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u vi online\AI học tử vi\Du lieu cho Ai hoc\"/>
    </mc:Choice>
  </mc:AlternateContent>
  <bookViews>
    <workbookView xWindow="-105" yWindow="-105" windowWidth="19425" windowHeight="10305" tabRatio="526" firstSheet="2" activeTab="2"/>
  </bookViews>
  <sheets>
    <sheet name="AN CÁC SAO CHÍNH TINH" sheetId="1" state="hidden" r:id="rId1"/>
    <sheet name="AN SAO LƯU VÀ ĐẠI VẬN" sheetId="8" state="hidden" r:id="rId2"/>
    <sheet name="Form Mẫu Lá Số Tử Vi(Admin)" sheetId="16" r:id="rId3"/>
    <sheet name="Sheet8" sheetId="17" r:id="rId4"/>
    <sheet name="TẠO LÁ SỐ" sheetId="3" r:id="rId5"/>
    <sheet name="Sheet4" sheetId="12" r:id="rId6"/>
    <sheet name="Sheet1" sheetId="9" r:id="rId7"/>
    <sheet name="Sheet2" sheetId="10" r:id="rId8"/>
    <sheet name="Sheet3" sheetId="11" r:id="rId9"/>
    <sheet name="Sheet6" sheetId="14" r:id="rId10"/>
    <sheet name="lenh chay" sheetId="13" r:id="rId11"/>
    <sheet name="Sheet5" sheetId="15" r:id="rId12"/>
    <sheet name="SAO CHƯA BIẾT AN" sheetId="6" state="hidden" r:id="rId13"/>
    <sheet name="NGŨ HÀNH" sheetId="4" state="hidden" r:id="rId14"/>
    <sheet name="LƯU" sheetId="7" state="hidden" r:id="rId15"/>
  </sheets>
  <definedNames>
    <definedName name="_xlnm._FilterDatabase" localSheetId="0" hidden="1">'AN CÁC SAO CHÍNH TINH'!$A$2:$DT$9338</definedName>
    <definedName name="_xlnm._FilterDatabase" localSheetId="1" hidden="1">'AN SAO LƯU VÀ ĐẠI VẬN'!$A$2:$N$1234</definedName>
    <definedName name="_xlnm._FilterDatabase" localSheetId="2" hidden="1">'Form Mẫu Lá Số Tử Vi(Admin)'!$J$33:$L$42</definedName>
    <definedName name="_xlnm._FilterDatabase" localSheetId="14" hidden="1">LƯU!$A$1:$CO$1</definedName>
    <definedName name="_xlnm._FilterDatabase" localSheetId="13" hidden="1">'NGŨ HÀNH'!$A$1:$AT$5445</definedName>
    <definedName name="_xlnm._FilterDatabase" localSheetId="4" hidden="1">'TẠO LÁ SỐ'!$K$35:$N$44</definedName>
    <definedName name="DayNumber" localSheetId="2">#REF!</definedName>
    <definedName name="DayNumber">#REF!</definedName>
    <definedName name="diff" localSheetId="2">INT(('Form Mẫu Lá Số Tử Vi(Admin)'!jd_DayNumber - 'Form Mẫu Lá Số Tử Vi(Admin)'!jd_a11) / 29)</definedName>
    <definedName name="diff">INT((jd_DayNumber - jd_a11) / 29)</definedName>
    <definedName name="dr">PI()/180</definedName>
    <definedName name="jd_a11" localSheetId="2">INT(IF('Form Mẫu Lá Số Tử Vi(Admin)'!l_a11&gt;='Form Mẫu Lá Số Tử Vi(Admin)'!monthStart,DATE('Form Mẫu Lá Số Tử Vi(Admin)'!Year-1,12,20)-TEXT(DATE('Form Mẫu Lá Số Tử Vi(Admin)'!Year-1,12,20),"[$-0011042A]dd"),'Form Mẫu Lá Số Tử Vi(Admin)'!l_a11)+2415018.5)</definedName>
    <definedName name="jd_a11">INT(IF(l_a11&gt;=monthStart,DATE(Year-1,12,20)-TEXT(DATE(Year-1,12,20),"[$-0011042A]dd"),l_a11)+2415018.5)</definedName>
    <definedName name="jd_DayNumber" localSheetId="2">INT(#REF!+2415018.5)</definedName>
    <definedName name="jd_DayNumber">INT(#REF!+2415018.5)</definedName>
    <definedName name="l_a11" localSheetId="2">#REF!</definedName>
    <definedName name="l_a11">#REF!</definedName>
    <definedName name="LeapMonthDiff" localSheetId="2">#REF!</definedName>
    <definedName name="LeapMonthDiff">#REF!</definedName>
    <definedName name="LeapYear" localSheetId="2">#REF!</definedName>
    <definedName name="LeapYear">#REF!</definedName>
    <definedName name="listcheck">'AN CÁC SAO CHÍNH TINH'!$AN:$AO</definedName>
    <definedName name="LunarDay" localSheetId="2">TEXT('Form Mẫu Lá Số Tử Vi(Admin)'!DayNumber,"[$-0011042A]dd")</definedName>
    <definedName name="LunarDay">TEXT(DayNumber,"[$-0011042A]dd")</definedName>
    <definedName name="LunarDay2" localSheetId="2">IF(#REF!=0,"",IF(OR('Form Mẫu Lá Số Tử Vi(Admin)'!LunarDay="01",DAY(#REF!)=1,ISNUMBER(SEARCH('Form Mẫu Lá Số Tử Vi(Admin)'!LunarMonth2&amp;'Form Mẫu Lá Số Tử Vi(Admin)'!LunarDay,"1223 0101 0102 0103 0115 0303 0310 0415 0505 0715 0815"))),'Form Mẫu Lá Số Tử Vi(Admin)'!LunarDay&amp;"/"&amp;'Form Mẫu Lá Số Tử Vi(Admin)'!LunarMonth2&amp;IF(AND('Form Mẫu Lá Số Tử Vi(Admin)'!LeapYear,'Form Mẫu Lá Số Tử Vi(Admin)'!diff='Form Mẫu Lá Số Tử Vi(Admin)'!LeapMonthDiff),"N",""),'Form Mẫu Lá Số Tử Vi(Admin)'!LunarDay))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 localSheetId="2">IF(AND('Form Mẫu Lá Số Tử Vi(Admin)'!LeapYear,'Form Mẫu Lá Số Tử Vi(Admin)'!diff&gt;='Form Mẫu Lá Số Tử Vi(Admin)'!LeapMonthDiff),'Form Mẫu Lá Số Tử Vi(Admin)'!diff+10,'Form Mẫu Lá Số Tử Vi(Admin)'!diff+ 11)</definedName>
    <definedName name="LunarMonth">IF(AND(LeapYear,diff&gt;=LeapMonthDiff),diff+10,diff+ 11)</definedName>
    <definedName name="LunarMonth2" localSheetId="2">TEXT(IF('Form Mẫu Lá Số Tử Vi(Admin)'!LunarMonth&gt;12,MOD('Form Mẫu Lá Số Tử Vi(Admin)'!LunarMonth,12),'Form Mẫu Lá Số Tử Vi(Admin)'!LunarMonth),"00")</definedName>
    <definedName name="LunarMonth2">TEXT(IF(LunarMonth&gt;12,MOD(LunarMonth,12),LunarMonth),"00")</definedName>
    <definedName name="monthStart" localSheetId="2">IF(EDATE('Form Mẫu Lá Số Tử Vi(Admin)'!DayNumber,1)-TEXT(EDATE('Form Mẫu Lá Số Tử Vi(Admin)'!DayNumber,1),"[$-0011042A]dd")+1&gt;'Form Mẫu Lá Số Tử Vi(Admin)'!DayNumber,'Form Mẫu Lá Số Tử Vi(Admin)'!DayNumber-TEXT('Form Mẫu Lá Số Tử Vi(Admin)'!DayNumber,"[$-0011042A]dd")+1,EDATE('Form Mẫu Lá Số Tử Vi(Admin)'!DayNumber,1)-TEXT(EDATE('Form Mẫu Lá Số Tử Vi(Admin)'!DayNumber,1),"[$-0011042A]dd")+1)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 localSheetId="2">#REF!</definedName>
    <definedName name="NAMLIST">#REF!</definedName>
    <definedName name="_xlnm.Print_Area" localSheetId="2">'Form Mẫu Lá Số Tử Vi(Admin)'!$B$1:$U$98</definedName>
    <definedName name="_xlnm.Print_Area" localSheetId="4">'TẠO LÁ SỐ'!$B$3:$Y$104</definedName>
    <definedName name="Year" localSheetId="2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338" i="1" l="1"/>
  <c r="AO9338" i="1"/>
  <c r="AN9338" i="1"/>
  <c r="AQ9337" i="1"/>
  <c r="AO9337" i="1"/>
  <c r="AN9337" i="1"/>
  <c r="AQ9336" i="1"/>
  <c r="AO9336" i="1"/>
  <c r="AN9336" i="1"/>
  <c r="AQ9335" i="1"/>
  <c r="AO9335" i="1"/>
  <c r="AN9335" i="1"/>
  <c r="AQ9334" i="1"/>
  <c r="AO9334" i="1"/>
  <c r="AN9334" i="1"/>
  <c r="AQ9333" i="1"/>
  <c r="AO9333" i="1"/>
  <c r="AN9333" i="1"/>
  <c r="AQ9332" i="1"/>
  <c r="AO9332" i="1"/>
  <c r="AN9332" i="1"/>
  <c r="AQ9331" i="1"/>
  <c r="AO9331" i="1"/>
  <c r="AN9331" i="1"/>
  <c r="AQ9330" i="1"/>
  <c r="AO9330" i="1"/>
  <c r="AN9330" i="1"/>
  <c r="AQ9329" i="1"/>
  <c r="AO9329" i="1"/>
  <c r="AN9329" i="1"/>
  <c r="AQ9328" i="1"/>
  <c r="AO9328" i="1"/>
  <c r="AN9328" i="1"/>
  <c r="AQ9327" i="1"/>
  <c r="AO9327" i="1"/>
  <c r="AN9327" i="1"/>
  <c r="AQ9326" i="1"/>
  <c r="AO9326" i="1"/>
  <c r="AN9326" i="1"/>
  <c r="AQ9325" i="1"/>
  <c r="AO9325" i="1"/>
  <c r="AN9325" i="1"/>
  <c r="AQ9324" i="1"/>
  <c r="AO9324" i="1"/>
  <c r="AN9324" i="1"/>
  <c r="AQ9323" i="1"/>
  <c r="AO9323" i="1"/>
  <c r="AN9323" i="1"/>
  <c r="AQ9322" i="1"/>
  <c r="AO9322" i="1"/>
  <c r="AN9322" i="1"/>
  <c r="AQ9321" i="1"/>
  <c r="AO9321" i="1"/>
  <c r="AN9321" i="1"/>
  <c r="AQ9320" i="1"/>
  <c r="AO9320" i="1"/>
  <c r="AN9320" i="1"/>
  <c r="AQ9319" i="1"/>
  <c r="AO9319" i="1"/>
  <c r="AN9319" i="1"/>
  <c r="AQ9318" i="1"/>
  <c r="AO9318" i="1"/>
  <c r="AN9318" i="1"/>
  <c r="AQ9317" i="1"/>
  <c r="AO9317" i="1"/>
  <c r="AN9317" i="1"/>
  <c r="AQ9316" i="1"/>
  <c r="AO9316" i="1"/>
  <c r="AN9316" i="1"/>
  <c r="AQ9315" i="1"/>
  <c r="AO9315" i="1"/>
  <c r="AN9315" i="1"/>
  <c r="AQ9314" i="1"/>
  <c r="AO9314" i="1"/>
  <c r="AN9314" i="1"/>
  <c r="AQ9313" i="1"/>
  <c r="AO9313" i="1"/>
  <c r="AN9313" i="1"/>
  <c r="AQ9312" i="1"/>
  <c r="AO9312" i="1"/>
  <c r="AN9312" i="1"/>
  <c r="AQ9311" i="1"/>
  <c r="AO9311" i="1"/>
  <c r="AN9311" i="1"/>
  <c r="AQ9310" i="1"/>
  <c r="AO9310" i="1"/>
  <c r="AN9310" i="1"/>
  <c r="AQ9309" i="1"/>
  <c r="AO9309" i="1"/>
  <c r="AN9309" i="1"/>
  <c r="AQ9308" i="1"/>
  <c r="AO9308" i="1"/>
  <c r="AN9308" i="1"/>
  <c r="AQ9307" i="1"/>
  <c r="AO9307" i="1"/>
  <c r="AN9307" i="1"/>
  <c r="AQ9306" i="1"/>
  <c r="AO9306" i="1"/>
  <c r="AN9306" i="1"/>
  <c r="AQ9305" i="1"/>
  <c r="AO9305" i="1"/>
  <c r="AN9305" i="1"/>
  <c r="AQ9304" i="1"/>
  <c r="AO9304" i="1"/>
  <c r="AN9304" i="1"/>
  <c r="AQ9303" i="1"/>
  <c r="AO9303" i="1"/>
  <c r="AN9303" i="1"/>
  <c r="AQ9302" i="1"/>
  <c r="AO9302" i="1"/>
  <c r="AN9302" i="1"/>
  <c r="AQ9301" i="1"/>
  <c r="AO9301" i="1"/>
  <c r="AN9301" i="1"/>
  <c r="AQ9300" i="1"/>
  <c r="AO9300" i="1"/>
  <c r="AN9300" i="1"/>
  <c r="AQ9299" i="1"/>
  <c r="AO9299" i="1"/>
  <c r="AN9299" i="1"/>
  <c r="AQ9298" i="1"/>
  <c r="AO9298" i="1"/>
  <c r="AN9298" i="1"/>
  <c r="AQ9297" i="1"/>
  <c r="AO9297" i="1"/>
  <c r="AN9297" i="1"/>
  <c r="AQ9296" i="1"/>
  <c r="AO9296" i="1"/>
  <c r="AN9296" i="1"/>
  <c r="AQ9295" i="1"/>
  <c r="AO9295" i="1"/>
  <c r="AN9295" i="1"/>
  <c r="AQ9294" i="1"/>
  <c r="AO9294" i="1"/>
  <c r="AN9294" i="1"/>
  <c r="AQ9293" i="1"/>
  <c r="AO9293" i="1"/>
  <c r="AN9293" i="1"/>
  <c r="AQ9292" i="1"/>
  <c r="AO9292" i="1"/>
  <c r="AN9292" i="1"/>
  <c r="AQ9291" i="1"/>
  <c r="AO9291" i="1"/>
  <c r="AN9291" i="1"/>
  <c r="AQ9290" i="1"/>
  <c r="AO9290" i="1"/>
  <c r="AN9290" i="1"/>
  <c r="AQ9289" i="1"/>
  <c r="AO9289" i="1"/>
  <c r="AN9289" i="1"/>
  <c r="AQ9288" i="1"/>
  <c r="AO9288" i="1"/>
  <c r="AN9288" i="1"/>
  <c r="AQ9287" i="1"/>
  <c r="AO9287" i="1"/>
  <c r="AN9287" i="1"/>
  <c r="AQ9286" i="1"/>
  <c r="AO9286" i="1"/>
  <c r="AN9286" i="1"/>
  <c r="AQ9285" i="1"/>
  <c r="AO9285" i="1"/>
  <c r="AN9285" i="1"/>
  <c r="AQ9284" i="1"/>
  <c r="AO9284" i="1"/>
  <c r="AN9284" i="1"/>
  <c r="AQ9283" i="1"/>
  <c r="AO9283" i="1"/>
  <c r="AN9283" i="1"/>
  <c r="AQ9282" i="1"/>
  <c r="AO9282" i="1"/>
  <c r="AN9282" i="1"/>
  <c r="AQ9281" i="1"/>
  <c r="AO9281" i="1"/>
  <c r="AN9281" i="1"/>
  <c r="AQ9280" i="1"/>
  <c r="AO9280" i="1"/>
  <c r="AN9280" i="1"/>
  <c r="AQ9279" i="1"/>
  <c r="AO9279" i="1"/>
  <c r="AN9279" i="1"/>
  <c r="AQ9278" i="1"/>
  <c r="AO9278" i="1"/>
  <c r="AN9278" i="1"/>
  <c r="AQ9277" i="1"/>
  <c r="AO9277" i="1"/>
  <c r="AN9277" i="1"/>
  <c r="AQ9276" i="1"/>
  <c r="AO9276" i="1"/>
  <c r="AN9276" i="1"/>
  <c r="AQ9275" i="1"/>
  <c r="AO9275" i="1"/>
  <c r="AN9275" i="1"/>
  <c r="AQ9274" i="1"/>
  <c r="AO9274" i="1"/>
  <c r="AN9274" i="1"/>
  <c r="AQ9273" i="1"/>
  <c r="AO9273" i="1"/>
  <c r="AN9273" i="1"/>
  <c r="AQ9272" i="1"/>
  <c r="AO9272" i="1"/>
  <c r="AN9272" i="1"/>
  <c r="AQ9271" i="1"/>
  <c r="AO9271" i="1"/>
  <c r="AN9271" i="1"/>
  <c r="AQ9270" i="1"/>
  <c r="AO9270" i="1"/>
  <c r="AN9270" i="1"/>
  <c r="AQ9269" i="1"/>
  <c r="AO9269" i="1"/>
  <c r="AN9269" i="1"/>
  <c r="AQ9268" i="1"/>
  <c r="AO9268" i="1"/>
  <c r="AN9268" i="1"/>
  <c r="AQ9267" i="1"/>
  <c r="AO9267" i="1"/>
  <c r="AN9267" i="1"/>
  <c r="AQ9266" i="1"/>
  <c r="AO9266" i="1"/>
  <c r="AN9266" i="1"/>
  <c r="AQ9265" i="1"/>
  <c r="AO9265" i="1"/>
  <c r="AN9265" i="1"/>
  <c r="AQ9264" i="1"/>
  <c r="AO9264" i="1"/>
  <c r="AN9264" i="1"/>
  <c r="AQ9263" i="1"/>
  <c r="AO9263" i="1"/>
  <c r="AN9263" i="1"/>
  <c r="AQ9262" i="1"/>
  <c r="AO9262" i="1"/>
  <c r="AN9262" i="1"/>
  <c r="AQ9261" i="1"/>
  <c r="AO9261" i="1"/>
  <c r="AN9261" i="1"/>
  <c r="AQ9260" i="1"/>
  <c r="AO9260" i="1"/>
  <c r="AN9260" i="1"/>
  <c r="AQ9259" i="1"/>
  <c r="AO9259" i="1"/>
  <c r="AN9259" i="1"/>
  <c r="AQ9258" i="1"/>
  <c r="AO9258" i="1"/>
  <c r="AN9258" i="1"/>
  <c r="AQ9257" i="1"/>
  <c r="AO9257" i="1"/>
  <c r="AN9257" i="1"/>
  <c r="AQ9256" i="1"/>
  <c r="AO9256" i="1"/>
  <c r="AN9256" i="1"/>
  <c r="AQ9255" i="1"/>
  <c r="AO9255" i="1"/>
  <c r="AN9255" i="1"/>
  <c r="AQ9254" i="1"/>
  <c r="AO9254" i="1"/>
  <c r="AN9254" i="1"/>
  <c r="AQ9253" i="1"/>
  <c r="AO9253" i="1"/>
  <c r="AN9253" i="1"/>
  <c r="AQ9252" i="1"/>
  <c r="AO9252" i="1"/>
  <c r="AN9252" i="1"/>
  <c r="AQ9251" i="1"/>
  <c r="AO9251" i="1"/>
  <c r="AN9251" i="1"/>
  <c r="AQ9250" i="1"/>
  <c r="AO9250" i="1"/>
  <c r="AN9250" i="1"/>
  <c r="AQ9249" i="1"/>
  <c r="AO9249" i="1"/>
  <c r="AN9249" i="1"/>
  <c r="AQ9248" i="1"/>
  <c r="AO9248" i="1"/>
  <c r="AN9248" i="1"/>
  <c r="AQ9247" i="1"/>
  <c r="AO9247" i="1"/>
  <c r="AN9247" i="1"/>
  <c r="AQ9246" i="1"/>
  <c r="AO9246" i="1"/>
  <c r="AN9246" i="1"/>
  <c r="AQ9245" i="1"/>
  <c r="AO9245" i="1"/>
  <c r="AN9245" i="1"/>
  <c r="AQ9244" i="1"/>
  <c r="AO9244" i="1"/>
  <c r="AN9244" i="1"/>
  <c r="AQ9243" i="1"/>
  <c r="AO9243" i="1"/>
  <c r="AN9243" i="1"/>
  <c r="AQ9242" i="1"/>
  <c r="AO9242" i="1"/>
  <c r="AN9242" i="1"/>
  <c r="AQ9241" i="1"/>
  <c r="AO9241" i="1"/>
  <c r="AN9241" i="1"/>
  <c r="AQ9240" i="1"/>
  <c r="AO9240" i="1"/>
  <c r="AN9240" i="1"/>
  <c r="AQ9239" i="1"/>
  <c r="AO9239" i="1"/>
  <c r="AN9239" i="1"/>
  <c r="AQ9238" i="1"/>
  <c r="AO9238" i="1"/>
  <c r="AN9238" i="1"/>
  <c r="AQ9237" i="1"/>
  <c r="AO9237" i="1"/>
  <c r="AN9237" i="1"/>
  <c r="AQ9236" i="1"/>
  <c r="AO9236" i="1"/>
  <c r="AN9236" i="1"/>
  <c r="AQ9235" i="1"/>
  <c r="AO9235" i="1"/>
  <c r="AN9235" i="1"/>
  <c r="AQ9234" i="1"/>
  <c r="AO9234" i="1"/>
  <c r="AN9234" i="1"/>
  <c r="AQ9233" i="1"/>
  <c r="AO9233" i="1"/>
  <c r="AN9233" i="1"/>
  <c r="AQ9232" i="1"/>
  <c r="AO9232" i="1"/>
  <c r="AN9232" i="1"/>
  <c r="AQ9231" i="1"/>
  <c r="AO9231" i="1"/>
  <c r="AN9231" i="1"/>
  <c r="AQ9230" i="1"/>
  <c r="AO9230" i="1"/>
  <c r="AN9230" i="1"/>
  <c r="AQ9229" i="1"/>
  <c r="AO9229" i="1"/>
  <c r="AN9229" i="1"/>
  <c r="AQ9228" i="1"/>
  <c r="AO9228" i="1"/>
  <c r="AN9228" i="1"/>
  <c r="AQ9227" i="1"/>
  <c r="AO9227" i="1"/>
  <c r="AN9227" i="1"/>
  <c r="AQ9226" i="1"/>
  <c r="AO9226" i="1"/>
  <c r="AN9226" i="1"/>
  <c r="AQ9225" i="1"/>
  <c r="AO9225" i="1"/>
  <c r="AN9225" i="1"/>
  <c r="AQ9224" i="1"/>
  <c r="AO9224" i="1"/>
  <c r="AN9224" i="1"/>
  <c r="AQ9223" i="1"/>
  <c r="AO9223" i="1"/>
  <c r="AN9223" i="1"/>
  <c r="AQ9222" i="1"/>
  <c r="AO9222" i="1"/>
  <c r="AN9222" i="1"/>
  <c r="AQ9221" i="1"/>
  <c r="AO9221" i="1"/>
  <c r="AN9221" i="1"/>
  <c r="AQ9220" i="1"/>
  <c r="AO9220" i="1"/>
  <c r="AN9220" i="1"/>
  <c r="AQ9219" i="1"/>
  <c r="AO9219" i="1"/>
  <c r="AN9219" i="1"/>
  <c r="AQ9218" i="1"/>
  <c r="AO9218" i="1"/>
  <c r="AN9218" i="1"/>
  <c r="AQ9217" i="1"/>
  <c r="AO9217" i="1"/>
  <c r="AN9217" i="1"/>
  <c r="AQ9216" i="1"/>
  <c r="AO9216" i="1"/>
  <c r="AN9216" i="1"/>
  <c r="AQ9215" i="1"/>
  <c r="AO9215" i="1"/>
  <c r="AN9215" i="1"/>
  <c r="AQ9214" i="1"/>
  <c r="AO9214" i="1"/>
  <c r="AN9214" i="1"/>
  <c r="AQ9213" i="1"/>
  <c r="AO9213" i="1"/>
  <c r="AN9213" i="1"/>
  <c r="AQ9212" i="1"/>
  <c r="AO9212" i="1"/>
  <c r="AN9212" i="1"/>
  <c r="AQ9211" i="1"/>
  <c r="AO9211" i="1"/>
  <c r="AN9211" i="1"/>
  <c r="AQ9210" i="1"/>
  <c r="AO9210" i="1"/>
  <c r="AN9210" i="1"/>
  <c r="AQ9209" i="1"/>
  <c r="AO9209" i="1"/>
  <c r="AN9209" i="1"/>
  <c r="AQ9208" i="1"/>
  <c r="AO9208" i="1"/>
  <c r="AN9208" i="1"/>
  <c r="AQ9207" i="1"/>
  <c r="AO9207" i="1"/>
  <c r="AN9207" i="1"/>
  <c r="AQ9206" i="1"/>
  <c r="AO9206" i="1"/>
  <c r="AN9206" i="1"/>
  <c r="AQ9205" i="1"/>
  <c r="AO9205" i="1"/>
  <c r="AN9205" i="1"/>
  <c r="AQ9204" i="1"/>
  <c r="AO9204" i="1"/>
  <c r="AN9204" i="1"/>
  <c r="AQ9203" i="1"/>
  <c r="AO9203" i="1"/>
  <c r="AN9203" i="1"/>
  <c r="AQ9202" i="1"/>
  <c r="AO9202" i="1"/>
  <c r="AN9202" i="1"/>
  <c r="AQ9201" i="1"/>
  <c r="AO9201" i="1"/>
  <c r="AN9201" i="1"/>
  <c r="AQ9200" i="1"/>
  <c r="AO9200" i="1"/>
  <c r="AN9200" i="1"/>
  <c r="AQ9199" i="1"/>
  <c r="AO9199" i="1"/>
  <c r="AN9199" i="1"/>
  <c r="AQ9198" i="1"/>
  <c r="AO9198" i="1"/>
  <c r="AN9198" i="1"/>
  <c r="AQ9197" i="1"/>
  <c r="AO9197" i="1"/>
  <c r="AN9197" i="1"/>
  <c r="AQ9196" i="1"/>
  <c r="AO9196" i="1"/>
  <c r="AN9196" i="1"/>
  <c r="AQ9195" i="1"/>
  <c r="AO9195" i="1"/>
  <c r="AN9195" i="1"/>
  <c r="AQ9194" i="1"/>
  <c r="AO9194" i="1"/>
  <c r="AN9194" i="1"/>
  <c r="AQ9193" i="1"/>
  <c r="AO9193" i="1"/>
  <c r="AN9193" i="1"/>
  <c r="AQ9192" i="1"/>
  <c r="AO9192" i="1"/>
  <c r="AN9192" i="1"/>
  <c r="AQ9191" i="1"/>
  <c r="AO9191" i="1"/>
  <c r="AN9191" i="1"/>
  <c r="AQ9190" i="1"/>
  <c r="AO9190" i="1"/>
  <c r="AN9190" i="1"/>
  <c r="AQ9189" i="1"/>
  <c r="AO9189" i="1"/>
  <c r="AN9189" i="1"/>
  <c r="AQ9188" i="1"/>
  <c r="AO9188" i="1"/>
  <c r="AN9188" i="1"/>
  <c r="AQ9187" i="1"/>
  <c r="AO9187" i="1"/>
  <c r="AN9187" i="1"/>
  <c r="AQ9186" i="1"/>
  <c r="AO9186" i="1"/>
  <c r="AN9186" i="1"/>
  <c r="AQ9185" i="1"/>
  <c r="AO9185" i="1"/>
  <c r="AN9185" i="1"/>
  <c r="AQ9184" i="1"/>
  <c r="AO9184" i="1"/>
  <c r="AN9184" i="1"/>
  <c r="AQ9183" i="1"/>
  <c r="AO9183" i="1"/>
  <c r="AN9183" i="1"/>
  <c r="AQ9182" i="1"/>
  <c r="AO9182" i="1"/>
  <c r="AN9182" i="1"/>
  <c r="AQ9181" i="1"/>
  <c r="AO9181" i="1"/>
  <c r="AN9181" i="1"/>
  <c r="AQ9180" i="1"/>
  <c r="AO9180" i="1"/>
  <c r="AN9180" i="1"/>
  <c r="AQ9179" i="1"/>
  <c r="AO9179" i="1"/>
  <c r="AN9179" i="1"/>
  <c r="AQ9178" i="1"/>
  <c r="AO9178" i="1"/>
  <c r="AN9178" i="1"/>
  <c r="AQ9177" i="1"/>
  <c r="AO9177" i="1"/>
  <c r="AN9177" i="1"/>
  <c r="AQ9176" i="1"/>
  <c r="AO9176" i="1"/>
  <c r="AN9176" i="1"/>
  <c r="AQ9175" i="1"/>
  <c r="AO9175" i="1"/>
  <c r="AN9175" i="1"/>
  <c r="AQ9174" i="1"/>
  <c r="AO9174" i="1"/>
  <c r="AN9174" i="1"/>
  <c r="AQ9173" i="1"/>
  <c r="AO9173" i="1"/>
  <c r="AN9173" i="1"/>
  <c r="AQ9172" i="1"/>
  <c r="AO9172" i="1"/>
  <c r="AN9172" i="1"/>
  <c r="AQ9171" i="1"/>
  <c r="AO9171" i="1"/>
  <c r="AN9171" i="1"/>
  <c r="AQ9170" i="1"/>
  <c r="AO9170" i="1"/>
  <c r="AN9170" i="1"/>
  <c r="AQ9169" i="1"/>
  <c r="AO9169" i="1"/>
  <c r="AN9169" i="1"/>
  <c r="AQ9168" i="1"/>
  <c r="AO9168" i="1"/>
  <c r="AN9168" i="1"/>
  <c r="AQ9167" i="1"/>
  <c r="AO9167" i="1"/>
  <c r="AN9167" i="1"/>
  <c r="AQ9166" i="1"/>
  <c r="AO9166" i="1"/>
  <c r="AN9166" i="1"/>
  <c r="AQ9165" i="1"/>
  <c r="AO9165" i="1"/>
  <c r="AN9165" i="1"/>
  <c r="AQ9164" i="1"/>
  <c r="AO9164" i="1"/>
  <c r="AN9164" i="1"/>
  <c r="AQ9163" i="1"/>
  <c r="AO9163" i="1"/>
  <c r="AN9163" i="1"/>
  <c r="AQ9162" i="1"/>
  <c r="AO9162" i="1"/>
  <c r="AN9162" i="1"/>
  <c r="AQ9161" i="1"/>
  <c r="AO9161" i="1"/>
  <c r="AN9161" i="1"/>
  <c r="AQ9160" i="1"/>
  <c r="AO9160" i="1"/>
  <c r="AN9160" i="1"/>
  <c r="AQ9159" i="1"/>
  <c r="AO9159" i="1"/>
  <c r="AN9159" i="1"/>
  <c r="AQ9158" i="1"/>
  <c r="AO9158" i="1"/>
  <c r="AN9158" i="1"/>
  <c r="AQ9157" i="1"/>
  <c r="AO9157" i="1"/>
  <c r="AN9157" i="1"/>
  <c r="AQ9156" i="1"/>
  <c r="AO9156" i="1"/>
  <c r="AN9156" i="1"/>
  <c r="AQ9155" i="1"/>
  <c r="AO9155" i="1"/>
  <c r="AN9155" i="1"/>
  <c r="AQ9154" i="1"/>
  <c r="AO9154" i="1"/>
  <c r="AN9154" i="1"/>
  <c r="AQ9153" i="1"/>
  <c r="AO9153" i="1"/>
  <c r="AN9153" i="1"/>
  <c r="AQ9152" i="1"/>
  <c r="AO9152" i="1"/>
  <c r="AN9152" i="1"/>
  <c r="AQ9151" i="1"/>
  <c r="AO9151" i="1"/>
  <c r="AN9151" i="1"/>
  <c r="AQ9150" i="1"/>
  <c r="AO9150" i="1"/>
  <c r="AN9150" i="1"/>
  <c r="AQ9149" i="1"/>
  <c r="AO9149" i="1"/>
  <c r="AN9149" i="1"/>
  <c r="AQ9148" i="1"/>
  <c r="AO9148" i="1"/>
  <c r="AN9148" i="1"/>
  <c r="AQ9147" i="1"/>
  <c r="AO9147" i="1"/>
  <c r="AN9147" i="1"/>
  <c r="AQ9146" i="1"/>
  <c r="AO9146" i="1"/>
  <c r="AN9146" i="1"/>
  <c r="AQ9145" i="1"/>
  <c r="AO9145" i="1"/>
  <c r="AN9145" i="1"/>
  <c r="AQ9144" i="1"/>
  <c r="AO9144" i="1"/>
  <c r="AN9144" i="1"/>
  <c r="AQ9143" i="1"/>
  <c r="AO9143" i="1"/>
  <c r="AN9143" i="1"/>
  <c r="AQ9142" i="1"/>
  <c r="AO9142" i="1"/>
  <c r="AN9142" i="1"/>
  <c r="AQ9141" i="1"/>
  <c r="AO9141" i="1"/>
  <c r="AN9141" i="1"/>
  <c r="AQ9140" i="1"/>
  <c r="AO9140" i="1"/>
  <c r="AN9140" i="1"/>
  <c r="AQ9139" i="1"/>
  <c r="AO9139" i="1"/>
  <c r="AN9139" i="1"/>
  <c r="AQ9138" i="1"/>
  <c r="AO9138" i="1"/>
  <c r="AN9138" i="1"/>
  <c r="AQ9137" i="1"/>
  <c r="AO9137" i="1"/>
  <c r="AN9137" i="1"/>
  <c r="AQ9136" i="1"/>
  <c r="AO9136" i="1"/>
  <c r="AN9136" i="1"/>
  <c r="AQ9135" i="1"/>
  <c r="AO9135" i="1"/>
  <c r="AN9135" i="1"/>
  <c r="AQ9134" i="1"/>
  <c r="AO9134" i="1"/>
  <c r="AN9134" i="1"/>
  <c r="AQ9133" i="1"/>
  <c r="AO9133" i="1"/>
  <c r="AN9133" i="1"/>
  <c r="AQ9132" i="1"/>
  <c r="AO9132" i="1"/>
  <c r="AN9132" i="1"/>
  <c r="AQ9131" i="1"/>
  <c r="AO9131" i="1"/>
  <c r="AN9131" i="1"/>
  <c r="AQ9130" i="1"/>
  <c r="AO9130" i="1"/>
  <c r="AN9130" i="1"/>
  <c r="AQ9129" i="1"/>
  <c r="AO9129" i="1"/>
  <c r="AN9129" i="1"/>
  <c r="AQ9128" i="1"/>
  <c r="AO9128" i="1"/>
  <c r="AN9128" i="1"/>
  <c r="AQ9127" i="1"/>
  <c r="AO9127" i="1"/>
  <c r="AN9127" i="1"/>
  <c r="AQ9126" i="1"/>
  <c r="AO9126" i="1"/>
  <c r="AN9126" i="1"/>
  <c r="AQ9125" i="1"/>
  <c r="AO9125" i="1"/>
  <c r="AN9125" i="1"/>
  <c r="AQ9124" i="1"/>
  <c r="AO9124" i="1"/>
  <c r="AN9124" i="1"/>
  <c r="AQ9123" i="1"/>
  <c r="AO9123" i="1"/>
  <c r="AN9123" i="1"/>
  <c r="AQ9122" i="1"/>
  <c r="AO9122" i="1"/>
  <c r="AN9122" i="1"/>
  <c r="AQ9121" i="1"/>
  <c r="AO9121" i="1"/>
  <c r="AN9121" i="1"/>
  <c r="AQ9120" i="1"/>
  <c r="AO9120" i="1"/>
  <c r="AN9120" i="1"/>
  <c r="AQ9119" i="1"/>
  <c r="AO9119" i="1"/>
  <c r="AN9119" i="1"/>
  <c r="AQ9118" i="1"/>
  <c r="AO9118" i="1"/>
  <c r="AN9118" i="1"/>
  <c r="AQ9117" i="1"/>
  <c r="AO9117" i="1"/>
  <c r="AN9117" i="1"/>
  <c r="AQ9116" i="1"/>
  <c r="AO9116" i="1"/>
  <c r="AN9116" i="1"/>
  <c r="AQ9115" i="1"/>
  <c r="AO9115" i="1"/>
  <c r="AN9115" i="1"/>
  <c r="AQ9114" i="1"/>
  <c r="AO9114" i="1"/>
  <c r="AN9114" i="1"/>
  <c r="AQ9113" i="1"/>
  <c r="AO9113" i="1"/>
  <c r="AN9113" i="1"/>
  <c r="AQ9112" i="1"/>
  <c r="AO9112" i="1"/>
  <c r="AN9112" i="1"/>
  <c r="AQ9111" i="1"/>
  <c r="AO9111" i="1"/>
  <c r="AN9111" i="1"/>
  <c r="AQ9110" i="1"/>
  <c r="AO9110" i="1"/>
  <c r="AN9110" i="1"/>
  <c r="AQ9109" i="1"/>
  <c r="AO9109" i="1"/>
  <c r="AN9109" i="1"/>
  <c r="AQ9108" i="1"/>
  <c r="AO9108" i="1"/>
  <c r="AN9108" i="1"/>
  <c r="AQ9107" i="1"/>
  <c r="AO9107" i="1"/>
  <c r="AN9107" i="1"/>
  <c r="AQ9106" i="1"/>
  <c r="AO9106" i="1"/>
  <c r="AN9106" i="1"/>
  <c r="AQ9105" i="1"/>
  <c r="AO9105" i="1"/>
  <c r="AN9105" i="1"/>
  <c r="AQ9104" i="1"/>
  <c r="AO9104" i="1"/>
  <c r="AN9104" i="1"/>
  <c r="AQ9103" i="1"/>
  <c r="AO9103" i="1"/>
  <c r="AN9103" i="1"/>
  <c r="AQ9102" i="1"/>
  <c r="AO9102" i="1"/>
  <c r="AN9102" i="1"/>
  <c r="AQ9101" i="1"/>
  <c r="AO9101" i="1"/>
  <c r="AN9101" i="1"/>
  <c r="AQ9100" i="1"/>
  <c r="AO9100" i="1"/>
  <c r="AN9100" i="1"/>
  <c r="AQ9099" i="1"/>
  <c r="AO9099" i="1"/>
  <c r="AN9099" i="1"/>
  <c r="AQ9098" i="1"/>
  <c r="AO9098" i="1"/>
  <c r="AN9098" i="1"/>
  <c r="AQ9097" i="1"/>
  <c r="AO9097" i="1"/>
  <c r="AN9097" i="1"/>
  <c r="AQ9096" i="1"/>
  <c r="AO9096" i="1"/>
  <c r="AN9096" i="1"/>
  <c r="AQ9095" i="1"/>
  <c r="AO9095" i="1"/>
  <c r="AN9095" i="1"/>
  <c r="AQ9094" i="1"/>
  <c r="AO9094" i="1"/>
  <c r="AN9094" i="1"/>
  <c r="AQ9093" i="1"/>
  <c r="AO9093" i="1"/>
  <c r="AN9093" i="1"/>
  <c r="AQ9092" i="1"/>
  <c r="AO9092" i="1"/>
  <c r="AN9092" i="1"/>
  <c r="AQ9091" i="1"/>
  <c r="AO9091" i="1"/>
  <c r="AN9091" i="1"/>
  <c r="AQ9090" i="1"/>
  <c r="AO9090" i="1"/>
  <c r="AN9090" i="1"/>
  <c r="AQ9089" i="1"/>
  <c r="AO9089" i="1"/>
  <c r="AN9089" i="1"/>
  <c r="AQ9088" i="1"/>
  <c r="AO9088" i="1"/>
  <c r="AN9088" i="1"/>
  <c r="AQ9087" i="1"/>
  <c r="AO9087" i="1"/>
  <c r="AN9087" i="1"/>
  <c r="AQ9086" i="1"/>
  <c r="AO9086" i="1"/>
  <c r="AN9086" i="1"/>
  <c r="AQ9085" i="1"/>
  <c r="AO9085" i="1"/>
  <c r="AN9085" i="1"/>
  <c r="AQ9084" i="1"/>
  <c r="AO9084" i="1"/>
  <c r="AN9084" i="1"/>
  <c r="AQ9083" i="1"/>
  <c r="AO9083" i="1"/>
  <c r="AN9083" i="1"/>
  <c r="AQ9082" i="1"/>
  <c r="AO9082" i="1"/>
  <c r="AN9082" i="1"/>
  <c r="AQ9081" i="1"/>
  <c r="AO9081" i="1"/>
  <c r="AN9081" i="1"/>
  <c r="AQ9080" i="1"/>
  <c r="AO9080" i="1"/>
  <c r="AN9080" i="1"/>
  <c r="AQ9079" i="1"/>
  <c r="AO9079" i="1"/>
  <c r="AN9079" i="1"/>
  <c r="AQ9078" i="1"/>
  <c r="AO9078" i="1"/>
  <c r="AN9078" i="1"/>
  <c r="AQ9077" i="1"/>
  <c r="AO9077" i="1"/>
  <c r="AN9077" i="1"/>
  <c r="AQ9076" i="1"/>
  <c r="AO9076" i="1"/>
  <c r="AN9076" i="1"/>
  <c r="AQ9075" i="1"/>
  <c r="AO9075" i="1"/>
  <c r="AN9075" i="1"/>
  <c r="AQ9074" i="1"/>
  <c r="AO9074" i="1"/>
  <c r="AN9074" i="1"/>
  <c r="AQ9073" i="1"/>
  <c r="AO9073" i="1"/>
  <c r="AN9073" i="1"/>
  <c r="AQ9072" i="1"/>
  <c r="AO9072" i="1"/>
  <c r="AN9072" i="1"/>
  <c r="AQ9071" i="1"/>
  <c r="AO9071" i="1"/>
  <c r="AN9071" i="1"/>
  <c r="AQ9070" i="1"/>
  <c r="AO9070" i="1"/>
  <c r="AN9070" i="1"/>
  <c r="AQ9069" i="1"/>
  <c r="AO9069" i="1"/>
  <c r="AN9069" i="1"/>
  <c r="AQ9068" i="1"/>
  <c r="AO9068" i="1"/>
  <c r="AN9068" i="1"/>
  <c r="AQ9067" i="1"/>
  <c r="AO9067" i="1"/>
  <c r="AN9067" i="1"/>
  <c r="AQ9066" i="1"/>
  <c r="AO9066" i="1"/>
  <c r="AN9066" i="1"/>
  <c r="AQ9065" i="1"/>
  <c r="AO9065" i="1"/>
  <c r="AN9065" i="1"/>
  <c r="AQ9064" i="1"/>
  <c r="AO9064" i="1"/>
  <c r="AN9064" i="1"/>
  <c r="AQ9063" i="1"/>
  <c r="AO9063" i="1"/>
  <c r="AN9063" i="1"/>
  <c r="AQ9062" i="1"/>
  <c r="AO9062" i="1"/>
  <c r="AN9062" i="1"/>
  <c r="AQ9061" i="1"/>
  <c r="AO9061" i="1"/>
  <c r="AN9061" i="1"/>
  <c r="AQ9060" i="1"/>
  <c r="AO9060" i="1"/>
  <c r="AN9060" i="1"/>
  <c r="AQ9059" i="1"/>
  <c r="AO9059" i="1"/>
  <c r="AN9059" i="1"/>
  <c r="AQ9058" i="1"/>
  <c r="AO9058" i="1"/>
  <c r="AN9058" i="1"/>
  <c r="AQ9057" i="1"/>
  <c r="AO9057" i="1"/>
  <c r="AN9057" i="1"/>
  <c r="AQ9056" i="1"/>
  <c r="AO9056" i="1"/>
  <c r="AN9056" i="1"/>
  <c r="AQ9055" i="1"/>
  <c r="AO9055" i="1"/>
  <c r="AN9055" i="1"/>
  <c r="AQ9054" i="1"/>
  <c r="AO9054" i="1"/>
  <c r="AN9054" i="1"/>
  <c r="AQ9053" i="1"/>
  <c r="AO9053" i="1"/>
  <c r="AN9053" i="1"/>
  <c r="AQ9052" i="1"/>
  <c r="AO9052" i="1"/>
  <c r="AN9052" i="1"/>
  <c r="AQ9051" i="1"/>
  <c r="AO9051" i="1"/>
  <c r="AN9051" i="1"/>
  <c r="AQ9050" i="1"/>
  <c r="AO9050" i="1"/>
  <c r="AN9050" i="1"/>
  <c r="AQ9049" i="1"/>
  <c r="AO9049" i="1"/>
  <c r="AN9049" i="1"/>
  <c r="AQ9048" i="1"/>
  <c r="AO9048" i="1"/>
  <c r="AN9048" i="1"/>
  <c r="AQ9047" i="1"/>
  <c r="AO9047" i="1"/>
  <c r="AN9047" i="1"/>
  <c r="AQ9046" i="1"/>
  <c r="AO9046" i="1"/>
  <c r="AN9046" i="1"/>
  <c r="AQ9045" i="1"/>
  <c r="AO9045" i="1"/>
  <c r="AN9045" i="1"/>
  <c r="AQ9044" i="1"/>
  <c r="AO9044" i="1"/>
  <c r="AN9044" i="1"/>
  <c r="AQ9043" i="1"/>
  <c r="AO9043" i="1"/>
  <c r="AN9043" i="1"/>
  <c r="AQ9042" i="1"/>
  <c r="AO9042" i="1"/>
  <c r="AN9042" i="1"/>
  <c r="AQ9041" i="1"/>
  <c r="AO9041" i="1"/>
  <c r="AN9041" i="1"/>
  <c r="AQ9040" i="1"/>
  <c r="AO9040" i="1"/>
  <c r="AN9040" i="1"/>
  <c r="AQ9039" i="1"/>
  <c r="AO9039" i="1"/>
  <c r="AN9039" i="1"/>
  <c r="AQ9038" i="1"/>
  <c r="AO9038" i="1"/>
  <c r="AN9038" i="1"/>
  <c r="AQ9037" i="1"/>
  <c r="AO9037" i="1"/>
  <c r="AN9037" i="1"/>
  <c r="AQ9036" i="1"/>
  <c r="AO9036" i="1"/>
  <c r="AN9036" i="1"/>
  <c r="AQ9035" i="1"/>
  <c r="AO9035" i="1"/>
  <c r="AN9035" i="1"/>
  <c r="AQ9034" i="1"/>
  <c r="AO9034" i="1"/>
  <c r="AN9034" i="1"/>
  <c r="AQ9033" i="1"/>
  <c r="AO9033" i="1"/>
  <c r="AN9033" i="1"/>
  <c r="AQ9032" i="1"/>
  <c r="AO9032" i="1"/>
  <c r="AN9032" i="1"/>
  <c r="AQ9031" i="1"/>
  <c r="AO9031" i="1"/>
  <c r="AN9031" i="1"/>
  <c r="AQ9030" i="1"/>
  <c r="AO9030" i="1"/>
  <c r="AN9030" i="1"/>
  <c r="AQ9029" i="1"/>
  <c r="AO9029" i="1"/>
  <c r="AN9029" i="1"/>
  <c r="AQ9028" i="1"/>
  <c r="AO9028" i="1"/>
  <c r="AN9028" i="1"/>
  <c r="AQ9027" i="1"/>
  <c r="AO9027" i="1"/>
  <c r="AN9027" i="1"/>
  <c r="AQ9026" i="1"/>
  <c r="AO9026" i="1"/>
  <c r="AN9026" i="1"/>
  <c r="AQ9025" i="1"/>
  <c r="AO9025" i="1"/>
  <c r="AN9025" i="1"/>
  <c r="AQ9024" i="1"/>
  <c r="AO9024" i="1"/>
  <c r="AN9024" i="1"/>
  <c r="AQ9023" i="1"/>
  <c r="AO9023" i="1"/>
  <c r="AN9023" i="1"/>
  <c r="AQ9022" i="1"/>
  <c r="AO9022" i="1"/>
  <c r="AN9022" i="1"/>
  <c r="AQ9021" i="1"/>
  <c r="AO9021" i="1"/>
  <c r="AN9021" i="1"/>
  <c r="AQ9020" i="1"/>
  <c r="AO9020" i="1"/>
  <c r="AN9020" i="1"/>
  <c r="AQ9019" i="1"/>
  <c r="AO9019" i="1"/>
  <c r="AN9019" i="1"/>
  <c r="AQ9018" i="1"/>
  <c r="AO9018" i="1"/>
  <c r="AN9018" i="1"/>
  <c r="AQ9017" i="1"/>
  <c r="AO9017" i="1"/>
  <c r="AN9017" i="1"/>
  <c r="AQ9016" i="1"/>
  <c r="AO9016" i="1"/>
  <c r="AN9016" i="1"/>
  <c r="AQ9015" i="1"/>
  <c r="AO9015" i="1"/>
  <c r="AN9015" i="1"/>
  <c r="AQ9014" i="1"/>
  <c r="AO9014" i="1"/>
  <c r="AN9014" i="1"/>
  <c r="AQ9013" i="1"/>
  <c r="AO9013" i="1"/>
  <c r="AN9013" i="1"/>
  <c r="AQ9012" i="1"/>
  <c r="AO9012" i="1"/>
  <c r="AN9012" i="1"/>
  <c r="AQ9011" i="1"/>
  <c r="AO9011" i="1"/>
  <c r="AN9011" i="1"/>
  <c r="AQ9010" i="1"/>
  <c r="AO9010" i="1"/>
  <c r="AN9010" i="1"/>
  <c r="AQ9009" i="1"/>
  <c r="AO9009" i="1"/>
  <c r="AN9009" i="1"/>
  <c r="AQ9008" i="1"/>
  <c r="AO9008" i="1"/>
  <c r="AN9008" i="1"/>
  <c r="AQ9007" i="1"/>
  <c r="AO9007" i="1"/>
  <c r="AN9007" i="1"/>
  <c r="AQ9006" i="1"/>
  <c r="AO9006" i="1"/>
  <c r="AN9006" i="1"/>
  <c r="AQ9005" i="1"/>
  <c r="AO9005" i="1"/>
  <c r="AN9005" i="1"/>
  <c r="AQ9004" i="1"/>
  <c r="AO9004" i="1"/>
  <c r="AN9004" i="1"/>
  <c r="AQ9003" i="1"/>
  <c r="AO9003" i="1"/>
  <c r="AN9003" i="1"/>
  <c r="AQ9002" i="1"/>
  <c r="AO9002" i="1"/>
  <c r="AN9002" i="1"/>
  <c r="AQ9001" i="1"/>
  <c r="AO9001" i="1"/>
  <c r="AN9001" i="1"/>
  <c r="AQ9000" i="1"/>
  <c r="AO9000" i="1"/>
  <c r="AN9000" i="1"/>
  <c r="AQ8999" i="1"/>
  <c r="AO8999" i="1"/>
  <c r="AN8999" i="1"/>
  <c r="AQ8998" i="1"/>
  <c r="AO8998" i="1"/>
  <c r="AN8998" i="1"/>
  <c r="AQ8997" i="1"/>
  <c r="AO8997" i="1"/>
  <c r="AN8997" i="1"/>
  <c r="AQ8996" i="1"/>
  <c r="AO8996" i="1"/>
  <c r="AN8996" i="1"/>
  <c r="AQ8995" i="1"/>
  <c r="AO8995" i="1"/>
  <c r="AN8995" i="1"/>
  <c r="AQ8994" i="1"/>
  <c r="AO8994" i="1"/>
  <c r="AN8994" i="1"/>
  <c r="AQ8993" i="1"/>
  <c r="AO8993" i="1"/>
  <c r="AN8993" i="1"/>
  <c r="AQ8992" i="1"/>
  <c r="AO8992" i="1"/>
  <c r="AN8992" i="1"/>
  <c r="AQ8991" i="1"/>
  <c r="AO8991" i="1"/>
  <c r="AN8991" i="1"/>
  <c r="AQ8990" i="1"/>
  <c r="AO8990" i="1"/>
  <c r="AN8990" i="1"/>
  <c r="AQ8989" i="1"/>
  <c r="AO8989" i="1"/>
  <c r="AN8989" i="1"/>
  <c r="AQ8988" i="1"/>
  <c r="AO8988" i="1"/>
  <c r="AN8988" i="1"/>
  <c r="AQ8987" i="1"/>
  <c r="AO8987" i="1"/>
  <c r="AN8987" i="1"/>
  <c r="AQ8986" i="1"/>
  <c r="AO8986" i="1"/>
  <c r="AN8986" i="1"/>
  <c r="AQ8985" i="1"/>
  <c r="AO8985" i="1"/>
  <c r="AN8985" i="1"/>
  <c r="AQ8984" i="1"/>
  <c r="AO8984" i="1"/>
  <c r="AN8984" i="1"/>
  <c r="AQ8983" i="1"/>
  <c r="AO8983" i="1"/>
  <c r="AN8983" i="1"/>
  <c r="AQ8982" i="1"/>
  <c r="AO8982" i="1"/>
  <c r="AN8982" i="1"/>
  <c r="AQ8981" i="1"/>
  <c r="AO8981" i="1"/>
  <c r="AN8981" i="1"/>
  <c r="AQ8980" i="1"/>
  <c r="AO8980" i="1"/>
  <c r="AN8980" i="1"/>
  <c r="AQ8979" i="1"/>
  <c r="AO8979" i="1"/>
  <c r="AN8979" i="1"/>
  <c r="AQ8978" i="1"/>
  <c r="AO8978" i="1"/>
  <c r="AN8978" i="1"/>
  <c r="AQ8977" i="1"/>
  <c r="AO8977" i="1"/>
  <c r="AN8977" i="1"/>
  <c r="AQ8976" i="1"/>
  <c r="AO8976" i="1"/>
  <c r="AN8976" i="1"/>
  <c r="AQ8975" i="1"/>
  <c r="AO8975" i="1"/>
  <c r="AN8975" i="1"/>
  <c r="AQ8974" i="1"/>
  <c r="AO8974" i="1"/>
  <c r="AN8974" i="1"/>
  <c r="AQ8973" i="1"/>
  <c r="AO8973" i="1"/>
  <c r="AN8973" i="1"/>
  <c r="AQ8972" i="1"/>
  <c r="AO8972" i="1"/>
  <c r="AN8972" i="1"/>
  <c r="AQ8971" i="1"/>
  <c r="AO8971" i="1"/>
  <c r="AN8971" i="1"/>
  <c r="AQ8970" i="1"/>
  <c r="AO8970" i="1"/>
  <c r="AN8970" i="1"/>
  <c r="AQ8969" i="1"/>
  <c r="AO8969" i="1"/>
  <c r="AN8969" i="1"/>
  <c r="AQ8968" i="1"/>
  <c r="AO8968" i="1"/>
  <c r="AN8968" i="1"/>
  <c r="AQ8967" i="1"/>
  <c r="AO8967" i="1"/>
  <c r="AN8967" i="1"/>
  <c r="AQ8966" i="1"/>
  <c r="AO8966" i="1"/>
  <c r="AN8966" i="1"/>
  <c r="AQ8965" i="1"/>
  <c r="AO8965" i="1"/>
  <c r="AN8965" i="1"/>
  <c r="AQ8964" i="1"/>
  <c r="AO8964" i="1"/>
  <c r="AN8964" i="1"/>
  <c r="AQ8963" i="1"/>
  <c r="AO8963" i="1"/>
  <c r="AN8963" i="1"/>
  <c r="AQ8962" i="1"/>
  <c r="AO8962" i="1"/>
  <c r="AN8962" i="1"/>
  <c r="AQ8961" i="1"/>
  <c r="AO8961" i="1"/>
  <c r="AN8961" i="1"/>
  <c r="AQ8960" i="1"/>
  <c r="AO8960" i="1"/>
  <c r="AN8960" i="1"/>
  <c r="AQ8959" i="1"/>
  <c r="AO8959" i="1"/>
  <c r="AN8959" i="1"/>
  <c r="AQ8958" i="1"/>
  <c r="AO8958" i="1"/>
  <c r="AN8958" i="1"/>
  <c r="AQ8957" i="1"/>
  <c r="AO8957" i="1"/>
  <c r="AN8957" i="1"/>
  <c r="AQ8956" i="1"/>
  <c r="AO8956" i="1"/>
  <c r="AN8956" i="1"/>
  <c r="AQ8955" i="1"/>
  <c r="AO8955" i="1"/>
  <c r="AN8955" i="1"/>
  <c r="AQ8954" i="1"/>
  <c r="AO8954" i="1"/>
  <c r="AN8954" i="1"/>
  <c r="AQ8953" i="1"/>
  <c r="AO8953" i="1"/>
  <c r="AN8953" i="1"/>
  <c r="AQ8952" i="1"/>
  <c r="AO8952" i="1"/>
  <c r="AN8952" i="1"/>
  <c r="AQ8951" i="1"/>
  <c r="AO8951" i="1"/>
  <c r="AN8951" i="1"/>
  <c r="AQ8950" i="1"/>
  <c r="AO8950" i="1"/>
  <c r="AN8950" i="1"/>
  <c r="AQ8949" i="1"/>
  <c r="AO8949" i="1"/>
  <c r="AN8949" i="1"/>
  <c r="AQ8948" i="1"/>
  <c r="AO8948" i="1"/>
  <c r="AN8948" i="1"/>
  <c r="AQ8947" i="1"/>
  <c r="AO8947" i="1"/>
  <c r="AN8947" i="1"/>
  <c r="AQ8946" i="1"/>
  <c r="AO8946" i="1"/>
  <c r="AN8946" i="1"/>
  <c r="AQ8945" i="1"/>
  <c r="AO8945" i="1"/>
  <c r="AN8945" i="1"/>
  <c r="AQ8944" i="1"/>
  <c r="AO8944" i="1"/>
  <c r="AN8944" i="1"/>
  <c r="AQ8943" i="1"/>
  <c r="AO8943" i="1"/>
  <c r="AN8943" i="1"/>
  <c r="AQ8942" i="1"/>
  <c r="AO8942" i="1"/>
  <c r="AN8942" i="1"/>
  <c r="AQ8941" i="1"/>
  <c r="AO8941" i="1"/>
  <c r="AN8941" i="1"/>
  <c r="AQ8940" i="1"/>
  <c r="AO8940" i="1"/>
  <c r="AN8940" i="1"/>
  <c r="AQ8939" i="1"/>
  <c r="AO8939" i="1"/>
  <c r="AN8939" i="1"/>
  <c r="AQ8938" i="1"/>
  <c r="AO8938" i="1"/>
  <c r="AN8938" i="1"/>
  <c r="AQ8937" i="1"/>
  <c r="AO8937" i="1"/>
  <c r="AN8937" i="1"/>
  <c r="AQ8936" i="1"/>
  <c r="AO8936" i="1"/>
  <c r="AN8936" i="1"/>
  <c r="AQ8935" i="1"/>
  <c r="AO8935" i="1"/>
  <c r="AN8935" i="1"/>
  <c r="AQ8934" i="1"/>
  <c r="AO8934" i="1"/>
  <c r="AN8934" i="1"/>
  <c r="AQ8933" i="1"/>
  <c r="AO8933" i="1"/>
  <c r="AN8933" i="1"/>
  <c r="AQ8932" i="1"/>
  <c r="AO8932" i="1"/>
  <c r="AN8932" i="1"/>
  <c r="AQ8931" i="1"/>
  <c r="AO8931" i="1"/>
  <c r="AN8931" i="1"/>
  <c r="AQ8930" i="1"/>
  <c r="AO8930" i="1"/>
  <c r="AN8930" i="1"/>
  <c r="AQ8929" i="1"/>
  <c r="AO8929" i="1"/>
  <c r="AN8929" i="1"/>
  <c r="AQ8928" i="1"/>
  <c r="AO8928" i="1"/>
  <c r="AN8928" i="1"/>
  <c r="AQ8927" i="1"/>
  <c r="AO8927" i="1"/>
  <c r="AN8927" i="1"/>
  <c r="AQ8926" i="1"/>
  <c r="AO8926" i="1"/>
  <c r="AN8926" i="1"/>
  <c r="AQ8925" i="1"/>
  <c r="AO8925" i="1"/>
  <c r="AN8925" i="1"/>
  <c r="AQ8924" i="1"/>
  <c r="AO8924" i="1"/>
  <c r="AN8924" i="1"/>
  <c r="AQ8923" i="1"/>
  <c r="AO8923" i="1"/>
  <c r="AN8923" i="1"/>
  <c r="AQ8922" i="1"/>
  <c r="AO8922" i="1"/>
  <c r="AN8922" i="1"/>
  <c r="AQ8921" i="1"/>
  <c r="AO8921" i="1"/>
  <c r="AN8921" i="1"/>
  <c r="AQ8920" i="1"/>
  <c r="AO8920" i="1"/>
  <c r="AN8920" i="1"/>
  <c r="AQ8919" i="1"/>
  <c r="AO8919" i="1"/>
  <c r="AN8919" i="1"/>
  <c r="AQ8918" i="1"/>
  <c r="AO8918" i="1"/>
  <c r="AN8918" i="1"/>
  <c r="AQ8917" i="1"/>
  <c r="AO8917" i="1"/>
  <c r="AN8917" i="1"/>
  <c r="AQ8916" i="1"/>
  <c r="AO8916" i="1"/>
  <c r="AN8916" i="1"/>
  <c r="AQ8915" i="1"/>
  <c r="AO8915" i="1"/>
  <c r="AN8915" i="1"/>
  <c r="AQ8914" i="1"/>
  <c r="AO8914" i="1"/>
  <c r="AN8914" i="1"/>
  <c r="AQ8913" i="1"/>
  <c r="AO8913" i="1"/>
  <c r="AN8913" i="1"/>
  <c r="AQ8912" i="1"/>
  <c r="AO8912" i="1"/>
  <c r="AN8912" i="1"/>
  <c r="AQ8911" i="1"/>
  <c r="AO8911" i="1"/>
  <c r="AN8911" i="1"/>
  <c r="AQ8910" i="1"/>
  <c r="AO8910" i="1"/>
  <c r="AN8910" i="1"/>
  <c r="AQ8909" i="1"/>
  <c r="AO8909" i="1"/>
  <c r="AN8909" i="1"/>
  <c r="AQ8908" i="1"/>
  <c r="AO8908" i="1"/>
  <c r="AN8908" i="1"/>
  <c r="AQ8907" i="1"/>
  <c r="AO8907" i="1"/>
  <c r="AN8907" i="1"/>
  <c r="AQ8906" i="1"/>
  <c r="AO8906" i="1"/>
  <c r="AN8906" i="1"/>
  <c r="AQ8905" i="1"/>
  <c r="AO8905" i="1"/>
  <c r="AN8905" i="1"/>
  <c r="AQ8904" i="1"/>
  <c r="AO8904" i="1"/>
  <c r="AN8904" i="1"/>
  <c r="AQ8903" i="1"/>
  <c r="AO8903" i="1"/>
  <c r="AN8903" i="1"/>
  <c r="AQ8902" i="1"/>
  <c r="AO8902" i="1"/>
  <c r="AN8902" i="1"/>
  <c r="AQ8901" i="1"/>
  <c r="AO8901" i="1"/>
  <c r="AN8901" i="1"/>
  <c r="AQ8900" i="1"/>
  <c r="AO8900" i="1"/>
  <c r="AN8900" i="1"/>
  <c r="AQ8899" i="1"/>
  <c r="AO8899" i="1"/>
  <c r="AN8899" i="1"/>
  <c r="AQ8898" i="1"/>
  <c r="AO8898" i="1"/>
  <c r="AN8898" i="1"/>
  <c r="AQ8897" i="1"/>
  <c r="AO8897" i="1"/>
  <c r="AN8897" i="1"/>
  <c r="AQ8896" i="1"/>
  <c r="AO8896" i="1"/>
  <c r="AN8896" i="1"/>
  <c r="AQ8895" i="1"/>
  <c r="AO8895" i="1"/>
  <c r="AN8895" i="1"/>
  <c r="AQ8894" i="1"/>
  <c r="AO8894" i="1"/>
  <c r="AN8894" i="1"/>
  <c r="AQ8893" i="1"/>
  <c r="AO8893" i="1"/>
  <c r="AN8893" i="1"/>
  <c r="AQ8892" i="1"/>
  <c r="AO8892" i="1"/>
  <c r="AN8892" i="1"/>
  <c r="AQ8891" i="1"/>
  <c r="AO8891" i="1"/>
  <c r="AN8891" i="1"/>
  <c r="AQ8890" i="1"/>
  <c r="AO8890" i="1"/>
  <c r="AN8890" i="1"/>
  <c r="AQ8889" i="1"/>
  <c r="AO8889" i="1"/>
  <c r="AN8889" i="1"/>
  <c r="AQ8888" i="1"/>
  <c r="AO8888" i="1"/>
  <c r="AN8888" i="1"/>
  <c r="AQ8887" i="1"/>
  <c r="AO8887" i="1"/>
  <c r="AN8887" i="1"/>
  <c r="AQ8886" i="1"/>
  <c r="AO8886" i="1"/>
  <c r="AN8886" i="1"/>
  <c r="AQ8885" i="1"/>
  <c r="AO8885" i="1"/>
  <c r="AN8885" i="1"/>
  <c r="AQ8884" i="1"/>
  <c r="AO8884" i="1"/>
  <c r="AN8884" i="1"/>
  <c r="AQ8883" i="1"/>
  <c r="AO8883" i="1"/>
  <c r="AN8883" i="1"/>
  <c r="AQ8882" i="1"/>
  <c r="AO8882" i="1"/>
  <c r="AN8882" i="1"/>
  <c r="AQ8881" i="1"/>
  <c r="AO8881" i="1"/>
  <c r="AN8881" i="1"/>
  <c r="AQ8880" i="1"/>
  <c r="AO8880" i="1"/>
  <c r="AN8880" i="1"/>
  <c r="AQ8879" i="1"/>
  <c r="AO8879" i="1"/>
  <c r="AN8879" i="1"/>
  <c r="AQ8878" i="1"/>
  <c r="AO8878" i="1"/>
  <c r="AN8878" i="1"/>
  <c r="AQ8877" i="1"/>
  <c r="AO8877" i="1"/>
  <c r="AN8877" i="1"/>
  <c r="AQ8876" i="1"/>
  <c r="AO8876" i="1"/>
  <c r="AN8876" i="1"/>
  <c r="AQ8875" i="1"/>
  <c r="AO8875" i="1"/>
  <c r="AN8875" i="1"/>
  <c r="AQ8874" i="1"/>
  <c r="AO8874" i="1"/>
  <c r="AN8874" i="1"/>
  <c r="AQ8873" i="1"/>
  <c r="AO8873" i="1"/>
  <c r="AN8873" i="1"/>
  <c r="AQ8872" i="1"/>
  <c r="AO8872" i="1"/>
  <c r="AN8872" i="1"/>
  <c r="AQ8871" i="1"/>
  <c r="AO8871" i="1"/>
  <c r="AN8871" i="1"/>
  <c r="AQ8870" i="1"/>
  <c r="AO8870" i="1"/>
  <c r="AN8870" i="1"/>
  <c r="AQ8869" i="1"/>
  <c r="AO8869" i="1"/>
  <c r="AN8869" i="1"/>
  <c r="AQ8868" i="1"/>
  <c r="AO8868" i="1"/>
  <c r="AN8868" i="1"/>
  <c r="AQ8867" i="1"/>
  <c r="AO8867" i="1"/>
  <c r="AN8867" i="1"/>
  <c r="AQ8866" i="1"/>
  <c r="AO8866" i="1"/>
  <c r="AN8866" i="1"/>
  <c r="AQ8865" i="1"/>
  <c r="AO8865" i="1"/>
  <c r="AN8865" i="1"/>
  <c r="AQ8864" i="1"/>
  <c r="AO8864" i="1"/>
  <c r="AN8864" i="1"/>
  <c r="AQ8863" i="1"/>
  <c r="AO8863" i="1"/>
  <c r="AN8863" i="1"/>
  <c r="AQ8862" i="1"/>
  <c r="AO8862" i="1"/>
  <c r="AN8862" i="1"/>
  <c r="AQ8861" i="1"/>
  <c r="AO8861" i="1"/>
  <c r="AN8861" i="1"/>
  <c r="AQ8860" i="1"/>
  <c r="AO8860" i="1"/>
  <c r="AN8860" i="1"/>
  <c r="AQ8859" i="1"/>
  <c r="AO8859" i="1"/>
  <c r="AN8859" i="1"/>
  <c r="AQ8858" i="1"/>
  <c r="AO8858" i="1"/>
  <c r="AN8858" i="1"/>
  <c r="AQ8857" i="1"/>
  <c r="AO8857" i="1"/>
  <c r="AN8857" i="1"/>
  <c r="AQ8856" i="1"/>
  <c r="AO8856" i="1"/>
  <c r="AN8856" i="1"/>
  <c r="AQ8855" i="1"/>
  <c r="AO8855" i="1"/>
  <c r="AN8855" i="1"/>
  <c r="AQ8854" i="1"/>
  <c r="AO8854" i="1"/>
  <c r="AN8854" i="1"/>
  <c r="AQ8853" i="1"/>
  <c r="AO8853" i="1"/>
  <c r="AN8853" i="1"/>
  <c r="AQ8852" i="1"/>
  <c r="AO8852" i="1"/>
  <c r="AN8852" i="1"/>
  <c r="AQ8851" i="1"/>
  <c r="AO8851" i="1"/>
  <c r="AN8851" i="1"/>
  <c r="AQ8850" i="1"/>
  <c r="AO8850" i="1"/>
  <c r="AN8850" i="1"/>
  <c r="AQ8849" i="1"/>
  <c r="AO8849" i="1"/>
  <c r="AN8849" i="1"/>
  <c r="AQ8848" i="1"/>
  <c r="AO8848" i="1"/>
  <c r="AN8848" i="1"/>
  <c r="AQ8847" i="1"/>
  <c r="AO8847" i="1"/>
  <c r="AN8847" i="1"/>
  <c r="AQ8846" i="1"/>
  <c r="AO8846" i="1"/>
  <c r="AN8846" i="1"/>
  <c r="AQ8845" i="1"/>
  <c r="AO8845" i="1"/>
  <c r="AN8845" i="1"/>
  <c r="AQ8844" i="1"/>
  <c r="AO8844" i="1"/>
  <c r="AN8844" i="1"/>
  <c r="AQ8843" i="1"/>
  <c r="AO8843" i="1"/>
  <c r="AN8843" i="1"/>
  <c r="AQ8842" i="1"/>
  <c r="AO8842" i="1"/>
  <c r="AN8842" i="1"/>
  <c r="AQ8841" i="1"/>
  <c r="AO8841" i="1"/>
  <c r="AN8841" i="1"/>
  <c r="AQ8840" i="1"/>
  <c r="AO8840" i="1"/>
  <c r="AN8840" i="1"/>
  <c r="AQ8839" i="1"/>
  <c r="AO8839" i="1"/>
  <c r="AN8839" i="1"/>
  <c r="AQ8838" i="1"/>
  <c r="AO8838" i="1"/>
  <c r="AN8838" i="1"/>
  <c r="AQ8837" i="1"/>
  <c r="AO8837" i="1"/>
  <c r="AN8837" i="1"/>
  <c r="AQ8836" i="1"/>
  <c r="AO8836" i="1"/>
  <c r="AN8836" i="1"/>
  <c r="AQ8835" i="1"/>
  <c r="AO8835" i="1"/>
  <c r="AN8835" i="1"/>
  <c r="AQ8834" i="1"/>
  <c r="AO8834" i="1"/>
  <c r="AN8834" i="1"/>
  <c r="AQ8833" i="1"/>
  <c r="AO8833" i="1"/>
  <c r="AN8833" i="1"/>
  <c r="AQ8832" i="1"/>
  <c r="AO8832" i="1"/>
  <c r="AN8832" i="1"/>
  <c r="AQ8831" i="1"/>
  <c r="AO8831" i="1"/>
  <c r="AN8831" i="1"/>
  <c r="AQ8830" i="1"/>
  <c r="AO8830" i="1"/>
  <c r="AN8830" i="1"/>
  <c r="AQ8829" i="1"/>
  <c r="AO8829" i="1"/>
  <c r="AN8829" i="1"/>
  <c r="AQ8828" i="1"/>
  <c r="AO8828" i="1"/>
  <c r="AN8828" i="1"/>
  <c r="AQ8827" i="1"/>
  <c r="AO8827" i="1"/>
  <c r="AN8827" i="1"/>
  <c r="AQ8826" i="1"/>
  <c r="AO8826" i="1"/>
  <c r="AN8826" i="1"/>
  <c r="AQ8825" i="1"/>
  <c r="AO8825" i="1"/>
  <c r="AN8825" i="1"/>
  <c r="AQ8824" i="1"/>
  <c r="AO8824" i="1"/>
  <c r="AN8824" i="1"/>
  <c r="AQ8823" i="1"/>
  <c r="AO8823" i="1"/>
  <c r="AN8823" i="1"/>
  <c r="AQ8822" i="1"/>
  <c r="AO8822" i="1"/>
  <c r="AN8822" i="1"/>
  <c r="AQ8821" i="1"/>
  <c r="AO8821" i="1"/>
  <c r="AN8821" i="1"/>
  <c r="AQ8820" i="1"/>
  <c r="AO8820" i="1"/>
  <c r="AN8820" i="1"/>
  <c r="AQ8819" i="1"/>
  <c r="AO8819" i="1"/>
  <c r="AN8819" i="1"/>
  <c r="AQ8818" i="1"/>
  <c r="AO8818" i="1"/>
  <c r="AN8818" i="1"/>
  <c r="AQ8817" i="1"/>
  <c r="AO8817" i="1"/>
  <c r="AN8817" i="1"/>
  <c r="AQ8816" i="1"/>
  <c r="AO8816" i="1"/>
  <c r="AN8816" i="1"/>
  <c r="AQ8815" i="1"/>
  <c r="AO8815" i="1"/>
  <c r="AN8815" i="1"/>
  <c r="AQ8814" i="1"/>
  <c r="AO8814" i="1"/>
  <c r="AN8814" i="1"/>
  <c r="AQ8813" i="1"/>
  <c r="AO8813" i="1"/>
  <c r="AN8813" i="1"/>
  <c r="AQ8812" i="1"/>
  <c r="AO8812" i="1"/>
  <c r="AN8812" i="1"/>
  <c r="AQ8811" i="1"/>
  <c r="AO8811" i="1"/>
  <c r="AN8811" i="1"/>
  <c r="AQ8810" i="1"/>
  <c r="AO8810" i="1"/>
  <c r="AN8810" i="1"/>
  <c r="AQ8809" i="1"/>
  <c r="AO8809" i="1"/>
  <c r="AN8809" i="1"/>
  <c r="AQ8808" i="1"/>
  <c r="AO8808" i="1"/>
  <c r="AN8808" i="1"/>
  <c r="AQ8807" i="1"/>
  <c r="AO8807" i="1"/>
  <c r="AN8807" i="1"/>
  <c r="AQ8806" i="1"/>
  <c r="AO8806" i="1"/>
  <c r="AN8806" i="1"/>
  <c r="AQ8805" i="1"/>
  <c r="AO8805" i="1"/>
  <c r="AN8805" i="1"/>
  <c r="AQ8804" i="1"/>
  <c r="AO8804" i="1"/>
  <c r="AN8804" i="1"/>
  <c r="AQ8803" i="1"/>
  <c r="AO8803" i="1"/>
  <c r="AN8803" i="1"/>
  <c r="AQ8802" i="1"/>
  <c r="AO8802" i="1"/>
  <c r="AN8802" i="1"/>
  <c r="AQ8801" i="1"/>
  <c r="AO8801" i="1"/>
  <c r="AN8801" i="1"/>
  <c r="AQ8800" i="1"/>
  <c r="AO8800" i="1"/>
  <c r="AN8800" i="1"/>
  <c r="AQ8799" i="1"/>
  <c r="AO8799" i="1"/>
  <c r="AN8799" i="1"/>
  <c r="AQ8798" i="1"/>
  <c r="AO8798" i="1"/>
  <c r="AN8798" i="1"/>
  <c r="AQ8797" i="1"/>
  <c r="AO8797" i="1"/>
  <c r="AN8797" i="1"/>
  <c r="AQ8796" i="1"/>
  <c r="AO8796" i="1"/>
  <c r="AN8796" i="1"/>
  <c r="AQ8795" i="1"/>
  <c r="AO8795" i="1"/>
  <c r="AN8795" i="1"/>
  <c r="AQ8794" i="1"/>
  <c r="AO8794" i="1"/>
  <c r="AN8794" i="1"/>
  <c r="AQ8793" i="1"/>
  <c r="AO8793" i="1"/>
  <c r="AN8793" i="1"/>
  <c r="AQ8792" i="1"/>
  <c r="AO8792" i="1"/>
  <c r="AN8792" i="1"/>
  <c r="AQ8791" i="1"/>
  <c r="AO8791" i="1"/>
  <c r="AN8791" i="1"/>
  <c r="AQ8790" i="1"/>
  <c r="AO8790" i="1"/>
  <c r="AN8790" i="1"/>
  <c r="AQ8789" i="1"/>
  <c r="AO8789" i="1"/>
  <c r="AN8789" i="1"/>
  <c r="AQ8788" i="1"/>
  <c r="AO8788" i="1"/>
  <c r="AN8788" i="1"/>
  <c r="AQ8787" i="1"/>
  <c r="AO8787" i="1"/>
  <c r="AN8787" i="1"/>
  <c r="AQ8786" i="1"/>
  <c r="AO8786" i="1"/>
  <c r="AN8786" i="1"/>
  <c r="AQ8785" i="1"/>
  <c r="AO8785" i="1"/>
  <c r="AN8785" i="1"/>
  <c r="AQ8784" i="1"/>
  <c r="AO8784" i="1"/>
  <c r="AN8784" i="1"/>
  <c r="AQ8783" i="1"/>
  <c r="AO8783" i="1"/>
  <c r="AN8783" i="1"/>
  <c r="AQ8782" i="1"/>
  <c r="AO8782" i="1"/>
  <c r="AN8782" i="1"/>
  <c r="AQ8781" i="1"/>
  <c r="AO8781" i="1"/>
  <c r="AN8781" i="1"/>
  <c r="AQ8780" i="1"/>
  <c r="AO8780" i="1"/>
  <c r="AN8780" i="1"/>
  <c r="AQ8779" i="1"/>
  <c r="AO8779" i="1"/>
  <c r="AN8779" i="1"/>
  <c r="AQ8778" i="1"/>
  <c r="AO8778" i="1"/>
  <c r="AN8778" i="1"/>
  <c r="AQ8777" i="1"/>
  <c r="AO8777" i="1"/>
  <c r="AN8777" i="1"/>
  <c r="AQ8776" i="1"/>
  <c r="AO8776" i="1"/>
  <c r="AN8776" i="1"/>
  <c r="AQ8775" i="1"/>
  <c r="AO8775" i="1"/>
  <c r="AN8775" i="1"/>
  <c r="AQ8774" i="1"/>
  <c r="AO8774" i="1"/>
  <c r="AN8774" i="1"/>
  <c r="AQ8773" i="1"/>
  <c r="AO8773" i="1"/>
  <c r="AN8773" i="1"/>
  <c r="AQ8772" i="1"/>
  <c r="AO8772" i="1"/>
  <c r="AN8772" i="1"/>
  <c r="AQ8771" i="1"/>
  <c r="AO8771" i="1"/>
  <c r="AN8771" i="1"/>
  <c r="AQ8770" i="1"/>
  <c r="AO8770" i="1"/>
  <c r="AN8770" i="1"/>
  <c r="AQ8769" i="1"/>
  <c r="AO8769" i="1"/>
  <c r="AN8769" i="1"/>
  <c r="AQ8768" i="1"/>
  <c r="AO8768" i="1"/>
  <c r="AN8768" i="1"/>
  <c r="AQ8767" i="1"/>
  <c r="AO8767" i="1"/>
  <c r="AN8767" i="1"/>
  <c r="AQ8766" i="1"/>
  <c r="AO8766" i="1"/>
  <c r="AN8766" i="1"/>
  <c r="AQ8765" i="1"/>
  <c r="AO8765" i="1"/>
  <c r="AN8765" i="1"/>
  <c r="AQ8764" i="1"/>
  <c r="AO8764" i="1"/>
  <c r="AN8764" i="1"/>
  <c r="AQ8763" i="1"/>
  <c r="AO8763" i="1"/>
  <c r="AN8763" i="1"/>
  <c r="AQ8762" i="1"/>
  <c r="AO8762" i="1"/>
  <c r="AN8762" i="1"/>
  <c r="AQ8761" i="1"/>
  <c r="AO8761" i="1"/>
  <c r="AN8761" i="1"/>
  <c r="AQ8760" i="1"/>
  <c r="AO8760" i="1"/>
  <c r="AN8760" i="1"/>
  <c r="AQ8759" i="1"/>
  <c r="AO8759" i="1"/>
  <c r="AN8759" i="1"/>
  <c r="AQ8758" i="1"/>
  <c r="AO8758" i="1"/>
  <c r="AN8758" i="1"/>
  <c r="AQ8757" i="1"/>
  <c r="AO8757" i="1"/>
  <c r="AN8757" i="1"/>
  <c r="AQ8756" i="1"/>
  <c r="AO8756" i="1"/>
  <c r="AN8756" i="1"/>
  <c r="AQ8755" i="1"/>
  <c r="AO8755" i="1"/>
  <c r="AN8755" i="1"/>
  <c r="AQ8754" i="1"/>
  <c r="AO8754" i="1"/>
  <c r="AN8754" i="1"/>
  <c r="AQ8753" i="1"/>
  <c r="AO8753" i="1"/>
  <c r="AN8753" i="1"/>
  <c r="AQ8752" i="1"/>
  <c r="AO8752" i="1"/>
  <c r="AN8752" i="1"/>
  <c r="AQ8751" i="1"/>
  <c r="AO8751" i="1"/>
  <c r="AN8751" i="1"/>
  <c r="AQ8750" i="1"/>
  <c r="AO8750" i="1"/>
  <c r="AN8750" i="1"/>
  <c r="AQ8749" i="1"/>
  <c r="AO8749" i="1"/>
  <c r="AN8749" i="1"/>
  <c r="AQ8748" i="1"/>
  <c r="AO8748" i="1"/>
  <c r="AN8748" i="1"/>
  <c r="AQ8747" i="1"/>
  <c r="AO8747" i="1"/>
  <c r="AN8747" i="1"/>
  <c r="AQ8746" i="1"/>
  <c r="AO8746" i="1"/>
  <c r="AN8746" i="1"/>
  <c r="AQ8745" i="1"/>
  <c r="AO8745" i="1"/>
  <c r="AN8745" i="1"/>
  <c r="AQ8744" i="1"/>
  <c r="AO8744" i="1"/>
  <c r="AN8744" i="1"/>
  <c r="AQ8743" i="1"/>
  <c r="AO8743" i="1"/>
  <c r="AN8743" i="1"/>
  <c r="AQ8742" i="1"/>
  <c r="AO8742" i="1"/>
  <c r="AN8742" i="1"/>
  <c r="AQ8741" i="1"/>
  <c r="AO8741" i="1"/>
  <c r="AN8741" i="1"/>
  <c r="AQ8740" i="1"/>
  <c r="AO8740" i="1"/>
  <c r="AN8740" i="1"/>
  <c r="AQ8739" i="1"/>
  <c r="AO8739" i="1"/>
  <c r="AN8739" i="1"/>
  <c r="AQ8738" i="1"/>
  <c r="AO8738" i="1"/>
  <c r="AN8738" i="1"/>
  <c r="AQ8737" i="1"/>
  <c r="AO8737" i="1"/>
  <c r="AN8737" i="1"/>
  <c r="AQ8736" i="1"/>
  <c r="AO8736" i="1"/>
  <c r="AN8736" i="1"/>
  <c r="AQ8735" i="1"/>
  <c r="AO8735" i="1"/>
  <c r="AN8735" i="1"/>
  <c r="AQ8734" i="1"/>
  <c r="AO8734" i="1"/>
  <c r="AN8734" i="1"/>
  <c r="AQ8733" i="1"/>
  <c r="AO8733" i="1"/>
  <c r="AN8733" i="1"/>
  <c r="AQ8732" i="1"/>
  <c r="AO8732" i="1"/>
  <c r="AN8732" i="1"/>
  <c r="AQ8731" i="1"/>
  <c r="AO8731" i="1"/>
  <c r="AN8731" i="1"/>
  <c r="AQ8730" i="1"/>
  <c r="AO8730" i="1"/>
  <c r="AN8730" i="1"/>
  <c r="AQ8729" i="1"/>
  <c r="AO8729" i="1"/>
  <c r="AN8729" i="1"/>
  <c r="AQ8728" i="1"/>
  <c r="AO8728" i="1"/>
  <c r="AN8728" i="1"/>
  <c r="AQ8727" i="1"/>
  <c r="AO8727" i="1"/>
  <c r="AN8727" i="1"/>
  <c r="AQ8726" i="1"/>
  <c r="AO8726" i="1"/>
  <c r="AN8726" i="1"/>
  <c r="AQ8725" i="1"/>
  <c r="AO8725" i="1"/>
  <c r="AN8725" i="1"/>
  <c r="AQ8724" i="1"/>
  <c r="AO8724" i="1"/>
  <c r="AN8724" i="1"/>
  <c r="AQ8723" i="1"/>
  <c r="AO8723" i="1"/>
  <c r="AN8723" i="1"/>
  <c r="AQ8722" i="1"/>
  <c r="AO8722" i="1"/>
  <c r="AN8722" i="1"/>
  <c r="AQ8721" i="1"/>
  <c r="AO8721" i="1"/>
  <c r="AN8721" i="1"/>
  <c r="AQ8720" i="1"/>
  <c r="AO8720" i="1"/>
  <c r="AN8720" i="1"/>
  <c r="AQ8719" i="1"/>
  <c r="AO8719" i="1"/>
  <c r="AN8719" i="1"/>
  <c r="AQ8718" i="1"/>
  <c r="AO8718" i="1"/>
  <c r="AN8718" i="1"/>
  <c r="AQ8717" i="1"/>
  <c r="AO8717" i="1"/>
  <c r="AN8717" i="1"/>
  <c r="AQ8716" i="1"/>
  <c r="AO8716" i="1"/>
  <c r="AN8716" i="1"/>
  <c r="AQ8715" i="1"/>
  <c r="AO8715" i="1"/>
  <c r="AN8715" i="1"/>
  <c r="AQ8714" i="1"/>
  <c r="AO8714" i="1"/>
  <c r="AN8714" i="1"/>
  <c r="AQ8713" i="1"/>
  <c r="AO8713" i="1"/>
  <c r="AN8713" i="1"/>
  <c r="AQ8712" i="1"/>
  <c r="AO8712" i="1"/>
  <c r="AN8712" i="1"/>
  <c r="AQ8711" i="1"/>
  <c r="AO8711" i="1"/>
  <c r="AN8711" i="1"/>
  <c r="AQ8710" i="1"/>
  <c r="AO8710" i="1"/>
  <c r="AN8710" i="1"/>
  <c r="AQ8709" i="1"/>
  <c r="AO8709" i="1"/>
  <c r="AN8709" i="1"/>
  <c r="AQ8708" i="1"/>
  <c r="AO8708" i="1"/>
  <c r="AN8708" i="1"/>
  <c r="AQ8707" i="1"/>
  <c r="AO8707" i="1"/>
  <c r="AN8707" i="1"/>
  <c r="AQ8706" i="1"/>
  <c r="AO8706" i="1"/>
  <c r="AN8706" i="1"/>
  <c r="AQ8705" i="1"/>
  <c r="AO8705" i="1"/>
  <c r="AN8705" i="1"/>
  <c r="AQ8704" i="1"/>
  <c r="AO8704" i="1"/>
  <c r="AN8704" i="1"/>
  <c r="AQ8703" i="1"/>
  <c r="AO8703" i="1"/>
  <c r="AN8703" i="1"/>
  <c r="AQ8702" i="1"/>
  <c r="AO8702" i="1"/>
  <c r="AN8702" i="1"/>
  <c r="AQ8701" i="1"/>
  <c r="AO8701" i="1"/>
  <c r="AN8701" i="1"/>
  <c r="AQ8700" i="1"/>
  <c r="AO8700" i="1"/>
  <c r="AN8700" i="1"/>
  <c r="AQ8699" i="1"/>
  <c r="AO8699" i="1"/>
  <c r="AN8699" i="1"/>
  <c r="AQ8698" i="1"/>
  <c r="AO8698" i="1"/>
  <c r="AN8698" i="1"/>
  <c r="AQ8697" i="1"/>
  <c r="AO8697" i="1"/>
  <c r="AN8697" i="1"/>
  <c r="AQ8696" i="1"/>
  <c r="AO8696" i="1"/>
  <c r="AN8696" i="1"/>
  <c r="AQ8695" i="1"/>
  <c r="AO8695" i="1"/>
  <c r="AN8695" i="1"/>
  <c r="AQ8694" i="1"/>
  <c r="AO8694" i="1"/>
  <c r="AN8694" i="1"/>
  <c r="AQ8693" i="1"/>
  <c r="AO8693" i="1"/>
  <c r="AN8693" i="1"/>
  <c r="AQ8692" i="1"/>
  <c r="AO8692" i="1"/>
  <c r="AN8692" i="1"/>
  <c r="AQ8691" i="1"/>
  <c r="AO8691" i="1"/>
  <c r="AN8691" i="1"/>
  <c r="AQ8690" i="1"/>
  <c r="AO8690" i="1"/>
  <c r="AN8690" i="1"/>
  <c r="AQ8689" i="1"/>
  <c r="AO8689" i="1"/>
  <c r="AN8689" i="1"/>
  <c r="AQ8688" i="1"/>
  <c r="AO8688" i="1"/>
  <c r="AN8688" i="1"/>
  <c r="AQ8687" i="1"/>
  <c r="AO8687" i="1"/>
  <c r="AN8687" i="1"/>
  <c r="AQ8686" i="1"/>
  <c r="AO8686" i="1"/>
  <c r="AN8686" i="1"/>
  <c r="AQ8685" i="1"/>
  <c r="AO8685" i="1"/>
  <c r="AN8685" i="1"/>
  <c r="AQ8684" i="1"/>
  <c r="AO8684" i="1"/>
  <c r="AN8684" i="1"/>
  <c r="AQ8683" i="1"/>
  <c r="AO8683" i="1"/>
  <c r="AN8683" i="1"/>
  <c r="AQ8682" i="1"/>
  <c r="AO8682" i="1"/>
  <c r="AN8682" i="1"/>
  <c r="AQ8681" i="1"/>
  <c r="AO8681" i="1"/>
  <c r="AN8681" i="1"/>
  <c r="AQ8680" i="1"/>
  <c r="AO8680" i="1"/>
  <c r="AN8680" i="1"/>
  <c r="AQ8679" i="1"/>
  <c r="AO8679" i="1"/>
  <c r="AN8679" i="1"/>
  <c r="AQ8678" i="1"/>
  <c r="AO8678" i="1"/>
  <c r="AN8678" i="1"/>
  <c r="AQ8677" i="1"/>
  <c r="AO8677" i="1"/>
  <c r="AN8677" i="1"/>
  <c r="AQ8676" i="1"/>
  <c r="AO8676" i="1"/>
  <c r="AN8676" i="1"/>
  <c r="AQ8675" i="1"/>
  <c r="AO8675" i="1"/>
  <c r="AN8675" i="1"/>
  <c r="AQ8674" i="1"/>
  <c r="AO8674" i="1"/>
  <c r="AN8674" i="1"/>
  <c r="AQ8673" i="1"/>
  <c r="AO8673" i="1"/>
  <c r="AN8673" i="1"/>
  <c r="AQ8672" i="1"/>
  <c r="AO8672" i="1"/>
  <c r="AN8672" i="1"/>
  <c r="AQ8671" i="1"/>
  <c r="AO8671" i="1"/>
  <c r="AN8671" i="1"/>
  <c r="AQ8670" i="1"/>
  <c r="AO8670" i="1"/>
  <c r="AN8670" i="1"/>
  <c r="AQ8669" i="1"/>
  <c r="AO8669" i="1"/>
  <c r="AN8669" i="1"/>
  <c r="AQ8668" i="1"/>
  <c r="AO8668" i="1"/>
  <c r="AN8668" i="1"/>
  <c r="AQ8667" i="1"/>
  <c r="AO8667" i="1"/>
  <c r="AN8667" i="1"/>
  <c r="AQ8666" i="1"/>
  <c r="AO8666" i="1"/>
  <c r="AN8666" i="1"/>
  <c r="AQ8665" i="1"/>
  <c r="AO8665" i="1"/>
  <c r="AN8665" i="1"/>
  <c r="AQ8664" i="1"/>
  <c r="AO8664" i="1"/>
  <c r="AN8664" i="1"/>
  <c r="AQ8663" i="1"/>
  <c r="AO8663" i="1"/>
  <c r="AN8663" i="1"/>
  <c r="AQ8662" i="1"/>
  <c r="AO8662" i="1"/>
  <c r="AN8662" i="1"/>
  <c r="AQ8661" i="1"/>
  <c r="AO8661" i="1"/>
  <c r="AN8661" i="1"/>
  <c r="AQ8660" i="1"/>
  <c r="AO8660" i="1"/>
  <c r="AN8660" i="1"/>
  <c r="AQ8659" i="1"/>
  <c r="AO8659" i="1"/>
  <c r="AN8659" i="1"/>
  <c r="AQ8658" i="1"/>
  <c r="AO8658" i="1"/>
  <c r="AN8658" i="1"/>
  <c r="AQ8657" i="1"/>
  <c r="AO8657" i="1"/>
  <c r="AN8657" i="1"/>
  <c r="AQ8656" i="1"/>
  <c r="AO8656" i="1"/>
  <c r="AN8656" i="1"/>
  <c r="AQ8655" i="1"/>
  <c r="AO8655" i="1"/>
  <c r="AN8655" i="1"/>
  <c r="AQ8654" i="1"/>
  <c r="AO8654" i="1"/>
  <c r="AN8654" i="1"/>
  <c r="AQ8653" i="1"/>
  <c r="AO8653" i="1"/>
  <c r="AN8653" i="1"/>
  <c r="AQ8652" i="1"/>
  <c r="AO8652" i="1"/>
  <c r="AN8652" i="1"/>
  <c r="AQ8651" i="1"/>
  <c r="AO8651" i="1"/>
  <c r="AN8651" i="1"/>
  <c r="AQ8650" i="1"/>
  <c r="AO8650" i="1"/>
  <c r="AN8650" i="1"/>
  <c r="AQ8649" i="1"/>
  <c r="AO8649" i="1"/>
  <c r="AN8649" i="1"/>
  <c r="AQ8648" i="1"/>
  <c r="AO8648" i="1"/>
  <c r="AN8648" i="1"/>
  <c r="AQ8647" i="1"/>
  <c r="AO8647" i="1"/>
  <c r="AN8647" i="1"/>
  <c r="AQ8646" i="1"/>
  <c r="AO8646" i="1"/>
  <c r="AN8646" i="1"/>
  <c r="AQ8645" i="1"/>
  <c r="AO8645" i="1"/>
  <c r="AN8645" i="1"/>
  <c r="AQ8644" i="1"/>
  <c r="AO8644" i="1"/>
  <c r="AN8644" i="1"/>
  <c r="AQ8643" i="1"/>
  <c r="AO8643" i="1"/>
  <c r="AN8643" i="1"/>
  <c r="AQ8642" i="1"/>
  <c r="AO8642" i="1"/>
  <c r="AN8642" i="1"/>
  <c r="AQ8641" i="1"/>
  <c r="AO8641" i="1"/>
  <c r="AN8641" i="1"/>
  <c r="AQ8640" i="1"/>
  <c r="AO8640" i="1"/>
  <c r="AN8640" i="1"/>
  <c r="AQ8639" i="1"/>
  <c r="AO8639" i="1"/>
  <c r="AN8639" i="1"/>
  <c r="AQ8638" i="1"/>
  <c r="AO8638" i="1"/>
  <c r="AN8638" i="1"/>
  <c r="AQ8637" i="1"/>
  <c r="AO8637" i="1"/>
  <c r="AN8637" i="1"/>
  <c r="AQ8636" i="1"/>
  <c r="AO8636" i="1"/>
  <c r="AN8636" i="1"/>
  <c r="AQ8635" i="1"/>
  <c r="AO8635" i="1"/>
  <c r="AN8635" i="1"/>
  <c r="AQ8634" i="1"/>
  <c r="AO8634" i="1"/>
  <c r="AN8634" i="1"/>
  <c r="AQ8633" i="1"/>
  <c r="AO8633" i="1"/>
  <c r="AN8633" i="1"/>
  <c r="AQ8632" i="1"/>
  <c r="AO8632" i="1"/>
  <c r="AN8632" i="1"/>
  <c r="AQ8631" i="1"/>
  <c r="AO8631" i="1"/>
  <c r="AN8631" i="1"/>
  <c r="AQ8630" i="1"/>
  <c r="AO8630" i="1"/>
  <c r="AN8630" i="1"/>
  <c r="AQ8629" i="1"/>
  <c r="AO8629" i="1"/>
  <c r="AN8629" i="1"/>
  <c r="AQ8628" i="1"/>
  <c r="AO8628" i="1"/>
  <c r="AN8628" i="1"/>
  <c r="AQ8627" i="1"/>
  <c r="AO8627" i="1"/>
  <c r="AN8627" i="1"/>
  <c r="AQ8626" i="1"/>
  <c r="AO8626" i="1"/>
  <c r="AN8626" i="1"/>
  <c r="AQ8625" i="1"/>
  <c r="AO8625" i="1"/>
  <c r="AN8625" i="1"/>
  <c r="AQ8624" i="1"/>
  <c r="AO8624" i="1"/>
  <c r="AN8624" i="1"/>
  <c r="AQ8623" i="1"/>
  <c r="AO8623" i="1"/>
  <c r="AN8623" i="1"/>
  <c r="AQ8622" i="1"/>
  <c r="AO8622" i="1"/>
  <c r="AN8622" i="1"/>
  <c r="AQ8621" i="1"/>
  <c r="AO8621" i="1"/>
  <c r="AN8621" i="1"/>
  <c r="AQ8620" i="1"/>
  <c r="AO8620" i="1"/>
  <c r="AN8620" i="1"/>
  <c r="AQ8619" i="1"/>
  <c r="AO8619" i="1"/>
  <c r="AN8619" i="1"/>
  <c r="AQ8618" i="1"/>
  <c r="AO8618" i="1"/>
  <c r="AN8618" i="1"/>
  <c r="AQ8617" i="1"/>
  <c r="AO8617" i="1"/>
  <c r="AN8617" i="1"/>
  <c r="AQ8616" i="1"/>
  <c r="AO8616" i="1"/>
  <c r="AN8616" i="1"/>
  <c r="AQ8615" i="1"/>
  <c r="AO8615" i="1"/>
  <c r="AN8615" i="1"/>
  <c r="AQ8614" i="1"/>
  <c r="AO8614" i="1"/>
  <c r="AN8614" i="1"/>
  <c r="AQ8613" i="1"/>
  <c r="AO8613" i="1"/>
  <c r="AN8613" i="1"/>
  <c r="AQ8612" i="1"/>
  <c r="AO8612" i="1"/>
  <c r="AN8612" i="1"/>
  <c r="AQ8611" i="1"/>
  <c r="AO8611" i="1"/>
  <c r="AN8611" i="1"/>
  <c r="AQ8610" i="1"/>
  <c r="AO8610" i="1"/>
  <c r="AN8610" i="1"/>
  <c r="AQ8609" i="1"/>
  <c r="AO8609" i="1"/>
  <c r="AN8609" i="1"/>
  <c r="AQ8608" i="1"/>
  <c r="AO8608" i="1"/>
  <c r="AN8608" i="1"/>
  <c r="AQ8607" i="1"/>
  <c r="AO8607" i="1"/>
  <c r="AN8607" i="1"/>
  <c r="AQ8606" i="1"/>
  <c r="AO8606" i="1"/>
  <c r="AN8606" i="1"/>
  <c r="AQ8605" i="1"/>
  <c r="AO8605" i="1"/>
  <c r="AN8605" i="1"/>
  <c r="AQ8604" i="1"/>
  <c r="AO8604" i="1"/>
  <c r="AN8604" i="1"/>
  <c r="AQ8603" i="1"/>
  <c r="AO8603" i="1"/>
  <c r="AN8603" i="1"/>
  <c r="AQ8602" i="1"/>
  <c r="AO8602" i="1"/>
  <c r="AN8602" i="1"/>
  <c r="AQ8601" i="1"/>
  <c r="AO8601" i="1"/>
  <c r="AN8601" i="1"/>
  <c r="AQ8600" i="1"/>
  <c r="AO8600" i="1"/>
  <c r="AN8600" i="1"/>
  <c r="AQ8599" i="1"/>
  <c r="AO8599" i="1"/>
  <c r="AN8599" i="1"/>
  <c r="AQ8598" i="1"/>
  <c r="AO8598" i="1"/>
  <c r="AN8598" i="1"/>
  <c r="AQ8597" i="1"/>
  <c r="AO8597" i="1"/>
  <c r="AN8597" i="1"/>
  <c r="AQ8596" i="1"/>
  <c r="AO8596" i="1"/>
  <c r="AN8596" i="1"/>
  <c r="AQ8595" i="1"/>
  <c r="AO8595" i="1"/>
  <c r="AN8595" i="1"/>
  <c r="AQ8594" i="1"/>
  <c r="AO8594" i="1"/>
  <c r="AN8594" i="1"/>
  <c r="AQ8593" i="1"/>
  <c r="AO8593" i="1"/>
  <c r="AN8593" i="1"/>
  <c r="AQ8592" i="1"/>
  <c r="AO8592" i="1"/>
  <c r="AN8592" i="1"/>
  <c r="AQ8591" i="1"/>
  <c r="AO8591" i="1"/>
  <c r="AN8591" i="1"/>
  <c r="AQ8590" i="1"/>
  <c r="AO8590" i="1"/>
  <c r="AN8590" i="1"/>
  <c r="AQ8589" i="1"/>
  <c r="AO8589" i="1"/>
  <c r="AN8589" i="1"/>
  <c r="AQ8588" i="1"/>
  <c r="AO8588" i="1"/>
  <c r="AN8588" i="1"/>
  <c r="AQ8587" i="1"/>
  <c r="AO8587" i="1"/>
  <c r="AN8587" i="1"/>
  <c r="AQ8586" i="1"/>
  <c r="AO8586" i="1"/>
  <c r="AN8586" i="1"/>
  <c r="AQ8585" i="1"/>
  <c r="AO8585" i="1"/>
  <c r="AN8585" i="1"/>
  <c r="AQ8584" i="1"/>
  <c r="AO8584" i="1"/>
  <c r="AN8584" i="1"/>
  <c r="AQ8583" i="1"/>
  <c r="AO8583" i="1"/>
  <c r="AN8583" i="1"/>
  <c r="AQ8582" i="1"/>
  <c r="AO8582" i="1"/>
  <c r="AN8582" i="1"/>
  <c r="AQ8581" i="1"/>
  <c r="AO8581" i="1"/>
  <c r="AN8581" i="1"/>
  <c r="AQ8580" i="1"/>
  <c r="AO8580" i="1"/>
  <c r="AN8580" i="1"/>
  <c r="AQ8579" i="1"/>
  <c r="AO8579" i="1"/>
  <c r="AN8579" i="1"/>
  <c r="AQ8578" i="1"/>
  <c r="AO8578" i="1"/>
  <c r="AN8578" i="1"/>
  <c r="AQ8577" i="1"/>
  <c r="AO8577" i="1"/>
  <c r="AN8577" i="1"/>
  <c r="AQ8576" i="1"/>
  <c r="AO8576" i="1"/>
  <c r="AN8576" i="1"/>
  <c r="AQ8575" i="1"/>
  <c r="AO8575" i="1"/>
  <c r="AN8575" i="1"/>
  <c r="AQ8574" i="1"/>
  <c r="AO8574" i="1"/>
  <c r="AN8574" i="1"/>
  <c r="AQ8573" i="1"/>
  <c r="AO8573" i="1"/>
  <c r="AN8573" i="1"/>
  <c r="AQ8572" i="1"/>
  <c r="AO8572" i="1"/>
  <c r="AN8572" i="1"/>
  <c r="AQ8571" i="1"/>
  <c r="AO8571" i="1"/>
  <c r="AN8571" i="1"/>
  <c r="AQ8570" i="1"/>
  <c r="AO8570" i="1"/>
  <c r="AN8570" i="1"/>
  <c r="AQ8569" i="1"/>
  <c r="AO8569" i="1"/>
  <c r="AN8569" i="1"/>
  <c r="AQ8568" i="1"/>
  <c r="AO8568" i="1"/>
  <c r="AN8568" i="1"/>
  <c r="AQ8567" i="1"/>
  <c r="AO8567" i="1"/>
  <c r="AN8567" i="1"/>
  <c r="AQ8566" i="1"/>
  <c r="AO8566" i="1"/>
  <c r="AN8566" i="1"/>
  <c r="AQ8565" i="1"/>
  <c r="AO8565" i="1"/>
  <c r="AN8565" i="1"/>
  <c r="AQ8564" i="1"/>
  <c r="AO8564" i="1"/>
  <c r="AN8564" i="1"/>
  <c r="AQ8563" i="1"/>
  <c r="AO8563" i="1"/>
  <c r="AN8563" i="1"/>
  <c r="AQ8562" i="1"/>
  <c r="AO8562" i="1"/>
  <c r="AN8562" i="1"/>
  <c r="AQ8561" i="1"/>
  <c r="AO8561" i="1"/>
  <c r="AN8561" i="1"/>
  <c r="AQ8560" i="1"/>
  <c r="AO8560" i="1"/>
  <c r="AN8560" i="1"/>
  <c r="AQ8559" i="1"/>
  <c r="AO8559" i="1"/>
  <c r="AN8559" i="1"/>
  <c r="AQ8558" i="1"/>
  <c r="AO8558" i="1"/>
  <c r="AN8558" i="1"/>
  <c r="AQ8557" i="1"/>
  <c r="AO8557" i="1"/>
  <c r="AN8557" i="1"/>
  <c r="AQ8556" i="1"/>
  <c r="AO8556" i="1"/>
  <c r="AN8556" i="1"/>
  <c r="AQ8555" i="1"/>
  <c r="AO8555" i="1"/>
  <c r="AN8555" i="1"/>
  <c r="AQ8554" i="1"/>
  <c r="AO8554" i="1"/>
  <c r="AN8554" i="1"/>
  <c r="AQ8553" i="1"/>
  <c r="AO8553" i="1"/>
  <c r="AN8553" i="1"/>
  <c r="AQ8552" i="1"/>
  <c r="AO8552" i="1"/>
  <c r="AN8552" i="1"/>
  <c r="AQ8551" i="1"/>
  <c r="AO8551" i="1"/>
  <c r="AN8551" i="1"/>
  <c r="AQ8550" i="1"/>
  <c r="AO8550" i="1"/>
  <c r="AN8550" i="1"/>
  <c r="AQ8549" i="1"/>
  <c r="AO8549" i="1"/>
  <c r="AN8549" i="1"/>
  <c r="AQ8548" i="1"/>
  <c r="AO8548" i="1"/>
  <c r="AN8548" i="1"/>
  <c r="AQ8547" i="1"/>
  <c r="AO8547" i="1"/>
  <c r="AN8547" i="1"/>
  <c r="AQ8546" i="1"/>
  <c r="AO8546" i="1"/>
  <c r="AN8546" i="1"/>
  <c r="AQ8545" i="1"/>
  <c r="AO8545" i="1"/>
  <c r="AN8545" i="1"/>
  <c r="AQ8544" i="1"/>
  <c r="AO8544" i="1"/>
  <c r="AN8544" i="1"/>
  <c r="AQ8543" i="1"/>
  <c r="AO8543" i="1"/>
  <c r="AN8543" i="1"/>
  <c r="AQ8542" i="1"/>
  <c r="AO8542" i="1"/>
  <c r="AN8542" i="1"/>
  <c r="AQ8541" i="1"/>
  <c r="AO8541" i="1"/>
  <c r="AN8541" i="1"/>
  <c r="AQ8540" i="1"/>
  <c r="AO8540" i="1"/>
  <c r="AN8540" i="1"/>
  <c r="AQ8539" i="1"/>
  <c r="AO8539" i="1"/>
  <c r="AN8539" i="1"/>
  <c r="AQ8538" i="1"/>
  <c r="AO8538" i="1"/>
  <c r="AN8538" i="1"/>
  <c r="AQ8537" i="1"/>
  <c r="AO8537" i="1"/>
  <c r="AN8537" i="1"/>
  <c r="AQ8536" i="1"/>
  <c r="AO8536" i="1"/>
  <c r="AN8536" i="1"/>
  <c r="AQ8535" i="1"/>
  <c r="AO8535" i="1"/>
  <c r="AN8535" i="1"/>
  <c r="AQ8534" i="1"/>
  <c r="AO8534" i="1"/>
  <c r="AN8534" i="1"/>
  <c r="AQ8533" i="1"/>
  <c r="AO8533" i="1"/>
  <c r="AN8533" i="1"/>
  <c r="AQ8532" i="1"/>
  <c r="AO8532" i="1"/>
  <c r="AN8532" i="1"/>
  <c r="AQ8531" i="1"/>
  <c r="AO8531" i="1"/>
  <c r="AN8531" i="1"/>
  <c r="AQ8530" i="1"/>
  <c r="AO8530" i="1"/>
  <c r="AN8530" i="1"/>
  <c r="AQ8529" i="1"/>
  <c r="AO8529" i="1"/>
  <c r="AN8529" i="1"/>
  <c r="AQ8528" i="1"/>
  <c r="AO8528" i="1"/>
  <c r="AN8528" i="1"/>
  <c r="AQ8527" i="1"/>
  <c r="AO8527" i="1"/>
  <c r="AN8527" i="1"/>
  <c r="AQ8526" i="1"/>
  <c r="AO8526" i="1"/>
  <c r="AN8526" i="1"/>
  <c r="AQ8525" i="1"/>
  <c r="AO8525" i="1"/>
  <c r="AN8525" i="1"/>
  <c r="AQ8524" i="1"/>
  <c r="AO8524" i="1"/>
  <c r="AN8524" i="1"/>
  <c r="AQ8523" i="1"/>
  <c r="AO8523" i="1"/>
  <c r="AN8523" i="1"/>
  <c r="AQ8522" i="1"/>
  <c r="AO8522" i="1"/>
  <c r="AN8522" i="1"/>
  <c r="AQ8521" i="1"/>
  <c r="AO8521" i="1"/>
  <c r="AN8521" i="1"/>
  <c r="AQ8520" i="1"/>
  <c r="AO8520" i="1"/>
  <c r="AN8520" i="1"/>
  <c r="AQ8519" i="1"/>
  <c r="AO8519" i="1"/>
  <c r="AN8519" i="1"/>
  <c r="AQ8518" i="1"/>
  <c r="AO8518" i="1"/>
  <c r="AN8518" i="1"/>
  <c r="AQ8517" i="1"/>
  <c r="AO8517" i="1"/>
  <c r="AN8517" i="1"/>
  <c r="AQ8516" i="1"/>
  <c r="AO8516" i="1"/>
  <c r="AN8516" i="1"/>
  <c r="AQ8515" i="1"/>
  <c r="AO8515" i="1"/>
  <c r="AN8515" i="1"/>
  <c r="AQ8514" i="1"/>
  <c r="AO8514" i="1"/>
  <c r="AN8514" i="1"/>
  <c r="AQ8513" i="1"/>
  <c r="AO8513" i="1"/>
  <c r="AN8513" i="1"/>
  <c r="AQ8512" i="1"/>
  <c r="AO8512" i="1"/>
  <c r="AN8512" i="1"/>
  <c r="AQ8511" i="1"/>
  <c r="AO8511" i="1"/>
  <c r="AN8511" i="1"/>
  <c r="AQ8510" i="1"/>
  <c r="AO8510" i="1"/>
  <c r="AN8510" i="1"/>
  <c r="AQ8509" i="1"/>
  <c r="AO8509" i="1"/>
  <c r="AN8509" i="1"/>
  <c r="AQ8508" i="1"/>
  <c r="AO8508" i="1"/>
  <c r="AN8508" i="1"/>
  <c r="AQ8507" i="1"/>
  <c r="AO8507" i="1"/>
  <c r="AN8507" i="1"/>
  <c r="AQ8506" i="1"/>
  <c r="AO8506" i="1"/>
  <c r="AN8506" i="1"/>
  <c r="AQ8505" i="1"/>
  <c r="AO8505" i="1"/>
  <c r="AN8505" i="1"/>
  <c r="AQ8504" i="1"/>
  <c r="AO8504" i="1"/>
  <c r="AN8504" i="1"/>
  <c r="AQ8503" i="1"/>
  <c r="AO8503" i="1"/>
  <c r="AN8503" i="1"/>
  <c r="AQ8502" i="1"/>
  <c r="AO8502" i="1"/>
  <c r="AN8502" i="1"/>
  <c r="AQ8501" i="1"/>
  <c r="AO8501" i="1"/>
  <c r="AN8501" i="1"/>
  <c r="AQ8500" i="1"/>
  <c r="AO8500" i="1"/>
  <c r="AN8500" i="1"/>
  <c r="AQ8499" i="1"/>
  <c r="AO8499" i="1"/>
  <c r="AN8499" i="1"/>
  <c r="AQ8498" i="1"/>
  <c r="AO8498" i="1"/>
  <c r="AN8498" i="1"/>
  <c r="AQ8497" i="1"/>
  <c r="AO8497" i="1"/>
  <c r="AN8497" i="1"/>
  <c r="AQ8496" i="1"/>
  <c r="AO8496" i="1"/>
  <c r="AN8496" i="1"/>
  <c r="AQ8495" i="1"/>
  <c r="AO8495" i="1"/>
  <c r="AN8495" i="1"/>
  <c r="AQ8494" i="1"/>
  <c r="AO8494" i="1"/>
  <c r="AN8494" i="1"/>
  <c r="AQ8493" i="1"/>
  <c r="AO8493" i="1"/>
  <c r="AN8493" i="1"/>
  <c r="AQ8492" i="1"/>
  <c r="AO8492" i="1"/>
  <c r="AN8492" i="1"/>
  <c r="AQ8491" i="1"/>
  <c r="AO8491" i="1"/>
  <c r="AN8491" i="1"/>
  <c r="AQ8490" i="1"/>
  <c r="AO8490" i="1"/>
  <c r="AN8490" i="1"/>
  <c r="AQ8489" i="1"/>
  <c r="AO8489" i="1"/>
  <c r="AN8489" i="1"/>
  <c r="AQ8488" i="1"/>
  <c r="AO8488" i="1"/>
  <c r="AN8488" i="1"/>
  <c r="AQ8487" i="1"/>
  <c r="AO8487" i="1"/>
  <c r="AN8487" i="1"/>
  <c r="AQ8486" i="1"/>
  <c r="AO8486" i="1"/>
  <c r="AN8486" i="1"/>
  <c r="AQ8485" i="1"/>
  <c r="AO8485" i="1"/>
  <c r="AN8485" i="1"/>
  <c r="AQ8484" i="1"/>
  <c r="AO8484" i="1"/>
  <c r="AN8484" i="1"/>
  <c r="AQ8483" i="1"/>
  <c r="AO8483" i="1"/>
  <c r="AN8483" i="1"/>
  <c r="AQ8482" i="1"/>
  <c r="AO8482" i="1"/>
  <c r="AN8482" i="1"/>
  <c r="AQ8481" i="1"/>
  <c r="AO8481" i="1"/>
  <c r="AN8481" i="1"/>
  <c r="AQ8480" i="1"/>
  <c r="AO8480" i="1"/>
  <c r="AN8480" i="1"/>
  <c r="AQ8479" i="1"/>
  <c r="AO8479" i="1"/>
  <c r="AN8479" i="1"/>
  <c r="AQ8478" i="1"/>
  <c r="AO8478" i="1"/>
  <c r="AN8478" i="1"/>
  <c r="AQ8477" i="1"/>
  <c r="AO8477" i="1"/>
  <c r="AN8477" i="1"/>
  <c r="AQ8476" i="1"/>
  <c r="AO8476" i="1"/>
  <c r="AN8476" i="1"/>
  <c r="AQ8475" i="1"/>
  <c r="AO8475" i="1"/>
  <c r="AN8475" i="1"/>
  <c r="AQ8474" i="1"/>
  <c r="AO8474" i="1"/>
  <c r="AN8474" i="1"/>
  <c r="AQ8473" i="1"/>
  <c r="AO8473" i="1"/>
  <c r="AN8473" i="1"/>
  <c r="AQ8472" i="1"/>
  <c r="AO8472" i="1"/>
  <c r="AN8472" i="1"/>
  <c r="AQ8471" i="1"/>
  <c r="AO8471" i="1"/>
  <c r="AN8471" i="1"/>
  <c r="AQ8470" i="1"/>
  <c r="AO8470" i="1"/>
  <c r="AN8470" i="1"/>
  <c r="AQ8469" i="1"/>
  <c r="AO8469" i="1"/>
  <c r="AN8469" i="1"/>
  <c r="AQ8468" i="1"/>
  <c r="AO8468" i="1"/>
  <c r="AN8468" i="1"/>
  <c r="AQ8467" i="1"/>
  <c r="AO8467" i="1"/>
  <c r="AN8467" i="1"/>
  <c r="AQ8466" i="1"/>
  <c r="AO8466" i="1"/>
  <c r="AN8466" i="1"/>
  <c r="AQ8465" i="1"/>
  <c r="AO8465" i="1"/>
  <c r="AN8465" i="1"/>
  <c r="AQ8464" i="1"/>
  <c r="AO8464" i="1"/>
  <c r="AN8464" i="1"/>
  <c r="AQ8463" i="1"/>
  <c r="AO8463" i="1"/>
  <c r="AN8463" i="1"/>
  <c r="AQ8462" i="1"/>
  <c r="AO8462" i="1"/>
  <c r="AN8462" i="1"/>
  <c r="AQ8461" i="1"/>
  <c r="AO8461" i="1"/>
  <c r="AN8461" i="1"/>
  <c r="AQ8460" i="1"/>
  <c r="AO8460" i="1"/>
  <c r="AN8460" i="1"/>
  <c r="AQ8459" i="1"/>
  <c r="AO8459" i="1"/>
  <c r="AN8459" i="1"/>
  <c r="AQ8458" i="1"/>
  <c r="AO8458" i="1"/>
  <c r="AN8458" i="1"/>
  <c r="AQ8457" i="1"/>
  <c r="AO8457" i="1"/>
  <c r="AN8457" i="1"/>
  <c r="AQ8456" i="1"/>
  <c r="AO8456" i="1"/>
  <c r="AN8456" i="1"/>
  <c r="AQ8455" i="1"/>
  <c r="AO8455" i="1"/>
  <c r="AN8455" i="1"/>
  <c r="AQ8454" i="1"/>
  <c r="AO8454" i="1"/>
  <c r="AN8454" i="1"/>
  <c r="AQ8453" i="1"/>
  <c r="AO8453" i="1"/>
  <c r="AN8453" i="1"/>
  <c r="AQ8452" i="1"/>
  <c r="AO8452" i="1"/>
  <c r="AN8452" i="1"/>
  <c r="AQ8451" i="1"/>
  <c r="AO8451" i="1"/>
  <c r="AN8451" i="1"/>
  <c r="AQ8450" i="1"/>
  <c r="AO8450" i="1"/>
  <c r="AN8450" i="1"/>
  <c r="AQ8449" i="1"/>
  <c r="AO8449" i="1"/>
  <c r="AN8449" i="1"/>
  <c r="AQ8448" i="1"/>
  <c r="AO8448" i="1"/>
  <c r="AN8448" i="1"/>
  <c r="AQ8447" i="1"/>
  <c r="AO8447" i="1"/>
  <c r="AN8447" i="1"/>
  <c r="AQ8446" i="1"/>
  <c r="AO8446" i="1"/>
  <c r="AN8446" i="1"/>
  <c r="AQ8445" i="1"/>
  <c r="AO8445" i="1"/>
  <c r="AN8445" i="1"/>
  <c r="AQ8444" i="1"/>
  <c r="AO8444" i="1"/>
  <c r="AN8444" i="1"/>
  <c r="AQ8443" i="1"/>
  <c r="AO8443" i="1"/>
  <c r="AN8443" i="1"/>
  <c r="AQ8442" i="1"/>
  <c r="AO8442" i="1"/>
  <c r="AN8442" i="1"/>
  <c r="AQ8441" i="1"/>
  <c r="AO8441" i="1"/>
  <c r="AN8441" i="1"/>
  <c r="AQ8440" i="1"/>
  <c r="AO8440" i="1"/>
  <c r="AN8440" i="1"/>
  <c r="AQ8439" i="1"/>
  <c r="AO8439" i="1"/>
  <c r="AN8439" i="1"/>
  <c r="AQ8438" i="1"/>
  <c r="AO8438" i="1"/>
  <c r="AN8438" i="1"/>
  <c r="AQ8437" i="1"/>
  <c r="AO8437" i="1"/>
  <c r="AN8437" i="1"/>
  <c r="AQ8436" i="1"/>
  <c r="AO8436" i="1"/>
  <c r="AN8436" i="1"/>
  <c r="AQ8435" i="1"/>
  <c r="AO8435" i="1"/>
  <c r="AN8435" i="1"/>
  <c r="AQ8434" i="1"/>
  <c r="AO8434" i="1"/>
  <c r="AN8434" i="1"/>
  <c r="AQ8433" i="1"/>
  <c r="AO8433" i="1"/>
  <c r="AN8433" i="1"/>
  <c r="AQ8432" i="1"/>
  <c r="AO8432" i="1"/>
  <c r="AN8432" i="1"/>
  <c r="AQ8431" i="1"/>
  <c r="AO8431" i="1"/>
  <c r="AN8431" i="1"/>
  <c r="AQ8430" i="1"/>
  <c r="AO8430" i="1"/>
  <c r="AN8430" i="1"/>
  <c r="AQ8429" i="1"/>
  <c r="AO8429" i="1"/>
  <c r="AN8429" i="1"/>
  <c r="AQ8428" i="1"/>
  <c r="AO8428" i="1"/>
  <c r="AN8428" i="1"/>
  <c r="AQ8427" i="1"/>
  <c r="AO8427" i="1"/>
  <c r="AN8427" i="1"/>
  <c r="AQ8426" i="1"/>
  <c r="AO8426" i="1"/>
  <c r="AN8426" i="1"/>
  <c r="AQ8425" i="1"/>
  <c r="AO8425" i="1"/>
  <c r="AN8425" i="1"/>
  <c r="AQ8424" i="1"/>
  <c r="AO8424" i="1"/>
  <c r="AN8424" i="1"/>
  <c r="AQ8423" i="1"/>
  <c r="AO8423" i="1"/>
  <c r="AN8423" i="1"/>
  <c r="AQ8422" i="1"/>
  <c r="AO8422" i="1"/>
  <c r="AN8422" i="1"/>
  <c r="AQ8421" i="1"/>
  <c r="AO8421" i="1"/>
  <c r="AN8421" i="1"/>
  <c r="AQ8420" i="1"/>
  <c r="AO8420" i="1"/>
  <c r="AN8420" i="1"/>
  <c r="AQ8419" i="1"/>
  <c r="AO8419" i="1"/>
  <c r="AN8419" i="1"/>
  <c r="AQ8418" i="1"/>
  <c r="AO8418" i="1"/>
  <c r="AN8418" i="1"/>
  <c r="AQ8417" i="1"/>
  <c r="AO8417" i="1"/>
  <c r="AN8417" i="1"/>
  <c r="AQ8416" i="1"/>
  <c r="AO8416" i="1"/>
  <c r="AN8416" i="1"/>
  <c r="AQ8415" i="1"/>
  <c r="AO8415" i="1"/>
  <c r="AN8415" i="1"/>
  <c r="AQ8414" i="1"/>
  <c r="AO8414" i="1"/>
  <c r="AN8414" i="1"/>
  <c r="AQ8413" i="1"/>
  <c r="AO8413" i="1"/>
  <c r="AN8413" i="1"/>
  <c r="AQ8412" i="1"/>
  <c r="AO8412" i="1"/>
  <c r="AN8412" i="1"/>
  <c r="AQ8411" i="1"/>
  <c r="AO8411" i="1"/>
  <c r="AN8411" i="1"/>
  <c r="AQ8410" i="1"/>
  <c r="AO8410" i="1"/>
  <c r="AN8410" i="1"/>
  <c r="AQ8409" i="1"/>
  <c r="AO8409" i="1"/>
  <c r="AN8409" i="1"/>
  <c r="AQ8408" i="1"/>
  <c r="AO8408" i="1"/>
  <c r="AN8408" i="1"/>
  <c r="AQ8407" i="1"/>
  <c r="AO8407" i="1"/>
  <c r="AN8407" i="1"/>
  <c r="AQ8406" i="1"/>
  <c r="AO8406" i="1"/>
  <c r="AN8406" i="1"/>
  <c r="AQ8405" i="1"/>
  <c r="AO8405" i="1"/>
  <c r="AN8405" i="1"/>
  <c r="AQ8404" i="1"/>
  <c r="AO8404" i="1"/>
  <c r="AN8404" i="1"/>
  <c r="AQ8403" i="1"/>
  <c r="AO8403" i="1"/>
  <c r="AN8403" i="1"/>
  <c r="AQ8402" i="1"/>
  <c r="AO8402" i="1"/>
  <c r="AN8402" i="1"/>
  <c r="AQ8401" i="1"/>
  <c r="AO8401" i="1"/>
  <c r="AN8401" i="1"/>
  <c r="AQ8400" i="1"/>
  <c r="AO8400" i="1"/>
  <c r="AN8400" i="1"/>
  <c r="AQ8399" i="1"/>
  <c r="AO8399" i="1"/>
  <c r="AN8399" i="1"/>
  <c r="AQ8398" i="1"/>
  <c r="AO8398" i="1"/>
  <c r="AN8398" i="1"/>
  <c r="AQ8397" i="1"/>
  <c r="AO8397" i="1"/>
  <c r="AN8397" i="1"/>
  <c r="AQ8396" i="1"/>
  <c r="AO8396" i="1"/>
  <c r="AN8396" i="1"/>
  <c r="AQ8395" i="1"/>
  <c r="AO8395" i="1"/>
  <c r="AN8395" i="1"/>
  <c r="AQ8394" i="1"/>
  <c r="AO8394" i="1"/>
  <c r="AN8394" i="1"/>
  <c r="AQ8393" i="1"/>
  <c r="AO8393" i="1"/>
  <c r="AN8393" i="1"/>
  <c r="AQ8392" i="1"/>
  <c r="AO8392" i="1"/>
  <c r="AN8392" i="1"/>
  <c r="AQ8391" i="1"/>
  <c r="AO8391" i="1"/>
  <c r="AN8391" i="1"/>
  <c r="AQ8390" i="1"/>
  <c r="AO8390" i="1"/>
  <c r="AN8390" i="1"/>
  <c r="AQ8389" i="1"/>
  <c r="AO8389" i="1"/>
  <c r="AN8389" i="1"/>
  <c r="AQ8388" i="1"/>
  <c r="AO8388" i="1"/>
  <c r="AN8388" i="1"/>
  <c r="AQ8387" i="1"/>
  <c r="AO8387" i="1"/>
  <c r="AN8387" i="1"/>
  <c r="AQ8386" i="1"/>
  <c r="AO8386" i="1"/>
  <c r="AN8386" i="1"/>
  <c r="AQ8385" i="1"/>
  <c r="AO8385" i="1"/>
  <c r="AN8385" i="1"/>
  <c r="AQ8384" i="1"/>
  <c r="AO8384" i="1"/>
  <c r="AN8384" i="1"/>
  <c r="AQ8383" i="1"/>
  <c r="AO8383" i="1"/>
  <c r="AN8383" i="1"/>
  <c r="AQ8382" i="1"/>
  <c r="AO8382" i="1"/>
  <c r="AN8382" i="1"/>
  <c r="AQ8381" i="1"/>
  <c r="AO8381" i="1"/>
  <c r="AN8381" i="1"/>
  <c r="AQ8380" i="1"/>
  <c r="AO8380" i="1"/>
  <c r="AN8380" i="1"/>
  <c r="AQ8379" i="1"/>
  <c r="AO8379" i="1"/>
  <c r="AN8379" i="1"/>
  <c r="AQ8378" i="1"/>
  <c r="AO8378" i="1"/>
  <c r="AN8378" i="1"/>
  <c r="AQ8377" i="1"/>
  <c r="AO8377" i="1"/>
  <c r="AN8377" i="1"/>
  <c r="AQ8376" i="1"/>
  <c r="AO8376" i="1"/>
  <c r="AN8376" i="1"/>
  <c r="AQ8375" i="1"/>
  <c r="AO8375" i="1"/>
  <c r="AN8375" i="1"/>
  <c r="AQ8374" i="1"/>
  <c r="AO8374" i="1"/>
  <c r="AN8374" i="1"/>
  <c r="AQ8373" i="1"/>
  <c r="AO8373" i="1"/>
  <c r="AN8373" i="1"/>
  <c r="AQ8372" i="1"/>
  <c r="AO8372" i="1"/>
  <c r="AN8372" i="1"/>
  <c r="AQ8371" i="1"/>
  <c r="AO8371" i="1"/>
  <c r="AN8371" i="1"/>
  <c r="AQ8370" i="1"/>
  <c r="AO8370" i="1"/>
  <c r="AN8370" i="1"/>
  <c r="AQ8369" i="1"/>
  <c r="AO8369" i="1"/>
  <c r="AN8369" i="1"/>
  <c r="AQ8368" i="1"/>
  <c r="AO8368" i="1"/>
  <c r="AN8368" i="1"/>
  <c r="AQ8367" i="1"/>
  <c r="AO8367" i="1"/>
  <c r="AN8367" i="1"/>
  <c r="AQ8366" i="1"/>
  <c r="AO8366" i="1"/>
  <c r="AN8366" i="1"/>
  <c r="AQ8365" i="1"/>
  <c r="AO8365" i="1"/>
  <c r="AN8365" i="1"/>
  <c r="AQ8364" i="1"/>
  <c r="AO8364" i="1"/>
  <c r="AN8364" i="1"/>
  <c r="AQ8363" i="1"/>
  <c r="AO8363" i="1"/>
  <c r="AN8363" i="1"/>
  <c r="AQ8362" i="1"/>
  <c r="AO8362" i="1"/>
  <c r="AN8362" i="1"/>
  <c r="AQ8361" i="1"/>
  <c r="AO8361" i="1"/>
  <c r="AN8361" i="1"/>
  <c r="AQ8360" i="1"/>
  <c r="AO8360" i="1"/>
  <c r="AN8360" i="1"/>
  <c r="AQ8359" i="1"/>
  <c r="AO8359" i="1"/>
  <c r="AN8359" i="1"/>
  <c r="AQ8358" i="1"/>
  <c r="AO8358" i="1"/>
  <c r="AN8358" i="1"/>
  <c r="AQ8357" i="1"/>
  <c r="AO8357" i="1"/>
  <c r="AN8357" i="1"/>
  <c r="AQ8356" i="1"/>
  <c r="AO8356" i="1"/>
  <c r="AN8356" i="1"/>
  <c r="AQ8355" i="1"/>
  <c r="AO8355" i="1"/>
  <c r="AN8355" i="1"/>
  <c r="AQ8354" i="1"/>
  <c r="AO8354" i="1"/>
  <c r="AN8354" i="1"/>
  <c r="AQ8353" i="1"/>
  <c r="AO8353" i="1"/>
  <c r="AN8353" i="1"/>
  <c r="AQ8352" i="1"/>
  <c r="AO8352" i="1"/>
  <c r="AN8352" i="1"/>
  <c r="AQ8351" i="1"/>
  <c r="AO8351" i="1"/>
  <c r="AN8351" i="1"/>
  <c r="AQ8350" i="1"/>
  <c r="AO8350" i="1"/>
  <c r="AN8350" i="1"/>
  <c r="AQ8349" i="1"/>
  <c r="AO8349" i="1"/>
  <c r="AN8349" i="1"/>
  <c r="AQ8348" i="1"/>
  <c r="AO8348" i="1"/>
  <c r="AN8348" i="1"/>
  <c r="AQ8347" i="1"/>
  <c r="AO8347" i="1"/>
  <c r="AN8347" i="1"/>
  <c r="AQ8346" i="1"/>
  <c r="AO8346" i="1"/>
  <c r="AN8346" i="1"/>
  <c r="AQ8345" i="1"/>
  <c r="AO8345" i="1"/>
  <c r="AN8345" i="1"/>
  <c r="AQ8344" i="1"/>
  <c r="AO8344" i="1"/>
  <c r="AN8344" i="1"/>
  <c r="AQ8343" i="1"/>
  <c r="AO8343" i="1"/>
  <c r="AN8343" i="1"/>
  <c r="AQ8342" i="1"/>
  <c r="AO8342" i="1"/>
  <c r="AN8342" i="1"/>
  <c r="AQ8341" i="1"/>
  <c r="AO8341" i="1"/>
  <c r="AN8341" i="1"/>
  <c r="AQ8340" i="1"/>
  <c r="AO8340" i="1"/>
  <c r="AN8340" i="1"/>
  <c r="AQ8339" i="1"/>
  <c r="AO8339" i="1"/>
  <c r="AN8339" i="1"/>
  <c r="AQ8338" i="1"/>
  <c r="AO8338" i="1"/>
  <c r="AN8338" i="1"/>
  <c r="AQ8337" i="1"/>
  <c r="AO8337" i="1"/>
  <c r="AN8337" i="1"/>
  <c r="AQ8336" i="1"/>
  <c r="AO8336" i="1"/>
  <c r="AN8336" i="1"/>
  <c r="AQ8335" i="1"/>
  <c r="AO8335" i="1"/>
  <c r="AN8335" i="1"/>
  <c r="AQ8334" i="1"/>
  <c r="AO8334" i="1"/>
  <c r="AN8334" i="1"/>
  <c r="AQ8333" i="1"/>
  <c r="AO8333" i="1"/>
  <c r="AN8333" i="1"/>
  <c r="AQ8332" i="1"/>
  <c r="AO8332" i="1"/>
  <c r="AN8332" i="1"/>
  <c r="AQ8331" i="1"/>
  <c r="AO8331" i="1"/>
  <c r="AN8331" i="1"/>
  <c r="AQ8330" i="1"/>
  <c r="AO8330" i="1"/>
  <c r="AN8330" i="1"/>
  <c r="AQ8329" i="1"/>
  <c r="AO8329" i="1"/>
  <c r="AN8329" i="1"/>
  <c r="AQ8328" i="1"/>
  <c r="AO8328" i="1"/>
  <c r="AN8328" i="1"/>
  <c r="AQ8327" i="1"/>
  <c r="AO8327" i="1"/>
  <c r="AN8327" i="1"/>
  <c r="AQ8326" i="1"/>
  <c r="AO8326" i="1"/>
  <c r="AN8326" i="1"/>
  <c r="AQ8325" i="1"/>
  <c r="AO8325" i="1"/>
  <c r="AN8325" i="1"/>
  <c r="AQ8324" i="1"/>
  <c r="AO8324" i="1"/>
  <c r="AN8324" i="1"/>
  <c r="AQ8323" i="1"/>
  <c r="AO8323" i="1"/>
  <c r="AN8323" i="1"/>
  <c r="AQ8322" i="1"/>
  <c r="AO8322" i="1"/>
  <c r="AN8322" i="1"/>
  <c r="AQ8321" i="1"/>
  <c r="AO8321" i="1"/>
  <c r="AN8321" i="1"/>
  <c r="AQ8320" i="1"/>
  <c r="AO8320" i="1"/>
  <c r="AN8320" i="1"/>
  <c r="AQ8319" i="1"/>
  <c r="AO8319" i="1"/>
  <c r="AN8319" i="1"/>
  <c r="AQ8318" i="1"/>
  <c r="AO8318" i="1"/>
  <c r="AN8318" i="1"/>
  <c r="AQ8317" i="1"/>
  <c r="AO8317" i="1"/>
  <c r="AN8317" i="1"/>
  <c r="AQ8316" i="1"/>
  <c r="AO8316" i="1"/>
  <c r="AN8316" i="1"/>
  <c r="AQ8315" i="1"/>
  <c r="AO8315" i="1"/>
  <c r="AN8315" i="1"/>
  <c r="AQ8314" i="1"/>
  <c r="AO8314" i="1"/>
  <c r="AN8314" i="1"/>
  <c r="AQ8313" i="1"/>
  <c r="AO8313" i="1"/>
  <c r="AN8313" i="1"/>
  <c r="AQ8312" i="1"/>
  <c r="AO8312" i="1"/>
  <c r="AN8312" i="1"/>
  <c r="AQ8311" i="1"/>
  <c r="AO8311" i="1"/>
  <c r="AN8311" i="1"/>
  <c r="AQ8310" i="1"/>
  <c r="AO8310" i="1"/>
  <c r="AN8310" i="1"/>
  <c r="AQ8309" i="1"/>
  <c r="AO8309" i="1"/>
  <c r="AN8309" i="1"/>
  <c r="AQ8308" i="1"/>
  <c r="AO8308" i="1"/>
  <c r="AN8308" i="1"/>
  <c r="AQ8307" i="1"/>
  <c r="AO8307" i="1"/>
  <c r="AN8307" i="1"/>
  <c r="AQ8306" i="1"/>
  <c r="AO8306" i="1"/>
  <c r="AN8306" i="1"/>
  <c r="AQ8305" i="1"/>
  <c r="AO8305" i="1"/>
  <c r="AN8305" i="1"/>
  <c r="AQ8304" i="1"/>
  <c r="AO8304" i="1"/>
  <c r="AN8304" i="1"/>
  <c r="AQ8303" i="1"/>
  <c r="AO8303" i="1"/>
  <c r="AN8303" i="1"/>
  <c r="AQ8302" i="1"/>
  <c r="AO8302" i="1"/>
  <c r="AN8302" i="1"/>
  <c r="AQ8301" i="1"/>
  <c r="AO8301" i="1"/>
  <c r="AN8301" i="1"/>
  <c r="AQ8300" i="1"/>
  <c r="AO8300" i="1"/>
  <c r="AN8300" i="1"/>
  <c r="AQ8299" i="1"/>
  <c r="AO8299" i="1"/>
  <c r="AN8299" i="1"/>
  <c r="AQ8298" i="1"/>
  <c r="AO8298" i="1"/>
  <c r="AN8298" i="1"/>
  <c r="AQ8297" i="1"/>
  <c r="AO8297" i="1"/>
  <c r="AN8297" i="1"/>
  <c r="AQ8296" i="1"/>
  <c r="AO8296" i="1"/>
  <c r="AN8296" i="1"/>
  <c r="AQ8295" i="1"/>
  <c r="AO8295" i="1"/>
  <c r="AN8295" i="1"/>
  <c r="AQ8294" i="1"/>
  <c r="AO8294" i="1"/>
  <c r="AN8294" i="1"/>
  <c r="AQ8293" i="1"/>
  <c r="AO8293" i="1"/>
  <c r="AN8293" i="1"/>
  <c r="AQ8292" i="1"/>
  <c r="AO8292" i="1"/>
  <c r="AN8292" i="1"/>
  <c r="AQ8291" i="1"/>
  <c r="AO8291" i="1"/>
  <c r="AN8291" i="1"/>
  <c r="AQ8290" i="1"/>
  <c r="AO8290" i="1"/>
  <c r="AN8290" i="1"/>
  <c r="AQ8289" i="1"/>
  <c r="AO8289" i="1"/>
  <c r="AN8289" i="1"/>
  <c r="AQ8288" i="1"/>
  <c r="AO8288" i="1"/>
  <c r="AN8288" i="1"/>
  <c r="AQ8287" i="1"/>
  <c r="AO8287" i="1"/>
  <c r="AN8287" i="1"/>
  <c r="AQ8286" i="1"/>
  <c r="AO8286" i="1"/>
  <c r="AN8286" i="1"/>
  <c r="AQ8285" i="1"/>
  <c r="AO8285" i="1"/>
  <c r="AN8285" i="1"/>
  <c r="AQ8284" i="1"/>
  <c r="AO8284" i="1"/>
  <c r="AN8284" i="1"/>
  <c r="AQ8283" i="1"/>
  <c r="AO8283" i="1"/>
  <c r="AN8283" i="1"/>
  <c r="AQ8282" i="1"/>
  <c r="AO8282" i="1"/>
  <c r="AN8282" i="1"/>
  <c r="AQ8281" i="1"/>
  <c r="AO8281" i="1"/>
  <c r="AN8281" i="1"/>
  <c r="AQ8280" i="1"/>
  <c r="AO8280" i="1"/>
  <c r="AN8280" i="1"/>
  <c r="AQ8279" i="1"/>
  <c r="AO8279" i="1"/>
  <c r="AN8279" i="1"/>
  <c r="AQ8278" i="1"/>
  <c r="AO8278" i="1"/>
  <c r="AN8278" i="1"/>
  <c r="AQ8277" i="1"/>
  <c r="AO8277" i="1"/>
  <c r="AN8277" i="1"/>
  <c r="AQ8276" i="1"/>
  <c r="AO8276" i="1"/>
  <c r="AN8276" i="1"/>
  <c r="AQ8275" i="1"/>
  <c r="AO8275" i="1"/>
  <c r="AN8275" i="1"/>
  <c r="AQ8274" i="1"/>
  <c r="AO8274" i="1"/>
  <c r="AN8274" i="1"/>
  <c r="AQ8273" i="1"/>
  <c r="AO8273" i="1"/>
  <c r="AN8273" i="1"/>
  <c r="AQ8272" i="1"/>
  <c r="AO8272" i="1"/>
  <c r="AN8272" i="1"/>
  <c r="AQ8271" i="1"/>
  <c r="AO8271" i="1"/>
  <c r="AN8271" i="1"/>
  <c r="AQ8270" i="1"/>
  <c r="AO8270" i="1"/>
  <c r="AN8270" i="1"/>
  <c r="AQ8269" i="1"/>
  <c r="AO8269" i="1"/>
  <c r="AN8269" i="1"/>
  <c r="AQ8268" i="1"/>
  <c r="AO8268" i="1"/>
  <c r="AN8268" i="1"/>
  <c r="AQ8267" i="1"/>
  <c r="AO8267" i="1"/>
  <c r="AN8267" i="1"/>
  <c r="AQ8266" i="1"/>
  <c r="AO8266" i="1"/>
  <c r="AN8266" i="1"/>
  <c r="AQ8265" i="1"/>
  <c r="AO8265" i="1"/>
  <c r="AN8265" i="1"/>
  <c r="AQ8264" i="1"/>
  <c r="AO8264" i="1"/>
  <c r="AN8264" i="1"/>
  <c r="AQ8263" i="1"/>
  <c r="AO8263" i="1"/>
  <c r="AN8263" i="1"/>
  <c r="AQ8262" i="1"/>
  <c r="AO8262" i="1"/>
  <c r="AN8262" i="1"/>
  <c r="AQ8261" i="1"/>
  <c r="AO8261" i="1"/>
  <c r="AN8261" i="1"/>
  <c r="AQ8260" i="1"/>
  <c r="AO8260" i="1"/>
  <c r="AN8260" i="1"/>
  <c r="AQ8259" i="1"/>
  <c r="AO8259" i="1"/>
  <c r="AN8259" i="1"/>
  <c r="AQ8258" i="1"/>
  <c r="AO8258" i="1"/>
  <c r="AN8258" i="1"/>
  <c r="AQ8257" i="1"/>
  <c r="AO8257" i="1"/>
  <c r="AN8257" i="1"/>
  <c r="AQ8256" i="1"/>
  <c r="AO8256" i="1"/>
  <c r="AN8256" i="1"/>
  <c r="AQ8255" i="1"/>
  <c r="AO8255" i="1"/>
  <c r="AN8255" i="1"/>
  <c r="AQ8254" i="1"/>
  <c r="AO8254" i="1"/>
  <c r="AN8254" i="1"/>
  <c r="AQ8253" i="1"/>
  <c r="AO8253" i="1"/>
  <c r="AN8253" i="1"/>
  <c r="AQ8252" i="1"/>
  <c r="AO8252" i="1"/>
  <c r="AN8252" i="1"/>
  <c r="AQ8251" i="1"/>
  <c r="AO8251" i="1"/>
  <c r="AN8251" i="1"/>
  <c r="AQ8250" i="1"/>
  <c r="AO8250" i="1"/>
  <c r="AN8250" i="1"/>
  <c r="AQ8249" i="1"/>
  <c r="AO8249" i="1"/>
  <c r="AN8249" i="1"/>
  <c r="AQ8248" i="1"/>
  <c r="AO8248" i="1"/>
  <c r="AN8248" i="1"/>
  <c r="AQ8247" i="1"/>
  <c r="AO8247" i="1"/>
  <c r="AN8247" i="1"/>
  <c r="AQ8246" i="1"/>
  <c r="AO8246" i="1"/>
  <c r="AN8246" i="1"/>
  <c r="AQ8245" i="1"/>
  <c r="AO8245" i="1"/>
  <c r="AN8245" i="1"/>
  <c r="AQ8244" i="1"/>
  <c r="AO8244" i="1"/>
  <c r="AN8244" i="1"/>
  <c r="AQ8243" i="1"/>
  <c r="AO8243" i="1"/>
  <c r="AN8243" i="1"/>
  <c r="AQ8242" i="1"/>
  <c r="AO8242" i="1"/>
  <c r="AN8242" i="1"/>
  <c r="AQ8241" i="1"/>
  <c r="AO8241" i="1"/>
  <c r="AN8241" i="1"/>
  <c r="AQ8240" i="1"/>
  <c r="AO8240" i="1"/>
  <c r="AN8240" i="1"/>
  <c r="AQ8239" i="1"/>
  <c r="AO8239" i="1"/>
  <c r="AN8239" i="1"/>
  <c r="AQ8238" i="1"/>
  <c r="AO8238" i="1"/>
  <c r="AN8238" i="1"/>
  <c r="AQ8237" i="1"/>
  <c r="AO8237" i="1"/>
  <c r="AN8237" i="1"/>
  <c r="AQ8236" i="1"/>
  <c r="AO8236" i="1"/>
  <c r="AN8236" i="1"/>
  <c r="AQ8235" i="1"/>
  <c r="AO8235" i="1"/>
  <c r="AN8235" i="1"/>
  <c r="AQ8234" i="1"/>
  <c r="AO8234" i="1"/>
  <c r="AN8234" i="1"/>
  <c r="AQ8233" i="1"/>
  <c r="AO8233" i="1"/>
  <c r="AN8233" i="1"/>
  <c r="AQ8232" i="1"/>
  <c r="AO8232" i="1"/>
  <c r="AN8232" i="1"/>
  <c r="AQ8231" i="1"/>
  <c r="AO8231" i="1"/>
  <c r="AN8231" i="1"/>
  <c r="AQ8230" i="1"/>
  <c r="AO8230" i="1"/>
  <c r="AN8230" i="1"/>
  <c r="AQ8229" i="1"/>
  <c r="AO8229" i="1"/>
  <c r="AN8229" i="1"/>
  <c r="AQ8228" i="1"/>
  <c r="AO8228" i="1"/>
  <c r="AN8228" i="1"/>
  <c r="AQ8227" i="1"/>
  <c r="AO8227" i="1"/>
  <c r="AN8227" i="1"/>
  <c r="AQ8226" i="1"/>
  <c r="AO8226" i="1"/>
  <c r="AN8226" i="1"/>
  <c r="AQ8225" i="1"/>
  <c r="AO8225" i="1"/>
  <c r="AN8225" i="1"/>
  <c r="AQ8224" i="1"/>
  <c r="AO8224" i="1"/>
  <c r="AN8224" i="1"/>
  <c r="AQ8223" i="1"/>
  <c r="AO8223" i="1"/>
  <c r="AN8223" i="1"/>
  <c r="AQ8222" i="1"/>
  <c r="AO8222" i="1"/>
  <c r="AN8222" i="1"/>
  <c r="AQ8221" i="1"/>
  <c r="AO8221" i="1"/>
  <c r="AN8221" i="1"/>
  <c r="AQ8220" i="1"/>
  <c r="AO8220" i="1"/>
  <c r="AN8220" i="1"/>
  <c r="AQ8219" i="1"/>
  <c r="AO8219" i="1"/>
  <c r="AN8219" i="1"/>
  <c r="AQ8218" i="1"/>
  <c r="AO8218" i="1"/>
  <c r="AN8218" i="1"/>
  <c r="AQ8217" i="1"/>
  <c r="AO8217" i="1"/>
  <c r="AN8217" i="1"/>
  <c r="AQ8216" i="1"/>
  <c r="AO8216" i="1"/>
  <c r="AN8216" i="1"/>
  <c r="AQ8215" i="1"/>
  <c r="AO8215" i="1"/>
  <c r="AN8215" i="1"/>
  <c r="AQ8214" i="1"/>
  <c r="AO8214" i="1"/>
  <c r="AN8214" i="1"/>
  <c r="AQ8213" i="1"/>
  <c r="AO8213" i="1"/>
  <c r="AN8213" i="1"/>
  <c r="AQ8212" i="1"/>
  <c r="AO8212" i="1"/>
  <c r="AN8212" i="1"/>
  <c r="AQ8211" i="1"/>
  <c r="AO8211" i="1"/>
  <c r="AN8211" i="1"/>
  <c r="AQ8210" i="1"/>
  <c r="AO8210" i="1"/>
  <c r="AN8210" i="1"/>
  <c r="AQ8209" i="1"/>
  <c r="AO8209" i="1"/>
  <c r="AN8209" i="1"/>
  <c r="AQ8208" i="1"/>
  <c r="AO8208" i="1"/>
  <c r="AN8208" i="1"/>
  <c r="AQ8207" i="1"/>
  <c r="AO8207" i="1"/>
  <c r="AN8207" i="1"/>
  <c r="AQ8206" i="1"/>
  <c r="AO8206" i="1"/>
  <c r="AN8206" i="1"/>
  <c r="AQ8205" i="1"/>
  <c r="AO8205" i="1"/>
  <c r="AN8205" i="1"/>
  <c r="AQ8204" i="1"/>
  <c r="AO8204" i="1"/>
  <c r="AN8204" i="1"/>
  <c r="AQ8203" i="1"/>
  <c r="AO8203" i="1"/>
  <c r="AN8203" i="1"/>
  <c r="AQ8202" i="1"/>
  <c r="AO8202" i="1"/>
  <c r="AN8202" i="1"/>
  <c r="AQ8201" i="1"/>
  <c r="AO8201" i="1"/>
  <c r="AN8201" i="1"/>
  <c r="AQ8200" i="1"/>
  <c r="AO8200" i="1"/>
  <c r="AN8200" i="1"/>
  <c r="AQ8199" i="1"/>
  <c r="AO8199" i="1"/>
  <c r="AN8199" i="1"/>
  <c r="AQ8198" i="1"/>
  <c r="AO8198" i="1"/>
  <c r="AN8198" i="1"/>
  <c r="AQ8197" i="1"/>
  <c r="AO8197" i="1"/>
  <c r="AN8197" i="1"/>
  <c r="AQ8196" i="1"/>
  <c r="AO8196" i="1"/>
  <c r="AN8196" i="1"/>
  <c r="AQ8195" i="1"/>
  <c r="AO8195" i="1"/>
  <c r="AN8195" i="1"/>
  <c r="AQ8194" i="1"/>
  <c r="AO8194" i="1"/>
  <c r="AN8194" i="1"/>
  <c r="AQ8193" i="1"/>
  <c r="AO8193" i="1"/>
  <c r="AN8193" i="1"/>
  <c r="AQ8192" i="1"/>
  <c r="AO8192" i="1"/>
  <c r="AN8192" i="1"/>
  <c r="AQ8191" i="1"/>
  <c r="AO8191" i="1"/>
  <c r="AN8191" i="1"/>
  <c r="AQ8190" i="1"/>
  <c r="AO8190" i="1"/>
  <c r="AN8190" i="1"/>
  <c r="AQ8189" i="1"/>
  <c r="AO8189" i="1"/>
  <c r="AN8189" i="1"/>
  <c r="AQ8188" i="1"/>
  <c r="AO8188" i="1"/>
  <c r="AN8188" i="1"/>
  <c r="AQ8187" i="1"/>
  <c r="AO8187" i="1"/>
  <c r="AN8187" i="1"/>
  <c r="AQ8186" i="1"/>
  <c r="AO8186" i="1"/>
  <c r="AN8186" i="1"/>
  <c r="AQ8185" i="1"/>
  <c r="AO8185" i="1"/>
  <c r="AN8185" i="1"/>
  <c r="AQ8184" i="1"/>
  <c r="AO8184" i="1"/>
  <c r="AN8184" i="1"/>
  <c r="AQ8183" i="1"/>
  <c r="AO8183" i="1"/>
  <c r="AN8183" i="1"/>
  <c r="AQ8182" i="1"/>
  <c r="AO8182" i="1"/>
  <c r="AN8182" i="1"/>
  <c r="AQ8181" i="1"/>
  <c r="AO8181" i="1"/>
  <c r="AN8181" i="1"/>
  <c r="AQ8180" i="1"/>
  <c r="AO8180" i="1"/>
  <c r="AN8180" i="1"/>
  <c r="AQ8179" i="1"/>
  <c r="AO8179" i="1"/>
  <c r="AN8179" i="1"/>
  <c r="AQ8178" i="1"/>
  <c r="AO8178" i="1"/>
  <c r="AN8178" i="1"/>
  <c r="AQ8177" i="1"/>
  <c r="AO8177" i="1"/>
  <c r="AN8177" i="1"/>
  <c r="AQ8176" i="1"/>
  <c r="AO8176" i="1"/>
  <c r="AN8176" i="1"/>
  <c r="AQ8175" i="1"/>
  <c r="AO8175" i="1"/>
  <c r="AN8175" i="1"/>
  <c r="AQ8174" i="1"/>
  <c r="AO8174" i="1"/>
  <c r="AN8174" i="1"/>
  <c r="AQ8173" i="1"/>
  <c r="AO8173" i="1"/>
  <c r="AN8173" i="1"/>
  <c r="AQ8172" i="1"/>
  <c r="AO8172" i="1"/>
  <c r="AN8172" i="1"/>
  <c r="AQ8171" i="1"/>
  <c r="AO8171" i="1"/>
  <c r="AN8171" i="1"/>
  <c r="AQ8170" i="1"/>
  <c r="AO8170" i="1"/>
  <c r="AN8170" i="1"/>
  <c r="AQ8169" i="1"/>
  <c r="AO8169" i="1"/>
  <c r="AN8169" i="1"/>
  <c r="AQ8168" i="1"/>
  <c r="AO8168" i="1"/>
  <c r="AN8168" i="1"/>
  <c r="AQ8167" i="1"/>
  <c r="AO8167" i="1"/>
  <c r="AN8167" i="1"/>
  <c r="AQ8166" i="1"/>
  <c r="AO8166" i="1"/>
  <c r="AN8166" i="1"/>
  <c r="AQ8165" i="1"/>
  <c r="AO8165" i="1"/>
  <c r="AN8165" i="1"/>
  <c r="AQ8164" i="1"/>
  <c r="AO8164" i="1"/>
  <c r="AN8164" i="1"/>
  <c r="AQ8163" i="1"/>
  <c r="AO8163" i="1"/>
  <c r="AN8163" i="1"/>
  <c r="AQ8162" i="1"/>
  <c r="AO8162" i="1"/>
  <c r="AN8162" i="1"/>
  <c r="AQ8161" i="1"/>
  <c r="AO8161" i="1"/>
  <c r="AN8161" i="1"/>
  <c r="AQ8160" i="1"/>
  <c r="AO8160" i="1"/>
  <c r="AN8160" i="1"/>
  <c r="AQ8159" i="1"/>
  <c r="AO8159" i="1"/>
  <c r="AN8159" i="1"/>
  <c r="AQ8158" i="1"/>
  <c r="AO8158" i="1"/>
  <c r="AN8158" i="1"/>
  <c r="AQ8157" i="1"/>
  <c r="AO8157" i="1"/>
  <c r="AN8157" i="1"/>
  <c r="AQ8156" i="1"/>
  <c r="AO8156" i="1"/>
  <c r="AN8156" i="1"/>
  <c r="AQ8155" i="1"/>
  <c r="AO8155" i="1"/>
  <c r="AN8155" i="1"/>
  <c r="AQ8154" i="1"/>
  <c r="AO8154" i="1"/>
  <c r="AN8154" i="1"/>
  <c r="AQ8153" i="1"/>
  <c r="AO8153" i="1"/>
  <c r="AN8153" i="1"/>
  <c r="AQ8152" i="1"/>
  <c r="AO8152" i="1"/>
  <c r="AN8152" i="1"/>
  <c r="AQ8151" i="1"/>
  <c r="AO8151" i="1"/>
  <c r="AN8151" i="1"/>
  <c r="AQ8150" i="1"/>
  <c r="AO8150" i="1"/>
  <c r="AN8150" i="1"/>
  <c r="AQ8149" i="1"/>
  <c r="AO8149" i="1"/>
  <c r="AN8149" i="1"/>
  <c r="AQ8148" i="1"/>
  <c r="AO8148" i="1"/>
  <c r="AN8148" i="1"/>
  <c r="AQ8147" i="1"/>
  <c r="AO8147" i="1"/>
  <c r="AN8147" i="1"/>
  <c r="AQ8146" i="1"/>
  <c r="AO8146" i="1"/>
  <c r="AN8146" i="1"/>
  <c r="AQ8145" i="1"/>
  <c r="AO8145" i="1"/>
  <c r="AN8145" i="1"/>
  <c r="AQ8144" i="1"/>
  <c r="AO8144" i="1"/>
  <c r="AN8144" i="1"/>
  <c r="AQ8143" i="1"/>
  <c r="AO8143" i="1"/>
  <c r="AN8143" i="1"/>
  <c r="AQ8142" i="1"/>
  <c r="AO8142" i="1"/>
  <c r="AN8142" i="1"/>
  <c r="AQ8141" i="1"/>
  <c r="AO8141" i="1"/>
  <c r="AN8141" i="1"/>
  <c r="AQ8140" i="1"/>
  <c r="AO8140" i="1"/>
  <c r="AN8140" i="1"/>
  <c r="AQ8139" i="1"/>
  <c r="AO8139" i="1"/>
  <c r="AN8139" i="1"/>
  <c r="AQ8138" i="1"/>
  <c r="AO8138" i="1"/>
  <c r="AN8138" i="1"/>
  <c r="AQ8137" i="1"/>
  <c r="AO8137" i="1"/>
  <c r="AN8137" i="1"/>
  <c r="AQ8136" i="1"/>
  <c r="AO8136" i="1"/>
  <c r="AN8136" i="1"/>
  <c r="AQ8135" i="1"/>
  <c r="AO8135" i="1"/>
  <c r="AN8135" i="1"/>
  <c r="AQ8134" i="1"/>
  <c r="AO8134" i="1"/>
  <c r="AN8134" i="1"/>
  <c r="AQ8133" i="1"/>
  <c r="AO8133" i="1"/>
  <c r="AN8133" i="1"/>
  <c r="AQ8132" i="1"/>
  <c r="AO8132" i="1"/>
  <c r="AN8132" i="1"/>
  <c r="AQ8131" i="1"/>
  <c r="AO8131" i="1"/>
  <c r="AN8131" i="1"/>
  <c r="AQ8130" i="1"/>
  <c r="AO8130" i="1"/>
  <c r="AN8130" i="1"/>
  <c r="AQ8129" i="1"/>
  <c r="AO8129" i="1"/>
  <c r="AN8129" i="1"/>
  <c r="AQ8128" i="1"/>
  <c r="AO8128" i="1"/>
  <c r="AN8128" i="1"/>
  <c r="AQ8127" i="1"/>
  <c r="AO8127" i="1"/>
  <c r="AN8127" i="1"/>
  <c r="AQ8126" i="1"/>
  <c r="AO8126" i="1"/>
  <c r="AN8126" i="1"/>
  <c r="AQ8125" i="1"/>
  <c r="AO8125" i="1"/>
  <c r="AN8125" i="1"/>
  <c r="AQ8124" i="1"/>
  <c r="AO8124" i="1"/>
  <c r="AN8124" i="1"/>
  <c r="AQ8123" i="1"/>
  <c r="AO8123" i="1"/>
  <c r="AN8123" i="1"/>
  <c r="AQ8122" i="1"/>
  <c r="AO8122" i="1"/>
  <c r="AN8122" i="1"/>
  <c r="AQ8121" i="1"/>
  <c r="AO8121" i="1"/>
  <c r="AN8121" i="1"/>
  <c r="AQ8120" i="1"/>
  <c r="AO8120" i="1"/>
  <c r="AN8120" i="1"/>
  <c r="AQ8119" i="1"/>
  <c r="AO8119" i="1"/>
  <c r="AN8119" i="1"/>
  <c r="AQ8118" i="1"/>
  <c r="AO8118" i="1"/>
  <c r="AN8118" i="1"/>
  <c r="AQ8117" i="1"/>
  <c r="AO8117" i="1"/>
  <c r="AN8117" i="1"/>
  <c r="AQ8116" i="1"/>
  <c r="AO8116" i="1"/>
  <c r="AN8116" i="1"/>
  <c r="AQ8115" i="1"/>
  <c r="AO8115" i="1"/>
  <c r="AN8115" i="1"/>
  <c r="AQ8114" i="1"/>
  <c r="AO8114" i="1"/>
  <c r="AN8114" i="1"/>
  <c r="AQ8113" i="1"/>
  <c r="AO8113" i="1"/>
  <c r="AN8113" i="1"/>
  <c r="AQ8112" i="1"/>
  <c r="AO8112" i="1"/>
  <c r="AN8112" i="1"/>
  <c r="AQ8111" i="1"/>
  <c r="AO8111" i="1"/>
  <c r="AN8111" i="1"/>
  <c r="AQ8110" i="1"/>
  <c r="AO8110" i="1"/>
  <c r="AN8110" i="1"/>
  <c r="AQ8109" i="1"/>
  <c r="AO8109" i="1"/>
  <c r="AN8109" i="1"/>
  <c r="AQ8108" i="1"/>
  <c r="AO8108" i="1"/>
  <c r="AN8108" i="1"/>
  <c r="AQ8107" i="1"/>
  <c r="AO8107" i="1"/>
  <c r="AN8107" i="1"/>
  <c r="AQ8106" i="1"/>
  <c r="AO8106" i="1"/>
  <c r="AN8106" i="1"/>
  <c r="AQ8105" i="1"/>
  <c r="AO8105" i="1"/>
  <c r="AN8105" i="1"/>
  <c r="AQ8104" i="1"/>
  <c r="AO8104" i="1"/>
  <c r="AN8104" i="1"/>
  <c r="AQ8103" i="1"/>
  <c r="AO8103" i="1"/>
  <c r="AN8103" i="1"/>
  <c r="AQ8102" i="1"/>
  <c r="AO8102" i="1"/>
  <c r="AN8102" i="1"/>
  <c r="AQ8101" i="1"/>
  <c r="AO8101" i="1"/>
  <c r="AN8101" i="1"/>
  <c r="AQ8100" i="1"/>
  <c r="AO8100" i="1"/>
  <c r="AN8100" i="1"/>
  <c r="AQ8099" i="1"/>
  <c r="AO8099" i="1"/>
  <c r="AN8099" i="1"/>
  <c r="AQ8098" i="1"/>
  <c r="AO8098" i="1"/>
  <c r="AN8098" i="1"/>
  <c r="AQ8097" i="1"/>
  <c r="AO8097" i="1"/>
  <c r="AN8097" i="1"/>
  <c r="AQ8096" i="1"/>
  <c r="AO8096" i="1"/>
  <c r="AN8096" i="1"/>
  <c r="AQ8095" i="1"/>
  <c r="AO8095" i="1"/>
  <c r="AN8095" i="1"/>
  <c r="AQ8094" i="1"/>
  <c r="AO8094" i="1"/>
  <c r="AN8094" i="1"/>
  <c r="AQ8093" i="1"/>
  <c r="AO8093" i="1"/>
  <c r="AN8093" i="1"/>
  <c r="AQ8092" i="1"/>
  <c r="AO8092" i="1"/>
  <c r="AN8092" i="1"/>
  <c r="AQ8091" i="1"/>
  <c r="AO8091" i="1"/>
  <c r="AN8091" i="1"/>
  <c r="AQ8090" i="1"/>
  <c r="AO8090" i="1"/>
  <c r="AN8090" i="1"/>
  <c r="AQ8089" i="1"/>
  <c r="AO8089" i="1"/>
  <c r="AN8089" i="1"/>
  <c r="AQ8088" i="1"/>
  <c r="AO8088" i="1"/>
  <c r="AN8088" i="1"/>
  <c r="AQ8087" i="1"/>
  <c r="AO8087" i="1"/>
  <c r="AN8087" i="1"/>
  <c r="AQ8086" i="1"/>
  <c r="AO8086" i="1"/>
  <c r="AN8086" i="1"/>
  <c r="AQ8085" i="1"/>
  <c r="AO8085" i="1"/>
  <c r="AN8085" i="1"/>
  <c r="AQ8084" i="1"/>
  <c r="AO8084" i="1"/>
  <c r="AN8084" i="1"/>
  <c r="AQ8083" i="1"/>
  <c r="AO8083" i="1"/>
  <c r="AN8083" i="1"/>
  <c r="AQ8082" i="1"/>
  <c r="AO8082" i="1"/>
  <c r="AN8082" i="1"/>
  <c r="AQ8081" i="1"/>
  <c r="AO8081" i="1"/>
  <c r="AN8081" i="1"/>
  <c r="AQ8080" i="1"/>
  <c r="AO8080" i="1"/>
  <c r="AN8080" i="1"/>
  <c r="AQ8079" i="1"/>
  <c r="AO8079" i="1"/>
  <c r="AN8079" i="1"/>
  <c r="AQ8078" i="1"/>
  <c r="AO8078" i="1"/>
  <c r="AN8078" i="1"/>
  <c r="AQ8077" i="1"/>
  <c r="AO8077" i="1"/>
  <c r="AN8077" i="1"/>
  <c r="AQ8076" i="1"/>
  <c r="AO8076" i="1"/>
  <c r="AN8076" i="1"/>
  <c r="AQ8075" i="1"/>
  <c r="AO8075" i="1"/>
  <c r="AN8075" i="1"/>
  <c r="AQ8074" i="1"/>
  <c r="AO8074" i="1"/>
  <c r="AN8074" i="1"/>
  <c r="AQ8073" i="1"/>
  <c r="AO8073" i="1"/>
  <c r="AN8073" i="1"/>
  <c r="AQ8072" i="1"/>
  <c r="AO8072" i="1"/>
  <c r="AN8072" i="1"/>
  <c r="AQ8071" i="1"/>
  <c r="AO8071" i="1"/>
  <c r="AN8071" i="1"/>
  <c r="AQ8070" i="1"/>
  <c r="AO8070" i="1"/>
  <c r="AN8070" i="1"/>
  <c r="AQ8069" i="1"/>
  <c r="AO8069" i="1"/>
  <c r="AN8069" i="1"/>
  <c r="AQ8068" i="1"/>
  <c r="AO8068" i="1"/>
  <c r="AN8068" i="1"/>
  <c r="AQ8067" i="1"/>
  <c r="AO8067" i="1"/>
  <c r="AN8067" i="1"/>
  <c r="AQ8066" i="1"/>
  <c r="AO8066" i="1"/>
  <c r="AN8066" i="1"/>
  <c r="AQ8065" i="1"/>
  <c r="AO8065" i="1"/>
  <c r="AN8065" i="1"/>
  <c r="AQ8064" i="1"/>
  <c r="AO8064" i="1"/>
  <c r="AN8064" i="1"/>
  <c r="AQ8063" i="1"/>
  <c r="AO8063" i="1"/>
  <c r="AN8063" i="1"/>
  <c r="AQ8062" i="1"/>
  <c r="AO8062" i="1"/>
  <c r="AN8062" i="1"/>
  <c r="AQ8061" i="1"/>
  <c r="AO8061" i="1"/>
  <c r="AN8061" i="1"/>
  <c r="AQ8060" i="1"/>
  <c r="AO8060" i="1"/>
  <c r="AN8060" i="1"/>
  <c r="AQ8059" i="1"/>
  <c r="AO8059" i="1"/>
  <c r="AN8059" i="1"/>
  <c r="AQ8058" i="1"/>
  <c r="AO8058" i="1"/>
  <c r="AN8058" i="1"/>
  <c r="AQ8057" i="1"/>
  <c r="AO8057" i="1"/>
  <c r="AN8057" i="1"/>
  <c r="AQ8056" i="1"/>
  <c r="AO8056" i="1"/>
  <c r="AN8056" i="1"/>
  <c r="AQ8055" i="1"/>
  <c r="AO8055" i="1"/>
  <c r="AN8055" i="1"/>
  <c r="AQ8054" i="1"/>
  <c r="AO8054" i="1"/>
  <c r="AN8054" i="1"/>
  <c r="AQ8053" i="1"/>
  <c r="AO8053" i="1"/>
  <c r="AN8053" i="1"/>
  <c r="AQ8052" i="1"/>
  <c r="AO8052" i="1"/>
  <c r="AN8052" i="1"/>
  <c r="AQ8051" i="1"/>
  <c r="AO8051" i="1"/>
  <c r="AN8051" i="1"/>
  <c r="AQ8050" i="1"/>
  <c r="AO8050" i="1"/>
  <c r="AN8050" i="1"/>
  <c r="AQ8049" i="1"/>
  <c r="AO8049" i="1"/>
  <c r="AN8049" i="1"/>
  <c r="AQ8048" i="1"/>
  <c r="AO8048" i="1"/>
  <c r="AN8048" i="1"/>
  <c r="AQ8047" i="1"/>
  <c r="AO8047" i="1"/>
  <c r="AN8047" i="1"/>
  <c r="AQ8046" i="1"/>
  <c r="AO8046" i="1"/>
  <c r="AN8046" i="1"/>
  <c r="AQ8045" i="1"/>
  <c r="AO8045" i="1"/>
  <c r="AN8045" i="1"/>
  <c r="AQ8044" i="1"/>
  <c r="AO8044" i="1"/>
  <c r="AN8044" i="1"/>
  <c r="AQ8043" i="1"/>
  <c r="AO8043" i="1"/>
  <c r="AN8043" i="1"/>
  <c r="AQ8042" i="1"/>
  <c r="AO8042" i="1"/>
  <c r="AN8042" i="1"/>
  <c r="AQ8041" i="1"/>
  <c r="AO8041" i="1"/>
  <c r="AN8041" i="1"/>
  <c r="AQ8040" i="1"/>
  <c r="AO8040" i="1"/>
  <c r="AN8040" i="1"/>
  <c r="AQ8039" i="1"/>
  <c r="AO8039" i="1"/>
  <c r="AN8039" i="1"/>
  <c r="AQ8038" i="1"/>
  <c r="AO8038" i="1"/>
  <c r="AN8038" i="1"/>
  <c r="AQ8037" i="1"/>
  <c r="AO8037" i="1"/>
  <c r="AN8037" i="1"/>
  <c r="AQ8036" i="1"/>
  <c r="AO8036" i="1"/>
  <c r="AN8036" i="1"/>
  <c r="AQ8035" i="1"/>
  <c r="AO8035" i="1"/>
  <c r="AN8035" i="1"/>
  <c r="AQ8034" i="1"/>
  <c r="AO8034" i="1"/>
  <c r="AN8034" i="1"/>
  <c r="AQ8033" i="1"/>
  <c r="AO8033" i="1"/>
  <c r="AN8033" i="1"/>
  <c r="AQ8032" i="1"/>
  <c r="AO8032" i="1"/>
  <c r="AN8032" i="1"/>
  <c r="AQ8031" i="1"/>
  <c r="AO8031" i="1"/>
  <c r="AN8031" i="1"/>
  <c r="AQ8030" i="1"/>
  <c r="AO8030" i="1"/>
  <c r="AN8030" i="1"/>
  <c r="AQ8029" i="1"/>
  <c r="AO8029" i="1"/>
  <c r="AN8029" i="1"/>
  <c r="AQ8028" i="1"/>
  <c r="AO8028" i="1"/>
  <c r="AN8028" i="1"/>
  <c r="AQ8027" i="1"/>
  <c r="AO8027" i="1"/>
  <c r="AN8027" i="1"/>
  <c r="AQ8026" i="1"/>
  <c r="AO8026" i="1"/>
  <c r="AN8026" i="1"/>
  <c r="AQ8025" i="1"/>
  <c r="AO8025" i="1"/>
  <c r="AN8025" i="1"/>
  <c r="AQ8024" i="1"/>
  <c r="AO8024" i="1"/>
  <c r="AN8024" i="1"/>
  <c r="AQ8023" i="1"/>
  <c r="AO8023" i="1"/>
  <c r="AN8023" i="1"/>
  <c r="AQ8022" i="1"/>
  <c r="AO8022" i="1"/>
  <c r="AN8022" i="1"/>
  <c r="AQ8021" i="1"/>
  <c r="AO8021" i="1"/>
  <c r="AN8021" i="1"/>
  <c r="AQ8020" i="1"/>
  <c r="AO8020" i="1"/>
  <c r="AN8020" i="1"/>
  <c r="AQ8019" i="1"/>
  <c r="AO8019" i="1"/>
  <c r="AN8019" i="1"/>
  <c r="AQ8018" i="1"/>
  <c r="AO8018" i="1"/>
  <c r="AN8018" i="1"/>
  <c r="AQ8017" i="1"/>
  <c r="AO8017" i="1"/>
  <c r="AN8017" i="1"/>
  <c r="AQ8016" i="1"/>
  <c r="AO8016" i="1"/>
  <c r="AN8016" i="1"/>
  <c r="AQ8015" i="1"/>
  <c r="AO8015" i="1"/>
  <c r="AN8015" i="1"/>
  <c r="AQ8014" i="1"/>
  <c r="AO8014" i="1"/>
  <c r="AN8014" i="1"/>
  <c r="AQ8013" i="1"/>
  <c r="AO8013" i="1"/>
  <c r="AN8013" i="1"/>
  <c r="AQ8012" i="1"/>
  <c r="AO8012" i="1"/>
  <c r="AN8012" i="1"/>
  <c r="AQ8011" i="1"/>
  <c r="AO8011" i="1"/>
  <c r="AN8011" i="1"/>
  <c r="AQ8010" i="1"/>
  <c r="AO8010" i="1"/>
  <c r="AN8010" i="1"/>
  <c r="AQ8009" i="1"/>
  <c r="AO8009" i="1"/>
  <c r="AN8009" i="1"/>
  <c r="AQ8008" i="1"/>
  <c r="AO8008" i="1"/>
  <c r="AN8008" i="1"/>
  <c r="AQ8007" i="1"/>
  <c r="AO8007" i="1"/>
  <c r="AN8007" i="1"/>
  <c r="AQ8006" i="1"/>
  <c r="AO8006" i="1"/>
  <c r="AN8006" i="1"/>
  <c r="AQ8005" i="1"/>
  <c r="AO8005" i="1"/>
  <c r="AN8005" i="1"/>
  <c r="AQ8004" i="1"/>
  <c r="AO8004" i="1"/>
  <c r="AN8004" i="1"/>
  <c r="AQ8003" i="1"/>
  <c r="AO8003" i="1"/>
  <c r="AN8003" i="1"/>
  <c r="AQ8002" i="1"/>
  <c r="AO8002" i="1"/>
  <c r="AN8002" i="1"/>
  <c r="AQ8001" i="1"/>
  <c r="AO8001" i="1"/>
  <c r="AN8001" i="1"/>
  <c r="AQ8000" i="1"/>
  <c r="AO8000" i="1"/>
  <c r="AN8000" i="1"/>
  <c r="AQ7999" i="1"/>
  <c r="AO7999" i="1"/>
  <c r="AN7999" i="1"/>
  <c r="AQ7998" i="1"/>
  <c r="AO7998" i="1"/>
  <c r="AN7998" i="1"/>
  <c r="AQ7997" i="1"/>
  <c r="AO7997" i="1"/>
  <c r="AN7997" i="1"/>
  <c r="AQ7996" i="1"/>
  <c r="AO7996" i="1"/>
  <c r="AN7996" i="1"/>
  <c r="AQ7995" i="1"/>
  <c r="AO7995" i="1"/>
  <c r="AN7995" i="1"/>
  <c r="AQ7994" i="1"/>
  <c r="AO7994" i="1"/>
  <c r="AN7994" i="1"/>
  <c r="AQ7993" i="1"/>
  <c r="AO7993" i="1"/>
  <c r="AN7993" i="1"/>
  <c r="AQ7992" i="1"/>
  <c r="AO7992" i="1"/>
  <c r="AN7992" i="1"/>
  <c r="AQ7991" i="1"/>
  <c r="AO7991" i="1"/>
  <c r="AN7991" i="1"/>
  <c r="AQ7990" i="1"/>
  <c r="AO7990" i="1"/>
  <c r="AN7990" i="1"/>
  <c r="AQ7989" i="1"/>
  <c r="AO7989" i="1"/>
  <c r="AN7989" i="1"/>
  <c r="AQ7988" i="1"/>
  <c r="AO7988" i="1"/>
  <c r="AN7988" i="1"/>
  <c r="AQ7987" i="1"/>
  <c r="AO7987" i="1"/>
  <c r="AN7987" i="1"/>
  <c r="AQ7986" i="1"/>
  <c r="AO7986" i="1"/>
  <c r="AN7986" i="1"/>
  <c r="AQ7985" i="1"/>
  <c r="AO7985" i="1"/>
  <c r="AN7985" i="1"/>
  <c r="AQ7984" i="1"/>
  <c r="AO7984" i="1"/>
  <c r="AN7984" i="1"/>
  <c r="AQ7983" i="1"/>
  <c r="AO7983" i="1"/>
  <c r="AN7983" i="1"/>
  <c r="AQ7982" i="1"/>
  <c r="AO7982" i="1"/>
  <c r="AN7982" i="1"/>
  <c r="AQ7981" i="1"/>
  <c r="AO7981" i="1"/>
  <c r="AN7981" i="1"/>
  <c r="AQ7980" i="1"/>
  <c r="AO7980" i="1"/>
  <c r="AN7980" i="1"/>
  <c r="AQ7979" i="1"/>
  <c r="AO7979" i="1"/>
  <c r="AN7979" i="1"/>
  <c r="AQ7978" i="1"/>
  <c r="AO7978" i="1"/>
  <c r="AN7978" i="1"/>
  <c r="AQ7977" i="1"/>
  <c r="AO7977" i="1"/>
  <c r="AN7977" i="1"/>
  <c r="AQ7976" i="1"/>
  <c r="AO7976" i="1"/>
  <c r="AN7976" i="1"/>
  <c r="AQ7975" i="1"/>
  <c r="AO7975" i="1"/>
  <c r="AN7975" i="1"/>
  <c r="AQ7974" i="1"/>
  <c r="AO7974" i="1"/>
  <c r="AN7974" i="1"/>
  <c r="AQ7973" i="1"/>
  <c r="AO7973" i="1"/>
  <c r="AN7973" i="1"/>
  <c r="AQ7972" i="1"/>
  <c r="AO7972" i="1"/>
  <c r="AN7972" i="1"/>
  <c r="AQ7971" i="1"/>
  <c r="AO7971" i="1"/>
  <c r="AN7971" i="1"/>
  <c r="AQ7970" i="1"/>
  <c r="AO7970" i="1"/>
  <c r="AN7970" i="1"/>
  <c r="AQ7969" i="1"/>
  <c r="AO7969" i="1"/>
  <c r="AN7969" i="1"/>
  <c r="AQ7968" i="1"/>
  <c r="AO7968" i="1"/>
  <c r="AN7968" i="1"/>
  <c r="AQ7967" i="1"/>
  <c r="AO7967" i="1"/>
  <c r="AN7967" i="1"/>
  <c r="AQ7966" i="1"/>
  <c r="AO7966" i="1"/>
  <c r="AN7966" i="1"/>
  <c r="AQ7965" i="1"/>
  <c r="AO7965" i="1"/>
  <c r="AN7965" i="1"/>
  <c r="AQ7964" i="1"/>
  <c r="AO7964" i="1"/>
  <c r="AN7964" i="1"/>
  <c r="AQ7963" i="1"/>
  <c r="AO7963" i="1"/>
  <c r="AN7963" i="1"/>
  <c r="AQ7962" i="1"/>
  <c r="AO7962" i="1"/>
  <c r="AN7962" i="1"/>
  <c r="AQ7961" i="1"/>
  <c r="AO7961" i="1"/>
  <c r="AN7961" i="1"/>
  <c r="AQ7960" i="1"/>
  <c r="AO7960" i="1"/>
  <c r="AN7960" i="1"/>
  <c r="AQ7959" i="1"/>
  <c r="AO7959" i="1"/>
  <c r="AN7959" i="1"/>
  <c r="AQ7958" i="1"/>
  <c r="AO7958" i="1"/>
  <c r="AN7958" i="1"/>
  <c r="AQ7957" i="1"/>
  <c r="AO7957" i="1"/>
  <c r="AN7957" i="1"/>
  <c r="AQ7956" i="1"/>
  <c r="AO7956" i="1"/>
  <c r="AN7956" i="1"/>
  <c r="AQ7955" i="1"/>
  <c r="AO7955" i="1"/>
  <c r="AN7955" i="1"/>
  <c r="AQ7954" i="1"/>
  <c r="AO7954" i="1"/>
  <c r="AN7954" i="1"/>
  <c r="AQ7953" i="1"/>
  <c r="AO7953" i="1"/>
  <c r="AN7953" i="1"/>
  <c r="AQ7952" i="1"/>
  <c r="AO7952" i="1"/>
  <c r="AN7952" i="1"/>
  <c r="AQ7951" i="1"/>
  <c r="AO7951" i="1"/>
  <c r="AN7951" i="1"/>
  <c r="AQ7950" i="1"/>
  <c r="AO7950" i="1"/>
  <c r="AN7950" i="1"/>
  <c r="AQ7949" i="1"/>
  <c r="AO7949" i="1"/>
  <c r="AN7949" i="1"/>
  <c r="AQ7948" i="1"/>
  <c r="AO7948" i="1"/>
  <c r="AN7948" i="1"/>
  <c r="AQ7947" i="1"/>
  <c r="AO7947" i="1"/>
  <c r="AN7947" i="1"/>
  <c r="AQ7946" i="1"/>
  <c r="AO7946" i="1"/>
  <c r="AN7946" i="1"/>
  <c r="AQ7945" i="1"/>
  <c r="AO7945" i="1"/>
  <c r="AN7945" i="1"/>
  <c r="AQ7944" i="1"/>
  <c r="AO7944" i="1"/>
  <c r="AN7944" i="1"/>
  <c r="AQ7943" i="1"/>
  <c r="AO7943" i="1"/>
  <c r="AN7943" i="1"/>
  <c r="AQ7942" i="1"/>
  <c r="AO7942" i="1"/>
  <c r="AN7942" i="1"/>
  <c r="AQ7941" i="1"/>
  <c r="AO7941" i="1"/>
  <c r="AN7941" i="1"/>
  <c r="AQ7940" i="1"/>
  <c r="AO7940" i="1"/>
  <c r="AN7940" i="1"/>
  <c r="AQ7939" i="1"/>
  <c r="AO7939" i="1"/>
  <c r="AN7939" i="1"/>
  <c r="AQ7938" i="1"/>
  <c r="AO7938" i="1"/>
  <c r="AN7938" i="1"/>
  <c r="AQ7937" i="1"/>
  <c r="AO7937" i="1"/>
  <c r="AN7937" i="1"/>
  <c r="AQ7936" i="1"/>
  <c r="AO7936" i="1"/>
  <c r="AN7936" i="1"/>
  <c r="AQ7935" i="1"/>
  <c r="AO7935" i="1"/>
  <c r="AN7935" i="1"/>
  <c r="AQ7934" i="1"/>
  <c r="AO7934" i="1"/>
  <c r="AN7934" i="1"/>
  <c r="AQ7933" i="1"/>
  <c r="AO7933" i="1"/>
  <c r="AN7933" i="1"/>
  <c r="AQ7932" i="1"/>
  <c r="AO7932" i="1"/>
  <c r="AN7932" i="1"/>
  <c r="AQ7931" i="1"/>
  <c r="AO7931" i="1"/>
  <c r="AN7931" i="1"/>
  <c r="AQ7930" i="1"/>
  <c r="AO7930" i="1"/>
  <c r="AN7930" i="1"/>
  <c r="AQ7929" i="1"/>
  <c r="AO7929" i="1"/>
  <c r="AN7929" i="1"/>
  <c r="AQ7928" i="1"/>
  <c r="AO7928" i="1"/>
  <c r="AN7928" i="1"/>
  <c r="AQ7927" i="1"/>
  <c r="AO7927" i="1"/>
  <c r="AN7927" i="1"/>
  <c r="AQ7926" i="1"/>
  <c r="AO7926" i="1"/>
  <c r="AN7926" i="1"/>
  <c r="AQ7925" i="1"/>
  <c r="AO7925" i="1"/>
  <c r="AN7925" i="1"/>
  <c r="AQ7924" i="1"/>
  <c r="AO7924" i="1"/>
  <c r="AN7924" i="1"/>
  <c r="AQ7923" i="1"/>
  <c r="AO7923" i="1"/>
  <c r="AN7923" i="1"/>
  <c r="AQ7922" i="1"/>
  <c r="AO7922" i="1"/>
  <c r="AN7922" i="1"/>
  <c r="AQ7921" i="1"/>
  <c r="AO7921" i="1"/>
  <c r="AN7921" i="1"/>
  <c r="AQ7920" i="1"/>
  <c r="AO7920" i="1"/>
  <c r="AN7920" i="1"/>
  <c r="AQ7919" i="1"/>
  <c r="AO7919" i="1"/>
  <c r="AN7919" i="1"/>
  <c r="AQ7918" i="1"/>
  <c r="AO7918" i="1"/>
  <c r="AN7918" i="1"/>
  <c r="AQ7917" i="1"/>
  <c r="AO7917" i="1"/>
  <c r="AN7917" i="1"/>
  <c r="AQ7916" i="1"/>
  <c r="AO7916" i="1"/>
  <c r="AN7916" i="1"/>
  <c r="AQ7915" i="1"/>
  <c r="AO7915" i="1"/>
  <c r="AN7915" i="1"/>
  <c r="AQ7914" i="1"/>
  <c r="AO7914" i="1"/>
  <c r="AN7914" i="1"/>
  <c r="AQ7913" i="1"/>
  <c r="AO7913" i="1"/>
  <c r="AN7913" i="1"/>
  <c r="AQ7912" i="1"/>
  <c r="AO7912" i="1"/>
  <c r="AN7912" i="1"/>
  <c r="AQ7911" i="1"/>
  <c r="AO7911" i="1"/>
  <c r="AN7911" i="1"/>
  <c r="AQ7910" i="1"/>
  <c r="AO7910" i="1"/>
  <c r="AN7910" i="1"/>
  <c r="AQ7909" i="1"/>
  <c r="AO7909" i="1"/>
  <c r="AN7909" i="1"/>
  <c r="AQ7908" i="1"/>
  <c r="AO7908" i="1"/>
  <c r="AN7908" i="1"/>
  <c r="AQ7907" i="1"/>
  <c r="AO7907" i="1"/>
  <c r="AN7907" i="1"/>
  <c r="AQ7906" i="1"/>
  <c r="AO7906" i="1"/>
  <c r="AN7906" i="1"/>
  <c r="AQ7905" i="1"/>
  <c r="AO7905" i="1"/>
  <c r="AN7905" i="1"/>
  <c r="AQ7904" i="1"/>
  <c r="AO7904" i="1"/>
  <c r="AN7904" i="1"/>
  <c r="AQ7903" i="1"/>
  <c r="AO7903" i="1"/>
  <c r="AN7903" i="1"/>
  <c r="AQ7902" i="1"/>
  <c r="AO7902" i="1"/>
  <c r="AN7902" i="1"/>
  <c r="AQ7901" i="1"/>
  <c r="AO7901" i="1"/>
  <c r="AN7901" i="1"/>
  <c r="AQ7900" i="1"/>
  <c r="AO7900" i="1"/>
  <c r="AN7900" i="1"/>
  <c r="AQ7899" i="1"/>
  <c r="AO7899" i="1"/>
  <c r="AN7899" i="1"/>
  <c r="AQ7898" i="1"/>
  <c r="AO7898" i="1"/>
  <c r="AN7898" i="1"/>
  <c r="AQ7897" i="1"/>
  <c r="AO7897" i="1"/>
  <c r="AN7897" i="1"/>
  <c r="AQ7896" i="1"/>
  <c r="AO7896" i="1"/>
  <c r="AN7896" i="1"/>
  <c r="AQ7895" i="1"/>
  <c r="AO7895" i="1"/>
  <c r="AN7895" i="1"/>
  <c r="AQ7894" i="1"/>
  <c r="AO7894" i="1"/>
  <c r="AN7894" i="1"/>
  <c r="AQ7893" i="1"/>
  <c r="AO7893" i="1"/>
  <c r="AN7893" i="1"/>
  <c r="AQ7892" i="1"/>
  <c r="AO7892" i="1"/>
  <c r="AN7892" i="1"/>
  <c r="AQ7891" i="1"/>
  <c r="AO7891" i="1"/>
  <c r="AN7891" i="1"/>
  <c r="AQ7890" i="1"/>
  <c r="AO7890" i="1"/>
  <c r="AN7890" i="1"/>
  <c r="AQ7889" i="1"/>
  <c r="AO7889" i="1"/>
  <c r="AN7889" i="1"/>
  <c r="AQ7888" i="1"/>
  <c r="AO7888" i="1"/>
  <c r="AN7888" i="1"/>
  <c r="AQ7887" i="1"/>
  <c r="AO7887" i="1"/>
  <c r="AN7887" i="1"/>
  <c r="AQ7886" i="1"/>
  <c r="AO7886" i="1"/>
  <c r="AN7886" i="1"/>
  <c r="AQ7885" i="1"/>
  <c r="AO7885" i="1"/>
  <c r="AN7885" i="1"/>
  <c r="AQ7884" i="1"/>
  <c r="AO7884" i="1"/>
  <c r="AN7884" i="1"/>
  <c r="AQ7883" i="1"/>
  <c r="AO7883" i="1"/>
  <c r="AN7883" i="1"/>
  <c r="AQ7882" i="1"/>
  <c r="AO7882" i="1"/>
  <c r="AN7882" i="1"/>
  <c r="AQ7881" i="1"/>
  <c r="AO7881" i="1"/>
  <c r="AN7881" i="1"/>
  <c r="AQ7880" i="1"/>
  <c r="AO7880" i="1"/>
  <c r="AN7880" i="1"/>
  <c r="AQ7879" i="1"/>
  <c r="AO7879" i="1"/>
  <c r="AN7879" i="1"/>
  <c r="AQ7878" i="1"/>
  <c r="AO7878" i="1"/>
  <c r="AN7878" i="1"/>
  <c r="AQ7877" i="1"/>
  <c r="AO7877" i="1"/>
  <c r="AN7877" i="1"/>
  <c r="AQ7876" i="1"/>
  <c r="AO7876" i="1"/>
  <c r="AN7876" i="1"/>
  <c r="AQ7875" i="1"/>
  <c r="AO7875" i="1"/>
  <c r="AN7875" i="1"/>
  <c r="AQ7874" i="1"/>
  <c r="AO7874" i="1"/>
  <c r="AN7874" i="1"/>
  <c r="AQ7873" i="1"/>
  <c r="AO7873" i="1"/>
  <c r="AN7873" i="1"/>
  <c r="AQ7872" i="1"/>
  <c r="AO7872" i="1"/>
  <c r="AN7872" i="1"/>
  <c r="AQ7871" i="1"/>
  <c r="AO7871" i="1"/>
  <c r="AN7871" i="1"/>
  <c r="AQ7870" i="1"/>
  <c r="AO7870" i="1"/>
  <c r="AN7870" i="1"/>
  <c r="AQ7869" i="1"/>
  <c r="AO7869" i="1"/>
  <c r="AN7869" i="1"/>
  <c r="AQ7868" i="1"/>
  <c r="AO7868" i="1"/>
  <c r="AN7868" i="1"/>
  <c r="AQ7867" i="1"/>
  <c r="AO7867" i="1"/>
  <c r="AN7867" i="1"/>
  <c r="AQ7866" i="1"/>
  <c r="AO7866" i="1"/>
  <c r="AN7866" i="1"/>
  <c r="AQ7865" i="1"/>
  <c r="AO7865" i="1"/>
  <c r="AN7865" i="1"/>
  <c r="AQ7864" i="1"/>
  <c r="AO7864" i="1"/>
  <c r="AN7864" i="1"/>
  <c r="AQ7863" i="1"/>
  <c r="AO7863" i="1"/>
  <c r="AN7863" i="1"/>
  <c r="AQ7862" i="1"/>
  <c r="AO7862" i="1"/>
  <c r="AN7862" i="1"/>
  <c r="AQ7861" i="1"/>
  <c r="AO7861" i="1"/>
  <c r="AN7861" i="1"/>
  <c r="AQ7860" i="1"/>
  <c r="AO7860" i="1"/>
  <c r="AN7860" i="1"/>
  <c r="AQ7859" i="1"/>
  <c r="AO7859" i="1"/>
  <c r="AN7859" i="1"/>
  <c r="AQ7858" i="1"/>
  <c r="AO7858" i="1"/>
  <c r="AN7858" i="1"/>
  <c r="AQ7857" i="1"/>
  <c r="AO7857" i="1"/>
  <c r="AN7857" i="1"/>
  <c r="AQ7856" i="1"/>
  <c r="AO7856" i="1"/>
  <c r="AN7856" i="1"/>
  <c r="AQ7855" i="1"/>
  <c r="AO7855" i="1"/>
  <c r="AN7855" i="1"/>
  <c r="AQ7854" i="1"/>
  <c r="AO7854" i="1"/>
  <c r="AN7854" i="1"/>
  <c r="AQ7853" i="1"/>
  <c r="AO7853" i="1"/>
  <c r="AN7853" i="1"/>
  <c r="AQ7852" i="1"/>
  <c r="AO7852" i="1"/>
  <c r="AN7852" i="1"/>
  <c r="AQ7851" i="1"/>
  <c r="AO7851" i="1"/>
  <c r="AN7851" i="1"/>
  <c r="AQ7850" i="1"/>
  <c r="AO7850" i="1"/>
  <c r="AN7850" i="1"/>
  <c r="AQ7849" i="1"/>
  <c r="AO7849" i="1"/>
  <c r="AN7849" i="1"/>
  <c r="AQ7848" i="1"/>
  <c r="AO7848" i="1"/>
  <c r="AN7848" i="1"/>
  <c r="AQ7847" i="1"/>
  <c r="AO7847" i="1"/>
  <c r="AN7847" i="1"/>
  <c r="AQ7846" i="1"/>
  <c r="AO7846" i="1"/>
  <c r="AN7846" i="1"/>
  <c r="AQ7845" i="1"/>
  <c r="AO7845" i="1"/>
  <c r="AN7845" i="1"/>
  <c r="AQ7844" i="1"/>
  <c r="AO7844" i="1"/>
  <c r="AN7844" i="1"/>
  <c r="AQ7843" i="1"/>
  <c r="AO7843" i="1"/>
  <c r="AN7843" i="1"/>
  <c r="AQ7842" i="1"/>
  <c r="AO7842" i="1"/>
  <c r="AN7842" i="1"/>
  <c r="AQ7841" i="1"/>
  <c r="AO7841" i="1"/>
  <c r="AN7841" i="1"/>
  <c r="AQ7840" i="1"/>
  <c r="AO7840" i="1"/>
  <c r="AN7840" i="1"/>
  <c r="AQ7839" i="1"/>
  <c r="AO7839" i="1"/>
  <c r="AN7839" i="1"/>
  <c r="AQ7838" i="1"/>
  <c r="AO7838" i="1"/>
  <c r="AN7838" i="1"/>
  <c r="AQ7837" i="1"/>
  <c r="AO7837" i="1"/>
  <c r="AN7837" i="1"/>
  <c r="AQ7836" i="1"/>
  <c r="AO7836" i="1"/>
  <c r="AN7836" i="1"/>
  <c r="AQ7835" i="1"/>
  <c r="AO7835" i="1"/>
  <c r="AN7835" i="1"/>
  <c r="AQ7834" i="1"/>
  <c r="AO7834" i="1"/>
  <c r="AN7834" i="1"/>
  <c r="AQ7833" i="1"/>
  <c r="AO7833" i="1"/>
  <c r="AN7833" i="1"/>
  <c r="AQ7832" i="1"/>
  <c r="AO7832" i="1"/>
  <c r="AN7832" i="1"/>
  <c r="AQ7831" i="1"/>
  <c r="AO7831" i="1"/>
  <c r="AN7831" i="1"/>
  <c r="AQ7830" i="1"/>
  <c r="AO7830" i="1"/>
  <c r="AN7830" i="1"/>
  <c r="AQ7829" i="1"/>
  <c r="AO7829" i="1"/>
  <c r="AN7829" i="1"/>
  <c r="AQ7828" i="1"/>
  <c r="AO7828" i="1"/>
  <c r="AN7828" i="1"/>
  <c r="AQ7827" i="1"/>
  <c r="AO7827" i="1"/>
  <c r="AN7827" i="1"/>
  <c r="AQ7826" i="1"/>
  <c r="AO7826" i="1"/>
  <c r="AN7826" i="1"/>
  <c r="AQ7825" i="1"/>
  <c r="AO7825" i="1"/>
  <c r="AN7825" i="1"/>
  <c r="AQ7824" i="1"/>
  <c r="AO7824" i="1"/>
  <c r="AN7824" i="1"/>
  <c r="AQ7823" i="1"/>
  <c r="AO7823" i="1"/>
  <c r="AN7823" i="1"/>
  <c r="AQ7822" i="1"/>
  <c r="AO7822" i="1"/>
  <c r="AN7822" i="1"/>
  <c r="AQ7821" i="1"/>
  <c r="AO7821" i="1"/>
  <c r="AN7821" i="1"/>
  <c r="AQ7820" i="1"/>
  <c r="AO7820" i="1"/>
  <c r="AN7820" i="1"/>
  <c r="AQ7819" i="1"/>
  <c r="AO7819" i="1"/>
  <c r="AN7819" i="1"/>
  <c r="AQ7818" i="1"/>
  <c r="AO7818" i="1"/>
  <c r="AN7818" i="1"/>
  <c r="AQ7817" i="1"/>
  <c r="AO7817" i="1"/>
  <c r="AN7817" i="1"/>
  <c r="AQ7816" i="1"/>
  <c r="AO7816" i="1"/>
  <c r="AN7816" i="1"/>
  <c r="AQ7815" i="1"/>
  <c r="AO7815" i="1"/>
  <c r="AN7815" i="1"/>
  <c r="AQ7814" i="1"/>
  <c r="AO7814" i="1"/>
  <c r="AN7814" i="1"/>
  <c r="AQ7813" i="1"/>
  <c r="AO7813" i="1"/>
  <c r="AN7813" i="1"/>
  <c r="AQ7812" i="1"/>
  <c r="AO7812" i="1"/>
  <c r="AN7812" i="1"/>
  <c r="AQ7811" i="1"/>
  <c r="AO7811" i="1"/>
  <c r="AN7811" i="1"/>
  <c r="AQ7810" i="1"/>
  <c r="AO7810" i="1"/>
  <c r="AN7810" i="1"/>
  <c r="AQ7809" i="1"/>
  <c r="AO7809" i="1"/>
  <c r="AN7809" i="1"/>
  <c r="AQ7808" i="1"/>
  <c r="AO7808" i="1"/>
  <c r="AN7808" i="1"/>
  <c r="AQ7807" i="1"/>
  <c r="AO7807" i="1"/>
  <c r="AN7807" i="1"/>
  <c r="AQ7806" i="1"/>
  <c r="AO7806" i="1"/>
  <c r="AN7806" i="1"/>
  <c r="AQ7805" i="1"/>
  <c r="AO7805" i="1"/>
  <c r="AN7805" i="1"/>
  <c r="AQ7804" i="1"/>
  <c r="AO7804" i="1"/>
  <c r="AN7804" i="1"/>
  <c r="AQ7803" i="1"/>
  <c r="AO7803" i="1"/>
  <c r="AN7803" i="1"/>
  <c r="AQ7802" i="1"/>
  <c r="AO7802" i="1"/>
  <c r="AN7802" i="1"/>
  <c r="AQ7801" i="1"/>
  <c r="AO7801" i="1"/>
  <c r="AN7801" i="1"/>
  <c r="AQ7800" i="1"/>
  <c r="AO7800" i="1"/>
  <c r="AN7800" i="1"/>
  <c r="AQ7799" i="1"/>
  <c r="AO7799" i="1"/>
  <c r="AN7799" i="1"/>
  <c r="AQ7798" i="1"/>
  <c r="AO7798" i="1"/>
  <c r="AN7798" i="1"/>
  <c r="AQ7797" i="1"/>
  <c r="AO7797" i="1"/>
  <c r="AN7797" i="1"/>
  <c r="AQ7796" i="1"/>
  <c r="AO7796" i="1"/>
  <c r="AN7796" i="1"/>
  <c r="AQ7795" i="1"/>
  <c r="AO7795" i="1"/>
  <c r="AN7795" i="1"/>
  <c r="AQ7794" i="1"/>
  <c r="AO7794" i="1"/>
  <c r="AN7794" i="1"/>
  <c r="AQ7793" i="1"/>
  <c r="AO7793" i="1"/>
  <c r="AN7793" i="1"/>
  <c r="AQ7792" i="1"/>
  <c r="AO7792" i="1"/>
  <c r="AN7792" i="1"/>
  <c r="AQ7791" i="1"/>
  <c r="AO7791" i="1"/>
  <c r="AN7791" i="1"/>
  <c r="AQ7790" i="1"/>
  <c r="AO7790" i="1"/>
  <c r="AN7790" i="1"/>
  <c r="AQ7789" i="1"/>
  <c r="AO7789" i="1"/>
  <c r="AN7789" i="1"/>
  <c r="AQ7788" i="1"/>
  <c r="AO7788" i="1"/>
  <c r="AN7788" i="1"/>
  <c r="AQ7787" i="1"/>
  <c r="AO7787" i="1"/>
  <c r="AN7787" i="1"/>
  <c r="AQ7786" i="1"/>
  <c r="AO7786" i="1"/>
  <c r="AN7786" i="1"/>
  <c r="AQ7785" i="1"/>
  <c r="AO7785" i="1"/>
  <c r="AN7785" i="1"/>
  <c r="AQ7784" i="1"/>
  <c r="AO7784" i="1"/>
  <c r="AN7784" i="1"/>
  <c r="AQ7783" i="1"/>
  <c r="AO7783" i="1"/>
  <c r="AN7783" i="1"/>
  <c r="AQ7782" i="1"/>
  <c r="AO7782" i="1"/>
  <c r="AN7782" i="1"/>
  <c r="AQ7781" i="1"/>
  <c r="AO7781" i="1"/>
  <c r="AN7781" i="1"/>
  <c r="AQ7780" i="1"/>
  <c r="AO7780" i="1"/>
  <c r="AN7780" i="1"/>
  <c r="AQ7779" i="1"/>
  <c r="AO7779" i="1"/>
  <c r="AN7779" i="1"/>
  <c r="AQ7778" i="1"/>
  <c r="AO7778" i="1"/>
  <c r="AN7778" i="1"/>
  <c r="AQ7777" i="1"/>
  <c r="AO7777" i="1"/>
  <c r="AN7777" i="1"/>
  <c r="AQ7776" i="1"/>
  <c r="AO7776" i="1"/>
  <c r="AN7776" i="1"/>
  <c r="AQ7775" i="1"/>
  <c r="AO7775" i="1"/>
  <c r="AN7775" i="1"/>
  <c r="AQ7774" i="1"/>
  <c r="AO7774" i="1"/>
  <c r="AN7774" i="1"/>
  <c r="AQ7773" i="1"/>
  <c r="AO7773" i="1"/>
  <c r="AN7773" i="1"/>
  <c r="AQ7772" i="1"/>
  <c r="AO7772" i="1"/>
  <c r="AN7772" i="1"/>
  <c r="AQ7771" i="1"/>
  <c r="AO7771" i="1"/>
  <c r="AN7771" i="1"/>
  <c r="AQ7770" i="1"/>
  <c r="AO7770" i="1"/>
  <c r="AN7770" i="1"/>
  <c r="AQ7769" i="1"/>
  <c r="AO7769" i="1"/>
  <c r="AN7769" i="1"/>
  <c r="AQ7768" i="1"/>
  <c r="AO7768" i="1"/>
  <c r="AN7768" i="1"/>
  <c r="AQ7767" i="1"/>
  <c r="AO7767" i="1"/>
  <c r="AN7767" i="1"/>
  <c r="AQ7766" i="1"/>
  <c r="AO7766" i="1"/>
  <c r="AN7766" i="1"/>
  <c r="AQ7765" i="1"/>
  <c r="AO7765" i="1"/>
  <c r="AN7765" i="1"/>
  <c r="AQ7764" i="1"/>
  <c r="AO7764" i="1"/>
  <c r="AN7764" i="1"/>
  <c r="AQ7763" i="1"/>
  <c r="AO7763" i="1"/>
  <c r="AN7763" i="1"/>
  <c r="AQ7762" i="1"/>
  <c r="AO7762" i="1"/>
  <c r="AN7762" i="1"/>
  <c r="AQ7761" i="1"/>
  <c r="AO7761" i="1"/>
  <c r="AN7761" i="1"/>
  <c r="AQ7760" i="1"/>
  <c r="AO7760" i="1"/>
  <c r="AN7760" i="1"/>
  <c r="AQ7759" i="1"/>
  <c r="AO7759" i="1"/>
  <c r="AN7759" i="1"/>
  <c r="AQ7758" i="1"/>
  <c r="AO7758" i="1"/>
  <c r="AN7758" i="1"/>
  <c r="AQ7757" i="1"/>
  <c r="AO7757" i="1"/>
  <c r="AN7757" i="1"/>
  <c r="AQ7756" i="1"/>
  <c r="AO7756" i="1"/>
  <c r="AN7756" i="1"/>
  <c r="AQ7755" i="1"/>
  <c r="AO7755" i="1"/>
  <c r="AN7755" i="1"/>
  <c r="AQ7754" i="1"/>
  <c r="AO7754" i="1"/>
  <c r="AN7754" i="1"/>
  <c r="AQ7753" i="1"/>
  <c r="AO7753" i="1"/>
  <c r="AN7753" i="1"/>
  <c r="AQ7752" i="1"/>
  <c r="AO7752" i="1"/>
  <c r="AN7752" i="1"/>
  <c r="AQ7751" i="1"/>
  <c r="AO7751" i="1"/>
  <c r="AN7751" i="1"/>
  <c r="AQ7750" i="1"/>
  <c r="AO7750" i="1"/>
  <c r="AN7750" i="1"/>
  <c r="AQ7749" i="1"/>
  <c r="AO7749" i="1"/>
  <c r="AN7749" i="1"/>
  <c r="AQ7748" i="1"/>
  <c r="AO7748" i="1"/>
  <c r="AN7748" i="1"/>
  <c r="AQ7747" i="1"/>
  <c r="AO7747" i="1"/>
  <c r="AN7747" i="1"/>
  <c r="AQ7746" i="1"/>
  <c r="AO7746" i="1"/>
  <c r="AN7746" i="1"/>
  <c r="AQ7745" i="1"/>
  <c r="AO7745" i="1"/>
  <c r="AN7745" i="1"/>
  <c r="AQ7744" i="1"/>
  <c r="AO7744" i="1"/>
  <c r="AN7744" i="1"/>
  <c r="AQ7743" i="1"/>
  <c r="AO7743" i="1"/>
  <c r="AN7743" i="1"/>
  <c r="AQ7742" i="1"/>
  <c r="AO7742" i="1"/>
  <c r="AN7742" i="1"/>
  <c r="AQ7741" i="1"/>
  <c r="AO7741" i="1"/>
  <c r="AN7741" i="1"/>
  <c r="AQ7740" i="1"/>
  <c r="AO7740" i="1"/>
  <c r="AN7740" i="1"/>
  <c r="AQ7739" i="1"/>
  <c r="AO7739" i="1"/>
  <c r="AN7739" i="1"/>
  <c r="AQ7738" i="1"/>
  <c r="AO7738" i="1"/>
  <c r="AN7738" i="1"/>
  <c r="AQ7737" i="1"/>
  <c r="AO7737" i="1"/>
  <c r="AN7737" i="1"/>
  <c r="AQ7736" i="1"/>
  <c r="AO7736" i="1"/>
  <c r="AN7736" i="1"/>
  <c r="AQ7735" i="1"/>
  <c r="AO7735" i="1"/>
  <c r="AN7735" i="1"/>
  <c r="AQ7734" i="1"/>
  <c r="AO7734" i="1"/>
  <c r="AN7734" i="1"/>
  <c r="AQ7733" i="1"/>
  <c r="AO7733" i="1"/>
  <c r="AN7733" i="1"/>
  <c r="AQ7732" i="1"/>
  <c r="AO7732" i="1"/>
  <c r="AN7732" i="1"/>
  <c r="AQ7731" i="1"/>
  <c r="AO7731" i="1"/>
  <c r="AN7731" i="1"/>
  <c r="AQ7730" i="1"/>
  <c r="AO7730" i="1"/>
  <c r="AN7730" i="1"/>
  <c r="AQ7729" i="1"/>
  <c r="AO7729" i="1"/>
  <c r="AN7729" i="1"/>
  <c r="AQ7728" i="1"/>
  <c r="AO7728" i="1"/>
  <c r="AN7728" i="1"/>
  <c r="AQ7727" i="1"/>
  <c r="AO7727" i="1"/>
  <c r="AN7727" i="1"/>
  <c r="AQ7726" i="1"/>
  <c r="AO7726" i="1"/>
  <c r="AN7726" i="1"/>
  <c r="AQ7725" i="1"/>
  <c r="AO7725" i="1"/>
  <c r="AN7725" i="1"/>
  <c r="AQ7724" i="1"/>
  <c r="AO7724" i="1"/>
  <c r="AN7724" i="1"/>
  <c r="AQ7723" i="1"/>
  <c r="AO7723" i="1"/>
  <c r="AN7723" i="1"/>
  <c r="AQ7722" i="1"/>
  <c r="AO7722" i="1"/>
  <c r="AN7722" i="1"/>
  <c r="AQ7721" i="1"/>
  <c r="AO7721" i="1"/>
  <c r="AN7721" i="1"/>
  <c r="AQ7720" i="1"/>
  <c r="AO7720" i="1"/>
  <c r="AN7720" i="1"/>
  <c r="AQ7719" i="1"/>
  <c r="AO7719" i="1"/>
  <c r="AN7719" i="1"/>
  <c r="AQ7718" i="1"/>
  <c r="AO7718" i="1"/>
  <c r="AN7718" i="1"/>
  <c r="AQ7717" i="1"/>
  <c r="AO7717" i="1"/>
  <c r="AN7717" i="1"/>
  <c r="AQ7716" i="1"/>
  <c r="AO7716" i="1"/>
  <c r="AN7716" i="1"/>
  <c r="AQ7715" i="1"/>
  <c r="AO7715" i="1"/>
  <c r="AN7715" i="1"/>
  <c r="AQ7714" i="1"/>
  <c r="AO7714" i="1"/>
  <c r="AN7714" i="1"/>
  <c r="AQ7713" i="1"/>
  <c r="AO7713" i="1"/>
  <c r="AN7713" i="1"/>
  <c r="AQ7712" i="1"/>
  <c r="AO7712" i="1"/>
  <c r="AN7712" i="1"/>
  <c r="AQ7711" i="1"/>
  <c r="AO7711" i="1"/>
  <c r="AN7711" i="1"/>
  <c r="AQ7710" i="1"/>
  <c r="AO7710" i="1"/>
  <c r="AN7710" i="1"/>
  <c r="AQ7709" i="1"/>
  <c r="AO7709" i="1"/>
  <c r="AN7709" i="1"/>
  <c r="AQ7708" i="1"/>
  <c r="AO7708" i="1"/>
  <c r="AN7708" i="1"/>
  <c r="AQ7707" i="1"/>
  <c r="AO7707" i="1"/>
  <c r="AN7707" i="1"/>
  <c r="AQ7706" i="1"/>
  <c r="AO7706" i="1"/>
  <c r="AN7706" i="1"/>
  <c r="AQ7705" i="1"/>
  <c r="AO7705" i="1"/>
  <c r="AN7705" i="1"/>
  <c r="AQ7704" i="1"/>
  <c r="AO7704" i="1"/>
  <c r="AN7704" i="1"/>
  <c r="AQ7703" i="1"/>
  <c r="AO7703" i="1"/>
  <c r="AN7703" i="1"/>
  <c r="AQ7702" i="1"/>
  <c r="AO7702" i="1"/>
  <c r="AN7702" i="1"/>
  <c r="AQ7701" i="1"/>
  <c r="AO7701" i="1"/>
  <c r="AN7701" i="1"/>
  <c r="AQ7700" i="1"/>
  <c r="AO7700" i="1"/>
  <c r="AN7700" i="1"/>
  <c r="AQ7699" i="1"/>
  <c r="AO7699" i="1"/>
  <c r="AN7699" i="1"/>
  <c r="AQ7698" i="1"/>
  <c r="AO7698" i="1"/>
  <c r="AN7698" i="1"/>
  <c r="AQ7697" i="1"/>
  <c r="AO7697" i="1"/>
  <c r="AN7697" i="1"/>
  <c r="AQ7696" i="1"/>
  <c r="AO7696" i="1"/>
  <c r="AN7696" i="1"/>
  <c r="AQ7695" i="1"/>
  <c r="AO7695" i="1"/>
  <c r="AN7695" i="1"/>
  <c r="AQ7694" i="1"/>
  <c r="AO7694" i="1"/>
  <c r="AN7694" i="1"/>
  <c r="AQ7693" i="1"/>
  <c r="AO7693" i="1"/>
  <c r="AN7693" i="1"/>
  <c r="AQ7692" i="1"/>
  <c r="AO7692" i="1"/>
  <c r="AN7692" i="1"/>
  <c r="AQ7691" i="1"/>
  <c r="AO7691" i="1"/>
  <c r="AN7691" i="1"/>
  <c r="AQ7690" i="1"/>
  <c r="AO7690" i="1"/>
  <c r="AN7690" i="1"/>
  <c r="AQ7689" i="1"/>
  <c r="AO7689" i="1"/>
  <c r="AN7689" i="1"/>
  <c r="AQ7688" i="1"/>
  <c r="AO7688" i="1"/>
  <c r="AN7688" i="1"/>
  <c r="AQ7687" i="1"/>
  <c r="AO7687" i="1"/>
  <c r="AN7687" i="1"/>
  <c r="AQ7686" i="1"/>
  <c r="AO7686" i="1"/>
  <c r="AN7686" i="1"/>
  <c r="AQ7685" i="1"/>
  <c r="AO7685" i="1"/>
  <c r="AN7685" i="1"/>
  <c r="AQ7684" i="1"/>
  <c r="AO7684" i="1"/>
  <c r="AN7684" i="1"/>
  <c r="AQ7683" i="1"/>
  <c r="AO7683" i="1"/>
  <c r="AN7683" i="1"/>
  <c r="AQ7682" i="1"/>
  <c r="AO7682" i="1"/>
  <c r="AN7682" i="1"/>
  <c r="AQ7681" i="1"/>
  <c r="AO7681" i="1"/>
  <c r="AN7681" i="1"/>
  <c r="AQ7680" i="1"/>
  <c r="AO7680" i="1"/>
  <c r="AN7680" i="1"/>
  <c r="AQ7679" i="1"/>
  <c r="AO7679" i="1"/>
  <c r="AN7679" i="1"/>
  <c r="AQ7678" i="1"/>
  <c r="AO7678" i="1"/>
  <c r="AN7678" i="1"/>
  <c r="AQ7677" i="1"/>
  <c r="AO7677" i="1"/>
  <c r="AN7677" i="1"/>
  <c r="AQ7676" i="1"/>
  <c r="AO7676" i="1"/>
  <c r="AN7676" i="1"/>
  <c r="AQ7675" i="1"/>
  <c r="AO7675" i="1"/>
  <c r="AN7675" i="1"/>
  <c r="AQ7674" i="1"/>
  <c r="AO7674" i="1"/>
  <c r="AN7674" i="1"/>
  <c r="AQ7673" i="1"/>
  <c r="AO7673" i="1"/>
  <c r="AN7673" i="1"/>
  <c r="AQ7672" i="1"/>
  <c r="AO7672" i="1"/>
  <c r="AN7672" i="1"/>
  <c r="AQ7671" i="1"/>
  <c r="AO7671" i="1"/>
  <c r="AN7671" i="1"/>
  <c r="AQ7670" i="1"/>
  <c r="AO7670" i="1"/>
  <c r="AN7670" i="1"/>
  <c r="AQ7669" i="1"/>
  <c r="AO7669" i="1"/>
  <c r="AN7669" i="1"/>
  <c r="AQ7668" i="1"/>
  <c r="AO7668" i="1"/>
  <c r="AN7668" i="1"/>
  <c r="AQ7667" i="1"/>
  <c r="AO7667" i="1"/>
  <c r="AN7667" i="1"/>
  <c r="AQ7666" i="1"/>
  <c r="AO7666" i="1"/>
  <c r="AN7666" i="1"/>
  <c r="AQ7665" i="1"/>
  <c r="AO7665" i="1"/>
  <c r="AN7665" i="1"/>
  <c r="AQ7664" i="1"/>
  <c r="AO7664" i="1"/>
  <c r="AN7664" i="1"/>
  <c r="AQ7663" i="1"/>
  <c r="AO7663" i="1"/>
  <c r="AN7663" i="1"/>
  <c r="AQ7662" i="1"/>
  <c r="AO7662" i="1"/>
  <c r="AN7662" i="1"/>
  <c r="AQ7661" i="1"/>
  <c r="AO7661" i="1"/>
  <c r="AN7661" i="1"/>
  <c r="AQ7660" i="1"/>
  <c r="AO7660" i="1"/>
  <c r="AN7660" i="1"/>
  <c r="AQ7659" i="1"/>
  <c r="AO7659" i="1"/>
  <c r="AN7659" i="1"/>
  <c r="AQ7658" i="1"/>
  <c r="AO7658" i="1"/>
  <c r="AN7658" i="1"/>
  <c r="AQ7657" i="1"/>
  <c r="AO7657" i="1"/>
  <c r="AN7657" i="1"/>
  <c r="AQ7656" i="1"/>
  <c r="AO7656" i="1"/>
  <c r="AN7656" i="1"/>
  <c r="AQ7655" i="1"/>
  <c r="AO7655" i="1"/>
  <c r="AN7655" i="1"/>
  <c r="AQ7654" i="1"/>
  <c r="AO7654" i="1"/>
  <c r="AN7654" i="1"/>
  <c r="AQ7653" i="1"/>
  <c r="AO7653" i="1"/>
  <c r="AN7653" i="1"/>
  <c r="AQ7652" i="1"/>
  <c r="AO7652" i="1"/>
  <c r="AN7652" i="1"/>
  <c r="AQ7651" i="1"/>
  <c r="AO7651" i="1"/>
  <c r="AN7651" i="1"/>
  <c r="AQ7650" i="1"/>
  <c r="AO7650" i="1"/>
  <c r="AN7650" i="1"/>
  <c r="AQ7649" i="1"/>
  <c r="AO7649" i="1"/>
  <c r="AN7649" i="1"/>
  <c r="AQ7648" i="1"/>
  <c r="AO7648" i="1"/>
  <c r="AN7648" i="1"/>
  <c r="AQ7647" i="1"/>
  <c r="AO7647" i="1"/>
  <c r="AN7647" i="1"/>
  <c r="AQ7646" i="1"/>
  <c r="AO7646" i="1"/>
  <c r="AN7646" i="1"/>
  <c r="AQ7645" i="1"/>
  <c r="AO7645" i="1"/>
  <c r="AN7645" i="1"/>
  <c r="AQ7644" i="1"/>
  <c r="AO7644" i="1"/>
  <c r="AN7644" i="1"/>
  <c r="AQ7643" i="1"/>
  <c r="AO7643" i="1"/>
  <c r="AN7643" i="1"/>
  <c r="AQ7642" i="1"/>
  <c r="AO7642" i="1"/>
  <c r="AN7642" i="1"/>
  <c r="AQ7641" i="1"/>
  <c r="AO7641" i="1"/>
  <c r="AN7641" i="1"/>
  <c r="AQ7640" i="1"/>
  <c r="AO7640" i="1"/>
  <c r="AN7640" i="1"/>
  <c r="AQ7639" i="1"/>
  <c r="AO7639" i="1"/>
  <c r="AN7639" i="1"/>
  <c r="AQ7638" i="1"/>
  <c r="AO7638" i="1"/>
  <c r="AN7638" i="1"/>
  <c r="AQ7637" i="1"/>
  <c r="AO7637" i="1"/>
  <c r="AN7637" i="1"/>
  <c r="AQ7636" i="1"/>
  <c r="AO7636" i="1"/>
  <c r="AN7636" i="1"/>
  <c r="AQ7635" i="1"/>
  <c r="AO7635" i="1"/>
  <c r="AN7635" i="1"/>
  <c r="AQ7634" i="1"/>
  <c r="AO7634" i="1"/>
  <c r="AN7634" i="1"/>
  <c r="AQ7633" i="1"/>
  <c r="AO7633" i="1"/>
  <c r="AN7633" i="1"/>
  <c r="AQ7632" i="1"/>
  <c r="AO7632" i="1"/>
  <c r="AN7632" i="1"/>
  <c r="AQ7631" i="1"/>
  <c r="AO7631" i="1"/>
  <c r="AN7631" i="1"/>
  <c r="AQ7630" i="1"/>
  <c r="AO7630" i="1"/>
  <c r="AN7630" i="1"/>
  <c r="AQ7629" i="1"/>
  <c r="AO7629" i="1"/>
  <c r="AN7629" i="1"/>
  <c r="AQ7628" i="1"/>
  <c r="AO7628" i="1"/>
  <c r="AN7628" i="1"/>
  <c r="AQ7627" i="1"/>
  <c r="AO7627" i="1"/>
  <c r="AN7627" i="1"/>
  <c r="AQ7626" i="1"/>
  <c r="AO7626" i="1"/>
  <c r="AN7626" i="1"/>
  <c r="AQ7625" i="1"/>
  <c r="AO7625" i="1"/>
  <c r="AN7625" i="1"/>
  <c r="AQ7624" i="1"/>
  <c r="AO7624" i="1"/>
  <c r="AN7624" i="1"/>
  <c r="AQ7623" i="1"/>
  <c r="AO7623" i="1"/>
  <c r="AN7623" i="1"/>
  <c r="AQ7622" i="1"/>
  <c r="AO7622" i="1"/>
  <c r="AN7622" i="1"/>
  <c r="AQ7621" i="1"/>
  <c r="AO7621" i="1"/>
  <c r="AN7621" i="1"/>
  <c r="AQ7620" i="1"/>
  <c r="AO7620" i="1"/>
  <c r="AN7620" i="1"/>
  <c r="AQ7619" i="1"/>
  <c r="AO7619" i="1"/>
  <c r="AN7619" i="1"/>
  <c r="AQ7618" i="1"/>
  <c r="AO7618" i="1"/>
  <c r="AN7618" i="1"/>
  <c r="AQ7617" i="1"/>
  <c r="AO7617" i="1"/>
  <c r="AN7617" i="1"/>
  <c r="AQ7616" i="1"/>
  <c r="AO7616" i="1"/>
  <c r="AN7616" i="1"/>
  <c r="AQ7615" i="1"/>
  <c r="AO7615" i="1"/>
  <c r="AN7615" i="1"/>
  <c r="AQ7614" i="1"/>
  <c r="AO7614" i="1"/>
  <c r="AN7614" i="1"/>
  <c r="AQ7613" i="1"/>
  <c r="AO7613" i="1"/>
  <c r="AN7613" i="1"/>
  <c r="AQ7612" i="1"/>
  <c r="AO7612" i="1"/>
  <c r="AN7612" i="1"/>
  <c r="AQ7611" i="1"/>
  <c r="AO7611" i="1"/>
  <c r="AN7611" i="1"/>
  <c r="AQ7610" i="1"/>
  <c r="AO7610" i="1"/>
  <c r="AN7610" i="1"/>
  <c r="AQ7609" i="1"/>
  <c r="AO7609" i="1"/>
  <c r="AN7609" i="1"/>
  <c r="AQ7608" i="1"/>
  <c r="AO7608" i="1"/>
  <c r="AN7608" i="1"/>
  <c r="AQ7607" i="1"/>
  <c r="AO7607" i="1"/>
  <c r="AN7607" i="1"/>
  <c r="AQ7606" i="1"/>
  <c r="AO7606" i="1"/>
  <c r="AN7606" i="1"/>
  <c r="AQ7605" i="1"/>
  <c r="AO7605" i="1"/>
  <c r="AN7605" i="1"/>
  <c r="AQ7604" i="1"/>
  <c r="AO7604" i="1"/>
  <c r="AN7604" i="1"/>
  <c r="AQ7603" i="1"/>
  <c r="AO7603" i="1"/>
  <c r="AN7603" i="1"/>
  <c r="AQ7602" i="1"/>
  <c r="AO7602" i="1"/>
  <c r="AN7602" i="1"/>
  <c r="AQ7601" i="1"/>
  <c r="AO7601" i="1"/>
  <c r="AN7601" i="1"/>
  <c r="AQ7600" i="1"/>
  <c r="AO7600" i="1"/>
  <c r="AN7600" i="1"/>
  <c r="AQ7599" i="1"/>
  <c r="AO7599" i="1"/>
  <c r="AN7599" i="1"/>
  <c r="AQ7598" i="1"/>
  <c r="AO7598" i="1"/>
  <c r="AN7598" i="1"/>
  <c r="AQ7597" i="1"/>
  <c r="AO7597" i="1"/>
  <c r="AN7597" i="1"/>
  <c r="AQ7596" i="1"/>
  <c r="AO7596" i="1"/>
  <c r="AN7596" i="1"/>
  <c r="AQ7595" i="1"/>
  <c r="AO7595" i="1"/>
  <c r="AN7595" i="1"/>
  <c r="AQ7594" i="1"/>
  <c r="AO7594" i="1"/>
  <c r="AN7594" i="1"/>
  <c r="AQ7593" i="1"/>
  <c r="AO7593" i="1"/>
  <c r="AN7593" i="1"/>
  <c r="AQ7592" i="1"/>
  <c r="AO7592" i="1"/>
  <c r="AN7592" i="1"/>
  <c r="AQ7591" i="1"/>
  <c r="AO7591" i="1"/>
  <c r="AN7591" i="1"/>
  <c r="AQ7590" i="1"/>
  <c r="AO7590" i="1"/>
  <c r="AN7590" i="1"/>
  <c r="AQ7589" i="1"/>
  <c r="AO7589" i="1"/>
  <c r="AN7589" i="1"/>
  <c r="AQ7588" i="1"/>
  <c r="AO7588" i="1"/>
  <c r="AN7588" i="1"/>
  <c r="AQ7587" i="1"/>
  <c r="AO7587" i="1"/>
  <c r="AN7587" i="1"/>
  <c r="AQ7586" i="1"/>
  <c r="AO7586" i="1"/>
  <c r="AN7586" i="1"/>
  <c r="AQ7585" i="1"/>
  <c r="AO7585" i="1"/>
  <c r="AN7585" i="1"/>
  <c r="AQ7584" i="1"/>
  <c r="AO7584" i="1"/>
  <c r="AN7584" i="1"/>
  <c r="AQ7583" i="1"/>
  <c r="AO7583" i="1"/>
  <c r="AN7583" i="1"/>
  <c r="AQ7582" i="1"/>
  <c r="AO7582" i="1"/>
  <c r="AN7582" i="1"/>
  <c r="AQ7581" i="1"/>
  <c r="AO7581" i="1"/>
  <c r="AN7581" i="1"/>
  <c r="AQ7580" i="1"/>
  <c r="AO7580" i="1"/>
  <c r="AN7580" i="1"/>
  <c r="AQ7579" i="1"/>
  <c r="AO7579" i="1"/>
  <c r="AN7579" i="1"/>
  <c r="AQ7578" i="1"/>
  <c r="AO7578" i="1"/>
  <c r="AN7578" i="1"/>
  <c r="AQ7577" i="1"/>
  <c r="AO7577" i="1"/>
  <c r="AN7577" i="1"/>
  <c r="AQ7576" i="1"/>
  <c r="AO7576" i="1"/>
  <c r="AN7576" i="1"/>
  <c r="AQ7575" i="1"/>
  <c r="AO7575" i="1"/>
  <c r="AN7575" i="1"/>
  <c r="AQ7574" i="1"/>
  <c r="AO7574" i="1"/>
  <c r="AN7574" i="1"/>
  <c r="AQ7573" i="1"/>
  <c r="AO7573" i="1"/>
  <c r="AN7573" i="1"/>
  <c r="AQ7572" i="1"/>
  <c r="AO7572" i="1"/>
  <c r="AN7572" i="1"/>
  <c r="AQ7571" i="1"/>
  <c r="AO7571" i="1"/>
  <c r="AN7571" i="1"/>
  <c r="AQ7570" i="1"/>
  <c r="AO7570" i="1"/>
  <c r="AN7570" i="1"/>
  <c r="AQ7569" i="1"/>
  <c r="AO7569" i="1"/>
  <c r="AN7569" i="1"/>
  <c r="AQ7568" i="1"/>
  <c r="AO7568" i="1"/>
  <c r="AN7568" i="1"/>
  <c r="AQ7567" i="1"/>
  <c r="AO7567" i="1"/>
  <c r="AN7567" i="1"/>
  <c r="AQ7566" i="1"/>
  <c r="AO7566" i="1"/>
  <c r="AN7566" i="1"/>
  <c r="AQ7565" i="1"/>
  <c r="AO7565" i="1"/>
  <c r="AN7565" i="1"/>
  <c r="AQ7564" i="1"/>
  <c r="AO7564" i="1"/>
  <c r="AN7564" i="1"/>
  <c r="AQ7563" i="1"/>
  <c r="AO7563" i="1"/>
  <c r="AN7563" i="1"/>
  <c r="AQ7562" i="1"/>
  <c r="AO7562" i="1"/>
  <c r="AN7562" i="1"/>
  <c r="AQ7561" i="1"/>
  <c r="AO7561" i="1"/>
  <c r="AN7561" i="1"/>
  <c r="AQ7560" i="1"/>
  <c r="AO7560" i="1"/>
  <c r="AN7560" i="1"/>
  <c r="AQ7559" i="1"/>
  <c r="AO7559" i="1"/>
  <c r="AN7559" i="1"/>
  <c r="AQ7558" i="1"/>
  <c r="AO7558" i="1"/>
  <c r="AN7558" i="1"/>
  <c r="AQ7557" i="1"/>
  <c r="AO7557" i="1"/>
  <c r="AN7557" i="1"/>
  <c r="AQ7556" i="1"/>
  <c r="AO7556" i="1"/>
  <c r="AN7556" i="1"/>
  <c r="AQ7555" i="1"/>
  <c r="AO7555" i="1"/>
  <c r="AN7555" i="1"/>
  <c r="AQ7554" i="1"/>
  <c r="AO7554" i="1"/>
  <c r="AN7554" i="1"/>
  <c r="AQ7553" i="1"/>
  <c r="AO7553" i="1"/>
  <c r="AN7553" i="1"/>
  <c r="AQ7552" i="1"/>
  <c r="AO7552" i="1"/>
  <c r="AN7552" i="1"/>
  <c r="AQ7551" i="1"/>
  <c r="AO7551" i="1"/>
  <c r="AN7551" i="1"/>
  <c r="AQ7550" i="1"/>
  <c r="AO7550" i="1"/>
  <c r="AN7550" i="1"/>
  <c r="AQ7549" i="1"/>
  <c r="AO7549" i="1"/>
  <c r="AN7549" i="1"/>
  <c r="AQ7548" i="1"/>
  <c r="AO7548" i="1"/>
  <c r="AN7548" i="1"/>
  <c r="AQ7547" i="1"/>
  <c r="AO7547" i="1"/>
  <c r="AN7547" i="1"/>
  <c r="AQ7546" i="1"/>
  <c r="AO7546" i="1"/>
  <c r="AN7546" i="1"/>
  <c r="AQ7545" i="1"/>
  <c r="AO7545" i="1"/>
  <c r="AN7545" i="1"/>
  <c r="AQ7544" i="1"/>
  <c r="AO7544" i="1"/>
  <c r="AN7544" i="1"/>
  <c r="AQ7543" i="1"/>
  <c r="AO7543" i="1"/>
  <c r="AN7543" i="1"/>
  <c r="AQ7542" i="1"/>
  <c r="AO7542" i="1"/>
  <c r="AN7542" i="1"/>
  <c r="AQ7541" i="1"/>
  <c r="AO7541" i="1"/>
  <c r="AN7541" i="1"/>
  <c r="AQ7540" i="1"/>
  <c r="AO7540" i="1"/>
  <c r="AN7540" i="1"/>
  <c r="AQ7539" i="1"/>
  <c r="AO7539" i="1"/>
  <c r="AN7539" i="1"/>
  <c r="AQ7538" i="1"/>
  <c r="AO7538" i="1"/>
  <c r="AN7538" i="1"/>
  <c r="AQ7537" i="1"/>
  <c r="AO7537" i="1"/>
  <c r="AN7537" i="1"/>
  <c r="AQ7536" i="1"/>
  <c r="AO7536" i="1"/>
  <c r="AN7536" i="1"/>
  <c r="AQ7535" i="1"/>
  <c r="AO7535" i="1"/>
  <c r="AN7535" i="1"/>
  <c r="AQ7534" i="1"/>
  <c r="AO7534" i="1"/>
  <c r="AN7534" i="1"/>
  <c r="AQ7533" i="1"/>
  <c r="AO7533" i="1"/>
  <c r="AN7533" i="1"/>
  <c r="AQ7532" i="1"/>
  <c r="AO7532" i="1"/>
  <c r="AN7532" i="1"/>
  <c r="AQ7531" i="1"/>
  <c r="AO7531" i="1"/>
  <c r="AN7531" i="1"/>
  <c r="AQ7530" i="1"/>
  <c r="AO7530" i="1"/>
  <c r="AN7530" i="1"/>
  <c r="AQ7529" i="1"/>
  <c r="AO7529" i="1"/>
  <c r="AN7529" i="1"/>
  <c r="AQ7528" i="1"/>
  <c r="AO7528" i="1"/>
  <c r="AN7528" i="1"/>
  <c r="AQ7527" i="1"/>
  <c r="AO7527" i="1"/>
  <c r="AN7527" i="1"/>
  <c r="AQ7526" i="1"/>
  <c r="AO7526" i="1"/>
  <c r="AN7526" i="1"/>
  <c r="AQ7525" i="1"/>
  <c r="AO7525" i="1"/>
  <c r="AN7525" i="1"/>
  <c r="AQ7524" i="1"/>
  <c r="AO7524" i="1"/>
  <c r="AN7524" i="1"/>
  <c r="AQ7523" i="1"/>
  <c r="AO7523" i="1"/>
  <c r="AN7523" i="1"/>
  <c r="AQ7522" i="1"/>
  <c r="AO7522" i="1"/>
  <c r="AN7522" i="1"/>
  <c r="AQ7521" i="1"/>
  <c r="AO7521" i="1"/>
  <c r="AN7521" i="1"/>
  <c r="AQ7520" i="1"/>
  <c r="AO7520" i="1"/>
  <c r="AN7520" i="1"/>
  <c r="AQ7519" i="1"/>
  <c r="AO7519" i="1"/>
  <c r="AN7519" i="1"/>
  <c r="AQ7518" i="1"/>
  <c r="AO7518" i="1"/>
  <c r="AN7518" i="1"/>
  <c r="AQ7517" i="1"/>
  <c r="AO7517" i="1"/>
  <c r="AN7517" i="1"/>
  <c r="AQ7516" i="1"/>
  <c r="AO7516" i="1"/>
  <c r="AN7516" i="1"/>
  <c r="AQ7515" i="1"/>
  <c r="AO7515" i="1"/>
  <c r="AN7515" i="1"/>
  <c r="AQ7514" i="1"/>
  <c r="AO7514" i="1"/>
  <c r="AN7514" i="1"/>
  <c r="AQ7513" i="1"/>
  <c r="AO7513" i="1"/>
  <c r="AN7513" i="1"/>
  <c r="AQ7512" i="1"/>
  <c r="AO7512" i="1"/>
  <c r="AN7512" i="1"/>
  <c r="AQ7511" i="1"/>
  <c r="AO7511" i="1"/>
  <c r="AN7511" i="1"/>
  <c r="AQ7510" i="1"/>
  <c r="AO7510" i="1"/>
  <c r="AN7510" i="1"/>
  <c r="AQ7509" i="1"/>
  <c r="AO7509" i="1"/>
  <c r="AN7509" i="1"/>
  <c r="AQ7508" i="1"/>
  <c r="AO7508" i="1"/>
  <c r="AN7508" i="1"/>
  <c r="AQ7507" i="1"/>
  <c r="AO7507" i="1"/>
  <c r="AN7507" i="1"/>
  <c r="AQ7506" i="1"/>
  <c r="AO7506" i="1"/>
  <c r="AN7506" i="1"/>
  <c r="AQ7505" i="1"/>
  <c r="AO7505" i="1"/>
  <c r="AN7505" i="1"/>
  <c r="AQ7504" i="1"/>
  <c r="AO7504" i="1"/>
  <c r="AN7504" i="1"/>
  <c r="AQ7503" i="1"/>
  <c r="AO7503" i="1"/>
  <c r="AN7503" i="1"/>
  <c r="AQ7502" i="1"/>
  <c r="AO7502" i="1"/>
  <c r="AN7502" i="1"/>
  <c r="AQ7501" i="1"/>
  <c r="AO7501" i="1"/>
  <c r="AN7501" i="1"/>
  <c r="AQ7500" i="1"/>
  <c r="AO7500" i="1"/>
  <c r="AN7500" i="1"/>
  <c r="AQ7499" i="1"/>
  <c r="AO7499" i="1"/>
  <c r="AN7499" i="1"/>
  <c r="AQ7498" i="1"/>
  <c r="AO7498" i="1"/>
  <c r="AN7498" i="1"/>
  <c r="AQ7497" i="1"/>
  <c r="AO7497" i="1"/>
  <c r="AN7497" i="1"/>
  <c r="AQ7496" i="1"/>
  <c r="AO7496" i="1"/>
  <c r="AN7496" i="1"/>
  <c r="AQ7495" i="1"/>
  <c r="AO7495" i="1"/>
  <c r="AN7495" i="1"/>
  <c r="AQ7494" i="1"/>
  <c r="AO7494" i="1"/>
  <c r="AN7494" i="1"/>
  <c r="AQ7493" i="1"/>
  <c r="AO7493" i="1"/>
  <c r="AN7493" i="1"/>
  <c r="AQ7492" i="1"/>
  <c r="AO7492" i="1"/>
  <c r="AN7492" i="1"/>
  <c r="AQ7491" i="1"/>
  <c r="AO7491" i="1"/>
  <c r="AN7491" i="1"/>
  <c r="AQ7490" i="1"/>
  <c r="AO7490" i="1"/>
  <c r="AN7490" i="1"/>
  <c r="AQ7489" i="1"/>
  <c r="AO7489" i="1"/>
  <c r="AN7489" i="1"/>
  <c r="AQ7488" i="1"/>
  <c r="AO7488" i="1"/>
  <c r="AN7488" i="1"/>
  <c r="AQ7487" i="1"/>
  <c r="AO7487" i="1"/>
  <c r="AN7487" i="1"/>
  <c r="AQ7486" i="1"/>
  <c r="AO7486" i="1"/>
  <c r="AN7486" i="1"/>
  <c r="AQ7485" i="1"/>
  <c r="AO7485" i="1"/>
  <c r="AN7485" i="1"/>
  <c r="AQ7484" i="1"/>
  <c r="AO7484" i="1"/>
  <c r="AN7484" i="1"/>
  <c r="AQ7483" i="1"/>
  <c r="AO7483" i="1"/>
  <c r="AN7483" i="1"/>
  <c r="AQ7482" i="1"/>
  <c r="AO7482" i="1"/>
  <c r="AN7482" i="1"/>
  <c r="AQ7481" i="1"/>
  <c r="AO7481" i="1"/>
  <c r="AN7481" i="1"/>
  <c r="AQ7480" i="1"/>
  <c r="AO7480" i="1"/>
  <c r="AN7480" i="1"/>
  <c r="AQ7479" i="1"/>
  <c r="AO7479" i="1"/>
  <c r="AN7479" i="1"/>
  <c r="AQ7478" i="1"/>
  <c r="AO7478" i="1"/>
  <c r="AN7478" i="1"/>
  <c r="AQ7477" i="1"/>
  <c r="AO7477" i="1"/>
  <c r="AN7477" i="1"/>
  <c r="AQ7476" i="1"/>
  <c r="AO7476" i="1"/>
  <c r="AN7476" i="1"/>
  <c r="AQ7475" i="1"/>
  <c r="AO7475" i="1"/>
  <c r="AN7475" i="1"/>
  <c r="AQ7474" i="1"/>
  <c r="AO7474" i="1"/>
  <c r="AN7474" i="1"/>
  <c r="AQ7473" i="1"/>
  <c r="AO7473" i="1"/>
  <c r="AN7473" i="1"/>
  <c r="AQ7472" i="1"/>
  <c r="AO7472" i="1"/>
  <c r="AN7472" i="1"/>
  <c r="AQ7471" i="1"/>
  <c r="AO7471" i="1"/>
  <c r="AN7471" i="1"/>
  <c r="AQ7470" i="1"/>
  <c r="AO7470" i="1"/>
  <c r="AN7470" i="1"/>
  <c r="AQ7469" i="1"/>
  <c r="AO7469" i="1"/>
  <c r="AN7469" i="1"/>
  <c r="AQ7468" i="1"/>
  <c r="AO7468" i="1"/>
  <c r="AN7468" i="1"/>
  <c r="AQ7467" i="1"/>
  <c r="AO7467" i="1"/>
  <c r="AN7467" i="1"/>
  <c r="AQ7466" i="1"/>
  <c r="AO7466" i="1"/>
  <c r="AN7466" i="1"/>
  <c r="AQ7465" i="1"/>
  <c r="AO7465" i="1"/>
  <c r="AN7465" i="1"/>
  <c r="AQ7464" i="1"/>
  <c r="AO7464" i="1"/>
  <c r="AN7464" i="1"/>
  <c r="AQ7463" i="1"/>
  <c r="AO7463" i="1"/>
  <c r="AN7463" i="1"/>
  <c r="AQ7462" i="1"/>
  <c r="AO7462" i="1"/>
  <c r="AN7462" i="1"/>
  <c r="AQ7461" i="1"/>
  <c r="AO7461" i="1"/>
  <c r="AN7461" i="1"/>
  <c r="AQ7460" i="1"/>
  <c r="AO7460" i="1"/>
  <c r="AN7460" i="1"/>
  <c r="AQ7459" i="1"/>
  <c r="AO7459" i="1"/>
  <c r="AN7459" i="1"/>
  <c r="AQ7458" i="1"/>
  <c r="AO7458" i="1"/>
  <c r="AN7458" i="1"/>
  <c r="AQ7457" i="1"/>
  <c r="AO7457" i="1"/>
  <c r="AN7457" i="1"/>
  <c r="AQ7456" i="1"/>
  <c r="AO7456" i="1"/>
  <c r="AN7456" i="1"/>
  <c r="AQ7455" i="1"/>
  <c r="AO7455" i="1"/>
  <c r="AN7455" i="1"/>
  <c r="AQ7454" i="1"/>
  <c r="AO7454" i="1"/>
  <c r="AN7454" i="1"/>
  <c r="AQ7453" i="1"/>
  <c r="AO7453" i="1"/>
  <c r="AN7453" i="1"/>
  <c r="AQ7452" i="1"/>
  <c r="AO7452" i="1"/>
  <c r="AN7452" i="1"/>
  <c r="AQ7451" i="1"/>
  <c r="AO7451" i="1"/>
  <c r="AN7451" i="1"/>
  <c r="AQ7450" i="1"/>
  <c r="AO7450" i="1"/>
  <c r="AN7450" i="1"/>
  <c r="AQ7449" i="1"/>
  <c r="AO7449" i="1"/>
  <c r="AN7449" i="1"/>
  <c r="AQ7448" i="1"/>
  <c r="AO7448" i="1"/>
  <c r="AN7448" i="1"/>
  <c r="AQ7447" i="1"/>
  <c r="AO7447" i="1"/>
  <c r="AN7447" i="1"/>
  <c r="AQ7446" i="1"/>
  <c r="AO7446" i="1"/>
  <c r="AN7446" i="1"/>
  <c r="AQ7445" i="1"/>
  <c r="AO7445" i="1"/>
  <c r="AN7445" i="1"/>
  <c r="AQ7444" i="1"/>
  <c r="AO7444" i="1"/>
  <c r="AN7444" i="1"/>
  <c r="AQ7443" i="1"/>
  <c r="AO7443" i="1"/>
  <c r="AN7443" i="1"/>
  <c r="AQ7442" i="1"/>
  <c r="AO7442" i="1"/>
  <c r="AN7442" i="1"/>
  <c r="AQ7441" i="1"/>
  <c r="AO7441" i="1"/>
  <c r="AN7441" i="1"/>
  <c r="AQ7440" i="1"/>
  <c r="AO7440" i="1"/>
  <c r="AN7440" i="1"/>
  <c r="AQ7439" i="1"/>
  <c r="AO7439" i="1"/>
  <c r="AN7439" i="1"/>
  <c r="AQ7438" i="1"/>
  <c r="AO7438" i="1"/>
  <c r="AN7438" i="1"/>
  <c r="AQ7437" i="1"/>
  <c r="AO7437" i="1"/>
  <c r="AN7437" i="1"/>
  <c r="AQ7436" i="1"/>
  <c r="AO7436" i="1"/>
  <c r="AN7436" i="1"/>
  <c r="AQ7435" i="1"/>
  <c r="AO7435" i="1"/>
  <c r="AN7435" i="1"/>
  <c r="AQ7434" i="1"/>
  <c r="AO7434" i="1"/>
  <c r="AN7434" i="1"/>
  <c r="AQ7433" i="1"/>
  <c r="AO7433" i="1"/>
  <c r="AN7433" i="1"/>
  <c r="AQ7432" i="1"/>
  <c r="AO7432" i="1"/>
  <c r="AN7432" i="1"/>
  <c r="AQ7431" i="1"/>
  <c r="AO7431" i="1"/>
  <c r="AN7431" i="1"/>
  <c r="AQ7430" i="1"/>
  <c r="AO7430" i="1"/>
  <c r="AN7430" i="1"/>
  <c r="AQ7429" i="1"/>
  <c r="AO7429" i="1"/>
  <c r="AN7429" i="1"/>
  <c r="AQ7428" i="1"/>
  <c r="AO7428" i="1"/>
  <c r="AN7428" i="1"/>
  <c r="AQ7427" i="1"/>
  <c r="AO7427" i="1"/>
  <c r="AN7427" i="1"/>
  <c r="AQ7426" i="1"/>
  <c r="AO7426" i="1"/>
  <c r="AN7426" i="1"/>
  <c r="AQ7425" i="1"/>
  <c r="AO7425" i="1"/>
  <c r="AN7425" i="1"/>
  <c r="AQ7424" i="1"/>
  <c r="AO7424" i="1"/>
  <c r="AN7424" i="1"/>
  <c r="AQ7423" i="1"/>
  <c r="AO7423" i="1"/>
  <c r="AN7423" i="1"/>
  <c r="AQ7422" i="1"/>
  <c r="AO7422" i="1"/>
  <c r="AN7422" i="1"/>
  <c r="AQ7421" i="1"/>
  <c r="AO7421" i="1"/>
  <c r="AN7421" i="1"/>
  <c r="AQ7420" i="1"/>
  <c r="AO7420" i="1"/>
  <c r="AN7420" i="1"/>
  <c r="AQ7419" i="1"/>
  <c r="AO7419" i="1"/>
  <c r="AN7419" i="1"/>
  <c r="AQ7418" i="1"/>
  <c r="AO7418" i="1"/>
  <c r="AN7418" i="1"/>
  <c r="AQ7417" i="1"/>
  <c r="AO7417" i="1"/>
  <c r="AN7417" i="1"/>
  <c r="AQ7416" i="1"/>
  <c r="AO7416" i="1"/>
  <c r="AN7416" i="1"/>
  <c r="AQ7415" i="1"/>
  <c r="AO7415" i="1"/>
  <c r="AN7415" i="1"/>
  <c r="AQ7414" i="1"/>
  <c r="AO7414" i="1"/>
  <c r="AN7414" i="1"/>
  <c r="AQ7413" i="1"/>
  <c r="AO7413" i="1"/>
  <c r="AN7413" i="1"/>
  <c r="AQ7412" i="1"/>
  <c r="AO7412" i="1"/>
  <c r="AN7412" i="1"/>
  <c r="AQ7411" i="1"/>
  <c r="AO7411" i="1"/>
  <c r="AN7411" i="1"/>
  <c r="AQ7410" i="1"/>
  <c r="AO7410" i="1"/>
  <c r="AN7410" i="1"/>
  <c r="AQ7409" i="1"/>
  <c r="AO7409" i="1"/>
  <c r="AN7409" i="1"/>
  <c r="AQ7408" i="1"/>
  <c r="AO7408" i="1"/>
  <c r="AN7408" i="1"/>
  <c r="AQ7407" i="1"/>
  <c r="AO7407" i="1"/>
  <c r="AN7407" i="1"/>
  <c r="AQ7406" i="1"/>
  <c r="AO7406" i="1"/>
  <c r="AN7406" i="1"/>
  <c r="AQ7405" i="1"/>
  <c r="AO7405" i="1"/>
  <c r="AN7405" i="1"/>
  <c r="AQ7404" i="1"/>
  <c r="AO7404" i="1"/>
  <c r="AN7404" i="1"/>
  <c r="AQ7403" i="1"/>
  <c r="AO7403" i="1"/>
  <c r="AN7403" i="1"/>
  <c r="AQ7402" i="1"/>
  <c r="AO7402" i="1"/>
  <c r="AN7402" i="1"/>
  <c r="AQ7401" i="1"/>
  <c r="AO7401" i="1"/>
  <c r="AN7401" i="1"/>
  <c r="AQ7400" i="1"/>
  <c r="AO7400" i="1"/>
  <c r="AN7400" i="1"/>
  <c r="AQ7399" i="1"/>
  <c r="AO7399" i="1"/>
  <c r="AN7399" i="1"/>
  <c r="AQ7398" i="1"/>
  <c r="AO7398" i="1"/>
  <c r="AN7398" i="1"/>
  <c r="AQ7397" i="1"/>
  <c r="AO7397" i="1"/>
  <c r="AN7397" i="1"/>
  <c r="AQ7396" i="1"/>
  <c r="AO7396" i="1"/>
  <c r="AN7396" i="1"/>
  <c r="AQ7395" i="1"/>
  <c r="AO7395" i="1"/>
  <c r="AN7395" i="1"/>
  <c r="AQ7394" i="1"/>
  <c r="AO7394" i="1"/>
  <c r="AN7394" i="1"/>
  <c r="AQ7393" i="1"/>
  <c r="AO7393" i="1"/>
  <c r="AN7393" i="1"/>
  <c r="AQ7392" i="1"/>
  <c r="AO7392" i="1"/>
  <c r="AN7392" i="1"/>
  <c r="AQ7391" i="1"/>
  <c r="AO7391" i="1"/>
  <c r="AN7391" i="1"/>
  <c r="AQ7390" i="1"/>
  <c r="AO7390" i="1"/>
  <c r="AN7390" i="1"/>
  <c r="AQ7389" i="1"/>
  <c r="AO7389" i="1"/>
  <c r="AN7389" i="1"/>
  <c r="AQ7388" i="1"/>
  <c r="AO7388" i="1"/>
  <c r="AN7388" i="1"/>
  <c r="AQ7387" i="1"/>
  <c r="AO7387" i="1"/>
  <c r="AN7387" i="1"/>
  <c r="AQ7386" i="1"/>
  <c r="AO7386" i="1"/>
  <c r="AN7386" i="1"/>
  <c r="AQ7385" i="1"/>
  <c r="AO7385" i="1"/>
  <c r="AN7385" i="1"/>
  <c r="AQ7384" i="1"/>
  <c r="AO7384" i="1"/>
  <c r="AN7384" i="1"/>
  <c r="AQ7383" i="1"/>
  <c r="AO7383" i="1"/>
  <c r="AN7383" i="1"/>
  <c r="AQ7382" i="1"/>
  <c r="AO7382" i="1"/>
  <c r="AN7382" i="1"/>
  <c r="AQ7381" i="1"/>
  <c r="AO7381" i="1"/>
  <c r="AN7381" i="1"/>
  <c r="AQ7380" i="1"/>
  <c r="AO7380" i="1"/>
  <c r="AN7380" i="1"/>
  <c r="AQ7379" i="1"/>
  <c r="AO7379" i="1"/>
  <c r="AN7379" i="1"/>
  <c r="AQ7378" i="1"/>
  <c r="AO7378" i="1"/>
  <c r="AN7378" i="1"/>
  <c r="AQ7377" i="1"/>
  <c r="AO7377" i="1"/>
  <c r="AN7377" i="1"/>
  <c r="AQ7376" i="1"/>
  <c r="AO7376" i="1"/>
  <c r="AN7376" i="1"/>
  <c r="AQ7375" i="1"/>
  <c r="AO7375" i="1"/>
  <c r="AN7375" i="1"/>
  <c r="AQ7374" i="1"/>
  <c r="AO7374" i="1"/>
  <c r="AN7374" i="1"/>
  <c r="AQ7373" i="1"/>
  <c r="AO7373" i="1"/>
  <c r="AN7373" i="1"/>
  <c r="AQ7372" i="1"/>
  <c r="AO7372" i="1"/>
  <c r="AN7372" i="1"/>
  <c r="AQ7371" i="1"/>
  <c r="AO7371" i="1"/>
  <c r="AN7371" i="1"/>
  <c r="AQ7370" i="1"/>
  <c r="AO7370" i="1"/>
  <c r="AN7370" i="1"/>
  <c r="AQ7369" i="1"/>
  <c r="AO7369" i="1"/>
  <c r="AN7369" i="1"/>
  <c r="AQ7368" i="1"/>
  <c r="AO7368" i="1"/>
  <c r="AN7368" i="1"/>
  <c r="AQ7367" i="1"/>
  <c r="AO7367" i="1"/>
  <c r="AN7367" i="1"/>
  <c r="AQ7366" i="1"/>
  <c r="AO7366" i="1"/>
  <c r="AN7366" i="1"/>
  <c r="AQ7365" i="1"/>
  <c r="AO7365" i="1"/>
  <c r="AN7365" i="1"/>
  <c r="AQ7364" i="1"/>
  <c r="AO7364" i="1"/>
  <c r="AN7364" i="1"/>
  <c r="AQ7363" i="1"/>
  <c r="AO7363" i="1"/>
  <c r="AN7363" i="1"/>
  <c r="AQ7362" i="1"/>
  <c r="AO7362" i="1"/>
  <c r="AN7362" i="1"/>
  <c r="AQ7361" i="1"/>
  <c r="AO7361" i="1"/>
  <c r="AN7361" i="1"/>
  <c r="AQ7360" i="1"/>
  <c r="AO7360" i="1"/>
  <c r="AN7360" i="1"/>
  <c r="AQ7359" i="1"/>
  <c r="AO7359" i="1"/>
  <c r="AN7359" i="1"/>
  <c r="AQ7358" i="1"/>
  <c r="AO7358" i="1"/>
  <c r="AN7358" i="1"/>
  <c r="AQ7357" i="1"/>
  <c r="AO7357" i="1"/>
  <c r="AN7357" i="1"/>
  <c r="AQ7356" i="1"/>
  <c r="AO7356" i="1"/>
  <c r="AN7356" i="1"/>
  <c r="AQ7355" i="1"/>
  <c r="AO7355" i="1"/>
  <c r="AN7355" i="1"/>
  <c r="AQ7354" i="1"/>
  <c r="AO7354" i="1"/>
  <c r="AN7354" i="1"/>
  <c r="AQ7353" i="1"/>
  <c r="AO7353" i="1"/>
  <c r="AN7353" i="1"/>
  <c r="AQ7352" i="1"/>
  <c r="AO7352" i="1"/>
  <c r="AN7352" i="1"/>
  <c r="AQ7351" i="1"/>
  <c r="AO7351" i="1"/>
  <c r="AN7351" i="1"/>
  <c r="AQ7350" i="1"/>
  <c r="AO7350" i="1"/>
  <c r="AN7350" i="1"/>
  <c r="AQ7349" i="1"/>
  <c r="AO7349" i="1"/>
  <c r="AN7349" i="1"/>
  <c r="AQ7348" i="1"/>
  <c r="AO7348" i="1"/>
  <c r="AN7348" i="1"/>
  <c r="AQ7347" i="1"/>
  <c r="AO7347" i="1"/>
  <c r="AN7347" i="1"/>
  <c r="AQ7346" i="1"/>
  <c r="AO7346" i="1"/>
  <c r="AN7346" i="1"/>
  <c r="AQ7345" i="1"/>
  <c r="AO7345" i="1"/>
  <c r="AN7345" i="1"/>
  <c r="AQ7344" i="1"/>
  <c r="AO7344" i="1"/>
  <c r="AN7344" i="1"/>
  <c r="AQ7343" i="1"/>
  <c r="AO7343" i="1"/>
  <c r="AN7343" i="1"/>
  <c r="AQ7342" i="1"/>
  <c r="AO7342" i="1"/>
  <c r="AN7342" i="1"/>
  <c r="AQ7341" i="1"/>
  <c r="AO7341" i="1"/>
  <c r="AN7341" i="1"/>
  <c r="AQ7340" i="1"/>
  <c r="AO7340" i="1"/>
  <c r="AN7340" i="1"/>
  <c r="AQ7339" i="1"/>
  <c r="AO7339" i="1"/>
  <c r="AN7339" i="1"/>
  <c r="AQ7338" i="1"/>
  <c r="AO7338" i="1"/>
  <c r="AN7338" i="1"/>
  <c r="AQ7337" i="1"/>
  <c r="AO7337" i="1"/>
  <c r="AN7337" i="1"/>
  <c r="AQ7336" i="1"/>
  <c r="AO7336" i="1"/>
  <c r="AN7336" i="1"/>
  <c r="AQ7335" i="1"/>
  <c r="AO7335" i="1"/>
  <c r="AN7335" i="1"/>
  <c r="AQ7334" i="1"/>
  <c r="AO7334" i="1"/>
  <c r="AN7334" i="1"/>
  <c r="AQ7333" i="1"/>
  <c r="AO7333" i="1"/>
  <c r="AN7333" i="1"/>
  <c r="AQ7332" i="1"/>
  <c r="AO7332" i="1"/>
  <c r="AN7332" i="1"/>
  <c r="AQ7331" i="1"/>
  <c r="AO7331" i="1"/>
  <c r="AN7331" i="1"/>
  <c r="AQ7330" i="1"/>
  <c r="AO7330" i="1"/>
  <c r="AN7330" i="1"/>
  <c r="AQ7329" i="1"/>
  <c r="AO7329" i="1"/>
  <c r="AN7329" i="1"/>
  <c r="AQ7328" i="1"/>
  <c r="AO7328" i="1"/>
  <c r="AN7328" i="1"/>
  <c r="AQ7327" i="1"/>
  <c r="AO7327" i="1"/>
  <c r="AN7327" i="1"/>
  <c r="AQ7326" i="1"/>
  <c r="AO7326" i="1"/>
  <c r="AN7326" i="1"/>
  <c r="AQ7325" i="1"/>
  <c r="AO7325" i="1"/>
  <c r="AN7325" i="1"/>
  <c r="AQ7324" i="1"/>
  <c r="AO7324" i="1"/>
  <c r="AN7324" i="1"/>
  <c r="AQ7323" i="1"/>
  <c r="AO7323" i="1"/>
  <c r="AN7323" i="1"/>
  <c r="AQ7322" i="1"/>
  <c r="AO7322" i="1"/>
  <c r="AN7322" i="1"/>
  <c r="AQ7321" i="1"/>
  <c r="AO7321" i="1"/>
  <c r="AN7321" i="1"/>
  <c r="AQ7320" i="1"/>
  <c r="AO7320" i="1"/>
  <c r="AN7320" i="1"/>
  <c r="AQ7319" i="1"/>
  <c r="AO7319" i="1"/>
  <c r="AN7319" i="1"/>
  <c r="AQ7318" i="1"/>
  <c r="AO7318" i="1"/>
  <c r="AN7318" i="1"/>
  <c r="AQ7317" i="1"/>
  <c r="AO7317" i="1"/>
  <c r="AN7317" i="1"/>
  <c r="AQ7316" i="1"/>
  <c r="AO7316" i="1"/>
  <c r="AN7316" i="1"/>
  <c r="AQ7315" i="1"/>
  <c r="AO7315" i="1"/>
  <c r="AN7315" i="1"/>
  <c r="AQ7314" i="1"/>
  <c r="AO7314" i="1"/>
  <c r="AN7314" i="1"/>
  <c r="AQ7313" i="1"/>
  <c r="AO7313" i="1"/>
  <c r="AN7313" i="1"/>
  <c r="AQ7312" i="1"/>
  <c r="AO7312" i="1"/>
  <c r="AN7312" i="1"/>
  <c r="AQ7311" i="1"/>
  <c r="AO7311" i="1"/>
  <c r="AN7311" i="1"/>
  <c r="AQ7310" i="1"/>
  <c r="AO7310" i="1"/>
  <c r="AN7310" i="1"/>
  <c r="AQ7309" i="1"/>
  <c r="AO7309" i="1"/>
  <c r="AN7309" i="1"/>
  <c r="AQ7308" i="1"/>
  <c r="AO7308" i="1"/>
  <c r="AN7308" i="1"/>
  <c r="AQ7307" i="1"/>
  <c r="AO7307" i="1"/>
  <c r="AN7307" i="1"/>
  <c r="AQ7306" i="1"/>
  <c r="AO7306" i="1"/>
  <c r="AN7306" i="1"/>
  <c r="AQ7305" i="1"/>
  <c r="AO7305" i="1"/>
  <c r="AN7305" i="1"/>
  <c r="AQ7304" i="1"/>
  <c r="AO7304" i="1"/>
  <c r="AN7304" i="1"/>
  <c r="AQ7303" i="1"/>
  <c r="AO7303" i="1"/>
  <c r="AN7303" i="1"/>
  <c r="AQ7302" i="1"/>
  <c r="AO7302" i="1"/>
  <c r="AN7302" i="1"/>
  <c r="AQ7301" i="1"/>
  <c r="AO7301" i="1"/>
  <c r="AN7301" i="1"/>
  <c r="AQ7300" i="1"/>
  <c r="AO7300" i="1"/>
  <c r="AN7300" i="1"/>
  <c r="AQ7299" i="1"/>
  <c r="AO7299" i="1"/>
  <c r="AN7299" i="1"/>
  <c r="AQ7298" i="1"/>
  <c r="AO7298" i="1"/>
  <c r="AN7298" i="1"/>
  <c r="AQ7297" i="1"/>
  <c r="AO7297" i="1"/>
  <c r="AN7297" i="1"/>
  <c r="AQ7296" i="1"/>
  <c r="AO7296" i="1"/>
  <c r="AN7296" i="1"/>
  <c r="AQ7295" i="1"/>
  <c r="AO7295" i="1"/>
  <c r="AN7295" i="1"/>
  <c r="AQ7294" i="1"/>
  <c r="AO7294" i="1"/>
  <c r="AN7294" i="1"/>
  <c r="AQ7293" i="1"/>
  <c r="AO7293" i="1"/>
  <c r="AN7293" i="1"/>
  <c r="AQ7292" i="1"/>
  <c r="AO7292" i="1"/>
  <c r="AN7292" i="1"/>
  <c r="AQ7291" i="1"/>
  <c r="AO7291" i="1"/>
  <c r="AN7291" i="1"/>
  <c r="AQ7290" i="1"/>
  <c r="AO7290" i="1"/>
  <c r="AN7290" i="1"/>
  <c r="AQ7289" i="1"/>
  <c r="AO7289" i="1"/>
  <c r="AN7289" i="1"/>
  <c r="AQ7288" i="1"/>
  <c r="AO7288" i="1"/>
  <c r="AN7288" i="1"/>
  <c r="AQ7287" i="1"/>
  <c r="AO7287" i="1"/>
  <c r="AN7287" i="1"/>
  <c r="AQ7286" i="1"/>
  <c r="AO7286" i="1"/>
  <c r="AN7286" i="1"/>
  <c r="AQ7285" i="1"/>
  <c r="AO7285" i="1"/>
  <c r="AN7285" i="1"/>
  <c r="AQ7284" i="1"/>
  <c r="AO7284" i="1"/>
  <c r="AN7284" i="1"/>
  <c r="AQ7283" i="1"/>
  <c r="AO7283" i="1"/>
  <c r="AN7283" i="1"/>
  <c r="AQ7282" i="1"/>
  <c r="AO7282" i="1"/>
  <c r="AN7282" i="1"/>
  <c r="AQ7281" i="1"/>
  <c r="AO7281" i="1"/>
  <c r="AN7281" i="1"/>
  <c r="AQ7280" i="1"/>
  <c r="AO7280" i="1"/>
  <c r="AN7280" i="1"/>
  <c r="AQ7279" i="1"/>
  <c r="AO7279" i="1"/>
  <c r="AN7279" i="1"/>
  <c r="AQ7278" i="1"/>
  <c r="AO7278" i="1"/>
  <c r="AN7278" i="1"/>
  <c r="AQ7277" i="1"/>
  <c r="AO7277" i="1"/>
  <c r="AN7277" i="1"/>
  <c r="AQ7276" i="1"/>
  <c r="AO7276" i="1"/>
  <c r="AN7276" i="1"/>
  <c r="AQ7275" i="1"/>
  <c r="AO7275" i="1"/>
  <c r="AN7275" i="1"/>
  <c r="AQ7274" i="1"/>
  <c r="AO7274" i="1"/>
  <c r="AN7274" i="1"/>
  <c r="AQ7273" i="1"/>
  <c r="AO7273" i="1"/>
  <c r="AN7273" i="1"/>
  <c r="AQ7272" i="1"/>
  <c r="AO7272" i="1"/>
  <c r="AN7272" i="1"/>
  <c r="AQ7271" i="1"/>
  <c r="AO7271" i="1"/>
  <c r="AN7271" i="1"/>
  <c r="AQ7270" i="1"/>
  <c r="AO7270" i="1"/>
  <c r="AN7270" i="1"/>
  <c r="AQ7269" i="1"/>
  <c r="AO7269" i="1"/>
  <c r="AN7269" i="1"/>
  <c r="AQ7268" i="1"/>
  <c r="AO7268" i="1"/>
  <c r="AN7268" i="1"/>
  <c r="AQ7267" i="1"/>
  <c r="AO7267" i="1"/>
  <c r="AN7267" i="1"/>
  <c r="AQ7266" i="1"/>
  <c r="AO7266" i="1"/>
  <c r="AN7266" i="1"/>
  <c r="AQ7265" i="1"/>
  <c r="AO7265" i="1"/>
  <c r="AN7265" i="1"/>
  <c r="AQ7264" i="1"/>
  <c r="AO7264" i="1"/>
  <c r="AN7264" i="1"/>
  <c r="AQ7263" i="1"/>
  <c r="AO7263" i="1"/>
  <c r="AN7263" i="1"/>
  <c r="AQ7262" i="1"/>
  <c r="AO7262" i="1"/>
  <c r="AN7262" i="1"/>
  <c r="AQ7261" i="1"/>
  <c r="AO7261" i="1"/>
  <c r="AN7261" i="1"/>
  <c r="AQ7260" i="1"/>
  <c r="AO7260" i="1"/>
  <c r="AN7260" i="1"/>
  <c r="AQ7259" i="1"/>
  <c r="AO7259" i="1"/>
  <c r="AN7259" i="1"/>
  <c r="AQ7258" i="1"/>
  <c r="AO7258" i="1"/>
  <c r="AN7258" i="1"/>
  <c r="AQ7257" i="1"/>
  <c r="AO7257" i="1"/>
  <c r="AN7257" i="1"/>
  <c r="AQ7256" i="1"/>
  <c r="AO7256" i="1"/>
  <c r="AN7256" i="1"/>
  <c r="AQ7255" i="1"/>
  <c r="AO7255" i="1"/>
  <c r="AN7255" i="1"/>
  <c r="AQ7254" i="1"/>
  <c r="AO7254" i="1"/>
  <c r="AN7254" i="1"/>
  <c r="AQ7253" i="1"/>
  <c r="AO7253" i="1"/>
  <c r="AN7253" i="1"/>
  <c r="AQ7252" i="1"/>
  <c r="AO7252" i="1"/>
  <c r="AN7252" i="1"/>
  <c r="AQ7251" i="1"/>
  <c r="AO7251" i="1"/>
  <c r="AN7251" i="1"/>
  <c r="AQ7250" i="1"/>
  <c r="AO7250" i="1"/>
  <c r="AN7250" i="1"/>
  <c r="AQ7249" i="1"/>
  <c r="AO7249" i="1"/>
  <c r="AN7249" i="1"/>
  <c r="AQ7248" i="1"/>
  <c r="AO7248" i="1"/>
  <c r="AN7248" i="1"/>
  <c r="AQ7247" i="1"/>
  <c r="AO7247" i="1"/>
  <c r="AN7247" i="1"/>
  <c r="AQ7246" i="1"/>
  <c r="AO7246" i="1"/>
  <c r="AN7246" i="1"/>
  <c r="AQ7245" i="1"/>
  <c r="AO7245" i="1"/>
  <c r="AN7245" i="1"/>
  <c r="AQ7244" i="1"/>
  <c r="AO7244" i="1"/>
  <c r="AN7244" i="1"/>
  <c r="AQ7243" i="1"/>
  <c r="AO7243" i="1"/>
  <c r="AN7243" i="1"/>
  <c r="AQ7242" i="1"/>
  <c r="AO7242" i="1"/>
  <c r="AN7242" i="1"/>
  <c r="AQ7241" i="1"/>
  <c r="AO7241" i="1"/>
  <c r="AN7241" i="1"/>
  <c r="AQ7240" i="1"/>
  <c r="AO7240" i="1"/>
  <c r="AN7240" i="1"/>
  <c r="AQ7239" i="1"/>
  <c r="AO7239" i="1"/>
  <c r="AN7239" i="1"/>
  <c r="AQ7238" i="1"/>
  <c r="AO7238" i="1"/>
  <c r="AN7238" i="1"/>
  <c r="AQ7237" i="1"/>
  <c r="AO7237" i="1"/>
  <c r="AN7237" i="1"/>
  <c r="AQ7236" i="1"/>
  <c r="AO7236" i="1"/>
  <c r="AN7236" i="1"/>
  <c r="AQ7235" i="1"/>
  <c r="AO7235" i="1"/>
  <c r="AN7235" i="1"/>
  <c r="AQ7234" i="1"/>
  <c r="AO7234" i="1"/>
  <c r="AN7234" i="1"/>
  <c r="AQ7233" i="1"/>
  <c r="AO7233" i="1"/>
  <c r="AN7233" i="1"/>
  <c r="AQ7232" i="1"/>
  <c r="AO7232" i="1"/>
  <c r="AN7232" i="1"/>
  <c r="AQ7231" i="1"/>
  <c r="AO7231" i="1"/>
  <c r="AN7231" i="1"/>
  <c r="AQ7230" i="1"/>
  <c r="AO7230" i="1"/>
  <c r="AN7230" i="1"/>
  <c r="AQ7229" i="1"/>
  <c r="AO7229" i="1"/>
  <c r="AN7229" i="1"/>
  <c r="AQ7228" i="1"/>
  <c r="AO7228" i="1"/>
  <c r="AN7228" i="1"/>
  <c r="AQ7227" i="1"/>
  <c r="AO7227" i="1"/>
  <c r="AN7227" i="1"/>
  <c r="AQ7226" i="1"/>
  <c r="AO7226" i="1"/>
  <c r="AN7226" i="1"/>
  <c r="AQ7225" i="1"/>
  <c r="AO7225" i="1"/>
  <c r="AN7225" i="1"/>
  <c r="AQ7224" i="1"/>
  <c r="AO7224" i="1"/>
  <c r="AN7224" i="1"/>
  <c r="AQ7223" i="1"/>
  <c r="AO7223" i="1"/>
  <c r="AN7223" i="1"/>
  <c r="AQ7222" i="1"/>
  <c r="AO7222" i="1"/>
  <c r="AN7222" i="1"/>
  <c r="AQ7221" i="1"/>
  <c r="AO7221" i="1"/>
  <c r="AN7221" i="1"/>
  <c r="AQ7220" i="1"/>
  <c r="AO7220" i="1"/>
  <c r="AN7220" i="1"/>
  <c r="AQ7219" i="1"/>
  <c r="AO7219" i="1"/>
  <c r="AN7219" i="1"/>
  <c r="AQ7218" i="1"/>
  <c r="AO7218" i="1"/>
  <c r="AN7218" i="1"/>
  <c r="AQ7217" i="1"/>
  <c r="AO7217" i="1"/>
  <c r="AN7217" i="1"/>
  <c r="AQ7216" i="1"/>
  <c r="AO7216" i="1"/>
  <c r="AN7216" i="1"/>
  <c r="AQ7215" i="1"/>
  <c r="AO7215" i="1"/>
  <c r="AN7215" i="1"/>
  <c r="AQ7214" i="1"/>
  <c r="AO7214" i="1"/>
  <c r="AN7214" i="1"/>
  <c r="AQ7213" i="1"/>
  <c r="AO7213" i="1"/>
  <c r="AN7213" i="1"/>
  <c r="AQ7212" i="1"/>
  <c r="AO7212" i="1"/>
  <c r="AN7212" i="1"/>
  <c r="AQ7211" i="1"/>
  <c r="AO7211" i="1"/>
  <c r="AN7211" i="1"/>
  <c r="AQ7210" i="1"/>
  <c r="AO7210" i="1"/>
  <c r="AN7210" i="1"/>
  <c r="AQ7209" i="1"/>
  <c r="AO7209" i="1"/>
  <c r="AN7209" i="1"/>
  <c r="AQ7208" i="1"/>
  <c r="AO7208" i="1"/>
  <c r="AN7208" i="1"/>
  <c r="AQ7207" i="1"/>
  <c r="AO7207" i="1"/>
  <c r="AN7207" i="1"/>
  <c r="AQ7206" i="1"/>
  <c r="AO7206" i="1"/>
  <c r="AN7206" i="1"/>
  <c r="AQ7205" i="1"/>
  <c r="AO7205" i="1"/>
  <c r="AN7205" i="1"/>
  <c r="AQ7204" i="1"/>
  <c r="AO7204" i="1"/>
  <c r="AN7204" i="1"/>
  <c r="AQ7203" i="1"/>
  <c r="AO7203" i="1"/>
  <c r="AN7203" i="1"/>
  <c r="AQ7202" i="1"/>
  <c r="AO7202" i="1"/>
  <c r="AN7202" i="1"/>
  <c r="AQ7201" i="1"/>
  <c r="AO7201" i="1"/>
  <c r="AN7201" i="1"/>
  <c r="AQ7200" i="1"/>
  <c r="AO7200" i="1"/>
  <c r="AN7200" i="1"/>
  <c r="AQ7199" i="1"/>
  <c r="AO7199" i="1"/>
  <c r="AN7199" i="1"/>
  <c r="AQ7198" i="1"/>
  <c r="AO7198" i="1"/>
  <c r="AN7198" i="1"/>
  <c r="AQ7197" i="1"/>
  <c r="AO7197" i="1"/>
  <c r="AN7197" i="1"/>
  <c r="AQ7196" i="1"/>
  <c r="AO7196" i="1"/>
  <c r="AN7196" i="1"/>
  <c r="AQ7195" i="1"/>
  <c r="AO7195" i="1"/>
  <c r="AN7195" i="1"/>
  <c r="AQ7194" i="1"/>
  <c r="AO7194" i="1"/>
  <c r="AN7194" i="1"/>
  <c r="AQ7193" i="1"/>
  <c r="AO7193" i="1"/>
  <c r="AN7193" i="1"/>
  <c r="AQ7192" i="1"/>
  <c r="AO7192" i="1"/>
  <c r="AN7192" i="1"/>
  <c r="AQ7191" i="1"/>
  <c r="AO7191" i="1"/>
  <c r="AN7191" i="1"/>
  <c r="AQ7190" i="1"/>
  <c r="AO7190" i="1"/>
  <c r="AN7190" i="1"/>
  <c r="AQ7189" i="1"/>
  <c r="AO7189" i="1"/>
  <c r="AN7189" i="1"/>
  <c r="AQ7188" i="1"/>
  <c r="AO7188" i="1"/>
  <c r="AN7188" i="1"/>
  <c r="AQ7187" i="1"/>
  <c r="AO7187" i="1"/>
  <c r="AN7187" i="1"/>
  <c r="AQ7186" i="1"/>
  <c r="AO7186" i="1"/>
  <c r="AN7186" i="1"/>
  <c r="AQ7185" i="1"/>
  <c r="AO7185" i="1"/>
  <c r="AN7185" i="1"/>
  <c r="AQ7184" i="1"/>
  <c r="AO7184" i="1"/>
  <c r="AN7184" i="1"/>
  <c r="AQ7183" i="1"/>
  <c r="AO7183" i="1"/>
  <c r="AN7183" i="1"/>
  <c r="AQ7182" i="1"/>
  <c r="AO7182" i="1"/>
  <c r="AN7182" i="1"/>
  <c r="AQ7181" i="1"/>
  <c r="AO7181" i="1"/>
  <c r="AN7181" i="1"/>
  <c r="AQ7180" i="1"/>
  <c r="AO7180" i="1"/>
  <c r="AN7180" i="1"/>
  <c r="AQ7179" i="1"/>
  <c r="AO7179" i="1"/>
  <c r="AN7179" i="1"/>
  <c r="AQ7178" i="1"/>
  <c r="AO7178" i="1"/>
  <c r="AN7178" i="1"/>
  <c r="AQ7177" i="1"/>
  <c r="AO7177" i="1"/>
  <c r="AN7177" i="1"/>
  <c r="AQ7176" i="1"/>
  <c r="AO7176" i="1"/>
  <c r="AN7176" i="1"/>
  <c r="AQ7175" i="1"/>
  <c r="AO7175" i="1"/>
  <c r="AN7175" i="1"/>
  <c r="AQ7174" i="1"/>
  <c r="AO7174" i="1"/>
  <c r="AN7174" i="1"/>
  <c r="AQ7173" i="1"/>
  <c r="AO7173" i="1"/>
  <c r="AN7173" i="1"/>
  <c r="AQ7172" i="1"/>
  <c r="AO7172" i="1"/>
  <c r="AN7172" i="1"/>
  <c r="AQ7171" i="1"/>
  <c r="AO7171" i="1"/>
  <c r="AN7171" i="1"/>
  <c r="AQ7170" i="1"/>
  <c r="AO7170" i="1"/>
  <c r="AN7170" i="1"/>
  <c r="AQ7169" i="1"/>
  <c r="AO7169" i="1"/>
  <c r="AN7169" i="1"/>
  <c r="AQ7168" i="1"/>
  <c r="AO7168" i="1"/>
  <c r="AN7168" i="1"/>
  <c r="AQ7167" i="1"/>
  <c r="AO7167" i="1"/>
  <c r="AN7167" i="1"/>
  <c r="AQ7166" i="1"/>
  <c r="AO7166" i="1"/>
  <c r="AN7166" i="1"/>
  <c r="AQ7165" i="1"/>
  <c r="AO7165" i="1"/>
  <c r="AN7165" i="1"/>
  <c r="AQ7164" i="1"/>
  <c r="AO7164" i="1"/>
  <c r="AN7164" i="1"/>
  <c r="AQ7163" i="1"/>
  <c r="AO7163" i="1"/>
  <c r="AN7163" i="1"/>
  <c r="AQ7162" i="1"/>
  <c r="AO7162" i="1"/>
  <c r="AN7162" i="1"/>
  <c r="AQ7161" i="1"/>
  <c r="AO7161" i="1"/>
  <c r="AN7161" i="1"/>
  <c r="AQ7160" i="1"/>
  <c r="AO7160" i="1"/>
  <c r="AN7160" i="1"/>
  <c r="AQ7159" i="1"/>
  <c r="AO7159" i="1"/>
  <c r="AN7159" i="1"/>
  <c r="AQ7158" i="1"/>
  <c r="AO7158" i="1"/>
  <c r="AN7158" i="1"/>
  <c r="AQ7157" i="1"/>
  <c r="AO7157" i="1"/>
  <c r="AN7157" i="1"/>
  <c r="AQ7156" i="1"/>
  <c r="AO7156" i="1"/>
  <c r="AN7156" i="1"/>
  <c r="AQ7155" i="1"/>
  <c r="AO7155" i="1"/>
  <c r="AN7155" i="1"/>
  <c r="AQ7154" i="1"/>
  <c r="AO7154" i="1"/>
  <c r="AN7154" i="1"/>
  <c r="AQ7153" i="1"/>
  <c r="AO7153" i="1"/>
  <c r="AN7153" i="1"/>
  <c r="AQ7152" i="1"/>
  <c r="AO7152" i="1"/>
  <c r="AN7152" i="1"/>
  <c r="AQ7151" i="1"/>
  <c r="AO7151" i="1"/>
  <c r="AN7151" i="1"/>
  <c r="AQ7150" i="1"/>
  <c r="AO7150" i="1"/>
  <c r="AN7150" i="1"/>
  <c r="AQ7149" i="1"/>
  <c r="AO7149" i="1"/>
  <c r="AN7149" i="1"/>
  <c r="AQ7148" i="1"/>
  <c r="AO7148" i="1"/>
  <c r="AN7148" i="1"/>
  <c r="AQ7147" i="1"/>
  <c r="AO7147" i="1"/>
  <c r="AN7147" i="1"/>
  <c r="AQ7146" i="1"/>
  <c r="AO7146" i="1"/>
  <c r="AN7146" i="1"/>
  <c r="AQ7145" i="1"/>
  <c r="AO7145" i="1"/>
  <c r="AN7145" i="1"/>
  <c r="AQ7144" i="1"/>
  <c r="AO7144" i="1"/>
  <c r="AN7144" i="1"/>
  <c r="AQ7143" i="1"/>
  <c r="AO7143" i="1"/>
  <c r="AN7143" i="1"/>
  <c r="AQ7142" i="1"/>
  <c r="AO7142" i="1"/>
  <c r="AN7142" i="1"/>
  <c r="AQ7141" i="1"/>
  <c r="AO7141" i="1"/>
  <c r="AN7141" i="1"/>
  <c r="AQ7140" i="1"/>
  <c r="AO7140" i="1"/>
  <c r="AN7140" i="1"/>
  <c r="AQ7139" i="1"/>
  <c r="AO7139" i="1"/>
  <c r="AN7139" i="1"/>
  <c r="AQ7138" i="1"/>
  <c r="AO7138" i="1"/>
  <c r="AN7138" i="1"/>
  <c r="AQ7137" i="1"/>
  <c r="AO7137" i="1"/>
  <c r="AN7137" i="1"/>
  <c r="AQ7136" i="1"/>
  <c r="AO7136" i="1"/>
  <c r="AN7136" i="1"/>
  <c r="AQ7135" i="1"/>
  <c r="AO7135" i="1"/>
  <c r="AN7135" i="1"/>
  <c r="AQ7134" i="1"/>
  <c r="AO7134" i="1"/>
  <c r="AN7134" i="1"/>
  <c r="AQ7133" i="1"/>
  <c r="AO7133" i="1"/>
  <c r="AN7133" i="1"/>
  <c r="AQ7132" i="1"/>
  <c r="AO7132" i="1"/>
  <c r="AN7132" i="1"/>
  <c r="AQ7131" i="1"/>
  <c r="AO7131" i="1"/>
  <c r="AN7131" i="1"/>
  <c r="AQ7130" i="1"/>
  <c r="AO7130" i="1"/>
  <c r="AN7130" i="1"/>
  <c r="AQ7129" i="1"/>
  <c r="AO7129" i="1"/>
  <c r="AN7129" i="1"/>
  <c r="AQ7128" i="1"/>
  <c r="AO7128" i="1"/>
  <c r="AN7128" i="1"/>
  <c r="AQ7127" i="1"/>
  <c r="AO7127" i="1"/>
  <c r="AN7127" i="1"/>
  <c r="AQ7126" i="1"/>
  <c r="AO7126" i="1"/>
  <c r="AN7126" i="1"/>
  <c r="AQ7125" i="1"/>
  <c r="AO7125" i="1"/>
  <c r="AN7125" i="1"/>
  <c r="AQ7124" i="1"/>
  <c r="AO7124" i="1"/>
  <c r="AN7124" i="1"/>
  <c r="AQ7123" i="1"/>
  <c r="AO7123" i="1"/>
  <c r="AN7123" i="1"/>
  <c r="AQ7122" i="1"/>
  <c r="AO7122" i="1"/>
  <c r="AN7122" i="1"/>
  <c r="AQ7121" i="1"/>
  <c r="AO7121" i="1"/>
  <c r="AN7121" i="1"/>
  <c r="AQ7120" i="1"/>
  <c r="AO7120" i="1"/>
  <c r="AN7120" i="1"/>
  <c r="AQ7119" i="1"/>
  <c r="AO7119" i="1"/>
  <c r="AN7119" i="1"/>
  <c r="AQ7118" i="1"/>
  <c r="AO7118" i="1"/>
  <c r="AN7118" i="1"/>
  <c r="AQ7117" i="1"/>
  <c r="AO7117" i="1"/>
  <c r="AN7117" i="1"/>
  <c r="AQ7116" i="1"/>
  <c r="AO7116" i="1"/>
  <c r="AN7116" i="1"/>
  <c r="AQ7115" i="1"/>
  <c r="AO7115" i="1"/>
  <c r="AN7115" i="1"/>
  <c r="AQ7114" i="1"/>
  <c r="AO7114" i="1"/>
  <c r="AN7114" i="1"/>
  <c r="AQ7113" i="1"/>
  <c r="AO7113" i="1"/>
  <c r="AN7113" i="1"/>
  <c r="AQ7112" i="1"/>
  <c r="AO7112" i="1"/>
  <c r="AN7112" i="1"/>
  <c r="AQ7111" i="1"/>
  <c r="AO7111" i="1"/>
  <c r="AN7111" i="1"/>
  <c r="AQ7110" i="1"/>
  <c r="AO7110" i="1"/>
  <c r="AN7110" i="1"/>
  <c r="AQ7109" i="1"/>
  <c r="AO7109" i="1"/>
  <c r="AN7109" i="1"/>
  <c r="AQ7108" i="1"/>
  <c r="AO7108" i="1"/>
  <c r="AN7108" i="1"/>
  <c r="AQ7107" i="1"/>
  <c r="AO7107" i="1"/>
  <c r="AN7107" i="1"/>
  <c r="AQ7106" i="1"/>
  <c r="AO7106" i="1"/>
  <c r="AN7106" i="1"/>
  <c r="AQ7105" i="1"/>
  <c r="AO7105" i="1"/>
  <c r="AN7105" i="1"/>
  <c r="AQ7104" i="1"/>
  <c r="AO7104" i="1"/>
  <c r="AN7104" i="1"/>
  <c r="AQ7103" i="1"/>
  <c r="AO7103" i="1"/>
  <c r="AN7103" i="1"/>
  <c r="AQ7102" i="1"/>
  <c r="AO7102" i="1"/>
  <c r="AN7102" i="1"/>
  <c r="AQ7101" i="1"/>
  <c r="AO7101" i="1"/>
  <c r="AN7101" i="1"/>
  <c r="AQ7100" i="1"/>
  <c r="AO7100" i="1"/>
  <c r="AN7100" i="1"/>
  <c r="AQ7099" i="1"/>
  <c r="AO7099" i="1"/>
  <c r="AN7099" i="1"/>
  <c r="AQ7098" i="1"/>
  <c r="AO7098" i="1"/>
  <c r="AN7098" i="1"/>
  <c r="AQ7097" i="1"/>
  <c r="AO7097" i="1"/>
  <c r="AN7097" i="1"/>
  <c r="AQ7096" i="1"/>
  <c r="AO7096" i="1"/>
  <c r="AN7096" i="1"/>
  <c r="AQ7095" i="1"/>
  <c r="AO7095" i="1"/>
  <c r="AN7095" i="1"/>
  <c r="AQ7094" i="1"/>
  <c r="AO7094" i="1"/>
  <c r="AN7094" i="1"/>
  <c r="AQ7093" i="1"/>
  <c r="AO7093" i="1"/>
  <c r="AN7093" i="1"/>
  <c r="AQ7092" i="1"/>
  <c r="AO7092" i="1"/>
  <c r="AN7092" i="1"/>
  <c r="AQ7091" i="1"/>
  <c r="AO7091" i="1"/>
  <c r="AN7091" i="1"/>
  <c r="AQ7090" i="1"/>
  <c r="AO7090" i="1"/>
  <c r="AN7090" i="1"/>
  <c r="AQ7089" i="1"/>
  <c r="AO7089" i="1"/>
  <c r="AN7089" i="1"/>
  <c r="AQ7088" i="1"/>
  <c r="AO7088" i="1"/>
  <c r="AN7088" i="1"/>
  <c r="AQ7087" i="1"/>
  <c r="AO7087" i="1"/>
  <c r="AN7087" i="1"/>
  <c r="AQ7086" i="1"/>
  <c r="AO7086" i="1"/>
  <c r="AN7086" i="1"/>
  <c r="AQ7085" i="1"/>
  <c r="AO7085" i="1"/>
  <c r="AN7085" i="1"/>
  <c r="AQ7084" i="1"/>
  <c r="AO7084" i="1"/>
  <c r="AN7084" i="1"/>
  <c r="AQ7083" i="1"/>
  <c r="AO7083" i="1"/>
  <c r="AN7083" i="1"/>
  <c r="AQ7082" i="1"/>
  <c r="AO7082" i="1"/>
  <c r="AN7082" i="1"/>
  <c r="AQ7081" i="1"/>
  <c r="AO7081" i="1"/>
  <c r="AN7081" i="1"/>
  <c r="AQ7080" i="1"/>
  <c r="AO7080" i="1"/>
  <c r="AN7080" i="1"/>
  <c r="AQ7079" i="1"/>
  <c r="AO7079" i="1"/>
  <c r="AN7079" i="1"/>
  <c r="AQ7078" i="1"/>
  <c r="AO7078" i="1"/>
  <c r="AN7078" i="1"/>
  <c r="AQ7077" i="1"/>
  <c r="AO7077" i="1"/>
  <c r="AN7077" i="1"/>
  <c r="AQ7076" i="1"/>
  <c r="AO7076" i="1"/>
  <c r="AN7076" i="1"/>
  <c r="AQ7075" i="1"/>
  <c r="AO7075" i="1"/>
  <c r="AN7075" i="1"/>
  <c r="AQ7074" i="1"/>
  <c r="AO7074" i="1"/>
  <c r="AN7074" i="1"/>
  <c r="AQ7073" i="1"/>
  <c r="AO7073" i="1"/>
  <c r="AN7073" i="1"/>
  <c r="AQ7072" i="1"/>
  <c r="AO7072" i="1"/>
  <c r="AN7072" i="1"/>
  <c r="AQ7071" i="1"/>
  <c r="AO7071" i="1"/>
  <c r="AN7071" i="1"/>
  <c r="AQ7070" i="1"/>
  <c r="AO7070" i="1"/>
  <c r="AN7070" i="1"/>
  <c r="AQ7069" i="1"/>
  <c r="AO7069" i="1"/>
  <c r="AN7069" i="1"/>
  <c r="AQ7068" i="1"/>
  <c r="AO7068" i="1"/>
  <c r="AN7068" i="1"/>
  <c r="AQ7067" i="1"/>
  <c r="AO7067" i="1"/>
  <c r="AN7067" i="1"/>
  <c r="AQ7066" i="1"/>
  <c r="AO7066" i="1"/>
  <c r="AN7066" i="1"/>
  <c r="AQ7065" i="1"/>
  <c r="AO7065" i="1"/>
  <c r="AN7065" i="1"/>
  <c r="AQ7064" i="1"/>
  <c r="AO7064" i="1"/>
  <c r="AN7064" i="1"/>
  <c r="AQ7063" i="1"/>
  <c r="AO7063" i="1"/>
  <c r="AN7063" i="1"/>
  <c r="AQ7062" i="1"/>
  <c r="AO7062" i="1"/>
  <c r="AN7062" i="1"/>
  <c r="AQ7061" i="1"/>
  <c r="AO7061" i="1"/>
  <c r="AN7061" i="1"/>
  <c r="AQ7060" i="1"/>
  <c r="AO7060" i="1"/>
  <c r="AN7060" i="1"/>
  <c r="AQ7059" i="1"/>
  <c r="AO7059" i="1"/>
  <c r="AN7059" i="1"/>
  <c r="AQ7058" i="1"/>
  <c r="AO7058" i="1"/>
  <c r="AN7058" i="1"/>
  <c r="AQ7057" i="1"/>
  <c r="AO7057" i="1"/>
  <c r="AN7057" i="1"/>
  <c r="AQ7056" i="1"/>
  <c r="AO7056" i="1"/>
  <c r="AN7056" i="1"/>
  <c r="AQ7055" i="1"/>
  <c r="AO7055" i="1"/>
  <c r="AN7055" i="1"/>
  <c r="AQ7054" i="1"/>
  <c r="AO7054" i="1"/>
  <c r="AN7054" i="1"/>
  <c r="AQ7053" i="1"/>
  <c r="AO7053" i="1"/>
  <c r="AN7053" i="1"/>
  <c r="AQ7052" i="1"/>
  <c r="AO7052" i="1"/>
  <c r="AN7052" i="1"/>
  <c r="AQ7051" i="1"/>
  <c r="AO7051" i="1"/>
  <c r="AN7051" i="1"/>
  <c r="AQ7050" i="1"/>
  <c r="AO7050" i="1"/>
  <c r="AN7050" i="1"/>
  <c r="AQ7049" i="1"/>
  <c r="AO7049" i="1"/>
  <c r="AN7049" i="1"/>
  <c r="AQ7048" i="1"/>
  <c r="AO7048" i="1"/>
  <c r="AN7048" i="1"/>
  <c r="AQ7047" i="1"/>
  <c r="AO7047" i="1"/>
  <c r="AN7047" i="1"/>
  <c r="AQ7046" i="1"/>
  <c r="AO7046" i="1"/>
  <c r="AN7046" i="1"/>
  <c r="AQ7045" i="1"/>
  <c r="AO7045" i="1"/>
  <c r="AN7045" i="1"/>
  <c r="AQ7044" i="1"/>
  <c r="AO7044" i="1"/>
  <c r="AN7044" i="1"/>
  <c r="AQ7043" i="1"/>
  <c r="AO7043" i="1"/>
  <c r="AN7043" i="1"/>
  <c r="AQ7042" i="1"/>
  <c r="AO7042" i="1"/>
  <c r="AN7042" i="1"/>
  <c r="AQ7041" i="1"/>
  <c r="AO7041" i="1"/>
  <c r="AN7041" i="1"/>
  <c r="AQ7040" i="1"/>
  <c r="AO7040" i="1"/>
  <c r="AN7040" i="1"/>
  <c r="AQ7039" i="1"/>
  <c r="AO7039" i="1"/>
  <c r="AN7039" i="1"/>
  <c r="AQ7038" i="1"/>
  <c r="AO7038" i="1"/>
  <c r="AN7038" i="1"/>
  <c r="AQ7037" i="1"/>
  <c r="AO7037" i="1"/>
  <c r="AN7037" i="1"/>
  <c r="AQ7036" i="1"/>
  <c r="AO7036" i="1"/>
  <c r="AN7036" i="1"/>
  <c r="AQ7035" i="1"/>
  <c r="AO7035" i="1"/>
  <c r="AN7035" i="1"/>
  <c r="AQ7034" i="1"/>
  <c r="AO7034" i="1"/>
  <c r="AN7034" i="1"/>
  <c r="AQ7033" i="1"/>
  <c r="AO7033" i="1"/>
  <c r="AN7033" i="1"/>
  <c r="AQ7032" i="1"/>
  <c r="AO7032" i="1"/>
  <c r="AN7032" i="1"/>
  <c r="AQ7031" i="1"/>
  <c r="AO7031" i="1"/>
  <c r="AN7031" i="1"/>
  <c r="AQ7030" i="1"/>
  <c r="AO7030" i="1"/>
  <c r="AN7030" i="1"/>
  <c r="AQ7029" i="1"/>
  <c r="AO7029" i="1"/>
  <c r="AN7029" i="1"/>
  <c r="AQ7028" i="1"/>
  <c r="AO7028" i="1"/>
  <c r="AN7028" i="1"/>
  <c r="AQ7027" i="1"/>
  <c r="AO7027" i="1"/>
  <c r="AN7027" i="1"/>
  <c r="AQ7026" i="1"/>
  <c r="AO7026" i="1"/>
  <c r="AN7026" i="1"/>
  <c r="AQ7025" i="1"/>
  <c r="AO7025" i="1"/>
  <c r="AN7025" i="1"/>
  <c r="AQ7024" i="1"/>
  <c r="AO7024" i="1"/>
  <c r="AN7024" i="1"/>
  <c r="AQ7023" i="1"/>
  <c r="AO7023" i="1"/>
  <c r="AN7023" i="1"/>
  <c r="AQ7022" i="1"/>
  <c r="AO7022" i="1"/>
  <c r="AN7022" i="1"/>
  <c r="AQ7021" i="1"/>
  <c r="AO7021" i="1"/>
  <c r="AN7021" i="1"/>
  <c r="AQ7020" i="1"/>
  <c r="AO7020" i="1"/>
  <c r="AN7020" i="1"/>
  <c r="AQ7019" i="1"/>
  <c r="AO7019" i="1"/>
  <c r="AN7019" i="1"/>
  <c r="AQ7018" i="1"/>
  <c r="AO7018" i="1"/>
  <c r="AN7018" i="1"/>
  <c r="AQ7017" i="1"/>
  <c r="AO7017" i="1"/>
  <c r="AN7017" i="1"/>
  <c r="AQ7016" i="1"/>
  <c r="AO7016" i="1"/>
  <c r="AN7016" i="1"/>
  <c r="AQ7015" i="1"/>
  <c r="AO7015" i="1"/>
  <c r="AN7015" i="1"/>
  <c r="AQ7014" i="1"/>
  <c r="AO7014" i="1"/>
  <c r="AN7014" i="1"/>
  <c r="AQ7013" i="1"/>
  <c r="AO7013" i="1"/>
  <c r="AN7013" i="1"/>
  <c r="AQ7012" i="1"/>
  <c r="AO7012" i="1"/>
  <c r="AN7012" i="1"/>
  <c r="AQ7011" i="1"/>
  <c r="AO7011" i="1"/>
  <c r="AN7011" i="1"/>
  <c r="AQ7010" i="1"/>
  <c r="AO7010" i="1"/>
  <c r="AN7010" i="1"/>
  <c r="AQ7009" i="1"/>
  <c r="AO7009" i="1"/>
  <c r="AN7009" i="1"/>
  <c r="AQ7008" i="1"/>
  <c r="AO7008" i="1"/>
  <c r="AN7008" i="1"/>
  <c r="AQ7007" i="1"/>
  <c r="AO7007" i="1"/>
  <c r="AN7007" i="1"/>
  <c r="AQ7006" i="1"/>
  <c r="AO7006" i="1"/>
  <c r="AN7006" i="1"/>
  <c r="AQ7005" i="1"/>
  <c r="AO7005" i="1"/>
  <c r="AN7005" i="1"/>
  <c r="AQ7004" i="1"/>
  <c r="AO7004" i="1"/>
  <c r="AN7004" i="1"/>
  <c r="AQ7003" i="1"/>
  <c r="AO7003" i="1"/>
  <c r="AN7003" i="1"/>
  <c r="AQ7002" i="1"/>
  <c r="AO7002" i="1"/>
  <c r="AN7002" i="1"/>
  <c r="AQ7001" i="1"/>
  <c r="AO7001" i="1"/>
  <c r="AN7001" i="1"/>
  <c r="AQ7000" i="1"/>
  <c r="AO7000" i="1"/>
  <c r="AN7000" i="1"/>
  <c r="AQ6999" i="1"/>
  <c r="AO6999" i="1"/>
  <c r="AN6999" i="1"/>
  <c r="AQ6998" i="1"/>
  <c r="AO6998" i="1"/>
  <c r="AN6998" i="1"/>
  <c r="AQ6997" i="1"/>
  <c r="AO6997" i="1"/>
  <c r="AN6997" i="1"/>
  <c r="AQ6996" i="1"/>
  <c r="AO6996" i="1"/>
  <c r="AN6996" i="1"/>
  <c r="AQ6995" i="1"/>
  <c r="AO6995" i="1"/>
  <c r="AN6995" i="1"/>
  <c r="AQ6994" i="1"/>
  <c r="AO6994" i="1"/>
  <c r="AN6994" i="1"/>
  <c r="AQ6993" i="1"/>
  <c r="AO6993" i="1"/>
  <c r="AN6993" i="1"/>
  <c r="AQ6992" i="1"/>
  <c r="AO6992" i="1"/>
  <c r="AN6992" i="1"/>
  <c r="AQ6991" i="1"/>
  <c r="AO6991" i="1"/>
  <c r="AN6991" i="1"/>
  <c r="AQ6990" i="1"/>
  <c r="AO6990" i="1"/>
  <c r="AN6990" i="1"/>
  <c r="AQ6989" i="1"/>
  <c r="AO6989" i="1"/>
  <c r="AN6989" i="1"/>
  <c r="AQ6988" i="1"/>
  <c r="AO6988" i="1"/>
  <c r="AN6988" i="1"/>
  <c r="AQ6987" i="1"/>
  <c r="AO6987" i="1"/>
  <c r="AN6987" i="1"/>
  <c r="AQ6986" i="1"/>
  <c r="AO6986" i="1"/>
  <c r="AN6986" i="1"/>
  <c r="AQ6985" i="1"/>
  <c r="AO6985" i="1"/>
  <c r="AN6985" i="1"/>
  <c r="AQ6984" i="1"/>
  <c r="AO6984" i="1"/>
  <c r="AN6984" i="1"/>
  <c r="AQ6983" i="1"/>
  <c r="AO6983" i="1"/>
  <c r="AN6983" i="1"/>
  <c r="AQ6982" i="1"/>
  <c r="AO6982" i="1"/>
  <c r="AN6982" i="1"/>
  <c r="AQ6981" i="1"/>
  <c r="AO6981" i="1"/>
  <c r="AN6981" i="1"/>
  <c r="AQ6980" i="1"/>
  <c r="AO6980" i="1"/>
  <c r="AN6980" i="1"/>
  <c r="AQ6979" i="1"/>
  <c r="AO6979" i="1"/>
  <c r="AN6979" i="1"/>
  <c r="AQ6978" i="1"/>
  <c r="AO6978" i="1"/>
  <c r="AN6978" i="1"/>
  <c r="AQ6977" i="1"/>
  <c r="AO6977" i="1"/>
  <c r="AN6977" i="1"/>
  <c r="AQ6976" i="1"/>
  <c r="AO6976" i="1"/>
  <c r="AN6976" i="1"/>
  <c r="AQ6975" i="1"/>
  <c r="AO6975" i="1"/>
  <c r="AN6975" i="1"/>
  <c r="AQ6974" i="1"/>
  <c r="AO6974" i="1"/>
  <c r="AN6974" i="1"/>
  <c r="AQ6973" i="1"/>
  <c r="AO6973" i="1"/>
  <c r="AN6973" i="1"/>
  <c r="AQ6972" i="1"/>
  <c r="AO6972" i="1"/>
  <c r="AN6972" i="1"/>
  <c r="AQ6971" i="1"/>
  <c r="AO6971" i="1"/>
  <c r="AN6971" i="1"/>
  <c r="AQ6970" i="1"/>
  <c r="AO6970" i="1"/>
  <c r="AN6970" i="1"/>
  <c r="AQ6969" i="1"/>
  <c r="AO6969" i="1"/>
  <c r="AN6969" i="1"/>
  <c r="AQ6968" i="1"/>
  <c r="AO6968" i="1"/>
  <c r="AN6968" i="1"/>
  <c r="AQ6967" i="1"/>
  <c r="AO6967" i="1"/>
  <c r="AN6967" i="1"/>
  <c r="AQ6966" i="1"/>
  <c r="AO6966" i="1"/>
  <c r="AN6966" i="1"/>
  <c r="AQ6965" i="1"/>
  <c r="AO6965" i="1"/>
  <c r="AN6965" i="1"/>
  <c r="AQ6964" i="1"/>
  <c r="AO6964" i="1"/>
  <c r="AN6964" i="1"/>
  <c r="AQ6963" i="1"/>
  <c r="AO6963" i="1"/>
  <c r="AN6963" i="1"/>
  <c r="AQ6962" i="1"/>
  <c r="AO6962" i="1"/>
  <c r="AN6962" i="1"/>
  <c r="AQ6961" i="1"/>
  <c r="AO6961" i="1"/>
  <c r="AN6961" i="1"/>
  <c r="AQ6960" i="1"/>
  <c r="AO6960" i="1"/>
  <c r="AN6960" i="1"/>
  <c r="AQ6959" i="1"/>
  <c r="AO6959" i="1"/>
  <c r="AN6959" i="1"/>
  <c r="AQ6958" i="1"/>
  <c r="AO6958" i="1"/>
  <c r="AN6958" i="1"/>
  <c r="AQ6957" i="1"/>
  <c r="AO6957" i="1"/>
  <c r="AN6957" i="1"/>
  <c r="AQ6956" i="1"/>
  <c r="AO6956" i="1"/>
  <c r="AN6956" i="1"/>
  <c r="AQ6955" i="1"/>
  <c r="AO6955" i="1"/>
  <c r="AN6955" i="1"/>
  <c r="AQ6954" i="1"/>
  <c r="AO6954" i="1"/>
  <c r="AN6954" i="1"/>
  <c r="AQ6953" i="1"/>
  <c r="AO6953" i="1"/>
  <c r="AN6953" i="1"/>
  <c r="AQ6952" i="1"/>
  <c r="AO6952" i="1"/>
  <c r="AN6952" i="1"/>
  <c r="AQ6951" i="1"/>
  <c r="AO6951" i="1"/>
  <c r="AN6951" i="1"/>
  <c r="AQ6950" i="1"/>
  <c r="AO6950" i="1"/>
  <c r="AN6950" i="1"/>
  <c r="AQ6949" i="1"/>
  <c r="AO6949" i="1"/>
  <c r="AN6949" i="1"/>
  <c r="AQ6948" i="1"/>
  <c r="AO6948" i="1"/>
  <c r="AN6948" i="1"/>
  <c r="AQ6947" i="1"/>
  <c r="AO6947" i="1"/>
  <c r="AN6947" i="1"/>
  <c r="AQ6946" i="1"/>
  <c r="AO6946" i="1"/>
  <c r="AN6946" i="1"/>
  <c r="AQ6945" i="1"/>
  <c r="AO6945" i="1"/>
  <c r="AN6945" i="1"/>
  <c r="AQ6944" i="1"/>
  <c r="AO6944" i="1"/>
  <c r="AN6944" i="1"/>
  <c r="AQ6943" i="1"/>
  <c r="AO6943" i="1"/>
  <c r="AN6943" i="1"/>
  <c r="AQ6942" i="1"/>
  <c r="AO6942" i="1"/>
  <c r="AN6942" i="1"/>
  <c r="AQ6941" i="1"/>
  <c r="AO6941" i="1"/>
  <c r="AN6941" i="1"/>
  <c r="AQ6940" i="1"/>
  <c r="AO6940" i="1"/>
  <c r="AN6940" i="1"/>
  <c r="AQ6939" i="1"/>
  <c r="AO6939" i="1"/>
  <c r="AN6939" i="1"/>
  <c r="AQ6938" i="1"/>
  <c r="AO6938" i="1"/>
  <c r="AN6938" i="1"/>
  <c r="AQ6937" i="1"/>
  <c r="AO6937" i="1"/>
  <c r="AN6937" i="1"/>
  <c r="AQ6936" i="1"/>
  <c r="AO6936" i="1"/>
  <c r="AN6936" i="1"/>
  <c r="AQ6935" i="1"/>
  <c r="AO6935" i="1"/>
  <c r="AN6935" i="1"/>
  <c r="AQ6934" i="1"/>
  <c r="AO6934" i="1"/>
  <c r="AN6934" i="1"/>
  <c r="AQ6933" i="1"/>
  <c r="AO6933" i="1"/>
  <c r="AN6933" i="1"/>
  <c r="AQ6932" i="1"/>
  <c r="AO6932" i="1"/>
  <c r="AN6932" i="1"/>
  <c r="AQ6931" i="1"/>
  <c r="AO6931" i="1"/>
  <c r="AN6931" i="1"/>
  <c r="AQ6930" i="1"/>
  <c r="AO6930" i="1"/>
  <c r="AN6930" i="1"/>
  <c r="AQ6929" i="1"/>
  <c r="AO6929" i="1"/>
  <c r="AN6929" i="1"/>
  <c r="AQ6928" i="1"/>
  <c r="AO6928" i="1"/>
  <c r="AN6928" i="1"/>
  <c r="AQ6927" i="1"/>
  <c r="AO6927" i="1"/>
  <c r="AN6927" i="1"/>
  <c r="AQ6926" i="1"/>
  <c r="AO6926" i="1"/>
  <c r="AN6926" i="1"/>
  <c r="AQ6925" i="1"/>
  <c r="AO6925" i="1"/>
  <c r="AN6925" i="1"/>
  <c r="AQ6924" i="1"/>
  <c r="AO6924" i="1"/>
  <c r="AN6924" i="1"/>
  <c r="AQ6923" i="1"/>
  <c r="AO6923" i="1"/>
  <c r="AN6923" i="1"/>
  <c r="AQ6922" i="1"/>
  <c r="AO6922" i="1"/>
  <c r="AN6922" i="1"/>
  <c r="AQ6921" i="1"/>
  <c r="AO6921" i="1"/>
  <c r="AN6921" i="1"/>
  <c r="AQ6920" i="1"/>
  <c r="AO6920" i="1"/>
  <c r="AN6920" i="1"/>
  <c r="AQ6919" i="1"/>
  <c r="AO6919" i="1"/>
  <c r="AN6919" i="1"/>
  <c r="AQ6918" i="1"/>
  <c r="AO6918" i="1"/>
  <c r="AN6918" i="1"/>
  <c r="AQ6917" i="1"/>
  <c r="AO6917" i="1"/>
  <c r="AN6917" i="1"/>
  <c r="AQ6916" i="1"/>
  <c r="AO6916" i="1"/>
  <c r="AN6916" i="1"/>
  <c r="AQ6915" i="1"/>
  <c r="AO6915" i="1"/>
  <c r="AN6915" i="1"/>
  <c r="AQ6914" i="1"/>
  <c r="AO6914" i="1"/>
  <c r="AN6914" i="1"/>
  <c r="AQ6913" i="1"/>
  <c r="AO6913" i="1"/>
  <c r="AN6913" i="1"/>
  <c r="AQ6912" i="1"/>
  <c r="AO6912" i="1"/>
  <c r="AN6912" i="1"/>
  <c r="AQ6911" i="1"/>
  <c r="AO6911" i="1"/>
  <c r="AN6911" i="1"/>
  <c r="AQ6910" i="1"/>
  <c r="AO6910" i="1"/>
  <c r="AN6910" i="1"/>
  <c r="AQ6909" i="1"/>
  <c r="AO6909" i="1"/>
  <c r="AN6909" i="1"/>
  <c r="AQ6908" i="1"/>
  <c r="AO6908" i="1"/>
  <c r="AN6908" i="1"/>
  <c r="AQ6907" i="1"/>
  <c r="AO6907" i="1"/>
  <c r="AN6907" i="1"/>
  <c r="AQ6906" i="1"/>
  <c r="AO6906" i="1"/>
  <c r="AN6906" i="1"/>
  <c r="AQ6905" i="1"/>
  <c r="AO6905" i="1"/>
  <c r="AN6905" i="1"/>
  <c r="AQ6904" i="1"/>
  <c r="AO6904" i="1"/>
  <c r="AN6904" i="1"/>
  <c r="AQ6903" i="1"/>
  <c r="AO6903" i="1"/>
  <c r="AN6903" i="1"/>
  <c r="AQ6902" i="1"/>
  <c r="AO6902" i="1"/>
  <c r="AN6902" i="1"/>
  <c r="AQ6901" i="1"/>
  <c r="AO6901" i="1"/>
  <c r="AN6901" i="1"/>
  <c r="AQ6900" i="1"/>
  <c r="AO6900" i="1"/>
  <c r="AN6900" i="1"/>
  <c r="AQ6899" i="1"/>
  <c r="AO6899" i="1"/>
  <c r="AN6899" i="1"/>
  <c r="AQ6898" i="1"/>
  <c r="AO6898" i="1"/>
  <c r="AN6898" i="1"/>
  <c r="AQ6897" i="1"/>
  <c r="AO6897" i="1"/>
  <c r="AN6897" i="1"/>
  <c r="AQ6896" i="1"/>
  <c r="AO6896" i="1"/>
  <c r="AN6896" i="1"/>
  <c r="AQ6895" i="1"/>
  <c r="AO6895" i="1"/>
  <c r="AN6895" i="1"/>
  <c r="AQ6894" i="1"/>
  <c r="AO6894" i="1"/>
  <c r="AN6894" i="1"/>
  <c r="AQ6893" i="1"/>
  <c r="AO6893" i="1"/>
  <c r="AN6893" i="1"/>
  <c r="AQ6892" i="1"/>
  <c r="AO6892" i="1"/>
  <c r="AN6892" i="1"/>
  <c r="AQ6891" i="1"/>
  <c r="AO6891" i="1"/>
  <c r="AN6891" i="1"/>
  <c r="AQ6890" i="1"/>
  <c r="AO6890" i="1"/>
  <c r="AN6890" i="1"/>
  <c r="AQ6889" i="1"/>
  <c r="AO6889" i="1"/>
  <c r="AN6889" i="1"/>
  <c r="AQ6888" i="1"/>
  <c r="AO6888" i="1"/>
  <c r="AN6888" i="1"/>
  <c r="AQ6887" i="1"/>
  <c r="AO6887" i="1"/>
  <c r="AN6887" i="1"/>
  <c r="AQ6886" i="1"/>
  <c r="AO6886" i="1"/>
  <c r="AN6886" i="1"/>
  <c r="AQ6885" i="1"/>
  <c r="AO6885" i="1"/>
  <c r="AN6885" i="1"/>
  <c r="AQ6884" i="1"/>
  <c r="AO6884" i="1"/>
  <c r="AN6884" i="1"/>
  <c r="AQ6883" i="1"/>
  <c r="AO6883" i="1"/>
  <c r="AN6883" i="1"/>
  <c r="AQ6882" i="1"/>
  <c r="AO6882" i="1"/>
  <c r="AN6882" i="1"/>
  <c r="AQ6881" i="1"/>
  <c r="AO6881" i="1"/>
  <c r="AN6881" i="1"/>
  <c r="AQ6880" i="1"/>
  <c r="AO6880" i="1"/>
  <c r="AN6880" i="1"/>
  <c r="AQ6879" i="1"/>
  <c r="AO6879" i="1"/>
  <c r="AN6879" i="1"/>
  <c r="AQ6878" i="1"/>
  <c r="AO6878" i="1"/>
  <c r="AN6878" i="1"/>
  <c r="AQ6877" i="1"/>
  <c r="AO6877" i="1"/>
  <c r="AN6877" i="1"/>
  <c r="AQ6876" i="1"/>
  <c r="AO6876" i="1"/>
  <c r="AN6876" i="1"/>
  <c r="AQ6875" i="1"/>
  <c r="AO6875" i="1"/>
  <c r="AN6875" i="1"/>
  <c r="AQ6874" i="1"/>
  <c r="AO6874" i="1"/>
  <c r="AN6874" i="1"/>
  <c r="AQ6873" i="1"/>
  <c r="AO6873" i="1"/>
  <c r="AN6873" i="1"/>
  <c r="AQ6872" i="1"/>
  <c r="AO6872" i="1"/>
  <c r="AN6872" i="1"/>
  <c r="AQ6871" i="1"/>
  <c r="AO6871" i="1"/>
  <c r="AN6871" i="1"/>
  <c r="AQ6870" i="1"/>
  <c r="AO6870" i="1"/>
  <c r="AN6870" i="1"/>
  <c r="AQ6869" i="1"/>
  <c r="AO6869" i="1"/>
  <c r="AN6869" i="1"/>
  <c r="AQ6868" i="1"/>
  <c r="AO6868" i="1"/>
  <c r="AN6868" i="1"/>
  <c r="AQ6867" i="1"/>
  <c r="AO6867" i="1"/>
  <c r="AN6867" i="1"/>
  <c r="AQ6866" i="1"/>
  <c r="AO6866" i="1"/>
  <c r="AN6866" i="1"/>
  <c r="AQ6865" i="1"/>
  <c r="AO6865" i="1"/>
  <c r="AN6865" i="1"/>
  <c r="AQ6864" i="1"/>
  <c r="AO6864" i="1"/>
  <c r="AN6864" i="1"/>
  <c r="AQ6863" i="1"/>
  <c r="AO6863" i="1"/>
  <c r="AN6863" i="1"/>
  <c r="AQ6862" i="1"/>
  <c r="AO6862" i="1"/>
  <c r="AN6862" i="1"/>
  <c r="AQ6861" i="1"/>
  <c r="AO6861" i="1"/>
  <c r="AN6861" i="1"/>
  <c r="AQ6860" i="1"/>
  <c r="AO6860" i="1"/>
  <c r="AN6860" i="1"/>
  <c r="AQ6859" i="1"/>
  <c r="AO6859" i="1"/>
  <c r="AN6859" i="1"/>
  <c r="AQ6858" i="1"/>
  <c r="AO6858" i="1"/>
  <c r="AN6858" i="1"/>
  <c r="AQ6857" i="1"/>
  <c r="AO6857" i="1"/>
  <c r="AN6857" i="1"/>
  <c r="AQ6856" i="1"/>
  <c r="AO6856" i="1"/>
  <c r="AN6856" i="1"/>
  <c r="AQ6855" i="1"/>
  <c r="AO6855" i="1"/>
  <c r="AN6855" i="1"/>
  <c r="AQ6854" i="1"/>
  <c r="AO6854" i="1"/>
  <c r="AN6854" i="1"/>
  <c r="AQ6853" i="1"/>
  <c r="AO6853" i="1"/>
  <c r="AN6853" i="1"/>
  <c r="AQ6852" i="1"/>
  <c r="AO6852" i="1"/>
  <c r="AN6852" i="1"/>
  <c r="AQ6851" i="1"/>
  <c r="AO6851" i="1"/>
  <c r="AN6851" i="1"/>
  <c r="AQ6850" i="1"/>
  <c r="AO6850" i="1"/>
  <c r="AN6850" i="1"/>
  <c r="AQ6849" i="1"/>
  <c r="AO6849" i="1"/>
  <c r="AN6849" i="1"/>
  <c r="AQ6848" i="1"/>
  <c r="AO6848" i="1"/>
  <c r="AN6848" i="1"/>
  <c r="AQ6847" i="1"/>
  <c r="AO6847" i="1"/>
  <c r="AN6847" i="1"/>
  <c r="AQ6846" i="1"/>
  <c r="AO6846" i="1"/>
  <c r="AN6846" i="1"/>
  <c r="AQ6845" i="1"/>
  <c r="AO6845" i="1"/>
  <c r="AN6845" i="1"/>
  <c r="AQ6844" i="1"/>
  <c r="AO6844" i="1"/>
  <c r="AN6844" i="1"/>
  <c r="AQ6843" i="1"/>
  <c r="AO6843" i="1"/>
  <c r="AN6843" i="1"/>
  <c r="AQ6842" i="1"/>
  <c r="AO6842" i="1"/>
  <c r="AN6842" i="1"/>
  <c r="AQ6841" i="1"/>
  <c r="AO6841" i="1"/>
  <c r="AN6841" i="1"/>
  <c r="AQ6840" i="1"/>
  <c r="AO6840" i="1"/>
  <c r="AN6840" i="1"/>
  <c r="AQ6839" i="1"/>
  <c r="AO6839" i="1"/>
  <c r="AN6839" i="1"/>
  <c r="AQ6838" i="1"/>
  <c r="AO6838" i="1"/>
  <c r="AN6838" i="1"/>
  <c r="AQ6837" i="1"/>
  <c r="AO6837" i="1"/>
  <c r="AN6837" i="1"/>
  <c r="AQ6836" i="1"/>
  <c r="AO6836" i="1"/>
  <c r="AN6836" i="1"/>
  <c r="AQ6835" i="1"/>
  <c r="AO6835" i="1"/>
  <c r="AN6835" i="1"/>
  <c r="AQ6834" i="1"/>
  <c r="AO6834" i="1"/>
  <c r="AN6834" i="1"/>
  <c r="AQ6833" i="1"/>
  <c r="AO6833" i="1"/>
  <c r="AN6833" i="1"/>
  <c r="AQ6832" i="1"/>
  <c r="AO6832" i="1"/>
  <c r="AN6832" i="1"/>
  <c r="AQ6831" i="1"/>
  <c r="AO6831" i="1"/>
  <c r="AN6831" i="1"/>
  <c r="AQ6830" i="1"/>
  <c r="AO6830" i="1"/>
  <c r="AN6830" i="1"/>
  <c r="AQ6829" i="1"/>
  <c r="AO6829" i="1"/>
  <c r="AN6829" i="1"/>
  <c r="AQ6828" i="1"/>
  <c r="AO6828" i="1"/>
  <c r="AN6828" i="1"/>
  <c r="AQ6827" i="1"/>
  <c r="AO6827" i="1"/>
  <c r="AN6827" i="1"/>
  <c r="AQ6826" i="1"/>
  <c r="AO6826" i="1"/>
  <c r="AN6826" i="1"/>
  <c r="AQ6825" i="1"/>
  <c r="AO6825" i="1"/>
  <c r="AN6825" i="1"/>
  <c r="AQ6824" i="1"/>
  <c r="AO6824" i="1"/>
  <c r="AN6824" i="1"/>
  <c r="AQ6823" i="1"/>
  <c r="AO6823" i="1"/>
  <c r="AN6823" i="1"/>
  <c r="AQ6822" i="1"/>
  <c r="AO6822" i="1"/>
  <c r="AN6822" i="1"/>
  <c r="AQ6821" i="1"/>
  <c r="AO6821" i="1"/>
  <c r="AN6821" i="1"/>
  <c r="AQ6820" i="1"/>
  <c r="AO6820" i="1"/>
  <c r="AN6820" i="1"/>
  <c r="AQ6819" i="1"/>
  <c r="AO6819" i="1"/>
  <c r="AN6819" i="1"/>
  <c r="AQ6818" i="1"/>
  <c r="AO6818" i="1"/>
  <c r="AN6818" i="1"/>
  <c r="AQ6817" i="1"/>
  <c r="AO6817" i="1"/>
  <c r="AN6817" i="1"/>
  <c r="AQ6816" i="1"/>
  <c r="AO6816" i="1"/>
  <c r="AN6816" i="1"/>
  <c r="AQ6815" i="1"/>
  <c r="AO6815" i="1"/>
  <c r="AN6815" i="1"/>
  <c r="AQ6814" i="1"/>
  <c r="AO6814" i="1"/>
  <c r="AN6814" i="1"/>
  <c r="AQ6813" i="1"/>
  <c r="AO6813" i="1"/>
  <c r="AN6813" i="1"/>
  <c r="AQ6812" i="1"/>
  <c r="AO6812" i="1"/>
  <c r="AN6812" i="1"/>
  <c r="AQ6811" i="1"/>
  <c r="AO6811" i="1"/>
  <c r="AN6811" i="1"/>
  <c r="AQ6810" i="1"/>
  <c r="AO6810" i="1"/>
  <c r="AN6810" i="1"/>
  <c r="AQ6809" i="1"/>
  <c r="AO6809" i="1"/>
  <c r="AN6809" i="1"/>
  <c r="AQ6808" i="1"/>
  <c r="AO6808" i="1"/>
  <c r="AN6808" i="1"/>
  <c r="AQ6807" i="1"/>
  <c r="AO6807" i="1"/>
  <c r="AN6807" i="1"/>
  <c r="AQ6806" i="1"/>
  <c r="AO6806" i="1"/>
  <c r="AN6806" i="1"/>
  <c r="AQ6805" i="1"/>
  <c r="AO6805" i="1"/>
  <c r="AN6805" i="1"/>
  <c r="AQ6804" i="1"/>
  <c r="AO6804" i="1"/>
  <c r="AN6804" i="1"/>
  <c r="AQ6803" i="1"/>
  <c r="AO6803" i="1"/>
  <c r="AN6803" i="1"/>
  <c r="AQ6802" i="1"/>
  <c r="AO6802" i="1"/>
  <c r="AN6802" i="1"/>
  <c r="AQ6801" i="1"/>
  <c r="AO6801" i="1"/>
  <c r="AN6801" i="1"/>
  <c r="AQ6800" i="1"/>
  <c r="AO6800" i="1"/>
  <c r="AN6800" i="1"/>
  <c r="AQ6799" i="1"/>
  <c r="AO6799" i="1"/>
  <c r="AN6799" i="1"/>
  <c r="AQ6798" i="1"/>
  <c r="AO6798" i="1"/>
  <c r="AN6798" i="1"/>
  <c r="AQ6797" i="1"/>
  <c r="AO6797" i="1"/>
  <c r="AN6797" i="1"/>
  <c r="AQ6796" i="1"/>
  <c r="AO6796" i="1"/>
  <c r="AN6796" i="1"/>
  <c r="AQ6795" i="1"/>
  <c r="AO6795" i="1"/>
  <c r="AN6795" i="1"/>
  <c r="AQ6794" i="1"/>
  <c r="AO6794" i="1"/>
  <c r="AN6794" i="1"/>
  <c r="AQ6793" i="1"/>
  <c r="AO6793" i="1"/>
  <c r="AN6793" i="1"/>
  <c r="AQ6792" i="1"/>
  <c r="AO6792" i="1"/>
  <c r="AN6792" i="1"/>
  <c r="AQ6791" i="1"/>
  <c r="AO6791" i="1"/>
  <c r="AN6791" i="1"/>
  <c r="AQ6790" i="1"/>
  <c r="AO6790" i="1"/>
  <c r="AN6790" i="1"/>
  <c r="AQ6789" i="1"/>
  <c r="AO6789" i="1"/>
  <c r="AN6789" i="1"/>
  <c r="AQ6788" i="1"/>
  <c r="AO6788" i="1"/>
  <c r="AN6788" i="1"/>
  <c r="AQ6787" i="1"/>
  <c r="AO6787" i="1"/>
  <c r="AN6787" i="1"/>
  <c r="AQ6786" i="1"/>
  <c r="AO6786" i="1"/>
  <c r="AN6786" i="1"/>
  <c r="AQ6785" i="1"/>
  <c r="AO6785" i="1"/>
  <c r="AN6785" i="1"/>
  <c r="AQ6784" i="1"/>
  <c r="AO6784" i="1"/>
  <c r="AN6784" i="1"/>
  <c r="AQ6783" i="1"/>
  <c r="AO6783" i="1"/>
  <c r="AN6783" i="1"/>
  <c r="AQ6782" i="1"/>
  <c r="AO6782" i="1"/>
  <c r="AN6782" i="1"/>
  <c r="AQ6781" i="1"/>
  <c r="AO6781" i="1"/>
  <c r="AN6781" i="1"/>
  <c r="AQ6780" i="1"/>
  <c r="AO6780" i="1"/>
  <c r="AN6780" i="1"/>
  <c r="AQ6779" i="1"/>
  <c r="AO6779" i="1"/>
  <c r="AN6779" i="1"/>
  <c r="AQ6778" i="1"/>
  <c r="AO6778" i="1"/>
  <c r="AN6778" i="1"/>
  <c r="AQ6777" i="1"/>
  <c r="AO6777" i="1"/>
  <c r="AN6777" i="1"/>
  <c r="AQ6776" i="1"/>
  <c r="AO6776" i="1"/>
  <c r="AN6776" i="1"/>
  <c r="AQ6775" i="1"/>
  <c r="AO6775" i="1"/>
  <c r="AN6775" i="1"/>
  <c r="AQ6774" i="1"/>
  <c r="AO6774" i="1"/>
  <c r="AN6774" i="1"/>
  <c r="AQ6773" i="1"/>
  <c r="AO6773" i="1"/>
  <c r="AN6773" i="1"/>
  <c r="AQ6772" i="1"/>
  <c r="AO6772" i="1"/>
  <c r="AN6772" i="1"/>
  <c r="AQ6771" i="1"/>
  <c r="AO6771" i="1"/>
  <c r="AN6771" i="1"/>
  <c r="AQ6770" i="1"/>
  <c r="AO6770" i="1"/>
  <c r="AN6770" i="1"/>
  <c r="AQ6769" i="1"/>
  <c r="AO6769" i="1"/>
  <c r="AN6769" i="1"/>
  <c r="AQ6768" i="1"/>
  <c r="AO6768" i="1"/>
  <c r="AN6768" i="1"/>
  <c r="AQ6767" i="1"/>
  <c r="AO6767" i="1"/>
  <c r="AN6767" i="1"/>
  <c r="AQ6766" i="1"/>
  <c r="AO6766" i="1"/>
  <c r="AN6766" i="1"/>
  <c r="AQ6765" i="1"/>
  <c r="AO6765" i="1"/>
  <c r="AN6765" i="1"/>
  <c r="AQ6764" i="1"/>
  <c r="AO6764" i="1"/>
  <c r="AN6764" i="1"/>
  <c r="AQ6763" i="1"/>
  <c r="AO6763" i="1"/>
  <c r="AN6763" i="1"/>
  <c r="AQ6762" i="1"/>
  <c r="AO6762" i="1"/>
  <c r="AN6762" i="1"/>
  <c r="AQ6761" i="1"/>
  <c r="AO6761" i="1"/>
  <c r="AN6761" i="1"/>
  <c r="AQ6760" i="1"/>
  <c r="AO6760" i="1"/>
  <c r="AN6760" i="1"/>
  <c r="AQ6759" i="1"/>
  <c r="AO6759" i="1"/>
  <c r="AN6759" i="1"/>
  <c r="AQ6758" i="1"/>
  <c r="AO6758" i="1"/>
  <c r="AN6758" i="1"/>
  <c r="AQ6757" i="1"/>
  <c r="AO6757" i="1"/>
  <c r="AN6757" i="1"/>
  <c r="AQ6756" i="1"/>
  <c r="AO6756" i="1"/>
  <c r="AN6756" i="1"/>
  <c r="AQ6755" i="1"/>
  <c r="AO6755" i="1"/>
  <c r="AN6755" i="1"/>
  <c r="AQ6754" i="1"/>
  <c r="AO6754" i="1"/>
  <c r="AN6754" i="1"/>
  <c r="AQ6753" i="1"/>
  <c r="AO6753" i="1"/>
  <c r="AN6753" i="1"/>
  <c r="AQ6752" i="1"/>
  <c r="AO6752" i="1"/>
  <c r="AN6752" i="1"/>
  <c r="AQ6751" i="1"/>
  <c r="AO6751" i="1"/>
  <c r="AN6751" i="1"/>
  <c r="AQ6750" i="1"/>
  <c r="AO6750" i="1"/>
  <c r="AN6750" i="1"/>
  <c r="AQ6749" i="1"/>
  <c r="AO6749" i="1"/>
  <c r="AN6749" i="1"/>
  <c r="AQ6748" i="1"/>
  <c r="AO6748" i="1"/>
  <c r="AN6748" i="1"/>
  <c r="AQ6747" i="1"/>
  <c r="AO6747" i="1"/>
  <c r="AN6747" i="1"/>
  <c r="AQ6746" i="1"/>
  <c r="AO6746" i="1"/>
  <c r="AN6746" i="1"/>
  <c r="AQ6745" i="1"/>
  <c r="AO6745" i="1"/>
  <c r="AN6745" i="1"/>
  <c r="AQ6744" i="1"/>
  <c r="AO6744" i="1"/>
  <c r="AN6744" i="1"/>
  <c r="AQ6743" i="1"/>
  <c r="AO6743" i="1"/>
  <c r="AN6743" i="1"/>
  <c r="AQ6742" i="1"/>
  <c r="AO6742" i="1"/>
  <c r="AN6742" i="1"/>
  <c r="AQ6741" i="1"/>
  <c r="AO6741" i="1"/>
  <c r="AN6741" i="1"/>
  <c r="AQ6740" i="1"/>
  <c r="AO6740" i="1"/>
  <c r="AN6740" i="1"/>
  <c r="AQ6739" i="1"/>
  <c r="AO6739" i="1"/>
  <c r="AN6739" i="1"/>
  <c r="AQ6738" i="1"/>
  <c r="AO6738" i="1"/>
  <c r="AN6738" i="1"/>
  <c r="AQ6737" i="1"/>
  <c r="AO6737" i="1"/>
  <c r="AN6737" i="1"/>
  <c r="AQ6736" i="1"/>
  <c r="AO6736" i="1"/>
  <c r="AN6736" i="1"/>
  <c r="AQ6735" i="1"/>
  <c r="AO6735" i="1"/>
  <c r="AN6735" i="1"/>
  <c r="AQ6734" i="1"/>
  <c r="AO6734" i="1"/>
  <c r="AN6734" i="1"/>
  <c r="AQ6733" i="1"/>
  <c r="AO6733" i="1"/>
  <c r="AN6733" i="1"/>
  <c r="AQ6732" i="1"/>
  <c r="AO6732" i="1"/>
  <c r="AN6732" i="1"/>
  <c r="AQ6731" i="1"/>
  <c r="AO6731" i="1"/>
  <c r="AN6731" i="1"/>
  <c r="AQ6730" i="1"/>
  <c r="AO6730" i="1"/>
  <c r="AN6730" i="1"/>
  <c r="AQ6729" i="1"/>
  <c r="AO6729" i="1"/>
  <c r="AN6729" i="1"/>
  <c r="AQ6728" i="1"/>
  <c r="AO6728" i="1"/>
  <c r="AN6728" i="1"/>
  <c r="AQ6727" i="1"/>
  <c r="AO6727" i="1"/>
  <c r="AN6727" i="1"/>
  <c r="AQ6726" i="1"/>
  <c r="AO6726" i="1"/>
  <c r="AN6726" i="1"/>
  <c r="AQ6725" i="1"/>
  <c r="AO6725" i="1"/>
  <c r="AN6725" i="1"/>
  <c r="AQ6724" i="1"/>
  <c r="AO6724" i="1"/>
  <c r="AN6724" i="1"/>
  <c r="AQ6723" i="1"/>
  <c r="AO6723" i="1"/>
  <c r="AN6723" i="1"/>
  <c r="AQ6722" i="1"/>
  <c r="AO6722" i="1"/>
  <c r="AN6722" i="1"/>
  <c r="AQ6721" i="1"/>
  <c r="AO6721" i="1"/>
  <c r="AN6721" i="1"/>
  <c r="AQ6720" i="1"/>
  <c r="AO6720" i="1"/>
  <c r="AN6720" i="1"/>
  <c r="AQ6719" i="1"/>
  <c r="AO6719" i="1"/>
  <c r="AN6719" i="1"/>
  <c r="AQ6718" i="1"/>
  <c r="AO6718" i="1"/>
  <c r="AN6718" i="1"/>
  <c r="AQ6717" i="1"/>
  <c r="AO6717" i="1"/>
  <c r="AN6717" i="1"/>
  <c r="AQ6716" i="1"/>
  <c r="AO6716" i="1"/>
  <c r="AN6716" i="1"/>
  <c r="AQ6715" i="1"/>
  <c r="AO6715" i="1"/>
  <c r="AN6715" i="1"/>
  <c r="AQ6714" i="1"/>
  <c r="AO6714" i="1"/>
  <c r="AN6714" i="1"/>
  <c r="AQ6713" i="1"/>
  <c r="AO6713" i="1"/>
  <c r="AN6713" i="1"/>
  <c r="AQ6712" i="1"/>
  <c r="AO6712" i="1"/>
  <c r="AN6712" i="1"/>
  <c r="AQ6711" i="1"/>
  <c r="AO6711" i="1"/>
  <c r="AN6711" i="1"/>
  <c r="AQ6710" i="1"/>
  <c r="AO6710" i="1"/>
  <c r="AN6710" i="1"/>
  <c r="AQ6709" i="1"/>
  <c r="AO6709" i="1"/>
  <c r="AN6709" i="1"/>
  <c r="AQ6708" i="1"/>
  <c r="AO6708" i="1"/>
  <c r="AN6708" i="1"/>
  <c r="AQ6707" i="1"/>
  <c r="AO6707" i="1"/>
  <c r="AN6707" i="1"/>
  <c r="AQ6706" i="1"/>
  <c r="AO6706" i="1"/>
  <c r="AN6706" i="1"/>
  <c r="AQ6705" i="1"/>
  <c r="AO6705" i="1"/>
  <c r="AN6705" i="1"/>
  <c r="AQ6704" i="1"/>
  <c r="AO6704" i="1"/>
  <c r="AN6704" i="1"/>
  <c r="AQ6703" i="1"/>
  <c r="AO6703" i="1"/>
  <c r="AN6703" i="1"/>
  <c r="AQ6702" i="1"/>
  <c r="AO6702" i="1"/>
  <c r="AN6702" i="1"/>
  <c r="AQ6701" i="1"/>
  <c r="AO6701" i="1"/>
  <c r="AN6701" i="1"/>
  <c r="AQ6700" i="1"/>
  <c r="AO6700" i="1"/>
  <c r="AN6700" i="1"/>
  <c r="AQ6699" i="1"/>
  <c r="AO6699" i="1"/>
  <c r="AN6699" i="1"/>
  <c r="AQ6698" i="1"/>
  <c r="AO6698" i="1"/>
  <c r="AN6698" i="1"/>
  <c r="AQ6697" i="1"/>
  <c r="AO6697" i="1"/>
  <c r="AN6697" i="1"/>
  <c r="AQ6696" i="1"/>
  <c r="AO6696" i="1"/>
  <c r="AN6696" i="1"/>
  <c r="AQ6695" i="1"/>
  <c r="AO6695" i="1"/>
  <c r="AN6695" i="1"/>
  <c r="AQ6694" i="1"/>
  <c r="AO6694" i="1"/>
  <c r="AN6694" i="1"/>
  <c r="AQ6693" i="1"/>
  <c r="AO6693" i="1"/>
  <c r="AN6693" i="1"/>
  <c r="AQ6692" i="1"/>
  <c r="AO6692" i="1"/>
  <c r="AN6692" i="1"/>
  <c r="AQ6691" i="1"/>
  <c r="AO6691" i="1"/>
  <c r="AN6691" i="1"/>
  <c r="AQ6690" i="1"/>
  <c r="AO6690" i="1"/>
  <c r="AN6690" i="1"/>
  <c r="AQ6689" i="1"/>
  <c r="AO6689" i="1"/>
  <c r="AN6689" i="1"/>
  <c r="AQ6688" i="1"/>
  <c r="AO6688" i="1"/>
  <c r="AN6688" i="1"/>
  <c r="AQ6687" i="1"/>
  <c r="AO6687" i="1"/>
  <c r="AN6687" i="1"/>
  <c r="AQ6686" i="1"/>
  <c r="AO6686" i="1"/>
  <c r="AN6686" i="1"/>
  <c r="AQ6685" i="1"/>
  <c r="AO6685" i="1"/>
  <c r="AN6685" i="1"/>
  <c r="AQ6684" i="1"/>
  <c r="AO6684" i="1"/>
  <c r="AN6684" i="1"/>
  <c r="AQ6683" i="1"/>
  <c r="AO6683" i="1"/>
  <c r="AN6683" i="1"/>
  <c r="AQ6682" i="1"/>
  <c r="AO6682" i="1"/>
  <c r="AN6682" i="1"/>
  <c r="AQ6681" i="1"/>
  <c r="AO6681" i="1"/>
  <c r="AN6681" i="1"/>
  <c r="AQ6680" i="1"/>
  <c r="AO6680" i="1"/>
  <c r="AN6680" i="1"/>
  <c r="AQ6679" i="1"/>
  <c r="AO6679" i="1"/>
  <c r="AN6679" i="1"/>
  <c r="AQ6678" i="1"/>
  <c r="AO6678" i="1"/>
  <c r="AN6678" i="1"/>
  <c r="AQ6677" i="1"/>
  <c r="AO6677" i="1"/>
  <c r="AN6677" i="1"/>
  <c r="AQ6676" i="1"/>
  <c r="AO6676" i="1"/>
  <c r="AN6676" i="1"/>
  <c r="AQ6675" i="1"/>
  <c r="AO6675" i="1"/>
  <c r="AN6675" i="1"/>
  <c r="AQ6674" i="1"/>
  <c r="AO6674" i="1"/>
  <c r="AN6674" i="1"/>
  <c r="AQ6673" i="1"/>
  <c r="AO6673" i="1"/>
  <c r="AN6673" i="1"/>
  <c r="AQ6672" i="1"/>
  <c r="AO6672" i="1"/>
  <c r="AN6672" i="1"/>
  <c r="AQ6671" i="1"/>
  <c r="AO6671" i="1"/>
  <c r="AN6671" i="1"/>
  <c r="AQ6670" i="1"/>
  <c r="AO6670" i="1"/>
  <c r="AN6670" i="1"/>
  <c r="AQ6669" i="1"/>
  <c r="AO6669" i="1"/>
  <c r="AN6669" i="1"/>
  <c r="AQ6668" i="1"/>
  <c r="AO6668" i="1"/>
  <c r="AN6668" i="1"/>
  <c r="AQ6667" i="1"/>
  <c r="AO6667" i="1"/>
  <c r="AN6667" i="1"/>
  <c r="AQ6666" i="1"/>
  <c r="AO6666" i="1"/>
  <c r="AN6666" i="1"/>
  <c r="AQ6665" i="1"/>
  <c r="AO6665" i="1"/>
  <c r="AN6665" i="1"/>
  <c r="AQ6664" i="1"/>
  <c r="AO6664" i="1"/>
  <c r="AN6664" i="1"/>
  <c r="AQ6663" i="1"/>
  <c r="AO6663" i="1"/>
  <c r="AN6663" i="1"/>
  <c r="AQ6662" i="1"/>
  <c r="AO6662" i="1"/>
  <c r="AN6662" i="1"/>
  <c r="AQ6661" i="1"/>
  <c r="AO6661" i="1"/>
  <c r="AN6661" i="1"/>
  <c r="AQ6660" i="1"/>
  <c r="AO6660" i="1"/>
  <c r="AN6660" i="1"/>
  <c r="AQ6659" i="1"/>
  <c r="AO6659" i="1"/>
  <c r="AN6659" i="1"/>
  <c r="AQ6658" i="1"/>
  <c r="AO6658" i="1"/>
  <c r="AN6658" i="1"/>
  <c r="AQ6657" i="1"/>
  <c r="AO6657" i="1"/>
  <c r="AN6657" i="1"/>
  <c r="AQ6656" i="1"/>
  <c r="AO6656" i="1"/>
  <c r="AN6656" i="1"/>
  <c r="AQ6655" i="1"/>
  <c r="AO6655" i="1"/>
  <c r="AN6655" i="1"/>
  <c r="AQ6654" i="1"/>
  <c r="AO6654" i="1"/>
  <c r="AN6654" i="1"/>
  <c r="AQ6653" i="1"/>
  <c r="AO6653" i="1"/>
  <c r="AN6653" i="1"/>
  <c r="AQ6652" i="1"/>
  <c r="AO6652" i="1"/>
  <c r="AN6652" i="1"/>
  <c r="AQ6651" i="1"/>
  <c r="AO6651" i="1"/>
  <c r="AN6651" i="1"/>
  <c r="AQ6650" i="1"/>
  <c r="AO6650" i="1"/>
  <c r="AN6650" i="1"/>
  <c r="AQ6649" i="1"/>
  <c r="AO6649" i="1"/>
  <c r="AN6649" i="1"/>
  <c r="AQ6648" i="1"/>
  <c r="AO6648" i="1"/>
  <c r="AN6648" i="1"/>
  <c r="AQ6647" i="1"/>
  <c r="AO6647" i="1"/>
  <c r="AN6647" i="1"/>
  <c r="AQ6646" i="1"/>
  <c r="AO6646" i="1"/>
  <c r="AN6646" i="1"/>
  <c r="AQ6645" i="1"/>
  <c r="AO6645" i="1"/>
  <c r="AN6645" i="1"/>
  <c r="AQ6644" i="1"/>
  <c r="AO6644" i="1"/>
  <c r="AN6644" i="1"/>
  <c r="AQ6643" i="1"/>
  <c r="AO6643" i="1"/>
  <c r="AN6643" i="1"/>
  <c r="AQ6642" i="1"/>
  <c r="AO6642" i="1"/>
  <c r="AN6642" i="1"/>
  <c r="AQ6641" i="1"/>
  <c r="AO6641" i="1"/>
  <c r="AN6641" i="1"/>
  <c r="AQ6640" i="1"/>
  <c r="AO6640" i="1"/>
  <c r="AN6640" i="1"/>
  <c r="AQ6639" i="1"/>
  <c r="AO6639" i="1"/>
  <c r="AN6639" i="1"/>
  <c r="AQ6638" i="1"/>
  <c r="AO6638" i="1"/>
  <c r="AN6638" i="1"/>
  <c r="AQ6637" i="1"/>
  <c r="AO6637" i="1"/>
  <c r="AN6637" i="1"/>
  <c r="AQ6636" i="1"/>
  <c r="AO6636" i="1"/>
  <c r="AN6636" i="1"/>
  <c r="AQ6635" i="1"/>
  <c r="AO6635" i="1"/>
  <c r="AN6635" i="1"/>
  <c r="AQ6634" i="1"/>
  <c r="AO6634" i="1"/>
  <c r="AN6634" i="1"/>
  <c r="AQ6633" i="1"/>
  <c r="AO6633" i="1"/>
  <c r="AN6633" i="1"/>
  <c r="AQ6632" i="1"/>
  <c r="AO6632" i="1"/>
  <c r="AN6632" i="1"/>
  <c r="AQ6631" i="1"/>
  <c r="AO6631" i="1"/>
  <c r="AN6631" i="1"/>
  <c r="AQ6630" i="1"/>
  <c r="AO6630" i="1"/>
  <c r="AN6630" i="1"/>
  <c r="AQ6629" i="1"/>
  <c r="AO6629" i="1"/>
  <c r="AN6629" i="1"/>
  <c r="AQ6628" i="1"/>
  <c r="AO6628" i="1"/>
  <c r="AN6628" i="1"/>
  <c r="AQ6627" i="1"/>
  <c r="AO6627" i="1"/>
  <c r="AN6627" i="1"/>
  <c r="AQ6626" i="1"/>
  <c r="AO6626" i="1"/>
  <c r="AN6626" i="1"/>
  <c r="AQ6625" i="1"/>
  <c r="AO6625" i="1"/>
  <c r="AN6625" i="1"/>
  <c r="AQ6624" i="1"/>
  <c r="AO6624" i="1"/>
  <c r="AN6624" i="1"/>
  <c r="AQ6623" i="1"/>
  <c r="AO6623" i="1"/>
  <c r="AN6623" i="1"/>
  <c r="AQ6622" i="1"/>
  <c r="AO6622" i="1"/>
  <c r="AN6622" i="1"/>
  <c r="AQ6621" i="1"/>
  <c r="AO6621" i="1"/>
  <c r="AN6621" i="1"/>
  <c r="AQ6620" i="1"/>
  <c r="AO6620" i="1"/>
  <c r="AN6620" i="1"/>
  <c r="AQ6619" i="1"/>
  <c r="AO6619" i="1"/>
  <c r="AN6619" i="1"/>
  <c r="AQ6618" i="1"/>
  <c r="AO6618" i="1"/>
  <c r="AN6618" i="1"/>
  <c r="AQ6617" i="1"/>
  <c r="AO6617" i="1"/>
  <c r="AN6617" i="1"/>
  <c r="AQ6616" i="1"/>
  <c r="AO6616" i="1"/>
  <c r="AN6616" i="1"/>
  <c r="AQ6615" i="1"/>
  <c r="AO6615" i="1"/>
  <c r="AN6615" i="1"/>
  <c r="AQ6614" i="1"/>
  <c r="AO6614" i="1"/>
  <c r="AN6614" i="1"/>
  <c r="AQ6613" i="1"/>
  <c r="AO6613" i="1"/>
  <c r="AN6613" i="1"/>
  <c r="AQ6612" i="1"/>
  <c r="AO6612" i="1"/>
  <c r="AN6612" i="1"/>
  <c r="AQ6611" i="1"/>
  <c r="AO6611" i="1"/>
  <c r="AN6611" i="1"/>
  <c r="AQ6610" i="1"/>
  <c r="AO6610" i="1"/>
  <c r="AN6610" i="1"/>
  <c r="AQ6609" i="1"/>
  <c r="AO6609" i="1"/>
  <c r="AN6609" i="1"/>
  <c r="AQ6608" i="1"/>
  <c r="AO6608" i="1"/>
  <c r="AN6608" i="1"/>
  <c r="AQ6607" i="1"/>
  <c r="AO6607" i="1"/>
  <c r="AN6607" i="1"/>
  <c r="AQ6606" i="1"/>
  <c r="AO6606" i="1"/>
  <c r="AN6606" i="1"/>
  <c r="AQ6605" i="1"/>
  <c r="AO6605" i="1"/>
  <c r="AN6605" i="1"/>
  <c r="AQ6604" i="1"/>
  <c r="AO6604" i="1"/>
  <c r="AN6604" i="1"/>
  <c r="AQ6603" i="1"/>
  <c r="AO6603" i="1"/>
  <c r="AN6603" i="1"/>
  <c r="AQ6602" i="1"/>
  <c r="AO6602" i="1"/>
  <c r="AN6602" i="1"/>
  <c r="AQ6601" i="1"/>
  <c r="AO6601" i="1"/>
  <c r="AN6601" i="1"/>
  <c r="AQ6600" i="1"/>
  <c r="AO6600" i="1"/>
  <c r="AN6600" i="1"/>
  <c r="AQ6599" i="1"/>
  <c r="AO6599" i="1"/>
  <c r="AN6599" i="1"/>
  <c r="AQ6598" i="1"/>
  <c r="AO6598" i="1"/>
  <c r="AN6598" i="1"/>
  <c r="AQ6597" i="1"/>
  <c r="AO6597" i="1"/>
  <c r="AN6597" i="1"/>
  <c r="AQ6596" i="1"/>
  <c r="AO6596" i="1"/>
  <c r="AN6596" i="1"/>
  <c r="AQ6595" i="1"/>
  <c r="AO6595" i="1"/>
  <c r="AN6595" i="1"/>
  <c r="AQ6594" i="1"/>
  <c r="AO6594" i="1"/>
  <c r="AN6594" i="1"/>
  <c r="AQ6593" i="1"/>
  <c r="AO6593" i="1"/>
  <c r="AN6593" i="1"/>
  <c r="AQ6592" i="1"/>
  <c r="AO6592" i="1"/>
  <c r="AN6592" i="1"/>
  <c r="AQ6591" i="1"/>
  <c r="AO6591" i="1"/>
  <c r="AN6591" i="1"/>
  <c r="AQ6590" i="1"/>
  <c r="AO6590" i="1"/>
  <c r="AN6590" i="1"/>
  <c r="AQ6589" i="1"/>
  <c r="AO6589" i="1"/>
  <c r="AN6589" i="1"/>
  <c r="AQ6588" i="1"/>
  <c r="AO6588" i="1"/>
  <c r="AN6588" i="1"/>
  <c r="AQ6587" i="1"/>
  <c r="AO6587" i="1"/>
  <c r="AN6587" i="1"/>
  <c r="AQ6586" i="1"/>
  <c r="AO6586" i="1"/>
  <c r="AN6586" i="1"/>
  <c r="AQ6585" i="1"/>
  <c r="AO6585" i="1"/>
  <c r="AN6585" i="1"/>
  <c r="AQ6584" i="1"/>
  <c r="AO6584" i="1"/>
  <c r="AN6584" i="1"/>
  <c r="AQ6583" i="1"/>
  <c r="AO6583" i="1"/>
  <c r="AN6583" i="1"/>
  <c r="AQ6582" i="1"/>
  <c r="AO6582" i="1"/>
  <c r="AN6582" i="1"/>
  <c r="AQ6581" i="1"/>
  <c r="AO6581" i="1"/>
  <c r="AN6581" i="1"/>
  <c r="AQ6580" i="1"/>
  <c r="AO6580" i="1"/>
  <c r="AN6580" i="1"/>
  <c r="AQ6579" i="1"/>
  <c r="AO6579" i="1"/>
  <c r="AN6579" i="1"/>
  <c r="AQ6578" i="1"/>
  <c r="AO6578" i="1"/>
  <c r="AN6578" i="1"/>
  <c r="AQ6577" i="1"/>
  <c r="AO6577" i="1"/>
  <c r="AN6577" i="1"/>
  <c r="AQ6576" i="1"/>
  <c r="AO6576" i="1"/>
  <c r="AN6576" i="1"/>
  <c r="AQ6575" i="1"/>
  <c r="AO6575" i="1"/>
  <c r="AN6575" i="1"/>
  <c r="AQ6574" i="1"/>
  <c r="AO6574" i="1"/>
  <c r="AN6574" i="1"/>
  <c r="AQ6573" i="1"/>
  <c r="AO6573" i="1"/>
  <c r="AN6573" i="1"/>
  <c r="AQ6572" i="1"/>
  <c r="AO6572" i="1"/>
  <c r="AN6572" i="1"/>
  <c r="AQ6571" i="1"/>
  <c r="AO6571" i="1"/>
  <c r="AN6571" i="1"/>
  <c r="AQ6570" i="1"/>
  <c r="AO6570" i="1"/>
  <c r="AN6570" i="1"/>
  <c r="AQ6569" i="1"/>
  <c r="AO6569" i="1"/>
  <c r="AN6569" i="1"/>
  <c r="AQ6568" i="1"/>
  <c r="AO6568" i="1"/>
  <c r="AN6568" i="1"/>
  <c r="AQ6567" i="1"/>
  <c r="AO6567" i="1"/>
  <c r="AN6567" i="1"/>
  <c r="AQ6566" i="1"/>
  <c r="AO6566" i="1"/>
  <c r="AN6566" i="1"/>
  <c r="AQ6565" i="1"/>
  <c r="AO6565" i="1"/>
  <c r="AN6565" i="1"/>
  <c r="AQ6564" i="1"/>
  <c r="AO6564" i="1"/>
  <c r="AN6564" i="1"/>
  <c r="AQ6563" i="1"/>
  <c r="AO6563" i="1"/>
  <c r="AN6563" i="1"/>
  <c r="AQ6562" i="1"/>
  <c r="AO6562" i="1"/>
  <c r="AN6562" i="1"/>
  <c r="AQ6561" i="1"/>
  <c r="AO6561" i="1"/>
  <c r="AN6561" i="1"/>
  <c r="AQ6560" i="1"/>
  <c r="AO6560" i="1"/>
  <c r="AN6560" i="1"/>
  <c r="AQ6559" i="1"/>
  <c r="AO6559" i="1"/>
  <c r="AN6559" i="1"/>
  <c r="AQ6558" i="1"/>
  <c r="AO6558" i="1"/>
  <c r="AN6558" i="1"/>
  <c r="AQ6557" i="1"/>
  <c r="AO6557" i="1"/>
  <c r="AN6557" i="1"/>
  <c r="AQ6556" i="1"/>
  <c r="AO6556" i="1"/>
  <c r="AN6556" i="1"/>
  <c r="AQ6555" i="1"/>
  <c r="AO6555" i="1"/>
  <c r="AN6555" i="1"/>
  <c r="AQ6554" i="1"/>
  <c r="AO6554" i="1"/>
  <c r="AN6554" i="1"/>
  <c r="AQ6553" i="1"/>
  <c r="AO6553" i="1"/>
  <c r="AN6553" i="1"/>
  <c r="AQ6552" i="1"/>
  <c r="AO6552" i="1"/>
  <c r="AN6552" i="1"/>
  <c r="AQ6551" i="1"/>
  <c r="AO6551" i="1"/>
  <c r="AN6551" i="1"/>
  <c r="AQ6550" i="1"/>
  <c r="AO6550" i="1"/>
  <c r="AN6550" i="1"/>
  <c r="AQ6549" i="1"/>
  <c r="AO6549" i="1"/>
  <c r="AN6549" i="1"/>
  <c r="AQ6548" i="1"/>
  <c r="AO6548" i="1"/>
  <c r="AN6548" i="1"/>
  <c r="AQ6547" i="1"/>
  <c r="AO6547" i="1"/>
  <c r="AN6547" i="1"/>
  <c r="AQ6546" i="1"/>
  <c r="AO6546" i="1"/>
  <c r="AN6546" i="1"/>
  <c r="AQ6545" i="1"/>
  <c r="AO6545" i="1"/>
  <c r="AN6545" i="1"/>
  <c r="AQ6544" i="1"/>
  <c r="AO6544" i="1"/>
  <c r="AN6544" i="1"/>
  <c r="AQ6543" i="1"/>
  <c r="AO6543" i="1"/>
  <c r="AN6543" i="1"/>
  <c r="AQ6542" i="1"/>
  <c r="AO6542" i="1"/>
  <c r="AN6542" i="1"/>
  <c r="AQ6541" i="1"/>
  <c r="AO6541" i="1"/>
  <c r="AN6541" i="1"/>
  <c r="AQ6540" i="1"/>
  <c r="AO6540" i="1"/>
  <c r="AN6540" i="1"/>
  <c r="AQ6539" i="1"/>
  <c r="AO6539" i="1"/>
  <c r="AN6539" i="1"/>
  <c r="AQ6538" i="1"/>
  <c r="AO6538" i="1"/>
  <c r="AN6538" i="1"/>
  <c r="AQ6537" i="1"/>
  <c r="AO6537" i="1"/>
  <c r="AN6537" i="1"/>
  <c r="AQ6536" i="1"/>
  <c r="AO6536" i="1"/>
  <c r="AN6536" i="1"/>
  <c r="AQ6535" i="1"/>
  <c r="AO6535" i="1"/>
  <c r="AN6535" i="1"/>
  <c r="AQ6534" i="1"/>
  <c r="AO6534" i="1"/>
  <c r="AN6534" i="1"/>
  <c r="AQ6533" i="1"/>
  <c r="AO6533" i="1"/>
  <c r="AN6533" i="1"/>
  <c r="AQ6532" i="1"/>
  <c r="AO6532" i="1"/>
  <c r="AN6532" i="1"/>
  <c r="AQ6531" i="1"/>
  <c r="AO6531" i="1"/>
  <c r="AN6531" i="1"/>
  <c r="AQ6530" i="1"/>
  <c r="AO6530" i="1"/>
  <c r="AN6530" i="1"/>
  <c r="AQ6529" i="1"/>
  <c r="AO6529" i="1"/>
  <c r="AN6529" i="1"/>
  <c r="AQ6528" i="1"/>
  <c r="AO6528" i="1"/>
  <c r="AN6528" i="1"/>
  <c r="AQ6527" i="1"/>
  <c r="AO6527" i="1"/>
  <c r="AN6527" i="1"/>
  <c r="AQ6526" i="1"/>
  <c r="AO6526" i="1"/>
  <c r="AN6526" i="1"/>
  <c r="AQ6525" i="1"/>
  <c r="AO6525" i="1"/>
  <c r="AN6525" i="1"/>
  <c r="AQ6524" i="1"/>
  <c r="AO6524" i="1"/>
  <c r="AN6524" i="1"/>
  <c r="AQ6523" i="1"/>
  <c r="AO6523" i="1"/>
  <c r="AN6523" i="1"/>
  <c r="AQ6522" i="1"/>
  <c r="AO6522" i="1"/>
  <c r="AN6522" i="1"/>
  <c r="AQ6521" i="1"/>
  <c r="AO6521" i="1"/>
  <c r="AN6521" i="1"/>
  <c r="AQ6520" i="1"/>
  <c r="AO6520" i="1"/>
  <c r="AN6520" i="1"/>
  <c r="AQ6519" i="1"/>
  <c r="AO6519" i="1"/>
  <c r="AN6519" i="1"/>
  <c r="AQ6518" i="1"/>
  <c r="AO6518" i="1"/>
  <c r="AN6518" i="1"/>
  <c r="AQ6517" i="1"/>
  <c r="AO6517" i="1"/>
  <c r="AN6517" i="1"/>
  <c r="AQ6516" i="1"/>
  <c r="AO6516" i="1"/>
  <c r="AN6516" i="1"/>
  <c r="AQ6515" i="1"/>
  <c r="AO6515" i="1"/>
  <c r="AN6515" i="1"/>
  <c r="AQ6514" i="1"/>
  <c r="AO6514" i="1"/>
  <c r="AN6514" i="1"/>
  <c r="AQ6513" i="1"/>
  <c r="AO6513" i="1"/>
  <c r="AN6513" i="1"/>
  <c r="AQ6512" i="1"/>
  <c r="AO6512" i="1"/>
  <c r="AN6512" i="1"/>
  <c r="AQ6511" i="1"/>
  <c r="AO6511" i="1"/>
  <c r="AN6511" i="1"/>
  <c r="AQ6510" i="1"/>
  <c r="AO6510" i="1"/>
  <c r="AN6510" i="1"/>
  <c r="AQ6509" i="1"/>
  <c r="AO6509" i="1"/>
  <c r="AN6509" i="1"/>
  <c r="AQ6508" i="1"/>
  <c r="AO6508" i="1"/>
  <c r="AN6508" i="1"/>
  <c r="AQ6507" i="1"/>
  <c r="AO6507" i="1"/>
  <c r="AN6507" i="1"/>
  <c r="AQ6506" i="1"/>
  <c r="AO6506" i="1"/>
  <c r="AN6506" i="1"/>
  <c r="AQ6505" i="1"/>
  <c r="AO6505" i="1"/>
  <c r="AN6505" i="1"/>
  <c r="AQ6504" i="1"/>
  <c r="AO6504" i="1"/>
  <c r="AN6504" i="1"/>
  <c r="AQ6503" i="1"/>
  <c r="AO6503" i="1"/>
  <c r="AN6503" i="1"/>
  <c r="AQ6502" i="1"/>
  <c r="AO6502" i="1"/>
  <c r="AN6502" i="1"/>
  <c r="AQ6501" i="1"/>
  <c r="AO6501" i="1"/>
  <c r="AN6501" i="1"/>
  <c r="AQ6500" i="1"/>
  <c r="AO6500" i="1"/>
  <c r="AN6500" i="1"/>
  <c r="AQ6499" i="1"/>
  <c r="AO6499" i="1"/>
  <c r="AN6499" i="1"/>
  <c r="AQ6498" i="1"/>
  <c r="AO6498" i="1"/>
  <c r="AN6498" i="1"/>
  <c r="AQ6497" i="1"/>
  <c r="AO6497" i="1"/>
  <c r="AN6497" i="1"/>
  <c r="AQ6496" i="1"/>
  <c r="AO6496" i="1"/>
  <c r="AN6496" i="1"/>
  <c r="AQ6495" i="1"/>
  <c r="AO6495" i="1"/>
  <c r="AN6495" i="1"/>
  <c r="AQ6494" i="1"/>
  <c r="AO6494" i="1"/>
  <c r="AN6494" i="1"/>
  <c r="AQ6493" i="1"/>
  <c r="AO6493" i="1"/>
  <c r="AN6493" i="1"/>
  <c r="AQ6492" i="1"/>
  <c r="AO6492" i="1"/>
  <c r="AN6492" i="1"/>
  <c r="AQ6491" i="1"/>
  <c r="AO6491" i="1"/>
  <c r="AN6491" i="1"/>
  <c r="AQ6490" i="1"/>
  <c r="AO6490" i="1"/>
  <c r="AN6490" i="1"/>
  <c r="AQ6489" i="1"/>
  <c r="AO6489" i="1"/>
  <c r="AN6489" i="1"/>
  <c r="AQ6488" i="1"/>
  <c r="AO6488" i="1"/>
  <c r="AN6488" i="1"/>
  <c r="AQ6487" i="1"/>
  <c r="AO6487" i="1"/>
  <c r="AN6487" i="1"/>
  <c r="AQ6486" i="1"/>
  <c r="AO6486" i="1"/>
  <c r="AN6486" i="1"/>
  <c r="AQ6485" i="1"/>
  <c r="AO6485" i="1"/>
  <c r="AN6485" i="1"/>
  <c r="AQ6484" i="1"/>
  <c r="AO6484" i="1"/>
  <c r="AN6484" i="1"/>
  <c r="AQ6483" i="1"/>
  <c r="AO6483" i="1"/>
  <c r="AN6483" i="1"/>
  <c r="AQ6482" i="1"/>
  <c r="AO6482" i="1"/>
  <c r="AN6482" i="1"/>
  <c r="AQ6481" i="1"/>
  <c r="AO6481" i="1"/>
  <c r="AN6481" i="1"/>
  <c r="AQ6480" i="1"/>
  <c r="AO6480" i="1"/>
  <c r="AN6480" i="1"/>
  <c r="AQ6479" i="1"/>
  <c r="AO6479" i="1"/>
  <c r="AN6479" i="1"/>
  <c r="AQ6478" i="1"/>
  <c r="AO6478" i="1"/>
  <c r="AN6478" i="1"/>
  <c r="AQ6477" i="1"/>
  <c r="AO6477" i="1"/>
  <c r="AN6477" i="1"/>
  <c r="AQ6476" i="1"/>
  <c r="AO6476" i="1"/>
  <c r="AN6476" i="1"/>
  <c r="AQ6475" i="1"/>
  <c r="AO6475" i="1"/>
  <c r="AN6475" i="1"/>
  <c r="AQ6474" i="1"/>
  <c r="AO6474" i="1"/>
  <c r="AN6474" i="1"/>
  <c r="AQ6473" i="1"/>
  <c r="AO6473" i="1"/>
  <c r="AN6473" i="1"/>
  <c r="AQ6472" i="1"/>
  <c r="AO6472" i="1"/>
  <c r="AN6472" i="1"/>
  <c r="AQ6471" i="1"/>
  <c r="AO6471" i="1"/>
  <c r="AN6471" i="1"/>
  <c r="AQ6470" i="1"/>
  <c r="AO6470" i="1"/>
  <c r="AN6470" i="1"/>
  <c r="AQ6469" i="1"/>
  <c r="AO6469" i="1"/>
  <c r="AN6469" i="1"/>
  <c r="AQ6468" i="1"/>
  <c r="AO6468" i="1"/>
  <c r="AN6468" i="1"/>
  <c r="AQ6467" i="1"/>
  <c r="AO6467" i="1"/>
  <c r="AN6467" i="1"/>
  <c r="AQ6466" i="1"/>
  <c r="AO6466" i="1"/>
  <c r="AN6466" i="1"/>
  <c r="AQ6465" i="1"/>
  <c r="AO6465" i="1"/>
  <c r="AN6465" i="1"/>
  <c r="AQ6464" i="1"/>
  <c r="AO6464" i="1"/>
  <c r="AN6464" i="1"/>
  <c r="AQ6463" i="1"/>
  <c r="AO6463" i="1"/>
  <c r="AN6463" i="1"/>
  <c r="AQ6462" i="1"/>
  <c r="AO6462" i="1"/>
  <c r="AN6462" i="1"/>
  <c r="AQ6461" i="1"/>
  <c r="AO6461" i="1"/>
  <c r="AN6461" i="1"/>
  <c r="AQ6460" i="1"/>
  <c r="AO6460" i="1"/>
  <c r="AN6460" i="1"/>
  <c r="AQ6459" i="1"/>
  <c r="AO6459" i="1"/>
  <c r="AN6459" i="1"/>
  <c r="AQ6458" i="1"/>
  <c r="AO6458" i="1"/>
  <c r="AN6458" i="1"/>
  <c r="AQ6457" i="1"/>
  <c r="AO6457" i="1"/>
  <c r="AN6457" i="1"/>
  <c r="AQ6456" i="1"/>
  <c r="AO6456" i="1"/>
  <c r="AN6456" i="1"/>
  <c r="AQ6455" i="1"/>
  <c r="AO6455" i="1"/>
  <c r="AN6455" i="1"/>
  <c r="AQ6454" i="1"/>
  <c r="AO6454" i="1"/>
  <c r="AN6454" i="1"/>
  <c r="AQ6453" i="1"/>
  <c r="AO6453" i="1"/>
  <c r="AN6453" i="1"/>
  <c r="AQ6452" i="1"/>
  <c r="AO6452" i="1"/>
  <c r="AN6452" i="1"/>
  <c r="AQ6451" i="1"/>
  <c r="AO6451" i="1"/>
  <c r="AN6451" i="1"/>
  <c r="AQ6450" i="1"/>
  <c r="AO6450" i="1"/>
  <c r="AN6450" i="1"/>
  <c r="AQ6449" i="1"/>
  <c r="AO6449" i="1"/>
  <c r="AN6449" i="1"/>
  <c r="AQ6448" i="1"/>
  <c r="AO6448" i="1"/>
  <c r="AN6448" i="1"/>
  <c r="AQ6447" i="1"/>
  <c r="AO6447" i="1"/>
  <c r="AN6447" i="1"/>
  <c r="AQ6446" i="1"/>
  <c r="AO6446" i="1"/>
  <c r="AN6446" i="1"/>
  <c r="AQ6445" i="1"/>
  <c r="AO6445" i="1"/>
  <c r="AN6445" i="1"/>
  <c r="AQ6444" i="1"/>
  <c r="AO6444" i="1"/>
  <c r="AN6444" i="1"/>
  <c r="AQ6443" i="1"/>
  <c r="AO6443" i="1"/>
  <c r="AN6443" i="1"/>
  <c r="AQ6442" i="1"/>
  <c r="AO6442" i="1"/>
  <c r="AN6442" i="1"/>
  <c r="AQ6441" i="1"/>
  <c r="AO6441" i="1"/>
  <c r="AN6441" i="1"/>
  <c r="AQ6440" i="1"/>
  <c r="AO6440" i="1"/>
  <c r="AN6440" i="1"/>
  <c r="AQ6439" i="1"/>
  <c r="AO6439" i="1"/>
  <c r="AN6439" i="1"/>
  <c r="AQ6438" i="1"/>
  <c r="AO6438" i="1"/>
  <c r="AN6438" i="1"/>
  <c r="AQ6437" i="1"/>
  <c r="AO6437" i="1"/>
  <c r="AN6437" i="1"/>
  <c r="AQ6436" i="1"/>
  <c r="AO6436" i="1"/>
  <c r="AN6436" i="1"/>
  <c r="AQ6435" i="1"/>
  <c r="AO6435" i="1"/>
  <c r="AN6435" i="1"/>
  <c r="AQ6434" i="1"/>
  <c r="AO6434" i="1"/>
  <c r="AN6434" i="1"/>
  <c r="AQ6433" i="1"/>
  <c r="AO6433" i="1"/>
  <c r="AN6433" i="1"/>
  <c r="AQ6432" i="1"/>
  <c r="AO6432" i="1"/>
  <c r="AN6432" i="1"/>
  <c r="AQ6431" i="1"/>
  <c r="AO6431" i="1"/>
  <c r="AN6431" i="1"/>
  <c r="AQ6430" i="1"/>
  <c r="AO6430" i="1"/>
  <c r="AN6430" i="1"/>
  <c r="AQ6429" i="1"/>
  <c r="AO6429" i="1"/>
  <c r="AN6429" i="1"/>
  <c r="AQ6428" i="1"/>
  <c r="AO6428" i="1"/>
  <c r="AN6428" i="1"/>
  <c r="AQ6427" i="1"/>
  <c r="AO6427" i="1"/>
  <c r="AN6427" i="1"/>
  <c r="AQ6426" i="1"/>
  <c r="AO6426" i="1"/>
  <c r="AN6426" i="1"/>
  <c r="AQ6425" i="1"/>
  <c r="AO6425" i="1"/>
  <c r="AN6425" i="1"/>
  <c r="AQ6424" i="1"/>
  <c r="AO6424" i="1"/>
  <c r="AN6424" i="1"/>
  <c r="AQ6423" i="1"/>
  <c r="AO6423" i="1"/>
  <c r="AN6423" i="1"/>
  <c r="AQ6422" i="1"/>
  <c r="AO6422" i="1"/>
  <c r="AN6422" i="1"/>
  <c r="AQ6421" i="1"/>
  <c r="AO6421" i="1"/>
  <c r="AN6421" i="1"/>
  <c r="AQ6420" i="1"/>
  <c r="AO6420" i="1"/>
  <c r="AN6420" i="1"/>
  <c r="AQ6419" i="1"/>
  <c r="AO6419" i="1"/>
  <c r="AN6419" i="1"/>
  <c r="AQ6418" i="1"/>
  <c r="AO6418" i="1"/>
  <c r="AN6418" i="1"/>
  <c r="AQ6417" i="1"/>
  <c r="AO6417" i="1"/>
  <c r="AN6417" i="1"/>
  <c r="AQ6416" i="1"/>
  <c r="AO6416" i="1"/>
  <c r="AN6416" i="1"/>
  <c r="AQ6415" i="1"/>
  <c r="AO6415" i="1"/>
  <c r="AN6415" i="1"/>
  <c r="AQ6414" i="1"/>
  <c r="AO6414" i="1"/>
  <c r="AN6414" i="1"/>
  <c r="AQ6413" i="1"/>
  <c r="AO6413" i="1"/>
  <c r="AN6413" i="1"/>
  <c r="AQ6412" i="1"/>
  <c r="AO6412" i="1"/>
  <c r="AN6412" i="1"/>
  <c r="AQ6411" i="1"/>
  <c r="AO6411" i="1"/>
  <c r="AN6411" i="1"/>
  <c r="AQ6410" i="1"/>
  <c r="AO6410" i="1"/>
  <c r="AN6410" i="1"/>
  <c r="AQ6409" i="1"/>
  <c r="AO6409" i="1"/>
  <c r="AN6409" i="1"/>
  <c r="AQ6408" i="1"/>
  <c r="AO6408" i="1"/>
  <c r="AN6408" i="1"/>
  <c r="AQ6407" i="1"/>
  <c r="AO6407" i="1"/>
  <c r="AN6407" i="1"/>
  <c r="AQ6406" i="1"/>
  <c r="AO6406" i="1"/>
  <c r="AN6406" i="1"/>
  <c r="AQ6405" i="1"/>
  <c r="AO6405" i="1"/>
  <c r="AN6405" i="1"/>
  <c r="AQ6404" i="1"/>
  <c r="AO6404" i="1"/>
  <c r="AN6404" i="1"/>
  <c r="AQ6403" i="1"/>
  <c r="AO6403" i="1"/>
  <c r="AN6403" i="1"/>
  <c r="AQ6402" i="1"/>
  <c r="AO6402" i="1"/>
  <c r="AN6402" i="1"/>
  <c r="AQ6401" i="1"/>
  <c r="AO6401" i="1"/>
  <c r="AN6401" i="1"/>
  <c r="AQ6400" i="1"/>
  <c r="AO6400" i="1"/>
  <c r="AN6400" i="1"/>
  <c r="AQ6399" i="1"/>
  <c r="AO6399" i="1"/>
  <c r="AN6399" i="1"/>
  <c r="AQ6398" i="1"/>
  <c r="AO6398" i="1"/>
  <c r="AN6398" i="1"/>
  <c r="AQ6397" i="1"/>
  <c r="AO6397" i="1"/>
  <c r="AN6397" i="1"/>
  <c r="AQ6396" i="1"/>
  <c r="AO6396" i="1"/>
  <c r="AN6396" i="1"/>
  <c r="AQ6395" i="1"/>
  <c r="AO6395" i="1"/>
  <c r="AN6395" i="1"/>
  <c r="AQ6394" i="1"/>
  <c r="AO6394" i="1"/>
  <c r="AN6394" i="1"/>
  <c r="AQ6393" i="1"/>
  <c r="AO6393" i="1"/>
  <c r="AN6393" i="1"/>
  <c r="AQ6392" i="1"/>
  <c r="AO6392" i="1"/>
  <c r="AN6392" i="1"/>
  <c r="AQ6391" i="1"/>
  <c r="AO6391" i="1"/>
  <c r="AN6391" i="1"/>
  <c r="AQ6390" i="1"/>
  <c r="AO6390" i="1"/>
  <c r="AN6390" i="1"/>
  <c r="AQ6389" i="1"/>
  <c r="AO6389" i="1"/>
  <c r="AN6389" i="1"/>
  <c r="AQ6388" i="1"/>
  <c r="AO6388" i="1"/>
  <c r="AN6388" i="1"/>
  <c r="AQ6387" i="1"/>
  <c r="AO6387" i="1"/>
  <c r="AN6387" i="1"/>
  <c r="AQ6386" i="1"/>
  <c r="AO6386" i="1"/>
  <c r="AN6386" i="1"/>
  <c r="AQ6385" i="1"/>
  <c r="AO6385" i="1"/>
  <c r="AN6385" i="1"/>
  <c r="AQ6384" i="1"/>
  <c r="AO6384" i="1"/>
  <c r="AN6384" i="1"/>
  <c r="AQ6383" i="1"/>
  <c r="AO6383" i="1"/>
  <c r="AN6383" i="1"/>
  <c r="AQ6382" i="1"/>
  <c r="AO6382" i="1"/>
  <c r="AN6382" i="1"/>
  <c r="AQ6381" i="1"/>
  <c r="AO6381" i="1"/>
  <c r="AN6381" i="1"/>
  <c r="AQ6380" i="1"/>
  <c r="AO6380" i="1"/>
  <c r="AN6380" i="1"/>
  <c r="AQ6379" i="1"/>
  <c r="AO6379" i="1"/>
  <c r="AN6379" i="1"/>
  <c r="AQ6378" i="1"/>
  <c r="AO6378" i="1"/>
  <c r="AN6378" i="1"/>
  <c r="AQ6377" i="1"/>
  <c r="AO6377" i="1"/>
  <c r="AN6377" i="1"/>
  <c r="AQ6376" i="1"/>
  <c r="AO6376" i="1"/>
  <c r="AN6376" i="1"/>
  <c r="AQ6375" i="1"/>
  <c r="AO6375" i="1"/>
  <c r="AN6375" i="1"/>
  <c r="AQ6374" i="1"/>
  <c r="AO6374" i="1"/>
  <c r="AN6374" i="1"/>
  <c r="AQ6373" i="1"/>
  <c r="AO6373" i="1"/>
  <c r="AN6373" i="1"/>
  <c r="AQ6372" i="1"/>
  <c r="AO6372" i="1"/>
  <c r="AN6372" i="1"/>
  <c r="AQ6371" i="1"/>
  <c r="AO6371" i="1"/>
  <c r="AN6371" i="1"/>
  <c r="AQ6370" i="1"/>
  <c r="AO6370" i="1"/>
  <c r="AN6370" i="1"/>
  <c r="AQ6369" i="1"/>
  <c r="AO6369" i="1"/>
  <c r="AN6369" i="1"/>
  <c r="AQ6368" i="1"/>
  <c r="AO6368" i="1"/>
  <c r="AN6368" i="1"/>
  <c r="AQ6367" i="1"/>
  <c r="AO6367" i="1"/>
  <c r="AN6367" i="1"/>
  <c r="AQ6366" i="1"/>
  <c r="AO6366" i="1"/>
  <c r="AN6366" i="1"/>
  <c r="AQ6365" i="1"/>
  <c r="AO6365" i="1"/>
  <c r="AN6365" i="1"/>
  <c r="AQ6364" i="1"/>
  <c r="AO6364" i="1"/>
  <c r="AN6364" i="1"/>
  <c r="AQ6363" i="1"/>
  <c r="AO6363" i="1"/>
  <c r="AN6363" i="1"/>
  <c r="AQ6362" i="1"/>
  <c r="AO6362" i="1"/>
  <c r="AN6362" i="1"/>
  <c r="AQ6361" i="1"/>
  <c r="AO6361" i="1"/>
  <c r="AN6361" i="1"/>
  <c r="AQ6360" i="1"/>
  <c r="AO6360" i="1"/>
  <c r="AN6360" i="1"/>
  <c r="AQ6359" i="1"/>
  <c r="AO6359" i="1"/>
  <c r="AN6359" i="1"/>
  <c r="AQ6358" i="1"/>
  <c r="AO6358" i="1"/>
  <c r="AN6358" i="1"/>
  <c r="AQ6357" i="1"/>
  <c r="AO6357" i="1"/>
  <c r="AN6357" i="1"/>
  <c r="AQ6356" i="1"/>
  <c r="AO6356" i="1"/>
  <c r="AN6356" i="1"/>
  <c r="AQ6355" i="1"/>
  <c r="AO6355" i="1"/>
  <c r="AN6355" i="1"/>
  <c r="AQ6354" i="1"/>
  <c r="AO6354" i="1"/>
  <c r="AN6354" i="1"/>
  <c r="AQ6353" i="1"/>
  <c r="AO6353" i="1"/>
  <c r="AN6353" i="1"/>
  <c r="AQ6352" i="1"/>
  <c r="AO6352" i="1"/>
  <c r="AN6352" i="1"/>
  <c r="AQ6351" i="1"/>
  <c r="AO6351" i="1"/>
  <c r="AN6351" i="1"/>
  <c r="AQ6350" i="1"/>
  <c r="AO6350" i="1"/>
  <c r="AN6350" i="1"/>
  <c r="AQ6349" i="1"/>
  <c r="AO6349" i="1"/>
  <c r="AN6349" i="1"/>
  <c r="AQ6348" i="1"/>
  <c r="AO6348" i="1"/>
  <c r="AN6348" i="1"/>
  <c r="AQ6347" i="1"/>
  <c r="AO6347" i="1"/>
  <c r="AN6347" i="1"/>
  <c r="AQ6346" i="1"/>
  <c r="AO6346" i="1"/>
  <c r="AN6346" i="1"/>
  <c r="AQ6345" i="1"/>
  <c r="AO6345" i="1"/>
  <c r="AN6345" i="1"/>
  <c r="AQ6344" i="1"/>
  <c r="AO6344" i="1"/>
  <c r="AN6344" i="1"/>
  <c r="AQ6343" i="1"/>
  <c r="AO6343" i="1"/>
  <c r="AN6343" i="1"/>
  <c r="AQ6342" i="1"/>
  <c r="AO6342" i="1"/>
  <c r="AN6342" i="1"/>
  <c r="AQ6341" i="1"/>
  <c r="AO6341" i="1"/>
  <c r="AN6341" i="1"/>
  <c r="AQ6340" i="1"/>
  <c r="AO6340" i="1"/>
  <c r="AN6340" i="1"/>
  <c r="AQ6339" i="1"/>
  <c r="AO6339" i="1"/>
  <c r="AN6339" i="1"/>
  <c r="AQ6338" i="1"/>
  <c r="AO6338" i="1"/>
  <c r="AN6338" i="1"/>
  <c r="AQ6337" i="1"/>
  <c r="AO6337" i="1"/>
  <c r="AN6337" i="1"/>
  <c r="AQ6336" i="1"/>
  <c r="AO6336" i="1"/>
  <c r="AN6336" i="1"/>
  <c r="AQ6335" i="1"/>
  <c r="AO6335" i="1"/>
  <c r="AN6335" i="1"/>
  <c r="AQ6334" i="1"/>
  <c r="AO6334" i="1"/>
  <c r="AN6334" i="1"/>
  <c r="AQ6333" i="1"/>
  <c r="AO6333" i="1"/>
  <c r="AN6333" i="1"/>
  <c r="AQ6332" i="1"/>
  <c r="AO6332" i="1"/>
  <c r="AN6332" i="1"/>
  <c r="AQ6331" i="1"/>
  <c r="AO6331" i="1"/>
  <c r="AN6331" i="1"/>
  <c r="AQ6330" i="1"/>
  <c r="AO6330" i="1"/>
  <c r="AN6330" i="1"/>
  <c r="AQ6329" i="1"/>
  <c r="AO6329" i="1"/>
  <c r="AN6329" i="1"/>
  <c r="AQ6328" i="1"/>
  <c r="AO6328" i="1"/>
  <c r="AN6328" i="1"/>
  <c r="AQ6327" i="1"/>
  <c r="AO6327" i="1"/>
  <c r="AN6327" i="1"/>
  <c r="AQ6326" i="1"/>
  <c r="AO6326" i="1"/>
  <c r="AN6326" i="1"/>
  <c r="AQ6325" i="1"/>
  <c r="AO6325" i="1"/>
  <c r="AN6325" i="1"/>
  <c r="AQ6324" i="1"/>
  <c r="AO6324" i="1"/>
  <c r="AN6324" i="1"/>
  <c r="AQ6323" i="1"/>
  <c r="AO6323" i="1"/>
  <c r="AN6323" i="1"/>
  <c r="AQ6322" i="1"/>
  <c r="AO6322" i="1"/>
  <c r="AN6322" i="1"/>
  <c r="AQ6321" i="1"/>
  <c r="AO6321" i="1"/>
  <c r="AN6321" i="1"/>
  <c r="AQ6320" i="1"/>
  <c r="AO6320" i="1"/>
  <c r="AN6320" i="1"/>
  <c r="AQ6319" i="1"/>
  <c r="AO6319" i="1"/>
  <c r="AN6319" i="1"/>
  <c r="AQ6318" i="1"/>
  <c r="AO6318" i="1"/>
  <c r="AN6318" i="1"/>
  <c r="AQ6317" i="1"/>
  <c r="AO6317" i="1"/>
  <c r="AN6317" i="1"/>
  <c r="AQ6316" i="1"/>
  <c r="AO6316" i="1"/>
  <c r="AN6316" i="1"/>
  <c r="AQ6315" i="1"/>
  <c r="AO6315" i="1"/>
  <c r="AN6315" i="1"/>
  <c r="AQ6314" i="1"/>
  <c r="AO6314" i="1"/>
  <c r="AN6314" i="1"/>
  <c r="AQ6313" i="1"/>
  <c r="AO6313" i="1"/>
  <c r="AN6313" i="1"/>
  <c r="AQ6312" i="1"/>
  <c r="AO6312" i="1"/>
  <c r="AN6312" i="1"/>
  <c r="AQ6311" i="1"/>
  <c r="AO6311" i="1"/>
  <c r="AN6311" i="1"/>
  <c r="AQ6310" i="1"/>
  <c r="AO6310" i="1"/>
  <c r="AN6310" i="1"/>
  <c r="AQ6309" i="1"/>
  <c r="AO6309" i="1"/>
  <c r="AN6309" i="1"/>
  <c r="AQ6308" i="1"/>
  <c r="AO6308" i="1"/>
  <c r="AN6308" i="1"/>
  <c r="AQ6307" i="1"/>
  <c r="AO6307" i="1"/>
  <c r="AN6307" i="1"/>
  <c r="AQ6306" i="1"/>
  <c r="AO6306" i="1"/>
  <c r="AN6306" i="1"/>
  <c r="AQ6305" i="1"/>
  <c r="AO6305" i="1"/>
  <c r="AN6305" i="1"/>
  <c r="AQ6304" i="1"/>
  <c r="AO6304" i="1"/>
  <c r="AN6304" i="1"/>
  <c r="AQ6303" i="1"/>
  <c r="AO6303" i="1"/>
  <c r="AN6303" i="1"/>
  <c r="AQ6302" i="1"/>
  <c r="AO6302" i="1"/>
  <c r="AN6302" i="1"/>
  <c r="AQ6301" i="1"/>
  <c r="AO6301" i="1"/>
  <c r="AN6301" i="1"/>
  <c r="AQ6300" i="1"/>
  <c r="AO6300" i="1"/>
  <c r="AN6300" i="1"/>
  <c r="AQ6299" i="1"/>
  <c r="AO6299" i="1"/>
  <c r="AN6299" i="1"/>
  <c r="AQ6298" i="1"/>
  <c r="AO6298" i="1"/>
  <c r="AN6298" i="1"/>
  <c r="AQ6297" i="1"/>
  <c r="AO6297" i="1"/>
  <c r="AN6297" i="1"/>
  <c r="AQ6296" i="1"/>
  <c r="AO6296" i="1"/>
  <c r="AN6296" i="1"/>
  <c r="AQ6295" i="1"/>
  <c r="AO6295" i="1"/>
  <c r="AN6295" i="1"/>
  <c r="AQ6294" i="1"/>
  <c r="AO6294" i="1"/>
  <c r="AN6294" i="1"/>
  <c r="AQ6293" i="1"/>
  <c r="AO6293" i="1"/>
  <c r="AN6293" i="1"/>
  <c r="AQ6292" i="1"/>
  <c r="AO6292" i="1"/>
  <c r="AN6292" i="1"/>
  <c r="AQ6291" i="1"/>
  <c r="AO6291" i="1"/>
  <c r="AN6291" i="1"/>
  <c r="AQ6290" i="1"/>
  <c r="AO6290" i="1"/>
  <c r="AN6290" i="1"/>
  <c r="AQ6289" i="1"/>
  <c r="AO6289" i="1"/>
  <c r="AN6289" i="1"/>
  <c r="AQ6288" i="1"/>
  <c r="AO6288" i="1"/>
  <c r="AN6288" i="1"/>
  <c r="AQ6287" i="1"/>
  <c r="AO6287" i="1"/>
  <c r="AN6287" i="1"/>
  <c r="AQ6286" i="1"/>
  <c r="AO6286" i="1"/>
  <c r="AN6286" i="1"/>
  <c r="AQ6285" i="1"/>
  <c r="AO6285" i="1"/>
  <c r="AN6285" i="1"/>
  <c r="AQ6284" i="1"/>
  <c r="AO6284" i="1"/>
  <c r="AN6284" i="1"/>
  <c r="AQ6283" i="1"/>
  <c r="AO6283" i="1"/>
  <c r="AN6283" i="1"/>
  <c r="AQ6282" i="1"/>
  <c r="AO6282" i="1"/>
  <c r="AN6282" i="1"/>
  <c r="AQ6281" i="1"/>
  <c r="AO6281" i="1"/>
  <c r="AN6281" i="1"/>
  <c r="AQ6280" i="1"/>
  <c r="AO6280" i="1"/>
  <c r="AN6280" i="1"/>
  <c r="AQ6279" i="1"/>
  <c r="AO6279" i="1"/>
  <c r="AN6279" i="1"/>
  <c r="AQ6278" i="1"/>
  <c r="AO6278" i="1"/>
  <c r="AN6278" i="1"/>
  <c r="AQ6277" i="1"/>
  <c r="AO6277" i="1"/>
  <c r="AN6277" i="1"/>
  <c r="AQ6276" i="1"/>
  <c r="AO6276" i="1"/>
  <c r="AN6276" i="1"/>
  <c r="AQ6275" i="1"/>
  <c r="AO6275" i="1"/>
  <c r="AN6275" i="1"/>
  <c r="AQ6274" i="1"/>
  <c r="AO6274" i="1"/>
  <c r="AN6274" i="1"/>
  <c r="AQ6273" i="1"/>
  <c r="AO6273" i="1"/>
  <c r="AN6273" i="1"/>
  <c r="AQ6272" i="1"/>
  <c r="AO6272" i="1"/>
  <c r="AN6272" i="1"/>
  <c r="AQ6271" i="1"/>
  <c r="AO6271" i="1"/>
  <c r="AN6271" i="1"/>
  <c r="AQ6270" i="1"/>
  <c r="AO6270" i="1"/>
  <c r="AN6270" i="1"/>
  <c r="AQ6269" i="1"/>
  <c r="AO6269" i="1"/>
  <c r="AN6269" i="1"/>
  <c r="AQ6268" i="1"/>
  <c r="AO6268" i="1"/>
  <c r="AN6268" i="1"/>
  <c r="AQ6267" i="1"/>
  <c r="AO6267" i="1"/>
  <c r="AN6267" i="1"/>
  <c r="AQ6266" i="1"/>
  <c r="AO6266" i="1"/>
  <c r="AN6266" i="1"/>
  <c r="AQ6265" i="1"/>
  <c r="AO6265" i="1"/>
  <c r="AN6265" i="1"/>
  <c r="AQ6264" i="1"/>
  <c r="AO6264" i="1"/>
  <c r="AN6264" i="1"/>
  <c r="AQ6263" i="1"/>
  <c r="AO6263" i="1"/>
  <c r="AN6263" i="1"/>
  <c r="AQ6262" i="1"/>
  <c r="AO6262" i="1"/>
  <c r="AN6262" i="1"/>
  <c r="AQ6261" i="1"/>
  <c r="AO6261" i="1"/>
  <c r="AN6261" i="1"/>
  <c r="AQ6260" i="1"/>
  <c r="AO6260" i="1"/>
  <c r="AN6260" i="1"/>
  <c r="AQ6259" i="1"/>
  <c r="AO6259" i="1"/>
  <c r="AN6259" i="1"/>
  <c r="AQ6258" i="1"/>
  <c r="AO6258" i="1"/>
  <c r="AN6258" i="1"/>
  <c r="AQ6257" i="1"/>
  <c r="AO6257" i="1"/>
  <c r="AN6257" i="1"/>
  <c r="AQ6256" i="1"/>
  <c r="AO6256" i="1"/>
  <c r="AN6256" i="1"/>
  <c r="AQ6255" i="1"/>
  <c r="AO6255" i="1"/>
  <c r="AN6255" i="1"/>
  <c r="AQ6254" i="1"/>
  <c r="AO6254" i="1"/>
  <c r="AN6254" i="1"/>
  <c r="AQ6253" i="1"/>
  <c r="AO6253" i="1"/>
  <c r="AN6253" i="1"/>
  <c r="AQ6252" i="1"/>
  <c r="AO6252" i="1"/>
  <c r="AN6252" i="1"/>
  <c r="AQ6251" i="1"/>
  <c r="AO6251" i="1"/>
  <c r="AN6251" i="1"/>
  <c r="AQ6250" i="1"/>
  <c r="AO6250" i="1"/>
  <c r="AN6250" i="1"/>
  <c r="AQ6249" i="1"/>
  <c r="AO6249" i="1"/>
  <c r="AN6249" i="1"/>
  <c r="AQ6248" i="1"/>
  <c r="AO6248" i="1"/>
  <c r="AN6248" i="1"/>
  <c r="AQ6247" i="1"/>
  <c r="AO6247" i="1"/>
  <c r="AN6247" i="1"/>
  <c r="AQ6246" i="1"/>
  <c r="AO6246" i="1"/>
  <c r="AN6246" i="1"/>
  <c r="AQ6245" i="1"/>
  <c r="AO6245" i="1"/>
  <c r="AN6245" i="1"/>
  <c r="AQ6244" i="1"/>
  <c r="AO6244" i="1"/>
  <c r="AN6244" i="1"/>
  <c r="AQ6243" i="1"/>
  <c r="AO6243" i="1"/>
  <c r="AN6243" i="1"/>
  <c r="AQ6242" i="1"/>
  <c r="AO6242" i="1"/>
  <c r="AN6242" i="1"/>
  <c r="AQ6241" i="1"/>
  <c r="AO6241" i="1"/>
  <c r="AN6241" i="1"/>
  <c r="AQ6240" i="1"/>
  <c r="AO6240" i="1"/>
  <c r="AN6240" i="1"/>
  <c r="AQ6239" i="1"/>
  <c r="AO6239" i="1"/>
  <c r="AN6239" i="1"/>
  <c r="AQ6238" i="1"/>
  <c r="AO6238" i="1"/>
  <c r="AN6238" i="1"/>
  <c r="AQ6237" i="1"/>
  <c r="AO6237" i="1"/>
  <c r="AN6237" i="1"/>
  <c r="AQ6236" i="1"/>
  <c r="AO6236" i="1"/>
  <c r="AN6236" i="1"/>
  <c r="AQ6235" i="1"/>
  <c r="AO6235" i="1"/>
  <c r="AN6235" i="1"/>
  <c r="AQ6234" i="1"/>
  <c r="AO6234" i="1"/>
  <c r="AN6234" i="1"/>
  <c r="AQ6233" i="1"/>
  <c r="AO6233" i="1"/>
  <c r="AN6233" i="1"/>
  <c r="AQ6232" i="1"/>
  <c r="AO6232" i="1"/>
  <c r="AN6232" i="1"/>
  <c r="AQ6231" i="1"/>
  <c r="AO6231" i="1"/>
  <c r="AN6231" i="1"/>
  <c r="AQ6230" i="1"/>
  <c r="AO6230" i="1"/>
  <c r="AN6230" i="1"/>
  <c r="AQ6229" i="1"/>
  <c r="AO6229" i="1"/>
  <c r="AN6229" i="1"/>
  <c r="AQ6228" i="1"/>
  <c r="AO6228" i="1"/>
  <c r="AN6228" i="1"/>
  <c r="AQ6227" i="1"/>
  <c r="AO6227" i="1"/>
  <c r="AN6227" i="1"/>
  <c r="AQ6226" i="1"/>
  <c r="AO6226" i="1"/>
  <c r="AN6226" i="1"/>
  <c r="AQ6225" i="1"/>
  <c r="AO6225" i="1"/>
  <c r="AN6225" i="1"/>
  <c r="AQ6224" i="1"/>
  <c r="AO6224" i="1"/>
  <c r="AN6224" i="1"/>
  <c r="AQ6223" i="1"/>
  <c r="AO6223" i="1"/>
  <c r="AN6223" i="1"/>
  <c r="AQ6222" i="1"/>
  <c r="AO6222" i="1"/>
  <c r="AN6222" i="1"/>
  <c r="AQ6221" i="1"/>
  <c r="AO6221" i="1"/>
  <c r="AN6221" i="1"/>
  <c r="AQ6220" i="1"/>
  <c r="AO6220" i="1"/>
  <c r="AN6220" i="1"/>
  <c r="AQ6219" i="1"/>
  <c r="AO6219" i="1"/>
  <c r="AN6219" i="1"/>
  <c r="AQ6218" i="1"/>
  <c r="AO6218" i="1"/>
  <c r="AN6218" i="1"/>
  <c r="AQ6217" i="1"/>
  <c r="AO6217" i="1"/>
  <c r="AN6217" i="1"/>
  <c r="AQ6216" i="1"/>
  <c r="AO6216" i="1"/>
  <c r="AN6216" i="1"/>
  <c r="AQ6215" i="1"/>
  <c r="AO6215" i="1"/>
  <c r="AN6215" i="1"/>
  <c r="AQ6214" i="1"/>
  <c r="AO6214" i="1"/>
  <c r="AN6214" i="1"/>
  <c r="AQ6213" i="1"/>
  <c r="AO6213" i="1"/>
  <c r="AN6213" i="1"/>
  <c r="AQ6212" i="1"/>
  <c r="AO6212" i="1"/>
  <c r="AN6212" i="1"/>
  <c r="AQ6211" i="1"/>
  <c r="AO6211" i="1"/>
  <c r="AN6211" i="1"/>
  <c r="AQ6210" i="1"/>
  <c r="AO6210" i="1"/>
  <c r="AN6210" i="1"/>
  <c r="AQ6209" i="1"/>
  <c r="AO6209" i="1"/>
  <c r="AN6209" i="1"/>
  <c r="AQ6208" i="1"/>
  <c r="AO6208" i="1"/>
  <c r="AN6208" i="1"/>
  <c r="AQ6207" i="1"/>
  <c r="AO6207" i="1"/>
  <c r="AN6207" i="1"/>
  <c r="AQ6206" i="1"/>
  <c r="AO6206" i="1"/>
  <c r="AN6206" i="1"/>
  <c r="AQ6205" i="1"/>
  <c r="AO6205" i="1"/>
  <c r="AN6205" i="1"/>
  <c r="AQ6204" i="1"/>
  <c r="AO6204" i="1"/>
  <c r="AN6204" i="1"/>
  <c r="AQ6203" i="1"/>
  <c r="AO6203" i="1"/>
  <c r="AN6203" i="1"/>
  <c r="AQ6202" i="1"/>
  <c r="AO6202" i="1"/>
  <c r="AN6202" i="1"/>
  <c r="AQ6201" i="1"/>
  <c r="AO6201" i="1"/>
  <c r="AN6201" i="1"/>
  <c r="AQ6200" i="1"/>
  <c r="AO6200" i="1"/>
  <c r="AN6200" i="1"/>
  <c r="AQ6199" i="1"/>
  <c r="AO6199" i="1"/>
  <c r="AN6199" i="1"/>
  <c r="AQ6198" i="1"/>
  <c r="AO6198" i="1"/>
  <c r="AN6198" i="1"/>
  <c r="AQ6197" i="1"/>
  <c r="AO6197" i="1"/>
  <c r="AN6197" i="1"/>
  <c r="AQ6196" i="1"/>
  <c r="AO6196" i="1"/>
  <c r="AN6196" i="1"/>
  <c r="AQ6195" i="1"/>
  <c r="AO6195" i="1"/>
  <c r="AN6195" i="1"/>
  <c r="AQ6194" i="1"/>
  <c r="AO6194" i="1"/>
  <c r="AN6194" i="1"/>
  <c r="AQ6193" i="1"/>
  <c r="AO6193" i="1"/>
  <c r="AN6193" i="1"/>
  <c r="AQ6192" i="1"/>
  <c r="AO6192" i="1"/>
  <c r="AN6192" i="1"/>
  <c r="AQ6191" i="1"/>
  <c r="AO6191" i="1"/>
  <c r="AN6191" i="1"/>
  <c r="AQ6190" i="1"/>
  <c r="AO6190" i="1"/>
  <c r="AN6190" i="1"/>
  <c r="AQ6189" i="1"/>
  <c r="AO6189" i="1"/>
  <c r="AN6189" i="1"/>
  <c r="AQ6188" i="1"/>
  <c r="AO6188" i="1"/>
  <c r="AN6188" i="1"/>
  <c r="AQ6187" i="1"/>
  <c r="AO6187" i="1"/>
  <c r="AN6187" i="1"/>
  <c r="AQ6186" i="1"/>
  <c r="AO6186" i="1"/>
  <c r="AN6186" i="1"/>
  <c r="AQ6185" i="1"/>
  <c r="AO6185" i="1"/>
  <c r="AN6185" i="1"/>
  <c r="AQ6184" i="1"/>
  <c r="AO6184" i="1"/>
  <c r="AN6184" i="1"/>
  <c r="AQ6183" i="1"/>
  <c r="AO6183" i="1"/>
  <c r="AN6183" i="1"/>
  <c r="AQ6182" i="1"/>
  <c r="AO6182" i="1"/>
  <c r="AN6182" i="1"/>
  <c r="AQ6181" i="1"/>
  <c r="AO6181" i="1"/>
  <c r="AN6181" i="1"/>
  <c r="AQ6180" i="1"/>
  <c r="AO6180" i="1"/>
  <c r="AN6180" i="1"/>
  <c r="AQ6179" i="1"/>
  <c r="AO6179" i="1"/>
  <c r="AN6179" i="1"/>
  <c r="AQ6178" i="1"/>
  <c r="AO6178" i="1"/>
  <c r="AN6178" i="1"/>
  <c r="AQ6177" i="1"/>
  <c r="AO6177" i="1"/>
  <c r="AN6177" i="1"/>
  <c r="AQ6176" i="1"/>
  <c r="AO6176" i="1"/>
  <c r="AN6176" i="1"/>
  <c r="AQ6175" i="1"/>
  <c r="AO6175" i="1"/>
  <c r="AN6175" i="1"/>
  <c r="AQ6174" i="1"/>
  <c r="AO6174" i="1"/>
  <c r="AN6174" i="1"/>
  <c r="AQ6173" i="1"/>
  <c r="AO6173" i="1"/>
  <c r="AN6173" i="1"/>
  <c r="AQ6172" i="1"/>
  <c r="AO6172" i="1"/>
  <c r="AN6172" i="1"/>
  <c r="AQ6171" i="1"/>
  <c r="AO6171" i="1"/>
  <c r="AN6171" i="1"/>
  <c r="AQ6170" i="1"/>
  <c r="AO6170" i="1"/>
  <c r="AN6170" i="1"/>
  <c r="AQ6169" i="1"/>
  <c r="AO6169" i="1"/>
  <c r="AN6169" i="1"/>
  <c r="AQ6168" i="1"/>
  <c r="AO6168" i="1"/>
  <c r="AN6168" i="1"/>
  <c r="AQ6167" i="1"/>
  <c r="AO6167" i="1"/>
  <c r="AN6167" i="1"/>
  <c r="AQ6166" i="1"/>
  <c r="AO6166" i="1"/>
  <c r="AN6166" i="1"/>
  <c r="AQ6165" i="1"/>
  <c r="AO6165" i="1"/>
  <c r="AN6165" i="1"/>
  <c r="AQ6164" i="1"/>
  <c r="AO6164" i="1"/>
  <c r="AN6164" i="1"/>
  <c r="AQ6163" i="1"/>
  <c r="AO6163" i="1"/>
  <c r="AN6163" i="1"/>
  <c r="AQ6162" i="1"/>
  <c r="AO6162" i="1"/>
  <c r="AN6162" i="1"/>
  <c r="AQ6161" i="1"/>
  <c r="AO6161" i="1"/>
  <c r="AN6161" i="1"/>
  <c r="AQ6160" i="1"/>
  <c r="AO6160" i="1"/>
  <c r="AN6160" i="1"/>
  <c r="AQ6159" i="1"/>
  <c r="AO6159" i="1"/>
  <c r="AN6159" i="1"/>
  <c r="AQ6158" i="1"/>
  <c r="AO6158" i="1"/>
  <c r="AN6158" i="1"/>
  <c r="AQ6157" i="1"/>
  <c r="AO6157" i="1"/>
  <c r="AN6157" i="1"/>
  <c r="AQ6156" i="1"/>
  <c r="AO6156" i="1"/>
  <c r="AN6156" i="1"/>
  <c r="AQ6155" i="1"/>
  <c r="AO6155" i="1"/>
  <c r="AN6155" i="1"/>
  <c r="AQ6154" i="1"/>
  <c r="AO6154" i="1"/>
  <c r="AN6154" i="1"/>
  <c r="AQ6153" i="1"/>
  <c r="AO6153" i="1"/>
  <c r="AN6153" i="1"/>
  <c r="AQ6152" i="1"/>
  <c r="AO6152" i="1"/>
  <c r="AN6152" i="1"/>
  <c r="AQ6151" i="1"/>
  <c r="AO6151" i="1"/>
  <c r="AN6151" i="1"/>
  <c r="AQ6150" i="1"/>
  <c r="AO6150" i="1"/>
  <c r="AN6150" i="1"/>
  <c r="AQ6149" i="1"/>
  <c r="AO6149" i="1"/>
  <c r="AN6149" i="1"/>
  <c r="AQ6148" i="1"/>
  <c r="AO6148" i="1"/>
  <c r="AN6148" i="1"/>
  <c r="AQ6147" i="1"/>
  <c r="AO6147" i="1"/>
  <c r="AN6147" i="1"/>
  <c r="AQ6146" i="1"/>
  <c r="AO6146" i="1"/>
  <c r="AN6146" i="1"/>
  <c r="AQ6145" i="1"/>
  <c r="AO6145" i="1"/>
  <c r="AN6145" i="1"/>
  <c r="AQ6144" i="1"/>
  <c r="AO6144" i="1"/>
  <c r="AN6144" i="1"/>
  <c r="AQ6143" i="1"/>
  <c r="AO6143" i="1"/>
  <c r="AN6143" i="1"/>
  <c r="AQ6142" i="1"/>
  <c r="AO6142" i="1"/>
  <c r="AN6142" i="1"/>
  <c r="AQ6141" i="1"/>
  <c r="AO6141" i="1"/>
  <c r="AN6141" i="1"/>
  <c r="AQ6140" i="1"/>
  <c r="AO6140" i="1"/>
  <c r="AN6140" i="1"/>
  <c r="AQ6139" i="1"/>
  <c r="AO6139" i="1"/>
  <c r="AN6139" i="1"/>
  <c r="AQ6138" i="1"/>
  <c r="AO6138" i="1"/>
  <c r="AN6138" i="1"/>
  <c r="AQ6137" i="1"/>
  <c r="AO6137" i="1"/>
  <c r="AN6137" i="1"/>
  <c r="AQ6136" i="1"/>
  <c r="AO6136" i="1"/>
  <c r="AN6136" i="1"/>
  <c r="AQ6135" i="1"/>
  <c r="AO6135" i="1"/>
  <c r="AN6135" i="1"/>
  <c r="AQ6134" i="1"/>
  <c r="AO6134" i="1"/>
  <c r="AN6134" i="1"/>
  <c r="AQ6133" i="1"/>
  <c r="AO6133" i="1"/>
  <c r="AN6133" i="1"/>
  <c r="AQ6132" i="1"/>
  <c r="AO6132" i="1"/>
  <c r="AN6132" i="1"/>
  <c r="AQ6131" i="1"/>
  <c r="AO6131" i="1"/>
  <c r="AN6131" i="1"/>
  <c r="AQ6130" i="1"/>
  <c r="AO6130" i="1"/>
  <c r="AN6130" i="1"/>
  <c r="AQ6129" i="1"/>
  <c r="AO6129" i="1"/>
  <c r="AN6129" i="1"/>
  <c r="AQ6128" i="1"/>
  <c r="AO6128" i="1"/>
  <c r="AN6128" i="1"/>
  <c r="AQ6127" i="1"/>
  <c r="AO6127" i="1"/>
  <c r="AN6127" i="1"/>
  <c r="AQ6126" i="1"/>
  <c r="AO6126" i="1"/>
  <c r="AN6126" i="1"/>
  <c r="AQ6125" i="1"/>
  <c r="AO6125" i="1"/>
  <c r="AN6125" i="1"/>
  <c r="AQ6124" i="1"/>
  <c r="AO6124" i="1"/>
  <c r="AN6124" i="1"/>
  <c r="AQ6123" i="1"/>
  <c r="AO6123" i="1"/>
  <c r="AN6123" i="1"/>
  <c r="AQ6122" i="1"/>
  <c r="AO6122" i="1"/>
  <c r="AN6122" i="1"/>
  <c r="AQ6121" i="1"/>
  <c r="AO6121" i="1"/>
  <c r="AN6121" i="1"/>
  <c r="AQ6120" i="1"/>
  <c r="AO6120" i="1"/>
  <c r="AN6120" i="1"/>
  <c r="AQ6119" i="1"/>
  <c r="AO6119" i="1"/>
  <c r="AN6119" i="1"/>
  <c r="AQ6118" i="1"/>
  <c r="AO6118" i="1"/>
  <c r="AN6118" i="1"/>
  <c r="AQ6117" i="1"/>
  <c r="AO6117" i="1"/>
  <c r="AN6117" i="1"/>
  <c r="AQ6116" i="1"/>
  <c r="AO6116" i="1"/>
  <c r="AN6116" i="1"/>
  <c r="AQ6115" i="1"/>
  <c r="AO6115" i="1"/>
  <c r="AN6115" i="1"/>
  <c r="AQ6114" i="1"/>
  <c r="AO6114" i="1"/>
  <c r="AN6114" i="1"/>
  <c r="AQ6113" i="1"/>
  <c r="AO6113" i="1"/>
  <c r="AN6113" i="1"/>
  <c r="AQ6112" i="1"/>
  <c r="AO6112" i="1"/>
  <c r="AN6112" i="1"/>
  <c r="AQ6111" i="1"/>
  <c r="AO6111" i="1"/>
  <c r="AN6111" i="1"/>
  <c r="AQ6110" i="1"/>
  <c r="AO6110" i="1"/>
  <c r="AN6110" i="1"/>
  <c r="AQ6109" i="1"/>
  <c r="AO6109" i="1"/>
  <c r="AN6109" i="1"/>
  <c r="AQ6108" i="1"/>
  <c r="AO6108" i="1"/>
  <c r="AN6108" i="1"/>
  <c r="AQ6107" i="1"/>
  <c r="AO6107" i="1"/>
  <c r="AN6107" i="1"/>
  <c r="AQ6106" i="1"/>
  <c r="AO6106" i="1"/>
  <c r="AN6106" i="1"/>
  <c r="AQ6105" i="1"/>
  <c r="AO6105" i="1"/>
  <c r="AN6105" i="1"/>
  <c r="AQ6104" i="1"/>
  <c r="AO6104" i="1"/>
  <c r="AN6104" i="1"/>
  <c r="AQ6103" i="1"/>
  <c r="AO6103" i="1"/>
  <c r="AN6103" i="1"/>
  <c r="AQ6102" i="1"/>
  <c r="AO6102" i="1"/>
  <c r="AN6102" i="1"/>
  <c r="AQ6101" i="1"/>
  <c r="AO6101" i="1"/>
  <c r="AN6101" i="1"/>
  <c r="AQ6100" i="1"/>
  <c r="AO6100" i="1"/>
  <c r="AN6100" i="1"/>
  <c r="AQ6099" i="1"/>
  <c r="AO6099" i="1"/>
  <c r="AN6099" i="1"/>
  <c r="AQ6098" i="1"/>
  <c r="AO6098" i="1"/>
  <c r="AN6098" i="1"/>
  <c r="AQ6097" i="1"/>
  <c r="AO6097" i="1"/>
  <c r="AN6097" i="1"/>
  <c r="AQ6096" i="1"/>
  <c r="AO6096" i="1"/>
  <c r="AN6096" i="1"/>
  <c r="AQ6095" i="1"/>
  <c r="AO6095" i="1"/>
  <c r="AN6095" i="1"/>
  <c r="AQ6094" i="1"/>
  <c r="AO6094" i="1"/>
  <c r="AN6094" i="1"/>
  <c r="AQ6093" i="1"/>
  <c r="AO6093" i="1"/>
  <c r="AN6093" i="1"/>
  <c r="AQ6092" i="1"/>
  <c r="AO6092" i="1"/>
  <c r="AN6092" i="1"/>
  <c r="AQ6091" i="1"/>
  <c r="AO6091" i="1"/>
  <c r="AN6091" i="1"/>
  <c r="AQ6090" i="1"/>
  <c r="AO6090" i="1"/>
  <c r="AN6090" i="1"/>
  <c r="AQ6089" i="1"/>
  <c r="AO6089" i="1"/>
  <c r="AN6089" i="1"/>
  <c r="AQ6088" i="1"/>
  <c r="AO6088" i="1"/>
  <c r="AN6088" i="1"/>
  <c r="AQ6087" i="1"/>
  <c r="AO6087" i="1"/>
  <c r="AN6087" i="1"/>
  <c r="AQ6086" i="1"/>
  <c r="AO6086" i="1"/>
  <c r="AN6086" i="1"/>
  <c r="AQ6085" i="1"/>
  <c r="AO6085" i="1"/>
  <c r="AN6085" i="1"/>
  <c r="AQ6084" i="1"/>
  <c r="AO6084" i="1"/>
  <c r="AN6084" i="1"/>
  <c r="AQ6083" i="1"/>
  <c r="AO6083" i="1"/>
  <c r="AN6083" i="1"/>
  <c r="AQ6082" i="1"/>
  <c r="AO6082" i="1"/>
  <c r="AN6082" i="1"/>
  <c r="AQ6081" i="1"/>
  <c r="AO6081" i="1"/>
  <c r="AN6081" i="1"/>
  <c r="AQ6080" i="1"/>
  <c r="AO6080" i="1"/>
  <c r="AN6080" i="1"/>
  <c r="AQ6079" i="1"/>
  <c r="AO6079" i="1"/>
  <c r="AN6079" i="1"/>
  <c r="AQ6078" i="1"/>
  <c r="AO6078" i="1"/>
  <c r="AN6078" i="1"/>
  <c r="AQ6077" i="1"/>
  <c r="AO6077" i="1"/>
  <c r="AN6077" i="1"/>
  <c r="AQ6076" i="1"/>
  <c r="AO6076" i="1"/>
  <c r="AN6076" i="1"/>
  <c r="AQ6075" i="1"/>
  <c r="AO6075" i="1"/>
  <c r="AN6075" i="1"/>
  <c r="AQ6074" i="1"/>
  <c r="AO6074" i="1"/>
  <c r="AN6074" i="1"/>
  <c r="AQ6073" i="1"/>
  <c r="AO6073" i="1"/>
  <c r="AN6073" i="1"/>
  <c r="AQ6072" i="1"/>
  <c r="AO6072" i="1"/>
  <c r="AN6072" i="1"/>
  <c r="AQ6071" i="1"/>
  <c r="AO6071" i="1"/>
  <c r="AN6071" i="1"/>
  <c r="AQ6070" i="1"/>
  <c r="AO6070" i="1"/>
  <c r="AN6070" i="1"/>
  <c r="AQ6069" i="1"/>
  <c r="AO6069" i="1"/>
  <c r="AN6069" i="1"/>
  <c r="AQ6068" i="1"/>
  <c r="AO6068" i="1"/>
  <c r="AN6068" i="1"/>
  <c r="AQ6067" i="1"/>
  <c r="AO6067" i="1"/>
  <c r="AN6067" i="1"/>
  <c r="AQ6066" i="1"/>
  <c r="AO6066" i="1"/>
  <c r="AN6066" i="1"/>
  <c r="AQ6065" i="1"/>
  <c r="AO6065" i="1"/>
  <c r="AN6065" i="1"/>
  <c r="AQ6064" i="1"/>
  <c r="AO6064" i="1"/>
  <c r="AN6064" i="1"/>
  <c r="AQ6063" i="1"/>
  <c r="AO6063" i="1"/>
  <c r="AN6063" i="1"/>
  <c r="AQ6062" i="1"/>
  <c r="AO6062" i="1"/>
  <c r="AN6062" i="1"/>
  <c r="AQ6061" i="1"/>
  <c r="AO6061" i="1"/>
  <c r="AN6061" i="1"/>
  <c r="AQ6060" i="1"/>
  <c r="AO6060" i="1"/>
  <c r="AN6060" i="1"/>
  <c r="AQ6059" i="1"/>
  <c r="AO6059" i="1"/>
  <c r="AN6059" i="1"/>
  <c r="AQ6058" i="1"/>
  <c r="AO6058" i="1"/>
  <c r="AN6058" i="1"/>
  <c r="AQ6057" i="1"/>
  <c r="AO6057" i="1"/>
  <c r="AN6057" i="1"/>
  <c r="AQ6056" i="1"/>
  <c r="AO6056" i="1"/>
  <c r="AN6056" i="1"/>
  <c r="AQ6055" i="1"/>
  <c r="AO6055" i="1"/>
  <c r="AN6055" i="1"/>
  <c r="AQ6054" i="1"/>
  <c r="AO6054" i="1"/>
  <c r="AN6054" i="1"/>
  <c r="AQ6053" i="1"/>
  <c r="AO6053" i="1"/>
  <c r="AN6053" i="1"/>
  <c r="AQ6052" i="1"/>
  <c r="AO6052" i="1"/>
  <c r="AN6052" i="1"/>
  <c r="AQ6051" i="1"/>
  <c r="AO6051" i="1"/>
  <c r="AN6051" i="1"/>
  <c r="AQ6050" i="1"/>
  <c r="AO6050" i="1"/>
  <c r="AN6050" i="1"/>
  <c r="AQ6049" i="1"/>
  <c r="AO6049" i="1"/>
  <c r="AN6049" i="1"/>
  <c r="AQ6048" i="1"/>
  <c r="AO6048" i="1"/>
  <c r="AN6048" i="1"/>
  <c r="AQ6047" i="1"/>
  <c r="AO6047" i="1"/>
  <c r="AN6047" i="1"/>
  <c r="AQ6046" i="1"/>
  <c r="AO6046" i="1"/>
  <c r="AN6046" i="1"/>
  <c r="AQ6045" i="1"/>
  <c r="AO6045" i="1"/>
  <c r="AN6045" i="1"/>
  <c r="AQ6044" i="1"/>
  <c r="AO6044" i="1"/>
  <c r="AN6044" i="1"/>
  <c r="AQ6043" i="1"/>
  <c r="AO6043" i="1"/>
  <c r="AN6043" i="1"/>
  <c r="AQ6042" i="1"/>
  <c r="AO6042" i="1"/>
  <c r="AN6042" i="1"/>
  <c r="AQ6041" i="1"/>
  <c r="AO6041" i="1"/>
  <c r="AN6041" i="1"/>
  <c r="AQ6040" i="1"/>
  <c r="AO6040" i="1"/>
  <c r="AN6040" i="1"/>
  <c r="AQ6039" i="1"/>
  <c r="AO6039" i="1"/>
  <c r="AN6039" i="1"/>
  <c r="AQ6038" i="1"/>
  <c r="AO6038" i="1"/>
  <c r="AN6038" i="1"/>
  <c r="AQ6037" i="1"/>
  <c r="AO6037" i="1"/>
  <c r="AN6037" i="1"/>
  <c r="AQ6036" i="1"/>
  <c r="AO6036" i="1"/>
  <c r="AN6036" i="1"/>
  <c r="AQ6035" i="1"/>
  <c r="AO6035" i="1"/>
  <c r="AN6035" i="1"/>
  <c r="AQ6034" i="1"/>
  <c r="AO6034" i="1"/>
  <c r="AN6034" i="1"/>
  <c r="AQ6033" i="1"/>
  <c r="AO6033" i="1"/>
  <c r="AN6033" i="1"/>
  <c r="AQ6032" i="1"/>
  <c r="AO6032" i="1"/>
  <c r="AN6032" i="1"/>
  <c r="AQ6031" i="1"/>
  <c r="AO6031" i="1"/>
  <c r="AN6031" i="1"/>
  <c r="AQ6030" i="1"/>
  <c r="AO6030" i="1"/>
  <c r="AN6030" i="1"/>
  <c r="AQ6029" i="1"/>
  <c r="AO6029" i="1"/>
  <c r="AN6029" i="1"/>
  <c r="AQ6028" i="1"/>
  <c r="AO6028" i="1"/>
  <c r="AN6028" i="1"/>
  <c r="AQ6027" i="1"/>
  <c r="AO6027" i="1"/>
  <c r="AN6027" i="1"/>
  <c r="AQ6026" i="1"/>
  <c r="AO6026" i="1"/>
  <c r="AN6026" i="1"/>
  <c r="AQ6025" i="1"/>
  <c r="AO6025" i="1"/>
  <c r="AN6025" i="1"/>
  <c r="AQ6024" i="1"/>
  <c r="AO6024" i="1"/>
  <c r="AN6024" i="1"/>
  <c r="AQ6023" i="1"/>
  <c r="AO6023" i="1"/>
  <c r="AN6023" i="1"/>
  <c r="AQ6022" i="1"/>
  <c r="AO6022" i="1"/>
  <c r="AN6022" i="1"/>
  <c r="AQ6021" i="1"/>
  <c r="AO6021" i="1"/>
  <c r="AN6021" i="1"/>
  <c r="AQ6020" i="1"/>
  <c r="AO6020" i="1"/>
  <c r="AN6020" i="1"/>
  <c r="AQ6019" i="1"/>
  <c r="AO6019" i="1"/>
  <c r="AN6019" i="1"/>
  <c r="AQ6018" i="1"/>
  <c r="AO6018" i="1"/>
  <c r="AN6018" i="1"/>
  <c r="AQ6017" i="1"/>
  <c r="AO6017" i="1"/>
  <c r="AN6017" i="1"/>
  <c r="AQ6016" i="1"/>
  <c r="AO6016" i="1"/>
  <c r="AN6016" i="1"/>
  <c r="AQ6015" i="1"/>
  <c r="AO6015" i="1"/>
  <c r="AN6015" i="1"/>
  <c r="AQ6014" i="1"/>
  <c r="AO6014" i="1"/>
  <c r="AN6014" i="1"/>
  <c r="AQ6013" i="1"/>
  <c r="AO6013" i="1"/>
  <c r="AN6013" i="1"/>
  <c r="AQ6012" i="1"/>
  <c r="AO6012" i="1"/>
  <c r="AN6012" i="1"/>
  <c r="AQ6011" i="1"/>
  <c r="AO6011" i="1"/>
  <c r="AN6011" i="1"/>
  <c r="AQ6010" i="1"/>
  <c r="AO6010" i="1"/>
  <c r="AN6010" i="1"/>
  <c r="AQ6009" i="1"/>
  <c r="AO6009" i="1"/>
  <c r="AN6009" i="1"/>
  <c r="AQ6008" i="1"/>
  <c r="AO6008" i="1"/>
  <c r="AN6008" i="1"/>
  <c r="AQ6007" i="1"/>
  <c r="AO6007" i="1"/>
  <c r="AN6007" i="1"/>
  <c r="AQ6006" i="1"/>
  <c r="AO6006" i="1"/>
  <c r="AN6006" i="1"/>
  <c r="AQ6005" i="1"/>
  <c r="AO6005" i="1"/>
  <c r="AN6005" i="1"/>
  <c r="AQ6004" i="1"/>
  <c r="AO6004" i="1"/>
  <c r="AN6004" i="1"/>
  <c r="AQ6003" i="1"/>
  <c r="AO6003" i="1"/>
  <c r="AN6003" i="1"/>
  <c r="AQ6002" i="1"/>
  <c r="AO6002" i="1"/>
  <c r="AN6002" i="1"/>
  <c r="AQ6001" i="1"/>
  <c r="AO6001" i="1"/>
  <c r="AN6001" i="1"/>
  <c r="AQ6000" i="1"/>
  <c r="AO6000" i="1"/>
  <c r="AN6000" i="1"/>
  <c r="AQ5999" i="1"/>
  <c r="AO5999" i="1"/>
  <c r="AN5999" i="1"/>
  <c r="AQ5998" i="1"/>
  <c r="AO5998" i="1"/>
  <c r="AN5998" i="1"/>
  <c r="AQ5997" i="1"/>
  <c r="AO5997" i="1"/>
  <c r="AN5997" i="1"/>
  <c r="AQ5996" i="1"/>
  <c r="AO5996" i="1"/>
  <c r="AN5996" i="1"/>
  <c r="AQ5995" i="1"/>
  <c r="AO5995" i="1"/>
  <c r="AN5995" i="1"/>
  <c r="AQ5994" i="1"/>
  <c r="AO5994" i="1"/>
  <c r="AN5994" i="1"/>
  <c r="AQ5993" i="1"/>
  <c r="AO5993" i="1"/>
  <c r="AN5993" i="1"/>
  <c r="AQ5992" i="1"/>
  <c r="AO5992" i="1"/>
  <c r="AN5992" i="1"/>
  <c r="AQ5991" i="1"/>
  <c r="AO5991" i="1"/>
  <c r="AN5991" i="1"/>
  <c r="AQ5990" i="1"/>
  <c r="AO5990" i="1"/>
  <c r="AN5990" i="1"/>
  <c r="AQ5989" i="1"/>
  <c r="AO5989" i="1"/>
  <c r="AN5989" i="1"/>
  <c r="AQ5988" i="1"/>
  <c r="AO5988" i="1"/>
  <c r="AN5988" i="1"/>
  <c r="AQ5987" i="1"/>
  <c r="AO5987" i="1"/>
  <c r="AN5987" i="1"/>
  <c r="AQ5986" i="1"/>
  <c r="AO5986" i="1"/>
  <c r="AN5986" i="1"/>
  <c r="AQ5985" i="1"/>
  <c r="AO5985" i="1"/>
  <c r="AN5985" i="1"/>
  <c r="AQ5984" i="1"/>
  <c r="AO5984" i="1"/>
  <c r="AN5984" i="1"/>
  <c r="AQ5983" i="1"/>
  <c r="AO5983" i="1"/>
  <c r="AN5983" i="1"/>
  <c r="AQ5982" i="1"/>
  <c r="AO5982" i="1"/>
  <c r="AN5982" i="1"/>
  <c r="AQ5981" i="1"/>
  <c r="AO5981" i="1"/>
  <c r="AN5981" i="1"/>
  <c r="AQ5980" i="1"/>
  <c r="AO5980" i="1"/>
  <c r="AN5980" i="1"/>
  <c r="AQ5979" i="1"/>
  <c r="AO5979" i="1"/>
  <c r="AN5979" i="1"/>
  <c r="AQ5978" i="1"/>
  <c r="AO5978" i="1"/>
  <c r="AN5978" i="1"/>
  <c r="AQ5977" i="1"/>
  <c r="AO5977" i="1"/>
  <c r="AN5977" i="1"/>
  <c r="AQ5976" i="1"/>
  <c r="AO5976" i="1"/>
  <c r="AN5976" i="1"/>
  <c r="AQ5975" i="1"/>
  <c r="AO5975" i="1"/>
  <c r="AN5975" i="1"/>
  <c r="AQ5974" i="1"/>
  <c r="AO5974" i="1"/>
  <c r="AN5974" i="1"/>
  <c r="AQ5973" i="1"/>
  <c r="AO5973" i="1"/>
  <c r="AN5973" i="1"/>
  <c r="AQ5972" i="1"/>
  <c r="AO5972" i="1"/>
  <c r="AN5972" i="1"/>
  <c r="AQ5971" i="1"/>
  <c r="AO5971" i="1"/>
  <c r="AN5971" i="1"/>
  <c r="AQ5970" i="1"/>
  <c r="AO5970" i="1"/>
  <c r="AN5970" i="1"/>
  <c r="AQ5969" i="1"/>
  <c r="AO5969" i="1"/>
  <c r="AN5969" i="1"/>
  <c r="AQ5968" i="1"/>
  <c r="AO5968" i="1"/>
  <c r="AN5968" i="1"/>
  <c r="AQ5967" i="1"/>
  <c r="AO5967" i="1"/>
  <c r="AN5967" i="1"/>
  <c r="AQ5966" i="1"/>
  <c r="AO5966" i="1"/>
  <c r="AN5966" i="1"/>
  <c r="AQ5965" i="1"/>
  <c r="AO5965" i="1"/>
  <c r="AN5965" i="1"/>
  <c r="AQ5964" i="1"/>
  <c r="AO5964" i="1"/>
  <c r="AN5964" i="1"/>
  <c r="AQ5963" i="1"/>
  <c r="AO5963" i="1"/>
  <c r="AN5963" i="1"/>
  <c r="AQ5962" i="1"/>
  <c r="AO5962" i="1"/>
  <c r="AN5962" i="1"/>
  <c r="AQ5961" i="1"/>
  <c r="AO5961" i="1"/>
  <c r="AN5961" i="1"/>
  <c r="AQ5960" i="1"/>
  <c r="AO5960" i="1"/>
  <c r="AN5960" i="1"/>
  <c r="AQ5959" i="1"/>
  <c r="AO5959" i="1"/>
  <c r="AN5959" i="1"/>
  <c r="AQ5958" i="1"/>
  <c r="AO5958" i="1"/>
  <c r="AN5958" i="1"/>
  <c r="AQ5957" i="1"/>
  <c r="AO5957" i="1"/>
  <c r="AN5957" i="1"/>
  <c r="AQ5956" i="1"/>
  <c r="AO5956" i="1"/>
  <c r="AN5956" i="1"/>
  <c r="AQ5955" i="1"/>
  <c r="AO5955" i="1"/>
  <c r="AN5955" i="1"/>
  <c r="AQ5954" i="1"/>
  <c r="AO5954" i="1"/>
  <c r="AN5954" i="1"/>
  <c r="AQ5953" i="1"/>
  <c r="AO5953" i="1"/>
  <c r="AN5953" i="1"/>
  <c r="AQ5952" i="1"/>
  <c r="AO5952" i="1"/>
  <c r="AN5952" i="1"/>
  <c r="AQ5951" i="1"/>
  <c r="AO5951" i="1"/>
  <c r="AN5951" i="1"/>
  <c r="AQ5950" i="1"/>
  <c r="AO5950" i="1"/>
  <c r="AN5950" i="1"/>
  <c r="AQ5949" i="1"/>
  <c r="AO5949" i="1"/>
  <c r="AN5949" i="1"/>
  <c r="AQ5948" i="1"/>
  <c r="AO5948" i="1"/>
  <c r="AN5948" i="1"/>
  <c r="AQ5947" i="1"/>
  <c r="AO5947" i="1"/>
  <c r="AN5947" i="1"/>
  <c r="AQ5946" i="1"/>
  <c r="AO5946" i="1"/>
  <c r="AN5946" i="1"/>
  <c r="AQ5945" i="1"/>
  <c r="AO5945" i="1"/>
  <c r="AN5945" i="1"/>
  <c r="AQ5944" i="1"/>
  <c r="AO5944" i="1"/>
  <c r="AN5944" i="1"/>
  <c r="AQ5943" i="1"/>
  <c r="AO5943" i="1"/>
  <c r="AN5943" i="1"/>
  <c r="AQ5942" i="1"/>
  <c r="AO5942" i="1"/>
  <c r="AN5942" i="1"/>
  <c r="AQ5941" i="1"/>
  <c r="AO5941" i="1"/>
  <c r="AN5941" i="1"/>
  <c r="AQ5940" i="1"/>
  <c r="AO5940" i="1"/>
  <c r="AN5940" i="1"/>
  <c r="AQ5939" i="1"/>
  <c r="AO5939" i="1"/>
  <c r="AN5939" i="1"/>
  <c r="AQ5938" i="1"/>
  <c r="AO5938" i="1"/>
  <c r="AN5938" i="1"/>
  <c r="AQ5937" i="1"/>
  <c r="AO5937" i="1"/>
  <c r="AN5937" i="1"/>
  <c r="AQ5936" i="1"/>
  <c r="AO5936" i="1"/>
  <c r="AN5936" i="1"/>
  <c r="AQ5935" i="1"/>
  <c r="AO5935" i="1"/>
  <c r="AN5935" i="1"/>
  <c r="AQ5934" i="1"/>
  <c r="AO5934" i="1"/>
  <c r="AN5934" i="1"/>
  <c r="AQ5933" i="1"/>
  <c r="AO5933" i="1"/>
  <c r="AN5933" i="1"/>
  <c r="AQ5932" i="1"/>
  <c r="AO5932" i="1"/>
  <c r="AN5932" i="1"/>
  <c r="AQ5931" i="1"/>
  <c r="AO5931" i="1"/>
  <c r="AN5931" i="1"/>
  <c r="AQ5930" i="1"/>
  <c r="AO5930" i="1"/>
  <c r="AN5930" i="1"/>
  <c r="AQ5929" i="1"/>
  <c r="AO5929" i="1"/>
  <c r="AN5929" i="1"/>
  <c r="AQ5928" i="1"/>
  <c r="AO5928" i="1"/>
  <c r="AN5928" i="1"/>
  <c r="AQ5927" i="1"/>
  <c r="AO5927" i="1"/>
  <c r="AN5927" i="1"/>
  <c r="AQ5926" i="1"/>
  <c r="AO5926" i="1"/>
  <c r="AN5926" i="1"/>
  <c r="AQ5925" i="1"/>
  <c r="AO5925" i="1"/>
  <c r="AN5925" i="1"/>
  <c r="AQ5924" i="1"/>
  <c r="AO5924" i="1"/>
  <c r="AN5924" i="1"/>
  <c r="AQ5923" i="1"/>
  <c r="AO5923" i="1"/>
  <c r="AN5923" i="1"/>
  <c r="AQ5922" i="1"/>
  <c r="AO5922" i="1"/>
  <c r="AN5922" i="1"/>
  <c r="AQ5921" i="1"/>
  <c r="AO5921" i="1"/>
  <c r="AN5921" i="1"/>
  <c r="AQ5920" i="1"/>
  <c r="AO5920" i="1"/>
  <c r="AN5920" i="1"/>
  <c r="AQ5919" i="1"/>
  <c r="AO5919" i="1"/>
  <c r="AN5919" i="1"/>
  <c r="AQ5918" i="1"/>
  <c r="AO5918" i="1"/>
  <c r="AN5918" i="1"/>
  <c r="AQ5917" i="1"/>
  <c r="AO5917" i="1"/>
  <c r="AN5917" i="1"/>
  <c r="AQ5916" i="1"/>
  <c r="AO5916" i="1"/>
  <c r="AN5916" i="1"/>
  <c r="AQ5915" i="1"/>
  <c r="AO5915" i="1"/>
  <c r="AN5915" i="1"/>
  <c r="AQ5914" i="1"/>
  <c r="AO5914" i="1"/>
  <c r="AN5914" i="1"/>
  <c r="AQ5913" i="1"/>
  <c r="AO5913" i="1"/>
  <c r="AN5913" i="1"/>
  <c r="AQ5912" i="1"/>
  <c r="AO5912" i="1"/>
  <c r="AN5912" i="1"/>
  <c r="AQ5911" i="1"/>
  <c r="AO5911" i="1"/>
  <c r="AN5911" i="1"/>
  <c r="AQ5910" i="1"/>
  <c r="AO5910" i="1"/>
  <c r="AN5910" i="1"/>
  <c r="AQ5909" i="1"/>
  <c r="AO5909" i="1"/>
  <c r="AN5909" i="1"/>
  <c r="AQ5908" i="1"/>
  <c r="AO5908" i="1"/>
  <c r="AN5908" i="1"/>
  <c r="AQ5907" i="1"/>
  <c r="AO5907" i="1"/>
  <c r="AN5907" i="1"/>
  <c r="AQ5906" i="1"/>
  <c r="AO5906" i="1"/>
  <c r="AN5906" i="1"/>
  <c r="AQ5905" i="1"/>
  <c r="AO5905" i="1"/>
  <c r="AN5905" i="1"/>
  <c r="AQ5904" i="1"/>
  <c r="AO5904" i="1"/>
  <c r="AN5904" i="1"/>
  <c r="AQ5903" i="1"/>
  <c r="AO5903" i="1"/>
  <c r="AN5903" i="1"/>
  <c r="AQ5902" i="1"/>
  <c r="AO5902" i="1"/>
  <c r="AN5902" i="1"/>
  <c r="AQ5901" i="1"/>
  <c r="AO5901" i="1"/>
  <c r="AN5901" i="1"/>
  <c r="AQ5900" i="1"/>
  <c r="AO5900" i="1"/>
  <c r="AN5900" i="1"/>
  <c r="AQ5899" i="1"/>
  <c r="AO5899" i="1"/>
  <c r="AN5899" i="1"/>
  <c r="AQ5898" i="1"/>
  <c r="AO5898" i="1"/>
  <c r="AN5898" i="1"/>
  <c r="AQ5897" i="1"/>
  <c r="AO5897" i="1"/>
  <c r="AN5897" i="1"/>
  <c r="AQ5896" i="1"/>
  <c r="AO5896" i="1"/>
  <c r="AN5896" i="1"/>
  <c r="AQ5895" i="1"/>
  <c r="AO5895" i="1"/>
  <c r="AN5895" i="1"/>
  <c r="AQ5894" i="1"/>
  <c r="AO5894" i="1"/>
  <c r="AN5894" i="1"/>
  <c r="AQ5893" i="1"/>
  <c r="AO5893" i="1"/>
  <c r="AN5893" i="1"/>
  <c r="AQ5892" i="1"/>
  <c r="AO5892" i="1"/>
  <c r="AN5892" i="1"/>
  <c r="AQ5891" i="1"/>
  <c r="AO5891" i="1"/>
  <c r="AN5891" i="1"/>
  <c r="AQ5890" i="1"/>
  <c r="AO5890" i="1"/>
  <c r="AN5890" i="1"/>
  <c r="AQ5889" i="1"/>
  <c r="AO5889" i="1"/>
  <c r="AN5889" i="1"/>
  <c r="AQ5888" i="1"/>
  <c r="AO5888" i="1"/>
  <c r="AN5888" i="1"/>
  <c r="AQ5887" i="1"/>
  <c r="AO5887" i="1"/>
  <c r="AN5887" i="1"/>
  <c r="AQ5886" i="1"/>
  <c r="AO5886" i="1"/>
  <c r="AN5886" i="1"/>
  <c r="AQ5885" i="1"/>
  <c r="AO5885" i="1"/>
  <c r="AN5885" i="1"/>
  <c r="AQ5884" i="1"/>
  <c r="AO5884" i="1"/>
  <c r="AN5884" i="1"/>
  <c r="AQ5883" i="1"/>
  <c r="AO5883" i="1"/>
  <c r="AN5883" i="1"/>
  <c r="AQ5882" i="1"/>
  <c r="AO5882" i="1"/>
  <c r="AN5882" i="1"/>
  <c r="AQ5881" i="1"/>
  <c r="AO5881" i="1"/>
  <c r="AN5881" i="1"/>
  <c r="AQ5880" i="1"/>
  <c r="AO5880" i="1"/>
  <c r="AN5880" i="1"/>
  <c r="AQ5879" i="1"/>
  <c r="AO5879" i="1"/>
  <c r="AN5879" i="1"/>
  <c r="AQ5878" i="1"/>
  <c r="AO5878" i="1"/>
  <c r="AN5878" i="1"/>
  <c r="AQ5877" i="1"/>
  <c r="AO5877" i="1"/>
  <c r="AN5877" i="1"/>
  <c r="AQ5876" i="1"/>
  <c r="AO5876" i="1"/>
  <c r="AN5876" i="1"/>
  <c r="AQ5875" i="1"/>
  <c r="AO5875" i="1"/>
  <c r="AN5875" i="1"/>
  <c r="AQ5874" i="1"/>
  <c r="AO5874" i="1"/>
  <c r="AN5874" i="1"/>
  <c r="AQ5873" i="1"/>
  <c r="AO5873" i="1"/>
  <c r="AN5873" i="1"/>
  <c r="AQ5872" i="1"/>
  <c r="AO5872" i="1"/>
  <c r="AN5872" i="1"/>
  <c r="AQ5871" i="1"/>
  <c r="AO5871" i="1"/>
  <c r="AN5871" i="1"/>
  <c r="AQ5870" i="1"/>
  <c r="AO5870" i="1"/>
  <c r="AN5870" i="1"/>
  <c r="AQ5869" i="1"/>
  <c r="AO5869" i="1"/>
  <c r="AN5869" i="1"/>
  <c r="AQ5868" i="1"/>
  <c r="AO5868" i="1"/>
  <c r="AN5868" i="1"/>
  <c r="AQ5867" i="1"/>
  <c r="AO5867" i="1"/>
  <c r="AN5867" i="1"/>
  <c r="AQ5866" i="1"/>
  <c r="AO5866" i="1"/>
  <c r="AN5866" i="1"/>
  <c r="AQ5865" i="1"/>
  <c r="AO5865" i="1"/>
  <c r="AN5865" i="1"/>
  <c r="AQ5864" i="1"/>
  <c r="AO5864" i="1"/>
  <c r="AN5864" i="1"/>
  <c r="AQ5863" i="1"/>
  <c r="AO5863" i="1"/>
  <c r="AN5863" i="1"/>
  <c r="AQ5862" i="1"/>
  <c r="AO5862" i="1"/>
  <c r="AN5862" i="1"/>
  <c r="AQ5861" i="1"/>
  <c r="AO5861" i="1"/>
  <c r="AN5861" i="1"/>
  <c r="AQ5860" i="1"/>
  <c r="AO5860" i="1"/>
  <c r="AN5860" i="1"/>
  <c r="AQ5859" i="1"/>
  <c r="AO5859" i="1"/>
  <c r="AN5859" i="1"/>
  <c r="AQ5858" i="1"/>
  <c r="AO5858" i="1"/>
  <c r="AN5858" i="1"/>
  <c r="AQ5857" i="1"/>
  <c r="AO5857" i="1"/>
  <c r="AN5857" i="1"/>
  <c r="AQ5856" i="1"/>
  <c r="AO5856" i="1"/>
  <c r="AN5856" i="1"/>
  <c r="AQ5855" i="1"/>
  <c r="AO5855" i="1"/>
  <c r="AN5855" i="1"/>
  <c r="AQ5854" i="1"/>
  <c r="AO5854" i="1"/>
  <c r="AN5854" i="1"/>
  <c r="AQ5853" i="1"/>
  <c r="AO5853" i="1"/>
  <c r="AN5853" i="1"/>
  <c r="AQ5852" i="1"/>
  <c r="AO5852" i="1"/>
  <c r="AN5852" i="1"/>
  <c r="AQ5851" i="1"/>
  <c r="AO5851" i="1"/>
  <c r="AN5851" i="1"/>
  <c r="AQ5850" i="1"/>
  <c r="AO5850" i="1"/>
  <c r="AN5850" i="1"/>
  <c r="AQ5849" i="1"/>
  <c r="AO5849" i="1"/>
  <c r="AN5849" i="1"/>
  <c r="AQ5848" i="1"/>
  <c r="AO5848" i="1"/>
  <c r="AN5848" i="1"/>
  <c r="AQ5847" i="1"/>
  <c r="AO5847" i="1"/>
  <c r="AN5847" i="1"/>
  <c r="AQ5846" i="1"/>
  <c r="AO5846" i="1"/>
  <c r="AN5846" i="1"/>
  <c r="AQ5845" i="1"/>
  <c r="AO5845" i="1"/>
  <c r="AN5845" i="1"/>
  <c r="AQ5844" i="1"/>
  <c r="AO5844" i="1"/>
  <c r="AN5844" i="1"/>
  <c r="AQ5843" i="1"/>
  <c r="AO5843" i="1"/>
  <c r="AN5843" i="1"/>
  <c r="AQ5842" i="1"/>
  <c r="AO5842" i="1"/>
  <c r="AN5842" i="1"/>
  <c r="AQ5841" i="1"/>
  <c r="AO5841" i="1"/>
  <c r="AN5841" i="1"/>
  <c r="AQ5840" i="1"/>
  <c r="AO5840" i="1"/>
  <c r="AN5840" i="1"/>
  <c r="AQ5839" i="1"/>
  <c r="AO5839" i="1"/>
  <c r="AN5839" i="1"/>
  <c r="AQ5838" i="1"/>
  <c r="AO5838" i="1"/>
  <c r="AN5838" i="1"/>
  <c r="AQ5837" i="1"/>
  <c r="AO5837" i="1"/>
  <c r="AN5837" i="1"/>
  <c r="AQ5836" i="1"/>
  <c r="AO5836" i="1"/>
  <c r="AN5836" i="1"/>
  <c r="AQ5835" i="1"/>
  <c r="AO5835" i="1"/>
  <c r="AN5835" i="1"/>
  <c r="AQ5834" i="1"/>
  <c r="AO5834" i="1"/>
  <c r="AN5834" i="1"/>
  <c r="AQ5833" i="1"/>
  <c r="AO5833" i="1"/>
  <c r="AN5833" i="1"/>
  <c r="AQ5832" i="1"/>
  <c r="AO5832" i="1"/>
  <c r="AN5832" i="1"/>
  <c r="AQ5831" i="1"/>
  <c r="AO5831" i="1"/>
  <c r="AN5831" i="1"/>
  <c r="AQ5830" i="1"/>
  <c r="AO5830" i="1"/>
  <c r="AN5830" i="1"/>
  <c r="AQ5829" i="1"/>
  <c r="AO5829" i="1"/>
  <c r="AN5829" i="1"/>
  <c r="AQ5828" i="1"/>
  <c r="AO5828" i="1"/>
  <c r="AN5828" i="1"/>
  <c r="AQ5827" i="1"/>
  <c r="AO5827" i="1"/>
  <c r="AN5827" i="1"/>
  <c r="AQ5826" i="1"/>
  <c r="AO5826" i="1"/>
  <c r="AN5826" i="1"/>
  <c r="AQ5825" i="1"/>
  <c r="AO5825" i="1"/>
  <c r="AN5825" i="1"/>
  <c r="AQ5824" i="1"/>
  <c r="AO5824" i="1"/>
  <c r="AN5824" i="1"/>
  <c r="AQ5823" i="1"/>
  <c r="AO5823" i="1"/>
  <c r="AN5823" i="1"/>
  <c r="AQ5822" i="1"/>
  <c r="AO5822" i="1"/>
  <c r="AN5822" i="1"/>
  <c r="AQ5821" i="1"/>
  <c r="AO5821" i="1"/>
  <c r="AN5821" i="1"/>
  <c r="AQ5820" i="1"/>
  <c r="AO5820" i="1"/>
  <c r="AN5820" i="1"/>
  <c r="AQ5819" i="1"/>
  <c r="AO5819" i="1"/>
  <c r="AN5819" i="1"/>
  <c r="AQ5818" i="1"/>
  <c r="AO5818" i="1"/>
  <c r="AN5818" i="1"/>
  <c r="AQ5817" i="1"/>
  <c r="AO5817" i="1"/>
  <c r="AN5817" i="1"/>
  <c r="AQ5816" i="1"/>
  <c r="AO5816" i="1"/>
  <c r="AN5816" i="1"/>
  <c r="AQ5815" i="1"/>
  <c r="AO5815" i="1"/>
  <c r="AN5815" i="1"/>
  <c r="AQ5814" i="1"/>
  <c r="AO5814" i="1"/>
  <c r="AN5814" i="1"/>
  <c r="AQ5813" i="1"/>
  <c r="AO5813" i="1"/>
  <c r="AN5813" i="1"/>
  <c r="AQ5812" i="1"/>
  <c r="AO5812" i="1"/>
  <c r="AN5812" i="1"/>
  <c r="AQ5811" i="1"/>
  <c r="AO5811" i="1"/>
  <c r="AN5811" i="1"/>
  <c r="AQ5810" i="1"/>
  <c r="AO5810" i="1"/>
  <c r="AN5810" i="1"/>
  <c r="AQ5809" i="1"/>
  <c r="AO5809" i="1"/>
  <c r="AN5809" i="1"/>
  <c r="AQ5808" i="1"/>
  <c r="AO5808" i="1"/>
  <c r="AN5808" i="1"/>
  <c r="AQ5807" i="1"/>
  <c r="AO5807" i="1"/>
  <c r="AN5807" i="1"/>
  <c r="AQ5806" i="1"/>
  <c r="AO5806" i="1"/>
  <c r="AN5806" i="1"/>
  <c r="AQ5805" i="1"/>
  <c r="AO5805" i="1"/>
  <c r="AN5805" i="1"/>
  <c r="AQ5804" i="1"/>
  <c r="AO5804" i="1"/>
  <c r="AN5804" i="1"/>
  <c r="AQ5803" i="1"/>
  <c r="AO5803" i="1"/>
  <c r="AN5803" i="1"/>
  <c r="AQ5802" i="1"/>
  <c r="AO5802" i="1"/>
  <c r="AN5802" i="1"/>
  <c r="AQ5801" i="1"/>
  <c r="AO5801" i="1"/>
  <c r="AN5801" i="1"/>
  <c r="AQ5800" i="1"/>
  <c r="AO5800" i="1"/>
  <c r="AN5800" i="1"/>
  <c r="AQ5799" i="1"/>
  <c r="AO5799" i="1"/>
  <c r="AN5799" i="1"/>
  <c r="AQ5798" i="1"/>
  <c r="AO5798" i="1"/>
  <c r="AN5798" i="1"/>
  <c r="AQ5797" i="1"/>
  <c r="AO5797" i="1"/>
  <c r="AN5797" i="1"/>
  <c r="AQ5796" i="1"/>
  <c r="AO5796" i="1"/>
  <c r="AN5796" i="1"/>
  <c r="AQ5795" i="1"/>
  <c r="AO5795" i="1"/>
  <c r="AN5795" i="1"/>
  <c r="AQ5794" i="1"/>
  <c r="AO5794" i="1"/>
  <c r="AN5794" i="1"/>
  <c r="AQ5793" i="1"/>
  <c r="AO5793" i="1"/>
  <c r="AN5793" i="1"/>
  <c r="AQ5792" i="1"/>
  <c r="AO5792" i="1"/>
  <c r="AN5792" i="1"/>
  <c r="AQ5791" i="1"/>
  <c r="AO5791" i="1"/>
  <c r="AN5791" i="1"/>
  <c r="AQ5790" i="1"/>
  <c r="AO5790" i="1"/>
  <c r="AN5790" i="1"/>
  <c r="AQ5789" i="1"/>
  <c r="AO5789" i="1"/>
  <c r="AN5789" i="1"/>
  <c r="AQ5788" i="1"/>
  <c r="AO5788" i="1"/>
  <c r="AN5788" i="1"/>
  <c r="AQ5787" i="1"/>
  <c r="AO5787" i="1"/>
  <c r="AN5787" i="1"/>
  <c r="AQ5786" i="1"/>
  <c r="AO5786" i="1"/>
  <c r="AN5786" i="1"/>
  <c r="AQ5785" i="1"/>
  <c r="AO5785" i="1"/>
  <c r="AN5785" i="1"/>
  <c r="AQ5784" i="1"/>
  <c r="AO5784" i="1"/>
  <c r="AN5784" i="1"/>
  <c r="AQ5783" i="1"/>
  <c r="AO5783" i="1"/>
  <c r="AN5783" i="1"/>
  <c r="AQ5782" i="1"/>
  <c r="AO5782" i="1"/>
  <c r="AN5782" i="1"/>
  <c r="AQ5781" i="1"/>
  <c r="AO5781" i="1"/>
  <c r="AN5781" i="1"/>
  <c r="AQ5780" i="1"/>
  <c r="AO5780" i="1"/>
  <c r="AN5780" i="1"/>
  <c r="AQ5779" i="1"/>
  <c r="AO5779" i="1"/>
  <c r="AN5779" i="1"/>
  <c r="AQ5778" i="1"/>
  <c r="AO5778" i="1"/>
  <c r="AN5778" i="1"/>
  <c r="AQ5777" i="1"/>
  <c r="AO5777" i="1"/>
  <c r="AN5777" i="1"/>
  <c r="AQ5776" i="1"/>
  <c r="AO5776" i="1"/>
  <c r="AN5776" i="1"/>
  <c r="AQ5775" i="1"/>
  <c r="AO5775" i="1"/>
  <c r="AN5775" i="1"/>
  <c r="AQ5774" i="1"/>
  <c r="AO5774" i="1"/>
  <c r="AN5774" i="1"/>
  <c r="AQ5773" i="1"/>
  <c r="AO5773" i="1"/>
  <c r="AN5773" i="1"/>
  <c r="AQ5772" i="1"/>
  <c r="AO5772" i="1"/>
  <c r="AN5772" i="1"/>
  <c r="AQ5771" i="1"/>
  <c r="AO5771" i="1"/>
  <c r="AN5771" i="1"/>
  <c r="AQ5770" i="1"/>
  <c r="AO5770" i="1"/>
  <c r="AN5770" i="1"/>
  <c r="AQ5769" i="1"/>
  <c r="AO5769" i="1"/>
  <c r="AN5769" i="1"/>
  <c r="AQ5768" i="1"/>
  <c r="AO5768" i="1"/>
  <c r="AN5768" i="1"/>
  <c r="AQ5767" i="1"/>
  <c r="AO5767" i="1"/>
  <c r="AN5767" i="1"/>
  <c r="AQ5766" i="1"/>
  <c r="AO5766" i="1"/>
  <c r="AN5766" i="1"/>
  <c r="AQ5765" i="1"/>
  <c r="AO5765" i="1"/>
  <c r="AN5765" i="1"/>
  <c r="AQ5764" i="1"/>
  <c r="AO5764" i="1"/>
  <c r="AN5764" i="1"/>
  <c r="AQ5763" i="1"/>
  <c r="AO5763" i="1"/>
  <c r="AN5763" i="1"/>
  <c r="AQ5762" i="1"/>
  <c r="AO5762" i="1"/>
  <c r="AN5762" i="1"/>
  <c r="AQ5761" i="1"/>
  <c r="AO5761" i="1"/>
  <c r="AN5761" i="1"/>
  <c r="AQ5760" i="1"/>
  <c r="AO5760" i="1"/>
  <c r="AN5760" i="1"/>
  <c r="AQ5759" i="1"/>
  <c r="AO5759" i="1"/>
  <c r="AN5759" i="1"/>
  <c r="AQ5758" i="1"/>
  <c r="AO5758" i="1"/>
  <c r="AN5758" i="1"/>
  <c r="AQ5757" i="1"/>
  <c r="AO5757" i="1"/>
  <c r="AN5757" i="1"/>
  <c r="AQ5756" i="1"/>
  <c r="AO5756" i="1"/>
  <c r="AN5756" i="1"/>
  <c r="AQ5755" i="1"/>
  <c r="AO5755" i="1"/>
  <c r="AN5755" i="1"/>
  <c r="AQ5754" i="1"/>
  <c r="AO5754" i="1"/>
  <c r="AN5754" i="1"/>
  <c r="AQ5753" i="1"/>
  <c r="AO5753" i="1"/>
  <c r="AN5753" i="1"/>
  <c r="AQ5752" i="1"/>
  <c r="AO5752" i="1"/>
  <c r="AN5752" i="1"/>
  <c r="AQ5751" i="1"/>
  <c r="AO5751" i="1"/>
  <c r="AN5751" i="1"/>
  <c r="AQ5750" i="1"/>
  <c r="AO5750" i="1"/>
  <c r="AN5750" i="1"/>
  <c r="AQ5749" i="1"/>
  <c r="AO5749" i="1"/>
  <c r="AN5749" i="1"/>
  <c r="AQ5748" i="1"/>
  <c r="AO5748" i="1"/>
  <c r="AN5748" i="1"/>
  <c r="AQ5747" i="1"/>
  <c r="AO5747" i="1"/>
  <c r="AN5747" i="1"/>
  <c r="AQ5746" i="1"/>
  <c r="AO5746" i="1"/>
  <c r="AN5746" i="1"/>
  <c r="AQ5745" i="1"/>
  <c r="AO5745" i="1"/>
  <c r="AN5745" i="1"/>
  <c r="AQ5744" i="1"/>
  <c r="AO5744" i="1"/>
  <c r="AN5744" i="1"/>
  <c r="AQ5743" i="1"/>
  <c r="AO5743" i="1"/>
  <c r="AN5743" i="1"/>
  <c r="AQ5742" i="1"/>
  <c r="AO5742" i="1"/>
  <c r="AN5742" i="1"/>
  <c r="AQ5741" i="1"/>
  <c r="AO5741" i="1"/>
  <c r="AN5741" i="1"/>
  <c r="AQ5740" i="1"/>
  <c r="AO5740" i="1"/>
  <c r="AN5740" i="1"/>
  <c r="AQ5739" i="1"/>
  <c r="AO5739" i="1"/>
  <c r="AN5739" i="1"/>
  <c r="AQ5738" i="1"/>
  <c r="AO5738" i="1"/>
  <c r="AN5738" i="1"/>
  <c r="AQ5737" i="1"/>
  <c r="AO5737" i="1"/>
  <c r="AN5737" i="1"/>
  <c r="AQ5736" i="1"/>
  <c r="AO5736" i="1"/>
  <c r="AN5736" i="1"/>
  <c r="AQ5735" i="1"/>
  <c r="AO5735" i="1"/>
  <c r="AN5735" i="1"/>
  <c r="AQ5734" i="1"/>
  <c r="AO5734" i="1"/>
  <c r="AN5734" i="1"/>
  <c r="AQ5733" i="1"/>
  <c r="AO5733" i="1"/>
  <c r="AN5733" i="1"/>
  <c r="AQ5732" i="1"/>
  <c r="AO5732" i="1"/>
  <c r="AN5732" i="1"/>
  <c r="AQ5731" i="1"/>
  <c r="AO5731" i="1"/>
  <c r="AN5731" i="1"/>
  <c r="AQ5730" i="1"/>
  <c r="AO5730" i="1"/>
  <c r="AN5730" i="1"/>
  <c r="AQ5729" i="1"/>
  <c r="AO5729" i="1"/>
  <c r="AN5729" i="1"/>
  <c r="AQ5728" i="1"/>
  <c r="AO5728" i="1"/>
  <c r="AN5728" i="1"/>
  <c r="AQ5727" i="1"/>
  <c r="AO5727" i="1"/>
  <c r="AN5727" i="1"/>
  <c r="AQ5726" i="1"/>
  <c r="AO5726" i="1"/>
  <c r="AN5726" i="1"/>
  <c r="AQ5725" i="1"/>
  <c r="AO5725" i="1"/>
  <c r="AN5725" i="1"/>
  <c r="AQ5724" i="1"/>
  <c r="AO5724" i="1"/>
  <c r="AN5724" i="1"/>
  <c r="AQ5723" i="1"/>
  <c r="AO5723" i="1"/>
  <c r="AN5723" i="1"/>
  <c r="AQ5722" i="1"/>
  <c r="AO5722" i="1"/>
  <c r="AN5722" i="1"/>
  <c r="AQ5721" i="1"/>
  <c r="AO5721" i="1"/>
  <c r="AN5721" i="1"/>
  <c r="AQ5720" i="1"/>
  <c r="AO5720" i="1"/>
  <c r="AN5720" i="1"/>
  <c r="AQ5719" i="1"/>
  <c r="AO5719" i="1"/>
  <c r="AN5719" i="1"/>
  <c r="AQ5718" i="1"/>
  <c r="AO5718" i="1"/>
  <c r="AN5718" i="1"/>
  <c r="AQ5717" i="1"/>
  <c r="AO5717" i="1"/>
  <c r="AN5717" i="1"/>
  <c r="AQ5716" i="1"/>
  <c r="AO5716" i="1"/>
  <c r="AN5716" i="1"/>
  <c r="AQ5715" i="1"/>
  <c r="AO5715" i="1"/>
  <c r="AN5715" i="1"/>
  <c r="AQ5714" i="1"/>
  <c r="AO5714" i="1"/>
  <c r="AN5714" i="1"/>
  <c r="AQ5713" i="1"/>
  <c r="AO5713" i="1"/>
  <c r="AN5713" i="1"/>
  <c r="AQ5712" i="1"/>
  <c r="AO5712" i="1"/>
  <c r="AN5712" i="1"/>
  <c r="AQ5711" i="1"/>
  <c r="AO5711" i="1"/>
  <c r="AN5711" i="1"/>
  <c r="AQ5710" i="1"/>
  <c r="AO5710" i="1"/>
  <c r="AN5710" i="1"/>
  <c r="AQ5709" i="1"/>
  <c r="AO5709" i="1"/>
  <c r="AN5709" i="1"/>
  <c r="AQ5708" i="1"/>
  <c r="AO5708" i="1"/>
  <c r="AN5708" i="1"/>
  <c r="AQ5707" i="1"/>
  <c r="AO5707" i="1"/>
  <c r="AN5707" i="1"/>
  <c r="AQ5706" i="1"/>
  <c r="AO5706" i="1"/>
  <c r="AN5706" i="1"/>
  <c r="AQ5705" i="1"/>
  <c r="AO5705" i="1"/>
  <c r="AN5705" i="1"/>
  <c r="AQ5704" i="1"/>
  <c r="AO5704" i="1"/>
  <c r="AN5704" i="1"/>
  <c r="AQ5703" i="1"/>
  <c r="AO5703" i="1"/>
  <c r="AN5703" i="1"/>
  <c r="AQ5702" i="1"/>
  <c r="AO5702" i="1"/>
  <c r="AN5702" i="1"/>
  <c r="AQ5701" i="1"/>
  <c r="AO5701" i="1"/>
  <c r="AN5701" i="1"/>
  <c r="AQ5700" i="1"/>
  <c r="AO5700" i="1"/>
  <c r="AN5700" i="1"/>
  <c r="AQ5699" i="1"/>
  <c r="AO5699" i="1"/>
  <c r="AN5699" i="1"/>
  <c r="AQ5698" i="1"/>
  <c r="AO5698" i="1"/>
  <c r="AN5698" i="1"/>
  <c r="AQ5697" i="1"/>
  <c r="AO5697" i="1"/>
  <c r="AN5697" i="1"/>
  <c r="AQ5696" i="1"/>
  <c r="AO5696" i="1"/>
  <c r="AN5696" i="1"/>
  <c r="AQ5695" i="1"/>
  <c r="AO5695" i="1"/>
  <c r="AN5695" i="1"/>
  <c r="AQ5694" i="1"/>
  <c r="AO5694" i="1"/>
  <c r="AN5694" i="1"/>
  <c r="AQ5693" i="1"/>
  <c r="AO5693" i="1"/>
  <c r="AN5693" i="1"/>
  <c r="AQ5692" i="1"/>
  <c r="AO5692" i="1"/>
  <c r="AN5692" i="1"/>
  <c r="AQ5691" i="1"/>
  <c r="AO5691" i="1"/>
  <c r="AN5691" i="1"/>
  <c r="AQ5690" i="1"/>
  <c r="AO5690" i="1"/>
  <c r="AN5690" i="1"/>
  <c r="AQ5689" i="1"/>
  <c r="AO5689" i="1"/>
  <c r="AN5689" i="1"/>
  <c r="AQ5688" i="1"/>
  <c r="AO5688" i="1"/>
  <c r="AN5688" i="1"/>
  <c r="AQ5687" i="1"/>
  <c r="AO5687" i="1"/>
  <c r="AN5687" i="1"/>
  <c r="AQ5686" i="1"/>
  <c r="AO5686" i="1"/>
  <c r="AN5686" i="1"/>
  <c r="AQ5685" i="1"/>
  <c r="AO5685" i="1"/>
  <c r="AN5685" i="1"/>
  <c r="AQ5684" i="1"/>
  <c r="AO5684" i="1"/>
  <c r="AN5684" i="1"/>
  <c r="AQ5683" i="1"/>
  <c r="AO5683" i="1"/>
  <c r="AN5683" i="1"/>
  <c r="AQ5682" i="1"/>
  <c r="AO5682" i="1"/>
  <c r="AN5682" i="1"/>
  <c r="AQ5681" i="1"/>
  <c r="AO5681" i="1"/>
  <c r="AN5681" i="1"/>
  <c r="AQ5680" i="1"/>
  <c r="AO5680" i="1"/>
  <c r="AN5680" i="1"/>
  <c r="AQ5679" i="1"/>
  <c r="AO5679" i="1"/>
  <c r="AN5679" i="1"/>
  <c r="AQ5678" i="1"/>
  <c r="AO5678" i="1"/>
  <c r="AN5678" i="1"/>
  <c r="AQ5677" i="1"/>
  <c r="AO5677" i="1"/>
  <c r="AN5677" i="1"/>
  <c r="AQ5676" i="1"/>
  <c r="AO5676" i="1"/>
  <c r="AN5676" i="1"/>
  <c r="AQ5675" i="1"/>
  <c r="AO5675" i="1"/>
  <c r="AN5675" i="1"/>
  <c r="AQ5674" i="1"/>
  <c r="AO5674" i="1"/>
  <c r="AN5674" i="1"/>
  <c r="AQ5673" i="1"/>
  <c r="AO5673" i="1"/>
  <c r="AN5673" i="1"/>
  <c r="AQ5672" i="1"/>
  <c r="AO5672" i="1"/>
  <c r="AN5672" i="1"/>
  <c r="AQ5671" i="1"/>
  <c r="AO5671" i="1"/>
  <c r="AN5671" i="1"/>
  <c r="AQ5670" i="1"/>
  <c r="AO5670" i="1"/>
  <c r="AN5670" i="1"/>
  <c r="AQ5669" i="1"/>
  <c r="AO5669" i="1"/>
  <c r="AN5669" i="1"/>
  <c r="AQ5668" i="1"/>
  <c r="AO5668" i="1"/>
  <c r="AN5668" i="1"/>
  <c r="AQ5667" i="1"/>
  <c r="AO5667" i="1"/>
  <c r="AN5667" i="1"/>
  <c r="AQ5666" i="1"/>
  <c r="AO5666" i="1"/>
  <c r="AN5666" i="1"/>
  <c r="AQ5665" i="1"/>
  <c r="AO5665" i="1"/>
  <c r="AN5665" i="1"/>
  <c r="AQ5664" i="1"/>
  <c r="AO5664" i="1"/>
  <c r="AN5664" i="1"/>
  <c r="AQ5663" i="1"/>
  <c r="AO5663" i="1"/>
  <c r="AN5663" i="1"/>
  <c r="AQ5662" i="1"/>
  <c r="AO5662" i="1"/>
  <c r="AN5662" i="1"/>
  <c r="AQ5661" i="1"/>
  <c r="AO5661" i="1"/>
  <c r="AN5661" i="1"/>
  <c r="AQ5660" i="1"/>
  <c r="AO5660" i="1"/>
  <c r="AN5660" i="1"/>
  <c r="AQ5659" i="1"/>
  <c r="AO5659" i="1"/>
  <c r="AN5659" i="1"/>
  <c r="AQ5658" i="1"/>
  <c r="AO5658" i="1"/>
  <c r="AN5658" i="1"/>
  <c r="AQ5657" i="1"/>
  <c r="AO5657" i="1"/>
  <c r="AN5657" i="1"/>
  <c r="AQ5656" i="1"/>
  <c r="AO5656" i="1"/>
  <c r="AN5656" i="1"/>
  <c r="AQ5655" i="1"/>
  <c r="AO5655" i="1"/>
  <c r="AN5655" i="1"/>
  <c r="AQ5654" i="1"/>
  <c r="AO5654" i="1"/>
  <c r="AN5654" i="1"/>
  <c r="AQ5653" i="1"/>
  <c r="AO5653" i="1"/>
  <c r="AN5653" i="1"/>
  <c r="AQ5652" i="1"/>
  <c r="AO5652" i="1"/>
  <c r="AN5652" i="1"/>
  <c r="AQ5651" i="1"/>
  <c r="AO5651" i="1"/>
  <c r="AN5651" i="1"/>
  <c r="AQ5650" i="1"/>
  <c r="AO5650" i="1"/>
  <c r="AN5650" i="1"/>
  <c r="AQ5649" i="1"/>
  <c r="AO5649" i="1"/>
  <c r="AN5649" i="1"/>
  <c r="AQ5648" i="1"/>
  <c r="AO5648" i="1"/>
  <c r="AN5648" i="1"/>
  <c r="AQ5647" i="1"/>
  <c r="AO5647" i="1"/>
  <c r="AN5647" i="1"/>
  <c r="AQ5646" i="1"/>
  <c r="AO5646" i="1"/>
  <c r="AN5646" i="1"/>
  <c r="AQ5645" i="1"/>
  <c r="AO5645" i="1"/>
  <c r="AN5645" i="1"/>
  <c r="AQ5644" i="1"/>
  <c r="AO5644" i="1"/>
  <c r="AN5644" i="1"/>
  <c r="AQ5643" i="1"/>
  <c r="AO5643" i="1"/>
  <c r="AN5643" i="1"/>
  <c r="AQ5642" i="1"/>
  <c r="AO5642" i="1"/>
  <c r="AN5642" i="1"/>
  <c r="AQ5641" i="1"/>
  <c r="AO5641" i="1"/>
  <c r="AN5641" i="1"/>
  <c r="AQ5640" i="1"/>
  <c r="AO5640" i="1"/>
  <c r="AN5640" i="1"/>
  <c r="AQ5639" i="1"/>
  <c r="AO5639" i="1"/>
  <c r="AN5639" i="1"/>
  <c r="AQ5638" i="1"/>
  <c r="AO5638" i="1"/>
  <c r="AN5638" i="1"/>
  <c r="AQ5637" i="1"/>
  <c r="AO5637" i="1"/>
  <c r="AN5637" i="1"/>
  <c r="AQ5636" i="1"/>
  <c r="AO5636" i="1"/>
  <c r="AN5636" i="1"/>
  <c r="AQ5635" i="1"/>
  <c r="AO5635" i="1"/>
  <c r="AN5635" i="1"/>
  <c r="AQ5634" i="1"/>
  <c r="AO5634" i="1"/>
  <c r="AN5634" i="1"/>
  <c r="AQ5633" i="1"/>
  <c r="AO5633" i="1"/>
  <c r="AN5633" i="1"/>
  <c r="AQ5632" i="1"/>
  <c r="AO5632" i="1"/>
  <c r="AN5632" i="1"/>
  <c r="AQ5631" i="1"/>
  <c r="AO5631" i="1"/>
  <c r="AN5631" i="1"/>
  <c r="AQ5630" i="1"/>
  <c r="AO5630" i="1"/>
  <c r="AN5630" i="1"/>
  <c r="AQ5629" i="1"/>
  <c r="AO5629" i="1"/>
  <c r="AN5629" i="1"/>
  <c r="AQ5628" i="1"/>
  <c r="AO5628" i="1"/>
  <c r="AN5628" i="1"/>
  <c r="AQ5627" i="1"/>
  <c r="AO5627" i="1"/>
  <c r="AN5627" i="1"/>
  <c r="AQ5626" i="1"/>
  <c r="AO5626" i="1"/>
  <c r="AN5626" i="1"/>
  <c r="AQ5625" i="1"/>
  <c r="AO5625" i="1"/>
  <c r="AN5625" i="1"/>
  <c r="AQ5624" i="1"/>
  <c r="AO5624" i="1"/>
  <c r="AN5624" i="1"/>
  <c r="AQ5623" i="1"/>
  <c r="AO5623" i="1"/>
  <c r="AN5623" i="1"/>
  <c r="AQ5622" i="1"/>
  <c r="AO5622" i="1"/>
  <c r="AN5622" i="1"/>
  <c r="AQ5621" i="1"/>
  <c r="AO5621" i="1"/>
  <c r="AN5621" i="1"/>
  <c r="AQ5620" i="1"/>
  <c r="AO5620" i="1"/>
  <c r="AN5620" i="1"/>
  <c r="AQ5619" i="1"/>
  <c r="AO5619" i="1"/>
  <c r="AN5619" i="1"/>
  <c r="AQ5618" i="1"/>
  <c r="AO5618" i="1"/>
  <c r="AN5618" i="1"/>
  <c r="AQ5617" i="1"/>
  <c r="AO5617" i="1"/>
  <c r="AN5617" i="1"/>
  <c r="AQ5616" i="1"/>
  <c r="AO5616" i="1"/>
  <c r="AN5616" i="1"/>
  <c r="AQ5615" i="1"/>
  <c r="AO5615" i="1"/>
  <c r="AN5615" i="1"/>
  <c r="AQ5614" i="1"/>
  <c r="AO5614" i="1"/>
  <c r="AN5614" i="1"/>
  <c r="AQ5613" i="1"/>
  <c r="AO5613" i="1"/>
  <c r="AN5613" i="1"/>
  <c r="AQ5612" i="1"/>
  <c r="AO5612" i="1"/>
  <c r="AN5612" i="1"/>
  <c r="AQ5611" i="1"/>
  <c r="AO5611" i="1"/>
  <c r="AN5611" i="1"/>
  <c r="AQ5610" i="1"/>
  <c r="AO5610" i="1"/>
  <c r="AN5610" i="1"/>
  <c r="AQ5609" i="1"/>
  <c r="AO5609" i="1"/>
  <c r="AN5609" i="1"/>
  <c r="AQ5608" i="1"/>
  <c r="AO5608" i="1"/>
  <c r="AN5608" i="1"/>
  <c r="AQ5607" i="1"/>
  <c r="AO5607" i="1"/>
  <c r="AN5607" i="1"/>
  <c r="AQ5606" i="1"/>
  <c r="AO5606" i="1"/>
  <c r="AN5606" i="1"/>
  <c r="AQ5605" i="1"/>
  <c r="AO5605" i="1"/>
  <c r="AN5605" i="1"/>
  <c r="AQ5604" i="1"/>
  <c r="AO5604" i="1"/>
  <c r="AN5604" i="1"/>
  <c r="AQ5603" i="1"/>
  <c r="AO5603" i="1"/>
  <c r="AN5603" i="1"/>
  <c r="AQ5602" i="1"/>
  <c r="AO5602" i="1"/>
  <c r="AN5602" i="1"/>
  <c r="AQ5601" i="1"/>
  <c r="AO5601" i="1"/>
  <c r="AN5601" i="1"/>
  <c r="AQ5600" i="1"/>
  <c r="AO5600" i="1"/>
  <c r="AN5600" i="1"/>
  <c r="AQ5599" i="1"/>
  <c r="AO5599" i="1"/>
  <c r="AN5599" i="1"/>
  <c r="AQ5598" i="1"/>
  <c r="AO5598" i="1"/>
  <c r="AN5598" i="1"/>
  <c r="AQ5597" i="1"/>
  <c r="AO5597" i="1"/>
  <c r="AN5597" i="1"/>
  <c r="AQ5596" i="1"/>
  <c r="AO5596" i="1"/>
  <c r="AN5596" i="1"/>
  <c r="AQ5595" i="1"/>
  <c r="AO5595" i="1"/>
  <c r="AN5595" i="1"/>
  <c r="AQ5594" i="1"/>
  <c r="AO5594" i="1"/>
  <c r="AN5594" i="1"/>
  <c r="AQ5593" i="1"/>
  <c r="AO5593" i="1"/>
  <c r="AN5593" i="1"/>
  <c r="AQ5592" i="1"/>
  <c r="AO5592" i="1"/>
  <c r="AN5592" i="1"/>
  <c r="AQ5591" i="1"/>
  <c r="AO5591" i="1"/>
  <c r="AN5591" i="1"/>
  <c r="AQ5590" i="1"/>
  <c r="AO5590" i="1"/>
  <c r="AN5590" i="1"/>
  <c r="AQ5589" i="1"/>
  <c r="AO5589" i="1"/>
  <c r="AN5589" i="1"/>
  <c r="AQ5588" i="1"/>
  <c r="AO5588" i="1"/>
  <c r="AN5588" i="1"/>
  <c r="AQ5587" i="1"/>
  <c r="AO5587" i="1"/>
  <c r="AN5587" i="1"/>
  <c r="AQ5586" i="1"/>
  <c r="AO5586" i="1"/>
  <c r="AN5586" i="1"/>
  <c r="AQ5585" i="1"/>
  <c r="AO5585" i="1"/>
  <c r="AN5585" i="1"/>
  <c r="AQ5584" i="1"/>
  <c r="AO5584" i="1"/>
  <c r="AN5584" i="1"/>
  <c r="AQ5583" i="1"/>
  <c r="AO5583" i="1"/>
  <c r="AN5583" i="1"/>
  <c r="AQ5582" i="1"/>
  <c r="AO5582" i="1"/>
  <c r="AN5582" i="1"/>
  <c r="AQ5581" i="1"/>
  <c r="AO5581" i="1"/>
  <c r="AN5581" i="1"/>
  <c r="AQ5580" i="1"/>
  <c r="AO5580" i="1"/>
  <c r="AN5580" i="1"/>
  <c r="AQ5579" i="1"/>
  <c r="AO5579" i="1"/>
  <c r="AN5579" i="1"/>
  <c r="AQ5578" i="1"/>
  <c r="AO5578" i="1"/>
  <c r="AN5578" i="1"/>
  <c r="AQ5577" i="1"/>
  <c r="AO5577" i="1"/>
  <c r="AN5577" i="1"/>
  <c r="AQ5576" i="1"/>
  <c r="AO5576" i="1"/>
  <c r="AN5576" i="1"/>
  <c r="AQ5575" i="1"/>
  <c r="AO5575" i="1"/>
  <c r="AN5575" i="1"/>
  <c r="AQ5574" i="1"/>
  <c r="AO5574" i="1"/>
  <c r="AN5574" i="1"/>
  <c r="AQ5573" i="1"/>
  <c r="AO5573" i="1"/>
  <c r="AN5573" i="1"/>
  <c r="AQ5572" i="1"/>
  <c r="AO5572" i="1"/>
  <c r="AN5572" i="1"/>
  <c r="AQ5571" i="1"/>
  <c r="AO5571" i="1"/>
  <c r="AN5571" i="1"/>
  <c r="AQ5570" i="1"/>
  <c r="AO5570" i="1"/>
  <c r="AN5570" i="1"/>
  <c r="AQ5569" i="1"/>
  <c r="AO5569" i="1"/>
  <c r="AN5569" i="1"/>
  <c r="AQ5568" i="1"/>
  <c r="AO5568" i="1"/>
  <c r="AN5568" i="1"/>
  <c r="AQ5567" i="1"/>
  <c r="AO5567" i="1"/>
  <c r="AN5567" i="1"/>
  <c r="AQ5566" i="1"/>
  <c r="AO5566" i="1"/>
  <c r="AN5566" i="1"/>
  <c r="AQ5565" i="1"/>
  <c r="AO5565" i="1"/>
  <c r="AN5565" i="1"/>
  <c r="AQ5564" i="1"/>
  <c r="AO5564" i="1"/>
  <c r="AN5564" i="1"/>
  <c r="AQ5563" i="1"/>
  <c r="AO5563" i="1"/>
  <c r="AN5563" i="1"/>
  <c r="AQ5562" i="1"/>
  <c r="AO5562" i="1"/>
  <c r="AN5562" i="1"/>
  <c r="AQ5561" i="1"/>
  <c r="AO5561" i="1"/>
  <c r="AN5561" i="1"/>
  <c r="AQ5560" i="1"/>
  <c r="AO5560" i="1"/>
  <c r="AN5560" i="1"/>
  <c r="AQ5559" i="1"/>
  <c r="AO5559" i="1"/>
  <c r="AN5559" i="1"/>
  <c r="AQ5558" i="1"/>
  <c r="AO5558" i="1"/>
  <c r="AN5558" i="1"/>
  <c r="AQ5557" i="1"/>
  <c r="AO5557" i="1"/>
  <c r="AN5557" i="1"/>
  <c r="AQ5556" i="1"/>
  <c r="AO5556" i="1"/>
  <c r="AN5556" i="1"/>
  <c r="AQ5555" i="1"/>
  <c r="AO5555" i="1"/>
  <c r="AN5555" i="1"/>
  <c r="AQ5554" i="1"/>
  <c r="AO5554" i="1"/>
  <c r="AN5554" i="1"/>
  <c r="AQ5553" i="1"/>
  <c r="AO5553" i="1"/>
  <c r="AN5553" i="1"/>
  <c r="AQ5552" i="1"/>
  <c r="AO5552" i="1"/>
  <c r="AN5552" i="1"/>
  <c r="AQ5551" i="1"/>
  <c r="AO5551" i="1"/>
  <c r="AN5551" i="1"/>
  <c r="AQ5550" i="1"/>
  <c r="AO5550" i="1"/>
  <c r="AN5550" i="1"/>
  <c r="AQ5549" i="1"/>
  <c r="AO5549" i="1"/>
  <c r="AN5549" i="1"/>
  <c r="AQ5548" i="1"/>
  <c r="AO5548" i="1"/>
  <c r="AN5548" i="1"/>
  <c r="AQ5547" i="1"/>
  <c r="AO5547" i="1"/>
  <c r="AN5547" i="1"/>
  <c r="AQ5546" i="1"/>
  <c r="AO5546" i="1"/>
  <c r="AN5546" i="1"/>
  <c r="AQ5545" i="1"/>
  <c r="AO5545" i="1"/>
  <c r="AN5545" i="1"/>
  <c r="AQ5544" i="1"/>
  <c r="AO5544" i="1"/>
  <c r="AN5544" i="1"/>
  <c r="AQ5543" i="1"/>
  <c r="AO5543" i="1"/>
  <c r="AN5543" i="1"/>
  <c r="AQ5542" i="1"/>
  <c r="AO5542" i="1"/>
  <c r="AN5542" i="1"/>
  <c r="AQ5541" i="1"/>
  <c r="AO5541" i="1"/>
  <c r="AN5541" i="1"/>
  <c r="AQ5540" i="1"/>
  <c r="AO5540" i="1"/>
  <c r="AN5540" i="1"/>
  <c r="AQ5539" i="1"/>
  <c r="AO5539" i="1"/>
  <c r="AN5539" i="1"/>
  <c r="AQ5538" i="1"/>
  <c r="AO5538" i="1"/>
  <c r="AN5538" i="1"/>
  <c r="AQ5537" i="1"/>
  <c r="AO5537" i="1"/>
  <c r="AN5537" i="1"/>
  <c r="AQ5536" i="1"/>
  <c r="AO5536" i="1"/>
  <c r="AN5536" i="1"/>
  <c r="AQ5535" i="1"/>
  <c r="AO5535" i="1"/>
  <c r="AN5535" i="1"/>
  <c r="AQ5534" i="1"/>
  <c r="AO5534" i="1"/>
  <c r="AN5534" i="1"/>
  <c r="AQ5533" i="1"/>
  <c r="AO5533" i="1"/>
  <c r="AN5533" i="1"/>
  <c r="AQ5532" i="1"/>
  <c r="AO5532" i="1"/>
  <c r="AN5532" i="1"/>
  <c r="AQ5531" i="1"/>
  <c r="AO5531" i="1"/>
  <c r="AN5531" i="1"/>
  <c r="AQ5530" i="1"/>
  <c r="AO5530" i="1"/>
  <c r="AN5530" i="1"/>
  <c r="AQ5529" i="1"/>
  <c r="AO5529" i="1"/>
  <c r="AN5529" i="1"/>
  <c r="AQ5528" i="1"/>
  <c r="AO5528" i="1"/>
  <c r="AN5528" i="1"/>
  <c r="AQ5527" i="1"/>
  <c r="AO5527" i="1"/>
  <c r="AN5527" i="1"/>
  <c r="AQ5526" i="1"/>
  <c r="AO5526" i="1"/>
  <c r="AN5526" i="1"/>
  <c r="AQ5525" i="1"/>
  <c r="AO5525" i="1"/>
  <c r="AN5525" i="1"/>
  <c r="AQ5524" i="1"/>
  <c r="AO5524" i="1"/>
  <c r="AN5524" i="1"/>
  <c r="AQ5523" i="1"/>
  <c r="AO5523" i="1"/>
  <c r="AN5523" i="1"/>
  <c r="AQ5522" i="1"/>
  <c r="AO5522" i="1"/>
  <c r="AN5522" i="1"/>
  <c r="AQ5521" i="1"/>
  <c r="AO5521" i="1"/>
  <c r="AN5521" i="1"/>
  <c r="AQ5520" i="1"/>
  <c r="AO5520" i="1"/>
  <c r="AN5520" i="1"/>
  <c r="AQ5519" i="1"/>
  <c r="AO5519" i="1"/>
  <c r="AN5519" i="1"/>
  <c r="AQ5518" i="1"/>
  <c r="AO5518" i="1"/>
  <c r="AN5518" i="1"/>
  <c r="AQ5517" i="1"/>
  <c r="AO5517" i="1"/>
  <c r="AN5517" i="1"/>
  <c r="AQ5516" i="1"/>
  <c r="AO5516" i="1"/>
  <c r="AN5516" i="1"/>
  <c r="AQ5515" i="1"/>
  <c r="AO5515" i="1"/>
  <c r="AN5515" i="1"/>
  <c r="AQ5514" i="1"/>
  <c r="AO5514" i="1"/>
  <c r="AN5514" i="1"/>
  <c r="AQ5513" i="1"/>
  <c r="AO5513" i="1"/>
  <c r="AN5513" i="1"/>
  <c r="AQ5512" i="1"/>
  <c r="AO5512" i="1"/>
  <c r="AN5512" i="1"/>
  <c r="AQ5511" i="1"/>
  <c r="AO5511" i="1"/>
  <c r="AN5511" i="1"/>
  <c r="AQ5510" i="1"/>
  <c r="AO5510" i="1"/>
  <c r="AN5510" i="1"/>
  <c r="AQ5509" i="1"/>
  <c r="AO5509" i="1"/>
  <c r="AN5509" i="1"/>
  <c r="AQ5508" i="1"/>
  <c r="AO5508" i="1"/>
  <c r="AN5508" i="1"/>
  <c r="AQ5507" i="1"/>
  <c r="AO5507" i="1"/>
  <c r="AN5507" i="1"/>
  <c r="AQ5506" i="1"/>
  <c r="AO5506" i="1"/>
  <c r="AN5506" i="1"/>
  <c r="AQ5505" i="1"/>
  <c r="AO5505" i="1"/>
  <c r="AN5505" i="1"/>
  <c r="AQ5504" i="1"/>
  <c r="AO5504" i="1"/>
  <c r="AN5504" i="1"/>
  <c r="AQ5503" i="1"/>
  <c r="AO5503" i="1"/>
  <c r="AN5503" i="1"/>
  <c r="AQ5502" i="1"/>
  <c r="AO5502" i="1"/>
  <c r="AN5502" i="1"/>
  <c r="AQ5501" i="1"/>
  <c r="AO5501" i="1"/>
  <c r="AN5501" i="1"/>
  <c r="AQ5500" i="1"/>
  <c r="AO5500" i="1"/>
  <c r="AN5500" i="1"/>
  <c r="AQ5499" i="1"/>
  <c r="AO5499" i="1"/>
  <c r="AN5499" i="1"/>
  <c r="AQ5498" i="1"/>
  <c r="AO5498" i="1"/>
  <c r="AN5498" i="1"/>
  <c r="AQ5497" i="1"/>
  <c r="AO5497" i="1"/>
  <c r="AN5497" i="1"/>
  <c r="AQ5496" i="1"/>
  <c r="AO5496" i="1"/>
  <c r="AN5496" i="1"/>
  <c r="AQ5495" i="1"/>
  <c r="AO5495" i="1"/>
  <c r="AN5495" i="1"/>
  <c r="AQ5494" i="1"/>
  <c r="AO5494" i="1"/>
  <c r="AN5494" i="1"/>
  <c r="AQ5493" i="1"/>
  <c r="AO5493" i="1"/>
  <c r="AN5493" i="1"/>
  <c r="AQ5492" i="1"/>
  <c r="AO5492" i="1"/>
  <c r="AN5492" i="1"/>
  <c r="AQ5491" i="1"/>
  <c r="AO5491" i="1"/>
  <c r="AN5491" i="1"/>
  <c r="AQ5490" i="1"/>
  <c r="AO5490" i="1"/>
  <c r="AN5490" i="1"/>
  <c r="AQ5489" i="1"/>
  <c r="AO5489" i="1"/>
  <c r="AN5489" i="1"/>
  <c r="AQ5488" i="1"/>
  <c r="AO5488" i="1"/>
  <c r="AN5488" i="1"/>
  <c r="AQ5487" i="1"/>
  <c r="AO5487" i="1"/>
  <c r="AN5487" i="1"/>
  <c r="AQ5486" i="1"/>
  <c r="AO5486" i="1"/>
  <c r="AN5486" i="1"/>
  <c r="AQ5485" i="1"/>
  <c r="AO5485" i="1"/>
  <c r="AN5485" i="1"/>
  <c r="AQ5484" i="1"/>
  <c r="AO5484" i="1"/>
  <c r="AN5484" i="1"/>
  <c r="AQ5483" i="1"/>
  <c r="AO5483" i="1"/>
  <c r="AN5483" i="1"/>
  <c r="AQ5482" i="1"/>
  <c r="AO5482" i="1"/>
  <c r="AN5482" i="1"/>
  <c r="AQ5481" i="1"/>
  <c r="AO5481" i="1"/>
  <c r="AN5481" i="1"/>
  <c r="AQ5480" i="1"/>
  <c r="AO5480" i="1"/>
  <c r="AN5480" i="1"/>
  <c r="AQ5479" i="1"/>
  <c r="AO5479" i="1"/>
  <c r="AN5479" i="1"/>
  <c r="AQ5478" i="1"/>
  <c r="AO5478" i="1"/>
  <c r="AN5478" i="1"/>
  <c r="AQ5477" i="1"/>
  <c r="AO5477" i="1"/>
  <c r="AN5477" i="1"/>
  <c r="AQ5476" i="1"/>
  <c r="AO5476" i="1"/>
  <c r="AN5476" i="1"/>
  <c r="AQ5475" i="1"/>
  <c r="AO5475" i="1"/>
  <c r="AN5475" i="1"/>
  <c r="AQ5474" i="1"/>
  <c r="AO5474" i="1"/>
  <c r="AN5474" i="1"/>
  <c r="AQ5473" i="1"/>
  <c r="AO5473" i="1"/>
  <c r="AN5473" i="1"/>
  <c r="AQ5472" i="1"/>
  <c r="AO5472" i="1"/>
  <c r="AN5472" i="1"/>
  <c r="AQ5471" i="1"/>
  <c r="AO5471" i="1"/>
  <c r="AN5471" i="1"/>
  <c r="AQ5470" i="1"/>
  <c r="AO5470" i="1"/>
  <c r="AN5470" i="1"/>
  <c r="AQ5469" i="1"/>
  <c r="AO5469" i="1"/>
  <c r="AN5469" i="1"/>
  <c r="AQ5468" i="1"/>
  <c r="AO5468" i="1"/>
  <c r="AN5468" i="1"/>
  <c r="AQ5467" i="1"/>
  <c r="AO5467" i="1"/>
  <c r="AN5467" i="1"/>
  <c r="AQ5466" i="1"/>
  <c r="AO5466" i="1"/>
  <c r="AN5466" i="1"/>
  <c r="AQ5465" i="1"/>
  <c r="AO5465" i="1"/>
  <c r="AN5465" i="1"/>
  <c r="AQ5464" i="1"/>
  <c r="AO5464" i="1"/>
  <c r="AN5464" i="1"/>
  <c r="AQ5463" i="1"/>
  <c r="AO5463" i="1"/>
  <c r="AN5463" i="1"/>
  <c r="AQ5462" i="1"/>
  <c r="AO5462" i="1"/>
  <c r="AN5462" i="1"/>
  <c r="AQ5461" i="1"/>
  <c r="AO5461" i="1"/>
  <c r="AN5461" i="1"/>
  <c r="AQ5460" i="1"/>
  <c r="AO5460" i="1"/>
  <c r="AN5460" i="1"/>
  <c r="AQ5459" i="1"/>
  <c r="AO5459" i="1"/>
  <c r="AN5459" i="1"/>
  <c r="AQ5458" i="1"/>
  <c r="AO5458" i="1"/>
  <c r="AN5458" i="1"/>
  <c r="AQ5457" i="1"/>
  <c r="AO5457" i="1"/>
  <c r="AN5457" i="1"/>
  <c r="AQ5456" i="1"/>
  <c r="AO5456" i="1"/>
  <c r="AN5456" i="1"/>
  <c r="AQ5455" i="1"/>
  <c r="AO5455" i="1"/>
  <c r="AN5455" i="1"/>
  <c r="AQ5454" i="1"/>
  <c r="AO5454" i="1"/>
  <c r="AN5454" i="1"/>
  <c r="AQ5453" i="1"/>
  <c r="AO5453" i="1"/>
  <c r="AN5453" i="1"/>
  <c r="AQ5452" i="1"/>
  <c r="AO5452" i="1"/>
  <c r="AN5452" i="1"/>
  <c r="AQ5451" i="1"/>
  <c r="AO5451" i="1"/>
  <c r="AN5451" i="1"/>
  <c r="AQ5450" i="1"/>
  <c r="AO5450" i="1"/>
  <c r="AN5450" i="1"/>
  <c r="AQ5449" i="1"/>
  <c r="AO5449" i="1"/>
  <c r="AN5449" i="1"/>
  <c r="AQ5448" i="1"/>
  <c r="AO5448" i="1"/>
  <c r="AN5448" i="1"/>
  <c r="AQ5447" i="1"/>
  <c r="AO5447" i="1"/>
  <c r="AN5447" i="1"/>
  <c r="AQ5446" i="1"/>
  <c r="AO5446" i="1"/>
  <c r="AN5446" i="1"/>
  <c r="AQ5445" i="1"/>
  <c r="AO5445" i="1"/>
  <c r="AN5445" i="1"/>
  <c r="AQ5444" i="1"/>
  <c r="AO5444" i="1"/>
  <c r="AN5444" i="1"/>
  <c r="AQ5443" i="1"/>
  <c r="AO5443" i="1"/>
  <c r="AN5443" i="1"/>
  <c r="AQ5442" i="1"/>
  <c r="AO5442" i="1"/>
  <c r="AN5442" i="1"/>
  <c r="AQ5441" i="1"/>
  <c r="AO5441" i="1"/>
  <c r="AN5441" i="1"/>
  <c r="AQ5440" i="1"/>
  <c r="AO5440" i="1"/>
  <c r="AN5440" i="1"/>
  <c r="AQ5439" i="1"/>
  <c r="AO5439" i="1"/>
  <c r="AN5439" i="1"/>
  <c r="AQ5438" i="1"/>
  <c r="AO5438" i="1"/>
  <c r="AN5438" i="1"/>
  <c r="AQ5437" i="1"/>
  <c r="AO5437" i="1"/>
  <c r="AN5437" i="1"/>
  <c r="AQ5436" i="1"/>
  <c r="AO5436" i="1"/>
  <c r="AN5436" i="1"/>
  <c r="AQ5435" i="1"/>
  <c r="AO5435" i="1"/>
  <c r="AN5435" i="1"/>
  <c r="AQ5434" i="1"/>
  <c r="AO5434" i="1"/>
  <c r="AN5434" i="1"/>
  <c r="AQ5433" i="1"/>
  <c r="AO5433" i="1"/>
  <c r="AN5433" i="1"/>
  <c r="AQ5432" i="1"/>
  <c r="AO5432" i="1"/>
  <c r="AN5432" i="1"/>
  <c r="AQ5431" i="1"/>
  <c r="AO5431" i="1"/>
  <c r="AN5431" i="1"/>
  <c r="AQ5430" i="1"/>
  <c r="AO5430" i="1"/>
  <c r="AN5430" i="1"/>
  <c r="AQ5429" i="1"/>
  <c r="AO5429" i="1"/>
  <c r="AN5429" i="1"/>
  <c r="AQ5428" i="1"/>
  <c r="AO5428" i="1"/>
  <c r="AN5428" i="1"/>
  <c r="AQ5427" i="1"/>
  <c r="AO5427" i="1"/>
  <c r="AN5427" i="1"/>
  <c r="AQ5426" i="1"/>
  <c r="AO5426" i="1"/>
  <c r="AN5426" i="1"/>
  <c r="AQ5425" i="1"/>
  <c r="AO5425" i="1"/>
  <c r="AN5425" i="1"/>
  <c r="AQ5424" i="1"/>
  <c r="AO5424" i="1"/>
  <c r="AN5424" i="1"/>
  <c r="AQ5423" i="1"/>
  <c r="AO5423" i="1"/>
  <c r="AN5423" i="1"/>
  <c r="AQ5422" i="1"/>
  <c r="AO5422" i="1"/>
  <c r="AN5422" i="1"/>
  <c r="AQ5421" i="1"/>
  <c r="AO5421" i="1"/>
  <c r="AN5421" i="1"/>
  <c r="AQ5420" i="1"/>
  <c r="AO5420" i="1"/>
  <c r="AN5420" i="1"/>
  <c r="AQ5419" i="1"/>
  <c r="AO5419" i="1"/>
  <c r="AN5419" i="1"/>
  <c r="AQ5418" i="1"/>
  <c r="AO5418" i="1"/>
  <c r="AN5418" i="1"/>
  <c r="AQ5417" i="1"/>
  <c r="AO5417" i="1"/>
  <c r="AN5417" i="1"/>
  <c r="AQ5416" i="1"/>
  <c r="AO5416" i="1"/>
  <c r="AN5416" i="1"/>
  <c r="AQ5415" i="1"/>
  <c r="AO5415" i="1"/>
  <c r="AN5415" i="1"/>
  <c r="AQ5414" i="1"/>
  <c r="AO5414" i="1"/>
  <c r="AN5414" i="1"/>
  <c r="AQ5413" i="1"/>
  <c r="AO5413" i="1"/>
  <c r="AN5413" i="1"/>
  <c r="AQ5412" i="1"/>
  <c r="AO5412" i="1"/>
  <c r="AN5412" i="1"/>
  <c r="AQ5411" i="1"/>
  <c r="AO5411" i="1"/>
  <c r="AN5411" i="1"/>
  <c r="AQ5410" i="1"/>
  <c r="AO5410" i="1"/>
  <c r="AN5410" i="1"/>
  <c r="AQ5409" i="1"/>
  <c r="AO5409" i="1"/>
  <c r="AN5409" i="1"/>
  <c r="AQ5408" i="1"/>
  <c r="AO5408" i="1"/>
  <c r="AN5408" i="1"/>
  <c r="AQ5407" i="1"/>
  <c r="AO5407" i="1"/>
  <c r="AN5407" i="1"/>
  <c r="AQ5406" i="1"/>
  <c r="AO5406" i="1"/>
  <c r="AN5406" i="1"/>
  <c r="AQ5405" i="1"/>
  <c r="AO5405" i="1"/>
  <c r="AN5405" i="1"/>
  <c r="AQ5404" i="1"/>
  <c r="AO5404" i="1"/>
  <c r="AN5404" i="1"/>
  <c r="AQ5403" i="1"/>
  <c r="AO5403" i="1"/>
  <c r="AN5403" i="1"/>
  <c r="AQ5402" i="1"/>
  <c r="AO5402" i="1"/>
  <c r="AN5402" i="1"/>
  <c r="AQ5401" i="1"/>
  <c r="AO5401" i="1"/>
  <c r="AN5401" i="1"/>
  <c r="AQ5400" i="1"/>
  <c r="AO5400" i="1"/>
  <c r="AN5400" i="1"/>
  <c r="AQ5399" i="1"/>
  <c r="AO5399" i="1"/>
  <c r="AN5399" i="1"/>
  <c r="AQ5398" i="1"/>
  <c r="AO5398" i="1"/>
  <c r="AN5398" i="1"/>
  <c r="AQ5397" i="1"/>
  <c r="AO5397" i="1"/>
  <c r="AN5397" i="1"/>
  <c r="AQ5396" i="1"/>
  <c r="AO5396" i="1"/>
  <c r="AN5396" i="1"/>
  <c r="AQ5395" i="1"/>
  <c r="AO5395" i="1"/>
  <c r="AN5395" i="1"/>
  <c r="AQ5394" i="1"/>
  <c r="AO5394" i="1"/>
  <c r="AN5394" i="1"/>
  <c r="AQ5393" i="1"/>
  <c r="AO5393" i="1"/>
  <c r="AN5393" i="1"/>
  <c r="AQ5392" i="1"/>
  <c r="AO5392" i="1"/>
  <c r="AN5392" i="1"/>
  <c r="AQ5391" i="1"/>
  <c r="AO5391" i="1"/>
  <c r="AN5391" i="1"/>
  <c r="AQ5390" i="1"/>
  <c r="AO5390" i="1"/>
  <c r="AN5390" i="1"/>
  <c r="AQ5389" i="1"/>
  <c r="AO5389" i="1"/>
  <c r="AN5389" i="1"/>
  <c r="AQ5388" i="1"/>
  <c r="AO5388" i="1"/>
  <c r="AN5388" i="1"/>
  <c r="AQ5387" i="1"/>
  <c r="AO5387" i="1"/>
  <c r="AN5387" i="1"/>
  <c r="AQ5386" i="1"/>
  <c r="AO5386" i="1"/>
  <c r="AN5386" i="1"/>
  <c r="AQ5385" i="1"/>
  <c r="AO5385" i="1"/>
  <c r="AN5385" i="1"/>
  <c r="AQ5384" i="1"/>
  <c r="AO5384" i="1"/>
  <c r="AN5384" i="1"/>
  <c r="AQ5383" i="1"/>
  <c r="AO5383" i="1"/>
  <c r="AN5383" i="1"/>
  <c r="AQ5382" i="1"/>
  <c r="AO5382" i="1"/>
  <c r="AN5382" i="1"/>
  <c r="AQ5381" i="1"/>
  <c r="AO5381" i="1"/>
  <c r="AN5381" i="1"/>
  <c r="AQ5380" i="1"/>
  <c r="AO5380" i="1"/>
  <c r="AN5380" i="1"/>
  <c r="AQ5379" i="1"/>
  <c r="AO5379" i="1"/>
  <c r="AN5379" i="1"/>
  <c r="AQ5378" i="1"/>
  <c r="AO5378" i="1"/>
  <c r="AN5378" i="1"/>
  <c r="AQ5377" i="1"/>
  <c r="AO5377" i="1"/>
  <c r="AN5377" i="1"/>
  <c r="AQ5376" i="1"/>
  <c r="AO5376" i="1"/>
  <c r="AN5376" i="1"/>
  <c r="AQ5375" i="1"/>
  <c r="AO5375" i="1"/>
  <c r="AN5375" i="1"/>
  <c r="AQ5374" i="1"/>
  <c r="AO5374" i="1"/>
  <c r="AN5374" i="1"/>
  <c r="AQ5373" i="1"/>
  <c r="AO5373" i="1"/>
  <c r="AN5373" i="1"/>
  <c r="AQ5372" i="1"/>
  <c r="AO5372" i="1"/>
  <c r="AN5372" i="1"/>
  <c r="AQ5371" i="1"/>
  <c r="AO5371" i="1"/>
  <c r="AN5371" i="1"/>
  <c r="AQ5370" i="1"/>
  <c r="AO5370" i="1"/>
  <c r="AN5370" i="1"/>
  <c r="AQ5369" i="1"/>
  <c r="AO5369" i="1"/>
  <c r="AN5369" i="1"/>
  <c r="AQ5368" i="1"/>
  <c r="AO5368" i="1"/>
  <c r="AN5368" i="1"/>
  <c r="AQ5367" i="1"/>
  <c r="AO5367" i="1"/>
  <c r="AN5367" i="1"/>
  <c r="AQ5366" i="1"/>
  <c r="AO5366" i="1"/>
  <c r="AN5366" i="1"/>
  <c r="AQ5365" i="1"/>
  <c r="AO5365" i="1"/>
  <c r="AN5365" i="1"/>
  <c r="AQ5364" i="1"/>
  <c r="AO5364" i="1"/>
  <c r="AN5364" i="1"/>
  <c r="AQ5363" i="1"/>
  <c r="AO5363" i="1"/>
  <c r="AN5363" i="1"/>
  <c r="AQ5362" i="1"/>
  <c r="AO5362" i="1"/>
  <c r="AN5362" i="1"/>
  <c r="AQ5361" i="1"/>
  <c r="AO5361" i="1"/>
  <c r="AN5361" i="1"/>
  <c r="AQ5360" i="1"/>
  <c r="AO5360" i="1"/>
  <c r="AN5360" i="1"/>
  <c r="AQ5359" i="1"/>
  <c r="AO5359" i="1"/>
  <c r="AN5359" i="1"/>
  <c r="AQ5358" i="1"/>
  <c r="AO5358" i="1"/>
  <c r="AN5358" i="1"/>
  <c r="AQ5357" i="1"/>
  <c r="AO5357" i="1"/>
  <c r="AN5357" i="1"/>
  <c r="AQ5356" i="1"/>
  <c r="AO5356" i="1"/>
  <c r="AN5356" i="1"/>
  <c r="AQ5355" i="1"/>
  <c r="AO5355" i="1"/>
  <c r="AN5355" i="1"/>
  <c r="AQ5354" i="1"/>
  <c r="AO5354" i="1"/>
  <c r="AN5354" i="1"/>
  <c r="AQ5353" i="1"/>
  <c r="AO5353" i="1"/>
  <c r="AN5353" i="1"/>
  <c r="AQ5352" i="1"/>
  <c r="AO5352" i="1"/>
  <c r="AN5352" i="1"/>
  <c r="AQ5351" i="1"/>
  <c r="AO5351" i="1"/>
  <c r="AN5351" i="1"/>
  <c r="AQ5350" i="1"/>
  <c r="AO5350" i="1"/>
  <c r="AN5350" i="1"/>
  <c r="AQ5349" i="1"/>
  <c r="AO5349" i="1"/>
  <c r="AN5349" i="1"/>
  <c r="AQ5348" i="1"/>
  <c r="AO5348" i="1"/>
  <c r="AN5348" i="1"/>
  <c r="AQ5347" i="1"/>
  <c r="AO5347" i="1"/>
  <c r="AN5347" i="1"/>
  <c r="AQ5346" i="1"/>
  <c r="AO5346" i="1"/>
  <c r="AN5346" i="1"/>
  <c r="AQ5345" i="1"/>
  <c r="AO5345" i="1"/>
  <c r="AN5345" i="1"/>
  <c r="AQ5344" i="1"/>
  <c r="AO5344" i="1"/>
  <c r="AN5344" i="1"/>
  <c r="AQ5343" i="1"/>
  <c r="AO5343" i="1"/>
  <c r="AN5343" i="1"/>
  <c r="AQ5342" i="1"/>
  <c r="AO5342" i="1"/>
  <c r="AN5342" i="1"/>
  <c r="AQ5341" i="1"/>
  <c r="AO5341" i="1"/>
  <c r="AN5341" i="1"/>
  <c r="AQ5340" i="1"/>
  <c r="AO5340" i="1"/>
  <c r="AN5340" i="1"/>
  <c r="AQ5339" i="1"/>
  <c r="AO5339" i="1"/>
  <c r="AN5339" i="1"/>
  <c r="AQ5338" i="1"/>
  <c r="AO5338" i="1"/>
  <c r="AN5338" i="1"/>
  <c r="AQ5337" i="1"/>
  <c r="AO5337" i="1"/>
  <c r="AN5337" i="1"/>
  <c r="AQ5336" i="1"/>
  <c r="AO5336" i="1"/>
  <c r="AN5336" i="1"/>
  <c r="AQ5335" i="1"/>
  <c r="AO5335" i="1"/>
  <c r="AN5335" i="1"/>
  <c r="AQ5334" i="1"/>
  <c r="AO5334" i="1"/>
  <c r="AN5334" i="1"/>
  <c r="AQ5333" i="1"/>
  <c r="AO5333" i="1"/>
  <c r="AN5333" i="1"/>
  <c r="AQ5332" i="1"/>
  <c r="AO5332" i="1"/>
  <c r="AN5332" i="1"/>
  <c r="AQ5331" i="1"/>
  <c r="AO5331" i="1"/>
  <c r="AN5331" i="1"/>
  <c r="AQ5330" i="1"/>
  <c r="AO5330" i="1"/>
  <c r="AN5330" i="1"/>
  <c r="AQ5329" i="1"/>
  <c r="AO5329" i="1"/>
  <c r="AN5329" i="1"/>
  <c r="AQ5328" i="1"/>
  <c r="AO5328" i="1"/>
  <c r="AN5328" i="1"/>
  <c r="AQ5327" i="1"/>
  <c r="AO5327" i="1"/>
  <c r="AN5327" i="1"/>
  <c r="AQ5326" i="1"/>
  <c r="AO5326" i="1"/>
  <c r="AN5326" i="1"/>
  <c r="AQ5325" i="1"/>
  <c r="AO5325" i="1"/>
  <c r="AN5325" i="1"/>
  <c r="AQ5324" i="1"/>
  <c r="AO5324" i="1"/>
  <c r="AN5324" i="1"/>
  <c r="AQ5323" i="1"/>
  <c r="AO5323" i="1"/>
  <c r="AN5323" i="1"/>
  <c r="AQ5322" i="1"/>
  <c r="AO5322" i="1"/>
  <c r="AN5322" i="1"/>
  <c r="AQ5321" i="1"/>
  <c r="AO5321" i="1"/>
  <c r="AN5321" i="1"/>
  <c r="AQ5320" i="1"/>
  <c r="AO5320" i="1"/>
  <c r="AN5320" i="1"/>
  <c r="AQ5319" i="1"/>
  <c r="AO5319" i="1"/>
  <c r="AN5319" i="1"/>
  <c r="AQ5318" i="1"/>
  <c r="AO5318" i="1"/>
  <c r="AN5318" i="1"/>
  <c r="AQ5317" i="1"/>
  <c r="AO5317" i="1"/>
  <c r="AN5317" i="1"/>
  <c r="AQ5316" i="1"/>
  <c r="AO5316" i="1"/>
  <c r="AN5316" i="1"/>
  <c r="AQ5315" i="1"/>
  <c r="AO5315" i="1"/>
  <c r="AN5315" i="1"/>
  <c r="AQ5314" i="1"/>
  <c r="AO5314" i="1"/>
  <c r="AN5314" i="1"/>
  <c r="AQ5313" i="1"/>
  <c r="AO5313" i="1"/>
  <c r="AN5313" i="1"/>
  <c r="AQ5312" i="1"/>
  <c r="AO5312" i="1"/>
  <c r="AN5312" i="1"/>
  <c r="AQ5311" i="1"/>
  <c r="AO5311" i="1"/>
  <c r="AN5311" i="1"/>
  <c r="AQ5310" i="1"/>
  <c r="AO5310" i="1"/>
  <c r="AN5310" i="1"/>
  <c r="AQ5309" i="1"/>
  <c r="AO5309" i="1"/>
  <c r="AN5309" i="1"/>
  <c r="AQ5308" i="1"/>
  <c r="AO5308" i="1"/>
  <c r="AN5308" i="1"/>
  <c r="AQ5307" i="1"/>
  <c r="AO5307" i="1"/>
  <c r="AN5307" i="1"/>
  <c r="AQ5306" i="1"/>
  <c r="AO5306" i="1"/>
  <c r="AN5306" i="1"/>
  <c r="AQ5305" i="1"/>
  <c r="AO5305" i="1"/>
  <c r="AN5305" i="1"/>
  <c r="AQ5304" i="1"/>
  <c r="AO5304" i="1"/>
  <c r="AN5304" i="1"/>
  <c r="AQ5303" i="1"/>
  <c r="AO5303" i="1"/>
  <c r="AN5303" i="1"/>
  <c r="AQ5302" i="1"/>
  <c r="AO5302" i="1"/>
  <c r="AN5302" i="1"/>
  <c r="AQ5301" i="1"/>
  <c r="AO5301" i="1"/>
  <c r="AN5301" i="1"/>
  <c r="AQ5300" i="1"/>
  <c r="AO5300" i="1"/>
  <c r="AN5300" i="1"/>
  <c r="AQ5299" i="1"/>
  <c r="AO5299" i="1"/>
  <c r="AN5299" i="1"/>
  <c r="AQ5298" i="1"/>
  <c r="AO5298" i="1"/>
  <c r="AN5298" i="1"/>
  <c r="AQ5297" i="1"/>
  <c r="AO5297" i="1"/>
  <c r="AN5297" i="1"/>
  <c r="AQ5296" i="1"/>
  <c r="AO5296" i="1"/>
  <c r="AN5296" i="1"/>
  <c r="AQ5295" i="1"/>
  <c r="AO5295" i="1"/>
  <c r="AN5295" i="1"/>
  <c r="AQ5294" i="1"/>
  <c r="AO5294" i="1"/>
  <c r="AN5294" i="1"/>
  <c r="AQ5293" i="1"/>
  <c r="AO5293" i="1"/>
  <c r="AN5293" i="1"/>
  <c r="AQ5292" i="1"/>
  <c r="AO5292" i="1"/>
  <c r="AN5292" i="1"/>
  <c r="AQ5291" i="1"/>
  <c r="AO5291" i="1"/>
  <c r="AN5291" i="1"/>
  <c r="AQ5290" i="1"/>
  <c r="AO5290" i="1"/>
  <c r="AN5290" i="1"/>
  <c r="AQ5289" i="1"/>
  <c r="AO5289" i="1"/>
  <c r="AN5289" i="1"/>
  <c r="AQ5288" i="1"/>
  <c r="AO5288" i="1"/>
  <c r="AN5288" i="1"/>
  <c r="AQ5287" i="1"/>
  <c r="AO5287" i="1"/>
  <c r="AN5287" i="1"/>
  <c r="AQ5286" i="1"/>
  <c r="AO5286" i="1"/>
  <c r="AN5286" i="1"/>
  <c r="AQ5285" i="1"/>
  <c r="AO5285" i="1"/>
  <c r="AN5285" i="1"/>
  <c r="AQ5284" i="1"/>
  <c r="AO5284" i="1"/>
  <c r="AN5284" i="1"/>
  <c r="AQ5283" i="1"/>
  <c r="AO5283" i="1"/>
  <c r="AN5283" i="1"/>
  <c r="AQ5282" i="1"/>
  <c r="AO5282" i="1"/>
  <c r="AN5282" i="1"/>
  <c r="AQ5281" i="1"/>
  <c r="AO5281" i="1"/>
  <c r="AN5281" i="1"/>
  <c r="AQ5280" i="1"/>
  <c r="AO5280" i="1"/>
  <c r="AN5280" i="1"/>
  <c r="AQ5279" i="1"/>
  <c r="AO5279" i="1"/>
  <c r="AN5279" i="1"/>
  <c r="AQ5278" i="1"/>
  <c r="AO5278" i="1"/>
  <c r="AN5278" i="1"/>
  <c r="AQ5277" i="1"/>
  <c r="AO5277" i="1"/>
  <c r="AN5277" i="1"/>
  <c r="AQ5276" i="1"/>
  <c r="AO5276" i="1"/>
  <c r="AN5276" i="1"/>
  <c r="AQ5275" i="1"/>
  <c r="AO5275" i="1"/>
  <c r="AN5275" i="1"/>
  <c r="AQ5274" i="1"/>
  <c r="AO5274" i="1"/>
  <c r="AN5274" i="1"/>
  <c r="AQ5273" i="1"/>
  <c r="AO5273" i="1"/>
  <c r="AN5273" i="1"/>
  <c r="AQ5272" i="1"/>
  <c r="AO5272" i="1"/>
  <c r="AN5272" i="1"/>
  <c r="AQ5271" i="1"/>
  <c r="AO5271" i="1"/>
  <c r="AN5271" i="1"/>
  <c r="AQ5270" i="1"/>
  <c r="AO5270" i="1"/>
  <c r="AN5270" i="1"/>
  <c r="AQ5269" i="1"/>
  <c r="AO5269" i="1"/>
  <c r="AN5269" i="1"/>
  <c r="AQ5268" i="1"/>
  <c r="AO5268" i="1"/>
  <c r="AN5268" i="1"/>
  <c r="AQ5267" i="1"/>
  <c r="AO5267" i="1"/>
  <c r="AN5267" i="1"/>
  <c r="AQ5266" i="1"/>
  <c r="AO5266" i="1"/>
  <c r="AN5266" i="1"/>
  <c r="AQ5265" i="1"/>
  <c r="AO5265" i="1"/>
  <c r="AN5265" i="1"/>
  <c r="AQ5264" i="1"/>
  <c r="AO5264" i="1"/>
  <c r="AN5264" i="1"/>
  <c r="AQ5263" i="1"/>
  <c r="AO5263" i="1"/>
  <c r="AN5263" i="1"/>
  <c r="AQ5262" i="1"/>
  <c r="AO5262" i="1"/>
  <c r="AN5262" i="1"/>
  <c r="AQ5261" i="1"/>
  <c r="AO5261" i="1"/>
  <c r="AN5261" i="1"/>
  <c r="AQ5260" i="1"/>
  <c r="AO5260" i="1"/>
  <c r="AN5260" i="1"/>
  <c r="AQ5259" i="1"/>
  <c r="AO5259" i="1"/>
  <c r="AN5259" i="1"/>
  <c r="AQ5258" i="1"/>
  <c r="AO5258" i="1"/>
  <c r="AN5258" i="1"/>
  <c r="AQ5257" i="1"/>
  <c r="AO5257" i="1"/>
  <c r="AN5257" i="1"/>
  <c r="AQ5256" i="1"/>
  <c r="AO5256" i="1"/>
  <c r="AN5256" i="1"/>
  <c r="AQ5255" i="1"/>
  <c r="AO5255" i="1"/>
  <c r="AN5255" i="1"/>
  <c r="AQ5254" i="1"/>
  <c r="AO5254" i="1"/>
  <c r="AN5254" i="1"/>
  <c r="AQ5253" i="1"/>
  <c r="AO5253" i="1"/>
  <c r="AN5253" i="1"/>
  <c r="AQ5252" i="1"/>
  <c r="AO5252" i="1"/>
  <c r="AN5252" i="1"/>
  <c r="AQ5251" i="1"/>
  <c r="AO5251" i="1"/>
  <c r="AN5251" i="1"/>
  <c r="AQ5250" i="1"/>
  <c r="AO5250" i="1"/>
  <c r="AN5250" i="1"/>
  <c r="AQ5249" i="1"/>
  <c r="AO5249" i="1"/>
  <c r="AN5249" i="1"/>
  <c r="AQ5248" i="1"/>
  <c r="AO5248" i="1"/>
  <c r="AN5248" i="1"/>
  <c r="AQ5247" i="1"/>
  <c r="AO5247" i="1"/>
  <c r="AN5247" i="1"/>
  <c r="AQ5246" i="1"/>
  <c r="AO5246" i="1"/>
  <c r="AN5246" i="1"/>
  <c r="AQ5245" i="1"/>
  <c r="AO5245" i="1"/>
  <c r="AN5245" i="1"/>
  <c r="AQ5244" i="1"/>
  <c r="AO5244" i="1"/>
  <c r="AN5244" i="1"/>
  <c r="AQ5243" i="1"/>
  <c r="AO5243" i="1"/>
  <c r="AN5243" i="1"/>
  <c r="AQ5242" i="1"/>
  <c r="AO5242" i="1"/>
  <c r="AN5242" i="1"/>
  <c r="AQ5241" i="1"/>
  <c r="AO5241" i="1"/>
  <c r="AN5241" i="1"/>
  <c r="AQ5240" i="1"/>
  <c r="AO5240" i="1"/>
  <c r="AN5240" i="1"/>
  <c r="AQ5239" i="1"/>
  <c r="AO5239" i="1"/>
  <c r="AN5239" i="1"/>
  <c r="AQ5238" i="1"/>
  <c r="AO5238" i="1"/>
  <c r="AN5238" i="1"/>
  <c r="AQ5237" i="1"/>
  <c r="AO5237" i="1"/>
  <c r="AN5237" i="1"/>
  <c r="AQ5236" i="1"/>
  <c r="AO5236" i="1"/>
  <c r="AN5236" i="1"/>
  <c r="AQ5235" i="1"/>
  <c r="AO5235" i="1"/>
  <c r="AN5235" i="1"/>
  <c r="AQ5234" i="1"/>
  <c r="AO5234" i="1"/>
  <c r="AN5234" i="1"/>
  <c r="AQ5233" i="1"/>
  <c r="AO5233" i="1"/>
  <c r="AN5233" i="1"/>
  <c r="AQ5232" i="1"/>
  <c r="AO5232" i="1"/>
  <c r="AN5232" i="1"/>
  <c r="AQ5231" i="1"/>
  <c r="AO5231" i="1"/>
  <c r="AN5231" i="1"/>
  <c r="AQ5230" i="1"/>
  <c r="AO5230" i="1"/>
  <c r="AN5230" i="1"/>
  <c r="AQ5229" i="1"/>
  <c r="AO5229" i="1"/>
  <c r="AN5229" i="1"/>
  <c r="AQ5228" i="1"/>
  <c r="AO5228" i="1"/>
  <c r="AN5228" i="1"/>
  <c r="AQ5227" i="1"/>
  <c r="AO5227" i="1"/>
  <c r="AN5227" i="1"/>
  <c r="AQ5226" i="1"/>
  <c r="AO5226" i="1"/>
  <c r="AN5226" i="1"/>
  <c r="AQ5225" i="1"/>
  <c r="AO5225" i="1"/>
  <c r="AN5225" i="1"/>
  <c r="AQ5224" i="1"/>
  <c r="AO5224" i="1"/>
  <c r="AN5224" i="1"/>
  <c r="AQ5223" i="1"/>
  <c r="AO5223" i="1"/>
  <c r="AN5223" i="1"/>
  <c r="AQ5222" i="1"/>
  <c r="AO5222" i="1"/>
  <c r="AN5222" i="1"/>
  <c r="AQ5221" i="1"/>
  <c r="AO5221" i="1"/>
  <c r="AN5221" i="1"/>
  <c r="AQ5220" i="1"/>
  <c r="AO5220" i="1"/>
  <c r="AN5220" i="1"/>
  <c r="AQ5219" i="1"/>
  <c r="AO5219" i="1"/>
  <c r="AN5219" i="1"/>
  <c r="AQ5218" i="1"/>
  <c r="AO5218" i="1"/>
  <c r="AN5218" i="1"/>
  <c r="AQ5217" i="1"/>
  <c r="AO5217" i="1"/>
  <c r="AN5217" i="1"/>
  <c r="AQ5216" i="1"/>
  <c r="AO5216" i="1"/>
  <c r="AN5216" i="1"/>
  <c r="AQ5215" i="1"/>
  <c r="AO5215" i="1"/>
  <c r="AN5215" i="1"/>
  <c r="AQ5214" i="1"/>
  <c r="AO5214" i="1"/>
  <c r="AN5214" i="1"/>
  <c r="AQ5213" i="1"/>
  <c r="AO5213" i="1"/>
  <c r="AN5213" i="1"/>
  <c r="AQ5212" i="1"/>
  <c r="AO5212" i="1"/>
  <c r="AN5212" i="1"/>
  <c r="AQ5211" i="1"/>
  <c r="AO5211" i="1"/>
  <c r="AN5211" i="1"/>
  <c r="AQ5210" i="1"/>
  <c r="AO5210" i="1"/>
  <c r="AN5210" i="1"/>
  <c r="AQ5209" i="1"/>
  <c r="AO5209" i="1"/>
  <c r="AN5209" i="1"/>
  <c r="AQ5208" i="1"/>
  <c r="AO5208" i="1"/>
  <c r="AN5208" i="1"/>
  <c r="AQ5207" i="1"/>
  <c r="AO5207" i="1"/>
  <c r="AN5207" i="1"/>
  <c r="AQ5206" i="1"/>
  <c r="AO5206" i="1"/>
  <c r="AN5206" i="1"/>
  <c r="AQ5205" i="1"/>
  <c r="AO5205" i="1"/>
  <c r="AN5205" i="1"/>
  <c r="AQ5204" i="1"/>
  <c r="AO5204" i="1"/>
  <c r="AN5204" i="1"/>
  <c r="AQ5203" i="1"/>
  <c r="AO5203" i="1"/>
  <c r="AN5203" i="1"/>
  <c r="AQ5202" i="1"/>
  <c r="AO5202" i="1"/>
  <c r="AN5202" i="1"/>
  <c r="AQ5201" i="1"/>
  <c r="AO5201" i="1"/>
  <c r="AN5201" i="1"/>
  <c r="AQ5200" i="1"/>
  <c r="AO5200" i="1"/>
  <c r="AN5200" i="1"/>
  <c r="AQ5199" i="1"/>
  <c r="AO5199" i="1"/>
  <c r="AN5199" i="1"/>
  <c r="AQ5198" i="1"/>
  <c r="AO5198" i="1"/>
  <c r="AN5198" i="1"/>
  <c r="AQ5197" i="1"/>
  <c r="AO5197" i="1"/>
  <c r="AN5197" i="1"/>
  <c r="AQ5196" i="1"/>
  <c r="AO5196" i="1"/>
  <c r="AN5196" i="1"/>
  <c r="AQ5195" i="1"/>
  <c r="AO5195" i="1"/>
  <c r="AN5195" i="1"/>
  <c r="AQ5194" i="1"/>
  <c r="AO5194" i="1"/>
  <c r="AN5194" i="1"/>
  <c r="AQ5193" i="1"/>
  <c r="AO5193" i="1"/>
  <c r="AN5193" i="1"/>
  <c r="AQ5192" i="1"/>
  <c r="AO5192" i="1"/>
  <c r="AN5192" i="1"/>
  <c r="AQ5191" i="1"/>
  <c r="AO5191" i="1"/>
  <c r="AN5191" i="1"/>
  <c r="AQ5190" i="1"/>
  <c r="AO5190" i="1"/>
  <c r="AN5190" i="1"/>
  <c r="AQ5189" i="1"/>
  <c r="AO5189" i="1"/>
  <c r="AN5189" i="1"/>
  <c r="AQ5188" i="1"/>
  <c r="AO5188" i="1"/>
  <c r="AN5188" i="1"/>
  <c r="AQ5187" i="1"/>
  <c r="AO5187" i="1"/>
  <c r="AN5187" i="1"/>
  <c r="AQ5186" i="1"/>
  <c r="AO5186" i="1"/>
  <c r="AN5186" i="1"/>
  <c r="AQ5185" i="1"/>
  <c r="AO5185" i="1"/>
  <c r="AN5185" i="1"/>
  <c r="AQ5184" i="1"/>
  <c r="AO5184" i="1"/>
  <c r="AN5184" i="1"/>
  <c r="AQ5183" i="1"/>
  <c r="AO5183" i="1"/>
  <c r="AN5183" i="1"/>
  <c r="AQ5182" i="1"/>
  <c r="AO5182" i="1"/>
  <c r="AN5182" i="1"/>
  <c r="AQ5181" i="1"/>
  <c r="AO5181" i="1"/>
  <c r="AN5181" i="1"/>
  <c r="AQ5180" i="1"/>
  <c r="AO5180" i="1"/>
  <c r="AN5180" i="1"/>
  <c r="AQ5179" i="1"/>
  <c r="AO5179" i="1"/>
  <c r="AN5179" i="1"/>
  <c r="AQ5178" i="1"/>
  <c r="AO5178" i="1"/>
  <c r="AN5178" i="1"/>
  <c r="AQ5177" i="1"/>
  <c r="AO5177" i="1"/>
  <c r="AN5177" i="1"/>
  <c r="AQ5176" i="1"/>
  <c r="AO5176" i="1"/>
  <c r="AN5176" i="1"/>
  <c r="AQ5175" i="1"/>
  <c r="AO5175" i="1"/>
  <c r="AN5175" i="1"/>
  <c r="AQ5174" i="1"/>
  <c r="AO5174" i="1"/>
  <c r="AN5174" i="1"/>
  <c r="AQ5173" i="1"/>
  <c r="AO5173" i="1"/>
  <c r="AN5173" i="1"/>
  <c r="AQ5172" i="1"/>
  <c r="AO5172" i="1"/>
  <c r="AN5172" i="1"/>
  <c r="AQ5171" i="1"/>
  <c r="AO5171" i="1"/>
  <c r="AN5171" i="1"/>
  <c r="AQ5170" i="1"/>
  <c r="AO5170" i="1"/>
  <c r="AN5170" i="1"/>
  <c r="AQ5169" i="1"/>
  <c r="AO5169" i="1"/>
  <c r="AN5169" i="1"/>
  <c r="AQ5168" i="1"/>
  <c r="AO5168" i="1"/>
  <c r="AN5168" i="1"/>
  <c r="AQ5167" i="1"/>
  <c r="AO5167" i="1"/>
  <c r="AN5167" i="1"/>
  <c r="AQ5166" i="1"/>
  <c r="AO5166" i="1"/>
  <c r="AN5166" i="1"/>
  <c r="AQ5165" i="1"/>
  <c r="AO5165" i="1"/>
  <c r="AN5165" i="1"/>
  <c r="AQ5164" i="1"/>
  <c r="AO5164" i="1"/>
  <c r="AN5164" i="1"/>
  <c r="AQ5163" i="1"/>
  <c r="AO5163" i="1"/>
  <c r="AN5163" i="1"/>
  <c r="AQ5162" i="1"/>
  <c r="AO5162" i="1"/>
  <c r="AN5162" i="1"/>
  <c r="AQ5161" i="1"/>
  <c r="AO5161" i="1"/>
  <c r="AN5161" i="1"/>
  <c r="AQ5160" i="1"/>
  <c r="AO5160" i="1"/>
  <c r="AN5160" i="1"/>
  <c r="AQ5159" i="1"/>
  <c r="AO5159" i="1"/>
  <c r="AN5159" i="1"/>
  <c r="AQ5158" i="1"/>
  <c r="AO5158" i="1"/>
  <c r="AN5158" i="1"/>
  <c r="AQ5157" i="1"/>
  <c r="AO5157" i="1"/>
  <c r="AN5157" i="1"/>
  <c r="AQ5156" i="1"/>
  <c r="AO5156" i="1"/>
  <c r="AN5156" i="1"/>
  <c r="AQ5155" i="1"/>
  <c r="AO5155" i="1"/>
  <c r="AN5155" i="1"/>
  <c r="AQ5154" i="1"/>
  <c r="AO5154" i="1"/>
  <c r="AN5154" i="1"/>
  <c r="AQ5153" i="1"/>
  <c r="AO5153" i="1"/>
  <c r="AN5153" i="1"/>
  <c r="AQ5152" i="1"/>
  <c r="AO5152" i="1"/>
  <c r="AN5152" i="1"/>
  <c r="AQ5151" i="1"/>
  <c r="AO5151" i="1"/>
  <c r="AN5151" i="1"/>
  <c r="AQ5150" i="1"/>
  <c r="AO5150" i="1"/>
  <c r="AN5150" i="1"/>
  <c r="AQ5149" i="1"/>
  <c r="AO5149" i="1"/>
  <c r="AN5149" i="1"/>
  <c r="AQ5148" i="1"/>
  <c r="AO5148" i="1"/>
  <c r="AN5148" i="1"/>
  <c r="AQ5147" i="1"/>
  <c r="AO5147" i="1"/>
  <c r="AN5147" i="1"/>
  <c r="AQ5146" i="1"/>
  <c r="AO5146" i="1"/>
  <c r="AN5146" i="1"/>
  <c r="AQ5145" i="1"/>
  <c r="AO5145" i="1"/>
  <c r="AN5145" i="1"/>
  <c r="AQ5144" i="1"/>
  <c r="AO5144" i="1"/>
  <c r="AN5144" i="1"/>
  <c r="AQ5143" i="1"/>
  <c r="AO5143" i="1"/>
  <c r="AN5143" i="1"/>
  <c r="AQ5142" i="1"/>
  <c r="AO5142" i="1"/>
  <c r="AN5142" i="1"/>
  <c r="AQ5141" i="1"/>
  <c r="AO5141" i="1"/>
  <c r="AN5141" i="1"/>
  <c r="AQ5140" i="1"/>
  <c r="AO5140" i="1"/>
  <c r="AN5140" i="1"/>
  <c r="AQ5139" i="1"/>
  <c r="AO5139" i="1"/>
  <c r="AN5139" i="1"/>
  <c r="AQ5138" i="1"/>
  <c r="AO5138" i="1"/>
  <c r="AN5138" i="1"/>
  <c r="AQ5137" i="1"/>
  <c r="AO5137" i="1"/>
  <c r="AN5137" i="1"/>
  <c r="AQ5136" i="1"/>
  <c r="AO5136" i="1"/>
  <c r="AN5136" i="1"/>
  <c r="AQ5135" i="1"/>
  <c r="AO5135" i="1"/>
  <c r="AN5135" i="1"/>
  <c r="AQ5134" i="1"/>
  <c r="AO5134" i="1"/>
  <c r="AN5134" i="1"/>
  <c r="AQ5133" i="1"/>
  <c r="AO5133" i="1"/>
  <c r="AN5133" i="1"/>
  <c r="AQ5132" i="1"/>
  <c r="AO5132" i="1"/>
  <c r="AN5132" i="1"/>
  <c r="AQ5131" i="1"/>
  <c r="AO5131" i="1"/>
  <c r="AN5131" i="1"/>
  <c r="AQ5130" i="1"/>
  <c r="AO5130" i="1"/>
  <c r="AN5130" i="1"/>
  <c r="AQ5129" i="1"/>
  <c r="AO5129" i="1"/>
  <c r="AN5129" i="1"/>
  <c r="AQ5128" i="1"/>
  <c r="AO5128" i="1"/>
  <c r="AN5128" i="1"/>
  <c r="AQ5127" i="1"/>
  <c r="AO5127" i="1"/>
  <c r="AN5127" i="1"/>
  <c r="AQ5126" i="1"/>
  <c r="AO5126" i="1"/>
  <c r="AN5126" i="1"/>
  <c r="AQ5125" i="1"/>
  <c r="AO5125" i="1"/>
  <c r="AN5125" i="1"/>
  <c r="AQ5124" i="1"/>
  <c r="AO5124" i="1"/>
  <c r="AN5124" i="1"/>
  <c r="AQ5123" i="1"/>
  <c r="AO5123" i="1"/>
  <c r="AN5123" i="1"/>
  <c r="AQ5122" i="1"/>
  <c r="AO5122" i="1"/>
  <c r="AN5122" i="1"/>
  <c r="AQ5121" i="1"/>
  <c r="AO5121" i="1"/>
  <c r="AN5121" i="1"/>
  <c r="AQ5120" i="1"/>
  <c r="AO5120" i="1"/>
  <c r="AN5120" i="1"/>
  <c r="AQ5119" i="1"/>
  <c r="AO5119" i="1"/>
  <c r="AN5119" i="1"/>
  <c r="AQ5118" i="1"/>
  <c r="AO5118" i="1"/>
  <c r="AN5118" i="1"/>
  <c r="AQ5117" i="1"/>
  <c r="AO5117" i="1"/>
  <c r="AN5117" i="1"/>
  <c r="AQ5116" i="1"/>
  <c r="AO5116" i="1"/>
  <c r="AN5116" i="1"/>
  <c r="AQ5115" i="1"/>
  <c r="AO5115" i="1"/>
  <c r="AN5115" i="1"/>
  <c r="AQ5114" i="1"/>
  <c r="AO5114" i="1"/>
  <c r="AN5114" i="1"/>
  <c r="AQ5113" i="1"/>
  <c r="AO5113" i="1"/>
  <c r="AN5113" i="1"/>
  <c r="AQ5112" i="1"/>
  <c r="AO5112" i="1"/>
  <c r="AN5112" i="1"/>
  <c r="AQ5111" i="1"/>
  <c r="AO5111" i="1"/>
  <c r="AN5111" i="1"/>
  <c r="AQ5110" i="1"/>
  <c r="AO5110" i="1"/>
  <c r="AN5110" i="1"/>
  <c r="AQ5109" i="1"/>
  <c r="AO5109" i="1"/>
  <c r="AN5109" i="1"/>
  <c r="AQ5108" i="1"/>
  <c r="AO5108" i="1"/>
  <c r="AN5108" i="1"/>
  <c r="AQ5107" i="1"/>
  <c r="AO5107" i="1"/>
  <c r="AN5107" i="1"/>
  <c r="AQ5106" i="1"/>
  <c r="AO5106" i="1"/>
  <c r="AN5106" i="1"/>
  <c r="AQ5105" i="1"/>
  <c r="AO5105" i="1"/>
  <c r="AN5105" i="1"/>
  <c r="AQ5104" i="1"/>
  <c r="AO5104" i="1"/>
  <c r="AN5104" i="1"/>
  <c r="AQ5103" i="1"/>
  <c r="AO5103" i="1"/>
  <c r="AN5103" i="1"/>
  <c r="AQ5102" i="1"/>
  <c r="AO5102" i="1"/>
  <c r="AN5102" i="1"/>
  <c r="AQ5101" i="1"/>
  <c r="AO5101" i="1"/>
  <c r="AN5101" i="1"/>
  <c r="AQ5100" i="1"/>
  <c r="AO5100" i="1"/>
  <c r="AN5100" i="1"/>
  <c r="AQ5099" i="1"/>
  <c r="AO5099" i="1"/>
  <c r="AN5099" i="1"/>
  <c r="AQ5098" i="1"/>
  <c r="AO5098" i="1"/>
  <c r="AN5098" i="1"/>
  <c r="AQ5097" i="1"/>
  <c r="AO5097" i="1"/>
  <c r="AN5097" i="1"/>
  <c r="AQ5096" i="1"/>
  <c r="AO5096" i="1"/>
  <c r="AN5096" i="1"/>
  <c r="AQ5095" i="1"/>
  <c r="AO5095" i="1"/>
  <c r="AN5095" i="1"/>
  <c r="AQ5094" i="1"/>
  <c r="AO5094" i="1"/>
  <c r="AN5094" i="1"/>
  <c r="AQ5093" i="1"/>
  <c r="AO5093" i="1"/>
  <c r="AN5093" i="1"/>
  <c r="AQ5092" i="1"/>
  <c r="AO5092" i="1"/>
  <c r="AN5092" i="1"/>
  <c r="AQ5091" i="1"/>
  <c r="AO5091" i="1"/>
  <c r="AN5091" i="1"/>
  <c r="AQ5090" i="1"/>
  <c r="AO5090" i="1"/>
  <c r="AN5090" i="1"/>
  <c r="AQ5089" i="1"/>
  <c r="AO5089" i="1"/>
  <c r="AN5089" i="1"/>
  <c r="AQ5088" i="1"/>
  <c r="AO5088" i="1"/>
  <c r="AN5088" i="1"/>
  <c r="AQ5087" i="1"/>
  <c r="AO5087" i="1"/>
  <c r="AN5087" i="1"/>
  <c r="AQ5086" i="1"/>
  <c r="AO5086" i="1"/>
  <c r="AN5086" i="1"/>
  <c r="AQ5085" i="1"/>
  <c r="AO5085" i="1"/>
  <c r="AN5085" i="1"/>
  <c r="AQ5084" i="1"/>
  <c r="AO5084" i="1"/>
  <c r="AN5084" i="1"/>
  <c r="AQ5083" i="1"/>
  <c r="AO5083" i="1"/>
  <c r="AN5083" i="1"/>
  <c r="AQ5082" i="1"/>
  <c r="AO5082" i="1"/>
  <c r="AN5082" i="1"/>
  <c r="AQ5081" i="1"/>
  <c r="AO5081" i="1"/>
  <c r="AN5081" i="1"/>
  <c r="AQ5080" i="1"/>
  <c r="AO5080" i="1"/>
  <c r="AN5080" i="1"/>
  <c r="AQ5079" i="1"/>
  <c r="AO5079" i="1"/>
  <c r="AN5079" i="1"/>
  <c r="AQ5078" i="1"/>
  <c r="AO5078" i="1"/>
  <c r="AN5078" i="1"/>
  <c r="AQ5077" i="1"/>
  <c r="AO5077" i="1"/>
  <c r="AN5077" i="1"/>
  <c r="AQ5076" i="1"/>
  <c r="AO5076" i="1"/>
  <c r="AN5076" i="1"/>
  <c r="AQ5075" i="1"/>
  <c r="AO5075" i="1"/>
  <c r="AN5075" i="1"/>
  <c r="AQ5074" i="1"/>
  <c r="AO5074" i="1"/>
  <c r="AN5074" i="1"/>
  <c r="AQ5073" i="1"/>
  <c r="AO5073" i="1"/>
  <c r="AN5073" i="1"/>
  <c r="AQ5072" i="1"/>
  <c r="AO5072" i="1"/>
  <c r="AN5072" i="1"/>
  <c r="AQ5071" i="1"/>
  <c r="AO5071" i="1"/>
  <c r="AN5071" i="1"/>
  <c r="AQ5070" i="1"/>
  <c r="AO5070" i="1"/>
  <c r="AN5070" i="1"/>
  <c r="AQ5069" i="1"/>
  <c r="AO5069" i="1"/>
  <c r="AN5069" i="1"/>
  <c r="AQ5068" i="1"/>
  <c r="AO5068" i="1"/>
  <c r="AN5068" i="1"/>
  <c r="AQ5067" i="1"/>
  <c r="AO5067" i="1"/>
  <c r="AN5067" i="1"/>
  <c r="AQ5066" i="1"/>
  <c r="AO5066" i="1"/>
  <c r="AN5066" i="1"/>
  <c r="AQ5065" i="1"/>
  <c r="AO5065" i="1"/>
  <c r="AN5065" i="1"/>
  <c r="AQ5064" i="1"/>
  <c r="AO5064" i="1"/>
  <c r="AN5064" i="1"/>
  <c r="AQ5063" i="1"/>
  <c r="AO5063" i="1"/>
  <c r="AN5063" i="1"/>
  <c r="AQ5062" i="1"/>
  <c r="AO5062" i="1"/>
  <c r="AN5062" i="1"/>
  <c r="AQ5061" i="1"/>
  <c r="AO5061" i="1"/>
  <c r="AN5061" i="1"/>
  <c r="AQ5060" i="1"/>
  <c r="AO5060" i="1"/>
  <c r="AN5060" i="1"/>
  <c r="AQ5059" i="1"/>
  <c r="AO5059" i="1"/>
  <c r="AN5059" i="1"/>
  <c r="AQ5058" i="1"/>
  <c r="AO5058" i="1"/>
  <c r="AN5058" i="1"/>
  <c r="AQ5057" i="1"/>
  <c r="AO5057" i="1"/>
  <c r="AN5057" i="1"/>
  <c r="AQ5056" i="1"/>
  <c r="AO5056" i="1"/>
  <c r="AN5056" i="1"/>
  <c r="AQ5055" i="1"/>
  <c r="AO5055" i="1"/>
  <c r="AN5055" i="1"/>
  <c r="AQ5054" i="1"/>
  <c r="AO5054" i="1"/>
  <c r="AN5054" i="1"/>
  <c r="AQ5053" i="1"/>
  <c r="AO5053" i="1"/>
  <c r="AN5053" i="1"/>
  <c r="AQ5052" i="1"/>
  <c r="AO5052" i="1"/>
  <c r="AN5052" i="1"/>
  <c r="AQ5051" i="1"/>
  <c r="AO5051" i="1"/>
  <c r="AN5051" i="1"/>
  <c r="AQ5050" i="1"/>
  <c r="AO5050" i="1"/>
  <c r="AN5050" i="1"/>
  <c r="AQ5049" i="1"/>
  <c r="AO5049" i="1"/>
  <c r="AN5049" i="1"/>
  <c r="AQ5048" i="1"/>
  <c r="AO5048" i="1"/>
  <c r="AN5048" i="1"/>
  <c r="AQ5047" i="1"/>
  <c r="AO5047" i="1"/>
  <c r="AN5047" i="1"/>
  <c r="AQ5046" i="1"/>
  <c r="AO5046" i="1"/>
  <c r="AN5046" i="1"/>
  <c r="AQ5045" i="1"/>
  <c r="AO5045" i="1"/>
  <c r="AN5045" i="1"/>
  <c r="AQ5044" i="1"/>
  <c r="AO5044" i="1"/>
  <c r="AN5044" i="1"/>
  <c r="AQ5043" i="1"/>
  <c r="AO5043" i="1"/>
  <c r="AN5043" i="1"/>
  <c r="AQ5042" i="1"/>
  <c r="AO5042" i="1"/>
  <c r="AN5042" i="1"/>
  <c r="AQ5041" i="1"/>
  <c r="AO5041" i="1"/>
  <c r="AN5041" i="1"/>
  <c r="AQ5040" i="1"/>
  <c r="AO5040" i="1"/>
  <c r="AN5040" i="1"/>
  <c r="AQ5039" i="1"/>
  <c r="AO5039" i="1"/>
  <c r="AN5039" i="1"/>
  <c r="AQ5038" i="1"/>
  <c r="AO5038" i="1"/>
  <c r="AN5038" i="1"/>
  <c r="AQ5037" i="1"/>
  <c r="AO5037" i="1"/>
  <c r="AN5037" i="1"/>
  <c r="AQ5036" i="1"/>
  <c r="AO5036" i="1"/>
  <c r="AN5036" i="1"/>
  <c r="AQ5035" i="1"/>
  <c r="AO5035" i="1"/>
  <c r="AN5035" i="1"/>
  <c r="AQ5034" i="1"/>
  <c r="AO5034" i="1"/>
  <c r="AN5034" i="1"/>
  <c r="AQ5033" i="1"/>
  <c r="AO5033" i="1"/>
  <c r="AN5033" i="1"/>
  <c r="AQ5032" i="1"/>
  <c r="AO5032" i="1"/>
  <c r="AN5032" i="1"/>
  <c r="AQ5031" i="1"/>
  <c r="AO5031" i="1"/>
  <c r="AN5031" i="1"/>
  <c r="AQ5030" i="1"/>
  <c r="AO5030" i="1"/>
  <c r="AN5030" i="1"/>
  <c r="AQ5029" i="1"/>
  <c r="AO5029" i="1"/>
  <c r="AN5029" i="1"/>
  <c r="AQ5028" i="1"/>
  <c r="AO5028" i="1"/>
  <c r="AN5028" i="1"/>
  <c r="AQ5027" i="1"/>
  <c r="AO5027" i="1"/>
  <c r="AN5027" i="1"/>
  <c r="AQ5026" i="1"/>
  <c r="AO5026" i="1"/>
  <c r="AN5026" i="1"/>
  <c r="AQ5025" i="1"/>
  <c r="AO5025" i="1"/>
  <c r="AN5025" i="1"/>
  <c r="AQ5024" i="1"/>
  <c r="AO5024" i="1"/>
  <c r="AN5024" i="1"/>
  <c r="AQ5023" i="1"/>
  <c r="AO5023" i="1"/>
  <c r="AN5023" i="1"/>
  <c r="AQ5022" i="1"/>
  <c r="AO5022" i="1"/>
  <c r="AN5022" i="1"/>
  <c r="AQ5021" i="1"/>
  <c r="AO5021" i="1"/>
  <c r="AN5021" i="1"/>
  <c r="AQ5020" i="1"/>
  <c r="AO5020" i="1"/>
  <c r="AN5020" i="1"/>
  <c r="AQ5019" i="1"/>
  <c r="AO5019" i="1"/>
  <c r="AN5019" i="1"/>
  <c r="AQ5018" i="1"/>
  <c r="AO5018" i="1"/>
  <c r="AN5018" i="1"/>
  <c r="AQ5017" i="1"/>
  <c r="AO5017" i="1"/>
  <c r="AN5017" i="1"/>
  <c r="AQ5016" i="1"/>
  <c r="AO5016" i="1"/>
  <c r="AN5016" i="1"/>
  <c r="AQ5015" i="1"/>
  <c r="AO5015" i="1"/>
  <c r="AN5015" i="1"/>
  <c r="AQ5014" i="1"/>
  <c r="AO5014" i="1"/>
  <c r="AN5014" i="1"/>
  <c r="AQ5013" i="1"/>
  <c r="AO5013" i="1"/>
  <c r="AN5013" i="1"/>
  <c r="AQ5012" i="1"/>
  <c r="AO5012" i="1"/>
  <c r="AN5012" i="1"/>
  <c r="AQ5011" i="1"/>
  <c r="AO5011" i="1"/>
  <c r="AN5011" i="1"/>
  <c r="AQ5010" i="1"/>
  <c r="AO5010" i="1"/>
  <c r="AN5010" i="1"/>
  <c r="AQ5009" i="1"/>
  <c r="AO5009" i="1"/>
  <c r="AN5009" i="1"/>
  <c r="AQ5008" i="1"/>
  <c r="AO5008" i="1"/>
  <c r="AN5008" i="1"/>
  <c r="AQ5007" i="1"/>
  <c r="AO5007" i="1"/>
  <c r="AN5007" i="1"/>
  <c r="AQ5006" i="1"/>
  <c r="AO5006" i="1"/>
  <c r="AN5006" i="1"/>
  <c r="AQ5005" i="1"/>
  <c r="AO5005" i="1"/>
  <c r="AN5005" i="1"/>
  <c r="AQ5004" i="1"/>
  <c r="AO5004" i="1"/>
  <c r="AN5004" i="1"/>
  <c r="AQ5003" i="1"/>
  <c r="AO5003" i="1"/>
  <c r="AN5003" i="1"/>
  <c r="AQ5002" i="1"/>
  <c r="AO5002" i="1"/>
  <c r="AN5002" i="1"/>
  <c r="AQ5001" i="1"/>
  <c r="AO5001" i="1"/>
  <c r="AN5001" i="1"/>
  <c r="AQ5000" i="1"/>
  <c r="AO5000" i="1"/>
  <c r="AN5000" i="1"/>
  <c r="AQ4999" i="1"/>
  <c r="AO4999" i="1"/>
  <c r="AN4999" i="1"/>
  <c r="AQ4998" i="1"/>
  <c r="AO4998" i="1"/>
  <c r="AN4998" i="1"/>
  <c r="AQ4997" i="1"/>
  <c r="AO4997" i="1"/>
  <c r="AN4997" i="1"/>
  <c r="AQ4996" i="1"/>
  <c r="AO4996" i="1"/>
  <c r="AN4996" i="1"/>
  <c r="AQ4995" i="1"/>
  <c r="AO4995" i="1"/>
  <c r="AN4995" i="1"/>
  <c r="AQ4994" i="1"/>
  <c r="AO4994" i="1"/>
  <c r="AN4994" i="1"/>
  <c r="AQ4993" i="1"/>
  <c r="AO4993" i="1"/>
  <c r="AN4993" i="1"/>
  <c r="AQ4992" i="1"/>
  <c r="AO4992" i="1"/>
  <c r="AN4992" i="1"/>
  <c r="AQ4991" i="1"/>
  <c r="AO4991" i="1"/>
  <c r="AN4991" i="1"/>
  <c r="AQ4990" i="1"/>
  <c r="AO4990" i="1"/>
  <c r="AN4990" i="1"/>
  <c r="AQ4989" i="1"/>
  <c r="AO4989" i="1"/>
  <c r="AN4989" i="1"/>
  <c r="AQ4988" i="1"/>
  <c r="AO4988" i="1"/>
  <c r="AN4988" i="1"/>
  <c r="AQ4987" i="1"/>
  <c r="AO4987" i="1"/>
  <c r="AN4987" i="1"/>
  <c r="AQ4986" i="1"/>
  <c r="AO4986" i="1"/>
  <c r="AN4986" i="1"/>
  <c r="AQ4985" i="1"/>
  <c r="AO4985" i="1"/>
  <c r="AN4985" i="1"/>
  <c r="AQ4984" i="1"/>
  <c r="AO4984" i="1"/>
  <c r="AN4984" i="1"/>
  <c r="AQ4983" i="1"/>
  <c r="AO4983" i="1"/>
  <c r="AN4983" i="1"/>
  <c r="AQ4982" i="1"/>
  <c r="AO4982" i="1"/>
  <c r="AN4982" i="1"/>
  <c r="AQ4981" i="1"/>
  <c r="AO4981" i="1"/>
  <c r="AN4981" i="1"/>
  <c r="AQ4980" i="1"/>
  <c r="AO4980" i="1"/>
  <c r="AN4980" i="1"/>
  <c r="AQ4979" i="1"/>
  <c r="AO4979" i="1"/>
  <c r="AN4979" i="1"/>
  <c r="AQ4978" i="1"/>
  <c r="AO4978" i="1"/>
  <c r="AN4978" i="1"/>
  <c r="AQ4977" i="1"/>
  <c r="AO4977" i="1"/>
  <c r="AN4977" i="1"/>
  <c r="AQ4976" i="1"/>
  <c r="AO4976" i="1"/>
  <c r="AN4976" i="1"/>
  <c r="AQ4975" i="1"/>
  <c r="AO4975" i="1"/>
  <c r="AN4975" i="1"/>
  <c r="AQ4974" i="1"/>
  <c r="AO4974" i="1"/>
  <c r="AN4974" i="1"/>
  <c r="AQ4973" i="1"/>
  <c r="AO4973" i="1"/>
  <c r="AN4973" i="1"/>
  <c r="AQ4972" i="1"/>
  <c r="AO4972" i="1"/>
  <c r="AN4972" i="1"/>
  <c r="AQ4971" i="1"/>
  <c r="AO4971" i="1"/>
  <c r="AN4971" i="1"/>
  <c r="AQ4970" i="1"/>
  <c r="AO4970" i="1"/>
  <c r="AN4970" i="1"/>
  <c r="AQ4969" i="1"/>
  <c r="AO4969" i="1"/>
  <c r="AN4969" i="1"/>
  <c r="AQ4968" i="1"/>
  <c r="AO4968" i="1"/>
  <c r="AN4968" i="1"/>
  <c r="AQ4967" i="1"/>
  <c r="AO4967" i="1"/>
  <c r="AN4967" i="1"/>
  <c r="AQ4966" i="1"/>
  <c r="AO4966" i="1"/>
  <c r="AN4966" i="1"/>
  <c r="AQ4965" i="1"/>
  <c r="AO4965" i="1"/>
  <c r="AN4965" i="1"/>
  <c r="AQ4964" i="1"/>
  <c r="AO4964" i="1"/>
  <c r="AN4964" i="1"/>
  <c r="AQ4963" i="1"/>
  <c r="AO4963" i="1"/>
  <c r="AN4963" i="1"/>
  <c r="AQ4962" i="1"/>
  <c r="AO4962" i="1"/>
  <c r="AN4962" i="1"/>
  <c r="AQ4961" i="1"/>
  <c r="AO4961" i="1"/>
  <c r="AN4961" i="1"/>
  <c r="AQ4960" i="1"/>
  <c r="AO4960" i="1"/>
  <c r="AN4960" i="1"/>
  <c r="AQ4959" i="1"/>
  <c r="AO4959" i="1"/>
  <c r="AN4959" i="1"/>
  <c r="AQ4958" i="1"/>
  <c r="AO4958" i="1"/>
  <c r="AN4958" i="1"/>
  <c r="AQ4957" i="1"/>
  <c r="AO4957" i="1"/>
  <c r="AN4957" i="1"/>
  <c r="AQ4956" i="1"/>
  <c r="AO4956" i="1"/>
  <c r="AN4956" i="1"/>
  <c r="AQ4955" i="1"/>
  <c r="AO4955" i="1"/>
  <c r="AN4955" i="1"/>
  <c r="AQ4954" i="1"/>
  <c r="AO4954" i="1"/>
  <c r="AN4954" i="1"/>
  <c r="AQ4953" i="1"/>
  <c r="AO4953" i="1"/>
  <c r="AN4953" i="1"/>
  <c r="AQ4952" i="1"/>
  <c r="AO4952" i="1"/>
  <c r="AN4952" i="1"/>
  <c r="AQ4951" i="1"/>
  <c r="AO4951" i="1"/>
  <c r="AN4951" i="1"/>
  <c r="AQ4950" i="1"/>
  <c r="AO4950" i="1"/>
  <c r="AN4950" i="1"/>
  <c r="AQ4949" i="1"/>
  <c r="AO4949" i="1"/>
  <c r="AN4949" i="1"/>
  <c r="AQ4948" i="1"/>
  <c r="AO4948" i="1"/>
  <c r="AN4948" i="1"/>
  <c r="AQ4947" i="1"/>
  <c r="AO4947" i="1"/>
  <c r="AN4947" i="1"/>
  <c r="AQ4946" i="1"/>
  <c r="AO4946" i="1"/>
  <c r="AN4946" i="1"/>
  <c r="AQ4945" i="1"/>
  <c r="AO4945" i="1"/>
  <c r="AN4945" i="1"/>
  <c r="AQ4944" i="1"/>
  <c r="AO4944" i="1"/>
  <c r="AN4944" i="1"/>
  <c r="AQ4943" i="1"/>
  <c r="AO4943" i="1"/>
  <c r="AN4943" i="1"/>
  <c r="AQ4942" i="1"/>
  <c r="AO4942" i="1"/>
  <c r="AN4942" i="1"/>
  <c r="AQ4941" i="1"/>
  <c r="AO4941" i="1"/>
  <c r="AN4941" i="1"/>
  <c r="AQ4940" i="1"/>
  <c r="AO4940" i="1"/>
  <c r="AN4940" i="1"/>
  <c r="AQ4939" i="1"/>
  <c r="AO4939" i="1"/>
  <c r="AN4939" i="1"/>
  <c r="AQ4938" i="1"/>
  <c r="AO4938" i="1"/>
  <c r="AN4938" i="1"/>
  <c r="AQ4937" i="1"/>
  <c r="AO4937" i="1"/>
  <c r="AN4937" i="1"/>
  <c r="AQ4936" i="1"/>
  <c r="AO4936" i="1"/>
  <c r="AN4936" i="1"/>
  <c r="AQ4935" i="1"/>
  <c r="AO4935" i="1"/>
  <c r="AN4935" i="1"/>
  <c r="AQ4934" i="1"/>
  <c r="AO4934" i="1"/>
  <c r="AN4934" i="1"/>
  <c r="AQ4933" i="1"/>
  <c r="AO4933" i="1"/>
  <c r="AN4933" i="1"/>
  <c r="AQ4932" i="1"/>
  <c r="AO4932" i="1"/>
  <c r="AN4932" i="1"/>
  <c r="AQ4931" i="1"/>
  <c r="AO4931" i="1"/>
  <c r="AN4931" i="1"/>
  <c r="AQ4930" i="1"/>
  <c r="AO4930" i="1"/>
  <c r="AN4930" i="1"/>
  <c r="AQ4929" i="1"/>
  <c r="AO4929" i="1"/>
  <c r="AN4929" i="1"/>
  <c r="AQ4928" i="1"/>
  <c r="AO4928" i="1"/>
  <c r="AN4928" i="1"/>
  <c r="AQ4927" i="1"/>
  <c r="AO4927" i="1"/>
  <c r="AN4927" i="1"/>
  <c r="AQ4926" i="1"/>
  <c r="AO4926" i="1"/>
  <c r="AN4926" i="1"/>
  <c r="AQ4925" i="1"/>
  <c r="AO4925" i="1"/>
  <c r="AN4925" i="1"/>
  <c r="AQ4924" i="1"/>
  <c r="AO4924" i="1"/>
  <c r="AN4924" i="1"/>
  <c r="AQ4923" i="1"/>
  <c r="AO4923" i="1"/>
  <c r="AN4923" i="1"/>
  <c r="AQ4922" i="1"/>
  <c r="AO4922" i="1"/>
  <c r="AN4922" i="1"/>
  <c r="AQ4921" i="1"/>
  <c r="AO4921" i="1"/>
  <c r="AN4921" i="1"/>
  <c r="AQ4920" i="1"/>
  <c r="AO4920" i="1"/>
  <c r="AN4920" i="1"/>
  <c r="AQ4919" i="1"/>
  <c r="AO4919" i="1"/>
  <c r="AN4919" i="1"/>
  <c r="AQ4918" i="1"/>
  <c r="AO4918" i="1"/>
  <c r="AN4918" i="1"/>
  <c r="AQ4917" i="1"/>
  <c r="AO4917" i="1"/>
  <c r="AN4917" i="1"/>
  <c r="AQ4916" i="1"/>
  <c r="AO4916" i="1"/>
  <c r="AN4916" i="1"/>
  <c r="AQ4915" i="1"/>
  <c r="AO4915" i="1"/>
  <c r="AN4915" i="1"/>
  <c r="AQ4914" i="1"/>
  <c r="AO4914" i="1"/>
  <c r="AN4914" i="1"/>
  <c r="AQ4913" i="1"/>
  <c r="AO4913" i="1"/>
  <c r="AN4913" i="1"/>
  <c r="AQ4912" i="1"/>
  <c r="AO4912" i="1"/>
  <c r="AN4912" i="1"/>
  <c r="AQ4911" i="1"/>
  <c r="AO4911" i="1"/>
  <c r="AN4911" i="1"/>
  <c r="AQ4910" i="1"/>
  <c r="AO4910" i="1"/>
  <c r="AN4910" i="1"/>
  <c r="AQ4909" i="1"/>
  <c r="AO4909" i="1"/>
  <c r="AN4909" i="1"/>
  <c r="AQ4908" i="1"/>
  <c r="AO4908" i="1"/>
  <c r="AN4908" i="1"/>
  <c r="AQ4907" i="1"/>
  <c r="AO4907" i="1"/>
  <c r="AN4907" i="1"/>
  <c r="AQ4906" i="1"/>
  <c r="AO4906" i="1"/>
  <c r="AN4906" i="1"/>
  <c r="AQ4905" i="1"/>
  <c r="AO4905" i="1"/>
  <c r="AN4905" i="1"/>
  <c r="AQ4904" i="1"/>
  <c r="AO4904" i="1"/>
  <c r="AN4904" i="1"/>
  <c r="AQ4903" i="1"/>
  <c r="AO4903" i="1"/>
  <c r="AN4903" i="1"/>
  <c r="AQ4902" i="1"/>
  <c r="AO4902" i="1"/>
  <c r="AN4902" i="1"/>
  <c r="AQ4901" i="1"/>
  <c r="AO4901" i="1"/>
  <c r="AN4901" i="1"/>
  <c r="AQ4900" i="1"/>
  <c r="AO4900" i="1"/>
  <c r="AN4900" i="1"/>
  <c r="AQ4899" i="1"/>
  <c r="AO4899" i="1"/>
  <c r="AN4899" i="1"/>
  <c r="AQ4898" i="1"/>
  <c r="AO4898" i="1"/>
  <c r="AN4898" i="1"/>
  <c r="AQ4897" i="1"/>
  <c r="AO4897" i="1"/>
  <c r="AN4897" i="1"/>
  <c r="AQ4896" i="1"/>
  <c r="AO4896" i="1"/>
  <c r="AN4896" i="1"/>
  <c r="AQ4895" i="1"/>
  <c r="AO4895" i="1"/>
  <c r="AN4895" i="1"/>
  <c r="AQ4894" i="1"/>
  <c r="AO4894" i="1"/>
  <c r="AN4894" i="1"/>
  <c r="AQ4893" i="1"/>
  <c r="AO4893" i="1"/>
  <c r="AN4893" i="1"/>
  <c r="AQ4892" i="1"/>
  <c r="AO4892" i="1"/>
  <c r="AN4892" i="1"/>
  <c r="AQ4891" i="1"/>
  <c r="AO4891" i="1"/>
  <c r="AN4891" i="1"/>
  <c r="AQ4890" i="1"/>
  <c r="AO4890" i="1"/>
  <c r="AN4890" i="1"/>
  <c r="AQ4889" i="1"/>
  <c r="AO4889" i="1"/>
  <c r="AN4889" i="1"/>
  <c r="AQ4888" i="1"/>
  <c r="AO4888" i="1"/>
  <c r="AN4888" i="1"/>
  <c r="AQ4887" i="1"/>
  <c r="AO4887" i="1"/>
  <c r="AN4887" i="1"/>
  <c r="AQ4886" i="1"/>
  <c r="AO4886" i="1"/>
  <c r="AN4886" i="1"/>
  <c r="AQ4885" i="1"/>
  <c r="AO4885" i="1"/>
  <c r="AN4885" i="1"/>
  <c r="AQ4884" i="1"/>
  <c r="AO4884" i="1"/>
  <c r="AN4884" i="1"/>
  <c r="AQ4883" i="1"/>
  <c r="AO4883" i="1"/>
  <c r="AN4883" i="1"/>
  <c r="AQ4882" i="1"/>
  <c r="AO4882" i="1"/>
  <c r="AN4882" i="1"/>
  <c r="AQ4881" i="1"/>
  <c r="AO4881" i="1"/>
  <c r="AN4881" i="1"/>
  <c r="AQ4880" i="1"/>
  <c r="AO4880" i="1"/>
  <c r="AN4880" i="1"/>
  <c r="AQ4879" i="1"/>
  <c r="AO4879" i="1"/>
  <c r="AN4879" i="1"/>
  <c r="AQ4878" i="1"/>
  <c r="AO4878" i="1"/>
  <c r="AN4878" i="1"/>
  <c r="AQ4877" i="1"/>
  <c r="AO4877" i="1"/>
  <c r="AN4877" i="1"/>
  <c r="AQ4876" i="1"/>
  <c r="AO4876" i="1"/>
  <c r="AN4876" i="1"/>
  <c r="AQ4875" i="1"/>
  <c r="AO4875" i="1"/>
  <c r="AN4875" i="1"/>
  <c r="AQ4874" i="1"/>
  <c r="AO4874" i="1"/>
  <c r="AN4874" i="1"/>
  <c r="AQ4873" i="1"/>
  <c r="AO4873" i="1"/>
  <c r="AN4873" i="1"/>
  <c r="AQ4872" i="1"/>
  <c r="AO4872" i="1"/>
  <c r="AN4872" i="1"/>
  <c r="AQ4871" i="1"/>
  <c r="AO4871" i="1"/>
  <c r="AN4871" i="1"/>
  <c r="AQ4870" i="1"/>
  <c r="AO4870" i="1"/>
  <c r="AN4870" i="1"/>
  <c r="AQ4869" i="1"/>
  <c r="AO4869" i="1"/>
  <c r="AN4869" i="1"/>
  <c r="AQ4868" i="1"/>
  <c r="AO4868" i="1"/>
  <c r="AN4868" i="1"/>
  <c r="AQ4867" i="1"/>
  <c r="AO4867" i="1"/>
  <c r="AN4867" i="1"/>
  <c r="AQ4866" i="1"/>
  <c r="AO4866" i="1"/>
  <c r="AN4866" i="1"/>
  <c r="AQ4865" i="1"/>
  <c r="AO4865" i="1"/>
  <c r="AN4865" i="1"/>
  <c r="AQ4864" i="1"/>
  <c r="AO4864" i="1"/>
  <c r="AN4864" i="1"/>
  <c r="AQ4863" i="1"/>
  <c r="AO4863" i="1"/>
  <c r="AN4863" i="1"/>
  <c r="AQ4862" i="1"/>
  <c r="AO4862" i="1"/>
  <c r="AN4862" i="1"/>
  <c r="AQ4861" i="1"/>
  <c r="AO4861" i="1"/>
  <c r="AN4861" i="1"/>
  <c r="AQ4860" i="1"/>
  <c r="AO4860" i="1"/>
  <c r="AN4860" i="1"/>
  <c r="AQ4859" i="1"/>
  <c r="AO4859" i="1"/>
  <c r="AN4859" i="1"/>
  <c r="AQ4858" i="1"/>
  <c r="AO4858" i="1"/>
  <c r="AN4858" i="1"/>
  <c r="AQ4857" i="1"/>
  <c r="AO4857" i="1"/>
  <c r="AN4857" i="1"/>
  <c r="AQ4856" i="1"/>
  <c r="AO4856" i="1"/>
  <c r="AN4856" i="1"/>
  <c r="AQ4855" i="1"/>
  <c r="AO4855" i="1"/>
  <c r="AN4855" i="1"/>
  <c r="AQ4854" i="1"/>
  <c r="AO4854" i="1"/>
  <c r="AN4854" i="1"/>
  <c r="AQ4853" i="1"/>
  <c r="AO4853" i="1"/>
  <c r="AN4853" i="1"/>
  <c r="AQ4852" i="1"/>
  <c r="AO4852" i="1"/>
  <c r="AN4852" i="1"/>
  <c r="AQ4851" i="1"/>
  <c r="AO4851" i="1"/>
  <c r="AN4851" i="1"/>
  <c r="AQ4850" i="1"/>
  <c r="AO4850" i="1"/>
  <c r="AN4850" i="1"/>
  <c r="AQ4849" i="1"/>
  <c r="AO4849" i="1"/>
  <c r="AN4849" i="1"/>
  <c r="AQ4848" i="1"/>
  <c r="AO4848" i="1"/>
  <c r="AN4848" i="1"/>
  <c r="AQ4847" i="1"/>
  <c r="AO4847" i="1"/>
  <c r="AN4847" i="1"/>
  <c r="AQ4846" i="1"/>
  <c r="AO4846" i="1"/>
  <c r="AN4846" i="1"/>
  <c r="AQ4845" i="1"/>
  <c r="AO4845" i="1"/>
  <c r="AN4845" i="1"/>
  <c r="AQ4844" i="1"/>
  <c r="AO4844" i="1"/>
  <c r="AN4844" i="1"/>
  <c r="AQ4843" i="1"/>
  <c r="AO4843" i="1"/>
  <c r="AN4843" i="1"/>
  <c r="AQ4842" i="1"/>
  <c r="AO4842" i="1"/>
  <c r="AN4842" i="1"/>
  <c r="AQ4841" i="1"/>
  <c r="AO4841" i="1"/>
  <c r="AN4841" i="1"/>
  <c r="AQ4840" i="1"/>
  <c r="AO4840" i="1"/>
  <c r="AN4840" i="1"/>
  <c r="AQ4839" i="1"/>
  <c r="AO4839" i="1"/>
  <c r="AN4839" i="1"/>
  <c r="AQ4838" i="1"/>
  <c r="AO4838" i="1"/>
  <c r="AN4838" i="1"/>
  <c r="AQ4837" i="1"/>
  <c r="AO4837" i="1"/>
  <c r="AN4837" i="1"/>
  <c r="AQ4836" i="1"/>
  <c r="AO4836" i="1"/>
  <c r="AN4836" i="1"/>
  <c r="AQ4835" i="1"/>
  <c r="AO4835" i="1"/>
  <c r="AN4835" i="1"/>
  <c r="AQ4834" i="1"/>
  <c r="AO4834" i="1"/>
  <c r="AN4834" i="1"/>
  <c r="AQ4833" i="1"/>
  <c r="AO4833" i="1"/>
  <c r="AN4833" i="1"/>
  <c r="AQ4832" i="1"/>
  <c r="AO4832" i="1"/>
  <c r="AN4832" i="1"/>
  <c r="AQ4831" i="1"/>
  <c r="AO4831" i="1"/>
  <c r="AN4831" i="1"/>
  <c r="AQ4830" i="1"/>
  <c r="AO4830" i="1"/>
  <c r="AN4830" i="1"/>
  <c r="AQ4829" i="1"/>
  <c r="AO4829" i="1"/>
  <c r="AN4829" i="1"/>
  <c r="AQ4828" i="1"/>
  <c r="AO4828" i="1"/>
  <c r="AN4828" i="1"/>
  <c r="AQ4827" i="1"/>
  <c r="AO4827" i="1"/>
  <c r="AN4827" i="1"/>
  <c r="AQ4826" i="1"/>
  <c r="AO4826" i="1"/>
  <c r="AN4826" i="1"/>
  <c r="AQ4825" i="1"/>
  <c r="AO4825" i="1"/>
  <c r="AN4825" i="1"/>
  <c r="AQ4824" i="1"/>
  <c r="AO4824" i="1"/>
  <c r="AN4824" i="1"/>
  <c r="AQ4823" i="1"/>
  <c r="AO4823" i="1"/>
  <c r="AN4823" i="1"/>
  <c r="AQ4822" i="1"/>
  <c r="AO4822" i="1"/>
  <c r="AN4822" i="1"/>
  <c r="AQ4821" i="1"/>
  <c r="AO4821" i="1"/>
  <c r="AN4821" i="1"/>
  <c r="AQ4820" i="1"/>
  <c r="AO4820" i="1"/>
  <c r="AN4820" i="1"/>
  <c r="AQ4819" i="1"/>
  <c r="AO4819" i="1"/>
  <c r="AN4819" i="1"/>
  <c r="AQ4818" i="1"/>
  <c r="AO4818" i="1"/>
  <c r="AN4818" i="1"/>
  <c r="AQ4817" i="1"/>
  <c r="AO4817" i="1"/>
  <c r="AN4817" i="1"/>
  <c r="AQ4816" i="1"/>
  <c r="AO4816" i="1"/>
  <c r="AN4816" i="1"/>
  <c r="AQ4815" i="1"/>
  <c r="AO4815" i="1"/>
  <c r="AN4815" i="1"/>
  <c r="AQ4814" i="1"/>
  <c r="AO4814" i="1"/>
  <c r="AN4814" i="1"/>
  <c r="AQ4813" i="1"/>
  <c r="AO4813" i="1"/>
  <c r="AN4813" i="1"/>
  <c r="AQ4812" i="1"/>
  <c r="AO4812" i="1"/>
  <c r="AN4812" i="1"/>
  <c r="AQ4811" i="1"/>
  <c r="AO4811" i="1"/>
  <c r="AN4811" i="1"/>
  <c r="AQ4810" i="1"/>
  <c r="AO4810" i="1"/>
  <c r="AN4810" i="1"/>
  <c r="AQ4809" i="1"/>
  <c r="AO4809" i="1"/>
  <c r="AN4809" i="1"/>
  <c r="AQ4808" i="1"/>
  <c r="AO4808" i="1"/>
  <c r="AN4808" i="1"/>
  <c r="AQ4807" i="1"/>
  <c r="AO4807" i="1"/>
  <c r="AN4807" i="1"/>
  <c r="AQ4806" i="1"/>
  <c r="AO4806" i="1"/>
  <c r="AN4806" i="1"/>
  <c r="AQ4805" i="1"/>
  <c r="AO4805" i="1"/>
  <c r="AN4805" i="1"/>
  <c r="AQ4804" i="1"/>
  <c r="AO4804" i="1"/>
  <c r="AN4804" i="1"/>
  <c r="AQ4803" i="1"/>
  <c r="AO4803" i="1"/>
  <c r="AN4803" i="1"/>
  <c r="AQ4802" i="1"/>
  <c r="AO4802" i="1"/>
  <c r="AN4802" i="1"/>
  <c r="AQ4801" i="1"/>
  <c r="AO4801" i="1"/>
  <c r="AN4801" i="1"/>
  <c r="AQ4800" i="1"/>
  <c r="AO4800" i="1"/>
  <c r="AN4800" i="1"/>
  <c r="AQ4799" i="1"/>
  <c r="AO4799" i="1"/>
  <c r="AN4799" i="1"/>
  <c r="AQ4798" i="1"/>
  <c r="AO4798" i="1"/>
  <c r="AN4798" i="1"/>
  <c r="AQ4797" i="1"/>
  <c r="AO4797" i="1"/>
  <c r="AN4797" i="1"/>
  <c r="AQ4796" i="1"/>
  <c r="AO4796" i="1"/>
  <c r="AN4796" i="1"/>
  <c r="AQ4795" i="1"/>
  <c r="AO4795" i="1"/>
  <c r="AN4795" i="1"/>
  <c r="AQ4794" i="1"/>
  <c r="AO4794" i="1"/>
  <c r="AN4794" i="1"/>
  <c r="AQ4793" i="1"/>
  <c r="AO4793" i="1"/>
  <c r="AN4793" i="1"/>
  <c r="AQ4792" i="1"/>
  <c r="AO4792" i="1"/>
  <c r="AN4792" i="1"/>
  <c r="AQ4791" i="1"/>
  <c r="AO4791" i="1"/>
  <c r="AN4791" i="1"/>
  <c r="AQ4790" i="1"/>
  <c r="AO4790" i="1"/>
  <c r="AN4790" i="1"/>
  <c r="AQ4789" i="1"/>
  <c r="AO4789" i="1"/>
  <c r="AN4789" i="1"/>
  <c r="AQ4788" i="1"/>
  <c r="AO4788" i="1"/>
  <c r="AN4788" i="1"/>
  <c r="AQ4787" i="1"/>
  <c r="AO4787" i="1"/>
  <c r="AN4787" i="1"/>
  <c r="AQ4786" i="1"/>
  <c r="AO4786" i="1"/>
  <c r="AN4786" i="1"/>
  <c r="AQ4785" i="1"/>
  <c r="AO4785" i="1"/>
  <c r="AN4785" i="1"/>
  <c r="AQ4784" i="1"/>
  <c r="AO4784" i="1"/>
  <c r="AN4784" i="1"/>
  <c r="AQ4783" i="1"/>
  <c r="AO4783" i="1"/>
  <c r="AN4783" i="1"/>
  <c r="AQ4782" i="1"/>
  <c r="AO4782" i="1"/>
  <c r="AN4782" i="1"/>
  <c r="AQ4781" i="1"/>
  <c r="AO4781" i="1"/>
  <c r="AN4781" i="1"/>
  <c r="AQ4780" i="1"/>
  <c r="AO4780" i="1"/>
  <c r="AN4780" i="1"/>
  <c r="AQ4779" i="1"/>
  <c r="AO4779" i="1"/>
  <c r="AN4779" i="1"/>
  <c r="AQ4778" i="1"/>
  <c r="AO4778" i="1"/>
  <c r="AN4778" i="1"/>
  <c r="AQ4777" i="1"/>
  <c r="AO4777" i="1"/>
  <c r="AN4777" i="1"/>
  <c r="AQ4776" i="1"/>
  <c r="AO4776" i="1"/>
  <c r="AN4776" i="1"/>
  <c r="AQ4775" i="1"/>
  <c r="AO4775" i="1"/>
  <c r="AN4775" i="1"/>
  <c r="AQ4774" i="1"/>
  <c r="AO4774" i="1"/>
  <c r="AN4774" i="1"/>
  <c r="AQ4773" i="1"/>
  <c r="AO4773" i="1"/>
  <c r="AN4773" i="1"/>
  <c r="AQ4772" i="1"/>
  <c r="AO4772" i="1"/>
  <c r="AN4772" i="1"/>
  <c r="AQ4771" i="1"/>
  <c r="AO4771" i="1"/>
  <c r="AN4771" i="1"/>
  <c r="AQ4770" i="1"/>
  <c r="AO4770" i="1"/>
  <c r="AN4770" i="1"/>
  <c r="AQ4769" i="1"/>
  <c r="AO4769" i="1"/>
  <c r="AN4769" i="1"/>
  <c r="AQ4768" i="1"/>
  <c r="AO4768" i="1"/>
  <c r="AN4768" i="1"/>
  <c r="AQ4767" i="1"/>
  <c r="AO4767" i="1"/>
  <c r="AN4767" i="1"/>
  <c r="AQ4766" i="1"/>
  <c r="AO4766" i="1"/>
  <c r="AN4766" i="1"/>
  <c r="AQ4765" i="1"/>
  <c r="AO4765" i="1"/>
  <c r="AN4765" i="1"/>
  <c r="AQ4764" i="1"/>
  <c r="AO4764" i="1"/>
  <c r="AN4764" i="1"/>
  <c r="AQ4763" i="1"/>
  <c r="AO4763" i="1"/>
  <c r="AN4763" i="1"/>
  <c r="AQ4762" i="1"/>
  <c r="AO4762" i="1"/>
  <c r="AN4762" i="1"/>
  <c r="AQ4761" i="1"/>
  <c r="AO4761" i="1"/>
  <c r="AN4761" i="1"/>
  <c r="AQ4760" i="1"/>
  <c r="AO4760" i="1"/>
  <c r="AN4760" i="1"/>
  <c r="AQ4759" i="1"/>
  <c r="AO4759" i="1"/>
  <c r="AN4759" i="1"/>
  <c r="AQ4758" i="1"/>
  <c r="AO4758" i="1"/>
  <c r="AN4758" i="1"/>
  <c r="AQ4757" i="1"/>
  <c r="AO4757" i="1"/>
  <c r="AN4757" i="1"/>
  <c r="AQ4756" i="1"/>
  <c r="AO4756" i="1"/>
  <c r="AN4756" i="1"/>
  <c r="AQ4755" i="1"/>
  <c r="AO4755" i="1"/>
  <c r="AN4755" i="1"/>
  <c r="AQ4754" i="1"/>
  <c r="AO4754" i="1"/>
  <c r="AN4754" i="1"/>
  <c r="AQ4753" i="1"/>
  <c r="AO4753" i="1"/>
  <c r="AN4753" i="1"/>
  <c r="AQ4752" i="1"/>
  <c r="AO4752" i="1"/>
  <c r="AN4752" i="1"/>
  <c r="AQ4751" i="1"/>
  <c r="AO4751" i="1"/>
  <c r="AN4751" i="1"/>
  <c r="AQ4750" i="1"/>
  <c r="AO4750" i="1"/>
  <c r="AN4750" i="1"/>
  <c r="AQ4749" i="1"/>
  <c r="AO4749" i="1"/>
  <c r="AN4749" i="1"/>
  <c r="AQ4748" i="1"/>
  <c r="AO4748" i="1"/>
  <c r="AN4748" i="1"/>
  <c r="AQ4747" i="1"/>
  <c r="AO4747" i="1"/>
  <c r="AN4747" i="1"/>
  <c r="AQ4746" i="1"/>
  <c r="AO4746" i="1"/>
  <c r="AN4746" i="1"/>
  <c r="AQ4745" i="1"/>
  <c r="AO4745" i="1"/>
  <c r="AN4745" i="1"/>
  <c r="AQ4744" i="1"/>
  <c r="AO4744" i="1"/>
  <c r="AN4744" i="1"/>
  <c r="AQ4743" i="1"/>
  <c r="AO4743" i="1"/>
  <c r="AN4743" i="1"/>
  <c r="AQ4742" i="1"/>
  <c r="AO4742" i="1"/>
  <c r="AN4742" i="1"/>
  <c r="AQ4741" i="1"/>
  <c r="AO4741" i="1"/>
  <c r="AN4741" i="1"/>
  <c r="AQ4740" i="1"/>
  <c r="AO4740" i="1"/>
  <c r="AN4740" i="1"/>
  <c r="AQ4739" i="1"/>
  <c r="AO4739" i="1"/>
  <c r="AN4739" i="1"/>
  <c r="AQ4738" i="1"/>
  <c r="AO4738" i="1"/>
  <c r="AN4738" i="1"/>
  <c r="AQ4737" i="1"/>
  <c r="AO4737" i="1"/>
  <c r="AN4737" i="1"/>
  <c r="AQ4736" i="1"/>
  <c r="AO4736" i="1"/>
  <c r="AN4736" i="1"/>
  <c r="AQ4735" i="1"/>
  <c r="AO4735" i="1"/>
  <c r="AN4735" i="1"/>
  <c r="AQ4734" i="1"/>
  <c r="AO4734" i="1"/>
  <c r="AN4734" i="1"/>
  <c r="AQ4733" i="1"/>
  <c r="AO4733" i="1"/>
  <c r="AN4733" i="1"/>
  <c r="AQ4732" i="1"/>
  <c r="AO4732" i="1"/>
  <c r="AN4732" i="1"/>
  <c r="AQ4731" i="1"/>
  <c r="AO4731" i="1"/>
  <c r="AN4731" i="1"/>
  <c r="AQ4730" i="1"/>
  <c r="AO4730" i="1"/>
  <c r="AN4730" i="1"/>
  <c r="AQ4729" i="1"/>
  <c r="AO4729" i="1"/>
  <c r="AN4729" i="1"/>
  <c r="AQ4728" i="1"/>
  <c r="AO4728" i="1"/>
  <c r="AN4728" i="1"/>
  <c r="AQ4727" i="1"/>
  <c r="AO4727" i="1"/>
  <c r="AN4727" i="1"/>
  <c r="AQ4726" i="1"/>
  <c r="AO4726" i="1"/>
  <c r="AN4726" i="1"/>
  <c r="AQ4725" i="1"/>
  <c r="AO4725" i="1"/>
  <c r="AN4725" i="1"/>
  <c r="AQ4724" i="1"/>
  <c r="AO4724" i="1"/>
  <c r="AN4724" i="1"/>
  <c r="AQ4723" i="1"/>
  <c r="AO4723" i="1"/>
  <c r="AN4723" i="1"/>
  <c r="AQ4722" i="1"/>
  <c r="AO4722" i="1"/>
  <c r="AN4722" i="1"/>
  <c r="AQ4721" i="1"/>
  <c r="AO4721" i="1"/>
  <c r="AN4721" i="1"/>
  <c r="AQ4720" i="1"/>
  <c r="AO4720" i="1"/>
  <c r="AN4720" i="1"/>
  <c r="AQ4719" i="1"/>
  <c r="AO4719" i="1"/>
  <c r="AN4719" i="1"/>
  <c r="AQ4718" i="1"/>
  <c r="AO4718" i="1"/>
  <c r="AN4718" i="1"/>
  <c r="AQ4717" i="1"/>
  <c r="AO4717" i="1"/>
  <c r="AN4717" i="1"/>
  <c r="AQ4716" i="1"/>
  <c r="AO4716" i="1"/>
  <c r="AN4716" i="1"/>
  <c r="AQ4715" i="1"/>
  <c r="AO4715" i="1"/>
  <c r="AN4715" i="1"/>
  <c r="AQ4714" i="1"/>
  <c r="AO4714" i="1"/>
  <c r="AN4714" i="1"/>
  <c r="AQ4713" i="1"/>
  <c r="AO4713" i="1"/>
  <c r="AN4713" i="1"/>
  <c r="AQ4712" i="1"/>
  <c r="AO4712" i="1"/>
  <c r="AN4712" i="1"/>
  <c r="AQ4711" i="1"/>
  <c r="AO4711" i="1"/>
  <c r="AN4711" i="1"/>
  <c r="AQ4710" i="1"/>
  <c r="AO4710" i="1"/>
  <c r="AN4710" i="1"/>
  <c r="AQ4709" i="1"/>
  <c r="AO4709" i="1"/>
  <c r="AN4709" i="1"/>
  <c r="AQ4708" i="1"/>
  <c r="AO4708" i="1"/>
  <c r="AN4708" i="1"/>
  <c r="AQ4707" i="1"/>
  <c r="AO4707" i="1"/>
  <c r="AN4707" i="1"/>
  <c r="AQ4706" i="1"/>
  <c r="AO4706" i="1"/>
  <c r="AN4706" i="1"/>
  <c r="AQ4705" i="1"/>
  <c r="AO4705" i="1"/>
  <c r="AN4705" i="1"/>
  <c r="AQ4704" i="1"/>
  <c r="AO4704" i="1"/>
  <c r="AN4704" i="1"/>
  <c r="AQ4703" i="1"/>
  <c r="AO4703" i="1"/>
  <c r="AN4703" i="1"/>
  <c r="AQ4702" i="1"/>
  <c r="AO4702" i="1"/>
  <c r="AN4702" i="1"/>
  <c r="AQ4701" i="1"/>
  <c r="AO4701" i="1"/>
  <c r="AN4701" i="1"/>
  <c r="AQ4700" i="1"/>
  <c r="AO4700" i="1"/>
  <c r="AN4700" i="1"/>
  <c r="AQ4699" i="1"/>
  <c r="AO4699" i="1"/>
  <c r="AN4699" i="1"/>
  <c r="AQ4698" i="1"/>
  <c r="AO4698" i="1"/>
  <c r="AN4698" i="1"/>
  <c r="AQ4697" i="1"/>
  <c r="AO4697" i="1"/>
  <c r="AN4697" i="1"/>
  <c r="AQ4696" i="1"/>
  <c r="AO4696" i="1"/>
  <c r="AN4696" i="1"/>
  <c r="AQ4695" i="1"/>
  <c r="AO4695" i="1"/>
  <c r="AN4695" i="1"/>
  <c r="AQ4694" i="1"/>
  <c r="AO4694" i="1"/>
  <c r="AN4694" i="1"/>
  <c r="AQ4693" i="1"/>
  <c r="AO4693" i="1"/>
  <c r="AN4693" i="1"/>
  <c r="AQ4692" i="1"/>
  <c r="AO4692" i="1"/>
  <c r="AN4692" i="1"/>
  <c r="AQ4691" i="1"/>
  <c r="AO4691" i="1"/>
  <c r="AN4691" i="1"/>
  <c r="AQ4690" i="1"/>
  <c r="AO4690" i="1"/>
  <c r="AN4690" i="1"/>
  <c r="AQ4689" i="1"/>
  <c r="AO4689" i="1"/>
  <c r="AN4689" i="1"/>
  <c r="AQ4688" i="1"/>
  <c r="AO4688" i="1"/>
  <c r="AN4688" i="1"/>
  <c r="AQ4687" i="1"/>
  <c r="AO4687" i="1"/>
  <c r="AN4687" i="1"/>
  <c r="AQ4686" i="1"/>
  <c r="AO4686" i="1"/>
  <c r="AN4686" i="1"/>
  <c r="AQ4685" i="1"/>
  <c r="AO4685" i="1"/>
  <c r="AN4685" i="1"/>
  <c r="AQ4684" i="1"/>
  <c r="AO4684" i="1"/>
  <c r="AN4684" i="1"/>
  <c r="AQ4683" i="1"/>
  <c r="AO4683" i="1"/>
  <c r="AN4683" i="1"/>
  <c r="AQ4682" i="1"/>
  <c r="AO4682" i="1"/>
  <c r="AN4682" i="1"/>
  <c r="AQ4681" i="1"/>
  <c r="AO4681" i="1"/>
  <c r="AN4681" i="1"/>
  <c r="AQ4680" i="1"/>
  <c r="AO4680" i="1"/>
  <c r="AN4680" i="1"/>
  <c r="AQ4679" i="1"/>
  <c r="AO4679" i="1"/>
  <c r="AN4679" i="1"/>
  <c r="AQ4678" i="1"/>
  <c r="AO4678" i="1"/>
  <c r="AN4678" i="1"/>
  <c r="AQ4677" i="1"/>
  <c r="AO4677" i="1"/>
  <c r="AN4677" i="1"/>
  <c r="AQ4676" i="1"/>
  <c r="AO4676" i="1"/>
  <c r="AN4676" i="1"/>
  <c r="AQ4675" i="1"/>
  <c r="AO4675" i="1"/>
  <c r="AN4675" i="1"/>
  <c r="AQ4674" i="1"/>
  <c r="AO4674" i="1"/>
  <c r="AN4674" i="1"/>
  <c r="AQ4673" i="1"/>
  <c r="AO4673" i="1"/>
  <c r="AN4673" i="1"/>
  <c r="AQ4672" i="1"/>
  <c r="AO4672" i="1"/>
  <c r="AN4672" i="1"/>
  <c r="AQ4671" i="1"/>
  <c r="AO4671" i="1"/>
  <c r="AN4671" i="1"/>
  <c r="AQ4670" i="1"/>
  <c r="AO4670" i="1"/>
  <c r="AN4670" i="1"/>
  <c r="AQ4669" i="1"/>
  <c r="AO4669" i="1"/>
  <c r="AN4669" i="1"/>
  <c r="AQ4668" i="1"/>
  <c r="AO4668" i="1"/>
  <c r="AN4668" i="1"/>
  <c r="AQ4667" i="1"/>
  <c r="AO4667" i="1"/>
  <c r="AN4667" i="1"/>
  <c r="AQ4666" i="1"/>
  <c r="AO4666" i="1"/>
  <c r="AN4666" i="1"/>
  <c r="AQ4665" i="1"/>
  <c r="AO4665" i="1"/>
  <c r="AN4665" i="1"/>
  <c r="AQ4664" i="1"/>
  <c r="AO4664" i="1"/>
  <c r="AN4664" i="1"/>
  <c r="AQ4663" i="1"/>
  <c r="AO4663" i="1"/>
  <c r="AN4663" i="1"/>
  <c r="AQ4662" i="1"/>
  <c r="AO4662" i="1"/>
  <c r="AN4662" i="1"/>
  <c r="AQ4661" i="1"/>
  <c r="AO4661" i="1"/>
  <c r="AN4661" i="1"/>
  <c r="AQ4660" i="1"/>
  <c r="AO4660" i="1"/>
  <c r="AN4660" i="1"/>
  <c r="AQ4659" i="1"/>
  <c r="AO4659" i="1"/>
  <c r="AN4659" i="1"/>
  <c r="AQ4658" i="1"/>
  <c r="AO4658" i="1"/>
  <c r="AN4658" i="1"/>
  <c r="AQ4657" i="1"/>
  <c r="AO4657" i="1"/>
  <c r="AN4657" i="1"/>
  <c r="AQ4656" i="1"/>
  <c r="AO4656" i="1"/>
  <c r="AN4656" i="1"/>
  <c r="AQ4655" i="1"/>
  <c r="AO4655" i="1"/>
  <c r="AN4655" i="1"/>
  <c r="AQ4654" i="1"/>
  <c r="AO4654" i="1"/>
  <c r="AN4654" i="1"/>
  <c r="AQ4653" i="1"/>
  <c r="AO4653" i="1"/>
  <c r="AN4653" i="1"/>
  <c r="AQ4652" i="1"/>
  <c r="AO4652" i="1"/>
  <c r="AN4652" i="1"/>
  <c r="AQ4651" i="1"/>
  <c r="AO4651" i="1"/>
  <c r="AN4651" i="1"/>
  <c r="AQ4650" i="1"/>
  <c r="AO4650" i="1"/>
  <c r="AN4650" i="1"/>
  <c r="AQ4649" i="1"/>
  <c r="AO4649" i="1"/>
  <c r="AN4649" i="1"/>
  <c r="AQ4648" i="1"/>
  <c r="AO4648" i="1"/>
  <c r="AN4648" i="1"/>
  <c r="AQ4647" i="1"/>
  <c r="AO4647" i="1"/>
  <c r="AN4647" i="1"/>
  <c r="AQ4646" i="1"/>
  <c r="AO4646" i="1"/>
  <c r="AN4646" i="1"/>
  <c r="AQ4645" i="1"/>
  <c r="AO4645" i="1"/>
  <c r="AN4645" i="1"/>
  <c r="AQ4644" i="1"/>
  <c r="AO4644" i="1"/>
  <c r="AN4644" i="1"/>
  <c r="AQ4643" i="1"/>
  <c r="AO4643" i="1"/>
  <c r="AN4643" i="1"/>
  <c r="AQ4642" i="1"/>
  <c r="AO4642" i="1"/>
  <c r="AN4642" i="1"/>
  <c r="AQ4641" i="1"/>
  <c r="AO4641" i="1"/>
  <c r="AN4641" i="1"/>
  <c r="AQ4640" i="1"/>
  <c r="AO4640" i="1"/>
  <c r="AN4640" i="1"/>
  <c r="AQ4639" i="1"/>
  <c r="AO4639" i="1"/>
  <c r="AN4639" i="1"/>
  <c r="AQ4638" i="1"/>
  <c r="AO4638" i="1"/>
  <c r="AN4638" i="1"/>
  <c r="AQ4637" i="1"/>
  <c r="AO4637" i="1"/>
  <c r="AN4637" i="1"/>
  <c r="AQ4636" i="1"/>
  <c r="AO4636" i="1"/>
  <c r="AN4636" i="1"/>
  <c r="AQ4635" i="1"/>
  <c r="AO4635" i="1"/>
  <c r="AN4635" i="1"/>
  <c r="AQ4634" i="1"/>
  <c r="AO4634" i="1"/>
  <c r="AN4634" i="1"/>
  <c r="AQ4633" i="1"/>
  <c r="AO4633" i="1"/>
  <c r="AN4633" i="1"/>
  <c r="AQ4632" i="1"/>
  <c r="AO4632" i="1"/>
  <c r="AN4632" i="1"/>
  <c r="AQ4631" i="1"/>
  <c r="AO4631" i="1"/>
  <c r="AN4631" i="1"/>
  <c r="AQ4630" i="1"/>
  <c r="AO4630" i="1"/>
  <c r="AN4630" i="1"/>
  <c r="AQ4629" i="1"/>
  <c r="AO4629" i="1"/>
  <c r="AN4629" i="1"/>
  <c r="AQ4628" i="1"/>
  <c r="AO4628" i="1"/>
  <c r="AN4628" i="1"/>
  <c r="AQ4627" i="1"/>
  <c r="AO4627" i="1"/>
  <c r="AN4627" i="1"/>
  <c r="AQ4626" i="1"/>
  <c r="AO4626" i="1"/>
  <c r="AN4626" i="1"/>
  <c r="AQ4625" i="1"/>
  <c r="AO4625" i="1"/>
  <c r="AN4625" i="1"/>
  <c r="AQ4624" i="1"/>
  <c r="AO4624" i="1"/>
  <c r="AN4624" i="1"/>
  <c r="AQ4623" i="1"/>
  <c r="AO4623" i="1"/>
  <c r="AN4623" i="1"/>
  <c r="AQ4622" i="1"/>
  <c r="AO4622" i="1"/>
  <c r="AN4622" i="1"/>
  <c r="AQ4621" i="1"/>
  <c r="AO4621" i="1"/>
  <c r="AN4621" i="1"/>
  <c r="AQ4620" i="1"/>
  <c r="AO4620" i="1"/>
  <c r="AN4620" i="1"/>
  <c r="AQ4619" i="1"/>
  <c r="AO4619" i="1"/>
  <c r="AN4619" i="1"/>
  <c r="AQ4618" i="1"/>
  <c r="AO4618" i="1"/>
  <c r="AN4618" i="1"/>
  <c r="AQ4617" i="1"/>
  <c r="AO4617" i="1"/>
  <c r="AN4617" i="1"/>
  <c r="AQ4616" i="1"/>
  <c r="AO4616" i="1"/>
  <c r="AN4616" i="1"/>
  <c r="AQ4615" i="1"/>
  <c r="AO4615" i="1"/>
  <c r="AN4615" i="1"/>
  <c r="AQ4614" i="1"/>
  <c r="AO4614" i="1"/>
  <c r="AN4614" i="1"/>
  <c r="AQ4613" i="1"/>
  <c r="AO4613" i="1"/>
  <c r="AN4613" i="1"/>
  <c r="AQ4612" i="1"/>
  <c r="AO4612" i="1"/>
  <c r="AN4612" i="1"/>
  <c r="AQ4611" i="1"/>
  <c r="AO4611" i="1"/>
  <c r="AN4611" i="1"/>
  <c r="AQ4610" i="1"/>
  <c r="AO4610" i="1"/>
  <c r="AN4610" i="1"/>
  <c r="AQ4609" i="1"/>
  <c r="AO4609" i="1"/>
  <c r="AN4609" i="1"/>
  <c r="AQ4608" i="1"/>
  <c r="AO4608" i="1"/>
  <c r="AN4608" i="1"/>
  <c r="AQ4607" i="1"/>
  <c r="AO4607" i="1"/>
  <c r="AN4607" i="1"/>
  <c r="AQ4606" i="1"/>
  <c r="AO4606" i="1"/>
  <c r="AN4606" i="1"/>
  <c r="AQ4605" i="1"/>
  <c r="AO4605" i="1"/>
  <c r="AN4605" i="1"/>
  <c r="AQ4604" i="1"/>
  <c r="AO4604" i="1"/>
  <c r="AN4604" i="1"/>
  <c r="AQ4603" i="1"/>
  <c r="AO4603" i="1"/>
  <c r="AN4603" i="1"/>
  <c r="AQ4602" i="1"/>
  <c r="AO4602" i="1"/>
  <c r="AN4602" i="1"/>
  <c r="AQ4601" i="1"/>
  <c r="AO4601" i="1"/>
  <c r="AN4601" i="1"/>
  <c r="AQ4600" i="1"/>
  <c r="AO4600" i="1"/>
  <c r="AN4600" i="1"/>
  <c r="AQ4599" i="1"/>
  <c r="AO4599" i="1"/>
  <c r="AN4599" i="1"/>
  <c r="AQ4598" i="1"/>
  <c r="AO4598" i="1"/>
  <c r="AN4598" i="1"/>
  <c r="AQ4597" i="1"/>
  <c r="AO4597" i="1"/>
  <c r="AN4597" i="1"/>
  <c r="AQ4596" i="1"/>
  <c r="AO4596" i="1"/>
  <c r="AN4596" i="1"/>
  <c r="AQ4595" i="1"/>
  <c r="AO4595" i="1"/>
  <c r="AN4595" i="1"/>
  <c r="AQ4594" i="1"/>
  <c r="AO4594" i="1"/>
  <c r="AN4594" i="1"/>
  <c r="AQ4593" i="1"/>
  <c r="AO4593" i="1"/>
  <c r="AN4593" i="1"/>
  <c r="AQ4592" i="1"/>
  <c r="AO4592" i="1"/>
  <c r="AN4592" i="1"/>
  <c r="AQ4591" i="1"/>
  <c r="AO4591" i="1"/>
  <c r="AN4591" i="1"/>
  <c r="AQ4590" i="1"/>
  <c r="AO4590" i="1"/>
  <c r="AN4590" i="1"/>
  <c r="AQ4589" i="1"/>
  <c r="AO4589" i="1"/>
  <c r="AN4589" i="1"/>
  <c r="AQ4588" i="1"/>
  <c r="AO4588" i="1"/>
  <c r="AN4588" i="1"/>
  <c r="AQ4587" i="1"/>
  <c r="AO4587" i="1"/>
  <c r="AN4587" i="1"/>
  <c r="AQ4586" i="1"/>
  <c r="AO4586" i="1"/>
  <c r="AN4586" i="1"/>
  <c r="AQ4585" i="1"/>
  <c r="AO4585" i="1"/>
  <c r="AN4585" i="1"/>
  <c r="AQ4584" i="1"/>
  <c r="AO4584" i="1"/>
  <c r="AN4584" i="1"/>
  <c r="AQ4583" i="1"/>
  <c r="AO4583" i="1"/>
  <c r="AN4583" i="1"/>
  <c r="AQ4582" i="1"/>
  <c r="AO4582" i="1"/>
  <c r="AN4582" i="1"/>
  <c r="AQ4581" i="1"/>
  <c r="AO4581" i="1"/>
  <c r="AN4581" i="1"/>
  <c r="AQ4580" i="1"/>
  <c r="AO4580" i="1"/>
  <c r="AN4580" i="1"/>
  <c r="AQ4579" i="1"/>
  <c r="AO4579" i="1"/>
  <c r="AN4579" i="1"/>
  <c r="AQ4578" i="1"/>
  <c r="AO4578" i="1"/>
  <c r="AN4578" i="1"/>
  <c r="AQ4577" i="1"/>
  <c r="AO4577" i="1"/>
  <c r="AN4577" i="1"/>
  <c r="AQ4576" i="1"/>
  <c r="AO4576" i="1"/>
  <c r="AN4576" i="1"/>
  <c r="AQ4575" i="1"/>
  <c r="AO4575" i="1"/>
  <c r="AN4575" i="1"/>
  <c r="AQ4574" i="1"/>
  <c r="AO4574" i="1"/>
  <c r="AN4574" i="1"/>
  <c r="AQ4573" i="1"/>
  <c r="AO4573" i="1"/>
  <c r="AN4573" i="1"/>
  <c r="AQ4572" i="1"/>
  <c r="AO4572" i="1"/>
  <c r="AN4572" i="1"/>
  <c r="AQ4571" i="1"/>
  <c r="AO4571" i="1"/>
  <c r="AN4571" i="1"/>
  <c r="AQ4570" i="1"/>
  <c r="AO4570" i="1"/>
  <c r="AN4570" i="1"/>
  <c r="AQ4569" i="1"/>
  <c r="AO4569" i="1"/>
  <c r="AN4569" i="1"/>
  <c r="AQ4568" i="1"/>
  <c r="AO4568" i="1"/>
  <c r="AN4568" i="1"/>
  <c r="AQ4567" i="1"/>
  <c r="AO4567" i="1"/>
  <c r="AN4567" i="1"/>
  <c r="AQ4566" i="1"/>
  <c r="AO4566" i="1"/>
  <c r="AN4566" i="1"/>
  <c r="AQ4565" i="1"/>
  <c r="AO4565" i="1"/>
  <c r="AN4565" i="1"/>
  <c r="AQ4564" i="1"/>
  <c r="AO4564" i="1"/>
  <c r="AN4564" i="1"/>
  <c r="AQ4563" i="1"/>
  <c r="AO4563" i="1"/>
  <c r="AN4563" i="1"/>
  <c r="AQ4562" i="1"/>
  <c r="AO4562" i="1"/>
  <c r="AN4562" i="1"/>
  <c r="AQ4561" i="1"/>
  <c r="AO4561" i="1"/>
  <c r="AN4561" i="1"/>
  <c r="AQ4560" i="1"/>
  <c r="AO4560" i="1"/>
  <c r="AN4560" i="1"/>
  <c r="AQ4559" i="1"/>
  <c r="AO4559" i="1"/>
  <c r="AN4559" i="1"/>
  <c r="AQ4558" i="1"/>
  <c r="AO4558" i="1"/>
  <c r="AN4558" i="1"/>
  <c r="AQ4557" i="1"/>
  <c r="AO4557" i="1"/>
  <c r="AN4557" i="1"/>
  <c r="AQ4556" i="1"/>
  <c r="AO4556" i="1"/>
  <c r="AN4556" i="1"/>
  <c r="AQ4555" i="1"/>
  <c r="AO4555" i="1"/>
  <c r="AN4555" i="1"/>
  <c r="AQ4554" i="1"/>
  <c r="AO4554" i="1"/>
  <c r="AN4554" i="1"/>
  <c r="AQ4553" i="1"/>
  <c r="AO4553" i="1"/>
  <c r="AN4553" i="1"/>
  <c r="AQ4552" i="1"/>
  <c r="AO4552" i="1"/>
  <c r="AN4552" i="1"/>
  <c r="AQ4551" i="1"/>
  <c r="AO4551" i="1"/>
  <c r="AN4551" i="1"/>
  <c r="AQ4550" i="1"/>
  <c r="AO4550" i="1"/>
  <c r="AN4550" i="1"/>
  <c r="AQ4549" i="1"/>
  <c r="AO4549" i="1"/>
  <c r="AN4549" i="1"/>
  <c r="AQ4548" i="1"/>
  <c r="AO4548" i="1"/>
  <c r="AN4548" i="1"/>
  <c r="AQ4547" i="1"/>
  <c r="AO4547" i="1"/>
  <c r="AN4547" i="1"/>
  <c r="AQ4546" i="1"/>
  <c r="AO4546" i="1"/>
  <c r="AN4546" i="1"/>
  <c r="AQ4545" i="1"/>
  <c r="AO4545" i="1"/>
  <c r="AN4545" i="1"/>
  <c r="AQ4544" i="1"/>
  <c r="AO4544" i="1"/>
  <c r="AN4544" i="1"/>
  <c r="AQ4543" i="1"/>
  <c r="AO4543" i="1"/>
  <c r="AN4543" i="1"/>
  <c r="AQ4542" i="1"/>
  <c r="AO4542" i="1"/>
  <c r="AN4542" i="1"/>
  <c r="AQ4541" i="1"/>
  <c r="AO4541" i="1"/>
  <c r="AN4541" i="1"/>
  <c r="AQ4540" i="1"/>
  <c r="AO4540" i="1"/>
  <c r="AN4540" i="1"/>
  <c r="AQ4539" i="1"/>
  <c r="AO4539" i="1"/>
  <c r="AN4539" i="1"/>
  <c r="AQ4538" i="1"/>
  <c r="AO4538" i="1"/>
  <c r="AN4538" i="1"/>
  <c r="AQ4537" i="1"/>
  <c r="AO4537" i="1"/>
  <c r="AN4537" i="1"/>
  <c r="AQ4536" i="1"/>
  <c r="AO4536" i="1"/>
  <c r="AN4536" i="1"/>
  <c r="AQ4535" i="1"/>
  <c r="AO4535" i="1"/>
  <c r="AN4535" i="1"/>
  <c r="AQ4534" i="1"/>
  <c r="AO4534" i="1"/>
  <c r="AN4534" i="1"/>
  <c r="AQ4533" i="1"/>
  <c r="AO4533" i="1"/>
  <c r="AN4533" i="1"/>
  <c r="AQ4532" i="1"/>
  <c r="AO4532" i="1"/>
  <c r="AN4532" i="1"/>
  <c r="AQ4531" i="1"/>
  <c r="AO4531" i="1"/>
  <c r="AN4531" i="1"/>
  <c r="AQ4530" i="1"/>
  <c r="AO4530" i="1"/>
  <c r="AN4530" i="1"/>
  <c r="AQ4529" i="1"/>
  <c r="AO4529" i="1"/>
  <c r="AN4529" i="1"/>
  <c r="AQ4528" i="1"/>
  <c r="AO4528" i="1"/>
  <c r="AN4528" i="1"/>
  <c r="AQ4527" i="1"/>
  <c r="AO4527" i="1"/>
  <c r="AN4527" i="1"/>
  <c r="AQ4526" i="1"/>
  <c r="AO4526" i="1"/>
  <c r="AN4526" i="1"/>
  <c r="AQ4525" i="1"/>
  <c r="AO4525" i="1"/>
  <c r="AN4525" i="1"/>
  <c r="AQ4524" i="1"/>
  <c r="AO4524" i="1"/>
  <c r="AN4524" i="1"/>
  <c r="AQ4523" i="1"/>
  <c r="AO4523" i="1"/>
  <c r="AN4523" i="1"/>
  <c r="AQ4522" i="1"/>
  <c r="AO4522" i="1"/>
  <c r="AN4522" i="1"/>
  <c r="AQ4521" i="1"/>
  <c r="AO4521" i="1"/>
  <c r="AN4521" i="1"/>
  <c r="AQ4520" i="1"/>
  <c r="AO4520" i="1"/>
  <c r="AN4520" i="1"/>
  <c r="AQ4519" i="1"/>
  <c r="AO4519" i="1"/>
  <c r="AN4519" i="1"/>
  <c r="AQ4518" i="1"/>
  <c r="AO4518" i="1"/>
  <c r="AN4518" i="1"/>
  <c r="AQ4517" i="1"/>
  <c r="AO4517" i="1"/>
  <c r="AN4517" i="1"/>
  <c r="AQ4516" i="1"/>
  <c r="AO4516" i="1"/>
  <c r="AN4516" i="1"/>
  <c r="AQ4515" i="1"/>
  <c r="AO4515" i="1"/>
  <c r="AN4515" i="1"/>
  <c r="AQ4514" i="1"/>
  <c r="AO4514" i="1"/>
  <c r="AN4514" i="1"/>
  <c r="AQ4513" i="1"/>
  <c r="AO4513" i="1"/>
  <c r="AN4513" i="1"/>
  <c r="AQ4512" i="1"/>
  <c r="AO4512" i="1"/>
  <c r="AN4512" i="1"/>
  <c r="AQ4511" i="1"/>
  <c r="AO4511" i="1"/>
  <c r="AN4511" i="1"/>
  <c r="AQ4510" i="1"/>
  <c r="AO4510" i="1"/>
  <c r="AN4510" i="1"/>
  <c r="AQ4509" i="1"/>
  <c r="AO4509" i="1"/>
  <c r="AN4509" i="1"/>
  <c r="AQ4508" i="1"/>
  <c r="AO4508" i="1"/>
  <c r="AN4508" i="1"/>
  <c r="AQ4507" i="1"/>
  <c r="AO4507" i="1"/>
  <c r="AN4507" i="1"/>
  <c r="AQ4506" i="1"/>
  <c r="AO4506" i="1"/>
  <c r="AN4506" i="1"/>
  <c r="AQ4505" i="1"/>
  <c r="AO4505" i="1"/>
  <c r="AN4505" i="1"/>
  <c r="AQ4504" i="1"/>
  <c r="AO4504" i="1"/>
  <c r="AN4504" i="1"/>
  <c r="AQ4503" i="1"/>
  <c r="AO4503" i="1"/>
  <c r="AN4503" i="1"/>
  <c r="AQ4502" i="1"/>
  <c r="AO4502" i="1"/>
  <c r="AN4502" i="1"/>
  <c r="AQ4501" i="1"/>
  <c r="AO4501" i="1"/>
  <c r="AN4501" i="1"/>
  <c r="AQ4500" i="1"/>
  <c r="AO4500" i="1"/>
  <c r="AN4500" i="1"/>
  <c r="AQ4499" i="1"/>
  <c r="AO4499" i="1"/>
  <c r="AN4499" i="1"/>
  <c r="AQ4498" i="1"/>
  <c r="AO4498" i="1"/>
  <c r="AN4498" i="1"/>
  <c r="AQ4497" i="1"/>
  <c r="AO4497" i="1"/>
  <c r="AN4497" i="1"/>
  <c r="AQ4496" i="1"/>
  <c r="AO4496" i="1"/>
  <c r="AN4496" i="1"/>
  <c r="AQ4495" i="1"/>
  <c r="AO4495" i="1"/>
  <c r="AN4495" i="1"/>
  <c r="AQ4494" i="1"/>
  <c r="AO4494" i="1"/>
  <c r="AN4494" i="1"/>
  <c r="AQ4493" i="1"/>
  <c r="AO4493" i="1"/>
  <c r="AN4493" i="1"/>
  <c r="AQ4492" i="1"/>
  <c r="AO4492" i="1"/>
  <c r="AN4492" i="1"/>
  <c r="AQ4491" i="1"/>
  <c r="AO4491" i="1"/>
  <c r="AN4491" i="1"/>
  <c r="AQ4490" i="1"/>
  <c r="AO4490" i="1"/>
  <c r="AN4490" i="1"/>
  <c r="AQ4489" i="1"/>
  <c r="AO4489" i="1"/>
  <c r="AN4489" i="1"/>
  <c r="AQ4488" i="1"/>
  <c r="AO4488" i="1"/>
  <c r="AN4488" i="1"/>
  <c r="AQ4487" i="1"/>
  <c r="AO4487" i="1"/>
  <c r="AN4487" i="1"/>
  <c r="AQ4486" i="1"/>
  <c r="AO4486" i="1"/>
  <c r="AN4486" i="1"/>
  <c r="AQ4485" i="1"/>
  <c r="AO4485" i="1"/>
  <c r="AN4485" i="1"/>
  <c r="AQ4484" i="1"/>
  <c r="AO4484" i="1"/>
  <c r="AN4484" i="1"/>
  <c r="AQ4483" i="1"/>
  <c r="AO4483" i="1"/>
  <c r="AN4483" i="1"/>
  <c r="AQ4482" i="1"/>
  <c r="AO4482" i="1"/>
  <c r="AN4482" i="1"/>
  <c r="AQ4481" i="1"/>
  <c r="AO4481" i="1"/>
  <c r="AN4481" i="1"/>
  <c r="AQ4480" i="1"/>
  <c r="AO4480" i="1"/>
  <c r="AN4480" i="1"/>
  <c r="AQ4479" i="1"/>
  <c r="AO4479" i="1"/>
  <c r="AN4479" i="1"/>
  <c r="AQ4478" i="1"/>
  <c r="AO4478" i="1"/>
  <c r="AN4478" i="1"/>
  <c r="AQ4477" i="1"/>
  <c r="AO4477" i="1"/>
  <c r="AN4477" i="1"/>
  <c r="AQ4476" i="1"/>
  <c r="AO4476" i="1"/>
  <c r="AN4476" i="1"/>
  <c r="AQ4475" i="1"/>
  <c r="AO4475" i="1"/>
  <c r="AN4475" i="1"/>
  <c r="AQ4474" i="1"/>
  <c r="AO4474" i="1"/>
  <c r="AN4474" i="1"/>
  <c r="AQ4473" i="1"/>
  <c r="AO4473" i="1"/>
  <c r="AN4473" i="1"/>
  <c r="AQ4472" i="1"/>
  <c r="AO4472" i="1"/>
  <c r="AN4472" i="1"/>
  <c r="AQ4471" i="1"/>
  <c r="AO4471" i="1"/>
  <c r="AN4471" i="1"/>
  <c r="AQ4470" i="1"/>
  <c r="AO4470" i="1"/>
  <c r="AN4470" i="1"/>
  <c r="AQ4469" i="1"/>
  <c r="AO4469" i="1"/>
  <c r="AN4469" i="1"/>
  <c r="AQ4468" i="1"/>
  <c r="AO4468" i="1"/>
  <c r="AN4468" i="1"/>
  <c r="AQ4467" i="1"/>
  <c r="AO4467" i="1"/>
  <c r="AN4467" i="1"/>
  <c r="AQ4466" i="1"/>
  <c r="AO4466" i="1"/>
  <c r="AN4466" i="1"/>
  <c r="AQ4465" i="1"/>
  <c r="AO4465" i="1"/>
  <c r="AN4465" i="1"/>
  <c r="AQ4464" i="1"/>
  <c r="AO4464" i="1"/>
  <c r="AN4464" i="1"/>
  <c r="AQ4463" i="1"/>
  <c r="AO4463" i="1"/>
  <c r="AN4463" i="1"/>
  <c r="AQ4462" i="1"/>
  <c r="AO4462" i="1"/>
  <c r="AN4462" i="1"/>
  <c r="AQ4461" i="1"/>
  <c r="AO4461" i="1"/>
  <c r="AN4461" i="1"/>
  <c r="AQ4460" i="1"/>
  <c r="AO4460" i="1"/>
  <c r="AN4460" i="1"/>
  <c r="AQ4459" i="1"/>
  <c r="AO4459" i="1"/>
  <c r="AN4459" i="1"/>
  <c r="AQ4458" i="1"/>
  <c r="AO4458" i="1"/>
  <c r="AN4458" i="1"/>
  <c r="AQ4457" i="1"/>
  <c r="AO4457" i="1"/>
  <c r="AN4457" i="1"/>
  <c r="AQ4456" i="1"/>
  <c r="AO4456" i="1"/>
  <c r="AN4456" i="1"/>
  <c r="AQ4455" i="1"/>
  <c r="AO4455" i="1"/>
  <c r="AN4455" i="1"/>
  <c r="AQ4454" i="1"/>
  <c r="AO4454" i="1"/>
  <c r="AN4454" i="1"/>
  <c r="AQ4453" i="1"/>
  <c r="AO4453" i="1"/>
  <c r="AN4453" i="1"/>
  <c r="AQ4452" i="1"/>
  <c r="AO4452" i="1"/>
  <c r="AN4452" i="1"/>
  <c r="AQ4451" i="1"/>
  <c r="AO4451" i="1"/>
  <c r="AN4451" i="1"/>
  <c r="AQ4450" i="1"/>
  <c r="AO4450" i="1"/>
  <c r="AN4450" i="1"/>
  <c r="AQ4449" i="1"/>
  <c r="AO4449" i="1"/>
  <c r="AN4449" i="1"/>
  <c r="AQ4448" i="1"/>
  <c r="AO4448" i="1"/>
  <c r="AN4448" i="1"/>
  <c r="AQ4447" i="1"/>
  <c r="AO4447" i="1"/>
  <c r="AN4447" i="1"/>
  <c r="AQ4446" i="1"/>
  <c r="AO4446" i="1"/>
  <c r="AN4446" i="1"/>
  <c r="AQ4445" i="1"/>
  <c r="AO4445" i="1"/>
  <c r="AN4445" i="1"/>
  <c r="AQ4444" i="1"/>
  <c r="AO4444" i="1"/>
  <c r="AN4444" i="1"/>
  <c r="AQ4443" i="1"/>
  <c r="AO4443" i="1"/>
  <c r="AN4443" i="1"/>
  <c r="AQ4442" i="1"/>
  <c r="AO4442" i="1"/>
  <c r="AN4442" i="1"/>
  <c r="AQ4441" i="1"/>
  <c r="AO4441" i="1"/>
  <c r="AN4441" i="1"/>
  <c r="AQ4440" i="1"/>
  <c r="AO4440" i="1"/>
  <c r="AN4440" i="1"/>
  <c r="AQ4439" i="1"/>
  <c r="AO4439" i="1"/>
  <c r="AN4439" i="1"/>
  <c r="AQ4438" i="1"/>
  <c r="AO4438" i="1"/>
  <c r="AN4438" i="1"/>
  <c r="AQ4437" i="1"/>
  <c r="AO4437" i="1"/>
  <c r="AN4437" i="1"/>
  <c r="AQ4436" i="1"/>
  <c r="AO4436" i="1"/>
  <c r="AN4436" i="1"/>
  <c r="AQ4435" i="1"/>
  <c r="AO4435" i="1"/>
  <c r="AN4435" i="1"/>
  <c r="AQ4434" i="1"/>
  <c r="AO4434" i="1"/>
  <c r="AN4434" i="1"/>
  <c r="AQ4433" i="1"/>
  <c r="AO4433" i="1"/>
  <c r="AN4433" i="1"/>
  <c r="AQ4432" i="1"/>
  <c r="AO4432" i="1"/>
  <c r="AN4432" i="1"/>
  <c r="AQ4431" i="1"/>
  <c r="AO4431" i="1"/>
  <c r="AN4431" i="1"/>
  <c r="AQ4430" i="1"/>
  <c r="AO4430" i="1"/>
  <c r="AN4430" i="1"/>
  <c r="AQ4429" i="1"/>
  <c r="AO4429" i="1"/>
  <c r="AN4429" i="1"/>
  <c r="AQ4428" i="1"/>
  <c r="AO4428" i="1"/>
  <c r="AN4428" i="1"/>
  <c r="AQ4427" i="1"/>
  <c r="AO4427" i="1"/>
  <c r="AN4427" i="1"/>
  <c r="AQ4426" i="1"/>
  <c r="AO4426" i="1"/>
  <c r="AN4426" i="1"/>
  <c r="AQ4425" i="1"/>
  <c r="AO4425" i="1"/>
  <c r="AN4425" i="1"/>
  <c r="AQ4424" i="1"/>
  <c r="AO4424" i="1"/>
  <c r="AN4424" i="1"/>
  <c r="AQ4423" i="1"/>
  <c r="AO4423" i="1"/>
  <c r="AN4423" i="1"/>
  <c r="AQ4422" i="1"/>
  <c r="AO4422" i="1"/>
  <c r="AN4422" i="1"/>
  <c r="AQ4421" i="1"/>
  <c r="AO4421" i="1"/>
  <c r="AN4421" i="1"/>
  <c r="AQ4420" i="1"/>
  <c r="AO4420" i="1"/>
  <c r="AN4420" i="1"/>
  <c r="AQ4419" i="1"/>
  <c r="AO4419" i="1"/>
  <c r="AN4419" i="1"/>
  <c r="AQ4418" i="1"/>
  <c r="AO4418" i="1"/>
  <c r="AN4418" i="1"/>
  <c r="AQ4417" i="1"/>
  <c r="AO4417" i="1"/>
  <c r="AN4417" i="1"/>
  <c r="AQ4416" i="1"/>
  <c r="AO4416" i="1"/>
  <c r="AN4416" i="1"/>
  <c r="AQ4415" i="1"/>
  <c r="AO4415" i="1"/>
  <c r="AN4415" i="1"/>
  <c r="AQ4414" i="1"/>
  <c r="AO4414" i="1"/>
  <c r="AN4414" i="1"/>
  <c r="AQ4413" i="1"/>
  <c r="AO4413" i="1"/>
  <c r="AN4413" i="1"/>
  <c r="AQ4412" i="1"/>
  <c r="AO4412" i="1"/>
  <c r="AN4412" i="1"/>
  <c r="AQ4411" i="1"/>
  <c r="AO4411" i="1"/>
  <c r="AN4411" i="1"/>
  <c r="AQ4410" i="1"/>
  <c r="AO4410" i="1"/>
  <c r="AN4410" i="1"/>
  <c r="AQ4409" i="1"/>
  <c r="AO4409" i="1"/>
  <c r="AN4409" i="1"/>
  <c r="AQ4408" i="1"/>
  <c r="AO4408" i="1"/>
  <c r="AN4408" i="1"/>
  <c r="AQ4407" i="1"/>
  <c r="AO4407" i="1"/>
  <c r="AN4407" i="1"/>
  <c r="AQ4406" i="1"/>
  <c r="AO4406" i="1"/>
  <c r="AN4406" i="1"/>
  <c r="AQ4405" i="1"/>
  <c r="AO4405" i="1"/>
  <c r="AN4405" i="1"/>
  <c r="AQ4404" i="1"/>
  <c r="AO4404" i="1"/>
  <c r="AN4404" i="1"/>
  <c r="AQ4403" i="1"/>
  <c r="AO4403" i="1"/>
  <c r="AN4403" i="1"/>
  <c r="AQ4402" i="1"/>
  <c r="AO4402" i="1"/>
  <c r="AN4402" i="1"/>
  <c r="AQ4401" i="1"/>
  <c r="AO4401" i="1"/>
  <c r="AN4401" i="1"/>
  <c r="AQ4400" i="1"/>
  <c r="AO4400" i="1"/>
  <c r="AN4400" i="1"/>
  <c r="AQ4399" i="1"/>
  <c r="AO4399" i="1"/>
  <c r="AN4399" i="1"/>
  <c r="AQ4398" i="1"/>
  <c r="AO4398" i="1"/>
  <c r="AN4398" i="1"/>
  <c r="AQ4397" i="1"/>
  <c r="AO4397" i="1"/>
  <c r="AN4397" i="1"/>
  <c r="AQ4396" i="1"/>
  <c r="AO4396" i="1"/>
  <c r="AN4396" i="1"/>
  <c r="AQ4395" i="1"/>
  <c r="AO4395" i="1"/>
  <c r="AN4395" i="1"/>
  <c r="AQ4394" i="1"/>
  <c r="AO4394" i="1"/>
  <c r="AN4394" i="1"/>
  <c r="AQ4393" i="1"/>
  <c r="AO4393" i="1"/>
  <c r="AN4393" i="1"/>
  <c r="AQ4392" i="1"/>
  <c r="AO4392" i="1"/>
  <c r="AN4392" i="1"/>
  <c r="AQ4391" i="1"/>
  <c r="AO4391" i="1"/>
  <c r="AN4391" i="1"/>
  <c r="AQ4390" i="1"/>
  <c r="AO4390" i="1"/>
  <c r="AN4390" i="1"/>
  <c r="AQ4389" i="1"/>
  <c r="AO4389" i="1"/>
  <c r="AN4389" i="1"/>
  <c r="AQ4388" i="1"/>
  <c r="AO4388" i="1"/>
  <c r="AN4388" i="1"/>
  <c r="AQ4387" i="1"/>
  <c r="AO4387" i="1"/>
  <c r="AN4387" i="1"/>
  <c r="AQ4386" i="1"/>
  <c r="AO4386" i="1"/>
  <c r="AN4386" i="1"/>
  <c r="AQ4385" i="1"/>
  <c r="AO4385" i="1"/>
  <c r="AN4385" i="1"/>
  <c r="AQ4384" i="1"/>
  <c r="AO4384" i="1"/>
  <c r="AN4384" i="1"/>
  <c r="AQ4383" i="1"/>
  <c r="AO4383" i="1"/>
  <c r="AN4383" i="1"/>
  <c r="AQ4382" i="1"/>
  <c r="AO4382" i="1"/>
  <c r="AN4382" i="1"/>
  <c r="AQ4381" i="1"/>
  <c r="AO4381" i="1"/>
  <c r="AN4381" i="1"/>
  <c r="AQ4380" i="1"/>
  <c r="AO4380" i="1"/>
  <c r="AN4380" i="1"/>
  <c r="AQ4379" i="1"/>
  <c r="AO4379" i="1"/>
  <c r="AN4379" i="1"/>
  <c r="AQ4378" i="1"/>
  <c r="AO4378" i="1"/>
  <c r="AN4378" i="1"/>
  <c r="AQ4377" i="1"/>
  <c r="AO4377" i="1"/>
  <c r="AN4377" i="1"/>
  <c r="AQ4376" i="1"/>
  <c r="AO4376" i="1"/>
  <c r="AN4376" i="1"/>
  <c r="AQ4375" i="1"/>
  <c r="AO4375" i="1"/>
  <c r="AN4375" i="1"/>
  <c r="AQ4374" i="1"/>
  <c r="AO4374" i="1"/>
  <c r="AN4374" i="1"/>
  <c r="AQ4373" i="1"/>
  <c r="AO4373" i="1"/>
  <c r="AN4373" i="1"/>
  <c r="AQ4372" i="1"/>
  <c r="AO4372" i="1"/>
  <c r="AN4372" i="1"/>
  <c r="AQ4371" i="1"/>
  <c r="AO4371" i="1"/>
  <c r="AN4371" i="1"/>
  <c r="AQ4370" i="1"/>
  <c r="AO4370" i="1"/>
  <c r="AN4370" i="1"/>
  <c r="AQ4369" i="1"/>
  <c r="AO4369" i="1"/>
  <c r="AN4369" i="1"/>
  <c r="AQ4368" i="1"/>
  <c r="AO4368" i="1"/>
  <c r="AN4368" i="1"/>
  <c r="AQ4367" i="1"/>
  <c r="AO4367" i="1"/>
  <c r="AN4367" i="1"/>
  <c r="AQ4366" i="1"/>
  <c r="AO4366" i="1"/>
  <c r="AN4366" i="1"/>
  <c r="AQ4365" i="1"/>
  <c r="AO4365" i="1"/>
  <c r="AN4365" i="1"/>
  <c r="AQ4364" i="1"/>
  <c r="AO4364" i="1"/>
  <c r="AN4364" i="1"/>
  <c r="AQ4363" i="1"/>
  <c r="AO4363" i="1"/>
  <c r="AN4363" i="1"/>
  <c r="AQ4362" i="1"/>
  <c r="AO4362" i="1"/>
  <c r="AN4362" i="1"/>
  <c r="AQ4361" i="1"/>
  <c r="AO4361" i="1"/>
  <c r="AN4361" i="1"/>
  <c r="AQ4360" i="1"/>
  <c r="AO4360" i="1"/>
  <c r="AN4360" i="1"/>
  <c r="AQ4359" i="1"/>
  <c r="AO4359" i="1"/>
  <c r="AN4359" i="1"/>
  <c r="AQ4358" i="1"/>
  <c r="AO4358" i="1"/>
  <c r="AN4358" i="1"/>
  <c r="AQ4357" i="1"/>
  <c r="AO4357" i="1"/>
  <c r="AN4357" i="1"/>
  <c r="AQ4356" i="1"/>
  <c r="AO4356" i="1"/>
  <c r="AN4356" i="1"/>
  <c r="AQ4355" i="1"/>
  <c r="AO4355" i="1"/>
  <c r="AN4355" i="1"/>
  <c r="AQ4354" i="1"/>
  <c r="AO4354" i="1"/>
  <c r="AN4354" i="1"/>
  <c r="AQ4353" i="1"/>
  <c r="AO4353" i="1"/>
  <c r="AN4353" i="1"/>
  <c r="AQ4352" i="1"/>
  <c r="AO4352" i="1"/>
  <c r="AN4352" i="1"/>
  <c r="AQ4351" i="1"/>
  <c r="AO4351" i="1"/>
  <c r="AN4351" i="1"/>
  <c r="AQ4350" i="1"/>
  <c r="AO4350" i="1"/>
  <c r="AN4350" i="1"/>
  <c r="AQ4349" i="1"/>
  <c r="AO4349" i="1"/>
  <c r="AN4349" i="1"/>
  <c r="AQ4348" i="1"/>
  <c r="AO4348" i="1"/>
  <c r="AN4348" i="1"/>
  <c r="AQ4347" i="1"/>
  <c r="AO4347" i="1"/>
  <c r="AN4347" i="1"/>
  <c r="AQ4346" i="1"/>
  <c r="AO4346" i="1"/>
  <c r="AN4346" i="1"/>
  <c r="AQ4345" i="1"/>
  <c r="AO4345" i="1"/>
  <c r="AN4345" i="1"/>
  <c r="AQ4344" i="1"/>
  <c r="AO4344" i="1"/>
  <c r="AN4344" i="1"/>
  <c r="AQ4343" i="1"/>
  <c r="AO4343" i="1"/>
  <c r="AN4343" i="1"/>
  <c r="AQ4342" i="1"/>
  <c r="AO4342" i="1"/>
  <c r="AN4342" i="1"/>
  <c r="AQ4341" i="1"/>
  <c r="AO4341" i="1"/>
  <c r="AN4341" i="1"/>
  <c r="AQ4340" i="1"/>
  <c r="AO4340" i="1"/>
  <c r="AN4340" i="1"/>
  <c r="AQ4339" i="1"/>
  <c r="AO4339" i="1"/>
  <c r="AN4339" i="1"/>
  <c r="AQ4338" i="1"/>
  <c r="AO4338" i="1"/>
  <c r="AN4338" i="1"/>
  <c r="AQ4337" i="1"/>
  <c r="AO4337" i="1"/>
  <c r="AN4337" i="1"/>
  <c r="AQ4336" i="1"/>
  <c r="AO4336" i="1"/>
  <c r="AN4336" i="1"/>
  <c r="AQ4335" i="1"/>
  <c r="AO4335" i="1"/>
  <c r="AN4335" i="1"/>
  <c r="AQ4334" i="1"/>
  <c r="AO4334" i="1"/>
  <c r="AN4334" i="1"/>
  <c r="AQ4333" i="1"/>
  <c r="AO4333" i="1"/>
  <c r="AN4333" i="1"/>
  <c r="AQ4332" i="1"/>
  <c r="AO4332" i="1"/>
  <c r="AN4332" i="1"/>
  <c r="AQ4331" i="1"/>
  <c r="AO4331" i="1"/>
  <c r="AN4331" i="1"/>
  <c r="AQ4330" i="1"/>
  <c r="AO4330" i="1"/>
  <c r="AN4330" i="1"/>
  <c r="AQ4329" i="1"/>
  <c r="AO4329" i="1"/>
  <c r="AN4329" i="1"/>
  <c r="AQ4328" i="1"/>
  <c r="AO4328" i="1"/>
  <c r="AN4328" i="1"/>
  <c r="AQ4327" i="1"/>
  <c r="AO4327" i="1"/>
  <c r="AN4327" i="1"/>
  <c r="AQ4326" i="1"/>
  <c r="AO4326" i="1"/>
  <c r="AN4326" i="1"/>
  <c r="AQ4325" i="1"/>
  <c r="AO4325" i="1"/>
  <c r="AN4325" i="1"/>
  <c r="AQ4324" i="1"/>
  <c r="AO4324" i="1"/>
  <c r="AN4324" i="1"/>
  <c r="AQ4323" i="1"/>
  <c r="AO4323" i="1"/>
  <c r="AN4323" i="1"/>
  <c r="AQ4322" i="1"/>
  <c r="AO4322" i="1"/>
  <c r="AN4322" i="1"/>
  <c r="AQ4321" i="1"/>
  <c r="AO4321" i="1"/>
  <c r="AN4321" i="1"/>
  <c r="AQ4320" i="1"/>
  <c r="AO4320" i="1"/>
  <c r="AN4320" i="1"/>
  <c r="AQ4319" i="1"/>
  <c r="AO4319" i="1"/>
  <c r="AN4319" i="1"/>
  <c r="AQ4318" i="1"/>
  <c r="AO4318" i="1"/>
  <c r="AN4318" i="1"/>
  <c r="AQ4317" i="1"/>
  <c r="AO4317" i="1"/>
  <c r="AN4317" i="1"/>
  <c r="AQ4316" i="1"/>
  <c r="AO4316" i="1"/>
  <c r="AN4316" i="1"/>
  <c r="AQ4315" i="1"/>
  <c r="AO4315" i="1"/>
  <c r="AN4315" i="1"/>
  <c r="AQ4314" i="1"/>
  <c r="AO4314" i="1"/>
  <c r="AN4314" i="1"/>
  <c r="AQ4313" i="1"/>
  <c r="AO4313" i="1"/>
  <c r="AN4313" i="1"/>
  <c r="AQ4312" i="1"/>
  <c r="AO4312" i="1"/>
  <c r="AN4312" i="1"/>
  <c r="AQ4311" i="1"/>
  <c r="AO4311" i="1"/>
  <c r="AN4311" i="1"/>
  <c r="AQ4310" i="1"/>
  <c r="AO4310" i="1"/>
  <c r="AN4310" i="1"/>
  <c r="AQ4309" i="1"/>
  <c r="AO4309" i="1"/>
  <c r="AN4309" i="1"/>
  <c r="AQ4308" i="1"/>
  <c r="AO4308" i="1"/>
  <c r="AN4308" i="1"/>
  <c r="AQ4307" i="1"/>
  <c r="AO4307" i="1"/>
  <c r="AN4307" i="1"/>
  <c r="AQ4306" i="1"/>
  <c r="AO4306" i="1"/>
  <c r="AN4306" i="1"/>
  <c r="AQ4305" i="1"/>
  <c r="AO4305" i="1"/>
  <c r="AN4305" i="1"/>
  <c r="AQ4304" i="1"/>
  <c r="AO4304" i="1"/>
  <c r="AN4304" i="1"/>
  <c r="AQ4303" i="1"/>
  <c r="AO4303" i="1"/>
  <c r="AN4303" i="1"/>
  <c r="AQ4302" i="1"/>
  <c r="AO4302" i="1"/>
  <c r="AN4302" i="1"/>
  <c r="AQ4301" i="1"/>
  <c r="AO4301" i="1"/>
  <c r="AN4301" i="1"/>
  <c r="AQ4300" i="1"/>
  <c r="AO4300" i="1"/>
  <c r="AN4300" i="1"/>
  <c r="AQ4299" i="1"/>
  <c r="AO4299" i="1"/>
  <c r="AN4299" i="1"/>
  <c r="AQ4298" i="1"/>
  <c r="AO4298" i="1"/>
  <c r="AN4298" i="1"/>
  <c r="AQ4297" i="1"/>
  <c r="AO4297" i="1"/>
  <c r="AN4297" i="1"/>
  <c r="AQ4296" i="1"/>
  <c r="AO4296" i="1"/>
  <c r="AN4296" i="1"/>
  <c r="AQ4295" i="1"/>
  <c r="AO4295" i="1"/>
  <c r="AN4295" i="1"/>
  <c r="AQ4294" i="1"/>
  <c r="AO4294" i="1"/>
  <c r="AN4294" i="1"/>
  <c r="AQ4293" i="1"/>
  <c r="AO4293" i="1"/>
  <c r="AN4293" i="1"/>
  <c r="AQ4292" i="1"/>
  <c r="AO4292" i="1"/>
  <c r="AN4292" i="1"/>
  <c r="AQ4291" i="1"/>
  <c r="AO4291" i="1"/>
  <c r="AN4291" i="1"/>
  <c r="AQ4290" i="1"/>
  <c r="AO4290" i="1"/>
  <c r="AN4290" i="1"/>
  <c r="AQ4289" i="1"/>
  <c r="AO4289" i="1"/>
  <c r="AN4289" i="1"/>
  <c r="AQ4288" i="1"/>
  <c r="AO4288" i="1"/>
  <c r="AN4288" i="1"/>
  <c r="AQ4287" i="1"/>
  <c r="AO4287" i="1"/>
  <c r="AN4287" i="1"/>
  <c r="AQ4286" i="1"/>
  <c r="AO4286" i="1"/>
  <c r="AN4286" i="1"/>
  <c r="AQ4285" i="1"/>
  <c r="AO4285" i="1"/>
  <c r="AN4285" i="1"/>
  <c r="AQ4284" i="1"/>
  <c r="AO4284" i="1"/>
  <c r="AN4284" i="1"/>
  <c r="AQ4283" i="1"/>
  <c r="AO4283" i="1"/>
  <c r="AN4283" i="1"/>
  <c r="AQ4282" i="1"/>
  <c r="AO4282" i="1"/>
  <c r="AN4282" i="1"/>
  <c r="AQ4281" i="1"/>
  <c r="AO4281" i="1"/>
  <c r="AN4281" i="1"/>
  <c r="AQ4280" i="1"/>
  <c r="AO4280" i="1"/>
  <c r="AN4280" i="1"/>
  <c r="AQ4279" i="1"/>
  <c r="AO4279" i="1"/>
  <c r="AN4279" i="1"/>
  <c r="AQ4278" i="1"/>
  <c r="AO4278" i="1"/>
  <c r="AN4278" i="1"/>
  <c r="AQ4277" i="1"/>
  <c r="AO4277" i="1"/>
  <c r="AN4277" i="1"/>
  <c r="AQ4276" i="1"/>
  <c r="AO4276" i="1"/>
  <c r="AN4276" i="1"/>
  <c r="AQ4275" i="1"/>
  <c r="AO4275" i="1"/>
  <c r="AN4275" i="1"/>
  <c r="AQ4274" i="1"/>
  <c r="AO4274" i="1"/>
  <c r="AN4274" i="1"/>
  <c r="AQ4273" i="1"/>
  <c r="AO4273" i="1"/>
  <c r="AN4273" i="1"/>
  <c r="AQ4272" i="1"/>
  <c r="AO4272" i="1"/>
  <c r="AN4272" i="1"/>
  <c r="AQ4271" i="1"/>
  <c r="AO4271" i="1"/>
  <c r="AN4271" i="1"/>
  <c r="AQ4270" i="1"/>
  <c r="AO4270" i="1"/>
  <c r="AN4270" i="1"/>
  <c r="AQ4269" i="1"/>
  <c r="AO4269" i="1"/>
  <c r="AN4269" i="1"/>
  <c r="AQ4268" i="1"/>
  <c r="AO4268" i="1"/>
  <c r="AN4268" i="1"/>
  <c r="AQ4267" i="1"/>
  <c r="AO4267" i="1"/>
  <c r="AN4267" i="1"/>
  <c r="AQ4266" i="1"/>
  <c r="AO4266" i="1"/>
  <c r="AN4266" i="1"/>
  <c r="AQ4265" i="1"/>
  <c r="AO4265" i="1"/>
  <c r="AN4265" i="1"/>
  <c r="AQ4264" i="1"/>
  <c r="AO4264" i="1"/>
  <c r="AN4264" i="1"/>
  <c r="AQ4263" i="1"/>
  <c r="AO4263" i="1"/>
  <c r="AN4263" i="1"/>
  <c r="AQ4262" i="1"/>
  <c r="AO4262" i="1"/>
  <c r="AN4262" i="1"/>
  <c r="AQ4261" i="1"/>
  <c r="AO4261" i="1"/>
  <c r="AN4261" i="1"/>
  <c r="AQ4260" i="1"/>
  <c r="AO4260" i="1"/>
  <c r="AN4260" i="1"/>
  <c r="AQ4259" i="1"/>
  <c r="AO4259" i="1"/>
  <c r="AN4259" i="1"/>
  <c r="AQ4258" i="1"/>
  <c r="AO4258" i="1"/>
  <c r="AN4258" i="1"/>
  <c r="AQ4257" i="1"/>
  <c r="AO4257" i="1"/>
  <c r="AN4257" i="1"/>
  <c r="AQ4256" i="1"/>
  <c r="AO4256" i="1"/>
  <c r="AN4256" i="1"/>
  <c r="AQ4255" i="1"/>
  <c r="AO4255" i="1"/>
  <c r="AN4255" i="1"/>
  <c r="AQ4254" i="1"/>
  <c r="AO4254" i="1"/>
  <c r="AN4254" i="1"/>
  <c r="AQ4253" i="1"/>
  <c r="AO4253" i="1"/>
  <c r="AN4253" i="1"/>
  <c r="AQ4252" i="1"/>
  <c r="AO4252" i="1"/>
  <c r="AN4252" i="1"/>
  <c r="AQ4251" i="1"/>
  <c r="AO4251" i="1"/>
  <c r="AN4251" i="1"/>
  <c r="AQ4250" i="1"/>
  <c r="AO4250" i="1"/>
  <c r="AN4250" i="1"/>
  <c r="AQ4249" i="1"/>
  <c r="AO4249" i="1"/>
  <c r="AN4249" i="1"/>
  <c r="AQ4248" i="1"/>
  <c r="AO4248" i="1"/>
  <c r="AN4248" i="1"/>
  <c r="AQ4247" i="1"/>
  <c r="AO4247" i="1"/>
  <c r="AN4247" i="1"/>
  <c r="AQ4246" i="1"/>
  <c r="AO4246" i="1"/>
  <c r="AN4246" i="1"/>
  <c r="AQ4245" i="1"/>
  <c r="AO4245" i="1"/>
  <c r="AN4245" i="1"/>
  <c r="AQ4244" i="1"/>
  <c r="AO4244" i="1"/>
  <c r="AN4244" i="1"/>
  <c r="AQ4243" i="1"/>
  <c r="AO4243" i="1"/>
  <c r="AN4243" i="1"/>
  <c r="AQ4242" i="1"/>
  <c r="AO4242" i="1"/>
  <c r="AN4242" i="1"/>
  <c r="AQ4241" i="1"/>
  <c r="AO4241" i="1"/>
  <c r="AN4241" i="1"/>
  <c r="AQ4240" i="1"/>
  <c r="AO4240" i="1"/>
  <c r="AN4240" i="1"/>
  <c r="AQ4239" i="1"/>
  <c r="AO4239" i="1"/>
  <c r="AN4239" i="1"/>
  <c r="AQ4238" i="1"/>
  <c r="AO4238" i="1"/>
  <c r="AN4238" i="1"/>
  <c r="AQ4237" i="1"/>
  <c r="AO4237" i="1"/>
  <c r="AN4237" i="1"/>
  <c r="AQ4236" i="1"/>
  <c r="AO4236" i="1"/>
  <c r="AN4236" i="1"/>
  <c r="AQ4235" i="1"/>
  <c r="AO4235" i="1"/>
  <c r="AN4235" i="1"/>
  <c r="AQ4234" i="1"/>
  <c r="AO4234" i="1"/>
  <c r="AN4234" i="1"/>
  <c r="AQ4233" i="1"/>
  <c r="AO4233" i="1"/>
  <c r="AN4233" i="1"/>
  <c r="AQ4232" i="1"/>
  <c r="AO4232" i="1"/>
  <c r="AN4232" i="1"/>
  <c r="AQ4231" i="1"/>
  <c r="AO4231" i="1"/>
  <c r="AN4231" i="1"/>
  <c r="AQ4230" i="1"/>
  <c r="AO4230" i="1"/>
  <c r="AN4230" i="1"/>
  <c r="AQ4229" i="1"/>
  <c r="AO4229" i="1"/>
  <c r="AN4229" i="1"/>
  <c r="AQ4228" i="1"/>
  <c r="AO4228" i="1"/>
  <c r="AN4228" i="1"/>
  <c r="AQ4227" i="1"/>
  <c r="AO4227" i="1"/>
  <c r="AN4227" i="1"/>
  <c r="AQ4226" i="1"/>
  <c r="AO4226" i="1"/>
  <c r="AN4226" i="1"/>
  <c r="AQ4225" i="1"/>
  <c r="AO4225" i="1"/>
  <c r="AN4225" i="1"/>
  <c r="AQ4224" i="1"/>
  <c r="AO4224" i="1"/>
  <c r="AN4224" i="1"/>
  <c r="AQ4223" i="1"/>
  <c r="AO4223" i="1"/>
  <c r="AN4223" i="1"/>
  <c r="AQ4222" i="1"/>
  <c r="AO4222" i="1"/>
  <c r="AN4222" i="1"/>
  <c r="AQ4221" i="1"/>
  <c r="AO4221" i="1"/>
  <c r="AN4221" i="1"/>
  <c r="AQ4220" i="1"/>
  <c r="AO4220" i="1"/>
  <c r="AN4220" i="1"/>
  <c r="AQ4219" i="1"/>
  <c r="AO4219" i="1"/>
  <c r="AN4219" i="1"/>
  <c r="AQ4218" i="1"/>
  <c r="AO4218" i="1"/>
  <c r="AN4218" i="1"/>
  <c r="AQ4217" i="1"/>
  <c r="AO4217" i="1"/>
  <c r="AN4217" i="1"/>
  <c r="AQ4216" i="1"/>
  <c r="AO4216" i="1"/>
  <c r="AN4216" i="1"/>
  <c r="AQ4215" i="1"/>
  <c r="AO4215" i="1"/>
  <c r="AN4215" i="1"/>
  <c r="AQ4214" i="1"/>
  <c r="AO4214" i="1"/>
  <c r="AN4214" i="1"/>
  <c r="AQ4213" i="1"/>
  <c r="AO4213" i="1"/>
  <c r="AN4213" i="1"/>
  <c r="AQ4212" i="1"/>
  <c r="AO4212" i="1"/>
  <c r="AN4212" i="1"/>
  <c r="AQ4211" i="1"/>
  <c r="AO4211" i="1"/>
  <c r="AN4211" i="1"/>
  <c r="AQ4210" i="1"/>
  <c r="AO4210" i="1"/>
  <c r="AN4210" i="1"/>
  <c r="AQ4209" i="1"/>
  <c r="AO4209" i="1"/>
  <c r="AN4209" i="1"/>
  <c r="AQ4208" i="1"/>
  <c r="AO4208" i="1"/>
  <c r="AN4208" i="1"/>
  <c r="AQ4207" i="1"/>
  <c r="AO4207" i="1"/>
  <c r="AN4207" i="1"/>
  <c r="AQ4206" i="1"/>
  <c r="AO4206" i="1"/>
  <c r="AN4206" i="1"/>
  <c r="AQ4205" i="1"/>
  <c r="AO4205" i="1"/>
  <c r="AN4205" i="1"/>
  <c r="AQ4204" i="1"/>
  <c r="AO4204" i="1"/>
  <c r="AN4204" i="1"/>
  <c r="AQ4203" i="1"/>
  <c r="AO4203" i="1"/>
  <c r="AN4203" i="1"/>
  <c r="AQ4202" i="1"/>
  <c r="AO4202" i="1"/>
  <c r="AN4202" i="1"/>
  <c r="AQ4201" i="1"/>
  <c r="AO4201" i="1"/>
  <c r="AN4201" i="1"/>
  <c r="AQ4200" i="1"/>
  <c r="AO4200" i="1"/>
  <c r="AN4200" i="1"/>
  <c r="AQ4199" i="1"/>
  <c r="AO4199" i="1"/>
  <c r="AN4199" i="1"/>
  <c r="AQ4198" i="1"/>
  <c r="AO4198" i="1"/>
  <c r="AN4198" i="1"/>
  <c r="AQ4197" i="1"/>
  <c r="AO4197" i="1"/>
  <c r="AN4197" i="1"/>
  <c r="AQ4196" i="1"/>
  <c r="AO4196" i="1"/>
  <c r="AN4196" i="1"/>
  <c r="AQ4195" i="1"/>
  <c r="AO4195" i="1"/>
  <c r="AN4195" i="1"/>
  <c r="AQ4194" i="1"/>
  <c r="AO4194" i="1"/>
  <c r="AN4194" i="1"/>
  <c r="AQ4193" i="1"/>
  <c r="AO4193" i="1"/>
  <c r="AN4193" i="1"/>
  <c r="AQ4192" i="1"/>
  <c r="AO4192" i="1"/>
  <c r="AN4192" i="1"/>
  <c r="AQ4191" i="1"/>
  <c r="AO4191" i="1"/>
  <c r="AN4191" i="1"/>
  <c r="AQ4190" i="1"/>
  <c r="AO4190" i="1"/>
  <c r="AN4190" i="1"/>
  <c r="AQ4189" i="1"/>
  <c r="AO4189" i="1"/>
  <c r="AN4189" i="1"/>
  <c r="AQ4188" i="1"/>
  <c r="AO4188" i="1"/>
  <c r="AN4188" i="1"/>
  <c r="AQ4187" i="1"/>
  <c r="AO4187" i="1"/>
  <c r="AN4187" i="1"/>
  <c r="AQ4186" i="1"/>
  <c r="AO4186" i="1"/>
  <c r="AN4186" i="1"/>
  <c r="AQ4185" i="1"/>
  <c r="AO4185" i="1"/>
  <c r="AN4185" i="1"/>
  <c r="AQ4184" i="1"/>
  <c r="AO4184" i="1"/>
  <c r="AN4184" i="1"/>
  <c r="AQ4183" i="1"/>
  <c r="AO4183" i="1"/>
  <c r="AN4183" i="1"/>
  <c r="AQ4182" i="1"/>
  <c r="AO4182" i="1"/>
  <c r="AN4182" i="1"/>
  <c r="AQ4181" i="1"/>
  <c r="AO4181" i="1"/>
  <c r="AN4181" i="1"/>
  <c r="AQ4180" i="1"/>
  <c r="AO4180" i="1"/>
  <c r="AN4180" i="1"/>
  <c r="AQ4179" i="1"/>
  <c r="AO4179" i="1"/>
  <c r="AN4179" i="1"/>
  <c r="AQ4178" i="1"/>
  <c r="AO4178" i="1"/>
  <c r="AN4178" i="1"/>
  <c r="AQ4177" i="1"/>
  <c r="AO4177" i="1"/>
  <c r="AN4177" i="1"/>
  <c r="AQ4176" i="1"/>
  <c r="AO4176" i="1"/>
  <c r="AN4176" i="1"/>
  <c r="AQ4175" i="1"/>
  <c r="AO4175" i="1"/>
  <c r="AN4175" i="1"/>
  <c r="AQ4174" i="1"/>
  <c r="AO4174" i="1"/>
  <c r="AN4174" i="1"/>
  <c r="AQ4173" i="1"/>
  <c r="AO4173" i="1"/>
  <c r="AN4173" i="1"/>
  <c r="AQ4172" i="1"/>
  <c r="AO4172" i="1"/>
  <c r="AN4172" i="1"/>
  <c r="AQ4171" i="1"/>
  <c r="AO4171" i="1"/>
  <c r="AN4171" i="1"/>
  <c r="AQ4170" i="1"/>
  <c r="AO4170" i="1"/>
  <c r="AN4170" i="1"/>
  <c r="AQ4169" i="1"/>
  <c r="AO4169" i="1"/>
  <c r="AN4169" i="1"/>
  <c r="AQ4168" i="1"/>
  <c r="AO4168" i="1"/>
  <c r="AN4168" i="1"/>
  <c r="AQ4167" i="1"/>
  <c r="AO4167" i="1"/>
  <c r="AN4167" i="1"/>
  <c r="AQ4166" i="1"/>
  <c r="AO4166" i="1"/>
  <c r="AN4166" i="1"/>
  <c r="AQ4165" i="1"/>
  <c r="AO4165" i="1"/>
  <c r="AN4165" i="1"/>
  <c r="AQ4164" i="1"/>
  <c r="AO4164" i="1"/>
  <c r="AN4164" i="1"/>
  <c r="AQ4163" i="1"/>
  <c r="AO4163" i="1"/>
  <c r="AN4163" i="1"/>
  <c r="AQ4162" i="1"/>
  <c r="AO4162" i="1"/>
  <c r="AN4162" i="1"/>
  <c r="AQ4161" i="1"/>
  <c r="AO4161" i="1"/>
  <c r="AN4161" i="1"/>
  <c r="AQ4160" i="1"/>
  <c r="AO4160" i="1"/>
  <c r="AN4160" i="1"/>
  <c r="AQ4159" i="1"/>
  <c r="AO4159" i="1"/>
  <c r="AN4159" i="1"/>
  <c r="AQ4158" i="1"/>
  <c r="AO4158" i="1"/>
  <c r="AN4158" i="1"/>
  <c r="AQ4157" i="1"/>
  <c r="AO4157" i="1"/>
  <c r="AN4157" i="1"/>
  <c r="AQ4156" i="1"/>
  <c r="AO4156" i="1"/>
  <c r="AN4156" i="1"/>
  <c r="AQ4155" i="1"/>
  <c r="AO4155" i="1"/>
  <c r="AN4155" i="1"/>
  <c r="AQ4154" i="1"/>
  <c r="AO4154" i="1"/>
  <c r="AN4154" i="1"/>
  <c r="AQ4153" i="1"/>
  <c r="AO4153" i="1"/>
  <c r="AN4153" i="1"/>
  <c r="AQ4152" i="1"/>
  <c r="AO4152" i="1"/>
  <c r="AN4152" i="1"/>
  <c r="AQ4151" i="1"/>
  <c r="AO4151" i="1"/>
  <c r="AN4151" i="1"/>
  <c r="AQ4150" i="1"/>
  <c r="AO4150" i="1"/>
  <c r="AN4150" i="1"/>
  <c r="AQ4149" i="1"/>
  <c r="AO4149" i="1"/>
  <c r="AN4149" i="1"/>
  <c r="AQ4148" i="1"/>
  <c r="AO4148" i="1"/>
  <c r="AN4148" i="1"/>
  <c r="AQ4147" i="1"/>
  <c r="AO4147" i="1"/>
  <c r="AN4147" i="1"/>
  <c r="AQ4146" i="1"/>
  <c r="AO4146" i="1"/>
  <c r="AN4146" i="1"/>
  <c r="AQ4145" i="1"/>
  <c r="AO4145" i="1"/>
  <c r="AN4145" i="1"/>
  <c r="AQ4144" i="1"/>
  <c r="AO4144" i="1"/>
  <c r="AN4144" i="1"/>
  <c r="AQ4143" i="1"/>
  <c r="AO4143" i="1"/>
  <c r="AN4143" i="1"/>
  <c r="AQ4142" i="1"/>
  <c r="AO4142" i="1"/>
  <c r="AN4142" i="1"/>
  <c r="AQ4141" i="1"/>
  <c r="AO4141" i="1"/>
  <c r="AN4141" i="1"/>
  <c r="AQ4140" i="1"/>
  <c r="AO4140" i="1"/>
  <c r="AN4140" i="1"/>
  <c r="AQ4139" i="1"/>
  <c r="AO4139" i="1"/>
  <c r="AN4139" i="1"/>
  <c r="AQ4138" i="1"/>
  <c r="AO4138" i="1"/>
  <c r="AN4138" i="1"/>
  <c r="AQ4137" i="1"/>
  <c r="AO4137" i="1"/>
  <c r="AN4137" i="1"/>
  <c r="AQ4136" i="1"/>
  <c r="AO4136" i="1"/>
  <c r="AN4136" i="1"/>
  <c r="AQ4135" i="1"/>
  <c r="AO4135" i="1"/>
  <c r="AN4135" i="1"/>
  <c r="AQ4134" i="1"/>
  <c r="AO4134" i="1"/>
  <c r="AN4134" i="1"/>
  <c r="AQ4133" i="1"/>
  <c r="AO4133" i="1"/>
  <c r="AN4133" i="1"/>
  <c r="AQ4132" i="1"/>
  <c r="AO4132" i="1"/>
  <c r="AN4132" i="1"/>
  <c r="AQ4131" i="1"/>
  <c r="AO4131" i="1"/>
  <c r="AN4131" i="1"/>
  <c r="AQ4130" i="1"/>
  <c r="AO4130" i="1"/>
  <c r="AN4130" i="1"/>
  <c r="AQ4129" i="1"/>
  <c r="AO4129" i="1"/>
  <c r="AN4129" i="1"/>
  <c r="AQ4128" i="1"/>
  <c r="AO4128" i="1"/>
  <c r="AN4128" i="1"/>
  <c r="AQ4127" i="1"/>
  <c r="AO4127" i="1"/>
  <c r="AN4127" i="1"/>
  <c r="AQ4126" i="1"/>
  <c r="AO4126" i="1"/>
  <c r="AN4126" i="1"/>
  <c r="AQ4125" i="1"/>
  <c r="AO4125" i="1"/>
  <c r="AN4125" i="1"/>
  <c r="AQ4124" i="1"/>
  <c r="AO4124" i="1"/>
  <c r="AN4124" i="1"/>
  <c r="AQ4123" i="1"/>
  <c r="AO4123" i="1"/>
  <c r="AN4123" i="1"/>
  <c r="AQ4122" i="1"/>
  <c r="AO4122" i="1"/>
  <c r="AN4122" i="1"/>
  <c r="AQ4121" i="1"/>
  <c r="AO4121" i="1"/>
  <c r="AN4121" i="1"/>
  <c r="AQ4120" i="1"/>
  <c r="AO4120" i="1"/>
  <c r="AN4120" i="1"/>
  <c r="AQ4119" i="1"/>
  <c r="AO4119" i="1"/>
  <c r="AN4119" i="1"/>
  <c r="AQ4118" i="1"/>
  <c r="AO4118" i="1"/>
  <c r="AN4118" i="1"/>
  <c r="AQ4117" i="1"/>
  <c r="AO4117" i="1"/>
  <c r="AN4117" i="1"/>
  <c r="AQ4116" i="1"/>
  <c r="AO4116" i="1"/>
  <c r="AN4116" i="1"/>
  <c r="AQ4115" i="1"/>
  <c r="AO4115" i="1"/>
  <c r="AN4115" i="1"/>
  <c r="AQ4114" i="1"/>
  <c r="AO4114" i="1"/>
  <c r="AN4114" i="1"/>
  <c r="AQ4113" i="1"/>
  <c r="AO4113" i="1"/>
  <c r="AN4113" i="1"/>
  <c r="AQ4112" i="1"/>
  <c r="AO4112" i="1"/>
  <c r="AN4112" i="1"/>
  <c r="AQ4111" i="1"/>
  <c r="AO4111" i="1"/>
  <c r="AN4111" i="1"/>
  <c r="AQ4110" i="1"/>
  <c r="AO4110" i="1"/>
  <c r="AN4110" i="1"/>
  <c r="AQ4109" i="1"/>
  <c r="AO4109" i="1"/>
  <c r="AN4109" i="1"/>
  <c r="AQ4108" i="1"/>
  <c r="AO4108" i="1"/>
  <c r="AN4108" i="1"/>
  <c r="AQ4107" i="1"/>
  <c r="AO4107" i="1"/>
  <c r="AN4107" i="1"/>
  <c r="AQ4106" i="1"/>
  <c r="AO4106" i="1"/>
  <c r="AN4106" i="1"/>
  <c r="AQ4105" i="1"/>
  <c r="AO4105" i="1"/>
  <c r="AN4105" i="1"/>
  <c r="AQ4104" i="1"/>
  <c r="AO4104" i="1"/>
  <c r="AN4104" i="1"/>
  <c r="AQ4103" i="1"/>
  <c r="AO4103" i="1"/>
  <c r="AN4103" i="1"/>
  <c r="AQ4102" i="1"/>
  <c r="AO4102" i="1"/>
  <c r="AN4102" i="1"/>
  <c r="AQ4101" i="1"/>
  <c r="AO4101" i="1"/>
  <c r="AN4101" i="1"/>
  <c r="AQ4100" i="1"/>
  <c r="AO4100" i="1"/>
  <c r="AN4100" i="1"/>
  <c r="AQ4099" i="1"/>
  <c r="AO4099" i="1"/>
  <c r="AN4099" i="1"/>
  <c r="AQ4098" i="1"/>
  <c r="AO4098" i="1"/>
  <c r="AN4098" i="1"/>
  <c r="AQ4097" i="1"/>
  <c r="AO4097" i="1"/>
  <c r="AN4097" i="1"/>
  <c r="AQ4096" i="1"/>
  <c r="AO4096" i="1"/>
  <c r="AN4096" i="1"/>
  <c r="AQ4095" i="1"/>
  <c r="AO4095" i="1"/>
  <c r="AN4095" i="1"/>
  <c r="AQ4094" i="1"/>
  <c r="AO4094" i="1"/>
  <c r="AN4094" i="1"/>
  <c r="AQ4093" i="1"/>
  <c r="AO4093" i="1"/>
  <c r="AN4093" i="1"/>
  <c r="AQ4092" i="1"/>
  <c r="AO4092" i="1"/>
  <c r="AN4092" i="1"/>
  <c r="AQ4091" i="1"/>
  <c r="AO4091" i="1"/>
  <c r="AN4091" i="1"/>
  <c r="AQ4090" i="1"/>
  <c r="AO4090" i="1"/>
  <c r="AN4090" i="1"/>
  <c r="AQ4089" i="1"/>
  <c r="AO4089" i="1"/>
  <c r="AN4089" i="1"/>
  <c r="AQ4088" i="1"/>
  <c r="AO4088" i="1"/>
  <c r="AN4088" i="1"/>
  <c r="AQ4087" i="1"/>
  <c r="AO4087" i="1"/>
  <c r="AN4087" i="1"/>
  <c r="AQ4086" i="1"/>
  <c r="AO4086" i="1"/>
  <c r="AN4086" i="1"/>
  <c r="AQ4085" i="1"/>
  <c r="AO4085" i="1"/>
  <c r="AN4085" i="1"/>
  <c r="AQ4084" i="1"/>
  <c r="AO4084" i="1"/>
  <c r="AN4084" i="1"/>
  <c r="AQ4083" i="1"/>
  <c r="AO4083" i="1"/>
  <c r="AN4083" i="1"/>
  <c r="AQ4082" i="1"/>
  <c r="AO4082" i="1"/>
  <c r="AN4082" i="1"/>
  <c r="AQ4081" i="1"/>
  <c r="AO4081" i="1"/>
  <c r="AN4081" i="1"/>
  <c r="AQ4080" i="1"/>
  <c r="AO4080" i="1"/>
  <c r="AN4080" i="1"/>
  <c r="AQ4079" i="1"/>
  <c r="AO4079" i="1"/>
  <c r="AN4079" i="1"/>
  <c r="AQ4078" i="1"/>
  <c r="AO4078" i="1"/>
  <c r="AN4078" i="1"/>
  <c r="AQ4077" i="1"/>
  <c r="AO4077" i="1"/>
  <c r="AN4077" i="1"/>
  <c r="AQ4076" i="1"/>
  <c r="AO4076" i="1"/>
  <c r="AN4076" i="1"/>
  <c r="AQ4075" i="1"/>
  <c r="AO4075" i="1"/>
  <c r="AN4075" i="1"/>
  <c r="AQ4074" i="1"/>
  <c r="AO4074" i="1"/>
  <c r="AN4074" i="1"/>
  <c r="AQ4073" i="1"/>
  <c r="AO4073" i="1"/>
  <c r="AN4073" i="1"/>
  <c r="AQ4072" i="1"/>
  <c r="AO4072" i="1"/>
  <c r="AN4072" i="1"/>
  <c r="AQ4071" i="1"/>
  <c r="AO4071" i="1"/>
  <c r="AN4071" i="1"/>
  <c r="AQ4070" i="1"/>
  <c r="AO4070" i="1"/>
  <c r="AN4070" i="1"/>
  <c r="AQ4069" i="1"/>
  <c r="AO4069" i="1"/>
  <c r="AN4069" i="1"/>
  <c r="AQ4068" i="1"/>
  <c r="AO4068" i="1"/>
  <c r="AN4068" i="1"/>
  <c r="AQ4067" i="1"/>
  <c r="AO4067" i="1"/>
  <c r="AN4067" i="1"/>
  <c r="AQ4066" i="1"/>
  <c r="AO4066" i="1"/>
  <c r="AN4066" i="1"/>
  <c r="AQ4065" i="1"/>
  <c r="AO4065" i="1"/>
  <c r="AN4065" i="1"/>
  <c r="AQ4064" i="1"/>
  <c r="AO4064" i="1"/>
  <c r="AN4064" i="1"/>
  <c r="AQ4063" i="1"/>
  <c r="AO4063" i="1"/>
  <c r="AN4063" i="1"/>
  <c r="AQ4062" i="1"/>
  <c r="AO4062" i="1"/>
  <c r="AN4062" i="1"/>
  <c r="AQ4061" i="1"/>
  <c r="AO4061" i="1"/>
  <c r="AN4061" i="1"/>
  <c r="AQ4060" i="1"/>
  <c r="AO4060" i="1"/>
  <c r="AN4060" i="1"/>
  <c r="AQ4059" i="1"/>
  <c r="AO4059" i="1"/>
  <c r="AN4059" i="1"/>
  <c r="AQ4058" i="1"/>
  <c r="AO4058" i="1"/>
  <c r="AN4058" i="1"/>
  <c r="AQ4057" i="1"/>
  <c r="AO4057" i="1"/>
  <c r="AN4057" i="1"/>
  <c r="AQ4056" i="1"/>
  <c r="AO4056" i="1"/>
  <c r="AN4056" i="1"/>
  <c r="AQ4055" i="1"/>
  <c r="AO4055" i="1"/>
  <c r="AN4055" i="1"/>
  <c r="AQ4054" i="1"/>
  <c r="AO4054" i="1"/>
  <c r="AN4054" i="1"/>
  <c r="AQ4053" i="1"/>
  <c r="AO4053" i="1"/>
  <c r="AN4053" i="1"/>
  <c r="AQ4052" i="1"/>
  <c r="AO4052" i="1"/>
  <c r="AN4052" i="1"/>
  <c r="AQ4051" i="1"/>
  <c r="AO4051" i="1"/>
  <c r="AN4051" i="1"/>
  <c r="AQ4050" i="1"/>
  <c r="AO4050" i="1"/>
  <c r="AN4050" i="1"/>
  <c r="AQ4049" i="1"/>
  <c r="AO4049" i="1"/>
  <c r="AN4049" i="1"/>
  <c r="AQ4048" i="1"/>
  <c r="AO4048" i="1"/>
  <c r="AN4048" i="1"/>
  <c r="AQ4047" i="1"/>
  <c r="AO4047" i="1"/>
  <c r="AN4047" i="1"/>
  <c r="AQ4046" i="1"/>
  <c r="AO4046" i="1"/>
  <c r="AN4046" i="1"/>
  <c r="AQ4045" i="1"/>
  <c r="AO4045" i="1"/>
  <c r="AN4045" i="1"/>
  <c r="AQ4044" i="1"/>
  <c r="AO4044" i="1"/>
  <c r="AN4044" i="1"/>
  <c r="AQ4043" i="1"/>
  <c r="AO4043" i="1"/>
  <c r="AN4043" i="1"/>
  <c r="AQ4042" i="1"/>
  <c r="AO4042" i="1"/>
  <c r="AN4042" i="1"/>
  <c r="AQ4041" i="1"/>
  <c r="AO4041" i="1"/>
  <c r="AN4041" i="1"/>
  <c r="AQ4040" i="1"/>
  <c r="AO4040" i="1"/>
  <c r="AN4040" i="1"/>
  <c r="AQ4039" i="1"/>
  <c r="AO4039" i="1"/>
  <c r="AN4039" i="1"/>
  <c r="AQ4038" i="1"/>
  <c r="AO4038" i="1"/>
  <c r="AN4038" i="1"/>
  <c r="AQ4037" i="1"/>
  <c r="AO4037" i="1"/>
  <c r="AN4037" i="1"/>
  <c r="AQ4036" i="1"/>
  <c r="AO4036" i="1"/>
  <c r="AN4036" i="1"/>
  <c r="AQ4035" i="1"/>
  <c r="AO4035" i="1"/>
  <c r="AN4035" i="1"/>
  <c r="AQ4034" i="1"/>
  <c r="AO4034" i="1"/>
  <c r="AN4034" i="1"/>
  <c r="AQ4033" i="1"/>
  <c r="AO4033" i="1"/>
  <c r="AN4033" i="1"/>
  <c r="AQ4032" i="1"/>
  <c r="AO4032" i="1"/>
  <c r="AN4032" i="1"/>
  <c r="AQ4031" i="1"/>
  <c r="AO4031" i="1"/>
  <c r="AN4031" i="1"/>
  <c r="AQ4030" i="1"/>
  <c r="AO4030" i="1"/>
  <c r="AN4030" i="1"/>
  <c r="AQ4029" i="1"/>
  <c r="AO4029" i="1"/>
  <c r="AN4029" i="1"/>
  <c r="AQ4028" i="1"/>
  <c r="AO4028" i="1"/>
  <c r="AN4028" i="1"/>
  <c r="AQ4027" i="1"/>
  <c r="AO4027" i="1"/>
  <c r="AN4027" i="1"/>
  <c r="AQ4026" i="1"/>
  <c r="AO4026" i="1"/>
  <c r="AN4026" i="1"/>
  <c r="AQ4025" i="1"/>
  <c r="AO4025" i="1"/>
  <c r="AN4025" i="1"/>
  <c r="AQ4024" i="1"/>
  <c r="AO4024" i="1"/>
  <c r="AN4024" i="1"/>
  <c r="AQ4023" i="1"/>
  <c r="AO4023" i="1"/>
  <c r="AN4023" i="1"/>
  <c r="AQ4022" i="1"/>
  <c r="AO4022" i="1"/>
  <c r="AN4022" i="1"/>
  <c r="AQ4021" i="1"/>
  <c r="AO4021" i="1"/>
  <c r="AN4021" i="1"/>
  <c r="AQ4020" i="1"/>
  <c r="AO4020" i="1"/>
  <c r="AN4020" i="1"/>
  <c r="AQ4019" i="1"/>
  <c r="AO4019" i="1"/>
  <c r="AN4019" i="1"/>
  <c r="AQ4018" i="1"/>
  <c r="AO4018" i="1"/>
  <c r="AN4018" i="1"/>
  <c r="AQ4017" i="1"/>
  <c r="AO4017" i="1"/>
  <c r="AN4017" i="1"/>
  <c r="AQ4016" i="1"/>
  <c r="AO4016" i="1"/>
  <c r="AN4016" i="1"/>
  <c r="AQ4015" i="1"/>
  <c r="AO4015" i="1"/>
  <c r="AN4015" i="1"/>
  <c r="AQ4014" i="1"/>
  <c r="AO4014" i="1"/>
  <c r="AN4014" i="1"/>
  <c r="AQ4013" i="1"/>
  <c r="AO4013" i="1"/>
  <c r="AN4013" i="1"/>
  <c r="AQ4012" i="1"/>
  <c r="AO4012" i="1"/>
  <c r="AN4012" i="1"/>
  <c r="AQ4011" i="1"/>
  <c r="AO4011" i="1"/>
  <c r="AN4011" i="1"/>
  <c r="AQ4010" i="1"/>
  <c r="AO4010" i="1"/>
  <c r="AN4010" i="1"/>
  <c r="AQ4009" i="1"/>
  <c r="AO4009" i="1"/>
  <c r="AN4009" i="1"/>
  <c r="AQ4008" i="1"/>
  <c r="AO4008" i="1"/>
  <c r="AN4008" i="1"/>
  <c r="AQ4007" i="1"/>
  <c r="AO4007" i="1"/>
  <c r="AN4007" i="1"/>
  <c r="AQ4006" i="1"/>
  <c r="AO4006" i="1"/>
  <c r="AN4006" i="1"/>
  <c r="AQ4005" i="1"/>
  <c r="AO4005" i="1"/>
  <c r="AN4005" i="1"/>
  <c r="AQ4004" i="1"/>
  <c r="AO4004" i="1"/>
  <c r="AN4004" i="1"/>
  <c r="AQ4003" i="1"/>
  <c r="AO4003" i="1"/>
  <c r="AN4003" i="1"/>
  <c r="AQ4002" i="1"/>
  <c r="AO4002" i="1"/>
  <c r="AN4002" i="1"/>
  <c r="AQ4001" i="1"/>
  <c r="AO4001" i="1"/>
  <c r="AN4001" i="1"/>
  <c r="AQ4000" i="1"/>
  <c r="AO4000" i="1"/>
  <c r="AN4000" i="1"/>
  <c r="AQ3999" i="1"/>
  <c r="AO3999" i="1"/>
  <c r="AN3999" i="1"/>
  <c r="AQ3998" i="1"/>
  <c r="AO3998" i="1"/>
  <c r="AN3998" i="1"/>
  <c r="AQ3997" i="1"/>
  <c r="AO3997" i="1"/>
  <c r="AN3997" i="1"/>
  <c r="AQ3996" i="1"/>
  <c r="AO3996" i="1"/>
  <c r="AN3996" i="1"/>
  <c r="AQ3995" i="1"/>
  <c r="AO3995" i="1"/>
  <c r="AN3995" i="1"/>
  <c r="AQ3994" i="1"/>
  <c r="AO3994" i="1"/>
  <c r="AN3994" i="1"/>
  <c r="AQ3993" i="1"/>
  <c r="AO3993" i="1"/>
  <c r="AN3993" i="1"/>
  <c r="AQ3992" i="1"/>
  <c r="AO3992" i="1"/>
  <c r="AN3992" i="1"/>
  <c r="AQ3991" i="1"/>
  <c r="AO3991" i="1"/>
  <c r="AN3991" i="1"/>
  <c r="AQ3990" i="1"/>
  <c r="AO3990" i="1"/>
  <c r="AN3990" i="1"/>
  <c r="AQ3989" i="1"/>
  <c r="AO3989" i="1"/>
  <c r="AN3989" i="1"/>
  <c r="AQ3988" i="1"/>
  <c r="AO3988" i="1"/>
  <c r="AN3988" i="1"/>
  <c r="AQ3987" i="1"/>
  <c r="AO3987" i="1"/>
  <c r="AN3987" i="1"/>
  <c r="AQ3986" i="1"/>
  <c r="AO3986" i="1"/>
  <c r="AN3986" i="1"/>
  <c r="AQ3985" i="1"/>
  <c r="AO3985" i="1"/>
  <c r="AN3985" i="1"/>
  <c r="AQ3984" i="1"/>
  <c r="AO3984" i="1"/>
  <c r="AN3984" i="1"/>
  <c r="AQ3983" i="1"/>
  <c r="AO3983" i="1"/>
  <c r="AN3983" i="1"/>
  <c r="AQ3982" i="1"/>
  <c r="AO3982" i="1"/>
  <c r="AN3982" i="1"/>
  <c r="AQ3981" i="1"/>
  <c r="AO3981" i="1"/>
  <c r="AN3981" i="1"/>
  <c r="AQ3980" i="1"/>
  <c r="AO3980" i="1"/>
  <c r="AN3980" i="1"/>
  <c r="AQ3979" i="1"/>
  <c r="AO3979" i="1"/>
  <c r="AN3979" i="1"/>
  <c r="AQ3978" i="1"/>
  <c r="AO3978" i="1"/>
  <c r="AN3978" i="1"/>
  <c r="AQ3977" i="1"/>
  <c r="AO3977" i="1"/>
  <c r="AN3977" i="1"/>
  <c r="AQ3976" i="1"/>
  <c r="AO3976" i="1"/>
  <c r="AN3976" i="1"/>
  <c r="AQ3975" i="1"/>
  <c r="AO3975" i="1"/>
  <c r="AN3975" i="1"/>
  <c r="AQ3974" i="1"/>
  <c r="AO3974" i="1"/>
  <c r="AN3974" i="1"/>
  <c r="AQ3973" i="1"/>
  <c r="AO3973" i="1"/>
  <c r="AN3973" i="1"/>
  <c r="AQ3972" i="1"/>
  <c r="AO3972" i="1"/>
  <c r="AN3972" i="1"/>
  <c r="AQ3971" i="1"/>
  <c r="AO3971" i="1"/>
  <c r="AN3971" i="1"/>
  <c r="AQ3970" i="1"/>
  <c r="AO3970" i="1"/>
  <c r="AN3970" i="1"/>
  <c r="AQ3969" i="1"/>
  <c r="AO3969" i="1"/>
  <c r="AN3969" i="1"/>
  <c r="AQ3968" i="1"/>
  <c r="AO3968" i="1"/>
  <c r="AN3968" i="1"/>
  <c r="AQ3967" i="1"/>
  <c r="AO3967" i="1"/>
  <c r="AN3967" i="1"/>
  <c r="AQ3966" i="1"/>
  <c r="AO3966" i="1"/>
  <c r="AN3966" i="1"/>
  <c r="AQ3965" i="1"/>
  <c r="AO3965" i="1"/>
  <c r="AN3965" i="1"/>
  <c r="AQ3964" i="1"/>
  <c r="AO3964" i="1"/>
  <c r="AN3964" i="1"/>
  <c r="AQ3963" i="1"/>
  <c r="AO3963" i="1"/>
  <c r="AN3963" i="1"/>
  <c r="AQ3962" i="1"/>
  <c r="AO3962" i="1"/>
  <c r="AN3962" i="1"/>
  <c r="AQ3961" i="1"/>
  <c r="AO3961" i="1"/>
  <c r="AN3961" i="1"/>
  <c r="AQ3960" i="1"/>
  <c r="AO3960" i="1"/>
  <c r="AN3960" i="1"/>
  <c r="AQ3959" i="1"/>
  <c r="AO3959" i="1"/>
  <c r="AN3959" i="1"/>
  <c r="AQ3958" i="1"/>
  <c r="AO3958" i="1"/>
  <c r="AN3958" i="1"/>
  <c r="AQ3957" i="1"/>
  <c r="AO3957" i="1"/>
  <c r="AN3957" i="1"/>
  <c r="AQ3956" i="1"/>
  <c r="AO3956" i="1"/>
  <c r="AN3956" i="1"/>
  <c r="AQ3955" i="1"/>
  <c r="AO3955" i="1"/>
  <c r="AN3955" i="1"/>
  <c r="AQ3954" i="1"/>
  <c r="AO3954" i="1"/>
  <c r="AN3954" i="1"/>
  <c r="AQ3953" i="1"/>
  <c r="AO3953" i="1"/>
  <c r="AN3953" i="1"/>
  <c r="AQ3952" i="1"/>
  <c r="AO3952" i="1"/>
  <c r="AN3952" i="1"/>
  <c r="AQ3951" i="1"/>
  <c r="AO3951" i="1"/>
  <c r="AN3951" i="1"/>
  <c r="AQ3950" i="1"/>
  <c r="AO3950" i="1"/>
  <c r="AN3950" i="1"/>
  <c r="AQ3949" i="1"/>
  <c r="AO3949" i="1"/>
  <c r="AN3949" i="1"/>
  <c r="AQ3948" i="1"/>
  <c r="AO3948" i="1"/>
  <c r="AN3948" i="1"/>
  <c r="AQ3947" i="1"/>
  <c r="AO3947" i="1"/>
  <c r="AN3947" i="1"/>
  <c r="AQ3946" i="1"/>
  <c r="AO3946" i="1"/>
  <c r="AN3946" i="1"/>
  <c r="AQ3945" i="1"/>
  <c r="AO3945" i="1"/>
  <c r="AN3945" i="1"/>
  <c r="AQ3944" i="1"/>
  <c r="AO3944" i="1"/>
  <c r="AN3944" i="1"/>
  <c r="AQ3943" i="1"/>
  <c r="AO3943" i="1"/>
  <c r="AN3943" i="1"/>
  <c r="AQ3942" i="1"/>
  <c r="AO3942" i="1"/>
  <c r="AN3942" i="1"/>
  <c r="AQ3941" i="1"/>
  <c r="AO3941" i="1"/>
  <c r="AN3941" i="1"/>
  <c r="AQ3940" i="1"/>
  <c r="AO3940" i="1"/>
  <c r="AN3940" i="1"/>
  <c r="AQ3939" i="1"/>
  <c r="AO3939" i="1"/>
  <c r="AN3939" i="1"/>
  <c r="AQ3938" i="1"/>
  <c r="AO3938" i="1"/>
  <c r="AN3938" i="1"/>
  <c r="AQ3937" i="1"/>
  <c r="AO3937" i="1"/>
  <c r="AN3937" i="1"/>
  <c r="AQ3936" i="1"/>
  <c r="AO3936" i="1"/>
  <c r="AN3936" i="1"/>
  <c r="AQ3935" i="1"/>
  <c r="AO3935" i="1"/>
  <c r="AN3935" i="1"/>
  <c r="AQ3934" i="1"/>
  <c r="AO3934" i="1"/>
  <c r="AN3934" i="1"/>
  <c r="AQ3933" i="1"/>
  <c r="AO3933" i="1"/>
  <c r="AN3933" i="1"/>
  <c r="AQ3932" i="1"/>
  <c r="AO3932" i="1"/>
  <c r="AN3932" i="1"/>
  <c r="AQ3931" i="1"/>
  <c r="AO3931" i="1"/>
  <c r="AN3931" i="1"/>
  <c r="AQ3930" i="1"/>
  <c r="AO3930" i="1"/>
  <c r="AN3930" i="1"/>
  <c r="AQ3929" i="1"/>
  <c r="AO3929" i="1"/>
  <c r="AN3929" i="1"/>
  <c r="AQ3928" i="1"/>
  <c r="AO3928" i="1"/>
  <c r="AN3928" i="1"/>
  <c r="AQ3927" i="1"/>
  <c r="AO3927" i="1"/>
  <c r="AN3927" i="1"/>
  <c r="AQ3926" i="1"/>
  <c r="AO3926" i="1"/>
  <c r="AN3926" i="1"/>
  <c r="AQ3925" i="1"/>
  <c r="AO3925" i="1"/>
  <c r="AN3925" i="1"/>
  <c r="AQ3924" i="1"/>
  <c r="AO3924" i="1"/>
  <c r="AN3924" i="1"/>
  <c r="AQ3923" i="1"/>
  <c r="AO3923" i="1"/>
  <c r="AN3923" i="1"/>
  <c r="AQ3922" i="1"/>
  <c r="AO3922" i="1"/>
  <c r="AN3922" i="1"/>
  <c r="AQ3921" i="1"/>
  <c r="AO3921" i="1"/>
  <c r="AN3921" i="1"/>
  <c r="AQ3920" i="1"/>
  <c r="AO3920" i="1"/>
  <c r="AN3920" i="1"/>
  <c r="AQ3919" i="1"/>
  <c r="AO3919" i="1"/>
  <c r="AN3919" i="1"/>
  <c r="AQ3918" i="1"/>
  <c r="AO3918" i="1"/>
  <c r="AN3918" i="1"/>
  <c r="AQ3917" i="1"/>
  <c r="AO3917" i="1"/>
  <c r="AN3917" i="1"/>
  <c r="AQ3916" i="1"/>
  <c r="AO3916" i="1"/>
  <c r="AN3916" i="1"/>
  <c r="AQ3915" i="1"/>
  <c r="AO3915" i="1"/>
  <c r="AN3915" i="1"/>
  <c r="AQ3914" i="1"/>
  <c r="AO3914" i="1"/>
  <c r="AN3914" i="1"/>
  <c r="AQ3913" i="1"/>
  <c r="AO3913" i="1"/>
  <c r="AN3913" i="1"/>
  <c r="AQ3912" i="1"/>
  <c r="AO3912" i="1"/>
  <c r="AN3912" i="1"/>
  <c r="AQ3911" i="1"/>
  <c r="AO3911" i="1"/>
  <c r="AN3911" i="1"/>
  <c r="AQ3910" i="1"/>
  <c r="AO3910" i="1"/>
  <c r="AN3910" i="1"/>
  <c r="AQ3909" i="1"/>
  <c r="AO3909" i="1"/>
  <c r="AN3909" i="1"/>
  <c r="AQ3908" i="1"/>
  <c r="AO3908" i="1"/>
  <c r="AN3908" i="1"/>
  <c r="AQ3907" i="1"/>
  <c r="AO3907" i="1"/>
  <c r="AN3907" i="1"/>
  <c r="AQ3906" i="1"/>
  <c r="AO3906" i="1"/>
  <c r="AN3906" i="1"/>
  <c r="AQ3905" i="1"/>
  <c r="AO3905" i="1"/>
  <c r="AN3905" i="1"/>
  <c r="AQ3904" i="1"/>
  <c r="AO3904" i="1"/>
  <c r="AN3904" i="1"/>
  <c r="AQ3903" i="1"/>
  <c r="AO3903" i="1"/>
  <c r="AN3903" i="1"/>
  <c r="AQ3902" i="1"/>
  <c r="AO3902" i="1"/>
  <c r="AN3902" i="1"/>
  <c r="AQ3901" i="1"/>
  <c r="AO3901" i="1"/>
  <c r="AN3901" i="1"/>
  <c r="AQ3900" i="1"/>
  <c r="AO3900" i="1"/>
  <c r="AN3900" i="1"/>
  <c r="AQ3899" i="1"/>
  <c r="AO3899" i="1"/>
  <c r="AN3899" i="1"/>
  <c r="AQ3898" i="1"/>
  <c r="AO3898" i="1"/>
  <c r="AN3898" i="1"/>
  <c r="AQ3897" i="1"/>
  <c r="AO3897" i="1"/>
  <c r="AN3897" i="1"/>
  <c r="AQ3896" i="1"/>
  <c r="AO3896" i="1"/>
  <c r="AN3896" i="1"/>
  <c r="AQ3895" i="1"/>
  <c r="AO3895" i="1"/>
  <c r="AN3895" i="1"/>
  <c r="AQ3894" i="1"/>
  <c r="AO3894" i="1"/>
  <c r="AN3894" i="1"/>
  <c r="AQ3893" i="1"/>
  <c r="AO3893" i="1"/>
  <c r="AN3893" i="1"/>
  <c r="AQ3892" i="1"/>
  <c r="AO3892" i="1"/>
  <c r="AN3892" i="1"/>
  <c r="AQ3891" i="1"/>
  <c r="AO3891" i="1"/>
  <c r="AN3891" i="1"/>
  <c r="AQ3890" i="1"/>
  <c r="AO3890" i="1"/>
  <c r="AN3890" i="1"/>
  <c r="AQ3889" i="1"/>
  <c r="AO3889" i="1"/>
  <c r="AN3889" i="1"/>
  <c r="AQ3888" i="1"/>
  <c r="AO3888" i="1"/>
  <c r="AN3888" i="1"/>
  <c r="AQ3887" i="1"/>
  <c r="AO3887" i="1"/>
  <c r="AN3887" i="1"/>
  <c r="AQ3886" i="1"/>
  <c r="AO3886" i="1"/>
  <c r="AN3886" i="1"/>
  <c r="AQ3885" i="1"/>
  <c r="AO3885" i="1"/>
  <c r="AN3885" i="1"/>
  <c r="AQ3884" i="1"/>
  <c r="AO3884" i="1"/>
  <c r="AN3884" i="1"/>
  <c r="AQ3883" i="1"/>
  <c r="AO3883" i="1"/>
  <c r="AN3883" i="1"/>
  <c r="AQ3882" i="1"/>
  <c r="AO3882" i="1"/>
  <c r="AN3882" i="1"/>
  <c r="AQ3881" i="1"/>
  <c r="AO3881" i="1"/>
  <c r="AN3881" i="1"/>
  <c r="AQ3880" i="1"/>
  <c r="AO3880" i="1"/>
  <c r="AN3880" i="1"/>
  <c r="AQ3879" i="1"/>
  <c r="AO3879" i="1"/>
  <c r="AN3879" i="1"/>
  <c r="AQ3878" i="1"/>
  <c r="AO3878" i="1"/>
  <c r="AN3878" i="1"/>
  <c r="AQ3877" i="1"/>
  <c r="AO3877" i="1"/>
  <c r="AN3877" i="1"/>
  <c r="AQ3876" i="1"/>
  <c r="AO3876" i="1"/>
  <c r="AN3876" i="1"/>
  <c r="AQ3875" i="1"/>
  <c r="AO3875" i="1"/>
  <c r="AN3875" i="1"/>
  <c r="AQ3874" i="1"/>
  <c r="AO3874" i="1"/>
  <c r="AN3874" i="1"/>
  <c r="AQ3873" i="1"/>
  <c r="AO3873" i="1"/>
  <c r="AN3873" i="1"/>
  <c r="AQ3872" i="1"/>
  <c r="AO3872" i="1"/>
  <c r="AN3872" i="1"/>
  <c r="AQ3871" i="1"/>
  <c r="AO3871" i="1"/>
  <c r="AN3871" i="1"/>
  <c r="AQ3870" i="1"/>
  <c r="AO3870" i="1"/>
  <c r="AN3870" i="1"/>
  <c r="AQ3869" i="1"/>
  <c r="AO3869" i="1"/>
  <c r="AN3869" i="1"/>
  <c r="AQ3868" i="1"/>
  <c r="AO3868" i="1"/>
  <c r="AN3868" i="1"/>
  <c r="AQ3867" i="1"/>
  <c r="AO3867" i="1"/>
  <c r="AN3867" i="1"/>
  <c r="AQ3866" i="1"/>
  <c r="AO3866" i="1"/>
  <c r="AN3866" i="1"/>
  <c r="AQ3865" i="1"/>
  <c r="AO3865" i="1"/>
  <c r="AN3865" i="1"/>
  <c r="AQ3864" i="1"/>
  <c r="AO3864" i="1"/>
  <c r="AN3864" i="1"/>
  <c r="AQ3863" i="1"/>
  <c r="AO3863" i="1"/>
  <c r="AN3863" i="1"/>
  <c r="AQ3862" i="1"/>
  <c r="AO3862" i="1"/>
  <c r="AN3862" i="1"/>
  <c r="AQ3861" i="1"/>
  <c r="AO3861" i="1"/>
  <c r="AN3861" i="1"/>
  <c r="AQ3860" i="1"/>
  <c r="AO3860" i="1"/>
  <c r="AN3860" i="1"/>
  <c r="AQ3859" i="1"/>
  <c r="AO3859" i="1"/>
  <c r="AN3859" i="1"/>
  <c r="AQ3858" i="1"/>
  <c r="AO3858" i="1"/>
  <c r="AN3858" i="1"/>
  <c r="AQ3857" i="1"/>
  <c r="AO3857" i="1"/>
  <c r="AN3857" i="1"/>
  <c r="AQ3856" i="1"/>
  <c r="AO3856" i="1"/>
  <c r="AN3856" i="1"/>
  <c r="AQ3855" i="1"/>
  <c r="AO3855" i="1"/>
  <c r="AN3855" i="1"/>
  <c r="AQ3854" i="1"/>
  <c r="AO3854" i="1"/>
  <c r="AN3854" i="1"/>
  <c r="AQ3853" i="1"/>
  <c r="AO3853" i="1"/>
  <c r="AN3853" i="1"/>
  <c r="AQ3852" i="1"/>
  <c r="AO3852" i="1"/>
  <c r="AN3852" i="1"/>
  <c r="AQ3851" i="1"/>
  <c r="AO3851" i="1"/>
  <c r="AN3851" i="1"/>
  <c r="AQ3850" i="1"/>
  <c r="AO3850" i="1"/>
  <c r="AN3850" i="1"/>
  <c r="AQ3849" i="1"/>
  <c r="AO3849" i="1"/>
  <c r="AN3849" i="1"/>
  <c r="AQ3848" i="1"/>
  <c r="AO3848" i="1"/>
  <c r="AN3848" i="1"/>
  <c r="AQ3847" i="1"/>
  <c r="AO3847" i="1"/>
  <c r="AN3847" i="1"/>
  <c r="AQ3846" i="1"/>
  <c r="AO3846" i="1"/>
  <c r="AN3846" i="1"/>
  <c r="AQ3845" i="1"/>
  <c r="AO3845" i="1"/>
  <c r="AN3845" i="1"/>
  <c r="AQ3844" i="1"/>
  <c r="AO3844" i="1"/>
  <c r="AN3844" i="1"/>
  <c r="AQ3843" i="1"/>
  <c r="AO3843" i="1"/>
  <c r="AN3843" i="1"/>
  <c r="AQ3842" i="1"/>
  <c r="AO3842" i="1"/>
  <c r="AN3842" i="1"/>
  <c r="AQ3841" i="1"/>
  <c r="AO3841" i="1"/>
  <c r="AN3841" i="1"/>
  <c r="AQ3840" i="1"/>
  <c r="AO3840" i="1"/>
  <c r="AN3840" i="1"/>
  <c r="AQ3839" i="1"/>
  <c r="AO3839" i="1"/>
  <c r="AN3839" i="1"/>
  <c r="AQ3838" i="1"/>
  <c r="AO3838" i="1"/>
  <c r="AN3838" i="1"/>
  <c r="AQ3837" i="1"/>
  <c r="AO3837" i="1"/>
  <c r="AN3837" i="1"/>
  <c r="AQ3836" i="1"/>
  <c r="AO3836" i="1"/>
  <c r="AN3836" i="1"/>
  <c r="AQ3835" i="1"/>
  <c r="AO3835" i="1"/>
  <c r="AN3835" i="1"/>
  <c r="AQ3834" i="1"/>
  <c r="AO3834" i="1"/>
  <c r="AN3834" i="1"/>
  <c r="AQ3833" i="1"/>
  <c r="AO3833" i="1"/>
  <c r="AN3833" i="1"/>
  <c r="AQ3832" i="1"/>
  <c r="AO3832" i="1"/>
  <c r="AN3832" i="1"/>
  <c r="AQ3831" i="1"/>
  <c r="AO3831" i="1"/>
  <c r="AN3831" i="1"/>
  <c r="AQ3830" i="1"/>
  <c r="AO3830" i="1"/>
  <c r="AN3830" i="1"/>
  <c r="AQ3829" i="1"/>
  <c r="AO3829" i="1"/>
  <c r="AN3829" i="1"/>
  <c r="AQ3828" i="1"/>
  <c r="AO3828" i="1"/>
  <c r="AN3828" i="1"/>
  <c r="AQ3827" i="1"/>
  <c r="AO3827" i="1"/>
  <c r="AN3827" i="1"/>
  <c r="AQ3826" i="1"/>
  <c r="AO3826" i="1"/>
  <c r="AN3826" i="1"/>
  <c r="AQ3825" i="1"/>
  <c r="AO3825" i="1"/>
  <c r="AN3825" i="1"/>
  <c r="AQ3824" i="1"/>
  <c r="AO3824" i="1"/>
  <c r="AN3824" i="1"/>
  <c r="AQ3823" i="1"/>
  <c r="AO3823" i="1"/>
  <c r="AN3823" i="1"/>
  <c r="AQ3822" i="1"/>
  <c r="AO3822" i="1"/>
  <c r="AN3822" i="1"/>
  <c r="AQ3821" i="1"/>
  <c r="AO3821" i="1"/>
  <c r="AN3821" i="1"/>
  <c r="AQ3820" i="1"/>
  <c r="AO3820" i="1"/>
  <c r="AN3820" i="1"/>
  <c r="AQ3819" i="1"/>
  <c r="AO3819" i="1"/>
  <c r="AN3819" i="1"/>
  <c r="AQ3818" i="1"/>
  <c r="AO3818" i="1"/>
  <c r="AN3818" i="1"/>
  <c r="AQ3817" i="1"/>
  <c r="AO3817" i="1"/>
  <c r="AN3817" i="1"/>
  <c r="AQ3816" i="1"/>
  <c r="AO3816" i="1"/>
  <c r="AN3816" i="1"/>
  <c r="AQ3815" i="1"/>
  <c r="AO3815" i="1"/>
  <c r="AN3815" i="1"/>
  <c r="AQ3814" i="1"/>
  <c r="AO3814" i="1"/>
  <c r="AN3814" i="1"/>
  <c r="AQ3813" i="1"/>
  <c r="AO3813" i="1"/>
  <c r="AN3813" i="1"/>
  <c r="AQ3812" i="1"/>
  <c r="AO3812" i="1"/>
  <c r="AN3812" i="1"/>
  <c r="AQ3811" i="1"/>
  <c r="AO3811" i="1"/>
  <c r="AN3811" i="1"/>
  <c r="AQ3810" i="1"/>
  <c r="AO3810" i="1"/>
  <c r="AN3810" i="1"/>
  <c r="AQ3809" i="1"/>
  <c r="AO3809" i="1"/>
  <c r="AN3809" i="1"/>
  <c r="AQ3808" i="1"/>
  <c r="AO3808" i="1"/>
  <c r="AN3808" i="1"/>
  <c r="AQ3807" i="1"/>
  <c r="AO3807" i="1"/>
  <c r="AN3807" i="1"/>
  <c r="AQ3806" i="1"/>
  <c r="AO3806" i="1"/>
  <c r="AN3806" i="1"/>
  <c r="AQ3805" i="1"/>
  <c r="AO3805" i="1"/>
  <c r="AN3805" i="1"/>
  <c r="AQ3804" i="1"/>
  <c r="AO3804" i="1"/>
  <c r="AN3804" i="1"/>
  <c r="AQ3803" i="1"/>
  <c r="AO3803" i="1"/>
  <c r="AN3803" i="1"/>
  <c r="AQ3802" i="1"/>
  <c r="AO3802" i="1"/>
  <c r="AN3802" i="1"/>
  <c r="AQ3801" i="1"/>
  <c r="AO3801" i="1"/>
  <c r="AN3801" i="1"/>
  <c r="AQ3800" i="1"/>
  <c r="AO3800" i="1"/>
  <c r="AN3800" i="1"/>
  <c r="AQ3799" i="1"/>
  <c r="AO3799" i="1"/>
  <c r="AN3799" i="1"/>
  <c r="AQ3798" i="1"/>
  <c r="AO3798" i="1"/>
  <c r="AN3798" i="1"/>
  <c r="AQ3797" i="1"/>
  <c r="AO3797" i="1"/>
  <c r="AN3797" i="1"/>
  <c r="AQ3796" i="1"/>
  <c r="AO3796" i="1"/>
  <c r="AN3796" i="1"/>
  <c r="AQ3795" i="1"/>
  <c r="AO3795" i="1"/>
  <c r="AN3795" i="1"/>
  <c r="AQ3794" i="1"/>
  <c r="AO3794" i="1"/>
  <c r="AN3794" i="1"/>
  <c r="AQ3793" i="1"/>
  <c r="AO3793" i="1"/>
  <c r="AN3793" i="1"/>
  <c r="AQ3792" i="1"/>
  <c r="AO3792" i="1"/>
  <c r="AN3792" i="1"/>
  <c r="AQ3791" i="1"/>
  <c r="AO3791" i="1"/>
  <c r="AN3791" i="1"/>
  <c r="AQ3790" i="1"/>
  <c r="AO3790" i="1"/>
  <c r="AN3790" i="1"/>
  <c r="AQ3789" i="1"/>
  <c r="AO3789" i="1"/>
  <c r="AN3789" i="1"/>
  <c r="AQ3788" i="1"/>
  <c r="AO3788" i="1"/>
  <c r="AN3788" i="1"/>
  <c r="AQ3787" i="1"/>
  <c r="AO3787" i="1"/>
  <c r="AN3787" i="1"/>
  <c r="AQ3786" i="1"/>
  <c r="AO3786" i="1"/>
  <c r="AN3786" i="1"/>
  <c r="AQ3785" i="1"/>
  <c r="AO3785" i="1"/>
  <c r="AN3785" i="1"/>
  <c r="AQ3784" i="1"/>
  <c r="AO3784" i="1"/>
  <c r="AN3784" i="1"/>
  <c r="AQ3783" i="1"/>
  <c r="AO3783" i="1"/>
  <c r="AN3783" i="1"/>
  <c r="AQ3782" i="1"/>
  <c r="AO3782" i="1"/>
  <c r="AN3782" i="1"/>
  <c r="AQ3781" i="1"/>
  <c r="AO3781" i="1"/>
  <c r="AN3781" i="1"/>
  <c r="AQ3780" i="1"/>
  <c r="AO3780" i="1"/>
  <c r="AN3780" i="1"/>
  <c r="AQ3779" i="1"/>
  <c r="AO3779" i="1"/>
  <c r="AN3779" i="1"/>
  <c r="AQ3778" i="1"/>
  <c r="AO3778" i="1"/>
  <c r="AN3778" i="1"/>
  <c r="AQ3777" i="1"/>
  <c r="AO3777" i="1"/>
  <c r="AN3777" i="1"/>
  <c r="AQ3776" i="1"/>
  <c r="AO3776" i="1"/>
  <c r="AN3776" i="1"/>
  <c r="AQ3775" i="1"/>
  <c r="AO3775" i="1"/>
  <c r="AN3775" i="1"/>
  <c r="AQ3774" i="1"/>
  <c r="AO3774" i="1"/>
  <c r="AN3774" i="1"/>
  <c r="AQ3773" i="1"/>
  <c r="AO3773" i="1"/>
  <c r="AN3773" i="1"/>
  <c r="AQ3772" i="1"/>
  <c r="AO3772" i="1"/>
  <c r="AN3772" i="1"/>
  <c r="AQ3771" i="1"/>
  <c r="AO3771" i="1"/>
  <c r="AN3771" i="1"/>
  <c r="AQ3770" i="1"/>
  <c r="AO3770" i="1"/>
  <c r="AN3770" i="1"/>
  <c r="AQ3769" i="1"/>
  <c r="AO3769" i="1"/>
  <c r="AN3769" i="1"/>
  <c r="AQ3768" i="1"/>
  <c r="AO3768" i="1"/>
  <c r="AN3768" i="1"/>
  <c r="AQ3767" i="1"/>
  <c r="AO3767" i="1"/>
  <c r="AN3767" i="1"/>
  <c r="AQ3766" i="1"/>
  <c r="AO3766" i="1"/>
  <c r="AN3766" i="1"/>
  <c r="AQ3765" i="1"/>
  <c r="AO3765" i="1"/>
  <c r="AN3765" i="1"/>
  <c r="AQ3764" i="1"/>
  <c r="AO3764" i="1"/>
  <c r="AN3764" i="1"/>
  <c r="AQ3763" i="1"/>
  <c r="AO3763" i="1"/>
  <c r="AN3763" i="1"/>
  <c r="AQ3762" i="1"/>
  <c r="AO3762" i="1"/>
  <c r="AN3762" i="1"/>
  <c r="AQ3761" i="1"/>
  <c r="AO3761" i="1"/>
  <c r="AN3761" i="1"/>
  <c r="AQ3760" i="1"/>
  <c r="AO3760" i="1"/>
  <c r="AN3760" i="1"/>
  <c r="AQ3759" i="1"/>
  <c r="AO3759" i="1"/>
  <c r="AN3759" i="1"/>
  <c r="AQ3758" i="1"/>
  <c r="AO3758" i="1"/>
  <c r="AN3758" i="1"/>
  <c r="AQ3757" i="1"/>
  <c r="AO3757" i="1"/>
  <c r="AN3757" i="1"/>
  <c r="AQ3756" i="1"/>
  <c r="AO3756" i="1"/>
  <c r="AN3756" i="1"/>
  <c r="AQ3755" i="1"/>
  <c r="AO3755" i="1"/>
  <c r="AN3755" i="1"/>
  <c r="AQ3754" i="1"/>
  <c r="AO3754" i="1"/>
  <c r="AN3754" i="1"/>
  <c r="AQ3753" i="1"/>
  <c r="AO3753" i="1"/>
  <c r="AN3753" i="1"/>
  <c r="AQ3752" i="1"/>
  <c r="AO3752" i="1"/>
  <c r="AN3752" i="1"/>
  <c r="AQ3751" i="1"/>
  <c r="AO3751" i="1"/>
  <c r="AN3751" i="1"/>
  <c r="AQ3750" i="1"/>
  <c r="AO3750" i="1"/>
  <c r="AN3750" i="1"/>
  <c r="AQ3749" i="1"/>
  <c r="AO3749" i="1"/>
  <c r="AN3749" i="1"/>
  <c r="AQ3748" i="1"/>
  <c r="AO3748" i="1"/>
  <c r="AN3748" i="1"/>
  <c r="AQ3747" i="1"/>
  <c r="AO3747" i="1"/>
  <c r="AN3747" i="1"/>
  <c r="AQ3746" i="1"/>
  <c r="AO3746" i="1"/>
  <c r="AN3746" i="1"/>
  <c r="AQ3745" i="1"/>
  <c r="AO3745" i="1"/>
  <c r="AN3745" i="1"/>
  <c r="AQ3744" i="1"/>
  <c r="AO3744" i="1"/>
  <c r="AN3744" i="1"/>
  <c r="AQ3743" i="1"/>
  <c r="AO3743" i="1"/>
  <c r="AN3743" i="1"/>
  <c r="AQ3742" i="1"/>
  <c r="AO3742" i="1"/>
  <c r="AN3742" i="1"/>
  <c r="AQ3741" i="1"/>
  <c r="AO3741" i="1"/>
  <c r="AN3741" i="1"/>
  <c r="AQ3740" i="1"/>
  <c r="AO3740" i="1"/>
  <c r="AN3740" i="1"/>
  <c r="AQ3739" i="1"/>
  <c r="AO3739" i="1"/>
  <c r="AN3739" i="1"/>
  <c r="AQ3738" i="1"/>
  <c r="AO3738" i="1"/>
  <c r="AN3738" i="1"/>
  <c r="AQ3737" i="1"/>
  <c r="AO3737" i="1"/>
  <c r="AN3737" i="1"/>
  <c r="AQ3736" i="1"/>
  <c r="AO3736" i="1"/>
  <c r="AN3736" i="1"/>
  <c r="AQ3735" i="1"/>
  <c r="AO3735" i="1"/>
  <c r="AN3735" i="1"/>
  <c r="AQ3734" i="1"/>
  <c r="AO3734" i="1"/>
  <c r="AN3734" i="1"/>
  <c r="AQ3733" i="1"/>
  <c r="AO3733" i="1"/>
  <c r="AN3733" i="1"/>
  <c r="AQ3732" i="1"/>
  <c r="AO3732" i="1"/>
  <c r="AN3732" i="1"/>
  <c r="AQ3731" i="1"/>
  <c r="AO3731" i="1"/>
  <c r="AN3731" i="1"/>
  <c r="AQ3730" i="1"/>
  <c r="AO3730" i="1"/>
  <c r="AN3730" i="1"/>
  <c r="AQ3729" i="1"/>
  <c r="AO3729" i="1"/>
  <c r="AN3729" i="1"/>
  <c r="AQ3728" i="1"/>
  <c r="AO3728" i="1"/>
  <c r="AN3728" i="1"/>
  <c r="AQ3727" i="1"/>
  <c r="AO3727" i="1"/>
  <c r="AN3727" i="1"/>
  <c r="AQ3726" i="1"/>
  <c r="AO3726" i="1"/>
  <c r="AN3726" i="1"/>
  <c r="AQ3725" i="1"/>
  <c r="AO3725" i="1"/>
  <c r="AN3725" i="1"/>
  <c r="AQ3724" i="1"/>
  <c r="AO3724" i="1"/>
  <c r="AN3724" i="1"/>
  <c r="AQ3723" i="1"/>
  <c r="AO3723" i="1"/>
  <c r="AN3723" i="1"/>
  <c r="AQ3722" i="1"/>
  <c r="AO3722" i="1"/>
  <c r="AN3722" i="1"/>
  <c r="AQ3721" i="1"/>
  <c r="AO3721" i="1"/>
  <c r="AN3721" i="1"/>
  <c r="AQ3720" i="1"/>
  <c r="AO3720" i="1"/>
  <c r="AN3720" i="1"/>
  <c r="AQ3719" i="1"/>
  <c r="AO3719" i="1"/>
  <c r="AN3719" i="1"/>
  <c r="AQ3718" i="1"/>
  <c r="AO3718" i="1"/>
  <c r="AN3718" i="1"/>
  <c r="AQ3717" i="1"/>
  <c r="AO3717" i="1"/>
  <c r="AN3717" i="1"/>
  <c r="AQ3716" i="1"/>
  <c r="AO3716" i="1"/>
  <c r="AN3716" i="1"/>
  <c r="AQ3715" i="1"/>
  <c r="AO3715" i="1"/>
  <c r="AN3715" i="1"/>
  <c r="AQ3714" i="1"/>
  <c r="AO3714" i="1"/>
  <c r="AN3714" i="1"/>
  <c r="AQ3713" i="1"/>
  <c r="AO3713" i="1"/>
  <c r="AN3713" i="1"/>
  <c r="AQ3712" i="1"/>
  <c r="AO3712" i="1"/>
  <c r="AN3712" i="1"/>
  <c r="AQ3711" i="1"/>
  <c r="AO3711" i="1"/>
  <c r="AN3711" i="1"/>
  <c r="AQ3710" i="1"/>
  <c r="AO3710" i="1"/>
  <c r="AN3710" i="1"/>
  <c r="AQ3709" i="1"/>
  <c r="AO3709" i="1"/>
  <c r="AN3709" i="1"/>
  <c r="AQ3708" i="1"/>
  <c r="AO3708" i="1"/>
  <c r="AN3708" i="1"/>
  <c r="AQ3707" i="1"/>
  <c r="AO3707" i="1"/>
  <c r="AN3707" i="1"/>
  <c r="AQ3706" i="1"/>
  <c r="AO3706" i="1"/>
  <c r="AN3706" i="1"/>
  <c r="AQ3705" i="1"/>
  <c r="AO3705" i="1"/>
  <c r="AN3705" i="1"/>
  <c r="AQ3704" i="1"/>
  <c r="AO3704" i="1"/>
  <c r="AN3704" i="1"/>
  <c r="AQ3703" i="1"/>
  <c r="AO3703" i="1"/>
  <c r="AN3703" i="1"/>
  <c r="AQ3702" i="1"/>
  <c r="AO3702" i="1"/>
  <c r="AN3702" i="1"/>
  <c r="AQ3701" i="1"/>
  <c r="AO3701" i="1"/>
  <c r="AN3701" i="1"/>
  <c r="AQ3700" i="1"/>
  <c r="AO3700" i="1"/>
  <c r="AN3700" i="1"/>
  <c r="AQ3699" i="1"/>
  <c r="AO3699" i="1"/>
  <c r="AN3699" i="1"/>
  <c r="AQ3698" i="1"/>
  <c r="AO3698" i="1"/>
  <c r="AN3698" i="1"/>
  <c r="AQ3697" i="1"/>
  <c r="AO3697" i="1"/>
  <c r="AN3697" i="1"/>
  <c r="AQ3696" i="1"/>
  <c r="AO3696" i="1"/>
  <c r="AN3696" i="1"/>
  <c r="AQ3695" i="1"/>
  <c r="AO3695" i="1"/>
  <c r="AN3695" i="1"/>
  <c r="AQ3694" i="1"/>
  <c r="AO3694" i="1"/>
  <c r="AN3694" i="1"/>
  <c r="AQ3693" i="1"/>
  <c r="AO3693" i="1"/>
  <c r="AN3693" i="1"/>
  <c r="AQ3692" i="1"/>
  <c r="AO3692" i="1"/>
  <c r="AN3692" i="1"/>
  <c r="AQ3691" i="1"/>
  <c r="AO3691" i="1"/>
  <c r="AN3691" i="1"/>
  <c r="AQ3690" i="1"/>
  <c r="AO3690" i="1"/>
  <c r="AN3690" i="1"/>
  <c r="AQ3689" i="1"/>
  <c r="AO3689" i="1"/>
  <c r="AN3689" i="1"/>
  <c r="AQ3688" i="1"/>
  <c r="AO3688" i="1"/>
  <c r="AN3688" i="1"/>
  <c r="AQ3687" i="1"/>
  <c r="AO3687" i="1"/>
  <c r="AN3687" i="1"/>
  <c r="AQ3686" i="1"/>
  <c r="AO3686" i="1"/>
  <c r="AN3686" i="1"/>
  <c r="AQ3685" i="1"/>
  <c r="AO3685" i="1"/>
  <c r="AN3685" i="1"/>
  <c r="AQ3684" i="1"/>
  <c r="AO3684" i="1"/>
  <c r="AN3684" i="1"/>
  <c r="AQ3683" i="1"/>
  <c r="AO3683" i="1"/>
  <c r="AN3683" i="1"/>
  <c r="AQ3682" i="1"/>
  <c r="AO3682" i="1"/>
  <c r="AN3682" i="1"/>
  <c r="AQ3681" i="1"/>
  <c r="AO3681" i="1"/>
  <c r="AN3681" i="1"/>
  <c r="AQ3680" i="1"/>
  <c r="AO3680" i="1"/>
  <c r="AN3680" i="1"/>
  <c r="AQ3679" i="1"/>
  <c r="AO3679" i="1"/>
  <c r="AN3679" i="1"/>
  <c r="AQ3678" i="1"/>
  <c r="AO3678" i="1"/>
  <c r="AN3678" i="1"/>
  <c r="AQ3677" i="1"/>
  <c r="AO3677" i="1"/>
  <c r="AN3677" i="1"/>
  <c r="AQ3676" i="1"/>
  <c r="AO3676" i="1"/>
  <c r="AN3676" i="1"/>
  <c r="AQ3675" i="1"/>
  <c r="AO3675" i="1"/>
  <c r="AN3675" i="1"/>
  <c r="AQ3674" i="1"/>
  <c r="AO3674" i="1"/>
  <c r="AN3674" i="1"/>
  <c r="AQ3673" i="1"/>
  <c r="AO3673" i="1"/>
  <c r="AN3673" i="1"/>
  <c r="AQ3672" i="1"/>
  <c r="AO3672" i="1"/>
  <c r="AN3672" i="1"/>
  <c r="AQ3671" i="1"/>
  <c r="AO3671" i="1"/>
  <c r="AN3671" i="1"/>
  <c r="AQ3670" i="1"/>
  <c r="AO3670" i="1"/>
  <c r="AN3670" i="1"/>
  <c r="AQ3669" i="1"/>
  <c r="AO3669" i="1"/>
  <c r="AN3669" i="1"/>
  <c r="AQ3668" i="1"/>
  <c r="AO3668" i="1"/>
  <c r="AN3668" i="1"/>
  <c r="AQ3667" i="1"/>
  <c r="AO3667" i="1"/>
  <c r="AN3667" i="1"/>
  <c r="AQ3666" i="1"/>
  <c r="AO3666" i="1"/>
  <c r="AN3666" i="1"/>
  <c r="AQ3665" i="1"/>
  <c r="AO3665" i="1"/>
  <c r="AN3665" i="1"/>
  <c r="AQ3664" i="1"/>
  <c r="AO3664" i="1"/>
  <c r="AN3664" i="1"/>
  <c r="AQ3663" i="1"/>
  <c r="AO3663" i="1"/>
  <c r="AN3663" i="1"/>
  <c r="AQ3662" i="1"/>
  <c r="AO3662" i="1"/>
  <c r="AN3662" i="1"/>
  <c r="AQ3661" i="1"/>
  <c r="AO3661" i="1"/>
  <c r="AN3661" i="1"/>
  <c r="AQ3660" i="1"/>
  <c r="AO3660" i="1"/>
  <c r="AN3660" i="1"/>
  <c r="AQ3659" i="1"/>
  <c r="AO3659" i="1"/>
  <c r="AN3659" i="1"/>
  <c r="AQ3658" i="1"/>
  <c r="AO3658" i="1"/>
  <c r="AN3658" i="1"/>
  <c r="AQ3657" i="1"/>
  <c r="AO3657" i="1"/>
  <c r="AN3657" i="1"/>
  <c r="AQ3656" i="1"/>
  <c r="AO3656" i="1"/>
  <c r="AN3656" i="1"/>
  <c r="AQ3655" i="1"/>
  <c r="AO3655" i="1"/>
  <c r="AN3655" i="1"/>
  <c r="AQ3654" i="1"/>
  <c r="AO3654" i="1"/>
  <c r="AN3654" i="1"/>
  <c r="AQ3653" i="1"/>
  <c r="AO3653" i="1"/>
  <c r="AN3653" i="1"/>
  <c r="AQ3652" i="1"/>
  <c r="AO3652" i="1"/>
  <c r="AN3652" i="1"/>
  <c r="AQ3651" i="1"/>
  <c r="AO3651" i="1"/>
  <c r="AN3651" i="1"/>
  <c r="AQ3650" i="1"/>
  <c r="AO3650" i="1"/>
  <c r="AN3650" i="1"/>
  <c r="AQ3649" i="1"/>
  <c r="AO3649" i="1"/>
  <c r="AN3649" i="1"/>
  <c r="AQ3648" i="1"/>
  <c r="AO3648" i="1"/>
  <c r="AN3648" i="1"/>
  <c r="AQ3647" i="1"/>
  <c r="AO3647" i="1"/>
  <c r="AN3647" i="1"/>
  <c r="AQ3646" i="1"/>
  <c r="AO3646" i="1"/>
  <c r="AN3646" i="1"/>
  <c r="AQ3645" i="1"/>
  <c r="AO3645" i="1"/>
  <c r="AN3645" i="1"/>
  <c r="AQ3644" i="1"/>
  <c r="AO3644" i="1"/>
  <c r="AN3644" i="1"/>
  <c r="AQ3643" i="1"/>
  <c r="AO3643" i="1"/>
  <c r="AN3643" i="1"/>
  <c r="AQ3642" i="1"/>
  <c r="AO3642" i="1"/>
  <c r="AN3642" i="1"/>
  <c r="AQ3641" i="1"/>
  <c r="AO3641" i="1"/>
  <c r="AN3641" i="1"/>
  <c r="AQ3640" i="1"/>
  <c r="AO3640" i="1"/>
  <c r="AN3640" i="1"/>
  <c r="AQ3639" i="1"/>
  <c r="AO3639" i="1"/>
  <c r="AN3639" i="1"/>
  <c r="AQ3638" i="1"/>
  <c r="AO3638" i="1"/>
  <c r="AN3638" i="1"/>
  <c r="AQ3637" i="1"/>
  <c r="AO3637" i="1"/>
  <c r="AN3637" i="1"/>
  <c r="AQ3636" i="1"/>
  <c r="AO3636" i="1"/>
  <c r="AN3636" i="1"/>
  <c r="AQ3635" i="1"/>
  <c r="AO3635" i="1"/>
  <c r="AN3635" i="1"/>
  <c r="AQ3634" i="1"/>
  <c r="AO3634" i="1"/>
  <c r="AN3634" i="1"/>
  <c r="AQ3633" i="1"/>
  <c r="AO3633" i="1"/>
  <c r="AN3633" i="1"/>
  <c r="AQ3632" i="1"/>
  <c r="AO3632" i="1"/>
  <c r="AN3632" i="1"/>
  <c r="AQ3631" i="1"/>
  <c r="AO3631" i="1"/>
  <c r="AN3631" i="1"/>
  <c r="AQ3630" i="1"/>
  <c r="AO3630" i="1"/>
  <c r="AN3630" i="1"/>
  <c r="AQ3629" i="1"/>
  <c r="AO3629" i="1"/>
  <c r="AN3629" i="1"/>
  <c r="AQ3628" i="1"/>
  <c r="AO3628" i="1"/>
  <c r="AN3628" i="1"/>
  <c r="AQ3627" i="1"/>
  <c r="AO3627" i="1"/>
  <c r="AN3627" i="1"/>
  <c r="AQ3626" i="1"/>
  <c r="AO3626" i="1"/>
  <c r="AN3626" i="1"/>
  <c r="AQ3625" i="1"/>
  <c r="AO3625" i="1"/>
  <c r="AN3625" i="1"/>
  <c r="AQ3624" i="1"/>
  <c r="AO3624" i="1"/>
  <c r="AN3624" i="1"/>
  <c r="AQ3623" i="1"/>
  <c r="AO3623" i="1"/>
  <c r="AN3623" i="1"/>
  <c r="AQ3622" i="1"/>
  <c r="AO3622" i="1"/>
  <c r="AN3622" i="1"/>
  <c r="AQ3621" i="1"/>
  <c r="AO3621" i="1"/>
  <c r="AN3621" i="1"/>
  <c r="AQ3620" i="1"/>
  <c r="AO3620" i="1"/>
  <c r="AN3620" i="1"/>
  <c r="AQ3619" i="1"/>
  <c r="AO3619" i="1"/>
  <c r="AN3619" i="1"/>
  <c r="AQ3618" i="1"/>
  <c r="AO3618" i="1"/>
  <c r="AN3618" i="1"/>
  <c r="AQ3617" i="1"/>
  <c r="AO3617" i="1"/>
  <c r="AN3617" i="1"/>
  <c r="AQ3616" i="1"/>
  <c r="AO3616" i="1"/>
  <c r="AN3616" i="1"/>
  <c r="AQ3615" i="1"/>
  <c r="AO3615" i="1"/>
  <c r="AN3615" i="1"/>
  <c r="AQ3614" i="1"/>
  <c r="AO3614" i="1"/>
  <c r="AN3614" i="1"/>
  <c r="AQ3613" i="1"/>
  <c r="AO3613" i="1"/>
  <c r="AN3613" i="1"/>
  <c r="AQ3612" i="1"/>
  <c r="AO3612" i="1"/>
  <c r="AN3612" i="1"/>
  <c r="AQ3611" i="1"/>
  <c r="AO3611" i="1"/>
  <c r="AN3611" i="1"/>
  <c r="AQ3610" i="1"/>
  <c r="AO3610" i="1"/>
  <c r="AN3610" i="1"/>
  <c r="AQ3609" i="1"/>
  <c r="AO3609" i="1"/>
  <c r="AN3609" i="1"/>
  <c r="AQ3608" i="1"/>
  <c r="AO3608" i="1"/>
  <c r="AN3608" i="1"/>
  <c r="AQ3607" i="1"/>
  <c r="AO3607" i="1"/>
  <c r="AN3607" i="1"/>
  <c r="AQ3606" i="1"/>
  <c r="AO3606" i="1"/>
  <c r="AN3606" i="1"/>
  <c r="AQ3605" i="1"/>
  <c r="AO3605" i="1"/>
  <c r="AN3605" i="1"/>
  <c r="AQ3604" i="1"/>
  <c r="AO3604" i="1"/>
  <c r="AN3604" i="1"/>
  <c r="AQ3603" i="1"/>
  <c r="AO3603" i="1"/>
  <c r="AN3603" i="1"/>
  <c r="AQ3602" i="1"/>
  <c r="AO3602" i="1"/>
  <c r="AN3602" i="1"/>
  <c r="AQ3601" i="1"/>
  <c r="AO3601" i="1"/>
  <c r="AN3601" i="1"/>
  <c r="AQ3600" i="1"/>
  <c r="AO3600" i="1"/>
  <c r="AN3600" i="1"/>
  <c r="AQ3599" i="1"/>
  <c r="AO3599" i="1"/>
  <c r="AN3599" i="1"/>
  <c r="AQ3598" i="1"/>
  <c r="AO3598" i="1"/>
  <c r="AN3598" i="1"/>
  <c r="AQ3597" i="1"/>
  <c r="AO3597" i="1"/>
  <c r="AN3597" i="1"/>
  <c r="AQ3596" i="1"/>
  <c r="AO3596" i="1"/>
  <c r="AN3596" i="1"/>
  <c r="AQ3595" i="1"/>
  <c r="AO3595" i="1"/>
  <c r="AN3595" i="1"/>
  <c r="AQ3594" i="1"/>
  <c r="AO3594" i="1"/>
  <c r="AN3594" i="1"/>
  <c r="AQ3593" i="1"/>
  <c r="AO3593" i="1"/>
  <c r="AN3593" i="1"/>
  <c r="AQ3592" i="1"/>
  <c r="AO3592" i="1"/>
  <c r="AN3592" i="1"/>
  <c r="AQ3591" i="1"/>
  <c r="AO3591" i="1"/>
  <c r="AN3591" i="1"/>
  <c r="AQ3590" i="1"/>
  <c r="AO3590" i="1"/>
  <c r="AN3590" i="1"/>
  <c r="AQ3589" i="1"/>
  <c r="AO3589" i="1"/>
  <c r="AN3589" i="1"/>
  <c r="AQ3588" i="1"/>
  <c r="AO3588" i="1"/>
  <c r="AN3588" i="1"/>
  <c r="AQ3587" i="1"/>
  <c r="AO3587" i="1"/>
  <c r="AN3587" i="1"/>
  <c r="AQ3586" i="1"/>
  <c r="AO3586" i="1"/>
  <c r="AN3586" i="1"/>
  <c r="AQ3585" i="1"/>
  <c r="AO3585" i="1"/>
  <c r="AN3585" i="1"/>
  <c r="AQ3584" i="1"/>
  <c r="AO3584" i="1"/>
  <c r="AN3584" i="1"/>
  <c r="AQ3583" i="1"/>
  <c r="AO3583" i="1"/>
  <c r="AN3583" i="1"/>
  <c r="AQ3582" i="1"/>
  <c r="AO3582" i="1"/>
  <c r="AN3582" i="1"/>
  <c r="AQ3581" i="1"/>
  <c r="AO3581" i="1"/>
  <c r="AN3581" i="1"/>
  <c r="AQ3580" i="1"/>
  <c r="AO3580" i="1"/>
  <c r="AN3580" i="1"/>
  <c r="AQ3579" i="1"/>
  <c r="AO3579" i="1"/>
  <c r="AN3579" i="1"/>
  <c r="AQ3578" i="1"/>
  <c r="AO3578" i="1"/>
  <c r="AN3578" i="1"/>
  <c r="AQ3577" i="1"/>
  <c r="AO3577" i="1"/>
  <c r="AN3577" i="1"/>
  <c r="AQ3576" i="1"/>
  <c r="AO3576" i="1"/>
  <c r="AN3576" i="1"/>
  <c r="AQ3575" i="1"/>
  <c r="AO3575" i="1"/>
  <c r="AN3575" i="1"/>
  <c r="AQ3574" i="1"/>
  <c r="AO3574" i="1"/>
  <c r="AN3574" i="1"/>
  <c r="AQ3573" i="1"/>
  <c r="AO3573" i="1"/>
  <c r="AN3573" i="1"/>
  <c r="AQ3572" i="1"/>
  <c r="AO3572" i="1"/>
  <c r="AN3572" i="1"/>
  <c r="AQ3571" i="1"/>
  <c r="AO3571" i="1"/>
  <c r="AN3571" i="1"/>
  <c r="AQ3570" i="1"/>
  <c r="AO3570" i="1"/>
  <c r="AN3570" i="1"/>
  <c r="AQ3569" i="1"/>
  <c r="AO3569" i="1"/>
  <c r="AN3569" i="1"/>
  <c r="AQ3568" i="1"/>
  <c r="AO3568" i="1"/>
  <c r="AN3568" i="1"/>
  <c r="AQ3567" i="1"/>
  <c r="AO3567" i="1"/>
  <c r="AN3567" i="1"/>
  <c r="AQ3566" i="1"/>
  <c r="AO3566" i="1"/>
  <c r="AN3566" i="1"/>
  <c r="AQ3565" i="1"/>
  <c r="AO3565" i="1"/>
  <c r="AN3565" i="1"/>
  <c r="AQ3564" i="1"/>
  <c r="AO3564" i="1"/>
  <c r="AN3564" i="1"/>
  <c r="AQ3563" i="1"/>
  <c r="AO3563" i="1"/>
  <c r="AN3563" i="1"/>
  <c r="AQ3562" i="1"/>
  <c r="AO3562" i="1"/>
  <c r="AN3562" i="1"/>
  <c r="AQ3561" i="1"/>
  <c r="AO3561" i="1"/>
  <c r="AN3561" i="1"/>
  <c r="AQ3560" i="1"/>
  <c r="AO3560" i="1"/>
  <c r="AN3560" i="1"/>
  <c r="AQ3559" i="1"/>
  <c r="AO3559" i="1"/>
  <c r="AN3559" i="1"/>
  <c r="AQ3558" i="1"/>
  <c r="AO3558" i="1"/>
  <c r="AN3558" i="1"/>
  <c r="AQ3557" i="1"/>
  <c r="AO3557" i="1"/>
  <c r="AN3557" i="1"/>
  <c r="AQ3556" i="1"/>
  <c r="AO3556" i="1"/>
  <c r="AN3556" i="1"/>
  <c r="AQ3555" i="1"/>
  <c r="AO3555" i="1"/>
  <c r="AN3555" i="1"/>
  <c r="AQ3554" i="1"/>
  <c r="AO3554" i="1"/>
  <c r="AN3554" i="1"/>
  <c r="AQ3553" i="1"/>
  <c r="AO3553" i="1"/>
  <c r="AN3553" i="1"/>
  <c r="AQ3552" i="1"/>
  <c r="AO3552" i="1"/>
  <c r="AN3552" i="1"/>
  <c r="AQ3551" i="1"/>
  <c r="AO3551" i="1"/>
  <c r="AN3551" i="1"/>
  <c r="AQ3550" i="1"/>
  <c r="AO3550" i="1"/>
  <c r="AN3550" i="1"/>
  <c r="AQ3549" i="1"/>
  <c r="AO3549" i="1"/>
  <c r="AN3549" i="1"/>
  <c r="AQ3548" i="1"/>
  <c r="AO3548" i="1"/>
  <c r="AN3548" i="1"/>
  <c r="AQ3547" i="1"/>
  <c r="AO3547" i="1"/>
  <c r="AN3547" i="1"/>
  <c r="AQ3546" i="1"/>
  <c r="AO3546" i="1"/>
  <c r="AN3546" i="1"/>
  <c r="AQ3545" i="1"/>
  <c r="AO3545" i="1"/>
  <c r="AN3545" i="1"/>
  <c r="AQ3544" i="1"/>
  <c r="AO3544" i="1"/>
  <c r="AN3544" i="1"/>
  <c r="AQ3543" i="1"/>
  <c r="AO3543" i="1"/>
  <c r="AN3543" i="1"/>
  <c r="AQ3542" i="1"/>
  <c r="AO3542" i="1"/>
  <c r="AN3542" i="1"/>
  <c r="AQ3541" i="1"/>
  <c r="AO3541" i="1"/>
  <c r="AN3541" i="1"/>
  <c r="AQ3540" i="1"/>
  <c r="AO3540" i="1"/>
  <c r="AN3540" i="1"/>
  <c r="AQ3539" i="1"/>
  <c r="AO3539" i="1"/>
  <c r="AN3539" i="1"/>
  <c r="AQ3538" i="1"/>
  <c r="AO3538" i="1"/>
  <c r="AN3538" i="1"/>
  <c r="AQ3537" i="1"/>
  <c r="AO3537" i="1"/>
  <c r="AN3537" i="1"/>
  <c r="AQ3536" i="1"/>
  <c r="AO3536" i="1"/>
  <c r="AN3536" i="1"/>
  <c r="AQ3535" i="1"/>
  <c r="AO3535" i="1"/>
  <c r="AN3535" i="1"/>
  <c r="AQ3534" i="1"/>
  <c r="AO3534" i="1"/>
  <c r="AN3534" i="1"/>
  <c r="AQ3533" i="1"/>
  <c r="AO3533" i="1"/>
  <c r="AN3533" i="1"/>
  <c r="AQ3532" i="1"/>
  <c r="AO3532" i="1"/>
  <c r="AN3532" i="1"/>
  <c r="AQ3531" i="1"/>
  <c r="AO3531" i="1"/>
  <c r="AN3531" i="1"/>
  <c r="AQ3530" i="1"/>
  <c r="AO3530" i="1"/>
  <c r="AN3530" i="1"/>
  <c r="AQ3529" i="1"/>
  <c r="AO3529" i="1"/>
  <c r="AN3529" i="1"/>
  <c r="AQ3528" i="1"/>
  <c r="AO3528" i="1"/>
  <c r="AN3528" i="1"/>
  <c r="AQ3527" i="1"/>
  <c r="AO3527" i="1"/>
  <c r="AN3527" i="1"/>
  <c r="AQ3526" i="1"/>
  <c r="AO3526" i="1"/>
  <c r="AN3526" i="1"/>
  <c r="AQ3525" i="1"/>
  <c r="AO3525" i="1"/>
  <c r="AN3525" i="1"/>
  <c r="AQ3524" i="1"/>
  <c r="AO3524" i="1"/>
  <c r="AN3524" i="1"/>
  <c r="AQ3523" i="1"/>
  <c r="AO3523" i="1"/>
  <c r="AN3523" i="1"/>
  <c r="AQ3522" i="1"/>
  <c r="AO3522" i="1"/>
  <c r="AN3522" i="1"/>
  <c r="AQ3521" i="1"/>
  <c r="AO3521" i="1"/>
  <c r="AN3521" i="1"/>
  <c r="AQ3520" i="1"/>
  <c r="AO3520" i="1"/>
  <c r="AN3520" i="1"/>
  <c r="AQ3519" i="1"/>
  <c r="AO3519" i="1"/>
  <c r="AN3519" i="1"/>
  <c r="AQ3518" i="1"/>
  <c r="AO3518" i="1"/>
  <c r="AN3518" i="1"/>
  <c r="AQ3517" i="1"/>
  <c r="AO3517" i="1"/>
  <c r="AN3517" i="1"/>
  <c r="AQ3516" i="1"/>
  <c r="AO3516" i="1"/>
  <c r="AN3516" i="1"/>
  <c r="AQ3515" i="1"/>
  <c r="AO3515" i="1"/>
  <c r="AN3515" i="1"/>
  <c r="AQ3514" i="1"/>
  <c r="AO3514" i="1"/>
  <c r="AN3514" i="1"/>
  <c r="AQ3513" i="1"/>
  <c r="AO3513" i="1"/>
  <c r="AN3513" i="1"/>
  <c r="AQ3512" i="1"/>
  <c r="AO3512" i="1"/>
  <c r="AN3512" i="1"/>
  <c r="AQ3511" i="1"/>
  <c r="AO3511" i="1"/>
  <c r="AN3511" i="1"/>
  <c r="AQ3510" i="1"/>
  <c r="AO3510" i="1"/>
  <c r="AN3510" i="1"/>
  <c r="AQ3509" i="1"/>
  <c r="AO3509" i="1"/>
  <c r="AN3509" i="1"/>
  <c r="AQ3508" i="1"/>
  <c r="AO3508" i="1"/>
  <c r="AN3508" i="1"/>
  <c r="AQ3507" i="1"/>
  <c r="AO3507" i="1"/>
  <c r="AN3507" i="1"/>
  <c r="AQ3506" i="1"/>
  <c r="AO3506" i="1"/>
  <c r="AN3506" i="1"/>
  <c r="AQ3505" i="1"/>
  <c r="AO3505" i="1"/>
  <c r="AN3505" i="1"/>
  <c r="AQ3504" i="1"/>
  <c r="AO3504" i="1"/>
  <c r="AN3504" i="1"/>
  <c r="AQ3503" i="1"/>
  <c r="AO3503" i="1"/>
  <c r="AN3503" i="1"/>
  <c r="AQ3502" i="1"/>
  <c r="AO3502" i="1"/>
  <c r="AN3502" i="1"/>
  <c r="AQ3501" i="1"/>
  <c r="AO3501" i="1"/>
  <c r="AN3501" i="1"/>
  <c r="AQ3500" i="1"/>
  <c r="AO3500" i="1"/>
  <c r="AN3500" i="1"/>
  <c r="AQ3499" i="1"/>
  <c r="AO3499" i="1"/>
  <c r="AN3499" i="1"/>
  <c r="AQ3498" i="1"/>
  <c r="AO3498" i="1"/>
  <c r="AN3498" i="1"/>
  <c r="AQ3497" i="1"/>
  <c r="AO3497" i="1"/>
  <c r="AN3497" i="1"/>
  <c r="AQ3496" i="1"/>
  <c r="AO3496" i="1"/>
  <c r="AN3496" i="1"/>
  <c r="AQ3495" i="1"/>
  <c r="AO3495" i="1"/>
  <c r="AN3495" i="1"/>
  <c r="AQ3494" i="1"/>
  <c r="AO3494" i="1"/>
  <c r="AN3494" i="1"/>
  <c r="AQ3493" i="1"/>
  <c r="AO3493" i="1"/>
  <c r="AN3493" i="1"/>
  <c r="AQ3492" i="1"/>
  <c r="AO3492" i="1"/>
  <c r="AN3492" i="1"/>
  <c r="AQ3491" i="1"/>
  <c r="AO3491" i="1"/>
  <c r="AN3491" i="1"/>
  <c r="AQ3490" i="1"/>
  <c r="AO3490" i="1"/>
  <c r="AN3490" i="1"/>
  <c r="AQ3489" i="1"/>
  <c r="AO3489" i="1"/>
  <c r="AN3489" i="1"/>
  <c r="AQ3488" i="1"/>
  <c r="AO3488" i="1"/>
  <c r="AN3488" i="1"/>
  <c r="AQ3487" i="1"/>
  <c r="AO3487" i="1"/>
  <c r="AN3487" i="1"/>
  <c r="AQ3486" i="1"/>
  <c r="AO3486" i="1"/>
  <c r="AN3486" i="1"/>
  <c r="AQ3485" i="1"/>
  <c r="AO3485" i="1"/>
  <c r="AN3485" i="1"/>
  <c r="AQ3484" i="1"/>
  <c r="AO3484" i="1"/>
  <c r="AN3484" i="1"/>
  <c r="AQ3483" i="1"/>
  <c r="AO3483" i="1"/>
  <c r="AN3483" i="1"/>
  <c r="AQ3482" i="1"/>
  <c r="AO3482" i="1"/>
  <c r="AN3482" i="1"/>
  <c r="AQ3481" i="1"/>
  <c r="AO3481" i="1"/>
  <c r="AN3481" i="1"/>
  <c r="AQ3480" i="1"/>
  <c r="AO3480" i="1"/>
  <c r="AN3480" i="1"/>
  <c r="AQ3479" i="1"/>
  <c r="AO3479" i="1"/>
  <c r="AN3479" i="1"/>
  <c r="AQ3478" i="1"/>
  <c r="AO3478" i="1"/>
  <c r="AN3478" i="1"/>
  <c r="AQ3477" i="1"/>
  <c r="AO3477" i="1"/>
  <c r="AN3477" i="1"/>
  <c r="AQ3476" i="1"/>
  <c r="AO3476" i="1"/>
  <c r="AN3476" i="1"/>
  <c r="AQ3475" i="1"/>
  <c r="AO3475" i="1"/>
  <c r="AN3475" i="1"/>
  <c r="AQ3474" i="1"/>
  <c r="AO3474" i="1"/>
  <c r="AN3474" i="1"/>
  <c r="AQ3473" i="1"/>
  <c r="AO3473" i="1"/>
  <c r="AN3473" i="1"/>
  <c r="AQ3472" i="1"/>
  <c r="AO3472" i="1"/>
  <c r="AN3472" i="1"/>
  <c r="AQ3471" i="1"/>
  <c r="AO3471" i="1"/>
  <c r="AN3471" i="1"/>
  <c r="AQ3470" i="1"/>
  <c r="AO3470" i="1"/>
  <c r="AN3470" i="1"/>
  <c r="AQ3469" i="1"/>
  <c r="AO3469" i="1"/>
  <c r="AN3469" i="1"/>
  <c r="AQ3468" i="1"/>
  <c r="AO3468" i="1"/>
  <c r="AN3468" i="1"/>
  <c r="AQ3467" i="1"/>
  <c r="AO3467" i="1"/>
  <c r="AN3467" i="1"/>
  <c r="AQ3466" i="1"/>
  <c r="AO3466" i="1"/>
  <c r="AN3466" i="1"/>
  <c r="AQ3465" i="1"/>
  <c r="AO3465" i="1"/>
  <c r="AN3465" i="1"/>
  <c r="AQ3464" i="1"/>
  <c r="AO3464" i="1"/>
  <c r="AN3464" i="1"/>
  <c r="AQ3463" i="1"/>
  <c r="AO3463" i="1"/>
  <c r="AN3463" i="1"/>
  <c r="AQ3462" i="1"/>
  <c r="AO3462" i="1"/>
  <c r="AN3462" i="1"/>
  <c r="AQ3461" i="1"/>
  <c r="AO3461" i="1"/>
  <c r="AN3461" i="1"/>
  <c r="AQ3460" i="1"/>
  <c r="AO3460" i="1"/>
  <c r="AN3460" i="1"/>
  <c r="AQ3459" i="1"/>
  <c r="AO3459" i="1"/>
  <c r="AN3459" i="1"/>
  <c r="AQ3458" i="1"/>
  <c r="AO3458" i="1"/>
  <c r="AN3458" i="1"/>
  <c r="AQ3457" i="1"/>
  <c r="AO3457" i="1"/>
  <c r="AN3457" i="1"/>
  <c r="AQ3456" i="1"/>
  <c r="AO3456" i="1"/>
  <c r="AN3456" i="1"/>
  <c r="AQ3455" i="1"/>
  <c r="AO3455" i="1"/>
  <c r="AN3455" i="1"/>
  <c r="AQ3454" i="1"/>
  <c r="AO3454" i="1"/>
  <c r="AN3454" i="1"/>
  <c r="AQ3453" i="1"/>
  <c r="AO3453" i="1"/>
  <c r="AN3453" i="1"/>
  <c r="AQ3452" i="1"/>
  <c r="AO3452" i="1"/>
  <c r="AN3452" i="1"/>
  <c r="AQ3451" i="1"/>
  <c r="AO3451" i="1"/>
  <c r="AN3451" i="1"/>
  <c r="AQ3450" i="1"/>
  <c r="AO3450" i="1"/>
  <c r="AN3450" i="1"/>
  <c r="AQ3449" i="1"/>
  <c r="AO3449" i="1"/>
  <c r="AN3449" i="1"/>
  <c r="AQ3448" i="1"/>
  <c r="AO3448" i="1"/>
  <c r="AN3448" i="1"/>
  <c r="AQ3447" i="1"/>
  <c r="AO3447" i="1"/>
  <c r="AN3447" i="1"/>
  <c r="AQ3446" i="1"/>
  <c r="AO3446" i="1"/>
  <c r="AN3446" i="1"/>
  <c r="AQ3445" i="1"/>
  <c r="AO3445" i="1"/>
  <c r="AN3445" i="1"/>
  <c r="AQ3444" i="1"/>
  <c r="AO3444" i="1"/>
  <c r="AN3444" i="1"/>
  <c r="AQ3443" i="1"/>
  <c r="AO3443" i="1"/>
  <c r="AN3443" i="1"/>
  <c r="AQ3442" i="1"/>
  <c r="AO3442" i="1"/>
  <c r="AN3442" i="1"/>
  <c r="AQ3441" i="1"/>
  <c r="AO3441" i="1"/>
  <c r="AN3441" i="1"/>
  <c r="AQ3440" i="1"/>
  <c r="AO3440" i="1"/>
  <c r="AN3440" i="1"/>
  <c r="AQ3439" i="1"/>
  <c r="AO3439" i="1"/>
  <c r="AN3439" i="1"/>
  <c r="AQ3438" i="1"/>
  <c r="AO3438" i="1"/>
  <c r="AN3438" i="1"/>
  <c r="AQ3437" i="1"/>
  <c r="AO3437" i="1"/>
  <c r="AN3437" i="1"/>
  <c r="AQ3436" i="1"/>
  <c r="AO3436" i="1"/>
  <c r="AN3436" i="1"/>
  <c r="AQ3435" i="1"/>
  <c r="AO3435" i="1"/>
  <c r="AN3435" i="1"/>
  <c r="AQ3434" i="1"/>
  <c r="AO3434" i="1"/>
  <c r="AN3434" i="1"/>
  <c r="AQ3433" i="1"/>
  <c r="AO3433" i="1"/>
  <c r="AN3433" i="1"/>
  <c r="AQ3432" i="1"/>
  <c r="AO3432" i="1"/>
  <c r="AN3432" i="1"/>
  <c r="AQ3431" i="1"/>
  <c r="AO3431" i="1"/>
  <c r="AN3431" i="1"/>
  <c r="AQ3430" i="1"/>
  <c r="AO3430" i="1"/>
  <c r="AN3430" i="1"/>
  <c r="AQ3429" i="1"/>
  <c r="AO3429" i="1"/>
  <c r="AN3429" i="1"/>
  <c r="AQ3428" i="1"/>
  <c r="AO3428" i="1"/>
  <c r="AN3428" i="1"/>
  <c r="AQ3427" i="1"/>
  <c r="AO3427" i="1"/>
  <c r="AN3427" i="1"/>
  <c r="AQ3426" i="1"/>
  <c r="AO3426" i="1"/>
  <c r="AN3426" i="1"/>
  <c r="AQ3425" i="1"/>
  <c r="AO3425" i="1"/>
  <c r="AN3425" i="1"/>
  <c r="AQ3424" i="1"/>
  <c r="AO3424" i="1"/>
  <c r="AN3424" i="1"/>
  <c r="AQ3423" i="1"/>
  <c r="AO3423" i="1"/>
  <c r="AN3423" i="1"/>
  <c r="AQ3422" i="1"/>
  <c r="AO3422" i="1"/>
  <c r="AN3422" i="1"/>
  <c r="AQ3421" i="1"/>
  <c r="AO3421" i="1"/>
  <c r="AN3421" i="1"/>
  <c r="AQ3420" i="1"/>
  <c r="AO3420" i="1"/>
  <c r="AN3420" i="1"/>
  <c r="AQ3419" i="1"/>
  <c r="AO3419" i="1"/>
  <c r="AN3419" i="1"/>
  <c r="AQ3418" i="1"/>
  <c r="AO3418" i="1"/>
  <c r="AN3418" i="1"/>
  <c r="AQ3417" i="1"/>
  <c r="AO3417" i="1"/>
  <c r="AN3417" i="1"/>
  <c r="AQ3416" i="1"/>
  <c r="AO3416" i="1"/>
  <c r="AN3416" i="1"/>
  <c r="AQ3415" i="1"/>
  <c r="AO3415" i="1"/>
  <c r="AN3415" i="1"/>
  <c r="AQ3414" i="1"/>
  <c r="AO3414" i="1"/>
  <c r="AN3414" i="1"/>
  <c r="AQ3413" i="1"/>
  <c r="AO3413" i="1"/>
  <c r="AN3413" i="1"/>
  <c r="AQ3412" i="1"/>
  <c r="AO3412" i="1"/>
  <c r="AN3412" i="1"/>
  <c r="AQ3411" i="1"/>
  <c r="AO3411" i="1"/>
  <c r="AN3411" i="1"/>
  <c r="AQ3410" i="1"/>
  <c r="AO3410" i="1"/>
  <c r="AN3410" i="1"/>
  <c r="AQ3409" i="1"/>
  <c r="AO3409" i="1"/>
  <c r="AN3409" i="1"/>
  <c r="AQ3408" i="1"/>
  <c r="AO3408" i="1"/>
  <c r="AN3408" i="1"/>
  <c r="AQ3407" i="1"/>
  <c r="AO3407" i="1"/>
  <c r="AN3407" i="1"/>
  <c r="AQ3406" i="1"/>
  <c r="AO3406" i="1"/>
  <c r="AN3406" i="1"/>
  <c r="AQ3405" i="1"/>
  <c r="AO3405" i="1"/>
  <c r="AN3405" i="1"/>
  <c r="AQ3404" i="1"/>
  <c r="AO3404" i="1"/>
  <c r="AN3404" i="1"/>
  <c r="AQ3403" i="1"/>
  <c r="AO3403" i="1"/>
  <c r="AN3403" i="1"/>
  <c r="AQ3402" i="1"/>
  <c r="AO3402" i="1"/>
  <c r="AN3402" i="1"/>
  <c r="AQ3401" i="1"/>
  <c r="AO3401" i="1"/>
  <c r="AN3401" i="1"/>
  <c r="AQ3400" i="1"/>
  <c r="AO3400" i="1"/>
  <c r="AN3400" i="1"/>
  <c r="AQ3399" i="1"/>
  <c r="AO3399" i="1"/>
  <c r="AN3399" i="1"/>
  <c r="AQ3398" i="1"/>
  <c r="AO3398" i="1"/>
  <c r="AN3398" i="1"/>
  <c r="AQ3397" i="1"/>
  <c r="AO3397" i="1"/>
  <c r="AN3397" i="1"/>
  <c r="AQ3396" i="1"/>
  <c r="AO3396" i="1"/>
  <c r="AN3396" i="1"/>
  <c r="AQ3395" i="1"/>
  <c r="AO3395" i="1"/>
  <c r="AN3395" i="1"/>
  <c r="AQ3394" i="1"/>
  <c r="AO3394" i="1"/>
  <c r="AN3394" i="1"/>
  <c r="AQ3393" i="1"/>
  <c r="AO3393" i="1"/>
  <c r="AN3393" i="1"/>
  <c r="AQ3392" i="1"/>
  <c r="AO3392" i="1"/>
  <c r="AN3392" i="1"/>
  <c r="AQ3391" i="1"/>
  <c r="AO3391" i="1"/>
  <c r="AN3391" i="1"/>
  <c r="AQ3390" i="1"/>
  <c r="AO3390" i="1"/>
  <c r="AN3390" i="1"/>
  <c r="AQ3389" i="1"/>
  <c r="AO3389" i="1"/>
  <c r="AN3389" i="1"/>
  <c r="AQ3388" i="1"/>
  <c r="AO3388" i="1"/>
  <c r="AN3388" i="1"/>
  <c r="AQ3387" i="1"/>
  <c r="AO3387" i="1"/>
  <c r="AN3387" i="1"/>
  <c r="AQ3386" i="1"/>
  <c r="AO3386" i="1"/>
  <c r="AN3386" i="1"/>
  <c r="AQ3385" i="1"/>
  <c r="AO3385" i="1"/>
  <c r="AN3385" i="1"/>
  <c r="AQ3384" i="1"/>
  <c r="AO3384" i="1"/>
  <c r="AN3384" i="1"/>
  <c r="AQ3383" i="1"/>
  <c r="AO3383" i="1"/>
  <c r="AN3383" i="1"/>
  <c r="AQ3382" i="1"/>
  <c r="AO3382" i="1"/>
  <c r="AN3382" i="1"/>
  <c r="AQ3381" i="1"/>
  <c r="AO3381" i="1"/>
  <c r="AN3381" i="1"/>
  <c r="AQ3380" i="1"/>
  <c r="AO3380" i="1"/>
  <c r="AN3380" i="1"/>
  <c r="AQ3379" i="1"/>
  <c r="AO3379" i="1"/>
  <c r="AN3379" i="1"/>
  <c r="AQ3378" i="1"/>
  <c r="AO3378" i="1"/>
  <c r="AN3378" i="1"/>
  <c r="AQ3377" i="1"/>
  <c r="AO3377" i="1"/>
  <c r="AN3377" i="1"/>
  <c r="AQ3376" i="1"/>
  <c r="AO3376" i="1"/>
  <c r="AN3376" i="1"/>
  <c r="AQ3375" i="1"/>
  <c r="AO3375" i="1"/>
  <c r="AN3375" i="1"/>
  <c r="AQ3374" i="1"/>
  <c r="AO3374" i="1"/>
  <c r="AN3374" i="1"/>
  <c r="AQ3373" i="1"/>
  <c r="AO3373" i="1"/>
  <c r="AN3373" i="1"/>
  <c r="AQ3372" i="1"/>
  <c r="AO3372" i="1"/>
  <c r="AN3372" i="1"/>
  <c r="AQ3371" i="1"/>
  <c r="AO3371" i="1"/>
  <c r="AN3371" i="1"/>
  <c r="AQ3370" i="1"/>
  <c r="AO3370" i="1"/>
  <c r="AN3370" i="1"/>
  <c r="AQ3369" i="1"/>
  <c r="AO3369" i="1"/>
  <c r="AN3369" i="1"/>
  <c r="AQ3368" i="1"/>
  <c r="AO3368" i="1"/>
  <c r="AN3368" i="1"/>
  <c r="AQ3367" i="1"/>
  <c r="AO3367" i="1"/>
  <c r="AN3367" i="1"/>
  <c r="AQ3366" i="1"/>
  <c r="AO3366" i="1"/>
  <c r="AN3366" i="1"/>
  <c r="AQ3365" i="1"/>
  <c r="AO3365" i="1"/>
  <c r="AN3365" i="1"/>
  <c r="AQ3364" i="1"/>
  <c r="AO3364" i="1"/>
  <c r="AN3364" i="1"/>
  <c r="AQ3363" i="1"/>
  <c r="AO3363" i="1"/>
  <c r="AN3363" i="1"/>
  <c r="AQ3362" i="1"/>
  <c r="AO3362" i="1"/>
  <c r="AN3362" i="1"/>
  <c r="AQ3361" i="1"/>
  <c r="AO3361" i="1"/>
  <c r="AN3361" i="1"/>
  <c r="AQ3360" i="1"/>
  <c r="AO3360" i="1"/>
  <c r="AN3360" i="1"/>
  <c r="AQ3359" i="1"/>
  <c r="AO3359" i="1"/>
  <c r="AN3359" i="1"/>
  <c r="AQ3358" i="1"/>
  <c r="AO3358" i="1"/>
  <c r="AN3358" i="1"/>
  <c r="AQ3357" i="1"/>
  <c r="AO3357" i="1"/>
  <c r="AN3357" i="1"/>
  <c r="AQ3356" i="1"/>
  <c r="AO3356" i="1"/>
  <c r="AN3356" i="1"/>
  <c r="AQ3355" i="1"/>
  <c r="AO3355" i="1"/>
  <c r="AN3355" i="1"/>
  <c r="AQ3354" i="1"/>
  <c r="AO3354" i="1"/>
  <c r="AN3354" i="1"/>
  <c r="AQ3353" i="1"/>
  <c r="AO3353" i="1"/>
  <c r="AN3353" i="1"/>
  <c r="AQ3352" i="1"/>
  <c r="AO3352" i="1"/>
  <c r="AN3352" i="1"/>
  <c r="AQ3351" i="1"/>
  <c r="AO3351" i="1"/>
  <c r="AN3351" i="1"/>
  <c r="AQ3350" i="1"/>
  <c r="AO3350" i="1"/>
  <c r="AN3350" i="1"/>
  <c r="AQ3349" i="1"/>
  <c r="AO3349" i="1"/>
  <c r="AN3349" i="1"/>
  <c r="AQ3348" i="1"/>
  <c r="AO3348" i="1"/>
  <c r="AN3348" i="1"/>
  <c r="AQ3347" i="1"/>
  <c r="AO3347" i="1"/>
  <c r="AN3347" i="1"/>
  <c r="AQ3346" i="1"/>
  <c r="AO3346" i="1"/>
  <c r="AN3346" i="1"/>
  <c r="AQ3345" i="1"/>
  <c r="AO3345" i="1"/>
  <c r="AN3345" i="1"/>
  <c r="AQ3344" i="1"/>
  <c r="AO3344" i="1"/>
  <c r="AN3344" i="1"/>
  <c r="AQ3343" i="1"/>
  <c r="AO3343" i="1"/>
  <c r="AN3343" i="1"/>
  <c r="AQ3342" i="1"/>
  <c r="AO3342" i="1"/>
  <c r="AN3342" i="1"/>
  <c r="AQ3341" i="1"/>
  <c r="AO3341" i="1"/>
  <c r="AN3341" i="1"/>
  <c r="AQ3340" i="1"/>
  <c r="AO3340" i="1"/>
  <c r="AN3340" i="1"/>
  <c r="AQ3339" i="1"/>
  <c r="AO3339" i="1"/>
  <c r="AN3339" i="1"/>
  <c r="AQ3338" i="1"/>
  <c r="AO3338" i="1"/>
  <c r="AN3338" i="1"/>
  <c r="AQ3337" i="1"/>
  <c r="AO3337" i="1"/>
  <c r="AN3337" i="1"/>
  <c r="AQ3336" i="1"/>
  <c r="AO3336" i="1"/>
  <c r="AN3336" i="1"/>
  <c r="AQ3335" i="1"/>
  <c r="AO3335" i="1"/>
  <c r="AN3335" i="1"/>
  <c r="AQ3334" i="1"/>
  <c r="AO3334" i="1"/>
  <c r="AN3334" i="1"/>
  <c r="AQ3333" i="1"/>
  <c r="AO3333" i="1"/>
  <c r="AN3333" i="1"/>
  <c r="AQ3332" i="1"/>
  <c r="AO3332" i="1"/>
  <c r="AN3332" i="1"/>
  <c r="AQ3331" i="1"/>
  <c r="AO3331" i="1"/>
  <c r="AN3331" i="1"/>
  <c r="AQ3330" i="1"/>
  <c r="AO3330" i="1"/>
  <c r="AN3330" i="1"/>
  <c r="AQ3329" i="1"/>
  <c r="AO3329" i="1"/>
  <c r="AN3329" i="1"/>
  <c r="AQ3328" i="1"/>
  <c r="AO3328" i="1"/>
  <c r="AN3328" i="1"/>
  <c r="AQ3327" i="1"/>
  <c r="AO3327" i="1"/>
  <c r="AN3327" i="1"/>
  <c r="AQ3326" i="1"/>
  <c r="AO3326" i="1"/>
  <c r="AN3326" i="1"/>
  <c r="AQ3325" i="1"/>
  <c r="AO3325" i="1"/>
  <c r="AN3325" i="1"/>
  <c r="AQ3324" i="1"/>
  <c r="AO3324" i="1"/>
  <c r="AN3324" i="1"/>
  <c r="AQ3323" i="1"/>
  <c r="AO3323" i="1"/>
  <c r="AN3323" i="1"/>
  <c r="AQ3322" i="1"/>
  <c r="AO3322" i="1"/>
  <c r="AN3322" i="1"/>
  <c r="AQ3321" i="1"/>
  <c r="AO3321" i="1"/>
  <c r="AN3321" i="1"/>
  <c r="AQ3320" i="1"/>
  <c r="AO3320" i="1"/>
  <c r="AN3320" i="1"/>
  <c r="AQ3319" i="1"/>
  <c r="AO3319" i="1"/>
  <c r="AN3319" i="1"/>
  <c r="AQ3318" i="1"/>
  <c r="AO3318" i="1"/>
  <c r="AN3318" i="1"/>
  <c r="AQ3317" i="1"/>
  <c r="AO3317" i="1"/>
  <c r="AN3317" i="1"/>
  <c r="AQ3316" i="1"/>
  <c r="AO3316" i="1"/>
  <c r="AN3316" i="1"/>
  <c r="AQ3315" i="1"/>
  <c r="AO3315" i="1"/>
  <c r="AN3315" i="1"/>
  <c r="AQ3314" i="1"/>
  <c r="AO3314" i="1"/>
  <c r="AN3314" i="1"/>
  <c r="AQ3313" i="1"/>
  <c r="AO3313" i="1"/>
  <c r="AN3313" i="1"/>
  <c r="AQ3312" i="1"/>
  <c r="AO3312" i="1"/>
  <c r="AN3312" i="1"/>
  <c r="AQ3311" i="1"/>
  <c r="AO3311" i="1"/>
  <c r="AN3311" i="1"/>
  <c r="AQ3310" i="1"/>
  <c r="AO3310" i="1"/>
  <c r="AN3310" i="1"/>
  <c r="AQ3309" i="1"/>
  <c r="AO3309" i="1"/>
  <c r="AN3309" i="1"/>
  <c r="AQ3308" i="1"/>
  <c r="AO3308" i="1"/>
  <c r="AN3308" i="1"/>
  <c r="AQ3307" i="1"/>
  <c r="AO3307" i="1"/>
  <c r="AN3307" i="1"/>
  <c r="AQ3306" i="1"/>
  <c r="AO3306" i="1"/>
  <c r="AN3306" i="1"/>
  <c r="AQ3305" i="1"/>
  <c r="AO3305" i="1"/>
  <c r="AN3305" i="1"/>
  <c r="AQ3304" i="1"/>
  <c r="AO3304" i="1"/>
  <c r="AN3304" i="1"/>
  <c r="AQ3303" i="1"/>
  <c r="AO3303" i="1"/>
  <c r="AN3303" i="1"/>
  <c r="AQ3302" i="1"/>
  <c r="AO3302" i="1"/>
  <c r="AN3302" i="1"/>
  <c r="AQ3301" i="1"/>
  <c r="AO3301" i="1"/>
  <c r="AN3301" i="1"/>
  <c r="AQ3300" i="1"/>
  <c r="AO3300" i="1"/>
  <c r="AN3300" i="1"/>
  <c r="AQ3299" i="1"/>
  <c r="AO3299" i="1"/>
  <c r="AN3299" i="1"/>
  <c r="AQ3298" i="1"/>
  <c r="AO3298" i="1"/>
  <c r="AN3298" i="1"/>
  <c r="AQ3297" i="1"/>
  <c r="AO3297" i="1"/>
  <c r="AN3297" i="1"/>
  <c r="AQ3296" i="1"/>
  <c r="AO3296" i="1"/>
  <c r="AN3296" i="1"/>
  <c r="AQ3295" i="1"/>
  <c r="AO3295" i="1"/>
  <c r="AN3295" i="1"/>
  <c r="AQ3294" i="1"/>
  <c r="AO3294" i="1"/>
  <c r="AN3294" i="1"/>
  <c r="AQ3293" i="1"/>
  <c r="AO3293" i="1"/>
  <c r="AN3293" i="1"/>
  <c r="AQ3292" i="1"/>
  <c r="AO3292" i="1"/>
  <c r="AN3292" i="1"/>
  <c r="AQ3291" i="1"/>
  <c r="AO3291" i="1"/>
  <c r="AN3291" i="1"/>
  <c r="AQ3290" i="1"/>
  <c r="AO3290" i="1"/>
  <c r="AN3290" i="1"/>
  <c r="AQ3289" i="1"/>
  <c r="AO3289" i="1"/>
  <c r="AN3289" i="1"/>
  <c r="AQ3288" i="1"/>
  <c r="AO3288" i="1"/>
  <c r="AN3288" i="1"/>
  <c r="AQ3287" i="1"/>
  <c r="AO3287" i="1"/>
  <c r="AN3287" i="1"/>
  <c r="AQ3286" i="1"/>
  <c r="AO3286" i="1"/>
  <c r="AN3286" i="1"/>
  <c r="AQ3285" i="1"/>
  <c r="AO3285" i="1"/>
  <c r="AN3285" i="1"/>
  <c r="AQ3284" i="1"/>
  <c r="AO3284" i="1"/>
  <c r="AN3284" i="1"/>
  <c r="AQ3283" i="1"/>
  <c r="AO3283" i="1"/>
  <c r="AN3283" i="1"/>
  <c r="AQ3282" i="1"/>
  <c r="AO3282" i="1"/>
  <c r="AN3282" i="1"/>
  <c r="AQ3281" i="1"/>
  <c r="AO3281" i="1"/>
  <c r="AN3281" i="1"/>
  <c r="AQ3280" i="1"/>
  <c r="AO3280" i="1"/>
  <c r="AN3280" i="1"/>
  <c r="AQ3279" i="1"/>
  <c r="AO3279" i="1"/>
  <c r="AN3279" i="1"/>
  <c r="AQ3278" i="1"/>
  <c r="AO3278" i="1"/>
  <c r="AN3278" i="1"/>
  <c r="AQ3277" i="1"/>
  <c r="AO3277" i="1"/>
  <c r="AN3277" i="1"/>
  <c r="AQ3276" i="1"/>
  <c r="AO3276" i="1"/>
  <c r="AN3276" i="1"/>
  <c r="AQ3275" i="1"/>
  <c r="AO3275" i="1"/>
  <c r="AN3275" i="1"/>
  <c r="AQ3274" i="1"/>
  <c r="AO3274" i="1"/>
  <c r="AN3274" i="1"/>
  <c r="AQ3273" i="1"/>
  <c r="AO3273" i="1"/>
  <c r="AN3273" i="1"/>
  <c r="AQ3272" i="1"/>
  <c r="AO3272" i="1"/>
  <c r="AN3272" i="1"/>
  <c r="AQ3271" i="1"/>
  <c r="AO3271" i="1"/>
  <c r="AN3271" i="1"/>
  <c r="AQ3270" i="1"/>
  <c r="AO3270" i="1"/>
  <c r="AN3270" i="1"/>
  <c r="AQ3269" i="1"/>
  <c r="AO3269" i="1"/>
  <c r="AN3269" i="1"/>
  <c r="AQ3268" i="1"/>
  <c r="AO3268" i="1"/>
  <c r="AN3268" i="1"/>
  <c r="AQ3267" i="1"/>
  <c r="AO3267" i="1"/>
  <c r="AN3267" i="1"/>
  <c r="AQ3266" i="1"/>
  <c r="AO3266" i="1"/>
  <c r="AN3266" i="1"/>
  <c r="AQ3265" i="1"/>
  <c r="AO3265" i="1"/>
  <c r="AN3265" i="1"/>
  <c r="AQ3264" i="1"/>
  <c r="AO3264" i="1"/>
  <c r="AN3264" i="1"/>
  <c r="AQ3263" i="1"/>
  <c r="AO3263" i="1"/>
  <c r="AN3263" i="1"/>
  <c r="AQ3262" i="1"/>
  <c r="AO3262" i="1"/>
  <c r="AN3262" i="1"/>
  <c r="AQ3261" i="1"/>
  <c r="AO3261" i="1"/>
  <c r="AN3261" i="1"/>
  <c r="AQ3260" i="1"/>
  <c r="AO3260" i="1"/>
  <c r="AN3260" i="1"/>
  <c r="AQ3259" i="1"/>
  <c r="AO3259" i="1"/>
  <c r="AN3259" i="1"/>
  <c r="AQ3258" i="1"/>
  <c r="AO3258" i="1"/>
  <c r="AN3258" i="1"/>
  <c r="AQ3257" i="1"/>
  <c r="AO3257" i="1"/>
  <c r="AN3257" i="1"/>
  <c r="AQ3256" i="1"/>
  <c r="AO3256" i="1"/>
  <c r="AN3256" i="1"/>
  <c r="AQ3255" i="1"/>
  <c r="AO3255" i="1"/>
  <c r="AN3255" i="1"/>
  <c r="AQ3254" i="1"/>
  <c r="AO3254" i="1"/>
  <c r="AN3254" i="1"/>
  <c r="AQ3253" i="1"/>
  <c r="AO3253" i="1"/>
  <c r="AN3253" i="1"/>
  <c r="AQ3252" i="1"/>
  <c r="AO3252" i="1"/>
  <c r="AN3252" i="1"/>
  <c r="AQ3251" i="1"/>
  <c r="AO3251" i="1"/>
  <c r="AN3251" i="1"/>
  <c r="AQ3250" i="1"/>
  <c r="AO3250" i="1"/>
  <c r="AN3250" i="1"/>
  <c r="AQ3249" i="1"/>
  <c r="AO3249" i="1"/>
  <c r="AN3249" i="1"/>
  <c r="AQ3248" i="1"/>
  <c r="AO3248" i="1"/>
  <c r="AN3248" i="1"/>
  <c r="AQ3247" i="1"/>
  <c r="AO3247" i="1"/>
  <c r="AN3247" i="1"/>
  <c r="AQ3246" i="1"/>
  <c r="AO3246" i="1"/>
  <c r="AN3246" i="1"/>
  <c r="AQ3245" i="1"/>
  <c r="AO3245" i="1"/>
  <c r="AN3245" i="1"/>
  <c r="AQ3244" i="1"/>
  <c r="AO3244" i="1"/>
  <c r="AN3244" i="1"/>
  <c r="AQ3243" i="1"/>
  <c r="AO3243" i="1"/>
  <c r="AN3243" i="1"/>
  <c r="AQ3242" i="1"/>
  <c r="AO3242" i="1"/>
  <c r="AN3242" i="1"/>
  <c r="AQ3241" i="1"/>
  <c r="AO3241" i="1"/>
  <c r="AN3241" i="1"/>
  <c r="AQ3240" i="1"/>
  <c r="AO3240" i="1"/>
  <c r="AN3240" i="1"/>
  <c r="AQ3239" i="1"/>
  <c r="AO3239" i="1"/>
  <c r="AN3239" i="1"/>
  <c r="AQ3238" i="1"/>
  <c r="AO3238" i="1"/>
  <c r="AN3238" i="1"/>
  <c r="AQ3237" i="1"/>
  <c r="AO3237" i="1"/>
  <c r="AN3237" i="1"/>
  <c r="AQ3236" i="1"/>
  <c r="AO3236" i="1"/>
  <c r="AN3236" i="1"/>
  <c r="AQ3235" i="1"/>
  <c r="AO3235" i="1"/>
  <c r="AN3235" i="1"/>
  <c r="AQ3234" i="1"/>
  <c r="AO3234" i="1"/>
  <c r="AN3234" i="1"/>
  <c r="AQ3233" i="1"/>
  <c r="AO3233" i="1"/>
  <c r="AN3233" i="1"/>
  <c r="AQ3232" i="1"/>
  <c r="AO3232" i="1"/>
  <c r="AN3232" i="1"/>
  <c r="AQ3231" i="1"/>
  <c r="AO3231" i="1"/>
  <c r="AN3231" i="1"/>
  <c r="AQ3230" i="1"/>
  <c r="AO3230" i="1"/>
  <c r="AN3230" i="1"/>
  <c r="AQ3229" i="1"/>
  <c r="AO3229" i="1"/>
  <c r="AN3229" i="1"/>
  <c r="AQ3228" i="1"/>
  <c r="AO3228" i="1"/>
  <c r="AN3228" i="1"/>
  <c r="AQ3227" i="1"/>
  <c r="AO3227" i="1"/>
  <c r="AN3227" i="1"/>
  <c r="AQ3226" i="1"/>
  <c r="AO3226" i="1"/>
  <c r="AN3226" i="1"/>
  <c r="AQ3225" i="1"/>
  <c r="AO3225" i="1"/>
  <c r="AN3225" i="1"/>
  <c r="AQ3224" i="1"/>
  <c r="AO3224" i="1"/>
  <c r="AN3224" i="1"/>
  <c r="AQ3223" i="1"/>
  <c r="AO3223" i="1"/>
  <c r="AN3223" i="1"/>
  <c r="AQ3222" i="1"/>
  <c r="AO3222" i="1"/>
  <c r="AN3222" i="1"/>
  <c r="AQ3221" i="1"/>
  <c r="AO3221" i="1"/>
  <c r="AN3221" i="1"/>
  <c r="AQ3220" i="1"/>
  <c r="AO3220" i="1"/>
  <c r="AN3220" i="1"/>
  <c r="AQ3219" i="1"/>
  <c r="AO3219" i="1"/>
  <c r="AN3219" i="1"/>
  <c r="AQ3218" i="1"/>
  <c r="AO3218" i="1"/>
  <c r="AN3218" i="1"/>
  <c r="AQ3217" i="1"/>
  <c r="AO3217" i="1"/>
  <c r="AN3217" i="1"/>
  <c r="AQ3216" i="1"/>
  <c r="AO3216" i="1"/>
  <c r="AN3216" i="1"/>
  <c r="AQ3215" i="1"/>
  <c r="AO3215" i="1"/>
  <c r="AN3215" i="1"/>
  <c r="AQ3214" i="1"/>
  <c r="AO3214" i="1"/>
  <c r="AN3214" i="1"/>
  <c r="AQ3213" i="1"/>
  <c r="AO3213" i="1"/>
  <c r="AN3213" i="1"/>
  <c r="AQ3212" i="1"/>
  <c r="AO3212" i="1"/>
  <c r="AN3212" i="1"/>
  <c r="AQ3211" i="1"/>
  <c r="AO3211" i="1"/>
  <c r="AN3211" i="1"/>
  <c r="AQ3210" i="1"/>
  <c r="AO3210" i="1"/>
  <c r="AN3210" i="1"/>
  <c r="AQ3209" i="1"/>
  <c r="AO3209" i="1"/>
  <c r="AN3209" i="1"/>
  <c r="AQ3208" i="1"/>
  <c r="AO3208" i="1"/>
  <c r="AN3208" i="1"/>
  <c r="AQ3207" i="1"/>
  <c r="AO3207" i="1"/>
  <c r="AN3207" i="1"/>
  <c r="AQ3206" i="1"/>
  <c r="AO3206" i="1"/>
  <c r="AN3206" i="1"/>
  <c r="AQ3205" i="1"/>
  <c r="AO3205" i="1"/>
  <c r="AN3205" i="1"/>
  <c r="AQ3204" i="1"/>
  <c r="AO3204" i="1"/>
  <c r="AN3204" i="1"/>
  <c r="AQ3203" i="1"/>
  <c r="AO3203" i="1"/>
  <c r="AN3203" i="1"/>
  <c r="AQ3202" i="1"/>
  <c r="AO3202" i="1"/>
  <c r="AN3202" i="1"/>
  <c r="AQ3201" i="1"/>
  <c r="AO3201" i="1"/>
  <c r="AN3201" i="1"/>
  <c r="AQ3200" i="1"/>
  <c r="AO3200" i="1"/>
  <c r="AN3200" i="1"/>
  <c r="AQ3199" i="1"/>
  <c r="AO3199" i="1"/>
  <c r="AN3199" i="1"/>
  <c r="AQ3198" i="1"/>
  <c r="AO3198" i="1"/>
  <c r="AN3198" i="1"/>
  <c r="AQ3197" i="1"/>
  <c r="AO3197" i="1"/>
  <c r="AN3197" i="1"/>
  <c r="AQ3196" i="1"/>
  <c r="AO3196" i="1"/>
  <c r="AN3196" i="1"/>
  <c r="AQ3195" i="1"/>
  <c r="AO3195" i="1"/>
  <c r="AN3195" i="1"/>
  <c r="AQ3194" i="1"/>
  <c r="AO3194" i="1"/>
  <c r="AN3194" i="1"/>
  <c r="AQ3193" i="1"/>
  <c r="AO3193" i="1"/>
  <c r="AN3193" i="1"/>
  <c r="AQ3192" i="1"/>
  <c r="AO3192" i="1"/>
  <c r="AN3192" i="1"/>
  <c r="AQ3191" i="1"/>
  <c r="AO3191" i="1"/>
  <c r="AN3191" i="1"/>
  <c r="AQ3190" i="1"/>
  <c r="AO3190" i="1"/>
  <c r="AN3190" i="1"/>
  <c r="AQ3189" i="1"/>
  <c r="AO3189" i="1"/>
  <c r="AN3189" i="1"/>
  <c r="AQ3188" i="1"/>
  <c r="AO3188" i="1"/>
  <c r="AN3188" i="1"/>
  <c r="AQ3187" i="1"/>
  <c r="AO3187" i="1"/>
  <c r="AN3187" i="1"/>
  <c r="AQ3186" i="1"/>
  <c r="AO3186" i="1"/>
  <c r="AN3186" i="1"/>
  <c r="AQ3185" i="1"/>
  <c r="AO3185" i="1"/>
  <c r="AN3185" i="1"/>
  <c r="AQ3184" i="1"/>
  <c r="AO3184" i="1"/>
  <c r="AN3184" i="1"/>
  <c r="AQ3183" i="1"/>
  <c r="AO3183" i="1"/>
  <c r="AN3183" i="1"/>
  <c r="AQ3182" i="1"/>
  <c r="AO3182" i="1"/>
  <c r="AN3182" i="1"/>
  <c r="AQ3181" i="1"/>
  <c r="AO3181" i="1"/>
  <c r="AN3181" i="1"/>
  <c r="AQ3180" i="1"/>
  <c r="AO3180" i="1"/>
  <c r="AN3180" i="1"/>
  <c r="AQ3179" i="1"/>
  <c r="AO3179" i="1"/>
  <c r="AN3179" i="1"/>
  <c r="AQ3178" i="1"/>
  <c r="AO3178" i="1"/>
  <c r="AN3178" i="1"/>
  <c r="AQ3177" i="1"/>
  <c r="AO3177" i="1"/>
  <c r="AN3177" i="1"/>
  <c r="AQ3176" i="1"/>
  <c r="AO3176" i="1"/>
  <c r="AN3176" i="1"/>
  <c r="AQ3175" i="1"/>
  <c r="AO3175" i="1"/>
  <c r="AN3175" i="1"/>
  <c r="AQ3174" i="1"/>
  <c r="AO3174" i="1"/>
  <c r="AN3174" i="1"/>
  <c r="AQ3173" i="1"/>
  <c r="AO3173" i="1"/>
  <c r="AN3173" i="1"/>
  <c r="AQ3172" i="1"/>
  <c r="AO3172" i="1"/>
  <c r="AN3172" i="1"/>
  <c r="AQ3171" i="1"/>
  <c r="AO3171" i="1"/>
  <c r="AN3171" i="1"/>
  <c r="AQ3170" i="1"/>
  <c r="AO3170" i="1"/>
  <c r="AN3170" i="1"/>
  <c r="AQ3169" i="1"/>
  <c r="AO3169" i="1"/>
  <c r="AN3169" i="1"/>
  <c r="AQ3168" i="1"/>
  <c r="AO3168" i="1"/>
  <c r="AN3168" i="1"/>
  <c r="AQ3167" i="1"/>
  <c r="AO3167" i="1"/>
  <c r="AN3167" i="1"/>
  <c r="AQ3166" i="1"/>
  <c r="AO3166" i="1"/>
  <c r="AN3166" i="1"/>
  <c r="AQ3165" i="1"/>
  <c r="AO3165" i="1"/>
  <c r="AN3165" i="1"/>
  <c r="AQ3164" i="1"/>
  <c r="AO3164" i="1"/>
  <c r="AN3164" i="1"/>
  <c r="AQ3163" i="1"/>
  <c r="AO3163" i="1"/>
  <c r="AN3163" i="1"/>
  <c r="AQ3162" i="1"/>
  <c r="AO3162" i="1"/>
  <c r="AN3162" i="1"/>
  <c r="AQ3161" i="1"/>
  <c r="AO3161" i="1"/>
  <c r="AN3161" i="1"/>
  <c r="AQ3160" i="1"/>
  <c r="AO3160" i="1"/>
  <c r="AN3160" i="1"/>
  <c r="AQ3159" i="1"/>
  <c r="AO3159" i="1"/>
  <c r="AN3159" i="1"/>
  <c r="AQ3158" i="1"/>
  <c r="AO3158" i="1"/>
  <c r="AN3158" i="1"/>
  <c r="AQ3157" i="1"/>
  <c r="AO3157" i="1"/>
  <c r="AN3157" i="1"/>
  <c r="AQ3156" i="1"/>
  <c r="AO3156" i="1"/>
  <c r="AN3156" i="1"/>
  <c r="AQ3155" i="1"/>
  <c r="AO3155" i="1"/>
  <c r="AN3155" i="1"/>
  <c r="AQ3154" i="1"/>
  <c r="AO3154" i="1"/>
  <c r="AN3154" i="1"/>
  <c r="AQ3153" i="1"/>
  <c r="AO3153" i="1"/>
  <c r="AN3153" i="1"/>
  <c r="AQ3152" i="1"/>
  <c r="AO3152" i="1"/>
  <c r="AN3152" i="1"/>
  <c r="AQ3151" i="1"/>
  <c r="AO3151" i="1"/>
  <c r="AN3151" i="1"/>
  <c r="AQ3150" i="1"/>
  <c r="AO3150" i="1"/>
  <c r="AN3150" i="1"/>
  <c r="AQ3149" i="1"/>
  <c r="AO3149" i="1"/>
  <c r="AN3149" i="1"/>
  <c r="AQ3148" i="1"/>
  <c r="AO3148" i="1"/>
  <c r="AN3148" i="1"/>
  <c r="AQ3147" i="1"/>
  <c r="AO3147" i="1"/>
  <c r="AN3147" i="1"/>
  <c r="AQ3146" i="1"/>
  <c r="AO3146" i="1"/>
  <c r="AN3146" i="1"/>
  <c r="AQ3145" i="1"/>
  <c r="AO3145" i="1"/>
  <c r="AN3145" i="1"/>
  <c r="AQ3144" i="1"/>
  <c r="AO3144" i="1"/>
  <c r="AN3144" i="1"/>
  <c r="AQ3143" i="1"/>
  <c r="AO3143" i="1"/>
  <c r="AN3143" i="1"/>
  <c r="AQ3142" i="1"/>
  <c r="AO3142" i="1"/>
  <c r="AN3142" i="1"/>
  <c r="AQ3141" i="1"/>
  <c r="AO3141" i="1"/>
  <c r="AN3141" i="1"/>
  <c r="AQ3140" i="1"/>
  <c r="AO3140" i="1"/>
  <c r="AN3140" i="1"/>
  <c r="AQ3139" i="1"/>
  <c r="AO3139" i="1"/>
  <c r="AN3139" i="1"/>
  <c r="AQ3138" i="1"/>
  <c r="AO3138" i="1"/>
  <c r="AN3138" i="1"/>
  <c r="AQ3137" i="1"/>
  <c r="AO3137" i="1"/>
  <c r="AN3137" i="1"/>
  <c r="AQ3136" i="1"/>
  <c r="AO3136" i="1"/>
  <c r="AN3136" i="1"/>
  <c r="AQ3135" i="1"/>
  <c r="AO3135" i="1"/>
  <c r="AN3135" i="1"/>
  <c r="AQ3134" i="1"/>
  <c r="AO3134" i="1"/>
  <c r="AN3134" i="1"/>
  <c r="AQ3133" i="1"/>
  <c r="AO3133" i="1"/>
  <c r="AN3133" i="1"/>
  <c r="AQ3132" i="1"/>
  <c r="AO3132" i="1"/>
  <c r="AN3132" i="1"/>
  <c r="AQ3131" i="1"/>
  <c r="AO3131" i="1"/>
  <c r="AN3131" i="1"/>
  <c r="AQ3130" i="1"/>
  <c r="AO3130" i="1"/>
  <c r="AN3130" i="1"/>
  <c r="AQ3129" i="1"/>
  <c r="AO3129" i="1"/>
  <c r="AN3129" i="1"/>
  <c r="AQ3128" i="1"/>
  <c r="AO3128" i="1"/>
  <c r="AN3128" i="1"/>
  <c r="AQ3127" i="1"/>
  <c r="AO3127" i="1"/>
  <c r="AN3127" i="1"/>
  <c r="AQ3126" i="1"/>
  <c r="AO3126" i="1"/>
  <c r="AN3126" i="1"/>
  <c r="AQ3125" i="1"/>
  <c r="AO3125" i="1"/>
  <c r="AN3125" i="1"/>
  <c r="AQ3124" i="1"/>
  <c r="AO3124" i="1"/>
  <c r="AN3124" i="1"/>
  <c r="AQ3123" i="1"/>
  <c r="AO3123" i="1"/>
  <c r="AN3123" i="1"/>
  <c r="AQ3122" i="1"/>
  <c r="AO3122" i="1"/>
  <c r="AN3122" i="1"/>
  <c r="AQ3121" i="1"/>
  <c r="AO3121" i="1"/>
  <c r="AN3121" i="1"/>
  <c r="AQ3120" i="1"/>
  <c r="AO3120" i="1"/>
  <c r="AN3120" i="1"/>
  <c r="AQ3119" i="1"/>
  <c r="AO3119" i="1"/>
  <c r="AN3119" i="1"/>
  <c r="AQ3118" i="1"/>
  <c r="AO3118" i="1"/>
  <c r="AN3118" i="1"/>
  <c r="AQ3117" i="1"/>
  <c r="AO3117" i="1"/>
  <c r="AN3117" i="1"/>
  <c r="AQ3116" i="1"/>
  <c r="AO3116" i="1"/>
  <c r="AN3116" i="1"/>
  <c r="AQ3115" i="1"/>
  <c r="AO3115" i="1"/>
  <c r="AN3115" i="1"/>
  <c r="AQ3114" i="1"/>
  <c r="AO3114" i="1"/>
  <c r="AN3114" i="1"/>
  <c r="AQ3113" i="1"/>
  <c r="AO3113" i="1"/>
  <c r="AN3113" i="1"/>
  <c r="AQ3112" i="1"/>
  <c r="AO3112" i="1"/>
  <c r="AN3112" i="1"/>
  <c r="AQ3111" i="1"/>
  <c r="AO3111" i="1"/>
  <c r="AN3111" i="1"/>
  <c r="AQ3110" i="1"/>
  <c r="AO3110" i="1"/>
  <c r="AN3110" i="1"/>
  <c r="AQ3109" i="1"/>
  <c r="AO3109" i="1"/>
  <c r="AN3109" i="1"/>
  <c r="AQ3108" i="1"/>
  <c r="AO3108" i="1"/>
  <c r="AN3108" i="1"/>
  <c r="AQ3107" i="1"/>
  <c r="AO3107" i="1"/>
  <c r="AN3107" i="1"/>
  <c r="AQ3106" i="1"/>
  <c r="AO3106" i="1"/>
  <c r="AN3106" i="1"/>
  <c r="AQ3105" i="1"/>
  <c r="AO3105" i="1"/>
  <c r="AN3105" i="1"/>
  <c r="AQ3104" i="1"/>
  <c r="AO3104" i="1"/>
  <c r="AN3104" i="1"/>
  <c r="AQ3103" i="1"/>
  <c r="AO3103" i="1"/>
  <c r="AN3103" i="1"/>
  <c r="AQ3102" i="1"/>
  <c r="AO3102" i="1"/>
  <c r="AN3102" i="1"/>
  <c r="AQ3101" i="1"/>
  <c r="AO3101" i="1"/>
  <c r="AN3101" i="1"/>
  <c r="AQ3100" i="1"/>
  <c r="AO3100" i="1"/>
  <c r="AN3100" i="1"/>
  <c r="AQ3099" i="1"/>
  <c r="AO3099" i="1"/>
  <c r="AN3099" i="1"/>
  <c r="AQ3098" i="1"/>
  <c r="AO3098" i="1"/>
  <c r="AN3098" i="1"/>
  <c r="AQ3097" i="1"/>
  <c r="AO3097" i="1"/>
  <c r="AN3097" i="1"/>
  <c r="AQ3096" i="1"/>
  <c r="AO3096" i="1"/>
  <c r="AN3096" i="1"/>
  <c r="AQ3095" i="1"/>
  <c r="AO3095" i="1"/>
  <c r="AN3095" i="1"/>
  <c r="AQ3094" i="1"/>
  <c r="AO3094" i="1"/>
  <c r="AN3094" i="1"/>
  <c r="AQ3093" i="1"/>
  <c r="AO3093" i="1"/>
  <c r="AN3093" i="1"/>
  <c r="AQ3092" i="1"/>
  <c r="AO3092" i="1"/>
  <c r="AN3092" i="1"/>
  <c r="AQ3091" i="1"/>
  <c r="AO3091" i="1"/>
  <c r="AN3091" i="1"/>
  <c r="AQ3090" i="1"/>
  <c r="AO3090" i="1"/>
  <c r="AN3090" i="1"/>
  <c r="AQ3089" i="1"/>
  <c r="AO3089" i="1"/>
  <c r="AN3089" i="1"/>
  <c r="AQ3088" i="1"/>
  <c r="AO3088" i="1"/>
  <c r="AN3088" i="1"/>
  <c r="AQ3087" i="1"/>
  <c r="AO3087" i="1"/>
  <c r="AN3087" i="1"/>
  <c r="AQ3086" i="1"/>
  <c r="AO3086" i="1"/>
  <c r="AN3086" i="1"/>
  <c r="AQ3085" i="1"/>
  <c r="AO3085" i="1"/>
  <c r="AN3085" i="1"/>
  <c r="AQ3084" i="1"/>
  <c r="AO3084" i="1"/>
  <c r="AN3084" i="1"/>
  <c r="AQ3083" i="1"/>
  <c r="AO3083" i="1"/>
  <c r="AN3083" i="1"/>
  <c r="AQ3082" i="1"/>
  <c r="AO3082" i="1"/>
  <c r="AN3082" i="1"/>
  <c r="AQ3081" i="1"/>
  <c r="AO3081" i="1"/>
  <c r="AN3081" i="1"/>
  <c r="AQ3080" i="1"/>
  <c r="AO3080" i="1"/>
  <c r="AN3080" i="1"/>
  <c r="AQ3079" i="1"/>
  <c r="AO3079" i="1"/>
  <c r="AN3079" i="1"/>
  <c r="AQ3078" i="1"/>
  <c r="AO3078" i="1"/>
  <c r="AN3078" i="1"/>
  <c r="AQ3077" i="1"/>
  <c r="AO3077" i="1"/>
  <c r="AN3077" i="1"/>
  <c r="AQ3076" i="1"/>
  <c r="AO3076" i="1"/>
  <c r="AN3076" i="1"/>
  <c r="AQ3075" i="1"/>
  <c r="AO3075" i="1"/>
  <c r="AN3075" i="1"/>
  <c r="AQ3074" i="1"/>
  <c r="AO3074" i="1"/>
  <c r="AN3074" i="1"/>
  <c r="AQ3073" i="1"/>
  <c r="AO3073" i="1"/>
  <c r="AN3073" i="1"/>
  <c r="AQ3072" i="1"/>
  <c r="AO3072" i="1"/>
  <c r="AN3072" i="1"/>
  <c r="AQ3071" i="1"/>
  <c r="AO3071" i="1"/>
  <c r="AN3071" i="1"/>
  <c r="AQ3070" i="1"/>
  <c r="AO3070" i="1"/>
  <c r="AN3070" i="1"/>
  <c r="AQ3069" i="1"/>
  <c r="AO3069" i="1"/>
  <c r="AN3069" i="1"/>
  <c r="AQ3068" i="1"/>
  <c r="AO3068" i="1"/>
  <c r="AN3068" i="1"/>
  <c r="AQ3067" i="1"/>
  <c r="AO3067" i="1"/>
  <c r="AN3067" i="1"/>
  <c r="AQ3066" i="1"/>
  <c r="AO3066" i="1"/>
  <c r="AN3066" i="1"/>
  <c r="AQ3065" i="1"/>
  <c r="AO3065" i="1"/>
  <c r="AN3065" i="1"/>
  <c r="AQ3064" i="1"/>
  <c r="AO3064" i="1"/>
  <c r="AN3064" i="1"/>
  <c r="AQ3063" i="1"/>
  <c r="AO3063" i="1"/>
  <c r="AN3063" i="1"/>
  <c r="AQ3062" i="1"/>
  <c r="AO3062" i="1"/>
  <c r="AN3062" i="1"/>
  <c r="AQ3061" i="1"/>
  <c r="AO3061" i="1"/>
  <c r="AN3061" i="1"/>
  <c r="AQ3060" i="1"/>
  <c r="AO3060" i="1"/>
  <c r="AN3060" i="1"/>
  <c r="AQ3059" i="1"/>
  <c r="AO3059" i="1"/>
  <c r="AN3059" i="1"/>
  <c r="AQ3058" i="1"/>
  <c r="AO3058" i="1"/>
  <c r="AN3058" i="1"/>
  <c r="AQ3057" i="1"/>
  <c r="AO3057" i="1"/>
  <c r="AN3057" i="1"/>
  <c r="AQ3056" i="1"/>
  <c r="AO3056" i="1"/>
  <c r="AN3056" i="1"/>
  <c r="AQ3055" i="1"/>
  <c r="AO3055" i="1"/>
  <c r="AN3055" i="1"/>
  <c r="AQ3054" i="1"/>
  <c r="AO3054" i="1"/>
  <c r="AN3054" i="1"/>
  <c r="AQ3053" i="1"/>
  <c r="AO3053" i="1"/>
  <c r="AN3053" i="1"/>
  <c r="AQ3052" i="1"/>
  <c r="AO3052" i="1"/>
  <c r="AN3052" i="1"/>
  <c r="AQ3051" i="1"/>
  <c r="AO3051" i="1"/>
  <c r="AN3051" i="1"/>
  <c r="AQ3050" i="1"/>
  <c r="AO3050" i="1"/>
  <c r="AN3050" i="1"/>
  <c r="AQ3049" i="1"/>
  <c r="AO3049" i="1"/>
  <c r="AN3049" i="1"/>
  <c r="AQ3048" i="1"/>
  <c r="AO3048" i="1"/>
  <c r="AN3048" i="1"/>
  <c r="AQ3047" i="1"/>
  <c r="AO3047" i="1"/>
  <c r="AN3047" i="1"/>
  <c r="AQ3046" i="1"/>
  <c r="AO3046" i="1"/>
  <c r="AN3046" i="1"/>
  <c r="AQ3045" i="1"/>
  <c r="AO3045" i="1"/>
  <c r="AN3045" i="1"/>
  <c r="AQ3044" i="1"/>
  <c r="AO3044" i="1"/>
  <c r="AN3044" i="1"/>
  <c r="AQ3043" i="1"/>
  <c r="AO3043" i="1"/>
  <c r="AN3043" i="1"/>
  <c r="AQ3042" i="1"/>
  <c r="AO3042" i="1"/>
  <c r="AN3042" i="1"/>
  <c r="AQ3041" i="1"/>
  <c r="AO3041" i="1"/>
  <c r="AN3041" i="1"/>
  <c r="AQ3040" i="1"/>
  <c r="AO3040" i="1"/>
  <c r="AN3040" i="1"/>
  <c r="AQ3039" i="1"/>
  <c r="AO3039" i="1"/>
  <c r="AN3039" i="1"/>
  <c r="AQ3038" i="1"/>
  <c r="AO3038" i="1"/>
  <c r="AN3038" i="1"/>
  <c r="AQ3037" i="1"/>
  <c r="AO3037" i="1"/>
  <c r="AN3037" i="1"/>
  <c r="AQ3036" i="1"/>
  <c r="AO3036" i="1"/>
  <c r="AN3036" i="1"/>
  <c r="AQ3035" i="1"/>
  <c r="AO3035" i="1"/>
  <c r="AN3035" i="1"/>
  <c r="AQ3034" i="1"/>
  <c r="AO3034" i="1"/>
  <c r="AN3034" i="1"/>
  <c r="AQ3033" i="1"/>
  <c r="AO3033" i="1"/>
  <c r="AN3033" i="1"/>
  <c r="AQ3032" i="1"/>
  <c r="AO3032" i="1"/>
  <c r="AN3032" i="1"/>
  <c r="AQ3031" i="1"/>
  <c r="AO3031" i="1"/>
  <c r="AN3031" i="1"/>
  <c r="AQ3030" i="1"/>
  <c r="AO3030" i="1"/>
  <c r="AN3030" i="1"/>
  <c r="AQ3029" i="1"/>
  <c r="AO3029" i="1"/>
  <c r="AN3029" i="1"/>
  <c r="AQ3028" i="1"/>
  <c r="AO3028" i="1"/>
  <c r="AN3028" i="1"/>
  <c r="AQ3027" i="1"/>
  <c r="AO3027" i="1"/>
  <c r="AN3027" i="1"/>
  <c r="AQ3026" i="1"/>
  <c r="AO3026" i="1"/>
  <c r="AN3026" i="1"/>
  <c r="AQ3025" i="1"/>
  <c r="AO3025" i="1"/>
  <c r="AN3025" i="1"/>
  <c r="AQ3024" i="1"/>
  <c r="AO3024" i="1"/>
  <c r="AN3024" i="1"/>
  <c r="AQ3023" i="1"/>
  <c r="AO3023" i="1"/>
  <c r="AN3023" i="1"/>
  <c r="AQ3022" i="1"/>
  <c r="AO3022" i="1"/>
  <c r="AN3022" i="1"/>
  <c r="AQ3021" i="1"/>
  <c r="AO3021" i="1"/>
  <c r="AN3021" i="1"/>
  <c r="AQ3020" i="1"/>
  <c r="AO3020" i="1"/>
  <c r="AN3020" i="1"/>
  <c r="AQ3019" i="1"/>
  <c r="AO3019" i="1"/>
  <c r="AN3019" i="1"/>
  <c r="AQ3018" i="1"/>
  <c r="AO3018" i="1"/>
  <c r="AN3018" i="1"/>
  <c r="AQ3017" i="1"/>
  <c r="AO3017" i="1"/>
  <c r="AN3017" i="1"/>
  <c r="AQ3016" i="1"/>
  <c r="AO3016" i="1"/>
  <c r="AN3016" i="1"/>
  <c r="AQ3015" i="1"/>
  <c r="AO3015" i="1"/>
  <c r="AN3015" i="1"/>
  <c r="AQ3014" i="1"/>
  <c r="AO3014" i="1"/>
  <c r="AN3014" i="1"/>
  <c r="AQ3013" i="1"/>
  <c r="AO3013" i="1"/>
  <c r="AN3013" i="1"/>
  <c r="AQ3012" i="1"/>
  <c r="AO3012" i="1"/>
  <c r="AN3012" i="1"/>
  <c r="AQ3011" i="1"/>
  <c r="AO3011" i="1"/>
  <c r="AN3011" i="1"/>
  <c r="AQ3010" i="1"/>
  <c r="AO3010" i="1"/>
  <c r="AN3010" i="1"/>
  <c r="AQ3009" i="1"/>
  <c r="AO3009" i="1"/>
  <c r="AN3009" i="1"/>
  <c r="AQ3008" i="1"/>
  <c r="AO3008" i="1"/>
  <c r="AN3008" i="1"/>
  <c r="AQ3007" i="1"/>
  <c r="AO3007" i="1"/>
  <c r="AN3007" i="1"/>
  <c r="AQ3006" i="1"/>
  <c r="AO3006" i="1"/>
  <c r="AN3006" i="1"/>
  <c r="AQ3005" i="1"/>
  <c r="AO3005" i="1"/>
  <c r="AN3005" i="1"/>
  <c r="AQ3004" i="1"/>
  <c r="AO3004" i="1"/>
  <c r="AN3004" i="1"/>
  <c r="AQ3003" i="1"/>
  <c r="AO3003" i="1"/>
  <c r="AN3003" i="1"/>
  <c r="AQ3002" i="1"/>
  <c r="AO3002" i="1"/>
  <c r="AN3002" i="1"/>
  <c r="AQ3001" i="1"/>
  <c r="AO3001" i="1"/>
  <c r="AN3001" i="1"/>
  <c r="AQ3000" i="1"/>
  <c r="AO3000" i="1"/>
  <c r="AN3000" i="1"/>
  <c r="AQ2999" i="1"/>
  <c r="AO2999" i="1"/>
  <c r="AN2999" i="1"/>
  <c r="AQ2998" i="1"/>
  <c r="AO2998" i="1"/>
  <c r="AN2998" i="1"/>
  <c r="AQ2997" i="1"/>
  <c r="AO2997" i="1"/>
  <c r="AN2997" i="1"/>
  <c r="AQ2996" i="1"/>
  <c r="AO2996" i="1"/>
  <c r="AN2996" i="1"/>
  <c r="AQ2995" i="1"/>
  <c r="AO2995" i="1"/>
  <c r="AN2995" i="1"/>
  <c r="AQ2994" i="1"/>
  <c r="AO2994" i="1"/>
  <c r="AN2994" i="1"/>
  <c r="AQ2993" i="1"/>
  <c r="AO2993" i="1"/>
  <c r="AN2993" i="1"/>
  <c r="AQ2992" i="1"/>
  <c r="AO2992" i="1"/>
  <c r="AN2992" i="1"/>
  <c r="AQ2991" i="1"/>
  <c r="AO2991" i="1"/>
  <c r="AN2991" i="1"/>
  <c r="AQ2990" i="1"/>
  <c r="AO2990" i="1"/>
  <c r="AN2990" i="1"/>
  <c r="AQ2989" i="1"/>
  <c r="AO2989" i="1"/>
  <c r="AN2989" i="1"/>
  <c r="AQ2988" i="1"/>
  <c r="AO2988" i="1"/>
  <c r="AN2988" i="1"/>
  <c r="AQ2987" i="1"/>
  <c r="AO2987" i="1"/>
  <c r="AN2987" i="1"/>
  <c r="AQ2986" i="1"/>
  <c r="AO2986" i="1"/>
  <c r="AN2986" i="1"/>
  <c r="AQ2985" i="1"/>
  <c r="AO2985" i="1"/>
  <c r="AN2985" i="1"/>
  <c r="AQ2984" i="1"/>
  <c r="AO2984" i="1"/>
  <c r="AN2984" i="1"/>
  <c r="AQ2983" i="1"/>
  <c r="AO2983" i="1"/>
  <c r="AN2983" i="1"/>
  <c r="AQ2982" i="1"/>
  <c r="AO2982" i="1"/>
  <c r="AN2982" i="1"/>
  <c r="AQ2981" i="1"/>
  <c r="AO2981" i="1"/>
  <c r="AN2981" i="1"/>
  <c r="AQ2980" i="1"/>
  <c r="AO2980" i="1"/>
  <c r="AN2980" i="1"/>
  <c r="AQ2979" i="1"/>
  <c r="AO2979" i="1"/>
  <c r="AN2979" i="1"/>
  <c r="AQ2978" i="1"/>
  <c r="AO2978" i="1"/>
  <c r="AN2978" i="1"/>
  <c r="AQ2977" i="1"/>
  <c r="AO2977" i="1"/>
  <c r="AN2977" i="1"/>
  <c r="AQ2976" i="1"/>
  <c r="AO2976" i="1"/>
  <c r="AN2976" i="1"/>
  <c r="AQ2975" i="1"/>
  <c r="AO2975" i="1"/>
  <c r="AN2975" i="1"/>
  <c r="AQ2974" i="1"/>
  <c r="AO2974" i="1"/>
  <c r="AN2974" i="1"/>
  <c r="AQ2973" i="1"/>
  <c r="AO2973" i="1"/>
  <c r="AN2973" i="1"/>
  <c r="AQ2972" i="1"/>
  <c r="AO2972" i="1"/>
  <c r="AN2972" i="1"/>
  <c r="AQ2971" i="1"/>
  <c r="AO2971" i="1"/>
  <c r="AN2971" i="1"/>
  <c r="AQ2970" i="1"/>
  <c r="AO2970" i="1"/>
  <c r="AN2970" i="1"/>
  <c r="AQ2969" i="1"/>
  <c r="AO2969" i="1"/>
  <c r="AN2969" i="1"/>
  <c r="AQ2968" i="1"/>
  <c r="AO2968" i="1"/>
  <c r="AN2968" i="1"/>
  <c r="AQ2967" i="1"/>
  <c r="AO2967" i="1"/>
  <c r="AN2967" i="1"/>
  <c r="AQ2966" i="1"/>
  <c r="AO2966" i="1"/>
  <c r="AN2966" i="1"/>
  <c r="AQ2965" i="1"/>
  <c r="AO2965" i="1"/>
  <c r="AN2965" i="1"/>
  <c r="AQ2964" i="1"/>
  <c r="AO2964" i="1"/>
  <c r="AN2964" i="1"/>
  <c r="AQ2963" i="1"/>
  <c r="AO2963" i="1"/>
  <c r="AN2963" i="1"/>
  <c r="AQ2962" i="1"/>
  <c r="AO2962" i="1"/>
  <c r="AN2962" i="1"/>
  <c r="AQ2961" i="1"/>
  <c r="AO2961" i="1"/>
  <c r="AN2961" i="1"/>
  <c r="AQ2960" i="1"/>
  <c r="AO2960" i="1"/>
  <c r="AN2960" i="1"/>
  <c r="AQ2959" i="1"/>
  <c r="AO2959" i="1"/>
  <c r="AN2959" i="1"/>
  <c r="AQ2958" i="1"/>
  <c r="AO2958" i="1"/>
  <c r="AN2958" i="1"/>
  <c r="AQ2957" i="1"/>
  <c r="AO2957" i="1"/>
  <c r="AN2957" i="1"/>
  <c r="AQ2956" i="1"/>
  <c r="AO2956" i="1"/>
  <c r="AN2956" i="1"/>
  <c r="AQ2955" i="1"/>
  <c r="AO2955" i="1"/>
  <c r="AN2955" i="1"/>
  <c r="AQ2954" i="1"/>
  <c r="AO2954" i="1"/>
  <c r="AN2954" i="1"/>
  <c r="AQ2953" i="1"/>
  <c r="AO2953" i="1"/>
  <c r="AN2953" i="1"/>
  <c r="AQ2952" i="1"/>
  <c r="AO2952" i="1"/>
  <c r="AN2952" i="1"/>
  <c r="AQ2951" i="1"/>
  <c r="AO2951" i="1"/>
  <c r="AN2951" i="1"/>
  <c r="AQ2950" i="1"/>
  <c r="AO2950" i="1"/>
  <c r="AN2950" i="1"/>
  <c r="AQ2949" i="1"/>
  <c r="AO2949" i="1"/>
  <c r="AN2949" i="1"/>
  <c r="AQ2948" i="1"/>
  <c r="AO2948" i="1"/>
  <c r="AN2948" i="1"/>
  <c r="AQ2947" i="1"/>
  <c r="AO2947" i="1"/>
  <c r="AN2947" i="1"/>
  <c r="AQ2946" i="1"/>
  <c r="AO2946" i="1"/>
  <c r="AN2946" i="1"/>
  <c r="AQ2945" i="1"/>
  <c r="AO2945" i="1"/>
  <c r="AN2945" i="1"/>
  <c r="AQ2944" i="1"/>
  <c r="AO2944" i="1"/>
  <c r="AN2944" i="1"/>
  <c r="AQ2943" i="1"/>
  <c r="AO2943" i="1"/>
  <c r="AN2943" i="1"/>
  <c r="AQ2942" i="1"/>
  <c r="AO2942" i="1"/>
  <c r="AN2942" i="1"/>
  <c r="AQ2941" i="1"/>
  <c r="AO2941" i="1"/>
  <c r="AN2941" i="1"/>
  <c r="AQ2940" i="1"/>
  <c r="AO2940" i="1"/>
  <c r="AN2940" i="1"/>
  <c r="AQ2939" i="1"/>
  <c r="AO2939" i="1"/>
  <c r="AN2939" i="1"/>
  <c r="AQ2938" i="1"/>
  <c r="AO2938" i="1"/>
  <c r="AN2938" i="1"/>
  <c r="AQ2937" i="1"/>
  <c r="AO2937" i="1"/>
  <c r="AN2937" i="1"/>
  <c r="AQ2936" i="1"/>
  <c r="AO2936" i="1"/>
  <c r="AN2936" i="1"/>
  <c r="AQ2935" i="1"/>
  <c r="AO2935" i="1"/>
  <c r="AN2935" i="1"/>
  <c r="AQ2934" i="1"/>
  <c r="AO2934" i="1"/>
  <c r="AN2934" i="1"/>
  <c r="AQ2933" i="1"/>
  <c r="AO2933" i="1"/>
  <c r="AN2933" i="1"/>
  <c r="AQ2932" i="1"/>
  <c r="AO2932" i="1"/>
  <c r="AN2932" i="1"/>
  <c r="AQ2931" i="1"/>
  <c r="AO2931" i="1"/>
  <c r="AN2931" i="1"/>
  <c r="AQ2930" i="1"/>
  <c r="AO2930" i="1"/>
  <c r="AN2930" i="1"/>
  <c r="AQ2929" i="1"/>
  <c r="AO2929" i="1"/>
  <c r="AN2929" i="1"/>
  <c r="AQ2928" i="1"/>
  <c r="AO2928" i="1"/>
  <c r="AN2928" i="1"/>
  <c r="AQ2927" i="1"/>
  <c r="AO2927" i="1"/>
  <c r="AN2927" i="1"/>
  <c r="AQ2926" i="1"/>
  <c r="AO2926" i="1"/>
  <c r="AN2926" i="1"/>
  <c r="AQ2925" i="1"/>
  <c r="AO2925" i="1"/>
  <c r="AN2925" i="1"/>
  <c r="AQ2924" i="1"/>
  <c r="AO2924" i="1"/>
  <c r="AN2924" i="1"/>
  <c r="AQ2923" i="1"/>
  <c r="AO2923" i="1"/>
  <c r="AN2923" i="1"/>
  <c r="AQ2922" i="1"/>
  <c r="AO2922" i="1"/>
  <c r="AN2922" i="1"/>
  <c r="AQ2921" i="1"/>
  <c r="AO2921" i="1"/>
  <c r="AN2921" i="1"/>
  <c r="AQ2920" i="1"/>
  <c r="AO2920" i="1"/>
  <c r="AN2920" i="1"/>
  <c r="AQ2919" i="1"/>
  <c r="AO2919" i="1"/>
  <c r="AN2919" i="1"/>
  <c r="AQ2918" i="1"/>
  <c r="AO2918" i="1"/>
  <c r="AN2918" i="1"/>
  <c r="AQ2917" i="1"/>
  <c r="AO2917" i="1"/>
  <c r="AN2917" i="1"/>
  <c r="AQ2916" i="1"/>
  <c r="AO2916" i="1"/>
  <c r="AN2916" i="1"/>
  <c r="AQ2915" i="1"/>
  <c r="AO2915" i="1"/>
  <c r="AN2915" i="1"/>
  <c r="AQ2914" i="1"/>
  <c r="AO2914" i="1"/>
  <c r="AN2914" i="1"/>
  <c r="AQ2913" i="1"/>
  <c r="AO2913" i="1"/>
  <c r="AN2913" i="1"/>
  <c r="AQ2912" i="1"/>
  <c r="AO2912" i="1"/>
  <c r="AN2912" i="1"/>
  <c r="AQ2911" i="1"/>
  <c r="AO2911" i="1"/>
  <c r="AN2911" i="1"/>
  <c r="AQ2910" i="1"/>
  <c r="AO2910" i="1"/>
  <c r="AN2910" i="1"/>
  <c r="AQ2909" i="1"/>
  <c r="AO2909" i="1"/>
  <c r="AN2909" i="1"/>
  <c r="AQ2908" i="1"/>
  <c r="AO2908" i="1"/>
  <c r="AN2908" i="1"/>
  <c r="AQ2907" i="1"/>
  <c r="AO2907" i="1"/>
  <c r="AN2907" i="1"/>
  <c r="AQ2906" i="1"/>
  <c r="AO2906" i="1"/>
  <c r="AN2906" i="1"/>
  <c r="AQ2905" i="1"/>
  <c r="AO2905" i="1"/>
  <c r="AN2905" i="1"/>
  <c r="AQ2904" i="1"/>
  <c r="AO2904" i="1"/>
  <c r="AN2904" i="1"/>
  <c r="AQ2903" i="1"/>
  <c r="AO2903" i="1"/>
  <c r="AN2903" i="1"/>
  <c r="AQ2902" i="1"/>
  <c r="AO2902" i="1"/>
  <c r="AN2902" i="1"/>
  <c r="AQ2901" i="1"/>
  <c r="AO2901" i="1"/>
  <c r="AN2901" i="1"/>
  <c r="AQ2900" i="1"/>
  <c r="AO2900" i="1"/>
  <c r="AN2900" i="1"/>
  <c r="AQ2899" i="1"/>
  <c r="AO2899" i="1"/>
  <c r="AN2899" i="1"/>
  <c r="AQ2898" i="1"/>
  <c r="AO2898" i="1"/>
  <c r="AN2898" i="1"/>
  <c r="AQ2897" i="1"/>
  <c r="AO2897" i="1"/>
  <c r="AN2897" i="1"/>
  <c r="AQ2896" i="1"/>
  <c r="AO2896" i="1"/>
  <c r="AN2896" i="1"/>
  <c r="AQ2895" i="1"/>
  <c r="AO2895" i="1"/>
  <c r="AN2895" i="1"/>
  <c r="AQ2894" i="1"/>
  <c r="AO2894" i="1"/>
  <c r="AN2894" i="1"/>
  <c r="AQ2893" i="1"/>
  <c r="AO2893" i="1"/>
  <c r="AN2893" i="1"/>
  <c r="AQ2892" i="1"/>
  <c r="AO2892" i="1"/>
  <c r="AN2892" i="1"/>
  <c r="AQ2891" i="1"/>
  <c r="AO2891" i="1"/>
  <c r="AN2891" i="1"/>
  <c r="AQ2890" i="1"/>
  <c r="AO2890" i="1"/>
  <c r="AN2890" i="1"/>
  <c r="AQ2889" i="1"/>
  <c r="AO2889" i="1"/>
  <c r="AN2889" i="1"/>
  <c r="AQ2888" i="1"/>
  <c r="AO2888" i="1"/>
  <c r="AN2888" i="1"/>
  <c r="AQ2887" i="1"/>
  <c r="AO2887" i="1"/>
  <c r="AN2887" i="1"/>
  <c r="AQ2886" i="1"/>
  <c r="AO2886" i="1"/>
  <c r="AN2886" i="1"/>
  <c r="AQ2885" i="1"/>
  <c r="AO2885" i="1"/>
  <c r="AN2885" i="1"/>
  <c r="AQ2884" i="1"/>
  <c r="AO2884" i="1"/>
  <c r="AN2884" i="1"/>
  <c r="AQ2883" i="1"/>
  <c r="AO2883" i="1"/>
  <c r="AN2883" i="1"/>
  <c r="AQ2882" i="1"/>
  <c r="AO2882" i="1"/>
  <c r="AN2882" i="1"/>
  <c r="AQ2881" i="1"/>
  <c r="AO2881" i="1"/>
  <c r="AN2881" i="1"/>
  <c r="AQ2880" i="1"/>
  <c r="AO2880" i="1"/>
  <c r="AN2880" i="1"/>
  <c r="AQ2879" i="1"/>
  <c r="AO2879" i="1"/>
  <c r="AN2879" i="1"/>
  <c r="AQ2878" i="1"/>
  <c r="AO2878" i="1"/>
  <c r="AN2878" i="1"/>
  <c r="AQ2877" i="1"/>
  <c r="AO2877" i="1"/>
  <c r="AN2877" i="1"/>
  <c r="AQ2876" i="1"/>
  <c r="AO2876" i="1"/>
  <c r="AN2876" i="1"/>
  <c r="AQ2875" i="1"/>
  <c r="AO2875" i="1"/>
  <c r="AN2875" i="1"/>
  <c r="AQ2874" i="1"/>
  <c r="AO2874" i="1"/>
  <c r="AN2874" i="1"/>
  <c r="AQ2873" i="1"/>
  <c r="AO2873" i="1"/>
  <c r="AN2873" i="1"/>
  <c r="AQ2872" i="1"/>
  <c r="AO2872" i="1"/>
  <c r="AN2872" i="1"/>
  <c r="AQ2871" i="1"/>
  <c r="AO2871" i="1"/>
  <c r="AN2871" i="1"/>
  <c r="AQ2870" i="1"/>
  <c r="AO2870" i="1"/>
  <c r="AN2870" i="1"/>
  <c r="AQ2869" i="1"/>
  <c r="AO2869" i="1"/>
  <c r="AN2869" i="1"/>
  <c r="AQ2868" i="1"/>
  <c r="AO2868" i="1"/>
  <c r="AN2868" i="1"/>
  <c r="AQ2867" i="1"/>
  <c r="AO2867" i="1"/>
  <c r="AN2867" i="1"/>
  <c r="AQ2866" i="1"/>
  <c r="AO2866" i="1"/>
  <c r="AN2866" i="1"/>
  <c r="AQ2865" i="1"/>
  <c r="AO2865" i="1"/>
  <c r="AN2865" i="1"/>
  <c r="AQ2864" i="1"/>
  <c r="AO2864" i="1"/>
  <c r="AN2864" i="1"/>
  <c r="AQ2863" i="1"/>
  <c r="AO2863" i="1"/>
  <c r="AN2863" i="1"/>
  <c r="AQ2862" i="1"/>
  <c r="AO2862" i="1"/>
  <c r="AN2862" i="1"/>
  <c r="AQ2861" i="1"/>
  <c r="AO2861" i="1"/>
  <c r="AN2861" i="1"/>
  <c r="AQ2860" i="1"/>
  <c r="AO2860" i="1"/>
  <c r="AN2860" i="1"/>
  <c r="AQ2859" i="1"/>
  <c r="AO2859" i="1"/>
  <c r="AN2859" i="1"/>
  <c r="AQ2858" i="1"/>
  <c r="AO2858" i="1"/>
  <c r="AN2858" i="1"/>
  <c r="AQ2857" i="1"/>
  <c r="AO2857" i="1"/>
  <c r="AN2857" i="1"/>
  <c r="AQ2856" i="1"/>
  <c r="AO2856" i="1"/>
  <c r="AN2856" i="1"/>
  <c r="AQ2855" i="1"/>
  <c r="AO2855" i="1"/>
  <c r="AN2855" i="1"/>
  <c r="AQ2854" i="1"/>
  <c r="AO2854" i="1"/>
  <c r="AN2854" i="1"/>
  <c r="AQ2853" i="1"/>
  <c r="AO2853" i="1"/>
  <c r="AN2853" i="1"/>
  <c r="AQ2852" i="1"/>
  <c r="AO2852" i="1"/>
  <c r="AN2852" i="1"/>
  <c r="AQ2851" i="1"/>
  <c r="AO2851" i="1"/>
  <c r="AN2851" i="1"/>
  <c r="AQ2850" i="1"/>
  <c r="AO2850" i="1"/>
  <c r="AN2850" i="1"/>
  <c r="AQ2849" i="1"/>
  <c r="AO2849" i="1"/>
  <c r="AN2849" i="1"/>
  <c r="AQ2848" i="1"/>
  <c r="AO2848" i="1"/>
  <c r="AN2848" i="1"/>
  <c r="AQ2847" i="1"/>
  <c r="AO2847" i="1"/>
  <c r="AN2847" i="1"/>
  <c r="AQ2846" i="1"/>
  <c r="AO2846" i="1"/>
  <c r="AN2846" i="1"/>
  <c r="AQ2845" i="1"/>
  <c r="AO2845" i="1"/>
  <c r="AN2845" i="1"/>
  <c r="AQ2844" i="1"/>
  <c r="AO2844" i="1"/>
  <c r="AN2844" i="1"/>
  <c r="AQ2843" i="1"/>
  <c r="AO2843" i="1"/>
  <c r="AN2843" i="1"/>
  <c r="AQ2842" i="1"/>
  <c r="AO2842" i="1"/>
  <c r="AN2842" i="1"/>
  <c r="AQ2841" i="1"/>
  <c r="AO2841" i="1"/>
  <c r="AN2841" i="1"/>
  <c r="AQ2840" i="1"/>
  <c r="AO2840" i="1"/>
  <c r="AN2840" i="1"/>
  <c r="AQ2839" i="1"/>
  <c r="AO2839" i="1"/>
  <c r="AN2839" i="1"/>
  <c r="AQ2838" i="1"/>
  <c r="AO2838" i="1"/>
  <c r="AN2838" i="1"/>
  <c r="AQ2837" i="1"/>
  <c r="AO2837" i="1"/>
  <c r="AN2837" i="1"/>
  <c r="AQ2836" i="1"/>
  <c r="AO2836" i="1"/>
  <c r="AN2836" i="1"/>
  <c r="AQ2835" i="1"/>
  <c r="AO2835" i="1"/>
  <c r="AN2835" i="1"/>
  <c r="AQ2834" i="1"/>
  <c r="AO2834" i="1"/>
  <c r="AN2834" i="1"/>
  <c r="AQ2833" i="1"/>
  <c r="AO2833" i="1"/>
  <c r="AN2833" i="1"/>
  <c r="AQ2832" i="1"/>
  <c r="AO2832" i="1"/>
  <c r="AN2832" i="1"/>
  <c r="AQ2831" i="1"/>
  <c r="AO2831" i="1"/>
  <c r="AN2831" i="1"/>
  <c r="AQ2830" i="1"/>
  <c r="AO2830" i="1"/>
  <c r="AN2830" i="1"/>
  <c r="AQ2829" i="1"/>
  <c r="AO2829" i="1"/>
  <c r="AN2829" i="1"/>
  <c r="AQ2828" i="1"/>
  <c r="AO2828" i="1"/>
  <c r="AN2828" i="1"/>
  <c r="AQ2827" i="1"/>
  <c r="AO2827" i="1"/>
  <c r="AN2827" i="1"/>
  <c r="AQ2826" i="1"/>
  <c r="AO2826" i="1"/>
  <c r="AN2826" i="1"/>
  <c r="AQ2825" i="1"/>
  <c r="AO2825" i="1"/>
  <c r="AN2825" i="1"/>
  <c r="AQ2824" i="1"/>
  <c r="AO2824" i="1"/>
  <c r="AN2824" i="1"/>
  <c r="AQ2823" i="1"/>
  <c r="AO2823" i="1"/>
  <c r="AN2823" i="1"/>
  <c r="AQ2822" i="1"/>
  <c r="AO2822" i="1"/>
  <c r="AN2822" i="1"/>
  <c r="AQ2821" i="1"/>
  <c r="AO2821" i="1"/>
  <c r="AN2821" i="1"/>
  <c r="AQ2820" i="1"/>
  <c r="AO2820" i="1"/>
  <c r="AN2820" i="1"/>
  <c r="AQ2819" i="1"/>
  <c r="AO2819" i="1"/>
  <c r="AN2819" i="1"/>
  <c r="AQ2818" i="1"/>
  <c r="AO2818" i="1"/>
  <c r="AN2818" i="1"/>
  <c r="AQ2817" i="1"/>
  <c r="AO2817" i="1"/>
  <c r="AN2817" i="1"/>
  <c r="AQ2816" i="1"/>
  <c r="AO2816" i="1"/>
  <c r="AN2816" i="1"/>
  <c r="AQ2815" i="1"/>
  <c r="AO2815" i="1"/>
  <c r="AN2815" i="1"/>
  <c r="AQ2814" i="1"/>
  <c r="AO2814" i="1"/>
  <c r="AN2814" i="1"/>
  <c r="AQ2813" i="1"/>
  <c r="AO2813" i="1"/>
  <c r="AN2813" i="1"/>
  <c r="AQ2812" i="1"/>
  <c r="AO2812" i="1"/>
  <c r="AN2812" i="1"/>
  <c r="AQ2811" i="1"/>
  <c r="AO2811" i="1"/>
  <c r="AN2811" i="1"/>
  <c r="AQ2810" i="1"/>
  <c r="AO2810" i="1"/>
  <c r="AN2810" i="1"/>
  <c r="AQ2809" i="1"/>
  <c r="AO2809" i="1"/>
  <c r="AN2809" i="1"/>
  <c r="AQ2808" i="1"/>
  <c r="AO2808" i="1"/>
  <c r="AN2808" i="1"/>
  <c r="AQ2807" i="1"/>
  <c r="AO2807" i="1"/>
  <c r="AN2807" i="1"/>
  <c r="AQ2806" i="1"/>
  <c r="AO2806" i="1"/>
  <c r="AN2806" i="1"/>
  <c r="AQ2805" i="1"/>
  <c r="AO2805" i="1"/>
  <c r="AN2805" i="1"/>
  <c r="AQ2804" i="1"/>
  <c r="AO2804" i="1"/>
  <c r="AN2804" i="1"/>
  <c r="AQ2803" i="1"/>
  <c r="AO2803" i="1"/>
  <c r="AN2803" i="1"/>
  <c r="AQ2802" i="1"/>
  <c r="AO2802" i="1"/>
  <c r="AN2802" i="1"/>
  <c r="AQ2801" i="1"/>
  <c r="AO2801" i="1"/>
  <c r="AN2801" i="1"/>
  <c r="AQ2800" i="1"/>
  <c r="AO2800" i="1"/>
  <c r="AN2800" i="1"/>
  <c r="AQ2799" i="1"/>
  <c r="AO2799" i="1"/>
  <c r="AN2799" i="1"/>
  <c r="AQ2798" i="1"/>
  <c r="AO2798" i="1"/>
  <c r="AN2798" i="1"/>
  <c r="AQ2797" i="1"/>
  <c r="AO2797" i="1"/>
  <c r="AN2797" i="1"/>
  <c r="AQ2796" i="1"/>
  <c r="AO2796" i="1"/>
  <c r="AN2796" i="1"/>
  <c r="AQ2795" i="1"/>
  <c r="AO2795" i="1"/>
  <c r="AN2795" i="1"/>
  <c r="AQ2794" i="1"/>
  <c r="AO2794" i="1"/>
  <c r="AN2794" i="1"/>
  <c r="AQ2793" i="1"/>
  <c r="AO2793" i="1"/>
  <c r="AN2793" i="1"/>
  <c r="AQ2792" i="1"/>
  <c r="AO2792" i="1"/>
  <c r="AN2792" i="1"/>
  <c r="AQ2791" i="1"/>
  <c r="AO2791" i="1"/>
  <c r="AN2791" i="1"/>
  <c r="AQ2790" i="1"/>
  <c r="AO2790" i="1"/>
  <c r="AN2790" i="1"/>
  <c r="AQ2789" i="1"/>
  <c r="AO2789" i="1"/>
  <c r="AN2789" i="1"/>
  <c r="AQ2788" i="1"/>
  <c r="AO2788" i="1"/>
  <c r="AN2788" i="1"/>
  <c r="AQ2787" i="1"/>
  <c r="AO2787" i="1"/>
  <c r="AN2787" i="1"/>
  <c r="AQ2786" i="1"/>
  <c r="AO2786" i="1"/>
  <c r="AN2786" i="1"/>
  <c r="AQ2785" i="1"/>
  <c r="AO2785" i="1"/>
  <c r="AN2785" i="1"/>
  <c r="AQ2784" i="1"/>
  <c r="AO2784" i="1"/>
  <c r="AN2784" i="1"/>
  <c r="AQ2783" i="1"/>
  <c r="AO2783" i="1"/>
  <c r="AN2783" i="1"/>
  <c r="AQ2782" i="1"/>
  <c r="AO2782" i="1"/>
  <c r="AN2782" i="1"/>
  <c r="AQ2781" i="1"/>
  <c r="AO2781" i="1"/>
  <c r="AN2781" i="1"/>
  <c r="AQ2780" i="1"/>
  <c r="AO2780" i="1"/>
  <c r="AN2780" i="1"/>
  <c r="AQ2779" i="1"/>
  <c r="AO2779" i="1"/>
  <c r="AN2779" i="1"/>
  <c r="AQ2778" i="1"/>
  <c r="AO2778" i="1"/>
  <c r="AN2778" i="1"/>
  <c r="AQ2777" i="1"/>
  <c r="AO2777" i="1"/>
  <c r="AN2777" i="1"/>
  <c r="AQ2776" i="1"/>
  <c r="AO2776" i="1"/>
  <c r="AN2776" i="1"/>
  <c r="AQ2775" i="1"/>
  <c r="AO2775" i="1"/>
  <c r="AN2775" i="1"/>
  <c r="AQ2774" i="1"/>
  <c r="AO2774" i="1"/>
  <c r="AN2774" i="1"/>
  <c r="AQ2773" i="1"/>
  <c r="AO2773" i="1"/>
  <c r="AN2773" i="1"/>
  <c r="AQ2772" i="1"/>
  <c r="AO2772" i="1"/>
  <c r="AN2772" i="1"/>
  <c r="AQ2771" i="1"/>
  <c r="AO2771" i="1"/>
  <c r="AN2771" i="1"/>
  <c r="AQ2770" i="1"/>
  <c r="AO2770" i="1"/>
  <c r="AN2770" i="1"/>
  <c r="AQ2769" i="1"/>
  <c r="AO2769" i="1"/>
  <c r="AN2769" i="1"/>
  <c r="AQ2768" i="1"/>
  <c r="AO2768" i="1"/>
  <c r="AN2768" i="1"/>
  <c r="AQ2767" i="1"/>
  <c r="AO2767" i="1"/>
  <c r="AN2767" i="1"/>
  <c r="AQ2766" i="1"/>
  <c r="AO2766" i="1"/>
  <c r="AN2766" i="1"/>
  <c r="AQ2765" i="1"/>
  <c r="AO2765" i="1"/>
  <c r="AN2765" i="1"/>
  <c r="AQ2764" i="1"/>
  <c r="AO2764" i="1"/>
  <c r="AN2764" i="1"/>
  <c r="AQ2763" i="1"/>
  <c r="AO2763" i="1"/>
  <c r="AN2763" i="1"/>
  <c r="AQ2762" i="1"/>
  <c r="AO2762" i="1"/>
  <c r="AN2762" i="1"/>
  <c r="AQ2761" i="1"/>
  <c r="AO2761" i="1"/>
  <c r="AN2761" i="1"/>
  <c r="AQ2760" i="1"/>
  <c r="AO2760" i="1"/>
  <c r="AN2760" i="1"/>
  <c r="AQ2759" i="1"/>
  <c r="AO2759" i="1"/>
  <c r="AN2759" i="1"/>
  <c r="AQ2758" i="1"/>
  <c r="AO2758" i="1"/>
  <c r="AN2758" i="1"/>
  <c r="AQ2757" i="1"/>
  <c r="AO2757" i="1"/>
  <c r="AN2757" i="1"/>
  <c r="AQ2756" i="1"/>
  <c r="AO2756" i="1"/>
  <c r="AN2756" i="1"/>
  <c r="AQ2755" i="1"/>
  <c r="AO2755" i="1"/>
  <c r="AN2755" i="1"/>
  <c r="AQ2754" i="1"/>
  <c r="AO2754" i="1"/>
  <c r="AN2754" i="1"/>
  <c r="AQ2753" i="1"/>
  <c r="AO2753" i="1"/>
  <c r="AN2753" i="1"/>
  <c r="AQ2752" i="1"/>
  <c r="AO2752" i="1"/>
  <c r="AN2752" i="1"/>
  <c r="AQ2751" i="1"/>
  <c r="AO2751" i="1"/>
  <c r="AN2751" i="1"/>
  <c r="AQ2750" i="1"/>
  <c r="AO2750" i="1"/>
  <c r="AN2750" i="1"/>
  <c r="AQ2749" i="1"/>
  <c r="AO2749" i="1"/>
  <c r="AN2749" i="1"/>
  <c r="AQ2748" i="1"/>
  <c r="AO2748" i="1"/>
  <c r="AN2748" i="1"/>
  <c r="AQ2747" i="1"/>
  <c r="AO2747" i="1"/>
  <c r="AN2747" i="1"/>
  <c r="AQ2746" i="1"/>
  <c r="AO2746" i="1"/>
  <c r="AN2746" i="1"/>
  <c r="AQ2745" i="1"/>
  <c r="AO2745" i="1"/>
  <c r="AN2745" i="1"/>
  <c r="AQ2744" i="1"/>
  <c r="AO2744" i="1"/>
  <c r="AN2744" i="1"/>
  <c r="AQ2743" i="1"/>
  <c r="AO2743" i="1"/>
  <c r="AN2743" i="1"/>
  <c r="AQ2742" i="1"/>
  <c r="AO2742" i="1"/>
  <c r="AN2742" i="1"/>
  <c r="AQ2741" i="1"/>
  <c r="AO2741" i="1"/>
  <c r="AN2741" i="1"/>
  <c r="AQ2740" i="1"/>
  <c r="AO2740" i="1"/>
  <c r="AN2740" i="1"/>
  <c r="AQ2739" i="1"/>
  <c r="AO2739" i="1"/>
  <c r="AN2739" i="1"/>
  <c r="AQ2738" i="1"/>
  <c r="AO2738" i="1"/>
  <c r="AN2738" i="1"/>
  <c r="AQ2737" i="1"/>
  <c r="AO2737" i="1"/>
  <c r="AN2737" i="1"/>
  <c r="AQ2736" i="1"/>
  <c r="AO2736" i="1"/>
  <c r="AN2736" i="1"/>
  <c r="AQ2735" i="1"/>
  <c r="AO2735" i="1"/>
  <c r="AN2735" i="1"/>
  <c r="AQ2734" i="1"/>
  <c r="AO2734" i="1"/>
  <c r="AN2734" i="1"/>
  <c r="AQ2733" i="1"/>
  <c r="AO2733" i="1"/>
  <c r="AN2733" i="1"/>
  <c r="AQ2732" i="1"/>
  <c r="AO2732" i="1"/>
  <c r="AN2732" i="1"/>
  <c r="AQ2731" i="1"/>
  <c r="AO2731" i="1"/>
  <c r="AN2731" i="1"/>
  <c r="AQ2730" i="1"/>
  <c r="AO2730" i="1"/>
  <c r="AN2730" i="1"/>
  <c r="AQ2729" i="1"/>
  <c r="AO2729" i="1"/>
  <c r="AN2729" i="1"/>
  <c r="AQ2728" i="1"/>
  <c r="AO2728" i="1"/>
  <c r="AN2728" i="1"/>
  <c r="AQ2727" i="1"/>
  <c r="AO2727" i="1"/>
  <c r="AN2727" i="1"/>
  <c r="AQ2726" i="1"/>
  <c r="AO2726" i="1"/>
  <c r="AN2726" i="1"/>
  <c r="AQ2725" i="1"/>
  <c r="AO2725" i="1"/>
  <c r="AN2725" i="1"/>
  <c r="AQ2724" i="1"/>
  <c r="AO2724" i="1"/>
  <c r="AN2724" i="1"/>
  <c r="AQ2723" i="1"/>
  <c r="AO2723" i="1"/>
  <c r="AN2723" i="1"/>
  <c r="AQ2722" i="1"/>
  <c r="AO2722" i="1"/>
  <c r="AN2722" i="1"/>
  <c r="AQ2721" i="1"/>
  <c r="AO2721" i="1"/>
  <c r="AN2721" i="1"/>
  <c r="AQ2720" i="1"/>
  <c r="AO2720" i="1"/>
  <c r="AN2720" i="1"/>
  <c r="AQ2719" i="1"/>
  <c r="AO2719" i="1"/>
  <c r="AN2719" i="1"/>
  <c r="AQ2718" i="1"/>
  <c r="AO2718" i="1"/>
  <c r="AN2718" i="1"/>
  <c r="AQ2717" i="1"/>
  <c r="AO2717" i="1"/>
  <c r="AN2717" i="1"/>
  <c r="AQ2716" i="1"/>
  <c r="AO2716" i="1"/>
  <c r="AN2716" i="1"/>
  <c r="AQ2715" i="1"/>
  <c r="AO2715" i="1"/>
  <c r="AN2715" i="1"/>
  <c r="AQ2714" i="1"/>
  <c r="AO2714" i="1"/>
  <c r="AN2714" i="1"/>
  <c r="AQ2713" i="1"/>
  <c r="AO2713" i="1"/>
  <c r="AN2713" i="1"/>
  <c r="AQ2712" i="1"/>
  <c r="AO2712" i="1"/>
  <c r="AN2712" i="1"/>
  <c r="AQ2711" i="1"/>
  <c r="AO2711" i="1"/>
  <c r="AN2711" i="1"/>
  <c r="AQ2710" i="1"/>
  <c r="AO2710" i="1"/>
  <c r="AN2710" i="1"/>
  <c r="AQ2709" i="1"/>
  <c r="AO2709" i="1"/>
  <c r="AN2709" i="1"/>
  <c r="AQ2708" i="1"/>
  <c r="AO2708" i="1"/>
  <c r="AN2708" i="1"/>
  <c r="AQ2707" i="1"/>
  <c r="AO2707" i="1"/>
  <c r="AN2707" i="1"/>
  <c r="AQ2706" i="1"/>
  <c r="AO2706" i="1"/>
  <c r="AN2706" i="1"/>
  <c r="AQ2705" i="1"/>
  <c r="AO2705" i="1"/>
  <c r="AN2705" i="1"/>
  <c r="AQ2704" i="1"/>
  <c r="AO2704" i="1"/>
  <c r="AN2704" i="1"/>
  <c r="AQ2703" i="1"/>
  <c r="AO2703" i="1"/>
  <c r="AN2703" i="1"/>
  <c r="AQ2702" i="1"/>
  <c r="AO2702" i="1"/>
  <c r="AN2702" i="1"/>
  <c r="AQ2701" i="1"/>
  <c r="AO2701" i="1"/>
  <c r="AN2701" i="1"/>
  <c r="AQ2700" i="1"/>
  <c r="AO2700" i="1"/>
  <c r="AN2700" i="1"/>
  <c r="AQ2699" i="1"/>
  <c r="AO2699" i="1"/>
  <c r="AN2699" i="1"/>
  <c r="AQ2698" i="1"/>
  <c r="AO2698" i="1"/>
  <c r="AN2698" i="1"/>
  <c r="AQ2697" i="1"/>
  <c r="AO2697" i="1"/>
  <c r="AN2697" i="1"/>
  <c r="AQ2696" i="1"/>
  <c r="AO2696" i="1"/>
  <c r="AN2696" i="1"/>
  <c r="AQ2695" i="1"/>
  <c r="AO2695" i="1"/>
  <c r="AN2695" i="1"/>
  <c r="AQ2694" i="1"/>
  <c r="AO2694" i="1"/>
  <c r="AN2694" i="1"/>
  <c r="AQ2693" i="1"/>
  <c r="AO2693" i="1"/>
  <c r="AN2693" i="1"/>
  <c r="AQ2692" i="1"/>
  <c r="AO2692" i="1"/>
  <c r="AN2692" i="1"/>
  <c r="AQ2691" i="1"/>
  <c r="AO2691" i="1"/>
  <c r="AN2691" i="1"/>
  <c r="AQ2690" i="1"/>
  <c r="AO2690" i="1"/>
  <c r="AN2690" i="1"/>
  <c r="AQ2689" i="1"/>
  <c r="AO2689" i="1"/>
  <c r="AN2689" i="1"/>
  <c r="AQ2688" i="1"/>
  <c r="AO2688" i="1"/>
  <c r="AN2688" i="1"/>
  <c r="AQ2687" i="1"/>
  <c r="AO2687" i="1"/>
  <c r="AN2687" i="1"/>
  <c r="AQ2686" i="1"/>
  <c r="AO2686" i="1"/>
  <c r="AN2686" i="1"/>
  <c r="AQ2685" i="1"/>
  <c r="AO2685" i="1"/>
  <c r="AN2685" i="1"/>
  <c r="AQ2684" i="1"/>
  <c r="AO2684" i="1"/>
  <c r="AN2684" i="1"/>
  <c r="AQ2683" i="1"/>
  <c r="AO2683" i="1"/>
  <c r="AN2683" i="1"/>
  <c r="AQ2682" i="1"/>
  <c r="AO2682" i="1"/>
  <c r="AN2682" i="1"/>
  <c r="AQ2681" i="1"/>
  <c r="AO2681" i="1"/>
  <c r="AN2681" i="1"/>
  <c r="AQ2680" i="1"/>
  <c r="AO2680" i="1"/>
  <c r="AN2680" i="1"/>
  <c r="AQ2679" i="1"/>
  <c r="AO2679" i="1"/>
  <c r="AN2679" i="1"/>
  <c r="AQ2678" i="1"/>
  <c r="AO2678" i="1"/>
  <c r="AN2678" i="1"/>
  <c r="AQ2677" i="1"/>
  <c r="AO2677" i="1"/>
  <c r="AN2677" i="1"/>
  <c r="AQ2676" i="1"/>
  <c r="AO2676" i="1"/>
  <c r="AN2676" i="1"/>
  <c r="AQ2675" i="1"/>
  <c r="AO2675" i="1"/>
  <c r="AN2675" i="1"/>
  <c r="AQ2674" i="1"/>
  <c r="AO2674" i="1"/>
  <c r="AN2674" i="1"/>
  <c r="AQ2673" i="1"/>
  <c r="AO2673" i="1"/>
  <c r="AN2673" i="1"/>
  <c r="AQ2672" i="1"/>
  <c r="AO2672" i="1"/>
  <c r="AN2672" i="1"/>
  <c r="AQ2671" i="1"/>
  <c r="AO2671" i="1"/>
  <c r="AN2671" i="1"/>
  <c r="AQ2670" i="1"/>
  <c r="AO2670" i="1"/>
  <c r="AN2670" i="1"/>
  <c r="AQ2669" i="1"/>
  <c r="AO2669" i="1"/>
  <c r="AN2669" i="1"/>
  <c r="AQ2668" i="1"/>
  <c r="AO2668" i="1"/>
  <c r="AN2668" i="1"/>
  <c r="AQ2667" i="1"/>
  <c r="AO2667" i="1"/>
  <c r="AN2667" i="1"/>
  <c r="AQ2666" i="1"/>
  <c r="AO2666" i="1"/>
  <c r="AN2666" i="1"/>
  <c r="AQ2665" i="1"/>
  <c r="AO2665" i="1"/>
  <c r="AN2665" i="1"/>
  <c r="AQ2664" i="1"/>
  <c r="AO2664" i="1"/>
  <c r="AN2664" i="1"/>
  <c r="AQ2663" i="1"/>
  <c r="AO2663" i="1"/>
  <c r="AN2663" i="1"/>
  <c r="AQ2662" i="1"/>
  <c r="AO2662" i="1"/>
  <c r="AN2662" i="1"/>
  <c r="AQ2661" i="1"/>
  <c r="AO2661" i="1"/>
  <c r="AN2661" i="1"/>
  <c r="AQ2660" i="1"/>
  <c r="AO2660" i="1"/>
  <c r="AN2660" i="1"/>
  <c r="AQ2659" i="1"/>
  <c r="AO2659" i="1"/>
  <c r="AN2659" i="1"/>
  <c r="AQ2658" i="1"/>
  <c r="AO2658" i="1"/>
  <c r="AN2658" i="1"/>
  <c r="AQ2657" i="1"/>
  <c r="AO2657" i="1"/>
  <c r="AN2657" i="1"/>
  <c r="AQ2656" i="1"/>
  <c r="AO2656" i="1"/>
  <c r="AN2656" i="1"/>
  <c r="AQ2655" i="1"/>
  <c r="AO2655" i="1"/>
  <c r="AN2655" i="1"/>
  <c r="AQ2654" i="1"/>
  <c r="AO2654" i="1"/>
  <c r="AN2654" i="1"/>
  <c r="AQ2653" i="1"/>
  <c r="AO2653" i="1"/>
  <c r="AN2653" i="1"/>
  <c r="AQ2652" i="1"/>
  <c r="AO2652" i="1"/>
  <c r="AN2652" i="1"/>
  <c r="AQ2651" i="1"/>
  <c r="AO2651" i="1"/>
  <c r="AN2651" i="1"/>
  <c r="AQ2650" i="1"/>
  <c r="AO2650" i="1"/>
  <c r="AN2650" i="1"/>
  <c r="AQ2649" i="1"/>
  <c r="AO2649" i="1"/>
  <c r="AN2649" i="1"/>
  <c r="AQ2648" i="1"/>
  <c r="AO2648" i="1"/>
  <c r="AN2648" i="1"/>
  <c r="AQ2647" i="1"/>
  <c r="AO2647" i="1"/>
  <c r="AN2647" i="1"/>
  <c r="AQ2646" i="1"/>
  <c r="AO2646" i="1"/>
  <c r="AN2646" i="1"/>
  <c r="AQ2645" i="1"/>
  <c r="AO2645" i="1"/>
  <c r="AN2645" i="1"/>
  <c r="AQ2644" i="1"/>
  <c r="AO2644" i="1"/>
  <c r="AN2644" i="1"/>
  <c r="AQ2643" i="1"/>
  <c r="AO2643" i="1"/>
  <c r="AN2643" i="1"/>
  <c r="AQ2642" i="1"/>
  <c r="AO2642" i="1"/>
  <c r="AN2642" i="1"/>
  <c r="AQ2641" i="1"/>
  <c r="AO2641" i="1"/>
  <c r="AN2641" i="1"/>
  <c r="AQ2640" i="1"/>
  <c r="AO2640" i="1"/>
  <c r="AN2640" i="1"/>
  <c r="AQ2639" i="1"/>
  <c r="AO2639" i="1"/>
  <c r="AN2639" i="1"/>
  <c r="AQ2638" i="1"/>
  <c r="AO2638" i="1"/>
  <c r="AN2638" i="1"/>
  <c r="AQ2637" i="1"/>
  <c r="AO2637" i="1"/>
  <c r="AN2637" i="1"/>
  <c r="AQ2636" i="1"/>
  <c r="AO2636" i="1"/>
  <c r="AN2636" i="1"/>
  <c r="AQ2635" i="1"/>
  <c r="AO2635" i="1"/>
  <c r="AN2635" i="1"/>
  <c r="AQ2634" i="1"/>
  <c r="AO2634" i="1"/>
  <c r="AN2634" i="1"/>
  <c r="AQ2633" i="1"/>
  <c r="AO2633" i="1"/>
  <c r="AN2633" i="1"/>
  <c r="AQ2632" i="1"/>
  <c r="AO2632" i="1"/>
  <c r="AN2632" i="1"/>
  <c r="AQ2631" i="1"/>
  <c r="AO2631" i="1"/>
  <c r="AN2631" i="1"/>
  <c r="AQ2630" i="1"/>
  <c r="AO2630" i="1"/>
  <c r="AN2630" i="1"/>
  <c r="AQ2629" i="1"/>
  <c r="AO2629" i="1"/>
  <c r="AN2629" i="1"/>
  <c r="AQ2628" i="1"/>
  <c r="AO2628" i="1"/>
  <c r="AN2628" i="1"/>
  <c r="AQ2627" i="1"/>
  <c r="AO2627" i="1"/>
  <c r="AN2627" i="1"/>
  <c r="AQ2626" i="1"/>
  <c r="AO2626" i="1"/>
  <c r="AN2626" i="1"/>
  <c r="AQ2625" i="1"/>
  <c r="AO2625" i="1"/>
  <c r="AN2625" i="1"/>
  <c r="AQ2624" i="1"/>
  <c r="AO2624" i="1"/>
  <c r="AN2624" i="1"/>
  <c r="AQ2623" i="1"/>
  <c r="AO2623" i="1"/>
  <c r="AN2623" i="1"/>
  <c r="AQ2622" i="1"/>
  <c r="AO2622" i="1"/>
  <c r="AN2622" i="1"/>
  <c r="AQ2621" i="1"/>
  <c r="AO2621" i="1"/>
  <c r="AN2621" i="1"/>
  <c r="AQ2620" i="1"/>
  <c r="AO2620" i="1"/>
  <c r="AN2620" i="1"/>
  <c r="AQ2619" i="1"/>
  <c r="AO2619" i="1"/>
  <c r="AN2619" i="1"/>
  <c r="AQ2618" i="1"/>
  <c r="AO2618" i="1"/>
  <c r="AN2618" i="1"/>
  <c r="AQ2617" i="1"/>
  <c r="AO2617" i="1"/>
  <c r="AN2617" i="1"/>
  <c r="AQ2616" i="1"/>
  <c r="AO2616" i="1"/>
  <c r="AN2616" i="1"/>
  <c r="AQ2615" i="1"/>
  <c r="AO2615" i="1"/>
  <c r="AN2615" i="1"/>
  <c r="AQ2614" i="1"/>
  <c r="AO2614" i="1"/>
  <c r="AN2614" i="1"/>
  <c r="AQ2613" i="1"/>
  <c r="AO2613" i="1"/>
  <c r="AN2613" i="1"/>
  <c r="AQ2612" i="1"/>
  <c r="AO2612" i="1"/>
  <c r="AN2612" i="1"/>
  <c r="AQ2611" i="1"/>
  <c r="AO2611" i="1"/>
  <c r="AN2611" i="1"/>
  <c r="AQ2610" i="1"/>
  <c r="AO2610" i="1"/>
  <c r="AN2610" i="1"/>
  <c r="AQ2609" i="1"/>
  <c r="AO2609" i="1"/>
  <c r="AN2609" i="1"/>
  <c r="AQ2608" i="1"/>
  <c r="AO2608" i="1"/>
  <c r="AN2608" i="1"/>
  <c r="AQ2607" i="1"/>
  <c r="AO2607" i="1"/>
  <c r="AN2607" i="1"/>
  <c r="AQ2606" i="1"/>
  <c r="AO2606" i="1"/>
  <c r="AN2606" i="1"/>
  <c r="AQ2605" i="1"/>
  <c r="AO2605" i="1"/>
  <c r="AN2605" i="1"/>
  <c r="AQ2604" i="1"/>
  <c r="AO2604" i="1"/>
  <c r="AN2604" i="1"/>
  <c r="AQ2603" i="1"/>
  <c r="AO2603" i="1"/>
  <c r="AN2603" i="1"/>
  <c r="AQ2602" i="1"/>
  <c r="AO2602" i="1"/>
  <c r="AN2602" i="1"/>
  <c r="AQ2601" i="1"/>
  <c r="AO2601" i="1"/>
  <c r="AN2601" i="1"/>
  <c r="AQ2600" i="1"/>
  <c r="AO2600" i="1"/>
  <c r="AN2600" i="1"/>
  <c r="AQ2599" i="1"/>
  <c r="AO2599" i="1"/>
  <c r="AN2599" i="1"/>
  <c r="AQ2598" i="1"/>
  <c r="AO2598" i="1"/>
  <c r="AN2598" i="1"/>
  <c r="AQ2597" i="1"/>
  <c r="AO2597" i="1"/>
  <c r="AN2597" i="1"/>
  <c r="AQ2596" i="1"/>
  <c r="AO2596" i="1"/>
  <c r="AN2596" i="1"/>
  <c r="AQ2595" i="1"/>
  <c r="AO2595" i="1"/>
  <c r="AN2595" i="1"/>
  <c r="AQ2594" i="1"/>
  <c r="AO2594" i="1"/>
  <c r="AN2594" i="1"/>
  <c r="AQ2593" i="1"/>
  <c r="AO2593" i="1"/>
  <c r="AN2593" i="1"/>
  <c r="AQ2592" i="1"/>
  <c r="AO2592" i="1"/>
  <c r="AN2592" i="1"/>
  <c r="AQ2591" i="1"/>
  <c r="AO2591" i="1"/>
  <c r="AN2591" i="1"/>
  <c r="AQ2590" i="1"/>
  <c r="AO2590" i="1"/>
  <c r="AN2590" i="1"/>
  <c r="AQ2589" i="1"/>
  <c r="AO2589" i="1"/>
  <c r="AN2589" i="1"/>
  <c r="AQ2588" i="1"/>
  <c r="AO2588" i="1"/>
  <c r="AN2588" i="1"/>
  <c r="AQ2587" i="1"/>
  <c r="AO2587" i="1"/>
  <c r="AN2587" i="1"/>
  <c r="AQ2586" i="1"/>
  <c r="AO2586" i="1"/>
  <c r="AN2586" i="1"/>
  <c r="AQ2585" i="1"/>
  <c r="AO2585" i="1"/>
  <c r="AN2585" i="1"/>
  <c r="AQ2584" i="1"/>
  <c r="AO2584" i="1"/>
  <c r="AN2584" i="1"/>
  <c r="AQ2583" i="1"/>
  <c r="AO2583" i="1"/>
  <c r="AN2583" i="1"/>
  <c r="AQ2582" i="1"/>
  <c r="AO2582" i="1"/>
  <c r="AN2582" i="1"/>
  <c r="AQ2581" i="1"/>
  <c r="AO2581" i="1"/>
  <c r="AN2581" i="1"/>
  <c r="AQ2580" i="1"/>
  <c r="AO2580" i="1"/>
  <c r="AN2580" i="1"/>
  <c r="AQ2579" i="1"/>
  <c r="AO2579" i="1"/>
  <c r="AN2579" i="1"/>
  <c r="AQ2578" i="1"/>
  <c r="AO2578" i="1"/>
  <c r="AN2578" i="1"/>
  <c r="AQ2577" i="1"/>
  <c r="AO2577" i="1"/>
  <c r="AN2577" i="1"/>
  <c r="AQ2576" i="1"/>
  <c r="AO2576" i="1"/>
  <c r="AN2576" i="1"/>
  <c r="AQ2575" i="1"/>
  <c r="AO2575" i="1"/>
  <c r="AN2575" i="1"/>
  <c r="AQ2574" i="1"/>
  <c r="AO2574" i="1"/>
  <c r="AN2574" i="1"/>
  <c r="AQ2573" i="1"/>
  <c r="AO2573" i="1"/>
  <c r="AN2573" i="1"/>
  <c r="AQ2572" i="1"/>
  <c r="AO2572" i="1"/>
  <c r="AN2572" i="1"/>
  <c r="AQ2571" i="1"/>
  <c r="AO2571" i="1"/>
  <c r="AN2571" i="1"/>
  <c r="AQ2570" i="1"/>
  <c r="AO2570" i="1"/>
  <c r="AN2570" i="1"/>
  <c r="AQ2569" i="1"/>
  <c r="AO2569" i="1"/>
  <c r="AN2569" i="1"/>
  <c r="AQ2568" i="1"/>
  <c r="AO2568" i="1"/>
  <c r="AN2568" i="1"/>
  <c r="AQ2567" i="1"/>
  <c r="AO2567" i="1"/>
  <c r="AN2567" i="1"/>
  <c r="AQ2566" i="1"/>
  <c r="AO2566" i="1"/>
  <c r="AN2566" i="1"/>
  <c r="AQ2565" i="1"/>
  <c r="AO2565" i="1"/>
  <c r="AN2565" i="1"/>
  <c r="AQ2564" i="1"/>
  <c r="AO2564" i="1"/>
  <c r="AN2564" i="1"/>
  <c r="AQ2563" i="1"/>
  <c r="AO2563" i="1"/>
  <c r="AN2563" i="1"/>
  <c r="AQ2562" i="1"/>
  <c r="AO2562" i="1"/>
  <c r="AN2562" i="1"/>
  <c r="AQ2561" i="1"/>
  <c r="AO2561" i="1"/>
  <c r="AN2561" i="1"/>
  <c r="AQ2560" i="1"/>
  <c r="AO2560" i="1"/>
  <c r="AN2560" i="1"/>
  <c r="AQ2559" i="1"/>
  <c r="AO2559" i="1"/>
  <c r="AN2559" i="1"/>
  <c r="AQ2558" i="1"/>
  <c r="AO2558" i="1"/>
  <c r="AN2558" i="1"/>
  <c r="AQ2557" i="1"/>
  <c r="AO2557" i="1"/>
  <c r="AN2557" i="1"/>
  <c r="AQ2556" i="1"/>
  <c r="AO2556" i="1"/>
  <c r="AN2556" i="1"/>
  <c r="AQ2555" i="1"/>
  <c r="AO2555" i="1"/>
  <c r="AN2555" i="1"/>
  <c r="AQ2554" i="1"/>
  <c r="AO2554" i="1"/>
  <c r="AN2554" i="1"/>
  <c r="AQ2553" i="1"/>
  <c r="AO2553" i="1"/>
  <c r="AN2553" i="1"/>
  <c r="AQ2552" i="1"/>
  <c r="AO2552" i="1"/>
  <c r="AN2552" i="1"/>
  <c r="AQ2551" i="1"/>
  <c r="AO2551" i="1"/>
  <c r="AN2551" i="1"/>
  <c r="AQ2550" i="1"/>
  <c r="AO2550" i="1"/>
  <c r="AN2550" i="1"/>
  <c r="AQ2549" i="1"/>
  <c r="AO2549" i="1"/>
  <c r="AN2549" i="1"/>
  <c r="AQ2548" i="1"/>
  <c r="AO2548" i="1"/>
  <c r="AN2548" i="1"/>
  <c r="AQ2547" i="1"/>
  <c r="AO2547" i="1"/>
  <c r="AN2547" i="1"/>
  <c r="AQ2546" i="1"/>
  <c r="AO2546" i="1"/>
  <c r="AN2546" i="1"/>
  <c r="AQ2545" i="1"/>
  <c r="AO2545" i="1"/>
  <c r="AN2545" i="1"/>
  <c r="AQ2544" i="1"/>
  <c r="AO2544" i="1"/>
  <c r="AN2544" i="1"/>
  <c r="AQ2543" i="1"/>
  <c r="AO2543" i="1"/>
  <c r="AN2543" i="1"/>
  <c r="AQ2542" i="1"/>
  <c r="AO2542" i="1"/>
  <c r="AN2542" i="1"/>
  <c r="AQ2541" i="1"/>
  <c r="AO2541" i="1"/>
  <c r="AN2541" i="1"/>
  <c r="AQ2540" i="1"/>
  <c r="AO2540" i="1"/>
  <c r="AN2540" i="1"/>
  <c r="AQ2539" i="1"/>
  <c r="AO2539" i="1"/>
  <c r="AN2539" i="1"/>
  <c r="AQ2538" i="1"/>
  <c r="AO2538" i="1"/>
  <c r="AN2538" i="1"/>
  <c r="AQ2537" i="1"/>
  <c r="AO2537" i="1"/>
  <c r="AN2537" i="1"/>
  <c r="AQ2536" i="1"/>
  <c r="AO2536" i="1"/>
  <c r="AN2536" i="1"/>
  <c r="AQ2535" i="1"/>
  <c r="AO2535" i="1"/>
  <c r="AN2535" i="1"/>
  <c r="AQ2534" i="1"/>
  <c r="AO2534" i="1"/>
  <c r="AN2534" i="1"/>
  <c r="AQ2533" i="1"/>
  <c r="AO2533" i="1"/>
  <c r="AN2533" i="1"/>
  <c r="AQ2532" i="1"/>
  <c r="AO2532" i="1"/>
  <c r="AN2532" i="1"/>
  <c r="AQ2531" i="1"/>
  <c r="AO2531" i="1"/>
  <c r="AN2531" i="1"/>
  <c r="AQ2530" i="1"/>
  <c r="AO2530" i="1"/>
  <c r="AN2530" i="1"/>
  <c r="AQ2529" i="1"/>
  <c r="AO2529" i="1"/>
  <c r="AN2529" i="1"/>
  <c r="AQ2528" i="1"/>
  <c r="AO2528" i="1"/>
  <c r="AN2528" i="1"/>
  <c r="AQ2527" i="1"/>
  <c r="AO2527" i="1"/>
  <c r="AN2527" i="1"/>
  <c r="AQ2526" i="1"/>
  <c r="AO2526" i="1"/>
  <c r="AN2526" i="1"/>
  <c r="AQ2525" i="1"/>
  <c r="AO2525" i="1"/>
  <c r="AN2525" i="1"/>
  <c r="AQ2524" i="1"/>
  <c r="AO2524" i="1"/>
  <c r="AN2524" i="1"/>
  <c r="AQ2523" i="1"/>
  <c r="AO2523" i="1"/>
  <c r="AN2523" i="1"/>
  <c r="AQ2522" i="1"/>
  <c r="AO2522" i="1"/>
  <c r="AN2522" i="1"/>
  <c r="AQ2521" i="1"/>
  <c r="AO2521" i="1"/>
  <c r="AN2521" i="1"/>
  <c r="AQ2520" i="1"/>
  <c r="AO2520" i="1"/>
  <c r="AN2520" i="1"/>
  <c r="AQ2519" i="1"/>
  <c r="AO2519" i="1"/>
  <c r="AN2519" i="1"/>
  <c r="AQ2518" i="1"/>
  <c r="AO2518" i="1"/>
  <c r="AN2518" i="1"/>
  <c r="AQ2517" i="1"/>
  <c r="AO2517" i="1"/>
  <c r="AN2517" i="1"/>
  <c r="AQ2516" i="1"/>
  <c r="AO2516" i="1"/>
  <c r="AN2516" i="1"/>
  <c r="AQ2515" i="1"/>
  <c r="AO2515" i="1"/>
  <c r="AN2515" i="1"/>
  <c r="AQ2514" i="1"/>
  <c r="AO2514" i="1"/>
  <c r="AN2514" i="1"/>
  <c r="AQ2513" i="1"/>
  <c r="AO2513" i="1"/>
  <c r="AN2513" i="1"/>
  <c r="AQ2512" i="1"/>
  <c r="AO2512" i="1"/>
  <c r="AN2512" i="1"/>
  <c r="AQ2511" i="1"/>
  <c r="AO2511" i="1"/>
  <c r="AN2511" i="1"/>
  <c r="AQ2510" i="1"/>
  <c r="AO2510" i="1"/>
  <c r="AN2510" i="1"/>
  <c r="AQ2509" i="1"/>
  <c r="AO2509" i="1"/>
  <c r="AN2509" i="1"/>
  <c r="AQ2508" i="1"/>
  <c r="AO2508" i="1"/>
  <c r="AN2508" i="1"/>
  <c r="AQ2507" i="1"/>
  <c r="AO2507" i="1"/>
  <c r="AN2507" i="1"/>
  <c r="AQ2506" i="1"/>
  <c r="AO2506" i="1"/>
  <c r="AN2506" i="1"/>
  <c r="AQ2505" i="1"/>
  <c r="AO2505" i="1"/>
  <c r="AN2505" i="1"/>
  <c r="AQ2504" i="1"/>
  <c r="AO2504" i="1"/>
  <c r="AN2504" i="1"/>
  <c r="AQ2503" i="1"/>
  <c r="AO2503" i="1"/>
  <c r="AN2503" i="1"/>
  <c r="AQ2502" i="1"/>
  <c r="AO2502" i="1"/>
  <c r="AN2502" i="1"/>
  <c r="AQ2501" i="1"/>
  <c r="AO2501" i="1"/>
  <c r="AN2501" i="1"/>
  <c r="AQ2500" i="1"/>
  <c r="AO2500" i="1"/>
  <c r="AN2500" i="1"/>
  <c r="AQ2499" i="1"/>
  <c r="AO2499" i="1"/>
  <c r="AN2499" i="1"/>
  <c r="AQ2498" i="1"/>
  <c r="AO2498" i="1"/>
  <c r="AN2498" i="1"/>
  <c r="AQ2497" i="1"/>
  <c r="AO2497" i="1"/>
  <c r="AN2497" i="1"/>
  <c r="AQ2496" i="1"/>
  <c r="AO2496" i="1"/>
  <c r="AN2496" i="1"/>
  <c r="AQ2495" i="1"/>
  <c r="AO2495" i="1"/>
  <c r="AN2495" i="1"/>
  <c r="AQ2494" i="1"/>
  <c r="AO2494" i="1"/>
  <c r="AN2494" i="1"/>
  <c r="AQ2493" i="1"/>
  <c r="AO2493" i="1"/>
  <c r="AN2493" i="1"/>
  <c r="AQ2492" i="1"/>
  <c r="AO2492" i="1"/>
  <c r="AN2492" i="1"/>
  <c r="AQ2491" i="1"/>
  <c r="AO2491" i="1"/>
  <c r="AN2491" i="1"/>
  <c r="AQ2490" i="1"/>
  <c r="AO2490" i="1"/>
  <c r="AN2490" i="1"/>
  <c r="AQ2489" i="1"/>
  <c r="AO2489" i="1"/>
  <c r="AN2489" i="1"/>
  <c r="AQ2488" i="1"/>
  <c r="AO2488" i="1"/>
  <c r="AN2488" i="1"/>
  <c r="AQ2487" i="1"/>
  <c r="AO2487" i="1"/>
  <c r="AN2487" i="1"/>
  <c r="AQ2486" i="1"/>
  <c r="AO2486" i="1"/>
  <c r="AN2486" i="1"/>
  <c r="AQ2485" i="1"/>
  <c r="AO2485" i="1"/>
  <c r="AN2485" i="1"/>
  <c r="AQ2484" i="1"/>
  <c r="AO2484" i="1"/>
  <c r="AN2484" i="1"/>
  <c r="AQ2483" i="1"/>
  <c r="AO2483" i="1"/>
  <c r="AN2483" i="1"/>
  <c r="AQ2482" i="1"/>
  <c r="AO2482" i="1"/>
  <c r="AN2482" i="1"/>
  <c r="AQ2481" i="1"/>
  <c r="AO2481" i="1"/>
  <c r="AN2481" i="1"/>
  <c r="AQ2480" i="1"/>
  <c r="AO2480" i="1"/>
  <c r="AN2480" i="1"/>
  <c r="AQ2479" i="1"/>
  <c r="AO2479" i="1"/>
  <c r="AN2479" i="1"/>
  <c r="AQ2478" i="1"/>
  <c r="AO2478" i="1"/>
  <c r="AN2478" i="1"/>
  <c r="AQ2477" i="1"/>
  <c r="AO2477" i="1"/>
  <c r="AN2477" i="1"/>
  <c r="AQ2476" i="1"/>
  <c r="AO2476" i="1"/>
  <c r="AN2476" i="1"/>
  <c r="AQ2475" i="1"/>
  <c r="AO2475" i="1"/>
  <c r="AN2475" i="1"/>
  <c r="AQ2474" i="1"/>
  <c r="AO2474" i="1"/>
  <c r="AN2474" i="1"/>
  <c r="AQ2473" i="1"/>
  <c r="AO2473" i="1"/>
  <c r="AN2473" i="1"/>
  <c r="AQ2472" i="1"/>
  <c r="AO2472" i="1"/>
  <c r="AN2472" i="1"/>
  <c r="AQ2471" i="1"/>
  <c r="AO2471" i="1"/>
  <c r="AN2471" i="1"/>
  <c r="AQ2470" i="1"/>
  <c r="AO2470" i="1"/>
  <c r="AN2470" i="1"/>
  <c r="AQ2469" i="1"/>
  <c r="AO2469" i="1"/>
  <c r="AN2469" i="1"/>
  <c r="AQ2468" i="1"/>
  <c r="AO2468" i="1"/>
  <c r="AN2468" i="1"/>
  <c r="AQ2467" i="1"/>
  <c r="AO2467" i="1"/>
  <c r="AN2467" i="1"/>
  <c r="AQ2466" i="1"/>
  <c r="AO2466" i="1"/>
  <c r="AN2466" i="1"/>
  <c r="AQ2465" i="1"/>
  <c r="AO2465" i="1"/>
  <c r="AN2465" i="1"/>
  <c r="AQ2464" i="1"/>
  <c r="AO2464" i="1"/>
  <c r="AN2464" i="1"/>
  <c r="AQ2463" i="1"/>
  <c r="AO2463" i="1"/>
  <c r="AN2463" i="1"/>
  <c r="AQ2462" i="1"/>
  <c r="AO2462" i="1"/>
  <c r="AN2462" i="1"/>
  <c r="AQ2461" i="1"/>
  <c r="AO2461" i="1"/>
  <c r="AN2461" i="1"/>
  <c r="AQ2460" i="1"/>
  <c r="AO2460" i="1"/>
  <c r="AN2460" i="1"/>
  <c r="AQ2459" i="1"/>
  <c r="AO2459" i="1"/>
  <c r="AN2459" i="1"/>
  <c r="AQ2458" i="1"/>
  <c r="AO2458" i="1"/>
  <c r="AN2458" i="1"/>
  <c r="AQ2457" i="1"/>
  <c r="AO2457" i="1"/>
  <c r="AN2457" i="1"/>
  <c r="AQ2456" i="1"/>
  <c r="AO2456" i="1"/>
  <c r="AN2456" i="1"/>
  <c r="AQ2455" i="1"/>
  <c r="AO2455" i="1"/>
  <c r="AN2455" i="1"/>
  <c r="AQ2454" i="1"/>
  <c r="AO2454" i="1"/>
  <c r="AN2454" i="1"/>
  <c r="AQ2453" i="1"/>
  <c r="AO2453" i="1"/>
  <c r="AN2453" i="1"/>
  <c r="AQ2452" i="1"/>
  <c r="AO2452" i="1"/>
  <c r="AN2452" i="1"/>
  <c r="AQ2451" i="1"/>
  <c r="AO2451" i="1"/>
  <c r="AN2451" i="1"/>
  <c r="AQ2450" i="1"/>
  <c r="AO2450" i="1"/>
  <c r="AN2450" i="1"/>
  <c r="AQ2449" i="1"/>
  <c r="AO2449" i="1"/>
  <c r="AN2449" i="1"/>
  <c r="AQ2448" i="1"/>
  <c r="AO2448" i="1"/>
  <c r="AN2448" i="1"/>
  <c r="AQ2447" i="1"/>
  <c r="AO2447" i="1"/>
  <c r="AN2447" i="1"/>
  <c r="AQ2446" i="1"/>
  <c r="AO2446" i="1"/>
  <c r="AN2446" i="1"/>
  <c r="AQ2445" i="1"/>
  <c r="AO2445" i="1"/>
  <c r="AN2445" i="1"/>
  <c r="AQ2444" i="1"/>
  <c r="AO2444" i="1"/>
  <c r="AN2444" i="1"/>
  <c r="AQ2443" i="1"/>
  <c r="AO2443" i="1"/>
  <c r="AN2443" i="1"/>
  <c r="AQ2442" i="1"/>
  <c r="AO2442" i="1"/>
  <c r="AN2442" i="1"/>
  <c r="AQ2441" i="1"/>
  <c r="AO2441" i="1"/>
  <c r="AN2441" i="1"/>
  <c r="AQ2440" i="1"/>
  <c r="AO2440" i="1"/>
  <c r="AN2440" i="1"/>
  <c r="AQ2439" i="1"/>
  <c r="AO2439" i="1"/>
  <c r="AN2439" i="1"/>
  <c r="AQ2438" i="1"/>
  <c r="AO2438" i="1"/>
  <c r="AN2438" i="1"/>
  <c r="AQ2437" i="1"/>
  <c r="AO2437" i="1"/>
  <c r="AN2437" i="1"/>
  <c r="AQ2436" i="1"/>
  <c r="AO2436" i="1"/>
  <c r="AN2436" i="1"/>
  <c r="AQ2435" i="1"/>
  <c r="AO2435" i="1"/>
  <c r="AN2435" i="1"/>
  <c r="AQ2434" i="1"/>
  <c r="AO2434" i="1"/>
  <c r="AN2434" i="1"/>
  <c r="AQ2433" i="1"/>
  <c r="AO2433" i="1"/>
  <c r="AN2433" i="1"/>
  <c r="AQ2432" i="1"/>
  <c r="AO2432" i="1"/>
  <c r="AN2432" i="1"/>
  <c r="AQ2431" i="1"/>
  <c r="AO2431" i="1"/>
  <c r="AN2431" i="1"/>
  <c r="AQ2430" i="1"/>
  <c r="AO2430" i="1"/>
  <c r="AN2430" i="1"/>
  <c r="AQ2429" i="1"/>
  <c r="AO2429" i="1"/>
  <c r="AN2429" i="1"/>
  <c r="AQ2428" i="1"/>
  <c r="AO2428" i="1"/>
  <c r="AN2428" i="1"/>
  <c r="AQ2427" i="1"/>
  <c r="AO2427" i="1"/>
  <c r="AN2427" i="1"/>
  <c r="AQ2426" i="1"/>
  <c r="AO2426" i="1"/>
  <c r="AN2426" i="1"/>
  <c r="AQ2425" i="1"/>
  <c r="AO2425" i="1"/>
  <c r="AN2425" i="1"/>
  <c r="AQ2424" i="1"/>
  <c r="AO2424" i="1"/>
  <c r="AN2424" i="1"/>
  <c r="AQ2423" i="1"/>
  <c r="AO2423" i="1"/>
  <c r="AN2423" i="1"/>
  <c r="AQ2422" i="1"/>
  <c r="AO2422" i="1"/>
  <c r="AN2422" i="1"/>
  <c r="AQ2421" i="1"/>
  <c r="AO2421" i="1"/>
  <c r="AN2421" i="1"/>
  <c r="AQ2420" i="1"/>
  <c r="AO2420" i="1"/>
  <c r="AN2420" i="1"/>
  <c r="AQ2419" i="1"/>
  <c r="AO2419" i="1"/>
  <c r="AN2419" i="1"/>
  <c r="AQ2418" i="1"/>
  <c r="AO2418" i="1"/>
  <c r="AN2418" i="1"/>
  <c r="AQ2417" i="1"/>
  <c r="AO2417" i="1"/>
  <c r="AN2417" i="1"/>
  <c r="AQ2416" i="1"/>
  <c r="AO2416" i="1"/>
  <c r="AN2416" i="1"/>
  <c r="AQ2415" i="1"/>
  <c r="AO2415" i="1"/>
  <c r="AN2415" i="1"/>
  <c r="AQ2414" i="1"/>
  <c r="AO2414" i="1"/>
  <c r="AN2414" i="1"/>
  <c r="AQ2413" i="1"/>
  <c r="AO2413" i="1"/>
  <c r="AN2413" i="1"/>
  <c r="AQ2412" i="1"/>
  <c r="AO2412" i="1"/>
  <c r="AN2412" i="1"/>
  <c r="AQ2411" i="1"/>
  <c r="AO2411" i="1"/>
  <c r="AN2411" i="1"/>
  <c r="AQ2410" i="1"/>
  <c r="AO2410" i="1"/>
  <c r="AN2410" i="1"/>
  <c r="AQ2409" i="1"/>
  <c r="AO2409" i="1"/>
  <c r="AN2409" i="1"/>
  <c r="AQ2408" i="1"/>
  <c r="AO2408" i="1"/>
  <c r="AN2408" i="1"/>
  <c r="AQ2407" i="1"/>
  <c r="AO2407" i="1"/>
  <c r="AN2407" i="1"/>
  <c r="AQ2406" i="1"/>
  <c r="AO2406" i="1"/>
  <c r="AN2406" i="1"/>
  <c r="AQ2405" i="1"/>
  <c r="AO2405" i="1"/>
  <c r="AN2405" i="1"/>
  <c r="AQ2404" i="1"/>
  <c r="AO2404" i="1"/>
  <c r="AN2404" i="1"/>
  <c r="AQ2403" i="1"/>
  <c r="AO2403" i="1"/>
  <c r="AN2403" i="1"/>
  <c r="AQ2402" i="1"/>
  <c r="AO2402" i="1"/>
  <c r="AN2402" i="1"/>
  <c r="AQ2401" i="1"/>
  <c r="AO2401" i="1"/>
  <c r="AN2401" i="1"/>
  <c r="AQ2400" i="1"/>
  <c r="AO2400" i="1"/>
  <c r="AN2400" i="1"/>
  <c r="AQ2399" i="1"/>
  <c r="AO2399" i="1"/>
  <c r="AN2399" i="1"/>
  <c r="AQ2398" i="1"/>
  <c r="AO2398" i="1"/>
  <c r="AN2398" i="1"/>
  <c r="AQ2397" i="1"/>
  <c r="AO2397" i="1"/>
  <c r="AN2397" i="1"/>
  <c r="AQ2396" i="1"/>
  <c r="AO2396" i="1"/>
  <c r="AN2396" i="1"/>
  <c r="AQ2395" i="1"/>
  <c r="AO2395" i="1"/>
  <c r="AN2395" i="1"/>
  <c r="AQ2394" i="1"/>
  <c r="AO2394" i="1"/>
  <c r="AN2394" i="1"/>
  <c r="AQ2393" i="1"/>
  <c r="AO2393" i="1"/>
  <c r="AN2393" i="1"/>
  <c r="AQ2392" i="1"/>
  <c r="AO2392" i="1"/>
  <c r="AN2392" i="1"/>
  <c r="AQ2391" i="1"/>
  <c r="AO2391" i="1"/>
  <c r="AN2391" i="1"/>
  <c r="AQ2390" i="1"/>
  <c r="AO2390" i="1"/>
  <c r="AN2390" i="1"/>
  <c r="AQ2389" i="1"/>
  <c r="AO2389" i="1"/>
  <c r="AN2389" i="1"/>
  <c r="AQ2388" i="1"/>
  <c r="AO2388" i="1"/>
  <c r="AN2388" i="1"/>
  <c r="AQ2387" i="1"/>
  <c r="AO2387" i="1"/>
  <c r="AN2387" i="1"/>
  <c r="AQ2386" i="1"/>
  <c r="AO2386" i="1"/>
  <c r="AN2386" i="1"/>
  <c r="AQ2385" i="1"/>
  <c r="AO2385" i="1"/>
  <c r="AN2385" i="1"/>
  <c r="AQ2384" i="1"/>
  <c r="AO2384" i="1"/>
  <c r="AN2384" i="1"/>
  <c r="AQ2383" i="1"/>
  <c r="AO2383" i="1"/>
  <c r="AN2383" i="1"/>
  <c r="AQ2382" i="1"/>
  <c r="AO2382" i="1"/>
  <c r="AN2382" i="1"/>
  <c r="AQ2381" i="1"/>
  <c r="AO2381" i="1"/>
  <c r="AN2381" i="1"/>
  <c r="AQ2380" i="1"/>
  <c r="AO2380" i="1"/>
  <c r="AN2380" i="1"/>
  <c r="AQ2379" i="1"/>
  <c r="AO2379" i="1"/>
  <c r="AN2379" i="1"/>
  <c r="AQ2378" i="1"/>
  <c r="AO2378" i="1"/>
  <c r="AN2378" i="1"/>
  <c r="AQ2377" i="1"/>
  <c r="AO2377" i="1"/>
  <c r="AN2377" i="1"/>
  <c r="AQ2376" i="1"/>
  <c r="AO2376" i="1"/>
  <c r="AN2376" i="1"/>
  <c r="AQ2375" i="1"/>
  <c r="AO2375" i="1"/>
  <c r="AN2375" i="1"/>
  <c r="AQ2374" i="1"/>
  <c r="AO2374" i="1"/>
  <c r="AN2374" i="1"/>
  <c r="AQ2373" i="1"/>
  <c r="AO2373" i="1"/>
  <c r="AN2373" i="1"/>
  <c r="AQ2372" i="1"/>
  <c r="AO2372" i="1"/>
  <c r="AN2372" i="1"/>
  <c r="AQ2371" i="1"/>
  <c r="AO2371" i="1"/>
  <c r="AN2371" i="1"/>
  <c r="AQ2370" i="1"/>
  <c r="AO2370" i="1"/>
  <c r="AN2370" i="1"/>
  <c r="AQ2369" i="1"/>
  <c r="AO2369" i="1"/>
  <c r="AN2369" i="1"/>
  <c r="AQ2368" i="1"/>
  <c r="AO2368" i="1"/>
  <c r="AN2368" i="1"/>
  <c r="AQ2367" i="1"/>
  <c r="AO2367" i="1"/>
  <c r="AN2367" i="1"/>
  <c r="AQ2366" i="1"/>
  <c r="AO2366" i="1"/>
  <c r="AN2366" i="1"/>
  <c r="AQ2365" i="1"/>
  <c r="AO2365" i="1"/>
  <c r="AN2365" i="1"/>
  <c r="AQ2364" i="1"/>
  <c r="AO2364" i="1"/>
  <c r="AN2364" i="1"/>
  <c r="AQ2363" i="1"/>
  <c r="AO2363" i="1"/>
  <c r="AN2363" i="1"/>
  <c r="AQ2362" i="1"/>
  <c r="AO2362" i="1"/>
  <c r="AN2362" i="1"/>
  <c r="AQ2361" i="1"/>
  <c r="AO2361" i="1"/>
  <c r="AN2361" i="1"/>
  <c r="AQ2360" i="1"/>
  <c r="AO2360" i="1"/>
  <c r="AN2360" i="1"/>
  <c r="AQ2359" i="1"/>
  <c r="AO2359" i="1"/>
  <c r="AN2359" i="1"/>
  <c r="AQ2358" i="1"/>
  <c r="AO2358" i="1"/>
  <c r="AN2358" i="1"/>
  <c r="AQ2357" i="1"/>
  <c r="AO2357" i="1"/>
  <c r="AN2357" i="1"/>
  <c r="AQ2356" i="1"/>
  <c r="AO2356" i="1"/>
  <c r="AN2356" i="1"/>
  <c r="AQ2355" i="1"/>
  <c r="AO2355" i="1"/>
  <c r="AN2355" i="1"/>
  <c r="AQ2354" i="1"/>
  <c r="AO2354" i="1"/>
  <c r="AN2354" i="1"/>
  <c r="AQ2353" i="1"/>
  <c r="AO2353" i="1"/>
  <c r="AN2353" i="1"/>
  <c r="AQ2352" i="1"/>
  <c r="AO2352" i="1"/>
  <c r="AN2352" i="1"/>
  <c r="AQ2351" i="1"/>
  <c r="AO2351" i="1"/>
  <c r="AN2351" i="1"/>
  <c r="AQ2350" i="1"/>
  <c r="AO2350" i="1"/>
  <c r="AN2350" i="1"/>
  <c r="AQ2349" i="1"/>
  <c r="AO2349" i="1"/>
  <c r="AN2349" i="1"/>
  <c r="AQ2348" i="1"/>
  <c r="AO2348" i="1"/>
  <c r="AN2348" i="1"/>
  <c r="AQ2347" i="1"/>
  <c r="AO2347" i="1"/>
  <c r="AN2347" i="1"/>
  <c r="AQ2346" i="1"/>
  <c r="AO2346" i="1"/>
  <c r="AN2346" i="1"/>
  <c r="AQ2345" i="1"/>
  <c r="AO2345" i="1"/>
  <c r="AN2345" i="1"/>
  <c r="AQ2344" i="1"/>
  <c r="AO2344" i="1"/>
  <c r="AN2344" i="1"/>
  <c r="AQ2343" i="1"/>
  <c r="AO2343" i="1"/>
  <c r="AN2343" i="1"/>
  <c r="AQ2342" i="1"/>
  <c r="AO2342" i="1"/>
  <c r="AN2342" i="1"/>
  <c r="AQ2341" i="1"/>
  <c r="AO2341" i="1"/>
  <c r="AN2341" i="1"/>
  <c r="AQ2340" i="1"/>
  <c r="AO2340" i="1"/>
  <c r="AN2340" i="1"/>
  <c r="AQ2339" i="1"/>
  <c r="AO2339" i="1"/>
  <c r="AN2339" i="1"/>
  <c r="AQ2338" i="1"/>
  <c r="AO2338" i="1"/>
  <c r="AN2338" i="1"/>
  <c r="AQ2337" i="1"/>
  <c r="AO2337" i="1"/>
  <c r="AN2337" i="1"/>
  <c r="AQ2336" i="1"/>
  <c r="AO2336" i="1"/>
  <c r="AN2336" i="1"/>
  <c r="AQ2335" i="1"/>
  <c r="AO2335" i="1"/>
  <c r="AN2335" i="1"/>
  <c r="AQ2334" i="1"/>
  <c r="AO2334" i="1"/>
  <c r="AN2334" i="1"/>
  <c r="AQ2333" i="1"/>
  <c r="AO2333" i="1"/>
  <c r="AN2333" i="1"/>
  <c r="AQ2332" i="1"/>
  <c r="AO2332" i="1"/>
  <c r="AN2332" i="1"/>
  <c r="AQ2331" i="1"/>
  <c r="AO2331" i="1"/>
  <c r="AN2331" i="1"/>
  <c r="AQ2330" i="1"/>
  <c r="AO2330" i="1"/>
  <c r="AN2330" i="1"/>
  <c r="AQ2329" i="1"/>
  <c r="AO2329" i="1"/>
  <c r="AN2329" i="1"/>
  <c r="AQ2328" i="1"/>
  <c r="AO2328" i="1"/>
  <c r="AN2328" i="1"/>
  <c r="AQ2327" i="1"/>
  <c r="AO2327" i="1"/>
  <c r="AN2327" i="1"/>
  <c r="AQ2326" i="1"/>
  <c r="AO2326" i="1"/>
  <c r="AN2326" i="1"/>
  <c r="AQ2325" i="1"/>
  <c r="AO2325" i="1"/>
  <c r="AN2325" i="1"/>
  <c r="AQ2324" i="1"/>
  <c r="AO2324" i="1"/>
  <c r="AN2324" i="1"/>
  <c r="AQ2323" i="1"/>
  <c r="AO2323" i="1"/>
  <c r="AN2323" i="1"/>
  <c r="AQ2322" i="1"/>
  <c r="AO2322" i="1"/>
  <c r="AN2322" i="1"/>
  <c r="AQ2321" i="1"/>
  <c r="AO2321" i="1"/>
  <c r="AN2321" i="1"/>
  <c r="AQ2320" i="1"/>
  <c r="AO2320" i="1"/>
  <c r="AN2320" i="1"/>
  <c r="AQ2319" i="1"/>
  <c r="AO2319" i="1"/>
  <c r="AN2319" i="1"/>
  <c r="AQ2318" i="1"/>
  <c r="AO2318" i="1"/>
  <c r="AN2318" i="1"/>
  <c r="AQ2317" i="1"/>
  <c r="AO2317" i="1"/>
  <c r="AN2317" i="1"/>
  <c r="AQ2316" i="1"/>
  <c r="AO2316" i="1"/>
  <c r="AN2316" i="1"/>
  <c r="AQ2315" i="1"/>
  <c r="AO2315" i="1"/>
  <c r="AN2315" i="1"/>
  <c r="AQ2314" i="1"/>
  <c r="AO2314" i="1"/>
  <c r="AN2314" i="1"/>
  <c r="AQ2313" i="1"/>
  <c r="AO2313" i="1"/>
  <c r="AN2313" i="1"/>
  <c r="AQ2312" i="1"/>
  <c r="AO2312" i="1"/>
  <c r="AN2312" i="1"/>
  <c r="AQ2311" i="1"/>
  <c r="AO2311" i="1"/>
  <c r="AN2311" i="1"/>
  <c r="AQ2310" i="1"/>
  <c r="AO2310" i="1"/>
  <c r="AN2310" i="1"/>
  <c r="AQ2309" i="1"/>
  <c r="AO2309" i="1"/>
  <c r="AN2309" i="1"/>
  <c r="AQ2308" i="1"/>
  <c r="AO2308" i="1"/>
  <c r="AN2308" i="1"/>
  <c r="AQ2307" i="1"/>
  <c r="AO2307" i="1"/>
  <c r="AN2307" i="1"/>
  <c r="AQ2306" i="1"/>
  <c r="AO2306" i="1"/>
  <c r="AN2306" i="1"/>
  <c r="AQ2305" i="1"/>
  <c r="AO2305" i="1"/>
  <c r="AN2305" i="1"/>
  <c r="AQ2304" i="1"/>
  <c r="AO2304" i="1"/>
  <c r="AN2304" i="1"/>
  <c r="AQ2303" i="1"/>
  <c r="AO2303" i="1"/>
  <c r="AN2303" i="1"/>
  <c r="AQ2302" i="1"/>
  <c r="AO2302" i="1"/>
  <c r="AN2302" i="1"/>
  <c r="AQ2301" i="1"/>
  <c r="AO2301" i="1"/>
  <c r="AN2301" i="1"/>
  <c r="AQ2300" i="1"/>
  <c r="AO2300" i="1"/>
  <c r="AN2300" i="1"/>
  <c r="AQ2299" i="1"/>
  <c r="AO2299" i="1"/>
  <c r="AN2299" i="1"/>
  <c r="AQ2298" i="1"/>
  <c r="AO2298" i="1"/>
  <c r="AN2298" i="1"/>
  <c r="AQ2297" i="1"/>
  <c r="AO2297" i="1"/>
  <c r="AN2297" i="1"/>
  <c r="AQ2296" i="1"/>
  <c r="AO2296" i="1"/>
  <c r="AN2296" i="1"/>
  <c r="AQ2295" i="1"/>
  <c r="AO2295" i="1"/>
  <c r="AN2295" i="1"/>
  <c r="AQ2294" i="1"/>
  <c r="AO2294" i="1"/>
  <c r="AN2294" i="1"/>
  <c r="AQ2293" i="1"/>
  <c r="AO2293" i="1"/>
  <c r="AN2293" i="1"/>
  <c r="AQ2292" i="1"/>
  <c r="AO2292" i="1"/>
  <c r="AN2292" i="1"/>
  <c r="AQ2291" i="1"/>
  <c r="AO2291" i="1"/>
  <c r="AN2291" i="1"/>
  <c r="AQ2290" i="1"/>
  <c r="AO2290" i="1"/>
  <c r="AN2290" i="1"/>
  <c r="AQ2289" i="1"/>
  <c r="AO2289" i="1"/>
  <c r="AN2289" i="1"/>
  <c r="AQ2288" i="1"/>
  <c r="AO2288" i="1"/>
  <c r="AN2288" i="1"/>
  <c r="AQ2287" i="1"/>
  <c r="AO2287" i="1"/>
  <c r="AN2287" i="1"/>
  <c r="AQ2286" i="1"/>
  <c r="AO2286" i="1"/>
  <c r="AN2286" i="1"/>
  <c r="AQ2285" i="1"/>
  <c r="AO2285" i="1"/>
  <c r="AN2285" i="1"/>
  <c r="AQ2284" i="1"/>
  <c r="AO2284" i="1"/>
  <c r="AN2284" i="1"/>
  <c r="AQ2283" i="1"/>
  <c r="AO2283" i="1"/>
  <c r="AN2283" i="1"/>
  <c r="AQ2282" i="1"/>
  <c r="AO2282" i="1"/>
  <c r="AN2282" i="1"/>
  <c r="AQ2281" i="1"/>
  <c r="AO2281" i="1"/>
  <c r="AN2281" i="1"/>
  <c r="AQ2280" i="1"/>
  <c r="AO2280" i="1"/>
  <c r="AN2280" i="1"/>
  <c r="AQ2279" i="1"/>
  <c r="AO2279" i="1"/>
  <c r="AN2279" i="1"/>
  <c r="AQ2278" i="1"/>
  <c r="AO2278" i="1"/>
  <c r="AN2278" i="1"/>
  <c r="AQ2277" i="1"/>
  <c r="AO2277" i="1"/>
  <c r="AN2277" i="1"/>
  <c r="AQ2276" i="1"/>
  <c r="AO2276" i="1"/>
  <c r="AN2276" i="1"/>
  <c r="AQ2275" i="1"/>
  <c r="AO2275" i="1"/>
  <c r="AN2275" i="1"/>
  <c r="AQ2274" i="1"/>
  <c r="AO2274" i="1"/>
  <c r="AN2274" i="1"/>
  <c r="AQ2273" i="1"/>
  <c r="AO2273" i="1"/>
  <c r="AN2273" i="1"/>
  <c r="AQ2272" i="1"/>
  <c r="AO2272" i="1"/>
  <c r="AN2272" i="1"/>
  <c r="AQ2271" i="1"/>
  <c r="AO2271" i="1"/>
  <c r="AN2271" i="1"/>
  <c r="AQ2270" i="1"/>
  <c r="AO2270" i="1"/>
  <c r="AN2270" i="1"/>
  <c r="AQ2269" i="1"/>
  <c r="AO2269" i="1"/>
  <c r="AN2269" i="1"/>
  <c r="AQ2268" i="1"/>
  <c r="AO2268" i="1"/>
  <c r="AN2268" i="1"/>
  <c r="AQ2267" i="1"/>
  <c r="AO2267" i="1"/>
  <c r="AN2267" i="1"/>
  <c r="AQ2266" i="1"/>
  <c r="AO2266" i="1"/>
  <c r="AN2266" i="1"/>
  <c r="AQ2265" i="1"/>
  <c r="AO2265" i="1"/>
  <c r="AN2265" i="1"/>
  <c r="AQ2264" i="1"/>
  <c r="AO2264" i="1"/>
  <c r="AN2264" i="1"/>
  <c r="AQ2263" i="1"/>
  <c r="AO2263" i="1"/>
  <c r="AN2263" i="1"/>
  <c r="AQ2262" i="1"/>
  <c r="AO2262" i="1"/>
  <c r="AN2262" i="1"/>
  <c r="AQ2261" i="1"/>
  <c r="AO2261" i="1"/>
  <c r="AN2261" i="1"/>
  <c r="AQ2260" i="1"/>
  <c r="AO2260" i="1"/>
  <c r="AN2260" i="1"/>
  <c r="AQ2259" i="1"/>
  <c r="AO2259" i="1"/>
  <c r="AN2259" i="1"/>
  <c r="AQ2258" i="1"/>
  <c r="AO2258" i="1"/>
  <c r="AN2258" i="1"/>
  <c r="AQ2257" i="1"/>
  <c r="AO2257" i="1"/>
  <c r="AN2257" i="1"/>
  <c r="AQ2256" i="1"/>
  <c r="AO2256" i="1"/>
  <c r="AN2256" i="1"/>
  <c r="AQ2255" i="1"/>
  <c r="AO2255" i="1"/>
  <c r="AN2255" i="1"/>
  <c r="AQ2254" i="1"/>
  <c r="AO2254" i="1"/>
  <c r="AN2254" i="1"/>
  <c r="AQ2253" i="1"/>
  <c r="AO2253" i="1"/>
  <c r="AN2253" i="1"/>
  <c r="AQ2252" i="1"/>
  <c r="AO2252" i="1"/>
  <c r="AN2252" i="1"/>
  <c r="AQ2251" i="1"/>
  <c r="AO2251" i="1"/>
  <c r="AN2251" i="1"/>
  <c r="AQ2250" i="1"/>
  <c r="AO2250" i="1"/>
  <c r="AN2250" i="1"/>
  <c r="AQ2249" i="1"/>
  <c r="AO2249" i="1"/>
  <c r="AN2249" i="1"/>
  <c r="AQ2248" i="1"/>
  <c r="AO2248" i="1"/>
  <c r="AN2248" i="1"/>
  <c r="AQ2247" i="1"/>
  <c r="AO2247" i="1"/>
  <c r="AN2247" i="1"/>
  <c r="AQ2246" i="1"/>
  <c r="AO2246" i="1"/>
  <c r="AN2246" i="1"/>
  <c r="AQ2245" i="1"/>
  <c r="AO2245" i="1"/>
  <c r="AN2245" i="1"/>
  <c r="AQ2244" i="1"/>
  <c r="AO2244" i="1"/>
  <c r="AN2244" i="1"/>
  <c r="AQ2243" i="1"/>
  <c r="AO2243" i="1"/>
  <c r="AN2243" i="1"/>
  <c r="AQ2242" i="1"/>
  <c r="AO2242" i="1"/>
  <c r="AN2242" i="1"/>
  <c r="AQ2241" i="1"/>
  <c r="AO2241" i="1"/>
  <c r="AN2241" i="1"/>
  <c r="AQ2240" i="1"/>
  <c r="AO2240" i="1"/>
  <c r="AN2240" i="1"/>
  <c r="AQ2239" i="1"/>
  <c r="AO2239" i="1"/>
  <c r="AN2239" i="1"/>
  <c r="AQ2238" i="1"/>
  <c r="AO2238" i="1"/>
  <c r="AN2238" i="1"/>
  <c r="AQ2237" i="1"/>
  <c r="AO2237" i="1"/>
  <c r="AN2237" i="1"/>
  <c r="AQ2236" i="1"/>
  <c r="AO2236" i="1"/>
  <c r="AN2236" i="1"/>
  <c r="AQ2235" i="1"/>
  <c r="AO2235" i="1"/>
  <c r="AN2235" i="1"/>
  <c r="AQ2234" i="1"/>
  <c r="AO2234" i="1"/>
  <c r="AN2234" i="1"/>
  <c r="AQ2233" i="1"/>
  <c r="AO2233" i="1"/>
  <c r="AN2233" i="1"/>
  <c r="AQ2232" i="1"/>
  <c r="AO2232" i="1"/>
  <c r="AN2232" i="1"/>
  <c r="AQ2231" i="1"/>
  <c r="AO2231" i="1"/>
  <c r="AN2231" i="1"/>
  <c r="AQ2230" i="1"/>
  <c r="AO2230" i="1"/>
  <c r="AN2230" i="1"/>
  <c r="AQ2229" i="1"/>
  <c r="AO2229" i="1"/>
  <c r="AN2229" i="1"/>
  <c r="AQ2228" i="1"/>
  <c r="AO2228" i="1"/>
  <c r="AN2228" i="1"/>
  <c r="AQ2227" i="1"/>
  <c r="AO2227" i="1"/>
  <c r="AN2227" i="1"/>
  <c r="AQ2226" i="1"/>
  <c r="AO2226" i="1"/>
  <c r="AN2226" i="1"/>
  <c r="AQ2225" i="1"/>
  <c r="AO2225" i="1"/>
  <c r="AN2225" i="1"/>
  <c r="AQ2224" i="1"/>
  <c r="AO2224" i="1"/>
  <c r="AN2224" i="1"/>
  <c r="AQ2223" i="1"/>
  <c r="AO2223" i="1"/>
  <c r="AN2223" i="1"/>
  <c r="AQ2222" i="1"/>
  <c r="AO2222" i="1"/>
  <c r="AN2222" i="1"/>
  <c r="AQ2221" i="1"/>
  <c r="AO2221" i="1"/>
  <c r="AN2221" i="1"/>
  <c r="AQ2220" i="1"/>
  <c r="AO2220" i="1"/>
  <c r="AN2220" i="1"/>
  <c r="AQ2219" i="1"/>
  <c r="AO2219" i="1"/>
  <c r="AN2219" i="1"/>
  <c r="AQ2218" i="1"/>
  <c r="AO2218" i="1"/>
  <c r="AN2218" i="1"/>
  <c r="AQ2217" i="1"/>
  <c r="AO2217" i="1"/>
  <c r="AN2217" i="1"/>
  <c r="AQ2216" i="1"/>
  <c r="AO2216" i="1"/>
  <c r="AN2216" i="1"/>
  <c r="AQ2215" i="1"/>
  <c r="AO2215" i="1"/>
  <c r="AN2215" i="1"/>
  <c r="AQ2214" i="1"/>
  <c r="AO2214" i="1"/>
  <c r="AN2214" i="1"/>
  <c r="AQ2213" i="1"/>
  <c r="AO2213" i="1"/>
  <c r="AN2213" i="1"/>
  <c r="AQ2212" i="1"/>
  <c r="AO2212" i="1"/>
  <c r="AN2212" i="1"/>
  <c r="AQ2211" i="1"/>
  <c r="AO2211" i="1"/>
  <c r="AN2211" i="1"/>
  <c r="AQ2210" i="1"/>
  <c r="AO2210" i="1"/>
  <c r="AN2210" i="1"/>
  <c r="AQ2209" i="1"/>
  <c r="AO2209" i="1"/>
  <c r="AN2209" i="1"/>
  <c r="AQ2208" i="1"/>
  <c r="AO2208" i="1"/>
  <c r="AN2208" i="1"/>
  <c r="AQ2207" i="1"/>
  <c r="AO2207" i="1"/>
  <c r="AN2207" i="1"/>
  <c r="AQ2206" i="1"/>
  <c r="AO2206" i="1"/>
  <c r="AN2206" i="1"/>
  <c r="AQ2205" i="1"/>
  <c r="AO2205" i="1"/>
  <c r="AN2205" i="1"/>
  <c r="AQ2204" i="1"/>
  <c r="AO2204" i="1"/>
  <c r="AN2204" i="1"/>
  <c r="AQ2203" i="1"/>
  <c r="AO2203" i="1"/>
  <c r="AN2203" i="1"/>
  <c r="AQ2202" i="1"/>
  <c r="AO2202" i="1"/>
  <c r="AN2202" i="1"/>
  <c r="AQ2201" i="1"/>
  <c r="AO2201" i="1"/>
  <c r="AN2201" i="1"/>
  <c r="AQ2200" i="1"/>
  <c r="AO2200" i="1"/>
  <c r="AN2200" i="1"/>
  <c r="AQ2199" i="1"/>
  <c r="AO2199" i="1"/>
  <c r="AN2199" i="1"/>
  <c r="AQ2198" i="1"/>
  <c r="AO2198" i="1"/>
  <c r="AN2198" i="1"/>
  <c r="AQ2197" i="1"/>
  <c r="AO2197" i="1"/>
  <c r="AN2197" i="1"/>
  <c r="AQ2196" i="1"/>
  <c r="AO2196" i="1"/>
  <c r="AN2196" i="1"/>
  <c r="AQ2195" i="1"/>
  <c r="AO2195" i="1"/>
  <c r="AN2195" i="1"/>
  <c r="AQ2194" i="1"/>
  <c r="AO2194" i="1"/>
  <c r="AN2194" i="1"/>
  <c r="AQ2193" i="1"/>
  <c r="AO2193" i="1"/>
  <c r="AN2193" i="1"/>
  <c r="AQ2192" i="1"/>
  <c r="AO2192" i="1"/>
  <c r="AN2192" i="1"/>
  <c r="AQ2191" i="1"/>
  <c r="AO2191" i="1"/>
  <c r="AN2191" i="1"/>
  <c r="AQ2190" i="1"/>
  <c r="AO2190" i="1"/>
  <c r="AN2190" i="1"/>
  <c r="AQ2189" i="1"/>
  <c r="AO2189" i="1"/>
  <c r="AN2189" i="1"/>
  <c r="AQ2188" i="1"/>
  <c r="AO2188" i="1"/>
  <c r="AN2188" i="1"/>
  <c r="AQ2187" i="1"/>
  <c r="AO2187" i="1"/>
  <c r="AN2187" i="1"/>
  <c r="AQ2186" i="1"/>
  <c r="AO2186" i="1"/>
  <c r="AN2186" i="1"/>
  <c r="AQ2185" i="1"/>
  <c r="AO2185" i="1"/>
  <c r="AN2185" i="1"/>
  <c r="AQ2184" i="1"/>
  <c r="AO2184" i="1"/>
  <c r="AN2184" i="1"/>
  <c r="AQ2183" i="1"/>
  <c r="AO2183" i="1"/>
  <c r="AN2183" i="1"/>
  <c r="AQ2182" i="1"/>
  <c r="AO2182" i="1"/>
  <c r="AN2182" i="1"/>
  <c r="AQ2181" i="1"/>
  <c r="AO2181" i="1"/>
  <c r="AN2181" i="1"/>
  <c r="AQ2180" i="1"/>
  <c r="AO2180" i="1"/>
  <c r="AN2180" i="1"/>
  <c r="AQ2179" i="1"/>
  <c r="AO2179" i="1"/>
  <c r="AN2179" i="1"/>
  <c r="AQ2178" i="1"/>
  <c r="AO2178" i="1"/>
  <c r="AN2178" i="1"/>
  <c r="AQ2177" i="1"/>
  <c r="AO2177" i="1"/>
  <c r="AN2177" i="1"/>
  <c r="AQ2176" i="1"/>
  <c r="AO2176" i="1"/>
  <c r="AN2176" i="1"/>
  <c r="AQ2175" i="1"/>
  <c r="AO2175" i="1"/>
  <c r="AN2175" i="1"/>
  <c r="AQ2174" i="1"/>
  <c r="AO2174" i="1"/>
  <c r="AN2174" i="1"/>
  <c r="AQ2173" i="1"/>
  <c r="AO2173" i="1"/>
  <c r="AN2173" i="1"/>
  <c r="AQ2172" i="1"/>
  <c r="AO2172" i="1"/>
  <c r="AN2172" i="1"/>
  <c r="AQ2171" i="1"/>
  <c r="AO2171" i="1"/>
  <c r="AN2171" i="1"/>
  <c r="AQ2170" i="1"/>
  <c r="AO2170" i="1"/>
  <c r="AN2170" i="1"/>
  <c r="AQ2169" i="1"/>
  <c r="AO2169" i="1"/>
  <c r="AN2169" i="1"/>
  <c r="AQ2168" i="1"/>
  <c r="AO2168" i="1"/>
  <c r="AN2168" i="1"/>
  <c r="AQ2167" i="1"/>
  <c r="AO2167" i="1"/>
  <c r="AN2167" i="1"/>
  <c r="AQ2166" i="1"/>
  <c r="AO2166" i="1"/>
  <c r="AN2166" i="1"/>
  <c r="AQ2165" i="1"/>
  <c r="AO2165" i="1"/>
  <c r="AN2165" i="1"/>
  <c r="AQ2164" i="1"/>
  <c r="AO2164" i="1"/>
  <c r="AN2164" i="1"/>
  <c r="AQ2163" i="1"/>
  <c r="AO2163" i="1"/>
  <c r="AN2163" i="1"/>
  <c r="AQ2162" i="1"/>
  <c r="AO2162" i="1"/>
  <c r="AN2162" i="1"/>
  <c r="AQ2161" i="1"/>
  <c r="AO2161" i="1"/>
  <c r="AN2161" i="1"/>
  <c r="AQ2160" i="1"/>
  <c r="AO2160" i="1"/>
  <c r="AN2160" i="1"/>
  <c r="AQ2159" i="1"/>
  <c r="AO2159" i="1"/>
  <c r="AN2159" i="1"/>
  <c r="AQ2158" i="1"/>
  <c r="AO2158" i="1"/>
  <c r="AN2158" i="1"/>
  <c r="AQ2157" i="1"/>
  <c r="AO2157" i="1"/>
  <c r="AN2157" i="1"/>
  <c r="AQ2156" i="1"/>
  <c r="AO2156" i="1"/>
  <c r="AN2156" i="1"/>
  <c r="AQ2155" i="1"/>
  <c r="AO2155" i="1"/>
  <c r="AN2155" i="1"/>
  <c r="AQ2154" i="1"/>
  <c r="AO2154" i="1"/>
  <c r="AN2154" i="1"/>
  <c r="AQ2153" i="1"/>
  <c r="AO2153" i="1"/>
  <c r="AN2153" i="1"/>
  <c r="AQ2152" i="1"/>
  <c r="AO2152" i="1"/>
  <c r="AN2152" i="1"/>
  <c r="AQ2151" i="1"/>
  <c r="AO2151" i="1"/>
  <c r="AN2151" i="1"/>
  <c r="AQ2150" i="1"/>
  <c r="AO2150" i="1"/>
  <c r="AN2150" i="1"/>
  <c r="AQ2149" i="1"/>
  <c r="AO2149" i="1"/>
  <c r="AN2149" i="1"/>
  <c r="AQ2148" i="1"/>
  <c r="AO2148" i="1"/>
  <c r="AN2148" i="1"/>
  <c r="AQ2147" i="1"/>
  <c r="AO2147" i="1"/>
  <c r="AN2147" i="1"/>
  <c r="AQ2146" i="1"/>
  <c r="AO2146" i="1"/>
  <c r="AN2146" i="1"/>
  <c r="AQ2145" i="1"/>
  <c r="AO2145" i="1"/>
  <c r="AN2145" i="1"/>
  <c r="AQ2144" i="1"/>
  <c r="AO2144" i="1"/>
  <c r="AN2144" i="1"/>
  <c r="AQ2143" i="1"/>
  <c r="AO2143" i="1"/>
  <c r="AN2143" i="1"/>
  <c r="AQ2142" i="1"/>
  <c r="AO2142" i="1"/>
  <c r="AN2142" i="1"/>
  <c r="AQ2141" i="1"/>
  <c r="AO2141" i="1"/>
  <c r="AN2141" i="1"/>
  <c r="AQ2140" i="1"/>
  <c r="AO2140" i="1"/>
  <c r="AN2140" i="1"/>
  <c r="AQ2139" i="1"/>
  <c r="AO2139" i="1"/>
  <c r="AN2139" i="1"/>
  <c r="AQ2138" i="1"/>
  <c r="AO2138" i="1"/>
  <c r="AN2138" i="1"/>
  <c r="AQ2137" i="1"/>
  <c r="AO2137" i="1"/>
  <c r="AN2137" i="1"/>
  <c r="AQ2136" i="1"/>
  <c r="AO2136" i="1"/>
  <c r="AN2136" i="1"/>
  <c r="AQ2135" i="1"/>
  <c r="AO2135" i="1"/>
  <c r="AN2135" i="1"/>
  <c r="AQ2134" i="1"/>
  <c r="AO2134" i="1"/>
  <c r="AN2134" i="1"/>
  <c r="AQ2133" i="1"/>
  <c r="AO2133" i="1"/>
  <c r="AN2133" i="1"/>
  <c r="AQ2132" i="1"/>
  <c r="AO2132" i="1"/>
  <c r="AN2132" i="1"/>
  <c r="AQ2131" i="1"/>
  <c r="AO2131" i="1"/>
  <c r="AN2131" i="1"/>
  <c r="AQ2130" i="1"/>
  <c r="AO2130" i="1"/>
  <c r="AN2130" i="1"/>
  <c r="AQ2129" i="1"/>
  <c r="AO2129" i="1"/>
  <c r="AN2129" i="1"/>
  <c r="AQ2128" i="1"/>
  <c r="AO2128" i="1"/>
  <c r="AN2128" i="1"/>
  <c r="AQ2127" i="1"/>
  <c r="AO2127" i="1"/>
  <c r="AN2127" i="1"/>
  <c r="AQ2126" i="1"/>
  <c r="AO2126" i="1"/>
  <c r="AN2126" i="1"/>
  <c r="AQ2125" i="1"/>
  <c r="AO2125" i="1"/>
  <c r="AN2125" i="1"/>
  <c r="AQ2124" i="1"/>
  <c r="AO2124" i="1"/>
  <c r="AN2124" i="1"/>
  <c r="AQ2123" i="1"/>
  <c r="AO2123" i="1"/>
  <c r="AN2123" i="1"/>
  <c r="AQ2122" i="1"/>
  <c r="AO2122" i="1"/>
  <c r="AN2122" i="1"/>
  <c r="AQ2121" i="1"/>
  <c r="AO2121" i="1"/>
  <c r="AN2121" i="1"/>
  <c r="AQ2120" i="1"/>
  <c r="AO2120" i="1"/>
  <c r="AN2120" i="1"/>
  <c r="AQ2119" i="1"/>
  <c r="AO2119" i="1"/>
  <c r="AN2119" i="1"/>
  <c r="AQ2118" i="1"/>
  <c r="AO2118" i="1"/>
  <c r="AN2118" i="1"/>
  <c r="AQ2117" i="1"/>
  <c r="AO2117" i="1"/>
  <c r="AN2117" i="1"/>
  <c r="AQ2116" i="1"/>
  <c r="AO2116" i="1"/>
  <c r="AN2116" i="1"/>
  <c r="AQ2115" i="1"/>
  <c r="AO2115" i="1"/>
  <c r="AN2115" i="1"/>
  <c r="AQ2114" i="1"/>
  <c r="AO2114" i="1"/>
  <c r="AN2114" i="1"/>
  <c r="AQ2113" i="1"/>
  <c r="AO2113" i="1"/>
  <c r="AN2113" i="1"/>
  <c r="AQ2112" i="1"/>
  <c r="AO2112" i="1"/>
  <c r="AN2112" i="1"/>
  <c r="AQ2111" i="1"/>
  <c r="AO2111" i="1"/>
  <c r="AN2111" i="1"/>
  <c r="AQ2110" i="1"/>
  <c r="AO2110" i="1"/>
  <c r="AN2110" i="1"/>
  <c r="AQ2109" i="1"/>
  <c r="AO2109" i="1"/>
  <c r="AN2109" i="1"/>
  <c r="AQ2108" i="1"/>
  <c r="AO2108" i="1"/>
  <c r="AN2108" i="1"/>
  <c r="AQ2107" i="1"/>
  <c r="AO2107" i="1"/>
  <c r="AN2107" i="1"/>
  <c r="AQ2106" i="1"/>
  <c r="AO2106" i="1"/>
  <c r="AN2106" i="1"/>
  <c r="AQ2105" i="1"/>
  <c r="AO2105" i="1"/>
  <c r="AN2105" i="1"/>
  <c r="AQ2104" i="1"/>
  <c r="AO2104" i="1"/>
  <c r="AN2104" i="1"/>
  <c r="AQ2103" i="1"/>
  <c r="AO2103" i="1"/>
  <c r="AN2103" i="1"/>
  <c r="AQ2102" i="1"/>
  <c r="AO2102" i="1"/>
  <c r="AN2102" i="1"/>
  <c r="AQ2101" i="1"/>
  <c r="AO2101" i="1"/>
  <c r="AN2101" i="1"/>
  <c r="AQ2100" i="1"/>
  <c r="AO2100" i="1"/>
  <c r="AN2100" i="1"/>
  <c r="AQ2099" i="1"/>
  <c r="AO2099" i="1"/>
  <c r="AN2099" i="1"/>
  <c r="AQ2098" i="1"/>
  <c r="AO2098" i="1"/>
  <c r="AN2098" i="1"/>
  <c r="AQ2097" i="1"/>
  <c r="AO2097" i="1"/>
  <c r="AN2097" i="1"/>
  <c r="AQ2096" i="1"/>
  <c r="AO2096" i="1"/>
  <c r="AN2096" i="1"/>
  <c r="AQ2095" i="1"/>
  <c r="AO2095" i="1"/>
  <c r="AN2095" i="1"/>
  <c r="AQ2094" i="1"/>
  <c r="AO2094" i="1"/>
  <c r="AN2094" i="1"/>
  <c r="AQ2093" i="1"/>
  <c r="AO2093" i="1"/>
  <c r="AN2093" i="1"/>
  <c r="AQ2092" i="1"/>
  <c r="AO2092" i="1"/>
  <c r="AN2092" i="1"/>
  <c r="AQ2091" i="1"/>
  <c r="AO2091" i="1"/>
  <c r="AN2091" i="1"/>
  <c r="AQ2090" i="1"/>
  <c r="AO2090" i="1"/>
  <c r="AN2090" i="1"/>
  <c r="AQ2089" i="1"/>
  <c r="AO2089" i="1"/>
  <c r="AN2089" i="1"/>
  <c r="AQ2088" i="1"/>
  <c r="AO2088" i="1"/>
  <c r="AN2088" i="1"/>
  <c r="AQ2087" i="1"/>
  <c r="AO2087" i="1"/>
  <c r="AN2087" i="1"/>
  <c r="AQ2086" i="1"/>
  <c r="AO2086" i="1"/>
  <c r="AN2086" i="1"/>
  <c r="AQ2085" i="1"/>
  <c r="AO2085" i="1"/>
  <c r="AN2085" i="1"/>
  <c r="AQ2084" i="1"/>
  <c r="AO2084" i="1"/>
  <c r="AN2084" i="1"/>
  <c r="AQ2083" i="1"/>
  <c r="AO2083" i="1"/>
  <c r="AN2083" i="1"/>
  <c r="AQ2082" i="1"/>
  <c r="AO2082" i="1"/>
  <c r="AN2082" i="1"/>
  <c r="AQ2081" i="1"/>
  <c r="AO2081" i="1"/>
  <c r="AN2081" i="1"/>
  <c r="AQ2080" i="1"/>
  <c r="AO2080" i="1"/>
  <c r="AN2080" i="1"/>
  <c r="AQ2079" i="1"/>
  <c r="AO2079" i="1"/>
  <c r="AN2079" i="1"/>
  <c r="AQ2078" i="1"/>
  <c r="AO2078" i="1"/>
  <c r="AN2078" i="1"/>
  <c r="AQ2077" i="1"/>
  <c r="AO2077" i="1"/>
  <c r="AN2077" i="1"/>
  <c r="AQ2076" i="1"/>
  <c r="AO2076" i="1"/>
  <c r="AN2076" i="1"/>
  <c r="AQ2075" i="1"/>
  <c r="AO2075" i="1"/>
  <c r="AN2075" i="1"/>
  <c r="AQ2074" i="1"/>
  <c r="AO2074" i="1"/>
  <c r="AN2074" i="1"/>
  <c r="AQ2073" i="1"/>
  <c r="AO2073" i="1"/>
  <c r="AN2073" i="1"/>
  <c r="AQ2072" i="1"/>
  <c r="AO2072" i="1"/>
  <c r="AN2072" i="1"/>
  <c r="AQ2071" i="1"/>
  <c r="AO2071" i="1"/>
  <c r="AN2071" i="1"/>
  <c r="AQ2070" i="1"/>
  <c r="AO2070" i="1"/>
  <c r="AN2070" i="1"/>
  <c r="AQ2069" i="1"/>
  <c r="AO2069" i="1"/>
  <c r="AN2069" i="1"/>
  <c r="AQ2068" i="1"/>
  <c r="AO2068" i="1"/>
  <c r="AN2068" i="1"/>
  <c r="AQ2067" i="1"/>
  <c r="AO2067" i="1"/>
  <c r="AN2067" i="1"/>
  <c r="AQ2066" i="1"/>
  <c r="AO2066" i="1"/>
  <c r="AN2066" i="1"/>
  <c r="AQ2065" i="1"/>
  <c r="AO2065" i="1"/>
  <c r="AN2065" i="1"/>
  <c r="AQ2064" i="1"/>
  <c r="AO2064" i="1"/>
  <c r="AN2064" i="1"/>
  <c r="AQ2063" i="1"/>
  <c r="AO2063" i="1"/>
  <c r="AN2063" i="1"/>
  <c r="AQ2062" i="1"/>
  <c r="AO2062" i="1"/>
  <c r="AN2062" i="1"/>
  <c r="AQ2061" i="1"/>
  <c r="AO2061" i="1"/>
  <c r="AN2061" i="1"/>
  <c r="AQ2060" i="1"/>
  <c r="AO2060" i="1"/>
  <c r="AN2060" i="1"/>
  <c r="AQ2059" i="1"/>
  <c r="AO2059" i="1"/>
  <c r="AN2059" i="1"/>
  <c r="AQ2058" i="1"/>
  <c r="AO2058" i="1"/>
  <c r="AN2058" i="1"/>
  <c r="AQ2057" i="1"/>
  <c r="AO2057" i="1"/>
  <c r="AN2057" i="1"/>
  <c r="AQ2056" i="1"/>
  <c r="AO2056" i="1"/>
  <c r="AN2056" i="1"/>
  <c r="AQ2055" i="1"/>
  <c r="AO2055" i="1"/>
  <c r="AN2055" i="1"/>
  <c r="AQ2054" i="1"/>
  <c r="AO2054" i="1"/>
  <c r="AN2054" i="1"/>
  <c r="AQ2053" i="1"/>
  <c r="AO2053" i="1"/>
  <c r="AN2053" i="1"/>
  <c r="AQ2052" i="1"/>
  <c r="AO2052" i="1"/>
  <c r="AN2052" i="1"/>
  <c r="AQ2051" i="1"/>
  <c r="AO2051" i="1"/>
  <c r="AN2051" i="1"/>
  <c r="AQ2050" i="1"/>
  <c r="AO2050" i="1"/>
  <c r="AN2050" i="1"/>
  <c r="AQ2049" i="1"/>
  <c r="AO2049" i="1"/>
  <c r="AN2049" i="1"/>
  <c r="AQ2048" i="1"/>
  <c r="AO2048" i="1"/>
  <c r="AN2048" i="1"/>
  <c r="AQ2047" i="1"/>
  <c r="AO2047" i="1"/>
  <c r="AN2047" i="1"/>
  <c r="AQ2046" i="1"/>
  <c r="AO2046" i="1"/>
  <c r="AN2046" i="1"/>
  <c r="AQ2045" i="1"/>
  <c r="AO2045" i="1"/>
  <c r="AN2045" i="1"/>
  <c r="AQ2044" i="1"/>
  <c r="AO2044" i="1"/>
  <c r="AN2044" i="1"/>
  <c r="AQ2043" i="1"/>
  <c r="AO2043" i="1"/>
  <c r="AN2043" i="1"/>
  <c r="AQ2042" i="1"/>
  <c r="AO2042" i="1"/>
  <c r="AN2042" i="1"/>
  <c r="AQ2041" i="1"/>
  <c r="AO2041" i="1"/>
  <c r="AN2041" i="1"/>
  <c r="AQ2040" i="1"/>
  <c r="AO2040" i="1"/>
  <c r="AN2040" i="1"/>
  <c r="AQ2039" i="1"/>
  <c r="AO2039" i="1"/>
  <c r="AN2039" i="1"/>
  <c r="AQ2038" i="1"/>
  <c r="AO2038" i="1"/>
  <c r="AN2038" i="1"/>
  <c r="AQ2037" i="1"/>
  <c r="AO2037" i="1"/>
  <c r="AN2037" i="1"/>
  <c r="AQ2036" i="1"/>
  <c r="AO2036" i="1"/>
  <c r="AN2036" i="1"/>
  <c r="AQ2035" i="1"/>
  <c r="AO2035" i="1"/>
  <c r="AN2035" i="1"/>
  <c r="AQ2034" i="1"/>
  <c r="AO2034" i="1"/>
  <c r="AN2034" i="1"/>
  <c r="AQ2033" i="1"/>
  <c r="AO2033" i="1"/>
  <c r="AN2033" i="1"/>
  <c r="AQ2032" i="1"/>
  <c r="AO2032" i="1"/>
  <c r="AN2032" i="1"/>
  <c r="AQ2031" i="1"/>
  <c r="AO2031" i="1"/>
  <c r="AN2031" i="1"/>
  <c r="AQ2030" i="1"/>
  <c r="AO2030" i="1"/>
  <c r="AN2030" i="1"/>
  <c r="AQ2029" i="1"/>
  <c r="AO2029" i="1"/>
  <c r="AN2029" i="1"/>
  <c r="AQ2028" i="1"/>
  <c r="AO2028" i="1"/>
  <c r="AN2028" i="1"/>
  <c r="AQ2027" i="1"/>
  <c r="AO2027" i="1"/>
  <c r="AN2027" i="1"/>
  <c r="AQ2026" i="1"/>
  <c r="AO2026" i="1"/>
  <c r="AN2026" i="1"/>
  <c r="AQ2025" i="1"/>
  <c r="AO2025" i="1"/>
  <c r="AN2025" i="1"/>
  <c r="AQ2024" i="1"/>
  <c r="AO2024" i="1"/>
  <c r="AN2024" i="1"/>
  <c r="AQ2023" i="1"/>
  <c r="AO2023" i="1"/>
  <c r="AN2023" i="1"/>
  <c r="AQ2022" i="1"/>
  <c r="AO2022" i="1"/>
  <c r="AN2022" i="1"/>
  <c r="AQ2021" i="1"/>
  <c r="AO2021" i="1"/>
  <c r="AN2021" i="1"/>
  <c r="AQ2020" i="1"/>
  <c r="AO2020" i="1"/>
  <c r="AN2020" i="1"/>
  <c r="AQ2019" i="1"/>
  <c r="AO2019" i="1"/>
  <c r="AN2019" i="1"/>
  <c r="AQ2018" i="1"/>
  <c r="AO2018" i="1"/>
  <c r="AN2018" i="1"/>
  <c r="AQ2017" i="1"/>
  <c r="AO2017" i="1"/>
  <c r="AN2017" i="1"/>
  <c r="AQ2016" i="1"/>
  <c r="AO2016" i="1"/>
  <c r="AN2016" i="1"/>
  <c r="AQ2015" i="1"/>
  <c r="AO2015" i="1"/>
  <c r="AN2015" i="1"/>
  <c r="AQ2014" i="1"/>
  <c r="AO2014" i="1"/>
  <c r="AN2014" i="1"/>
  <c r="AQ2013" i="1"/>
  <c r="AO2013" i="1"/>
  <c r="AN2013" i="1"/>
  <c r="AQ2012" i="1"/>
  <c r="AO2012" i="1"/>
  <c r="AN2012" i="1"/>
  <c r="AQ2011" i="1"/>
  <c r="AO2011" i="1"/>
  <c r="AN2011" i="1"/>
  <c r="AQ2010" i="1"/>
  <c r="AO2010" i="1"/>
  <c r="AN2010" i="1"/>
  <c r="AQ2009" i="1"/>
  <c r="AO2009" i="1"/>
  <c r="AN2009" i="1"/>
  <c r="AQ2008" i="1"/>
  <c r="AO2008" i="1"/>
  <c r="AN2008" i="1"/>
  <c r="AQ2007" i="1"/>
  <c r="AO2007" i="1"/>
  <c r="AN2007" i="1"/>
  <c r="AQ2006" i="1"/>
  <c r="AO2006" i="1"/>
  <c r="AN2006" i="1"/>
  <c r="AQ2005" i="1"/>
  <c r="AO2005" i="1"/>
  <c r="AN2005" i="1"/>
  <c r="AQ2004" i="1"/>
  <c r="AO2004" i="1"/>
  <c r="AN2004" i="1"/>
  <c r="AQ2003" i="1"/>
  <c r="AO2003" i="1"/>
  <c r="AN2003" i="1"/>
  <c r="AQ2002" i="1"/>
  <c r="AO2002" i="1"/>
  <c r="AN2002" i="1"/>
  <c r="AQ2001" i="1"/>
  <c r="AO2001" i="1"/>
  <c r="AN2001" i="1"/>
  <c r="AQ2000" i="1"/>
  <c r="AO2000" i="1"/>
  <c r="AN2000" i="1"/>
  <c r="AQ1999" i="1"/>
  <c r="AO1999" i="1"/>
  <c r="AN1999" i="1"/>
  <c r="AQ1998" i="1"/>
  <c r="AO1998" i="1"/>
  <c r="AN1998" i="1"/>
  <c r="AQ1997" i="1"/>
  <c r="AO1997" i="1"/>
  <c r="AN1997" i="1"/>
  <c r="AQ1996" i="1"/>
  <c r="AO1996" i="1"/>
  <c r="AN1996" i="1"/>
  <c r="AQ1995" i="1"/>
  <c r="AO1995" i="1"/>
  <c r="AN1995" i="1"/>
  <c r="AQ1994" i="1"/>
  <c r="AO1994" i="1"/>
  <c r="AN1994" i="1"/>
  <c r="AQ1993" i="1"/>
  <c r="AO1993" i="1"/>
  <c r="AN1993" i="1"/>
  <c r="AQ1992" i="1"/>
  <c r="AO1992" i="1"/>
  <c r="AN1992" i="1"/>
  <c r="AQ1991" i="1"/>
  <c r="AO1991" i="1"/>
  <c r="AN1991" i="1"/>
  <c r="AQ1990" i="1"/>
  <c r="AO1990" i="1"/>
  <c r="AN1990" i="1"/>
  <c r="AQ1989" i="1"/>
  <c r="AO1989" i="1"/>
  <c r="AN1989" i="1"/>
  <c r="AQ1988" i="1"/>
  <c r="AO1988" i="1"/>
  <c r="AN1988" i="1"/>
  <c r="AQ1987" i="1"/>
  <c r="AO1987" i="1"/>
  <c r="AN1987" i="1"/>
  <c r="AQ1986" i="1"/>
  <c r="AO1986" i="1"/>
  <c r="AN1986" i="1"/>
  <c r="AQ1985" i="1"/>
  <c r="AO1985" i="1"/>
  <c r="AN1985" i="1"/>
  <c r="AQ1984" i="1"/>
  <c r="AO1984" i="1"/>
  <c r="AN1984" i="1"/>
  <c r="AQ1983" i="1"/>
  <c r="AO1983" i="1"/>
  <c r="AN1983" i="1"/>
  <c r="AQ1982" i="1"/>
  <c r="AO1982" i="1"/>
  <c r="AN1982" i="1"/>
  <c r="AQ1981" i="1"/>
  <c r="AO1981" i="1"/>
  <c r="AN1981" i="1"/>
  <c r="AQ1980" i="1"/>
  <c r="AO1980" i="1"/>
  <c r="AN1980" i="1"/>
  <c r="AQ1979" i="1"/>
  <c r="AO1979" i="1"/>
  <c r="AN1979" i="1"/>
  <c r="AQ1978" i="1"/>
  <c r="AO1978" i="1"/>
  <c r="AN1978" i="1"/>
  <c r="AQ1977" i="1"/>
  <c r="AO1977" i="1"/>
  <c r="AN1977" i="1"/>
  <c r="AQ1976" i="1"/>
  <c r="AO1976" i="1"/>
  <c r="AN1976" i="1"/>
  <c r="AQ1975" i="1"/>
  <c r="AO1975" i="1"/>
  <c r="AN1975" i="1"/>
  <c r="AQ1974" i="1"/>
  <c r="AO1974" i="1"/>
  <c r="AN1974" i="1"/>
  <c r="AQ1973" i="1"/>
  <c r="AO1973" i="1"/>
  <c r="AN1973" i="1"/>
  <c r="AQ1972" i="1"/>
  <c r="AO1972" i="1"/>
  <c r="AN1972" i="1"/>
  <c r="AQ1971" i="1"/>
  <c r="AO1971" i="1"/>
  <c r="AN1971" i="1"/>
  <c r="AQ1970" i="1"/>
  <c r="AO1970" i="1"/>
  <c r="AN1970" i="1"/>
  <c r="AQ1969" i="1"/>
  <c r="AO1969" i="1"/>
  <c r="AN1969" i="1"/>
  <c r="AQ1968" i="1"/>
  <c r="AO1968" i="1"/>
  <c r="AN1968" i="1"/>
  <c r="AQ1967" i="1"/>
  <c r="AO1967" i="1"/>
  <c r="AN1967" i="1"/>
  <c r="AQ1966" i="1"/>
  <c r="AO1966" i="1"/>
  <c r="AN1966" i="1"/>
  <c r="AQ1965" i="1"/>
  <c r="AO1965" i="1"/>
  <c r="AN1965" i="1"/>
  <c r="AQ1964" i="1"/>
  <c r="AO1964" i="1"/>
  <c r="AN1964" i="1"/>
  <c r="AQ1963" i="1"/>
  <c r="AO1963" i="1"/>
  <c r="AN1963" i="1"/>
  <c r="AQ1962" i="1"/>
  <c r="AO1962" i="1"/>
  <c r="AN1962" i="1"/>
  <c r="AQ1961" i="1"/>
  <c r="AO1961" i="1"/>
  <c r="AN1961" i="1"/>
  <c r="AQ1960" i="1"/>
  <c r="AO1960" i="1"/>
  <c r="AN1960" i="1"/>
  <c r="AQ1959" i="1"/>
  <c r="AO1959" i="1"/>
  <c r="AN1959" i="1"/>
  <c r="AQ1958" i="1"/>
  <c r="AO1958" i="1"/>
  <c r="AN1958" i="1"/>
  <c r="AQ1957" i="1"/>
  <c r="AO1957" i="1"/>
  <c r="AN1957" i="1"/>
  <c r="AQ1956" i="1"/>
  <c r="AO1956" i="1"/>
  <c r="AN1956" i="1"/>
  <c r="AQ1955" i="1"/>
  <c r="AO1955" i="1"/>
  <c r="AN1955" i="1"/>
  <c r="AQ1954" i="1"/>
  <c r="AO1954" i="1"/>
  <c r="AN1954" i="1"/>
  <c r="AQ1953" i="1"/>
  <c r="AO1953" i="1"/>
  <c r="AN1953" i="1"/>
  <c r="AQ1952" i="1"/>
  <c r="AO1952" i="1"/>
  <c r="AN1952" i="1"/>
  <c r="AQ1951" i="1"/>
  <c r="AO1951" i="1"/>
  <c r="AN1951" i="1"/>
  <c r="AQ1950" i="1"/>
  <c r="AO1950" i="1"/>
  <c r="AN1950" i="1"/>
  <c r="AQ1949" i="1"/>
  <c r="AO1949" i="1"/>
  <c r="AN1949" i="1"/>
  <c r="AQ1948" i="1"/>
  <c r="AO1948" i="1"/>
  <c r="AN1948" i="1"/>
  <c r="AQ1947" i="1"/>
  <c r="AO1947" i="1"/>
  <c r="AN1947" i="1"/>
  <c r="AQ1946" i="1"/>
  <c r="AO1946" i="1"/>
  <c r="AN1946" i="1"/>
  <c r="AQ1945" i="1"/>
  <c r="AO1945" i="1"/>
  <c r="AN1945" i="1"/>
  <c r="AQ1944" i="1"/>
  <c r="AO1944" i="1"/>
  <c r="AN1944" i="1"/>
  <c r="AQ1943" i="1"/>
  <c r="AO1943" i="1"/>
  <c r="AN1943" i="1"/>
  <c r="AQ1942" i="1"/>
  <c r="AO1942" i="1"/>
  <c r="AN1942" i="1"/>
  <c r="AQ1941" i="1"/>
  <c r="AO1941" i="1"/>
  <c r="AN1941" i="1"/>
  <c r="AQ1940" i="1"/>
  <c r="AO1940" i="1"/>
  <c r="AN1940" i="1"/>
  <c r="AQ1939" i="1"/>
  <c r="AO1939" i="1"/>
  <c r="AN1939" i="1"/>
  <c r="AQ1938" i="1"/>
  <c r="AO1938" i="1"/>
  <c r="AN1938" i="1"/>
  <c r="AQ1937" i="1"/>
  <c r="AO1937" i="1"/>
  <c r="AN1937" i="1"/>
  <c r="AQ1936" i="1"/>
  <c r="AO1936" i="1"/>
  <c r="AN1936" i="1"/>
  <c r="AQ1935" i="1"/>
  <c r="AO1935" i="1"/>
  <c r="AN1935" i="1"/>
  <c r="AQ1934" i="1"/>
  <c r="AO1934" i="1"/>
  <c r="AN1934" i="1"/>
  <c r="AQ1933" i="1"/>
  <c r="AO1933" i="1"/>
  <c r="AN1933" i="1"/>
  <c r="AQ1932" i="1"/>
  <c r="AO1932" i="1"/>
  <c r="AN1932" i="1"/>
  <c r="AQ1931" i="1"/>
  <c r="AO1931" i="1"/>
  <c r="AN1931" i="1"/>
  <c r="AQ1930" i="1"/>
  <c r="AO1930" i="1"/>
  <c r="AN1930" i="1"/>
  <c r="AQ1929" i="1"/>
  <c r="AO1929" i="1"/>
  <c r="AN1929" i="1"/>
  <c r="AQ1928" i="1"/>
  <c r="AO1928" i="1"/>
  <c r="AN1928" i="1"/>
  <c r="AQ1927" i="1"/>
  <c r="AO1927" i="1"/>
  <c r="AN1927" i="1"/>
  <c r="AQ1926" i="1"/>
  <c r="AO1926" i="1"/>
  <c r="AN1926" i="1"/>
  <c r="AQ1925" i="1"/>
  <c r="AO1925" i="1"/>
  <c r="AN1925" i="1"/>
  <c r="AQ1924" i="1"/>
  <c r="AO1924" i="1"/>
  <c r="AN1924" i="1"/>
  <c r="AQ1923" i="1"/>
  <c r="AO1923" i="1"/>
  <c r="AN1923" i="1"/>
  <c r="AQ1922" i="1"/>
  <c r="AO1922" i="1"/>
  <c r="AN1922" i="1"/>
  <c r="AQ1921" i="1"/>
  <c r="AO1921" i="1"/>
  <c r="AN1921" i="1"/>
  <c r="AQ1920" i="1"/>
  <c r="AO1920" i="1"/>
  <c r="AN1920" i="1"/>
  <c r="AQ1919" i="1"/>
  <c r="AO1919" i="1"/>
  <c r="AN1919" i="1"/>
  <c r="AQ1918" i="1"/>
  <c r="AO1918" i="1"/>
  <c r="AN1918" i="1"/>
  <c r="AQ1917" i="1"/>
  <c r="AO1917" i="1"/>
  <c r="AN1917" i="1"/>
  <c r="AQ1916" i="1"/>
  <c r="AO1916" i="1"/>
  <c r="AN1916" i="1"/>
  <c r="AQ1915" i="1"/>
  <c r="AO1915" i="1"/>
  <c r="AN1915" i="1"/>
  <c r="AQ1914" i="1"/>
  <c r="AO1914" i="1"/>
  <c r="AN1914" i="1"/>
  <c r="AQ1913" i="1"/>
  <c r="AO1913" i="1"/>
  <c r="AN1913" i="1"/>
  <c r="AQ1912" i="1"/>
  <c r="AO1912" i="1"/>
  <c r="AN1912" i="1"/>
  <c r="AQ1911" i="1"/>
  <c r="AO1911" i="1"/>
  <c r="AN1911" i="1"/>
  <c r="AQ1910" i="1"/>
  <c r="AO1910" i="1"/>
  <c r="AN1910" i="1"/>
  <c r="AQ1909" i="1"/>
  <c r="AO1909" i="1"/>
  <c r="AN1909" i="1"/>
  <c r="AQ1908" i="1"/>
  <c r="AO1908" i="1"/>
  <c r="AN1908" i="1"/>
  <c r="AQ1907" i="1"/>
  <c r="AO1907" i="1"/>
  <c r="AN1907" i="1"/>
  <c r="AQ1906" i="1"/>
  <c r="AO1906" i="1"/>
  <c r="AN1906" i="1"/>
  <c r="AQ1905" i="1"/>
  <c r="AO1905" i="1"/>
  <c r="AN1905" i="1"/>
  <c r="AQ1904" i="1"/>
  <c r="AO1904" i="1"/>
  <c r="AN1904" i="1"/>
  <c r="AQ1903" i="1"/>
  <c r="AO1903" i="1"/>
  <c r="AN1903" i="1"/>
  <c r="AQ1902" i="1"/>
  <c r="AO1902" i="1"/>
  <c r="AN1902" i="1"/>
  <c r="AQ1901" i="1"/>
  <c r="AO1901" i="1"/>
  <c r="AN1901" i="1"/>
  <c r="AQ1900" i="1"/>
  <c r="AO1900" i="1"/>
  <c r="AN1900" i="1"/>
  <c r="AQ1899" i="1"/>
  <c r="AO1899" i="1"/>
  <c r="AN1899" i="1"/>
  <c r="AQ1898" i="1"/>
  <c r="AO1898" i="1"/>
  <c r="AN1898" i="1"/>
  <c r="AQ1897" i="1"/>
  <c r="AO1897" i="1"/>
  <c r="AN1897" i="1"/>
  <c r="AQ1896" i="1"/>
  <c r="AO1896" i="1"/>
  <c r="AN1896" i="1"/>
  <c r="AQ1895" i="1"/>
  <c r="AO1895" i="1"/>
  <c r="AN1895" i="1"/>
  <c r="AQ1894" i="1"/>
  <c r="AO1894" i="1"/>
  <c r="AN1894" i="1"/>
  <c r="AQ1893" i="1"/>
  <c r="AO1893" i="1"/>
  <c r="AN1893" i="1"/>
  <c r="AQ1892" i="1"/>
  <c r="AO1892" i="1"/>
  <c r="AN1892" i="1"/>
  <c r="AQ1891" i="1"/>
  <c r="AO1891" i="1"/>
  <c r="AN1891" i="1"/>
  <c r="AQ1890" i="1"/>
  <c r="AO1890" i="1"/>
  <c r="AN1890" i="1"/>
  <c r="AQ1889" i="1"/>
  <c r="AO1889" i="1"/>
  <c r="AN1889" i="1"/>
  <c r="AQ1888" i="1"/>
  <c r="AO1888" i="1"/>
  <c r="AN1888" i="1"/>
  <c r="AQ1887" i="1"/>
  <c r="AO1887" i="1"/>
  <c r="AN1887" i="1"/>
  <c r="AQ1886" i="1"/>
  <c r="AO1886" i="1"/>
  <c r="AN1886" i="1"/>
  <c r="AQ1885" i="1"/>
  <c r="AO1885" i="1"/>
  <c r="AN1885" i="1"/>
  <c r="AQ1884" i="1"/>
  <c r="AO1884" i="1"/>
  <c r="AN1884" i="1"/>
  <c r="AQ1883" i="1"/>
  <c r="AO1883" i="1"/>
  <c r="AN1883" i="1"/>
  <c r="AQ1882" i="1"/>
  <c r="AO1882" i="1"/>
  <c r="AN1882" i="1"/>
  <c r="AQ1881" i="1"/>
  <c r="AO1881" i="1"/>
  <c r="AN1881" i="1"/>
  <c r="AQ1880" i="1"/>
  <c r="AO1880" i="1"/>
  <c r="AN1880" i="1"/>
  <c r="AQ1879" i="1"/>
  <c r="AO1879" i="1"/>
  <c r="AN1879" i="1"/>
  <c r="AQ1878" i="1"/>
  <c r="AO1878" i="1"/>
  <c r="AN1878" i="1"/>
  <c r="AQ1877" i="1"/>
  <c r="AO1877" i="1"/>
  <c r="AN1877" i="1"/>
  <c r="AQ1876" i="1"/>
  <c r="AO1876" i="1"/>
  <c r="AN1876" i="1"/>
  <c r="AQ1875" i="1"/>
  <c r="AO1875" i="1"/>
  <c r="AN1875" i="1"/>
  <c r="AQ1874" i="1"/>
  <c r="AO1874" i="1"/>
  <c r="AN1874" i="1"/>
  <c r="AQ1873" i="1"/>
  <c r="AO1873" i="1"/>
  <c r="AN1873" i="1"/>
  <c r="AQ1872" i="1"/>
  <c r="AO1872" i="1"/>
  <c r="AN1872" i="1"/>
  <c r="AQ1871" i="1"/>
  <c r="AO1871" i="1"/>
  <c r="AN1871" i="1"/>
  <c r="AQ1870" i="1"/>
  <c r="AO1870" i="1"/>
  <c r="AN1870" i="1"/>
  <c r="AQ1869" i="1"/>
  <c r="AO1869" i="1"/>
  <c r="AN1869" i="1"/>
  <c r="AQ1868" i="1"/>
  <c r="AO1868" i="1"/>
  <c r="AN1868" i="1"/>
  <c r="AQ1867" i="1"/>
  <c r="AO1867" i="1"/>
  <c r="AN1867" i="1"/>
  <c r="AQ1866" i="1"/>
  <c r="AO1866" i="1"/>
  <c r="AN1866" i="1"/>
  <c r="AQ1865" i="1"/>
  <c r="AO1865" i="1"/>
  <c r="AN1865" i="1"/>
  <c r="AQ1864" i="1"/>
  <c r="AO1864" i="1"/>
  <c r="AN1864" i="1"/>
  <c r="AQ1863" i="1"/>
  <c r="AO1863" i="1"/>
  <c r="AN1863" i="1"/>
  <c r="AQ1862" i="1"/>
  <c r="AO1862" i="1"/>
  <c r="AN1862" i="1"/>
  <c r="AQ1861" i="1"/>
  <c r="AO1861" i="1"/>
  <c r="AN1861" i="1"/>
  <c r="AQ1860" i="1"/>
  <c r="AO1860" i="1"/>
  <c r="AN1860" i="1"/>
  <c r="AQ1859" i="1"/>
  <c r="AO1859" i="1"/>
  <c r="AN1859" i="1"/>
  <c r="AQ1858" i="1"/>
  <c r="AO1858" i="1"/>
  <c r="AN1858" i="1"/>
  <c r="AQ1857" i="1"/>
  <c r="AO1857" i="1"/>
  <c r="AN1857" i="1"/>
  <c r="AQ1856" i="1"/>
  <c r="AO1856" i="1"/>
  <c r="AN1856" i="1"/>
  <c r="AQ1855" i="1"/>
  <c r="AO1855" i="1"/>
  <c r="AN1855" i="1"/>
  <c r="AQ1854" i="1"/>
  <c r="AO1854" i="1"/>
  <c r="AN1854" i="1"/>
  <c r="AQ1853" i="1"/>
  <c r="AO1853" i="1"/>
  <c r="AN1853" i="1"/>
  <c r="AQ1852" i="1"/>
  <c r="AO1852" i="1"/>
  <c r="AN1852" i="1"/>
  <c r="AQ1851" i="1"/>
  <c r="AO1851" i="1"/>
  <c r="AN1851" i="1"/>
  <c r="AQ1850" i="1"/>
  <c r="AO1850" i="1"/>
  <c r="AN1850" i="1"/>
  <c r="AQ1849" i="1"/>
  <c r="AO1849" i="1"/>
  <c r="AN1849" i="1"/>
  <c r="AQ1848" i="1"/>
  <c r="AO1848" i="1"/>
  <c r="AN1848" i="1"/>
  <c r="AQ1847" i="1"/>
  <c r="AO1847" i="1"/>
  <c r="AN1847" i="1"/>
  <c r="AQ1846" i="1"/>
  <c r="AO1846" i="1"/>
  <c r="AN1846" i="1"/>
  <c r="AQ1845" i="1"/>
  <c r="AO1845" i="1"/>
  <c r="AN1845" i="1"/>
  <c r="AQ1844" i="1"/>
  <c r="AO1844" i="1"/>
  <c r="AN1844" i="1"/>
  <c r="AQ1843" i="1"/>
  <c r="AO1843" i="1"/>
  <c r="AN1843" i="1"/>
  <c r="AQ1842" i="1"/>
  <c r="AO1842" i="1"/>
  <c r="AN1842" i="1"/>
  <c r="AQ1841" i="1"/>
  <c r="AO1841" i="1"/>
  <c r="AN1841" i="1"/>
  <c r="AQ1840" i="1"/>
  <c r="AO1840" i="1"/>
  <c r="AN1840" i="1"/>
  <c r="AQ1839" i="1"/>
  <c r="AO1839" i="1"/>
  <c r="AN1839" i="1"/>
  <c r="AQ1838" i="1"/>
  <c r="AO1838" i="1"/>
  <c r="AN1838" i="1"/>
  <c r="AQ1837" i="1"/>
  <c r="AO1837" i="1"/>
  <c r="AN1837" i="1"/>
  <c r="AQ1836" i="1"/>
  <c r="AO1836" i="1"/>
  <c r="AN1836" i="1"/>
  <c r="AQ1835" i="1"/>
  <c r="AO1835" i="1"/>
  <c r="AN1835" i="1"/>
  <c r="AQ1834" i="1"/>
  <c r="AO1834" i="1"/>
  <c r="AN1834" i="1"/>
  <c r="AQ1833" i="1"/>
  <c r="AO1833" i="1"/>
  <c r="AN1833" i="1"/>
  <c r="AQ1832" i="1"/>
  <c r="AO1832" i="1"/>
  <c r="AN1832" i="1"/>
  <c r="AQ1831" i="1"/>
  <c r="AO1831" i="1"/>
  <c r="AN1831" i="1"/>
  <c r="AQ1830" i="1"/>
  <c r="AO1830" i="1"/>
  <c r="AN1830" i="1"/>
  <c r="AQ1829" i="1"/>
  <c r="AO1829" i="1"/>
  <c r="AN1829" i="1"/>
  <c r="AQ1828" i="1"/>
  <c r="AO1828" i="1"/>
  <c r="AN1828" i="1"/>
  <c r="AQ1827" i="1"/>
  <c r="AO1827" i="1"/>
  <c r="AN1827" i="1"/>
  <c r="AQ1826" i="1"/>
  <c r="AO1826" i="1"/>
  <c r="AN1826" i="1"/>
  <c r="AQ1825" i="1"/>
  <c r="AO1825" i="1"/>
  <c r="AN1825" i="1"/>
  <c r="AQ1824" i="1"/>
  <c r="AO1824" i="1"/>
  <c r="AN1824" i="1"/>
  <c r="AQ1823" i="1"/>
  <c r="AO1823" i="1"/>
  <c r="AN1823" i="1"/>
  <c r="AQ1822" i="1"/>
  <c r="AO1822" i="1"/>
  <c r="AN1822" i="1"/>
  <c r="AQ1821" i="1"/>
  <c r="AO1821" i="1"/>
  <c r="AN1821" i="1"/>
  <c r="AQ1820" i="1"/>
  <c r="AO1820" i="1"/>
  <c r="AN1820" i="1"/>
  <c r="AQ1819" i="1"/>
  <c r="AO1819" i="1"/>
  <c r="AN1819" i="1"/>
  <c r="AQ1818" i="1"/>
  <c r="AO1818" i="1"/>
  <c r="AN1818" i="1"/>
  <c r="AQ1817" i="1"/>
  <c r="AO1817" i="1"/>
  <c r="AN1817" i="1"/>
  <c r="AQ1816" i="1"/>
  <c r="AO1816" i="1"/>
  <c r="AN1816" i="1"/>
  <c r="AQ1815" i="1"/>
  <c r="AO1815" i="1"/>
  <c r="AN1815" i="1"/>
  <c r="AQ1814" i="1"/>
  <c r="AO1814" i="1"/>
  <c r="AN1814" i="1"/>
  <c r="AQ1813" i="1"/>
  <c r="AO1813" i="1"/>
  <c r="AN1813" i="1"/>
  <c r="AQ1812" i="1"/>
  <c r="AO1812" i="1"/>
  <c r="AN1812" i="1"/>
  <c r="AQ1811" i="1"/>
  <c r="AO1811" i="1"/>
  <c r="AN1811" i="1"/>
  <c r="AQ1810" i="1"/>
  <c r="AO1810" i="1"/>
  <c r="AN1810" i="1"/>
  <c r="AQ1809" i="1"/>
  <c r="AO1809" i="1"/>
  <c r="AN1809" i="1"/>
  <c r="AQ1808" i="1"/>
  <c r="AO1808" i="1"/>
  <c r="AN1808" i="1"/>
  <c r="AQ1807" i="1"/>
  <c r="AO1807" i="1"/>
  <c r="AN1807" i="1"/>
  <c r="AQ1806" i="1"/>
  <c r="AO1806" i="1"/>
  <c r="AN1806" i="1"/>
  <c r="AQ1805" i="1"/>
  <c r="AO1805" i="1"/>
  <c r="AN1805" i="1"/>
  <c r="AQ1804" i="1"/>
  <c r="AO1804" i="1"/>
  <c r="AN1804" i="1"/>
  <c r="AQ1803" i="1"/>
  <c r="AO1803" i="1"/>
  <c r="AN1803" i="1"/>
  <c r="AQ1802" i="1"/>
  <c r="AO1802" i="1"/>
  <c r="AN1802" i="1"/>
  <c r="AQ1801" i="1"/>
  <c r="AO1801" i="1"/>
  <c r="AN1801" i="1"/>
  <c r="AQ1800" i="1"/>
  <c r="AO1800" i="1"/>
  <c r="AN1800" i="1"/>
  <c r="AQ1799" i="1"/>
  <c r="AO1799" i="1"/>
  <c r="AN1799" i="1"/>
  <c r="AQ1798" i="1"/>
  <c r="AO1798" i="1"/>
  <c r="AN1798" i="1"/>
  <c r="AQ1797" i="1"/>
  <c r="AO1797" i="1"/>
  <c r="AN1797" i="1"/>
  <c r="AQ1796" i="1"/>
  <c r="AO1796" i="1"/>
  <c r="AN1796" i="1"/>
  <c r="AQ1795" i="1"/>
  <c r="AO1795" i="1"/>
  <c r="AN1795" i="1"/>
  <c r="AQ1794" i="1"/>
  <c r="AO1794" i="1"/>
  <c r="AN1794" i="1"/>
  <c r="AQ1793" i="1"/>
  <c r="AO1793" i="1"/>
  <c r="AN1793" i="1"/>
  <c r="AQ1792" i="1"/>
  <c r="AO1792" i="1"/>
  <c r="AN1792" i="1"/>
  <c r="AQ1791" i="1"/>
  <c r="AO1791" i="1"/>
  <c r="AN1791" i="1"/>
  <c r="AQ1790" i="1"/>
  <c r="AO1790" i="1"/>
  <c r="AN1790" i="1"/>
  <c r="AQ1789" i="1"/>
  <c r="AO1789" i="1"/>
  <c r="AN1789" i="1"/>
  <c r="AQ1788" i="1"/>
  <c r="AO1788" i="1"/>
  <c r="AN1788" i="1"/>
  <c r="AQ1787" i="1"/>
  <c r="AO1787" i="1"/>
  <c r="AN1787" i="1"/>
  <c r="AQ1786" i="1"/>
  <c r="AO1786" i="1"/>
  <c r="AN1786" i="1"/>
  <c r="AQ1785" i="1"/>
  <c r="AO1785" i="1"/>
  <c r="AN1785" i="1"/>
  <c r="AQ1784" i="1"/>
  <c r="AO1784" i="1"/>
  <c r="AN1784" i="1"/>
  <c r="AQ1783" i="1"/>
  <c r="AO1783" i="1"/>
  <c r="AN1783" i="1"/>
  <c r="AQ1782" i="1"/>
  <c r="AO1782" i="1"/>
  <c r="AN1782" i="1"/>
  <c r="AQ1781" i="1"/>
  <c r="AO1781" i="1"/>
  <c r="AN1781" i="1"/>
  <c r="AQ1780" i="1"/>
  <c r="AO1780" i="1"/>
  <c r="AN1780" i="1"/>
  <c r="AQ1779" i="1"/>
  <c r="AO1779" i="1"/>
  <c r="AN1779" i="1"/>
  <c r="AQ1778" i="1"/>
  <c r="AO1778" i="1"/>
  <c r="AN1778" i="1"/>
  <c r="AQ1777" i="1"/>
  <c r="AO1777" i="1"/>
  <c r="AN1777" i="1"/>
  <c r="AQ1776" i="1"/>
  <c r="AO1776" i="1"/>
  <c r="AN1776" i="1"/>
  <c r="AQ1775" i="1"/>
  <c r="AO1775" i="1"/>
  <c r="AN1775" i="1"/>
  <c r="AQ1774" i="1"/>
  <c r="AO1774" i="1"/>
  <c r="AN1774" i="1"/>
  <c r="AQ1773" i="1"/>
  <c r="AO1773" i="1"/>
  <c r="AN1773" i="1"/>
  <c r="AQ1772" i="1"/>
  <c r="AO1772" i="1"/>
  <c r="AN1772" i="1"/>
  <c r="AQ1771" i="1"/>
  <c r="AO1771" i="1"/>
  <c r="AN1771" i="1"/>
  <c r="AQ1770" i="1"/>
  <c r="AO1770" i="1"/>
  <c r="AN1770" i="1"/>
  <c r="AQ1769" i="1"/>
  <c r="AO1769" i="1"/>
  <c r="AN1769" i="1"/>
  <c r="AQ1768" i="1"/>
  <c r="AO1768" i="1"/>
  <c r="AN1768" i="1"/>
  <c r="AQ1767" i="1"/>
  <c r="AO1767" i="1"/>
  <c r="AN1767" i="1"/>
  <c r="AQ1766" i="1"/>
  <c r="AO1766" i="1"/>
  <c r="AN1766" i="1"/>
  <c r="AQ1765" i="1"/>
  <c r="AO1765" i="1"/>
  <c r="AN1765" i="1"/>
  <c r="AQ1764" i="1"/>
  <c r="AO1764" i="1"/>
  <c r="AN1764" i="1"/>
  <c r="AQ1763" i="1"/>
  <c r="AO1763" i="1"/>
  <c r="AN1763" i="1"/>
  <c r="AQ1762" i="1"/>
  <c r="AO1762" i="1"/>
  <c r="AN1762" i="1"/>
  <c r="AQ1761" i="1"/>
  <c r="AO1761" i="1"/>
  <c r="AN1761" i="1"/>
  <c r="AQ1760" i="1"/>
  <c r="AO1760" i="1"/>
  <c r="AN1760" i="1"/>
  <c r="AQ1759" i="1"/>
  <c r="AO1759" i="1"/>
  <c r="AN1759" i="1"/>
  <c r="AQ1758" i="1"/>
  <c r="AO1758" i="1"/>
  <c r="AN1758" i="1"/>
  <c r="AQ1757" i="1"/>
  <c r="AO1757" i="1"/>
  <c r="AN1757" i="1"/>
  <c r="AQ1756" i="1"/>
  <c r="AO1756" i="1"/>
  <c r="AN1756" i="1"/>
  <c r="AQ1755" i="1"/>
  <c r="AO1755" i="1"/>
  <c r="AN1755" i="1"/>
  <c r="AQ1754" i="1"/>
  <c r="AO1754" i="1"/>
  <c r="AN1754" i="1"/>
  <c r="AQ1753" i="1"/>
  <c r="AO1753" i="1"/>
  <c r="AN1753" i="1"/>
  <c r="AQ1752" i="1"/>
  <c r="AO1752" i="1"/>
  <c r="AN1752" i="1"/>
  <c r="AQ1751" i="1"/>
  <c r="AO1751" i="1"/>
  <c r="AN1751" i="1"/>
  <c r="AQ1750" i="1"/>
  <c r="AO1750" i="1"/>
  <c r="AN1750" i="1"/>
  <c r="AQ1749" i="1"/>
  <c r="AO1749" i="1"/>
  <c r="AN1749" i="1"/>
  <c r="AQ1748" i="1"/>
  <c r="AO1748" i="1"/>
  <c r="AN1748" i="1"/>
  <c r="AQ1747" i="1"/>
  <c r="AO1747" i="1"/>
  <c r="AN1747" i="1"/>
  <c r="AQ1746" i="1"/>
  <c r="AO1746" i="1"/>
  <c r="AN1746" i="1"/>
  <c r="AQ1745" i="1"/>
  <c r="AO1745" i="1"/>
  <c r="AN1745" i="1"/>
  <c r="AQ1744" i="1"/>
  <c r="AO1744" i="1"/>
  <c r="AN1744" i="1"/>
  <c r="AQ1743" i="1"/>
  <c r="AO1743" i="1"/>
  <c r="AN1743" i="1"/>
  <c r="AQ1742" i="1"/>
  <c r="AO1742" i="1"/>
  <c r="AN1742" i="1"/>
  <c r="AQ1741" i="1"/>
  <c r="AO1741" i="1"/>
  <c r="AN1741" i="1"/>
  <c r="AQ1740" i="1"/>
  <c r="AO1740" i="1"/>
  <c r="AN1740" i="1"/>
  <c r="AQ1739" i="1"/>
  <c r="AO1739" i="1"/>
  <c r="AN1739" i="1"/>
  <c r="AQ1738" i="1"/>
  <c r="AO1738" i="1"/>
  <c r="AN1738" i="1"/>
  <c r="AQ1737" i="1"/>
  <c r="AO1737" i="1"/>
  <c r="AN1737" i="1"/>
  <c r="AQ1736" i="1"/>
  <c r="AO1736" i="1"/>
  <c r="AN1736" i="1"/>
  <c r="AQ1735" i="1"/>
  <c r="AO1735" i="1"/>
  <c r="AN1735" i="1"/>
  <c r="AQ1734" i="1"/>
  <c r="AO1734" i="1"/>
  <c r="AN1734" i="1"/>
  <c r="AQ1733" i="1"/>
  <c r="AO1733" i="1"/>
  <c r="AN1733" i="1"/>
  <c r="AQ1732" i="1"/>
  <c r="AO1732" i="1"/>
  <c r="AN1732" i="1"/>
  <c r="AQ1731" i="1"/>
  <c r="AO1731" i="1"/>
  <c r="AN1731" i="1"/>
  <c r="AQ1730" i="1"/>
  <c r="AO1730" i="1"/>
  <c r="AN1730" i="1"/>
  <c r="AQ1729" i="1"/>
  <c r="AO1729" i="1"/>
  <c r="AN1729" i="1"/>
  <c r="AQ1728" i="1"/>
  <c r="AO1728" i="1"/>
  <c r="AN1728" i="1"/>
  <c r="AQ1727" i="1"/>
  <c r="AO1727" i="1"/>
  <c r="AN1727" i="1"/>
  <c r="AQ1726" i="1"/>
  <c r="AO1726" i="1"/>
  <c r="AN1726" i="1"/>
  <c r="AQ1725" i="1"/>
  <c r="AO1725" i="1"/>
  <c r="AN1725" i="1"/>
  <c r="AQ1724" i="1"/>
  <c r="AO1724" i="1"/>
  <c r="AN1724" i="1"/>
  <c r="AQ1723" i="1"/>
  <c r="AO1723" i="1"/>
  <c r="AN1723" i="1"/>
  <c r="AQ1722" i="1"/>
  <c r="AO1722" i="1"/>
  <c r="AN1722" i="1"/>
  <c r="AQ1721" i="1"/>
  <c r="AO1721" i="1"/>
  <c r="AN1721" i="1"/>
  <c r="AQ1720" i="1"/>
  <c r="AO1720" i="1"/>
  <c r="AN1720" i="1"/>
  <c r="AQ1719" i="1"/>
  <c r="AO1719" i="1"/>
  <c r="AN1719" i="1"/>
  <c r="AQ1718" i="1"/>
  <c r="AO1718" i="1"/>
  <c r="AN1718" i="1"/>
  <c r="AQ1717" i="1"/>
  <c r="AO1717" i="1"/>
  <c r="AN1717" i="1"/>
  <c r="AQ1716" i="1"/>
  <c r="AO1716" i="1"/>
  <c r="AN1716" i="1"/>
  <c r="AQ1715" i="1"/>
  <c r="AO1715" i="1"/>
  <c r="AN1715" i="1"/>
  <c r="AQ1714" i="1"/>
  <c r="AO1714" i="1"/>
  <c r="AN1714" i="1"/>
  <c r="AQ1713" i="1"/>
  <c r="AO1713" i="1"/>
  <c r="AN1713" i="1"/>
  <c r="AQ1712" i="1"/>
  <c r="AO1712" i="1"/>
  <c r="AN1712" i="1"/>
  <c r="AQ1711" i="1"/>
  <c r="AO1711" i="1"/>
  <c r="AN1711" i="1"/>
  <c r="AQ1710" i="1"/>
  <c r="AO1710" i="1"/>
  <c r="AN1710" i="1"/>
  <c r="AQ1709" i="1"/>
  <c r="AO1709" i="1"/>
  <c r="AN1709" i="1"/>
  <c r="AQ1708" i="1"/>
  <c r="AO1708" i="1"/>
  <c r="AN1708" i="1"/>
  <c r="AQ1707" i="1"/>
  <c r="AO1707" i="1"/>
  <c r="AN1707" i="1"/>
  <c r="AQ1706" i="1"/>
  <c r="AO1706" i="1"/>
  <c r="AN1706" i="1"/>
  <c r="AQ1705" i="1"/>
  <c r="AO1705" i="1"/>
  <c r="AN1705" i="1"/>
  <c r="AQ1704" i="1"/>
  <c r="AO1704" i="1"/>
  <c r="AN1704" i="1"/>
  <c r="AQ1703" i="1"/>
  <c r="AO1703" i="1"/>
  <c r="AN1703" i="1"/>
  <c r="AQ1702" i="1"/>
  <c r="AO1702" i="1"/>
  <c r="AN1702" i="1"/>
  <c r="AQ1701" i="1"/>
  <c r="AO1701" i="1"/>
  <c r="AN1701" i="1"/>
  <c r="AQ1700" i="1"/>
  <c r="AO1700" i="1"/>
  <c r="AN1700" i="1"/>
  <c r="AQ1699" i="1"/>
  <c r="AO1699" i="1"/>
  <c r="AN1699" i="1"/>
  <c r="AQ1698" i="1"/>
  <c r="AO1698" i="1"/>
  <c r="AN1698" i="1"/>
  <c r="AQ1697" i="1"/>
  <c r="AO1697" i="1"/>
  <c r="AN1697" i="1"/>
  <c r="AQ1696" i="1"/>
  <c r="AO1696" i="1"/>
  <c r="AN1696" i="1"/>
  <c r="AQ1695" i="1"/>
  <c r="AO1695" i="1"/>
  <c r="AN1695" i="1"/>
  <c r="AQ1694" i="1"/>
  <c r="AO1694" i="1"/>
  <c r="AN1694" i="1"/>
  <c r="AQ1693" i="1"/>
  <c r="AO1693" i="1"/>
  <c r="AN1693" i="1"/>
  <c r="AQ1692" i="1"/>
  <c r="AO1692" i="1"/>
  <c r="AN1692" i="1"/>
  <c r="AQ1691" i="1"/>
  <c r="AO1691" i="1"/>
  <c r="AN1691" i="1"/>
  <c r="AQ1690" i="1"/>
  <c r="AO1690" i="1"/>
  <c r="AN1690" i="1"/>
  <c r="AQ1689" i="1"/>
  <c r="AO1689" i="1"/>
  <c r="AN1689" i="1"/>
  <c r="AQ1688" i="1"/>
  <c r="AO1688" i="1"/>
  <c r="AN1688" i="1"/>
  <c r="AQ1687" i="1"/>
  <c r="AO1687" i="1"/>
  <c r="AN1687" i="1"/>
  <c r="AQ1686" i="1"/>
  <c r="AO1686" i="1"/>
  <c r="AN1686" i="1"/>
  <c r="AQ1685" i="1"/>
  <c r="AO1685" i="1"/>
  <c r="AN1685" i="1"/>
  <c r="AQ1684" i="1"/>
  <c r="AO1684" i="1"/>
  <c r="AN1684" i="1"/>
  <c r="AQ1683" i="1"/>
  <c r="AO1683" i="1"/>
  <c r="AN1683" i="1"/>
  <c r="AQ1682" i="1"/>
  <c r="AO1682" i="1"/>
  <c r="AN1682" i="1"/>
  <c r="AQ1681" i="1"/>
  <c r="AO1681" i="1"/>
  <c r="AN1681" i="1"/>
  <c r="AQ1680" i="1"/>
  <c r="AO1680" i="1"/>
  <c r="AN1680" i="1"/>
  <c r="AQ1679" i="1"/>
  <c r="AO1679" i="1"/>
  <c r="AN1679" i="1"/>
  <c r="AQ1678" i="1"/>
  <c r="AO1678" i="1"/>
  <c r="AN1678" i="1"/>
  <c r="AQ1677" i="1"/>
  <c r="AO1677" i="1"/>
  <c r="AN1677" i="1"/>
  <c r="AQ1676" i="1"/>
  <c r="AO1676" i="1"/>
  <c r="AN1676" i="1"/>
  <c r="AQ1675" i="1"/>
  <c r="AO1675" i="1"/>
  <c r="AN1675" i="1"/>
  <c r="AQ1674" i="1"/>
  <c r="AO1674" i="1"/>
  <c r="AN1674" i="1"/>
  <c r="AQ1673" i="1"/>
  <c r="AO1673" i="1"/>
  <c r="AN1673" i="1"/>
  <c r="AQ1672" i="1"/>
  <c r="AO1672" i="1"/>
  <c r="AN1672" i="1"/>
  <c r="AQ1671" i="1"/>
  <c r="AO1671" i="1"/>
  <c r="AN1671" i="1"/>
  <c r="AQ1670" i="1"/>
  <c r="AO1670" i="1"/>
  <c r="AN1670" i="1"/>
  <c r="AQ1669" i="1"/>
  <c r="AO1669" i="1"/>
  <c r="AN1669" i="1"/>
  <c r="AQ1668" i="1"/>
  <c r="AO1668" i="1"/>
  <c r="AN1668" i="1"/>
  <c r="AQ1667" i="1"/>
  <c r="AO1667" i="1"/>
  <c r="AN1667" i="1"/>
  <c r="AQ1666" i="1"/>
  <c r="AO1666" i="1"/>
  <c r="AN1666" i="1"/>
  <c r="AQ1665" i="1"/>
  <c r="AO1665" i="1"/>
  <c r="AN1665" i="1"/>
  <c r="AQ1664" i="1"/>
  <c r="AO1664" i="1"/>
  <c r="AN1664" i="1"/>
  <c r="AQ1663" i="1"/>
  <c r="AO1663" i="1"/>
  <c r="AN1663" i="1"/>
  <c r="AQ1662" i="1"/>
  <c r="AO1662" i="1"/>
  <c r="AN1662" i="1"/>
  <c r="AQ1661" i="1"/>
  <c r="AO1661" i="1"/>
  <c r="AN1661" i="1"/>
  <c r="AQ1660" i="1"/>
  <c r="AO1660" i="1"/>
  <c r="AN1660" i="1"/>
  <c r="AQ1659" i="1"/>
  <c r="AO1659" i="1"/>
  <c r="AN1659" i="1"/>
  <c r="AQ1658" i="1"/>
  <c r="AO1658" i="1"/>
  <c r="AN1658" i="1"/>
  <c r="AQ1657" i="1"/>
  <c r="AO1657" i="1"/>
  <c r="AN1657" i="1"/>
  <c r="AQ1656" i="1"/>
  <c r="AO1656" i="1"/>
  <c r="AN1656" i="1"/>
  <c r="AQ1655" i="1"/>
  <c r="AO1655" i="1"/>
  <c r="AN1655" i="1"/>
  <c r="AQ1654" i="1"/>
  <c r="AO1654" i="1"/>
  <c r="AN1654" i="1"/>
  <c r="AQ1653" i="1"/>
  <c r="AO1653" i="1"/>
  <c r="AN1653" i="1"/>
  <c r="AQ1652" i="1"/>
  <c r="AO1652" i="1"/>
  <c r="AN1652" i="1"/>
  <c r="AQ1651" i="1"/>
  <c r="AO1651" i="1"/>
  <c r="AN1651" i="1"/>
  <c r="AQ1650" i="1"/>
  <c r="AO1650" i="1"/>
  <c r="AN1650" i="1"/>
  <c r="AQ1649" i="1"/>
  <c r="AO1649" i="1"/>
  <c r="AN1649" i="1"/>
  <c r="AQ1648" i="1"/>
  <c r="AO1648" i="1"/>
  <c r="AN1648" i="1"/>
  <c r="AQ1647" i="1"/>
  <c r="AO1647" i="1"/>
  <c r="AN1647" i="1"/>
  <c r="AQ1646" i="1"/>
  <c r="AO1646" i="1"/>
  <c r="AN1646" i="1"/>
  <c r="AQ1645" i="1"/>
  <c r="AO1645" i="1"/>
  <c r="AN1645" i="1"/>
  <c r="AQ1644" i="1"/>
  <c r="AO1644" i="1"/>
  <c r="AN1644" i="1"/>
  <c r="AQ1643" i="1"/>
  <c r="AO1643" i="1"/>
  <c r="AN1643" i="1"/>
  <c r="AQ1642" i="1"/>
  <c r="AO1642" i="1"/>
  <c r="AN1642" i="1"/>
  <c r="AQ1641" i="1"/>
  <c r="AO1641" i="1"/>
  <c r="AN1641" i="1"/>
  <c r="AQ1640" i="1"/>
  <c r="AO1640" i="1"/>
  <c r="AN1640" i="1"/>
  <c r="AQ1639" i="1"/>
  <c r="AO1639" i="1"/>
  <c r="AN1639" i="1"/>
  <c r="AQ1638" i="1"/>
  <c r="AO1638" i="1"/>
  <c r="AN1638" i="1"/>
  <c r="AQ1637" i="1"/>
  <c r="AO1637" i="1"/>
  <c r="AN1637" i="1"/>
  <c r="AQ1636" i="1"/>
  <c r="AO1636" i="1"/>
  <c r="AN1636" i="1"/>
  <c r="AQ1635" i="1"/>
  <c r="AO1635" i="1"/>
  <c r="AN1635" i="1"/>
  <c r="AQ1634" i="1"/>
  <c r="AO1634" i="1"/>
  <c r="AN1634" i="1"/>
  <c r="AQ1633" i="1"/>
  <c r="AO1633" i="1"/>
  <c r="AN1633" i="1"/>
  <c r="AQ1632" i="1"/>
  <c r="AO1632" i="1"/>
  <c r="AN1632" i="1"/>
  <c r="AQ1631" i="1"/>
  <c r="AO1631" i="1"/>
  <c r="AN1631" i="1"/>
  <c r="AQ1630" i="1"/>
  <c r="AO1630" i="1"/>
  <c r="AN1630" i="1"/>
  <c r="AQ1629" i="1"/>
  <c r="AO1629" i="1"/>
  <c r="AN1629" i="1"/>
  <c r="AQ1628" i="1"/>
  <c r="AO1628" i="1"/>
  <c r="AN1628" i="1"/>
  <c r="AQ1627" i="1"/>
  <c r="AO1627" i="1"/>
  <c r="AN1627" i="1"/>
  <c r="AQ1626" i="1"/>
  <c r="AO1626" i="1"/>
  <c r="AN1626" i="1"/>
  <c r="AQ1625" i="1"/>
  <c r="AO1625" i="1"/>
  <c r="AN1625" i="1"/>
  <c r="AQ1624" i="1"/>
  <c r="AO1624" i="1"/>
  <c r="AN1624" i="1"/>
  <c r="AQ1623" i="1"/>
  <c r="AO1623" i="1"/>
  <c r="AN1623" i="1"/>
  <c r="AQ1622" i="1"/>
  <c r="AO1622" i="1"/>
  <c r="AN1622" i="1"/>
  <c r="AQ1621" i="1"/>
  <c r="AO1621" i="1"/>
  <c r="AN1621" i="1"/>
  <c r="AQ1620" i="1"/>
  <c r="AO1620" i="1"/>
  <c r="AN1620" i="1"/>
  <c r="AQ1619" i="1"/>
  <c r="AO1619" i="1"/>
  <c r="AN1619" i="1"/>
  <c r="AQ1618" i="1"/>
  <c r="AO1618" i="1"/>
  <c r="AN1618" i="1"/>
  <c r="AQ1617" i="1"/>
  <c r="AO1617" i="1"/>
  <c r="AN1617" i="1"/>
  <c r="AQ1616" i="1"/>
  <c r="AO1616" i="1"/>
  <c r="AN1616" i="1"/>
  <c r="AQ1615" i="1"/>
  <c r="AO1615" i="1"/>
  <c r="AN1615" i="1"/>
  <c r="AQ1614" i="1"/>
  <c r="AO1614" i="1"/>
  <c r="AN1614" i="1"/>
  <c r="AQ1613" i="1"/>
  <c r="AO1613" i="1"/>
  <c r="AN1613" i="1"/>
  <c r="AQ1612" i="1"/>
  <c r="AO1612" i="1"/>
  <c r="AN1612" i="1"/>
  <c r="AQ1611" i="1"/>
  <c r="AO1611" i="1"/>
  <c r="AN1611" i="1"/>
  <c r="AQ1610" i="1"/>
  <c r="AO1610" i="1"/>
  <c r="AN1610" i="1"/>
  <c r="AQ1609" i="1"/>
  <c r="AO1609" i="1"/>
  <c r="AN1609" i="1"/>
  <c r="AQ1608" i="1"/>
  <c r="AO1608" i="1"/>
  <c r="AN1608" i="1"/>
  <c r="AQ1607" i="1"/>
  <c r="AO1607" i="1"/>
  <c r="AN1607" i="1"/>
  <c r="AQ1606" i="1"/>
  <c r="AO1606" i="1"/>
  <c r="AN1606" i="1"/>
  <c r="AQ1605" i="1"/>
  <c r="AO1605" i="1"/>
  <c r="AN1605" i="1"/>
  <c r="AQ1604" i="1"/>
  <c r="AO1604" i="1"/>
  <c r="AN1604" i="1"/>
  <c r="AQ1603" i="1"/>
  <c r="AO1603" i="1"/>
  <c r="AN1603" i="1"/>
  <c r="AQ1602" i="1"/>
  <c r="AO1602" i="1"/>
  <c r="AN1602" i="1"/>
  <c r="AQ1601" i="1"/>
  <c r="AO1601" i="1"/>
  <c r="AN1601" i="1"/>
  <c r="AQ1600" i="1"/>
  <c r="AO1600" i="1"/>
  <c r="AN1600" i="1"/>
  <c r="AQ1599" i="1"/>
  <c r="AO1599" i="1"/>
  <c r="AN1599" i="1"/>
  <c r="AQ1598" i="1"/>
  <c r="AO1598" i="1"/>
  <c r="AN1598" i="1"/>
  <c r="AQ1597" i="1"/>
  <c r="AO1597" i="1"/>
  <c r="AN1597" i="1"/>
  <c r="AQ1596" i="1"/>
  <c r="AO1596" i="1"/>
  <c r="AN1596" i="1"/>
  <c r="AQ1595" i="1"/>
  <c r="AO1595" i="1"/>
  <c r="AN1595" i="1"/>
  <c r="AQ1594" i="1"/>
  <c r="AO1594" i="1"/>
  <c r="AN1594" i="1"/>
  <c r="AQ1593" i="1"/>
  <c r="AO1593" i="1"/>
  <c r="AN1593" i="1"/>
  <c r="AQ1592" i="1"/>
  <c r="AO1592" i="1"/>
  <c r="AN1592" i="1"/>
  <c r="AQ1591" i="1"/>
  <c r="AO1591" i="1"/>
  <c r="AN1591" i="1"/>
  <c r="AQ1590" i="1"/>
  <c r="AO1590" i="1"/>
  <c r="AN1590" i="1"/>
  <c r="AQ1589" i="1"/>
  <c r="AO1589" i="1"/>
  <c r="AN1589" i="1"/>
  <c r="AQ1588" i="1"/>
  <c r="AO1588" i="1"/>
  <c r="AN1588" i="1"/>
  <c r="AQ1587" i="1"/>
  <c r="AO1587" i="1"/>
  <c r="AN1587" i="1"/>
  <c r="AQ1586" i="1"/>
  <c r="AO1586" i="1"/>
  <c r="AN1586" i="1"/>
  <c r="AQ1585" i="1"/>
  <c r="AO1585" i="1"/>
  <c r="AN1585" i="1"/>
  <c r="AQ1584" i="1"/>
  <c r="AO1584" i="1"/>
  <c r="AN1584" i="1"/>
  <c r="AQ1583" i="1"/>
  <c r="AO1583" i="1"/>
  <c r="AN1583" i="1"/>
  <c r="AQ1582" i="1"/>
  <c r="AO1582" i="1"/>
  <c r="AN1582" i="1"/>
  <c r="AQ1581" i="1"/>
  <c r="AO1581" i="1"/>
  <c r="AN1581" i="1"/>
  <c r="AQ1580" i="1"/>
  <c r="AO1580" i="1"/>
  <c r="AN1580" i="1"/>
  <c r="AQ1579" i="1"/>
  <c r="AO1579" i="1"/>
  <c r="AN1579" i="1"/>
  <c r="AQ1578" i="1"/>
  <c r="AO1578" i="1"/>
  <c r="AN1578" i="1"/>
  <c r="AQ1577" i="1"/>
  <c r="AO1577" i="1"/>
  <c r="AN1577" i="1"/>
  <c r="AQ1576" i="1"/>
  <c r="AO1576" i="1"/>
  <c r="AN1576" i="1"/>
  <c r="AQ1575" i="1"/>
  <c r="AO1575" i="1"/>
  <c r="AN1575" i="1"/>
  <c r="AQ1574" i="1"/>
  <c r="AO1574" i="1"/>
  <c r="AN1574" i="1"/>
  <c r="AQ1573" i="1"/>
  <c r="AO1573" i="1"/>
  <c r="AN1573" i="1"/>
  <c r="AQ1572" i="1"/>
  <c r="AO1572" i="1"/>
  <c r="AN1572" i="1"/>
  <c r="AQ1571" i="1"/>
  <c r="AO1571" i="1"/>
  <c r="AN1571" i="1"/>
  <c r="AQ1570" i="1"/>
  <c r="AO1570" i="1"/>
  <c r="AN1570" i="1"/>
  <c r="AQ1569" i="1"/>
  <c r="AO1569" i="1"/>
  <c r="AN1569" i="1"/>
  <c r="AQ1568" i="1"/>
  <c r="AO1568" i="1"/>
  <c r="AN1568" i="1"/>
  <c r="AQ1567" i="1"/>
  <c r="AO1567" i="1"/>
  <c r="AN1567" i="1"/>
  <c r="AQ1566" i="1"/>
  <c r="AO1566" i="1"/>
  <c r="AN1566" i="1"/>
  <c r="AQ1565" i="1"/>
  <c r="AO1565" i="1"/>
  <c r="AN1565" i="1"/>
  <c r="AQ1564" i="1"/>
  <c r="AO1564" i="1"/>
  <c r="AN1564" i="1"/>
  <c r="AQ1563" i="1"/>
  <c r="AO1563" i="1"/>
  <c r="AN1563" i="1"/>
  <c r="AQ1562" i="1"/>
  <c r="AO1562" i="1"/>
  <c r="AN1562" i="1"/>
  <c r="AQ1561" i="1"/>
  <c r="AO1561" i="1"/>
  <c r="AN1561" i="1"/>
  <c r="AQ1560" i="1"/>
  <c r="AO1560" i="1"/>
  <c r="AN1560" i="1"/>
  <c r="AQ1559" i="1"/>
  <c r="AO1559" i="1"/>
  <c r="AN1559" i="1"/>
  <c r="AQ1558" i="1"/>
  <c r="AO1558" i="1"/>
  <c r="AN1558" i="1"/>
  <c r="AQ1557" i="1"/>
  <c r="AO1557" i="1"/>
  <c r="AN1557" i="1"/>
  <c r="AQ1556" i="1"/>
  <c r="AO1556" i="1"/>
  <c r="AN1556" i="1"/>
  <c r="AQ1555" i="1"/>
  <c r="AO1555" i="1"/>
  <c r="AN1555" i="1"/>
  <c r="AQ1554" i="1"/>
  <c r="AO1554" i="1"/>
  <c r="AN1554" i="1"/>
  <c r="AQ1553" i="1"/>
  <c r="AO1553" i="1"/>
  <c r="AN1553" i="1"/>
  <c r="AQ1552" i="1"/>
  <c r="AO1552" i="1"/>
  <c r="AN1552" i="1"/>
  <c r="AQ1551" i="1"/>
  <c r="AO1551" i="1"/>
  <c r="AN1551" i="1"/>
  <c r="AQ1550" i="1"/>
  <c r="AO1550" i="1"/>
  <c r="AN1550" i="1"/>
  <c r="AQ1549" i="1"/>
  <c r="AO1549" i="1"/>
  <c r="AN1549" i="1"/>
  <c r="AQ1548" i="1"/>
  <c r="AO1548" i="1"/>
  <c r="AN1548" i="1"/>
  <c r="AQ1547" i="1"/>
  <c r="AO1547" i="1"/>
  <c r="AN1547" i="1"/>
  <c r="AQ1546" i="1"/>
  <c r="AO1546" i="1"/>
  <c r="AN1546" i="1"/>
  <c r="AQ1545" i="1"/>
  <c r="AO1545" i="1"/>
  <c r="AN1545" i="1"/>
  <c r="AQ1544" i="1"/>
  <c r="AO1544" i="1"/>
  <c r="AN1544" i="1"/>
  <c r="AQ1543" i="1"/>
  <c r="AO1543" i="1"/>
  <c r="AN1543" i="1"/>
  <c r="AQ1542" i="1"/>
  <c r="AO1542" i="1"/>
  <c r="AN1542" i="1"/>
  <c r="AQ1541" i="1"/>
  <c r="AO1541" i="1"/>
  <c r="AN1541" i="1"/>
  <c r="AQ1540" i="1"/>
  <c r="AO1540" i="1"/>
  <c r="AN1540" i="1"/>
  <c r="AQ1539" i="1"/>
  <c r="AO1539" i="1"/>
  <c r="AN1539" i="1"/>
  <c r="AQ1538" i="1"/>
  <c r="AO1538" i="1"/>
  <c r="AN1538" i="1"/>
  <c r="AQ1537" i="1"/>
  <c r="AO1537" i="1"/>
  <c r="AN1537" i="1"/>
  <c r="AQ1536" i="1"/>
  <c r="AO1536" i="1"/>
  <c r="AN1536" i="1"/>
  <c r="AQ1535" i="1"/>
  <c r="AO1535" i="1"/>
  <c r="AN1535" i="1"/>
  <c r="AQ1534" i="1"/>
  <c r="AO1534" i="1"/>
  <c r="AN1534" i="1"/>
  <c r="AQ1533" i="1"/>
  <c r="AO1533" i="1"/>
  <c r="AN1533" i="1"/>
  <c r="AQ1532" i="1"/>
  <c r="AO1532" i="1"/>
  <c r="AN1532" i="1"/>
  <c r="AQ1531" i="1"/>
  <c r="AO1531" i="1"/>
  <c r="AN1531" i="1"/>
  <c r="AQ1530" i="1"/>
  <c r="AO1530" i="1"/>
  <c r="AN1530" i="1"/>
  <c r="AQ1529" i="1"/>
  <c r="AO1529" i="1"/>
  <c r="AN1529" i="1"/>
  <c r="AQ1528" i="1"/>
  <c r="AO1528" i="1"/>
  <c r="AN1528" i="1"/>
  <c r="AQ1527" i="1"/>
  <c r="AO1527" i="1"/>
  <c r="AN1527" i="1"/>
  <c r="AQ1526" i="1"/>
  <c r="AQ1525" i="1"/>
  <c r="AQ1524" i="1"/>
  <c r="AQ1523" i="1"/>
  <c r="AQ1522" i="1"/>
  <c r="AQ1521" i="1"/>
  <c r="AQ1520" i="1"/>
  <c r="AQ1519" i="1"/>
  <c r="AQ1518" i="1"/>
  <c r="AQ1517" i="1"/>
  <c r="AQ1516" i="1"/>
  <c r="AQ1515" i="1"/>
  <c r="AQ1514" i="1"/>
  <c r="AQ1513" i="1"/>
  <c r="AQ1512" i="1"/>
  <c r="AQ1511" i="1"/>
  <c r="AQ1510" i="1"/>
  <c r="AQ1509" i="1"/>
  <c r="AQ1508" i="1"/>
  <c r="AQ1507" i="1"/>
  <c r="AQ1506" i="1"/>
  <c r="AQ1505" i="1"/>
  <c r="AQ1504" i="1"/>
  <c r="AQ1503" i="1"/>
  <c r="AQ1502" i="1"/>
  <c r="AQ1501" i="1"/>
  <c r="AQ1500" i="1"/>
  <c r="AQ1499" i="1"/>
  <c r="AQ1498" i="1"/>
  <c r="AQ1497" i="1"/>
  <c r="AQ1496" i="1"/>
  <c r="AQ1495" i="1"/>
  <c r="AQ1494" i="1"/>
  <c r="AQ1493" i="1"/>
  <c r="AQ1492" i="1"/>
  <c r="AQ1491" i="1"/>
  <c r="AQ1490" i="1"/>
  <c r="AQ1489" i="1"/>
  <c r="AQ1488" i="1"/>
  <c r="AQ1487" i="1"/>
  <c r="AQ1486" i="1"/>
  <c r="AQ1485" i="1"/>
  <c r="AQ1484" i="1"/>
  <c r="AQ1483" i="1"/>
  <c r="AQ1482" i="1"/>
  <c r="AQ1481" i="1"/>
  <c r="AQ1480" i="1"/>
  <c r="AQ1479" i="1"/>
  <c r="AQ1478" i="1"/>
  <c r="AQ1477" i="1"/>
  <c r="AQ1476" i="1"/>
  <c r="AQ1475" i="1"/>
  <c r="AQ1474" i="1"/>
  <c r="AQ1473" i="1"/>
  <c r="AQ1472" i="1"/>
  <c r="AQ1471" i="1"/>
  <c r="AQ1470" i="1"/>
  <c r="AQ1469" i="1"/>
  <c r="AQ1468" i="1"/>
  <c r="AQ1467" i="1"/>
  <c r="AQ1466" i="1"/>
  <c r="AQ1465" i="1"/>
  <c r="AQ1464" i="1"/>
  <c r="AQ1463" i="1"/>
  <c r="AQ1462" i="1"/>
  <c r="AQ1461" i="1"/>
  <c r="AQ1460" i="1"/>
  <c r="AQ1459" i="1"/>
  <c r="AQ1458" i="1"/>
  <c r="AQ1457" i="1"/>
  <c r="AQ1456" i="1"/>
  <c r="AQ1455" i="1"/>
  <c r="AQ1454" i="1"/>
  <c r="AQ1453" i="1"/>
  <c r="AQ1452" i="1"/>
  <c r="AQ1451" i="1"/>
  <c r="AQ1450" i="1"/>
  <c r="AQ1449" i="1"/>
  <c r="AQ1448" i="1"/>
  <c r="AQ1447" i="1"/>
  <c r="AQ1446" i="1"/>
  <c r="AQ1445" i="1"/>
  <c r="AQ1444" i="1"/>
  <c r="AQ1443" i="1"/>
  <c r="AQ1442" i="1"/>
  <c r="AQ1441" i="1"/>
  <c r="AQ1440" i="1"/>
  <c r="AQ1439" i="1"/>
  <c r="AQ1438" i="1"/>
  <c r="AQ1437" i="1"/>
  <c r="AQ1436" i="1"/>
  <c r="AQ1435" i="1"/>
  <c r="AQ1434" i="1"/>
  <c r="AQ1433" i="1"/>
  <c r="AQ1432" i="1"/>
  <c r="AQ1431" i="1"/>
  <c r="AQ1430" i="1"/>
  <c r="AQ1429" i="1"/>
  <c r="AQ1428" i="1"/>
  <c r="AQ1427" i="1"/>
  <c r="AQ1426" i="1"/>
  <c r="AQ1425" i="1"/>
  <c r="AQ1424" i="1"/>
  <c r="AQ1423" i="1"/>
  <c r="AQ1422" i="1"/>
  <c r="AQ1421" i="1"/>
  <c r="AQ1420" i="1"/>
  <c r="AQ1419" i="1"/>
  <c r="AQ1418" i="1"/>
  <c r="AQ1417" i="1"/>
  <c r="AQ1416" i="1"/>
  <c r="AQ1415" i="1"/>
  <c r="AQ1414" i="1"/>
  <c r="AQ1413" i="1"/>
  <c r="AQ1412" i="1"/>
  <c r="AQ1411" i="1"/>
  <c r="AQ1410" i="1"/>
  <c r="AQ1409" i="1"/>
  <c r="AQ1408" i="1"/>
  <c r="AQ1407" i="1"/>
  <c r="AQ1406" i="1"/>
  <c r="AQ1405" i="1"/>
  <c r="AQ1404" i="1"/>
  <c r="AQ1403" i="1"/>
  <c r="AQ1402" i="1"/>
  <c r="AQ1401" i="1"/>
  <c r="AQ1400" i="1"/>
  <c r="AQ1399" i="1"/>
  <c r="AQ1398" i="1"/>
  <c r="AQ1397" i="1"/>
  <c r="AQ1396" i="1"/>
  <c r="AQ1395" i="1"/>
  <c r="AQ1394" i="1"/>
  <c r="AQ1393" i="1"/>
  <c r="AQ1392" i="1"/>
  <c r="AQ1391" i="1"/>
  <c r="AQ1390" i="1"/>
  <c r="AQ1389" i="1"/>
  <c r="AQ1388" i="1"/>
  <c r="AQ1387" i="1"/>
  <c r="AQ1386" i="1"/>
  <c r="AQ1385" i="1"/>
  <c r="AQ1384" i="1"/>
  <c r="AQ1383" i="1"/>
  <c r="AQ1382" i="1"/>
  <c r="AQ1381" i="1"/>
  <c r="AQ1380" i="1"/>
  <c r="AQ1379" i="1"/>
  <c r="AQ1378" i="1"/>
  <c r="AQ1377" i="1"/>
  <c r="AQ1376" i="1"/>
  <c r="AQ1375" i="1"/>
  <c r="AQ1374" i="1"/>
  <c r="AQ1373" i="1"/>
  <c r="AQ1372" i="1"/>
  <c r="AQ1371" i="1"/>
  <c r="AQ1370" i="1"/>
  <c r="AQ1369" i="1"/>
  <c r="AQ1368" i="1"/>
  <c r="AQ1367" i="1"/>
  <c r="AQ1366" i="1"/>
  <c r="AQ1365" i="1"/>
  <c r="AQ1364" i="1"/>
  <c r="AQ1363" i="1"/>
  <c r="AQ1362" i="1"/>
  <c r="AQ1361" i="1"/>
  <c r="AQ1360" i="1"/>
  <c r="AQ1359" i="1"/>
  <c r="AQ1358" i="1"/>
  <c r="AQ1357" i="1"/>
  <c r="AQ1356" i="1"/>
  <c r="AQ1355" i="1"/>
  <c r="AQ1354" i="1"/>
  <c r="AQ1353" i="1"/>
  <c r="AQ1352" i="1"/>
  <c r="AQ1351" i="1"/>
  <c r="AQ1350" i="1"/>
  <c r="AQ1349" i="1"/>
  <c r="AQ1348" i="1"/>
  <c r="AQ1347" i="1"/>
  <c r="AQ1346" i="1"/>
  <c r="AQ1345" i="1"/>
  <c r="AQ1344" i="1"/>
  <c r="AQ1343" i="1"/>
  <c r="AQ1342" i="1"/>
  <c r="AQ1341" i="1"/>
  <c r="AQ1340" i="1"/>
  <c r="AQ1339" i="1"/>
  <c r="AQ1338" i="1"/>
  <c r="AQ1337" i="1"/>
  <c r="AQ1336" i="1"/>
  <c r="AQ1335" i="1"/>
  <c r="AQ1334" i="1"/>
  <c r="AQ1333" i="1"/>
  <c r="AQ1332" i="1"/>
  <c r="AQ1331" i="1"/>
  <c r="AQ1330" i="1"/>
  <c r="AQ1329" i="1"/>
  <c r="AQ1328" i="1"/>
  <c r="AQ1327" i="1"/>
  <c r="AQ1326" i="1"/>
  <c r="AQ1325" i="1"/>
  <c r="AQ1324" i="1"/>
  <c r="AQ1323" i="1"/>
  <c r="AQ1322" i="1"/>
  <c r="AQ1321" i="1"/>
  <c r="AQ1320" i="1"/>
  <c r="AQ1319" i="1"/>
  <c r="AQ1318" i="1"/>
  <c r="AQ1317" i="1"/>
  <c r="AQ1316" i="1"/>
  <c r="AQ1315" i="1"/>
  <c r="AQ1314" i="1"/>
  <c r="AQ1313" i="1"/>
  <c r="AQ1312" i="1"/>
  <c r="AQ1311" i="1"/>
  <c r="AQ1310" i="1"/>
  <c r="AQ1309" i="1"/>
  <c r="AQ1308" i="1"/>
  <c r="AQ1307" i="1"/>
  <c r="AQ1306" i="1"/>
  <c r="AQ1305" i="1"/>
  <c r="AQ1304" i="1"/>
  <c r="AQ1303" i="1"/>
  <c r="AQ1302" i="1"/>
  <c r="AQ1301" i="1"/>
  <c r="AQ1300" i="1"/>
  <c r="AQ1299" i="1"/>
  <c r="AQ1298" i="1"/>
  <c r="AQ1297" i="1"/>
  <c r="AQ1296" i="1"/>
  <c r="AQ1295" i="1"/>
  <c r="AQ1294" i="1"/>
  <c r="AQ1293" i="1"/>
  <c r="AQ1292" i="1"/>
  <c r="AQ1291" i="1"/>
  <c r="AQ1290" i="1"/>
  <c r="AQ1289" i="1"/>
  <c r="AQ1288" i="1"/>
  <c r="AQ1287" i="1"/>
  <c r="AQ1286" i="1"/>
  <c r="AQ1285" i="1"/>
  <c r="AQ1284" i="1"/>
  <c r="AQ1283" i="1"/>
  <c r="AQ1282" i="1"/>
  <c r="AQ1281" i="1"/>
  <c r="AQ1280" i="1"/>
  <c r="AQ1279" i="1"/>
  <c r="AQ1278" i="1"/>
  <c r="AQ1277" i="1"/>
  <c r="AQ1276" i="1"/>
  <c r="AQ1275" i="1"/>
  <c r="AQ1274" i="1"/>
  <c r="AQ1273" i="1"/>
  <c r="AQ1272" i="1"/>
  <c r="AQ1271" i="1"/>
  <c r="AQ1270" i="1"/>
  <c r="AQ1269" i="1"/>
  <c r="AQ1268" i="1"/>
  <c r="AQ1267" i="1"/>
  <c r="AQ1266" i="1"/>
  <c r="AQ1265" i="1"/>
  <c r="AQ1264" i="1"/>
  <c r="AQ1263" i="1"/>
  <c r="AQ1262" i="1"/>
  <c r="AQ1261" i="1"/>
  <c r="AQ1260" i="1"/>
  <c r="AQ1259" i="1"/>
  <c r="AQ1258" i="1"/>
  <c r="AQ1257" i="1"/>
  <c r="AQ1256" i="1"/>
  <c r="AQ1255" i="1"/>
  <c r="AQ1254" i="1"/>
  <c r="AQ1253" i="1"/>
  <c r="AQ1252" i="1"/>
  <c r="AQ1251" i="1"/>
  <c r="AQ1250" i="1"/>
  <c r="AQ1249" i="1"/>
  <c r="AQ1248" i="1"/>
  <c r="AQ1247" i="1"/>
  <c r="AQ1246" i="1"/>
  <c r="AQ1245" i="1"/>
  <c r="AQ1244" i="1"/>
  <c r="AQ1243" i="1"/>
  <c r="AQ1242" i="1"/>
  <c r="AQ1241" i="1"/>
  <c r="AQ1240" i="1"/>
  <c r="AQ1239" i="1"/>
  <c r="AQ1238" i="1"/>
  <c r="AQ1237" i="1"/>
  <c r="AQ1236" i="1"/>
  <c r="AQ1235" i="1"/>
  <c r="AQ1234" i="1"/>
  <c r="AQ1233" i="1"/>
  <c r="AQ1232" i="1"/>
  <c r="AQ1231" i="1"/>
  <c r="AQ1230" i="1"/>
  <c r="AQ1229" i="1"/>
  <c r="AQ1228" i="1"/>
  <c r="AQ1227" i="1"/>
  <c r="AQ1226" i="1"/>
  <c r="AQ1225" i="1"/>
  <c r="AQ1224" i="1"/>
  <c r="AQ1223" i="1"/>
  <c r="AQ1222" i="1"/>
  <c r="AQ1221" i="1"/>
  <c r="AQ1220" i="1"/>
  <c r="AQ1219" i="1"/>
  <c r="AQ1218" i="1"/>
  <c r="AQ1217" i="1"/>
  <c r="AQ1216" i="1"/>
  <c r="AQ1215" i="1"/>
  <c r="AQ1214" i="1"/>
  <c r="AQ1213" i="1"/>
  <c r="AQ1212" i="1"/>
  <c r="AQ1211" i="1"/>
  <c r="AQ1210" i="1"/>
  <c r="AQ1209" i="1"/>
  <c r="AQ1208" i="1"/>
  <c r="AQ1207" i="1"/>
  <c r="AQ1206" i="1"/>
  <c r="AQ1205" i="1"/>
  <c r="AQ1204" i="1"/>
  <c r="AQ1203" i="1"/>
  <c r="AQ1202" i="1"/>
  <c r="AQ1201" i="1"/>
  <c r="AQ1200" i="1"/>
  <c r="AQ1199" i="1"/>
  <c r="AQ1198" i="1"/>
  <c r="AQ1197" i="1"/>
  <c r="AQ1196" i="1"/>
  <c r="AQ1195" i="1"/>
  <c r="AQ1194" i="1"/>
  <c r="AQ1193" i="1"/>
  <c r="AQ1192" i="1"/>
  <c r="AQ1191" i="1"/>
  <c r="AQ1190" i="1"/>
  <c r="AQ1189" i="1"/>
  <c r="AQ1188" i="1"/>
  <c r="AQ1187" i="1"/>
  <c r="AQ1186" i="1"/>
  <c r="AQ1185" i="1"/>
  <c r="AQ1184" i="1"/>
  <c r="AQ1183" i="1"/>
  <c r="AQ1182" i="1"/>
  <c r="AQ1181" i="1"/>
  <c r="AQ1180" i="1"/>
  <c r="AQ1179" i="1"/>
  <c r="AQ1178" i="1"/>
  <c r="AQ1177" i="1"/>
  <c r="AQ1176" i="1"/>
  <c r="AQ1175" i="1"/>
  <c r="AQ1174" i="1"/>
  <c r="AQ1173" i="1"/>
  <c r="AQ1172" i="1"/>
  <c r="AQ1171" i="1"/>
  <c r="AQ1170" i="1"/>
  <c r="AQ1169" i="1"/>
  <c r="AQ1168" i="1"/>
  <c r="AQ1167" i="1"/>
  <c r="AQ1166" i="1"/>
  <c r="AQ1165" i="1"/>
  <c r="AQ1164" i="1"/>
  <c r="AQ1163" i="1"/>
  <c r="AQ1162" i="1"/>
  <c r="AQ1161" i="1"/>
  <c r="AQ1160" i="1"/>
  <c r="AQ1159" i="1"/>
  <c r="AQ1158" i="1"/>
  <c r="AQ1157" i="1"/>
  <c r="AQ1156" i="1"/>
  <c r="AQ1155" i="1"/>
  <c r="AQ1154" i="1"/>
  <c r="AQ1153" i="1"/>
  <c r="AQ1152" i="1"/>
  <c r="AQ1151" i="1"/>
  <c r="AQ1150" i="1"/>
  <c r="AQ1149" i="1"/>
  <c r="AQ1148" i="1"/>
  <c r="AQ1147" i="1"/>
  <c r="AQ1146" i="1"/>
  <c r="AQ1145" i="1"/>
  <c r="AQ1144" i="1"/>
  <c r="AQ1143" i="1"/>
  <c r="AQ1142" i="1"/>
  <c r="AQ1141" i="1"/>
  <c r="AQ1140" i="1"/>
  <c r="AQ1139" i="1"/>
  <c r="AQ1138" i="1"/>
  <c r="AQ1137" i="1"/>
  <c r="AQ1136" i="1"/>
  <c r="AQ1135" i="1"/>
  <c r="AQ1134" i="1"/>
  <c r="AQ1133" i="1"/>
  <c r="AQ1132" i="1"/>
  <c r="AQ1131" i="1"/>
  <c r="AQ1130" i="1"/>
  <c r="AQ1129" i="1"/>
  <c r="AQ1128" i="1"/>
  <c r="AQ1127" i="1"/>
  <c r="AQ1126" i="1"/>
  <c r="AQ1125" i="1"/>
  <c r="AQ1124" i="1"/>
  <c r="AQ1123" i="1"/>
  <c r="AQ1122" i="1"/>
  <c r="AQ1121" i="1"/>
  <c r="AQ1120" i="1"/>
  <c r="AQ1119" i="1"/>
  <c r="AQ1118" i="1"/>
  <c r="AQ1117" i="1"/>
  <c r="AQ1116" i="1"/>
  <c r="AQ1115" i="1"/>
  <c r="AQ1114" i="1"/>
  <c r="AQ1113" i="1"/>
  <c r="AQ1112" i="1"/>
  <c r="AQ1111" i="1"/>
  <c r="AQ1110" i="1"/>
  <c r="AQ1109" i="1"/>
  <c r="AQ1108" i="1"/>
  <c r="AQ1107" i="1"/>
  <c r="AQ1106" i="1"/>
  <c r="AQ1105" i="1"/>
  <c r="AQ1104" i="1"/>
  <c r="AQ1103" i="1"/>
  <c r="AQ1102" i="1"/>
  <c r="AQ1101" i="1"/>
  <c r="AQ1100" i="1"/>
  <c r="AQ1099" i="1"/>
  <c r="AQ1098" i="1"/>
  <c r="AQ1097" i="1"/>
  <c r="AQ1096" i="1"/>
  <c r="AQ1095" i="1"/>
  <c r="AQ1094" i="1"/>
  <c r="AQ1093" i="1"/>
  <c r="AQ1092" i="1"/>
  <c r="AQ1091" i="1"/>
  <c r="AQ1090" i="1"/>
  <c r="AQ1089" i="1"/>
  <c r="AQ1088" i="1"/>
  <c r="AQ1087" i="1"/>
  <c r="AQ1086" i="1"/>
  <c r="AQ1085" i="1"/>
  <c r="AQ1084" i="1"/>
  <c r="AQ1083" i="1"/>
  <c r="AQ1082" i="1"/>
  <c r="AQ1081" i="1"/>
  <c r="AQ1080" i="1"/>
  <c r="AQ1079" i="1"/>
  <c r="AQ1078" i="1"/>
  <c r="AQ1077" i="1"/>
  <c r="AQ1076" i="1"/>
  <c r="AQ1075" i="1"/>
  <c r="AQ1074" i="1"/>
  <c r="AQ1073" i="1"/>
  <c r="AQ1072" i="1"/>
  <c r="AQ1071" i="1"/>
  <c r="AQ1070" i="1"/>
  <c r="AQ1069" i="1"/>
  <c r="AQ1068" i="1"/>
  <c r="AQ1067" i="1"/>
  <c r="AQ1066" i="1"/>
  <c r="AQ1065" i="1"/>
  <c r="AQ1064" i="1"/>
  <c r="AQ1063" i="1"/>
  <c r="AQ1062" i="1"/>
  <c r="AQ1061" i="1"/>
  <c r="AQ1060" i="1"/>
  <c r="AQ1059" i="1"/>
  <c r="AQ1058" i="1"/>
  <c r="AQ1057" i="1"/>
  <c r="AQ1056" i="1"/>
  <c r="AQ1055" i="1"/>
  <c r="AQ1054" i="1"/>
  <c r="AQ1053" i="1"/>
  <c r="AQ1052" i="1"/>
  <c r="AQ1051" i="1"/>
  <c r="AQ1050" i="1"/>
  <c r="AQ1049" i="1"/>
  <c r="AQ1048" i="1"/>
  <c r="AQ1047" i="1"/>
  <c r="AQ1046" i="1"/>
  <c r="AQ1045" i="1"/>
  <c r="AQ1044" i="1"/>
  <c r="AQ1043" i="1"/>
  <c r="AQ1042" i="1"/>
  <c r="AQ1041" i="1"/>
  <c r="AQ1040" i="1"/>
  <c r="AQ1039" i="1"/>
  <c r="AQ1038" i="1"/>
  <c r="AQ1037" i="1"/>
  <c r="AQ1036" i="1"/>
  <c r="AQ1035" i="1"/>
  <c r="AQ1034" i="1"/>
  <c r="AQ1033" i="1"/>
  <c r="AQ1032" i="1"/>
  <c r="AQ1031" i="1"/>
  <c r="AQ1030" i="1"/>
  <c r="AQ1029" i="1"/>
  <c r="AQ1028" i="1"/>
  <c r="AQ1027" i="1"/>
  <c r="AQ1026" i="1"/>
  <c r="AQ1025" i="1"/>
  <c r="AQ1024" i="1"/>
  <c r="AQ1023" i="1"/>
  <c r="AQ1022" i="1"/>
  <c r="AQ1021" i="1"/>
  <c r="AQ1020" i="1"/>
  <c r="AQ1019" i="1"/>
  <c r="AQ1018" i="1"/>
  <c r="AQ1017" i="1"/>
  <c r="AQ1016" i="1"/>
  <c r="AQ1015" i="1"/>
  <c r="AQ1014" i="1"/>
  <c r="AQ1013" i="1"/>
  <c r="AQ1012" i="1"/>
  <c r="AQ1011" i="1"/>
  <c r="AQ1010" i="1"/>
  <c r="AQ1009" i="1"/>
  <c r="AQ1008" i="1"/>
  <c r="AQ1007" i="1"/>
  <c r="AQ1006" i="1"/>
  <c r="AQ1005" i="1"/>
  <c r="AQ1004" i="1"/>
  <c r="AQ1003" i="1"/>
  <c r="AQ1002" i="1"/>
  <c r="AQ1001" i="1"/>
  <c r="AQ1000" i="1"/>
  <c r="AQ999" i="1"/>
  <c r="AQ998" i="1"/>
  <c r="AQ997" i="1"/>
  <c r="AQ996" i="1"/>
  <c r="AQ995" i="1"/>
  <c r="AQ994" i="1"/>
  <c r="AQ993" i="1"/>
  <c r="AQ992" i="1"/>
  <c r="AQ991" i="1"/>
  <c r="AQ990" i="1"/>
  <c r="AQ989" i="1"/>
  <c r="AQ988" i="1"/>
  <c r="AQ987" i="1"/>
  <c r="AQ986" i="1"/>
  <c r="AQ985" i="1"/>
  <c r="AQ984" i="1"/>
  <c r="AQ983" i="1"/>
  <c r="AQ982" i="1"/>
  <c r="AQ981" i="1"/>
  <c r="AQ980" i="1"/>
  <c r="AQ979" i="1"/>
  <c r="AQ978" i="1"/>
  <c r="AQ977" i="1"/>
  <c r="AQ976" i="1"/>
  <c r="AQ975" i="1"/>
  <c r="AQ974" i="1"/>
  <c r="AQ973" i="1"/>
  <c r="AQ972" i="1"/>
  <c r="AQ971" i="1"/>
  <c r="AQ970" i="1"/>
  <c r="AQ969" i="1"/>
  <c r="AQ968" i="1"/>
  <c r="AQ967" i="1"/>
  <c r="AQ966" i="1"/>
  <c r="AQ965" i="1"/>
  <c r="AQ964" i="1"/>
  <c r="AQ963" i="1"/>
  <c r="AQ962" i="1"/>
  <c r="AQ961" i="1"/>
  <c r="AQ960" i="1"/>
  <c r="AQ959" i="1"/>
  <c r="AQ958" i="1"/>
  <c r="AQ957" i="1"/>
  <c r="AQ956" i="1"/>
  <c r="AQ955" i="1"/>
  <c r="AQ954" i="1"/>
  <c r="AQ953" i="1"/>
  <c r="AQ952" i="1"/>
  <c r="AQ951" i="1"/>
  <c r="AQ950" i="1"/>
  <c r="AQ949" i="1"/>
  <c r="AQ948" i="1"/>
  <c r="AQ947" i="1"/>
  <c r="AQ946" i="1"/>
  <c r="AQ945" i="1"/>
  <c r="AQ944" i="1"/>
  <c r="AQ943" i="1"/>
  <c r="AQ942" i="1"/>
  <c r="AQ941" i="1"/>
  <c r="AQ940" i="1"/>
  <c r="AQ939" i="1"/>
  <c r="AQ938" i="1"/>
  <c r="AQ937" i="1"/>
  <c r="AQ936" i="1"/>
  <c r="AQ935" i="1"/>
  <c r="AQ934" i="1"/>
  <c r="AQ933" i="1"/>
  <c r="AQ932" i="1"/>
  <c r="AQ931" i="1"/>
  <c r="AQ930" i="1"/>
  <c r="AQ929" i="1"/>
  <c r="AQ928" i="1"/>
  <c r="AQ927" i="1"/>
  <c r="AQ926" i="1"/>
  <c r="AQ925" i="1"/>
  <c r="AQ924" i="1"/>
  <c r="AQ923" i="1"/>
  <c r="AQ922" i="1"/>
  <c r="AQ921" i="1"/>
  <c r="AQ920" i="1"/>
  <c r="AQ919" i="1"/>
  <c r="AQ918" i="1"/>
  <c r="AQ917" i="1"/>
  <c r="AQ916" i="1"/>
  <c r="AQ915" i="1"/>
  <c r="AQ914" i="1"/>
  <c r="AQ913" i="1"/>
  <c r="AQ912" i="1"/>
  <c r="AQ911" i="1"/>
  <c r="AQ910" i="1"/>
  <c r="AQ909" i="1"/>
  <c r="AQ908" i="1"/>
  <c r="AQ907" i="1"/>
  <c r="AQ906" i="1"/>
  <c r="AQ905" i="1"/>
  <c r="AQ904" i="1"/>
  <c r="AQ903" i="1"/>
  <c r="AQ902" i="1"/>
  <c r="AQ901" i="1"/>
  <c r="AQ900" i="1"/>
  <c r="AQ899" i="1"/>
  <c r="AQ898" i="1"/>
  <c r="AQ897" i="1"/>
  <c r="AQ896" i="1"/>
  <c r="AQ895" i="1"/>
  <c r="AQ894" i="1"/>
  <c r="AQ893" i="1"/>
  <c r="AQ892" i="1"/>
  <c r="AQ891" i="1"/>
  <c r="AQ890" i="1"/>
  <c r="AQ889" i="1"/>
  <c r="AQ888" i="1"/>
  <c r="AQ887" i="1"/>
  <c r="AQ886" i="1"/>
  <c r="AQ885" i="1"/>
  <c r="AQ884" i="1"/>
  <c r="AQ883" i="1"/>
  <c r="AQ882" i="1"/>
  <c r="AQ881" i="1"/>
  <c r="AQ880" i="1"/>
  <c r="AQ879" i="1"/>
  <c r="AQ878" i="1"/>
  <c r="AQ877" i="1"/>
  <c r="AQ876" i="1"/>
  <c r="AQ875" i="1"/>
  <c r="AQ874" i="1"/>
  <c r="AQ873" i="1"/>
  <c r="AQ872" i="1"/>
  <c r="AQ871" i="1"/>
  <c r="AQ870" i="1"/>
  <c r="AQ869" i="1"/>
  <c r="AQ868" i="1"/>
  <c r="AQ867" i="1"/>
  <c r="AQ866" i="1"/>
  <c r="AQ865" i="1"/>
  <c r="AQ864" i="1"/>
  <c r="AQ863" i="1"/>
  <c r="AQ862" i="1"/>
  <c r="AQ861" i="1"/>
  <c r="AQ860" i="1"/>
  <c r="AQ859" i="1"/>
  <c r="AQ858" i="1"/>
  <c r="AQ857" i="1"/>
  <c r="AQ856" i="1"/>
  <c r="AQ855" i="1"/>
  <c r="AQ854" i="1"/>
  <c r="AQ853" i="1"/>
  <c r="AQ852" i="1"/>
  <c r="AQ851" i="1"/>
  <c r="AQ850" i="1"/>
  <c r="AQ849" i="1"/>
  <c r="AQ848" i="1"/>
  <c r="AQ847" i="1"/>
  <c r="AQ846" i="1"/>
  <c r="AQ845" i="1"/>
  <c r="AQ844" i="1"/>
  <c r="AQ843" i="1"/>
  <c r="AQ842" i="1"/>
  <c r="AQ841" i="1"/>
  <c r="AQ840" i="1"/>
  <c r="AQ839" i="1"/>
  <c r="AQ838" i="1"/>
  <c r="AQ837" i="1"/>
  <c r="AQ836" i="1"/>
  <c r="AQ835" i="1"/>
  <c r="AQ834" i="1"/>
  <c r="AQ833" i="1"/>
  <c r="AQ832" i="1"/>
  <c r="AQ831" i="1"/>
  <c r="AQ830" i="1"/>
  <c r="AQ829" i="1"/>
  <c r="AQ828" i="1"/>
  <c r="AQ827" i="1"/>
  <c r="AQ826" i="1"/>
  <c r="AQ825" i="1"/>
  <c r="AQ824" i="1"/>
  <c r="AQ823" i="1"/>
  <c r="AQ822" i="1"/>
  <c r="AQ821" i="1"/>
  <c r="AQ820" i="1"/>
  <c r="AQ819" i="1"/>
  <c r="AQ818" i="1"/>
  <c r="AQ817" i="1"/>
  <c r="AQ816" i="1"/>
  <c r="AQ815" i="1"/>
  <c r="AQ814" i="1"/>
  <c r="AQ813" i="1"/>
  <c r="AQ812" i="1"/>
  <c r="AQ811" i="1"/>
  <c r="AQ810" i="1"/>
  <c r="AQ809" i="1"/>
  <c r="AQ808" i="1"/>
  <c r="AQ807" i="1"/>
  <c r="AQ806" i="1"/>
  <c r="AQ805" i="1"/>
  <c r="AQ804" i="1"/>
  <c r="AQ803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90" i="1"/>
  <c r="AQ789" i="1"/>
  <c r="AQ788" i="1"/>
  <c r="AQ787" i="1"/>
  <c r="AQ786" i="1"/>
  <c r="AQ785" i="1"/>
  <c r="AQ784" i="1"/>
  <c r="AQ783" i="1"/>
  <c r="AQ782" i="1"/>
  <c r="AQ781" i="1"/>
  <c r="AQ780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O510" i="1"/>
  <c r="AY510" i="1"/>
  <c r="AN510" i="1"/>
  <c r="AX510" i="1"/>
  <c r="AN509" i="1"/>
  <c r="AX509" i="1"/>
  <c r="AQ509" i="1"/>
  <c r="AO509" i="1"/>
  <c r="AY509" i="1"/>
  <c r="AO508" i="1"/>
  <c r="AY508" i="1"/>
  <c r="AQ508" i="1"/>
  <c r="AN508" i="1"/>
  <c r="AX508" i="1"/>
  <c r="AQ507" i="1"/>
  <c r="AO507" i="1"/>
  <c r="AY507" i="1"/>
  <c r="AN507" i="1"/>
  <c r="AX507" i="1"/>
  <c r="AQ506" i="1"/>
  <c r="AO506" i="1"/>
  <c r="AY506" i="1"/>
  <c r="AN506" i="1"/>
  <c r="AX506" i="1"/>
  <c r="AQ505" i="1"/>
  <c r="AO505" i="1"/>
  <c r="AY505" i="1"/>
  <c r="AN505" i="1"/>
  <c r="AX505" i="1"/>
  <c r="AQ504" i="1"/>
  <c r="AO504" i="1"/>
  <c r="AY504" i="1"/>
  <c r="AN504" i="1"/>
  <c r="AX504" i="1"/>
  <c r="AQ503" i="1"/>
  <c r="AO503" i="1"/>
  <c r="AY503" i="1"/>
  <c r="AN503" i="1"/>
  <c r="AX503" i="1"/>
  <c r="AQ502" i="1"/>
  <c r="AO502" i="1"/>
  <c r="AY502" i="1"/>
  <c r="AN502" i="1"/>
  <c r="AX502" i="1"/>
  <c r="AQ501" i="1"/>
  <c r="AO501" i="1"/>
  <c r="AY501" i="1"/>
  <c r="AN501" i="1"/>
  <c r="AX501" i="1"/>
  <c r="AQ500" i="1"/>
  <c r="AO500" i="1"/>
  <c r="AY500" i="1"/>
  <c r="AN500" i="1"/>
  <c r="AX500" i="1"/>
  <c r="AQ499" i="1"/>
  <c r="AO499" i="1"/>
  <c r="AY499" i="1"/>
  <c r="AN499" i="1"/>
  <c r="AX499" i="1"/>
  <c r="AQ498" i="1"/>
  <c r="AO498" i="1"/>
  <c r="AY498" i="1"/>
  <c r="AN498" i="1"/>
  <c r="AX498" i="1"/>
  <c r="AQ497" i="1"/>
  <c r="AO497" i="1"/>
  <c r="AY497" i="1"/>
  <c r="AN497" i="1"/>
  <c r="AX497" i="1"/>
  <c r="AQ496" i="1"/>
  <c r="AO496" i="1"/>
  <c r="AY496" i="1"/>
  <c r="AN496" i="1"/>
  <c r="AX496" i="1"/>
  <c r="AQ495" i="1"/>
  <c r="AO495" i="1"/>
  <c r="AY495" i="1"/>
  <c r="AN495" i="1"/>
  <c r="AX495" i="1"/>
  <c r="AQ494" i="1"/>
  <c r="AO494" i="1"/>
  <c r="AY494" i="1"/>
  <c r="AN494" i="1"/>
  <c r="AX494" i="1"/>
  <c r="AQ493" i="1"/>
  <c r="AO493" i="1"/>
  <c r="AY493" i="1"/>
  <c r="AN493" i="1"/>
  <c r="AX493" i="1"/>
  <c r="AQ492" i="1"/>
  <c r="AO492" i="1"/>
  <c r="AY492" i="1"/>
  <c r="AN492" i="1"/>
  <c r="AX492" i="1"/>
  <c r="AQ491" i="1"/>
  <c r="AO491" i="1"/>
  <c r="AY491" i="1"/>
  <c r="AN491" i="1"/>
  <c r="AX491" i="1"/>
  <c r="AQ490" i="1"/>
  <c r="AO490" i="1"/>
  <c r="AY490" i="1"/>
  <c r="AN490" i="1"/>
  <c r="AX490" i="1"/>
  <c r="AQ489" i="1"/>
  <c r="AO489" i="1"/>
  <c r="AY489" i="1"/>
  <c r="AN489" i="1"/>
  <c r="AX489" i="1"/>
  <c r="AQ488" i="1"/>
  <c r="AO488" i="1"/>
  <c r="AY488" i="1"/>
  <c r="AN488" i="1"/>
  <c r="AX488" i="1"/>
  <c r="AQ487" i="1"/>
  <c r="AO487" i="1"/>
  <c r="AY487" i="1"/>
  <c r="AN487" i="1"/>
  <c r="AX487" i="1"/>
  <c r="AQ486" i="1"/>
  <c r="AO486" i="1"/>
  <c r="AY486" i="1"/>
  <c r="AN486" i="1"/>
  <c r="AX486" i="1"/>
  <c r="AQ485" i="1"/>
  <c r="AO485" i="1"/>
  <c r="AY485" i="1"/>
  <c r="AN485" i="1"/>
  <c r="AX485" i="1"/>
  <c r="AQ484" i="1"/>
  <c r="AO484" i="1"/>
  <c r="AY484" i="1"/>
  <c r="AN484" i="1"/>
  <c r="AX484" i="1"/>
  <c r="AQ483" i="1"/>
  <c r="AO483" i="1"/>
  <c r="AY483" i="1"/>
  <c r="AN483" i="1"/>
  <c r="AX483" i="1"/>
  <c r="AQ482" i="1"/>
  <c r="AO482" i="1"/>
  <c r="AY482" i="1"/>
  <c r="AN482" i="1"/>
  <c r="AX482" i="1"/>
  <c r="AQ481" i="1"/>
  <c r="AO481" i="1"/>
  <c r="AY481" i="1"/>
  <c r="AN481" i="1"/>
  <c r="AX481" i="1"/>
  <c r="AQ480" i="1"/>
  <c r="AO480" i="1"/>
  <c r="AY480" i="1"/>
  <c r="AN480" i="1"/>
  <c r="AX480" i="1"/>
  <c r="AQ479" i="1"/>
  <c r="AO479" i="1"/>
  <c r="AY479" i="1"/>
  <c r="AN479" i="1"/>
  <c r="AX479" i="1"/>
  <c r="AQ478" i="1"/>
  <c r="AO478" i="1"/>
  <c r="AY478" i="1"/>
  <c r="AN478" i="1"/>
  <c r="AX478" i="1"/>
  <c r="AQ477" i="1"/>
  <c r="AO477" i="1"/>
  <c r="AY477" i="1"/>
  <c r="AN477" i="1"/>
  <c r="AX477" i="1"/>
  <c r="AQ476" i="1"/>
  <c r="AO476" i="1"/>
  <c r="AY476" i="1"/>
  <c r="AN476" i="1"/>
  <c r="AX476" i="1"/>
  <c r="AQ475" i="1"/>
  <c r="AO475" i="1"/>
  <c r="AY475" i="1"/>
  <c r="AN475" i="1"/>
  <c r="AX475" i="1"/>
  <c r="AQ474" i="1"/>
  <c r="AO474" i="1"/>
  <c r="AY474" i="1"/>
  <c r="AN474" i="1"/>
  <c r="AX474" i="1"/>
  <c r="AQ473" i="1"/>
  <c r="AO473" i="1"/>
  <c r="AY473" i="1"/>
  <c r="AN473" i="1"/>
  <c r="AX473" i="1"/>
  <c r="AQ472" i="1"/>
  <c r="AO472" i="1"/>
  <c r="AY472" i="1"/>
  <c r="AN472" i="1"/>
  <c r="AX472" i="1"/>
  <c r="AQ471" i="1"/>
  <c r="AO471" i="1"/>
  <c r="AY471" i="1"/>
  <c r="AN471" i="1"/>
  <c r="AX471" i="1"/>
  <c r="AQ470" i="1"/>
  <c r="AO470" i="1"/>
  <c r="AY470" i="1"/>
  <c r="AN470" i="1"/>
  <c r="AX470" i="1"/>
  <c r="AQ469" i="1"/>
  <c r="AO469" i="1"/>
  <c r="AY469" i="1"/>
  <c r="AN469" i="1"/>
  <c r="AX469" i="1"/>
  <c r="AQ468" i="1"/>
  <c r="AO468" i="1"/>
  <c r="AY468" i="1"/>
  <c r="AN468" i="1"/>
  <c r="AX468" i="1"/>
  <c r="AQ467" i="1"/>
  <c r="AO467" i="1"/>
  <c r="AY467" i="1"/>
  <c r="AN467" i="1"/>
  <c r="AX467" i="1"/>
  <c r="AQ466" i="1"/>
  <c r="AO466" i="1"/>
  <c r="AY466" i="1"/>
  <c r="AN466" i="1"/>
  <c r="AX466" i="1"/>
  <c r="AQ465" i="1"/>
  <c r="AO465" i="1"/>
  <c r="AY465" i="1"/>
  <c r="AN465" i="1"/>
  <c r="AX465" i="1"/>
  <c r="AQ464" i="1"/>
  <c r="AO464" i="1"/>
  <c r="AY464" i="1"/>
  <c r="AN464" i="1"/>
  <c r="AX464" i="1"/>
  <c r="AQ463" i="1"/>
  <c r="AO463" i="1"/>
  <c r="AY463" i="1"/>
  <c r="AN463" i="1"/>
  <c r="AX463" i="1"/>
  <c r="AQ462" i="1"/>
  <c r="AO462" i="1"/>
  <c r="AY462" i="1"/>
  <c r="AN462" i="1"/>
  <c r="AX462" i="1"/>
  <c r="AQ461" i="1"/>
  <c r="AO461" i="1"/>
  <c r="AY461" i="1"/>
  <c r="AN461" i="1"/>
  <c r="AX461" i="1"/>
  <c r="AQ460" i="1"/>
  <c r="AO460" i="1"/>
  <c r="AY460" i="1"/>
  <c r="AN460" i="1"/>
  <c r="AX460" i="1"/>
  <c r="AQ459" i="1"/>
  <c r="AO459" i="1"/>
  <c r="AY459" i="1"/>
  <c r="AN459" i="1"/>
  <c r="AX459" i="1"/>
  <c r="AQ458" i="1"/>
  <c r="AO458" i="1"/>
  <c r="AY458" i="1"/>
  <c r="AN458" i="1"/>
  <c r="AX458" i="1"/>
  <c r="AQ457" i="1"/>
  <c r="AO457" i="1"/>
  <c r="AY457" i="1"/>
  <c r="AN457" i="1"/>
  <c r="AX457" i="1"/>
  <c r="AQ456" i="1"/>
  <c r="AO456" i="1"/>
  <c r="AY456" i="1"/>
  <c r="AN456" i="1"/>
  <c r="AX456" i="1"/>
  <c r="AQ455" i="1"/>
  <c r="AO455" i="1"/>
  <c r="AY455" i="1"/>
  <c r="AN455" i="1"/>
  <c r="AX455" i="1"/>
  <c r="AQ454" i="1"/>
  <c r="AO454" i="1"/>
  <c r="AY454" i="1"/>
  <c r="AN454" i="1"/>
  <c r="AX454" i="1"/>
  <c r="AQ453" i="1"/>
  <c r="AO453" i="1"/>
  <c r="AY453" i="1"/>
  <c r="AN453" i="1"/>
  <c r="AX453" i="1"/>
  <c r="AQ452" i="1"/>
  <c r="AO452" i="1"/>
  <c r="AY452" i="1"/>
  <c r="AN452" i="1"/>
  <c r="AX452" i="1"/>
  <c r="AQ451" i="1"/>
  <c r="AO451" i="1"/>
  <c r="AY451" i="1"/>
  <c r="AN451" i="1"/>
  <c r="AX451" i="1"/>
  <c r="AQ450" i="1"/>
  <c r="AO450" i="1"/>
  <c r="AY450" i="1"/>
  <c r="AN450" i="1"/>
  <c r="AX450" i="1"/>
  <c r="AQ449" i="1"/>
  <c r="AO449" i="1"/>
  <c r="AY449" i="1"/>
  <c r="AN449" i="1"/>
  <c r="AX449" i="1"/>
  <c r="AQ448" i="1"/>
  <c r="AO448" i="1"/>
  <c r="AY448" i="1"/>
  <c r="AN448" i="1"/>
  <c r="AX448" i="1"/>
  <c r="AQ447" i="1"/>
  <c r="AO447" i="1"/>
  <c r="AY447" i="1"/>
  <c r="AN447" i="1"/>
  <c r="AX447" i="1"/>
  <c r="AQ446" i="1"/>
  <c r="AO446" i="1"/>
  <c r="AY446" i="1"/>
  <c r="AN446" i="1"/>
  <c r="AX446" i="1"/>
  <c r="AQ445" i="1"/>
  <c r="AO445" i="1"/>
  <c r="AY445" i="1"/>
  <c r="AN445" i="1"/>
  <c r="AX445" i="1"/>
  <c r="AQ444" i="1"/>
  <c r="AO444" i="1"/>
  <c r="AY444" i="1"/>
  <c r="AN444" i="1"/>
  <c r="AX444" i="1"/>
  <c r="AQ443" i="1"/>
  <c r="AO443" i="1"/>
  <c r="AY443" i="1"/>
  <c r="AN443" i="1"/>
  <c r="AX443" i="1"/>
  <c r="AQ442" i="1"/>
  <c r="AO442" i="1"/>
  <c r="AY442" i="1"/>
  <c r="AN442" i="1"/>
  <c r="AX442" i="1"/>
  <c r="AQ441" i="1"/>
  <c r="AO441" i="1"/>
  <c r="AY441" i="1"/>
  <c r="AN441" i="1"/>
  <c r="AX441" i="1"/>
  <c r="AQ440" i="1"/>
  <c r="AO440" i="1"/>
  <c r="AY440" i="1"/>
  <c r="AN440" i="1"/>
  <c r="AX440" i="1"/>
  <c r="AQ439" i="1"/>
  <c r="AO439" i="1"/>
  <c r="AY439" i="1"/>
  <c r="AN439" i="1"/>
  <c r="AX439" i="1"/>
  <c r="AQ438" i="1"/>
  <c r="AO438" i="1"/>
  <c r="AY438" i="1"/>
  <c r="AN438" i="1"/>
  <c r="AX438" i="1"/>
  <c r="AQ437" i="1"/>
  <c r="AO437" i="1"/>
  <c r="AY437" i="1"/>
  <c r="AN437" i="1"/>
  <c r="AX437" i="1"/>
  <c r="AQ436" i="1"/>
  <c r="AO436" i="1"/>
  <c r="AY436" i="1"/>
  <c r="AN436" i="1"/>
  <c r="AX436" i="1"/>
  <c r="AQ435" i="1"/>
  <c r="AO435" i="1"/>
  <c r="AY435" i="1"/>
  <c r="AN435" i="1"/>
  <c r="AX435" i="1"/>
  <c r="AQ434" i="1"/>
  <c r="AO434" i="1"/>
  <c r="AY434" i="1"/>
  <c r="AN434" i="1"/>
  <c r="AX434" i="1"/>
  <c r="AQ433" i="1"/>
  <c r="AO433" i="1"/>
  <c r="AY433" i="1"/>
  <c r="AN433" i="1"/>
  <c r="AX433" i="1"/>
  <c r="AQ432" i="1"/>
  <c r="AO432" i="1"/>
  <c r="AY432" i="1"/>
  <c r="AN432" i="1"/>
  <c r="AX432" i="1"/>
  <c r="AQ431" i="1"/>
  <c r="AO431" i="1"/>
  <c r="AY431" i="1"/>
  <c r="AN431" i="1"/>
  <c r="AX431" i="1"/>
  <c r="AQ430" i="1"/>
  <c r="AO430" i="1"/>
  <c r="AY430" i="1"/>
  <c r="AN430" i="1"/>
  <c r="AX430" i="1"/>
  <c r="AQ429" i="1"/>
  <c r="AO429" i="1"/>
  <c r="AY429" i="1"/>
  <c r="AN429" i="1"/>
  <c r="AX429" i="1"/>
  <c r="AQ428" i="1"/>
  <c r="AO428" i="1"/>
  <c r="AY428" i="1"/>
  <c r="AN428" i="1"/>
  <c r="AX428" i="1"/>
  <c r="AQ427" i="1"/>
  <c r="AO427" i="1"/>
  <c r="AY427" i="1"/>
  <c r="AN427" i="1"/>
  <c r="AX427" i="1"/>
  <c r="AQ426" i="1"/>
  <c r="AO426" i="1"/>
  <c r="AY426" i="1"/>
  <c r="AN426" i="1"/>
  <c r="AX426" i="1"/>
  <c r="AQ425" i="1"/>
  <c r="AO425" i="1"/>
  <c r="AY425" i="1"/>
  <c r="AN425" i="1"/>
  <c r="AX425" i="1"/>
  <c r="AQ424" i="1"/>
  <c r="AO424" i="1"/>
  <c r="AY424" i="1"/>
  <c r="AN424" i="1"/>
  <c r="AX424" i="1"/>
  <c r="AQ423" i="1"/>
  <c r="AO423" i="1"/>
  <c r="AY423" i="1"/>
  <c r="AN423" i="1"/>
  <c r="AX423" i="1"/>
  <c r="AQ422" i="1"/>
  <c r="AO422" i="1"/>
  <c r="AY422" i="1"/>
  <c r="AN422" i="1"/>
  <c r="AX422" i="1"/>
  <c r="AQ421" i="1"/>
  <c r="AO421" i="1"/>
  <c r="AY421" i="1"/>
  <c r="AN421" i="1"/>
  <c r="AX421" i="1"/>
  <c r="AQ420" i="1"/>
  <c r="AO420" i="1"/>
  <c r="AY420" i="1"/>
  <c r="AN420" i="1"/>
  <c r="AX420" i="1"/>
  <c r="AQ419" i="1"/>
  <c r="AO419" i="1"/>
  <c r="AY419" i="1"/>
  <c r="AN419" i="1"/>
  <c r="AX419" i="1"/>
  <c r="AQ418" i="1"/>
  <c r="AO418" i="1"/>
  <c r="AY418" i="1"/>
  <c r="AN418" i="1"/>
  <c r="AX418" i="1"/>
  <c r="AQ417" i="1"/>
  <c r="AO417" i="1"/>
  <c r="AY417" i="1"/>
  <c r="AN417" i="1"/>
  <c r="AX417" i="1"/>
  <c r="AQ416" i="1"/>
  <c r="AO416" i="1"/>
  <c r="AY416" i="1"/>
  <c r="AN416" i="1"/>
  <c r="AX416" i="1"/>
  <c r="AQ415" i="1"/>
  <c r="AO415" i="1"/>
  <c r="AY415" i="1"/>
  <c r="AN415" i="1"/>
  <c r="AX415" i="1"/>
  <c r="AQ414" i="1"/>
  <c r="AO414" i="1"/>
  <c r="AY414" i="1"/>
  <c r="AN414" i="1"/>
  <c r="AX414" i="1"/>
  <c r="AQ413" i="1"/>
  <c r="AO413" i="1"/>
  <c r="AY413" i="1"/>
  <c r="AN413" i="1"/>
  <c r="AX413" i="1"/>
  <c r="AQ412" i="1"/>
  <c r="AO412" i="1"/>
  <c r="AY412" i="1"/>
  <c r="AN412" i="1"/>
  <c r="AX412" i="1"/>
  <c r="AQ411" i="1"/>
  <c r="AO411" i="1"/>
  <c r="AY411" i="1"/>
  <c r="AN411" i="1"/>
  <c r="AX411" i="1"/>
  <c r="AQ410" i="1"/>
  <c r="AO410" i="1"/>
  <c r="AY410" i="1"/>
  <c r="AN410" i="1"/>
  <c r="AX410" i="1"/>
  <c r="AQ409" i="1"/>
  <c r="AO409" i="1"/>
  <c r="AY409" i="1"/>
  <c r="AN409" i="1"/>
  <c r="AX409" i="1"/>
  <c r="AQ408" i="1"/>
  <c r="AO408" i="1"/>
  <c r="AY408" i="1"/>
  <c r="AN408" i="1"/>
  <c r="AX408" i="1"/>
  <c r="AQ407" i="1"/>
  <c r="AO407" i="1"/>
  <c r="AY407" i="1"/>
  <c r="AN407" i="1"/>
  <c r="AX407" i="1"/>
  <c r="AQ406" i="1"/>
  <c r="AO406" i="1"/>
  <c r="AY406" i="1"/>
  <c r="AN406" i="1"/>
  <c r="AX406" i="1"/>
  <c r="AQ405" i="1"/>
  <c r="AO405" i="1"/>
  <c r="AY405" i="1"/>
  <c r="AN405" i="1"/>
  <c r="AX405" i="1"/>
  <c r="AQ404" i="1"/>
  <c r="AO404" i="1"/>
  <c r="AY404" i="1"/>
  <c r="AN404" i="1"/>
  <c r="AX404" i="1"/>
  <c r="AQ403" i="1"/>
  <c r="AO403" i="1"/>
  <c r="AY403" i="1"/>
  <c r="AN403" i="1"/>
  <c r="AX403" i="1"/>
  <c r="AQ402" i="1"/>
  <c r="AO402" i="1"/>
  <c r="AY402" i="1"/>
  <c r="AN402" i="1"/>
  <c r="AX402" i="1"/>
  <c r="AQ401" i="1"/>
  <c r="AO401" i="1"/>
  <c r="AY401" i="1"/>
  <c r="AN401" i="1"/>
  <c r="AX401" i="1"/>
  <c r="AQ400" i="1"/>
  <c r="AO400" i="1"/>
  <c r="AY400" i="1"/>
  <c r="AN400" i="1"/>
  <c r="AX400" i="1"/>
  <c r="AQ399" i="1"/>
  <c r="AO399" i="1"/>
  <c r="AY399" i="1"/>
  <c r="AN399" i="1"/>
  <c r="AX399" i="1"/>
  <c r="AQ398" i="1"/>
  <c r="AO398" i="1"/>
  <c r="AY398" i="1"/>
  <c r="AN398" i="1"/>
  <c r="AX398" i="1"/>
  <c r="AQ397" i="1"/>
  <c r="AO397" i="1"/>
  <c r="AY397" i="1"/>
  <c r="AN397" i="1"/>
  <c r="AX397" i="1"/>
  <c r="AQ396" i="1"/>
  <c r="AO396" i="1"/>
  <c r="AY396" i="1"/>
  <c r="AN396" i="1"/>
  <c r="AX396" i="1"/>
  <c r="AQ395" i="1"/>
  <c r="AO395" i="1"/>
  <c r="AY395" i="1"/>
  <c r="AN395" i="1"/>
  <c r="AX395" i="1"/>
  <c r="AQ394" i="1"/>
  <c r="AO394" i="1"/>
  <c r="AY394" i="1"/>
  <c r="AN394" i="1"/>
  <c r="AX394" i="1"/>
  <c r="AQ393" i="1"/>
  <c r="AO393" i="1"/>
  <c r="AY393" i="1"/>
  <c r="AN393" i="1"/>
  <c r="AX393" i="1"/>
  <c r="AQ392" i="1"/>
  <c r="AO392" i="1"/>
  <c r="AY392" i="1"/>
  <c r="AN392" i="1"/>
  <c r="AX392" i="1"/>
  <c r="AQ391" i="1"/>
  <c r="AO391" i="1"/>
  <c r="AY391" i="1"/>
  <c r="AN391" i="1"/>
  <c r="AX391" i="1"/>
  <c r="AQ390" i="1"/>
  <c r="AO390" i="1"/>
  <c r="AY390" i="1"/>
  <c r="AN390" i="1"/>
  <c r="AX390" i="1"/>
  <c r="AQ389" i="1"/>
  <c r="AO389" i="1"/>
  <c r="AY389" i="1"/>
  <c r="AN389" i="1"/>
  <c r="AX389" i="1"/>
  <c r="AQ388" i="1"/>
  <c r="AO388" i="1"/>
  <c r="AY388" i="1"/>
  <c r="AN388" i="1"/>
  <c r="AX388" i="1"/>
  <c r="AQ387" i="1"/>
  <c r="AO387" i="1"/>
  <c r="AY387" i="1"/>
  <c r="AN387" i="1"/>
  <c r="AX387" i="1"/>
  <c r="AQ386" i="1"/>
  <c r="AO386" i="1"/>
  <c r="AY386" i="1"/>
  <c r="AN386" i="1"/>
  <c r="AX386" i="1"/>
  <c r="AQ385" i="1"/>
  <c r="AO385" i="1"/>
  <c r="AY385" i="1"/>
  <c r="AN385" i="1"/>
  <c r="AX385" i="1"/>
  <c r="AQ384" i="1"/>
  <c r="AO384" i="1"/>
  <c r="AY384" i="1"/>
  <c r="AN384" i="1"/>
  <c r="AX384" i="1"/>
  <c r="AQ383" i="1"/>
  <c r="AO383" i="1"/>
  <c r="AY383" i="1"/>
  <c r="AN383" i="1"/>
  <c r="AX383" i="1"/>
  <c r="AQ382" i="1"/>
  <c r="AO382" i="1"/>
  <c r="AY382" i="1"/>
  <c r="AN382" i="1"/>
  <c r="AX382" i="1"/>
  <c r="AQ381" i="1"/>
  <c r="AO381" i="1"/>
  <c r="AY381" i="1"/>
  <c r="AN381" i="1"/>
  <c r="AX381" i="1"/>
  <c r="AQ380" i="1"/>
  <c r="AO380" i="1"/>
  <c r="AY380" i="1"/>
  <c r="AN380" i="1"/>
  <c r="AX380" i="1"/>
  <c r="AQ379" i="1"/>
  <c r="AO379" i="1"/>
  <c r="AY379" i="1"/>
  <c r="AN379" i="1"/>
  <c r="AX379" i="1"/>
  <c r="AQ378" i="1"/>
  <c r="AO378" i="1"/>
  <c r="AY378" i="1"/>
  <c r="AN378" i="1"/>
  <c r="AX378" i="1"/>
  <c r="AQ377" i="1"/>
  <c r="AO377" i="1"/>
  <c r="AY377" i="1"/>
  <c r="AN377" i="1"/>
  <c r="AX377" i="1"/>
  <c r="AQ376" i="1"/>
  <c r="AO376" i="1"/>
  <c r="AY376" i="1"/>
  <c r="AN376" i="1"/>
  <c r="AX376" i="1"/>
  <c r="AQ375" i="1"/>
  <c r="AO375" i="1"/>
  <c r="AY375" i="1"/>
  <c r="AN375" i="1"/>
  <c r="AX375" i="1"/>
  <c r="AQ374" i="1"/>
  <c r="AO374" i="1"/>
  <c r="AY374" i="1"/>
  <c r="AN374" i="1"/>
  <c r="AX374" i="1"/>
  <c r="AQ373" i="1"/>
  <c r="AO373" i="1"/>
  <c r="AY373" i="1"/>
  <c r="AN373" i="1"/>
  <c r="AX373" i="1"/>
  <c r="AQ372" i="1"/>
  <c r="AO372" i="1"/>
  <c r="AY372" i="1"/>
  <c r="AN372" i="1"/>
  <c r="AX372" i="1"/>
  <c r="AQ371" i="1"/>
  <c r="AO371" i="1"/>
  <c r="AY371" i="1"/>
  <c r="AN371" i="1"/>
  <c r="AX371" i="1"/>
  <c r="AQ370" i="1"/>
  <c r="AO370" i="1"/>
  <c r="AY370" i="1"/>
  <c r="AN370" i="1"/>
  <c r="AX370" i="1"/>
  <c r="AQ369" i="1"/>
  <c r="AO369" i="1"/>
  <c r="AY369" i="1"/>
  <c r="AN369" i="1"/>
  <c r="AX369" i="1"/>
  <c r="AQ368" i="1"/>
  <c r="AO368" i="1"/>
  <c r="AY368" i="1"/>
  <c r="AN368" i="1"/>
  <c r="AX368" i="1"/>
  <c r="AQ367" i="1"/>
  <c r="AO367" i="1"/>
  <c r="AY367" i="1"/>
  <c r="AN367" i="1"/>
  <c r="AX367" i="1"/>
  <c r="AQ366" i="1"/>
  <c r="AO366" i="1"/>
  <c r="AY366" i="1"/>
  <c r="AN366" i="1"/>
  <c r="AX366" i="1"/>
  <c r="AQ365" i="1"/>
  <c r="AO365" i="1"/>
  <c r="AY365" i="1"/>
  <c r="AN365" i="1"/>
  <c r="AX365" i="1"/>
  <c r="AQ364" i="1"/>
  <c r="AO364" i="1"/>
  <c r="AY364" i="1"/>
  <c r="AN364" i="1"/>
  <c r="AX364" i="1"/>
  <c r="AQ363" i="1"/>
  <c r="AO363" i="1"/>
  <c r="AY363" i="1"/>
  <c r="AN363" i="1"/>
  <c r="AX363" i="1"/>
  <c r="AQ362" i="1"/>
  <c r="AO362" i="1"/>
  <c r="AY362" i="1"/>
  <c r="AN362" i="1"/>
  <c r="AX362" i="1"/>
  <c r="AQ361" i="1"/>
  <c r="AO361" i="1"/>
  <c r="AY361" i="1"/>
  <c r="AN361" i="1"/>
  <c r="AX361" i="1"/>
  <c r="AQ360" i="1"/>
  <c r="AO360" i="1"/>
  <c r="AY360" i="1"/>
  <c r="AN360" i="1"/>
  <c r="AX360" i="1"/>
  <c r="AQ359" i="1"/>
  <c r="AO359" i="1"/>
  <c r="AY359" i="1"/>
  <c r="AN359" i="1"/>
  <c r="AX359" i="1"/>
  <c r="AQ358" i="1"/>
  <c r="AO358" i="1"/>
  <c r="AY358" i="1"/>
  <c r="AN358" i="1"/>
  <c r="AX358" i="1"/>
  <c r="AQ357" i="1"/>
  <c r="AO357" i="1"/>
  <c r="AY357" i="1"/>
  <c r="AN357" i="1"/>
  <c r="AX357" i="1"/>
  <c r="AQ356" i="1"/>
  <c r="AO356" i="1"/>
  <c r="AY356" i="1"/>
  <c r="AN356" i="1"/>
  <c r="AX356" i="1"/>
  <c r="AQ355" i="1"/>
  <c r="AO355" i="1"/>
  <c r="AY355" i="1"/>
  <c r="AN355" i="1"/>
  <c r="AX355" i="1"/>
  <c r="AQ354" i="1"/>
  <c r="AO354" i="1"/>
  <c r="AY354" i="1"/>
  <c r="AN354" i="1"/>
  <c r="AX354" i="1"/>
  <c r="AQ353" i="1"/>
  <c r="AO353" i="1"/>
  <c r="AY353" i="1"/>
  <c r="AN353" i="1"/>
  <c r="AX353" i="1"/>
  <c r="AQ352" i="1"/>
  <c r="AO352" i="1"/>
  <c r="AY352" i="1"/>
  <c r="AN352" i="1"/>
  <c r="AX352" i="1"/>
  <c r="AQ351" i="1"/>
  <c r="AO351" i="1"/>
  <c r="AY351" i="1"/>
  <c r="AN351" i="1"/>
  <c r="AX351" i="1"/>
  <c r="AQ350" i="1"/>
  <c r="AO350" i="1"/>
  <c r="AY350" i="1"/>
  <c r="AN350" i="1"/>
  <c r="AX350" i="1"/>
  <c r="AQ349" i="1"/>
  <c r="AO349" i="1"/>
  <c r="AY349" i="1"/>
  <c r="AN349" i="1"/>
  <c r="AX349" i="1"/>
  <c r="AQ348" i="1"/>
  <c r="AO348" i="1"/>
  <c r="AY348" i="1"/>
  <c r="AN348" i="1"/>
  <c r="AX348" i="1"/>
  <c r="AQ347" i="1"/>
  <c r="AO347" i="1"/>
  <c r="AY347" i="1"/>
  <c r="AN347" i="1"/>
  <c r="AX347" i="1"/>
  <c r="AQ346" i="1"/>
  <c r="AO346" i="1"/>
  <c r="AY346" i="1"/>
  <c r="AN346" i="1"/>
  <c r="AX346" i="1"/>
  <c r="AQ345" i="1"/>
  <c r="AO345" i="1"/>
  <c r="AY345" i="1"/>
  <c r="AN345" i="1"/>
  <c r="AX345" i="1"/>
  <c r="AQ344" i="1"/>
  <c r="AO344" i="1"/>
  <c r="AY344" i="1"/>
  <c r="AN344" i="1"/>
  <c r="AX344" i="1"/>
  <c r="AQ343" i="1"/>
  <c r="AO343" i="1"/>
  <c r="AY343" i="1"/>
  <c r="AN343" i="1"/>
  <c r="AX343" i="1"/>
  <c r="AQ342" i="1"/>
  <c r="AO342" i="1"/>
  <c r="AY342" i="1"/>
  <c r="AN342" i="1"/>
  <c r="AX342" i="1"/>
  <c r="AQ341" i="1"/>
  <c r="AO341" i="1"/>
  <c r="AY341" i="1"/>
  <c r="AN341" i="1"/>
  <c r="AX341" i="1"/>
  <c r="AQ340" i="1"/>
  <c r="AO340" i="1"/>
  <c r="AY340" i="1"/>
  <c r="AN340" i="1"/>
  <c r="AX340" i="1"/>
  <c r="AQ339" i="1"/>
  <c r="AO339" i="1"/>
  <c r="AY339" i="1"/>
  <c r="AN339" i="1"/>
  <c r="AX339" i="1"/>
  <c r="AQ338" i="1"/>
  <c r="AO338" i="1"/>
  <c r="AY338" i="1"/>
  <c r="AN338" i="1"/>
  <c r="AX338" i="1"/>
  <c r="AQ337" i="1"/>
  <c r="AO337" i="1"/>
  <c r="AY337" i="1"/>
  <c r="AN337" i="1"/>
  <c r="AX337" i="1"/>
  <c r="AQ336" i="1"/>
  <c r="AO336" i="1"/>
  <c r="AY336" i="1"/>
  <c r="AN336" i="1"/>
  <c r="AX336" i="1"/>
  <c r="AQ335" i="1"/>
  <c r="AO335" i="1"/>
  <c r="AY335" i="1"/>
  <c r="AN335" i="1"/>
  <c r="AX335" i="1"/>
  <c r="AQ334" i="1"/>
  <c r="AO334" i="1"/>
  <c r="AY334" i="1"/>
  <c r="AN334" i="1"/>
  <c r="AX334" i="1"/>
  <c r="AQ333" i="1"/>
  <c r="AO333" i="1"/>
  <c r="AY333" i="1"/>
  <c r="AN333" i="1"/>
  <c r="AX333" i="1"/>
  <c r="AQ332" i="1"/>
  <c r="AO332" i="1"/>
  <c r="AY332" i="1"/>
  <c r="AN332" i="1"/>
  <c r="AX332" i="1"/>
  <c r="AQ331" i="1"/>
  <c r="AO331" i="1"/>
  <c r="AY331" i="1"/>
  <c r="AN331" i="1"/>
  <c r="AX331" i="1"/>
  <c r="AQ330" i="1"/>
  <c r="AO330" i="1"/>
  <c r="AY330" i="1"/>
  <c r="AN330" i="1"/>
  <c r="AX330" i="1"/>
  <c r="AQ329" i="1"/>
  <c r="AO329" i="1"/>
  <c r="AY329" i="1"/>
  <c r="AN329" i="1"/>
  <c r="AX329" i="1"/>
  <c r="AQ328" i="1"/>
  <c r="AO328" i="1"/>
  <c r="AY328" i="1"/>
  <c r="AN328" i="1"/>
  <c r="AX328" i="1"/>
  <c r="AQ327" i="1"/>
  <c r="AO327" i="1"/>
  <c r="AY327" i="1"/>
  <c r="AN327" i="1"/>
  <c r="AX327" i="1"/>
  <c r="AQ326" i="1"/>
  <c r="AO326" i="1"/>
  <c r="AY326" i="1"/>
  <c r="AN326" i="1"/>
  <c r="AX326" i="1"/>
  <c r="AQ325" i="1"/>
  <c r="AO325" i="1"/>
  <c r="AY325" i="1"/>
  <c r="AN325" i="1"/>
  <c r="AX325" i="1"/>
  <c r="AQ324" i="1"/>
  <c r="AO324" i="1"/>
  <c r="AY324" i="1"/>
  <c r="AN324" i="1"/>
  <c r="AX324" i="1"/>
  <c r="AQ323" i="1"/>
  <c r="AO323" i="1"/>
  <c r="AY323" i="1"/>
  <c r="AN323" i="1"/>
  <c r="AX323" i="1"/>
  <c r="AQ322" i="1"/>
  <c r="AO322" i="1"/>
  <c r="AY322" i="1"/>
  <c r="AN322" i="1"/>
  <c r="AX322" i="1"/>
  <c r="AQ321" i="1"/>
  <c r="AO321" i="1"/>
  <c r="AY321" i="1"/>
  <c r="AN321" i="1"/>
  <c r="AX321" i="1"/>
  <c r="AQ320" i="1"/>
  <c r="AO320" i="1"/>
  <c r="AY320" i="1"/>
  <c r="AN320" i="1"/>
  <c r="AX320" i="1"/>
  <c r="AQ319" i="1"/>
  <c r="AO319" i="1"/>
  <c r="AY319" i="1"/>
  <c r="AN319" i="1"/>
  <c r="AX319" i="1"/>
  <c r="AQ318" i="1"/>
  <c r="AO318" i="1"/>
  <c r="AY318" i="1"/>
  <c r="AN318" i="1"/>
  <c r="AX318" i="1"/>
  <c r="AQ317" i="1"/>
  <c r="AO317" i="1"/>
  <c r="AY317" i="1"/>
  <c r="AN317" i="1"/>
  <c r="AX317" i="1"/>
  <c r="AQ316" i="1"/>
  <c r="AO316" i="1"/>
  <c r="AY316" i="1"/>
  <c r="AN316" i="1"/>
  <c r="AX316" i="1"/>
  <c r="AQ315" i="1"/>
  <c r="AO315" i="1"/>
  <c r="AY315" i="1"/>
  <c r="AN315" i="1"/>
  <c r="AX315" i="1"/>
  <c r="AQ314" i="1"/>
  <c r="AO314" i="1"/>
  <c r="AY314" i="1"/>
  <c r="AN314" i="1"/>
  <c r="AX314" i="1"/>
  <c r="AQ313" i="1"/>
  <c r="AO313" i="1"/>
  <c r="AY313" i="1"/>
  <c r="AN313" i="1"/>
  <c r="AX313" i="1"/>
  <c r="AQ312" i="1"/>
  <c r="AO312" i="1"/>
  <c r="AY312" i="1"/>
  <c r="AN312" i="1"/>
  <c r="AX312" i="1"/>
  <c r="AQ311" i="1"/>
  <c r="AO311" i="1"/>
  <c r="AY311" i="1"/>
  <c r="AN311" i="1"/>
  <c r="AX311" i="1"/>
  <c r="AQ310" i="1"/>
  <c r="AO310" i="1"/>
  <c r="AY310" i="1"/>
  <c r="AN310" i="1"/>
  <c r="AX310" i="1"/>
  <c r="AQ309" i="1"/>
  <c r="AO309" i="1"/>
  <c r="AY309" i="1"/>
  <c r="AN309" i="1"/>
  <c r="AX309" i="1"/>
  <c r="AQ308" i="1"/>
  <c r="AO308" i="1"/>
  <c r="AY308" i="1"/>
  <c r="AN308" i="1"/>
  <c r="AX308" i="1"/>
  <c r="AQ307" i="1"/>
  <c r="AO307" i="1"/>
  <c r="AY307" i="1"/>
  <c r="AN307" i="1"/>
  <c r="AX307" i="1"/>
  <c r="AQ306" i="1"/>
  <c r="AO306" i="1"/>
  <c r="AY306" i="1"/>
  <c r="AN306" i="1"/>
  <c r="AX306" i="1"/>
  <c r="AQ305" i="1"/>
  <c r="AO305" i="1"/>
  <c r="AY305" i="1"/>
  <c r="AN305" i="1"/>
  <c r="AX305" i="1"/>
  <c r="AQ304" i="1"/>
  <c r="AO304" i="1"/>
  <c r="AY304" i="1"/>
  <c r="AN304" i="1"/>
  <c r="AX304" i="1"/>
  <c r="AQ303" i="1"/>
  <c r="AO303" i="1"/>
  <c r="AY303" i="1"/>
  <c r="AN303" i="1"/>
  <c r="AX303" i="1"/>
  <c r="AY302" i="1"/>
  <c r="AX302" i="1"/>
  <c r="AQ302" i="1"/>
  <c r="AY301" i="1"/>
  <c r="AX301" i="1"/>
  <c r="AQ301" i="1"/>
  <c r="AY300" i="1"/>
  <c r="AX300" i="1"/>
  <c r="AQ300" i="1"/>
  <c r="AY299" i="1"/>
  <c r="AX299" i="1"/>
  <c r="AQ299" i="1"/>
  <c r="AY298" i="1"/>
  <c r="AX298" i="1"/>
  <c r="AQ298" i="1"/>
  <c r="AY297" i="1"/>
  <c r="AX297" i="1"/>
  <c r="AQ297" i="1"/>
  <c r="AY296" i="1"/>
  <c r="AX296" i="1"/>
  <c r="AQ296" i="1"/>
  <c r="AY295" i="1"/>
  <c r="AX295" i="1"/>
  <c r="AQ295" i="1"/>
  <c r="AY294" i="1"/>
  <c r="AX294" i="1"/>
  <c r="AQ294" i="1"/>
  <c r="AY293" i="1"/>
  <c r="AX293" i="1"/>
  <c r="AQ293" i="1"/>
  <c r="AY292" i="1"/>
  <c r="AX292" i="1"/>
  <c r="AQ292" i="1"/>
  <c r="AY291" i="1"/>
  <c r="AX291" i="1"/>
  <c r="AQ291" i="1"/>
  <c r="AY290" i="1"/>
  <c r="AX290" i="1"/>
  <c r="AQ290" i="1"/>
  <c r="AY289" i="1"/>
  <c r="AX289" i="1"/>
  <c r="AQ289" i="1"/>
  <c r="AY288" i="1"/>
  <c r="AX288" i="1"/>
  <c r="AQ288" i="1"/>
  <c r="AY287" i="1"/>
  <c r="AX287" i="1"/>
  <c r="AQ287" i="1"/>
  <c r="AY286" i="1"/>
  <c r="AX286" i="1"/>
  <c r="AQ286" i="1"/>
  <c r="AY285" i="1"/>
  <c r="AX285" i="1"/>
  <c r="AQ285" i="1"/>
  <c r="AY284" i="1"/>
  <c r="AX284" i="1"/>
  <c r="AQ284" i="1"/>
  <c r="AY283" i="1"/>
  <c r="AX283" i="1"/>
  <c r="AQ283" i="1"/>
  <c r="AY282" i="1"/>
  <c r="AX282" i="1"/>
  <c r="AQ282" i="1"/>
  <c r="AY281" i="1"/>
  <c r="AX281" i="1"/>
  <c r="AQ281" i="1"/>
  <c r="AY280" i="1"/>
  <c r="AX280" i="1"/>
  <c r="AQ280" i="1"/>
  <c r="AY279" i="1"/>
  <c r="AX279" i="1"/>
  <c r="AQ279" i="1"/>
  <c r="AY278" i="1"/>
  <c r="AX278" i="1"/>
  <c r="AQ278" i="1"/>
  <c r="AY277" i="1"/>
  <c r="AX277" i="1"/>
  <c r="AQ277" i="1"/>
  <c r="AY276" i="1"/>
  <c r="AX276" i="1"/>
  <c r="AQ276" i="1"/>
  <c r="AY275" i="1"/>
  <c r="AX275" i="1"/>
  <c r="AQ275" i="1"/>
  <c r="AY274" i="1"/>
  <c r="AX274" i="1"/>
  <c r="AQ274" i="1"/>
  <c r="AY273" i="1"/>
  <c r="AX273" i="1"/>
  <c r="AQ273" i="1"/>
  <c r="AY272" i="1"/>
  <c r="AX272" i="1"/>
  <c r="AQ272" i="1"/>
  <c r="AY271" i="1"/>
  <c r="AX271" i="1"/>
  <c r="AQ271" i="1"/>
  <c r="AY270" i="1"/>
  <c r="AX270" i="1"/>
  <c r="AQ270" i="1"/>
  <c r="AY269" i="1"/>
  <c r="AX269" i="1"/>
  <c r="AQ269" i="1"/>
  <c r="AY268" i="1"/>
  <c r="AX268" i="1"/>
  <c r="AQ268" i="1"/>
  <c r="AY267" i="1"/>
  <c r="AX267" i="1"/>
  <c r="AQ267" i="1"/>
  <c r="AY266" i="1"/>
  <c r="AX266" i="1"/>
  <c r="AQ266" i="1"/>
  <c r="AY265" i="1"/>
  <c r="AX265" i="1"/>
  <c r="AQ265" i="1"/>
  <c r="AY264" i="1"/>
  <c r="AX264" i="1"/>
  <c r="AQ264" i="1"/>
  <c r="AY263" i="1"/>
  <c r="AX263" i="1"/>
  <c r="AQ263" i="1"/>
  <c r="AY262" i="1"/>
  <c r="AX262" i="1"/>
  <c r="AQ262" i="1"/>
  <c r="AY261" i="1"/>
  <c r="AX261" i="1"/>
  <c r="AQ261" i="1"/>
  <c r="AY260" i="1"/>
  <c r="AX260" i="1"/>
  <c r="AQ260" i="1"/>
  <c r="AY259" i="1"/>
  <c r="AX259" i="1"/>
  <c r="AQ259" i="1"/>
  <c r="AY258" i="1"/>
  <c r="AX258" i="1"/>
  <c r="AQ258" i="1"/>
  <c r="AY257" i="1"/>
  <c r="AX257" i="1"/>
  <c r="AQ257" i="1"/>
  <c r="AY256" i="1"/>
  <c r="AX256" i="1"/>
  <c r="AQ256" i="1"/>
  <c r="AY255" i="1"/>
  <c r="AX255" i="1"/>
  <c r="AQ255" i="1"/>
  <c r="AY254" i="1"/>
  <c r="AX254" i="1"/>
  <c r="AQ254" i="1"/>
  <c r="AY253" i="1"/>
  <c r="AX253" i="1"/>
  <c r="AQ253" i="1"/>
  <c r="AY252" i="1"/>
  <c r="AX252" i="1"/>
  <c r="AQ252" i="1"/>
  <c r="AY251" i="1"/>
  <c r="AX251" i="1"/>
  <c r="AQ251" i="1"/>
  <c r="AY250" i="1"/>
  <c r="AX250" i="1"/>
  <c r="AQ250" i="1"/>
  <c r="AY249" i="1"/>
  <c r="AX249" i="1"/>
  <c r="AQ249" i="1"/>
  <c r="AY248" i="1"/>
  <c r="AX248" i="1"/>
  <c r="AQ248" i="1"/>
  <c r="AY247" i="1"/>
  <c r="AX247" i="1"/>
  <c r="AQ247" i="1"/>
  <c r="AY246" i="1"/>
  <c r="AX246" i="1"/>
  <c r="AQ246" i="1"/>
  <c r="AY245" i="1"/>
  <c r="AX245" i="1"/>
  <c r="AQ245" i="1"/>
  <c r="AY244" i="1"/>
  <c r="AX244" i="1"/>
  <c r="AQ244" i="1"/>
  <c r="AY243" i="1"/>
  <c r="AX243" i="1"/>
  <c r="AQ243" i="1"/>
  <c r="AY242" i="1"/>
  <c r="AX242" i="1"/>
  <c r="AQ242" i="1"/>
  <c r="AY241" i="1"/>
  <c r="AX241" i="1"/>
  <c r="AQ241" i="1"/>
  <c r="AY240" i="1"/>
  <c r="AX240" i="1"/>
  <c r="AQ240" i="1"/>
  <c r="AY239" i="1"/>
  <c r="AX239" i="1"/>
  <c r="AQ239" i="1"/>
  <c r="AY238" i="1"/>
  <c r="AX238" i="1"/>
  <c r="AQ238" i="1"/>
  <c r="AY237" i="1"/>
  <c r="AX237" i="1"/>
  <c r="AQ237" i="1"/>
  <c r="AY236" i="1"/>
  <c r="AX236" i="1"/>
  <c r="AQ236" i="1"/>
  <c r="AY235" i="1"/>
  <c r="AX235" i="1"/>
  <c r="AQ235" i="1"/>
  <c r="AY234" i="1"/>
  <c r="AX234" i="1"/>
  <c r="AQ234" i="1"/>
  <c r="AY233" i="1"/>
  <c r="AX233" i="1"/>
  <c r="AQ233" i="1"/>
  <c r="AY232" i="1"/>
  <c r="AX232" i="1"/>
  <c r="AQ232" i="1"/>
  <c r="AY231" i="1"/>
  <c r="AX231" i="1"/>
  <c r="AQ231" i="1"/>
  <c r="AY230" i="1"/>
  <c r="AX230" i="1"/>
  <c r="AQ230" i="1"/>
  <c r="AY229" i="1"/>
  <c r="AX229" i="1"/>
  <c r="AQ229" i="1"/>
  <c r="AY228" i="1"/>
  <c r="AX228" i="1"/>
  <c r="AQ228" i="1"/>
  <c r="AY227" i="1"/>
  <c r="AX227" i="1"/>
  <c r="AQ227" i="1"/>
  <c r="AY226" i="1"/>
  <c r="AX226" i="1"/>
  <c r="AQ226" i="1"/>
  <c r="AY225" i="1"/>
  <c r="AX225" i="1"/>
  <c r="AQ225" i="1"/>
  <c r="AY224" i="1"/>
  <c r="AX224" i="1"/>
  <c r="AQ224" i="1"/>
  <c r="AY223" i="1"/>
  <c r="AX223" i="1"/>
  <c r="AQ223" i="1"/>
  <c r="AY222" i="1"/>
  <c r="AX222" i="1"/>
  <c r="AQ222" i="1"/>
  <c r="AY221" i="1"/>
  <c r="AX221" i="1"/>
  <c r="AQ221" i="1"/>
  <c r="AY220" i="1"/>
  <c r="AX220" i="1"/>
  <c r="AQ220" i="1"/>
  <c r="AY219" i="1"/>
  <c r="AX219" i="1"/>
  <c r="AQ219" i="1"/>
  <c r="AY218" i="1"/>
  <c r="AX218" i="1"/>
  <c r="AQ218" i="1"/>
  <c r="AY217" i="1"/>
  <c r="AX217" i="1"/>
  <c r="AQ217" i="1"/>
  <c r="AY216" i="1"/>
  <c r="AX216" i="1"/>
  <c r="AQ216" i="1"/>
  <c r="AY215" i="1"/>
  <c r="AX215" i="1"/>
  <c r="AV215" i="1"/>
  <c r="AR215" i="1"/>
  <c r="AQ215" i="1"/>
  <c r="AY214" i="1"/>
  <c r="AX214" i="1"/>
  <c r="AV214" i="1"/>
  <c r="AR214" i="1"/>
  <c r="AQ214" i="1"/>
  <c r="AY213" i="1"/>
  <c r="AX213" i="1"/>
  <c r="AV213" i="1"/>
  <c r="AR213" i="1"/>
  <c r="AQ213" i="1"/>
  <c r="AY212" i="1"/>
  <c r="AX212" i="1"/>
  <c r="AV212" i="1"/>
  <c r="AR212" i="1"/>
  <c r="AQ212" i="1"/>
  <c r="AY211" i="1"/>
  <c r="AX211" i="1"/>
  <c r="AV211" i="1"/>
  <c r="AR211" i="1"/>
  <c r="AQ211" i="1"/>
  <c r="AY210" i="1"/>
  <c r="AX210" i="1"/>
  <c r="AV210" i="1"/>
  <c r="AR210" i="1"/>
  <c r="AQ210" i="1"/>
  <c r="AY209" i="1"/>
  <c r="AX209" i="1"/>
  <c r="AV209" i="1"/>
  <c r="AR209" i="1"/>
  <c r="AQ209" i="1"/>
  <c r="AY208" i="1"/>
  <c r="AX208" i="1"/>
  <c r="AV208" i="1"/>
  <c r="AR208" i="1"/>
  <c r="AQ208" i="1"/>
  <c r="AY207" i="1"/>
  <c r="AX207" i="1"/>
  <c r="AV207" i="1"/>
  <c r="AR207" i="1"/>
  <c r="AQ207" i="1"/>
  <c r="AY206" i="1"/>
  <c r="AX206" i="1"/>
  <c r="AV206" i="1"/>
  <c r="AR206" i="1"/>
  <c r="AQ206" i="1"/>
  <c r="AY205" i="1"/>
  <c r="AX205" i="1"/>
  <c r="AV205" i="1"/>
  <c r="AR205" i="1"/>
  <c r="AQ205" i="1"/>
  <c r="AY204" i="1"/>
  <c r="AX204" i="1"/>
  <c r="AV204" i="1"/>
  <c r="AR204" i="1"/>
  <c r="AQ204" i="1"/>
  <c r="AY203" i="1"/>
  <c r="AX203" i="1"/>
  <c r="AV203" i="1"/>
  <c r="AR203" i="1"/>
  <c r="AQ203" i="1"/>
  <c r="AY202" i="1"/>
  <c r="AX202" i="1"/>
  <c r="AV202" i="1"/>
  <c r="AR202" i="1"/>
  <c r="AQ202" i="1"/>
  <c r="AY201" i="1"/>
  <c r="AX201" i="1"/>
  <c r="AV201" i="1"/>
  <c r="AR201" i="1"/>
  <c r="AQ201" i="1"/>
  <c r="AY200" i="1"/>
  <c r="AX200" i="1"/>
  <c r="AV200" i="1"/>
  <c r="AR200" i="1"/>
  <c r="AQ200" i="1"/>
  <c r="AY199" i="1"/>
  <c r="AX199" i="1"/>
  <c r="AV199" i="1"/>
  <c r="AR199" i="1"/>
  <c r="AQ199" i="1"/>
  <c r="AY198" i="1"/>
  <c r="AX198" i="1"/>
  <c r="AV198" i="1"/>
  <c r="AR198" i="1"/>
  <c r="AQ198" i="1"/>
  <c r="AY197" i="1"/>
  <c r="AX197" i="1"/>
  <c r="AV197" i="1"/>
  <c r="AR197" i="1"/>
  <c r="AQ197" i="1"/>
  <c r="AY196" i="1"/>
  <c r="AX196" i="1"/>
  <c r="AV196" i="1"/>
  <c r="AR196" i="1"/>
  <c r="AQ196" i="1"/>
  <c r="AY195" i="1"/>
  <c r="AX195" i="1"/>
  <c r="AV195" i="1"/>
  <c r="AR195" i="1"/>
  <c r="AQ195" i="1"/>
  <c r="AY194" i="1"/>
  <c r="AX194" i="1"/>
  <c r="AV194" i="1"/>
  <c r="AR194" i="1"/>
  <c r="AQ194" i="1"/>
  <c r="AY193" i="1"/>
  <c r="AX193" i="1"/>
  <c r="AV193" i="1"/>
  <c r="AR193" i="1"/>
  <c r="AQ193" i="1"/>
  <c r="AY192" i="1"/>
  <c r="AX192" i="1"/>
  <c r="AV192" i="1"/>
  <c r="AR192" i="1"/>
  <c r="AQ192" i="1"/>
  <c r="AY191" i="1"/>
  <c r="AX191" i="1"/>
  <c r="AV191" i="1"/>
  <c r="AR191" i="1"/>
  <c r="AQ191" i="1"/>
  <c r="AY190" i="1"/>
  <c r="AX190" i="1"/>
  <c r="AV190" i="1"/>
  <c r="AR190" i="1"/>
  <c r="AQ190" i="1"/>
  <c r="AY189" i="1"/>
  <c r="AX189" i="1"/>
  <c r="AV189" i="1"/>
  <c r="AR189" i="1"/>
  <c r="AQ189" i="1"/>
  <c r="AY188" i="1"/>
  <c r="AX188" i="1"/>
  <c r="AV188" i="1"/>
  <c r="AR188" i="1"/>
  <c r="AQ188" i="1"/>
  <c r="AY187" i="1"/>
  <c r="AX187" i="1"/>
  <c r="AV187" i="1"/>
  <c r="AR187" i="1"/>
  <c r="AQ187" i="1"/>
  <c r="AY186" i="1"/>
  <c r="AX186" i="1"/>
  <c r="AV186" i="1"/>
  <c r="AR186" i="1"/>
  <c r="AQ186" i="1"/>
  <c r="AY185" i="1"/>
  <c r="AX185" i="1"/>
  <c r="AV185" i="1"/>
  <c r="AR185" i="1"/>
  <c r="AQ185" i="1"/>
  <c r="AY184" i="1"/>
  <c r="AX184" i="1"/>
  <c r="AV184" i="1"/>
  <c r="AR184" i="1"/>
  <c r="AQ184" i="1"/>
  <c r="AY183" i="1"/>
  <c r="AX183" i="1"/>
  <c r="AV183" i="1"/>
  <c r="AR183" i="1"/>
  <c r="AQ183" i="1"/>
  <c r="AY182" i="1"/>
  <c r="AX182" i="1"/>
  <c r="AV182" i="1"/>
  <c r="AR182" i="1"/>
  <c r="AQ182" i="1"/>
  <c r="AY181" i="1"/>
  <c r="AX181" i="1"/>
  <c r="AV181" i="1"/>
  <c r="AR181" i="1"/>
  <c r="AQ181" i="1"/>
  <c r="AY180" i="1"/>
  <c r="AX180" i="1"/>
  <c r="AV180" i="1"/>
  <c r="AR180" i="1"/>
  <c r="AQ180" i="1"/>
  <c r="AY179" i="1"/>
  <c r="AX179" i="1"/>
  <c r="AV179" i="1"/>
  <c r="AR179" i="1"/>
  <c r="AQ179" i="1"/>
  <c r="AY178" i="1"/>
  <c r="AX178" i="1"/>
  <c r="AV178" i="1"/>
  <c r="AR178" i="1"/>
  <c r="AQ178" i="1"/>
  <c r="AY177" i="1"/>
  <c r="AX177" i="1"/>
  <c r="AV177" i="1"/>
  <c r="AR177" i="1"/>
  <c r="AQ177" i="1"/>
  <c r="AY176" i="1"/>
  <c r="AX176" i="1"/>
  <c r="AV176" i="1"/>
  <c r="AR176" i="1"/>
  <c r="AQ176" i="1"/>
  <c r="AY175" i="1"/>
  <c r="AX175" i="1"/>
  <c r="AV175" i="1"/>
  <c r="AR175" i="1"/>
  <c r="AQ175" i="1"/>
  <c r="AY174" i="1"/>
  <c r="AX174" i="1"/>
  <c r="AV174" i="1"/>
  <c r="AR174" i="1"/>
  <c r="AQ174" i="1"/>
  <c r="AY173" i="1"/>
  <c r="AX173" i="1"/>
  <c r="AV173" i="1"/>
  <c r="AR173" i="1"/>
  <c r="AQ173" i="1"/>
  <c r="AY172" i="1"/>
  <c r="AX172" i="1"/>
  <c r="AV172" i="1"/>
  <c r="AR172" i="1"/>
  <c r="AQ172" i="1"/>
  <c r="AY171" i="1"/>
  <c r="AX171" i="1"/>
  <c r="AV171" i="1"/>
  <c r="AR171" i="1"/>
  <c r="AQ171" i="1"/>
  <c r="AY170" i="1"/>
  <c r="AX170" i="1"/>
  <c r="AV170" i="1"/>
  <c r="AR170" i="1"/>
  <c r="AQ170" i="1"/>
  <c r="AY169" i="1"/>
  <c r="AX169" i="1"/>
  <c r="AV169" i="1"/>
  <c r="AR169" i="1"/>
  <c r="AQ169" i="1"/>
  <c r="AY168" i="1"/>
  <c r="AX168" i="1"/>
  <c r="AV168" i="1"/>
  <c r="AR168" i="1"/>
  <c r="AQ168" i="1"/>
  <c r="AY167" i="1"/>
  <c r="AX167" i="1"/>
  <c r="AV167" i="1"/>
  <c r="AR167" i="1"/>
  <c r="AQ167" i="1"/>
  <c r="AY166" i="1"/>
  <c r="AX166" i="1"/>
  <c r="AV166" i="1"/>
  <c r="AR166" i="1"/>
  <c r="AQ166" i="1"/>
  <c r="AY165" i="1"/>
  <c r="AX165" i="1"/>
  <c r="AV165" i="1"/>
  <c r="AR165" i="1"/>
  <c r="AQ165" i="1"/>
  <c r="AY164" i="1"/>
  <c r="AX164" i="1"/>
  <c r="AV164" i="1"/>
  <c r="AR164" i="1"/>
  <c r="AQ164" i="1"/>
  <c r="AY163" i="1"/>
  <c r="AX163" i="1"/>
  <c r="AV163" i="1"/>
  <c r="AR163" i="1"/>
  <c r="AQ163" i="1"/>
  <c r="AY162" i="1"/>
  <c r="AX162" i="1"/>
  <c r="AV162" i="1"/>
  <c r="AR162" i="1"/>
  <c r="AQ162" i="1"/>
  <c r="AY161" i="1"/>
  <c r="AX161" i="1"/>
  <c r="AV161" i="1"/>
  <c r="AR161" i="1"/>
  <c r="AQ161" i="1"/>
  <c r="AY160" i="1"/>
  <c r="AX160" i="1"/>
  <c r="AV160" i="1"/>
  <c r="AR160" i="1"/>
  <c r="AQ160" i="1"/>
  <c r="AY159" i="1"/>
  <c r="AX159" i="1"/>
  <c r="AV159" i="1"/>
  <c r="AR159" i="1"/>
  <c r="AQ159" i="1"/>
  <c r="AY158" i="1"/>
  <c r="AX158" i="1"/>
  <c r="AV158" i="1"/>
  <c r="AR158" i="1"/>
  <c r="AQ158" i="1"/>
  <c r="AY157" i="1"/>
  <c r="AX157" i="1"/>
  <c r="AV157" i="1"/>
  <c r="AR157" i="1"/>
  <c r="AQ157" i="1"/>
  <c r="AY156" i="1"/>
  <c r="AX156" i="1"/>
  <c r="AV156" i="1"/>
  <c r="AR156" i="1"/>
  <c r="AQ156" i="1"/>
  <c r="AY155" i="1"/>
  <c r="AX155" i="1"/>
  <c r="AV155" i="1"/>
  <c r="AR155" i="1"/>
  <c r="AQ155" i="1"/>
  <c r="AY154" i="1"/>
  <c r="AX154" i="1"/>
  <c r="AV154" i="1"/>
  <c r="AR154" i="1"/>
  <c r="AQ154" i="1"/>
  <c r="AY153" i="1"/>
  <c r="AX153" i="1"/>
  <c r="AV153" i="1"/>
  <c r="AR153" i="1"/>
  <c r="AQ153" i="1"/>
  <c r="AY152" i="1"/>
  <c r="AX152" i="1"/>
  <c r="AV152" i="1"/>
  <c r="AR152" i="1"/>
  <c r="AQ152" i="1"/>
  <c r="AY151" i="1"/>
  <c r="AX151" i="1"/>
  <c r="AV151" i="1"/>
  <c r="AR151" i="1"/>
  <c r="AQ151" i="1"/>
  <c r="AY150" i="1"/>
  <c r="AX150" i="1"/>
  <c r="AV150" i="1"/>
  <c r="AR150" i="1"/>
  <c r="AQ150" i="1"/>
  <c r="AY149" i="1"/>
  <c r="AX149" i="1"/>
  <c r="AV149" i="1"/>
  <c r="AR149" i="1"/>
  <c r="AQ149" i="1"/>
  <c r="AY148" i="1"/>
  <c r="AX148" i="1"/>
  <c r="AV148" i="1"/>
  <c r="AR148" i="1"/>
  <c r="AQ148" i="1"/>
  <c r="AY147" i="1"/>
  <c r="AX147" i="1"/>
  <c r="AV147" i="1"/>
  <c r="AR147" i="1"/>
  <c r="AQ147" i="1"/>
  <c r="AY146" i="1"/>
  <c r="AX146" i="1"/>
  <c r="AV146" i="1"/>
  <c r="AR146" i="1"/>
  <c r="AQ146" i="1"/>
  <c r="DJ145" i="1"/>
  <c r="AY145" i="1"/>
  <c r="AX145" i="1"/>
  <c r="AV145" i="1"/>
  <c r="AR145" i="1"/>
  <c r="AQ145" i="1"/>
  <c r="DJ144" i="1"/>
  <c r="AY144" i="1"/>
  <c r="AX144" i="1"/>
  <c r="AV144" i="1"/>
  <c r="AR144" i="1"/>
  <c r="AQ144" i="1"/>
  <c r="DJ143" i="1"/>
  <c r="AY143" i="1"/>
  <c r="AX143" i="1"/>
  <c r="AV143" i="1"/>
  <c r="AR143" i="1"/>
  <c r="AQ143" i="1"/>
  <c r="DJ142" i="1"/>
  <c r="AY142" i="1"/>
  <c r="AX142" i="1"/>
  <c r="AV142" i="1"/>
  <c r="AR142" i="1"/>
  <c r="AQ142" i="1"/>
  <c r="DJ141" i="1"/>
  <c r="AY141" i="1"/>
  <c r="AX141" i="1"/>
  <c r="AV141" i="1"/>
  <c r="AR141" i="1"/>
  <c r="AQ141" i="1"/>
  <c r="DJ140" i="1"/>
  <c r="AY140" i="1"/>
  <c r="AX140" i="1"/>
  <c r="AV140" i="1"/>
  <c r="AR140" i="1"/>
  <c r="AQ140" i="1"/>
  <c r="DJ139" i="1"/>
  <c r="AY139" i="1"/>
  <c r="AX139" i="1"/>
  <c r="AV139" i="1"/>
  <c r="AR139" i="1"/>
  <c r="AQ139" i="1"/>
  <c r="DJ138" i="1"/>
  <c r="AY138" i="1"/>
  <c r="AX138" i="1"/>
  <c r="AV138" i="1"/>
  <c r="AR138" i="1"/>
  <c r="AQ138" i="1"/>
  <c r="DJ137" i="1"/>
  <c r="AY137" i="1"/>
  <c r="AX137" i="1"/>
  <c r="AV137" i="1"/>
  <c r="AR137" i="1"/>
  <c r="AQ137" i="1"/>
  <c r="DJ136" i="1"/>
  <c r="AY136" i="1"/>
  <c r="AX136" i="1"/>
  <c r="AV136" i="1"/>
  <c r="AR136" i="1"/>
  <c r="AQ136" i="1"/>
  <c r="DJ135" i="1"/>
  <c r="AY135" i="1"/>
  <c r="AX135" i="1"/>
  <c r="AV135" i="1"/>
  <c r="AR135" i="1"/>
  <c r="AQ135" i="1"/>
  <c r="DJ134" i="1"/>
  <c r="AY134" i="1"/>
  <c r="AX134" i="1"/>
  <c r="AV134" i="1"/>
  <c r="AR134" i="1"/>
  <c r="AQ134" i="1"/>
  <c r="DJ133" i="1"/>
  <c r="AY133" i="1"/>
  <c r="AX133" i="1"/>
  <c r="AV133" i="1"/>
  <c r="AR133" i="1"/>
  <c r="AQ133" i="1"/>
  <c r="DJ132" i="1"/>
  <c r="AY132" i="1"/>
  <c r="AX132" i="1"/>
  <c r="AV132" i="1"/>
  <c r="AR132" i="1"/>
  <c r="AQ132" i="1"/>
  <c r="DJ131" i="1"/>
  <c r="AY131" i="1"/>
  <c r="AX131" i="1"/>
  <c r="AV131" i="1"/>
  <c r="AR131" i="1"/>
  <c r="AQ131" i="1"/>
  <c r="DJ130" i="1"/>
  <c r="AY130" i="1"/>
  <c r="AX130" i="1"/>
  <c r="AV130" i="1"/>
  <c r="AR130" i="1"/>
  <c r="AQ130" i="1"/>
  <c r="DJ129" i="1"/>
  <c r="AY129" i="1"/>
  <c r="AX129" i="1"/>
  <c r="AV129" i="1"/>
  <c r="AR129" i="1"/>
  <c r="AQ129" i="1"/>
  <c r="DJ128" i="1"/>
  <c r="AY128" i="1"/>
  <c r="AX128" i="1"/>
  <c r="AV128" i="1"/>
  <c r="AR128" i="1"/>
  <c r="AQ128" i="1"/>
  <c r="DJ127" i="1"/>
  <c r="AY127" i="1"/>
  <c r="AX127" i="1"/>
  <c r="AV127" i="1"/>
  <c r="AR127" i="1"/>
  <c r="AQ127" i="1"/>
  <c r="DJ126" i="1"/>
  <c r="AY126" i="1"/>
  <c r="AX126" i="1"/>
  <c r="AV126" i="1"/>
  <c r="AR126" i="1"/>
  <c r="AQ126" i="1"/>
  <c r="DJ125" i="1"/>
  <c r="AY125" i="1"/>
  <c r="AX125" i="1"/>
  <c r="AV125" i="1"/>
  <c r="AR125" i="1"/>
  <c r="AQ125" i="1"/>
  <c r="DJ124" i="1"/>
  <c r="AY124" i="1"/>
  <c r="AX124" i="1"/>
  <c r="AV124" i="1"/>
  <c r="AR124" i="1"/>
  <c r="AQ124" i="1"/>
  <c r="DJ123" i="1"/>
  <c r="AY123" i="1"/>
  <c r="AX123" i="1"/>
  <c r="AV123" i="1"/>
  <c r="AR123" i="1"/>
  <c r="AQ123" i="1"/>
  <c r="DJ122" i="1"/>
  <c r="AY122" i="1"/>
  <c r="AX122" i="1"/>
  <c r="AV122" i="1"/>
  <c r="AR122" i="1"/>
  <c r="AQ122" i="1"/>
  <c r="DJ121" i="1"/>
  <c r="AY121" i="1"/>
  <c r="AX121" i="1"/>
  <c r="AV121" i="1"/>
  <c r="AR121" i="1"/>
  <c r="AQ121" i="1"/>
  <c r="DJ120" i="1"/>
  <c r="AY120" i="1"/>
  <c r="AX120" i="1"/>
  <c r="AV120" i="1"/>
  <c r="AR120" i="1"/>
  <c r="AQ120" i="1"/>
  <c r="DJ119" i="1"/>
  <c r="AY119" i="1"/>
  <c r="AX119" i="1"/>
  <c r="AV119" i="1"/>
  <c r="AR119" i="1"/>
  <c r="AQ119" i="1"/>
  <c r="DJ118" i="1"/>
  <c r="AY118" i="1"/>
  <c r="AX118" i="1"/>
  <c r="AV118" i="1"/>
  <c r="AR118" i="1"/>
  <c r="AQ118" i="1"/>
  <c r="DJ117" i="1"/>
  <c r="AY117" i="1"/>
  <c r="AX117" i="1"/>
  <c r="AV117" i="1"/>
  <c r="AR117" i="1"/>
  <c r="AQ117" i="1"/>
  <c r="DJ116" i="1"/>
  <c r="AY116" i="1"/>
  <c r="AX116" i="1"/>
  <c r="AV116" i="1"/>
  <c r="AR116" i="1"/>
  <c r="AQ116" i="1"/>
  <c r="DJ115" i="1"/>
  <c r="AY115" i="1"/>
  <c r="AX115" i="1"/>
  <c r="AV115" i="1"/>
  <c r="AR115" i="1"/>
  <c r="AQ115" i="1"/>
  <c r="DJ114" i="1"/>
  <c r="AY114" i="1"/>
  <c r="AX114" i="1"/>
  <c r="AV114" i="1"/>
  <c r="AR114" i="1"/>
  <c r="AQ114" i="1"/>
  <c r="DJ113" i="1"/>
  <c r="AY113" i="1"/>
  <c r="AX113" i="1"/>
  <c r="AV113" i="1"/>
  <c r="AR113" i="1"/>
  <c r="AQ113" i="1"/>
  <c r="DJ112" i="1"/>
  <c r="AY112" i="1"/>
  <c r="AX112" i="1"/>
  <c r="AV112" i="1"/>
  <c r="AR112" i="1"/>
  <c r="AQ112" i="1"/>
  <c r="DJ111" i="1"/>
  <c r="AY111" i="1"/>
  <c r="AX111" i="1"/>
  <c r="AV111" i="1"/>
  <c r="AR111" i="1"/>
  <c r="AQ111" i="1"/>
  <c r="DJ110" i="1"/>
  <c r="AY110" i="1"/>
  <c r="AX110" i="1"/>
  <c r="AV110" i="1"/>
  <c r="AR110" i="1"/>
  <c r="AQ110" i="1"/>
  <c r="DJ109" i="1"/>
  <c r="AY109" i="1"/>
  <c r="AX109" i="1"/>
  <c r="AV109" i="1"/>
  <c r="AR109" i="1"/>
  <c r="AQ109" i="1"/>
  <c r="DJ108" i="1"/>
  <c r="AY108" i="1"/>
  <c r="AX108" i="1"/>
  <c r="AV108" i="1"/>
  <c r="AR108" i="1"/>
  <c r="AQ108" i="1"/>
  <c r="DJ107" i="1"/>
  <c r="AY107" i="1"/>
  <c r="AX107" i="1"/>
  <c r="AV107" i="1"/>
  <c r="AR107" i="1"/>
  <c r="AQ107" i="1"/>
  <c r="DJ106" i="1"/>
  <c r="AY106" i="1"/>
  <c r="AX106" i="1"/>
  <c r="AV106" i="1"/>
  <c r="AR106" i="1"/>
  <c r="AQ106" i="1"/>
  <c r="DJ105" i="1"/>
  <c r="AY105" i="1"/>
  <c r="AX105" i="1"/>
  <c r="AV105" i="1"/>
  <c r="AR105" i="1"/>
  <c r="AQ105" i="1"/>
  <c r="DJ104" i="1"/>
  <c r="AY104" i="1"/>
  <c r="AX104" i="1"/>
  <c r="AV104" i="1"/>
  <c r="AR104" i="1"/>
  <c r="AQ104" i="1"/>
  <c r="DJ103" i="1"/>
  <c r="AY103" i="1"/>
  <c r="AX103" i="1"/>
  <c r="AV103" i="1"/>
  <c r="AR103" i="1"/>
  <c r="AQ103" i="1"/>
  <c r="DJ102" i="1"/>
  <c r="AY102" i="1"/>
  <c r="AX102" i="1"/>
  <c r="AV102" i="1"/>
  <c r="AR102" i="1"/>
  <c r="AQ102" i="1"/>
  <c r="DJ101" i="1"/>
  <c r="AY101" i="1"/>
  <c r="AX101" i="1"/>
  <c r="AV101" i="1"/>
  <c r="AR101" i="1"/>
  <c r="AQ101" i="1"/>
  <c r="DJ100" i="1"/>
  <c r="AY100" i="1"/>
  <c r="AX100" i="1"/>
  <c r="AV100" i="1"/>
  <c r="AR100" i="1"/>
  <c r="AQ100" i="1"/>
  <c r="DJ99" i="1"/>
  <c r="AY99" i="1"/>
  <c r="AX99" i="1"/>
  <c r="AV99" i="1"/>
  <c r="AR99" i="1"/>
  <c r="AQ99" i="1"/>
  <c r="DJ98" i="1"/>
  <c r="AY98" i="1"/>
  <c r="AX98" i="1"/>
  <c r="AV98" i="1"/>
  <c r="AR98" i="1"/>
  <c r="AQ98" i="1"/>
  <c r="DJ97" i="1"/>
  <c r="AY97" i="1"/>
  <c r="AX97" i="1"/>
  <c r="AV97" i="1"/>
  <c r="AR97" i="1"/>
  <c r="AQ97" i="1"/>
  <c r="DJ96" i="1"/>
  <c r="AY96" i="1"/>
  <c r="AX96" i="1"/>
  <c r="AV96" i="1"/>
  <c r="AR96" i="1"/>
  <c r="AQ96" i="1"/>
  <c r="DJ95" i="1"/>
  <c r="AY95" i="1"/>
  <c r="AX95" i="1"/>
  <c r="AV95" i="1"/>
  <c r="AR95" i="1"/>
  <c r="AQ95" i="1"/>
  <c r="DJ94" i="1"/>
  <c r="AY94" i="1"/>
  <c r="AX94" i="1"/>
  <c r="AV94" i="1"/>
  <c r="AR94" i="1"/>
  <c r="AQ94" i="1"/>
  <c r="DJ93" i="1"/>
  <c r="AY93" i="1"/>
  <c r="AX93" i="1"/>
  <c r="AV93" i="1"/>
  <c r="AR93" i="1"/>
  <c r="AQ93" i="1"/>
  <c r="DJ92" i="1"/>
  <c r="AY92" i="1"/>
  <c r="AX92" i="1"/>
  <c r="AV92" i="1"/>
  <c r="AR92" i="1"/>
  <c r="AQ92" i="1"/>
  <c r="DJ91" i="1"/>
  <c r="AY91" i="1"/>
  <c r="AX91" i="1"/>
  <c r="AV91" i="1"/>
  <c r="AR91" i="1"/>
  <c r="AQ91" i="1"/>
  <c r="DJ90" i="1"/>
  <c r="AY90" i="1"/>
  <c r="AX90" i="1"/>
  <c r="AV90" i="1"/>
  <c r="AR90" i="1"/>
  <c r="AQ90" i="1"/>
  <c r="DJ89" i="1"/>
  <c r="AY89" i="1"/>
  <c r="AX89" i="1"/>
  <c r="AV89" i="1"/>
  <c r="AR89" i="1"/>
  <c r="AQ89" i="1"/>
  <c r="DJ88" i="1"/>
  <c r="AY88" i="1"/>
  <c r="AX88" i="1"/>
  <c r="AV88" i="1"/>
  <c r="AR88" i="1"/>
  <c r="AQ88" i="1"/>
  <c r="DJ87" i="1"/>
  <c r="AY87" i="1"/>
  <c r="AX87" i="1"/>
  <c r="AV87" i="1"/>
  <c r="AR87" i="1"/>
  <c r="AQ87" i="1"/>
  <c r="DJ86" i="1"/>
  <c r="AY86" i="1"/>
  <c r="AX86" i="1"/>
  <c r="AV86" i="1"/>
  <c r="AR86" i="1"/>
  <c r="AQ86" i="1"/>
  <c r="DJ85" i="1"/>
  <c r="AY85" i="1"/>
  <c r="AX85" i="1"/>
  <c r="AV85" i="1"/>
  <c r="AR85" i="1"/>
  <c r="AQ85" i="1"/>
  <c r="DJ84" i="1"/>
  <c r="AY84" i="1"/>
  <c r="AX84" i="1"/>
  <c r="AV84" i="1"/>
  <c r="AR84" i="1"/>
  <c r="AQ84" i="1"/>
  <c r="DJ83" i="1"/>
  <c r="AY83" i="1"/>
  <c r="AX83" i="1"/>
  <c r="AV83" i="1"/>
  <c r="AR83" i="1"/>
  <c r="AQ83" i="1"/>
  <c r="DJ82" i="1"/>
  <c r="AY82" i="1"/>
  <c r="AX82" i="1"/>
  <c r="AV82" i="1"/>
  <c r="AR82" i="1"/>
  <c r="AQ82" i="1"/>
  <c r="DJ81" i="1"/>
  <c r="AY81" i="1"/>
  <c r="AX81" i="1"/>
  <c r="AV81" i="1"/>
  <c r="AR81" i="1"/>
  <c r="AQ81" i="1"/>
  <c r="DJ80" i="1"/>
  <c r="AY80" i="1"/>
  <c r="AX80" i="1"/>
  <c r="AV80" i="1"/>
  <c r="AR80" i="1"/>
  <c r="AQ80" i="1"/>
  <c r="DJ79" i="1"/>
  <c r="AY79" i="1"/>
  <c r="AX79" i="1"/>
  <c r="AV79" i="1"/>
  <c r="AR79" i="1"/>
  <c r="AQ79" i="1"/>
  <c r="DJ78" i="1"/>
  <c r="AY78" i="1"/>
  <c r="AX78" i="1"/>
  <c r="AV78" i="1"/>
  <c r="AR78" i="1"/>
  <c r="AQ78" i="1"/>
  <c r="DJ77" i="1"/>
  <c r="AY77" i="1"/>
  <c r="AX77" i="1"/>
  <c r="AV77" i="1"/>
  <c r="AR77" i="1"/>
  <c r="AQ77" i="1"/>
  <c r="DJ76" i="1"/>
  <c r="AY76" i="1"/>
  <c r="AX76" i="1"/>
  <c r="AV76" i="1"/>
  <c r="AR76" i="1"/>
  <c r="AQ76" i="1"/>
  <c r="DJ75" i="1"/>
  <c r="AY75" i="1"/>
  <c r="AX75" i="1"/>
  <c r="AV75" i="1"/>
  <c r="AR75" i="1"/>
  <c r="AQ75" i="1"/>
  <c r="DJ74" i="1"/>
  <c r="AY74" i="1"/>
  <c r="AX74" i="1"/>
  <c r="AV74" i="1"/>
  <c r="AR74" i="1"/>
  <c r="AQ74" i="1"/>
  <c r="DJ73" i="1"/>
  <c r="AY73" i="1"/>
  <c r="AX73" i="1"/>
  <c r="AV73" i="1"/>
  <c r="AR73" i="1"/>
  <c r="AQ73" i="1"/>
  <c r="DJ72" i="1"/>
  <c r="AY72" i="1"/>
  <c r="AX72" i="1"/>
  <c r="AV72" i="1"/>
  <c r="AR72" i="1"/>
  <c r="AQ72" i="1"/>
  <c r="DJ71" i="1"/>
  <c r="AY71" i="1"/>
  <c r="AX71" i="1"/>
  <c r="AV71" i="1"/>
  <c r="AR71" i="1"/>
  <c r="AQ71" i="1"/>
  <c r="DJ70" i="1"/>
  <c r="AY70" i="1"/>
  <c r="AX70" i="1"/>
  <c r="AV70" i="1"/>
  <c r="AR70" i="1"/>
  <c r="AQ70" i="1"/>
  <c r="DJ69" i="1"/>
  <c r="AY69" i="1"/>
  <c r="AX69" i="1"/>
  <c r="AV69" i="1"/>
  <c r="AR69" i="1"/>
  <c r="AQ69" i="1"/>
  <c r="DJ68" i="1"/>
  <c r="AY68" i="1"/>
  <c r="AX68" i="1"/>
  <c r="AV68" i="1"/>
  <c r="AR68" i="1"/>
  <c r="AQ68" i="1"/>
  <c r="DJ67" i="1"/>
  <c r="AY67" i="1"/>
  <c r="AX67" i="1"/>
  <c r="AV67" i="1"/>
  <c r="AR67" i="1"/>
  <c r="AQ67" i="1"/>
  <c r="DJ66" i="1"/>
  <c r="AY66" i="1"/>
  <c r="AX66" i="1"/>
  <c r="AV66" i="1"/>
  <c r="AR66" i="1"/>
  <c r="AQ66" i="1"/>
  <c r="DJ65" i="1"/>
  <c r="AY65" i="1"/>
  <c r="AX65" i="1"/>
  <c r="AV65" i="1"/>
  <c r="AR65" i="1"/>
  <c r="AQ65" i="1"/>
  <c r="DJ64" i="1"/>
  <c r="AY64" i="1"/>
  <c r="AX64" i="1"/>
  <c r="AV64" i="1"/>
  <c r="AR64" i="1"/>
  <c r="AQ64" i="1"/>
  <c r="DJ63" i="1"/>
  <c r="AY63" i="1"/>
  <c r="AX63" i="1"/>
  <c r="AV63" i="1"/>
  <c r="AR63" i="1"/>
  <c r="AQ63" i="1"/>
  <c r="DJ62" i="1"/>
  <c r="AY62" i="1"/>
  <c r="AX62" i="1"/>
  <c r="AV62" i="1"/>
  <c r="AR62" i="1"/>
  <c r="AQ62" i="1"/>
  <c r="DJ61" i="1"/>
  <c r="AY61" i="1"/>
  <c r="AX61" i="1"/>
  <c r="AV61" i="1"/>
  <c r="AR61" i="1"/>
  <c r="AQ61" i="1"/>
  <c r="DJ60" i="1"/>
  <c r="AY60" i="1"/>
  <c r="AX60" i="1"/>
  <c r="AV60" i="1"/>
  <c r="AR60" i="1"/>
  <c r="AQ60" i="1"/>
  <c r="DJ59" i="1"/>
  <c r="AY59" i="1"/>
  <c r="AX59" i="1"/>
  <c r="AV59" i="1"/>
  <c r="AR59" i="1"/>
  <c r="AQ59" i="1"/>
  <c r="DJ58" i="1"/>
  <c r="AY58" i="1"/>
  <c r="AX58" i="1"/>
  <c r="AV58" i="1"/>
  <c r="AR58" i="1"/>
  <c r="AQ58" i="1"/>
  <c r="DJ57" i="1"/>
  <c r="AY57" i="1"/>
  <c r="AX57" i="1"/>
  <c r="AV57" i="1"/>
  <c r="AR57" i="1"/>
  <c r="AQ57" i="1"/>
  <c r="DJ56" i="1"/>
  <c r="AY56" i="1"/>
  <c r="AX56" i="1"/>
  <c r="AV56" i="1"/>
  <c r="AR56" i="1"/>
  <c r="AQ56" i="1"/>
  <c r="DJ55" i="1"/>
  <c r="AY55" i="1"/>
  <c r="AX55" i="1"/>
  <c r="AV55" i="1"/>
  <c r="AR55" i="1"/>
  <c r="AQ55" i="1"/>
  <c r="DJ54" i="1"/>
  <c r="AY54" i="1"/>
  <c r="AX54" i="1"/>
  <c r="AV54" i="1"/>
  <c r="AR54" i="1"/>
  <c r="AQ54" i="1"/>
  <c r="DJ53" i="1"/>
  <c r="AY53" i="1"/>
  <c r="AX53" i="1"/>
  <c r="AV53" i="1"/>
  <c r="AR53" i="1"/>
  <c r="AQ53" i="1"/>
  <c r="DJ52" i="1"/>
  <c r="AY52" i="1"/>
  <c r="AX52" i="1"/>
  <c r="AV52" i="1"/>
  <c r="AR52" i="1"/>
  <c r="AQ52" i="1"/>
  <c r="DJ51" i="1"/>
  <c r="AY51" i="1"/>
  <c r="AX51" i="1"/>
  <c r="AV51" i="1"/>
  <c r="AR51" i="1"/>
  <c r="AQ51" i="1"/>
  <c r="DJ50" i="1"/>
  <c r="AY50" i="1"/>
  <c r="AX50" i="1"/>
  <c r="AV50" i="1"/>
  <c r="AR50" i="1"/>
  <c r="AQ50" i="1"/>
  <c r="DJ49" i="1"/>
  <c r="AY49" i="1"/>
  <c r="AX49" i="1"/>
  <c r="AV49" i="1"/>
  <c r="AR49" i="1"/>
  <c r="AQ49" i="1"/>
  <c r="DJ48" i="1"/>
  <c r="AY48" i="1"/>
  <c r="AX48" i="1"/>
  <c r="AV48" i="1"/>
  <c r="AR48" i="1"/>
  <c r="AQ48" i="1"/>
  <c r="DJ47" i="1"/>
  <c r="AY47" i="1"/>
  <c r="AX47" i="1"/>
  <c r="AV47" i="1"/>
  <c r="AR47" i="1"/>
  <c r="AQ47" i="1"/>
  <c r="DJ46" i="1"/>
  <c r="AY46" i="1"/>
  <c r="AX46" i="1"/>
  <c r="AV46" i="1"/>
  <c r="AR46" i="1"/>
  <c r="AQ46" i="1"/>
  <c r="DJ45" i="1"/>
  <c r="AY45" i="1"/>
  <c r="AX45" i="1"/>
  <c r="AV45" i="1"/>
  <c r="AR45" i="1"/>
  <c r="AQ45" i="1"/>
  <c r="DJ44" i="1"/>
  <c r="AY44" i="1"/>
  <c r="AX44" i="1"/>
  <c r="AV44" i="1"/>
  <c r="AR44" i="1"/>
  <c r="AQ44" i="1"/>
  <c r="DJ43" i="1"/>
  <c r="AY43" i="1"/>
  <c r="AX43" i="1"/>
  <c r="AV43" i="1"/>
  <c r="AR43" i="1"/>
  <c r="AQ43" i="1"/>
  <c r="DJ42" i="1"/>
  <c r="AY42" i="1"/>
  <c r="AX42" i="1"/>
  <c r="AV42" i="1"/>
  <c r="AR42" i="1"/>
  <c r="AQ42" i="1"/>
  <c r="DJ41" i="1"/>
  <c r="AY41" i="1"/>
  <c r="AX41" i="1"/>
  <c r="AV41" i="1"/>
  <c r="AR41" i="1"/>
  <c r="AQ41" i="1"/>
  <c r="DJ40" i="1"/>
  <c r="AY40" i="1"/>
  <c r="AX40" i="1"/>
  <c r="AV40" i="1"/>
  <c r="AR40" i="1"/>
  <c r="AQ40" i="1"/>
  <c r="DJ39" i="1"/>
  <c r="AY39" i="1"/>
  <c r="AX39" i="1"/>
  <c r="AV39" i="1"/>
  <c r="AR39" i="1"/>
  <c r="AQ39" i="1"/>
  <c r="DJ38" i="1"/>
  <c r="AY38" i="1"/>
  <c r="AX38" i="1"/>
  <c r="AV38" i="1"/>
  <c r="AR38" i="1"/>
  <c r="AQ38" i="1"/>
  <c r="DJ37" i="1"/>
  <c r="AY37" i="1"/>
  <c r="AX37" i="1"/>
  <c r="AV37" i="1"/>
  <c r="AR37" i="1"/>
  <c r="AQ37" i="1"/>
  <c r="DJ36" i="1"/>
  <c r="AY36" i="1"/>
  <c r="AX36" i="1"/>
  <c r="AV36" i="1"/>
  <c r="AR36" i="1"/>
  <c r="DJ35" i="1"/>
  <c r="AY35" i="1"/>
  <c r="AX35" i="1"/>
  <c r="AV35" i="1"/>
  <c r="AR35" i="1"/>
  <c r="DJ34" i="1"/>
  <c r="AY34" i="1"/>
  <c r="AX34" i="1"/>
  <c r="AV34" i="1"/>
  <c r="AR34" i="1"/>
  <c r="DJ33" i="1"/>
  <c r="AY33" i="1"/>
  <c r="AX33" i="1"/>
  <c r="AV33" i="1"/>
  <c r="AR33" i="1"/>
  <c r="DJ32" i="1"/>
  <c r="AY32" i="1"/>
  <c r="AX32" i="1"/>
  <c r="AV32" i="1"/>
  <c r="AR32" i="1"/>
  <c r="DJ31" i="1"/>
  <c r="AY31" i="1"/>
  <c r="AX31" i="1"/>
  <c r="AV31" i="1"/>
  <c r="AR31" i="1"/>
  <c r="DJ30" i="1"/>
  <c r="AY30" i="1"/>
  <c r="AX30" i="1"/>
  <c r="AV30" i="1"/>
  <c r="AR30" i="1"/>
  <c r="DJ29" i="1"/>
  <c r="AY29" i="1"/>
  <c r="AX29" i="1"/>
  <c r="AV29" i="1"/>
  <c r="AR29" i="1"/>
  <c r="DJ28" i="1"/>
  <c r="AY28" i="1"/>
  <c r="AX28" i="1"/>
  <c r="AV28" i="1"/>
  <c r="AR28" i="1"/>
  <c r="DJ27" i="1"/>
  <c r="AY27" i="1"/>
  <c r="AX27" i="1"/>
  <c r="AV27" i="1"/>
  <c r="AR27" i="1"/>
  <c r="DJ26" i="1"/>
  <c r="AY26" i="1"/>
  <c r="AX26" i="1"/>
  <c r="AV26" i="1"/>
  <c r="AR26" i="1"/>
  <c r="DJ25" i="1"/>
  <c r="AY25" i="1"/>
  <c r="AX25" i="1"/>
  <c r="AV25" i="1"/>
  <c r="AR25" i="1"/>
  <c r="DJ24" i="1"/>
  <c r="AY24" i="1"/>
  <c r="AX24" i="1"/>
  <c r="AV24" i="1"/>
  <c r="AR24" i="1"/>
  <c r="DJ23" i="1"/>
  <c r="AY23" i="1"/>
  <c r="AX23" i="1"/>
  <c r="AV23" i="1"/>
  <c r="AR23" i="1"/>
  <c r="DJ22" i="1"/>
  <c r="AY22" i="1"/>
  <c r="AX22" i="1"/>
  <c r="AV22" i="1"/>
  <c r="AR22" i="1"/>
  <c r="DJ21" i="1"/>
  <c r="AY21" i="1"/>
  <c r="AX21" i="1"/>
  <c r="AV21" i="1"/>
  <c r="AR21" i="1"/>
  <c r="DJ20" i="1"/>
  <c r="AY20" i="1"/>
  <c r="AX20" i="1"/>
  <c r="AV20" i="1"/>
  <c r="AR20" i="1"/>
  <c r="DJ19" i="1"/>
  <c r="AY19" i="1"/>
  <c r="AX19" i="1"/>
  <c r="AV19" i="1"/>
  <c r="AR19" i="1"/>
  <c r="DJ18" i="1"/>
  <c r="AY18" i="1"/>
  <c r="AX18" i="1"/>
  <c r="AV18" i="1"/>
  <c r="AR18" i="1"/>
  <c r="DJ17" i="1"/>
  <c r="AY17" i="1"/>
  <c r="AX17" i="1"/>
  <c r="AV17" i="1"/>
  <c r="AR17" i="1"/>
  <c r="DJ16" i="1"/>
  <c r="AY16" i="1"/>
  <c r="AX16" i="1"/>
  <c r="AV16" i="1"/>
  <c r="AR16" i="1"/>
  <c r="DJ15" i="1"/>
  <c r="AY15" i="1"/>
  <c r="AX15" i="1"/>
  <c r="AV15" i="1"/>
  <c r="AR15" i="1"/>
  <c r="DJ14" i="1"/>
  <c r="AY14" i="1"/>
  <c r="AX14" i="1"/>
  <c r="AV14" i="1"/>
  <c r="AR14" i="1"/>
  <c r="DJ13" i="1"/>
  <c r="AY13" i="1"/>
  <c r="AX13" i="1"/>
  <c r="AV13" i="1"/>
  <c r="AR13" i="1"/>
  <c r="DJ12" i="1"/>
  <c r="AY12" i="1"/>
  <c r="AX12" i="1"/>
  <c r="AV12" i="1"/>
  <c r="AR12" i="1"/>
  <c r="DJ11" i="1"/>
  <c r="AY11" i="1"/>
  <c r="AX11" i="1"/>
  <c r="AV11" i="1"/>
  <c r="AR11" i="1"/>
  <c r="DJ10" i="1"/>
  <c r="AY10" i="1"/>
  <c r="AX10" i="1"/>
  <c r="AV10" i="1"/>
  <c r="AR10" i="1"/>
  <c r="DJ9" i="1"/>
  <c r="AY9" i="1"/>
  <c r="AX9" i="1"/>
  <c r="AV9" i="1"/>
  <c r="AR9" i="1"/>
  <c r="DJ8" i="1"/>
  <c r="AY8" i="1"/>
  <c r="AX8" i="1"/>
  <c r="AV8" i="1"/>
  <c r="AR8" i="1"/>
  <c r="DJ7" i="1"/>
  <c r="AY7" i="1"/>
  <c r="AX7" i="1"/>
  <c r="AV7" i="1"/>
  <c r="AR7" i="1"/>
  <c r="DJ6" i="1"/>
  <c r="AY6" i="1"/>
  <c r="AX6" i="1"/>
  <c r="AV6" i="1"/>
  <c r="AR6" i="1"/>
  <c r="DJ5" i="1"/>
  <c r="AY5" i="1"/>
  <c r="AX5" i="1"/>
  <c r="AV5" i="1"/>
  <c r="AR5" i="1"/>
  <c r="DJ4" i="1"/>
  <c r="AY4" i="1"/>
  <c r="AX4" i="1"/>
  <c r="AV4" i="1"/>
  <c r="AR4" i="1"/>
  <c r="DJ3" i="1"/>
  <c r="AY3" i="1"/>
  <c r="AX3" i="1"/>
  <c r="AV3" i="1"/>
  <c r="AR3" i="1"/>
  <c r="DJ2" i="1"/>
  <c r="BM1" i="4"/>
  <c r="BM2" i="4"/>
  <c r="BL2" i="4"/>
  <c r="BN1" i="4"/>
  <c r="B2" i="3"/>
  <c r="P2" i="3"/>
  <c r="S1" i="4"/>
  <c r="Q1" i="4"/>
  <c r="AR13" i="4"/>
  <c r="AR12" i="4"/>
  <c r="AR11" i="4"/>
  <c r="AR10" i="4"/>
  <c r="AR9" i="4"/>
  <c r="AR8" i="4"/>
  <c r="AR7" i="4"/>
  <c r="AR6" i="4"/>
  <c r="AR5" i="4"/>
  <c r="AR4" i="4"/>
  <c r="AR3" i="4"/>
  <c r="AR2" i="4"/>
  <c r="AP9" i="4"/>
  <c r="X25" i="4"/>
  <c r="Y25" i="4"/>
  <c r="Z25" i="4"/>
  <c r="AA25" i="4"/>
  <c r="AB25" i="4"/>
  <c r="AC25" i="4"/>
  <c r="AD25" i="4"/>
  <c r="X26" i="4"/>
  <c r="AP1" i="4"/>
  <c r="O5" i="4"/>
  <c r="AP10" i="4"/>
  <c r="AG25" i="4"/>
  <c r="AH25" i="4"/>
  <c r="AI25" i="4"/>
  <c r="AJ25" i="4"/>
  <c r="AK25" i="4"/>
  <c r="AL25" i="4"/>
  <c r="AM25" i="4"/>
  <c r="AP3" i="4"/>
  <c r="X5" i="4"/>
  <c r="Y5" i="4"/>
  <c r="Z5" i="4"/>
  <c r="AA5" i="4"/>
  <c r="AB5" i="4"/>
  <c r="AP4" i="4"/>
  <c r="AG5" i="4"/>
  <c r="AH5" i="4"/>
  <c r="AI5" i="4"/>
  <c r="AJ5" i="4"/>
  <c r="AK5" i="4"/>
  <c r="AL5" i="4"/>
  <c r="AM5" i="4"/>
  <c r="AP12" i="4"/>
  <c r="X35" i="4"/>
  <c r="Y35" i="4"/>
  <c r="Z35" i="4"/>
  <c r="AA35" i="4"/>
  <c r="AB35" i="4"/>
  <c r="AC35" i="4"/>
  <c r="AD35" i="4"/>
  <c r="AP11" i="4"/>
  <c r="O35" i="4"/>
  <c r="P35" i="4"/>
  <c r="Q35" i="4"/>
  <c r="R35" i="4"/>
  <c r="S35" i="4"/>
  <c r="T35" i="4"/>
  <c r="U35" i="4"/>
  <c r="AP5" i="4"/>
  <c r="O15" i="4"/>
  <c r="P15" i="4"/>
  <c r="Q15" i="4"/>
  <c r="R15" i="4"/>
  <c r="S15" i="4"/>
  <c r="T15" i="4"/>
  <c r="U15" i="4"/>
  <c r="AP13" i="4"/>
  <c r="AG35" i="4"/>
  <c r="AH35" i="4"/>
  <c r="AI35" i="4"/>
  <c r="AJ35" i="4"/>
  <c r="AK35" i="4"/>
  <c r="AL35" i="4"/>
  <c r="AM35" i="4"/>
  <c r="AP6" i="4"/>
  <c r="X15" i="4"/>
  <c r="X16" i="4"/>
  <c r="Y16" i="4"/>
  <c r="Z16" i="4"/>
  <c r="AA16" i="4"/>
  <c r="AB16" i="4"/>
  <c r="AC16" i="4"/>
  <c r="AD16" i="4"/>
  <c r="AP7" i="4"/>
  <c r="AG15" i="4"/>
  <c r="AH15" i="4"/>
  <c r="AI15" i="4"/>
  <c r="AJ15" i="4"/>
  <c r="AK15" i="4"/>
  <c r="AL15" i="4"/>
  <c r="AM15" i="4"/>
  <c r="AP8" i="4"/>
  <c r="O25" i="4"/>
  <c r="P25" i="4"/>
  <c r="Q25" i="4"/>
  <c r="R25" i="4"/>
  <c r="S25" i="4"/>
  <c r="T25" i="4"/>
  <c r="U25" i="4"/>
  <c r="G1" i="1"/>
  <c r="K56" i="1" s="1"/>
  <c r="L56" i="1" s="1" a="1"/>
  <c r="L56" i="1" s="1"/>
  <c r="I56" i="1" s="1"/>
  <c r="X36" i="4"/>
  <c r="Y36" i="4"/>
  <c r="Z36" i="4"/>
  <c r="AA36" i="4"/>
  <c r="AB36" i="4"/>
  <c r="AC36" i="4"/>
  <c r="AD36" i="4"/>
  <c r="O16" i="4"/>
  <c r="P16" i="4"/>
  <c r="Q16" i="4"/>
  <c r="R16" i="4"/>
  <c r="S16" i="4"/>
  <c r="T16" i="4"/>
  <c r="U16" i="4"/>
  <c r="O36" i="4"/>
  <c r="P36" i="4"/>
  <c r="Q36" i="4"/>
  <c r="R36" i="4"/>
  <c r="S36" i="4"/>
  <c r="T36" i="4"/>
  <c r="U36" i="4"/>
  <c r="X17" i="4"/>
  <c r="Y17" i="4"/>
  <c r="Z17" i="4"/>
  <c r="AA17" i="4"/>
  <c r="AB17" i="4"/>
  <c r="AC17" i="4"/>
  <c r="AD17" i="4"/>
  <c r="Y15" i="4"/>
  <c r="Z15" i="4"/>
  <c r="AA15" i="4"/>
  <c r="AB15" i="4"/>
  <c r="AC15" i="4"/>
  <c r="AD15" i="4"/>
  <c r="AG16" i="4"/>
  <c r="AG17" i="4"/>
  <c r="AG36" i="4"/>
  <c r="AG37" i="4"/>
  <c r="O26" i="4"/>
  <c r="P26" i="4"/>
  <c r="Q26" i="4"/>
  <c r="R26" i="4"/>
  <c r="S26" i="4"/>
  <c r="T26" i="4"/>
  <c r="U26" i="4"/>
  <c r="AG26" i="4"/>
  <c r="AH26" i="4"/>
  <c r="AI26" i="4"/>
  <c r="AJ26" i="4"/>
  <c r="AK26" i="4"/>
  <c r="AL26" i="4"/>
  <c r="AM26" i="4"/>
  <c r="Y26" i="4"/>
  <c r="Z26" i="4"/>
  <c r="AA26" i="4"/>
  <c r="AB26" i="4"/>
  <c r="AC26" i="4"/>
  <c r="AD26" i="4"/>
  <c r="X27" i="4"/>
  <c r="AC5" i="4"/>
  <c r="AD5" i="4"/>
  <c r="AG6" i="4"/>
  <c r="AH6" i="4"/>
  <c r="AI6" i="4"/>
  <c r="AJ6" i="4"/>
  <c r="AK6" i="4"/>
  <c r="AL6" i="4"/>
  <c r="AM6" i="4"/>
  <c r="X6" i="4"/>
  <c r="Y6" i="4"/>
  <c r="Z6" i="4"/>
  <c r="AA6" i="4"/>
  <c r="AB6" i="4"/>
  <c r="O6" i="4"/>
  <c r="P5" i="4"/>
  <c r="Q5" i="4"/>
  <c r="R5" i="4"/>
  <c r="S5" i="4"/>
  <c r="T5" i="4"/>
  <c r="U5" i="4"/>
  <c r="DE1" i="1"/>
  <c r="F1" i="1"/>
  <c r="M1" i="3"/>
  <c r="I1" i="1"/>
  <c r="CT1" i="1"/>
  <c r="CV2" i="1"/>
  <c r="AH16" i="4"/>
  <c r="AI16" i="4"/>
  <c r="AJ16" i="4"/>
  <c r="AK16" i="4"/>
  <c r="AL16" i="4"/>
  <c r="AM16" i="4"/>
  <c r="O27" i="4"/>
  <c r="P27" i="4"/>
  <c r="Q27" i="4"/>
  <c r="R27" i="4"/>
  <c r="S27" i="4"/>
  <c r="T27" i="4"/>
  <c r="U27" i="4"/>
  <c r="AG27" i="4"/>
  <c r="AH27" i="4"/>
  <c r="AI27" i="4"/>
  <c r="AJ27" i="4"/>
  <c r="AK27" i="4"/>
  <c r="AL27" i="4"/>
  <c r="AM27" i="4"/>
  <c r="O37" i="4"/>
  <c r="P37" i="4"/>
  <c r="Q37" i="4"/>
  <c r="R37" i="4"/>
  <c r="S37" i="4"/>
  <c r="T37" i="4"/>
  <c r="U37" i="4"/>
  <c r="X37" i="4"/>
  <c r="Y37" i="4"/>
  <c r="Z37" i="4"/>
  <c r="AA37" i="4"/>
  <c r="AB37" i="4"/>
  <c r="AC37" i="4"/>
  <c r="AD37" i="4"/>
  <c r="AH36" i="4"/>
  <c r="AI36" i="4"/>
  <c r="AJ36" i="4"/>
  <c r="AK36" i="4"/>
  <c r="AL36" i="4"/>
  <c r="AM36" i="4"/>
  <c r="O17" i="4"/>
  <c r="P17" i="4"/>
  <c r="Q17" i="4"/>
  <c r="R17" i="4"/>
  <c r="S17" i="4"/>
  <c r="T17" i="4"/>
  <c r="U17" i="4"/>
  <c r="X18" i="4"/>
  <c r="Y18" i="4"/>
  <c r="Z18" i="4"/>
  <c r="AA18" i="4"/>
  <c r="AB18" i="4"/>
  <c r="AC18" i="4"/>
  <c r="AD18" i="4"/>
  <c r="AH37" i="4"/>
  <c r="AI37" i="4"/>
  <c r="AJ37" i="4"/>
  <c r="AK37" i="4"/>
  <c r="AL37" i="4"/>
  <c r="AM37" i="4"/>
  <c r="AG38" i="4"/>
  <c r="Y27" i="4"/>
  <c r="Z27" i="4"/>
  <c r="AA27" i="4"/>
  <c r="AB27" i="4"/>
  <c r="AC27" i="4"/>
  <c r="AD27" i="4"/>
  <c r="X28" i="4"/>
  <c r="AH17" i="4"/>
  <c r="AI17" i="4"/>
  <c r="AJ17" i="4"/>
  <c r="AK17" i="4"/>
  <c r="AL17" i="4"/>
  <c r="AM17" i="4"/>
  <c r="AG18" i="4"/>
  <c r="AG7" i="4"/>
  <c r="AG8" i="4"/>
  <c r="AC6" i="4"/>
  <c r="AD6" i="4"/>
  <c r="X7" i="4"/>
  <c r="Y7" i="4"/>
  <c r="Z7" i="4"/>
  <c r="AA7" i="4"/>
  <c r="AB7" i="4"/>
  <c r="O7" i="4"/>
  <c r="P6" i="4"/>
  <c r="Q6" i="4"/>
  <c r="R6" i="4"/>
  <c r="S6" i="4"/>
  <c r="T6" i="4"/>
  <c r="U6" i="4"/>
  <c r="O38" i="4"/>
  <c r="O39" i="4"/>
  <c r="O28" i="4"/>
  <c r="P28" i="4"/>
  <c r="Q28" i="4"/>
  <c r="R28" i="4"/>
  <c r="S28" i="4"/>
  <c r="T28" i="4"/>
  <c r="U28" i="4"/>
  <c r="AG28" i="4"/>
  <c r="AH28" i="4"/>
  <c r="AI28" i="4"/>
  <c r="AJ28" i="4"/>
  <c r="AK28" i="4"/>
  <c r="AL28" i="4"/>
  <c r="AM28" i="4"/>
  <c r="O18" i="4"/>
  <c r="O19" i="4"/>
  <c r="X38" i="4"/>
  <c r="Y38" i="4"/>
  <c r="Z38" i="4"/>
  <c r="AA38" i="4"/>
  <c r="AB38" i="4"/>
  <c r="AC38" i="4"/>
  <c r="AD38" i="4"/>
  <c r="X19" i="4"/>
  <c r="X20" i="4"/>
  <c r="Y20" i="4"/>
  <c r="Z20" i="4"/>
  <c r="AA20" i="4"/>
  <c r="AB20" i="4"/>
  <c r="AC20" i="4"/>
  <c r="AD20" i="4"/>
  <c r="AH38" i="4"/>
  <c r="AI38" i="4"/>
  <c r="AJ38" i="4"/>
  <c r="AK38" i="4"/>
  <c r="AL38" i="4"/>
  <c r="AM38" i="4"/>
  <c r="AG39" i="4"/>
  <c r="Y28" i="4"/>
  <c r="Z28" i="4"/>
  <c r="AA28" i="4"/>
  <c r="AB28" i="4"/>
  <c r="AC28" i="4"/>
  <c r="AD28" i="4"/>
  <c r="X29" i="4"/>
  <c r="AG19" i="4"/>
  <c r="AH18" i="4"/>
  <c r="AI18" i="4"/>
  <c r="AJ18" i="4"/>
  <c r="AK18" i="4"/>
  <c r="AL18" i="4"/>
  <c r="AM18" i="4"/>
  <c r="AH7" i="4"/>
  <c r="AI7" i="4"/>
  <c r="AJ7" i="4"/>
  <c r="AK7" i="4"/>
  <c r="AL7" i="4"/>
  <c r="AM7" i="4"/>
  <c r="X8" i="4"/>
  <c r="X9" i="4"/>
  <c r="AC7" i="4"/>
  <c r="AD7" i="4"/>
  <c r="AH8" i="4"/>
  <c r="AI8" i="4"/>
  <c r="AJ8" i="4"/>
  <c r="AK8" i="4"/>
  <c r="AL8" i="4"/>
  <c r="AM8" i="4"/>
  <c r="AG9" i="4"/>
  <c r="P7" i="4"/>
  <c r="Q7" i="4"/>
  <c r="R7" i="4"/>
  <c r="S7" i="4"/>
  <c r="T7" i="4"/>
  <c r="U7" i="4"/>
  <c r="O8" i="4"/>
  <c r="BP2" i="1"/>
  <c r="BO2" i="1"/>
  <c r="BT2" i="1"/>
  <c r="BS2" i="1"/>
  <c r="BR2" i="1"/>
  <c r="BQ3" i="1" s="1"/>
  <c r="CB1" i="1" s="1"/>
  <c r="BN1" i="1"/>
  <c r="BO1" i="1" s="1"/>
  <c r="BG2" i="1"/>
  <c r="P38" i="4"/>
  <c r="Q38" i="4"/>
  <c r="R38" i="4"/>
  <c r="S38" i="4"/>
  <c r="T38" i="4"/>
  <c r="U38" i="4"/>
  <c r="X39" i="4"/>
  <c r="X40" i="4"/>
  <c r="Y40" i="4"/>
  <c r="Z40" i="4"/>
  <c r="AA40" i="4"/>
  <c r="AB40" i="4"/>
  <c r="AC40" i="4"/>
  <c r="AD40" i="4"/>
  <c r="Y19" i="4"/>
  <c r="Z19" i="4"/>
  <c r="AA19" i="4"/>
  <c r="AB19" i="4"/>
  <c r="AC19" i="4"/>
  <c r="AD19" i="4"/>
  <c r="O29" i="4"/>
  <c r="O30" i="4"/>
  <c r="P30" i="4"/>
  <c r="Q30" i="4"/>
  <c r="R30" i="4"/>
  <c r="S30" i="4"/>
  <c r="T30" i="4"/>
  <c r="U30" i="4"/>
  <c r="P18" i="4"/>
  <c r="Q18" i="4"/>
  <c r="R18" i="4"/>
  <c r="S18" i="4"/>
  <c r="T18" i="4"/>
  <c r="U18" i="4"/>
  <c r="AG29" i="4"/>
  <c r="AG30" i="4"/>
  <c r="AH30" i="4"/>
  <c r="AI30" i="4"/>
  <c r="AJ30" i="4"/>
  <c r="AK30" i="4"/>
  <c r="AL30" i="4"/>
  <c r="AM30" i="4"/>
  <c r="Y8" i="4"/>
  <c r="Z8" i="4"/>
  <c r="AA8" i="4"/>
  <c r="AB8" i="4"/>
  <c r="AC8" i="4"/>
  <c r="AD8" i="4"/>
  <c r="AH39" i="4"/>
  <c r="AI39" i="4"/>
  <c r="AJ39" i="4"/>
  <c r="AK39" i="4"/>
  <c r="AL39" i="4"/>
  <c r="AM39" i="4"/>
  <c r="AG40" i="4"/>
  <c r="AH40" i="4"/>
  <c r="AI40" i="4"/>
  <c r="AJ40" i="4"/>
  <c r="AK40" i="4"/>
  <c r="AL40" i="4"/>
  <c r="AM40" i="4"/>
  <c r="P39" i="4"/>
  <c r="Q39" i="4"/>
  <c r="R39" i="4"/>
  <c r="S39" i="4"/>
  <c r="T39" i="4"/>
  <c r="U39" i="4"/>
  <c r="O40" i="4"/>
  <c r="P40" i="4"/>
  <c r="Q40" i="4"/>
  <c r="R40" i="4"/>
  <c r="S40" i="4"/>
  <c r="T40" i="4"/>
  <c r="U40" i="4"/>
  <c r="Y29" i="4"/>
  <c r="Z29" i="4"/>
  <c r="AA29" i="4"/>
  <c r="AB29" i="4"/>
  <c r="AC29" i="4"/>
  <c r="AD29" i="4"/>
  <c r="X30" i="4"/>
  <c r="Y30" i="4"/>
  <c r="Z30" i="4"/>
  <c r="AA30" i="4"/>
  <c r="AB30" i="4"/>
  <c r="AC30" i="4"/>
  <c r="AD30" i="4"/>
  <c r="AH19" i="4"/>
  <c r="AI19" i="4"/>
  <c r="AJ19" i="4"/>
  <c r="AK19" i="4"/>
  <c r="AL19" i="4"/>
  <c r="AM19" i="4"/>
  <c r="AG20" i="4"/>
  <c r="AH20" i="4"/>
  <c r="AI20" i="4"/>
  <c r="AJ20" i="4"/>
  <c r="AK20" i="4"/>
  <c r="AL20" i="4"/>
  <c r="AM20" i="4"/>
  <c r="P19" i="4"/>
  <c r="Q19" i="4"/>
  <c r="R19" i="4"/>
  <c r="S19" i="4"/>
  <c r="T19" i="4"/>
  <c r="U19" i="4"/>
  <c r="O20" i="4"/>
  <c r="P20" i="4"/>
  <c r="Q20" i="4"/>
  <c r="R20" i="4"/>
  <c r="S20" i="4"/>
  <c r="T20" i="4"/>
  <c r="U20" i="4"/>
  <c r="AH9" i="4"/>
  <c r="AI9" i="4"/>
  <c r="AJ9" i="4"/>
  <c r="AK9" i="4"/>
  <c r="AL9" i="4"/>
  <c r="AM9" i="4"/>
  <c r="AG10" i="4"/>
  <c r="AH10" i="4"/>
  <c r="AI10" i="4"/>
  <c r="AJ10" i="4"/>
  <c r="AK10" i="4"/>
  <c r="AL10" i="4"/>
  <c r="AM10" i="4"/>
  <c r="Y9" i="4"/>
  <c r="Z9" i="4"/>
  <c r="AA9" i="4"/>
  <c r="AB9" i="4"/>
  <c r="X10" i="4"/>
  <c r="Y10" i="4"/>
  <c r="Z10" i="4"/>
  <c r="AA10" i="4"/>
  <c r="AB10" i="4"/>
  <c r="P8" i="4"/>
  <c r="Q8" i="4"/>
  <c r="R8" i="4"/>
  <c r="S8" i="4"/>
  <c r="T8" i="4"/>
  <c r="U8" i="4"/>
  <c r="O9" i="4"/>
  <c r="Y39" i="4"/>
  <c r="Z39" i="4"/>
  <c r="AA39" i="4"/>
  <c r="AB39" i="4"/>
  <c r="AC39" i="4"/>
  <c r="AD39" i="4"/>
  <c r="P29" i="4"/>
  <c r="Q29" i="4"/>
  <c r="R29" i="4"/>
  <c r="S29" i="4"/>
  <c r="T29" i="4"/>
  <c r="U29" i="4"/>
  <c r="AH29" i="4"/>
  <c r="AI29" i="4"/>
  <c r="AJ29" i="4"/>
  <c r="AK29" i="4"/>
  <c r="AL29" i="4"/>
  <c r="AM29" i="4"/>
  <c r="AC9" i="4"/>
  <c r="AD9" i="4"/>
  <c r="AC10" i="4"/>
  <c r="AD10" i="4"/>
  <c r="P9" i="4"/>
  <c r="Q9" i="4"/>
  <c r="R9" i="4"/>
  <c r="S9" i="4"/>
  <c r="T9" i="4"/>
  <c r="U9" i="4"/>
  <c r="O10" i="4"/>
  <c r="P10" i="4"/>
  <c r="Q10" i="4"/>
  <c r="R10" i="4"/>
  <c r="S10" i="4"/>
  <c r="T10" i="4"/>
  <c r="U10" i="4"/>
  <c r="F3" i="8"/>
  <c r="AB22" i="8"/>
  <c r="AB23" i="8"/>
  <c r="Z1" i="1"/>
  <c r="AA20" i="1" s="1"/>
  <c r="BN2" i="1"/>
  <c r="CW2" i="1"/>
  <c r="Y87" i="7"/>
  <c r="Y88" i="7"/>
  <c r="Y89" i="7"/>
  <c r="Y90" i="7"/>
  <c r="Y91" i="7"/>
  <c r="Y92" i="7"/>
  <c r="Y93" i="7"/>
  <c r="Y94" i="7"/>
  <c r="Y95" i="7"/>
  <c r="Y96" i="7"/>
  <c r="Y97" i="7"/>
  <c r="Y99" i="7"/>
  <c r="Y100" i="7"/>
  <c r="Y101" i="7"/>
  <c r="Y102" i="7"/>
  <c r="Y103" i="7"/>
  <c r="Y104" i="7"/>
  <c r="Y105" i="7"/>
  <c r="Y106" i="7"/>
  <c r="Y107" i="7"/>
  <c r="Y108" i="7"/>
  <c r="Y109" i="7"/>
  <c r="Y111" i="7"/>
  <c r="Y112" i="7"/>
  <c r="Y113" i="7"/>
  <c r="Y114" i="7"/>
  <c r="Y115" i="7"/>
  <c r="Y116" i="7"/>
  <c r="Y117" i="7"/>
  <c r="Y118" i="7"/>
  <c r="Y119" i="7"/>
  <c r="Y120" i="7"/>
  <c r="Y121" i="7"/>
  <c r="Y123" i="7"/>
  <c r="Y124" i="7"/>
  <c r="Y125" i="7"/>
  <c r="Y126" i="7"/>
  <c r="Y127" i="7"/>
  <c r="Y128" i="7"/>
  <c r="Y129" i="7"/>
  <c r="Y130" i="7"/>
  <c r="Y131" i="7"/>
  <c r="Y132" i="7"/>
  <c r="Y133" i="7"/>
  <c r="Y135" i="7"/>
  <c r="Y136" i="7"/>
  <c r="Y137" i="7"/>
  <c r="Y138" i="7"/>
  <c r="Y139" i="7"/>
  <c r="Y140" i="7"/>
  <c r="Y141" i="7"/>
  <c r="Y142" i="7"/>
  <c r="Y143" i="7"/>
  <c r="Y144" i="7"/>
  <c r="Y145" i="7"/>
  <c r="Y15" i="7"/>
  <c r="Y16" i="7"/>
  <c r="Y17" i="7"/>
  <c r="Y18" i="7"/>
  <c r="Y19" i="7"/>
  <c r="Y20" i="7"/>
  <c r="Y21" i="7"/>
  <c r="Y22" i="7"/>
  <c r="Y23" i="7"/>
  <c r="Y24" i="7"/>
  <c r="Y25" i="7"/>
  <c r="Y27" i="7"/>
  <c r="Y28" i="7"/>
  <c r="Y29" i="7"/>
  <c r="Y30" i="7"/>
  <c r="Y31" i="7"/>
  <c r="Y32" i="7"/>
  <c r="Y33" i="7"/>
  <c r="Y34" i="7"/>
  <c r="Y35" i="7"/>
  <c r="Y36" i="7"/>
  <c r="Y37" i="7"/>
  <c r="Y39" i="7"/>
  <c r="Y40" i="7"/>
  <c r="Y41" i="7"/>
  <c r="Y42" i="7"/>
  <c r="Y43" i="7"/>
  <c r="Y44" i="7"/>
  <c r="Y45" i="7"/>
  <c r="Y46" i="7"/>
  <c r="Y47" i="7"/>
  <c r="Y48" i="7"/>
  <c r="Y49" i="7"/>
  <c r="Y51" i="7"/>
  <c r="Y52" i="7"/>
  <c r="Y53" i="7"/>
  <c r="Y54" i="7"/>
  <c r="Y55" i="7"/>
  <c r="Y56" i="7"/>
  <c r="Y57" i="7"/>
  <c r="Y58" i="7"/>
  <c r="Y59" i="7"/>
  <c r="Y60" i="7"/>
  <c r="Y61" i="7"/>
  <c r="Y63" i="7"/>
  <c r="Y64" i="7"/>
  <c r="Y65" i="7"/>
  <c r="Y66" i="7"/>
  <c r="Y67" i="7"/>
  <c r="Y68" i="7"/>
  <c r="Y69" i="7"/>
  <c r="Y70" i="7"/>
  <c r="Y71" i="7"/>
  <c r="Y72" i="7"/>
  <c r="Y73" i="7"/>
  <c r="Y75" i="7"/>
  <c r="Y76" i="7"/>
  <c r="Y77" i="7"/>
  <c r="Y78" i="7"/>
  <c r="Y79" i="7"/>
  <c r="Y80" i="7"/>
  <c r="Y81" i="7"/>
  <c r="Y82" i="7"/>
  <c r="Y83" i="7"/>
  <c r="Y84" i="7"/>
  <c r="Y85" i="7"/>
  <c r="I245" i="1"/>
  <c r="BH2" i="1"/>
  <c r="BU2" i="1"/>
  <c r="BS5" i="1" s="1"/>
  <c r="I39" i="1"/>
  <c r="I42" i="1"/>
  <c r="I55" i="1"/>
  <c r="I70" i="1"/>
  <c r="I71" i="1"/>
  <c r="I72" i="1"/>
  <c r="I129" i="1"/>
  <c r="I213" i="1"/>
  <c r="I214" i="1"/>
  <c r="I215" i="1"/>
  <c r="I216" i="1"/>
  <c r="I217" i="1"/>
  <c r="I218" i="1"/>
  <c r="I219" i="1"/>
  <c r="I220" i="1"/>
  <c r="I221" i="1"/>
  <c r="H5" i="8"/>
  <c r="H2" i="3"/>
  <c r="G2" i="3"/>
  <c r="C2" i="3"/>
  <c r="B1" i="3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M13" i="1" s="1" a="1"/>
  <c r="M13" i="1" s="1"/>
  <c r="K43" i="1"/>
  <c r="L43" i="1" s="1" a="1"/>
  <c r="L43" i="1" s="1"/>
  <c r="H1" i="3"/>
  <c r="C1" i="3"/>
  <c r="F2" i="1"/>
  <c r="K16" i="1" s="1"/>
  <c r="M16" i="1" s="1" a="1"/>
  <c r="M16" i="1" s="1"/>
  <c r="Z2" i="1"/>
  <c r="AA3" i="1" s="1"/>
  <c r="AB3" i="1" s="1" a="1"/>
  <c r="AB3" i="1" s="1"/>
  <c r="BS2" i="7"/>
  <c r="BS3" i="7" s="1"/>
  <c r="BS4" i="7"/>
  <c r="BS5" i="7"/>
  <c r="BS6" i="7"/>
  <c r="BS7" i="7" s="1"/>
  <c r="BS8" i="7" s="1"/>
  <c r="BS9" i="7" s="1"/>
  <c r="BS10" i="7"/>
  <c r="BS11" i="7" s="1"/>
  <c r="BS12" i="7"/>
  <c r="BZ6" i="1"/>
  <c r="O33" i="4"/>
  <c r="AG3" i="4"/>
  <c r="X33" i="4"/>
  <c r="C4" i="6"/>
  <c r="C12" i="6"/>
  <c r="C7" i="6"/>
  <c r="O23" i="4"/>
  <c r="O3" i="4"/>
  <c r="X13" i="4"/>
  <c r="X3" i="4"/>
  <c r="C13" i="6"/>
  <c r="X23" i="4"/>
  <c r="AG23" i="4"/>
  <c r="AG13" i="4"/>
  <c r="C5" i="6"/>
  <c r="C8" i="6"/>
  <c r="C16" i="6"/>
  <c r="C11" i="6"/>
  <c r="C3" i="6"/>
  <c r="O13" i="4"/>
  <c r="C9" i="6"/>
  <c r="C10" i="6"/>
  <c r="C6" i="6"/>
  <c r="C14" i="6"/>
  <c r="AG33" i="4"/>
  <c r="L8" i="1" l="1" a="1"/>
  <c r="L8" i="1" s="1"/>
  <c r="N8" i="1" s="1"/>
  <c r="O8" i="1" s="1"/>
  <c r="R10" i="1" s="1"/>
  <c r="L4" i="1" a="1"/>
  <c r="L4" i="1" s="1"/>
  <c r="N4" i="1" s="1"/>
  <c r="O4" i="1" s="1"/>
  <c r="BS13" i="7"/>
  <c r="BS14" i="7" s="1"/>
  <c r="BS15" i="7" s="1"/>
  <c r="BS16" i="7" s="1"/>
  <c r="BS17" i="7" s="1"/>
  <c r="BS18" i="7" s="1"/>
  <c r="BS19" i="7" s="1"/>
  <c r="BS20" i="7" s="1"/>
  <c r="BS21" i="7" s="1"/>
  <c r="BS22" i="7" s="1"/>
  <c r="BT12" i="7"/>
  <c r="BT13" i="7" s="1"/>
  <c r="BT14" i="7" s="1"/>
  <c r="BT15" i="7" s="1"/>
  <c r="BT16" i="7" s="1"/>
  <c r="BT17" i="7" s="1"/>
  <c r="BT18" i="7" s="1"/>
  <c r="BT19" i="7" s="1"/>
  <c r="BT20" i="7" s="1"/>
  <c r="BT21" i="7" s="1"/>
  <c r="M12" i="1" a="1"/>
  <c r="M12" i="1" s="1"/>
  <c r="Q12" i="1" s="1"/>
  <c r="BT2" i="7"/>
  <c r="BT3" i="7" s="1"/>
  <c r="BT4" i="7" s="1"/>
  <c r="BT5" i="7" s="1"/>
  <c r="BT6" i="7" s="1"/>
  <c r="BT7" i="7" s="1"/>
  <c r="BT8" i="7" s="1"/>
  <c r="BT9" i="7" s="1"/>
  <c r="BT10" i="7" s="1"/>
  <c r="BT11" i="7" s="1"/>
  <c r="J1" i="1"/>
  <c r="G1" i="3"/>
  <c r="G2" i="8"/>
  <c r="K3" i="8" s="1"/>
  <c r="K4" i="8" s="1"/>
  <c r="L4" i="8" s="1" a="1"/>
  <c r="L4" i="8" s="1"/>
  <c r="J4" i="8" s="1"/>
  <c r="G3" i="8"/>
  <c r="G4" i="8"/>
  <c r="K16" i="8" s="1"/>
  <c r="K17" i="8" s="1"/>
  <c r="L17" i="8" s="1" a="1"/>
  <c r="L17" i="8" s="1"/>
  <c r="J17" i="8" s="1"/>
  <c r="BZ7" i="1"/>
  <c r="BZ8" i="1" s="1"/>
  <c r="BZ9" i="1" s="1"/>
  <c r="BZ10" i="1" s="1"/>
  <c r="BZ11" i="1"/>
  <c r="BZ12" i="1" s="1"/>
  <c r="BZ13" i="1" s="1"/>
  <c r="BZ2" i="1" s="1"/>
  <c r="L7" i="1" a="1"/>
  <c r="L7" i="1" s="1"/>
  <c r="N7" i="1" s="1"/>
  <c r="O7" i="1" s="1"/>
  <c r="L5" i="1" a="1"/>
  <c r="L5" i="1" s="1"/>
  <c r="N5" i="1" s="1"/>
  <c r="O5" i="1" s="1"/>
  <c r="L11" i="1" a="1"/>
  <c r="L11" i="1" s="1"/>
  <c r="N11" i="1" s="1"/>
  <c r="M3" i="1" a="1"/>
  <c r="M3" i="1" s="1"/>
  <c r="L12" i="1" a="1"/>
  <c r="L12" i="1" s="1"/>
  <c r="N12" i="1" s="1"/>
  <c r="O12" i="1" s="1"/>
  <c r="L10" i="1" a="1"/>
  <c r="L10" i="1" s="1"/>
  <c r="N10" i="1" s="1"/>
  <c r="O10" i="1" s="1"/>
  <c r="F10" i="1" s="1"/>
  <c r="M9" i="1" a="1"/>
  <c r="M9" i="1" s="1"/>
  <c r="Q9" i="1" s="1"/>
  <c r="L6" i="1" a="1"/>
  <c r="L6" i="1" s="1"/>
  <c r="N6" i="1" s="1"/>
  <c r="M4" i="1" a="1"/>
  <c r="M4" i="1" s="1"/>
  <c r="Q4" i="1" s="1"/>
  <c r="M43" i="1" a="1"/>
  <c r="M43" i="1" s="1"/>
  <c r="P1" i="1" s="1"/>
  <c r="K255" i="1" s="1"/>
  <c r="M11" i="1" a="1"/>
  <c r="M11" i="1" s="1"/>
  <c r="Q11" i="1" s="1"/>
  <c r="M10" i="1" a="1"/>
  <c r="M10" i="1" s="1"/>
  <c r="Q10" i="1" s="1"/>
  <c r="L9" i="1" a="1"/>
  <c r="L9" i="1" s="1"/>
  <c r="N9" i="1" s="1"/>
  <c r="O9" i="1" s="1"/>
  <c r="F9" i="1" s="1"/>
  <c r="M8" i="1" a="1"/>
  <c r="M8" i="1" s="1"/>
  <c r="Q8" i="1" s="1"/>
  <c r="M7" i="1" a="1"/>
  <c r="M7" i="1" s="1"/>
  <c r="Q7" i="1" s="1"/>
  <c r="M6" i="1" a="1"/>
  <c r="M6" i="1" s="1"/>
  <c r="Q6" i="1" s="1"/>
  <c r="M5" i="1" a="1"/>
  <c r="M5" i="1" s="1"/>
  <c r="Q5" i="1" s="1"/>
  <c r="L3" i="1" a="1"/>
  <c r="L3" i="1" s="1"/>
  <c r="N3" i="1" s="1"/>
  <c r="AC3" i="1" a="1"/>
  <c r="AC3" i="1" s="1"/>
  <c r="K17" i="1"/>
  <c r="M17" i="1" s="1" a="1"/>
  <c r="M17" i="1" s="1"/>
  <c r="N17" i="1" s="1"/>
  <c r="M56" i="1" a="1"/>
  <c r="M56" i="1" s="1"/>
  <c r="Q1" i="1" s="1"/>
  <c r="K264" i="1" s="1"/>
  <c r="AA4" i="1"/>
  <c r="AB4" i="1" s="1" a="1"/>
  <c r="AB4" i="1" s="1"/>
  <c r="K44" i="1"/>
  <c r="M44" i="1" s="1" a="1"/>
  <c r="M44" i="1" s="1"/>
  <c r="L16" i="1" a="1"/>
  <c r="L16" i="1" s="1"/>
  <c r="J16" i="1" s="1"/>
  <c r="K57" i="1"/>
  <c r="M57" i="1" s="1" a="1"/>
  <c r="M57" i="1" s="1"/>
  <c r="Q13" i="1"/>
  <c r="K14" i="1"/>
  <c r="L13" i="1" a="1"/>
  <c r="L13" i="1" s="1"/>
  <c r="N13" i="1" s="1"/>
  <c r="I43" i="1"/>
  <c r="AA21" i="1"/>
  <c r="AC20" i="1" a="1"/>
  <c r="AC20" i="1" s="1"/>
  <c r="AB20" i="1" a="1"/>
  <c r="AB20" i="1" s="1"/>
  <c r="AC4" i="1" l="1" a="1"/>
  <c r="AC4" i="1" s="1"/>
  <c r="F8" i="1"/>
  <c r="L3" i="8" a="1"/>
  <c r="L3" i="8" s="1"/>
  <c r="J3" i="8" s="1"/>
  <c r="M4" i="8" a="1"/>
  <c r="M4" i="8" s="1"/>
  <c r="R9" i="1"/>
  <c r="M3" i="8" a="1"/>
  <c r="M3" i="8" s="1"/>
  <c r="N3" i="8" s="1"/>
  <c r="K5" i="8"/>
  <c r="M5" i="8" s="1" a="1"/>
  <c r="M5" i="8" s="1"/>
  <c r="N5" i="8" s="1"/>
  <c r="AD4" i="1"/>
  <c r="R13" i="1"/>
  <c r="F5" i="1"/>
  <c r="R8" i="1"/>
  <c r="K45" i="1"/>
  <c r="L45" i="1" s="1" a="1"/>
  <c r="L45" i="1" s="1"/>
  <c r="I45" i="1" s="1"/>
  <c r="N56" i="1"/>
  <c r="O2" i="1"/>
  <c r="BG12" i="1"/>
  <c r="BD12" i="1" s="1"/>
  <c r="BC12" i="1" s="1"/>
  <c r="M16" i="8" a="1"/>
  <c r="M16" i="8" s="1"/>
  <c r="N16" i="8" s="1"/>
  <c r="L16" i="8" a="1"/>
  <c r="L16" i="8" s="1"/>
  <c r="J16" i="8" s="1"/>
  <c r="N57" i="1"/>
  <c r="I3" i="1"/>
  <c r="N4" i="8"/>
  <c r="K18" i="8"/>
  <c r="M18" i="8" s="1" a="1"/>
  <c r="M18" i="8" s="1"/>
  <c r="N18" i="8" s="1"/>
  <c r="BG5" i="1"/>
  <c r="BD5" i="1" s="1"/>
  <c r="BC5" i="1" s="1"/>
  <c r="Q3" i="1"/>
  <c r="N16" i="1"/>
  <c r="BG9" i="1"/>
  <c r="BD9" i="1" s="1"/>
  <c r="BC9" i="1" s="1"/>
  <c r="M17" i="8" a="1"/>
  <c r="M17" i="8" s="1"/>
  <c r="N17" i="8" s="1"/>
  <c r="BG8" i="1"/>
  <c r="BD8" i="1" s="1"/>
  <c r="BC8" i="1" s="1"/>
  <c r="Y2" i="1"/>
  <c r="Y1" i="1"/>
  <c r="H2" i="1"/>
  <c r="I2" i="1"/>
  <c r="J2" i="1"/>
  <c r="H3" i="1" s="1"/>
  <c r="K272" i="1" s="1"/>
  <c r="BS23" i="7"/>
  <c r="BS24" i="7" s="1"/>
  <c r="BS25" i="7" s="1"/>
  <c r="BS26" i="7" s="1"/>
  <c r="BS27" i="7" s="1"/>
  <c r="BS28" i="7" s="1"/>
  <c r="BS29" i="7" s="1"/>
  <c r="BS30" i="7" s="1"/>
  <c r="BS31" i="7" s="1"/>
  <c r="BS32" i="7" s="1"/>
  <c r="BT22" i="7"/>
  <c r="BT23" i="7" s="1"/>
  <c r="BT24" i="7" s="1"/>
  <c r="BT25" i="7" s="1"/>
  <c r="BT26" i="7" s="1"/>
  <c r="BT27" i="7" s="1"/>
  <c r="BT28" i="7" s="1"/>
  <c r="BT29" i="7" s="1"/>
  <c r="BT30" i="7" s="1"/>
  <c r="BT31" i="7" s="1"/>
  <c r="BZ3" i="1"/>
  <c r="BZ4" i="1" s="1"/>
  <c r="BZ5" i="1" s="1"/>
  <c r="G5" i="8"/>
  <c r="K20" i="8"/>
  <c r="L44" i="1" a="1"/>
  <c r="L44" i="1" s="1"/>
  <c r="AA5" i="1"/>
  <c r="AB5" i="1" s="1" a="1"/>
  <c r="AB5" i="1" s="1"/>
  <c r="N44" i="1"/>
  <c r="O3" i="1"/>
  <c r="AD3" i="1"/>
  <c r="BG10" i="1"/>
  <c r="BD10" i="1" s="1"/>
  <c r="BC10" i="1" s="1"/>
  <c r="O6" i="1"/>
  <c r="H6" i="1"/>
  <c r="K280" i="1" s="1"/>
  <c r="O11" i="1"/>
  <c r="H11" i="1"/>
  <c r="K295" i="1" s="1"/>
  <c r="I16" i="1"/>
  <c r="L17" i="1" a="1"/>
  <c r="L17" i="1" s="1"/>
  <c r="K58" i="1"/>
  <c r="L57" i="1" a="1"/>
  <c r="L57" i="1" s="1"/>
  <c r="I57" i="1" s="1"/>
  <c r="L264" i="1" a="1"/>
  <c r="L264" i="1" s="1"/>
  <c r="I264" i="1" s="1"/>
  <c r="M264" i="1" a="1"/>
  <c r="M264" i="1" s="1"/>
  <c r="N264" i="1" s="1"/>
  <c r="AB21" i="1" a="1"/>
  <c r="AB21" i="1" s="1"/>
  <c r="AC21" i="1" a="1"/>
  <c r="AC21" i="1" s="1"/>
  <c r="AA22" i="1"/>
  <c r="K20" i="1"/>
  <c r="K21" i="1" s="1"/>
  <c r="K22" i="1" s="1"/>
  <c r="P5" i="1"/>
  <c r="E5" i="1" s="1"/>
  <c r="L255" i="1" a="1"/>
  <c r="L255" i="1" s="1"/>
  <c r="I255" i="1" s="1"/>
  <c r="K256" i="1"/>
  <c r="M255" i="1" a="1"/>
  <c r="M255" i="1" s="1"/>
  <c r="N255" i="1" s="1"/>
  <c r="O13" i="1"/>
  <c r="H13" i="1"/>
  <c r="K301" i="1" s="1"/>
  <c r="N43" i="1"/>
  <c r="F7" i="1"/>
  <c r="R11" i="1"/>
  <c r="S11" i="1" s="1"/>
  <c r="BG7" i="1"/>
  <c r="BD7" i="1" s="1"/>
  <c r="BC7" i="1" s="1"/>
  <c r="M14" i="1" a="1"/>
  <c r="M14" i="1" s="1"/>
  <c r="L14" i="1" a="1"/>
  <c r="L14" i="1" s="1"/>
  <c r="N14" i="1" s="1"/>
  <c r="Y2" i="8"/>
  <c r="R14" i="1"/>
  <c r="F4" i="1"/>
  <c r="BG4" i="1"/>
  <c r="BD4" i="1" s="1"/>
  <c r="BC4" i="1" s="1"/>
  <c r="F3" i="1"/>
  <c r="R6" i="1"/>
  <c r="F12" i="1"/>
  <c r="L5" i="8" l="1" a="1"/>
  <c r="L5" i="8" s="1"/>
  <c r="J5" i="8" s="1"/>
  <c r="K6" i="8"/>
  <c r="L6" i="8" s="1" a="1"/>
  <c r="L6" i="8" s="1"/>
  <c r="J6" i="8" s="1"/>
  <c r="AC5" i="1" a="1"/>
  <c r="AC5" i="1" s="1"/>
  <c r="AA6" i="1"/>
  <c r="AC6" i="1" s="1" a="1"/>
  <c r="AC6" i="1" s="1"/>
  <c r="S13" i="1"/>
  <c r="L18" i="8" a="1"/>
  <c r="L18" i="8" s="1"/>
  <c r="J18" i="8" s="1"/>
  <c r="K46" i="1"/>
  <c r="M45" i="1" a="1"/>
  <c r="M45" i="1" s="1"/>
  <c r="N45" i="1" s="1"/>
  <c r="M272" i="1" a="1"/>
  <c r="M272" i="1" s="1"/>
  <c r="N272" i="1" s="1"/>
  <c r="L272" i="1" a="1"/>
  <c r="L272" i="1" s="1"/>
  <c r="I272" i="1" s="1"/>
  <c r="G2" i="1"/>
  <c r="K40" i="1"/>
  <c r="K36" i="1"/>
  <c r="R2" i="1"/>
  <c r="K270" i="1" s="1"/>
  <c r="BQ4" i="1"/>
  <c r="CD1" i="1" s="1"/>
  <c r="Q2" i="1"/>
  <c r="K267" i="1" s="1"/>
  <c r="L267" i="1" s="1" a="1"/>
  <c r="L267" i="1" s="1"/>
  <c r="I267" i="1" s="1"/>
  <c r="S8" i="1"/>
  <c r="S6" i="1"/>
  <c r="S14" i="1"/>
  <c r="S9" i="1"/>
  <c r="BG3" i="1"/>
  <c r="BD3" i="1" s="1"/>
  <c r="BC3" i="1" s="1"/>
  <c r="L20" i="8" a="1"/>
  <c r="L20" i="8" s="1"/>
  <c r="J20" i="8" s="1"/>
  <c r="M20" i="8" a="1"/>
  <c r="M20" i="8" s="1"/>
  <c r="K21" i="8"/>
  <c r="BT32" i="7"/>
  <c r="BT33" i="7" s="1"/>
  <c r="BT34" i="7" s="1"/>
  <c r="BT35" i="7" s="1"/>
  <c r="BT36" i="7" s="1"/>
  <c r="BT37" i="7" s="1"/>
  <c r="BT38" i="7" s="1"/>
  <c r="BT39" i="7" s="1"/>
  <c r="BT40" i="7" s="1"/>
  <c r="BT41" i="7" s="1"/>
  <c r="BS33" i="7"/>
  <c r="BS34" i="7" s="1"/>
  <c r="BS35" i="7" s="1"/>
  <c r="BS36" i="7" s="1"/>
  <c r="BS37" i="7" s="1"/>
  <c r="BS38" i="7" s="1"/>
  <c r="BS39" i="7" s="1"/>
  <c r="BS40" i="7" s="1"/>
  <c r="BS41" i="7" s="1"/>
  <c r="BS42" i="7" s="1"/>
  <c r="AA37" i="1"/>
  <c r="AA38" i="1" s="1"/>
  <c r="K42" i="8"/>
  <c r="O1" i="1"/>
  <c r="E1" i="1"/>
  <c r="K306" i="1" s="1"/>
  <c r="K130" i="1"/>
  <c r="H8" i="1"/>
  <c r="K286" i="1" s="1"/>
  <c r="H10" i="1"/>
  <c r="K292" i="1" s="1"/>
  <c r="H4" i="1"/>
  <c r="K274" i="1" s="1"/>
  <c r="H9" i="1"/>
  <c r="K289" i="1" s="1"/>
  <c r="H12" i="1"/>
  <c r="K298" i="1" s="1"/>
  <c r="H5" i="1"/>
  <c r="K277" i="1" s="1"/>
  <c r="AA52" i="1"/>
  <c r="AB52" i="1" s="1" a="1"/>
  <c r="AB52" i="1" s="1"/>
  <c r="AC52" i="1" s="1"/>
  <c r="H7" i="1"/>
  <c r="K283" i="1" s="1"/>
  <c r="P2" i="1"/>
  <c r="K259" i="1" s="1"/>
  <c r="K260" i="1" s="1"/>
  <c r="K261" i="1" s="1"/>
  <c r="I44" i="1"/>
  <c r="S10" i="1"/>
  <c r="R3" i="1"/>
  <c r="S3" i="1" s="1"/>
  <c r="M295" i="1" a="1"/>
  <c r="M295" i="1" s="1"/>
  <c r="N295" i="1" s="1"/>
  <c r="L295" i="1" a="1"/>
  <c r="L295" i="1" s="1"/>
  <c r="I295" i="1" s="1"/>
  <c r="R7" i="1"/>
  <c r="S7" i="1" s="1"/>
  <c r="F11" i="1"/>
  <c r="BG11" i="1"/>
  <c r="BD11" i="1" s="1"/>
  <c r="BC11" i="1" s="1"/>
  <c r="L280" i="1" a="1"/>
  <c r="L280" i="1" s="1"/>
  <c r="I280" i="1" s="1"/>
  <c r="M280" i="1" a="1"/>
  <c r="M280" i="1" s="1"/>
  <c r="N280" i="1" s="1"/>
  <c r="P6" i="1"/>
  <c r="E6" i="1" s="1"/>
  <c r="BG6" i="1"/>
  <c r="BD6" i="1" s="1"/>
  <c r="BC6" i="1" s="1"/>
  <c r="R12" i="1"/>
  <c r="S12" i="1" s="1"/>
  <c r="F6" i="1"/>
  <c r="K59" i="1"/>
  <c r="L58" i="1" a="1"/>
  <c r="L58" i="1" s="1"/>
  <c r="I58" i="1" s="1"/>
  <c r="M58" i="1" a="1"/>
  <c r="M58" i="1" s="1"/>
  <c r="N58" i="1" s="1"/>
  <c r="M22" i="1" a="1"/>
  <c r="M22" i="1" s="1"/>
  <c r="N22" i="1" s="1"/>
  <c r="L22" i="1" a="1"/>
  <c r="L22" i="1" s="1"/>
  <c r="I22" i="1" s="1"/>
  <c r="K23" i="1"/>
  <c r="O14" i="1"/>
  <c r="BG14" i="1" s="1"/>
  <c r="BD14" i="1" s="1"/>
  <c r="BC14" i="1" s="1"/>
  <c r="H14" i="1"/>
  <c r="K304" i="1" s="1"/>
  <c r="Z2" i="8"/>
  <c r="M301" i="1" a="1"/>
  <c r="M301" i="1" s="1"/>
  <c r="N301" i="1" s="1"/>
  <c r="L301" i="1" a="1"/>
  <c r="L301" i="1" s="1"/>
  <c r="I301" i="1" s="1"/>
  <c r="F13" i="1"/>
  <c r="R5" i="1"/>
  <c r="S5" i="1" s="1"/>
  <c r="BQ2" i="1"/>
  <c r="BG13" i="1"/>
  <c r="BD13" i="1" s="1"/>
  <c r="BC13" i="1" s="1"/>
  <c r="Q14" i="1"/>
  <c r="N71" i="1"/>
  <c r="N273" i="1"/>
  <c r="N18" i="1"/>
  <c r="N305" i="1"/>
  <c r="N300" i="1"/>
  <c r="N258" i="1"/>
  <c r="N213" i="1"/>
  <c r="N268" i="1"/>
  <c r="N302" i="1"/>
  <c r="N55" i="1"/>
  <c r="N294" i="1"/>
  <c r="N293" i="1"/>
  <c r="N310" i="1"/>
  <c r="N276" i="1"/>
  <c r="N220" i="1"/>
  <c r="N219" i="1"/>
  <c r="N278" i="1"/>
  <c r="N279" i="1"/>
  <c r="N285" i="1"/>
  <c r="N309" i="1"/>
  <c r="N19" i="1"/>
  <c r="N253" i="1"/>
  <c r="N281" i="1"/>
  <c r="N129" i="1"/>
  <c r="N215" i="1"/>
  <c r="N308" i="1"/>
  <c r="N269" i="1"/>
  <c r="N221" i="1"/>
  <c r="N307" i="1"/>
  <c r="N299" i="1"/>
  <c r="N296" i="1"/>
  <c r="N297" i="1"/>
  <c r="N72" i="1"/>
  <c r="N291" i="1"/>
  <c r="N266" i="1"/>
  <c r="N39" i="1"/>
  <c r="N218" i="1"/>
  <c r="N263" i="1"/>
  <c r="N70" i="1"/>
  <c r="N303" i="1"/>
  <c r="N254" i="1"/>
  <c r="N284" i="1"/>
  <c r="N42" i="1"/>
  <c r="N214" i="1"/>
  <c r="N287" i="1"/>
  <c r="N275" i="1"/>
  <c r="N245" i="1"/>
  <c r="N216" i="1"/>
  <c r="N271" i="1"/>
  <c r="N288" i="1"/>
  <c r="N282" i="1"/>
  <c r="N262" i="1"/>
  <c r="N265" i="1"/>
  <c r="N290" i="1"/>
  <c r="N217" i="1"/>
  <c r="M21" i="1" a="1"/>
  <c r="M21" i="1" s="1"/>
  <c r="N21" i="1" s="1"/>
  <c r="L21" i="1" a="1"/>
  <c r="L21" i="1" s="1"/>
  <c r="I21" i="1" s="1"/>
  <c r="M20" i="1" a="1"/>
  <c r="M20" i="1" s="1"/>
  <c r="N20" i="1" s="1"/>
  <c r="L20" i="1" a="1"/>
  <c r="L20" i="1" s="1"/>
  <c r="I20" i="1" s="1"/>
  <c r="AD5" i="1"/>
  <c r="L256" i="1" a="1"/>
  <c r="L256" i="1" s="1"/>
  <c r="I256" i="1" s="1"/>
  <c r="M256" i="1" a="1"/>
  <c r="M256" i="1" s="1"/>
  <c r="N256" i="1" s="1"/>
  <c r="K257" i="1"/>
  <c r="AB22" i="1" a="1"/>
  <c r="AB22" i="1" s="1"/>
  <c r="AC22" i="1" a="1"/>
  <c r="AC22" i="1" s="1"/>
  <c r="AA23" i="1"/>
  <c r="M6" i="8" l="1" a="1"/>
  <c r="M6" i="8" s="1"/>
  <c r="N6" i="8" s="1"/>
  <c r="K7" i="8"/>
  <c r="K8" i="8" s="1"/>
  <c r="AB6" i="1" a="1"/>
  <c r="AB6" i="1" s="1"/>
  <c r="AD6" i="1" s="1"/>
  <c r="AA7" i="1"/>
  <c r="AC7" i="1" s="1" a="1"/>
  <c r="AC7" i="1" s="1"/>
  <c r="M267" i="1" a="1"/>
  <c r="M267" i="1" s="1"/>
  <c r="N267" i="1" s="1"/>
  <c r="BI1" i="1"/>
  <c r="BJ1" i="1" s="1"/>
  <c r="AA53" i="1"/>
  <c r="AA54" i="1" s="1"/>
  <c r="AB54" i="1" s="1" a="1"/>
  <c r="AB54" i="1" s="1"/>
  <c r="AC54" i="1" s="1"/>
  <c r="K47" i="1"/>
  <c r="L46" i="1" a="1"/>
  <c r="L46" i="1" s="1"/>
  <c r="I46" i="1" s="1"/>
  <c r="M46" i="1" a="1"/>
  <c r="M46" i="1" s="1"/>
  <c r="N46" i="1" s="1"/>
  <c r="M274" i="1" a="1"/>
  <c r="M274" i="1" s="1"/>
  <c r="N274" i="1" s="1"/>
  <c r="L274" i="1" a="1"/>
  <c r="L274" i="1" s="1"/>
  <c r="I274" i="1" s="1"/>
  <c r="L306" i="1" a="1"/>
  <c r="L306" i="1" s="1"/>
  <c r="I306" i="1" s="1"/>
  <c r="M306" i="1" a="1"/>
  <c r="M306" i="1" s="1"/>
  <c r="N306" i="1" s="1"/>
  <c r="AA39" i="1"/>
  <c r="AB38" i="1" a="1"/>
  <c r="AB38" i="1" s="1"/>
  <c r="AC38" i="1" a="1"/>
  <c r="AC38" i="1" s="1"/>
  <c r="L21" i="8" a="1"/>
  <c r="L21" i="8" s="1"/>
  <c r="J21" i="8" s="1"/>
  <c r="K22" i="8"/>
  <c r="M21" i="8" a="1"/>
  <c r="M21" i="8" s="1"/>
  <c r="M40" i="1" a="1"/>
  <c r="M40" i="1" s="1"/>
  <c r="N40" i="1" s="1"/>
  <c r="L40" i="1" a="1"/>
  <c r="L40" i="1" s="1"/>
  <c r="I40" i="1" s="1"/>
  <c r="M298" i="1" a="1"/>
  <c r="M298" i="1" s="1"/>
  <c r="N298" i="1" s="1"/>
  <c r="L298" i="1" a="1"/>
  <c r="L298" i="1" s="1"/>
  <c r="I298" i="1" s="1"/>
  <c r="M292" i="1" a="1"/>
  <c r="M292" i="1" s="1"/>
  <c r="N292" i="1" s="1"/>
  <c r="L292" i="1" a="1"/>
  <c r="L292" i="1" s="1"/>
  <c r="I292" i="1" s="1"/>
  <c r="K246" i="1"/>
  <c r="AB37" i="1" a="1"/>
  <c r="AB37" i="1" s="1"/>
  <c r="AC37" i="1" a="1"/>
  <c r="AC37" i="1" s="1"/>
  <c r="CD5" i="1"/>
  <c r="CD6" i="1" s="1"/>
  <c r="CD7" i="1" s="1"/>
  <c r="CD8" i="1" s="1"/>
  <c r="CD9" i="1" s="1"/>
  <c r="CD10" i="1" s="1"/>
  <c r="CD11" i="1" s="1"/>
  <c r="CD12" i="1" s="1"/>
  <c r="CD13" i="1" s="1"/>
  <c r="CD2" i="1" s="1"/>
  <c r="BQ5" i="1" s="1"/>
  <c r="CD3" i="1"/>
  <c r="CD4" i="1"/>
  <c r="L36" i="1" a="1"/>
  <c r="L36" i="1" s="1"/>
  <c r="I36" i="1" s="1"/>
  <c r="M36" i="1" a="1"/>
  <c r="M36" i="1" s="1"/>
  <c r="N36" i="1" s="1"/>
  <c r="K222" i="1"/>
  <c r="L277" i="1" a="1"/>
  <c r="L277" i="1" s="1"/>
  <c r="I277" i="1" s="1"/>
  <c r="M277" i="1" a="1"/>
  <c r="M277" i="1" s="1"/>
  <c r="N277" i="1" s="1"/>
  <c r="M286" i="1" a="1"/>
  <c r="M286" i="1" s="1"/>
  <c r="N286" i="1" s="1"/>
  <c r="L286" i="1" a="1"/>
  <c r="L286" i="1" s="1"/>
  <c r="I286" i="1" s="1"/>
  <c r="BT42" i="7"/>
  <c r="BT43" i="7" s="1"/>
  <c r="BT44" i="7" s="1"/>
  <c r="BT45" i="7" s="1"/>
  <c r="BT46" i="7" s="1"/>
  <c r="BT47" i="7" s="1"/>
  <c r="BT48" i="7" s="1"/>
  <c r="BT49" i="7" s="1"/>
  <c r="BT50" i="7" s="1"/>
  <c r="BT51" i="7" s="1"/>
  <c r="BS43" i="7"/>
  <c r="BS44" i="7" s="1"/>
  <c r="BS45" i="7" s="1"/>
  <c r="BS46" i="7" s="1"/>
  <c r="BS47" i="7" s="1"/>
  <c r="BS48" i="7" s="1"/>
  <c r="BS49" i="7" s="1"/>
  <c r="BS50" i="7" s="1"/>
  <c r="BS51" i="7" s="1"/>
  <c r="BS52" i="7" s="1"/>
  <c r="L270" i="1" a="1"/>
  <c r="L270" i="1" s="1"/>
  <c r="I270" i="1" s="1"/>
  <c r="M270" i="1" a="1"/>
  <c r="M270" i="1" s="1"/>
  <c r="N270" i="1" s="1"/>
  <c r="K41" i="1"/>
  <c r="L283" i="1" a="1"/>
  <c r="L283" i="1" s="1"/>
  <c r="I283" i="1" s="1"/>
  <c r="M283" i="1" a="1"/>
  <c r="M283" i="1" s="1"/>
  <c r="N283" i="1" s="1"/>
  <c r="M289" i="1" a="1"/>
  <c r="M289" i="1" s="1"/>
  <c r="N289" i="1" s="1"/>
  <c r="L289" i="1" a="1"/>
  <c r="L289" i="1" s="1"/>
  <c r="I289" i="1" s="1"/>
  <c r="CU2" i="1"/>
  <c r="CZ1" i="1" s="1"/>
  <c r="CY2" i="1" s="1"/>
  <c r="BF2" i="1"/>
  <c r="K131" i="1"/>
  <c r="L130" i="1" a="1"/>
  <c r="L130" i="1" s="1"/>
  <c r="I130" i="1" s="1"/>
  <c r="M130" i="1" a="1"/>
  <c r="M130" i="1" s="1"/>
  <c r="N130" i="1" s="1"/>
  <c r="K43" i="8"/>
  <c r="L42" i="8" a="1"/>
  <c r="L42" i="8" s="1"/>
  <c r="J42" i="8" s="1"/>
  <c r="M42" i="8" a="1"/>
  <c r="M42" i="8" s="1"/>
  <c r="N42" i="8" s="1"/>
  <c r="K37" i="1"/>
  <c r="L259" i="1" a="1"/>
  <c r="L259" i="1" s="1"/>
  <c r="I259" i="1" s="1"/>
  <c r="L260" i="1" a="1"/>
  <c r="L260" i="1" s="1"/>
  <c r="I260" i="1" s="1"/>
  <c r="M259" i="1" a="1"/>
  <c r="M259" i="1" s="1"/>
  <c r="N259" i="1" s="1"/>
  <c r="M260" i="1" a="1"/>
  <c r="M260" i="1" s="1"/>
  <c r="N260" i="1" s="1"/>
  <c r="K60" i="1"/>
  <c r="L59" i="1" a="1"/>
  <c r="L59" i="1" s="1"/>
  <c r="I59" i="1" s="1"/>
  <c r="M59" i="1" a="1"/>
  <c r="M59" i="1" s="1"/>
  <c r="N59" i="1" s="1"/>
  <c r="L304" i="1" a="1"/>
  <c r="L304" i="1" s="1"/>
  <c r="I304" i="1" s="1"/>
  <c r="M304" i="1" a="1"/>
  <c r="M304" i="1" s="1"/>
  <c r="N304" i="1" s="1"/>
  <c r="L261" i="1" a="1"/>
  <c r="L261" i="1" s="1"/>
  <c r="I261" i="1" s="1"/>
  <c r="M261" i="1" a="1"/>
  <c r="M261" i="1" s="1"/>
  <c r="N261" i="1" s="1"/>
  <c r="AC24" i="8"/>
  <c r="AC25" i="8" s="1"/>
  <c r="AC26" i="8" s="1"/>
  <c r="AB23" i="1" a="1"/>
  <c r="AB23" i="1" s="1"/>
  <c r="AC23" i="1" a="1"/>
  <c r="AC23" i="1" s="1"/>
  <c r="AA24" i="1"/>
  <c r="F14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R4" i="1"/>
  <c r="S4" i="1" s="1"/>
  <c r="BI4" i="1"/>
  <c r="BJ4" i="1" s="1"/>
  <c r="BK4" i="1" s="1"/>
  <c r="M23" i="1" a="1"/>
  <c r="M23" i="1" s="1"/>
  <c r="N23" i="1" s="1"/>
  <c r="L23" i="1" a="1"/>
  <c r="L23" i="1" s="1"/>
  <c r="K24" i="1"/>
  <c r="BC2" i="1"/>
  <c r="L257" i="1" a="1"/>
  <c r="L257" i="1" s="1"/>
  <c r="I257" i="1" s="1"/>
  <c r="M257" i="1" a="1"/>
  <c r="M257" i="1" s="1"/>
  <c r="N257" i="1" s="1"/>
  <c r="P7" i="1"/>
  <c r="E7" i="1" s="1"/>
  <c r="Z3" i="8"/>
  <c r="M7" i="8" l="1" a="1"/>
  <c r="M7" i="8" s="1"/>
  <c r="N7" i="8" s="1"/>
  <c r="L7" i="8" a="1"/>
  <c r="L7" i="8" s="1"/>
  <c r="J7" i="8" s="1"/>
  <c r="AA8" i="1"/>
  <c r="AC8" i="1" s="1" a="1"/>
  <c r="AC8" i="1" s="1"/>
  <c r="AB7" i="1" a="1"/>
  <c r="AB7" i="1" s="1"/>
  <c r="AD7" i="1" s="1"/>
  <c r="AB53" i="1" a="1"/>
  <c r="AB53" i="1" s="1"/>
  <c r="AC53" i="1" s="1"/>
  <c r="CY3" i="1"/>
  <c r="CY4" i="1" s="1"/>
  <c r="CY5" i="1" s="1"/>
  <c r="CY6" i="1" s="1"/>
  <c r="CY7" i="1" s="1"/>
  <c r="CY8" i="1" s="1"/>
  <c r="CY9" i="1" s="1"/>
  <c r="CY10" i="1" s="1"/>
  <c r="CY11" i="1" s="1"/>
  <c r="CY12" i="1" s="1"/>
  <c r="CY13" i="1" s="1"/>
  <c r="L47" i="1" a="1"/>
  <c r="L47" i="1" s="1"/>
  <c r="I47" i="1" s="1"/>
  <c r="M47" i="1" a="1"/>
  <c r="M47" i="1" s="1"/>
  <c r="N47" i="1" s="1"/>
  <c r="K48" i="1"/>
  <c r="CF1" i="1"/>
  <c r="BR5" i="1"/>
  <c r="BT5" i="1" s="1"/>
  <c r="BQ6" i="1" s="1"/>
  <c r="BV2" i="1" s="1"/>
  <c r="L222" i="1" a="1"/>
  <c r="L222" i="1" s="1"/>
  <c r="I222" i="1" s="1"/>
  <c r="M222" i="1" a="1"/>
  <c r="M222" i="1" s="1"/>
  <c r="N222" i="1" s="1"/>
  <c r="K223" i="1"/>
  <c r="M131" i="1" a="1"/>
  <c r="M131" i="1" s="1"/>
  <c r="N131" i="1" s="1"/>
  <c r="L131" i="1" a="1"/>
  <c r="L131" i="1" s="1"/>
  <c r="I131" i="1" s="1"/>
  <c r="K132" i="1"/>
  <c r="BS53" i="7"/>
  <c r="BS54" i="7" s="1"/>
  <c r="BS55" i="7" s="1"/>
  <c r="BS56" i="7" s="1"/>
  <c r="BS57" i="7" s="1"/>
  <c r="BS58" i="7" s="1"/>
  <c r="BS59" i="7" s="1"/>
  <c r="BS60" i="7" s="1"/>
  <c r="BS61" i="7" s="1"/>
  <c r="BS62" i="7" s="1"/>
  <c r="BT52" i="7"/>
  <c r="BT53" i="7" s="1"/>
  <c r="BT54" i="7" s="1"/>
  <c r="BT55" i="7" s="1"/>
  <c r="BT56" i="7" s="1"/>
  <c r="BT57" i="7" s="1"/>
  <c r="BT58" i="7" s="1"/>
  <c r="BT59" i="7" s="1"/>
  <c r="BT60" i="7" s="1"/>
  <c r="BT61" i="7" s="1"/>
  <c r="L43" i="8" a="1"/>
  <c r="L43" i="8" s="1"/>
  <c r="J43" i="8" s="1"/>
  <c r="M43" i="8" a="1"/>
  <c r="M43" i="8" s="1"/>
  <c r="N43" i="8" s="1"/>
  <c r="K44" i="8"/>
  <c r="L41" i="1" a="1"/>
  <c r="L41" i="1" s="1"/>
  <c r="I41" i="1" s="1"/>
  <c r="M41" i="1" a="1"/>
  <c r="M41" i="1" s="1"/>
  <c r="N41" i="1" s="1"/>
  <c r="K73" i="1"/>
  <c r="L37" i="1" a="1"/>
  <c r="L37" i="1" s="1"/>
  <c r="I37" i="1" s="1"/>
  <c r="M37" i="1" a="1"/>
  <c r="M37" i="1" s="1"/>
  <c r="N37" i="1" s="1"/>
  <c r="K38" i="1"/>
  <c r="K247" i="1"/>
  <c r="L246" i="1" a="1"/>
  <c r="L246" i="1" s="1"/>
  <c r="I246" i="1" s="1"/>
  <c r="M246" i="1" a="1"/>
  <c r="M246" i="1" s="1"/>
  <c r="N246" i="1" s="1"/>
  <c r="K23" i="8"/>
  <c r="M22" i="8" a="1"/>
  <c r="M22" i="8" s="1"/>
  <c r="L22" i="8" a="1"/>
  <c r="L22" i="8" s="1"/>
  <c r="J22" i="8" s="1"/>
  <c r="AB39" i="1" a="1"/>
  <c r="AB39" i="1" s="1"/>
  <c r="AA40" i="1"/>
  <c r="AC39" i="1" a="1"/>
  <c r="AC39" i="1" s="1"/>
  <c r="BK1" i="1"/>
  <c r="BL1" i="1" s="1"/>
  <c r="BA1" i="1" s="1"/>
  <c r="BA4" i="1" s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3" i="1" s="1"/>
  <c r="K61" i="1"/>
  <c r="M60" i="1" a="1"/>
  <c r="M60" i="1" s="1"/>
  <c r="N60" i="1" s="1"/>
  <c r="L60" i="1" a="1"/>
  <c r="L60" i="1" s="1"/>
  <c r="I60" i="1" s="1"/>
  <c r="BL4" i="1"/>
  <c r="P8" i="1"/>
  <c r="E8" i="1" s="1"/>
  <c r="AB24" i="1" a="1"/>
  <c r="AB24" i="1" s="1"/>
  <c r="AA25" i="1"/>
  <c r="AC24" i="1" a="1"/>
  <c r="AC24" i="1" s="1"/>
  <c r="L24" i="1" a="1"/>
  <c r="L24" i="1" s="1"/>
  <c r="M24" i="1" a="1"/>
  <c r="M24" i="1" s="1"/>
  <c r="K25" i="1"/>
  <c r="AE26" i="8" a="1"/>
  <c r="AE26" i="8" s="1"/>
  <c r="AB26" i="8" s="1"/>
  <c r="AD26" i="8" a="1"/>
  <c r="AD26" i="8" s="1"/>
  <c r="AE25" i="8" a="1"/>
  <c r="AE25" i="8" s="1"/>
  <c r="AB25" i="8" s="1"/>
  <c r="AD25" i="8" a="1"/>
  <c r="AD25" i="8" s="1"/>
  <c r="AD24" i="8" a="1"/>
  <c r="AD24" i="8" s="1"/>
  <c r="AF24" i="8" s="1"/>
  <c r="AE24" i="8" a="1"/>
  <c r="AE24" i="8" s="1"/>
  <c r="AB24" i="8" s="1"/>
  <c r="AC3" i="8"/>
  <c r="I23" i="1"/>
  <c r="AC27" i="8"/>
  <c r="AB8" i="1" a="1"/>
  <c r="AB8" i="1" s="1"/>
  <c r="AD8" i="1" s="1"/>
  <c r="AA9" i="1"/>
  <c r="L8" i="8" a="1"/>
  <c r="L8" i="8" s="1"/>
  <c r="J8" i="8" s="1"/>
  <c r="M8" i="8" a="1"/>
  <c r="M8" i="8" s="1"/>
  <c r="N8" i="8" s="1"/>
  <c r="K9" i="8"/>
  <c r="CU3" i="1" l="1"/>
  <c r="DD1" i="1" s="1"/>
  <c r="M48" i="1" a="1"/>
  <c r="M48" i="1" s="1"/>
  <c r="N48" i="1" s="1"/>
  <c r="L48" i="1" a="1"/>
  <c r="L48" i="1" s="1"/>
  <c r="I48" i="1" s="1"/>
  <c r="K49" i="1"/>
  <c r="M38" i="1" a="1"/>
  <c r="M38" i="1" s="1"/>
  <c r="N38" i="1" s="1"/>
  <c r="L38" i="1" a="1"/>
  <c r="L38" i="1" s="1"/>
  <c r="I38" i="1" s="1"/>
  <c r="K133" i="1"/>
  <c r="M132" i="1" a="1"/>
  <c r="M132" i="1" s="1"/>
  <c r="N132" i="1" s="1"/>
  <c r="L132" i="1" a="1"/>
  <c r="L132" i="1" s="1"/>
  <c r="I132" i="1" s="1"/>
  <c r="AB40" i="1" a="1"/>
  <c r="AB40" i="1" s="1"/>
  <c r="AA41" i="1"/>
  <c r="AC40" i="1" a="1"/>
  <c r="AC40" i="1" s="1"/>
  <c r="L44" i="8" a="1"/>
  <c r="L44" i="8" s="1"/>
  <c r="J44" i="8" s="1"/>
  <c r="M44" i="8" a="1"/>
  <c r="M44" i="8" s="1"/>
  <c r="N44" i="8" s="1"/>
  <c r="K45" i="8"/>
  <c r="L23" i="8" a="1"/>
  <c r="L23" i="8" s="1"/>
  <c r="J23" i="8" s="1"/>
  <c r="M23" i="8" a="1"/>
  <c r="M23" i="8" s="1"/>
  <c r="K24" i="8"/>
  <c r="L247" i="1" a="1"/>
  <c r="L247" i="1" s="1"/>
  <c r="I247" i="1" s="1"/>
  <c r="M247" i="1" a="1"/>
  <c r="M247" i="1" s="1"/>
  <c r="N247" i="1" s="1"/>
  <c r="K248" i="1"/>
  <c r="M73" i="1" a="1"/>
  <c r="M73" i="1" s="1"/>
  <c r="N73" i="1" s="1"/>
  <c r="L73" i="1" a="1"/>
  <c r="L73" i="1" s="1"/>
  <c r="I73" i="1" s="1"/>
  <c r="K74" i="1"/>
  <c r="BT62" i="7"/>
  <c r="BT63" i="7" s="1"/>
  <c r="BT64" i="7" s="1"/>
  <c r="BT65" i="7" s="1"/>
  <c r="BT66" i="7" s="1"/>
  <c r="BT67" i="7" s="1"/>
  <c r="BT68" i="7" s="1"/>
  <c r="BT69" i="7" s="1"/>
  <c r="BT70" i="7" s="1"/>
  <c r="BT71" i="7" s="1"/>
  <c r="BS63" i="7"/>
  <c r="BS64" i="7" s="1"/>
  <c r="BS65" i="7" s="1"/>
  <c r="BS66" i="7" s="1"/>
  <c r="BS67" i="7" s="1"/>
  <c r="BS68" i="7" s="1"/>
  <c r="BS69" i="7" s="1"/>
  <c r="BS70" i="7" s="1"/>
  <c r="BS71" i="7" s="1"/>
  <c r="BS72" i="7" s="1"/>
  <c r="M223" i="1" a="1"/>
  <c r="M223" i="1" s="1"/>
  <c r="N223" i="1" s="1"/>
  <c r="L223" i="1" a="1"/>
  <c r="L223" i="1" s="1"/>
  <c r="I223" i="1" s="1"/>
  <c r="K224" i="1"/>
  <c r="CG7" i="1"/>
  <c r="CG8" i="1" s="1"/>
  <c r="CG9" i="1" s="1"/>
  <c r="CG10" i="1" s="1"/>
  <c r="CG11" i="1" s="1"/>
  <c r="CG12" i="1" s="1"/>
  <c r="CG13" i="1" s="1"/>
  <c r="CG2" i="1" s="1"/>
  <c r="CG3" i="1" s="1"/>
  <c r="CG4" i="1" s="1"/>
  <c r="CG5" i="1" s="1"/>
  <c r="CG6" i="1" s="1"/>
  <c r="L61" i="1" a="1"/>
  <c r="L61" i="1" s="1"/>
  <c r="I61" i="1" s="1"/>
  <c r="K62" i="1"/>
  <c r="M61" i="1" a="1"/>
  <c r="M61" i="1" s="1"/>
  <c r="N61" i="1" s="1"/>
  <c r="P9" i="1"/>
  <c r="E9" i="1" s="1"/>
  <c r="AE3" i="8" a="1"/>
  <c r="AE3" i="8" s="1"/>
  <c r="AB3" i="8" s="1"/>
  <c r="AD3" i="8" a="1"/>
  <c r="AD3" i="8" s="1"/>
  <c r="AF3" i="8" s="1"/>
  <c r="M25" i="1" a="1"/>
  <c r="M25" i="1" s="1"/>
  <c r="N25" i="1" s="1"/>
  <c r="L25" i="1" a="1"/>
  <c r="L25" i="1" s="1"/>
  <c r="K26" i="1"/>
  <c r="AE27" i="8" a="1"/>
  <c r="AE27" i="8" s="1"/>
  <c r="AB27" i="8" s="1"/>
  <c r="AD27" i="8" a="1"/>
  <c r="AD27" i="8" s="1"/>
  <c r="AC28" i="8"/>
  <c r="AC4" i="8"/>
  <c r="AB25" i="1" a="1"/>
  <c r="AB25" i="1" s="1"/>
  <c r="AA26" i="1"/>
  <c r="AC25" i="1" a="1"/>
  <c r="AC25" i="1" s="1"/>
  <c r="N24" i="1"/>
  <c r="K10" i="8"/>
  <c r="L9" i="8" a="1"/>
  <c r="L9" i="8" s="1"/>
  <c r="J9" i="8" s="1"/>
  <c r="M9" i="8" a="1"/>
  <c r="M9" i="8" s="1"/>
  <c r="N9" i="8" s="1"/>
  <c r="AB9" i="1" a="1"/>
  <c r="AB9" i="1" s="1"/>
  <c r="AC9" i="1" a="1"/>
  <c r="AC9" i="1" s="1"/>
  <c r="AA10" i="1"/>
  <c r="I24" i="1"/>
  <c r="CV3" i="1" l="1"/>
  <c r="CX3" i="1" s="1"/>
  <c r="CU4" i="1"/>
  <c r="K50" i="1"/>
  <c r="M49" i="1" a="1"/>
  <c r="M49" i="1" s="1"/>
  <c r="N49" i="1" s="1"/>
  <c r="L49" i="1" a="1"/>
  <c r="L49" i="1" s="1"/>
  <c r="I49" i="1" s="1"/>
  <c r="M74" i="1" a="1"/>
  <c r="M74" i="1" s="1"/>
  <c r="N74" i="1" s="1"/>
  <c r="L74" i="1" a="1"/>
  <c r="L74" i="1" s="1"/>
  <c r="I74" i="1" s="1"/>
  <c r="K75" i="1"/>
  <c r="M224" i="1" a="1"/>
  <c r="M224" i="1" s="1"/>
  <c r="N224" i="1" s="1"/>
  <c r="L224" i="1" a="1"/>
  <c r="L224" i="1" s="1"/>
  <c r="I224" i="1" s="1"/>
  <c r="K225" i="1"/>
  <c r="M45" i="8" a="1"/>
  <c r="M45" i="8" s="1"/>
  <c r="N45" i="8" s="1"/>
  <c r="L45" i="8" a="1"/>
  <c r="L45" i="8" s="1"/>
  <c r="J45" i="8" s="1"/>
  <c r="K46" i="8"/>
  <c r="AC41" i="1" a="1"/>
  <c r="AC41" i="1" s="1"/>
  <c r="AA42" i="1"/>
  <c r="AB41" i="1" a="1"/>
  <c r="AB41" i="1" s="1"/>
  <c r="M133" i="1" a="1"/>
  <c r="M133" i="1" s="1"/>
  <c r="N133" i="1" s="1"/>
  <c r="K134" i="1"/>
  <c r="L133" i="1" a="1"/>
  <c r="L133" i="1" s="1"/>
  <c r="I133" i="1" s="1"/>
  <c r="BS73" i="7"/>
  <c r="BS74" i="7" s="1"/>
  <c r="BS75" i="7" s="1"/>
  <c r="BS76" i="7" s="1"/>
  <c r="BS77" i="7" s="1"/>
  <c r="BS78" i="7" s="1"/>
  <c r="BS79" i="7" s="1"/>
  <c r="BS80" i="7" s="1"/>
  <c r="BS81" i="7" s="1"/>
  <c r="BS82" i="7" s="1"/>
  <c r="BT72" i="7"/>
  <c r="BT73" i="7" s="1"/>
  <c r="BT74" i="7" s="1"/>
  <c r="BT75" i="7" s="1"/>
  <c r="BT76" i="7" s="1"/>
  <c r="BT77" i="7" s="1"/>
  <c r="BT78" i="7" s="1"/>
  <c r="BT79" i="7" s="1"/>
  <c r="BT80" i="7" s="1"/>
  <c r="BT81" i="7" s="1"/>
  <c r="M24" i="8" a="1"/>
  <c r="M24" i="8" s="1"/>
  <c r="N24" i="8" s="1"/>
  <c r="L24" i="8" a="1"/>
  <c r="L24" i="8" s="1"/>
  <c r="J24" i="8" s="1"/>
  <c r="K25" i="8"/>
  <c r="L248" i="1" a="1"/>
  <c r="L248" i="1" s="1"/>
  <c r="I248" i="1" s="1"/>
  <c r="M248" i="1" a="1"/>
  <c r="M248" i="1" s="1"/>
  <c r="N248" i="1" s="1"/>
  <c r="K249" i="1"/>
  <c r="M62" i="1" a="1"/>
  <c r="M62" i="1" s="1"/>
  <c r="N62" i="1" s="1"/>
  <c r="L62" i="1" a="1"/>
  <c r="L62" i="1" s="1"/>
  <c r="I62" i="1" s="1"/>
  <c r="K63" i="1"/>
  <c r="AD9" i="1"/>
  <c r="I25" i="1"/>
  <c r="DD7" i="1"/>
  <c r="DD8" i="1" s="1"/>
  <c r="DD9" i="1" s="1"/>
  <c r="DD10" i="1" s="1"/>
  <c r="DD11" i="1" s="1"/>
  <c r="DD12" i="1" s="1"/>
  <c r="DD13" i="1" s="1"/>
  <c r="DD2" i="1" s="1"/>
  <c r="DD3" i="1" s="1"/>
  <c r="DD4" i="1" s="1"/>
  <c r="DD5" i="1" s="1"/>
  <c r="DD6" i="1" s="1"/>
  <c r="DE7" i="1"/>
  <c r="DE8" i="1" s="1"/>
  <c r="DE9" i="1" s="1"/>
  <c r="DE10" i="1" s="1"/>
  <c r="DE11" i="1" s="1"/>
  <c r="DE12" i="1" s="1"/>
  <c r="DE13" i="1" s="1"/>
  <c r="DE2" i="1" s="1"/>
  <c r="DE3" i="1" s="1"/>
  <c r="DE4" i="1" s="1"/>
  <c r="DE5" i="1" s="1"/>
  <c r="DE6" i="1" s="1"/>
  <c r="L10" i="8" a="1"/>
  <c r="L10" i="8" s="1"/>
  <c r="J10" i="8" s="1"/>
  <c r="M10" i="8" a="1"/>
  <c r="M10" i="8" s="1"/>
  <c r="N10" i="8" s="1"/>
  <c r="K11" i="8"/>
  <c r="P10" i="1"/>
  <c r="E10" i="1" s="1"/>
  <c r="AD28" i="8" a="1"/>
  <c r="AD28" i="8" s="1"/>
  <c r="AE28" i="8" a="1"/>
  <c r="AE28" i="8" s="1"/>
  <c r="AB28" i="8" s="1"/>
  <c r="AC29" i="8"/>
  <c r="L26" i="1" a="1"/>
  <c r="L26" i="1" s="1"/>
  <c r="M26" i="1" a="1"/>
  <c r="M26" i="1" s="1"/>
  <c r="K27" i="1"/>
  <c r="AC10" i="1" a="1"/>
  <c r="AC10" i="1" s="1"/>
  <c r="AB10" i="1" a="1"/>
  <c r="AB10" i="1" s="1"/>
  <c r="AA11" i="1"/>
  <c r="AC26" i="1" a="1"/>
  <c r="AC26" i="1" s="1"/>
  <c r="AA27" i="1"/>
  <c r="AB26" i="1" a="1"/>
  <c r="AB26" i="1" s="1"/>
  <c r="AD4" i="8" a="1"/>
  <c r="AD4" i="8" s="1"/>
  <c r="AF4" i="8" s="1"/>
  <c r="AE4" i="8" a="1"/>
  <c r="AE4" i="8" s="1"/>
  <c r="AB4" i="8" s="1"/>
  <c r="AC5" i="8"/>
  <c r="J2" i="3" l="1"/>
  <c r="K51" i="1"/>
  <c r="L50" i="1" a="1"/>
  <c r="L50" i="1" s="1"/>
  <c r="I50" i="1" s="1"/>
  <c r="M50" i="1" a="1"/>
  <c r="M50" i="1" s="1"/>
  <c r="N50" i="1" s="1"/>
  <c r="K26" i="8"/>
  <c r="M25" i="8" a="1"/>
  <c r="M25" i="8" s="1"/>
  <c r="N25" i="8" s="1"/>
  <c r="L25" i="8" a="1"/>
  <c r="L25" i="8" s="1"/>
  <c r="J25" i="8" s="1"/>
  <c r="BS83" i="7"/>
  <c r="BS84" i="7" s="1"/>
  <c r="BS85" i="7" s="1"/>
  <c r="BS86" i="7" s="1"/>
  <c r="BS87" i="7" s="1"/>
  <c r="BS88" i="7" s="1"/>
  <c r="BS89" i="7" s="1"/>
  <c r="BS90" i="7" s="1"/>
  <c r="BS91" i="7" s="1"/>
  <c r="BS92" i="7" s="1"/>
  <c r="BT82" i="7"/>
  <c r="BT83" i="7" s="1"/>
  <c r="BT84" i="7" s="1"/>
  <c r="BT85" i="7" s="1"/>
  <c r="BT86" i="7" s="1"/>
  <c r="BT87" i="7" s="1"/>
  <c r="BT88" i="7" s="1"/>
  <c r="BT89" i="7" s="1"/>
  <c r="BT90" i="7" s="1"/>
  <c r="BT91" i="7" s="1"/>
  <c r="K250" i="1"/>
  <c r="M249" i="1" a="1"/>
  <c r="M249" i="1" s="1"/>
  <c r="N249" i="1" s="1"/>
  <c r="L249" i="1" a="1"/>
  <c r="L249" i="1" s="1"/>
  <c r="I249" i="1" s="1"/>
  <c r="AA43" i="1"/>
  <c r="AB42" i="1" a="1"/>
  <c r="AB42" i="1" s="1"/>
  <c r="AC42" i="1" a="1"/>
  <c r="AC42" i="1" s="1"/>
  <c r="L75" i="1" a="1"/>
  <c r="L75" i="1" s="1"/>
  <c r="I75" i="1" s="1"/>
  <c r="K76" i="1"/>
  <c r="M75" i="1" a="1"/>
  <c r="M75" i="1" s="1"/>
  <c r="N75" i="1" s="1"/>
  <c r="M46" i="8" a="1"/>
  <c r="M46" i="8" s="1"/>
  <c r="N46" i="8" s="1"/>
  <c r="L46" i="8" a="1"/>
  <c r="L46" i="8" s="1"/>
  <c r="J46" i="8" s="1"/>
  <c r="K47" i="8"/>
  <c r="L134" i="1" a="1"/>
  <c r="L134" i="1" s="1"/>
  <c r="I134" i="1" s="1"/>
  <c r="K135" i="1"/>
  <c r="M134" i="1" a="1"/>
  <c r="M134" i="1" s="1"/>
  <c r="N134" i="1" s="1"/>
  <c r="K226" i="1"/>
  <c r="L225" i="1" a="1"/>
  <c r="L225" i="1" s="1"/>
  <c r="I225" i="1" s="1"/>
  <c r="M225" i="1" a="1"/>
  <c r="M225" i="1" s="1"/>
  <c r="N225" i="1" s="1"/>
  <c r="M63" i="1" a="1"/>
  <c r="M63" i="1" s="1"/>
  <c r="N63" i="1" s="1"/>
  <c r="K64" i="1"/>
  <c r="L63" i="1" a="1"/>
  <c r="L63" i="1" s="1"/>
  <c r="I63" i="1" s="1"/>
  <c r="I26" i="1"/>
  <c r="N26" i="1"/>
  <c r="AB11" i="1" a="1"/>
  <c r="AB11" i="1" s="1"/>
  <c r="AA12" i="1"/>
  <c r="AC11" i="1" a="1"/>
  <c r="AC11" i="1" s="1"/>
  <c r="AE29" i="8" a="1"/>
  <c r="AE29" i="8" s="1"/>
  <c r="AB29" i="8" s="1"/>
  <c r="AD29" i="8" a="1"/>
  <c r="AD29" i="8" s="1"/>
  <c r="AF29" i="8" s="1"/>
  <c r="AC30" i="8"/>
  <c r="M11" i="8" a="1"/>
  <c r="M11" i="8" s="1"/>
  <c r="N11" i="8" s="1"/>
  <c r="K12" i="8"/>
  <c r="L11" i="8" a="1"/>
  <c r="L11" i="8" s="1"/>
  <c r="J11" i="8" s="1"/>
  <c r="AD5" i="8" a="1"/>
  <c r="AD5" i="8" s="1"/>
  <c r="AF5" i="8" s="1"/>
  <c r="AE5" i="8" a="1"/>
  <c r="AE5" i="8" s="1"/>
  <c r="AB5" i="8" s="1"/>
  <c r="AC6" i="8"/>
  <c r="AA28" i="1"/>
  <c r="AB27" i="1" a="1"/>
  <c r="AB27" i="1" s="1"/>
  <c r="AC27" i="1" a="1"/>
  <c r="AC27" i="1" s="1"/>
  <c r="AD10" i="1"/>
  <c r="M27" i="1" a="1"/>
  <c r="M27" i="1" s="1"/>
  <c r="L27" i="1" a="1"/>
  <c r="L27" i="1" s="1"/>
  <c r="I27" i="1" s="1"/>
  <c r="K28" i="1"/>
  <c r="M51" i="1" l="1" a="1"/>
  <c r="M51" i="1" s="1"/>
  <c r="N51" i="1" s="1"/>
  <c r="K52" i="1"/>
  <c r="L51" i="1" a="1"/>
  <c r="L51" i="1" s="1"/>
  <c r="I51" i="1" s="1"/>
  <c r="BS93" i="7"/>
  <c r="BS94" i="7" s="1"/>
  <c r="BS95" i="7" s="1"/>
  <c r="BS96" i="7" s="1"/>
  <c r="BS97" i="7" s="1"/>
  <c r="BS98" i="7" s="1"/>
  <c r="BS99" i="7" s="1"/>
  <c r="BS100" i="7" s="1"/>
  <c r="BS101" i="7" s="1"/>
  <c r="BS102" i="7" s="1"/>
  <c r="BT92" i="7"/>
  <c r="BT93" i="7" s="1"/>
  <c r="BT94" i="7" s="1"/>
  <c r="BT95" i="7" s="1"/>
  <c r="BT96" i="7" s="1"/>
  <c r="BT97" i="7" s="1"/>
  <c r="BT98" i="7" s="1"/>
  <c r="BT99" i="7" s="1"/>
  <c r="BT100" i="7" s="1"/>
  <c r="BT101" i="7" s="1"/>
  <c r="L135" i="1" a="1"/>
  <c r="L135" i="1" s="1"/>
  <c r="I135" i="1" s="1"/>
  <c r="K136" i="1"/>
  <c r="M135" i="1" a="1"/>
  <c r="M135" i="1" s="1"/>
  <c r="N135" i="1" s="1"/>
  <c r="M250" i="1" a="1"/>
  <c r="M250" i="1" s="1"/>
  <c r="N250" i="1" s="1"/>
  <c r="L250" i="1" a="1"/>
  <c r="L250" i="1" s="1"/>
  <c r="I250" i="1" s="1"/>
  <c r="K251" i="1"/>
  <c r="L226" i="1" a="1"/>
  <c r="L226" i="1" s="1"/>
  <c r="I226" i="1" s="1"/>
  <c r="M226" i="1" a="1"/>
  <c r="M226" i="1" s="1"/>
  <c r="N226" i="1" s="1"/>
  <c r="K227" i="1"/>
  <c r="M47" i="8" a="1"/>
  <c r="M47" i="8" s="1"/>
  <c r="N47" i="8" s="1"/>
  <c r="K48" i="8"/>
  <c r="L47" i="8" a="1"/>
  <c r="L47" i="8" s="1"/>
  <c r="J47" i="8" s="1"/>
  <c r="K77" i="1"/>
  <c r="M76" i="1" a="1"/>
  <c r="M76" i="1" s="1"/>
  <c r="N76" i="1" s="1"/>
  <c r="L76" i="1" a="1"/>
  <c r="L76" i="1" s="1"/>
  <c r="I76" i="1" s="1"/>
  <c r="AB43" i="1" a="1"/>
  <c r="AB43" i="1" s="1"/>
  <c r="AA44" i="1"/>
  <c r="AC43" i="1" a="1"/>
  <c r="AC43" i="1" s="1"/>
  <c r="K27" i="8"/>
  <c r="L26" i="8" a="1"/>
  <c r="L26" i="8" s="1"/>
  <c r="J26" i="8" s="1"/>
  <c r="M26" i="8" a="1"/>
  <c r="M26" i="8" s="1"/>
  <c r="N26" i="8" s="1"/>
  <c r="P12" i="1"/>
  <c r="E12" i="1" s="1"/>
  <c r="M64" i="1" a="1"/>
  <c r="M64" i="1" s="1"/>
  <c r="N64" i="1" s="1"/>
  <c r="L64" i="1" a="1"/>
  <c r="L64" i="1" s="1"/>
  <c r="I64" i="1" s="1"/>
  <c r="K65" i="1"/>
  <c r="L28" i="1" a="1"/>
  <c r="L28" i="1" s="1"/>
  <c r="I28" i="1" s="1"/>
  <c r="M28" i="1" a="1"/>
  <c r="M28" i="1" s="1"/>
  <c r="N28" i="1" s="1"/>
  <c r="K29" i="1"/>
  <c r="AB28" i="1" a="1"/>
  <c r="AB28" i="1" s="1"/>
  <c r="AC28" i="1" a="1"/>
  <c r="AC28" i="1" s="1"/>
  <c r="AA29" i="1"/>
  <c r="AE30" i="8" a="1"/>
  <c r="AE30" i="8" s="1"/>
  <c r="AB30" i="8" s="1"/>
  <c r="AD30" i="8" a="1"/>
  <c r="AD30" i="8" s="1"/>
  <c r="AF30" i="8" s="1"/>
  <c r="AC31" i="8"/>
  <c r="AC12" i="1" a="1"/>
  <c r="AC12" i="1" s="1"/>
  <c r="AB12" i="1" a="1"/>
  <c r="AB12" i="1" s="1"/>
  <c r="AA13" i="1"/>
  <c r="L12" i="8" a="1"/>
  <c r="L12" i="8" s="1"/>
  <c r="J12" i="8" s="1"/>
  <c r="M12" i="8" a="1"/>
  <c r="M12" i="8" s="1"/>
  <c r="N12" i="8" s="1"/>
  <c r="K13" i="8"/>
  <c r="N27" i="1"/>
  <c r="AD6" i="8" a="1"/>
  <c r="AD6" i="8" s="1"/>
  <c r="AF6" i="8" s="1"/>
  <c r="AE6" i="8" a="1"/>
  <c r="AE6" i="8" s="1"/>
  <c r="AB6" i="8" s="1"/>
  <c r="AC7" i="8"/>
  <c r="AD11" i="1"/>
  <c r="M52" i="1" l="1" a="1"/>
  <c r="M52" i="1" s="1"/>
  <c r="N52" i="1" s="1"/>
  <c r="K53" i="1"/>
  <c r="L52" i="1" a="1"/>
  <c r="L52" i="1" s="1"/>
  <c r="I52" i="1" s="1"/>
  <c r="L27" i="8" a="1"/>
  <c r="L27" i="8" s="1"/>
  <c r="J27" i="8" s="1"/>
  <c r="M27" i="8" a="1"/>
  <c r="M27" i="8" s="1"/>
  <c r="N27" i="8" s="1"/>
  <c r="K28" i="8"/>
  <c r="L251" i="1" a="1"/>
  <c r="L251" i="1" s="1"/>
  <c r="I251" i="1" s="1"/>
  <c r="K252" i="1"/>
  <c r="M251" i="1" a="1"/>
  <c r="M251" i="1" s="1"/>
  <c r="N251" i="1" s="1"/>
  <c r="M136" i="1" a="1"/>
  <c r="M136" i="1" s="1"/>
  <c r="N136" i="1" s="1"/>
  <c r="K137" i="1"/>
  <c r="L136" i="1" a="1"/>
  <c r="L136" i="1" s="1"/>
  <c r="I136" i="1" s="1"/>
  <c r="AC44" i="1" a="1"/>
  <c r="AC44" i="1" s="1"/>
  <c r="AB44" i="1" a="1"/>
  <c r="AB44" i="1" s="1"/>
  <c r="AA45" i="1"/>
  <c r="M77" i="1" a="1"/>
  <c r="M77" i="1" s="1"/>
  <c r="N77" i="1" s="1"/>
  <c r="L77" i="1" a="1"/>
  <c r="L77" i="1" s="1"/>
  <c r="I77" i="1" s="1"/>
  <c r="K78" i="1"/>
  <c r="L227" i="1" a="1"/>
  <c r="L227" i="1" s="1"/>
  <c r="I227" i="1" s="1"/>
  <c r="K228" i="1"/>
  <c r="M227" i="1" a="1"/>
  <c r="M227" i="1" s="1"/>
  <c r="N227" i="1" s="1"/>
  <c r="K49" i="8"/>
  <c r="L48" i="8" a="1"/>
  <c r="L48" i="8" s="1"/>
  <c r="J48" i="8" s="1"/>
  <c r="M48" i="8" a="1"/>
  <c r="M48" i="8" s="1"/>
  <c r="N48" i="8" s="1"/>
  <c r="BS103" i="7"/>
  <c r="BS104" i="7" s="1"/>
  <c r="BS105" i="7" s="1"/>
  <c r="BS106" i="7" s="1"/>
  <c r="BS107" i="7" s="1"/>
  <c r="BS108" i="7" s="1"/>
  <c r="BS109" i="7" s="1"/>
  <c r="BS110" i="7" s="1"/>
  <c r="BS111" i="7" s="1"/>
  <c r="BS112" i="7" s="1"/>
  <c r="BT102" i="7"/>
  <c r="BT103" i="7" s="1"/>
  <c r="BT104" i="7" s="1"/>
  <c r="BT105" i="7" s="1"/>
  <c r="BT106" i="7" s="1"/>
  <c r="BT107" i="7" s="1"/>
  <c r="BT108" i="7" s="1"/>
  <c r="BT109" i="7" s="1"/>
  <c r="BT110" i="7" s="1"/>
  <c r="BT111" i="7" s="1"/>
  <c r="L65" i="1" a="1"/>
  <c r="L65" i="1" s="1"/>
  <c r="I65" i="1" s="1"/>
  <c r="M65" i="1" a="1"/>
  <c r="M65" i="1" s="1"/>
  <c r="N65" i="1" s="1"/>
  <c r="K66" i="1"/>
  <c r="AD12" i="1"/>
  <c r="AB13" i="1" a="1"/>
  <c r="AB13" i="1" s="1"/>
  <c r="AD13" i="1" s="1"/>
  <c r="AC13" i="1" a="1"/>
  <c r="AC13" i="1" s="1"/>
  <c r="AA14" i="1"/>
  <c r="AE7" i="8" a="1"/>
  <c r="AE7" i="8" s="1"/>
  <c r="AB7" i="8" s="1"/>
  <c r="AD7" i="8" a="1"/>
  <c r="AD7" i="8" s="1"/>
  <c r="AF7" i="8" s="1"/>
  <c r="AC8" i="8"/>
  <c r="L13" i="8" a="1"/>
  <c r="L13" i="8" s="1"/>
  <c r="J13" i="8" s="1"/>
  <c r="M13" i="8" a="1"/>
  <c r="M13" i="8" s="1"/>
  <c r="N13" i="8" s="1"/>
  <c r="K14" i="8"/>
  <c r="AE31" i="8" a="1"/>
  <c r="AE31" i="8" s="1"/>
  <c r="AB31" i="8" s="1"/>
  <c r="AD31" i="8" a="1"/>
  <c r="AD31" i="8" s="1"/>
  <c r="AF31" i="8" s="1"/>
  <c r="AC32" i="8"/>
  <c r="AB29" i="1" a="1"/>
  <c r="AB29" i="1" s="1"/>
  <c r="AA30" i="1"/>
  <c r="AC29" i="1" a="1"/>
  <c r="AC29" i="1" s="1"/>
  <c r="L29" i="1" a="1"/>
  <c r="L29" i="1" s="1"/>
  <c r="M29" i="1" a="1"/>
  <c r="M29" i="1" s="1"/>
  <c r="K30" i="1"/>
  <c r="K54" i="1" l="1"/>
  <c r="M53" i="1" a="1"/>
  <c r="M53" i="1" s="1"/>
  <c r="N53" i="1" s="1"/>
  <c r="L53" i="1" a="1"/>
  <c r="L53" i="1" s="1"/>
  <c r="I53" i="1" s="1"/>
  <c r="AB45" i="1" a="1"/>
  <c r="AB45" i="1" s="1"/>
  <c r="AA46" i="1"/>
  <c r="AC45" i="1" a="1"/>
  <c r="AC45" i="1" s="1"/>
  <c r="M49" i="8" a="1"/>
  <c r="M49" i="8" s="1"/>
  <c r="N49" i="8" s="1"/>
  <c r="L49" i="8" a="1"/>
  <c r="L49" i="8" s="1"/>
  <c r="J49" i="8" s="1"/>
  <c r="K50" i="8"/>
  <c r="L78" i="1" a="1"/>
  <c r="L78" i="1" s="1"/>
  <c r="I78" i="1" s="1"/>
  <c r="K79" i="1"/>
  <c r="M78" i="1" a="1"/>
  <c r="M78" i="1" s="1"/>
  <c r="N78" i="1" s="1"/>
  <c r="L28" i="8" a="1"/>
  <c r="L28" i="8" s="1"/>
  <c r="J28" i="8" s="1"/>
  <c r="M28" i="8" a="1"/>
  <c r="M28" i="8" s="1"/>
  <c r="N28" i="8" s="1"/>
  <c r="K29" i="8"/>
  <c r="BS113" i="7"/>
  <c r="BS114" i="7" s="1"/>
  <c r="BS115" i="7" s="1"/>
  <c r="BS116" i="7" s="1"/>
  <c r="BS117" i="7" s="1"/>
  <c r="BS118" i="7" s="1"/>
  <c r="BS119" i="7" s="1"/>
  <c r="BS120" i="7" s="1"/>
  <c r="BS121" i="7" s="1"/>
  <c r="BS122" i="7" s="1"/>
  <c r="BT112" i="7"/>
  <c r="BT113" i="7" s="1"/>
  <c r="BT114" i="7" s="1"/>
  <c r="BT115" i="7" s="1"/>
  <c r="BT116" i="7" s="1"/>
  <c r="BT117" i="7" s="1"/>
  <c r="BT118" i="7" s="1"/>
  <c r="BT119" i="7" s="1"/>
  <c r="BT120" i="7" s="1"/>
  <c r="BT121" i="7" s="1"/>
  <c r="L137" i="1" a="1"/>
  <c r="L137" i="1" s="1"/>
  <c r="I137" i="1" s="1"/>
  <c r="K138" i="1"/>
  <c r="M137" i="1" a="1"/>
  <c r="M137" i="1" s="1"/>
  <c r="N137" i="1" s="1"/>
  <c r="L228" i="1" a="1"/>
  <c r="L228" i="1" s="1"/>
  <c r="I228" i="1" s="1"/>
  <c r="M228" i="1" a="1"/>
  <c r="M228" i="1" s="1"/>
  <c r="N228" i="1" s="1"/>
  <c r="K229" i="1"/>
  <c r="M252" i="1" a="1"/>
  <c r="M252" i="1" s="1"/>
  <c r="N252" i="1" s="1"/>
  <c r="L252" i="1" a="1"/>
  <c r="L252" i="1" s="1"/>
  <c r="I252" i="1" s="1"/>
  <c r="K67" i="1"/>
  <c r="L66" i="1" a="1"/>
  <c r="L66" i="1" s="1"/>
  <c r="I66" i="1" s="1"/>
  <c r="M66" i="1" a="1"/>
  <c r="M66" i="1" s="1"/>
  <c r="N66" i="1" s="1"/>
  <c r="M30" i="1" a="1"/>
  <c r="M30" i="1" s="1"/>
  <c r="L30" i="1" a="1"/>
  <c r="L30" i="1" s="1"/>
  <c r="K31" i="1"/>
  <c r="AB30" i="1" a="1"/>
  <c r="AB30" i="1" s="1"/>
  <c r="AC30" i="1" a="1"/>
  <c r="AC30" i="1" s="1"/>
  <c r="AA31" i="1"/>
  <c r="M14" i="8" a="1"/>
  <c r="M14" i="8" s="1"/>
  <c r="N14" i="8" s="1"/>
  <c r="K66" i="8"/>
  <c r="L14" i="8" a="1"/>
  <c r="L14" i="8" s="1"/>
  <c r="J14" i="8" s="1"/>
  <c r="AE8" i="8" a="1"/>
  <c r="AE8" i="8" s="1"/>
  <c r="AB8" i="8" s="1"/>
  <c r="AD8" i="8" a="1"/>
  <c r="AD8" i="8" s="1"/>
  <c r="AF8" i="8" s="1"/>
  <c r="AC9" i="8"/>
  <c r="N29" i="1"/>
  <c r="AA15" i="1"/>
  <c r="AC14" i="1" a="1"/>
  <c r="AC14" i="1" s="1"/>
  <c r="AB14" i="1" a="1"/>
  <c r="AB14" i="1" s="1"/>
  <c r="AD14" i="1" s="1"/>
  <c r="AD32" i="8" a="1"/>
  <c r="AD32" i="8" s="1"/>
  <c r="AF32" i="8" s="1"/>
  <c r="AE32" i="8" a="1"/>
  <c r="AE32" i="8" s="1"/>
  <c r="AB32" i="8" s="1"/>
  <c r="AC33" i="8"/>
  <c r="I29" i="1"/>
  <c r="M54" i="1" l="1" a="1"/>
  <c r="M54" i="1" s="1"/>
  <c r="N54" i="1" s="1"/>
  <c r="L54" i="1" a="1"/>
  <c r="L54" i="1" s="1"/>
  <c r="I54" i="1" s="1"/>
  <c r="K30" i="8"/>
  <c r="M29" i="8" a="1"/>
  <c r="M29" i="8" s="1"/>
  <c r="N29" i="8" s="1"/>
  <c r="L29" i="8" a="1"/>
  <c r="L29" i="8" s="1"/>
  <c r="J29" i="8" s="1"/>
  <c r="K80" i="1"/>
  <c r="L79" i="1" a="1"/>
  <c r="L79" i="1" s="1"/>
  <c r="I79" i="1" s="1"/>
  <c r="M79" i="1" a="1"/>
  <c r="M79" i="1" s="1"/>
  <c r="N79" i="1" s="1"/>
  <c r="M50" i="8" a="1"/>
  <c r="M50" i="8" s="1"/>
  <c r="N50" i="8" s="1"/>
  <c r="L50" i="8" a="1"/>
  <c r="L50" i="8" s="1"/>
  <c r="J50" i="8" s="1"/>
  <c r="K51" i="8"/>
  <c r="AC46" i="1" a="1"/>
  <c r="AC46" i="1" s="1"/>
  <c r="AB46" i="1" a="1"/>
  <c r="AB46" i="1" s="1"/>
  <c r="AA47" i="1"/>
  <c r="M229" i="1" a="1"/>
  <c r="M229" i="1" s="1"/>
  <c r="N229" i="1" s="1"/>
  <c r="K230" i="1"/>
  <c r="L229" i="1" a="1"/>
  <c r="L229" i="1" s="1"/>
  <c r="I229" i="1" s="1"/>
  <c r="K139" i="1"/>
  <c r="M138" i="1" a="1"/>
  <c r="M138" i="1" s="1"/>
  <c r="N138" i="1" s="1"/>
  <c r="L138" i="1" a="1"/>
  <c r="L138" i="1" s="1"/>
  <c r="I138" i="1" s="1"/>
  <c r="BS123" i="7"/>
  <c r="BS124" i="7" s="1"/>
  <c r="BS125" i="7" s="1"/>
  <c r="BS126" i="7" s="1"/>
  <c r="BS127" i="7" s="1"/>
  <c r="BS128" i="7" s="1"/>
  <c r="BS129" i="7" s="1"/>
  <c r="BS130" i="7" s="1"/>
  <c r="BS131" i="7" s="1"/>
  <c r="BT122" i="7"/>
  <c r="BT123" i="7" s="1"/>
  <c r="BT124" i="7" s="1"/>
  <c r="BT125" i="7" s="1"/>
  <c r="BT126" i="7" s="1"/>
  <c r="BT127" i="7" s="1"/>
  <c r="BT128" i="7" s="1"/>
  <c r="BT129" i="7" s="1"/>
  <c r="BT130" i="7" s="1"/>
  <c r="BT131" i="7" s="1"/>
  <c r="K68" i="1"/>
  <c r="M67" i="1" a="1"/>
  <c r="M67" i="1" s="1"/>
  <c r="N67" i="1" s="1"/>
  <c r="L67" i="1" a="1"/>
  <c r="L67" i="1" s="1"/>
  <c r="I67" i="1" s="1"/>
  <c r="N30" i="1"/>
  <c r="AE33" i="8" a="1"/>
  <c r="AE33" i="8" s="1"/>
  <c r="AB33" i="8" s="1"/>
  <c r="AD33" i="8" a="1"/>
  <c r="AD33" i="8" s="1"/>
  <c r="AF33" i="8" s="1"/>
  <c r="AC34" i="8"/>
  <c r="AE9" i="8" a="1"/>
  <c r="AE9" i="8" s="1"/>
  <c r="AB9" i="8" s="1"/>
  <c r="AD9" i="8" a="1"/>
  <c r="AD9" i="8" s="1"/>
  <c r="AF9" i="8" s="1"/>
  <c r="AC10" i="8"/>
  <c r="L66" i="8" a="1"/>
  <c r="L66" i="8" s="1"/>
  <c r="J66" i="8" s="1"/>
  <c r="M66" i="8" a="1"/>
  <c r="M66" i="8" s="1"/>
  <c r="N66" i="8" s="1"/>
  <c r="K67" i="8"/>
  <c r="M31" i="1" a="1"/>
  <c r="M31" i="1" s="1"/>
  <c r="L31" i="1" a="1"/>
  <c r="L31" i="1" s="1"/>
  <c r="K32" i="1"/>
  <c r="AB15" i="1" a="1"/>
  <c r="AB15" i="1" s="1"/>
  <c r="AA16" i="1"/>
  <c r="AC15" i="1" a="1"/>
  <c r="AC15" i="1" s="1"/>
  <c r="AC31" i="1" a="1"/>
  <c r="AC31" i="1" s="1"/>
  <c r="AA32" i="1"/>
  <c r="AB31" i="1" a="1"/>
  <c r="AB31" i="1" s="1"/>
  <c r="I30" i="1"/>
  <c r="M230" i="1" l="1" a="1"/>
  <c r="M230" i="1" s="1"/>
  <c r="N230" i="1" s="1"/>
  <c r="L230" i="1" a="1"/>
  <c r="L230" i="1" s="1"/>
  <c r="I230" i="1" s="1"/>
  <c r="K231" i="1"/>
  <c r="L51" i="8" a="1"/>
  <c r="L51" i="8" s="1"/>
  <c r="J51" i="8" s="1"/>
  <c r="K52" i="8"/>
  <c r="M51" i="8" a="1"/>
  <c r="M51" i="8" s="1"/>
  <c r="N51" i="8" s="1"/>
  <c r="L139" i="1" a="1"/>
  <c r="L139" i="1" s="1"/>
  <c r="I139" i="1" s="1"/>
  <c r="K140" i="1"/>
  <c r="M139" i="1" a="1"/>
  <c r="M139" i="1" s="1"/>
  <c r="N139" i="1" s="1"/>
  <c r="AB47" i="1" a="1"/>
  <c r="AB47" i="1" s="1"/>
  <c r="AA48" i="1"/>
  <c r="AC47" i="1" a="1"/>
  <c r="AC47" i="1" s="1"/>
  <c r="K81" i="1"/>
  <c r="M80" i="1" a="1"/>
  <c r="M80" i="1" s="1"/>
  <c r="N80" i="1" s="1"/>
  <c r="L80" i="1" a="1"/>
  <c r="L80" i="1" s="1"/>
  <c r="I80" i="1" s="1"/>
  <c r="K31" i="8"/>
  <c r="L30" i="8" a="1"/>
  <c r="L30" i="8" s="1"/>
  <c r="J30" i="8" s="1"/>
  <c r="M30" i="8" a="1"/>
  <c r="M30" i="8" s="1"/>
  <c r="N30" i="8" s="1"/>
  <c r="K69" i="1"/>
  <c r="L68" i="1" a="1"/>
  <c r="L68" i="1" s="1"/>
  <c r="I68" i="1" s="1"/>
  <c r="M68" i="1" a="1"/>
  <c r="M68" i="1" s="1"/>
  <c r="N68" i="1" s="1"/>
  <c r="L32" i="1" a="1"/>
  <c r="L32" i="1" s="1"/>
  <c r="M32" i="1" a="1"/>
  <c r="M32" i="1" s="1"/>
  <c r="N32" i="1" s="1"/>
  <c r="K33" i="1"/>
  <c r="AC16" i="1" a="1"/>
  <c r="AC16" i="1" s="1"/>
  <c r="AB16" i="1" a="1"/>
  <c r="AB16" i="1" s="1"/>
  <c r="AA17" i="1"/>
  <c r="N31" i="1"/>
  <c r="K68" i="8"/>
  <c r="L67" i="8" a="1"/>
  <c r="L67" i="8" s="1"/>
  <c r="J67" i="8" s="1"/>
  <c r="M67" i="8" a="1"/>
  <c r="M67" i="8" s="1"/>
  <c r="N67" i="8" s="1"/>
  <c r="AC32" i="1" a="1"/>
  <c r="AC32" i="1" s="1"/>
  <c r="AB32" i="1" a="1"/>
  <c r="AB32" i="1" s="1"/>
  <c r="AA33" i="1"/>
  <c r="AE34" i="8" a="1"/>
  <c r="AE34" i="8" s="1"/>
  <c r="AB34" i="8" s="1"/>
  <c r="AD34" i="8" a="1"/>
  <c r="AD34" i="8" s="1"/>
  <c r="AF34" i="8" s="1"/>
  <c r="AC35" i="8"/>
  <c r="I31" i="1"/>
  <c r="AD10" i="8" a="1"/>
  <c r="AD10" i="8" s="1"/>
  <c r="AF10" i="8" s="1"/>
  <c r="AE10" i="8" a="1"/>
  <c r="AE10" i="8" s="1"/>
  <c r="AB10" i="8" s="1"/>
  <c r="AC11" i="8"/>
  <c r="AB48" i="1" l="1" a="1"/>
  <c r="AB48" i="1" s="1"/>
  <c r="AA49" i="1"/>
  <c r="AC48" i="1" a="1"/>
  <c r="AC48" i="1" s="1"/>
  <c r="K232" i="1"/>
  <c r="L231" i="1" a="1"/>
  <c r="L231" i="1" s="1"/>
  <c r="I231" i="1" s="1"/>
  <c r="M231" i="1" a="1"/>
  <c r="M231" i="1" s="1"/>
  <c r="N231" i="1" s="1"/>
  <c r="K32" i="8"/>
  <c r="M31" i="8" a="1"/>
  <c r="M31" i="8" s="1"/>
  <c r="N31" i="8" s="1"/>
  <c r="L31" i="8" a="1"/>
  <c r="L31" i="8" s="1"/>
  <c r="J31" i="8" s="1"/>
  <c r="L140" i="1" a="1"/>
  <c r="L140" i="1" s="1"/>
  <c r="I140" i="1" s="1"/>
  <c r="K141" i="1"/>
  <c r="M140" i="1" a="1"/>
  <c r="M140" i="1" s="1"/>
  <c r="N140" i="1" s="1"/>
  <c r="K82" i="1"/>
  <c r="L81" i="1" a="1"/>
  <c r="L81" i="1" s="1"/>
  <c r="I81" i="1" s="1"/>
  <c r="M81" i="1" a="1"/>
  <c r="M81" i="1" s="1"/>
  <c r="N81" i="1" s="1"/>
  <c r="L52" i="8" a="1"/>
  <c r="L52" i="8" s="1"/>
  <c r="J52" i="8" s="1"/>
  <c r="K53" i="8"/>
  <c r="M52" i="8" a="1"/>
  <c r="M52" i="8" s="1"/>
  <c r="N52" i="8" s="1"/>
  <c r="M69" i="1" a="1"/>
  <c r="M69" i="1" s="1"/>
  <c r="N69" i="1" s="1"/>
  <c r="L69" i="1" a="1"/>
  <c r="L69" i="1" s="1"/>
  <c r="I69" i="1" s="1"/>
  <c r="AA34" i="1"/>
  <c r="AB33" i="1" a="1"/>
  <c r="AB33" i="1" s="1"/>
  <c r="AC33" i="1" a="1"/>
  <c r="AC33" i="1" s="1"/>
  <c r="K69" i="8"/>
  <c r="M68" i="8" a="1"/>
  <c r="M68" i="8" s="1"/>
  <c r="N68" i="8" s="1"/>
  <c r="L68" i="8" a="1"/>
  <c r="L68" i="8" s="1"/>
  <c r="J68" i="8" s="1"/>
  <c r="L33" i="1" a="1"/>
  <c r="L33" i="1" s="1"/>
  <c r="M33" i="1" a="1"/>
  <c r="M33" i="1" s="1"/>
  <c r="N33" i="1" s="1"/>
  <c r="K34" i="1"/>
  <c r="AD11" i="8" a="1"/>
  <c r="AD11" i="8" s="1"/>
  <c r="AF11" i="8" s="1"/>
  <c r="AE11" i="8" a="1"/>
  <c r="AE11" i="8" s="1"/>
  <c r="AB11" i="8" s="1"/>
  <c r="AC12" i="8"/>
  <c r="AD35" i="8" a="1"/>
  <c r="AD35" i="8" s="1"/>
  <c r="AF35" i="8" s="1"/>
  <c r="AE35" i="8" a="1"/>
  <c r="AE35" i="8" s="1"/>
  <c r="AB35" i="8" s="1"/>
  <c r="AC36" i="8"/>
  <c r="AC17" i="1" a="1"/>
  <c r="AC17" i="1" s="1"/>
  <c r="AB17" i="1" a="1"/>
  <c r="AB17" i="1" s="1"/>
  <c r="I32" i="1"/>
  <c r="L232" i="1" l="1" a="1"/>
  <c r="L232" i="1" s="1"/>
  <c r="I232" i="1" s="1"/>
  <c r="M232" i="1" a="1"/>
  <c r="M232" i="1" s="1"/>
  <c r="N232" i="1" s="1"/>
  <c r="K233" i="1"/>
  <c r="K142" i="1"/>
  <c r="M141" i="1" a="1"/>
  <c r="M141" i="1" s="1"/>
  <c r="N141" i="1" s="1"/>
  <c r="L141" i="1" a="1"/>
  <c r="L141" i="1" s="1"/>
  <c r="I141" i="1" s="1"/>
  <c r="L32" i="8" a="1"/>
  <c r="L32" i="8" s="1"/>
  <c r="J32" i="8" s="1"/>
  <c r="K33" i="8"/>
  <c r="M32" i="8" a="1"/>
  <c r="M32" i="8" s="1"/>
  <c r="N32" i="8" s="1"/>
  <c r="AA50" i="1"/>
  <c r="AC49" i="1" a="1"/>
  <c r="AC49" i="1" s="1"/>
  <c r="AB49" i="1" a="1"/>
  <c r="AB49" i="1" s="1"/>
  <c r="M53" i="8" a="1"/>
  <c r="M53" i="8" s="1"/>
  <c r="N53" i="8" s="1"/>
  <c r="L53" i="8" a="1"/>
  <c r="L53" i="8" s="1"/>
  <c r="J53" i="8" s="1"/>
  <c r="K54" i="8"/>
  <c r="L82" i="1" a="1"/>
  <c r="L82" i="1" s="1"/>
  <c r="I82" i="1" s="1"/>
  <c r="K83" i="1"/>
  <c r="M82" i="1" a="1"/>
  <c r="M82" i="1" s="1"/>
  <c r="L69" i="8" a="1"/>
  <c r="L69" i="8" s="1"/>
  <c r="J69" i="8" s="1"/>
  <c r="M69" i="8" a="1"/>
  <c r="M69" i="8" s="1"/>
  <c r="N69" i="8" s="1"/>
  <c r="K70" i="8"/>
  <c r="AD12" i="8" a="1"/>
  <c r="AD12" i="8" s="1"/>
  <c r="AF12" i="8" s="1"/>
  <c r="AE12" i="8" a="1"/>
  <c r="AE12" i="8" s="1"/>
  <c r="AB12" i="8" s="1"/>
  <c r="AC13" i="8"/>
  <c r="I33" i="1"/>
  <c r="AD36" i="8" a="1"/>
  <c r="AD36" i="8" s="1"/>
  <c r="AF36" i="8" s="1"/>
  <c r="AE36" i="8" a="1"/>
  <c r="AE36" i="8" s="1"/>
  <c r="AB36" i="8" s="1"/>
  <c r="AC37" i="8"/>
  <c r="M34" i="1" a="1"/>
  <c r="M34" i="1" s="1"/>
  <c r="N34" i="1" s="1"/>
  <c r="L34" i="1" a="1"/>
  <c r="L34" i="1" s="1"/>
  <c r="AB34" i="1" a="1"/>
  <c r="AB34" i="1" s="1"/>
  <c r="AC34" i="1" a="1"/>
  <c r="AC34" i="1" s="1"/>
  <c r="K234" i="1" l="1"/>
  <c r="L233" i="1" a="1"/>
  <c r="L233" i="1" s="1"/>
  <c r="I233" i="1" s="1"/>
  <c r="M233" i="1" a="1"/>
  <c r="M233" i="1" s="1"/>
  <c r="N233" i="1" s="1"/>
  <c r="L54" i="8" a="1"/>
  <c r="L54" i="8" s="1"/>
  <c r="J54" i="8" s="1"/>
  <c r="K55" i="8"/>
  <c r="M54" i="8" a="1"/>
  <c r="M54" i="8" s="1"/>
  <c r="N54" i="8" s="1"/>
  <c r="N82" i="1"/>
  <c r="O82" i="1" s="1"/>
  <c r="H82" i="1"/>
  <c r="AB50" i="1" a="1"/>
  <c r="AB50" i="1" s="1"/>
  <c r="AC50" i="1" a="1"/>
  <c r="AC50" i="1" s="1"/>
  <c r="L33" i="8" a="1"/>
  <c r="L33" i="8" s="1"/>
  <c r="J33" i="8" s="1"/>
  <c r="M33" i="8" a="1"/>
  <c r="M33" i="8" s="1"/>
  <c r="N33" i="8" s="1"/>
  <c r="K34" i="8"/>
  <c r="K143" i="1"/>
  <c r="L142" i="1" a="1"/>
  <c r="L142" i="1" s="1"/>
  <c r="I142" i="1" s="1"/>
  <c r="M142" i="1" a="1"/>
  <c r="M142" i="1" s="1"/>
  <c r="N142" i="1" s="1"/>
  <c r="L83" i="1" a="1"/>
  <c r="L83" i="1" s="1"/>
  <c r="I83" i="1" s="1"/>
  <c r="K84" i="1"/>
  <c r="M83" i="1" a="1"/>
  <c r="M83" i="1" s="1"/>
  <c r="AE37" i="8" a="1"/>
  <c r="AE37" i="8" s="1"/>
  <c r="AB37" i="8" s="1"/>
  <c r="AD37" i="8" a="1"/>
  <c r="AD37" i="8" s="1"/>
  <c r="AF37" i="8" s="1"/>
  <c r="AC38" i="8"/>
  <c r="AD13" i="8" a="1"/>
  <c r="AD13" i="8" s="1"/>
  <c r="AF13" i="8" s="1"/>
  <c r="AE13" i="8" a="1"/>
  <c r="AE13" i="8" s="1"/>
  <c r="AB13" i="8" s="1"/>
  <c r="AC14" i="8"/>
  <c r="P4" i="1"/>
  <c r="E4" i="1" s="1"/>
  <c r="P13" i="1"/>
  <c r="E13" i="1" s="1"/>
  <c r="P11" i="1"/>
  <c r="E11" i="1" s="1"/>
  <c r="P3" i="1"/>
  <c r="E3" i="1" s="1"/>
  <c r="P14" i="1"/>
  <c r="E14" i="1" s="1"/>
  <c r="M70" i="8" a="1"/>
  <c r="M70" i="8" s="1"/>
  <c r="N70" i="8" s="1"/>
  <c r="L70" i="8" a="1"/>
  <c r="L70" i="8" s="1"/>
  <c r="J70" i="8" s="1"/>
  <c r="K71" i="8"/>
  <c r="I34" i="1"/>
  <c r="N83" i="1" l="1"/>
  <c r="O83" i="1" s="1"/>
  <c r="H83" i="1"/>
  <c r="K85" i="1"/>
  <c r="L84" i="1" a="1"/>
  <c r="L84" i="1" s="1"/>
  <c r="I84" i="1" s="1"/>
  <c r="M84" i="1" a="1"/>
  <c r="M84" i="1" s="1"/>
  <c r="L143" i="1" a="1"/>
  <c r="L143" i="1" s="1"/>
  <c r="I143" i="1" s="1"/>
  <c r="K144" i="1"/>
  <c r="M143" i="1" a="1"/>
  <c r="M143" i="1" s="1"/>
  <c r="N143" i="1" s="1"/>
  <c r="M34" i="8" a="1"/>
  <c r="M34" i="8" s="1"/>
  <c r="N34" i="8" s="1"/>
  <c r="L34" i="8" a="1"/>
  <c r="L34" i="8" s="1"/>
  <c r="J34" i="8" s="1"/>
  <c r="K35" i="8"/>
  <c r="M55" i="8" a="1"/>
  <c r="M55" i="8" s="1"/>
  <c r="N55" i="8" s="1"/>
  <c r="L55" i="8" a="1"/>
  <c r="L55" i="8" s="1"/>
  <c r="J55" i="8" s="1"/>
  <c r="K56" i="8"/>
  <c r="L234" i="1" a="1"/>
  <c r="L234" i="1" s="1"/>
  <c r="I234" i="1" s="1"/>
  <c r="M234" i="1" a="1"/>
  <c r="M234" i="1" s="1"/>
  <c r="N234" i="1" s="1"/>
  <c r="K235" i="1"/>
  <c r="AE38" i="8" a="1"/>
  <c r="AE38" i="8" s="1"/>
  <c r="AB38" i="8" s="1"/>
  <c r="AD38" i="8" a="1"/>
  <c r="AD38" i="8" s="1"/>
  <c r="AF38" i="8" s="1"/>
  <c r="AC39" i="8"/>
  <c r="K72" i="8"/>
  <c r="L71" i="8" a="1"/>
  <c r="L71" i="8" s="1"/>
  <c r="J71" i="8" s="1"/>
  <c r="M71" i="8" a="1"/>
  <c r="M71" i="8" s="1"/>
  <c r="N71" i="8" s="1"/>
  <c r="AE14" i="8" a="1"/>
  <c r="AE14" i="8" s="1"/>
  <c r="AB14" i="8" s="1"/>
  <c r="AD14" i="8" a="1"/>
  <c r="AD14" i="8" s="1"/>
  <c r="AF14" i="8" s="1"/>
  <c r="AC15" i="8"/>
  <c r="L35" i="8" l="1" a="1"/>
  <c r="L35" i="8" s="1"/>
  <c r="J35" i="8" s="1"/>
  <c r="K36" i="8"/>
  <c r="M35" i="8" a="1"/>
  <c r="M35" i="8" s="1"/>
  <c r="N35" i="8" s="1"/>
  <c r="K145" i="1"/>
  <c r="L144" i="1" a="1"/>
  <c r="L144" i="1" s="1"/>
  <c r="I144" i="1" s="1"/>
  <c r="M144" i="1" a="1"/>
  <c r="M144" i="1" s="1"/>
  <c r="N144" i="1" s="1"/>
  <c r="M85" i="1" a="1"/>
  <c r="M85" i="1" s="1"/>
  <c r="L85" i="1" a="1"/>
  <c r="L85" i="1" s="1"/>
  <c r="I85" i="1" s="1"/>
  <c r="K86" i="1"/>
  <c r="L56" i="8" a="1"/>
  <c r="L56" i="8" s="1"/>
  <c r="J56" i="8" s="1"/>
  <c r="M56" i="8" a="1"/>
  <c r="M56" i="8" s="1"/>
  <c r="N56" i="8" s="1"/>
  <c r="K57" i="8"/>
  <c r="K236" i="1"/>
  <c r="L235" i="1" a="1"/>
  <c r="L235" i="1" s="1"/>
  <c r="I235" i="1" s="1"/>
  <c r="M235" i="1" a="1"/>
  <c r="M235" i="1" s="1"/>
  <c r="N235" i="1" s="1"/>
  <c r="H84" i="1"/>
  <c r="N84" i="1"/>
  <c r="O84" i="1" s="1"/>
  <c r="AE15" i="8" a="1"/>
  <c r="AE15" i="8" s="1"/>
  <c r="AB15" i="8" s="1"/>
  <c r="AD15" i="8" a="1"/>
  <c r="AD15" i="8" s="1"/>
  <c r="AF15" i="8" s="1"/>
  <c r="AC16" i="8"/>
  <c r="K73" i="8"/>
  <c r="L72" i="8" a="1"/>
  <c r="L72" i="8" s="1"/>
  <c r="J72" i="8" s="1"/>
  <c r="M72" i="8" a="1"/>
  <c r="M72" i="8" s="1"/>
  <c r="N72" i="8" s="1"/>
  <c r="AE39" i="8" a="1"/>
  <c r="AE39" i="8" s="1"/>
  <c r="AB39" i="8" s="1"/>
  <c r="AD39" i="8" a="1"/>
  <c r="AD39" i="8" s="1"/>
  <c r="AF39" i="8" s="1"/>
  <c r="L57" i="8" l="1" a="1"/>
  <c r="L57" i="8" s="1"/>
  <c r="J57" i="8" s="1"/>
  <c r="M57" i="8" a="1"/>
  <c r="M57" i="8" s="1"/>
  <c r="N57" i="8" s="1"/>
  <c r="K58" i="8"/>
  <c r="M145" i="1" a="1"/>
  <c r="M145" i="1" s="1"/>
  <c r="N145" i="1" s="1"/>
  <c r="L145" i="1" a="1"/>
  <c r="L145" i="1" s="1"/>
  <c r="I145" i="1" s="1"/>
  <c r="K146" i="1"/>
  <c r="N85" i="1"/>
  <c r="O85" i="1" s="1"/>
  <c r="H1" i="1"/>
  <c r="H85" i="1"/>
  <c r="L36" i="8" a="1"/>
  <c r="L36" i="8" s="1"/>
  <c r="J36" i="8" s="1"/>
  <c r="K37" i="8"/>
  <c r="M36" i="8" a="1"/>
  <c r="M36" i="8" s="1"/>
  <c r="N36" i="8" s="1"/>
  <c r="K237" i="1"/>
  <c r="L236" i="1" a="1"/>
  <c r="L236" i="1" s="1"/>
  <c r="I236" i="1" s="1"/>
  <c r="M236" i="1" a="1"/>
  <c r="M236" i="1" s="1"/>
  <c r="N236" i="1" s="1"/>
  <c r="M86" i="1" a="1"/>
  <c r="M86" i="1" s="1"/>
  <c r="N86" i="1" s="1"/>
  <c r="L86" i="1" a="1"/>
  <c r="L86" i="1" s="1"/>
  <c r="I86" i="1" s="1"/>
  <c r="K87" i="1"/>
  <c r="L73" i="8" a="1"/>
  <c r="L73" i="8" s="1"/>
  <c r="J73" i="8" s="1"/>
  <c r="K74" i="8"/>
  <c r="M73" i="8" a="1"/>
  <c r="M73" i="8" s="1"/>
  <c r="N73" i="8" s="1"/>
  <c r="AE16" i="8" a="1"/>
  <c r="AE16" i="8" s="1"/>
  <c r="AB16" i="8" s="1"/>
  <c r="AD16" i="8" a="1"/>
  <c r="AD16" i="8" s="1"/>
  <c r="AF16" i="8" s="1"/>
  <c r="AC17" i="8"/>
  <c r="K38" i="8" l="1"/>
  <c r="L37" i="8" a="1"/>
  <c r="L37" i="8" s="1"/>
  <c r="J37" i="8" s="1"/>
  <c r="M37" i="8" a="1"/>
  <c r="M37" i="8" s="1"/>
  <c r="N37" i="8" s="1"/>
  <c r="K88" i="1"/>
  <c r="L87" i="1" a="1"/>
  <c r="L87" i="1" s="1"/>
  <c r="I87" i="1" s="1"/>
  <c r="M87" i="1" a="1"/>
  <c r="M87" i="1" s="1"/>
  <c r="N87" i="1" s="1"/>
  <c r="K59" i="8"/>
  <c r="L58" i="8" a="1"/>
  <c r="L58" i="8" s="1"/>
  <c r="J58" i="8" s="1"/>
  <c r="M58" i="8" a="1"/>
  <c r="M58" i="8" s="1"/>
  <c r="N58" i="8" s="1"/>
  <c r="L237" i="1" a="1"/>
  <c r="L237" i="1" s="1"/>
  <c r="I237" i="1" s="1"/>
  <c r="K238" i="1"/>
  <c r="M237" i="1" a="1"/>
  <c r="M237" i="1" s="1"/>
  <c r="N237" i="1" s="1"/>
  <c r="L146" i="1" a="1"/>
  <c r="L146" i="1" s="1"/>
  <c r="I146" i="1" s="1"/>
  <c r="K147" i="1"/>
  <c r="M146" i="1" a="1"/>
  <c r="M146" i="1" s="1"/>
  <c r="N146" i="1" s="1"/>
  <c r="K75" i="8"/>
  <c r="M74" i="8" a="1"/>
  <c r="M74" i="8" s="1"/>
  <c r="N74" i="8" s="1"/>
  <c r="L74" i="8" a="1"/>
  <c r="L74" i="8" s="1"/>
  <c r="J74" i="8" s="1"/>
  <c r="AD17" i="8" a="1"/>
  <c r="AD17" i="8" s="1"/>
  <c r="AF17" i="8" s="1"/>
  <c r="AE17" i="8" a="1"/>
  <c r="AE17" i="8" s="1"/>
  <c r="AB17" i="8" s="1"/>
  <c r="AC18" i="8"/>
  <c r="K39" i="8" l="1"/>
  <c r="L38" i="8" a="1"/>
  <c r="L38" i="8" s="1"/>
  <c r="J38" i="8" s="1"/>
  <c r="M38" i="8" a="1"/>
  <c r="M38" i="8" s="1"/>
  <c r="N38" i="8" s="1"/>
  <c r="K89" i="1"/>
  <c r="L88" i="1" a="1"/>
  <c r="L88" i="1" s="1"/>
  <c r="I88" i="1" s="1"/>
  <c r="M88" i="1" a="1"/>
  <c r="M88" i="1" s="1"/>
  <c r="N88" i="1" s="1"/>
  <c r="M238" i="1" a="1"/>
  <c r="M238" i="1" s="1"/>
  <c r="N238" i="1" s="1"/>
  <c r="L238" i="1" a="1"/>
  <c r="L238" i="1" s="1"/>
  <c r="I238" i="1" s="1"/>
  <c r="K239" i="1"/>
  <c r="L59" i="8" a="1"/>
  <c r="L59" i="8" s="1"/>
  <c r="J59" i="8" s="1"/>
  <c r="K60" i="8"/>
  <c r="M59" i="8" a="1"/>
  <c r="M59" i="8" s="1"/>
  <c r="N59" i="8" s="1"/>
  <c r="K148" i="1"/>
  <c r="L147" i="1" a="1"/>
  <c r="L147" i="1" s="1"/>
  <c r="I147" i="1" s="1"/>
  <c r="M147" i="1" a="1"/>
  <c r="M147" i="1" s="1"/>
  <c r="N147" i="1" s="1"/>
  <c r="M75" i="8" a="1"/>
  <c r="M75" i="8" s="1"/>
  <c r="N75" i="8" s="1"/>
  <c r="L75" i="8" a="1"/>
  <c r="L75" i="8" s="1"/>
  <c r="J75" i="8" s="1"/>
  <c r="K76" i="8"/>
  <c r="AD18" i="8" a="1"/>
  <c r="AD18" i="8" s="1"/>
  <c r="AF18" i="8" s="1"/>
  <c r="AE18" i="8" a="1"/>
  <c r="AE18" i="8" s="1"/>
  <c r="AB18" i="8" s="1"/>
  <c r="AC19" i="8"/>
  <c r="L89" i="1" l="1" a="1"/>
  <c r="L89" i="1" s="1"/>
  <c r="I89" i="1" s="1"/>
  <c r="K90" i="1"/>
  <c r="M89" i="1" a="1"/>
  <c r="M89" i="1" s="1"/>
  <c r="N89" i="1" s="1"/>
  <c r="M60" i="8" a="1"/>
  <c r="M60" i="8" s="1"/>
  <c r="N60" i="8" s="1"/>
  <c r="L60" i="8" a="1"/>
  <c r="L60" i="8" s="1"/>
  <c r="J60" i="8" s="1"/>
  <c r="K61" i="8"/>
  <c r="L148" i="1" a="1"/>
  <c r="L148" i="1" s="1"/>
  <c r="I148" i="1" s="1"/>
  <c r="K149" i="1"/>
  <c r="M148" i="1" a="1"/>
  <c r="M148" i="1" s="1"/>
  <c r="N148" i="1" s="1"/>
  <c r="L239" i="1" a="1"/>
  <c r="L239" i="1" s="1"/>
  <c r="I239" i="1" s="1"/>
  <c r="M239" i="1" a="1"/>
  <c r="M239" i="1" s="1"/>
  <c r="N239" i="1" s="1"/>
  <c r="K240" i="1"/>
  <c r="M39" i="8" a="1"/>
  <c r="M39" i="8" s="1"/>
  <c r="N39" i="8" s="1"/>
  <c r="L39" i="8" a="1"/>
  <c r="L39" i="8" s="1"/>
  <c r="J39" i="8" s="1"/>
  <c r="L76" i="8" a="1"/>
  <c r="L76" i="8" s="1"/>
  <c r="J76" i="8" s="1"/>
  <c r="M76" i="8" a="1"/>
  <c r="M76" i="8" s="1"/>
  <c r="N76" i="8" s="1"/>
  <c r="K77" i="8"/>
  <c r="AE19" i="8" a="1"/>
  <c r="AE19" i="8" s="1"/>
  <c r="AB19" i="8" s="1"/>
  <c r="AD19" i="8" a="1"/>
  <c r="AD19" i="8" s="1"/>
  <c r="AF19" i="8" s="1"/>
  <c r="AC20" i="8"/>
  <c r="M240" i="1" l="1" a="1"/>
  <c r="M240" i="1" s="1"/>
  <c r="N240" i="1" s="1"/>
  <c r="L240" i="1" a="1"/>
  <c r="L240" i="1" s="1"/>
  <c r="I240" i="1" s="1"/>
  <c r="K241" i="1"/>
  <c r="M149" i="1" a="1"/>
  <c r="M149" i="1" s="1"/>
  <c r="N149" i="1" s="1"/>
  <c r="K150" i="1"/>
  <c r="L149" i="1" a="1"/>
  <c r="L149" i="1" s="1"/>
  <c r="I149" i="1" s="1"/>
  <c r="L61" i="8" a="1"/>
  <c r="L61" i="8" s="1"/>
  <c r="J61" i="8" s="1"/>
  <c r="M61" i="8" a="1"/>
  <c r="M61" i="8" s="1"/>
  <c r="N61" i="8" s="1"/>
  <c r="K62" i="8"/>
  <c r="M90" i="1" a="1"/>
  <c r="M90" i="1" s="1"/>
  <c r="N90" i="1" s="1"/>
  <c r="L90" i="1" a="1"/>
  <c r="L90" i="1" s="1"/>
  <c r="I90" i="1" s="1"/>
  <c r="K91" i="1"/>
  <c r="AD20" i="8" a="1"/>
  <c r="AD20" i="8" s="1"/>
  <c r="AF20" i="8" s="1"/>
  <c r="AE20" i="8" a="1"/>
  <c r="AE20" i="8" s="1"/>
  <c r="AB20" i="8" s="1"/>
  <c r="AC21" i="8"/>
  <c r="K78" i="8"/>
  <c r="M77" i="8" a="1"/>
  <c r="M77" i="8" s="1"/>
  <c r="N77" i="8" s="1"/>
  <c r="L77" i="8" a="1"/>
  <c r="L77" i="8" s="1"/>
  <c r="J77" i="8" s="1"/>
  <c r="K92" i="1" l="1"/>
  <c r="M91" i="1" a="1"/>
  <c r="M91" i="1" s="1"/>
  <c r="N91" i="1" s="1"/>
  <c r="L91" i="1" a="1"/>
  <c r="L91" i="1" s="1"/>
  <c r="I91" i="1" s="1"/>
  <c r="K242" i="1"/>
  <c r="L241" i="1" a="1"/>
  <c r="L241" i="1" s="1"/>
  <c r="I241" i="1" s="1"/>
  <c r="M241" i="1" a="1"/>
  <c r="M241" i="1" s="1"/>
  <c r="N241" i="1" s="1"/>
  <c r="M62" i="8" a="1"/>
  <c r="M62" i="8" s="1"/>
  <c r="N62" i="8" s="1"/>
  <c r="K63" i="8"/>
  <c r="L62" i="8" a="1"/>
  <c r="L62" i="8" s="1"/>
  <c r="J62" i="8" s="1"/>
  <c r="K151" i="1"/>
  <c r="M150" i="1" a="1"/>
  <c r="M150" i="1" s="1"/>
  <c r="N150" i="1" s="1"/>
  <c r="L150" i="1" a="1"/>
  <c r="L150" i="1" s="1"/>
  <c r="I150" i="1" s="1"/>
  <c r="N21" i="8"/>
  <c r="O21" i="8" s="1"/>
  <c r="AF28" i="8"/>
  <c r="L78" i="8" a="1"/>
  <c r="L78" i="8" s="1"/>
  <c r="J78" i="8" s="1"/>
  <c r="M78" i="8" a="1"/>
  <c r="M78" i="8" s="1"/>
  <c r="N78" i="8" s="1"/>
  <c r="K79" i="8"/>
  <c r="AE21" i="8" a="1"/>
  <c r="AE21" i="8" s="1"/>
  <c r="AB21" i="8" s="1"/>
  <c r="AD21" i="8" a="1"/>
  <c r="AD21" i="8" s="1"/>
  <c r="AF21" i="8" s="1"/>
  <c r="M63" i="8" l="1" a="1"/>
  <c r="M63" i="8" s="1"/>
  <c r="N63" i="8" s="1"/>
  <c r="L63" i="8" a="1"/>
  <c r="L63" i="8" s="1"/>
  <c r="J63" i="8" s="1"/>
  <c r="K243" i="1"/>
  <c r="M242" i="1" a="1"/>
  <c r="M242" i="1" s="1"/>
  <c r="N242" i="1" s="1"/>
  <c r="L242" i="1" a="1"/>
  <c r="L242" i="1" s="1"/>
  <c r="I242" i="1" s="1"/>
  <c r="L151" i="1" a="1"/>
  <c r="L151" i="1" s="1"/>
  <c r="I151" i="1" s="1"/>
  <c r="M151" i="1" a="1"/>
  <c r="M151" i="1" s="1"/>
  <c r="N151" i="1" s="1"/>
  <c r="K152" i="1"/>
  <c r="K93" i="1"/>
  <c r="L92" i="1" a="1"/>
  <c r="L92" i="1" s="1"/>
  <c r="I92" i="1" s="1"/>
  <c r="M92" i="1" a="1"/>
  <c r="M92" i="1" s="1"/>
  <c r="N92" i="1" s="1"/>
  <c r="K80" i="8"/>
  <c r="M79" i="8" a="1"/>
  <c r="M79" i="8" s="1"/>
  <c r="N79" i="8" s="1"/>
  <c r="L79" i="8" a="1"/>
  <c r="L79" i="8" s="1"/>
  <c r="J79" i="8" s="1"/>
  <c r="K244" i="1" l="1"/>
  <c r="L243" i="1" a="1"/>
  <c r="L243" i="1" s="1"/>
  <c r="I243" i="1" s="1"/>
  <c r="M243" i="1" a="1"/>
  <c r="M243" i="1" s="1"/>
  <c r="N243" i="1" s="1"/>
  <c r="K153" i="1"/>
  <c r="M152" i="1" a="1"/>
  <c r="M152" i="1" s="1"/>
  <c r="N152" i="1" s="1"/>
  <c r="L152" i="1" a="1"/>
  <c r="L152" i="1" s="1"/>
  <c r="I152" i="1" s="1"/>
  <c r="K94" i="1"/>
  <c r="M93" i="1" a="1"/>
  <c r="M93" i="1" s="1"/>
  <c r="N93" i="1" s="1"/>
  <c r="L93" i="1" a="1"/>
  <c r="L93" i="1" s="1"/>
  <c r="I93" i="1" s="1"/>
  <c r="L80" i="8" a="1"/>
  <c r="L80" i="8" s="1"/>
  <c r="J80" i="8" s="1"/>
  <c r="M80" i="8" a="1"/>
  <c r="M80" i="8" s="1"/>
  <c r="N80" i="8" s="1"/>
  <c r="K81" i="8"/>
  <c r="M94" i="1" l="1" a="1"/>
  <c r="M94" i="1" s="1"/>
  <c r="N94" i="1" s="1"/>
  <c r="L94" i="1" a="1"/>
  <c r="L94" i="1" s="1"/>
  <c r="I94" i="1" s="1"/>
  <c r="K95" i="1"/>
  <c r="K154" i="1"/>
  <c r="M153" i="1" a="1"/>
  <c r="M153" i="1" s="1"/>
  <c r="N153" i="1" s="1"/>
  <c r="L153" i="1" a="1"/>
  <c r="L153" i="1" s="1"/>
  <c r="I153" i="1" s="1"/>
  <c r="M244" i="1" a="1"/>
  <c r="M244" i="1" s="1"/>
  <c r="N244" i="1" s="1"/>
  <c r="L244" i="1" a="1"/>
  <c r="L244" i="1" s="1"/>
  <c r="I244" i="1" s="1"/>
  <c r="K82" i="8"/>
  <c r="M81" i="8" a="1"/>
  <c r="M81" i="8" s="1"/>
  <c r="N81" i="8" s="1"/>
  <c r="L81" i="8" a="1"/>
  <c r="L81" i="8" s="1"/>
  <c r="J81" i="8" s="1"/>
  <c r="K155" i="1" l="1"/>
  <c r="M154" i="1" a="1"/>
  <c r="M154" i="1" s="1"/>
  <c r="N154" i="1" s="1"/>
  <c r="L154" i="1" a="1"/>
  <c r="L154" i="1" s="1"/>
  <c r="I154" i="1" s="1"/>
  <c r="L95" i="1" a="1"/>
  <c r="L95" i="1" s="1"/>
  <c r="I95" i="1" s="1"/>
  <c r="M95" i="1" a="1"/>
  <c r="M95" i="1" s="1"/>
  <c r="N95" i="1" s="1"/>
  <c r="K96" i="1"/>
  <c r="K83" i="8"/>
  <c r="M82" i="8" a="1"/>
  <c r="M82" i="8" s="1"/>
  <c r="N82" i="8" s="1"/>
  <c r="L82" i="8" a="1"/>
  <c r="L82" i="8" s="1"/>
  <c r="J82" i="8" s="1"/>
  <c r="M96" i="1" l="1" a="1"/>
  <c r="M96" i="1" s="1"/>
  <c r="N96" i="1" s="1"/>
  <c r="L96" i="1" a="1"/>
  <c r="L96" i="1" s="1"/>
  <c r="I96" i="1" s="1"/>
  <c r="K97" i="1"/>
  <c r="K156" i="1"/>
  <c r="L155" i="1" a="1"/>
  <c r="L155" i="1" s="1"/>
  <c r="I155" i="1" s="1"/>
  <c r="M155" i="1" a="1"/>
  <c r="M155" i="1" s="1"/>
  <c r="N155" i="1" s="1"/>
  <c r="K84" i="8"/>
  <c r="M83" i="8" a="1"/>
  <c r="M83" i="8" s="1"/>
  <c r="N83" i="8" s="1"/>
  <c r="L83" i="8" a="1"/>
  <c r="L83" i="8" s="1"/>
  <c r="J83" i="8" s="1"/>
  <c r="L97" i="1" l="1" a="1"/>
  <c r="L97" i="1" s="1"/>
  <c r="I97" i="1" s="1"/>
  <c r="K98" i="1"/>
  <c r="M97" i="1" a="1"/>
  <c r="M97" i="1" s="1"/>
  <c r="N97" i="1" s="1"/>
  <c r="M156" i="1" a="1"/>
  <c r="M156" i="1" s="1"/>
  <c r="N156" i="1" s="1"/>
  <c r="L156" i="1" a="1"/>
  <c r="L156" i="1" s="1"/>
  <c r="I156" i="1" s="1"/>
  <c r="K157" i="1"/>
  <c r="L84" i="8" a="1"/>
  <c r="L84" i="8" s="1"/>
  <c r="J84" i="8" s="1"/>
  <c r="M84" i="8" a="1"/>
  <c r="M84" i="8" s="1"/>
  <c r="N84" i="8" s="1"/>
  <c r="K85" i="8"/>
  <c r="L157" i="1" l="1" a="1"/>
  <c r="L157" i="1" s="1"/>
  <c r="I157" i="1" s="1"/>
  <c r="M157" i="1" a="1"/>
  <c r="M157" i="1" s="1"/>
  <c r="N157" i="1" s="1"/>
  <c r="K158" i="1"/>
  <c r="L98" i="1" a="1"/>
  <c r="L98" i="1" s="1"/>
  <c r="I98" i="1" s="1"/>
  <c r="K99" i="1"/>
  <c r="M98" i="1" a="1"/>
  <c r="M98" i="1" s="1"/>
  <c r="N98" i="1" s="1"/>
  <c r="K86" i="8"/>
  <c r="M85" i="8" a="1"/>
  <c r="M85" i="8" s="1"/>
  <c r="N85" i="8" s="1"/>
  <c r="L85" i="8" a="1"/>
  <c r="L85" i="8" s="1"/>
  <c r="J85" i="8" s="1"/>
  <c r="L158" i="1" l="1" a="1"/>
  <c r="L158" i="1" s="1"/>
  <c r="I158" i="1" s="1"/>
  <c r="M158" i="1" a="1"/>
  <c r="M158" i="1" s="1"/>
  <c r="N158" i="1" s="1"/>
  <c r="K159" i="1"/>
  <c r="L99" i="1" a="1"/>
  <c r="L99" i="1" s="1"/>
  <c r="I99" i="1" s="1"/>
  <c r="K100" i="1"/>
  <c r="M99" i="1" a="1"/>
  <c r="M99" i="1" s="1"/>
  <c r="N99" i="1" s="1"/>
  <c r="K87" i="8"/>
  <c r="M86" i="8" a="1"/>
  <c r="M86" i="8" s="1"/>
  <c r="N86" i="8" s="1"/>
  <c r="L86" i="8" a="1"/>
  <c r="L86" i="8" s="1"/>
  <c r="J86" i="8" s="1"/>
  <c r="L159" i="1" l="1" a="1"/>
  <c r="L159" i="1" s="1"/>
  <c r="I159" i="1" s="1"/>
  <c r="K160" i="1"/>
  <c r="M159" i="1" a="1"/>
  <c r="M159" i="1" s="1"/>
  <c r="N159" i="1" s="1"/>
  <c r="L100" i="1" a="1"/>
  <c r="L100" i="1" s="1"/>
  <c r="I100" i="1" s="1"/>
  <c r="K101" i="1"/>
  <c r="M100" i="1" a="1"/>
  <c r="M100" i="1" s="1"/>
  <c r="N100" i="1" s="1"/>
  <c r="K88" i="8"/>
  <c r="L87" i="8" a="1"/>
  <c r="L87" i="8" s="1"/>
  <c r="J87" i="8" s="1"/>
  <c r="M87" i="8" a="1"/>
  <c r="M87" i="8" s="1"/>
  <c r="N87" i="8" s="1"/>
  <c r="K161" i="1" l="1"/>
  <c r="L160" i="1" a="1"/>
  <c r="L160" i="1" s="1"/>
  <c r="I160" i="1" s="1"/>
  <c r="M160" i="1" a="1"/>
  <c r="M160" i="1" s="1"/>
  <c r="N160" i="1" s="1"/>
  <c r="L101" i="1" a="1"/>
  <c r="L101" i="1" s="1"/>
  <c r="I101" i="1" s="1"/>
  <c r="K102" i="1"/>
  <c r="M101" i="1" a="1"/>
  <c r="M101" i="1" s="1"/>
  <c r="N101" i="1" s="1"/>
  <c r="M88" i="8" a="1"/>
  <c r="M88" i="8" s="1"/>
  <c r="N88" i="8" s="1"/>
  <c r="K89" i="8"/>
  <c r="L88" i="8" a="1"/>
  <c r="L88" i="8" s="1"/>
  <c r="J88" i="8" s="1"/>
  <c r="K103" i="1" l="1"/>
  <c r="L102" i="1" a="1"/>
  <c r="L102" i="1" s="1"/>
  <c r="I102" i="1" s="1"/>
  <c r="M102" i="1" a="1"/>
  <c r="M102" i="1" s="1"/>
  <c r="N102" i="1" s="1"/>
  <c r="K162" i="1"/>
  <c r="L161" i="1" a="1"/>
  <c r="L161" i="1" s="1"/>
  <c r="I161" i="1" s="1"/>
  <c r="M161" i="1" a="1"/>
  <c r="M161" i="1" s="1"/>
  <c r="N161" i="1" s="1"/>
  <c r="K90" i="8"/>
  <c r="M89" i="8" a="1"/>
  <c r="M89" i="8" s="1"/>
  <c r="N89" i="8" s="1"/>
  <c r="L89" i="8" a="1"/>
  <c r="L89" i="8" s="1"/>
  <c r="J89" i="8" s="1"/>
  <c r="L162" i="1" l="1" a="1"/>
  <c r="L162" i="1" s="1"/>
  <c r="I162" i="1" s="1"/>
  <c r="K163" i="1"/>
  <c r="M162" i="1" a="1"/>
  <c r="M162" i="1" s="1"/>
  <c r="N162" i="1" s="1"/>
  <c r="M103" i="1" a="1"/>
  <c r="M103" i="1" s="1"/>
  <c r="N103" i="1" s="1"/>
  <c r="K104" i="1"/>
  <c r="L103" i="1" a="1"/>
  <c r="L103" i="1" s="1"/>
  <c r="I103" i="1" s="1"/>
  <c r="K91" i="8"/>
  <c r="M90" i="8" a="1"/>
  <c r="M90" i="8" s="1"/>
  <c r="N90" i="8" s="1"/>
  <c r="L90" i="8" a="1"/>
  <c r="L90" i="8" s="1"/>
  <c r="J90" i="8" s="1"/>
  <c r="M163" i="1" l="1" a="1"/>
  <c r="M163" i="1" s="1"/>
  <c r="N163" i="1" s="1"/>
  <c r="L163" i="1" a="1"/>
  <c r="L163" i="1" s="1"/>
  <c r="I163" i="1" s="1"/>
  <c r="K164" i="1"/>
  <c r="L104" i="1" a="1"/>
  <c r="L104" i="1" s="1"/>
  <c r="I104" i="1" s="1"/>
  <c r="K105" i="1"/>
  <c r="M104" i="1" a="1"/>
  <c r="M104" i="1" s="1"/>
  <c r="N104" i="1" s="1"/>
  <c r="K92" i="8"/>
  <c r="M91" i="8" a="1"/>
  <c r="M91" i="8" s="1"/>
  <c r="N91" i="8" s="1"/>
  <c r="L91" i="8" a="1"/>
  <c r="L91" i="8" s="1"/>
  <c r="J91" i="8" s="1"/>
  <c r="M164" i="1" l="1" a="1"/>
  <c r="M164" i="1" s="1"/>
  <c r="N164" i="1" s="1"/>
  <c r="K165" i="1"/>
  <c r="L164" i="1" a="1"/>
  <c r="L164" i="1" s="1"/>
  <c r="I164" i="1" s="1"/>
  <c r="L105" i="1" a="1"/>
  <c r="L105" i="1" s="1"/>
  <c r="I105" i="1" s="1"/>
  <c r="K106" i="1"/>
  <c r="M105" i="1" a="1"/>
  <c r="M105" i="1" s="1"/>
  <c r="N105" i="1" s="1"/>
  <c r="K93" i="8"/>
  <c r="M92" i="8" a="1"/>
  <c r="M92" i="8" s="1"/>
  <c r="N92" i="8" s="1"/>
  <c r="L92" i="8" a="1"/>
  <c r="L92" i="8" s="1"/>
  <c r="J92" i="8" s="1"/>
  <c r="K166" i="1" l="1"/>
  <c r="L165" i="1" a="1"/>
  <c r="L165" i="1" s="1"/>
  <c r="I165" i="1" s="1"/>
  <c r="M165" i="1" a="1"/>
  <c r="M165" i="1" s="1"/>
  <c r="N165" i="1" s="1"/>
  <c r="L106" i="1" a="1"/>
  <c r="L106" i="1" s="1"/>
  <c r="I106" i="1" s="1"/>
  <c r="K107" i="1"/>
  <c r="M106" i="1" a="1"/>
  <c r="M106" i="1" s="1"/>
  <c r="N106" i="1" s="1"/>
  <c r="L93" i="8" a="1"/>
  <c r="L93" i="8" s="1"/>
  <c r="J93" i="8" s="1"/>
  <c r="M93" i="8" a="1"/>
  <c r="M93" i="8" s="1"/>
  <c r="N93" i="8" s="1"/>
  <c r="K94" i="8"/>
  <c r="K108" i="1" l="1"/>
  <c r="L107" i="1" a="1"/>
  <c r="L107" i="1" s="1"/>
  <c r="I107" i="1" s="1"/>
  <c r="M107" i="1" a="1"/>
  <c r="M107" i="1" s="1"/>
  <c r="N107" i="1" s="1"/>
  <c r="K167" i="1"/>
  <c r="M166" i="1" a="1"/>
  <c r="M166" i="1" s="1"/>
  <c r="N166" i="1" s="1"/>
  <c r="L166" i="1" a="1"/>
  <c r="L166" i="1" s="1"/>
  <c r="I166" i="1" s="1"/>
  <c r="M94" i="8" a="1"/>
  <c r="M94" i="8" s="1"/>
  <c r="N94" i="8" s="1"/>
  <c r="L94" i="8" a="1"/>
  <c r="L94" i="8" s="1"/>
  <c r="J94" i="8" s="1"/>
  <c r="K95" i="8"/>
  <c r="L108" i="1" l="1" a="1"/>
  <c r="L108" i="1" s="1"/>
  <c r="I108" i="1" s="1"/>
  <c r="M108" i="1" a="1"/>
  <c r="M108" i="1" s="1"/>
  <c r="N108" i="1" s="1"/>
  <c r="K109" i="1"/>
  <c r="L167" i="1" a="1"/>
  <c r="L167" i="1" s="1"/>
  <c r="I167" i="1" s="1"/>
  <c r="M167" i="1" a="1"/>
  <c r="M167" i="1" s="1"/>
  <c r="N167" i="1" s="1"/>
  <c r="K168" i="1"/>
  <c r="M95" i="8" a="1"/>
  <c r="M95" i="8" s="1"/>
  <c r="N95" i="8" s="1"/>
  <c r="L95" i="8" a="1"/>
  <c r="L95" i="8" s="1"/>
  <c r="J95" i="8" s="1"/>
  <c r="K96" i="8"/>
  <c r="M109" i="1" l="1" a="1"/>
  <c r="M109" i="1" s="1"/>
  <c r="N109" i="1" s="1"/>
  <c r="K110" i="1"/>
  <c r="L109" i="1" a="1"/>
  <c r="L109" i="1" s="1"/>
  <c r="I109" i="1" s="1"/>
  <c r="M168" i="1" a="1"/>
  <c r="M168" i="1" s="1"/>
  <c r="N168" i="1" s="1"/>
  <c r="L168" i="1" a="1"/>
  <c r="L168" i="1" s="1"/>
  <c r="I168" i="1" s="1"/>
  <c r="K169" i="1"/>
  <c r="K97" i="8"/>
  <c r="L96" i="8" a="1"/>
  <c r="L96" i="8" s="1"/>
  <c r="J96" i="8" s="1"/>
  <c r="M96" i="8" a="1"/>
  <c r="M96" i="8" s="1"/>
  <c r="N96" i="8" s="1"/>
  <c r="M169" i="1" l="1" a="1"/>
  <c r="M169" i="1" s="1"/>
  <c r="N169" i="1" s="1"/>
  <c r="K170" i="1"/>
  <c r="L169" i="1" a="1"/>
  <c r="L169" i="1" s="1"/>
  <c r="I169" i="1" s="1"/>
  <c r="L110" i="1" a="1"/>
  <c r="L110" i="1" s="1"/>
  <c r="I110" i="1" s="1"/>
  <c r="M110" i="1" a="1"/>
  <c r="M110" i="1" s="1"/>
  <c r="N110" i="1" s="1"/>
  <c r="K111" i="1"/>
  <c r="K98" i="8"/>
  <c r="M97" i="8" a="1"/>
  <c r="M97" i="8" s="1"/>
  <c r="N97" i="8" s="1"/>
  <c r="L97" i="8" a="1"/>
  <c r="L97" i="8" s="1"/>
  <c r="J97" i="8" s="1"/>
  <c r="K171" i="1" l="1"/>
  <c r="L170" i="1" a="1"/>
  <c r="L170" i="1" s="1"/>
  <c r="I170" i="1" s="1"/>
  <c r="M170" i="1" a="1"/>
  <c r="M170" i="1" s="1"/>
  <c r="N170" i="1" s="1"/>
  <c r="K112" i="1"/>
  <c r="L111" i="1" a="1"/>
  <c r="L111" i="1" s="1"/>
  <c r="I111" i="1" s="1"/>
  <c r="M111" i="1" a="1"/>
  <c r="M111" i="1" s="1"/>
  <c r="N111" i="1" s="1"/>
  <c r="K99" i="8"/>
  <c r="M98" i="8" a="1"/>
  <c r="M98" i="8" s="1"/>
  <c r="N98" i="8" s="1"/>
  <c r="L98" i="8" a="1"/>
  <c r="L98" i="8" s="1"/>
  <c r="J98" i="8" s="1"/>
  <c r="L112" i="1" l="1" a="1"/>
  <c r="L112" i="1" s="1"/>
  <c r="I112" i="1" s="1"/>
  <c r="M112" i="1" a="1"/>
  <c r="M112" i="1" s="1"/>
  <c r="N112" i="1" s="1"/>
  <c r="K113" i="1"/>
  <c r="M171" i="1" a="1"/>
  <c r="M171" i="1" s="1"/>
  <c r="N171" i="1" s="1"/>
  <c r="K172" i="1"/>
  <c r="L171" i="1" a="1"/>
  <c r="L171" i="1" s="1"/>
  <c r="I171" i="1" s="1"/>
  <c r="M99" i="8" a="1"/>
  <c r="M99" i="8" s="1"/>
  <c r="N99" i="8" s="1"/>
  <c r="K100" i="8"/>
  <c r="L99" i="8" a="1"/>
  <c r="L99" i="8" s="1"/>
  <c r="J99" i="8" s="1"/>
  <c r="L113" i="1" l="1" a="1"/>
  <c r="L113" i="1" s="1"/>
  <c r="I113" i="1" s="1"/>
  <c r="M113" i="1" a="1"/>
  <c r="M113" i="1" s="1"/>
  <c r="N113" i="1" s="1"/>
  <c r="K114" i="1"/>
  <c r="M172" i="1" a="1"/>
  <c r="M172" i="1" s="1"/>
  <c r="N172" i="1" s="1"/>
  <c r="K173" i="1"/>
  <c r="L172" i="1" a="1"/>
  <c r="L172" i="1" s="1"/>
  <c r="I172" i="1" s="1"/>
  <c r="M100" i="8" a="1"/>
  <c r="M100" i="8" s="1"/>
  <c r="N100" i="8" s="1"/>
  <c r="L100" i="8" a="1"/>
  <c r="L100" i="8" s="1"/>
  <c r="J100" i="8" s="1"/>
  <c r="K115" i="1" l="1"/>
  <c r="M114" i="1" a="1"/>
  <c r="M114" i="1" s="1"/>
  <c r="N114" i="1" s="1"/>
  <c r="L114" i="1" a="1"/>
  <c r="L114" i="1" s="1"/>
  <c r="I114" i="1" s="1"/>
  <c r="L173" i="1" a="1"/>
  <c r="L173" i="1" s="1"/>
  <c r="I173" i="1" s="1"/>
  <c r="K174" i="1"/>
  <c r="M173" i="1" a="1"/>
  <c r="M173" i="1" s="1"/>
  <c r="N173" i="1" s="1"/>
  <c r="L174" i="1" l="1" a="1"/>
  <c r="L174" i="1" s="1"/>
  <c r="I174" i="1" s="1"/>
  <c r="K175" i="1"/>
  <c r="M174" i="1" a="1"/>
  <c r="M174" i="1" s="1"/>
  <c r="N174" i="1" s="1"/>
  <c r="K116" i="1"/>
  <c r="M115" i="1" a="1"/>
  <c r="M115" i="1" s="1"/>
  <c r="N115" i="1" s="1"/>
  <c r="L115" i="1" a="1"/>
  <c r="L115" i="1" s="1"/>
  <c r="I115" i="1" s="1"/>
  <c r="M116" i="1" l="1" a="1"/>
  <c r="M116" i="1" s="1"/>
  <c r="N116" i="1" s="1"/>
  <c r="K117" i="1"/>
  <c r="L116" i="1" a="1"/>
  <c r="L116" i="1" s="1"/>
  <c r="I116" i="1" s="1"/>
  <c r="K176" i="1"/>
  <c r="L175" i="1" a="1"/>
  <c r="L175" i="1" s="1"/>
  <c r="I175" i="1" s="1"/>
  <c r="M175" i="1" a="1"/>
  <c r="M175" i="1" s="1"/>
  <c r="N175" i="1" s="1"/>
  <c r="K118" i="1" l="1"/>
  <c r="M117" i="1" a="1"/>
  <c r="M117" i="1" s="1"/>
  <c r="N117" i="1" s="1"/>
  <c r="L117" i="1" a="1"/>
  <c r="L117" i="1" s="1"/>
  <c r="I117" i="1" s="1"/>
  <c r="K177" i="1"/>
  <c r="L176" i="1" a="1"/>
  <c r="L176" i="1" s="1"/>
  <c r="I176" i="1" s="1"/>
  <c r="M176" i="1" a="1"/>
  <c r="M176" i="1" s="1"/>
  <c r="N176" i="1" s="1"/>
  <c r="M177" i="1" l="1" a="1"/>
  <c r="M177" i="1" s="1"/>
  <c r="N177" i="1" s="1"/>
  <c r="K178" i="1"/>
  <c r="L177" i="1" a="1"/>
  <c r="L177" i="1" s="1"/>
  <c r="I177" i="1" s="1"/>
  <c r="K119" i="1"/>
  <c r="M118" i="1" a="1"/>
  <c r="M118" i="1" s="1"/>
  <c r="N118" i="1" s="1"/>
  <c r="L118" i="1" a="1"/>
  <c r="L118" i="1" s="1"/>
  <c r="I118" i="1" s="1"/>
  <c r="L119" i="1" l="1" a="1"/>
  <c r="L119" i="1" s="1"/>
  <c r="I119" i="1" s="1"/>
  <c r="K120" i="1"/>
  <c r="M119" i="1" a="1"/>
  <c r="M119" i="1" s="1"/>
  <c r="N119" i="1" s="1"/>
  <c r="M178" i="1" a="1"/>
  <c r="M178" i="1" s="1"/>
  <c r="N178" i="1" s="1"/>
  <c r="K179" i="1"/>
  <c r="L178" i="1" a="1"/>
  <c r="L178" i="1" s="1"/>
  <c r="I178" i="1" s="1"/>
  <c r="K121" i="1" l="1"/>
  <c r="M120" i="1" a="1"/>
  <c r="M120" i="1" s="1"/>
  <c r="N120" i="1" s="1"/>
  <c r="L120" i="1" a="1"/>
  <c r="L120" i="1" s="1"/>
  <c r="I120" i="1" s="1"/>
  <c r="K180" i="1"/>
  <c r="L179" i="1" a="1"/>
  <c r="L179" i="1" s="1"/>
  <c r="I179" i="1" s="1"/>
  <c r="M179" i="1" a="1"/>
  <c r="M179" i="1" s="1"/>
  <c r="N179" i="1" s="1"/>
  <c r="L180" i="1" l="1" a="1"/>
  <c r="L180" i="1" s="1"/>
  <c r="I180" i="1" s="1"/>
  <c r="M180" i="1" a="1"/>
  <c r="M180" i="1" s="1"/>
  <c r="N180" i="1" s="1"/>
  <c r="K181" i="1"/>
  <c r="K122" i="1"/>
  <c r="M121" i="1" a="1"/>
  <c r="M121" i="1" s="1"/>
  <c r="N121" i="1" s="1"/>
  <c r="L121" i="1" a="1"/>
  <c r="L121" i="1" s="1"/>
  <c r="I121" i="1" s="1"/>
  <c r="M122" i="1" l="1" a="1"/>
  <c r="M122" i="1" s="1"/>
  <c r="N122" i="1" s="1"/>
  <c r="L122" i="1" a="1"/>
  <c r="L122" i="1" s="1"/>
  <c r="I122" i="1" s="1"/>
  <c r="K123" i="1"/>
  <c r="K182" i="1"/>
  <c r="M181" i="1" a="1"/>
  <c r="M181" i="1" s="1"/>
  <c r="N181" i="1" s="1"/>
  <c r="L181" i="1" a="1"/>
  <c r="L181" i="1" s="1"/>
  <c r="I181" i="1" s="1"/>
  <c r="L182" i="1" l="1" a="1"/>
  <c r="L182" i="1" s="1"/>
  <c r="I182" i="1" s="1"/>
  <c r="K183" i="1"/>
  <c r="M182" i="1" a="1"/>
  <c r="M182" i="1" s="1"/>
  <c r="N182" i="1" s="1"/>
  <c r="M123" i="1" a="1"/>
  <c r="M123" i="1" s="1"/>
  <c r="N123" i="1" s="1"/>
  <c r="K124" i="1"/>
  <c r="L123" i="1" a="1"/>
  <c r="L123" i="1" s="1"/>
  <c r="I123" i="1" s="1"/>
  <c r="M183" i="1" l="1" a="1"/>
  <c r="M183" i="1" s="1"/>
  <c r="N183" i="1" s="1"/>
  <c r="K184" i="1"/>
  <c r="L183" i="1" a="1"/>
  <c r="L183" i="1" s="1"/>
  <c r="I183" i="1" s="1"/>
  <c r="L124" i="1" a="1"/>
  <c r="L124" i="1" s="1"/>
  <c r="I124" i="1" s="1"/>
  <c r="K125" i="1"/>
  <c r="M124" i="1" a="1"/>
  <c r="M124" i="1" s="1"/>
  <c r="N124" i="1" s="1"/>
  <c r="M184" i="1" l="1" a="1"/>
  <c r="M184" i="1" s="1"/>
  <c r="N184" i="1" s="1"/>
  <c r="K185" i="1"/>
  <c r="L184" i="1" a="1"/>
  <c r="L184" i="1" s="1"/>
  <c r="I184" i="1" s="1"/>
  <c r="K126" i="1"/>
  <c r="M125" i="1" a="1"/>
  <c r="M125" i="1" s="1"/>
  <c r="N125" i="1" s="1"/>
  <c r="L125" i="1" a="1"/>
  <c r="L125" i="1" s="1"/>
  <c r="I125" i="1" s="1"/>
  <c r="L126" i="1" l="1" a="1"/>
  <c r="L126" i="1" s="1"/>
  <c r="I126" i="1" s="1"/>
  <c r="M126" i="1" a="1"/>
  <c r="M126" i="1" s="1"/>
  <c r="N126" i="1" s="1"/>
  <c r="K127" i="1"/>
  <c r="M185" i="1" a="1"/>
  <c r="M185" i="1" s="1"/>
  <c r="N185" i="1" s="1"/>
  <c r="L185" i="1" a="1"/>
  <c r="L185" i="1" s="1"/>
  <c r="I185" i="1" s="1"/>
  <c r="K186" i="1"/>
  <c r="K128" i="1" l="1"/>
  <c r="L127" i="1" a="1"/>
  <c r="L127" i="1" s="1"/>
  <c r="I127" i="1" s="1"/>
  <c r="M127" i="1" a="1"/>
  <c r="M127" i="1" s="1"/>
  <c r="N127" i="1" s="1"/>
  <c r="M186" i="1" a="1"/>
  <c r="M186" i="1" s="1"/>
  <c r="N186" i="1" s="1"/>
  <c r="L186" i="1" a="1"/>
  <c r="L186" i="1" s="1"/>
  <c r="I186" i="1" s="1"/>
  <c r="K187" i="1"/>
  <c r="M187" i="1" l="1" a="1"/>
  <c r="M187" i="1" s="1"/>
  <c r="N187" i="1" s="1"/>
  <c r="L187" i="1" a="1"/>
  <c r="L187" i="1" s="1"/>
  <c r="I187" i="1" s="1"/>
  <c r="K188" i="1"/>
  <c r="M128" i="1" a="1"/>
  <c r="M128" i="1" s="1"/>
  <c r="N128" i="1" s="1"/>
  <c r="L128" i="1" a="1"/>
  <c r="L128" i="1" s="1"/>
  <c r="I128" i="1" s="1"/>
  <c r="K189" i="1" l="1"/>
  <c r="M188" i="1" a="1"/>
  <c r="M188" i="1" s="1"/>
  <c r="N188" i="1" s="1"/>
  <c r="L188" i="1" a="1"/>
  <c r="L188" i="1" s="1"/>
  <c r="I188" i="1" s="1"/>
  <c r="K190" i="1" l="1"/>
  <c r="M189" i="1" a="1"/>
  <c r="M189" i="1" s="1"/>
  <c r="N189" i="1" s="1"/>
  <c r="L189" i="1" a="1"/>
  <c r="L189" i="1" s="1"/>
  <c r="I189" i="1" s="1"/>
  <c r="K191" i="1" l="1"/>
  <c r="L190" i="1" a="1"/>
  <c r="L190" i="1" s="1"/>
  <c r="I190" i="1" s="1"/>
  <c r="M190" i="1" a="1"/>
  <c r="M190" i="1" s="1"/>
  <c r="N190" i="1" s="1"/>
  <c r="L191" i="1" l="1" a="1"/>
  <c r="L191" i="1" s="1"/>
  <c r="I191" i="1" s="1"/>
  <c r="M191" i="1" a="1"/>
  <c r="M191" i="1" s="1"/>
  <c r="N191" i="1" s="1"/>
  <c r="K192" i="1"/>
  <c r="K193" i="1" l="1"/>
  <c r="M192" i="1" a="1"/>
  <c r="M192" i="1" s="1"/>
  <c r="N192" i="1" s="1"/>
  <c r="L192" i="1" a="1"/>
  <c r="L192" i="1" s="1"/>
  <c r="I192" i="1" s="1"/>
  <c r="L193" i="1" l="1" a="1"/>
  <c r="L193" i="1" s="1"/>
  <c r="I193" i="1" s="1"/>
  <c r="K194" i="1"/>
  <c r="M193" i="1" a="1"/>
  <c r="M193" i="1" s="1"/>
  <c r="N193" i="1" s="1"/>
  <c r="K195" i="1" l="1"/>
  <c r="L194" i="1" a="1"/>
  <c r="L194" i="1" s="1"/>
  <c r="I194" i="1" s="1"/>
  <c r="M194" i="1" a="1"/>
  <c r="M194" i="1" s="1"/>
  <c r="N194" i="1" s="1"/>
  <c r="L195" i="1" l="1" a="1"/>
  <c r="L195" i="1" s="1"/>
  <c r="I195" i="1" s="1"/>
  <c r="K196" i="1"/>
  <c r="M195" i="1" a="1"/>
  <c r="M195" i="1" s="1"/>
  <c r="N195" i="1" s="1"/>
  <c r="M196" i="1" l="1" a="1"/>
  <c r="M196" i="1" s="1"/>
  <c r="N196" i="1" s="1"/>
  <c r="K197" i="1"/>
  <c r="L196" i="1" a="1"/>
  <c r="L196" i="1" s="1"/>
  <c r="I196" i="1" s="1"/>
  <c r="M197" i="1" l="1" a="1"/>
  <c r="M197" i="1" s="1"/>
  <c r="N197" i="1" s="1"/>
  <c r="K198" i="1"/>
  <c r="L197" i="1" a="1"/>
  <c r="L197" i="1" s="1"/>
  <c r="I197" i="1" s="1"/>
  <c r="L198" i="1" l="1" a="1"/>
  <c r="L198" i="1" s="1"/>
  <c r="I198" i="1" s="1"/>
  <c r="M198" i="1" a="1"/>
  <c r="M198" i="1" s="1"/>
  <c r="N198" i="1" s="1"/>
  <c r="K199" i="1"/>
  <c r="M199" i="1" l="1" a="1"/>
  <c r="M199" i="1" s="1"/>
  <c r="N199" i="1" s="1"/>
  <c r="L199" i="1" a="1"/>
  <c r="L199" i="1" s="1"/>
  <c r="I199" i="1" s="1"/>
  <c r="K200" i="1"/>
  <c r="K201" i="1" l="1"/>
  <c r="M200" i="1" a="1"/>
  <c r="M200" i="1" s="1"/>
  <c r="N200" i="1" s="1"/>
  <c r="L200" i="1" a="1"/>
  <c r="L200" i="1" s="1"/>
  <c r="I200" i="1" s="1"/>
  <c r="L201" i="1" l="1" a="1"/>
  <c r="L201" i="1" s="1"/>
  <c r="I201" i="1" s="1"/>
  <c r="K202" i="1"/>
  <c r="M201" i="1" a="1"/>
  <c r="M201" i="1" s="1"/>
  <c r="N201" i="1" s="1"/>
  <c r="M202" i="1" l="1" a="1"/>
  <c r="M202" i="1" s="1"/>
  <c r="N202" i="1" s="1"/>
  <c r="K203" i="1"/>
  <c r="L202" i="1" a="1"/>
  <c r="L202" i="1" s="1"/>
  <c r="I202" i="1" s="1"/>
  <c r="L203" i="1" l="1" a="1"/>
  <c r="L203" i="1" s="1"/>
  <c r="I203" i="1" s="1"/>
  <c r="M203" i="1" a="1"/>
  <c r="M203" i="1" s="1"/>
  <c r="N203" i="1" s="1"/>
  <c r="K204" i="1"/>
  <c r="M204" i="1" l="1" a="1"/>
  <c r="M204" i="1" s="1"/>
  <c r="N204" i="1" s="1"/>
  <c r="K205" i="1"/>
  <c r="L204" i="1" a="1"/>
  <c r="L204" i="1" s="1"/>
  <c r="I204" i="1" s="1"/>
  <c r="M205" i="1" l="1" a="1"/>
  <c r="M205" i="1" s="1"/>
  <c r="N205" i="1" s="1"/>
  <c r="K206" i="1"/>
  <c r="L205" i="1" a="1"/>
  <c r="L205" i="1" s="1"/>
  <c r="I205" i="1" s="1"/>
  <c r="L206" i="1" l="1" a="1"/>
  <c r="L206" i="1" s="1"/>
  <c r="I206" i="1" s="1"/>
  <c r="M206" i="1" a="1"/>
  <c r="M206" i="1" s="1"/>
  <c r="N206" i="1" s="1"/>
  <c r="K207" i="1"/>
  <c r="M207" i="1" l="1" a="1"/>
  <c r="M207" i="1" s="1"/>
  <c r="N207" i="1" s="1"/>
  <c r="L207" i="1" a="1"/>
  <c r="L207" i="1" s="1"/>
  <c r="I207" i="1" s="1"/>
  <c r="K208" i="1"/>
  <c r="K209" i="1" l="1"/>
  <c r="M208" i="1" a="1"/>
  <c r="M208" i="1" s="1"/>
  <c r="N208" i="1" s="1"/>
  <c r="L208" i="1" a="1"/>
  <c r="L208" i="1" s="1"/>
  <c r="I208" i="1" s="1"/>
  <c r="K210" i="1" l="1"/>
  <c r="M209" i="1" a="1"/>
  <c r="M209" i="1" s="1"/>
  <c r="N209" i="1" s="1"/>
  <c r="L209" i="1" a="1"/>
  <c r="L209" i="1" s="1"/>
  <c r="I209" i="1" s="1"/>
  <c r="L210" i="1" l="1" a="1"/>
  <c r="L210" i="1" s="1"/>
  <c r="I210" i="1" s="1"/>
  <c r="M210" i="1" a="1"/>
  <c r="M210" i="1" s="1"/>
  <c r="K211" i="1"/>
  <c r="L211" i="1" l="1" a="1"/>
  <c r="L211" i="1" s="1"/>
  <c r="I211" i="1" s="1"/>
  <c r="M211" i="1" a="1"/>
  <c r="M211" i="1" s="1"/>
  <c r="N211" i="1" s="1"/>
  <c r="K212" i="1"/>
  <c r="N210" i="1"/>
  <c r="L212" i="1" l="1" a="1"/>
  <c r="L212" i="1" s="1"/>
  <c r="I212" i="1" s="1"/>
  <c r="M212" i="1" a="1"/>
  <c r="M212" i="1" s="1"/>
  <c r="N212" i="1" l="1"/>
  <c r="AF23" i="8"/>
  <c r="N22" i="8"/>
  <c r="O22" i="8" s="1"/>
  <c r="AF22" i="8"/>
  <c r="AF26" i="8"/>
  <c r="AF25" i="8"/>
  <c r="AF27" i="8"/>
  <c r="N20" i="8"/>
  <c r="O20" i="8" s="1"/>
  <c r="N23" i="8"/>
  <c r="O23" i="8" s="1"/>
</calcChain>
</file>

<file path=xl/comments1.xml><?xml version="1.0" encoding="utf-8"?>
<comments xmlns="http://schemas.openxmlformats.org/spreadsheetml/2006/main">
  <authors>
    <author>Thuy, Hoang Thi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AN ĐẨU QUÂN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THÁNG SINH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GIỜ SINH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AN CUNG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AN NGUYỆT VẬN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AN SAO TỬ VI</t>
        </r>
      </text>
    </comment>
    <comment ref="Y2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AN LƯU TIỂU HẠN</t>
        </r>
      </text>
    </comment>
    <comment ref="BQ2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LUÔN ĐÚNG VỚI DƯƠNG NAM,ÂM NỮ,ÂM NAM,DƯƠNG NỮ</t>
        </r>
      </text>
    </comment>
    <comment ref="BQ3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LUÔN ĐÚNG VỚI DƯƠNG ÂM CỦA NAM VÀ NỮ</t>
        </r>
      </text>
    </comment>
  </commentList>
</comments>
</file>

<file path=xl/comments2.xml><?xml version="1.0" encoding="utf-8"?>
<comments xmlns="http://schemas.openxmlformats.org/spreadsheetml/2006/main">
  <authors>
    <author>Thuy, Hoang Thi</author>
  </authors>
  <commentList>
    <comment ref="N29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ngày tháng dương lịch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GIỜ DỰA VÀO THÁNG SINH-CHECK VỚI INTERNET</t>
        </r>
      </text>
    </comment>
  </commentList>
</comments>
</file>

<file path=xl/comments3.xml><?xml version="1.0" encoding="utf-8"?>
<comments xmlns="http://schemas.openxmlformats.org/spreadsheetml/2006/main">
  <authors>
    <author>Thuy, Hoang Thi</author>
  </authors>
  <commentList>
    <comment ref="BB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kết hợp năm,tháng</t>
        </r>
      </text>
    </comment>
  </commentList>
</comments>
</file>

<file path=xl/comments4.xml><?xml version="1.0" encoding="utf-8"?>
<comments xmlns="http://schemas.openxmlformats.org/spreadsheetml/2006/main">
  <authors>
    <author>Thuy, Hoang Thi</author>
  </authors>
  <commentList>
    <comment ref="AV1" authorId="0" shapeId="0">
      <text>
        <r>
          <rPr>
            <b/>
            <sz val="9"/>
            <color indexed="81"/>
            <rFont val="Tahoma"/>
            <family val="2"/>
          </rPr>
          <t>Thuy, Hoang Thi:</t>
        </r>
        <r>
          <rPr>
            <sz val="9"/>
            <color indexed="81"/>
            <rFont val="Tahoma"/>
            <family val="2"/>
          </rPr>
          <t xml:space="preserve">
SAO THÁI TUẾ,CHI NĂM SINH,THÁNG SINH VÀ GIỜ SINH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<sst xmlns="http://schemas.openxmlformats.org/spreadsheetml/2006/main" count="154417" uniqueCount="8201">
  <si>
    <t>GIỜ SINH-THÁNG SINH</t>
  </si>
  <si>
    <t>TÝ-1</t>
  </si>
  <si>
    <t>TÝ-2</t>
  </si>
  <si>
    <t>TÝ-3</t>
  </si>
  <si>
    <t>TÝ-4</t>
  </si>
  <si>
    <t>TÝ-5</t>
  </si>
  <si>
    <t>TÝ-6</t>
  </si>
  <si>
    <t>TÝ-7</t>
  </si>
  <si>
    <t>TÝ-8</t>
  </si>
  <si>
    <t>TÝ-9</t>
  </si>
  <si>
    <t>TÝ-10</t>
  </si>
  <si>
    <t>TÝ-11</t>
  </si>
  <si>
    <t>TÝ-12</t>
  </si>
  <si>
    <t>SỬU-1</t>
  </si>
  <si>
    <t>SỬU-2</t>
  </si>
  <si>
    <t>SỬU-3</t>
  </si>
  <si>
    <t>SỬU-4</t>
  </si>
  <si>
    <t>SỬU-5</t>
  </si>
  <si>
    <t>SỬU-6</t>
  </si>
  <si>
    <t>SỬU-7</t>
  </si>
  <si>
    <t>SỬU-8</t>
  </si>
  <si>
    <t>SỬU-9</t>
  </si>
  <si>
    <t>SỬU-10</t>
  </si>
  <si>
    <t>SỬU-11</t>
  </si>
  <si>
    <t>SỬU-12</t>
  </si>
  <si>
    <t>DẦN-1</t>
  </si>
  <si>
    <t>DẦN-2</t>
  </si>
  <si>
    <t>DẦN-3</t>
  </si>
  <si>
    <t>DẦN-4</t>
  </si>
  <si>
    <t>DẦN-5</t>
  </si>
  <si>
    <t>DẦN-6</t>
  </si>
  <si>
    <t>DẦN-7</t>
  </si>
  <si>
    <t>DẦN-8</t>
  </si>
  <si>
    <t>DẦN-9</t>
  </si>
  <si>
    <t>DẦN-10</t>
  </si>
  <si>
    <t>DẦN-11</t>
  </si>
  <si>
    <t>DẦN-12</t>
  </si>
  <si>
    <t>MÃO-1</t>
  </si>
  <si>
    <t>MÃO-2</t>
  </si>
  <si>
    <t>MÃO-3</t>
  </si>
  <si>
    <t>MÃO-4</t>
  </si>
  <si>
    <t>MÃO-5</t>
  </si>
  <si>
    <t>MÃO-6</t>
  </si>
  <si>
    <t>MÃO-7</t>
  </si>
  <si>
    <t>MÃO-8</t>
  </si>
  <si>
    <t>MÃO-9</t>
  </si>
  <si>
    <t>MÃO-10</t>
  </si>
  <si>
    <t>MÃO-11</t>
  </si>
  <si>
    <t>MÃO-12</t>
  </si>
  <si>
    <t>THÌN-1</t>
  </si>
  <si>
    <t>THÌN-2</t>
  </si>
  <si>
    <t>THÌN-3</t>
  </si>
  <si>
    <t>THÌN-4</t>
  </si>
  <si>
    <t>THÌN-5</t>
  </si>
  <si>
    <t>THÌN-6</t>
  </si>
  <si>
    <t>THÌN-7</t>
  </si>
  <si>
    <t>THÌN-8</t>
  </si>
  <si>
    <t>THÌN-9</t>
  </si>
  <si>
    <t>THÌN-10</t>
  </si>
  <si>
    <t>THÌN-11</t>
  </si>
  <si>
    <t>THÌN-12</t>
  </si>
  <si>
    <t>TỴ-1</t>
  </si>
  <si>
    <t>TỴ-2</t>
  </si>
  <si>
    <t>TỴ-3</t>
  </si>
  <si>
    <t>TỴ-4</t>
  </si>
  <si>
    <t>TỴ-5</t>
  </si>
  <si>
    <t>TỴ-6</t>
  </si>
  <si>
    <t>TỴ-7</t>
  </si>
  <si>
    <t>TỴ-8</t>
  </si>
  <si>
    <t>TỴ-9</t>
  </si>
  <si>
    <t>TỴ-10</t>
  </si>
  <si>
    <t>TỴ-11</t>
  </si>
  <si>
    <t>TỴ-12</t>
  </si>
  <si>
    <t>NGỌ-1</t>
  </si>
  <si>
    <t>NGỌ-2</t>
  </si>
  <si>
    <t>NGỌ-3</t>
  </si>
  <si>
    <t>NGỌ-4</t>
  </si>
  <si>
    <t>NGỌ-5</t>
  </si>
  <si>
    <t>NGỌ-6</t>
  </si>
  <si>
    <t>NGỌ-7</t>
  </si>
  <si>
    <t>NGỌ-8</t>
  </si>
  <si>
    <t>NGỌ-9</t>
  </si>
  <si>
    <t>NGỌ-10</t>
  </si>
  <si>
    <t>NGỌ-11</t>
  </si>
  <si>
    <t>NGỌ-12</t>
  </si>
  <si>
    <t>MÙI-1</t>
  </si>
  <si>
    <t>MÙI-2</t>
  </si>
  <si>
    <t>MÙI-3</t>
  </si>
  <si>
    <t>MÙI-4</t>
  </si>
  <si>
    <t>MÙI-5</t>
  </si>
  <si>
    <t>MÙI-6</t>
  </si>
  <si>
    <t>MÙI-7</t>
  </si>
  <si>
    <t>MÙI-8</t>
  </si>
  <si>
    <t>MÙI-9</t>
  </si>
  <si>
    <t>MÙI-10</t>
  </si>
  <si>
    <t>MÙI-11</t>
  </si>
  <si>
    <t>MÙI-12</t>
  </si>
  <si>
    <t>THÂN-1</t>
  </si>
  <si>
    <t>THÂN-2</t>
  </si>
  <si>
    <t>THÂN-3</t>
  </si>
  <si>
    <t>THÂN-4</t>
  </si>
  <si>
    <t>THÂN-5</t>
  </si>
  <si>
    <t>THÂN-6</t>
  </si>
  <si>
    <t>THÂN-7</t>
  </si>
  <si>
    <t>THÂN-8</t>
  </si>
  <si>
    <t>THÂN-9</t>
  </si>
  <si>
    <t>THÂN-10</t>
  </si>
  <si>
    <t>THÂN-11</t>
  </si>
  <si>
    <t>THÂN-12</t>
  </si>
  <si>
    <t>DẬU-1</t>
  </si>
  <si>
    <t>DẬU-2</t>
  </si>
  <si>
    <t>DẬU-3</t>
  </si>
  <si>
    <t>DẬU-4</t>
  </si>
  <si>
    <t>DẬU-5</t>
  </si>
  <si>
    <t>DẬU-6</t>
  </si>
  <si>
    <t>DẬU-7</t>
  </si>
  <si>
    <t>DẬU-8</t>
  </si>
  <si>
    <t>DẬU-9</t>
  </si>
  <si>
    <t>DẬU-10</t>
  </si>
  <si>
    <t>DẬU-11</t>
  </si>
  <si>
    <t>DẬU-12</t>
  </si>
  <si>
    <t>TUẤT-1</t>
  </si>
  <si>
    <t>TUẤT-2</t>
  </si>
  <si>
    <t>TUẤT-3</t>
  </si>
  <si>
    <t>TUẤT-4</t>
  </si>
  <si>
    <t>TUẤT-5</t>
  </si>
  <si>
    <t>TUẤT-6</t>
  </si>
  <si>
    <t>TUẤT-7</t>
  </si>
  <si>
    <t>TUẤT-8</t>
  </si>
  <si>
    <t>TUẤT-9</t>
  </si>
  <si>
    <t>TUẤT-10</t>
  </si>
  <si>
    <t>TUẤT-11</t>
  </si>
  <si>
    <t>TUẤT-12</t>
  </si>
  <si>
    <t>HỢI-1</t>
  </si>
  <si>
    <t>HỢI-2</t>
  </si>
  <si>
    <t>HỢI-3</t>
  </si>
  <si>
    <t>HỢI-4</t>
  </si>
  <si>
    <t>HỢI-5</t>
  </si>
  <si>
    <t>HỢI-6</t>
  </si>
  <si>
    <t>HỢI-7</t>
  </si>
  <si>
    <t>HỢI-8</t>
  </si>
  <si>
    <t>HỢI-9</t>
  </si>
  <si>
    <t>HỢI-10</t>
  </si>
  <si>
    <t>HỢI-11</t>
  </si>
  <si>
    <t>HỢI-12</t>
  </si>
  <si>
    <t>CUNG</t>
  </si>
  <si>
    <t>AN TẠI</t>
  </si>
  <si>
    <t>DẦN</t>
  </si>
  <si>
    <t>MÃO</t>
  </si>
  <si>
    <t>THÌN</t>
  </si>
  <si>
    <t>TỴ</t>
  </si>
  <si>
    <t>NGỌ</t>
  </si>
  <si>
    <t>MÙI</t>
  </si>
  <si>
    <t>THÂN</t>
  </si>
  <si>
    <t>DẬU</t>
  </si>
  <si>
    <t>TUẤT</t>
  </si>
  <si>
    <t>HỢI</t>
  </si>
  <si>
    <t>TÝ</t>
  </si>
  <si>
    <t>SỬU</t>
  </si>
  <si>
    <t>CUNG MỆNH</t>
  </si>
  <si>
    <t>CUNG PHỤ MẪU</t>
  </si>
  <si>
    <t>CUNG PHÚC ĐỨC</t>
  </si>
  <si>
    <t>CUNG ĐIỀN TRẠCH</t>
  </si>
  <si>
    <t>CUNG QUAN LỘC</t>
  </si>
  <si>
    <t>CUNG NÔ BỘC</t>
  </si>
  <si>
    <t>CUNG THIÊN DI</t>
  </si>
  <si>
    <t>CUNG TẬT ÁCH</t>
  </si>
  <si>
    <t>CUNG TÀI BẠCH</t>
  </si>
  <si>
    <t>CUNG TỬ TỨC</t>
  </si>
  <si>
    <t>CUNG PHU/THÊ</t>
  </si>
  <si>
    <t>CUNG HUYNH ĐỆ</t>
  </si>
  <si>
    <t>HỎA 6 CỤC</t>
  </si>
  <si>
    <t>MỘC 3 CỤC</t>
  </si>
  <si>
    <t>THỔ 5 CỤC</t>
  </si>
  <si>
    <t>KIM 4 CỤC</t>
  </si>
  <si>
    <t>THỦY 2 CỤC</t>
  </si>
  <si>
    <t>GIÁP</t>
  </si>
  <si>
    <t>ẤT</t>
  </si>
  <si>
    <t>KM 4 CỤC</t>
  </si>
  <si>
    <t>BÍNH</t>
  </si>
  <si>
    <t>ĐINH</t>
  </si>
  <si>
    <t>MẬU</t>
  </si>
  <si>
    <t>KỶ</t>
  </si>
  <si>
    <t>CANH</t>
  </si>
  <si>
    <t>TÂN</t>
  </si>
  <si>
    <t>NHÂM</t>
  </si>
  <si>
    <t>QUÝ</t>
  </si>
  <si>
    <t>TỬ VI</t>
  </si>
  <si>
    <t>TỬ VI-TÝ</t>
  </si>
  <si>
    <t>TỬ VI-SỬU</t>
  </si>
  <si>
    <t>TỬ VI-DẦN</t>
  </si>
  <si>
    <t>TỬ VI-MÃO</t>
  </si>
  <si>
    <t>TỬ VI-THÌN</t>
  </si>
  <si>
    <t>TỬ VI-TỴ</t>
  </si>
  <si>
    <t>TỬ VI-NGỌ</t>
  </si>
  <si>
    <t>TỬ VI-MÙI</t>
  </si>
  <si>
    <t>TỬ VI-THÂN</t>
  </si>
  <si>
    <t>TỬ VI-DẬU</t>
  </si>
  <si>
    <t>TỬ VI-TUẤT</t>
  </si>
  <si>
    <t>TỬ VI-HỢI</t>
  </si>
  <si>
    <t>Thìn</t>
  </si>
  <si>
    <t>Ngọ</t>
  </si>
  <si>
    <t>Mùi</t>
  </si>
  <si>
    <t>Thân</t>
  </si>
  <si>
    <t>Dậu</t>
  </si>
  <si>
    <t>Tuất</t>
  </si>
  <si>
    <t>Dần</t>
  </si>
  <si>
    <t>LIÊM TRINH</t>
  </si>
  <si>
    <t>Hợi</t>
  </si>
  <si>
    <t>THIÊN ĐỒNG</t>
  </si>
  <si>
    <t>VŨ KHÚC</t>
  </si>
  <si>
    <t>THÁI DƯƠNG</t>
  </si>
  <si>
    <t>THIÊN CƠ</t>
  </si>
  <si>
    <t>THIÊN PHỦ</t>
  </si>
  <si>
    <t>THÁI ÂM</t>
  </si>
  <si>
    <t>THAM LANG</t>
  </si>
  <si>
    <t>CỰ MÔN</t>
  </si>
  <si>
    <t>THIÊN TƯỚNG</t>
  </si>
  <si>
    <t>THIÊN LƯƠNG</t>
  </si>
  <si>
    <t>THẤT SÁT</t>
  </si>
  <si>
    <t>PHÁ QUÂN</t>
  </si>
  <si>
    <t>CÔ THẦN</t>
  </si>
  <si>
    <t>THIÊN MÃ-V</t>
  </si>
  <si>
    <t>HỒNG LOAN</t>
  </si>
  <si>
    <t>KIẾP SÁT</t>
  </si>
  <si>
    <t>THIÊN KHÔNG</t>
  </si>
  <si>
    <t>THIÊN KHỐC</t>
  </si>
  <si>
    <t>THIÊN ĐỨC</t>
  </si>
  <si>
    <t>THIÊN HỶ</t>
  </si>
  <si>
    <t>PHƯỢNG CÁC</t>
  </si>
  <si>
    <t>GIẢI THẦN</t>
  </si>
  <si>
    <t>THIÊN HƯ</t>
  </si>
  <si>
    <t>NGUYỆT ĐỨC</t>
  </si>
  <si>
    <t>LONG TRÌ-V</t>
  </si>
  <si>
    <t>ĐÀO HOA</t>
  </si>
  <si>
    <t>PHÁ TOÁI</t>
  </si>
  <si>
    <t>THIÊN HƯ-Đ</t>
  </si>
  <si>
    <t>LONG TRÌ</t>
  </si>
  <si>
    <t>THIÊN KHỐC-Đ</t>
  </si>
  <si>
    <t>THIÊN MÃ</t>
  </si>
  <si>
    <t>PHƯỢNG CÁC-V</t>
  </si>
  <si>
    <t>HOA CÁI</t>
  </si>
  <si>
    <t>QUẢ TÚ</t>
  </si>
  <si>
    <t>HOA CÁI-M</t>
  </si>
  <si>
    <t>THIÊN VIỆT-V</t>
  </si>
  <si>
    <t>THIÊN PHÚC</t>
  </si>
  <si>
    <t>QUỐC ẤN</t>
  </si>
  <si>
    <t>THIÊN TRÙ</t>
  </si>
  <si>
    <t>THIÊN QUAN</t>
  </si>
  <si>
    <t>LƯU HÀ</t>
  </si>
  <si>
    <t>THIÊN KHÔI-V</t>
  </si>
  <si>
    <t>ĐƯỜNG PHÙ</t>
  </si>
  <si>
    <t>LỘC TỒN-V</t>
  </si>
  <si>
    <t>HÓA QUYỀN</t>
  </si>
  <si>
    <t>HÓA KHOA</t>
  </si>
  <si>
    <t>HÓA LỘC</t>
  </si>
  <si>
    <t>HÓA KỴ</t>
  </si>
  <si>
    <t>THIÊN VIỆT</t>
  </si>
  <si>
    <t>THIÊN KHÔI</t>
  </si>
  <si>
    <t>LỘC TỒN</t>
  </si>
  <si>
    <t>KÌNH DƯƠNG</t>
  </si>
  <si>
    <t>ĐÀ LA-V</t>
  </si>
  <si>
    <t>ĐÀ LA</t>
  </si>
  <si>
    <t>THÁI TUẾ</t>
  </si>
  <si>
    <t>TANG MÔN-Đ</t>
  </si>
  <si>
    <t>BẠCH HỔ-Đ</t>
  </si>
  <si>
    <t>TANG MÔN</t>
  </si>
  <si>
    <t>BẠCH HỔ</t>
  </si>
  <si>
    <t>TRIỆT</t>
  </si>
  <si>
    <t>TUẦN</t>
  </si>
  <si>
    <t>THIẾU DƯƠNG</t>
  </si>
  <si>
    <t>THIẾU ÂM</t>
  </si>
  <si>
    <t>QUAN PHÙ</t>
  </si>
  <si>
    <t>TỬ PHÙ</t>
  </si>
  <si>
    <t>TUẾ PHÁ</t>
  </si>
  <si>
    <t>LONG ĐỨC</t>
  </si>
  <si>
    <t>PHÚC ĐỨC</t>
  </si>
  <si>
    <t>ĐIẾU KHÁCH</t>
  </si>
  <si>
    <t>TRỰC PHÙ</t>
  </si>
  <si>
    <t>BÁC SỸ</t>
  </si>
  <si>
    <t>LỰC SỸ</t>
  </si>
  <si>
    <t>THANH LONG</t>
  </si>
  <si>
    <t>TIỂU HAO-Đ</t>
  </si>
  <si>
    <t>TƯỚNG QUÂN</t>
  </si>
  <si>
    <t>TẤU THƯ</t>
  </si>
  <si>
    <t>PHI LIÊM</t>
  </si>
  <si>
    <t>HỶ THẦN</t>
  </si>
  <si>
    <t>BỆNH PHÙ</t>
  </si>
  <si>
    <t>ĐẠI HAO-Đ</t>
  </si>
  <si>
    <t>PHỤC BINH</t>
  </si>
  <si>
    <t>QUAN PHỦ</t>
  </si>
  <si>
    <t>TIỂU HAO</t>
  </si>
  <si>
    <t>ĐẠI HAO</t>
  </si>
  <si>
    <t>Giáp Tý</t>
  </si>
  <si>
    <t>Ất Sửu</t>
  </si>
  <si>
    <t>Bính Dần</t>
  </si>
  <si>
    <t>Đinh Mão</t>
  </si>
  <si>
    <t>Mậu Thìn</t>
  </si>
  <si>
    <t>Kỷ Tỵ</t>
  </si>
  <si>
    <t>Canh Ngọ</t>
  </si>
  <si>
    <t>Tân Mùi</t>
  </si>
  <si>
    <t>Nhâm Thân</t>
  </si>
  <si>
    <t>Quý Dậu</t>
  </si>
  <si>
    <t>Giáp Tuất</t>
  </si>
  <si>
    <t>Ất Hợi</t>
  </si>
  <si>
    <t>Bính Tý</t>
  </si>
  <si>
    <t>Đinh Sửu</t>
  </si>
  <si>
    <t>Mậu Dần</t>
  </si>
  <si>
    <t>Kỷ Mão</t>
  </si>
  <si>
    <t>Canh Thìn</t>
  </si>
  <si>
    <t>Tân Tỵ</t>
  </si>
  <si>
    <t>Nhâm Ngọ</t>
  </si>
  <si>
    <t>Quý Mùi</t>
  </si>
  <si>
    <t>Giáp Thân</t>
  </si>
  <si>
    <t>Ất Dậu</t>
  </si>
  <si>
    <t>Bính Tuất</t>
  </si>
  <si>
    <t>Đinh Hợi</t>
  </si>
  <si>
    <t>Mậu Tý</t>
  </si>
  <si>
    <t>Kỷ Sửu</t>
  </si>
  <si>
    <t>Canh Dần</t>
  </si>
  <si>
    <t>Tân Mão</t>
  </si>
  <si>
    <t>Nhâm Thìn</t>
  </si>
  <si>
    <t>Quý Tỵ</t>
  </si>
  <si>
    <t>Giáp Ngọ</t>
  </si>
  <si>
    <t>Ất Mùi</t>
  </si>
  <si>
    <t>Bính Thân</t>
  </si>
  <si>
    <t>Đinh Dậu</t>
  </si>
  <si>
    <t>Mậu Tuất</t>
  </si>
  <si>
    <t>Kỷ Hợi</t>
  </si>
  <si>
    <t>Canh Tý</t>
  </si>
  <si>
    <t>Tân Sửu</t>
  </si>
  <si>
    <t>Nhâm Dần</t>
  </si>
  <si>
    <t>Quý Mão</t>
  </si>
  <si>
    <t>Giáp Thìn</t>
  </si>
  <si>
    <t>Ất Tỵ</t>
  </si>
  <si>
    <t>Bính Ngọ</t>
  </si>
  <si>
    <t>Đinh Mùi</t>
  </si>
  <si>
    <t>Mậu Thân</t>
  </si>
  <si>
    <t>Kỷ Dậu</t>
  </si>
  <si>
    <t>Canh Tuất</t>
  </si>
  <si>
    <t>Tân Hợi</t>
  </si>
  <si>
    <t>Nhâm Tý</t>
  </si>
  <si>
    <t>Quý Sửu</t>
  </si>
  <si>
    <t>Giáp Dần</t>
  </si>
  <si>
    <t>Ất Mão</t>
  </si>
  <si>
    <t>Bính Thìn</t>
  </si>
  <si>
    <t>Đinh Tỵ</t>
  </si>
  <si>
    <t>Mậu Ngọ</t>
  </si>
  <si>
    <t>Kỷ Mùi</t>
  </si>
  <si>
    <t>Canh Thân</t>
  </si>
  <si>
    <t>Tân Dậu</t>
  </si>
  <si>
    <t>Nhâm Tuất</t>
  </si>
  <si>
    <t>Quý Hợi</t>
  </si>
  <si>
    <t>DƯƠNG NAM-GIÁP</t>
  </si>
  <si>
    <t>ÂM NỮ-GIÁP</t>
  </si>
  <si>
    <t>DƯƠNG NAM-ẤT</t>
  </si>
  <si>
    <t>ÂM NỮ-ẤT</t>
  </si>
  <si>
    <t>DƯƠNG NAM-BÍNH</t>
  </si>
  <si>
    <t>DƯƠNG NAM-ĐINH</t>
  </si>
  <si>
    <t>DƯƠNG NAM-MẬU</t>
  </si>
  <si>
    <t>DƯƠNG NAM-KỶ</t>
  </si>
  <si>
    <t>DƯƠNG NAM-CANH</t>
  </si>
  <si>
    <t>DƯƠNG NAM-TÂN</t>
  </si>
  <si>
    <t>DƯƠNG NAM-NHÂM</t>
  </si>
  <si>
    <t>DƯƠNG NAM-QUÝ</t>
  </si>
  <si>
    <t>ÂM NỮ-BÍNH</t>
  </si>
  <si>
    <t>ÂM NỮ-ĐINH</t>
  </si>
  <si>
    <t>ÂM NỮ-MẬU</t>
  </si>
  <si>
    <t>ÂM NỮ-KỶ</t>
  </si>
  <si>
    <t>ÂM NỮ-CANH</t>
  </si>
  <si>
    <t>ÂM NỮ-TÂN</t>
  </si>
  <si>
    <t>ÂM NỮ-NHÂM</t>
  </si>
  <si>
    <t>ÂM NỮ-QUÝ</t>
  </si>
  <si>
    <t>ÂM NAM-GIÁP</t>
  </si>
  <si>
    <t>ÂM NAM-ẤT</t>
  </si>
  <si>
    <t>ÂM NAM-BÍNH</t>
  </si>
  <si>
    <t>ÂM NAM-ĐINH</t>
  </si>
  <si>
    <t>ÂM NAM-MẬU</t>
  </si>
  <si>
    <t>ÂM NAM-KỶ</t>
  </si>
  <si>
    <t>ÂM NAM-CANH</t>
  </si>
  <si>
    <t>ÂM NAM-TÂN</t>
  </si>
  <si>
    <t>ÂM NAM-NHÂM</t>
  </si>
  <si>
    <t>ÂM NAM-QUÝ</t>
  </si>
  <si>
    <t>DƯƠNG NỮ-GIÁP</t>
  </si>
  <si>
    <t>DƯƠNG NỮ-ẤT</t>
  </si>
  <si>
    <t>DƯƠNG NỮ-BÍNH</t>
  </si>
  <si>
    <t>DƯƠNG NỮ-ĐINH</t>
  </si>
  <si>
    <t>DƯƠNG NỮ-MẬU</t>
  </si>
  <si>
    <t>DƯƠNG NỮ-KỶ</t>
  </si>
  <si>
    <t>DƯƠNG NỮ-CANH</t>
  </si>
  <si>
    <t>DƯƠNG NỮ-TÂN</t>
  </si>
  <si>
    <t>DƯƠNG NỮ-NHÂM</t>
  </si>
  <si>
    <t>DƯƠNG NỮ-QUÝ</t>
  </si>
  <si>
    <t>VĂN XƯƠNG</t>
  </si>
  <si>
    <t>HỮU BẬT</t>
  </si>
  <si>
    <t>VĂN KHÚC</t>
  </si>
  <si>
    <t>MỆNH</t>
  </si>
  <si>
    <t>GIỜ SINH</t>
  </si>
  <si>
    <t>NĂM SINH</t>
  </si>
  <si>
    <t>THÁNG SINH</t>
  </si>
  <si>
    <t>NGÀY SINH</t>
  </si>
  <si>
    <t>GIỚI TÍNH</t>
  </si>
  <si>
    <t>NĂM</t>
  </si>
  <si>
    <t>HÀNG CAN</t>
  </si>
  <si>
    <t>HÀNG CHI</t>
  </si>
  <si>
    <t>Ngũ hành</t>
  </si>
  <si>
    <t>Giải nghĩa</t>
  </si>
  <si>
    <t>Mệnh nam</t>
  </si>
  <si>
    <t>Mệnh nữ</t>
  </si>
  <si>
    <t>LƯU TUẦN</t>
  </si>
  <si>
    <t>Phú Đăng Hỏa</t>
  </si>
  <si>
    <t>Lửa đèn to</t>
  </si>
  <si>
    <t>Khôn Thổ</t>
  </si>
  <si>
    <t>Khảm Thuỷ</t>
  </si>
  <si>
    <t>Thiên Hà Thủy</t>
  </si>
  <si>
    <t>Nước trên trời</t>
  </si>
  <si>
    <t>Tốn Mộc</t>
  </si>
  <si>
    <t>Chấn Mộc</t>
  </si>
  <si>
    <t>Đại Trạch Thổ</t>
  </si>
  <si>
    <t>Đất nền nhà</t>
  </si>
  <si>
    <t>Thoa Xuyến Kim</t>
  </si>
  <si>
    <t>Vàng trang sức</t>
  </si>
  <si>
    <t>Ly Hoả</t>
  </si>
  <si>
    <t>Càn Kim</t>
  </si>
  <si>
    <t>Cấn Thổ</t>
  </si>
  <si>
    <t>Đoài Kim</t>
  </si>
  <si>
    <t>Tang Đố Mộc</t>
  </si>
  <si>
    <t>Gỗ cây dâu</t>
  </si>
  <si>
    <t>Đại Khe Thủy</t>
  </si>
  <si>
    <t>Nước khe lớn</t>
  </si>
  <si>
    <t>Sa Trung Thổ</t>
  </si>
  <si>
    <t>Đất pha cát</t>
  </si>
  <si>
    <t>Thiên Thượng Hỏa</t>
  </si>
  <si>
    <t>Lửa trên trời</t>
  </si>
  <si>
    <t>Thạch Lựu Mộc</t>
  </si>
  <si>
    <t>Gỗ cây lựu</t>
  </si>
  <si>
    <t>Đại Hải Thủy</t>
  </si>
  <si>
    <t>Nước biển lớn</t>
  </si>
  <si>
    <t>Hải Trung Kim</t>
  </si>
  <si>
    <t>Vàng trong biển</t>
  </si>
  <si>
    <t>Lư Trung Hỏa</t>
  </si>
  <si>
    <t>Lửa trong lò</t>
  </si>
  <si>
    <t>Đại Lâm Mộc</t>
  </si>
  <si>
    <t>Gỗ rừng già</t>
  </si>
  <si>
    <t>Lộ Bàng Thổ</t>
  </si>
  <si>
    <t>Đất đường đi</t>
  </si>
  <si>
    <t>Kiếm Phong Kim</t>
  </si>
  <si>
    <t>Vàng mũi kiếm</t>
  </si>
  <si>
    <t>Sơn Đầu Hỏa</t>
  </si>
  <si>
    <t>Lửa trên núi</t>
  </si>
  <si>
    <t>Giảm Hạ Thủy</t>
  </si>
  <si>
    <t>Nước cuối khe</t>
  </si>
  <si>
    <t>Thành Đầu Thổ</t>
  </si>
  <si>
    <t>Đất trên thành</t>
  </si>
  <si>
    <t>Bạch Lạp Kim</t>
  </si>
  <si>
    <t>Vàng chân đèn</t>
  </si>
  <si>
    <t>Dương Liễu Mộc</t>
  </si>
  <si>
    <t>Gỗ cây dương</t>
  </si>
  <si>
    <t>Tuyền Trung Thủy</t>
  </si>
  <si>
    <t>Nước trong suối</t>
  </si>
  <si>
    <t>Ốc Thượng Thổ</t>
  </si>
  <si>
    <t>Đất nóc nhà</t>
  </si>
  <si>
    <t>Thích Lịch Hỏa</t>
  </si>
  <si>
    <t>Lửa sấm sét</t>
  </si>
  <si>
    <t>Tùng Bách Mộc</t>
  </si>
  <si>
    <t>Gỗ tùng bách</t>
  </si>
  <si>
    <t>Trường Lưu Thủy</t>
  </si>
  <si>
    <t>Nước chảy mạnh</t>
  </si>
  <si>
    <t>Sa Trung Kim</t>
  </si>
  <si>
    <t>Vàng trong cát</t>
  </si>
  <si>
    <t>Sơn Hạ Hỏa</t>
  </si>
  <si>
    <t>Bình Địa Mộc</t>
  </si>
  <si>
    <t>Gỗ đồng bằng</t>
  </si>
  <si>
    <t>Bích Thượng Thổ</t>
  </si>
  <si>
    <t>Đất tò vò</t>
  </si>
  <si>
    <t>Kim Bạch Kim</t>
  </si>
  <si>
    <t>Vàng pha bạc</t>
  </si>
  <si>
    <t>TÂN DẬU</t>
  </si>
  <si>
    <t>NHÂM TUẤT</t>
  </si>
  <si>
    <t>KỶ TỴ</t>
  </si>
  <si>
    <t>năm xem</t>
  </si>
  <si>
    <t>AN TAIJ</t>
  </si>
  <si>
    <t>can</t>
  </si>
  <si>
    <t>chi</t>
  </si>
  <si>
    <t>kết hợp can chi</t>
  </si>
  <si>
    <t>năm sinh</t>
  </si>
  <si>
    <t>THỦY 2 CỤC1</t>
  </si>
  <si>
    <t>THỦY 2 CỤC2</t>
  </si>
  <si>
    <t>THỦY 2 CỤC3</t>
  </si>
  <si>
    <t>THỦY 2 CỤC4</t>
  </si>
  <si>
    <t>THỦY 2 CỤC5</t>
  </si>
  <si>
    <t>THỦY 2 CỤC6</t>
  </si>
  <si>
    <t>THỦY 2 CỤC7</t>
  </si>
  <si>
    <t>THỦY 2 CỤC8</t>
  </si>
  <si>
    <t>THỦY 2 CỤC9</t>
  </si>
  <si>
    <t>THỦY 2 CỤC10</t>
  </si>
  <si>
    <t>THỦY 2 CỤC11</t>
  </si>
  <si>
    <t>THỦY 2 CỤC12</t>
  </si>
  <si>
    <t>THỦY 2 CỤC13</t>
  </si>
  <si>
    <t>THỦY 2 CỤC14</t>
  </si>
  <si>
    <t>THỦY 2 CỤC15</t>
  </si>
  <si>
    <t>THỦY 2 CỤC16</t>
  </si>
  <si>
    <t>THỦY 2 CỤC17</t>
  </si>
  <si>
    <t>THỦY 2 CỤC18</t>
  </si>
  <si>
    <t>THỦY 2 CỤC19</t>
  </si>
  <si>
    <t>THỦY 2 CỤC20</t>
  </si>
  <si>
    <t>THỦY 2 CỤC21</t>
  </si>
  <si>
    <t>THỦY 2 CỤC22</t>
  </si>
  <si>
    <t>THỦY 2 CỤC23</t>
  </si>
  <si>
    <t>THỦY 2 CỤC24</t>
  </si>
  <si>
    <t>THỦY 2 CỤC25</t>
  </si>
  <si>
    <t>THỦY 2 CỤC26</t>
  </si>
  <si>
    <t>THỦY 2 CỤC27</t>
  </si>
  <si>
    <t>THỦY 2 CỤC28</t>
  </si>
  <si>
    <t>THỦY 2 CỤC29</t>
  </si>
  <si>
    <t>THỦY 2 CỤC30</t>
  </si>
  <si>
    <t>MỘC 3 CỤC1</t>
  </si>
  <si>
    <t>MỘC 3 CỤC2</t>
  </si>
  <si>
    <t>MỘC 3 CỤC3</t>
  </si>
  <si>
    <t>MỘC 3 CỤC4</t>
  </si>
  <si>
    <t>MỘC 3 CỤC5</t>
  </si>
  <si>
    <t>MỘC 3 CỤC6</t>
  </si>
  <si>
    <t>MỘC 3 CỤC7</t>
  </si>
  <si>
    <t>MỘC 3 CỤC8</t>
  </si>
  <si>
    <t>MỘC 3 CỤC9</t>
  </si>
  <si>
    <t>MỘC 3 CỤC10</t>
  </si>
  <si>
    <t>MỘC 3 CỤC11</t>
  </si>
  <si>
    <t>MỘC 3 CỤC12</t>
  </si>
  <si>
    <t>MỘC 3 CỤC13</t>
  </si>
  <si>
    <t>MỘC 3 CỤC14</t>
  </si>
  <si>
    <t>MỘC 3 CỤC15</t>
  </si>
  <si>
    <t>MỘC 3 CỤC16</t>
  </si>
  <si>
    <t>MỘC 3 CỤC17</t>
  </si>
  <si>
    <t>MỘC 3 CỤC18</t>
  </si>
  <si>
    <t>MỘC 3 CỤC19</t>
  </si>
  <si>
    <t>MỘC 3 CỤC20</t>
  </si>
  <si>
    <t>MỘC 3 CỤC21</t>
  </si>
  <si>
    <t>MỘC 3 CỤC22</t>
  </si>
  <si>
    <t>MỘC 3 CỤC23</t>
  </si>
  <si>
    <t>MỘC 3 CỤC24</t>
  </si>
  <si>
    <t>MỘC 3 CỤC25</t>
  </si>
  <si>
    <t>MỘC 3 CỤC26</t>
  </si>
  <si>
    <t>MỘC 3 CỤC27</t>
  </si>
  <si>
    <t>MỘC 3 CỤC28</t>
  </si>
  <si>
    <t>MỘC 3 CỤC29</t>
  </si>
  <si>
    <t>MỘC 3 CỤC30</t>
  </si>
  <si>
    <t>THỔ 5 CỤC1</t>
  </si>
  <si>
    <t>THỔ 5 CỤC2</t>
  </si>
  <si>
    <t>THỔ 5 CỤC3</t>
  </si>
  <si>
    <t>THỔ 5 CỤC4</t>
  </si>
  <si>
    <t>THỔ 5 CỤC5</t>
  </si>
  <si>
    <t>THỔ 5 CỤC6</t>
  </si>
  <si>
    <t>THỔ 5 CỤC7</t>
  </si>
  <si>
    <t>THỔ 5 CỤC8</t>
  </si>
  <si>
    <t>THỔ 5 CỤC9</t>
  </si>
  <si>
    <t>THỔ 5 CỤC10</t>
  </si>
  <si>
    <t>THỔ 5 CỤC11</t>
  </si>
  <si>
    <t>THỔ 5 CỤC12</t>
  </si>
  <si>
    <t>THỔ 5 CỤC13</t>
  </si>
  <si>
    <t>THỔ 5 CỤC14</t>
  </si>
  <si>
    <t>THỔ 5 CỤC15</t>
  </si>
  <si>
    <t>THỔ 5 CỤC16</t>
  </si>
  <si>
    <t>THỔ 5 CỤC17</t>
  </si>
  <si>
    <t>THỔ 5 CỤC18</t>
  </si>
  <si>
    <t>THỔ 5 CỤC19</t>
  </si>
  <si>
    <t>THỔ 5 CỤC20</t>
  </si>
  <si>
    <t>THỔ 5 CỤC21</t>
  </si>
  <si>
    <t>THỔ 5 CỤC22</t>
  </si>
  <si>
    <t>THỔ 5 CỤC23</t>
  </si>
  <si>
    <t>THỔ 5 CỤC24</t>
  </si>
  <si>
    <t>THỔ 5 CỤC25</t>
  </si>
  <si>
    <t>THỔ 5 CỤC26</t>
  </si>
  <si>
    <t>THỔ 5 CỤC27</t>
  </si>
  <si>
    <t>THỔ 5 CỤC28</t>
  </si>
  <si>
    <t>THỔ 5 CỤC29</t>
  </si>
  <si>
    <t>THỔ 5 CỤC30</t>
  </si>
  <si>
    <t>KIM 4 CỤC1</t>
  </si>
  <si>
    <t>KIM 4 CỤC2</t>
  </si>
  <si>
    <t>KIM 4 CỤC3</t>
  </si>
  <si>
    <t>KIM 4 CỤC4</t>
  </si>
  <si>
    <t>KIM 4 CỤC5</t>
  </si>
  <si>
    <t>KIM 4 CỤC6</t>
  </si>
  <si>
    <t>KIM 4 CỤC7</t>
  </si>
  <si>
    <t>KIM 4 CỤC8</t>
  </si>
  <si>
    <t>KIM 4 CỤC9</t>
  </si>
  <si>
    <t>KIM 4 CỤC10</t>
  </si>
  <si>
    <t>KIM 4 CỤC11</t>
  </si>
  <si>
    <t>KIM 4 CỤC12</t>
  </si>
  <si>
    <t>KIM 4 CỤC13</t>
  </si>
  <si>
    <t>KIM 4 CỤC15</t>
  </si>
  <si>
    <t>KIM 4 CỤC16</t>
  </si>
  <si>
    <t>KIM 4 CỤC17</t>
  </si>
  <si>
    <t>KIM 4 CỤC18</t>
  </si>
  <si>
    <t>KIM 4 CỤC19</t>
  </si>
  <si>
    <t>KIM 4 CỤC20</t>
  </si>
  <si>
    <t>KIM 4 CỤC21</t>
  </si>
  <si>
    <t>KIM 4 CỤC22</t>
  </si>
  <si>
    <t>KIM 4 CỤC23</t>
  </si>
  <si>
    <t>KIM 4 CỤC24</t>
  </si>
  <si>
    <t>KIM 4 CỤC25</t>
  </si>
  <si>
    <t>KIM 4 CỤC26</t>
  </si>
  <si>
    <t>KIM 4 CỤC27</t>
  </si>
  <si>
    <t>KIM 4 CỤC28</t>
  </si>
  <si>
    <t>KIM 4 CỤC29</t>
  </si>
  <si>
    <t>KIM 4 CỤC30</t>
  </si>
  <si>
    <t>HỎA 6 CỤC1</t>
  </si>
  <si>
    <t>HỎA 6 CỤC2</t>
  </si>
  <si>
    <t>HỎA 6 CỤC3</t>
  </si>
  <si>
    <t>HỎA 6 CỤC4</t>
  </si>
  <si>
    <t>HỎA 6 CỤC5</t>
  </si>
  <si>
    <t>HỎA 6 CỤC6</t>
  </si>
  <si>
    <t>HỎA 6 CỤC7</t>
  </si>
  <si>
    <t>HỎA 6 CỤC8</t>
  </si>
  <si>
    <t>HỎA 6 CỤC9</t>
  </si>
  <si>
    <t>HỎA 6 CỤC10</t>
  </si>
  <si>
    <t>HỎA 6 CỤC11</t>
  </si>
  <si>
    <t>HỎA 6 CỤC12</t>
  </si>
  <si>
    <t>HỎA 6 CỤC13</t>
  </si>
  <si>
    <t>HỎA 6 CỤC14</t>
  </si>
  <si>
    <t>HỎA 6 CỤC15</t>
  </si>
  <si>
    <t>HỎA 6 CỤC16</t>
  </si>
  <si>
    <t>HỎA 6 CỤC17</t>
  </si>
  <si>
    <t>HỎA 6 CỤC18</t>
  </si>
  <si>
    <t>HỎA 6 CỤC19</t>
  </si>
  <si>
    <t>HỎA 6 CỤC20</t>
  </si>
  <si>
    <t>HỎA 6 CỤC21</t>
  </si>
  <si>
    <t>HỎA 6 CỤC22</t>
  </si>
  <si>
    <t>HỎA 6 CỤC23</t>
  </si>
  <si>
    <t>HỎA 6 CỤC24</t>
  </si>
  <si>
    <t>HỎA 6 CỤC25</t>
  </si>
  <si>
    <t>HỎA 6 CỤC26</t>
  </si>
  <si>
    <t>HỎA 6 CỤC27</t>
  </si>
  <si>
    <t>HỎA 6 CỤC28</t>
  </si>
  <si>
    <t>HỎA 6 CỤC29</t>
  </si>
  <si>
    <t>HỎA 6 CỤC30</t>
  </si>
  <si>
    <t>CỤC</t>
  </si>
  <si>
    <t>TỬ</t>
  </si>
  <si>
    <t>- Tuổi Hợi, Mão, Mùi : Hoả Tinh ở Dậu, Linh Tinh ở Tuất</t>
  </si>
  <si>
    <t>- Dương Nam, Âm Nữ tính thuận đến giờ sinh an Hoả, tính nghịch đến giờ sinh an Linh.</t>
  </si>
  <si>
    <t>- Âm Nam, Dương Nữ, tính nghịch đến giờ sinh an Hoả, tính thuận đến giờ sinh an Linh </t>
  </si>
  <si>
    <t>Tân TỴ</t>
  </si>
  <si>
    <t>Quý TỴ</t>
  </si>
  <si>
    <t>Ất TỴ</t>
  </si>
  <si>
    <t>Đinh TỴ</t>
  </si>
  <si>
    <t>THÁNG-1</t>
  </si>
  <si>
    <t>TẢ PHÙ</t>
  </si>
  <si>
    <t>THÁNG-2</t>
  </si>
  <si>
    <t>THÁNG-3</t>
  </si>
  <si>
    <t>THÁNG-4</t>
  </si>
  <si>
    <t>THÁNG-5</t>
  </si>
  <si>
    <t>THÁNG-6</t>
  </si>
  <si>
    <t>THÁNG-7</t>
  </si>
  <si>
    <t>THÁNG-8</t>
  </si>
  <si>
    <t>THÁNG-9</t>
  </si>
  <si>
    <t>THÁNG-10</t>
  </si>
  <si>
    <t>THÁNG-11</t>
  </si>
  <si>
    <t>THÁNG-12</t>
  </si>
  <si>
    <t>THIÊN HÌNH</t>
  </si>
  <si>
    <t>THIÊN RIÊU</t>
  </si>
  <si>
    <t>THIÊN Y</t>
  </si>
  <si>
    <t>THIÊN GIẢI</t>
  </si>
  <si>
    <t>ĐỊA GIẢI</t>
  </si>
  <si>
    <t>GIỜ-TÝ</t>
  </si>
  <si>
    <t>GIỜ-SỬU</t>
  </si>
  <si>
    <t>GIỜ-Dần</t>
  </si>
  <si>
    <t>GIỜ-MÃO</t>
  </si>
  <si>
    <t>GIỜ-Thìn</t>
  </si>
  <si>
    <t>GIỜ-TỴ</t>
  </si>
  <si>
    <t>GIỜ-Ngọ</t>
  </si>
  <si>
    <t>GIỜ-Mùi</t>
  </si>
  <si>
    <t>GIỜ-Thân</t>
  </si>
  <si>
    <t>GIỜ-Dậu</t>
  </si>
  <si>
    <t>GIỜ-Hợi</t>
  </si>
  <si>
    <t>THAI PHỤ</t>
  </si>
  <si>
    <t>PHONG CÁO</t>
  </si>
  <si>
    <t>ĐỊA KHÔNG</t>
  </si>
  <si>
    <t>ĐỊA KIẾP</t>
  </si>
  <si>
    <t>THIÊN LA</t>
  </si>
  <si>
    <t>ĐỊA VÕNG</t>
  </si>
  <si>
    <t>TAM THAI</t>
  </si>
  <si>
    <t>BÁT TỌA</t>
  </si>
  <si>
    <t>ÂN QUANG</t>
  </si>
  <si>
    <t>THIÊN QUÝ</t>
  </si>
  <si>
    <t>HỎA TINH</t>
  </si>
  <si>
    <t>LINH TINH</t>
  </si>
  <si>
    <t>ĐẨU QUÂN</t>
  </si>
  <si>
    <t>THIÊN TÀI</t>
  </si>
  <si>
    <t>THIÊN THỌ</t>
  </si>
  <si>
    <t>Tý Thủy +</t>
  </si>
  <si>
    <t>CUNG MỆNH AN TẠI</t>
  </si>
  <si>
    <t>VÒNG TRƯỜNG SINH</t>
  </si>
  <si>
    <t>KÌNH DƯƠNG-V</t>
  </si>
  <si>
    <t>d</t>
  </si>
  <si>
    <t>TÊN</t>
  </si>
  <si>
    <t>tỵ</t>
  </si>
  <si>
    <t>PHẠM GIỜ</t>
  </si>
  <si>
    <t/>
  </si>
  <si>
    <t>CHÍNH TINH</t>
  </si>
  <si>
    <t>TỴ DẬU SỬU</t>
  </si>
  <si>
    <t>DẦN NGỌ TUẤT</t>
  </si>
  <si>
    <t>THÂN TÝ THÌN</t>
  </si>
  <si>
    <t>HỢI MÃO MÙI</t>
  </si>
  <si>
    <r>
      <t>10. An Hỏa Tinh, Linh Tinh</t>
    </r>
    <r>
      <rPr>
        <sz val="7"/>
        <color rgb="FF222222"/>
        <rFont val="Arial"/>
        <family val="2"/>
      </rPr>
      <t>- Tuổi Dần, Ngọ, Tuất : Hoả Tinh từ Sửu, Linh Tinh từ Mão</t>
    </r>
  </si>
  <si>
    <t>- Tuổi Thân, Tý, Thìn : Hỏa Tinh từ Dần, Linh Tinh từ Tuất</t>
  </si>
  <si>
    <t>- Tuổi Tỵ, Dậu, Sửu : Hỏa Tinh ở Mão, Linh Tinh ở Tuất</t>
  </si>
  <si>
    <t>DƯƠNG NAM</t>
  </si>
  <si>
    <t>DƯƠNG NAMTÝHỢI</t>
  </si>
  <si>
    <t>DƯƠNG NAMSỬUHỢI</t>
  </si>
  <si>
    <t>DƯƠNG NAMDẦNHỢI</t>
  </si>
  <si>
    <t>DƯƠNG NAMMÃOHỢI</t>
  </si>
  <si>
    <t>DƯƠNG NAMTHÌNHỢI</t>
  </si>
  <si>
    <t>DƯƠNG NAMTỴHỢI</t>
  </si>
  <si>
    <t>DƯƠNG NAMNGỌHỢI</t>
  </si>
  <si>
    <t>DƯƠNG NAMMÙIHỢI</t>
  </si>
  <si>
    <t>DƯƠNG NAMTHÂNHỢI</t>
  </si>
  <si>
    <t>DƯƠNG NAMDẬUHỢI</t>
  </si>
  <si>
    <t>DƯƠNG NAMTUẤTHỢI</t>
  </si>
  <si>
    <t>DƯƠNG NAMHỢIHỢI</t>
  </si>
  <si>
    <t>DƯƠNG NAMTÝDẦN</t>
  </si>
  <si>
    <t>DƯƠNG NAMSỬUDẦN</t>
  </si>
  <si>
    <t>DƯƠNG NAMDẦNDẦN</t>
  </si>
  <si>
    <t>DƯƠNG NAMMÃODẦN</t>
  </si>
  <si>
    <t>DƯƠNG NAMTHÌNDẦN</t>
  </si>
  <si>
    <t>DƯƠNG NAMTỴDẦN</t>
  </si>
  <si>
    <t>DƯƠNG NAMNGỌDẦN</t>
  </si>
  <si>
    <t>DƯƠNG NAMMÙIDẦN</t>
  </si>
  <si>
    <t>DƯƠNG NAMTHÂNDẦN</t>
  </si>
  <si>
    <t>DƯƠNG NAMDẬUDẦN</t>
  </si>
  <si>
    <t>DƯƠNG NAMTUẤTDẦN</t>
  </si>
  <si>
    <t>DƯƠNG NAMHỢIDẦN</t>
  </si>
  <si>
    <t>DƯƠNG NAMTÝNGỌ</t>
  </si>
  <si>
    <t>DƯƠNG NAMSỬUNGỌ</t>
  </si>
  <si>
    <t>DƯƠNG NAMDẦNNGỌ</t>
  </si>
  <si>
    <t>DƯƠNG NAMMÃONGỌ</t>
  </si>
  <si>
    <t>DƯƠNG NAMTHÌNNGỌ</t>
  </si>
  <si>
    <t>DƯƠNG NAMTỴNGỌ</t>
  </si>
  <si>
    <t>DƯƠNG NAMNGỌNGỌ</t>
  </si>
  <si>
    <t>DƯƠNG NAMMÙINGỌ</t>
  </si>
  <si>
    <t>DƯƠNG NAMTHÂNNGỌ</t>
  </si>
  <si>
    <t>DƯƠNG NAMDẬUNGỌ</t>
  </si>
  <si>
    <t>DƯƠNG NAMTUẤTNGỌ</t>
  </si>
  <si>
    <t>DƯƠNG NAMHỢINGỌ</t>
  </si>
  <si>
    <t>DƯƠNG NAMTÝTUẤT</t>
  </si>
  <si>
    <t>DƯƠNG NAMSỬUTUẤT</t>
  </si>
  <si>
    <t>DƯƠNG NAMDẦNTUẤT</t>
  </si>
  <si>
    <t>DƯƠNG NAMMÃOTUẤT</t>
  </si>
  <si>
    <t>DƯƠNG NAMTHÌNTUẤT</t>
  </si>
  <si>
    <t>DƯƠNG NAMTỴTUẤT</t>
  </si>
  <si>
    <t>DƯƠNG NAMNGỌTUẤT</t>
  </si>
  <si>
    <t>DƯƠNG NAMMÙITUẤT</t>
  </si>
  <si>
    <t>DƯƠNG NAMTHÂNTUẤT</t>
  </si>
  <si>
    <t>DƯƠNG NAMDẬUTUẤT</t>
  </si>
  <si>
    <t>DƯƠNG NAMTUẤTTUẤT</t>
  </si>
  <si>
    <t>DƯƠNG NAMHỢITUẤT</t>
  </si>
  <si>
    <t>DƯƠNG NAMTÝTHÂN</t>
  </si>
  <si>
    <t>DƯƠNG NAMSỬUTHÂN</t>
  </si>
  <si>
    <t>DƯƠNG NAMDẦNTHÂN</t>
  </si>
  <si>
    <t>DƯƠNG NAMMÃOTHÂN</t>
  </si>
  <si>
    <t>DƯƠNG NAMTHÌNTHÂN</t>
  </si>
  <si>
    <t>DƯƠNG NAMTỴTHÂN</t>
  </si>
  <si>
    <t>DƯƠNG NAMNGỌTHÂN</t>
  </si>
  <si>
    <t>DƯƠNG NAMMÙITHÂN</t>
  </si>
  <si>
    <t>DƯƠNG NAMTHÂNTHÂN</t>
  </si>
  <si>
    <t>DƯƠNG NAMDẬUTHÂN</t>
  </si>
  <si>
    <t>DƯƠNG NAMTUẤTTHÂN</t>
  </si>
  <si>
    <t>DƯƠNG NAMHỢITHÂN</t>
  </si>
  <si>
    <t>DƯƠNG NAMTÝTÝ</t>
  </si>
  <si>
    <t>DƯƠNG NAMSỬUTÝ</t>
  </si>
  <si>
    <t>DƯƠNG NAMDẦNTÝ</t>
  </si>
  <si>
    <t>DƯƠNG NAMMÃOTÝ</t>
  </si>
  <si>
    <t>DƯƠNG NAMTHÌNTÝ</t>
  </si>
  <si>
    <t>DƯƠNG NAMTỴTÝ</t>
  </si>
  <si>
    <t>DƯƠNG NAMNGỌTÝ</t>
  </si>
  <si>
    <t>DƯƠNG NAMMÙITÝ</t>
  </si>
  <si>
    <t>DƯƠNG NAMTHÂNTÝ</t>
  </si>
  <si>
    <t>DƯƠNG NAMDẬUTÝ</t>
  </si>
  <si>
    <t>DƯƠNG NAMTUẤTTÝ</t>
  </si>
  <si>
    <t>DƯƠNG NAMHỢITÝ</t>
  </si>
  <si>
    <t>DƯƠNG NAMTÝTHÌN</t>
  </si>
  <si>
    <t>DƯƠNG NAMSỬUTHÌN</t>
  </si>
  <si>
    <t>DƯƠNG NAMDẦNTHÌN</t>
  </si>
  <si>
    <t>DƯƠNG NAMMÃOTHÌN</t>
  </si>
  <si>
    <t>DƯƠNG NAMTHÌNTHÌN</t>
  </si>
  <si>
    <t>DƯƠNG NAMTỴTHÌN</t>
  </si>
  <si>
    <t>DƯƠNG NAMNGỌTHÌN</t>
  </si>
  <si>
    <t>DƯƠNG NAMMÙITHÌN</t>
  </si>
  <si>
    <t>DƯƠNG NAMTHÂNTHÌN</t>
  </si>
  <si>
    <t>DƯƠNG NAMDẬUTHÌN</t>
  </si>
  <si>
    <t>DƯƠNG NAMTUẤTTHÌN</t>
  </si>
  <si>
    <t>DƯƠNG NAMHỢITHÌN</t>
  </si>
  <si>
    <t>DƯƠNG NAMTÝTỴ</t>
  </si>
  <si>
    <t>DƯƠNG NAMSỬUTỴ</t>
  </si>
  <si>
    <t>DƯƠNG NAMDẦNTỴ</t>
  </si>
  <si>
    <t>DƯƠNG NAMMÃOTỴ</t>
  </si>
  <si>
    <t>DƯƠNG NAMTHÌNTỴ</t>
  </si>
  <si>
    <t>DƯƠNG NAMTỴTỴ</t>
  </si>
  <si>
    <t>DƯƠNG NAMNGỌTỴ</t>
  </si>
  <si>
    <t>DƯƠNG NAMMÙITỴ</t>
  </si>
  <si>
    <t>DƯƠNG NAMTHÂNTỴ</t>
  </si>
  <si>
    <t>DƯƠNG NAMDẬUTỴ</t>
  </si>
  <si>
    <t>DƯƠNG NAMTUẤTTỴ</t>
  </si>
  <si>
    <t>DƯƠNG NAMHỢITỴ</t>
  </si>
  <si>
    <t>DƯƠNG NAMTÝDẬU</t>
  </si>
  <si>
    <t>DƯƠNG NAMSỬUDẬU</t>
  </si>
  <si>
    <t>DƯƠNG NAMDẦNDẬU</t>
  </si>
  <si>
    <t>DƯƠNG NAMMÃODẬU</t>
  </si>
  <si>
    <t>DƯƠNG NAMTHÌNDẬU</t>
  </si>
  <si>
    <t>DƯƠNG NAMTỴDẬU</t>
  </si>
  <si>
    <t>DƯƠNG NAMNGỌDẬU</t>
  </si>
  <si>
    <t>DƯƠNG NAMMÙIDẬU</t>
  </si>
  <si>
    <t>DƯƠNG NAMTHÂNDẬU</t>
  </si>
  <si>
    <t>DƯƠNG NAMDẬUDẬU</t>
  </si>
  <si>
    <t>DƯƠNG NAMTUẤTDẬU</t>
  </si>
  <si>
    <t>DƯƠNG NAMHỢIDẬU</t>
  </si>
  <si>
    <t>DƯƠNG NAMTÝSỬU</t>
  </si>
  <si>
    <t>DƯƠNG NAMSỬUSỬU</t>
  </si>
  <si>
    <t>DƯƠNG NAMDẦNSỬU</t>
  </si>
  <si>
    <t>DƯƠNG NAMMÃOSỬU</t>
  </si>
  <si>
    <t>DƯƠNG NAMTHÌNSỬU</t>
  </si>
  <si>
    <t>DƯƠNG NAMTỴSỬU</t>
  </si>
  <si>
    <t>DƯƠNG NAMNGỌSỬU</t>
  </si>
  <si>
    <t>DƯƠNG NAMMÙISỬU</t>
  </si>
  <si>
    <t>DƯƠNG NAMTHÂNSỬU</t>
  </si>
  <si>
    <t>DƯƠNG NAMDẬUSỬU</t>
  </si>
  <si>
    <t>DƯƠNG NAMTUẤTSỬU</t>
  </si>
  <si>
    <t>DƯƠNG NAMHỢISỬU</t>
  </si>
  <si>
    <t>DƯƠNG NAMTÝMÃO</t>
  </si>
  <si>
    <t>DƯƠNG NAMSỬUMÃO</t>
  </si>
  <si>
    <t>DƯƠNG NAMDẦNMÃO</t>
  </si>
  <si>
    <t>DƯƠNG NAMMÃOMÃO</t>
  </si>
  <si>
    <t>DƯƠNG NAMTHÌNMÃO</t>
  </si>
  <si>
    <t>DƯƠNG NAMTỴMÃO</t>
  </si>
  <si>
    <t>DƯƠNG NAMNGỌMÃO</t>
  </si>
  <si>
    <t>DƯƠNG NAMMÙIMÃO</t>
  </si>
  <si>
    <t>DƯƠNG NAMTHÂNMÃO</t>
  </si>
  <si>
    <t>DƯƠNG NAMDẬUMÃO</t>
  </si>
  <si>
    <t>DƯƠNG NAMTUẤTMÃO</t>
  </si>
  <si>
    <t>DƯƠNG NAMHỢIMÃO</t>
  </si>
  <si>
    <t>DƯƠNG NAMTÝMÙI</t>
  </si>
  <si>
    <t>DƯƠNG NAMSỬUMÙI</t>
  </si>
  <si>
    <t>DƯƠNG NAMDẦNMÙI</t>
  </si>
  <si>
    <t>DƯƠNG NAMMÃOMÙI</t>
  </si>
  <si>
    <t>DƯƠNG NAMTHÌNMÙI</t>
  </si>
  <si>
    <t>DƯƠNG NAMTỴMÙI</t>
  </si>
  <si>
    <t>DƯƠNG NAMNGỌMÙI</t>
  </si>
  <si>
    <t>DƯƠNG NAMMÙIMÙI</t>
  </si>
  <si>
    <t>DƯƠNG NAMTHÂNMÙI</t>
  </si>
  <si>
    <t>DƯƠNG NAMDẬUMÙI</t>
  </si>
  <si>
    <t>DƯƠNG NAMTUẤTMÙI</t>
  </si>
  <si>
    <t>DƯƠNG NAMHỢIMÙI</t>
  </si>
  <si>
    <t>ÂM NỮTÝDẦN</t>
  </si>
  <si>
    <t>ÂM NỮSỬUDẦN</t>
  </si>
  <si>
    <t>ÂM NỮDẦNDẦN</t>
  </si>
  <si>
    <t>ÂM NỮMÃODẦN</t>
  </si>
  <si>
    <t>ÂM NỮTHÌNDẦN</t>
  </si>
  <si>
    <t>ÂM NỮTỴDẦN</t>
  </si>
  <si>
    <t>ÂM NỮNGỌDẦN</t>
  </si>
  <si>
    <t>ÂM NỮMÙIDẦN</t>
  </si>
  <si>
    <t>ÂM NỮTHÂNDẦN</t>
  </si>
  <si>
    <t>ÂM NỮDẬUDẦN</t>
  </si>
  <si>
    <t>ÂM NỮTUẤTDẦN</t>
  </si>
  <si>
    <t>ÂM NỮHỢIDẦN</t>
  </si>
  <si>
    <t>ÂM NỮTÝNGỌ</t>
  </si>
  <si>
    <t>ÂM NỮSỬUNGỌ</t>
  </si>
  <si>
    <t>ÂM NỮDẦNNGỌ</t>
  </si>
  <si>
    <t>ÂM NỮMÃONGỌ</t>
  </si>
  <si>
    <t>ÂM NỮTHÌNNGỌ</t>
  </si>
  <si>
    <t>ÂM NỮTỴNGỌ</t>
  </si>
  <si>
    <t>ÂM NỮNGỌNGỌ</t>
  </si>
  <si>
    <t>ÂM NỮMÙINGỌ</t>
  </si>
  <si>
    <t>ÂM NỮTHÂNNGỌ</t>
  </si>
  <si>
    <t>ÂM NỮDẬUNGỌ</t>
  </si>
  <si>
    <t>ÂM NỮTUẤTNGỌ</t>
  </si>
  <si>
    <t>ÂM NỮHỢINGỌ</t>
  </si>
  <si>
    <t>ÂM NỮTÝTUẤT</t>
  </si>
  <si>
    <t>ÂM NỮSỬUTUẤT</t>
  </si>
  <si>
    <t>ÂM NỮDẦNTUẤT</t>
  </si>
  <si>
    <t>ÂM NỮMÃOTUẤT</t>
  </si>
  <si>
    <t>ÂM NỮTHÌNTUẤT</t>
  </si>
  <si>
    <t>ÂM NỮTỴTUẤT</t>
  </si>
  <si>
    <t>ÂM NỮNGỌTUẤT</t>
  </si>
  <si>
    <t>ÂM NỮMÙITUẤT</t>
  </si>
  <si>
    <t>ÂM NỮTHÂNTUẤT</t>
  </si>
  <si>
    <t>ÂM NỮDẬUTUẤT</t>
  </si>
  <si>
    <t>ÂM NỮTUẤTTUẤT</t>
  </si>
  <si>
    <t>ÂM NỮHỢITUẤT</t>
  </si>
  <si>
    <t>ÂM NỮTÝTHÂN</t>
  </si>
  <si>
    <t>ÂM NỮSỬUTHÂN</t>
  </si>
  <si>
    <t>ÂM NỮDẦNTHÂN</t>
  </si>
  <si>
    <t>ÂM NỮMÃOTHÂN</t>
  </si>
  <si>
    <t>ÂM NỮTHÌNTHÂN</t>
  </si>
  <si>
    <t>ÂM NỮTỴTHÂN</t>
  </si>
  <si>
    <t>ÂM NỮNGỌTHÂN</t>
  </si>
  <si>
    <t>ÂM NỮMÙITHÂN</t>
  </si>
  <si>
    <t>ÂM NỮTHÂNTHÂN</t>
  </si>
  <si>
    <t>ÂM NỮDẬUTHÂN</t>
  </si>
  <si>
    <t>ÂM NỮTUẤTTHÂN</t>
  </si>
  <si>
    <t>ÂM NỮHỢITHÂN</t>
  </si>
  <si>
    <t>ÂM NỮTÝTÝ</t>
  </si>
  <si>
    <t>ÂM NỮSỬUTÝ</t>
  </si>
  <si>
    <t>ÂM NỮDẦNTÝ</t>
  </si>
  <si>
    <t>ÂM NỮMÃOTÝ</t>
  </si>
  <si>
    <t>ÂM NỮTHÌNTÝ</t>
  </si>
  <si>
    <t>ÂM NỮTỴTÝ</t>
  </si>
  <si>
    <t>ÂM NỮNGỌTÝ</t>
  </si>
  <si>
    <t>ÂM NỮMÙITÝ</t>
  </si>
  <si>
    <t>ÂM NỮTHÂNTÝ</t>
  </si>
  <si>
    <t>ÂM NỮDẬUTÝ</t>
  </si>
  <si>
    <t>ÂM NỮTUẤTTÝ</t>
  </si>
  <si>
    <t>ÂM NỮHỢITÝ</t>
  </si>
  <si>
    <t>ÂM NỮTÝTHÌN</t>
  </si>
  <si>
    <t>ÂM NỮSỬUTHÌN</t>
  </si>
  <si>
    <t>ÂM NỮDẦNTHÌN</t>
  </si>
  <si>
    <t>ÂM NỮMÃOTHÌN</t>
  </si>
  <si>
    <t>ÂM NỮTHÌNTHÌN</t>
  </si>
  <si>
    <t>ÂM NỮTỴTHÌN</t>
  </si>
  <si>
    <t>ÂM NỮNGỌTHÌN</t>
  </si>
  <si>
    <t>ÂM NỮMÙITHÌN</t>
  </si>
  <si>
    <t>ÂM NỮTHÂNTHÌN</t>
  </si>
  <si>
    <t>ÂM NỮDẬUTHÌN</t>
  </si>
  <si>
    <t>ÂM NỮTUẤTTHÌN</t>
  </si>
  <si>
    <t>ÂM NỮHỢITHÌN</t>
  </si>
  <si>
    <t>ÂM NỮTÝTỴ</t>
  </si>
  <si>
    <t>ÂM NỮSỬUTỴ</t>
  </si>
  <si>
    <t>ÂM NỮDẦNTỴ</t>
  </si>
  <si>
    <t>ÂM NỮMÃOTỴ</t>
  </si>
  <si>
    <t>ÂM NỮTHÌNTỴ</t>
  </si>
  <si>
    <t>ÂM NỮTỴTỴ</t>
  </si>
  <si>
    <t>ÂM NỮNGỌTỴ</t>
  </si>
  <si>
    <t>ÂM NỮMÙITỴ</t>
  </si>
  <si>
    <t>ÂM NỮTHÂNTỴ</t>
  </si>
  <si>
    <t>ÂM NỮDẬUTỴ</t>
  </si>
  <si>
    <t>ÂM NỮTUẤTTỴ</t>
  </si>
  <si>
    <t>ÂM NỮHỢITỴ</t>
  </si>
  <si>
    <t>ÂM NỮTÝDẬU</t>
  </si>
  <si>
    <t>ÂM NỮSỬUDẬU</t>
  </si>
  <si>
    <t>ÂM NỮDẦNDẬU</t>
  </si>
  <si>
    <t>ÂM NỮMÃODẬU</t>
  </si>
  <si>
    <t>ÂM NỮTHÌNDẬU</t>
  </si>
  <si>
    <t>ÂM NỮTỴDẬU</t>
  </si>
  <si>
    <t>ÂM NỮNGỌDẬU</t>
  </si>
  <si>
    <t>ÂM NỮMÙIDẬU</t>
  </si>
  <si>
    <t>ÂM NỮTHÂNDẬU</t>
  </si>
  <si>
    <t>ÂM NỮDẬUDẬU</t>
  </si>
  <si>
    <t>ÂM NỮTUẤTDẬU</t>
  </si>
  <si>
    <t>ÂM NỮHỢIDẬU</t>
  </si>
  <si>
    <t>ÂM NỮTÝSỬU</t>
  </si>
  <si>
    <t>ÂM NỮSỬUSỬU</t>
  </si>
  <si>
    <t>ÂM NỮDẦNSỬU</t>
  </si>
  <si>
    <t>ÂM NỮMÃOSỬU</t>
  </si>
  <si>
    <t>ÂM NỮTHÌNSỬU</t>
  </si>
  <si>
    <t>ÂM NỮTỴSỬU</t>
  </si>
  <si>
    <t>ÂM NỮNGỌSỬU</t>
  </si>
  <si>
    <t>ÂM NỮMÙISỬU</t>
  </si>
  <si>
    <t>ÂM NỮTHÂNSỬU</t>
  </si>
  <si>
    <t>ÂM NỮDẬUSỬU</t>
  </si>
  <si>
    <t>ÂM NỮTUẤTSỬU</t>
  </si>
  <si>
    <t>ÂM NỮHỢISỬU</t>
  </si>
  <si>
    <t>ÂM NỮTÝHỢI</t>
  </si>
  <si>
    <t>ÂM NỮSỬUHỢI</t>
  </si>
  <si>
    <t>ÂM NỮDẦNHỢI</t>
  </si>
  <si>
    <t>ÂM NỮMÃOHỢI</t>
  </si>
  <si>
    <t>ÂM NỮTHÌNHỢI</t>
  </si>
  <si>
    <t>ÂM NỮTỴHỢI</t>
  </si>
  <si>
    <t>ÂM NỮNGỌHỢI</t>
  </si>
  <si>
    <t>ÂM NỮMÙIHỢI</t>
  </si>
  <si>
    <t>ÂM NỮTHÂNHỢI</t>
  </si>
  <si>
    <t>ÂM NỮDẬUHỢI</t>
  </si>
  <si>
    <t>ÂM NỮTUẤTHỢI</t>
  </si>
  <si>
    <t>ÂM NỮHỢIHỢI</t>
  </si>
  <si>
    <t>ÂM NỮTÝMÃO</t>
  </si>
  <si>
    <t>ÂM NỮSỬUMÃO</t>
  </si>
  <si>
    <t>ÂM NỮDẦNMÃO</t>
  </si>
  <si>
    <t>ÂM NỮMÃOMÃO</t>
  </si>
  <si>
    <t>ÂM NỮTHÌNMÃO</t>
  </si>
  <si>
    <t>ÂM NỮTỴMÃO</t>
  </si>
  <si>
    <t>ÂM NỮNGỌMÃO</t>
  </si>
  <si>
    <t>ÂM NỮMÙIMÃO</t>
  </si>
  <si>
    <t>ÂM NỮTHÂNMÃO</t>
  </si>
  <si>
    <t>ÂM NỮDẬUMÃO</t>
  </si>
  <si>
    <t>ÂM NỮTUẤTMÃO</t>
  </si>
  <si>
    <t>ÂM NỮHỢIMÃO</t>
  </si>
  <si>
    <t>ÂM NỮTÝMÙI</t>
  </si>
  <si>
    <t>ÂM NỮSỬUMÙI</t>
  </si>
  <si>
    <t>ÂM NỮDẦNMÙI</t>
  </si>
  <si>
    <t>ÂM NỮMÃOMÙI</t>
  </si>
  <si>
    <t>ÂM NỮTHÌNMÙI</t>
  </si>
  <si>
    <t>ÂM NỮTỴMÙI</t>
  </si>
  <si>
    <t>ÂM NỮNGỌMÙI</t>
  </si>
  <si>
    <t>ÂM NỮMÙIMÙI</t>
  </si>
  <si>
    <t>ÂM NỮTHÂNMÙI</t>
  </si>
  <si>
    <t>ÂM NỮDẬUMÙI</t>
  </si>
  <si>
    <t>ÂM NỮTUẤTMÙI</t>
  </si>
  <si>
    <t>ÂM NỮHỢIMÙI</t>
  </si>
  <si>
    <t>DƯƠNG NAM-DƯƠNG NỮ,GIỜ SINH,CHI NĂM SINH</t>
  </si>
  <si>
    <t>ÂM NAM</t>
  </si>
  <si>
    <t>ÂM NAMTÝDẦN</t>
  </si>
  <si>
    <t>ÂM NAMSỬUDẦN</t>
  </si>
  <si>
    <t>ÂM NAMDẦNDẦN</t>
  </si>
  <si>
    <t>ÂM NAMMÃODẦN</t>
  </si>
  <si>
    <t>ÂM NAMTHÌNDẦN</t>
  </si>
  <si>
    <t>ÂM NAMTỴDẦN</t>
  </si>
  <si>
    <t>ÂM NAMNGỌDẦN</t>
  </si>
  <si>
    <t>ÂM NAMMÙIDẦN</t>
  </si>
  <si>
    <t>ÂM NAMTHÂNDẦN</t>
  </si>
  <si>
    <t>ÂM NAMDẬUDẦN</t>
  </si>
  <si>
    <t>ÂM NAMTUẤTDẦN</t>
  </si>
  <si>
    <t>ÂM NAMHỢIDẦN</t>
  </si>
  <si>
    <t>ÂM NAMTÝNGỌ</t>
  </si>
  <si>
    <t>ÂM NAMSỬUNGỌ</t>
  </si>
  <si>
    <t>ÂM NAMDẦNNGỌ</t>
  </si>
  <si>
    <t>ÂM NAMMÃONGỌ</t>
  </si>
  <si>
    <t>ÂM NAMTHÌNNGỌ</t>
  </si>
  <si>
    <t>ÂM NAMTỴNGỌ</t>
  </si>
  <si>
    <t>ÂM NAMNGỌNGỌ</t>
  </si>
  <si>
    <t>ÂM NAMMÙINGỌ</t>
  </si>
  <si>
    <t>ÂM NAMTHÂNNGỌ</t>
  </si>
  <si>
    <t>ÂM NAMDẬUNGỌ</t>
  </si>
  <si>
    <t>ÂM NAMTUẤTNGỌ</t>
  </si>
  <si>
    <t>ÂM NAMHỢINGỌ</t>
  </si>
  <si>
    <t>ÂM NAMTÝTUẤT</t>
  </si>
  <si>
    <t>ÂM NAMSỬUTUẤT</t>
  </si>
  <si>
    <t>ÂM NAMDẦNTUẤT</t>
  </si>
  <si>
    <t>ÂM NAMMÃOTUẤT</t>
  </si>
  <si>
    <t>ÂM NAMTHÌNTUẤT</t>
  </si>
  <si>
    <t>ÂM NAMTỴTUẤT</t>
  </si>
  <si>
    <t>ÂM NAMNGỌTUẤT</t>
  </si>
  <si>
    <t>ÂM NAMMÙITUẤT</t>
  </si>
  <si>
    <t>ÂM NAMTHÂNTUẤT</t>
  </si>
  <si>
    <t>ÂM NAMDẬUTUẤT</t>
  </si>
  <si>
    <t>ÂM NAMTUẤTTUẤT</t>
  </si>
  <si>
    <t>ÂM NAMHỢITUẤT</t>
  </si>
  <si>
    <t>ÂM NAMTÝTHÂN</t>
  </si>
  <si>
    <t>ÂM NAMSỬUTHÂN</t>
  </si>
  <si>
    <t>ÂM NAMDẦNTHÂN</t>
  </si>
  <si>
    <t>ÂM NAMMÃOTHÂN</t>
  </si>
  <si>
    <t>ÂM NAMTHÌNTHÂN</t>
  </si>
  <si>
    <t>ÂM NAMTỴTHÂN</t>
  </si>
  <si>
    <t>ÂM NAMNGỌTHÂN</t>
  </si>
  <si>
    <t>ÂM NAMMÙITHÂN</t>
  </si>
  <si>
    <t>ÂM NAMTHÂNTHÂN</t>
  </si>
  <si>
    <t>ÂM NAMDẬUTHÂN</t>
  </si>
  <si>
    <t>ÂM NAMTUẤTTHÂN</t>
  </si>
  <si>
    <t>ÂM NAMHỢITHÂN</t>
  </si>
  <si>
    <t>ÂM NAMTÝTÝ</t>
  </si>
  <si>
    <t>ÂM NAMSỬUTÝ</t>
  </si>
  <si>
    <t>ÂM NAMDẦNTÝ</t>
  </si>
  <si>
    <t>ÂM NAMMÃOTÝ</t>
  </si>
  <si>
    <t>ÂM NAMTHÌNTÝ</t>
  </si>
  <si>
    <t>ÂM NAMTỴTÝ</t>
  </si>
  <si>
    <t>ÂM NAMNGỌTÝ</t>
  </si>
  <si>
    <t>ÂM NAMMÙITÝ</t>
  </si>
  <si>
    <t>ÂM NAMTHÂNTÝ</t>
  </si>
  <si>
    <t>ÂM NAMDẬUTÝ</t>
  </si>
  <si>
    <t>ÂM NAMTUẤTTÝ</t>
  </si>
  <si>
    <t>ÂM NAMHỢITÝ</t>
  </si>
  <si>
    <t>ÂM NAMTÝTHÌN</t>
  </si>
  <si>
    <t>ÂM NAMSỬUTHÌN</t>
  </si>
  <si>
    <t>ÂM NAMDẦNTHÌN</t>
  </si>
  <si>
    <t>ÂM NAMMÃOTHÌN</t>
  </si>
  <si>
    <t>ÂM NAMTHÌNTHÌN</t>
  </si>
  <si>
    <t>ÂM NAMTỴTHÌN</t>
  </si>
  <si>
    <t>ÂM NAMNGỌTHÌN</t>
  </si>
  <si>
    <t>ÂM NAMMÙITHÌN</t>
  </si>
  <si>
    <t>ÂM NAMTHÂNTHÌN</t>
  </si>
  <si>
    <t>ÂM NAMDẬUTHÌN</t>
  </si>
  <si>
    <t>ÂM NAMTUẤTTHÌN</t>
  </si>
  <si>
    <t>ÂM NAMHỢITHÌN</t>
  </si>
  <si>
    <t>ÂM NAMTÝTỴ</t>
  </si>
  <si>
    <t>ÂM NAMSỬUTỴ</t>
  </si>
  <si>
    <t>ÂM NAMDẦNTỴ</t>
  </si>
  <si>
    <t>ÂM NAMMÃOTỴ</t>
  </si>
  <si>
    <t>ÂM NAMTHÌNTỴ</t>
  </si>
  <si>
    <t>ÂM NAMTỴTỴ</t>
  </si>
  <si>
    <t>ÂM NAMNGỌTỴ</t>
  </si>
  <si>
    <t>ÂM NAMMÙITỴ</t>
  </si>
  <si>
    <t>ÂM NAMTHÂNTỴ</t>
  </si>
  <si>
    <t>ÂM NAMDẬUTỴ</t>
  </si>
  <si>
    <t>ÂM NAMTUẤTTỴ</t>
  </si>
  <si>
    <t>ÂM NAMHỢITỴ</t>
  </si>
  <si>
    <t>ÂM NAMTÝDẬU</t>
  </si>
  <si>
    <t>ÂM NAMSỬUDẬU</t>
  </si>
  <si>
    <t>ÂM NAMDẦNDẬU</t>
  </si>
  <si>
    <t>ÂM NAMMÃODẬU</t>
  </si>
  <si>
    <t>ÂM NAMTHÌNDẬU</t>
  </si>
  <si>
    <t>ÂM NAMTỴDẬU</t>
  </si>
  <si>
    <t>ÂM NAMNGỌDẬU</t>
  </si>
  <si>
    <t>ÂM NAMMÙIDẬU</t>
  </si>
  <si>
    <t>ÂM NAMTHÂNDẬU</t>
  </si>
  <si>
    <t>ÂM NAMDẬUDẬU</t>
  </si>
  <si>
    <t>ÂM NAMTUẤTDẬU</t>
  </si>
  <si>
    <t>ÂM NAMHỢIDẬU</t>
  </si>
  <si>
    <t>ÂM NAMTÝSỬU</t>
  </si>
  <si>
    <t>ÂM NAMSỬUSỬU</t>
  </si>
  <si>
    <t>ÂM NAMDẦNSỬU</t>
  </si>
  <si>
    <t>ÂM NAMMÃOSỬU</t>
  </si>
  <si>
    <t>ÂM NAMTHÌNSỬU</t>
  </si>
  <si>
    <t>ÂM NAMTỴSỬU</t>
  </si>
  <si>
    <t>ÂM NAMNGỌSỬU</t>
  </si>
  <si>
    <t>ÂM NAMMÙISỬU</t>
  </si>
  <si>
    <t>ÂM NAMTHÂNSỬU</t>
  </si>
  <si>
    <t>ÂM NAMDẬUSỬU</t>
  </si>
  <si>
    <t>ÂM NAMTUẤTSỬU</t>
  </si>
  <si>
    <t>ÂM NAMHỢISỬU</t>
  </si>
  <si>
    <t>ÂM NAMTÝHỢI</t>
  </si>
  <si>
    <t>ÂM NAMSỬUHỢI</t>
  </si>
  <si>
    <t>ÂM NAMDẦNHỢI</t>
  </si>
  <si>
    <t>ÂM NAMMÃOHỢI</t>
  </si>
  <si>
    <t>ÂM NAMTHÌNHỢI</t>
  </si>
  <si>
    <t>ÂM NAMTỴHỢI</t>
  </si>
  <si>
    <t>ÂM NAMNGỌHỢI</t>
  </si>
  <si>
    <t>ÂM NAMMÙIHỢI</t>
  </si>
  <si>
    <t>ÂM NAMTHÂNHỢI</t>
  </si>
  <si>
    <t>ÂM NAMDẬUHỢI</t>
  </si>
  <si>
    <t>ÂM NAMTUẤTHỢI</t>
  </si>
  <si>
    <t>ÂM NAMHỢIHỢI</t>
  </si>
  <si>
    <t>ÂM NAMTÝMÃO</t>
  </si>
  <si>
    <t>ÂM NAMSỬUMÃO</t>
  </si>
  <si>
    <t>ÂM NAMDẦNMÃO</t>
  </si>
  <si>
    <t>ÂM NAMMÃOMÃO</t>
  </si>
  <si>
    <t>ÂM NAMTHÌNMÃO</t>
  </si>
  <si>
    <t>ÂM NAMTỴMÃO</t>
  </si>
  <si>
    <t>ÂM NAMNGỌMÃO</t>
  </si>
  <si>
    <t>ÂM NAMMÙIMÃO</t>
  </si>
  <si>
    <t>ÂM NAMTHÂNMÃO</t>
  </si>
  <si>
    <t>ÂM NAMDẬUMÃO</t>
  </si>
  <si>
    <t>ÂM NAMTUẤTMÃO</t>
  </si>
  <si>
    <t>ÂM NAMHỢIMÃO</t>
  </si>
  <si>
    <t>ÂM NAMTÝMÙI</t>
  </si>
  <si>
    <t>ÂM NAMSỬUMÙI</t>
  </si>
  <si>
    <t>ÂM NAMDẦNMÙI</t>
  </si>
  <si>
    <t>ÂM NAMMÃOMÙI</t>
  </si>
  <si>
    <t>ÂM NAMTHÌNMÙI</t>
  </si>
  <si>
    <t>ÂM NAMTỴMÙI</t>
  </si>
  <si>
    <t>ÂM NAMNGỌMÙI</t>
  </si>
  <si>
    <t>ÂM NAMMÙIMÙI</t>
  </si>
  <si>
    <t>ÂM NAMTHÂNMÙI</t>
  </si>
  <si>
    <t>ÂM NAMDẬUMÙI</t>
  </si>
  <si>
    <t>ÂM NAMTUẤTMÙI</t>
  </si>
  <si>
    <t>ÂM NAMHỢIMÙI</t>
  </si>
  <si>
    <t>DƯƠNG NỮTÝDẦN</t>
  </si>
  <si>
    <t>DƯƠNG NỮSỬUDẦN</t>
  </si>
  <si>
    <t>DƯƠNG NỮDẦNDẦN</t>
  </si>
  <si>
    <t>DƯƠNG NỮMÃODẦN</t>
  </si>
  <si>
    <t>DƯƠNG NỮTHÌNDẦN</t>
  </si>
  <si>
    <t>DƯƠNG NỮTỴDẦN</t>
  </si>
  <si>
    <t>DƯƠNG NỮNGỌDẦN</t>
  </si>
  <si>
    <t>DƯƠNG NỮMÙIDẦN</t>
  </si>
  <si>
    <t>DƯƠNG NỮTHÂNDẦN</t>
  </si>
  <si>
    <t>DƯƠNG NỮDẬUDẦN</t>
  </si>
  <si>
    <t>DƯƠNG NỮTUẤTDẦN</t>
  </si>
  <si>
    <t>DƯƠNG NỮHỢIDẦN</t>
  </si>
  <si>
    <t>DƯƠNG NỮTÝNGỌ</t>
  </si>
  <si>
    <t>DƯƠNG NỮSỬUNGỌ</t>
  </si>
  <si>
    <t>DƯƠNG NỮDẦNNGỌ</t>
  </si>
  <si>
    <t>DƯƠNG NỮMÃONGỌ</t>
  </si>
  <si>
    <t>DƯƠNG NỮTHÌNNGỌ</t>
  </si>
  <si>
    <t>DƯƠNG NỮTỴNGỌ</t>
  </si>
  <si>
    <t>DƯƠNG NỮNGỌNGỌ</t>
  </si>
  <si>
    <t>DƯƠNG NỮMÙINGỌ</t>
  </si>
  <si>
    <t>DƯƠNG NỮTHÂNNGỌ</t>
  </si>
  <si>
    <t>DƯƠNG NỮDẬUNGỌ</t>
  </si>
  <si>
    <t>DƯƠNG NỮTUẤTNGỌ</t>
  </si>
  <si>
    <t>DƯƠNG NỮHỢINGỌ</t>
  </si>
  <si>
    <t>DƯƠNG NỮTÝTUẤT</t>
  </si>
  <si>
    <t>DƯƠNG NỮSỬUTUẤT</t>
  </si>
  <si>
    <t>DƯƠNG NỮDẦNTUẤT</t>
  </si>
  <si>
    <t>DƯƠNG NỮMÃOTUẤT</t>
  </si>
  <si>
    <t>DƯƠNG NỮTHÌNTUẤT</t>
  </si>
  <si>
    <t>DƯƠNG NỮTỴTUẤT</t>
  </si>
  <si>
    <t>DƯƠNG NỮNGỌTUẤT</t>
  </si>
  <si>
    <t>DƯƠNG NỮMÙITUẤT</t>
  </si>
  <si>
    <t>DƯƠNG NỮTHÂNTUẤT</t>
  </si>
  <si>
    <t>DƯƠNG NỮDẬUTUẤT</t>
  </si>
  <si>
    <t>DƯƠNG NỮTUẤTTUẤT</t>
  </si>
  <si>
    <t>DƯƠNG NỮHỢITUẤT</t>
  </si>
  <si>
    <t>DƯƠNG NỮTÝTHÂN</t>
  </si>
  <si>
    <t>DƯƠNG NỮSỬUTHÂN</t>
  </si>
  <si>
    <t>DƯƠNG NỮDẦNTHÂN</t>
  </si>
  <si>
    <t>DƯƠNG NỮMÃOTHÂN</t>
  </si>
  <si>
    <t>DƯƠNG NỮTHÌNTHÂN</t>
  </si>
  <si>
    <t>DƯƠNG NỮTỴTHÂN</t>
  </si>
  <si>
    <t>DƯƠNG NỮNGỌTHÂN</t>
  </si>
  <si>
    <t>DƯƠNG NỮMÙITHÂN</t>
  </si>
  <si>
    <t>DƯƠNG NỮTHÂNTHÂN</t>
  </si>
  <si>
    <t>DƯƠNG NỮDẬUTHÂN</t>
  </si>
  <si>
    <t>DƯƠNG NỮTUẤTTHÂN</t>
  </si>
  <si>
    <t>DƯƠNG NỮHỢITHÂN</t>
  </si>
  <si>
    <t>DƯƠNG NỮTÝTÝ</t>
  </si>
  <si>
    <t>DƯƠNG NỮSỬUTÝ</t>
  </si>
  <si>
    <t>DƯƠNG NỮDẦNTÝ</t>
  </si>
  <si>
    <t>DƯƠNG NỮMÃOTÝ</t>
  </si>
  <si>
    <t>DƯƠNG NỮTHÌNTÝ</t>
  </si>
  <si>
    <t>DƯƠNG NỮTỴTÝ</t>
  </si>
  <si>
    <t>DƯƠNG NỮNGỌTÝ</t>
  </si>
  <si>
    <t>DƯƠNG NỮMÙITÝ</t>
  </si>
  <si>
    <t>DƯƠNG NỮTHÂNTÝ</t>
  </si>
  <si>
    <t>DƯƠNG NỮDẬUTÝ</t>
  </si>
  <si>
    <t>DƯƠNG NỮTUẤTTÝ</t>
  </si>
  <si>
    <t>DƯƠNG NỮHỢITÝ</t>
  </si>
  <si>
    <t>DƯƠNG NỮTÝTHÌN</t>
  </si>
  <si>
    <t>DƯƠNG NỮSỬUTHÌN</t>
  </si>
  <si>
    <t>DƯƠNG NỮDẦNTHÌN</t>
  </si>
  <si>
    <t>DƯƠNG NỮMÃOTHÌN</t>
  </si>
  <si>
    <t>DƯƠNG NỮTHÌNTHÌN</t>
  </si>
  <si>
    <t>DƯƠNG NỮTỴTHÌN</t>
  </si>
  <si>
    <t>DƯƠNG NỮNGỌTHÌN</t>
  </si>
  <si>
    <t>DƯƠNG NỮMÙITHÌN</t>
  </si>
  <si>
    <t>DƯƠNG NỮTHÂNTHÌN</t>
  </si>
  <si>
    <t>DƯƠNG NỮDẬUTHÌN</t>
  </si>
  <si>
    <t>DƯƠNG NỮTUẤTTHÌN</t>
  </si>
  <si>
    <t>DƯƠNG NỮHỢITHÌN</t>
  </si>
  <si>
    <t>DƯƠNG NỮTÝTỴ</t>
  </si>
  <si>
    <t>DƯƠNG NỮSỬUTỴ</t>
  </si>
  <si>
    <t>DƯƠNG NỮDẦNTỴ</t>
  </si>
  <si>
    <t>DƯƠNG NỮMÃOTỴ</t>
  </si>
  <si>
    <t>DƯƠNG NỮTHÌNTỴ</t>
  </si>
  <si>
    <t>DƯƠNG NỮTỴTỴ</t>
  </si>
  <si>
    <t>DƯƠNG NỮNGỌTỴ</t>
  </si>
  <si>
    <t>DƯƠNG NỮMÙITỴ</t>
  </si>
  <si>
    <t>DƯƠNG NỮTHÂNTỴ</t>
  </si>
  <si>
    <t>DƯƠNG NỮDẬUTỴ</t>
  </si>
  <si>
    <t>DƯƠNG NỮTUẤTTỴ</t>
  </si>
  <si>
    <t>DƯƠNG NỮHỢITỴ</t>
  </si>
  <si>
    <t>DƯƠNG NỮTÝDẬU</t>
  </si>
  <si>
    <t>DƯƠNG NỮSỬUDẬU</t>
  </si>
  <si>
    <t>DƯƠNG NỮDẦNDẬU</t>
  </si>
  <si>
    <t>DƯƠNG NỮMÃODẬU</t>
  </si>
  <si>
    <t>DƯƠNG NỮTHÌNDẬU</t>
  </si>
  <si>
    <t>DƯƠNG NỮTỴDẬU</t>
  </si>
  <si>
    <t>DƯƠNG NỮNGỌDẬU</t>
  </si>
  <si>
    <t>DƯƠNG NỮMÙIDẬU</t>
  </si>
  <si>
    <t>DƯƠNG NỮTHÂNDẬU</t>
  </si>
  <si>
    <t>DƯƠNG NỮDẬUDẬU</t>
  </si>
  <si>
    <t>DƯƠNG NỮTUẤTDẬU</t>
  </si>
  <si>
    <t>DƯƠNG NỮHỢIDẬU</t>
  </si>
  <si>
    <t>DƯƠNG NỮTÝSỬU</t>
  </si>
  <si>
    <t>DƯƠNG NỮSỬUSỬU</t>
  </si>
  <si>
    <t>DƯƠNG NỮDẦNSỬU</t>
  </si>
  <si>
    <t>DƯƠNG NỮMÃOSỬU</t>
  </si>
  <si>
    <t>DƯƠNG NỮTHÌNSỬU</t>
  </si>
  <si>
    <t>DƯƠNG NỮTỴSỬU</t>
  </si>
  <si>
    <t>DƯƠNG NỮNGỌSỬU</t>
  </si>
  <si>
    <t>DƯƠNG NỮMÙISỬU</t>
  </si>
  <si>
    <t>DƯƠNG NỮTHÂNSỬU</t>
  </si>
  <si>
    <t>DƯƠNG NỮDẬUSỬU</t>
  </si>
  <si>
    <t>DƯƠNG NỮTUẤTSỬU</t>
  </si>
  <si>
    <t>DƯƠNG NỮHỢISỬU</t>
  </si>
  <si>
    <t>DƯƠNG NỮTÝHỢI</t>
  </si>
  <si>
    <t>DƯƠNG NỮSỬUHỢI</t>
  </si>
  <si>
    <t>DƯƠNG NỮDẦNHỢI</t>
  </si>
  <si>
    <t>DƯƠNG NỮMÃOHỢI</t>
  </si>
  <si>
    <t>DƯƠNG NỮTHÌNHỢI</t>
  </si>
  <si>
    <t>DƯƠNG NỮTỴHỢI</t>
  </si>
  <si>
    <t>DƯƠNG NỮNGỌHỢI</t>
  </si>
  <si>
    <t>DƯƠNG NỮMÙIHỢI</t>
  </si>
  <si>
    <t>DƯƠNG NỮTHÂNHỢI</t>
  </si>
  <si>
    <t>DƯƠNG NỮDẬUHỢI</t>
  </si>
  <si>
    <t>DƯƠNG NỮTUẤTHỢI</t>
  </si>
  <si>
    <t>DƯƠNG NỮHỢIHỢI</t>
  </si>
  <si>
    <t>DƯƠNG NỮTÝMÃO</t>
  </si>
  <si>
    <t>DƯƠNG NỮSỬUMÃO</t>
  </si>
  <si>
    <t>DƯƠNG NỮDẦNMÃO</t>
  </si>
  <si>
    <t>DƯƠNG NỮMÃOMÃO</t>
  </si>
  <si>
    <t>DƯƠNG NỮTHÌNMÃO</t>
  </si>
  <si>
    <t>DƯƠNG NỮTỴMÃO</t>
  </si>
  <si>
    <t>DƯƠNG NỮNGỌMÃO</t>
  </si>
  <si>
    <t>DƯƠNG NỮMÙIMÃO</t>
  </si>
  <si>
    <t>DƯƠNG NỮTHÂNMÃO</t>
  </si>
  <si>
    <t>DƯƠNG NỮDẬUMÃO</t>
  </si>
  <si>
    <t>DƯƠNG NỮTUẤTMÃO</t>
  </si>
  <si>
    <t>DƯƠNG NỮHỢIMÃO</t>
  </si>
  <si>
    <t>DƯƠNG NỮTÝMÙI</t>
  </si>
  <si>
    <t>DƯƠNG NỮSỬUMÙI</t>
  </si>
  <si>
    <t>DƯƠNG NỮDẦNMÙI</t>
  </si>
  <si>
    <t>DƯƠNG NỮMÃOMÙI</t>
  </si>
  <si>
    <t>DƯƠNG NỮTHÌNMÙI</t>
  </si>
  <si>
    <t>DƯƠNG NỮTỴMÙI</t>
  </si>
  <si>
    <t>DƯƠNG NỮNGỌMÙI</t>
  </si>
  <si>
    <t>DƯƠNG NỮMÙIMÙI</t>
  </si>
  <si>
    <t>DƯƠNG NỮTHÂNMÙI</t>
  </si>
  <si>
    <t>DƯƠNG NỮDẬUMÙI</t>
  </si>
  <si>
    <t>DƯƠNG NỮTUẤTMÙI</t>
  </si>
  <si>
    <t>DƯƠNG NỮHỢIMÙI</t>
  </si>
  <si>
    <t>HOÀN THÀNH HAY CHƯA</t>
  </si>
  <si>
    <t>ĐÃ HOÀN THÀNH</t>
  </si>
  <si>
    <t>S</t>
  </si>
  <si>
    <t>D</t>
  </si>
  <si>
    <t>TẢ PHÙTHÌN1</t>
  </si>
  <si>
    <t>TẢ PHÙTHÌN2</t>
  </si>
  <si>
    <t>TẢ PHÙTHÌN3</t>
  </si>
  <si>
    <t>TẢ PHÙTHÌN4</t>
  </si>
  <si>
    <t>TẢ PHÙTHÌN5</t>
  </si>
  <si>
    <t>TẢ PHÙTHÌN6</t>
  </si>
  <si>
    <t>TẢ PHÙTHÌN7</t>
  </si>
  <si>
    <t>TẢ PHÙTHÌN8</t>
  </si>
  <si>
    <t>TẢ PHÙTHÌN9</t>
  </si>
  <si>
    <t>TẢ PHÙTHÌN10</t>
  </si>
  <si>
    <t>TẢ PHÙTHÌN11</t>
  </si>
  <si>
    <t>TẢ PHÙTHÌN12</t>
  </si>
  <si>
    <t>TẢ PHÙTHÌN13</t>
  </si>
  <si>
    <t>TẢ PHÙTHÌN14</t>
  </si>
  <si>
    <t>TẢ PHÙTHÌN15</t>
  </si>
  <si>
    <t>TẢ PHÙTHÌN16</t>
  </si>
  <si>
    <t>TẢ PHÙTHÌN17</t>
  </si>
  <si>
    <t>TẢ PHÙTHÌN18</t>
  </si>
  <si>
    <t>TẢ PHÙTHÌN19</t>
  </si>
  <si>
    <t>TẢ PHÙTHÌN20</t>
  </si>
  <si>
    <t>TẢ PHÙTHÌN21</t>
  </si>
  <si>
    <t>TẢ PHÙTHÌN22</t>
  </si>
  <si>
    <t>TẢ PHÙTHÌN23</t>
  </si>
  <si>
    <t>TẢ PHÙTHÌN24</t>
  </si>
  <si>
    <t>TẢ PHÙTHÌN25</t>
  </si>
  <si>
    <t>TẢ PHÙTHÌN26</t>
  </si>
  <si>
    <t>TẢ PHÙTHÌN27</t>
  </si>
  <si>
    <t>TẢ PHÙTHÌN28</t>
  </si>
  <si>
    <t>TẢ PHÙTHÌN29</t>
  </si>
  <si>
    <t>TẢ PHÙTHÌN30</t>
  </si>
  <si>
    <t>TẢ PHÙTỴ1</t>
  </si>
  <si>
    <t>TẢ PHÙTỴ2</t>
  </si>
  <si>
    <t>TẢ PHÙTỴ3</t>
  </si>
  <si>
    <t>TẢ PHÙTỴ4</t>
  </si>
  <si>
    <t>TẢ PHÙTỴ5</t>
  </si>
  <si>
    <t>TẢ PHÙTỴ6</t>
  </si>
  <si>
    <t>TẢ PHÙTỴ7</t>
  </si>
  <si>
    <t>TẢ PHÙTỴ8</t>
  </si>
  <si>
    <t>TẢ PHÙTỴ9</t>
  </si>
  <si>
    <t>TẢ PHÙTỴ10</t>
  </si>
  <si>
    <t>TẢ PHÙTỴ11</t>
  </si>
  <si>
    <t>TẢ PHÙTỴ12</t>
  </si>
  <si>
    <t>TẢ PHÙTỴ13</t>
  </si>
  <si>
    <t>TẢ PHÙTỴ14</t>
  </si>
  <si>
    <t>TẢ PHÙTỴ15</t>
  </si>
  <si>
    <t>TẢ PHÙTỴ16</t>
  </si>
  <si>
    <t>TẢ PHÙTỴ17</t>
  </si>
  <si>
    <t>TẢ PHÙTỴ18</t>
  </si>
  <si>
    <t>TẢ PHÙTỴ19</t>
  </si>
  <si>
    <t>TẢ PHÙTỴ20</t>
  </si>
  <si>
    <t>TẢ PHÙTỴ21</t>
  </si>
  <si>
    <t>TẢ PHÙTỴ22</t>
  </si>
  <si>
    <t>TẢ PHÙTỴ23</t>
  </si>
  <si>
    <t>TẢ PHÙTỴ24</t>
  </si>
  <si>
    <t>TẢ PHÙTỴ25</t>
  </si>
  <si>
    <t>TẢ PHÙTỴ26</t>
  </si>
  <si>
    <t>TẢ PHÙTỴ27</t>
  </si>
  <si>
    <t>TẢ PHÙTỴ28</t>
  </si>
  <si>
    <t>TẢ PHÙTỴ29</t>
  </si>
  <si>
    <t>TẢ PHÙTỴ30</t>
  </si>
  <si>
    <t>TẢ PHÙNGỌ1</t>
  </si>
  <si>
    <t>TẢ PHÙNGỌ2</t>
  </si>
  <si>
    <t>TẢ PHÙNGỌ3</t>
  </si>
  <si>
    <t>TẢ PHÙNGỌ4</t>
  </si>
  <si>
    <t>TẢ PHÙNGỌ5</t>
  </si>
  <si>
    <t>TẢ PHÙNGỌ6</t>
  </si>
  <si>
    <t>TẢ PHÙNGỌ7</t>
  </si>
  <si>
    <t>TẢ PHÙNGỌ8</t>
  </si>
  <si>
    <t>TẢ PHÙNGỌ9</t>
  </si>
  <si>
    <t>TẢ PHÙNGỌ10</t>
  </si>
  <si>
    <t>TẢ PHÙNGỌ11</t>
  </si>
  <si>
    <t>TẢ PHÙNGỌ12</t>
  </si>
  <si>
    <t>TẢ PHÙNGỌ13</t>
  </si>
  <si>
    <t>TẢ PHÙNGỌ14</t>
  </si>
  <si>
    <t>TẢ PHÙNGỌ15</t>
  </si>
  <si>
    <t>TẢ PHÙNGỌ16</t>
  </si>
  <si>
    <t>TẢ PHÙNGỌ17</t>
  </si>
  <si>
    <t>TẢ PHÙNGỌ18</t>
  </si>
  <si>
    <t>TẢ PHÙNGỌ19</t>
  </si>
  <si>
    <t>TẢ PHÙNGỌ20</t>
  </si>
  <si>
    <t>TẢ PHÙNGỌ21</t>
  </si>
  <si>
    <t>TẢ PHÙNGỌ22</t>
  </si>
  <si>
    <t>TẢ PHÙNGỌ23</t>
  </si>
  <si>
    <t>TẢ PHÙNGỌ24</t>
  </si>
  <si>
    <t>TẢ PHÙNGỌ25</t>
  </si>
  <si>
    <t>TẢ PHÙNGỌ26</t>
  </si>
  <si>
    <t>TẢ PHÙNGỌ27</t>
  </si>
  <si>
    <t>TẢ PHÙNGỌ28</t>
  </si>
  <si>
    <t>TẢ PHÙNGỌ29</t>
  </si>
  <si>
    <t>TẢ PHÙNGỌ30</t>
  </si>
  <si>
    <t>TẢ PHÙMÙI1</t>
  </si>
  <si>
    <t>TẢ PHÙMÙI2</t>
  </si>
  <si>
    <t>TẢ PHÙMÙI3</t>
  </si>
  <si>
    <t>TẢ PHÙMÙI4</t>
  </si>
  <si>
    <t>TẢ PHÙMÙI5</t>
  </si>
  <si>
    <t>TẢ PHÙMÙI6</t>
  </si>
  <si>
    <t>TẢ PHÙMÙI7</t>
  </si>
  <si>
    <t>TẢ PHÙMÙI8</t>
  </si>
  <si>
    <t>TẢ PHÙMÙI9</t>
  </si>
  <si>
    <t>TẢ PHÙMÙI10</t>
  </si>
  <si>
    <t>TẢ PHÙMÙI11</t>
  </si>
  <si>
    <t>TẢ PHÙMÙI12</t>
  </si>
  <si>
    <t>TẢ PHÙMÙI13</t>
  </si>
  <si>
    <t>TẢ PHÙMÙI14</t>
  </si>
  <si>
    <t>TẢ PHÙMÙI15</t>
  </si>
  <si>
    <t>TẢ PHÙMÙI16</t>
  </si>
  <si>
    <t>TẢ PHÙMÙI17</t>
  </si>
  <si>
    <t>TẢ PHÙMÙI18</t>
  </si>
  <si>
    <t>TẢ PHÙMÙI19</t>
  </si>
  <si>
    <t>TẢ PHÙMÙI20</t>
  </si>
  <si>
    <t>TẢ PHÙMÙI21</t>
  </si>
  <si>
    <t>TẢ PHÙMÙI22</t>
  </si>
  <si>
    <t>TẢ PHÙMÙI23</t>
  </si>
  <si>
    <t>TẢ PHÙMÙI24</t>
  </si>
  <si>
    <t>TẢ PHÙMÙI25</t>
  </si>
  <si>
    <t>TẢ PHÙMÙI26</t>
  </si>
  <si>
    <t>TẢ PHÙMÙI27</t>
  </si>
  <si>
    <t>TẢ PHÙMÙI28</t>
  </si>
  <si>
    <t>TẢ PHÙMÙI29</t>
  </si>
  <si>
    <t>TẢ PHÙMÙI30</t>
  </si>
  <si>
    <t>TẢ PHÙTHÂN1</t>
  </si>
  <si>
    <t>TẢ PHÙTHÂN2</t>
  </si>
  <si>
    <t>TẢ PHÙTHÂN3</t>
  </si>
  <si>
    <t>TẢ PHÙTHÂN4</t>
  </si>
  <si>
    <t>TẢ PHÙTHÂN5</t>
  </si>
  <si>
    <t>TẢ PHÙTHÂN6</t>
  </si>
  <si>
    <t>TẢ PHÙTHÂN7</t>
  </si>
  <si>
    <t>TẢ PHÙTHÂN8</t>
  </si>
  <si>
    <t>TẢ PHÙTHÂN9</t>
  </si>
  <si>
    <t>TẢ PHÙTHÂN10</t>
  </si>
  <si>
    <t>TẢ PHÙTHÂN11</t>
  </si>
  <si>
    <t>TẢ PHÙTHÂN12</t>
  </si>
  <si>
    <t>TẢ PHÙTHÂN13</t>
  </si>
  <si>
    <t>TẢ PHÙTHÂN14</t>
  </si>
  <si>
    <t>TẢ PHÙTHÂN15</t>
  </si>
  <si>
    <t>TẢ PHÙTHÂN16</t>
  </si>
  <si>
    <t>TẢ PHÙTHÂN17</t>
  </si>
  <si>
    <t>TẢ PHÙTHÂN18</t>
  </si>
  <si>
    <t>TẢ PHÙTHÂN19</t>
  </si>
  <si>
    <t>TẢ PHÙTHÂN20</t>
  </si>
  <si>
    <t>TẢ PHÙTHÂN21</t>
  </si>
  <si>
    <t>TẢ PHÙTHÂN22</t>
  </si>
  <si>
    <t>TẢ PHÙTHÂN23</t>
  </si>
  <si>
    <t>TẢ PHÙTHÂN24</t>
  </si>
  <si>
    <t>TẢ PHÙTHÂN25</t>
  </si>
  <si>
    <t>TẢ PHÙTHÂN26</t>
  </si>
  <si>
    <t>TẢ PHÙTHÂN27</t>
  </si>
  <si>
    <t>TẢ PHÙTHÂN28</t>
  </si>
  <si>
    <t>TẢ PHÙTHÂN29</t>
  </si>
  <si>
    <t>TẢ PHÙTHÂN30</t>
  </si>
  <si>
    <t>TẢ PHÙDẬU1</t>
  </si>
  <si>
    <t>TẢ PHÙDẬU2</t>
  </si>
  <si>
    <t>TẢ PHÙDẬU3</t>
  </si>
  <si>
    <t>TẢ PHÙDẬU4</t>
  </si>
  <si>
    <t>TẢ PHÙDẬU5</t>
  </si>
  <si>
    <t>TẢ PHÙDẬU6</t>
  </si>
  <si>
    <t>TẢ PHÙDẬU7</t>
  </si>
  <si>
    <t>TẢ PHÙDẬU8</t>
  </si>
  <si>
    <t>TẢ PHÙDẬU9</t>
  </si>
  <si>
    <t>TẢ PHÙDẬU10</t>
  </si>
  <si>
    <t>TẢ PHÙDẬU11</t>
  </si>
  <si>
    <t>TẢ PHÙDẬU12</t>
  </si>
  <si>
    <t>TẢ PHÙDẬU13</t>
  </si>
  <si>
    <t>TẢ PHÙDẬU14</t>
  </si>
  <si>
    <t>TẢ PHÙDẬU15</t>
  </si>
  <si>
    <t>TẢ PHÙDẬU16</t>
  </si>
  <si>
    <t>TẢ PHÙDẬU17</t>
  </si>
  <si>
    <t>TẢ PHÙDẬU18</t>
  </si>
  <si>
    <t>TẢ PHÙDẬU19</t>
  </si>
  <si>
    <t>TẢ PHÙDẬU20</t>
  </si>
  <si>
    <t>TẢ PHÙDẬU21</t>
  </si>
  <si>
    <t>TẢ PHÙDẬU22</t>
  </si>
  <si>
    <t>TẢ PHÙDẬU23</t>
  </si>
  <si>
    <t>TẢ PHÙDẬU24</t>
  </si>
  <si>
    <t>TẢ PHÙDẬU25</t>
  </si>
  <si>
    <t>TẢ PHÙDẬU26</t>
  </si>
  <si>
    <t>TẢ PHÙDẬU27</t>
  </si>
  <si>
    <t>TẢ PHÙDẬU28</t>
  </si>
  <si>
    <t>TẢ PHÙDẬU29</t>
  </si>
  <si>
    <t>TẢ PHÙDẬU30</t>
  </si>
  <si>
    <t>TẢ PHÙTUẤT1</t>
  </si>
  <si>
    <t>TẢ PHÙTUẤT2</t>
  </si>
  <si>
    <t>TẢ PHÙTUẤT3</t>
  </si>
  <si>
    <t>TẢ PHÙTUẤT4</t>
  </si>
  <si>
    <t>TẢ PHÙTUẤT5</t>
  </si>
  <si>
    <t>TẢ PHÙTUẤT6</t>
  </si>
  <si>
    <t>TẢ PHÙTUẤT7</t>
  </si>
  <si>
    <t>TẢ PHÙTUẤT8</t>
  </si>
  <si>
    <t>TẢ PHÙTUẤT9</t>
  </si>
  <si>
    <t>TẢ PHÙTUẤT10</t>
  </si>
  <si>
    <t>TẢ PHÙTUẤT11</t>
  </si>
  <si>
    <t>TẢ PHÙTUẤT12</t>
  </si>
  <si>
    <t>TẢ PHÙTUẤT13</t>
  </si>
  <si>
    <t>TẢ PHÙTUẤT14</t>
  </si>
  <si>
    <t>TẢ PHÙTUẤT15</t>
  </si>
  <si>
    <t>TẢ PHÙTUẤT16</t>
  </si>
  <si>
    <t>TẢ PHÙTUẤT17</t>
  </si>
  <si>
    <t>TẢ PHÙTUẤT18</t>
  </si>
  <si>
    <t>TẢ PHÙTUẤT19</t>
  </si>
  <si>
    <t>TẢ PHÙTUẤT20</t>
  </si>
  <si>
    <t>TẢ PHÙTUẤT21</t>
  </si>
  <si>
    <t>TẢ PHÙTUẤT22</t>
  </si>
  <si>
    <t>TẢ PHÙTUẤT23</t>
  </si>
  <si>
    <t>TẢ PHÙTUẤT24</t>
  </si>
  <si>
    <t>TẢ PHÙTUẤT25</t>
  </si>
  <si>
    <t>TẢ PHÙTUẤT26</t>
  </si>
  <si>
    <t>TẢ PHÙTUẤT27</t>
  </si>
  <si>
    <t>TẢ PHÙTUẤT28</t>
  </si>
  <si>
    <t>TẢ PHÙTUẤT29</t>
  </si>
  <si>
    <t>TẢ PHÙTUẤT30</t>
  </si>
  <si>
    <t>TẢ PHÙHỢI1</t>
  </si>
  <si>
    <t>TẢ PHÙHỢI2</t>
  </si>
  <si>
    <t>TẢ PHÙHỢI3</t>
  </si>
  <si>
    <t>TẢ PHÙHỢI4</t>
  </si>
  <si>
    <t>TẢ PHÙHỢI5</t>
  </si>
  <si>
    <t>TẢ PHÙHỢI6</t>
  </si>
  <si>
    <t>TẢ PHÙHỢI7</t>
  </si>
  <si>
    <t>TẢ PHÙHỢI8</t>
  </si>
  <si>
    <t>TẢ PHÙHỢI9</t>
  </si>
  <si>
    <t>TẢ PHÙHỢI10</t>
  </si>
  <si>
    <t>TẢ PHÙHỢI11</t>
  </si>
  <si>
    <t>TẢ PHÙHỢI12</t>
  </si>
  <si>
    <t>TẢ PHÙHỢI13</t>
  </si>
  <si>
    <t>TẢ PHÙHỢI14</t>
  </si>
  <si>
    <t>TẢ PHÙHỢI15</t>
  </si>
  <si>
    <t>TẢ PHÙHỢI16</t>
  </si>
  <si>
    <t>TẢ PHÙHỢI17</t>
  </si>
  <si>
    <t>TẢ PHÙHỢI18</t>
  </si>
  <si>
    <t>TẢ PHÙHỢI19</t>
  </si>
  <si>
    <t>TẢ PHÙHỢI20</t>
  </si>
  <si>
    <t>TẢ PHÙHỢI21</t>
  </si>
  <si>
    <t>TẢ PHÙHỢI22</t>
  </si>
  <si>
    <t>TẢ PHÙHỢI23</t>
  </si>
  <si>
    <t>TẢ PHÙHỢI24</t>
  </si>
  <si>
    <t>TẢ PHÙHỢI25</t>
  </si>
  <si>
    <t>TẢ PHÙHỢI26</t>
  </si>
  <si>
    <t>TẢ PHÙHỢI27</t>
  </si>
  <si>
    <t>TẢ PHÙHỢI28</t>
  </si>
  <si>
    <t>TẢ PHÙHỢI29</t>
  </si>
  <si>
    <t>TẢ PHÙHỢI30</t>
  </si>
  <si>
    <t>TẢ PHÙTÝ1</t>
  </si>
  <si>
    <t>TẢ PHÙTÝ2</t>
  </si>
  <si>
    <t>TẢ PHÙTÝ3</t>
  </si>
  <si>
    <t>TẢ PHÙTÝ4</t>
  </si>
  <si>
    <t>TẢ PHÙTÝ5</t>
  </si>
  <si>
    <t>TẢ PHÙTÝ6</t>
  </si>
  <si>
    <t>TẢ PHÙTÝ7</t>
  </si>
  <si>
    <t>TẢ PHÙTÝ8</t>
  </si>
  <si>
    <t>TẢ PHÙTÝ9</t>
  </si>
  <si>
    <t>TẢ PHÙTÝ10</t>
  </si>
  <si>
    <t>TẢ PHÙTÝ11</t>
  </si>
  <si>
    <t>TẢ PHÙTÝ12</t>
  </si>
  <si>
    <t>TẢ PHÙTÝ13</t>
  </si>
  <si>
    <t>TẢ PHÙTÝ14</t>
  </si>
  <si>
    <t>TẢ PHÙTÝ15</t>
  </si>
  <si>
    <t>TẢ PHÙTÝ16</t>
  </si>
  <si>
    <t>TẢ PHÙTÝ17</t>
  </si>
  <si>
    <t>TẢ PHÙTÝ18</t>
  </si>
  <si>
    <t>TẢ PHÙTÝ19</t>
  </si>
  <si>
    <t>TẢ PHÙTÝ20</t>
  </si>
  <si>
    <t>TẢ PHÙTÝ21</t>
  </si>
  <si>
    <t>TẢ PHÙTÝ22</t>
  </si>
  <si>
    <t>TẢ PHÙTÝ23</t>
  </si>
  <si>
    <t>TẢ PHÙTÝ24</t>
  </si>
  <si>
    <t>TẢ PHÙTÝ25</t>
  </si>
  <si>
    <t>TẢ PHÙTÝ26</t>
  </si>
  <si>
    <t>TẢ PHÙTÝ27</t>
  </si>
  <si>
    <t>TẢ PHÙTÝ28</t>
  </si>
  <si>
    <t>TẢ PHÙTÝ29</t>
  </si>
  <si>
    <t>TẢ PHÙTÝ30</t>
  </si>
  <si>
    <t>TẢ PHÙSỬU1</t>
  </si>
  <si>
    <t>TẢ PHÙSỬU2</t>
  </si>
  <si>
    <t>TẢ PHÙSỬU3</t>
  </si>
  <si>
    <t>TẢ PHÙSỬU4</t>
  </si>
  <si>
    <t>TẢ PHÙSỬU5</t>
  </si>
  <si>
    <t>TẢ PHÙSỬU6</t>
  </si>
  <si>
    <t>TẢ PHÙSỬU7</t>
  </si>
  <si>
    <t>TẢ PHÙSỬU8</t>
  </si>
  <si>
    <t>TẢ PHÙSỬU9</t>
  </si>
  <si>
    <t>TẢ PHÙSỬU10</t>
  </si>
  <si>
    <t>TẢ PHÙSỬU11</t>
  </si>
  <si>
    <t>TẢ PHÙSỬU12</t>
  </si>
  <si>
    <t>TẢ PHÙSỬU13</t>
  </si>
  <si>
    <t>TẢ PHÙSỬU14</t>
  </si>
  <si>
    <t>TẢ PHÙSỬU15</t>
  </si>
  <si>
    <t>TẢ PHÙSỬU16</t>
  </si>
  <si>
    <t>TẢ PHÙSỬU17</t>
  </si>
  <si>
    <t>TẢ PHÙSỬU18</t>
  </si>
  <si>
    <t>TẢ PHÙSỬU19</t>
  </si>
  <si>
    <t>TẢ PHÙSỬU20</t>
  </si>
  <si>
    <t>TẢ PHÙSỬU21</t>
  </si>
  <si>
    <t>TẢ PHÙSỬU22</t>
  </si>
  <si>
    <t>TẢ PHÙSỬU23</t>
  </si>
  <si>
    <t>TẢ PHÙSỬU24</t>
  </si>
  <si>
    <t>TẢ PHÙSỬU25</t>
  </si>
  <si>
    <t>TẢ PHÙSỬU26</t>
  </si>
  <si>
    <t>TẢ PHÙSỬU27</t>
  </si>
  <si>
    <t>TẢ PHÙSỬU28</t>
  </si>
  <si>
    <t>TẢ PHÙSỬU29</t>
  </si>
  <si>
    <t>TẢ PHÙSỬU30</t>
  </si>
  <si>
    <t>TẢ PHÙDẦN1</t>
  </si>
  <si>
    <t>TẢ PHÙDẦN2</t>
  </si>
  <si>
    <t>TẢ PHÙDẦN3</t>
  </si>
  <si>
    <t>TẢ PHÙDẦN4</t>
  </si>
  <si>
    <t>TẢ PHÙDẦN5</t>
  </si>
  <si>
    <t>TẢ PHÙDẦN6</t>
  </si>
  <si>
    <t>TẢ PHÙDẦN7</t>
  </si>
  <si>
    <t>TẢ PHÙDẦN8</t>
  </si>
  <si>
    <t>TẢ PHÙDẦN9</t>
  </si>
  <si>
    <t>TẢ PHÙDẦN10</t>
  </si>
  <si>
    <t>TẢ PHÙDẦN11</t>
  </si>
  <si>
    <t>TẢ PHÙDẦN12</t>
  </si>
  <si>
    <t>TẢ PHÙDẦN13</t>
  </si>
  <si>
    <t>TẢ PHÙDẦN14</t>
  </si>
  <si>
    <t>TẢ PHÙDẦN15</t>
  </si>
  <si>
    <t>TẢ PHÙDẦN16</t>
  </si>
  <si>
    <t>TẢ PHÙDẦN17</t>
  </si>
  <si>
    <t>TẢ PHÙDẦN18</t>
  </si>
  <si>
    <t>TẢ PHÙDẦN19</t>
  </si>
  <si>
    <t>TẢ PHÙDẦN20</t>
  </si>
  <si>
    <t>TẢ PHÙDẦN21</t>
  </si>
  <si>
    <t>TẢ PHÙDẦN22</t>
  </si>
  <si>
    <t>TẢ PHÙDẦN23</t>
  </si>
  <si>
    <t>TẢ PHÙDẦN24</t>
  </si>
  <si>
    <t>TẢ PHÙDẦN25</t>
  </si>
  <si>
    <t>TẢ PHÙDẦN26</t>
  </si>
  <si>
    <t>TẢ PHÙDẦN27</t>
  </si>
  <si>
    <t>TẢ PHÙDẦN28</t>
  </si>
  <si>
    <t>TẢ PHÙDẦN29</t>
  </si>
  <si>
    <t>TẢ PHÙDẦN30</t>
  </si>
  <si>
    <t>TẢ PHÙMÃO1</t>
  </si>
  <si>
    <t>TẢ PHÙMÃO2</t>
  </si>
  <si>
    <t>TẢ PHÙMÃO3</t>
  </si>
  <si>
    <t>TẢ PHÙMÃO4</t>
  </si>
  <si>
    <t>TẢ PHÙMÃO5</t>
  </si>
  <si>
    <t>TẢ PHÙMÃO6</t>
  </si>
  <si>
    <t>TẢ PHÙMÃO7</t>
  </si>
  <si>
    <t>TẢ PHÙMÃO8</t>
  </si>
  <si>
    <t>TẢ PHÙMÃO9</t>
  </si>
  <si>
    <t>TẢ PHÙMÃO10</t>
  </si>
  <si>
    <t>TẢ PHÙMÃO11</t>
  </si>
  <si>
    <t>TẢ PHÙMÃO12</t>
  </si>
  <si>
    <t>TẢ PHÙMÃO13</t>
  </si>
  <si>
    <t>TẢ PHÙMÃO14</t>
  </si>
  <si>
    <t>TẢ PHÙMÃO15</t>
  </si>
  <si>
    <t>TẢ PHÙMÃO16</t>
  </si>
  <si>
    <t>TẢ PHÙMÃO17</t>
  </si>
  <si>
    <t>TẢ PHÙMÃO18</t>
  </si>
  <si>
    <t>TẢ PHÙMÃO19</t>
  </si>
  <si>
    <t>TẢ PHÙMÃO20</t>
  </si>
  <si>
    <t>TẢ PHÙMÃO21</t>
  </si>
  <si>
    <t>TẢ PHÙMÃO22</t>
  </si>
  <si>
    <t>TẢ PHÙMÃO23</t>
  </si>
  <si>
    <t>TẢ PHÙMÃO24</t>
  </si>
  <si>
    <t>TẢ PHÙMÃO25</t>
  </si>
  <si>
    <t>TẢ PHÙMÃO26</t>
  </si>
  <si>
    <t>TẢ PHÙMÃO27</t>
  </si>
  <si>
    <t>TẢ PHÙMÃO28</t>
  </si>
  <si>
    <t>TẢ PHÙMÃO29</t>
  </si>
  <si>
    <t>TẢ PHÙMÃO30</t>
  </si>
  <si>
    <t>HỮU BẬTTHÌN1</t>
  </si>
  <si>
    <t>HỮU BẬTTHÌN2</t>
  </si>
  <si>
    <t>HỮU BẬTTHÌN3</t>
  </si>
  <si>
    <t>HỮU BẬTTHÌN4</t>
  </si>
  <si>
    <t>HỮU BẬTTHÌN5</t>
  </si>
  <si>
    <t>HỮU BẬTTHÌN6</t>
  </si>
  <si>
    <t>HỮU BẬTTHÌN7</t>
  </si>
  <si>
    <t>HỮU BẬTTHÌN8</t>
  </si>
  <si>
    <t>HỮU BẬTTHÌN9</t>
  </si>
  <si>
    <t>HỮU BẬTTHÌN10</t>
  </si>
  <si>
    <t>HỮU BẬTTHÌN11</t>
  </si>
  <si>
    <t>HỮU BẬTTHÌN12</t>
  </si>
  <si>
    <t>HỮU BẬTTHÌN13</t>
  </si>
  <si>
    <t>HỮU BẬTTHÌN14</t>
  </si>
  <si>
    <t>HỮU BẬTTHÌN15</t>
  </si>
  <si>
    <t>HỮU BẬTTHÌN16</t>
  </si>
  <si>
    <t>HỮU BẬTTHÌN17</t>
  </si>
  <si>
    <t>HỮU BẬTTHÌN18</t>
  </si>
  <si>
    <t>HỮU BẬTTHÌN19</t>
  </si>
  <si>
    <t>HỮU BẬTTHÌN20</t>
  </si>
  <si>
    <t>HỮU BẬTTHÌN21</t>
  </si>
  <si>
    <t>HỮU BẬTTHÌN22</t>
  </si>
  <si>
    <t>HỮU BẬTTHÌN23</t>
  </si>
  <si>
    <t>HỮU BẬTTHÌN24</t>
  </si>
  <si>
    <t>HỮU BẬTTHÌN25</t>
  </si>
  <si>
    <t>HỮU BẬTTHÌN26</t>
  </si>
  <si>
    <t>HỮU BẬTTHÌN27</t>
  </si>
  <si>
    <t>HỮU BẬTTHÌN28</t>
  </si>
  <si>
    <t>HỮU BẬTTHÌN29</t>
  </si>
  <si>
    <t>HỮU BẬTTHÌN30</t>
  </si>
  <si>
    <t>HỮU BẬTTỴ1</t>
  </si>
  <si>
    <t>HỮU BẬTTỴ2</t>
  </si>
  <si>
    <t>HỮU BẬTTỴ3</t>
  </si>
  <si>
    <t>HỮU BẬTTỴ4</t>
  </si>
  <si>
    <t>HỮU BẬTTỴ5</t>
  </si>
  <si>
    <t>HỮU BẬTTỴ6</t>
  </si>
  <si>
    <t>HỮU BẬTTỴ7</t>
  </si>
  <si>
    <t>HỮU BẬTTỴ8</t>
  </si>
  <si>
    <t>HỮU BẬTTỴ9</t>
  </si>
  <si>
    <t>HỮU BẬTTỴ10</t>
  </si>
  <si>
    <t>HỮU BẬTTỴ11</t>
  </si>
  <si>
    <t>HỮU BẬTTỴ12</t>
  </si>
  <si>
    <t>HỮU BẬTTỴ13</t>
  </si>
  <si>
    <t>HỮU BẬTTỴ14</t>
  </si>
  <si>
    <t>HỮU BẬTTỴ15</t>
  </si>
  <si>
    <t>HỮU BẬTTỴ16</t>
  </si>
  <si>
    <t>HỮU BẬTTỴ17</t>
  </si>
  <si>
    <t>HỮU BẬTTỴ18</t>
  </si>
  <si>
    <t>HỮU BẬTTỴ19</t>
  </si>
  <si>
    <t>HỮU BẬTTỴ20</t>
  </si>
  <si>
    <t>HỮU BẬTTỴ21</t>
  </si>
  <si>
    <t>HỮU BẬTTỴ22</t>
  </si>
  <si>
    <t>HỮU BẬTTỴ23</t>
  </si>
  <si>
    <t>HỮU BẬTTỴ24</t>
  </si>
  <si>
    <t>HỮU BẬTTỴ25</t>
  </si>
  <si>
    <t>HỮU BẬTTỴ26</t>
  </si>
  <si>
    <t>HỮU BẬTTỴ27</t>
  </si>
  <si>
    <t>HỮU BẬTTỴ28</t>
  </si>
  <si>
    <t>HỮU BẬTTỴ29</t>
  </si>
  <si>
    <t>HỮU BẬTTỴ30</t>
  </si>
  <si>
    <t>HỮU BẬTNGỌ1</t>
  </si>
  <si>
    <t>HỮU BẬTNGỌ2</t>
  </si>
  <si>
    <t>HỮU BẬTNGỌ3</t>
  </si>
  <si>
    <t>HỮU BẬTNGỌ4</t>
  </si>
  <si>
    <t>HỮU BẬTNGỌ5</t>
  </si>
  <si>
    <t>HỮU BẬTNGỌ6</t>
  </si>
  <si>
    <t>HỮU BẬTNGỌ7</t>
  </si>
  <si>
    <t>HỮU BẬTNGỌ8</t>
  </si>
  <si>
    <t>HỮU BẬTNGỌ9</t>
  </si>
  <si>
    <t>HỮU BẬTNGỌ10</t>
  </si>
  <si>
    <t>HỮU BẬTNGỌ11</t>
  </si>
  <si>
    <t>HỮU BẬTNGỌ12</t>
  </si>
  <si>
    <t>HỮU BẬTNGỌ13</t>
  </si>
  <si>
    <t>HỮU BẬTNGỌ14</t>
  </si>
  <si>
    <t>HỮU BẬTNGỌ15</t>
  </si>
  <si>
    <t>HỮU BẬTNGỌ16</t>
  </si>
  <si>
    <t>HỮU BẬTNGỌ17</t>
  </si>
  <si>
    <t>HỮU BẬTNGỌ18</t>
  </si>
  <si>
    <t>HỮU BẬTNGỌ19</t>
  </si>
  <si>
    <t>HỮU BẬTNGỌ20</t>
  </si>
  <si>
    <t>HỮU BẬTNGỌ21</t>
  </si>
  <si>
    <t>HỮU BẬTNGỌ22</t>
  </si>
  <si>
    <t>HỮU BẬTNGỌ23</t>
  </si>
  <si>
    <t>HỮU BẬTNGỌ24</t>
  </si>
  <si>
    <t>HỮU BẬTNGỌ25</t>
  </si>
  <si>
    <t>HỮU BẬTNGỌ26</t>
  </si>
  <si>
    <t>HỮU BẬTNGỌ27</t>
  </si>
  <si>
    <t>HỮU BẬTNGỌ28</t>
  </si>
  <si>
    <t>HỮU BẬTNGỌ29</t>
  </si>
  <si>
    <t>HỮU BẬTNGỌ30</t>
  </si>
  <si>
    <t>HỮU BẬTMÙI1</t>
  </si>
  <si>
    <t>HỮU BẬTMÙI2</t>
  </si>
  <si>
    <t>HỮU BẬTMÙI3</t>
  </si>
  <si>
    <t>HỮU BẬTMÙI4</t>
  </si>
  <si>
    <t>HỮU BẬTMÙI5</t>
  </si>
  <si>
    <t>HỮU BẬTMÙI6</t>
  </si>
  <si>
    <t>HỮU BẬTMÙI7</t>
  </si>
  <si>
    <t>HỮU BẬTMÙI8</t>
  </si>
  <si>
    <t>HỮU BẬTMÙI9</t>
  </si>
  <si>
    <t>HỮU BẬTMÙI10</t>
  </si>
  <si>
    <t>HỮU BẬTMÙI11</t>
  </si>
  <si>
    <t>HỮU BẬTMÙI12</t>
  </si>
  <si>
    <t>HỮU BẬTMÙI13</t>
  </si>
  <si>
    <t>HỮU BẬTMÙI14</t>
  </si>
  <si>
    <t>HỮU BẬTMÙI15</t>
  </si>
  <si>
    <t>HỮU BẬTMÙI16</t>
  </si>
  <si>
    <t>HỮU BẬTMÙI17</t>
  </si>
  <si>
    <t>HỮU BẬTMÙI18</t>
  </si>
  <si>
    <t>HỮU BẬTMÙI19</t>
  </si>
  <si>
    <t>HỮU BẬTMÙI20</t>
  </si>
  <si>
    <t>HỮU BẬTMÙI21</t>
  </si>
  <si>
    <t>HỮU BẬTMÙI22</t>
  </si>
  <si>
    <t>HỮU BẬTMÙI23</t>
  </si>
  <si>
    <t>HỮU BẬTMÙI24</t>
  </si>
  <si>
    <t>HỮU BẬTMÙI25</t>
  </si>
  <si>
    <t>HỮU BẬTMÙI26</t>
  </si>
  <si>
    <t>HỮU BẬTMÙI27</t>
  </si>
  <si>
    <t>HỮU BẬTMÙI28</t>
  </si>
  <si>
    <t>HỮU BẬTMÙI29</t>
  </si>
  <si>
    <t>HỮU BẬTMÙI30</t>
  </si>
  <si>
    <t>HỮU BẬTTHÂN1</t>
  </si>
  <si>
    <t>HỮU BẬTTHÂN2</t>
  </si>
  <si>
    <t>HỮU BẬTTHÂN3</t>
  </si>
  <si>
    <t>HỮU BẬTTHÂN4</t>
  </si>
  <si>
    <t>HỮU BẬTTHÂN5</t>
  </si>
  <si>
    <t>HỮU BẬTTHÂN6</t>
  </si>
  <si>
    <t>HỮU BẬTTHÂN7</t>
  </si>
  <si>
    <t>HỮU BẬTTHÂN8</t>
  </si>
  <si>
    <t>HỮU BẬTTHÂN9</t>
  </si>
  <si>
    <t>HỮU BẬTTHÂN10</t>
  </si>
  <si>
    <t>HỮU BẬTTHÂN11</t>
  </si>
  <si>
    <t>HỮU BẬTTHÂN12</t>
  </si>
  <si>
    <t>HỮU BẬTTHÂN13</t>
  </si>
  <si>
    <t>HỮU BẬTTHÂN14</t>
  </si>
  <si>
    <t>HỮU BẬTTHÂN15</t>
  </si>
  <si>
    <t>HỮU BẬTTHÂN16</t>
  </si>
  <si>
    <t>HỮU BẬTTHÂN17</t>
  </si>
  <si>
    <t>HỮU BẬTTHÂN18</t>
  </si>
  <si>
    <t>HỮU BẬTTHÂN19</t>
  </si>
  <si>
    <t>HỮU BẬTTHÂN20</t>
  </si>
  <si>
    <t>HỮU BẬTTHÂN21</t>
  </si>
  <si>
    <t>HỮU BẬTTHÂN22</t>
  </si>
  <si>
    <t>HỮU BẬTTHÂN23</t>
  </si>
  <si>
    <t>HỮU BẬTTHÂN24</t>
  </si>
  <si>
    <t>HỮU BẬTTHÂN25</t>
  </si>
  <si>
    <t>HỮU BẬTTHÂN26</t>
  </si>
  <si>
    <t>HỮU BẬTTHÂN27</t>
  </si>
  <si>
    <t>HỮU BẬTTHÂN28</t>
  </si>
  <si>
    <t>HỮU BẬTTHÂN29</t>
  </si>
  <si>
    <t>HỮU BẬTTHÂN30</t>
  </si>
  <si>
    <t>HỮU BẬTDẬU1</t>
  </si>
  <si>
    <t>HỮU BẬTDẬU2</t>
  </si>
  <si>
    <t>HỮU BẬTDẬU3</t>
  </si>
  <si>
    <t>HỮU BẬTDẬU4</t>
  </si>
  <si>
    <t>HỮU BẬTDẬU5</t>
  </si>
  <si>
    <t>HỮU BẬTDẬU6</t>
  </si>
  <si>
    <t>HỮU BẬTDẬU7</t>
  </si>
  <si>
    <t>HỮU BẬTDẬU8</t>
  </si>
  <si>
    <t>HỮU BẬTDẬU9</t>
  </si>
  <si>
    <t>HỮU BẬTDẬU10</t>
  </si>
  <si>
    <t>HỮU BẬTDẬU11</t>
  </si>
  <si>
    <t>HỮU BẬTDẬU12</t>
  </si>
  <si>
    <t>HỮU BẬTDẬU13</t>
  </si>
  <si>
    <t>HỮU BẬTDẬU14</t>
  </si>
  <si>
    <t>HỮU BẬTDẬU15</t>
  </si>
  <si>
    <t>HỮU BẬTDẬU16</t>
  </si>
  <si>
    <t>HỮU BẬTDẬU17</t>
  </si>
  <si>
    <t>HỮU BẬTDẬU18</t>
  </si>
  <si>
    <t>HỮU BẬTDẬU19</t>
  </si>
  <si>
    <t>HỮU BẬTDẬU20</t>
  </si>
  <si>
    <t>HỮU BẬTDẬU21</t>
  </si>
  <si>
    <t>HỮU BẬTDẬU22</t>
  </si>
  <si>
    <t>HỮU BẬTDẬU23</t>
  </si>
  <si>
    <t>HỮU BẬTDẬU24</t>
  </si>
  <si>
    <t>HỮU BẬTDẬU25</t>
  </si>
  <si>
    <t>HỮU BẬTDẬU26</t>
  </si>
  <si>
    <t>HỮU BẬTDẬU27</t>
  </si>
  <si>
    <t>HỮU BẬTDẬU28</t>
  </si>
  <si>
    <t>HỮU BẬTDẬU29</t>
  </si>
  <si>
    <t>HỮU BẬTDẬU30</t>
  </si>
  <si>
    <t>HỮU BẬTTUẤT1</t>
  </si>
  <si>
    <t>HỮU BẬTTUẤT2</t>
  </si>
  <si>
    <t>HỮU BẬTTUẤT3</t>
  </si>
  <si>
    <t>HỮU BẬTTUẤT4</t>
  </si>
  <si>
    <t>HỮU BẬTTUẤT5</t>
  </si>
  <si>
    <t>HỮU BẬTTUẤT6</t>
  </si>
  <si>
    <t>HỮU BẬTTUẤT7</t>
  </si>
  <si>
    <t>HỮU BẬTTUẤT8</t>
  </si>
  <si>
    <t>HỮU BẬTTUẤT9</t>
  </si>
  <si>
    <t>HỮU BẬTTUẤT10</t>
  </si>
  <si>
    <t>HỮU BẬTTUẤT11</t>
  </si>
  <si>
    <t>HỮU BẬTTUẤT12</t>
  </si>
  <si>
    <t>HỮU BẬTTUẤT13</t>
  </si>
  <si>
    <t>HỮU BẬTTUẤT14</t>
  </si>
  <si>
    <t>HỮU BẬTTUẤT15</t>
  </si>
  <si>
    <t>HỮU BẬTTUẤT16</t>
  </si>
  <si>
    <t>HỮU BẬTTUẤT17</t>
  </si>
  <si>
    <t>HỮU BẬTTUẤT18</t>
  </si>
  <si>
    <t>HỮU BẬTTUẤT19</t>
  </si>
  <si>
    <t>HỮU BẬTTUẤT20</t>
  </si>
  <si>
    <t>HỮU BẬTTUẤT21</t>
  </si>
  <si>
    <t>HỮU BẬTTUẤT22</t>
  </si>
  <si>
    <t>HỮU BẬTTUẤT23</t>
  </si>
  <si>
    <t>HỮU BẬTTUẤT24</t>
  </si>
  <si>
    <t>HỮU BẬTTUẤT25</t>
  </si>
  <si>
    <t>HỮU BẬTTUẤT26</t>
  </si>
  <si>
    <t>HỮU BẬTTUẤT27</t>
  </si>
  <si>
    <t>HỮU BẬTTUẤT28</t>
  </si>
  <si>
    <t>HỮU BẬTTUẤT29</t>
  </si>
  <si>
    <t>HỮU BẬTTUẤT30</t>
  </si>
  <si>
    <t>HỮU BẬTHỢI1</t>
  </si>
  <si>
    <t>HỮU BẬTHỢI2</t>
  </si>
  <si>
    <t>HỮU BẬTHỢI3</t>
  </si>
  <si>
    <t>HỮU BẬTHỢI4</t>
  </si>
  <si>
    <t>HỮU BẬTHỢI5</t>
  </si>
  <si>
    <t>HỮU BẬTHỢI6</t>
  </si>
  <si>
    <t>HỮU BẬTHỢI7</t>
  </si>
  <si>
    <t>HỮU BẬTHỢI8</t>
  </si>
  <si>
    <t>HỮU BẬTHỢI9</t>
  </si>
  <si>
    <t>HỮU BẬTHỢI10</t>
  </si>
  <si>
    <t>HỮU BẬTHỢI11</t>
  </si>
  <si>
    <t>HỮU BẬTHỢI12</t>
  </si>
  <si>
    <t>HỮU BẬTHỢI13</t>
  </si>
  <si>
    <t>HỮU BẬTHỢI14</t>
  </si>
  <si>
    <t>HỮU BẬTHỢI15</t>
  </si>
  <si>
    <t>HỮU BẬTHỢI16</t>
  </si>
  <si>
    <t>HỮU BẬTHỢI17</t>
  </si>
  <si>
    <t>HỮU BẬTHỢI18</t>
  </si>
  <si>
    <t>HỮU BẬTHỢI19</t>
  </si>
  <si>
    <t>HỮU BẬTHỢI20</t>
  </si>
  <si>
    <t>HỮU BẬTHỢI21</t>
  </si>
  <si>
    <t>HỮU BẬTHỢI22</t>
  </si>
  <si>
    <t>HỮU BẬTHỢI23</t>
  </si>
  <si>
    <t>HỮU BẬTHỢI24</t>
  </si>
  <si>
    <t>HỮU BẬTHỢI25</t>
  </si>
  <si>
    <t>HỮU BẬTHỢI26</t>
  </si>
  <si>
    <t>HỮU BẬTHỢI27</t>
  </si>
  <si>
    <t>HỮU BẬTHỢI28</t>
  </si>
  <si>
    <t>HỮU BẬTHỢI29</t>
  </si>
  <si>
    <t>HỮU BẬTHỢI30</t>
  </si>
  <si>
    <t>HỮU BẬTTÝ1</t>
  </si>
  <si>
    <t>HỮU BẬTTÝ2</t>
  </si>
  <si>
    <t>HỮU BẬTTÝ3</t>
  </si>
  <si>
    <t>HỮU BẬTTÝ4</t>
  </si>
  <si>
    <t>HỮU BẬTTÝ5</t>
  </si>
  <si>
    <t>HỮU BẬTTÝ6</t>
  </si>
  <si>
    <t>HỮU BẬTTÝ7</t>
  </si>
  <si>
    <t>HỮU BẬTTÝ8</t>
  </si>
  <si>
    <t>HỮU BẬTTÝ9</t>
  </si>
  <si>
    <t>HỮU BẬTTÝ10</t>
  </si>
  <si>
    <t>HỮU BẬTTÝ11</t>
  </si>
  <si>
    <t>HỮU BẬTTÝ12</t>
  </si>
  <si>
    <t>HỮU BẬTTÝ13</t>
  </si>
  <si>
    <t>HỮU BẬTTÝ14</t>
  </si>
  <si>
    <t>HỮU BẬTTÝ15</t>
  </si>
  <si>
    <t>HỮU BẬTTÝ16</t>
  </si>
  <si>
    <t>HỮU BẬTTÝ17</t>
  </si>
  <si>
    <t>HỮU BẬTTÝ18</t>
  </si>
  <si>
    <t>HỮU BẬTTÝ19</t>
  </si>
  <si>
    <t>HỮU BẬTTÝ20</t>
  </si>
  <si>
    <t>HỮU BẬTTÝ21</t>
  </si>
  <si>
    <t>HỮU BẬTTÝ22</t>
  </si>
  <si>
    <t>HỮU BẬTTÝ23</t>
  </si>
  <si>
    <t>HỮU BẬTTÝ24</t>
  </si>
  <si>
    <t>HỮU BẬTTÝ25</t>
  </si>
  <si>
    <t>HỮU BẬTTÝ26</t>
  </si>
  <si>
    <t>HỮU BẬTTÝ27</t>
  </si>
  <si>
    <t>HỮU BẬTTÝ28</t>
  </si>
  <si>
    <t>HỮU BẬTTÝ29</t>
  </si>
  <si>
    <t>HỮU BẬTTÝ30</t>
  </si>
  <si>
    <t>HỮU BẬTSỬU1</t>
  </si>
  <si>
    <t>HỮU BẬTSỬU2</t>
  </si>
  <si>
    <t>HỮU BẬTSỬU3</t>
  </si>
  <si>
    <t>HỮU BẬTSỬU4</t>
  </si>
  <si>
    <t>HỮU BẬTSỬU5</t>
  </si>
  <si>
    <t>HỮU BẬTSỬU6</t>
  </si>
  <si>
    <t>HỮU BẬTSỬU7</t>
  </si>
  <si>
    <t>HỮU BẬTSỬU8</t>
  </si>
  <si>
    <t>HỮU BẬTSỬU9</t>
  </si>
  <si>
    <t>HỮU BẬTSỬU10</t>
  </si>
  <si>
    <t>HỮU BẬTSỬU11</t>
  </si>
  <si>
    <t>HỮU BẬTSỬU12</t>
  </si>
  <si>
    <t>HỮU BẬTSỬU13</t>
  </si>
  <si>
    <t>HỮU BẬTSỬU14</t>
  </si>
  <si>
    <t>HỮU BẬTSỬU15</t>
  </si>
  <si>
    <t>HỮU BẬTSỬU16</t>
  </si>
  <si>
    <t>HỮU BẬTSỬU17</t>
  </si>
  <si>
    <t>HỮU BẬTSỬU18</t>
  </si>
  <si>
    <t>HỮU BẬTSỬU19</t>
  </si>
  <si>
    <t>HỮU BẬTSỬU20</t>
  </si>
  <si>
    <t>HỮU BẬTSỬU21</t>
  </si>
  <si>
    <t>HỮU BẬTSỬU22</t>
  </si>
  <si>
    <t>HỮU BẬTSỬU23</t>
  </si>
  <si>
    <t>HỮU BẬTSỬU24</t>
  </si>
  <si>
    <t>HỮU BẬTSỬU25</t>
  </si>
  <si>
    <t>HỮU BẬTSỬU26</t>
  </si>
  <si>
    <t>HỮU BẬTSỬU27</t>
  </si>
  <si>
    <t>HỮU BẬTSỬU28</t>
  </si>
  <si>
    <t>HỮU BẬTSỬU29</t>
  </si>
  <si>
    <t>HỮU BẬTSỬU30</t>
  </si>
  <si>
    <t>HỮU BẬTDẦN1</t>
  </si>
  <si>
    <t>HỮU BẬTDẦN2</t>
  </si>
  <si>
    <t>HỮU BẬTDẦN3</t>
  </si>
  <si>
    <t>HỮU BẬTDẦN4</t>
  </si>
  <si>
    <t>HỮU BẬTDẦN5</t>
  </si>
  <si>
    <t>HỮU BẬTDẦN6</t>
  </si>
  <si>
    <t>HỮU BẬTDẦN7</t>
  </si>
  <si>
    <t>HỮU BẬTDẦN8</t>
  </si>
  <si>
    <t>HỮU BẬTDẦN9</t>
  </si>
  <si>
    <t>HỮU BẬTDẦN10</t>
  </si>
  <si>
    <t>HỮU BẬTDẦN11</t>
  </si>
  <si>
    <t>HỮU BẬTDẦN12</t>
  </si>
  <si>
    <t>HỮU BẬTDẦN13</t>
  </si>
  <si>
    <t>HỮU BẬTDẦN14</t>
  </si>
  <si>
    <t>HỮU BẬTDẦN15</t>
  </si>
  <si>
    <t>HỮU BẬTDẦN16</t>
  </si>
  <si>
    <t>HỮU BẬTDẦN17</t>
  </si>
  <si>
    <t>HỮU BẬTDẦN18</t>
  </si>
  <si>
    <t>HỮU BẬTDẦN19</t>
  </si>
  <si>
    <t>HỮU BẬTDẦN20</t>
  </si>
  <si>
    <t>HỮU BẬTDẦN21</t>
  </si>
  <si>
    <t>HỮU BẬTDẦN22</t>
  </si>
  <si>
    <t>HỮU BẬTDẦN23</t>
  </si>
  <si>
    <t>HỮU BẬTDẦN24</t>
  </si>
  <si>
    <t>HỮU BẬTDẦN25</t>
  </si>
  <si>
    <t>HỮU BẬTDẦN26</t>
  </si>
  <si>
    <t>HỮU BẬTDẦN27</t>
  </si>
  <si>
    <t>HỮU BẬTDẦN28</t>
  </si>
  <si>
    <t>HỮU BẬTDẦN29</t>
  </si>
  <si>
    <t>HỮU BẬTDẦN30</t>
  </si>
  <si>
    <t>HỮU BẬTMÃO1</t>
  </si>
  <si>
    <t>HỮU BẬTMÃO2</t>
  </si>
  <si>
    <t>HỮU BẬTMÃO3</t>
  </si>
  <si>
    <t>HỮU BẬTMÃO4</t>
  </si>
  <si>
    <t>HỮU BẬTMÃO5</t>
  </si>
  <si>
    <t>HỮU BẬTMÃO6</t>
  </si>
  <si>
    <t>HỮU BẬTMÃO7</t>
  </si>
  <si>
    <t>HỮU BẬTMÃO8</t>
  </si>
  <si>
    <t>HỮU BẬTMÃO9</t>
  </si>
  <si>
    <t>HỮU BẬTMÃO10</t>
  </si>
  <si>
    <t>HỮU BẬTMÃO11</t>
  </si>
  <si>
    <t>HỮU BẬTMÃO12</t>
  </si>
  <si>
    <t>HỮU BẬTMÃO13</t>
  </si>
  <si>
    <t>HỮU BẬTMÃO14</t>
  </si>
  <si>
    <t>HỮU BẬTMÃO15</t>
  </si>
  <si>
    <t>HỮU BẬTMÃO16</t>
  </si>
  <si>
    <t>HỮU BẬTMÃO17</t>
  </si>
  <si>
    <t>HỮU BẬTMÃO18</t>
  </si>
  <si>
    <t>HỮU BẬTMÃO19</t>
  </si>
  <si>
    <t>HỮU BẬTMÃO20</t>
  </si>
  <si>
    <t>HỮU BẬTMÃO21</t>
  </si>
  <si>
    <t>HỮU BẬTMÃO22</t>
  </si>
  <si>
    <t>HỮU BẬTMÃO23</t>
  </si>
  <si>
    <t>HỮU BẬTMÃO24</t>
  </si>
  <si>
    <t>HỮU BẬTMÃO25</t>
  </si>
  <si>
    <t>HỮU BẬTMÃO26</t>
  </si>
  <si>
    <t>HỮU BẬTMÃO27</t>
  </si>
  <si>
    <t>HỮU BẬTMÃO28</t>
  </si>
  <si>
    <t>HỮU BẬTMÃO29</t>
  </si>
  <si>
    <t>HỮU BẬTMÃO30</t>
  </si>
  <si>
    <t>AN TAM THAI-DỰA VÀO TẢ PHÙ VÀ NGÀY SINH</t>
  </si>
  <si>
    <t>AN BÁT TỌA DỰA VÀO HỮU BẬT VÀ NGÀY SINH</t>
  </si>
  <si>
    <t>AN ÂN QUANG DỰA VÀO VĂN XƯƠNG VÀ NGÀY SINH</t>
  </si>
  <si>
    <t>AN THIÊN QUÝ DỰA VÀO VĂN KHÚC VÀ NGÀY SINH</t>
  </si>
  <si>
    <t>VĂN XƯƠNGTUẤT</t>
  </si>
  <si>
    <t>VĂN XƯƠNGDẬU</t>
  </si>
  <si>
    <t>VĂN XƯƠNGTHÂN</t>
  </si>
  <si>
    <t>VĂN XƯƠNGMÙI</t>
  </si>
  <si>
    <t>VĂN XƯƠNGNGỌ</t>
  </si>
  <si>
    <t>VĂN XƯƠNGTỴ</t>
  </si>
  <si>
    <t>VĂN XƯƠNGTHÌN</t>
  </si>
  <si>
    <t>VĂN XƯƠNGMÃO</t>
  </si>
  <si>
    <t>VĂN XƯƠNGDẦN</t>
  </si>
  <si>
    <t>VĂN XƯƠNGSỬU</t>
  </si>
  <si>
    <t>VĂN XƯƠNGTÝ</t>
  </si>
  <si>
    <t>VĂN XƯƠNGHỢI</t>
  </si>
  <si>
    <t>SAO</t>
  </si>
  <si>
    <t>AN SAO</t>
  </si>
  <si>
    <t>VĂN XƯƠNGTUẤT1</t>
  </si>
  <si>
    <t>VĂN XƯƠNGTUẤT2</t>
  </si>
  <si>
    <t>VĂN XƯƠNGTUẤT3</t>
  </si>
  <si>
    <t>VĂN XƯƠNGTUẤT4</t>
  </si>
  <si>
    <t>VĂN XƯƠNGTUẤT5</t>
  </si>
  <si>
    <t>VĂN XƯƠNGTUẤT6</t>
  </si>
  <si>
    <t>VĂN XƯƠNGTUẤT7</t>
  </si>
  <si>
    <t>VĂN XƯƠNGTUẤT8</t>
  </si>
  <si>
    <t>VĂN XƯƠNGTUẤT9</t>
  </si>
  <si>
    <t>VĂN XƯƠNGTUẤT10</t>
  </si>
  <si>
    <t>VĂN XƯƠNGTUẤT11</t>
  </si>
  <si>
    <t>VĂN XƯƠNGTUẤT12</t>
  </si>
  <si>
    <t>VĂN XƯƠNGTUẤT13</t>
  </si>
  <si>
    <t>VĂN XƯƠNGTUẤT14</t>
  </si>
  <si>
    <t>VĂN XƯƠNGTUẤT15</t>
  </si>
  <si>
    <t>VĂN XƯƠNGTUẤT16</t>
  </si>
  <si>
    <t>VĂN XƯƠNGTUẤT17</t>
  </si>
  <si>
    <t>VĂN XƯƠNGTUẤT18</t>
  </si>
  <si>
    <t>VĂN XƯƠNGTUẤT19</t>
  </si>
  <si>
    <t>VĂN XƯƠNGTUẤT20</t>
  </si>
  <si>
    <t>VĂN XƯƠNGTUẤT21</t>
  </si>
  <si>
    <t>VĂN XƯƠNGTUẤT22</t>
  </si>
  <si>
    <t>VĂN XƯƠNGTUẤT23</t>
  </si>
  <si>
    <t>VĂN XƯƠNGTUẤT24</t>
  </si>
  <si>
    <t>VĂN XƯƠNGTUẤT25</t>
  </si>
  <si>
    <t>VĂN XƯƠNGTUẤT26</t>
  </si>
  <si>
    <t>VĂN XƯƠNGTUẤT27</t>
  </si>
  <si>
    <t>VĂN XƯƠNGTUẤT28</t>
  </si>
  <si>
    <t>VĂN XƯƠNGTUẤT29</t>
  </si>
  <si>
    <t>VĂN XƯƠNGTUẤT30</t>
  </si>
  <si>
    <t>VĂN XƯƠNGDẬU1</t>
  </si>
  <si>
    <t>VĂN XƯƠNGDẬU2</t>
  </si>
  <si>
    <t>VĂN XƯƠNGDẬU3</t>
  </si>
  <si>
    <t>VĂN XƯƠNGDẬU4</t>
  </si>
  <si>
    <t>VĂN XƯƠNGDẬU5</t>
  </si>
  <si>
    <t>VĂN XƯƠNGDẬU6</t>
  </si>
  <si>
    <t>VĂN XƯƠNGDẬU7</t>
  </si>
  <si>
    <t>VĂN XƯƠNGDẬU8</t>
  </si>
  <si>
    <t>VĂN XƯƠNGDẬU9</t>
  </si>
  <si>
    <t>VĂN XƯƠNGDẬU10</t>
  </si>
  <si>
    <t>VĂN XƯƠNGDẬU11</t>
  </si>
  <si>
    <t>VĂN XƯƠNGDẬU12</t>
  </si>
  <si>
    <t>VĂN XƯƠNGDẬU13</t>
  </si>
  <si>
    <t>VĂN XƯƠNGDẬU14</t>
  </si>
  <si>
    <t>VĂN XƯƠNGDẬU15</t>
  </si>
  <si>
    <t>VĂN XƯƠNGDẬU16</t>
  </si>
  <si>
    <t>VĂN XƯƠNGDẬU17</t>
  </si>
  <si>
    <t>VĂN XƯƠNGDẬU18</t>
  </si>
  <si>
    <t>VĂN XƯƠNGDẬU19</t>
  </si>
  <si>
    <t>VĂN XƯƠNGDẬU20</t>
  </si>
  <si>
    <t>VĂN XƯƠNGDẬU21</t>
  </si>
  <si>
    <t>VĂN XƯƠNGDẬU22</t>
  </si>
  <si>
    <t>VĂN XƯƠNGDẬU23</t>
  </si>
  <si>
    <t>VĂN XƯƠNGDẬU24</t>
  </si>
  <si>
    <t>VĂN XƯƠNGDẬU25</t>
  </si>
  <si>
    <t>VĂN XƯƠNGDẬU26</t>
  </si>
  <si>
    <t>VĂN XƯƠNGDẬU27</t>
  </si>
  <si>
    <t>VĂN XƯƠNGDẬU28</t>
  </si>
  <si>
    <t>VĂN XƯƠNGDẬU29</t>
  </si>
  <si>
    <t>VĂN XƯƠNGDẬU30</t>
  </si>
  <si>
    <t>VĂN XƯƠNGTHÂN1</t>
  </si>
  <si>
    <t>VĂN XƯƠNGTHÂN2</t>
  </si>
  <si>
    <t>VĂN XƯƠNGTHÂN3</t>
  </si>
  <si>
    <t>VĂN XƯƠNGTHÂN4</t>
  </si>
  <si>
    <t>VĂN XƯƠNGTHÂN5</t>
  </si>
  <si>
    <t>VĂN XƯƠNGTHÂN6</t>
  </si>
  <si>
    <t>VĂN XƯƠNGTHÂN7</t>
  </si>
  <si>
    <t>VĂN XƯƠNGTHÂN8</t>
  </si>
  <si>
    <t>VĂN XƯƠNGTHÂN9</t>
  </si>
  <si>
    <t>VĂN XƯƠNGTHÂN10</t>
  </si>
  <si>
    <t>VĂN XƯƠNGTHÂN11</t>
  </si>
  <si>
    <t>VĂN XƯƠNGTHÂN12</t>
  </si>
  <si>
    <t>VĂN XƯƠNGTHÂN13</t>
  </si>
  <si>
    <t>VĂN XƯƠNGTHÂN14</t>
  </si>
  <si>
    <t>VĂN XƯƠNGTHÂN15</t>
  </si>
  <si>
    <t>VĂN XƯƠNGTHÂN16</t>
  </si>
  <si>
    <t>VĂN XƯƠNGTHÂN17</t>
  </si>
  <si>
    <t>VĂN XƯƠNGTHÂN18</t>
  </si>
  <si>
    <t>VĂN XƯƠNGTHÂN19</t>
  </si>
  <si>
    <t>VĂN XƯƠNGTHÂN20</t>
  </si>
  <si>
    <t>VĂN XƯƠNGTHÂN21</t>
  </si>
  <si>
    <t>VĂN XƯƠNGTHÂN22</t>
  </si>
  <si>
    <t>VĂN XƯƠNGTHÂN23</t>
  </si>
  <si>
    <t>VĂN XƯƠNGTHÂN24</t>
  </si>
  <si>
    <t>VĂN XƯƠNGTHÂN25</t>
  </si>
  <si>
    <t>VĂN XƯƠNGTHÂN26</t>
  </si>
  <si>
    <t>VĂN XƯƠNGTHÂN27</t>
  </si>
  <si>
    <t>VĂN XƯƠNGTHÂN28</t>
  </si>
  <si>
    <t>VĂN XƯƠNGTHÂN29</t>
  </si>
  <si>
    <t>VĂN XƯƠNGTHÂN30</t>
  </si>
  <si>
    <t>VĂN XƯƠNGMÙI1</t>
  </si>
  <si>
    <t>VĂN XƯƠNGMÙI2</t>
  </si>
  <si>
    <t>VĂN XƯƠNGMÙI3</t>
  </si>
  <si>
    <t>VĂN XƯƠNGMÙI4</t>
  </si>
  <si>
    <t>VĂN XƯƠNGMÙI5</t>
  </si>
  <si>
    <t>VĂN XƯƠNGMÙI6</t>
  </si>
  <si>
    <t>VĂN XƯƠNGMÙI7</t>
  </si>
  <si>
    <t>VĂN XƯƠNGMÙI8</t>
  </si>
  <si>
    <t>VĂN XƯƠNGMÙI9</t>
  </si>
  <si>
    <t>VĂN XƯƠNGMÙI10</t>
  </si>
  <si>
    <t>VĂN XƯƠNGMÙI11</t>
  </si>
  <si>
    <t>VĂN XƯƠNGMÙI12</t>
  </si>
  <si>
    <t>VĂN XƯƠNGMÙI13</t>
  </si>
  <si>
    <t>VĂN XƯƠNGMÙI14</t>
  </si>
  <si>
    <t>VĂN XƯƠNGMÙI15</t>
  </si>
  <si>
    <t>VĂN XƯƠNGMÙI16</t>
  </si>
  <si>
    <t>VĂN XƯƠNGMÙI17</t>
  </si>
  <si>
    <t>VĂN XƯƠNGMÙI18</t>
  </si>
  <si>
    <t>VĂN XƯƠNGMÙI19</t>
  </si>
  <si>
    <t>VĂN XƯƠNGMÙI20</t>
  </si>
  <si>
    <t>VĂN XƯƠNGMÙI21</t>
  </si>
  <si>
    <t>VĂN XƯƠNGMÙI22</t>
  </si>
  <si>
    <t>VĂN XƯƠNGMÙI23</t>
  </si>
  <si>
    <t>VĂN XƯƠNGMÙI24</t>
  </si>
  <si>
    <t>VĂN XƯƠNGMÙI25</t>
  </si>
  <si>
    <t>VĂN XƯƠNGMÙI26</t>
  </si>
  <si>
    <t>VĂN XƯƠNGMÙI27</t>
  </si>
  <si>
    <t>VĂN XƯƠNGMÙI28</t>
  </si>
  <si>
    <t>VĂN XƯƠNGMÙI29</t>
  </si>
  <si>
    <t>VĂN XƯƠNGMÙI30</t>
  </si>
  <si>
    <t>VĂN XƯƠNGNGỌ1</t>
  </si>
  <si>
    <t>VĂN XƯƠNGNGỌ2</t>
  </si>
  <si>
    <t>VĂN XƯƠNGNGỌ3</t>
  </si>
  <si>
    <t>VĂN XƯƠNGNGỌ4</t>
  </si>
  <si>
    <t>VĂN XƯƠNGNGỌ5</t>
  </si>
  <si>
    <t>VĂN XƯƠNGNGỌ6</t>
  </si>
  <si>
    <t>VĂN XƯƠNGNGỌ7</t>
  </si>
  <si>
    <t>VĂN XƯƠNGNGỌ8</t>
  </si>
  <si>
    <t>VĂN XƯƠNGNGỌ9</t>
  </si>
  <si>
    <t>VĂN XƯƠNGNGỌ10</t>
  </si>
  <si>
    <t>VĂN XƯƠNGNGỌ11</t>
  </si>
  <si>
    <t>VĂN XƯƠNGNGỌ12</t>
  </si>
  <si>
    <t>VĂN XƯƠNGNGỌ13</t>
  </si>
  <si>
    <t>VĂN XƯƠNGNGỌ14</t>
  </si>
  <si>
    <t>VĂN XƯƠNGNGỌ15</t>
  </si>
  <si>
    <t>VĂN XƯƠNGNGỌ16</t>
  </si>
  <si>
    <t>VĂN XƯƠNGNGỌ17</t>
  </si>
  <si>
    <t>VĂN XƯƠNGNGỌ18</t>
  </si>
  <si>
    <t>VĂN XƯƠNGNGỌ19</t>
  </si>
  <si>
    <t>VĂN XƯƠNGNGỌ20</t>
  </si>
  <si>
    <t>VĂN XƯƠNGNGỌ21</t>
  </si>
  <si>
    <t>VĂN XƯƠNGNGỌ22</t>
  </si>
  <si>
    <t>VĂN XƯƠNGNGỌ23</t>
  </si>
  <si>
    <t>VĂN XƯƠNGNGỌ24</t>
  </si>
  <si>
    <t>VĂN XƯƠNGNGỌ25</t>
  </si>
  <si>
    <t>VĂN XƯƠNGNGỌ26</t>
  </si>
  <si>
    <t>VĂN XƯƠNGNGỌ27</t>
  </si>
  <si>
    <t>VĂN XƯƠNGNGỌ28</t>
  </si>
  <si>
    <t>VĂN XƯƠNGNGỌ29</t>
  </si>
  <si>
    <t>VĂN XƯƠNGNGỌ30</t>
  </si>
  <si>
    <t>VĂN XƯƠNGTỴ1</t>
  </si>
  <si>
    <t>VĂN XƯƠNGTỴ2</t>
  </si>
  <si>
    <t>VĂN XƯƠNGTỴ3</t>
  </si>
  <si>
    <t>VĂN XƯƠNGTỴ4</t>
  </si>
  <si>
    <t>VĂN XƯƠNGTỴ5</t>
  </si>
  <si>
    <t>VĂN XƯƠNGTỴ6</t>
  </si>
  <si>
    <t>VĂN XƯƠNGTỴ7</t>
  </si>
  <si>
    <t>VĂN XƯƠNGTỴ8</t>
  </si>
  <si>
    <t>VĂN XƯƠNGTỴ9</t>
  </si>
  <si>
    <t>VĂN XƯƠNGTỴ10</t>
  </si>
  <si>
    <t>VĂN XƯƠNGTỴ11</t>
  </si>
  <si>
    <t>VĂN XƯƠNGTỴ12</t>
  </si>
  <si>
    <t>VĂN XƯƠNGTỴ13</t>
  </si>
  <si>
    <t>VĂN XƯƠNGTỴ14</t>
  </si>
  <si>
    <t>VĂN XƯƠNGTỴ15</t>
  </si>
  <si>
    <t>VĂN XƯƠNGTỴ16</t>
  </si>
  <si>
    <t>VĂN XƯƠNGTỴ17</t>
  </si>
  <si>
    <t>VĂN XƯƠNGTỴ18</t>
  </si>
  <si>
    <t>VĂN XƯƠNGTỴ19</t>
  </si>
  <si>
    <t>VĂN XƯƠNGTỴ20</t>
  </si>
  <si>
    <t>VĂN XƯƠNGTỴ21</t>
  </si>
  <si>
    <t>VĂN XƯƠNGTỴ22</t>
  </si>
  <si>
    <t>VĂN XƯƠNGTỴ23</t>
  </si>
  <si>
    <t>VĂN XƯƠNGTỴ24</t>
  </si>
  <si>
    <t>VĂN XƯƠNGTỴ25</t>
  </si>
  <si>
    <t>VĂN XƯƠNGTỴ26</t>
  </si>
  <si>
    <t>VĂN XƯƠNGTỴ27</t>
  </si>
  <si>
    <t>VĂN XƯƠNGTỴ28</t>
  </si>
  <si>
    <t>VĂN XƯƠNGTỴ29</t>
  </si>
  <si>
    <t>VĂN XƯƠNGTỴ30</t>
  </si>
  <si>
    <t>VĂN XƯƠNGTHÌN1</t>
  </si>
  <si>
    <t>VĂN XƯƠNGTHÌN2</t>
  </si>
  <si>
    <t>VĂN XƯƠNGTHÌN3</t>
  </si>
  <si>
    <t>VĂN XƯƠNGTHÌN4</t>
  </si>
  <si>
    <t>VĂN XƯƠNGTHÌN5</t>
  </si>
  <si>
    <t>VĂN XƯƠNGTHÌN6</t>
  </si>
  <si>
    <t>VĂN XƯƠNGTHÌN7</t>
  </si>
  <si>
    <t>VĂN XƯƠNGTHÌN8</t>
  </si>
  <si>
    <t>VĂN XƯƠNGTHÌN9</t>
  </si>
  <si>
    <t>VĂN XƯƠNGTHÌN10</t>
  </si>
  <si>
    <t>VĂN XƯƠNGTHÌN11</t>
  </si>
  <si>
    <t>VĂN XƯƠNGTHÌN12</t>
  </si>
  <si>
    <t>VĂN XƯƠNGTHÌN13</t>
  </si>
  <si>
    <t>VĂN XƯƠNGTHÌN14</t>
  </si>
  <si>
    <t>VĂN XƯƠNGTHÌN15</t>
  </si>
  <si>
    <t>VĂN XƯƠNGTHÌN16</t>
  </si>
  <si>
    <t>VĂN XƯƠNGTHÌN17</t>
  </si>
  <si>
    <t>VĂN XƯƠNGTHÌN18</t>
  </si>
  <si>
    <t>VĂN XƯƠNGTHÌN19</t>
  </si>
  <si>
    <t>VĂN XƯƠNGTHÌN20</t>
  </si>
  <si>
    <t>VĂN XƯƠNGTHÌN21</t>
  </si>
  <si>
    <t>VĂN XƯƠNGTHÌN22</t>
  </si>
  <si>
    <t>VĂN XƯƠNGTHÌN23</t>
  </si>
  <si>
    <t>VĂN XƯƠNGTHÌN24</t>
  </si>
  <si>
    <t>VĂN XƯƠNGTHÌN25</t>
  </si>
  <si>
    <t>VĂN XƯƠNGTHÌN26</t>
  </si>
  <si>
    <t>VĂN XƯƠNGTHÌN27</t>
  </si>
  <si>
    <t>VĂN XƯƠNGTHÌN28</t>
  </si>
  <si>
    <t>VĂN XƯƠNGTHÌN29</t>
  </si>
  <si>
    <t>VĂN XƯƠNGTHÌN30</t>
  </si>
  <si>
    <t>VĂN XƯƠNGMÃO1</t>
  </si>
  <si>
    <t>VĂN XƯƠNGMÃO2</t>
  </si>
  <si>
    <t>VĂN XƯƠNGMÃO3</t>
  </si>
  <si>
    <t>VĂN XƯƠNGMÃO4</t>
  </si>
  <si>
    <t>VĂN XƯƠNGMÃO5</t>
  </si>
  <si>
    <t>VĂN XƯƠNGMÃO6</t>
  </si>
  <si>
    <t>VĂN XƯƠNGMÃO7</t>
  </si>
  <si>
    <t>VĂN XƯƠNGMÃO8</t>
  </si>
  <si>
    <t>VĂN XƯƠNGMÃO9</t>
  </si>
  <si>
    <t>VĂN XƯƠNGMÃO10</t>
  </si>
  <si>
    <t>VĂN XƯƠNGMÃO11</t>
  </si>
  <si>
    <t>VĂN XƯƠNGMÃO12</t>
  </si>
  <si>
    <t>VĂN XƯƠNGMÃO13</t>
  </si>
  <si>
    <t>VĂN XƯƠNGMÃO14</t>
  </si>
  <si>
    <t>VĂN XƯƠNGMÃO15</t>
  </si>
  <si>
    <t>VĂN XƯƠNGMÃO16</t>
  </si>
  <si>
    <t>VĂN XƯƠNGMÃO17</t>
  </si>
  <si>
    <t>VĂN XƯƠNGMÃO18</t>
  </si>
  <si>
    <t>VĂN XƯƠNGMÃO19</t>
  </si>
  <si>
    <t>VĂN XƯƠNGMÃO20</t>
  </si>
  <si>
    <t>VĂN XƯƠNGMÃO21</t>
  </si>
  <si>
    <t>VĂN XƯƠNGMÃO22</t>
  </si>
  <si>
    <t>VĂN XƯƠNGMÃO23</t>
  </si>
  <si>
    <t>VĂN XƯƠNGMÃO24</t>
  </si>
  <si>
    <t>VĂN XƯƠNGMÃO25</t>
  </si>
  <si>
    <t>VĂN XƯƠNGMÃO26</t>
  </si>
  <si>
    <t>VĂN XƯƠNGMÃO27</t>
  </si>
  <si>
    <t>VĂN XƯƠNGMÃO28</t>
  </si>
  <si>
    <t>VĂN XƯƠNGMÃO29</t>
  </si>
  <si>
    <t>VĂN XƯƠNGMÃO30</t>
  </si>
  <si>
    <t>VĂN XƯƠNGDẦN1</t>
  </si>
  <si>
    <t>VĂN XƯƠNGDẦN2</t>
  </si>
  <si>
    <t>VĂN XƯƠNGDẦN3</t>
  </si>
  <si>
    <t>VĂN XƯƠNGDẦN4</t>
  </si>
  <si>
    <t>VĂN XƯƠNGDẦN5</t>
  </si>
  <si>
    <t>VĂN XƯƠNGDẦN6</t>
  </si>
  <si>
    <t>VĂN XƯƠNGDẦN7</t>
  </si>
  <si>
    <t>VĂN XƯƠNGDẦN8</t>
  </si>
  <si>
    <t>VĂN XƯƠNGDẦN9</t>
  </si>
  <si>
    <t>VĂN XƯƠNGDẦN10</t>
  </si>
  <si>
    <t>VĂN XƯƠNGDẦN11</t>
  </si>
  <si>
    <t>VĂN XƯƠNGDẦN12</t>
  </si>
  <si>
    <t>VĂN XƯƠNGDẦN13</t>
  </si>
  <si>
    <t>VĂN XƯƠNGDẦN14</t>
  </si>
  <si>
    <t>VĂN XƯƠNGDẦN15</t>
  </si>
  <si>
    <t>VĂN XƯƠNGDẦN16</t>
  </si>
  <si>
    <t>VĂN XƯƠNGDẦN17</t>
  </si>
  <si>
    <t>VĂN XƯƠNGDẦN18</t>
  </si>
  <si>
    <t>VĂN XƯƠNGDẦN19</t>
  </si>
  <si>
    <t>VĂN XƯƠNGDẦN20</t>
  </si>
  <si>
    <t>VĂN XƯƠNGDẦN21</t>
  </si>
  <si>
    <t>VĂN XƯƠNGDẦN22</t>
  </si>
  <si>
    <t>VĂN XƯƠNGDẦN23</t>
  </si>
  <si>
    <t>VĂN XƯƠNGDẦN24</t>
  </si>
  <si>
    <t>VĂN XƯƠNGDẦN25</t>
  </si>
  <si>
    <t>VĂN XƯƠNGDẦN26</t>
  </si>
  <si>
    <t>VĂN XƯƠNGDẦN27</t>
  </si>
  <si>
    <t>VĂN XƯƠNGDẦN28</t>
  </si>
  <si>
    <t>VĂN XƯƠNGDẦN29</t>
  </si>
  <si>
    <t>VĂN XƯƠNGDẦN30</t>
  </si>
  <si>
    <t>VĂN XƯƠNGSỬU1</t>
  </si>
  <si>
    <t>VĂN XƯƠNGSỬU2</t>
  </si>
  <si>
    <t>VĂN XƯƠNGSỬU3</t>
  </si>
  <si>
    <t>VĂN XƯƠNGSỬU4</t>
  </si>
  <si>
    <t>VĂN XƯƠNGSỬU5</t>
  </si>
  <si>
    <t>VĂN XƯƠNGSỬU6</t>
  </si>
  <si>
    <t>VĂN XƯƠNGSỬU7</t>
  </si>
  <si>
    <t>VĂN XƯƠNGSỬU8</t>
  </si>
  <si>
    <t>VĂN XƯƠNGSỬU9</t>
  </si>
  <si>
    <t>VĂN XƯƠNGSỬU10</t>
  </si>
  <si>
    <t>VĂN XƯƠNGSỬU11</t>
  </si>
  <si>
    <t>VĂN XƯƠNGSỬU12</t>
  </si>
  <si>
    <t>VĂN XƯƠNGSỬU13</t>
  </si>
  <si>
    <t>VĂN XƯƠNGSỬU14</t>
  </si>
  <si>
    <t>VĂN XƯƠNGSỬU15</t>
  </si>
  <si>
    <t>VĂN XƯƠNGSỬU16</t>
  </si>
  <si>
    <t>VĂN XƯƠNGSỬU17</t>
  </si>
  <si>
    <t>VĂN XƯƠNGSỬU18</t>
  </si>
  <si>
    <t>VĂN XƯƠNGSỬU19</t>
  </si>
  <si>
    <t>VĂN XƯƠNGSỬU20</t>
  </si>
  <si>
    <t>VĂN XƯƠNGSỬU21</t>
  </si>
  <si>
    <t>VĂN XƯƠNGSỬU22</t>
  </si>
  <si>
    <t>VĂN XƯƠNGSỬU23</t>
  </si>
  <si>
    <t>VĂN XƯƠNGSỬU24</t>
  </si>
  <si>
    <t>VĂN XƯƠNGSỬU25</t>
  </si>
  <si>
    <t>VĂN XƯƠNGSỬU26</t>
  </si>
  <si>
    <t>VĂN XƯƠNGSỬU27</t>
  </si>
  <si>
    <t>VĂN XƯƠNGSỬU28</t>
  </si>
  <si>
    <t>VĂN XƯƠNGSỬU29</t>
  </si>
  <si>
    <t>VĂN XƯƠNGSỬU30</t>
  </si>
  <si>
    <t>VĂN XƯƠNGTÝ1</t>
  </si>
  <si>
    <t>VĂN XƯƠNGTÝ2</t>
  </si>
  <si>
    <t>VĂN XƯƠNGTÝ3</t>
  </si>
  <si>
    <t>VĂN XƯƠNGTÝ4</t>
  </si>
  <si>
    <t>VĂN XƯƠNGTÝ5</t>
  </si>
  <si>
    <t>VĂN XƯƠNGTÝ6</t>
  </si>
  <si>
    <t>VĂN XƯƠNGTÝ7</t>
  </si>
  <si>
    <t>VĂN XƯƠNGTÝ8</t>
  </si>
  <si>
    <t>VĂN XƯƠNGTÝ9</t>
  </si>
  <si>
    <t>VĂN XƯƠNGTÝ10</t>
  </si>
  <si>
    <t>VĂN XƯƠNGTÝ11</t>
  </si>
  <si>
    <t>VĂN XƯƠNGTÝ12</t>
  </si>
  <si>
    <t>VĂN XƯƠNGTÝ13</t>
  </si>
  <si>
    <t>VĂN XƯƠNGTÝ14</t>
  </si>
  <si>
    <t>VĂN XƯƠNGTÝ15</t>
  </si>
  <si>
    <t>VĂN XƯƠNGTÝ16</t>
  </si>
  <si>
    <t>VĂN XƯƠNGTÝ17</t>
  </si>
  <si>
    <t>VĂN XƯƠNGTÝ18</t>
  </si>
  <si>
    <t>VĂN XƯƠNGTÝ19</t>
  </si>
  <si>
    <t>VĂN XƯƠNGTÝ20</t>
  </si>
  <si>
    <t>VĂN XƯƠNGTÝ21</t>
  </si>
  <si>
    <t>VĂN XƯƠNGTÝ22</t>
  </si>
  <si>
    <t>VĂN XƯƠNGTÝ23</t>
  </si>
  <si>
    <t>VĂN XƯƠNGTÝ24</t>
  </si>
  <si>
    <t>VĂN XƯƠNGTÝ25</t>
  </si>
  <si>
    <t>VĂN XƯƠNGTÝ26</t>
  </si>
  <si>
    <t>VĂN XƯƠNGTÝ27</t>
  </si>
  <si>
    <t>VĂN XƯƠNGTÝ28</t>
  </si>
  <si>
    <t>VĂN XƯƠNGTÝ29</t>
  </si>
  <si>
    <t>VĂN XƯƠNGTÝ30</t>
  </si>
  <si>
    <t>VĂN XƯƠNGHỢI1</t>
  </si>
  <si>
    <t>VĂN XƯƠNGHỢI2</t>
  </si>
  <si>
    <t>VĂN XƯƠNGHỢI3</t>
  </si>
  <si>
    <t>VĂN XƯƠNGHỢI4</t>
  </si>
  <si>
    <t>VĂN XƯƠNGHỢI5</t>
  </si>
  <si>
    <t>VĂN XƯƠNGHỢI6</t>
  </si>
  <si>
    <t>VĂN XƯƠNGHỢI7</t>
  </si>
  <si>
    <t>VĂN XƯƠNGHỢI8</t>
  </si>
  <si>
    <t>VĂN XƯƠNGHỢI9</t>
  </si>
  <si>
    <t>VĂN XƯƠNGHỢI10</t>
  </si>
  <si>
    <t>VĂN XƯƠNGHỢI11</t>
  </si>
  <si>
    <t>VĂN XƯƠNGHỢI12</t>
  </si>
  <si>
    <t>VĂN XƯƠNGHỢI13</t>
  </si>
  <si>
    <t>VĂN XƯƠNGHỢI14</t>
  </si>
  <si>
    <t>VĂN XƯƠNGHỢI15</t>
  </si>
  <si>
    <t>VĂN XƯƠNGHỢI16</t>
  </si>
  <si>
    <t>VĂN XƯƠNGHỢI17</t>
  </si>
  <si>
    <t>VĂN XƯƠNGHỢI18</t>
  </si>
  <si>
    <t>VĂN XƯƠNGHỢI19</t>
  </si>
  <si>
    <t>VĂN XƯƠNGHỢI20</t>
  </si>
  <si>
    <t>VĂN XƯƠNGHỢI21</t>
  </si>
  <si>
    <t>VĂN XƯƠNGHỢI22</t>
  </si>
  <si>
    <t>VĂN XƯƠNGHỢI23</t>
  </si>
  <si>
    <t>VĂN XƯƠNGHỢI24</t>
  </si>
  <si>
    <t>VĂN XƯƠNGHỢI25</t>
  </si>
  <si>
    <t>VĂN XƯƠNGHỢI26</t>
  </si>
  <si>
    <t>VĂN XƯƠNGHỢI27</t>
  </si>
  <si>
    <t>VĂN XƯƠNGHỢI28</t>
  </si>
  <si>
    <t>VĂN XƯƠNGHỢI29</t>
  </si>
  <si>
    <t>VĂN XƯƠNGHỢI30</t>
  </si>
  <si>
    <t>VĂN KHÚCTUẤT1</t>
  </si>
  <si>
    <t>VĂN KHÚCTUẤT2</t>
  </si>
  <si>
    <t>VĂN KHÚCTUẤT3</t>
  </si>
  <si>
    <t>VĂN KHÚCTUẤT4</t>
  </si>
  <si>
    <t>VĂN KHÚCTUẤT5</t>
  </si>
  <si>
    <t>VĂN KHÚCTUẤT6</t>
  </si>
  <si>
    <t>VĂN KHÚCTUẤT7</t>
  </si>
  <si>
    <t>VĂN KHÚCTUẤT8</t>
  </si>
  <si>
    <t>VĂN KHÚCTUẤT9</t>
  </si>
  <si>
    <t>VĂN KHÚCTUẤT10</t>
  </si>
  <si>
    <t>VĂN KHÚCTUẤT11</t>
  </si>
  <si>
    <t>VĂN KHÚCTUẤT12</t>
  </si>
  <si>
    <t>VĂN KHÚCTUẤT13</t>
  </si>
  <si>
    <t>VĂN KHÚCTUẤT14</t>
  </si>
  <si>
    <t>VĂN KHÚCTUẤT15</t>
  </si>
  <si>
    <t>VĂN KHÚCTUẤT16</t>
  </si>
  <si>
    <t>VĂN KHÚCTUẤT17</t>
  </si>
  <si>
    <t>VĂN KHÚCTUẤT18</t>
  </si>
  <si>
    <t>VĂN KHÚCTUẤT19</t>
  </si>
  <si>
    <t>VĂN KHÚCTUẤT20</t>
  </si>
  <si>
    <t>VĂN KHÚCTUẤT21</t>
  </si>
  <si>
    <t>VĂN KHÚCTUẤT22</t>
  </si>
  <si>
    <t>VĂN KHÚCTUẤT23</t>
  </si>
  <si>
    <t>VĂN KHÚCTUẤT24</t>
  </si>
  <si>
    <t>VĂN KHÚCTUẤT25</t>
  </si>
  <si>
    <t>VĂN KHÚCTUẤT26</t>
  </si>
  <si>
    <t>VĂN KHÚCTUẤT27</t>
  </si>
  <si>
    <t>VĂN KHÚCTUẤT28</t>
  </si>
  <si>
    <t>VĂN KHÚCTUẤT29</t>
  </si>
  <si>
    <t>VĂN KHÚCTUẤT30</t>
  </si>
  <si>
    <t>VĂN KHÚCDẬU1</t>
  </si>
  <si>
    <t>VĂN KHÚCDẬU2</t>
  </si>
  <si>
    <t>VĂN KHÚCDẬU3</t>
  </si>
  <si>
    <t>VĂN KHÚCDẬU4</t>
  </si>
  <si>
    <t>VĂN KHÚCDẬU5</t>
  </si>
  <si>
    <t>VĂN KHÚCDẬU6</t>
  </si>
  <si>
    <t>VĂN KHÚCDẬU7</t>
  </si>
  <si>
    <t>VĂN KHÚCDẬU8</t>
  </si>
  <si>
    <t>VĂN KHÚCDẬU9</t>
  </si>
  <si>
    <t>VĂN KHÚCDẬU10</t>
  </si>
  <si>
    <t>VĂN KHÚCDẬU11</t>
  </si>
  <si>
    <t>VĂN KHÚCDẬU12</t>
  </si>
  <si>
    <t>VĂN KHÚCDẬU13</t>
  </si>
  <si>
    <t>VĂN KHÚCDẬU14</t>
  </si>
  <si>
    <t>VĂN KHÚCDẬU15</t>
  </si>
  <si>
    <t>VĂN KHÚCDẬU16</t>
  </si>
  <si>
    <t>VĂN KHÚCDẬU17</t>
  </si>
  <si>
    <t>VĂN KHÚCDẬU18</t>
  </si>
  <si>
    <t>VĂN KHÚCDẬU19</t>
  </si>
  <si>
    <t>VĂN KHÚCDẬU20</t>
  </si>
  <si>
    <t>VĂN KHÚCDẬU21</t>
  </si>
  <si>
    <t>VĂN KHÚCDẬU22</t>
  </si>
  <si>
    <t>VĂN KHÚCDẬU23</t>
  </si>
  <si>
    <t>VĂN KHÚCDẬU24</t>
  </si>
  <si>
    <t>VĂN KHÚCDẬU25</t>
  </si>
  <si>
    <t>VĂN KHÚCDẬU26</t>
  </si>
  <si>
    <t>VĂN KHÚCDẬU27</t>
  </si>
  <si>
    <t>VĂN KHÚCDẬU28</t>
  </si>
  <si>
    <t>VĂN KHÚCDẬU29</t>
  </si>
  <si>
    <t>VĂN KHÚCDẬU30</t>
  </si>
  <si>
    <t>VĂN KHÚCTHÂN1</t>
  </si>
  <si>
    <t>VĂN KHÚCTHÂN2</t>
  </si>
  <si>
    <t>VĂN KHÚCTHÂN3</t>
  </si>
  <si>
    <t>VĂN KHÚCTHÂN4</t>
  </si>
  <si>
    <t>VĂN KHÚCTHÂN5</t>
  </si>
  <si>
    <t>VĂN KHÚCTHÂN6</t>
  </si>
  <si>
    <t>VĂN KHÚCTHÂN7</t>
  </si>
  <si>
    <t>VĂN KHÚCTHÂN8</t>
  </si>
  <si>
    <t>VĂN KHÚCTHÂN9</t>
  </si>
  <si>
    <t>VĂN KHÚCTHÂN10</t>
  </si>
  <si>
    <t>VĂN KHÚCTHÂN11</t>
  </si>
  <si>
    <t>VĂN KHÚCTHÂN12</t>
  </si>
  <si>
    <t>VĂN KHÚCTHÂN13</t>
  </si>
  <si>
    <t>VĂN KHÚCTHÂN14</t>
  </si>
  <si>
    <t>VĂN KHÚCTHÂN15</t>
  </si>
  <si>
    <t>VĂN KHÚCTHÂN16</t>
  </si>
  <si>
    <t>VĂN KHÚCTHÂN17</t>
  </si>
  <si>
    <t>VĂN KHÚCTHÂN18</t>
  </si>
  <si>
    <t>VĂN KHÚCTHÂN19</t>
  </si>
  <si>
    <t>VĂN KHÚCTHÂN20</t>
  </si>
  <si>
    <t>VĂN KHÚCTHÂN21</t>
  </si>
  <si>
    <t>VĂN KHÚCTHÂN22</t>
  </si>
  <si>
    <t>VĂN KHÚCTHÂN23</t>
  </si>
  <si>
    <t>VĂN KHÚCTHÂN24</t>
  </si>
  <si>
    <t>VĂN KHÚCTHÂN25</t>
  </si>
  <si>
    <t>VĂN KHÚCTHÂN26</t>
  </si>
  <si>
    <t>VĂN KHÚCTHÂN27</t>
  </si>
  <si>
    <t>VĂN KHÚCTHÂN28</t>
  </si>
  <si>
    <t>VĂN KHÚCTHÂN29</t>
  </si>
  <si>
    <t>VĂN KHÚCTHÂN30</t>
  </si>
  <si>
    <t>VĂN KHÚCMÙI1</t>
  </si>
  <si>
    <t>VĂN KHÚCMÙI2</t>
  </si>
  <si>
    <t>VĂN KHÚCMÙI3</t>
  </si>
  <si>
    <t>VĂN KHÚCMÙI4</t>
  </si>
  <si>
    <t>VĂN KHÚCMÙI5</t>
  </si>
  <si>
    <t>VĂN KHÚCMÙI6</t>
  </si>
  <si>
    <t>VĂN KHÚCMÙI7</t>
  </si>
  <si>
    <t>VĂN KHÚCMÙI8</t>
  </si>
  <si>
    <t>VĂN KHÚCMÙI9</t>
  </si>
  <si>
    <t>VĂN KHÚCMÙI10</t>
  </si>
  <si>
    <t>VĂN KHÚCMÙI11</t>
  </si>
  <si>
    <t>VĂN KHÚCMÙI12</t>
  </si>
  <si>
    <t>VĂN KHÚCMÙI13</t>
  </si>
  <si>
    <t>VĂN KHÚCMÙI14</t>
  </si>
  <si>
    <t>VĂN KHÚCMÙI15</t>
  </si>
  <si>
    <t>VĂN KHÚCMÙI16</t>
  </si>
  <si>
    <t>VĂN KHÚCMÙI17</t>
  </si>
  <si>
    <t>VĂN KHÚCMÙI18</t>
  </si>
  <si>
    <t>VĂN KHÚCMÙI19</t>
  </si>
  <si>
    <t>VĂN KHÚCMÙI20</t>
  </si>
  <si>
    <t>VĂN KHÚCMÙI21</t>
  </si>
  <si>
    <t>VĂN KHÚCMÙI22</t>
  </si>
  <si>
    <t>VĂN KHÚCMÙI23</t>
  </si>
  <si>
    <t>VĂN KHÚCMÙI24</t>
  </si>
  <si>
    <t>VĂN KHÚCMÙI25</t>
  </si>
  <si>
    <t>VĂN KHÚCMÙI26</t>
  </si>
  <si>
    <t>VĂN KHÚCMÙI27</t>
  </si>
  <si>
    <t>VĂN KHÚCMÙI28</t>
  </si>
  <si>
    <t>VĂN KHÚCMÙI29</t>
  </si>
  <si>
    <t>VĂN KHÚCMÙI30</t>
  </si>
  <si>
    <t>VĂN KHÚCNGỌ1</t>
  </si>
  <si>
    <t>VĂN KHÚCNGỌ2</t>
  </si>
  <si>
    <t>VĂN KHÚCNGỌ3</t>
  </si>
  <si>
    <t>VĂN KHÚCNGỌ4</t>
  </si>
  <si>
    <t>VĂN KHÚCNGỌ5</t>
  </si>
  <si>
    <t>VĂN KHÚCNGỌ6</t>
  </si>
  <si>
    <t>VĂN KHÚCNGỌ7</t>
  </si>
  <si>
    <t>VĂN KHÚCNGỌ8</t>
  </si>
  <si>
    <t>VĂN KHÚCNGỌ9</t>
  </si>
  <si>
    <t>VĂN KHÚCNGỌ10</t>
  </si>
  <si>
    <t>VĂN KHÚCNGỌ11</t>
  </si>
  <si>
    <t>VĂN KHÚCNGỌ12</t>
  </si>
  <si>
    <t>VĂN KHÚCNGỌ13</t>
  </si>
  <si>
    <t>VĂN KHÚCNGỌ14</t>
  </si>
  <si>
    <t>VĂN KHÚCNGỌ15</t>
  </si>
  <si>
    <t>VĂN KHÚCNGỌ16</t>
  </si>
  <si>
    <t>VĂN KHÚCNGỌ17</t>
  </si>
  <si>
    <t>VĂN KHÚCNGỌ18</t>
  </si>
  <si>
    <t>VĂN KHÚCNGỌ19</t>
  </si>
  <si>
    <t>VĂN KHÚCNGỌ20</t>
  </si>
  <si>
    <t>VĂN KHÚCNGỌ21</t>
  </si>
  <si>
    <t>VĂN KHÚCNGỌ22</t>
  </si>
  <si>
    <t>VĂN KHÚCNGỌ23</t>
  </si>
  <si>
    <t>VĂN KHÚCNGỌ24</t>
  </si>
  <si>
    <t>VĂN KHÚCNGỌ25</t>
  </si>
  <si>
    <t>VĂN KHÚCNGỌ26</t>
  </si>
  <si>
    <t>VĂN KHÚCNGỌ27</t>
  </si>
  <si>
    <t>VĂN KHÚCNGỌ28</t>
  </si>
  <si>
    <t>VĂN KHÚCNGỌ29</t>
  </si>
  <si>
    <t>VĂN KHÚCNGỌ30</t>
  </si>
  <si>
    <t>VĂN KHÚCTỴ1</t>
  </si>
  <si>
    <t>VĂN KHÚCTỴ2</t>
  </si>
  <si>
    <t>VĂN KHÚCTỴ3</t>
  </si>
  <si>
    <t>VĂN KHÚCTỴ4</t>
  </si>
  <si>
    <t>VĂN KHÚCTỴ5</t>
  </si>
  <si>
    <t>VĂN KHÚCTỴ6</t>
  </si>
  <si>
    <t>VĂN KHÚCTỴ7</t>
  </si>
  <si>
    <t>VĂN KHÚCTỴ8</t>
  </si>
  <si>
    <t>VĂN KHÚCTỴ9</t>
  </si>
  <si>
    <t>VĂN KHÚCTỴ10</t>
  </si>
  <si>
    <t>VĂN KHÚCTỴ11</t>
  </si>
  <si>
    <t>VĂN KHÚCTỴ12</t>
  </si>
  <si>
    <t>VĂN KHÚCTỴ13</t>
  </si>
  <si>
    <t>VĂN KHÚCTỴ14</t>
  </si>
  <si>
    <t>VĂN KHÚCTỴ15</t>
  </si>
  <si>
    <t>VĂN KHÚCTỴ16</t>
  </si>
  <si>
    <t>VĂN KHÚCTỴ17</t>
  </si>
  <si>
    <t>VĂN KHÚCTỴ18</t>
  </si>
  <si>
    <t>VĂN KHÚCTỴ19</t>
  </si>
  <si>
    <t>VĂN KHÚCTỴ20</t>
  </si>
  <si>
    <t>VĂN KHÚCTỴ21</t>
  </si>
  <si>
    <t>VĂN KHÚCTỴ22</t>
  </si>
  <si>
    <t>VĂN KHÚCTỴ23</t>
  </si>
  <si>
    <t>VĂN KHÚCTỴ24</t>
  </si>
  <si>
    <t>VĂN KHÚCTỴ25</t>
  </si>
  <si>
    <t>VĂN KHÚCTỴ26</t>
  </si>
  <si>
    <t>VĂN KHÚCTỴ27</t>
  </si>
  <si>
    <t>VĂN KHÚCTỴ28</t>
  </si>
  <si>
    <t>VĂN KHÚCTỴ29</t>
  </si>
  <si>
    <t>VĂN KHÚCTỴ30</t>
  </si>
  <si>
    <t>VĂN KHÚCTHÌN1</t>
  </si>
  <si>
    <t>VĂN KHÚCTHÌN2</t>
  </si>
  <si>
    <t>VĂN KHÚCTHÌN3</t>
  </si>
  <si>
    <t>VĂN KHÚCTHÌN4</t>
  </si>
  <si>
    <t>VĂN KHÚCTHÌN5</t>
  </si>
  <si>
    <t>VĂN KHÚCTHÌN6</t>
  </si>
  <si>
    <t>VĂN KHÚCTHÌN7</t>
  </si>
  <si>
    <t>VĂN KHÚCTHÌN8</t>
  </si>
  <si>
    <t>VĂN KHÚCTHÌN9</t>
  </si>
  <si>
    <t>VĂN KHÚCTHÌN10</t>
  </si>
  <si>
    <t>VĂN KHÚCTHÌN11</t>
  </si>
  <si>
    <t>VĂN KHÚCTHÌN12</t>
  </si>
  <si>
    <t>VĂN KHÚCTHÌN13</t>
  </si>
  <si>
    <t>VĂN KHÚCTHÌN14</t>
  </si>
  <si>
    <t>VĂN KHÚCTHÌN15</t>
  </si>
  <si>
    <t>VĂN KHÚCTHÌN16</t>
  </si>
  <si>
    <t>VĂN KHÚCTHÌN17</t>
  </si>
  <si>
    <t>VĂN KHÚCTHÌN18</t>
  </si>
  <si>
    <t>VĂN KHÚCTHÌN19</t>
  </si>
  <si>
    <t>VĂN KHÚCTHÌN20</t>
  </si>
  <si>
    <t>VĂN KHÚCTHÌN21</t>
  </si>
  <si>
    <t>VĂN KHÚCTHÌN22</t>
  </si>
  <si>
    <t>VĂN KHÚCTHÌN23</t>
  </si>
  <si>
    <t>VĂN KHÚCTHÌN24</t>
  </si>
  <si>
    <t>VĂN KHÚCTHÌN25</t>
  </si>
  <si>
    <t>VĂN KHÚCTHÌN26</t>
  </si>
  <si>
    <t>VĂN KHÚCTHÌN27</t>
  </si>
  <si>
    <t>VĂN KHÚCTHÌN28</t>
  </si>
  <si>
    <t>VĂN KHÚCTHÌN29</t>
  </si>
  <si>
    <t>VĂN KHÚCTHÌN30</t>
  </si>
  <si>
    <t>VĂN KHÚCMÃO1</t>
  </si>
  <si>
    <t>VĂN KHÚCMÃO2</t>
  </si>
  <si>
    <t>VĂN KHÚCMÃO3</t>
  </si>
  <si>
    <t>VĂN KHÚCMÃO4</t>
  </si>
  <si>
    <t>VĂN KHÚCMÃO5</t>
  </si>
  <si>
    <t>VĂN KHÚCMÃO6</t>
  </si>
  <si>
    <t>VĂN KHÚCMÃO7</t>
  </si>
  <si>
    <t>VĂN KHÚCMÃO8</t>
  </si>
  <si>
    <t>VĂN KHÚCMÃO9</t>
  </si>
  <si>
    <t>VĂN KHÚCMÃO10</t>
  </si>
  <si>
    <t>VĂN KHÚCMÃO11</t>
  </si>
  <si>
    <t>VĂN KHÚCMÃO12</t>
  </si>
  <si>
    <t>VĂN KHÚCMÃO13</t>
  </si>
  <si>
    <t>VĂN KHÚCMÃO14</t>
  </si>
  <si>
    <t>VĂN KHÚCMÃO15</t>
  </si>
  <si>
    <t>VĂN KHÚCMÃO16</t>
  </si>
  <si>
    <t>VĂN KHÚCMÃO17</t>
  </si>
  <si>
    <t>VĂN KHÚCMÃO18</t>
  </si>
  <si>
    <t>VĂN KHÚCMÃO19</t>
  </si>
  <si>
    <t>VĂN KHÚCMÃO20</t>
  </si>
  <si>
    <t>VĂN KHÚCMÃO21</t>
  </si>
  <si>
    <t>VĂN KHÚCMÃO22</t>
  </si>
  <si>
    <t>VĂN KHÚCMÃO23</t>
  </si>
  <si>
    <t>VĂN KHÚCMÃO24</t>
  </si>
  <si>
    <t>VĂN KHÚCMÃO25</t>
  </si>
  <si>
    <t>VĂN KHÚCMÃO26</t>
  </si>
  <si>
    <t>VĂN KHÚCMÃO27</t>
  </si>
  <si>
    <t>VĂN KHÚCMÃO28</t>
  </si>
  <si>
    <t>VĂN KHÚCMÃO29</t>
  </si>
  <si>
    <t>VĂN KHÚCMÃO30</t>
  </si>
  <si>
    <t>VĂN KHÚCDẦN1</t>
  </si>
  <si>
    <t>VĂN KHÚCDẦN2</t>
  </si>
  <si>
    <t>VĂN KHÚCDẦN3</t>
  </si>
  <si>
    <t>VĂN KHÚCDẦN4</t>
  </si>
  <si>
    <t>VĂN KHÚCDẦN5</t>
  </si>
  <si>
    <t>VĂN KHÚCDẦN6</t>
  </si>
  <si>
    <t>VĂN KHÚCDẦN7</t>
  </si>
  <si>
    <t>VĂN KHÚCDẦN8</t>
  </si>
  <si>
    <t>VĂN KHÚCDẦN9</t>
  </si>
  <si>
    <t>VĂN KHÚCDẦN10</t>
  </si>
  <si>
    <t>VĂN KHÚCDẦN11</t>
  </si>
  <si>
    <t>VĂN KHÚCDẦN12</t>
  </si>
  <si>
    <t>VĂN KHÚCDẦN13</t>
  </si>
  <si>
    <t>VĂN KHÚCDẦN14</t>
  </si>
  <si>
    <t>VĂN KHÚCDẦN15</t>
  </si>
  <si>
    <t>VĂN KHÚCDẦN16</t>
  </si>
  <si>
    <t>VĂN KHÚCDẦN17</t>
  </si>
  <si>
    <t>VĂN KHÚCDẦN18</t>
  </si>
  <si>
    <t>VĂN KHÚCDẦN19</t>
  </si>
  <si>
    <t>VĂN KHÚCDẦN20</t>
  </si>
  <si>
    <t>VĂN KHÚCDẦN21</t>
  </si>
  <si>
    <t>VĂN KHÚCDẦN22</t>
  </si>
  <si>
    <t>VĂN KHÚCDẦN23</t>
  </si>
  <si>
    <t>VĂN KHÚCDẦN24</t>
  </si>
  <si>
    <t>VĂN KHÚCDẦN25</t>
  </si>
  <si>
    <t>VĂN KHÚCDẦN26</t>
  </si>
  <si>
    <t>VĂN KHÚCDẦN27</t>
  </si>
  <si>
    <t>VĂN KHÚCDẦN28</t>
  </si>
  <si>
    <t>VĂN KHÚCDẦN29</t>
  </si>
  <si>
    <t>VĂN KHÚCDẦN30</t>
  </si>
  <si>
    <t>VĂN KHÚCSỬU1</t>
  </si>
  <si>
    <t>VĂN KHÚCSỬU2</t>
  </si>
  <si>
    <t>VĂN KHÚCSỬU3</t>
  </si>
  <si>
    <t>VĂN KHÚCSỬU4</t>
  </si>
  <si>
    <t>VĂN KHÚCSỬU5</t>
  </si>
  <si>
    <t>VĂN KHÚCSỬU6</t>
  </si>
  <si>
    <t>VĂN KHÚCSỬU7</t>
  </si>
  <si>
    <t>VĂN KHÚCSỬU8</t>
  </si>
  <si>
    <t>VĂN KHÚCSỬU9</t>
  </si>
  <si>
    <t>VĂN KHÚCSỬU10</t>
  </si>
  <si>
    <t>VĂN KHÚCSỬU11</t>
  </si>
  <si>
    <t>VĂN KHÚCSỬU12</t>
  </si>
  <si>
    <t>VĂN KHÚCSỬU13</t>
  </si>
  <si>
    <t>VĂN KHÚCSỬU14</t>
  </si>
  <si>
    <t>VĂN KHÚCSỬU15</t>
  </si>
  <si>
    <t>VĂN KHÚCSỬU16</t>
  </si>
  <si>
    <t>VĂN KHÚCSỬU17</t>
  </si>
  <si>
    <t>VĂN KHÚCSỬU18</t>
  </si>
  <si>
    <t>VĂN KHÚCSỬU19</t>
  </si>
  <si>
    <t>VĂN KHÚCSỬU20</t>
  </si>
  <si>
    <t>VĂN KHÚCSỬU21</t>
  </si>
  <si>
    <t>VĂN KHÚCSỬU22</t>
  </si>
  <si>
    <t>VĂN KHÚCSỬU23</t>
  </si>
  <si>
    <t>VĂN KHÚCSỬU24</t>
  </si>
  <si>
    <t>VĂN KHÚCSỬU25</t>
  </si>
  <si>
    <t>VĂN KHÚCSỬU26</t>
  </si>
  <si>
    <t>VĂN KHÚCSỬU27</t>
  </si>
  <si>
    <t>VĂN KHÚCSỬU28</t>
  </si>
  <si>
    <t>VĂN KHÚCSỬU29</t>
  </si>
  <si>
    <t>VĂN KHÚCSỬU30</t>
  </si>
  <si>
    <t>VĂN KHÚCTÝ1</t>
  </si>
  <si>
    <t>VĂN KHÚCTÝ2</t>
  </si>
  <si>
    <t>VĂN KHÚCTÝ3</t>
  </si>
  <si>
    <t>VĂN KHÚCTÝ4</t>
  </si>
  <si>
    <t>VĂN KHÚCTÝ5</t>
  </si>
  <si>
    <t>VĂN KHÚCTÝ6</t>
  </si>
  <si>
    <t>VĂN KHÚCTÝ7</t>
  </si>
  <si>
    <t>VĂN KHÚCTÝ8</t>
  </si>
  <si>
    <t>VĂN KHÚCTÝ9</t>
  </si>
  <si>
    <t>VĂN KHÚCTÝ10</t>
  </si>
  <si>
    <t>VĂN KHÚCTÝ11</t>
  </si>
  <si>
    <t>VĂN KHÚCTÝ12</t>
  </si>
  <si>
    <t>VĂN KHÚCTÝ13</t>
  </si>
  <si>
    <t>VĂN KHÚCTÝ14</t>
  </si>
  <si>
    <t>VĂN KHÚCTÝ15</t>
  </si>
  <si>
    <t>VĂN KHÚCTÝ16</t>
  </si>
  <si>
    <t>VĂN KHÚCTÝ17</t>
  </si>
  <si>
    <t>VĂN KHÚCTÝ18</t>
  </si>
  <si>
    <t>VĂN KHÚCTÝ19</t>
  </si>
  <si>
    <t>VĂN KHÚCTÝ20</t>
  </si>
  <si>
    <t>VĂN KHÚCTÝ21</t>
  </si>
  <si>
    <t>VĂN KHÚCTÝ22</t>
  </si>
  <si>
    <t>VĂN KHÚCTÝ23</t>
  </si>
  <si>
    <t>VĂN KHÚCTÝ24</t>
  </si>
  <si>
    <t>VĂN KHÚCTÝ25</t>
  </si>
  <si>
    <t>VĂN KHÚCTÝ26</t>
  </si>
  <si>
    <t>VĂN KHÚCTÝ27</t>
  </si>
  <si>
    <t>VĂN KHÚCTÝ28</t>
  </si>
  <si>
    <t>VĂN KHÚCTÝ29</t>
  </si>
  <si>
    <t>VĂN KHÚCTÝ30</t>
  </si>
  <si>
    <t>VĂN KHÚCHỢI1</t>
  </si>
  <si>
    <t>VĂN KHÚCHỢI2</t>
  </si>
  <si>
    <t>VĂN KHÚCHỢI3</t>
  </si>
  <si>
    <t>VĂN KHÚCHỢI4</t>
  </si>
  <si>
    <t>VĂN KHÚCHỢI5</t>
  </si>
  <si>
    <t>VĂN KHÚCHỢI6</t>
  </si>
  <si>
    <t>VĂN KHÚCHỢI7</t>
  </si>
  <si>
    <t>VĂN KHÚCHỢI8</t>
  </si>
  <si>
    <t>VĂN KHÚCHỢI9</t>
  </si>
  <si>
    <t>VĂN KHÚCHỢI10</t>
  </si>
  <si>
    <t>VĂN KHÚCHỢI11</t>
  </si>
  <si>
    <t>VĂN KHÚCHỢI12</t>
  </si>
  <si>
    <t>VĂN KHÚCHỢI13</t>
  </si>
  <si>
    <t>VĂN KHÚCHỢI14</t>
  </si>
  <si>
    <t>VĂN KHÚCHỢI15</t>
  </si>
  <si>
    <t>VĂN KHÚCHỢI16</t>
  </si>
  <si>
    <t>VĂN KHÚCHỢI17</t>
  </si>
  <si>
    <t>VĂN KHÚCHỢI18</t>
  </si>
  <si>
    <t>VĂN KHÚCHỢI19</t>
  </si>
  <si>
    <t>VĂN KHÚCHỢI20</t>
  </si>
  <si>
    <t>VĂN KHÚCHỢI21</t>
  </si>
  <si>
    <t>VĂN KHÚCHỢI22</t>
  </si>
  <si>
    <t>VĂN KHÚCHỢI23</t>
  </si>
  <si>
    <t>VĂN KHÚCHỢI24</t>
  </si>
  <si>
    <t>VĂN KHÚCHỢI25</t>
  </si>
  <si>
    <t>VĂN KHÚCHỢI26</t>
  </si>
  <si>
    <t>VĂN KHÚCHỢI27</t>
  </si>
  <si>
    <t>VĂN KHÚCHỢI28</t>
  </si>
  <si>
    <t>VĂN KHÚCHỢI29</t>
  </si>
  <si>
    <t>VĂN KHÚCHỢI30</t>
  </si>
  <si>
    <t>CUNG AN</t>
  </si>
  <si>
    <t>AN THIÊN TÀI</t>
  </si>
  <si>
    <t>NỮ</t>
  </si>
  <si>
    <t>TÝ (23H-1H )</t>
  </si>
  <si>
    <t>SỬU (1H-3H )</t>
  </si>
  <si>
    <t>DẦN (3H-5H )</t>
  </si>
  <si>
    <t>MÃO (5H-7H )</t>
  </si>
  <si>
    <t>THÌN (7H-9H )</t>
  </si>
  <si>
    <t>TỴ (9H-11H )</t>
  </si>
  <si>
    <t>NGỌ (11H-13H )</t>
  </si>
  <si>
    <t>MÙI (13H-15H )</t>
  </si>
  <si>
    <t>THÂN (15H-17H )</t>
  </si>
  <si>
    <t>DẬU (17H-19H )</t>
  </si>
  <si>
    <t>TUẤT (19H-21H )</t>
  </si>
  <si>
    <t>HỢI (21H-23H )</t>
  </si>
  <si>
    <t>CUNG MỆNHTÝTÝ</t>
  </si>
  <si>
    <t>CUNG MỆNHTÝSỬU</t>
  </si>
  <si>
    <t>CUNG MỆNHTÝDẦN</t>
  </si>
  <si>
    <t>CUNG MỆNHTÝMÃO</t>
  </si>
  <si>
    <t>CUNG MỆNHTÝTHÌN</t>
  </si>
  <si>
    <t>CUNG MỆNHTÝTỴ</t>
  </si>
  <si>
    <t>CUNG MỆNHTÝNGỌ</t>
  </si>
  <si>
    <t>CUNG MỆNHTÝMÙI</t>
  </si>
  <si>
    <t>CUNG MỆNHTÝTHÂN</t>
  </si>
  <si>
    <t>CUNG MỆNHTÝDẬU</t>
  </si>
  <si>
    <t>CUNG MỆNHTÝTUẤT</t>
  </si>
  <si>
    <t>CUNG MỆNHTÝHỢI</t>
  </si>
  <si>
    <t>CUNG MỆNHSỬUTÝ</t>
  </si>
  <si>
    <t>CUNG MỆNHSỬUSỬU</t>
  </si>
  <si>
    <t>CUNG MỆNHSỬUDẦN</t>
  </si>
  <si>
    <t>CUNG MỆNHSỬUMÃO</t>
  </si>
  <si>
    <t>CUNG MỆNHSỬUTHÌN</t>
  </si>
  <si>
    <t>CUNG MỆNHSỬUTỴ</t>
  </si>
  <si>
    <t>CUNG MỆNHSỬUNGỌ</t>
  </si>
  <si>
    <t>CUNG MỆNHSỬUMÙI</t>
  </si>
  <si>
    <t>CUNG MỆNHSỬUTHÂN</t>
  </si>
  <si>
    <t>CUNG MỆNHSỬUDẬU</t>
  </si>
  <si>
    <t>CUNG MỆNHSỬUTUẤT</t>
  </si>
  <si>
    <t>CUNG MỆNHSỬUHỢI</t>
  </si>
  <si>
    <t>CUNG MỆNHDẦNTÝ</t>
  </si>
  <si>
    <t>CUNG MỆNHDẦNSỬU</t>
  </si>
  <si>
    <t>CUNG MỆNHDẦNDẦN</t>
  </si>
  <si>
    <t>CUNG MỆNHDẦNMÃO</t>
  </si>
  <si>
    <t>CUNG MỆNHDẦNTHÌN</t>
  </si>
  <si>
    <t>CUNG MỆNHDẦNTỴ</t>
  </si>
  <si>
    <t>CUNG MỆNHDẦNNGỌ</t>
  </si>
  <si>
    <t>CUNG MỆNHDẦNMÙI</t>
  </si>
  <si>
    <t>CUNG MỆNHDẦNTHÂN</t>
  </si>
  <si>
    <t>CUNG MỆNHDẦNDẬU</t>
  </si>
  <si>
    <t>CUNG MỆNHDẦNTUẤT</t>
  </si>
  <si>
    <t>CUNG MỆNHDẦNHỢI</t>
  </si>
  <si>
    <t>CUNG MỆNHMÃOTÝ</t>
  </si>
  <si>
    <t>CUNG MỆNHMÃOSỬU</t>
  </si>
  <si>
    <t>CUNG MỆNHMÃODẦN</t>
  </si>
  <si>
    <t>CUNG MỆNHMÃOMÃO</t>
  </si>
  <si>
    <t>CUNG MỆNHMÃOTHÌN</t>
  </si>
  <si>
    <t>CUNG MỆNHMÃOTỴ</t>
  </si>
  <si>
    <t>CUNG MỆNHMÃONGỌ</t>
  </si>
  <si>
    <t>CUNG MỆNHMÃOMÙI</t>
  </si>
  <si>
    <t>CUNG MỆNHMÃOTHÂN</t>
  </si>
  <si>
    <t>CUNG MỆNHMÃODẬU</t>
  </si>
  <si>
    <t>CUNG MỆNHMÃOTUẤT</t>
  </si>
  <si>
    <t>CUNG MỆNHMÃOHỢI</t>
  </si>
  <si>
    <t>CUNG MỆNHTHÌNTÝ</t>
  </si>
  <si>
    <t>CUNG MỆNHTHÌNSỬU</t>
  </si>
  <si>
    <t>CUNG MỆNHTHÌNDẦN</t>
  </si>
  <si>
    <t>CUNG MỆNHTHÌNMÃO</t>
  </si>
  <si>
    <t>CUNG MỆNHTHÌNTHÌN</t>
  </si>
  <si>
    <t>CUNG MỆNHTHÌNTỴ</t>
  </si>
  <si>
    <t>CUNG MỆNHTHÌNNGỌ</t>
  </si>
  <si>
    <t>CUNG MỆNHTHÌNMÙI</t>
  </si>
  <si>
    <t>CUNG MỆNHTHÌNTHÂN</t>
  </si>
  <si>
    <t>CUNG MỆNHTHÌNDẬU</t>
  </si>
  <si>
    <t>CUNG MỆNHTHÌNTUẤT</t>
  </si>
  <si>
    <t>CUNG MỆNHTHÌNHỢI</t>
  </si>
  <si>
    <t>CUNG MỆNHTỴTÝ</t>
  </si>
  <si>
    <t>CUNG MỆNHTỴSỬU</t>
  </si>
  <si>
    <t>CUNG MỆNHTỴDẦN</t>
  </si>
  <si>
    <t>CUNG MỆNHTỴMÃO</t>
  </si>
  <si>
    <t>CUNG MỆNHTỴTHÌN</t>
  </si>
  <si>
    <t>CUNG MỆNHTỴTỴ</t>
  </si>
  <si>
    <t>CUNG MỆNHTỴNGỌ</t>
  </si>
  <si>
    <t>CUNG MỆNHTỴMÙI</t>
  </si>
  <si>
    <t>CUNG MỆNHTỴTHÂN</t>
  </si>
  <si>
    <t>CUNG MỆNHTỴDẬU</t>
  </si>
  <si>
    <t>CUNG MỆNHTỴTUẤT</t>
  </si>
  <si>
    <t>CUNG MỆNHTỴHỢI</t>
  </si>
  <si>
    <t>CUNG MỆNHNGỌTÝ</t>
  </si>
  <si>
    <t>CUNG MỆNHNGỌSỬU</t>
  </si>
  <si>
    <t>CUNG MỆNHNGỌDẦN</t>
  </si>
  <si>
    <t>CUNG MỆNHNGỌMÃO</t>
  </si>
  <si>
    <t>CUNG MỆNHNGỌTHÌN</t>
  </si>
  <si>
    <t>CUNG MỆNHNGỌTỴ</t>
  </si>
  <si>
    <t>CUNG MỆNHNGỌNGỌ</t>
  </si>
  <si>
    <t>CUNG MỆNHNGỌMÙI</t>
  </si>
  <si>
    <t>CUNG MỆNHNGỌTHÂN</t>
  </si>
  <si>
    <t>CUNG MỆNHNGỌDẬU</t>
  </si>
  <si>
    <t>CUNG MỆNHNGỌTUẤT</t>
  </si>
  <si>
    <t>CUNG MỆNHNGỌHỢI</t>
  </si>
  <si>
    <t>CUNG MỆNHMÙITÝ</t>
  </si>
  <si>
    <t>CUNG MỆNHMÙISỬU</t>
  </si>
  <si>
    <t>CUNG MỆNHMÙIDẦN</t>
  </si>
  <si>
    <t>CUNG MỆNHMÙIMÃO</t>
  </si>
  <si>
    <t>CUNG MỆNHMÙITHÌN</t>
  </si>
  <si>
    <t>CUNG MỆNHMÙITỴ</t>
  </si>
  <si>
    <t>CUNG MỆNHMÙINGỌ</t>
  </si>
  <si>
    <t>CUNG MỆNHMÙIMÙI</t>
  </si>
  <si>
    <t>CUNG MỆNHMÙITHÂN</t>
  </si>
  <si>
    <t>CUNG MỆNHMÙIDẬU</t>
  </si>
  <si>
    <t>CUNG MỆNHMÙITUẤT</t>
  </si>
  <si>
    <t>CUNG MỆNHMÙIHỢI</t>
  </si>
  <si>
    <t>CUNG MỆNHTHÂNTÝ</t>
  </si>
  <si>
    <t>CUNG MỆNHTHÂNSỬU</t>
  </si>
  <si>
    <t>CUNG MỆNHTHÂNDẦN</t>
  </si>
  <si>
    <t>CUNG MỆNHTHÂNMÃO</t>
  </si>
  <si>
    <t>CUNG MỆNHTHÂNTHÌN</t>
  </si>
  <si>
    <t>CUNG MỆNHTHÂNTỴ</t>
  </si>
  <si>
    <t>CUNG MỆNHTHÂNNGỌ</t>
  </si>
  <si>
    <t>CUNG MỆNHTHÂNMÙI</t>
  </si>
  <si>
    <t>CUNG MỆNHTHÂNTHÂN</t>
  </si>
  <si>
    <t>CUNG MỆNHTHÂNDẬU</t>
  </si>
  <si>
    <t>CUNG MỆNHTHÂNTUẤT</t>
  </si>
  <si>
    <t>CUNG MỆNHTHÂNHỢI</t>
  </si>
  <si>
    <t>CUNG MỆNHDẬUTÝ</t>
  </si>
  <si>
    <t>CUNG MỆNHDẬUSỬU</t>
  </si>
  <si>
    <t>CUNG MỆNHDẬUDẦN</t>
  </si>
  <si>
    <t>CUNG MỆNHDẬUMÃO</t>
  </si>
  <si>
    <t>CUNG MỆNHDẬUTHÌN</t>
  </si>
  <si>
    <t>CUNG MỆNHDẬUTỴ</t>
  </si>
  <si>
    <t>CUNG MỆNHDẬUNGỌ</t>
  </si>
  <si>
    <t>CUNG MỆNHDẬUMÙI</t>
  </si>
  <si>
    <t>CUNG MỆNHDẬUTHÂN</t>
  </si>
  <si>
    <t>CUNG MỆNHDẬUDẬU</t>
  </si>
  <si>
    <t>CUNG MỆNHDẬUTUẤT</t>
  </si>
  <si>
    <t>CUNG MỆNHDẬUHỢI</t>
  </si>
  <si>
    <t>CUNG MỆNHTUẤTTÝ</t>
  </si>
  <si>
    <t>CUNG MỆNHTUẤTSỬU</t>
  </si>
  <si>
    <t>CUNG MỆNHTUẤTDẦN</t>
  </si>
  <si>
    <t>CUNG MỆNHTUẤTMÃO</t>
  </si>
  <si>
    <t>CUNG MỆNHTUẤTTHÌN</t>
  </si>
  <si>
    <t>CUNG MỆNHTUẤTTỴ</t>
  </si>
  <si>
    <t>CUNG MỆNHTUẤTNGỌ</t>
  </si>
  <si>
    <t>CUNG MỆNHTUẤTMÙI</t>
  </si>
  <si>
    <t>CUNG MỆNHTUẤTTHÂN</t>
  </si>
  <si>
    <t>CUNG MỆNHTUẤTDẬU</t>
  </si>
  <si>
    <t>CUNG MỆNHTUẤTTUẤT</t>
  </si>
  <si>
    <t>CUNG MỆNHTUẤTHỢI</t>
  </si>
  <si>
    <t>CUNG MỆNHHỢITÝ</t>
  </si>
  <si>
    <t>CUNG MỆNHHỢISỬU</t>
  </si>
  <si>
    <t>CUNG MỆNHHỢIDẦN</t>
  </si>
  <si>
    <t>CUNG MỆNHHỢIMÃO</t>
  </si>
  <si>
    <t>CUNG MỆNHHỢITHÌN</t>
  </si>
  <si>
    <t>CUNG MỆNHHỢITỴ</t>
  </si>
  <si>
    <t>CUNG MỆNHHỢINGỌ</t>
  </si>
  <si>
    <t>CUNG MỆNHHỢIMÙI</t>
  </si>
  <si>
    <t>CUNG MỆNHHỢITHÂN</t>
  </si>
  <si>
    <t>CUNG MỆNHHỢIDẬU</t>
  </si>
  <si>
    <t>CUNG MỆNHHỢITUẤT</t>
  </si>
  <si>
    <t>CUNG MỆNHHỢIHỢI</t>
  </si>
  <si>
    <t>AN THIÊN TÀI DỰA VÀO CUNG MỆNH,CUNG AN VÀ CHI NĂM SINH</t>
  </si>
  <si>
    <t>THÂN CƯ CUNG PHU/THÊ</t>
  </si>
  <si>
    <t>THÂN CƯ CUNG PHÚC ĐỨC</t>
  </si>
  <si>
    <t>THÂN CƯ CUNG QUAN LỘC</t>
  </si>
  <si>
    <t>THÂN CƯ CUNG THIÊN DI</t>
  </si>
  <si>
    <t>THÂN CƯ CUNG TÀI BẠCH</t>
  </si>
  <si>
    <t>THÂN CƯ CUNG MỆNH</t>
  </si>
  <si>
    <t>( THÂN )</t>
  </si>
  <si>
    <t>( THÂN )TÝTÝ</t>
  </si>
  <si>
    <t>( THÂN )TÝSỬU</t>
  </si>
  <si>
    <t>( THÂN )TÝDẦN</t>
  </si>
  <si>
    <t>( THÂN )TÝMÃO</t>
  </si>
  <si>
    <t>( THÂN )TÝTHÌN</t>
  </si>
  <si>
    <t>( THÂN )TÝTỴ</t>
  </si>
  <si>
    <t>( THÂN )TÝNGỌ</t>
  </si>
  <si>
    <t>( THÂN )TÝMÙI</t>
  </si>
  <si>
    <t>( THÂN )TÝTHÂN</t>
  </si>
  <si>
    <t>( THÂN )TÝDẬU</t>
  </si>
  <si>
    <t>( THÂN )TÝTUẤT</t>
  </si>
  <si>
    <t>( THÂN )TÝHỢI</t>
  </si>
  <si>
    <t>( THÂN )SỬUTÝ</t>
  </si>
  <si>
    <t>( THÂN )SỬUSỬU</t>
  </si>
  <si>
    <t>( THÂN )SỬUDẦN</t>
  </si>
  <si>
    <t>( THÂN )SỬUMÃO</t>
  </si>
  <si>
    <t>( THÂN )SỬUTHÌN</t>
  </si>
  <si>
    <t>( THÂN )SỬUTỴ</t>
  </si>
  <si>
    <t>( THÂN )SỬUNGỌ</t>
  </si>
  <si>
    <t>( THÂN )SỬUMÙI</t>
  </si>
  <si>
    <t>( THÂN )SỬUTHÂN</t>
  </si>
  <si>
    <t>( THÂN )SỬUDẬU</t>
  </si>
  <si>
    <t>( THÂN )SỬUTUẤT</t>
  </si>
  <si>
    <t>( THÂN )SỬUHỢI</t>
  </si>
  <si>
    <t>( THÂN )DẦNTÝ</t>
  </si>
  <si>
    <t>( THÂN )DẦNSỬU</t>
  </si>
  <si>
    <t>( THÂN )DẦNDẦN</t>
  </si>
  <si>
    <t>( THÂN )DẦNMÃO</t>
  </si>
  <si>
    <t>( THÂN )DẦNTHÌN</t>
  </si>
  <si>
    <t>( THÂN )DẦNTỴ</t>
  </si>
  <si>
    <t>( THÂN )DẦNNGỌ</t>
  </si>
  <si>
    <t>( THÂN )DẦNMÙI</t>
  </si>
  <si>
    <t>( THÂN )DẦNTHÂN</t>
  </si>
  <si>
    <t>( THÂN )DẦNDẬU</t>
  </si>
  <si>
    <t>( THÂN )DẦNTUẤT</t>
  </si>
  <si>
    <t>( THÂN )DẦNHỢI</t>
  </si>
  <si>
    <t>( THÂN )MÃOTÝ</t>
  </si>
  <si>
    <t>( THÂN )MÃOSỬU</t>
  </si>
  <si>
    <t>( THÂN )MÃODẦN</t>
  </si>
  <si>
    <t>( THÂN )MÃOMÃO</t>
  </si>
  <si>
    <t>( THÂN )MÃOTHÌN</t>
  </si>
  <si>
    <t>( THÂN )MÃOTỴ</t>
  </si>
  <si>
    <t>( THÂN )MÃONGỌ</t>
  </si>
  <si>
    <t>( THÂN )MÃOMÙI</t>
  </si>
  <si>
    <t>( THÂN )MÃOTHÂN</t>
  </si>
  <si>
    <t>( THÂN )MÃODẬU</t>
  </si>
  <si>
    <t>( THÂN )MÃOTUẤT</t>
  </si>
  <si>
    <t>( THÂN )MÃOHỢI</t>
  </si>
  <si>
    <t>( THÂN )THÌNTÝ</t>
  </si>
  <si>
    <t>( THÂN )THÌNSỬU</t>
  </si>
  <si>
    <t>( THÂN )THÌNDẦN</t>
  </si>
  <si>
    <t>( THÂN )THÌNMÃO</t>
  </si>
  <si>
    <t>( THÂN )THÌNTHÌN</t>
  </si>
  <si>
    <t>( THÂN )THÌNTỴ</t>
  </si>
  <si>
    <t>( THÂN )THÌNNGỌ</t>
  </si>
  <si>
    <t>( THÂN )THÌNMÙI</t>
  </si>
  <si>
    <t>( THÂN )THÌNTHÂN</t>
  </si>
  <si>
    <t>( THÂN )THÌNDẬU</t>
  </si>
  <si>
    <t>( THÂN )THÌNTUẤT</t>
  </si>
  <si>
    <t>( THÂN )THÌNHỢI</t>
  </si>
  <si>
    <t>( THÂN )TỴTÝ</t>
  </si>
  <si>
    <t>( THÂN )TỴSỬU</t>
  </si>
  <si>
    <t>( THÂN )TỴDẦN</t>
  </si>
  <si>
    <t>( THÂN )TỴMÃO</t>
  </si>
  <si>
    <t>( THÂN )TỴTHÌN</t>
  </si>
  <si>
    <t>( THÂN )TỴTỴ</t>
  </si>
  <si>
    <t>( THÂN )TỴNGỌ</t>
  </si>
  <si>
    <t>( THÂN )TỴMÙI</t>
  </si>
  <si>
    <t>( THÂN )TỴTHÂN</t>
  </si>
  <si>
    <t>( THÂN )TỴDẬU</t>
  </si>
  <si>
    <t>( THÂN )TỴTUẤT</t>
  </si>
  <si>
    <t>( THÂN )TỴHỢI</t>
  </si>
  <si>
    <t>( THÂN )NGỌTÝ</t>
  </si>
  <si>
    <t>( THÂN )NGỌSỬU</t>
  </si>
  <si>
    <t>( THÂN )NGỌDẦN</t>
  </si>
  <si>
    <t>( THÂN )NGỌMÃO</t>
  </si>
  <si>
    <t>( THÂN )NGỌTHÌN</t>
  </si>
  <si>
    <t>( THÂN )NGỌTỴ</t>
  </si>
  <si>
    <t>( THÂN )NGỌNGỌ</t>
  </si>
  <si>
    <t>( THÂN )NGỌMÙI</t>
  </si>
  <si>
    <t>( THÂN )NGỌTHÂN</t>
  </si>
  <si>
    <t>( THÂN )NGỌDẬU</t>
  </si>
  <si>
    <t>( THÂN )NGỌTUẤT</t>
  </si>
  <si>
    <t>( THÂN )NGỌHỢI</t>
  </si>
  <si>
    <t>( THÂN )MÙITÝ</t>
  </si>
  <si>
    <t>( THÂN )MÙISỬU</t>
  </si>
  <si>
    <t>( THÂN )MÙIDẦN</t>
  </si>
  <si>
    <t>( THÂN )MÙIMÃO</t>
  </si>
  <si>
    <t>( THÂN )MÙITHÌN</t>
  </si>
  <si>
    <t>( THÂN )MÙITỴ</t>
  </si>
  <si>
    <t>( THÂN )MÙINGỌ</t>
  </si>
  <si>
    <t>( THÂN )MÙIMÙI</t>
  </si>
  <si>
    <t>( THÂN )MÙITHÂN</t>
  </si>
  <si>
    <t>( THÂN )MÙIDẬU</t>
  </si>
  <si>
    <t>( THÂN )MÙITUẤT</t>
  </si>
  <si>
    <t>( THÂN )MÙIHỢI</t>
  </si>
  <si>
    <t>( THÂN )THÂNTÝ</t>
  </si>
  <si>
    <t>( THÂN )THÂNSỬU</t>
  </si>
  <si>
    <t>( THÂN )THÂNDẦN</t>
  </si>
  <si>
    <t>( THÂN )THÂNMÃO</t>
  </si>
  <si>
    <t>( THÂN )THÂNTHÌN</t>
  </si>
  <si>
    <t>( THÂN )THÂNTỴ</t>
  </si>
  <si>
    <t>( THÂN )THÂNNGỌ</t>
  </si>
  <si>
    <t>( THÂN )THÂNMÙI</t>
  </si>
  <si>
    <t>( THÂN )THÂNTHÂN</t>
  </si>
  <si>
    <t>( THÂN )THÂNDẬU</t>
  </si>
  <si>
    <t>( THÂN )THÂNTUẤT</t>
  </si>
  <si>
    <t>( THÂN )THÂNHỢI</t>
  </si>
  <si>
    <t>( THÂN )DẬUTÝ</t>
  </si>
  <si>
    <t>( THÂN )DẬUSỬU</t>
  </si>
  <si>
    <t>( THÂN )DẬUDẦN</t>
  </si>
  <si>
    <t>( THÂN )DẬUMÃO</t>
  </si>
  <si>
    <t>( THÂN )DẬUTHÌN</t>
  </si>
  <si>
    <t>( THÂN )DẬUTỴ</t>
  </si>
  <si>
    <t>( THÂN )DẬUNGỌ</t>
  </si>
  <si>
    <t>( THÂN )DẬUMÙI</t>
  </si>
  <si>
    <t>( THÂN )DẬUTHÂN</t>
  </si>
  <si>
    <t>( THÂN )DẬUDẬU</t>
  </si>
  <si>
    <t>( THÂN )DẬUTUẤT</t>
  </si>
  <si>
    <t>( THÂN )DẬUHỢI</t>
  </si>
  <si>
    <t>( THÂN )TUẤTTÝ</t>
  </si>
  <si>
    <t>( THÂN )TUẤTSỬU</t>
  </si>
  <si>
    <t>( THÂN )TUẤTDẦN</t>
  </si>
  <si>
    <t>( THÂN )TUẤTMÃO</t>
  </si>
  <si>
    <t>( THÂN )TUẤTTHÌN</t>
  </si>
  <si>
    <t>( THÂN )TUẤTTỴ</t>
  </si>
  <si>
    <t>( THÂN )TUẤTNGỌ</t>
  </si>
  <si>
    <t>( THÂN )TUẤTMÙI</t>
  </si>
  <si>
    <t>( THÂN )TUẤTTHÂN</t>
  </si>
  <si>
    <t>( THÂN )TUẤTDẬU</t>
  </si>
  <si>
    <t>( THÂN )TUẤTTUẤT</t>
  </si>
  <si>
    <t>( THÂN )TUẤTHỢI</t>
  </si>
  <si>
    <t>( THÂN )HỢITÝ</t>
  </si>
  <si>
    <t>( THÂN )HỢISỬU</t>
  </si>
  <si>
    <t>( THÂN )HỢIDẦN</t>
  </si>
  <si>
    <t>( THÂN )HỢIMÃO</t>
  </si>
  <si>
    <t>( THÂN )HỢITHÌN</t>
  </si>
  <si>
    <t>( THÂN )HỢITỴ</t>
  </si>
  <si>
    <t>( THÂN )HỢINGỌ</t>
  </si>
  <si>
    <t>( THÂN )HỢIMÙI</t>
  </si>
  <si>
    <t>( THÂN )HỢITHÂN</t>
  </si>
  <si>
    <t>( THÂN )HỢIDẬU</t>
  </si>
  <si>
    <t>( THÂN )HỢITUẤT</t>
  </si>
  <si>
    <t>( THÂN )HỢIHỢI</t>
  </si>
  <si>
    <t>AN THIÊN THỌ DỰA VÀO CUNG AN THÂN,CUNG AN VÀ CHI NĂM SINH</t>
  </si>
  <si>
    <t>AN THIÊN THỌ</t>
  </si>
  <si>
    <t>DƯƠNG NAM/ÂM NỮ</t>
  </si>
  <si>
    <t>ÂM NAM/DƯƠNG NỮ</t>
  </si>
  <si>
    <t>TRƯỜNG SINH</t>
  </si>
  <si>
    <t>DƯỠNG</t>
  </si>
  <si>
    <t>THAI</t>
  </si>
  <si>
    <t>TUYỆT</t>
  </si>
  <si>
    <t>MỘ</t>
  </si>
  <si>
    <t>BỆNH</t>
  </si>
  <si>
    <t>SUY</t>
  </si>
  <si>
    <t>ĐẾ VƯỢNG</t>
  </si>
  <si>
    <t>LÂM QUAN</t>
  </si>
  <si>
    <t>QUAN ĐỚI</t>
  </si>
  <si>
    <t>MỘC DỤC</t>
  </si>
  <si>
    <t>ĐẠI VẬN</t>
  </si>
  <si>
    <t>LƯU TIỂU HẠN</t>
  </si>
  <si>
    <t>TÍNH CHẤT</t>
  </si>
  <si>
    <t>DƯƠNG NAMTHỦY 2 CỤC</t>
  </si>
  <si>
    <t>DƯƠNG NAMTHỔ 5 CỤC</t>
  </si>
  <si>
    <t>DƯƠNG NAMHỎA 6 CỤC</t>
  </si>
  <si>
    <t>DƯƠNG NAMMỘC 3 CỤC</t>
  </si>
  <si>
    <t>ÂM NAMTHỦY 2 CỤC</t>
  </si>
  <si>
    <t>ÂM NAMTHỔ 5 CỤC</t>
  </si>
  <si>
    <t>ÂM NAMHỎA 6 CỤC</t>
  </si>
  <si>
    <t>ÂM NAMKIM 4 CỤC</t>
  </si>
  <si>
    <t>ÂM NAMMỘC 3 CỤC</t>
  </si>
  <si>
    <t>ÂM NỮTHỦY 2 CỤC</t>
  </si>
  <si>
    <t>ÂM NỮTHỔ 5 CỤC</t>
  </si>
  <si>
    <t>ÂM NỮHỎA 6 CỤC</t>
  </si>
  <si>
    <t>ÂM NỮKIM 4 CỤC</t>
  </si>
  <si>
    <t>ÂM NỮMỘC 3 CỤC</t>
  </si>
  <si>
    <t>DƯƠNG NỮTHỦY 2 CỤC</t>
  </si>
  <si>
    <t>DƯƠNG NỮTHỔ 5 CỤC</t>
  </si>
  <si>
    <t>DƯƠNG NỮHỎA 6 CỤC</t>
  </si>
  <si>
    <t>DƯƠNG NỮKIM 4 CỤC</t>
  </si>
  <si>
    <t>DƯƠNG NỮMỘC 3 CỤC</t>
  </si>
  <si>
    <t>GIỜ</t>
  </si>
  <si>
    <t>THÁNG</t>
  </si>
  <si>
    <t>NAM</t>
  </si>
  <si>
    <t>AN CÁC CUNG DỰA VÀO GIỜ SINH VÀ THÁNG SINH</t>
  </si>
  <si>
    <t>AN CHÍNH TINH DỰA VÀO SAO TỬ VI</t>
  </si>
  <si>
    <t>D`</t>
  </si>
  <si>
    <t>F</t>
  </si>
  <si>
    <t>THÁI TUẾTÝ1TÝ</t>
  </si>
  <si>
    <t>THÁI TUẾTÝ1SỬU</t>
  </si>
  <si>
    <t>THÁI TUẾTÝ1DẦN</t>
  </si>
  <si>
    <t>THÁI TUẾTÝ1MÃO</t>
  </si>
  <si>
    <t>THÁI TUẾTÝ1THÌN</t>
  </si>
  <si>
    <t>THÁI TUẾTÝ1TỴ</t>
  </si>
  <si>
    <t>THÁI TUẾTÝ1NGỌ</t>
  </si>
  <si>
    <t>THÁI TUẾTÝ1MÙI</t>
  </si>
  <si>
    <t>THÁI TUẾTÝ1THÂN</t>
  </si>
  <si>
    <t>THÁI TUẾTÝ1DẬU</t>
  </si>
  <si>
    <t>THÁI TUẾTÝ1TUẤT</t>
  </si>
  <si>
    <t>THÁI TUẾTÝ1HỢI</t>
  </si>
  <si>
    <t>THÁI TUẾTÝ2TÝ</t>
  </si>
  <si>
    <t>THÁI TUẾTÝ2SỬU</t>
  </si>
  <si>
    <t>THÁI TUẾTÝ2DẦN</t>
  </si>
  <si>
    <t>THÁI TUẾTÝ2MÃO</t>
  </si>
  <si>
    <t>THÁI TUẾTÝ2THÌN</t>
  </si>
  <si>
    <t>THÁI TUẾTÝ2TỴ</t>
  </si>
  <si>
    <t>THÁI TUẾTÝ2NGỌ</t>
  </si>
  <si>
    <t>THÁI TUẾTÝ2MÙI</t>
  </si>
  <si>
    <t>THÁI TUẾTÝ2THÂN</t>
  </si>
  <si>
    <t>THÁI TUẾTÝ2DẬU</t>
  </si>
  <si>
    <t>THÁI TUẾTÝ2TUẤT</t>
  </si>
  <si>
    <t>THÁI TUẾTÝ2HỢI</t>
  </si>
  <si>
    <t>THÁI TUẾTÝ3TÝ</t>
  </si>
  <si>
    <t>THÁI TUẾTÝ3SỬU</t>
  </si>
  <si>
    <t>THÁI TUẾTÝ3DẦN</t>
  </si>
  <si>
    <t>THÁI TUẾTÝ3MÃO</t>
  </si>
  <si>
    <t>THÁI TUẾTÝ3THÌN</t>
  </si>
  <si>
    <t>THÁI TUẾTÝ3TỴ</t>
  </si>
  <si>
    <t>THÁI TUẾTÝ3NGỌ</t>
  </si>
  <si>
    <t>THÁI TUẾTÝ3MÙI</t>
  </si>
  <si>
    <t>THÁI TUẾTÝ3THÂN</t>
  </si>
  <si>
    <t>THÁI TUẾTÝ3DẬU</t>
  </si>
  <si>
    <t>THÁI TUẾTÝ3TUẤT</t>
  </si>
  <si>
    <t>THÁI TUẾTÝ3HỢI</t>
  </si>
  <si>
    <t>THÁI TUẾTÝ4TÝ</t>
  </si>
  <si>
    <t>THÁI TUẾTÝ4SỬU</t>
  </si>
  <si>
    <t>THÁI TUẾTÝ4DẦN</t>
  </si>
  <si>
    <t>THÁI TUẾTÝ4MÃO</t>
  </si>
  <si>
    <t>THÁI TUẾTÝ4THÌN</t>
  </si>
  <si>
    <t>THÁI TUẾTÝ4TỴ</t>
  </si>
  <si>
    <t>THÁI TUẾTÝ4NGỌ</t>
  </si>
  <si>
    <t>THÁI TUẾTÝ4MÙI</t>
  </si>
  <si>
    <t>THÁI TUẾTÝ4THÂN</t>
  </si>
  <si>
    <t>THÁI TUẾTÝ4DẬU</t>
  </si>
  <si>
    <t>THÁI TUẾTÝ4TUẤT</t>
  </si>
  <si>
    <t>THÁI TUẾTÝ4HỢI</t>
  </si>
  <si>
    <t>THÁI TUẾTÝ5TÝ</t>
  </si>
  <si>
    <t>THÁI TUẾTÝ5SỬU</t>
  </si>
  <si>
    <t>THÁI TUẾTÝ5DẦN</t>
  </si>
  <si>
    <t>THÁI TUẾTÝ5MÃO</t>
  </si>
  <si>
    <t>THÁI TUẾTÝ5THÌN</t>
  </si>
  <si>
    <t>THÁI TUẾTÝ5TỴ</t>
  </si>
  <si>
    <t>THÁI TUẾTÝ5NGỌ</t>
  </si>
  <si>
    <t>THÁI TUẾTÝ5MÙI</t>
  </si>
  <si>
    <t>THÁI TUẾTÝ5THÂN</t>
  </si>
  <si>
    <t>THÁI TUẾTÝ5DẬU</t>
  </si>
  <si>
    <t>THÁI TUẾTÝ5TUẤT</t>
  </si>
  <si>
    <t>THÁI TUẾTÝ5HỢI</t>
  </si>
  <si>
    <t>THÁI TUẾTÝ6TÝ</t>
  </si>
  <si>
    <t>THÁI TUẾTÝ6SỬU</t>
  </si>
  <si>
    <t>THÁI TUẾTÝ6DẦN</t>
  </si>
  <si>
    <t>THÁI TUẾTÝ6MÃO</t>
  </si>
  <si>
    <t>THÁI TUẾTÝ6THÌN</t>
  </si>
  <si>
    <t>THÁI TUẾTÝ6TỴ</t>
  </si>
  <si>
    <t>THÁI TUẾTÝ6NGỌ</t>
  </si>
  <si>
    <t>THÁI TUẾTÝ6MÙI</t>
  </si>
  <si>
    <t>THÁI TUẾTÝ6THÂN</t>
  </si>
  <si>
    <t>THÁI TUẾTÝ6DẬU</t>
  </si>
  <si>
    <t>THÁI TUẾTÝ6TUẤT</t>
  </si>
  <si>
    <t>THÁI TUẾTÝ6HỢI</t>
  </si>
  <si>
    <t>THÁI TUẾTÝ7TÝ</t>
  </si>
  <si>
    <t>THÁI TUẾTÝ7SỬU</t>
  </si>
  <si>
    <t>THÁI TUẾTÝ7DẦN</t>
  </si>
  <si>
    <t>THÁI TUẾTÝ7MÃO</t>
  </si>
  <si>
    <t>THÁI TUẾTÝ7THÌN</t>
  </si>
  <si>
    <t>THÁI TUẾTÝ7TỴ</t>
  </si>
  <si>
    <t>THÁI TUẾTÝ7NGỌ</t>
  </si>
  <si>
    <t>THÁI TUẾTÝ7MÙI</t>
  </si>
  <si>
    <t>THÁI TUẾTÝ7THÂN</t>
  </si>
  <si>
    <t>THÁI TUẾTÝ7DẬU</t>
  </si>
  <si>
    <t>THÁI TUẾTÝ7TUẤT</t>
  </si>
  <si>
    <t>THÁI TUẾTÝ7HỢI</t>
  </si>
  <si>
    <t>THÁI TUẾTÝ8TÝ</t>
  </si>
  <si>
    <t>THÁI TUẾTÝ8SỬU</t>
  </si>
  <si>
    <t>THÁI TUẾTÝ8DẦN</t>
  </si>
  <si>
    <t>THÁI TUẾTÝ8MÃO</t>
  </si>
  <si>
    <t>THÁI TUẾTÝ8THÌN</t>
  </si>
  <si>
    <t>THÁI TUẾTÝ8TỴ</t>
  </si>
  <si>
    <t>THÁI TUẾTÝ8NGỌ</t>
  </si>
  <si>
    <t>THÁI TUẾTÝ8MÙI</t>
  </si>
  <si>
    <t>THÁI TUẾTÝ8THÂN</t>
  </si>
  <si>
    <t>THÁI TUẾTÝ8DẬU</t>
  </si>
  <si>
    <t>THÁI TUẾTÝ8TUẤT</t>
  </si>
  <si>
    <t>THÁI TUẾTÝ8HỢI</t>
  </si>
  <si>
    <t>THÁI TUẾTÝ9TÝ</t>
  </si>
  <si>
    <t>THÁI TUẾTÝ9SỬU</t>
  </si>
  <si>
    <t>THÁI TUẾTÝ9DẦN</t>
  </si>
  <si>
    <t>THÁI TUẾTÝ9MÃO</t>
  </si>
  <si>
    <t>THÁI TUẾTÝ9THÌN</t>
  </si>
  <si>
    <t>THÁI TUẾTÝ9TỴ</t>
  </si>
  <si>
    <t>THÁI TUẾTÝ9NGỌ</t>
  </si>
  <si>
    <t>THÁI TUẾTÝ9MÙI</t>
  </si>
  <si>
    <t>THÁI TUẾTÝ9THÂN</t>
  </si>
  <si>
    <t>THÁI TUẾTÝ9DẬU</t>
  </si>
  <si>
    <t>THÁI TUẾTÝ9TUẤT</t>
  </si>
  <si>
    <t>THÁI TUẾTÝ9HỢI</t>
  </si>
  <si>
    <t>THÁI TUẾTÝ10TÝ</t>
  </si>
  <si>
    <t>THÁI TUẾTÝ10SỬU</t>
  </si>
  <si>
    <t>THÁI TUẾTÝ10DẦN</t>
  </si>
  <si>
    <t>THÁI TUẾTÝ10MÃO</t>
  </si>
  <si>
    <t>THÁI TUẾTÝ10THÌN</t>
  </si>
  <si>
    <t>THÁI TUẾTÝ10TỴ</t>
  </si>
  <si>
    <t>THÁI TUẾTÝ10NGỌ</t>
  </si>
  <si>
    <t>THÁI TUẾTÝ10MÙI</t>
  </si>
  <si>
    <t>THÁI TUẾTÝ10THÂN</t>
  </si>
  <si>
    <t>THÁI TUẾTÝ10DẬU</t>
  </si>
  <si>
    <t>THÁI TUẾTÝ10TUẤT</t>
  </si>
  <si>
    <t>THÁI TUẾTÝ10HỢI</t>
  </si>
  <si>
    <t>THÁI TUẾTÝ11TÝ</t>
  </si>
  <si>
    <t>THÁI TUẾTÝ11SỬU</t>
  </si>
  <si>
    <t>THÁI TUẾTÝ11DẦN</t>
  </si>
  <si>
    <t>THÁI TUẾTÝ11MÃO</t>
  </si>
  <si>
    <t>THÁI TUẾTÝ11THÌN</t>
  </si>
  <si>
    <t>THÁI TUẾTÝ11TỴ</t>
  </si>
  <si>
    <t>THÁI TUẾTÝ11NGỌ</t>
  </si>
  <si>
    <t>THÁI TUẾTÝ11MÙI</t>
  </si>
  <si>
    <t>THÁI TUẾTÝ11THÂN</t>
  </si>
  <si>
    <t>THÁI TUẾTÝ11DẬU</t>
  </si>
  <si>
    <t>THÁI TUẾTÝ11TUẤT</t>
  </si>
  <si>
    <t>THÁI TUẾTÝ11HỢI</t>
  </si>
  <si>
    <t>THÁI TUẾTÝ12TÝ</t>
  </si>
  <si>
    <t>THÁI TUẾTÝ12SỬU</t>
  </si>
  <si>
    <t>THÁI TUẾTÝ12DẦN</t>
  </si>
  <si>
    <t>THÁI TUẾTÝ12MÃO</t>
  </si>
  <si>
    <t>THÁI TUẾTÝ12THÌN</t>
  </si>
  <si>
    <t>THÁI TUẾTÝ12TỴ</t>
  </si>
  <si>
    <t>THÁI TUẾTÝ12NGỌ</t>
  </si>
  <si>
    <t>THÁI TUẾTÝ12MÙI</t>
  </si>
  <si>
    <t>THÁI TUẾTÝ12THÂN</t>
  </si>
  <si>
    <t>THÁI TUẾTÝ12DẬU</t>
  </si>
  <si>
    <t>THÁI TUẾTÝ12TUẤT</t>
  </si>
  <si>
    <t>THÁI TUẾTÝ12HỢI</t>
  </si>
  <si>
    <t>THÁI TUẾSỬU1TÝ</t>
  </si>
  <si>
    <t>THÁI TUẾSỬU1SỬU</t>
  </si>
  <si>
    <t>THÁI TUẾSỬU1DẦN</t>
  </si>
  <si>
    <t>THÁI TUẾSỬU1MÃO</t>
  </si>
  <si>
    <t>THÁI TUẾSỬU1THÌN</t>
  </si>
  <si>
    <t>THÁI TUẾSỬU1TỴ</t>
  </si>
  <si>
    <t>THÁI TUẾSỬU1NGỌ</t>
  </si>
  <si>
    <t>THÁI TUẾSỬU1MÙI</t>
  </si>
  <si>
    <t>THÁI TUẾSỬU1THÂN</t>
  </si>
  <si>
    <t>THÁI TUẾSỬU1DẬU</t>
  </si>
  <si>
    <t>THÁI TUẾSỬU1TUẤT</t>
  </si>
  <si>
    <t>THÁI TUẾSỬU1HỢI</t>
  </si>
  <si>
    <t>THÁI TUẾSỬU2TÝ</t>
  </si>
  <si>
    <t>THÁI TUẾSỬU2SỬU</t>
  </si>
  <si>
    <t>THÁI TUẾSỬU2DẦN</t>
  </si>
  <si>
    <t>THÁI TUẾSỬU2MÃO</t>
  </si>
  <si>
    <t>THÁI TUẾSỬU2THÌN</t>
  </si>
  <si>
    <t>THÁI TUẾSỬU2TỴ</t>
  </si>
  <si>
    <t>THÁI TUẾSỬU2NGỌ</t>
  </si>
  <si>
    <t>THÁI TUẾSỬU2MÙI</t>
  </si>
  <si>
    <t>THÁI TUẾSỬU2THÂN</t>
  </si>
  <si>
    <t>THÁI TUẾSỬU2DẬU</t>
  </si>
  <si>
    <t>THÁI TUẾSỬU2TUẤT</t>
  </si>
  <si>
    <t>THÁI TUẾSỬU2HỢI</t>
  </si>
  <si>
    <t>THÁI TUẾSỬU3TÝ</t>
  </si>
  <si>
    <t>THÁI TUẾSỬU3SỬU</t>
  </si>
  <si>
    <t>THÁI TUẾSỬU3DẦN</t>
  </si>
  <si>
    <t>THÁI TUẾSỬU3MÃO</t>
  </si>
  <si>
    <t>THÁI TUẾSỬU3THÌN</t>
  </si>
  <si>
    <t>THÁI TUẾSỬU3TỴ</t>
  </si>
  <si>
    <t>THÁI TUẾSỬU3NGỌ</t>
  </si>
  <si>
    <t>THÁI TUẾSỬU3MÙI</t>
  </si>
  <si>
    <t>THÁI TUẾSỬU3THÂN</t>
  </si>
  <si>
    <t>THÁI TUẾSỬU3DẬU</t>
  </si>
  <si>
    <t>THÁI TUẾSỬU3TUẤT</t>
  </si>
  <si>
    <t>THÁI TUẾSỬU3HỢI</t>
  </si>
  <si>
    <t>THÁI TUẾSỬU4TÝ</t>
  </si>
  <si>
    <t>THÁI TUẾSỬU4SỬU</t>
  </si>
  <si>
    <t>THÁI TUẾSỬU4DẦN</t>
  </si>
  <si>
    <t>THÁI TUẾSỬU4MÃO</t>
  </si>
  <si>
    <t>THÁI TUẾSỬU4THÌN</t>
  </si>
  <si>
    <t>THÁI TUẾSỬU4TỴ</t>
  </si>
  <si>
    <t>THÁI TUẾSỬU4NGỌ</t>
  </si>
  <si>
    <t>THÁI TUẾSỬU4MÙI</t>
  </si>
  <si>
    <t>THÁI TUẾSỬU4THÂN</t>
  </si>
  <si>
    <t>THÁI TUẾSỬU4DẬU</t>
  </si>
  <si>
    <t>THÁI TUẾSỬU4TUẤT</t>
  </si>
  <si>
    <t>THÁI TUẾSỬU4HỢI</t>
  </si>
  <si>
    <t>THÁI TUẾSỬU5TÝ</t>
  </si>
  <si>
    <t>THÁI TUẾSỬU5SỬU</t>
  </si>
  <si>
    <t>THÁI TUẾSỬU5DẦN</t>
  </si>
  <si>
    <t>THÁI TUẾSỬU5MÃO</t>
  </si>
  <si>
    <t>THÁI TUẾSỬU5THÌN</t>
  </si>
  <si>
    <t>THÁI TUẾSỬU5TỴ</t>
  </si>
  <si>
    <t>THÁI TUẾSỬU5NGỌ</t>
  </si>
  <si>
    <t>THÁI TUẾSỬU5MÙI</t>
  </si>
  <si>
    <t>THÁI TUẾSỬU5THÂN</t>
  </si>
  <si>
    <t>THÁI TUẾSỬU5DẬU</t>
  </si>
  <si>
    <t>THÁI TUẾSỬU5TUẤT</t>
  </si>
  <si>
    <t>THÁI TUẾSỬU5HỢI</t>
  </si>
  <si>
    <t>THÁI TUẾSỬU6TÝ</t>
  </si>
  <si>
    <t>THÁI TUẾSỬU6SỬU</t>
  </si>
  <si>
    <t>THÁI TUẾSỬU6DẦN</t>
  </si>
  <si>
    <t>THÁI TUẾSỬU6MÃO</t>
  </si>
  <si>
    <t>THÁI TUẾSỬU6THÌN</t>
  </si>
  <si>
    <t>THÁI TUẾSỬU6TỴ</t>
  </si>
  <si>
    <t>THÁI TUẾSỬU6NGỌ</t>
  </si>
  <si>
    <t>THÁI TUẾSỬU6MÙI</t>
  </si>
  <si>
    <t>THÁI TUẾSỬU6THÂN</t>
  </si>
  <si>
    <t>THÁI TUẾSỬU6DẬU</t>
  </si>
  <si>
    <t>THÁI TUẾSỬU6TUẤT</t>
  </si>
  <si>
    <t>THÁI TUẾSỬU6HỢI</t>
  </si>
  <si>
    <t>THÁI TUẾSỬU7TÝ</t>
  </si>
  <si>
    <t>THÁI TUẾSỬU7SỬU</t>
  </si>
  <si>
    <t>THÁI TUẾSỬU7DẦN</t>
  </si>
  <si>
    <t>THÁI TUẾSỬU7MÃO</t>
  </si>
  <si>
    <t>THÁI TUẾSỬU7THÌN</t>
  </si>
  <si>
    <t>THÁI TUẾSỬU7TỴ</t>
  </si>
  <si>
    <t>THÁI TUẾSỬU7NGỌ</t>
  </si>
  <si>
    <t>THÁI TUẾSỬU7MÙI</t>
  </si>
  <si>
    <t>THÁI TUẾSỬU7THÂN</t>
  </si>
  <si>
    <t>THÁI TUẾSỬU7DẬU</t>
  </si>
  <si>
    <t>THÁI TUẾSỬU7TUẤT</t>
  </si>
  <si>
    <t>THÁI TUẾSỬU7HỢI</t>
  </si>
  <si>
    <t>THÁI TUẾSỬU8TÝ</t>
  </si>
  <si>
    <t>THÁI TUẾSỬU8SỬU</t>
  </si>
  <si>
    <t>THÁI TUẾSỬU8DẦN</t>
  </si>
  <si>
    <t>THÁI TUẾSỬU8MÃO</t>
  </si>
  <si>
    <t>THÁI TUẾSỬU8THÌN</t>
  </si>
  <si>
    <t>THÁI TUẾSỬU8TỴ</t>
  </si>
  <si>
    <t>THÁI TUẾSỬU8NGỌ</t>
  </si>
  <si>
    <t>THÁI TUẾSỬU8MÙI</t>
  </si>
  <si>
    <t>THÁI TUẾSỬU8THÂN</t>
  </si>
  <si>
    <t>THÁI TUẾSỬU8DẬU</t>
  </si>
  <si>
    <t>THÁI TUẾSỬU8TUẤT</t>
  </si>
  <si>
    <t>THÁI TUẾSỬU8HỢI</t>
  </si>
  <si>
    <t>THÁI TUẾSỬU9TÝ</t>
  </si>
  <si>
    <t>THÁI TUẾSỬU9SỬU</t>
  </si>
  <si>
    <t>THÁI TUẾSỬU9DẦN</t>
  </si>
  <si>
    <t>THÁI TUẾSỬU9MÃO</t>
  </si>
  <si>
    <t>THÁI TUẾSỬU9THÌN</t>
  </si>
  <si>
    <t>THÁI TUẾSỬU9TỴ</t>
  </si>
  <si>
    <t>THÁI TUẾSỬU9NGỌ</t>
  </si>
  <si>
    <t>THÁI TUẾSỬU9MÙI</t>
  </si>
  <si>
    <t>THÁI TUẾSỬU9THÂN</t>
  </si>
  <si>
    <t>THÁI TUẾSỬU9DẬU</t>
  </si>
  <si>
    <t>THÁI TUẾSỬU9TUẤT</t>
  </si>
  <si>
    <t>THÁI TUẾSỬU9HỢI</t>
  </si>
  <si>
    <t>THÁI TUẾSỬU10TÝ</t>
  </si>
  <si>
    <t>THÁI TUẾSỬU10SỬU</t>
  </si>
  <si>
    <t>THÁI TUẾSỬU10DẦN</t>
  </si>
  <si>
    <t>THÁI TUẾSỬU10MÃO</t>
  </si>
  <si>
    <t>THÁI TUẾSỬU10THÌN</t>
  </si>
  <si>
    <t>THÁI TUẾSỬU10TỴ</t>
  </si>
  <si>
    <t>THÁI TUẾSỬU10NGỌ</t>
  </si>
  <si>
    <t>THÁI TUẾSỬU10MÙI</t>
  </si>
  <si>
    <t>THÁI TUẾSỬU10THÂN</t>
  </si>
  <si>
    <t>THÁI TUẾSỬU10DẬU</t>
  </si>
  <si>
    <t>THÁI TUẾSỬU10TUẤT</t>
  </si>
  <si>
    <t>THÁI TUẾSỬU10HỢI</t>
  </si>
  <si>
    <t>THÁI TUẾSỬU11TÝ</t>
  </si>
  <si>
    <t>THÁI TUẾSỬU11SỬU</t>
  </si>
  <si>
    <t>THÁI TUẾSỬU11DẦN</t>
  </si>
  <si>
    <t>THÁI TUẾSỬU11MÃO</t>
  </si>
  <si>
    <t>THÁI TUẾSỬU11THÌN</t>
  </si>
  <si>
    <t>THÁI TUẾSỬU11TỴ</t>
  </si>
  <si>
    <t>THÁI TUẾSỬU11NGỌ</t>
  </si>
  <si>
    <t>THÁI TUẾSỬU11MÙI</t>
  </si>
  <si>
    <t>THÁI TUẾSỬU11THÂN</t>
  </si>
  <si>
    <t>THÁI TUẾSỬU11DẬU</t>
  </si>
  <si>
    <t>THÁI TUẾSỬU11TUẤT</t>
  </si>
  <si>
    <t>THÁI TUẾSỬU11HỢI</t>
  </si>
  <si>
    <t>THÁI TUẾSỬU12TÝ</t>
  </si>
  <si>
    <t>THÁI TUẾSỬU12SỬU</t>
  </si>
  <si>
    <t>THÁI TUẾSỬU12DẦN</t>
  </si>
  <si>
    <t>THÁI TUẾSỬU12MÃO</t>
  </si>
  <si>
    <t>THÁI TUẾSỬU12THÌN</t>
  </si>
  <si>
    <t>THÁI TUẾSỬU12TỴ</t>
  </si>
  <si>
    <t>THÁI TUẾSỬU12NGỌ</t>
  </si>
  <si>
    <t>THÁI TUẾSỬU12MÙI</t>
  </si>
  <si>
    <t>THÁI TUẾSỬU12THÂN</t>
  </si>
  <si>
    <t>THÁI TUẾSỬU12DẬU</t>
  </si>
  <si>
    <t>THÁI TUẾSỬU12TUẤT</t>
  </si>
  <si>
    <t>THÁI TUẾSỬU12HỢI</t>
  </si>
  <si>
    <t>THÁI TUẾDẦN1TÝ</t>
  </si>
  <si>
    <t>THÁI TUẾDẦN1SỬU</t>
  </si>
  <si>
    <t>THÁI TUẾDẦN1DẦN</t>
  </si>
  <si>
    <t>THÁI TUẾDẦN1MÃO</t>
  </si>
  <si>
    <t>THÁI TUẾDẦN1THÌN</t>
  </si>
  <si>
    <t>THÁI TUẾDẦN1TỴ</t>
  </si>
  <si>
    <t>THÁI TUẾDẦN1NGỌ</t>
  </si>
  <si>
    <t>THÁI TUẾDẦN1MÙI</t>
  </si>
  <si>
    <t>THÁI TUẾDẦN1THÂN</t>
  </si>
  <si>
    <t>THÁI TUẾDẦN1DẬU</t>
  </si>
  <si>
    <t>THÁI TUẾDẦN1TUẤT</t>
  </si>
  <si>
    <t>THÁI TUẾDẦN1HỢI</t>
  </si>
  <si>
    <t>THÁI TUẾDẦN2TÝ</t>
  </si>
  <si>
    <t>THÁI TUẾDẦN2SỬU</t>
  </si>
  <si>
    <t>THÁI TUẾDẦN2DẦN</t>
  </si>
  <si>
    <t>THÁI TUẾDẦN2MÃO</t>
  </si>
  <si>
    <t>THÁI TUẾDẦN2THÌN</t>
  </si>
  <si>
    <t>THÁI TUẾDẦN2TỴ</t>
  </si>
  <si>
    <t>THÁI TUẾDẦN2NGỌ</t>
  </si>
  <si>
    <t>THÁI TUẾDẦN2MÙI</t>
  </si>
  <si>
    <t>THÁI TUẾDẦN2THÂN</t>
  </si>
  <si>
    <t>THÁI TUẾDẦN2DẬU</t>
  </si>
  <si>
    <t>THÁI TUẾDẦN2TUẤT</t>
  </si>
  <si>
    <t>THÁI TUẾDẦN2HỢI</t>
  </si>
  <si>
    <t>THÁI TUẾDẦN3TÝ</t>
  </si>
  <si>
    <t>THÁI TUẾDẦN3SỬU</t>
  </si>
  <si>
    <t>THÁI TUẾDẦN3DẦN</t>
  </si>
  <si>
    <t>THÁI TUẾDẦN3MÃO</t>
  </si>
  <si>
    <t>THÁI TUẾDẦN3THÌN</t>
  </si>
  <si>
    <t>THÁI TUẾDẦN3TỴ</t>
  </si>
  <si>
    <t>THÁI TUẾDẦN3NGỌ</t>
  </si>
  <si>
    <t>THÁI TUẾDẦN3MÙI</t>
  </si>
  <si>
    <t>THÁI TUẾDẦN3THÂN</t>
  </si>
  <si>
    <t>THÁI TUẾDẦN3DẬU</t>
  </si>
  <si>
    <t>THÁI TUẾDẦN3TUẤT</t>
  </si>
  <si>
    <t>THÁI TUẾDẦN3HỢI</t>
  </si>
  <si>
    <t>THÁI TUẾDẦN4TÝ</t>
  </si>
  <si>
    <t>THÁI TUẾDẦN4SỬU</t>
  </si>
  <si>
    <t>THÁI TUẾDẦN4DẦN</t>
  </si>
  <si>
    <t>THÁI TUẾDẦN4MÃO</t>
  </si>
  <si>
    <t>THÁI TUẾDẦN4THÌN</t>
  </si>
  <si>
    <t>THÁI TUẾDẦN4TỴ</t>
  </si>
  <si>
    <t>THÁI TUẾDẦN4NGỌ</t>
  </si>
  <si>
    <t>THÁI TUẾDẦN4MÙI</t>
  </si>
  <si>
    <t>THÁI TUẾDẦN4THÂN</t>
  </si>
  <si>
    <t>THÁI TUẾDẦN4DẬU</t>
  </si>
  <si>
    <t>THÁI TUẾDẦN4TUẤT</t>
  </si>
  <si>
    <t>THÁI TUẾDẦN4HỢI</t>
  </si>
  <si>
    <t>THÁI TUẾDẦN5TÝ</t>
  </si>
  <si>
    <t>THÁI TUẾDẦN5SỬU</t>
  </si>
  <si>
    <t>THÁI TUẾDẦN5DẦN</t>
  </si>
  <si>
    <t>THÁI TUẾDẦN5MÃO</t>
  </si>
  <si>
    <t>THÁI TUẾDẦN5THÌN</t>
  </si>
  <si>
    <t>THÁI TUẾDẦN5TỴ</t>
  </si>
  <si>
    <t>THÁI TUẾDẦN5NGỌ</t>
  </si>
  <si>
    <t>THÁI TUẾDẦN5MÙI</t>
  </si>
  <si>
    <t>THÁI TUẾDẦN5THÂN</t>
  </si>
  <si>
    <t>THÁI TUẾDẦN5DẬU</t>
  </si>
  <si>
    <t>THÁI TUẾDẦN5TUẤT</t>
  </si>
  <si>
    <t>THÁI TUẾDẦN5HỢI</t>
  </si>
  <si>
    <t>THÁI TUẾDẦN6TÝ</t>
  </si>
  <si>
    <t>THÁI TUẾDẦN6SỬU</t>
  </si>
  <si>
    <t>THÁI TUẾDẦN6DẦN</t>
  </si>
  <si>
    <t>THÁI TUẾDẦN6MÃO</t>
  </si>
  <si>
    <t>THÁI TUẾDẦN6THÌN</t>
  </si>
  <si>
    <t>THÁI TUẾDẦN6TỴ</t>
  </si>
  <si>
    <t>THÁI TUẾDẦN6NGỌ</t>
  </si>
  <si>
    <t>THÁI TUẾDẦN6MÙI</t>
  </si>
  <si>
    <t>THÁI TUẾDẦN6THÂN</t>
  </si>
  <si>
    <t>THÁI TUẾDẦN6DẬU</t>
  </si>
  <si>
    <t>THÁI TUẾDẦN6TUẤT</t>
  </si>
  <si>
    <t>THÁI TUẾDẦN6HỢI</t>
  </si>
  <si>
    <t>THÁI TUẾDẦN7TÝ</t>
  </si>
  <si>
    <t>THÁI TUẾDẦN7SỬU</t>
  </si>
  <si>
    <t>THÁI TUẾDẦN7DẦN</t>
  </si>
  <si>
    <t>THÁI TUẾDẦN7MÃO</t>
  </si>
  <si>
    <t>THÁI TUẾDẦN7THÌN</t>
  </si>
  <si>
    <t>THÁI TUẾDẦN7TỴ</t>
  </si>
  <si>
    <t>THÁI TUẾDẦN7NGỌ</t>
  </si>
  <si>
    <t>THÁI TUẾDẦN7MÙI</t>
  </si>
  <si>
    <t>THÁI TUẾDẦN7THÂN</t>
  </si>
  <si>
    <t>THÁI TUẾDẦN7DẬU</t>
  </si>
  <si>
    <t>THÁI TUẾDẦN7TUẤT</t>
  </si>
  <si>
    <t>THÁI TUẾDẦN7HỢI</t>
  </si>
  <si>
    <t>THÁI TUẾDẦN8TÝ</t>
  </si>
  <si>
    <t>THÁI TUẾDẦN8SỬU</t>
  </si>
  <si>
    <t>THÁI TUẾDẦN8DẦN</t>
  </si>
  <si>
    <t>THÁI TUẾDẦN8MÃO</t>
  </si>
  <si>
    <t>THÁI TUẾDẦN8THÌN</t>
  </si>
  <si>
    <t>THÁI TUẾDẦN8TỴ</t>
  </si>
  <si>
    <t>THÁI TUẾDẦN8NGỌ</t>
  </si>
  <si>
    <t>THÁI TUẾDẦN8MÙI</t>
  </si>
  <si>
    <t>THÁI TUẾDẦN8THÂN</t>
  </si>
  <si>
    <t>THÁI TUẾDẦN8DẬU</t>
  </si>
  <si>
    <t>THÁI TUẾDẦN8TUẤT</t>
  </si>
  <si>
    <t>THÁI TUẾDẦN8HỢI</t>
  </si>
  <si>
    <t>THÁI TUẾDẦN9TÝ</t>
  </si>
  <si>
    <t>THÁI TUẾDẦN9SỬU</t>
  </si>
  <si>
    <t>THÁI TUẾDẦN9DẦN</t>
  </si>
  <si>
    <t>THÁI TUẾDẦN9MÃO</t>
  </si>
  <si>
    <t>THÁI TUẾDẦN9THÌN</t>
  </si>
  <si>
    <t>THÁI TUẾDẦN9TỴ</t>
  </si>
  <si>
    <t>THÁI TUẾDẦN9NGỌ</t>
  </si>
  <si>
    <t>THÁI TUẾDẦN9MÙI</t>
  </si>
  <si>
    <t>THÁI TUẾDẦN9THÂN</t>
  </si>
  <si>
    <t>THÁI TUẾDẦN9DẬU</t>
  </si>
  <si>
    <t>THÁI TUẾDẦN9TUẤT</t>
  </si>
  <si>
    <t>THÁI TUẾDẦN9HỢI</t>
  </si>
  <si>
    <t>THÁI TUẾDẦN10TÝ</t>
  </si>
  <si>
    <t>THÁI TUẾDẦN10SỬU</t>
  </si>
  <si>
    <t>THÁI TUẾDẦN10DẦN</t>
  </si>
  <si>
    <t>THÁI TUẾDẦN10MÃO</t>
  </si>
  <si>
    <t>THÁI TUẾDẦN10THÌN</t>
  </si>
  <si>
    <t>THÁI TUẾDẦN10TỴ</t>
  </si>
  <si>
    <t>THÁI TUẾDẦN10NGỌ</t>
  </si>
  <si>
    <t>THÁI TUẾDẦN10MÙI</t>
  </si>
  <si>
    <t>THÁI TUẾDẦN10THÂN</t>
  </si>
  <si>
    <t>THÁI TUẾDẦN10DẬU</t>
  </si>
  <si>
    <t>THÁI TUẾDẦN10TUẤT</t>
  </si>
  <si>
    <t>THÁI TUẾDẦN10HỢI</t>
  </si>
  <si>
    <t>THÁI TUẾDẦN11TÝ</t>
  </si>
  <si>
    <t>THÁI TUẾDẦN11SỬU</t>
  </si>
  <si>
    <t>THÁI TUẾDẦN11DẦN</t>
  </si>
  <si>
    <t>THÁI TUẾDẦN11MÃO</t>
  </si>
  <si>
    <t>THÁI TUẾDẦN11THÌN</t>
  </si>
  <si>
    <t>THÁI TUẾDẦN11TỴ</t>
  </si>
  <si>
    <t>THÁI TUẾDẦN11NGỌ</t>
  </si>
  <si>
    <t>THÁI TUẾDẦN11MÙI</t>
  </si>
  <si>
    <t>THÁI TUẾDẦN11THÂN</t>
  </si>
  <si>
    <t>THÁI TUẾDẦN11DẬU</t>
  </si>
  <si>
    <t>THÁI TUẾDẦN11TUẤT</t>
  </si>
  <si>
    <t>THÁI TUẾDẦN11HỢI</t>
  </si>
  <si>
    <t>THÁI TUẾDẦN12TÝ</t>
  </si>
  <si>
    <t>THÁI TUẾDẦN12SỬU</t>
  </si>
  <si>
    <t>THÁI TUẾDẦN12DẦN</t>
  </si>
  <si>
    <t>THÁI TUẾDẦN12MÃO</t>
  </si>
  <si>
    <t>THÁI TUẾDẦN12THÌN</t>
  </si>
  <si>
    <t>THÁI TUẾDẦN12TỴ</t>
  </si>
  <si>
    <t>THÁI TUẾDẦN12NGỌ</t>
  </si>
  <si>
    <t>THÁI TUẾDẦN12MÙI</t>
  </si>
  <si>
    <t>THÁI TUẾDẦN12THÂN</t>
  </si>
  <si>
    <t>THÁI TUẾDẦN12DẬU</t>
  </si>
  <si>
    <t>THÁI TUẾDẦN12TUẤT</t>
  </si>
  <si>
    <t>THÁI TUẾDẦN12HỢI</t>
  </si>
  <si>
    <t>THÁI TUẾMÃO1TÝ</t>
  </si>
  <si>
    <t>THÁI TUẾMÃO1SỬU</t>
  </si>
  <si>
    <t>THÁI TUẾMÃO1DẦN</t>
  </si>
  <si>
    <t>THÁI TUẾMÃO1MÃO</t>
  </si>
  <si>
    <t>THÁI TUẾMÃO1THÌN</t>
  </si>
  <si>
    <t>THÁI TUẾMÃO1TỴ</t>
  </si>
  <si>
    <t>THÁI TUẾMÃO1NGỌ</t>
  </si>
  <si>
    <t>THÁI TUẾMÃO1MÙI</t>
  </si>
  <si>
    <t>THÁI TUẾMÃO1THÂN</t>
  </si>
  <si>
    <t>THÁI TUẾMÃO1DẬU</t>
  </si>
  <si>
    <t>THÁI TUẾMÃO1TUẤT</t>
  </si>
  <si>
    <t>THÁI TUẾMÃO1HỢI</t>
  </si>
  <si>
    <t>THÁI TUẾMÃO2TÝ</t>
  </si>
  <si>
    <t>THÁI TUẾMÃO2SỬU</t>
  </si>
  <si>
    <t>THÁI TUẾMÃO2DẦN</t>
  </si>
  <si>
    <t>THÁI TUẾMÃO2MÃO</t>
  </si>
  <si>
    <t>THÁI TUẾMÃO2THÌN</t>
  </si>
  <si>
    <t>THÁI TUẾMÃO2TỴ</t>
  </si>
  <si>
    <t>THÁI TUẾMÃO2NGỌ</t>
  </si>
  <si>
    <t>THÁI TUẾMÃO2MÙI</t>
  </si>
  <si>
    <t>THÁI TUẾMÃO2THÂN</t>
  </si>
  <si>
    <t>THÁI TUẾMÃO2DẬU</t>
  </si>
  <si>
    <t>THÁI TUẾMÃO2TUẤT</t>
  </si>
  <si>
    <t>THÁI TUẾMÃO2HỢI</t>
  </si>
  <si>
    <t>THÁI TUẾMÃO3TÝ</t>
  </si>
  <si>
    <t>THÁI TUẾMÃO3SỬU</t>
  </si>
  <si>
    <t>THÁI TUẾMÃO3DẦN</t>
  </si>
  <si>
    <t>THÁI TUẾMÃO3MÃO</t>
  </si>
  <si>
    <t>THÁI TUẾMÃO3THÌN</t>
  </si>
  <si>
    <t>THÁI TUẾMÃO3TỴ</t>
  </si>
  <si>
    <t>THÁI TUẾMÃO3NGỌ</t>
  </si>
  <si>
    <t>THÁI TUẾMÃO3MÙI</t>
  </si>
  <si>
    <t>THÁI TUẾMÃO3THÂN</t>
  </si>
  <si>
    <t>THÁI TUẾMÃO3DẬU</t>
  </si>
  <si>
    <t>THÁI TUẾMÃO3TUẤT</t>
  </si>
  <si>
    <t>THÁI TUẾMÃO3HỢI</t>
  </si>
  <si>
    <t>THÁI TUẾMÃO4TÝ</t>
  </si>
  <si>
    <t>THÁI TUẾMÃO4SỬU</t>
  </si>
  <si>
    <t>THÁI TUẾMÃO4DẦN</t>
  </si>
  <si>
    <t>THÁI TUẾMÃO4MÃO</t>
  </si>
  <si>
    <t>THÁI TUẾMÃO4THÌN</t>
  </si>
  <si>
    <t>THÁI TUẾMÃO4TỴ</t>
  </si>
  <si>
    <t>THÁI TUẾMÃO4NGỌ</t>
  </si>
  <si>
    <t>THÁI TUẾMÃO4MÙI</t>
  </si>
  <si>
    <t>THÁI TUẾMÃO4THÂN</t>
  </si>
  <si>
    <t>THÁI TUẾMÃO4DẬU</t>
  </si>
  <si>
    <t>THÁI TUẾMÃO4TUẤT</t>
  </si>
  <si>
    <t>THÁI TUẾMÃO4HỢI</t>
  </si>
  <si>
    <t>THÁI TUẾMÃO5TÝ</t>
  </si>
  <si>
    <t>THÁI TUẾMÃO5SỬU</t>
  </si>
  <si>
    <t>THÁI TUẾMÃO5DẦN</t>
  </si>
  <si>
    <t>THÁI TUẾMÃO5MÃO</t>
  </si>
  <si>
    <t>THÁI TUẾMÃO5THÌN</t>
  </si>
  <si>
    <t>THÁI TUẾMÃO5TỴ</t>
  </si>
  <si>
    <t>THÁI TUẾMÃO5NGỌ</t>
  </si>
  <si>
    <t>THÁI TUẾMÃO5MÙI</t>
  </si>
  <si>
    <t>THÁI TUẾMÃO5THÂN</t>
  </si>
  <si>
    <t>THÁI TUẾMÃO5DẬU</t>
  </si>
  <si>
    <t>THÁI TUẾMÃO5TUẤT</t>
  </si>
  <si>
    <t>THÁI TUẾMÃO5HỢI</t>
  </si>
  <si>
    <t>THÁI TUẾMÃO6TÝ</t>
  </si>
  <si>
    <t>THÁI TUẾMÃO6SỬU</t>
  </si>
  <si>
    <t>THÁI TUẾMÃO6DẦN</t>
  </si>
  <si>
    <t>THÁI TUẾMÃO6MÃO</t>
  </si>
  <si>
    <t>THÁI TUẾMÃO6THÌN</t>
  </si>
  <si>
    <t>THÁI TUẾMÃO6TỴ</t>
  </si>
  <si>
    <t>THÁI TUẾMÃO6NGỌ</t>
  </si>
  <si>
    <t>THÁI TUẾMÃO6MÙI</t>
  </si>
  <si>
    <t>THÁI TUẾMÃO6THÂN</t>
  </si>
  <si>
    <t>THÁI TUẾMÃO6DẬU</t>
  </si>
  <si>
    <t>THÁI TUẾMÃO6TUẤT</t>
  </si>
  <si>
    <t>THÁI TUẾMÃO6HỢI</t>
  </si>
  <si>
    <t>THÁI TUẾMÃO7TÝ</t>
  </si>
  <si>
    <t>THÁI TUẾMÃO7SỬU</t>
  </si>
  <si>
    <t>THÁI TUẾMÃO7DẦN</t>
  </si>
  <si>
    <t>THÁI TUẾMÃO7MÃO</t>
  </si>
  <si>
    <t>THÁI TUẾMÃO7THÌN</t>
  </si>
  <si>
    <t>THÁI TUẾMÃO7TỴ</t>
  </si>
  <si>
    <t>THÁI TUẾMÃO7NGỌ</t>
  </si>
  <si>
    <t>THÁI TUẾMÃO7MÙI</t>
  </si>
  <si>
    <t>THÁI TUẾMÃO7THÂN</t>
  </si>
  <si>
    <t>THÁI TUẾMÃO7DẬU</t>
  </si>
  <si>
    <t>THÁI TUẾMÃO7TUẤT</t>
  </si>
  <si>
    <t>THÁI TUẾMÃO7HỢI</t>
  </si>
  <si>
    <t>THÁI TUẾMÃO8TÝ</t>
  </si>
  <si>
    <t>THÁI TUẾMÃO8SỬU</t>
  </si>
  <si>
    <t>THÁI TUẾMÃO8DẦN</t>
  </si>
  <si>
    <t>THÁI TUẾMÃO8MÃO</t>
  </si>
  <si>
    <t>THÁI TUẾMÃO8THÌN</t>
  </si>
  <si>
    <t>THÁI TUẾMÃO8TỴ</t>
  </si>
  <si>
    <t>THÁI TUẾMÃO8NGỌ</t>
  </si>
  <si>
    <t>THÁI TUẾMÃO8MÙI</t>
  </si>
  <si>
    <t>THÁI TUẾMÃO8THÂN</t>
  </si>
  <si>
    <t>THÁI TUẾMÃO8DẬU</t>
  </si>
  <si>
    <t>THÁI TUẾMÃO8TUẤT</t>
  </si>
  <si>
    <t>THÁI TUẾMÃO8HỢI</t>
  </si>
  <si>
    <t>THÁI TUẾMÃO9TÝ</t>
  </si>
  <si>
    <t>THÁI TUẾMÃO9SỬU</t>
  </si>
  <si>
    <t>THÁI TUẾMÃO9DẦN</t>
  </si>
  <si>
    <t>THÁI TUẾMÃO9MÃO</t>
  </si>
  <si>
    <t>THÁI TUẾMÃO9THÌN</t>
  </si>
  <si>
    <t>THÁI TUẾMÃO9TỴ</t>
  </si>
  <si>
    <t>THÁI TUẾMÃO9NGỌ</t>
  </si>
  <si>
    <t>THÁI TUẾMÃO9MÙI</t>
  </si>
  <si>
    <t>THÁI TUẾMÃO9THÂN</t>
  </si>
  <si>
    <t>THÁI TUẾMÃO9DẬU</t>
  </si>
  <si>
    <t>THÁI TUẾMÃO9TUẤT</t>
  </si>
  <si>
    <t>THÁI TUẾMÃO9HỢI</t>
  </si>
  <si>
    <t>THÁI TUẾMÃO10TÝ</t>
  </si>
  <si>
    <t>THÁI TUẾMÃO10SỬU</t>
  </si>
  <si>
    <t>THÁI TUẾMÃO10DẦN</t>
  </si>
  <si>
    <t>THÁI TUẾMÃO10MÃO</t>
  </si>
  <si>
    <t>THÁI TUẾMÃO10THÌN</t>
  </si>
  <si>
    <t>THÁI TUẾMÃO10TỴ</t>
  </si>
  <si>
    <t>THÁI TUẾMÃO10NGỌ</t>
  </si>
  <si>
    <t>THÁI TUẾMÃO10MÙI</t>
  </si>
  <si>
    <t>THÁI TUẾMÃO10THÂN</t>
  </si>
  <si>
    <t>THÁI TUẾMÃO10DẬU</t>
  </si>
  <si>
    <t>THÁI TUẾMÃO10TUẤT</t>
  </si>
  <si>
    <t>THÁI TUẾMÃO10HỢI</t>
  </si>
  <si>
    <t>THÁI TUẾMÃO11TÝ</t>
  </si>
  <si>
    <t>THÁI TUẾMÃO11SỬU</t>
  </si>
  <si>
    <t>THÁI TUẾMÃO11DẦN</t>
  </si>
  <si>
    <t>THÁI TUẾMÃO11MÃO</t>
  </si>
  <si>
    <t>THÁI TUẾMÃO11THÌN</t>
  </si>
  <si>
    <t>THÁI TUẾMÃO11TỴ</t>
  </si>
  <si>
    <t>THÁI TUẾMÃO11NGỌ</t>
  </si>
  <si>
    <t>THÁI TUẾMÃO11MÙI</t>
  </si>
  <si>
    <t>THÁI TUẾMÃO11THÂN</t>
  </si>
  <si>
    <t>THÁI TUẾMÃO11DẬU</t>
  </si>
  <si>
    <t>THÁI TUẾMÃO11TUẤT</t>
  </si>
  <si>
    <t>THÁI TUẾMÃO11HỢI</t>
  </si>
  <si>
    <t>THÁI TUẾMÃO12TÝ</t>
  </si>
  <si>
    <t>THÁI TUẾMÃO12SỬU</t>
  </si>
  <si>
    <t>THÁI TUẾMÃO12DẦN</t>
  </si>
  <si>
    <t>THÁI TUẾMÃO12MÃO</t>
  </si>
  <si>
    <t>THÁI TUẾMÃO12THÌN</t>
  </si>
  <si>
    <t>THÁI TUẾMÃO12TỴ</t>
  </si>
  <si>
    <t>THÁI TUẾMÃO12NGỌ</t>
  </si>
  <si>
    <t>THÁI TUẾMÃO12MÙI</t>
  </si>
  <si>
    <t>THÁI TUẾMÃO12THÂN</t>
  </si>
  <si>
    <t>THÁI TUẾMÃO12DẬU</t>
  </si>
  <si>
    <t>THÁI TUẾMÃO12TUẤT</t>
  </si>
  <si>
    <t>THÁI TUẾMÃO12HỢI</t>
  </si>
  <si>
    <t>THÁI TUẾTHÌN1TÝ</t>
  </si>
  <si>
    <t>THÁI TUẾTHÌN1SỬU</t>
  </si>
  <si>
    <t>THÁI TUẾTHÌN1DẦN</t>
  </si>
  <si>
    <t>THÁI TUẾTHÌN1MÃO</t>
  </si>
  <si>
    <t>THÁI TUẾTHÌN1THÌN</t>
  </si>
  <si>
    <t>THÁI TUẾTHÌN1TỴ</t>
  </si>
  <si>
    <t>THÁI TUẾTHÌN1NGỌ</t>
  </si>
  <si>
    <t>THÁI TUẾTHÌN1MÙI</t>
  </si>
  <si>
    <t>THÁI TUẾTHÌN1THÂN</t>
  </si>
  <si>
    <t>THÁI TUẾTHÌN1DẬU</t>
  </si>
  <si>
    <t>THÁI TUẾTHÌN1TUẤT</t>
  </si>
  <si>
    <t>THÁI TUẾTHÌN1HỢI</t>
  </si>
  <si>
    <t>THÁI TUẾTHÌN2TÝ</t>
  </si>
  <si>
    <t>THÁI TUẾTHÌN2SỬU</t>
  </si>
  <si>
    <t>THÁI TUẾTHÌN2DẦN</t>
  </si>
  <si>
    <t>THÁI TUẾTHÌN2MÃO</t>
  </si>
  <si>
    <t>THÁI TUẾTHÌN2THÌN</t>
  </si>
  <si>
    <t>THÁI TUẾTHÌN2TỴ</t>
  </si>
  <si>
    <t>THÁI TUẾTHÌN2NGỌ</t>
  </si>
  <si>
    <t>THÁI TUẾTHÌN2MÙI</t>
  </si>
  <si>
    <t>THÁI TUẾTHÌN2THÂN</t>
  </si>
  <si>
    <t>THÁI TUẾTHÌN2DẬU</t>
  </si>
  <si>
    <t>THÁI TUẾTHÌN2TUẤT</t>
  </si>
  <si>
    <t>THÁI TUẾTHÌN2HỢI</t>
  </si>
  <si>
    <t>THÁI TUẾTHÌN3TÝ</t>
  </si>
  <si>
    <t>THÁI TUẾTHÌN3SỬU</t>
  </si>
  <si>
    <t>THÁI TUẾTHÌN3DẦN</t>
  </si>
  <si>
    <t>THÁI TUẾTHÌN3MÃO</t>
  </si>
  <si>
    <t>THÁI TUẾTHÌN3THÌN</t>
  </si>
  <si>
    <t>THÁI TUẾTHÌN3TỴ</t>
  </si>
  <si>
    <t>THÁI TUẾTHÌN3NGỌ</t>
  </si>
  <si>
    <t>THÁI TUẾTHÌN3MÙI</t>
  </si>
  <si>
    <t>THÁI TUẾTHÌN3THÂN</t>
  </si>
  <si>
    <t>THÁI TUẾTHÌN3DẬU</t>
  </si>
  <si>
    <t>THÁI TUẾTHÌN3TUẤT</t>
  </si>
  <si>
    <t>THÁI TUẾTHÌN3HỢI</t>
  </si>
  <si>
    <t>THÁI TUẾTHÌN4TÝ</t>
  </si>
  <si>
    <t>THÁI TUẾTHÌN4SỬU</t>
  </si>
  <si>
    <t>THÁI TUẾTHÌN4DẦN</t>
  </si>
  <si>
    <t>THÁI TUẾTHÌN4MÃO</t>
  </si>
  <si>
    <t>THÁI TUẾTHÌN4THÌN</t>
  </si>
  <si>
    <t>THÁI TUẾTHÌN4TỴ</t>
  </si>
  <si>
    <t>THÁI TUẾTHÌN4NGỌ</t>
  </si>
  <si>
    <t>THÁI TUẾTHÌN4MÙI</t>
  </si>
  <si>
    <t>THÁI TUẾTHÌN4THÂN</t>
  </si>
  <si>
    <t>THÁI TUẾTHÌN4DẬU</t>
  </si>
  <si>
    <t>THÁI TUẾTHÌN4TUẤT</t>
  </si>
  <si>
    <t>THÁI TUẾTHÌN4HỢI</t>
  </si>
  <si>
    <t>THÁI TUẾTHÌN5TÝ</t>
  </si>
  <si>
    <t>THÁI TUẾTHÌN5SỬU</t>
  </si>
  <si>
    <t>THÁI TUẾTHÌN5DẦN</t>
  </si>
  <si>
    <t>THÁI TUẾTHÌN5MÃO</t>
  </si>
  <si>
    <t>THÁI TUẾTHÌN5THÌN</t>
  </si>
  <si>
    <t>THÁI TUẾTHÌN5TỴ</t>
  </si>
  <si>
    <t>THÁI TUẾTHÌN5NGỌ</t>
  </si>
  <si>
    <t>THÁI TUẾTHÌN5MÙI</t>
  </si>
  <si>
    <t>THÁI TUẾTHÌN5THÂN</t>
  </si>
  <si>
    <t>THÁI TUẾTHÌN5DẬU</t>
  </si>
  <si>
    <t>THÁI TUẾTHÌN5TUẤT</t>
  </si>
  <si>
    <t>THÁI TUẾTHÌN5HỢI</t>
  </si>
  <si>
    <t>THÁI TUẾTHÌN6TÝ</t>
  </si>
  <si>
    <t>THÁI TUẾTHÌN6SỬU</t>
  </si>
  <si>
    <t>THÁI TUẾTHÌN6DẦN</t>
  </si>
  <si>
    <t>THÁI TUẾTHÌN6MÃO</t>
  </si>
  <si>
    <t>THÁI TUẾTHÌN6THÌN</t>
  </si>
  <si>
    <t>THÁI TUẾTHÌN6TỴ</t>
  </si>
  <si>
    <t>THÁI TUẾTHÌN6NGỌ</t>
  </si>
  <si>
    <t>THÁI TUẾTHÌN6MÙI</t>
  </si>
  <si>
    <t>THÁI TUẾTHÌN6THÂN</t>
  </si>
  <si>
    <t>THÁI TUẾTHÌN6DẬU</t>
  </si>
  <si>
    <t>THÁI TUẾTHÌN6TUẤT</t>
  </si>
  <si>
    <t>THÁI TUẾTHÌN6HỢI</t>
  </si>
  <si>
    <t>THÁI TUẾTHÌN7TÝ</t>
  </si>
  <si>
    <t>THÁI TUẾTHÌN7SỬU</t>
  </si>
  <si>
    <t>THÁI TUẾTHÌN7DẦN</t>
  </si>
  <si>
    <t>THÁI TUẾTHÌN7MÃO</t>
  </si>
  <si>
    <t>THÁI TUẾTHÌN7THÌN</t>
  </si>
  <si>
    <t>THÁI TUẾTHÌN7TỴ</t>
  </si>
  <si>
    <t>THÁI TUẾTHÌN7NGỌ</t>
  </si>
  <si>
    <t>THÁI TUẾTHÌN7MÙI</t>
  </si>
  <si>
    <t>THÁI TUẾTHÌN7THÂN</t>
  </si>
  <si>
    <t>THÁI TUẾTHÌN7DẬU</t>
  </si>
  <si>
    <t>THÁI TUẾTHÌN7TUẤT</t>
  </si>
  <si>
    <t>THÁI TUẾTHÌN7HỢI</t>
  </si>
  <si>
    <t>THÁI TUẾTHÌN8TÝ</t>
  </si>
  <si>
    <t>THÁI TUẾTHÌN8SỬU</t>
  </si>
  <si>
    <t>THÁI TUẾTHÌN8DẦN</t>
  </si>
  <si>
    <t>THÁI TUẾTHÌN8MÃO</t>
  </si>
  <si>
    <t>THÁI TUẾTHÌN8THÌN</t>
  </si>
  <si>
    <t>THÁI TUẾTHÌN8TỴ</t>
  </si>
  <si>
    <t>THÁI TUẾTHÌN8NGỌ</t>
  </si>
  <si>
    <t>THÁI TUẾTHÌN8MÙI</t>
  </si>
  <si>
    <t>THÁI TUẾTHÌN8THÂN</t>
  </si>
  <si>
    <t>THÁI TUẾTHÌN8DẬU</t>
  </si>
  <si>
    <t>THÁI TUẾTHÌN8TUẤT</t>
  </si>
  <si>
    <t>THÁI TUẾTHÌN8HỢI</t>
  </si>
  <si>
    <t>THÁI TUẾTHÌN9TÝ</t>
  </si>
  <si>
    <t>THÁI TUẾTHÌN9SỬU</t>
  </si>
  <si>
    <t>THÁI TUẾTHÌN9DẦN</t>
  </si>
  <si>
    <t>THÁI TUẾTHÌN9MÃO</t>
  </si>
  <si>
    <t>THÁI TUẾTHÌN9THÌN</t>
  </si>
  <si>
    <t>THÁI TUẾTHÌN9TỴ</t>
  </si>
  <si>
    <t>THÁI TUẾTHÌN9NGỌ</t>
  </si>
  <si>
    <t>THÁI TUẾTHÌN9MÙI</t>
  </si>
  <si>
    <t>THÁI TUẾTHÌN9THÂN</t>
  </si>
  <si>
    <t>THÁI TUẾTHÌN9DẬU</t>
  </si>
  <si>
    <t>THÁI TUẾTHÌN9TUẤT</t>
  </si>
  <si>
    <t>THÁI TUẾTHÌN9HỢI</t>
  </si>
  <si>
    <t>THÁI TUẾTHÌN10TÝ</t>
  </si>
  <si>
    <t>THÁI TUẾTHÌN10SỬU</t>
  </si>
  <si>
    <t>THÁI TUẾTHÌN10DẦN</t>
  </si>
  <si>
    <t>THÁI TUẾTHÌN10MÃO</t>
  </si>
  <si>
    <t>THÁI TUẾTHÌN10THÌN</t>
  </si>
  <si>
    <t>THÁI TUẾTHÌN10TỴ</t>
  </si>
  <si>
    <t>THÁI TUẾTHÌN10NGỌ</t>
  </si>
  <si>
    <t>THÁI TUẾTHÌN10MÙI</t>
  </si>
  <si>
    <t>THÁI TUẾTHÌN10THÂN</t>
  </si>
  <si>
    <t>THÁI TUẾTHÌN10DẬU</t>
  </si>
  <si>
    <t>THÁI TUẾTHÌN10TUẤT</t>
  </si>
  <si>
    <t>THÁI TUẾTHÌN10HỢI</t>
  </si>
  <si>
    <t>THÁI TUẾTHÌN11TÝ</t>
  </si>
  <si>
    <t>THÁI TUẾTHÌN11SỬU</t>
  </si>
  <si>
    <t>THÁI TUẾTHÌN11DẦN</t>
  </si>
  <si>
    <t>THÁI TUẾTHÌN11MÃO</t>
  </si>
  <si>
    <t>THÁI TUẾTHÌN11THÌN</t>
  </si>
  <si>
    <t>THÁI TUẾTHÌN11TỴ</t>
  </si>
  <si>
    <t>THÁI TUẾTHÌN11NGỌ</t>
  </si>
  <si>
    <t>THÁI TUẾTHÌN11MÙI</t>
  </si>
  <si>
    <t>THÁI TUẾTHÌN11THÂN</t>
  </si>
  <si>
    <t>THÁI TUẾTHÌN11DẬU</t>
  </si>
  <si>
    <t>THÁI TUẾTHÌN11TUẤT</t>
  </si>
  <si>
    <t>THÁI TUẾTHÌN11HỢI</t>
  </si>
  <si>
    <t>THÁI TUẾTHÌN12TÝ</t>
  </si>
  <si>
    <t>THÁI TUẾTHÌN12SỬU</t>
  </si>
  <si>
    <t>THÁI TUẾTHÌN12DẦN</t>
  </si>
  <si>
    <t>THÁI TUẾTHÌN12MÃO</t>
  </si>
  <si>
    <t>THÁI TUẾTHÌN12THÌN</t>
  </si>
  <si>
    <t>THÁI TUẾTHÌN12TỴ</t>
  </si>
  <si>
    <t>THÁI TUẾTHÌN12NGỌ</t>
  </si>
  <si>
    <t>THÁI TUẾTHÌN12MÙI</t>
  </si>
  <si>
    <t>THÁI TUẾTHÌN12THÂN</t>
  </si>
  <si>
    <t>THÁI TUẾTHÌN12DẬU</t>
  </si>
  <si>
    <t>THÁI TUẾTHÌN12TUẤT</t>
  </si>
  <si>
    <t>THÁI TUẾTHÌN12HỢI</t>
  </si>
  <si>
    <t>THÁI TUẾTỴ1TÝ</t>
  </si>
  <si>
    <t>THÁI TUẾTỴ1SỬU</t>
  </si>
  <si>
    <t>THÁI TUẾTỴ1DẦN</t>
  </si>
  <si>
    <t>THÁI TUẾTỴ1MÃO</t>
  </si>
  <si>
    <t>THÁI TUẾTỴ1THÌN</t>
  </si>
  <si>
    <t>THÁI TUẾTỴ1TỴ</t>
  </si>
  <si>
    <t>THÁI TUẾTỴ1NGỌ</t>
  </si>
  <si>
    <t>THÁI TUẾTỴ1MÙI</t>
  </si>
  <si>
    <t>THÁI TUẾTỴ1THÂN</t>
  </si>
  <si>
    <t>THÁI TUẾTỴ1DẬU</t>
  </si>
  <si>
    <t>THÁI TUẾTỴ1TUẤT</t>
  </si>
  <si>
    <t>THÁI TUẾTỴ1HỢI</t>
  </si>
  <si>
    <t>THÁI TUẾTỴ2TÝ</t>
  </si>
  <si>
    <t>THÁI TUẾTỴ2SỬU</t>
  </si>
  <si>
    <t>THÁI TUẾTỴ2DẦN</t>
  </si>
  <si>
    <t>THÁI TUẾTỴ2MÃO</t>
  </si>
  <si>
    <t>THÁI TUẾTỴ2THÌN</t>
  </si>
  <si>
    <t>THÁI TUẾTỴ2TỴ</t>
  </si>
  <si>
    <t>THÁI TUẾTỴ2NGỌ</t>
  </si>
  <si>
    <t>THÁI TUẾTỴ2MÙI</t>
  </si>
  <si>
    <t>THÁI TUẾTỴ2THÂN</t>
  </si>
  <si>
    <t>THÁI TUẾTỴ2DẬU</t>
  </si>
  <si>
    <t>THÁI TUẾTỴ2TUẤT</t>
  </si>
  <si>
    <t>THÁI TUẾTỴ2HỢI</t>
  </si>
  <si>
    <t>THÁI TUẾTỴ3TÝ</t>
  </si>
  <si>
    <t>THÁI TUẾTỴ3SỬU</t>
  </si>
  <si>
    <t>THÁI TUẾTỴ3DẦN</t>
  </si>
  <si>
    <t>THÁI TUẾTỴ3MÃO</t>
  </si>
  <si>
    <t>THÁI TUẾTỴ3THÌN</t>
  </si>
  <si>
    <t>THÁI TUẾTỴ3TỴ</t>
  </si>
  <si>
    <t>THÁI TUẾTỴ3NGỌ</t>
  </si>
  <si>
    <t>THÁI TUẾTỴ3MÙI</t>
  </si>
  <si>
    <t>THÁI TUẾTỴ3THÂN</t>
  </si>
  <si>
    <t>THÁI TUẾTỴ3DẬU</t>
  </si>
  <si>
    <t>THÁI TUẾTỴ3TUẤT</t>
  </si>
  <si>
    <t>THÁI TUẾTỴ3HỢI</t>
  </si>
  <si>
    <t>THÁI TUẾTỴ4TÝ</t>
  </si>
  <si>
    <t>THÁI TUẾTỴ4SỬU</t>
  </si>
  <si>
    <t>THÁI TUẾTỴ4DẦN</t>
  </si>
  <si>
    <t>THÁI TUẾTỴ4MÃO</t>
  </si>
  <si>
    <t>THÁI TUẾTỴ4THÌN</t>
  </si>
  <si>
    <t>THÁI TUẾTỴ4TỴ</t>
  </si>
  <si>
    <t>THÁI TUẾTỴ4NGỌ</t>
  </si>
  <si>
    <t>THÁI TUẾTỴ4MÙI</t>
  </si>
  <si>
    <t>THÁI TUẾTỴ4THÂN</t>
  </si>
  <si>
    <t>THÁI TUẾTỴ4DẬU</t>
  </si>
  <si>
    <t>THÁI TUẾTỴ4TUẤT</t>
  </si>
  <si>
    <t>THÁI TUẾTỴ4HỢI</t>
  </si>
  <si>
    <t>THÁI TUẾTỴ5TÝ</t>
  </si>
  <si>
    <t>THÁI TUẾTỴ5SỬU</t>
  </si>
  <si>
    <t>THÁI TUẾTỴ5DẦN</t>
  </si>
  <si>
    <t>THÁI TUẾTỴ5MÃO</t>
  </si>
  <si>
    <t>THÁI TUẾTỴ5THÌN</t>
  </si>
  <si>
    <t>THÁI TUẾTỴ5TỴ</t>
  </si>
  <si>
    <t>THÁI TUẾTỴ5NGỌ</t>
  </si>
  <si>
    <t>THÁI TUẾTỴ5MÙI</t>
  </si>
  <si>
    <t>THÁI TUẾTỴ5THÂN</t>
  </si>
  <si>
    <t>THÁI TUẾTỴ5DẬU</t>
  </si>
  <si>
    <t>THÁI TUẾTỴ5TUẤT</t>
  </si>
  <si>
    <t>THÁI TUẾTỴ5HỢI</t>
  </si>
  <si>
    <t>THÁI TUẾTỴ6TÝ</t>
  </si>
  <si>
    <t>THÁI TUẾTỴ6SỬU</t>
  </si>
  <si>
    <t>THÁI TUẾTỴ6DẦN</t>
  </si>
  <si>
    <t>THÁI TUẾTỴ6MÃO</t>
  </si>
  <si>
    <t>THÁI TUẾTỴ6THÌN</t>
  </si>
  <si>
    <t>THÁI TUẾTỴ6TỴ</t>
  </si>
  <si>
    <t>THÁI TUẾTỴ6NGỌ</t>
  </si>
  <si>
    <t>THÁI TUẾTỴ6MÙI</t>
  </si>
  <si>
    <t>THÁI TUẾTỴ6THÂN</t>
  </si>
  <si>
    <t>THÁI TUẾTỴ6DẬU</t>
  </si>
  <si>
    <t>THÁI TUẾTỴ6TUẤT</t>
  </si>
  <si>
    <t>THÁI TUẾTỴ6HỢI</t>
  </si>
  <si>
    <t>THÁI TUẾTỴ7TÝ</t>
  </si>
  <si>
    <t>THÁI TUẾTỴ7SỬU</t>
  </si>
  <si>
    <t>THÁI TUẾTỴ7DẦN</t>
  </si>
  <si>
    <t>THÁI TUẾTỴ7MÃO</t>
  </si>
  <si>
    <t>THÁI TUẾTỴ7THÌN</t>
  </si>
  <si>
    <t>THÁI TUẾTỴ7TỴ</t>
  </si>
  <si>
    <t>THÁI TUẾTỴ7NGỌ</t>
  </si>
  <si>
    <t>THÁI TUẾTỴ7MÙI</t>
  </si>
  <si>
    <t>THÁI TUẾTỴ7THÂN</t>
  </si>
  <si>
    <t>THÁI TUẾTỴ7DẬU</t>
  </si>
  <si>
    <t>THÁI TUẾTỴ7TUẤT</t>
  </si>
  <si>
    <t>THÁI TUẾTỴ7HỢI</t>
  </si>
  <si>
    <t>THÁI TUẾTỴ8TÝ</t>
  </si>
  <si>
    <t>THÁI TUẾTỴ8SỬU</t>
  </si>
  <si>
    <t>THÁI TUẾTỴ8DẦN</t>
  </si>
  <si>
    <t>THÁI TUẾTỴ8MÃO</t>
  </si>
  <si>
    <t>THÁI TUẾTỴ8THÌN</t>
  </si>
  <si>
    <t>THÁI TUẾTỴ8TỴ</t>
  </si>
  <si>
    <t>THÁI TUẾTỴ8NGỌ</t>
  </si>
  <si>
    <t>THÁI TUẾTỴ8MÙI</t>
  </si>
  <si>
    <t>THÁI TUẾTỴ8THÂN</t>
  </si>
  <si>
    <t>THÁI TUẾTỴ8DẬU</t>
  </si>
  <si>
    <t>THÁI TUẾTỴ8TUẤT</t>
  </si>
  <si>
    <t>THÁI TUẾTỴ8HỢI</t>
  </si>
  <si>
    <t>THÁI TUẾTỴ9TÝ</t>
  </si>
  <si>
    <t>THÁI TUẾTỴ9SỬU</t>
  </si>
  <si>
    <t>THÁI TUẾTỴ9DẦN</t>
  </si>
  <si>
    <t>THÁI TUẾTỴ9MÃO</t>
  </si>
  <si>
    <t>THÁI TUẾTỴ9THÌN</t>
  </si>
  <si>
    <t>THÁI TUẾTỴ9TỴ</t>
  </si>
  <si>
    <t>THÁI TUẾTỴ9NGỌ</t>
  </si>
  <si>
    <t>THÁI TUẾTỴ9MÙI</t>
  </si>
  <si>
    <t>THÁI TUẾTỴ9THÂN</t>
  </si>
  <si>
    <t>THÁI TUẾTỴ9DẬU</t>
  </si>
  <si>
    <t>THÁI TUẾTỴ9TUẤT</t>
  </si>
  <si>
    <t>THÁI TUẾTỴ9HỢI</t>
  </si>
  <si>
    <t>THÁI TUẾTỴ10TÝ</t>
  </si>
  <si>
    <t>THÁI TUẾTỴ10SỬU</t>
  </si>
  <si>
    <t>THÁI TUẾTỴ10DẦN</t>
  </si>
  <si>
    <t>THÁI TUẾTỴ10MÃO</t>
  </si>
  <si>
    <t>THÁI TUẾTỴ10THÌN</t>
  </si>
  <si>
    <t>THÁI TUẾTỴ10TỴ</t>
  </si>
  <si>
    <t>THÁI TUẾTỴ10NGỌ</t>
  </si>
  <si>
    <t>THÁI TUẾTỴ10MÙI</t>
  </si>
  <si>
    <t>THÁI TUẾTỴ10THÂN</t>
  </si>
  <si>
    <t>THÁI TUẾTỴ10DẬU</t>
  </si>
  <si>
    <t>THÁI TUẾTỴ10TUẤT</t>
  </si>
  <si>
    <t>THÁI TUẾTỴ10HỢI</t>
  </si>
  <si>
    <t>THÁI TUẾTỴ11TÝ</t>
  </si>
  <si>
    <t>THÁI TUẾTỴ11SỬU</t>
  </si>
  <si>
    <t>THÁI TUẾTỴ11DẦN</t>
  </si>
  <si>
    <t>THÁI TUẾTỴ11MÃO</t>
  </si>
  <si>
    <t>THÁI TUẾTỴ11THÌN</t>
  </si>
  <si>
    <t>THÁI TUẾTỴ11TỴ</t>
  </si>
  <si>
    <t>THÁI TUẾTỴ11NGỌ</t>
  </si>
  <si>
    <t>THÁI TUẾTỴ11MÙI</t>
  </si>
  <si>
    <t>THÁI TUẾTỴ11THÂN</t>
  </si>
  <si>
    <t>THÁI TUẾTỴ11DẬU</t>
  </si>
  <si>
    <t>THÁI TUẾTỴ11TUẤT</t>
  </si>
  <si>
    <t>THÁI TUẾTỴ11HỢI</t>
  </si>
  <si>
    <t>THÁI TUẾTỴ12TÝ</t>
  </si>
  <si>
    <t>THÁI TUẾTỴ12SỬU</t>
  </si>
  <si>
    <t>THÁI TUẾTỴ12DẦN</t>
  </si>
  <si>
    <t>THÁI TUẾTỴ12MÃO</t>
  </si>
  <si>
    <t>THÁI TUẾTỴ12THÌN</t>
  </si>
  <si>
    <t>THÁI TUẾTỴ12TỴ</t>
  </si>
  <si>
    <t>THÁI TUẾTỴ12NGỌ</t>
  </si>
  <si>
    <t>THÁI TUẾTỴ12MÙI</t>
  </si>
  <si>
    <t>THÁI TUẾTỴ12THÂN</t>
  </si>
  <si>
    <t>THÁI TUẾTỴ12DẬU</t>
  </si>
  <si>
    <t>THÁI TUẾTỴ12TUẤT</t>
  </si>
  <si>
    <t>THÁI TUẾTỴ12HỢI</t>
  </si>
  <si>
    <t>THÁI TUẾNGỌ1TÝ</t>
  </si>
  <si>
    <t>THÁI TUẾNGỌ1SỬU</t>
  </si>
  <si>
    <t>THÁI TUẾNGỌ1DẦN</t>
  </si>
  <si>
    <t>THÁI TUẾNGỌ1MÃO</t>
  </si>
  <si>
    <t>THÁI TUẾNGỌ1THÌN</t>
  </si>
  <si>
    <t>THÁI TUẾNGỌ1TỴ</t>
  </si>
  <si>
    <t>THÁI TUẾNGỌ1NGỌ</t>
  </si>
  <si>
    <t>THÁI TUẾNGỌ1MÙI</t>
  </si>
  <si>
    <t>THÁI TUẾNGỌ1THÂN</t>
  </si>
  <si>
    <t>THÁI TUẾNGỌ1DẬU</t>
  </si>
  <si>
    <t>THÁI TUẾNGỌ1TUẤT</t>
  </si>
  <si>
    <t>THÁI TUẾNGỌ1HỢI</t>
  </si>
  <si>
    <t>THÁI TUẾNGỌ2TÝ</t>
  </si>
  <si>
    <t>THÁI TUẾNGỌ2SỬU</t>
  </si>
  <si>
    <t>THÁI TUẾNGỌ2DẦN</t>
  </si>
  <si>
    <t>THÁI TUẾNGỌ2MÃO</t>
  </si>
  <si>
    <t>THÁI TUẾNGỌ2THÌN</t>
  </si>
  <si>
    <t>THÁI TUẾNGỌ2TỴ</t>
  </si>
  <si>
    <t>THÁI TUẾNGỌ2NGỌ</t>
  </si>
  <si>
    <t>THÁI TUẾNGỌ2MÙI</t>
  </si>
  <si>
    <t>THÁI TUẾNGỌ2THÂN</t>
  </si>
  <si>
    <t>THÁI TUẾNGỌ2DẬU</t>
  </si>
  <si>
    <t>THÁI TUẾNGỌ2TUẤT</t>
  </si>
  <si>
    <t>THÁI TUẾNGỌ2HỢI</t>
  </si>
  <si>
    <t>THÁI TUẾNGỌ3TÝ</t>
  </si>
  <si>
    <t>THÁI TUẾNGỌ3SỬU</t>
  </si>
  <si>
    <t>THÁI TUẾNGỌ3DẦN</t>
  </si>
  <si>
    <t>THÁI TUẾNGỌ3MÃO</t>
  </si>
  <si>
    <t>THÁI TUẾNGỌ3THÌN</t>
  </si>
  <si>
    <t>THÁI TUẾNGỌ3TỴ</t>
  </si>
  <si>
    <t>THÁI TUẾNGỌ3NGỌ</t>
  </si>
  <si>
    <t>THÁI TUẾNGỌ3MÙI</t>
  </si>
  <si>
    <t>THÁI TUẾNGỌ3THÂN</t>
  </si>
  <si>
    <t>THÁI TUẾNGỌ3DẬU</t>
  </si>
  <si>
    <t>THÁI TUẾNGỌ3TUẤT</t>
  </si>
  <si>
    <t>THÁI TUẾNGỌ3HỢI</t>
  </si>
  <si>
    <t>THÁI TUẾNGỌ4TÝ</t>
  </si>
  <si>
    <t>THÁI TUẾNGỌ4SỬU</t>
  </si>
  <si>
    <t>THÁI TUẾNGỌ4DẦN</t>
  </si>
  <si>
    <t>THÁI TUẾNGỌ4MÃO</t>
  </si>
  <si>
    <t>THÁI TUẾNGỌ4THÌN</t>
  </si>
  <si>
    <t>THÁI TUẾNGỌ4TỴ</t>
  </si>
  <si>
    <t>THÁI TUẾNGỌ4NGỌ</t>
  </si>
  <si>
    <t>THÁI TUẾNGỌ4MÙI</t>
  </si>
  <si>
    <t>THÁI TUẾNGỌ4THÂN</t>
  </si>
  <si>
    <t>THÁI TUẾNGỌ4DẬU</t>
  </si>
  <si>
    <t>THÁI TUẾNGỌ4TUẤT</t>
  </si>
  <si>
    <t>THÁI TUẾNGỌ4HỢI</t>
  </si>
  <si>
    <t>THÁI TUẾNGỌ5TÝ</t>
  </si>
  <si>
    <t>THÁI TUẾNGỌ5SỬU</t>
  </si>
  <si>
    <t>THÁI TUẾNGỌ5DẦN</t>
  </si>
  <si>
    <t>THÁI TUẾNGỌ5MÃO</t>
  </si>
  <si>
    <t>THÁI TUẾNGỌ5THÌN</t>
  </si>
  <si>
    <t>THÁI TUẾNGỌ5TỴ</t>
  </si>
  <si>
    <t>THÁI TUẾNGỌ5NGỌ</t>
  </si>
  <si>
    <t>THÁI TUẾNGỌ5MÙI</t>
  </si>
  <si>
    <t>THÁI TUẾNGỌ5THÂN</t>
  </si>
  <si>
    <t>THÁI TUẾNGỌ5DẬU</t>
  </si>
  <si>
    <t>THÁI TUẾNGỌ5TUẤT</t>
  </si>
  <si>
    <t>THÁI TUẾNGỌ5HỢI</t>
  </si>
  <si>
    <t>THÁI TUẾNGỌ6TÝ</t>
  </si>
  <si>
    <t>THÁI TUẾNGỌ6SỬU</t>
  </si>
  <si>
    <t>THÁI TUẾNGỌ6DẦN</t>
  </si>
  <si>
    <t>THÁI TUẾNGỌ6MÃO</t>
  </si>
  <si>
    <t>THÁI TUẾNGỌ6THÌN</t>
  </si>
  <si>
    <t>THÁI TUẾNGỌ6TỴ</t>
  </si>
  <si>
    <t>THÁI TUẾNGỌ6NGỌ</t>
  </si>
  <si>
    <t>THÁI TUẾNGỌ6MÙI</t>
  </si>
  <si>
    <t>THÁI TUẾNGỌ6THÂN</t>
  </si>
  <si>
    <t>THÁI TUẾNGỌ6DẬU</t>
  </si>
  <si>
    <t>THÁI TUẾNGỌ6TUẤT</t>
  </si>
  <si>
    <t>THÁI TUẾNGỌ6HỢI</t>
  </si>
  <si>
    <t>THÁI TUẾNGỌ7TÝ</t>
  </si>
  <si>
    <t>THÁI TUẾNGỌ7SỬU</t>
  </si>
  <si>
    <t>THÁI TUẾNGỌ7DẦN</t>
  </si>
  <si>
    <t>THÁI TUẾNGỌ7MÃO</t>
  </si>
  <si>
    <t>THÁI TUẾNGỌ7THÌN</t>
  </si>
  <si>
    <t>THÁI TUẾNGỌ7TỴ</t>
  </si>
  <si>
    <t>THÁI TUẾNGỌ7NGỌ</t>
  </si>
  <si>
    <t>THÁI TUẾNGỌ7MÙI</t>
  </si>
  <si>
    <t>THÁI TUẾNGỌ7THÂN</t>
  </si>
  <si>
    <t>THÁI TUẾNGỌ7DẬU</t>
  </si>
  <si>
    <t>THÁI TUẾNGỌ7TUẤT</t>
  </si>
  <si>
    <t>THÁI TUẾNGỌ7HỢI</t>
  </si>
  <si>
    <t>THÁI TUẾNGỌ8TÝ</t>
  </si>
  <si>
    <t>THÁI TUẾNGỌ8SỬU</t>
  </si>
  <si>
    <t>THÁI TUẾNGỌ8DẦN</t>
  </si>
  <si>
    <t>THÁI TUẾNGỌ8MÃO</t>
  </si>
  <si>
    <t>THÁI TUẾNGỌ8THÌN</t>
  </si>
  <si>
    <t>THÁI TUẾNGỌ8TỴ</t>
  </si>
  <si>
    <t>THÁI TUẾNGỌ8NGỌ</t>
  </si>
  <si>
    <t>THÁI TUẾNGỌ8MÙI</t>
  </si>
  <si>
    <t>THÁI TUẾNGỌ8THÂN</t>
  </si>
  <si>
    <t>THÁI TUẾNGỌ8DẬU</t>
  </si>
  <si>
    <t>THÁI TUẾNGỌ8TUẤT</t>
  </si>
  <si>
    <t>THÁI TUẾNGỌ8HỢI</t>
  </si>
  <si>
    <t>THÁI TUẾNGỌ9TÝ</t>
  </si>
  <si>
    <t>THÁI TUẾNGỌ9SỬU</t>
  </si>
  <si>
    <t>THÁI TUẾNGỌ9DẦN</t>
  </si>
  <si>
    <t>THÁI TUẾNGỌ9MÃO</t>
  </si>
  <si>
    <t>THÁI TUẾNGỌ9THÌN</t>
  </si>
  <si>
    <t>THÁI TUẾNGỌ9TỴ</t>
  </si>
  <si>
    <t>THÁI TUẾNGỌ9NGỌ</t>
  </si>
  <si>
    <t>THÁI TUẾNGỌ9MÙI</t>
  </si>
  <si>
    <t>THÁI TUẾNGỌ9THÂN</t>
  </si>
  <si>
    <t>THÁI TUẾNGỌ9DẬU</t>
  </si>
  <si>
    <t>THÁI TUẾNGỌ9TUẤT</t>
  </si>
  <si>
    <t>THÁI TUẾNGỌ9HỢI</t>
  </si>
  <si>
    <t>THÁI TUẾNGỌ10TÝ</t>
  </si>
  <si>
    <t>THÁI TUẾNGỌ10SỬU</t>
  </si>
  <si>
    <t>THÁI TUẾNGỌ10DẦN</t>
  </si>
  <si>
    <t>THÁI TUẾNGỌ10MÃO</t>
  </si>
  <si>
    <t>THÁI TUẾNGỌ10THÌN</t>
  </si>
  <si>
    <t>THÁI TUẾNGỌ10TỴ</t>
  </si>
  <si>
    <t>THÁI TUẾNGỌ10NGỌ</t>
  </si>
  <si>
    <t>THÁI TUẾNGỌ10MÙI</t>
  </si>
  <si>
    <t>THÁI TUẾNGỌ10THÂN</t>
  </si>
  <si>
    <t>THÁI TUẾNGỌ10DẬU</t>
  </si>
  <si>
    <t>THÁI TUẾNGỌ10TUẤT</t>
  </si>
  <si>
    <t>THÁI TUẾNGỌ10HỢI</t>
  </si>
  <si>
    <t>THÁI TUẾNGỌ11TÝ</t>
  </si>
  <si>
    <t>THÁI TUẾNGỌ11SỬU</t>
  </si>
  <si>
    <t>THÁI TUẾNGỌ11DẦN</t>
  </si>
  <si>
    <t>THÁI TUẾNGỌ11MÃO</t>
  </si>
  <si>
    <t>THÁI TUẾNGỌ11THÌN</t>
  </si>
  <si>
    <t>THÁI TUẾNGỌ11TỴ</t>
  </si>
  <si>
    <t>THÁI TUẾNGỌ11NGỌ</t>
  </si>
  <si>
    <t>THÁI TUẾNGỌ11MÙI</t>
  </si>
  <si>
    <t>THÁI TUẾNGỌ11THÂN</t>
  </si>
  <si>
    <t>THÁI TUẾNGỌ11DẬU</t>
  </si>
  <si>
    <t>THÁI TUẾNGỌ11TUẤT</t>
  </si>
  <si>
    <t>THÁI TUẾNGỌ11HỢI</t>
  </si>
  <si>
    <t>THÁI TUẾNGỌ12TÝ</t>
  </si>
  <si>
    <t>THÁI TUẾNGỌ12SỬU</t>
  </si>
  <si>
    <t>THÁI TUẾNGỌ12DẦN</t>
  </si>
  <si>
    <t>THÁI TUẾNGỌ12MÃO</t>
  </si>
  <si>
    <t>THÁI TUẾNGỌ12THÌN</t>
  </si>
  <si>
    <t>THÁI TUẾNGỌ12TỴ</t>
  </si>
  <si>
    <t>THÁI TUẾNGỌ12NGỌ</t>
  </si>
  <si>
    <t>THÁI TUẾNGỌ12MÙI</t>
  </si>
  <si>
    <t>THÁI TUẾNGỌ12THÂN</t>
  </si>
  <si>
    <t>THÁI TUẾNGỌ12DẬU</t>
  </si>
  <si>
    <t>THÁI TUẾNGỌ12TUẤT</t>
  </si>
  <si>
    <t>THÁI TUẾNGỌ12HỢI</t>
  </si>
  <si>
    <t>THÁI TUẾMÙI1TÝ</t>
  </si>
  <si>
    <t>THÁI TUẾMÙI1SỬU</t>
  </si>
  <si>
    <t>THÁI TUẾMÙI1DẦN</t>
  </si>
  <si>
    <t>THÁI TUẾMÙI1MÃO</t>
  </si>
  <si>
    <t>THÁI TUẾMÙI1THÌN</t>
  </si>
  <si>
    <t>THÁI TUẾMÙI1TỴ</t>
  </si>
  <si>
    <t>THÁI TUẾMÙI1NGỌ</t>
  </si>
  <si>
    <t>THÁI TUẾMÙI1MÙI</t>
  </si>
  <si>
    <t>THÁI TUẾMÙI1THÂN</t>
  </si>
  <si>
    <t>THÁI TUẾMÙI1DẬU</t>
  </si>
  <si>
    <t>THÁI TUẾMÙI1TUẤT</t>
  </si>
  <si>
    <t>THÁI TUẾMÙI1HỢI</t>
  </si>
  <si>
    <t>THÁI TUẾMÙI2TÝ</t>
  </si>
  <si>
    <t>THÁI TUẾMÙI2SỬU</t>
  </si>
  <si>
    <t>THÁI TUẾMÙI2DẦN</t>
  </si>
  <si>
    <t>THÁI TUẾMÙI2MÃO</t>
  </si>
  <si>
    <t>THÁI TUẾMÙI2THÌN</t>
  </si>
  <si>
    <t>THÁI TUẾMÙI2TỴ</t>
  </si>
  <si>
    <t>THÁI TUẾMÙI2NGỌ</t>
  </si>
  <si>
    <t>THÁI TUẾMÙI2MÙI</t>
  </si>
  <si>
    <t>THÁI TUẾMÙI2THÂN</t>
  </si>
  <si>
    <t>THÁI TUẾMÙI2DẬU</t>
  </si>
  <si>
    <t>THÁI TUẾMÙI2TUẤT</t>
  </si>
  <si>
    <t>THÁI TUẾMÙI2HỢI</t>
  </si>
  <si>
    <t>THÁI TUẾMÙI3TÝ</t>
  </si>
  <si>
    <t>THÁI TUẾMÙI3SỬU</t>
  </si>
  <si>
    <t>THÁI TUẾMÙI3DẦN</t>
  </si>
  <si>
    <t>THÁI TUẾMÙI3MÃO</t>
  </si>
  <si>
    <t>THÁI TUẾMÙI3THÌN</t>
  </si>
  <si>
    <t>THÁI TUẾMÙI3TỴ</t>
  </si>
  <si>
    <t>THÁI TUẾMÙI3NGỌ</t>
  </si>
  <si>
    <t>THÁI TUẾMÙI3MÙI</t>
  </si>
  <si>
    <t>THÁI TUẾMÙI3THÂN</t>
  </si>
  <si>
    <t>THÁI TUẾMÙI3DẬU</t>
  </si>
  <si>
    <t>THÁI TUẾMÙI3TUẤT</t>
  </si>
  <si>
    <t>THÁI TUẾMÙI3HỢI</t>
  </si>
  <si>
    <t>THÁI TUẾMÙI4TÝ</t>
  </si>
  <si>
    <t>THÁI TUẾMÙI4SỬU</t>
  </si>
  <si>
    <t>THÁI TUẾMÙI4DẦN</t>
  </si>
  <si>
    <t>THÁI TUẾMÙI4MÃO</t>
  </si>
  <si>
    <t>THÁI TUẾMÙI4THÌN</t>
  </si>
  <si>
    <t>THÁI TUẾMÙI4TỴ</t>
  </si>
  <si>
    <t>THÁI TUẾMÙI4NGỌ</t>
  </si>
  <si>
    <t>THÁI TUẾMÙI4MÙI</t>
  </si>
  <si>
    <t>THÁI TUẾMÙI4THÂN</t>
  </si>
  <si>
    <t>THÁI TUẾMÙI4DẬU</t>
  </si>
  <si>
    <t>THÁI TUẾMÙI4TUẤT</t>
  </si>
  <si>
    <t>THÁI TUẾMÙI4HỢI</t>
  </si>
  <si>
    <t>THÁI TUẾMÙI5TÝ</t>
  </si>
  <si>
    <t>THÁI TUẾMÙI5SỬU</t>
  </si>
  <si>
    <t>THÁI TUẾMÙI5DẦN</t>
  </si>
  <si>
    <t>THÁI TUẾMÙI5MÃO</t>
  </si>
  <si>
    <t>THÁI TUẾMÙI5THÌN</t>
  </si>
  <si>
    <t>THÁI TUẾMÙI5TỴ</t>
  </si>
  <si>
    <t>THÁI TUẾMÙI5NGỌ</t>
  </si>
  <si>
    <t>THÁI TUẾMÙI5MÙI</t>
  </si>
  <si>
    <t>THÁI TUẾMÙI5THÂN</t>
  </si>
  <si>
    <t>THÁI TUẾMÙI5DẬU</t>
  </si>
  <si>
    <t>THÁI TUẾMÙI5TUẤT</t>
  </si>
  <si>
    <t>THÁI TUẾMÙI5HỢI</t>
  </si>
  <si>
    <t>THÁI TUẾMÙI6TÝ</t>
  </si>
  <si>
    <t>THÁI TUẾMÙI6SỬU</t>
  </si>
  <si>
    <t>THÁI TUẾMÙI6DẦN</t>
  </si>
  <si>
    <t>THÁI TUẾMÙI6MÃO</t>
  </si>
  <si>
    <t>THÁI TUẾMÙI6THÌN</t>
  </si>
  <si>
    <t>THÁI TUẾMÙI6TỴ</t>
  </si>
  <si>
    <t>THÁI TUẾMÙI6NGỌ</t>
  </si>
  <si>
    <t>THÁI TUẾMÙI6MÙI</t>
  </si>
  <si>
    <t>THÁI TUẾMÙI6THÂN</t>
  </si>
  <si>
    <t>THÁI TUẾMÙI6DẬU</t>
  </si>
  <si>
    <t>THÁI TUẾMÙI6TUẤT</t>
  </si>
  <si>
    <t>THÁI TUẾMÙI6HỢI</t>
  </si>
  <si>
    <t>THÁI TUẾMÙI7TÝ</t>
  </si>
  <si>
    <t>THÁI TUẾMÙI7SỬU</t>
  </si>
  <si>
    <t>THÁI TUẾMÙI7DẦN</t>
  </si>
  <si>
    <t>THÁI TUẾMÙI7MÃO</t>
  </si>
  <si>
    <t>THÁI TUẾMÙI7THÌN</t>
  </si>
  <si>
    <t>THÁI TUẾMÙI7TỴ</t>
  </si>
  <si>
    <t>THÁI TUẾMÙI7NGỌ</t>
  </si>
  <si>
    <t>THÁI TUẾMÙI7MÙI</t>
  </si>
  <si>
    <t>THÁI TUẾMÙI7THÂN</t>
  </si>
  <si>
    <t>THÁI TUẾMÙI7DẬU</t>
  </si>
  <si>
    <t>THÁI TUẾMÙI7TUẤT</t>
  </si>
  <si>
    <t>THÁI TUẾMÙI7HỢI</t>
  </si>
  <si>
    <t>THÁI TUẾMÙI8TÝ</t>
  </si>
  <si>
    <t>THÁI TUẾMÙI8SỬU</t>
  </si>
  <si>
    <t>THÁI TUẾMÙI8DẦN</t>
  </si>
  <si>
    <t>THÁI TUẾMÙI8MÃO</t>
  </si>
  <si>
    <t>THÁI TUẾMÙI8THÌN</t>
  </si>
  <si>
    <t>THÁI TUẾMÙI8TỴ</t>
  </si>
  <si>
    <t>THÁI TUẾMÙI8NGỌ</t>
  </si>
  <si>
    <t>THÁI TUẾMÙI8MÙI</t>
  </si>
  <si>
    <t>THÁI TUẾMÙI8THÂN</t>
  </si>
  <si>
    <t>THÁI TUẾMÙI8DẬU</t>
  </si>
  <si>
    <t>THÁI TUẾMÙI8TUẤT</t>
  </si>
  <si>
    <t>THÁI TUẾMÙI8HỢI</t>
  </si>
  <si>
    <t>THÁI TUẾMÙI9TÝ</t>
  </si>
  <si>
    <t>THÁI TUẾMÙI9SỬU</t>
  </si>
  <si>
    <t>THÁI TUẾMÙI9DẦN</t>
  </si>
  <si>
    <t>THÁI TUẾMÙI9MÃO</t>
  </si>
  <si>
    <t>THÁI TUẾMÙI9THÌN</t>
  </si>
  <si>
    <t>THÁI TUẾMÙI9TỴ</t>
  </si>
  <si>
    <t>THÁI TUẾMÙI9NGỌ</t>
  </si>
  <si>
    <t>THÁI TUẾMÙI9MÙI</t>
  </si>
  <si>
    <t>THÁI TUẾMÙI9THÂN</t>
  </si>
  <si>
    <t>THÁI TUẾMÙI9DẬU</t>
  </si>
  <si>
    <t>THÁI TUẾMÙI9TUẤT</t>
  </si>
  <si>
    <t>THÁI TUẾMÙI9HỢI</t>
  </si>
  <si>
    <t>THÁI TUẾMÙI10TÝ</t>
  </si>
  <si>
    <t>THÁI TUẾMÙI10SỬU</t>
  </si>
  <si>
    <t>THÁI TUẾMÙI10DẦN</t>
  </si>
  <si>
    <t>THÁI TUẾMÙI10MÃO</t>
  </si>
  <si>
    <t>THÁI TUẾMÙI10THÌN</t>
  </si>
  <si>
    <t>THÁI TUẾMÙI10TỴ</t>
  </si>
  <si>
    <t>THÁI TUẾMÙI10NGỌ</t>
  </si>
  <si>
    <t>THÁI TUẾMÙI10MÙI</t>
  </si>
  <si>
    <t>THÁI TUẾMÙI10THÂN</t>
  </si>
  <si>
    <t>THÁI TUẾMÙI10DẬU</t>
  </si>
  <si>
    <t>THÁI TUẾMÙI10TUẤT</t>
  </si>
  <si>
    <t>THÁI TUẾMÙI10HỢI</t>
  </si>
  <si>
    <t>THÁI TUẾMÙI11TÝ</t>
  </si>
  <si>
    <t>THÁI TUẾMÙI11SỬU</t>
  </si>
  <si>
    <t>THÁI TUẾMÙI11DẦN</t>
  </si>
  <si>
    <t>THÁI TUẾMÙI11MÃO</t>
  </si>
  <si>
    <t>THÁI TUẾMÙI11THÌN</t>
  </si>
  <si>
    <t>THÁI TUẾMÙI11TỴ</t>
  </si>
  <si>
    <t>THÁI TUẾMÙI11NGỌ</t>
  </si>
  <si>
    <t>THÁI TUẾMÙI11MÙI</t>
  </si>
  <si>
    <t>THÁI TUẾMÙI11THÂN</t>
  </si>
  <si>
    <t>THÁI TUẾMÙI11DẬU</t>
  </si>
  <si>
    <t>THÁI TUẾMÙI11TUẤT</t>
  </si>
  <si>
    <t>THÁI TUẾMÙI11HỢI</t>
  </si>
  <si>
    <t>THÁI TUẾMÙI12TÝ</t>
  </si>
  <si>
    <t>THÁI TUẾMÙI12SỬU</t>
  </si>
  <si>
    <t>THÁI TUẾMÙI12DẦN</t>
  </si>
  <si>
    <t>THÁI TUẾMÙI12MÃO</t>
  </si>
  <si>
    <t>THÁI TUẾMÙI12THÌN</t>
  </si>
  <si>
    <t>THÁI TUẾMÙI12TỴ</t>
  </si>
  <si>
    <t>THÁI TUẾMÙI12NGỌ</t>
  </si>
  <si>
    <t>THÁI TUẾMÙI12MÙI</t>
  </si>
  <si>
    <t>THÁI TUẾMÙI12THÂN</t>
  </si>
  <si>
    <t>THÁI TUẾMÙI12DẬU</t>
  </si>
  <si>
    <t>THÁI TUẾMÙI12TUẤT</t>
  </si>
  <si>
    <t>THÁI TUẾMÙI12HỢI</t>
  </si>
  <si>
    <t>THÁI TUẾTHÂN1TÝ</t>
  </si>
  <si>
    <t>THÁI TUẾTHÂN1SỬU</t>
  </si>
  <si>
    <t>THÁI TUẾTHÂN1DẦN</t>
  </si>
  <si>
    <t>THÁI TUẾTHÂN1MÃO</t>
  </si>
  <si>
    <t>THÁI TUẾTHÂN1THÌN</t>
  </si>
  <si>
    <t>THÁI TUẾTHÂN1TỴ</t>
  </si>
  <si>
    <t>THÁI TUẾTHÂN1NGỌ</t>
  </si>
  <si>
    <t>THÁI TUẾTHÂN1MÙI</t>
  </si>
  <si>
    <t>THÁI TUẾTHÂN1THÂN</t>
  </si>
  <si>
    <t>THÁI TUẾTHÂN1DẬU</t>
  </si>
  <si>
    <t>THÁI TUẾTHÂN1TUẤT</t>
  </si>
  <si>
    <t>THÁI TUẾTHÂN1HỢI</t>
  </si>
  <si>
    <t>THÁI TUẾTHÂN2TÝ</t>
  </si>
  <si>
    <t>THÁI TUẾTHÂN2SỬU</t>
  </si>
  <si>
    <t>THÁI TUẾTHÂN2DẦN</t>
  </si>
  <si>
    <t>THÁI TUẾTHÂN2MÃO</t>
  </si>
  <si>
    <t>THÁI TUẾTHÂN2THÌN</t>
  </si>
  <si>
    <t>THÁI TUẾTHÂN2TỴ</t>
  </si>
  <si>
    <t>THÁI TUẾTHÂN2NGỌ</t>
  </si>
  <si>
    <t>THÁI TUẾTHÂN2MÙI</t>
  </si>
  <si>
    <t>THÁI TUẾTHÂN2THÂN</t>
  </si>
  <si>
    <t>THÁI TUẾTHÂN2DẬU</t>
  </si>
  <si>
    <t>THÁI TUẾTHÂN2TUẤT</t>
  </si>
  <si>
    <t>THÁI TUẾTHÂN2HỢI</t>
  </si>
  <si>
    <t>THÁI TUẾTHÂN3TÝ</t>
  </si>
  <si>
    <t>THÁI TUẾTHÂN3SỬU</t>
  </si>
  <si>
    <t>THÁI TUẾTHÂN3DẦN</t>
  </si>
  <si>
    <t>THÁI TUẾTHÂN3MÃO</t>
  </si>
  <si>
    <t>THÁI TUẾTHÂN3THÌN</t>
  </si>
  <si>
    <t>THÁI TUẾTHÂN3TỴ</t>
  </si>
  <si>
    <t>THÁI TUẾTHÂN3NGỌ</t>
  </si>
  <si>
    <t>THÁI TUẾTHÂN3MÙI</t>
  </si>
  <si>
    <t>THÁI TUẾTHÂN3THÂN</t>
  </si>
  <si>
    <t>THÁI TUẾTHÂN3DẬU</t>
  </si>
  <si>
    <t>THÁI TUẾTHÂN3TUẤT</t>
  </si>
  <si>
    <t>THÁI TUẾTHÂN3HỢI</t>
  </si>
  <si>
    <t>THÁI TUẾTHÂN4TÝ</t>
  </si>
  <si>
    <t>THÁI TUẾTHÂN4SỬU</t>
  </si>
  <si>
    <t>THÁI TUẾTHÂN4DẦN</t>
  </si>
  <si>
    <t>THÁI TUẾTHÂN4MÃO</t>
  </si>
  <si>
    <t>THÁI TUẾTHÂN4THÌN</t>
  </si>
  <si>
    <t>THÁI TUẾTHÂN4TỴ</t>
  </si>
  <si>
    <t>THÁI TUẾTHÂN4NGỌ</t>
  </si>
  <si>
    <t>THÁI TUẾTHÂN4MÙI</t>
  </si>
  <si>
    <t>THÁI TUẾTHÂN4THÂN</t>
  </si>
  <si>
    <t>THÁI TUẾTHÂN4DẬU</t>
  </si>
  <si>
    <t>THÁI TUẾTHÂN4TUẤT</t>
  </si>
  <si>
    <t>THÁI TUẾTHÂN4HỢI</t>
  </si>
  <si>
    <t>THÁI TUẾTHÂN5TÝ</t>
  </si>
  <si>
    <t>THÁI TUẾTHÂN5SỬU</t>
  </si>
  <si>
    <t>THÁI TUẾTHÂN5DẦN</t>
  </si>
  <si>
    <t>THÁI TUẾTHÂN5MÃO</t>
  </si>
  <si>
    <t>THÁI TUẾTHÂN5THÌN</t>
  </si>
  <si>
    <t>THÁI TUẾTHÂN5TỴ</t>
  </si>
  <si>
    <t>THÁI TUẾTHÂN5NGỌ</t>
  </si>
  <si>
    <t>THÁI TUẾTHÂN5MÙI</t>
  </si>
  <si>
    <t>THÁI TUẾTHÂN5THÂN</t>
  </si>
  <si>
    <t>THÁI TUẾTHÂN5DẬU</t>
  </si>
  <si>
    <t>THÁI TUẾTHÂN5TUẤT</t>
  </si>
  <si>
    <t>THÁI TUẾTHÂN5HỢI</t>
  </si>
  <si>
    <t>THÁI TUẾTHÂN6TÝ</t>
  </si>
  <si>
    <t>THÁI TUẾTHÂN6SỬU</t>
  </si>
  <si>
    <t>THÁI TUẾTHÂN6DẦN</t>
  </si>
  <si>
    <t>THÁI TUẾTHÂN6MÃO</t>
  </si>
  <si>
    <t>THÁI TUẾTHÂN6THÌN</t>
  </si>
  <si>
    <t>THÁI TUẾTHÂN6TỴ</t>
  </si>
  <si>
    <t>THÁI TUẾTHÂN6NGỌ</t>
  </si>
  <si>
    <t>THÁI TUẾTHÂN6MÙI</t>
  </si>
  <si>
    <t>THÁI TUẾTHÂN6THÂN</t>
  </si>
  <si>
    <t>THÁI TUẾTHÂN6DẬU</t>
  </si>
  <si>
    <t>THÁI TUẾTHÂN6TUẤT</t>
  </si>
  <si>
    <t>THÁI TUẾTHÂN6HỢI</t>
  </si>
  <si>
    <t>THÁI TUẾTHÂN7TÝ</t>
  </si>
  <si>
    <t>THÁI TUẾTHÂN7SỬU</t>
  </si>
  <si>
    <t>THÁI TUẾTHÂN7DẦN</t>
  </si>
  <si>
    <t>THÁI TUẾTHÂN7MÃO</t>
  </si>
  <si>
    <t>THÁI TUẾTHÂN7THÌN</t>
  </si>
  <si>
    <t>THÁI TUẾTHÂN7TỴ</t>
  </si>
  <si>
    <t>THÁI TUẾTHÂN7NGỌ</t>
  </si>
  <si>
    <t>THÁI TUẾTHÂN7MÙI</t>
  </si>
  <si>
    <t>THÁI TUẾTHÂN7THÂN</t>
  </si>
  <si>
    <t>THÁI TUẾTHÂN7DẬU</t>
  </si>
  <si>
    <t>THÁI TUẾTHÂN7TUẤT</t>
  </si>
  <si>
    <t>THÁI TUẾTHÂN7HỢI</t>
  </si>
  <si>
    <t>THÁI TUẾTHÂN8TÝ</t>
  </si>
  <si>
    <t>THÁI TUẾTHÂN8SỬU</t>
  </si>
  <si>
    <t>THÁI TUẾTHÂN8DẦN</t>
  </si>
  <si>
    <t>THÁI TUẾTHÂN8MÃO</t>
  </si>
  <si>
    <t>THÁI TUẾTHÂN8THÌN</t>
  </si>
  <si>
    <t>THÁI TUẾTHÂN8TỴ</t>
  </si>
  <si>
    <t>THÁI TUẾTHÂN8NGỌ</t>
  </si>
  <si>
    <t>THÁI TUẾTHÂN8MÙI</t>
  </si>
  <si>
    <t>THÁI TUẾTHÂN8THÂN</t>
  </si>
  <si>
    <t>THÁI TUẾTHÂN8DẬU</t>
  </si>
  <si>
    <t>THÁI TUẾTHÂN8TUẤT</t>
  </si>
  <si>
    <t>THÁI TUẾTHÂN8HỢI</t>
  </si>
  <si>
    <t>THÁI TUẾTHÂN9TÝ</t>
  </si>
  <si>
    <t>THÁI TUẾTHÂN9SỬU</t>
  </si>
  <si>
    <t>THÁI TUẾTHÂN9DẦN</t>
  </si>
  <si>
    <t>THÁI TUẾTHÂN9MÃO</t>
  </si>
  <si>
    <t>THÁI TUẾTHÂN9THÌN</t>
  </si>
  <si>
    <t>THÁI TUẾTHÂN9TỴ</t>
  </si>
  <si>
    <t>THÁI TUẾTHÂN9NGỌ</t>
  </si>
  <si>
    <t>THÁI TUẾTHÂN9MÙI</t>
  </si>
  <si>
    <t>THÁI TUẾTHÂN9THÂN</t>
  </si>
  <si>
    <t>THÁI TUẾTHÂN9DẬU</t>
  </si>
  <si>
    <t>THÁI TUẾTHÂN9TUẤT</t>
  </si>
  <si>
    <t>THÁI TUẾTHÂN9HỢI</t>
  </si>
  <si>
    <t>THÁI TUẾTHÂN10TÝ</t>
  </si>
  <si>
    <t>THÁI TUẾTHÂN10SỬU</t>
  </si>
  <si>
    <t>THÁI TUẾTHÂN10DẦN</t>
  </si>
  <si>
    <t>THÁI TUẾTHÂN10MÃO</t>
  </si>
  <si>
    <t>THÁI TUẾTHÂN10THÌN</t>
  </si>
  <si>
    <t>THÁI TUẾTHÂN10TỴ</t>
  </si>
  <si>
    <t>THÁI TUẾTHÂN10NGỌ</t>
  </si>
  <si>
    <t>THÁI TUẾTHÂN10MÙI</t>
  </si>
  <si>
    <t>THÁI TUẾTHÂN10THÂN</t>
  </si>
  <si>
    <t>THÁI TUẾTHÂN10DẬU</t>
  </si>
  <si>
    <t>THÁI TUẾTHÂN10TUẤT</t>
  </si>
  <si>
    <t>THÁI TUẾTHÂN10HỢI</t>
  </si>
  <si>
    <t>THÁI TUẾTHÂN11TÝ</t>
  </si>
  <si>
    <t>THÁI TUẾTHÂN11SỬU</t>
  </si>
  <si>
    <t>THÁI TUẾTHÂN11DẦN</t>
  </si>
  <si>
    <t>THÁI TUẾTHÂN11MÃO</t>
  </si>
  <si>
    <t>THÁI TUẾTHÂN11THÌN</t>
  </si>
  <si>
    <t>THÁI TUẾTHÂN11TỴ</t>
  </si>
  <si>
    <t>THÁI TUẾTHÂN11NGỌ</t>
  </si>
  <si>
    <t>THÁI TUẾTHÂN11MÙI</t>
  </si>
  <si>
    <t>THÁI TUẾTHÂN11THÂN</t>
  </si>
  <si>
    <t>THÁI TUẾTHÂN11DẬU</t>
  </si>
  <si>
    <t>THÁI TUẾTHÂN11TUẤT</t>
  </si>
  <si>
    <t>THÁI TUẾTHÂN11HỢI</t>
  </si>
  <si>
    <t>THÁI TUẾTHÂN12TÝ</t>
  </si>
  <si>
    <t>THÁI TUẾTHÂN12SỬU</t>
  </si>
  <si>
    <t>THÁI TUẾTHÂN12DẦN</t>
  </si>
  <si>
    <t>THÁI TUẾTHÂN12MÃO</t>
  </si>
  <si>
    <t>THÁI TUẾTHÂN12THÌN</t>
  </si>
  <si>
    <t>THÁI TUẾTHÂN12TỴ</t>
  </si>
  <si>
    <t>THÁI TUẾTHÂN12NGỌ</t>
  </si>
  <si>
    <t>THÁI TUẾTHÂN12MÙI</t>
  </si>
  <si>
    <t>THÁI TUẾTHÂN12THÂN</t>
  </si>
  <si>
    <t>THÁI TUẾTHÂN12DẬU</t>
  </si>
  <si>
    <t>THÁI TUẾTHÂN12TUẤT</t>
  </si>
  <si>
    <t>THÁI TUẾTHÂN12HỢI</t>
  </si>
  <si>
    <t>THÁI TUẾDẬU1TÝ</t>
  </si>
  <si>
    <t>THÁI TUẾDẬU1SỬU</t>
  </si>
  <si>
    <t>THÁI TUẾDẬU1DẦN</t>
  </si>
  <si>
    <t>THÁI TUẾDẬU1MÃO</t>
  </si>
  <si>
    <t>THÁI TUẾDẬU1THÌN</t>
  </si>
  <si>
    <t>THÁI TUẾDẬU1TỴ</t>
  </si>
  <si>
    <t>THÁI TUẾDẬU1NGỌ</t>
  </si>
  <si>
    <t>THÁI TUẾDẬU1MÙI</t>
  </si>
  <si>
    <t>THÁI TUẾDẬU1THÂN</t>
  </si>
  <si>
    <t>THÁI TUẾDẬU1DẬU</t>
  </si>
  <si>
    <t>THÁI TUẾDẬU1TUẤT</t>
  </si>
  <si>
    <t>THÁI TUẾDẬU1HỢI</t>
  </si>
  <si>
    <t>THÁI TUẾDẬU2TÝ</t>
  </si>
  <si>
    <t>THÁI TUẾDẬU2SỬU</t>
  </si>
  <si>
    <t>THÁI TUẾDẬU2DẦN</t>
  </si>
  <si>
    <t>THÁI TUẾDẬU2MÃO</t>
  </si>
  <si>
    <t>THÁI TUẾDẬU2THÌN</t>
  </si>
  <si>
    <t>THÁI TUẾDẬU2TỴ</t>
  </si>
  <si>
    <t>THÁI TUẾDẬU2NGỌ</t>
  </si>
  <si>
    <t>THÁI TUẾDẬU2MÙI</t>
  </si>
  <si>
    <t>THÁI TUẾDẬU2THÂN</t>
  </si>
  <si>
    <t>THÁI TUẾDẬU2DẬU</t>
  </si>
  <si>
    <t>THÁI TUẾDẬU2TUẤT</t>
  </si>
  <si>
    <t>THÁI TUẾDẬU2HỢI</t>
  </si>
  <si>
    <t>THÁI TUẾDẬU3TÝ</t>
  </si>
  <si>
    <t>THÁI TUẾDẬU3SỬU</t>
  </si>
  <si>
    <t>THÁI TUẾDẬU3DẦN</t>
  </si>
  <si>
    <t>THÁI TUẾDẬU3MÃO</t>
  </si>
  <si>
    <t>THÁI TUẾDẬU3THÌN</t>
  </si>
  <si>
    <t>THÁI TUẾDẬU3TỴ</t>
  </si>
  <si>
    <t>THÁI TUẾDẬU3NGỌ</t>
  </si>
  <si>
    <t>THÁI TUẾDẬU3MÙI</t>
  </si>
  <si>
    <t>THÁI TUẾDẬU3THÂN</t>
  </si>
  <si>
    <t>THÁI TUẾDẬU3DẬU</t>
  </si>
  <si>
    <t>THÁI TUẾDẬU3TUẤT</t>
  </si>
  <si>
    <t>THÁI TUẾDẬU3HỢI</t>
  </si>
  <si>
    <t>THÁI TUẾDẬU4TÝ</t>
  </si>
  <si>
    <t>THÁI TUẾDẬU4SỬU</t>
  </si>
  <si>
    <t>THÁI TUẾDẬU4DẦN</t>
  </si>
  <si>
    <t>THÁI TUẾDẬU4MÃO</t>
  </si>
  <si>
    <t>THÁI TUẾDẬU4THÌN</t>
  </si>
  <si>
    <t>THÁI TUẾDẬU4TỴ</t>
  </si>
  <si>
    <t>THÁI TUẾDẬU4NGỌ</t>
  </si>
  <si>
    <t>THÁI TUẾDẬU4MÙI</t>
  </si>
  <si>
    <t>THÁI TUẾDẬU4THÂN</t>
  </si>
  <si>
    <t>THÁI TUẾDẬU4DẬU</t>
  </si>
  <si>
    <t>THÁI TUẾDẬU4TUẤT</t>
  </si>
  <si>
    <t>THÁI TUẾDẬU4HỢI</t>
  </si>
  <si>
    <t>THÁI TUẾDẬU5TÝ</t>
  </si>
  <si>
    <t>THÁI TUẾDẬU5SỬU</t>
  </si>
  <si>
    <t>THÁI TUẾDẬU5DẦN</t>
  </si>
  <si>
    <t>THÁI TUẾDẬU5MÃO</t>
  </si>
  <si>
    <t>THÁI TUẾDẬU5THÌN</t>
  </si>
  <si>
    <t>THÁI TUẾDẬU5TỴ</t>
  </si>
  <si>
    <t>THÁI TUẾDẬU5NGỌ</t>
  </si>
  <si>
    <t>THÁI TUẾDẬU5MÙI</t>
  </si>
  <si>
    <t>THÁI TUẾDẬU5THÂN</t>
  </si>
  <si>
    <t>THÁI TUẾDẬU5DẬU</t>
  </si>
  <si>
    <t>THÁI TUẾDẬU5TUẤT</t>
  </si>
  <si>
    <t>THÁI TUẾDẬU5HỢI</t>
  </si>
  <si>
    <t>THÁI TUẾDẬU6TÝ</t>
  </si>
  <si>
    <t>THÁI TUẾDẬU6SỬU</t>
  </si>
  <si>
    <t>THÁI TUẾDẬU6DẦN</t>
  </si>
  <si>
    <t>THÁI TUẾDẬU6MÃO</t>
  </si>
  <si>
    <t>THÁI TUẾDẬU6THÌN</t>
  </si>
  <si>
    <t>THÁI TUẾDẬU6TỴ</t>
  </si>
  <si>
    <t>THÁI TUẾDẬU6NGỌ</t>
  </si>
  <si>
    <t>THÁI TUẾDẬU6MÙI</t>
  </si>
  <si>
    <t>THÁI TUẾDẬU6THÂN</t>
  </si>
  <si>
    <t>THÁI TUẾDẬU6DẬU</t>
  </si>
  <si>
    <t>THÁI TUẾDẬU6TUẤT</t>
  </si>
  <si>
    <t>THÁI TUẾDẬU6HỢI</t>
  </si>
  <si>
    <t>THÁI TUẾDẬU7TÝ</t>
  </si>
  <si>
    <t>THÁI TUẾDẬU7SỬU</t>
  </si>
  <si>
    <t>THÁI TUẾDẬU7DẦN</t>
  </si>
  <si>
    <t>THÁI TUẾDẬU7MÃO</t>
  </si>
  <si>
    <t>THÁI TUẾDẬU7THÌN</t>
  </si>
  <si>
    <t>THÁI TUẾDẬU7TỴ</t>
  </si>
  <si>
    <t>THÁI TUẾDẬU7NGỌ</t>
  </si>
  <si>
    <t>THÁI TUẾDẬU7MÙI</t>
  </si>
  <si>
    <t>THÁI TUẾDẬU7THÂN</t>
  </si>
  <si>
    <t>THÁI TUẾDẬU7DẬU</t>
  </si>
  <si>
    <t>THÁI TUẾDẬU7TUẤT</t>
  </si>
  <si>
    <t>THÁI TUẾDẬU7HỢI</t>
  </si>
  <si>
    <t>THÁI TUẾDẬU8TÝ</t>
  </si>
  <si>
    <t>THÁI TUẾDẬU8SỬU</t>
  </si>
  <si>
    <t>THÁI TUẾDẬU8DẦN</t>
  </si>
  <si>
    <t>THÁI TUẾDẬU8MÃO</t>
  </si>
  <si>
    <t>THÁI TUẾDẬU8THÌN</t>
  </si>
  <si>
    <t>THÁI TUẾDẬU8TỴ</t>
  </si>
  <si>
    <t>THÁI TUẾDẬU8NGỌ</t>
  </si>
  <si>
    <t>THÁI TUẾDẬU8MÙI</t>
  </si>
  <si>
    <t>THÁI TUẾDẬU8THÂN</t>
  </si>
  <si>
    <t>THÁI TUẾDẬU8DẬU</t>
  </si>
  <si>
    <t>THÁI TUẾDẬU8TUẤT</t>
  </si>
  <si>
    <t>THÁI TUẾDẬU8HỢI</t>
  </si>
  <si>
    <t>THÁI TUẾDẬU9TÝ</t>
  </si>
  <si>
    <t>THÁI TUẾDẬU9SỬU</t>
  </si>
  <si>
    <t>THÁI TUẾDẬU9DẦN</t>
  </si>
  <si>
    <t>THÁI TUẾDẬU9MÃO</t>
  </si>
  <si>
    <t>THÁI TUẾDẬU9THÌN</t>
  </si>
  <si>
    <t>THÁI TUẾDẬU9TỴ</t>
  </si>
  <si>
    <t>THÁI TUẾDẬU9NGỌ</t>
  </si>
  <si>
    <t>THÁI TUẾDẬU9MÙI</t>
  </si>
  <si>
    <t>THÁI TUẾDẬU9THÂN</t>
  </si>
  <si>
    <t>THÁI TUẾDẬU9DẬU</t>
  </si>
  <si>
    <t>THÁI TUẾDẬU9TUẤT</t>
  </si>
  <si>
    <t>THÁI TUẾDẬU9HỢI</t>
  </si>
  <si>
    <t>THÁI TUẾDẬU10TÝ</t>
  </si>
  <si>
    <t>THÁI TUẾDẬU10SỬU</t>
  </si>
  <si>
    <t>THÁI TUẾDẬU10DẦN</t>
  </si>
  <si>
    <t>THÁI TUẾDẬU10MÃO</t>
  </si>
  <si>
    <t>THÁI TUẾDẬU10THÌN</t>
  </si>
  <si>
    <t>THÁI TUẾDẬU10TỴ</t>
  </si>
  <si>
    <t>THÁI TUẾDẬU10NGỌ</t>
  </si>
  <si>
    <t>THÁI TUẾDẬU10MÙI</t>
  </si>
  <si>
    <t>THÁI TUẾDẬU10THÂN</t>
  </si>
  <si>
    <t>THÁI TUẾDẬU10DẬU</t>
  </si>
  <si>
    <t>THÁI TUẾDẬU10TUẤT</t>
  </si>
  <si>
    <t>THÁI TUẾDẬU10HỢI</t>
  </si>
  <si>
    <t>THÁI TUẾDẬU11TÝ</t>
  </si>
  <si>
    <t>THÁI TUẾDẬU11SỬU</t>
  </si>
  <si>
    <t>THÁI TUẾDẬU11DẦN</t>
  </si>
  <si>
    <t>THÁI TUẾDẬU11MÃO</t>
  </si>
  <si>
    <t>THÁI TUẾDẬU11THÌN</t>
  </si>
  <si>
    <t>THÁI TUẾDẬU11TỴ</t>
  </si>
  <si>
    <t>THÁI TUẾDẬU11NGỌ</t>
  </si>
  <si>
    <t>THÁI TUẾDẬU11MÙI</t>
  </si>
  <si>
    <t>THÁI TUẾDẬU11THÂN</t>
  </si>
  <si>
    <t>THÁI TUẾDẬU11DẬU</t>
  </si>
  <si>
    <t>THÁI TUẾDẬU11TUẤT</t>
  </si>
  <si>
    <t>THÁI TUẾDẬU11HỢI</t>
  </si>
  <si>
    <t>THÁI TUẾDẬU12TÝ</t>
  </si>
  <si>
    <t>THÁI TUẾDẬU12SỬU</t>
  </si>
  <si>
    <t>THÁI TUẾDẬU12DẦN</t>
  </si>
  <si>
    <t>THÁI TUẾDẬU12MÃO</t>
  </si>
  <si>
    <t>THÁI TUẾDẬU12THÌN</t>
  </si>
  <si>
    <t>THÁI TUẾDẬU12TỴ</t>
  </si>
  <si>
    <t>THÁI TUẾDẬU12NGỌ</t>
  </si>
  <si>
    <t>THÁI TUẾDẬU12MÙI</t>
  </si>
  <si>
    <t>THÁI TUẾDẬU12THÂN</t>
  </si>
  <si>
    <t>THÁI TUẾDẬU12DẬU</t>
  </si>
  <si>
    <t>THÁI TUẾDẬU12TUẤT</t>
  </si>
  <si>
    <t>THÁI TUẾDẬU12HỢI</t>
  </si>
  <si>
    <t>THÁI TUẾTUẤT1TÝ</t>
  </si>
  <si>
    <t>THÁI TUẾTUẤT1SỬU</t>
  </si>
  <si>
    <t>THÁI TUẾTUẤT1DẦN</t>
  </si>
  <si>
    <t>THÁI TUẾTUẤT1MÃO</t>
  </si>
  <si>
    <t>THÁI TUẾTUẤT1THÌN</t>
  </si>
  <si>
    <t>THÁI TUẾTUẤT1TỴ</t>
  </si>
  <si>
    <t>THÁI TUẾTUẤT1NGỌ</t>
  </si>
  <si>
    <t>THÁI TUẾTUẤT1MÙI</t>
  </si>
  <si>
    <t>THÁI TUẾTUẤT1THÂN</t>
  </si>
  <si>
    <t>THÁI TUẾTUẤT1DẬU</t>
  </si>
  <si>
    <t>THÁI TUẾTUẤT1TUẤT</t>
  </si>
  <si>
    <t>THÁI TUẾTUẤT1HỢI</t>
  </si>
  <si>
    <t>THÁI TUẾTUẤT2TÝ</t>
  </si>
  <si>
    <t>THÁI TUẾTUẤT2SỬU</t>
  </si>
  <si>
    <t>THÁI TUẾTUẤT2DẦN</t>
  </si>
  <si>
    <t>THÁI TUẾTUẤT2MÃO</t>
  </si>
  <si>
    <t>THÁI TUẾTUẤT2THÌN</t>
  </si>
  <si>
    <t>THÁI TUẾTUẤT2TỴ</t>
  </si>
  <si>
    <t>THÁI TUẾTUẤT2NGỌ</t>
  </si>
  <si>
    <t>THÁI TUẾTUẤT2MÙI</t>
  </si>
  <si>
    <t>THÁI TUẾTUẤT2THÂN</t>
  </si>
  <si>
    <t>THÁI TUẾTUẤT2DẬU</t>
  </si>
  <si>
    <t>THÁI TUẾTUẤT2TUẤT</t>
  </si>
  <si>
    <t>THÁI TUẾTUẤT2HỢI</t>
  </si>
  <si>
    <t>THÁI TUẾTUẤT3TÝ</t>
  </si>
  <si>
    <t>THÁI TUẾTUẤT3SỬU</t>
  </si>
  <si>
    <t>THÁI TUẾTUẤT3DẦN</t>
  </si>
  <si>
    <t>THÁI TUẾTUẤT3MÃO</t>
  </si>
  <si>
    <t>THÁI TUẾTUẤT3THÌN</t>
  </si>
  <si>
    <t>THÁI TUẾTUẤT3TỴ</t>
  </si>
  <si>
    <t>THÁI TUẾTUẤT3NGỌ</t>
  </si>
  <si>
    <t>THÁI TUẾTUẤT3MÙI</t>
  </si>
  <si>
    <t>THÁI TUẾTUẤT3THÂN</t>
  </si>
  <si>
    <t>THÁI TUẾTUẤT3DẬU</t>
  </si>
  <si>
    <t>THÁI TUẾTUẤT3TUẤT</t>
  </si>
  <si>
    <t>THÁI TUẾTUẤT3HỢI</t>
  </si>
  <si>
    <t>THÁI TUẾTUẤT4TÝ</t>
  </si>
  <si>
    <t>THÁI TUẾTUẤT4SỬU</t>
  </si>
  <si>
    <t>THÁI TUẾTUẤT4DẦN</t>
  </si>
  <si>
    <t>THÁI TUẾTUẤT4MÃO</t>
  </si>
  <si>
    <t>THÁI TUẾTUẤT4THÌN</t>
  </si>
  <si>
    <t>THÁI TUẾTUẤT4TỴ</t>
  </si>
  <si>
    <t>THÁI TUẾTUẤT4NGỌ</t>
  </si>
  <si>
    <t>THÁI TUẾTUẤT4MÙI</t>
  </si>
  <si>
    <t>THÁI TUẾTUẤT4THÂN</t>
  </si>
  <si>
    <t>THÁI TUẾTUẤT4DẬU</t>
  </si>
  <si>
    <t>THÁI TUẾTUẤT4TUẤT</t>
  </si>
  <si>
    <t>THÁI TUẾTUẤT4HỢI</t>
  </si>
  <si>
    <t>THÁI TUẾTUẤT5TÝ</t>
  </si>
  <si>
    <t>THÁI TUẾTUẤT5SỬU</t>
  </si>
  <si>
    <t>THÁI TUẾTUẤT5DẦN</t>
  </si>
  <si>
    <t>THÁI TUẾTUẤT5MÃO</t>
  </si>
  <si>
    <t>THÁI TUẾTUẤT5THÌN</t>
  </si>
  <si>
    <t>THÁI TUẾTUẤT5TỴ</t>
  </si>
  <si>
    <t>THÁI TUẾTUẤT5NGỌ</t>
  </si>
  <si>
    <t>THÁI TUẾTUẤT5MÙI</t>
  </si>
  <si>
    <t>THÁI TUẾTUẤT5THÂN</t>
  </si>
  <si>
    <t>THÁI TUẾTUẤT5DẬU</t>
  </si>
  <si>
    <t>THÁI TUẾTUẤT5TUẤT</t>
  </si>
  <si>
    <t>THÁI TUẾTUẤT5HỢI</t>
  </si>
  <si>
    <t>THÁI TUẾTUẤT6TÝ</t>
  </si>
  <si>
    <t>THÁI TUẾTUẤT6SỬU</t>
  </si>
  <si>
    <t>THÁI TUẾTUẤT6DẦN</t>
  </si>
  <si>
    <t>THÁI TUẾTUẤT6MÃO</t>
  </si>
  <si>
    <t>THÁI TUẾTUẤT6THÌN</t>
  </si>
  <si>
    <t>THÁI TUẾTUẤT6TỴ</t>
  </si>
  <si>
    <t>THÁI TUẾTUẤT6NGỌ</t>
  </si>
  <si>
    <t>THÁI TUẾTUẤT6MÙI</t>
  </si>
  <si>
    <t>THÁI TUẾTUẤT6THÂN</t>
  </si>
  <si>
    <t>THÁI TUẾTUẤT6DẬU</t>
  </si>
  <si>
    <t>THÁI TUẾTUẤT6TUẤT</t>
  </si>
  <si>
    <t>THÁI TUẾTUẤT6HỢI</t>
  </si>
  <si>
    <t>THÁI TUẾTUẤT7TÝ</t>
  </si>
  <si>
    <t>THÁI TUẾTUẤT7SỬU</t>
  </si>
  <si>
    <t>THÁI TUẾTUẤT7DẦN</t>
  </si>
  <si>
    <t>THÁI TUẾTUẤT7MÃO</t>
  </si>
  <si>
    <t>THÁI TUẾTUẤT7THÌN</t>
  </si>
  <si>
    <t>THÁI TUẾTUẤT7TỴ</t>
  </si>
  <si>
    <t>THÁI TUẾTUẤT7NGỌ</t>
  </si>
  <si>
    <t>THÁI TUẾTUẤT7MÙI</t>
  </si>
  <si>
    <t>THÁI TUẾTUẤT7THÂN</t>
  </si>
  <si>
    <t>THÁI TUẾTUẤT7DẬU</t>
  </si>
  <si>
    <t>THÁI TUẾTUẤT7TUẤT</t>
  </si>
  <si>
    <t>THÁI TUẾTUẤT7HỢI</t>
  </si>
  <si>
    <t>THÁI TUẾTUẤT8TÝ</t>
  </si>
  <si>
    <t>THÁI TUẾTUẤT8SỬU</t>
  </si>
  <si>
    <t>THÁI TUẾTUẤT8DẦN</t>
  </si>
  <si>
    <t>THÁI TUẾTUẤT8MÃO</t>
  </si>
  <si>
    <t>THÁI TUẾTUẤT8THÌN</t>
  </si>
  <si>
    <t>THÁI TUẾTUẤT8TỴ</t>
  </si>
  <si>
    <t>THÁI TUẾTUẤT8NGỌ</t>
  </si>
  <si>
    <t>THÁI TUẾTUẤT8MÙI</t>
  </si>
  <si>
    <t>THÁI TUẾTUẤT8THÂN</t>
  </si>
  <si>
    <t>THÁI TUẾTUẤT8DẬU</t>
  </si>
  <si>
    <t>THÁI TUẾTUẤT8TUẤT</t>
  </si>
  <si>
    <t>THÁI TUẾTUẤT8HỢI</t>
  </si>
  <si>
    <t>THÁI TUẾTUẤT9TÝ</t>
  </si>
  <si>
    <t>THÁI TUẾTUẤT9SỬU</t>
  </si>
  <si>
    <t>THÁI TUẾTUẤT9DẦN</t>
  </si>
  <si>
    <t>THÁI TUẾTUẤT9MÃO</t>
  </si>
  <si>
    <t>THÁI TUẾTUẤT9THÌN</t>
  </si>
  <si>
    <t>THÁI TUẾTUẤT9TỴ</t>
  </si>
  <si>
    <t>THÁI TUẾTUẤT9NGỌ</t>
  </si>
  <si>
    <t>THÁI TUẾTUẤT9MÙI</t>
  </si>
  <si>
    <t>THÁI TUẾTUẤT9THÂN</t>
  </si>
  <si>
    <t>THÁI TUẾTUẤT9DẬU</t>
  </si>
  <si>
    <t>THÁI TUẾTUẤT9TUẤT</t>
  </si>
  <si>
    <t>THÁI TUẾTUẤT9HỢI</t>
  </si>
  <si>
    <t>THÁI TUẾTUẤT10TÝ</t>
  </si>
  <si>
    <t>THÁI TUẾTUẤT10SỬU</t>
  </si>
  <si>
    <t>THÁI TUẾTUẤT10DẦN</t>
  </si>
  <si>
    <t>THÁI TUẾTUẤT10MÃO</t>
  </si>
  <si>
    <t>THÁI TUẾTUẤT10THÌN</t>
  </si>
  <si>
    <t>THÁI TUẾTUẤT10TỴ</t>
  </si>
  <si>
    <t>THÁI TUẾTUẤT10NGỌ</t>
  </si>
  <si>
    <t>THÁI TUẾTUẤT10MÙI</t>
  </si>
  <si>
    <t>THÁI TUẾTUẤT10THÂN</t>
  </si>
  <si>
    <t>THÁI TUẾTUẤT10DẬU</t>
  </si>
  <si>
    <t>THÁI TUẾTUẤT10TUẤT</t>
  </si>
  <si>
    <t>THÁI TUẾTUẤT10HỢI</t>
  </si>
  <si>
    <t>THÁI TUẾTUẤT11TÝ</t>
  </si>
  <si>
    <t>THÁI TUẾTUẤT11SỬU</t>
  </si>
  <si>
    <t>THÁI TUẾTUẤT11DẦN</t>
  </si>
  <si>
    <t>THÁI TUẾTUẤT11MÃO</t>
  </si>
  <si>
    <t>THÁI TUẾTUẤT11THÌN</t>
  </si>
  <si>
    <t>THÁI TUẾTUẤT11TỴ</t>
  </si>
  <si>
    <t>THÁI TUẾTUẤT11NGỌ</t>
  </si>
  <si>
    <t>THÁI TUẾTUẤT11MÙI</t>
  </si>
  <si>
    <t>THÁI TUẾTUẤT11THÂN</t>
  </si>
  <si>
    <t>THÁI TUẾTUẤT11DẬU</t>
  </si>
  <si>
    <t>THÁI TUẾTUẤT11TUẤT</t>
  </si>
  <si>
    <t>THÁI TUẾTUẤT11HỢI</t>
  </si>
  <si>
    <t>THÁI TUẾTUẤT12TÝ</t>
  </si>
  <si>
    <t>THÁI TUẾTUẤT12SỬU</t>
  </si>
  <si>
    <t>THÁI TUẾTUẤT12DẦN</t>
  </si>
  <si>
    <t>THÁI TUẾTUẤT12MÃO</t>
  </si>
  <si>
    <t>THÁI TUẾTUẤT12THÌN</t>
  </si>
  <si>
    <t>THÁI TUẾTUẤT12TỴ</t>
  </si>
  <si>
    <t>THÁI TUẾTUẤT12NGỌ</t>
  </si>
  <si>
    <t>THÁI TUẾTUẤT12MÙI</t>
  </si>
  <si>
    <t>THÁI TUẾTUẤT12THÂN</t>
  </si>
  <si>
    <t>THÁI TUẾTUẤT12DẬU</t>
  </si>
  <si>
    <t>THÁI TUẾTUẤT12TUẤT</t>
  </si>
  <si>
    <t>THÁI TUẾTUẤT12HỢI</t>
  </si>
  <si>
    <t>THÁI TUẾHỢI1TÝ</t>
  </si>
  <si>
    <t>THÁI TUẾHỢI1SỬU</t>
  </si>
  <si>
    <t>THÁI TUẾHỢI1DẦN</t>
  </si>
  <si>
    <t>THÁI TUẾHỢI1MÃO</t>
  </si>
  <si>
    <t>THÁI TUẾHỢI1THÌN</t>
  </si>
  <si>
    <t>THÁI TUẾHỢI1TỴ</t>
  </si>
  <si>
    <t>THÁI TUẾHỢI1NGỌ</t>
  </si>
  <si>
    <t>THÁI TUẾHỢI1MÙI</t>
  </si>
  <si>
    <t>THÁI TUẾHỢI1THÂN</t>
  </si>
  <si>
    <t>THÁI TUẾHỢI1DẬU</t>
  </si>
  <si>
    <t>THÁI TUẾHỢI1TUẤT</t>
  </si>
  <si>
    <t>THÁI TUẾHỢI1HỢI</t>
  </si>
  <si>
    <t>THÁI TUẾHỢI2TÝ</t>
  </si>
  <si>
    <t>THÁI TUẾHỢI2SỬU</t>
  </si>
  <si>
    <t>THÁI TUẾHỢI2DẦN</t>
  </si>
  <si>
    <t>THÁI TUẾHỢI2MÃO</t>
  </si>
  <si>
    <t>THÁI TUẾHỢI2THÌN</t>
  </si>
  <si>
    <t>THÁI TUẾHỢI2TỴ</t>
  </si>
  <si>
    <t>THÁI TUẾHỢI2NGỌ</t>
  </si>
  <si>
    <t>THÁI TUẾHỢI2MÙI</t>
  </si>
  <si>
    <t>THÁI TUẾHỢI2THÂN</t>
  </si>
  <si>
    <t>THÁI TUẾHỢI2DẬU</t>
  </si>
  <si>
    <t>THÁI TUẾHỢI2TUẤT</t>
  </si>
  <si>
    <t>THÁI TUẾHỢI2HỢI</t>
  </si>
  <si>
    <t>THÁI TUẾHỢI3TÝ</t>
  </si>
  <si>
    <t>THÁI TUẾHỢI3SỬU</t>
  </si>
  <si>
    <t>THÁI TUẾHỢI3DẦN</t>
  </si>
  <si>
    <t>THÁI TUẾHỢI3MÃO</t>
  </si>
  <si>
    <t>THÁI TUẾHỢI3THÌN</t>
  </si>
  <si>
    <t>THÁI TUẾHỢI3TỴ</t>
  </si>
  <si>
    <t>THÁI TUẾHỢI3NGỌ</t>
  </si>
  <si>
    <t>THÁI TUẾHỢI3MÙI</t>
  </si>
  <si>
    <t>THÁI TUẾHỢI3THÂN</t>
  </si>
  <si>
    <t>THÁI TUẾHỢI3DẬU</t>
  </si>
  <si>
    <t>THÁI TUẾHỢI3TUẤT</t>
  </si>
  <si>
    <t>THÁI TUẾHỢI3HỢI</t>
  </si>
  <si>
    <t>THÁI TUẾHỢI4TÝ</t>
  </si>
  <si>
    <t>THÁI TUẾHỢI4SỬU</t>
  </si>
  <si>
    <t>THÁI TUẾHỢI4DẦN</t>
  </si>
  <si>
    <t>THÁI TUẾHỢI4MÃO</t>
  </si>
  <si>
    <t>THÁI TUẾHỢI4THÌN</t>
  </si>
  <si>
    <t>THÁI TUẾHỢI4TỴ</t>
  </si>
  <si>
    <t>THÁI TUẾHỢI4NGỌ</t>
  </si>
  <si>
    <t>THÁI TUẾHỢI4MÙI</t>
  </si>
  <si>
    <t>THÁI TUẾHỢI4THÂN</t>
  </si>
  <si>
    <t>THÁI TUẾHỢI4DẬU</t>
  </si>
  <si>
    <t>THÁI TUẾHỢI4TUẤT</t>
  </si>
  <si>
    <t>THÁI TUẾHỢI4HỢI</t>
  </si>
  <si>
    <t>THÁI TUẾHỢI5TÝ</t>
  </si>
  <si>
    <t>THÁI TUẾHỢI5SỬU</t>
  </si>
  <si>
    <t>THÁI TUẾHỢI5DẦN</t>
  </si>
  <si>
    <t>THÁI TUẾHỢI5MÃO</t>
  </si>
  <si>
    <t>THÁI TUẾHỢI5THÌN</t>
  </si>
  <si>
    <t>THÁI TUẾHỢI5TỴ</t>
  </si>
  <si>
    <t>THÁI TUẾHỢI5NGỌ</t>
  </si>
  <si>
    <t>THÁI TUẾHỢI5MÙI</t>
  </si>
  <si>
    <t>THÁI TUẾHỢI5THÂN</t>
  </si>
  <si>
    <t>THÁI TUẾHỢI5DẬU</t>
  </si>
  <si>
    <t>THÁI TUẾHỢI5TUẤT</t>
  </si>
  <si>
    <t>THÁI TUẾHỢI5HỢI</t>
  </si>
  <si>
    <t>THÁI TUẾHỢI6TÝ</t>
  </si>
  <si>
    <t>THÁI TUẾHỢI6SỬU</t>
  </si>
  <si>
    <t>THÁI TUẾHỢI6DẦN</t>
  </si>
  <si>
    <t>THÁI TUẾHỢI6MÃO</t>
  </si>
  <si>
    <t>THÁI TUẾHỢI6THÌN</t>
  </si>
  <si>
    <t>THÁI TUẾHỢI6TỴ</t>
  </si>
  <si>
    <t>THÁI TUẾHỢI6NGỌ</t>
  </si>
  <si>
    <t>THÁI TUẾHỢI6MÙI</t>
  </si>
  <si>
    <t>THÁI TUẾHỢI6THÂN</t>
  </si>
  <si>
    <t>THÁI TUẾHỢI6DẬU</t>
  </si>
  <si>
    <t>THÁI TUẾHỢI6TUẤT</t>
  </si>
  <si>
    <t>THÁI TUẾHỢI6HỢI</t>
  </si>
  <si>
    <t>THÁI TUẾHỢI7TÝ</t>
  </si>
  <si>
    <t>THÁI TUẾHỢI7SỬU</t>
  </si>
  <si>
    <t>THÁI TUẾHỢI7DẦN</t>
  </si>
  <si>
    <t>THÁI TUẾHỢI7MÃO</t>
  </si>
  <si>
    <t>THÁI TUẾHỢI7THÌN</t>
  </si>
  <si>
    <t>THÁI TUẾHỢI7TỴ</t>
  </si>
  <si>
    <t>THÁI TUẾHỢI7NGỌ</t>
  </si>
  <si>
    <t>THÁI TUẾHỢI7MÙI</t>
  </si>
  <si>
    <t>THÁI TUẾHỢI7THÂN</t>
  </si>
  <si>
    <t>THÁI TUẾHỢI7DẬU</t>
  </si>
  <si>
    <t>THÁI TUẾHỢI7TUẤT</t>
  </si>
  <si>
    <t>THÁI TUẾHỢI7HỢI</t>
  </si>
  <si>
    <t>THÁI TUẾHỢI8TÝ</t>
  </si>
  <si>
    <t>THÁI TUẾHỢI8SỬU</t>
  </si>
  <si>
    <t>THÁI TUẾHỢI8DẦN</t>
  </si>
  <si>
    <t>THÁI TUẾHỢI8MÃO</t>
  </si>
  <si>
    <t>THÁI TUẾHỢI8THÌN</t>
  </si>
  <si>
    <t>THÁI TUẾHỢI8TỴ</t>
  </si>
  <si>
    <t>THÁI TUẾHỢI8NGỌ</t>
  </si>
  <si>
    <t>THÁI TUẾHỢI8MÙI</t>
  </si>
  <si>
    <t>THÁI TUẾHỢI8THÂN</t>
  </si>
  <si>
    <t>THÁI TUẾHỢI8DẬU</t>
  </si>
  <si>
    <t>THÁI TUẾHỢI8TUẤT</t>
  </si>
  <si>
    <t>THÁI TUẾHỢI8HỢI</t>
  </si>
  <si>
    <t>THÁI TUẾHỢI9TÝ</t>
  </si>
  <si>
    <t>THÁI TUẾHỢI9SỬU</t>
  </si>
  <si>
    <t>THÁI TUẾHỢI9DẦN</t>
  </si>
  <si>
    <t>THÁI TUẾHỢI9MÃO</t>
  </si>
  <si>
    <t>THÁI TUẾHỢI9THÌN</t>
  </si>
  <si>
    <t>THÁI TUẾHỢI9TỴ</t>
  </si>
  <si>
    <t>THÁI TUẾHỢI9NGỌ</t>
  </si>
  <si>
    <t>THÁI TUẾHỢI9MÙI</t>
  </si>
  <si>
    <t>THÁI TUẾHỢI9THÂN</t>
  </si>
  <si>
    <t>THÁI TUẾHỢI9DẬU</t>
  </si>
  <si>
    <t>THÁI TUẾHỢI9TUẤT</t>
  </si>
  <si>
    <t>THÁI TUẾHỢI9HỢI</t>
  </si>
  <si>
    <t>THÁI TUẾHỢI10TÝ</t>
  </si>
  <si>
    <t>THÁI TUẾHỢI10SỬU</t>
  </si>
  <si>
    <t>THÁI TUẾHỢI10DẦN</t>
  </si>
  <si>
    <t>THÁI TUẾHỢI10MÃO</t>
  </si>
  <si>
    <t>THÁI TUẾHỢI10THÌN</t>
  </si>
  <si>
    <t>THÁI TUẾHỢI10TỴ</t>
  </si>
  <si>
    <t>THÁI TUẾHỢI10NGỌ</t>
  </si>
  <si>
    <t>THÁI TUẾHỢI10MÙI</t>
  </si>
  <si>
    <t>THÁI TUẾHỢI10THÂN</t>
  </si>
  <si>
    <t>THÁI TUẾHỢI10DẬU</t>
  </si>
  <si>
    <t>THÁI TUẾHỢI10TUẤT</t>
  </si>
  <si>
    <t>THÁI TUẾHỢI10HỢI</t>
  </si>
  <si>
    <t>THÁI TUẾHỢI11TÝ</t>
  </si>
  <si>
    <t>THÁI TUẾHỢI11SỬU</t>
  </si>
  <si>
    <t>THÁI TUẾHỢI11DẦN</t>
  </si>
  <si>
    <t>THÁI TUẾHỢI11MÃO</t>
  </si>
  <si>
    <t>THÁI TUẾHỢI11THÌN</t>
  </si>
  <si>
    <t>THÁI TUẾHỢI11TỴ</t>
  </si>
  <si>
    <t>THÁI TUẾHỢI11NGỌ</t>
  </si>
  <si>
    <t>THÁI TUẾHỢI11MÙI</t>
  </si>
  <si>
    <t>THÁI TUẾHỢI11THÂN</t>
  </si>
  <si>
    <t>THÁI TUẾHỢI11DẬU</t>
  </si>
  <si>
    <t>THÁI TUẾHỢI11TUẤT</t>
  </si>
  <si>
    <t>THÁI TUẾHỢI11HỢI</t>
  </si>
  <si>
    <t>THÁI TUẾHỢI12TÝ</t>
  </si>
  <si>
    <t>THÁI TUẾHỢI12SỬU</t>
  </si>
  <si>
    <t>THÁI TUẾHỢI12DẦN</t>
  </si>
  <si>
    <t>THÁI TUẾHỢI12MÃO</t>
  </si>
  <si>
    <t>THÁI TUẾHỢI12THÌN</t>
  </si>
  <si>
    <t>THÁI TUẾHỢI12TỴ</t>
  </si>
  <si>
    <t>THÁI TUẾHỢI12NGỌ</t>
  </si>
  <si>
    <t>THÁI TUẾHỢI12MÙI</t>
  </si>
  <si>
    <t>THÁI TUẾHỢI12THÂN</t>
  </si>
  <si>
    <t>THÁI TUẾHỢI12DẬU</t>
  </si>
  <si>
    <t>THÁI TUẾHỢI12TUẤT</t>
  </si>
  <si>
    <t>THÁI TUẾHỢI12HỢI</t>
  </si>
  <si>
    <t>AN ĐẨU QUÂN DỰA VÀO THÁI TUẾ,CHI NĂM SINH,THÁNG SINH,GIỜ SINH</t>
  </si>
  <si>
    <t>AN SAO VÒNG TRƯỜNG SINH</t>
  </si>
  <si>
    <t>AN TÊN CÁC CUNG AN TRONG NĂM SINH</t>
  </si>
  <si>
    <t>CÁCH AN SAO ĐẨU QUÂN</t>
  </si>
  <si>
    <t>SAO LƯU</t>
  </si>
  <si>
    <t>L.MỆNH</t>
  </si>
  <si>
    <t>L.PHỤ MẪU</t>
  </si>
  <si>
    <t>L.CUNG PHÚC</t>
  </si>
  <si>
    <t>L.ĐIỀN TRẠCH</t>
  </si>
  <si>
    <t>L.QUAN LỘC</t>
  </si>
  <si>
    <t>L.NÔ BỘC</t>
  </si>
  <si>
    <t>L.THIÊN DI</t>
  </si>
  <si>
    <t>L.CUNG TẬT</t>
  </si>
  <si>
    <t>L.TÀI BẠCH</t>
  </si>
  <si>
    <t>L.TỬ TỨC</t>
  </si>
  <si>
    <t>L.CUNG PHU/THÊ</t>
  </si>
  <si>
    <t>L.BÀO</t>
  </si>
  <si>
    <t>L.CÔ THẦN</t>
  </si>
  <si>
    <t>L.THIÊN MÃ-V</t>
  </si>
  <si>
    <t>L.HỒNG LOAN</t>
  </si>
  <si>
    <t>L.KIẾP SÁT</t>
  </si>
  <si>
    <t>L.THIÊN KHÔNG</t>
  </si>
  <si>
    <t>L.THIÊN ĐỨC</t>
  </si>
  <si>
    <t>L.THIÊN HỶ</t>
  </si>
  <si>
    <t>L.PHƯỢNG CÁC</t>
  </si>
  <si>
    <t>L.GIẢI THẦN</t>
  </si>
  <si>
    <t>L.THIÊN HƯ</t>
  </si>
  <si>
    <t>L.NGUYỆT ĐỨC</t>
  </si>
  <si>
    <t>L.LONG TRÌ-V</t>
  </si>
  <si>
    <t>L.ĐÀO HOA</t>
  </si>
  <si>
    <t>L.PHÁ TOÁI</t>
  </si>
  <si>
    <t>L.THIÊN HƯ-Đ</t>
  </si>
  <si>
    <t>L.LONG TRÌ</t>
  </si>
  <si>
    <t>L.THIÊN KHỐC-Đ</t>
  </si>
  <si>
    <t>L.THIÊN MÃ</t>
  </si>
  <si>
    <t>L.PHƯỢNG CÁC-V</t>
  </si>
  <si>
    <t>L.HOA CÁI</t>
  </si>
  <si>
    <t>L.QUẢ TÚ</t>
  </si>
  <si>
    <t>L.HOA CÁI-M</t>
  </si>
  <si>
    <t>L.THIÊN VIỆT-V</t>
  </si>
  <si>
    <t>L.THIÊN PHÚC</t>
  </si>
  <si>
    <t>L.QUỐC ẤN</t>
  </si>
  <si>
    <t>L.THIÊN TRÙ</t>
  </si>
  <si>
    <t>L.THIÊN QUAN</t>
  </si>
  <si>
    <t>L.LƯU HÀ</t>
  </si>
  <si>
    <t>L.THIÊN KHÔI-V</t>
  </si>
  <si>
    <t>L.ĐƯỜNG PHÙ</t>
  </si>
  <si>
    <t>L.LỘC TỒN-V</t>
  </si>
  <si>
    <t>L.HÓA QUYỀN</t>
  </si>
  <si>
    <t>L.HÓA KHOA</t>
  </si>
  <si>
    <t>L.HÓA LỘC</t>
  </si>
  <si>
    <t>L.HÓA KỴ</t>
  </si>
  <si>
    <t>L.THIÊN VIỆT</t>
  </si>
  <si>
    <t>L.THIÊN KHÔI</t>
  </si>
  <si>
    <t>L.LỘC TỒN</t>
  </si>
  <si>
    <t>L.KÌNH DƯƠNG</t>
  </si>
  <si>
    <t>L.ĐÀ LA-V</t>
  </si>
  <si>
    <t>L.ĐÀ LA</t>
  </si>
  <si>
    <t>L.THÁI TUẾ</t>
  </si>
  <si>
    <t>L.TANG MÔN-Đ</t>
  </si>
  <si>
    <t>L.BẠCH HỔ-Đ</t>
  </si>
  <si>
    <t>L.TANG MÔN</t>
  </si>
  <si>
    <t>L.BẠCH HỔ</t>
  </si>
  <si>
    <t>L.TRIỆT</t>
  </si>
  <si>
    <t>L.TUẦN</t>
  </si>
  <si>
    <t>L.QUAN PHÙ</t>
  </si>
  <si>
    <t>L.TỬ PHÙ</t>
  </si>
  <si>
    <t>L.TUẾ PHÁ</t>
  </si>
  <si>
    <t>L.LONG ĐỨC</t>
  </si>
  <si>
    <t>L.PHÚC ĐỨC</t>
  </si>
  <si>
    <t>L.ĐIẾU KHÁCH</t>
  </si>
  <si>
    <t>L.TRỰC PHÙ</t>
  </si>
  <si>
    <t>L.BÁC SỸ</t>
  </si>
  <si>
    <t>L.LỰC SỸ</t>
  </si>
  <si>
    <t>L.THANH LONG</t>
  </si>
  <si>
    <t>L.TIỂU HAO-Đ</t>
  </si>
  <si>
    <t>L.TƯỚNG QUÂN</t>
  </si>
  <si>
    <t>L.TẤU THƯ</t>
  </si>
  <si>
    <t>L.PHI LIÊM</t>
  </si>
  <si>
    <t>L.HỶ THẦN</t>
  </si>
  <si>
    <t>L.BỆNH PHÙ</t>
  </si>
  <si>
    <t>L.ĐẠI HAO-Đ</t>
  </si>
  <si>
    <t>L.PHỤC BINH</t>
  </si>
  <si>
    <t>L.QUAN PHỦ</t>
  </si>
  <si>
    <t>SAO ĐẠI VẬN</t>
  </si>
  <si>
    <t>Đ.V.CUNG.MỆNH</t>
  </si>
  <si>
    <t>Đ.V.CUNG.PHỤ MẪU</t>
  </si>
  <si>
    <t>Đ.V.CUNG PHÚC</t>
  </si>
  <si>
    <t>Đ.V.CUNG.ĐIỀN TRẠCH</t>
  </si>
  <si>
    <t>Đ.V.CUNG.QUAN LỘC</t>
  </si>
  <si>
    <t>Đ.V.CUNG.NÔ BỘC</t>
  </si>
  <si>
    <t>Đ.V.CUNG.THIÊN DI</t>
  </si>
  <si>
    <t>Đ.V.CUNG TẬT</t>
  </si>
  <si>
    <t>Đ.V.CUNG.TÀI BẠCH</t>
  </si>
  <si>
    <t>Đ.V.CUNG.TỬ TỨC</t>
  </si>
  <si>
    <t>Đ.V.CUNG PHU/THÊ</t>
  </si>
  <si>
    <t>Đ.V.CUNG.BÀO</t>
  </si>
  <si>
    <t>Đ.V.BẠCH HỔ-Đ</t>
  </si>
  <si>
    <t>Đ.V.BẠCH HỔ</t>
  </si>
  <si>
    <t>Đ.V.ĐÀ LA-V</t>
  </si>
  <si>
    <t>Đ.V.ĐÀ LA</t>
  </si>
  <si>
    <t>Đ.V.HÓA KHOA</t>
  </si>
  <si>
    <t>Đ.V.HÓA KỴ</t>
  </si>
  <si>
    <t>Đ.V.HÓA LỘC</t>
  </si>
  <si>
    <t>Đ.V.HÓA QUYỀN</t>
  </si>
  <si>
    <t>Đ.V.KÌNH DƯƠNG</t>
  </si>
  <si>
    <t>Đ.V.KÌNH DƯƠNG-V</t>
  </si>
  <si>
    <t>Đ.V.LỘC TỒN-V</t>
  </si>
  <si>
    <t>Đ.V.LỘC TỒN</t>
  </si>
  <si>
    <t>Đ.V.TANG MÔN-Đ</t>
  </si>
  <si>
    <t>Đ.V.TANG MÔN</t>
  </si>
  <si>
    <t>Đ.V.THIÊN HƯ</t>
  </si>
  <si>
    <t>Đ.V.THIÊN HƯ-Đ</t>
  </si>
  <si>
    <t>Đ.V.THIÊN KHỐC</t>
  </si>
  <si>
    <t>Đ.V.THIÊN KHỐC-Đ</t>
  </si>
  <si>
    <t>Đ.V.THIÊN MÃ-V</t>
  </si>
  <si>
    <t>Đ.V.THIÊN MÃ</t>
  </si>
  <si>
    <t>Đ.V.THIÊN KHÔI-V</t>
  </si>
  <si>
    <t>Đ.V.THIÊN KHÔI</t>
  </si>
  <si>
    <t>Đ.V.THIÊN VIỆT-V</t>
  </si>
  <si>
    <t>Đ.V.THIÊN VIỆT</t>
  </si>
  <si>
    <t>AN SAO LƯU</t>
  </si>
  <si>
    <t>AN NGUYỆT HẠN</t>
  </si>
  <si>
    <t>NAM/NỮ</t>
  </si>
  <si>
    <t>NỮTỴ</t>
  </si>
  <si>
    <t>NAMTỴ</t>
  </si>
  <si>
    <t>NỮDẬU</t>
  </si>
  <si>
    <t>NAMDẬU</t>
  </si>
  <si>
    <t>NỮSỬU</t>
  </si>
  <si>
    <t>NAMSỬU</t>
  </si>
  <si>
    <t>NỮTHÂN</t>
  </si>
  <si>
    <t>NAMTHÂN</t>
  </si>
  <si>
    <t>NỮTÝ</t>
  </si>
  <si>
    <t>NAMTÝ</t>
  </si>
  <si>
    <t>NỮTHÌN</t>
  </si>
  <si>
    <t>NAMTHÌN</t>
  </si>
  <si>
    <t>NỮDẦN</t>
  </si>
  <si>
    <t>NAMDẦN</t>
  </si>
  <si>
    <t>NỮNGỌ</t>
  </si>
  <si>
    <t>NAMNGỌ</t>
  </si>
  <si>
    <t>NỮTUẤT</t>
  </si>
  <si>
    <t>NAMTUẤT</t>
  </si>
  <si>
    <t>NỮHỢI</t>
  </si>
  <si>
    <t>NAMHỢI</t>
  </si>
  <si>
    <t>NỮMÃO</t>
  </si>
  <si>
    <t>NAMMÃO</t>
  </si>
  <si>
    <t>NỮMÙI</t>
  </si>
  <si>
    <t>NAMMÙI</t>
  </si>
  <si>
    <t>AN NGUYỆT VẬN TRONG THIÊN BÀN</t>
  </si>
  <si>
    <t>an lưu tiểu hạn</t>
  </si>
  <si>
    <t>AN LƯU TIỂU HẠN</t>
  </si>
  <si>
    <t>tuổi và năm xem</t>
  </si>
  <si>
    <t>NỮTỴTÝ</t>
  </si>
  <si>
    <t>NỮTỴHỢI</t>
  </si>
  <si>
    <t>NỮTỴTUẤT</t>
  </si>
  <si>
    <t>NỮTỴDẬU</t>
  </si>
  <si>
    <t>NỮTỴTHÂN</t>
  </si>
  <si>
    <t>NỮTỴMÙI</t>
  </si>
  <si>
    <t>NỮTỴNGỌ</t>
  </si>
  <si>
    <t>NỮTỴTỴ</t>
  </si>
  <si>
    <t>NỮTỴTHÌN</t>
  </si>
  <si>
    <t>NỮTỴMÃO</t>
  </si>
  <si>
    <t>NỮTỴDẦN</t>
  </si>
  <si>
    <t>NỮTỴSỬU</t>
  </si>
  <si>
    <t>NAMTỴTUẤT</t>
  </si>
  <si>
    <t>NAMTỴHỢI</t>
  </si>
  <si>
    <t>NAMTỴTÝ</t>
  </si>
  <si>
    <t>NAMTỴSỬU</t>
  </si>
  <si>
    <t>NAMTỴDẦN</t>
  </si>
  <si>
    <t>NAMTỴMÃO</t>
  </si>
  <si>
    <t>NAMTỴTHÌN</t>
  </si>
  <si>
    <t>NAMTỴTỴ</t>
  </si>
  <si>
    <t>NAMTỴNGỌ</t>
  </si>
  <si>
    <t>NAMTỴMÙI</t>
  </si>
  <si>
    <t>NAMTỴTHÂN</t>
  </si>
  <si>
    <t>NAMTỴDẬU</t>
  </si>
  <si>
    <t>NỮDẬUTHÌN</t>
  </si>
  <si>
    <t>NỮDẬUMÃO</t>
  </si>
  <si>
    <t>NỮDẬUDẦN</t>
  </si>
  <si>
    <t>NỮDẬUSỬU</t>
  </si>
  <si>
    <t>NỮDẬUTÝ</t>
  </si>
  <si>
    <t>NỮDẬUHỢI</t>
  </si>
  <si>
    <t>NỮDẬUTUẤT</t>
  </si>
  <si>
    <t>NỮDẬUDẬU</t>
  </si>
  <si>
    <t>NỮDẬUTHÂN</t>
  </si>
  <si>
    <t>NỮDẬUMÙI</t>
  </si>
  <si>
    <t>NỮDẬUNGỌ</t>
  </si>
  <si>
    <t>NỮDẬUTỴ</t>
  </si>
  <si>
    <t>NAMDẬUDẦN</t>
  </si>
  <si>
    <t>NAMDẬUMÃO</t>
  </si>
  <si>
    <t>NAMDẬUTHÌN</t>
  </si>
  <si>
    <t>NAMDẬUTỴ</t>
  </si>
  <si>
    <t>NAMDẬUNGỌ</t>
  </si>
  <si>
    <t>NAMDẬUMÙI</t>
  </si>
  <si>
    <t>NAMDẬUTHÂN</t>
  </si>
  <si>
    <t>NAMDẬUDẬU</t>
  </si>
  <si>
    <t>NAMDẬUTUẤT</t>
  </si>
  <si>
    <t>NAMDẬUHỢI</t>
  </si>
  <si>
    <t>NAMDẬUTÝ</t>
  </si>
  <si>
    <t>NAMDẬUSỬU</t>
  </si>
  <si>
    <t>NỮSỬUTHÂN</t>
  </si>
  <si>
    <t>NỮSỬUMÙI</t>
  </si>
  <si>
    <t>NỮSỬUNGỌ</t>
  </si>
  <si>
    <t>NỮSỬUTỴ</t>
  </si>
  <si>
    <t>NỮSỬUTHÌN</t>
  </si>
  <si>
    <t>NỮSỬUMÃO</t>
  </si>
  <si>
    <t>NỮSỬUDẦN</t>
  </si>
  <si>
    <t>NỮSỬUSỬU</t>
  </si>
  <si>
    <t>NỮSỬUTÝ</t>
  </si>
  <si>
    <t>NỮSỬUHỢI</t>
  </si>
  <si>
    <t>NỮSỬUTUẤT</t>
  </si>
  <si>
    <t>NỮSỬUDẬU</t>
  </si>
  <si>
    <t>NAMSỬUNGỌ</t>
  </si>
  <si>
    <t>NAMSỬUMÙI</t>
  </si>
  <si>
    <t>NAMSỬUTHÂN</t>
  </si>
  <si>
    <t>NAMSỬUDẬU</t>
  </si>
  <si>
    <t>NAMSỬUTUẤT</t>
  </si>
  <si>
    <t>NAMSỬUHỢI</t>
  </si>
  <si>
    <t>NAMSỬUTÝ</t>
  </si>
  <si>
    <t>NAMSỬUSỬU</t>
  </si>
  <si>
    <t>NAMSỬUDẦN</t>
  </si>
  <si>
    <t>NAMSỬUMÃO</t>
  </si>
  <si>
    <t>NAMSỬUTHÌN</t>
  </si>
  <si>
    <t>NAMSỬUTỴ</t>
  </si>
  <si>
    <t>NỮTHÂNNGỌ</t>
  </si>
  <si>
    <t>NỮTHÂNTỴ</t>
  </si>
  <si>
    <t>NỮTHÂNTHÌN</t>
  </si>
  <si>
    <t>NỮTHÂNMÃO</t>
  </si>
  <si>
    <t>NỮTHÂNDẦN</t>
  </si>
  <si>
    <t>NỮTHÂNSỬU</t>
  </si>
  <si>
    <t>NỮTHÂNTÝ</t>
  </si>
  <si>
    <t>NỮTHÂNHỢI</t>
  </si>
  <si>
    <t>NỮTHÂNTUẤT</t>
  </si>
  <si>
    <t>NỮTHÂNDẬU</t>
  </si>
  <si>
    <t>NỮTHÂNTHÂN</t>
  </si>
  <si>
    <t>NỮTHÂNMÙI</t>
  </si>
  <si>
    <t>NAMTHÂNTUẤT</t>
  </si>
  <si>
    <t>NAMTHÂNHỢI</t>
  </si>
  <si>
    <t>NAMTHÂNTÝ</t>
  </si>
  <si>
    <t>NAMTHÂNSỬU</t>
  </si>
  <si>
    <t>NAMTHÂNDẦN</t>
  </si>
  <si>
    <t>NAMTHÂNMÃO</t>
  </si>
  <si>
    <t>NAMTHÂNTHÌN</t>
  </si>
  <si>
    <t>NAMTHÂNTỴ</t>
  </si>
  <si>
    <t>NAMTHÂNNGỌ</t>
  </si>
  <si>
    <t>NAMTHÂNMÙI</t>
  </si>
  <si>
    <t>NAMTHÂNTHÂN</t>
  </si>
  <si>
    <t>NAMTHÂNDẬU</t>
  </si>
  <si>
    <t>NỮTÝTUẤT</t>
  </si>
  <si>
    <t>NỮTÝDẬU</t>
  </si>
  <si>
    <t>NỮTÝTHÂN</t>
  </si>
  <si>
    <t>NỮTÝMÙI</t>
  </si>
  <si>
    <t>NỮTÝNGỌ</t>
  </si>
  <si>
    <t>NỮTÝTỴ</t>
  </si>
  <si>
    <t>NỮTÝTHÌN</t>
  </si>
  <si>
    <t>NỮTÝMÃO</t>
  </si>
  <si>
    <t>NỮTÝDẦN</t>
  </si>
  <si>
    <t>NỮTÝSỬU</t>
  </si>
  <si>
    <t>NỮTÝTÝ</t>
  </si>
  <si>
    <t>NỮTÝHỢI</t>
  </si>
  <si>
    <t>NAMTÝDẦN</t>
  </si>
  <si>
    <t>NAMTÝMÃO</t>
  </si>
  <si>
    <t>NAMTÝTHÌN</t>
  </si>
  <si>
    <t>NAMTÝTỴ</t>
  </si>
  <si>
    <t>NAMTÝNGỌ</t>
  </si>
  <si>
    <t>NAMTÝMÙI</t>
  </si>
  <si>
    <t>NAMTÝTHÂN</t>
  </si>
  <si>
    <t>NAMTÝDẬU</t>
  </si>
  <si>
    <t>NAMTÝTUẤT</t>
  </si>
  <si>
    <t>NAMTÝHỢI</t>
  </si>
  <si>
    <t>NAMTÝTÝ</t>
  </si>
  <si>
    <t>NAMTÝSỬU</t>
  </si>
  <si>
    <t>NỮTHÌNDẦN</t>
  </si>
  <si>
    <t>NỮTHÌNSỬU</t>
  </si>
  <si>
    <t>NỮTHÌNTÝ</t>
  </si>
  <si>
    <t>NỮTHÌNHỢI</t>
  </si>
  <si>
    <t>NỮTHÌNTUẤT</t>
  </si>
  <si>
    <t>NỮTHÌNDẬU</t>
  </si>
  <si>
    <t>NỮTHÌNTHÂN</t>
  </si>
  <si>
    <t>NỮTHÌNMÙI</t>
  </si>
  <si>
    <t>NỮTHÌNNGỌ</t>
  </si>
  <si>
    <t>NỮTHÌNTỴ</t>
  </si>
  <si>
    <t>NỮTHÌNTHÌN</t>
  </si>
  <si>
    <t>NỮTHÌNMÃO</t>
  </si>
  <si>
    <t>NAMTHÌNNGỌ</t>
  </si>
  <si>
    <t>NAMTHÌNMÙI</t>
  </si>
  <si>
    <t>NAMTHÌNTHÂN</t>
  </si>
  <si>
    <t>NAMTHÌNDẬU</t>
  </si>
  <si>
    <t>NAMTHÌNTUẤT</t>
  </si>
  <si>
    <t>NAMTHÌNHỢI</t>
  </si>
  <si>
    <t>NAMTHÌNTÝ</t>
  </si>
  <si>
    <t>NAMTHÌNSỬU</t>
  </si>
  <si>
    <t>NAMTHÌNDẦN</t>
  </si>
  <si>
    <t>NAMTHÌNMÃO</t>
  </si>
  <si>
    <t>NAMTHÌNTHÌN</t>
  </si>
  <si>
    <t>NAMTHÌNTỴ</t>
  </si>
  <si>
    <t>NỮDẦNNGỌ</t>
  </si>
  <si>
    <t>NỮDẦNTỴ</t>
  </si>
  <si>
    <t>NỮDẦNTHÌN</t>
  </si>
  <si>
    <t>NỮDẦNMÃO</t>
  </si>
  <si>
    <t>NỮDẦNDẦN</t>
  </si>
  <si>
    <t>NỮDẦNSỬU</t>
  </si>
  <si>
    <t>NỮDẦNTÝ</t>
  </si>
  <si>
    <t>NỮDẦNHỢI</t>
  </si>
  <si>
    <t>NỮDẦNTUẤT</t>
  </si>
  <si>
    <t>NỮDẦNDẬU</t>
  </si>
  <si>
    <t>NỮDẦNTHÂN</t>
  </si>
  <si>
    <t>NỮDẦNMÙI</t>
  </si>
  <si>
    <t>NAMDẦNTUẤT</t>
  </si>
  <si>
    <t>NAMDẦNHỢI</t>
  </si>
  <si>
    <t>NAMDẦNTÝ</t>
  </si>
  <si>
    <t>NAMDẦNSỬU</t>
  </si>
  <si>
    <t>NAMDẦNDẦN</t>
  </si>
  <si>
    <t>NAMDẦNMÃO</t>
  </si>
  <si>
    <t>NAMDẦNTHÌN</t>
  </si>
  <si>
    <t>NAMDẦNTỴ</t>
  </si>
  <si>
    <t>NAMDẦNNGỌ</t>
  </si>
  <si>
    <t>NAMDẦNMÙI</t>
  </si>
  <si>
    <t>NAMDẦNTHÂN</t>
  </si>
  <si>
    <t>NAMDẦNDẬU</t>
  </si>
  <si>
    <t>NỮNGỌTUẤT</t>
  </si>
  <si>
    <t>NỮNGỌDẬU</t>
  </si>
  <si>
    <t>NỮNGỌTHÂN</t>
  </si>
  <si>
    <t>NỮNGỌMÙI</t>
  </si>
  <si>
    <t>NỮNGỌNGỌ</t>
  </si>
  <si>
    <t>NỮNGỌTỴ</t>
  </si>
  <si>
    <t>NỮNGỌTHÌN</t>
  </si>
  <si>
    <t>NỮNGỌMÃO</t>
  </si>
  <si>
    <t>NỮNGỌDẦN</t>
  </si>
  <si>
    <t>NỮNGỌSỬU</t>
  </si>
  <si>
    <t>NỮNGỌTÝ</t>
  </si>
  <si>
    <t>NỮNGỌHỢI</t>
  </si>
  <si>
    <t>NAMNGỌDẦN</t>
  </si>
  <si>
    <t>NAMNGỌMÃO</t>
  </si>
  <si>
    <t>NAMNGỌTHÌN</t>
  </si>
  <si>
    <t>NAMNGỌTỴ</t>
  </si>
  <si>
    <t>NAMNGỌNGỌ</t>
  </si>
  <si>
    <t>NAMNGỌMÙI</t>
  </si>
  <si>
    <t>NAMNGỌTHÂN</t>
  </si>
  <si>
    <t>NAMNGỌDẬU</t>
  </si>
  <si>
    <t>NAMNGỌTUẤT</t>
  </si>
  <si>
    <t>NAMNGỌHỢI</t>
  </si>
  <si>
    <t>NAMNGỌTÝ</t>
  </si>
  <si>
    <t>NAMNGỌSỬU</t>
  </si>
  <si>
    <t>NỮTUẤTDẦN</t>
  </si>
  <si>
    <t>NỮTUẤTSỬU</t>
  </si>
  <si>
    <t>NỮTUẤTTÝ</t>
  </si>
  <si>
    <t>NỮTUẤTHỢI</t>
  </si>
  <si>
    <t>NỮTUẤTTUẤT</t>
  </si>
  <si>
    <t>NỮTUẤTDẬU</t>
  </si>
  <si>
    <t>NỮTUẤTTHÂN</t>
  </si>
  <si>
    <t>NỮTUẤTMÙI</t>
  </si>
  <si>
    <t>NỮTUẤTNGỌ</t>
  </si>
  <si>
    <t>NỮTUẤTTỴ</t>
  </si>
  <si>
    <t>NỮTUẤTTHÌN</t>
  </si>
  <si>
    <t>NỮTUẤTMÃO</t>
  </si>
  <si>
    <t>NAMTUẤTNGỌ</t>
  </si>
  <si>
    <t>NAMTUẤTMÙI</t>
  </si>
  <si>
    <t>NAMTUẤTTHÂN</t>
  </si>
  <si>
    <t>NAMTUẤTDẬU</t>
  </si>
  <si>
    <t>NAMTUẤTTUẤT</t>
  </si>
  <si>
    <t>NAMTUẤTHỢI</t>
  </si>
  <si>
    <t>NAMTUẤTTÝ</t>
  </si>
  <si>
    <t>NAMTUẤTSỬU</t>
  </si>
  <si>
    <t>NAMTUẤTDẦN</t>
  </si>
  <si>
    <t>NAMTUẤTMÃO</t>
  </si>
  <si>
    <t>NAMTUẤTTHÌN</t>
  </si>
  <si>
    <t>NAMTUẤTTỴ</t>
  </si>
  <si>
    <t>NỮHỢITÝ</t>
  </si>
  <si>
    <t>NỮHỢIHỢI</t>
  </si>
  <si>
    <t>NỮHỢITUẤT</t>
  </si>
  <si>
    <t>NỮHỢIDẬU</t>
  </si>
  <si>
    <t>NỮHỢITHÂN</t>
  </si>
  <si>
    <t>NỮHỢIMÙI</t>
  </si>
  <si>
    <t>NỮHỢINGỌ</t>
  </si>
  <si>
    <t>NỮHỢITỴ</t>
  </si>
  <si>
    <t>NỮHỢITHÌN</t>
  </si>
  <si>
    <t>NỮHỢIMÃO</t>
  </si>
  <si>
    <t>NỮHỢIDẦN</t>
  </si>
  <si>
    <t>NỮHỢISỬU</t>
  </si>
  <si>
    <t>NAMHỢITUẤT</t>
  </si>
  <si>
    <t>NAMHỢIHỢI</t>
  </si>
  <si>
    <t>NAMHỢITÝ</t>
  </si>
  <si>
    <t>NAMHỢISỬU</t>
  </si>
  <si>
    <t>NAMHỢIDẦN</t>
  </si>
  <si>
    <t>NAMHỢIMÃO</t>
  </si>
  <si>
    <t>NAMHỢITHÌN</t>
  </si>
  <si>
    <t>NAMHỢITỴ</t>
  </si>
  <si>
    <t>NAMHỢINGỌ</t>
  </si>
  <si>
    <t>NAMHỢIMÙI</t>
  </si>
  <si>
    <t>NAMHỢITHÂN</t>
  </si>
  <si>
    <t>NAMHỢIDẬU</t>
  </si>
  <si>
    <t>NỮMÃOTHÌN</t>
  </si>
  <si>
    <t>NỮMÃOMÃO</t>
  </si>
  <si>
    <t>NỮMÃODẦN</t>
  </si>
  <si>
    <t>NỮMÃOSỬU</t>
  </si>
  <si>
    <t>NỮMÃOTÝ</t>
  </si>
  <si>
    <t>NỮMÃOHỢI</t>
  </si>
  <si>
    <t>NỮMÃOTUẤT</t>
  </si>
  <si>
    <t>NỮMÃODẬU</t>
  </si>
  <si>
    <t>NỮMÃOTHÂN</t>
  </si>
  <si>
    <t>NỮMÃOMÙI</t>
  </si>
  <si>
    <t>NỮMÃONGỌ</t>
  </si>
  <si>
    <t>NỮMÃOTỴ</t>
  </si>
  <si>
    <t>NAMMÃODẦN</t>
  </si>
  <si>
    <t>NAMMÃOMÃO</t>
  </si>
  <si>
    <t>NAMMÃOTHÌN</t>
  </si>
  <si>
    <t>NAMMÃOTỴ</t>
  </si>
  <si>
    <t>NAMMÃONGỌ</t>
  </si>
  <si>
    <t>NAMMÃOMÙI</t>
  </si>
  <si>
    <t>NAMMÃOTHÂN</t>
  </si>
  <si>
    <t>NAMMÃODẬU</t>
  </si>
  <si>
    <t>NAMMÃOTUẤT</t>
  </si>
  <si>
    <t>NAMMÃOHỢI</t>
  </si>
  <si>
    <t>NAMMÃOTÝ</t>
  </si>
  <si>
    <t>NAMMÃOSỬU</t>
  </si>
  <si>
    <t>NỮMÙITHÂN</t>
  </si>
  <si>
    <t>NỮMÙIMÙI</t>
  </si>
  <si>
    <t>NỮMÙINGỌ</t>
  </si>
  <si>
    <t>NỮMÙITỴ</t>
  </si>
  <si>
    <t>NỮMÙITHÌN</t>
  </si>
  <si>
    <t>NỮMÙIMÃO</t>
  </si>
  <si>
    <t>NỮMÙIDẦN</t>
  </si>
  <si>
    <t>NỮMÙISỬU</t>
  </si>
  <si>
    <t>NỮMÙITÝ</t>
  </si>
  <si>
    <t>NỮMÙIHỢI</t>
  </si>
  <si>
    <t>NỮMÙITUẤT</t>
  </si>
  <si>
    <t>NỮMÙIDẬU</t>
  </si>
  <si>
    <t>NAMMÙINGỌ</t>
  </si>
  <si>
    <t>NAMMÙIMÙI</t>
  </si>
  <si>
    <t>NAMMÙITHÂN</t>
  </si>
  <si>
    <t>NAMMÙIDẬU</t>
  </si>
  <si>
    <t>NAMMÙITUẤT</t>
  </si>
  <si>
    <t>NAMMÙIHỢI</t>
  </si>
  <si>
    <t>NAMMÙITÝ</t>
  </si>
  <si>
    <t>NAMMÙISỬU</t>
  </si>
  <si>
    <t>NAMMÙIDẦN</t>
  </si>
  <si>
    <t>NAMMÙIMÃO</t>
  </si>
  <si>
    <t>NAMMÙITHÌN</t>
  </si>
  <si>
    <t>NAMMÙITỴ</t>
  </si>
  <si>
    <t>NĂM XEM</t>
  </si>
  <si>
    <t>TUỔI</t>
  </si>
  <si>
    <t>TUỔI ĐẠI VẬN</t>
  </si>
  <si>
    <t>GIỮ NGUYÊN KHÔNG ĐƯỢC XÓA</t>
  </si>
  <si>
    <t>AN ĐẠI VẬN</t>
  </si>
  <si>
    <t>AN ĐẠI VẬN THEO CHI ĐẠI VẬN</t>
  </si>
  <si>
    <t>AN ĐẠI VẬN THEO CAN ĐẠI VẬN</t>
  </si>
  <si>
    <t>thuộc cung nào trong lá số</t>
  </si>
  <si>
    <t>đv</t>
  </si>
  <si>
    <t>KẾ ĐÔ - HÀNH THỔ</t>
  </si>
  <si>
    <t>LA HẦU - HÀNH KIM</t>
  </si>
  <si>
    <t>VÂN HỚN - HÀNH HỎA</t>
  </si>
  <si>
    <t>THỔ TÚ - HÀNH THỔ</t>
  </si>
  <si>
    <t>MỘC ĐỨC- HÀNH MỘC- HÀNH MỘC</t>
  </si>
  <si>
    <t>THỦY DIỆU - HÀNH THỦY</t>
  </si>
  <si>
    <t>THÁI ÂM- HÀNH THỦY</t>
  </si>
  <si>
    <t>THÁI BẠCH - HÀNH KIM</t>
  </si>
  <si>
    <t>THÁI DƯƠNG - HÀNH HỎA</t>
  </si>
  <si>
    <t>MỘC ĐỨC- HÀNH MỘC</t>
  </si>
  <si>
    <t>CHI</t>
  </si>
  <si>
    <t>CAN</t>
  </si>
  <si>
    <t>KẾT HỢP CAN CHI</t>
  </si>
  <si>
    <t>AN DỰA VÀO CHI</t>
  </si>
  <si>
    <t>AN DỰA VÀO CAN</t>
  </si>
  <si>
    <t>kết hợp mạng và nam nữ</t>
  </si>
  <si>
    <t>an các cung trong lá số</t>
  </si>
  <si>
    <t>Đ.V.HÓA QUYỀNTHÌN</t>
  </si>
  <si>
    <t>Đ.V.HÓA QUYỀN-V</t>
  </si>
  <si>
    <t>Đ.V.HÓA QUYỀNTUẤT</t>
  </si>
  <si>
    <t>Đ.V.HÓA QUYỀNSỬU</t>
  </si>
  <si>
    <t>Đ.V.HÓA QUYỀNMÙI</t>
  </si>
  <si>
    <t>Đ.V.HÓA KHOADẦN</t>
  </si>
  <si>
    <t>Đ.V.HÓA KHOA-Đ</t>
  </si>
  <si>
    <t>Đ.V.HÓA KHOATHÂN</t>
  </si>
  <si>
    <t>Đ.V.HÓA KHOAHỢI</t>
  </si>
  <si>
    <t>Đ.V.HÓA LỘCTHÌN</t>
  </si>
  <si>
    <t>Đ.V.HÓA LỘC-V</t>
  </si>
  <si>
    <t>Đ.V.HÓA LỘCTUẤT</t>
  </si>
  <si>
    <t>Đ.V.HÓA LỘCSỬU</t>
  </si>
  <si>
    <t>Đ.V.HÓA LỘCMÙI</t>
  </si>
  <si>
    <t>Đ.V.HÓA LỘCDẦN</t>
  </si>
  <si>
    <t>Đ.V.HÓA LỘCMÃO</t>
  </si>
  <si>
    <t>Đ.V.HÓA KỴTHÌN</t>
  </si>
  <si>
    <t>Đ.V.HÓA KỴ-Đ</t>
  </si>
  <si>
    <t>Đ.V.HÓA KỴTUẤT</t>
  </si>
  <si>
    <t>Đ.V.HÓA KỴSỬU</t>
  </si>
  <si>
    <t>Đ.V.HÓA KỴMÙI</t>
  </si>
  <si>
    <t>L.HÓA QUYỀNTHÌN</t>
  </si>
  <si>
    <t>L.HÓA QUYỀN-V</t>
  </si>
  <si>
    <t>L.HÓA QUYỀNTUẤT</t>
  </si>
  <si>
    <t>L.HÓA QUYỀNSỬU</t>
  </si>
  <si>
    <t>L.HÓA QUYỀNMÙI</t>
  </si>
  <si>
    <t>L.HÓA KHOADẦN</t>
  </si>
  <si>
    <t>L.HÓA KHOA-Đ</t>
  </si>
  <si>
    <t>L.HÓA KHOATHÂN</t>
  </si>
  <si>
    <t>L.HÓA KHOAHỢI</t>
  </si>
  <si>
    <t>L.HÓA LỘCTHÌN</t>
  </si>
  <si>
    <t>L.HÓA LỘC-V</t>
  </si>
  <si>
    <t>L.HÓA LỘCTUẤT</t>
  </si>
  <si>
    <t>L.HÓA LỘCSỬU</t>
  </si>
  <si>
    <t>L.HÓA LỘCMÙI</t>
  </si>
  <si>
    <t>L.HÓA LỘCDẦN</t>
  </si>
  <si>
    <t>L.HÓA LỘCMÃO</t>
  </si>
  <si>
    <t>L.HÓA KỴTHÌN</t>
  </si>
  <si>
    <t>L.HÓA KỴ-Đ</t>
  </si>
  <si>
    <t>L.HÓA KỴTUẤT</t>
  </si>
  <si>
    <t>L.HÓA KỴSỬU</t>
  </si>
  <si>
    <t>L.HÓA KỴMÙI</t>
  </si>
  <si>
    <t>tứ hóa</t>
  </si>
  <si>
    <t>vượngđắc</t>
  </si>
  <si>
    <t>LƯU NIÊN TIỂU HẠN</t>
  </si>
  <si>
    <t>M</t>
  </si>
  <si>
    <t>V</t>
  </si>
  <si>
    <t>Đ</t>
  </si>
  <si>
    <t>H</t>
  </si>
  <si>
    <t>B</t>
  </si>
  <si>
    <t>TỬ VITÝ</t>
  </si>
  <si>
    <t>TỬ VISỬU</t>
  </si>
  <si>
    <t>TỬ VIDẦN</t>
  </si>
  <si>
    <t>TỬ VIMÃO</t>
  </si>
  <si>
    <t>TỬ VITHÌN</t>
  </si>
  <si>
    <t>TỬ VITỴ</t>
  </si>
  <si>
    <t>TỬ VINGỌ</t>
  </si>
  <si>
    <t>TỬ VIMÙI</t>
  </si>
  <si>
    <t>TỬ VITHÂN</t>
  </si>
  <si>
    <t>TỬ VIDẬU</t>
  </si>
  <si>
    <t>TỬ VITUẤT</t>
  </si>
  <si>
    <t>TỬ VIHỢI</t>
  </si>
  <si>
    <t>LIÊM TRINHTHÌN</t>
  </si>
  <si>
    <t>LIÊM TRINHTUẤT</t>
  </si>
  <si>
    <t>LIÊM TRINHTÝ</t>
  </si>
  <si>
    <t>LIÊM TRINHNGỌ</t>
  </si>
  <si>
    <t>LIÊM TRINHDẦN</t>
  </si>
  <si>
    <t>LIÊM TRINHTHÂN</t>
  </si>
  <si>
    <t>LIÊM TRINHSỬU</t>
  </si>
  <si>
    <t>LIÊM TRINHMÙI</t>
  </si>
  <si>
    <t>LIÊM TRINHTỴ</t>
  </si>
  <si>
    <t>LIÊM TRINHHỢI</t>
  </si>
  <si>
    <t>LIÊM TRINHMÃO</t>
  </si>
  <si>
    <t>LIÊM TRINHDẬU</t>
  </si>
  <si>
    <t>THIÊN ĐỒNGDẦN</t>
  </si>
  <si>
    <t>THIÊN ĐỒNGTHÂN</t>
  </si>
  <si>
    <t>THIÊN ĐỒNGTÝ</t>
  </si>
  <si>
    <t>THIÊN ĐỒNGMÃO</t>
  </si>
  <si>
    <t>THIÊN ĐỒNGTỴ</t>
  </si>
  <si>
    <t>THIÊN ĐỒNGHỢI</t>
  </si>
  <si>
    <t>THIÊN ĐỒNGTHÌN</t>
  </si>
  <si>
    <t>THIÊN ĐỒNGTUẤT</t>
  </si>
  <si>
    <t>THIÊN ĐỒNGSỬU</t>
  </si>
  <si>
    <t>THIÊN ĐỒNGMÙI</t>
  </si>
  <si>
    <t>THIÊN ĐỒNGNGỌ</t>
  </si>
  <si>
    <t>THIÊN ĐỒNGDẬU</t>
  </si>
  <si>
    <t>VŨ KHÚCTHÌN</t>
  </si>
  <si>
    <t>VŨ KHÚCTUẤT</t>
  </si>
  <si>
    <t>VŨ KHÚCSỬU</t>
  </si>
  <si>
    <t>VŨ KHÚCMÙI</t>
  </si>
  <si>
    <t>VŨ KHÚCDẦN</t>
  </si>
  <si>
    <t>VŨ KHÚCTHÂN</t>
  </si>
  <si>
    <t>VŨ KHÚCTÝ</t>
  </si>
  <si>
    <t>VŨ KHÚCNGỌ</t>
  </si>
  <si>
    <t>VŨ KHÚCMÃO</t>
  </si>
  <si>
    <t>VŨ KHÚCDẬU</t>
  </si>
  <si>
    <t>VŨ KHÚCTỴ</t>
  </si>
  <si>
    <t>VŨ KHÚCHỢI</t>
  </si>
  <si>
    <t>THÁI DƯƠNGTỴ</t>
  </si>
  <si>
    <t>THÁI DƯƠNGNGỌ</t>
  </si>
  <si>
    <t>THÁI DƯƠNGDẦN</t>
  </si>
  <si>
    <t>THÁI DƯƠNGMÃO</t>
  </si>
  <si>
    <t>THÁI DƯƠNGTHÌN</t>
  </si>
  <si>
    <t>THÁI DƯƠNGSỬU</t>
  </si>
  <si>
    <t>THÁI DƯƠNGMÙI</t>
  </si>
  <si>
    <t>THÁI DƯƠNGTHÂN</t>
  </si>
  <si>
    <t>THÁI DƯƠNGDẬU</t>
  </si>
  <si>
    <t>THÁI DƯƠNGTUẤT</t>
  </si>
  <si>
    <t>THÁI DƯƠNGHỢI</t>
  </si>
  <si>
    <t>THÁI DƯƠNGTÝ</t>
  </si>
  <si>
    <t>THIÊN CƠTHÌN</t>
  </si>
  <si>
    <t>THIÊN CƠTUẤT</t>
  </si>
  <si>
    <t>THIÊN CƠMÃO</t>
  </si>
  <si>
    <t>THIÊN CƠDẬU</t>
  </si>
  <si>
    <t>THIÊN CƠTỴ</t>
  </si>
  <si>
    <t>THIÊN CƠTHÂN</t>
  </si>
  <si>
    <t>THIÊN CƠTÝ</t>
  </si>
  <si>
    <t>THIÊN CƠNGỌ</t>
  </si>
  <si>
    <t>THIÊN CƠSỬU</t>
  </si>
  <si>
    <t>THIÊN CƠMÙI</t>
  </si>
  <si>
    <t>THIÊN CƠDẦN</t>
  </si>
  <si>
    <t>THIÊN CƠHỢI</t>
  </si>
  <si>
    <t>THIÊN PHỦDẦN</t>
  </si>
  <si>
    <t>THIÊN PHỦTHÂN</t>
  </si>
  <si>
    <t>THIÊN PHỦTÝ</t>
  </si>
  <si>
    <t>THIÊN PHỦNGỌ</t>
  </si>
  <si>
    <t>THIÊN PHỦTHÌN</t>
  </si>
  <si>
    <t>THIÊN PHỦTUẤT</t>
  </si>
  <si>
    <t>THIÊN PHỦTỴ</t>
  </si>
  <si>
    <t>THIÊN PHỦHỢI</t>
  </si>
  <si>
    <t>THIÊN PHỦMÙI</t>
  </si>
  <si>
    <t>THIÊN PHỦMÃO</t>
  </si>
  <si>
    <t>THIÊN PHỦDẬU</t>
  </si>
  <si>
    <t>THIÊN PHỦSỬU</t>
  </si>
  <si>
    <t>THAM LANGSỬU</t>
  </si>
  <si>
    <t>THAM LANGMÙI</t>
  </si>
  <si>
    <t>THAM LANGTHÌN</t>
  </si>
  <si>
    <t>THAM LANGTUẤT</t>
  </si>
  <si>
    <t>THAM LANGDẦN</t>
  </si>
  <si>
    <t>THAM LANGTHÂN</t>
  </si>
  <si>
    <t>THAM LANGTỴ</t>
  </si>
  <si>
    <t>THAM LANGHỢI</t>
  </si>
  <si>
    <t>THAM LANGTÝ</t>
  </si>
  <si>
    <t>THAM LANGNGỌ</t>
  </si>
  <si>
    <t>THAM LANGMÃO</t>
  </si>
  <si>
    <t>THAM LANGDẬU</t>
  </si>
  <si>
    <t>CỰ MÔNMÃO</t>
  </si>
  <si>
    <t>CỰ MÔNDẬU</t>
  </si>
  <si>
    <t>CỰ MÔNTÝ</t>
  </si>
  <si>
    <t>CỰ MÔNNGỌ</t>
  </si>
  <si>
    <t>CỰ MÔNDẦN</t>
  </si>
  <si>
    <t>CỰ MÔNTHÂN</t>
  </si>
  <si>
    <t>CỰ MÔNHỢI</t>
  </si>
  <si>
    <t>CỰ MÔNTHÌN</t>
  </si>
  <si>
    <t>CỰ MÔNTUẤT</t>
  </si>
  <si>
    <t>CỰ MÔNSỬU</t>
  </si>
  <si>
    <t>CỰ MÔNMÙI</t>
  </si>
  <si>
    <t>CỰ MÔNTỴ</t>
  </si>
  <si>
    <t>THIÊN TƯỚNGDẦN</t>
  </si>
  <si>
    <t>THIÊN TƯỚNGTHÂN</t>
  </si>
  <si>
    <t>THIÊN TƯỚNGTHÌN</t>
  </si>
  <si>
    <t>THIÊN TƯỚNGTUẤT</t>
  </si>
  <si>
    <t>THIÊN TƯỚNGTÝ</t>
  </si>
  <si>
    <t>THIÊN TƯỚNGNGỌ</t>
  </si>
  <si>
    <t>THIÊN TƯỚNGSỬU</t>
  </si>
  <si>
    <t>THIÊN TƯỚNGMÙI</t>
  </si>
  <si>
    <t>THIÊN TƯỚNGTỴ</t>
  </si>
  <si>
    <t>THIÊN TƯỚNGHỢI</t>
  </si>
  <si>
    <t>THIÊN TƯỚNGMÃO</t>
  </si>
  <si>
    <t>THIÊN TƯỚNGDẬU</t>
  </si>
  <si>
    <t>THIÊN LƯƠNGNGỌ</t>
  </si>
  <si>
    <t>THIÊN LƯƠNGTHÌN</t>
  </si>
  <si>
    <t>THIÊN LƯƠNGTUẤT</t>
  </si>
  <si>
    <t>THIÊN LƯƠNGTÝ</t>
  </si>
  <si>
    <t>THIÊN LƯƠNGMÃO</t>
  </si>
  <si>
    <t>THIÊN LƯƠNGDẦN</t>
  </si>
  <si>
    <t>THIÊN LƯƠNGTHÂN</t>
  </si>
  <si>
    <t>THIÊN LƯƠNGSỬU</t>
  </si>
  <si>
    <t>THIÊN LƯƠNGMÙI</t>
  </si>
  <si>
    <t>THIÊN LƯƠNGDẬU</t>
  </si>
  <si>
    <t>THIÊN LƯƠNGTỴ</t>
  </si>
  <si>
    <t>THIÊN LƯƠNGHỢI</t>
  </si>
  <si>
    <t>THẤT SÁTDẦN</t>
  </si>
  <si>
    <t>THẤT SÁTTHÂN</t>
  </si>
  <si>
    <t>THẤT SÁTTÝ</t>
  </si>
  <si>
    <t>THẤT SÁTNGỌ</t>
  </si>
  <si>
    <t>THẤT SÁTTỴ</t>
  </si>
  <si>
    <t>THẤT SÁTHỢI</t>
  </si>
  <si>
    <t>THẤT SÁTSỬU</t>
  </si>
  <si>
    <t>THẤT SÁTMÙI</t>
  </si>
  <si>
    <t>THẤT SÁTMÃO</t>
  </si>
  <si>
    <t>THẤT SÁTDẬU</t>
  </si>
  <si>
    <t>THẤT SÁTTHÌN</t>
  </si>
  <si>
    <t>THẤT SÁTTUẤT</t>
  </si>
  <si>
    <t>PHÁ QUÂNTÝ</t>
  </si>
  <si>
    <t>PHÁ QUÂNNGỌ</t>
  </si>
  <si>
    <t>PHÁ QUÂNSỬU</t>
  </si>
  <si>
    <t>PHÁ QUÂNMÙI</t>
  </si>
  <si>
    <t>PHÁ QUÂNTHÌN</t>
  </si>
  <si>
    <t>PHÁ QUÂNTUẤT</t>
  </si>
  <si>
    <t>PHÁ QUÂNMÃO</t>
  </si>
  <si>
    <t>PHÁ QUÂNDẬU</t>
  </si>
  <si>
    <t>PHÁ QUÂNDẦN</t>
  </si>
  <si>
    <t>PHÁ QUÂNTHÂN</t>
  </si>
  <si>
    <t>PHÁ QUÂNHỢI</t>
  </si>
  <si>
    <t>TẢ PHÙTHÌN</t>
  </si>
  <si>
    <t>TẢ PHÙTUẤT</t>
  </si>
  <si>
    <t>TẢ PHÙSỬU</t>
  </si>
  <si>
    <t>TẢ PHÙMÙI</t>
  </si>
  <si>
    <t>HỮU BẬTTHÌN</t>
  </si>
  <si>
    <t>HỮU BẬTTUẤT</t>
  </si>
  <si>
    <t>HỮU BẬTSỬU</t>
  </si>
  <si>
    <t>HỮU BẬTMÙI</t>
  </si>
  <si>
    <t>KÌNH DƯƠNGMÙI</t>
  </si>
  <si>
    <t>ĐẠI HAODẦN</t>
  </si>
  <si>
    <t>TIỂU HAOTHÂN</t>
  </si>
  <si>
    <t>ĐÀ LATHÌN</t>
  </si>
  <si>
    <t>THIÊN HƯMÃO</t>
  </si>
  <si>
    <t>THIÊN KHỐCDẬU</t>
  </si>
  <si>
    <t>LINH TINHNGỌ</t>
  </si>
  <si>
    <t>VĂN KHÚCTỴ</t>
  </si>
  <si>
    <t>THIÊN RIÊUMÃO</t>
  </si>
  <si>
    <t>HỎA TINHTHÌN</t>
  </si>
  <si>
    <t>KÌNH DƯƠNGSỬU</t>
  </si>
  <si>
    <t>HÓA KỴMÙI</t>
  </si>
  <si>
    <t>HỎA TINHTỴ</t>
  </si>
  <si>
    <t>BẠCH HỔDẦN</t>
  </si>
  <si>
    <t>ĐÀ LASỬU</t>
  </si>
  <si>
    <t>THIÊN KHỐCTÝ</t>
  </si>
  <si>
    <t>THIÊN HƯTÝ</t>
  </si>
  <si>
    <t>TANG MÔNTHÂN</t>
  </si>
  <si>
    <t>KÌNH DƯƠNGTHÌN</t>
  </si>
  <si>
    <t>BẠCH HỔMÃO</t>
  </si>
  <si>
    <t>LINH TINHDẦN</t>
  </si>
  <si>
    <t>THIÊN RIÊUDẦN</t>
  </si>
  <si>
    <t>HÓA KỴSỬU</t>
  </si>
  <si>
    <t>THIÊN RIÊUSỬU</t>
  </si>
  <si>
    <t>ĐẠI HAOMÃO</t>
  </si>
  <si>
    <t>THIÊN RIÊUTUẤT</t>
  </si>
  <si>
    <t>THIÊN KHỐCNGỌ</t>
  </si>
  <si>
    <t>THIÊN HƯNGỌ</t>
  </si>
  <si>
    <t>THIÊN MÃDẦN</t>
  </si>
  <si>
    <t>TANG MÔNDẦN</t>
  </si>
  <si>
    <t>ĐÀ LATUẤT</t>
  </si>
  <si>
    <t>THIÊN HÌNHDẬU</t>
  </si>
  <si>
    <t>BẠCH HỔTHÂN</t>
  </si>
  <si>
    <t>THÁI ÂMTHÂN</t>
  </si>
  <si>
    <t>THÁI ÂMTÝ</t>
  </si>
  <si>
    <t>THÁI ÂMSỬU</t>
  </si>
  <si>
    <t>THÁI ÂMMÙI</t>
  </si>
  <si>
    <t>THÁI ÂMDẦN</t>
  </si>
  <si>
    <t>THÁI ÂMMÃO</t>
  </si>
  <si>
    <t>THÁI ÂMTHÌN</t>
  </si>
  <si>
    <t>THÁI ÂMTỴ</t>
  </si>
  <si>
    <t>THÁI ÂMNGỌ</t>
  </si>
  <si>
    <t>THÁI ÂMDẬU</t>
  </si>
  <si>
    <t>THÁI ÂMTUẤT</t>
  </si>
  <si>
    <t>THÁI ÂMHỢI</t>
  </si>
  <si>
    <t>TỬ VI B</t>
  </si>
  <si>
    <t>TỬ VI Đ</t>
  </si>
  <si>
    <t>TỬ VI M</t>
  </si>
  <si>
    <t>TỬ VI V</t>
  </si>
  <si>
    <t>LIÊM TRINH M</t>
  </si>
  <si>
    <t>LIÊM TRINH V</t>
  </si>
  <si>
    <t>LIÊM TRINH Đ</t>
  </si>
  <si>
    <t>LIÊM TRINH H</t>
  </si>
  <si>
    <t>THIÊN ĐỒNG M</t>
  </si>
  <si>
    <t>THIÊN ĐỒNG V</t>
  </si>
  <si>
    <t>THIÊN ĐỒNG Đ</t>
  </si>
  <si>
    <t>THIÊN ĐỒNG H</t>
  </si>
  <si>
    <t>VŨ KHÚC M</t>
  </si>
  <si>
    <t>VŨ KHÚC V</t>
  </si>
  <si>
    <t>VŨ KHÚC Đ</t>
  </si>
  <si>
    <t>VŨ KHÚC H</t>
  </si>
  <si>
    <t>THÁI DƯƠNG M</t>
  </si>
  <si>
    <t>THÁI DƯƠNG V</t>
  </si>
  <si>
    <t>THÁI DƯƠNG Đ</t>
  </si>
  <si>
    <t>THÁI DƯƠNG H</t>
  </si>
  <si>
    <t>THIÊN CƠ M</t>
  </si>
  <si>
    <t>THIÊN CƠ V</t>
  </si>
  <si>
    <t>THIÊN CƠ Đ</t>
  </si>
  <si>
    <t>THIÊN CƠ H</t>
  </si>
  <si>
    <t>THIÊN PHỦ M</t>
  </si>
  <si>
    <t>THIÊN PHỦ V</t>
  </si>
  <si>
    <t>THIÊN PHỦ Đ</t>
  </si>
  <si>
    <t>THIÊN PHỦ B</t>
  </si>
  <si>
    <t>THAM LANG M</t>
  </si>
  <si>
    <t>THAM LANG V</t>
  </si>
  <si>
    <t>THAM LANG Đ</t>
  </si>
  <si>
    <t>THAM LANG H</t>
  </si>
  <si>
    <t>CỰ MÔN M</t>
  </si>
  <si>
    <t>CỰ MÔN V</t>
  </si>
  <si>
    <t>CỰ MÔN Đ</t>
  </si>
  <si>
    <t>CỰ MÔN H</t>
  </si>
  <si>
    <t>THIÊN TƯỚNG M</t>
  </si>
  <si>
    <t>THIÊN TƯỚNG V</t>
  </si>
  <si>
    <t>THIÊN TƯỚNG Đ</t>
  </si>
  <si>
    <t>THIÊN TƯỚNG H</t>
  </si>
  <si>
    <t>THIÊN LƯƠNG M</t>
  </si>
  <si>
    <t>THIÊN LƯƠNG V</t>
  </si>
  <si>
    <t>THIÊN LƯƠNG Đ</t>
  </si>
  <si>
    <t>THIÊN LƯƠNG H</t>
  </si>
  <si>
    <t>THẤT SÁT M</t>
  </si>
  <si>
    <t>THẤT SÁT V</t>
  </si>
  <si>
    <t>THẤT SÁT Đ</t>
  </si>
  <si>
    <t>THẤT SÁT H</t>
  </si>
  <si>
    <t>PHÁ QUÂN M</t>
  </si>
  <si>
    <t>PHÁ QUÂN V</t>
  </si>
  <si>
    <t>PHÁ QUÂN Đ</t>
  </si>
  <si>
    <t>PHÁ QUÂN H</t>
  </si>
  <si>
    <t>TẢ PHÙ Đ</t>
  </si>
  <si>
    <t>HỮU BẬT Đ</t>
  </si>
  <si>
    <t>VĂN XƯƠNG Đ</t>
  </si>
  <si>
    <t>KÌNH DƯƠNG Đ</t>
  </si>
  <si>
    <t>ĐẠI HAO Đ</t>
  </si>
  <si>
    <t>TIỂU HAO Đ</t>
  </si>
  <si>
    <t>ĐÀ LA Đ</t>
  </si>
  <si>
    <t>THIÊN HƯ Đ</t>
  </si>
  <si>
    <t>THIÊN KHỐC Đ</t>
  </si>
  <si>
    <t>LINH TINH Đ</t>
  </si>
  <si>
    <t>VĂN KHÚC Đ</t>
  </si>
  <si>
    <t>THIÊN RIÊU Đ</t>
  </si>
  <si>
    <t>HỎA TINH Đ</t>
  </si>
  <si>
    <t>HÓA KỴ Đ</t>
  </si>
  <si>
    <t>BẠCH HỔ Đ</t>
  </si>
  <si>
    <t>THIÊN HÌNH Đ</t>
  </si>
  <si>
    <t>TANG MÔN Đ</t>
  </si>
  <si>
    <t>THIÊN MÃ Đ</t>
  </si>
  <si>
    <t>THÁI ÂM V</t>
  </si>
  <si>
    <t>THÁI ÂM Đ</t>
  </si>
  <si>
    <t>THÁI ÂM H</t>
  </si>
  <si>
    <t>THÁI ÂM M</t>
  </si>
  <si>
    <t>LN.VĂN TINH</t>
  </si>
  <si>
    <t>VĂN KHÚCMÙI</t>
  </si>
  <si>
    <t>ĐỊA KHÔNGTHÂN</t>
  </si>
  <si>
    <t>ĐỊA KHÔNG Đ</t>
  </si>
  <si>
    <t>GIỜ KIM XÀ THIẾT TỎA</t>
  </si>
  <si>
    <t>TỪ CUNG TUẤT LÀ NĂM TÝ</t>
  </si>
  <si>
    <t>KHỞI THUẬN ĐẾN NĂM SINH</t>
  </si>
  <si>
    <t>TỪ ĐÓ KHỞI NGHỊCH ĐẾN THÁNG SINH</t>
  </si>
  <si>
    <t>KHỞI THUẬN ĐẾN NGÀY SINH</t>
  </si>
  <si>
    <t>KHỞI NGHỊCH ĐẾN GIỜ SINH</t>
  </si>
  <si>
    <t>CHỌN CUNG AN NGUYỆT HẠN</t>
  </si>
  <si>
    <t>cách tính</t>
  </si>
  <si>
    <t>tháng</t>
  </si>
  <si>
    <t>tháng sinh</t>
  </si>
  <si>
    <t>giờ sinh</t>
  </si>
  <si>
    <t>LƯU TIEUR HẠN</t>
  </si>
  <si>
    <t>KIM THIẾT</t>
  </si>
  <si>
    <t>BÀNG GIỜ</t>
  </si>
  <si>
    <t>GIỜ BÀNG GIỜ</t>
  </si>
  <si>
    <t>GIỜ KIM THIẾT</t>
  </si>
  <si>
    <t>KHỞI NGHỊCH ĐẾN THÁNG SINH</t>
  </si>
  <si>
    <t>NAM THÌN</t>
  </si>
  <si>
    <t>NAM TUẤT</t>
  </si>
  <si>
    <t>NỮ SỬU</t>
  </si>
  <si>
    <t>NỮ MÙI</t>
  </si>
  <si>
    <t>NAM SỬU</t>
  </si>
  <si>
    <t>NAM MÙI</t>
  </si>
  <si>
    <t>NỮ THÌN</t>
  </si>
  <si>
    <t>NỮ TUẤT</t>
  </si>
  <si>
    <t>TỪ CUNG TUẤT KHỞI THUẬN ĐẾN NĂM SINH</t>
  </si>
  <si>
    <t>AN MỆNH CHỦ</t>
  </si>
  <si>
    <t>Mệnh Chủ được an theo Địa chi của Mệnh Cung,</t>
  </si>
  <si>
    <t>MỆNH CUNG / MỆNH CHỦ</t>
  </si>
  <si>
    <t>TÝ.........THAM LANG</t>
  </si>
  <si>
    <t>SỬU........CỰ</t>
  </si>
  <si>
    <t>DẦN........LỘC TỒN</t>
  </si>
  <si>
    <t>MÃO........VĂN KHÚC</t>
  </si>
  <si>
    <t>THÌN.......LIÊM</t>
  </si>
  <si>
    <t>TỴ.........VŨ</t>
  </si>
  <si>
    <t>NGỌ........PHÁ</t>
  </si>
  <si>
    <t>MÙI........VŨ</t>
  </si>
  <si>
    <t>THÂN.......LIÊM</t>
  </si>
  <si>
    <t>DẬU........VĂN KHÚC</t>
  </si>
  <si>
    <t>TUẤT.......LỘC TỒN</t>
  </si>
  <si>
    <t>HỢI........CỰ</t>
  </si>
  <si>
    <t>năm</t>
  </si>
  <si>
    <t>AN CHỦ THÂN</t>
  </si>
  <si>
    <t>AN CHỦ MỆNH</t>
  </si>
  <si>
    <t>CHỦ MỆNH</t>
  </si>
  <si>
    <t>CHỦ THÂN</t>
  </si>
  <si>
    <t>TỪ CUNG TIỂU HẠN TRONG THIÊN BÀN</t>
  </si>
  <si>
    <t>ĐẾM NGHỊCH ĐẾN THÁNG SINH</t>
  </si>
  <si>
    <t>THUẬN ĐẾN GIỜ SINH</t>
  </si>
  <si>
    <t>tính tháng trong năm xem</t>
  </si>
  <si>
    <t>THITSAR</t>
  </si>
  <si>
    <t>LINH TINHTỴ</t>
  </si>
  <si>
    <t>TUẦN-TRIỆT</t>
  </si>
  <si>
    <t>ĐỊA KHÔNGtỵ</t>
  </si>
  <si>
    <t>ĐỊA kiếptỵ</t>
  </si>
  <si>
    <t>ĐỊA KIẾP Đ</t>
  </si>
  <si>
    <t>VĂN KHÚCTUẤT</t>
  </si>
  <si>
    <t>THIÊN HÌNHDẦN</t>
  </si>
  <si>
    <t>LINH TINHTHÌN</t>
  </si>
  <si>
    <t>ĐỊA kiếpDẦN</t>
  </si>
  <si>
    <t>HỎA TINHNGỌ</t>
  </si>
  <si>
    <t>CHỦ NHẬT</t>
  </si>
  <si>
    <t>THỨ 2</t>
  </si>
  <si>
    <t>THỨ 3</t>
  </si>
  <si>
    <t>THỨ 4</t>
  </si>
  <si>
    <t>THỨ 5</t>
  </si>
  <si>
    <t>THỨ 6</t>
  </si>
  <si>
    <t>THỨ 7</t>
  </si>
  <si>
    <t>YEAR</t>
  </si>
  <si>
    <t>MONTH</t>
  </si>
  <si>
    <t>DAY</t>
  </si>
  <si>
    <t>CHỌN NĂM</t>
  </si>
  <si>
    <t>Nhuận âm lịch</t>
  </si>
  <si>
    <t>nhuận âm lịch,dương lịch</t>
  </si>
  <si>
    <t>nhuận dương lịch</t>
  </si>
  <si>
    <t>nhuận</t>
  </si>
  <si>
    <t>Lửa chân núi</t>
  </si>
  <si>
    <t>L.KÌNH DƯƠNG-V</t>
  </si>
  <si>
    <t>GIỜ-TUẤT</t>
  </si>
  <si>
    <t>HỎA (-)</t>
  </si>
  <si>
    <t>HỎA (+)</t>
  </si>
  <si>
    <t>THỔ(-)</t>
  </si>
  <si>
    <t>KIM(+)</t>
  </si>
  <si>
    <t>KIM(-)</t>
  </si>
  <si>
    <t>THỔ(+)</t>
  </si>
  <si>
    <t>THỦY(-)</t>
  </si>
  <si>
    <t>THỦY(+)</t>
  </si>
  <si>
    <t>MỘC(+)</t>
  </si>
  <si>
    <t>MỘC(-)</t>
  </si>
  <si>
    <t>THỔ</t>
  </si>
  <si>
    <t>KIM</t>
  </si>
  <si>
    <t>THỦY</t>
  </si>
  <si>
    <t>HỎA</t>
  </si>
  <si>
    <t>MỘC</t>
  </si>
  <si>
    <t>THIÊN THƯƠNG</t>
  </si>
  <si>
    <t>TỬ PHỦ</t>
  </si>
  <si>
    <t>BÁC Sĩ</t>
  </si>
  <si>
    <t>THIÊN SỨ</t>
  </si>
  <si>
    <t>L.Tử Vi</t>
  </si>
  <si>
    <t>Dương Thổ</t>
  </si>
  <si>
    <t>L.Thiên Phủ</t>
  </si>
  <si>
    <t>L.Vũ Khúc</t>
  </si>
  <si>
    <t>Âm Kim</t>
  </si>
  <si>
    <t>L.Thiên Tướng</t>
  </si>
  <si>
    <t>Dương Thủy</t>
  </si>
  <si>
    <t>L.Liêm Trinh</t>
  </si>
  <si>
    <t>Âm Hỏa</t>
  </si>
  <si>
    <t>L.Thất Sát</t>
  </si>
  <si>
    <t>L.Phá Quân</t>
  </si>
  <si>
    <t>Âm Thủy</t>
  </si>
  <si>
    <t>L.Tham Lang</t>
  </si>
  <si>
    <t>L.Thiên Đồng</t>
  </si>
  <si>
    <t>L.Thiên Lương</t>
  </si>
  <si>
    <t>L.Thái Dương</t>
  </si>
  <si>
    <t>Dương Hỏa</t>
  </si>
  <si>
    <t>L.Thái Âm</t>
  </si>
  <si>
    <t>L.Thiên Cơ</t>
  </si>
  <si>
    <t>Âm Mộc</t>
  </si>
  <si>
    <t>L.Cự Môn</t>
  </si>
  <si>
    <t>L.Thai</t>
  </si>
  <si>
    <t>L.Thai Phụ</t>
  </si>
  <si>
    <t>Kim</t>
  </si>
  <si>
    <t>L.Thiên Đức</t>
  </si>
  <si>
    <t>Hỏa</t>
  </si>
  <si>
    <t>L.Thiên Thọ</t>
  </si>
  <si>
    <t>Thổ</t>
  </si>
  <si>
    <t>L.Phúc Đức</t>
  </si>
  <si>
    <t>L.Thiên Hình</t>
  </si>
  <si>
    <t>L.Kiếp Sát</t>
  </si>
  <si>
    <t>L.Đại Hao</t>
  </si>
  <si>
    <t>Thủy</t>
  </si>
  <si>
    <t>L.Hoa Cái</t>
  </si>
  <si>
    <t>L.Thiên Giải</t>
  </si>
  <si>
    <t>L.Quốc Ấn</t>
  </si>
  <si>
    <t>L.Thiên Thương</t>
  </si>
  <si>
    <t>L.Thiên La</t>
  </si>
  <si>
    <t>L.Bạch Hổ</t>
  </si>
  <si>
    <t>L.Bệnh Phù</t>
  </si>
  <si>
    <t>L.Văn Khúc</t>
  </si>
  <si>
    <t>L.Địa Giải</t>
  </si>
  <si>
    <t>L.Long Đức</t>
  </si>
  <si>
    <t>L.Hỷ Thần</t>
  </si>
  <si>
    <t>L.Lưu Hà</t>
  </si>
  <si>
    <t>L.Hữu Bật</t>
  </si>
  <si>
    <t>L.Tam Thai</t>
  </si>
  <si>
    <t>L.Thiên Quý</t>
  </si>
  <si>
    <t>L.Phượng Các</t>
  </si>
  <si>
    <t>L.Giải Thần</t>
  </si>
  <si>
    <t>Mộc</t>
  </si>
  <si>
    <t>L.Thiên Mã</t>
  </si>
  <si>
    <t>L.Thiên Trù</t>
  </si>
  <si>
    <t>L.Thiên Việt</t>
  </si>
  <si>
    <t>L.Thiên Hư</t>
  </si>
  <si>
    <t>L.Tuế Phá</t>
  </si>
  <si>
    <t>L.Phi Liêm</t>
  </si>
  <si>
    <t>L.Hóa Lộc</t>
  </si>
  <si>
    <t>L.Phong Cáo</t>
  </si>
  <si>
    <t>L.Nguyệt Đức</t>
  </si>
  <si>
    <t>L.Thiên Hỷ</t>
  </si>
  <si>
    <t>L.Tấu Thư</t>
  </si>
  <si>
    <t>L.Đường Phù</t>
  </si>
  <si>
    <t>L.Hóa Kỵ</t>
  </si>
  <si>
    <t>L.Hỏa Tinh</t>
  </si>
  <si>
    <t>L.Tử Phù</t>
  </si>
  <si>
    <t>L.Tả Phù</t>
  </si>
  <si>
    <t>L.Hóa Quyền</t>
  </si>
  <si>
    <t>L.Bát Tọa</t>
  </si>
  <si>
    <t>L.Ân Quang</t>
  </si>
  <si>
    <t>L.Long Trì</t>
  </si>
  <si>
    <t>L.Địa Không</t>
  </si>
  <si>
    <t>L.Quan Phù</t>
  </si>
  <si>
    <t>L.Tướng Quân</t>
  </si>
  <si>
    <t>L.Văn Xương</t>
  </si>
  <si>
    <t>L.Hóa Khoa</t>
  </si>
  <si>
    <t>L.Thiên Quan</t>
  </si>
  <si>
    <t>L.Ln.Văn Tinh</t>
  </si>
  <si>
    <t>L.Thiếu Âm</t>
  </si>
  <si>
    <t>L.Linh Tinh</t>
  </si>
  <si>
    <t>L.Cô Thần</t>
  </si>
  <si>
    <t>L.Tiểu Hao</t>
  </si>
  <si>
    <t>L.Đẩu Quân</t>
  </si>
  <si>
    <t>L.Thanh Long</t>
  </si>
  <si>
    <t>L.Địa Kiếp</t>
  </si>
  <si>
    <t>L.Địa Võng</t>
  </si>
  <si>
    <t>L.Thiên Khốc</t>
  </si>
  <si>
    <t>L.Tang Môn</t>
  </si>
  <si>
    <t>L.Đào Hoa</t>
  </si>
  <si>
    <t>L.Kình Dương</t>
  </si>
  <si>
    <t>L.Thiên Y</t>
  </si>
  <si>
    <t>L.Thiếu Dương</t>
  </si>
  <si>
    <t>L.Lực Sỹ</t>
  </si>
  <si>
    <t>L.Thiên Riêu</t>
  </si>
  <si>
    <t>L.Phá Toái</t>
  </si>
  <si>
    <t>L.Thiên Không</t>
  </si>
  <si>
    <t>L.Lộc Tồn</t>
  </si>
  <si>
    <t>L.Bác Sỹ</t>
  </si>
  <si>
    <t>L.Thái Tuế</t>
  </si>
  <si>
    <t>L.Hồng Loan</t>
  </si>
  <si>
    <t>L.Thiên Tài</t>
  </si>
  <si>
    <t>L.Đà La</t>
  </si>
  <si>
    <t>L.Quả Tú</t>
  </si>
  <si>
    <t>L.Trực Phù</t>
  </si>
  <si>
    <t>L.Quan Phủ</t>
  </si>
  <si>
    <t>L.Thiên Phúc</t>
  </si>
  <si>
    <t>L.Thiên Khôi</t>
  </si>
  <si>
    <t>L.Thiên Sứ</t>
  </si>
  <si>
    <t>L.Điếu Khách</t>
  </si>
  <si>
    <t>L.Phục Binh</t>
  </si>
  <si>
    <t>L.Trường Sinh</t>
  </si>
  <si>
    <t>L.Mộc Dục</t>
  </si>
  <si>
    <t>L.Quan Đới</t>
  </si>
  <si>
    <t>L.Lâm Quan</t>
  </si>
  <si>
    <t>L.Đế Vượng</t>
  </si>
  <si>
    <t>L.Suy</t>
  </si>
  <si>
    <t>L.Bệnh</t>
  </si>
  <si>
    <t>L.Tử</t>
  </si>
  <si>
    <t>L.Mộ</t>
  </si>
  <si>
    <t>L.Tuyệt</t>
  </si>
  <si>
    <t>TẢ PHÙ-Đ</t>
  </si>
  <si>
    <t>HỮU BẬT-Đ</t>
  </si>
  <si>
    <t>VĂN XƯƠNG-Đ</t>
  </si>
  <si>
    <t>KÌNH DƯƠNG-Đ</t>
  </si>
  <si>
    <t>ĐÀ LA-Đ</t>
  </si>
  <si>
    <t>LINH TINH-Đ</t>
  </si>
  <si>
    <t>VĂN KHÚC-Đ</t>
  </si>
  <si>
    <t>THIÊN RIÊU-Đ</t>
  </si>
  <si>
    <t>HỎA TINH-Đ</t>
  </si>
  <si>
    <t>HÓA KỴ-Đ</t>
  </si>
  <si>
    <t>THIÊN HÌNH-Đ</t>
  </si>
  <si>
    <t>THIÊN MÃ-Đ</t>
  </si>
  <si>
    <t>ĐỊA KIẾP-Đ</t>
  </si>
  <si>
    <t>ĐỊA KHÔNG-Đ</t>
  </si>
  <si>
    <t>THT- KIM</t>
  </si>
  <si>
    <t>THT - HỎA</t>
  </si>
  <si>
    <t>THT - MỘC</t>
  </si>
  <si>
    <t>THT- THỦY</t>
  </si>
  <si>
    <t>TỬ VI-B</t>
  </si>
  <si>
    <t>TỬ VI-Đ</t>
  </si>
  <si>
    <t>TỬ VI-M</t>
  </si>
  <si>
    <t>TỬ VI-V</t>
  </si>
  <si>
    <t>LIÊM TRINH-M</t>
  </si>
  <si>
    <t>LIÊM TRINH-V</t>
  </si>
  <si>
    <t>LIÊM TRINH-Đ</t>
  </si>
  <si>
    <t>LIÊM TRINH-H</t>
  </si>
  <si>
    <t>THIÊN ĐỒNG-M</t>
  </si>
  <si>
    <t>THIÊN ĐỒNG-V</t>
  </si>
  <si>
    <t>THIÊN ĐỒNG-Đ</t>
  </si>
  <si>
    <t>THIÊN ĐỒNG-H</t>
  </si>
  <si>
    <t>VŨ KHÚC-M</t>
  </si>
  <si>
    <t>VŨ KHÚC-V</t>
  </si>
  <si>
    <t>VŨ KHÚC-Đ</t>
  </si>
  <si>
    <t>VŨ KHÚC-H</t>
  </si>
  <si>
    <t>THÁI DƯƠNG-M</t>
  </si>
  <si>
    <t>THÁI DƯƠNG-V</t>
  </si>
  <si>
    <t>THÁI DƯƠNG-Đ</t>
  </si>
  <si>
    <t>THÁI DƯƠNG-H</t>
  </si>
  <si>
    <t>THIÊN CƠ-M</t>
  </si>
  <si>
    <t>THIÊN CƠ-V</t>
  </si>
  <si>
    <t>THIÊN CƠ-Đ</t>
  </si>
  <si>
    <t>THIÊN CƠ-H</t>
  </si>
  <si>
    <t>THIÊN PHỦ-M</t>
  </si>
  <si>
    <t>THIÊN PHỦ-V</t>
  </si>
  <si>
    <t>THIÊN PHỦ-Đ</t>
  </si>
  <si>
    <t>THIÊN PHỦ-B</t>
  </si>
  <si>
    <t>THAM LANG-M</t>
  </si>
  <si>
    <t>THAM LANG-V</t>
  </si>
  <si>
    <t>THAM LANG-Đ</t>
  </si>
  <si>
    <t>THAM LANG-H</t>
  </si>
  <si>
    <t>CỰ MÔN-M</t>
  </si>
  <si>
    <t>CỰ MÔN-V</t>
  </si>
  <si>
    <t>CỰ MÔN-Đ</t>
  </si>
  <si>
    <t>CỰ MÔN-H</t>
  </si>
  <si>
    <t>THIÊN TƯỚNG-M</t>
  </si>
  <si>
    <t>THIÊN TƯỚNG-V</t>
  </si>
  <si>
    <t>THIÊN TƯỚNG-Đ</t>
  </si>
  <si>
    <t>THIÊN TƯỚNG-H</t>
  </si>
  <si>
    <t>THIÊN LƯƠNG-M</t>
  </si>
  <si>
    <t>THIÊN LƯƠNG-V</t>
  </si>
  <si>
    <t>THIÊN LƯƠNG-Đ</t>
  </si>
  <si>
    <t>THIÊN LƯƠNG-H</t>
  </si>
  <si>
    <t>THẤT SÁT-M</t>
  </si>
  <si>
    <t>THẤT SÁT-V</t>
  </si>
  <si>
    <t>THẤT SÁT-Đ</t>
  </si>
  <si>
    <t>THẤT SÁT-H</t>
  </si>
  <si>
    <t>PHÁ QUÂN-M</t>
  </si>
  <si>
    <t>PHÁ QUÂN-V</t>
  </si>
  <si>
    <t>PHÁ QUÂN-Đ</t>
  </si>
  <si>
    <t>PHÁ QUÂN-H</t>
  </si>
  <si>
    <t>THÁI ÂM-V</t>
  </si>
  <si>
    <t>THÁI ÂM-Đ</t>
  </si>
  <si>
    <t>THÁI ÂM-H</t>
  </si>
  <si>
    <t>THÁI ÂM-M</t>
  </si>
  <si>
    <t>BẠCH HỔDẬU</t>
  </si>
  <si>
    <t>Đ.V.TỬ VI</t>
  </si>
  <si>
    <t>Đ.V.THIÊN PHỦ</t>
  </si>
  <si>
    <t>Đ.V.VŨ KHÚC</t>
  </si>
  <si>
    <t>Đ.V.THIÊN TƯỚNG</t>
  </si>
  <si>
    <t>Đ.V.LIÊM TRINH</t>
  </si>
  <si>
    <t>Đ.V.THẤT SÁT</t>
  </si>
  <si>
    <t>Đ.V.PHÁ QUÂN</t>
  </si>
  <si>
    <t>Đ.V.THAM LANG</t>
  </si>
  <si>
    <t>Đ.V.THIÊN ĐỒNG</t>
  </si>
  <si>
    <t>Đ.V.THIÊN LƯƠNG</t>
  </si>
  <si>
    <t>Đ.V.THÁI DƯƠNG</t>
  </si>
  <si>
    <t>Đ.V.THÁI ÂM</t>
  </si>
  <si>
    <t>Đ.V.THIÊN CƠ</t>
  </si>
  <si>
    <t>Đ.V.CỰ MÔN</t>
  </si>
  <si>
    <t>Đ.V.THAI PHỤ</t>
  </si>
  <si>
    <t>Đ.V.THIÊN ĐỨC</t>
  </si>
  <si>
    <t>Đ.V.THIÊN THỌ</t>
  </si>
  <si>
    <t>Đ.V.PHÚC ĐỨC</t>
  </si>
  <si>
    <t>Đ.V.THIÊN HÌNH</t>
  </si>
  <si>
    <t>Đ.V.KIẾP SÁT</t>
  </si>
  <si>
    <t>Đ.V.ĐẠI HAO</t>
  </si>
  <si>
    <t>Đ.V.HOA CÁI</t>
  </si>
  <si>
    <t>Đ.V.THIÊN GIẢI</t>
  </si>
  <si>
    <t>Đ.V.QUỐC ẤN</t>
  </si>
  <si>
    <t>Đ.V.THIÊN THƯƠNG</t>
  </si>
  <si>
    <t>Đ.V.THIÊN LA</t>
  </si>
  <si>
    <t>Đ.V.BỆNH PHÙ</t>
  </si>
  <si>
    <t>Đ.V.VĂN KHÚC</t>
  </si>
  <si>
    <t>Đ.V.ĐỊA GIẢI</t>
  </si>
  <si>
    <t>Đ.V.LONG ĐỨC</t>
  </si>
  <si>
    <t>Đ.V.HỶ THẦN</t>
  </si>
  <si>
    <t>Đ.V.LƯU HÀ</t>
  </si>
  <si>
    <t>Đ.V.HỮU BẬT</t>
  </si>
  <si>
    <t>Đ.V.TAM THAI</t>
  </si>
  <si>
    <t>Đ.V.THIÊN QUÝ</t>
  </si>
  <si>
    <t>Đ.V.PHƯỢNG CÁC</t>
  </si>
  <si>
    <t>Đ.V.GIẢI THẦN</t>
  </si>
  <si>
    <t>Đ.V.THIÊN TRÙ</t>
  </si>
  <si>
    <t>Đ.V.TUẾ PHÁ</t>
  </si>
  <si>
    <t>Đ.V.PHI LIÊM</t>
  </si>
  <si>
    <t>Đ.V.PHONG CÁO</t>
  </si>
  <si>
    <t>Đ.V.NGUYỆT ĐỨC</t>
  </si>
  <si>
    <t>Đ.V.THIÊN HỶ</t>
  </si>
  <si>
    <t>Đ.V.TẤU THƯ</t>
  </si>
  <si>
    <t>Đ.V.ĐƯỜNG PHÙ</t>
  </si>
  <si>
    <t>Đ.V.HỎA TINH</t>
  </si>
  <si>
    <t>Đ.V.TỬ PHỦ</t>
  </si>
  <si>
    <t>Đ.V.TẢ PHÙ</t>
  </si>
  <si>
    <t>Đ.V.BÁT TỌA</t>
  </si>
  <si>
    <t>Đ.V.ÂN QUANG</t>
  </si>
  <si>
    <t>Đ.V.LONG TRÌ</t>
  </si>
  <si>
    <t>Đ.V.ĐỊA KHÔNG</t>
  </si>
  <si>
    <t>Đ.V.QUAN PHÙ</t>
  </si>
  <si>
    <t>Đ.V.TƯỚNG QUÂN</t>
  </si>
  <si>
    <t>Đ.V.VĂN XƯƠNG</t>
  </si>
  <si>
    <t>Đ.V.THIÊN QUAN</t>
  </si>
  <si>
    <t>Đ.V.LN.VĂN TINH</t>
  </si>
  <si>
    <t>Đ.V.THIẾU ÂM</t>
  </si>
  <si>
    <t>Đ.V.LINH TINH</t>
  </si>
  <si>
    <t>Đ.V.CÔ THẦN</t>
  </si>
  <si>
    <t>Đ.V.TIỂU HAO</t>
  </si>
  <si>
    <t>Đ.V.ĐẨU QUÂN</t>
  </si>
  <si>
    <t>Đ.V.THANH LONG</t>
  </si>
  <si>
    <t>Đ.V.ĐỊA KIẾP</t>
  </si>
  <si>
    <t>Đ.V.ĐỊA VÕNG</t>
  </si>
  <si>
    <t>Đ.V.ĐÀO HOA</t>
  </si>
  <si>
    <t>Đ.V.THIÊN Y</t>
  </si>
  <si>
    <t>Đ.V.THIẾU DƯƠNG</t>
  </si>
  <si>
    <t>Đ.V.LỰC SỸ</t>
  </si>
  <si>
    <t>Đ.V.THIÊN RIÊU</t>
  </si>
  <si>
    <t>Đ.V.PHÁ TOÁI</t>
  </si>
  <si>
    <t>Đ.V.THIÊN KHÔNG</t>
  </si>
  <si>
    <t>Đ.V.BÁC Sĩ</t>
  </si>
  <si>
    <t>Đ.V.THÁI TUẾ</t>
  </si>
  <si>
    <t>Đ.V.HỒNG LOAN</t>
  </si>
  <si>
    <t>Đ.V.THIÊN TÀI</t>
  </si>
  <si>
    <t>Đ.V.QUẢ TÚ</t>
  </si>
  <si>
    <t>Đ.V.TRỰC PHÙ</t>
  </si>
  <si>
    <t>Đ.V.QUAN PHỦ</t>
  </si>
  <si>
    <t>Đ.V.THIÊN PHÚC</t>
  </si>
  <si>
    <t>Đ.V.THIÊN SỨ</t>
  </si>
  <si>
    <t>Đ.V.ĐIẾU KHÁCH</t>
  </si>
  <si>
    <t>Đ.V.PHỤC BINH</t>
  </si>
  <si>
    <t>ÂN QUANGSỬU</t>
  </si>
  <si>
    <t>ÂN QUANGDẦN</t>
  </si>
  <si>
    <t>ÂN QUANGMÃO</t>
  </si>
  <si>
    <t>ÂN QUANGMÙI</t>
  </si>
  <si>
    <t>ÂN QUANGDẬU</t>
  </si>
  <si>
    <t>ÂN QUANG-V</t>
  </si>
  <si>
    <t>ÂN QUANG-Đ</t>
  </si>
  <si>
    <t>THIÊN QUÝ-Đ</t>
  </si>
  <si>
    <t>ÂN QUANGTÝ</t>
  </si>
  <si>
    <t>ÂN QUANGNGỌ</t>
  </si>
  <si>
    <t>ÂN QUANGTHÂN</t>
  </si>
  <si>
    <t>ÂN QUANGTUẤT</t>
  </si>
  <si>
    <t>ÂN QUANGHỢI</t>
  </si>
  <si>
    <t>ÂN QUANGTỴ</t>
  </si>
  <si>
    <t>ÂN QUANGTHÌN</t>
  </si>
  <si>
    <t>ÂN QUANG-B</t>
  </si>
  <si>
    <t>THIÊN QUÝ-V</t>
  </si>
  <si>
    <t>THIÊN QUÝSỬU</t>
  </si>
  <si>
    <t>THIÊN QUÝMÙI</t>
  </si>
  <si>
    <t>THIÊN QUÝMÃO</t>
  </si>
  <si>
    <t>THIÊN QUÝDẬU</t>
  </si>
  <si>
    <t>TAM THAI-M</t>
  </si>
  <si>
    <t>BÁT TỌA-M</t>
  </si>
  <si>
    <t>BÁT TỌA-Đ</t>
  </si>
  <si>
    <t>TAM THAI-Đ</t>
  </si>
  <si>
    <t>THIÊN HÌNHMÃO</t>
  </si>
  <si>
    <t>THIÊN HÌNHTUẤT</t>
  </si>
  <si>
    <t>TAM THAITHÌN</t>
  </si>
  <si>
    <t>TAM THAITUẤT</t>
  </si>
  <si>
    <t>TAM THAISỬU</t>
  </si>
  <si>
    <t>TAM THAIMÙI</t>
  </si>
  <si>
    <t>BÁT TỌATHÌN</t>
  </si>
  <si>
    <t>BÁT TỌATUẤT</t>
  </si>
  <si>
    <t>BÁT TỌASỬU</t>
  </si>
  <si>
    <t>BÁT TỌAMÙI</t>
  </si>
  <si>
    <t>BÁT TỌATÝ</t>
  </si>
  <si>
    <t>BÁT TỌANGỌ</t>
  </si>
  <si>
    <t>BÁT TỌAMÃO</t>
  </si>
  <si>
    <t>BÁT TỌADẬU</t>
  </si>
  <si>
    <t>BÁT TỌADẦN</t>
  </si>
  <si>
    <t>BÁT TỌATHÂN</t>
  </si>
  <si>
    <t>BÁT TỌATỴ</t>
  </si>
  <si>
    <t>BÁT TỌAHỢI</t>
  </si>
  <si>
    <t>TAM THAITÝ</t>
  </si>
  <si>
    <t>TAM THAINGỌ</t>
  </si>
  <si>
    <t>TAM THAIMÃO</t>
  </si>
  <si>
    <t>TAM THAIDẬU</t>
  </si>
  <si>
    <t>TAM THAIDẦN</t>
  </si>
  <si>
    <t>TAM THAITHÂN</t>
  </si>
  <si>
    <t>TAM THAITỴ</t>
  </si>
  <si>
    <t>TAM THAIHỢI</t>
  </si>
  <si>
    <t>L.THIÊN KHỐC-H</t>
  </si>
  <si>
    <t>L.KÌNH DƯƠNG-H</t>
  </si>
  <si>
    <t>L.ĐÀ LA-H</t>
  </si>
  <si>
    <t>L.TANG MÔN-H</t>
  </si>
  <si>
    <t>L.BẠCH HỔ-H</t>
  </si>
  <si>
    <t>L.THIẾU DƯƠNG-H</t>
  </si>
  <si>
    <t>L.THIẾU ÂM-H</t>
  </si>
  <si>
    <t>L.THIẾU DƯƠNG-Đ</t>
  </si>
  <si>
    <t>L.THIẾU ÂM-Đ</t>
  </si>
  <si>
    <t>L.TIỂU HAO-H</t>
  </si>
  <si>
    <t>L.ĐẠI HAO-H</t>
  </si>
  <si>
    <t>Đ.V.Đ.V.HÓA QUYỀNTHÌN</t>
  </si>
  <si>
    <t>Đ.V.Đ.V.HÓA QUYỀN-V</t>
  </si>
  <si>
    <t>Đ.V.Đ.V.HÓA QUYỀNTUẤT</t>
  </si>
  <si>
    <t>Đ.V.Đ.V.HÓA QUYỀNSỬU</t>
  </si>
  <si>
    <t>Đ.V.Đ.V.HÓA QUYỀNMÙI</t>
  </si>
  <si>
    <t>Đ.V.Đ.V.HÓA KHOADẦN</t>
  </si>
  <si>
    <t>Đ.V.Đ.V.HÓA KHOA-Đ</t>
  </si>
  <si>
    <t>Đ.V.Đ.V.HÓA KHOATHÂN</t>
  </si>
  <si>
    <t>Đ.V.Đ.V.HÓA KHOAHỢI</t>
  </si>
  <si>
    <t>Đ.V.Đ.V.HÓA LỘCTHÌN</t>
  </si>
  <si>
    <t>Đ.V.Đ.V.HÓA LỘC-V</t>
  </si>
  <si>
    <t>Đ.V.Đ.V.HÓA LỘCTUẤT</t>
  </si>
  <si>
    <t>Đ.V.Đ.V.HÓA LỘCSỬU</t>
  </si>
  <si>
    <t>Đ.V.Đ.V.HÓA LỘCMÙI</t>
  </si>
  <si>
    <t>Đ.V.Đ.V.HÓA LỘCDẦN</t>
  </si>
  <si>
    <t>Đ.V.Đ.V.HÓA LỘCMÃO</t>
  </si>
  <si>
    <t>Đ.V.Đ.V.HÓA KỴTHÌN</t>
  </si>
  <si>
    <t>Đ.V.Đ.V.HÓA KỴ-Đ</t>
  </si>
  <si>
    <t>Đ.V.Đ.V.HÓA KỴTUẤT</t>
  </si>
  <si>
    <t>Đ.V.Đ.V.HÓA KỴSỬU</t>
  </si>
  <si>
    <t>Đ.V.Đ.V.HÓA KỴMÙI</t>
  </si>
  <si>
    <t>Đ.V.L.HÓA QUYỀNTHÌN</t>
  </si>
  <si>
    <t>Đ.V.L.HÓA QUYỀN-V</t>
  </si>
  <si>
    <t>Đ.V.L.HÓA QUYỀNTUẤT</t>
  </si>
  <si>
    <t>Đ.V.L.HÓA QUYỀNSỬU</t>
  </si>
  <si>
    <t>Đ.V.L.HÓA QUYỀNMÙI</t>
  </si>
  <si>
    <t>Đ.V.L.HÓA KHOADẦN</t>
  </si>
  <si>
    <t>Đ.V.L.HÓA KHOA-Đ</t>
  </si>
  <si>
    <t>Đ.V.L.HÓA KHOATHÂN</t>
  </si>
  <si>
    <t>Đ.V.L.HÓA KHOAHỢI</t>
  </si>
  <si>
    <t>Đ.V.L.HÓA LỘCTHÌN</t>
  </si>
  <si>
    <t>Đ.V.L.HÓA LỘC-V</t>
  </si>
  <si>
    <t>Đ.V.L.HÓA LỘCTUẤT</t>
  </si>
  <si>
    <t>Đ.V.L.HÓA LỘCSỬU</t>
  </si>
  <si>
    <t>Đ.V.L.HÓA LỘCMÙI</t>
  </si>
  <si>
    <t>Đ.V.L.HÓA LỘCDẦN</t>
  </si>
  <si>
    <t>Đ.V.L.HÓA LỘCMÃO</t>
  </si>
  <si>
    <t>Đ.V.L.HÓA KỴTHÌN</t>
  </si>
  <si>
    <t>Đ.V.L.HÓA KỴ-Đ</t>
  </si>
  <si>
    <t>Đ.V.L.HÓA KỴTUẤT</t>
  </si>
  <si>
    <t>Đ.V.L.HÓA KỴSỬU</t>
  </si>
  <si>
    <t>Đ.V.L.HÓA KỴMÙI</t>
  </si>
  <si>
    <t>Đ.V.TỬ VITÝ</t>
  </si>
  <si>
    <t>Đ.V.TỬ VI-B</t>
  </si>
  <si>
    <t>Đ.V.TỬ VISỬU</t>
  </si>
  <si>
    <t>Đ.V.TỬ VI-Đ</t>
  </si>
  <si>
    <t>Đ.V.TỬ VIDẦN</t>
  </si>
  <si>
    <t>Đ.V.TỬ VI-M</t>
  </si>
  <si>
    <t>Đ.V.TỬ VIMÃO</t>
  </si>
  <si>
    <t>Đ.V.TỬ VITHÌN</t>
  </si>
  <si>
    <t>Đ.V.TỬ VI-V</t>
  </si>
  <si>
    <t>Đ.V.TỬ VITỴ</t>
  </si>
  <si>
    <t>Đ.V.TỬ VINGỌ</t>
  </si>
  <si>
    <t>Đ.V.TỬ VIMÙI</t>
  </si>
  <si>
    <t>Đ.V.TỬ VITHÂN</t>
  </si>
  <si>
    <t>Đ.V.TỬ VIDẬU</t>
  </si>
  <si>
    <t>Đ.V.TỬ VITUẤT</t>
  </si>
  <si>
    <t>Đ.V.TỬ VIHỢI</t>
  </si>
  <si>
    <t>Đ.V.LIÊM TRINHTHÌN</t>
  </si>
  <si>
    <t>Đ.V.LIÊM TRINH-M</t>
  </si>
  <si>
    <t>Đ.V.LIÊM TRINHTUẤT</t>
  </si>
  <si>
    <t>Đ.V.LIÊM TRINHTÝ</t>
  </si>
  <si>
    <t>Đ.V.LIÊM TRINH-V</t>
  </si>
  <si>
    <t>Đ.V.LIÊM TRINHNGỌ</t>
  </si>
  <si>
    <t>Đ.V.LIÊM TRINHDẦN</t>
  </si>
  <si>
    <t>Đ.V.LIÊM TRINHTHÂN</t>
  </si>
  <si>
    <t>Đ.V.LIÊM TRINHSỬU</t>
  </si>
  <si>
    <t>Đ.V.LIÊM TRINH-Đ</t>
  </si>
  <si>
    <t>Đ.V.LIÊM TRINHMÙI</t>
  </si>
  <si>
    <t>Đ.V.LIÊM TRINHTỴ</t>
  </si>
  <si>
    <t>Đ.V.LIÊM TRINH-H</t>
  </si>
  <si>
    <t>Đ.V.LIÊM TRINHHỢI</t>
  </si>
  <si>
    <t>Đ.V.LIÊM TRINHMÃO</t>
  </si>
  <si>
    <t>Đ.V.LIÊM TRINHDẬU</t>
  </si>
  <si>
    <t>Đ.V.THIÊN ĐỒNGDẦN</t>
  </si>
  <si>
    <t>Đ.V.THIÊN ĐỒNG-M</t>
  </si>
  <si>
    <t>Đ.V.THIÊN ĐỒNGTHÂN</t>
  </si>
  <si>
    <t>Đ.V.THIÊN ĐỒNGTÝ</t>
  </si>
  <si>
    <t>Đ.V.THIÊN ĐỒNG-V</t>
  </si>
  <si>
    <t>Đ.V.THIÊN ĐỒNGMÃO</t>
  </si>
  <si>
    <t>Đ.V.THIÊN ĐỒNG-Đ</t>
  </si>
  <si>
    <t>Đ.V.THIÊN ĐỒNGTỴ</t>
  </si>
  <si>
    <t>Đ.V.THIÊN ĐỒNGHỢI</t>
  </si>
  <si>
    <t>Đ.V.THIÊN ĐỒNGTHÌN</t>
  </si>
  <si>
    <t>Đ.V.THIÊN ĐỒNG-H</t>
  </si>
  <si>
    <t>Đ.V.THIÊN ĐỒNGTUẤT</t>
  </si>
  <si>
    <t>Đ.V.THIÊN ĐỒNGSỬU</t>
  </si>
  <si>
    <t>Đ.V.THIÊN ĐỒNGMÙI</t>
  </si>
  <si>
    <t>Đ.V.THIÊN ĐỒNGNGỌ</t>
  </si>
  <si>
    <t>Đ.V.THIÊN ĐỒNGDẬU</t>
  </si>
  <si>
    <t>Đ.V.VŨ KHÚCTHÌN</t>
  </si>
  <si>
    <t>Đ.V.VŨ KHÚC-M</t>
  </si>
  <si>
    <t>Đ.V.VŨ KHÚCTUẤT</t>
  </si>
  <si>
    <t>Đ.V.VŨ KHÚCSỬU</t>
  </si>
  <si>
    <t>Đ.V.VŨ KHÚCMÙI</t>
  </si>
  <si>
    <t>Đ.V.VŨ KHÚCDẦN</t>
  </si>
  <si>
    <t>Đ.V.VŨ KHÚC-V</t>
  </si>
  <si>
    <t>Đ.V.VŨ KHÚCTHÂN</t>
  </si>
  <si>
    <t>Đ.V.VŨ KHÚCTÝ</t>
  </si>
  <si>
    <t>Đ.V.VŨ KHÚCNGỌ</t>
  </si>
  <si>
    <t>Đ.V.VŨ KHÚCMÃO</t>
  </si>
  <si>
    <t>Đ.V.VŨ KHÚC-Đ</t>
  </si>
  <si>
    <t>Đ.V.VŨ KHÚCDẬU</t>
  </si>
  <si>
    <t>Đ.V.VŨ KHÚCTỴ</t>
  </si>
  <si>
    <t>Đ.V.VŨ KHÚC-H</t>
  </si>
  <si>
    <t>Đ.V.VŨ KHÚCHỢI</t>
  </si>
  <si>
    <t>Đ.V.THÁI DƯƠNGTỴ</t>
  </si>
  <si>
    <t>Đ.V.THÁI DƯƠNG-M</t>
  </si>
  <si>
    <t>Đ.V.THÁI DƯƠNGNGỌ</t>
  </si>
  <si>
    <t>Đ.V.THÁI DƯƠNGDẦN</t>
  </si>
  <si>
    <t>Đ.V.THÁI DƯƠNG-V</t>
  </si>
  <si>
    <t>Đ.V.THÁI DƯƠNGMÃO</t>
  </si>
  <si>
    <t>Đ.V.THÁI DƯƠNGTHÌN</t>
  </si>
  <si>
    <t>Đ.V.THÁI DƯƠNGSỬU</t>
  </si>
  <si>
    <t>Đ.V.THÁI DƯƠNG-Đ</t>
  </si>
  <si>
    <t>Đ.V.THÁI DƯƠNGMÙI</t>
  </si>
  <si>
    <t>Đ.V.THÁI DƯƠNGTHÂN</t>
  </si>
  <si>
    <t>Đ.V.THÁI DƯƠNG-H</t>
  </si>
  <si>
    <t>Đ.V.THÁI DƯƠNGDẬU</t>
  </si>
  <si>
    <t>Đ.V.THÁI DƯƠNGTUẤT</t>
  </si>
  <si>
    <t>Đ.V.THÁI DƯƠNGHỢI</t>
  </si>
  <si>
    <t>Đ.V.THÁI DƯƠNGTÝ</t>
  </si>
  <si>
    <t>Đ.V.THIÊN CƠTHÌN</t>
  </si>
  <si>
    <t>Đ.V.THIÊN CƠ-M</t>
  </si>
  <si>
    <t>Đ.V.THIÊN CƠTUẤT</t>
  </si>
  <si>
    <t>Đ.V.THIÊN CƠMÃO</t>
  </si>
  <si>
    <t>Đ.V.THIÊN CƠDẬU</t>
  </si>
  <si>
    <t>Đ.V.THIÊN CƠTỴ</t>
  </si>
  <si>
    <t>Đ.V.THIÊN CƠ-V</t>
  </si>
  <si>
    <t>Đ.V.THIÊN CƠTHÂN</t>
  </si>
  <si>
    <t>Đ.V.THIÊN CƠTÝ</t>
  </si>
  <si>
    <t>Đ.V.THIÊN CƠ-Đ</t>
  </si>
  <si>
    <t>Đ.V.THIÊN CƠNGỌ</t>
  </si>
  <si>
    <t>Đ.V.THIÊN CƠSỬU</t>
  </si>
  <si>
    <t>Đ.V.THIÊN CƠMÙI</t>
  </si>
  <si>
    <t>Đ.V.THIÊN CƠDẦN</t>
  </si>
  <si>
    <t>Đ.V.THIÊN CƠ-H</t>
  </si>
  <si>
    <t>Đ.V.THIÊN CƠHỢI</t>
  </si>
  <si>
    <t>Đ.V.THIÊN PHỦDẦN</t>
  </si>
  <si>
    <t>Đ.V.THIÊN PHỦ-M</t>
  </si>
  <si>
    <t>Đ.V.THIÊN PHỦTHÂN</t>
  </si>
  <si>
    <t>Đ.V.THIÊN PHỦTÝ</t>
  </si>
  <si>
    <t>Đ.V.THIÊN PHỦNGỌ</t>
  </si>
  <si>
    <t>Đ.V.THIÊN PHỦTHÌN</t>
  </si>
  <si>
    <t>Đ.V.THIÊN PHỦ-V</t>
  </si>
  <si>
    <t>Đ.V.THIÊN PHỦTUẤT</t>
  </si>
  <si>
    <t>Đ.V.THIÊN PHỦTỴ</t>
  </si>
  <si>
    <t>Đ.V.THIÊN PHỦ-Đ</t>
  </si>
  <si>
    <t>Đ.V.THIÊN PHỦHỢI</t>
  </si>
  <si>
    <t>Đ.V.THIÊN PHỦMÙI</t>
  </si>
  <si>
    <t>Đ.V.THIÊN PHỦMÃO</t>
  </si>
  <si>
    <t>Đ.V.THIÊN PHỦ-B</t>
  </si>
  <si>
    <t>Đ.V.THIÊN PHỦDẬU</t>
  </si>
  <si>
    <t>Đ.V.THIÊN PHỦSỬU</t>
  </si>
  <si>
    <t>Đ.V.THAM LANGSỬU</t>
  </si>
  <si>
    <t>Đ.V.THAM LANG-M</t>
  </si>
  <si>
    <t>Đ.V.THAM LANGMÙI</t>
  </si>
  <si>
    <t>Đ.V.THAM LANGTHÌN</t>
  </si>
  <si>
    <t>Đ.V.THAM LANG-V</t>
  </si>
  <si>
    <t>Đ.V.THAM LANGTUẤT</t>
  </si>
  <si>
    <t>Đ.V.THAM LANGDẦN</t>
  </si>
  <si>
    <t>Đ.V.THAM LANG-Đ</t>
  </si>
  <si>
    <t>Đ.V.THAM LANGTHÂN</t>
  </si>
  <si>
    <t>Đ.V.THAM LANGTỴ</t>
  </si>
  <si>
    <t>Đ.V.THAM LANG-H</t>
  </si>
  <si>
    <t>Đ.V.THAM LANGHỢI</t>
  </si>
  <si>
    <t>Đ.V.THAM LANGTÝ</t>
  </si>
  <si>
    <t>Đ.V.THAM LANGNGỌ</t>
  </si>
  <si>
    <t>Đ.V.THAM LANGMÃO</t>
  </si>
  <si>
    <t>Đ.V.THAM LANGDẬU</t>
  </si>
  <si>
    <t>Đ.V.CỰ MÔNMÃO</t>
  </si>
  <si>
    <t>Đ.V.CỰ MÔN-M</t>
  </si>
  <si>
    <t>Đ.V.CỰ MÔNDẬU</t>
  </si>
  <si>
    <t>Đ.V.CỰ MÔNTÝ</t>
  </si>
  <si>
    <t>Đ.V.CỰ MÔN-V</t>
  </si>
  <si>
    <t>Đ.V.CỰ MÔNNGỌ</t>
  </si>
  <si>
    <t>Đ.V.CỰ MÔNDẦN</t>
  </si>
  <si>
    <t>Đ.V.CỰ MÔNTHÂN</t>
  </si>
  <si>
    <t>Đ.V.CỰ MÔN-Đ</t>
  </si>
  <si>
    <t>Đ.V.CỰ MÔNHỢI</t>
  </si>
  <si>
    <t>Đ.V.CỰ MÔNTHÌN</t>
  </si>
  <si>
    <t>Đ.V.CỰ MÔN-H</t>
  </si>
  <si>
    <t>Đ.V.CỰ MÔNTUẤT</t>
  </si>
  <si>
    <t>Đ.V.CỰ MÔNSỬU</t>
  </si>
  <si>
    <t>Đ.V.CỰ MÔNMÙI</t>
  </si>
  <si>
    <t>Đ.V.CỰ MÔNTỴ</t>
  </si>
  <si>
    <t>Đ.V.THIÊN TƯỚNGDẦN</t>
  </si>
  <si>
    <t>Đ.V.THIÊN TƯỚNG-M</t>
  </si>
  <si>
    <t>Đ.V.THIÊN TƯỚNGTHÂN</t>
  </si>
  <si>
    <t>Đ.V.THIÊN TƯỚNGTHÌN</t>
  </si>
  <si>
    <t>Đ.V.THIÊN TƯỚNG-V</t>
  </si>
  <si>
    <t>Đ.V.THIÊN TƯỚNGTUẤT</t>
  </si>
  <si>
    <t>Đ.V.THIÊN TƯỚNGTÝ</t>
  </si>
  <si>
    <t>Đ.V.THIÊN TƯỚNGNGỌ</t>
  </si>
  <si>
    <t>Đ.V.THIÊN TƯỚNGSỬU</t>
  </si>
  <si>
    <t>Đ.V.THIÊN TƯỚNG-Đ</t>
  </si>
  <si>
    <t>Đ.V.THIÊN TƯỚNGMÙI</t>
  </si>
  <si>
    <t>Đ.V.THIÊN TƯỚNGTỴ</t>
  </si>
  <si>
    <t>Đ.V.THIÊN TƯỚNGHỢI</t>
  </si>
  <si>
    <t>Đ.V.THIÊN TƯỚNGMÃO</t>
  </si>
  <si>
    <t>Đ.V.THIÊN TƯỚNG-H</t>
  </si>
  <si>
    <t>Đ.V.THIÊN TƯỚNGDẬU</t>
  </si>
  <si>
    <t>Đ.V.THIÊN LƯƠNGNGỌ</t>
  </si>
  <si>
    <t>Đ.V.THIÊN LƯƠNG-M</t>
  </si>
  <si>
    <t>Đ.V.THIÊN LƯƠNGTHÌN</t>
  </si>
  <si>
    <t>Đ.V.THIÊN LƯƠNGTUẤT</t>
  </si>
  <si>
    <t>Đ.V.THIÊN LƯƠNGTÝ</t>
  </si>
  <si>
    <t>Đ.V.THIÊN LƯƠNG-V</t>
  </si>
  <si>
    <t>Đ.V.THIÊN LƯƠNGMÃO</t>
  </si>
  <si>
    <t>Đ.V.THIÊN LƯƠNGDẦN</t>
  </si>
  <si>
    <t>Đ.V.THIÊN LƯƠNGTHÂN</t>
  </si>
  <si>
    <t>Đ.V.THIÊN LƯƠNGSỬU</t>
  </si>
  <si>
    <t>Đ.V.THIÊN LƯƠNG-Đ</t>
  </si>
  <si>
    <t>Đ.V.THIÊN LƯƠNGMÙI</t>
  </si>
  <si>
    <t>Đ.V.THIÊN LƯƠNGDẬU</t>
  </si>
  <si>
    <t>Đ.V.THIÊN LƯƠNG-H</t>
  </si>
  <si>
    <t>Đ.V.THIÊN LƯƠNGTỴ</t>
  </si>
  <si>
    <t>Đ.V.THIÊN LƯƠNGHỢI</t>
  </si>
  <si>
    <t>Đ.V.THẤT SÁTDẦN</t>
  </si>
  <si>
    <t>Đ.V.THẤT SÁT-M</t>
  </si>
  <si>
    <t>Đ.V.THẤT SÁTTHÂN</t>
  </si>
  <si>
    <t>Đ.V.THẤT SÁTTÝ</t>
  </si>
  <si>
    <t>Đ.V.THẤT SÁTNGỌ</t>
  </si>
  <si>
    <t>Đ.V.THẤT SÁTTỴ</t>
  </si>
  <si>
    <t>Đ.V.THẤT SÁT-V</t>
  </si>
  <si>
    <t>Đ.V.THẤT SÁTHỢI</t>
  </si>
  <si>
    <t>Đ.V.THẤT SÁTSỬU</t>
  </si>
  <si>
    <t>Đ.V.THẤT SÁT-Đ</t>
  </si>
  <si>
    <t>Đ.V.THẤT SÁTMÙI</t>
  </si>
  <si>
    <t>Đ.V.THẤT SÁTMÃO</t>
  </si>
  <si>
    <t>Đ.V.THẤT SÁT-H</t>
  </si>
  <si>
    <t>Đ.V.THẤT SÁTDẬU</t>
  </si>
  <si>
    <t>Đ.V.THẤT SÁTTHÌN</t>
  </si>
  <si>
    <t>Đ.V.THẤT SÁTTUẤT</t>
  </si>
  <si>
    <t>Đ.V.PHÁ QUÂNTÝ</t>
  </si>
  <si>
    <t>Đ.V.PHÁ QUÂN-M</t>
  </si>
  <si>
    <t>Đ.V.PHÁ QUÂNNGỌ</t>
  </si>
  <si>
    <t>Đ.V.PHÁ QUÂNSỬU</t>
  </si>
  <si>
    <t>Đ.V.PHÁ QUÂN-V</t>
  </si>
  <si>
    <t>Đ.V.PHÁ QUÂNMÙI</t>
  </si>
  <si>
    <t>Đ.V.PHÁ QUÂNTHÌN</t>
  </si>
  <si>
    <t>Đ.V.PHÁ QUÂN-Đ</t>
  </si>
  <si>
    <t>Đ.V.PHÁ QUÂNTUẤT</t>
  </si>
  <si>
    <t>Đ.V.PHÁ QUÂNMÃO</t>
  </si>
  <si>
    <t>Đ.V.PHÁ QUÂN-H</t>
  </si>
  <si>
    <t>Đ.V.PHÁ QUÂNDẬU</t>
  </si>
  <si>
    <t>Đ.V.PHÁ QUÂNDẦN</t>
  </si>
  <si>
    <t>Đ.V.PHÁ QUÂNTHÂN</t>
  </si>
  <si>
    <t>Đ.V.PHÁ QUÂNHỢI</t>
  </si>
  <si>
    <t>Đ.V.TẢ PHÙTHÌN</t>
  </si>
  <si>
    <t>Đ.V.TẢ PHÙ-Đ</t>
  </si>
  <si>
    <t>Đ.V.TẢ PHÙTUẤT</t>
  </si>
  <si>
    <t>Đ.V.TẢ PHÙSỬU</t>
  </si>
  <si>
    <t>Đ.V.TẢ PHÙMÙI</t>
  </si>
  <si>
    <t>Đ.V.HỮU BẬTTHÌN</t>
  </si>
  <si>
    <t>Đ.V.HỮU BẬT-Đ</t>
  </si>
  <si>
    <t>Đ.V.HỮU BẬTTUẤT</t>
  </si>
  <si>
    <t>Đ.V.HỮU BẬTSỬU</t>
  </si>
  <si>
    <t>Đ.V.HỮU BẬTMÙI</t>
  </si>
  <si>
    <t>Đ.V.VĂN XƯƠNGTỴ</t>
  </si>
  <si>
    <t>Đ.V.VĂN XƯƠNG-Đ</t>
  </si>
  <si>
    <t>Đ.V.KÌNH DƯƠNGMÙI</t>
  </si>
  <si>
    <t>Đ.V.KÌNH DƯƠNG-Đ</t>
  </si>
  <si>
    <t>Đ.V.ĐẠI HAODẦN</t>
  </si>
  <si>
    <t>Đ.V.ĐẠI HAO-Đ</t>
  </si>
  <si>
    <t>Đ.V.TIỂU HAOTHÂN</t>
  </si>
  <si>
    <t>Đ.V.TIỂU HAO-Đ</t>
  </si>
  <si>
    <t>Đ.V.ĐÀ LATHÌN</t>
  </si>
  <si>
    <t>Đ.V.ĐÀ LA-Đ</t>
  </si>
  <si>
    <t>Đ.V.THIÊN HƯMÃO</t>
  </si>
  <si>
    <t>Đ.V.THIÊN KHỐCDẬU</t>
  </si>
  <si>
    <t>Đ.V.LINH TINHNGỌ</t>
  </si>
  <si>
    <t>Đ.V.LINH TINH-Đ</t>
  </si>
  <si>
    <t>Đ.V.VĂN KHÚCTỴ</t>
  </si>
  <si>
    <t>Đ.V.VĂN KHÚC-Đ</t>
  </si>
  <si>
    <t>Đ.V.THIÊN RIÊUMÃO</t>
  </si>
  <si>
    <t>Đ.V.THIÊN RIÊU-Đ</t>
  </si>
  <si>
    <t>Đ.V.HỎA TINHTHÌN</t>
  </si>
  <si>
    <t>Đ.V.HỎA TINH-Đ</t>
  </si>
  <si>
    <t>Đ.V.KÌNH DƯƠNGSỬU</t>
  </si>
  <si>
    <t>Đ.V.HỎA TINHTỴ</t>
  </si>
  <si>
    <t>Đ.V.BẠCH HỔDẦN</t>
  </si>
  <si>
    <t>Đ.V.ĐÀ LASỬU</t>
  </si>
  <si>
    <t>Đ.V.THIÊN KHỐCTÝ</t>
  </si>
  <si>
    <t>Đ.V.THIÊN HƯTÝ</t>
  </si>
  <si>
    <t>Đ.V.THIÊN HÌNHTUẤT</t>
  </si>
  <si>
    <t>Đ.V.THIÊN HÌNH-Đ</t>
  </si>
  <si>
    <t>Đ.V.TANG MÔNTHÂN</t>
  </si>
  <si>
    <t>Đ.V.VĂN XƯƠNGNGỌ</t>
  </si>
  <si>
    <t>Đ.V.KÌNH DƯƠNGTHÌN</t>
  </si>
  <si>
    <t>Đ.V.BẠCH HỔMÃO</t>
  </si>
  <si>
    <t>Đ.V.LINH TINHDẦN</t>
  </si>
  <si>
    <t>Đ.V.THIÊN RIÊUDẦN</t>
  </si>
  <si>
    <t>Đ.V.THIÊN RIÊUSỬU</t>
  </si>
  <si>
    <t>Đ.V.ĐẠI HAOMÃO</t>
  </si>
  <si>
    <t>Đ.V.THIÊN RIÊUTUẤT</t>
  </si>
  <si>
    <t>Đ.V.THIÊN KHỐCNGỌ</t>
  </si>
  <si>
    <t>Đ.V.THIÊN HƯNGỌ</t>
  </si>
  <si>
    <t>Đ.V.THIÊN MÃDẦN</t>
  </si>
  <si>
    <t>Đ.V.THIÊN MÃ-Đ</t>
  </si>
  <si>
    <t>Đ.V.TANG MÔNDẦN</t>
  </si>
  <si>
    <t>Đ.V.ĐÀ LATUẤT</t>
  </si>
  <si>
    <t>Đ.V.THIÊN HÌNHDẬU</t>
  </si>
  <si>
    <t>Đ.V.BẠCH HỔTHÂN</t>
  </si>
  <si>
    <t>Đ.V.THÁI ÂMTHÂN</t>
  </si>
  <si>
    <t>Đ.V.THÁI ÂM-V</t>
  </si>
  <si>
    <t>Đ.V.THÁI ÂMTÝ</t>
  </si>
  <si>
    <t>Đ.V.THÁI ÂMSỬU</t>
  </si>
  <si>
    <t>Đ.V.THÁI ÂM-Đ</t>
  </si>
  <si>
    <t>Đ.V.THÁI ÂMMÙI</t>
  </si>
  <si>
    <t>Đ.V.THÁI ÂMDẦN</t>
  </si>
  <si>
    <t>Đ.V.THÁI ÂM-H</t>
  </si>
  <si>
    <t>Đ.V.THÁI ÂMMÃO</t>
  </si>
  <si>
    <t>Đ.V.THÁI ÂMTHÌN</t>
  </si>
  <si>
    <t>Đ.V.THÁI ÂMTỴ</t>
  </si>
  <si>
    <t>Đ.V.THÁI ÂMNGỌ</t>
  </si>
  <si>
    <t>Đ.V.THÁI ÂMDẬU</t>
  </si>
  <si>
    <t>Đ.V.THÁI ÂM-M</t>
  </si>
  <si>
    <t>Đ.V.THÁI ÂMTUẤT</t>
  </si>
  <si>
    <t>Đ.V.THÁI ÂMHỢI</t>
  </si>
  <si>
    <t>Đ.V.VĂN KHÚCMÙI</t>
  </si>
  <si>
    <t>Đ.V.VĂN XƯƠNGMÙI</t>
  </si>
  <si>
    <t>Đ.V.ĐỊA KHÔNGTHÂN</t>
  </si>
  <si>
    <t>Đ.V.ĐỊA KHÔNG-Đ</t>
  </si>
  <si>
    <t>Đ.V.LINH TINHTỴ</t>
  </si>
  <si>
    <t>Đ.V.ĐỊA KHÔNGtỵ</t>
  </si>
  <si>
    <t>Đ.V.ĐỊA kiếptỵ</t>
  </si>
  <si>
    <t>Đ.V.ĐỊA KIẾP-Đ</t>
  </si>
  <si>
    <t>Đ.V.VĂN KHÚCTUẤT</t>
  </si>
  <si>
    <t>Đ.V.THIÊN HÌNHDẦN</t>
  </si>
  <si>
    <t>Đ.V.VĂN XƯƠNGTHÌN</t>
  </si>
  <si>
    <t>Đ.V.LINH TINHTHÌN</t>
  </si>
  <si>
    <t>Đ.V.ĐỊA kiếpDẦN</t>
  </si>
  <si>
    <t>Đ.V.HỎA TINHNGỌ</t>
  </si>
  <si>
    <t>Đ.V.BẠCH HỔDẬU</t>
  </si>
  <si>
    <t>Đ.V.ÂN QUANGSỬU</t>
  </si>
  <si>
    <t>Đ.V.ÂN QUANG-V</t>
  </si>
  <si>
    <t>Đ.V.ÂN QUANGMÙI</t>
  </si>
  <si>
    <t>Đ.V.ÂN QUANGMÃO</t>
  </si>
  <si>
    <t>Đ.V.ÂN QUANG-Đ</t>
  </si>
  <si>
    <t>Đ.V.ÂN QUANGDẬU</t>
  </si>
  <si>
    <t>Đ.V.ÂN QUANGTÝ</t>
  </si>
  <si>
    <t>Đ.V.ÂN QUANG-B</t>
  </si>
  <si>
    <t>Đ.V.ÂN QUANGNGỌ</t>
  </si>
  <si>
    <t>Đ.V.ÂN QUANGDẦN</t>
  </si>
  <si>
    <t>Đ.V.ÂN QUANGTHÂN</t>
  </si>
  <si>
    <t>Đ.V.ÂN QUANGTUẤT</t>
  </si>
  <si>
    <t>Đ.V.ÂN QUANGHỢI</t>
  </si>
  <si>
    <t>Đ.V.ÂN QUANGTỴ</t>
  </si>
  <si>
    <t>Đ.V.ÂN QUANGTHÌN</t>
  </si>
  <si>
    <t>Đ.V.THIÊN QUÝSỬU</t>
  </si>
  <si>
    <t>Đ.V.THIÊN QUÝ-V</t>
  </si>
  <si>
    <t>Đ.V.THIÊN QUÝMÙI</t>
  </si>
  <si>
    <t>Đ.V.THIÊN QUÝMÃO</t>
  </si>
  <si>
    <t>Đ.V.THIÊN QUÝ-Đ</t>
  </si>
  <si>
    <t>Đ.V.THIÊN QUÝDẬU</t>
  </si>
  <si>
    <t>Đ.V.TAM THAITHÌN</t>
  </si>
  <si>
    <t>Đ.V.TAM THAI-M</t>
  </si>
  <si>
    <t>Đ.V.TAM THAITUẤT</t>
  </si>
  <si>
    <t>Đ.V.TAM THAISỬU</t>
  </si>
  <si>
    <t>Đ.V.TAM THAIMÙI</t>
  </si>
  <si>
    <t>Đ.V.BÁT TỌATHÌN</t>
  </si>
  <si>
    <t>Đ.V.BÁT TỌA-M</t>
  </si>
  <si>
    <t>Đ.V.BÁT TỌATUẤT</t>
  </si>
  <si>
    <t>Đ.V.BÁT TỌASỬU</t>
  </si>
  <si>
    <t>Đ.V.BÁT TỌAMÙI</t>
  </si>
  <si>
    <t>Đ.V.BÁT TỌATÝ</t>
  </si>
  <si>
    <t>Đ.V.BÁT TỌA-Đ</t>
  </si>
  <si>
    <t>Đ.V.BÁT TỌANGỌ</t>
  </si>
  <si>
    <t>Đ.V.BÁT TỌAMÃO</t>
  </si>
  <si>
    <t>Đ.V.BÁT TỌADẬU</t>
  </si>
  <si>
    <t>Đ.V.BÁT TỌADẦN</t>
  </si>
  <si>
    <t>Đ.V.BÁT TỌATHÂN</t>
  </si>
  <si>
    <t>Đ.V.BÁT TỌATỴ</t>
  </si>
  <si>
    <t>Đ.V.BÁT TỌAHỢI</t>
  </si>
  <si>
    <t>Đ.V.TAM THAITÝ</t>
  </si>
  <si>
    <t>Đ.V.TAM THAI-Đ</t>
  </si>
  <si>
    <t>Đ.V.TAM THAINGỌ</t>
  </si>
  <si>
    <t>Đ.V.TAM THAIMÃO</t>
  </si>
  <si>
    <t>Đ.V.TAM THAIDẬU</t>
  </si>
  <si>
    <t>Đ.V.TAM THAIDẦN</t>
  </si>
  <si>
    <t>Đ.V.TAM THAITHÂN</t>
  </si>
  <si>
    <t>Đ.V.TAM THAITỴ</t>
  </si>
  <si>
    <t>Đ.V.TAM THAIHỢI</t>
  </si>
  <si>
    <t>Đ.V.THIÊN HÌNHMÃO</t>
  </si>
  <si>
    <t>Đ.V.ĐỊA KIẾPDẦN</t>
  </si>
  <si>
    <t>Đ.V.ĐỊA KIẾPTHÂN</t>
  </si>
  <si>
    <t>Đ.V.ĐỊA KIẾPTỴ</t>
  </si>
  <si>
    <t>Đ.V.ĐỊA KIẾPHỢI</t>
  </si>
  <si>
    <t>Đ.V.ĐỊA KHÔNGDẦN</t>
  </si>
  <si>
    <t>Đ.V.ĐỊA KHÔNGTỴ</t>
  </si>
  <si>
    <t>Đ.V.ĐỊA KHÔNGHỢI</t>
  </si>
  <si>
    <t>Đ.V.ĐỊA KHÔNGTÝ</t>
  </si>
  <si>
    <t>Đ.V.ĐỊA KHÔNG-H</t>
  </si>
  <si>
    <t>Đ.V.ĐỊA KHÔNGNGỌ</t>
  </si>
  <si>
    <t>Đ.V.ĐỊA KHÔNGMÃO</t>
  </si>
  <si>
    <t>Đ.V.ĐỊA KHÔNGDẬU</t>
  </si>
  <si>
    <t>Đ.V.ĐỊA KHÔNGTHÌN</t>
  </si>
  <si>
    <t>Đ.V.ĐỊA KHÔNGTUẤT</t>
  </si>
  <si>
    <t>Đ.V.ĐỊA KHÔNGSỬU</t>
  </si>
  <si>
    <t>Đ.V.ĐỊA KHÔNGMÙI</t>
  </si>
  <si>
    <t>Đ.V.ĐỊA KIẾPTÝ</t>
  </si>
  <si>
    <t>Đ.V.ĐỊA KIẾP-H</t>
  </si>
  <si>
    <t>Đ.V.ĐỊA KIẾPNGỌ</t>
  </si>
  <si>
    <t>Đ.V.ĐỊA KIẾPMÃO</t>
  </si>
  <si>
    <t>Đ.V.ĐỊA KIẾPDẬU</t>
  </si>
  <si>
    <t>Đ.V.ĐỊA KIẾPTHÌN</t>
  </si>
  <si>
    <t>Đ.V.ĐỊA KIẾPTUẤT</t>
  </si>
  <si>
    <t>Đ.V.ĐỊA KIẾPSỬU</t>
  </si>
  <si>
    <t>Đ.V.ĐỊA KIẾPMÙI</t>
  </si>
  <si>
    <t>Đ.V.THIÊN RIÊUTÝ</t>
  </si>
  <si>
    <t>Đ.V.THIÊN RIÊU-H</t>
  </si>
  <si>
    <t>Đ.V.THIÊN RIÊUTHÌN</t>
  </si>
  <si>
    <t>Đ.V.THIÊN RIÊUTỴ</t>
  </si>
  <si>
    <t>Đ.V.THIÊN RIÊUNGỌ</t>
  </si>
  <si>
    <t>Đ.V.THIÊN RIÊUMÙI</t>
  </si>
  <si>
    <t>Đ.V.THIÊN RIÊUHỢI</t>
  </si>
  <si>
    <t>Đ.V.THIÊN RIÊUTHÂN</t>
  </si>
  <si>
    <t>Đ.V.THIÊN RIÊUDẬU</t>
  </si>
  <si>
    <t>Đ.V.VĂN XƯƠNGTUẤT</t>
  </si>
  <si>
    <t>Đ.V.VĂN XƯƠNGSỬU</t>
  </si>
  <si>
    <t>Đ.V.VĂN XƯƠNGHỢI</t>
  </si>
  <si>
    <t>Đ.V.VĂN XƯƠNGMÃO</t>
  </si>
  <si>
    <t>Đ.V.VĂN XƯƠNGDẬU</t>
  </si>
  <si>
    <t>Đ.V.VĂN XƯƠNGTÝ</t>
  </si>
  <si>
    <t>Đ.V.VĂN XƯƠNG-H</t>
  </si>
  <si>
    <t>Đ.V.VĂN XƯƠNGDẦN</t>
  </si>
  <si>
    <t>Đ.V.VĂN XƯƠNGTHÂN</t>
  </si>
  <si>
    <t>Đ.V.VĂN KHÚCTHÌN</t>
  </si>
  <si>
    <t>Đ.V.VĂN KHÚCSỬU</t>
  </si>
  <si>
    <t>Đ.V.VĂN KHÚCHỢI</t>
  </si>
  <si>
    <t>Đ.V.VĂN KHÚCMÃO</t>
  </si>
  <si>
    <t>Đ.V.VĂN KHÚCDẬU</t>
  </si>
  <si>
    <t>Đ.V.VĂN KHÚCTÝ</t>
  </si>
  <si>
    <t>Đ.V.VĂN KHÚC-H</t>
  </si>
  <si>
    <t>Đ.V.VĂN KHÚCDẦN</t>
  </si>
  <si>
    <t>Đ.V.VĂN KHÚCNGỌ</t>
  </si>
  <si>
    <t>Đ.V.VĂN KHÚCTHÂN</t>
  </si>
  <si>
    <t>Đ.V.THIÊN YDẦN</t>
  </si>
  <si>
    <t>Đ.V.THIÊN Y-Đ</t>
  </si>
  <si>
    <t>Đ.V.THIÊN YMÃO</t>
  </si>
  <si>
    <t>Đ.V.THIÊN YTHÂN</t>
  </si>
  <si>
    <t>Đ.V.THIÊN YDẬU</t>
  </si>
  <si>
    <t>Đ.V.THIÊN YTÝ</t>
  </si>
  <si>
    <t>Đ.V.THIÊN Y-H</t>
  </si>
  <si>
    <t>Đ.V.THIÊN YSỬU</t>
  </si>
  <si>
    <t>Đ.V.THIÊN YTHÌN</t>
  </si>
  <si>
    <t>Đ.V.THIÊN YTỴ</t>
  </si>
  <si>
    <t>Đ.V.THIÊN YNGỌ</t>
  </si>
  <si>
    <t>Đ.V.THIÊN YMÙI</t>
  </si>
  <si>
    <t>Đ.V.THIÊN YTUẤT</t>
  </si>
  <si>
    <t>Đ.V.THIÊN YHỢI</t>
  </si>
  <si>
    <t>Đ.V.ĐẠI HAOTHÂN</t>
  </si>
  <si>
    <t>Đ.V.ĐẠI HAODẬU</t>
  </si>
  <si>
    <t>Đ.V.ĐẠI HAOTÝ</t>
  </si>
  <si>
    <t>Đ.V.ĐẠI HAO-H</t>
  </si>
  <si>
    <t>Đ.V.ĐẠI HAOSỬU</t>
  </si>
  <si>
    <t>Đ.V.ĐẠI HAOTHÌN</t>
  </si>
  <si>
    <t>Đ.V.ĐẠI HAOTỴ</t>
  </si>
  <si>
    <t>Đ.V.ĐẠI HAONGỌ</t>
  </si>
  <si>
    <t>Đ.V.ĐẠI HAOMÙI</t>
  </si>
  <si>
    <t>Đ.V.ĐẠI HAOTUẤT</t>
  </si>
  <si>
    <t>Đ.V.ĐẠI HAOHỢI</t>
  </si>
  <si>
    <t>Đ.V.TIỂU HAODẦN</t>
  </si>
  <si>
    <t>Đ.V.TIỂU HAOMÃO</t>
  </si>
  <si>
    <t>Đ.V.TIỂU HAODẬU</t>
  </si>
  <si>
    <t>Đ.V.TIỂU HAOTÝ</t>
  </si>
  <si>
    <t>Đ.V.TIỂU HAO-H</t>
  </si>
  <si>
    <t>Đ.V.TIỂU HAOSỬU</t>
  </si>
  <si>
    <t>Đ.V.TIỂU HAOTHÌN</t>
  </si>
  <si>
    <t>Đ.V.TIỂU HAOTỴ</t>
  </si>
  <si>
    <t>Đ.V.TIỂU HAONGỌ</t>
  </si>
  <si>
    <t>Đ.V.TIỂU HAOMÙI</t>
  </si>
  <si>
    <t>Đ.V.TIỂU HAOTUẤT</t>
  </si>
  <si>
    <t>Đ.V.TIỂU HAOHỢI</t>
  </si>
  <si>
    <t>Đ.V.THIÊN HÌNHTHÂN</t>
  </si>
  <si>
    <t>Đ.V.THIÊN HÌNHTÝ</t>
  </si>
  <si>
    <t>Đ.V.THIÊN HÌNH-H</t>
  </si>
  <si>
    <t>Đ.V.THIÊN HÌNHSỬU</t>
  </si>
  <si>
    <t>Đ.V.THIÊN HÌNHTHÌN</t>
  </si>
  <si>
    <t>Đ.V.THIÊN HÌNHTỴ</t>
  </si>
  <si>
    <t>Đ.V.THIÊN HÌNHNGỌ</t>
  </si>
  <si>
    <t>Đ.V.THIÊN HÌNHMÙI</t>
  </si>
  <si>
    <t>Đ.V.THIÊN HÌNHHỢI</t>
  </si>
  <si>
    <t>Đ.V.THIÊN KHỐCDẦN</t>
  </si>
  <si>
    <t>Đ.V.THIÊN KHỐCTHÂN</t>
  </si>
  <si>
    <t>Đ.V.THIÊN KHỐCSỬU</t>
  </si>
  <si>
    <t>Đ.V.THIÊN KHỐC-H</t>
  </si>
  <si>
    <t>Đ.V.THIÊN KHỐCMÃO</t>
  </si>
  <si>
    <t>Đ.V.THIÊN KHỐCTHÌN</t>
  </si>
  <si>
    <t>Đ.V.THIÊN KHỐCTỴ</t>
  </si>
  <si>
    <t>Đ.V.THIÊN KHỐCMÙI</t>
  </si>
  <si>
    <t>Đ.V.THIÊN KHỐCTUẤT</t>
  </si>
  <si>
    <t>Đ.V.THIÊN KHỐCHỢI</t>
  </si>
  <si>
    <t>Đ.V.BẠCH HỔTÝ</t>
  </si>
  <si>
    <t>Đ.V.BẠCH HỔ-H</t>
  </si>
  <si>
    <t>Đ.V.BẠCH HỔSỬU</t>
  </si>
  <si>
    <t>Đ.V.BẠCH HỔTHÌN</t>
  </si>
  <si>
    <t>Đ.V.BẠCH HỔTỴ</t>
  </si>
  <si>
    <t>Đ.V.BẠCH HỔNGỌ</t>
  </si>
  <si>
    <t>Đ.V.BẠCH HỔMÙI</t>
  </si>
  <si>
    <t>Đ.V.BẠCH HỔTUẤT</t>
  </si>
  <si>
    <t>Đ.V.BẠCH HỔHỢI</t>
  </si>
  <si>
    <t>Đ.V.KÌNH DƯƠNGTUẤT</t>
  </si>
  <si>
    <t>Đ.V.KÌNH DƯƠNGTÝ</t>
  </si>
  <si>
    <t>Đ.V.KÌNH DƯƠNG-H</t>
  </si>
  <si>
    <t>Đ.V.KÌNH DƯƠNGNGỌ</t>
  </si>
  <si>
    <t>Đ.V.KÌNH DƯƠNGMÃO</t>
  </si>
  <si>
    <t>Đ.V.KÌNH DƯƠNGDẬU</t>
  </si>
  <si>
    <t>Đ.V.ĐÀ LAMÙI</t>
  </si>
  <si>
    <t>Đ.V.ĐÀ LADẦN</t>
  </si>
  <si>
    <t>Đ.V.ĐÀ LA-H</t>
  </si>
  <si>
    <t>Đ.V.ĐÀ LATHÂN</t>
  </si>
  <si>
    <t>Đ.V.ĐÀ LATỴ</t>
  </si>
  <si>
    <t>Đ.V.ĐÀ LAHỢI</t>
  </si>
  <si>
    <t>Đ.V.TANG MÔNMÃO</t>
  </si>
  <si>
    <t>Đ.V.TANG MÔNDẬU</t>
  </si>
  <si>
    <t>Đ.V.TANG MÔNTÝ</t>
  </si>
  <si>
    <t>Đ.V.TANG MÔN-H</t>
  </si>
  <si>
    <t>Đ.V.TANG MÔNSỬU</t>
  </si>
  <si>
    <t>Đ.V.TANG MÔNTHÌN</t>
  </si>
  <si>
    <t>Đ.V.TANG MÔNTỴ</t>
  </si>
  <si>
    <t>Đ.V.TANG MÔNNGỌ</t>
  </si>
  <si>
    <t>Đ.V.TANG MÔNMÙI</t>
  </si>
  <si>
    <t>Đ.V.TANG MÔNTUẤT</t>
  </si>
  <si>
    <t>Đ.V.TANG MÔNHỢI</t>
  </si>
  <si>
    <t>Đ.V.THIẾU ÂMTHÂN</t>
  </si>
  <si>
    <t>Đ.V.THIẾU ÂM-Đ</t>
  </si>
  <si>
    <t>Đ.V.THIẾU ÂMDẬU</t>
  </si>
  <si>
    <t>Đ.V.THIẾU ÂMTUẤT</t>
  </si>
  <si>
    <t>Đ.V.THIẾU ÂMHỢI</t>
  </si>
  <si>
    <t>Đ.V.THIẾU ÂMTÝ</t>
  </si>
  <si>
    <t>Đ.V.THIẾU ÂMSỬU</t>
  </si>
  <si>
    <t>Đ.V.THIẾU ÂM-H</t>
  </si>
  <si>
    <t>Đ.V.THIẾU ÂMDẦN</t>
  </si>
  <si>
    <t>Đ.V.THIẾU ÂMMÃO</t>
  </si>
  <si>
    <t>Đ.V.THIẾU ÂMTHÌN</t>
  </si>
  <si>
    <t>Đ.V.THIẾU ÂMTỴ</t>
  </si>
  <si>
    <t>Đ.V.THIẾU ÂMNGỌ</t>
  </si>
  <si>
    <t>Đ.V.THIẾU ÂMMÙI</t>
  </si>
  <si>
    <t>Đ.V.THIẾU DƯƠNGDẦN</t>
  </si>
  <si>
    <t>Đ.V.THIẾU DƯƠNG-Đ</t>
  </si>
  <si>
    <t>Đ.V.THIẾU DƯƠNGMÃO</t>
  </si>
  <si>
    <t>Đ.V.THIẾU DƯƠNGTHÌN</t>
  </si>
  <si>
    <t>Đ.V.THIẾU DƯƠNGTỴ</t>
  </si>
  <si>
    <t>Đ.V.THIẾU DƯƠNGNGỌ</t>
  </si>
  <si>
    <t>Đ.V.THIẾU DƯƠNGMÙI</t>
  </si>
  <si>
    <t>Đ.V.THIẾU DƯƠNG-H</t>
  </si>
  <si>
    <t>Đ.V.THIẾU DƯƠNGTHÂN</t>
  </si>
  <si>
    <t>Đ.V.THIẾU DƯƠNGDẬU</t>
  </si>
  <si>
    <t>Đ.V.THIẾU DƯƠNGTUẤT</t>
  </si>
  <si>
    <t>Đ.V.THIẾU DƯƠNGHỢI</t>
  </si>
  <si>
    <t>Đ.V.THIẾU DƯƠNGTÝ</t>
  </si>
  <si>
    <t>Đ.V.THIẾU DƯƠNGSỬU</t>
  </si>
  <si>
    <t>Đ.V.HỎA TINHDẦN</t>
  </si>
  <si>
    <t>Đ.V.HỎA TINHMÃO</t>
  </si>
  <si>
    <t>Đ.V.HỎA TINHTÝ</t>
  </si>
  <si>
    <t>Đ.V.HỎA TINH-H</t>
  </si>
  <si>
    <t>Đ.V.HỎA TINHSỬU</t>
  </si>
  <si>
    <t>Đ.V.HỎA TINHMÙI</t>
  </si>
  <si>
    <t>Đ.V.HỎA TINHTHÂN</t>
  </si>
  <si>
    <t>Đ.V.HỎA TINHDẬU</t>
  </si>
  <si>
    <t>Đ.V.HỎA TINHTUẤT</t>
  </si>
  <si>
    <t>Đ.V.HỎA TINHHỢI</t>
  </si>
  <si>
    <t>Đ.V.LINH TINHMÃO</t>
  </si>
  <si>
    <t>Đ.V.LINH TINHTÝ</t>
  </si>
  <si>
    <t>Đ.V.LINH TINH-H</t>
  </si>
  <si>
    <t>Đ.V.LINH TINHSỬU</t>
  </si>
  <si>
    <t>Đ.V.LINH TINHMÙI</t>
  </si>
  <si>
    <t>Đ.V.LINH TINHTHÂN</t>
  </si>
  <si>
    <t>Đ.V.LINH TINHDẬU</t>
  </si>
  <si>
    <t>Đ.V.LINH TINHTUẤT</t>
  </si>
  <si>
    <t>Đ.V.LINH TINHHỢI</t>
  </si>
  <si>
    <t>L.Đ.V.HÓA QUYỀNTHÌN</t>
  </si>
  <si>
    <t>L.Đ.V.HÓA QUYỀN-V</t>
  </si>
  <si>
    <t>L.Đ.V.HÓA QUYỀNTUẤT</t>
  </si>
  <si>
    <t>L.Đ.V.HÓA QUYỀNSỬU</t>
  </si>
  <si>
    <t>L.Đ.V.HÓA QUYỀNMÙI</t>
  </si>
  <si>
    <t>L.Đ.V.HÓA KHOADẦN</t>
  </si>
  <si>
    <t>L.Đ.V.HÓA KHOA-Đ</t>
  </si>
  <si>
    <t>L.Đ.V.HÓA KHOATHÂN</t>
  </si>
  <si>
    <t>L.Đ.V.HÓA KHOAHỢI</t>
  </si>
  <si>
    <t>L.Đ.V.HÓA LỘCTHÌN</t>
  </si>
  <si>
    <t>L.Đ.V.HÓA LỘC-V</t>
  </si>
  <si>
    <t>L.Đ.V.HÓA LỘCTUẤT</t>
  </si>
  <si>
    <t>L.Đ.V.HÓA LỘCSỬU</t>
  </si>
  <si>
    <t>L.Đ.V.HÓA LỘCMÙI</t>
  </si>
  <si>
    <t>L.Đ.V.HÓA LỘCDẦN</t>
  </si>
  <si>
    <t>L.Đ.V.HÓA LỘCMÃO</t>
  </si>
  <si>
    <t>L.Đ.V.HÓA KỴTHÌN</t>
  </si>
  <si>
    <t>L.Đ.V.HÓA KỴ-Đ</t>
  </si>
  <si>
    <t>L.Đ.V.HÓA KỴTUẤT</t>
  </si>
  <si>
    <t>L.Đ.V.HÓA KỴSỬU</t>
  </si>
  <si>
    <t>L.Đ.V.HÓA KỴMÙI</t>
  </si>
  <si>
    <t>L.L.HÓA QUYỀNTHÌN</t>
  </si>
  <si>
    <t>L.L.HÓA QUYỀN-V</t>
  </si>
  <si>
    <t>L.L.HÓA QUYỀNTUẤT</t>
  </si>
  <si>
    <t>L.L.HÓA QUYỀNSỬU</t>
  </si>
  <si>
    <t>L.L.HÓA QUYỀNMÙI</t>
  </si>
  <si>
    <t>L.L.HÓA KHOADẦN</t>
  </si>
  <si>
    <t>L.L.HÓA KHOA-Đ</t>
  </si>
  <si>
    <t>L.L.HÓA KHOATHÂN</t>
  </si>
  <si>
    <t>L.L.HÓA KHOAHỢI</t>
  </si>
  <si>
    <t>L.L.HÓA LỘCTHÌN</t>
  </si>
  <si>
    <t>L.L.HÓA LỘC-V</t>
  </si>
  <si>
    <t>L.L.HÓA LỘCTUẤT</t>
  </si>
  <si>
    <t>L.L.HÓA LỘCSỬU</t>
  </si>
  <si>
    <t>L.L.HÓA LỘCMÙI</t>
  </si>
  <si>
    <t>L.L.HÓA LỘCDẦN</t>
  </si>
  <si>
    <t>L.L.HÓA LỘCMÃO</t>
  </si>
  <si>
    <t>L.L.HÓA KỴTHÌN</t>
  </si>
  <si>
    <t>L.L.HÓA KỴ-Đ</t>
  </si>
  <si>
    <t>L.L.HÓA KỴTUẤT</t>
  </si>
  <si>
    <t>L.L.HÓA KỴSỬU</t>
  </si>
  <si>
    <t>L.L.HÓA KỴMÙI</t>
  </si>
  <si>
    <t>L.TỬ VITÝ</t>
  </si>
  <si>
    <t>L.TỬ VI-B</t>
  </si>
  <si>
    <t>L.TỬ VISỬU</t>
  </si>
  <si>
    <t>L.TỬ VI-Đ</t>
  </si>
  <si>
    <t>L.TỬ VIDẦN</t>
  </si>
  <si>
    <t>L.TỬ VI-M</t>
  </si>
  <si>
    <t>L.TỬ VIMÃO</t>
  </si>
  <si>
    <t>L.TỬ VITHÌN</t>
  </si>
  <si>
    <t>L.TỬ VI-V</t>
  </si>
  <si>
    <t>L.TỬ VITỴ</t>
  </si>
  <si>
    <t>L.TỬ VINGỌ</t>
  </si>
  <si>
    <t>L.TỬ VIMÙI</t>
  </si>
  <si>
    <t>L.TỬ VITHÂN</t>
  </si>
  <si>
    <t>L.TỬ VIDẬU</t>
  </si>
  <si>
    <t>L.TỬ VITUẤT</t>
  </si>
  <si>
    <t>L.TỬ VIHỢI</t>
  </si>
  <si>
    <t>L.LIÊM TRINHTHÌN</t>
  </si>
  <si>
    <t>L.LIÊM TRINH-M</t>
  </si>
  <si>
    <t>L.LIÊM TRINHTUẤT</t>
  </si>
  <si>
    <t>L.LIÊM TRINHTÝ</t>
  </si>
  <si>
    <t>L.LIÊM TRINH-V</t>
  </si>
  <si>
    <t>L.LIÊM TRINHNGỌ</t>
  </si>
  <si>
    <t>L.LIÊM TRINHDẦN</t>
  </si>
  <si>
    <t>L.LIÊM TRINHTHÂN</t>
  </si>
  <si>
    <t>L.LIÊM TRINHSỬU</t>
  </si>
  <si>
    <t>L.LIÊM TRINH-Đ</t>
  </si>
  <si>
    <t>L.LIÊM TRINHMÙI</t>
  </si>
  <si>
    <t>L.LIÊM TRINHTỴ</t>
  </si>
  <si>
    <t>L.LIÊM TRINH-H</t>
  </si>
  <si>
    <t>L.LIÊM TRINHHỢI</t>
  </si>
  <si>
    <t>L.LIÊM TRINHMÃO</t>
  </si>
  <si>
    <t>L.LIÊM TRINHDẬU</t>
  </si>
  <si>
    <t>L.THIÊN ĐỒNGDẦN</t>
  </si>
  <si>
    <t>L.THIÊN ĐỒNG-M</t>
  </si>
  <si>
    <t>L.THIÊN ĐỒNGTHÂN</t>
  </si>
  <si>
    <t>L.THIÊN ĐỒNGTÝ</t>
  </si>
  <si>
    <t>L.THIÊN ĐỒNG-V</t>
  </si>
  <si>
    <t>L.THIÊN ĐỒNGMÃO</t>
  </si>
  <si>
    <t>L.THIÊN ĐỒNG-Đ</t>
  </si>
  <si>
    <t>L.THIÊN ĐỒNGTỴ</t>
  </si>
  <si>
    <t>L.THIÊN ĐỒNGHỢI</t>
  </si>
  <si>
    <t>L.THIÊN ĐỒNGTHÌN</t>
  </si>
  <si>
    <t>L.THIÊN ĐỒNG-H</t>
  </si>
  <si>
    <t>L.THIÊN ĐỒNGTUẤT</t>
  </si>
  <si>
    <t>L.THIÊN ĐỒNGSỬU</t>
  </si>
  <si>
    <t>L.THIÊN ĐỒNGMÙI</t>
  </si>
  <si>
    <t>L.THIÊN ĐỒNGNGỌ</t>
  </si>
  <si>
    <t>L.THIÊN ĐỒNGDẬU</t>
  </si>
  <si>
    <t>L.VŨ KHÚCTHÌN</t>
  </si>
  <si>
    <t>L.VŨ KHÚC-M</t>
  </si>
  <si>
    <t>L.VŨ KHÚCTUẤT</t>
  </si>
  <si>
    <t>L.VŨ KHÚCSỬU</t>
  </si>
  <si>
    <t>L.VŨ KHÚCMÙI</t>
  </si>
  <si>
    <t>L.VŨ KHÚCDẦN</t>
  </si>
  <si>
    <t>L.VŨ KHÚC-V</t>
  </si>
  <si>
    <t>L.VŨ KHÚCTHÂN</t>
  </si>
  <si>
    <t>L.VŨ KHÚCTÝ</t>
  </si>
  <si>
    <t>L.VŨ KHÚCNGỌ</t>
  </si>
  <si>
    <t>L.VŨ KHÚCMÃO</t>
  </si>
  <si>
    <t>L.VŨ KHÚC-Đ</t>
  </si>
  <si>
    <t>L.VŨ KHÚCDẬU</t>
  </si>
  <si>
    <t>L.VŨ KHÚCTỴ</t>
  </si>
  <si>
    <t>L.VŨ KHÚC-H</t>
  </si>
  <si>
    <t>L.VŨ KHÚCHỢI</t>
  </si>
  <si>
    <t>L.THÁI DƯƠNGTỴ</t>
  </si>
  <si>
    <t>L.THÁI DƯƠNG-M</t>
  </si>
  <si>
    <t>L.THÁI DƯƠNGNGỌ</t>
  </si>
  <si>
    <t>L.THÁI DƯƠNGDẦN</t>
  </si>
  <si>
    <t>L.THÁI DƯƠNG-V</t>
  </si>
  <si>
    <t>L.THÁI DƯƠNGMÃO</t>
  </si>
  <si>
    <t>L.THÁI DƯƠNGTHÌN</t>
  </si>
  <si>
    <t>L.THÁI DƯƠNGSỬU</t>
  </si>
  <si>
    <t>L.THÁI DƯƠNG-Đ</t>
  </si>
  <si>
    <t>L.THÁI DƯƠNGMÙI</t>
  </si>
  <si>
    <t>L.THÁI DƯƠNGTHÂN</t>
  </si>
  <si>
    <t>L.THÁI DƯƠNG-H</t>
  </si>
  <si>
    <t>L.THÁI DƯƠNGDẬU</t>
  </si>
  <si>
    <t>L.THÁI DƯƠNGTUẤT</t>
  </si>
  <si>
    <t>L.THÁI DƯƠNGHỢI</t>
  </si>
  <si>
    <t>L.THÁI DƯƠNGTÝ</t>
  </si>
  <si>
    <t>L.THIÊN CƠTHÌN</t>
  </si>
  <si>
    <t>L.THIÊN CƠ-M</t>
  </si>
  <si>
    <t>L.THIÊN CƠTUẤT</t>
  </si>
  <si>
    <t>L.THIÊN CƠMÃO</t>
  </si>
  <si>
    <t>L.THIÊN CƠDẬU</t>
  </si>
  <si>
    <t>L.THIÊN CƠTỴ</t>
  </si>
  <si>
    <t>L.THIÊN CƠ-V</t>
  </si>
  <si>
    <t>L.THIÊN CƠTHÂN</t>
  </si>
  <si>
    <t>L.THIÊN CƠTÝ</t>
  </si>
  <si>
    <t>L.THIÊN CƠ-Đ</t>
  </si>
  <si>
    <t>L.THIÊN CƠNGỌ</t>
  </si>
  <si>
    <t>L.THIÊN CƠSỬU</t>
  </si>
  <si>
    <t>L.THIÊN CƠMÙI</t>
  </si>
  <si>
    <t>L.THIÊN CƠDẦN</t>
  </si>
  <si>
    <t>L.THIÊN CƠ-H</t>
  </si>
  <si>
    <t>L.THIÊN CƠHỢI</t>
  </si>
  <si>
    <t>L.THIÊN PHỦDẦN</t>
  </si>
  <si>
    <t>L.THIÊN PHỦ-M</t>
  </si>
  <si>
    <t>L.THIÊN PHỦTHÂN</t>
  </si>
  <si>
    <t>L.THIÊN PHỦTÝ</t>
  </si>
  <si>
    <t>L.THIÊN PHỦNGỌ</t>
  </si>
  <si>
    <t>L.THIÊN PHỦTHÌN</t>
  </si>
  <si>
    <t>L.THIÊN PHỦ-V</t>
  </si>
  <si>
    <t>L.THIÊN PHỦTUẤT</t>
  </si>
  <si>
    <t>L.THIÊN PHỦTỴ</t>
  </si>
  <si>
    <t>L.THIÊN PHỦ-Đ</t>
  </si>
  <si>
    <t>L.THIÊN PHỦHỢI</t>
  </si>
  <si>
    <t>L.THIÊN PHỦMÙI</t>
  </si>
  <si>
    <t>L.THIÊN PHỦMÃO</t>
  </si>
  <si>
    <t>L.THIÊN PHỦ-B</t>
  </si>
  <si>
    <t>L.THIÊN PHỦDẬU</t>
  </si>
  <si>
    <t>L.THIÊN PHỦSỬU</t>
  </si>
  <si>
    <t>L.THAM LANGSỬU</t>
  </si>
  <si>
    <t>L.THAM LANG-M</t>
  </si>
  <si>
    <t>L.THAM LANGMÙI</t>
  </si>
  <si>
    <t>L.THAM LANGTHÌN</t>
  </si>
  <si>
    <t>L.THAM LANG-V</t>
  </si>
  <si>
    <t>L.THAM LANGTUẤT</t>
  </si>
  <si>
    <t>L.THAM LANGDẦN</t>
  </si>
  <si>
    <t>L.THAM LANG-Đ</t>
  </si>
  <si>
    <t>L.THAM LANGTHÂN</t>
  </si>
  <si>
    <t>L.THAM LANGTỴ</t>
  </si>
  <si>
    <t>L.THAM LANG-H</t>
  </si>
  <si>
    <t>L.THAM LANGHỢI</t>
  </si>
  <si>
    <t>L.THAM LANGTÝ</t>
  </si>
  <si>
    <t>L.THAM LANGNGỌ</t>
  </si>
  <si>
    <t>L.THAM LANGMÃO</t>
  </si>
  <si>
    <t>L.THAM LANGDẬU</t>
  </si>
  <si>
    <t>L.CỰ MÔNMÃO</t>
  </si>
  <si>
    <t>L.CỰ MÔN-M</t>
  </si>
  <si>
    <t>L.CỰ MÔNDẬU</t>
  </si>
  <si>
    <t>L.CỰ MÔNTÝ</t>
  </si>
  <si>
    <t>L.CỰ MÔN-V</t>
  </si>
  <si>
    <t>L.CỰ MÔNNGỌ</t>
  </si>
  <si>
    <t>L.CỰ MÔNDẦN</t>
  </si>
  <si>
    <t>L.CỰ MÔNTHÂN</t>
  </si>
  <si>
    <t>L.CỰ MÔN-Đ</t>
  </si>
  <si>
    <t>L.CỰ MÔNHỢI</t>
  </si>
  <si>
    <t>L.CỰ MÔNTHÌN</t>
  </si>
  <si>
    <t>L.CỰ MÔN-H</t>
  </si>
  <si>
    <t>L.CỰ MÔNTUẤT</t>
  </si>
  <si>
    <t>L.CỰ MÔNSỬU</t>
  </si>
  <si>
    <t>L.CỰ MÔNMÙI</t>
  </si>
  <si>
    <t>L.CỰ MÔNTỴ</t>
  </si>
  <si>
    <t>L.THIÊN TƯỚNGDẦN</t>
  </si>
  <si>
    <t>L.THIÊN TƯỚNG-M</t>
  </si>
  <si>
    <t>L.THIÊN TƯỚNGTHÂN</t>
  </si>
  <si>
    <t>L.THIÊN TƯỚNGTHÌN</t>
  </si>
  <si>
    <t>L.THIÊN TƯỚNG-V</t>
  </si>
  <si>
    <t>L.THIÊN TƯỚNGTUẤT</t>
  </si>
  <si>
    <t>L.THIÊN TƯỚNGTÝ</t>
  </si>
  <si>
    <t>L.THIÊN TƯỚNGNGỌ</t>
  </si>
  <si>
    <t>L.THIÊN TƯỚNGSỬU</t>
  </si>
  <si>
    <t>L.THIÊN TƯỚNG-Đ</t>
  </si>
  <si>
    <t>L.THIÊN TƯỚNGMÙI</t>
  </si>
  <si>
    <t>L.THIÊN TƯỚNGTỴ</t>
  </si>
  <si>
    <t>L.THIÊN TƯỚNGHỢI</t>
  </si>
  <si>
    <t>L.THIÊN TƯỚNGMÃO</t>
  </si>
  <si>
    <t>L.THIÊN TƯỚNG-H</t>
  </si>
  <si>
    <t>L.THIÊN TƯỚNGDẬU</t>
  </si>
  <si>
    <t>L.THIÊN LƯƠNGNGỌ</t>
  </si>
  <si>
    <t>L.THIÊN LƯƠNG-M</t>
  </si>
  <si>
    <t>L.THIÊN LƯƠNGTHÌN</t>
  </si>
  <si>
    <t>L.THIÊN LƯƠNGTUẤT</t>
  </si>
  <si>
    <t>L.THIÊN LƯƠNGTÝ</t>
  </si>
  <si>
    <t>L.THIÊN LƯƠNG-V</t>
  </si>
  <si>
    <t>L.THIÊN LƯƠNGMÃO</t>
  </si>
  <si>
    <t>L.THIÊN LƯƠNGDẦN</t>
  </si>
  <si>
    <t>L.THIÊN LƯƠNGTHÂN</t>
  </si>
  <si>
    <t>L.THIÊN LƯƠNGSỬU</t>
  </si>
  <si>
    <t>L.THIÊN LƯƠNG-Đ</t>
  </si>
  <si>
    <t>L.THIÊN LƯƠNGMÙI</t>
  </si>
  <si>
    <t>L.THIÊN LƯƠNGDẬU</t>
  </si>
  <si>
    <t>L.THIÊN LƯƠNG-H</t>
  </si>
  <si>
    <t>L.THIÊN LƯƠNGTỴ</t>
  </si>
  <si>
    <t>L.THIÊN LƯƠNGHỢI</t>
  </si>
  <si>
    <t>L.THẤT SÁTDẦN</t>
  </si>
  <si>
    <t>L.THẤT SÁT-M</t>
  </si>
  <si>
    <t>L.THẤT SÁTTHÂN</t>
  </si>
  <si>
    <t>L.THẤT SÁTTÝ</t>
  </si>
  <si>
    <t>L.THẤT SÁTNGỌ</t>
  </si>
  <si>
    <t>L.THẤT SÁTTỴ</t>
  </si>
  <si>
    <t>L.THẤT SÁT-V</t>
  </si>
  <si>
    <t>L.THẤT SÁTHỢI</t>
  </si>
  <si>
    <t>L.THẤT SÁTSỬU</t>
  </si>
  <si>
    <t>L.THẤT SÁT-Đ</t>
  </si>
  <si>
    <t>L.THẤT SÁTMÙI</t>
  </si>
  <si>
    <t>L.THẤT SÁTMÃO</t>
  </si>
  <si>
    <t>L.THẤT SÁT-H</t>
  </si>
  <si>
    <t>L.THẤT SÁTDẬU</t>
  </si>
  <si>
    <t>L.THẤT SÁTTHÌN</t>
  </si>
  <si>
    <t>L.THẤT SÁTTUẤT</t>
  </si>
  <si>
    <t>L.PHÁ QUÂNTÝ</t>
  </si>
  <si>
    <t>L.PHÁ QUÂN-M</t>
  </si>
  <si>
    <t>L.PHÁ QUÂNNGỌ</t>
  </si>
  <si>
    <t>L.PHÁ QUÂNSỬU</t>
  </si>
  <si>
    <t>L.PHÁ QUÂN-V</t>
  </si>
  <si>
    <t>L.PHÁ QUÂNMÙI</t>
  </si>
  <si>
    <t>L.PHÁ QUÂNTHÌN</t>
  </si>
  <si>
    <t>L.PHÁ QUÂN-Đ</t>
  </si>
  <si>
    <t>L.PHÁ QUÂNTUẤT</t>
  </si>
  <si>
    <t>L.PHÁ QUÂNMÃO</t>
  </si>
  <si>
    <t>L.PHÁ QUÂN-H</t>
  </si>
  <si>
    <t>L.PHÁ QUÂNDẬU</t>
  </si>
  <si>
    <t>L.PHÁ QUÂNDẦN</t>
  </si>
  <si>
    <t>L.PHÁ QUÂNTHÂN</t>
  </si>
  <si>
    <t>L.PHÁ QUÂNHỢI</t>
  </si>
  <si>
    <t>L.TẢ PHÙTHÌN</t>
  </si>
  <si>
    <t>L.TẢ PHÙ-Đ</t>
  </si>
  <si>
    <t>L.TẢ PHÙTUẤT</t>
  </si>
  <si>
    <t>L.TẢ PHÙSỬU</t>
  </si>
  <si>
    <t>L.TẢ PHÙMÙI</t>
  </si>
  <si>
    <t>L.HỮU BẬTTHÌN</t>
  </si>
  <si>
    <t>L.HỮU BẬT-Đ</t>
  </si>
  <si>
    <t>L.HỮU BẬTTUẤT</t>
  </si>
  <si>
    <t>L.HỮU BẬTSỬU</t>
  </si>
  <si>
    <t>L.HỮU BẬTMÙI</t>
  </si>
  <si>
    <t>L.VĂN XƯƠNGTỴ</t>
  </si>
  <si>
    <t>L.VĂN XƯƠNG-Đ</t>
  </si>
  <si>
    <t>L.KÌNH DƯƠNGMÙI</t>
  </si>
  <si>
    <t>L.KÌNH DƯƠNG-Đ</t>
  </si>
  <si>
    <t>L.ĐẠI HAODẦN</t>
  </si>
  <si>
    <t>L.TIỂU HAOTHÂN</t>
  </si>
  <si>
    <t>L.ĐÀ LATHÌN</t>
  </si>
  <si>
    <t>L.ĐÀ LA-Đ</t>
  </si>
  <si>
    <t>L.THIÊN HƯMÃO</t>
  </si>
  <si>
    <t>L.THIÊN KHỐCDẬU</t>
  </si>
  <si>
    <t>L.LINH TINHNGỌ</t>
  </si>
  <si>
    <t>L.LINH TINH-Đ</t>
  </si>
  <si>
    <t>L.VĂN KHÚCTỴ</t>
  </si>
  <si>
    <t>L.VĂN KHÚC-Đ</t>
  </si>
  <si>
    <t>L.THIÊN RIÊUMÃO</t>
  </si>
  <si>
    <t>L.THIÊN RIÊU-Đ</t>
  </si>
  <si>
    <t>L.HỎA TINHTHÌN</t>
  </si>
  <si>
    <t>L.HỎA TINH-Đ</t>
  </si>
  <si>
    <t>L.KÌNH DƯƠNGSỬU</t>
  </si>
  <si>
    <t>L.HỎA TINHTỴ</t>
  </si>
  <si>
    <t>L.BẠCH HỔDẦN</t>
  </si>
  <si>
    <t>L.ĐÀ LASỬU</t>
  </si>
  <si>
    <t>L.THIÊN KHỐCTÝ</t>
  </si>
  <si>
    <t>L.THIÊN HƯTÝ</t>
  </si>
  <si>
    <t>L.THIÊN HÌNHTUẤT</t>
  </si>
  <si>
    <t>L.THIÊN HÌNH-Đ</t>
  </si>
  <si>
    <t>L.TANG MÔNTHÂN</t>
  </si>
  <si>
    <t>L.VĂN XƯƠNGNGỌ</t>
  </si>
  <si>
    <t>L.KÌNH DƯƠNGTHÌN</t>
  </si>
  <si>
    <t>L.BẠCH HỔMÃO</t>
  </si>
  <si>
    <t>L.LINH TINHDẦN</t>
  </si>
  <si>
    <t>L.THIÊN RIÊUDẦN</t>
  </si>
  <si>
    <t>L.THIÊN RIÊUSỬU</t>
  </si>
  <si>
    <t>L.ĐẠI HAOMÃO</t>
  </si>
  <si>
    <t>L.THIÊN RIÊUTUẤT</t>
  </si>
  <si>
    <t>L.THIÊN KHỐCNGỌ</t>
  </si>
  <si>
    <t>L.THIÊN HƯNGỌ</t>
  </si>
  <si>
    <t>L.THIÊN MÃDẦN</t>
  </si>
  <si>
    <t>L.THIÊN MÃ-Đ</t>
  </si>
  <si>
    <t>L.TANG MÔNDẦN</t>
  </si>
  <si>
    <t>L.ĐÀ LATUẤT</t>
  </si>
  <si>
    <t>L.THIÊN HÌNHDẬU</t>
  </si>
  <si>
    <t>L.BẠCH HỔTHÂN</t>
  </si>
  <si>
    <t>L.THÁI ÂMTHÂN</t>
  </si>
  <si>
    <t>L.THÁI ÂM-V</t>
  </si>
  <si>
    <t>L.THÁI ÂMTÝ</t>
  </si>
  <si>
    <t>L.THÁI ÂMSỬU</t>
  </si>
  <si>
    <t>L.THÁI ÂM-Đ</t>
  </si>
  <si>
    <t>L.THÁI ÂMMÙI</t>
  </si>
  <si>
    <t>L.THÁI ÂMDẦN</t>
  </si>
  <si>
    <t>L.THÁI ÂM-H</t>
  </si>
  <si>
    <t>L.THÁI ÂMMÃO</t>
  </si>
  <si>
    <t>L.THÁI ÂMTHÌN</t>
  </si>
  <si>
    <t>L.THÁI ÂMTỴ</t>
  </si>
  <si>
    <t>L.THÁI ÂMNGỌ</t>
  </si>
  <si>
    <t>L.THÁI ÂMDẬU</t>
  </si>
  <si>
    <t>L.THÁI ÂM-M</t>
  </si>
  <si>
    <t>L.THÁI ÂMTUẤT</t>
  </si>
  <si>
    <t>L.THÁI ÂMHỢI</t>
  </si>
  <si>
    <t>L.VĂN KHÚCMÙI</t>
  </si>
  <si>
    <t>L.VĂN XƯƠNGMÙI</t>
  </si>
  <si>
    <t>L.ĐỊA KHÔNGTHÂN</t>
  </si>
  <si>
    <t>L.ĐỊA KHÔNG-Đ</t>
  </si>
  <si>
    <t>L.LINH TINHTỴ</t>
  </si>
  <si>
    <t>L.ĐỊA KHÔNGtỵ</t>
  </si>
  <si>
    <t>L.ĐỊA kiếptỵ</t>
  </si>
  <si>
    <t>L.ĐỊA KIẾP-Đ</t>
  </si>
  <si>
    <t>L.VĂN KHÚCTUẤT</t>
  </si>
  <si>
    <t>L.THIÊN HÌNHDẦN</t>
  </si>
  <si>
    <t>L.VĂN XƯƠNGTHÌN</t>
  </si>
  <si>
    <t>L.LINH TINHTHÌN</t>
  </si>
  <si>
    <t>L.ĐỊA kiếpDẦN</t>
  </si>
  <si>
    <t>L.HỎA TINHNGỌ</t>
  </si>
  <si>
    <t>L.BẠCH HỔDẬU</t>
  </si>
  <si>
    <t>L.ÂN QUANGSỬU</t>
  </si>
  <si>
    <t>L.ÂN QUANG-V</t>
  </si>
  <si>
    <t>L.ÂN QUANGMÙI</t>
  </si>
  <si>
    <t>L.ÂN QUANGMÃO</t>
  </si>
  <si>
    <t>L.ÂN QUANG-Đ</t>
  </si>
  <si>
    <t>L.ÂN QUANGDẬU</t>
  </si>
  <si>
    <t>L.ÂN QUANGTÝ</t>
  </si>
  <si>
    <t>L.ÂN QUANG-B</t>
  </si>
  <si>
    <t>L.ÂN QUANGNGỌ</t>
  </si>
  <si>
    <t>L.ÂN QUANGDẦN</t>
  </si>
  <si>
    <t>L.ÂN QUANGTHÂN</t>
  </si>
  <si>
    <t>L.ÂN QUANGTUẤT</t>
  </si>
  <si>
    <t>L.ÂN QUANGHỢI</t>
  </si>
  <si>
    <t>L.ÂN QUANGTỴ</t>
  </si>
  <si>
    <t>L.ÂN QUANGTHÌN</t>
  </si>
  <si>
    <t>L.THIÊN QUÝSỬU</t>
  </si>
  <si>
    <t>L.THIÊN QUÝ-V</t>
  </si>
  <si>
    <t>L.THIÊN QUÝMÙI</t>
  </si>
  <si>
    <t>L.THIÊN QUÝMÃO</t>
  </si>
  <si>
    <t>L.THIÊN QUÝ-Đ</t>
  </si>
  <si>
    <t>L.THIÊN QUÝDẬU</t>
  </si>
  <si>
    <t>L.TAM THAITHÌN</t>
  </si>
  <si>
    <t>L.TAM THAI-M</t>
  </si>
  <si>
    <t>L.TAM THAITUẤT</t>
  </si>
  <si>
    <t>L.TAM THAISỬU</t>
  </si>
  <si>
    <t>L.TAM THAIMÙI</t>
  </si>
  <si>
    <t>L.BÁT TỌATHÌN</t>
  </si>
  <si>
    <t>L.BÁT TỌA-M</t>
  </si>
  <si>
    <t>L.BÁT TỌATUẤT</t>
  </si>
  <si>
    <t>L.BÁT TỌASỬU</t>
  </si>
  <si>
    <t>L.BÁT TỌAMÙI</t>
  </si>
  <si>
    <t>L.BÁT TỌATÝ</t>
  </si>
  <si>
    <t>L.BÁT TỌA-Đ</t>
  </si>
  <si>
    <t>L.BÁT TỌANGỌ</t>
  </si>
  <si>
    <t>L.BÁT TỌAMÃO</t>
  </si>
  <si>
    <t>L.BÁT TỌADẬU</t>
  </si>
  <si>
    <t>L.BÁT TỌADẦN</t>
  </si>
  <si>
    <t>L.BÁT TỌATHÂN</t>
  </si>
  <si>
    <t>L.BÁT TỌATỴ</t>
  </si>
  <si>
    <t>L.BÁT TỌAHỢI</t>
  </si>
  <si>
    <t>L.TAM THAITÝ</t>
  </si>
  <si>
    <t>L.TAM THAI-Đ</t>
  </si>
  <si>
    <t>L.TAM THAINGỌ</t>
  </si>
  <si>
    <t>L.TAM THAIMÃO</t>
  </si>
  <si>
    <t>L.TAM THAIDẬU</t>
  </si>
  <si>
    <t>L.TAM THAIDẦN</t>
  </si>
  <si>
    <t>L.TAM THAITHÂN</t>
  </si>
  <si>
    <t>L.TAM THAITỴ</t>
  </si>
  <si>
    <t>L.TAM THAIHỢI</t>
  </si>
  <si>
    <t>L.THIÊN HÌNHMÃO</t>
  </si>
  <si>
    <t>L.ĐỊA KIẾPDẦN</t>
  </si>
  <si>
    <t>L.ĐỊA KIẾPTHÂN</t>
  </si>
  <si>
    <t>L.ĐỊA KIẾPTỴ</t>
  </si>
  <si>
    <t>L.ĐỊA KIẾPHỢI</t>
  </si>
  <si>
    <t>L.ĐỊA KHÔNGDẦN</t>
  </si>
  <si>
    <t>L.ĐỊA KHÔNGTỴ</t>
  </si>
  <si>
    <t>L.ĐỊA KHÔNGHỢI</t>
  </si>
  <si>
    <t>L.ĐỊA KHÔNGTÝ</t>
  </si>
  <si>
    <t>L.ĐỊA KHÔNG-H</t>
  </si>
  <si>
    <t>L.ĐỊA KHÔNGNGỌ</t>
  </si>
  <si>
    <t>L.ĐỊA KHÔNGMÃO</t>
  </si>
  <si>
    <t>L.ĐỊA KHÔNGDẬU</t>
  </si>
  <si>
    <t>L.ĐỊA KHÔNGTHÌN</t>
  </si>
  <si>
    <t>L.ĐỊA KHÔNGTUẤT</t>
  </si>
  <si>
    <t>L.ĐỊA KHÔNGSỬU</t>
  </si>
  <si>
    <t>L.ĐỊA KHÔNGMÙI</t>
  </si>
  <si>
    <t>L.ĐỊA KIẾPTÝ</t>
  </si>
  <si>
    <t>L.ĐỊA KIẾP-H</t>
  </si>
  <si>
    <t>L.ĐỊA KIẾPNGỌ</t>
  </si>
  <si>
    <t>L.ĐỊA KIẾPMÃO</t>
  </si>
  <si>
    <t>L.ĐỊA KIẾPDẬU</t>
  </si>
  <si>
    <t>L.ĐỊA KIẾPTHÌN</t>
  </si>
  <si>
    <t>L.ĐỊA KIẾPTUẤT</t>
  </si>
  <si>
    <t>L.ĐỊA KIẾPSỬU</t>
  </si>
  <si>
    <t>L.ĐỊA KIẾPMÙI</t>
  </si>
  <si>
    <t>L.THIÊN RIÊUTÝ</t>
  </si>
  <si>
    <t>L.THIÊN RIÊU-H</t>
  </si>
  <si>
    <t>L.THIÊN RIÊUTHÌN</t>
  </si>
  <si>
    <t>L.THIÊN RIÊUTỴ</t>
  </si>
  <si>
    <t>L.THIÊN RIÊUNGỌ</t>
  </si>
  <si>
    <t>L.THIÊN RIÊUMÙI</t>
  </si>
  <si>
    <t>L.THIÊN RIÊUHỢI</t>
  </si>
  <si>
    <t>L.THIÊN RIÊUTHÂN</t>
  </si>
  <si>
    <t>L.THIÊN RIÊUDẬU</t>
  </si>
  <si>
    <t>L.VĂN XƯƠNGTUẤT</t>
  </si>
  <si>
    <t>L.VĂN XƯƠNGSỬU</t>
  </si>
  <si>
    <t>L.VĂN XƯƠNGHỢI</t>
  </si>
  <si>
    <t>L.VĂN XƯƠNGMÃO</t>
  </si>
  <si>
    <t>L.VĂN XƯƠNGDẬU</t>
  </si>
  <si>
    <t>L.VĂN XƯƠNGTÝ</t>
  </si>
  <si>
    <t>L.VĂN XƯƠNG-H</t>
  </si>
  <si>
    <t>L.VĂN XƯƠNGDẦN</t>
  </si>
  <si>
    <t>L.VĂN XƯƠNGTHÂN</t>
  </si>
  <si>
    <t>L.VĂN KHÚCTHÌN</t>
  </si>
  <si>
    <t>L.VĂN KHÚCSỬU</t>
  </si>
  <si>
    <t>L.VĂN KHÚCHỢI</t>
  </si>
  <si>
    <t>L.VĂN KHÚCMÃO</t>
  </si>
  <si>
    <t>L.VĂN KHÚCDẬU</t>
  </si>
  <si>
    <t>L.VĂN KHÚCTÝ</t>
  </si>
  <si>
    <t>L.VĂN KHÚC-H</t>
  </si>
  <si>
    <t>L.VĂN KHÚCDẦN</t>
  </si>
  <si>
    <t>L.VĂN KHÚCNGỌ</t>
  </si>
  <si>
    <t>L.VĂN KHÚCTHÂN</t>
  </si>
  <si>
    <t>L.THIÊN YDẦN</t>
  </si>
  <si>
    <t>L.THIÊN Y-Đ</t>
  </si>
  <si>
    <t>L.THIÊN YMÃO</t>
  </si>
  <si>
    <t>L.THIÊN YTHÂN</t>
  </si>
  <si>
    <t>L.THIÊN YDẬU</t>
  </si>
  <si>
    <t>L.THIÊN YTÝ</t>
  </si>
  <si>
    <t>L.THIÊN Y-H</t>
  </si>
  <si>
    <t>L.THIÊN YSỬU</t>
  </si>
  <si>
    <t>L.THIÊN YTHÌN</t>
  </si>
  <si>
    <t>L.THIÊN YTỴ</t>
  </si>
  <si>
    <t>L.THIÊN YNGỌ</t>
  </si>
  <si>
    <t>L.THIÊN YMÙI</t>
  </si>
  <si>
    <t>L.THIÊN YTUẤT</t>
  </si>
  <si>
    <t>L.THIÊN YHỢI</t>
  </si>
  <si>
    <t>L.ĐẠI HAOTHÂN</t>
  </si>
  <si>
    <t>L.ĐẠI HAODẬU</t>
  </si>
  <si>
    <t>L.ĐẠI HAOTÝ</t>
  </si>
  <si>
    <t>L.ĐẠI HAOSỬU</t>
  </si>
  <si>
    <t>L.ĐẠI HAOTHÌN</t>
  </si>
  <si>
    <t>L.ĐẠI HAOTỴ</t>
  </si>
  <si>
    <t>L.ĐẠI HAONGỌ</t>
  </si>
  <si>
    <t>L.ĐẠI HAOMÙI</t>
  </si>
  <si>
    <t>L.ĐẠI HAOTUẤT</t>
  </si>
  <si>
    <t>L.ĐẠI HAOHỢI</t>
  </si>
  <si>
    <t>L.TIỂU HAODẦN</t>
  </si>
  <si>
    <t>L.TIỂU HAOMÃO</t>
  </si>
  <si>
    <t>L.TIỂU HAODẬU</t>
  </si>
  <si>
    <t>L.TIỂU HAOTÝ</t>
  </si>
  <si>
    <t>L.TIỂU HAOSỬU</t>
  </si>
  <si>
    <t>L.TIỂU HAOTHÌN</t>
  </si>
  <si>
    <t>L.TIỂU HAOTỴ</t>
  </si>
  <si>
    <t>L.TIỂU HAONGỌ</t>
  </si>
  <si>
    <t>L.TIỂU HAOMÙI</t>
  </si>
  <si>
    <t>L.TIỂU HAOTUẤT</t>
  </si>
  <si>
    <t>L.TIỂU HAOHỢI</t>
  </si>
  <si>
    <t>L.THIÊN HÌNHTHÂN</t>
  </si>
  <si>
    <t>L.THIÊN HÌNHTÝ</t>
  </si>
  <si>
    <t>L.THIÊN HÌNH-H</t>
  </si>
  <si>
    <t>L.THIÊN HÌNHSỬU</t>
  </si>
  <si>
    <t>L.THIÊN HÌNHTHÌN</t>
  </si>
  <si>
    <t>L.THIÊN HÌNHTỴ</t>
  </si>
  <si>
    <t>L.THIÊN HÌNHNGỌ</t>
  </si>
  <si>
    <t>L.THIÊN HÌNHMÙI</t>
  </si>
  <si>
    <t>L.THIÊN HÌNHHỢI</t>
  </si>
  <si>
    <t>L.THIÊN KHỐCDẦN</t>
  </si>
  <si>
    <t>L.THIÊN KHỐCTHÂN</t>
  </si>
  <si>
    <t>L.THIÊN KHỐCSỬU</t>
  </si>
  <si>
    <t>L.THIÊN KHỐCMÃO</t>
  </si>
  <si>
    <t>L.THIÊN KHỐCTHÌN</t>
  </si>
  <si>
    <t>L.THIÊN KHỐCTỴ</t>
  </si>
  <si>
    <t>L.THIÊN KHỐCMÙI</t>
  </si>
  <si>
    <t>L.THIÊN KHỐCTUẤT</t>
  </si>
  <si>
    <t>L.THIÊN KHỐCHỢI</t>
  </si>
  <si>
    <t>L.BẠCH HỔTÝ</t>
  </si>
  <si>
    <t>L.BẠCH HỔSỬU</t>
  </si>
  <si>
    <t>L.BẠCH HỔTHÌN</t>
  </si>
  <si>
    <t>L.BẠCH HỔTỴ</t>
  </si>
  <si>
    <t>L.BẠCH HỔNGỌ</t>
  </si>
  <si>
    <t>L.BẠCH HỔMÙI</t>
  </si>
  <si>
    <t>L.BẠCH HỔTUẤT</t>
  </si>
  <si>
    <t>L.BẠCH HỔHỢI</t>
  </si>
  <si>
    <t>L.KÌNH DƯƠNGTUẤT</t>
  </si>
  <si>
    <t>L.KÌNH DƯƠNGTÝ</t>
  </si>
  <si>
    <t>L.KÌNH DƯƠNGNGỌ</t>
  </si>
  <si>
    <t>L.KÌNH DƯƠNGMÃO</t>
  </si>
  <si>
    <t>L.KÌNH DƯƠNGDẬU</t>
  </si>
  <si>
    <t>L.ĐÀ LAMÙI</t>
  </si>
  <si>
    <t>L.ĐÀ LADẦN</t>
  </si>
  <si>
    <t>L.ĐÀ LATHÂN</t>
  </si>
  <si>
    <t>L.ĐÀ LATỴ</t>
  </si>
  <si>
    <t>L.ĐÀ LAHỢI</t>
  </si>
  <si>
    <t>L.TANG MÔNMÃO</t>
  </si>
  <si>
    <t>L.TANG MÔNDẬU</t>
  </si>
  <si>
    <t>L.TANG MÔNTÝ</t>
  </si>
  <si>
    <t>L.TANG MÔNSỬU</t>
  </si>
  <si>
    <t>L.TANG MÔNTHÌN</t>
  </si>
  <si>
    <t>L.TANG MÔNTỴ</t>
  </si>
  <si>
    <t>L.TANG MÔNNGỌ</t>
  </si>
  <si>
    <t>L.TANG MÔNMÙI</t>
  </si>
  <si>
    <t>L.TANG MÔNTUẤT</t>
  </si>
  <si>
    <t>L.TANG MÔNHỢI</t>
  </si>
  <si>
    <t>L.THIẾU ÂMTHÂN</t>
  </si>
  <si>
    <t>L.THIẾU ÂMDẬU</t>
  </si>
  <si>
    <t>L.THIẾU ÂMTUẤT</t>
  </si>
  <si>
    <t>L.THIẾU ÂMHỢI</t>
  </si>
  <si>
    <t>L.THIẾU ÂMTÝ</t>
  </si>
  <si>
    <t>L.THIẾU ÂMSỬU</t>
  </si>
  <si>
    <t>L.THIẾU ÂMDẦN</t>
  </si>
  <si>
    <t>L.THIẾU ÂMMÃO</t>
  </si>
  <si>
    <t>L.THIẾU ÂMTHÌN</t>
  </si>
  <si>
    <t>L.THIẾU ÂMTỴ</t>
  </si>
  <si>
    <t>L.THIẾU ÂMNGỌ</t>
  </si>
  <si>
    <t>L.THIẾU ÂMMÙI</t>
  </si>
  <si>
    <t>L.THIẾU DƯƠNGDẦN</t>
  </si>
  <si>
    <t>L.THIẾU DƯƠNGMÃO</t>
  </si>
  <si>
    <t>L.THIẾU DƯƠNGTHÌN</t>
  </si>
  <si>
    <t>L.THIẾU DƯƠNGTỴ</t>
  </si>
  <si>
    <t>L.THIẾU DƯƠNGNGỌ</t>
  </si>
  <si>
    <t>L.THIẾU DƯƠNGMÙI</t>
  </si>
  <si>
    <t>L.THIẾU DƯƠNGTHÂN</t>
  </si>
  <si>
    <t>L.THIẾU DƯƠNGDẬU</t>
  </si>
  <si>
    <t>L.THIẾU DƯƠNGTUẤT</t>
  </si>
  <si>
    <t>L.THIẾU DƯƠNGHỢI</t>
  </si>
  <si>
    <t>L.THIẾU DƯƠNGTÝ</t>
  </si>
  <si>
    <t>L.THIẾU DƯƠNGSỬU</t>
  </si>
  <si>
    <t>L.HỎA TINHDẦN</t>
  </si>
  <si>
    <t>L.HỎA TINHMÃO</t>
  </si>
  <si>
    <t>L.HỎA TINHTÝ</t>
  </si>
  <si>
    <t>L.HỎA TINH-H</t>
  </si>
  <si>
    <t>L.HỎA TINHSỬU</t>
  </si>
  <si>
    <t>L.HỎA TINHMÙI</t>
  </si>
  <si>
    <t>L.HỎA TINHTHÂN</t>
  </si>
  <si>
    <t>L.HỎA TINHDẬU</t>
  </si>
  <si>
    <t>L.HỎA TINHTUẤT</t>
  </si>
  <si>
    <t>L.HỎA TINHHỢI</t>
  </si>
  <si>
    <t>L.LINH TINHMÃO</t>
  </si>
  <si>
    <t>L.LINH TINHTÝ</t>
  </si>
  <si>
    <t>L.LINH TINH-H</t>
  </si>
  <si>
    <t>L.LINH TINHSỬU</t>
  </si>
  <si>
    <t>L.LINH TINHMÙI</t>
  </si>
  <si>
    <t>L.LINH TINHTHÂN</t>
  </si>
  <si>
    <t>L.LINH TINHDẬU</t>
  </si>
  <si>
    <t>L.LINH TINHTUẤT</t>
  </si>
  <si>
    <t>L.LINH TINHHỢI</t>
  </si>
  <si>
    <t>THIÊN HƯ-H</t>
  </si>
  <si>
    <t>L.THIÊN KHỐC DẦN</t>
  </si>
  <si>
    <t xml:space="preserve">Đ.V.THIÊN KHỐC DẬU   </t>
  </si>
  <si>
    <t>tên tháng</t>
  </si>
  <si>
    <t>Tân Dậu-1</t>
  </si>
  <si>
    <t>Tân Dậu-2</t>
  </si>
  <si>
    <t>Tân Dậu-3</t>
  </si>
  <si>
    <t>Tân Dậu-4</t>
  </si>
  <si>
    <t>Tân Dậu-5</t>
  </si>
  <si>
    <t>Tân Dậu-6</t>
  </si>
  <si>
    <t>Tân Dậu-7</t>
  </si>
  <si>
    <t>Tân Dậu-8</t>
  </si>
  <si>
    <t>Tân Dậu-9</t>
  </si>
  <si>
    <t>Tân Dậu-10</t>
  </si>
  <si>
    <t>Tân Dậu-11</t>
  </si>
  <si>
    <t>Tân Dậu-12</t>
  </si>
  <si>
    <t>Nhâm Tuất-1</t>
  </si>
  <si>
    <t>Nhâm Tuất-2</t>
  </si>
  <si>
    <t>Nhâm Tuất-3</t>
  </si>
  <si>
    <t>Nhâm Tuất-4</t>
  </si>
  <si>
    <t>Nhâm Tuất-5</t>
  </si>
  <si>
    <t>Nhâm Tuất-6</t>
  </si>
  <si>
    <t>Nhâm Tuất-7</t>
  </si>
  <si>
    <t>Nhâm Tuất-8</t>
  </si>
  <si>
    <t>Nhâm Tuất-9</t>
  </si>
  <si>
    <t>Nhâm Tuất-10</t>
  </si>
  <si>
    <t>Nhâm Tuất-11</t>
  </si>
  <si>
    <t>Nhâm Tuất-12</t>
  </si>
  <si>
    <t>Quý Hợi-1</t>
  </si>
  <si>
    <t>Quý Hợi-2</t>
  </si>
  <si>
    <t>Quý Hợi-3</t>
  </si>
  <si>
    <t>Quý Hợi-4</t>
  </si>
  <si>
    <t>Quý Hợi-5</t>
  </si>
  <si>
    <t>Quý Hợi-6</t>
  </si>
  <si>
    <t>Quý Hợi-7</t>
  </si>
  <si>
    <t>Quý Hợi-8</t>
  </si>
  <si>
    <t>Quý Hợi-9</t>
  </si>
  <si>
    <t>Quý Hợi-10</t>
  </si>
  <si>
    <t>Quý Hợi-11</t>
  </si>
  <si>
    <t>Quý Hợi-12</t>
  </si>
  <si>
    <t>Giáp Tý-1</t>
  </si>
  <si>
    <t>Giáp Tý-2</t>
  </si>
  <si>
    <t>Giáp Tý-3</t>
  </si>
  <si>
    <t>Giáp Tý-4</t>
  </si>
  <si>
    <t>Giáp Tý-5</t>
  </si>
  <si>
    <t>Giáp Tý-6</t>
  </si>
  <si>
    <t>Giáp Tý-7</t>
  </si>
  <si>
    <t>Giáp Tý-8</t>
  </si>
  <si>
    <t>Giáp Tý-9</t>
  </si>
  <si>
    <t>Giáp Tý-10</t>
  </si>
  <si>
    <t>Giáp Tý-11</t>
  </si>
  <si>
    <t>Giáp Tý-12</t>
  </si>
  <si>
    <t>Ất Sửu-1</t>
  </si>
  <si>
    <t>Ất Sửu-2</t>
  </si>
  <si>
    <t>Ất Sửu-3</t>
  </si>
  <si>
    <t>Ất Sửu-4</t>
  </si>
  <si>
    <t>Ất Sửu-5</t>
  </si>
  <si>
    <t>Ất Sửu-6</t>
  </si>
  <si>
    <t>Ất Sửu-7</t>
  </si>
  <si>
    <t>Ất Sửu-8</t>
  </si>
  <si>
    <t>Ất Sửu-9</t>
  </si>
  <si>
    <t>Ất Sửu-10</t>
  </si>
  <si>
    <t>Ất Sửu-11</t>
  </si>
  <si>
    <t>Ất Sửu-12</t>
  </si>
  <si>
    <t>Bính Dần-1</t>
  </si>
  <si>
    <t>Bính Dần-2</t>
  </si>
  <si>
    <t>Bính Dần-3</t>
  </si>
  <si>
    <t>Bính Dần-4</t>
  </si>
  <si>
    <t>Bính Dần-5</t>
  </si>
  <si>
    <t>Bính Dần-6</t>
  </si>
  <si>
    <t>Bính Dần-7</t>
  </si>
  <si>
    <t>Bính Dần-8</t>
  </si>
  <si>
    <t>Bính Dần-9</t>
  </si>
  <si>
    <t>Bính Dần-10</t>
  </si>
  <si>
    <t>Bính Dần-11</t>
  </si>
  <si>
    <t>Bính Dần-12</t>
  </si>
  <si>
    <t>Đinh Mão-1</t>
  </si>
  <si>
    <t>Đinh Mão-2</t>
  </si>
  <si>
    <t>Đinh Mão-3</t>
  </si>
  <si>
    <t>Đinh Mão-4</t>
  </si>
  <si>
    <t>Đinh Mão-5</t>
  </si>
  <si>
    <t>Đinh Mão-6</t>
  </si>
  <si>
    <t>Đinh Mão-7</t>
  </si>
  <si>
    <t>Đinh Mão-8</t>
  </si>
  <si>
    <t>Đinh Mão-9</t>
  </si>
  <si>
    <t>Đinh Mão-10</t>
  </si>
  <si>
    <t>Đinh Mão-11</t>
  </si>
  <si>
    <t>Đinh Mão-12</t>
  </si>
  <si>
    <t>Mậu Thìn-1</t>
  </si>
  <si>
    <t>Mậu Thìn-2</t>
  </si>
  <si>
    <t>Mậu Thìn-3</t>
  </si>
  <si>
    <t>Mậu Thìn-4</t>
  </si>
  <si>
    <t>Mậu Thìn-5</t>
  </si>
  <si>
    <t>Mậu Thìn-6</t>
  </si>
  <si>
    <t>Mậu Thìn-7</t>
  </si>
  <si>
    <t>Mậu Thìn-8</t>
  </si>
  <si>
    <t>Mậu Thìn-9</t>
  </si>
  <si>
    <t>Mậu Thìn-10</t>
  </si>
  <si>
    <t>Mậu Thìn-11</t>
  </si>
  <si>
    <t>Mậu Thìn-12</t>
  </si>
  <si>
    <t>Kỷ Tỵ-1</t>
  </si>
  <si>
    <t>Kỷ Tỵ-2</t>
  </si>
  <si>
    <t>Kỷ Tỵ-3</t>
  </si>
  <si>
    <t>Kỷ Tỵ-4</t>
  </si>
  <si>
    <t>Kỷ Tỵ-5</t>
  </si>
  <si>
    <t>Kỷ Tỵ-6</t>
  </si>
  <si>
    <t>Kỷ Tỵ-7</t>
  </si>
  <si>
    <t>Kỷ Tỵ-8</t>
  </si>
  <si>
    <t>Kỷ Tỵ-9</t>
  </si>
  <si>
    <t>Kỷ Tỵ-10</t>
  </si>
  <si>
    <t>Kỷ Tỵ-11</t>
  </si>
  <si>
    <t>Kỷ Tỵ-12</t>
  </si>
  <si>
    <t>Canh Ngọ-1</t>
  </si>
  <si>
    <t>Canh Ngọ-2</t>
  </si>
  <si>
    <t>Canh Ngọ-3</t>
  </si>
  <si>
    <t>Canh Ngọ-4</t>
  </si>
  <si>
    <t>Canh Ngọ-5</t>
  </si>
  <si>
    <t>Canh Ngọ-6</t>
  </si>
  <si>
    <t>Canh Ngọ-7</t>
  </si>
  <si>
    <t>Canh Ngọ-8</t>
  </si>
  <si>
    <t>Canh Ngọ-9</t>
  </si>
  <si>
    <t>Canh Ngọ-10</t>
  </si>
  <si>
    <t>Canh Ngọ-11</t>
  </si>
  <si>
    <t>Canh Ngọ-12</t>
  </si>
  <si>
    <t>Tân Mùi-1</t>
  </si>
  <si>
    <t>Tân Mùi-2</t>
  </si>
  <si>
    <t>Tân Mùi-3</t>
  </si>
  <si>
    <t>Tân Mùi-4</t>
  </si>
  <si>
    <t>Tân Mùi-5</t>
  </si>
  <si>
    <t>Tân Mùi-6</t>
  </si>
  <si>
    <t>Tân Mùi-7</t>
  </si>
  <si>
    <t>Tân Mùi-8</t>
  </si>
  <si>
    <t>Tân Mùi-9</t>
  </si>
  <si>
    <t>Tân Mùi-10</t>
  </si>
  <si>
    <t>Tân Mùi-11</t>
  </si>
  <si>
    <t>Tân Mùi-12</t>
  </si>
  <si>
    <t>Nhâm Thân-1</t>
  </si>
  <si>
    <t>Nhâm Thân-2</t>
  </si>
  <si>
    <t>Nhâm Thân-3</t>
  </si>
  <si>
    <t>Nhâm Thân-4</t>
  </si>
  <si>
    <t>Nhâm Thân-5</t>
  </si>
  <si>
    <t>Nhâm Thân-6</t>
  </si>
  <si>
    <t>Nhâm Thân-7</t>
  </si>
  <si>
    <t>Nhâm Thân-8</t>
  </si>
  <si>
    <t>Nhâm Thân-9</t>
  </si>
  <si>
    <t>Nhâm Thân-10</t>
  </si>
  <si>
    <t>Nhâm Thân-11</t>
  </si>
  <si>
    <t>Nhâm Thân-12</t>
  </si>
  <si>
    <t>Quý Dậu-1</t>
  </si>
  <si>
    <t>Quý Dậu-2</t>
  </si>
  <si>
    <t>Quý Dậu-3</t>
  </si>
  <si>
    <t>Quý Dậu-4</t>
  </si>
  <si>
    <t>Quý Dậu-5</t>
  </si>
  <si>
    <t>Quý Dậu-6</t>
  </si>
  <si>
    <t>Quý Dậu-7</t>
  </si>
  <si>
    <t>Quý Dậu-8</t>
  </si>
  <si>
    <t>Quý Dậu-9</t>
  </si>
  <si>
    <t>Quý Dậu-10</t>
  </si>
  <si>
    <t>Quý Dậu-11</t>
  </si>
  <si>
    <t>Quý Dậu-12</t>
  </si>
  <si>
    <t>Giáp Tuất-1</t>
  </si>
  <si>
    <t>Giáp Tuất-2</t>
  </si>
  <si>
    <t>Giáp Tuất-3</t>
  </si>
  <si>
    <t>Giáp Tuất-4</t>
  </si>
  <si>
    <t>Giáp Tuất-5</t>
  </si>
  <si>
    <t>Giáp Tuất-6</t>
  </si>
  <si>
    <t>Giáp Tuất-7</t>
  </si>
  <si>
    <t>Giáp Tuất-8</t>
  </si>
  <si>
    <t>Giáp Tuất-9</t>
  </si>
  <si>
    <t>Giáp Tuất-10</t>
  </si>
  <si>
    <t>Giáp Tuất-11</t>
  </si>
  <si>
    <t>Giáp Tuất-12</t>
  </si>
  <si>
    <t>Ất Hợi-1</t>
  </si>
  <si>
    <t>Ất Hợi-2</t>
  </si>
  <si>
    <t>Ất Hợi-3</t>
  </si>
  <si>
    <t>Ất Hợi-4</t>
  </si>
  <si>
    <t>Ất Hợi-5</t>
  </si>
  <si>
    <t>Ất Hợi-6</t>
  </si>
  <si>
    <t>Ất Hợi-7</t>
  </si>
  <si>
    <t>Ất Hợi-8</t>
  </si>
  <si>
    <t>Ất Hợi-9</t>
  </si>
  <si>
    <t>Ất Hợi-10</t>
  </si>
  <si>
    <t>Ất Hợi-11</t>
  </si>
  <si>
    <t>Ất Hợi-12</t>
  </si>
  <si>
    <t>Bính Tý-1</t>
  </si>
  <si>
    <t>Bính Tý-2</t>
  </si>
  <si>
    <t>Bính Tý-3</t>
  </si>
  <si>
    <t>Bính Tý-4</t>
  </si>
  <si>
    <t>Bính Tý-5</t>
  </si>
  <si>
    <t>Bính Tý-6</t>
  </si>
  <si>
    <t>Bính Tý-7</t>
  </si>
  <si>
    <t>Bính Tý-8</t>
  </si>
  <si>
    <t>Bính Tý-9</t>
  </si>
  <si>
    <t>Bính Tý-10</t>
  </si>
  <si>
    <t>Bính Tý-11</t>
  </si>
  <si>
    <t>Bính Tý-12</t>
  </si>
  <si>
    <t>Đinh Sửu-1</t>
  </si>
  <si>
    <t>Đinh Sửu-2</t>
  </si>
  <si>
    <t>Đinh Sửu-3</t>
  </si>
  <si>
    <t>Đinh Sửu-4</t>
  </si>
  <si>
    <t>Đinh Sửu-5</t>
  </si>
  <si>
    <t>Đinh Sửu-6</t>
  </si>
  <si>
    <t>Đinh Sửu-7</t>
  </si>
  <si>
    <t>Đinh Sửu-8</t>
  </si>
  <si>
    <t>Đinh Sửu-9</t>
  </si>
  <si>
    <t>Đinh Sửu-10</t>
  </si>
  <si>
    <t>Đinh Sửu-11</t>
  </si>
  <si>
    <t>Đinh Sửu-12</t>
  </si>
  <si>
    <t>Mậu Dần-1</t>
  </si>
  <si>
    <t>Mậu Dần-2</t>
  </si>
  <si>
    <t>Mậu Dần-3</t>
  </si>
  <si>
    <t>Mậu Dần-4</t>
  </si>
  <si>
    <t>Mậu Dần-5</t>
  </si>
  <si>
    <t>Mậu Dần-6</t>
  </si>
  <si>
    <t>Mậu Dần-7</t>
  </si>
  <si>
    <t>Mậu Dần-8</t>
  </si>
  <si>
    <t>Mậu Dần-9</t>
  </si>
  <si>
    <t>Mậu Dần-10</t>
  </si>
  <si>
    <t>Mậu Dần-11</t>
  </si>
  <si>
    <t>Mậu Dần-12</t>
  </si>
  <si>
    <t>Kỷ Mão-1</t>
  </si>
  <si>
    <t>Kỷ Mão-2</t>
  </si>
  <si>
    <t>Kỷ Mão-3</t>
  </si>
  <si>
    <t>Kỷ Mão-4</t>
  </si>
  <si>
    <t>Kỷ Mão-5</t>
  </si>
  <si>
    <t>Kỷ Mão-6</t>
  </si>
  <si>
    <t>Kỷ Mão-7</t>
  </si>
  <si>
    <t>Kỷ Mão-8</t>
  </si>
  <si>
    <t>Kỷ Mão-9</t>
  </si>
  <si>
    <t>Kỷ Mão-10</t>
  </si>
  <si>
    <t>Kỷ Mão-11</t>
  </si>
  <si>
    <t>Kỷ Mão-12</t>
  </si>
  <si>
    <t>Canh Thìn-1</t>
  </si>
  <si>
    <t>Canh Thìn-2</t>
  </si>
  <si>
    <t>Canh Thìn-3</t>
  </si>
  <si>
    <t>Canh Thìn-4</t>
  </si>
  <si>
    <t>Canh Thìn-5</t>
  </si>
  <si>
    <t>Canh Thìn-6</t>
  </si>
  <si>
    <t>Canh Thìn-7</t>
  </si>
  <si>
    <t>Canh Thìn-8</t>
  </si>
  <si>
    <t>Canh Thìn-9</t>
  </si>
  <si>
    <t>Canh Thìn-10</t>
  </si>
  <si>
    <t>Canh Thìn-11</t>
  </si>
  <si>
    <t>Canh Thìn-12</t>
  </si>
  <si>
    <t>Tân Tỵ-1</t>
  </si>
  <si>
    <t>Tân Tỵ-2</t>
  </si>
  <si>
    <t>Tân Tỵ-3</t>
  </si>
  <si>
    <t>Tân Tỵ-4</t>
  </si>
  <si>
    <t>Tân Tỵ-5</t>
  </si>
  <si>
    <t>Tân Tỵ-6</t>
  </si>
  <si>
    <t>Tân Tỵ-7</t>
  </si>
  <si>
    <t>Tân Tỵ-8</t>
  </si>
  <si>
    <t>Tân Tỵ-9</t>
  </si>
  <si>
    <t>Tân Tỵ-10</t>
  </si>
  <si>
    <t>Tân Tỵ-11</t>
  </si>
  <si>
    <t>Tân Tỵ-12</t>
  </si>
  <si>
    <t>Nhâm Ngọ-1</t>
  </si>
  <si>
    <t>Nhâm Ngọ-2</t>
  </si>
  <si>
    <t>Nhâm Ngọ-3</t>
  </si>
  <si>
    <t>Nhâm Ngọ-4</t>
  </si>
  <si>
    <t>Nhâm Ngọ-5</t>
  </si>
  <si>
    <t>Nhâm Ngọ-6</t>
  </si>
  <si>
    <t>Nhâm Ngọ-7</t>
  </si>
  <si>
    <t>Nhâm Ngọ-8</t>
  </si>
  <si>
    <t>Nhâm Ngọ-9</t>
  </si>
  <si>
    <t>Nhâm Ngọ-10</t>
  </si>
  <si>
    <t>Nhâm Ngọ-11</t>
  </si>
  <si>
    <t>Nhâm Ngọ-12</t>
  </si>
  <si>
    <t>Quý Mùi-1</t>
  </si>
  <si>
    <t>Quý Mùi-2</t>
  </si>
  <si>
    <t>Quý Mùi-3</t>
  </si>
  <si>
    <t>Quý Mùi-4</t>
  </si>
  <si>
    <t>Quý Mùi-5</t>
  </si>
  <si>
    <t>Quý Mùi-6</t>
  </si>
  <si>
    <t>Quý Mùi-7</t>
  </si>
  <si>
    <t>Quý Mùi-8</t>
  </si>
  <si>
    <t>Quý Mùi-9</t>
  </si>
  <si>
    <t>Quý Mùi-10</t>
  </si>
  <si>
    <t>Quý Mùi-11</t>
  </si>
  <si>
    <t>Quý Mùi-12</t>
  </si>
  <si>
    <t>Giáp Thân-1</t>
  </si>
  <si>
    <t>Giáp Thân-2</t>
  </si>
  <si>
    <t>Giáp Thân-3</t>
  </si>
  <si>
    <t>Giáp Thân-4</t>
  </si>
  <si>
    <t>Giáp Thân-5</t>
  </si>
  <si>
    <t>Giáp Thân-6</t>
  </si>
  <si>
    <t>Giáp Thân-7</t>
  </si>
  <si>
    <t>Giáp Thân-8</t>
  </si>
  <si>
    <t>Giáp Thân-9</t>
  </si>
  <si>
    <t>Giáp Thân-10</t>
  </si>
  <si>
    <t>Giáp Thân-11</t>
  </si>
  <si>
    <t>Giáp Thân-12</t>
  </si>
  <si>
    <t>Ất Dậu-1</t>
  </si>
  <si>
    <t>Ất Dậu-2</t>
  </si>
  <si>
    <t>Ất Dậu-3</t>
  </si>
  <si>
    <t>Ất Dậu-4</t>
  </si>
  <si>
    <t>Ất Dậu-5</t>
  </si>
  <si>
    <t>Ất Dậu-6</t>
  </si>
  <si>
    <t>Ất Dậu-7</t>
  </si>
  <si>
    <t>Ất Dậu-8</t>
  </si>
  <si>
    <t>Ất Dậu-9</t>
  </si>
  <si>
    <t>Ất Dậu-10</t>
  </si>
  <si>
    <t>Ất Dậu-11</t>
  </si>
  <si>
    <t>Ất Dậu-12</t>
  </si>
  <si>
    <t>Bính Tuất-1</t>
  </si>
  <si>
    <t>Bính Tuất-2</t>
  </si>
  <si>
    <t>Bính Tuất-3</t>
  </si>
  <si>
    <t>Bính Tuất-4</t>
  </si>
  <si>
    <t>Bính Tuất-5</t>
  </si>
  <si>
    <t>Bính Tuất-6</t>
  </si>
  <si>
    <t>Bính Tuất-7</t>
  </si>
  <si>
    <t>Bính Tuất-8</t>
  </si>
  <si>
    <t>Bính Tuất-9</t>
  </si>
  <si>
    <t>Bính Tuất-10</t>
  </si>
  <si>
    <t>Bính Tuất-11</t>
  </si>
  <si>
    <t>Bính Tuất-12</t>
  </si>
  <si>
    <t>Đinh Hợi-1</t>
  </si>
  <si>
    <t>Đinh Hợi-2</t>
  </si>
  <si>
    <t>Đinh Hợi-3</t>
  </si>
  <si>
    <t>Đinh Hợi-4</t>
  </si>
  <si>
    <t>Đinh Hợi-5</t>
  </si>
  <si>
    <t>Đinh Hợi-6</t>
  </si>
  <si>
    <t>Đinh Hợi-7</t>
  </si>
  <si>
    <t>Đinh Hợi-8</t>
  </si>
  <si>
    <t>Đinh Hợi-9</t>
  </si>
  <si>
    <t>Đinh Hợi-10</t>
  </si>
  <si>
    <t>Đinh Hợi-11</t>
  </si>
  <si>
    <t>Đinh Hợi-12</t>
  </si>
  <si>
    <t>Mậu Tý-1</t>
  </si>
  <si>
    <t>Mậu Tý-2</t>
  </si>
  <si>
    <t>Mậu Tý-3</t>
  </si>
  <si>
    <t>Mậu Tý-4</t>
  </si>
  <si>
    <t>Mậu Tý-5</t>
  </si>
  <si>
    <t>Mậu Tý-6</t>
  </si>
  <si>
    <t>Mậu Tý-7</t>
  </si>
  <si>
    <t>Mậu Tý-8</t>
  </si>
  <si>
    <t>Mậu Tý-9</t>
  </si>
  <si>
    <t>Mậu Tý-10</t>
  </si>
  <si>
    <t>Mậu Tý-11</t>
  </si>
  <si>
    <t>Mậu Tý-12</t>
  </si>
  <si>
    <t>Kỷ Sửu-1</t>
  </si>
  <si>
    <t>Kỷ Sửu-2</t>
  </si>
  <si>
    <t>Kỷ Sửu-3</t>
  </si>
  <si>
    <t>Kỷ Sửu-4</t>
  </si>
  <si>
    <t>Kỷ Sửu-5</t>
  </si>
  <si>
    <t>Kỷ Sửu-6</t>
  </si>
  <si>
    <t>Kỷ Sửu-7</t>
  </si>
  <si>
    <t>Kỷ Sửu-8</t>
  </si>
  <si>
    <t>Kỷ Sửu-9</t>
  </si>
  <si>
    <t>Kỷ Sửu-10</t>
  </si>
  <si>
    <t>Kỷ Sửu-11</t>
  </si>
  <si>
    <t>Kỷ Sửu-12</t>
  </si>
  <si>
    <t>Canh Dần-1</t>
  </si>
  <si>
    <t>Canh Dần-2</t>
  </si>
  <si>
    <t>Canh Dần-3</t>
  </si>
  <si>
    <t>Canh Dần-4</t>
  </si>
  <si>
    <t>Canh Dần-5</t>
  </si>
  <si>
    <t>Canh Dần-6</t>
  </si>
  <si>
    <t>Canh Dần-7</t>
  </si>
  <si>
    <t>Canh Dần-8</t>
  </si>
  <si>
    <t>Canh Dần-9</t>
  </si>
  <si>
    <t>Canh Dần-10</t>
  </si>
  <si>
    <t>Canh Dần-11</t>
  </si>
  <si>
    <t>Canh Dần-12</t>
  </si>
  <si>
    <t>Tân Mão-1</t>
  </si>
  <si>
    <t>Tân Mão-2</t>
  </si>
  <si>
    <t>Tân Mão-3</t>
  </si>
  <si>
    <t>Tân Mão-4</t>
  </si>
  <si>
    <t>Tân Mão-5</t>
  </si>
  <si>
    <t>Tân Mão-6</t>
  </si>
  <si>
    <t>Tân Mão-7</t>
  </si>
  <si>
    <t>Tân Mão-8</t>
  </si>
  <si>
    <t>Tân Mão-9</t>
  </si>
  <si>
    <t>Tân Mão-10</t>
  </si>
  <si>
    <t>Tân Mão-11</t>
  </si>
  <si>
    <t>Tân Mão-12</t>
  </si>
  <si>
    <t>Nhâm Thìn-1</t>
  </si>
  <si>
    <t>Nhâm Thìn-2</t>
  </si>
  <si>
    <t>Nhâm Thìn-3</t>
  </si>
  <si>
    <t>Nhâm Thìn-4</t>
  </si>
  <si>
    <t>Nhâm Thìn-5</t>
  </si>
  <si>
    <t>Nhâm Thìn-6</t>
  </si>
  <si>
    <t>Nhâm Thìn-7</t>
  </si>
  <si>
    <t>Nhâm Thìn-8</t>
  </si>
  <si>
    <t>Nhâm Thìn-9</t>
  </si>
  <si>
    <t>Nhâm Thìn-10</t>
  </si>
  <si>
    <t>Nhâm Thìn-11</t>
  </si>
  <si>
    <t>Nhâm Thìn-12</t>
  </si>
  <si>
    <t>Quý Tỵ-1</t>
  </si>
  <si>
    <t>Quý Tỵ-2</t>
  </si>
  <si>
    <t>Quý Tỵ-3</t>
  </si>
  <si>
    <t>Quý Tỵ-4</t>
  </si>
  <si>
    <t>Quý Tỵ-5</t>
  </si>
  <si>
    <t>Quý Tỵ-6</t>
  </si>
  <si>
    <t>Quý Tỵ-7</t>
  </si>
  <si>
    <t>Quý Tỵ-8</t>
  </si>
  <si>
    <t>Quý Tỵ-9</t>
  </si>
  <si>
    <t>Quý Tỵ-10</t>
  </si>
  <si>
    <t>Quý Tỵ-11</t>
  </si>
  <si>
    <t>Quý Tỵ-12</t>
  </si>
  <si>
    <t>Giáp Ngọ-1</t>
  </si>
  <si>
    <t>Giáp Ngọ-2</t>
  </si>
  <si>
    <t>Giáp Ngọ-3</t>
  </si>
  <si>
    <t>Giáp Ngọ-4</t>
  </si>
  <si>
    <t>Giáp Ngọ-5</t>
  </si>
  <si>
    <t>Giáp Ngọ-6</t>
  </si>
  <si>
    <t>Giáp Ngọ-7</t>
  </si>
  <si>
    <t>Giáp Ngọ-8</t>
  </si>
  <si>
    <t>Giáp Ngọ-9</t>
  </si>
  <si>
    <t>Giáp Ngọ-10</t>
  </si>
  <si>
    <t>Giáp Ngọ-11</t>
  </si>
  <si>
    <t>Giáp Ngọ-12</t>
  </si>
  <si>
    <t>Ất Mùi-1</t>
  </si>
  <si>
    <t>Ất Mùi-2</t>
  </si>
  <si>
    <t>Ất Mùi-3</t>
  </si>
  <si>
    <t>Ất Mùi-4</t>
  </si>
  <si>
    <t>Ất Mùi-5</t>
  </si>
  <si>
    <t>Ất Mùi-6</t>
  </si>
  <si>
    <t>Ất Mùi-7</t>
  </si>
  <si>
    <t>Ất Mùi-8</t>
  </si>
  <si>
    <t>Ất Mùi-9</t>
  </si>
  <si>
    <t>Ất Mùi-10</t>
  </si>
  <si>
    <t>Ất Mùi-11</t>
  </si>
  <si>
    <t>Ất Mùi-12</t>
  </si>
  <si>
    <t>Bính Thân-1</t>
  </si>
  <si>
    <t>Bính Thân-2</t>
  </si>
  <si>
    <t>Bính Thân-3</t>
  </si>
  <si>
    <t>Bính Thân-4</t>
  </si>
  <si>
    <t>Bính Thân-5</t>
  </si>
  <si>
    <t>Bính Thân-6</t>
  </si>
  <si>
    <t>Bính Thân-7</t>
  </si>
  <si>
    <t>Bính Thân-8</t>
  </si>
  <si>
    <t>Bính Thân-9</t>
  </si>
  <si>
    <t>Bính Thân-10</t>
  </si>
  <si>
    <t>Bính Thân-11</t>
  </si>
  <si>
    <t>Bính Thân-12</t>
  </si>
  <si>
    <t>Đinh Dậu-1</t>
  </si>
  <si>
    <t>Đinh Dậu-2</t>
  </si>
  <si>
    <t>Đinh Dậu-3</t>
  </si>
  <si>
    <t>Đinh Dậu-4</t>
  </si>
  <si>
    <t>Đinh Dậu-5</t>
  </si>
  <si>
    <t>Đinh Dậu-6</t>
  </si>
  <si>
    <t>Đinh Dậu-7</t>
  </si>
  <si>
    <t>Đinh Dậu-8</t>
  </si>
  <si>
    <t>Đinh Dậu-9</t>
  </si>
  <si>
    <t>Đinh Dậu-10</t>
  </si>
  <si>
    <t>Đinh Dậu-11</t>
  </si>
  <si>
    <t>Đinh Dậu-12</t>
  </si>
  <si>
    <t>Mậu Tuất-1</t>
  </si>
  <si>
    <t>Mậu Tuất-2</t>
  </si>
  <si>
    <t>Mậu Tuất-3</t>
  </si>
  <si>
    <t>Mậu Tuất-4</t>
  </si>
  <si>
    <t>Mậu Tuất-5</t>
  </si>
  <si>
    <t>Mậu Tuất-6</t>
  </si>
  <si>
    <t>Mậu Tuất-7</t>
  </si>
  <si>
    <t>Mậu Tuất-8</t>
  </si>
  <si>
    <t>Mậu Tuất-9</t>
  </si>
  <si>
    <t>Mậu Tuất-10</t>
  </si>
  <si>
    <t>Mậu Tuất-11</t>
  </si>
  <si>
    <t>Mậu Tuất-12</t>
  </si>
  <si>
    <t>Kỷ Hợi-1</t>
  </si>
  <si>
    <t>Kỷ Hợi-2</t>
  </si>
  <si>
    <t>Kỷ Hợi-3</t>
  </si>
  <si>
    <t>Kỷ Hợi-4</t>
  </si>
  <si>
    <t>Kỷ Hợi-5</t>
  </si>
  <si>
    <t>Kỷ Hợi-6</t>
  </si>
  <si>
    <t>Kỷ Hợi-7</t>
  </si>
  <si>
    <t>Kỷ Hợi-8</t>
  </si>
  <si>
    <t>Kỷ Hợi-9</t>
  </si>
  <si>
    <t>Kỷ Hợi-10</t>
  </si>
  <si>
    <t>Kỷ Hợi-11</t>
  </si>
  <si>
    <t>Kỷ Hợi-12</t>
  </si>
  <si>
    <t>Canh Tý-1</t>
  </si>
  <si>
    <t>Canh Tý-2</t>
  </si>
  <si>
    <t>Canh Tý-3</t>
  </si>
  <si>
    <t>Canh Tý-4</t>
  </si>
  <si>
    <t>Canh Tý-5</t>
  </si>
  <si>
    <t>Canh Tý-6</t>
  </si>
  <si>
    <t>Canh Tý-7</t>
  </si>
  <si>
    <t>Canh Tý-8</t>
  </si>
  <si>
    <t>Canh Tý-9</t>
  </si>
  <si>
    <t>Canh Tý-10</t>
  </si>
  <si>
    <t>Canh Tý-11</t>
  </si>
  <si>
    <t>Canh Tý-12</t>
  </si>
  <si>
    <t>Tân Sửu-1</t>
  </si>
  <si>
    <t>Tân Sửu-2</t>
  </si>
  <si>
    <t>Tân Sửu-3</t>
  </si>
  <si>
    <t>Tân Sửu-4</t>
  </si>
  <si>
    <t>Tân Sửu-5</t>
  </si>
  <si>
    <t>Tân Sửu-6</t>
  </si>
  <si>
    <t>Tân Sửu-7</t>
  </si>
  <si>
    <t>Tân Sửu-8</t>
  </si>
  <si>
    <t>Tân Sửu-9</t>
  </si>
  <si>
    <t>Tân Sửu-10</t>
  </si>
  <si>
    <t>Tân Sửu-11</t>
  </si>
  <si>
    <t>Tân Sửu-12</t>
  </si>
  <si>
    <t>Nhâm Dần-1</t>
  </si>
  <si>
    <t>Nhâm Dần-2</t>
  </si>
  <si>
    <t>Nhâm Dần-3</t>
  </si>
  <si>
    <t>Nhâm Dần-4</t>
  </si>
  <si>
    <t>Nhâm Dần-5</t>
  </si>
  <si>
    <t>Nhâm Dần-6</t>
  </si>
  <si>
    <t>Nhâm Dần-7</t>
  </si>
  <si>
    <t>Nhâm Dần-8</t>
  </si>
  <si>
    <t>Nhâm Dần-9</t>
  </si>
  <si>
    <t>Nhâm Dần-10</t>
  </si>
  <si>
    <t>Nhâm Dần-11</t>
  </si>
  <si>
    <t>Nhâm Dần-12</t>
  </si>
  <si>
    <t>Quý Mão-1</t>
  </si>
  <si>
    <t>Quý Mão-2</t>
  </si>
  <si>
    <t>Quý Mão-3</t>
  </si>
  <si>
    <t>Quý Mão-4</t>
  </si>
  <si>
    <t>Quý Mão-5</t>
  </si>
  <si>
    <t>Quý Mão-6</t>
  </si>
  <si>
    <t>Quý Mão-7</t>
  </si>
  <si>
    <t>Quý Mão-8</t>
  </si>
  <si>
    <t>Quý Mão-9</t>
  </si>
  <si>
    <t>Quý Mão-10</t>
  </si>
  <si>
    <t>Quý Mão-11</t>
  </si>
  <si>
    <t>Quý Mão-12</t>
  </si>
  <si>
    <t>Giáp Thìn-1</t>
  </si>
  <si>
    <t>Giáp Thìn-2</t>
  </si>
  <si>
    <t>Giáp Thìn-3</t>
  </si>
  <si>
    <t>Giáp Thìn-4</t>
  </si>
  <si>
    <t>Giáp Thìn-5</t>
  </si>
  <si>
    <t>Giáp Thìn-6</t>
  </si>
  <si>
    <t>Giáp Thìn-7</t>
  </si>
  <si>
    <t>Giáp Thìn-8</t>
  </si>
  <si>
    <t>Giáp Thìn-9</t>
  </si>
  <si>
    <t>Giáp Thìn-10</t>
  </si>
  <si>
    <t>Giáp Thìn-11</t>
  </si>
  <si>
    <t>Giáp Thìn-12</t>
  </si>
  <si>
    <t>Ất Tỵ-1</t>
  </si>
  <si>
    <t>Ất Tỵ-2</t>
  </si>
  <si>
    <t>Ất Tỵ-3</t>
  </si>
  <si>
    <t>Ất Tỵ-4</t>
  </si>
  <si>
    <t>Ất Tỵ-5</t>
  </si>
  <si>
    <t>Ất Tỵ-6</t>
  </si>
  <si>
    <t>Ất Tỵ-7</t>
  </si>
  <si>
    <t>Ất Tỵ-8</t>
  </si>
  <si>
    <t>Ất Tỵ-9</t>
  </si>
  <si>
    <t>Ất Tỵ-10</t>
  </si>
  <si>
    <t>Ất Tỵ-11</t>
  </si>
  <si>
    <t>Ất Tỵ-12</t>
  </si>
  <si>
    <t>Bính Ngọ-1</t>
  </si>
  <si>
    <t>Bính Ngọ-2</t>
  </si>
  <si>
    <t>Bính Ngọ-3</t>
  </si>
  <si>
    <t>Bính Ngọ-4</t>
  </si>
  <si>
    <t>Bính Ngọ-5</t>
  </si>
  <si>
    <t>Bính Ngọ-6</t>
  </si>
  <si>
    <t>Bính Ngọ-7</t>
  </si>
  <si>
    <t>Bính Ngọ-8</t>
  </si>
  <si>
    <t>Bính Ngọ-9</t>
  </si>
  <si>
    <t>Bính Ngọ-10</t>
  </si>
  <si>
    <t>Bính Ngọ-11</t>
  </si>
  <si>
    <t>Bính Ngọ-12</t>
  </si>
  <si>
    <t>Đinh Mùi-1</t>
  </si>
  <si>
    <t>Đinh Mùi-2</t>
  </si>
  <si>
    <t>Đinh Mùi-3</t>
  </si>
  <si>
    <t>Đinh Mùi-4</t>
  </si>
  <si>
    <t>Đinh Mùi-5</t>
  </si>
  <si>
    <t>Đinh Mùi-6</t>
  </si>
  <si>
    <t>Đinh Mùi-7</t>
  </si>
  <si>
    <t>Đinh Mùi-8</t>
  </si>
  <si>
    <t>Đinh Mùi-9</t>
  </si>
  <si>
    <t>Đinh Mùi-10</t>
  </si>
  <si>
    <t>Đinh Mùi-11</t>
  </si>
  <si>
    <t>Đinh Mùi-12</t>
  </si>
  <si>
    <t>Mậu Thân-1</t>
  </si>
  <si>
    <t>Mậu Thân-2</t>
  </si>
  <si>
    <t>Mậu Thân-3</t>
  </si>
  <si>
    <t>Mậu Thân-4</t>
  </si>
  <si>
    <t>Mậu Thân-5</t>
  </si>
  <si>
    <t>Mậu Thân-6</t>
  </si>
  <si>
    <t>Mậu Thân-7</t>
  </si>
  <si>
    <t>Mậu Thân-8</t>
  </si>
  <si>
    <t>Mậu Thân-9</t>
  </si>
  <si>
    <t>Mậu Thân-10</t>
  </si>
  <si>
    <t>Mậu Thân-11</t>
  </si>
  <si>
    <t>Mậu Thân-12</t>
  </si>
  <si>
    <t>Kỷ Dậu-1</t>
  </si>
  <si>
    <t>Kỷ Dậu-2</t>
  </si>
  <si>
    <t>Kỷ Dậu-3</t>
  </si>
  <si>
    <t>Kỷ Dậu-4</t>
  </si>
  <si>
    <t>Kỷ Dậu-5</t>
  </si>
  <si>
    <t>Kỷ Dậu-6</t>
  </si>
  <si>
    <t>Kỷ Dậu-7</t>
  </si>
  <si>
    <t>Kỷ Dậu-8</t>
  </si>
  <si>
    <t>Kỷ Dậu-9</t>
  </si>
  <si>
    <t>Kỷ Dậu-10</t>
  </si>
  <si>
    <t>Kỷ Dậu-11</t>
  </si>
  <si>
    <t>Kỷ Dậu-12</t>
  </si>
  <si>
    <t>Canh Tuất-1</t>
  </si>
  <si>
    <t>Canh Tuất-2</t>
  </si>
  <si>
    <t>Canh Tuất-3</t>
  </si>
  <si>
    <t>Canh Tuất-4</t>
  </si>
  <si>
    <t>Canh Tuất-5</t>
  </si>
  <si>
    <t>Canh Tuất-6</t>
  </si>
  <si>
    <t>Canh Tuất-7</t>
  </si>
  <si>
    <t>Canh Tuất-8</t>
  </si>
  <si>
    <t>Canh Tuất-9</t>
  </si>
  <si>
    <t>Canh Tuất-10</t>
  </si>
  <si>
    <t>Canh Tuất-11</t>
  </si>
  <si>
    <t>Canh Tuất-12</t>
  </si>
  <si>
    <t>Tân Hợi-1</t>
  </si>
  <si>
    <t>Tân Hợi-2</t>
  </si>
  <si>
    <t>Tân Hợi-3</t>
  </si>
  <si>
    <t>Tân Hợi-4</t>
  </si>
  <si>
    <t>Tân Hợi-5</t>
  </si>
  <si>
    <t>Tân Hợi-6</t>
  </si>
  <si>
    <t>Tân Hợi-7</t>
  </si>
  <si>
    <t>Tân Hợi-8</t>
  </si>
  <si>
    <t>Tân Hợi-9</t>
  </si>
  <si>
    <t>Tân Hợi-10</t>
  </si>
  <si>
    <t>Tân Hợi-11</t>
  </si>
  <si>
    <t>Tân Hợi-12</t>
  </si>
  <si>
    <t>Nhâm Tý-1</t>
  </si>
  <si>
    <t>Nhâm Tý-2</t>
  </si>
  <si>
    <t>Nhâm Tý-3</t>
  </si>
  <si>
    <t>Nhâm Tý-4</t>
  </si>
  <si>
    <t>Nhâm Tý-5</t>
  </si>
  <si>
    <t>Nhâm Tý-6</t>
  </si>
  <si>
    <t>Nhâm Tý-7</t>
  </si>
  <si>
    <t>Nhâm Tý-8</t>
  </si>
  <si>
    <t>Nhâm Tý-9</t>
  </si>
  <si>
    <t>Nhâm Tý-10</t>
  </si>
  <si>
    <t>Nhâm Tý-11</t>
  </si>
  <si>
    <t>Nhâm Tý-12</t>
  </si>
  <si>
    <t>Quý Sửu-1</t>
  </si>
  <si>
    <t>Quý Sửu-2</t>
  </si>
  <si>
    <t>Quý Sửu-3</t>
  </si>
  <si>
    <t>Quý Sửu-4</t>
  </si>
  <si>
    <t>Quý Sửu-5</t>
  </si>
  <si>
    <t>Quý Sửu-6</t>
  </si>
  <si>
    <t>Quý Sửu-7</t>
  </si>
  <si>
    <t>Quý Sửu-8</t>
  </si>
  <si>
    <t>Quý Sửu-9</t>
  </si>
  <si>
    <t>Quý Sửu-10</t>
  </si>
  <si>
    <t>Quý Sửu-11</t>
  </si>
  <si>
    <t>Quý Sửu-12</t>
  </si>
  <si>
    <t>Giáp Dần-1</t>
  </si>
  <si>
    <t>Giáp Dần-2</t>
  </si>
  <si>
    <t>Giáp Dần-3</t>
  </si>
  <si>
    <t>Giáp Dần-4</t>
  </si>
  <si>
    <t>Giáp Dần-5</t>
  </si>
  <si>
    <t>Giáp Dần-6</t>
  </si>
  <si>
    <t>Giáp Dần-7</t>
  </si>
  <si>
    <t>Giáp Dần-8</t>
  </si>
  <si>
    <t>Giáp Dần-9</t>
  </si>
  <si>
    <t>Giáp Dần-10</t>
  </si>
  <si>
    <t>Giáp Dần-11</t>
  </si>
  <si>
    <t>Giáp Dần-12</t>
  </si>
  <si>
    <t>Ất Mão-1</t>
  </si>
  <si>
    <t>Ất Mão-2</t>
  </si>
  <si>
    <t>Ất Mão-3</t>
  </si>
  <si>
    <t>Ất Mão-4</t>
  </si>
  <si>
    <t>Ất Mão-5</t>
  </si>
  <si>
    <t>Ất Mão-6</t>
  </si>
  <si>
    <t>Ất Mão-7</t>
  </si>
  <si>
    <t>Ất Mão-8</t>
  </si>
  <si>
    <t>Ất Mão-9</t>
  </si>
  <si>
    <t>Ất Mão-10</t>
  </si>
  <si>
    <t>Ất Mão-11</t>
  </si>
  <si>
    <t>Ất Mão-12</t>
  </si>
  <si>
    <t>Bính Thìn-1</t>
  </si>
  <si>
    <t>Bính Thìn-2</t>
  </si>
  <si>
    <t>Bính Thìn-3</t>
  </si>
  <si>
    <t>Bính Thìn-4</t>
  </si>
  <si>
    <t>Bính Thìn-5</t>
  </si>
  <si>
    <t>Bính Thìn-6</t>
  </si>
  <si>
    <t>Bính Thìn-7</t>
  </si>
  <si>
    <t>Bính Thìn-8</t>
  </si>
  <si>
    <t>Bính Thìn-9</t>
  </si>
  <si>
    <t>Bính Thìn-10</t>
  </si>
  <si>
    <t>Bính Thìn-11</t>
  </si>
  <si>
    <t>Bính Thìn-12</t>
  </si>
  <si>
    <t>Đinh Tỵ-1</t>
  </si>
  <si>
    <t>Đinh Tỵ-2</t>
  </si>
  <si>
    <t>Đinh Tỵ-3</t>
  </si>
  <si>
    <t>Đinh Tỵ-4</t>
  </si>
  <si>
    <t>Đinh Tỵ-5</t>
  </si>
  <si>
    <t>Đinh Tỵ-6</t>
  </si>
  <si>
    <t>Đinh Tỵ-7</t>
  </si>
  <si>
    <t>Đinh Tỵ-8</t>
  </si>
  <si>
    <t>Đinh Tỵ-9</t>
  </si>
  <si>
    <t>Đinh Tỵ-10</t>
  </si>
  <si>
    <t>Đinh Tỵ-11</t>
  </si>
  <si>
    <t>Đinh Tỵ-12</t>
  </si>
  <si>
    <t>Mậu Ngọ-1</t>
  </si>
  <si>
    <t>Mậu Ngọ-2</t>
  </si>
  <si>
    <t>Mậu Ngọ-3</t>
  </si>
  <si>
    <t>Mậu Ngọ-4</t>
  </si>
  <si>
    <t>Mậu Ngọ-5</t>
  </si>
  <si>
    <t>Mậu Ngọ-6</t>
  </si>
  <si>
    <t>Mậu Ngọ-7</t>
  </si>
  <si>
    <t>Mậu Ngọ-8</t>
  </si>
  <si>
    <t>Mậu Ngọ-9</t>
  </si>
  <si>
    <t>Mậu Ngọ-10</t>
  </si>
  <si>
    <t>Mậu Ngọ-11</t>
  </si>
  <si>
    <t>Mậu Ngọ-12</t>
  </si>
  <si>
    <t>Kỷ Mùi-1</t>
  </si>
  <si>
    <t>Kỷ Mùi-2</t>
  </si>
  <si>
    <t>Kỷ Mùi-3</t>
  </si>
  <si>
    <t>Kỷ Mùi-4</t>
  </si>
  <si>
    <t>Kỷ Mùi-5</t>
  </si>
  <si>
    <t>Kỷ Mùi-6</t>
  </si>
  <si>
    <t>Kỷ Mùi-7</t>
  </si>
  <si>
    <t>Kỷ Mùi-8</t>
  </si>
  <si>
    <t>Kỷ Mùi-9</t>
  </si>
  <si>
    <t>Kỷ Mùi-10</t>
  </si>
  <si>
    <t>Kỷ Mùi-11</t>
  </si>
  <si>
    <t>Kỷ Mùi-12</t>
  </si>
  <si>
    <t>Canh Thân-1</t>
  </si>
  <si>
    <t>Canh Thân-2</t>
  </si>
  <si>
    <t>Canh Thân-3</t>
  </si>
  <si>
    <t>Canh Thân-4</t>
  </si>
  <si>
    <t>Canh Thân-5</t>
  </si>
  <si>
    <t>Canh Thân-6</t>
  </si>
  <si>
    <t>Canh Thân-7</t>
  </si>
  <si>
    <t>Canh Thân-8</t>
  </si>
  <si>
    <t>Canh Thân-9</t>
  </si>
  <si>
    <t>Canh Thân-10</t>
  </si>
  <si>
    <t>Canh Thân-11</t>
  </si>
  <si>
    <t>Canh Thân-12</t>
  </si>
  <si>
    <t>P. HÓA QUYỀN</t>
  </si>
  <si>
    <t>P. HÓA LỘC</t>
  </si>
  <si>
    <t>P. HÓA KỴ</t>
  </si>
  <si>
    <t>P. HÓA KHOA</t>
  </si>
  <si>
    <t>ẤT P. HÓA QUYỀN</t>
  </si>
  <si>
    <t>ẤT P. HÓA LỘC</t>
  </si>
  <si>
    <t>ẤT P. HÓA KỴ</t>
  </si>
  <si>
    <t>ẤT P. HÓA KHOA</t>
  </si>
  <si>
    <t>BÍNH P. HÓA QUYỀN</t>
  </si>
  <si>
    <t>BÍNH P. HÓA LỘC</t>
  </si>
  <si>
    <t>BÍNH P. HÓA KỴ</t>
  </si>
  <si>
    <t>BÍNH P. HÓA KHOA</t>
  </si>
  <si>
    <t>CANH P. HÓA QUYỀN</t>
  </si>
  <si>
    <t>CANH P. HÓA LỘC</t>
  </si>
  <si>
    <t>CANH P. HÓA KỴ</t>
  </si>
  <si>
    <t>CANH P. HÓA KHOA</t>
  </si>
  <si>
    <t>ĐINH P. HÓA QUYỀN</t>
  </si>
  <si>
    <t>ĐINH P. HÓA LỘC</t>
  </si>
  <si>
    <t>ĐINH P. HÓA KỴ</t>
  </si>
  <si>
    <t>ĐINH P. HÓA KHOA</t>
  </si>
  <si>
    <t>GIÁP P. HÓA QUYỀN</t>
  </si>
  <si>
    <t>GIÁP P. HÓA LỘC</t>
  </si>
  <si>
    <t>GIÁP P. HÓA KỴ</t>
  </si>
  <si>
    <t>GIÁP P. HÓA KHOA</t>
  </si>
  <si>
    <t>KỶ P. HÓA QUYỀN</t>
  </si>
  <si>
    <t>KỶ P. HÓA LỘC</t>
  </si>
  <si>
    <t>KỶ P. HÓA KỴ</t>
  </si>
  <si>
    <t>KỶ P. HÓA KHOA</t>
  </si>
  <si>
    <t>MẬU P. HÓA QUYỀN</t>
  </si>
  <si>
    <t>MẬU P. HÓA LỘC</t>
  </si>
  <si>
    <t>MẬU P. HÓA KỴ</t>
  </si>
  <si>
    <t>MẬU P. HÓA KHOA</t>
  </si>
  <si>
    <t>NHÂM P. HÓA QUYỀN</t>
  </si>
  <si>
    <t>NHÂM P. HÓA LỘC</t>
  </si>
  <si>
    <t>NHÂM P. HÓA KỴ</t>
  </si>
  <si>
    <t>NHÂM P. HÓA KHOA</t>
  </si>
  <si>
    <t>QUÝ P. HÓA QUYỀN</t>
  </si>
  <si>
    <t>QUÝ P. HÓA LỘC</t>
  </si>
  <si>
    <t>QUÝ P. HÓA KỴ</t>
  </si>
  <si>
    <t>QUÝ P. HÓA KHOA</t>
  </si>
  <si>
    <t>TÂN P. HÓA QUYỀN</t>
  </si>
  <si>
    <t>TÂN P. HÓA LỘC</t>
  </si>
  <si>
    <t>TÂN P. HÓA KỴ</t>
  </si>
  <si>
    <t>TÂN P. HÓA KHOA</t>
  </si>
  <si>
    <t>KẾT HỢP</t>
  </si>
  <si>
    <t>TẠO CÁC SAO PHI HÓA</t>
  </si>
  <si>
    <t>ĐẠI HAO-H</t>
  </si>
  <si>
    <t>BẢN MỆNH - CỤC</t>
  </si>
  <si>
    <t>TUỔI NĂM XEM</t>
  </si>
  <si>
    <t>CÂN LƯỢNG</t>
  </si>
  <si>
    <t>LAI NHÂN CUNG</t>
  </si>
  <si>
    <t>TỨ HÓA THEO NĂM</t>
  </si>
  <si>
    <t>TỨ HÓA CỐ ĐỊNH</t>
  </si>
  <si>
    <t>các sao</t>
  </si>
  <si>
    <t>PHÁ QUÂNTỴ</t>
  </si>
  <si>
    <t>Đ.V.PHÁ QUÂNTỴ</t>
  </si>
  <si>
    <t>L.PHÁ QUÂNTỴ</t>
  </si>
  <si>
    <t>NĂM TUỔI</t>
  </si>
  <si>
    <t>TÍNH HẠN</t>
  </si>
  <si>
    <t>KM 4 CỤC14</t>
  </si>
  <si>
    <t>DƯƠNG NAMKM 4 CỤC</t>
  </si>
  <si>
    <t>cung huynh đệ tại hợi</t>
  </si>
  <si>
    <t>THIÊN RIÊU-H</t>
  </si>
  <si>
    <t>Đ.V.THIÊN HƯ-H</t>
  </si>
  <si>
    <t>THIÊN Y-H</t>
  </si>
  <si>
    <t>ĐỊA KIẾP-H</t>
  </si>
  <si>
    <t>BẠCH HỔ-H</t>
  </si>
  <si>
    <t>THÁNG 5</t>
  </si>
  <si>
    <t>THÁNG 6</t>
  </si>
  <si>
    <t>THÁNG 7</t>
  </si>
  <si>
    <t>THÁNG 8</t>
  </si>
  <si>
    <t>QUÝ DẬU</t>
  </si>
  <si>
    <t>KIẾM PHONG KIM-VÀNG MŨI KIẾM</t>
  </si>
  <si>
    <t>Đ.V.HÓA QUYỀN-H</t>
  </si>
  <si>
    <t>CANH THÂN</t>
  </si>
  <si>
    <t>ÂM NỮ</t>
  </si>
  <si>
    <t>Âm Dương Nghịch Lý</t>
  </si>
  <si>
    <t>KIẾM PHONG KIM - KIM 4 CỤC</t>
  </si>
  <si>
    <t>4 LƯỢNG</t>
  </si>
  <si>
    <t>ẤT TỴ</t>
  </si>
  <si>
    <t>THÁNG 4</t>
  </si>
  <si>
    <t>THÁNG 9</t>
  </si>
  <si>
    <t>MỆNH NĂM -2025</t>
  </si>
  <si>
    <t>PHÚ ĐĂNG HỎA</t>
  </si>
  <si>
    <t>LỬA ĐÈN TO</t>
  </si>
  <si>
    <t>SAO HẠN NĂM 2025</t>
  </si>
  <si>
    <t>AN TỨ HÓA-2025</t>
  </si>
  <si>
    <t>AN ĐẠI VẬN-24</t>
  </si>
  <si>
    <t>ĐỊA KHÔNG-H</t>
  </si>
  <si>
    <t>CUNG NÔ BỘC-TỬ VI</t>
  </si>
  <si>
    <t>CUNG QUAN LỘC-THIÊN LƯƠNG</t>
  </si>
  <si>
    <t>CUNG QUAN LỘC-THIÊN CƠ</t>
  </si>
  <si>
    <t>CUNG MỆNH-THÁI ÂM</t>
  </si>
  <si>
    <t>NĂM CAN-QUÝ</t>
  </si>
  <si>
    <t>THIẾU DƯƠNG-H</t>
  </si>
  <si>
    <t>THÁI ÂM-CUNG MỆNH</t>
  </si>
  <si>
    <t>CỰ MÔN-CUNG PHÚC ĐỨC</t>
  </si>
  <si>
    <t>PHÁ QUÂN-CUNG TỬ TỨC</t>
  </si>
  <si>
    <t>THAM LANG-CUNG PHỤ MẪU</t>
  </si>
  <si>
    <t>THÁNG 3</t>
  </si>
  <si>
    <t>THÁNG 10</t>
  </si>
  <si>
    <t>LƯU HẠN NĂM 33 TUỔI</t>
  </si>
  <si>
    <t>Đ.V.HÓA KỴ-H</t>
  </si>
  <si>
    <t>VĂN XƯƠNG-H</t>
  </si>
  <si>
    <t>VĂN KHÚC-H</t>
  </si>
  <si>
    <t>L.HÓA KỴ-H</t>
  </si>
  <si>
    <t>ĐÀ LA-H</t>
  </si>
  <si>
    <t>L.THIÊN HƯ-H</t>
  </si>
  <si>
    <t>HÓA QUYỀN-H</t>
  </si>
  <si>
    <t>TANG MÔN-H</t>
  </si>
  <si>
    <t>THIẾU ÂM-Đ</t>
  </si>
  <si>
    <t>HỎA TINH-H</t>
  </si>
  <si>
    <t>THÁNG 2</t>
  </si>
  <si>
    <t>THÁNG 1</t>
  </si>
  <si>
    <t>THÁNG 12</t>
  </si>
  <si>
    <t>THÁNG 11</t>
  </si>
  <si>
    <t>Ất Mão</t>
  </si>
  <si>
    <t>s</t>
  </si>
  <si>
    <t>Credit By: Nguyễn Ngọc Anh. Liên hệ Giải Đoán Lá số : 0867.186.288</t>
  </si>
  <si>
    <t>AN SAO LƯU-2025</t>
  </si>
  <si>
    <t xml:space="preserve">NĂM ẤT TỴ </t>
  </si>
  <si>
    <t>LƯU MỆNH THEO ĐẠI VẬN</t>
  </si>
  <si>
    <t>LUU</t>
  </si>
  <si>
    <t xml:space="preserve">LƯU ĐV MỆNH </t>
  </si>
  <si>
    <t>LƯU ĐV PHỤ MẪU</t>
  </si>
  <si>
    <t>LƯU ĐV PHÚC ĐỨC</t>
  </si>
  <si>
    <t>LƯU ĐV ĐIỀN TRẠCH</t>
  </si>
  <si>
    <t>LƯU ĐV QUAN LỘC</t>
  </si>
  <si>
    <t xml:space="preserve">LƯU ĐV NÔ BỘC </t>
  </si>
  <si>
    <t>LƯU ĐV THIÊN DI</t>
  </si>
  <si>
    <t>LƯU ĐV TÀI BẠCH</t>
  </si>
  <si>
    <t>LƯU ĐV TỬ TỨC</t>
  </si>
  <si>
    <t>LƯU ĐV PHU THÊ</t>
  </si>
  <si>
    <t>LƯU ĐV HUYNH ĐỆ</t>
  </si>
  <si>
    <t>LƯU ĐV TẬT ÁCH</t>
  </si>
  <si>
    <t>CUNG PHU THÊ</t>
  </si>
  <si>
    <t>LƯU MỆNH THEO TIỂU VẬN</t>
  </si>
  <si>
    <t>Triệt</t>
  </si>
  <si>
    <t>Năm Tý</t>
  </si>
  <si>
    <t>K.Sửu</t>
  </si>
  <si>
    <t>VŨ KHÚC (M)</t>
  </si>
  <si>
    <t>THAM LANG (M)</t>
  </si>
  <si>
    <t>cd /d "E:\Tu vi online\frontend"</t>
  </si>
  <si>
    <t>E:\flutter\bin\flutter.bat run -d chrome</t>
  </si>
  <si>
    <t xml:space="preserve">NĂM SINH </t>
  </si>
  <si>
    <t>04:30</t>
  </si>
  <si>
    <t>MẬU DẦN</t>
  </si>
  <si>
    <t>ĐẠI KHÊ THỦY- NƯỚC BIỂN LỚN</t>
  </si>
  <si>
    <t>Lá</t>
  </si>
  <si>
    <t>Số</t>
  </si>
  <si>
    <t xml:space="preserve">Tử </t>
  </si>
  <si>
    <t xml:space="preserve">Vi </t>
  </si>
  <si>
    <t xml:space="preserve">Luận </t>
  </si>
  <si>
    <t>Giải</t>
  </si>
  <si>
    <t>AI</t>
  </si>
  <si>
    <t xml:space="preserve">   Credit By: Nguyễn Ngọc Anh. Liên hệ Giải Đoán Lá số : 0867.186.288</t>
  </si>
  <si>
    <t>cd /d "E:\Tu vi online"</t>
  </si>
  <si>
    <t>run.bat</t>
  </si>
  <si>
    <t>cd ..</t>
  </si>
  <si>
    <r>
      <t>chạy lại file </t>
    </r>
    <r>
      <rPr>
        <sz val="9.9"/>
        <color rgb="FFFF0000"/>
        <rFont val="Consolas"/>
        <family val="3"/>
      </rPr>
      <t>run.bat</t>
    </r>
    <r>
      <rPr>
        <sz val="11"/>
        <color rgb="FFFF0000"/>
        <rFont val="Arial"/>
        <family val="2"/>
      </rPr>
      <t> từ thư mục gốc (</t>
    </r>
    <r>
      <rPr>
        <sz val="9.9"/>
        <color rgb="FFFF0000"/>
        <rFont val="Consolas"/>
        <family val="3"/>
      </rPr>
      <t>E:\Tu vi online</t>
    </r>
    <r>
      <rPr>
        <sz val="11"/>
        <color rgb="FFFF0000"/>
        <rFont val="Arial"/>
        <family val="2"/>
      </rPr>
      <t>)</t>
    </r>
  </si>
  <si>
    <t>T. TỴ</t>
  </si>
  <si>
    <t>THIÊN DI</t>
  </si>
  <si>
    <t>Thai Phụ</t>
  </si>
  <si>
    <t>Phúc Đức</t>
  </si>
  <si>
    <t>năm Mão</t>
  </si>
  <si>
    <t>L. Đào Hoa</t>
  </si>
  <si>
    <t>Đà La</t>
  </si>
  <si>
    <t>L. Lộc Tồn(V)</t>
  </si>
  <si>
    <t>L. ĐV Hóa Khoa(M)</t>
  </si>
  <si>
    <t>L.Kình Dương(H)</t>
  </si>
  <si>
    <t>L. Đà La(H)</t>
  </si>
  <si>
    <t>L. ĐVHồng Loan</t>
  </si>
  <si>
    <t>Quả Tú</t>
  </si>
  <si>
    <t>L. ĐVKình Dương(H)</t>
  </si>
  <si>
    <t>P.Hóa Kị: Cung Phụ Mẫu</t>
  </si>
  <si>
    <t>Thiên Hình</t>
  </si>
  <si>
    <t>Thiên Đức</t>
  </si>
  <si>
    <r>
      <t>P.Hóa Quyền:</t>
    </r>
    <r>
      <rPr>
        <b/>
        <sz val="18"/>
        <color theme="1"/>
        <rFont val="Calibri"/>
        <family val="2"/>
      </rPr>
      <t xml:space="preserve"> Cung Điền Trạch</t>
    </r>
  </si>
  <si>
    <r>
      <rPr>
        <b/>
        <sz val="18"/>
        <color rgb="FF92D050"/>
        <rFont val="Calibri"/>
        <family val="2"/>
      </rPr>
      <t>P.Hóa Lộc</t>
    </r>
    <r>
      <rPr>
        <b/>
        <sz val="18"/>
        <rFont val="Calibri"/>
        <family val="2"/>
      </rPr>
      <t>: Cung Tử Tức</t>
    </r>
  </si>
  <si>
    <r>
      <rPr>
        <b/>
        <sz val="18"/>
        <color rgb="FF92D050"/>
        <rFont val="Calibri"/>
        <family val="2"/>
      </rPr>
      <t>P.Hóa Khoa</t>
    </r>
    <r>
      <rPr>
        <b/>
        <sz val="18"/>
        <rFont val="Calibri"/>
        <family val="2"/>
      </rPr>
      <t>: Cung Thiên Di</t>
    </r>
  </si>
  <si>
    <t>Họ Tên:</t>
  </si>
  <si>
    <t>Nguyễn Ngọc Anh</t>
  </si>
  <si>
    <t>Bàng Giờ</t>
  </si>
  <si>
    <t>Quan Quả</t>
  </si>
  <si>
    <t>Thạch Lựu Mộc: Gỗ Cây Lựu</t>
  </si>
  <si>
    <t>Năm :</t>
  </si>
  <si>
    <t>Tháng :</t>
  </si>
  <si>
    <t>Ngày :</t>
  </si>
  <si>
    <t>Giờ :</t>
  </si>
  <si>
    <t>Năm xem:</t>
  </si>
  <si>
    <t>47 Tuổi</t>
  </si>
  <si>
    <t>Âm Dương:</t>
  </si>
  <si>
    <t>Dương Nam</t>
  </si>
  <si>
    <t>Âm Dương nghịch lý</t>
  </si>
  <si>
    <t>Mệnh:</t>
  </si>
  <si>
    <t>Cục:</t>
  </si>
  <si>
    <t>Thổ Ngũ Cục</t>
  </si>
  <si>
    <t>Mệnh Khắc Cục</t>
  </si>
  <si>
    <t>Thân Cư Thê</t>
  </si>
  <si>
    <t>Mệnh Chủ:</t>
  </si>
  <si>
    <t>Cự Môn</t>
  </si>
  <si>
    <t>Thân Chủ:</t>
  </si>
  <si>
    <t>Thiên Lương</t>
  </si>
  <si>
    <t>Lai Nhân Cung:</t>
  </si>
  <si>
    <t>Cung Nô Bộc</t>
  </si>
  <si>
    <t>Tuổi Năm Xem</t>
  </si>
  <si>
    <t>Tuổi Đại Vận:</t>
  </si>
  <si>
    <t>Thiên Hà Thủy: Nước Trên Trời</t>
  </si>
  <si>
    <t>Sao Hạn Năm Xem:</t>
  </si>
  <si>
    <t>Thổ Tú - Hành Thổ</t>
  </si>
  <si>
    <t>Tứ Hóa Cố ĐỊnh</t>
  </si>
  <si>
    <t>Hóa Khoa</t>
  </si>
  <si>
    <t>Hóa Quyền</t>
  </si>
  <si>
    <t>Hóa Lộc</t>
  </si>
  <si>
    <t>Hóa Kỵ</t>
  </si>
  <si>
    <t>Năm Xem(2026) Bính Ngọ</t>
  </si>
  <si>
    <t>Thiên Cơ</t>
  </si>
  <si>
    <t>Văn Xương</t>
  </si>
  <si>
    <t>Thiên Đồng</t>
  </si>
  <si>
    <t>Liêm Trinh</t>
  </si>
  <si>
    <t>Đại Vận(45 tuổi) Kỷ Mão</t>
  </si>
  <si>
    <r>
      <t>P.Hóa Quyền:</t>
    </r>
    <r>
      <rPr>
        <b/>
        <sz val="18"/>
        <color theme="1"/>
        <rFont val="Calibri"/>
        <family val="2"/>
      </rPr>
      <t>Cung Điền Trạch</t>
    </r>
  </si>
  <si>
    <t xml:space="preserve">Phạm Giờ: </t>
  </si>
  <si>
    <t xml:space="preserve">Giờ Sinh: </t>
  </si>
  <si>
    <t>Tuần</t>
  </si>
  <si>
    <t>Tham Lang</t>
  </si>
  <si>
    <t>Vũ Khúc</t>
  </si>
  <si>
    <t>Văn Khúc</t>
  </si>
  <si>
    <t>Lưu Mệnh</t>
  </si>
  <si>
    <t>Lưu Phụ Mẫu</t>
  </si>
  <si>
    <t>Lưu Phúc Đức</t>
  </si>
  <si>
    <t>Lưu Điền Trạch</t>
  </si>
  <si>
    <t>Lưu Quan Lộc</t>
  </si>
  <si>
    <t>Lưu Nô Bộc</t>
  </si>
  <si>
    <t>Lưu Thiên Di</t>
  </si>
  <si>
    <t>Lưu Tật Ách</t>
  </si>
  <si>
    <t>Lưu Tài Bạch</t>
  </si>
  <si>
    <t>Lưu Tử Tức</t>
  </si>
  <si>
    <t>Lưu Thê Thiếp</t>
  </si>
  <si>
    <t>Lưu Huynh Đệ</t>
  </si>
  <si>
    <t>Cung Huynh Đệ</t>
  </si>
  <si>
    <t>Cung Thê Thiếp</t>
  </si>
  <si>
    <t>Cung Tử Tức</t>
  </si>
  <si>
    <t>Cung Tài Bạch</t>
  </si>
  <si>
    <t>Cung Tật Ách</t>
  </si>
  <si>
    <t>Cung Thiên Di</t>
  </si>
  <si>
    <t>Cung Quan Lộc</t>
  </si>
  <si>
    <t>Cung Điền Trạch</t>
  </si>
  <si>
    <t>Cung Phúc Đức</t>
  </si>
  <si>
    <t>Cung Phụ Mẫu</t>
  </si>
  <si>
    <t>Cung Mệnh</t>
  </si>
  <si>
    <t>G.Thân       (Cung Tử Tức)</t>
  </si>
  <si>
    <t>K.Mão (Cung Quan Lộc)</t>
  </si>
  <si>
    <t>L.Hóa Khoa, L.Đào Hoa</t>
  </si>
  <si>
    <t>L.Hóa Lộc, L Thiên Khôi</t>
  </si>
  <si>
    <t>L.Kình Dương, L.Đại Hao</t>
  </si>
  <si>
    <t>L. Thiên Mã, L.Thiên Hỷ</t>
  </si>
  <si>
    <t>Lưu ĐVMệnh</t>
  </si>
  <si>
    <t>Lưu ĐVPhụ Mẫu</t>
  </si>
  <si>
    <t>Lưu ĐVPhúc Đức</t>
  </si>
  <si>
    <t>Lưu ĐVĐiền Trạch</t>
  </si>
  <si>
    <t>Lưu ĐVQuan Lộc</t>
  </si>
  <si>
    <t>Lưu ĐVNô Bộc</t>
  </si>
  <si>
    <t>Lưu ĐVThiên Di</t>
  </si>
  <si>
    <t>Lưu ĐVTật Ách</t>
  </si>
  <si>
    <t>Lưu ĐVTài Bạch</t>
  </si>
  <si>
    <t>Lưu ĐVTử Tức</t>
  </si>
  <si>
    <t>Lưu ĐVThê Thiếp</t>
  </si>
  <si>
    <t>Lưu ĐVHuynh Đệ</t>
  </si>
  <si>
    <t>Theo Tiểu Hạn</t>
  </si>
  <si>
    <t>Theo Đại Vận</t>
  </si>
  <si>
    <t>L.ĐVHóa Khoa, L.ĐVĐào Hoa</t>
  </si>
  <si>
    <t>L.ĐVHóa Lộc, L.ĐVThiên Khôi</t>
  </si>
  <si>
    <t>L.ĐVKình Dương, L.ĐVĐại Hao</t>
  </si>
  <si>
    <t>L. ĐVThiên Mã, L.ĐVThiên Hỷ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</si>
</sst>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[$-409]d\-mmm\-yy;@"/>
    <numFmt numFmtId="165" formatCode="d"/>
    <numFmt numFmtId="166" formatCode="0.0"/>
  </numFmts>
  <fonts count="10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7"/>
      <color rgb="FF222222"/>
      <name val="Arial"/>
      <family val="2"/>
    </font>
    <font>
      <b/>
      <sz val="7"/>
      <color rgb="FF222222"/>
      <name val="Arial"/>
      <family val="2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20"/>
      <name val="Calibri"/>
      <family val="2"/>
      <scheme val="minor"/>
    </font>
    <font>
      <i/>
      <sz val="11"/>
      <name val="Calibri"/>
      <family val="2"/>
      <scheme val="minor"/>
    </font>
    <font>
      <i/>
      <sz val="14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name val="Calibri"/>
      <family val="2"/>
      <scheme val="minor"/>
    </font>
    <font>
      <b/>
      <i/>
      <u/>
      <sz val="2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i/>
      <sz val="28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i/>
      <u/>
      <sz val="3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36"/>
      <color rgb="FF00B0F0"/>
      <name val="Calibri"/>
      <family val="2"/>
      <scheme val="minor"/>
    </font>
    <font>
      <b/>
      <sz val="36"/>
      <color rgb="FF92D050"/>
      <name val="Calibri"/>
      <family val="2"/>
      <scheme val="minor"/>
    </font>
    <font>
      <b/>
      <sz val="36"/>
      <color rgb="FFFFC000"/>
      <name val="Calibri"/>
      <family val="2"/>
      <scheme val="minor"/>
    </font>
    <font>
      <b/>
      <sz val="36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7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28"/>
      <color theme="7" tint="-0.249977111117893"/>
      <name val="Calibri"/>
      <family val="2"/>
      <scheme val="minor"/>
    </font>
    <font>
      <b/>
      <sz val="8"/>
      <color rgb="FF111111"/>
      <name val="Arial"/>
      <family val="2"/>
    </font>
    <font>
      <sz val="8"/>
      <color rgb="FF222222"/>
      <name val="Arial"/>
      <family val="2"/>
    </font>
    <font>
      <sz val="8"/>
      <color rgb="FF22222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i/>
      <sz val="26"/>
      <color rgb="FFFF0000"/>
      <name val="Calibri"/>
      <family val="2"/>
      <scheme val="minor"/>
    </font>
    <font>
      <b/>
      <i/>
      <u/>
      <sz val="26"/>
      <color rgb="FFFF0000"/>
      <name val="Calibri"/>
      <family val="2"/>
      <scheme val="minor"/>
    </font>
    <font>
      <b/>
      <sz val="26"/>
      <color rgb="FFFF0000"/>
      <name val="Arial"/>
      <family val="2"/>
    </font>
    <font>
      <b/>
      <u/>
      <sz val="26"/>
      <color theme="0"/>
      <name val="Calibri"/>
      <family val="2"/>
      <scheme val="minor"/>
    </font>
    <font>
      <b/>
      <sz val="26"/>
      <color rgb="FF008000"/>
      <name val="Calibri"/>
      <family val="2"/>
      <scheme val="minor"/>
    </font>
    <font>
      <b/>
      <sz val="26"/>
      <color rgb="FFDED20A"/>
      <name val="Calibri"/>
      <family val="2"/>
      <scheme val="minor"/>
    </font>
    <font>
      <b/>
      <i/>
      <sz val="2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9" tint="-0.249977111117893"/>
      <name val="Calibri"/>
      <family val="2"/>
      <scheme val="minor"/>
    </font>
    <font>
      <b/>
      <sz val="28"/>
      <color theme="0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6"/>
      <color rgb="FFFF0000"/>
      <name val="Calibri"/>
      <family val="2"/>
      <scheme val="minor"/>
    </font>
    <font>
      <sz val="6"/>
      <name val="Calibri"/>
      <family val="2"/>
      <scheme val="minor"/>
    </font>
    <font>
      <b/>
      <sz val="10"/>
      <color theme="1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1"/>
      <name val="Old English Text MT"/>
      <family val="4"/>
    </font>
    <font>
      <b/>
      <sz val="16"/>
      <color theme="1"/>
      <name val="Old English Text MT"/>
      <family val="4"/>
    </font>
    <font>
      <b/>
      <sz val="16"/>
      <color rgb="FFFF0000"/>
      <name val="Old English Text MT"/>
      <family val="4"/>
    </font>
    <font>
      <sz val="9"/>
      <color rgb="FFFF0000"/>
      <name val="Courier New"/>
      <family val="3"/>
    </font>
    <font>
      <b/>
      <sz val="9"/>
      <color rgb="FFFF0000"/>
      <name val="Courier New"/>
      <family val="3"/>
    </font>
    <font>
      <sz val="11"/>
      <color rgb="FFFF0000"/>
      <name val="Arial"/>
      <family val="2"/>
    </font>
    <font>
      <sz val="9.9"/>
      <color rgb="FFFF0000"/>
      <name val="Consolas"/>
      <family val="3"/>
    </font>
    <font>
      <b/>
      <sz val="18"/>
      <color rgb="FFFF0000"/>
      <name val="Calibri"/>
      <family val="2"/>
    </font>
    <font>
      <b/>
      <sz val="18"/>
      <color theme="1"/>
      <name val="Calibri"/>
      <family val="2"/>
    </font>
    <font>
      <b/>
      <sz val="18"/>
      <name val="Calibri"/>
      <family val="2"/>
    </font>
    <font>
      <b/>
      <sz val="18"/>
      <color rgb="FF92D050"/>
      <name val="Calibri"/>
      <family val="2"/>
    </font>
    <font>
      <b/>
      <sz val="18"/>
      <color rgb="FF000000"/>
      <name val="Calibri"/>
      <family val="2"/>
    </font>
    <font>
      <b/>
      <sz val="18"/>
      <color rgb="FFFFC000"/>
      <name val="Calibri"/>
      <family val="2"/>
    </font>
    <font>
      <b/>
      <sz val="18"/>
      <color theme="2" tint="-0.499984740745262"/>
      <name val="Calibri"/>
      <family val="2"/>
    </font>
    <font>
      <b/>
      <i/>
      <u/>
      <sz val="18"/>
      <color theme="1"/>
      <name val="Calibri"/>
      <family val="2"/>
    </font>
    <font>
      <b/>
      <u/>
      <sz val="18"/>
      <color theme="1"/>
      <name val="Calibri"/>
      <family val="2"/>
    </font>
    <font>
      <b/>
      <i/>
      <sz val="18"/>
      <color theme="1"/>
      <name val="Calibri"/>
      <family val="2"/>
    </font>
    <font>
      <b/>
      <sz val="18"/>
      <color rgb="FF00B050"/>
      <name val="Calibri"/>
      <family val="2"/>
    </font>
    <font>
      <b/>
      <sz val="18"/>
      <color theme="5"/>
      <name val="Calibri"/>
      <family val="2"/>
    </font>
    <font>
      <b/>
      <sz val="18"/>
      <color theme="9"/>
      <name val="Calibri"/>
      <family val="2"/>
    </font>
    <font>
      <b/>
      <sz val="18"/>
      <color theme="2" tint="-0.749992370372631"/>
      <name val="Calibri"/>
      <family val="2"/>
    </font>
    <font>
      <b/>
      <sz val="50"/>
      <color theme="1"/>
      <name val="Calibri"/>
      <family val="2"/>
      <scheme val="minor"/>
    </font>
    <font>
      <b/>
      <sz val="50"/>
      <color theme="1"/>
      <name val="Calibri"/>
      <family val="2"/>
    </font>
    <font>
      <b/>
      <sz val="26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5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43" fontId="83" fillId="0" borderId="0" applyFont="0" applyFill="0" applyBorder="0" applyAlignment="0" applyProtection="0"/>
  </cellStyleXfs>
  <cellXfs count="56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3" fillId="0" borderId="0" xfId="0" applyFont="1"/>
    <xf numFmtId="0" fontId="0" fillId="7" borderId="0" xfId="0" applyFill="1"/>
    <xf numFmtId="0" fontId="0" fillId="6" borderId="0" xfId="0" applyFill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0" fillId="0" borderId="0" xfId="0" applyFill="1"/>
    <xf numFmtId="0" fontId="5" fillId="0" borderId="1" xfId="0" applyFont="1" applyFill="1" applyBorder="1"/>
    <xf numFmtId="0" fontId="5" fillId="0" borderId="0" xfId="0" applyFont="1" applyFill="1"/>
    <xf numFmtId="0" fontId="0" fillId="11" borderId="1" xfId="0" applyFill="1" applyBorder="1"/>
    <xf numFmtId="0" fontId="0" fillId="11" borderId="0" xfId="0" applyFill="1"/>
    <xf numFmtId="0" fontId="2" fillId="10" borderId="1" xfId="0" applyFont="1" applyFill="1" applyBorder="1"/>
    <xf numFmtId="0" fontId="2" fillId="10" borderId="0" xfId="0" applyFont="1" applyFill="1"/>
    <xf numFmtId="0" fontId="6" fillId="8" borderId="6" xfId="0" applyFont="1" applyFill="1" applyBorder="1" applyAlignment="1">
      <alignment horizontal="left"/>
    </xf>
    <xf numFmtId="0" fontId="9" fillId="6" borderId="0" xfId="0" applyFont="1" applyFill="1"/>
    <xf numFmtId="0" fontId="0" fillId="9" borderId="1" xfId="0" applyFill="1" applyBorder="1"/>
    <xf numFmtId="0" fontId="0" fillId="9" borderId="0" xfId="0" applyFill="1" applyBorder="1"/>
    <xf numFmtId="0" fontId="5" fillId="9" borderId="0" xfId="0" applyFont="1" applyFill="1" applyBorder="1"/>
    <xf numFmtId="0" fontId="5" fillId="0" borderId="0" xfId="0" applyFont="1"/>
    <xf numFmtId="0" fontId="4" fillId="6" borderId="0" xfId="0" applyFont="1" applyFill="1"/>
    <xf numFmtId="0" fontId="14" fillId="0" borderId="0" xfId="0" applyFont="1"/>
    <xf numFmtId="0" fontId="15" fillId="6" borderId="0" xfId="0" applyFont="1" applyFill="1" applyAlignment="1">
      <alignment horizontal="left"/>
    </xf>
    <xf numFmtId="0" fontId="14" fillId="14" borderId="0" xfId="0" applyFont="1" applyFill="1"/>
    <xf numFmtId="1" fontId="0" fillId="0" borderId="0" xfId="0" applyNumberFormat="1"/>
    <xf numFmtId="1" fontId="14" fillId="0" borderId="0" xfId="0" applyNumberFormat="1" applyFont="1"/>
    <xf numFmtId="0" fontId="5" fillId="13" borderId="0" xfId="0" applyFont="1" applyFill="1"/>
    <xf numFmtId="0" fontId="16" fillId="6" borderId="0" xfId="0" applyFont="1" applyFill="1"/>
    <xf numFmtId="0" fontId="15" fillId="0" borderId="0" xfId="0" applyFont="1"/>
    <xf numFmtId="0" fontId="15" fillId="0" borderId="1" xfId="0" applyFont="1" applyBorder="1"/>
    <xf numFmtId="0" fontId="14" fillId="0" borderId="1" xfId="0" applyFont="1" applyBorder="1"/>
    <xf numFmtId="0" fontId="14" fillId="0" borderId="0" xfId="0" applyFont="1" applyFill="1"/>
    <xf numFmtId="0" fontId="5" fillId="6" borderId="0" xfId="0" applyFont="1" applyFill="1"/>
    <xf numFmtId="164" fontId="0" fillId="0" borderId="0" xfId="0" applyNumberFormat="1"/>
    <xf numFmtId="165" fontId="0" fillId="0" borderId="0" xfId="0" applyNumberFormat="1"/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9" fillId="0" borderId="0" xfId="0" applyFont="1"/>
    <xf numFmtId="0" fontId="19" fillId="0" borderId="0" xfId="0" applyFont="1" applyFill="1" applyAlignment="1">
      <alignment horizontal="center"/>
    </xf>
    <xf numFmtId="165" fontId="19" fillId="0" borderId="0" xfId="0" applyNumberFormat="1" applyFont="1"/>
    <xf numFmtId="164" fontId="19" fillId="0" borderId="0" xfId="0" applyNumberFormat="1" applyFont="1"/>
    <xf numFmtId="0" fontId="2" fillId="0" borderId="0" xfId="0" applyFont="1" applyFill="1" applyBorder="1"/>
    <xf numFmtId="0" fontId="2" fillId="6" borderId="0" xfId="0" applyFont="1" applyFill="1" applyBorder="1"/>
    <xf numFmtId="0" fontId="19" fillId="0" borderId="1" xfId="0" applyFont="1" applyBorder="1"/>
    <xf numFmtId="165" fontId="20" fillId="0" borderId="1" xfId="0" applyNumberFormat="1" applyFont="1" applyBorder="1"/>
    <xf numFmtId="165" fontId="19" fillId="0" borderId="1" xfId="0" applyNumberFormat="1" applyFont="1" applyBorder="1"/>
    <xf numFmtId="0" fontId="19" fillId="0" borderId="1" xfId="0" applyFont="1" applyFill="1" applyBorder="1"/>
    <xf numFmtId="165" fontId="20" fillId="0" borderId="1" xfId="0" applyNumberFormat="1" applyFont="1" applyFill="1" applyBorder="1"/>
    <xf numFmtId="0" fontId="5" fillId="13" borderId="1" xfId="0" applyFont="1" applyFill="1" applyBorder="1" applyAlignment="1">
      <alignment horizontal="left"/>
    </xf>
    <xf numFmtId="0" fontId="5" fillId="13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13" borderId="20" xfId="0" applyFont="1" applyFill="1" applyBorder="1" applyAlignment="1">
      <alignment horizontal="left"/>
    </xf>
    <xf numFmtId="0" fontId="18" fillId="6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6" borderId="0" xfId="0" applyFont="1" applyFill="1" applyAlignment="1">
      <alignment horizontal="left"/>
    </xf>
    <xf numFmtId="164" fontId="21" fillId="6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25" fillId="0" borderId="0" xfId="0" applyFont="1"/>
    <xf numFmtId="0" fontId="28" fillId="0" borderId="0" xfId="0" applyFont="1" applyFill="1" applyAlignment="1">
      <alignment horizontal="left"/>
    </xf>
    <xf numFmtId="0" fontId="29" fillId="0" borderId="0" xfId="0" applyFont="1" applyFill="1" applyAlignment="1">
      <alignment horizontal="left"/>
    </xf>
    <xf numFmtId="0" fontId="28" fillId="0" borderId="0" xfId="0" applyFont="1" applyFill="1" applyAlignment="1"/>
    <xf numFmtId="0" fontId="0" fillId="7" borderId="1" xfId="0" applyFill="1" applyBorder="1"/>
    <xf numFmtId="0" fontId="10" fillId="0" borderId="0" xfId="0" applyFont="1" applyFill="1" applyAlignment="1">
      <alignment horizontal="center" vertical="center" wrapText="1"/>
    </xf>
    <xf numFmtId="0" fontId="14" fillId="0" borderId="0" xfId="0" applyFont="1" applyFill="1" applyBorder="1"/>
    <xf numFmtId="0" fontId="32" fillId="0" borderId="0" xfId="0" applyFont="1" applyFill="1" applyAlignment="1">
      <alignment horizontal="left"/>
    </xf>
    <xf numFmtId="0" fontId="33" fillId="0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34" fillId="0" borderId="15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left"/>
    </xf>
    <xf numFmtId="0" fontId="40" fillId="0" borderId="15" xfId="0" applyFont="1" applyFill="1" applyBorder="1" applyAlignment="1">
      <alignment horizontal="left"/>
    </xf>
    <xf numFmtId="0" fontId="37" fillId="0" borderId="18" xfId="0" applyFont="1" applyFill="1" applyBorder="1" applyAlignment="1">
      <alignment horizontal="left"/>
    </xf>
    <xf numFmtId="0" fontId="37" fillId="0" borderId="0" xfId="0" applyFont="1" applyFill="1" applyBorder="1" applyAlignment="1">
      <alignment horizontal="left"/>
    </xf>
    <xf numFmtId="0" fontId="39" fillId="0" borderId="0" xfId="0" applyFont="1" applyFill="1" applyAlignment="1">
      <alignment horizontal="left"/>
    </xf>
    <xf numFmtId="0" fontId="39" fillId="0" borderId="16" xfId="0" applyFont="1" applyFill="1" applyBorder="1" applyAlignment="1">
      <alignment horizontal="center"/>
    </xf>
    <xf numFmtId="0" fontId="38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left"/>
    </xf>
    <xf numFmtId="0" fontId="46" fillId="0" borderId="0" xfId="0" applyFont="1" applyFill="1" applyAlignment="1">
      <alignment horizontal="left"/>
    </xf>
    <xf numFmtId="0" fontId="39" fillId="0" borderId="0" xfId="0" applyFont="1" applyFill="1" applyAlignment="1">
      <alignment horizontal="center"/>
    </xf>
    <xf numFmtId="1" fontId="28" fillId="0" borderId="0" xfId="0" applyNumberFormat="1" applyFont="1" applyFill="1" applyAlignment="1">
      <alignment horizontal="left" wrapText="1"/>
    </xf>
    <xf numFmtId="0" fontId="38" fillId="0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left" vertical="center"/>
    </xf>
    <xf numFmtId="0" fontId="38" fillId="0" borderId="0" xfId="0" applyFont="1" applyFill="1" applyAlignment="1">
      <alignment horizontal="left"/>
    </xf>
    <xf numFmtId="0" fontId="38" fillId="0" borderId="12" xfId="0" applyFont="1" applyFill="1" applyBorder="1" applyAlignment="1">
      <alignment horizontal="left" vertical="center"/>
    </xf>
    <xf numFmtId="0" fontId="38" fillId="0" borderId="9" xfId="0" applyFont="1" applyFill="1" applyBorder="1" applyAlignment="1">
      <alignment horizontal="left"/>
    </xf>
    <xf numFmtId="0" fontId="37" fillId="0" borderId="0" xfId="0" applyFont="1" applyFill="1" applyAlignment="1">
      <alignment horizontal="left"/>
    </xf>
    <xf numFmtId="0" fontId="34" fillId="0" borderId="0" xfId="0" applyFont="1" applyFill="1" applyBorder="1" applyAlignment="1"/>
    <xf numFmtId="0" fontId="55" fillId="0" borderId="0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0" fontId="56" fillId="0" borderId="0" xfId="0" applyFont="1" applyFill="1" applyAlignment="1">
      <alignment horizontal="left" vertical="center"/>
    </xf>
    <xf numFmtId="0" fontId="34" fillId="0" borderId="15" xfId="0" applyFont="1" applyFill="1" applyBorder="1" applyAlignment="1">
      <alignment horizontal="left" vertical="center"/>
    </xf>
    <xf numFmtId="0" fontId="44" fillId="17" borderId="0" xfId="0" applyFont="1" applyFill="1" applyBorder="1" applyAlignment="1">
      <alignment horizontal="left" vertical="center"/>
    </xf>
    <xf numFmtId="0" fontId="44" fillId="15" borderId="10" xfId="0" applyFont="1" applyFill="1" applyBorder="1" applyAlignment="1">
      <alignment horizontal="left" vertical="center"/>
    </xf>
    <xf numFmtId="0" fontId="44" fillId="15" borderId="19" xfId="0" applyFont="1" applyFill="1" applyBorder="1" applyAlignment="1">
      <alignment horizontal="left" vertical="center"/>
    </xf>
    <xf numFmtId="0" fontId="44" fillId="15" borderId="0" xfId="0" applyFont="1" applyFill="1" applyBorder="1" applyAlignment="1">
      <alignment horizontal="left" vertical="center"/>
    </xf>
    <xf numFmtId="0" fontId="44" fillId="15" borderId="8" xfId="0" applyFont="1" applyFill="1" applyBorder="1" applyAlignment="1">
      <alignment horizontal="left" vertical="center"/>
    </xf>
    <xf numFmtId="0" fontId="44" fillId="17" borderId="11" xfId="0" applyFont="1" applyFill="1" applyBorder="1" applyAlignment="1">
      <alignment horizontal="left" vertical="center"/>
    </xf>
    <xf numFmtId="0" fontId="44" fillId="17" borderId="0" xfId="0" applyFont="1" applyFill="1" applyBorder="1" applyAlignment="1">
      <alignment horizontal="left"/>
    </xf>
    <xf numFmtId="0" fontId="44" fillId="15" borderId="0" xfId="0" applyFont="1" applyFill="1" applyBorder="1" applyAlignment="1">
      <alignment horizontal="center" vertical="center"/>
    </xf>
    <xf numFmtId="0" fontId="38" fillId="0" borderId="14" xfId="0" applyFont="1" applyFill="1" applyBorder="1" applyAlignment="1">
      <alignment horizontal="left" vertical="center"/>
    </xf>
    <xf numFmtId="0" fontId="42" fillId="0" borderId="15" xfId="0" applyFont="1" applyFill="1" applyBorder="1" applyAlignment="1">
      <alignment horizontal="left"/>
    </xf>
    <xf numFmtId="0" fontId="38" fillId="0" borderId="18" xfId="0" applyFont="1" applyFill="1" applyBorder="1" applyAlignment="1">
      <alignment horizontal="left"/>
    </xf>
    <xf numFmtId="0" fontId="38" fillId="0" borderId="17" xfId="0" applyFont="1" applyFill="1" applyBorder="1" applyAlignment="1">
      <alignment horizontal="right" vertical="center"/>
    </xf>
    <xf numFmtId="0" fontId="42" fillId="0" borderId="0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left"/>
    </xf>
    <xf numFmtId="0" fontId="34" fillId="0" borderId="14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/>
    </xf>
    <xf numFmtId="0" fontId="38" fillId="0" borderId="13" xfId="0" applyFont="1" applyFill="1" applyBorder="1" applyAlignment="1">
      <alignment horizontal="left" vertical="center"/>
    </xf>
    <xf numFmtId="0" fontId="42" fillId="0" borderId="15" xfId="0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0" fontId="38" fillId="0" borderId="18" xfId="0" applyFont="1" applyFill="1" applyBorder="1" applyAlignment="1">
      <alignment horizontal="left" vertical="center"/>
    </xf>
    <xf numFmtId="0" fontId="25" fillId="11" borderId="0" xfId="0" applyFont="1" applyFill="1"/>
    <xf numFmtId="0" fontId="14" fillId="6" borderId="0" xfId="0" applyFont="1" applyFill="1"/>
    <xf numFmtId="0" fontId="25" fillId="6" borderId="1" xfId="0" applyFont="1" applyFill="1" applyBorder="1"/>
    <xf numFmtId="0" fontId="14" fillId="6" borderId="1" xfId="0" applyFont="1" applyFill="1" applyBorder="1"/>
    <xf numFmtId="1" fontId="14" fillId="6" borderId="0" xfId="0" applyNumberFormat="1" applyFont="1" applyFill="1"/>
    <xf numFmtId="1" fontId="14" fillId="16" borderId="0" xfId="0" applyNumberFormat="1" applyFont="1" applyFill="1"/>
    <xf numFmtId="0" fontId="14" fillId="16" borderId="0" xfId="0" applyFont="1" applyFill="1"/>
    <xf numFmtId="1" fontId="14" fillId="13" borderId="0" xfId="0" applyNumberFormat="1" applyFont="1" applyFill="1"/>
    <xf numFmtId="0" fontId="14" fillId="13" borderId="0" xfId="0" applyFont="1" applyFill="1"/>
    <xf numFmtId="0" fontId="61" fillId="0" borderId="0" xfId="0" applyFont="1" applyAlignment="1">
      <alignment vertical="center" wrapText="1"/>
    </xf>
    <xf numFmtId="1" fontId="25" fillId="0" borderId="0" xfId="0" applyNumberFormat="1" applyFont="1"/>
    <xf numFmtId="0" fontId="25" fillId="6" borderId="0" xfId="0" applyFont="1" applyFill="1"/>
    <xf numFmtId="0" fontId="14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14" fillId="12" borderId="1" xfId="0" applyFont="1" applyFill="1" applyBorder="1"/>
    <xf numFmtId="0" fontId="14" fillId="9" borderId="1" xfId="0" applyFont="1" applyFill="1" applyBorder="1"/>
    <xf numFmtId="0" fontId="14" fillId="6" borderId="0" xfId="0" applyFont="1" applyFill="1" applyAlignment="1">
      <alignment horizontal="center" vertical="center"/>
    </xf>
    <xf numFmtId="0" fontId="15" fillId="0" borderId="0" xfId="0" applyFont="1" applyFill="1"/>
    <xf numFmtId="1" fontId="14" fillId="0" borderId="0" xfId="0" applyNumberFormat="1" applyFont="1" applyAlignment="1">
      <alignment horizontal="center" vertical="center"/>
    </xf>
    <xf numFmtId="1" fontId="2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25" fillId="16" borderId="0" xfId="0" applyFont="1" applyFill="1"/>
    <xf numFmtId="0" fontId="14" fillId="13" borderId="0" xfId="0" applyFont="1" applyFill="1" applyAlignment="1">
      <alignment horizontal="center" vertical="center"/>
    </xf>
    <xf numFmtId="0" fontId="25" fillId="13" borderId="0" xfId="0" applyFont="1" applyFill="1"/>
    <xf numFmtId="0" fontId="14" fillId="0" borderId="0" xfId="0" applyFont="1" applyFill="1" applyAlignment="1">
      <alignment horizontal="center" vertical="center"/>
    </xf>
    <xf numFmtId="0" fontId="62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0" fontId="15" fillId="7" borderId="0" xfId="0" applyFont="1" applyFill="1"/>
    <xf numFmtId="1" fontId="14" fillId="6" borderId="1" xfId="0" applyNumberFormat="1" applyFont="1" applyFill="1" applyBorder="1"/>
    <xf numFmtId="1" fontId="25" fillId="6" borderId="1" xfId="0" applyNumberFormat="1" applyFont="1" applyFill="1" applyBorder="1"/>
    <xf numFmtId="0" fontId="25" fillId="0" borderId="0" xfId="0" applyFont="1" applyFill="1"/>
    <xf numFmtId="0" fontId="17" fillId="0" borderId="1" xfId="0" applyFont="1" applyBorder="1"/>
    <xf numFmtId="0" fontId="14" fillId="17" borderId="0" xfId="0" applyFont="1" applyFill="1"/>
    <xf numFmtId="0" fontId="25" fillId="0" borderId="1" xfId="0" applyFont="1" applyBorder="1"/>
    <xf numFmtId="0" fontId="14" fillId="0" borderId="0" xfId="0" applyFont="1" applyBorder="1"/>
    <xf numFmtId="0" fontId="14" fillId="2" borderId="1" xfId="0" applyFont="1" applyFill="1" applyBorder="1"/>
    <xf numFmtId="0" fontId="63" fillId="4" borderId="2" xfId="0" applyFont="1" applyFill="1" applyBorder="1" applyAlignment="1">
      <alignment horizontal="left" vertical="center" wrapText="1"/>
    </xf>
    <xf numFmtId="0" fontId="63" fillId="3" borderId="2" xfId="0" applyFont="1" applyFill="1" applyBorder="1" applyAlignment="1">
      <alignment horizontal="left" vertical="center" wrapText="1"/>
    </xf>
    <xf numFmtId="0" fontId="63" fillId="4" borderId="3" xfId="0" applyFont="1" applyFill="1" applyBorder="1" applyAlignment="1">
      <alignment horizontal="left" vertical="center" wrapText="1"/>
    </xf>
    <xf numFmtId="0" fontId="14" fillId="7" borderId="0" xfId="0" applyFont="1" applyFill="1"/>
    <xf numFmtId="0" fontId="14" fillId="9" borderId="0" xfId="0" applyFont="1" applyFill="1"/>
    <xf numFmtId="0" fontId="17" fillId="10" borderId="1" xfId="0" applyFont="1" applyFill="1" applyBorder="1"/>
    <xf numFmtId="0" fontId="14" fillId="11" borderId="1" xfId="0" applyFont="1" applyFill="1" applyBorder="1"/>
    <xf numFmtId="0" fontId="63" fillId="0" borderId="4" xfId="0" applyFont="1" applyFill="1" applyBorder="1" applyAlignment="1">
      <alignment horizontal="left" vertical="center"/>
    </xf>
    <xf numFmtId="0" fontId="14" fillId="0" borderId="0" xfId="0" applyFont="1" applyFill="1" applyAlignment="1"/>
    <xf numFmtId="0" fontId="63" fillId="0" borderId="5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horizontal="center" vertical="center"/>
    </xf>
    <xf numFmtId="0" fontId="34" fillId="21" borderId="0" xfId="0" applyFont="1" applyFill="1" applyBorder="1" applyAlignment="1">
      <alignment horizontal="left"/>
    </xf>
    <xf numFmtId="0" fontId="53" fillId="0" borderId="0" xfId="0" applyFont="1" applyFill="1" applyBorder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0" fontId="53" fillId="17" borderId="0" xfId="0" applyFont="1" applyFill="1" applyBorder="1" applyAlignment="1">
      <alignment horizontal="center" vertical="center"/>
    </xf>
    <xf numFmtId="0" fontId="53" fillId="17" borderId="0" xfId="0" applyFont="1" applyFill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0" fontId="53" fillId="0" borderId="0" xfId="0" applyFont="1" applyFill="1" applyAlignment="1">
      <alignment horizontal="left" vertical="center"/>
    </xf>
    <xf numFmtId="0" fontId="36" fillId="16" borderId="0" xfId="0" applyFont="1" applyFill="1" applyBorder="1" applyAlignment="1">
      <alignment horizontal="left"/>
    </xf>
    <xf numFmtId="0" fontId="36" fillId="17" borderId="0" xfId="0" applyFont="1" applyFill="1" applyBorder="1" applyAlignment="1">
      <alignment horizontal="left"/>
    </xf>
    <xf numFmtId="0" fontId="37" fillId="0" borderId="9" xfId="0" applyFont="1" applyFill="1" applyBorder="1" applyAlignment="1">
      <alignment horizontal="left"/>
    </xf>
    <xf numFmtId="0" fontId="67" fillId="0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horizontal="left" vertical="center"/>
    </xf>
    <xf numFmtId="0" fontId="36" fillId="15" borderId="0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left"/>
    </xf>
    <xf numFmtId="0" fontId="34" fillId="15" borderId="0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left"/>
    </xf>
    <xf numFmtId="0" fontId="41" fillId="0" borderId="0" xfId="0" applyFont="1" applyFill="1" applyBorder="1" applyAlignment="1">
      <alignment horizontal="left"/>
    </xf>
    <xf numFmtId="0" fontId="37" fillId="0" borderId="0" xfId="0" applyFont="1" applyFill="1" applyAlignment="1">
      <alignment horizontal="center"/>
    </xf>
    <xf numFmtId="0" fontId="36" fillId="17" borderId="0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41" fillId="0" borderId="0" xfId="0" applyFont="1" applyFill="1" applyBorder="1" applyAlignment="1">
      <alignment horizontal="center" vertical="center"/>
    </xf>
    <xf numFmtId="0" fontId="36" fillId="0" borderId="16" xfId="0" applyFont="1" applyFill="1" applyBorder="1" applyAlignment="1">
      <alignment horizontal="center"/>
    </xf>
    <xf numFmtId="0" fontId="36" fillId="0" borderId="0" xfId="0" applyFont="1" applyFill="1" applyAlignment="1">
      <alignment horizontal="center"/>
    </xf>
    <xf numFmtId="0" fontId="36" fillId="19" borderId="0" xfId="0" applyFont="1" applyFill="1" applyBorder="1" applyAlignment="1">
      <alignment horizontal="left" vertical="center"/>
    </xf>
    <xf numFmtId="1" fontId="36" fillId="19" borderId="0" xfId="0" applyNumberFormat="1" applyFont="1" applyFill="1" applyBorder="1" applyAlignment="1">
      <alignment horizontal="left" vertical="center"/>
    </xf>
    <xf numFmtId="0" fontId="36" fillId="15" borderId="0" xfId="0" applyFont="1" applyFill="1" applyBorder="1" applyAlignment="1">
      <alignment horizontal="left"/>
    </xf>
    <xf numFmtId="0" fontId="70" fillId="0" borderId="18" xfId="0" applyFont="1" applyFill="1" applyBorder="1" applyAlignment="1">
      <alignment horizontal="left"/>
    </xf>
    <xf numFmtId="0" fontId="34" fillId="11" borderId="0" xfId="0" applyFont="1" applyFill="1" applyBorder="1" applyAlignment="1"/>
    <xf numFmtId="0" fontId="34" fillId="16" borderId="0" xfId="0" applyFont="1" applyFill="1" applyBorder="1" applyAlignment="1">
      <alignment horizontal="left" vertical="center"/>
    </xf>
    <xf numFmtId="1" fontId="34" fillId="16" borderId="0" xfId="0" applyNumberFormat="1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41" fillId="0" borderId="0" xfId="0" applyFont="1" applyFill="1" applyBorder="1" applyAlignment="1">
      <alignment horizontal="left" wrapText="1"/>
    </xf>
    <xf numFmtId="0" fontId="36" fillId="16" borderId="0" xfId="0" applyFont="1" applyFill="1" applyBorder="1" applyAlignment="1"/>
    <xf numFmtId="0" fontId="36" fillId="0" borderId="0" xfId="0" applyFont="1" applyFill="1" applyBorder="1" applyAlignment="1">
      <alignment horizontal="center" vertical="center"/>
    </xf>
    <xf numFmtId="0" fontId="37" fillId="16" borderId="0" xfId="0" applyFont="1" applyFill="1" applyBorder="1" applyAlignment="1">
      <alignment horizontal="left"/>
    </xf>
    <xf numFmtId="0" fontId="34" fillId="16" borderId="0" xfId="0" applyFont="1" applyFill="1" applyBorder="1" applyAlignment="1"/>
    <xf numFmtId="1" fontId="34" fillId="0" borderId="0" xfId="0" applyNumberFormat="1" applyFont="1" applyFill="1" applyBorder="1" applyAlignment="1">
      <alignment horizontal="left" wrapText="1"/>
    </xf>
    <xf numFmtId="0" fontId="36" fillId="15" borderId="0" xfId="0" applyFont="1" applyFill="1" applyBorder="1" applyAlignment="1"/>
    <xf numFmtId="1" fontId="36" fillId="15" borderId="0" xfId="0" applyNumberFormat="1" applyFont="1" applyFill="1" applyBorder="1" applyAlignment="1">
      <alignment horizontal="left" wrapText="1"/>
    </xf>
    <xf numFmtId="0" fontId="37" fillId="0" borderId="16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13" borderId="16" xfId="0" applyFont="1" applyFill="1" applyBorder="1" applyAlignment="1">
      <alignment horizontal="center"/>
    </xf>
    <xf numFmtId="1" fontId="42" fillId="0" borderId="0" xfId="0" applyNumberFormat="1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center" vertical="center"/>
    </xf>
    <xf numFmtId="0" fontId="38" fillId="15" borderId="0" xfId="0" applyFont="1" applyFill="1" applyBorder="1" applyAlignment="1">
      <alignment horizontal="left" vertical="center"/>
    </xf>
    <xf numFmtId="1" fontId="38" fillId="15" borderId="0" xfId="0" applyNumberFormat="1" applyFont="1" applyFill="1" applyBorder="1" applyAlignment="1">
      <alignment horizontal="left" vertical="center"/>
    </xf>
    <xf numFmtId="0" fontId="37" fillId="0" borderId="15" xfId="0" applyFont="1" applyFill="1" applyBorder="1" applyAlignment="1">
      <alignment horizontal="left"/>
    </xf>
    <xf numFmtId="0" fontId="41" fillId="0" borderId="18" xfId="0" applyFont="1" applyFill="1" applyBorder="1" applyAlignment="1">
      <alignment horizontal="left"/>
    </xf>
    <xf numFmtId="0" fontId="34" fillId="0" borderId="16" xfId="0" applyFont="1" applyFill="1" applyBorder="1" applyAlignment="1">
      <alignment horizontal="left"/>
    </xf>
    <xf numFmtId="0" fontId="71" fillId="0" borderId="14" xfId="0" applyFont="1" applyFill="1" applyBorder="1" applyAlignment="1">
      <alignment horizontal="left" vertical="center"/>
    </xf>
    <xf numFmtId="0" fontId="45" fillId="0" borderId="17" xfId="0" applyFont="1" applyFill="1" applyBorder="1" applyAlignment="1">
      <alignment horizontal="center" vertical="center"/>
    </xf>
    <xf numFmtId="0" fontId="71" fillId="0" borderId="15" xfId="0" applyFont="1" applyFill="1" applyBorder="1" applyAlignment="1">
      <alignment horizontal="left" vertical="center"/>
    </xf>
    <xf numFmtId="0" fontId="71" fillId="0" borderId="0" xfId="0" applyFont="1" applyFill="1" applyBorder="1" applyAlignment="1">
      <alignment horizontal="left" vertical="center"/>
    </xf>
    <xf numFmtId="0" fontId="71" fillId="0" borderId="0" xfId="0" applyFont="1" applyFill="1" applyBorder="1" applyAlignment="1">
      <alignment horizontal="center" vertical="center"/>
    </xf>
    <xf numFmtId="0" fontId="45" fillId="0" borderId="18" xfId="0" applyFont="1" applyFill="1" applyBorder="1" applyAlignment="1">
      <alignment horizontal="left" vertical="center"/>
    </xf>
    <xf numFmtId="0" fontId="42" fillId="0" borderId="14" xfId="0" applyFont="1" applyFill="1" applyBorder="1" applyAlignment="1">
      <alignment horizontal="left" vertical="center"/>
    </xf>
    <xf numFmtId="0" fontId="36" fillId="18" borderId="0" xfId="0" applyFont="1" applyFill="1" applyBorder="1" applyAlignment="1"/>
    <xf numFmtId="0" fontId="72" fillId="0" borderId="0" xfId="0" applyFont="1" applyFill="1" applyAlignment="1">
      <alignment horizontal="left" vertical="center"/>
    </xf>
    <xf numFmtId="0" fontId="44" fillId="0" borderId="14" xfId="0" applyFont="1" applyFill="1" applyBorder="1" applyAlignment="1">
      <alignment horizontal="left" vertical="center"/>
    </xf>
    <xf numFmtId="0" fontId="44" fillId="0" borderId="17" xfId="0" applyFont="1" applyFill="1" applyBorder="1" applyAlignment="1">
      <alignment horizontal="left" vertical="center"/>
    </xf>
    <xf numFmtId="0" fontId="44" fillId="0" borderId="0" xfId="0" applyFont="1" applyFill="1" applyAlignment="1">
      <alignment horizontal="left" vertical="center"/>
    </xf>
    <xf numFmtId="0" fontId="72" fillId="0" borderId="0" xfId="0" applyFont="1" applyFill="1" applyAlignment="1">
      <alignment horizontal="left"/>
    </xf>
    <xf numFmtId="0" fontId="44" fillId="0" borderId="15" xfId="0" applyFont="1" applyFill="1" applyBorder="1" applyAlignment="1">
      <alignment horizontal="left"/>
    </xf>
    <xf numFmtId="0" fontId="44" fillId="0" borderId="0" xfId="0" applyFont="1" applyFill="1" applyBorder="1" applyAlignment="1">
      <alignment horizontal="left"/>
    </xf>
    <xf numFmtId="0" fontId="46" fillId="0" borderId="15" xfId="0" applyFont="1" applyFill="1" applyBorder="1" applyAlignment="1">
      <alignment horizontal="left"/>
    </xf>
    <xf numFmtId="0" fontId="44" fillId="0" borderId="0" xfId="0" applyFont="1" applyFill="1" applyBorder="1" applyAlignment="1"/>
    <xf numFmtId="0" fontId="44" fillId="0" borderId="0" xfId="0" applyFont="1" applyFill="1" applyAlignment="1">
      <alignment horizontal="left"/>
    </xf>
    <xf numFmtId="0" fontId="44" fillId="0" borderId="18" xfId="0" applyFont="1" applyFill="1" applyBorder="1" applyAlignment="1">
      <alignment horizontal="left"/>
    </xf>
    <xf numFmtId="0" fontId="43" fillId="0" borderId="0" xfId="0" applyFont="1" applyFill="1" applyBorder="1" applyAlignment="1">
      <alignment horizontal="left" vertical="center"/>
    </xf>
    <xf numFmtId="0" fontId="74" fillId="0" borderId="0" xfId="0" applyFont="1" applyBorder="1" applyAlignment="1">
      <alignment horizontal="left" vertical="center"/>
    </xf>
    <xf numFmtId="0" fontId="43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left" vertical="center" wrapText="1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30" fillId="8" borderId="0" xfId="0" applyFont="1" applyFill="1" applyAlignment="1">
      <alignment vertical="center" wrapText="1"/>
    </xf>
    <xf numFmtId="164" fontId="58" fillId="0" borderId="0" xfId="0" applyNumberFormat="1" applyFont="1" applyFill="1" applyAlignment="1">
      <alignment vertical="center"/>
    </xf>
    <xf numFmtId="1" fontId="31" fillId="0" borderId="0" xfId="0" applyNumberFormat="1" applyFont="1" applyFill="1" applyAlignment="1">
      <alignment vertical="center" wrapText="1"/>
    </xf>
    <xf numFmtId="0" fontId="31" fillId="2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43" fillId="0" borderId="0" xfId="0" applyFont="1" applyFill="1" applyAlignment="1">
      <alignment vertical="center" wrapText="1"/>
    </xf>
    <xf numFmtId="1" fontId="43" fillId="0" borderId="0" xfId="0" applyNumberFormat="1" applyFont="1" applyFill="1" applyAlignment="1">
      <alignment vertical="center" wrapText="1"/>
    </xf>
    <xf numFmtId="0" fontId="38" fillId="0" borderId="0" xfId="0" applyFont="1" applyFill="1" applyAlignment="1">
      <alignment vertical="center" wrapText="1"/>
    </xf>
    <xf numFmtId="1" fontId="38" fillId="0" borderId="0" xfId="0" applyNumberFormat="1" applyFont="1" applyFill="1" applyAlignment="1">
      <alignment vertical="center" wrapText="1"/>
    </xf>
    <xf numFmtId="1" fontId="45" fillId="6" borderId="3" xfId="0" applyNumberFormat="1" applyFont="1" applyFill="1" applyBorder="1" applyAlignment="1">
      <alignment vertical="center" wrapText="1"/>
    </xf>
    <xf numFmtId="0" fontId="48" fillId="6" borderId="0" xfId="0" applyFont="1" applyFill="1" applyAlignment="1">
      <alignment vertical="center" wrapText="1"/>
    </xf>
    <xf numFmtId="1" fontId="47" fillId="0" borderId="3" xfId="0" applyNumberFormat="1" applyFont="1" applyFill="1" applyBorder="1" applyAlignment="1">
      <alignment vertical="center"/>
    </xf>
    <xf numFmtId="0" fontId="46" fillId="0" borderId="0" xfId="0" applyFont="1" applyFill="1" applyAlignment="1"/>
    <xf numFmtId="0" fontId="50" fillId="0" borderId="0" xfId="0" applyFont="1" applyFill="1" applyAlignment="1"/>
    <xf numFmtId="0" fontId="49" fillId="0" borderId="0" xfId="0" applyFont="1" applyFill="1" applyAlignment="1"/>
    <xf numFmtId="0" fontId="44" fillId="0" borderId="0" xfId="0" applyFont="1" applyFill="1" applyAlignment="1"/>
    <xf numFmtId="0" fontId="51" fillId="0" borderId="0" xfId="0" applyFont="1" applyFill="1" applyAlignment="1"/>
    <xf numFmtId="1" fontId="46" fillId="0" borderId="0" xfId="0" applyNumberFormat="1" applyFont="1" applyFill="1" applyAlignment="1"/>
    <xf numFmtId="0" fontId="52" fillId="0" borderId="0" xfId="0" applyFont="1" applyFill="1" applyAlignment="1"/>
    <xf numFmtId="0" fontId="52" fillId="0" borderId="0" xfId="0" applyFont="1" applyAlignment="1">
      <alignment wrapText="1"/>
    </xf>
    <xf numFmtId="0" fontId="52" fillId="0" borderId="0" xfId="0" applyFont="1" applyAlignment="1"/>
    <xf numFmtId="1" fontId="52" fillId="0" borderId="0" xfId="0" applyNumberFormat="1" applyFont="1" applyFill="1" applyAlignment="1">
      <alignment wrapText="1"/>
    </xf>
    <xf numFmtId="0" fontId="38" fillId="0" borderId="0" xfId="0" applyFont="1" applyFill="1" applyAlignment="1">
      <alignment vertical="center"/>
    </xf>
    <xf numFmtId="0" fontId="38" fillId="0" borderId="14" xfId="0" applyFont="1" applyFill="1" applyBorder="1" applyAlignment="1">
      <alignment vertical="center"/>
    </xf>
    <xf numFmtId="0" fontId="38" fillId="0" borderId="13" xfId="0" applyFont="1" applyFill="1" applyBorder="1" applyAlignment="1">
      <alignment vertical="center"/>
    </xf>
    <xf numFmtId="0" fontId="38" fillId="0" borderId="17" xfId="0" applyFont="1" applyFill="1" applyBorder="1" applyAlignment="1">
      <alignment vertical="center"/>
    </xf>
    <xf numFmtId="0" fontId="42" fillId="0" borderId="15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38" fillId="0" borderId="18" xfId="0" applyFont="1" applyFill="1" applyBorder="1" applyAlignment="1">
      <alignment vertical="center"/>
    </xf>
    <xf numFmtId="0" fontId="37" fillId="0" borderId="0" xfId="0" applyFont="1" applyFill="1" applyAlignment="1"/>
    <xf numFmtId="0" fontId="40" fillId="0" borderId="15" xfId="0" applyFont="1" applyFill="1" applyBorder="1" applyAlignment="1"/>
    <xf numFmtId="0" fontId="36" fillId="0" borderId="0" xfId="0" applyFont="1" applyFill="1" applyBorder="1" applyAlignment="1"/>
    <xf numFmtId="0" fontId="34" fillId="18" borderId="0" xfId="0" applyFont="1" applyFill="1" applyBorder="1" applyAlignment="1"/>
    <xf numFmtId="0" fontId="37" fillId="0" borderId="18" xfId="0" applyFont="1" applyFill="1" applyBorder="1" applyAlignment="1"/>
    <xf numFmtId="0" fontId="34" fillId="0" borderId="15" xfId="0" applyFont="1" applyFill="1" applyBorder="1" applyAlignment="1"/>
    <xf numFmtId="0" fontId="34" fillId="21" borderId="0" xfId="0" applyFont="1" applyFill="1" applyBorder="1" applyAlignment="1"/>
    <xf numFmtId="0" fontId="38" fillId="0" borderId="0" xfId="0" applyFont="1" applyFill="1" applyBorder="1" applyAlignment="1"/>
    <xf numFmtId="0" fontId="38" fillId="0" borderId="18" xfId="0" applyFont="1" applyFill="1" applyBorder="1" applyAlignment="1"/>
    <xf numFmtId="0" fontId="41" fillId="0" borderId="0" xfId="0" applyFont="1" applyFill="1" applyBorder="1" applyAlignment="1"/>
    <xf numFmtId="0" fontId="36" fillId="0" borderId="18" xfId="0" applyFont="1" applyFill="1" applyBorder="1" applyAlignment="1"/>
    <xf numFmtId="0" fontId="36" fillId="17" borderId="0" xfId="0" applyFont="1" applyFill="1" applyBorder="1" applyAlignment="1"/>
    <xf numFmtId="0" fontId="41" fillId="0" borderId="18" xfId="0" applyFont="1" applyFill="1" applyBorder="1" applyAlignment="1"/>
    <xf numFmtId="0" fontId="36" fillId="21" borderId="0" xfId="0" applyFont="1" applyFill="1" applyBorder="1" applyAlignment="1"/>
    <xf numFmtId="0" fontId="38" fillId="6" borderId="14" xfId="0" applyFont="1" applyFill="1" applyBorder="1" applyAlignment="1">
      <alignment vertical="center"/>
    </xf>
    <xf numFmtId="1" fontId="38" fillId="0" borderId="14" xfId="0" applyNumberFormat="1" applyFont="1" applyFill="1" applyBorder="1" applyAlignment="1">
      <alignment vertical="center" wrapText="1"/>
    </xf>
    <xf numFmtId="1" fontId="38" fillId="0" borderId="0" xfId="0" applyNumberFormat="1" applyFont="1" applyFill="1" applyBorder="1" applyAlignment="1">
      <alignment vertical="center" wrapText="1"/>
    </xf>
    <xf numFmtId="0" fontId="38" fillId="0" borderId="18" xfId="0" applyFont="1" applyBorder="1" applyAlignment="1">
      <alignment vertical="center"/>
    </xf>
    <xf numFmtId="1" fontId="34" fillId="0" borderId="0" xfId="0" applyNumberFormat="1" applyFont="1" applyFill="1" applyBorder="1" applyAlignment="1">
      <alignment wrapText="1"/>
    </xf>
    <xf numFmtId="0" fontId="36" fillId="17" borderId="0" xfId="0" applyFont="1" applyFill="1" applyBorder="1" applyAlignment="1">
      <alignment wrapText="1"/>
    </xf>
    <xf numFmtId="0" fontId="34" fillId="0" borderId="0" xfId="0" applyFont="1" applyFill="1" applyBorder="1" applyAlignment="1">
      <alignment wrapText="1"/>
    </xf>
    <xf numFmtId="0" fontId="34" fillId="0" borderId="0" xfId="0" applyFont="1" applyFill="1" applyBorder="1" applyAlignment="1">
      <alignment horizontal="left" wrapText="1"/>
    </xf>
    <xf numFmtId="0" fontId="39" fillId="0" borderId="21" xfId="0" applyFont="1" applyFill="1" applyBorder="1" applyAlignment="1">
      <alignment horizontal="center"/>
    </xf>
    <xf numFmtId="1" fontId="39" fillId="0" borderId="16" xfId="0" applyNumberFormat="1" applyFont="1" applyFill="1" applyBorder="1" applyAlignment="1">
      <alignment horizontal="center" wrapText="1"/>
    </xf>
    <xf numFmtId="0" fontId="39" fillId="0" borderId="22" xfId="0" applyFont="1" applyFill="1" applyBorder="1" applyAlignment="1">
      <alignment horizontal="center"/>
    </xf>
    <xf numFmtId="0" fontId="60" fillId="0" borderId="18" xfId="0" applyFont="1" applyBorder="1" applyAlignment="1">
      <alignment vertical="center"/>
    </xf>
    <xf numFmtId="0" fontId="42" fillId="6" borderId="18" xfId="0" applyFont="1" applyFill="1" applyBorder="1" applyAlignment="1">
      <alignment vertical="center"/>
    </xf>
    <xf numFmtId="0" fontId="38" fillId="6" borderId="14" xfId="0" applyFont="1" applyFill="1" applyBorder="1" applyAlignment="1">
      <alignment horizontal="left" vertical="center"/>
    </xf>
    <xf numFmtId="0" fontId="42" fillId="0" borderId="14" xfId="0" applyFont="1" applyFill="1" applyBorder="1" applyAlignment="1">
      <alignment horizontal="right" vertical="center"/>
    </xf>
    <xf numFmtId="0" fontId="42" fillId="6" borderId="18" xfId="0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left"/>
    </xf>
    <xf numFmtId="0" fontId="36" fillId="21" borderId="0" xfId="0" applyFont="1" applyFill="1" applyBorder="1" applyAlignment="1">
      <alignment horizontal="left"/>
    </xf>
    <xf numFmtId="0" fontId="36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45" fillId="0" borderId="13" xfId="0" applyFont="1" applyFill="1" applyBorder="1" applyAlignment="1">
      <alignment horizontal="left" vertical="center"/>
    </xf>
    <xf numFmtId="0" fontId="45" fillId="0" borderId="14" xfId="0" applyFont="1" applyFill="1" applyBorder="1" applyAlignment="1">
      <alignment horizontal="left" vertical="center"/>
    </xf>
    <xf numFmtId="0" fontId="45" fillId="6" borderId="14" xfId="0" applyFont="1" applyFill="1" applyBorder="1" applyAlignment="1">
      <alignment horizontal="center" vertical="center"/>
    </xf>
    <xf numFmtId="0" fontId="71" fillId="0" borderId="14" xfId="0" applyFont="1" applyFill="1" applyBorder="1" applyAlignment="1">
      <alignment horizontal="center" vertical="center"/>
    </xf>
    <xf numFmtId="0" fontId="60" fillId="0" borderId="18" xfId="0" applyFont="1" applyFill="1" applyBorder="1" applyAlignment="1">
      <alignment horizontal="center" vertical="center"/>
    </xf>
    <xf numFmtId="0" fontId="64" fillId="0" borderId="21" xfId="0" applyFont="1" applyFill="1" applyBorder="1" applyAlignment="1">
      <alignment horizontal="center"/>
    </xf>
    <xf numFmtId="0" fontId="44" fillId="0" borderId="13" xfId="0" applyFont="1" applyFill="1" applyBorder="1" applyAlignment="1">
      <alignment horizontal="left" vertical="center"/>
    </xf>
    <xf numFmtId="0" fontId="44" fillId="6" borderId="14" xfId="0" applyFont="1" applyFill="1" applyBorder="1" applyAlignment="1">
      <alignment horizontal="left" vertical="center"/>
    </xf>
    <xf numFmtId="0" fontId="44" fillId="0" borderId="0" xfId="0" applyFont="1" applyFill="1" applyBorder="1" applyAlignment="1">
      <alignment horizontal="left" vertical="center"/>
    </xf>
    <xf numFmtId="0" fontId="44" fillId="6" borderId="18" xfId="0" applyFont="1" applyFill="1" applyBorder="1" applyAlignment="1"/>
    <xf numFmtId="0" fontId="34" fillId="0" borderId="21" xfId="0" applyFont="1" applyFill="1" applyBorder="1" applyAlignment="1">
      <alignment horizontal="left"/>
    </xf>
    <xf numFmtId="0" fontId="34" fillId="0" borderId="22" xfId="0" applyFont="1" applyFill="1" applyBorder="1" applyAlignment="1">
      <alignment horizontal="left"/>
    </xf>
    <xf numFmtId="0" fontId="46" fillId="16" borderId="18" xfId="0" applyFont="1" applyFill="1" applyBorder="1" applyAlignment="1"/>
    <xf numFmtId="0" fontId="34" fillId="0" borderId="22" xfId="0" applyFont="1" applyFill="1" applyBorder="1" applyAlignment="1">
      <alignment horizontal="left" wrapText="1"/>
    </xf>
    <xf numFmtId="1" fontId="44" fillId="0" borderId="14" xfId="0" applyNumberFormat="1" applyFont="1" applyFill="1" applyBorder="1" applyAlignment="1">
      <alignment horizontal="left" vertical="center" wrapText="1"/>
    </xf>
    <xf numFmtId="1" fontId="44" fillId="0" borderId="0" xfId="0" applyNumberFormat="1" applyFont="1" applyFill="1" applyBorder="1" applyAlignment="1">
      <alignment horizontal="left" wrapText="1"/>
    </xf>
    <xf numFmtId="0" fontId="36" fillId="17" borderId="0" xfId="0" applyFont="1" applyFill="1" applyBorder="1" applyAlignment="1">
      <alignment horizontal="left" wrapText="1"/>
    </xf>
    <xf numFmtId="1" fontId="34" fillId="0" borderId="16" xfId="0" applyNumberFormat="1" applyFont="1" applyFill="1" applyBorder="1" applyAlignment="1">
      <alignment horizontal="left" wrapText="1"/>
    </xf>
    <xf numFmtId="0" fontId="73" fillId="17" borderId="18" xfId="0" applyFont="1" applyFill="1" applyBorder="1" applyAlignment="1"/>
    <xf numFmtId="0" fontId="69" fillId="0" borderId="18" xfId="0" applyFont="1" applyFill="1" applyBorder="1" applyAlignment="1">
      <alignment horizontal="left"/>
    </xf>
    <xf numFmtId="0" fontId="38" fillId="6" borderId="14" xfId="0" applyFont="1" applyFill="1" applyBorder="1" applyAlignment="1">
      <alignment horizontal="center" vertical="center"/>
    </xf>
    <xf numFmtId="0" fontId="42" fillId="0" borderId="14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 vertical="center"/>
    </xf>
    <xf numFmtId="0" fontId="59" fillId="0" borderId="18" xfId="0" applyFont="1" applyFill="1" applyBorder="1" applyAlignment="1">
      <alignment horizontal="center" vertical="center"/>
    </xf>
    <xf numFmtId="0" fontId="64" fillId="0" borderId="21" xfId="0" applyFont="1" applyFill="1" applyBorder="1" applyAlignment="1">
      <alignment horizontal="left"/>
    </xf>
    <xf numFmtId="0" fontId="40" fillId="0" borderId="16" xfId="0" applyFont="1" applyFill="1" applyBorder="1" applyAlignment="1">
      <alignment horizontal="left"/>
    </xf>
    <xf numFmtId="0" fontId="36" fillId="0" borderId="22" xfId="0" applyFont="1" applyFill="1" applyBorder="1" applyAlignment="1">
      <alignment horizontal="left"/>
    </xf>
    <xf numFmtId="0" fontId="36" fillId="0" borderId="13" xfId="0" applyFont="1" applyFill="1" applyBorder="1" applyAlignment="1">
      <alignment horizontal="left" vertical="center"/>
    </xf>
    <xf numFmtId="0" fontId="36" fillId="0" borderId="14" xfId="0" applyFont="1" applyFill="1" applyBorder="1" applyAlignment="1">
      <alignment horizontal="left" vertical="center"/>
    </xf>
    <xf numFmtId="0" fontId="36" fillId="6" borderId="14" xfId="0" applyFont="1" applyFill="1" applyBorder="1" applyAlignment="1">
      <alignment horizontal="left" vertical="center"/>
    </xf>
    <xf numFmtId="0" fontId="36" fillId="0" borderId="17" xfId="0" applyFont="1" applyFill="1" applyBorder="1" applyAlignment="1">
      <alignment horizontal="left" vertical="center"/>
    </xf>
    <xf numFmtId="0" fontId="57" fillId="0" borderId="18" xfId="0" applyFont="1" applyBorder="1" applyAlignment="1">
      <alignment horizontal="left" vertical="center"/>
    </xf>
    <xf numFmtId="0" fontId="36" fillId="0" borderId="18" xfId="0" applyFont="1" applyFill="1" applyBorder="1" applyAlignment="1">
      <alignment horizontal="left"/>
    </xf>
    <xf numFmtId="0" fontId="42" fillId="0" borderId="11" xfId="0" applyFont="1" applyFill="1" applyBorder="1" applyAlignment="1">
      <alignment horizontal="left" vertical="center"/>
    </xf>
    <xf numFmtId="0" fontId="43" fillId="0" borderId="0" xfId="0" applyFont="1" applyFill="1" applyBorder="1" applyAlignment="1"/>
    <xf numFmtId="0" fontId="36" fillId="0" borderId="0" xfId="0" applyFont="1" applyFill="1" applyBorder="1" applyAlignment="1">
      <alignment horizontal="center"/>
    </xf>
    <xf numFmtId="1" fontId="44" fillId="15" borderId="9" xfId="0" applyNumberFormat="1" applyFont="1" applyFill="1" applyBorder="1" applyAlignment="1">
      <alignment horizontal="left" vertical="center" wrapText="1"/>
    </xf>
    <xf numFmtId="0" fontId="44" fillId="15" borderId="7" xfId="0" applyFont="1" applyFill="1" applyBorder="1" applyAlignment="1">
      <alignment horizontal="left" vertical="center"/>
    </xf>
    <xf numFmtId="1" fontId="35" fillId="0" borderId="0" xfId="0" applyNumberFormat="1" applyFont="1" applyFill="1" applyBorder="1" applyAlignment="1">
      <alignment horizontal="left" vertical="center"/>
    </xf>
    <xf numFmtId="0" fontId="43" fillId="8" borderId="0" xfId="0" applyFont="1" applyFill="1" applyBorder="1" applyAlignment="1">
      <alignment horizontal="left" vertical="center"/>
    </xf>
    <xf numFmtId="164" fontId="38" fillId="0" borderId="0" xfId="0" applyNumberFormat="1" applyFont="1" applyFill="1" applyBorder="1" applyAlignment="1">
      <alignment horizontal="left" vertical="center"/>
    </xf>
    <xf numFmtId="0" fontId="42" fillId="8" borderId="0" xfId="0" applyFont="1" applyFill="1" applyBorder="1" applyAlignment="1">
      <alignment horizontal="left" vertical="center" wrapText="1"/>
    </xf>
    <xf numFmtId="1" fontId="66" fillId="0" borderId="0" xfId="0" applyNumberFormat="1" applyFont="1" applyFill="1" applyBorder="1" applyAlignment="1">
      <alignment horizontal="left" vertical="center" wrapText="1"/>
    </xf>
    <xf numFmtId="0" fontId="68" fillId="8" borderId="0" xfId="0" applyFont="1" applyFill="1" applyBorder="1" applyAlignment="1">
      <alignment horizontal="left" vertical="center"/>
    </xf>
    <xf numFmtId="1" fontId="36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center" wrapText="1"/>
    </xf>
    <xf numFmtId="1" fontId="34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center"/>
    </xf>
    <xf numFmtId="0" fontId="34" fillId="8" borderId="0" xfId="0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horizontal="left" vertical="center" wrapText="1"/>
    </xf>
    <xf numFmtId="1" fontId="36" fillId="0" borderId="0" xfId="0" applyNumberFormat="1" applyFont="1" applyFill="1" applyBorder="1" applyAlignment="1">
      <alignment horizontal="left" vertical="center"/>
    </xf>
    <xf numFmtId="1" fontId="36" fillId="6" borderId="0" xfId="0" applyNumberFormat="1" applyFont="1" applyFill="1" applyBorder="1" applyAlignment="1">
      <alignment horizontal="left" vertical="center"/>
    </xf>
    <xf numFmtId="166" fontId="34" fillId="0" borderId="0" xfId="0" applyNumberFormat="1" applyFont="1" applyFill="1" applyBorder="1" applyAlignment="1">
      <alignment horizontal="left" vertical="center"/>
    </xf>
    <xf numFmtId="0" fontId="34" fillId="0" borderId="0" xfId="0" applyFont="1" applyFill="1" applyBorder="1" applyAlignment="1">
      <alignment vertical="center"/>
    </xf>
    <xf numFmtId="1" fontId="34" fillId="0" borderId="0" xfId="0" applyNumberFormat="1" applyFont="1" applyFill="1" applyBorder="1" applyAlignment="1">
      <alignment vertical="center"/>
    </xf>
    <xf numFmtId="0" fontId="34" fillId="8" borderId="0" xfId="0" applyFont="1" applyFill="1" applyBorder="1" applyAlignment="1">
      <alignment horizontal="left" vertical="center"/>
    </xf>
    <xf numFmtId="1" fontId="34" fillId="8" borderId="0" xfId="0" applyNumberFormat="1" applyFont="1" applyFill="1" applyBorder="1" applyAlignment="1">
      <alignment horizontal="left" vertical="center"/>
    </xf>
    <xf numFmtId="1" fontId="34" fillId="0" borderId="0" xfId="0" applyNumberFormat="1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center" vertical="center"/>
    </xf>
    <xf numFmtId="1" fontId="34" fillId="0" borderId="0" xfId="0" applyNumberFormat="1" applyFont="1" applyFill="1" applyBorder="1" applyAlignment="1">
      <alignment horizontal="left"/>
    </xf>
    <xf numFmtId="0" fontId="65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 vertical="center"/>
    </xf>
    <xf numFmtId="1" fontId="41" fillId="0" borderId="0" xfId="0" applyNumberFormat="1" applyFont="1" applyFill="1" applyBorder="1" applyAlignment="1">
      <alignment horizontal="left" vertical="center"/>
    </xf>
    <xf numFmtId="0" fontId="0" fillId="0" borderId="0" xfId="0" applyAlignment="1"/>
    <xf numFmtId="0" fontId="0" fillId="13" borderId="0" xfId="0" applyFill="1"/>
    <xf numFmtId="0" fontId="0" fillId="8" borderId="0" xfId="0" applyFill="1"/>
    <xf numFmtId="0" fontId="0" fillId="22" borderId="0" xfId="0" applyFill="1"/>
    <xf numFmtId="0" fontId="0" fillId="9" borderId="0" xfId="0" applyFill="1"/>
    <xf numFmtId="0" fontId="0" fillId="23" borderId="0" xfId="0" applyFill="1"/>
    <xf numFmtId="0" fontId="75" fillId="22" borderId="0" xfId="0" applyFont="1" applyFill="1"/>
    <xf numFmtId="0" fontId="75" fillId="0" borderId="0" xfId="0" applyFont="1"/>
    <xf numFmtId="0" fontId="76" fillId="7" borderId="0" xfId="0" applyFont="1" applyFill="1"/>
    <xf numFmtId="0" fontId="76" fillId="23" borderId="0" xfId="0" applyFont="1" applyFill="1"/>
    <xf numFmtId="0" fontId="76" fillId="13" borderId="0" xfId="0" applyFont="1" applyFill="1"/>
    <xf numFmtId="0" fontId="76" fillId="9" borderId="0" xfId="0" applyFont="1" applyFill="1"/>
    <xf numFmtId="0" fontId="15" fillId="0" borderId="13" xfId="0" applyFont="1" applyFill="1" applyBorder="1" applyAlignment="1">
      <alignment horizontal="left" vertical="center"/>
    </xf>
    <xf numFmtId="0" fontId="15" fillId="0" borderId="17" xfId="0" applyFont="1" applyFill="1" applyBorder="1" applyAlignment="1">
      <alignment horizontal="left" vertical="center"/>
    </xf>
    <xf numFmtId="0" fontId="77" fillId="0" borderId="15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1" fontId="15" fillId="0" borderId="0" xfId="0" applyNumberFormat="1" applyFont="1" applyFill="1" applyBorder="1" applyAlignment="1">
      <alignment horizontal="left" wrapText="1"/>
    </xf>
    <xf numFmtId="0" fontId="15" fillId="0" borderId="18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/>
    </xf>
    <xf numFmtId="1" fontId="77" fillId="0" borderId="0" xfId="0" applyNumberFormat="1" applyFont="1" applyFill="1" applyBorder="1" applyAlignment="1">
      <alignment horizontal="left" wrapText="1"/>
    </xf>
    <xf numFmtId="0" fontId="78" fillId="0" borderId="18" xfId="0" applyFont="1" applyFill="1" applyBorder="1" applyAlignment="1">
      <alignment horizontal="left"/>
    </xf>
    <xf numFmtId="0" fontId="77" fillId="0" borderId="0" xfId="0" applyFont="1" applyFill="1" applyBorder="1" applyAlignment="1"/>
    <xf numFmtId="0" fontId="30" fillId="0" borderId="18" xfId="0" applyFont="1" applyFill="1" applyBorder="1" applyAlignment="1">
      <alignment horizontal="left"/>
    </xf>
    <xf numFmtId="0" fontId="77" fillId="0" borderId="0" xfId="0" applyFont="1" applyFill="1" applyBorder="1" applyAlignment="1">
      <alignment horizontal="left"/>
    </xf>
    <xf numFmtId="0" fontId="77" fillId="0" borderId="0" xfId="0" applyFont="1" applyFill="1" applyBorder="1" applyAlignment="1">
      <alignment horizontal="left" wrapText="1"/>
    </xf>
    <xf numFmtId="0" fontId="78" fillId="0" borderId="15" xfId="0" applyFont="1" applyFill="1" applyBorder="1" applyAlignment="1">
      <alignment horizontal="left"/>
    </xf>
    <xf numFmtId="0" fontId="77" fillId="0" borderId="21" xfId="0" applyFont="1" applyFill="1" applyBorder="1" applyAlignment="1">
      <alignment horizontal="left"/>
    </xf>
    <xf numFmtId="0" fontId="77" fillId="0" borderId="22" xfId="0" applyFont="1" applyFill="1" applyBorder="1" applyAlignment="1">
      <alignment horizontal="left"/>
    </xf>
    <xf numFmtId="0" fontId="79" fillId="0" borderId="0" xfId="0" applyFont="1" applyFill="1" applyBorder="1" applyAlignment="1"/>
    <xf numFmtId="0" fontId="80" fillId="21" borderId="0" xfId="0" applyFont="1" applyFill="1" applyBorder="1" applyAlignment="1">
      <alignment horizontal="left"/>
    </xf>
    <xf numFmtId="0" fontId="15" fillId="8" borderId="14" xfId="0" applyFont="1" applyFill="1" applyBorder="1" applyAlignment="1">
      <alignment vertical="center"/>
    </xf>
    <xf numFmtId="0" fontId="0" fillId="0" borderId="16" xfId="0" applyBorder="1"/>
    <xf numFmtId="0" fontId="15" fillId="8" borderId="16" xfId="0" applyFont="1" applyFill="1" applyBorder="1" applyAlignment="1">
      <alignment vertical="center"/>
    </xf>
    <xf numFmtId="0" fontId="81" fillId="0" borderId="0" xfId="0" applyFont="1" applyFill="1" applyBorder="1" applyAlignment="1">
      <alignment horizontal="left"/>
    </xf>
    <xf numFmtId="0" fontId="15" fillId="6" borderId="15" xfId="0" applyFont="1" applyFill="1" applyBorder="1" applyAlignment="1"/>
    <xf numFmtId="0" fontId="15" fillId="8" borderId="18" xfId="0" applyFont="1" applyFill="1" applyBorder="1" applyAlignment="1"/>
    <xf numFmtId="0" fontId="82" fillId="0" borderId="0" xfId="0" applyFont="1"/>
    <xf numFmtId="0" fontId="77" fillId="0" borderId="0" xfId="0" applyFont="1" applyFill="1" applyBorder="1" applyAlignment="1">
      <alignment horizontal="left" vertical="center"/>
    </xf>
    <xf numFmtId="1" fontId="15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78" fillId="0" borderId="0" xfId="0" applyFont="1" applyFill="1" applyBorder="1" applyAlignment="1">
      <alignment horizontal="left" vertical="center"/>
    </xf>
    <xf numFmtId="0" fontId="77" fillId="8" borderId="0" xfId="0" applyFont="1" applyFill="1" applyBorder="1" applyAlignment="1">
      <alignment horizontal="center" vertical="center"/>
    </xf>
    <xf numFmtId="1" fontId="15" fillId="8" borderId="0" xfId="0" applyNumberFormat="1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left" vertical="center" wrapText="1"/>
    </xf>
    <xf numFmtId="0" fontId="78" fillId="8" borderId="0" xfId="0" applyFont="1" applyFill="1" applyBorder="1" applyAlignment="1">
      <alignment horizontal="center" vertical="center"/>
    </xf>
    <xf numFmtId="0" fontId="0" fillId="8" borderId="0" xfId="0" applyFill="1" applyBorder="1"/>
    <xf numFmtId="43" fontId="15" fillId="8" borderId="0" xfId="2" quotePrefix="1" applyFont="1" applyFill="1" applyBorder="1" applyAlignment="1">
      <alignment horizontal="center" vertical="center" wrapText="1"/>
    </xf>
    <xf numFmtId="0" fontId="77" fillId="8" borderId="0" xfId="0" applyFont="1" applyFill="1" applyBorder="1" applyAlignment="1">
      <alignment horizontal="left" vertical="center"/>
    </xf>
    <xf numFmtId="1" fontId="77" fillId="8" borderId="0" xfId="0" applyNumberFormat="1" applyFont="1" applyFill="1" applyBorder="1" applyAlignment="1">
      <alignment horizontal="left" vertical="center"/>
    </xf>
    <xf numFmtId="0" fontId="15" fillId="8" borderId="0" xfId="0" applyFont="1" applyFill="1" applyBorder="1" applyAlignment="1">
      <alignment horizontal="left" vertical="center"/>
    </xf>
    <xf numFmtId="1" fontId="15" fillId="8" borderId="0" xfId="0" applyNumberFormat="1" applyFont="1" applyFill="1" applyBorder="1" applyAlignment="1">
      <alignment horizontal="left" vertical="center"/>
    </xf>
    <xf numFmtId="0" fontId="84" fillId="8" borderId="0" xfId="0" applyFont="1" applyFill="1"/>
    <xf numFmtId="0" fontId="5" fillId="8" borderId="0" xfId="0" applyFont="1" applyFill="1" applyBorder="1"/>
    <xf numFmtId="0" fontId="5" fillId="8" borderId="0" xfId="0" applyFont="1" applyFill="1"/>
    <xf numFmtId="0" fontId="25" fillId="8" borderId="0" xfId="0" applyFont="1" applyFill="1"/>
    <xf numFmtId="0" fontId="88" fillId="0" borderId="0" xfId="0" applyFont="1"/>
    <xf numFmtId="0" fontId="87" fillId="0" borderId="0" xfId="0" applyFont="1" applyAlignment="1">
      <alignment vertical="center"/>
    </xf>
    <xf numFmtId="0" fontId="89" fillId="0" borderId="0" xfId="0" applyFont="1"/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/>
    </xf>
    <xf numFmtId="0" fontId="91" fillId="8" borderId="14" xfId="0" applyFont="1" applyFill="1" applyBorder="1" applyAlignment="1">
      <alignment vertical="center"/>
    </xf>
    <xf numFmtId="0" fontId="93" fillId="8" borderId="0" xfId="0" applyFont="1" applyFill="1" applyBorder="1" applyAlignment="1"/>
    <xf numFmtId="0" fontId="93" fillId="8" borderId="0" xfId="0" applyFont="1" applyFill="1" applyBorder="1" applyAlignment="1">
      <alignment horizontal="left"/>
    </xf>
    <xf numFmtId="0" fontId="96" fillId="8" borderId="15" xfId="0" applyFont="1" applyFill="1" applyBorder="1" applyAlignment="1"/>
    <xf numFmtId="0" fontId="94" fillId="8" borderId="0" xfId="0" applyFont="1" applyFill="1" applyBorder="1" applyAlignment="1">
      <alignment wrapText="1"/>
    </xf>
    <xf numFmtId="0" fontId="93" fillId="8" borderId="0" xfId="0" applyFont="1" applyFill="1" applyBorder="1" applyAlignment="1">
      <alignment wrapText="1"/>
    </xf>
    <xf numFmtId="0" fontId="91" fillId="8" borderId="0" xfId="0" applyFont="1" applyFill="1" applyBorder="1" applyAlignment="1">
      <alignment horizontal="center" vertical="center"/>
    </xf>
    <xf numFmtId="0" fontId="92" fillId="8" borderId="0" xfId="0" applyFont="1" applyFill="1" applyBorder="1" applyAlignment="1">
      <alignment horizontal="center" vertical="center"/>
    </xf>
    <xf numFmtId="0" fontId="91" fillId="8" borderId="14" xfId="0" applyFont="1" applyFill="1" applyBorder="1" applyAlignment="1">
      <alignment horizontal="center" vertical="center"/>
    </xf>
    <xf numFmtId="0" fontId="92" fillId="8" borderId="14" xfId="0" applyFont="1" applyFill="1" applyBorder="1" applyAlignment="1">
      <alignment horizontal="center" vertical="center"/>
    </xf>
    <xf numFmtId="1" fontId="92" fillId="8" borderId="14" xfId="0" applyNumberFormat="1" applyFont="1" applyFill="1" applyBorder="1" applyAlignment="1">
      <alignment horizontal="center" vertical="center" wrapText="1"/>
    </xf>
    <xf numFmtId="1" fontId="98" fillId="8" borderId="0" xfId="0" applyNumberFormat="1" applyFont="1" applyFill="1" applyBorder="1" applyAlignment="1">
      <alignment horizontal="center" vertical="center"/>
    </xf>
    <xf numFmtId="0" fontId="92" fillId="8" borderId="0" xfId="0" applyFont="1" applyFill="1" applyBorder="1" applyAlignment="1">
      <alignment horizontal="center" vertical="center" wrapText="1"/>
    </xf>
    <xf numFmtId="1" fontId="98" fillId="8" borderId="0" xfId="0" applyNumberFormat="1" applyFont="1" applyFill="1" applyBorder="1" applyAlignment="1">
      <alignment horizontal="center" vertical="center" wrapText="1"/>
    </xf>
    <xf numFmtId="1" fontId="92" fillId="8" borderId="0" xfId="0" applyNumberFormat="1" applyFont="1" applyFill="1" applyBorder="1" applyAlignment="1">
      <alignment horizontal="center" vertical="center" wrapText="1"/>
    </xf>
    <xf numFmtId="1" fontId="92" fillId="8" borderId="0" xfId="0" applyNumberFormat="1" applyFont="1" applyFill="1" applyBorder="1" applyAlignment="1">
      <alignment horizontal="center" vertical="center"/>
    </xf>
    <xf numFmtId="166" fontId="92" fillId="8" borderId="0" xfId="0" applyNumberFormat="1" applyFont="1" applyFill="1" applyBorder="1" applyAlignment="1">
      <alignment horizontal="center" vertical="center"/>
    </xf>
    <xf numFmtId="20" fontId="92" fillId="8" borderId="0" xfId="0" applyNumberFormat="1" applyFont="1" applyFill="1" applyBorder="1" applyAlignment="1">
      <alignment horizontal="center" vertical="center"/>
    </xf>
    <xf numFmtId="0" fontId="91" fillId="8" borderId="0" xfId="0" applyFont="1" applyFill="1" applyBorder="1" applyAlignment="1">
      <alignment horizontal="center" vertical="center" wrapText="1"/>
    </xf>
    <xf numFmtId="0" fontId="36" fillId="8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</xf>
    <xf numFmtId="1" fontId="91" fillId="8" borderId="0" xfId="0" applyNumberFormat="1" applyFont="1" applyFill="1" applyBorder="1" applyAlignment="1">
      <alignment horizontal="center" vertical="center" wrapText="1"/>
    </xf>
    <xf numFmtId="0" fontId="103" fillId="8" borderId="0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left" vertical="top"/>
    </xf>
    <xf numFmtId="0" fontId="96" fillId="8" borderId="15" xfId="0" applyFont="1" applyFill="1" applyBorder="1" applyAlignment="1">
      <alignment horizontal="left" vertical="top"/>
    </xf>
    <xf numFmtId="0" fontId="29" fillId="0" borderId="0" xfId="0" applyFont="1" applyFill="1" applyAlignment="1">
      <alignment horizontal="left" vertical="top"/>
    </xf>
    <xf numFmtId="0" fontId="91" fillId="8" borderId="13" xfId="0" applyFont="1" applyFill="1" applyBorder="1" applyAlignment="1">
      <alignment horizontal="left" vertical="top"/>
    </xf>
    <xf numFmtId="0" fontId="92" fillId="8" borderId="0" xfId="0" applyFont="1" applyFill="1" applyBorder="1" applyAlignment="1">
      <alignment horizontal="left" vertical="top"/>
    </xf>
    <xf numFmtId="0" fontId="91" fillId="8" borderId="15" xfId="0" applyFont="1" applyFill="1" applyBorder="1" applyAlignment="1">
      <alignment horizontal="left" vertical="top"/>
    </xf>
    <xf numFmtId="0" fontId="92" fillId="8" borderId="15" xfId="0" applyFont="1" applyFill="1" applyBorder="1" applyAlignment="1">
      <alignment horizontal="left" vertical="top"/>
    </xf>
    <xf numFmtId="0" fontId="92" fillId="8" borderId="14" xfId="0" applyFont="1" applyFill="1" applyBorder="1" applyAlignment="1">
      <alignment horizontal="left" vertical="top"/>
    </xf>
    <xf numFmtId="164" fontId="92" fillId="8" borderId="0" xfId="0" applyNumberFormat="1" applyFont="1" applyFill="1" applyBorder="1" applyAlignment="1">
      <alignment horizontal="left" vertical="top"/>
    </xf>
    <xf numFmtId="0" fontId="99" fillId="8" borderId="0" xfId="0" applyFont="1" applyFill="1" applyBorder="1" applyAlignment="1">
      <alignment horizontal="left" vertical="top"/>
    </xf>
    <xf numFmtId="0" fontId="92" fillId="8" borderId="0" xfId="0" applyFont="1" applyFill="1" applyBorder="1" applyAlignment="1">
      <alignment horizontal="left" vertical="top" wrapText="1"/>
    </xf>
    <xf numFmtId="1" fontId="92" fillId="8" borderId="0" xfId="0" applyNumberFormat="1" applyFont="1" applyFill="1" applyBorder="1" applyAlignment="1">
      <alignment horizontal="left" vertical="top"/>
    </xf>
    <xf numFmtId="0" fontId="100" fillId="8" borderId="0" xfId="0" applyFont="1" applyFill="1" applyBorder="1" applyAlignment="1">
      <alignment horizontal="left" vertical="top"/>
    </xf>
    <xf numFmtId="0" fontId="92" fillId="8" borderId="16" xfId="0" applyFont="1" applyFill="1" applyBorder="1" applyAlignment="1">
      <alignment horizontal="left" vertical="top"/>
    </xf>
    <xf numFmtId="0" fontId="33" fillId="0" borderId="0" xfId="0" applyFont="1" applyFill="1" applyAlignment="1"/>
    <xf numFmtId="0" fontId="39" fillId="0" borderId="0" xfId="0" applyFont="1" applyFill="1" applyBorder="1" applyAlignment="1">
      <alignment horizontal="left" vertical="top"/>
    </xf>
    <xf numFmtId="0" fontId="39" fillId="0" borderId="0" xfId="0" applyFont="1" applyFill="1" applyAlignment="1">
      <alignment horizontal="left" vertical="top"/>
    </xf>
    <xf numFmtId="0" fontId="92" fillId="8" borderId="18" xfId="0" applyFont="1" applyFill="1" applyBorder="1" applyAlignment="1">
      <alignment horizontal="right" vertical="center"/>
    </xf>
    <xf numFmtId="0" fontId="37" fillId="0" borderId="0" xfId="0" applyFont="1" applyFill="1" applyAlignment="1">
      <alignment horizontal="left" vertical="top"/>
    </xf>
    <xf numFmtId="1" fontId="92" fillId="8" borderId="0" xfId="0" applyNumberFormat="1" applyFont="1" applyFill="1" applyBorder="1" applyAlignment="1">
      <alignment horizontal="left" vertical="top" wrapText="1"/>
    </xf>
    <xf numFmtId="1" fontId="92" fillId="8" borderId="16" xfId="0" applyNumberFormat="1" applyFont="1" applyFill="1" applyBorder="1" applyAlignment="1">
      <alignment horizontal="left" vertical="top" wrapText="1"/>
    </xf>
    <xf numFmtId="0" fontId="94" fillId="8" borderId="0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right" vertical="top"/>
    </xf>
    <xf numFmtId="0" fontId="29" fillId="0" borderId="0" xfId="0" applyFont="1" applyFill="1" applyAlignment="1">
      <alignment horizontal="right"/>
    </xf>
    <xf numFmtId="0" fontId="92" fillId="8" borderId="17" xfId="0" applyFont="1" applyFill="1" applyBorder="1" applyAlignment="1">
      <alignment horizontal="right" vertical="center"/>
    </xf>
    <xf numFmtId="0" fontId="92" fillId="8" borderId="18" xfId="0" applyFont="1" applyFill="1" applyBorder="1" applyAlignment="1">
      <alignment horizontal="right" vertical="top"/>
    </xf>
    <xf numFmtId="0" fontId="92" fillId="8" borderId="22" xfId="0" applyFont="1" applyFill="1" applyBorder="1" applyAlignment="1">
      <alignment horizontal="right" vertical="top"/>
    </xf>
    <xf numFmtId="0" fontId="32" fillId="0" borderId="0" xfId="0" applyFont="1" applyFill="1" applyAlignment="1">
      <alignment horizontal="right"/>
    </xf>
    <xf numFmtId="0" fontId="91" fillId="8" borderId="0" xfId="0" applyFont="1" applyFill="1" applyBorder="1" applyAlignment="1">
      <alignment vertical="center"/>
    </xf>
    <xf numFmtId="0" fontId="91" fillId="8" borderId="14" xfId="0" applyFont="1" applyFill="1" applyBorder="1" applyAlignment="1">
      <alignment horizontal="left" vertical="top"/>
    </xf>
    <xf numFmtId="1" fontId="92" fillId="8" borderId="14" xfId="0" applyNumberFormat="1" applyFont="1" applyFill="1" applyBorder="1" applyAlignment="1">
      <alignment horizontal="left" vertical="top" wrapText="1"/>
    </xf>
    <xf numFmtId="0" fontId="92" fillId="8" borderId="14" xfId="0" applyFont="1" applyFill="1" applyBorder="1" applyAlignment="1">
      <alignment horizontal="right" vertical="top"/>
    </xf>
    <xf numFmtId="0" fontId="77" fillId="0" borderId="16" xfId="0" applyFont="1" applyFill="1" applyBorder="1" applyAlignment="1">
      <alignment horizontal="center"/>
    </xf>
    <xf numFmtId="0" fontId="15" fillId="13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4" fillId="0" borderId="0" xfId="0" applyFont="1" applyAlignment="1">
      <alignment horizontal="center"/>
    </xf>
    <xf numFmtId="0" fontId="76" fillId="13" borderId="0" xfId="0" applyFont="1" applyFill="1" applyAlignment="1">
      <alignment horizontal="center"/>
    </xf>
    <xf numFmtId="0" fontId="76" fillId="23" borderId="0" xfId="0" applyFont="1" applyFill="1" applyAlignment="1">
      <alignment horizontal="center"/>
    </xf>
    <xf numFmtId="0" fontId="76" fillId="7" borderId="0" xfId="0" applyFont="1" applyFill="1" applyAlignment="1">
      <alignment horizontal="center"/>
    </xf>
    <xf numFmtId="0" fontId="76" fillId="9" borderId="0" xfId="0" applyFont="1" applyFill="1" applyAlignment="1">
      <alignment horizontal="center"/>
    </xf>
    <xf numFmtId="0" fontId="75" fillId="22" borderId="0" xfId="0" applyFont="1" applyFill="1" applyAlignment="1">
      <alignment horizontal="center"/>
    </xf>
    <xf numFmtId="0" fontId="85" fillId="8" borderId="0" xfId="0" applyFont="1" applyFill="1" applyAlignment="1">
      <alignment horizontal="center"/>
    </xf>
    <xf numFmtId="0" fontId="86" fillId="8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11" fillId="13" borderId="0" xfId="0" applyFont="1" applyFill="1" applyAlignment="1">
      <alignment horizontal="center" vertical="center" wrapText="1"/>
    </xf>
    <xf numFmtId="0" fontId="92" fillId="8" borderId="17" xfId="0" applyFont="1" applyFill="1" applyBorder="1" applyAlignment="1">
      <alignment horizontal="right" vertical="top"/>
    </xf>
    <xf numFmtId="0" fontId="91" fillId="8" borderId="13" xfId="0" applyFont="1" applyFill="1" applyBorder="1" applyAlignment="1">
      <alignment vertical="center"/>
    </xf>
    <xf numFmtId="0" fontId="91" fillId="8" borderId="15" xfId="0" applyFont="1" applyFill="1" applyBorder="1" applyAlignment="1">
      <alignment vertical="center"/>
    </xf>
    <xf numFmtId="0" fontId="93" fillId="8" borderId="15" xfId="0" applyFont="1" applyFill="1" applyBorder="1" applyAlignment="1">
      <alignment horizontal="left" vertical="top"/>
    </xf>
    <xf numFmtId="0" fontId="94" fillId="8" borderId="0" xfId="0" applyFont="1" applyFill="1" applyBorder="1" applyAlignment="1">
      <alignment vertical="center"/>
    </xf>
    <xf numFmtId="0" fontId="91" fillId="8" borderId="0" xfId="0" applyFont="1" applyFill="1" applyBorder="1" applyAlignment="1"/>
    <xf numFmtId="0" fontId="94" fillId="8" borderId="0" xfId="0" applyFont="1" applyFill="1" applyBorder="1" applyAlignment="1">
      <alignment horizontal="center" vertical="center"/>
    </xf>
    <xf numFmtId="0" fontId="92" fillId="8" borderId="18" xfId="0" applyFont="1" applyFill="1" applyBorder="1" applyAlignment="1">
      <alignment horizontal="right"/>
    </xf>
    <xf numFmtId="0" fontId="93" fillId="8" borderId="15" xfId="0" applyFont="1" applyFill="1" applyBorder="1" applyAlignment="1">
      <alignment vertical="center"/>
    </xf>
    <xf numFmtId="0" fontId="95" fillId="8" borderId="15" xfId="0" applyFont="1" applyFill="1" applyBorder="1" applyAlignment="1">
      <alignment horizontal="left" vertical="top"/>
    </xf>
    <xf numFmtId="0" fontId="93" fillId="8" borderId="0" xfId="0" applyFont="1" applyFill="1" applyBorder="1" applyAlignment="1">
      <alignment vertical="center"/>
    </xf>
    <xf numFmtId="0" fontId="92" fillId="8" borderId="0" xfId="0" applyFont="1" applyFill="1" applyBorder="1" applyAlignment="1"/>
    <xf numFmtId="0" fontId="95" fillId="8" borderId="15" xfId="0" applyFont="1" applyFill="1" applyBorder="1" applyAlignment="1"/>
    <xf numFmtId="0" fontId="96" fillId="8" borderId="0" xfId="0" applyFont="1" applyFill="1" applyBorder="1" applyAlignment="1"/>
    <xf numFmtId="0" fontId="93" fillId="8" borderId="15" xfId="0" applyFont="1" applyFill="1" applyBorder="1" applyAlignment="1"/>
    <xf numFmtId="0" fontId="97" fillId="8" borderId="0" xfId="0" applyFont="1" applyFill="1" applyBorder="1" applyAlignment="1"/>
    <xf numFmtId="0" fontId="97" fillId="8" borderId="18" xfId="0" applyFont="1" applyFill="1" applyBorder="1" applyAlignment="1">
      <alignment horizontal="right" vertical="top"/>
    </xf>
    <xf numFmtId="0" fontId="97" fillId="8" borderId="18" xfId="0" applyFont="1" applyFill="1" applyBorder="1" applyAlignment="1">
      <alignment horizontal="right"/>
    </xf>
    <xf numFmtId="0" fontId="91" fillId="8" borderId="15" xfId="0" applyFont="1" applyFill="1" applyBorder="1" applyAlignment="1"/>
    <xf numFmtId="0" fontId="93" fillId="8" borderId="15" xfId="0" applyFont="1" applyFill="1" applyBorder="1" applyAlignment="1">
      <alignment horizontal="left"/>
    </xf>
    <xf numFmtId="0" fontId="92" fillId="8" borderId="21" xfId="0" applyFont="1" applyFill="1" applyBorder="1" applyAlignment="1">
      <alignment horizontal="left" vertical="top"/>
    </xf>
    <xf numFmtId="0" fontId="92" fillId="8" borderId="22" xfId="0" applyFont="1" applyFill="1" applyBorder="1" applyAlignment="1">
      <alignment horizontal="left" vertical="top"/>
    </xf>
    <xf numFmtId="0" fontId="36" fillId="8" borderId="0" xfId="0" applyFont="1" applyFill="1" applyAlignment="1">
      <alignment horizontal="left"/>
    </xf>
    <xf numFmtId="0" fontId="92" fillId="8" borderId="13" xfId="0" applyFont="1" applyFill="1" applyBorder="1" applyAlignment="1">
      <alignment horizontal="left" vertical="top"/>
    </xf>
    <xf numFmtId="0" fontId="92" fillId="8" borderId="16" xfId="0" applyFont="1" applyFill="1" applyBorder="1" applyAlignment="1">
      <alignment horizontal="center" vertical="top"/>
    </xf>
    <xf numFmtId="0" fontId="92" fillId="8" borderId="16" xfId="0" applyFont="1" applyFill="1" applyBorder="1" applyAlignment="1">
      <alignment vertical="top"/>
    </xf>
    <xf numFmtId="0" fontId="92" fillId="8" borderId="21" xfId="0" applyFont="1" applyFill="1" applyBorder="1" applyAlignment="1">
      <alignment horizontal="center" vertical="top"/>
    </xf>
    <xf numFmtId="0" fontId="92" fillId="8" borderId="0" xfId="0" applyFont="1" applyFill="1" applyBorder="1" applyAlignment="1">
      <alignment horizontal="center"/>
    </xf>
    <xf numFmtId="0" fontId="101" fillId="8" borderId="15" xfId="0" applyFont="1" applyFill="1" applyBorder="1" applyAlignment="1">
      <alignment horizontal="left" vertical="center"/>
    </xf>
    <xf numFmtId="0" fontId="91" fillId="8" borderId="15" xfId="0" applyFont="1" applyFill="1" applyBorder="1" applyAlignment="1">
      <alignment horizontal="left" vertical="center"/>
    </xf>
    <xf numFmtId="0" fontId="104" fillId="8" borderId="0" xfId="0" applyFont="1" applyFill="1" applyBorder="1" applyAlignment="1">
      <alignment horizontal="center" vertical="center"/>
    </xf>
    <xf numFmtId="0" fontId="92" fillId="8" borderId="0" xfId="0" applyFont="1" applyFill="1" applyBorder="1" applyAlignment="1">
      <alignment horizontal="left" vertical="center"/>
    </xf>
    <xf numFmtId="0" fontId="102" fillId="8" borderId="15" xfId="0" applyFont="1" applyFill="1" applyBorder="1" applyAlignment="1">
      <alignment horizontal="left" vertical="center"/>
    </xf>
    <xf numFmtId="0" fontId="91" fillId="8" borderId="21" xfId="0" applyFont="1" applyFill="1" applyBorder="1" applyAlignment="1">
      <alignment horizontal="left" vertical="center"/>
    </xf>
    <xf numFmtId="0" fontId="91" fillId="8" borderId="16" xfId="0" applyFont="1" applyFill="1" applyBorder="1" applyAlignment="1">
      <alignment horizontal="left" vertical="center"/>
    </xf>
    <xf numFmtId="0" fontId="92" fillId="8" borderId="16" xfId="0" applyFont="1" applyFill="1" applyBorder="1" applyAlignment="1">
      <alignment horizontal="left" vertical="center"/>
    </xf>
    <xf numFmtId="0" fontId="91" fillId="8" borderId="13" xfId="0" applyFont="1" applyFill="1" applyBorder="1" applyAlignment="1">
      <alignment horizontal="left" vertical="center"/>
    </xf>
    <xf numFmtId="0" fontId="91" fillId="8" borderId="0" xfId="0" applyFont="1" applyFill="1" applyBorder="1" applyAlignment="1">
      <alignment horizontal="left" vertical="center" wrapText="1"/>
    </xf>
    <xf numFmtId="0" fontId="92" fillId="8" borderId="15" xfId="0" applyFont="1" applyFill="1" applyBorder="1" applyAlignment="1">
      <alignment horizontal="left" vertical="center"/>
    </xf>
    <xf numFmtId="0" fontId="106" fillId="24" borderId="23" xfId="0" applyFont="1" applyFill="1" applyBorder="1" applyAlignment="1">
      <alignment horizontal="center" vertical="top"/>
    </xf>
    <xf numFmtId="0" fontId="106" fillId="24" borderId="24" xfId="0" applyFont="1" applyFill="1" applyBorder="1" applyAlignment="1">
      <alignment horizontal="center" vertical="top"/>
    </xf>
    <xf numFmtId="0" fontId="106" fillId="24" borderId="21" xfId="0" applyFont="1" applyFill="1" applyBorder="1" applyAlignment="1">
      <alignment horizontal="center" vertical="top"/>
    </xf>
    <xf numFmtId="0" fontId="106" fillId="24" borderId="22" xfId="0" applyFont="1" applyFill="1" applyBorder="1" applyAlignment="1">
      <alignment horizontal="center" vertical="top"/>
    </xf>
    <xf numFmtId="0" fontId="105" fillId="24" borderId="13" xfId="0" applyFont="1" applyFill="1" applyBorder="1" applyAlignment="1">
      <alignment horizontal="center" vertical="top"/>
    </xf>
    <xf numFmtId="0" fontId="105" fillId="24" borderId="17" xfId="0" applyFont="1" applyFill="1" applyBorder="1" applyAlignment="1">
      <alignment horizontal="center" vertical="top"/>
    </xf>
    <xf numFmtId="0" fontId="105" fillId="24" borderId="21" xfId="0" applyFont="1" applyFill="1" applyBorder="1" applyAlignment="1">
      <alignment horizontal="center" vertical="top"/>
    </xf>
    <xf numFmtId="0" fontId="105" fillId="24" borderId="22" xfId="0" applyFont="1" applyFill="1" applyBorder="1" applyAlignment="1">
      <alignment horizontal="center" vertical="top"/>
    </xf>
    <xf numFmtId="1" fontId="91" fillId="8" borderId="0" xfId="0" applyNumberFormat="1" applyFont="1" applyFill="1" applyBorder="1" applyAlignment="1">
      <alignment horizontal="center" wrapText="1"/>
    </xf>
    <xf numFmtId="0" fontId="91" fillId="8" borderId="0" xfId="0" applyFont="1" applyFill="1" applyBorder="1" applyAlignment="1">
      <alignment horizontal="center" wrapText="1"/>
    </xf>
    <xf numFmtId="0" fontId="92" fillId="8" borderId="0" xfId="0" applyFont="1" applyFill="1" applyBorder="1" applyAlignment="1">
      <alignment horizontal="center" wrapText="1"/>
    </xf>
    <xf numFmtId="1" fontId="92" fillId="8" borderId="0" xfId="0" applyNumberFormat="1" applyFont="1" applyFill="1" applyBorder="1" applyAlignment="1">
      <alignment horizontal="center"/>
    </xf>
    <xf numFmtId="0" fontId="92" fillId="8" borderId="14" xfId="0" applyFont="1" applyFill="1" applyBorder="1" applyAlignment="1">
      <alignment horizontal="left" vertical="center"/>
    </xf>
    <xf numFmtId="0" fontId="92" fillId="8" borderId="0" xfId="0" applyFont="1" applyFill="1" applyBorder="1" applyAlignment="1">
      <alignment horizontal="left" vertical="center" wrapText="1"/>
    </xf>
    <xf numFmtId="0" fontId="92" fillId="8" borderId="18" xfId="0" applyFont="1" applyFill="1" applyBorder="1" applyAlignment="1">
      <alignment horizontal="left" vertical="center" wrapText="1"/>
    </xf>
    <xf numFmtId="0" fontId="92" fillId="8" borderId="0" xfId="0" applyFont="1" applyFill="1" applyBorder="1" applyAlignment="1">
      <alignment horizontal="left" vertical="center"/>
    </xf>
    <xf numFmtId="0" fontId="92" fillId="8" borderId="18" xfId="0" applyFont="1" applyFill="1" applyBorder="1" applyAlignment="1">
      <alignment horizontal="left" vertical="center"/>
    </xf>
    <xf numFmtId="0" fontId="107" fillId="8" borderId="0" xfId="0" applyFont="1" applyFill="1" applyBorder="1" applyAlignment="1">
      <alignment horizontal="center" vertical="center"/>
    </xf>
    <xf numFmtId="0" fontId="107" fillId="8" borderId="1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/>
  </cellStyles>
  <dxfs count="736"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color rgb="FF00B0F0"/>
      </font>
    </dxf>
    <dxf>
      <font>
        <b/>
        <i val="0"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color rgb="FF00B0F0"/>
      </font>
    </dxf>
    <dxf>
      <font>
        <b/>
        <i val="0"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  <fill>
        <patternFill patternType="none">
          <bgColor auto="1"/>
        </patternFill>
      </fill>
    </dxf>
    <dxf>
      <font>
        <color rgb="FF92D050"/>
      </font>
      <fill>
        <patternFill patternType="none">
          <bgColor auto="1"/>
        </patternFill>
      </fill>
    </dxf>
    <dxf>
      <font>
        <b/>
        <i/>
        <color rgb="FFFFC000"/>
      </font>
      <fill>
        <patternFill patternType="none">
          <bgColor auto="1"/>
        </patternFill>
      </fill>
    </dxf>
    <dxf>
      <font>
        <b/>
        <i/>
        <color rgb="FFFF0000"/>
      </font>
      <fill>
        <patternFill patternType="none">
          <bgColor auto="1"/>
        </patternFill>
      </fill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 val="0"/>
        <color rgb="FFFFC000"/>
      </font>
    </dxf>
    <dxf>
      <font>
        <b/>
        <i/>
        <color rgb="FF00B0F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 val="0"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color rgb="FF00B0F0"/>
      </font>
    </dxf>
    <dxf>
      <font>
        <b/>
        <i val="0"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ill>
        <patternFill>
          <bgColor rgb="FF00FFFF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color theme="0"/>
      </font>
      <fill>
        <patternFill>
          <bgColor theme="0"/>
        </patternFill>
      </fill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color rgb="FF00B0F0"/>
      </font>
    </dxf>
    <dxf>
      <font>
        <b/>
        <i val="0"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8EE21E"/>
      <color rgb="FFFFFF99"/>
      <color rgb="FF99FF99"/>
      <color rgb="FF00FFFF"/>
      <color rgb="FFFFFFCC"/>
      <color rgb="FF66FF9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139560</xdr:colOff>
      <xdr:row>26</xdr:row>
      <xdr:rowOff>75790</xdr:rowOff>
    </xdr:from>
    <xdr:to>
      <xdr:col>5</xdr:col>
      <xdr:colOff>139920</xdr:colOff>
      <xdr:row>26</xdr:row>
      <xdr:rowOff>76150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749160" y="144739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72B992-A036-435E-8F8C-8108C399FA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840" y="144307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202920</xdr:colOff>
      <xdr:row>26</xdr:row>
      <xdr:rowOff>120430</xdr:rowOff>
    </xdr:from>
    <xdr:to>
      <xdr:col>5</xdr:col>
      <xdr:colOff>204360</xdr:colOff>
      <xdr:row>26</xdr:row>
      <xdr:rowOff>121870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00000000-0008-0000-0200-000003000000}"/>
                </a:ext>
              </a:extLst>
            </xdr14:cNvPr>
            <xdr14:cNvContentPartPr/>
          </xdr14:nvContentPartPr>
          <xdr14:nvPr macro=""/>
          <xdr14:xfrm>
            <a:off x="812520" y="1492030"/>
            <a:ext cx="144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071F0D0-BBEB-44EA-946F-EE2A05E5C7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8200" y="1487710"/>
              <a:ext cx="1008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139560</xdr:colOff>
      <xdr:row>28</xdr:row>
      <xdr:rowOff>75790</xdr:rowOff>
    </xdr:from>
    <xdr:to>
      <xdr:col>6</xdr:col>
      <xdr:colOff>139920</xdr:colOff>
      <xdr:row>28</xdr:row>
      <xdr:rowOff>76150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749160" y="144739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72B992-A036-435E-8F8C-8108C399FA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840" y="144307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202920</xdr:colOff>
      <xdr:row>28</xdr:row>
      <xdr:rowOff>120430</xdr:rowOff>
    </xdr:from>
    <xdr:to>
      <xdr:col>6</xdr:col>
      <xdr:colOff>204360</xdr:colOff>
      <xdr:row>28</xdr:row>
      <xdr:rowOff>121870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00000000-0008-0000-0200-000003000000}"/>
                </a:ext>
              </a:extLst>
            </xdr14:cNvPr>
            <xdr14:cNvContentPartPr/>
          </xdr14:nvContentPartPr>
          <xdr14:nvPr macro=""/>
          <xdr14:xfrm>
            <a:off x="812520" y="1492030"/>
            <a:ext cx="144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071F0D0-BBEB-44EA-946F-EE2A05E5C7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8200" y="1487710"/>
              <a:ext cx="1008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8</xdr:col>
      <xdr:colOff>467130</xdr:colOff>
      <xdr:row>22</xdr:row>
      <xdr:rowOff>10006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0"/>
          <a:ext cx="2905530" cy="34485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3</xdr:row>
      <xdr:rowOff>171450</xdr:rowOff>
    </xdr:from>
    <xdr:to>
      <xdr:col>12</xdr:col>
      <xdr:colOff>257805</xdr:colOff>
      <xdr:row>21</xdr:row>
      <xdr:rowOff>181455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742950"/>
          <a:ext cx="4515480" cy="3439005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18</xdr:row>
      <xdr:rowOff>104775</xdr:rowOff>
    </xdr:from>
    <xdr:to>
      <xdr:col>11</xdr:col>
      <xdr:colOff>324014</xdr:colOff>
      <xdr:row>21</xdr:row>
      <xdr:rowOff>123907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7875" y="3533775"/>
          <a:ext cx="1171739" cy="590632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15</xdr:row>
      <xdr:rowOff>133350</xdr:rowOff>
    </xdr:from>
    <xdr:to>
      <xdr:col>11</xdr:col>
      <xdr:colOff>314489</xdr:colOff>
      <xdr:row>18</xdr:row>
      <xdr:rowOff>104851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8350" y="2990850"/>
          <a:ext cx="1171739" cy="5430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6</xdr:row>
      <xdr:rowOff>133350</xdr:rowOff>
    </xdr:from>
    <xdr:to>
      <xdr:col>13</xdr:col>
      <xdr:colOff>229403</xdr:colOff>
      <xdr:row>35</xdr:row>
      <xdr:rowOff>181753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276350"/>
          <a:ext cx="5753903" cy="5572903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409576</xdr:colOff>
      <xdr:row>14</xdr:row>
      <xdr:rowOff>104776</xdr:rowOff>
    </xdr:from>
    <xdr:to>
      <xdr:col>18</xdr:col>
      <xdr:colOff>332477</xdr:colOff>
      <xdr:row>20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104" y="2746616"/>
          <a:ext cx="2367052" cy="1103641"/>
        </a:xfrm>
        <a:prstGeom prst="rect">
          <a:avLst/>
        </a:prstGeom>
        <a:solidFill>
          <a:srgbClr val="FFFF00"/>
        </a:solidFill>
      </xdr:spPr>
    </xdr:pic>
    <xdr:clientData/>
  </xdr:twoCellAnchor>
  <xdr:twoCellAnchor editAs="oneCell">
    <xdr:from>
      <xdr:col>14</xdr:col>
      <xdr:colOff>200025</xdr:colOff>
      <xdr:row>8</xdr:row>
      <xdr:rowOff>152400</xdr:rowOff>
    </xdr:from>
    <xdr:to>
      <xdr:col>18</xdr:col>
      <xdr:colOff>602052</xdr:colOff>
      <xdr:row>14</xdr:row>
      <xdr:rowOff>38244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4553" y="1662023"/>
          <a:ext cx="2846178" cy="101806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24</xdr:col>
      <xdr:colOff>399970</xdr:colOff>
      <xdr:row>29</xdr:row>
      <xdr:rowOff>15828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9355" y="2027903"/>
          <a:ext cx="1629002" cy="3334215"/>
        </a:xfrm>
        <a:prstGeom prst="rect">
          <a:avLst/>
        </a:prstGeom>
      </xdr:spPr>
    </xdr:pic>
    <xdr:clientData/>
  </xdr:twoCellAnchor>
  <xdr:twoCellAnchor editAs="oneCell">
    <xdr:from>
      <xdr:col>14</xdr:col>
      <xdr:colOff>413349</xdr:colOff>
      <xdr:row>21</xdr:row>
      <xdr:rowOff>116816</xdr:rowOff>
    </xdr:from>
    <xdr:to>
      <xdr:col>19</xdr:col>
      <xdr:colOff>8986</xdr:colOff>
      <xdr:row>26</xdr:row>
      <xdr:rowOff>107830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7877" y="4079575"/>
          <a:ext cx="2650826" cy="934529"/>
        </a:xfrm>
        <a:prstGeom prst="rect">
          <a:avLst/>
        </a:prstGeom>
      </xdr:spPr>
    </xdr:pic>
    <xdr:clientData/>
  </xdr:twoCellAnchor>
  <xdr:twoCellAnchor editAs="oneCell">
    <xdr:from>
      <xdr:col>24</xdr:col>
      <xdr:colOff>422334</xdr:colOff>
      <xdr:row>24</xdr:row>
      <xdr:rowOff>35943</xdr:rowOff>
    </xdr:from>
    <xdr:to>
      <xdr:col>26</xdr:col>
      <xdr:colOff>524419</xdr:colOff>
      <xdr:row>29</xdr:row>
      <xdr:rowOff>54588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87240" y="4564811"/>
          <a:ext cx="1324160" cy="962159"/>
        </a:xfrm>
        <a:prstGeom prst="rect">
          <a:avLst/>
        </a:prstGeom>
      </xdr:spPr>
    </xdr:pic>
    <xdr:clientData/>
  </xdr:twoCellAnchor>
  <xdr:twoCellAnchor editAs="oneCell">
    <xdr:from>
      <xdr:col>29</xdr:col>
      <xdr:colOff>62901</xdr:colOff>
      <xdr:row>12</xdr:row>
      <xdr:rowOff>98845</xdr:rowOff>
    </xdr:from>
    <xdr:to>
      <xdr:col>31</xdr:col>
      <xdr:colOff>107830</xdr:colOff>
      <xdr:row>18</xdr:row>
      <xdr:rowOff>119314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2995" y="2363279"/>
          <a:ext cx="1267005" cy="1152686"/>
        </a:xfrm>
        <a:prstGeom prst="rect">
          <a:avLst/>
        </a:prstGeom>
        <a:solidFill>
          <a:schemeClr val="accent5"/>
        </a:solidFill>
      </xdr:spPr>
    </xdr:pic>
    <xdr:clientData/>
  </xdr:twoCellAnchor>
  <xdr:twoCellAnchor editAs="oneCell">
    <xdr:from>
      <xdr:col>10</xdr:col>
      <xdr:colOff>485236</xdr:colOff>
      <xdr:row>7</xdr:row>
      <xdr:rowOff>53915</xdr:rowOff>
    </xdr:from>
    <xdr:to>
      <xdr:col>12</xdr:col>
      <xdr:colOff>187214</xdr:colOff>
      <xdr:row>13</xdr:row>
      <xdr:rowOff>141068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95613" y="1374835"/>
          <a:ext cx="924054" cy="1219370"/>
        </a:xfrm>
        <a:prstGeom prst="rect">
          <a:avLst/>
        </a:prstGeom>
      </xdr:spPr>
    </xdr:pic>
    <xdr:clientData/>
  </xdr:twoCellAnchor>
  <xdr:twoCellAnchor editAs="oneCell">
    <xdr:from>
      <xdr:col>24</xdr:col>
      <xdr:colOff>440305</xdr:colOff>
      <xdr:row>14</xdr:row>
      <xdr:rowOff>107829</xdr:rowOff>
    </xdr:from>
    <xdr:to>
      <xdr:col>26</xdr:col>
      <xdr:colOff>485236</xdr:colOff>
      <xdr:row>17</xdr:row>
      <xdr:rowOff>179985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105211" y="2749669"/>
          <a:ext cx="1267006" cy="638264"/>
        </a:xfrm>
        <a:prstGeom prst="rect">
          <a:avLst/>
        </a:prstGeom>
      </xdr:spPr>
    </xdr:pic>
    <xdr:clientData/>
  </xdr:twoCellAnchor>
  <xdr:twoCellAnchor editAs="oneCell">
    <xdr:from>
      <xdr:col>24</xdr:col>
      <xdr:colOff>440306</xdr:colOff>
      <xdr:row>11</xdr:row>
      <xdr:rowOff>26958</xdr:rowOff>
    </xdr:from>
    <xdr:to>
      <xdr:col>26</xdr:col>
      <xdr:colOff>458278</xdr:colOff>
      <xdr:row>14</xdr:row>
      <xdr:rowOff>98977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05212" y="2102689"/>
          <a:ext cx="1240047" cy="63812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21</xdr:col>
      <xdr:colOff>126606</xdr:colOff>
      <xdr:row>53</xdr:row>
      <xdr:rowOff>17422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76604" y="6227193"/>
          <a:ext cx="3181794" cy="379147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31</xdr:col>
      <xdr:colOff>44929</xdr:colOff>
      <xdr:row>28</xdr:row>
      <xdr:rowOff>20469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20094" y="4151462"/>
          <a:ext cx="1267005" cy="1152686"/>
        </a:xfrm>
        <a:prstGeom prst="rect">
          <a:avLst/>
        </a:prstGeom>
        <a:solidFill>
          <a:schemeClr val="accent5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9</xdr:col>
      <xdr:colOff>152847</xdr:colOff>
      <xdr:row>25</xdr:row>
      <xdr:rowOff>38636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952500"/>
          <a:ext cx="3200847" cy="3839111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0</xdr:row>
      <xdr:rowOff>0</xdr:rowOff>
    </xdr:from>
    <xdr:to>
      <xdr:col>12</xdr:col>
      <xdr:colOff>562157</xdr:colOff>
      <xdr:row>3</xdr:row>
      <xdr:rowOff>47711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0" y="0"/>
          <a:ext cx="1305107" cy="61921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20</xdr:col>
      <xdr:colOff>486013</xdr:colOff>
      <xdr:row>21</xdr:row>
      <xdr:rowOff>48136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44650" y="381000"/>
          <a:ext cx="1705213" cy="36581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8</xdr:col>
      <xdr:colOff>457689</xdr:colOff>
      <xdr:row>22</xdr:row>
      <xdr:rowOff>86216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62000"/>
          <a:ext cx="3505689" cy="35152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2</xdr:row>
      <xdr:rowOff>152400</xdr:rowOff>
    </xdr:from>
    <xdr:to>
      <xdr:col>5</xdr:col>
      <xdr:colOff>314676</xdr:colOff>
      <xdr:row>3</xdr:row>
      <xdr:rowOff>247690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533400"/>
          <a:ext cx="2514951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1</xdr:row>
      <xdr:rowOff>76200</xdr:rowOff>
    </xdr:from>
    <xdr:to>
      <xdr:col>8</xdr:col>
      <xdr:colOff>581296</xdr:colOff>
      <xdr:row>5</xdr:row>
      <xdr:rowOff>85866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4725" y="266700"/>
          <a:ext cx="1943371" cy="1009791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9</xdr:row>
      <xdr:rowOff>104775</xdr:rowOff>
    </xdr:from>
    <xdr:to>
      <xdr:col>16</xdr:col>
      <xdr:colOff>409886</xdr:colOff>
      <xdr:row>24</xdr:row>
      <xdr:rowOff>171867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9650" y="2438400"/>
          <a:ext cx="2229161" cy="299126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8:47.8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8:47.8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24575,'3'3'0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8-26T02:33:58.6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8-26T02:33:58.6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24575,'3'3'0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T9338"/>
  <sheetViews>
    <sheetView topLeftCell="Q1" zoomScale="130" zoomScaleNormal="130" workbookViewId="0">
      <pane ySplit="2" topLeftCell="A3" activePane="bottomLeft" state="frozen"/>
      <selection activeCell="Q1" sqref="Q1"/>
      <selection pane="bottomLeft" activeCell="W10" sqref="W10"/>
    </sheetView>
  </sheetViews>
  <sheetFormatPr defaultColWidth="8.7109375" defaultRowHeight="11.25" x14ac:dyDescent="0.2"/>
  <cols>
    <col min="1" max="1" width="20.5703125" style="25" bestFit="1" customWidth="1"/>
    <col min="2" max="2" width="16.42578125" style="25" bestFit="1" customWidth="1"/>
    <col min="3" max="3" width="19.140625" style="25" customWidth="1"/>
    <col min="4" max="4" width="27.5703125" style="25" customWidth="1"/>
    <col min="5" max="5" width="19.140625" style="25" customWidth="1"/>
    <col min="6" max="6" width="14.28515625" style="25" customWidth="1"/>
    <col min="7" max="8" width="6" style="25" customWidth="1"/>
    <col min="9" max="9" width="12.42578125" style="151" customWidth="1"/>
    <col min="10" max="10" width="48.140625" style="151" bestFit="1" customWidth="1"/>
    <col min="11" max="11" width="5.85546875" style="151" bestFit="1" customWidth="1"/>
    <col min="12" max="12" width="13.7109375" style="151" bestFit="1" customWidth="1"/>
    <col min="13" max="13" width="9.7109375" style="151" bestFit="1" customWidth="1"/>
    <col min="14" max="14" width="16.5703125" style="151" bestFit="1" customWidth="1"/>
    <col min="15" max="15" width="20.7109375" style="35" bestFit="1" customWidth="1"/>
    <col min="16" max="16" width="15.5703125" style="35" customWidth="1"/>
    <col min="17" max="17" width="16.7109375" style="35" bestFit="1" customWidth="1"/>
    <col min="18" max="18" width="20.140625" style="35" bestFit="1" customWidth="1"/>
    <col min="19" max="20" width="8.7109375" style="35" customWidth="1"/>
    <col min="21" max="21" width="18.5703125" style="35" customWidth="1"/>
    <col min="22" max="22" width="10.7109375" style="35" customWidth="1"/>
    <col min="23" max="23" width="7.42578125" style="35" customWidth="1"/>
    <col min="24" max="24" width="13.7109375" style="35" customWidth="1"/>
    <col min="25" max="25" width="13.140625" style="35" customWidth="1"/>
    <col min="26" max="26" width="29.42578125" style="35" customWidth="1"/>
    <col min="27" max="27" width="4.42578125" style="35" customWidth="1"/>
    <col min="28" max="28" width="4.85546875" style="35" customWidth="1"/>
    <col min="29" max="29" width="11.7109375" style="35" customWidth="1"/>
    <col min="30" max="30" width="12.85546875" style="35" bestFit="1" customWidth="1"/>
    <col min="31" max="33" width="8.7109375" style="35" customWidth="1"/>
    <col min="34" max="34" width="7.42578125" style="35" customWidth="1"/>
    <col min="35" max="35" width="19.5703125" style="35" customWidth="1"/>
    <col min="36" max="36" width="23.42578125" style="35" customWidth="1"/>
    <col min="37" max="37" width="13.5703125" style="35" bestFit="1" customWidth="1"/>
    <col min="38" max="38" width="6.85546875" style="117" customWidth="1"/>
    <col min="39" max="39" width="8.7109375" style="35" customWidth="1"/>
    <col min="40" max="40" width="22.5703125" style="35" bestFit="1" customWidth="1"/>
    <col min="41" max="41" width="20.140625" style="35" customWidth="1"/>
    <col min="42" max="42" width="15.42578125" style="35" bestFit="1" customWidth="1"/>
    <col min="43" max="43" width="17" style="35" customWidth="1"/>
    <col min="44" max="44" width="8.7109375" style="35" customWidth="1"/>
    <col min="45" max="45" width="15.140625" style="35" customWidth="1"/>
    <col min="46" max="47" width="8.7109375" style="35" customWidth="1"/>
    <col min="48" max="48" width="15.42578125" style="35" customWidth="1"/>
    <col min="49" max="49" width="8.7109375" style="35" customWidth="1"/>
    <col min="50" max="50" width="22.28515625" style="35" bestFit="1" customWidth="1"/>
    <col min="51" max="51" width="19.85546875" style="35" bestFit="1" customWidth="1"/>
    <col min="52" max="57" width="8.7109375" style="35" customWidth="1"/>
    <col min="58" max="58" width="18" style="35" bestFit="1" customWidth="1"/>
    <col min="59" max="59" width="12" style="35" bestFit="1" customWidth="1"/>
    <col min="60" max="60" width="7.42578125" style="35" customWidth="1"/>
    <col min="61" max="67" width="8.7109375" style="35" customWidth="1"/>
    <col min="68" max="68" width="32.140625" style="151" bestFit="1" customWidth="1"/>
    <col min="69" max="69" width="8.7109375" style="35" customWidth="1"/>
    <col min="70" max="74" width="15.85546875" style="35" customWidth="1"/>
    <col min="75" max="85" width="8.7109375" style="35" customWidth="1"/>
    <col min="86" max="86" width="21.42578125" style="35" customWidth="1"/>
    <col min="87" max="87" width="20.140625" style="35" customWidth="1"/>
    <col min="88" max="88" width="20.85546875" style="35" customWidth="1"/>
    <col min="89" max="97" width="8.7109375" style="35" customWidth="1"/>
    <col min="98" max="98" width="34" style="151" bestFit="1" customWidth="1"/>
    <col min="99" max="99" width="20.28515625" style="151" bestFit="1" customWidth="1"/>
    <col min="100" max="100" width="8.85546875" style="151" bestFit="1" customWidth="1"/>
    <col min="101" max="101" width="8.7109375" style="151"/>
    <col min="102" max="103" width="8.85546875" style="151" bestFit="1" customWidth="1"/>
    <col min="104" max="104" width="8.7109375" style="151"/>
    <col min="105" max="105" width="8.85546875" style="151" bestFit="1" customWidth="1"/>
    <col min="106" max="107" width="8.7109375" style="151"/>
    <col min="108" max="108" width="8.7109375" style="151" customWidth="1"/>
    <col min="109" max="109" width="8.85546875" style="151" bestFit="1" customWidth="1"/>
    <col min="110" max="110" width="8.7109375" style="151"/>
    <col min="111" max="111" width="8.85546875" style="151" bestFit="1" customWidth="1"/>
    <col min="112" max="117" width="8.7109375" style="151"/>
    <col min="118" max="122" width="8.7109375" style="35"/>
    <col min="123" max="123" width="12.85546875" style="35" bestFit="1" customWidth="1"/>
    <col min="124" max="16384" width="8.7109375" style="35"/>
  </cols>
  <sheetData>
    <row r="1" spans="1:124" s="25" customFormat="1" x14ac:dyDescent="0.2">
      <c r="E1" s="25" t="str">
        <f>CONCATENATE("THÁI TUẾ",J2,'TẠO LÁ SỐ'!$L$35,'TẠO LÁ SỐ'!L30)</f>
        <v>THÁI TUẾDẬU7THÂN</v>
      </c>
      <c r="F1" s="25" t="str">
        <f>CONCATENATE("THÁNG-",'TẠO LÁ SỐ'!L35)</f>
        <v>THÁNG-7</v>
      </c>
      <c r="G1" s="25" t="str">
        <f>CONCATENATE("GIỜ-",'TẠO LÁ SỐ'!L30)</f>
        <v>GIỜ-THÂN</v>
      </c>
      <c r="H1" s="25" t="str">
        <f ca="1">CONCATENATE($I$2,M85)</f>
        <v>QUÝTHAM LANG</v>
      </c>
      <c r="I1" s="116" t="str">
        <f>CONCATENATE('TẠO LÁ SỐ'!$L$30,"-",'TẠO LÁ SỐ'!L35)</f>
        <v>THÂN-7</v>
      </c>
      <c r="J1" s="116">
        <f>'TẠO LÁ SỐ'!B1</f>
        <v>1993</v>
      </c>
      <c r="K1" s="116"/>
      <c r="L1" s="116"/>
      <c r="M1" s="116"/>
      <c r="N1" s="116"/>
      <c r="O1" s="25" t="str">
        <f>CONCATENATE('TẠO LÁ SỐ'!L38,'TẠO LÁ SỐ'!L30,'AN CÁC SAO CHÍNH TINH'!J2)</f>
        <v>ÂM NỮTHÂNDẬU</v>
      </c>
      <c r="P1" s="25" t="str">
        <f ca="1">CONCATENATE(L43,M43,'TẠO LÁ SỐ'!$L$36)</f>
        <v>TẢ PHÙTuất6</v>
      </c>
      <c r="Q1" s="25" t="str">
        <f ca="1">CONCATENATE(L56,M56,'TẠO LÁ SỐ'!L36)</f>
        <v>VĂN XƯƠNGDần6</v>
      </c>
      <c r="Y1" s="25" t="str">
        <f>CONCATENATE('TẠO LÁ SỐ'!$L$37,'TẠO LÁ SỐ'!$G$1)</f>
        <v>NỮDẬU</v>
      </c>
      <c r="Z1" s="25" t="str">
        <f>'TẠO LÁ SỐ'!M32</f>
        <v>QUÝ DẬU</v>
      </c>
      <c r="AL1" s="117"/>
      <c r="AN1" s="35"/>
      <c r="AO1" s="35"/>
      <c r="BA1" s="25" t="e">
        <f ca="1">BL1</f>
        <v>#REF!</v>
      </c>
      <c r="BB1" s="25">
        <v>1</v>
      </c>
      <c r="BF1" s="29" t="s">
        <v>5642</v>
      </c>
      <c r="BG1" s="25" t="s">
        <v>5640</v>
      </c>
      <c r="BH1" s="25" t="s">
        <v>5641</v>
      </c>
      <c r="BI1" s="25" t="e">
        <f ca="1">VLOOKUP($AB$52,$M$3:$O$14,3,0)</f>
        <v>#REF!</v>
      </c>
      <c r="BJ1" s="29" t="e">
        <f ca="1">BI1-VLOOKUP(BG2,$BA$16:$BB$27,2,0)</f>
        <v>#REF!</v>
      </c>
      <c r="BK1" s="29" t="e">
        <f ca="1">IF(BJ1+VLOOKUP(BH2,$BE$3:$BG$14,2,0)&gt;$O$14,VLOOKUP(BJ1+VLOOKUP(BH2,$BE$3:$BG$14,2,0),$G$3:$MF$14,9,0),BJ1+VLOOKUP(BH2,$BE$3:$BG$14,2,0))</f>
        <v>#REF!</v>
      </c>
      <c r="BL1" s="25" t="e">
        <f ca="1">VLOOKUP(BK1,$O$2:$Q$14,3,0)</f>
        <v>#REF!</v>
      </c>
      <c r="BN1" s="29">
        <f>'TẠO LÁ SỐ'!L46</f>
        <v>2025</v>
      </c>
      <c r="BO1" s="25" t="str">
        <f>VLOOKUP(BN1,'NGŨ HÀNH'!$A:$I,4,0)</f>
        <v>Ất Tỵ</v>
      </c>
      <c r="BP1" s="118" t="s">
        <v>5646</v>
      </c>
      <c r="BQ1" s="119" t="s">
        <v>155</v>
      </c>
      <c r="BR1" s="119" t="s">
        <v>398</v>
      </c>
      <c r="BS1" s="119" t="s">
        <v>399</v>
      </c>
      <c r="BT1" s="119" t="s">
        <v>400</v>
      </c>
      <c r="BU1" s="119" t="s">
        <v>397</v>
      </c>
      <c r="BV1" s="119" t="s">
        <v>401</v>
      </c>
      <c r="BX1" s="61" t="s">
        <v>402</v>
      </c>
      <c r="BY1" s="61"/>
      <c r="BZ1" s="117"/>
      <c r="CA1" s="117" t="s">
        <v>5639</v>
      </c>
      <c r="CB1" s="120" t="str">
        <f>$BQ$3</f>
        <v>MÙI</v>
      </c>
      <c r="CC1" s="117">
        <v>1</v>
      </c>
      <c r="CD1" s="121" t="str">
        <f>$BQ$4</f>
        <v>SỬU</v>
      </c>
      <c r="CE1" s="122">
        <v>1</v>
      </c>
      <c r="CF1" s="123" t="str">
        <f>$BQ$5</f>
        <v>NGỌ</v>
      </c>
      <c r="CG1" s="124">
        <v>1</v>
      </c>
      <c r="CH1" s="35"/>
      <c r="CJ1" s="125" t="s">
        <v>5657</v>
      </c>
      <c r="CT1" s="126" t="str">
        <f>'TẠO LÁ SỐ'!L38</f>
        <v>ÂM NỮ</v>
      </c>
      <c r="CU1" s="61" t="s">
        <v>5680</v>
      </c>
      <c r="CV1" s="61" t="s">
        <v>5640</v>
      </c>
      <c r="CW1" s="61" t="s">
        <v>5641</v>
      </c>
      <c r="CX1" s="61"/>
      <c r="CY1" s="61"/>
      <c r="CZ1" s="127" t="str">
        <f ca="1">CU2</f>
        <v>HỢI</v>
      </c>
      <c r="DA1" s="61">
        <v>1</v>
      </c>
      <c r="DB1" s="61"/>
      <c r="DC1" s="61"/>
      <c r="DD1" s="61" t="str">
        <f ca="1">$CU$3</f>
        <v>TỴ</v>
      </c>
      <c r="DE1" s="61">
        <f>VALUE(0)</f>
        <v>0</v>
      </c>
      <c r="DF1" s="61"/>
      <c r="DG1" s="61"/>
      <c r="DH1" s="61"/>
      <c r="DI1" s="61"/>
      <c r="DJ1" s="61"/>
      <c r="DK1" s="61"/>
      <c r="DL1" s="61"/>
      <c r="DM1" s="61"/>
    </row>
    <row r="2" spans="1:124" s="129" customFormat="1" ht="22.5" x14ac:dyDescent="0.2">
      <c r="A2" s="128" t="s">
        <v>0</v>
      </c>
      <c r="B2" s="128" t="s">
        <v>145</v>
      </c>
      <c r="C2" s="128" t="s">
        <v>146</v>
      </c>
      <c r="D2" s="128" t="s">
        <v>692</v>
      </c>
      <c r="E2" s="128"/>
      <c r="F2" s="129" t="str">
        <f>CONCATENATE('TẠO LÁ SỐ'!L39,'TẠO LÁ SỐ'!L36)</f>
        <v>KIM 4 CỤC6</v>
      </c>
      <c r="G2" s="129" t="str">
        <f>CONCATENATE('TẠO LÁ SỐ'!$L$38,"-",I2)</f>
        <v>ÂM NỮ-QUÝ</v>
      </c>
      <c r="H2" s="129" t="str">
        <f>VLOOKUP($J$1,'NGŨ HÀNH'!$A:$I,4,0)</f>
        <v>Quý Dậu</v>
      </c>
      <c r="I2" s="130" t="str">
        <f>VLOOKUP($J$1,'NGŨ HÀNH'!$A:$I,2,0)</f>
        <v>QUÝ</v>
      </c>
      <c r="J2" s="130" t="str">
        <f>VLOOKUP($J$1,'NGŨ HÀNH'!$A:$I,3,0)</f>
        <v>DẬU</v>
      </c>
      <c r="K2" s="130"/>
      <c r="L2" s="130" t="s">
        <v>145</v>
      </c>
      <c r="M2" s="130" t="s">
        <v>481</v>
      </c>
      <c r="N2" s="130" t="s">
        <v>5294</v>
      </c>
      <c r="O2" s="129" t="str">
        <f ca="1">CONCATENATE(L3,M3,'TẠO LÁ SỐ'!L30)</f>
        <v>CUNG MỆNHTÝTHÂN</v>
      </c>
      <c r="P2" s="129" t="str">
        <f ca="1">CONCATENATE(L44,M44,'TẠO LÁ SỐ'!$L$36)</f>
        <v>HỮU BẬTThìn6</v>
      </c>
      <c r="Q2" s="129" t="str">
        <f ca="1">CONCATENATE(L57,M57,'TẠO LÁ SỐ'!L36)</f>
        <v>VĂN KHÚCTÝ6</v>
      </c>
      <c r="R2" s="129" t="str">
        <f ca="1">CONCATENATE($L$3,$M$3,$J$2)</f>
        <v>CUNG MỆNHTÝDẬU</v>
      </c>
      <c r="U2" s="131" t="s">
        <v>3074</v>
      </c>
      <c r="V2" s="132" t="s">
        <v>2024</v>
      </c>
      <c r="W2" s="25" t="s">
        <v>145</v>
      </c>
      <c r="Y2" s="129" t="str">
        <f>CONCATENATE('TẠO LÁ SỐ'!L37,'TẠO LÁ SỐ'!G1,'TẠO LÁ SỐ'!G2)</f>
        <v>NỮDẬUTỴ</v>
      </c>
      <c r="Z2" s="129" t="str">
        <f>CONCATENATE('TẠO LÁ SỐ'!$L$38,'TẠO LÁ SỐ'!$L$39)</f>
        <v>ÂM NỮKIM 4 CỤC</v>
      </c>
      <c r="AA2" s="130"/>
      <c r="AB2" s="130"/>
      <c r="AC2" s="130"/>
      <c r="AE2" s="129" t="s">
        <v>5683</v>
      </c>
      <c r="AF2" s="129" t="s">
        <v>5683</v>
      </c>
      <c r="AH2" s="25" t="s">
        <v>5270</v>
      </c>
      <c r="AI2" s="32" t="s">
        <v>2748</v>
      </c>
      <c r="AJ2" s="33" t="s">
        <v>3096</v>
      </c>
      <c r="AL2" s="133"/>
      <c r="AN2" s="134" t="s">
        <v>5337</v>
      </c>
      <c r="AO2" s="35" t="s">
        <v>5338</v>
      </c>
      <c r="AZ2" s="129" t="s">
        <v>145</v>
      </c>
      <c r="BC2" s="129" t="e">
        <f ca="1">MAX($BG$3:$BG$14)</f>
        <v>#REF!</v>
      </c>
      <c r="BE2" s="129" t="s">
        <v>145</v>
      </c>
      <c r="BF2" s="129" t="str">
        <f ca="1">$AB$52</f>
        <v>HỢI</v>
      </c>
      <c r="BG2" s="135">
        <f>'TẠO LÁ SỐ'!L35</f>
        <v>7</v>
      </c>
      <c r="BH2" s="135" t="str">
        <f>'TẠO LÁ SỐ'!L30</f>
        <v>THÂN</v>
      </c>
      <c r="BI2" s="129" t="s">
        <v>5638</v>
      </c>
      <c r="BN2" s="129" t="str">
        <f>'TẠO LÁ SỐ'!M32</f>
        <v>QUÝ DẬU</v>
      </c>
      <c r="BO2" s="135" t="str">
        <f>'TẠO LÁ SỐ'!L38</f>
        <v>ÂM NỮ</v>
      </c>
      <c r="BP2" s="136" t="str">
        <f>'TẠO LÁ SỐ'!L37</f>
        <v>NỮ</v>
      </c>
      <c r="BQ2" s="137" t="e">
        <f ca="1">VLOOKUP(BQ1,$M$2:$O$14,3,0)</f>
        <v>#REF!</v>
      </c>
      <c r="BR2" s="138" t="str">
        <f>VLOOKUP('TẠO LÁ SỐ'!L32,'NGŨ HÀNH'!$A:$I,3,0)</f>
        <v>DẬU</v>
      </c>
      <c r="BS2" s="138">
        <f>'TẠO LÁ SỐ'!L35</f>
        <v>7</v>
      </c>
      <c r="BT2" s="138">
        <f>VLOOKUP('TẠO LÁ SỐ'!L36,LƯU!$CG$2:$CH$31,2,0)</f>
        <v>6</v>
      </c>
      <c r="BU2" s="138" t="str">
        <f>'TẠO LÁ SỐ'!L30</f>
        <v>THÂN</v>
      </c>
      <c r="BV2" s="137" t="str">
        <f ca="1">IFERROR(VLOOKUP(CONCATENATE($BP$2," ",$BQ$6),LƯU!$BV$15:$BW$1048576,2,0),"")</f>
        <v/>
      </c>
      <c r="BW2" s="25"/>
      <c r="BX2" s="61" t="s">
        <v>157</v>
      </c>
      <c r="BY2" s="61" t="s">
        <v>155</v>
      </c>
      <c r="BZ2" s="133">
        <f>IF(CA2=$CB$1,$CC$1,BZ13+1)</f>
        <v>9</v>
      </c>
      <c r="CA2" s="117" t="s">
        <v>156</v>
      </c>
      <c r="CB2" s="133"/>
      <c r="CC2" s="117"/>
      <c r="CD2" s="139">
        <f>IF(CE2=$CD$1,$CE$1,CD13+1)</f>
        <v>12</v>
      </c>
      <c r="CE2" s="140" t="s">
        <v>157</v>
      </c>
      <c r="CF2" s="141" t="s">
        <v>156</v>
      </c>
      <c r="CG2" s="142">
        <f>IF(CF2=$CF$1,$CG$1,CG13+1)</f>
        <v>8</v>
      </c>
      <c r="CH2" s="143"/>
      <c r="CJ2" s="144" t="s">
        <v>5658</v>
      </c>
      <c r="CL2" s="129" t="s">
        <v>5672</v>
      </c>
      <c r="CM2" s="129" t="s">
        <v>5674</v>
      </c>
      <c r="CP2" s="129" t="s">
        <v>402</v>
      </c>
      <c r="CQ2" s="129" t="s">
        <v>5673</v>
      </c>
      <c r="CT2" s="145" t="s">
        <v>5677</v>
      </c>
      <c r="CU2" s="146" t="str">
        <f ca="1">$AB$52</f>
        <v>HỢI</v>
      </c>
      <c r="CV2" s="147">
        <f>'TẠO LÁ SỐ'!L35</f>
        <v>7</v>
      </c>
      <c r="CW2" s="147" t="str">
        <f>'TẠO LÁ SỐ'!L30</f>
        <v>THÂN</v>
      </c>
      <c r="CX2" s="146"/>
      <c r="CY2" s="146">
        <f ca="1">IF(CZ2=$CZ$1,$DA$1,CY13+1)</f>
        <v>1</v>
      </c>
      <c r="CZ2" s="127" t="s">
        <v>156</v>
      </c>
      <c r="DA2" s="146"/>
      <c r="DB2" s="146"/>
      <c r="DC2" s="61" t="s">
        <v>157</v>
      </c>
      <c r="DD2" s="146">
        <f ca="1">IF($DC2=$DD$1,$DE$1,DD13+10)</f>
        <v>70</v>
      </c>
      <c r="DE2" s="146">
        <f ca="1">IF($DC2=$DD$1,$DE$1,DE13-10)</f>
        <v>-70</v>
      </c>
      <c r="DF2" s="146"/>
      <c r="DG2" s="146">
        <v>1</v>
      </c>
      <c r="DH2" s="61" t="s">
        <v>157</v>
      </c>
      <c r="DI2" s="146"/>
      <c r="DJ2" s="146" t="str">
        <f t="shared" ref="DJ2:DJ33" si="0">CONCATENATE(DK2,DL2)</f>
        <v>TÝTÝ</v>
      </c>
      <c r="DK2" s="146" t="s">
        <v>157</v>
      </c>
      <c r="DL2" s="61" t="s">
        <v>157</v>
      </c>
      <c r="DM2" s="61" t="s">
        <v>157</v>
      </c>
      <c r="DO2" s="129" t="s">
        <v>7979</v>
      </c>
      <c r="DR2" s="129" t="s">
        <v>7983</v>
      </c>
      <c r="DS2" s="129" t="s">
        <v>7984</v>
      </c>
    </row>
    <row r="3" spans="1:124" s="25" customFormat="1" x14ac:dyDescent="0.2">
      <c r="A3" s="25" t="s">
        <v>1</v>
      </c>
      <c r="B3" s="25" t="s">
        <v>159</v>
      </c>
      <c r="C3" s="25" t="s">
        <v>147</v>
      </c>
      <c r="E3" s="25" t="str">
        <f ca="1">IF(LEFT($Z$1,FIND(" ",$Z$1)-1)=LEFT($P3,FIND(" ",$P3)-1),"LAI NHÂN CUNG","")</f>
        <v/>
      </c>
      <c r="F3" s="25" t="e">
        <f ca="1">$O$4+10</f>
        <v>#REF!</v>
      </c>
      <c r="G3" s="25" t="e">
        <f ca="1">O14+10</f>
        <v>#REF!</v>
      </c>
      <c r="H3" s="25" t="str">
        <f ca="1">CONCATENATE(IF(LEN(IFERROR(VLOOKUP(N3,'TẠO LÁ SỐ'!$K$40:$M$40,3,0),""))=VALUE(8),CONCATENATE(IFERROR(VLOOKUP(N3,'TẠO LÁ SỐ'!$K$40:$M$40,3,0),""),M3),0),$J$2)</f>
        <v>0DẬU</v>
      </c>
      <c r="I3" s="116" t="str">
        <f ca="1">CONCATENATE("CUNG MỆNH",M3)</f>
        <v>CUNG MỆNHTÝ</v>
      </c>
      <c r="J3" s="116" t="s">
        <v>3097</v>
      </c>
      <c r="K3" s="116">
        <f ca="1">MATCH($I$1,OFFSET('AN CÁC SAO CHÍNH TINH'!$A$1,'AN CÁC SAO CHÍNH TINH'!K2,0,1000000),0)+'AN CÁC SAO CHÍNH TINH'!K2</f>
        <v>105</v>
      </c>
      <c r="L3" s="116" t="str" cm="1">
        <f t="array" aca="1" ref="L3" ca="1">INDEX($B:$B,K3)</f>
        <v>CUNG MỆNH</v>
      </c>
      <c r="M3" s="116" t="str" cm="1">
        <f t="array" aca="1" ref="M3" ca="1">INDEX($C:$C,K3)</f>
        <v>TÝ</v>
      </c>
      <c r="N3" s="116" t="str">
        <f ca="1">L3</f>
        <v>CUNG MỆNH</v>
      </c>
      <c r="O3" s="148" t="e">
        <f ca="1">IF(OR('TẠO LÁ SỐ'!$L$38="DƯƠNG NAM",'TẠO LÁ SỐ'!$L$38="ÂM NỮ"),VLOOKUP('AN CÁC SAO CHÍNH TINH'!$N3,#REF!,2,0),VLOOKUP('AN CÁC SAO CHÍNH TINH'!$N3,#REF!,3,0))</f>
        <v>#REF!</v>
      </c>
      <c r="P3" s="25" t="str">
        <f ca="1">VLOOKUP(M3,$AB$20:$AC$34,2,0)</f>
        <v>Giáp Tý</v>
      </c>
      <c r="Q3" s="25" t="str">
        <f ca="1">M3</f>
        <v>TÝ</v>
      </c>
      <c r="R3" s="25" t="e">
        <f ca="1">O3</f>
        <v>#REF!</v>
      </c>
      <c r="S3" s="25" t="e">
        <f ca="1">VLOOKUP(R3,$O$3:$Q$14,3,0)</f>
        <v>#REF!</v>
      </c>
      <c r="U3" s="34" t="s">
        <v>3075</v>
      </c>
      <c r="V3" s="34" t="s">
        <v>3061</v>
      </c>
      <c r="W3" s="132" t="s">
        <v>153</v>
      </c>
      <c r="Z3" s="25" t="s">
        <v>4830</v>
      </c>
      <c r="AA3" s="116">
        <f ca="1">MATCH($Z$2,OFFSET($U$1,'AN CÁC SAO CHÍNH TINH'!AA2,0,1000000),0)+'AN CÁC SAO CHÍNH TINH'!AA2</f>
        <v>159</v>
      </c>
      <c r="AB3" s="116" t="str" cm="1">
        <f t="array" aca="1" ref="AB3" ca="1">INDEX($W:$W,AA3)</f>
        <v>TỴ</v>
      </c>
      <c r="AC3" s="116" t="str" cm="1">
        <f t="array" aca="1" ref="AC3" ca="1">INDEX($V:$V,AA3)</f>
        <v>TRƯỜNG SINH</v>
      </c>
      <c r="AD3" s="25" t="str">
        <f ca="1">VLOOKUP(AB3,$M$3:$N$14,2,0)</f>
        <v>CUNG NÔ BỘC</v>
      </c>
      <c r="AE3" s="25" t="s">
        <v>269</v>
      </c>
      <c r="AF3" s="25" t="s">
        <v>269</v>
      </c>
      <c r="AH3" s="34">
        <v>10</v>
      </c>
      <c r="AI3" s="34" t="s">
        <v>5278</v>
      </c>
      <c r="AJ3" s="34" t="s">
        <v>5279</v>
      </c>
      <c r="AL3" s="117"/>
      <c r="AN3" s="35" t="s">
        <v>5295</v>
      </c>
      <c r="AO3" s="35" t="s">
        <v>5296</v>
      </c>
      <c r="AR3" s="25" t="str">
        <f t="shared" ref="AR3:AR66" si="1">CONCATENATE(AS3,AU3)</f>
        <v>TỬ VITÝ</v>
      </c>
      <c r="AS3" s="25" t="s">
        <v>187</v>
      </c>
      <c r="AT3" s="25" t="s">
        <v>5344</v>
      </c>
      <c r="AU3" s="25" t="s">
        <v>157</v>
      </c>
      <c r="AV3" s="25" t="str">
        <f t="shared" ref="AV3:AV66" si="2">CONCATENATE(AS3," ",AT3)</f>
        <v>TỬ VI B</v>
      </c>
      <c r="AX3" s="25" t="str">
        <f t="shared" ref="AX3:AX66" si="3">CONCATENATE("L.",AN3)</f>
        <v>L.Đ.V.HÓA QUYỀNTHÌN</v>
      </c>
      <c r="AY3" s="25" t="str">
        <f t="shared" ref="AY3:AY66" si="4">CONCATENATE("L.",AO3)</f>
        <v>L.Đ.V.HÓA QUYỀN-V</v>
      </c>
      <c r="AZ3" s="25" t="s">
        <v>157</v>
      </c>
      <c r="BA3" s="25" t="e">
        <f ca="1">IF(AZ3=$BA$1,$BB$1,BA14+1)</f>
        <v>#REF!</v>
      </c>
      <c r="BC3" s="25" t="e">
        <f ca="1">BD3+120</f>
        <v>#REF!</v>
      </c>
      <c r="BD3" s="25" t="e">
        <f ca="1">BG3</f>
        <v>#REF!</v>
      </c>
      <c r="BE3" s="25" t="s">
        <v>157</v>
      </c>
      <c r="BG3" s="25" t="e">
        <f ca="1">VLOOKUP(BE3,$M$3:$O$14,3,0)</f>
        <v>#REF!</v>
      </c>
      <c r="BH3" s="25">
        <v>0</v>
      </c>
      <c r="BP3" s="118" t="s">
        <v>5656</v>
      </c>
      <c r="BQ3" s="149" t="str">
        <f>VLOOKUP(BR2,$BX$2:$BY$13,2,0)</f>
        <v>MÙI</v>
      </c>
      <c r="BR3" s="149"/>
      <c r="BS3" s="119"/>
      <c r="BT3" s="119"/>
      <c r="BU3" s="119"/>
      <c r="BV3" s="119"/>
      <c r="BX3" s="61" t="s">
        <v>158</v>
      </c>
      <c r="BY3" s="61" t="s">
        <v>156</v>
      </c>
      <c r="BZ3" s="133">
        <f>IF(CA3=$CB$1,$CC$1,BZ2+1)</f>
        <v>10</v>
      </c>
      <c r="CA3" s="117" t="s">
        <v>155</v>
      </c>
      <c r="CB3" s="133"/>
      <c r="CC3" s="117"/>
      <c r="CD3" s="139">
        <f>IF(CE3=$CD$1,$CE$1,CD2+1)</f>
        <v>1</v>
      </c>
      <c r="CE3" s="140" t="s">
        <v>158</v>
      </c>
      <c r="CF3" s="141" t="s">
        <v>155</v>
      </c>
      <c r="CG3" s="142">
        <f>IF(CF3=$CF$1,$CG$1,CG2+1)</f>
        <v>9</v>
      </c>
      <c r="CH3" s="143"/>
      <c r="CJ3" s="144" t="s">
        <v>5659</v>
      </c>
      <c r="CL3" s="25" t="s">
        <v>157</v>
      </c>
      <c r="CM3" s="25" t="s">
        <v>215</v>
      </c>
      <c r="CP3" s="25" t="s">
        <v>157</v>
      </c>
      <c r="CQ3" s="25" t="s">
        <v>684</v>
      </c>
      <c r="CT3" s="61" t="s">
        <v>5678</v>
      </c>
      <c r="CU3" s="61" t="str">
        <f ca="1">VLOOKUP(CV2,$CY$2:$CZ$13,2,0)</f>
        <v>TỴ</v>
      </c>
      <c r="CV3" s="61" t="e">
        <f ca="1">VLOOKUP(CU3,$M$3:$O$14,3,0)</f>
        <v>#REF!</v>
      </c>
      <c r="CW3" s="118"/>
      <c r="CX3" s="61" t="e">
        <f ca="1">CW3+CV3</f>
        <v>#REF!</v>
      </c>
      <c r="CY3" s="146">
        <f ca="1">IF(CZ3=$CZ$1,$DA$1,CY2+1)</f>
        <v>2</v>
      </c>
      <c r="CZ3" s="127" t="s">
        <v>155</v>
      </c>
      <c r="DA3" s="61"/>
      <c r="DB3" s="61"/>
      <c r="DC3" s="61" t="s">
        <v>158</v>
      </c>
      <c r="DD3" s="146">
        <f ca="1">IF(DC3=$DD$1,$DE$1,DD2+10)</f>
        <v>80</v>
      </c>
      <c r="DE3" s="146">
        <f ca="1">IF($DC3=$DD$1,$DE$1,DE2-10)</f>
        <v>-80</v>
      </c>
      <c r="DF3" s="61"/>
      <c r="DG3" s="61">
        <v>2</v>
      </c>
      <c r="DH3" s="61" t="s">
        <v>158</v>
      </c>
      <c r="DI3" s="61"/>
      <c r="DJ3" s="146" t="str">
        <f t="shared" si="0"/>
        <v>TÝSỬU</v>
      </c>
      <c r="DK3" s="146" t="s">
        <v>157</v>
      </c>
      <c r="DL3" s="61" t="s">
        <v>158</v>
      </c>
      <c r="DM3" s="61" t="s">
        <v>158</v>
      </c>
      <c r="DO3" s="25" t="s">
        <v>681</v>
      </c>
      <c r="DR3" s="25">
        <v>1</v>
      </c>
      <c r="DS3" s="25" t="s">
        <v>159</v>
      </c>
      <c r="DT3" s="25">
        <v>1</v>
      </c>
    </row>
    <row r="4" spans="1:124" s="25" customFormat="1" x14ac:dyDescent="0.2">
      <c r="A4" s="25" t="s">
        <v>2</v>
      </c>
      <c r="B4" s="25" t="s">
        <v>159</v>
      </c>
      <c r="C4" s="25" t="s">
        <v>148</v>
      </c>
      <c r="E4" s="25" t="str">
        <f t="shared" ref="E4:E14" ca="1" si="5">IF(LEFT($Z$1,FIND(" ",$Z$1)-1)=LEFT($P4,FIND(" ",$P4)-1),"LAI NHÂN CUNG","")</f>
        <v/>
      </c>
      <c r="F4" s="25" t="e">
        <f ca="1">O4+120</f>
        <v>#REF!</v>
      </c>
      <c r="G4" s="25" t="e">
        <f ca="1">G3+10</f>
        <v>#REF!</v>
      </c>
      <c r="H4" s="25" t="str">
        <f ca="1">CONCATENATE(IF(LEN(IFERROR(VLOOKUP(N4,'TẠO LÁ SỐ'!$K$40:$M$40,3,0),""))=VALUE(8),CONCATENATE(IFERROR(VLOOKUP(N4,'TẠO LÁ SỐ'!$K$40:$M$40,3,0),""),M4),0),$J$2)</f>
        <v>0DẬU</v>
      </c>
      <c r="I4" s="116"/>
      <c r="J4" s="116" t="s">
        <v>3097</v>
      </c>
      <c r="K4" s="116">
        <f ca="1">MATCH($I$1,OFFSET('AN CÁC SAO CHÍNH TINH'!$A$1,'AN CÁC SAO CHÍNH TINH'!K3,0,1000000),0)+'AN CÁC SAO CHÍNH TINH'!K3</f>
        <v>249</v>
      </c>
      <c r="L4" s="116" t="str" cm="1">
        <f t="array" aca="1" ref="L4" ca="1">INDEX($B:$B,K4)</f>
        <v>CUNG PHỤ MẪU</v>
      </c>
      <c r="M4" s="116" t="str" cm="1">
        <f t="array" aca="1" ref="M4" ca="1">INDEX($C:$C,K4)</f>
        <v>SỬU</v>
      </c>
      <c r="N4" s="116" t="str">
        <f t="shared" ref="N4:N14" ca="1" si="6">L4</f>
        <v>CUNG PHỤ MẪU</v>
      </c>
      <c r="O4" s="148" t="e">
        <f ca="1">IF(OR('TẠO LÁ SỐ'!$L$38="DƯƠNG NAM",'TẠO LÁ SỐ'!$L$38="ÂM NỮ"),VLOOKUP('AN CÁC SAO CHÍNH TINH'!$N4,#REF!,2,0),VLOOKUP('AN CÁC SAO CHÍNH TINH'!$N4,#REF!,3,0))</f>
        <v>#REF!</v>
      </c>
      <c r="P4" s="25" t="str">
        <f t="shared" ref="P4:P14" ca="1" si="7">VLOOKUP(M4,$AB$20:$AC$34,2,0)</f>
        <v>Ất Sửu</v>
      </c>
      <c r="Q4" s="25" t="str">
        <f t="shared" ref="Q4:Q14" ca="1" si="8">M4</f>
        <v>SỬU</v>
      </c>
      <c r="R4" s="25" t="e">
        <f ca="1">O14</f>
        <v>#REF!</v>
      </c>
      <c r="S4" s="25" t="e">
        <f t="shared" ref="S4:S14" ca="1" si="9">VLOOKUP(R4,$O$3:$Q$14,3,0)</f>
        <v>#REF!</v>
      </c>
      <c r="U4" s="34" t="s">
        <v>3075</v>
      </c>
      <c r="V4" s="34" t="s">
        <v>3062</v>
      </c>
      <c r="W4" s="132" t="s">
        <v>152</v>
      </c>
      <c r="Z4" s="25" t="s">
        <v>4830</v>
      </c>
      <c r="AA4" s="116">
        <f ca="1">MATCH($Z$2,OFFSET($U$1,'AN CÁC SAO CHÍNH TINH'!AA3,0,1000000),0)+'AN CÁC SAO CHÍNH TINH'!AA3</f>
        <v>160</v>
      </c>
      <c r="AB4" s="116" t="str" cm="1">
        <f t="array" aca="1" ref="AB4" ca="1">INDEX($W:$W,AA4)</f>
        <v>THÌN</v>
      </c>
      <c r="AC4" s="116" t="str" cm="1">
        <f t="array" aca="1" ref="AC4" ca="1">INDEX($V:$V,AA4)</f>
        <v>DƯỠNG</v>
      </c>
      <c r="AD4" s="25" t="str">
        <f t="shared" ref="AD4:AD14" ca="1" si="10">VLOOKUP(AB4,$M$3:$N$14,2,0)</f>
        <v>CUNG QUAN LỘC</v>
      </c>
      <c r="AE4" s="25" t="s">
        <v>268</v>
      </c>
      <c r="AF4" s="25" t="s">
        <v>268</v>
      </c>
      <c r="AH4" s="34">
        <v>11</v>
      </c>
      <c r="AI4" s="34" t="s">
        <v>5280</v>
      </c>
      <c r="AJ4" s="34" t="s">
        <v>5281</v>
      </c>
      <c r="AL4" s="117"/>
      <c r="AN4" s="35" t="s">
        <v>5297</v>
      </c>
      <c r="AO4" s="35" t="s">
        <v>5296</v>
      </c>
      <c r="AR4" s="25" t="str">
        <f t="shared" si="1"/>
        <v>TỬ VISỬU</v>
      </c>
      <c r="AS4" s="25" t="s">
        <v>187</v>
      </c>
      <c r="AT4" s="25" t="s">
        <v>5342</v>
      </c>
      <c r="AU4" s="25" t="s">
        <v>158</v>
      </c>
      <c r="AV4" s="25" t="str">
        <f t="shared" si="2"/>
        <v>TỬ VI Đ</v>
      </c>
      <c r="AX4" s="25" t="str">
        <f t="shared" si="3"/>
        <v>L.Đ.V.HÓA QUYỀNTUẤT</v>
      </c>
      <c r="AY4" s="25" t="str">
        <f t="shared" si="4"/>
        <v>L.Đ.V.HÓA QUYỀN-V</v>
      </c>
      <c r="AZ4" s="25" t="s">
        <v>158</v>
      </c>
      <c r="BA4" s="25" t="e">
        <f ca="1">IF(AZ4=$BA$1,$BB$1,BA3+1)</f>
        <v>#REF!</v>
      </c>
      <c r="BC4" s="25" t="e">
        <f t="shared" ref="BC4:BC14" ca="1" si="11">BD4+120</f>
        <v>#REF!</v>
      </c>
      <c r="BD4" s="25" t="e">
        <f t="shared" ref="BD4:BD14" ca="1" si="12">BG4</f>
        <v>#REF!</v>
      </c>
      <c r="BE4" s="25" t="s">
        <v>158</v>
      </c>
      <c r="BF4" s="25">
        <v>10</v>
      </c>
      <c r="BG4" s="25" t="e">
        <f t="shared" ref="BG4:BG14" ca="1" si="13">VLOOKUP(BE4,$M$3:$O$14,3,0)</f>
        <v>#REF!</v>
      </c>
      <c r="BH4" s="25">
        <v>-10</v>
      </c>
      <c r="BI4" s="25" t="e">
        <f ca="1">VLOOKUP($AB$52,$M$3:$O$14,3,0)</f>
        <v>#REF!</v>
      </c>
      <c r="BJ4" s="29" t="e">
        <f ca="1">IF(BI4-VLOOKUP($BG$2,$BA$16:$BC$27,3,0)&lt;0,BI4+VLOOKUP($BG$2,$BA$16:$BB$27,2,0),BI4-VLOOKUP($BG$2,$BA$16:$BC$27,3,0))</f>
        <v>#REF!</v>
      </c>
      <c r="BK4" s="29" t="e">
        <f ca="1">BJ4+VLOOKUP(BH2,$BE$3:$BH$14,4,0)</f>
        <v>#REF!</v>
      </c>
      <c r="BL4" s="25" t="e">
        <f ca="1">IF(BK4&gt;$O$4,VLOOKUP(BK4,$F$3:$M$14,8,0),VLOOKUP(BK4,$O$3:$Q$14,3,0))</f>
        <v>#REF!</v>
      </c>
      <c r="BP4" s="118" t="s">
        <v>5647</v>
      </c>
      <c r="BQ4" s="149" t="str">
        <f>VLOOKUP(BS2,$BZ$2:$CA$13,2,0)</f>
        <v>SỬU</v>
      </c>
      <c r="BR4" s="119"/>
      <c r="BS4" s="119"/>
      <c r="BT4" s="119"/>
      <c r="BU4" s="119"/>
      <c r="BV4" s="119"/>
      <c r="BX4" s="61" t="s">
        <v>147</v>
      </c>
      <c r="BY4" s="61" t="s">
        <v>157</v>
      </c>
      <c r="BZ4" s="133">
        <f t="shared" ref="BZ4:BZ13" si="14">IF(CA4=$CB$1,$CC$1,BZ3+1)</f>
        <v>11</v>
      </c>
      <c r="CA4" s="117" t="s">
        <v>154</v>
      </c>
      <c r="CB4" s="133"/>
      <c r="CC4" s="117"/>
      <c r="CD4" s="139">
        <f t="shared" ref="CD4:CD13" si="15">IF(CE4=$CD$1,$CE$1,CD3+1)</f>
        <v>2</v>
      </c>
      <c r="CE4" s="140" t="s">
        <v>147</v>
      </c>
      <c r="CF4" s="141" t="s">
        <v>154</v>
      </c>
      <c r="CG4" s="142">
        <f t="shared" ref="CG4:CG13" si="16">IF(CF4=$CF$1,$CG$1,CG3+1)</f>
        <v>10</v>
      </c>
      <c r="CH4" s="143"/>
      <c r="CJ4" s="144" t="s">
        <v>5660</v>
      </c>
      <c r="CL4" s="25" t="s">
        <v>158</v>
      </c>
      <c r="CM4" s="25" t="s">
        <v>216</v>
      </c>
      <c r="CP4" s="25" t="s">
        <v>158</v>
      </c>
      <c r="CQ4" s="25" t="s">
        <v>217</v>
      </c>
      <c r="CT4" s="61" t="s">
        <v>5679</v>
      </c>
      <c r="CU4" s="150" t="str">
        <f ca="1">VLOOKUP(CONCATENATE($CU$3,$CW$2),$DJ$2:$DM$145,4,0)</f>
        <v>SỬU</v>
      </c>
      <c r="CV4" s="61"/>
      <c r="CW4" s="61"/>
      <c r="CX4" s="61"/>
      <c r="CY4" s="146">
        <f t="shared" ref="CY4:CY13" ca="1" si="17">IF(CZ4=$CZ$1,$DA$1,CY3+1)</f>
        <v>3</v>
      </c>
      <c r="CZ4" s="127" t="s">
        <v>154</v>
      </c>
      <c r="DA4" s="61"/>
      <c r="DB4" s="61"/>
      <c r="DC4" s="61" t="s">
        <v>147</v>
      </c>
      <c r="DD4" s="146">
        <f t="shared" ref="DD4:DD13" ca="1" si="18">IF(DC4=$DD$1,$DE$1,DD3+10)</f>
        <v>90</v>
      </c>
      <c r="DE4" s="146">
        <f t="shared" ref="DE4:DE13" ca="1" si="19">IF($DC4=$DD$1,$DE$1,DE3-10)</f>
        <v>-90</v>
      </c>
      <c r="DF4" s="61"/>
      <c r="DG4" s="146">
        <v>3</v>
      </c>
      <c r="DH4" s="61" t="s">
        <v>147</v>
      </c>
      <c r="DI4" s="61"/>
      <c r="DJ4" s="146" t="str">
        <f t="shared" si="0"/>
        <v>TÝDẦN</v>
      </c>
      <c r="DK4" s="146" t="s">
        <v>157</v>
      </c>
      <c r="DL4" s="61" t="s">
        <v>147</v>
      </c>
      <c r="DM4" s="61" t="s">
        <v>147</v>
      </c>
      <c r="DO4" s="25" t="s">
        <v>279</v>
      </c>
      <c r="DR4" s="25">
        <v>2</v>
      </c>
      <c r="DS4" s="25" t="s">
        <v>167</v>
      </c>
      <c r="DT4" s="25">
        <v>2</v>
      </c>
    </row>
    <row r="5" spans="1:124" s="25" customFormat="1" x14ac:dyDescent="0.2">
      <c r="A5" s="25" t="s">
        <v>3</v>
      </c>
      <c r="B5" s="25" t="s">
        <v>159</v>
      </c>
      <c r="C5" s="25" t="s">
        <v>149</v>
      </c>
      <c r="E5" s="25" t="str">
        <f t="shared" ca="1" si="5"/>
        <v/>
      </c>
      <c r="F5" s="25" t="e">
        <f t="shared" ref="F5:F14" ca="1" si="20">O5+120</f>
        <v>#REF!</v>
      </c>
      <c r="G5" s="25" t="e">
        <f t="shared" ref="G5:G14" ca="1" si="21">G4+10</f>
        <v>#REF!</v>
      </c>
      <c r="H5" s="25" t="str">
        <f ca="1">CONCATENATE(IF(LEN(IFERROR(VLOOKUP(N5,'TẠO LÁ SỐ'!$K$40:$M$40,3,0),""))=VALUE(8),CONCATENATE(IFERROR(VLOOKUP(N5,'TẠO LÁ SỐ'!$K$40:$M$40,3,0),""),M5),0),$J$2)</f>
        <v>0DẬU</v>
      </c>
      <c r="I5" s="116"/>
      <c r="J5" s="116" t="s">
        <v>3097</v>
      </c>
      <c r="K5" s="116">
        <f ca="1">MATCH($I$1,OFFSET('AN CÁC SAO CHÍNH TINH'!$A$1,'AN CÁC SAO CHÍNH TINH'!K4,0,1000000),0)+'AN CÁC SAO CHÍNH TINH'!K4</f>
        <v>393</v>
      </c>
      <c r="L5" s="116" t="str" cm="1">
        <f t="array" aca="1" ref="L5" ca="1">INDEX($B:$B,K5)</f>
        <v>CUNG PHÚC ĐỨC</v>
      </c>
      <c r="M5" s="116" t="str" cm="1">
        <f t="array" aca="1" ref="M5" ca="1">INDEX($C:$C,K5)</f>
        <v>DẦN</v>
      </c>
      <c r="N5" s="116" t="str">
        <f t="shared" ca="1" si="6"/>
        <v>CUNG PHÚC ĐỨC</v>
      </c>
      <c r="O5" s="148" t="e">
        <f ca="1">IF(OR('TẠO LÁ SỐ'!$L$38="DƯƠNG NAM",'TẠO LÁ SỐ'!$L$38="ÂM NỮ"),VLOOKUP('AN CÁC SAO CHÍNH TINH'!$N5,#REF!,2,0),VLOOKUP('AN CÁC SAO CHÍNH TINH'!$N5,#REF!,3,0))</f>
        <v>#REF!</v>
      </c>
      <c r="P5" s="25" t="str">
        <f t="shared" ca="1" si="7"/>
        <v>Giáp Dần</v>
      </c>
      <c r="Q5" s="25" t="str">
        <f t="shared" ca="1" si="8"/>
        <v>DẦN</v>
      </c>
      <c r="R5" s="25" t="e">
        <f ca="1">O13</f>
        <v>#REF!</v>
      </c>
      <c r="S5" s="25" t="e">
        <f t="shared" ca="1" si="9"/>
        <v>#REF!</v>
      </c>
      <c r="U5" s="34" t="s">
        <v>3075</v>
      </c>
      <c r="V5" s="34" t="s">
        <v>3063</v>
      </c>
      <c r="W5" s="132" t="s">
        <v>151</v>
      </c>
      <c r="Z5" s="25" t="s">
        <v>4830</v>
      </c>
      <c r="AA5" s="116">
        <f ca="1">MATCH($Z$2,OFFSET($U$1,'AN CÁC SAO CHÍNH TINH'!AA4,0,1000000),0)+'AN CÁC SAO CHÍNH TINH'!AA4</f>
        <v>161</v>
      </c>
      <c r="AB5" s="116" t="str" cm="1">
        <f t="array" aca="1" ref="AB5" ca="1">INDEX($W:$W,AA5)</f>
        <v>MÃO</v>
      </c>
      <c r="AC5" s="116" t="str" cm="1">
        <f t="array" aca="1" ref="AC5" ca="1">INDEX($V:$V,AA5)</f>
        <v>THAI</v>
      </c>
      <c r="AD5" s="25" t="str">
        <f t="shared" ca="1" si="10"/>
        <v>CUNG ĐIỀN TRẠCH</v>
      </c>
      <c r="AH5" s="34">
        <v>12</v>
      </c>
      <c r="AI5" s="34" t="s">
        <v>5282</v>
      </c>
      <c r="AJ5" s="34" t="s">
        <v>5283</v>
      </c>
      <c r="AL5" s="117"/>
      <c r="AN5" s="35" t="s">
        <v>5298</v>
      </c>
      <c r="AO5" s="35" t="s">
        <v>5296</v>
      </c>
      <c r="AR5" s="25" t="str">
        <f t="shared" si="1"/>
        <v>TỬ VIDẦN</v>
      </c>
      <c r="AS5" s="25" t="s">
        <v>187</v>
      </c>
      <c r="AT5" s="25" t="s">
        <v>5340</v>
      </c>
      <c r="AU5" s="25" t="s">
        <v>147</v>
      </c>
      <c r="AV5" s="25" t="str">
        <f t="shared" si="2"/>
        <v>TỬ VI M</v>
      </c>
      <c r="AX5" s="25" t="str">
        <f t="shared" si="3"/>
        <v>L.Đ.V.HÓA QUYỀNSỬU</v>
      </c>
      <c r="AY5" s="25" t="str">
        <f t="shared" si="4"/>
        <v>L.Đ.V.HÓA QUYỀN-V</v>
      </c>
      <c r="AZ5" s="25" t="s">
        <v>147</v>
      </c>
      <c r="BA5" s="25" t="e">
        <f t="shared" ref="BA5:BA14" ca="1" si="22">IF(AZ5=$BA$1,$BB$1,BA4+1)</f>
        <v>#REF!</v>
      </c>
      <c r="BC5" s="25" t="e">
        <f t="shared" ca="1" si="11"/>
        <v>#REF!</v>
      </c>
      <c r="BD5" s="25" t="e">
        <f t="shared" ca="1" si="12"/>
        <v>#REF!</v>
      </c>
      <c r="BE5" s="25" t="s">
        <v>147</v>
      </c>
      <c r="BF5" s="25">
        <v>20</v>
      </c>
      <c r="BG5" s="25" t="e">
        <f t="shared" ca="1" si="13"/>
        <v>#REF!</v>
      </c>
      <c r="BH5" s="25">
        <v>-20</v>
      </c>
      <c r="BP5" s="118" t="s">
        <v>5635</v>
      </c>
      <c r="BQ5" s="149" t="str">
        <f>VLOOKUP(BT2,$CD$2:$CE$13,2,0)</f>
        <v>NGỌ</v>
      </c>
      <c r="BR5" s="119" t="e">
        <f ca="1">VLOOKUP(BQ5,$BE$3:$BG$14,3,0)</f>
        <v>#REF!</v>
      </c>
      <c r="BS5" s="119">
        <f>IF(OR($BO$2="DƯƠNG NAM",$BO$2="ÂM NỮ"),VLOOKUP($BU$2,$BE$3:$BH$14,4,0),VLOOKUP($BU$2,$BE$3:$BF$14,2,0))</f>
        <v>40</v>
      </c>
      <c r="BT5" s="119" t="e">
        <f ca="1">BR5+BS5</f>
        <v>#REF!</v>
      </c>
      <c r="BU5" s="119"/>
      <c r="BV5" s="119"/>
      <c r="BX5" s="61" t="s">
        <v>148</v>
      </c>
      <c r="BY5" s="61" t="s">
        <v>158</v>
      </c>
      <c r="BZ5" s="133">
        <f t="shared" si="14"/>
        <v>12</v>
      </c>
      <c r="CA5" s="117" t="s">
        <v>153</v>
      </c>
      <c r="CB5" s="133"/>
      <c r="CC5" s="117"/>
      <c r="CD5" s="139">
        <f t="shared" si="15"/>
        <v>3</v>
      </c>
      <c r="CE5" s="140" t="s">
        <v>148</v>
      </c>
      <c r="CF5" s="141" t="s">
        <v>153</v>
      </c>
      <c r="CG5" s="142">
        <f t="shared" si="16"/>
        <v>11</v>
      </c>
      <c r="CH5" s="143"/>
      <c r="CJ5" s="144" t="s">
        <v>5661</v>
      </c>
      <c r="CL5" s="25" t="s">
        <v>147</v>
      </c>
      <c r="CM5" s="25" t="s">
        <v>259</v>
      </c>
      <c r="CP5" s="25" t="s">
        <v>147</v>
      </c>
      <c r="CQ5" s="25" t="s">
        <v>218</v>
      </c>
      <c r="CT5" s="61"/>
      <c r="CU5" s="61"/>
      <c r="CV5" s="61"/>
      <c r="CW5" s="61"/>
      <c r="CX5" s="61"/>
      <c r="CY5" s="146">
        <f t="shared" ca="1" si="17"/>
        <v>4</v>
      </c>
      <c r="CZ5" s="127" t="s">
        <v>153</v>
      </c>
      <c r="DA5" s="61"/>
      <c r="DB5" s="61"/>
      <c r="DC5" s="61" t="s">
        <v>148</v>
      </c>
      <c r="DD5" s="146">
        <f t="shared" ca="1" si="18"/>
        <v>100</v>
      </c>
      <c r="DE5" s="146">
        <f t="shared" ca="1" si="19"/>
        <v>-100</v>
      </c>
      <c r="DF5" s="61"/>
      <c r="DG5" s="61">
        <v>4</v>
      </c>
      <c r="DH5" s="61" t="s">
        <v>148</v>
      </c>
      <c r="DI5" s="61"/>
      <c r="DJ5" s="146" t="str">
        <f t="shared" si="0"/>
        <v>TÝMÃO</v>
      </c>
      <c r="DK5" s="146" t="s">
        <v>157</v>
      </c>
      <c r="DL5" s="61" t="s">
        <v>148</v>
      </c>
      <c r="DM5" s="61" t="s">
        <v>148</v>
      </c>
      <c r="DO5" s="25" t="s">
        <v>267</v>
      </c>
      <c r="DR5" s="25">
        <v>3</v>
      </c>
      <c r="DS5" s="25" t="s">
        <v>166</v>
      </c>
      <c r="DT5" s="25">
        <v>3</v>
      </c>
    </row>
    <row r="6" spans="1:124" s="25" customFormat="1" x14ac:dyDescent="0.2">
      <c r="A6" s="25" t="s">
        <v>4</v>
      </c>
      <c r="B6" s="25" t="s">
        <v>159</v>
      </c>
      <c r="C6" s="25" t="s">
        <v>150</v>
      </c>
      <c r="E6" s="25" t="str">
        <f t="shared" ca="1" si="5"/>
        <v/>
      </c>
      <c r="F6" s="25" t="e">
        <f t="shared" ca="1" si="20"/>
        <v>#REF!</v>
      </c>
      <c r="G6" s="25" t="e">
        <f t="shared" ca="1" si="21"/>
        <v>#REF!</v>
      </c>
      <c r="H6" s="25" t="str">
        <f ca="1">CONCATENATE(IF(LEN(IFERROR(VLOOKUP(N6,'TẠO LÁ SỐ'!$K$40:$M$40,3,0),""))=VALUE(8),CONCATENATE(IFERROR(VLOOKUP(N6,'TẠO LÁ SỐ'!$K$40:$M$40,3,0),""),M6),0),$J$2)</f>
        <v>0DẬU</v>
      </c>
      <c r="I6" s="116"/>
      <c r="J6" s="116" t="s">
        <v>3097</v>
      </c>
      <c r="K6" s="116">
        <f ca="1">MATCH($I$1,OFFSET('AN CÁC SAO CHÍNH TINH'!$A$1,'AN CÁC SAO CHÍNH TINH'!K5,0,1000000),0)+'AN CÁC SAO CHÍNH TINH'!K5</f>
        <v>537</v>
      </c>
      <c r="L6" s="116" t="str" cm="1">
        <f t="array" aca="1" ref="L6" ca="1">INDEX($B:$B,K6)</f>
        <v>CUNG ĐIỀN TRẠCH</v>
      </c>
      <c r="M6" s="116" t="str" cm="1">
        <f t="array" aca="1" ref="M6" ca="1">INDEX($C:$C,K6)</f>
        <v>MÃO</v>
      </c>
      <c r="N6" s="116" t="str">
        <f t="shared" ca="1" si="6"/>
        <v>CUNG ĐIỀN TRẠCH</v>
      </c>
      <c r="O6" s="148" t="e">
        <f ca="1">IF(OR('TẠO LÁ SỐ'!$L$38="DƯƠNG NAM",'TẠO LÁ SỐ'!$L$38="ÂM NỮ"),VLOOKUP('AN CÁC SAO CHÍNH TINH'!$N6,#REF!,2,0),VLOOKUP('AN CÁC SAO CHÍNH TINH'!$N6,#REF!,3,0))</f>
        <v>#REF!</v>
      </c>
      <c r="P6" s="25" t="str">
        <f t="shared" ca="1" si="7"/>
        <v>Ất Mão</v>
      </c>
      <c r="Q6" s="25" t="str">
        <f t="shared" ca="1" si="8"/>
        <v>MÃO</v>
      </c>
      <c r="R6" s="25" t="e">
        <f ca="1">O12</f>
        <v>#REF!</v>
      </c>
      <c r="S6" s="25" t="e">
        <f t="shared" ca="1" si="9"/>
        <v>#REF!</v>
      </c>
      <c r="U6" s="34" t="s">
        <v>3075</v>
      </c>
      <c r="V6" s="34" t="s">
        <v>3064</v>
      </c>
      <c r="W6" s="132" t="s">
        <v>150</v>
      </c>
      <c r="Z6" s="25" t="s">
        <v>4830</v>
      </c>
      <c r="AA6" s="116">
        <f ca="1">MATCH($Z$2,OFFSET($U$1,'AN CÁC SAO CHÍNH TINH'!AA5,0,1000000),0)+'AN CÁC SAO CHÍNH TINH'!AA5</f>
        <v>162</v>
      </c>
      <c r="AB6" s="116" t="str" cm="1">
        <f t="array" aca="1" ref="AB6" ca="1">INDEX($W:$W,AA6)</f>
        <v>DẦN</v>
      </c>
      <c r="AC6" s="116" t="str" cm="1">
        <f t="array" aca="1" ref="AC6" ca="1">INDEX($V:$V,AA6)</f>
        <v>TUYỆT</v>
      </c>
      <c r="AD6" s="25" t="str">
        <f t="shared" ca="1" si="10"/>
        <v>CUNG PHÚC ĐỨC</v>
      </c>
      <c r="AH6" s="34">
        <v>13</v>
      </c>
      <c r="AI6" s="34" t="s">
        <v>5284</v>
      </c>
      <c r="AJ6" s="34" t="s">
        <v>5285</v>
      </c>
      <c r="AL6" s="117"/>
      <c r="AN6" s="35" t="s">
        <v>5299</v>
      </c>
      <c r="AO6" s="35" t="s">
        <v>5296</v>
      </c>
      <c r="AR6" s="25" t="str">
        <f t="shared" si="1"/>
        <v>TỬ VIMÃO</v>
      </c>
      <c r="AS6" s="25" t="s">
        <v>187</v>
      </c>
      <c r="AT6" s="25" t="s">
        <v>5344</v>
      </c>
      <c r="AU6" s="25" t="s">
        <v>148</v>
      </c>
      <c r="AV6" s="25" t="str">
        <f t="shared" si="2"/>
        <v>TỬ VI B</v>
      </c>
      <c r="AX6" s="25" t="str">
        <f t="shared" si="3"/>
        <v>L.Đ.V.HÓA QUYỀNMÙI</v>
      </c>
      <c r="AY6" s="25" t="str">
        <f t="shared" si="4"/>
        <v>L.Đ.V.HÓA QUYỀN-V</v>
      </c>
      <c r="AZ6" s="25" t="s">
        <v>148</v>
      </c>
      <c r="BA6" s="25" t="e">
        <f t="shared" ca="1" si="22"/>
        <v>#REF!</v>
      </c>
      <c r="BC6" s="25" t="e">
        <f t="shared" ca="1" si="11"/>
        <v>#REF!</v>
      </c>
      <c r="BD6" s="25" t="e">
        <f t="shared" ca="1" si="12"/>
        <v>#REF!</v>
      </c>
      <c r="BE6" s="25" t="s">
        <v>148</v>
      </c>
      <c r="BF6" s="25">
        <v>30</v>
      </c>
      <c r="BG6" s="25" t="e">
        <f t="shared" ca="1" si="13"/>
        <v>#REF!</v>
      </c>
      <c r="BH6" s="25">
        <v>90</v>
      </c>
      <c r="BP6" s="118" t="s">
        <v>5636</v>
      </c>
      <c r="BQ6" s="149" t="e">
        <f ca="1">IF(BT5&gt;$BC$2,VLOOKUP(BT5,$BC$3:$BE$14,3,0),VLOOKUP(BT5,$BD$3:$BE$14,2,0))</f>
        <v>#REF!</v>
      </c>
      <c r="BR6" s="119"/>
      <c r="BS6" s="119"/>
      <c r="BT6" s="119"/>
      <c r="BU6" s="119"/>
      <c r="BV6" s="119"/>
      <c r="BX6" s="61" t="s">
        <v>149</v>
      </c>
      <c r="BY6" s="61" t="s">
        <v>147</v>
      </c>
      <c r="BZ6" s="133">
        <f t="shared" si="14"/>
        <v>1</v>
      </c>
      <c r="CA6" s="117" t="s">
        <v>152</v>
      </c>
      <c r="CB6" s="133"/>
      <c r="CC6" s="117"/>
      <c r="CD6" s="139">
        <f t="shared" si="15"/>
        <v>4</v>
      </c>
      <c r="CE6" s="140" t="s">
        <v>149</v>
      </c>
      <c r="CF6" s="141" t="s">
        <v>152</v>
      </c>
      <c r="CG6" s="142">
        <f t="shared" si="16"/>
        <v>12</v>
      </c>
      <c r="CH6" s="143"/>
      <c r="CJ6" s="144" t="s">
        <v>5662</v>
      </c>
      <c r="CL6" s="25" t="s">
        <v>148</v>
      </c>
      <c r="CM6" s="25" t="s">
        <v>395</v>
      </c>
      <c r="CP6" s="25" t="s">
        <v>148</v>
      </c>
      <c r="CQ6" s="25" t="s">
        <v>209</v>
      </c>
      <c r="CT6" s="61"/>
      <c r="CU6" s="61"/>
      <c r="CV6" s="61"/>
      <c r="CW6" s="61"/>
      <c r="CX6" s="61"/>
      <c r="CY6" s="146">
        <f t="shared" ca="1" si="17"/>
        <v>5</v>
      </c>
      <c r="CZ6" s="127" t="s">
        <v>152</v>
      </c>
      <c r="DA6" s="61"/>
      <c r="DB6" s="61"/>
      <c r="DC6" s="61" t="s">
        <v>149</v>
      </c>
      <c r="DD6" s="146">
        <f t="shared" ca="1" si="18"/>
        <v>110</v>
      </c>
      <c r="DE6" s="146">
        <f t="shared" ca="1" si="19"/>
        <v>-110</v>
      </c>
      <c r="DF6" s="61"/>
      <c r="DG6" s="146">
        <v>5</v>
      </c>
      <c r="DH6" s="61" t="s">
        <v>149</v>
      </c>
      <c r="DI6" s="61"/>
      <c r="DJ6" s="146" t="str">
        <f t="shared" si="0"/>
        <v>TÝTHÌN</v>
      </c>
      <c r="DK6" s="146" t="s">
        <v>157</v>
      </c>
      <c r="DL6" s="61" t="s">
        <v>149</v>
      </c>
      <c r="DM6" s="61" t="s">
        <v>149</v>
      </c>
      <c r="DO6" s="25" t="s">
        <v>680</v>
      </c>
      <c r="DR6" s="25">
        <v>4</v>
      </c>
      <c r="DS6" s="25" t="s">
        <v>169</v>
      </c>
      <c r="DT6" s="25">
        <v>4</v>
      </c>
    </row>
    <row r="7" spans="1:124" s="25" customFormat="1" x14ac:dyDescent="0.2">
      <c r="A7" s="25" t="s">
        <v>5</v>
      </c>
      <c r="B7" s="25" t="s">
        <v>159</v>
      </c>
      <c r="C7" s="25" t="s">
        <v>151</v>
      </c>
      <c r="E7" s="25" t="str">
        <f t="shared" ca="1" si="5"/>
        <v/>
      </c>
      <c r="F7" s="25" t="e">
        <f t="shared" ca="1" si="20"/>
        <v>#REF!</v>
      </c>
      <c r="G7" s="25" t="e">
        <f t="shared" ca="1" si="21"/>
        <v>#REF!</v>
      </c>
      <c r="H7" s="25" t="str">
        <f ca="1">CONCATENATE(IF(LEN(IFERROR(VLOOKUP(N7,'TẠO LÁ SỐ'!$K$40:$M$40,3,0),""))=VALUE(8),CONCATENATE(IFERROR(VLOOKUP(N7,'TẠO LÁ SỐ'!$K$40:$M$40,3,0),""),M7),0),$J$2)</f>
        <v>( THÂN )THÌNDẬU</v>
      </c>
      <c r="I7" s="116"/>
      <c r="J7" s="116" t="s">
        <v>3097</v>
      </c>
      <c r="K7" s="116">
        <f ca="1">MATCH($I$1,OFFSET('AN CÁC SAO CHÍNH TINH'!$A$1,'AN CÁC SAO CHÍNH TINH'!K6,0,1000000),0)+'AN CÁC SAO CHÍNH TINH'!K6</f>
        <v>681</v>
      </c>
      <c r="L7" s="116" t="str" cm="1">
        <f t="array" aca="1" ref="L7" ca="1">INDEX($B:$B,K7)</f>
        <v>CUNG QUAN LỘC</v>
      </c>
      <c r="M7" s="116" t="str" cm="1">
        <f t="array" aca="1" ref="M7" ca="1">INDEX($C:$C,K7)</f>
        <v>THÌN</v>
      </c>
      <c r="N7" s="116" t="str">
        <f t="shared" ca="1" si="6"/>
        <v>CUNG QUAN LỘC</v>
      </c>
      <c r="O7" s="148" t="e">
        <f ca="1">IF(OR('TẠO LÁ SỐ'!$L$38="DƯƠNG NAM",'TẠO LÁ SỐ'!$L$38="ÂM NỮ"),VLOOKUP('AN CÁC SAO CHÍNH TINH'!$N7,#REF!,2,0),VLOOKUP('AN CÁC SAO CHÍNH TINH'!$N7,#REF!,3,0))</f>
        <v>#REF!</v>
      </c>
      <c r="P7" s="25" t="str">
        <f t="shared" ca="1" si="7"/>
        <v>Bính Thìn</v>
      </c>
      <c r="Q7" s="25" t="str">
        <f t="shared" ca="1" si="8"/>
        <v>THÌN</v>
      </c>
      <c r="R7" s="25" t="e">
        <f ca="1">O11</f>
        <v>#REF!</v>
      </c>
      <c r="S7" s="25" t="e">
        <f t="shared" ca="1" si="9"/>
        <v>#REF!</v>
      </c>
      <c r="U7" s="34" t="s">
        <v>3075</v>
      </c>
      <c r="V7" s="34" t="s">
        <v>3065</v>
      </c>
      <c r="W7" s="132" t="s">
        <v>149</v>
      </c>
      <c r="Z7" s="25" t="s">
        <v>4830</v>
      </c>
      <c r="AA7" s="116">
        <f ca="1">MATCH($Z$2,OFFSET($U$1,'AN CÁC SAO CHÍNH TINH'!AA6,0,1000000),0)+'AN CÁC SAO CHÍNH TINH'!AA6</f>
        <v>163</v>
      </c>
      <c r="AB7" s="116" t="str" cm="1">
        <f t="array" aca="1" ref="AB7" ca="1">INDEX($W:$W,AA7)</f>
        <v>SỬU</v>
      </c>
      <c r="AC7" s="116" t="str" cm="1">
        <f t="array" aca="1" ref="AC7" ca="1">INDEX($V:$V,AA7)</f>
        <v>MỘ</v>
      </c>
      <c r="AD7" s="25" t="str">
        <f t="shared" ca="1" si="10"/>
        <v>CUNG PHỤ MẪU</v>
      </c>
      <c r="AH7" s="34">
        <v>14</v>
      </c>
      <c r="AI7" s="34" t="s">
        <v>5281</v>
      </c>
      <c r="AJ7" s="34" t="s">
        <v>5286</v>
      </c>
      <c r="AL7" s="117"/>
      <c r="AN7" s="35" t="s">
        <v>5300</v>
      </c>
      <c r="AO7" s="35" t="s">
        <v>5301</v>
      </c>
      <c r="AR7" s="25" t="str">
        <f t="shared" si="1"/>
        <v>TỬ VITHÌN</v>
      </c>
      <c r="AS7" s="25" t="s">
        <v>187</v>
      </c>
      <c r="AT7" s="25" t="s">
        <v>5341</v>
      </c>
      <c r="AU7" s="25" t="s">
        <v>149</v>
      </c>
      <c r="AV7" s="25" t="str">
        <f t="shared" si="2"/>
        <v>TỬ VI V</v>
      </c>
      <c r="AX7" s="25" t="str">
        <f t="shared" si="3"/>
        <v>L.Đ.V.HÓA KHOADẦN</v>
      </c>
      <c r="AY7" s="25" t="str">
        <f t="shared" si="4"/>
        <v>L.Đ.V.HÓA KHOA-Đ</v>
      </c>
      <c r="AZ7" s="25" t="s">
        <v>149</v>
      </c>
      <c r="BA7" s="25" t="e">
        <f t="shared" ca="1" si="22"/>
        <v>#REF!</v>
      </c>
      <c r="BC7" s="25" t="e">
        <f t="shared" ca="1" si="11"/>
        <v>#REF!</v>
      </c>
      <c r="BD7" s="25" t="e">
        <f t="shared" ca="1" si="12"/>
        <v>#REF!</v>
      </c>
      <c r="BE7" s="25" t="s">
        <v>149</v>
      </c>
      <c r="BF7" s="25">
        <v>40</v>
      </c>
      <c r="BG7" s="25" t="e">
        <f t="shared" ca="1" si="13"/>
        <v>#REF!</v>
      </c>
      <c r="BH7" s="25">
        <v>80</v>
      </c>
      <c r="BP7" s="61"/>
      <c r="BX7" s="61" t="s">
        <v>150</v>
      </c>
      <c r="BY7" s="61" t="s">
        <v>148</v>
      </c>
      <c r="BZ7" s="133">
        <f t="shared" si="14"/>
        <v>2</v>
      </c>
      <c r="CA7" s="117" t="s">
        <v>151</v>
      </c>
      <c r="CB7" s="133"/>
      <c r="CC7" s="117"/>
      <c r="CD7" s="139">
        <f t="shared" si="15"/>
        <v>5</v>
      </c>
      <c r="CE7" s="140" t="s">
        <v>150</v>
      </c>
      <c r="CF7" s="141" t="s">
        <v>151</v>
      </c>
      <c r="CG7" s="142">
        <f t="shared" si="16"/>
        <v>1</v>
      </c>
      <c r="CH7" s="143"/>
      <c r="CJ7" s="144" t="s">
        <v>5663</v>
      </c>
      <c r="CL7" s="25" t="s">
        <v>149</v>
      </c>
      <c r="CM7" s="25" t="s">
        <v>207</v>
      </c>
      <c r="CP7" s="25" t="s">
        <v>149</v>
      </c>
      <c r="CQ7" s="25" t="s">
        <v>393</v>
      </c>
      <c r="CT7" s="61"/>
      <c r="CU7" s="61"/>
      <c r="CV7" s="61"/>
      <c r="CW7" s="61"/>
      <c r="CX7" s="61"/>
      <c r="CY7" s="146">
        <f t="shared" ca="1" si="17"/>
        <v>6</v>
      </c>
      <c r="CZ7" s="127" t="s">
        <v>151</v>
      </c>
      <c r="DA7" s="61"/>
      <c r="DB7" s="61"/>
      <c r="DC7" s="61" t="s">
        <v>150</v>
      </c>
      <c r="DD7" s="146">
        <f t="shared" ca="1" si="18"/>
        <v>0</v>
      </c>
      <c r="DE7" s="146">
        <f t="shared" ca="1" si="19"/>
        <v>0</v>
      </c>
      <c r="DF7" s="61"/>
      <c r="DG7" s="61">
        <v>6</v>
      </c>
      <c r="DH7" s="61" t="s">
        <v>150</v>
      </c>
      <c r="DI7" s="61"/>
      <c r="DJ7" s="146" t="str">
        <f t="shared" si="0"/>
        <v>TÝTỴ</v>
      </c>
      <c r="DK7" s="146" t="s">
        <v>157</v>
      </c>
      <c r="DL7" s="61" t="s">
        <v>150</v>
      </c>
      <c r="DM7" s="61" t="s">
        <v>150</v>
      </c>
      <c r="DO7" s="25" t="s">
        <v>287</v>
      </c>
      <c r="DR7" s="25">
        <v>5</v>
      </c>
      <c r="DS7" s="25" t="s">
        <v>161</v>
      </c>
      <c r="DT7" s="25">
        <v>5</v>
      </c>
    </row>
    <row r="8" spans="1:124" s="25" customFormat="1" x14ac:dyDescent="0.2">
      <c r="A8" s="25" t="s">
        <v>6</v>
      </c>
      <c r="B8" s="25" t="s">
        <v>159</v>
      </c>
      <c r="C8" s="25" t="s">
        <v>152</v>
      </c>
      <c r="E8" s="25" t="str">
        <f t="shared" ca="1" si="5"/>
        <v/>
      </c>
      <c r="F8" s="25" t="e">
        <f t="shared" ca="1" si="20"/>
        <v>#REF!</v>
      </c>
      <c r="G8" s="25" t="e">
        <f t="shared" ca="1" si="21"/>
        <v>#REF!</v>
      </c>
      <c r="H8" s="25" t="str">
        <f ca="1">CONCATENATE(IF(LEN(IFERROR(VLOOKUP(N8,'TẠO LÁ SỐ'!$K$40:$M$40,3,0),""))=VALUE(8),CONCATENATE(IFERROR(VLOOKUP(N8,'TẠO LÁ SỐ'!$K$40:$M$40,3,0),""),M8),0),$J$2)</f>
        <v>0DẬU</v>
      </c>
      <c r="I8" s="116"/>
      <c r="J8" s="116" t="s">
        <v>3097</v>
      </c>
      <c r="K8" s="116">
        <f ca="1">MATCH($I$1,OFFSET('AN CÁC SAO CHÍNH TINH'!$A$1,'AN CÁC SAO CHÍNH TINH'!K7,0,1000000),0)+'AN CÁC SAO CHÍNH TINH'!K7</f>
        <v>825</v>
      </c>
      <c r="L8" s="116" t="str" cm="1">
        <f t="array" aca="1" ref="L8" ca="1">INDEX($B:$B,K8)</f>
        <v>CUNG NÔ BỘC</v>
      </c>
      <c r="M8" s="116" t="str" cm="1">
        <f t="array" aca="1" ref="M8" ca="1">INDEX($C:$C,K8)</f>
        <v>TỴ</v>
      </c>
      <c r="N8" s="116" t="str">
        <f t="shared" ca="1" si="6"/>
        <v>CUNG NÔ BỘC</v>
      </c>
      <c r="O8" s="148" t="e">
        <f ca="1">IF(OR('TẠO LÁ SỐ'!$L$38="DƯƠNG NAM",'TẠO LÁ SỐ'!$L$38="ÂM NỮ"),VLOOKUP('AN CÁC SAO CHÍNH TINH'!$N8,#REF!,2,0),VLOOKUP('AN CÁC SAO CHÍNH TINH'!$N8,#REF!,3,0))</f>
        <v>#REF!</v>
      </c>
      <c r="P8" s="25" t="str">
        <f t="shared" ca="1" si="7"/>
        <v>Đinh Tỵ</v>
      </c>
      <c r="Q8" s="25" t="str">
        <f t="shared" ca="1" si="8"/>
        <v>TỴ</v>
      </c>
      <c r="R8" s="25" t="e">
        <f ca="1">O10</f>
        <v>#REF!</v>
      </c>
      <c r="S8" s="25" t="e">
        <f t="shared" ca="1" si="9"/>
        <v>#REF!</v>
      </c>
      <c r="U8" s="34" t="s">
        <v>3075</v>
      </c>
      <c r="V8" s="34" t="s">
        <v>636</v>
      </c>
      <c r="W8" s="132" t="s">
        <v>148</v>
      </c>
      <c r="Z8" s="25" t="s">
        <v>4830</v>
      </c>
      <c r="AA8" s="116">
        <f ca="1">MATCH($Z$2,OFFSET($U$1,'AN CÁC SAO CHÍNH TINH'!AA7,0,1000000),0)+'AN CÁC SAO CHÍNH TINH'!AA7</f>
        <v>164</v>
      </c>
      <c r="AB8" s="116" t="str" cm="1">
        <f t="array" aca="1" ref="AB8" ca="1">INDEX($W:$W,AA8)</f>
        <v>TÝ</v>
      </c>
      <c r="AC8" s="116" t="str" cm="1">
        <f t="array" aca="1" ref="AC8" ca="1">INDEX($V:$V,AA8)</f>
        <v>TỬ</v>
      </c>
      <c r="AD8" s="25" t="str">
        <f t="shared" ca="1" si="10"/>
        <v>CUNG MỆNH</v>
      </c>
      <c r="AH8" s="34">
        <v>15</v>
      </c>
      <c r="AI8" s="34" t="s">
        <v>5279</v>
      </c>
      <c r="AJ8" s="34" t="s">
        <v>5280</v>
      </c>
      <c r="AL8" s="117"/>
      <c r="AN8" s="35" t="s">
        <v>5302</v>
      </c>
      <c r="AO8" s="35" t="s">
        <v>5301</v>
      </c>
      <c r="AR8" s="25" t="str">
        <f t="shared" si="1"/>
        <v>TỬ VITỴ</v>
      </c>
      <c r="AS8" s="25" t="s">
        <v>187</v>
      </c>
      <c r="AT8" s="25" t="s">
        <v>5340</v>
      </c>
      <c r="AU8" s="25" t="s">
        <v>150</v>
      </c>
      <c r="AV8" s="25" t="str">
        <f t="shared" si="2"/>
        <v>TỬ VI M</v>
      </c>
      <c r="AX8" s="25" t="str">
        <f t="shared" si="3"/>
        <v>L.Đ.V.HÓA KHOATHÂN</v>
      </c>
      <c r="AY8" s="25" t="str">
        <f t="shared" si="4"/>
        <v>L.Đ.V.HÓA KHOA-Đ</v>
      </c>
      <c r="AZ8" s="25" t="s">
        <v>150</v>
      </c>
      <c r="BA8" s="25" t="e">
        <f t="shared" ca="1" si="22"/>
        <v>#REF!</v>
      </c>
      <c r="BC8" s="25" t="e">
        <f t="shared" ca="1" si="11"/>
        <v>#REF!</v>
      </c>
      <c r="BD8" s="25" t="e">
        <f t="shared" ca="1" si="12"/>
        <v>#REF!</v>
      </c>
      <c r="BE8" s="25" t="s">
        <v>150</v>
      </c>
      <c r="BF8" s="25">
        <v>50</v>
      </c>
      <c r="BG8" s="25" t="e">
        <f t="shared" ca="1" si="13"/>
        <v>#REF!</v>
      </c>
      <c r="BH8" s="25">
        <v>70</v>
      </c>
      <c r="BP8" s="61"/>
      <c r="BX8" s="61" t="s">
        <v>151</v>
      </c>
      <c r="BY8" s="61" t="s">
        <v>149</v>
      </c>
      <c r="BZ8" s="133">
        <f t="shared" si="14"/>
        <v>3</v>
      </c>
      <c r="CA8" s="117" t="s">
        <v>150</v>
      </c>
      <c r="CB8" s="133"/>
      <c r="CC8" s="117"/>
      <c r="CD8" s="139">
        <f t="shared" si="15"/>
        <v>6</v>
      </c>
      <c r="CE8" s="140" t="s">
        <v>151</v>
      </c>
      <c r="CF8" s="141" t="s">
        <v>150</v>
      </c>
      <c r="CG8" s="142">
        <f t="shared" si="16"/>
        <v>2</v>
      </c>
      <c r="CH8" s="143"/>
      <c r="CJ8" s="144" t="s">
        <v>5664</v>
      </c>
      <c r="CL8" s="25" t="s">
        <v>150</v>
      </c>
      <c r="CM8" s="25" t="s">
        <v>210</v>
      </c>
      <c r="CP8" s="25" t="s">
        <v>150</v>
      </c>
      <c r="CQ8" s="25" t="s">
        <v>212</v>
      </c>
      <c r="CT8" s="61"/>
      <c r="CU8" s="61"/>
      <c r="CV8" s="61"/>
      <c r="CW8" s="61"/>
      <c r="CX8" s="61"/>
      <c r="CY8" s="146">
        <f t="shared" ca="1" si="17"/>
        <v>7</v>
      </c>
      <c r="CZ8" s="127" t="s">
        <v>150</v>
      </c>
      <c r="DA8" s="61"/>
      <c r="DB8" s="61"/>
      <c r="DC8" s="61" t="s">
        <v>151</v>
      </c>
      <c r="DD8" s="146">
        <f t="shared" ca="1" si="18"/>
        <v>10</v>
      </c>
      <c r="DE8" s="146">
        <f t="shared" ca="1" si="19"/>
        <v>-10</v>
      </c>
      <c r="DF8" s="61"/>
      <c r="DG8" s="146">
        <v>7</v>
      </c>
      <c r="DH8" s="61" t="s">
        <v>151</v>
      </c>
      <c r="DI8" s="61"/>
      <c r="DJ8" s="146" t="str">
        <f t="shared" si="0"/>
        <v>TÝNGỌ</v>
      </c>
      <c r="DK8" s="146" t="s">
        <v>157</v>
      </c>
      <c r="DL8" s="61" t="s">
        <v>151</v>
      </c>
      <c r="DM8" s="61" t="s">
        <v>151</v>
      </c>
      <c r="DO8" s="25" t="s">
        <v>221</v>
      </c>
      <c r="DR8" s="25">
        <v>6</v>
      </c>
      <c r="DS8" s="25" t="s">
        <v>163</v>
      </c>
      <c r="DT8" s="25">
        <v>6</v>
      </c>
    </row>
    <row r="9" spans="1:124" s="25" customFormat="1" x14ac:dyDescent="0.2">
      <c r="A9" s="25" t="s">
        <v>7</v>
      </c>
      <c r="B9" s="25" t="s">
        <v>159</v>
      </c>
      <c r="C9" s="25" t="s">
        <v>153</v>
      </c>
      <c r="E9" s="25" t="str">
        <f t="shared" ca="1" si="5"/>
        <v/>
      </c>
      <c r="F9" s="25" t="e">
        <f t="shared" ca="1" si="20"/>
        <v>#REF!</v>
      </c>
      <c r="G9" s="25" t="e">
        <f t="shared" ca="1" si="21"/>
        <v>#REF!</v>
      </c>
      <c r="H9" s="25" t="str">
        <f ca="1">CONCATENATE(IF(LEN(IFERROR(VLOOKUP(N9,'TẠO LÁ SỐ'!$K$40:$M$40,3,0),""))=VALUE(8),CONCATENATE(IFERROR(VLOOKUP(N9,'TẠO LÁ SỐ'!$K$40:$M$40,3,0),""),M9),0),$J$2)</f>
        <v>0DẬU</v>
      </c>
      <c r="I9" s="116"/>
      <c r="J9" s="116" t="s">
        <v>3097</v>
      </c>
      <c r="K9" s="116">
        <f ca="1">MATCH($I$1,OFFSET('AN CÁC SAO CHÍNH TINH'!$A$1,'AN CÁC SAO CHÍNH TINH'!K8,0,1000000),0)+'AN CÁC SAO CHÍNH TINH'!K8</f>
        <v>969</v>
      </c>
      <c r="L9" s="116" t="str" cm="1">
        <f t="array" aca="1" ref="L9" ca="1">INDEX($B:$B,K9)</f>
        <v>CUNG THIÊN DI</v>
      </c>
      <c r="M9" s="116" t="str" cm="1">
        <f t="array" aca="1" ref="M9" ca="1">INDEX($C:$C,K9)</f>
        <v>NGỌ</v>
      </c>
      <c r="N9" s="116" t="str">
        <f t="shared" ca="1" si="6"/>
        <v>CUNG THIÊN DI</v>
      </c>
      <c r="O9" s="148" t="e">
        <f ca="1">IF(OR('TẠO LÁ SỐ'!$L$38="DƯƠNG NAM",'TẠO LÁ SỐ'!$L$38="ÂM NỮ"),VLOOKUP('AN CÁC SAO CHÍNH TINH'!$N9,#REF!,2,0),VLOOKUP('AN CÁC SAO CHÍNH TINH'!$N9,#REF!,3,0))</f>
        <v>#REF!</v>
      </c>
      <c r="P9" s="25" t="str">
        <f t="shared" ca="1" si="7"/>
        <v>Mậu Ngọ</v>
      </c>
      <c r="Q9" s="25" t="str">
        <f t="shared" ca="1" si="8"/>
        <v>NGỌ</v>
      </c>
      <c r="R9" s="25" t="e">
        <f ca="1">O9</f>
        <v>#REF!</v>
      </c>
      <c r="S9" s="25" t="e">
        <f t="shared" ca="1" si="9"/>
        <v>#REF!</v>
      </c>
      <c r="U9" s="34" t="s">
        <v>3075</v>
      </c>
      <c r="V9" s="34" t="s">
        <v>3066</v>
      </c>
      <c r="W9" s="132" t="s">
        <v>147</v>
      </c>
      <c r="Z9" s="25" t="s">
        <v>4830</v>
      </c>
      <c r="AA9" s="116">
        <f ca="1">MATCH($Z$2,OFFSET($U$1,'AN CÁC SAO CHÍNH TINH'!AA8,0,1000000),0)+'AN CÁC SAO CHÍNH TINH'!AA8</f>
        <v>165</v>
      </c>
      <c r="AB9" s="116" t="str" cm="1">
        <f t="array" aca="1" ref="AB9" ca="1">INDEX($W:$W,AA9)</f>
        <v>HỢI</v>
      </c>
      <c r="AC9" s="116" t="str" cm="1">
        <f t="array" aca="1" ref="AC9" ca="1">INDEX($V:$V,AA9)</f>
        <v>BỆNH</v>
      </c>
      <c r="AD9" s="25" t="str">
        <f t="shared" ca="1" si="10"/>
        <v>CUNG HUYNH ĐỆ</v>
      </c>
      <c r="AH9" s="34">
        <v>16</v>
      </c>
      <c r="AI9" s="34" t="s">
        <v>5286</v>
      </c>
      <c r="AJ9" s="34" t="s">
        <v>5278</v>
      </c>
      <c r="AL9" s="117"/>
      <c r="AN9" s="35" t="s">
        <v>5303</v>
      </c>
      <c r="AO9" s="35" t="s">
        <v>5301</v>
      </c>
      <c r="AR9" s="25" t="str">
        <f t="shared" si="1"/>
        <v>TỬ VINGỌ</v>
      </c>
      <c r="AS9" s="25" t="s">
        <v>187</v>
      </c>
      <c r="AT9" s="25" t="s">
        <v>5340</v>
      </c>
      <c r="AU9" s="25" t="s">
        <v>151</v>
      </c>
      <c r="AV9" s="25" t="str">
        <f t="shared" si="2"/>
        <v>TỬ VI M</v>
      </c>
      <c r="AX9" s="25" t="str">
        <f t="shared" si="3"/>
        <v>L.Đ.V.HÓA KHOAHỢI</v>
      </c>
      <c r="AY9" s="25" t="str">
        <f t="shared" si="4"/>
        <v>L.Đ.V.HÓA KHOA-Đ</v>
      </c>
      <c r="AZ9" s="25" t="s">
        <v>151</v>
      </c>
      <c r="BA9" s="25" t="e">
        <f t="shared" ca="1" si="22"/>
        <v>#REF!</v>
      </c>
      <c r="BC9" s="25" t="e">
        <f t="shared" ca="1" si="11"/>
        <v>#REF!</v>
      </c>
      <c r="BD9" s="25" t="e">
        <f t="shared" ca="1" si="12"/>
        <v>#REF!</v>
      </c>
      <c r="BE9" s="25" t="s">
        <v>151</v>
      </c>
      <c r="BF9" s="25">
        <v>60</v>
      </c>
      <c r="BG9" s="25" t="e">
        <f t="shared" ca="1" si="13"/>
        <v>#REF!</v>
      </c>
      <c r="BH9" s="25">
        <v>60</v>
      </c>
      <c r="BP9" s="61"/>
      <c r="BX9" s="61" t="s">
        <v>152</v>
      </c>
      <c r="BY9" s="61" t="s">
        <v>150</v>
      </c>
      <c r="BZ9" s="133">
        <f t="shared" si="14"/>
        <v>4</v>
      </c>
      <c r="CA9" s="117" t="s">
        <v>149</v>
      </c>
      <c r="CB9" s="133"/>
      <c r="CC9" s="117"/>
      <c r="CD9" s="139">
        <f t="shared" si="15"/>
        <v>7</v>
      </c>
      <c r="CE9" s="140" t="s">
        <v>152</v>
      </c>
      <c r="CF9" s="141" t="s">
        <v>149</v>
      </c>
      <c r="CG9" s="142">
        <f t="shared" si="16"/>
        <v>3</v>
      </c>
      <c r="CH9" s="143"/>
      <c r="CJ9" s="144" t="s">
        <v>5665</v>
      </c>
      <c r="CL9" s="25" t="s">
        <v>151</v>
      </c>
      <c r="CM9" s="25" t="s">
        <v>220</v>
      </c>
      <c r="CP9" s="25" t="s">
        <v>151</v>
      </c>
      <c r="CQ9" s="25" t="s">
        <v>683</v>
      </c>
      <c r="CT9" s="61"/>
      <c r="CU9" s="61"/>
      <c r="CV9" s="61"/>
      <c r="CW9" s="61"/>
      <c r="CX9" s="61"/>
      <c r="CY9" s="146">
        <f t="shared" ca="1" si="17"/>
        <v>8</v>
      </c>
      <c r="CZ9" s="127" t="s">
        <v>149</v>
      </c>
      <c r="DA9" s="61"/>
      <c r="DB9" s="61"/>
      <c r="DC9" s="61" t="s">
        <v>152</v>
      </c>
      <c r="DD9" s="146">
        <f t="shared" ca="1" si="18"/>
        <v>20</v>
      </c>
      <c r="DE9" s="146">
        <f t="shared" ca="1" si="19"/>
        <v>-20</v>
      </c>
      <c r="DF9" s="61"/>
      <c r="DG9" s="61">
        <v>8</v>
      </c>
      <c r="DH9" s="61" t="s">
        <v>152</v>
      </c>
      <c r="DI9" s="61"/>
      <c r="DJ9" s="146" t="str">
        <f t="shared" si="0"/>
        <v>TÝMÙI</v>
      </c>
      <c r="DK9" s="146" t="s">
        <v>157</v>
      </c>
      <c r="DL9" s="61" t="s">
        <v>152</v>
      </c>
      <c r="DM9" s="61" t="s">
        <v>152</v>
      </c>
      <c r="DO9" s="25" t="s">
        <v>216</v>
      </c>
      <c r="DR9" s="25">
        <v>7</v>
      </c>
      <c r="DS9" s="25" t="s">
        <v>164</v>
      </c>
      <c r="DT9" s="25">
        <v>7</v>
      </c>
    </row>
    <row r="10" spans="1:124" s="25" customFormat="1" x14ac:dyDescent="0.2">
      <c r="A10" s="25" t="s">
        <v>8</v>
      </c>
      <c r="B10" s="25" t="s">
        <v>159</v>
      </c>
      <c r="C10" s="25" t="s">
        <v>154</v>
      </c>
      <c r="E10" s="25" t="str">
        <f t="shared" ca="1" si="5"/>
        <v/>
      </c>
      <c r="F10" s="25" t="e">
        <f t="shared" ca="1" si="20"/>
        <v>#REF!</v>
      </c>
      <c r="G10" s="25" t="e">
        <f t="shared" ca="1" si="21"/>
        <v>#REF!</v>
      </c>
      <c r="H10" s="25" t="str">
        <f ca="1">CONCATENATE(IF(LEN(IFERROR(VLOOKUP(N10,'TẠO LÁ SỐ'!$K$40:$M$40,3,0),""))=VALUE(8),CONCATENATE(IFERROR(VLOOKUP(N10,'TẠO LÁ SỐ'!$K$40:$M$40,3,0),""),M10),0),$J$2)</f>
        <v>0DẬU</v>
      </c>
      <c r="I10" s="116"/>
      <c r="J10" s="116" t="s">
        <v>3097</v>
      </c>
      <c r="K10" s="116">
        <f ca="1">MATCH($I$1,OFFSET('AN CÁC SAO CHÍNH TINH'!$A$1,'AN CÁC SAO CHÍNH TINH'!K9,0,1000000),0)+'AN CÁC SAO CHÍNH TINH'!K9</f>
        <v>1113</v>
      </c>
      <c r="L10" s="116" t="str" cm="1">
        <f t="array" aca="1" ref="L10" ca="1">INDEX($B:$B,K10)</f>
        <v>CUNG TẬT ÁCH</v>
      </c>
      <c r="M10" s="116" t="str" cm="1">
        <f t="array" aca="1" ref="M10" ca="1">INDEX($C:$C,K10)</f>
        <v>MÙI</v>
      </c>
      <c r="N10" s="116" t="str">
        <f t="shared" ca="1" si="6"/>
        <v>CUNG TẬT ÁCH</v>
      </c>
      <c r="O10" s="148" t="e">
        <f ca="1">IF(OR('TẠO LÁ SỐ'!$L$38="DƯƠNG NAM",'TẠO LÁ SỐ'!$L$38="ÂM NỮ"),VLOOKUP('AN CÁC SAO CHÍNH TINH'!$N10,#REF!,2,0),VLOOKUP('AN CÁC SAO CHÍNH TINH'!$N10,#REF!,3,0))</f>
        <v>#REF!</v>
      </c>
      <c r="P10" s="25" t="str">
        <f t="shared" ca="1" si="7"/>
        <v>Kỷ Mùi</v>
      </c>
      <c r="Q10" s="25" t="str">
        <f t="shared" ca="1" si="8"/>
        <v>MÙI</v>
      </c>
      <c r="R10" s="25" t="e">
        <f ca="1">O8</f>
        <v>#REF!</v>
      </c>
      <c r="S10" s="25" t="e">
        <f t="shared" ca="1" si="9"/>
        <v>#REF!</v>
      </c>
      <c r="U10" s="34" t="s">
        <v>3075</v>
      </c>
      <c r="V10" s="34" t="s">
        <v>3067</v>
      </c>
      <c r="W10" s="132" t="s">
        <v>158</v>
      </c>
      <c r="Z10" s="25" t="s">
        <v>4830</v>
      </c>
      <c r="AA10" s="116">
        <f ca="1">MATCH($Z$2,OFFSET($U$1,'AN CÁC SAO CHÍNH TINH'!AA9,0,1000000),0)+'AN CÁC SAO CHÍNH TINH'!AA9</f>
        <v>166</v>
      </c>
      <c r="AB10" s="116" t="str" cm="1">
        <f t="array" aca="1" ref="AB10" ca="1">INDEX($W:$W,AA10)</f>
        <v>TUẤT</v>
      </c>
      <c r="AC10" s="116" t="str" cm="1">
        <f t="array" aca="1" ref="AC10" ca="1">INDEX($V:$V,AA10)</f>
        <v>SUY</v>
      </c>
      <c r="AD10" s="25" t="str">
        <f t="shared" ca="1" si="10"/>
        <v>CUNG PHU/THÊ</v>
      </c>
      <c r="AH10" s="34">
        <v>17</v>
      </c>
      <c r="AI10" s="34" t="s">
        <v>5285</v>
      </c>
      <c r="AJ10" s="34" t="s">
        <v>5284</v>
      </c>
      <c r="AL10" s="117"/>
      <c r="AN10" s="35" t="s">
        <v>5304</v>
      </c>
      <c r="AO10" s="35" t="s">
        <v>5305</v>
      </c>
      <c r="AR10" s="25" t="str">
        <f t="shared" si="1"/>
        <v>TỬ VIMÙI</v>
      </c>
      <c r="AS10" s="25" t="s">
        <v>187</v>
      </c>
      <c r="AT10" s="25" t="s">
        <v>5342</v>
      </c>
      <c r="AU10" s="25" t="s">
        <v>152</v>
      </c>
      <c r="AV10" s="25" t="str">
        <f t="shared" si="2"/>
        <v>TỬ VI Đ</v>
      </c>
      <c r="AX10" s="25" t="str">
        <f t="shared" si="3"/>
        <v>L.Đ.V.HÓA LỘCTHÌN</v>
      </c>
      <c r="AY10" s="25" t="str">
        <f t="shared" si="4"/>
        <v>L.Đ.V.HÓA LỘC-V</v>
      </c>
      <c r="AZ10" s="25" t="s">
        <v>152</v>
      </c>
      <c r="BA10" s="25" t="e">
        <f t="shared" ca="1" si="22"/>
        <v>#REF!</v>
      </c>
      <c r="BC10" s="25" t="e">
        <f t="shared" ca="1" si="11"/>
        <v>#REF!</v>
      </c>
      <c r="BD10" s="25" t="e">
        <f t="shared" ca="1" si="12"/>
        <v>#REF!</v>
      </c>
      <c r="BE10" s="25" t="s">
        <v>152</v>
      </c>
      <c r="BF10" s="25">
        <v>70</v>
      </c>
      <c r="BG10" s="25" t="e">
        <f t="shared" ca="1" si="13"/>
        <v>#REF!</v>
      </c>
      <c r="BH10" s="25">
        <v>50</v>
      </c>
      <c r="BP10" s="61"/>
      <c r="BQ10" s="29"/>
      <c r="BX10" s="61" t="s">
        <v>153</v>
      </c>
      <c r="BY10" s="61" t="s">
        <v>151</v>
      </c>
      <c r="BZ10" s="133">
        <f t="shared" si="14"/>
        <v>5</v>
      </c>
      <c r="CA10" s="117" t="s">
        <v>148</v>
      </c>
      <c r="CB10" s="133"/>
      <c r="CC10" s="117"/>
      <c r="CD10" s="139">
        <f t="shared" si="15"/>
        <v>8</v>
      </c>
      <c r="CE10" s="140" t="s">
        <v>153</v>
      </c>
      <c r="CF10" s="141" t="s">
        <v>148</v>
      </c>
      <c r="CG10" s="142">
        <f t="shared" si="16"/>
        <v>4</v>
      </c>
      <c r="CH10" s="143"/>
      <c r="CJ10" s="144" t="s">
        <v>5666</v>
      </c>
      <c r="CL10" s="25" t="s">
        <v>152</v>
      </c>
      <c r="CM10" s="25" t="s">
        <v>210</v>
      </c>
      <c r="CP10" s="25" t="s">
        <v>152</v>
      </c>
      <c r="CQ10" s="25" t="s">
        <v>217</v>
      </c>
      <c r="CT10" s="61"/>
      <c r="CU10" s="61"/>
      <c r="CV10" s="61"/>
      <c r="CW10" s="61"/>
      <c r="CX10" s="61"/>
      <c r="CY10" s="146">
        <f t="shared" ca="1" si="17"/>
        <v>9</v>
      </c>
      <c r="CZ10" s="127" t="s">
        <v>148</v>
      </c>
      <c r="DA10" s="61"/>
      <c r="DB10" s="61"/>
      <c r="DC10" s="61" t="s">
        <v>153</v>
      </c>
      <c r="DD10" s="146">
        <f t="shared" ca="1" si="18"/>
        <v>30</v>
      </c>
      <c r="DE10" s="146">
        <f t="shared" ca="1" si="19"/>
        <v>-30</v>
      </c>
      <c r="DF10" s="61"/>
      <c r="DG10" s="146">
        <v>9</v>
      </c>
      <c r="DH10" s="61" t="s">
        <v>153</v>
      </c>
      <c r="DI10" s="61"/>
      <c r="DJ10" s="146" t="str">
        <f t="shared" si="0"/>
        <v>TÝTHÂN</v>
      </c>
      <c r="DK10" s="146" t="s">
        <v>157</v>
      </c>
      <c r="DL10" s="61" t="s">
        <v>153</v>
      </c>
      <c r="DM10" s="61" t="s">
        <v>153</v>
      </c>
      <c r="DO10" s="25" t="s">
        <v>262</v>
      </c>
      <c r="DR10" s="25">
        <v>8</v>
      </c>
      <c r="DS10" s="25" t="s">
        <v>165</v>
      </c>
      <c r="DT10" s="25">
        <v>8</v>
      </c>
    </row>
    <row r="11" spans="1:124" s="25" customFormat="1" x14ac:dyDescent="0.2">
      <c r="A11" s="25" t="s">
        <v>9</v>
      </c>
      <c r="B11" s="25" t="s">
        <v>159</v>
      </c>
      <c r="C11" s="25" t="s">
        <v>155</v>
      </c>
      <c r="E11" s="25" t="str">
        <f t="shared" ca="1" si="5"/>
        <v/>
      </c>
      <c r="F11" s="25" t="e">
        <f t="shared" ca="1" si="20"/>
        <v>#REF!</v>
      </c>
      <c r="G11" s="25" t="e">
        <f t="shared" ca="1" si="21"/>
        <v>#REF!</v>
      </c>
      <c r="H11" s="25" t="str">
        <f ca="1">CONCATENATE(IF(LEN(IFERROR(VLOOKUP(N11,'TẠO LÁ SỐ'!$K$40:$M$40,3,0),""))=VALUE(8),CONCATENATE(IFERROR(VLOOKUP(N11,'TẠO LÁ SỐ'!$K$40:$M$40,3,0),""),M11),0),$J$2)</f>
        <v>0DẬU</v>
      </c>
      <c r="I11" s="116"/>
      <c r="J11" s="116" t="s">
        <v>3097</v>
      </c>
      <c r="K11" s="116">
        <f ca="1">MATCH($I$1,OFFSET('AN CÁC SAO CHÍNH TINH'!$A$1,'AN CÁC SAO CHÍNH TINH'!K10,0,1000000),0)+'AN CÁC SAO CHÍNH TINH'!K10</f>
        <v>1257</v>
      </c>
      <c r="L11" s="116" t="str" cm="1">
        <f t="array" aca="1" ref="L11" ca="1">INDEX($B:$B,K11)</f>
        <v>CUNG TÀI BẠCH</v>
      </c>
      <c r="M11" s="116" t="str" cm="1">
        <f t="array" aca="1" ref="M11" ca="1">INDEX($C:$C,K11)</f>
        <v>THÂN</v>
      </c>
      <c r="N11" s="116" t="str">
        <f t="shared" ca="1" si="6"/>
        <v>CUNG TÀI BẠCH</v>
      </c>
      <c r="O11" s="148" t="e">
        <f ca="1">IF(OR('TẠO LÁ SỐ'!$L$38="DƯƠNG NAM",'TẠO LÁ SỐ'!$L$38="ÂM NỮ"),VLOOKUP('AN CÁC SAO CHÍNH TINH'!$N11,#REF!,2,0),VLOOKUP('AN CÁC SAO CHÍNH TINH'!$N11,#REF!,3,0))</f>
        <v>#REF!</v>
      </c>
      <c r="P11" s="25" t="str">
        <f t="shared" ca="1" si="7"/>
        <v>Canh Thân</v>
      </c>
      <c r="Q11" s="25" t="str">
        <f t="shared" ca="1" si="8"/>
        <v>THÂN</v>
      </c>
      <c r="R11" s="25" t="e">
        <f ca="1">O7</f>
        <v>#REF!</v>
      </c>
      <c r="S11" s="25" t="e">
        <f t="shared" ca="1" si="9"/>
        <v>#REF!</v>
      </c>
      <c r="U11" s="34" t="s">
        <v>3075</v>
      </c>
      <c r="V11" s="34" t="s">
        <v>3068</v>
      </c>
      <c r="W11" s="132" t="s">
        <v>157</v>
      </c>
      <c r="Z11" s="25" t="s">
        <v>4830</v>
      </c>
      <c r="AA11" s="116">
        <f ca="1">MATCH($Z$2,OFFSET($U$1,'AN CÁC SAO CHÍNH TINH'!AA10,0,1000000),0)+'AN CÁC SAO CHÍNH TINH'!AA10</f>
        <v>167</v>
      </c>
      <c r="AB11" s="116" t="str" cm="1">
        <f t="array" aca="1" ref="AB11" ca="1">INDEX($W:$W,AA11)</f>
        <v>DẬU</v>
      </c>
      <c r="AC11" s="116" t="str" cm="1">
        <f t="array" aca="1" ref="AC11" ca="1">INDEX($V:$V,AA11)</f>
        <v>ĐẾ VƯỢNG</v>
      </c>
      <c r="AD11" s="25" t="str">
        <f t="shared" ca="1" si="10"/>
        <v>CUNG TỬ TỨC</v>
      </c>
      <c r="AH11" s="34">
        <v>18</v>
      </c>
      <c r="AI11" s="34" t="s">
        <v>5283</v>
      </c>
      <c r="AJ11" s="34" t="s">
        <v>5287</v>
      </c>
      <c r="AL11" s="117"/>
      <c r="AN11" s="35" t="s">
        <v>5306</v>
      </c>
      <c r="AO11" s="35" t="s">
        <v>5305</v>
      </c>
      <c r="AR11" s="25" t="str">
        <f t="shared" si="1"/>
        <v>TỬ VITHÂN</v>
      </c>
      <c r="AS11" s="25" t="s">
        <v>187</v>
      </c>
      <c r="AT11" s="25" t="s">
        <v>5340</v>
      </c>
      <c r="AU11" s="25" t="s">
        <v>153</v>
      </c>
      <c r="AV11" s="25" t="str">
        <f t="shared" si="2"/>
        <v>TỬ VI M</v>
      </c>
      <c r="AX11" s="25" t="str">
        <f t="shared" si="3"/>
        <v>L.Đ.V.HÓA LỘCTUẤT</v>
      </c>
      <c r="AY11" s="25" t="str">
        <f t="shared" si="4"/>
        <v>L.Đ.V.HÓA LỘC-V</v>
      </c>
      <c r="AZ11" s="25" t="s">
        <v>153</v>
      </c>
      <c r="BA11" s="25" t="e">
        <f t="shared" ca="1" si="22"/>
        <v>#REF!</v>
      </c>
      <c r="BC11" s="25" t="e">
        <f t="shared" ca="1" si="11"/>
        <v>#REF!</v>
      </c>
      <c r="BD11" s="25" t="e">
        <f t="shared" ca="1" si="12"/>
        <v>#REF!</v>
      </c>
      <c r="BE11" s="25" t="s">
        <v>153</v>
      </c>
      <c r="BF11" s="25">
        <v>80</v>
      </c>
      <c r="BG11" s="25" t="e">
        <f t="shared" ca="1" si="13"/>
        <v>#REF!</v>
      </c>
      <c r="BH11" s="25">
        <v>40</v>
      </c>
      <c r="BP11" s="61"/>
      <c r="BQ11" s="29"/>
      <c r="BX11" s="61" t="s">
        <v>154</v>
      </c>
      <c r="BY11" s="61" t="s">
        <v>152</v>
      </c>
      <c r="BZ11" s="133">
        <f t="shared" si="14"/>
        <v>6</v>
      </c>
      <c r="CA11" s="117" t="s">
        <v>147</v>
      </c>
      <c r="CB11" s="133"/>
      <c r="CC11" s="117"/>
      <c r="CD11" s="139">
        <f t="shared" si="15"/>
        <v>9</v>
      </c>
      <c r="CE11" s="140" t="s">
        <v>154</v>
      </c>
      <c r="CF11" s="141" t="s">
        <v>147</v>
      </c>
      <c r="CG11" s="142">
        <f t="shared" si="16"/>
        <v>5</v>
      </c>
      <c r="CH11" s="143"/>
      <c r="CJ11" s="144" t="s">
        <v>5667</v>
      </c>
      <c r="CL11" s="25" t="s">
        <v>153</v>
      </c>
      <c r="CM11" s="25" t="s">
        <v>207</v>
      </c>
      <c r="CP11" s="25" t="s">
        <v>153</v>
      </c>
      <c r="CQ11" s="25" t="s">
        <v>218</v>
      </c>
      <c r="CT11" s="61"/>
      <c r="CU11" s="61"/>
      <c r="CV11" s="61"/>
      <c r="CW11" s="61"/>
      <c r="CX11" s="61"/>
      <c r="CY11" s="146">
        <f t="shared" ca="1" si="17"/>
        <v>10</v>
      </c>
      <c r="CZ11" s="127" t="s">
        <v>147</v>
      </c>
      <c r="DA11" s="61"/>
      <c r="DB11" s="61"/>
      <c r="DC11" s="61" t="s">
        <v>154</v>
      </c>
      <c r="DD11" s="146">
        <f t="shared" ca="1" si="18"/>
        <v>40</v>
      </c>
      <c r="DE11" s="146">
        <f t="shared" ca="1" si="19"/>
        <v>-40</v>
      </c>
      <c r="DF11" s="61"/>
      <c r="DG11" s="61">
        <v>10</v>
      </c>
      <c r="DH11" s="61" t="s">
        <v>154</v>
      </c>
      <c r="DI11" s="61"/>
      <c r="DJ11" s="146" t="str">
        <f t="shared" si="0"/>
        <v>TÝDẬU</v>
      </c>
      <c r="DK11" s="146" t="s">
        <v>157</v>
      </c>
      <c r="DL11" s="61" t="s">
        <v>154</v>
      </c>
      <c r="DM11" s="61" t="s">
        <v>154</v>
      </c>
      <c r="DO11" s="25" t="s">
        <v>292</v>
      </c>
      <c r="DR11" s="25">
        <v>9</v>
      </c>
      <c r="DS11" s="25" t="s">
        <v>168</v>
      </c>
      <c r="DT11" s="25">
        <v>9</v>
      </c>
    </row>
    <row r="12" spans="1:124" s="25" customFormat="1" x14ac:dyDescent="0.2">
      <c r="A12" s="25" t="s">
        <v>10</v>
      </c>
      <c r="B12" s="25" t="s">
        <v>159</v>
      </c>
      <c r="C12" s="25" t="s">
        <v>156</v>
      </c>
      <c r="E12" s="25" t="str">
        <f t="shared" ca="1" si="5"/>
        <v/>
      </c>
      <c r="F12" s="25" t="e">
        <f t="shared" ca="1" si="20"/>
        <v>#REF!</v>
      </c>
      <c r="G12" s="25" t="e">
        <f t="shared" ca="1" si="21"/>
        <v>#REF!</v>
      </c>
      <c r="H12" s="25" t="str">
        <f ca="1">CONCATENATE(IF(LEN(IFERROR(VLOOKUP(N12,'TẠO LÁ SỐ'!$K$40:$M$40,3,0),""))=VALUE(8),CONCATENATE(IFERROR(VLOOKUP(N12,'TẠO LÁ SỐ'!$K$40:$M$40,3,0),""),M12),0),$J$2)</f>
        <v>0DẬU</v>
      </c>
      <c r="I12" s="116"/>
      <c r="J12" s="116" t="s">
        <v>3097</v>
      </c>
      <c r="K12" s="116">
        <f ca="1">MATCH($I$1,OFFSET('AN CÁC SAO CHÍNH TINH'!$A$1,'AN CÁC SAO CHÍNH TINH'!K11,0,1000000),0)+'AN CÁC SAO CHÍNH TINH'!K11</f>
        <v>1401</v>
      </c>
      <c r="L12" s="116" t="str" cm="1">
        <f t="array" aca="1" ref="L12" ca="1">INDEX($B:$B,K12)</f>
        <v>CUNG TỬ TỨC</v>
      </c>
      <c r="M12" s="116" t="str" cm="1">
        <f t="array" aca="1" ref="M12" ca="1">INDEX($C:$C,K12)</f>
        <v>DẬU</v>
      </c>
      <c r="N12" s="116" t="str">
        <f t="shared" ca="1" si="6"/>
        <v>CUNG TỬ TỨC</v>
      </c>
      <c r="O12" s="148" t="e">
        <f ca="1">IF(OR('TẠO LÁ SỐ'!$L$38="DƯƠNG NAM",'TẠO LÁ SỐ'!$L$38="ÂM NỮ"),VLOOKUP('AN CÁC SAO CHÍNH TINH'!$N12,#REF!,2,0),VLOOKUP('AN CÁC SAO CHÍNH TINH'!$N12,#REF!,3,0))</f>
        <v>#REF!</v>
      </c>
      <c r="P12" s="25" t="str">
        <f t="shared" ca="1" si="7"/>
        <v>Tân Dậu</v>
      </c>
      <c r="Q12" s="25" t="str">
        <f t="shared" ca="1" si="8"/>
        <v>DẬU</v>
      </c>
      <c r="R12" s="25" t="e">
        <f ca="1">O6</f>
        <v>#REF!</v>
      </c>
      <c r="S12" s="25" t="e">
        <f t="shared" ca="1" si="9"/>
        <v>#REF!</v>
      </c>
      <c r="U12" s="34" t="s">
        <v>3075</v>
      </c>
      <c r="V12" s="34" t="s">
        <v>3069</v>
      </c>
      <c r="W12" s="132" t="s">
        <v>156</v>
      </c>
      <c r="Z12" s="25" t="s">
        <v>4830</v>
      </c>
      <c r="AA12" s="116">
        <f ca="1">MATCH($Z$2,OFFSET($U$1,'AN CÁC SAO CHÍNH TINH'!AA11,0,1000000),0)+'AN CÁC SAO CHÍNH TINH'!AA11</f>
        <v>168</v>
      </c>
      <c r="AB12" s="116" t="str" cm="1">
        <f t="array" aca="1" ref="AB12" ca="1">INDEX($W:$W,AA12)</f>
        <v>THÂN</v>
      </c>
      <c r="AC12" s="116" t="str" cm="1">
        <f t="array" aca="1" ref="AC12" ca="1">INDEX($V:$V,AA12)</f>
        <v>LÂM QUAN</v>
      </c>
      <c r="AD12" s="25" t="str">
        <f t="shared" ca="1" si="10"/>
        <v>CUNG TÀI BẠCH</v>
      </c>
      <c r="AH12" s="34">
        <v>19</v>
      </c>
      <c r="AI12" s="34" t="s">
        <v>5278</v>
      </c>
      <c r="AJ12" s="34" t="s">
        <v>5279</v>
      </c>
      <c r="AL12" s="117"/>
      <c r="AN12" s="35" t="s">
        <v>5307</v>
      </c>
      <c r="AO12" s="35" t="s">
        <v>5305</v>
      </c>
      <c r="AR12" s="25" t="str">
        <f t="shared" si="1"/>
        <v>TỬ VIDẬU</v>
      </c>
      <c r="AS12" s="25" t="s">
        <v>187</v>
      </c>
      <c r="AT12" s="25" t="s">
        <v>5344</v>
      </c>
      <c r="AU12" s="25" t="s">
        <v>154</v>
      </c>
      <c r="AV12" s="25" t="str">
        <f t="shared" si="2"/>
        <v>TỬ VI B</v>
      </c>
      <c r="AX12" s="25" t="str">
        <f t="shared" si="3"/>
        <v>L.Đ.V.HÓA LỘCSỬU</v>
      </c>
      <c r="AY12" s="25" t="str">
        <f t="shared" si="4"/>
        <v>L.Đ.V.HÓA LỘC-V</v>
      </c>
      <c r="AZ12" s="25" t="s">
        <v>154</v>
      </c>
      <c r="BA12" s="25" t="e">
        <f t="shared" ca="1" si="22"/>
        <v>#REF!</v>
      </c>
      <c r="BC12" s="25" t="e">
        <f t="shared" ca="1" si="11"/>
        <v>#REF!</v>
      </c>
      <c r="BD12" s="25" t="e">
        <f t="shared" ca="1" si="12"/>
        <v>#REF!</v>
      </c>
      <c r="BE12" s="25" t="s">
        <v>154</v>
      </c>
      <c r="BF12" s="25">
        <v>90</v>
      </c>
      <c r="BG12" s="25" t="e">
        <f t="shared" ca="1" si="13"/>
        <v>#REF!</v>
      </c>
      <c r="BH12" s="25">
        <v>30</v>
      </c>
      <c r="BP12" s="61"/>
      <c r="BQ12" s="29"/>
      <c r="BX12" s="61" t="s">
        <v>155</v>
      </c>
      <c r="BY12" s="61" t="s">
        <v>153</v>
      </c>
      <c r="BZ12" s="133">
        <f t="shared" si="14"/>
        <v>7</v>
      </c>
      <c r="CA12" s="117" t="s">
        <v>158</v>
      </c>
      <c r="CB12" s="133"/>
      <c r="CC12" s="117"/>
      <c r="CD12" s="139">
        <f t="shared" si="15"/>
        <v>10</v>
      </c>
      <c r="CE12" s="140" t="s">
        <v>155</v>
      </c>
      <c r="CF12" s="141" t="s">
        <v>158</v>
      </c>
      <c r="CG12" s="142">
        <f t="shared" si="16"/>
        <v>6</v>
      </c>
      <c r="CH12" s="143"/>
      <c r="CJ12" s="144" t="s">
        <v>5668</v>
      </c>
      <c r="CL12" s="25" t="s">
        <v>154</v>
      </c>
      <c r="CM12" s="25" t="s">
        <v>395</v>
      </c>
      <c r="CP12" s="25" t="s">
        <v>154</v>
      </c>
      <c r="CQ12" s="25" t="s">
        <v>209</v>
      </c>
      <c r="CT12" s="61"/>
      <c r="CU12" s="61"/>
      <c r="CV12" s="61"/>
      <c r="CW12" s="61"/>
      <c r="CX12" s="61"/>
      <c r="CY12" s="146">
        <f t="shared" ca="1" si="17"/>
        <v>11</v>
      </c>
      <c r="CZ12" s="127" t="s">
        <v>158</v>
      </c>
      <c r="DA12" s="61"/>
      <c r="DB12" s="61"/>
      <c r="DC12" s="61" t="s">
        <v>155</v>
      </c>
      <c r="DD12" s="146">
        <f t="shared" ca="1" si="18"/>
        <v>50</v>
      </c>
      <c r="DE12" s="146">
        <f t="shared" ca="1" si="19"/>
        <v>-50</v>
      </c>
      <c r="DF12" s="61"/>
      <c r="DG12" s="146">
        <v>11</v>
      </c>
      <c r="DH12" s="61" t="s">
        <v>155</v>
      </c>
      <c r="DI12" s="61"/>
      <c r="DJ12" s="146" t="str">
        <f t="shared" si="0"/>
        <v>TÝTUẤT</v>
      </c>
      <c r="DK12" s="146" t="s">
        <v>157</v>
      </c>
      <c r="DL12" s="61" t="s">
        <v>155</v>
      </c>
      <c r="DM12" s="61" t="s">
        <v>155</v>
      </c>
      <c r="DO12" s="25" t="s">
        <v>234</v>
      </c>
      <c r="DR12" s="25">
        <v>10</v>
      </c>
      <c r="DS12" s="25" t="s">
        <v>170</v>
      </c>
      <c r="DT12" s="25">
        <v>10</v>
      </c>
    </row>
    <row r="13" spans="1:124" s="25" customFormat="1" x14ac:dyDescent="0.2">
      <c r="A13" s="25" t="s">
        <v>11</v>
      </c>
      <c r="B13" s="25" t="s">
        <v>159</v>
      </c>
      <c r="C13" s="25" t="s">
        <v>157</v>
      </c>
      <c r="E13" s="25" t="str">
        <f t="shared" ca="1" si="5"/>
        <v/>
      </c>
      <c r="F13" s="25" t="e">
        <f t="shared" ca="1" si="20"/>
        <v>#REF!</v>
      </c>
      <c r="G13" s="25" t="e">
        <f t="shared" ca="1" si="21"/>
        <v>#REF!</v>
      </c>
      <c r="H13" s="25" t="str">
        <f ca="1">CONCATENATE(IF(LEN(IFERROR(VLOOKUP(N13,'TẠO LÁ SỐ'!$K$40:$M$40,3,0),""))=VALUE(8),CONCATENATE(IFERROR(VLOOKUP(N13,'TẠO LÁ SỐ'!$K$40:$M$40,3,0),""),M13),0),$J$2)</f>
        <v>0DẬU</v>
      </c>
      <c r="I13" s="116"/>
      <c r="J13" s="116" t="s">
        <v>3097</v>
      </c>
      <c r="K13" s="116">
        <f ca="1">MATCH($I$1,OFFSET('AN CÁC SAO CHÍNH TINH'!$A$1,'AN CÁC SAO CHÍNH TINH'!K12,0,1000000),0)+'AN CÁC SAO CHÍNH TINH'!K12</f>
        <v>1545</v>
      </c>
      <c r="L13" s="116" t="str" cm="1">
        <f t="array" aca="1" ref="L13" ca="1">INDEX($B:$B,K13)</f>
        <v>CUNG PHU/THÊ</v>
      </c>
      <c r="M13" s="116" t="str" cm="1">
        <f t="array" aca="1" ref="M13" ca="1">INDEX($C:$C,K13)</f>
        <v>TUẤT</v>
      </c>
      <c r="N13" s="116" t="str">
        <f t="shared" ca="1" si="6"/>
        <v>CUNG PHU/THÊ</v>
      </c>
      <c r="O13" s="148" t="e">
        <f ca="1">IF(OR('TẠO LÁ SỐ'!$L$38="DƯƠNG NAM",'TẠO LÁ SỐ'!$L$38="ÂM NỮ"),VLOOKUP('AN CÁC SAO CHÍNH TINH'!$N13,#REF!,2,0),VLOOKUP('AN CÁC SAO CHÍNH TINH'!$N13,#REF!,3,0))</f>
        <v>#REF!</v>
      </c>
      <c r="P13" s="25" t="str">
        <f t="shared" ca="1" si="7"/>
        <v>Nhâm Tuất</v>
      </c>
      <c r="Q13" s="25" t="str">
        <f t="shared" ca="1" si="8"/>
        <v>TUẤT</v>
      </c>
      <c r="R13" s="25" t="e">
        <f ca="1">O5</f>
        <v>#REF!</v>
      </c>
      <c r="S13" s="25" t="e">
        <f t="shared" ca="1" si="9"/>
        <v>#REF!</v>
      </c>
      <c r="U13" s="34" t="s">
        <v>3075</v>
      </c>
      <c r="V13" s="34" t="s">
        <v>3070</v>
      </c>
      <c r="W13" s="132" t="s">
        <v>155</v>
      </c>
      <c r="Z13" s="25" t="s">
        <v>4830</v>
      </c>
      <c r="AA13" s="116">
        <f ca="1">MATCH($Z$2,OFFSET($U$1,'AN CÁC SAO CHÍNH TINH'!AA12,0,1000000),0)+'AN CÁC SAO CHÍNH TINH'!AA12</f>
        <v>169</v>
      </c>
      <c r="AB13" s="116" t="str" cm="1">
        <f t="array" aca="1" ref="AB13" ca="1">INDEX($W:$W,AA13)</f>
        <v>MÙI</v>
      </c>
      <c r="AC13" s="116" t="str" cm="1">
        <f t="array" aca="1" ref="AC13" ca="1">INDEX($V:$V,AA13)</f>
        <v>QUAN ĐỚI</v>
      </c>
      <c r="AD13" s="25" t="str">
        <f t="shared" ca="1" si="10"/>
        <v>CUNG TẬT ÁCH</v>
      </c>
      <c r="AH13" s="34">
        <v>20</v>
      </c>
      <c r="AI13" s="34" t="s">
        <v>5280</v>
      </c>
      <c r="AJ13" s="34" t="s">
        <v>5281</v>
      </c>
      <c r="AL13" s="117"/>
      <c r="AN13" s="35" t="s">
        <v>5308</v>
      </c>
      <c r="AO13" s="35" t="s">
        <v>5305</v>
      </c>
      <c r="AR13" s="25" t="str">
        <f t="shared" si="1"/>
        <v>TỬ VITUẤT</v>
      </c>
      <c r="AS13" s="25" t="s">
        <v>187</v>
      </c>
      <c r="AT13" s="25" t="s">
        <v>5341</v>
      </c>
      <c r="AU13" s="25" t="s">
        <v>155</v>
      </c>
      <c r="AV13" s="25" t="str">
        <f t="shared" si="2"/>
        <v>TỬ VI V</v>
      </c>
      <c r="AX13" s="25" t="str">
        <f t="shared" si="3"/>
        <v>L.Đ.V.HÓA LỘCMÙI</v>
      </c>
      <c r="AY13" s="25" t="str">
        <f t="shared" si="4"/>
        <v>L.Đ.V.HÓA LỘC-V</v>
      </c>
      <c r="AZ13" s="25" t="s">
        <v>155</v>
      </c>
      <c r="BA13" s="25" t="e">
        <f t="shared" ca="1" si="22"/>
        <v>#REF!</v>
      </c>
      <c r="BC13" s="25" t="e">
        <f t="shared" ca="1" si="11"/>
        <v>#REF!</v>
      </c>
      <c r="BD13" s="25" t="e">
        <f t="shared" ca="1" si="12"/>
        <v>#REF!</v>
      </c>
      <c r="BE13" s="25" t="s">
        <v>155</v>
      </c>
      <c r="BF13" s="25">
        <v>100</v>
      </c>
      <c r="BG13" s="25" t="e">
        <f t="shared" ca="1" si="13"/>
        <v>#REF!</v>
      </c>
      <c r="BH13" s="25">
        <v>20</v>
      </c>
      <c r="BP13" s="61"/>
      <c r="BX13" s="61" t="s">
        <v>156</v>
      </c>
      <c r="BY13" s="61" t="s">
        <v>154</v>
      </c>
      <c r="BZ13" s="133">
        <f t="shared" si="14"/>
        <v>8</v>
      </c>
      <c r="CA13" s="117" t="s">
        <v>157</v>
      </c>
      <c r="CB13" s="133"/>
      <c r="CC13" s="117"/>
      <c r="CD13" s="139">
        <f t="shared" si="15"/>
        <v>11</v>
      </c>
      <c r="CE13" s="140" t="s">
        <v>156</v>
      </c>
      <c r="CF13" s="141" t="s">
        <v>157</v>
      </c>
      <c r="CG13" s="142">
        <f t="shared" si="16"/>
        <v>7</v>
      </c>
      <c r="CH13" s="143"/>
      <c r="CJ13" s="144" t="s">
        <v>5669</v>
      </c>
      <c r="CL13" s="25" t="s">
        <v>155</v>
      </c>
      <c r="CM13" s="25" t="s">
        <v>259</v>
      </c>
      <c r="CP13" s="25" t="s">
        <v>155</v>
      </c>
      <c r="CQ13" s="25" t="s">
        <v>393</v>
      </c>
      <c r="CT13" s="61"/>
      <c r="CU13" s="61"/>
      <c r="CV13" s="61"/>
      <c r="CW13" s="61"/>
      <c r="CX13" s="61"/>
      <c r="CY13" s="146">
        <f t="shared" ca="1" si="17"/>
        <v>12</v>
      </c>
      <c r="CZ13" s="127" t="s">
        <v>157</v>
      </c>
      <c r="DA13" s="61"/>
      <c r="DB13" s="61"/>
      <c r="DC13" s="61" t="s">
        <v>156</v>
      </c>
      <c r="DD13" s="146">
        <f t="shared" ca="1" si="18"/>
        <v>60</v>
      </c>
      <c r="DE13" s="146">
        <f t="shared" ca="1" si="19"/>
        <v>-60</v>
      </c>
      <c r="DF13" s="61"/>
      <c r="DG13" s="61">
        <v>12</v>
      </c>
      <c r="DH13" s="61" t="s">
        <v>156</v>
      </c>
      <c r="DI13" s="61"/>
      <c r="DJ13" s="146" t="str">
        <f t="shared" si="0"/>
        <v>TÝHỢI</v>
      </c>
      <c r="DK13" s="146" t="s">
        <v>157</v>
      </c>
      <c r="DL13" s="61" t="s">
        <v>156</v>
      </c>
      <c r="DM13" s="61" t="s">
        <v>156</v>
      </c>
      <c r="DO13" s="25" t="s">
        <v>685</v>
      </c>
      <c r="DR13" s="25">
        <v>11</v>
      </c>
      <c r="DS13" s="25" t="s">
        <v>160</v>
      </c>
      <c r="DT13" s="25">
        <v>11</v>
      </c>
    </row>
    <row r="14" spans="1:124" s="25" customFormat="1" x14ac:dyDescent="0.2">
      <c r="A14" s="25" t="s">
        <v>12</v>
      </c>
      <c r="B14" s="25" t="s">
        <v>159</v>
      </c>
      <c r="C14" s="25" t="s">
        <v>158</v>
      </c>
      <c r="E14" s="25" t="str">
        <f t="shared" ca="1" si="5"/>
        <v>LAI NHÂN CUNG</v>
      </c>
      <c r="F14" s="25" t="e">
        <f t="shared" ca="1" si="20"/>
        <v>#REF!</v>
      </c>
      <c r="G14" s="25" t="e">
        <f t="shared" ca="1" si="21"/>
        <v>#REF!</v>
      </c>
      <c r="H14" s="25" t="str">
        <f ca="1">CONCATENATE(IF(LEN(IFERROR(VLOOKUP(N14,'TẠO LÁ SỐ'!$K$40:$M$40,3,0),""))=VALUE(8),CONCATENATE(IFERROR(VLOOKUP(N14,'TẠO LÁ SỐ'!$K$40:$M$40,3,0),""),M14),0),$J$2)</f>
        <v>0DẬU</v>
      </c>
      <c r="I14" s="116"/>
      <c r="J14" s="116" t="s">
        <v>3097</v>
      </c>
      <c r="K14" s="116">
        <f ca="1">MATCH($I$1,OFFSET('AN CÁC SAO CHÍNH TINH'!$A$1,'AN CÁC SAO CHÍNH TINH'!K13,0,1000000),0)+'AN CÁC SAO CHÍNH TINH'!K13</f>
        <v>1689</v>
      </c>
      <c r="L14" s="116" t="str" cm="1">
        <f t="array" aca="1" ref="L14" ca="1">INDEX($B:$B,K14)</f>
        <v>CUNG HUYNH ĐỆ</v>
      </c>
      <c r="M14" s="116" t="str" cm="1">
        <f t="array" aca="1" ref="M14" ca="1">INDEX($C:$C,K14)</f>
        <v>HỢI</v>
      </c>
      <c r="N14" s="116" t="str">
        <f t="shared" ca="1" si="6"/>
        <v>CUNG HUYNH ĐỆ</v>
      </c>
      <c r="O14" s="148" t="e">
        <f ca="1">IF(OR('TẠO LÁ SỐ'!$L$38="DƯƠNG NAM",'TẠO LÁ SỐ'!$L$38="ÂM NỮ"),VLOOKUP('AN CÁC SAO CHÍNH TINH'!$N14,#REF!,2,0),VLOOKUP('AN CÁC SAO CHÍNH TINH'!$N14,#REF!,3,0))</f>
        <v>#REF!</v>
      </c>
      <c r="P14" s="25" t="str">
        <f t="shared" ca="1" si="7"/>
        <v>Quý Hợi</v>
      </c>
      <c r="Q14" s="25" t="str">
        <f t="shared" ca="1" si="8"/>
        <v>HỢI</v>
      </c>
      <c r="R14" s="25" t="e">
        <f ca="1">O4</f>
        <v>#REF!</v>
      </c>
      <c r="S14" s="25" t="e">
        <f t="shared" ca="1" si="9"/>
        <v>#REF!</v>
      </c>
      <c r="U14" s="34" t="s">
        <v>3075</v>
      </c>
      <c r="V14" s="34" t="s">
        <v>3071</v>
      </c>
      <c r="W14" s="132" t="s">
        <v>154</v>
      </c>
      <c r="Z14" s="25" t="s">
        <v>4830</v>
      </c>
      <c r="AA14" s="116">
        <f ca="1">MATCH($Z$2,OFFSET($U$1,'AN CÁC SAO CHÍNH TINH'!AA13,0,1000000),0)+'AN CÁC SAO CHÍNH TINH'!AA13</f>
        <v>170</v>
      </c>
      <c r="AB14" s="116" t="str" cm="1">
        <f t="array" aca="1" ref="AB14" ca="1">INDEX($W:$W,AA14)</f>
        <v>NGỌ</v>
      </c>
      <c r="AC14" s="116" t="str" cm="1">
        <f t="array" aca="1" ref="AC14" ca="1">INDEX($V:$V,AA14)</f>
        <v>MỘC DỤC</v>
      </c>
      <c r="AD14" s="25" t="str">
        <f t="shared" ca="1" si="10"/>
        <v>CUNG THIÊN DI</v>
      </c>
      <c r="AH14" s="34">
        <v>21</v>
      </c>
      <c r="AI14" s="34" t="s">
        <v>5287</v>
      </c>
      <c r="AJ14" s="34" t="s">
        <v>5283</v>
      </c>
      <c r="AL14" s="117"/>
      <c r="AN14" s="35" t="s">
        <v>5309</v>
      </c>
      <c r="AO14" s="35" t="s">
        <v>5305</v>
      </c>
      <c r="AR14" s="25" t="str">
        <f t="shared" si="1"/>
        <v>TỬ VIHỢI</v>
      </c>
      <c r="AS14" s="25" t="s">
        <v>187</v>
      </c>
      <c r="AT14" s="25" t="s">
        <v>5344</v>
      </c>
      <c r="AU14" s="25" t="s">
        <v>156</v>
      </c>
      <c r="AV14" s="25" t="str">
        <f t="shared" si="2"/>
        <v>TỬ VI B</v>
      </c>
      <c r="AX14" s="25" t="str">
        <f t="shared" si="3"/>
        <v>L.Đ.V.HÓA LỘCDẦN</v>
      </c>
      <c r="AY14" s="25" t="str">
        <f t="shared" si="4"/>
        <v>L.Đ.V.HÓA LỘC-V</v>
      </c>
      <c r="AZ14" s="25" t="s">
        <v>156</v>
      </c>
      <c r="BA14" s="25" t="e">
        <f t="shared" ca="1" si="22"/>
        <v>#REF!</v>
      </c>
      <c r="BC14" s="25" t="e">
        <f t="shared" ca="1" si="11"/>
        <v>#REF!</v>
      </c>
      <c r="BD14" s="25" t="e">
        <f t="shared" ca="1" si="12"/>
        <v>#REF!</v>
      </c>
      <c r="BE14" s="25" t="s">
        <v>156</v>
      </c>
      <c r="BF14" s="25">
        <v>110</v>
      </c>
      <c r="BG14" s="25" t="e">
        <f t="shared" ca="1" si="13"/>
        <v>#REF!</v>
      </c>
      <c r="BH14" s="25">
        <v>10</v>
      </c>
      <c r="BP14" s="61"/>
      <c r="CJ14" s="144" t="s">
        <v>5670</v>
      </c>
      <c r="CL14" s="25" t="s">
        <v>156</v>
      </c>
      <c r="CM14" s="25" t="s">
        <v>216</v>
      </c>
      <c r="CP14" s="25" t="s">
        <v>156</v>
      </c>
      <c r="CQ14" s="25" t="s">
        <v>212</v>
      </c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146" t="str">
        <f t="shared" si="0"/>
        <v>SỬUTÝ</v>
      </c>
      <c r="DK14" s="146" t="s">
        <v>158</v>
      </c>
      <c r="DL14" s="61" t="s">
        <v>157</v>
      </c>
      <c r="DM14" s="61" t="s">
        <v>158</v>
      </c>
      <c r="DO14" s="25" t="s">
        <v>661</v>
      </c>
      <c r="DR14" s="25">
        <v>12</v>
      </c>
      <c r="DS14" s="25" t="s">
        <v>162</v>
      </c>
      <c r="DT14" s="25">
        <v>12</v>
      </c>
    </row>
    <row r="15" spans="1:124" s="25" customFormat="1" x14ac:dyDescent="0.2">
      <c r="A15" s="25" t="s">
        <v>13</v>
      </c>
      <c r="B15" s="25" t="s">
        <v>159</v>
      </c>
      <c r="C15" s="25" t="s">
        <v>158</v>
      </c>
      <c r="I15" s="116"/>
      <c r="J15" s="116"/>
      <c r="K15" s="116"/>
      <c r="L15" s="116"/>
      <c r="M15" s="116"/>
      <c r="N15" s="116"/>
      <c r="U15" s="34" t="s">
        <v>3076</v>
      </c>
      <c r="V15" s="34" t="s">
        <v>3061</v>
      </c>
      <c r="W15" s="132" t="s">
        <v>153</v>
      </c>
      <c r="Z15" s="25" t="s">
        <v>4830</v>
      </c>
      <c r="AA15" s="116" t="e">
        <f ca="1">MATCH($Z$2,OFFSET($U$1,'AN CÁC SAO CHÍNH TINH'!AA14,0,1000000),0)+'AN CÁC SAO CHÍNH TINH'!AA14</f>
        <v>#N/A</v>
      </c>
      <c r="AB15" s="116" t="e" cm="1">
        <f t="array" aca="1" ref="AB15" ca="1">INDEX($W:$W,AA15)</f>
        <v>#N/A</v>
      </c>
      <c r="AC15" s="116" t="e" cm="1">
        <f t="array" aca="1" ref="AC15" ca="1">INDEX($V:$V,AA15)</f>
        <v>#N/A</v>
      </c>
      <c r="AH15" s="34">
        <v>22</v>
      </c>
      <c r="AI15" s="34" t="s">
        <v>5284</v>
      </c>
      <c r="AJ15" s="34" t="s">
        <v>5285</v>
      </c>
      <c r="AL15" s="117"/>
      <c r="AN15" s="35" t="s">
        <v>5310</v>
      </c>
      <c r="AO15" s="35" t="s">
        <v>5305</v>
      </c>
      <c r="AR15" s="25" t="str">
        <f t="shared" si="1"/>
        <v>LIÊM TRINHTHÌN</v>
      </c>
      <c r="AS15" s="25" t="s">
        <v>207</v>
      </c>
      <c r="AT15" s="25" t="s">
        <v>5340</v>
      </c>
      <c r="AU15" s="25" t="s">
        <v>149</v>
      </c>
      <c r="AV15" s="25" t="str">
        <f t="shared" si="2"/>
        <v>LIÊM TRINH M</v>
      </c>
      <c r="AX15" s="25" t="str">
        <f t="shared" si="3"/>
        <v>L.Đ.V.HÓA LỘCMÃO</v>
      </c>
      <c r="AY15" s="25" t="str">
        <f t="shared" si="4"/>
        <v>L.Đ.V.HÓA LỘC-V</v>
      </c>
      <c r="BP15" s="61"/>
      <c r="CJ15" s="144" t="s">
        <v>5671</v>
      </c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146" t="str">
        <f t="shared" si="0"/>
        <v>SỬUSỬU</v>
      </c>
      <c r="DK15" s="146" t="s">
        <v>158</v>
      </c>
      <c r="DL15" s="61" t="s">
        <v>158</v>
      </c>
      <c r="DM15" s="61" t="s">
        <v>147</v>
      </c>
      <c r="DO15" s="25" t="s">
        <v>675</v>
      </c>
    </row>
    <row r="16" spans="1:124" s="25" customFormat="1" x14ac:dyDescent="0.2">
      <c r="A16" s="25" t="s">
        <v>14</v>
      </c>
      <c r="B16" s="25" t="s">
        <v>159</v>
      </c>
      <c r="C16" s="25" t="s">
        <v>147</v>
      </c>
      <c r="I16" s="116" t="str">
        <f t="shared" ref="I16" ca="1" si="23">IF(LEFT(RIGHT(L16,2))="-",LEFT(L16,LEN(L16)-LEN(RIGHT(L16,2))),L16)</f>
        <v>TỬ VI</v>
      </c>
      <c r="J16" s="116" t="str">
        <f ca="1">CONCATENATE(L16,"-",M16)</f>
        <v>TỬ VI-TỴ</v>
      </c>
      <c r="K16" s="116">
        <f ca="1">MATCH($F$2,OFFSET('AN CÁC SAO CHÍNH TINH'!$A$1,'AN CÁC SAO CHÍNH TINH'!K15,0,1000000),0)+'AN CÁC SAO CHÍNH TINH'!K15</f>
        <v>3236</v>
      </c>
      <c r="L16" s="116" t="str" cm="1">
        <f t="array" aca="1" ref="L16" ca="1">INDEX($B:$B,K16)</f>
        <v>TỬ VI</v>
      </c>
      <c r="M16" s="116" t="str" cm="1">
        <f t="array" aca="1" ref="M16" ca="1">INDEX($C:$C,K16)</f>
        <v>TỴ</v>
      </c>
      <c r="N16" s="116" t="str">
        <f t="shared" ref="N16:N19" ca="1" si="24">VLOOKUP(M16,$M$3:$N$14,2,0)</f>
        <v>CUNG NÔ BỘC</v>
      </c>
      <c r="O16" s="25" t="s">
        <v>697</v>
      </c>
      <c r="U16" s="34" t="s">
        <v>3076</v>
      </c>
      <c r="V16" s="34" t="s">
        <v>3062</v>
      </c>
      <c r="W16" s="132" t="s">
        <v>152</v>
      </c>
      <c r="Z16" s="25" t="s">
        <v>4830</v>
      </c>
      <c r="AA16" s="116" t="e">
        <f ca="1">MATCH($Z$2,OFFSET($U$1,'AN CÁC SAO CHÍNH TINH'!AA15,0,1000000),0)+'AN CÁC SAO CHÍNH TINH'!AA15</f>
        <v>#N/A</v>
      </c>
      <c r="AB16" s="116" t="e" cm="1">
        <f t="array" aca="1" ref="AB16" ca="1">INDEX($W:$W,AA16)</f>
        <v>#N/A</v>
      </c>
      <c r="AC16" s="116" t="e" cm="1">
        <f t="array" aca="1" ref="AC16" ca="1">INDEX($V:$V,AA16)</f>
        <v>#N/A</v>
      </c>
      <c r="AH16" s="34">
        <v>23</v>
      </c>
      <c r="AI16" s="34" t="s">
        <v>5281</v>
      </c>
      <c r="AJ16" s="34" t="s">
        <v>5286</v>
      </c>
      <c r="AL16" s="117"/>
      <c r="AN16" s="35" t="s">
        <v>5311</v>
      </c>
      <c r="AO16" s="35" t="s">
        <v>5312</v>
      </c>
      <c r="AR16" s="25" t="str">
        <f t="shared" si="1"/>
        <v>LIÊM TRINHTUẤT</v>
      </c>
      <c r="AS16" s="25" t="s">
        <v>207</v>
      </c>
      <c r="AT16" s="25" t="s">
        <v>5340</v>
      </c>
      <c r="AU16" s="25" t="s">
        <v>155</v>
      </c>
      <c r="AV16" s="25" t="str">
        <f t="shared" si="2"/>
        <v>LIÊM TRINH M</v>
      </c>
      <c r="AX16" s="25" t="str">
        <f t="shared" si="3"/>
        <v>L.Đ.V.HÓA KỴTHÌN</v>
      </c>
      <c r="AY16" s="25" t="str">
        <f t="shared" si="4"/>
        <v>L.Đ.V.HÓA KỴ-Đ</v>
      </c>
      <c r="AZ16" s="25" t="s">
        <v>5639</v>
      </c>
      <c r="BA16" s="25">
        <v>1</v>
      </c>
      <c r="BB16" s="25">
        <v>0</v>
      </c>
      <c r="BC16" s="25">
        <v>0</v>
      </c>
      <c r="BP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146" t="str">
        <f t="shared" si="0"/>
        <v>SỬUDẦN</v>
      </c>
      <c r="DK16" s="146" t="s">
        <v>158</v>
      </c>
      <c r="DL16" s="61" t="s">
        <v>147</v>
      </c>
      <c r="DM16" s="61" t="s">
        <v>148</v>
      </c>
      <c r="DO16" s="25" t="s">
        <v>676</v>
      </c>
    </row>
    <row r="17" spans="1:119" s="25" customFormat="1" x14ac:dyDescent="0.2">
      <c r="A17" s="25" t="s">
        <v>15</v>
      </c>
      <c r="B17" s="25" t="s">
        <v>159</v>
      </c>
      <c r="C17" s="25" t="s">
        <v>148</v>
      </c>
      <c r="I17" s="116"/>
      <c r="J17" s="116"/>
      <c r="K17" s="116" t="e">
        <f ca="1">MATCH($F$2,OFFSET('AN CÁC SAO CHÍNH TINH'!$A$1,'AN CÁC SAO CHÍNH TINH'!K16,0,1000000),0)+'AN CÁC SAO CHÍNH TINH'!K16</f>
        <v>#N/A</v>
      </c>
      <c r="L17" s="116" t="e" cm="1">
        <f t="array" aca="1" ref="L17" ca="1">INDEX($B:$B,K17)</f>
        <v>#N/A</v>
      </c>
      <c r="M17" s="116" t="e" cm="1">
        <f t="array" aca="1" ref="M17" ca="1">INDEX($C:$C,K17)</f>
        <v>#N/A</v>
      </c>
      <c r="N17" s="116" t="e">
        <f t="shared" ca="1" si="24"/>
        <v>#N/A</v>
      </c>
      <c r="U17" s="34" t="s">
        <v>3076</v>
      </c>
      <c r="V17" s="34" t="s">
        <v>3063</v>
      </c>
      <c r="W17" s="132" t="s">
        <v>151</v>
      </c>
      <c r="Z17" s="25" t="s">
        <v>4830</v>
      </c>
      <c r="AA17" s="116" t="e">
        <f ca="1">MATCH($Z$2,OFFSET($U$1,'AN CÁC SAO CHÍNH TINH'!AA16,0,1000000),0)+'AN CÁC SAO CHÍNH TINH'!AA16</f>
        <v>#N/A</v>
      </c>
      <c r="AB17" s="116" t="e" cm="1">
        <f t="array" aca="1" ref="AB17" ca="1">INDEX($W:$W,AA17)</f>
        <v>#N/A</v>
      </c>
      <c r="AC17" s="116" t="e" cm="1">
        <f t="array" aca="1" ref="AC17" ca="1">INDEX($V:$V,AA17)</f>
        <v>#N/A</v>
      </c>
      <c r="AH17" s="34">
        <v>24</v>
      </c>
      <c r="AI17" s="34" t="s">
        <v>5279</v>
      </c>
      <c r="AJ17" s="34" t="s">
        <v>5280</v>
      </c>
      <c r="AL17" s="117"/>
      <c r="AN17" s="35" t="s">
        <v>5313</v>
      </c>
      <c r="AO17" s="35" t="s">
        <v>5312</v>
      </c>
      <c r="AR17" s="25" t="str">
        <f t="shared" si="1"/>
        <v>LIÊM TRINHTÝ</v>
      </c>
      <c r="AS17" s="25" t="s">
        <v>207</v>
      </c>
      <c r="AT17" s="25" t="s">
        <v>5341</v>
      </c>
      <c r="AU17" s="25" t="s">
        <v>157</v>
      </c>
      <c r="AV17" s="25" t="str">
        <f t="shared" si="2"/>
        <v>LIÊM TRINH V</v>
      </c>
      <c r="AX17" s="25" t="str">
        <f t="shared" si="3"/>
        <v>L.Đ.V.HÓA KỴTUẤT</v>
      </c>
      <c r="AY17" s="25" t="str">
        <f t="shared" si="4"/>
        <v>L.Đ.V.HÓA KỴ-Đ</v>
      </c>
      <c r="BA17" s="25">
        <v>2</v>
      </c>
      <c r="BB17" s="25">
        <v>10</v>
      </c>
      <c r="BC17" s="25">
        <v>110</v>
      </c>
      <c r="BP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146" t="str">
        <f t="shared" si="0"/>
        <v>SỬUMÃO</v>
      </c>
      <c r="DK17" s="146" t="s">
        <v>158</v>
      </c>
      <c r="DL17" s="61" t="s">
        <v>148</v>
      </c>
      <c r="DM17" s="61" t="s">
        <v>149</v>
      </c>
      <c r="DO17" s="25" t="s">
        <v>277</v>
      </c>
    </row>
    <row r="18" spans="1:119" s="25" customFormat="1" x14ac:dyDescent="0.2">
      <c r="A18" s="25" t="s">
        <v>16</v>
      </c>
      <c r="B18" s="25" t="s">
        <v>159</v>
      </c>
      <c r="C18" s="25" t="s">
        <v>149</v>
      </c>
      <c r="I18" s="116"/>
      <c r="J18" s="116"/>
      <c r="K18" s="116"/>
      <c r="L18" s="116"/>
      <c r="M18" s="116"/>
      <c r="N18" s="116" t="e">
        <f t="shared" ca="1" si="24"/>
        <v>#N/A</v>
      </c>
      <c r="U18" s="34" t="s">
        <v>3076</v>
      </c>
      <c r="V18" s="34" t="s">
        <v>3064</v>
      </c>
      <c r="W18" s="132" t="s">
        <v>150</v>
      </c>
      <c r="AH18" s="34">
        <v>25</v>
      </c>
      <c r="AI18" s="34" t="s">
        <v>5286</v>
      </c>
      <c r="AJ18" s="34" t="s">
        <v>5278</v>
      </c>
      <c r="AL18" s="117"/>
      <c r="AN18" s="35" t="s">
        <v>5314</v>
      </c>
      <c r="AO18" s="35" t="s">
        <v>5312</v>
      </c>
      <c r="AR18" s="25" t="str">
        <f t="shared" si="1"/>
        <v>LIÊM TRINHNGỌ</v>
      </c>
      <c r="AS18" s="25" t="s">
        <v>207</v>
      </c>
      <c r="AT18" s="25" t="s">
        <v>5341</v>
      </c>
      <c r="AU18" s="25" t="s">
        <v>151</v>
      </c>
      <c r="AV18" s="25" t="str">
        <f t="shared" si="2"/>
        <v>LIÊM TRINH V</v>
      </c>
      <c r="AX18" s="25" t="str">
        <f t="shared" si="3"/>
        <v>L.Đ.V.HÓA KỴSỬU</v>
      </c>
      <c r="AY18" s="25" t="str">
        <f t="shared" si="4"/>
        <v>L.Đ.V.HÓA KỴ-Đ</v>
      </c>
      <c r="BA18" s="25">
        <v>3</v>
      </c>
      <c r="BB18" s="25">
        <v>20</v>
      </c>
      <c r="BC18" s="25">
        <v>100</v>
      </c>
      <c r="BP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146" t="str">
        <f t="shared" si="0"/>
        <v>SỬUTHÌN</v>
      </c>
      <c r="DK18" s="146" t="s">
        <v>158</v>
      </c>
      <c r="DL18" s="61" t="s">
        <v>149</v>
      </c>
      <c r="DM18" s="61" t="s">
        <v>150</v>
      </c>
      <c r="DO18" s="25" t="s">
        <v>251</v>
      </c>
    </row>
    <row r="19" spans="1:119" s="25" customFormat="1" x14ac:dyDescent="0.2">
      <c r="A19" s="25" t="s">
        <v>17</v>
      </c>
      <c r="B19" s="25" t="s">
        <v>159</v>
      </c>
      <c r="C19" s="25" t="s">
        <v>150</v>
      </c>
      <c r="I19" s="116"/>
      <c r="J19" s="116"/>
      <c r="K19" s="116"/>
      <c r="L19" s="116"/>
      <c r="M19" s="116"/>
      <c r="N19" s="116" t="e">
        <f t="shared" ca="1" si="24"/>
        <v>#N/A</v>
      </c>
      <c r="U19" s="34" t="s">
        <v>3076</v>
      </c>
      <c r="V19" s="34" t="s">
        <v>3065</v>
      </c>
      <c r="W19" s="132" t="s">
        <v>149</v>
      </c>
      <c r="AH19" s="34">
        <v>26</v>
      </c>
      <c r="AI19" s="34" t="s">
        <v>5285</v>
      </c>
      <c r="AJ19" s="34" t="s">
        <v>5284</v>
      </c>
      <c r="AL19" s="117"/>
      <c r="AN19" s="35" t="s">
        <v>5315</v>
      </c>
      <c r="AO19" s="35" t="s">
        <v>5312</v>
      </c>
      <c r="AR19" s="25" t="str">
        <f t="shared" si="1"/>
        <v>LIÊM TRINHDẦN</v>
      </c>
      <c r="AS19" s="25" t="s">
        <v>207</v>
      </c>
      <c r="AT19" s="25" t="s">
        <v>5341</v>
      </c>
      <c r="AU19" s="25" t="s">
        <v>147</v>
      </c>
      <c r="AV19" s="25" t="str">
        <f t="shared" si="2"/>
        <v>LIÊM TRINH V</v>
      </c>
      <c r="AX19" s="25" t="str">
        <f t="shared" si="3"/>
        <v>L.Đ.V.HÓA KỴMÙI</v>
      </c>
      <c r="AY19" s="25" t="str">
        <f t="shared" si="4"/>
        <v>L.Đ.V.HÓA KỴ-Đ</v>
      </c>
      <c r="BA19" s="25">
        <v>4</v>
      </c>
      <c r="BB19" s="25">
        <v>30</v>
      </c>
      <c r="BC19" s="25">
        <v>90</v>
      </c>
      <c r="BP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146" t="str">
        <f t="shared" si="0"/>
        <v>SỬUTỴ</v>
      </c>
      <c r="DK19" s="146" t="s">
        <v>158</v>
      </c>
      <c r="DL19" s="61" t="s">
        <v>150</v>
      </c>
      <c r="DM19" s="61" t="s">
        <v>151</v>
      </c>
      <c r="DO19" s="25" t="s">
        <v>230</v>
      </c>
    </row>
    <row r="20" spans="1:119" s="25" customFormat="1" x14ac:dyDescent="0.2">
      <c r="A20" s="25" t="s">
        <v>18</v>
      </c>
      <c r="B20" s="25" t="s">
        <v>159</v>
      </c>
      <c r="C20" s="25" t="s">
        <v>151</v>
      </c>
      <c r="I20" s="116" t="str">
        <f ca="1">IF(LEFT(RIGHT(L20,2))="-",LEFT(L20,LEN(L20)-LEN(RIGHT(L20,2))),L20)</f>
        <v>LIÊM TRINH</v>
      </c>
      <c r="J20" s="116" t="s">
        <v>3098</v>
      </c>
      <c r="K20" s="116">
        <f ca="1">MATCH($J$16,OFFSET('AN CÁC SAO CHÍNH TINH'!$A$1,'AN CÁC SAO CHÍNH TINH'!K19,0,1000000),0)+'AN CÁC SAO CHÍNH TINH'!K19</f>
        <v>3326</v>
      </c>
      <c r="L20" s="116" t="str" cm="1">
        <f t="array" aca="1" ref="L20" ca="1">INDEX($B:$B,K20)</f>
        <v>LIÊM TRINH</v>
      </c>
      <c r="M20" s="116" t="str" cm="1">
        <f t="array" aca="1" ref="M20" ca="1">INDEX($C:$C,K20)</f>
        <v>Dậu</v>
      </c>
      <c r="N20" s="116" t="str">
        <f ca="1">VLOOKUP(M20,$M$3:$N$14,2,0)</f>
        <v>CUNG TỬ TỨC</v>
      </c>
      <c r="O20" s="25" t="s">
        <v>697</v>
      </c>
      <c r="U20" s="34" t="s">
        <v>3076</v>
      </c>
      <c r="V20" s="34" t="s">
        <v>636</v>
      </c>
      <c r="W20" s="132" t="s">
        <v>148</v>
      </c>
      <c r="Z20" s="25" t="s">
        <v>4831</v>
      </c>
      <c r="AA20" s="116">
        <f ca="1">MATCH($Z$1,OFFSET($U$1,'AN CÁC SAO CHÍNH TINH'!AA19,0,1000000),0)+'AN CÁC SAO CHÍNH TINH'!AA19</f>
        <v>387</v>
      </c>
      <c r="AB20" s="116" t="str" cm="1">
        <f t="array" aca="1" ref="AB20" ca="1">INDEX($W:$W,AA20)</f>
        <v>DẦN</v>
      </c>
      <c r="AC20" s="116" t="str" cm="1">
        <f t="array" aca="1" ref="AC20" ca="1">INDEX($V:$V,AA20)</f>
        <v>Giáp Dần</v>
      </c>
      <c r="AH20" s="34">
        <v>27</v>
      </c>
      <c r="AI20" s="34" t="s">
        <v>5283</v>
      </c>
      <c r="AJ20" s="34" t="s">
        <v>5287</v>
      </c>
      <c r="AL20" s="117"/>
      <c r="AN20" s="35" t="s">
        <v>5316</v>
      </c>
      <c r="AO20" s="35" t="s">
        <v>5317</v>
      </c>
      <c r="AR20" s="25" t="str">
        <f t="shared" si="1"/>
        <v>LIÊM TRINHTHÂN</v>
      </c>
      <c r="AS20" s="25" t="s">
        <v>207</v>
      </c>
      <c r="AT20" s="25" t="s">
        <v>5341</v>
      </c>
      <c r="AU20" s="25" t="s">
        <v>153</v>
      </c>
      <c r="AV20" s="25" t="str">
        <f t="shared" si="2"/>
        <v>LIÊM TRINH V</v>
      </c>
      <c r="AX20" s="25" t="str">
        <f t="shared" si="3"/>
        <v>L.L.HÓA QUYỀNTHÌN</v>
      </c>
      <c r="AY20" s="25" t="str">
        <f t="shared" si="4"/>
        <v>L.L.HÓA QUYỀN-V</v>
      </c>
      <c r="BA20" s="25">
        <v>5</v>
      </c>
      <c r="BB20" s="25">
        <v>40</v>
      </c>
      <c r="BC20" s="25">
        <v>80</v>
      </c>
      <c r="BP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146" t="str">
        <f t="shared" si="0"/>
        <v>SỬUNGỌ</v>
      </c>
      <c r="DK20" s="146" t="s">
        <v>158</v>
      </c>
      <c r="DL20" s="61" t="s">
        <v>151</v>
      </c>
      <c r="DM20" s="61" t="s">
        <v>152</v>
      </c>
      <c r="DO20" s="25" t="s">
        <v>241</v>
      </c>
    </row>
    <row r="21" spans="1:119" s="25" customFormat="1" x14ac:dyDescent="0.2">
      <c r="A21" s="25" t="s">
        <v>19</v>
      </c>
      <c r="B21" s="25" t="s">
        <v>159</v>
      </c>
      <c r="C21" s="25" t="s">
        <v>152</v>
      </c>
      <c r="I21" s="116" t="str">
        <f t="shared" ref="I21:I83" ca="1" si="25">IF(LEFT(RIGHT(L21,2))="-",LEFT(L21,LEN(L21)-LEN(RIGHT(L21,2))),L21)</f>
        <v>THIÊN ĐỒNG</v>
      </c>
      <c r="J21" s="116" t="s">
        <v>3098</v>
      </c>
      <c r="K21" s="116">
        <f ca="1">MATCH($J$16,OFFSET('AN CÁC SAO CHÍNH TINH'!$A$1,'AN CÁC SAO CHÍNH TINH'!K20,0,1000000),0)+'AN CÁC SAO CHÍNH TINH'!K20</f>
        <v>3338</v>
      </c>
      <c r="L21" s="116" t="str" cm="1">
        <f t="array" aca="1" ref="L21" ca="1">INDEX($B:$B,K21)</f>
        <v>THIÊN ĐỒNG</v>
      </c>
      <c r="M21" s="116" t="str" cm="1">
        <f t="array" aca="1" ref="M21" ca="1">INDEX($C:$C,K21)</f>
        <v>TÝ</v>
      </c>
      <c r="N21" s="116" t="str">
        <f t="shared" ref="N21:N81" ca="1" si="26">VLOOKUP(M21,$M$3:$N$14,2,0)</f>
        <v>CUNG MỆNH</v>
      </c>
      <c r="O21" s="25" t="s">
        <v>697</v>
      </c>
      <c r="U21" s="34" t="s">
        <v>3076</v>
      </c>
      <c r="V21" s="34" t="s">
        <v>3066</v>
      </c>
      <c r="W21" s="132" t="s">
        <v>147</v>
      </c>
      <c r="Z21" s="25" t="s">
        <v>4831</v>
      </c>
      <c r="AA21" s="116">
        <f ca="1">MATCH($Z$1,OFFSET($U$1,'AN CÁC SAO CHÍNH TINH'!AA20,0,1000000),0)+'AN CÁC SAO CHÍNH TINH'!AA20</f>
        <v>388</v>
      </c>
      <c r="AB21" s="116" t="str" cm="1">
        <f t="array" aca="1" ref="AB21" ca="1">INDEX($W:$W,AA21)</f>
        <v>MÃO</v>
      </c>
      <c r="AC21" s="116" t="str" cm="1">
        <f t="array" aca="1" ref="AC21" ca="1">INDEX($V:$V,AA21)</f>
        <v>Ất Mão</v>
      </c>
      <c r="AH21" s="34">
        <v>28</v>
      </c>
      <c r="AI21" s="34" t="s">
        <v>5278</v>
      </c>
      <c r="AJ21" s="34" t="s">
        <v>5279</v>
      </c>
      <c r="AL21" s="117"/>
      <c r="AN21" s="35" t="s">
        <v>5318</v>
      </c>
      <c r="AO21" s="35" t="s">
        <v>5317</v>
      </c>
      <c r="AR21" s="25" t="str">
        <f t="shared" si="1"/>
        <v>LIÊM TRINHSỬU</v>
      </c>
      <c r="AS21" s="25" t="s">
        <v>207</v>
      </c>
      <c r="AT21" s="25" t="s">
        <v>5342</v>
      </c>
      <c r="AU21" s="25" t="s">
        <v>158</v>
      </c>
      <c r="AV21" s="25" t="str">
        <f t="shared" si="2"/>
        <v>LIÊM TRINH Đ</v>
      </c>
      <c r="AX21" s="25" t="str">
        <f t="shared" si="3"/>
        <v>L.L.HÓA QUYỀNTUẤT</v>
      </c>
      <c r="AY21" s="25" t="str">
        <f t="shared" si="4"/>
        <v>L.L.HÓA QUYỀN-V</v>
      </c>
      <c r="BA21" s="25">
        <v>6</v>
      </c>
      <c r="BB21" s="25">
        <v>50</v>
      </c>
      <c r="BC21" s="25">
        <v>70</v>
      </c>
      <c r="BP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146" t="str">
        <f t="shared" si="0"/>
        <v>SỬUMÙI</v>
      </c>
      <c r="DK21" s="146" t="s">
        <v>158</v>
      </c>
      <c r="DL21" s="61" t="s">
        <v>152</v>
      </c>
      <c r="DM21" s="61" t="s">
        <v>153</v>
      </c>
      <c r="DO21" s="25" t="s">
        <v>254</v>
      </c>
    </row>
    <row r="22" spans="1:119" s="25" customFormat="1" x14ac:dyDescent="0.2">
      <c r="A22" s="25" t="s">
        <v>20</v>
      </c>
      <c r="B22" s="25" t="s">
        <v>159</v>
      </c>
      <c r="C22" s="25" t="s">
        <v>153</v>
      </c>
      <c r="I22" s="116" t="str">
        <f t="shared" ca="1" si="25"/>
        <v>VŨ KHÚC</v>
      </c>
      <c r="J22" s="116" t="s">
        <v>3098</v>
      </c>
      <c r="K22" s="116">
        <f ca="1">MATCH($J$16,OFFSET('AN CÁC SAO CHÍNH TINH'!$A$1,'AN CÁC SAO CHÍNH TINH'!K21,0,1000000),0)+'AN CÁC SAO CHÍNH TINH'!K21</f>
        <v>3350</v>
      </c>
      <c r="L22" s="116" t="str" cm="1">
        <f t="array" aca="1" ref="L22" ca="1">INDEX($B:$B,K22)</f>
        <v>VŨ KHÚC</v>
      </c>
      <c r="M22" s="116" t="str" cm="1">
        <f t="array" aca="1" ref="M22" ca="1">INDEX($C:$C,K22)</f>
        <v>SỬU</v>
      </c>
      <c r="N22" s="116" t="str">
        <f t="shared" ca="1" si="26"/>
        <v>CUNG PHỤ MẪU</v>
      </c>
      <c r="O22" s="25" t="s">
        <v>697</v>
      </c>
      <c r="U22" s="34" t="s">
        <v>3076</v>
      </c>
      <c r="V22" s="34" t="s">
        <v>3067</v>
      </c>
      <c r="W22" s="132" t="s">
        <v>158</v>
      </c>
      <c r="Z22" s="25" t="s">
        <v>4831</v>
      </c>
      <c r="AA22" s="116">
        <f ca="1">MATCH($Z$1,OFFSET($U$1,'AN CÁC SAO CHÍNH TINH'!AA21,0,1000000),0)+'AN CÁC SAO CHÍNH TINH'!AA21</f>
        <v>389</v>
      </c>
      <c r="AB22" s="116" t="str" cm="1">
        <f t="array" aca="1" ref="AB22" ca="1">INDEX($W:$W,AA22)</f>
        <v>THÌN</v>
      </c>
      <c r="AC22" s="116" t="str" cm="1">
        <f t="array" aca="1" ref="AC22" ca="1">INDEX($V:$V,AA22)</f>
        <v>Bính Thìn</v>
      </c>
      <c r="AH22" s="34">
        <v>29</v>
      </c>
      <c r="AI22" s="34" t="s">
        <v>5280</v>
      </c>
      <c r="AJ22" s="34" t="s">
        <v>5281</v>
      </c>
      <c r="AL22" s="117"/>
      <c r="AN22" s="35" t="s">
        <v>5319</v>
      </c>
      <c r="AO22" s="35" t="s">
        <v>5317</v>
      </c>
      <c r="AR22" s="25" t="str">
        <f t="shared" si="1"/>
        <v>LIÊM TRINHMÙI</v>
      </c>
      <c r="AS22" s="25" t="s">
        <v>207</v>
      </c>
      <c r="AT22" s="25" t="s">
        <v>5342</v>
      </c>
      <c r="AU22" s="25" t="s">
        <v>152</v>
      </c>
      <c r="AV22" s="25" t="str">
        <f t="shared" si="2"/>
        <v>LIÊM TRINH Đ</v>
      </c>
      <c r="AX22" s="25" t="str">
        <f t="shared" si="3"/>
        <v>L.L.HÓA QUYỀNSỬU</v>
      </c>
      <c r="AY22" s="25" t="str">
        <f t="shared" si="4"/>
        <v>L.L.HÓA QUYỀN-V</v>
      </c>
      <c r="BA22" s="25">
        <v>7</v>
      </c>
      <c r="BB22" s="25">
        <v>60</v>
      </c>
      <c r="BC22" s="25">
        <v>60</v>
      </c>
      <c r="BP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146" t="str">
        <f t="shared" si="0"/>
        <v>SỬUTHÂN</v>
      </c>
      <c r="DK22" s="146" t="s">
        <v>158</v>
      </c>
      <c r="DL22" s="61" t="s">
        <v>153</v>
      </c>
      <c r="DM22" s="61" t="s">
        <v>154</v>
      </c>
      <c r="DO22" s="25" t="s">
        <v>256</v>
      </c>
    </row>
    <row r="23" spans="1:119" s="25" customFormat="1" x14ac:dyDescent="0.2">
      <c r="A23" s="25" t="s">
        <v>21</v>
      </c>
      <c r="B23" s="25" t="s">
        <v>159</v>
      </c>
      <c r="C23" s="25" t="s">
        <v>154</v>
      </c>
      <c r="I23" s="116" t="str">
        <f t="shared" ca="1" si="25"/>
        <v>THÁI DƯƠNG</v>
      </c>
      <c r="J23" s="116" t="s">
        <v>3098</v>
      </c>
      <c r="K23" s="116">
        <f ca="1">MATCH($J$16,OFFSET('AN CÁC SAO CHÍNH TINH'!$A$1,'AN CÁC SAO CHÍNH TINH'!K22,0,1000000),0)+'AN CÁC SAO CHÍNH TINH'!K22</f>
        <v>3362</v>
      </c>
      <c r="L23" s="116" t="str" cm="1">
        <f t="array" aca="1" ref="L23" ca="1">INDEX($B:$B,K23)</f>
        <v>THÁI DƯƠNG</v>
      </c>
      <c r="M23" s="116" t="str" cm="1">
        <f t="array" aca="1" ref="M23" ca="1">INDEX($C:$C,K23)</f>
        <v>Dần</v>
      </c>
      <c r="N23" s="116" t="str">
        <f t="shared" ca="1" si="26"/>
        <v>CUNG PHÚC ĐỨC</v>
      </c>
      <c r="O23" s="25" t="s">
        <v>697</v>
      </c>
      <c r="U23" s="34" t="s">
        <v>3076</v>
      </c>
      <c r="V23" s="34" t="s">
        <v>3068</v>
      </c>
      <c r="W23" s="132" t="s">
        <v>157</v>
      </c>
      <c r="Z23" s="25" t="s">
        <v>4831</v>
      </c>
      <c r="AA23" s="116">
        <f ca="1">MATCH($Z$1,OFFSET($U$1,'AN CÁC SAO CHÍNH TINH'!AA22,0,1000000),0)+'AN CÁC SAO CHÍNH TINH'!AA22</f>
        <v>390</v>
      </c>
      <c r="AB23" s="116" t="str" cm="1">
        <f t="array" aca="1" ref="AB23" ca="1">INDEX($W:$W,AA23)</f>
        <v>TỴ</v>
      </c>
      <c r="AC23" s="116" t="str" cm="1">
        <f t="array" aca="1" ref="AC23" ca="1">INDEX($V:$V,AA23)</f>
        <v>Đinh Tỵ</v>
      </c>
      <c r="AH23" s="34">
        <v>30</v>
      </c>
      <c r="AI23" s="34" t="s">
        <v>5287</v>
      </c>
      <c r="AJ23" s="34" t="s">
        <v>5283</v>
      </c>
      <c r="AL23" s="117"/>
      <c r="AN23" s="35" t="s">
        <v>5320</v>
      </c>
      <c r="AO23" s="35" t="s">
        <v>5317</v>
      </c>
      <c r="AR23" s="25" t="str">
        <f t="shared" si="1"/>
        <v>LIÊM TRINHTỴ</v>
      </c>
      <c r="AS23" s="25" t="s">
        <v>207</v>
      </c>
      <c r="AT23" s="25" t="s">
        <v>5343</v>
      </c>
      <c r="AU23" s="25" t="s">
        <v>150</v>
      </c>
      <c r="AV23" s="25" t="str">
        <f t="shared" si="2"/>
        <v>LIÊM TRINH H</v>
      </c>
      <c r="AX23" s="25" t="str">
        <f t="shared" si="3"/>
        <v>L.L.HÓA QUYỀNMÙI</v>
      </c>
      <c r="AY23" s="25" t="str">
        <f t="shared" si="4"/>
        <v>L.L.HÓA QUYỀN-V</v>
      </c>
      <c r="BA23" s="25">
        <v>8</v>
      </c>
      <c r="BB23" s="25">
        <v>70</v>
      </c>
      <c r="BC23" s="25">
        <v>50</v>
      </c>
      <c r="BP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146" t="str">
        <f t="shared" si="0"/>
        <v>SỬUDẬU</v>
      </c>
      <c r="DK23" s="146" t="s">
        <v>158</v>
      </c>
      <c r="DL23" s="61" t="s">
        <v>154</v>
      </c>
      <c r="DM23" s="61" t="s">
        <v>155</v>
      </c>
      <c r="DO23" s="25" t="s">
        <v>255</v>
      </c>
    </row>
    <row r="24" spans="1:119" s="25" customFormat="1" x14ac:dyDescent="0.2">
      <c r="A24" s="25" t="s">
        <v>22</v>
      </c>
      <c r="B24" s="25" t="s">
        <v>159</v>
      </c>
      <c r="C24" s="25" t="s">
        <v>155</v>
      </c>
      <c r="I24" s="116" t="str">
        <f t="shared" ca="1" si="25"/>
        <v>THIÊN CƠ</v>
      </c>
      <c r="J24" s="116" t="s">
        <v>3098</v>
      </c>
      <c r="K24" s="116">
        <f ca="1">MATCH($J$16,OFFSET('AN CÁC SAO CHÍNH TINH'!$A$1,'AN CÁC SAO CHÍNH TINH'!K23,0,1000000),0)+'AN CÁC SAO CHÍNH TINH'!K23</f>
        <v>3374</v>
      </c>
      <c r="L24" s="116" t="str" cm="1">
        <f t="array" aca="1" ref="L24" ca="1">INDEX($B:$B,K24)</f>
        <v>THIÊN CƠ</v>
      </c>
      <c r="M24" s="116" t="str" cm="1">
        <f t="array" aca="1" ref="M24" ca="1">INDEX($C:$C,K24)</f>
        <v>THÌN</v>
      </c>
      <c r="N24" s="116" t="str">
        <f t="shared" ca="1" si="26"/>
        <v>CUNG QUAN LỘC</v>
      </c>
      <c r="O24" s="25" t="s">
        <v>697</v>
      </c>
      <c r="U24" s="34" t="s">
        <v>3076</v>
      </c>
      <c r="V24" s="34" t="s">
        <v>3069</v>
      </c>
      <c r="W24" s="132" t="s">
        <v>156</v>
      </c>
      <c r="Z24" s="25" t="s">
        <v>4831</v>
      </c>
      <c r="AA24" s="116">
        <f ca="1">MATCH($Z$1,OFFSET($U$1,'AN CÁC SAO CHÍNH TINH'!AA23,0,1000000),0)+'AN CÁC SAO CHÍNH TINH'!AA23</f>
        <v>391</v>
      </c>
      <c r="AB24" s="116" t="str" cm="1">
        <f t="array" aca="1" ref="AB24" ca="1">INDEX($W:$W,AA24)</f>
        <v>NGỌ</v>
      </c>
      <c r="AC24" s="116" t="str" cm="1">
        <f t="array" aca="1" ref="AC24" ca="1">INDEX($V:$V,AA24)</f>
        <v>Mậu Ngọ</v>
      </c>
      <c r="AH24" s="34">
        <v>31</v>
      </c>
      <c r="AI24" s="34" t="s">
        <v>5284</v>
      </c>
      <c r="AJ24" s="34" t="s">
        <v>5285</v>
      </c>
      <c r="AL24" s="117"/>
      <c r="AN24" s="35" t="s">
        <v>5321</v>
      </c>
      <c r="AO24" s="35" t="s">
        <v>5322</v>
      </c>
      <c r="AR24" s="25" t="str">
        <f t="shared" si="1"/>
        <v>LIÊM TRINHHỢI</v>
      </c>
      <c r="AS24" s="25" t="s">
        <v>207</v>
      </c>
      <c r="AT24" s="25" t="s">
        <v>5343</v>
      </c>
      <c r="AU24" s="25" t="s">
        <v>156</v>
      </c>
      <c r="AV24" s="25" t="str">
        <f t="shared" si="2"/>
        <v>LIÊM TRINH H</v>
      </c>
      <c r="AX24" s="25" t="str">
        <f t="shared" si="3"/>
        <v>L.L.HÓA KHOADẦN</v>
      </c>
      <c r="AY24" s="25" t="str">
        <f t="shared" si="4"/>
        <v>L.L.HÓA KHOA-Đ</v>
      </c>
      <c r="BA24" s="25">
        <v>9</v>
      </c>
      <c r="BB24" s="25">
        <v>80</v>
      </c>
      <c r="BC24" s="25">
        <v>40</v>
      </c>
      <c r="BP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146" t="str">
        <f t="shared" si="0"/>
        <v>SỬUTUẤT</v>
      </c>
      <c r="DK24" s="146" t="s">
        <v>158</v>
      </c>
      <c r="DL24" s="61" t="s">
        <v>155</v>
      </c>
      <c r="DM24" s="61" t="s">
        <v>156</v>
      </c>
      <c r="DO24" s="25" t="s">
        <v>253</v>
      </c>
    </row>
    <row r="25" spans="1:119" s="25" customFormat="1" x14ac:dyDescent="0.2">
      <c r="A25" s="25" t="s">
        <v>23</v>
      </c>
      <c r="B25" s="25" t="s">
        <v>159</v>
      </c>
      <c r="C25" s="25" t="s">
        <v>156</v>
      </c>
      <c r="I25" s="116" t="str">
        <f t="shared" ca="1" si="25"/>
        <v>THIÊN PHỦ</v>
      </c>
      <c r="J25" s="116" t="s">
        <v>3098</v>
      </c>
      <c r="K25" s="116">
        <f ca="1">MATCH($J$16,OFFSET('AN CÁC SAO CHÍNH TINH'!$A$1,'AN CÁC SAO CHÍNH TINH'!K24,0,1000000),0)+'AN CÁC SAO CHÍNH TINH'!K24</f>
        <v>3386</v>
      </c>
      <c r="L25" s="116" t="str" cm="1">
        <f t="array" aca="1" ref="L25" ca="1">INDEX($B:$B,K25)</f>
        <v>THIÊN PHỦ</v>
      </c>
      <c r="M25" s="116" t="str" cm="1">
        <f t="array" aca="1" ref="M25" ca="1">INDEX($C:$C,K25)</f>
        <v>Hợi</v>
      </c>
      <c r="N25" s="116" t="str">
        <f t="shared" ca="1" si="26"/>
        <v>CUNG HUYNH ĐỆ</v>
      </c>
      <c r="O25" s="25" t="s">
        <v>697</v>
      </c>
      <c r="U25" s="34" t="s">
        <v>3076</v>
      </c>
      <c r="V25" s="34" t="s">
        <v>3070</v>
      </c>
      <c r="W25" s="132" t="s">
        <v>155</v>
      </c>
      <c r="Z25" s="25" t="s">
        <v>4831</v>
      </c>
      <c r="AA25" s="116">
        <f ca="1">MATCH($Z$1,OFFSET($U$1,'AN CÁC SAO CHÍNH TINH'!AA24,0,1000000),0)+'AN CÁC SAO CHÍNH TINH'!AA24</f>
        <v>392</v>
      </c>
      <c r="AB25" s="116" t="str" cm="1">
        <f t="array" aca="1" ref="AB25" ca="1">INDEX($W:$W,AA25)</f>
        <v>MÙI</v>
      </c>
      <c r="AC25" s="116" t="str" cm="1">
        <f t="array" aca="1" ref="AC25" ca="1">INDEX($V:$V,AA25)</f>
        <v>Kỷ Mùi</v>
      </c>
      <c r="AH25" s="34">
        <v>32</v>
      </c>
      <c r="AI25" s="34" t="s">
        <v>5281</v>
      </c>
      <c r="AJ25" s="34" t="s">
        <v>5286</v>
      </c>
      <c r="AL25" s="117"/>
      <c r="AN25" s="35" t="s">
        <v>5323</v>
      </c>
      <c r="AO25" s="35" t="s">
        <v>5322</v>
      </c>
      <c r="AR25" s="25" t="str">
        <f t="shared" si="1"/>
        <v>LIÊM TRINHMÃO</v>
      </c>
      <c r="AS25" s="25" t="s">
        <v>207</v>
      </c>
      <c r="AT25" s="25" t="s">
        <v>5343</v>
      </c>
      <c r="AU25" s="25" t="s">
        <v>148</v>
      </c>
      <c r="AV25" s="25" t="str">
        <f t="shared" si="2"/>
        <v>LIÊM TRINH H</v>
      </c>
      <c r="AX25" s="25" t="str">
        <f t="shared" si="3"/>
        <v>L.L.HÓA KHOATHÂN</v>
      </c>
      <c r="AY25" s="25" t="str">
        <f t="shared" si="4"/>
        <v>L.L.HÓA KHOA-Đ</v>
      </c>
      <c r="BA25" s="25">
        <v>10</v>
      </c>
      <c r="BB25" s="25">
        <v>90</v>
      </c>
      <c r="BC25" s="25">
        <v>30</v>
      </c>
      <c r="BP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146" t="str">
        <f t="shared" si="0"/>
        <v>SỬUHỢI</v>
      </c>
      <c r="DK25" s="146" t="s">
        <v>158</v>
      </c>
      <c r="DL25" s="61" t="s">
        <v>156</v>
      </c>
      <c r="DM25" s="61" t="s">
        <v>157</v>
      </c>
      <c r="DO25" s="25" t="s">
        <v>683</v>
      </c>
    </row>
    <row r="26" spans="1:119" s="25" customFormat="1" x14ac:dyDescent="0.2">
      <c r="A26" s="25" t="s">
        <v>24</v>
      </c>
      <c r="B26" s="25" t="s">
        <v>159</v>
      </c>
      <c r="C26" s="25" t="s">
        <v>157</v>
      </c>
      <c r="I26" s="116" t="str">
        <f t="shared" ca="1" si="25"/>
        <v>THÁI ÂM</v>
      </c>
      <c r="J26" s="116" t="s">
        <v>3098</v>
      </c>
      <c r="K26" s="116">
        <f ca="1">MATCH($J$16,OFFSET('AN CÁC SAO CHÍNH TINH'!$A$1,'AN CÁC SAO CHÍNH TINH'!K25,0,1000000),0)+'AN CÁC SAO CHÍNH TINH'!K25</f>
        <v>3398</v>
      </c>
      <c r="L26" s="116" t="str" cm="1">
        <f t="array" aca="1" ref="L26" ca="1">INDEX($B:$B,K26)</f>
        <v>THÁI ÂM</v>
      </c>
      <c r="M26" s="116" t="str" cm="1">
        <f t="array" aca="1" ref="M26" ca="1">INDEX($C:$C,K26)</f>
        <v>TÝ</v>
      </c>
      <c r="N26" s="116" t="str">
        <f t="shared" ca="1" si="26"/>
        <v>CUNG MỆNH</v>
      </c>
      <c r="O26" s="25" t="s">
        <v>697</v>
      </c>
      <c r="U26" s="34" t="s">
        <v>3076</v>
      </c>
      <c r="V26" s="34" t="s">
        <v>3071</v>
      </c>
      <c r="W26" s="132" t="s">
        <v>154</v>
      </c>
      <c r="Z26" s="25" t="s">
        <v>4831</v>
      </c>
      <c r="AA26" s="116">
        <f ca="1">MATCH($Z$1,OFFSET($U$1,'AN CÁC SAO CHÍNH TINH'!AA25,0,1000000),0)+'AN CÁC SAO CHÍNH TINH'!AA25</f>
        <v>393</v>
      </c>
      <c r="AB26" s="116" t="str" cm="1">
        <f t="array" aca="1" ref="AB26" ca="1">INDEX($W:$W,AA26)</f>
        <v>THÂN</v>
      </c>
      <c r="AC26" s="116" t="str" cm="1">
        <f t="array" aca="1" ref="AC26" ca="1">INDEX($V:$V,AA26)</f>
        <v>Canh Thân</v>
      </c>
      <c r="AH26" s="34">
        <v>33</v>
      </c>
      <c r="AI26" s="34" t="s">
        <v>5279</v>
      </c>
      <c r="AJ26" s="34" t="s">
        <v>5280</v>
      </c>
      <c r="AL26" s="117"/>
      <c r="AN26" s="35" t="s">
        <v>5324</v>
      </c>
      <c r="AO26" s="35" t="s">
        <v>5322</v>
      </c>
      <c r="AR26" s="25" t="str">
        <f t="shared" si="1"/>
        <v>LIÊM TRINHDẬU</v>
      </c>
      <c r="AS26" s="25" t="s">
        <v>207</v>
      </c>
      <c r="AT26" s="25" t="s">
        <v>5343</v>
      </c>
      <c r="AU26" s="25" t="s">
        <v>154</v>
      </c>
      <c r="AV26" s="25" t="str">
        <f t="shared" si="2"/>
        <v>LIÊM TRINH H</v>
      </c>
      <c r="AX26" s="25" t="str">
        <f t="shared" si="3"/>
        <v>L.L.HÓA KHOAHỢI</v>
      </c>
      <c r="AY26" s="25" t="str">
        <f t="shared" si="4"/>
        <v>L.L.HÓA KHOA-Đ</v>
      </c>
      <c r="BA26" s="25">
        <v>11</v>
      </c>
      <c r="BB26" s="25">
        <v>100</v>
      </c>
      <c r="BC26" s="25">
        <v>20</v>
      </c>
      <c r="BP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146" t="str">
        <f t="shared" si="0"/>
        <v>DẦNTÝ</v>
      </c>
      <c r="DK26" s="146" t="s">
        <v>147</v>
      </c>
      <c r="DL26" s="61" t="s">
        <v>157</v>
      </c>
      <c r="DM26" s="61" t="s">
        <v>147</v>
      </c>
      <c r="DO26" s="25" t="s">
        <v>223</v>
      </c>
    </row>
    <row r="27" spans="1:119" s="25" customFormat="1" x14ac:dyDescent="0.2">
      <c r="A27" s="25" t="s">
        <v>25</v>
      </c>
      <c r="B27" s="25" t="s">
        <v>159</v>
      </c>
      <c r="C27" s="25" t="s">
        <v>157</v>
      </c>
      <c r="I27" s="116" t="str">
        <f t="shared" ca="1" si="25"/>
        <v>THAM LANG</v>
      </c>
      <c r="J27" s="116" t="s">
        <v>3098</v>
      </c>
      <c r="K27" s="116">
        <f ca="1">MATCH($J$16,OFFSET('AN CÁC SAO CHÍNH TINH'!$A$1,'AN CÁC SAO CHÍNH TINH'!K26,0,1000000),0)+'AN CÁC SAO CHÍNH TINH'!K26</f>
        <v>3410</v>
      </c>
      <c r="L27" s="116" t="str" cm="1">
        <f t="array" aca="1" ref="L27" ca="1">INDEX($B:$B,K27)</f>
        <v>THAM LANG</v>
      </c>
      <c r="M27" s="116" t="str" cm="1">
        <f t="array" aca="1" ref="M27" ca="1">INDEX($C:$C,K27)</f>
        <v>SỬU</v>
      </c>
      <c r="N27" s="116" t="str">
        <f t="shared" ca="1" si="26"/>
        <v>CUNG PHỤ MẪU</v>
      </c>
      <c r="O27" s="25" t="s">
        <v>697</v>
      </c>
      <c r="U27" s="34" t="s">
        <v>3077</v>
      </c>
      <c r="V27" s="34" t="s">
        <v>3061</v>
      </c>
      <c r="W27" s="132" t="s">
        <v>147</v>
      </c>
      <c r="Z27" s="25" t="s">
        <v>4831</v>
      </c>
      <c r="AA27" s="116">
        <f ca="1">MATCH($Z$1,OFFSET($U$1,'AN CÁC SAO CHÍNH TINH'!AA26,0,1000000),0)+'AN CÁC SAO CHÍNH TINH'!AA26</f>
        <v>394</v>
      </c>
      <c r="AB27" s="116" t="str" cm="1">
        <f t="array" aca="1" ref="AB27" ca="1">INDEX($W:$W,AA27)</f>
        <v>DẬU</v>
      </c>
      <c r="AC27" s="116" t="str" cm="1">
        <f t="array" aca="1" ref="AC27" ca="1">INDEX($V:$V,AA27)</f>
        <v>Tân Dậu</v>
      </c>
      <c r="AH27" s="34">
        <v>34</v>
      </c>
      <c r="AI27" s="34" t="s">
        <v>5286</v>
      </c>
      <c r="AJ27" s="34" t="s">
        <v>5278</v>
      </c>
      <c r="AL27" s="117"/>
      <c r="AN27" s="35" t="s">
        <v>5325</v>
      </c>
      <c r="AO27" s="35" t="s">
        <v>5326</v>
      </c>
      <c r="AR27" s="25" t="str">
        <f t="shared" si="1"/>
        <v>THIÊN ĐỒNGDẦN</v>
      </c>
      <c r="AS27" s="25" t="s">
        <v>209</v>
      </c>
      <c r="AT27" s="25" t="s">
        <v>5340</v>
      </c>
      <c r="AU27" s="25" t="s">
        <v>147</v>
      </c>
      <c r="AV27" s="25" t="str">
        <f t="shared" si="2"/>
        <v>THIÊN ĐỒNG M</v>
      </c>
      <c r="AX27" s="25" t="str">
        <f t="shared" si="3"/>
        <v>L.L.HÓA LỘCTHÌN</v>
      </c>
      <c r="AY27" s="25" t="str">
        <f t="shared" si="4"/>
        <v>L.L.HÓA LỘC-V</v>
      </c>
      <c r="BA27" s="25">
        <v>12</v>
      </c>
      <c r="BB27" s="25">
        <v>110</v>
      </c>
      <c r="BC27" s="25">
        <v>10</v>
      </c>
      <c r="BP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146" t="str">
        <f t="shared" si="0"/>
        <v>DẦNSỬU</v>
      </c>
      <c r="DK27" s="146" t="s">
        <v>147</v>
      </c>
      <c r="DL27" s="61" t="s">
        <v>158</v>
      </c>
      <c r="DM27" s="61" t="s">
        <v>148</v>
      </c>
      <c r="DO27" s="25" t="s">
        <v>394</v>
      </c>
    </row>
    <row r="28" spans="1:119" s="25" customFormat="1" x14ac:dyDescent="0.2">
      <c r="A28" s="25" t="s">
        <v>26</v>
      </c>
      <c r="B28" s="25" t="s">
        <v>159</v>
      </c>
      <c r="C28" s="25" t="s">
        <v>158</v>
      </c>
      <c r="I28" s="116" t="str">
        <f t="shared" ca="1" si="25"/>
        <v>CỰ MÔN</v>
      </c>
      <c r="J28" s="116" t="s">
        <v>3098</v>
      </c>
      <c r="K28" s="116">
        <f ca="1">MATCH($J$16,OFFSET('AN CÁC SAO CHÍNH TINH'!$A$1,'AN CÁC SAO CHÍNH TINH'!K27,0,1000000),0)+'AN CÁC SAO CHÍNH TINH'!K27</f>
        <v>3422</v>
      </c>
      <c r="L28" s="116" t="str" cm="1">
        <f t="array" aca="1" ref="L28" ca="1">INDEX($B:$B,K28)</f>
        <v>CỰ MÔN</v>
      </c>
      <c r="M28" s="116" t="str" cm="1">
        <f t="array" aca="1" ref="M28" ca="1">INDEX($C:$C,K28)</f>
        <v>Dần</v>
      </c>
      <c r="N28" s="116" t="str">
        <f t="shared" ca="1" si="26"/>
        <v>CUNG PHÚC ĐỨC</v>
      </c>
      <c r="O28" s="25" t="s">
        <v>697</v>
      </c>
      <c r="U28" s="34" t="s">
        <v>3077</v>
      </c>
      <c r="V28" s="34" t="s">
        <v>3062</v>
      </c>
      <c r="W28" s="132" t="s">
        <v>158</v>
      </c>
      <c r="Z28" s="25" t="s">
        <v>4831</v>
      </c>
      <c r="AA28" s="116">
        <f ca="1">MATCH($Z$1,OFFSET($U$1,'AN CÁC SAO CHÍNH TINH'!AA27,0,1000000),0)+'AN CÁC SAO CHÍNH TINH'!AA27</f>
        <v>395</v>
      </c>
      <c r="AB28" s="116" t="str" cm="1">
        <f t="array" aca="1" ref="AB28" ca="1">INDEX($W:$W,AA28)</f>
        <v>TUẤT</v>
      </c>
      <c r="AC28" s="116" t="str" cm="1">
        <f t="array" aca="1" ref="AC28" ca="1">INDEX($V:$V,AA28)</f>
        <v>Nhâm Tuất</v>
      </c>
      <c r="AH28" s="34">
        <v>35</v>
      </c>
      <c r="AI28" s="34" t="s">
        <v>5285</v>
      </c>
      <c r="AJ28" s="34" t="s">
        <v>5284</v>
      </c>
      <c r="AL28" s="117"/>
      <c r="AN28" s="35" t="s">
        <v>5327</v>
      </c>
      <c r="AO28" s="35" t="s">
        <v>5326</v>
      </c>
      <c r="AR28" s="25" t="str">
        <f t="shared" si="1"/>
        <v>THIÊN ĐỒNGTHÂN</v>
      </c>
      <c r="AS28" s="25" t="s">
        <v>209</v>
      </c>
      <c r="AT28" s="25" t="s">
        <v>5340</v>
      </c>
      <c r="AU28" s="25" t="s">
        <v>153</v>
      </c>
      <c r="AV28" s="25" t="str">
        <f t="shared" si="2"/>
        <v>THIÊN ĐỒNG M</v>
      </c>
      <c r="AX28" s="25" t="str">
        <f t="shared" si="3"/>
        <v>L.L.HÓA LỘCTUẤT</v>
      </c>
      <c r="AY28" s="25" t="str">
        <f t="shared" si="4"/>
        <v>L.L.HÓA LỘC-V</v>
      </c>
      <c r="BP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146" t="str">
        <f t="shared" si="0"/>
        <v>DẦNDẦN</v>
      </c>
      <c r="DK28" s="146" t="s">
        <v>147</v>
      </c>
      <c r="DL28" s="61" t="s">
        <v>147</v>
      </c>
      <c r="DM28" s="61" t="s">
        <v>149</v>
      </c>
      <c r="DO28" s="25" t="s">
        <v>286</v>
      </c>
    </row>
    <row r="29" spans="1:119" s="25" customFormat="1" x14ac:dyDescent="0.2">
      <c r="A29" s="25" t="s">
        <v>27</v>
      </c>
      <c r="B29" s="25" t="s">
        <v>159</v>
      </c>
      <c r="C29" s="25" t="s">
        <v>147</v>
      </c>
      <c r="I29" s="116" t="str">
        <f t="shared" ca="1" si="25"/>
        <v>THIÊN TƯỚNG</v>
      </c>
      <c r="J29" s="116" t="s">
        <v>3098</v>
      </c>
      <c r="K29" s="116">
        <f ca="1">MATCH($J$16,OFFSET('AN CÁC SAO CHÍNH TINH'!$A$1,'AN CÁC SAO CHÍNH TINH'!K28,0,1000000),0)+'AN CÁC SAO CHÍNH TINH'!K28</f>
        <v>3434</v>
      </c>
      <c r="L29" s="116" t="str" cm="1">
        <f t="array" aca="1" ref="L29" ca="1">INDEX($B:$B,K29)</f>
        <v>THIÊN TƯỚNG</v>
      </c>
      <c r="M29" s="116" t="str" cm="1">
        <f t="array" aca="1" ref="M29" ca="1">INDEX($C:$C,K29)</f>
        <v>MÃO</v>
      </c>
      <c r="N29" s="116" t="str">
        <f t="shared" ca="1" si="26"/>
        <v>CUNG ĐIỀN TRẠCH</v>
      </c>
      <c r="O29" s="25" t="s">
        <v>697</v>
      </c>
      <c r="U29" s="34" t="s">
        <v>3077</v>
      </c>
      <c r="V29" s="34" t="s">
        <v>3063</v>
      </c>
      <c r="W29" s="132" t="s">
        <v>157</v>
      </c>
      <c r="Z29" s="25" t="s">
        <v>4831</v>
      </c>
      <c r="AA29" s="116">
        <f ca="1">MATCH($Z$1,OFFSET($U$1,'AN CÁC SAO CHÍNH TINH'!AA28,0,1000000),0)+'AN CÁC SAO CHÍNH TINH'!AA28</f>
        <v>396</v>
      </c>
      <c r="AB29" s="116" t="str" cm="1">
        <f t="array" aca="1" ref="AB29" ca="1">INDEX($W:$W,AA29)</f>
        <v>HỢI</v>
      </c>
      <c r="AC29" s="116" t="str" cm="1">
        <f t="array" aca="1" ref="AC29" ca="1">INDEX($V:$V,AA29)</f>
        <v>Quý Hợi</v>
      </c>
      <c r="AH29" s="34">
        <v>36</v>
      </c>
      <c r="AI29" s="34" t="s">
        <v>5283</v>
      </c>
      <c r="AJ29" s="34" t="s">
        <v>5287</v>
      </c>
      <c r="AL29" s="117"/>
      <c r="AN29" s="35" t="s">
        <v>5328</v>
      </c>
      <c r="AO29" s="35" t="s">
        <v>5326</v>
      </c>
      <c r="AR29" s="25" t="str">
        <f t="shared" si="1"/>
        <v>THIÊN ĐỒNGTÝ</v>
      </c>
      <c r="AS29" s="25" t="s">
        <v>209</v>
      </c>
      <c r="AT29" s="25" t="s">
        <v>5341</v>
      </c>
      <c r="AU29" s="25" t="s">
        <v>157</v>
      </c>
      <c r="AV29" s="25" t="str">
        <f t="shared" si="2"/>
        <v>THIÊN ĐỒNG V</v>
      </c>
      <c r="AX29" s="25" t="str">
        <f t="shared" si="3"/>
        <v>L.L.HÓA LỘCSỬU</v>
      </c>
      <c r="AY29" s="25" t="str">
        <f t="shared" si="4"/>
        <v>L.L.HÓA LỘC-V</v>
      </c>
      <c r="BP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146" t="str">
        <f t="shared" si="0"/>
        <v>DẦNMÃO</v>
      </c>
      <c r="DK29" s="146" t="s">
        <v>147</v>
      </c>
      <c r="DL29" s="61" t="s">
        <v>148</v>
      </c>
      <c r="DM29" s="61" t="s">
        <v>150</v>
      </c>
      <c r="DO29" s="25" t="s">
        <v>224</v>
      </c>
    </row>
    <row r="30" spans="1:119" s="25" customFormat="1" x14ac:dyDescent="0.2">
      <c r="A30" s="25" t="s">
        <v>28</v>
      </c>
      <c r="B30" s="25" t="s">
        <v>159</v>
      </c>
      <c r="C30" s="25" t="s">
        <v>148</v>
      </c>
      <c r="I30" s="116" t="str">
        <f t="shared" ca="1" si="25"/>
        <v>THIÊN LƯƠNG</v>
      </c>
      <c r="J30" s="116" t="s">
        <v>3098</v>
      </c>
      <c r="K30" s="116">
        <f ca="1">MATCH($J$16,OFFSET('AN CÁC SAO CHÍNH TINH'!$A$1,'AN CÁC SAO CHÍNH TINH'!K29,0,1000000),0)+'AN CÁC SAO CHÍNH TINH'!K29</f>
        <v>3446</v>
      </c>
      <c r="L30" s="116" t="str" cm="1">
        <f t="array" aca="1" ref="L30" ca="1">INDEX($B:$B,K30)</f>
        <v>THIÊN LƯƠNG</v>
      </c>
      <c r="M30" s="116" t="str" cm="1">
        <f t="array" aca="1" ref="M30" ca="1">INDEX($C:$C,K30)</f>
        <v>THÌN</v>
      </c>
      <c r="N30" s="116" t="str">
        <f t="shared" ca="1" si="26"/>
        <v>CUNG QUAN LỘC</v>
      </c>
      <c r="O30" s="25" t="s">
        <v>697</v>
      </c>
      <c r="U30" s="34" t="s">
        <v>3077</v>
      </c>
      <c r="V30" s="34" t="s">
        <v>3064</v>
      </c>
      <c r="W30" s="132" t="s">
        <v>156</v>
      </c>
      <c r="Z30" s="25" t="s">
        <v>4831</v>
      </c>
      <c r="AA30" s="116">
        <f ca="1">MATCH($Z$1,OFFSET($U$1,'AN CÁC SAO CHÍNH TINH'!AA29,0,1000000),0)+'AN CÁC SAO CHÍNH TINH'!AA29</f>
        <v>397</v>
      </c>
      <c r="AB30" s="116" t="str" cm="1">
        <f t="array" aca="1" ref="AB30" ca="1">INDEX($W:$W,AA30)</f>
        <v>TÝ</v>
      </c>
      <c r="AC30" s="116" t="str" cm="1">
        <f t="array" aca="1" ref="AC30" ca="1">INDEX($V:$V,AA30)</f>
        <v>Giáp Tý</v>
      </c>
      <c r="AH30" s="34">
        <v>37</v>
      </c>
      <c r="AI30" s="34" t="s">
        <v>5278</v>
      </c>
      <c r="AJ30" s="34" t="s">
        <v>5279</v>
      </c>
      <c r="AL30" s="117"/>
      <c r="AN30" s="35" t="s">
        <v>5329</v>
      </c>
      <c r="AO30" s="35" t="s">
        <v>5326</v>
      </c>
      <c r="AR30" s="25" t="str">
        <f t="shared" si="1"/>
        <v>THIÊN ĐỒNGMÃO</v>
      </c>
      <c r="AS30" s="25" t="s">
        <v>209</v>
      </c>
      <c r="AT30" s="25" t="s">
        <v>5342</v>
      </c>
      <c r="AU30" s="25" t="s">
        <v>148</v>
      </c>
      <c r="AV30" s="25" t="str">
        <f t="shared" si="2"/>
        <v>THIÊN ĐỒNG Đ</v>
      </c>
      <c r="AX30" s="25" t="str">
        <f t="shared" si="3"/>
        <v>L.L.HÓA LỘCMÙI</v>
      </c>
      <c r="AY30" s="25" t="str">
        <f t="shared" si="4"/>
        <v>L.L.HÓA LỘC-V</v>
      </c>
      <c r="BP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146" t="str">
        <f t="shared" si="0"/>
        <v>DẦNTHÌN</v>
      </c>
      <c r="DK30" s="146" t="s">
        <v>147</v>
      </c>
      <c r="DL30" s="61" t="s">
        <v>149</v>
      </c>
      <c r="DM30" s="61" t="s">
        <v>151</v>
      </c>
      <c r="DO30" s="25" t="s">
        <v>260</v>
      </c>
    </row>
    <row r="31" spans="1:119" s="25" customFormat="1" x14ac:dyDescent="0.2">
      <c r="A31" s="25" t="s">
        <v>29</v>
      </c>
      <c r="B31" s="25" t="s">
        <v>159</v>
      </c>
      <c r="C31" s="25" t="s">
        <v>149</v>
      </c>
      <c r="I31" s="116" t="str">
        <f t="shared" ca="1" si="25"/>
        <v>THẤT SÁT</v>
      </c>
      <c r="J31" s="116" t="s">
        <v>3098</v>
      </c>
      <c r="K31" s="116">
        <f ca="1">MATCH($J$16,OFFSET('AN CÁC SAO CHÍNH TINH'!$A$1,'AN CÁC SAO CHÍNH TINH'!K30,0,1000000),0)+'AN CÁC SAO CHÍNH TINH'!K30</f>
        <v>3458</v>
      </c>
      <c r="L31" s="116" t="str" cm="1">
        <f t="array" aca="1" ref="L31" ca="1">INDEX($B:$B,K31)</f>
        <v>THẤT SÁT</v>
      </c>
      <c r="M31" s="116" t="str" cm="1">
        <f t="array" aca="1" ref="M31" ca="1">INDEX($C:$C,K31)</f>
        <v>TỴ</v>
      </c>
      <c r="N31" s="116" t="str">
        <f t="shared" ca="1" si="26"/>
        <v>CUNG NÔ BỘC</v>
      </c>
      <c r="O31" s="25" t="s">
        <v>697</v>
      </c>
      <c r="U31" s="34" t="s">
        <v>3077</v>
      </c>
      <c r="V31" s="34" t="s">
        <v>3065</v>
      </c>
      <c r="W31" s="132" t="s">
        <v>155</v>
      </c>
      <c r="Z31" s="25" t="s">
        <v>4831</v>
      </c>
      <c r="AA31" s="116">
        <f ca="1">MATCH($Z$1,OFFSET($U$1,'AN CÁC SAO CHÍNH TINH'!AA30,0,1000000),0)+'AN CÁC SAO CHÍNH TINH'!AA30</f>
        <v>398</v>
      </c>
      <c r="AB31" s="116" t="str" cm="1">
        <f t="array" aca="1" ref="AB31" ca="1">INDEX($W:$W,AA31)</f>
        <v>SỬU</v>
      </c>
      <c r="AC31" s="116" t="str" cm="1">
        <f t="array" aca="1" ref="AC31" ca="1">INDEX($V:$V,AA31)</f>
        <v>Ất Sửu</v>
      </c>
      <c r="AH31" s="34">
        <v>38</v>
      </c>
      <c r="AI31" s="34" t="s">
        <v>5280</v>
      </c>
      <c r="AJ31" s="34" t="s">
        <v>5281</v>
      </c>
      <c r="AL31" s="117"/>
      <c r="AN31" s="35" t="s">
        <v>5330</v>
      </c>
      <c r="AO31" s="35" t="s">
        <v>5326</v>
      </c>
      <c r="AR31" s="25" t="str">
        <f t="shared" si="1"/>
        <v>THIÊN ĐỒNGTỴ</v>
      </c>
      <c r="AS31" s="25" t="s">
        <v>209</v>
      </c>
      <c r="AT31" s="25" t="s">
        <v>5342</v>
      </c>
      <c r="AU31" s="25" t="s">
        <v>150</v>
      </c>
      <c r="AV31" s="25" t="str">
        <f t="shared" si="2"/>
        <v>THIÊN ĐỒNG Đ</v>
      </c>
      <c r="AX31" s="25" t="str">
        <f t="shared" si="3"/>
        <v>L.L.HÓA LỘCDẦN</v>
      </c>
      <c r="AY31" s="25" t="str">
        <f t="shared" si="4"/>
        <v>L.L.HÓA LỘC-V</v>
      </c>
      <c r="BP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146" t="str">
        <f t="shared" si="0"/>
        <v>DẦNTỴ</v>
      </c>
      <c r="DK31" s="146" t="s">
        <v>147</v>
      </c>
      <c r="DL31" s="61" t="s">
        <v>150</v>
      </c>
      <c r="DM31" s="61" t="s">
        <v>152</v>
      </c>
      <c r="DO31" s="25" t="s">
        <v>207</v>
      </c>
    </row>
    <row r="32" spans="1:119" s="25" customFormat="1" x14ac:dyDescent="0.2">
      <c r="A32" s="25" t="s">
        <v>30</v>
      </c>
      <c r="B32" s="25" t="s">
        <v>159</v>
      </c>
      <c r="C32" s="25" t="s">
        <v>150</v>
      </c>
      <c r="I32" s="116" t="str">
        <f t="shared" ca="1" si="25"/>
        <v>PHÁ QUÂN</v>
      </c>
      <c r="J32" s="116" t="s">
        <v>3098</v>
      </c>
      <c r="K32" s="116">
        <f ca="1">MATCH($J$16,OFFSET('AN CÁC SAO CHÍNH TINH'!$A$1,'AN CÁC SAO CHÍNH TINH'!K31,0,1000000),0)+'AN CÁC SAO CHÍNH TINH'!K31</f>
        <v>3470</v>
      </c>
      <c r="L32" s="116" t="str" cm="1">
        <f t="array" aca="1" ref="L32" ca="1">INDEX($B:$B,K32)</f>
        <v>PHÁ QUÂN</v>
      </c>
      <c r="M32" s="116" t="str" cm="1">
        <f t="array" aca="1" ref="M32" ca="1">INDEX($C:$C,K32)</f>
        <v>Dậu</v>
      </c>
      <c r="N32" s="116" t="str">
        <f t="shared" ca="1" si="26"/>
        <v>CUNG TỬ TỨC</v>
      </c>
      <c r="O32" s="25" t="s">
        <v>697</v>
      </c>
      <c r="U32" s="34" t="s">
        <v>3077</v>
      </c>
      <c r="V32" s="34" t="s">
        <v>636</v>
      </c>
      <c r="W32" s="132" t="s">
        <v>154</v>
      </c>
      <c r="Z32" s="25" t="s">
        <v>4831</v>
      </c>
      <c r="AA32" s="116" t="e">
        <f ca="1">MATCH($Z$1,OFFSET($U$1,'AN CÁC SAO CHÍNH TINH'!AA31,0,1000000),0)+'AN CÁC SAO CHÍNH TINH'!AA31</f>
        <v>#N/A</v>
      </c>
      <c r="AB32" s="116" t="e" cm="1">
        <f t="array" aca="1" ref="AB32" ca="1">INDEX($W:$W,AA32)</f>
        <v>#N/A</v>
      </c>
      <c r="AC32" s="116" t="e" cm="1">
        <f t="array" aca="1" ref="AC32" ca="1">INDEX($V:$V,AA32)</f>
        <v>#N/A</v>
      </c>
      <c r="AH32" s="34">
        <v>39</v>
      </c>
      <c r="AI32" s="34" t="s">
        <v>5287</v>
      </c>
      <c r="AJ32" s="34" t="s">
        <v>5283</v>
      </c>
      <c r="AL32" s="117"/>
      <c r="AN32" s="35" t="s">
        <v>5331</v>
      </c>
      <c r="AO32" s="35" t="s">
        <v>5326</v>
      </c>
      <c r="AR32" s="25" t="str">
        <f t="shared" si="1"/>
        <v>THIÊN ĐỒNGHỢI</v>
      </c>
      <c r="AS32" s="25" t="s">
        <v>209</v>
      </c>
      <c r="AT32" s="25" t="s">
        <v>5342</v>
      </c>
      <c r="AU32" s="25" t="s">
        <v>156</v>
      </c>
      <c r="AV32" s="25" t="str">
        <f t="shared" si="2"/>
        <v>THIÊN ĐỒNG Đ</v>
      </c>
      <c r="AX32" s="25" t="str">
        <f t="shared" si="3"/>
        <v>L.L.HÓA LỘCMÃO</v>
      </c>
      <c r="AY32" s="25" t="str">
        <f t="shared" si="4"/>
        <v>L.L.HÓA LỘC-V</v>
      </c>
      <c r="BP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146" t="str">
        <f t="shared" si="0"/>
        <v>DẦNNGỌ</v>
      </c>
      <c r="DK32" s="146" t="s">
        <v>147</v>
      </c>
      <c r="DL32" s="61" t="s">
        <v>151</v>
      </c>
      <c r="DM32" s="61" t="s">
        <v>153</v>
      </c>
      <c r="DO32" s="25" t="s">
        <v>684</v>
      </c>
    </row>
    <row r="33" spans="1:119" s="25" customFormat="1" x14ac:dyDescent="0.2">
      <c r="A33" s="25" t="s">
        <v>31</v>
      </c>
      <c r="B33" s="25" t="s">
        <v>159</v>
      </c>
      <c r="C33" s="25" t="s">
        <v>151</v>
      </c>
      <c r="I33" s="116" t="e">
        <f t="shared" ca="1" si="25"/>
        <v>#N/A</v>
      </c>
      <c r="J33" s="116" t="s">
        <v>3098</v>
      </c>
      <c r="K33" s="116" t="e">
        <f ca="1">MATCH($J$16,OFFSET('AN CÁC SAO CHÍNH TINH'!$A$1,'AN CÁC SAO CHÍNH TINH'!K32,0,1000000),0)+'AN CÁC SAO CHÍNH TINH'!K32</f>
        <v>#N/A</v>
      </c>
      <c r="L33" s="116" t="e" cm="1">
        <f t="array" aca="1" ref="L33" ca="1">INDEX($B:$B,K33)</f>
        <v>#N/A</v>
      </c>
      <c r="M33" s="116" t="e" cm="1">
        <f t="array" aca="1" ref="M33" ca="1">INDEX($C:$C,K33)</f>
        <v>#N/A</v>
      </c>
      <c r="N33" s="116" t="e">
        <f t="shared" ca="1" si="26"/>
        <v>#N/A</v>
      </c>
      <c r="U33" s="34" t="s">
        <v>3077</v>
      </c>
      <c r="V33" s="34" t="s">
        <v>3066</v>
      </c>
      <c r="W33" s="132" t="s">
        <v>153</v>
      </c>
      <c r="Z33" s="25" t="s">
        <v>4831</v>
      </c>
      <c r="AA33" s="116" t="e">
        <f ca="1">MATCH($Z$1,OFFSET($U$1,'AN CÁC SAO CHÍNH TINH'!AA32,0,1000000),0)+'AN CÁC SAO CHÍNH TINH'!AA32</f>
        <v>#N/A</v>
      </c>
      <c r="AB33" s="116" t="e" cm="1">
        <f t="array" aca="1" ref="AB33" ca="1">INDEX($W:$W,AA33)</f>
        <v>#N/A</v>
      </c>
      <c r="AC33" s="116" t="e" cm="1">
        <f t="array" aca="1" ref="AC33" ca="1">INDEX($V:$V,AA33)</f>
        <v>#N/A</v>
      </c>
      <c r="AH33" s="34">
        <v>40</v>
      </c>
      <c r="AI33" s="34" t="s">
        <v>5284</v>
      </c>
      <c r="AJ33" s="34" t="s">
        <v>5285</v>
      </c>
      <c r="AL33" s="117"/>
      <c r="AN33" s="35" t="s">
        <v>5332</v>
      </c>
      <c r="AO33" s="35" t="s">
        <v>5333</v>
      </c>
      <c r="AR33" s="25" t="str">
        <f t="shared" si="1"/>
        <v>THIÊN ĐỒNGTHÌN</v>
      </c>
      <c r="AS33" s="25" t="s">
        <v>209</v>
      </c>
      <c r="AT33" s="25" t="s">
        <v>5343</v>
      </c>
      <c r="AU33" s="25" t="s">
        <v>149</v>
      </c>
      <c r="AV33" s="25" t="str">
        <f t="shared" si="2"/>
        <v>THIÊN ĐỒNG H</v>
      </c>
      <c r="AX33" s="25" t="str">
        <f t="shared" si="3"/>
        <v>L.L.HÓA KỴTHÌN</v>
      </c>
      <c r="AY33" s="25" t="str">
        <f t="shared" si="4"/>
        <v>L.L.HÓA KỴ-Đ</v>
      </c>
      <c r="BP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146" t="str">
        <f t="shared" si="0"/>
        <v>DẦNMÙI</v>
      </c>
      <c r="DK33" s="146" t="s">
        <v>147</v>
      </c>
      <c r="DL33" s="61" t="s">
        <v>152</v>
      </c>
      <c r="DM33" s="61" t="s">
        <v>154</v>
      </c>
      <c r="DO33" s="25" t="s">
        <v>5627</v>
      </c>
    </row>
    <row r="34" spans="1:119" s="25" customFormat="1" x14ac:dyDescent="0.2">
      <c r="A34" s="25" t="s">
        <v>32</v>
      </c>
      <c r="B34" s="25" t="s">
        <v>159</v>
      </c>
      <c r="C34" s="25" t="s">
        <v>152</v>
      </c>
      <c r="I34" s="116" t="e">
        <f t="shared" ca="1" si="25"/>
        <v>#N/A</v>
      </c>
      <c r="J34" s="116" t="s">
        <v>3098</v>
      </c>
      <c r="K34" s="116" t="e">
        <f ca="1">MATCH($J$16,OFFSET('AN CÁC SAO CHÍNH TINH'!$A$1,'AN CÁC SAO CHÍNH TINH'!K33,0,1000000),0)+'AN CÁC SAO CHÍNH TINH'!K33</f>
        <v>#N/A</v>
      </c>
      <c r="L34" s="116" t="e" cm="1">
        <f t="array" aca="1" ref="L34" ca="1">INDEX($B:$B,K34)</f>
        <v>#N/A</v>
      </c>
      <c r="M34" s="116" t="e" cm="1">
        <f t="array" aca="1" ref="M34" ca="1">INDEX($C:$C,K34)</f>
        <v>#N/A</v>
      </c>
      <c r="N34" s="116" t="e">
        <f t="shared" ca="1" si="26"/>
        <v>#N/A</v>
      </c>
      <c r="U34" s="34" t="s">
        <v>3077</v>
      </c>
      <c r="V34" s="34" t="s">
        <v>3067</v>
      </c>
      <c r="W34" s="132" t="s">
        <v>152</v>
      </c>
      <c r="Z34" s="25" t="s">
        <v>4831</v>
      </c>
      <c r="AA34" s="116" t="e">
        <f ca="1">MATCH($Z$1,OFFSET($U$1,'AN CÁC SAO CHÍNH TINH'!AA33,0,1000000),0)+'AN CÁC SAO CHÍNH TINH'!AA33</f>
        <v>#N/A</v>
      </c>
      <c r="AB34" s="116" t="e" cm="1">
        <f t="array" aca="1" ref="AB34" ca="1">INDEX($W:$W,AA34)</f>
        <v>#N/A</v>
      </c>
      <c r="AC34" s="116" t="e" cm="1">
        <f t="array" aca="1" ref="AC34" ca="1">INDEX($V:$V,AA34)</f>
        <v>#N/A</v>
      </c>
      <c r="AH34" s="34">
        <v>41</v>
      </c>
      <c r="AI34" s="34" t="s">
        <v>5281</v>
      </c>
      <c r="AJ34" s="34" t="s">
        <v>5286</v>
      </c>
      <c r="AL34" s="117"/>
      <c r="AN34" s="35" t="s">
        <v>5334</v>
      </c>
      <c r="AO34" s="35" t="s">
        <v>5333</v>
      </c>
      <c r="AR34" s="25" t="str">
        <f t="shared" si="1"/>
        <v>THIÊN ĐỒNGTUẤT</v>
      </c>
      <c r="AS34" s="25" t="s">
        <v>209</v>
      </c>
      <c r="AT34" s="25" t="s">
        <v>5343</v>
      </c>
      <c r="AU34" s="25" t="s">
        <v>155</v>
      </c>
      <c r="AV34" s="25" t="str">
        <f t="shared" si="2"/>
        <v>THIÊN ĐỒNG H</v>
      </c>
      <c r="AX34" s="25" t="str">
        <f t="shared" si="3"/>
        <v>L.L.HÓA KỴTUẤT</v>
      </c>
      <c r="AY34" s="25" t="str">
        <f t="shared" si="4"/>
        <v>L.L.HÓA KỴ-Đ</v>
      </c>
      <c r="BP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146" t="str">
        <f t="shared" ref="DJ34:DJ65" si="27">CONCATENATE(DK34,DL34)</f>
        <v>DẦNTHÂN</v>
      </c>
      <c r="DK34" s="146" t="s">
        <v>147</v>
      </c>
      <c r="DL34" s="61" t="s">
        <v>153</v>
      </c>
      <c r="DM34" s="61" t="s">
        <v>155</v>
      </c>
      <c r="DO34" s="25" t="s">
        <v>259</v>
      </c>
    </row>
    <row r="35" spans="1:119" s="25" customFormat="1" x14ac:dyDescent="0.2">
      <c r="A35" s="25" t="s">
        <v>33</v>
      </c>
      <c r="B35" s="25" t="s">
        <v>159</v>
      </c>
      <c r="C35" s="25" t="s">
        <v>153</v>
      </c>
      <c r="I35" s="116"/>
      <c r="J35" s="116"/>
      <c r="K35" s="116"/>
      <c r="L35" s="116"/>
      <c r="M35" s="116"/>
      <c r="N35" s="116"/>
      <c r="U35" s="34" t="s">
        <v>3077</v>
      </c>
      <c r="V35" s="34" t="s">
        <v>3068</v>
      </c>
      <c r="W35" s="132" t="s">
        <v>151</v>
      </c>
      <c r="AH35" s="34">
        <v>42</v>
      </c>
      <c r="AI35" s="34" t="s">
        <v>5279</v>
      </c>
      <c r="AJ35" s="34" t="s">
        <v>5280</v>
      </c>
      <c r="AL35" s="117"/>
      <c r="AM35" s="67"/>
      <c r="AN35" s="35" t="s">
        <v>5335</v>
      </c>
      <c r="AO35" s="35" t="s">
        <v>5333</v>
      </c>
      <c r="AR35" s="25" t="str">
        <f t="shared" si="1"/>
        <v>THIÊN ĐỒNGSỬU</v>
      </c>
      <c r="AS35" s="25" t="s">
        <v>209</v>
      </c>
      <c r="AT35" s="25" t="s">
        <v>5343</v>
      </c>
      <c r="AU35" s="25" t="s">
        <v>158</v>
      </c>
      <c r="AV35" s="25" t="str">
        <f t="shared" si="2"/>
        <v>THIÊN ĐỒNG H</v>
      </c>
      <c r="AX35" s="25" t="str">
        <f t="shared" si="3"/>
        <v>L.L.HÓA KỴSỬU</v>
      </c>
      <c r="AY35" s="25" t="str">
        <f t="shared" si="4"/>
        <v>L.L.HÓA KỴ-Đ</v>
      </c>
      <c r="BP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146" t="str">
        <f t="shared" si="27"/>
        <v>DẦNDẬU</v>
      </c>
      <c r="DK35" s="146" t="s">
        <v>147</v>
      </c>
      <c r="DL35" s="61" t="s">
        <v>154</v>
      </c>
      <c r="DM35" s="61" t="s">
        <v>156</v>
      </c>
      <c r="DO35" s="25" t="s">
        <v>275</v>
      </c>
    </row>
    <row r="36" spans="1:119" s="25" customFormat="1" x14ac:dyDescent="0.2">
      <c r="A36" s="25" t="s">
        <v>34</v>
      </c>
      <c r="B36" s="25" t="s">
        <v>159</v>
      </c>
      <c r="C36" s="25" t="s">
        <v>154</v>
      </c>
      <c r="I36" s="116" t="str">
        <f t="shared" ca="1" si="25"/>
        <v>TUẦN</v>
      </c>
      <c r="J36" s="116" t="s">
        <v>484</v>
      </c>
      <c r="K36" s="116">
        <f ca="1">MATCH($H$2,OFFSET('AN CÁC SAO CHÍNH TINH'!$A$1,'AN CÁC SAO CHÍNH TINH'!K35,0,1000000),0)+'AN CÁC SAO CHÍNH TINH'!K35</f>
        <v>3710</v>
      </c>
      <c r="L36" s="116" t="str" cm="1">
        <f t="array" aca="1" ref="L36" ca="1">INDEX($B:$B,K36)</f>
        <v>TUẦN</v>
      </c>
      <c r="M36" s="116" t="str" cm="1">
        <f t="array" aca="1" ref="M36" ca="1">INDEX($C:$C,K36)</f>
        <v>TUẤT</v>
      </c>
      <c r="N36" s="116" t="str">
        <f t="shared" ca="1" si="26"/>
        <v>CUNG PHU/THÊ</v>
      </c>
      <c r="U36" s="34" t="s">
        <v>3077</v>
      </c>
      <c r="V36" s="34" t="s">
        <v>3069</v>
      </c>
      <c r="W36" s="132" t="s">
        <v>150</v>
      </c>
      <c r="AH36" s="34">
        <v>43</v>
      </c>
      <c r="AI36" s="34" t="s">
        <v>5286</v>
      </c>
      <c r="AJ36" s="34" t="s">
        <v>5278</v>
      </c>
      <c r="AL36" s="117"/>
      <c r="AN36" s="35" t="s">
        <v>5336</v>
      </c>
      <c r="AO36" s="35" t="s">
        <v>5333</v>
      </c>
      <c r="AR36" s="25" t="str">
        <f t="shared" si="1"/>
        <v>THIÊN ĐỒNGMÙI</v>
      </c>
      <c r="AS36" s="25" t="s">
        <v>209</v>
      </c>
      <c r="AT36" s="25" t="s">
        <v>5343</v>
      </c>
      <c r="AU36" s="25" t="s">
        <v>152</v>
      </c>
      <c r="AV36" s="25" t="str">
        <f t="shared" si="2"/>
        <v>THIÊN ĐỒNG H</v>
      </c>
      <c r="AX36" s="25" t="str">
        <f t="shared" si="3"/>
        <v>L.L.HÓA KỴMÙI</v>
      </c>
      <c r="AY36" s="25" t="str">
        <f t="shared" si="4"/>
        <v>L.L.HÓA KỴ-Đ</v>
      </c>
      <c r="BP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146" t="str">
        <f t="shared" si="27"/>
        <v>DẦNTUẤT</v>
      </c>
      <c r="DK36" s="146" t="s">
        <v>147</v>
      </c>
      <c r="DL36" s="61" t="s">
        <v>155</v>
      </c>
      <c r="DM36" s="61" t="s">
        <v>157</v>
      </c>
      <c r="DO36" s="25" t="s">
        <v>237</v>
      </c>
    </row>
    <row r="37" spans="1:119" s="25" customFormat="1" x14ac:dyDescent="0.2">
      <c r="A37" s="25" t="s">
        <v>35</v>
      </c>
      <c r="B37" s="25" t="s">
        <v>159</v>
      </c>
      <c r="C37" s="25" t="s">
        <v>155</v>
      </c>
      <c r="I37" s="116" t="str">
        <f t="shared" ca="1" si="25"/>
        <v>TUẦN</v>
      </c>
      <c r="J37" s="116" t="s">
        <v>484</v>
      </c>
      <c r="K37" s="116">
        <f ca="1">MATCH($H$2,OFFSET('AN CÁC SAO CHÍNH TINH'!$A$1,'AN CÁC SAO CHÍNH TINH'!K36,0,1000000),0)+'AN CÁC SAO CHÍNH TINH'!K36</f>
        <v>3720</v>
      </c>
      <c r="L37" s="116" t="str" cm="1">
        <f t="array" aca="1" ref="L37" ca="1">INDEX($B:$B,K37)</f>
        <v>TUẦN</v>
      </c>
      <c r="M37" s="116" t="str" cm="1">
        <f t="array" aca="1" ref="M37" ca="1">INDEX($C:$C,K37)</f>
        <v>HỢI</v>
      </c>
      <c r="N37" s="116" t="str">
        <f t="shared" ca="1" si="26"/>
        <v>CUNG HUYNH ĐỆ</v>
      </c>
      <c r="U37" s="34" t="s">
        <v>3077</v>
      </c>
      <c r="V37" s="34" t="s">
        <v>3070</v>
      </c>
      <c r="W37" s="132" t="s">
        <v>149</v>
      </c>
      <c r="Z37" s="25" t="s">
        <v>4977</v>
      </c>
      <c r="AA37" s="116">
        <f ca="1">MATCH($Y$1,OFFSET($U$1,'AN CÁC SAO CHÍNH TINH'!AA36,0,1000000),0)+'AN CÁC SAO CHÍNH TINH'!AA36</f>
        <v>987</v>
      </c>
      <c r="AB37" s="116" t="str" cm="1">
        <f t="array" aca="1" ref="AB37" ca="1">INDEX($W:$W,AA37)</f>
        <v>TÝ</v>
      </c>
      <c r="AC37" s="116" t="str" cm="1">
        <f t="array" aca="1" ref="AC37" ca="1">INDEX($V:$V,AA37)</f>
        <v>THÌN</v>
      </c>
      <c r="AH37" s="34">
        <v>44</v>
      </c>
      <c r="AI37" s="34" t="s">
        <v>5285</v>
      </c>
      <c r="AJ37" s="34" t="s">
        <v>5284</v>
      </c>
      <c r="AL37" s="117"/>
      <c r="AN37" s="35" t="s">
        <v>5345</v>
      </c>
      <c r="AO37" s="35" t="s">
        <v>5867</v>
      </c>
      <c r="AP37" s="25" t="s">
        <v>5553</v>
      </c>
      <c r="AQ37" s="25" t="str">
        <f t="shared" ref="AQ37:AQ100" si="28">CONCATENATE(TRIM(LEFT(AP37,LEN(AP37)-LEN(RIGHT(AP37)))),"-",RIGHT(AP37))</f>
        <v>TỬ VI-B</v>
      </c>
      <c r="AR37" s="25" t="str">
        <f t="shared" si="1"/>
        <v>THIÊN ĐỒNGNGỌ</v>
      </c>
      <c r="AS37" s="25" t="s">
        <v>209</v>
      </c>
      <c r="AT37" s="25" t="s">
        <v>5343</v>
      </c>
      <c r="AU37" s="25" t="s">
        <v>151</v>
      </c>
      <c r="AV37" s="25" t="str">
        <f t="shared" si="2"/>
        <v>THIÊN ĐỒNG H</v>
      </c>
      <c r="AX37" s="25" t="str">
        <f t="shared" si="3"/>
        <v>L.TỬ VITÝ</v>
      </c>
      <c r="AY37" s="25" t="str">
        <f t="shared" si="4"/>
        <v>L.TỬ VI-B</v>
      </c>
      <c r="BP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146" t="str">
        <f t="shared" si="27"/>
        <v>DẦNHỢI</v>
      </c>
      <c r="DK37" s="146" t="s">
        <v>147</v>
      </c>
      <c r="DL37" s="61" t="s">
        <v>156</v>
      </c>
      <c r="DM37" s="61" t="s">
        <v>158</v>
      </c>
      <c r="DO37" s="25" t="s">
        <v>280</v>
      </c>
    </row>
    <row r="38" spans="1:119" s="25" customFormat="1" x14ac:dyDescent="0.2">
      <c r="A38" s="25" t="s">
        <v>36</v>
      </c>
      <c r="B38" s="25" t="s">
        <v>159</v>
      </c>
      <c r="C38" s="25" t="s">
        <v>156</v>
      </c>
      <c r="I38" s="116" t="e">
        <f t="shared" ca="1" si="25"/>
        <v>#N/A</v>
      </c>
      <c r="J38" s="116" t="s">
        <v>484</v>
      </c>
      <c r="K38" s="116" t="e">
        <f ca="1">MATCH($H$2,OFFSET('AN CÁC SAO CHÍNH TINH'!$A$1,'AN CÁC SAO CHÍNH TINH'!K37,0,1000000),0)+'AN CÁC SAO CHÍNH TINH'!K37</f>
        <v>#N/A</v>
      </c>
      <c r="L38" s="116" t="e" cm="1">
        <f t="array" aca="1" ref="L38" ca="1">INDEX($B:$B,K38)</f>
        <v>#N/A</v>
      </c>
      <c r="M38" s="116" t="e" cm="1">
        <f t="array" aca="1" ref="M38" ca="1">INDEX($C:$C,K38)</f>
        <v>#N/A</v>
      </c>
      <c r="N38" s="116" t="e">
        <f t="shared" ca="1" si="26"/>
        <v>#N/A</v>
      </c>
      <c r="U38" s="34" t="s">
        <v>3077</v>
      </c>
      <c r="V38" s="34" t="s">
        <v>3071</v>
      </c>
      <c r="W38" s="132" t="s">
        <v>148</v>
      </c>
      <c r="Z38" s="25" t="s">
        <v>4977</v>
      </c>
      <c r="AA38" s="116">
        <f ca="1">MATCH($Y$1,OFFSET($U$1,'AN CÁC SAO CHÍNH TINH'!AA37,0,1000000),0)+'AN CÁC SAO CHÍNH TINH'!AA37</f>
        <v>988</v>
      </c>
      <c r="AB38" s="116" t="str" cm="1">
        <f t="array" aca="1" ref="AB38" ca="1">INDEX($W:$W,AA38)</f>
        <v>SỬU</v>
      </c>
      <c r="AC38" s="116" t="str" cm="1">
        <f t="array" aca="1" ref="AC38" ca="1">INDEX($V:$V,AA38)</f>
        <v>MÃO</v>
      </c>
      <c r="AH38" s="34">
        <v>45</v>
      </c>
      <c r="AI38" s="34" t="s">
        <v>5283</v>
      </c>
      <c r="AJ38" s="34" t="s">
        <v>5287</v>
      </c>
      <c r="AK38" s="25" t="s">
        <v>5343</v>
      </c>
      <c r="AL38" s="117"/>
      <c r="AN38" s="35" t="s">
        <v>5346</v>
      </c>
      <c r="AO38" s="35" t="s">
        <v>5867</v>
      </c>
      <c r="AP38" s="25" t="s">
        <v>5554</v>
      </c>
      <c r="AQ38" s="25" t="str">
        <f t="shared" si="28"/>
        <v>TỬ VI-Đ</v>
      </c>
      <c r="AR38" s="25" t="str">
        <f t="shared" si="1"/>
        <v>THIÊN ĐỒNGDẬU</v>
      </c>
      <c r="AS38" s="25" t="s">
        <v>209</v>
      </c>
      <c r="AT38" s="25" t="s">
        <v>5343</v>
      </c>
      <c r="AU38" s="25" t="s">
        <v>154</v>
      </c>
      <c r="AV38" s="25" t="str">
        <f t="shared" si="2"/>
        <v>THIÊN ĐỒNG H</v>
      </c>
      <c r="AX38" s="25" t="str">
        <f t="shared" si="3"/>
        <v>L.TỬ VISỬU</v>
      </c>
      <c r="AY38" s="25" t="str">
        <f t="shared" si="4"/>
        <v>L.TỬ VI-B</v>
      </c>
      <c r="BP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146" t="str">
        <f t="shared" si="27"/>
        <v>MÃOTÝ</v>
      </c>
      <c r="DK38" s="146" t="s">
        <v>148</v>
      </c>
      <c r="DL38" s="61" t="s">
        <v>157</v>
      </c>
      <c r="DM38" s="61" t="s">
        <v>148</v>
      </c>
      <c r="DO38" s="25" t="s">
        <v>249</v>
      </c>
    </row>
    <row r="39" spans="1:119" s="25" customFormat="1" x14ac:dyDescent="0.2">
      <c r="A39" s="25" t="s">
        <v>37</v>
      </c>
      <c r="B39" s="25" t="s">
        <v>159</v>
      </c>
      <c r="C39" s="25" t="s">
        <v>156</v>
      </c>
      <c r="I39" s="116">
        <f t="shared" si="25"/>
        <v>0</v>
      </c>
      <c r="J39" s="116"/>
      <c r="K39" s="116"/>
      <c r="L39" s="116"/>
      <c r="M39" s="116"/>
      <c r="N39" s="116" t="e">
        <f t="shared" ca="1" si="26"/>
        <v>#N/A</v>
      </c>
      <c r="U39" s="34" t="s">
        <v>7986</v>
      </c>
      <c r="V39" s="34" t="s">
        <v>3061</v>
      </c>
      <c r="W39" s="132" t="s">
        <v>150</v>
      </c>
      <c r="Z39" s="25" t="s">
        <v>4977</v>
      </c>
      <c r="AA39" s="116">
        <f ca="1">MATCH($Y$1,OFFSET($U$1,'AN CÁC SAO CHÍNH TINH'!AA38,0,1000000),0)+'AN CÁC SAO CHÍNH TINH'!AA38</f>
        <v>989</v>
      </c>
      <c r="AB39" s="116" t="str" cm="1">
        <f t="array" aca="1" ref="AB39" ca="1">INDEX($W:$W,AA39)</f>
        <v>DẦN</v>
      </c>
      <c r="AC39" s="116" t="str" cm="1">
        <f t="array" aca="1" ref="AC39" ca="1">INDEX($V:$V,AA39)</f>
        <v>DẦN</v>
      </c>
      <c r="AH39" s="34">
        <v>46</v>
      </c>
      <c r="AI39" s="34" t="s">
        <v>5278</v>
      </c>
      <c r="AJ39" s="34" t="s">
        <v>5279</v>
      </c>
      <c r="AL39" s="117"/>
      <c r="AN39" s="35" t="s">
        <v>5347</v>
      </c>
      <c r="AO39" s="35" t="s">
        <v>5869</v>
      </c>
      <c r="AP39" s="25" t="s">
        <v>5555</v>
      </c>
      <c r="AQ39" s="25" t="str">
        <f t="shared" si="28"/>
        <v>TỬ VI-M</v>
      </c>
      <c r="AR39" s="25" t="str">
        <f t="shared" si="1"/>
        <v>VŨ KHÚCTHÌN</v>
      </c>
      <c r="AS39" s="25" t="s">
        <v>210</v>
      </c>
      <c r="AT39" s="25" t="s">
        <v>5340</v>
      </c>
      <c r="AU39" s="25" t="s">
        <v>149</v>
      </c>
      <c r="AV39" s="25" t="str">
        <f t="shared" si="2"/>
        <v>VŨ KHÚC M</v>
      </c>
      <c r="AX39" s="25" t="str">
        <f t="shared" si="3"/>
        <v>L.TỬ VIDẦN</v>
      </c>
      <c r="AY39" s="25" t="str">
        <f t="shared" si="4"/>
        <v>L.TỬ VI-M</v>
      </c>
      <c r="BP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146" t="str">
        <f t="shared" si="27"/>
        <v>MÃOSỬU</v>
      </c>
      <c r="DK39" s="146" t="s">
        <v>148</v>
      </c>
      <c r="DL39" s="61" t="s">
        <v>158</v>
      </c>
      <c r="DM39" s="61" t="s">
        <v>149</v>
      </c>
      <c r="DO39" s="25" t="s">
        <v>232</v>
      </c>
    </row>
    <row r="40" spans="1:119" s="25" customFormat="1" x14ac:dyDescent="0.2">
      <c r="A40" s="25" t="s">
        <v>38</v>
      </c>
      <c r="B40" s="25" t="s">
        <v>159</v>
      </c>
      <c r="C40" s="25" t="s">
        <v>157</v>
      </c>
      <c r="I40" s="116" t="str">
        <f t="shared" ca="1" si="25"/>
        <v>TRIỆT</v>
      </c>
      <c r="J40" s="116" t="s">
        <v>482</v>
      </c>
      <c r="K40" s="116">
        <f ca="1">MATCH($I$2,OFFSET('AN CÁC SAO CHÍNH TINH'!$A$1,'AN CÁC SAO CHÍNH TINH'!K39,0,1000000),0)+'AN CÁC SAO CHÍNH TINH'!K39</f>
        <v>3699</v>
      </c>
      <c r="L40" s="116" t="str" cm="1">
        <f t="array" aca="1" ref="L40" ca="1">INDEX($B:$B,K40)</f>
        <v>TRIỆT</v>
      </c>
      <c r="M40" s="116" t="str" cm="1">
        <f t="array" aca="1" ref="M40" ca="1">INDEX($C:$C,K40)</f>
        <v>TÝ</v>
      </c>
      <c r="N40" s="116" t="str">
        <f t="shared" ca="1" si="26"/>
        <v>CUNG MỆNH</v>
      </c>
      <c r="U40" s="34" t="s">
        <v>7986</v>
      </c>
      <c r="V40" s="34" t="s">
        <v>3062</v>
      </c>
      <c r="W40" s="132" t="s">
        <v>149</v>
      </c>
      <c r="Z40" s="25" t="s">
        <v>4977</v>
      </c>
      <c r="AA40" s="116">
        <f ca="1">MATCH($Y$1,OFFSET($U$1,'AN CÁC SAO CHÍNH TINH'!AA39,0,1000000),0)+'AN CÁC SAO CHÍNH TINH'!AA39</f>
        <v>990</v>
      </c>
      <c r="AB40" s="116" t="str" cm="1">
        <f t="array" aca="1" ref="AB40" ca="1">INDEX($W:$W,AA40)</f>
        <v>MÃO</v>
      </c>
      <c r="AC40" s="116" t="str" cm="1">
        <f t="array" aca="1" ref="AC40" ca="1">INDEX($V:$V,AA40)</f>
        <v>SỬU</v>
      </c>
      <c r="AH40" s="34">
        <v>47</v>
      </c>
      <c r="AI40" s="34" t="s">
        <v>5280</v>
      </c>
      <c r="AJ40" s="34" t="s">
        <v>5281</v>
      </c>
      <c r="AL40" s="117"/>
      <c r="AN40" s="35" t="s">
        <v>5348</v>
      </c>
      <c r="AO40" s="35" t="s">
        <v>5867</v>
      </c>
      <c r="AP40" s="25" t="s">
        <v>5553</v>
      </c>
      <c r="AQ40" s="25" t="str">
        <f t="shared" si="28"/>
        <v>TỬ VI-B</v>
      </c>
      <c r="AR40" s="25" t="str">
        <f t="shared" si="1"/>
        <v>VŨ KHÚCTUẤT</v>
      </c>
      <c r="AS40" s="25" t="s">
        <v>210</v>
      </c>
      <c r="AT40" s="25" t="s">
        <v>5340</v>
      </c>
      <c r="AU40" s="25" t="s">
        <v>155</v>
      </c>
      <c r="AV40" s="25" t="str">
        <f t="shared" si="2"/>
        <v>VŨ KHÚC M</v>
      </c>
      <c r="AX40" s="25" t="str">
        <f t="shared" si="3"/>
        <v>L.TỬ VIMÃO</v>
      </c>
      <c r="AY40" s="25" t="str">
        <f t="shared" si="4"/>
        <v>L.TỬ VI-B</v>
      </c>
      <c r="BP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146" t="str">
        <f t="shared" si="27"/>
        <v>MÃODẦN</v>
      </c>
      <c r="DK40" s="146" t="s">
        <v>148</v>
      </c>
      <c r="DL40" s="61" t="s">
        <v>147</v>
      </c>
      <c r="DM40" s="61" t="s">
        <v>150</v>
      </c>
      <c r="DO40" s="25" t="s">
        <v>220</v>
      </c>
    </row>
    <row r="41" spans="1:119" s="25" customFormat="1" x14ac:dyDescent="0.2">
      <c r="A41" s="25" t="s">
        <v>39</v>
      </c>
      <c r="B41" s="25" t="s">
        <v>159</v>
      </c>
      <c r="C41" s="25" t="s">
        <v>158</v>
      </c>
      <c r="I41" s="116" t="str">
        <f t="shared" ca="1" si="25"/>
        <v>TRIỆT</v>
      </c>
      <c r="J41" s="116" t="s">
        <v>482</v>
      </c>
      <c r="K41" s="116">
        <f ca="1">MATCH($I$2,OFFSET('AN CÁC SAO CHÍNH TINH'!$A$1,'AN CÁC SAO CHÍNH TINH'!K40,0,1000000),0)+'AN CÁC SAO CHÍNH TINH'!K40</f>
        <v>3700</v>
      </c>
      <c r="L41" s="116" t="str" cm="1">
        <f t="array" aca="1" ref="L41" ca="1">INDEX($B:$B,K41)</f>
        <v>TRIỆT</v>
      </c>
      <c r="M41" s="116" t="str" cm="1">
        <f t="array" aca="1" ref="M41" ca="1">INDEX($C:$C,K41)</f>
        <v>SỬU</v>
      </c>
      <c r="N41" s="116" t="str">
        <f t="shared" ca="1" si="26"/>
        <v>CUNG PHỤ MẪU</v>
      </c>
      <c r="U41" s="34" t="s">
        <v>7986</v>
      </c>
      <c r="V41" s="34" t="s">
        <v>3063</v>
      </c>
      <c r="W41" s="132" t="s">
        <v>148</v>
      </c>
      <c r="Z41" s="25" t="s">
        <v>4977</v>
      </c>
      <c r="AA41" s="116">
        <f ca="1">MATCH($Y$1,OFFSET($U$1,'AN CÁC SAO CHÍNH TINH'!AA40,0,1000000),0)+'AN CÁC SAO CHÍNH TINH'!AA40</f>
        <v>991</v>
      </c>
      <c r="AB41" s="116" t="str" cm="1">
        <f t="array" aca="1" ref="AB41" ca="1">INDEX($W:$W,AA41)</f>
        <v>THÌN</v>
      </c>
      <c r="AC41" s="116" t="str" cm="1">
        <f t="array" aca="1" ref="AC41" ca="1">INDEX($V:$V,AA41)</f>
        <v>TÝ</v>
      </c>
      <c r="AH41" s="34">
        <v>48</v>
      </c>
      <c r="AI41" s="34" t="s">
        <v>5287</v>
      </c>
      <c r="AJ41" s="34" t="s">
        <v>5283</v>
      </c>
      <c r="AL41" s="117"/>
      <c r="AN41" s="35" t="s">
        <v>5349</v>
      </c>
      <c r="AO41" s="35" t="s">
        <v>5870</v>
      </c>
      <c r="AP41" s="25" t="s">
        <v>5556</v>
      </c>
      <c r="AQ41" s="25" t="str">
        <f t="shared" si="28"/>
        <v>TỬ VI-V</v>
      </c>
      <c r="AR41" s="25" t="str">
        <f t="shared" si="1"/>
        <v>VŨ KHÚCSỬU</v>
      </c>
      <c r="AS41" s="25" t="s">
        <v>210</v>
      </c>
      <c r="AT41" s="25" t="s">
        <v>5340</v>
      </c>
      <c r="AU41" s="25" t="s">
        <v>158</v>
      </c>
      <c r="AV41" s="25" t="str">
        <f t="shared" si="2"/>
        <v>VŨ KHÚC M</v>
      </c>
      <c r="AX41" s="25" t="str">
        <f t="shared" si="3"/>
        <v>L.TỬ VITHÌN</v>
      </c>
      <c r="AY41" s="25" t="str">
        <f t="shared" si="4"/>
        <v>L.TỬ VI-V</v>
      </c>
      <c r="BP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146" t="str">
        <f t="shared" si="27"/>
        <v>MÃOMÃO</v>
      </c>
      <c r="DK41" s="146" t="s">
        <v>148</v>
      </c>
      <c r="DL41" s="61" t="s">
        <v>148</v>
      </c>
      <c r="DM41" s="61" t="s">
        <v>151</v>
      </c>
      <c r="DO41" s="25" t="s">
        <v>235</v>
      </c>
    </row>
    <row r="42" spans="1:119" s="25" customFormat="1" x14ac:dyDescent="0.2">
      <c r="A42" s="25" t="s">
        <v>40</v>
      </c>
      <c r="B42" s="25" t="s">
        <v>159</v>
      </c>
      <c r="C42" s="25" t="s">
        <v>147</v>
      </c>
      <c r="I42" s="116">
        <f t="shared" si="25"/>
        <v>0</v>
      </c>
      <c r="J42" s="116"/>
      <c r="K42" s="116"/>
      <c r="L42" s="116"/>
      <c r="M42" s="116"/>
      <c r="N42" s="116" t="e">
        <f t="shared" ca="1" si="26"/>
        <v>#N/A</v>
      </c>
      <c r="U42" s="34" t="s">
        <v>7986</v>
      </c>
      <c r="V42" s="34" t="s">
        <v>3064</v>
      </c>
      <c r="W42" s="132" t="s">
        <v>147</v>
      </c>
      <c r="Z42" s="25" t="s">
        <v>4977</v>
      </c>
      <c r="AA42" s="116">
        <f ca="1">MATCH($Y$1,OFFSET($U$1,'AN CÁC SAO CHÍNH TINH'!AA41,0,1000000),0)+'AN CÁC SAO CHÍNH TINH'!AA41</f>
        <v>992</v>
      </c>
      <c r="AB42" s="116" t="str" cm="1">
        <f t="array" aca="1" ref="AB42" ca="1">INDEX($W:$W,AA42)</f>
        <v>TỴ</v>
      </c>
      <c r="AC42" s="116" t="str" cm="1">
        <f t="array" aca="1" ref="AC42" ca="1">INDEX($V:$V,AA42)</f>
        <v>HỢI</v>
      </c>
      <c r="AH42" s="34">
        <v>49</v>
      </c>
      <c r="AI42" s="34" t="s">
        <v>5284</v>
      </c>
      <c r="AJ42" s="34" t="s">
        <v>5285</v>
      </c>
      <c r="AL42" s="117"/>
      <c r="AN42" s="35" t="s">
        <v>5350</v>
      </c>
      <c r="AO42" s="35" t="s">
        <v>5869</v>
      </c>
      <c r="AP42" s="25" t="s">
        <v>5555</v>
      </c>
      <c r="AQ42" s="25" t="str">
        <f t="shared" si="28"/>
        <v>TỬ VI-M</v>
      </c>
      <c r="AR42" s="25" t="str">
        <f t="shared" si="1"/>
        <v>VŨ KHÚCMÙI</v>
      </c>
      <c r="AS42" s="25" t="s">
        <v>210</v>
      </c>
      <c r="AT42" s="25" t="s">
        <v>5340</v>
      </c>
      <c r="AU42" s="25" t="s">
        <v>152</v>
      </c>
      <c r="AV42" s="25" t="str">
        <f t="shared" si="2"/>
        <v>VŨ KHÚC M</v>
      </c>
      <c r="AX42" s="25" t="str">
        <f t="shared" si="3"/>
        <v>L.TỬ VITỴ</v>
      </c>
      <c r="AY42" s="25" t="str">
        <f t="shared" si="4"/>
        <v>L.TỬ VI-M</v>
      </c>
      <c r="BP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146" t="str">
        <f t="shared" si="27"/>
        <v>MÃOTHÌN</v>
      </c>
      <c r="DK42" s="146" t="s">
        <v>148</v>
      </c>
      <c r="DL42" s="61" t="s">
        <v>149</v>
      </c>
      <c r="DM42" s="61" t="s">
        <v>152</v>
      </c>
      <c r="DO42" s="25" t="s">
        <v>285</v>
      </c>
    </row>
    <row r="43" spans="1:119" s="25" customFormat="1" x14ac:dyDescent="0.2">
      <c r="A43" s="25" t="s">
        <v>41</v>
      </c>
      <c r="B43" s="25" t="s">
        <v>159</v>
      </c>
      <c r="C43" s="25" t="s">
        <v>148</v>
      </c>
      <c r="I43" s="116" t="str">
        <f ca="1">IF(LEFT(RIGHT(L43,2))="-",LEFT(L43,LEN(L43)-LEN(RIGHT(L43,2))),L43)</f>
        <v>TẢ PHÙ</v>
      </c>
      <c r="J43" s="116" t="s">
        <v>399</v>
      </c>
      <c r="K43" s="116">
        <f ca="1">MATCH($F$1,OFFSET('AN CÁC SAO CHÍNH TINH'!$A$1,'AN CÁC SAO CHÍNH TINH'!K42,0,1000000),0)+'AN CÁC SAO CHÍNH TINH'!K42</f>
        <v>4571</v>
      </c>
      <c r="L43" s="116" t="str" cm="1">
        <f t="array" aca="1" ref="L43" ca="1">INDEX($B:$B,K43)</f>
        <v>TẢ PHÙ</v>
      </c>
      <c r="M43" s="116" t="str" cm="1">
        <f t="array" aca="1" ref="M43" ca="1">INDEX($C:$C,K43)</f>
        <v>Tuất</v>
      </c>
      <c r="N43" s="116" t="str">
        <f t="shared" ca="1" si="26"/>
        <v>CUNG PHU/THÊ</v>
      </c>
      <c r="U43" s="34" t="s">
        <v>7986</v>
      </c>
      <c r="V43" s="34" t="s">
        <v>3065</v>
      </c>
      <c r="W43" s="132" t="s">
        <v>158</v>
      </c>
      <c r="Z43" s="25" t="s">
        <v>4977</v>
      </c>
      <c r="AA43" s="116">
        <f ca="1">MATCH($Y$1,OFFSET($U$1,'AN CÁC SAO CHÍNH TINH'!AA42,0,1000000),0)+'AN CÁC SAO CHÍNH TINH'!AA42</f>
        <v>993</v>
      </c>
      <c r="AB43" s="116" t="str" cm="1">
        <f t="array" aca="1" ref="AB43" ca="1">INDEX($W:$W,AA43)</f>
        <v>NGỌ</v>
      </c>
      <c r="AC43" s="116" t="str" cm="1">
        <f t="array" aca="1" ref="AC43" ca="1">INDEX($V:$V,AA43)</f>
        <v>TUẤT</v>
      </c>
      <c r="AH43" s="34">
        <v>50</v>
      </c>
      <c r="AI43" s="34" t="s">
        <v>5281</v>
      </c>
      <c r="AJ43" s="34" t="s">
        <v>5286</v>
      </c>
      <c r="AL43" s="117"/>
      <c r="AN43" s="35" t="s">
        <v>5351</v>
      </c>
      <c r="AO43" s="35" t="s">
        <v>5869</v>
      </c>
      <c r="AP43" s="25" t="s">
        <v>5555</v>
      </c>
      <c r="AQ43" s="25" t="str">
        <f t="shared" si="28"/>
        <v>TỬ VI-M</v>
      </c>
      <c r="AR43" s="25" t="str">
        <f t="shared" si="1"/>
        <v>VŨ KHÚCDẦN</v>
      </c>
      <c r="AS43" s="25" t="s">
        <v>210</v>
      </c>
      <c r="AT43" s="25" t="s">
        <v>5341</v>
      </c>
      <c r="AU43" s="25" t="s">
        <v>147</v>
      </c>
      <c r="AV43" s="25" t="str">
        <f t="shared" si="2"/>
        <v>VŨ KHÚC V</v>
      </c>
      <c r="AX43" s="25" t="str">
        <f t="shared" si="3"/>
        <v>L.TỬ VINGỌ</v>
      </c>
      <c r="AY43" s="25" t="str">
        <f t="shared" si="4"/>
        <v>L.TỬ VI-M</v>
      </c>
      <c r="BP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146" t="str">
        <f t="shared" si="27"/>
        <v>MÃOTỴ</v>
      </c>
      <c r="DK43" s="146" t="s">
        <v>148</v>
      </c>
      <c r="DL43" s="61" t="s">
        <v>150</v>
      </c>
      <c r="DM43" s="61" t="s">
        <v>153</v>
      </c>
      <c r="DO43" s="25" t="s">
        <v>674</v>
      </c>
    </row>
    <row r="44" spans="1:119" s="25" customFormat="1" x14ac:dyDescent="0.2">
      <c r="A44" s="25" t="s">
        <v>42</v>
      </c>
      <c r="B44" s="25" t="s">
        <v>159</v>
      </c>
      <c r="C44" s="25" t="s">
        <v>149</v>
      </c>
      <c r="I44" s="116" t="str">
        <f t="shared" ca="1" si="25"/>
        <v>HỮU BẬT</v>
      </c>
      <c r="J44" s="116" t="s">
        <v>399</v>
      </c>
      <c r="K44" s="116">
        <f ca="1">MATCH($F$1,OFFSET('AN CÁC SAO CHÍNH TINH'!$A$1,'AN CÁC SAO CHÍNH TINH'!K43,0,1000000),0)+'AN CÁC SAO CHÍNH TINH'!K43</f>
        <v>4583</v>
      </c>
      <c r="L44" s="116" t="str" cm="1">
        <f t="array" aca="1" ref="L44" ca="1">INDEX($B:$B,K44)</f>
        <v>HỮU BẬT</v>
      </c>
      <c r="M44" s="116" t="str" cm="1">
        <f t="array" aca="1" ref="M44" ca="1">INDEX($C:$C,K44)</f>
        <v>Thìn</v>
      </c>
      <c r="N44" s="116" t="str">
        <f t="shared" ca="1" si="26"/>
        <v>CUNG QUAN LỘC</v>
      </c>
      <c r="U44" s="34" t="s">
        <v>7986</v>
      </c>
      <c r="V44" s="34" t="s">
        <v>636</v>
      </c>
      <c r="W44" s="132" t="s">
        <v>157</v>
      </c>
      <c r="Z44" s="25" t="s">
        <v>4977</v>
      </c>
      <c r="AA44" s="116">
        <f ca="1">MATCH($Y$1,OFFSET($U$1,'AN CÁC SAO CHÍNH TINH'!AA43,0,1000000),0)+'AN CÁC SAO CHÍNH TINH'!AA43</f>
        <v>994</v>
      </c>
      <c r="AB44" s="116" t="str" cm="1">
        <f t="array" aca="1" ref="AB44" ca="1">INDEX($W:$W,AA44)</f>
        <v>MÙI</v>
      </c>
      <c r="AC44" s="116" t="str" cm="1">
        <f t="array" aca="1" ref="AC44" ca="1">INDEX($V:$V,AA44)</f>
        <v>DẬU</v>
      </c>
      <c r="AH44" s="34">
        <v>51</v>
      </c>
      <c r="AI44" s="34" t="s">
        <v>5279</v>
      </c>
      <c r="AJ44" s="34" t="s">
        <v>5280</v>
      </c>
      <c r="AL44" s="117"/>
      <c r="AN44" s="35" t="s">
        <v>5352</v>
      </c>
      <c r="AO44" s="35" t="s">
        <v>5868</v>
      </c>
      <c r="AP44" s="25" t="s">
        <v>5554</v>
      </c>
      <c r="AQ44" s="25" t="str">
        <f t="shared" si="28"/>
        <v>TỬ VI-Đ</v>
      </c>
      <c r="AR44" s="25" t="str">
        <f t="shared" si="1"/>
        <v>VŨ KHÚCTHÂN</v>
      </c>
      <c r="AS44" s="25" t="s">
        <v>210</v>
      </c>
      <c r="AT44" s="25" t="s">
        <v>5341</v>
      </c>
      <c r="AU44" s="25" t="s">
        <v>153</v>
      </c>
      <c r="AV44" s="25" t="str">
        <f t="shared" si="2"/>
        <v>VŨ KHÚC V</v>
      </c>
      <c r="AX44" s="25" t="str">
        <f t="shared" si="3"/>
        <v>L.TỬ VIMÙI</v>
      </c>
      <c r="AY44" s="25" t="str">
        <f t="shared" si="4"/>
        <v>L.TỬ VI-Đ</v>
      </c>
      <c r="BP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146" t="str">
        <f t="shared" si="27"/>
        <v>MÃONGỌ</v>
      </c>
      <c r="DK44" s="146" t="s">
        <v>148</v>
      </c>
      <c r="DL44" s="61" t="s">
        <v>151</v>
      </c>
      <c r="DM44" s="61" t="s">
        <v>154</v>
      </c>
      <c r="DO44" s="25" t="s">
        <v>289</v>
      </c>
    </row>
    <row r="45" spans="1:119" s="25" customFormat="1" x14ac:dyDescent="0.2">
      <c r="A45" s="25" t="s">
        <v>43</v>
      </c>
      <c r="B45" s="25" t="s">
        <v>159</v>
      </c>
      <c r="C45" s="25" t="s">
        <v>150</v>
      </c>
      <c r="I45" s="116" t="str">
        <f t="shared" ca="1" si="25"/>
        <v>THIÊN HÌNH</v>
      </c>
      <c r="J45" s="116" t="s">
        <v>399</v>
      </c>
      <c r="K45" s="116">
        <f ca="1">MATCH($F$1,OFFSET('AN CÁC SAO CHÍNH TINH'!$A$1,'AN CÁC SAO CHÍNH TINH'!K44,0,1000000),0)+'AN CÁC SAO CHÍNH TINH'!K44</f>
        <v>4595</v>
      </c>
      <c r="L45" s="116" t="str" cm="1">
        <f t="array" aca="1" ref="L45" ca="1">INDEX($B:$B,K45)</f>
        <v>THIÊN HÌNH</v>
      </c>
      <c r="M45" s="116" t="str" cm="1">
        <f t="array" aca="1" ref="M45" ca="1">INDEX($C:$C,K45)</f>
        <v>MÃO</v>
      </c>
      <c r="N45" s="116" t="str">
        <f t="shared" ca="1" si="26"/>
        <v>CUNG ĐIỀN TRẠCH</v>
      </c>
      <c r="U45" s="34" t="s">
        <v>7986</v>
      </c>
      <c r="V45" s="34" t="s">
        <v>3066</v>
      </c>
      <c r="W45" s="132" t="s">
        <v>156</v>
      </c>
      <c r="Z45" s="25" t="s">
        <v>4977</v>
      </c>
      <c r="AA45" s="116">
        <f ca="1">MATCH($Y$1,OFFSET($U$1,'AN CÁC SAO CHÍNH TINH'!AA44,0,1000000),0)+'AN CÁC SAO CHÍNH TINH'!AA44</f>
        <v>995</v>
      </c>
      <c r="AB45" s="116" t="str" cm="1">
        <f t="array" aca="1" ref="AB45" ca="1">INDEX($W:$W,AA45)</f>
        <v>THÂN</v>
      </c>
      <c r="AC45" s="116" t="str" cm="1">
        <f t="array" aca="1" ref="AC45" ca="1">INDEX($V:$V,AA45)</f>
        <v>THÂN</v>
      </c>
      <c r="AH45" s="34">
        <v>52</v>
      </c>
      <c r="AI45" s="34" t="s">
        <v>5286</v>
      </c>
      <c r="AJ45" s="34" t="s">
        <v>5278</v>
      </c>
      <c r="AL45" s="117"/>
      <c r="AN45" s="35" t="s">
        <v>5353</v>
      </c>
      <c r="AO45" s="35" t="s">
        <v>5869</v>
      </c>
      <c r="AP45" s="25" t="s">
        <v>5555</v>
      </c>
      <c r="AQ45" s="25" t="str">
        <f t="shared" si="28"/>
        <v>TỬ VI-M</v>
      </c>
      <c r="AR45" s="25" t="str">
        <f t="shared" si="1"/>
        <v>VŨ KHÚCTÝ</v>
      </c>
      <c r="AS45" s="25" t="s">
        <v>210</v>
      </c>
      <c r="AT45" s="25" t="s">
        <v>5341</v>
      </c>
      <c r="AU45" s="25" t="s">
        <v>157</v>
      </c>
      <c r="AV45" s="25" t="str">
        <f t="shared" si="2"/>
        <v>VŨ KHÚC V</v>
      </c>
      <c r="AX45" s="25" t="str">
        <f t="shared" si="3"/>
        <v>L.TỬ VITHÂN</v>
      </c>
      <c r="AY45" s="25" t="str">
        <f t="shared" si="4"/>
        <v>L.TỬ VI-M</v>
      </c>
      <c r="BP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146" t="str">
        <f t="shared" si="27"/>
        <v>MÃOMÙI</v>
      </c>
      <c r="DK45" s="146" t="s">
        <v>148</v>
      </c>
      <c r="DL45" s="61" t="s">
        <v>152</v>
      </c>
      <c r="DM45" s="61" t="s">
        <v>155</v>
      </c>
      <c r="DO45" s="25" t="s">
        <v>276</v>
      </c>
    </row>
    <row r="46" spans="1:119" s="25" customFormat="1" x14ac:dyDescent="0.2">
      <c r="A46" s="25" t="s">
        <v>44</v>
      </c>
      <c r="B46" s="25" t="s">
        <v>159</v>
      </c>
      <c r="C46" s="25" t="s">
        <v>151</v>
      </c>
      <c r="I46" s="116" t="str">
        <f t="shared" ca="1" si="25"/>
        <v>THIÊN RIÊU</v>
      </c>
      <c r="J46" s="116" t="s">
        <v>399</v>
      </c>
      <c r="K46" s="116">
        <f ca="1">MATCH($F$1,OFFSET('AN CÁC SAO CHÍNH TINH'!$A$1,'AN CÁC SAO CHÍNH TINH'!K45,0,1000000),0)+'AN CÁC SAO CHÍNH TINH'!K45</f>
        <v>4607</v>
      </c>
      <c r="L46" s="116" t="str" cm="1">
        <f t="array" aca="1" ref="L46" ca="1">INDEX($B:$B,K46)</f>
        <v>THIÊN RIÊU</v>
      </c>
      <c r="M46" s="116" t="str" cm="1">
        <f t="array" aca="1" ref="M46" ca="1">INDEX($C:$C,K46)</f>
        <v>Mùi</v>
      </c>
      <c r="N46" s="116" t="str">
        <f t="shared" ca="1" si="26"/>
        <v>CUNG TẬT ÁCH</v>
      </c>
      <c r="U46" s="34" t="s">
        <v>7986</v>
      </c>
      <c r="V46" s="34" t="s">
        <v>3067</v>
      </c>
      <c r="W46" s="132" t="s">
        <v>155</v>
      </c>
      <c r="Z46" s="25" t="s">
        <v>4977</v>
      </c>
      <c r="AA46" s="116">
        <f ca="1">MATCH($Y$1,OFFSET($U$1,'AN CÁC SAO CHÍNH TINH'!AA45,0,1000000),0)+'AN CÁC SAO CHÍNH TINH'!AA45</f>
        <v>996</v>
      </c>
      <c r="AB46" s="116" t="str" cm="1">
        <f t="array" aca="1" ref="AB46" ca="1">INDEX($W:$W,AA46)</f>
        <v>DẬU</v>
      </c>
      <c r="AC46" s="116" t="str" cm="1">
        <f t="array" aca="1" ref="AC46" ca="1">INDEX($V:$V,AA46)</f>
        <v>MÙI</v>
      </c>
      <c r="AH46" s="34">
        <v>53</v>
      </c>
      <c r="AI46" s="34" t="s">
        <v>5285</v>
      </c>
      <c r="AJ46" s="34" t="s">
        <v>5284</v>
      </c>
      <c r="AL46" s="117"/>
      <c r="AN46" s="35" t="s">
        <v>5354</v>
      </c>
      <c r="AO46" s="35" t="s">
        <v>5867</v>
      </c>
      <c r="AP46" s="25" t="s">
        <v>5553</v>
      </c>
      <c r="AQ46" s="25" t="str">
        <f t="shared" si="28"/>
        <v>TỬ VI-B</v>
      </c>
      <c r="AR46" s="25" t="str">
        <f t="shared" si="1"/>
        <v>VŨ KHÚCNGỌ</v>
      </c>
      <c r="AS46" s="25" t="s">
        <v>210</v>
      </c>
      <c r="AT46" s="25" t="s">
        <v>5341</v>
      </c>
      <c r="AU46" s="25" t="s">
        <v>151</v>
      </c>
      <c r="AV46" s="25" t="str">
        <f t="shared" si="2"/>
        <v>VŨ KHÚC V</v>
      </c>
      <c r="AX46" s="25" t="str">
        <f t="shared" si="3"/>
        <v>L.TỬ VIDẬU</v>
      </c>
      <c r="AY46" s="25" t="str">
        <f t="shared" si="4"/>
        <v>L.TỬ VI-B</v>
      </c>
      <c r="BP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146" t="str">
        <f t="shared" si="27"/>
        <v>MÃOTHÂN</v>
      </c>
      <c r="DK46" s="146" t="s">
        <v>148</v>
      </c>
      <c r="DL46" s="61" t="s">
        <v>153</v>
      </c>
      <c r="DM46" s="61" t="s">
        <v>156</v>
      </c>
      <c r="DO46" s="25" t="s">
        <v>229</v>
      </c>
    </row>
    <row r="47" spans="1:119" s="25" customFormat="1" x14ac:dyDescent="0.2">
      <c r="A47" s="25" t="s">
        <v>45</v>
      </c>
      <c r="B47" s="25" t="s">
        <v>159</v>
      </c>
      <c r="C47" s="25" t="s">
        <v>152</v>
      </c>
      <c r="I47" s="116" t="str">
        <f t="shared" ca="1" si="25"/>
        <v>THIÊN Y</v>
      </c>
      <c r="J47" s="116" t="s">
        <v>399</v>
      </c>
      <c r="K47" s="116">
        <f ca="1">MATCH($F$1,OFFSET('AN CÁC SAO CHÍNH TINH'!$A$1,'AN CÁC SAO CHÍNH TINH'!K46,0,1000000),0)+'AN CÁC SAO CHÍNH TINH'!K46</f>
        <v>4619</v>
      </c>
      <c r="L47" s="116" t="str" cm="1">
        <f t="array" aca="1" ref="L47" ca="1">INDEX($B:$B,K47)</f>
        <v>THIÊN Y</v>
      </c>
      <c r="M47" s="116" t="str" cm="1">
        <f t="array" aca="1" ref="M47" ca="1">INDEX($C:$C,K47)</f>
        <v>Mùi</v>
      </c>
      <c r="N47" s="116" t="str">
        <f t="shared" ca="1" si="26"/>
        <v>CUNG TẬT ÁCH</v>
      </c>
      <c r="U47" s="34" t="s">
        <v>7986</v>
      </c>
      <c r="V47" s="34" t="s">
        <v>3068</v>
      </c>
      <c r="W47" s="132" t="s">
        <v>154</v>
      </c>
      <c r="Z47" s="25" t="s">
        <v>4977</v>
      </c>
      <c r="AA47" s="116">
        <f ca="1">MATCH($Y$1,OFFSET($U$1,'AN CÁC SAO CHÍNH TINH'!AA46,0,1000000),0)+'AN CÁC SAO CHÍNH TINH'!AA46</f>
        <v>997</v>
      </c>
      <c r="AB47" s="116" t="str" cm="1">
        <f t="array" aca="1" ref="AB47" ca="1">INDEX($W:$W,AA47)</f>
        <v>TUẤT</v>
      </c>
      <c r="AC47" s="116" t="str" cm="1">
        <f t="array" aca="1" ref="AC47" ca="1">INDEX($V:$V,AA47)</f>
        <v>NGỌ</v>
      </c>
      <c r="AH47" s="34">
        <v>54</v>
      </c>
      <c r="AI47" s="34" t="s">
        <v>5283</v>
      </c>
      <c r="AJ47" s="34" t="s">
        <v>5287</v>
      </c>
      <c r="AL47" s="117"/>
      <c r="AN47" s="35" t="s">
        <v>5355</v>
      </c>
      <c r="AO47" s="35" t="s">
        <v>5870</v>
      </c>
      <c r="AP47" s="25" t="s">
        <v>5556</v>
      </c>
      <c r="AQ47" s="25" t="str">
        <f t="shared" si="28"/>
        <v>TỬ VI-V</v>
      </c>
      <c r="AR47" s="25" t="str">
        <f t="shared" si="1"/>
        <v>VŨ KHÚCMÃO</v>
      </c>
      <c r="AS47" s="25" t="s">
        <v>210</v>
      </c>
      <c r="AT47" s="25" t="s">
        <v>5342</v>
      </c>
      <c r="AU47" s="25" t="s">
        <v>148</v>
      </c>
      <c r="AV47" s="25" t="str">
        <f t="shared" si="2"/>
        <v>VŨ KHÚC Đ</v>
      </c>
      <c r="AX47" s="25" t="str">
        <f t="shared" si="3"/>
        <v>L.TỬ VITUẤT</v>
      </c>
      <c r="AY47" s="25" t="str">
        <f t="shared" si="4"/>
        <v>L.TỬ VI-V</v>
      </c>
      <c r="BP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146" t="str">
        <f t="shared" si="27"/>
        <v>MÃODẬU</v>
      </c>
      <c r="DK47" s="146" t="s">
        <v>148</v>
      </c>
      <c r="DL47" s="61" t="s">
        <v>154</v>
      </c>
      <c r="DM47" s="61" t="s">
        <v>157</v>
      </c>
      <c r="DO47" s="25" t="s">
        <v>242</v>
      </c>
    </row>
    <row r="48" spans="1:119" s="25" customFormat="1" x14ac:dyDescent="0.2">
      <c r="A48" s="25" t="s">
        <v>46</v>
      </c>
      <c r="B48" s="25" t="s">
        <v>159</v>
      </c>
      <c r="C48" s="25" t="s">
        <v>153</v>
      </c>
      <c r="I48" s="116" t="str">
        <f t="shared" ca="1" si="25"/>
        <v>THIÊN GIẢI</v>
      </c>
      <c r="J48" s="116" t="s">
        <v>399</v>
      </c>
      <c r="K48" s="116">
        <f ca="1">MATCH($F$1,OFFSET('AN CÁC SAO CHÍNH TINH'!$A$1,'AN CÁC SAO CHÍNH TINH'!K47,0,1000000),0)+'AN CÁC SAO CHÍNH TINH'!K47</f>
        <v>4631</v>
      </c>
      <c r="L48" s="116" t="str" cm="1">
        <f t="array" aca="1" ref="L48" ca="1">INDEX($B:$B,K48)</f>
        <v>THIÊN GIẢI</v>
      </c>
      <c r="M48" s="116" t="str" cm="1">
        <f t="array" aca="1" ref="M48" ca="1">INDEX($C:$C,K48)</f>
        <v>Dần</v>
      </c>
      <c r="N48" s="116" t="str">
        <f t="shared" ca="1" si="26"/>
        <v>CUNG PHÚC ĐỨC</v>
      </c>
      <c r="U48" s="34" t="s">
        <v>7986</v>
      </c>
      <c r="V48" s="34" t="s">
        <v>3069</v>
      </c>
      <c r="W48" s="132" t="s">
        <v>153</v>
      </c>
      <c r="Z48" s="25" t="s">
        <v>4977</v>
      </c>
      <c r="AA48" s="116">
        <f ca="1">MATCH($Y$1,OFFSET($U$1,'AN CÁC SAO CHÍNH TINH'!AA47,0,1000000),0)+'AN CÁC SAO CHÍNH TINH'!AA47</f>
        <v>998</v>
      </c>
      <c r="AB48" s="116" t="str" cm="1">
        <f t="array" aca="1" ref="AB48" ca="1">INDEX($W:$W,AA48)</f>
        <v>HỢI</v>
      </c>
      <c r="AC48" s="116" t="str" cm="1">
        <f t="array" aca="1" ref="AC48" ca="1">INDEX($V:$V,AA48)</f>
        <v>TỴ</v>
      </c>
      <c r="AH48" s="34">
        <v>55</v>
      </c>
      <c r="AI48" s="34" t="s">
        <v>5278</v>
      </c>
      <c r="AJ48" s="34" t="s">
        <v>5279</v>
      </c>
      <c r="AL48" s="117"/>
      <c r="AN48" s="35" t="s">
        <v>5356</v>
      </c>
      <c r="AO48" s="35" t="s">
        <v>5867</v>
      </c>
      <c r="AP48" s="25" t="s">
        <v>5553</v>
      </c>
      <c r="AQ48" s="25" t="str">
        <f t="shared" si="28"/>
        <v>TỬ VI-B</v>
      </c>
      <c r="AR48" s="25" t="str">
        <f t="shared" si="1"/>
        <v>VŨ KHÚCDẬU</v>
      </c>
      <c r="AS48" s="25" t="s">
        <v>210</v>
      </c>
      <c r="AT48" s="25" t="s">
        <v>5342</v>
      </c>
      <c r="AU48" s="25" t="s">
        <v>154</v>
      </c>
      <c r="AV48" s="25" t="str">
        <f t="shared" si="2"/>
        <v>VŨ KHÚC Đ</v>
      </c>
      <c r="AX48" s="25" t="str">
        <f t="shared" si="3"/>
        <v>L.TỬ VIHỢI</v>
      </c>
      <c r="AY48" s="25" t="str">
        <f t="shared" si="4"/>
        <v>L.TỬ VI-B</v>
      </c>
      <c r="BP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146" t="str">
        <f t="shared" si="27"/>
        <v>MÃOTUẤT</v>
      </c>
      <c r="DK48" s="146" t="s">
        <v>148</v>
      </c>
      <c r="DL48" s="61" t="s">
        <v>155</v>
      </c>
      <c r="DM48" s="61" t="s">
        <v>158</v>
      </c>
      <c r="DO48" s="25" t="s">
        <v>272</v>
      </c>
    </row>
    <row r="49" spans="1:119" s="25" customFormat="1" x14ac:dyDescent="0.2">
      <c r="A49" s="25" t="s">
        <v>47</v>
      </c>
      <c r="B49" s="25" t="s">
        <v>159</v>
      </c>
      <c r="C49" s="25" t="s">
        <v>154</v>
      </c>
      <c r="I49" s="116" t="str">
        <f t="shared" ca="1" si="25"/>
        <v>ĐỊA GIẢI</v>
      </c>
      <c r="J49" s="116" t="s">
        <v>399</v>
      </c>
      <c r="K49" s="116">
        <f ca="1">MATCH($F$1,OFFSET('AN CÁC SAO CHÍNH TINH'!$A$1,'AN CÁC SAO CHÍNH TINH'!K48,0,1000000),0)+'AN CÁC SAO CHÍNH TINH'!K48</f>
        <v>4643</v>
      </c>
      <c r="L49" s="116" t="str" cm="1">
        <f t="array" aca="1" ref="L49" ca="1">INDEX($B:$B,K49)</f>
        <v>ĐỊA GIẢI</v>
      </c>
      <c r="M49" s="116" t="str" cm="1">
        <f t="array" aca="1" ref="M49" ca="1">INDEX($C:$C,K49)</f>
        <v>SỬU</v>
      </c>
      <c r="N49" s="116" t="str">
        <f t="shared" ca="1" si="26"/>
        <v>CUNG PHỤ MẪU</v>
      </c>
      <c r="U49" s="34" t="s">
        <v>7986</v>
      </c>
      <c r="V49" s="34" t="s">
        <v>3070</v>
      </c>
      <c r="W49" s="132" t="s">
        <v>152</v>
      </c>
      <c r="Z49" s="25" t="s">
        <v>4977</v>
      </c>
      <c r="AA49" s="116" t="e">
        <f ca="1">MATCH($Y$1,OFFSET($U$1,'AN CÁC SAO CHÍNH TINH'!AA48,0,1000000),0)+'AN CÁC SAO CHÍNH TINH'!AA48</f>
        <v>#N/A</v>
      </c>
      <c r="AB49" s="116" t="e" cm="1">
        <f t="array" aca="1" ref="AB49" ca="1">INDEX($W:$W,AA49)</f>
        <v>#N/A</v>
      </c>
      <c r="AC49" s="116" t="e" cm="1">
        <f t="array" aca="1" ref="AC49" ca="1">INDEX($V:$V,AA49)</f>
        <v>#N/A</v>
      </c>
      <c r="AH49" s="34">
        <v>56</v>
      </c>
      <c r="AI49" s="34" t="s">
        <v>5280</v>
      </c>
      <c r="AJ49" s="34" t="s">
        <v>5281</v>
      </c>
      <c r="AL49" s="117"/>
      <c r="AN49" s="35" t="s">
        <v>5357</v>
      </c>
      <c r="AO49" s="35" t="s">
        <v>5871</v>
      </c>
      <c r="AP49" s="25" t="s">
        <v>5557</v>
      </c>
      <c r="AQ49" s="25" t="str">
        <f t="shared" si="28"/>
        <v>LIÊM TRINH-M</v>
      </c>
      <c r="AR49" s="25" t="str">
        <f t="shared" si="1"/>
        <v>VŨ KHÚCTỴ</v>
      </c>
      <c r="AS49" s="25" t="s">
        <v>210</v>
      </c>
      <c r="AT49" s="25" t="s">
        <v>5343</v>
      </c>
      <c r="AU49" s="25" t="s">
        <v>150</v>
      </c>
      <c r="AV49" s="25" t="str">
        <f t="shared" si="2"/>
        <v>VŨ KHÚC H</v>
      </c>
      <c r="AX49" s="25" t="str">
        <f t="shared" si="3"/>
        <v>L.LIÊM TRINHTHÌN</v>
      </c>
      <c r="AY49" s="25" t="str">
        <f t="shared" si="4"/>
        <v>L.LIÊM TRINH-M</v>
      </c>
      <c r="BP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146" t="str">
        <f t="shared" si="27"/>
        <v>MÃOHỢI</v>
      </c>
      <c r="DK49" s="146" t="s">
        <v>148</v>
      </c>
      <c r="DL49" s="61" t="s">
        <v>156</v>
      </c>
      <c r="DM49" s="61" t="s">
        <v>147</v>
      </c>
      <c r="DO49" s="25" t="s">
        <v>290</v>
      </c>
    </row>
    <row r="50" spans="1:119" s="25" customFormat="1" x14ac:dyDescent="0.2">
      <c r="A50" s="25" t="s">
        <v>48</v>
      </c>
      <c r="B50" s="25" t="s">
        <v>159</v>
      </c>
      <c r="C50" s="25" t="s">
        <v>155</v>
      </c>
      <c r="I50" s="116" t="e">
        <f t="shared" ca="1" si="25"/>
        <v>#N/A</v>
      </c>
      <c r="J50" s="116" t="s">
        <v>399</v>
      </c>
      <c r="K50" s="116" t="e">
        <f ca="1">MATCH($F$1,OFFSET('AN CÁC SAO CHÍNH TINH'!$A$1,'AN CÁC SAO CHÍNH TINH'!K49,0,1000000),0)+'AN CÁC SAO CHÍNH TINH'!K49</f>
        <v>#N/A</v>
      </c>
      <c r="L50" s="116" t="e" cm="1">
        <f t="array" aca="1" ref="L50" ca="1">INDEX($B:$B,K50)</f>
        <v>#N/A</v>
      </c>
      <c r="M50" s="116" t="e" cm="1">
        <f t="array" aca="1" ref="M50" ca="1">INDEX($C:$C,K50)</f>
        <v>#N/A</v>
      </c>
      <c r="N50" s="116" t="e">
        <f t="shared" ca="1" si="26"/>
        <v>#N/A</v>
      </c>
      <c r="U50" s="34" t="s">
        <v>7986</v>
      </c>
      <c r="V50" s="34" t="s">
        <v>3071</v>
      </c>
      <c r="W50" s="132" t="s">
        <v>151</v>
      </c>
      <c r="Z50" s="25" t="s">
        <v>4977</v>
      </c>
      <c r="AA50" s="116" t="e">
        <f ca="1">MATCH($Y$1,OFFSET($U$1,'AN CÁC SAO CHÍNH TINH'!AA49,0,1000000),0)+'AN CÁC SAO CHÍNH TINH'!AA49</f>
        <v>#N/A</v>
      </c>
      <c r="AB50" s="116" t="e" cm="1">
        <f t="array" aca="1" ref="AB50" ca="1">INDEX($W:$W,AA50)</f>
        <v>#N/A</v>
      </c>
      <c r="AC50" s="116" t="e" cm="1">
        <f t="array" aca="1" ref="AC50" ca="1">INDEX($V:$V,AA50)</f>
        <v>#N/A</v>
      </c>
      <c r="AH50" s="34">
        <v>57</v>
      </c>
      <c r="AI50" s="34" t="s">
        <v>5287</v>
      </c>
      <c r="AJ50" s="34" t="s">
        <v>5283</v>
      </c>
      <c r="AL50" s="117"/>
      <c r="AN50" s="35" t="s">
        <v>5358</v>
      </c>
      <c r="AO50" s="35" t="s">
        <v>5871</v>
      </c>
      <c r="AP50" s="25" t="s">
        <v>5557</v>
      </c>
      <c r="AQ50" s="25" t="str">
        <f t="shared" si="28"/>
        <v>LIÊM TRINH-M</v>
      </c>
      <c r="AR50" s="25" t="str">
        <f t="shared" si="1"/>
        <v>VŨ KHÚCHỢI</v>
      </c>
      <c r="AS50" s="25" t="s">
        <v>210</v>
      </c>
      <c r="AT50" s="25" t="s">
        <v>5343</v>
      </c>
      <c r="AU50" s="25" t="s">
        <v>156</v>
      </c>
      <c r="AV50" s="25" t="str">
        <f t="shared" si="2"/>
        <v>VŨ KHÚC H</v>
      </c>
      <c r="AX50" s="25" t="str">
        <f t="shared" si="3"/>
        <v>L.LIÊM TRINHTUẤT</v>
      </c>
      <c r="AY50" s="25" t="str">
        <f t="shared" si="4"/>
        <v>L.LIÊM TRINH-M</v>
      </c>
      <c r="BP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146" t="str">
        <f t="shared" si="27"/>
        <v>THÌNTÝ</v>
      </c>
      <c r="DK50" s="146" t="s">
        <v>149</v>
      </c>
      <c r="DL50" s="61" t="s">
        <v>157</v>
      </c>
      <c r="DM50" s="61" t="s">
        <v>149</v>
      </c>
      <c r="DO50" s="25" t="s">
        <v>246</v>
      </c>
    </row>
    <row r="51" spans="1:119" s="25" customFormat="1" x14ac:dyDescent="0.2">
      <c r="A51" s="25" t="s">
        <v>49</v>
      </c>
      <c r="B51" s="25" t="s">
        <v>159</v>
      </c>
      <c r="C51" s="25" t="s">
        <v>155</v>
      </c>
      <c r="I51" s="116" t="e">
        <f t="shared" ca="1" si="25"/>
        <v>#N/A</v>
      </c>
      <c r="J51" s="116" t="s">
        <v>399</v>
      </c>
      <c r="K51" s="116" t="e">
        <f ca="1">MATCH($F$1,OFFSET('AN CÁC SAO CHÍNH TINH'!$A$1,'AN CÁC SAO CHÍNH TINH'!K50,0,1000000),0)+'AN CÁC SAO CHÍNH TINH'!K50</f>
        <v>#N/A</v>
      </c>
      <c r="L51" s="116" t="e" cm="1">
        <f t="array" aca="1" ref="L51" ca="1">INDEX($B:$B,K51)</f>
        <v>#N/A</v>
      </c>
      <c r="M51" s="116" t="e" cm="1">
        <f t="array" aca="1" ref="M51" ca="1">INDEX($C:$C,K51)</f>
        <v>#N/A</v>
      </c>
      <c r="N51" s="116" t="e">
        <f t="shared" ca="1" si="26"/>
        <v>#N/A</v>
      </c>
      <c r="U51" s="34" t="s">
        <v>3078</v>
      </c>
      <c r="V51" s="34" t="s">
        <v>3061</v>
      </c>
      <c r="W51" s="132" t="s">
        <v>156</v>
      </c>
      <c r="AH51" s="34">
        <v>58</v>
      </c>
      <c r="AI51" s="34" t="s">
        <v>5284</v>
      </c>
      <c r="AJ51" s="34" t="s">
        <v>5285</v>
      </c>
      <c r="AL51" s="117"/>
      <c r="AN51" s="35" t="s">
        <v>5359</v>
      </c>
      <c r="AO51" s="35" t="s">
        <v>5872</v>
      </c>
      <c r="AP51" s="25" t="s">
        <v>5558</v>
      </c>
      <c r="AQ51" s="25" t="str">
        <f t="shared" si="28"/>
        <v>LIÊM TRINH-V</v>
      </c>
      <c r="AR51" s="25" t="str">
        <f t="shared" si="1"/>
        <v>THÁI DƯƠNGTỴ</v>
      </c>
      <c r="AS51" s="25" t="s">
        <v>211</v>
      </c>
      <c r="AT51" s="25" t="s">
        <v>5340</v>
      </c>
      <c r="AU51" s="25" t="s">
        <v>150</v>
      </c>
      <c r="AV51" s="25" t="str">
        <f t="shared" si="2"/>
        <v>THÁI DƯƠNG M</v>
      </c>
      <c r="AX51" s="25" t="str">
        <f t="shared" si="3"/>
        <v>L.LIÊM TRINHTÝ</v>
      </c>
      <c r="AY51" s="25" t="str">
        <f t="shared" si="4"/>
        <v>L.LIÊM TRINH-V</v>
      </c>
      <c r="BP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146" t="str">
        <f t="shared" si="27"/>
        <v>THÌNSỬU</v>
      </c>
      <c r="DK51" s="146" t="s">
        <v>149</v>
      </c>
      <c r="DL51" s="61" t="s">
        <v>158</v>
      </c>
      <c r="DM51" s="61" t="s">
        <v>150</v>
      </c>
      <c r="DO51" s="25" t="s">
        <v>645</v>
      </c>
    </row>
    <row r="52" spans="1:119" s="25" customFormat="1" x14ac:dyDescent="0.2">
      <c r="A52" s="25" t="s">
        <v>50</v>
      </c>
      <c r="B52" s="25" t="s">
        <v>159</v>
      </c>
      <c r="C52" s="25" t="s">
        <v>156</v>
      </c>
      <c r="I52" s="116" t="e">
        <f t="shared" ca="1" si="25"/>
        <v>#N/A</v>
      </c>
      <c r="J52" s="116" t="s">
        <v>399</v>
      </c>
      <c r="K52" s="116" t="e">
        <f ca="1">MATCH($F$1,OFFSET('AN CÁC SAO CHÍNH TINH'!$A$1,'AN CÁC SAO CHÍNH TINH'!K51,0,1000000),0)+'AN CÁC SAO CHÍNH TINH'!K51</f>
        <v>#N/A</v>
      </c>
      <c r="L52" s="116" t="e" cm="1">
        <f t="array" aca="1" ref="L52" ca="1">INDEX($B:$B,K52)</f>
        <v>#N/A</v>
      </c>
      <c r="M52" s="116" t="e" cm="1">
        <f t="array" aca="1" ref="M52" ca="1">INDEX($C:$C,K52)</f>
        <v>#N/A</v>
      </c>
      <c r="N52" s="116" t="e">
        <f t="shared" ca="1" si="26"/>
        <v>#N/A</v>
      </c>
      <c r="U52" s="34" t="s">
        <v>3078</v>
      </c>
      <c r="V52" s="34" t="s">
        <v>3062</v>
      </c>
      <c r="W52" s="132" t="s">
        <v>155</v>
      </c>
      <c r="Z52" s="25" t="s">
        <v>4979</v>
      </c>
      <c r="AA52" s="116">
        <f ca="1">MATCH($Y$2,OFFSET($U$1,'AN CÁC SAO CHÍNH TINH'!AA51,0,1000000),0)+'AN CÁC SAO CHÍNH TINH'!AA51</f>
        <v>1286</v>
      </c>
      <c r="AB52" s="116" t="str" cm="1">
        <f t="array" aca="1" ref="AB52" ca="1">INDEX($W:$W,AA52)</f>
        <v>HỢI</v>
      </c>
      <c r="AC52" s="116" t="str">
        <f ca="1">VLOOKUP($AB$52,$M$3:$N$14,2,0)</f>
        <v>CUNG HUYNH ĐỆ</v>
      </c>
      <c r="AD52" s="151"/>
      <c r="AH52" s="34">
        <v>59</v>
      </c>
      <c r="AI52" s="34" t="s">
        <v>5281</v>
      </c>
      <c r="AJ52" s="34" t="s">
        <v>5286</v>
      </c>
      <c r="AL52" s="117"/>
      <c r="AN52" s="35" t="s">
        <v>5360</v>
      </c>
      <c r="AO52" s="35" t="s">
        <v>5872</v>
      </c>
      <c r="AP52" s="25" t="s">
        <v>5558</v>
      </c>
      <c r="AQ52" s="25" t="str">
        <f t="shared" si="28"/>
        <v>LIÊM TRINH-V</v>
      </c>
      <c r="AR52" s="25" t="str">
        <f t="shared" si="1"/>
        <v>THÁI DƯƠNGNGỌ</v>
      </c>
      <c r="AS52" s="25" t="s">
        <v>211</v>
      </c>
      <c r="AT52" s="25" t="s">
        <v>5340</v>
      </c>
      <c r="AU52" s="25" t="s">
        <v>151</v>
      </c>
      <c r="AV52" s="25" t="str">
        <f t="shared" si="2"/>
        <v>THÁI DƯƠNG M</v>
      </c>
      <c r="AX52" s="25" t="str">
        <f t="shared" si="3"/>
        <v>L.LIÊM TRINHNGỌ</v>
      </c>
      <c r="AY52" s="25" t="str">
        <f t="shared" si="4"/>
        <v>L.LIÊM TRINH-V</v>
      </c>
      <c r="BP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146" t="str">
        <f t="shared" si="27"/>
        <v>THÌNDẦN</v>
      </c>
      <c r="DK52" s="146" t="s">
        <v>149</v>
      </c>
      <c r="DL52" s="61" t="s">
        <v>147</v>
      </c>
      <c r="DM52" s="61" t="s">
        <v>151</v>
      </c>
      <c r="DO52" s="25" t="s">
        <v>679</v>
      </c>
    </row>
    <row r="53" spans="1:119" s="25" customFormat="1" x14ac:dyDescent="0.2">
      <c r="A53" s="25" t="s">
        <v>51</v>
      </c>
      <c r="B53" s="25" t="s">
        <v>159</v>
      </c>
      <c r="C53" s="25" t="s">
        <v>157</v>
      </c>
      <c r="I53" s="116" t="e">
        <f t="shared" ca="1" si="25"/>
        <v>#N/A</v>
      </c>
      <c r="J53" s="116" t="s">
        <v>399</v>
      </c>
      <c r="K53" s="116" t="e">
        <f ca="1">MATCH($F$1,OFFSET('AN CÁC SAO CHÍNH TINH'!$A$1,'AN CÁC SAO CHÍNH TINH'!K52,0,1000000),0)+'AN CÁC SAO CHÍNH TINH'!K52</f>
        <v>#N/A</v>
      </c>
      <c r="L53" s="116" t="e" cm="1">
        <f t="array" aca="1" ref="L53" ca="1">INDEX($B:$B,K53)</f>
        <v>#N/A</v>
      </c>
      <c r="M53" s="116" t="e" cm="1">
        <f t="array" aca="1" ref="M53" ca="1">INDEX($C:$C,K53)</f>
        <v>#N/A</v>
      </c>
      <c r="N53" s="116" t="e">
        <f t="shared" ca="1" si="26"/>
        <v>#N/A</v>
      </c>
      <c r="U53" s="34" t="s">
        <v>3078</v>
      </c>
      <c r="V53" s="34" t="s">
        <v>3063</v>
      </c>
      <c r="W53" s="132" t="s">
        <v>154</v>
      </c>
      <c r="Z53" s="25" t="s">
        <v>4979</v>
      </c>
      <c r="AA53" s="116" t="e">
        <f ca="1">MATCH($Y$2,OFFSET($U$1,'AN CÁC SAO CHÍNH TINH'!AA52,0,1000000),0)+'AN CÁC SAO CHÍNH TINH'!AA52</f>
        <v>#N/A</v>
      </c>
      <c r="AB53" s="116" t="e" cm="1">
        <f t="array" aca="1" ref="AB53" ca="1">INDEX($W:$W,AA53)</f>
        <v>#N/A</v>
      </c>
      <c r="AC53" s="116" t="e">
        <f ca="1">VLOOKUP($AB$53,$M$3:$N$14,2,0)</f>
        <v>#N/A</v>
      </c>
      <c r="AH53" s="34">
        <v>60</v>
      </c>
      <c r="AI53" s="34" t="s">
        <v>5279</v>
      </c>
      <c r="AJ53" s="34" t="s">
        <v>5280</v>
      </c>
      <c r="AL53" s="117"/>
      <c r="AN53" s="35" t="s">
        <v>5361</v>
      </c>
      <c r="AO53" s="35" t="s">
        <v>5872</v>
      </c>
      <c r="AP53" s="25" t="s">
        <v>5558</v>
      </c>
      <c r="AQ53" s="25" t="str">
        <f t="shared" si="28"/>
        <v>LIÊM TRINH-V</v>
      </c>
      <c r="AR53" s="25" t="str">
        <f t="shared" si="1"/>
        <v>THÁI DƯƠNGDẦN</v>
      </c>
      <c r="AS53" s="25" t="s">
        <v>211</v>
      </c>
      <c r="AT53" s="25" t="s">
        <v>5341</v>
      </c>
      <c r="AU53" s="25" t="s">
        <v>147</v>
      </c>
      <c r="AV53" s="25" t="str">
        <f t="shared" si="2"/>
        <v>THÁI DƯƠNG V</v>
      </c>
      <c r="AX53" s="25" t="str">
        <f t="shared" si="3"/>
        <v>L.LIÊM TRINHDẦN</v>
      </c>
      <c r="AY53" s="25" t="str">
        <f t="shared" si="4"/>
        <v>L.LIÊM TRINH-V</v>
      </c>
      <c r="BP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146" t="str">
        <f t="shared" si="27"/>
        <v>THÌNMÃO</v>
      </c>
      <c r="DK53" s="146" t="s">
        <v>149</v>
      </c>
      <c r="DL53" s="61" t="s">
        <v>148</v>
      </c>
      <c r="DM53" s="61" t="s">
        <v>152</v>
      </c>
      <c r="DO53" s="25" t="s">
        <v>266</v>
      </c>
    </row>
    <row r="54" spans="1:119" s="25" customFormat="1" x14ac:dyDescent="0.2">
      <c r="A54" s="25" t="s">
        <v>52</v>
      </c>
      <c r="B54" s="25" t="s">
        <v>159</v>
      </c>
      <c r="C54" s="25" t="s">
        <v>158</v>
      </c>
      <c r="I54" s="116" t="e">
        <f t="shared" ca="1" si="25"/>
        <v>#N/A</v>
      </c>
      <c r="J54" s="116" t="s">
        <v>399</v>
      </c>
      <c r="K54" s="116" t="e">
        <f ca="1">MATCH($F$1,OFFSET('AN CÁC SAO CHÍNH TINH'!$A$1,'AN CÁC SAO CHÍNH TINH'!K53,0,1000000),0)+'AN CÁC SAO CHÍNH TINH'!K53</f>
        <v>#N/A</v>
      </c>
      <c r="L54" s="116" t="e" cm="1">
        <f t="array" aca="1" ref="L54" ca="1">INDEX($B:$B,K54)</f>
        <v>#N/A</v>
      </c>
      <c r="M54" s="116" t="e" cm="1">
        <f t="array" aca="1" ref="M54" ca="1">INDEX($C:$C,K54)</f>
        <v>#N/A</v>
      </c>
      <c r="N54" s="116" t="e">
        <f t="shared" ca="1" si="26"/>
        <v>#N/A</v>
      </c>
      <c r="U54" s="34" t="s">
        <v>3078</v>
      </c>
      <c r="V54" s="34" t="s">
        <v>3064</v>
      </c>
      <c r="W54" s="132" t="s">
        <v>153</v>
      </c>
      <c r="Z54" s="25" t="s">
        <v>4979</v>
      </c>
      <c r="AA54" s="116" t="e">
        <f ca="1">MATCH($Y$2,OFFSET($U$1,'AN CÁC SAO CHÍNH TINH'!AA53,0,1000000),0)+'AN CÁC SAO CHÍNH TINH'!AA53</f>
        <v>#N/A</v>
      </c>
      <c r="AB54" s="116" t="e" cm="1">
        <f t="array" aca="1" ref="AB54" ca="1">INDEX($W:$W,AA54)</f>
        <v>#N/A</v>
      </c>
      <c r="AC54" s="116" t="e">
        <f ca="1">VLOOKUP($AB$54,$M$3:$N$14,2,0)</f>
        <v>#N/A</v>
      </c>
      <c r="AH54" s="34">
        <v>61</v>
      </c>
      <c r="AI54" s="34" t="s">
        <v>5286</v>
      </c>
      <c r="AJ54" s="34" t="s">
        <v>5278</v>
      </c>
      <c r="AL54" s="117"/>
      <c r="AN54" s="35" t="s">
        <v>5362</v>
      </c>
      <c r="AO54" s="35" t="s">
        <v>5872</v>
      </c>
      <c r="AP54" s="25" t="s">
        <v>5558</v>
      </c>
      <c r="AQ54" s="25" t="str">
        <f t="shared" si="28"/>
        <v>LIÊM TRINH-V</v>
      </c>
      <c r="AR54" s="25" t="str">
        <f t="shared" si="1"/>
        <v>THÁI DƯƠNGMÃO</v>
      </c>
      <c r="AS54" s="25" t="s">
        <v>211</v>
      </c>
      <c r="AT54" s="25" t="s">
        <v>5341</v>
      </c>
      <c r="AU54" s="25" t="s">
        <v>148</v>
      </c>
      <c r="AV54" s="25" t="str">
        <f t="shared" si="2"/>
        <v>THÁI DƯƠNG V</v>
      </c>
      <c r="AX54" s="25" t="str">
        <f t="shared" si="3"/>
        <v>L.LIÊM TRINHTHÂN</v>
      </c>
      <c r="AY54" s="25" t="str">
        <f t="shared" si="4"/>
        <v>L.LIÊM TRINH-V</v>
      </c>
      <c r="BP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146" t="str">
        <f t="shared" si="27"/>
        <v>THÌNTHÌN</v>
      </c>
      <c r="DK54" s="146" t="s">
        <v>149</v>
      </c>
      <c r="DL54" s="61" t="s">
        <v>149</v>
      </c>
      <c r="DM54" s="61" t="s">
        <v>153</v>
      </c>
      <c r="DO54" s="25" t="s">
        <v>284</v>
      </c>
    </row>
    <row r="55" spans="1:119" s="25" customFormat="1" x14ac:dyDescent="0.2">
      <c r="A55" s="25" t="s">
        <v>53</v>
      </c>
      <c r="B55" s="25" t="s">
        <v>159</v>
      </c>
      <c r="C55" s="25" t="s">
        <v>147</v>
      </c>
      <c r="I55" s="116">
        <f t="shared" si="25"/>
        <v>0</v>
      </c>
      <c r="J55" s="116"/>
      <c r="K55" s="116"/>
      <c r="L55" s="116"/>
      <c r="M55" s="116"/>
      <c r="N55" s="116" t="e">
        <f t="shared" ca="1" si="26"/>
        <v>#N/A</v>
      </c>
      <c r="U55" s="34" t="s">
        <v>3078</v>
      </c>
      <c r="V55" s="34" t="s">
        <v>3065</v>
      </c>
      <c r="W55" s="132" t="s">
        <v>152</v>
      </c>
      <c r="AH55" s="34">
        <v>62</v>
      </c>
      <c r="AI55" s="34" t="s">
        <v>5285</v>
      </c>
      <c r="AJ55" s="34" t="s">
        <v>5284</v>
      </c>
      <c r="AL55" s="117"/>
      <c r="AN55" s="35" t="s">
        <v>5363</v>
      </c>
      <c r="AO55" s="35" t="s">
        <v>5873</v>
      </c>
      <c r="AP55" s="25" t="s">
        <v>5559</v>
      </c>
      <c r="AQ55" s="25" t="str">
        <f t="shared" si="28"/>
        <v>LIÊM TRINH-Đ</v>
      </c>
      <c r="AR55" s="25" t="str">
        <f t="shared" si="1"/>
        <v>THÁI DƯƠNGTHÌN</v>
      </c>
      <c r="AS55" s="25" t="s">
        <v>211</v>
      </c>
      <c r="AT55" s="25" t="s">
        <v>5341</v>
      </c>
      <c r="AU55" s="25" t="s">
        <v>149</v>
      </c>
      <c r="AV55" s="25" t="str">
        <f t="shared" si="2"/>
        <v>THÁI DƯƠNG V</v>
      </c>
      <c r="AX55" s="25" t="str">
        <f t="shared" si="3"/>
        <v>L.LIÊM TRINHSỬU</v>
      </c>
      <c r="AY55" s="25" t="str">
        <f t="shared" si="4"/>
        <v>L.LIÊM TRINH-Đ</v>
      </c>
      <c r="BP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146" t="str">
        <f t="shared" si="27"/>
        <v>THÌNTỴ</v>
      </c>
      <c r="DK55" s="146" t="s">
        <v>149</v>
      </c>
      <c r="DL55" s="61" t="s">
        <v>150</v>
      </c>
      <c r="DM55" s="61" t="s">
        <v>154</v>
      </c>
      <c r="DO55" s="25" t="s">
        <v>214</v>
      </c>
    </row>
    <row r="56" spans="1:119" s="25" customFormat="1" x14ac:dyDescent="0.2">
      <c r="A56" s="25" t="s">
        <v>54</v>
      </c>
      <c r="B56" s="25" t="s">
        <v>159</v>
      </c>
      <c r="C56" s="25" t="s">
        <v>148</v>
      </c>
      <c r="I56" s="116" t="str">
        <f t="shared" ca="1" si="25"/>
        <v>VĂN XƯƠNG</v>
      </c>
      <c r="J56" s="116" t="s">
        <v>397</v>
      </c>
      <c r="K56" s="116">
        <f ca="1">MATCH($G$1,OFFSET('AN CÁC SAO CHÍNH TINH'!$A$1,'AN CÁC SAO CHÍNH TINH'!K55,0,1000000),0)+'AN CÁC SAO CHÍNH TINH'!K55</f>
        <v>4657</v>
      </c>
      <c r="L56" s="116" t="str" cm="1">
        <f t="array" aca="1" ref="L56" ca="1">INDEX($B:$B,K56)</f>
        <v>VĂN XƯƠNG</v>
      </c>
      <c r="M56" s="116" t="str" cm="1">
        <f t="array" aca="1" ref="M56" ca="1">INDEX($C:$C,K56)</f>
        <v>Dần</v>
      </c>
      <c r="N56" s="116" t="str">
        <f t="shared" ca="1" si="26"/>
        <v>CUNG PHÚC ĐỨC</v>
      </c>
      <c r="U56" s="34" t="s">
        <v>3078</v>
      </c>
      <c r="V56" s="34" t="s">
        <v>636</v>
      </c>
      <c r="W56" s="132" t="s">
        <v>151</v>
      </c>
      <c r="AH56" s="34">
        <v>63</v>
      </c>
      <c r="AI56" s="34" t="s">
        <v>5283</v>
      </c>
      <c r="AJ56" s="34" t="s">
        <v>5287</v>
      </c>
      <c r="AL56" s="117"/>
      <c r="AN56" s="35" t="s">
        <v>5364</v>
      </c>
      <c r="AO56" s="35" t="s">
        <v>5873</v>
      </c>
      <c r="AP56" s="25" t="s">
        <v>5559</v>
      </c>
      <c r="AQ56" s="25" t="str">
        <f t="shared" si="28"/>
        <v>LIÊM TRINH-Đ</v>
      </c>
      <c r="AR56" s="25" t="str">
        <f t="shared" si="1"/>
        <v>THÁI DƯƠNGSỬU</v>
      </c>
      <c r="AS56" s="25" t="s">
        <v>211</v>
      </c>
      <c r="AT56" s="25" t="s">
        <v>5342</v>
      </c>
      <c r="AU56" s="25" t="s">
        <v>158</v>
      </c>
      <c r="AV56" s="25" t="str">
        <f t="shared" si="2"/>
        <v>THÁI DƯƠNG Đ</v>
      </c>
      <c r="AX56" s="25" t="str">
        <f t="shared" si="3"/>
        <v>L.LIÊM TRINHMÙI</v>
      </c>
      <c r="AY56" s="25" t="str">
        <f t="shared" si="4"/>
        <v>L.LIÊM TRINH-Đ</v>
      </c>
      <c r="BP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146" t="str">
        <f t="shared" si="27"/>
        <v>THÌNNGỌ</v>
      </c>
      <c r="DK56" s="146" t="s">
        <v>149</v>
      </c>
      <c r="DL56" s="61" t="s">
        <v>151</v>
      </c>
      <c r="DM56" s="61" t="s">
        <v>155</v>
      </c>
      <c r="DO56" s="25" t="s">
        <v>211</v>
      </c>
    </row>
    <row r="57" spans="1:119" s="25" customFormat="1" x14ac:dyDescent="0.2">
      <c r="A57" s="25" t="s">
        <v>55</v>
      </c>
      <c r="B57" s="25" t="s">
        <v>159</v>
      </c>
      <c r="C57" s="25" t="s">
        <v>149</v>
      </c>
      <c r="I57" s="116" t="str">
        <f t="shared" ca="1" si="25"/>
        <v>VĂN KHÚC</v>
      </c>
      <c r="J57" s="116" t="s">
        <v>397</v>
      </c>
      <c r="K57" s="116">
        <f ca="1">MATCH($G$1,OFFSET('AN CÁC SAO CHÍNH TINH'!$A$1,'AN CÁC SAO CHÍNH TINH'!K56,0,1000000),0)+'AN CÁC SAO CHÍNH TINH'!K56</f>
        <v>4669</v>
      </c>
      <c r="L57" s="116" t="str" cm="1">
        <f t="array" aca="1" ref="L57" ca="1">INDEX($B:$B,K57)</f>
        <v>VĂN KHÚC</v>
      </c>
      <c r="M57" s="116" t="str" cm="1">
        <f t="array" aca="1" ref="M57" ca="1">INDEX($C:$C,K57)</f>
        <v>TÝ</v>
      </c>
      <c r="N57" s="116" t="str">
        <f t="shared" ca="1" si="26"/>
        <v>CUNG MỆNH</v>
      </c>
      <c r="U57" s="34" t="s">
        <v>3078</v>
      </c>
      <c r="V57" s="34" t="s">
        <v>3066</v>
      </c>
      <c r="W57" s="132" t="s">
        <v>150</v>
      </c>
      <c r="AH57" s="34">
        <v>64</v>
      </c>
      <c r="AI57" s="34" t="s">
        <v>5278</v>
      </c>
      <c r="AJ57" s="34" t="s">
        <v>5279</v>
      </c>
      <c r="AL57" s="117"/>
      <c r="AN57" s="35" t="s">
        <v>5365</v>
      </c>
      <c r="AO57" s="35" t="s">
        <v>5874</v>
      </c>
      <c r="AP57" s="25" t="s">
        <v>5560</v>
      </c>
      <c r="AQ57" s="25" t="str">
        <f t="shared" si="28"/>
        <v>LIÊM TRINH-H</v>
      </c>
      <c r="AR57" s="25" t="str">
        <f t="shared" si="1"/>
        <v>THÁI DƯƠNGMÙI</v>
      </c>
      <c r="AS57" s="25" t="s">
        <v>211</v>
      </c>
      <c r="AT57" s="25" t="s">
        <v>5342</v>
      </c>
      <c r="AU57" s="25" t="s">
        <v>152</v>
      </c>
      <c r="AV57" s="25" t="str">
        <f t="shared" si="2"/>
        <v>THÁI DƯƠNG Đ</v>
      </c>
      <c r="AX57" s="25" t="str">
        <f t="shared" si="3"/>
        <v>L.LIÊM TRINHTỴ</v>
      </c>
      <c r="AY57" s="25" t="str">
        <f t="shared" si="4"/>
        <v>L.LIÊM TRINH-H</v>
      </c>
      <c r="BP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146" t="str">
        <f t="shared" si="27"/>
        <v>THÌNMÙI</v>
      </c>
      <c r="DK57" s="146" t="s">
        <v>149</v>
      </c>
      <c r="DL57" s="61" t="s">
        <v>152</v>
      </c>
      <c r="DM57" s="61" t="s">
        <v>156</v>
      </c>
      <c r="DO57" s="25" t="s">
        <v>673</v>
      </c>
    </row>
    <row r="58" spans="1:119" s="25" customFormat="1" x14ac:dyDescent="0.2">
      <c r="A58" s="25" t="s">
        <v>56</v>
      </c>
      <c r="B58" s="25" t="s">
        <v>159</v>
      </c>
      <c r="C58" s="25" t="s">
        <v>150</v>
      </c>
      <c r="I58" s="116" t="str">
        <f t="shared" ca="1" si="25"/>
        <v>THAI PHỤ</v>
      </c>
      <c r="J58" s="116" t="s">
        <v>397</v>
      </c>
      <c r="K58" s="116">
        <f ca="1">MATCH($G$1,OFFSET('AN CÁC SAO CHÍNH TINH'!$A$1,'AN CÁC SAO CHÍNH TINH'!K57,0,1000000),0)+'AN CÁC SAO CHÍNH TINH'!K57</f>
        <v>4681</v>
      </c>
      <c r="L58" s="116" t="str" cm="1">
        <f t="array" aca="1" ref="L58" ca="1">INDEX($B:$B,K58)</f>
        <v>THAI PHỤ</v>
      </c>
      <c r="M58" s="116" t="str" cm="1">
        <f t="array" aca="1" ref="M58" ca="1">INDEX($C:$C,K58)</f>
        <v>Dần</v>
      </c>
      <c r="N58" s="116" t="str">
        <f t="shared" ca="1" si="26"/>
        <v>CUNG PHÚC ĐỨC</v>
      </c>
      <c r="U58" s="34" t="s">
        <v>3078</v>
      </c>
      <c r="V58" s="34" t="s">
        <v>3067</v>
      </c>
      <c r="W58" s="132" t="s">
        <v>149</v>
      </c>
      <c r="AH58" s="34">
        <v>65</v>
      </c>
      <c r="AI58" s="34" t="s">
        <v>5280</v>
      </c>
      <c r="AJ58" s="34" t="s">
        <v>5281</v>
      </c>
      <c r="AL58" s="117"/>
      <c r="AN58" s="35" t="s">
        <v>5366</v>
      </c>
      <c r="AO58" s="35" t="s">
        <v>5874</v>
      </c>
      <c r="AP58" s="25" t="s">
        <v>5560</v>
      </c>
      <c r="AQ58" s="25" t="str">
        <f t="shared" si="28"/>
        <v>LIÊM TRINH-H</v>
      </c>
      <c r="AR58" s="25" t="str">
        <f t="shared" si="1"/>
        <v>THÁI DƯƠNGTHÂN</v>
      </c>
      <c r="AS58" s="25" t="s">
        <v>211</v>
      </c>
      <c r="AT58" s="25" t="s">
        <v>5343</v>
      </c>
      <c r="AU58" s="25" t="s">
        <v>153</v>
      </c>
      <c r="AV58" s="25" t="str">
        <f t="shared" si="2"/>
        <v>THÁI DƯƠNG H</v>
      </c>
      <c r="AX58" s="25" t="str">
        <f t="shared" si="3"/>
        <v>L.LIÊM TRINHHỢI</v>
      </c>
      <c r="AY58" s="25" t="str">
        <f t="shared" si="4"/>
        <v>L.LIÊM TRINH-H</v>
      </c>
      <c r="BP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146" t="str">
        <f t="shared" si="27"/>
        <v>THÌNTHÂN</v>
      </c>
      <c r="DK58" s="146" t="s">
        <v>149</v>
      </c>
      <c r="DL58" s="61" t="s">
        <v>153</v>
      </c>
      <c r="DM58" s="61" t="s">
        <v>157</v>
      </c>
      <c r="DO58" s="25" t="s">
        <v>263</v>
      </c>
    </row>
    <row r="59" spans="1:119" s="25" customFormat="1" x14ac:dyDescent="0.2">
      <c r="A59" s="25" t="s">
        <v>57</v>
      </c>
      <c r="B59" s="25" t="s">
        <v>159</v>
      </c>
      <c r="C59" s="25" t="s">
        <v>151</v>
      </c>
      <c r="I59" s="116" t="str">
        <f t="shared" ca="1" si="25"/>
        <v>PHONG CÁO</v>
      </c>
      <c r="J59" s="116" t="s">
        <v>397</v>
      </c>
      <c r="K59" s="116">
        <f ca="1">MATCH($G$1,OFFSET('AN CÁC SAO CHÍNH TINH'!$A$1,'AN CÁC SAO CHÍNH TINH'!K58,0,1000000),0)+'AN CÁC SAO CHÍNH TINH'!K58</f>
        <v>4693</v>
      </c>
      <c r="L59" s="116" t="str" cm="1">
        <f t="array" aca="1" ref="L59" ca="1">INDEX($B:$B,K59)</f>
        <v>PHONG CÁO</v>
      </c>
      <c r="M59" s="116" t="str" cm="1">
        <f t="array" aca="1" ref="M59" ca="1">INDEX($C:$C,K59)</f>
        <v>Tuất</v>
      </c>
      <c r="N59" s="116" t="str">
        <f t="shared" ca="1" si="26"/>
        <v>CUNG PHU/THÊ</v>
      </c>
      <c r="U59" s="34" t="s">
        <v>3078</v>
      </c>
      <c r="V59" s="34" t="s">
        <v>3068</v>
      </c>
      <c r="W59" s="132" t="s">
        <v>148</v>
      </c>
      <c r="AH59" s="34">
        <v>66</v>
      </c>
      <c r="AI59" s="34" t="s">
        <v>5287</v>
      </c>
      <c r="AJ59" s="34" t="s">
        <v>5283</v>
      </c>
      <c r="AL59" s="117"/>
      <c r="AN59" s="35" t="s">
        <v>5367</v>
      </c>
      <c r="AO59" s="35" t="s">
        <v>5874</v>
      </c>
      <c r="AP59" s="25" t="s">
        <v>5560</v>
      </c>
      <c r="AQ59" s="25" t="str">
        <f t="shared" si="28"/>
        <v>LIÊM TRINH-H</v>
      </c>
      <c r="AR59" s="25" t="str">
        <f t="shared" si="1"/>
        <v>THÁI DƯƠNGDẬU</v>
      </c>
      <c r="AS59" s="25" t="s">
        <v>211</v>
      </c>
      <c r="AT59" s="25" t="s">
        <v>5343</v>
      </c>
      <c r="AU59" s="25" t="s">
        <v>154</v>
      </c>
      <c r="AV59" s="25" t="str">
        <f t="shared" si="2"/>
        <v>THÁI DƯƠNG H</v>
      </c>
      <c r="AX59" s="25" t="str">
        <f t="shared" si="3"/>
        <v>L.LIÊM TRINHMÃO</v>
      </c>
      <c r="AY59" s="25" t="str">
        <f t="shared" si="4"/>
        <v>L.LIÊM TRINH-H</v>
      </c>
      <c r="BP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146" t="str">
        <f t="shared" si="27"/>
        <v>THÌNDẬU</v>
      </c>
      <c r="DK59" s="146" t="s">
        <v>149</v>
      </c>
      <c r="DL59" s="61" t="s">
        <v>154</v>
      </c>
      <c r="DM59" s="61" t="s">
        <v>158</v>
      </c>
      <c r="DO59" s="25" t="s">
        <v>215</v>
      </c>
    </row>
    <row r="60" spans="1:119" s="25" customFormat="1" x14ac:dyDescent="0.2">
      <c r="A60" s="25" t="s">
        <v>58</v>
      </c>
      <c r="B60" s="25" t="s">
        <v>159</v>
      </c>
      <c r="C60" s="25" t="s">
        <v>152</v>
      </c>
      <c r="I60" s="116" t="str">
        <f t="shared" ca="1" si="25"/>
        <v>ĐỊA KHÔNG</v>
      </c>
      <c r="J60" s="116" t="s">
        <v>397</v>
      </c>
      <c r="K60" s="116">
        <f ca="1">MATCH($G$1,OFFSET('AN CÁC SAO CHÍNH TINH'!$A$1,'AN CÁC SAO CHÍNH TINH'!K59,0,1000000),0)+'AN CÁC SAO CHÍNH TINH'!K59</f>
        <v>4705</v>
      </c>
      <c r="L60" s="116" t="str" cm="1">
        <f t="array" aca="1" ref="L60" ca="1">INDEX($B:$B,K60)</f>
        <v>ĐỊA KHÔNG</v>
      </c>
      <c r="M60" s="116" t="str" cm="1">
        <f t="array" aca="1" ref="M60" ca="1">INDEX($C:$C,K60)</f>
        <v>MÃO</v>
      </c>
      <c r="N60" s="116" t="str">
        <f t="shared" ca="1" si="26"/>
        <v>CUNG ĐIỀN TRẠCH</v>
      </c>
      <c r="U60" s="34" t="s">
        <v>3078</v>
      </c>
      <c r="V60" s="34" t="s">
        <v>3069</v>
      </c>
      <c r="W60" s="132" t="s">
        <v>147</v>
      </c>
      <c r="AH60" s="34">
        <v>67</v>
      </c>
      <c r="AI60" s="34" t="s">
        <v>5284</v>
      </c>
      <c r="AJ60" s="34" t="s">
        <v>5285</v>
      </c>
      <c r="AL60" s="117"/>
      <c r="AN60" s="35" t="s">
        <v>5368</v>
      </c>
      <c r="AO60" s="35" t="s">
        <v>5874</v>
      </c>
      <c r="AP60" s="25" t="s">
        <v>5560</v>
      </c>
      <c r="AQ60" s="25" t="str">
        <f t="shared" si="28"/>
        <v>LIÊM TRINH-H</v>
      </c>
      <c r="AR60" s="25" t="str">
        <f t="shared" si="1"/>
        <v>THÁI DƯƠNGTUẤT</v>
      </c>
      <c r="AS60" s="25" t="s">
        <v>211</v>
      </c>
      <c r="AT60" s="25" t="s">
        <v>5343</v>
      </c>
      <c r="AU60" s="25" t="s">
        <v>155</v>
      </c>
      <c r="AV60" s="25" t="str">
        <f t="shared" si="2"/>
        <v>THÁI DƯƠNG H</v>
      </c>
      <c r="AX60" s="25" t="str">
        <f t="shared" si="3"/>
        <v>L.LIÊM TRINHDẬU</v>
      </c>
      <c r="AY60" s="25" t="str">
        <f t="shared" si="4"/>
        <v>L.LIÊM TRINH-H</v>
      </c>
      <c r="BP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146" t="str">
        <f t="shared" si="27"/>
        <v>THÌNTUẤT</v>
      </c>
      <c r="DK60" s="146" t="s">
        <v>149</v>
      </c>
      <c r="DL60" s="61" t="s">
        <v>155</v>
      </c>
      <c r="DM60" s="61" t="s">
        <v>147</v>
      </c>
      <c r="DO60" s="25" t="s">
        <v>281</v>
      </c>
    </row>
    <row r="61" spans="1:119" s="25" customFormat="1" x14ac:dyDescent="0.2">
      <c r="A61" s="25" t="s">
        <v>59</v>
      </c>
      <c r="B61" s="25" t="s">
        <v>159</v>
      </c>
      <c r="C61" s="25" t="s">
        <v>153</v>
      </c>
      <c r="I61" s="116" t="str">
        <f t="shared" ca="1" si="25"/>
        <v>ĐỊA KIẾP</v>
      </c>
      <c r="J61" s="116" t="s">
        <v>397</v>
      </c>
      <c r="K61" s="116">
        <f ca="1">MATCH($G$1,OFFSET('AN CÁC SAO CHÍNH TINH'!$A$1,'AN CÁC SAO CHÍNH TINH'!K60,0,1000000),0)+'AN CÁC SAO CHÍNH TINH'!K60</f>
        <v>4717</v>
      </c>
      <c r="L61" s="116" t="str" cm="1">
        <f t="array" aca="1" ref="L61" ca="1">INDEX($B:$B,K61)</f>
        <v>ĐỊA KIẾP</v>
      </c>
      <c r="M61" s="116" t="str" cm="1">
        <f t="array" aca="1" ref="M61" ca="1">INDEX($C:$C,K61)</f>
        <v>Mùi</v>
      </c>
      <c r="N61" s="116" t="str">
        <f t="shared" ca="1" si="26"/>
        <v>CUNG TẬT ÁCH</v>
      </c>
      <c r="U61" s="34" t="s">
        <v>3078</v>
      </c>
      <c r="V61" s="34" t="s">
        <v>3070</v>
      </c>
      <c r="W61" s="132" t="s">
        <v>158</v>
      </c>
      <c r="AH61" s="34">
        <v>68</v>
      </c>
      <c r="AI61" s="34" t="s">
        <v>5281</v>
      </c>
      <c r="AJ61" s="34" t="s">
        <v>5286</v>
      </c>
      <c r="AL61" s="117"/>
      <c r="AN61" s="35" t="s">
        <v>5369</v>
      </c>
      <c r="AO61" s="35" t="s">
        <v>5875</v>
      </c>
      <c r="AP61" s="25" t="s">
        <v>5561</v>
      </c>
      <c r="AQ61" s="25" t="str">
        <f t="shared" si="28"/>
        <v>THIÊN ĐỒNG-M</v>
      </c>
      <c r="AR61" s="25" t="str">
        <f t="shared" si="1"/>
        <v>THÁI DƯƠNGHỢI</v>
      </c>
      <c r="AS61" s="25" t="s">
        <v>211</v>
      </c>
      <c r="AT61" s="25" t="s">
        <v>5343</v>
      </c>
      <c r="AU61" s="25" t="s">
        <v>156</v>
      </c>
      <c r="AV61" s="25" t="str">
        <f t="shared" si="2"/>
        <v>THÁI DƯƠNG H</v>
      </c>
      <c r="AX61" s="25" t="str">
        <f t="shared" si="3"/>
        <v>L.THIÊN ĐỒNGDẦN</v>
      </c>
      <c r="AY61" s="25" t="str">
        <f t="shared" si="4"/>
        <v>L.THIÊN ĐỒNG-M</v>
      </c>
      <c r="BP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146" t="str">
        <f t="shared" si="27"/>
        <v>THÌNHỢI</v>
      </c>
      <c r="DK61" s="146" t="s">
        <v>149</v>
      </c>
      <c r="DL61" s="61" t="s">
        <v>156</v>
      </c>
      <c r="DM61" s="61" t="s">
        <v>148</v>
      </c>
      <c r="DO61" s="25" t="s">
        <v>219</v>
      </c>
    </row>
    <row r="62" spans="1:119" s="25" customFormat="1" x14ac:dyDescent="0.2">
      <c r="A62" s="25" t="s">
        <v>60</v>
      </c>
      <c r="B62" s="25" t="s">
        <v>159</v>
      </c>
      <c r="C62" s="25" t="s">
        <v>154</v>
      </c>
      <c r="I62" s="116" t="e">
        <f t="shared" ca="1" si="25"/>
        <v>#N/A</v>
      </c>
      <c r="J62" s="116" t="s">
        <v>397</v>
      </c>
      <c r="K62" s="116" t="e">
        <f ca="1">MATCH($G$1,OFFSET('AN CÁC SAO CHÍNH TINH'!$A$1,'AN CÁC SAO CHÍNH TINH'!K61,0,1000000),0)+'AN CÁC SAO CHÍNH TINH'!K61</f>
        <v>#N/A</v>
      </c>
      <c r="L62" s="116" t="e" cm="1">
        <f t="array" aca="1" ref="L62" ca="1">INDEX($B:$B,K62)</f>
        <v>#N/A</v>
      </c>
      <c r="M62" s="116" t="e" cm="1">
        <f t="array" aca="1" ref="M62" ca="1">INDEX($C:$C,K62)</f>
        <v>#N/A</v>
      </c>
      <c r="N62" s="116" t="e">
        <f t="shared" ca="1" si="26"/>
        <v>#N/A</v>
      </c>
      <c r="U62" s="34" t="s">
        <v>3078</v>
      </c>
      <c r="V62" s="34" t="s">
        <v>3071</v>
      </c>
      <c r="W62" s="132" t="s">
        <v>157</v>
      </c>
      <c r="AH62" s="34">
        <v>69</v>
      </c>
      <c r="AI62" s="34" t="s">
        <v>5279</v>
      </c>
      <c r="AJ62" s="34" t="s">
        <v>5280</v>
      </c>
      <c r="AL62" s="117"/>
      <c r="AN62" s="35" t="s">
        <v>5370</v>
      </c>
      <c r="AO62" s="35" t="s">
        <v>5875</v>
      </c>
      <c r="AP62" s="25" t="s">
        <v>5561</v>
      </c>
      <c r="AQ62" s="25" t="str">
        <f t="shared" si="28"/>
        <v>THIÊN ĐỒNG-M</v>
      </c>
      <c r="AR62" s="25" t="str">
        <f t="shared" si="1"/>
        <v>THÁI DƯƠNGTÝ</v>
      </c>
      <c r="AS62" s="25" t="s">
        <v>211</v>
      </c>
      <c r="AT62" s="25" t="s">
        <v>5343</v>
      </c>
      <c r="AU62" s="25" t="s">
        <v>157</v>
      </c>
      <c r="AV62" s="25" t="str">
        <f t="shared" si="2"/>
        <v>THÁI DƯƠNG H</v>
      </c>
      <c r="AX62" s="25" t="str">
        <f t="shared" si="3"/>
        <v>L.THIÊN ĐỒNGTHÂN</v>
      </c>
      <c r="AY62" s="25" t="str">
        <f t="shared" si="4"/>
        <v>L.THIÊN ĐỒNG-M</v>
      </c>
      <c r="BP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146" t="str">
        <f t="shared" si="27"/>
        <v>TỴTÝ</v>
      </c>
      <c r="DK62" s="146" t="s">
        <v>150</v>
      </c>
      <c r="DL62" s="61" t="s">
        <v>157</v>
      </c>
      <c r="DM62" s="61" t="s">
        <v>150</v>
      </c>
      <c r="DO62" s="25" t="s">
        <v>212</v>
      </c>
    </row>
    <row r="63" spans="1:119" s="25" customFormat="1" x14ac:dyDescent="0.2">
      <c r="A63" s="25" t="s">
        <v>61</v>
      </c>
      <c r="B63" s="25" t="s">
        <v>159</v>
      </c>
      <c r="C63" s="25" t="s">
        <v>154</v>
      </c>
      <c r="I63" s="116" t="e">
        <f t="shared" ca="1" si="25"/>
        <v>#N/A</v>
      </c>
      <c r="J63" s="116" t="s">
        <v>397</v>
      </c>
      <c r="K63" s="116" t="e">
        <f ca="1">MATCH($G$1,OFFSET('AN CÁC SAO CHÍNH TINH'!$A$1,'AN CÁC SAO CHÍNH TINH'!K62,0,1000000),0)+'AN CÁC SAO CHÍNH TINH'!K62</f>
        <v>#N/A</v>
      </c>
      <c r="L63" s="116" t="e" cm="1">
        <f t="array" aca="1" ref="L63" ca="1">INDEX($B:$B,K63)</f>
        <v>#N/A</v>
      </c>
      <c r="M63" s="116" t="e" cm="1">
        <f t="array" aca="1" ref="M63" ca="1">INDEX($C:$C,K63)</f>
        <v>#N/A</v>
      </c>
      <c r="N63" s="116" t="e">
        <f t="shared" ca="1" si="26"/>
        <v>#N/A</v>
      </c>
      <c r="U63" s="132" t="s">
        <v>3079</v>
      </c>
      <c r="V63" s="119" t="s">
        <v>3061</v>
      </c>
      <c r="W63" s="119" t="s">
        <v>153</v>
      </c>
      <c r="AH63" s="34">
        <v>70</v>
      </c>
      <c r="AI63" s="34" t="s">
        <v>5286</v>
      </c>
      <c r="AJ63" s="34" t="s">
        <v>5278</v>
      </c>
      <c r="AL63" s="117"/>
      <c r="AN63" s="35" t="s">
        <v>5371</v>
      </c>
      <c r="AO63" s="35" t="s">
        <v>5876</v>
      </c>
      <c r="AP63" s="25" t="s">
        <v>5562</v>
      </c>
      <c r="AQ63" s="25" t="str">
        <f t="shared" si="28"/>
        <v>THIÊN ĐỒNG-V</v>
      </c>
      <c r="AR63" s="25" t="str">
        <f t="shared" si="1"/>
        <v>THIÊN CƠTHÌN</v>
      </c>
      <c r="AS63" s="25" t="s">
        <v>212</v>
      </c>
      <c r="AT63" s="25" t="s">
        <v>5340</v>
      </c>
      <c r="AU63" s="25" t="s">
        <v>149</v>
      </c>
      <c r="AV63" s="25" t="str">
        <f t="shared" si="2"/>
        <v>THIÊN CƠ M</v>
      </c>
      <c r="AX63" s="25" t="str">
        <f t="shared" si="3"/>
        <v>L.THIÊN ĐỒNGTÝ</v>
      </c>
      <c r="AY63" s="25" t="str">
        <f t="shared" si="4"/>
        <v>L.THIÊN ĐỒNG-V</v>
      </c>
      <c r="BP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146" t="str">
        <f t="shared" si="27"/>
        <v>TỴSỬU</v>
      </c>
      <c r="DK63" s="146" t="s">
        <v>150</v>
      </c>
      <c r="DL63" s="61" t="s">
        <v>158</v>
      </c>
      <c r="DM63" s="61" t="s">
        <v>151</v>
      </c>
      <c r="DO63" s="25" t="s">
        <v>209</v>
      </c>
    </row>
    <row r="64" spans="1:119" s="25" customFormat="1" x14ac:dyDescent="0.2">
      <c r="A64" s="25" t="s">
        <v>62</v>
      </c>
      <c r="B64" s="25" t="s">
        <v>159</v>
      </c>
      <c r="C64" s="25" t="s">
        <v>155</v>
      </c>
      <c r="I64" s="116" t="e">
        <f t="shared" ca="1" si="25"/>
        <v>#N/A</v>
      </c>
      <c r="J64" s="116" t="s">
        <v>397</v>
      </c>
      <c r="K64" s="116" t="e">
        <f ca="1">MATCH($G$1,OFFSET('AN CÁC SAO CHÍNH TINH'!$A$1,'AN CÁC SAO CHÍNH TINH'!K63,0,1000000),0)+'AN CÁC SAO CHÍNH TINH'!K63</f>
        <v>#N/A</v>
      </c>
      <c r="L64" s="116" t="e" cm="1">
        <f t="array" aca="1" ref="L64" ca="1">INDEX($B:$B,K64)</f>
        <v>#N/A</v>
      </c>
      <c r="M64" s="116" t="e" cm="1">
        <f t="array" aca="1" ref="M64" ca="1">INDEX($C:$C,K64)</f>
        <v>#N/A</v>
      </c>
      <c r="N64" s="116" t="e">
        <f t="shared" ca="1" si="26"/>
        <v>#N/A</v>
      </c>
      <c r="U64" s="132" t="s">
        <v>3079</v>
      </c>
      <c r="V64" s="119" t="s">
        <v>3062</v>
      </c>
      <c r="W64" s="119" t="s">
        <v>154</v>
      </c>
      <c r="AH64" s="34">
        <v>71</v>
      </c>
      <c r="AI64" s="34" t="s">
        <v>5285</v>
      </c>
      <c r="AJ64" s="34" t="s">
        <v>5284</v>
      </c>
      <c r="AL64" s="117"/>
      <c r="AN64" s="35" t="s">
        <v>5372</v>
      </c>
      <c r="AO64" s="35" t="s">
        <v>5877</v>
      </c>
      <c r="AP64" s="25" t="s">
        <v>5563</v>
      </c>
      <c r="AQ64" s="25" t="str">
        <f t="shared" si="28"/>
        <v>THIÊN ĐỒNG-Đ</v>
      </c>
      <c r="AR64" s="25" t="str">
        <f t="shared" si="1"/>
        <v>THIÊN CƠTUẤT</v>
      </c>
      <c r="AS64" s="25" t="s">
        <v>212</v>
      </c>
      <c r="AT64" s="25" t="s">
        <v>5340</v>
      </c>
      <c r="AU64" s="25" t="s">
        <v>155</v>
      </c>
      <c r="AV64" s="25" t="str">
        <f t="shared" si="2"/>
        <v>THIÊN CƠ M</v>
      </c>
      <c r="AX64" s="25" t="str">
        <f t="shared" si="3"/>
        <v>L.THIÊN ĐỒNGMÃO</v>
      </c>
      <c r="AY64" s="25" t="str">
        <f t="shared" si="4"/>
        <v>L.THIÊN ĐỒNG-Đ</v>
      </c>
      <c r="BP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146" t="str">
        <f t="shared" si="27"/>
        <v>TỴDẦN</v>
      </c>
      <c r="DK64" s="146" t="s">
        <v>150</v>
      </c>
      <c r="DL64" s="61" t="s">
        <v>147</v>
      </c>
      <c r="DM64" s="61" t="s">
        <v>152</v>
      </c>
      <c r="DO64" s="25" t="s">
        <v>227</v>
      </c>
    </row>
    <row r="65" spans="1:119" s="25" customFormat="1" x14ac:dyDescent="0.2">
      <c r="A65" s="25" t="s">
        <v>63</v>
      </c>
      <c r="B65" s="25" t="s">
        <v>159</v>
      </c>
      <c r="C65" s="25" t="s">
        <v>156</v>
      </c>
      <c r="I65" s="116" t="e">
        <f t="shared" ca="1" si="25"/>
        <v>#N/A</v>
      </c>
      <c r="J65" s="116" t="s">
        <v>397</v>
      </c>
      <c r="K65" s="116" t="e">
        <f ca="1">MATCH($G$1,OFFSET('AN CÁC SAO CHÍNH TINH'!$A$1,'AN CÁC SAO CHÍNH TINH'!K64,0,1000000),0)+'AN CÁC SAO CHÍNH TINH'!K64</f>
        <v>#N/A</v>
      </c>
      <c r="L65" s="116" t="e" cm="1">
        <f t="array" aca="1" ref="L65" ca="1">INDEX($B:$B,K65)</f>
        <v>#N/A</v>
      </c>
      <c r="M65" s="116" t="e" cm="1">
        <f t="array" aca="1" ref="M65" ca="1">INDEX($C:$C,K65)</f>
        <v>#N/A</v>
      </c>
      <c r="N65" s="116" t="e">
        <f t="shared" ca="1" si="26"/>
        <v>#N/A</v>
      </c>
      <c r="U65" s="132" t="s">
        <v>3079</v>
      </c>
      <c r="V65" s="119" t="s">
        <v>3063</v>
      </c>
      <c r="W65" s="119" t="s">
        <v>155</v>
      </c>
      <c r="AH65" s="34">
        <v>72</v>
      </c>
      <c r="AI65" s="34" t="s">
        <v>5283</v>
      </c>
      <c r="AJ65" s="34" t="s">
        <v>5287</v>
      </c>
      <c r="AL65" s="117"/>
      <c r="AN65" s="35" t="s">
        <v>5373</v>
      </c>
      <c r="AO65" s="35" t="s">
        <v>5877</v>
      </c>
      <c r="AP65" s="25" t="s">
        <v>5563</v>
      </c>
      <c r="AQ65" s="25" t="str">
        <f t="shared" si="28"/>
        <v>THIÊN ĐỒNG-Đ</v>
      </c>
      <c r="AR65" s="25" t="str">
        <f t="shared" si="1"/>
        <v>THIÊN CƠMÃO</v>
      </c>
      <c r="AS65" s="25" t="s">
        <v>212</v>
      </c>
      <c r="AT65" s="25" t="s">
        <v>5340</v>
      </c>
      <c r="AU65" s="25" t="s">
        <v>148</v>
      </c>
      <c r="AV65" s="25" t="str">
        <f t="shared" si="2"/>
        <v>THIÊN CƠ M</v>
      </c>
      <c r="AX65" s="25" t="str">
        <f t="shared" si="3"/>
        <v>L.THIÊN ĐỒNGTỴ</v>
      </c>
      <c r="AY65" s="25" t="str">
        <f t="shared" si="4"/>
        <v>L.THIÊN ĐỒNG-Đ</v>
      </c>
      <c r="BP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146" t="str">
        <f t="shared" si="27"/>
        <v>TỴMÃO</v>
      </c>
      <c r="DK65" s="146" t="s">
        <v>150</v>
      </c>
      <c r="DL65" s="61" t="s">
        <v>148</v>
      </c>
      <c r="DM65" s="61" t="s">
        <v>153</v>
      </c>
      <c r="DO65" s="25" t="s">
        <v>660</v>
      </c>
    </row>
    <row r="66" spans="1:119" s="25" customFormat="1" x14ac:dyDescent="0.2">
      <c r="A66" s="25" t="s">
        <v>64</v>
      </c>
      <c r="B66" s="25" t="s">
        <v>159</v>
      </c>
      <c r="C66" s="25" t="s">
        <v>157</v>
      </c>
      <c r="I66" s="116" t="e">
        <f t="shared" ca="1" si="25"/>
        <v>#N/A</v>
      </c>
      <c r="J66" s="116" t="s">
        <v>397</v>
      </c>
      <c r="K66" s="116" t="e">
        <f ca="1">MATCH($G$1,OFFSET('AN CÁC SAO CHÍNH TINH'!$A$1,'AN CÁC SAO CHÍNH TINH'!K65,0,1000000),0)+'AN CÁC SAO CHÍNH TINH'!K65</f>
        <v>#N/A</v>
      </c>
      <c r="L66" s="116" t="e" cm="1">
        <f t="array" aca="1" ref="L66" ca="1">INDEX($B:$B,K66)</f>
        <v>#N/A</v>
      </c>
      <c r="M66" s="116" t="e" cm="1">
        <f t="array" aca="1" ref="M66" ca="1">INDEX($C:$C,K66)</f>
        <v>#N/A</v>
      </c>
      <c r="N66" s="116" t="e">
        <f t="shared" ca="1" si="26"/>
        <v>#N/A</v>
      </c>
      <c r="U66" s="132" t="s">
        <v>3079</v>
      </c>
      <c r="V66" s="119" t="s">
        <v>3064</v>
      </c>
      <c r="W66" s="119" t="s">
        <v>156</v>
      </c>
      <c r="AH66" s="34">
        <v>73</v>
      </c>
      <c r="AI66" s="34" t="s">
        <v>5278</v>
      </c>
      <c r="AJ66" s="34" t="s">
        <v>5279</v>
      </c>
      <c r="AL66" s="117"/>
      <c r="AN66" s="35" t="s">
        <v>5374</v>
      </c>
      <c r="AO66" s="35" t="s">
        <v>5877</v>
      </c>
      <c r="AP66" s="25" t="s">
        <v>5563</v>
      </c>
      <c r="AQ66" s="25" t="str">
        <f t="shared" si="28"/>
        <v>THIÊN ĐỒNG-Đ</v>
      </c>
      <c r="AR66" s="25" t="str">
        <f t="shared" si="1"/>
        <v>THIÊN CƠDẬU</v>
      </c>
      <c r="AS66" s="25" t="s">
        <v>212</v>
      </c>
      <c r="AT66" s="25" t="s">
        <v>5340</v>
      </c>
      <c r="AU66" s="25" t="s">
        <v>154</v>
      </c>
      <c r="AV66" s="25" t="str">
        <f t="shared" si="2"/>
        <v>THIÊN CƠ M</v>
      </c>
      <c r="AX66" s="25" t="str">
        <f t="shared" si="3"/>
        <v>L.THIÊN ĐỒNGHỢI</v>
      </c>
      <c r="AY66" s="25" t="str">
        <f t="shared" si="4"/>
        <v>L.THIÊN ĐỒNG-Đ</v>
      </c>
      <c r="BP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146" t="str">
        <f t="shared" ref="DJ66:DJ97" si="29">CONCATENATE(DK66,DL66)</f>
        <v>TỴTHÌN</v>
      </c>
      <c r="DK66" s="146" t="s">
        <v>150</v>
      </c>
      <c r="DL66" s="61" t="s">
        <v>149</v>
      </c>
      <c r="DM66" s="61" t="s">
        <v>154</v>
      </c>
      <c r="DO66" s="25" t="s">
        <v>657</v>
      </c>
    </row>
    <row r="67" spans="1:119" s="25" customFormat="1" x14ac:dyDescent="0.2">
      <c r="A67" s="25" t="s">
        <v>65</v>
      </c>
      <c r="B67" s="25" t="s">
        <v>159</v>
      </c>
      <c r="C67" s="25" t="s">
        <v>158</v>
      </c>
      <c r="I67" s="116" t="e">
        <f t="shared" ca="1" si="25"/>
        <v>#N/A</v>
      </c>
      <c r="J67" s="116" t="s">
        <v>397</v>
      </c>
      <c r="K67" s="116" t="e">
        <f ca="1">MATCH($G$1,OFFSET('AN CÁC SAO CHÍNH TINH'!$A$1,'AN CÁC SAO CHÍNH TINH'!K66,0,1000000),0)+'AN CÁC SAO CHÍNH TINH'!K66</f>
        <v>#N/A</v>
      </c>
      <c r="L67" s="116" t="e" cm="1">
        <f t="array" aca="1" ref="L67" ca="1">INDEX($B:$B,K67)</f>
        <v>#N/A</v>
      </c>
      <c r="M67" s="116" t="e" cm="1">
        <f t="array" aca="1" ref="M67" ca="1">INDEX($C:$C,K67)</f>
        <v>#N/A</v>
      </c>
      <c r="N67" s="116" t="e">
        <f t="shared" ca="1" si="26"/>
        <v>#N/A</v>
      </c>
      <c r="U67" s="132" t="s">
        <v>3079</v>
      </c>
      <c r="V67" s="119" t="s">
        <v>3065</v>
      </c>
      <c r="W67" s="119" t="s">
        <v>157</v>
      </c>
      <c r="AH67" s="34">
        <v>74</v>
      </c>
      <c r="AI67" s="34" t="s">
        <v>5280</v>
      </c>
      <c r="AJ67" s="34" t="s">
        <v>5281</v>
      </c>
      <c r="AL67" s="117"/>
      <c r="AN67" s="35" t="s">
        <v>5375</v>
      </c>
      <c r="AO67" s="35" t="s">
        <v>5878</v>
      </c>
      <c r="AP67" s="25" t="s">
        <v>5564</v>
      </c>
      <c r="AQ67" s="25" t="str">
        <f t="shared" si="28"/>
        <v>THIÊN ĐỒNG-H</v>
      </c>
      <c r="AR67" s="25" t="str">
        <f t="shared" ref="AR67:AR130" si="30">CONCATENATE(AS67,AU67)</f>
        <v>THIÊN CƠTỴ</v>
      </c>
      <c r="AS67" s="25" t="s">
        <v>212</v>
      </c>
      <c r="AT67" s="25" t="s">
        <v>5341</v>
      </c>
      <c r="AU67" s="25" t="s">
        <v>150</v>
      </c>
      <c r="AV67" s="25" t="str">
        <f t="shared" ref="AV67:AV130" si="31">CONCATENATE(AS67," ",AT67)</f>
        <v>THIÊN CƠ V</v>
      </c>
      <c r="AX67" s="25" t="str">
        <f t="shared" ref="AX67:AX130" si="32">CONCATENATE("L.",AN67)</f>
        <v>L.THIÊN ĐỒNGTHÌN</v>
      </c>
      <c r="AY67" s="25" t="str">
        <f t="shared" ref="AY67:AY130" si="33">CONCATENATE("L.",AO67)</f>
        <v>L.THIÊN ĐỒNG-H</v>
      </c>
      <c r="BP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146" t="str">
        <f t="shared" si="29"/>
        <v>TỴTỴ</v>
      </c>
      <c r="DK67" s="146" t="s">
        <v>150</v>
      </c>
      <c r="DL67" s="61" t="s">
        <v>150</v>
      </c>
      <c r="DM67" s="61" t="s">
        <v>155</v>
      </c>
      <c r="DO67" s="25" t="s">
        <v>231</v>
      </c>
    </row>
    <row r="68" spans="1:119" s="25" customFormat="1" x14ac:dyDescent="0.2">
      <c r="A68" s="25" t="s">
        <v>66</v>
      </c>
      <c r="B68" s="25" t="s">
        <v>159</v>
      </c>
      <c r="C68" s="25" t="s">
        <v>147</v>
      </c>
      <c r="I68" s="116" t="e">
        <f t="shared" ca="1" si="25"/>
        <v>#N/A</v>
      </c>
      <c r="J68" s="116" t="s">
        <v>397</v>
      </c>
      <c r="K68" s="116" t="e">
        <f ca="1">MATCH($G$1,OFFSET('AN CÁC SAO CHÍNH TINH'!$A$1,'AN CÁC SAO CHÍNH TINH'!K67,0,1000000),0)+'AN CÁC SAO CHÍNH TINH'!K67</f>
        <v>#N/A</v>
      </c>
      <c r="L68" s="116" t="e" cm="1">
        <f t="array" aca="1" ref="L68" ca="1">INDEX($B:$B,K68)</f>
        <v>#N/A</v>
      </c>
      <c r="M68" s="116" t="e" cm="1">
        <f t="array" aca="1" ref="M68" ca="1">INDEX($C:$C,K68)</f>
        <v>#N/A</v>
      </c>
      <c r="N68" s="116" t="e">
        <f t="shared" ca="1" si="26"/>
        <v>#N/A</v>
      </c>
      <c r="U68" s="132" t="s">
        <v>3079</v>
      </c>
      <c r="V68" s="119" t="s">
        <v>636</v>
      </c>
      <c r="W68" s="119" t="s">
        <v>158</v>
      </c>
      <c r="AH68" s="34">
        <v>75</v>
      </c>
      <c r="AI68" s="34" t="s">
        <v>5287</v>
      </c>
      <c r="AJ68" s="34" t="s">
        <v>5283</v>
      </c>
      <c r="AL68" s="117"/>
      <c r="AN68" s="35" t="s">
        <v>5376</v>
      </c>
      <c r="AO68" s="35" t="s">
        <v>5878</v>
      </c>
      <c r="AP68" s="25" t="s">
        <v>5564</v>
      </c>
      <c r="AQ68" s="25" t="str">
        <f t="shared" si="28"/>
        <v>THIÊN ĐỒNG-H</v>
      </c>
      <c r="AR68" s="25" t="str">
        <f t="shared" si="30"/>
        <v>THIÊN CƠTHÂN</v>
      </c>
      <c r="AS68" s="25" t="s">
        <v>212</v>
      </c>
      <c r="AT68" s="25" t="s">
        <v>5341</v>
      </c>
      <c r="AU68" s="25" t="s">
        <v>153</v>
      </c>
      <c r="AV68" s="25" t="str">
        <f t="shared" si="31"/>
        <v>THIÊN CƠ V</v>
      </c>
      <c r="AX68" s="25" t="str">
        <f t="shared" si="32"/>
        <v>L.THIÊN ĐỒNGTUẤT</v>
      </c>
      <c r="AY68" s="25" t="str">
        <f t="shared" si="33"/>
        <v>L.THIÊN ĐỒNG-H</v>
      </c>
      <c r="BP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146" t="str">
        <f t="shared" si="29"/>
        <v>TỴNGỌ</v>
      </c>
      <c r="DK68" s="146" t="s">
        <v>150</v>
      </c>
      <c r="DL68" s="61" t="s">
        <v>151</v>
      </c>
      <c r="DM68" s="61" t="s">
        <v>156</v>
      </c>
      <c r="DO68" s="25" t="s">
        <v>228</v>
      </c>
    </row>
    <row r="69" spans="1:119" s="25" customFormat="1" x14ac:dyDescent="0.2">
      <c r="A69" s="25" t="s">
        <v>67</v>
      </c>
      <c r="B69" s="25" t="s">
        <v>159</v>
      </c>
      <c r="C69" s="25" t="s">
        <v>148</v>
      </c>
      <c r="I69" s="116" t="e">
        <f t="shared" ca="1" si="25"/>
        <v>#N/A</v>
      </c>
      <c r="J69" s="116" t="s">
        <v>397</v>
      </c>
      <c r="K69" s="116" t="e">
        <f ca="1">MATCH($G$1,OFFSET('AN CÁC SAO CHÍNH TINH'!$A$1,'AN CÁC SAO CHÍNH TINH'!K68,0,1000000),0)+'AN CÁC SAO CHÍNH TINH'!K68</f>
        <v>#N/A</v>
      </c>
      <c r="L69" s="116" t="e" cm="1">
        <f t="array" aca="1" ref="L69" ca="1">INDEX($B:$B,K69)</f>
        <v>#N/A</v>
      </c>
      <c r="M69" s="116" t="e" cm="1">
        <f t="array" aca="1" ref="M69" ca="1">INDEX($C:$C,K69)</f>
        <v>#N/A</v>
      </c>
      <c r="N69" s="116" t="e">
        <f t="shared" ca="1" si="26"/>
        <v>#N/A</v>
      </c>
      <c r="U69" s="132" t="s">
        <v>3079</v>
      </c>
      <c r="V69" s="119" t="s">
        <v>3066</v>
      </c>
      <c r="W69" s="119" t="s">
        <v>147</v>
      </c>
      <c r="AH69" s="34">
        <v>76</v>
      </c>
      <c r="AI69" s="34" t="s">
        <v>5284</v>
      </c>
      <c r="AJ69" s="34" t="s">
        <v>5285</v>
      </c>
      <c r="AL69" s="117"/>
      <c r="AN69" s="35" t="s">
        <v>5377</v>
      </c>
      <c r="AO69" s="35" t="s">
        <v>5878</v>
      </c>
      <c r="AP69" s="25" t="s">
        <v>5564</v>
      </c>
      <c r="AQ69" s="25" t="str">
        <f t="shared" si="28"/>
        <v>THIÊN ĐỒNG-H</v>
      </c>
      <c r="AR69" s="25" t="str">
        <f t="shared" si="30"/>
        <v>THIÊN CƠTÝ</v>
      </c>
      <c r="AS69" s="25" t="s">
        <v>212</v>
      </c>
      <c r="AT69" s="25" t="s">
        <v>5342</v>
      </c>
      <c r="AU69" s="25" t="s">
        <v>157</v>
      </c>
      <c r="AV69" s="25" t="str">
        <f t="shared" si="31"/>
        <v>THIÊN CƠ Đ</v>
      </c>
      <c r="AX69" s="25" t="str">
        <f t="shared" si="32"/>
        <v>L.THIÊN ĐỒNGSỬU</v>
      </c>
      <c r="AY69" s="25" t="str">
        <f t="shared" si="33"/>
        <v>L.THIÊN ĐỒNG-H</v>
      </c>
      <c r="BP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146" t="str">
        <f t="shared" si="29"/>
        <v>TỴMÙI</v>
      </c>
      <c r="DK69" s="146" t="s">
        <v>150</v>
      </c>
      <c r="DL69" s="61" t="s">
        <v>152</v>
      </c>
      <c r="DM69" s="61" t="s">
        <v>157</v>
      </c>
      <c r="DO69" s="25" t="s">
        <v>226</v>
      </c>
    </row>
    <row r="70" spans="1:119" s="25" customFormat="1" x14ac:dyDescent="0.2">
      <c r="A70" s="25" t="s">
        <v>68</v>
      </c>
      <c r="B70" s="25" t="s">
        <v>159</v>
      </c>
      <c r="C70" s="25" t="s">
        <v>149</v>
      </c>
      <c r="I70" s="116">
        <f t="shared" si="25"/>
        <v>0</v>
      </c>
      <c r="J70" s="116"/>
      <c r="K70" s="116"/>
      <c r="L70" s="116"/>
      <c r="M70" s="116"/>
      <c r="N70" s="116" t="e">
        <f t="shared" ca="1" si="26"/>
        <v>#N/A</v>
      </c>
      <c r="U70" s="132" t="s">
        <v>3079</v>
      </c>
      <c r="V70" s="119" t="s">
        <v>3067</v>
      </c>
      <c r="W70" s="119" t="s">
        <v>148</v>
      </c>
      <c r="AH70" s="34">
        <v>77</v>
      </c>
      <c r="AI70" s="34" t="s">
        <v>5281</v>
      </c>
      <c r="AJ70" s="34" t="s">
        <v>5286</v>
      </c>
      <c r="AL70" s="117"/>
      <c r="AN70" s="35" t="s">
        <v>5378</v>
      </c>
      <c r="AO70" s="35" t="s">
        <v>5878</v>
      </c>
      <c r="AP70" s="25" t="s">
        <v>5564</v>
      </c>
      <c r="AQ70" s="25" t="str">
        <f t="shared" si="28"/>
        <v>THIÊN ĐỒNG-H</v>
      </c>
      <c r="AR70" s="25" t="str">
        <f t="shared" si="30"/>
        <v>THIÊN CƠNGỌ</v>
      </c>
      <c r="AS70" s="25" t="s">
        <v>212</v>
      </c>
      <c r="AT70" s="25" t="s">
        <v>5342</v>
      </c>
      <c r="AU70" s="25" t="s">
        <v>151</v>
      </c>
      <c r="AV70" s="25" t="str">
        <f t="shared" si="31"/>
        <v>THIÊN CƠ Đ</v>
      </c>
      <c r="AX70" s="25" t="str">
        <f t="shared" si="32"/>
        <v>L.THIÊN ĐỒNGMÙI</v>
      </c>
      <c r="AY70" s="25" t="str">
        <f t="shared" si="33"/>
        <v>L.THIÊN ĐỒNG-H</v>
      </c>
      <c r="BP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146" t="str">
        <f t="shared" si="29"/>
        <v>TỴTHÂN</v>
      </c>
      <c r="DK70" s="146" t="s">
        <v>150</v>
      </c>
      <c r="DL70" s="61" t="s">
        <v>153</v>
      </c>
      <c r="DM70" s="61" t="s">
        <v>158</v>
      </c>
      <c r="DO70" s="25" t="s">
        <v>258</v>
      </c>
    </row>
    <row r="71" spans="1:119" s="25" customFormat="1" x14ac:dyDescent="0.2">
      <c r="A71" s="25" t="s">
        <v>69</v>
      </c>
      <c r="B71" s="25" t="s">
        <v>159</v>
      </c>
      <c r="C71" s="25" t="s">
        <v>150</v>
      </c>
      <c r="I71" s="116">
        <f t="shared" si="25"/>
        <v>0</v>
      </c>
      <c r="J71" s="116"/>
      <c r="K71" s="116"/>
      <c r="L71" s="116"/>
      <c r="M71" s="116"/>
      <c r="N71" s="116" t="e">
        <f t="shared" ca="1" si="26"/>
        <v>#N/A</v>
      </c>
      <c r="U71" s="132" t="s">
        <v>3079</v>
      </c>
      <c r="V71" s="119" t="s">
        <v>3068</v>
      </c>
      <c r="W71" s="119" t="s">
        <v>149</v>
      </c>
      <c r="AH71" s="34">
        <v>78</v>
      </c>
      <c r="AI71" s="34" t="s">
        <v>5279</v>
      </c>
      <c r="AJ71" s="34" t="s">
        <v>5280</v>
      </c>
      <c r="AL71" s="117"/>
      <c r="AN71" s="35" t="s">
        <v>5379</v>
      </c>
      <c r="AO71" s="35" t="s">
        <v>5878</v>
      </c>
      <c r="AP71" s="25" t="s">
        <v>5564</v>
      </c>
      <c r="AQ71" s="25" t="str">
        <f t="shared" si="28"/>
        <v>THIÊN ĐỒNG-H</v>
      </c>
      <c r="AR71" s="25" t="str">
        <f t="shared" si="30"/>
        <v>THIÊN CƠSỬU</v>
      </c>
      <c r="AS71" s="25" t="s">
        <v>212</v>
      </c>
      <c r="AT71" s="25" t="s">
        <v>5342</v>
      </c>
      <c r="AU71" s="25" t="s">
        <v>158</v>
      </c>
      <c r="AV71" s="25" t="str">
        <f t="shared" si="31"/>
        <v>THIÊN CƠ Đ</v>
      </c>
      <c r="AX71" s="25" t="str">
        <f t="shared" si="32"/>
        <v>L.THIÊN ĐỒNGNGỌ</v>
      </c>
      <c r="AY71" s="25" t="str">
        <f t="shared" si="33"/>
        <v>L.THIÊN ĐỒNG-H</v>
      </c>
      <c r="BP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146" t="str">
        <f t="shared" si="29"/>
        <v>TỴDẬU</v>
      </c>
      <c r="DK71" s="146" t="s">
        <v>150</v>
      </c>
      <c r="DL71" s="61" t="s">
        <v>154</v>
      </c>
      <c r="DM71" s="61" t="s">
        <v>147</v>
      </c>
      <c r="DO71" s="25" t="s">
        <v>225</v>
      </c>
    </row>
    <row r="72" spans="1:119" s="25" customFormat="1" x14ac:dyDescent="0.2">
      <c r="A72" s="25" t="s">
        <v>70</v>
      </c>
      <c r="B72" s="25" t="s">
        <v>159</v>
      </c>
      <c r="C72" s="25" t="s">
        <v>151</v>
      </c>
      <c r="I72" s="116">
        <f t="shared" si="25"/>
        <v>0</v>
      </c>
      <c r="J72" s="116"/>
      <c r="K72" s="116"/>
      <c r="L72" s="116"/>
      <c r="M72" s="116"/>
      <c r="N72" s="116" t="e">
        <f t="shared" ca="1" si="26"/>
        <v>#N/A</v>
      </c>
      <c r="U72" s="132" t="s">
        <v>3079</v>
      </c>
      <c r="V72" s="119" t="s">
        <v>3069</v>
      </c>
      <c r="W72" s="119" t="s">
        <v>150</v>
      </c>
      <c r="AH72" s="34">
        <v>79</v>
      </c>
      <c r="AI72" s="34" t="s">
        <v>5286</v>
      </c>
      <c r="AJ72" s="34" t="s">
        <v>5278</v>
      </c>
      <c r="AL72" s="117"/>
      <c r="AN72" s="35" t="s">
        <v>5380</v>
      </c>
      <c r="AO72" s="35" t="s">
        <v>5878</v>
      </c>
      <c r="AP72" s="25" t="s">
        <v>5564</v>
      </c>
      <c r="AQ72" s="25" t="str">
        <f t="shared" si="28"/>
        <v>THIÊN ĐỒNG-H</v>
      </c>
      <c r="AR72" s="25" t="str">
        <f t="shared" si="30"/>
        <v>THIÊN CƠMÙI</v>
      </c>
      <c r="AS72" s="25" t="s">
        <v>212</v>
      </c>
      <c r="AT72" s="25" t="s">
        <v>5342</v>
      </c>
      <c r="AU72" s="25" t="s">
        <v>152</v>
      </c>
      <c r="AV72" s="25" t="str">
        <f t="shared" si="31"/>
        <v>THIÊN CƠ Đ</v>
      </c>
      <c r="AX72" s="25" t="str">
        <f t="shared" si="32"/>
        <v>L.THIÊN ĐỒNGDẬU</v>
      </c>
      <c r="AY72" s="25" t="str">
        <f t="shared" si="33"/>
        <v>L.THIÊN ĐỒNG-H</v>
      </c>
      <c r="BP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146" t="str">
        <f t="shared" si="29"/>
        <v>TỴTUẤT</v>
      </c>
      <c r="DK72" s="146" t="s">
        <v>150</v>
      </c>
      <c r="DL72" s="61" t="s">
        <v>155</v>
      </c>
      <c r="DM72" s="61" t="s">
        <v>148</v>
      </c>
      <c r="DO72" s="25" t="s">
        <v>218</v>
      </c>
    </row>
    <row r="73" spans="1:119" s="25" customFormat="1" x14ac:dyDescent="0.2">
      <c r="A73" s="25" t="s">
        <v>71</v>
      </c>
      <c r="B73" s="25" t="s">
        <v>159</v>
      </c>
      <c r="C73" s="25" t="s">
        <v>152</v>
      </c>
      <c r="I73" s="116" t="str">
        <f t="shared" ca="1" si="25"/>
        <v>THIÊN VIỆT</v>
      </c>
      <c r="J73" s="116" t="s">
        <v>482</v>
      </c>
      <c r="K73" s="116">
        <f ca="1">MATCH($I$2,OFFSET('AN CÁC SAO CHÍNH TINH'!$A$1,K41,0,1000000),0)+K41</f>
        <v>3938</v>
      </c>
      <c r="L73" s="116" t="str" cm="1">
        <f t="array" aca="1" ref="L73" ca="1">INDEX($B:$B,K73)</f>
        <v>THIÊN VIỆT-V</v>
      </c>
      <c r="M73" s="116" t="str" cm="1">
        <f t="array" aca="1" ref="M73" ca="1">INDEX($C:$C,K73)</f>
        <v>TỴ</v>
      </c>
      <c r="N73" s="116" t="str">
        <f t="shared" ca="1" si="26"/>
        <v>CUNG NÔ BỘC</v>
      </c>
      <c r="U73" s="132" t="s">
        <v>3079</v>
      </c>
      <c r="V73" s="119" t="s">
        <v>3070</v>
      </c>
      <c r="W73" s="119" t="s">
        <v>151</v>
      </c>
      <c r="AH73" s="34">
        <v>80</v>
      </c>
      <c r="AI73" s="34" t="s">
        <v>5285</v>
      </c>
      <c r="AJ73" s="34" t="s">
        <v>5284</v>
      </c>
      <c r="AL73" s="117"/>
      <c r="AN73" s="35" t="s">
        <v>5381</v>
      </c>
      <c r="AO73" s="35" t="s">
        <v>5879</v>
      </c>
      <c r="AP73" s="25" t="s">
        <v>5565</v>
      </c>
      <c r="AQ73" s="25" t="str">
        <f t="shared" si="28"/>
        <v>VŨ KHÚC-M</v>
      </c>
      <c r="AR73" s="25" t="str">
        <f t="shared" si="30"/>
        <v>THIÊN CƠDẦN</v>
      </c>
      <c r="AS73" s="25" t="s">
        <v>212</v>
      </c>
      <c r="AT73" s="25" t="s">
        <v>5343</v>
      </c>
      <c r="AU73" s="25" t="s">
        <v>147</v>
      </c>
      <c r="AV73" s="25" t="str">
        <f t="shared" si="31"/>
        <v>THIÊN CƠ H</v>
      </c>
      <c r="AX73" s="25" t="str">
        <f t="shared" si="32"/>
        <v>L.VŨ KHÚCTHÌN</v>
      </c>
      <c r="AY73" s="25" t="str">
        <f t="shared" si="33"/>
        <v>L.VŨ KHÚC-M</v>
      </c>
      <c r="BP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146" t="str">
        <f t="shared" si="29"/>
        <v>TỴHỢI</v>
      </c>
      <c r="DK73" s="146" t="s">
        <v>150</v>
      </c>
      <c r="DL73" s="61" t="s">
        <v>156</v>
      </c>
      <c r="DM73" s="61" t="s">
        <v>149</v>
      </c>
      <c r="DO73" s="25" t="s">
        <v>239</v>
      </c>
    </row>
    <row r="74" spans="1:119" s="25" customFormat="1" x14ac:dyDescent="0.2">
      <c r="A74" s="25" t="s">
        <v>72</v>
      </c>
      <c r="B74" s="25" t="s">
        <v>159</v>
      </c>
      <c r="C74" s="25" t="s">
        <v>153</v>
      </c>
      <c r="I74" s="116" t="str">
        <f t="shared" ca="1" si="25"/>
        <v>THIÊN PHÚC</v>
      </c>
      <c r="J74" s="116" t="s">
        <v>482</v>
      </c>
      <c r="K74" s="116">
        <f ca="1">MATCH($I$2,OFFSET('AN CÁC SAO CHÍNH TINH'!$A$1,'AN CÁC SAO CHÍNH TINH'!K73,0,1000000),0)+'AN CÁC SAO CHÍNH TINH'!K73</f>
        <v>3939</v>
      </c>
      <c r="L74" s="116" t="str" cm="1">
        <f t="array" aca="1" ref="L74" ca="1">INDEX($B:$B,K74)</f>
        <v>THIÊN PHÚC</v>
      </c>
      <c r="M74" s="116" t="str" cm="1">
        <f t="array" aca="1" ref="M74" ca="1">INDEX($C:$C,K74)</f>
        <v>TỴ</v>
      </c>
      <c r="N74" s="116" t="str">
        <f t="shared" ca="1" si="26"/>
        <v>CUNG NÔ BỘC</v>
      </c>
      <c r="U74" s="132" t="s">
        <v>3079</v>
      </c>
      <c r="V74" s="119" t="s">
        <v>3071</v>
      </c>
      <c r="W74" s="119" t="s">
        <v>152</v>
      </c>
      <c r="AH74" s="34">
        <v>81</v>
      </c>
      <c r="AI74" s="34" t="s">
        <v>5283</v>
      </c>
      <c r="AJ74" s="34" t="s">
        <v>5287</v>
      </c>
      <c r="AL74" s="117"/>
      <c r="AN74" s="35" t="s">
        <v>5382</v>
      </c>
      <c r="AO74" s="35" t="s">
        <v>5879</v>
      </c>
      <c r="AP74" s="25" t="s">
        <v>5565</v>
      </c>
      <c r="AQ74" s="25" t="str">
        <f t="shared" si="28"/>
        <v>VŨ KHÚC-M</v>
      </c>
      <c r="AR74" s="25" t="str">
        <f t="shared" si="30"/>
        <v>THIÊN CƠHỢI</v>
      </c>
      <c r="AS74" s="25" t="s">
        <v>212</v>
      </c>
      <c r="AT74" s="25" t="s">
        <v>5343</v>
      </c>
      <c r="AU74" s="25" t="s">
        <v>156</v>
      </c>
      <c r="AV74" s="25" t="str">
        <f t="shared" si="31"/>
        <v>THIÊN CƠ H</v>
      </c>
      <c r="AX74" s="25" t="str">
        <f t="shared" si="32"/>
        <v>L.VŨ KHÚCTUẤT</v>
      </c>
      <c r="AY74" s="25" t="str">
        <f t="shared" si="33"/>
        <v>L.VŨ KHÚC-M</v>
      </c>
      <c r="BP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146" t="str">
        <f t="shared" si="29"/>
        <v>NGỌTÝ</v>
      </c>
      <c r="DK74" s="146" t="s">
        <v>151</v>
      </c>
      <c r="DL74" s="61" t="s">
        <v>157</v>
      </c>
      <c r="DM74" s="61" t="s">
        <v>151</v>
      </c>
      <c r="DO74" s="25" t="s">
        <v>213</v>
      </c>
    </row>
    <row r="75" spans="1:119" s="25" customFormat="1" x14ac:dyDescent="0.2">
      <c r="A75" s="25" t="s">
        <v>73</v>
      </c>
      <c r="B75" s="25" t="s">
        <v>159</v>
      </c>
      <c r="C75" s="25" t="s">
        <v>153</v>
      </c>
      <c r="I75" s="116" t="str">
        <f t="shared" ca="1" si="25"/>
        <v>QUỐC ẤN</v>
      </c>
      <c r="J75" s="116" t="s">
        <v>482</v>
      </c>
      <c r="K75" s="116">
        <f ca="1">MATCH($I$2,OFFSET('AN CÁC SAO CHÍNH TINH'!$A$1,'AN CÁC SAO CHÍNH TINH'!K74,0,1000000),0)+'AN CÁC SAO CHÍNH TINH'!K74</f>
        <v>3940</v>
      </c>
      <c r="L75" s="116" t="str" cm="1">
        <f t="array" aca="1" ref="L75" ca="1">INDEX($B:$B,K75)</f>
        <v>QUỐC ẤN</v>
      </c>
      <c r="M75" s="116" t="str" cm="1">
        <f t="array" aca="1" ref="M75" ca="1">INDEX($C:$C,K75)</f>
        <v>THÂN</v>
      </c>
      <c r="N75" s="116" t="str">
        <f t="shared" ca="1" si="26"/>
        <v>CUNG TÀI BẠCH</v>
      </c>
      <c r="U75" s="132" t="s">
        <v>3080</v>
      </c>
      <c r="V75" s="119" t="s">
        <v>3061</v>
      </c>
      <c r="W75" s="119" t="s">
        <v>153</v>
      </c>
      <c r="AH75" s="34">
        <v>82</v>
      </c>
      <c r="AI75" s="34" t="s">
        <v>5278</v>
      </c>
      <c r="AJ75" s="34" t="s">
        <v>5279</v>
      </c>
      <c r="AL75" s="117"/>
      <c r="AN75" s="35" t="s">
        <v>5383</v>
      </c>
      <c r="AO75" s="35" t="s">
        <v>5879</v>
      </c>
      <c r="AP75" s="25" t="s">
        <v>5565</v>
      </c>
      <c r="AQ75" s="25" t="str">
        <f t="shared" si="28"/>
        <v>VŨ KHÚC-M</v>
      </c>
      <c r="AR75" s="25" t="str">
        <f t="shared" si="30"/>
        <v>THIÊN PHỦDẦN</v>
      </c>
      <c r="AS75" s="25" t="s">
        <v>213</v>
      </c>
      <c r="AT75" s="25" t="s">
        <v>5340</v>
      </c>
      <c r="AU75" s="25" t="s">
        <v>147</v>
      </c>
      <c r="AV75" s="25" t="str">
        <f t="shared" si="31"/>
        <v>THIÊN PHỦ M</v>
      </c>
      <c r="AX75" s="25" t="str">
        <f t="shared" si="32"/>
        <v>L.VŨ KHÚCSỬU</v>
      </c>
      <c r="AY75" s="25" t="str">
        <f t="shared" si="33"/>
        <v>L.VŨ KHÚC-M</v>
      </c>
      <c r="BP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146" t="str">
        <f t="shared" si="29"/>
        <v>NGỌSỬU</v>
      </c>
      <c r="DK75" s="146" t="s">
        <v>151</v>
      </c>
      <c r="DL75" s="61" t="s">
        <v>158</v>
      </c>
      <c r="DM75" s="61" t="s">
        <v>152</v>
      </c>
      <c r="DO75" s="25" t="s">
        <v>245</v>
      </c>
    </row>
    <row r="76" spans="1:119" s="25" customFormat="1" x14ac:dyDescent="0.2">
      <c r="A76" s="25" t="s">
        <v>74</v>
      </c>
      <c r="B76" s="25" t="s">
        <v>159</v>
      </c>
      <c r="C76" s="25" t="s">
        <v>154</v>
      </c>
      <c r="I76" s="116" t="str">
        <f t="shared" ca="1" si="25"/>
        <v>THIÊN TRÙ</v>
      </c>
      <c r="J76" s="116" t="s">
        <v>482</v>
      </c>
      <c r="K76" s="116">
        <f ca="1">MATCH($I$2,OFFSET('AN CÁC SAO CHÍNH TINH'!$A$1,'AN CÁC SAO CHÍNH TINH'!K75,0,1000000),0)+'AN CÁC SAO CHÍNH TINH'!K75</f>
        <v>3941</v>
      </c>
      <c r="L76" s="116" t="str" cm="1">
        <f t="array" aca="1" ref="L76" ca="1">INDEX($B:$B,K76)</f>
        <v>THIÊN TRÙ</v>
      </c>
      <c r="M76" s="116" t="str" cm="1">
        <f t="array" aca="1" ref="M76" ca="1">INDEX($C:$C,K76)</f>
        <v>TUẤT</v>
      </c>
      <c r="N76" s="116" t="str">
        <f t="shared" ca="1" si="26"/>
        <v>CUNG PHU/THÊ</v>
      </c>
      <c r="U76" s="132" t="s">
        <v>3080</v>
      </c>
      <c r="V76" s="119" t="s">
        <v>3062</v>
      </c>
      <c r="W76" s="119" t="s">
        <v>154</v>
      </c>
      <c r="AH76" s="34">
        <v>83</v>
      </c>
      <c r="AI76" s="34" t="s">
        <v>5280</v>
      </c>
      <c r="AJ76" s="34" t="s">
        <v>5281</v>
      </c>
      <c r="AL76" s="117"/>
      <c r="AN76" s="35" t="s">
        <v>5384</v>
      </c>
      <c r="AO76" s="35" t="s">
        <v>5879</v>
      </c>
      <c r="AP76" s="25" t="s">
        <v>5565</v>
      </c>
      <c r="AQ76" s="25" t="str">
        <f t="shared" si="28"/>
        <v>VŨ KHÚC-M</v>
      </c>
      <c r="AR76" s="25" t="str">
        <f t="shared" si="30"/>
        <v>THIÊN PHỦTHÂN</v>
      </c>
      <c r="AS76" s="25" t="s">
        <v>213</v>
      </c>
      <c r="AT76" s="25" t="s">
        <v>5340</v>
      </c>
      <c r="AU76" s="25" t="s">
        <v>153</v>
      </c>
      <c r="AV76" s="25" t="str">
        <f t="shared" si="31"/>
        <v>THIÊN PHỦ M</v>
      </c>
      <c r="AX76" s="25" t="str">
        <f t="shared" si="32"/>
        <v>L.VŨ KHÚCMÙI</v>
      </c>
      <c r="AY76" s="25" t="str">
        <f t="shared" si="33"/>
        <v>L.VŨ KHÚC-M</v>
      </c>
      <c r="BP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146" t="str">
        <f t="shared" si="29"/>
        <v>NGỌDẦN</v>
      </c>
      <c r="DK76" s="146" t="s">
        <v>151</v>
      </c>
      <c r="DL76" s="61" t="s">
        <v>147</v>
      </c>
      <c r="DM76" s="61" t="s">
        <v>153</v>
      </c>
      <c r="DO76" s="25" t="s">
        <v>248</v>
      </c>
    </row>
    <row r="77" spans="1:119" s="25" customFormat="1" x14ac:dyDescent="0.2">
      <c r="A77" s="25" t="s">
        <v>75</v>
      </c>
      <c r="B77" s="25" t="s">
        <v>159</v>
      </c>
      <c r="C77" s="25" t="s">
        <v>155</v>
      </c>
      <c r="I77" s="116" t="str">
        <f t="shared" ca="1" si="25"/>
        <v>THIÊN QUAN</v>
      </c>
      <c r="J77" s="116" t="s">
        <v>482</v>
      </c>
      <c r="K77" s="116">
        <f ca="1">MATCH($I$2,OFFSET('AN CÁC SAO CHÍNH TINH'!$A$1,'AN CÁC SAO CHÍNH TINH'!K76,0,1000000),0)+'AN CÁC SAO CHÍNH TINH'!K76</f>
        <v>3942</v>
      </c>
      <c r="L77" s="116" t="str" cm="1">
        <f t="array" aca="1" ref="L77" ca="1">INDEX($B:$B,K77)</f>
        <v>THIÊN QUAN</v>
      </c>
      <c r="M77" s="116" t="str" cm="1">
        <f t="array" aca="1" ref="M77" ca="1">INDEX($C:$C,K77)</f>
        <v>NGỌ</v>
      </c>
      <c r="N77" s="116" t="str">
        <f t="shared" ca="1" si="26"/>
        <v>CUNG THIÊN DI</v>
      </c>
      <c r="U77" s="132" t="s">
        <v>3080</v>
      </c>
      <c r="V77" s="119" t="s">
        <v>3063</v>
      </c>
      <c r="W77" s="119" t="s">
        <v>155</v>
      </c>
      <c r="AH77" s="34">
        <v>84</v>
      </c>
      <c r="AI77" s="34" t="s">
        <v>5287</v>
      </c>
      <c r="AJ77" s="34" t="s">
        <v>5283</v>
      </c>
      <c r="AL77" s="117"/>
      <c r="AN77" s="35" t="s">
        <v>5385</v>
      </c>
      <c r="AO77" s="35" t="s">
        <v>5880</v>
      </c>
      <c r="AP77" s="25" t="s">
        <v>5566</v>
      </c>
      <c r="AQ77" s="25" t="str">
        <f t="shared" si="28"/>
        <v>VŨ KHÚC-V</v>
      </c>
      <c r="AR77" s="25" t="str">
        <f t="shared" si="30"/>
        <v>THIÊN PHỦTÝ</v>
      </c>
      <c r="AS77" s="25" t="s">
        <v>213</v>
      </c>
      <c r="AT77" s="25" t="s">
        <v>5340</v>
      </c>
      <c r="AU77" s="25" t="s">
        <v>157</v>
      </c>
      <c r="AV77" s="25" t="str">
        <f t="shared" si="31"/>
        <v>THIÊN PHỦ M</v>
      </c>
      <c r="AX77" s="25" t="str">
        <f t="shared" si="32"/>
        <v>L.VŨ KHÚCDẦN</v>
      </c>
      <c r="AY77" s="25" t="str">
        <f t="shared" si="33"/>
        <v>L.VŨ KHÚC-V</v>
      </c>
      <c r="BP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146" t="str">
        <f t="shared" si="29"/>
        <v>NGỌMÃO</v>
      </c>
      <c r="DK77" s="146" t="s">
        <v>151</v>
      </c>
      <c r="DL77" s="61" t="s">
        <v>148</v>
      </c>
      <c r="DM77" s="61" t="s">
        <v>154</v>
      </c>
      <c r="DO77" s="25" t="s">
        <v>682</v>
      </c>
    </row>
    <row r="78" spans="1:119" s="25" customFormat="1" x14ac:dyDescent="0.2">
      <c r="A78" s="25" t="s">
        <v>76</v>
      </c>
      <c r="B78" s="25" t="s">
        <v>159</v>
      </c>
      <c r="C78" s="25" t="s">
        <v>156</v>
      </c>
      <c r="I78" s="116" t="str">
        <f t="shared" ca="1" si="25"/>
        <v>LƯU HÀ</v>
      </c>
      <c r="J78" s="116" t="s">
        <v>482</v>
      </c>
      <c r="K78" s="116">
        <f ca="1">MATCH($I$2,OFFSET('AN CÁC SAO CHÍNH TINH'!$A$1,'AN CÁC SAO CHÍNH TINH'!K77,0,1000000),0)+'AN CÁC SAO CHÍNH TINH'!K77</f>
        <v>3943</v>
      </c>
      <c r="L78" s="116" t="str" cm="1">
        <f t="array" aca="1" ref="L78" ca="1">INDEX($B:$B,K78)</f>
        <v>LƯU HÀ</v>
      </c>
      <c r="M78" s="116" t="str" cm="1">
        <f t="array" aca="1" ref="M78" ca="1">INDEX($C:$C,K78)</f>
        <v>DẦN</v>
      </c>
      <c r="N78" s="116" t="str">
        <f t="shared" ca="1" si="26"/>
        <v>CUNG PHÚC ĐỨC</v>
      </c>
      <c r="U78" s="132" t="s">
        <v>3080</v>
      </c>
      <c r="V78" s="119" t="s">
        <v>3064</v>
      </c>
      <c r="W78" s="119" t="s">
        <v>156</v>
      </c>
      <c r="AH78" s="34">
        <v>85</v>
      </c>
      <c r="AI78" s="34" t="s">
        <v>5284</v>
      </c>
      <c r="AJ78" s="34" t="s">
        <v>5285</v>
      </c>
      <c r="AL78" s="117"/>
      <c r="AN78" s="35" t="s">
        <v>5386</v>
      </c>
      <c r="AO78" s="35" t="s">
        <v>5880</v>
      </c>
      <c r="AP78" s="25" t="s">
        <v>5566</v>
      </c>
      <c r="AQ78" s="25" t="str">
        <f t="shared" si="28"/>
        <v>VŨ KHÚC-V</v>
      </c>
      <c r="AR78" s="25" t="str">
        <f t="shared" si="30"/>
        <v>THIÊN PHỦNGỌ</v>
      </c>
      <c r="AS78" s="25" t="s">
        <v>213</v>
      </c>
      <c r="AT78" s="25" t="s">
        <v>5340</v>
      </c>
      <c r="AU78" s="25" t="s">
        <v>151</v>
      </c>
      <c r="AV78" s="25" t="str">
        <f t="shared" si="31"/>
        <v>THIÊN PHỦ M</v>
      </c>
      <c r="AX78" s="25" t="str">
        <f t="shared" si="32"/>
        <v>L.VŨ KHÚCTHÂN</v>
      </c>
      <c r="AY78" s="25" t="str">
        <f t="shared" si="33"/>
        <v>L.VŨ KHÚC-V</v>
      </c>
      <c r="BP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146" t="str">
        <f t="shared" si="29"/>
        <v>NGỌTHÌN</v>
      </c>
      <c r="DK78" s="146" t="s">
        <v>151</v>
      </c>
      <c r="DL78" s="61" t="s">
        <v>149</v>
      </c>
      <c r="DM78" s="61" t="s">
        <v>155</v>
      </c>
      <c r="DO78" s="25" t="s">
        <v>658</v>
      </c>
    </row>
    <row r="79" spans="1:119" s="25" customFormat="1" x14ac:dyDescent="0.2">
      <c r="A79" s="25" t="s">
        <v>77</v>
      </c>
      <c r="B79" s="25" t="s">
        <v>159</v>
      </c>
      <c r="C79" s="25" t="s">
        <v>157</v>
      </c>
      <c r="I79" s="116" t="str">
        <f t="shared" ca="1" si="25"/>
        <v>THIÊN KHÔI</v>
      </c>
      <c r="J79" s="116" t="s">
        <v>482</v>
      </c>
      <c r="K79" s="116">
        <f ca="1">MATCH($I$2,OFFSET('AN CÁC SAO CHÍNH TINH'!$A$1,'AN CÁC SAO CHÍNH TINH'!K78,0,1000000),0)+'AN CÁC SAO CHÍNH TINH'!K78</f>
        <v>3944</v>
      </c>
      <c r="L79" s="116" t="str" cm="1">
        <f t="array" aca="1" ref="L79" ca="1">INDEX($B:$B,K79)</f>
        <v>THIÊN KHÔI-V</v>
      </c>
      <c r="M79" s="116" t="str" cm="1">
        <f t="array" aca="1" ref="M79" ca="1">INDEX($C:$C,K79)</f>
        <v>MÃO</v>
      </c>
      <c r="N79" s="116" t="str">
        <f t="shared" ca="1" si="26"/>
        <v>CUNG ĐIỀN TRẠCH</v>
      </c>
      <c r="U79" s="132" t="s">
        <v>3080</v>
      </c>
      <c r="V79" s="119" t="s">
        <v>3065</v>
      </c>
      <c r="W79" s="119" t="s">
        <v>157</v>
      </c>
      <c r="AH79" s="34">
        <v>86</v>
      </c>
      <c r="AI79" s="34" t="s">
        <v>5281</v>
      </c>
      <c r="AJ79" s="34" t="s">
        <v>5286</v>
      </c>
      <c r="AL79" s="117"/>
      <c r="AN79" s="35" t="s">
        <v>5387</v>
      </c>
      <c r="AO79" s="35" t="s">
        <v>5881</v>
      </c>
      <c r="AP79" s="25" t="s">
        <v>5566</v>
      </c>
      <c r="AQ79" s="25" t="str">
        <f t="shared" si="28"/>
        <v>VŨ KHÚC-V</v>
      </c>
      <c r="AR79" s="25" t="str">
        <f t="shared" si="30"/>
        <v>THIÊN PHỦTHÌN</v>
      </c>
      <c r="AS79" s="25" t="s">
        <v>213</v>
      </c>
      <c r="AT79" s="25" t="s">
        <v>5341</v>
      </c>
      <c r="AU79" s="25" t="s">
        <v>149</v>
      </c>
      <c r="AV79" s="25" t="str">
        <f t="shared" si="31"/>
        <v>THIÊN PHỦ V</v>
      </c>
      <c r="AX79" s="25" t="str">
        <f t="shared" si="32"/>
        <v>L.VŨ KHÚCTÝ</v>
      </c>
      <c r="AY79" s="25" t="str">
        <f t="shared" si="33"/>
        <v>L.VŨ KHÚC-Đ</v>
      </c>
      <c r="BP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146" t="str">
        <f t="shared" si="29"/>
        <v>NGỌTỴ</v>
      </c>
      <c r="DK79" s="146" t="s">
        <v>151</v>
      </c>
      <c r="DL79" s="61" t="s">
        <v>150</v>
      </c>
      <c r="DM79" s="61" t="s">
        <v>156</v>
      </c>
      <c r="DO79" s="25" t="s">
        <v>686</v>
      </c>
    </row>
    <row r="80" spans="1:119" s="25" customFormat="1" x14ac:dyDescent="0.2">
      <c r="A80" s="25" t="s">
        <v>78</v>
      </c>
      <c r="B80" s="25" t="s">
        <v>159</v>
      </c>
      <c r="C80" s="25" t="s">
        <v>158</v>
      </c>
      <c r="I80" s="116" t="str">
        <f t="shared" ca="1" si="25"/>
        <v>ĐƯỜNG PHÙ</v>
      </c>
      <c r="J80" s="116" t="s">
        <v>482</v>
      </c>
      <c r="K80" s="116">
        <f ca="1">MATCH($I$2,OFFSET('AN CÁC SAO CHÍNH TINH'!$A$1,'AN CÁC SAO CHÍNH TINH'!K79,0,1000000),0)+'AN CÁC SAO CHÍNH TINH'!K79</f>
        <v>3945</v>
      </c>
      <c r="L80" s="116" t="str" cm="1">
        <f t="array" aca="1" ref="L80" ca="1">INDEX($B:$B,K80)</f>
        <v>ĐƯỜNG PHÙ</v>
      </c>
      <c r="M80" s="116" t="str" cm="1">
        <f t="array" aca="1" ref="M80" ca="1">INDEX($C:$C,K80)</f>
        <v>TỴ</v>
      </c>
      <c r="N80" s="116" t="str">
        <f t="shared" ca="1" si="26"/>
        <v>CUNG NÔ BỘC</v>
      </c>
      <c r="U80" s="132" t="s">
        <v>3080</v>
      </c>
      <c r="V80" s="119" t="s">
        <v>636</v>
      </c>
      <c r="W80" s="119" t="s">
        <v>158</v>
      </c>
      <c r="AH80" s="34">
        <v>87</v>
      </c>
      <c r="AI80" s="34" t="s">
        <v>5279</v>
      </c>
      <c r="AJ80" s="34" t="s">
        <v>5280</v>
      </c>
      <c r="AL80" s="117"/>
      <c r="AN80" s="35" t="s">
        <v>5388</v>
      </c>
      <c r="AO80" s="35" t="s">
        <v>5880</v>
      </c>
      <c r="AP80" s="25" t="s">
        <v>5566</v>
      </c>
      <c r="AQ80" s="25" t="str">
        <f t="shared" si="28"/>
        <v>VŨ KHÚC-V</v>
      </c>
      <c r="AR80" s="25" t="str">
        <f t="shared" si="30"/>
        <v>THIÊN PHỦTUẤT</v>
      </c>
      <c r="AS80" s="25" t="s">
        <v>213</v>
      </c>
      <c r="AT80" s="25" t="s">
        <v>5341</v>
      </c>
      <c r="AU80" s="25" t="s">
        <v>155</v>
      </c>
      <c r="AV80" s="25" t="str">
        <f t="shared" si="31"/>
        <v>THIÊN PHỦ V</v>
      </c>
      <c r="AX80" s="25" t="str">
        <f t="shared" si="32"/>
        <v>L.VŨ KHÚCNGỌ</v>
      </c>
      <c r="AY80" s="25" t="str">
        <f t="shared" si="33"/>
        <v>L.VŨ KHÚC-V</v>
      </c>
      <c r="BP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146" t="str">
        <f t="shared" si="29"/>
        <v>NGỌNGỌ</v>
      </c>
      <c r="DK80" s="146" t="s">
        <v>151</v>
      </c>
      <c r="DL80" s="61" t="s">
        <v>151</v>
      </c>
      <c r="DM80" s="61" t="s">
        <v>157</v>
      </c>
      <c r="DO80" s="25" t="s">
        <v>687</v>
      </c>
    </row>
    <row r="81" spans="1:119" s="25" customFormat="1" x14ac:dyDescent="0.2">
      <c r="A81" s="25" t="s">
        <v>79</v>
      </c>
      <c r="B81" s="25" t="s">
        <v>159</v>
      </c>
      <c r="C81" s="25" t="s">
        <v>147</v>
      </c>
      <c r="I81" s="116" t="str">
        <f t="shared" ca="1" si="25"/>
        <v>LỘC TỒN</v>
      </c>
      <c r="J81" s="116" t="s">
        <v>482</v>
      </c>
      <c r="K81" s="116">
        <f ca="1">MATCH($I$2,OFFSET('AN CÁC SAO CHÍNH TINH'!$A$1,'AN CÁC SAO CHÍNH TINH'!K80,0,1000000),0)+'AN CÁC SAO CHÍNH TINH'!K80</f>
        <v>3946</v>
      </c>
      <c r="L81" s="116" t="str" cm="1">
        <f t="array" aca="1" ref="L81" ca="1">INDEX($B:$B,K81)</f>
        <v>LỘC TỒN-V</v>
      </c>
      <c r="M81" s="116" t="str" cm="1">
        <f t="array" aca="1" ref="M81" ca="1">INDEX($C:$C,K81)</f>
        <v>TÝ</v>
      </c>
      <c r="N81" s="116" t="str">
        <f t="shared" ca="1" si="26"/>
        <v>CUNG MỆNH</v>
      </c>
      <c r="U81" s="132" t="s">
        <v>3080</v>
      </c>
      <c r="V81" s="119" t="s">
        <v>3066</v>
      </c>
      <c r="W81" s="119" t="s">
        <v>147</v>
      </c>
      <c r="AH81" s="34">
        <v>88</v>
      </c>
      <c r="AI81" s="34" t="s">
        <v>5286</v>
      </c>
      <c r="AJ81" s="34" t="s">
        <v>5278</v>
      </c>
      <c r="AL81" s="117"/>
      <c r="AN81" s="35" t="s">
        <v>5389</v>
      </c>
      <c r="AO81" s="35" t="s">
        <v>5881</v>
      </c>
      <c r="AP81" s="25" t="s">
        <v>5567</v>
      </c>
      <c r="AQ81" s="25" t="str">
        <f t="shared" si="28"/>
        <v>VŨ KHÚC-Đ</v>
      </c>
      <c r="AR81" s="25" t="str">
        <f t="shared" si="30"/>
        <v>THIÊN PHỦTỴ</v>
      </c>
      <c r="AS81" s="25" t="s">
        <v>213</v>
      </c>
      <c r="AT81" s="25" t="s">
        <v>5342</v>
      </c>
      <c r="AU81" s="25" t="s">
        <v>150</v>
      </c>
      <c r="AV81" s="25" t="str">
        <f t="shared" si="31"/>
        <v>THIÊN PHỦ Đ</v>
      </c>
      <c r="AX81" s="25" t="str">
        <f t="shared" si="32"/>
        <v>L.VŨ KHÚCMÃO</v>
      </c>
      <c r="AY81" s="25" t="str">
        <f t="shared" si="33"/>
        <v>L.VŨ KHÚC-Đ</v>
      </c>
      <c r="BP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146" t="str">
        <f t="shared" si="29"/>
        <v>NGỌMÙI</v>
      </c>
      <c r="DK81" s="146" t="s">
        <v>151</v>
      </c>
      <c r="DL81" s="61" t="s">
        <v>152</v>
      </c>
      <c r="DM81" s="61" t="s">
        <v>158</v>
      </c>
      <c r="DO81" s="25" t="s">
        <v>247</v>
      </c>
    </row>
    <row r="82" spans="1:119" s="25" customFormat="1" x14ac:dyDescent="0.2">
      <c r="A82" s="25" t="s">
        <v>80</v>
      </c>
      <c r="B82" s="25" t="s">
        <v>159</v>
      </c>
      <c r="C82" s="25" t="s">
        <v>148</v>
      </c>
      <c r="H82" s="25" t="str">
        <f ca="1">CONCATENATE($J$16,M82)</f>
        <v>TỬ VI-TỴCỰ MÔN</v>
      </c>
      <c r="I82" s="116" t="str">
        <f t="shared" ca="1" si="25"/>
        <v>HÓA QUYỀN</v>
      </c>
      <c r="J82" s="116" t="s">
        <v>482</v>
      </c>
      <c r="K82" s="116">
        <f ca="1">MATCH($I$2,OFFSET('AN CÁC SAO CHÍNH TINH'!$A$1,'AN CÁC SAO CHÍNH TINH'!K81,0,1000000),0)+'AN CÁC SAO CHÍNH TINH'!K81</f>
        <v>3947</v>
      </c>
      <c r="L82" s="116" t="str" cm="1">
        <f t="array" aca="1" ref="L82" ca="1">INDEX($B:$B,K82)</f>
        <v>HÓA QUYỀN</v>
      </c>
      <c r="M82" s="116" t="str" cm="1">
        <f t="array" aca="1" ref="M82" ca="1">INDEX($C:$C,K82)</f>
        <v>CỰ MÔN</v>
      </c>
      <c r="N82" s="116" t="str">
        <f ca="1">VLOOKUP(M82,$L$3:$O$4720,3,0)</f>
        <v>CUNG PHÚC ĐỨC</v>
      </c>
      <c r="O82" s="25" t="str">
        <f ca="1">CONCATENATE(M82,"-",N82)</f>
        <v>CỰ MÔN-CUNG PHÚC ĐỨC</v>
      </c>
      <c r="U82" s="132" t="s">
        <v>3080</v>
      </c>
      <c r="V82" s="119" t="s">
        <v>3067</v>
      </c>
      <c r="W82" s="119" t="s">
        <v>148</v>
      </c>
      <c r="AH82" s="34">
        <v>89</v>
      </c>
      <c r="AI82" s="34" t="s">
        <v>5285</v>
      </c>
      <c r="AJ82" s="34" t="s">
        <v>5284</v>
      </c>
      <c r="AL82" s="117"/>
      <c r="AN82" s="35" t="s">
        <v>5390</v>
      </c>
      <c r="AO82" s="35" t="s">
        <v>5881</v>
      </c>
      <c r="AP82" s="25" t="s">
        <v>5567</v>
      </c>
      <c r="AQ82" s="25" t="str">
        <f t="shared" si="28"/>
        <v>VŨ KHÚC-Đ</v>
      </c>
      <c r="AR82" s="25" t="str">
        <f t="shared" si="30"/>
        <v>THIÊN PHỦHỢI</v>
      </c>
      <c r="AS82" s="25" t="s">
        <v>213</v>
      </c>
      <c r="AT82" s="25" t="s">
        <v>5342</v>
      </c>
      <c r="AU82" s="25" t="s">
        <v>156</v>
      </c>
      <c r="AV82" s="25" t="str">
        <f t="shared" si="31"/>
        <v>THIÊN PHỦ Đ</v>
      </c>
      <c r="AX82" s="25" t="str">
        <f t="shared" si="32"/>
        <v>L.VŨ KHÚCDẬU</v>
      </c>
      <c r="AY82" s="25" t="str">
        <f t="shared" si="33"/>
        <v>L.VŨ KHÚC-Đ</v>
      </c>
      <c r="BP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146" t="str">
        <f t="shared" si="29"/>
        <v>NGỌTHÂN</v>
      </c>
      <c r="DK82" s="146" t="s">
        <v>151</v>
      </c>
      <c r="DL82" s="61" t="s">
        <v>153</v>
      </c>
      <c r="DM82" s="61" t="s">
        <v>147</v>
      </c>
      <c r="DO82" s="25" t="s">
        <v>217</v>
      </c>
    </row>
    <row r="83" spans="1:119" s="25" customFormat="1" x14ac:dyDescent="0.2">
      <c r="A83" s="25" t="s">
        <v>81</v>
      </c>
      <c r="B83" s="25" t="s">
        <v>159</v>
      </c>
      <c r="C83" s="25" t="s">
        <v>149</v>
      </c>
      <c r="H83" s="25" t="str">
        <f ca="1">CONCATENATE($J$16,M83)</f>
        <v>TỬ VI-TỴTHÁI ÂM</v>
      </c>
      <c r="I83" s="116" t="str">
        <f t="shared" ca="1" si="25"/>
        <v>HÓA KHOA</v>
      </c>
      <c r="J83" s="116" t="s">
        <v>482</v>
      </c>
      <c r="K83" s="116">
        <f ca="1">MATCH($I$2,OFFSET('AN CÁC SAO CHÍNH TINH'!$A$1,'AN CÁC SAO CHÍNH TINH'!K82,0,1000000),0)+'AN CÁC SAO CHÍNH TINH'!K82</f>
        <v>3948</v>
      </c>
      <c r="L83" s="116" t="str" cm="1">
        <f t="array" aca="1" ref="L83" ca="1">INDEX($B:$B,K83)</f>
        <v>HÓA KHOA</v>
      </c>
      <c r="M83" s="116" t="str" cm="1">
        <f t="array" aca="1" ref="M83" ca="1">INDEX($C:$C,K83)</f>
        <v>THÁI ÂM</v>
      </c>
      <c r="N83" s="116" t="str">
        <f t="shared" ref="N83:N85" ca="1" si="34">VLOOKUP(M83,$L$3:$O$4720,3,0)</f>
        <v>CUNG MỆNH</v>
      </c>
      <c r="O83" s="25" t="str">
        <f ca="1">CONCATENATE(M83,"-",N83)</f>
        <v>THÁI ÂM-CUNG MỆNH</v>
      </c>
      <c r="U83" s="132" t="s">
        <v>3080</v>
      </c>
      <c r="V83" s="119" t="s">
        <v>3068</v>
      </c>
      <c r="W83" s="119" t="s">
        <v>149</v>
      </c>
      <c r="AH83" s="34">
        <v>90</v>
      </c>
      <c r="AI83" s="34" t="s">
        <v>5283</v>
      </c>
      <c r="AJ83" s="34" t="s">
        <v>5287</v>
      </c>
      <c r="AL83" s="117"/>
      <c r="AN83" s="35" t="s">
        <v>5391</v>
      </c>
      <c r="AO83" s="35" t="s">
        <v>5882</v>
      </c>
      <c r="AP83" s="25" t="s">
        <v>5568</v>
      </c>
      <c r="AQ83" s="25" t="str">
        <f t="shared" si="28"/>
        <v>VŨ KHÚC-H</v>
      </c>
      <c r="AR83" s="25" t="str">
        <f t="shared" si="30"/>
        <v>THIÊN PHỦMÙI</v>
      </c>
      <c r="AS83" s="25" t="s">
        <v>213</v>
      </c>
      <c r="AT83" s="25" t="s">
        <v>5342</v>
      </c>
      <c r="AU83" s="25" t="s">
        <v>152</v>
      </c>
      <c r="AV83" s="25" t="str">
        <f t="shared" si="31"/>
        <v>THIÊN PHỦ Đ</v>
      </c>
      <c r="AX83" s="25" t="str">
        <f t="shared" si="32"/>
        <v>L.VŨ KHÚCTỴ</v>
      </c>
      <c r="AY83" s="25" t="str">
        <f t="shared" si="33"/>
        <v>L.VŨ KHÚC-H</v>
      </c>
      <c r="BP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146" t="str">
        <f t="shared" si="29"/>
        <v>NGỌDẬU</v>
      </c>
      <c r="DK83" s="146" t="s">
        <v>151</v>
      </c>
      <c r="DL83" s="61" t="s">
        <v>154</v>
      </c>
      <c r="DM83" s="61" t="s">
        <v>148</v>
      </c>
      <c r="DO83" s="25" t="s">
        <v>257</v>
      </c>
    </row>
    <row r="84" spans="1:119" s="25" customFormat="1" x14ac:dyDescent="0.2">
      <c r="A84" s="25" t="s">
        <v>82</v>
      </c>
      <c r="B84" s="25" t="s">
        <v>159</v>
      </c>
      <c r="C84" s="25" t="s">
        <v>150</v>
      </c>
      <c r="H84" s="25" t="str">
        <f ca="1">CONCATENATE($J$16,M84)</f>
        <v>TỬ VI-TỴPHÁ QUÂN</v>
      </c>
      <c r="I84" s="116" t="str">
        <f t="shared" ref="I84:I147" ca="1" si="35">IF(LEFT(RIGHT(L84,2))="-",LEFT(L84,LEN(L84)-LEN(RIGHT(L84,2))),L84)</f>
        <v>HÓA LỘC</v>
      </c>
      <c r="J84" s="116" t="s">
        <v>482</v>
      </c>
      <c r="K84" s="116">
        <f ca="1">MATCH($I$2,OFFSET('AN CÁC SAO CHÍNH TINH'!$A$1,'AN CÁC SAO CHÍNH TINH'!K83,0,1000000),0)+'AN CÁC SAO CHÍNH TINH'!K83</f>
        <v>3949</v>
      </c>
      <c r="L84" s="116" t="str" cm="1">
        <f t="array" aca="1" ref="L84" ca="1">INDEX($B:$B,K84)</f>
        <v>HÓA LỘC</v>
      </c>
      <c r="M84" s="116" t="str" cm="1">
        <f t="array" aca="1" ref="M84" ca="1">INDEX($C:$C,K84)</f>
        <v>PHÁ QUÂN</v>
      </c>
      <c r="N84" s="116" t="str">
        <f t="shared" ca="1" si="34"/>
        <v>CUNG TỬ TỨC</v>
      </c>
      <c r="O84" s="25" t="str">
        <f ca="1">CONCATENATE(M84,"-",N84)</f>
        <v>PHÁ QUÂN-CUNG TỬ TỨC</v>
      </c>
      <c r="U84" s="132" t="s">
        <v>3080</v>
      </c>
      <c r="V84" s="119" t="s">
        <v>3069</v>
      </c>
      <c r="W84" s="119" t="s">
        <v>150</v>
      </c>
      <c r="AH84" s="34">
        <v>91</v>
      </c>
      <c r="AI84" s="34" t="s">
        <v>5278</v>
      </c>
      <c r="AJ84" s="34" t="s">
        <v>5279</v>
      </c>
      <c r="AL84" s="117"/>
      <c r="AN84" s="35" t="s">
        <v>5392</v>
      </c>
      <c r="AO84" s="35" t="s">
        <v>5882</v>
      </c>
      <c r="AP84" s="25" t="s">
        <v>5568</v>
      </c>
      <c r="AQ84" s="25" t="str">
        <f t="shared" si="28"/>
        <v>VŨ KHÚC-H</v>
      </c>
      <c r="AR84" s="25" t="str">
        <f t="shared" si="30"/>
        <v>THIÊN PHỦMÃO</v>
      </c>
      <c r="AS84" s="25" t="s">
        <v>213</v>
      </c>
      <c r="AT84" s="25" t="s">
        <v>5344</v>
      </c>
      <c r="AU84" s="25" t="s">
        <v>148</v>
      </c>
      <c r="AV84" s="25" t="str">
        <f t="shared" si="31"/>
        <v>THIÊN PHỦ B</v>
      </c>
      <c r="AX84" s="25" t="str">
        <f t="shared" si="32"/>
        <v>L.VŨ KHÚCHỢI</v>
      </c>
      <c r="AY84" s="25" t="str">
        <f t="shared" si="33"/>
        <v>L.VŨ KHÚC-H</v>
      </c>
      <c r="BP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146" t="str">
        <f t="shared" si="29"/>
        <v>NGỌTUẤT</v>
      </c>
      <c r="DK84" s="146" t="s">
        <v>151</v>
      </c>
      <c r="DL84" s="61" t="s">
        <v>155</v>
      </c>
      <c r="DM84" s="61" t="s">
        <v>149</v>
      </c>
      <c r="DO84" s="25" t="s">
        <v>659</v>
      </c>
    </row>
    <row r="85" spans="1:119" s="25" customFormat="1" x14ac:dyDescent="0.2">
      <c r="A85" s="25" t="s">
        <v>83</v>
      </c>
      <c r="B85" s="25" t="s">
        <v>159</v>
      </c>
      <c r="C85" s="25" t="s">
        <v>151</v>
      </c>
      <c r="H85" s="25" t="str">
        <f ca="1">CONCATENATE($J$16,M85)</f>
        <v>TỬ VI-TỴTHAM LANG</v>
      </c>
      <c r="I85" s="116" t="str">
        <f t="shared" ca="1" si="35"/>
        <v>HÓA KỴ</v>
      </c>
      <c r="J85" s="116" t="s">
        <v>482</v>
      </c>
      <c r="K85" s="116">
        <f ca="1">MATCH($I$2,OFFSET('AN CÁC SAO CHÍNH TINH'!$A$1,'AN CÁC SAO CHÍNH TINH'!K84,0,1000000),0)+'AN CÁC SAO CHÍNH TINH'!K84</f>
        <v>3950</v>
      </c>
      <c r="L85" s="116" t="str" cm="1">
        <f t="array" aca="1" ref="L85" ca="1">INDEX($B:$B,K85)</f>
        <v>HÓA KỴ</v>
      </c>
      <c r="M85" s="116" t="str" cm="1">
        <f t="array" aca="1" ref="M85" ca="1">INDEX($C:$C,K85)</f>
        <v>THAM LANG</v>
      </c>
      <c r="N85" s="116" t="str">
        <f t="shared" ca="1" si="34"/>
        <v>CUNG PHỤ MẪU</v>
      </c>
      <c r="O85" s="25" t="str">
        <f ca="1">CONCATENATE(M85,"-",N85)</f>
        <v>THAM LANG-CUNG PHỤ MẪU</v>
      </c>
      <c r="U85" s="132" t="s">
        <v>3080</v>
      </c>
      <c r="V85" s="119" t="s">
        <v>3070</v>
      </c>
      <c r="W85" s="119" t="s">
        <v>151</v>
      </c>
      <c r="AH85" s="34">
        <v>92</v>
      </c>
      <c r="AI85" s="34" t="s">
        <v>5280</v>
      </c>
      <c r="AJ85" s="34" t="s">
        <v>5281</v>
      </c>
      <c r="AL85" s="117"/>
      <c r="AN85" s="35" t="s">
        <v>5393</v>
      </c>
      <c r="AO85" s="35" t="s">
        <v>5883</v>
      </c>
      <c r="AP85" s="25" t="s">
        <v>5569</v>
      </c>
      <c r="AQ85" s="25" t="str">
        <f t="shared" si="28"/>
        <v>THÁI DƯƠNG-M</v>
      </c>
      <c r="AR85" s="25" t="str">
        <f t="shared" si="30"/>
        <v>THIÊN PHỦDẬU</v>
      </c>
      <c r="AS85" s="25" t="s">
        <v>213</v>
      </c>
      <c r="AT85" s="25" t="s">
        <v>5344</v>
      </c>
      <c r="AU85" s="25" t="s">
        <v>154</v>
      </c>
      <c r="AV85" s="25" t="str">
        <f t="shared" si="31"/>
        <v>THIÊN PHỦ B</v>
      </c>
      <c r="AX85" s="25" t="str">
        <f t="shared" si="32"/>
        <v>L.THÁI DƯƠNGTỴ</v>
      </c>
      <c r="AY85" s="25" t="str">
        <f t="shared" si="33"/>
        <v>L.THÁI DƯƠNG-M</v>
      </c>
      <c r="BP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146" t="str">
        <f t="shared" si="29"/>
        <v>NGỌHỢI</v>
      </c>
      <c r="DK85" s="146" t="s">
        <v>151</v>
      </c>
      <c r="DL85" s="61" t="s">
        <v>156</v>
      </c>
      <c r="DM85" s="61" t="s">
        <v>150</v>
      </c>
      <c r="DO85" s="25" t="s">
        <v>271</v>
      </c>
    </row>
    <row r="86" spans="1:119" s="25" customFormat="1" x14ac:dyDescent="0.2">
      <c r="A86" s="25" t="s">
        <v>84</v>
      </c>
      <c r="B86" s="25" t="s">
        <v>159</v>
      </c>
      <c r="C86" s="25" t="s">
        <v>152</v>
      </c>
      <c r="I86" s="116" t="str">
        <f t="shared" ca="1" si="35"/>
        <v>KÌNH DƯƠNG</v>
      </c>
      <c r="J86" s="116" t="s">
        <v>482</v>
      </c>
      <c r="K86" s="116">
        <f ca="1">MATCH($I$2,OFFSET('AN CÁC SAO CHÍNH TINH'!$A$1,'AN CÁC SAO CHÍNH TINH'!K85,0,1000000),0)+'AN CÁC SAO CHÍNH TINH'!K85</f>
        <v>3969</v>
      </c>
      <c r="L86" s="116" t="str" cm="1">
        <f t="array" aca="1" ref="L86" ca="1">INDEX($B:$B,K86)</f>
        <v>KÌNH DƯƠNG-V</v>
      </c>
      <c r="M86" s="116" t="str" cm="1">
        <f t="array" aca="1" ref="M86" ca="1">INDEX($C:$C,K86)</f>
        <v>SỬU</v>
      </c>
      <c r="N86" s="116" t="str">
        <f t="shared" ref="N86:N148" ca="1" si="36">VLOOKUP(M86,$M$3:$N$14,2,0)</f>
        <v>CUNG PHỤ MẪU</v>
      </c>
      <c r="U86" s="132" t="s">
        <v>3080</v>
      </c>
      <c r="V86" s="119" t="s">
        <v>3071</v>
      </c>
      <c r="W86" s="119" t="s">
        <v>152</v>
      </c>
      <c r="AH86" s="34">
        <v>93</v>
      </c>
      <c r="AI86" s="34" t="s">
        <v>5287</v>
      </c>
      <c r="AJ86" s="34" t="s">
        <v>5283</v>
      </c>
      <c r="AL86" s="117"/>
      <c r="AN86" s="35" t="s">
        <v>5394</v>
      </c>
      <c r="AO86" s="35" t="s">
        <v>5883</v>
      </c>
      <c r="AP86" s="25" t="s">
        <v>5569</v>
      </c>
      <c r="AQ86" s="25" t="str">
        <f t="shared" si="28"/>
        <v>THÁI DƯƠNG-M</v>
      </c>
      <c r="AR86" s="25" t="str">
        <f t="shared" si="30"/>
        <v>THIÊN PHỦSỬU</v>
      </c>
      <c r="AS86" s="25" t="s">
        <v>213</v>
      </c>
      <c r="AT86" s="25" t="s">
        <v>5344</v>
      </c>
      <c r="AU86" s="25" t="s">
        <v>158</v>
      </c>
      <c r="AV86" s="25" t="str">
        <f t="shared" si="31"/>
        <v>THIÊN PHỦ B</v>
      </c>
      <c r="AX86" s="25" t="str">
        <f t="shared" si="32"/>
        <v>L.THÁI DƯƠNGNGỌ</v>
      </c>
      <c r="AY86" s="25" t="str">
        <f t="shared" si="33"/>
        <v>L.THÁI DƯƠNG-M</v>
      </c>
      <c r="BP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146" t="str">
        <f t="shared" si="29"/>
        <v>MÙITÝ</v>
      </c>
      <c r="DK86" s="146" t="s">
        <v>152</v>
      </c>
      <c r="DL86" s="61" t="s">
        <v>157</v>
      </c>
      <c r="DM86" s="61" t="s">
        <v>152</v>
      </c>
      <c r="DO86" s="25" t="s">
        <v>270</v>
      </c>
    </row>
    <row r="87" spans="1:119" s="25" customFormat="1" x14ac:dyDescent="0.2">
      <c r="A87" s="25" t="s">
        <v>85</v>
      </c>
      <c r="B87" s="25" t="s">
        <v>159</v>
      </c>
      <c r="C87" s="25" t="s">
        <v>152</v>
      </c>
      <c r="I87" s="116" t="str">
        <f t="shared" ca="1" si="35"/>
        <v>ĐÀ LA</v>
      </c>
      <c r="J87" s="116" t="s">
        <v>482</v>
      </c>
      <c r="K87" s="116">
        <f ca="1">MATCH($I$2,OFFSET('AN CÁC SAO CHÍNH TINH'!$A$1,'AN CÁC SAO CHÍNH TINH'!K86,0,1000000),0)+'AN CÁC SAO CHÍNH TINH'!K86</f>
        <v>3970</v>
      </c>
      <c r="L87" s="116" t="str" cm="1">
        <f t="array" aca="1" ref="L87" ca="1">INDEX($B:$B,K87)</f>
        <v>ĐÀ LA</v>
      </c>
      <c r="M87" s="116" t="str" cm="1">
        <f t="array" aca="1" ref="M87" ca="1">INDEX($C:$C,K87)</f>
        <v>HỢI</v>
      </c>
      <c r="N87" s="116" t="str">
        <f t="shared" ca="1" si="36"/>
        <v>CUNG HUYNH ĐỆ</v>
      </c>
      <c r="U87" s="132" t="s">
        <v>3081</v>
      </c>
      <c r="V87" s="119" t="s">
        <v>3061</v>
      </c>
      <c r="W87" s="119" t="s">
        <v>147</v>
      </c>
      <c r="AH87" s="34">
        <v>94</v>
      </c>
      <c r="AI87" s="34" t="s">
        <v>5284</v>
      </c>
      <c r="AJ87" s="34" t="s">
        <v>5285</v>
      </c>
      <c r="AL87" s="117"/>
      <c r="AN87" s="35" t="s">
        <v>5395</v>
      </c>
      <c r="AO87" s="35" t="s">
        <v>5884</v>
      </c>
      <c r="AP87" s="25" t="s">
        <v>5570</v>
      </c>
      <c r="AQ87" s="25" t="str">
        <f t="shared" si="28"/>
        <v>THÁI DƯƠNG-V</v>
      </c>
      <c r="AR87" s="25" t="str">
        <f t="shared" si="30"/>
        <v>THAM LANGSỬU</v>
      </c>
      <c r="AS87" s="25" t="s">
        <v>215</v>
      </c>
      <c r="AT87" s="25" t="s">
        <v>5340</v>
      </c>
      <c r="AU87" s="25" t="s">
        <v>158</v>
      </c>
      <c r="AV87" s="25" t="str">
        <f t="shared" si="31"/>
        <v>THAM LANG M</v>
      </c>
      <c r="AX87" s="25" t="str">
        <f t="shared" si="32"/>
        <v>L.THÁI DƯƠNGDẦN</v>
      </c>
      <c r="AY87" s="25" t="str">
        <f t="shared" si="33"/>
        <v>L.THÁI DƯƠNG-V</v>
      </c>
      <c r="BP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146" t="str">
        <f t="shared" si="29"/>
        <v>MÙISỬU</v>
      </c>
      <c r="DK87" s="146" t="s">
        <v>152</v>
      </c>
      <c r="DL87" s="61" t="s">
        <v>158</v>
      </c>
      <c r="DM87" s="61" t="s">
        <v>153</v>
      </c>
      <c r="DO87" s="25" t="s">
        <v>291</v>
      </c>
    </row>
    <row r="88" spans="1:119" s="25" customFormat="1" x14ac:dyDescent="0.2">
      <c r="A88" s="25" t="s">
        <v>86</v>
      </c>
      <c r="B88" s="25" t="s">
        <v>159</v>
      </c>
      <c r="C88" s="25" t="s">
        <v>153</v>
      </c>
      <c r="I88" s="116" t="str">
        <f t="shared" ca="1" si="35"/>
        <v>BÁC SỸ</v>
      </c>
      <c r="J88" s="116" t="s">
        <v>482</v>
      </c>
      <c r="K88" s="116">
        <f ca="1">MATCH($I$2,OFFSET('AN CÁC SAO CHÍNH TINH'!$A$1,'AN CÁC SAO CHÍNH TINH'!K87,0,1000000),0)+'AN CÁC SAO CHÍNH TINH'!K87</f>
        <v>4124</v>
      </c>
      <c r="L88" s="116" t="str" cm="1">
        <f t="array" aca="1" ref="L88" ca="1">INDEX($B:$B,K88)</f>
        <v>BÁC SỸ</v>
      </c>
      <c r="M88" s="116" t="str" cm="1">
        <f t="array" aca="1" ref="M88" ca="1">INDEX($C:$C,K88)</f>
        <v>TÝ</v>
      </c>
      <c r="N88" s="116" t="str">
        <f t="shared" ca="1" si="36"/>
        <v>CUNG MỆNH</v>
      </c>
      <c r="U88" s="132" t="s">
        <v>3081</v>
      </c>
      <c r="V88" s="119" t="s">
        <v>3062</v>
      </c>
      <c r="W88" s="119" t="s">
        <v>148</v>
      </c>
      <c r="AH88" s="34">
        <v>95</v>
      </c>
      <c r="AI88" s="34" t="s">
        <v>5281</v>
      </c>
      <c r="AJ88" s="34" t="s">
        <v>5286</v>
      </c>
      <c r="AL88" s="117"/>
      <c r="AN88" s="35" t="s">
        <v>5396</v>
      </c>
      <c r="AO88" s="35" t="s">
        <v>5884</v>
      </c>
      <c r="AP88" s="25" t="s">
        <v>5570</v>
      </c>
      <c r="AQ88" s="25" t="str">
        <f t="shared" si="28"/>
        <v>THÁI DƯƠNG-V</v>
      </c>
      <c r="AR88" s="25" t="str">
        <f t="shared" si="30"/>
        <v>THAM LANGMÙI</v>
      </c>
      <c r="AS88" s="25" t="s">
        <v>215</v>
      </c>
      <c r="AT88" s="25" t="s">
        <v>5340</v>
      </c>
      <c r="AU88" s="25" t="s">
        <v>152</v>
      </c>
      <c r="AV88" s="25" t="str">
        <f t="shared" si="31"/>
        <v>THAM LANG M</v>
      </c>
      <c r="AX88" s="25" t="str">
        <f t="shared" si="32"/>
        <v>L.THÁI DƯƠNGMÃO</v>
      </c>
      <c r="AY88" s="25" t="str">
        <f t="shared" si="33"/>
        <v>L.THÁI DƯƠNG-V</v>
      </c>
      <c r="BP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146" t="str">
        <f t="shared" si="29"/>
        <v>MÙIDẦN</v>
      </c>
      <c r="DK88" s="146" t="s">
        <v>152</v>
      </c>
      <c r="DL88" s="61" t="s">
        <v>147</v>
      </c>
      <c r="DM88" s="61" t="s">
        <v>154</v>
      </c>
      <c r="DO88" s="25" t="s">
        <v>268</v>
      </c>
    </row>
    <row r="89" spans="1:119" s="25" customFormat="1" x14ac:dyDescent="0.2">
      <c r="A89" s="25" t="s">
        <v>87</v>
      </c>
      <c r="B89" s="25" t="s">
        <v>159</v>
      </c>
      <c r="C89" s="25" t="s">
        <v>154</v>
      </c>
      <c r="I89" s="116" t="str">
        <f t="shared" ca="1" si="35"/>
        <v>LN.VĂN TINH</v>
      </c>
      <c r="J89" s="116" t="s">
        <v>482</v>
      </c>
      <c r="K89" s="116">
        <f ca="1">MATCH($I$2,OFFSET('AN CÁC SAO CHÍNH TINH'!$A$1,'AN CÁC SAO CHÍNH TINH'!K88,0,1000000),0)+'AN CÁC SAO CHÍNH TINH'!K88</f>
        <v>9338</v>
      </c>
      <c r="L89" s="116" t="str" cm="1">
        <f t="array" aca="1" ref="L89" ca="1">INDEX($B:$B,K89)</f>
        <v>LN.VĂN TINH</v>
      </c>
      <c r="M89" s="116" t="str" cm="1">
        <f t="array" aca="1" ref="M89" ca="1">INDEX($C:$C,K89)</f>
        <v>MÃO</v>
      </c>
      <c r="N89" s="116" t="str">
        <f t="shared" ca="1" si="36"/>
        <v>CUNG ĐIỀN TRẠCH</v>
      </c>
      <c r="U89" s="132" t="s">
        <v>3081</v>
      </c>
      <c r="V89" s="119" t="s">
        <v>3063</v>
      </c>
      <c r="W89" s="119" t="s">
        <v>149</v>
      </c>
      <c r="AH89" s="34">
        <v>96</v>
      </c>
      <c r="AI89" s="34" t="s">
        <v>5279</v>
      </c>
      <c r="AJ89" s="34" t="s">
        <v>5280</v>
      </c>
      <c r="AL89" s="117"/>
      <c r="AN89" s="35" t="s">
        <v>5397</v>
      </c>
      <c r="AO89" s="35" t="s">
        <v>5884</v>
      </c>
      <c r="AP89" s="25" t="s">
        <v>5570</v>
      </c>
      <c r="AQ89" s="25" t="str">
        <f t="shared" si="28"/>
        <v>THÁI DƯƠNG-V</v>
      </c>
      <c r="AR89" s="25" t="str">
        <f t="shared" si="30"/>
        <v>THAM LANGTHÌN</v>
      </c>
      <c r="AS89" s="25" t="s">
        <v>215</v>
      </c>
      <c r="AT89" s="25" t="s">
        <v>5341</v>
      </c>
      <c r="AU89" s="25" t="s">
        <v>149</v>
      </c>
      <c r="AV89" s="25" t="str">
        <f t="shared" si="31"/>
        <v>THAM LANG V</v>
      </c>
      <c r="AX89" s="25" t="str">
        <f t="shared" si="32"/>
        <v>L.THÁI DƯƠNGTHÌN</v>
      </c>
      <c r="AY89" s="25" t="str">
        <f t="shared" si="33"/>
        <v>L.THÁI DƯƠNG-V</v>
      </c>
      <c r="BP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146" t="str">
        <f t="shared" si="29"/>
        <v>MÙIMÃO</v>
      </c>
      <c r="DK89" s="146" t="s">
        <v>152</v>
      </c>
      <c r="DL89" s="61" t="s">
        <v>148</v>
      </c>
      <c r="DM89" s="61" t="s">
        <v>155</v>
      </c>
      <c r="DO89" s="25" t="s">
        <v>278</v>
      </c>
    </row>
    <row r="90" spans="1:119" s="25" customFormat="1" x14ac:dyDescent="0.2">
      <c r="A90" s="25" t="s">
        <v>88</v>
      </c>
      <c r="B90" s="25" t="s">
        <v>159</v>
      </c>
      <c r="C90" s="25" t="s">
        <v>155</v>
      </c>
      <c r="I90" s="116" t="e">
        <f t="shared" ca="1" si="35"/>
        <v>#N/A</v>
      </c>
      <c r="J90" s="116" t="s">
        <v>482</v>
      </c>
      <c r="K90" s="116" t="e">
        <f ca="1">MATCH($I$2,OFFSET('AN CÁC SAO CHÍNH TINH'!$A$1,'AN CÁC SAO CHÍNH TINH'!K89,0,1000000),0)+'AN CÁC SAO CHÍNH TINH'!K89</f>
        <v>#N/A</v>
      </c>
      <c r="L90" s="116" t="e" cm="1">
        <f t="array" aca="1" ref="L90" ca="1">INDEX($B:$B,K90)</f>
        <v>#N/A</v>
      </c>
      <c r="M90" s="116" t="e" cm="1">
        <f t="array" aca="1" ref="M90" ca="1">INDEX($C:$C,K90)</f>
        <v>#N/A</v>
      </c>
      <c r="N90" s="116" t="e">
        <f t="shared" ca="1" si="36"/>
        <v>#N/A</v>
      </c>
      <c r="U90" s="132" t="s">
        <v>3081</v>
      </c>
      <c r="V90" s="119" t="s">
        <v>3064</v>
      </c>
      <c r="W90" s="119" t="s">
        <v>150</v>
      </c>
      <c r="AH90" s="34">
        <v>97</v>
      </c>
      <c r="AI90" s="34" t="s">
        <v>5286</v>
      </c>
      <c r="AJ90" s="34" t="s">
        <v>5278</v>
      </c>
      <c r="AL90" s="117"/>
      <c r="AN90" s="35" t="s">
        <v>5398</v>
      </c>
      <c r="AO90" s="35" t="s">
        <v>5885</v>
      </c>
      <c r="AP90" s="25" t="s">
        <v>5571</v>
      </c>
      <c r="AQ90" s="25" t="str">
        <f t="shared" si="28"/>
        <v>THÁI DƯƠNG-Đ</v>
      </c>
      <c r="AR90" s="25" t="str">
        <f t="shared" si="30"/>
        <v>THAM LANGTUẤT</v>
      </c>
      <c r="AS90" s="25" t="s">
        <v>215</v>
      </c>
      <c r="AT90" s="25" t="s">
        <v>5341</v>
      </c>
      <c r="AU90" s="25" t="s">
        <v>155</v>
      </c>
      <c r="AV90" s="25" t="str">
        <f t="shared" si="31"/>
        <v>THAM LANG V</v>
      </c>
      <c r="AX90" s="25" t="str">
        <f t="shared" si="32"/>
        <v>L.THÁI DƯƠNGSỬU</v>
      </c>
      <c r="AY90" s="25" t="str">
        <f t="shared" si="33"/>
        <v>L.THÁI DƯƠNG-Đ</v>
      </c>
      <c r="BP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146" t="str">
        <f t="shared" si="29"/>
        <v>MÙITHÌN</v>
      </c>
      <c r="DK90" s="146" t="s">
        <v>152</v>
      </c>
      <c r="DL90" s="61" t="s">
        <v>149</v>
      </c>
      <c r="DM90" s="61" t="s">
        <v>156</v>
      </c>
      <c r="DO90" s="25" t="s">
        <v>273</v>
      </c>
    </row>
    <row r="91" spans="1:119" s="25" customFormat="1" x14ac:dyDescent="0.2">
      <c r="A91" s="25" t="s">
        <v>89</v>
      </c>
      <c r="B91" s="25" t="s">
        <v>159</v>
      </c>
      <c r="C91" s="25" t="s">
        <v>156</v>
      </c>
      <c r="I91" s="116" t="e">
        <f t="shared" ca="1" si="35"/>
        <v>#N/A</v>
      </c>
      <c r="J91" s="116" t="s">
        <v>482</v>
      </c>
      <c r="K91" s="116" t="e">
        <f ca="1">MATCH($I$2,OFFSET('AN CÁC SAO CHÍNH TINH'!$A$1,'AN CÁC SAO CHÍNH TINH'!K90,0,1000000),0)+'AN CÁC SAO CHÍNH TINH'!K90</f>
        <v>#N/A</v>
      </c>
      <c r="L91" s="116" t="e" cm="1">
        <f t="array" aca="1" ref="L91" ca="1">INDEX($B:$B,K91)</f>
        <v>#N/A</v>
      </c>
      <c r="M91" s="116" t="e" cm="1">
        <f t="array" aca="1" ref="M91" ca="1">INDEX($C:$C,K91)</f>
        <v>#N/A</v>
      </c>
      <c r="N91" s="116" t="e">
        <f t="shared" ca="1" si="36"/>
        <v>#N/A</v>
      </c>
      <c r="U91" s="132" t="s">
        <v>3081</v>
      </c>
      <c r="V91" s="119" t="s">
        <v>3065</v>
      </c>
      <c r="W91" s="119" t="s">
        <v>151</v>
      </c>
      <c r="AH91" s="34">
        <v>98</v>
      </c>
      <c r="AI91" s="34" t="s">
        <v>5285</v>
      </c>
      <c r="AJ91" s="34" t="s">
        <v>5284</v>
      </c>
      <c r="AL91" s="117"/>
      <c r="AN91" s="35" t="s">
        <v>5399</v>
      </c>
      <c r="AO91" s="35" t="s">
        <v>5885</v>
      </c>
      <c r="AP91" s="25" t="s">
        <v>5571</v>
      </c>
      <c r="AQ91" s="25" t="str">
        <f t="shared" si="28"/>
        <v>THÁI DƯƠNG-Đ</v>
      </c>
      <c r="AR91" s="25" t="str">
        <f t="shared" si="30"/>
        <v>THAM LANGDẦN</v>
      </c>
      <c r="AS91" s="25" t="s">
        <v>215</v>
      </c>
      <c r="AT91" s="25" t="s">
        <v>5342</v>
      </c>
      <c r="AU91" s="25" t="s">
        <v>147</v>
      </c>
      <c r="AV91" s="25" t="str">
        <f t="shared" si="31"/>
        <v>THAM LANG Đ</v>
      </c>
      <c r="AX91" s="25" t="str">
        <f t="shared" si="32"/>
        <v>L.THÁI DƯƠNGMÙI</v>
      </c>
      <c r="AY91" s="25" t="str">
        <f t="shared" si="33"/>
        <v>L.THÁI DƯƠNG-Đ</v>
      </c>
      <c r="BP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146" t="str">
        <f t="shared" si="29"/>
        <v>MÙITỴ</v>
      </c>
      <c r="DK91" s="146" t="s">
        <v>152</v>
      </c>
      <c r="DL91" s="61" t="s">
        <v>150</v>
      </c>
      <c r="DM91" s="61" t="s">
        <v>157</v>
      </c>
      <c r="DO91" s="25" t="s">
        <v>187</v>
      </c>
    </row>
    <row r="92" spans="1:119" s="25" customFormat="1" x14ac:dyDescent="0.2">
      <c r="A92" s="25" t="s">
        <v>90</v>
      </c>
      <c r="B92" s="25" t="s">
        <v>159</v>
      </c>
      <c r="C92" s="25" t="s">
        <v>157</v>
      </c>
      <c r="I92" s="116" t="e">
        <f t="shared" ca="1" si="35"/>
        <v>#N/A</v>
      </c>
      <c r="J92" s="116" t="s">
        <v>482</v>
      </c>
      <c r="K92" s="116" t="e">
        <f ca="1">MATCH($I$2,OFFSET('AN CÁC SAO CHÍNH TINH'!$A$1,'AN CÁC SAO CHÍNH TINH'!K91,0,1000000),0)+'AN CÁC SAO CHÍNH TINH'!K91</f>
        <v>#N/A</v>
      </c>
      <c r="L92" s="116" t="e" cm="1">
        <f t="array" aca="1" ref="L92" ca="1">INDEX($B:$B,K92)</f>
        <v>#N/A</v>
      </c>
      <c r="M92" s="116" t="e" cm="1">
        <f t="array" aca="1" ref="M92" ca="1">INDEX($C:$C,K92)</f>
        <v>#N/A</v>
      </c>
      <c r="N92" s="116" t="e">
        <f t="shared" ca="1" si="36"/>
        <v>#N/A</v>
      </c>
      <c r="U92" s="132" t="s">
        <v>3081</v>
      </c>
      <c r="V92" s="119" t="s">
        <v>636</v>
      </c>
      <c r="W92" s="119" t="s">
        <v>152</v>
      </c>
      <c r="AH92" s="34">
        <v>99</v>
      </c>
      <c r="AI92" s="34" t="s">
        <v>5283</v>
      </c>
      <c r="AJ92" s="34" t="s">
        <v>5287</v>
      </c>
      <c r="AL92" s="117"/>
      <c r="AN92" s="35" t="s">
        <v>5400</v>
      </c>
      <c r="AO92" s="35" t="s">
        <v>5886</v>
      </c>
      <c r="AP92" s="25" t="s">
        <v>5572</v>
      </c>
      <c r="AQ92" s="25" t="str">
        <f t="shared" si="28"/>
        <v>THÁI DƯƠNG-H</v>
      </c>
      <c r="AR92" s="25" t="str">
        <f t="shared" si="30"/>
        <v>THAM LANGTHÂN</v>
      </c>
      <c r="AS92" s="25" t="s">
        <v>215</v>
      </c>
      <c r="AT92" s="25" t="s">
        <v>5342</v>
      </c>
      <c r="AU92" s="25" t="s">
        <v>153</v>
      </c>
      <c r="AV92" s="25" t="str">
        <f t="shared" si="31"/>
        <v>THAM LANG Đ</v>
      </c>
      <c r="AX92" s="25" t="str">
        <f t="shared" si="32"/>
        <v>L.THÁI DƯƠNGTHÂN</v>
      </c>
      <c r="AY92" s="25" t="str">
        <f t="shared" si="33"/>
        <v>L.THÁI DƯƠNG-H</v>
      </c>
      <c r="BP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146" t="str">
        <f t="shared" si="29"/>
        <v>MÙINGỌ</v>
      </c>
      <c r="DK92" s="146" t="s">
        <v>152</v>
      </c>
      <c r="DL92" s="61" t="s">
        <v>151</v>
      </c>
      <c r="DM92" s="61" t="s">
        <v>158</v>
      </c>
      <c r="DO92" s="25" t="s">
        <v>269</v>
      </c>
    </row>
    <row r="93" spans="1:119" s="25" customFormat="1" x14ac:dyDescent="0.2">
      <c r="A93" s="25" t="s">
        <v>91</v>
      </c>
      <c r="B93" s="25" t="s">
        <v>159</v>
      </c>
      <c r="C93" s="25" t="s">
        <v>158</v>
      </c>
      <c r="I93" s="116" t="e">
        <f t="shared" ca="1" si="35"/>
        <v>#N/A</v>
      </c>
      <c r="J93" s="116" t="s">
        <v>482</v>
      </c>
      <c r="K93" s="116" t="e">
        <f ca="1">MATCH($I$2,OFFSET('AN CÁC SAO CHÍNH TINH'!$A$1,'AN CÁC SAO CHÍNH TINH'!K92,0,1000000),0)+'AN CÁC SAO CHÍNH TINH'!K92</f>
        <v>#N/A</v>
      </c>
      <c r="L93" s="116" t="e" cm="1">
        <f t="array" aca="1" ref="L93" ca="1">INDEX($B:$B,K93)</f>
        <v>#N/A</v>
      </c>
      <c r="M93" s="116" t="e" cm="1">
        <f t="array" aca="1" ref="M93" ca="1">INDEX($C:$C,K93)</f>
        <v>#N/A</v>
      </c>
      <c r="N93" s="116" t="e">
        <f t="shared" ca="1" si="36"/>
        <v>#N/A</v>
      </c>
      <c r="U93" s="132" t="s">
        <v>3081</v>
      </c>
      <c r="V93" s="119" t="s">
        <v>3066</v>
      </c>
      <c r="W93" s="119" t="s">
        <v>153</v>
      </c>
      <c r="AH93" s="34">
        <v>100</v>
      </c>
      <c r="AI93" s="34" t="s">
        <v>5278</v>
      </c>
      <c r="AJ93" s="34" t="s">
        <v>5279</v>
      </c>
      <c r="AL93" s="117"/>
      <c r="AN93" s="35" t="s">
        <v>5401</v>
      </c>
      <c r="AO93" s="35" t="s">
        <v>5886</v>
      </c>
      <c r="AP93" s="25" t="s">
        <v>5572</v>
      </c>
      <c r="AQ93" s="25" t="str">
        <f t="shared" si="28"/>
        <v>THÁI DƯƠNG-H</v>
      </c>
      <c r="AR93" s="25" t="str">
        <f t="shared" si="30"/>
        <v>THAM LANGTỴ</v>
      </c>
      <c r="AS93" s="25" t="s">
        <v>215</v>
      </c>
      <c r="AT93" s="25" t="s">
        <v>5343</v>
      </c>
      <c r="AU93" s="25" t="s">
        <v>150</v>
      </c>
      <c r="AV93" s="25" t="str">
        <f t="shared" si="31"/>
        <v>THAM LANG H</v>
      </c>
      <c r="AX93" s="25" t="str">
        <f t="shared" si="32"/>
        <v>L.THÁI DƯƠNGDẬU</v>
      </c>
      <c r="AY93" s="25" t="str">
        <f t="shared" si="33"/>
        <v>L.THÁI DƯƠNG-H</v>
      </c>
      <c r="BP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146" t="str">
        <f t="shared" si="29"/>
        <v>MÙIMÙI</v>
      </c>
      <c r="DK93" s="146" t="s">
        <v>152</v>
      </c>
      <c r="DL93" s="61" t="s">
        <v>152</v>
      </c>
      <c r="DM93" s="61" t="s">
        <v>147</v>
      </c>
      <c r="DO93" s="25" t="s">
        <v>274</v>
      </c>
    </row>
    <row r="94" spans="1:119" s="25" customFormat="1" x14ac:dyDescent="0.2">
      <c r="A94" s="25" t="s">
        <v>92</v>
      </c>
      <c r="B94" s="25" t="s">
        <v>159</v>
      </c>
      <c r="C94" s="25" t="s">
        <v>147</v>
      </c>
      <c r="I94" s="116" t="e">
        <f t="shared" ca="1" si="35"/>
        <v>#N/A</v>
      </c>
      <c r="J94" s="116" t="s">
        <v>482</v>
      </c>
      <c r="K94" s="116" t="e">
        <f ca="1">MATCH($I$2,OFFSET('AN CÁC SAO CHÍNH TINH'!$A$1,'AN CÁC SAO CHÍNH TINH'!K93,0,1000000),0)+'AN CÁC SAO CHÍNH TINH'!K93</f>
        <v>#N/A</v>
      </c>
      <c r="L94" s="116" t="e" cm="1">
        <f t="array" aca="1" ref="L94" ca="1">INDEX($B:$B,K94)</f>
        <v>#N/A</v>
      </c>
      <c r="M94" s="116" t="e" cm="1">
        <f t="array" aca="1" ref="M94" ca="1">INDEX($C:$C,K94)</f>
        <v>#N/A</v>
      </c>
      <c r="N94" s="116" t="e">
        <f t="shared" ca="1" si="36"/>
        <v>#N/A</v>
      </c>
      <c r="U94" s="132" t="s">
        <v>3081</v>
      </c>
      <c r="V94" s="119" t="s">
        <v>3067</v>
      </c>
      <c r="W94" s="119" t="s">
        <v>154</v>
      </c>
      <c r="AH94" s="34">
        <v>101</v>
      </c>
      <c r="AI94" s="34" t="s">
        <v>5280</v>
      </c>
      <c r="AJ94" s="34" t="s">
        <v>5281</v>
      </c>
      <c r="AL94" s="117"/>
      <c r="AN94" s="35" t="s">
        <v>5402</v>
      </c>
      <c r="AO94" s="35" t="s">
        <v>5886</v>
      </c>
      <c r="AP94" s="25" t="s">
        <v>5572</v>
      </c>
      <c r="AQ94" s="25" t="str">
        <f t="shared" si="28"/>
        <v>THÁI DƯƠNG-H</v>
      </c>
      <c r="AR94" s="25" t="str">
        <f t="shared" si="30"/>
        <v>THAM LANGHỢI</v>
      </c>
      <c r="AS94" s="25" t="s">
        <v>215</v>
      </c>
      <c r="AT94" s="25" t="s">
        <v>5343</v>
      </c>
      <c r="AU94" s="25" t="s">
        <v>156</v>
      </c>
      <c r="AV94" s="25" t="str">
        <f t="shared" si="31"/>
        <v>THAM LANG H</v>
      </c>
      <c r="AX94" s="25" t="str">
        <f t="shared" si="32"/>
        <v>L.THÁI DƯƠNGTUẤT</v>
      </c>
      <c r="AY94" s="25" t="str">
        <f t="shared" si="33"/>
        <v>L.THÁI DƯƠNG-H</v>
      </c>
      <c r="BP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146" t="str">
        <f t="shared" si="29"/>
        <v>MÙITHÂN</v>
      </c>
      <c r="DK94" s="146" t="s">
        <v>152</v>
      </c>
      <c r="DL94" s="61" t="s">
        <v>153</v>
      </c>
      <c r="DM94" s="61" t="s">
        <v>148</v>
      </c>
      <c r="DO94" s="25" t="s">
        <v>283</v>
      </c>
    </row>
    <row r="95" spans="1:119" s="25" customFormat="1" x14ac:dyDescent="0.2">
      <c r="A95" s="25" t="s">
        <v>93</v>
      </c>
      <c r="B95" s="25" t="s">
        <v>159</v>
      </c>
      <c r="C95" s="25" t="s">
        <v>148</v>
      </c>
      <c r="I95" s="116" t="e">
        <f t="shared" ca="1" si="35"/>
        <v>#N/A</v>
      </c>
      <c r="J95" s="116" t="s">
        <v>482</v>
      </c>
      <c r="K95" s="116" t="e">
        <f ca="1">MATCH($I$2,OFFSET('AN CÁC SAO CHÍNH TINH'!$A$1,'AN CÁC SAO CHÍNH TINH'!K94,0,1000000),0)+'AN CÁC SAO CHÍNH TINH'!K94</f>
        <v>#N/A</v>
      </c>
      <c r="L95" s="116" t="e" cm="1">
        <f t="array" aca="1" ref="L95" ca="1">INDEX($B:$B,K95)</f>
        <v>#N/A</v>
      </c>
      <c r="M95" s="116" t="e" cm="1">
        <f t="array" aca="1" ref="M95" ca="1">INDEX($C:$C,K95)</f>
        <v>#N/A</v>
      </c>
      <c r="N95" s="116" t="e">
        <f t="shared" ca="1" si="36"/>
        <v>#N/A</v>
      </c>
      <c r="U95" s="132" t="s">
        <v>3081</v>
      </c>
      <c r="V95" s="119" t="s">
        <v>3068</v>
      </c>
      <c r="W95" s="119" t="s">
        <v>155</v>
      </c>
      <c r="AH95" s="34">
        <v>102</v>
      </c>
      <c r="AI95" s="34" t="s">
        <v>5287</v>
      </c>
      <c r="AJ95" s="34" t="s">
        <v>5283</v>
      </c>
      <c r="AL95" s="117"/>
      <c r="AN95" s="35" t="s">
        <v>5403</v>
      </c>
      <c r="AO95" s="35" t="s">
        <v>5886</v>
      </c>
      <c r="AP95" s="25" t="s">
        <v>5572</v>
      </c>
      <c r="AQ95" s="25" t="str">
        <f t="shared" si="28"/>
        <v>THÁI DƯƠNG-H</v>
      </c>
      <c r="AR95" s="25" t="str">
        <f t="shared" si="30"/>
        <v>THAM LANGTÝ</v>
      </c>
      <c r="AS95" s="25" t="s">
        <v>215</v>
      </c>
      <c r="AT95" s="25" t="s">
        <v>5343</v>
      </c>
      <c r="AU95" s="25" t="s">
        <v>157</v>
      </c>
      <c r="AV95" s="25" t="str">
        <f t="shared" si="31"/>
        <v>THAM LANG H</v>
      </c>
      <c r="AX95" s="25" t="str">
        <f t="shared" si="32"/>
        <v>L.THÁI DƯƠNGHỢI</v>
      </c>
      <c r="AY95" s="25" t="str">
        <f t="shared" si="33"/>
        <v>L.THÁI DƯƠNG-H</v>
      </c>
      <c r="BP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146" t="str">
        <f t="shared" si="29"/>
        <v>MÙIDẬU</v>
      </c>
      <c r="DK95" s="146" t="s">
        <v>152</v>
      </c>
      <c r="DL95" s="61" t="s">
        <v>154</v>
      </c>
      <c r="DM95" s="61" t="s">
        <v>149</v>
      </c>
      <c r="DO95" s="25" t="s">
        <v>395</v>
      </c>
    </row>
    <row r="96" spans="1:119" s="25" customFormat="1" x14ac:dyDescent="0.2">
      <c r="A96" s="25" t="s">
        <v>94</v>
      </c>
      <c r="B96" s="25" t="s">
        <v>159</v>
      </c>
      <c r="C96" s="25" t="s">
        <v>149</v>
      </c>
      <c r="I96" s="116" t="e">
        <f t="shared" ca="1" si="35"/>
        <v>#N/A</v>
      </c>
      <c r="J96" s="116" t="s">
        <v>482</v>
      </c>
      <c r="K96" s="116" t="e">
        <f ca="1">MATCH($I$2,OFFSET('AN CÁC SAO CHÍNH TINH'!$A$1,'AN CÁC SAO CHÍNH TINH'!K95,0,1000000),0)+'AN CÁC SAO CHÍNH TINH'!K95</f>
        <v>#N/A</v>
      </c>
      <c r="L96" s="116" t="e" cm="1">
        <f t="array" aca="1" ref="L96" ca="1">INDEX($B:$B,K96)</f>
        <v>#N/A</v>
      </c>
      <c r="M96" s="116" t="e" cm="1">
        <f t="array" aca="1" ref="M96" ca="1">INDEX($C:$C,K96)</f>
        <v>#N/A</v>
      </c>
      <c r="N96" s="116" t="e">
        <f t="shared" ca="1" si="36"/>
        <v>#N/A</v>
      </c>
      <c r="U96" s="132" t="s">
        <v>3081</v>
      </c>
      <c r="V96" s="119" t="s">
        <v>3069</v>
      </c>
      <c r="W96" s="119" t="s">
        <v>156</v>
      </c>
      <c r="AH96" s="34">
        <v>103</v>
      </c>
      <c r="AI96" s="34" t="s">
        <v>5284</v>
      </c>
      <c r="AJ96" s="34" t="s">
        <v>5285</v>
      </c>
      <c r="AL96" s="117"/>
      <c r="AN96" s="35" t="s">
        <v>5404</v>
      </c>
      <c r="AO96" s="35" t="s">
        <v>5886</v>
      </c>
      <c r="AP96" s="25" t="s">
        <v>5572</v>
      </c>
      <c r="AQ96" s="25" t="str">
        <f t="shared" si="28"/>
        <v>THÁI DƯƠNG-H</v>
      </c>
      <c r="AR96" s="25" t="str">
        <f t="shared" si="30"/>
        <v>THAM LANGNGỌ</v>
      </c>
      <c r="AS96" s="25" t="s">
        <v>215</v>
      </c>
      <c r="AT96" s="25" t="s">
        <v>5343</v>
      </c>
      <c r="AU96" s="25" t="s">
        <v>151</v>
      </c>
      <c r="AV96" s="25" t="str">
        <f t="shared" si="31"/>
        <v>THAM LANG H</v>
      </c>
      <c r="AX96" s="25" t="str">
        <f t="shared" si="32"/>
        <v>L.THÁI DƯƠNGTÝ</v>
      </c>
      <c r="AY96" s="25" t="str">
        <f t="shared" si="33"/>
        <v>L.THÁI DƯƠNG-H</v>
      </c>
      <c r="BP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146" t="str">
        <f t="shared" si="29"/>
        <v>MÙITUẤT</v>
      </c>
      <c r="DK96" s="146" t="s">
        <v>152</v>
      </c>
      <c r="DL96" s="61" t="s">
        <v>155</v>
      </c>
      <c r="DM96" s="61" t="s">
        <v>150</v>
      </c>
      <c r="DO96" s="25" t="s">
        <v>393</v>
      </c>
    </row>
    <row r="97" spans="1:119" s="25" customFormat="1" x14ac:dyDescent="0.2">
      <c r="A97" s="25" t="s">
        <v>95</v>
      </c>
      <c r="B97" s="25" t="s">
        <v>159</v>
      </c>
      <c r="C97" s="25" t="s">
        <v>150</v>
      </c>
      <c r="I97" s="116" t="e">
        <f t="shared" ca="1" si="35"/>
        <v>#N/A</v>
      </c>
      <c r="J97" s="116" t="s">
        <v>482</v>
      </c>
      <c r="K97" s="116" t="e">
        <f ca="1">MATCH($I$2,OFFSET('AN CÁC SAO CHÍNH TINH'!$A$1,'AN CÁC SAO CHÍNH TINH'!K96,0,1000000),0)+'AN CÁC SAO CHÍNH TINH'!K96</f>
        <v>#N/A</v>
      </c>
      <c r="L97" s="116" t="e" cm="1">
        <f t="array" aca="1" ref="L97" ca="1">INDEX($B:$B,K97)</f>
        <v>#N/A</v>
      </c>
      <c r="M97" s="116" t="e" cm="1">
        <f t="array" aca="1" ref="M97" ca="1">INDEX($C:$C,K97)</f>
        <v>#N/A</v>
      </c>
      <c r="N97" s="116" t="e">
        <f t="shared" ca="1" si="36"/>
        <v>#N/A</v>
      </c>
      <c r="U97" s="132" t="s">
        <v>3081</v>
      </c>
      <c r="V97" s="119" t="s">
        <v>3070</v>
      </c>
      <c r="W97" s="119" t="s">
        <v>157</v>
      </c>
      <c r="AH97" s="34">
        <v>104</v>
      </c>
      <c r="AI97" s="34" t="s">
        <v>5281</v>
      </c>
      <c r="AJ97" s="34" t="s">
        <v>5286</v>
      </c>
      <c r="AL97" s="117"/>
      <c r="AN97" s="35" t="s">
        <v>5405</v>
      </c>
      <c r="AO97" s="35" t="s">
        <v>5887</v>
      </c>
      <c r="AP97" s="25" t="s">
        <v>5573</v>
      </c>
      <c r="AQ97" s="25" t="str">
        <f t="shared" si="28"/>
        <v>THIÊN CƠ-M</v>
      </c>
      <c r="AR97" s="25" t="str">
        <f t="shared" si="30"/>
        <v>THAM LANGMÃO</v>
      </c>
      <c r="AS97" s="25" t="s">
        <v>215</v>
      </c>
      <c r="AT97" s="25" t="s">
        <v>5343</v>
      </c>
      <c r="AU97" s="25" t="s">
        <v>148</v>
      </c>
      <c r="AV97" s="25" t="str">
        <f t="shared" si="31"/>
        <v>THAM LANG H</v>
      </c>
      <c r="AX97" s="25" t="str">
        <f t="shared" si="32"/>
        <v>L.THIÊN CƠTHÌN</v>
      </c>
      <c r="AY97" s="25" t="str">
        <f t="shared" si="33"/>
        <v>L.THIÊN CƠ-M</v>
      </c>
      <c r="BP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146" t="str">
        <f t="shared" si="29"/>
        <v>MÙIHỢI</v>
      </c>
      <c r="DK97" s="146" t="s">
        <v>152</v>
      </c>
      <c r="DL97" s="61" t="s">
        <v>156</v>
      </c>
      <c r="DM97" s="61" t="s">
        <v>151</v>
      </c>
      <c r="DO97" s="25" t="s">
        <v>210</v>
      </c>
    </row>
    <row r="98" spans="1:119" s="25" customFormat="1" x14ac:dyDescent="0.2">
      <c r="A98" s="25" t="s">
        <v>96</v>
      </c>
      <c r="B98" s="25" t="s">
        <v>159</v>
      </c>
      <c r="C98" s="25" t="s">
        <v>151</v>
      </c>
      <c r="I98" s="116" t="e">
        <f t="shared" ca="1" si="35"/>
        <v>#N/A</v>
      </c>
      <c r="J98" s="116" t="s">
        <v>482</v>
      </c>
      <c r="K98" s="116" t="e">
        <f ca="1">MATCH($I$2,OFFSET('AN CÁC SAO CHÍNH TINH'!$A$1,'AN CÁC SAO CHÍNH TINH'!K97,0,1000000),0)+'AN CÁC SAO CHÍNH TINH'!K97</f>
        <v>#N/A</v>
      </c>
      <c r="L98" s="116" t="e" cm="1">
        <f t="array" aca="1" ref="L98" ca="1">INDEX($B:$B,K98)</f>
        <v>#N/A</v>
      </c>
      <c r="M98" s="116" t="e" cm="1">
        <f t="array" aca="1" ref="M98" ca="1">INDEX($C:$C,K98)</f>
        <v>#N/A</v>
      </c>
      <c r="N98" s="116" t="e">
        <f t="shared" ca="1" si="36"/>
        <v>#N/A</v>
      </c>
      <c r="U98" s="132" t="s">
        <v>3081</v>
      </c>
      <c r="V98" s="119" t="s">
        <v>3071</v>
      </c>
      <c r="W98" s="119" t="s">
        <v>158</v>
      </c>
      <c r="AH98" s="34">
        <v>105</v>
      </c>
      <c r="AI98" s="34" t="s">
        <v>5279</v>
      </c>
      <c r="AJ98" s="34" t="s">
        <v>5280</v>
      </c>
      <c r="AL98" s="117"/>
      <c r="AN98" s="35" t="s">
        <v>5406</v>
      </c>
      <c r="AO98" s="35" t="s">
        <v>5887</v>
      </c>
      <c r="AP98" s="25" t="s">
        <v>5573</v>
      </c>
      <c r="AQ98" s="25" t="str">
        <f t="shared" si="28"/>
        <v>THIÊN CƠ-M</v>
      </c>
      <c r="AR98" s="25" t="str">
        <f t="shared" si="30"/>
        <v>THAM LANGDẬU</v>
      </c>
      <c r="AS98" s="25" t="s">
        <v>215</v>
      </c>
      <c r="AT98" s="25" t="s">
        <v>5343</v>
      </c>
      <c r="AU98" s="25" t="s">
        <v>154</v>
      </c>
      <c r="AV98" s="25" t="str">
        <f t="shared" si="31"/>
        <v>THAM LANG H</v>
      </c>
      <c r="AX98" s="25" t="str">
        <f t="shared" si="32"/>
        <v>L.THIÊN CƠTUẤT</v>
      </c>
      <c r="AY98" s="25" t="str">
        <f t="shared" si="33"/>
        <v>L.THIÊN CƠ-M</v>
      </c>
      <c r="BP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146" t="str">
        <f t="shared" ref="DJ98:DJ129" si="37">CONCATENATE(DK98,DL98)</f>
        <v>THÂNTÝ</v>
      </c>
      <c r="DK98" s="146" t="s">
        <v>153</v>
      </c>
      <c r="DL98" s="61" t="s">
        <v>157</v>
      </c>
      <c r="DM98" s="61" t="s">
        <v>153</v>
      </c>
    </row>
    <row r="99" spans="1:119" s="25" customFormat="1" x14ac:dyDescent="0.2">
      <c r="A99" s="25" t="s">
        <v>97</v>
      </c>
      <c r="B99" s="25" t="s">
        <v>159</v>
      </c>
      <c r="C99" s="25" t="s">
        <v>151</v>
      </c>
      <c r="I99" s="116" t="e">
        <f t="shared" ca="1" si="35"/>
        <v>#N/A</v>
      </c>
      <c r="J99" s="116" t="s">
        <v>482</v>
      </c>
      <c r="K99" s="116" t="e">
        <f ca="1">MATCH($I$2,OFFSET('AN CÁC SAO CHÍNH TINH'!$A$1,'AN CÁC SAO CHÍNH TINH'!K98,0,1000000),0)+'AN CÁC SAO CHÍNH TINH'!K98</f>
        <v>#N/A</v>
      </c>
      <c r="L99" s="116" t="e" cm="1">
        <f t="array" aca="1" ref="L99" ca="1">INDEX($B:$B,K99)</f>
        <v>#N/A</v>
      </c>
      <c r="M99" s="116" t="e" cm="1">
        <f t="array" aca="1" ref="M99" ca="1">INDEX($C:$C,K99)</f>
        <v>#N/A</v>
      </c>
      <c r="N99" s="116" t="e">
        <f t="shared" ca="1" si="36"/>
        <v>#N/A</v>
      </c>
      <c r="U99" s="132" t="s">
        <v>3082</v>
      </c>
      <c r="V99" s="119" t="s">
        <v>3061</v>
      </c>
      <c r="W99" s="119" t="s">
        <v>150</v>
      </c>
      <c r="AH99" s="34">
        <v>106</v>
      </c>
      <c r="AI99" s="34" t="s">
        <v>5286</v>
      </c>
      <c r="AJ99" s="34" t="s">
        <v>5278</v>
      </c>
      <c r="AL99" s="117"/>
      <c r="AN99" s="35" t="s">
        <v>5407</v>
      </c>
      <c r="AO99" s="35" t="s">
        <v>5887</v>
      </c>
      <c r="AP99" s="25" t="s">
        <v>5573</v>
      </c>
      <c r="AQ99" s="25" t="str">
        <f t="shared" si="28"/>
        <v>THIÊN CƠ-M</v>
      </c>
      <c r="AR99" s="25" t="str">
        <f t="shared" si="30"/>
        <v>CỰ MÔNMÃO</v>
      </c>
      <c r="AS99" s="25" t="s">
        <v>216</v>
      </c>
      <c r="AT99" s="25" t="s">
        <v>5340</v>
      </c>
      <c r="AU99" s="25" t="s">
        <v>148</v>
      </c>
      <c r="AV99" s="25" t="str">
        <f t="shared" si="31"/>
        <v>CỰ MÔN M</v>
      </c>
      <c r="AX99" s="25" t="str">
        <f t="shared" si="32"/>
        <v>L.THIÊN CƠMÃO</v>
      </c>
      <c r="AY99" s="25" t="str">
        <f t="shared" si="33"/>
        <v>L.THIÊN CƠ-M</v>
      </c>
      <c r="BP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146" t="str">
        <f t="shared" si="37"/>
        <v>THÂNSỬU</v>
      </c>
      <c r="DK99" s="146" t="s">
        <v>153</v>
      </c>
      <c r="DL99" s="61" t="s">
        <v>158</v>
      </c>
      <c r="DM99" s="61" t="s">
        <v>154</v>
      </c>
    </row>
    <row r="100" spans="1:119" s="25" customFormat="1" x14ac:dyDescent="0.2">
      <c r="A100" s="25" t="s">
        <v>98</v>
      </c>
      <c r="B100" s="25" t="s">
        <v>159</v>
      </c>
      <c r="C100" s="25" t="s">
        <v>152</v>
      </c>
      <c r="I100" s="116" t="e">
        <f t="shared" ca="1" si="35"/>
        <v>#N/A</v>
      </c>
      <c r="J100" s="116" t="s">
        <v>482</v>
      </c>
      <c r="K100" s="116" t="e">
        <f ca="1">MATCH($I$2,OFFSET('AN CÁC SAO CHÍNH TINH'!$A$1,'AN CÁC SAO CHÍNH TINH'!K99,0,1000000),0)+'AN CÁC SAO CHÍNH TINH'!K99</f>
        <v>#N/A</v>
      </c>
      <c r="L100" s="116" t="e" cm="1">
        <f t="array" aca="1" ref="L100" ca="1">INDEX($B:$B,K100)</f>
        <v>#N/A</v>
      </c>
      <c r="M100" s="116" t="e" cm="1">
        <f t="array" aca="1" ref="M100" ca="1">INDEX($C:$C,K100)</f>
        <v>#N/A</v>
      </c>
      <c r="N100" s="116" t="e">
        <f t="shared" ca="1" si="36"/>
        <v>#N/A</v>
      </c>
      <c r="U100" s="132" t="s">
        <v>3082</v>
      </c>
      <c r="V100" s="119" t="s">
        <v>3062</v>
      </c>
      <c r="W100" s="119" t="s">
        <v>151</v>
      </c>
      <c r="AH100" s="34">
        <v>107</v>
      </c>
      <c r="AI100" s="34" t="s">
        <v>5285</v>
      </c>
      <c r="AJ100" s="34" t="s">
        <v>5284</v>
      </c>
      <c r="AL100" s="117"/>
      <c r="AN100" s="35" t="s">
        <v>5408</v>
      </c>
      <c r="AO100" s="35" t="s">
        <v>5887</v>
      </c>
      <c r="AP100" s="25" t="s">
        <v>5573</v>
      </c>
      <c r="AQ100" s="25" t="str">
        <f t="shared" si="28"/>
        <v>THIÊN CƠ-M</v>
      </c>
      <c r="AR100" s="25" t="str">
        <f t="shared" si="30"/>
        <v>CỰ MÔNDẬU</v>
      </c>
      <c r="AS100" s="25" t="s">
        <v>216</v>
      </c>
      <c r="AT100" s="25" t="s">
        <v>5340</v>
      </c>
      <c r="AU100" s="25" t="s">
        <v>154</v>
      </c>
      <c r="AV100" s="25" t="str">
        <f t="shared" si="31"/>
        <v>CỰ MÔN M</v>
      </c>
      <c r="AX100" s="25" t="str">
        <f t="shared" si="32"/>
        <v>L.THIÊN CƠDẬU</v>
      </c>
      <c r="AY100" s="25" t="str">
        <f t="shared" si="33"/>
        <v>L.THIÊN CƠ-M</v>
      </c>
      <c r="BP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146" t="str">
        <f t="shared" si="37"/>
        <v>THÂNDẦN</v>
      </c>
      <c r="DK100" s="146" t="s">
        <v>153</v>
      </c>
      <c r="DL100" s="61" t="s">
        <v>147</v>
      </c>
      <c r="DM100" s="61" t="s">
        <v>155</v>
      </c>
    </row>
    <row r="101" spans="1:119" s="25" customFormat="1" x14ac:dyDescent="0.2">
      <c r="A101" s="25" t="s">
        <v>99</v>
      </c>
      <c r="B101" s="25" t="s">
        <v>159</v>
      </c>
      <c r="C101" s="25" t="s">
        <v>153</v>
      </c>
      <c r="I101" s="116" t="e">
        <f t="shared" ca="1" si="35"/>
        <v>#N/A</v>
      </c>
      <c r="J101" s="116" t="s">
        <v>482</v>
      </c>
      <c r="K101" s="116" t="e">
        <f ca="1">MATCH($I$2,OFFSET('AN CÁC SAO CHÍNH TINH'!$A$1,'AN CÁC SAO CHÍNH TINH'!K100,0,1000000),0)+'AN CÁC SAO CHÍNH TINH'!K100</f>
        <v>#N/A</v>
      </c>
      <c r="L101" s="116" t="e" cm="1">
        <f t="array" aca="1" ref="L101" ca="1">INDEX($B:$B,K101)</f>
        <v>#N/A</v>
      </c>
      <c r="M101" s="116" t="e" cm="1">
        <f t="array" aca="1" ref="M101" ca="1">INDEX($C:$C,K101)</f>
        <v>#N/A</v>
      </c>
      <c r="N101" s="116" t="e">
        <f t="shared" ca="1" si="36"/>
        <v>#N/A</v>
      </c>
      <c r="U101" s="132" t="s">
        <v>3082</v>
      </c>
      <c r="V101" s="119" t="s">
        <v>3063</v>
      </c>
      <c r="W101" s="119" t="s">
        <v>152</v>
      </c>
      <c r="AH101" s="34">
        <v>108</v>
      </c>
      <c r="AI101" s="34" t="s">
        <v>5283</v>
      </c>
      <c r="AJ101" s="34" t="s">
        <v>5287</v>
      </c>
      <c r="AL101" s="117"/>
      <c r="AN101" s="35" t="s">
        <v>5409</v>
      </c>
      <c r="AO101" s="35" t="s">
        <v>5888</v>
      </c>
      <c r="AP101" s="25" t="s">
        <v>5574</v>
      </c>
      <c r="AQ101" s="25" t="str">
        <f t="shared" ref="AQ101:AQ164" si="38">CONCATENATE(TRIM(LEFT(AP101,LEN(AP101)-LEN(RIGHT(AP101)))),"-",RIGHT(AP101))</f>
        <v>THIÊN CƠ-V</v>
      </c>
      <c r="AR101" s="25" t="str">
        <f t="shared" si="30"/>
        <v>CỰ MÔNTÝ</v>
      </c>
      <c r="AS101" s="25" t="s">
        <v>216</v>
      </c>
      <c r="AT101" s="25" t="s">
        <v>5341</v>
      </c>
      <c r="AU101" s="25" t="s">
        <v>157</v>
      </c>
      <c r="AV101" s="25" t="str">
        <f t="shared" si="31"/>
        <v>CỰ MÔN V</v>
      </c>
      <c r="AX101" s="25" t="str">
        <f t="shared" si="32"/>
        <v>L.THIÊN CƠTỴ</v>
      </c>
      <c r="AY101" s="25" t="str">
        <f t="shared" si="33"/>
        <v>L.THIÊN CƠ-V</v>
      </c>
      <c r="BP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146" t="str">
        <f t="shared" si="37"/>
        <v>THÂNMÃO</v>
      </c>
      <c r="DK101" s="146" t="s">
        <v>153</v>
      </c>
      <c r="DL101" s="61" t="s">
        <v>148</v>
      </c>
      <c r="DM101" s="61" t="s">
        <v>156</v>
      </c>
    </row>
    <row r="102" spans="1:119" s="25" customFormat="1" x14ac:dyDescent="0.2">
      <c r="A102" s="25" t="s">
        <v>100</v>
      </c>
      <c r="B102" s="25" t="s">
        <v>159</v>
      </c>
      <c r="C102" s="25" t="s">
        <v>154</v>
      </c>
      <c r="I102" s="116" t="e">
        <f t="shared" ca="1" si="35"/>
        <v>#N/A</v>
      </c>
      <c r="J102" s="116" t="s">
        <v>482</v>
      </c>
      <c r="K102" s="116" t="e">
        <f ca="1">MATCH($I$2,OFFSET('AN CÁC SAO CHÍNH TINH'!$A$1,'AN CÁC SAO CHÍNH TINH'!K101,0,1000000),0)+'AN CÁC SAO CHÍNH TINH'!K101</f>
        <v>#N/A</v>
      </c>
      <c r="L102" s="116" t="e" cm="1">
        <f t="array" aca="1" ref="L102" ca="1">INDEX($B:$B,K102)</f>
        <v>#N/A</v>
      </c>
      <c r="M102" s="116" t="e" cm="1">
        <f t="array" aca="1" ref="M102" ca="1">INDEX($C:$C,K102)</f>
        <v>#N/A</v>
      </c>
      <c r="N102" s="116" t="e">
        <f t="shared" ca="1" si="36"/>
        <v>#N/A</v>
      </c>
      <c r="U102" s="132" t="s">
        <v>3082</v>
      </c>
      <c r="V102" s="119" t="s">
        <v>3064</v>
      </c>
      <c r="W102" s="119" t="s">
        <v>153</v>
      </c>
      <c r="AH102" s="34">
        <v>109</v>
      </c>
      <c r="AI102" s="34" t="s">
        <v>5278</v>
      </c>
      <c r="AJ102" s="34" t="s">
        <v>5279</v>
      </c>
      <c r="AL102" s="117"/>
      <c r="AN102" s="35" t="s">
        <v>5410</v>
      </c>
      <c r="AO102" s="35" t="s">
        <v>5888</v>
      </c>
      <c r="AP102" s="25" t="s">
        <v>5574</v>
      </c>
      <c r="AQ102" s="25" t="str">
        <f t="shared" si="38"/>
        <v>THIÊN CƠ-V</v>
      </c>
      <c r="AR102" s="25" t="str">
        <f t="shared" si="30"/>
        <v>CỰ MÔNNGỌ</v>
      </c>
      <c r="AS102" s="25" t="s">
        <v>216</v>
      </c>
      <c r="AT102" s="25" t="s">
        <v>5341</v>
      </c>
      <c r="AU102" s="25" t="s">
        <v>151</v>
      </c>
      <c r="AV102" s="25" t="str">
        <f t="shared" si="31"/>
        <v>CỰ MÔN V</v>
      </c>
      <c r="AX102" s="25" t="str">
        <f t="shared" si="32"/>
        <v>L.THIÊN CƠTHÂN</v>
      </c>
      <c r="AY102" s="25" t="str">
        <f t="shared" si="33"/>
        <v>L.THIÊN CƠ-V</v>
      </c>
      <c r="BP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146" t="str">
        <f t="shared" si="37"/>
        <v>THÂNTHÌN</v>
      </c>
      <c r="DK102" s="146" t="s">
        <v>153</v>
      </c>
      <c r="DL102" s="61" t="s">
        <v>149</v>
      </c>
      <c r="DM102" s="61" t="s">
        <v>157</v>
      </c>
    </row>
    <row r="103" spans="1:119" s="25" customFormat="1" x14ac:dyDescent="0.2">
      <c r="A103" s="25" t="s">
        <v>101</v>
      </c>
      <c r="B103" s="25" t="s">
        <v>159</v>
      </c>
      <c r="C103" s="25" t="s">
        <v>155</v>
      </c>
      <c r="I103" s="116" t="e">
        <f t="shared" ca="1" si="35"/>
        <v>#N/A</v>
      </c>
      <c r="J103" s="116" t="s">
        <v>482</v>
      </c>
      <c r="K103" s="116" t="e">
        <f ca="1">MATCH($I$2,OFFSET('AN CÁC SAO CHÍNH TINH'!$A$1,'AN CÁC SAO CHÍNH TINH'!K102,0,1000000),0)+'AN CÁC SAO CHÍNH TINH'!K102</f>
        <v>#N/A</v>
      </c>
      <c r="L103" s="116" t="e" cm="1">
        <f t="array" aca="1" ref="L103" ca="1">INDEX($B:$B,K103)</f>
        <v>#N/A</v>
      </c>
      <c r="M103" s="116" t="e" cm="1">
        <f t="array" aca="1" ref="M103" ca="1">INDEX($C:$C,K103)</f>
        <v>#N/A</v>
      </c>
      <c r="N103" s="116" t="e">
        <f t="shared" ca="1" si="36"/>
        <v>#N/A</v>
      </c>
      <c r="U103" s="132" t="s">
        <v>3082</v>
      </c>
      <c r="V103" s="119" t="s">
        <v>3065</v>
      </c>
      <c r="W103" s="119" t="s">
        <v>154</v>
      </c>
      <c r="AH103" s="34">
        <v>110</v>
      </c>
      <c r="AI103" s="34" t="s">
        <v>5280</v>
      </c>
      <c r="AJ103" s="34" t="s">
        <v>5281</v>
      </c>
      <c r="AL103" s="117"/>
      <c r="AN103" s="35" t="s">
        <v>5411</v>
      </c>
      <c r="AO103" s="35" t="s">
        <v>5889</v>
      </c>
      <c r="AP103" s="25" t="s">
        <v>5575</v>
      </c>
      <c r="AQ103" s="25" t="str">
        <f t="shared" si="38"/>
        <v>THIÊN CƠ-Đ</v>
      </c>
      <c r="AR103" s="25" t="str">
        <f t="shared" si="30"/>
        <v>CỰ MÔNDẦN</v>
      </c>
      <c r="AS103" s="25" t="s">
        <v>216</v>
      </c>
      <c r="AT103" s="25" t="s">
        <v>5341</v>
      </c>
      <c r="AU103" s="25" t="s">
        <v>147</v>
      </c>
      <c r="AV103" s="25" t="str">
        <f t="shared" si="31"/>
        <v>CỰ MÔN V</v>
      </c>
      <c r="AX103" s="25" t="str">
        <f t="shared" si="32"/>
        <v>L.THIÊN CƠTÝ</v>
      </c>
      <c r="AY103" s="25" t="str">
        <f t="shared" si="33"/>
        <v>L.THIÊN CƠ-Đ</v>
      </c>
      <c r="BP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146" t="str">
        <f t="shared" si="37"/>
        <v>THÂNTỴ</v>
      </c>
      <c r="DK103" s="146" t="s">
        <v>153</v>
      </c>
      <c r="DL103" s="61" t="s">
        <v>150</v>
      </c>
      <c r="DM103" s="61" t="s">
        <v>158</v>
      </c>
    </row>
    <row r="104" spans="1:119" s="25" customFormat="1" x14ac:dyDescent="0.2">
      <c r="A104" s="25" t="s">
        <v>102</v>
      </c>
      <c r="B104" s="25" t="s">
        <v>159</v>
      </c>
      <c r="C104" s="25" t="s">
        <v>156</v>
      </c>
      <c r="I104" s="116" t="e">
        <f t="shared" ca="1" si="35"/>
        <v>#N/A</v>
      </c>
      <c r="J104" s="116" t="s">
        <v>482</v>
      </c>
      <c r="K104" s="116" t="e">
        <f ca="1">MATCH($I$2,OFFSET('AN CÁC SAO CHÍNH TINH'!$A$1,'AN CÁC SAO CHÍNH TINH'!K103,0,1000000),0)+'AN CÁC SAO CHÍNH TINH'!K103</f>
        <v>#N/A</v>
      </c>
      <c r="L104" s="116" t="e" cm="1">
        <f t="array" aca="1" ref="L104" ca="1">INDEX($B:$B,K104)</f>
        <v>#N/A</v>
      </c>
      <c r="M104" s="116" t="e" cm="1">
        <f t="array" aca="1" ref="M104" ca="1">INDEX($C:$C,K104)</f>
        <v>#N/A</v>
      </c>
      <c r="N104" s="116" t="e">
        <f t="shared" ca="1" si="36"/>
        <v>#N/A</v>
      </c>
      <c r="U104" s="132" t="s">
        <v>3082</v>
      </c>
      <c r="V104" s="119" t="s">
        <v>636</v>
      </c>
      <c r="W104" s="119" t="s">
        <v>155</v>
      </c>
      <c r="AH104" s="34">
        <v>111</v>
      </c>
      <c r="AI104" s="34" t="s">
        <v>5287</v>
      </c>
      <c r="AJ104" s="34" t="s">
        <v>5283</v>
      </c>
      <c r="AL104" s="117"/>
      <c r="AN104" s="35" t="s">
        <v>5412</v>
      </c>
      <c r="AO104" s="35" t="s">
        <v>5889</v>
      </c>
      <c r="AP104" s="25" t="s">
        <v>5575</v>
      </c>
      <c r="AQ104" s="25" t="str">
        <f t="shared" si="38"/>
        <v>THIÊN CƠ-Đ</v>
      </c>
      <c r="AR104" s="25" t="str">
        <f t="shared" si="30"/>
        <v>CỰ MÔNTHÂN</v>
      </c>
      <c r="AS104" s="25" t="s">
        <v>216</v>
      </c>
      <c r="AT104" s="25" t="s">
        <v>5342</v>
      </c>
      <c r="AU104" s="25" t="s">
        <v>153</v>
      </c>
      <c r="AV104" s="25" t="str">
        <f t="shared" si="31"/>
        <v>CỰ MÔN Đ</v>
      </c>
      <c r="AX104" s="25" t="str">
        <f t="shared" si="32"/>
        <v>L.THIÊN CƠNGỌ</v>
      </c>
      <c r="AY104" s="25" t="str">
        <f t="shared" si="33"/>
        <v>L.THIÊN CƠ-Đ</v>
      </c>
      <c r="BP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146" t="str">
        <f t="shared" si="37"/>
        <v>THÂNNGỌ</v>
      </c>
      <c r="DK104" s="146" t="s">
        <v>153</v>
      </c>
      <c r="DL104" s="61" t="s">
        <v>151</v>
      </c>
      <c r="DM104" s="61" t="s">
        <v>147</v>
      </c>
    </row>
    <row r="105" spans="1:119" s="25" customFormat="1" x14ac:dyDescent="0.2">
      <c r="A105" s="25" t="s">
        <v>103</v>
      </c>
      <c r="B105" s="25" t="s">
        <v>159</v>
      </c>
      <c r="C105" s="25" t="s">
        <v>157</v>
      </c>
      <c r="I105" s="116" t="e">
        <f t="shared" ca="1" si="35"/>
        <v>#N/A</v>
      </c>
      <c r="J105" s="116" t="s">
        <v>482</v>
      </c>
      <c r="K105" s="116" t="e">
        <f ca="1">MATCH($I$2,OFFSET('AN CÁC SAO CHÍNH TINH'!$A$1,'AN CÁC SAO CHÍNH TINH'!K104,0,1000000),0)+'AN CÁC SAO CHÍNH TINH'!K104</f>
        <v>#N/A</v>
      </c>
      <c r="L105" s="116" t="e" cm="1">
        <f t="array" aca="1" ref="L105" ca="1">INDEX($B:$B,K105)</f>
        <v>#N/A</v>
      </c>
      <c r="M105" s="116" t="e" cm="1">
        <f t="array" aca="1" ref="M105" ca="1">INDEX($C:$C,K105)</f>
        <v>#N/A</v>
      </c>
      <c r="N105" s="116" t="e">
        <f t="shared" ca="1" si="36"/>
        <v>#N/A</v>
      </c>
      <c r="U105" s="132" t="s">
        <v>3082</v>
      </c>
      <c r="V105" s="119" t="s">
        <v>3066</v>
      </c>
      <c r="W105" s="119" t="s">
        <v>156</v>
      </c>
      <c r="AL105" s="117"/>
      <c r="AN105" s="35" t="s">
        <v>5413</v>
      </c>
      <c r="AO105" s="35" t="s">
        <v>5889</v>
      </c>
      <c r="AP105" s="25" t="s">
        <v>5575</v>
      </c>
      <c r="AQ105" s="25" t="str">
        <f t="shared" si="38"/>
        <v>THIÊN CƠ-Đ</v>
      </c>
      <c r="AR105" s="25" t="str">
        <f t="shared" si="30"/>
        <v>CỰ MÔNHỢI</v>
      </c>
      <c r="AS105" s="25" t="s">
        <v>216</v>
      </c>
      <c r="AT105" s="25" t="s">
        <v>5342</v>
      </c>
      <c r="AU105" s="25" t="s">
        <v>156</v>
      </c>
      <c r="AV105" s="25" t="str">
        <f t="shared" si="31"/>
        <v>CỰ MÔN Đ</v>
      </c>
      <c r="AX105" s="25" t="str">
        <f t="shared" si="32"/>
        <v>L.THIÊN CƠSỬU</v>
      </c>
      <c r="AY105" s="25" t="str">
        <f t="shared" si="33"/>
        <v>L.THIÊN CƠ-Đ</v>
      </c>
      <c r="BP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146" t="str">
        <f t="shared" si="37"/>
        <v>THÂNMÙI</v>
      </c>
      <c r="DK105" s="146" t="s">
        <v>153</v>
      </c>
      <c r="DL105" s="61" t="s">
        <v>152</v>
      </c>
      <c r="DM105" s="61" t="s">
        <v>148</v>
      </c>
    </row>
    <row r="106" spans="1:119" s="25" customFormat="1" x14ac:dyDescent="0.2">
      <c r="A106" s="25" t="s">
        <v>104</v>
      </c>
      <c r="B106" s="25" t="s">
        <v>159</v>
      </c>
      <c r="C106" s="25" t="s">
        <v>158</v>
      </c>
      <c r="I106" s="116" t="e">
        <f t="shared" ca="1" si="35"/>
        <v>#N/A</v>
      </c>
      <c r="J106" s="116" t="s">
        <v>482</v>
      </c>
      <c r="K106" s="116" t="e">
        <f ca="1">MATCH($I$2,OFFSET('AN CÁC SAO CHÍNH TINH'!$A$1,'AN CÁC SAO CHÍNH TINH'!K105,0,1000000),0)+'AN CÁC SAO CHÍNH TINH'!K105</f>
        <v>#N/A</v>
      </c>
      <c r="L106" s="116" t="e" cm="1">
        <f t="array" aca="1" ref="L106" ca="1">INDEX($B:$B,K106)</f>
        <v>#N/A</v>
      </c>
      <c r="M106" s="116" t="e" cm="1">
        <f t="array" aca="1" ref="M106" ca="1">INDEX($C:$C,K106)</f>
        <v>#N/A</v>
      </c>
      <c r="N106" s="116" t="e">
        <f t="shared" ca="1" si="36"/>
        <v>#N/A</v>
      </c>
      <c r="U106" s="132" t="s">
        <v>3082</v>
      </c>
      <c r="V106" s="119" t="s">
        <v>3067</v>
      </c>
      <c r="W106" s="119" t="s">
        <v>157</v>
      </c>
      <c r="AL106" s="117"/>
      <c r="AN106" s="35" t="s">
        <v>5414</v>
      </c>
      <c r="AO106" s="35" t="s">
        <v>5889</v>
      </c>
      <c r="AP106" s="25" t="s">
        <v>5575</v>
      </c>
      <c r="AQ106" s="25" t="str">
        <f t="shared" si="38"/>
        <v>THIÊN CƠ-Đ</v>
      </c>
      <c r="AR106" s="25" t="str">
        <f t="shared" si="30"/>
        <v>CỰ MÔNTHÌN</v>
      </c>
      <c r="AS106" s="25" t="s">
        <v>216</v>
      </c>
      <c r="AT106" s="25" t="s">
        <v>5343</v>
      </c>
      <c r="AU106" s="25" t="s">
        <v>149</v>
      </c>
      <c r="AV106" s="25" t="str">
        <f t="shared" si="31"/>
        <v>CỰ MÔN H</v>
      </c>
      <c r="AX106" s="25" t="str">
        <f t="shared" si="32"/>
        <v>L.THIÊN CƠMÙI</v>
      </c>
      <c r="AY106" s="25" t="str">
        <f t="shared" si="33"/>
        <v>L.THIÊN CƠ-Đ</v>
      </c>
      <c r="BP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146" t="str">
        <f t="shared" si="37"/>
        <v>THÂNTHÂN</v>
      </c>
      <c r="DK106" s="146" t="s">
        <v>153</v>
      </c>
      <c r="DL106" s="61" t="s">
        <v>153</v>
      </c>
      <c r="DM106" s="61" t="s">
        <v>149</v>
      </c>
    </row>
    <row r="107" spans="1:119" s="25" customFormat="1" x14ac:dyDescent="0.2">
      <c r="A107" s="25" t="s">
        <v>105</v>
      </c>
      <c r="B107" s="25" t="s">
        <v>159</v>
      </c>
      <c r="C107" s="25" t="s">
        <v>147</v>
      </c>
      <c r="I107" s="116" t="e">
        <f t="shared" ca="1" si="35"/>
        <v>#N/A</v>
      </c>
      <c r="J107" s="116" t="s">
        <v>482</v>
      </c>
      <c r="K107" s="116" t="e">
        <f ca="1">MATCH($I$2,OFFSET('AN CÁC SAO CHÍNH TINH'!$A$1,'AN CÁC SAO CHÍNH TINH'!K106,0,1000000),0)+'AN CÁC SAO CHÍNH TINH'!K106</f>
        <v>#N/A</v>
      </c>
      <c r="L107" s="116" t="e" cm="1">
        <f t="array" aca="1" ref="L107" ca="1">INDEX($B:$B,K107)</f>
        <v>#N/A</v>
      </c>
      <c r="M107" s="116" t="e" cm="1">
        <f t="array" aca="1" ref="M107" ca="1">INDEX($C:$C,K107)</f>
        <v>#N/A</v>
      </c>
      <c r="N107" s="116" t="e">
        <f t="shared" ca="1" si="36"/>
        <v>#N/A</v>
      </c>
      <c r="U107" s="132" t="s">
        <v>3082</v>
      </c>
      <c r="V107" s="119" t="s">
        <v>3068</v>
      </c>
      <c r="W107" s="119" t="s">
        <v>158</v>
      </c>
      <c r="AL107" s="117"/>
      <c r="AN107" s="35" t="s">
        <v>5415</v>
      </c>
      <c r="AO107" s="35" t="s">
        <v>5890</v>
      </c>
      <c r="AP107" s="25" t="s">
        <v>5576</v>
      </c>
      <c r="AQ107" s="25" t="str">
        <f t="shared" si="38"/>
        <v>THIÊN CƠ-H</v>
      </c>
      <c r="AR107" s="25" t="str">
        <f t="shared" si="30"/>
        <v>CỰ MÔNTUẤT</v>
      </c>
      <c r="AS107" s="25" t="s">
        <v>216</v>
      </c>
      <c r="AT107" s="25" t="s">
        <v>5343</v>
      </c>
      <c r="AU107" s="25" t="s">
        <v>155</v>
      </c>
      <c r="AV107" s="25" t="str">
        <f t="shared" si="31"/>
        <v>CỰ MÔN H</v>
      </c>
      <c r="AX107" s="25" t="str">
        <f t="shared" si="32"/>
        <v>L.THIÊN CƠDẦN</v>
      </c>
      <c r="AY107" s="25" t="str">
        <f t="shared" si="33"/>
        <v>L.THIÊN CƠ-H</v>
      </c>
      <c r="BP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146" t="str">
        <f t="shared" si="37"/>
        <v>THÂNDẬU</v>
      </c>
      <c r="DK107" s="146" t="s">
        <v>153</v>
      </c>
      <c r="DL107" s="61" t="s">
        <v>154</v>
      </c>
      <c r="DM107" s="61" t="s">
        <v>150</v>
      </c>
    </row>
    <row r="108" spans="1:119" s="25" customFormat="1" x14ac:dyDescent="0.2">
      <c r="A108" s="25" t="s">
        <v>106</v>
      </c>
      <c r="B108" s="25" t="s">
        <v>159</v>
      </c>
      <c r="C108" s="25" t="s">
        <v>148</v>
      </c>
      <c r="I108" s="116" t="e">
        <f t="shared" ca="1" si="35"/>
        <v>#N/A</v>
      </c>
      <c r="J108" s="116" t="s">
        <v>482</v>
      </c>
      <c r="K108" s="116" t="e">
        <f ca="1">MATCH($I$2,OFFSET('AN CÁC SAO CHÍNH TINH'!$A$1,'AN CÁC SAO CHÍNH TINH'!K107,0,1000000),0)+'AN CÁC SAO CHÍNH TINH'!K107</f>
        <v>#N/A</v>
      </c>
      <c r="L108" s="116" t="e" cm="1">
        <f t="array" aca="1" ref="L108" ca="1">INDEX($B:$B,K108)</f>
        <v>#N/A</v>
      </c>
      <c r="M108" s="116" t="e" cm="1">
        <f t="array" aca="1" ref="M108" ca="1">INDEX($C:$C,K108)</f>
        <v>#N/A</v>
      </c>
      <c r="N108" s="116" t="e">
        <f t="shared" ca="1" si="36"/>
        <v>#N/A</v>
      </c>
      <c r="U108" s="132" t="s">
        <v>3082</v>
      </c>
      <c r="V108" s="119" t="s">
        <v>3069</v>
      </c>
      <c r="W108" s="119" t="s">
        <v>147</v>
      </c>
      <c r="AL108" s="117"/>
      <c r="AN108" s="35" t="s">
        <v>5416</v>
      </c>
      <c r="AO108" s="35" t="s">
        <v>5890</v>
      </c>
      <c r="AP108" s="25" t="s">
        <v>5576</v>
      </c>
      <c r="AQ108" s="25" t="str">
        <f t="shared" si="38"/>
        <v>THIÊN CƠ-H</v>
      </c>
      <c r="AR108" s="25" t="str">
        <f t="shared" si="30"/>
        <v>CỰ MÔNSỬU</v>
      </c>
      <c r="AS108" s="25" t="s">
        <v>216</v>
      </c>
      <c r="AT108" s="25" t="s">
        <v>5343</v>
      </c>
      <c r="AU108" s="25" t="s">
        <v>158</v>
      </c>
      <c r="AV108" s="25" t="str">
        <f t="shared" si="31"/>
        <v>CỰ MÔN H</v>
      </c>
      <c r="AX108" s="25" t="str">
        <f t="shared" si="32"/>
        <v>L.THIÊN CƠHỢI</v>
      </c>
      <c r="AY108" s="25" t="str">
        <f t="shared" si="33"/>
        <v>L.THIÊN CƠ-H</v>
      </c>
      <c r="BP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146" t="str">
        <f t="shared" si="37"/>
        <v>THÂNTUẤT</v>
      </c>
      <c r="DK108" s="146" t="s">
        <v>153</v>
      </c>
      <c r="DL108" s="61" t="s">
        <v>155</v>
      </c>
      <c r="DM108" s="61" t="s">
        <v>151</v>
      </c>
    </row>
    <row r="109" spans="1:119" s="25" customFormat="1" x14ac:dyDescent="0.2">
      <c r="A109" s="25" t="s">
        <v>107</v>
      </c>
      <c r="B109" s="25" t="s">
        <v>159</v>
      </c>
      <c r="C109" s="25" t="s">
        <v>149</v>
      </c>
      <c r="I109" s="116" t="e">
        <f t="shared" ca="1" si="35"/>
        <v>#N/A</v>
      </c>
      <c r="J109" s="116" t="s">
        <v>482</v>
      </c>
      <c r="K109" s="116" t="e">
        <f ca="1">MATCH($I$2,OFFSET('AN CÁC SAO CHÍNH TINH'!$A$1,'AN CÁC SAO CHÍNH TINH'!K108,0,1000000),0)+'AN CÁC SAO CHÍNH TINH'!K108</f>
        <v>#N/A</v>
      </c>
      <c r="L109" s="116" t="e" cm="1">
        <f t="array" aca="1" ref="L109" ca="1">INDEX($B:$B,K109)</f>
        <v>#N/A</v>
      </c>
      <c r="M109" s="116" t="e" cm="1">
        <f t="array" aca="1" ref="M109" ca="1">INDEX($C:$C,K109)</f>
        <v>#N/A</v>
      </c>
      <c r="N109" s="116" t="e">
        <f t="shared" ca="1" si="36"/>
        <v>#N/A</v>
      </c>
      <c r="U109" s="132" t="s">
        <v>3082</v>
      </c>
      <c r="V109" s="119" t="s">
        <v>3070</v>
      </c>
      <c r="W109" s="119" t="s">
        <v>148</v>
      </c>
      <c r="AL109" s="117"/>
      <c r="AN109" s="35" t="s">
        <v>5417</v>
      </c>
      <c r="AO109" s="35" t="s">
        <v>5891</v>
      </c>
      <c r="AP109" s="25" t="s">
        <v>5577</v>
      </c>
      <c r="AQ109" s="25" t="str">
        <f t="shared" si="38"/>
        <v>THIÊN PHỦ-M</v>
      </c>
      <c r="AR109" s="25" t="str">
        <f t="shared" si="30"/>
        <v>CỰ MÔNMÙI</v>
      </c>
      <c r="AS109" s="25" t="s">
        <v>216</v>
      </c>
      <c r="AT109" s="25" t="s">
        <v>5343</v>
      </c>
      <c r="AU109" s="25" t="s">
        <v>152</v>
      </c>
      <c r="AV109" s="25" t="str">
        <f t="shared" si="31"/>
        <v>CỰ MÔN H</v>
      </c>
      <c r="AX109" s="25" t="str">
        <f t="shared" si="32"/>
        <v>L.THIÊN PHỦDẦN</v>
      </c>
      <c r="AY109" s="25" t="str">
        <f t="shared" si="33"/>
        <v>L.THIÊN PHỦ-M</v>
      </c>
      <c r="BP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146" t="str">
        <f t="shared" si="37"/>
        <v>THÂNHỢI</v>
      </c>
      <c r="DK109" s="146" t="s">
        <v>153</v>
      </c>
      <c r="DL109" s="61" t="s">
        <v>156</v>
      </c>
      <c r="DM109" s="61" t="s">
        <v>152</v>
      </c>
    </row>
    <row r="110" spans="1:119" s="25" customFormat="1" x14ac:dyDescent="0.2">
      <c r="A110" s="25" t="s">
        <v>108</v>
      </c>
      <c r="B110" s="25" t="s">
        <v>159</v>
      </c>
      <c r="C110" s="25" t="s">
        <v>150</v>
      </c>
      <c r="I110" s="116" t="e">
        <f t="shared" ca="1" si="35"/>
        <v>#N/A</v>
      </c>
      <c r="J110" s="116" t="s">
        <v>482</v>
      </c>
      <c r="K110" s="116" t="e">
        <f ca="1">MATCH($I$2,OFFSET('AN CÁC SAO CHÍNH TINH'!$A$1,'AN CÁC SAO CHÍNH TINH'!K109,0,1000000),0)+'AN CÁC SAO CHÍNH TINH'!K109</f>
        <v>#N/A</v>
      </c>
      <c r="L110" s="116" t="e" cm="1">
        <f t="array" aca="1" ref="L110" ca="1">INDEX($B:$B,K110)</f>
        <v>#N/A</v>
      </c>
      <c r="M110" s="116" t="e" cm="1">
        <f t="array" aca="1" ref="M110" ca="1">INDEX($C:$C,K110)</f>
        <v>#N/A</v>
      </c>
      <c r="N110" s="116" t="e">
        <f t="shared" ca="1" si="36"/>
        <v>#N/A</v>
      </c>
      <c r="U110" s="132" t="s">
        <v>3082</v>
      </c>
      <c r="V110" s="119" t="s">
        <v>3071</v>
      </c>
      <c r="W110" s="119" t="s">
        <v>149</v>
      </c>
      <c r="AL110" s="117"/>
      <c r="AN110" s="35" t="s">
        <v>5418</v>
      </c>
      <c r="AO110" s="35" t="s">
        <v>5891</v>
      </c>
      <c r="AP110" s="25" t="s">
        <v>5577</v>
      </c>
      <c r="AQ110" s="25" t="str">
        <f t="shared" si="38"/>
        <v>THIÊN PHỦ-M</v>
      </c>
      <c r="AR110" s="25" t="str">
        <f t="shared" si="30"/>
        <v>CỰ MÔNTỴ</v>
      </c>
      <c r="AS110" s="25" t="s">
        <v>216</v>
      </c>
      <c r="AT110" s="25" t="s">
        <v>5343</v>
      </c>
      <c r="AU110" s="25" t="s">
        <v>150</v>
      </c>
      <c r="AV110" s="25" t="str">
        <f t="shared" si="31"/>
        <v>CỰ MÔN H</v>
      </c>
      <c r="AX110" s="25" t="str">
        <f t="shared" si="32"/>
        <v>L.THIÊN PHỦTHÂN</v>
      </c>
      <c r="AY110" s="25" t="str">
        <f t="shared" si="33"/>
        <v>L.THIÊN PHỦ-M</v>
      </c>
      <c r="BP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146" t="str">
        <f t="shared" si="37"/>
        <v>DẬUTÝ</v>
      </c>
      <c r="DK110" s="146" t="s">
        <v>154</v>
      </c>
      <c r="DL110" s="61" t="s">
        <v>157</v>
      </c>
      <c r="DM110" s="61" t="s">
        <v>154</v>
      </c>
    </row>
    <row r="111" spans="1:119" s="25" customFormat="1" x14ac:dyDescent="0.2">
      <c r="A111" s="25" t="s">
        <v>109</v>
      </c>
      <c r="B111" s="25" t="s">
        <v>159</v>
      </c>
      <c r="C111" s="25" t="s">
        <v>150</v>
      </c>
      <c r="I111" s="116" t="e">
        <f t="shared" ca="1" si="35"/>
        <v>#N/A</v>
      </c>
      <c r="J111" s="116" t="s">
        <v>482</v>
      </c>
      <c r="K111" s="116" t="e">
        <f ca="1">MATCH($I$2,OFFSET('AN CÁC SAO CHÍNH TINH'!$A$1,'AN CÁC SAO CHÍNH TINH'!K110,0,1000000),0)+'AN CÁC SAO CHÍNH TINH'!K110</f>
        <v>#N/A</v>
      </c>
      <c r="L111" s="116" t="e" cm="1">
        <f t="array" aca="1" ref="L111" ca="1">INDEX($B:$B,K111)</f>
        <v>#N/A</v>
      </c>
      <c r="M111" s="116" t="e" cm="1">
        <f t="array" aca="1" ref="M111" ca="1">INDEX($C:$C,K111)</f>
        <v>#N/A</v>
      </c>
      <c r="N111" s="116" t="e">
        <f t="shared" ca="1" si="36"/>
        <v>#N/A</v>
      </c>
      <c r="U111" s="132" t="s">
        <v>3083</v>
      </c>
      <c r="V111" s="119" t="s">
        <v>3061</v>
      </c>
      <c r="W111" s="119" t="s">
        <v>156</v>
      </c>
      <c r="AL111" s="117"/>
      <c r="AN111" s="35" t="s">
        <v>5419</v>
      </c>
      <c r="AO111" s="35" t="s">
        <v>5891</v>
      </c>
      <c r="AP111" s="25" t="s">
        <v>5577</v>
      </c>
      <c r="AQ111" s="25" t="str">
        <f t="shared" si="38"/>
        <v>THIÊN PHỦ-M</v>
      </c>
      <c r="AR111" s="25" t="str">
        <f t="shared" si="30"/>
        <v>THIÊN TƯỚNGDẦN</v>
      </c>
      <c r="AS111" s="25" t="s">
        <v>217</v>
      </c>
      <c r="AT111" s="25" t="s">
        <v>5340</v>
      </c>
      <c r="AU111" s="25" t="s">
        <v>147</v>
      </c>
      <c r="AV111" s="25" t="str">
        <f t="shared" si="31"/>
        <v>THIÊN TƯỚNG M</v>
      </c>
      <c r="AX111" s="25" t="str">
        <f t="shared" si="32"/>
        <v>L.THIÊN PHỦTÝ</v>
      </c>
      <c r="AY111" s="25" t="str">
        <f t="shared" si="33"/>
        <v>L.THIÊN PHỦ-M</v>
      </c>
      <c r="BP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146" t="str">
        <f t="shared" si="37"/>
        <v>DẬUSỬU</v>
      </c>
      <c r="DK111" s="146" t="s">
        <v>154</v>
      </c>
      <c r="DL111" s="61" t="s">
        <v>158</v>
      </c>
      <c r="DM111" s="61" t="s">
        <v>155</v>
      </c>
    </row>
    <row r="112" spans="1:119" s="25" customFormat="1" x14ac:dyDescent="0.2">
      <c r="A112" s="25" t="s">
        <v>110</v>
      </c>
      <c r="B112" s="25" t="s">
        <v>159</v>
      </c>
      <c r="C112" s="25" t="s">
        <v>151</v>
      </c>
      <c r="I112" s="116" t="e">
        <f t="shared" ca="1" si="35"/>
        <v>#N/A</v>
      </c>
      <c r="J112" s="116" t="s">
        <v>482</v>
      </c>
      <c r="K112" s="116" t="e">
        <f ca="1">MATCH($I$2,OFFSET('AN CÁC SAO CHÍNH TINH'!$A$1,'AN CÁC SAO CHÍNH TINH'!K111,0,1000000),0)+'AN CÁC SAO CHÍNH TINH'!K111</f>
        <v>#N/A</v>
      </c>
      <c r="L112" s="116" t="e" cm="1">
        <f t="array" aca="1" ref="L112" ca="1">INDEX($B:$B,K112)</f>
        <v>#N/A</v>
      </c>
      <c r="M112" s="116" t="e" cm="1">
        <f t="array" aca="1" ref="M112" ca="1">INDEX($C:$C,K112)</f>
        <v>#N/A</v>
      </c>
      <c r="N112" s="116" t="e">
        <f t="shared" ca="1" si="36"/>
        <v>#N/A</v>
      </c>
      <c r="U112" s="132" t="s">
        <v>3083</v>
      </c>
      <c r="V112" s="119" t="s">
        <v>3062</v>
      </c>
      <c r="W112" s="119" t="s">
        <v>157</v>
      </c>
      <c r="AL112" s="117"/>
      <c r="AN112" s="35" t="s">
        <v>5420</v>
      </c>
      <c r="AO112" s="35" t="s">
        <v>5891</v>
      </c>
      <c r="AP112" s="25" t="s">
        <v>5577</v>
      </c>
      <c r="AQ112" s="25" t="str">
        <f t="shared" si="38"/>
        <v>THIÊN PHỦ-M</v>
      </c>
      <c r="AR112" s="25" t="str">
        <f t="shared" si="30"/>
        <v>THIÊN TƯỚNGTHÂN</v>
      </c>
      <c r="AS112" s="25" t="s">
        <v>217</v>
      </c>
      <c r="AT112" s="25" t="s">
        <v>5340</v>
      </c>
      <c r="AU112" s="25" t="s">
        <v>153</v>
      </c>
      <c r="AV112" s="25" t="str">
        <f t="shared" si="31"/>
        <v>THIÊN TƯỚNG M</v>
      </c>
      <c r="AX112" s="25" t="str">
        <f t="shared" si="32"/>
        <v>L.THIÊN PHỦNGỌ</v>
      </c>
      <c r="AY112" s="25" t="str">
        <f t="shared" si="33"/>
        <v>L.THIÊN PHỦ-M</v>
      </c>
      <c r="BP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146" t="str">
        <f t="shared" si="37"/>
        <v>DẬUDẦN</v>
      </c>
      <c r="DK112" s="146" t="s">
        <v>154</v>
      </c>
      <c r="DL112" s="61" t="s">
        <v>147</v>
      </c>
      <c r="DM112" s="61" t="s">
        <v>156</v>
      </c>
    </row>
    <row r="113" spans="1:117" s="25" customFormat="1" x14ac:dyDescent="0.2">
      <c r="A113" s="25" t="s">
        <v>111</v>
      </c>
      <c r="B113" s="25" t="s">
        <v>159</v>
      </c>
      <c r="C113" s="25" t="s">
        <v>152</v>
      </c>
      <c r="I113" s="116" t="e">
        <f t="shared" ca="1" si="35"/>
        <v>#N/A</v>
      </c>
      <c r="J113" s="116" t="s">
        <v>482</v>
      </c>
      <c r="K113" s="116" t="e">
        <f ca="1">MATCH($I$2,OFFSET('AN CÁC SAO CHÍNH TINH'!$A$1,'AN CÁC SAO CHÍNH TINH'!K112,0,1000000),0)+'AN CÁC SAO CHÍNH TINH'!K112</f>
        <v>#N/A</v>
      </c>
      <c r="L113" s="116" t="e" cm="1">
        <f t="array" aca="1" ref="L113" ca="1">INDEX($B:$B,K113)</f>
        <v>#N/A</v>
      </c>
      <c r="M113" s="116" t="e" cm="1">
        <f t="array" aca="1" ref="M113" ca="1">INDEX($C:$C,K113)</f>
        <v>#N/A</v>
      </c>
      <c r="N113" s="116" t="e">
        <f t="shared" ca="1" si="36"/>
        <v>#N/A</v>
      </c>
      <c r="U113" s="132" t="s">
        <v>3083</v>
      </c>
      <c r="V113" s="119" t="s">
        <v>3063</v>
      </c>
      <c r="W113" s="119" t="s">
        <v>158</v>
      </c>
      <c r="AL113" s="117"/>
      <c r="AN113" s="35" t="s">
        <v>5421</v>
      </c>
      <c r="AO113" s="35" t="s">
        <v>5892</v>
      </c>
      <c r="AP113" s="25" t="s">
        <v>5578</v>
      </c>
      <c r="AQ113" s="25" t="str">
        <f t="shared" si="38"/>
        <v>THIÊN PHỦ-V</v>
      </c>
      <c r="AR113" s="25" t="str">
        <f t="shared" si="30"/>
        <v>THIÊN TƯỚNGTHÌN</v>
      </c>
      <c r="AS113" s="25" t="s">
        <v>217</v>
      </c>
      <c r="AT113" s="25" t="s">
        <v>5341</v>
      </c>
      <c r="AU113" s="25" t="s">
        <v>149</v>
      </c>
      <c r="AV113" s="25" t="str">
        <f t="shared" si="31"/>
        <v>THIÊN TƯỚNG V</v>
      </c>
      <c r="AX113" s="25" t="str">
        <f t="shared" si="32"/>
        <v>L.THIÊN PHỦTHÌN</v>
      </c>
      <c r="AY113" s="25" t="str">
        <f t="shared" si="33"/>
        <v>L.THIÊN PHỦ-V</v>
      </c>
      <c r="BP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146" t="str">
        <f t="shared" si="37"/>
        <v>DẬUMÃO</v>
      </c>
      <c r="DK113" s="146" t="s">
        <v>154</v>
      </c>
      <c r="DL113" s="61" t="s">
        <v>148</v>
      </c>
      <c r="DM113" s="61" t="s">
        <v>157</v>
      </c>
    </row>
    <row r="114" spans="1:117" s="25" customFormat="1" x14ac:dyDescent="0.2">
      <c r="A114" s="25" t="s">
        <v>112</v>
      </c>
      <c r="B114" s="25" t="s">
        <v>159</v>
      </c>
      <c r="C114" s="25" t="s">
        <v>153</v>
      </c>
      <c r="I114" s="116" t="e">
        <f t="shared" ca="1" si="35"/>
        <v>#N/A</v>
      </c>
      <c r="J114" s="116" t="s">
        <v>482</v>
      </c>
      <c r="K114" s="116" t="e">
        <f ca="1">MATCH($I$2,OFFSET('AN CÁC SAO CHÍNH TINH'!$A$1,'AN CÁC SAO CHÍNH TINH'!K113,0,1000000),0)+'AN CÁC SAO CHÍNH TINH'!K113</f>
        <v>#N/A</v>
      </c>
      <c r="L114" s="116" t="e" cm="1">
        <f t="array" aca="1" ref="L114" ca="1">INDEX($B:$B,K114)</f>
        <v>#N/A</v>
      </c>
      <c r="M114" s="116" t="e" cm="1">
        <f t="array" aca="1" ref="M114" ca="1">INDEX($C:$C,K114)</f>
        <v>#N/A</v>
      </c>
      <c r="N114" s="116" t="e">
        <f t="shared" ca="1" si="36"/>
        <v>#N/A</v>
      </c>
      <c r="U114" s="132" t="s">
        <v>3083</v>
      </c>
      <c r="V114" s="119" t="s">
        <v>3064</v>
      </c>
      <c r="W114" s="119" t="s">
        <v>147</v>
      </c>
      <c r="AL114" s="117"/>
      <c r="AN114" s="35" t="s">
        <v>5422</v>
      </c>
      <c r="AO114" s="35" t="s">
        <v>5892</v>
      </c>
      <c r="AP114" s="25" t="s">
        <v>5578</v>
      </c>
      <c r="AQ114" s="25" t="str">
        <f t="shared" si="38"/>
        <v>THIÊN PHỦ-V</v>
      </c>
      <c r="AR114" s="25" t="str">
        <f t="shared" si="30"/>
        <v>THIÊN TƯỚNGTUẤT</v>
      </c>
      <c r="AS114" s="25" t="s">
        <v>217</v>
      </c>
      <c r="AT114" s="25" t="s">
        <v>5341</v>
      </c>
      <c r="AU114" s="25" t="s">
        <v>155</v>
      </c>
      <c r="AV114" s="25" t="str">
        <f t="shared" si="31"/>
        <v>THIÊN TƯỚNG V</v>
      </c>
      <c r="AX114" s="25" t="str">
        <f t="shared" si="32"/>
        <v>L.THIÊN PHỦTUẤT</v>
      </c>
      <c r="AY114" s="25" t="str">
        <f t="shared" si="33"/>
        <v>L.THIÊN PHỦ-V</v>
      </c>
      <c r="BP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146" t="str">
        <f t="shared" si="37"/>
        <v>DẬUTHÌN</v>
      </c>
      <c r="DK114" s="146" t="s">
        <v>154</v>
      </c>
      <c r="DL114" s="61" t="s">
        <v>149</v>
      </c>
      <c r="DM114" s="61" t="s">
        <v>158</v>
      </c>
    </row>
    <row r="115" spans="1:117" s="25" customFormat="1" x14ac:dyDescent="0.2">
      <c r="A115" s="25" t="s">
        <v>113</v>
      </c>
      <c r="B115" s="25" t="s">
        <v>159</v>
      </c>
      <c r="C115" s="25" t="s">
        <v>154</v>
      </c>
      <c r="I115" s="116" t="e">
        <f t="shared" ca="1" si="35"/>
        <v>#N/A</v>
      </c>
      <c r="J115" s="116" t="s">
        <v>482</v>
      </c>
      <c r="K115" s="116" t="e">
        <f ca="1">MATCH($I$2,OFFSET('AN CÁC SAO CHÍNH TINH'!$A$1,'AN CÁC SAO CHÍNH TINH'!K114,0,1000000),0)+'AN CÁC SAO CHÍNH TINH'!K114</f>
        <v>#N/A</v>
      </c>
      <c r="L115" s="116" t="e" cm="1">
        <f t="array" aca="1" ref="L115" ca="1">INDEX($B:$B,K115)</f>
        <v>#N/A</v>
      </c>
      <c r="M115" s="116" t="e" cm="1">
        <f t="array" aca="1" ref="M115" ca="1">INDEX($C:$C,K115)</f>
        <v>#N/A</v>
      </c>
      <c r="N115" s="116" t="e">
        <f t="shared" ca="1" si="36"/>
        <v>#N/A</v>
      </c>
      <c r="U115" s="132" t="s">
        <v>3083</v>
      </c>
      <c r="V115" s="119" t="s">
        <v>3065</v>
      </c>
      <c r="W115" s="119" t="s">
        <v>148</v>
      </c>
      <c r="AL115" s="117"/>
      <c r="AN115" s="35" t="s">
        <v>5423</v>
      </c>
      <c r="AO115" s="35" t="s">
        <v>5893</v>
      </c>
      <c r="AP115" s="25" t="s">
        <v>5579</v>
      </c>
      <c r="AQ115" s="25" t="str">
        <f t="shared" si="38"/>
        <v>THIÊN PHỦ-Đ</v>
      </c>
      <c r="AR115" s="25" t="str">
        <f t="shared" si="30"/>
        <v>THIÊN TƯỚNGTÝ</v>
      </c>
      <c r="AS115" s="25" t="s">
        <v>217</v>
      </c>
      <c r="AT115" s="25" t="s">
        <v>5341</v>
      </c>
      <c r="AU115" s="25" t="s">
        <v>157</v>
      </c>
      <c r="AV115" s="25" t="str">
        <f t="shared" si="31"/>
        <v>THIÊN TƯỚNG V</v>
      </c>
      <c r="AX115" s="25" t="str">
        <f t="shared" si="32"/>
        <v>L.THIÊN PHỦTỴ</v>
      </c>
      <c r="AY115" s="25" t="str">
        <f t="shared" si="33"/>
        <v>L.THIÊN PHỦ-Đ</v>
      </c>
      <c r="BP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146" t="str">
        <f t="shared" si="37"/>
        <v>DẬUTỴ</v>
      </c>
      <c r="DK115" s="146" t="s">
        <v>154</v>
      </c>
      <c r="DL115" s="61" t="s">
        <v>150</v>
      </c>
      <c r="DM115" s="61" t="s">
        <v>147</v>
      </c>
    </row>
    <row r="116" spans="1:117" s="25" customFormat="1" x14ac:dyDescent="0.2">
      <c r="A116" s="25" t="s">
        <v>114</v>
      </c>
      <c r="B116" s="25" t="s">
        <v>159</v>
      </c>
      <c r="C116" s="25" t="s">
        <v>155</v>
      </c>
      <c r="I116" s="116" t="e">
        <f t="shared" ca="1" si="35"/>
        <v>#N/A</v>
      </c>
      <c r="J116" s="116" t="s">
        <v>482</v>
      </c>
      <c r="K116" s="116" t="e">
        <f ca="1">MATCH($I$2,OFFSET('AN CÁC SAO CHÍNH TINH'!$A$1,'AN CÁC SAO CHÍNH TINH'!K115,0,1000000),0)+'AN CÁC SAO CHÍNH TINH'!K115</f>
        <v>#N/A</v>
      </c>
      <c r="L116" s="116" t="e" cm="1">
        <f t="array" aca="1" ref="L116" ca="1">INDEX($B:$B,K116)</f>
        <v>#N/A</v>
      </c>
      <c r="M116" s="116" t="e" cm="1">
        <f t="array" aca="1" ref="M116" ca="1">INDEX($C:$C,K116)</f>
        <v>#N/A</v>
      </c>
      <c r="N116" s="116" t="e">
        <f t="shared" ca="1" si="36"/>
        <v>#N/A</v>
      </c>
      <c r="U116" s="132" t="s">
        <v>3083</v>
      </c>
      <c r="V116" s="119" t="s">
        <v>636</v>
      </c>
      <c r="W116" s="119" t="s">
        <v>149</v>
      </c>
      <c r="AL116" s="117"/>
      <c r="AN116" s="35" t="s">
        <v>5424</v>
      </c>
      <c r="AO116" s="35" t="s">
        <v>5893</v>
      </c>
      <c r="AP116" s="25" t="s">
        <v>5579</v>
      </c>
      <c r="AQ116" s="25" t="str">
        <f t="shared" si="38"/>
        <v>THIÊN PHỦ-Đ</v>
      </c>
      <c r="AR116" s="25" t="str">
        <f t="shared" si="30"/>
        <v>THIÊN TƯỚNGNGỌ</v>
      </c>
      <c r="AS116" s="25" t="s">
        <v>217</v>
      </c>
      <c r="AT116" s="25" t="s">
        <v>5341</v>
      </c>
      <c r="AU116" s="25" t="s">
        <v>151</v>
      </c>
      <c r="AV116" s="25" t="str">
        <f t="shared" si="31"/>
        <v>THIÊN TƯỚNG V</v>
      </c>
      <c r="AX116" s="25" t="str">
        <f t="shared" si="32"/>
        <v>L.THIÊN PHỦHỢI</v>
      </c>
      <c r="AY116" s="25" t="str">
        <f t="shared" si="33"/>
        <v>L.THIÊN PHỦ-Đ</v>
      </c>
      <c r="BP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146" t="str">
        <f t="shared" si="37"/>
        <v>DẬUNGỌ</v>
      </c>
      <c r="DK116" s="146" t="s">
        <v>154</v>
      </c>
      <c r="DL116" s="61" t="s">
        <v>151</v>
      </c>
      <c r="DM116" s="61" t="s">
        <v>148</v>
      </c>
    </row>
    <row r="117" spans="1:117" s="25" customFormat="1" x14ac:dyDescent="0.2">
      <c r="A117" s="25" t="s">
        <v>115</v>
      </c>
      <c r="B117" s="25" t="s">
        <v>159</v>
      </c>
      <c r="C117" s="25" t="s">
        <v>156</v>
      </c>
      <c r="I117" s="116" t="e">
        <f t="shared" ca="1" si="35"/>
        <v>#N/A</v>
      </c>
      <c r="J117" s="116" t="s">
        <v>482</v>
      </c>
      <c r="K117" s="116" t="e">
        <f ca="1">MATCH($I$2,OFFSET('AN CÁC SAO CHÍNH TINH'!$A$1,'AN CÁC SAO CHÍNH TINH'!K116,0,1000000),0)+'AN CÁC SAO CHÍNH TINH'!K116</f>
        <v>#N/A</v>
      </c>
      <c r="L117" s="116" t="e" cm="1">
        <f t="array" aca="1" ref="L117" ca="1">INDEX($B:$B,K117)</f>
        <v>#N/A</v>
      </c>
      <c r="M117" s="116" t="e" cm="1">
        <f t="array" aca="1" ref="M117" ca="1">INDEX($C:$C,K117)</f>
        <v>#N/A</v>
      </c>
      <c r="N117" s="116" t="e">
        <f t="shared" ca="1" si="36"/>
        <v>#N/A</v>
      </c>
      <c r="U117" s="132" t="s">
        <v>3083</v>
      </c>
      <c r="V117" s="119" t="s">
        <v>3066</v>
      </c>
      <c r="W117" s="119" t="s">
        <v>150</v>
      </c>
      <c r="AL117" s="117"/>
      <c r="AN117" s="35" t="s">
        <v>5425</v>
      </c>
      <c r="AO117" s="35" t="s">
        <v>5893</v>
      </c>
      <c r="AP117" s="25" t="s">
        <v>5579</v>
      </c>
      <c r="AQ117" s="25" t="str">
        <f t="shared" si="38"/>
        <v>THIÊN PHỦ-Đ</v>
      </c>
      <c r="AR117" s="25" t="str">
        <f t="shared" si="30"/>
        <v>THIÊN TƯỚNGSỬU</v>
      </c>
      <c r="AS117" s="25" t="s">
        <v>217</v>
      </c>
      <c r="AT117" s="25" t="s">
        <v>5342</v>
      </c>
      <c r="AU117" s="25" t="s">
        <v>158</v>
      </c>
      <c r="AV117" s="25" t="str">
        <f t="shared" si="31"/>
        <v>THIÊN TƯỚNG Đ</v>
      </c>
      <c r="AX117" s="25" t="str">
        <f t="shared" si="32"/>
        <v>L.THIÊN PHỦMÙI</v>
      </c>
      <c r="AY117" s="25" t="str">
        <f t="shared" si="33"/>
        <v>L.THIÊN PHỦ-Đ</v>
      </c>
      <c r="BP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146" t="str">
        <f t="shared" si="37"/>
        <v>DẬUMÙI</v>
      </c>
      <c r="DK117" s="146" t="s">
        <v>154</v>
      </c>
      <c r="DL117" s="61" t="s">
        <v>152</v>
      </c>
      <c r="DM117" s="61" t="s">
        <v>149</v>
      </c>
    </row>
    <row r="118" spans="1:117" s="25" customFormat="1" x14ac:dyDescent="0.2">
      <c r="A118" s="25" t="s">
        <v>116</v>
      </c>
      <c r="B118" s="25" t="s">
        <v>159</v>
      </c>
      <c r="C118" s="25" t="s">
        <v>157</v>
      </c>
      <c r="I118" s="116" t="e">
        <f t="shared" ca="1" si="35"/>
        <v>#N/A</v>
      </c>
      <c r="J118" s="116" t="s">
        <v>482</v>
      </c>
      <c r="K118" s="116" t="e">
        <f ca="1">MATCH($I$2,OFFSET('AN CÁC SAO CHÍNH TINH'!$A$1,'AN CÁC SAO CHÍNH TINH'!K117,0,1000000),0)+'AN CÁC SAO CHÍNH TINH'!K117</f>
        <v>#N/A</v>
      </c>
      <c r="L118" s="116" t="e" cm="1">
        <f t="array" aca="1" ref="L118" ca="1">INDEX($B:$B,K118)</f>
        <v>#N/A</v>
      </c>
      <c r="M118" s="116" t="e" cm="1">
        <f t="array" aca="1" ref="M118" ca="1">INDEX($C:$C,K118)</f>
        <v>#N/A</v>
      </c>
      <c r="N118" s="116" t="e">
        <f t="shared" ca="1" si="36"/>
        <v>#N/A</v>
      </c>
      <c r="U118" s="132" t="s">
        <v>3083</v>
      </c>
      <c r="V118" s="119" t="s">
        <v>3067</v>
      </c>
      <c r="W118" s="119" t="s">
        <v>151</v>
      </c>
      <c r="AL118" s="117"/>
      <c r="AN118" s="35" t="s">
        <v>5426</v>
      </c>
      <c r="AO118" s="35" t="s">
        <v>5894</v>
      </c>
      <c r="AP118" s="25" t="s">
        <v>5580</v>
      </c>
      <c r="AQ118" s="25" t="str">
        <f t="shared" si="38"/>
        <v>THIÊN PHỦ-B</v>
      </c>
      <c r="AR118" s="25" t="str">
        <f t="shared" si="30"/>
        <v>THIÊN TƯỚNGMÙI</v>
      </c>
      <c r="AS118" s="25" t="s">
        <v>217</v>
      </c>
      <c r="AT118" s="25" t="s">
        <v>5342</v>
      </c>
      <c r="AU118" s="25" t="s">
        <v>152</v>
      </c>
      <c r="AV118" s="25" t="str">
        <f t="shared" si="31"/>
        <v>THIÊN TƯỚNG Đ</v>
      </c>
      <c r="AX118" s="25" t="str">
        <f t="shared" si="32"/>
        <v>L.THIÊN PHỦMÃO</v>
      </c>
      <c r="AY118" s="25" t="str">
        <f t="shared" si="33"/>
        <v>L.THIÊN PHỦ-B</v>
      </c>
      <c r="BP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146" t="str">
        <f t="shared" si="37"/>
        <v>DẬUTHÂN</v>
      </c>
      <c r="DK118" s="146" t="s">
        <v>154</v>
      </c>
      <c r="DL118" s="61" t="s">
        <v>153</v>
      </c>
      <c r="DM118" s="61" t="s">
        <v>150</v>
      </c>
    </row>
    <row r="119" spans="1:117" s="25" customFormat="1" x14ac:dyDescent="0.2">
      <c r="A119" s="25" t="s">
        <v>117</v>
      </c>
      <c r="B119" s="25" t="s">
        <v>159</v>
      </c>
      <c r="C119" s="25" t="s">
        <v>158</v>
      </c>
      <c r="I119" s="116" t="e">
        <f t="shared" ca="1" si="35"/>
        <v>#N/A</v>
      </c>
      <c r="J119" s="116" t="s">
        <v>482</v>
      </c>
      <c r="K119" s="116" t="e">
        <f ca="1">MATCH($I$2,OFFSET('AN CÁC SAO CHÍNH TINH'!$A$1,'AN CÁC SAO CHÍNH TINH'!K118,0,1000000),0)+'AN CÁC SAO CHÍNH TINH'!K118</f>
        <v>#N/A</v>
      </c>
      <c r="L119" s="116" t="e" cm="1">
        <f t="array" aca="1" ref="L119" ca="1">INDEX($B:$B,K119)</f>
        <v>#N/A</v>
      </c>
      <c r="M119" s="116" t="e" cm="1">
        <f t="array" aca="1" ref="M119" ca="1">INDEX($C:$C,K119)</f>
        <v>#N/A</v>
      </c>
      <c r="N119" s="116" t="e">
        <f t="shared" ca="1" si="36"/>
        <v>#N/A</v>
      </c>
      <c r="U119" s="132" t="s">
        <v>3083</v>
      </c>
      <c r="V119" s="119" t="s">
        <v>3068</v>
      </c>
      <c r="W119" s="119" t="s">
        <v>152</v>
      </c>
      <c r="AL119" s="117"/>
      <c r="AN119" s="35" t="s">
        <v>5427</v>
      </c>
      <c r="AO119" s="35" t="s">
        <v>5894</v>
      </c>
      <c r="AP119" s="25" t="s">
        <v>5580</v>
      </c>
      <c r="AQ119" s="25" t="str">
        <f t="shared" si="38"/>
        <v>THIÊN PHỦ-B</v>
      </c>
      <c r="AR119" s="25" t="str">
        <f t="shared" si="30"/>
        <v>THIÊN TƯỚNGTỴ</v>
      </c>
      <c r="AS119" s="25" t="s">
        <v>217</v>
      </c>
      <c r="AT119" s="25" t="s">
        <v>5342</v>
      </c>
      <c r="AU119" s="25" t="s">
        <v>150</v>
      </c>
      <c r="AV119" s="25" t="str">
        <f t="shared" si="31"/>
        <v>THIÊN TƯỚNG Đ</v>
      </c>
      <c r="AX119" s="25" t="str">
        <f t="shared" si="32"/>
        <v>L.THIÊN PHỦDẬU</v>
      </c>
      <c r="AY119" s="25" t="str">
        <f t="shared" si="33"/>
        <v>L.THIÊN PHỦ-B</v>
      </c>
      <c r="BP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146" t="str">
        <f t="shared" si="37"/>
        <v>DẬUDẬU</v>
      </c>
      <c r="DK119" s="146" t="s">
        <v>154</v>
      </c>
      <c r="DL119" s="61" t="s">
        <v>154</v>
      </c>
      <c r="DM119" s="61" t="s">
        <v>151</v>
      </c>
    </row>
    <row r="120" spans="1:117" s="25" customFormat="1" x14ac:dyDescent="0.2">
      <c r="A120" s="25" t="s">
        <v>118</v>
      </c>
      <c r="B120" s="25" t="s">
        <v>159</v>
      </c>
      <c r="C120" s="25" t="s">
        <v>147</v>
      </c>
      <c r="I120" s="116" t="e">
        <f t="shared" ca="1" si="35"/>
        <v>#N/A</v>
      </c>
      <c r="J120" s="116" t="s">
        <v>482</v>
      </c>
      <c r="K120" s="116" t="e">
        <f ca="1">MATCH($I$2,OFFSET('AN CÁC SAO CHÍNH TINH'!$A$1,'AN CÁC SAO CHÍNH TINH'!K119,0,1000000),0)+'AN CÁC SAO CHÍNH TINH'!K119</f>
        <v>#N/A</v>
      </c>
      <c r="L120" s="116" t="e" cm="1">
        <f t="array" aca="1" ref="L120" ca="1">INDEX($B:$B,K120)</f>
        <v>#N/A</v>
      </c>
      <c r="M120" s="116" t="e" cm="1">
        <f t="array" aca="1" ref="M120" ca="1">INDEX($C:$C,K120)</f>
        <v>#N/A</v>
      </c>
      <c r="N120" s="116" t="e">
        <f t="shared" ca="1" si="36"/>
        <v>#N/A</v>
      </c>
      <c r="U120" s="132" t="s">
        <v>3083</v>
      </c>
      <c r="V120" s="119" t="s">
        <v>3069</v>
      </c>
      <c r="W120" s="119" t="s">
        <v>153</v>
      </c>
      <c r="AL120" s="117"/>
      <c r="AN120" s="35" t="s">
        <v>5428</v>
      </c>
      <c r="AO120" s="35" t="s">
        <v>5894</v>
      </c>
      <c r="AP120" s="25" t="s">
        <v>5580</v>
      </c>
      <c r="AQ120" s="25" t="str">
        <f t="shared" si="38"/>
        <v>THIÊN PHỦ-B</v>
      </c>
      <c r="AR120" s="25" t="str">
        <f t="shared" si="30"/>
        <v>THIÊN TƯỚNGHỢI</v>
      </c>
      <c r="AS120" s="25" t="s">
        <v>217</v>
      </c>
      <c r="AT120" s="25" t="s">
        <v>5342</v>
      </c>
      <c r="AU120" s="25" t="s">
        <v>156</v>
      </c>
      <c r="AV120" s="25" t="str">
        <f t="shared" si="31"/>
        <v>THIÊN TƯỚNG Đ</v>
      </c>
      <c r="AX120" s="25" t="str">
        <f t="shared" si="32"/>
        <v>L.THIÊN PHỦSỬU</v>
      </c>
      <c r="AY120" s="25" t="str">
        <f t="shared" si="33"/>
        <v>L.THIÊN PHỦ-B</v>
      </c>
      <c r="BP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146" t="str">
        <f t="shared" si="37"/>
        <v>DẬUTUẤT</v>
      </c>
      <c r="DK120" s="146" t="s">
        <v>154</v>
      </c>
      <c r="DL120" s="61" t="s">
        <v>155</v>
      </c>
      <c r="DM120" s="61" t="s">
        <v>152</v>
      </c>
    </row>
    <row r="121" spans="1:117" s="25" customFormat="1" x14ac:dyDescent="0.2">
      <c r="A121" s="25" t="s">
        <v>119</v>
      </c>
      <c r="B121" s="25" t="s">
        <v>159</v>
      </c>
      <c r="C121" s="25" t="s">
        <v>148</v>
      </c>
      <c r="I121" s="116" t="e">
        <f t="shared" ca="1" si="35"/>
        <v>#N/A</v>
      </c>
      <c r="J121" s="116" t="s">
        <v>482</v>
      </c>
      <c r="K121" s="116" t="e">
        <f ca="1">MATCH($I$2,OFFSET('AN CÁC SAO CHÍNH TINH'!$A$1,'AN CÁC SAO CHÍNH TINH'!K120,0,1000000),0)+'AN CÁC SAO CHÍNH TINH'!K120</f>
        <v>#N/A</v>
      </c>
      <c r="L121" s="116" t="e" cm="1">
        <f t="array" aca="1" ref="L121" ca="1">INDEX($B:$B,K121)</f>
        <v>#N/A</v>
      </c>
      <c r="M121" s="116" t="e" cm="1">
        <f t="array" aca="1" ref="M121" ca="1">INDEX($C:$C,K121)</f>
        <v>#N/A</v>
      </c>
      <c r="N121" s="116" t="e">
        <f t="shared" ca="1" si="36"/>
        <v>#N/A</v>
      </c>
      <c r="U121" s="132" t="s">
        <v>3083</v>
      </c>
      <c r="V121" s="119" t="s">
        <v>3070</v>
      </c>
      <c r="W121" s="119" t="s">
        <v>154</v>
      </c>
      <c r="AL121" s="117"/>
      <c r="AN121" s="35" t="s">
        <v>5429</v>
      </c>
      <c r="AO121" s="35" t="s">
        <v>5895</v>
      </c>
      <c r="AP121" s="25" t="s">
        <v>5581</v>
      </c>
      <c r="AQ121" s="25" t="str">
        <f t="shared" si="38"/>
        <v>THAM LANG-M</v>
      </c>
      <c r="AR121" s="25" t="str">
        <f t="shared" si="30"/>
        <v>THIÊN TƯỚNGMÃO</v>
      </c>
      <c r="AS121" s="25" t="s">
        <v>217</v>
      </c>
      <c r="AT121" s="25" t="s">
        <v>5343</v>
      </c>
      <c r="AU121" s="25" t="s">
        <v>148</v>
      </c>
      <c r="AV121" s="25" t="str">
        <f t="shared" si="31"/>
        <v>THIÊN TƯỚNG H</v>
      </c>
      <c r="AX121" s="25" t="str">
        <f t="shared" si="32"/>
        <v>L.THAM LANGSỬU</v>
      </c>
      <c r="AY121" s="25" t="str">
        <f t="shared" si="33"/>
        <v>L.THAM LANG-M</v>
      </c>
      <c r="BP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146" t="str">
        <f t="shared" si="37"/>
        <v>DẬUHỢI</v>
      </c>
      <c r="DK121" s="146" t="s">
        <v>154</v>
      </c>
      <c r="DL121" s="61" t="s">
        <v>156</v>
      </c>
      <c r="DM121" s="61" t="s">
        <v>153</v>
      </c>
    </row>
    <row r="122" spans="1:117" s="25" customFormat="1" x14ac:dyDescent="0.2">
      <c r="A122" s="25" t="s">
        <v>120</v>
      </c>
      <c r="B122" s="25" t="s">
        <v>159</v>
      </c>
      <c r="C122" s="25" t="s">
        <v>149</v>
      </c>
      <c r="I122" s="116" t="e">
        <f t="shared" ca="1" si="35"/>
        <v>#N/A</v>
      </c>
      <c r="J122" s="116" t="s">
        <v>482</v>
      </c>
      <c r="K122" s="116" t="e">
        <f ca="1">MATCH($I$2,OFFSET('AN CÁC SAO CHÍNH TINH'!$A$1,'AN CÁC SAO CHÍNH TINH'!K121,0,1000000),0)+'AN CÁC SAO CHÍNH TINH'!K121</f>
        <v>#N/A</v>
      </c>
      <c r="L122" s="116" t="e" cm="1">
        <f t="array" aca="1" ref="L122" ca="1">INDEX($B:$B,K122)</f>
        <v>#N/A</v>
      </c>
      <c r="M122" s="116" t="e" cm="1">
        <f t="array" aca="1" ref="M122" ca="1">INDEX($C:$C,K122)</f>
        <v>#N/A</v>
      </c>
      <c r="N122" s="116" t="e">
        <f t="shared" ca="1" si="36"/>
        <v>#N/A</v>
      </c>
      <c r="U122" s="132" t="s">
        <v>3083</v>
      </c>
      <c r="V122" s="119" t="s">
        <v>3071</v>
      </c>
      <c r="W122" s="119" t="s">
        <v>155</v>
      </c>
      <c r="AL122" s="117"/>
      <c r="AN122" s="35" t="s">
        <v>5430</v>
      </c>
      <c r="AO122" s="35" t="s">
        <v>5895</v>
      </c>
      <c r="AP122" s="25" t="s">
        <v>5581</v>
      </c>
      <c r="AQ122" s="25" t="str">
        <f t="shared" si="38"/>
        <v>THAM LANG-M</v>
      </c>
      <c r="AR122" s="25" t="str">
        <f t="shared" si="30"/>
        <v>THIÊN TƯỚNGDẬU</v>
      </c>
      <c r="AS122" s="25" t="s">
        <v>217</v>
      </c>
      <c r="AT122" s="25" t="s">
        <v>5343</v>
      </c>
      <c r="AU122" s="25" t="s">
        <v>154</v>
      </c>
      <c r="AV122" s="25" t="str">
        <f t="shared" si="31"/>
        <v>THIÊN TƯỚNG H</v>
      </c>
      <c r="AX122" s="25" t="str">
        <f t="shared" si="32"/>
        <v>L.THAM LANGMÙI</v>
      </c>
      <c r="AY122" s="25" t="str">
        <f t="shared" si="33"/>
        <v>L.THAM LANG-M</v>
      </c>
      <c r="BP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146" t="str">
        <f t="shared" si="37"/>
        <v>TUẤTTÝ</v>
      </c>
      <c r="DK122" s="146" t="s">
        <v>155</v>
      </c>
      <c r="DL122" s="61" t="s">
        <v>157</v>
      </c>
      <c r="DM122" s="61" t="s">
        <v>155</v>
      </c>
    </row>
    <row r="123" spans="1:117" s="25" customFormat="1" x14ac:dyDescent="0.2">
      <c r="A123" s="25" t="s">
        <v>121</v>
      </c>
      <c r="B123" s="25" t="s">
        <v>159</v>
      </c>
      <c r="C123" s="25" t="s">
        <v>149</v>
      </c>
      <c r="I123" s="116" t="e">
        <f t="shared" ca="1" si="35"/>
        <v>#N/A</v>
      </c>
      <c r="J123" s="116" t="s">
        <v>482</v>
      </c>
      <c r="K123" s="116" t="e">
        <f ca="1">MATCH($I$2,OFFSET('AN CÁC SAO CHÍNH TINH'!$A$1,'AN CÁC SAO CHÍNH TINH'!K122,0,1000000),0)+'AN CÁC SAO CHÍNH TINH'!K122</f>
        <v>#N/A</v>
      </c>
      <c r="L123" s="116" t="e" cm="1">
        <f t="array" aca="1" ref="L123" ca="1">INDEX($B:$B,K123)</f>
        <v>#N/A</v>
      </c>
      <c r="M123" s="116" t="e" cm="1">
        <f t="array" aca="1" ref="M123" ca="1">INDEX($C:$C,K123)</f>
        <v>#N/A</v>
      </c>
      <c r="N123" s="116" t="e">
        <f t="shared" ca="1" si="36"/>
        <v>#N/A</v>
      </c>
      <c r="U123" s="34" t="s">
        <v>3084</v>
      </c>
      <c r="V123" s="34" t="s">
        <v>3061</v>
      </c>
      <c r="W123" s="132" t="s">
        <v>153</v>
      </c>
      <c r="AL123" s="117"/>
      <c r="AN123" s="35" t="s">
        <v>5431</v>
      </c>
      <c r="AO123" s="35" t="s">
        <v>5896</v>
      </c>
      <c r="AP123" s="25" t="s">
        <v>5582</v>
      </c>
      <c r="AQ123" s="25" t="str">
        <f t="shared" si="38"/>
        <v>THAM LANG-V</v>
      </c>
      <c r="AR123" s="25" t="str">
        <f t="shared" si="30"/>
        <v>THIÊN LƯƠNGNGỌ</v>
      </c>
      <c r="AS123" s="25" t="s">
        <v>218</v>
      </c>
      <c r="AT123" s="25" t="s">
        <v>5340</v>
      </c>
      <c r="AU123" s="25" t="s">
        <v>151</v>
      </c>
      <c r="AV123" s="25" t="str">
        <f t="shared" si="31"/>
        <v>THIÊN LƯƠNG M</v>
      </c>
      <c r="AX123" s="25" t="str">
        <f t="shared" si="32"/>
        <v>L.THAM LANGTHÌN</v>
      </c>
      <c r="AY123" s="25" t="str">
        <f t="shared" si="33"/>
        <v>L.THAM LANG-V</v>
      </c>
      <c r="BP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146" t="str">
        <f t="shared" si="37"/>
        <v>TUẤTSỬU</v>
      </c>
      <c r="DK123" s="146" t="s">
        <v>155</v>
      </c>
      <c r="DL123" s="61" t="s">
        <v>158</v>
      </c>
      <c r="DM123" s="61" t="s">
        <v>156</v>
      </c>
    </row>
    <row r="124" spans="1:117" s="25" customFormat="1" x14ac:dyDescent="0.2">
      <c r="A124" s="25" t="s">
        <v>122</v>
      </c>
      <c r="B124" s="25" t="s">
        <v>159</v>
      </c>
      <c r="C124" s="25" t="s">
        <v>150</v>
      </c>
      <c r="I124" s="116" t="e">
        <f t="shared" ca="1" si="35"/>
        <v>#N/A</v>
      </c>
      <c r="J124" s="116" t="s">
        <v>482</v>
      </c>
      <c r="K124" s="116" t="e">
        <f ca="1">MATCH($I$2,OFFSET('AN CÁC SAO CHÍNH TINH'!$A$1,'AN CÁC SAO CHÍNH TINH'!K123,0,1000000),0)+'AN CÁC SAO CHÍNH TINH'!K123</f>
        <v>#N/A</v>
      </c>
      <c r="L124" s="116" t="e" cm="1">
        <f t="array" aca="1" ref="L124" ca="1">INDEX($B:$B,K124)</f>
        <v>#N/A</v>
      </c>
      <c r="M124" s="116" t="e" cm="1">
        <f t="array" aca="1" ref="M124" ca="1">INDEX($C:$C,K124)</f>
        <v>#N/A</v>
      </c>
      <c r="N124" s="116" t="e">
        <f t="shared" ca="1" si="36"/>
        <v>#N/A</v>
      </c>
      <c r="U124" s="34" t="s">
        <v>3084</v>
      </c>
      <c r="V124" s="34" t="s">
        <v>3062</v>
      </c>
      <c r="W124" s="132" t="s">
        <v>152</v>
      </c>
      <c r="AL124" s="117"/>
      <c r="AN124" s="35" t="s">
        <v>5432</v>
      </c>
      <c r="AO124" s="35" t="s">
        <v>5896</v>
      </c>
      <c r="AP124" s="25" t="s">
        <v>5582</v>
      </c>
      <c r="AQ124" s="25" t="str">
        <f t="shared" si="38"/>
        <v>THAM LANG-V</v>
      </c>
      <c r="AR124" s="25" t="str">
        <f t="shared" si="30"/>
        <v>THIÊN LƯƠNGTHÌN</v>
      </c>
      <c r="AS124" s="25" t="s">
        <v>218</v>
      </c>
      <c r="AT124" s="25" t="s">
        <v>5340</v>
      </c>
      <c r="AU124" s="25" t="s">
        <v>149</v>
      </c>
      <c r="AV124" s="25" t="str">
        <f t="shared" si="31"/>
        <v>THIÊN LƯƠNG M</v>
      </c>
      <c r="AX124" s="25" t="str">
        <f t="shared" si="32"/>
        <v>L.THAM LANGTUẤT</v>
      </c>
      <c r="AY124" s="25" t="str">
        <f t="shared" si="33"/>
        <v>L.THAM LANG-V</v>
      </c>
      <c r="BP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146" t="str">
        <f t="shared" si="37"/>
        <v>TUẤTDẦN</v>
      </c>
      <c r="DK124" s="146" t="s">
        <v>155</v>
      </c>
      <c r="DL124" s="61" t="s">
        <v>147</v>
      </c>
      <c r="DM124" s="61" t="s">
        <v>157</v>
      </c>
    </row>
    <row r="125" spans="1:117" s="25" customFormat="1" x14ac:dyDescent="0.2">
      <c r="A125" s="25" t="s">
        <v>123</v>
      </c>
      <c r="B125" s="25" t="s">
        <v>159</v>
      </c>
      <c r="C125" s="25" t="s">
        <v>151</v>
      </c>
      <c r="I125" s="116" t="e">
        <f t="shared" ca="1" si="35"/>
        <v>#N/A</v>
      </c>
      <c r="J125" s="116" t="s">
        <v>482</v>
      </c>
      <c r="K125" s="116" t="e">
        <f ca="1">MATCH($I$2,OFFSET('AN CÁC SAO CHÍNH TINH'!$A$1,'AN CÁC SAO CHÍNH TINH'!K124,0,1000000),0)+'AN CÁC SAO CHÍNH TINH'!K124</f>
        <v>#N/A</v>
      </c>
      <c r="L125" s="116" t="e" cm="1">
        <f t="array" aca="1" ref="L125" ca="1">INDEX($B:$B,K125)</f>
        <v>#N/A</v>
      </c>
      <c r="M125" s="116" t="e" cm="1">
        <f t="array" aca="1" ref="M125" ca="1">INDEX($C:$C,K125)</f>
        <v>#N/A</v>
      </c>
      <c r="N125" s="116" t="e">
        <f t="shared" ca="1" si="36"/>
        <v>#N/A</v>
      </c>
      <c r="U125" s="34" t="s">
        <v>3084</v>
      </c>
      <c r="V125" s="34" t="s">
        <v>3063</v>
      </c>
      <c r="W125" s="132" t="s">
        <v>151</v>
      </c>
      <c r="AL125" s="117"/>
      <c r="AN125" s="35" t="s">
        <v>5433</v>
      </c>
      <c r="AO125" s="35" t="s">
        <v>5897</v>
      </c>
      <c r="AP125" s="25" t="s">
        <v>5583</v>
      </c>
      <c r="AQ125" s="25" t="str">
        <f t="shared" si="38"/>
        <v>THAM LANG-Đ</v>
      </c>
      <c r="AR125" s="25" t="str">
        <f t="shared" si="30"/>
        <v>THIÊN LƯƠNGTUẤT</v>
      </c>
      <c r="AS125" s="25" t="s">
        <v>218</v>
      </c>
      <c r="AT125" s="25" t="s">
        <v>5340</v>
      </c>
      <c r="AU125" s="25" t="s">
        <v>155</v>
      </c>
      <c r="AV125" s="25" t="str">
        <f t="shared" si="31"/>
        <v>THIÊN LƯƠNG M</v>
      </c>
      <c r="AX125" s="25" t="str">
        <f t="shared" si="32"/>
        <v>L.THAM LANGDẦN</v>
      </c>
      <c r="AY125" s="25" t="str">
        <f t="shared" si="33"/>
        <v>L.THAM LANG-Đ</v>
      </c>
      <c r="BP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146" t="str">
        <f t="shared" si="37"/>
        <v>TUẤTMÃO</v>
      </c>
      <c r="DK125" s="146" t="s">
        <v>155</v>
      </c>
      <c r="DL125" s="61" t="s">
        <v>148</v>
      </c>
      <c r="DM125" s="61" t="s">
        <v>158</v>
      </c>
    </row>
    <row r="126" spans="1:117" s="25" customFormat="1" x14ac:dyDescent="0.2">
      <c r="A126" s="25" t="s">
        <v>124</v>
      </c>
      <c r="B126" s="25" t="s">
        <v>159</v>
      </c>
      <c r="C126" s="25" t="s">
        <v>152</v>
      </c>
      <c r="I126" s="116" t="e">
        <f t="shared" ca="1" si="35"/>
        <v>#N/A</v>
      </c>
      <c r="J126" s="116" t="s">
        <v>482</v>
      </c>
      <c r="K126" s="116" t="e">
        <f ca="1">MATCH($I$2,OFFSET('AN CÁC SAO CHÍNH TINH'!$A$1,'AN CÁC SAO CHÍNH TINH'!K125,0,1000000),0)+'AN CÁC SAO CHÍNH TINH'!K125</f>
        <v>#N/A</v>
      </c>
      <c r="L126" s="116" t="e" cm="1">
        <f t="array" aca="1" ref="L126" ca="1">INDEX($B:$B,K126)</f>
        <v>#N/A</v>
      </c>
      <c r="M126" s="116" t="e" cm="1">
        <f t="array" aca="1" ref="M126" ca="1">INDEX($C:$C,K126)</f>
        <v>#N/A</v>
      </c>
      <c r="N126" s="116" t="e">
        <f t="shared" ca="1" si="36"/>
        <v>#N/A</v>
      </c>
      <c r="U126" s="34" t="s">
        <v>3084</v>
      </c>
      <c r="V126" s="34" t="s">
        <v>3064</v>
      </c>
      <c r="W126" s="132" t="s">
        <v>150</v>
      </c>
      <c r="AL126" s="117"/>
      <c r="AN126" s="35" t="s">
        <v>5434</v>
      </c>
      <c r="AO126" s="35" t="s">
        <v>5897</v>
      </c>
      <c r="AP126" s="25" t="s">
        <v>5583</v>
      </c>
      <c r="AQ126" s="25" t="str">
        <f t="shared" si="38"/>
        <v>THAM LANG-Đ</v>
      </c>
      <c r="AR126" s="25" t="str">
        <f t="shared" si="30"/>
        <v>THIÊN LƯƠNGTÝ</v>
      </c>
      <c r="AS126" s="25" t="s">
        <v>218</v>
      </c>
      <c r="AT126" s="25" t="s">
        <v>5341</v>
      </c>
      <c r="AU126" s="25" t="s">
        <v>157</v>
      </c>
      <c r="AV126" s="25" t="str">
        <f t="shared" si="31"/>
        <v>THIÊN LƯƠNG V</v>
      </c>
      <c r="AX126" s="25" t="str">
        <f t="shared" si="32"/>
        <v>L.THAM LANGTHÂN</v>
      </c>
      <c r="AY126" s="25" t="str">
        <f t="shared" si="33"/>
        <v>L.THAM LANG-Đ</v>
      </c>
      <c r="BP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146" t="str">
        <f t="shared" si="37"/>
        <v>TUẤTTHÌN</v>
      </c>
      <c r="DK126" s="146" t="s">
        <v>155</v>
      </c>
      <c r="DL126" s="61" t="s">
        <v>149</v>
      </c>
      <c r="DM126" s="61" t="s">
        <v>147</v>
      </c>
    </row>
    <row r="127" spans="1:117" s="25" customFormat="1" x14ac:dyDescent="0.2">
      <c r="A127" s="25" t="s">
        <v>125</v>
      </c>
      <c r="B127" s="25" t="s">
        <v>159</v>
      </c>
      <c r="C127" s="25" t="s">
        <v>153</v>
      </c>
      <c r="I127" s="116" t="e">
        <f t="shared" ca="1" si="35"/>
        <v>#N/A</v>
      </c>
      <c r="J127" s="116" t="s">
        <v>482</v>
      </c>
      <c r="K127" s="116" t="e">
        <f ca="1">MATCH($I$2,OFFSET('AN CÁC SAO CHÍNH TINH'!$A$1,'AN CÁC SAO CHÍNH TINH'!K126,0,1000000),0)+'AN CÁC SAO CHÍNH TINH'!K126</f>
        <v>#N/A</v>
      </c>
      <c r="L127" s="116" t="e" cm="1">
        <f t="array" aca="1" ref="L127" ca="1">INDEX($B:$B,K127)</f>
        <v>#N/A</v>
      </c>
      <c r="M127" s="116" t="e" cm="1">
        <f t="array" aca="1" ref="M127" ca="1">INDEX($C:$C,K127)</f>
        <v>#N/A</v>
      </c>
      <c r="N127" s="116" t="e">
        <f t="shared" ca="1" si="36"/>
        <v>#N/A</v>
      </c>
      <c r="U127" s="34" t="s">
        <v>3084</v>
      </c>
      <c r="V127" s="34" t="s">
        <v>3065</v>
      </c>
      <c r="W127" s="132" t="s">
        <v>149</v>
      </c>
      <c r="AL127" s="117"/>
      <c r="AN127" s="35" t="s">
        <v>5435</v>
      </c>
      <c r="AO127" s="35" t="s">
        <v>5898</v>
      </c>
      <c r="AP127" s="25" t="s">
        <v>5584</v>
      </c>
      <c r="AQ127" s="25" t="str">
        <f t="shared" si="38"/>
        <v>THAM LANG-H</v>
      </c>
      <c r="AR127" s="25" t="str">
        <f t="shared" si="30"/>
        <v>THIÊN LƯƠNGMÃO</v>
      </c>
      <c r="AS127" s="25" t="s">
        <v>218</v>
      </c>
      <c r="AT127" s="25" t="s">
        <v>5341</v>
      </c>
      <c r="AU127" s="25" t="s">
        <v>148</v>
      </c>
      <c r="AV127" s="25" t="str">
        <f t="shared" si="31"/>
        <v>THIÊN LƯƠNG V</v>
      </c>
      <c r="AX127" s="25" t="str">
        <f t="shared" si="32"/>
        <v>L.THAM LANGTỴ</v>
      </c>
      <c r="AY127" s="25" t="str">
        <f t="shared" si="33"/>
        <v>L.THAM LANG-H</v>
      </c>
      <c r="BP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146" t="str">
        <f t="shared" si="37"/>
        <v>TUẤTTỴ</v>
      </c>
      <c r="DK127" s="146" t="s">
        <v>155</v>
      </c>
      <c r="DL127" s="61" t="s">
        <v>150</v>
      </c>
      <c r="DM127" s="61" t="s">
        <v>148</v>
      </c>
    </row>
    <row r="128" spans="1:117" s="25" customFormat="1" x14ac:dyDescent="0.2">
      <c r="A128" s="25" t="s">
        <v>126</v>
      </c>
      <c r="B128" s="25" t="s">
        <v>159</v>
      </c>
      <c r="C128" s="25" t="s">
        <v>154</v>
      </c>
      <c r="I128" s="116" t="e">
        <f t="shared" ca="1" si="35"/>
        <v>#N/A</v>
      </c>
      <c r="J128" s="116" t="s">
        <v>482</v>
      </c>
      <c r="K128" s="116" t="e">
        <f ca="1">MATCH($I$2,OFFSET('AN CÁC SAO CHÍNH TINH'!$A$1,'AN CÁC SAO CHÍNH TINH'!K127,0,1000000),0)+'AN CÁC SAO CHÍNH TINH'!K127</f>
        <v>#N/A</v>
      </c>
      <c r="L128" s="116" t="e" cm="1">
        <f t="array" aca="1" ref="L128" ca="1">INDEX($B:$B,K128)</f>
        <v>#N/A</v>
      </c>
      <c r="M128" s="116" t="e" cm="1">
        <f t="array" aca="1" ref="M128" ca="1">INDEX($C:$C,K128)</f>
        <v>#N/A</v>
      </c>
      <c r="N128" s="116" t="e">
        <f t="shared" ca="1" si="36"/>
        <v>#N/A</v>
      </c>
      <c r="U128" s="34" t="s">
        <v>3084</v>
      </c>
      <c r="V128" s="34" t="s">
        <v>636</v>
      </c>
      <c r="W128" s="132" t="s">
        <v>148</v>
      </c>
      <c r="AL128" s="117"/>
      <c r="AN128" s="35" t="s">
        <v>5436</v>
      </c>
      <c r="AO128" s="35" t="s">
        <v>5898</v>
      </c>
      <c r="AP128" s="25" t="s">
        <v>5584</v>
      </c>
      <c r="AQ128" s="25" t="str">
        <f t="shared" si="38"/>
        <v>THAM LANG-H</v>
      </c>
      <c r="AR128" s="25" t="str">
        <f t="shared" si="30"/>
        <v>THIÊN LƯƠNGDẦN</v>
      </c>
      <c r="AS128" s="25" t="s">
        <v>218</v>
      </c>
      <c r="AT128" s="25" t="s">
        <v>5341</v>
      </c>
      <c r="AU128" s="25" t="s">
        <v>147</v>
      </c>
      <c r="AV128" s="25" t="str">
        <f t="shared" si="31"/>
        <v>THIÊN LƯƠNG V</v>
      </c>
      <c r="AX128" s="25" t="str">
        <f t="shared" si="32"/>
        <v>L.THAM LANGHỢI</v>
      </c>
      <c r="AY128" s="25" t="str">
        <f t="shared" si="33"/>
        <v>L.THAM LANG-H</v>
      </c>
      <c r="BP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146" t="str">
        <f t="shared" si="37"/>
        <v>TUẤTNGỌ</v>
      </c>
      <c r="DK128" s="146" t="s">
        <v>155</v>
      </c>
      <c r="DL128" s="61" t="s">
        <v>151</v>
      </c>
      <c r="DM128" s="61" t="s">
        <v>149</v>
      </c>
    </row>
    <row r="129" spans="1:117" s="25" customFormat="1" x14ac:dyDescent="0.2">
      <c r="A129" s="25" t="s">
        <v>127</v>
      </c>
      <c r="B129" s="25" t="s">
        <v>159</v>
      </c>
      <c r="C129" s="25" t="s">
        <v>155</v>
      </c>
      <c r="I129" s="116">
        <f t="shared" si="35"/>
        <v>0</v>
      </c>
      <c r="J129" s="116"/>
      <c r="K129" s="116"/>
      <c r="L129" s="116"/>
      <c r="M129" s="116"/>
      <c r="N129" s="116" t="e">
        <f t="shared" ca="1" si="36"/>
        <v>#N/A</v>
      </c>
      <c r="U129" s="34" t="s">
        <v>3084</v>
      </c>
      <c r="V129" s="34" t="s">
        <v>3066</v>
      </c>
      <c r="W129" s="132" t="s">
        <v>147</v>
      </c>
      <c r="AL129" s="117"/>
      <c r="AN129" s="35" t="s">
        <v>5437</v>
      </c>
      <c r="AO129" s="35" t="s">
        <v>5898</v>
      </c>
      <c r="AP129" s="25" t="s">
        <v>5584</v>
      </c>
      <c r="AQ129" s="25" t="str">
        <f t="shared" si="38"/>
        <v>THAM LANG-H</v>
      </c>
      <c r="AR129" s="25" t="str">
        <f t="shared" si="30"/>
        <v>THIÊN LƯƠNGTHÂN</v>
      </c>
      <c r="AS129" s="25" t="s">
        <v>218</v>
      </c>
      <c r="AT129" s="25" t="s">
        <v>5341</v>
      </c>
      <c r="AU129" s="25" t="s">
        <v>153</v>
      </c>
      <c r="AV129" s="25" t="str">
        <f t="shared" si="31"/>
        <v>THIÊN LƯƠNG V</v>
      </c>
      <c r="AX129" s="25" t="str">
        <f t="shared" si="32"/>
        <v>L.THAM LANGTÝ</v>
      </c>
      <c r="AY129" s="25" t="str">
        <f t="shared" si="33"/>
        <v>L.THAM LANG-H</v>
      </c>
      <c r="BP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146" t="str">
        <f t="shared" si="37"/>
        <v>TUẤTMÙI</v>
      </c>
      <c r="DK129" s="146" t="s">
        <v>155</v>
      </c>
      <c r="DL129" s="61" t="s">
        <v>152</v>
      </c>
      <c r="DM129" s="61" t="s">
        <v>150</v>
      </c>
    </row>
    <row r="130" spans="1:117" s="25" customFormat="1" x14ac:dyDescent="0.2">
      <c r="A130" s="25" t="s">
        <v>128</v>
      </c>
      <c r="B130" s="25" t="s">
        <v>159</v>
      </c>
      <c r="C130" s="25" t="s">
        <v>156</v>
      </c>
      <c r="I130" s="116" t="str">
        <f t="shared" ca="1" si="35"/>
        <v>NGUYỆT ĐỨC</v>
      </c>
      <c r="J130" s="116" t="s">
        <v>483</v>
      </c>
      <c r="K130" s="116">
        <f ca="1">MATCH($J$2,OFFSET('AN CÁC SAO CHÍNH TINH'!$A$1,'AN CÁC SAO CHÍNH TINH'!K129,0,1000000),0)+'AN CÁC SAO CHÍNH TINH'!K129</f>
        <v>3492</v>
      </c>
      <c r="L130" s="116" t="str" cm="1">
        <f t="array" aca="1" ref="L130" ca="1">INDEX($B:$B,K130)</f>
        <v>NGUYỆT ĐỨC</v>
      </c>
      <c r="M130" s="116" t="str" cm="1">
        <f t="array" aca="1" ref="M130" ca="1">INDEX($C:$C,K130)</f>
        <v>DẦN</v>
      </c>
      <c r="N130" s="116" t="str">
        <f t="shared" ca="1" si="36"/>
        <v>CUNG PHÚC ĐỨC</v>
      </c>
      <c r="U130" s="34" t="s">
        <v>3084</v>
      </c>
      <c r="V130" s="34" t="s">
        <v>3067</v>
      </c>
      <c r="W130" s="132" t="s">
        <v>158</v>
      </c>
      <c r="AL130" s="117"/>
      <c r="AN130" s="35" t="s">
        <v>5438</v>
      </c>
      <c r="AO130" s="35" t="s">
        <v>5898</v>
      </c>
      <c r="AP130" s="25" t="s">
        <v>5584</v>
      </c>
      <c r="AQ130" s="25" t="str">
        <f t="shared" si="38"/>
        <v>THAM LANG-H</v>
      </c>
      <c r="AR130" s="25" t="str">
        <f t="shared" si="30"/>
        <v>THIÊN LƯƠNGSỬU</v>
      </c>
      <c r="AS130" s="25" t="s">
        <v>218</v>
      </c>
      <c r="AT130" s="25" t="s">
        <v>5342</v>
      </c>
      <c r="AU130" s="25" t="s">
        <v>158</v>
      </c>
      <c r="AV130" s="25" t="str">
        <f t="shared" si="31"/>
        <v>THIÊN LƯƠNG Đ</v>
      </c>
      <c r="AX130" s="25" t="str">
        <f t="shared" si="32"/>
        <v>L.THAM LANGNGỌ</v>
      </c>
      <c r="AY130" s="25" t="str">
        <f t="shared" si="33"/>
        <v>L.THAM LANG-H</v>
      </c>
      <c r="BP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146" t="str">
        <f t="shared" ref="DJ130:DJ145" si="39">CONCATENATE(DK130,DL130)</f>
        <v>TUẤTTHÂN</v>
      </c>
      <c r="DK130" s="146" t="s">
        <v>155</v>
      </c>
      <c r="DL130" s="61" t="s">
        <v>153</v>
      </c>
      <c r="DM130" s="61" t="s">
        <v>151</v>
      </c>
    </row>
    <row r="131" spans="1:117" s="25" customFormat="1" x14ac:dyDescent="0.2">
      <c r="A131" s="25" t="s">
        <v>129</v>
      </c>
      <c r="B131" s="25" t="s">
        <v>159</v>
      </c>
      <c r="C131" s="25" t="s">
        <v>157</v>
      </c>
      <c r="I131" s="116" t="str">
        <f t="shared" ca="1" si="35"/>
        <v>KIẾP SÁT</v>
      </c>
      <c r="J131" s="116" t="s">
        <v>483</v>
      </c>
      <c r="K131" s="116">
        <f ca="1">MATCH($J$2,OFFSET('AN CÁC SAO CHÍNH TINH'!$A$1,'AN CÁC SAO CHÍNH TINH'!K130,0,1000000),0)+'AN CÁC SAO CHÍNH TINH'!K130</f>
        <v>3493</v>
      </c>
      <c r="L131" s="116" t="str" cm="1">
        <f t="array" aca="1" ref="L131" ca="1">INDEX($B:$B,K131)</f>
        <v>KIẾP SÁT</v>
      </c>
      <c r="M131" s="116" t="str" cm="1">
        <f t="array" aca="1" ref="M131" ca="1">INDEX($C:$C,K131)</f>
        <v>DẦN</v>
      </c>
      <c r="N131" s="116" t="str">
        <f t="shared" ca="1" si="36"/>
        <v>CUNG PHÚC ĐỨC</v>
      </c>
      <c r="U131" s="34" t="s">
        <v>3084</v>
      </c>
      <c r="V131" s="34" t="s">
        <v>3068</v>
      </c>
      <c r="W131" s="132" t="s">
        <v>157</v>
      </c>
      <c r="AL131" s="117"/>
      <c r="AN131" s="35" t="s">
        <v>5439</v>
      </c>
      <c r="AO131" s="35" t="s">
        <v>5898</v>
      </c>
      <c r="AP131" s="25" t="s">
        <v>5584</v>
      </c>
      <c r="AQ131" s="25" t="str">
        <f t="shared" si="38"/>
        <v>THAM LANG-H</v>
      </c>
      <c r="AR131" s="25" t="str">
        <f t="shared" ref="AR131:AR194" si="40">CONCATENATE(AS131,AU131)</f>
        <v>THIÊN LƯƠNGMÙI</v>
      </c>
      <c r="AS131" s="25" t="s">
        <v>218</v>
      </c>
      <c r="AT131" s="25" t="s">
        <v>5342</v>
      </c>
      <c r="AU131" s="25" t="s">
        <v>152</v>
      </c>
      <c r="AV131" s="25" t="str">
        <f t="shared" ref="AV131:AV194" si="41">CONCATENATE(AS131," ",AT131)</f>
        <v>THIÊN LƯƠNG Đ</v>
      </c>
      <c r="AX131" s="25" t="str">
        <f t="shared" ref="AX131:AX194" si="42">CONCATENATE("L.",AN131)</f>
        <v>L.THAM LANGMÃO</v>
      </c>
      <c r="AY131" s="25" t="str">
        <f t="shared" ref="AY131:AY194" si="43">CONCATENATE("L.",AO131)</f>
        <v>L.THAM LANG-H</v>
      </c>
      <c r="BP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146" t="str">
        <f t="shared" si="39"/>
        <v>TUẤTDẬU</v>
      </c>
      <c r="DK131" s="146" t="s">
        <v>155</v>
      </c>
      <c r="DL131" s="61" t="s">
        <v>154</v>
      </c>
      <c r="DM131" s="61" t="s">
        <v>152</v>
      </c>
    </row>
    <row r="132" spans="1:117" s="25" customFormat="1" x14ac:dyDescent="0.2">
      <c r="A132" s="25" t="s">
        <v>130</v>
      </c>
      <c r="B132" s="25" t="s">
        <v>159</v>
      </c>
      <c r="C132" s="25" t="s">
        <v>158</v>
      </c>
      <c r="I132" s="116" t="str">
        <f t="shared" ca="1" si="35"/>
        <v>THIÊN KHỐC</v>
      </c>
      <c r="J132" s="116" t="s">
        <v>483</v>
      </c>
      <c r="K132" s="116">
        <f ca="1">MATCH($J$2,OFFSET('AN CÁC SAO CHÍNH TINH'!$A$1,'AN CÁC SAO CHÍNH TINH'!K131,0,1000000),0)+'AN CÁC SAO CHÍNH TINH'!K131</f>
        <v>3511</v>
      </c>
      <c r="L132" s="116" t="str" cm="1">
        <f t="array" aca="1" ref="L132" ca="1">INDEX($B:$B,K132)</f>
        <v>THIÊN KHỐC-Đ</v>
      </c>
      <c r="M132" s="116" t="str" cm="1">
        <f t="array" aca="1" ref="M132" ca="1">INDEX($C:$C,K132)</f>
        <v>DẬU</v>
      </c>
      <c r="N132" s="116" t="str">
        <f t="shared" ca="1" si="36"/>
        <v>CUNG TỬ TỨC</v>
      </c>
      <c r="U132" s="34" t="s">
        <v>3084</v>
      </c>
      <c r="V132" s="34" t="s">
        <v>3069</v>
      </c>
      <c r="W132" s="132" t="s">
        <v>156</v>
      </c>
      <c r="AL132" s="117"/>
      <c r="AN132" s="35" t="s">
        <v>5440</v>
      </c>
      <c r="AO132" s="35" t="s">
        <v>5898</v>
      </c>
      <c r="AP132" s="25" t="s">
        <v>5584</v>
      </c>
      <c r="AQ132" s="25" t="str">
        <f t="shared" si="38"/>
        <v>THAM LANG-H</v>
      </c>
      <c r="AR132" s="25" t="str">
        <f t="shared" si="40"/>
        <v>THIÊN LƯƠNGDẬU</v>
      </c>
      <c r="AS132" s="25" t="s">
        <v>218</v>
      </c>
      <c r="AT132" s="25" t="s">
        <v>5343</v>
      </c>
      <c r="AU132" s="25" t="s">
        <v>154</v>
      </c>
      <c r="AV132" s="25" t="str">
        <f t="shared" si="41"/>
        <v>THIÊN LƯƠNG H</v>
      </c>
      <c r="AX132" s="25" t="str">
        <f t="shared" si="42"/>
        <v>L.THAM LANGDẬU</v>
      </c>
      <c r="AY132" s="25" t="str">
        <f t="shared" si="43"/>
        <v>L.THAM LANG-H</v>
      </c>
      <c r="BP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146" t="str">
        <f t="shared" si="39"/>
        <v>TUẤTTUẤT</v>
      </c>
      <c r="DK132" s="146" t="s">
        <v>155</v>
      </c>
      <c r="DL132" s="61" t="s">
        <v>155</v>
      </c>
      <c r="DM132" s="61" t="s">
        <v>153</v>
      </c>
    </row>
    <row r="133" spans="1:117" s="25" customFormat="1" x14ac:dyDescent="0.2">
      <c r="A133" s="25" t="s">
        <v>131</v>
      </c>
      <c r="B133" s="25" t="s">
        <v>159</v>
      </c>
      <c r="C133" s="25" t="s">
        <v>147</v>
      </c>
      <c r="I133" s="116" t="str">
        <f t="shared" ca="1" si="35"/>
        <v>CÔ THẦN</v>
      </c>
      <c r="J133" s="116" t="s">
        <v>483</v>
      </c>
      <c r="K133" s="116">
        <f ca="1">MATCH($J$2,OFFSET('AN CÁC SAO CHÍNH TINH'!$A$1,'AN CÁC SAO CHÍNH TINH'!K132,0,1000000),0)+'AN CÁC SAO CHÍNH TINH'!K132</f>
        <v>3524</v>
      </c>
      <c r="L133" s="116" t="str" cm="1">
        <f t="array" aca="1" ref="L133" ca="1">INDEX($B:$B,K133)</f>
        <v>CÔ THẦN</v>
      </c>
      <c r="M133" s="116" t="str" cm="1">
        <f t="array" aca="1" ref="M133" ca="1">INDEX($C:$C,K133)</f>
        <v>HỢI</v>
      </c>
      <c r="N133" s="116" t="str">
        <f t="shared" ca="1" si="36"/>
        <v>CUNG HUYNH ĐỆ</v>
      </c>
      <c r="U133" s="34" t="s">
        <v>3084</v>
      </c>
      <c r="V133" s="34" t="s">
        <v>3070</v>
      </c>
      <c r="W133" s="132" t="s">
        <v>155</v>
      </c>
      <c r="AL133" s="117"/>
      <c r="AN133" s="35" t="s">
        <v>5441</v>
      </c>
      <c r="AO133" s="35" t="s">
        <v>5899</v>
      </c>
      <c r="AP133" s="25" t="s">
        <v>5585</v>
      </c>
      <c r="AQ133" s="25" t="str">
        <f t="shared" si="38"/>
        <v>CỰ MÔN-M</v>
      </c>
      <c r="AR133" s="25" t="str">
        <f t="shared" si="40"/>
        <v>THIÊN LƯƠNGTỴ</v>
      </c>
      <c r="AS133" s="25" t="s">
        <v>218</v>
      </c>
      <c r="AT133" s="25" t="s">
        <v>5343</v>
      </c>
      <c r="AU133" s="25" t="s">
        <v>150</v>
      </c>
      <c r="AV133" s="25" t="str">
        <f t="shared" si="41"/>
        <v>THIÊN LƯƠNG H</v>
      </c>
      <c r="AX133" s="25" t="str">
        <f t="shared" si="42"/>
        <v>L.CỰ MÔNMÃO</v>
      </c>
      <c r="AY133" s="25" t="str">
        <f t="shared" si="43"/>
        <v>L.CỰ MÔN-M</v>
      </c>
      <c r="BP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146" t="str">
        <f t="shared" si="39"/>
        <v>TUẤTHỢI</v>
      </c>
      <c r="DK133" s="146" t="s">
        <v>155</v>
      </c>
      <c r="DL133" s="61" t="s">
        <v>156</v>
      </c>
      <c r="DM133" s="61" t="s">
        <v>154</v>
      </c>
    </row>
    <row r="134" spans="1:117" s="25" customFormat="1" x14ac:dyDescent="0.2">
      <c r="A134" s="25" t="s">
        <v>132</v>
      </c>
      <c r="B134" s="25" t="s">
        <v>159</v>
      </c>
      <c r="C134" s="25" t="s">
        <v>148</v>
      </c>
      <c r="I134" s="116" t="str">
        <f t="shared" ca="1" si="35"/>
        <v>THIÊN MÃ</v>
      </c>
      <c r="J134" s="116" t="s">
        <v>483</v>
      </c>
      <c r="K134" s="116">
        <f ca="1">MATCH($J$2,OFFSET('AN CÁC SAO CHÍNH TINH'!$A$1,'AN CÁC SAO CHÍNH TINH'!K133,0,1000000),0)+'AN CÁC SAO CHÍNH TINH'!K133</f>
        <v>3525</v>
      </c>
      <c r="L134" s="116" t="str" cm="1">
        <f t="array" aca="1" ref="L134" ca="1">INDEX($B:$B,K134)</f>
        <v>THIÊN MÃ</v>
      </c>
      <c r="M134" s="116" t="str" cm="1">
        <f t="array" aca="1" ref="M134" ca="1">INDEX($C:$C,K134)</f>
        <v>HỢI</v>
      </c>
      <c r="N134" s="116" t="str">
        <f t="shared" ca="1" si="36"/>
        <v>CUNG HUYNH ĐỆ</v>
      </c>
      <c r="U134" s="34" t="s">
        <v>3084</v>
      </c>
      <c r="V134" s="34" t="s">
        <v>3071</v>
      </c>
      <c r="W134" s="132" t="s">
        <v>154</v>
      </c>
      <c r="AL134" s="117"/>
      <c r="AN134" s="35" t="s">
        <v>5442</v>
      </c>
      <c r="AO134" s="35" t="s">
        <v>5899</v>
      </c>
      <c r="AP134" s="25" t="s">
        <v>5585</v>
      </c>
      <c r="AQ134" s="25" t="str">
        <f t="shared" si="38"/>
        <v>CỰ MÔN-M</v>
      </c>
      <c r="AR134" s="25" t="str">
        <f t="shared" si="40"/>
        <v>THIÊN LƯƠNGHỢI</v>
      </c>
      <c r="AS134" s="25" t="s">
        <v>218</v>
      </c>
      <c r="AT134" s="25" t="s">
        <v>5343</v>
      </c>
      <c r="AU134" s="25" t="s">
        <v>156</v>
      </c>
      <c r="AV134" s="25" t="str">
        <f t="shared" si="41"/>
        <v>THIÊN LƯƠNG H</v>
      </c>
      <c r="AX134" s="25" t="str">
        <f t="shared" si="42"/>
        <v>L.CỰ MÔNDẬU</v>
      </c>
      <c r="AY134" s="25" t="str">
        <f t="shared" si="43"/>
        <v>L.CỰ MÔN-M</v>
      </c>
      <c r="BP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146" t="str">
        <f t="shared" si="39"/>
        <v>HỢITÝ</v>
      </c>
      <c r="DK134" s="146" t="s">
        <v>156</v>
      </c>
      <c r="DL134" s="61" t="s">
        <v>157</v>
      </c>
      <c r="DM134" s="61" t="s">
        <v>156</v>
      </c>
    </row>
    <row r="135" spans="1:117" s="25" customFormat="1" x14ac:dyDescent="0.2">
      <c r="A135" s="25" t="s">
        <v>133</v>
      </c>
      <c r="B135" s="25" t="s">
        <v>159</v>
      </c>
      <c r="C135" s="25" t="s">
        <v>148</v>
      </c>
      <c r="I135" s="116" t="str">
        <f t="shared" ca="1" si="35"/>
        <v>THIÊN HƯ</v>
      </c>
      <c r="J135" s="116" t="s">
        <v>483</v>
      </c>
      <c r="K135" s="116">
        <f ca="1">MATCH($J$2,OFFSET('AN CÁC SAO CHÍNH TINH'!$A$1,'AN CÁC SAO CHÍNH TINH'!K134,0,1000000),0)+'AN CÁC SAO CHÍNH TINH'!K134</f>
        <v>3541</v>
      </c>
      <c r="L135" s="116" t="str" cm="1">
        <f t="array" aca="1" ref="L135" ca="1">INDEX($B:$B,K135)</f>
        <v>THIÊN HƯ-Đ</v>
      </c>
      <c r="M135" s="116" t="str" cm="1">
        <f t="array" aca="1" ref="M135" ca="1">INDEX($C:$C,K135)</f>
        <v>MÃO</v>
      </c>
      <c r="N135" s="116" t="str">
        <f t="shared" ca="1" si="36"/>
        <v>CUNG ĐIỀN TRẠCH</v>
      </c>
      <c r="U135" s="34" t="s">
        <v>3085</v>
      </c>
      <c r="V135" s="34" t="s">
        <v>3061</v>
      </c>
      <c r="W135" s="132" t="s">
        <v>153</v>
      </c>
      <c r="AL135" s="117"/>
      <c r="AN135" s="35" t="s">
        <v>5443</v>
      </c>
      <c r="AO135" s="35" t="s">
        <v>5900</v>
      </c>
      <c r="AP135" s="25" t="s">
        <v>5586</v>
      </c>
      <c r="AQ135" s="25" t="str">
        <f t="shared" si="38"/>
        <v>CỰ MÔN-V</v>
      </c>
      <c r="AR135" s="25" t="str">
        <f t="shared" si="40"/>
        <v>THẤT SÁTDẦN</v>
      </c>
      <c r="AS135" s="25" t="s">
        <v>219</v>
      </c>
      <c r="AT135" s="25" t="s">
        <v>5340</v>
      </c>
      <c r="AU135" s="25" t="s">
        <v>147</v>
      </c>
      <c r="AV135" s="25" t="str">
        <f t="shared" si="41"/>
        <v>THẤT SÁT M</v>
      </c>
      <c r="AX135" s="25" t="str">
        <f t="shared" si="42"/>
        <v>L.CỰ MÔNTÝ</v>
      </c>
      <c r="AY135" s="25" t="str">
        <f t="shared" si="43"/>
        <v>L.CỰ MÔN-V</v>
      </c>
      <c r="BP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146" t="str">
        <f t="shared" si="39"/>
        <v>HỢISỬU</v>
      </c>
      <c r="DK135" s="146" t="s">
        <v>156</v>
      </c>
      <c r="DL135" s="61" t="s">
        <v>158</v>
      </c>
      <c r="DM135" s="61" t="s">
        <v>157</v>
      </c>
    </row>
    <row r="136" spans="1:117" s="25" customFormat="1" x14ac:dyDescent="0.2">
      <c r="A136" s="25" t="s">
        <v>134</v>
      </c>
      <c r="B136" s="25" t="s">
        <v>159</v>
      </c>
      <c r="C136" s="25" t="s">
        <v>149</v>
      </c>
      <c r="I136" s="116" t="str">
        <f t="shared" ca="1" si="35"/>
        <v>QUẢ TÚ</v>
      </c>
      <c r="J136" s="116" t="s">
        <v>483</v>
      </c>
      <c r="K136" s="116">
        <f ca="1">MATCH($J$2,OFFSET('AN CÁC SAO CHÍNH TINH'!$A$1,'AN CÁC SAO CHÍNH TINH'!K135,0,1000000),0)+'AN CÁC SAO CHÍNH TINH'!K135</f>
        <v>3556</v>
      </c>
      <c r="L136" s="116" t="str" cm="1">
        <f t="array" aca="1" ref="L136" ca="1">INDEX($B:$B,K136)</f>
        <v>QUẢ TÚ</v>
      </c>
      <c r="M136" s="116" t="str" cm="1">
        <f t="array" aca="1" ref="M136" ca="1">INDEX($C:$C,K136)</f>
        <v>MÙI</v>
      </c>
      <c r="N136" s="116" t="str">
        <f t="shared" ca="1" si="36"/>
        <v>CUNG TẬT ÁCH</v>
      </c>
      <c r="U136" s="34" t="s">
        <v>3085</v>
      </c>
      <c r="V136" s="34" t="s">
        <v>3062</v>
      </c>
      <c r="W136" s="132" t="s">
        <v>152</v>
      </c>
      <c r="AL136" s="117"/>
      <c r="AN136" s="35" t="s">
        <v>5444</v>
      </c>
      <c r="AO136" s="35" t="s">
        <v>5900</v>
      </c>
      <c r="AP136" s="25" t="s">
        <v>5586</v>
      </c>
      <c r="AQ136" s="25" t="str">
        <f t="shared" si="38"/>
        <v>CỰ MÔN-V</v>
      </c>
      <c r="AR136" s="25" t="str">
        <f t="shared" si="40"/>
        <v>THẤT SÁTTHÂN</v>
      </c>
      <c r="AS136" s="25" t="s">
        <v>219</v>
      </c>
      <c r="AT136" s="25" t="s">
        <v>5340</v>
      </c>
      <c r="AU136" s="25" t="s">
        <v>153</v>
      </c>
      <c r="AV136" s="25" t="str">
        <f t="shared" si="41"/>
        <v>THẤT SÁT M</v>
      </c>
      <c r="AX136" s="25" t="str">
        <f t="shared" si="42"/>
        <v>L.CỰ MÔNNGỌ</v>
      </c>
      <c r="AY136" s="25" t="str">
        <f t="shared" si="43"/>
        <v>L.CỰ MÔN-V</v>
      </c>
      <c r="BP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146" t="str">
        <f t="shared" si="39"/>
        <v>HỢIDẦN</v>
      </c>
      <c r="DK136" s="146" t="s">
        <v>156</v>
      </c>
      <c r="DL136" s="61" t="s">
        <v>147</v>
      </c>
      <c r="DM136" s="61" t="s">
        <v>158</v>
      </c>
    </row>
    <row r="137" spans="1:117" s="25" customFormat="1" x14ac:dyDescent="0.2">
      <c r="A137" s="25" t="s">
        <v>135</v>
      </c>
      <c r="B137" s="25" t="s">
        <v>159</v>
      </c>
      <c r="C137" s="25" t="s">
        <v>150</v>
      </c>
      <c r="I137" s="116" t="str">
        <f t="shared" ca="1" si="35"/>
        <v>THIÊN ĐỨC</v>
      </c>
      <c r="J137" s="116" t="s">
        <v>483</v>
      </c>
      <c r="K137" s="116">
        <f ca="1">MATCH($J$2,OFFSET('AN CÁC SAO CHÍNH TINH'!$A$1,'AN CÁC SAO CHÍNH TINH'!K136,0,1000000),0)+'AN CÁC SAO CHÍNH TINH'!K136</f>
        <v>3571</v>
      </c>
      <c r="L137" s="116" t="str" cm="1">
        <f t="array" aca="1" ref="L137" ca="1">INDEX($B:$B,K137)</f>
        <v>THIÊN ĐỨC</v>
      </c>
      <c r="M137" s="116" t="str" cm="1">
        <f t="array" aca="1" ref="M137" ca="1">INDEX($C:$C,K137)</f>
        <v>NGỌ</v>
      </c>
      <c r="N137" s="116" t="str">
        <f t="shared" ca="1" si="36"/>
        <v>CUNG THIÊN DI</v>
      </c>
      <c r="U137" s="34" t="s">
        <v>3085</v>
      </c>
      <c r="V137" s="34" t="s">
        <v>3063</v>
      </c>
      <c r="W137" s="132" t="s">
        <v>151</v>
      </c>
      <c r="AL137" s="117"/>
      <c r="AN137" s="35" t="s">
        <v>5445</v>
      </c>
      <c r="AO137" s="35" t="s">
        <v>5900</v>
      </c>
      <c r="AP137" s="25" t="s">
        <v>5586</v>
      </c>
      <c r="AQ137" s="25" t="str">
        <f t="shared" si="38"/>
        <v>CỰ MÔN-V</v>
      </c>
      <c r="AR137" s="25" t="str">
        <f t="shared" si="40"/>
        <v>THẤT SÁTTÝ</v>
      </c>
      <c r="AS137" s="25" t="s">
        <v>219</v>
      </c>
      <c r="AT137" s="25" t="s">
        <v>5340</v>
      </c>
      <c r="AU137" s="25" t="s">
        <v>157</v>
      </c>
      <c r="AV137" s="25" t="str">
        <f t="shared" si="41"/>
        <v>THẤT SÁT M</v>
      </c>
      <c r="AX137" s="25" t="str">
        <f t="shared" si="42"/>
        <v>L.CỰ MÔNDẦN</v>
      </c>
      <c r="AY137" s="25" t="str">
        <f t="shared" si="43"/>
        <v>L.CỰ MÔN-V</v>
      </c>
      <c r="BP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146" t="str">
        <f t="shared" si="39"/>
        <v>HỢIMÃO</v>
      </c>
      <c r="DK137" s="146" t="s">
        <v>156</v>
      </c>
      <c r="DL137" s="61" t="s">
        <v>148</v>
      </c>
      <c r="DM137" s="61" t="s">
        <v>147</v>
      </c>
    </row>
    <row r="138" spans="1:117" s="25" customFormat="1" x14ac:dyDescent="0.2">
      <c r="A138" s="25" t="s">
        <v>136</v>
      </c>
      <c r="B138" s="25" t="s">
        <v>159</v>
      </c>
      <c r="C138" s="25" t="s">
        <v>151</v>
      </c>
      <c r="I138" s="116" t="str">
        <f t="shared" ca="1" si="35"/>
        <v>HỒNG LOAN</v>
      </c>
      <c r="J138" s="116" t="s">
        <v>483</v>
      </c>
      <c r="K138" s="116">
        <f ca="1">MATCH($J$2,OFFSET('AN CÁC SAO CHÍNH TINH'!$A$1,'AN CÁC SAO CHÍNH TINH'!K137,0,1000000),0)+'AN CÁC SAO CHÍNH TINH'!K137</f>
        <v>3572</v>
      </c>
      <c r="L138" s="116" t="str" cm="1">
        <f t="array" aca="1" ref="L138" ca="1">INDEX($B:$B,K138)</f>
        <v>HỒNG LOAN</v>
      </c>
      <c r="M138" s="116" t="str" cm="1">
        <f t="array" aca="1" ref="M138" ca="1">INDEX($C:$C,K138)</f>
        <v>NGỌ</v>
      </c>
      <c r="N138" s="116" t="str">
        <f t="shared" ca="1" si="36"/>
        <v>CUNG THIÊN DI</v>
      </c>
      <c r="U138" s="34" t="s">
        <v>3085</v>
      </c>
      <c r="V138" s="34" t="s">
        <v>3064</v>
      </c>
      <c r="W138" s="132" t="s">
        <v>150</v>
      </c>
      <c r="AL138" s="117"/>
      <c r="AN138" s="35" t="s">
        <v>5446</v>
      </c>
      <c r="AO138" s="35" t="s">
        <v>5901</v>
      </c>
      <c r="AP138" s="25" t="s">
        <v>5587</v>
      </c>
      <c r="AQ138" s="25" t="str">
        <f t="shared" si="38"/>
        <v>CỰ MÔN-Đ</v>
      </c>
      <c r="AR138" s="25" t="str">
        <f t="shared" si="40"/>
        <v>THẤT SÁTNGỌ</v>
      </c>
      <c r="AS138" s="25" t="s">
        <v>219</v>
      </c>
      <c r="AT138" s="25" t="s">
        <v>5340</v>
      </c>
      <c r="AU138" s="25" t="s">
        <v>151</v>
      </c>
      <c r="AV138" s="25" t="str">
        <f t="shared" si="41"/>
        <v>THẤT SÁT M</v>
      </c>
      <c r="AX138" s="25" t="str">
        <f t="shared" si="42"/>
        <v>L.CỰ MÔNTHÂN</v>
      </c>
      <c r="AY138" s="25" t="str">
        <f t="shared" si="43"/>
        <v>L.CỰ MÔN-Đ</v>
      </c>
      <c r="BP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146" t="str">
        <f t="shared" si="39"/>
        <v>HỢITHÌN</v>
      </c>
      <c r="DK138" s="146" t="s">
        <v>156</v>
      </c>
      <c r="DL138" s="61" t="s">
        <v>149</v>
      </c>
      <c r="DM138" s="61" t="s">
        <v>148</v>
      </c>
    </row>
    <row r="139" spans="1:117" s="25" customFormat="1" x14ac:dyDescent="0.2">
      <c r="A139" s="25" t="s">
        <v>137</v>
      </c>
      <c r="B139" s="25" t="s">
        <v>159</v>
      </c>
      <c r="C139" s="25" t="s">
        <v>152</v>
      </c>
      <c r="I139" s="116" t="str">
        <f t="shared" ca="1" si="35"/>
        <v>ĐÀO HOA</v>
      </c>
      <c r="J139" s="116" t="s">
        <v>483</v>
      </c>
      <c r="K139" s="116">
        <f ca="1">MATCH($J$2,OFFSET('AN CÁC SAO CHÍNH TINH'!$A$1,'AN CÁC SAO CHÍNH TINH'!K138,0,1000000),0)+'AN CÁC SAO CHÍNH TINH'!K138</f>
        <v>3573</v>
      </c>
      <c r="L139" s="116" t="str" cm="1">
        <f t="array" aca="1" ref="L139" ca="1">INDEX($B:$B,K139)</f>
        <v>ĐÀO HOA</v>
      </c>
      <c r="M139" s="116" t="str" cm="1">
        <f t="array" aca="1" ref="M139" ca="1">INDEX($C:$C,K139)</f>
        <v>NGỌ</v>
      </c>
      <c r="N139" s="116" t="str">
        <f t="shared" ca="1" si="36"/>
        <v>CUNG THIÊN DI</v>
      </c>
      <c r="U139" s="34" t="s">
        <v>3085</v>
      </c>
      <c r="V139" s="34" t="s">
        <v>3065</v>
      </c>
      <c r="W139" s="132" t="s">
        <v>149</v>
      </c>
      <c r="AL139" s="117"/>
      <c r="AN139" s="35" t="s">
        <v>5447</v>
      </c>
      <c r="AO139" s="35" t="s">
        <v>5901</v>
      </c>
      <c r="AP139" s="25" t="s">
        <v>5587</v>
      </c>
      <c r="AQ139" s="25" t="str">
        <f t="shared" si="38"/>
        <v>CỰ MÔN-Đ</v>
      </c>
      <c r="AR139" s="25" t="str">
        <f t="shared" si="40"/>
        <v>THẤT SÁTTỴ</v>
      </c>
      <c r="AS139" s="25" t="s">
        <v>219</v>
      </c>
      <c r="AT139" s="25" t="s">
        <v>5341</v>
      </c>
      <c r="AU139" s="25" t="s">
        <v>150</v>
      </c>
      <c r="AV139" s="25" t="str">
        <f t="shared" si="41"/>
        <v>THẤT SÁT V</v>
      </c>
      <c r="AX139" s="25" t="str">
        <f t="shared" si="42"/>
        <v>L.CỰ MÔNHỢI</v>
      </c>
      <c r="AY139" s="25" t="str">
        <f t="shared" si="43"/>
        <v>L.CỰ MÔN-Đ</v>
      </c>
      <c r="BP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146" t="str">
        <f t="shared" si="39"/>
        <v>HỢITỴ</v>
      </c>
      <c r="DK139" s="146" t="s">
        <v>156</v>
      </c>
      <c r="DL139" s="61" t="s">
        <v>150</v>
      </c>
      <c r="DM139" s="61" t="s">
        <v>149</v>
      </c>
    </row>
    <row r="140" spans="1:117" s="25" customFormat="1" x14ac:dyDescent="0.2">
      <c r="A140" s="25" t="s">
        <v>138</v>
      </c>
      <c r="B140" s="25" t="s">
        <v>159</v>
      </c>
      <c r="C140" s="25" t="s">
        <v>153</v>
      </c>
      <c r="I140" s="116" t="str">
        <f t="shared" ca="1" si="35"/>
        <v>LONG TRÌ</v>
      </c>
      <c r="J140" s="116" t="s">
        <v>483</v>
      </c>
      <c r="K140" s="116">
        <f ca="1">MATCH($J$2,OFFSET('AN CÁC SAO CHÍNH TINH'!$A$1,'AN CÁC SAO CHÍNH TINH'!K139,0,1000000),0)+'AN CÁC SAO CHÍNH TINH'!K139</f>
        <v>3589</v>
      </c>
      <c r="L140" s="116" t="str" cm="1">
        <f t="array" aca="1" ref="L140" ca="1">INDEX($B:$B,K140)</f>
        <v>LONG TRÌ</v>
      </c>
      <c r="M140" s="116" t="str" cm="1">
        <f t="array" aca="1" ref="M140" ca="1">INDEX($C:$C,K140)</f>
        <v>SỬU</v>
      </c>
      <c r="N140" s="116" t="str">
        <f t="shared" ca="1" si="36"/>
        <v>CUNG PHỤ MẪU</v>
      </c>
      <c r="U140" s="34" t="s">
        <v>3085</v>
      </c>
      <c r="V140" s="34" t="s">
        <v>636</v>
      </c>
      <c r="W140" s="132" t="s">
        <v>148</v>
      </c>
      <c r="AL140" s="117"/>
      <c r="AN140" s="35" t="s">
        <v>5448</v>
      </c>
      <c r="AO140" s="35" t="s">
        <v>5902</v>
      </c>
      <c r="AP140" s="25" t="s">
        <v>5588</v>
      </c>
      <c r="AQ140" s="25" t="str">
        <f t="shared" si="38"/>
        <v>CỰ MÔN-H</v>
      </c>
      <c r="AR140" s="25" t="str">
        <f t="shared" si="40"/>
        <v>THẤT SÁTHỢI</v>
      </c>
      <c r="AS140" s="25" t="s">
        <v>219</v>
      </c>
      <c r="AT140" s="25" t="s">
        <v>5341</v>
      </c>
      <c r="AU140" s="25" t="s">
        <v>156</v>
      </c>
      <c r="AV140" s="25" t="str">
        <f t="shared" si="41"/>
        <v>THẤT SÁT V</v>
      </c>
      <c r="AX140" s="25" t="str">
        <f t="shared" si="42"/>
        <v>L.CỰ MÔNTHÌN</v>
      </c>
      <c r="AY140" s="25" t="str">
        <f t="shared" si="43"/>
        <v>L.CỰ MÔN-H</v>
      </c>
      <c r="BP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146" t="str">
        <f t="shared" si="39"/>
        <v>HỢINGỌ</v>
      </c>
      <c r="DK140" s="146" t="s">
        <v>156</v>
      </c>
      <c r="DL140" s="61" t="s">
        <v>151</v>
      </c>
      <c r="DM140" s="61" t="s">
        <v>150</v>
      </c>
    </row>
    <row r="141" spans="1:117" s="25" customFormat="1" x14ac:dyDescent="0.2">
      <c r="A141" s="25" t="s">
        <v>139</v>
      </c>
      <c r="B141" s="25" t="s">
        <v>159</v>
      </c>
      <c r="C141" s="25" t="s">
        <v>154</v>
      </c>
      <c r="I141" s="116" t="str">
        <f t="shared" ca="1" si="35"/>
        <v>PHƯỢNG CÁC</v>
      </c>
      <c r="J141" s="116" t="s">
        <v>483</v>
      </c>
      <c r="K141" s="116">
        <f ca="1">MATCH($J$2,OFFSET('AN CÁC SAO CHÍNH TINH'!$A$1,'AN CÁC SAO CHÍNH TINH'!K140,0,1000000),0)+'AN CÁC SAO CHÍNH TINH'!K140</f>
        <v>3590</v>
      </c>
      <c r="L141" s="116" t="str" cm="1">
        <f t="array" aca="1" ref="L141" ca="1">INDEX($B:$B,K141)</f>
        <v>PHƯỢNG CÁC</v>
      </c>
      <c r="M141" s="116" t="str" cm="1">
        <f t="array" aca="1" ref="M141" ca="1">INDEX($C:$C,K141)</f>
        <v>SỬU</v>
      </c>
      <c r="N141" s="116" t="str">
        <f t="shared" ca="1" si="36"/>
        <v>CUNG PHỤ MẪU</v>
      </c>
      <c r="U141" s="34" t="s">
        <v>3085</v>
      </c>
      <c r="V141" s="34" t="s">
        <v>3066</v>
      </c>
      <c r="W141" s="132" t="s">
        <v>147</v>
      </c>
      <c r="AL141" s="117"/>
      <c r="AN141" s="35" t="s">
        <v>5449</v>
      </c>
      <c r="AO141" s="35" t="s">
        <v>5902</v>
      </c>
      <c r="AP141" s="25" t="s">
        <v>5588</v>
      </c>
      <c r="AQ141" s="25" t="str">
        <f t="shared" si="38"/>
        <v>CỰ MÔN-H</v>
      </c>
      <c r="AR141" s="25" t="str">
        <f t="shared" si="40"/>
        <v>THẤT SÁTSỬU</v>
      </c>
      <c r="AS141" s="25" t="s">
        <v>219</v>
      </c>
      <c r="AT141" s="25" t="s">
        <v>5342</v>
      </c>
      <c r="AU141" s="25" t="s">
        <v>158</v>
      </c>
      <c r="AV141" s="25" t="str">
        <f t="shared" si="41"/>
        <v>THẤT SÁT Đ</v>
      </c>
      <c r="AX141" s="25" t="str">
        <f t="shared" si="42"/>
        <v>L.CỰ MÔNTUẤT</v>
      </c>
      <c r="AY141" s="25" t="str">
        <f t="shared" si="43"/>
        <v>L.CỰ MÔN-H</v>
      </c>
      <c r="BP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  <c r="DF141" s="61"/>
      <c r="DG141" s="61"/>
      <c r="DH141" s="61"/>
      <c r="DI141" s="61"/>
      <c r="DJ141" s="146" t="str">
        <f t="shared" si="39"/>
        <v>HỢIMÙI</v>
      </c>
      <c r="DK141" s="146" t="s">
        <v>156</v>
      </c>
      <c r="DL141" s="61" t="s">
        <v>152</v>
      </c>
      <c r="DM141" s="61" t="s">
        <v>151</v>
      </c>
    </row>
    <row r="142" spans="1:117" s="25" customFormat="1" x14ac:dyDescent="0.2">
      <c r="A142" s="25" t="s">
        <v>140</v>
      </c>
      <c r="B142" s="25" t="s">
        <v>159</v>
      </c>
      <c r="C142" s="25" t="s">
        <v>155</v>
      </c>
      <c r="I142" s="116" t="str">
        <f t="shared" ca="1" si="35"/>
        <v>GIẢI THẦN</v>
      </c>
      <c r="J142" s="116" t="s">
        <v>483</v>
      </c>
      <c r="K142" s="116">
        <f ca="1">MATCH($J$2,OFFSET('AN CÁC SAO CHÍNH TINH'!$A$1,'AN CÁC SAO CHÍNH TINH'!K141,0,1000000),0)+'AN CÁC SAO CHÍNH TINH'!K141</f>
        <v>3591</v>
      </c>
      <c r="L142" s="116" t="str" cm="1">
        <f t="array" aca="1" ref="L142" ca="1">INDEX($B:$B,K142)</f>
        <v>GIẢI THẦN</v>
      </c>
      <c r="M142" s="116" t="str" cm="1">
        <f t="array" aca="1" ref="M142" ca="1">INDEX($C:$C,K142)</f>
        <v>SỬU</v>
      </c>
      <c r="N142" s="116" t="str">
        <f t="shared" ca="1" si="36"/>
        <v>CUNG PHỤ MẪU</v>
      </c>
      <c r="U142" s="34" t="s">
        <v>3085</v>
      </c>
      <c r="V142" s="34" t="s">
        <v>3067</v>
      </c>
      <c r="W142" s="132" t="s">
        <v>158</v>
      </c>
      <c r="AL142" s="117"/>
      <c r="AN142" s="35" t="s">
        <v>5450</v>
      </c>
      <c r="AO142" s="35" t="s">
        <v>5902</v>
      </c>
      <c r="AP142" s="25" t="s">
        <v>5588</v>
      </c>
      <c r="AQ142" s="25" t="str">
        <f t="shared" si="38"/>
        <v>CỰ MÔN-H</v>
      </c>
      <c r="AR142" s="25" t="str">
        <f t="shared" si="40"/>
        <v>THẤT SÁTMÙI</v>
      </c>
      <c r="AS142" s="25" t="s">
        <v>219</v>
      </c>
      <c r="AT142" s="25" t="s">
        <v>5342</v>
      </c>
      <c r="AU142" s="25" t="s">
        <v>152</v>
      </c>
      <c r="AV142" s="25" t="str">
        <f t="shared" si="41"/>
        <v>THẤT SÁT Đ</v>
      </c>
      <c r="AX142" s="25" t="str">
        <f t="shared" si="42"/>
        <v>L.CỰ MÔNSỬU</v>
      </c>
      <c r="AY142" s="25" t="str">
        <f t="shared" si="43"/>
        <v>L.CỰ MÔN-H</v>
      </c>
      <c r="BP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146" t="str">
        <f t="shared" si="39"/>
        <v>HỢITHÂN</v>
      </c>
      <c r="DK142" s="146" t="s">
        <v>156</v>
      </c>
      <c r="DL142" s="61" t="s">
        <v>153</v>
      </c>
      <c r="DM142" s="61" t="s">
        <v>152</v>
      </c>
    </row>
    <row r="143" spans="1:117" s="25" customFormat="1" x14ac:dyDescent="0.2">
      <c r="A143" s="25" t="s">
        <v>141</v>
      </c>
      <c r="B143" s="25" t="s">
        <v>159</v>
      </c>
      <c r="C143" s="25" t="s">
        <v>156</v>
      </c>
      <c r="I143" s="116" t="str">
        <f t="shared" ca="1" si="35"/>
        <v>HOA CÁI</v>
      </c>
      <c r="J143" s="116" t="s">
        <v>483</v>
      </c>
      <c r="K143" s="116">
        <f ca="1">MATCH($J$2,OFFSET('AN CÁC SAO CHÍNH TINH'!$A$1,'AN CÁC SAO CHÍNH TINH'!K142,0,1000000),0)+'AN CÁC SAO CHÍNH TINH'!K142</f>
        <v>3592</v>
      </c>
      <c r="L143" s="116" t="str" cm="1">
        <f t="array" aca="1" ref="L143" ca="1">INDEX($B:$B,K143)</f>
        <v>HOA CÁI</v>
      </c>
      <c r="M143" s="116" t="str" cm="1">
        <f t="array" aca="1" ref="M143" ca="1">INDEX($C:$C,K143)</f>
        <v>SỬU</v>
      </c>
      <c r="N143" s="116" t="str">
        <f t="shared" ca="1" si="36"/>
        <v>CUNG PHỤ MẪU</v>
      </c>
      <c r="U143" s="34" t="s">
        <v>3085</v>
      </c>
      <c r="V143" s="34" t="s">
        <v>3068</v>
      </c>
      <c r="W143" s="132" t="s">
        <v>157</v>
      </c>
      <c r="AL143" s="117"/>
      <c r="AN143" s="35" t="s">
        <v>5451</v>
      </c>
      <c r="AO143" s="35" t="s">
        <v>5902</v>
      </c>
      <c r="AP143" s="25" t="s">
        <v>5588</v>
      </c>
      <c r="AQ143" s="25" t="str">
        <f t="shared" si="38"/>
        <v>CỰ MÔN-H</v>
      </c>
      <c r="AR143" s="25" t="str">
        <f t="shared" si="40"/>
        <v>THẤT SÁTMÃO</v>
      </c>
      <c r="AS143" s="25" t="s">
        <v>219</v>
      </c>
      <c r="AT143" s="25" t="s">
        <v>5343</v>
      </c>
      <c r="AU143" s="25" t="s">
        <v>148</v>
      </c>
      <c r="AV143" s="25" t="str">
        <f t="shared" si="41"/>
        <v>THẤT SÁT H</v>
      </c>
      <c r="AX143" s="25" t="str">
        <f t="shared" si="42"/>
        <v>L.CỰ MÔNMÙI</v>
      </c>
      <c r="AY143" s="25" t="str">
        <f t="shared" si="43"/>
        <v>L.CỰ MÔN-H</v>
      </c>
      <c r="BP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146" t="str">
        <f t="shared" si="39"/>
        <v>HỢIDẬU</v>
      </c>
      <c r="DK143" s="146" t="s">
        <v>156</v>
      </c>
      <c r="DL143" s="61" t="s">
        <v>154</v>
      </c>
      <c r="DM143" s="61" t="s">
        <v>153</v>
      </c>
    </row>
    <row r="144" spans="1:117" s="25" customFormat="1" x14ac:dyDescent="0.2">
      <c r="A144" s="25" t="s">
        <v>142</v>
      </c>
      <c r="B144" s="25" t="s">
        <v>159</v>
      </c>
      <c r="C144" s="25" t="s">
        <v>157</v>
      </c>
      <c r="I144" s="116" t="str">
        <f t="shared" ca="1" si="35"/>
        <v>THIÊN KHÔNG</v>
      </c>
      <c r="J144" s="116" t="s">
        <v>483</v>
      </c>
      <c r="K144" s="116">
        <f ca="1">MATCH($J$2,OFFSET('AN CÁC SAO CHÍNH TINH'!$A$1,'AN CÁC SAO CHÍNH TINH'!K143,0,1000000),0)+'AN CÁC SAO CHÍNH TINH'!K143</f>
        <v>3641</v>
      </c>
      <c r="L144" s="116" t="str" cm="1">
        <f t="array" aca="1" ref="L144" ca="1">INDEX($B:$B,K144)</f>
        <v>THIÊN KHÔNG</v>
      </c>
      <c r="M144" s="116" t="str" cm="1">
        <f t="array" aca="1" ref="M144" ca="1">INDEX($C:$C,K144)</f>
        <v>TUẤT</v>
      </c>
      <c r="N144" s="116" t="str">
        <f t="shared" ca="1" si="36"/>
        <v>CUNG PHU/THÊ</v>
      </c>
      <c r="U144" s="34" t="s">
        <v>3085</v>
      </c>
      <c r="V144" s="34" t="s">
        <v>3069</v>
      </c>
      <c r="W144" s="132" t="s">
        <v>156</v>
      </c>
      <c r="AL144" s="117"/>
      <c r="AN144" s="35" t="s">
        <v>5452</v>
      </c>
      <c r="AO144" s="35" t="s">
        <v>5902</v>
      </c>
      <c r="AP144" s="25" t="s">
        <v>5588</v>
      </c>
      <c r="AQ144" s="25" t="str">
        <f t="shared" si="38"/>
        <v>CỰ MÔN-H</v>
      </c>
      <c r="AR144" s="25" t="str">
        <f t="shared" si="40"/>
        <v>THẤT SÁTDẬU</v>
      </c>
      <c r="AS144" s="25" t="s">
        <v>219</v>
      </c>
      <c r="AT144" s="25" t="s">
        <v>5343</v>
      </c>
      <c r="AU144" s="25" t="s">
        <v>154</v>
      </c>
      <c r="AV144" s="25" t="str">
        <f t="shared" si="41"/>
        <v>THẤT SÁT H</v>
      </c>
      <c r="AX144" s="25" t="str">
        <f t="shared" si="42"/>
        <v>L.CỰ MÔNTỴ</v>
      </c>
      <c r="AY144" s="25" t="str">
        <f t="shared" si="43"/>
        <v>L.CỰ MÔN-H</v>
      </c>
      <c r="BP144" s="61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146" t="str">
        <f t="shared" si="39"/>
        <v>HỢITUẤT</v>
      </c>
      <c r="DK144" s="146" t="s">
        <v>156</v>
      </c>
      <c r="DL144" s="61" t="s">
        <v>155</v>
      </c>
      <c r="DM144" s="61" t="s">
        <v>154</v>
      </c>
    </row>
    <row r="145" spans="1:117" s="25" customFormat="1" x14ac:dyDescent="0.2">
      <c r="A145" s="25" t="s">
        <v>143</v>
      </c>
      <c r="B145" s="25" t="s">
        <v>159</v>
      </c>
      <c r="C145" s="25" t="s">
        <v>158</v>
      </c>
      <c r="I145" s="116" t="str">
        <f t="shared" ca="1" si="35"/>
        <v>THIÊN HỶ</v>
      </c>
      <c r="J145" s="116" t="s">
        <v>483</v>
      </c>
      <c r="K145" s="116">
        <f ca="1">MATCH($J$2,OFFSET('AN CÁC SAO CHÍNH TINH'!$A$1,'AN CÁC SAO CHÍNH TINH'!K144,0,1000000),0)+'AN CÁC SAO CHÍNH TINH'!K144</f>
        <v>3656</v>
      </c>
      <c r="L145" s="116" t="str" cm="1">
        <f t="array" aca="1" ref="L145" ca="1">INDEX($B:$B,K145)</f>
        <v>THIÊN HỶ</v>
      </c>
      <c r="M145" s="116" t="str" cm="1">
        <f t="array" aca="1" ref="M145" ca="1">INDEX($C:$C,K145)</f>
        <v>TÝ</v>
      </c>
      <c r="N145" s="116" t="str">
        <f t="shared" ca="1" si="36"/>
        <v>CUNG MỆNH</v>
      </c>
      <c r="U145" s="34" t="s">
        <v>3085</v>
      </c>
      <c r="V145" s="34" t="s">
        <v>3070</v>
      </c>
      <c r="W145" s="132" t="s">
        <v>155</v>
      </c>
      <c r="AL145" s="117"/>
      <c r="AN145" s="35" t="s">
        <v>5453</v>
      </c>
      <c r="AO145" s="35" t="s">
        <v>5903</v>
      </c>
      <c r="AP145" s="25" t="s">
        <v>5589</v>
      </c>
      <c r="AQ145" s="25" t="str">
        <f t="shared" si="38"/>
        <v>THIÊN TƯỚNG-M</v>
      </c>
      <c r="AR145" s="25" t="str">
        <f t="shared" si="40"/>
        <v>THẤT SÁTTHÌN</v>
      </c>
      <c r="AS145" s="25" t="s">
        <v>219</v>
      </c>
      <c r="AT145" s="25" t="s">
        <v>5343</v>
      </c>
      <c r="AU145" s="25" t="s">
        <v>149</v>
      </c>
      <c r="AV145" s="25" t="str">
        <f t="shared" si="41"/>
        <v>THẤT SÁT H</v>
      </c>
      <c r="AX145" s="25" t="str">
        <f t="shared" si="42"/>
        <v>L.THIÊN TƯỚNGDẦN</v>
      </c>
      <c r="AY145" s="25" t="str">
        <f t="shared" si="43"/>
        <v>L.THIÊN TƯỚNG-M</v>
      </c>
      <c r="BP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146" t="str">
        <f t="shared" si="39"/>
        <v>HỢIHỢI</v>
      </c>
      <c r="DK145" s="146" t="s">
        <v>156</v>
      </c>
      <c r="DL145" s="61" t="s">
        <v>156</v>
      </c>
      <c r="DM145" s="61" t="s">
        <v>155</v>
      </c>
    </row>
    <row r="146" spans="1:117" s="25" customFormat="1" x14ac:dyDescent="0.2">
      <c r="A146" s="25" t="s">
        <v>144</v>
      </c>
      <c r="B146" s="25" t="s">
        <v>159</v>
      </c>
      <c r="C146" s="25" t="s">
        <v>147</v>
      </c>
      <c r="I146" s="116" t="str">
        <f t="shared" ca="1" si="35"/>
        <v>PHÁ TOÁI</v>
      </c>
      <c r="J146" s="116" t="s">
        <v>483</v>
      </c>
      <c r="K146" s="116">
        <f ca="1">MATCH($J$2,OFFSET('AN CÁC SAO CHÍNH TINH'!$A$1,'AN CÁC SAO CHÍNH TINH'!K145,0,1000000),0)+'AN CÁC SAO CHÍNH TINH'!K145</f>
        <v>3677</v>
      </c>
      <c r="L146" s="116" t="str" cm="1">
        <f t="array" aca="1" ref="L146" ca="1">INDEX($B:$B,K146)</f>
        <v>PHÁ TOÁI</v>
      </c>
      <c r="M146" s="116" t="str" cm="1">
        <f t="array" aca="1" ref="M146" ca="1">INDEX($C:$C,K146)</f>
        <v>TỴ</v>
      </c>
      <c r="N146" s="116" t="str">
        <f t="shared" ca="1" si="36"/>
        <v>CUNG NÔ BỘC</v>
      </c>
      <c r="U146" s="34" t="s">
        <v>3085</v>
      </c>
      <c r="V146" s="34" t="s">
        <v>3071</v>
      </c>
      <c r="W146" s="132" t="s">
        <v>154</v>
      </c>
      <c r="AL146" s="117"/>
      <c r="AN146" s="35" t="s">
        <v>5454</v>
      </c>
      <c r="AO146" s="35" t="s">
        <v>5903</v>
      </c>
      <c r="AP146" s="25" t="s">
        <v>5589</v>
      </c>
      <c r="AQ146" s="25" t="str">
        <f t="shared" si="38"/>
        <v>THIÊN TƯỚNG-M</v>
      </c>
      <c r="AR146" s="25" t="str">
        <f t="shared" si="40"/>
        <v>THẤT SÁTTUẤT</v>
      </c>
      <c r="AS146" s="25" t="s">
        <v>219</v>
      </c>
      <c r="AT146" s="25" t="s">
        <v>5343</v>
      </c>
      <c r="AU146" s="25" t="s">
        <v>155</v>
      </c>
      <c r="AV146" s="25" t="str">
        <f t="shared" si="41"/>
        <v>THẤT SÁT H</v>
      </c>
      <c r="AX146" s="25" t="str">
        <f t="shared" si="42"/>
        <v>L.THIÊN TƯỚNGTHÂN</v>
      </c>
      <c r="AY146" s="25" t="str">
        <f t="shared" si="43"/>
        <v>L.THIÊN TƯỚNG-M</v>
      </c>
      <c r="BP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</row>
    <row r="147" spans="1:117" s="25" customFormat="1" x14ac:dyDescent="0.2">
      <c r="A147" s="25" t="s">
        <v>1</v>
      </c>
      <c r="B147" s="25" t="s">
        <v>160</v>
      </c>
      <c r="C147" s="25" t="s">
        <v>148</v>
      </c>
      <c r="I147" s="116" t="str">
        <f t="shared" ca="1" si="35"/>
        <v>THÁI TUẾ</v>
      </c>
      <c r="J147" s="116" t="s">
        <v>483</v>
      </c>
      <c r="K147" s="116">
        <f ca="1">MATCH($J$2,OFFSET('AN CÁC SAO CHÍNH TINH'!$A$1,'AN CÁC SAO CHÍNH TINH'!K146,0,1000000),0)+'AN CÁC SAO CHÍNH TINH'!K146</f>
        <v>3998</v>
      </c>
      <c r="L147" s="116" t="str" cm="1">
        <f t="array" aca="1" ref="L147" ca="1">INDEX($B:$B,K147)</f>
        <v>THÁI TUẾ</v>
      </c>
      <c r="M147" s="116" t="str" cm="1">
        <f t="array" aca="1" ref="M147" ca="1">INDEX($C:$C,K147)</f>
        <v>DẬU</v>
      </c>
      <c r="N147" s="116" t="str">
        <f t="shared" ca="1" si="36"/>
        <v>CUNG TỬ TỨC</v>
      </c>
      <c r="U147" s="34" t="s">
        <v>3086</v>
      </c>
      <c r="V147" s="34" t="s">
        <v>3061</v>
      </c>
      <c r="W147" s="132" t="s">
        <v>147</v>
      </c>
      <c r="AL147" s="117"/>
      <c r="AN147" s="35" t="s">
        <v>5455</v>
      </c>
      <c r="AO147" s="35" t="s">
        <v>5904</v>
      </c>
      <c r="AP147" s="25" t="s">
        <v>5590</v>
      </c>
      <c r="AQ147" s="25" t="str">
        <f t="shared" si="38"/>
        <v>THIÊN TƯỚNG-V</v>
      </c>
      <c r="AR147" s="25" t="str">
        <f t="shared" si="40"/>
        <v>PHÁ QUÂNTÝ</v>
      </c>
      <c r="AS147" s="25" t="s">
        <v>220</v>
      </c>
      <c r="AT147" s="25" t="s">
        <v>5340</v>
      </c>
      <c r="AU147" s="25" t="s">
        <v>157</v>
      </c>
      <c r="AV147" s="25" t="str">
        <f t="shared" si="41"/>
        <v>PHÁ QUÂN M</v>
      </c>
      <c r="AX147" s="25" t="str">
        <f t="shared" si="42"/>
        <v>L.THIÊN TƯỚNGTHÌN</v>
      </c>
      <c r="AY147" s="25" t="str">
        <f t="shared" si="43"/>
        <v>L.THIÊN TƯỚNG-V</v>
      </c>
      <c r="BP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</row>
    <row r="148" spans="1:117" s="25" customFormat="1" x14ac:dyDescent="0.2">
      <c r="A148" s="25" t="s">
        <v>2</v>
      </c>
      <c r="B148" s="25" t="s">
        <v>160</v>
      </c>
      <c r="C148" s="25" t="s">
        <v>149</v>
      </c>
      <c r="I148" s="116" t="str">
        <f t="shared" ref="I148:I211" ca="1" si="44">IF(LEFT(RIGHT(L148,2))="-",LEFT(L148,LEN(L148)-LEN(RIGHT(L148,2))),L148)</f>
        <v>TANG MÔN</v>
      </c>
      <c r="J148" s="116" t="s">
        <v>483</v>
      </c>
      <c r="K148" s="116">
        <f ca="1">MATCH($J$2,OFFSET('AN CÁC SAO CHÍNH TINH'!$A$1,'AN CÁC SAO CHÍNH TINH'!K147,0,1000000),0)+'AN CÁC SAO CHÍNH TINH'!K147</f>
        <v>3999</v>
      </c>
      <c r="L148" s="116" t="str" cm="1">
        <f t="array" aca="1" ref="L148" ca="1">INDEX($B:$B,K148)</f>
        <v>TANG MÔN</v>
      </c>
      <c r="M148" s="116" t="str" cm="1">
        <f t="array" aca="1" ref="M148" ca="1">INDEX($C:$C,K148)</f>
        <v>HỢI</v>
      </c>
      <c r="N148" s="116" t="str">
        <f t="shared" ca="1" si="36"/>
        <v>CUNG HUYNH ĐỆ</v>
      </c>
      <c r="U148" s="34" t="s">
        <v>3086</v>
      </c>
      <c r="V148" s="34" t="s">
        <v>3062</v>
      </c>
      <c r="W148" s="132" t="s">
        <v>158</v>
      </c>
      <c r="AL148" s="117"/>
      <c r="AN148" s="35" t="s">
        <v>5456</v>
      </c>
      <c r="AO148" s="35" t="s">
        <v>5904</v>
      </c>
      <c r="AP148" s="25" t="s">
        <v>5590</v>
      </c>
      <c r="AQ148" s="25" t="str">
        <f t="shared" si="38"/>
        <v>THIÊN TƯỚNG-V</v>
      </c>
      <c r="AR148" s="25" t="str">
        <f t="shared" si="40"/>
        <v>PHÁ QUÂNNGỌ</v>
      </c>
      <c r="AS148" s="25" t="s">
        <v>220</v>
      </c>
      <c r="AT148" s="25" t="s">
        <v>5340</v>
      </c>
      <c r="AU148" s="25" t="s">
        <v>151</v>
      </c>
      <c r="AV148" s="25" t="str">
        <f t="shared" si="41"/>
        <v>PHÁ QUÂN M</v>
      </c>
      <c r="AX148" s="25" t="str">
        <f t="shared" si="42"/>
        <v>L.THIÊN TƯỚNGTUẤT</v>
      </c>
      <c r="AY148" s="25" t="str">
        <f t="shared" si="43"/>
        <v>L.THIÊN TƯỚNG-V</v>
      </c>
      <c r="BP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</row>
    <row r="149" spans="1:117" s="25" customFormat="1" x14ac:dyDescent="0.2">
      <c r="A149" s="25" t="s">
        <v>3</v>
      </c>
      <c r="B149" s="25" t="s">
        <v>160</v>
      </c>
      <c r="C149" s="25" t="s">
        <v>150</v>
      </c>
      <c r="I149" s="116" t="str">
        <f t="shared" ca="1" si="44"/>
        <v>BẠCH HỔ</v>
      </c>
      <c r="J149" s="116" t="s">
        <v>483</v>
      </c>
      <c r="K149" s="116">
        <f ca="1">MATCH($J$2,OFFSET('AN CÁC SAO CHÍNH TINH'!$A$1,'AN CÁC SAO CHÍNH TINH'!K148,0,1000000),0)+'AN CÁC SAO CHÍNH TINH'!K148</f>
        <v>4000</v>
      </c>
      <c r="L149" s="116" t="str" cm="1">
        <f t="array" aca="1" ref="L149" ca="1">INDEX($B:$B,K149)</f>
        <v>BẠCH HỔ</v>
      </c>
      <c r="M149" s="116" t="str" cm="1">
        <f t="array" aca="1" ref="M149" ca="1">INDEX($C:$C,K149)</f>
        <v>TỴ</v>
      </c>
      <c r="N149" s="116" t="str">
        <f t="shared" ref="N149:N212" ca="1" si="45">VLOOKUP(M149,$M$3:$N$14,2,0)</f>
        <v>CUNG NÔ BỘC</v>
      </c>
      <c r="U149" s="34" t="s">
        <v>3086</v>
      </c>
      <c r="V149" s="34" t="s">
        <v>3063</v>
      </c>
      <c r="W149" s="132" t="s">
        <v>157</v>
      </c>
      <c r="AL149" s="117"/>
      <c r="AN149" s="35" t="s">
        <v>5457</v>
      </c>
      <c r="AO149" s="35" t="s">
        <v>5904</v>
      </c>
      <c r="AP149" s="25" t="s">
        <v>5590</v>
      </c>
      <c r="AQ149" s="25" t="str">
        <f t="shared" si="38"/>
        <v>THIÊN TƯỚNG-V</v>
      </c>
      <c r="AR149" s="25" t="str">
        <f t="shared" si="40"/>
        <v>PHÁ QUÂNSỬU</v>
      </c>
      <c r="AS149" s="25" t="s">
        <v>220</v>
      </c>
      <c r="AT149" s="25" t="s">
        <v>5341</v>
      </c>
      <c r="AU149" s="25" t="s">
        <v>158</v>
      </c>
      <c r="AV149" s="25" t="str">
        <f t="shared" si="41"/>
        <v>PHÁ QUÂN V</v>
      </c>
      <c r="AX149" s="25" t="str">
        <f t="shared" si="42"/>
        <v>L.THIÊN TƯỚNGTÝ</v>
      </c>
      <c r="AY149" s="25" t="str">
        <f t="shared" si="43"/>
        <v>L.THIÊN TƯỚNG-V</v>
      </c>
      <c r="BP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</row>
    <row r="150" spans="1:117" s="25" customFormat="1" x14ac:dyDescent="0.2">
      <c r="A150" s="25" t="s">
        <v>4</v>
      </c>
      <c r="B150" s="25" t="s">
        <v>160</v>
      </c>
      <c r="C150" s="25" t="s">
        <v>151</v>
      </c>
      <c r="I150" s="116" t="str">
        <f t="shared" ca="1" si="44"/>
        <v>THIẾU DƯƠNG</v>
      </c>
      <c r="J150" s="116" t="s">
        <v>483</v>
      </c>
      <c r="K150" s="116">
        <f ca="1">MATCH($J$2,OFFSET('AN CÁC SAO CHÍNH TINH'!$A$1,'AN CÁC SAO CHÍNH TINH'!K149,0,1000000),0)+'AN CÁC SAO CHÍNH TINH'!K149</f>
        <v>4088</v>
      </c>
      <c r="L150" s="116" t="str" cm="1">
        <f t="array" aca="1" ref="L150" ca="1">INDEX($B:$B,K150)</f>
        <v>THIẾU DƯƠNG</v>
      </c>
      <c r="M150" s="116" t="str" cm="1">
        <f t="array" aca="1" ref="M150" ca="1">INDEX($C:$C,K150)</f>
        <v>TUẤT</v>
      </c>
      <c r="N150" s="116" t="str">
        <f t="shared" ca="1" si="45"/>
        <v>CUNG PHU/THÊ</v>
      </c>
      <c r="U150" s="34" t="s">
        <v>3086</v>
      </c>
      <c r="V150" s="34" t="s">
        <v>3064</v>
      </c>
      <c r="W150" s="132" t="s">
        <v>156</v>
      </c>
      <c r="AL150" s="117"/>
      <c r="AN150" s="35" t="s">
        <v>5458</v>
      </c>
      <c r="AO150" s="35" t="s">
        <v>5904</v>
      </c>
      <c r="AP150" s="25" t="s">
        <v>5590</v>
      </c>
      <c r="AQ150" s="25" t="str">
        <f t="shared" si="38"/>
        <v>THIÊN TƯỚNG-V</v>
      </c>
      <c r="AR150" s="25" t="str">
        <f t="shared" si="40"/>
        <v>PHÁ QUÂNMÙI</v>
      </c>
      <c r="AS150" s="25" t="s">
        <v>220</v>
      </c>
      <c r="AT150" s="25" t="s">
        <v>5341</v>
      </c>
      <c r="AU150" s="25" t="s">
        <v>152</v>
      </c>
      <c r="AV150" s="25" t="str">
        <f t="shared" si="41"/>
        <v>PHÁ QUÂN V</v>
      </c>
      <c r="AX150" s="25" t="str">
        <f t="shared" si="42"/>
        <v>L.THIÊN TƯỚNGNGỌ</v>
      </c>
      <c r="AY150" s="25" t="str">
        <f t="shared" si="43"/>
        <v>L.THIÊN TƯỚNG-V</v>
      </c>
      <c r="BP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</row>
    <row r="151" spans="1:117" s="25" customFormat="1" x14ac:dyDescent="0.2">
      <c r="A151" s="25" t="s">
        <v>5</v>
      </c>
      <c r="B151" s="25" t="s">
        <v>160</v>
      </c>
      <c r="C151" s="25" t="s">
        <v>152</v>
      </c>
      <c r="I151" s="116" t="str">
        <f t="shared" ca="1" si="44"/>
        <v>THIẾU ÂM</v>
      </c>
      <c r="J151" s="116" t="s">
        <v>483</v>
      </c>
      <c r="K151" s="116">
        <f ca="1">MATCH($J$2,OFFSET('AN CÁC SAO CHÍNH TINH'!$A$1,'AN CÁC SAO CHÍNH TINH'!K150,0,1000000),0)+'AN CÁC SAO CHÍNH TINH'!K150</f>
        <v>4089</v>
      </c>
      <c r="L151" s="116" t="str" cm="1">
        <f t="array" aca="1" ref="L151" ca="1">INDEX($B:$B,K151)</f>
        <v>THIẾU ÂM</v>
      </c>
      <c r="M151" s="116" t="str" cm="1">
        <f t="array" aca="1" ref="M151" ca="1">INDEX($C:$C,K151)</f>
        <v>TÝ</v>
      </c>
      <c r="N151" s="116" t="str">
        <f t="shared" ca="1" si="45"/>
        <v>CUNG MỆNH</v>
      </c>
      <c r="U151" s="34" t="s">
        <v>3086</v>
      </c>
      <c r="V151" s="34" t="s">
        <v>3065</v>
      </c>
      <c r="W151" s="132" t="s">
        <v>155</v>
      </c>
      <c r="AL151" s="117"/>
      <c r="AN151" s="35" t="s">
        <v>5459</v>
      </c>
      <c r="AO151" s="35" t="s">
        <v>5905</v>
      </c>
      <c r="AP151" s="25" t="s">
        <v>5591</v>
      </c>
      <c r="AQ151" s="25" t="str">
        <f t="shared" si="38"/>
        <v>THIÊN TƯỚNG-Đ</v>
      </c>
      <c r="AR151" s="25" t="str">
        <f t="shared" si="40"/>
        <v>PHÁ QUÂNTHÌN</v>
      </c>
      <c r="AS151" s="25" t="s">
        <v>220</v>
      </c>
      <c r="AT151" s="25" t="s">
        <v>5342</v>
      </c>
      <c r="AU151" s="25" t="s">
        <v>149</v>
      </c>
      <c r="AV151" s="25" t="str">
        <f t="shared" si="41"/>
        <v>PHÁ QUÂN Đ</v>
      </c>
      <c r="AX151" s="25" t="str">
        <f t="shared" si="42"/>
        <v>L.THIÊN TƯỚNGSỬU</v>
      </c>
      <c r="AY151" s="25" t="str">
        <f t="shared" si="43"/>
        <v>L.THIÊN TƯỚNG-Đ</v>
      </c>
      <c r="BP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</row>
    <row r="152" spans="1:117" s="25" customFormat="1" x14ac:dyDescent="0.2">
      <c r="A152" s="25" t="s">
        <v>6</v>
      </c>
      <c r="B152" s="25" t="s">
        <v>160</v>
      </c>
      <c r="C152" s="25" t="s">
        <v>153</v>
      </c>
      <c r="I152" s="116" t="str">
        <f t="shared" ca="1" si="44"/>
        <v>QUAN PHÙ</v>
      </c>
      <c r="J152" s="116" t="s">
        <v>483</v>
      </c>
      <c r="K152" s="116">
        <f ca="1">MATCH($J$2,OFFSET('AN CÁC SAO CHÍNH TINH'!$A$1,'AN CÁC SAO CHÍNH TINH'!K151,0,1000000),0)+'AN CÁC SAO CHÍNH TINH'!K151</f>
        <v>4090</v>
      </c>
      <c r="L152" s="116" t="str" cm="1">
        <f t="array" aca="1" ref="L152" ca="1">INDEX($B:$B,K152)</f>
        <v>QUAN PHÙ</v>
      </c>
      <c r="M152" s="116" t="str" cm="1">
        <f t="array" aca="1" ref="M152" ca="1">INDEX($C:$C,K152)</f>
        <v>SỬU</v>
      </c>
      <c r="N152" s="116" t="str">
        <f t="shared" ca="1" si="45"/>
        <v>CUNG PHỤ MẪU</v>
      </c>
      <c r="U152" s="34" t="s">
        <v>3086</v>
      </c>
      <c r="V152" s="34" t="s">
        <v>636</v>
      </c>
      <c r="W152" s="132" t="s">
        <v>154</v>
      </c>
      <c r="AL152" s="117"/>
      <c r="AN152" s="35" t="s">
        <v>5460</v>
      </c>
      <c r="AO152" s="35" t="s">
        <v>5905</v>
      </c>
      <c r="AP152" s="25" t="s">
        <v>5591</v>
      </c>
      <c r="AQ152" s="25" t="str">
        <f t="shared" si="38"/>
        <v>THIÊN TƯỚNG-Đ</v>
      </c>
      <c r="AR152" s="25" t="str">
        <f t="shared" si="40"/>
        <v>PHÁ QUÂNTUẤT</v>
      </c>
      <c r="AS152" s="25" t="s">
        <v>220</v>
      </c>
      <c r="AT152" s="25" t="s">
        <v>5342</v>
      </c>
      <c r="AU152" s="25" t="s">
        <v>155</v>
      </c>
      <c r="AV152" s="25" t="str">
        <f t="shared" si="41"/>
        <v>PHÁ QUÂN Đ</v>
      </c>
      <c r="AX152" s="25" t="str">
        <f t="shared" si="42"/>
        <v>L.THIÊN TƯỚNGMÙI</v>
      </c>
      <c r="AY152" s="25" t="str">
        <f t="shared" si="43"/>
        <v>L.THIÊN TƯỚNG-Đ</v>
      </c>
      <c r="BP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</row>
    <row r="153" spans="1:117" s="25" customFormat="1" x14ac:dyDescent="0.2">
      <c r="A153" s="25" t="s">
        <v>7</v>
      </c>
      <c r="B153" s="25" t="s">
        <v>160</v>
      </c>
      <c r="C153" s="25" t="s">
        <v>154</v>
      </c>
      <c r="I153" s="116" t="str">
        <f t="shared" ca="1" si="44"/>
        <v>TỬ PHÙ</v>
      </c>
      <c r="J153" s="116" t="s">
        <v>483</v>
      </c>
      <c r="K153" s="116">
        <f ca="1">MATCH($J$2,OFFSET('AN CÁC SAO CHÍNH TINH'!$A$1,'AN CÁC SAO CHÍNH TINH'!K152,0,1000000),0)+'AN CÁC SAO CHÍNH TINH'!K152</f>
        <v>4091</v>
      </c>
      <c r="L153" s="116" t="str" cm="1">
        <f t="array" aca="1" ref="L153" ca="1">INDEX($B:$B,K153)</f>
        <v>TỬ PHÙ</v>
      </c>
      <c r="M153" s="116" t="str" cm="1">
        <f t="array" aca="1" ref="M153" ca="1">INDEX($C:$C,K153)</f>
        <v>DẦN</v>
      </c>
      <c r="N153" s="116" t="str">
        <f t="shared" ca="1" si="45"/>
        <v>CUNG PHÚC ĐỨC</v>
      </c>
      <c r="U153" s="34" t="s">
        <v>3086</v>
      </c>
      <c r="V153" s="34" t="s">
        <v>3066</v>
      </c>
      <c r="W153" s="132" t="s">
        <v>153</v>
      </c>
      <c r="AL153" s="117"/>
      <c r="AN153" s="35" t="s">
        <v>5461</v>
      </c>
      <c r="AO153" s="35" t="s">
        <v>5905</v>
      </c>
      <c r="AP153" s="25" t="s">
        <v>5591</v>
      </c>
      <c r="AQ153" s="25" t="str">
        <f t="shared" si="38"/>
        <v>THIÊN TƯỚNG-Đ</v>
      </c>
      <c r="AR153" s="25" t="str">
        <f t="shared" si="40"/>
        <v>PHÁ QUÂNMÃO</v>
      </c>
      <c r="AS153" s="25" t="s">
        <v>220</v>
      </c>
      <c r="AT153" s="25" t="s">
        <v>5343</v>
      </c>
      <c r="AU153" s="25" t="s">
        <v>148</v>
      </c>
      <c r="AV153" s="25" t="str">
        <f t="shared" si="41"/>
        <v>PHÁ QUÂN H</v>
      </c>
      <c r="AX153" s="25" t="str">
        <f t="shared" si="42"/>
        <v>L.THIÊN TƯỚNGTỴ</v>
      </c>
      <c r="AY153" s="25" t="str">
        <f t="shared" si="43"/>
        <v>L.THIÊN TƯỚNG-Đ</v>
      </c>
      <c r="BP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  <c r="DL153" s="61"/>
      <c r="DM153" s="61"/>
    </row>
    <row r="154" spans="1:117" s="25" customFormat="1" x14ac:dyDescent="0.2">
      <c r="A154" s="25" t="s">
        <v>8</v>
      </c>
      <c r="B154" s="25" t="s">
        <v>160</v>
      </c>
      <c r="C154" s="25" t="s">
        <v>155</v>
      </c>
      <c r="I154" s="116" t="str">
        <f t="shared" ca="1" si="44"/>
        <v>TUẾ PHÁ</v>
      </c>
      <c r="J154" s="116" t="s">
        <v>483</v>
      </c>
      <c r="K154" s="116">
        <f ca="1">MATCH($J$2,OFFSET('AN CÁC SAO CHÍNH TINH'!$A$1,'AN CÁC SAO CHÍNH TINH'!K153,0,1000000),0)+'AN CÁC SAO CHÍNH TINH'!K153</f>
        <v>4092</v>
      </c>
      <c r="L154" s="116" t="str" cm="1">
        <f t="array" aca="1" ref="L154" ca="1">INDEX($B:$B,K154)</f>
        <v>TUẾ PHÁ</v>
      </c>
      <c r="M154" s="116" t="str" cm="1">
        <f t="array" aca="1" ref="M154" ca="1">INDEX($C:$C,K154)</f>
        <v>MÃO</v>
      </c>
      <c r="N154" s="116" t="str">
        <f t="shared" ca="1" si="45"/>
        <v>CUNG ĐIỀN TRẠCH</v>
      </c>
      <c r="U154" s="34" t="s">
        <v>3086</v>
      </c>
      <c r="V154" s="34" t="s">
        <v>3067</v>
      </c>
      <c r="W154" s="132" t="s">
        <v>152</v>
      </c>
      <c r="AL154" s="117"/>
      <c r="AN154" s="35" t="s">
        <v>5462</v>
      </c>
      <c r="AO154" s="35" t="s">
        <v>5905</v>
      </c>
      <c r="AP154" s="25" t="s">
        <v>5591</v>
      </c>
      <c r="AQ154" s="25" t="str">
        <f t="shared" si="38"/>
        <v>THIÊN TƯỚNG-Đ</v>
      </c>
      <c r="AR154" s="25" t="str">
        <f t="shared" si="40"/>
        <v>PHÁ QUÂNDẬU</v>
      </c>
      <c r="AS154" s="25" t="s">
        <v>220</v>
      </c>
      <c r="AT154" s="25" t="s">
        <v>5343</v>
      </c>
      <c r="AU154" s="25" t="s">
        <v>154</v>
      </c>
      <c r="AV154" s="25" t="str">
        <f t="shared" si="41"/>
        <v>PHÁ QUÂN H</v>
      </c>
      <c r="AX154" s="25" t="str">
        <f t="shared" si="42"/>
        <v>L.THIÊN TƯỚNGHỢI</v>
      </c>
      <c r="AY154" s="25" t="str">
        <f t="shared" si="43"/>
        <v>L.THIÊN TƯỚNG-Đ</v>
      </c>
      <c r="BP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</row>
    <row r="155" spans="1:117" s="25" customFormat="1" x14ac:dyDescent="0.2">
      <c r="A155" s="25" t="s">
        <v>9</v>
      </c>
      <c r="B155" s="25" t="s">
        <v>160</v>
      </c>
      <c r="C155" s="25" t="s">
        <v>156</v>
      </c>
      <c r="I155" s="116" t="str">
        <f t="shared" ca="1" si="44"/>
        <v>LONG ĐỨC</v>
      </c>
      <c r="J155" s="116" t="s">
        <v>483</v>
      </c>
      <c r="K155" s="116">
        <f ca="1">MATCH($J$2,OFFSET('AN CÁC SAO CHÍNH TINH'!$A$1,'AN CÁC SAO CHÍNH TINH'!K154,0,1000000),0)+'AN CÁC SAO CHÍNH TINH'!K154</f>
        <v>4093</v>
      </c>
      <c r="L155" s="116" t="str" cm="1">
        <f t="array" aca="1" ref="L155" ca="1">INDEX($B:$B,K155)</f>
        <v>LONG ĐỨC</v>
      </c>
      <c r="M155" s="116" t="str" cm="1">
        <f t="array" aca="1" ref="M155" ca="1">INDEX($C:$C,K155)</f>
        <v>THÌN</v>
      </c>
      <c r="N155" s="116" t="str">
        <f t="shared" ca="1" si="45"/>
        <v>CUNG QUAN LỘC</v>
      </c>
      <c r="U155" s="34" t="s">
        <v>3086</v>
      </c>
      <c r="V155" s="34" t="s">
        <v>3068</v>
      </c>
      <c r="W155" s="132" t="s">
        <v>151</v>
      </c>
      <c r="AL155" s="117"/>
      <c r="AN155" s="35" t="s">
        <v>5463</v>
      </c>
      <c r="AO155" s="35" t="s">
        <v>5906</v>
      </c>
      <c r="AP155" s="25" t="s">
        <v>5592</v>
      </c>
      <c r="AQ155" s="25" t="str">
        <f t="shared" si="38"/>
        <v>THIÊN TƯỚNG-H</v>
      </c>
      <c r="AR155" s="25" t="str">
        <f t="shared" si="40"/>
        <v>PHÁ QUÂNDẦN</v>
      </c>
      <c r="AS155" s="25" t="s">
        <v>220</v>
      </c>
      <c r="AT155" s="25" t="s">
        <v>5343</v>
      </c>
      <c r="AU155" s="25" t="s">
        <v>147</v>
      </c>
      <c r="AV155" s="25" t="str">
        <f t="shared" si="41"/>
        <v>PHÁ QUÂN H</v>
      </c>
      <c r="AX155" s="25" t="str">
        <f t="shared" si="42"/>
        <v>L.THIÊN TƯỚNGMÃO</v>
      </c>
      <c r="AY155" s="25" t="str">
        <f t="shared" si="43"/>
        <v>L.THIÊN TƯỚNG-H</v>
      </c>
      <c r="BP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</row>
    <row r="156" spans="1:117" s="25" customFormat="1" x14ac:dyDescent="0.2">
      <c r="A156" s="25" t="s">
        <v>10</v>
      </c>
      <c r="B156" s="25" t="s">
        <v>160</v>
      </c>
      <c r="C156" s="25" t="s">
        <v>157</v>
      </c>
      <c r="I156" s="116" t="str">
        <f t="shared" ca="1" si="44"/>
        <v>PHÚC ĐỨC</v>
      </c>
      <c r="J156" s="116" t="s">
        <v>483</v>
      </c>
      <c r="K156" s="116">
        <f ca="1">MATCH($J$2,OFFSET('AN CÁC SAO CHÍNH TINH'!$A$1,'AN CÁC SAO CHÍNH TINH'!K155,0,1000000),0)+'AN CÁC SAO CHÍNH TINH'!K155</f>
        <v>4094</v>
      </c>
      <c r="L156" s="116" t="str" cm="1">
        <f t="array" aca="1" ref="L156" ca="1">INDEX($B:$B,K156)</f>
        <v>PHÚC ĐỨC</v>
      </c>
      <c r="M156" s="116" t="str" cm="1">
        <f t="array" aca="1" ref="M156" ca="1">INDEX($C:$C,K156)</f>
        <v>NGỌ</v>
      </c>
      <c r="N156" s="116" t="str">
        <f t="shared" ca="1" si="45"/>
        <v>CUNG THIÊN DI</v>
      </c>
      <c r="U156" s="34" t="s">
        <v>3086</v>
      </c>
      <c r="V156" s="34" t="s">
        <v>3069</v>
      </c>
      <c r="W156" s="132" t="s">
        <v>150</v>
      </c>
      <c r="AL156" s="117"/>
      <c r="AN156" s="35" t="s">
        <v>5464</v>
      </c>
      <c r="AO156" s="35" t="s">
        <v>5906</v>
      </c>
      <c r="AP156" s="25" t="s">
        <v>5592</v>
      </c>
      <c r="AQ156" s="25" t="str">
        <f t="shared" si="38"/>
        <v>THIÊN TƯỚNG-H</v>
      </c>
      <c r="AR156" s="25" t="str">
        <f t="shared" si="40"/>
        <v>PHÁ QUÂNTHÂN</v>
      </c>
      <c r="AS156" s="25" t="s">
        <v>220</v>
      </c>
      <c r="AT156" s="25" t="s">
        <v>5343</v>
      </c>
      <c r="AU156" s="25" t="s">
        <v>153</v>
      </c>
      <c r="AV156" s="25" t="str">
        <f t="shared" si="41"/>
        <v>PHÁ QUÂN H</v>
      </c>
      <c r="AX156" s="25" t="str">
        <f t="shared" si="42"/>
        <v>L.THIÊN TƯỚNGDẬU</v>
      </c>
      <c r="AY156" s="25" t="str">
        <f t="shared" si="43"/>
        <v>L.THIÊN TƯỚNG-H</v>
      </c>
      <c r="BP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  <c r="DL156" s="61"/>
      <c r="DM156" s="61"/>
    </row>
    <row r="157" spans="1:117" s="25" customFormat="1" x14ac:dyDescent="0.2">
      <c r="A157" s="25" t="s">
        <v>11</v>
      </c>
      <c r="B157" s="25" t="s">
        <v>160</v>
      </c>
      <c r="C157" s="25" t="s">
        <v>158</v>
      </c>
      <c r="I157" s="116" t="str">
        <f t="shared" ca="1" si="44"/>
        <v>ĐIẾU KHÁCH</v>
      </c>
      <c r="J157" s="116" t="s">
        <v>483</v>
      </c>
      <c r="K157" s="116">
        <f ca="1">MATCH($J$2,OFFSET('AN CÁC SAO CHÍNH TINH'!$A$1,'AN CÁC SAO CHÍNH TINH'!K156,0,1000000),0)+'AN CÁC SAO CHÍNH TINH'!K156</f>
        <v>4095</v>
      </c>
      <c r="L157" s="116" t="str" cm="1">
        <f t="array" aca="1" ref="L157" ca="1">INDEX($B:$B,K157)</f>
        <v>ĐIẾU KHÁCH</v>
      </c>
      <c r="M157" s="116" t="str" cm="1">
        <f t="array" aca="1" ref="M157" ca="1">INDEX($C:$C,K157)</f>
        <v>MÙI</v>
      </c>
      <c r="N157" s="116" t="str">
        <f t="shared" ca="1" si="45"/>
        <v>CUNG TẬT ÁCH</v>
      </c>
      <c r="U157" s="34" t="s">
        <v>3086</v>
      </c>
      <c r="V157" s="34" t="s">
        <v>3070</v>
      </c>
      <c r="W157" s="132" t="s">
        <v>149</v>
      </c>
      <c r="AL157" s="117"/>
      <c r="AN157" s="35" t="s">
        <v>5465</v>
      </c>
      <c r="AO157" s="35" t="s">
        <v>5907</v>
      </c>
      <c r="AP157" s="25" t="s">
        <v>5593</v>
      </c>
      <c r="AQ157" s="25" t="str">
        <f t="shared" si="38"/>
        <v>THIÊN LƯƠNG-M</v>
      </c>
      <c r="AR157" s="25" t="str">
        <f t="shared" si="40"/>
        <v>PHÁ QUÂNTÝ</v>
      </c>
      <c r="AS157" s="25" t="s">
        <v>220</v>
      </c>
      <c r="AT157" s="25" t="s">
        <v>5343</v>
      </c>
      <c r="AU157" s="25" t="s">
        <v>157</v>
      </c>
      <c r="AV157" s="25" t="str">
        <f t="shared" si="41"/>
        <v>PHÁ QUÂN H</v>
      </c>
      <c r="AX157" s="25" t="str">
        <f t="shared" si="42"/>
        <v>L.THIÊN LƯƠNGNGỌ</v>
      </c>
      <c r="AY157" s="25" t="str">
        <f t="shared" si="43"/>
        <v>L.THIÊN LƯƠNG-M</v>
      </c>
      <c r="BP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</row>
    <row r="158" spans="1:117" s="25" customFormat="1" x14ac:dyDescent="0.2">
      <c r="A158" s="25" t="s">
        <v>12</v>
      </c>
      <c r="B158" s="25" t="s">
        <v>160</v>
      </c>
      <c r="C158" s="25" t="s">
        <v>147</v>
      </c>
      <c r="I158" s="116" t="str">
        <f t="shared" ca="1" si="44"/>
        <v>TRỰC PHÙ</v>
      </c>
      <c r="J158" s="116" t="s">
        <v>483</v>
      </c>
      <c r="K158" s="116">
        <f ca="1">MATCH($J$2,OFFSET('AN CÁC SAO CHÍNH TINH'!$A$1,'AN CÁC SAO CHÍNH TINH'!K157,0,1000000),0)+'AN CÁC SAO CHÍNH TINH'!K157</f>
        <v>4096</v>
      </c>
      <c r="L158" s="116" t="str" cm="1">
        <f t="array" aca="1" ref="L158" ca="1">INDEX($B:$B,K158)</f>
        <v>TRỰC PHÙ</v>
      </c>
      <c r="M158" s="116" t="str" cm="1">
        <f t="array" aca="1" ref="M158" ca="1">INDEX($C:$C,K158)</f>
        <v>THÂN</v>
      </c>
      <c r="N158" s="116" t="str">
        <f t="shared" ca="1" si="45"/>
        <v>CUNG TÀI BẠCH</v>
      </c>
      <c r="U158" s="34" t="s">
        <v>3086</v>
      </c>
      <c r="V158" s="34" t="s">
        <v>3071</v>
      </c>
      <c r="W158" s="132" t="s">
        <v>148</v>
      </c>
      <c r="AL158" s="117"/>
      <c r="AN158" s="35" t="s">
        <v>5466</v>
      </c>
      <c r="AO158" s="35" t="s">
        <v>5907</v>
      </c>
      <c r="AP158" s="25" t="s">
        <v>5593</v>
      </c>
      <c r="AQ158" s="25" t="str">
        <f t="shared" si="38"/>
        <v>THIÊN LƯƠNG-M</v>
      </c>
      <c r="AR158" s="25" t="str">
        <f t="shared" si="40"/>
        <v>PHÁ QUÂNHỢI</v>
      </c>
      <c r="AS158" s="25" t="s">
        <v>220</v>
      </c>
      <c r="AT158" s="25" t="s">
        <v>5343</v>
      </c>
      <c r="AU158" s="25" t="s">
        <v>156</v>
      </c>
      <c r="AV158" s="25" t="str">
        <f t="shared" si="41"/>
        <v>PHÁ QUÂN H</v>
      </c>
      <c r="AX158" s="25" t="str">
        <f t="shared" si="42"/>
        <v>L.THIÊN LƯƠNGTHÌN</v>
      </c>
      <c r="AY158" s="25" t="str">
        <f t="shared" si="43"/>
        <v>L.THIÊN LƯƠNG-M</v>
      </c>
      <c r="BP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  <c r="DL158" s="61"/>
      <c r="DM158" s="61"/>
    </row>
    <row r="159" spans="1:117" s="25" customFormat="1" x14ac:dyDescent="0.2">
      <c r="A159" s="25" t="s">
        <v>13</v>
      </c>
      <c r="B159" s="25" t="s">
        <v>160</v>
      </c>
      <c r="C159" s="25" t="s">
        <v>147</v>
      </c>
      <c r="I159" s="116" t="e">
        <f t="shared" ca="1" si="44"/>
        <v>#N/A</v>
      </c>
      <c r="J159" s="116" t="s">
        <v>483</v>
      </c>
      <c r="K159" s="116" t="e">
        <f ca="1">MATCH($J$2,OFFSET('AN CÁC SAO CHÍNH TINH'!$A$1,'AN CÁC SAO CHÍNH TINH'!K158,0,1000000),0)+'AN CÁC SAO CHÍNH TINH'!K158</f>
        <v>#N/A</v>
      </c>
      <c r="L159" s="116" t="e" cm="1">
        <f t="array" aca="1" ref="L159" ca="1">INDEX($B:$B,K159)</f>
        <v>#N/A</v>
      </c>
      <c r="M159" s="116" t="e" cm="1">
        <f t="array" aca="1" ref="M159" ca="1">INDEX($C:$C,K159)</f>
        <v>#N/A</v>
      </c>
      <c r="N159" s="116" t="e">
        <f t="shared" ca="1" si="45"/>
        <v>#N/A</v>
      </c>
      <c r="U159" s="34" t="s">
        <v>3087</v>
      </c>
      <c r="V159" s="34" t="s">
        <v>3061</v>
      </c>
      <c r="W159" s="132" t="s">
        <v>150</v>
      </c>
      <c r="AL159" s="117"/>
      <c r="AN159" s="35" t="s">
        <v>5467</v>
      </c>
      <c r="AO159" s="35" t="s">
        <v>5907</v>
      </c>
      <c r="AP159" s="25" t="s">
        <v>5593</v>
      </c>
      <c r="AQ159" s="25" t="str">
        <f t="shared" si="38"/>
        <v>THIÊN LƯƠNG-M</v>
      </c>
      <c r="AR159" s="25" t="str">
        <f t="shared" si="40"/>
        <v>TẢ PHÙTHÌN</v>
      </c>
      <c r="AS159" s="25" t="s">
        <v>645</v>
      </c>
      <c r="AT159" s="25" t="s">
        <v>5342</v>
      </c>
      <c r="AU159" s="25" t="s">
        <v>149</v>
      </c>
      <c r="AV159" s="25" t="str">
        <f t="shared" si="41"/>
        <v>TẢ PHÙ Đ</v>
      </c>
      <c r="AX159" s="25" t="str">
        <f t="shared" si="42"/>
        <v>L.THIÊN LƯƠNGTUẤT</v>
      </c>
      <c r="AY159" s="25" t="str">
        <f t="shared" si="43"/>
        <v>L.THIÊN LƯƠNG-M</v>
      </c>
      <c r="BP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</row>
    <row r="160" spans="1:117" s="25" customFormat="1" x14ac:dyDescent="0.2">
      <c r="A160" s="25" t="s">
        <v>14</v>
      </c>
      <c r="B160" s="25" t="s">
        <v>160</v>
      </c>
      <c r="C160" s="25" t="s">
        <v>148</v>
      </c>
      <c r="I160" s="116" t="e">
        <f t="shared" ca="1" si="44"/>
        <v>#N/A</v>
      </c>
      <c r="J160" s="116" t="s">
        <v>483</v>
      </c>
      <c r="K160" s="116" t="e">
        <f ca="1">MATCH($J$2,OFFSET('AN CÁC SAO CHÍNH TINH'!$A$1,'AN CÁC SAO CHÍNH TINH'!K159,0,1000000),0)+'AN CÁC SAO CHÍNH TINH'!K159</f>
        <v>#N/A</v>
      </c>
      <c r="L160" s="116" t="e" cm="1">
        <f t="array" aca="1" ref="L160" ca="1">INDEX($B:$B,K160)</f>
        <v>#N/A</v>
      </c>
      <c r="M160" s="116" t="e" cm="1">
        <f t="array" aca="1" ref="M160" ca="1">INDEX($C:$C,K160)</f>
        <v>#N/A</v>
      </c>
      <c r="N160" s="116" t="e">
        <f t="shared" ca="1" si="45"/>
        <v>#N/A</v>
      </c>
      <c r="U160" s="34" t="s">
        <v>3087</v>
      </c>
      <c r="V160" s="34" t="s">
        <v>3062</v>
      </c>
      <c r="W160" s="132" t="s">
        <v>149</v>
      </c>
      <c r="AL160" s="117"/>
      <c r="AN160" s="35" t="s">
        <v>5468</v>
      </c>
      <c r="AO160" s="35" t="s">
        <v>5908</v>
      </c>
      <c r="AP160" s="25" t="s">
        <v>5594</v>
      </c>
      <c r="AQ160" s="25" t="str">
        <f t="shared" si="38"/>
        <v>THIÊN LƯƠNG-V</v>
      </c>
      <c r="AR160" s="25" t="str">
        <f t="shared" si="40"/>
        <v>TẢ PHÙTUẤT</v>
      </c>
      <c r="AS160" s="25" t="s">
        <v>645</v>
      </c>
      <c r="AT160" s="25" t="s">
        <v>5342</v>
      </c>
      <c r="AU160" s="25" t="s">
        <v>155</v>
      </c>
      <c r="AV160" s="25" t="str">
        <f t="shared" si="41"/>
        <v>TẢ PHÙ Đ</v>
      </c>
      <c r="AX160" s="25" t="str">
        <f t="shared" si="42"/>
        <v>L.THIÊN LƯƠNGTÝ</v>
      </c>
      <c r="AY160" s="25" t="str">
        <f t="shared" si="43"/>
        <v>L.THIÊN LƯƠNG-V</v>
      </c>
      <c r="BP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  <c r="DL160" s="61"/>
      <c r="DM160" s="61"/>
    </row>
    <row r="161" spans="1:117" s="25" customFormat="1" x14ac:dyDescent="0.2">
      <c r="A161" s="25" t="s">
        <v>15</v>
      </c>
      <c r="B161" s="25" t="s">
        <v>160</v>
      </c>
      <c r="C161" s="25" t="s">
        <v>149</v>
      </c>
      <c r="I161" s="116" t="e">
        <f t="shared" ca="1" si="44"/>
        <v>#N/A</v>
      </c>
      <c r="J161" s="116" t="s">
        <v>483</v>
      </c>
      <c r="K161" s="116" t="e">
        <f ca="1">MATCH($J$2,OFFSET('AN CÁC SAO CHÍNH TINH'!$A$1,'AN CÁC SAO CHÍNH TINH'!K160,0,1000000),0)+'AN CÁC SAO CHÍNH TINH'!K160</f>
        <v>#N/A</v>
      </c>
      <c r="L161" s="116" t="e" cm="1">
        <f t="array" aca="1" ref="L161" ca="1">INDEX($B:$B,K161)</f>
        <v>#N/A</v>
      </c>
      <c r="M161" s="116" t="e" cm="1">
        <f t="array" aca="1" ref="M161" ca="1">INDEX($C:$C,K161)</f>
        <v>#N/A</v>
      </c>
      <c r="N161" s="116" t="e">
        <f t="shared" ca="1" si="45"/>
        <v>#N/A</v>
      </c>
      <c r="U161" s="34" t="s">
        <v>3087</v>
      </c>
      <c r="V161" s="34" t="s">
        <v>3063</v>
      </c>
      <c r="W161" s="132" t="s">
        <v>148</v>
      </c>
      <c r="AL161" s="117"/>
      <c r="AN161" s="35" t="s">
        <v>5469</v>
      </c>
      <c r="AO161" s="35" t="s">
        <v>5908</v>
      </c>
      <c r="AP161" s="25" t="s">
        <v>5594</v>
      </c>
      <c r="AQ161" s="25" t="str">
        <f t="shared" si="38"/>
        <v>THIÊN LƯƠNG-V</v>
      </c>
      <c r="AR161" s="25" t="str">
        <f t="shared" si="40"/>
        <v>TẢ PHÙSỬU</v>
      </c>
      <c r="AS161" s="25" t="s">
        <v>645</v>
      </c>
      <c r="AT161" s="25" t="s">
        <v>5342</v>
      </c>
      <c r="AU161" s="25" t="s">
        <v>158</v>
      </c>
      <c r="AV161" s="25" t="str">
        <f t="shared" si="41"/>
        <v>TẢ PHÙ Đ</v>
      </c>
      <c r="AX161" s="25" t="str">
        <f t="shared" si="42"/>
        <v>L.THIÊN LƯƠNGMÃO</v>
      </c>
      <c r="AY161" s="25" t="str">
        <f t="shared" si="43"/>
        <v>L.THIÊN LƯƠNG-V</v>
      </c>
      <c r="BP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  <c r="DL161" s="61"/>
      <c r="DM161" s="61"/>
    </row>
    <row r="162" spans="1:117" s="25" customFormat="1" x14ac:dyDescent="0.2">
      <c r="A162" s="25" t="s">
        <v>16</v>
      </c>
      <c r="B162" s="25" t="s">
        <v>160</v>
      </c>
      <c r="C162" s="25" t="s">
        <v>150</v>
      </c>
      <c r="I162" s="116" t="e">
        <f t="shared" ca="1" si="44"/>
        <v>#N/A</v>
      </c>
      <c r="J162" s="116" t="s">
        <v>483</v>
      </c>
      <c r="K162" s="116" t="e">
        <f ca="1">MATCH($J$2,OFFSET('AN CÁC SAO CHÍNH TINH'!$A$1,'AN CÁC SAO CHÍNH TINH'!K161,0,1000000),0)+'AN CÁC SAO CHÍNH TINH'!K161</f>
        <v>#N/A</v>
      </c>
      <c r="L162" s="116" t="e" cm="1">
        <f t="array" aca="1" ref="L162" ca="1">INDEX($B:$B,K162)</f>
        <v>#N/A</v>
      </c>
      <c r="M162" s="116" t="e" cm="1">
        <f t="array" aca="1" ref="M162" ca="1">INDEX($C:$C,K162)</f>
        <v>#N/A</v>
      </c>
      <c r="N162" s="116" t="e">
        <f t="shared" ca="1" si="45"/>
        <v>#N/A</v>
      </c>
      <c r="U162" s="34" t="s">
        <v>3087</v>
      </c>
      <c r="V162" s="34" t="s">
        <v>3064</v>
      </c>
      <c r="W162" s="132" t="s">
        <v>147</v>
      </c>
      <c r="AL162" s="117"/>
      <c r="AN162" s="35" t="s">
        <v>5470</v>
      </c>
      <c r="AO162" s="35" t="s">
        <v>5908</v>
      </c>
      <c r="AP162" s="25" t="s">
        <v>5594</v>
      </c>
      <c r="AQ162" s="25" t="str">
        <f t="shared" si="38"/>
        <v>THIÊN LƯƠNG-V</v>
      </c>
      <c r="AR162" s="25" t="str">
        <f t="shared" si="40"/>
        <v>TẢ PHÙMÙI</v>
      </c>
      <c r="AS162" s="25" t="s">
        <v>645</v>
      </c>
      <c r="AT162" s="25" t="s">
        <v>5342</v>
      </c>
      <c r="AU162" s="25" t="s">
        <v>152</v>
      </c>
      <c r="AV162" s="25" t="str">
        <f t="shared" si="41"/>
        <v>TẢ PHÙ Đ</v>
      </c>
      <c r="AX162" s="25" t="str">
        <f t="shared" si="42"/>
        <v>L.THIÊN LƯƠNGDẦN</v>
      </c>
      <c r="AY162" s="25" t="str">
        <f t="shared" si="43"/>
        <v>L.THIÊN LƯƠNG-V</v>
      </c>
      <c r="BP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  <c r="DL162" s="61"/>
      <c r="DM162" s="61"/>
    </row>
    <row r="163" spans="1:117" s="25" customFormat="1" x14ac:dyDescent="0.2">
      <c r="A163" s="25" t="s">
        <v>17</v>
      </c>
      <c r="B163" s="25" t="s">
        <v>160</v>
      </c>
      <c r="C163" s="25" t="s">
        <v>151</v>
      </c>
      <c r="I163" s="116" t="e">
        <f t="shared" ca="1" si="44"/>
        <v>#N/A</v>
      </c>
      <c r="J163" s="116" t="s">
        <v>483</v>
      </c>
      <c r="K163" s="116" t="e">
        <f ca="1">MATCH($J$2,OFFSET('AN CÁC SAO CHÍNH TINH'!$A$1,'AN CÁC SAO CHÍNH TINH'!K162,0,1000000),0)+'AN CÁC SAO CHÍNH TINH'!K162</f>
        <v>#N/A</v>
      </c>
      <c r="L163" s="116" t="e" cm="1">
        <f t="array" aca="1" ref="L163" ca="1">INDEX($B:$B,K163)</f>
        <v>#N/A</v>
      </c>
      <c r="M163" s="116" t="e" cm="1">
        <f t="array" aca="1" ref="M163" ca="1">INDEX($C:$C,K163)</f>
        <v>#N/A</v>
      </c>
      <c r="N163" s="116" t="e">
        <f t="shared" ca="1" si="45"/>
        <v>#N/A</v>
      </c>
      <c r="U163" s="34" t="s">
        <v>3087</v>
      </c>
      <c r="V163" s="34" t="s">
        <v>3065</v>
      </c>
      <c r="W163" s="132" t="s">
        <v>158</v>
      </c>
      <c r="AL163" s="117"/>
      <c r="AN163" s="35" t="s">
        <v>5471</v>
      </c>
      <c r="AO163" s="35" t="s">
        <v>5908</v>
      </c>
      <c r="AP163" s="25" t="s">
        <v>5594</v>
      </c>
      <c r="AQ163" s="25" t="str">
        <f t="shared" si="38"/>
        <v>THIÊN LƯƠNG-V</v>
      </c>
      <c r="AR163" s="25" t="str">
        <f t="shared" si="40"/>
        <v>HỮU BẬTTHÌN</v>
      </c>
      <c r="AS163" s="25" t="s">
        <v>394</v>
      </c>
      <c r="AT163" s="25" t="s">
        <v>5342</v>
      </c>
      <c r="AU163" s="25" t="s">
        <v>149</v>
      </c>
      <c r="AV163" s="25" t="str">
        <f t="shared" si="41"/>
        <v>HỮU BẬT Đ</v>
      </c>
      <c r="AX163" s="25" t="str">
        <f t="shared" si="42"/>
        <v>L.THIÊN LƯƠNGTHÂN</v>
      </c>
      <c r="AY163" s="25" t="str">
        <f t="shared" si="43"/>
        <v>L.THIÊN LƯƠNG-V</v>
      </c>
      <c r="BP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  <c r="DL163" s="61"/>
      <c r="DM163" s="61"/>
    </row>
    <row r="164" spans="1:117" s="25" customFormat="1" x14ac:dyDescent="0.2">
      <c r="A164" s="25" t="s">
        <v>18</v>
      </c>
      <c r="B164" s="25" t="s">
        <v>160</v>
      </c>
      <c r="C164" s="25" t="s">
        <v>152</v>
      </c>
      <c r="I164" s="116" t="e">
        <f t="shared" ca="1" si="44"/>
        <v>#N/A</v>
      </c>
      <c r="J164" s="116" t="s">
        <v>483</v>
      </c>
      <c r="K164" s="116" t="e">
        <f ca="1">MATCH($J$2,OFFSET('AN CÁC SAO CHÍNH TINH'!$A$1,'AN CÁC SAO CHÍNH TINH'!K163,0,1000000),0)+'AN CÁC SAO CHÍNH TINH'!K163</f>
        <v>#N/A</v>
      </c>
      <c r="L164" s="116" t="e" cm="1">
        <f t="array" aca="1" ref="L164" ca="1">INDEX($B:$B,K164)</f>
        <v>#N/A</v>
      </c>
      <c r="M164" s="116" t="e" cm="1">
        <f t="array" aca="1" ref="M164" ca="1">INDEX($C:$C,K164)</f>
        <v>#N/A</v>
      </c>
      <c r="N164" s="116" t="e">
        <f t="shared" ca="1" si="45"/>
        <v>#N/A</v>
      </c>
      <c r="U164" s="34" t="s">
        <v>3087</v>
      </c>
      <c r="V164" s="34" t="s">
        <v>636</v>
      </c>
      <c r="W164" s="132" t="s">
        <v>157</v>
      </c>
      <c r="AL164" s="117"/>
      <c r="AN164" s="35" t="s">
        <v>5472</v>
      </c>
      <c r="AO164" s="35" t="s">
        <v>5909</v>
      </c>
      <c r="AP164" s="25" t="s">
        <v>5595</v>
      </c>
      <c r="AQ164" s="25" t="str">
        <f t="shared" si="38"/>
        <v>THIÊN LƯƠNG-Đ</v>
      </c>
      <c r="AR164" s="25" t="str">
        <f t="shared" si="40"/>
        <v>HỮU BẬTTUẤT</v>
      </c>
      <c r="AS164" s="25" t="s">
        <v>394</v>
      </c>
      <c r="AT164" s="25" t="s">
        <v>5342</v>
      </c>
      <c r="AU164" s="25" t="s">
        <v>155</v>
      </c>
      <c r="AV164" s="25" t="str">
        <f t="shared" si="41"/>
        <v>HỮU BẬT Đ</v>
      </c>
      <c r="AX164" s="25" t="str">
        <f t="shared" si="42"/>
        <v>L.THIÊN LƯƠNGSỬU</v>
      </c>
      <c r="AY164" s="25" t="str">
        <f t="shared" si="43"/>
        <v>L.THIÊN LƯƠNG-Đ</v>
      </c>
      <c r="BP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  <c r="DL164" s="61"/>
      <c r="DM164" s="61"/>
    </row>
    <row r="165" spans="1:117" s="25" customFormat="1" x14ac:dyDescent="0.2">
      <c r="A165" s="25" t="s">
        <v>19</v>
      </c>
      <c r="B165" s="25" t="s">
        <v>160</v>
      </c>
      <c r="C165" s="25" t="s">
        <v>153</v>
      </c>
      <c r="I165" s="116" t="e">
        <f t="shared" ca="1" si="44"/>
        <v>#N/A</v>
      </c>
      <c r="J165" s="116" t="s">
        <v>483</v>
      </c>
      <c r="K165" s="116" t="e">
        <f ca="1">MATCH($J$2,OFFSET('AN CÁC SAO CHÍNH TINH'!$A$1,'AN CÁC SAO CHÍNH TINH'!K164,0,1000000),0)+'AN CÁC SAO CHÍNH TINH'!K164</f>
        <v>#N/A</v>
      </c>
      <c r="L165" s="116" t="e" cm="1">
        <f t="array" aca="1" ref="L165" ca="1">INDEX($B:$B,K165)</f>
        <v>#N/A</v>
      </c>
      <c r="M165" s="116" t="e" cm="1">
        <f t="array" aca="1" ref="M165" ca="1">INDEX($C:$C,K165)</f>
        <v>#N/A</v>
      </c>
      <c r="N165" s="116" t="e">
        <f t="shared" ca="1" si="45"/>
        <v>#N/A</v>
      </c>
      <c r="U165" s="34" t="s">
        <v>3087</v>
      </c>
      <c r="V165" s="34" t="s">
        <v>3066</v>
      </c>
      <c r="W165" s="132" t="s">
        <v>156</v>
      </c>
      <c r="AL165" s="117"/>
      <c r="AN165" s="35" t="s">
        <v>5473</v>
      </c>
      <c r="AO165" s="35" t="s">
        <v>5909</v>
      </c>
      <c r="AP165" s="25" t="s">
        <v>5595</v>
      </c>
      <c r="AQ165" s="25" t="str">
        <f t="shared" ref="AQ165:AQ228" si="46">CONCATENATE(TRIM(LEFT(AP165,LEN(AP165)-LEN(RIGHT(AP165)))),"-",RIGHT(AP165))</f>
        <v>THIÊN LƯƠNG-Đ</v>
      </c>
      <c r="AR165" s="25" t="str">
        <f t="shared" si="40"/>
        <v>HỮU BẬTSỬU</v>
      </c>
      <c r="AS165" s="25" t="s">
        <v>394</v>
      </c>
      <c r="AT165" s="25" t="s">
        <v>5342</v>
      </c>
      <c r="AU165" s="25" t="s">
        <v>158</v>
      </c>
      <c r="AV165" s="25" t="str">
        <f t="shared" si="41"/>
        <v>HỮU BẬT Đ</v>
      </c>
      <c r="AX165" s="25" t="str">
        <f t="shared" si="42"/>
        <v>L.THIÊN LƯƠNGMÙI</v>
      </c>
      <c r="AY165" s="25" t="str">
        <f t="shared" si="43"/>
        <v>L.THIÊN LƯƠNG-Đ</v>
      </c>
      <c r="BP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  <c r="DL165" s="61"/>
      <c r="DM165" s="61"/>
    </row>
    <row r="166" spans="1:117" s="25" customFormat="1" x14ac:dyDescent="0.2">
      <c r="A166" s="25" t="s">
        <v>20</v>
      </c>
      <c r="B166" s="25" t="s">
        <v>160</v>
      </c>
      <c r="C166" s="25" t="s">
        <v>154</v>
      </c>
      <c r="I166" s="116" t="e">
        <f t="shared" ca="1" si="44"/>
        <v>#N/A</v>
      </c>
      <c r="J166" s="116" t="s">
        <v>483</v>
      </c>
      <c r="K166" s="116" t="e">
        <f ca="1">MATCH($J$2,OFFSET('AN CÁC SAO CHÍNH TINH'!$A$1,'AN CÁC SAO CHÍNH TINH'!K165,0,1000000),0)+'AN CÁC SAO CHÍNH TINH'!K165</f>
        <v>#N/A</v>
      </c>
      <c r="L166" s="116" t="e" cm="1">
        <f t="array" aca="1" ref="L166" ca="1">INDEX($B:$B,K166)</f>
        <v>#N/A</v>
      </c>
      <c r="M166" s="116" t="e" cm="1">
        <f t="array" aca="1" ref="M166" ca="1">INDEX($C:$C,K166)</f>
        <v>#N/A</v>
      </c>
      <c r="N166" s="116" t="e">
        <f t="shared" ca="1" si="45"/>
        <v>#N/A</v>
      </c>
      <c r="U166" s="34" t="s">
        <v>3087</v>
      </c>
      <c r="V166" s="34" t="s">
        <v>3067</v>
      </c>
      <c r="W166" s="132" t="s">
        <v>155</v>
      </c>
      <c r="AL166" s="117"/>
      <c r="AN166" s="35" t="s">
        <v>5474</v>
      </c>
      <c r="AO166" s="35" t="s">
        <v>5910</v>
      </c>
      <c r="AP166" s="25" t="s">
        <v>5596</v>
      </c>
      <c r="AQ166" s="25" t="str">
        <f t="shared" si="46"/>
        <v>THIÊN LƯƠNG-H</v>
      </c>
      <c r="AR166" s="25" t="str">
        <f t="shared" si="40"/>
        <v>HỮU BẬTMÙI</v>
      </c>
      <c r="AS166" s="25" t="s">
        <v>394</v>
      </c>
      <c r="AT166" s="25" t="s">
        <v>5342</v>
      </c>
      <c r="AU166" s="25" t="s">
        <v>152</v>
      </c>
      <c r="AV166" s="25" t="str">
        <f t="shared" si="41"/>
        <v>HỮU BẬT Đ</v>
      </c>
      <c r="AX166" s="25" t="str">
        <f t="shared" si="42"/>
        <v>L.THIÊN LƯƠNGDẬU</v>
      </c>
      <c r="AY166" s="25" t="str">
        <f t="shared" si="43"/>
        <v>L.THIÊN LƯƠNG-H</v>
      </c>
      <c r="BP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  <c r="DL166" s="61"/>
      <c r="DM166" s="61"/>
    </row>
    <row r="167" spans="1:117" s="25" customFormat="1" x14ac:dyDescent="0.2">
      <c r="A167" s="25" t="s">
        <v>21</v>
      </c>
      <c r="B167" s="25" t="s">
        <v>160</v>
      </c>
      <c r="C167" s="25" t="s">
        <v>155</v>
      </c>
      <c r="I167" s="116" t="e">
        <f t="shared" ca="1" si="44"/>
        <v>#N/A</v>
      </c>
      <c r="J167" s="116" t="s">
        <v>483</v>
      </c>
      <c r="K167" s="116" t="e">
        <f ca="1">MATCH($J$2,OFFSET('AN CÁC SAO CHÍNH TINH'!$A$1,'AN CÁC SAO CHÍNH TINH'!K166,0,1000000),0)+'AN CÁC SAO CHÍNH TINH'!K166</f>
        <v>#N/A</v>
      </c>
      <c r="L167" s="116" t="e" cm="1">
        <f t="array" aca="1" ref="L167" ca="1">INDEX($B:$B,K167)</f>
        <v>#N/A</v>
      </c>
      <c r="M167" s="116" t="e" cm="1">
        <f t="array" aca="1" ref="M167" ca="1">INDEX($C:$C,K167)</f>
        <v>#N/A</v>
      </c>
      <c r="N167" s="116" t="e">
        <f t="shared" ca="1" si="45"/>
        <v>#N/A</v>
      </c>
      <c r="U167" s="34" t="s">
        <v>3087</v>
      </c>
      <c r="V167" s="34" t="s">
        <v>3068</v>
      </c>
      <c r="W167" s="132" t="s">
        <v>154</v>
      </c>
      <c r="AL167" s="117"/>
      <c r="AN167" s="35" t="s">
        <v>5475</v>
      </c>
      <c r="AO167" s="35" t="s">
        <v>5910</v>
      </c>
      <c r="AP167" s="25" t="s">
        <v>5596</v>
      </c>
      <c r="AQ167" s="25" t="str">
        <f t="shared" si="46"/>
        <v>THIÊN LƯƠNG-H</v>
      </c>
      <c r="AR167" s="25" t="str">
        <f t="shared" si="40"/>
        <v>VĂN XƯƠNGTỴ</v>
      </c>
      <c r="AS167" s="25" t="s">
        <v>393</v>
      </c>
      <c r="AT167" s="25" t="s">
        <v>5342</v>
      </c>
      <c r="AU167" s="25" t="s">
        <v>150</v>
      </c>
      <c r="AV167" s="25" t="str">
        <f t="shared" si="41"/>
        <v>VĂN XƯƠNG Đ</v>
      </c>
      <c r="AX167" s="25" t="str">
        <f t="shared" si="42"/>
        <v>L.THIÊN LƯƠNGTỴ</v>
      </c>
      <c r="AY167" s="25" t="str">
        <f t="shared" si="43"/>
        <v>L.THIÊN LƯƠNG-H</v>
      </c>
      <c r="BP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  <c r="DL167" s="61"/>
      <c r="DM167" s="61"/>
    </row>
    <row r="168" spans="1:117" s="25" customFormat="1" x14ac:dyDescent="0.2">
      <c r="A168" s="25" t="s">
        <v>22</v>
      </c>
      <c r="B168" s="25" t="s">
        <v>160</v>
      </c>
      <c r="C168" s="25" t="s">
        <v>156</v>
      </c>
      <c r="I168" s="116" t="e">
        <f t="shared" ca="1" si="44"/>
        <v>#N/A</v>
      </c>
      <c r="J168" s="116" t="s">
        <v>483</v>
      </c>
      <c r="K168" s="116" t="e">
        <f ca="1">MATCH($J$2,OFFSET('AN CÁC SAO CHÍNH TINH'!$A$1,'AN CÁC SAO CHÍNH TINH'!K167,0,1000000),0)+'AN CÁC SAO CHÍNH TINH'!K167</f>
        <v>#N/A</v>
      </c>
      <c r="L168" s="116" t="e" cm="1">
        <f t="array" aca="1" ref="L168" ca="1">INDEX($B:$B,K168)</f>
        <v>#N/A</v>
      </c>
      <c r="M168" s="116" t="e" cm="1">
        <f t="array" aca="1" ref="M168" ca="1">INDEX($C:$C,K168)</f>
        <v>#N/A</v>
      </c>
      <c r="N168" s="116" t="e">
        <f t="shared" ca="1" si="45"/>
        <v>#N/A</v>
      </c>
      <c r="U168" s="34" t="s">
        <v>3087</v>
      </c>
      <c r="V168" s="34" t="s">
        <v>3069</v>
      </c>
      <c r="W168" s="132" t="s">
        <v>153</v>
      </c>
      <c r="AL168" s="117"/>
      <c r="AN168" s="35" t="s">
        <v>5476</v>
      </c>
      <c r="AO168" s="35" t="s">
        <v>5910</v>
      </c>
      <c r="AP168" s="25" t="s">
        <v>5596</v>
      </c>
      <c r="AQ168" s="25" t="str">
        <f t="shared" si="46"/>
        <v>THIÊN LƯƠNG-H</v>
      </c>
      <c r="AR168" s="25" t="str">
        <f t="shared" si="40"/>
        <v>KÌNH DƯƠNGMÙI</v>
      </c>
      <c r="AS168" s="25" t="s">
        <v>260</v>
      </c>
      <c r="AT168" s="25" t="s">
        <v>5342</v>
      </c>
      <c r="AU168" s="25" t="s">
        <v>152</v>
      </c>
      <c r="AV168" s="25" t="str">
        <f t="shared" si="41"/>
        <v>KÌNH DƯƠNG Đ</v>
      </c>
      <c r="AX168" s="25" t="str">
        <f t="shared" si="42"/>
        <v>L.THIÊN LƯƠNGHỢI</v>
      </c>
      <c r="AY168" s="25" t="str">
        <f t="shared" si="43"/>
        <v>L.THIÊN LƯƠNG-H</v>
      </c>
      <c r="BP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  <c r="DL168" s="61"/>
      <c r="DM168" s="61"/>
    </row>
    <row r="169" spans="1:117" s="25" customFormat="1" x14ac:dyDescent="0.2">
      <c r="A169" s="25" t="s">
        <v>23</v>
      </c>
      <c r="B169" s="25" t="s">
        <v>160</v>
      </c>
      <c r="C169" s="25" t="s">
        <v>157</v>
      </c>
      <c r="I169" s="116" t="e">
        <f t="shared" ca="1" si="44"/>
        <v>#N/A</v>
      </c>
      <c r="J169" s="116" t="s">
        <v>483</v>
      </c>
      <c r="K169" s="116" t="e">
        <f ca="1">MATCH($J$2,OFFSET('AN CÁC SAO CHÍNH TINH'!$A$1,'AN CÁC SAO CHÍNH TINH'!K168,0,1000000),0)+'AN CÁC SAO CHÍNH TINH'!K168</f>
        <v>#N/A</v>
      </c>
      <c r="L169" s="116" t="e" cm="1">
        <f t="array" aca="1" ref="L169" ca="1">INDEX($B:$B,K169)</f>
        <v>#N/A</v>
      </c>
      <c r="M169" s="116" t="e" cm="1">
        <f t="array" aca="1" ref="M169" ca="1">INDEX($C:$C,K169)</f>
        <v>#N/A</v>
      </c>
      <c r="N169" s="116" t="e">
        <f t="shared" ca="1" si="45"/>
        <v>#N/A</v>
      </c>
      <c r="U169" s="34" t="s">
        <v>3087</v>
      </c>
      <c r="V169" s="34" t="s">
        <v>3070</v>
      </c>
      <c r="W169" s="132" t="s">
        <v>152</v>
      </c>
      <c r="AL169" s="117"/>
      <c r="AN169" s="35" t="s">
        <v>5477</v>
      </c>
      <c r="AO169" s="35" t="s">
        <v>5911</v>
      </c>
      <c r="AP169" s="25" t="s">
        <v>5597</v>
      </c>
      <c r="AQ169" s="25" t="str">
        <f t="shared" si="46"/>
        <v>THẤT SÁT-M</v>
      </c>
      <c r="AR169" s="25" t="str">
        <f t="shared" si="40"/>
        <v>ĐẠI HAODẦN</v>
      </c>
      <c r="AS169" s="25" t="s">
        <v>292</v>
      </c>
      <c r="AT169" s="25" t="s">
        <v>5342</v>
      </c>
      <c r="AU169" s="25" t="s">
        <v>147</v>
      </c>
      <c r="AV169" s="25" t="str">
        <f t="shared" si="41"/>
        <v>ĐẠI HAO Đ</v>
      </c>
      <c r="AX169" s="25" t="str">
        <f t="shared" si="42"/>
        <v>L.THẤT SÁTDẦN</v>
      </c>
      <c r="AY169" s="25" t="str">
        <f t="shared" si="43"/>
        <v>L.THẤT SÁT-M</v>
      </c>
      <c r="BP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  <c r="DL169" s="61"/>
      <c r="DM169" s="61"/>
    </row>
    <row r="170" spans="1:117" s="25" customFormat="1" x14ac:dyDescent="0.2">
      <c r="A170" s="25" t="s">
        <v>24</v>
      </c>
      <c r="B170" s="25" t="s">
        <v>160</v>
      </c>
      <c r="C170" s="25" t="s">
        <v>158</v>
      </c>
      <c r="I170" s="116" t="e">
        <f t="shared" ca="1" si="44"/>
        <v>#N/A</v>
      </c>
      <c r="J170" s="116" t="s">
        <v>483</v>
      </c>
      <c r="K170" s="116" t="e">
        <f ca="1">MATCH($J$2,OFFSET('AN CÁC SAO CHÍNH TINH'!$A$1,'AN CÁC SAO CHÍNH TINH'!K169,0,1000000),0)+'AN CÁC SAO CHÍNH TINH'!K169</f>
        <v>#N/A</v>
      </c>
      <c r="L170" s="116" t="e" cm="1">
        <f t="array" aca="1" ref="L170" ca="1">INDEX($B:$B,K170)</f>
        <v>#N/A</v>
      </c>
      <c r="M170" s="116" t="e" cm="1">
        <f t="array" aca="1" ref="M170" ca="1">INDEX($C:$C,K170)</f>
        <v>#N/A</v>
      </c>
      <c r="N170" s="116" t="e">
        <f t="shared" ca="1" si="45"/>
        <v>#N/A</v>
      </c>
      <c r="U170" s="34" t="s">
        <v>3087</v>
      </c>
      <c r="V170" s="34" t="s">
        <v>3071</v>
      </c>
      <c r="W170" s="132" t="s">
        <v>151</v>
      </c>
      <c r="AL170" s="117"/>
      <c r="AN170" s="35" t="s">
        <v>5478</v>
      </c>
      <c r="AO170" s="35" t="s">
        <v>5911</v>
      </c>
      <c r="AP170" s="25" t="s">
        <v>5597</v>
      </c>
      <c r="AQ170" s="25" t="str">
        <f t="shared" si="46"/>
        <v>THẤT SÁT-M</v>
      </c>
      <c r="AR170" s="25" t="str">
        <f t="shared" si="40"/>
        <v>TIỂU HAOTHÂN</v>
      </c>
      <c r="AS170" s="25" t="s">
        <v>291</v>
      </c>
      <c r="AT170" s="25" t="s">
        <v>5342</v>
      </c>
      <c r="AU170" s="25" t="s">
        <v>153</v>
      </c>
      <c r="AV170" s="25" t="str">
        <f t="shared" si="41"/>
        <v>TIỂU HAO Đ</v>
      </c>
      <c r="AX170" s="25" t="str">
        <f t="shared" si="42"/>
        <v>L.THẤT SÁTTHÂN</v>
      </c>
      <c r="AY170" s="25" t="str">
        <f t="shared" si="43"/>
        <v>L.THẤT SÁT-M</v>
      </c>
      <c r="BP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</row>
    <row r="171" spans="1:117" s="25" customFormat="1" x14ac:dyDescent="0.2">
      <c r="A171" s="25" t="s">
        <v>25</v>
      </c>
      <c r="B171" s="25" t="s">
        <v>160</v>
      </c>
      <c r="C171" s="25" t="s">
        <v>158</v>
      </c>
      <c r="I171" s="116" t="e">
        <f t="shared" ca="1" si="44"/>
        <v>#N/A</v>
      </c>
      <c r="J171" s="116" t="s">
        <v>483</v>
      </c>
      <c r="K171" s="116" t="e">
        <f ca="1">MATCH($J$2,OFFSET('AN CÁC SAO CHÍNH TINH'!$A$1,'AN CÁC SAO CHÍNH TINH'!K170,0,1000000),0)+'AN CÁC SAO CHÍNH TINH'!K170</f>
        <v>#N/A</v>
      </c>
      <c r="L171" s="116" t="e" cm="1">
        <f t="array" aca="1" ref="L171" ca="1">INDEX($B:$B,K171)</f>
        <v>#N/A</v>
      </c>
      <c r="M171" s="116" t="e" cm="1">
        <f t="array" aca="1" ref="M171" ca="1">INDEX($C:$C,K171)</f>
        <v>#N/A</v>
      </c>
      <c r="N171" s="116" t="e">
        <f t="shared" ca="1" si="45"/>
        <v>#N/A</v>
      </c>
      <c r="U171" s="34" t="s">
        <v>3088</v>
      </c>
      <c r="V171" s="34" t="s">
        <v>3061</v>
      </c>
      <c r="W171" s="132" t="s">
        <v>156</v>
      </c>
      <c r="AL171" s="117"/>
      <c r="AN171" s="35" t="s">
        <v>5479</v>
      </c>
      <c r="AO171" s="35" t="s">
        <v>5911</v>
      </c>
      <c r="AP171" s="25" t="s">
        <v>5597</v>
      </c>
      <c r="AQ171" s="25" t="str">
        <f t="shared" si="46"/>
        <v>THẤT SÁT-M</v>
      </c>
      <c r="AR171" s="25" t="str">
        <f t="shared" si="40"/>
        <v>ĐÀ LATHÌN</v>
      </c>
      <c r="AS171" s="25" t="s">
        <v>262</v>
      </c>
      <c r="AT171" s="25" t="s">
        <v>5342</v>
      </c>
      <c r="AU171" s="25" t="s">
        <v>149</v>
      </c>
      <c r="AV171" s="25" t="str">
        <f t="shared" si="41"/>
        <v>ĐÀ LA Đ</v>
      </c>
      <c r="AX171" s="25" t="str">
        <f t="shared" si="42"/>
        <v>L.THẤT SÁTTÝ</v>
      </c>
      <c r="AY171" s="25" t="str">
        <f t="shared" si="43"/>
        <v>L.THẤT SÁT-M</v>
      </c>
      <c r="BP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</row>
    <row r="172" spans="1:117" s="25" customFormat="1" x14ac:dyDescent="0.2">
      <c r="A172" s="25" t="s">
        <v>26</v>
      </c>
      <c r="B172" s="25" t="s">
        <v>160</v>
      </c>
      <c r="C172" s="25" t="s">
        <v>147</v>
      </c>
      <c r="I172" s="116" t="e">
        <f t="shared" ca="1" si="44"/>
        <v>#N/A</v>
      </c>
      <c r="J172" s="116" t="s">
        <v>483</v>
      </c>
      <c r="K172" s="116" t="e">
        <f ca="1">MATCH($J$2,OFFSET('AN CÁC SAO CHÍNH TINH'!$A$1,'AN CÁC SAO CHÍNH TINH'!K171,0,1000000),0)+'AN CÁC SAO CHÍNH TINH'!K171</f>
        <v>#N/A</v>
      </c>
      <c r="L172" s="116" t="e" cm="1">
        <f t="array" aca="1" ref="L172" ca="1">INDEX($B:$B,K172)</f>
        <v>#N/A</v>
      </c>
      <c r="M172" s="116" t="e" cm="1">
        <f t="array" aca="1" ref="M172" ca="1">INDEX($C:$C,K172)</f>
        <v>#N/A</v>
      </c>
      <c r="N172" s="116" t="e">
        <f t="shared" ca="1" si="45"/>
        <v>#N/A</v>
      </c>
      <c r="U172" s="34" t="s">
        <v>3088</v>
      </c>
      <c r="V172" s="34" t="s">
        <v>3062</v>
      </c>
      <c r="W172" s="132" t="s">
        <v>155</v>
      </c>
      <c r="AL172" s="117"/>
      <c r="AN172" s="35" t="s">
        <v>5480</v>
      </c>
      <c r="AO172" s="35" t="s">
        <v>5911</v>
      </c>
      <c r="AP172" s="25" t="s">
        <v>5597</v>
      </c>
      <c r="AQ172" s="25" t="str">
        <f t="shared" si="46"/>
        <v>THẤT SÁT-M</v>
      </c>
      <c r="AR172" s="25" t="str">
        <f t="shared" si="40"/>
        <v>THIÊN HƯMÃO</v>
      </c>
      <c r="AS172" s="25" t="s">
        <v>231</v>
      </c>
      <c r="AT172" s="25" t="s">
        <v>5342</v>
      </c>
      <c r="AU172" s="25" t="s">
        <v>148</v>
      </c>
      <c r="AV172" s="25" t="str">
        <f t="shared" si="41"/>
        <v>THIÊN HƯ Đ</v>
      </c>
      <c r="AX172" s="25" t="str">
        <f t="shared" si="42"/>
        <v>L.THẤT SÁTNGỌ</v>
      </c>
      <c r="AY172" s="25" t="str">
        <f t="shared" si="43"/>
        <v>L.THẤT SÁT-M</v>
      </c>
      <c r="BP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</row>
    <row r="173" spans="1:117" s="25" customFormat="1" x14ac:dyDescent="0.2">
      <c r="A173" s="25" t="s">
        <v>27</v>
      </c>
      <c r="B173" s="25" t="s">
        <v>160</v>
      </c>
      <c r="C173" s="25" t="s">
        <v>148</v>
      </c>
      <c r="I173" s="116" t="e">
        <f t="shared" ca="1" si="44"/>
        <v>#N/A</v>
      </c>
      <c r="J173" s="116" t="s">
        <v>483</v>
      </c>
      <c r="K173" s="116" t="e">
        <f ca="1">MATCH($J$2,OFFSET('AN CÁC SAO CHÍNH TINH'!$A$1,'AN CÁC SAO CHÍNH TINH'!K172,0,1000000),0)+'AN CÁC SAO CHÍNH TINH'!K172</f>
        <v>#N/A</v>
      </c>
      <c r="L173" s="116" t="e" cm="1">
        <f t="array" aca="1" ref="L173" ca="1">INDEX($B:$B,K173)</f>
        <v>#N/A</v>
      </c>
      <c r="M173" s="116" t="e" cm="1">
        <f t="array" aca="1" ref="M173" ca="1">INDEX($C:$C,K173)</f>
        <v>#N/A</v>
      </c>
      <c r="N173" s="116" t="e">
        <f t="shared" ca="1" si="45"/>
        <v>#N/A</v>
      </c>
      <c r="U173" s="34" t="s">
        <v>3088</v>
      </c>
      <c r="V173" s="34" t="s">
        <v>3063</v>
      </c>
      <c r="W173" s="132" t="s">
        <v>154</v>
      </c>
      <c r="AL173" s="117"/>
      <c r="AN173" s="35" t="s">
        <v>5481</v>
      </c>
      <c r="AO173" s="35" t="s">
        <v>5912</v>
      </c>
      <c r="AP173" s="25" t="s">
        <v>5598</v>
      </c>
      <c r="AQ173" s="25" t="str">
        <f t="shared" si="46"/>
        <v>THẤT SÁT-V</v>
      </c>
      <c r="AR173" s="25" t="str">
        <f t="shared" si="40"/>
        <v>THIÊN KHỐCDẬU</v>
      </c>
      <c r="AS173" s="25" t="s">
        <v>226</v>
      </c>
      <c r="AT173" s="25" t="s">
        <v>5342</v>
      </c>
      <c r="AU173" s="25" t="s">
        <v>154</v>
      </c>
      <c r="AV173" s="25" t="str">
        <f t="shared" si="41"/>
        <v>THIÊN KHỐC Đ</v>
      </c>
      <c r="AX173" s="25" t="str">
        <f t="shared" si="42"/>
        <v>L.THẤT SÁTTỴ</v>
      </c>
      <c r="AY173" s="25" t="str">
        <f t="shared" si="43"/>
        <v>L.THẤT SÁT-V</v>
      </c>
      <c r="BP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</row>
    <row r="174" spans="1:117" s="25" customFormat="1" x14ac:dyDescent="0.2">
      <c r="A174" s="25" t="s">
        <v>28</v>
      </c>
      <c r="B174" s="25" t="s">
        <v>160</v>
      </c>
      <c r="C174" s="25" t="s">
        <v>149</v>
      </c>
      <c r="I174" s="116" t="e">
        <f t="shared" ca="1" si="44"/>
        <v>#N/A</v>
      </c>
      <c r="J174" s="116" t="s">
        <v>483</v>
      </c>
      <c r="K174" s="116" t="e">
        <f ca="1">MATCH($J$2,OFFSET('AN CÁC SAO CHÍNH TINH'!$A$1,'AN CÁC SAO CHÍNH TINH'!K173,0,1000000),0)+'AN CÁC SAO CHÍNH TINH'!K173</f>
        <v>#N/A</v>
      </c>
      <c r="L174" s="116" t="e" cm="1">
        <f t="array" aca="1" ref="L174" ca="1">INDEX($B:$B,K174)</f>
        <v>#N/A</v>
      </c>
      <c r="M174" s="116" t="e" cm="1">
        <f t="array" aca="1" ref="M174" ca="1">INDEX($C:$C,K174)</f>
        <v>#N/A</v>
      </c>
      <c r="N174" s="116" t="e">
        <f t="shared" ca="1" si="45"/>
        <v>#N/A</v>
      </c>
      <c r="U174" s="34" t="s">
        <v>3088</v>
      </c>
      <c r="V174" s="34" t="s">
        <v>3064</v>
      </c>
      <c r="W174" s="132" t="s">
        <v>153</v>
      </c>
      <c r="AL174" s="117"/>
      <c r="AN174" s="35" t="s">
        <v>5482</v>
      </c>
      <c r="AO174" s="35" t="s">
        <v>5912</v>
      </c>
      <c r="AP174" s="25" t="s">
        <v>5598</v>
      </c>
      <c r="AQ174" s="25" t="str">
        <f t="shared" si="46"/>
        <v>THẤT SÁT-V</v>
      </c>
      <c r="AR174" s="25" t="str">
        <f t="shared" si="40"/>
        <v>LINH TINHNGỌ</v>
      </c>
      <c r="AS174" s="25" t="s">
        <v>684</v>
      </c>
      <c r="AT174" s="25" t="s">
        <v>5342</v>
      </c>
      <c r="AU174" s="25" t="s">
        <v>151</v>
      </c>
      <c r="AV174" s="25" t="str">
        <f t="shared" si="41"/>
        <v>LINH TINH Đ</v>
      </c>
      <c r="AX174" s="25" t="str">
        <f t="shared" si="42"/>
        <v>L.THẤT SÁTHỢI</v>
      </c>
      <c r="AY174" s="25" t="str">
        <f t="shared" si="43"/>
        <v>L.THẤT SÁT-V</v>
      </c>
      <c r="BP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</row>
    <row r="175" spans="1:117" s="25" customFormat="1" x14ac:dyDescent="0.2">
      <c r="A175" s="25" t="s">
        <v>29</v>
      </c>
      <c r="B175" s="25" t="s">
        <v>160</v>
      </c>
      <c r="C175" s="25" t="s">
        <v>150</v>
      </c>
      <c r="I175" s="116" t="e">
        <f t="shared" ca="1" si="44"/>
        <v>#N/A</v>
      </c>
      <c r="J175" s="116" t="s">
        <v>483</v>
      </c>
      <c r="K175" s="116" t="e">
        <f ca="1">MATCH($J$2,OFFSET('AN CÁC SAO CHÍNH TINH'!$A$1,'AN CÁC SAO CHÍNH TINH'!K174,0,1000000),0)+'AN CÁC SAO CHÍNH TINH'!K174</f>
        <v>#N/A</v>
      </c>
      <c r="L175" s="116" t="e" cm="1">
        <f t="array" aca="1" ref="L175" ca="1">INDEX($B:$B,K175)</f>
        <v>#N/A</v>
      </c>
      <c r="M175" s="116" t="e" cm="1">
        <f t="array" aca="1" ref="M175" ca="1">INDEX($C:$C,K175)</f>
        <v>#N/A</v>
      </c>
      <c r="N175" s="116" t="e">
        <f t="shared" ca="1" si="45"/>
        <v>#N/A</v>
      </c>
      <c r="U175" s="34" t="s">
        <v>3088</v>
      </c>
      <c r="V175" s="34" t="s">
        <v>3065</v>
      </c>
      <c r="W175" s="132" t="s">
        <v>152</v>
      </c>
      <c r="AL175" s="117"/>
      <c r="AN175" s="35" t="s">
        <v>5483</v>
      </c>
      <c r="AO175" s="35" t="s">
        <v>5913</v>
      </c>
      <c r="AP175" s="25" t="s">
        <v>5599</v>
      </c>
      <c r="AQ175" s="25" t="str">
        <f t="shared" si="46"/>
        <v>THẤT SÁT-Đ</v>
      </c>
      <c r="AR175" s="25" t="str">
        <f t="shared" si="40"/>
        <v>VĂN KHÚCTỴ</v>
      </c>
      <c r="AS175" s="25" t="s">
        <v>395</v>
      </c>
      <c r="AT175" s="25" t="s">
        <v>5342</v>
      </c>
      <c r="AU175" s="25" t="s">
        <v>150</v>
      </c>
      <c r="AV175" s="25" t="str">
        <f t="shared" si="41"/>
        <v>VĂN KHÚC Đ</v>
      </c>
      <c r="AX175" s="25" t="str">
        <f t="shared" si="42"/>
        <v>L.THẤT SÁTSỬU</v>
      </c>
      <c r="AY175" s="25" t="str">
        <f t="shared" si="43"/>
        <v>L.THẤT SÁT-Đ</v>
      </c>
      <c r="BP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</row>
    <row r="176" spans="1:117" s="25" customFormat="1" x14ac:dyDescent="0.2">
      <c r="A176" s="25" t="s">
        <v>30</v>
      </c>
      <c r="B176" s="25" t="s">
        <v>160</v>
      </c>
      <c r="C176" s="25" t="s">
        <v>151</v>
      </c>
      <c r="I176" s="116" t="e">
        <f t="shared" ca="1" si="44"/>
        <v>#N/A</v>
      </c>
      <c r="J176" s="116" t="s">
        <v>483</v>
      </c>
      <c r="K176" s="116" t="e">
        <f ca="1">MATCH($J$2,OFFSET('AN CÁC SAO CHÍNH TINH'!$A$1,'AN CÁC SAO CHÍNH TINH'!K175,0,1000000),0)+'AN CÁC SAO CHÍNH TINH'!K175</f>
        <v>#N/A</v>
      </c>
      <c r="L176" s="116" t="e" cm="1">
        <f t="array" aca="1" ref="L176" ca="1">INDEX($B:$B,K176)</f>
        <v>#N/A</v>
      </c>
      <c r="M176" s="116" t="e" cm="1">
        <f t="array" aca="1" ref="M176" ca="1">INDEX($C:$C,K176)</f>
        <v>#N/A</v>
      </c>
      <c r="N176" s="116" t="e">
        <f t="shared" ca="1" si="45"/>
        <v>#N/A</v>
      </c>
      <c r="U176" s="34" t="s">
        <v>3088</v>
      </c>
      <c r="V176" s="34" t="s">
        <v>636</v>
      </c>
      <c r="W176" s="132" t="s">
        <v>151</v>
      </c>
      <c r="AL176" s="117"/>
      <c r="AN176" s="35" t="s">
        <v>5484</v>
      </c>
      <c r="AO176" s="35" t="s">
        <v>5913</v>
      </c>
      <c r="AP176" s="25" t="s">
        <v>5599</v>
      </c>
      <c r="AQ176" s="25" t="str">
        <f t="shared" si="46"/>
        <v>THẤT SÁT-Đ</v>
      </c>
      <c r="AR176" s="25" t="str">
        <f t="shared" si="40"/>
        <v>THIÊN RIÊUMÃO</v>
      </c>
      <c r="AS176" s="25" t="s">
        <v>658</v>
      </c>
      <c r="AT176" s="25" t="s">
        <v>5342</v>
      </c>
      <c r="AU176" s="25" t="s">
        <v>148</v>
      </c>
      <c r="AV176" s="25" t="str">
        <f t="shared" si="41"/>
        <v>THIÊN RIÊU Đ</v>
      </c>
      <c r="AX176" s="25" t="str">
        <f t="shared" si="42"/>
        <v>L.THẤT SÁTMÙI</v>
      </c>
      <c r="AY176" s="25" t="str">
        <f t="shared" si="43"/>
        <v>L.THẤT SÁT-Đ</v>
      </c>
      <c r="BP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</row>
    <row r="177" spans="1:117" s="25" customFormat="1" x14ac:dyDescent="0.2">
      <c r="A177" s="25" t="s">
        <v>31</v>
      </c>
      <c r="B177" s="25" t="s">
        <v>160</v>
      </c>
      <c r="C177" s="25" t="s">
        <v>152</v>
      </c>
      <c r="I177" s="116" t="e">
        <f t="shared" ca="1" si="44"/>
        <v>#N/A</v>
      </c>
      <c r="J177" s="116" t="s">
        <v>483</v>
      </c>
      <c r="K177" s="116" t="e">
        <f ca="1">MATCH($J$2,OFFSET('AN CÁC SAO CHÍNH TINH'!$A$1,'AN CÁC SAO CHÍNH TINH'!K176,0,1000000),0)+'AN CÁC SAO CHÍNH TINH'!K176</f>
        <v>#N/A</v>
      </c>
      <c r="L177" s="116" t="e" cm="1">
        <f t="array" aca="1" ref="L177" ca="1">INDEX($B:$B,K177)</f>
        <v>#N/A</v>
      </c>
      <c r="M177" s="116" t="e" cm="1">
        <f t="array" aca="1" ref="M177" ca="1">INDEX($C:$C,K177)</f>
        <v>#N/A</v>
      </c>
      <c r="N177" s="116" t="e">
        <f t="shared" ca="1" si="45"/>
        <v>#N/A</v>
      </c>
      <c r="U177" s="34" t="s">
        <v>3088</v>
      </c>
      <c r="V177" s="34" t="s">
        <v>3066</v>
      </c>
      <c r="W177" s="132" t="s">
        <v>150</v>
      </c>
      <c r="AL177" s="117"/>
      <c r="AN177" s="35" t="s">
        <v>5485</v>
      </c>
      <c r="AO177" s="35" t="s">
        <v>5914</v>
      </c>
      <c r="AP177" s="25" t="s">
        <v>5600</v>
      </c>
      <c r="AQ177" s="25" t="str">
        <f t="shared" si="46"/>
        <v>THẤT SÁT-H</v>
      </c>
      <c r="AR177" s="25" t="str">
        <f t="shared" si="40"/>
        <v>HỎA TINHTHÌN</v>
      </c>
      <c r="AS177" s="25" t="s">
        <v>683</v>
      </c>
      <c r="AT177" s="25" t="s">
        <v>5342</v>
      </c>
      <c r="AU177" s="25" t="s">
        <v>149</v>
      </c>
      <c r="AV177" s="25" t="str">
        <f t="shared" si="41"/>
        <v>HỎA TINH Đ</v>
      </c>
      <c r="AX177" s="25" t="str">
        <f t="shared" si="42"/>
        <v>L.THẤT SÁTMÃO</v>
      </c>
      <c r="AY177" s="25" t="str">
        <f t="shared" si="43"/>
        <v>L.THẤT SÁT-H</v>
      </c>
      <c r="BP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</row>
    <row r="178" spans="1:117" s="25" customFormat="1" x14ac:dyDescent="0.2">
      <c r="A178" s="25" t="s">
        <v>32</v>
      </c>
      <c r="B178" s="25" t="s">
        <v>160</v>
      </c>
      <c r="C178" s="25" t="s">
        <v>153</v>
      </c>
      <c r="I178" s="116" t="e">
        <f t="shared" ca="1" si="44"/>
        <v>#N/A</v>
      </c>
      <c r="J178" s="116" t="s">
        <v>483</v>
      </c>
      <c r="K178" s="116" t="e">
        <f ca="1">MATCH($J$2,OFFSET('AN CÁC SAO CHÍNH TINH'!$A$1,'AN CÁC SAO CHÍNH TINH'!K177,0,1000000),0)+'AN CÁC SAO CHÍNH TINH'!K177</f>
        <v>#N/A</v>
      </c>
      <c r="L178" s="116" t="e" cm="1">
        <f t="array" aca="1" ref="L178" ca="1">INDEX($B:$B,K178)</f>
        <v>#N/A</v>
      </c>
      <c r="M178" s="116" t="e" cm="1">
        <f t="array" aca="1" ref="M178" ca="1">INDEX($C:$C,K178)</f>
        <v>#N/A</v>
      </c>
      <c r="N178" s="116" t="e">
        <f t="shared" ca="1" si="45"/>
        <v>#N/A</v>
      </c>
      <c r="U178" s="34" t="s">
        <v>3088</v>
      </c>
      <c r="V178" s="34" t="s">
        <v>3067</v>
      </c>
      <c r="W178" s="132" t="s">
        <v>149</v>
      </c>
      <c r="AL178" s="117"/>
      <c r="AN178" s="35" t="s">
        <v>5486</v>
      </c>
      <c r="AO178" s="35" t="s">
        <v>5914</v>
      </c>
      <c r="AP178" s="25" t="s">
        <v>5600</v>
      </c>
      <c r="AQ178" s="25" t="str">
        <f t="shared" si="46"/>
        <v>THẤT SÁT-H</v>
      </c>
      <c r="AR178" s="25" t="str">
        <f t="shared" si="40"/>
        <v>KÌNH DƯƠNGSỬU</v>
      </c>
      <c r="AS178" s="25" t="s">
        <v>260</v>
      </c>
      <c r="AT178" s="25" t="s">
        <v>5342</v>
      </c>
      <c r="AU178" s="25" t="s">
        <v>158</v>
      </c>
      <c r="AV178" s="25" t="str">
        <f t="shared" si="41"/>
        <v>KÌNH DƯƠNG Đ</v>
      </c>
      <c r="AX178" s="25" t="str">
        <f t="shared" si="42"/>
        <v>L.THẤT SÁTDẬU</v>
      </c>
      <c r="AY178" s="25" t="str">
        <f t="shared" si="43"/>
        <v>L.THẤT SÁT-H</v>
      </c>
      <c r="BP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</row>
    <row r="179" spans="1:117" s="25" customFormat="1" x14ac:dyDescent="0.2">
      <c r="A179" s="25" t="s">
        <v>33</v>
      </c>
      <c r="B179" s="25" t="s">
        <v>160</v>
      </c>
      <c r="C179" s="25" t="s">
        <v>154</v>
      </c>
      <c r="I179" s="116" t="e">
        <f t="shared" ca="1" si="44"/>
        <v>#N/A</v>
      </c>
      <c r="J179" s="116" t="s">
        <v>483</v>
      </c>
      <c r="K179" s="116" t="e">
        <f ca="1">MATCH($J$2,OFFSET('AN CÁC SAO CHÍNH TINH'!$A$1,'AN CÁC SAO CHÍNH TINH'!K178,0,1000000),0)+'AN CÁC SAO CHÍNH TINH'!K178</f>
        <v>#N/A</v>
      </c>
      <c r="L179" s="116" t="e" cm="1">
        <f t="array" aca="1" ref="L179" ca="1">INDEX($B:$B,K179)</f>
        <v>#N/A</v>
      </c>
      <c r="M179" s="116" t="e" cm="1">
        <f t="array" aca="1" ref="M179" ca="1">INDEX($C:$C,K179)</f>
        <v>#N/A</v>
      </c>
      <c r="N179" s="116" t="e">
        <f t="shared" ca="1" si="45"/>
        <v>#N/A</v>
      </c>
      <c r="U179" s="34" t="s">
        <v>3088</v>
      </c>
      <c r="V179" s="34" t="s">
        <v>3068</v>
      </c>
      <c r="W179" s="132" t="s">
        <v>148</v>
      </c>
      <c r="AL179" s="117"/>
      <c r="AN179" s="35" t="s">
        <v>5487</v>
      </c>
      <c r="AO179" s="35" t="s">
        <v>5914</v>
      </c>
      <c r="AP179" s="25" t="s">
        <v>5600</v>
      </c>
      <c r="AQ179" s="25" t="str">
        <f t="shared" si="46"/>
        <v>THẤT SÁT-H</v>
      </c>
      <c r="AR179" s="25" t="str">
        <f t="shared" si="40"/>
        <v>HÓA KỴMÙI</v>
      </c>
      <c r="AS179" s="25" t="s">
        <v>256</v>
      </c>
      <c r="AT179" s="25" t="s">
        <v>5342</v>
      </c>
      <c r="AU179" s="25" t="s">
        <v>152</v>
      </c>
      <c r="AV179" s="25" t="str">
        <f t="shared" si="41"/>
        <v>HÓA KỴ Đ</v>
      </c>
      <c r="AX179" s="25" t="str">
        <f t="shared" si="42"/>
        <v>L.THẤT SÁTTHÌN</v>
      </c>
      <c r="AY179" s="25" t="str">
        <f t="shared" si="43"/>
        <v>L.THẤT SÁT-H</v>
      </c>
      <c r="BP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  <c r="DL179" s="61"/>
      <c r="DM179" s="61"/>
    </row>
    <row r="180" spans="1:117" s="25" customFormat="1" x14ac:dyDescent="0.2">
      <c r="A180" s="25" t="s">
        <v>34</v>
      </c>
      <c r="B180" s="25" t="s">
        <v>160</v>
      </c>
      <c r="C180" s="25" t="s">
        <v>155</v>
      </c>
      <c r="I180" s="116" t="e">
        <f t="shared" ca="1" si="44"/>
        <v>#N/A</v>
      </c>
      <c r="J180" s="116" t="s">
        <v>483</v>
      </c>
      <c r="K180" s="116" t="e">
        <f ca="1">MATCH($J$2,OFFSET('AN CÁC SAO CHÍNH TINH'!$A$1,'AN CÁC SAO CHÍNH TINH'!K179,0,1000000),0)+'AN CÁC SAO CHÍNH TINH'!K179</f>
        <v>#N/A</v>
      </c>
      <c r="L180" s="116" t="e" cm="1">
        <f t="array" aca="1" ref="L180" ca="1">INDEX($B:$B,K180)</f>
        <v>#N/A</v>
      </c>
      <c r="M180" s="116" t="e" cm="1">
        <f t="array" aca="1" ref="M180" ca="1">INDEX($C:$C,K180)</f>
        <v>#N/A</v>
      </c>
      <c r="N180" s="116" t="e">
        <f t="shared" ca="1" si="45"/>
        <v>#N/A</v>
      </c>
      <c r="U180" s="34" t="s">
        <v>3088</v>
      </c>
      <c r="V180" s="34" t="s">
        <v>3069</v>
      </c>
      <c r="W180" s="132" t="s">
        <v>147</v>
      </c>
      <c r="AL180" s="117"/>
      <c r="AN180" s="35" t="s">
        <v>5488</v>
      </c>
      <c r="AO180" s="35" t="s">
        <v>5914</v>
      </c>
      <c r="AP180" s="25" t="s">
        <v>5600</v>
      </c>
      <c r="AQ180" s="25" t="str">
        <f t="shared" si="46"/>
        <v>THẤT SÁT-H</v>
      </c>
      <c r="AR180" s="25" t="str">
        <f t="shared" si="40"/>
        <v>HỎA TINHTỴ</v>
      </c>
      <c r="AS180" s="25" t="s">
        <v>683</v>
      </c>
      <c r="AT180" s="25" t="s">
        <v>5342</v>
      </c>
      <c r="AU180" s="25" t="s">
        <v>150</v>
      </c>
      <c r="AV180" s="25" t="str">
        <f t="shared" si="41"/>
        <v>HỎA TINH Đ</v>
      </c>
      <c r="AX180" s="25" t="str">
        <f t="shared" si="42"/>
        <v>L.THẤT SÁTTUẤT</v>
      </c>
      <c r="AY180" s="25" t="str">
        <f t="shared" si="43"/>
        <v>L.THẤT SÁT-H</v>
      </c>
      <c r="BP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  <c r="DL180" s="61"/>
      <c r="DM180" s="61"/>
    </row>
    <row r="181" spans="1:117" s="25" customFormat="1" x14ac:dyDescent="0.2">
      <c r="A181" s="25" t="s">
        <v>35</v>
      </c>
      <c r="B181" s="25" t="s">
        <v>160</v>
      </c>
      <c r="C181" s="25" t="s">
        <v>156</v>
      </c>
      <c r="I181" s="116" t="e">
        <f t="shared" ca="1" si="44"/>
        <v>#N/A</v>
      </c>
      <c r="J181" s="116" t="s">
        <v>483</v>
      </c>
      <c r="K181" s="116" t="e">
        <f ca="1">MATCH($J$2,OFFSET('AN CÁC SAO CHÍNH TINH'!$A$1,'AN CÁC SAO CHÍNH TINH'!K180,0,1000000),0)+'AN CÁC SAO CHÍNH TINH'!K180</f>
        <v>#N/A</v>
      </c>
      <c r="L181" s="116" t="e" cm="1">
        <f t="array" aca="1" ref="L181" ca="1">INDEX($B:$B,K181)</f>
        <v>#N/A</v>
      </c>
      <c r="M181" s="116" t="e" cm="1">
        <f t="array" aca="1" ref="M181" ca="1">INDEX($C:$C,K181)</f>
        <v>#N/A</v>
      </c>
      <c r="N181" s="116" t="e">
        <f t="shared" ca="1" si="45"/>
        <v>#N/A</v>
      </c>
      <c r="U181" s="34" t="s">
        <v>3088</v>
      </c>
      <c r="V181" s="34" t="s">
        <v>3070</v>
      </c>
      <c r="W181" s="132" t="s">
        <v>158</v>
      </c>
      <c r="AL181" s="117"/>
      <c r="AN181" s="35" t="s">
        <v>5489</v>
      </c>
      <c r="AO181" s="35" t="s">
        <v>5915</v>
      </c>
      <c r="AP181" s="25" t="s">
        <v>5601</v>
      </c>
      <c r="AQ181" s="25" t="str">
        <f t="shared" si="46"/>
        <v>PHÁ QUÂN-M</v>
      </c>
      <c r="AR181" s="25" t="str">
        <f t="shared" si="40"/>
        <v>BẠCH HỔDẦN</v>
      </c>
      <c r="AS181" s="25" t="s">
        <v>267</v>
      </c>
      <c r="AT181" s="25" t="s">
        <v>5342</v>
      </c>
      <c r="AU181" s="25" t="s">
        <v>147</v>
      </c>
      <c r="AV181" s="25" t="str">
        <f t="shared" si="41"/>
        <v>BẠCH HỔ Đ</v>
      </c>
      <c r="AX181" s="25" t="str">
        <f t="shared" si="42"/>
        <v>L.PHÁ QUÂNTÝ</v>
      </c>
      <c r="AY181" s="25" t="str">
        <f t="shared" si="43"/>
        <v>L.PHÁ QUÂN-M</v>
      </c>
      <c r="BP181" s="61"/>
      <c r="CT181" s="61"/>
      <c r="CU181" s="61"/>
      <c r="CV181" s="61"/>
      <c r="CW181" s="61"/>
      <c r="CX181" s="61"/>
      <c r="CY181" s="61"/>
      <c r="CZ181" s="61"/>
      <c r="DA181" s="61"/>
      <c r="DB181" s="61"/>
      <c r="DC181" s="61"/>
      <c r="DD181" s="61"/>
      <c r="DE181" s="61"/>
      <c r="DF181" s="61"/>
      <c r="DG181" s="61"/>
      <c r="DH181" s="61"/>
      <c r="DI181" s="61"/>
      <c r="DJ181" s="61"/>
      <c r="DK181" s="61"/>
      <c r="DL181" s="61"/>
      <c r="DM181" s="61"/>
    </row>
    <row r="182" spans="1:117" s="25" customFormat="1" x14ac:dyDescent="0.2">
      <c r="A182" s="25" t="s">
        <v>36</v>
      </c>
      <c r="B182" s="25" t="s">
        <v>160</v>
      </c>
      <c r="C182" s="25" t="s">
        <v>157</v>
      </c>
      <c r="I182" s="116" t="e">
        <f t="shared" ca="1" si="44"/>
        <v>#N/A</v>
      </c>
      <c r="J182" s="116" t="s">
        <v>483</v>
      </c>
      <c r="K182" s="116" t="e">
        <f ca="1">MATCH($J$2,OFFSET('AN CÁC SAO CHÍNH TINH'!$A$1,'AN CÁC SAO CHÍNH TINH'!K181,0,1000000),0)+'AN CÁC SAO CHÍNH TINH'!K181</f>
        <v>#N/A</v>
      </c>
      <c r="L182" s="116" t="e" cm="1">
        <f t="array" aca="1" ref="L182" ca="1">INDEX($B:$B,K182)</f>
        <v>#N/A</v>
      </c>
      <c r="M182" s="116" t="e" cm="1">
        <f t="array" aca="1" ref="M182" ca="1">INDEX($C:$C,K182)</f>
        <v>#N/A</v>
      </c>
      <c r="N182" s="116" t="e">
        <f t="shared" ca="1" si="45"/>
        <v>#N/A</v>
      </c>
      <c r="U182" s="34" t="s">
        <v>3088</v>
      </c>
      <c r="V182" s="34" t="s">
        <v>3071</v>
      </c>
      <c r="W182" s="132" t="s">
        <v>157</v>
      </c>
      <c r="AL182" s="117"/>
      <c r="AN182" s="35" t="s">
        <v>5490</v>
      </c>
      <c r="AO182" s="35" t="s">
        <v>5915</v>
      </c>
      <c r="AP182" s="25" t="s">
        <v>5601</v>
      </c>
      <c r="AQ182" s="25" t="str">
        <f t="shared" si="46"/>
        <v>PHÁ QUÂN-M</v>
      </c>
      <c r="AR182" s="25" t="str">
        <f t="shared" si="40"/>
        <v>ĐÀ LASỬU</v>
      </c>
      <c r="AS182" s="25" t="s">
        <v>262</v>
      </c>
      <c r="AT182" s="25" t="s">
        <v>5342</v>
      </c>
      <c r="AU182" s="25" t="s">
        <v>158</v>
      </c>
      <c r="AV182" s="25" t="str">
        <f t="shared" si="41"/>
        <v>ĐÀ LA Đ</v>
      </c>
      <c r="AX182" s="25" t="str">
        <f t="shared" si="42"/>
        <v>L.PHÁ QUÂNNGỌ</v>
      </c>
      <c r="AY182" s="25" t="str">
        <f t="shared" si="43"/>
        <v>L.PHÁ QUÂN-M</v>
      </c>
      <c r="BP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  <c r="DL182" s="61"/>
      <c r="DM182" s="61"/>
    </row>
    <row r="183" spans="1:117" s="25" customFormat="1" x14ac:dyDescent="0.2">
      <c r="A183" s="25" t="s">
        <v>37</v>
      </c>
      <c r="B183" s="25" t="s">
        <v>160</v>
      </c>
      <c r="C183" s="25" t="s">
        <v>157</v>
      </c>
      <c r="I183" s="116" t="e">
        <f t="shared" ca="1" si="44"/>
        <v>#N/A</v>
      </c>
      <c r="J183" s="116" t="s">
        <v>483</v>
      </c>
      <c r="K183" s="116" t="e">
        <f ca="1">MATCH($J$2,OFFSET('AN CÁC SAO CHÍNH TINH'!$A$1,'AN CÁC SAO CHÍNH TINH'!K182,0,1000000),0)+'AN CÁC SAO CHÍNH TINH'!K182</f>
        <v>#N/A</v>
      </c>
      <c r="L183" s="116" t="e" cm="1">
        <f t="array" aca="1" ref="L183" ca="1">INDEX($B:$B,K183)</f>
        <v>#N/A</v>
      </c>
      <c r="M183" s="116" t="e" cm="1">
        <f t="array" aca="1" ref="M183" ca="1">INDEX($C:$C,K183)</f>
        <v>#N/A</v>
      </c>
      <c r="N183" s="116" t="e">
        <f t="shared" ca="1" si="45"/>
        <v>#N/A</v>
      </c>
      <c r="U183" s="132" t="s">
        <v>3089</v>
      </c>
      <c r="V183" s="119" t="s">
        <v>3061</v>
      </c>
      <c r="W183" s="119" t="s">
        <v>153</v>
      </c>
      <c r="AL183" s="117"/>
      <c r="AN183" s="35" t="s">
        <v>5491</v>
      </c>
      <c r="AO183" s="35" t="s">
        <v>5916</v>
      </c>
      <c r="AP183" s="25" t="s">
        <v>5602</v>
      </c>
      <c r="AQ183" s="25" t="str">
        <f t="shared" si="46"/>
        <v>PHÁ QUÂN-V</v>
      </c>
      <c r="AR183" s="25" t="str">
        <f t="shared" si="40"/>
        <v>THIÊN KHỐCTÝ</v>
      </c>
      <c r="AS183" s="25" t="s">
        <v>226</v>
      </c>
      <c r="AT183" s="25" t="s">
        <v>5342</v>
      </c>
      <c r="AU183" s="25" t="s">
        <v>157</v>
      </c>
      <c r="AV183" s="25" t="str">
        <f t="shared" si="41"/>
        <v>THIÊN KHỐC Đ</v>
      </c>
      <c r="AX183" s="25" t="str">
        <f t="shared" si="42"/>
        <v>L.PHÁ QUÂNSỬU</v>
      </c>
      <c r="AY183" s="25" t="str">
        <f t="shared" si="43"/>
        <v>L.PHÁ QUÂN-V</v>
      </c>
      <c r="BP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  <c r="DL183" s="61"/>
      <c r="DM183" s="61"/>
    </row>
    <row r="184" spans="1:117" s="25" customFormat="1" x14ac:dyDescent="0.2">
      <c r="A184" s="25" t="s">
        <v>38</v>
      </c>
      <c r="B184" s="25" t="s">
        <v>160</v>
      </c>
      <c r="C184" s="25" t="s">
        <v>158</v>
      </c>
      <c r="I184" s="116" t="e">
        <f t="shared" ca="1" si="44"/>
        <v>#N/A</v>
      </c>
      <c r="J184" s="116" t="s">
        <v>483</v>
      </c>
      <c r="K184" s="116" t="e">
        <f ca="1">MATCH($J$2,OFFSET('AN CÁC SAO CHÍNH TINH'!$A$1,'AN CÁC SAO CHÍNH TINH'!K183,0,1000000),0)+'AN CÁC SAO CHÍNH TINH'!K183</f>
        <v>#N/A</v>
      </c>
      <c r="L184" s="116" t="e" cm="1">
        <f t="array" aca="1" ref="L184" ca="1">INDEX($B:$B,K184)</f>
        <v>#N/A</v>
      </c>
      <c r="M184" s="116" t="e" cm="1">
        <f t="array" aca="1" ref="M184" ca="1">INDEX($C:$C,K184)</f>
        <v>#N/A</v>
      </c>
      <c r="N184" s="116" t="e">
        <f t="shared" ca="1" si="45"/>
        <v>#N/A</v>
      </c>
      <c r="U184" s="132" t="s">
        <v>3089</v>
      </c>
      <c r="V184" s="119" t="s">
        <v>3062</v>
      </c>
      <c r="W184" s="119" t="s">
        <v>154</v>
      </c>
      <c r="AL184" s="117"/>
      <c r="AN184" s="35" t="s">
        <v>5492</v>
      </c>
      <c r="AO184" s="35" t="s">
        <v>5916</v>
      </c>
      <c r="AP184" s="25" t="s">
        <v>5602</v>
      </c>
      <c r="AQ184" s="25" t="str">
        <f t="shared" si="46"/>
        <v>PHÁ QUÂN-V</v>
      </c>
      <c r="AR184" s="25" t="str">
        <f t="shared" si="40"/>
        <v>THIÊN HƯTÝ</v>
      </c>
      <c r="AS184" s="25" t="s">
        <v>231</v>
      </c>
      <c r="AT184" s="25" t="s">
        <v>5342</v>
      </c>
      <c r="AU184" s="25" t="s">
        <v>157</v>
      </c>
      <c r="AV184" s="25" t="str">
        <f t="shared" si="41"/>
        <v>THIÊN HƯ Đ</v>
      </c>
      <c r="AX184" s="25" t="str">
        <f t="shared" si="42"/>
        <v>L.PHÁ QUÂNMÙI</v>
      </c>
      <c r="AY184" s="25" t="str">
        <f t="shared" si="43"/>
        <v>L.PHÁ QUÂN-V</v>
      </c>
      <c r="BP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1"/>
    </row>
    <row r="185" spans="1:117" s="25" customFormat="1" x14ac:dyDescent="0.2">
      <c r="A185" s="25" t="s">
        <v>39</v>
      </c>
      <c r="B185" s="25" t="s">
        <v>160</v>
      </c>
      <c r="C185" s="25" t="s">
        <v>147</v>
      </c>
      <c r="I185" s="116" t="e">
        <f t="shared" ca="1" si="44"/>
        <v>#N/A</v>
      </c>
      <c r="J185" s="116" t="s">
        <v>483</v>
      </c>
      <c r="K185" s="116" t="e">
        <f ca="1">MATCH($J$2,OFFSET('AN CÁC SAO CHÍNH TINH'!$A$1,'AN CÁC SAO CHÍNH TINH'!K184,0,1000000),0)+'AN CÁC SAO CHÍNH TINH'!K184</f>
        <v>#N/A</v>
      </c>
      <c r="L185" s="116" t="e" cm="1">
        <f t="array" aca="1" ref="L185" ca="1">INDEX($B:$B,K185)</f>
        <v>#N/A</v>
      </c>
      <c r="M185" s="116" t="e" cm="1">
        <f t="array" aca="1" ref="M185" ca="1">INDEX($C:$C,K185)</f>
        <v>#N/A</v>
      </c>
      <c r="N185" s="116" t="e">
        <f t="shared" ca="1" si="45"/>
        <v>#N/A</v>
      </c>
      <c r="U185" s="132" t="s">
        <v>3089</v>
      </c>
      <c r="V185" s="119" t="s">
        <v>3063</v>
      </c>
      <c r="W185" s="119" t="s">
        <v>155</v>
      </c>
      <c r="AL185" s="117"/>
      <c r="AN185" s="35" t="s">
        <v>5493</v>
      </c>
      <c r="AO185" s="35" t="s">
        <v>5917</v>
      </c>
      <c r="AP185" s="25" t="s">
        <v>5603</v>
      </c>
      <c r="AQ185" s="25" t="str">
        <f t="shared" si="46"/>
        <v>PHÁ QUÂN-Đ</v>
      </c>
      <c r="AR185" s="25" t="str">
        <f t="shared" si="40"/>
        <v>THIÊN HÌNHTHÂN</v>
      </c>
      <c r="AS185" s="25" t="s">
        <v>657</v>
      </c>
      <c r="AT185" s="25" t="s">
        <v>5342</v>
      </c>
      <c r="AU185" s="25" t="s">
        <v>153</v>
      </c>
      <c r="AV185" s="25" t="str">
        <f t="shared" si="41"/>
        <v>THIÊN HÌNH Đ</v>
      </c>
      <c r="AX185" s="25" t="str">
        <f t="shared" si="42"/>
        <v>L.PHÁ QUÂNTHÌN</v>
      </c>
      <c r="AY185" s="25" t="str">
        <f t="shared" si="43"/>
        <v>L.PHÁ QUÂN-Đ</v>
      </c>
      <c r="BP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  <c r="DL185" s="61"/>
      <c r="DM185" s="61"/>
    </row>
    <row r="186" spans="1:117" s="25" customFormat="1" x14ac:dyDescent="0.2">
      <c r="A186" s="25" t="s">
        <v>40</v>
      </c>
      <c r="B186" s="25" t="s">
        <v>160</v>
      </c>
      <c r="C186" s="25" t="s">
        <v>148</v>
      </c>
      <c r="I186" s="116" t="e">
        <f t="shared" ca="1" si="44"/>
        <v>#N/A</v>
      </c>
      <c r="J186" s="116" t="s">
        <v>483</v>
      </c>
      <c r="K186" s="116" t="e">
        <f ca="1">MATCH($J$2,OFFSET('AN CÁC SAO CHÍNH TINH'!$A$1,'AN CÁC SAO CHÍNH TINH'!K185,0,1000000),0)+'AN CÁC SAO CHÍNH TINH'!K185</f>
        <v>#N/A</v>
      </c>
      <c r="L186" s="116" t="e" cm="1">
        <f t="array" aca="1" ref="L186" ca="1">INDEX($B:$B,K186)</f>
        <v>#N/A</v>
      </c>
      <c r="M186" s="116" t="e" cm="1">
        <f t="array" aca="1" ref="M186" ca="1">INDEX($C:$C,K186)</f>
        <v>#N/A</v>
      </c>
      <c r="N186" s="116" t="e">
        <f t="shared" ca="1" si="45"/>
        <v>#N/A</v>
      </c>
      <c r="U186" s="132" t="s">
        <v>3089</v>
      </c>
      <c r="V186" s="119" t="s">
        <v>3064</v>
      </c>
      <c r="W186" s="119" t="s">
        <v>156</v>
      </c>
      <c r="AL186" s="117"/>
      <c r="AN186" s="35" t="s">
        <v>5494</v>
      </c>
      <c r="AO186" s="35" t="s">
        <v>5917</v>
      </c>
      <c r="AP186" s="25" t="s">
        <v>5603</v>
      </c>
      <c r="AQ186" s="25" t="str">
        <f t="shared" si="46"/>
        <v>PHÁ QUÂN-Đ</v>
      </c>
      <c r="AR186" s="25" t="str">
        <f t="shared" si="40"/>
        <v>TANG MÔNTHÂN</v>
      </c>
      <c r="AS186" s="25" t="s">
        <v>266</v>
      </c>
      <c r="AT186" s="25" t="s">
        <v>5342</v>
      </c>
      <c r="AU186" s="25" t="s">
        <v>153</v>
      </c>
      <c r="AV186" s="25" t="str">
        <f t="shared" si="41"/>
        <v>TANG MÔN Đ</v>
      </c>
      <c r="AX186" s="25" t="str">
        <f t="shared" si="42"/>
        <v>L.PHÁ QUÂNTUẤT</v>
      </c>
      <c r="AY186" s="25" t="str">
        <f t="shared" si="43"/>
        <v>L.PHÁ QUÂN-Đ</v>
      </c>
      <c r="BP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  <c r="DL186" s="61"/>
      <c r="DM186" s="61"/>
    </row>
    <row r="187" spans="1:117" s="25" customFormat="1" x14ac:dyDescent="0.2">
      <c r="A187" s="25" t="s">
        <v>41</v>
      </c>
      <c r="B187" s="25" t="s">
        <v>160</v>
      </c>
      <c r="C187" s="25" t="s">
        <v>149</v>
      </c>
      <c r="I187" s="116" t="e">
        <f t="shared" ca="1" si="44"/>
        <v>#N/A</v>
      </c>
      <c r="J187" s="116" t="s">
        <v>483</v>
      </c>
      <c r="K187" s="116" t="e">
        <f ca="1">MATCH($J$2,OFFSET('AN CÁC SAO CHÍNH TINH'!$A$1,'AN CÁC SAO CHÍNH TINH'!K186,0,1000000),0)+'AN CÁC SAO CHÍNH TINH'!K186</f>
        <v>#N/A</v>
      </c>
      <c r="L187" s="116" t="e" cm="1">
        <f t="array" aca="1" ref="L187" ca="1">INDEX($B:$B,K187)</f>
        <v>#N/A</v>
      </c>
      <c r="M187" s="116" t="e" cm="1">
        <f t="array" aca="1" ref="M187" ca="1">INDEX($C:$C,K187)</f>
        <v>#N/A</v>
      </c>
      <c r="N187" s="116" t="e">
        <f t="shared" ca="1" si="45"/>
        <v>#N/A</v>
      </c>
      <c r="U187" s="132" t="s">
        <v>3089</v>
      </c>
      <c r="V187" s="119" t="s">
        <v>3065</v>
      </c>
      <c r="W187" s="119" t="s">
        <v>157</v>
      </c>
      <c r="AL187" s="117"/>
      <c r="AN187" s="35" t="s">
        <v>5495</v>
      </c>
      <c r="AO187" s="35" t="s">
        <v>5918</v>
      </c>
      <c r="AP187" s="25" t="s">
        <v>5604</v>
      </c>
      <c r="AQ187" s="25" t="str">
        <f t="shared" si="46"/>
        <v>PHÁ QUÂN-H</v>
      </c>
      <c r="AR187" s="25" t="str">
        <f t="shared" si="40"/>
        <v>VĂN XƯƠNGNGỌ</v>
      </c>
      <c r="AS187" s="25" t="s">
        <v>393</v>
      </c>
      <c r="AT187" s="25" t="s">
        <v>5342</v>
      </c>
      <c r="AU187" s="25" t="s">
        <v>151</v>
      </c>
      <c r="AV187" s="25" t="str">
        <f t="shared" si="41"/>
        <v>VĂN XƯƠNG Đ</v>
      </c>
      <c r="AX187" s="25" t="str">
        <f t="shared" si="42"/>
        <v>L.PHÁ QUÂNMÃO</v>
      </c>
      <c r="AY187" s="25" t="str">
        <f t="shared" si="43"/>
        <v>L.PHÁ QUÂN-H</v>
      </c>
      <c r="BP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  <c r="DF187" s="61"/>
      <c r="DG187" s="61"/>
      <c r="DH187" s="61"/>
      <c r="DI187" s="61"/>
      <c r="DJ187" s="61"/>
      <c r="DK187" s="61"/>
      <c r="DL187" s="61"/>
      <c r="DM187" s="61"/>
    </row>
    <row r="188" spans="1:117" s="25" customFormat="1" x14ac:dyDescent="0.2">
      <c r="A188" s="25" t="s">
        <v>42</v>
      </c>
      <c r="B188" s="25" t="s">
        <v>160</v>
      </c>
      <c r="C188" s="25" t="s">
        <v>150</v>
      </c>
      <c r="I188" s="116" t="e">
        <f t="shared" ca="1" si="44"/>
        <v>#N/A</v>
      </c>
      <c r="J188" s="116" t="s">
        <v>483</v>
      </c>
      <c r="K188" s="116" t="e">
        <f ca="1">MATCH($J$2,OFFSET('AN CÁC SAO CHÍNH TINH'!$A$1,'AN CÁC SAO CHÍNH TINH'!K187,0,1000000),0)+'AN CÁC SAO CHÍNH TINH'!K187</f>
        <v>#N/A</v>
      </c>
      <c r="L188" s="116" t="e" cm="1">
        <f t="array" aca="1" ref="L188" ca="1">INDEX($B:$B,K188)</f>
        <v>#N/A</v>
      </c>
      <c r="M188" s="116" t="e" cm="1">
        <f t="array" aca="1" ref="M188" ca="1">INDEX($C:$C,K188)</f>
        <v>#N/A</v>
      </c>
      <c r="N188" s="116" t="e">
        <f t="shared" ca="1" si="45"/>
        <v>#N/A</v>
      </c>
      <c r="U188" s="132" t="s">
        <v>3089</v>
      </c>
      <c r="V188" s="119" t="s">
        <v>636</v>
      </c>
      <c r="W188" s="119" t="s">
        <v>158</v>
      </c>
      <c r="AL188" s="117"/>
      <c r="AN188" s="35" t="s">
        <v>5496</v>
      </c>
      <c r="AO188" s="35" t="s">
        <v>5918</v>
      </c>
      <c r="AP188" s="25" t="s">
        <v>5604</v>
      </c>
      <c r="AQ188" s="25" t="str">
        <f t="shared" si="46"/>
        <v>PHÁ QUÂN-H</v>
      </c>
      <c r="AR188" s="25" t="str">
        <f t="shared" si="40"/>
        <v>KÌNH DƯƠNGTHÌN</v>
      </c>
      <c r="AS188" s="25" t="s">
        <v>260</v>
      </c>
      <c r="AT188" s="25" t="s">
        <v>5342</v>
      </c>
      <c r="AU188" s="25" t="s">
        <v>149</v>
      </c>
      <c r="AV188" s="25" t="str">
        <f t="shared" si="41"/>
        <v>KÌNH DƯƠNG Đ</v>
      </c>
      <c r="AX188" s="25" t="str">
        <f t="shared" si="42"/>
        <v>L.PHÁ QUÂNDẬU</v>
      </c>
      <c r="AY188" s="25" t="str">
        <f t="shared" si="43"/>
        <v>L.PHÁ QUÂN-H</v>
      </c>
      <c r="BP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  <c r="DL188" s="61"/>
      <c r="DM188" s="61"/>
    </row>
    <row r="189" spans="1:117" s="25" customFormat="1" x14ac:dyDescent="0.2">
      <c r="A189" s="25" t="s">
        <v>43</v>
      </c>
      <c r="B189" s="25" t="s">
        <v>160</v>
      </c>
      <c r="C189" s="25" t="s">
        <v>151</v>
      </c>
      <c r="I189" s="116" t="e">
        <f t="shared" ca="1" si="44"/>
        <v>#N/A</v>
      </c>
      <c r="J189" s="116" t="s">
        <v>483</v>
      </c>
      <c r="K189" s="116" t="e">
        <f ca="1">MATCH($J$2,OFFSET('AN CÁC SAO CHÍNH TINH'!$A$1,'AN CÁC SAO CHÍNH TINH'!K188,0,1000000),0)+'AN CÁC SAO CHÍNH TINH'!K188</f>
        <v>#N/A</v>
      </c>
      <c r="L189" s="116" t="e" cm="1">
        <f t="array" aca="1" ref="L189" ca="1">INDEX($B:$B,K189)</f>
        <v>#N/A</v>
      </c>
      <c r="M189" s="116" t="e" cm="1">
        <f t="array" aca="1" ref="M189" ca="1">INDEX($C:$C,K189)</f>
        <v>#N/A</v>
      </c>
      <c r="N189" s="116" t="e">
        <f t="shared" ca="1" si="45"/>
        <v>#N/A</v>
      </c>
      <c r="U189" s="132" t="s">
        <v>3089</v>
      </c>
      <c r="V189" s="119" t="s">
        <v>3066</v>
      </c>
      <c r="W189" s="119" t="s">
        <v>147</v>
      </c>
      <c r="AL189" s="117"/>
      <c r="AN189" s="35" t="s">
        <v>5497</v>
      </c>
      <c r="AO189" s="35" t="s">
        <v>5918</v>
      </c>
      <c r="AP189" s="25" t="s">
        <v>5604</v>
      </c>
      <c r="AQ189" s="25" t="str">
        <f t="shared" si="46"/>
        <v>PHÁ QUÂN-H</v>
      </c>
      <c r="AR189" s="25" t="str">
        <f t="shared" si="40"/>
        <v>BẠCH HỔMÃO</v>
      </c>
      <c r="AS189" s="25" t="s">
        <v>267</v>
      </c>
      <c r="AT189" s="25" t="s">
        <v>5342</v>
      </c>
      <c r="AU189" s="25" t="s">
        <v>148</v>
      </c>
      <c r="AV189" s="25" t="str">
        <f t="shared" si="41"/>
        <v>BẠCH HỔ Đ</v>
      </c>
      <c r="AX189" s="25" t="str">
        <f t="shared" si="42"/>
        <v>L.PHÁ QUÂNDẦN</v>
      </c>
      <c r="AY189" s="25" t="str">
        <f t="shared" si="43"/>
        <v>L.PHÁ QUÂN-H</v>
      </c>
      <c r="BP189" s="61"/>
      <c r="CT189" s="61"/>
      <c r="CU189" s="61"/>
      <c r="CV189" s="61"/>
      <c r="CW189" s="61"/>
      <c r="CX189" s="61"/>
      <c r="CY189" s="61"/>
      <c r="CZ189" s="61"/>
      <c r="DA189" s="61"/>
      <c r="DB189" s="61"/>
      <c r="DC189" s="61"/>
      <c r="DD189" s="61"/>
      <c r="DE189" s="61"/>
      <c r="DF189" s="61"/>
      <c r="DG189" s="61"/>
      <c r="DH189" s="61"/>
      <c r="DI189" s="61"/>
      <c r="DJ189" s="61"/>
      <c r="DK189" s="61"/>
      <c r="DL189" s="61"/>
      <c r="DM189" s="61"/>
    </row>
    <row r="190" spans="1:117" s="25" customFormat="1" x14ac:dyDescent="0.2">
      <c r="A190" s="25" t="s">
        <v>44</v>
      </c>
      <c r="B190" s="25" t="s">
        <v>160</v>
      </c>
      <c r="C190" s="25" t="s">
        <v>152</v>
      </c>
      <c r="I190" s="116" t="e">
        <f t="shared" ca="1" si="44"/>
        <v>#N/A</v>
      </c>
      <c r="J190" s="116" t="s">
        <v>483</v>
      </c>
      <c r="K190" s="116" t="e">
        <f ca="1">MATCH($J$2,OFFSET('AN CÁC SAO CHÍNH TINH'!$A$1,'AN CÁC SAO CHÍNH TINH'!K189,0,1000000),0)+'AN CÁC SAO CHÍNH TINH'!K189</f>
        <v>#N/A</v>
      </c>
      <c r="L190" s="116" t="e" cm="1">
        <f t="array" aca="1" ref="L190" ca="1">INDEX($B:$B,K190)</f>
        <v>#N/A</v>
      </c>
      <c r="M190" s="116" t="e" cm="1">
        <f t="array" aca="1" ref="M190" ca="1">INDEX($C:$C,K190)</f>
        <v>#N/A</v>
      </c>
      <c r="N190" s="116" t="e">
        <f t="shared" ca="1" si="45"/>
        <v>#N/A</v>
      </c>
      <c r="U190" s="132" t="s">
        <v>3089</v>
      </c>
      <c r="V190" s="119" t="s">
        <v>3067</v>
      </c>
      <c r="W190" s="119" t="s">
        <v>148</v>
      </c>
      <c r="AL190" s="117"/>
      <c r="AN190" s="35" t="s">
        <v>5498</v>
      </c>
      <c r="AO190" s="35" t="s">
        <v>5918</v>
      </c>
      <c r="AP190" s="25" t="s">
        <v>5604</v>
      </c>
      <c r="AQ190" s="25" t="str">
        <f t="shared" si="46"/>
        <v>PHÁ QUÂN-H</v>
      </c>
      <c r="AR190" s="25" t="str">
        <f t="shared" si="40"/>
        <v>LINH TINHDẦN</v>
      </c>
      <c r="AS190" s="25" t="s">
        <v>684</v>
      </c>
      <c r="AT190" s="25" t="s">
        <v>5342</v>
      </c>
      <c r="AU190" s="25" t="s">
        <v>147</v>
      </c>
      <c r="AV190" s="25" t="str">
        <f t="shared" si="41"/>
        <v>LINH TINH Đ</v>
      </c>
      <c r="AX190" s="25" t="str">
        <f t="shared" si="42"/>
        <v>L.PHÁ QUÂNTHÂN</v>
      </c>
      <c r="AY190" s="25" t="str">
        <f t="shared" si="43"/>
        <v>L.PHÁ QUÂN-H</v>
      </c>
      <c r="BP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  <c r="DF190" s="61"/>
      <c r="DG190" s="61"/>
      <c r="DH190" s="61"/>
      <c r="DI190" s="61"/>
      <c r="DJ190" s="61"/>
      <c r="DK190" s="61"/>
      <c r="DL190" s="61"/>
      <c r="DM190" s="61"/>
    </row>
    <row r="191" spans="1:117" s="25" customFormat="1" x14ac:dyDescent="0.2">
      <c r="A191" s="25" t="s">
        <v>45</v>
      </c>
      <c r="B191" s="25" t="s">
        <v>160</v>
      </c>
      <c r="C191" s="25" t="s">
        <v>153</v>
      </c>
      <c r="I191" s="116" t="e">
        <f t="shared" ca="1" si="44"/>
        <v>#N/A</v>
      </c>
      <c r="J191" s="116" t="s">
        <v>483</v>
      </c>
      <c r="K191" s="116" t="e">
        <f ca="1">MATCH($J$2,OFFSET('AN CÁC SAO CHÍNH TINH'!$A$1,'AN CÁC SAO CHÍNH TINH'!K190,0,1000000),0)+'AN CÁC SAO CHÍNH TINH'!K190</f>
        <v>#N/A</v>
      </c>
      <c r="L191" s="116" t="e" cm="1">
        <f t="array" aca="1" ref="L191" ca="1">INDEX($B:$B,K191)</f>
        <v>#N/A</v>
      </c>
      <c r="M191" s="116" t="e" cm="1">
        <f t="array" aca="1" ref="M191" ca="1">INDEX($C:$C,K191)</f>
        <v>#N/A</v>
      </c>
      <c r="N191" s="116" t="e">
        <f t="shared" ca="1" si="45"/>
        <v>#N/A</v>
      </c>
      <c r="U191" s="132" t="s">
        <v>3089</v>
      </c>
      <c r="V191" s="119" t="s">
        <v>3068</v>
      </c>
      <c r="W191" s="119" t="s">
        <v>149</v>
      </c>
      <c r="AL191" s="117"/>
      <c r="AN191" s="35" t="s">
        <v>7980</v>
      </c>
      <c r="AO191" s="35" t="s">
        <v>5918</v>
      </c>
      <c r="AP191" s="25" t="s">
        <v>5604</v>
      </c>
      <c r="AQ191" s="25" t="str">
        <f t="shared" si="46"/>
        <v>PHÁ QUÂN-H</v>
      </c>
      <c r="AR191" s="25" t="str">
        <f t="shared" si="40"/>
        <v>THIÊN RIÊUDẦN</v>
      </c>
      <c r="AS191" s="25" t="s">
        <v>658</v>
      </c>
      <c r="AT191" s="25" t="s">
        <v>5342</v>
      </c>
      <c r="AU191" s="25" t="s">
        <v>147</v>
      </c>
      <c r="AV191" s="25" t="str">
        <f t="shared" si="41"/>
        <v>THIÊN RIÊU Đ</v>
      </c>
      <c r="AX191" s="25" t="str">
        <f t="shared" si="42"/>
        <v>L.PHÁ QUÂNTỴ</v>
      </c>
      <c r="AY191" s="25" t="str">
        <f t="shared" si="43"/>
        <v>L.PHÁ QUÂN-H</v>
      </c>
      <c r="BP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  <c r="DL191" s="61"/>
      <c r="DM191" s="61"/>
    </row>
    <row r="192" spans="1:117" s="25" customFormat="1" x14ac:dyDescent="0.2">
      <c r="A192" s="25" t="s">
        <v>46</v>
      </c>
      <c r="B192" s="25" t="s">
        <v>160</v>
      </c>
      <c r="C192" s="25" t="s">
        <v>154</v>
      </c>
      <c r="I192" s="116" t="e">
        <f t="shared" ca="1" si="44"/>
        <v>#N/A</v>
      </c>
      <c r="J192" s="116" t="s">
        <v>483</v>
      </c>
      <c r="K192" s="116" t="e">
        <f ca="1">MATCH($J$2,OFFSET('AN CÁC SAO CHÍNH TINH'!$A$1,'AN CÁC SAO CHÍNH TINH'!K191,0,1000000),0)+'AN CÁC SAO CHÍNH TINH'!K191</f>
        <v>#N/A</v>
      </c>
      <c r="L192" s="116" t="e" cm="1">
        <f t="array" aca="1" ref="L192" ca="1">INDEX($B:$B,K192)</f>
        <v>#N/A</v>
      </c>
      <c r="M192" s="116" t="e" cm="1">
        <f t="array" aca="1" ref="M192" ca="1">INDEX($C:$C,K192)</f>
        <v>#N/A</v>
      </c>
      <c r="N192" s="116" t="e">
        <f t="shared" ca="1" si="45"/>
        <v>#N/A</v>
      </c>
      <c r="U192" s="132" t="s">
        <v>3089</v>
      </c>
      <c r="V192" s="119" t="s">
        <v>3069</v>
      </c>
      <c r="W192" s="119" t="s">
        <v>150</v>
      </c>
      <c r="AL192" s="117"/>
      <c r="AN192" s="35" t="s">
        <v>5499</v>
      </c>
      <c r="AO192" s="35" t="s">
        <v>5918</v>
      </c>
      <c r="AP192" s="25" t="s">
        <v>5604</v>
      </c>
      <c r="AQ192" s="25" t="str">
        <f t="shared" si="46"/>
        <v>PHÁ QUÂN-H</v>
      </c>
      <c r="AR192" s="25" t="str">
        <f t="shared" si="40"/>
        <v>HÓA KỴSỬU</v>
      </c>
      <c r="AS192" s="25" t="s">
        <v>256</v>
      </c>
      <c r="AT192" s="25" t="s">
        <v>5342</v>
      </c>
      <c r="AU192" s="25" t="s">
        <v>158</v>
      </c>
      <c r="AV192" s="25" t="str">
        <f t="shared" si="41"/>
        <v>HÓA KỴ Đ</v>
      </c>
      <c r="AX192" s="25" t="str">
        <f t="shared" si="42"/>
        <v>L.PHÁ QUÂNHỢI</v>
      </c>
      <c r="AY192" s="25" t="str">
        <f t="shared" si="43"/>
        <v>L.PHÁ QUÂN-H</v>
      </c>
      <c r="BP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61"/>
      <c r="DK192" s="61"/>
      <c r="DL192" s="61"/>
      <c r="DM192" s="61"/>
    </row>
    <row r="193" spans="1:117" s="25" customFormat="1" x14ac:dyDescent="0.2">
      <c r="A193" s="25" t="s">
        <v>47</v>
      </c>
      <c r="B193" s="25" t="s">
        <v>160</v>
      </c>
      <c r="C193" s="25" t="s">
        <v>155</v>
      </c>
      <c r="I193" s="116" t="e">
        <f t="shared" ca="1" si="44"/>
        <v>#N/A</v>
      </c>
      <c r="J193" s="116" t="s">
        <v>483</v>
      </c>
      <c r="K193" s="116" t="e">
        <f ca="1">MATCH($J$2,OFFSET('AN CÁC SAO CHÍNH TINH'!$A$1,'AN CÁC SAO CHÍNH TINH'!K192,0,1000000),0)+'AN CÁC SAO CHÍNH TINH'!K192</f>
        <v>#N/A</v>
      </c>
      <c r="L193" s="116" t="e" cm="1">
        <f t="array" aca="1" ref="L193" ca="1">INDEX($B:$B,K193)</f>
        <v>#N/A</v>
      </c>
      <c r="M193" s="116" t="e" cm="1">
        <f t="array" aca="1" ref="M193" ca="1">INDEX($C:$C,K193)</f>
        <v>#N/A</v>
      </c>
      <c r="N193" s="116" t="e">
        <f t="shared" ca="1" si="45"/>
        <v>#N/A</v>
      </c>
      <c r="U193" s="132" t="s">
        <v>3089</v>
      </c>
      <c r="V193" s="119" t="s">
        <v>3070</v>
      </c>
      <c r="W193" s="119" t="s">
        <v>151</v>
      </c>
      <c r="AL193" s="117"/>
      <c r="AN193" s="35" t="s">
        <v>5500</v>
      </c>
      <c r="AO193" s="35" t="s">
        <v>5849</v>
      </c>
      <c r="AP193" s="25" t="s">
        <v>5605</v>
      </c>
      <c r="AQ193" s="25" t="str">
        <f t="shared" si="46"/>
        <v>TẢ PHÙ-Đ</v>
      </c>
      <c r="AR193" s="25" t="str">
        <f t="shared" si="40"/>
        <v>THIÊN RIÊUSỬU</v>
      </c>
      <c r="AS193" s="25" t="s">
        <v>658</v>
      </c>
      <c r="AT193" s="25" t="s">
        <v>5342</v>
      </c>
      <c r="AU193" s="25" t="s">
        <v>158</v>
      </c>
      <c r="AV193" s="25" t="str">
        <f t="shared" si="41"/>
        <v>THIÊN RIÊU Đ</v>
      </c>
      <c r="AX193" s="25" t="str">
        <f t="shared" si="42"/>
        <v>L.TẢ PHÙTHÌN</v>
      </c>
      <c r="AY193" s="25" t="str">
        <f t="shared" si="43"/>
        <v>L.TẢ PHÙ-Đ</v>
      </c>
      <c r="BP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</row>
    <row r="194" spans="1:117" s="25" customFormat="1" x14ac:dyDescent="0.2">
      <c r="A194" s="25" t="s">
        <v>48</v>
      </c>
      <c r="B194" s="25" t="s">
        <v>160</v>
      </c>
      <c r="C194" s="25" t="s">
        <v>156</v>
      </c>
      <c r="I194" s="116" t="e">
        <f t="shared" ca="1" si="44"/>
        <v>#N/A</v>
      </c>
      <c r="J194" s="116" t="s">
        <v>483</v>
      </c>
      <c r="K194" s="116" t="e">
        <f ca="1">MATCH($J$2,OFFSET('AN CÁC SAO CHÍNH TINH'!$A$1,'AN CÁC SAO CHÍNH TINH'!K193,0,1000000),0)+'AN CÁC SAO CHÍNH TINH'!K193</f>
        <v>#N/A</v>
      </c>
      <c r="L194" s="116" t="e" cm="1">
        <f t="array" aca="1" ref="L194" ca="1">INDEX($B:$B,K194)</f>
        <v>#N/A</v>
      </c>
      <c r="M194" s="116" t="e" cm="1">
        <f t="array" aca="1" ref="M194" ca="1">INDEX($C:$C,K194)</f>
        <v>#N/A</v>
      </c>
      <c r="N194" s="116" t="e">
        <f t="shared" ca="1" si="45"/>
        <v>#N/A</v>
      </c>
      <c r="U194" s="132" t="s">
        <v>3089</v>
      </c>
      <c r="V194" s="119" t="s">
        <v>3071</v>
      </c>
      <c r="W194" s="119" t="s">
        <v>152</v>
      </c>
      <c r="AL194" s="117"/>
      <c r="AN194" s="35" t="s">
        <v>5501</v>
      </c>
      <c r="AO194" s="35" t="s">
        <v>5849</v>
      </c>
      <c r="AP194" s="25" t="s">
        <v>5605</v>
      </c>
      <c r="AQ194" s="25" t="str">
        <f t="shared" si="46"/>
        <v>TẢ PHÙ-Đ</v>
      </c>
      <c r="AR194" s="25" t="str">
        <f t="shared" si="40"/>
        <v>ĐẠI HAOMÃO</v>
      </c>
      <c r="AS194" s="25" t="s">
        <v>292</v>
      </c>
      <c r="AT194" s="25" t="s">
        <v>5342</v>
      </c>
      <c r="AU194" s="25" t="s">
        <v>148</v>
      </c>
      <c r="AV194" s="25" t="str">
        <f t="shared" si="41"/>
        <v>ĐẠI HAO Đ</v>
      </c>
      <c r="AX194" s="25" t="str">
        <f t="shared" si="42"/>
        <v>L.TẢ PHÙTUẤT</v>
      </c>
      <c r="AY194" s="25" t="str">
        <f t="shared" si="43"/>
        <v>L.TẢ PHÙ-Đ</v>
      </c>
      <c r="BP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  <c r="DF194" s="61"/>
      <c r="DG194" s="61"/>
      <c r="DH194" s="61"/>
      <c r="DI194" s="61"/>
      <c r="DJ194" s="61"/>
      <c r="DK194" s="61"/>
      <c r="DL194" s="61"/>
      <c r="DM194" s="61"/>
    </row>
    <row r="195" spans="1:117" s="25" customFormat="1" x14ac:dyDescent="0.2">
      <c r="A195" s="25" t="s">
        <v>49</v>
      </c>
      <c r="B195" s="25" t="s">
        <v>160</v>
      </c>
      <c r="C195" s="25" t="s">
        <v>156</v>
      </c>
      <c r="I195" s="116" t="e">
        <f t="shared" ca="1" si="44"/>
        <v>#N/A</v>
      </c>
      <c r="J195" s="116" t="s">
        <v>483</v>
      </c>
      <c r="K195" s="116" t="e">
        <f ca="1">MATCH($J$2,OFFSET('AN CÁC SAO CHÍNH TINH'!$A$1,'AN CÁC SAO CHÍNH TINH'!K194,0,1000000),0)+'AN CÁC SAO CHÍNH TINH'!K194</f>
        <v>#N/A</v>
      </c>
      <c r="L195" s="116" t="e" cm="1">
        <f t="array" aca="1" ref="L195" ca="1">INDEX($B:$B,K195)</f>
        <v>#N/A</v>
      </c>
      <c r="M195" s="116" t="e" cm="1">
        <f t="array" aca="1" ref="M195" ca="1">INDEX($C:$C,K195)</f>
        <v>#N/A</v>
      </c>
      <c r="N195" s="116" t="e">
        <f t="shared" ca="1" si="45"/>
        <v>#N/A</v>
      </c>
      <c r="U195" s="132" t="s">
        <v>3090</v>
      </c>
      <c r="V195" s="119" t="s">
        <v>3061</v>
      </c>
      <c r="W195" s="119" t="s">
        <v>153</v>
      </c>
      <c r="AL195" s="117"/>
      <c r="AN195" s="35" t="s">
        <v>5502</v>
      </c>
      <c r="AO195" s="35" t="s">
        <v>5849</v>
      </c>
      <c r="AP195" s="25" t="s">
        <v>5605</v>
      </c>
      <c r="AQ195" s="25" t="str">
        <f t="shared" si="46"/>
        <v>TẢ PHÙ-Đ</v>
      </c>
      <c r="AR195" s="25" t="str">
        <f t="shared" ref="AR195:AR215" si="47">CONCATENATE(AS195,AU195)</f>
        <v>THIÊN RIÊUTUẤT</v>
      </c>
      <c r="AS195" s="25" t="s">
        <v>658</v>
      </c>
      <c r="AT195" s="25" t="s">
        <v>5342</v>
      </c>
      <c r="AU195" s="25" t="s">
        <v>155</v>
      </c>
      <c r="AV195" s="25" t="str">
        <f t="shared" ref="AV195:AV215" si="48">CONCATENATE(AS195," ",AT195)</f>
        <v>THIÊN RIÊU Đ</v>
      </c>
      <c r="AX195" s="25" t="str">
        <f t="shared" ref="AX195:AX258" si="49">CONCATENATE("L.",AN195)</f>
        <v>L.TẢ PHÙSỬU</v>
      </c>
      <c r="AY195" s="25" t="str">
        <f t="shared" ref="AY195:AY258" si="50">CONCATENATE("L.",AO195)</f>
        <v>L.TẢ PHÙ-Đ</v>
      </c>
      <c r="BP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  <c r="DL195" s="61"/>
      <c r="DM195" s="61"/>
    </row>
    <row r="196" spans="1:117" s="25" customFormat="1" x14ac:dyDescent="0.2">
      <c r="A196" s="25" t="s">
        <v>50</v>
      </c>
      <c r="B196" s="25" t="s">
        <v>160</v>
      </c>
      <c r="C196" s="25" t="s">
        <v>157</v>
      </c>
      <c r="I196" s="116" t="e">
        <f t="shared" ca="1" si="44"/>
        <v>#N/A</v>
      </c>
      <c r="J196" s="116" t="s">
        <v>483</v>
      </c>
      <c r="K196" s="116" t="e">
        <f ca="1">MATCH($J$2,OFFSET('AN CÁC SAO CHÍNH TINH'!$A$1,'AN CÁC SAO CHÍNH TINH'!K195,0,1000000),0)+'AN CÁC SAO CHÍNH TINH'!K195</f>
        <v>#N/A</v>
      </c>
      <c r="L196" s="116" t="e" cm="1">
        <f t="array" aca="1" ref="L196" ca="1">INDEX($B:$B,K196)</f>
        <v>#N/A</v>
      </c>
      <c r="M196" s="116" t="e" cm="1">
        <f t="array" aca="1" ref="M196" ca="1">INDEX($C:$C,K196)</f>
        <v>#N/A</v>
      </c>
      <c r="N196" s="116" t="e">
        <f t="shared" ca="1" si="45"/>
        <v>#N/A</v>
      </c>
      <c r="U196" s="132" t="s">
        <v>3090</v>
      </c>
      <c r="V196" s="119" t="s">
        <v>3062</v>
      </c>
      <c r="W196" s="119" t="s">
        <v>154</v>
      </c>
      <c r="AL196" s="117"/>
      <c r="AN196" s="35" t="s">
        <v>5503</v>
      </c>
      <c r="AO196" s="35" t="s">
        <v>5849</v>
      </c>
      <c r="AP196" s="25" t="s">
        <v>5605</v>
      </c>
      <c r="AQ196" s="25" t="str">
        <f t="shared" si="46"/>
        <v>TẢ PHÙ-Đ</v>
      </c>
      <c r="AR196" s="25" t="str">
        <f t="shared" si="47"/>
        <v>THIÊN KHỐCNGỌ</v>
      </c>
      <c r="AS196" s="25" t="s">
        <v>226</v>
      </c>
      <c r="AT196" s="25" t="s">
        <v>5342</v>
      </c>
      <c r="AU196" s="25" t="s">
        <v>151</v>
      </c>
      <c r="AV196" s="25" t="str">
        <f t="shared" si="48"/>
        <v>THIÊN KHỐC Đ</v>
      </c>
      <c r="AX196" s="25" t="str">
        <f t="shared" si="49"/>
        <v>L.TẢ PHÙMÙI</v>
      </c>
      <c r="AY196" s="25" t="str">
        <f t="shared" si="50"/>
        <v>L.TẢ PHÙ-Đ</v>
      </c>
      <c r="BP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/>
      <c r="DJ196" s="61"/>
      <c r="DK196" s="61"/>
      <c r="DL196" s="61"/>
      <c r="DM196" s="61"/>
    </row>
    <row r="197" spans="1:117" s="25" customFormat="1" x14ac:dyDescent="0.2">
      <c r="A197" s="25" t="s">
        <v>51</v>
      </c>
      <c r="B197" s="25" t="s">
        <v>160</v>
      </c>
      <c r="C197" s="25" t="s">
        <v>158</v>
      </c>
      <c r="I197" s="116" t="e">
        <f t="shared" ca="1" si="44"/>
        <v>#N/A</v>
      </c>
      <c r="J197" s="116" t="s">
        <v>483</v>
      </c>
      <c r="K197" s="116" t="e">
        <f ca="1">MATCH($J$2,OFFSET('AN CÁC SAO CHÍNH TINH'!$A$1,'AN CÁC SAO CHÍNH TINH'!K196,0,1000000),0)+'AN CÁC SAO CHÍNH TINH'!K196</f>
        <v>#N/A</v>
      </c>
      <c r="L197" s="116" t="e" cm="1">
        <f t="array" aca="1" ref="L197" ca="1">INDEX($B:$B,K197)</f>
        <v>#N/A</v>
      </c>
      <c r="M197" s="116" t="e" cm="1">
        <f t="array" aca="1" ref="M197" ca="1">INDEX($C:$C,K197)</f>
        <v>#N/A</v>
      </c>
      <c r="N197" s="116" t="e">
        <f t="shared" ca="1" si="45"/>
        <v>#N/A</v>
      </c>
      <c r="U197" s="132" t="s">
        <v>3090</v>
      </c>
      <c r="V197" s="119" t="s">
        <v>3063</v>
      </c>
      <c r="W197" s="119" t="s">
        <v>155</v>
      </c>
      <c r="AL197" s="117"/>
      <c r="AN197" s="35" t="s">
        <v>5504</v>
      </c>
      <c r="AO197" s="35" t="s">
        <v>5850</v>
      </c>
      <c r="AP197" s="25" t="s">
        <v>5606</v>
      </c>
      <c r="AQ197" s="25" t="str">
        <f t="shared" si="46"/>
        <v>HỮU BẬT-Đ</v>
      </c>
      <c r="AR197" s="25" t="str">
        <f t="shared" si="47"/>
        <v>THIÊN HƯNGỌ</v>
      </c>
      <c r="AS197" s="25" t="s">
        <v>231</v>
      </c>
      <c r="AT197" s="25" t="s">
        <v>5342</v>
      </c>
      <c r="AU197" s="25" t="s">
        <v>151</v>
      </c>
      <c r="AV197" s="25" t="str">
        <f t="shared" si="48"/>
        <v>THIÊN HƯ Đ</v>
      </c>
      <c r="AX197" s="25" t="str">
        <f t="shared" si="49"/>
        <v>L.HỮU BẬTTHÌN</v>
      </c>
      <c r="AY197" s="25" t="str">
        <f t="shared" si="50"/>
        <v>L.HỮU BẬT-Đ</v>
      </c>
      <c r="BP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/>
      <c r="DJ197" s="61"/>
      <c r="DK197" s="61"/>
      <c r="DL197" s="61"/>
      <c r="DM197" s="61"/>
    </row>
    <row r="198" spans="1:117" s="25" customFormat="1" x14ac:dyDescent="0.2">
      <c r="A198" s="25" t="s">
        <v>52</v>
      </c>
      <c r="B198" s="25" t="s">
        <v>160</v>
      </c>
      <c r="C198" s="25" t="s">
        <v>147</v>
      </c>
      <c r="I198" s="116" t="e">
        <f t="shared" ca="1" si="44"/>
        <v>#N/A</v>
      </c>
      <c r="J198" s="116" t="s">
        <v>483</v>
      </c>
      <c r="K198" s="116" t="e">
        <f ca="1">MATCH($J$2,OFFSET('AN CÁC SAO CHÍNH TINH'!$A$1,'AN CÁC SAO CHÍNH TINH'!K197,0,1000000),0)+'AN CÁC SAO CHÍNH TINH'!K197</f>
        <v>#N/A</v>
      </c>
      <c r="L198" s="116" t="e" cm="1">
        <f t="array" aca="1" ref="L198" ca="1">INDEX($B:$B,K198)</f>
        <v>#N/A</v>
      </c>
      <c r="M198" s="116" t="e" cm="1">
        <f t="array" aca="1" ref="M198" ca="1">INDEX($C:$C,K198)</f>
        <v>#N/A</v>
      </c>
      <c r="N198" s="116" t="e">
        <f t="shared" ca="1" si="45"/>
        <v>#N/A</v>
      </c>
      <c r="U198" s="132" t="s">
        <v>3090</v>
      </c>
      <c r="V198" s="119" t="s">
        <v>3064</v>
      </c>
      <c r="W198" s="119" t="s">
        <v>156</v>
      </c>
      <c r="AL198" s="117"/>
      <c r="AN198" s="35" t="s">
        <v>5505</v>
      </c>
      <c r="AO198" s="35" t="s">
        <v>5850</v>
      </c>
      <c r="AP198" s="25" t="s">
        <v>5606</v>
      </c>
      <c r="AQ198" s="25" t="str">
        <f t="shared" si="46"/>
        <v>HỮU BẬT-Đ</v>
      </c>
      <c r="AR198" s="25" t="str">
        <f t="shared" si="47"/>
        <v>THIÊN MÃDẦN</v>
      </c>
      <c r="AS198" s="25" t="s">
        <v>239</v>
      </c>
      <c r="AT198" s="25" t="s">
        <v>5342</v>
      </c>
      <c r="AU198" s="25" t="s">
        <v>147</v>
      </c>
      <c r="AV198" s="25" t="str">
        <f t="shared" si="48"/>
        <v>THIÊN MÃ Đ</v>
      </c>
      <c r="AX198" s="25" t="str">
        <f t="shared" si="49"/>
        <v>L.HỮU BẬTTUẤT</v>
      </c>
      <c r="AY198" s="25" t="str">
        <f t="shared" si="50"/>
        <v>L.HỮU BẬT-Đ</v>
      </c>
      <c r="BP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  <c r="DF198" s="61"/>
      <c r="DG198" s="61"/>
      <c r="DH198" s="61"/>
      <c r="DI198" s="61"/>
      <c r="DJ198" s="61"/>
      <c r="DK198" s="61"/>
      <c r="DL198" s="61"/>
      <c r="DM198" s="61"/>
    </row>
    <row r="199" spans="1:117" s="25" customFormat="1" x14ac:dyDescent="0.2">
      <c r="A199" s="25" t="s">
        <v>53</v>
      </c>
      <c r="B199" s="25" t="s">
        <v>160</v>
      </c>
      <c r="C199" s="25" t="s">
        <v>148</v>
      </c>
      <c r="I199" s="116" t="e">
        <f t="shared" ca="1" si="44"/>
        <v>#N/A</v>
      </c>
      <c r="J199" s="116" t="s">
        <v>483</v>
      </c>
      <c r="K199" s="116" t="e">
        <f ca="1">MATCH($J$2,OFFSET('AN CÁC SAO CHÍNH TINH'!$A$1,'AN CÁC SAO CHÍNH TINH'!K198,0,1000000),0)+'AN CÁC SAO CHÍNH TINH'!K198</f>
        <v>#N/A</v>
      </c>
      <c r="L199" s="116" t="e" cm="1">
        <f t="array" aca="1" ref="L199" ca="1">INDEX($B:$B,K199)</f>
        <v>#N/A</v>
      </c>
      <c r="M199" s="116" t="e" cm="1">
        <f t="array" aca="1" ref="M199" ca="1">INDEX($C:$C,K199)</f>
        <v>#N/A</v>
      </c>
      <c r="N199" s="116" t="e">
        <f t="shared" ca="1" si="45"/>
        <v>#N/A</v>
      </c>
      <c r="U199" s="132" t="s">
        <v>3090</v>
      </c>
      <c r="V199" s="119" t="s">
        <v>3065</v>
      </c>
      <c r="W199" s="119" t="s">
        <v>157</v>
      </c>
      <c r="AL199" s="117"/>
      <c r="AN199" s="35" t="s">
        <v>5506</v>
      </c>
      <c r="AO199" s="35" t="s">
        <v>5850</v>
      </c>
      <c r="AP199" s="25" t="s">
        <v>5606</v>
      </c>
      <c r="AQ199" s="25" t="str">
        <f t="shared" si="46"/>
        <v>HỮU BẬT-Đ</v>
      </c>
      <c r="AR199" s="25" t="str">
        <f t="shared" si="47"/>
        <v>TANG MÔNDẦN</v>
      </c>
      <c r="AS199" s="25" t="s">
        <v>266</v>
      </c>
      <c r="AT199" s="25" t="s">
        <v>5342</v>
      </c>
      <c r="AU199" s="25" t="s">
        <v>147</v>
      </c>
      <c r="AV199" s="25" t="str">
        <f t="shared" si="48"/>
        <v>TANG MÔN Đ</v>
      </c>
      <c r="AX199" s="25" t="str">
        <f t="shared" si="49"/>
        <v>L.HỮU BẬTSỬU</v>
      </c>
      <c r="AY199" s="25" t="str">
        <f t="shared" si="50"/>
        <v>L.HỮU BẬT-Đ</v>
      </c>
      <c r="BP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  <c r="DL199" s="61"/>
      <c r="DM199" s="61"/>
    </row>
    <row r="200" spans="1:117" s="25" customFormat="1" x14ac:dyDescent="0.2">
      <c r="A200" s="25" t="s">
        <v>54</v>
      </c>
      <c r="B200" s="25" t="s">
        <v>160</v>
      </c>
      <c r="C200" s="25" t="s">
        <v>149</v>
      </c>
      <c r="I200" s="116" t="e">
        <f t="shared" ca="1" si="44"/>
        <v>#N/A</v>
      </c>
      <c r="J200" s="116" t="s">
        <v>483</v>
      </c>
      <c r="K200" s="116" t="e">
        <f ca="1">MATCH($J$2,OFFSET('AN CÁC SAO CHÍNH TINH'!$A$1,'AN CÁC SAO CHÍNH TINH'!K199,0,1000000),0)+'AN CÁC SAO CHÍNH TINH'!K199</f>
        <v>#N/A</v>
      </c>
      <c r="L200" s="116" t="e" cm="1">
        <f t="array" aca="1" ref="L200" ca="1">INDEX($B:$B,K200)</f>
        <v>#N/A</v>
      </c>
      <c r="M200" s="116" t="e" cm="1">
        <f t="array" aca="1" ref="M200" ca="1">INDEX($C:$C,K200)</f>
        <v>#N/A</v>
      </c>
      <c r="N200" s="116" t="e">
        <f t="shared" ca="1" si="45"/>
        <v>#N/A</v>
      </c>
      <c r="U200" s="132" t="s">
        <v>3090</v>
      </c>
      <c r="V200" s="119" t="s">
        <v>636</v>
      </c>
      <c r="W200" s="119" t="s">
        <v>158</v>
      </c>
      <c r="AL200" s="117"/>
      <c r="AN200" s="35" t="s">
        <v>5507</v>
      </c>
      <c r="AO200" s="35" t="s">
        <v>5850</v>
      </c>
      <c r="AP200" s="25" t="s">
        <v>5606</v>
      </c>
      <c r="AQ200" s="25" t="str">
        <f t="shared" si="46"/>
        <v>HỮU BẬT-Đ</v>
      </c>
      <c r="AR200" s="25" t="str">
        <f t="shared" si="47"/>
        <v>ĐẠI HAODẦN</v>
      </c>
      <c r="AS200" s="25" t="s">
        <v>292</v>
      </c>
      <c r="AT200" s="25" t="s">
        <v>5342</v>
      </c>
      <c r="AU200" s="25" t="s">
        <v>147</v>
      </c>
      <c r="AV200" s="25" t="str">
        <f t="shared" si="48"/>
        <v>ĐẠI HAO Đ</v>
      </c>
      <c r="AX200" s="25" t="str">
        <f t="shared" si="49"/>
        <v>L.HỮU BẬTMÙI</v>
      </c>
      <c r="AY200" s="25" t="str">
        <f t="shared" si="50"/>
        <v>L.HỮU BẬT-Đ</v>
      </c>
      <c r="BP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/>
      <c r="DJ200" s="61"/>
      <c r="DK200" s="61"/>
      <c r="DL200" s="61"/>
      <c r="DM200" s="61"/>
    </row>
    <row r="201" spans="1:117" s="25" customFormat="1" x14ac:dyDescent="0.2">
      <c r="A201" s="25" t="s">
        <v>55</v>
      </c>
      <c r="B201" s="25" t="s">
        <v>160</v>
      </c>
      <c r="C201" s="25" t="s">
        <v>150</v>
      </c>
      <c r="I201" s="116" t="e">
        <f t="shared" ca="1" si="44"/>
        <v>#N/A</v>
      </c>
      <c r="J201" s="116" t="s">
        <v>483</v>
      </c>
      <c r="K201" s="116" t="e">
        <f ca="1">MATCH($J$2,OFFSET('AN CÁC SAO CHÍNH TINH'!$A$1,'AN CÁC SAO CHÍNH TINH'!K200,0,1000000),0)+'AN CÁC SAO CHÍNH TINH'!K200</f>
        <v>#N/A</v>
      </c>
      <c r="L201" s="116" t="e" cm="1">
        <f t="array" aca="1" ref="L201" ca="1">INDEX($B:$B,K201)</f>
        <v>#N/A</v>
      </c>
      <c r="M201" s="116" t="e" cm="1">
        <f t="array" aca="1" ref="M201" ca="1">INDEX($C:$C,K201)</f>
        <v>#N/A</v>
      </c>
      <c r="N201" s="116" t="e">
        <f t="shared" ca="1" si="45"/>
        <v>#N/A</v>
      </c>
      <c r="U201" s="132" t="s">
        <v>3090</v>
      </c>
      <c r="V201" s="119" t="s">
        <v>3066</v>
      </c>
      <c r="W201" s="119" t="s">
        <v>147</v>
      </c>
      <c r="AL201" s="117"/>
      <c r="AN201" s="35" t="s">
        <v>2017</v>
      </c>
      <c r="AO201" s="35" t="s">
        <v>5851</v>
      </c>
      <c r="AP201" s="25" t="s">
        <v>5607</v>
      </c>
      <c r="AQ201" s="25" t="str">
        <f t="shared" si="46"/>
        <v>VĂN XƯƠNG-Đ</v>
      </c>
      <c r="AR201" s="25" t="str">
        <f t="shared" si="47"/>
        <v>ĐÀ LATUẤT</v>
      </c>
      <c r="AS201" s="25" t="s">
        <v>262</v>
      </c>
      <c r="AT201" s="25" t="s">
        <v>5342</v>
      </c>
      <c r="AU201" s="25" t="s">
        <v>155</v>
      </c>
      <c r="AV201" s="25" t="str">
        <f t="shared" si="48"/>
        <v>ĐÀ LA Đ</v>
      </c>
      <c r="AX201" s="25" t="str">
        <f t="shared" si="49"/>
        <v>L.VĂN XƯƠNGTỴ</v>
      </c>
      <c r="AY201" s="25" t="str">
        <f t="shared" si="50"/>
        <v>L.VĂN XƯƠNG-Đ</v>
      </c>
      <c r="BP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</row>
    <row r="202" spans="1:117" s="25" customFormat="1" x14ac:dyDescent="0.2">
      <c r="A202" s="25" t="s">
        <v>56</v>
      </c>
      <c r="B202" s="25" t="s">
        <v>160</v>
      </c>
      <c r="C202" s="25" t="s">
        <v>151</v>
      </c>
      <c r="I202" s="116" t="e">
        <f t="shared" ca="1" si="44"/>
        <v>#N/A</v>
      </c>
      <c r="J202" s="116" t="s">
        <v>483</v>
      </c>
      <c r="K202" s="116" t="e">
        <f ca="1">MATCH($J$2,OFFSET('AN CÁC SAO CHÍNH TINH'!$A$1,'AN CÁC SAO CHÍNH TINH'!K201,0,1000000),0)+'AN CÁC SAO CHÍNH TINH'!K201</f>
        <v>#N/A</v>
      </c>
      <c r="L202" s="116" t="e" cm="1">
        <f t="array" aca="1" ref="L202" ca="1">INDEX($B:$B,K202)</f>
        <v>#N/A</v>
      </c>
      <c r="M202" s="116" t="e" cm="1">
        <f t="array" aca="1" ref="M202" ca="1">INDEX($C:$C,K202)</f>
        <v>#N/A</v>
      </c>
      <c r="N202" s="116" t="e">
        <f t="shared" ca="1" si="45"/>
        <v>#N/A</v>
      </c>
      <c r="U202" s="132" t="s">
        <v>3090</v>
      </c>
      <c r="V202" s="119" t="s">
        <v>3067</v>
      </c>
      <c r="W202" s="119" t="s">
        <v>148</v>
      </c>
      <c r="AL202" s="117"/>
      <c r="AN202" s="35" t="s">
        <v>5508</v>
      </c>
      <c r="AO202" s="35" t="s">
        <v>5852</v>
      </c>
      <c r="AP202" s="25" t="s">
        <v>5608</v>
      </c>
      <c r="AQ202" s="25" t="str">
        <f t="shared" si="46"/>
        <v>KÌNH DƯƠNG-Đ</v>
      </c>
      <c r="AR202" s="25" t="str">
        <f t="shared" si="47"/>
        <v>THIÊN HÌNHDẬU</v>
      </c>
      <c r="AS202" s="25" t="s">
        <v>657</v>
      </c>
      <c r="AT202" s="25" t="s">
        <v>5342</v>
      </c>
      <c r="AU202" s="25" t="s">
        <v>154</v>
      </c>
      <c r="AV202" s="25" t="str">
        <f t="shared" si="48"/>
        <v>THIÊN HÌNH Đ</v>
      </c>
      <c r="AX202" s="25" t="str">
        <f t="shared" si="49"/>
        <v>L.KÌNH DƯƠNGMÙI</v>
      </c>
      <c r="AY202" s="25" t="str">
        <f t="shared" si="50"/>
        <v>L.KÌNH DƯƠNG-Đ</v>
      </c>
      <c r="BP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/>
      <c r="DJ202" s="61"/>
      <c r="DK202" s="61"/>
      <c r="DL202" s="61"/>
      <c r="DM202" s="61"/>
    </row>
    <row r="203" spans="1:117" s="25" customFormat="1" x14ac:dyDescent="0.2">
      <c r="A203" s="25" t="s">
        <v>57</v>
      </c>
      <c r="B203" s="25" t="s">
        <v>160</v>
      </c>
      <c r="C203" s="25" t="s">
        <v>152</v>
      </c>
      <c r="I203" s="116" t="e">
        <f t="shared" ca="1" si="44"/>
        <v>#N/A</v>
      </c>
      <c r="J203" s="116" t="s">
        <v>483</v>
      </c>
      <c r="K203" s="116" t="e">
        <f ca="1">MATCH($J$2,OFFSET('AN CÁC SAO CHÍNH TINH'!$A$1,'AN CÁC SAO CHÍNH TINH'!K202,0,1000000),0)+'AN CÁC SAO CHÍNH TINH'!K202</f>
        <v>#N/A</v>
      </c>
      <c r="L203" s="116" t="e" cm="1">
        <f t="array" aca="1" ref="L203" ca="1">INDEX($B:$B,K203)</f>
        <v>#N/A</v>
      </c>
      <c r="M203" s="116" t="e" cm="1">
        <f t="array" aca="1" ref="M203" ca="1">INDEX($C:$C,K203)</f>
        <v>#N/A</v>
      </c>
      <c r="N203" s="116" t="e">
        <f t="shared" ca="1" si="45"/>
        <v>#N/A</v>
      </c>
      <c r="U203" s="132" t="s">
        <v>3090</v>
      </c>
      <c r="V203" s="119" t="s">
        <v>3068</v>
      </c>
      <c r="W203" s="119" t="s">
        <v>149</v>
      </c>
      <c r="AL203" s="117"/>
      <c r="AN203" s="35" t="s">
        <v>5509</v>
      </c>
      <c r="AO203" s="35" t="s">
        <v>288</v>
      </c>
      <c r="AP203" s="25" t="s">
        <v>5609</v>
      </c>
      <c r="AQ203" s="25" t="str">
        <f t="shared" si="46"/>
        <v>ĐẠI HAO-Đ</v>
      </c>
      <c r="AR203" s="25" t="str">
        <f t="shared" si="47"/>
        <v>BẠCH HỔTHÂN</v>
      </c>
      <c r="AS203" s="25" t="s">
        <v>267</v>
      </c>
      <c r="AT203" s="25" t="s">
        <v>5342</v>
      </c>
      <c r="AU203" s="25" t="s">
        <v>153</v>
      </c>
      <c r="AV203" s="25" t="str">
        <f t="shared" si="48"/>
        <v>BẠCH HỔ Đ</v>
      </c>
      <c r="AX203" s="25" t="str">
        <f t="shared" si="49"/>
        <v>L.ĐẠI HAODẦN</v>
      </c>
      <c r="AY203" s="25" t="str">
        <f t="shared" si="50"/>
        <v>L.ĐẠI HAO-Đ</v>
      </c>
      <c r="BP203" s="61"/>
      <c r="CT203" s="61"/>
      <c r="CU203" s="61"/>
      <c r="CV203" s="61"/>
      <c r="CW203" s="61"/>
      <c r="CX203" s="61"/>
      <c r="CY203" s="61"/>
      <c r="CZ203" s="61"/>
      <c r="DA203" s="61"/>
      <c r="DB203" s="61"/>
      <c r="DC203" s="61"/>
      <c r="DD203" s="61"/>
      <c r="DE203" s="61"/>
      <c r="DF203" s="61"/>
      <c r="DG203" s="61"/>
      <c r="DH203" s="61"/>
      <c r="DI203" s="61"/>
      <c r="DJ203" s="61"/>
      <c r="DK203" s="61"/>
      <c r="DL203" s="61"/>
      <c r="DM203" s="61"/>
    </row>
    <row r="204" spans="1:117" s="25" customFormat="1" x14ac:dyDescent="0.2">
      <c r="A204" s="25" t="s">
        <v>58</v>
      </c>
      <c r="B204" s="25" t="s">
        <v>160</v>
      </c>
      <c r="C204" s="25" t="s">
        <v>153</v>
      </c>
      <c r="I204" s="116" t="e">
        <f t="shared" ca="1" si="44"/>
        <v>#N/A</v>
      </c>
      <c r="J204" s="116" t="s">
        <v>483</v>
      </c>
      <c r="K204" s="116" t="e">
        <f ca="1">MATCH($J$2,OFFSET('AN CÁC SAO CHÍNH TINH'!$A$1,'AN CÁC SAO CHÍNH TINH'!K203,0,1000000),0)+'AN CÁC SAO CHÍNH TINH'!K203</f>
        <v>#N/A</v>
      </c>
      <c r="L204" s="116" t="e" cm="1">
        <f t="array" aca="1" ref="L204" ca="1">INDEX($B:$B,K204)</f>
        <v>#N/A</v>
      </c>
      <c r="M204" s="116" t="e" cm="1">
        <f t="array" aca="1" ref="M204" ca="1">INDEX($C:$C,K204)</f>
        <v>#N/A</v>
      </c>
      <c r="N204" s="116" t="e">
        <f t="shared" ca="1" si="45"/>
        <v>#N/A</v>
      </c>
      <c r="U204" s="132" t="s">
        <v>3090</v>
      </c>
      <c r="V204" s="119" t="s">
        <v>3069</v>
      </c>
      <c r="W204" s="119" t="s">
        <v>150</v>
      </c>
      <c r="AL204" s="117"/>
      <c r="AN204" s="35" t="s">
        <v>5510</v>
      </c>
      <c r="AO204" s="35" t="s">
        <v>282</v>
      </c>
      <c r="AP204" s="25" t="s">
        <v>5610</v>
      </c>
      <c r="AQ204" s="25" t="str">
        <f t="shared" si="46"/>
        <v>TIỂU HAO-Đ</v>
      </c>
      <c r="AR204" s="25" t="str">
        <f t="shared" si="47"/>
        <v>THÁI ÂMTHÂN</v>
      </c>
      <c r="AS204" s="25" t="s">
        <v>214</v>
      </c>
      <c r="AT204" s="25" t="s">
        <v>5341</v>
      </c>
      <c r="AU204" s="25" t="s">
        <v>153</v>
      </c>
      <c r="AV204" s="25" t="str">
        <f t="shared" si="48"/>
        <v>THÁI ÂM V</v>
      </c>
      <c r="AW204" s="25" t="s">
        <v>153</v>
      </c>
      <c r="AX204" s="25" t="str">
        <f t="shared" si="49"/>
        <v>L.TIỂU HAOTHÂN</v>
      </c>
      <c r="AY204" s="25" t="str">
        <f t="shared" si="50"/>
        <v>L.TIỂU HAO-Đ</v>
      </c>
      <c r="BP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/>
      <c r="DJ204" s="61"/>
      <c r="DK204" s="61"/>
      <c r="DL204" s="61"/>
      <c r="DM204" s="61"/>
    </row>
    <row r="205" spans="1:117" s="25" customFormat="1" x14ac:dyDescent="0.2">
      <c r="A205" s="25" t="s">
        <v>59</v>
      </c>
      <c r="B205" s="25" t="s">
        <v>160</v>
      </c>
      <c r="C205" s="25" t="s">
        <v>154</v>
      </c>
      <c r="I205" s="116" t="e">
        <f t="shared" ca="1" si="44"/>
        <v>#N/A</v>
      </c>
      <c r="J205" s="116" t="s">
        <v>483</v>
      </c>
      <c r="K205" s="116" t="e">
        <f ca="1">MATCH($J$2,OFFSET('AN CÁC SAO CHÍNH TINH'!$A$1,'AN CÁC SAO CHÍNH TINH'!K204,0,1000000),0)+'AN CÁC SAO CHÍNH TINH'!K204</f>
        <v>#N/A</v>
      </c>
      <c r="L205" s="116" t="e" cm="1">
        <f t="array" aca="1" ref="L205" ca="1">INDEX($B:$B,K205)</f>
        <v>#N/A</v>
      </c>
      <c r="M205" s="116" t="e" cm="1">
        <f t="array" aca="1" ref="M205" ca="1">INDEX($C:$C,K205)</f>
        <v>#N/A</v>
      </c>
      <c r="N205" s="116" t="e">
        <f t="shared" ca="1" si="45"/>
        <v>#N/A</v>
      </c>
      <c r="U205" s="132" t="s">
        <v>3090</v>
      </c>
      <c r="V205" s="119" t="s">
        <v>3070</v>
      </c>
      <c r="W205" s="119" t="s">
        <v>151</v>
      </c>
      <c r="AL205" s="117"/>
      <c r="AN205" s="35" t="s">
        <v>5511</v>
      </c>
      <c r="AO205" s="35" t="s">
        <v>5853</v>
      </c>
      <c r="AP205" s="25" t="s">
        <v>5611</v>
      </c>
      <c r="AQ205" s="25" t="str">
        <f t="shared" si="46"/>
        <v>ĐÀ LA-Đ</v>
      </c>
      <c r="AR205" s="25" t="str">
        <f t="shared" si="47"/>
        <v>THÁI ÂMTÝ</v>
      </c>
      <c r="AS205" s="25" t="s">
        <v>214</v>
      </c>
      <c r="AT205" s="25" t="s">
        <v>5341</v>
      </c>
      <c r="AU205" s="25" t="s">
        <v>157</v>
      </c>
      <c r="AV205" s="25" t="str">
        <f t="shared" si="48"/>
        <v>THÁI ÂM V</v>
      </c>
      <c r="AW205" s="25" t="s">
        <v>157</v>
      </c>
      <c r="AX205" s="25" t="str">
        <f t="shared" si="49"/>
        <v>L.ĐÀ LATHÌN</v>
      </c>
      <c r="AY205" s="25" t="str">
        <f t="shared" si="50"/>
        <v>L.ĐÀ LA-Đ</v>
      </c>
      <c r="BP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/>
      <c r="DJ205" s="61"/>
      <c r="DK205" s="61"/>
      <c r="DL205" s="61"/>
      <c r="DM205" s="61"/>
    </row>
    <row r="206" spans="1:117" s="25" customFormat="1" x14ac:dyDescent="0.2">
      <c r="A206" s="25" t="s">
        <v>60</v>
      </c>
      <c r="B206" s="25" t="s">
        <v>160</v>
      </c>
      <c r="C206" s="25" t="s">
        <v>155</v>
      </c>
      <c r="I206" s="116" t="e">
        <f t="shared" ca="1" si="44"/>
        <v>#N/A</v>
      </c>
      <c r="J206" s="116" t="s">
        <v>483</v>
      </c>
      <c r="K206" s="116" t="e">
        <f ca="1">MATCH($J$2,OFFSET('AN CÁC SAO CHÍNH TINH'!$A$1,'AN CÁC SAO CHÍNH TINH'!K205,0,1000000),0)+'AN CÁC SAO CHÍNH TINH'!K205</f>
        <v>#N/A</v>
      </c>
      <c r="L206" s="116" t="e" cm="1">
        <f t="array" aca="1" ref="L206" ca="1">INDEX($B:$B,K206)</f>
        <v>#N/A</v>
      </c>
      <c r="M206" s="116" t="e" cm="1">
        <f t="array" aca="1" ref="M206" ca="1">INDEX($C:$C,K206)</f>
        <v>#N/A</v>
      </c>
      <c r="N206" s="116" t="e">
        <f t="shared" ca="1" si="45"/>
        <v>#N/A</v>
      </c>
      <c r="U206" s="132" t="s">
        <v>3090</v>
      </c>
      <c r="V206" s="119" t="s">
        <v>3071</v>
      </c>
      <c r="W206" s="119" t="s">
        <v>152</v>
      </c>
      <c r="AL206" s="117"/>
      <c r="AN206" s="35" t="s">
        <v>5512</v>
      </c>
      <c r="AO206" s="35" t="s">
        <v>7202</v>
      </c>
      <c r="AP206" s="25" t="s">
        <v>5612</v>
      </c>
      <c r="AQ206" s="25" t="str">
        <f t="shared" si="46"/>
        <v>THIÊN HƯ-Đ</v>
      </c>
      <c r="AR206" s="25" t="str">
        <f t="shared" si="47"/>
        <v>THÁI ÂMSỬU</v>
      </c>
      <c r="AS206" s="25" t="s">
        <v>214</v>
      </c>
      <c r="AT206" s="25" t="s">
        <v>5342</v>
      </c>
      <c r="AU206" s="25" t="s">
        <v>158</v>
      </c>
      <c r="AV206" s="25" t="str">
        <f t="shared" si="48"/>
        <v>THÁI ÂM Đ</v>
      </c>
      <c r="AW206" s="25" t="s">
        <v>158</v>
      </c>
      <c r="AX206" s="25" t="str">
        <f t="shared" si="49"/>
        <v>L.THIÊN HƯMÃO</v>
      </c>
      <c r="AY206" s="25" t="str">
        <f t="shared" si="50"/>
        <v>L.THIÊN HƯ-H</v>
      </c>
      <c r="BP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/>
      <c r="DJ206" s="61"/>
      <c r="DK206" s="61"/>
      <c r="DL206" s="61"/>
      <c r="DM206" s="61"/>
    </row>
    <row r="207" spans="1:117" s="25" customFormat="1" x14ac:dyDescent="0.2">
      <c r="A207" s="25" t="s">
        <v>61</v>
      </c>
      <c r="B207" s="25" t="s">
        <v>160</v>
      </c>
      <c r="C207" s="25" t="s">
        <v>155</v>
      </c>
      <c r="I207" s="116" t="e">
        <f t="shared" ca="1" si="44"/>
        <v>#N/A</v>
      </c>
      <c r="J207" s="116" t="s">
        <v>483</v>
      </c>
      <c r="K207" s="116" t="e">
        <f ca="1">MATCH($J$2,OFFSET('AN CÁC SAO CHÍNH TINH'!$A$1,'AN CÁC SAO CHÍNH TINH'!K206,0,1000000),0)+'AN CÁC SAO CHÍNH TINH'!K206</f>
        <v>#N/A</v>
      </c>
      <c r="L207" s="116" t="e" cm="1">
        <f t="array" aca="1" ref="L207" ca="1">INDEX($B:$B,K207)</f>
        <v>#N/A</v>
      </c>
      <c r="M207" s="116" t="e" cm="1">
        <f t="array" aca="1" ref="M207" ca="1">INDEX($C:$C,K207)</f>
        <v>#N/A</v>
      </c>
      <c r="N207" s="116" t="e">
        <f t="shared" ca="1" si="45"/>
        <v>#N/A</v>
      </c>
      <c r="U207" s="132" t="s">
        <v>3091</v>
      </c>
      <c r="V207" s="119" t="s">
        <v>3061</v>
      </c>
      <c r="W207" s="119" t="s">
        <v>147</v>
      </c>
      <c r="AL207" s="117"/>
      <c r="AN207" s="35" t="s">
        <v>5513</v>
      </c>
      <c r="AO207" s="35" t="s">
        <v>238</v>
      </c>
      <c r="AP207" s="25" t="s">
        <v>5613</v>
      </c>
      <c r="AQ207" s="25" t="str">
        <f t="shared" si="46"/>
        <v>THIÊN KHỐC-Đ</v>
      </c>
      <c r="AR207" s="25" t="str">
        <f t="shared" si="47"/>
        <v>THÁI ÂMMÙI</v>
      </c>
      <c r="AS207" s="25" t="s">
        <v>214</v>
      </c>
      <c r="AT207" s="25" t="s">
        <v>5342</v>
      </c>
      <c r="AU207" s="25" t="s">
        <v>152</v>
      </c>
      <c r="AV207" s="25" t="str">
        <f t="shared" si="48"/>
        <v>THÁI ÂM Đ</v>
      </c>
      <c r="AW207" s="25" t="s">
        <v>152</v>
      </c>
      <c r="AX207" s="25" t="str">
        <f t="shared" si="49"/>
        <v>L.THIÊN KHỐCDẬU</v>
      </c>
      <c r="AY207" s="25" t="str">
        <f t="shared" si="50"/>
        <v>L.THIÊN KHỐC-Đ</v>
      </c>
      <c r="BP207" s="61"/>
      <c r="CT207" s="61"/>
      <c r="CU207" s="61"/>
      <c r="CV207" s="61"/>
      <c r="CW207" s="61"/>
      <c r="CX207" s="61"/>
      <c r="CY207" s="61"/>
      <c r="CZ207" s="61"/>
      <c r="DA207" s="61"/>
      <c r="DB207" s="61"/>
      <c r="DC207" s="61"/>
      <c r="DD207" s="61"/>
      <c r="DE207" s="61"/>
      <c r="DF207" s="61"/>
      <c r="DG207" s="61"/>
      <c r="DH207" s="61"/>
      <c r="DI207" s="61"/>
      <c r="DJ207" s="61"/>
      <c r="DK207" s="61"/>
      <c r="DL207" s="61"/>
      <c r="DM207" s="61"/>
    </row>
    <row r="208" spans="1:117" s="25" customFormat="1" x14ac:dyDescent="0.2">
      <c r="A208" s="25" t="s">
        <v>62</v>
      </c>
      <c r="B208" s="25" t="s">
        <v>160</v>
      </c>
      <c r="C208" s="25" t="s">
        <v>156</v>
      </c>
      <c r="I208" s="116" t="e">
        <f t="shared" ca="1" si="44"/>
        <v>#N/A</v>
      </c>
      <c r="J208" s="116" t="s">
        <v>483</v>
      </c>
      <c r="K208" s="116" t="e">
        <f ca="1">MATCH($J$2,OFFSET('AN CÁC SAO CHÍNH TINH'!$A$1,'AN CÁC SAO CHÍNH TINH'!K207,0,1000000),0)+'AN CÁC SAO CHÍNH TINH'!K207</f>
        <v>#N/A</v>
      </c>
      <c r="L208" s="116" t="e" cm="1">
        <f t="array" aca="1" ref="L208" ca="1">INDEX($B:$B,K208)</f>
        <v>#N/A</v>
      </c>
      <c r="M208" s="116" t="e" cm="1">
        <f t="array" aca="1" ref="M208" ca="1">INDEX($C:$C,K208)</f>
        <v>#N/A</v>
      </c>
      <c r="N208" s="116" t="e">
        <f t="shared" ca="1" si="45"/>
        <v>#N/A</v>
      </c>
      <c r="U208" s="132" t="s">
        <v>3091</v>
      </c>
      <c r="V208" s="119" t="s">
        <v>3062</v>
      </c>
      <c r="W208" s="119" t="s">
        <v>148</v>
      </c>
      <c r="AL208" s="117"/>
      <c r="AN208" s="35" t="s">
        <v>5514</v>
      </c>
      <c r="AO208" s="35" t="s">
        <v>5854</v>
      </c>
      <c r="AP208" s="25" t="s">
        <v>5614</v>
      </c>
      <c r="AQ208" s="25" t="str">
        <f t="shared" si="46"/>
        <v>LINH TINH-Đ</v>
      </c>
      <c r="AR208" s="25" t="str">
        <f t="shared" si="47"/>
        <v>THÁI ÂMDẦN</v>
      </c>
      <c r="AS208" s="25" t="s">
        <v>214</v>
      </c>
      <c r="AT208" s="25" t="s">
        <v>5343</v>
      </c>
      <c r="AU208" s="25" t="s">
        <v>147</v>
      </c>
      <c r="AV208" s="25" t="str">
        <f t="shared" si="48"/>
        <v>THÁI ÂM H</v>
      </c>
      <c r="AW208" s="25" t="s">
        <v>147</v>
      </c>
      <c r="AX208" s="25" t="str">
        <f t="shared" si="49"/>
        <v>L.LINH TINHNGỌ</v>
      </c>
      <c r="AY208" s="25" t="str">
        <f t="shared" si="50"/>
        <v>L.LINH TINH-Đ</v>
      </c>
      <c r="BP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  <c r="DF208" s="61"/>
      <c r="DG208" s="61"/>
      <c r="DH208" s="61"/>
      <c r="DI208" s="61"/>
      <c r="DJ208" s="61"/>
      <c r="DK208" s="61"/>
      <c r="DL208" s="61"/>
      <c r="DM208" s="61"/>
    </row>
    <row r="209" spans="1:117" s="25" customFormat="1" x14ac:dyDescent="0.2">
      <c r="A209" s="25" t="s">
        <v>63</v>
      </c>
      <c r="B209" s="25" t="s">
        <v>160</v>
      </c>
      <c r="C209" s="25" t="s">
        <v>157</v>
      </c>
      <c r="I209" s="116" t="e">
        <f t="shared" ca="1" si="44"/>
        <v>#N/A</v>
      </c>
      <c r="J209" s="116" t="s">
        <v>483</v>
      </c>
      <c r="K209" s="116" t="e">
        <f ca="1">MATCH($J$2,OFFSET('AN CÁC SAO CHÍNH TINH'!$A$1,'AN CÁC SAO CHÍNH TINH'!K208,0,1000000),0)+'AN CÁC SAO CHÍNH TINH'!K208</f>
        <v>#N/A</v>
      </c>
      <c r="L209" s="116" t="e" cm="1">
        <f t="array" aca="1" ref="L209" ca="1">INDEX($B:$B,K209)</f>
        <v>#N/A</v>
      </c>
      <c r="M209" s="116" t="e" cm="1">
        <f t="array" aca="1" ref="M209" ca="1">INDEX($C:$C,K209)</f>
        <v>#N/A</v>
      </c>
      <c r="N209" s="116" t="e">
        <f t="shared" ca="1" si="45"/>
        <v>#N/A</v>
      </c>
      <c r="U209" s="132" t="s">
        <v>3091</v>
      </c>
      <c r="V209" s="119" t="s">
        <v>3063</v>
      </c>
      <c r="W209" s="119" t="s">
        <v>149</v>
      </c>
      <c r="AL209" s="117"/>
      <c r="AN209" s="35" t="s">
        <v>5515</v>
      </c>
      <c r="AO209" s="35" t="s">
        <v>5855</v>
      </c>
      <c r="AP209" s="25" t="s">
        <v>5615</v>
      </c>
      <c r="AQ209" s="25" t="str">
        <f t="shared" si="46"/>
        <v>VĂN KHÚC-Đ</v>
      </c>
      <c r="AR209" s="25" t="str">
        <f t="shared" si="47"/>
        <v>THÁI ÂMMÃO</v>
      </c>
      <c r="AS209" s="25" t="s">
        <v>214</v>
      </c>
      <c r="AT209" s="25" t="s">
        <v>5343</v>
      </c>
      <c r="AU209" s="25" t="s">
        <v>148</v>
      </c>
      <c r="AV209" s="25" t="str">
        <f t="shared" si="48"/>
        <v>THÁI ÂM H</v>
      </c>
      <c r="AW209" s="25" t="s">
        <v>148</v>
      </c>
      <c r="AX209" s="25" t="str">
        <f t="shared" si="49"/>
        <v>L.VĂN KHÚCTỴ</v>
      </c>
      <c r="AY209" s="25" t="str">
        <f t="shared" si="50"/>
        <v>L.VĂN KHÚC-Đ</v>
      </c>
      <c r="BP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/>
      <c r="DJ209" s="61"/>
      <c r="DK209" s="61"/>
      <c r="DL209" s="61"/>
      <c r="DM209" s="61"/>
    </row>
    <row r="210" spans="1:117" s="25" customFormat="1" x14ac:dyDescent="0.2">
      <c r="A210" s="25" t="s">
        <v>64</v>
      </c>
      <c r="B210" s="25" t="s">
        <v>160</v>
      </c>
      <c r="C210" s="25" t="s">
        <v>158</v>
      </c>
      <c r="I210" s="116" t="e">
        <f t="shared" ca="1" si="44"/>
        <v>#N/A</v>
      </c>
      <c r="J210" s="116" t="s">
        <v>483</v>
      </c>
      <c r="K210" s="116" t="e">
        <f ca="1">MATCH($J$2,OFFSET('AN CÁC SAO CHÍNH TINH'!$A$1,'AN CÁC SAO CHÍNH TINH'!K209,0,1000000),0)+'AN CÁC SAO CHÍNH TINH'!K209</f>
        <v>#N/A</v>
      </c>
      <c r="L210" s="116" t="e" cm="1">
        <f t="array" aca="1" ref="L210" ca="1">INDEX($B:$B,K210)</f>
        <v>#N/A</v>
      </c>
      <c r="M210" s="116" t="e" cm="1">
        <f t="array" aca="1" ref="M210" ca="1">INDEX($C:$C,K210)</f>
        <v>#N/A</v>
      </c>
      <c r="N210" s="116" t="e">
        <f t="shared" ca="1" si="45"/>
        <v>#N/A</v>
      </c>
      <c r="U210" s="132" t="s">
        <v>3091</v>
      </c>
      <c r="V210" s="119" t="s">
        <v>3064</v>
      </c>
      <c r="W210" s="119" t="s">
        <v>150</v>
      </c>
      <c r="AL210" s="117"/>
      <c r="AN210" s="35" t="s">
        <v>5516</v>
      </c>
      <c r="AO210" s="35" t="s">
        <v>5856</v>
      </c>
      <c r="AP210" s="25" t="s">
        <v>5616</v>
      </c>
      <c r="AQ210" s="25" t="str">
        <f t="shared" si="46"/>
        <v>THIÊN RIÊU-Đ</v>
      </c>
      <c r="AR210" s="25" t="str">
        <f t="shared" si="47"/>
        <v>THÁI ÂMTHÌN</v>
      </c>
      <c r="AS210" s="25" t="s">
        <v>214</v>
      </c>
      <c r="AT210" s="25" t="s">
        <v>5343</v>
      </c>
      <c r="AU210" s="25" t="s">
        <v>149</v>
      </c>
      <c r="AV210" s="25" t="str">
        <f t="shared" si="48"/>
        <v>THÁI ÂM H</v>
      </c>
      <c r="AW210" s="25" t="s">
        <v>149</v>
      </c>
      <c r="AX210" s="25" t="str">
        <f t="shared" si="49"/>
        <v>L.THIÊN RIÊUMÃO</v>
      </c>
      <c r="AY210" s="25" t="str">
        <f t="shared" si="50"/>
        <v>L.THIÊN RIÊU-Đ</v>
      </c>
      <c r="BP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/>
      <c r="DJ210" s="61"/>
      <c r="DK210" s="61"/>
      <c r="DL210" s="61"/>
      <c r="DM210" s="61"/>
    </row>
    <row r="211" spans="1:117" s="25" customFormat="1" x14ac:dyDescent="0.2">
      <c r="A211" s="25" t="s">
        <v>65</v>
      </c>
      <c r="B211" s="25" t="s">
        <v>160</v>
      </c>
      <c r="C211" s="25" t="s">
        <v>147</v>
      </c>
      <c r="I211" s="116" t="e">
        <f t="shared" ca="1" si="44"/>
        <v>#N/A</v>
      </c>
      <c r="J211" s="116" t="s">
        <v>483</v>
      </c>
      <c r="K211" s="116" t="e">
        <f ca="1">MATCH($J$2,OFFSET('AN CÁC SAO CHÍNH TINH'!$A$1,'AN CÁC SAO CHÍNH TINH'!K210,0,1000000),0)+'AN CÁC SAO CHÍNH TINH'!K210</f>
        <v>#N/A</v>
      </c>
      <c r="L211" s="116" t="e" cm="1">
        <f t="array" aca="1" ref="L211" ca="1">INDEX($B:$B,K211)</f>
        <v>#N/A</v>
      </c>
      <c r="M211" s="116" t="e" cm="1">
        <f t="array" aca="1" ref="M211" ca="1">INDEX($C:$C,K211)</f>
        <v>#N/A</v>
      </c>
      <c r="N211" s="116" t="e">
        <f t="shared" ca="1" si="45"/>
        <v>#N/A</v>
      </c>
      <c r="U211" s="132" t="s">
        <v>3091</v>
      </c>
      <c r="V211" s="119" t="s">
        <v>3065</v>
      </c>
      <c r="W211" s="119" t="s">
        <v>151</v>
      </c>
      <c r="AL211" s="117"/>
      <c r="AN211" s="35" t="s">
        <v>5517</v>
      </c>
      <c r="AO211" s="35" t="s">
        <v>5857</v>
      </c>
      <c r="AP211" s="25" t="s">
        <v>5617</v>
      </c>
      <c r="AQ211" s="25" t="str">
        <f t="shared" si="46"/>
        <v>HỎA TINH-Đ</v>
      </c>
      <c r="AR211" s="25" t="str">
        <f t="shared" si="47"/>
        <v>THÁI ÂMTỴ</v>
      </c>
      <c r="AS211" s="25" t="s">
        <v>214</v>
      </c>
      <c r="AT211" s="25" t="s">
        <v>5343</v>
      </c>
      <c r="AU211" s="25" t="s">
        <v>150</v>
      </c>
      <c r="AV211" s="25" t="str">
        <f t="shared" si="48"/>
        <v>THÁI ÂM H</v>
      </c>
      <c r="AW211" s="25" t="s">
        <v>150</v>
      </c>
      <c r="AX211" s="25" t="str">
        <f t="shared" si="49"/>
        <v>L.HỎA TINHTHÌN</v>
      </c>
      <c r="AY211" s="25" t="str">
        <f t="shared" si="50"/>
        <v>L.HỎA TINH-Đ</v>
      </c>
      <c r="BP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/>
      <c r="DJ211" s="61"/>
      <c r="DK211" s="61"/>
      <c r="DL211" s="61"/>
      <c r="DM211" s="61"/>
    </row>
    <row r="212" spans="1:117" s="25" customFormat="1" x14ac:dyDescent="0.2">
      <c r="A212" s="25" t="s">
        <v>66</v>
      </c>
      <c r="B212" s="25" t="s">
        <v>160</v>
      </c>
      <c r="C212" s="25" t="s">
        <v>148</v>
      </c>
      <c r="I212" s="116" t="e">
        <f t="shared" ref="I212:I252" ca="1" si="51">IF(LEFT(RIGHT(L212,2))="-",LEFT(L212,LEN(L212)-LEN(RIGHT(L212,2))),L212)</f>
        <v>#N/A</v>
      </c>
      <c r="J212" s="116" t="s">
        <v>483</v>
      </c>
      <c r="K212" s="116" t="e">
        <f ca="1">MATCH($J$2,OFFSET('AN CÁC SAO CHÍNH TINH'!$A$1,'AN CÁC SAO CHÍNH TINH'!K211,0,1000000),0)+'AN CÁC SAO CHÍNH TINH'!K211</f>
        <v>#N/A</v>
      </c>
      <c r="L212" s="116" t="e" cm="1">
        <f t="array" aca="1" ref="L212" ca="1">INDEX($B:$B,K212)</f>
        <v>#N/A</v>
      </c>
      <c r="M212" s="116" t="e" cm="1">
        <f t="array" aca="1" ref="M212" ca="1">INDEX($C:$C,K212)</f>
        <v>#N/A</v>
      </c>
      <c r="N212" s="116" t="e">
        <f t="shared" ca="1" si="45"/>
        <v>#N/A</v>
      </c>
      <c r="U212" s="132" t="s">
        <v>3091</v>
      </c>
      <c r="V212" s="119" t="s">
        <v>636</v>
      </c>
      <c r="W212" s="119" t="s">
        <v>152</v>
      </c>
      <c r="AL212" s="117"/>
      <c r="AN212" s="35" t="s">
        <v>5518</v>
      </c>
      <c r="AO212" s="35" t="s">
        <v>5852</v>
      </c>
      <c r="AP212" s="25" t="s">
        <v>5608</v>
      </c>
      <c r="AQ212" s="25" t="str">
        <f t="shared" si="46"/>
        <v>KÌNH DƯƠNG-Đ</v>
      </c>
      <c r="AR212" s="25" t="str">
        <f t="shared" si="47"/>
        <v>THÁI ÂMNGỌ</v>
      </c>
      <c r="AS212" s="25" t="s">
        <v>214</v>
      </c>
      <c r="AT212" s="25" t="s">
        <v>5343</v>
      </c>
      <c r="AU212" s="25" t="s">
        <v>151</v>
      </c>
      <c r="AV212" s="25" t="str">
        <f t="shared" si="48"/>
        <v>THÁI ÂM H</v>
      </c>
      <c r="AW212" s="25" t="s">
        <v>151</v>
      </c>
      <c r="AX212" s="25" t="str">
        <f t="shared" si="49"/>
        <v>L.KÌNH DƯƠNGSỬU</v>
      </c>
      <c r="AY212" s="25" t="str">
        <f t="shared" si="50"/>
        <v>L.KÌNH DƯƠNG-Đ</v>
      </c>
      <c r="BP212" s="61"/>
      <c r="CT212" s="61"/>
      <c r="CU212" s="61"/>
      <c r="CV212" s="61"/>
      <c r="CW212" s="61"/>
      <c r="CX212" s="61"/>
      <c r="CY212" s="61"/>
      <c r="CZ212" s="61"/>
      <c r="DA212" s="61"/>
      <c r="DB212" s="61"/>
      <c r="DC212" s="61"/>
      <c r="DD212" s="61"/>
      <c r="DE212" s="61"/>
      <c r="DF212" s="61"/>
      <c r="DG212" s="61"/>
      <c r="DH212" s="61"/>
      <c r="DI212" s="61"/>
      <c r="DJ212" s="61"/>
      <c r="DK212" s="61"/>
      <c r="DL212" s="61"/>
      <c r="DM212" s="61"/>
    </row>
    <row r="213" spans="1:117" s="25" customFormat="1" x14ac:dyDescent="0.2">
      <c r="A213" s="25" t="s">
        <v>67</v>
      </c>
      <c r="B213" s="25" t="s">
        <v>160</v>
      </c>
      <c r="C213" s="25" t="s">
        <v>149</v>
      </c>
      <c r="I213" s="116">
        <f t="shared" si="51"/>
        <v>0</v>
      </c>
      <c r="J213" s="116"/>
      <c r="K213" s="116"/>
      <c r="L213" s="116"/>
      <c r="M213" s="116"/>
      <c r="N213" s="116" t="e">
        <f t="shared" ref="N213:N276" ca="1" si="52">VLOOKUP(M213,$M$3:$N$14,2,0)</f>
        <v>#N/A</v>
      </c>
      <c r="U213" s="132" t="s">
        <v>3091</v>
      </c>
      <c r="V213" s="119" t="s">
        <v>3066</v>
      </c>
      <c r="W213" s="119" t="s">
        <v>153</v>
      </c>
      <c r="AL213" s="117"/>
      <c r="AN213" s="35" t="s">
        <v>5519</v>
      </c>
      <c r="AO213" s="35" t="s">
        <v>5858</v>
      </c>
      <c r="AP213" s="25" t="s">
        <v>5618</v>
      </c>
      <c r="AQ213" s="25" t="str">
        <f t="shared" si="46"/>
        <v>HÓA KỴ-Đ</v>
      </c>
      <c r="AR213" s="25" t="str">
        <f t="shared" si="47"/>
        <v>THÁI ÂMDẬU</v>
      </c>
      <c r="AS213" s="25" t="s">
        <v>214</v>
      </c>
      <c r="AT213" s="25" t="s">
        <v>5340</v>
      </c>
      <c r="AU213" s="25" t="s">
        <v>154</v>
      </c>
      <c r="AV213" s="25" t="str">
        <f t="shared" si="48"/>
        <v>THÁI ÂM M</v>
      </c>
      <c r="AW213" s="25" t="s">
        <v>154</v>
      </c>
      <c r="AX213" s="25" t="str">
        <f t="shared" si="49"/>
        <v>L.HÓA KỴMÙI</v>
      </c>
      <c r="AY213" s="25" t="str">
        <f t="shared" si="50"/>
        <v>L.HÓA KỴ-Đ</v>
      </c>
      <c r="BP213" s="61"/>
      <c r="CT213" s="61"/>
      <c r="CU213" s="61"/>
      <c r="CV213" s="61"/>
      <c r="CW213" s="61"/>
      <c r="CX213" s="61"/>
      <c r="CY213" s="61"/>
      <c r="CZ213" s="61"/>
      <c r="DA213" s="61"/>
      <c r="DB213" s="61"/>
      <c r="DC213" s="61"/>
      <c r="DD213" s="61"/>
      <c r="DE213" s="61"/>
      <c r="DF213" s="61"/>
      <c r="DG213" s="61"/>
      <c r="DH213" s="61"/>
      <c r="DI213" s="61"/>
      <c r="DJ213" s="61"/>
      <c r="DK213" s="61"/>
      <c r="DL213" s="61"/>
      <c r="DM213" s="61"/>
    </row>
    <row r="214" spans="1:117" s="25" customFormat="1" x14ac:dyDescent="0.2">
      <c r="A214" s="25" t="s">
        <v>68</v>
      </c>
      <c r="B214" s="25" t="s">
        <v>160</v>
      </c>
      <c r="C214" s="25" t="s">
        <v>150</v>
      </c>
      <c r="I214" s="116">
        <f t="shared" si="51"/>
        <v>0</v>
      </c>
      <c r="J214" s="116"/>
      <c r="K214" s="116"/>
      <c r="L214" s="116"/>
      <c r="M214" s="116"/>
      <c r="N214" s="116" t="e">
        <f t="shared" ca="1" si="52"/>
        <v>#N/A</v>
      </c>
      <c r="U214" s="132" t="s">
        <v>3091</v>
      </c>
      <c r="V214" s="119" t="s">
        <v>3067</v>
      </c>
      <c r="W214" s="119" t="s">
        <v>154</v>
      </c>
      <c r="AL214" s="117"/>
      <c r="AN214" s="35" t="s">
        <v>5520</v>
      </c>
      <c r="AO214" s="35" t="s">
        <v>5857</v>
      </c>
      <c r="AP214" s="25" t="s">
        <v>5617</v>
      </c>
      <c r="AQ214" s="25" t="str">
        <f t="shared" si="46"/>
        <v>HỎA TINH-Đ</v>
      </c>
      <c r="AR214" s="25" t="str">
        <f t="shared" si="47"/>
        <v>THÁI ÂMTUẤT</v>
      </c>
      <c r="AS214" s="25" t="s">
        <v>214</v>
      </c>
      <c r="AT214" s="25" t="s">
        <v>5340</v>
      </c>
      <c r="AU214" s="25" t="s">
        <v>155</v>
      </c>
      <c r="AV214" s="25" t="str">
        <f t="shared" si="48"/>
        <v>THÁI ÂM M</v>
      </c>
      <c r="AW214" s="25" t="s">
        <v>155</v>
      </c>
      <c r="AX214" s="25" t="str">
        <f t="shared" si="49"/>
        <v>L.HỎA TINHTỴ</v>
      </c>
      <c r="AY214" s="25" t="str">
        <f t="shared" si="50"/>
        <v>L.HỎA TINH-Đ</v>
      </c>
      <c r="BP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  <c r="DF214" s="61"/>
      <c r="DG214" s="61"/>
      <c r="DH214" s="61"/>
      <c r="DI214" s="61"/>
      <c r="DJ214" s="61"/>
      <c r="DK214" s="61"/>
      <c r="DL214" s="61"/>
      <c r="DM214" s="61"/>
    </row>
    <row r="215" spans="1:117" s="25" customFormat="1" x14ac:dyDescent="0.2">
      <c r="A215" s="25" t="s">
        <v>69</v>
      </c>
      <c r="B215" s="25" t="s">
        <v>160</v>
      </c>
      <c r="C215" s="25" t="s">
        <v>151</v>
      </c>
      <c r="I215" s="116">
        <f t="shared" si="51"/>
        <v>0</v>
      </c>
      <c r="J215" s="116"/>
      <c r="K215" s="116"/>
      <c r="L215" s="116"/>
      <c r="M215" s="116"/>
      <c r="N215" s="116" t="e">
        <f t="shared" ca="1" si="52"/>
        <v>#N/A</v>
      </c>
      <c r="U215" s="132" t="s">
        <v>3091</v>
      </c>
      <c r="V215" s="119" t="s">
        <v>3068</v>
      </c>
      <c r="W215" s="119" t="s">
        <v>155</v>
      </c>
      <c r="AL215" s="117"/>
      <c r="AN215" s="35" t="s">
        <v>5521</v>
      </c>
      <c r="AO215" s="35" t="s">
        <v>265</v>
      </c>
      <c r="AP215" s="25" t="s">
        <v>5619</v>
      </c>
      <c r="AQ215" s="25" t="str">
        <f t="shared" si="46"/>
        <v>BẠCH HỔ-Đ</v>
      </c>
      <c r="AR215" s="25" t="str">
        <f t="shared" si="47"/>
        <v>THÁI ÂMHỢI</v>
      </c>
      <c r="AS215" s="25" t="s">
        <v>214</v>
      </c>
      <c r="AT215" s="25" t="s">
        <v>5340</v>
      </c>
      <c r="AU215" s="25" t="s">
        <v>156</v>
      </c>
      <c r="AV215" s="25" t="str">
        <f t="shared" si="48"/>
        <v>THÁI ÂM M</v>
      </c>
      <c r="AW215" s="25" t="s">
        <v>156</v>
      </c>
      <c r="AX215" s="25" t="str">
        <f t="shared" si="49"/>
        <v>L.BẠCH HỔDẦN</v>
      </c>
      <c r="AY215" s="25" t="str">
        <f t="shared" si="50"/>
        <v>L.BẠCH HỔ-Đ</v>
      </c>
      <c r="BP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  <c r="DF215" s="61"/>
      <c r="DG215" s="61"/>
      <c r="DH215" s="61"/>
      <c r="DI215" s="61"/>
      <c r="DJ215" s="61"/>
      <c r="DK215" s="61"/>
      <c r="DL215" s="61"/>
      <c r="DM215" s="61"/>
    </row>
    <row r="216" spans="1:117" s="25" customFormat="1" x14ac:dyDescent="0.2">
      <c r="A216" s="25" t="s">
        <v>70</v>
      </c>
      <c r="B216" s="25" t="s">
        <v>160</v>
      </c>
      <c r="C216" s="25" t="s">
        <v>152</v>
      </c>
      <c r="I216" s="116">
        <f t="shared" si="51"/>
        <v>0</v>
      </c>
      <c r="J216" s="116"/>
      <c r="K216" s="116"/>
      <c r="L216" s="116"/>
      <c r="M216" s="116"/>
      <c r="N216" s="116" t="e">
        <f t="shared" ca="1" si="52"/>
        <v>#N/A</v>
      </c>
      <c r="U216" s="132" t="s">
        <v>3091</v>
      </c>
      <c r="V216" s="119" t="s">
        <v>3069</v>
      </c>
      <c r="W216" s="119" t="s">
        <v>156</v>
      </c>
      <c r="AL216" s="117"/>
      <c r="AN216" s="35" t="s">
        <v>5522</v>
      </c>
      <c r="AO216" s="35" t="s">
        <v>5853</v>
      </c>
      <c r="AP216" s="25" t="s">
        <v>5611</v>
      </c>
      <c r="AQ216" s="25" t="str">
        <f t="shared" si="46"/>
        <v>ĐÀ LA-Đ</v>
      </c>
      <c r="AX216" s="25" t="str">
        <f t="shared" si="49"/>
        <v>L.ĐÀ LASỬU</v>
      </c>
      <c r="AY216" s="25" t="str">
        <f t="shared" si="50"/>
        <v>L.ĐÀ LA-Đ</v>
      </c>
      <c r="BP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  <c r="DF216" s="61"/>
      <c r="DG216" s="61"/>
      <c r="DH216" s="61"/>
      <c r="DI216" s="61"/>
      <c r="DJ216" s="61"/>
      <c r="DK216" s="61"/>
      <c r="DL216" s="61"/>
      <c r="DM216" s="61"/>
    </row>
    <row r="217" spans="1:117" s="25" customFormat="1" x14ac:dyDescent="0.2">
      <c r="A217" s="25" t="s">
        <v>71</v>
      </c>
      <c r="B217" s="25" t="s">
        <v>160</v>
      </c>
      <c r="C217" s="25" t="s">
        <v>153</v>
      </c>
      <c r="I217" s="116">
        <f t="shared" si="51"/>
        <v>0</v>
      </c>
      <c r="J217" s="116"/>
      <c r="K217" s="116"/>
      <c r="L217" s="116"/>
      <c r="M217" s="116"/>
      <c r="N217" s="116" t="e">
        <f t="shared" ca="1" si="52"/>
        <v>#N/A</v>
      </c>
      <c r="U217" s="132" t="s">
        <v>3091</v>
      </c>
      <c r="V217" s="119" t="s">
        <v>3070</v>
      </c>
      <c r="W217" s="119" t="s">
        <v>157</v>
      </c>
      <c r="AL217" s="117"/>
      <c r="AN217" s="35" t="s">
        <v>5523</v>
      </c>
      <c r="AO217" s="35" t="s">
        <v>238</v>
      </c>
      <c r="AP217" s="25" t="s">
        <v>5613</v>
      </c>
      <c r="AQ217" s="25" t="str">
        <f t="shared" si="46"/>
        <v>THIÊN KHỐC-Đ</v>
      </c>
      <c r="AX217" s="25" t="str">
        <f t="shared" si="49"/>
        <v>L.THIÊN KHỐCTÝ</v>
      </c>
      <c r="AY217" s="25" t="str">
        <f t="shared" si="50"/>
        <v>L.THIÊN KHỐC-Đ</v>
      </c>
      <c r="BP217" s="61"/>
      <c r="CT217" s="61"/>
      <c r="CU217" s="61"/>
      <c r="CV217" s="61"/>
      <c r="CW217" s="61"/>
      <c r="CX217" s="61"/>
      <c r="CY217" s="61"/>
      <c r="CZ217" s="61"/>
      <c r="DA217" s="61"/>
      <c r="DB217" s="61"/>
      <c r="DC217" s="61"/>
      <c r="DD217" s="61"/>
      <c r="DE217" s="61"/>
      <c r="DF217" s="61"/>
      <c r="DG217" s="61"/>
      <c r="DH217" s="61"/>
      <c r="DI217" s="61"/>
      <c r="DJ217" s="61"/>
      <c r="DK217" s="61"/>
      <c r="DL217" s="61"/>
      <c r="DM217" s="61"/>
    </row>
    <row r="218" spans="1:117" s="25" customFormat="1" x14ac:dyDescent="0.2">
      <c r="A218" s="25" t="s">
        <v>72</v>
      </c>
      <c r="B218" s="25" t="s">
        <v>160</v>
      </c>
      <c r="C218" s="25" t="s">
        <v>154</v>
      </c>
      <c r="I218" s="116">
        <f t="shared" si="51"/>
        <v>0</v>
      </c>
      <c r="J218" s="116"/>
      <c r="K218" s="116"/>
      <c r="L218" s="116"/>
      <c r="M218" s="116"/>
      <c r="N218" s="116" t="e">
        <f t="shared" ca="1" si="52"/>
        <v>#N/A</v>
      </c>
      <c r="U218" s="132" t="s">
        <v>3091</v>
      </c>
      <c r="V218" s="119" t="s">
        <v>3071</v>
      </c>
      <c r="W218" s="119" t="s">
        <v>158</v>
      </c>
      <c r="AL218" s="117"/>
      <c r="AN218" s="35" t="s">
        <v>5524</v>
      </c>
      <c r="AO218" s="35" t="s">
        <v>236</v>
      </c>
      <c r="AP218" s="25" t="s">
        <v>5612</v>
      </c>
      <c r="AQ218" s="25" t="str">
        <f t="shared" si="46"/>
        <v>THIÊN HƯ-Đ</v>
      </c>
      <c r="AX218" s="25" t="str">
        <f t="shared" si="49"/>
        <v>L.THIÊN HƯTÝ</v>
      </c>
      <c r="AY218" s="25" t="str">
        <f t="shared" si="50"/>
        <v>L.THIÊN HƯ-Đ</v>
      </c>
      <c r="BP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61"/>
      <c r="DH218" s="61"/>
      <c r="DI218" s="61"/>
      <c r="DJ218" s="61"/>
      <c r="DK218" s="61"/>
      <c r="DL218" s="61"/>
      <c r="DM218" s="61"/>
    </row>
    <row r="219" spans="1:117" s="25" customFormat="1" x14ac:dyDescent="0.2">
      <c r="A219" s="25" t="s">
        <v>73</v>
      </c>
      <c r="B219" s="25" t="s">
        <v>160</v>
      </c>
      <c r="C219" s="25" t="s">
        <v>154</v>
      </c>
      <c r="I219" s="116">
        <f t="shared" si="51"/>
        <v>0</v>
      </c>
      <c r="J219" s="116"/>
      <c r="K219" s="116"/>
      <c r="L219" s="116"/>
      <c r="M219" s="116"/>
      <c r="N219" s="116" t="e">
        <f t="shared" ca="1" si="52"/>
        <v>#N/A</v>
      </c>
      <c r="U219" s="132" t="s">
        <v>3092</v>
      </c>
      <c r="V219" s="119" t="s">
        <v>3061</v>
      </c>
      <c r="W219" s="119" t="s">
        <v>150</v>
      </c>
      <c r="AL219" s="117"/>
      <c r="AN219" s="35" t="s">
        <v>6033</v>
      </c>
      <c r="AO219" s="35" t="s">
        <v>5859</v>
      </c>
      <c r="AP219" s="25" t="s">
        <v>5620</v>
      </c>
      <c r="AQ219" s="25" t="str">
        <f t="shared" si="46"/>
        <v>THIÊN HÌNH-Đ</v>
      </c>
      <c r="AX219" s="25" t="str">
        <f t="shared" si="49"/>
        <v>L.THIÊN HÌNHTUẤT</v>
      </c>
      <c r="AY219" s="25" t="str">
        <f t="shared" si="50"/>
        <v>L.THIÊN HÌNH-Đ</v>
      </c>
      <c r="BP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/>
      <c r="DJ219" s="61"/>
      <c r="DK219" s="61"/>
      <c r="DL219" s="61"/>
      <c r="DM219" s="61"/>
    </row>
    <row r="220" spans="1:117" s="25" customFormat="1" x14ac:dyDescent="0.2">
      <c r="A220" s="25" t="s">
        <v>74</v>
      </c>
      <c r="B220" s="25" t="s">
        <v>160</v>
      </c>
      <c r="C220" s="25" t="s">
        <v>155</v>
      </c>
      <c r="I220" s="116">
        <f t="shared" si="51"/>
        <v>0</v>
      </c>
      <c r="J220" s="116"/>
      <c r="K220" s="116"/>
      <c r="L220" s="116"/>
      <c r="M220" s="116"/>
      <c r="N220" s="116" t="e">
        <f t="shared" ca="1" si="52"/>
        <v>#N/A</v>
      </c>
      <c r="U220" s="132" t="s">
        <v>3092</v>
      </c>
      <c r="V220" s="119" t="s">
        <v>3062</v>
      </c>
      <c r="W220" s="119" t="s">
        <v>151</v>
      </c>
      <c r="AL220" s="117"/>
      <c r="AN220" s="35" t="s">
        <v>5525</v>
      </c>
      <c r="AO220" s="35" t="s">
        <v>264</v>
      </c>
      <c r="AP220" s="25" t="s">
        <v>5621</v>
      </c>
      <c r="AQ220" s="25" t="str">
        <f t="shared" si="46"/>
        <v>TANG MÔN-Đ</v>
      </c>
      <c r="AX220" s="25" t="str">
        <f t="shared" si="49"/>
        <v>L.TANG MÔNTHÂN</v>
      </c>
      <c r="AY220" s="25" t="str">
        <f t="shared" si="50"/>
        <v>L.TANG MÔN-Đ</v>
      </c>
      <c r="BP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/>
      <c r="DJ220" s="61"/>
      <c r="DK220" s="61"/>
      <c r="DL220" s="61"/>
      <c r="DM220" s="61"/>
    </row>
    <row r="221" spans="1:117" s="25" customFormat="1" x14ac:dyDescent="0.2">
      <c r="A221" s="25" t="s">
        <v>75</v>
      </c>
      <c r="B221" s="25" t="s">
        <v>160</v>
      </c>
      <c r="C221" s="25" t="s">
        <v>156</v>
      </c>
      <c r="I221" s="116">
        <f t="shared" si="51"/>
        <v>0</v>
      </c>
      <c r="J221" s="116"/>
      <c r="K221" s="116"/>
      <c r="L221" s="116"/>
      <c r="M221" s="116"/>
      <c r="N221" s="116" t="e">
        <f t="shared" ca="1" si="52"/>
        <v>#N/A</v>
      </c>
      <c r="U221" s="132" t="s">
        <v>3092</v>
      </c>
      <c r="V221" s="119" t="s">
        <v>3063</v>
      </c>
      <c r="W221" s="119" t="s">
        <v>152</v>
      </c>
      <c r="AL221" s="117"/>
      <c r="AN221" s="35" t="s">
        <v>2016</v>
      </c>
      <c r="AO221" s="35" t="s">
        <v>5851</v>
      </c>
      <c r="AP221" s="25" t="s">
        <v>5607</v>
      </c>
      <c r="AQ221" s="25" t="str">
        <f t="shared" si="46"/>
        <v>VĂN XƯƠNG-Đ</v>
      </c>
      <c r="AX221" s="25" t="str">
        <f t="shared" si="49"/>
        <v>L.VĂN XƯƠNGNGỌ</v>
      </c>
      <c r="AY221" s="25" t="str">
        <f t="shared" si="50"/>
        <v>L.VĂN XƯƠNG-Đ</v>
      </c>
      <c r="BP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  <c r="DF221" s="61"/>
      <c r="DG221" s="61"/>
      <c r="DH221" s="61"/>
      <c r="DI221" s="61"/>
      <c r="DJ221" s="61"/>
      <c r="DK221" s="61"/>
      <c r="DL221" s="61"/>
      <c r="DM221" s="61"/>
    </row>
    <row r="222" spans="1:117" s="25" customFormat="1" x14ac:dyDescent="0.2">
      <c r="A222" s="25" t="s">
        <v>76</v>
      </c>
      <c r="B222" s="25" t="s">
        <v>160</v>
      </c>
      <c r="C222" s="25" t="s">
        <v>157</v>
      </c>
      <c r="I222" s="116" t="str">
        <f t="shared" ca="1" si="51"/>
        <v>LỰC SỸ</v>
      </c>
      <c r="J222" s="116" t="s">
        <v>484</v>
      </c>
      <c r="K222" s="116">
        <f ca="1">MATCH($G$2,OFFSET('AN CÁC SAO CHÍNH TINH'!$A$1,'AN CÁC SAO CHÍNH TINH'!K221,0,1000000),0)+'AN CÁC SAO CHÍNH TINH'!K221</f>
        <v>4334</v>
      </c>
      <c r="L222" s="116" t="str" cm="1">
        <f t="array" aca="1" ref="L222" ca="1">INDEX($B:$B,K222)</f>
        <v>LỰC SỸ</v>
      </c>
      <c r="M222" s="116" t="str" cm="1">
        <f t="array" aca="1" ref="M222" ca="1">INDEX($C:$C,K222)</f>
        <v>SỬU</v>
      </c>
      <c r="N222" s="116" t="str">
        <f t="shared" ca="1" si="52"/>
        <v>CUNG PHỤ MẪU</v>
      </c>
      <c r="U222" s="132" t="s">
        <v>3092</v>
      </c>
      <c r="V222" s="119" t="s">
        <v>3064</v>
      </c>
      <c r="W222" s="119" t="s">
        <v>153</v>
      </c>
      <c r="AL222" s="117"/>
      <c r="AN222" s="35" t="s">
        <v>5526</v>
      </c>
      <c r="AO222" s="35" t="s">
        <v>5852</v>
      </c>
      <c r="AP222" s="25" t="s">
        <v>5608</v>
      </c>
      <c r="AQ222" s="25" t="str">
        <f t="shared" si="46"/>
        <v>KÌNH DƯƠNG-Đ</v>
      </c>
      <c r="AX222" s="25" t="str">
        <f t="shared" si="49"/>
        <v>L.KÌNH DƯƠNGTHÌN</v>
      </c>
      <c r="AY222" s="25" t="str">
        <f t="shared" si="50"/>
        <v>L.KÌNH DƯƠNG-Đ</v>
      </c>
      <c r="BP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/>
      <c r="DJ222" s="61"/>
      <c r="DK222" s="61"/>
      <c r="DL222" s="61"/>
      <c r="DM222" s="61"/>
    </row>
    <row r="223" spans="1:117" s="25" customFormat="1" x14ac:dyDescent="0.2">
      <c r="A223" s="25" t="s">
        <v>77</v>
      </c>
      <c r="B223" s="25" t="s">
        <v>160</v>
      </c>
      <c r="C223" s="25" t="s">
        <v>158</v>
      </c>
      <c r="I223" s="116" t="str">
        <f t="shared" ca="1" si="51"/>
        <v>THANH LONG</v>
      </c>
      <c r="J223" s="116" t="s">
        <v>484</v>
      </c>
      <c r="K223" s="116">
        <f ca="1">MATCH($G$2,OFFSET('AN CÁC SAO CHÍNH TINH'!$A$1,'AN CÁC SAO CHÍNH TINH'!K222,0,1000000),0)+'AN CÁC SAO CHÍNH TINH'!K222</f>
        <v>4335</v>
      </c>
      <c r="L223" s="116" t="str" cm="1">
        <f t="array" aca="1" ref="L223" ca="1">INDEX($B:$B,K223)</f>
        <v>THANH LONG</v>
      </c>
      <c r="M223" s="116" t="str" cm="1">
        <f t="array" aca="1" ref="M223" ca="1">INDEX($C:$C,K223)</f>
        <v>DẦN</v>
      </c>
      <c r="N223" s="116" t="str">
        <f t="shared" ca="1" si="52"/>
        <v>CUNG PHÚC ĐỨC</v>
      </c>
      <c r="U223" s="132" t="s">
        <v>3092</v>
      </c>
      <c r="V223" s="119" t="s">
        <v>3065</v>
      </c>
      <c r="W223" s="119" t="s">
        <v>154</v>
      </c>
      <c r="AL223" s="117"/>
      <c r="AN223" s="35" t="s">
        <v>5527</v>
      </c>
      <c r="AO223" s="35" t="s">
        <v>265</v>
      </c>
      <c r="AP223" s="25" t="s">
        <v>5619</v>
      </c>
      <c r="AQ223" s="25" t="str">
        <f t="shared" si="46"/>
        <v>BẠCH HỔ-Đ</v>
      </c>
      <c r="AX223" s="25" t="str">
        <f t="shared" si="49"/>
        <v>L.BẠCH HỔMÃO</v>
      </c>
      <c r="AY223" s="25" t="str">
        <f t="shared" si="50"/>
        <v>L.BẠCH HỔ-Đ</v>
      </c>
      <c r="BP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/>
      <c r="DJ223" s="61"/>
      <c r="DK223" s="61"/>
      <c r="DL223" s="61"/>
      <c r="DM223" s="61"/>
    </row>
    <row r="224" spans="1:117" s="25" customFormat="1" x14ac:dyDescent="0.2">
      <c r="A224" s="25" t="s">
        <v>78</v>
      </c>
      <c r="B224" s="25" t="s">
        <v>160</v>
      </c>
      <c r="C224" s="25" t="s">
        <v>147</v>
      </c>
      <c r="I224" s="116" t="str">
        <f t="shared" ca="1" si="51"/>
        <v>TIỂU HAO</v>
      </c>
      <c r="J224" s="116" t="s">
        <v>484</v>
      </c>
      <c r="K224" s="116">
        <f ca="1">MATCH($G$2,OFFSET('AN CÁC SAO CHÍNH TINH'!$A$1,'AN CÁC SAO CHÍNH TINH'!K223,0,1000000),0)+'AN CÁC SAO CHÍNH TINH'!K223</f>
        <v>4336</v>
      </c>
      <c r="L224" s="116" t="str" cm="1">
        <f t="array" aca="1" ref="L224" ca="1">INDEX($B:$B,K224)</f>
        <v>TIỂU HAO-Đ</v>
      </c>
      <c r="M224" s="116" t="str" cm="1">
        <f t="array" aca="1" ref="M224" ca="1">INDEX($C:$C,K224)</f>
        <v>MÃO</v>
      </c>
      <c r="N224" s="116" t="str">
        <f t="shared" ca="1" si="52"/>
        <v>CUNG ĐIỀN TRẠCH</v>
      </c>
      <c r="U224" s="132" t="s">
        <v>3092</v>
      </c>
      <c r="V224" s="119" t="s">
        <v>636</v>
      </c>
      <c r="W224" s="119" t="s">
        <v>155</v>
      </c>
      <c r="AL224" s="117"/>
      <c r="AN224" s="35" t="s">
        <v>5528</v>
      </c>
      <c r="AO224" s="35" t="s">
        <v>5854</v>
      </c>
      <c r="AP224" s="25" t="s">
        <v>5614</v>
      </c>
      <c r="AQ224" s="25" t="str">
        <f t="shared" si="46"/>
        <v>LINH TINH-Đ</v>
      </c>
      <c r="AX224" s="25" t="str">
        <f t="shared" si="49"/>
        <v>L.LINH TINHDẦN</v>
      </c>
      <c r="AY224" s="25" t="str">
        <f t="shared" si="50"/>
        <v>L.LINH TINH-Đ</v>
      </c>
      <c r="BP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/>
      <c r="DJ224" s="61"/>
      <c r="DK224" s="61"/>
      <c r="DL224" s="61"/>
      <c r="DM224" s="61"/>
    </row>
    <row r="225" spans="1:117" s="25" customFormat="1" x14ac:dyDescent="0.2">
      <c r="A225" s="25" t="s">
        <v>79</v>
      </c>
      <c r="B225" s="25" t="s">
        <v>160</v>
      </c>
      <c r="C225" s="25" t="s">
        <v>148</v>
      </c>
      <c r="I225" s="116" t="str">
        <f t="shared" ca="1" si="51"/>
        <v>TƯỚNG QUÂN</v>
      </c>
      <c r="J225" s="116" t="s">
        <v>484</v>
      </c>
      <c r="K225" s="116">
        <f ca="1">MATCH($G$2,OFFSET('AN CÁC SAO CHÍNH TINH'!$A$1,'AN CÁC SAO CHÍNH TINH'!K224,0,1000000),0)+'AN CÁC SAO CHÍNH TINH'!K224</f>
        <v>4337</v>
      </c>
      <c r="L225" s="116" t="str" cm="1">
        <f t="array" aca="1" ref="L225" ca="1">INDEX($B:$B,K225)</f>
        <v>TƯỚNG QUÂN</v>
      </c>
      <c r="M225" s="116" t="str" cm="1">
        <f t="array" aca="1" ref="M225" ca="1">INDEX($C:$C,K225)</f>
        <v>THÌN</v>
      </c>
      <c r="N225" s="116" t="str">
        <f t="shared" ca="1" si="52"/>
        <v>CUNG QUAN LỘC</v>
      </c>
      <c r="U225" s="132" t="s">
        <v>3092</v>
      </c>
      <c r="V225" s="119" t="s">
        <v>3066</v>
      </c>
      <c r="W225" s="119" t="s">
        <v>156</v>
      </c>
      <c r="AL225" s="117"/>
      <c r="AN225" s="35" t="s">
        <v>5529</v>
      </c>
      <c r="AO225" s="35" t="s">
        <v>5856</v>
      </c>
      <c r="AP225" s="25" t="s">
        <v>5616</v>
      </c>
      <c r="AQ225" s="25" t="str">
        <f t="shared" si="46"/>
        <v>THIÊN RIÊU-Đ</v>
      </c>
      <c r="AX225" s="25" t="str">
        <f t="shared" si="49"/>
        <v>L.THIÊN RIÊUDẦN</v>
      </c>
      <c r="AY225" s="25" t="str">
        <f t="shared" si="50"/>
        <v>L.THIÊN RIÊU-Đ</v>
      </c>
      <c r="BP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/>
      <c r="DJ225" s="61"/>
      <c r="DK225" s="61"/>
      <c r="DL225" s="61"/>
      <c r="DM225" s="61"/>
    </row>
    <row r="226" spans="1:117" s="25" customFormat="1" x14ac:dyDescent="0.2">
      <c r="A226" s="25" t="s">
        <v>80</v>
      </c>
      <c r="B226" s="25" t="s">
        <v>160</v>
      </c>
      <c r="C226" s="25" t="s">
        <v>149</v>
      </c>
      <c r="I226" s="116" t="str">
        <f t="shared" ca="1" si="51"/>
        <v>TẤU THƯ</v>
      </c>
      <c r="J226" s="116" t="s">
        <v>484</v>
      </c>
      <c r="K226" s="116">
        <f ca="1">MATCH($G$2,OFFSET('AN CÁC SAO CHÍNH TINH'!$A$1,'AN CÁC SAO CHÍNH TINH'!K225,0,1000000),0)+'AN CÁC SAO CHÍNH TINH'!K225</f>
        <v>4338</v>
      </c>
      <c r="L226" s="116" t="str" cm="1">
        <f t="array" aca="1" ref="L226" ca="1">INDEX($B:$B,K226)</f>
        <v>TẤU THƯ</v>
      </c>
      <c r="M226" s="116" t="str" cm="1">
        <f t="array" aca="1" ref="M226" ca="1">INDEX($C:$C,K226)</f>
        <v>TỴ</v>
      </c>
      <c r="N226" s="116" t="str">
        <f t="shared" ca="1" si="52"/>
        <v>CUNG NÔ BỘC</v>
      </c>
      <c r="U226" s="132" t="s">
        <v>3092</v>
      </c>
      <c r="V226" s="119" t="s">
        <v>3067</v>
      </c>
      <c r="W226" s="119" t="s">
        <v>157</v>
      </c>
      <c r="AL226" s="117"/>
      <c r="AN226" s="35" t="s">
        <v>5530</v>
      </c>
      <c r="AO226" s="35" t="s">
        <v>5858</v>
      </c>
      <c r="AP226" s="25" t="s">
        <v>5618</v>
      </c>
      <c r="AQ226" s="25" t="str">
        <f t="shared" si="46"/>
        <v>HÓA KỴ-Đ</v>
      </c>
      <c r="AX226" s="25" t="str">
        <f t="shared" si="49"/>
        <v>L.HÓA KỴSỬU</v>
      </c>
      <c r="AY226" s="25" t="str">
        <f t="shared" si="50"/>
        <v>L.HÓA KỴ-Đ</v>
      </c>
      <c r="BP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/>
      <c r="DJ226" s="61"/>
      <c r="DK226" s="61"/>
      <c r="DL226" s="61"/>
      <c r="DM226" s="61"/>
    </row>
    <row r="227" spans="1:117" s="25" customFormat="1" x14ac:dyDescent="0.2">
      <c r="A227" s="25" t="s">
        <v>81</v>
      </c>
      <c r="B227" s="25" t="s">
        <v>160</v>
      </c>
      <c r="C227" s="25" t="s">
        <v>150</v>
      </c>
      <c r="I227" s="116" t="str">
        <f t="shared" ca="1" si="51"/>
        <v>PHI LIÊM</v>
      </c>
      <c r="J227" s="116" t="s">
        <v>484</v>
      </c>
      <c r="K227" s="116">
        <f ca="1">MATCH($G$2,OFFSET('AN CÁC SAO CHÍNH TINH'!$A$1,'AN CÁC SAO CHÍNH TINH'!K226,0,1000000),0)+'AN CÁC SAO CHÍNH TINH'!K226</f>
        <v>4339</v>
      </c>
      <c r="L227" s="116" t="str" cm="1">
        <f t="array" aca="1" ref="L227" ca="1">INDEX($B:$B,K227)</f>
        <v>PHI LIÊM</v>
      </c>
      <c r="M227" s="116" t="str" cm="1">
        <f t="array" aca="1" ref="M227" ca="1">INDEX($C:$C,K227)</f>
        <v>NGỌ</v>
      </c>
      <c r="N227" s="116" t="str">
        <f t="shared" ca="1" si="52"/>
        <v>CUNG THIÊN DI</v>
      </c>
      <c r="U227" s="132" t="s">
        <v>3092</v>
      </c>
      <c r="V227" s="119" t="s">
        <v>3068</v>
      </c>
      <c r="W227" s="119" t="s">
        <v>158</v>
      </c>
      <c r="AL227" s="117"/>
      <c r="AN227" s="35" t="s">
        <v>5531</v>
      </c>
      <c r="AO227" s="35" t="s">
        <v>5856</v>
      </c>
      <c r="AP227" s="25" t="s">
        <v>5616</v>
      </c>
      <c r="AQ227" s="25" t="str">
        <f t="shared" si="46"/>
        <v>THIÊN RIÊU-Đ</v>
      </c>
      <c r="AX227" s="25" t="str">
        <f t="shared" si="49"/>
        <v>L.THIÊN RIÊUSỬU</v>
      </c>
      <c r="AY227" s="25" t="str">
        <f t="shared" si="50"/>
        <v>L.THIÊN RIÊU-Đ</v>
      </c>
      <c r="BP227" s="61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/>
      <c r="DJ227" s="61"/>
      <c r="DK227" s="61"/>
      <c r="DL227" s="61"/>
      <c r="DM227" s="61"/>
    </row>
    <row r="228" spans="1:117" s="25" customFormat="1" x14ac:dyDescent="0.2">
      <c r="A228" s="25" t="s">
        <v>82</v>
      </c>
      <c r="B228" s="25" t="s">
        <v>160</v>
      </c>
      <c r="C228" s="25" t="s">
        <v>151</v>
      </c>
      <c r="I228" s="116" t="str">
        <f t="shared" ca="1" si="51"/>
        <v>HỶ THẦN</v>
      </c>
      <c r="J228" s="116" t="s">
        <v>484</v>
      </c>
      <c r="K228" s="116">
        <f ca="1">MATCH($G$2,OFFSET('AN CÁC SAO CHÍNH TINH'!$A$1,'AN CÁC SAO CHÍNH TINH'!K227,0,1000000),0)+'AN CÁC SAO CHÍNH TINH'!K227</f>
        <v>4340</v>
      </c>
      <c r="L228" s="116" t="str" cm="1">
        <f t="array" aca="1" ref="L228" ca="1">INDEX($B:$B,K228)</f>
        <v>HỶ THẦN</v>
      </c>
      <c r="M228" s="116" t="str" cm="1">
        <f t="array" aca="1" ref="M228" ca="1">INDEX($C:$C,K228)</f>
        <v>MÙI</v>
      </c>
      <c r="N228" s="116" t="str">
        <f t="shared" ca="1" si="52"/>
        <v>CUNG TẬT ÁCH</v>
      </c>
      <c r="U228" s="132" t="s">
        <v>3092</v>
      </c>
      <c r="V228" s="119" t="s">
        <v>3069</v>
      </c>
      <c r="W228" s="119" t="s">
        <v>147</v>
      </c>
      <c r="AL228" s="117"/>
      <c r="AN228" s="35" t="s">
        <v>5532</v>
      </c>
      <c r="AO228" s="35" t="s">
        <v>288</v>
      </c>
      <c r="AP228" s="25" t="s">
        <v>5609</v>
      </c>
      <c r="AQ228" s="25" t="str">
        <f t="shared" si="46"/>
        <v>ĐẠI HAO-Đ</v>
      </c>
      <c r="AX228" s="25" t="str">
        <f t="shared" si="49"/>
        <v>L.ĐẠI HAOMÃO</v>
      </c>
      <c r="AY228" s="25" t="str">
        <f t="shared" si="50"/>
        <v>L.ĐẠI HAO-Đ</v>
      </c>
      <c r="BP228" s="61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/>
      <c r="DJ228" s="61"/>
      <c r="DK228" s="61"/>
      <c r="DL228" s="61"/>
      <c r="DM228" s="61"/>
    </row>
    <row r="229" spans="1:117" s="25" customFormat="1" x14ac:dyDescent="0.2">
      <c r="A229" s="25" t="s">
        <v>83</v>
      </c>
      <c r="B229" s="25" t="s">
        <v>160</v>
      </c>
      <c r="C229" s="25" t="s">
        <v>152</v>
      </c>
      <c r="I229" s="116" t="str">
        <f t="shared" ca="1" si="51"/>
        <v>BỆNH PHÙ</v>
      </c>
      <c r="J229" s="116" t="s">
        <v>484</v>
      </c>
      <c r="K229" s="116">
        <f ca="1">MATCH($G$2,OFFSET('AN CÁC SAO CHÍNH TINH'!$A$1,'AN CÁC SAO CHÍNH TINH'!K228,0,1000000),0)+'AN CÁC SAO CHÍNH TINH'!K228</f>
        <v>4341</v>
      </c>
      <c r="L229" s="116" t="str" cm="1">
        <f t="array" aca="1" ref="L229" ca="1">INDEX($B:$B,K229)</f>
        <v>BỆNH PHÙ</v>
      </c>
      <c r="M229" s="116" t="str" cm="1">
        <f t="array" aca="1" ref="M229" ca="1">INDEX($C:$C,K229)</f>
        <v>THÂN</v>
      </c>
      <c r="N229" s="116" t="str">
        <f t="shared" ca="1" si="52"/>
        <v>CUNG TÀI BẠCH</v>
      </c>
      <c r="U229" s="132" t="s">
        <v>3092</v>
      </c>
      <c r="V229" s="119" t="s">
        <v>3070</v>
      </c>
      <c r="W229" s="119" t="s">
        <v>148</v>
      </c>
      <c r="AL229" s="117"/>
      <c r="AN229" s="35" t="s">
        <v>5533</v>
      </c>
      <c r="AO229" s="35" t="s">
        <v>5856</v>
      </c>
      <c r="AP229" s="25" t="s">
        <v>5616</v>
      </c>
      <c r="AQ229" s="25" t="str">
        <f t="shared" ref="AQ229:AQ292" si="53">CONCATENATE(TRIM(LEFT(AP229,LEN(AP229)-LEN(RIGHT(AP229)))),"-",RIGHT(AP229))</f>
        <v>THIÊN RIÊU-Đ</v>
      </c>
      <c r="AX229" s="25" t="str">
        <f t="shared" si="49"/>
        <v>L.THIÊN RIÊUTUẤT</v>
      </c>
      <c r="AY229" s="25" t="str">
        <f t="shared" si="50"/>
        <v>L.THIÊN RIÊU-Đ</v>
      </c>
      <c r="BP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/>
      <c r="DJ229" s="61"/>
      <c r="DK229" s="61"/>
      <c r="DL229" s="61"/>
      <c r="DM229" s="61"/>
    </row>
    <row r="230" spans="1:117" s="25" customFormat="1" x14ac:dyDescent="0.2">
      <c r="A230" s="25" t="s">
        <v>84</v>
      </c>
      <c r="B230" s="25" t="s">
        <v>160</v>
      </c>
      <c r="C230" s="25" t="s">
        <v>153</v>
      </c>
      <c r="I230" s="116" t="str">
        <f t="shared" ca="1" si="51"/>
        <v>ĐẠI HAO</v>
      </c>
      <c r="J230" s="116" t="s">
        <v>484</v>
      </c>
      <c r="K230" s="116">
        <f ca="1">MATCH($G$2,OFFSET('AN CÁC SAO CHÍNH TINH'!$A$1,'AN CÁC SAO CHÍNH TINH'!K229,0,1000000),0)+'AN CÁC SAO CHÍNH TINH'!K229</f>
        <v>4342</v>
      </c>
      <c r="L230" s="116" t="str" cm="1">
        <f t="array" aca="1" ref="L230" ca="1">INDEX($B:$B,K230)</f>
        <v>ĐẠI HAO-Đ</v>
      </c>
      <c r="M230" s="116" t="str" cm="1">
        <f t="array" aca="1" ref="M230" ca="1">INDEX($C:$C,K230)</f>
        <v>DẬU</v>
      </c>
      <c r="N230" s="116" t="str">
        <f t="shared" ca="1" si="52"/>
        <v>CUNG TỬ TỨC</v>
      </c>
      <c r="U230" s="132" t="s">
        <v>3092</v>
      </c>
      <c r="V230" s="119" t="s">
        <v>3071</v>
      </c>
      <c r="W230" s="119" t="s">
        <v>149</v>
      </c>
      <c r="AL230" s="117"/>
      <c r="AN230" s="35" t="s">
        <v>5534</v>
      </c>
      <c r="AO230" s="35" t="s">
        <v>238</v>
      </c>
      <c r="AP230" s="25" t="s">
        <v>5613</v>
      </c>
      <c r="AQ230" s="25" t="str">
        <f t="shared" si="53"/>
        <v>THIÊN KHỐC-Đ</v>
      </c>
      <c r="AX230" s="25" t="str">
        <f t="shared" si="49"/>
        <v>L.THIÊN KHỐCNGỌ</v>
      </c>
      <c r="AY230" s="25" t="str">
        <f t="shared" si="50"/>
        <v>L.THIÊN KHỐC-Đ</v>
      </c>
      <c r="BP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/>
      <c r="DJ230" s="61"/>
      <c r="DK230" s="61"/>
      <c r="DL230" s="61"/>
      <c r="DM230" s="61"/>
    </row>
    <row r="231" spans="1:117" s="25" customFormat="1" x14ac:dyDescent="0.2">
      <c r="A231" s="25" t="s">
        <v>85</v>
      </c>
      <c r="B231" s="25" t="s">
        <v>160</v>
      </c>
      <c r="C231" s="25" t="s">
        <v>153</v>
      </c>
      <c r="I231" s="116" t="str">
        <f t="shared" ca="1" si="51"/>
        <v>PHỤC BINH</v>
      </c>
      <c r="J231" s="116" t="s">
        <v>484</v>
      </c>
      <c r="K231" s="116">
        <f ca="1">MATCH($G$2,OFFSET('AN CÁC SAO CHÍNH TINH'!$A$1,'AN CÁC SAO CHÍNH TINH'!K230,0,1000000),0)+'AN CÁC SAO CHÍNH TINH'!K230</f>
        <v>4343</v>
      </c>
      <c r="L231" s="116" t="str" cm="1">
        <f t="array" aca="1" ref="L231" ca="1">INDEX($B:$B,K231)</f>
        <v>PHỤC BINH</v>
      </c>
      <c r="M231" s="116" t="str" cm="1">
        <f t="array" aca="1" ref="M231" ca="1">INDEX($C:$C,K231)</f>
        <v>TUẤT</v>
      </c>
      <c r="N231" s="116" t="str">
        <f t="shared" ca="1" si="52"/>
        <v>CUNG PHU/THÊ</v>
      </c>
      <c r="U231" s="132" t="s">
        <v>3093</v>
      </c>
      <c r="V231" s="119" t="s">
        <v>3061</v>
      </c>
      <c r="W231" s="119" t="s">
        <v>156</v>
      </c>
      <c r="AL231" s="117"/>
      <c r="AN231" s="35" t="s">
        <v>5535</v>
      </c>
      <c r="AO231" s="35" t="s">
        <v>236</v>
      </c>
      <c r="AP231" s="25" t="s">
        <v>5612</v>
      </c>
      <c r="AQ231" s="25" t="str">
        <f t="shared" si="53"/>
        <v>THIÊN HƯ-Đ</v>
      </c>
      <c r="AX231" s="25" t="str">
        <f t="shared" si="49"/>
        <v>L.THIÊN HƯNGỌ</v>
      </c>
      <c r="AY231" s="25" t="str">
        <f t="shared" si="50"/>
        <v>L.THIÊN HƯ-Đ</v>
      </c>
      <c r="BP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/>
      <c r="DJ231" s="61"/>
      <c r="DK231" s="61"/>
      <c r="DL231" s="61"/>
      <c r="DM231" s="61"/>
    </row>
    <row r="232" spans="1:117" s="25" customFormat="1" x14ac:dyDescent="0.2">
      <c r="A232" s="25" t="s">
        <v>86</v>
      </c>
      <c r="B232" s="25" t="s">
        <v>160</v>
      </c>
      <c r="C232" s="25" t="s">
        <v>154</v>
      </c>
      <c r="I232" s="116" t="str">
        <f t="shared" ca="1" si="51"/>
        <v>QUAN PHỦ</v>
      </c>
      <c r="J232" s="116" t="s">
        <v>484</v>
      </c>
      <c r="K232" s="116">
        <f ca="1">MATCH($G$2,OFFSET('AN CÁC SAO CHÍNH TINH'!$A$1,'AN CÁC SAO CHÍNH TINH'!K231,0,1000000),0)+'AN CÁC SAO CHÍNH TINH'!K231</f>
        <v>4344</v>
      </c>
      <c r="L232" s="116" t="str" cm="1">
        <f t="array" aca="1" ref="L232" ca="1">INDEX($B:$B,K232)</f>
        <v>QUAN PHỦ</v>
      </c>
      <c r="M232" s="116" t="str" cm="1">
        <f t="array" aca="1" ref="M232" ca="1">INDEX($C:$C,K232)</f>
        <v>HỢI</v>
      </c>
      <c r="N232" s="116" t="str">
        <f t="shared" ca="1" si="52"/>
        <v>CUNG HUYNH ĐỆ</v>
      </c>
      <c r="U232" s="132" t="s">
        <v>3093</v>
      </c>
      <c r="V232" s="119" t="s">
        <v>3062</v>
      </c>
      <c r="W232" s="119" t="s">
        <v>157</v>
      </c>
      <c r="AL232" s="117"/>
      <c r="AN232" s="35" t="s">
        <v>5536</v>
      </c>
      <c r="AO232" s="35" t="s">
        <v>5860</v>
      </c>
      <c r="AP232" s="25" t="s">
        <v>5622</v>
      </c>
      <c r="AQ232" s="25" t="str">
        <f t="shared" si="53"/>
        <v>THIÊN MÃ-Đ</v>
      </c>
      <c r="AX232" s="25" t="str">
        <f t="shared" si="49"/>
        <v>L.THIÊN MÃDẦN</v>
      </c>
      <c r="AY232" s="25" t="str">
        <f t="shared" si="50"/>
        <v>L.THIÊN MÃ-Đ</v>
      </c>
      <c r="BP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/>
      <c r="DJ232" s="61"/>
      <c r="DK232" s="61"/>
      <c r="DL232" s="61"/>
      <c r="DM232" s="61"/>
    </row>
    <row r="233" spans="1:117" s="25" customFormat="1" x14ac:dyDescent="0.2">
      <c r="A233" s="25" t="s">
        <v>87</v>
      </c>
      <c r="B233" s="25" t="s">
        <v>160</v>
      </c>
      <c r="C233" s="25" t="s">
        <v>155</v>
      </c>
      <c r="I233" s="116" t="e">
        <f t="shared" ca="1" si="51"/>
        <v>#N/A</v>
      </c>
      <c r="J233" s="116" t="s">
        <v>484</v>
      </c>
      <c r="K233" s="116" t="e">
        <f ca="1">MATCH($G$2,OFFSET('AN CÁC SAO CHÍNH TINH'!$A$1,'AN CÁC SAO CHÍNH TINH'!K232,0,1000000),0)+'AN CÁC SAO CHÍNH TINH'!K232</f>
        <v>#N/A</v>
      </c>
      <c r="L233" s="116" t="e" cm="1">
        <f t="array" aca="1" ref="L233" ca="1">INDEX($B:$B,K233)</f>
        <v>#N/A</v>
      </c>
      <c r="M233" s="116" t="e" cm="1">
        <f t="array" aca="1" ref="M233" ca="1">INDEX($C:$C,K233)</f>
        <v>#N/A</v>
      </c>
      <c r="N233" s="116" t="e">
        <f t="shared" ca="1" si="52"/>
        <v>#N/A</v>
      </c>
      <c r="U233" s="132" t="s">
        <v>3093</v>
      </c>
      <c r="V233" s="119" t="s">
        <v>3063</v>
      </c>
      <c r="W233" s="119" t="s">
        <v>158</v>
      </c>
      <c r="AL233" s="117"/>
      <c r="AN233" s="35" t="s">
        <v>5537</v>
      </c>
      <c r="AO233" s="35" t="s">
        <v>264</v>
      </c>
      <c r="AP233" s="25" t="s">
        <v>5621</v>
      </c>
      <c r="AQ233" s="25" t="str">
        <f t="shared" si="53"/>
        <v>TANG MÔN-Đ</v>
      </c>
      <c r="AX233" s="25" t="str">
        <f t="shared" si="49"/>
        <v>L.TANG MÔNDẦN</v>
      </c>
      <c r="AY233" s="25" t="str">
        <f t="shared" si="50"/>
        <v>L.TANG MÔN-Đ</v>
      </c>
      <c r="BP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  <c r="DF233" s="61"/>
      <c r="DG233" s="61"/>
      <c r="DH233" s="61"/>
      <c r="DI233" s="61"/>
      <c r="DJ233" s="61"/>
      <c r="DK233" s="61"/>
      <c r="DL233" s="61"/>
      <c r="DM233" s="61"/>
    </row>
    <row r="234" spans="1:117" s="25" customFormat="1" x14ac:dyDescent="0.2">
      <c r="A234" s="25" t="s">
        <v>88</v>
      </c>
      <c r="B234" s="25" t="s">
        <v>160</v>
      </c>
      <c r="C234" s="25" t="s">
        <v>156</v>
      </c>
      <c r="I234" s="116" t="e">
        <f t="shared" ca="1" si="51"/>
        <v>#N/A</v>
      </c>
      <c r="J234" s="116" t="s">
        <v>484</v>
      </c>
      <c r="K234" s="116" t="e">
        <f ca="1">MATCH($G$2,OFFSET('AN CÁC SAO CHÍNH TINH'!$A$1,'AN CÁC SAO CHÍNH TINH'!K233,0,1000000),0)+'AN CÁC SAO CHÍNH TINH'!K233</f>
        <v>#N/A</v>
      </c>
      <c r="L234" s="116" t="e" cm="1">
        <f t="array" aca="1" ref="L234" ca="1">INDEX($B:$B,K234)</f>
        <v>#N/A</v>
      </c>
      <c r="M234" s="116" t="e" cm="1">
        <f t="array" aca="1" ref="M234" ca="1">INDEX($C:$C,K234)</f>
        <v>#N/A</v>
      </c>
      <c r="N234" s="116" t="e">
        <f t="shared" ca="1" si="52"/>
        <v>#N/A</v>
      </c>
      <c r="U234" s="132" t="s">
        <v>3093</v>
      </c>
      <c r="V234" s="119" t="s">
        <v>3064</v>
      </c>
      <c r="W234" s="119" t="s">
        <v>147</v>
      </c>
      <c r="AL234" s="117"/>
      <c r="AN234" s="35" t="s">
        <v>5538</v>
      </c>
      <c r="AO234" s="35" t="s">
        <v>5853</v>
      </c>
      <c r="AP234" s="25" t="s">
        <v>5611</v>
      </c>
      <c r="AQ234" s="25" t="str">
        <f t="shared" si="53"/>
        <v>ĐÀ LA-Đ</v>
      </c>
      <c r="AX234" s="25" t="str">
        <f t="shared" si="49"/>
        <v>L.ĐÀ LATUẤT</v>
      </c>
      <c r="AY234" s="25" t="str">
        <f t="shared" si="50"/>
        <v>L.ĐÀ LA-Đ</v>
      </c>
      <c r="BP234" s="61"/>
      <c r="CT234" s="61"/>
      <c r="CU234" s="61"/>
      <c r="CV234" s="61"/>
      <c r="CW234" s="61"/>
      <c r="CX234" s="61"/>
      <c r="CY234" s="61"/>
      <c r="CZ234" s="61"/>
      <c r="DA234" s="61"/>
      <c r="DB234" s="61"/>
      <c r="DC234" s="61"/>
      <c r="DD234" s="61"/>
      <c r="DE234" s="61"/>
      <c r="DF234" s="61"/>
      <c r="DG234" s="61"/>
      <c r="DH234" s="61"/>
      <c r="DI234" s="61"/>
      <c r="DJ234" s="61"/>
      <c r="DK234" s="61"/>
      <c r="DL234" s="61"/>
      <c r="DM234" s="61"/>
    </row>
    <row r="235" spans="1:117" s="25" customFormat="1" x14ac:dyDescent="0.2">
      <c r="A235" s="25" t="s">
        <v>89</v>
      </c>
      <c r="B235" s="25" t="s">
        <v>160</v>
      </c>
      <c r="C235" s="25" t="s">
        <v>157</v>
      </c>
      <c r="I235" s="116" t="e">
        <f t="shared" ca="1" si="51"/>
        <v>#N/A</v>
      </c>
      <c r="J235" s="116" t="s">
        <v>484</v>
      </c>
      <c r="K235" s="116" t="e">
        <f ca="1">MATCH($G$2,OFFSET('AN CÁC SAO CHÍNH TINH'!$A$1,'AN CÁC SAO CHÍNH TINH'!K234,0,1000000),0)+'AN CÁC SAO CHÍNH TINH'!K234</f>
        <v>#N/A</v>
      </c>
      <c r="L235" s="116" t="e" cm="1">
        <f t="array" aca="1" ref="L235" ca="1">INDEX($B:$B,K235)</f>
        <v>#N/A</v>
      </c>
      <c r="M235" s="116" t="e" cm="1">
        <f t="array" aca="1" ref="M235" ca="1">INDEX($C:$C,K235)</f>
        <v>#N/A</v>
      </c>
      <c r="N235" s="116" t="e">
        <f t="shared" ca="1" si="52"/>
        <v>#N/A</v>
      </c>
      <c r="U235" s="132" t="s">
        <v>3093</v>
      </c>
      <c r="V235" s="119" t="s">
        <v>3065</v>
      </c>
      <c r="W235" s="119" t="s">
        <v>148</v>
      </c>
      <c r="AL235" s="117"/>
      <c r="AN235" s="35" t="s">
        <v>5539</v>
      </c>
      <c r="AO235" s="35" t="s">
        <v>5859</v>
      </c>
      <c r="AP235" s="25" t="s">
        <v>5620</v>
      </c>
      <c r="AQ235" s="25" t="str">
        <f t="shared" si="53"/>
        <v>THIÊN HÌNH-Đ</v>
      </c>
      <c r="AX235" s="25" t="str">
        <f t="shared" si="49"/>
        <v>L.THIÊN HÌNHDẬU</v>
      </c>
      <c r="AY235" s="25" t="str">
        <f t="shared" si="50"/>
        <v>L.THIÊN HÌNH-Đ</v>
      </c>
      <c r="BP235" s="61"/>
      <c r="CT235" s="61"/>
      <c r="CU235" s="61"/>
      <c r="CV235" s="61"/>
      <c r="CW235" s="61"/>
      <c r="CX235" s="61"/>
      <c r="CY235" s="61"/>
      <c r="CZ235" s="61"/>
      <c r="DA235" s="61"/>
      <c r="DB235" s="61"/>
      <c r="DC235" s="61"/>
      <c r="DD235" s="61"/>
      <c r="DE235" s="61"/>
      <c r="DF235" s="61"/>
      <c r="DG235" s="61"/>
      <c r="DH235" s="61"/>
      <c r="DI235" s="61"/>
      <c r="DJ235" s="61"/>
      <c r="DK235" s="61"/>
      <c r="DL235" s="61"/>
      <c r="DM235" s="61"/>
    </row>
    <row r="236" spans="1:117" s="25" customFormat="1" x14ac:dyDescent="0.2">
      <c r="A236" s="25" t="s">
        <v>90</v>
      </c>
      <c r="B236" s="25" t="s">
        <v>160</v>
      </c>
      <c r="C236" s="25" t="s">
        <v>158</v>
      </c>
      <c r="I236" s="116" t="e">
        <f t="shared" ca="1" si="51"/>
        <v>#N/A</v>
      </c>
      <c r="J236" s="116" t="s">
        <v>484</v>
      </c>
      <c r="K236" s="116" t="e">
        <f ca="1">MATCH($G$2,OFFSET('AN CÁC SAO CHÍNH TINH'!$A$1,'AN CÁC SAO CHÍNH TINH'!K235,0,1000000),0)+'AN CÁC SAO CHÍNH TINH'!K235</f>
        <v>#N/A</v>
      </c>
      <c r="L236" s="116" t="e" cm="1">
        <f t="array" aca="1" ref="L236" ca="1">INDEX($B:$B,K236)</f>
        <v>#N/A</v>
      </c>
      <c r="M236" s="116" t="e" cm="1">
        <f t="array" aca="1" ref="M236" ca="1">INDEX($C:$C,K236)</f>
        <v>#N/A</v>
      </c>
      <c r="N236" s="116" t="e">
        <f t="shared" ca="1" si="52"/>
        <v>#N/A</v>
      </c>
      <c r="U236" s="132" t="s">
        <v>3093</v>
      </c>
      <c r="V236" s="119" t="s">
        <v>636</v>
      </c>
      <c r="W236" s="119" t="s">
        <v>149</v>
      </c>
      <c r="AL236" s="117"/>
      <c r="AN236" s="35" t="s">
        <v>5540</v>
      </c>
      <c r="AO236" s="35" t="s">
        <v>265</v>
      </c>
      <c r="AP236" s="25" t="s">
        <v>5619</v>
      </c>
      <c r="AQ236" s="25" t="str">
        <f t="shared" si="53"/>
        <v>BẠCH HỔ-Đ</v>
      </c>
      <c r="AX236" s="25" t="str">
        <f t="shared" si="49"/>
        <v>L.BẠCH HỔTHÂN</v>
      </c>
      <c r="AY236" s="25" t="str">
        <f t="shared" si="50"/>
        <v>L.BẠCH HỔ-Đ</v>
      </c>
      <c r="BP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/>
      <c r="DJ236" s="61"/>
      <c r="DK236" s="61"/>
      <c r="DL236" s="61"/>
      <c r="DM236" s="61"/>
    </row>
    <row r="237" spans="1:117" s="25" customFormat="1" x14ac:dyDescent="0.2">
      <c r="A237" s="25" t="s">
        <v>91</v>
      </c>
      <c r="B237" s="25" t="s">
        <v>160</v>
      </c>
      <c r="C237" s="25" t="s">
        <v>147</v>
      </c>
      <c r="I237" s="116" t="e">
        <f t="shared" ca="1" si="51"/>
        <v>#N/A</v>
      </c>
      <c r="J237" s="116" t="s">
        <v>484</v>
      </c>
      <c r="K237" s="116" t="e">
        <f ca="1">MATCH($G$2,OFFSET('AN CÁC SAO CHÍNH TINH'!$A$1,'AN CÁC SAO CHÍNH TINH'!K236,0,1000000),0)+'AN CÁC SAO CHÍNH TINH'!K236</f>
        <v>#N/A</v>
      </c>
      <c r="L237" s="116" t="e" cm="1">
        <f t="array" aca="1" ref="L237" ca="1">INDEX($B:$B,K237)</f>
        <v>#N/A</v>
      </c>
      <c r="M237" s="116" t="e" cm="1">
        <f t="array" aca="1" ref="M237" ca="1">INDEX($C:$C,K237)</f>
        <v>#N/A</v>
      </c>
      <c r="N237" s="116" t="e">
        <f t="shared" ca="1" si="52"/>
        <v>#N/A</v>
      </c>
      <c r="U237" s="132" t="s">
        <v>3093</v>
      </c>
      <c r="V237" s="119" t="s">
        <v>3066</v>
      </c>
      <c r="W237" s="119" t="s">
        <v>150</v>
      </c>
      <c r="AL237" s="117"/>
      <c r="AN237" s="35" t="s">
        <v>5541</v>
      </c>
      <c r="AO237" s="35" t="s">
        <v>5919</v>
      </c>
      <c r="AP237" s="25" t="s">
        <v>5623</v>
      </c>
      <c r="AQ237" s="25" t="str">
        <f t="shared" si="53"/>
        <v>THÁI ÂM-V</v>
      </c>
      <c r="AX237" s="25" t="str">
        <f t="shared" si="49"/>
        <v>L.THÁI ÂMTHÂN</v>
      </c>
      <c r="AY237" s="25" t="str">
        <f t="shared" si="50"/>
        <v>L.THÁI ÂM-V</v>
      </c>
      <c r="BP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/>
      <c r="DJ237" s="61"/>
      <c r="DK237" s="61"/>
      <c r="DL237" s="61"/>
      <c r="DM237" s="61"/>
    </row>
    <row r="238" spans="1:117" s="25" customFormat="1" x14ac:dyDescent="0.2">
      <c r="A238" s="25" t="s">
        <v>92</v>
      </c>
      <c r="B238" s="25" t="s">
        <v>160</v>
      </c>
      <c r="C238" s="25" t="s">
        <v>148</v>
      </c>
      <c r="I238" s="116" t="e">
        <f t="shared" ca="1" si="51"/>
        <v>#N/A</v>
      </c>
      <c r="J238" s="116" t="s">
        <v>484</v>
      </c>
      <c r="K238" s="116" t="e">
        <f ca="1">MATCH($G$2,OFFSET('AN CÁC SAO CHÍNH TINH'!$A$1,'AN CÁC SAO CHÍNH TINH'!K237,0,1000000),0)+'AN CÁC SAO CHÍNH TINH'!K237</f>
        <v>#N/A</v>
      </c>
      <c r="L238" s="116" t="e" cm="1">
        <f t="array" aca="1" ref="L238" ca="1">INDEX($B:$B,K238)</f>
        <v>#N/A</v>
      </c>
      <c r="M238" s="116" t="e" cm="1">
        <f t="array" aca="1" ref="M238" ca="1">INDEX($C:$C,K238)</f>
        <v>#N/A</v>
      </c>
      <c r="N238" s="116" t="e">
        <f t="shared" ca="1" si="52"/>
        <v>#N/A</v>
      </c>
      <c r="U238" s="132" t="s">
        <v>3093</v>
      </c>
      <c r="V238" s="119" t="s">
        <v>3067</v>
      </c>
      <c r="W238" s="119" t="s">
        <v>151</v>
      </c>
      <c r="AL238" s="117"/>
      <c r="AN238" s="35" t="s">
        <v>5542</v>
      </c>
      <c r="AO238" s="35" t="s">
        <v>5919</v>
      </c>
      <c r="AP238" s="25" t="s">
        <v>5623</v>
      </c>
      <c r="AQ238" s="25" t="str">
        <f t="shared" si="53"/>
        <v>THÁI ÂM-V</v>
      </c>
      <c r="AX238" s="25" t="str">
        <f t="shared" si="49"/>
        <v>L.THÁI ÂMTÝ</v>
      </c>
      <c r="AY238" s="25" t="str">
        <f t="shared" si="50"/>
        <v>L.THÁI ÂM-V</v>
      </c>
      <c r="BP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  <c r="DF238" s="61"/>
      <c r="DG238" s="61"/>
      <c r="DH238" s="61"/>
      <c r="DI238" s="61"/>
      <c r="DJ238" s="61"/>
      <c r="DK238" s="61"/>
      <c r="DL238" s="61"/>
      <c r="DM238" s="61"/>
    </row>
    <row r="239" spans="1:117" s="25" customFormat="1" x14ac:dyDescent="0.2">
      <c r="A239" s="25" t="s">
        <v>93</v>
      </c>
      <c r="B239" s="25" t="s">
        <v>160</v>
      </c>
      <c r="C239" s="25" t="s">
        <v>149</v>
      </c>
      <c r="I239" s="116" t="e">
        <f t="shared" ca="1" si="51"/>
        <v>#N/A</v>
      </c>
      <c r="J239" s="116" t="s">
        <v>484</v>
      </c>
      <c r="K239" s="116" t="e">
        <f ca="1">MATCH($G$2,OFFSET('AN CÁC SAO CHÍNH TINH'!$A$1,'AN CÁC SAO CHÍNH TINH'!K238,0,1000000),0)+'AN CÁC SAO CHÍNH TINH'!K238</f>
        <v>#N/A</v>
      </c>
      <c r="L239" s="116" t="e" cm="1">
        <f t="array" aca="1" ref="L239" ca="1">INDEX($B:$B,K239)</f>
        <v>#N/A</v>
      </c>
      <c r="M239" s="116" t="e" cm="1">
        <f t="array" aca="1" ref="M239" ca="1">INDEX($C:$C,K239)</f>
        <v>#N/A</v>
      </c>
      <c r="N239" s="116" t="e">
        <f t="shared" ca="1" si="52"/>
        <v>#N/A</v>
      </c>
      <c r="U239" s="132" t="s">
        <v>3093</v>
      </c>
      <c r="V239" s="119" t="s">
        <v>3068</v>
      </c>
      <c r="W239" s="119" t="s">
        <v>152</v>
      </c>
      <c r="AL239" s="117"/>
      <c r="AN239" s="35" t="s">
        <v>5543</v>
      </c>
      <c r="AO239" s="35" t="s">
        <v>5920</v>
      </c>
      <c r="AP239" s="25" t="s">
        <v>5624</v>
      </c>
      <c r="AQ239" s="25" t="str">
        <f t="shared" si="53"/>
        <v>THÁI ÂM-Đ</v>
      </c>
      <c r="AX239" s="25" t="str">
        <f t="shared" si="49"/>
        <v>L.THÁI ÂMSỬU</v>
      </c>
      <c r="AY239" s="25" t="str">
        <f t="shared" si="50"/>
        <v>L.THÁI ÂM-Đ</v>
      </c>
      <c r="BP239" s="61"/>
      <c r="CT239" s="61"/>
      <c r="CU239" s="61"/>
      <c r="CV239" s="61"/>
      <c r="CW239" s="61"/>
      <c r="CX239" s="61"/>
      <c r="CY239" s="61"/>
      <c r="CZ239" s="61"/>
      <c r="DA239" s="61"/>
      <c r="DB239" s="61"/>
      <c r="DC239" s="61"/>
      <c r="DD239" s="61"/>
      <c r="DE239" s="61"/>
      <c r="DF239" s="61"/>
      <c r="DG239" s="61"/>
      <c r="DH239" s="61"/>
      <c r="DI239" s="61"/>
      <c r="DJ239" s="61"/>
      <c r="DK239" s="61"/>
      <c r="DL239" s="61"/>
      <c r="DM239" s="61"/>
    </row>
    <row r="240" spans="1:117" s="25" customFormat="1" x14ac:dyDescent="0.2">
      <c r="A240" s="25" t="s">
        <v>94</v>
      </c>
      <c r="B240" s="25" t="s">
        <v>160</v>
      </c>
      <c r="C240" s="25" t="s">
        <v>150</v>
      </c>
      <c r="I240" s="116" t="e">
        <f t="shared" ca="1" si="51"/>
        <v>#N/A</v>
      </c>
      <c r="J240" s="116" t="s">
        <v>484</v>
      </c>
      <c r="K240" s="116" t="e">
        <f ca="1">MATCH($G$2,OFFSET('AN CÁC SAO CHÍNH TINH'!$A$1,'AN CÁC SAO CHÍNH TINH'!K239,0,1000000),0)+'AN CÁC SAO CHÍNH TINH'!K239</f>
        <v>#N/A</v>
      </c>
      <c r="L240" s="116" t="e" cm="1">
        <f t="array" aca="1" ref="L240" ca="1">INDEX($B:$B,K240)</f>
        <v>#N/A</v>
      </c>
      <c r="M240" s="116" t="e" cm="1">
        <f t="array" aca="1" ref="M240" ca="1">INDEX($C:$C,K240)</f>
        <v>#N/A</v>
      </c>
      <c r="N240" s="116" t="e">
        <f t="shared" ca="1" si="52"/>
        <v>#N/A</v>
      </c>
      <c r="U240" s="132" t="s">
        <v>3093</v>
      </c>
      <c r="V240" s="119" t="s">
        <v>3069</v>
      </c>
      <c r="W240" s="119" t="s">
        <v>153</v>
      </c>
      <c r="AL240" s="117"/>
      <c r="AN240" s="35" t="s">
        <v>5544</v>
      </c>
      <c r="AO240" s="35" t="s">
        <v>5920</v>
      </c>
      <c r="AP240" s="25" t="s">
        <v>5624</v>
      </c>
      <c r="AQ240" s="25" t="str">
        <f t="shared" si="53"/>
        <v>THÁI ÂM-Đ</v>
      </c>
      <c r="AX240" s="25" t="str">
        <f t="shared" si="49"/>
        <v>L.THÁI ÂMMÙI</v>
      </c>
      <c r="AY240" s="25" t="str">
        <f t="shared" si="50"/>
        <v>L.THÁI ÂM-Đ</v>
      </c>
      <c r="BP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  <c r="DF240" s="61"/>
      <c r="DG240" s="61"/>
      <c r="DH240" s="61"/>
      <c r="DI240" s="61"/>
      <c r="DJ240" s="61"/>
      <c r="DK240" s="61"/>
      <c r="DL240" s="61"/>
      <c r="DM240" s="61"/>
    </row>
    <row r="241" spans="1:117" s="25" customFormat="1" x14ac:dyDescent="0.2">
      <c r="A241" s="25" t="s">
        <v>95</v>
      </c>
      <c r="B241" s="25" t="s">
        <v>160</v>
      </c>
      <c r="C241" s="25" t="s">
        <v>151</v>
      </c>
      <c r="I241" s="116" t="e">
        <f t="shared" ca="1" si="51"/>
        <v>#N/A</v>
      </c>
      <c r="J241" s="116" t="s">
        <v>484</v>
      </c>
      <c r="K241" s="116" t="e">
        <f ca="1">MATCH($G$2,OFFSET('AN CÁC SAO CHÍNH TINH'!$A$1,'AN CÁC SAO CHÍNH TINH'!K240,0,1000000),0)+'AN CÁC SAO CHÍNH TINH'!K240</f>
        <v>#N/A</v>
      </c>
      <c r="L241" s="116" t="e" cm="1">
        <f t="array" aca="1" ref="L241" ca="1">INDEX($B:$B,K241)</f>
        <v>#N/A</v>
      </c>
      <c r="M241" s="116" t="e" cm="1">
        <f t="array" aca="1" ref="M241" ca="1">INDEX($C:$C,K241)</f>
        <v>#N/A</v>
      </c>
      <c r="N241" s="116" t="e">
        <f t="shared" ca="1" si="52"/>
        <v>#N/A</v>
      </c>
      <c r="U241" s="132" t="s">
        <v>3093</v>
      </c>
      <c r="V241" s="119" t="s">
        <v>3070</v>
      </c>
      <c r="W241" s="119" t="s">
        <v>154</v>
      </c>
      <c r="AL241" s="117"/>
      <c r="AN241" s="35" t="s">
        <v>5545</v>
      </c>
      <c r="AO241" s="35" t="s">
        <v>5921</v>
      </c>
      <c r="AP241" s="25" t="s">
        <v>5625</v>
      </c>
      <c r="AQ241" s="25" t="str">
        <f t="shared" si="53"/>
        <v>THÁI ÂM-H</v>
      </c>
      <c r="AX241" s="25" t="str">
        <f t="shared" si="49"/>
        <v>L.THÁI ÂMDẦN</v>
      </c>
      <c r="AY241" s="25" t="str">
        <f t="shared" si="50"/>
        <v>L.THÁI ÂM-H</v>
      </c>
      <c r="BP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  <c r="DF241" s="61"/>
      <c r="DG241" s="61"/>
      <c r="DH241" s="61"/>
      <c r="DI241" s="61"/>
      <c r="DJ241" s="61"/>
      <c r="DK241" s="61"/>
      <c r="DL241" s="61"/>
      <c r="DM241" s="61"/>
    </row>
    <row r="242" spans="1:117" s="25" customFormat="1" x14ac:dyDescent="0.2">
      <c r="A242" s="25" t="s">
        <v>96</v>
      </c>
      <c r="B242" s="25" t="s">
        <v>160</v>
      </c>
      <c r="C242" s="25" t="s">
        <v>152</v>
      </c>
      <c r="I242" s="116" t="e">
        <f t="shared" ca="1" si="51"/>
        <v>#N/A</v>
      </c>
      <c r="J242" s="116" t="s">
        <v>484</v>
      </c>
      <c r="K242" s="116" t="e">
        <f ca="1">MATCH($G$2,OFFSET('AN CÁC SAO CHÍNH TINH'!$A$1,'AN CÁC SAO CHÍNH TINH'!K241,0,1000000),0)+'AN CÁC SAO CHÍNH TINH'!K241</f>
        <v>#N/A</v>
      </c>
      <c r="L242" s="116" t="e" cm="1">
        <f t="array" aca="1" ref="L242" ca="1">INDEX($B:$B,K242)</f>
        <v>#N/A</v>
      </c>
      <c r="M242" s="116" t="e" cm="1">
        <f t="array" aca="1" ref="M242" ca="1">INDEX($C:$C,K242)</f>
        <v>#N/A</v>
      </c>
      <c r="N242" s="116" t="e">
        <f t="shared" ca="1" si="52"/>
        <v>#N/A</v>
      </c>
      <c r="U242" s="132" t="s">
        <v>3093</v>
      </c>
      <c r="V242" s="119" t="s">
        <v>3071</v>
      </c>
      <c r="W242" s="119" t="s">
        <v>155</v>
      </c>
      <c r="AL242" s="117"/>
      <c r="AN242" s="35" t="s">
        <v>5546</v>
      </c>
      <c r="AO242" s="35" t="s">
        <v>5921</v>
      </c>
      <c r="AP242" s="25" t="s">
        <v>5625</v>
      </c>
      <c r="AQ242" s="25" t="str">
        <f t="shared" si="53"/>
        <v>THÁI ÂM-H</v>
      </c>
      <c r="AX242" s="25" t="str">
        <f t="shared" si="49"/>
        <v>L.THÁI ÂMMÃO</v>
      </c>
      <c r="AY242" s="25" t="str">
        <f t="shared" si="50"/>
        <v>L.THÁI ÂM-H</v>
      </c>
      <c r="BP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/>
      <c r="DJ242" s="61"/>
      <c r="DK242" s="61"/>
      <c r="DL242" s="61"/>
      <c r="DM242" s="61"/>
    </row>
    <row r="243" spans="1:117" s="25" customFormat="1" x14ac:dyDescent="0.2">
      <c r="A243" s="25" t="s">
        <v>97</v>
      </c>
      <c r="B243" s="25" t="s">
        <v>160</v>
      </c>
      <c r="C243" s="25" t="s">
        <v>152</v>
      </c>
      <c r="I243" s="116" t="e">
        <f t="shared" ca="1" si="51"/>
        <v>#N/A</v>
      </c>
      <c r="J243" s="116" t="s">
        <v>484</v>
      </c>
      <c r="K243" s="116" t="e">
        <f ca="1">MATCH($G$2,OFFSET('AN CÁC SAO CHÍNH TINH'!$A$1,'AN CÁC SAO CHÍNH TINH'!K242,0,1000000),0)+'AN CÁC SAO CHÍNH TINH'!K242</f>
        <v>#N/A</v>
      </c>
      <c r="L243" s="116" t="e" cm="1">
        <f t="array" aca="1" ref="L243" ca="1">INDEX($B:$B,K243)</f>
        <v>#N/A</v>
      </c>
      <c r="M243" s="116" t="e" cm="1">
        <f t="array" aca="1" ref="M243" ca="1">INDEX($C:$C,K243)</f>
        <v>#N/A</v>
      </c>
      <c r="N243" s="116" t="e">
        <f t="shared" ca="1" si="52"/>
        <v>#N/A</v>
      </c>
      <c r="U243" s="25" t="s">
        <v>477</v>
      </c>
      <c r="V243" s="152" t="s">
        <v>319</v>
      </c>
      <c r="W243" s="152" t="s">
        <v>147</v>
      </c>
      <c r="AL243" s="117"/>
      <c r="AN243" s="35" t="s">
        <v>5547</v>
      </c>
      <c r="AO243" s="35" t="s">
        <v>5921</v>
      </c>
      <c r="AP243" s="25" t="s">
        <v>5625</v>
      </c>
      <c r="AQ243" s="25" t="str">
        <f t="shared" si="53"/>
        <v>THÁI ÂM-H</v>
      </c>
      <c r="AX243" s="25" t="str">
        <f t="shared" si="49"/>
        <v>L.THÁI ÂMTHÌN</v>
      </c>
      <c r="AY243" s="25" t="str">
        <f t="shared" si="50"/>
        <v>L.THÁI ÂM-H</v>
      </c>
      <c r="BP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61"/>
      <c r="DH243" s="61"/>
      <c r="DI243" s="61"/>
      <c r="DJ243" s="61"/>
      <c r="DK243" s="61"/>
      <c r="DL243" s="61"/>
      <c r="DM243" s="61"/>
    </row>
    <row r="244" spans="1:117" s="25" customFormat="1" x14ac:dyDescent="0.2">
      <c r="A244" s="25" t="s">
        <v>98</v>
      </c>
      <c r="B244" s="25" t="s">
        <v>160</v>
      </c>
      <c r="C244" s="25" t="s">
        <v>153</v>
      </c>
      <c r="I244" s="116" t="e">
        <f t="shared" ca="1" si="51"/>
        <v>#N/A</v>
      </c>
      <c r="J244" s="116" t="s">
        <v>484</v>
      </c>
      <c r="K244" s="116" t="e">
        <f ca="1">MATCH($G$2,OFFSET('AN CÁC SAO CHÍNH TINH'!$A$1,'AN CÁC SAO CHÍNH TINH'!K243,0,1000000),0)+'AN CÁC SAO CHÍNH TINH'!K243</f>
        <v>#N/A</v>
      </c>
      <c r="L244" s="116" t="e" cm="1">
        <f t="array" aca="1" ref="L244" ca="1">INDEX($B:$B,K244)</f>
        <v>#N/A</v>
      </c>
      <c r="M244" s="116" t="e" cm="1">
        <f t="array" aca="1" ref="M244" ca="1">INDEX($C:$C,K244)</f>
        <v>#N/A</v>
      </c>
      <c r="N244" s="116" t="e">
        <f t="shared" ca="1" si="52"/>
        <v>#N/A</v>
      </c>
      <c r="U244" s="25" t="s">
        <v>477</v>
      </c>
      <c r="V244" s="152" t="s">
        <v>320</v>
      </c>
      <c r="W244" s="152" t="s">
        <v>148</v>
      </c>
      <c r="AL244" s="117"/>
      <c r="AN244" s="35" t="s">
        <v>5548</v>
      </c>
      <c r="AO244" s="35" t="s">
        <v>5921</v>
      </c>
      <c r="AP244" s="25" t="s">
        <v>5625</v>
      </c>
      <c r="AQ244" s="25" t="str">
        <f t="shared" si="53"/>
        <v>THÁI ÂM-H</v>
      </c>
      <c r="AX244" s="25" t="str">
        <f t="shared" si="49"/>
        <v>L.THÁI ÂMTỴ</v>
      </c>
      <c r="AY244" s="25" t="str">
        <f t="shared" si="50"/>
        <v>L.THÁI ÂM-H</v>
      </c>
      <c r="BP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/>
      <c r="DJ244" s="61"/>
      <c r="DK244" s="61"/>
      <c r="DL244" s="61"/>
      <c r="DM244" s="61"/>
    </row>
    <row r="245" spans="1:117" s="25" customFormat="1" x14ac:dyDescent="0.2">
      <c r="A245" s="25" t="s">
        <v>99</v>
      </c>
      <c r="B245" s="25" t="s">
        <v>160</v>
      </c>
      <c r="C245" s="25" t="s">
        <v>154</v>
      </c>
      <c r="I245" s="116">
        <f t="shared" si="51"/>
        <v>0</v>
      </c>
      <c r="J245" s="116"/>
      <c r="K245" s="116"/>
      <c r="L245" s="116"/>
      <c r="M245" s="116"/>
      <c r="N245" s="116" t="e">
        <f t="shared" ca="1" si="52"/>
        <v>#N/A</v>
      </c>
      <c r="U245" s="25" t="s">
        <v>477</v>
      </c>
      <c r="V245" s="152" t="s">
        <v>321</v>
      </c>
      <c r="W245" s="152" t="s">
        <v>149</v>
      </c>
      <c r="AL245" s="117"/>
      <c r="AN245" s="35" t="s">
        <v>5549</v>
      </c>
      <c r="AO245" s="35" t="s">
        <v>5921</v>
      </c>
      <c r="AP245" s="25" t="s">
        <v>5625</v>
      </c>
      <c r="AQ245" s="25" t="str">
        <f t="shared" si="53"/>
        <v>THÁI ÂM-H</v>
      </c>
      <c r="AX245" s="25" t="str">
        <f t="shared" si="49"/>
        <v>L.THÁI ÂMNGỌ</v>
      </c>
      <c r="AY245" s="25" t="str">
        <f t="shared" si="50"/>
        <v>L.THÁI ÂM-H</v>
      </c>
      <c r="BP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/>
      <c r="DJ245" s="61"/>
      <c r="DK245" s="61"/>
      <c r="DL245" s="61"/>
      <c r="DM245" s="61"/>
    </row>
    <row r="246" spans="1:117" s="25" customFormat="1" x14ac:dyDescent="0.2">
      <c r="A246" s="25" t="s">
        <v>100</v>
      </c>
      <c r="B246" s="25" t="s">
        <v>160</v>
      </c>
      <c r="C246" s="25" t="s">
        <v>155</v>
      </c>
      <c r="I246" s="116" t="str">
        <f t="shared" ca="1" si="51"/>
        <v>HỎA TINH</v>
      </c>
      <c r="J246" s="116" t="s">
        <v>994</v>
      </c>
      <c r="K246" s="116">
        <f ca="1">MATCH($O$1,OFFSET('AN CÁC SAO CHÍNH TINH'!$A$1,'AN CÁC SAO CHÍNH TINH'!K245,0,1000000),0)+'AN CÁC SAO CHÍNH TINH'!K245</f>
        <v>5185</v>
      </c>
      <c r="L246" s="116" t="str" cm="1">
        <f t="array" aca="1" ref="L246" ca="1">INDEX($B:$B,K246)</f>
        <v>HỎA TINH</v>
      </c>
      <c r="M246" s="116" t="str" cm="1">
        <f t="array" aca="1" ref="M246" ca="1">INDEX($C:$C,K246)</f>
        <v>HỢI</v>
      </c>
      <c r="N246" s="116" t="str">
        <f t="shared" ca="1" si="52"/>
        <v>CUNG HUYNH ĐỆ</v>
      </c>
      <c r="U246" s="25" t="s">
        <v>477</v>
      </c>
      <c r="V246" s="152" t="s">
        <v>322</v>
      </c>
      <c r="W246" s="152" t="s">
        <v>150</v>
      </c>
      <c r="AL246" s="117"/>
      <c r="AN246" s="35" t="s">
        <v>5550</v>
      </c>
      <c r="AO246" s="35" t="s">
        <v>5922</v>
      </c>
      <c r="AP246" s="25" t="s">
        <v>5626</v>
      </c>
      <c r="AQ246" s="25" t="str">
        <f t="shared" si="53"/>
        <v>THÁI ÂM-M</v>
      </c>
      <c r="AX246" s="25" t="str">
        <f t="shared" si="49"/>
        <v>L.THÁI ÂMDẬU</v>
      </c>
      <c r="AY246" s="25" t="str">
        <f t="shared" si="50"/>
        <v>L.THÁI ÂM-M</v>
      </c>
      <c r="BP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/>
      <c r="DJ246" s="61"/>
      <c r="DK246" s="61"/>
      <c r="DL246" s="61"/>
      <c r="DM246" s="61"/>
    </row>
    <row r="247" spans="1:117" s="25" customFormat="1" x14ac:dyDescent="0.2">
      <c r="A247" s="25" t="s">
        <v>101</v>
      </c>
      <c r="B247" s="25" t="s">
        <v>160</v>
      </c>
      <c r="C247" s="25" t="s">
        <v>156</v>
      </c>
      <c r="I247" s="116" t="str">
        <f t="shared" ca="1" si="51"/>
        <v>LINH TINH</v>
      </c>
      <c r="J247" s="116" t="s">
        <v>994</v>
      </c>
      <c r="K247" s="116">
        <f ca="1">MATCH($O$1,OFFSET('AN CÁC SAO CHÍNH TINH'!$A$1,'AN CÁC SAO CHÍNH TINH'!K246,0,1000000),0)+'AN CÁC SAO CHÍNH TINH'!K246</f>
        <v>5197</v>
      </c>
      <c r="L247" s="116" t="str" cm="1">
        <f t="array" aca="1" ref="L247" ca="1">INDEX($B:$B,K247)</f>
        <v>LINH TINH</v>
      </c>
      <c r="M247" s="116" t="str" cm="1">
        <f t="array" aca="1" ref="M247" ca="1">INDEX($C:$C,K247)</f>
        <v>DẦN</v>
      </c>
      <c r="N247" s="116" t="str">
        <f t="shared" ca="1" si="52"/>
        <v>CUNG PHÚC ĐỨC</v>
      </c>
      <c r="U247" s="25" t="s">
        <v>477</v>
      </c>
      <c r="V247" s="152" t="s">
        <v>323</v>
      </c>
      <c r="W247" s="152" t="s">
        <v>151</v>
      </c>
      <c r="AL247" s="117"/>
      <c r="AN247" s="35" t="s">
        <v>5551</v>
      </c>
      <c r="AO247" s="35" t="s">
        <v>5922</v>
      </c>
      <c r="AP247" s="25" t="s">
        <v>5626</v>
      </c>
      <c r="AQ247" s="25" t="str">
        <f t="shared" si="53"/>
        <v>THÁI ÂM-M</v>
      </c>
      <c r="AX247" s="25" t="str">
        <f t="shared" si="49"/>
        <v>L.THÁI ÂMTUẤT</v>
      </c>
      <c r="AY247" s="25" t="str">
        <f t="shared" si="50"/>
        <v>L.THÁI ÂM-M</v>
      </c>
      <c r="BP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  <c r="DF247" s="61"/>
      <c r="DG247" s="61"/>
      <c r="DH247" s="61"/>
      <c r="DI247" s="61"/>
      <c r="DJ247" s="61"/>
      <c r="DK247" s="61"/>
      <c r="DL247" s="61"/>
      <c r="DM247" s="61"/>
    </row>
    <row r="248" spans="1:117" s="25" customFormat="1" x14ac:dyDescent="0.2">
      <c r="A248" s="25" t="s">
        <v>102</v>
      </c>
      <c r="B248" s="25" t="s">
        <v>160</v>
      </c>
      <c r="C248" s="25" t="s">
        <v>157</v>
      </c>
      <c r="I248" s="116" t="e">
        <f t="shared" ca="1" si="51"/>
        <v>#N/A</v>
      </c>
      <c r="J248" s="116" t="s">
        <v>994</v>
      </c>
      <c r="K248" s="116" t="e">
        <f ca="1">MATCH($O$1,OFFSET('AN CÁC SAO CHÍNH TINH'!$A$1,'AN CÁC SAO CHÍNH TINH'!K247,0,1000000),0)+'AN CÁC SAO CHÍNH TINH'!K247</f>
        <v>#N/A</v>
      </c>
      <c r="L248" s="116" t="e" cm="1">
        <f t="array" aca="1" ref="L248" ca="1">INDEX($B:$B,K248)</f>
        <v>#N/A</v>
      </c>
      <c r="M248" s="116" t="e" cm="1">
        <f t="array" aca="1" ref="M248" ca="1">INDEX($C:$C,K248)</f>
        <v>#N/A</v>
      </c>
      <c r="N248" s="116" t="e">
        <f t="shared" ca="1" si="52"/>
        <v>#N/A</v>
      </c>
      <c r="U248" s="25" t="s">
        <v>477</v>
      </c>
      <c r="V248" s="152" t="s">
        <v>324</v>
      </c>
      <c r="W248" s="152" t="s">
        <v>152</v>
      </c>
      <c r="AL248" s="117"/>
      <c r="AN248" s="35" t="s">
        <v>5552</v>
      </c>
      <c r="AO248" s="35" t="s">
        <v>5922</v>
      </c>
      <c r="AP248" s="25" t="s">
        <v>5626</v>
      </c>
      <c r="AQ248" s="25" t="str">
        <f t="shared" si="53"/>
        <v>THÁI ÂM-M</v>
      </c>
      <c r="AX248" s="25" t="str">
        <f t="shared" si="49"/>
        <v>L.THÁI ÂMHỢI</v>
      </c>
      <c r="AY248" s="25" t="str">
        <f t="shared" si="50"/>
        <v>L.THÁI ÂM-M</v>
      </c>
      <c r="BP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  <c r="DL248" s="61"/>
      <c r="DM248" s="61"/>
    </row>
    <row r="249" spans="1:117" s="25" customFormat="1" x14ac:dyDescent="0.2">
      <c r="A249" s="25" t="s">
        <v>103</v>
      </c>
      <c r="B249" s="25" t="s">
        <v>160</v>
      </c>
      <c r="C249" s="25" t="s">
        <v>158</v>
      </c>
      <c r="I249" s="116" t="e">
        <f t="shared" ca="1" si="51"/>
        <v>#N/A</v>
      </c>
      <c r="J249" s="116" t="s">
        <v>994</v>
      </c>
      <c r="K249" s="116" t="e">
        <f ca="1">MATCH($O$1,OFFSET('AN CÁC SAO CHÍNH TINH'!$A$1,'AN CÁC SAO CHÍNH TINH'!K248,0,1000000),0)+'AN CÁC SAO CHÍNH TINH'!K248</f>
        <v>#N/A</v>
      </c>
      <c r="L249" s="116" t="e" cm="1">
        <f t="array" aca="1" ref="L249" ca="1">INDEX($B:$B,K249)</f>
        <v>#N/A</v>
      </c>
      <c r="M249" s="116" t="e" cm="1">
        <f t="array" aca="1" ref="M249" ca="1">INDEX($C:$C,K249)</f>
        <v>#N/A</v>
      </c>
      <c r="N249" s="116" t="e">
        <f t="shared" ca="1" si="52"/>
        <v>#N/A</v>
      </c>
      <c r="U249" s="25" t="s">
        <v>477</v>
      </c>
      <c r="V249" s="152" t="s">
        <v>325</v>
      </c>
      <c r="W249" s="152" t="s">
        <v>153</v>
      </c>
      <c r="AL249" s="117"/>
      <c r="AN249" s="35" t="s">
        <v>5628</v>
      </c>
      <c r="AO249" s="35" t="s">
        <v>5855</v>
      </c>
      <c r="AP249" s="25" t="s">
        <v>5615</v>
      </c>
      <c r="AQ249" s="25" t="str">
        <f t="shared" si="53"/>
        <v>VĂN KHÚC-Đ</v>
      </c>
      <c r="AX249" s="25" t="str">
        <f t="shared" si="49"/>
        <v>L.VĂN KHÚCMÙI</v>
      </c>
      <c r="AY249" s="25" t="str">
        <f t="shared" si="50"/>
        <v>L.VĂN KHÚC-Đ</v>
      </c>
      <c r="BP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  <c r="DF249" s="61"/>
      <c r="DG249" s="61"/>
      <c r="DH249" s="61"/>
      <c r="DI249" s="61"/>
      <c r="DJ249" s="61"/>
      <c r="DK249" s="61"/>
      <c r="DL249" s="61"/>
      <c r="DM249" s="61"/>
    </row>
    <row r="250" spans="1:117" s="25" customFormat="1" x14ac:dyDescent="0.2">
      <c r="A250" s="25" t="s">
        <v>104</v>
      </c>
      <c r="B250" s="25" t="s">
        <v>160</v>
      </c>
      <c r="C250" s="25" t="s">
        <v>147</v>
      </c>
      <c r="I250" s="116" t="e">
        <f t="shared" ca="1" si="51"/>
        <v>#N/A</v>
      </c>
      <c r="J250" s="116" t="s">
        <v>994</v>
      </c>
      <c r="K250" s="116" t="e">
        <f ca="1">MATCH($O$1,OFFSET('AN CÁC SAO CHÍNH TINH'!$A$1,'AN CÁC SAO CHÍNH TINH'!K249,0,1000000),0)+'AN CÁC SAO CHÍNH TINH'!K249</f>
        <v>#N/A</v>
      </c>
      <c r="L250" s="116" t="e" cm="1">
        <f t="array" aca="1" ref="L250" ca="1">INDEX($B:$B,K250)</f>
        <v>#N/A</v>
      </c>
      <c r="M250" s="116" t="e" cm="1">
        <f t="array" aca="1" ref="M250" ca="1">INDEX($C:$C,K250)</f>
        <v>#N/A</v>
      </c>
      <c r="N250" s="116" t="e">
        <f t="shared" ca="1" si="52"/>
        <v>#N/A</v>
      </c>
      <c r="U250" s="25" t="s">
        <v>477</v>
      </c>
      <c r="V250" s="152" t="s">
        <v>326</v>
      </c>
      <c r="W250" s="152" t="s">
        <v>154</v>
      </c>
      <c r="AL250" s="117"/>
      <c r="AN250" s="35" t="s">
        <v>2015</v>
      </c>
      <c r="AO250" s="35" t="s">
        <v>5851</v>
      </c>
      <c r="AP250" s="25" t="s">
        <v>5607</v>
      </c>
      <c r="AQ250" s="25" t="str">
        <f t="shared" si="53"/>
        <v>VĂN XƯƠNG-Đ</v>
      </c>
      <c r="AX250" s="25" t="str">
        <f t="shared" si="49"/>
        <v>L.VĂN XƯƠNGMÙI</v>
      </c>
      <c r="AY250" s="25" t="str">
        <f t="shared" si="50"/>
        <v>L.VĂN XƯƠNG-Đ</v>
      </c>
      <c r="BP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  <c r="DL250" s="61"/>
      <c r="DM250" s="61"/>
    </row>
    <row r="251" spans="1:117" s="25" customFormat="1" x14ac:dyDescent="0.2">
      <c r="A251" s="25" t="s">
        <v>105</v>
      </c>
      <c r="B251" s="25" t="s">
        <v>160</v>
      </c>
      <c r="C251" s="25" t="s">
        <v>148</v>
      </c>
      <c r="I251" s="116" t="e">
        <f t="shared" ca="1" si="51"/>
        <v>#N/A</v>
      </c>
      <c r="J251" s="116" t="s">
        <v>994</v>
      </c>
      <c r="K251" s="116" t="e">
        <f ca="1">MATCH($O$1,OFFSET('AN CÁC SAO CHÍNH TINH'!$A$1,'AN CÁC SAO CHÍNH TINH'!K250,0,1000000),0)+'AN CÁC SAO CHÍNH TINH'!K250</f>
        <v>#N/A</v>
      </c>
      <c r="L251" s="116" t="e" cm="1">
        <f t="array" aca="1" ref="L251" ca="1">INDEX($B:$B,K251)</f>
        <v>#N/A</v>
      </c>
      <c r="M251" s="116" t="e" cm="1">
        <f t="array" aca="1" ref="M251" ca="1">INDEX($C:$C,K251)</f>
        <v>#N/A</v>
      </c>
      <c r="N251" s="116" t="e">
        <f t="shared" ca="1" si="52"/>
        <v>#N/A</v>
      </c>
      <c r="U251" s="25" t="s">
        <v>477</v>
      </c>
      <c r="V251" s="152" t="s">
        <v>327</v>
      </c>
      <c r="W251" s="152" t="s">
        <v>155</v>
      </c>
      <c r="AL251" s="117"/>
      <c r="AN251" s="35" t="s">
        <v>5629</v>
      </c>
      <c r="AO251" s="35" t="s">
        <v>5862</v>
      </c>
      <c r="AP251" s="25" t="s">
        <v>5630</v>
      </c>
      <c r="AQ251" s="25" t="str">
        <f t="shared" si="53"/>
        <v>ĐỊA KHÔNG-Đ</v>
      </c>
      <c r="AX251" s="25" t="str">
        <f t="shared" si="49"/>
        <v>L.ĐỊA KHÔNGTHÂN</v>
      </c>
      <c r="AY251" s="25" t="str">
        <f t="shared" si="50"/>
        <v>L.ĐỊA KHÔNG-Đ</v>
      </c>
      <c r="BP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  <c r="DF251" s="61"/>
      <c r="DG251" s="61"/>
      <c r="DH251" s="61"/>
      <c r="DI251" s="61"/>
      <c r="DJ251" s="61"/>
      <c r="DK251" s="61"/>
      <c r="DL251" s="61"/>
      <c r="DM251" s="61"/>
    </row>
    <row r="252" spans="1:117" s="25" customFormat="1" x14ac:dyDescent="0.2">
      <c r="A252" s="25" t="s">
        <v>106</v>
      </c>
      <c r="B252" s="25" t="s">
        <v>160</v>
      </c>
      <c r="C252" s="25" t="s">
        <v>149</v>
      </c>
      <c r="I252" s="116" t="e">
        <f t="shared" ca="1" si="51"/>
        <v>#N/A</v>
      </c>
      <c r="J252" s="116" t="s">
        <v>994</v>
      </c>
      <c r="K252" s="116" t="e">
        <f ca="1">MATCH($O$1,OFFSET('AN CÁC SAO CHÍNH TINH'!$A$1,'AN CÁC SAO CHÍNH TINH'!K251,0,1000000),0)+'AN CÁC SAO CHÍNH TINH'!K251</f>
        <v>#N/A</v>
      </c>
      <c r="L252" s="116" t="e" cm="1">
        <f t="array" aca="1" ref="L252" ca="1">INDEX($B:$B,K252)</f>
        <v>#N/A</v>
      </c>
      <c r="M252" s="116" t="e" cm="1">
        <f t="array" aca="1" ref="M252" ca="1">INDEX($C:$C,K252)</f>
        <v>#N/A</v>
      </c>
      <c r="N252" s="116" t="e">
        <f t="shared" ca="1" si="52"/>
        <v>#N/A</v>
      </c>
      <c r="U252" s="25" t="s">
        <v>477</v>
      </c>
      <c r="V252" s="152" t="s">
        <v>328</v>
      </c>
      <c r="W252" s="152" t="s">
        <v>156</v>
      </c>
      <c r="AL252" s="117"/>
      <c r="AN252" s="35" t="s">
        <v>5682</v>
      </c>
      <c r="AO252" s="35" t="s">
        <v>5854</v>
      </c>
      <c r="AP252" s="153" t="s">
        <v>5614</v>
      </c>
      <c r="AQ252" s="25" t="str">
        <f t="shared" si="53"/>
        <v>LINH TINH-Đ</v>
      </c>
      <c r="AX252" s="25" t="str">
        <f t="shared" si="49"/>
        <v>L.LINH TINHTỴ</v>
      </c>
      <c r="AY252" s="25" t="str">
        <f t="shared" si="50"/>
        <v>L.LINH TINH-Đ</v>
      </c>
      <c r="BP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/>
      <c r="DJ252" s="61"/>
      <c r="DK252" s="61"/>
      <c r="DL252" s="61"/>
      <c r="DM252" s="61"/>
    </row>
    <row r="253" spans="1:117" s="25" customFormat="1" x14ac:dyDescent="0.2">
      <c r="A253" s="25" t="s">
        <v>107</v>
      </c>
      <c r="B253" s="25" t="s">
        <v>160</v>
      </c>
      <c r="C253" s="25" t="s">
        <v>150</v>
      </c>
      <c r="I253" s="116"/>
      <c r="J253" s="116"/>
      <c r="K253" s="116"/>
      <c r="L253" s="116"/>
      <c r="M253" s="116"/>
      <c r="N253" s="116" t="e">
        <f t="shared" ca="1" si="52"/>
        <v>#N/A</v>
      </c>
      <c r="U253" s="25" t="s">
        <v>477</v>
      </c>
      <c r="V253" s="152" t="s">
        <v>329</v>
      </c>
      <c r="W253" s="152" t="s">
        <v>157</v>
      </c>
      <c r="AL253" s="117"/>
      <c r="AN253" s="35" t="s">
        <v>5684</v>
      </c>
      <c r="AO253" s="35" t="s">
        <v>5862</v>
      </c>
      <c r="AP253" s="35" t="s">
        <v>5630</v>
      </c>
      <c r="AQ253" s="25" t="str">
        <f t="shared" si="53"/>
        <v>ĐỊA KHÔNG-Đ</v>
      </c>
      <c r="AX253" s="25" t="str">
        <f t="shared" si="49"/>
        <v>L.ĐỊA KHÔNGtỵ</v>
      </c>
      <c r="AY253" s="25" t="str">
        <f t="shared" si="50"/>
        <v>L.ĐỊA KHÔNG-Đ</v>
      </c>
      <c r="BP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  <c r="DF253" s="61"/>
      <c r="DG253" s="61"/>
      <c r="DH253" s="61"/>
      <c r="DI253" s="61"/>
      <c r="DJ253" s="61"/>
      <c r="DK253" s="61"/>
      <c r="DL253" s="61"/>
      <c r="DM253" s="61"/>
    </row>
    <row r="254" spans="1:117" s="25" customFormat="1" x14ac:dyDescent="0.2">
      <c r="A254" s="25" t="s">
        <v>108</v>
      </c>
      <c r="B254" s="25" t="s">
        <v>160</v>
      </c>
      <c r="C254" s="25" t="s">
        <v>151</v>
      </c>
      <c r="I254" s="116"/>
      <c r="J254" s="116"/>
      <c r="K254" s="116"/>
      <c r="L254" s="116"/>
      <c r="M254" s="116"/>
      <c r="N254" s="116" t="e">
        <f t="shared" ca="1" si="52"/>
        <v>#N/A</v>
      </c>
      <c r="U254" s="25" t="s">
        <v>477</v>
      </c>
      <c r="V254" s="152" t="s">
        <v>330</v>
      </c>
      <c r="W254" s="152" t="s">
        <v>158</v>
      </c>
      <c r="AL254" s="117"/>
      <c r="AN254" s="35" t="s">
        <v>5685</v>
      </c>
      <c r="AO254" s="35" t="s">
        <v>5861</v>
      </c>
      <c r="AP254" s="35" t="s">
        <v>5686</v>
      </c>
      <c r="AQ254" s="25" t="str">
        <f t="shared" si="53"/>
        <v>ĐỊA KIẾP-Đ</v>
      </c>
      <c r="AX254" s="25" t="str">
        <f t="shared" si="49"/>
        <v>L.ĐỊA kiếptỵ</v>
      </c>
      <c r="AY254" s="25" t="str">
        <f t="shared" si="50"/>
        <v>L.ĐỊA KIẾP-Đ</v>
      </c>
      <c r="BP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  <c r="DF254" s="61"/>
      <c r="DG254" s="61"/>
      <c r="DH254" s="61"/>
      <c r="DI254" s="61"/>
      <c r="DJ254" s="61"/>
      <c r="DK254" s="61"/>
      <c r="DL254" s="61"/>
      <c r="DM254" s="61"/>
    </row>
    <row r="255" spans="1:117" s="25" customFormat="1" x14ac:dyDescent="0.2">
      <c r="A255" s="25" t="s">
        <v>109</v>
      </c>
      <c r="B255" s="25" t="s">
        <v>160</v>
      </c>
      <c r="C255" s="25" t="s">
        <v>151</v>
      </c>
      <c r="I255" s="116" t="str">
        <f t="shared" ref="I255" ca="1" si="54">IF(LEFT(RIGHT(L255,2))="-",LEFT(L255,LEN(L255)-LEN(RIGHT(L255,2))),L255)</f>
        <v>TAM THAI</v>
      </c>
      <c r="J255" s="116" t="s">
        <v>2008</v>
      </c>
      <c r="K255" s="116">
        <f ca="1">MATCH($P$1,OFFSET('AN CÁC SAO CHÍNH TINH'!$A$1,'AN CÁC SAO CHÍNH TINH'!K254,0,1000000),0)+'AN CÁC SAO CHÍNH TINH'!K254</f>
        <v>6058</v>
      </c>
      <c r="L255" s="116" t="str" cm="1">
        <f t="array" aca="1" ref="L255" ca="1">INDEX($B:$B,K255)</f>
        <v>TAM THAI</v>
      </c>
      <c r="M255" s="116" t="str" cm="1">
        <f t="array" aca="1" ref="M255" ca="1">INDEX($C:$C,K255)</f>
        <v>MÃO</v>
      </c>
      <c r="N255" s="116" t="str">
        <f t="shared" ca="1" si="52"/>
        <v>CUNG ĐIỀN TRẠCH</v>
      </c>
      <c r="U255" s="25" t="s">
        <v>478</v>
      </c>
      <c r="V255" s="152" t="s">
        <v>331</v>
      </c>
      <c r="W255" s="152" t="s">
        <v>147</v>
      </c>
      <c r="AL255" s="117"/>
      <c r="AN255" s="35" t="s">
        <v>5687</v>
      </c>
      <c r="AO255" s="35" t="s">
        <v>5855</v>
      </c>
      <c r="AQ255" s="25" t="str">
        <f t="shared" si="53"/>
        <v>-</v>
      </c>
      <c r="AX255" s="25" t="str">
        <f t="shared" si="49"/>
        <v>L.VĂN KHÚCTUẤT</v>
      </c>
      <c r="AY255" s="25" t="str">
        <f t="shared" si="50"/>
        <v>L.VĂN KHÚC-Đ</v>
      </c>
      <c r="BP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  <c r="DF255" s="61"/>
      <c r="DG255" s="61"/>
      <c r="DH255" s="61"/>
      <c r="DI255" s="61"/>
      <c r="DJ255" s="61"/>
      <c r="DK255" s="61"/>
      <c r="DL255" s="61"/>
      <c r="DM255" s="61"/>
    </row>
    <row r="256" spans="1:117" s="25" customFormat="1" x14ac:dyDescent="0.2">
      <c r="A256" s="25" t="s">
        <v>110</v>
      </c>
      <c r="B256" s="25" t="s">
        <v>160</v>
      </c>
      <c r="C256" s="25" t="s">
        <v>152</v>
      </c>
      <c r="I256" s="116" t="e">
        <f t="shared" ref="I256:I257" ca="1" si="55">IF(LEFT(RIGHT(L256,2))="-",LEFT(L256,LEN(L256)-LEN(RIGHT(L256,2))),L256)</f>
        <v>#N/A</v>
      </c>
      <c r="J256" s="116" t="s">
        <v>2008</v>
      </c>
      <c r="K256" s="116" t="e">
        <f ca="1">MATCH($P$1,OFFSET('AN CÁC SAO CHÍNH TINH'!$A$1,'AN CÁC SAO CHÍNH TINH'!K255,0,1000000),0)+'AN CÁC SAO CHÍNH TINH'!K255</f>
        <v>#N/A</v>
      </c>
      <c r="L256" s="116" t="e" cm="1">
        <f t="array" aca="1" ref="L256" ca="1">INDEX($B:$B,K256)</f>
        <v>#N/A</v>
      </c>
      <c r="M256" s="116" t="e" cm="1">
        <f t="array" aca="1" ref="M256" ca="1">INDEX($C:$C,K256)</f>
        <v>#N/A</v>
      </c>
      <c r="N256" s="116" t="e">
        <f t="shared" ca="1" si="52"/>
        <v>#N/A</v>
      </c>
      <c r="U256" s="25" t="s">
        <v>478</v>
      </c>
      <c r="V256" s="152" t="s">
        <v>332</v>
      </c>
      <c r="W256" s="152" t="s">
        <v>148</v>
      </c>
      <c r="AL256" s="117"/>
      <c r="AN256" s="35" t="s">
        <v>5688</v>
      </c>
      <c r="AO256" s="35" t="s">
        <v>5859</v>
      </c>
      <c r="AQ256" s="25" t="str">
        <f t="shared" si="53"/>
        <v>-</v>
      </c>
      <c r="AX256" s="25" t="str">
        <f t="shared" si="49"/>
        <v>L.THIÊN HÌNHDẦN</v>
      </c>
      <c r="AY256" s="25" t="str">
        <f t="shared" si="50"/>
        <v>L.THIÊN HÌNH-Đ</v>
      </c>
      <c r="BP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/>
      <c r="DJ256" s="61"/>
      <c r="DK256" s="61"/>
      <c r="DL256" s="61"/>
      <c r="DM256" s="61"/>
    </row>
    <row r="257" spans="1:117" s="25" customFormat="1" x14ac:dyDescent="0.2">
      <c r="A257" s="25" t="s">
        <v>111</v>
      </c>
      <c r="B257" s="25" t="s">
        <v>160</v>
      </c>
      <c r="C257" s="25" t="s">
        <v>153</v>
      </c>
      <c r="I257" s="116" t="e">
        <f t="shared" ca="1" si="55"/>
        <v>#N/A</v>
      </c>
      <c r="J257" s="116" t="s">
        <v>2008</v>
      </c>
      <c r="K257" s="116" t="e">
        <f ca="1">MATCH($P$1,OFFSET('AN CÁC SAO CHÍNH TINH'!$A$1,'AN CÁC SAO CHÍNH TINH'!K256,0,1000000),0)+'AN CÁC SAO CHÍNH TINH'!K256</f>
        <v>#N/A</v>
      </c>
      <c r="L257" s="116" t="e" cm="1">
        <f t="array" aca="1" ref="L257" ca="1">INDEX($B:$B,K257)</f>
        <v>#N/A</v>
      </c>
      <c r="M257" s="116" t="e" cm="1">
        <f t="array" aca="1" ref="M257" ca="1">INDEX($C:$C,K257)</f>
        <v>#N/A</v>
      </c>
      <c r="N257" s="116" t="e">
        <f t="shared" ca="1" si="52"/>
        <v>#N/A</v>
      </c>
      <c r="U257" s="25" t="s">
        <v>478</v>
      </c>
      <c r="V257" s="152" t="s">
        <v>333</v>
      </c>
      <c r="W257" s="152" t="s">
        <v>149</v>
      </c>
      <c r="AL257" s="117"/>
      <c r="AN257" s="35" t="s">
        <v>2018</v>
      </c>
      <c r="AO257" s="35" t="s">
        <v>5851</v>
      </c>
      <c r="AQ257" s="25" t="str">
        <f t="shared" si="53"/>
        <v>-</v>
      </c>
      <c r="AX257" s="25" t="str">
        <f t="shared" si="49"/>
        <v>L.VĂN XƯƠNGTHÌN</v>
      </c>
      <c r="AY257" s="25" t="str">
        <f t="shared" si="50"/>
        <v>L.VĂN XƯƠNG-Đ</v>
      </c>
      <c r="BP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/>
      <c r="DJ257" s="61"/>
      <c r="DK257" s="61"/>
      <c r="DL257" s="61"/>
      <c r="DM257" s="61"/>
    </row>
    <row r="258" spans="1:117" s="25" customFormat="1" x14ac:dyDescent="0.2">
      <c r="A258" s="25" t="s">
        <v>112</v>
      </c>
      <c r="B258" s="25" t="s">
        <v>160</v>
      </c>
      <c r="C258" s="25" t="s">
        <v>154</v>
      </c>
      <c r="I258" s="116"/>
      <c r="J258" s="116"/>
      <c r="K258" s="116"/>
      <c r="L258" s="116"/>
      <c r="M258" s="116"/>
      <c r="N258" s="116" t="e">
        <f t="shared" ca="1" si="52"/>
        <v>#N/A</v>
      </c>
      <c r="U258" s="25" t="s">
        <v>478</v>
      </c>
      <c r="V258" s="152" t="s">
        <v>334</v>
      </c>
      <c r="W258" s="152" t="s">
        <v>150</v>
      </c>
      <c r="AL258" s="117"/>
      <c r="AN258" s="35" t="s">
        <v>5689</v>
      </c>
      <c r="AO258" s="35" t="s">
        <v>5854</v>
      </c>
      <c r="AQ258" s="25" t="str">
        <f t="shared" si="53"/>
        <v>-</v>
      </c>
      <c r="AX258" s="25" t="str">
        <f t="shared" si="49"/>
        <v>L.LINH TINHTHÌN</v>
      </c>
      <c r="AY258" s="25" t="str">
        <f t="shared" si="50"/>
        <v>L.LINH TINH-Đ</v>
      </c>
      <c r="BP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/>
      <c r="DJ258" s="61"/>
      <c r="DK258" s="61"/>
      <c r="DL258" s="61"/>
      <c r="DM258" s="61"/>
    </row>
    <row r="259" spans="1:117" s="25" customFormat="1" x14ac:dyDescent="0.2">
      <c r="A259" s="25" t="s">
        <v>113</v>
      </c>
      <c r="B259" s="25" t="s">
        <v>160</v>
      </c>
      <c r="C259" s="25" t="s">
        <v>155</v>
      </c>
      <c r="I259" s="116" t="str">
        <f t="shared" ref="I259" ca="1" si="56">IF(LEFT(RIGHT(L259,2))="-",LEFT(L259,LEN(L259)-LEN(RIGHT(L259,2))),L259)</f>
        <v>BÁT TỌA</v>
      </c>
      <c r="J259" s="116" t="s">
        <v>2009</v>
      </c>
      <c r="K259" s="116">
        <f ca="1">MATCH($P$2,OFFSET('AN CÁC SAO CHÍNH TINH'!$A$1,'AN CÁC SAO CHÍNH TINH'!K258,0,1000000),0)+'AN CÁC SAO CHÍNH TINH'!K258</f>
        <v>6238</v>
      </c>
      <c r="L259" s="116" t="str" cm="1">
        <f t="array" aca="1" ref="L259" ca="1">INDEX($B:$B,K259)</f>
        <v>BÁT TỌA</v>
      </c>
      <c r="M259" s="116" t="str" cm="1">
        <f t="array" aca="1" ref="M259" ca="1">INDEX($C:$C,K259)</f>
        <v>HỢI</v>
      </c>
      <c r="N259" s="116" t="str">
        <f t="shared" ca="1" si="52"/>
        <v>CUNG HUYNH ĐỆ</v>
      </c>
      <c r="U259" s="25" t="s">
        <v>478</v>
      </c>
      <c r="V259" s="152" t="s">
        <v>335</v>
      </c>
      <c r="W259" s="152" t="s">
        <v>151</v>
      </c>
      <c r="AL259" s="117"/>
      <c r="AN259" s="35" t="s">
        <v>5690</v>
      </c>
      <c r="AO259" s="35" t="s">
        <v>5861</v>
      </c>
      <c r="AQ259" s="25" t="str">
        <f t="shared" si="53"/>
        <v>-</v>
      </c>
      <c r="AX259" s="25" t="str">
        <f t="shared" ref="AX259:AX322" si="57">CONCATENATE("L.",AN259)</f>
        <v>L.ĐỊA kiếpDẦN</v>
      </c>
      <c r="AY259" s="25" t="str">
        <f t="shared" ref="AY259:AY322" si="58">CONCATENATE("L.",AO259)</f>
        <v>L.ĐỊA KIẾP-Đ</v>
      </c>
      <c r="BP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/>
      <c r="DJ259" s="61"/>
      <c r="DK259" s="61"/>
      <c r="DL259" s="61"/>
      <c r="DM259" s="61"/>
    </row>
    <row r="260" spans="1:117" s="25" customFormat="1" x14ac:dyDescent="0.2">
      <c r="A260" s="25" t="s">
        <v>114</v>
      </c>
      <c r="B260" s="25" t="s">
        <v>160</v>
      </c>
      <c r="C260" s="25" t="s">
        <v>156</v>
      </c>
      <c r="I260" s="116" t="e">
        <f t="shared" ref="I260:I261" ca="1" si="59">IF(LEFT(RIGHT(L260,2))="-",LEFT(L260,LEN(L260)-LEN(RIGHT(L260,2))),L260)</f>
        <v>#N/A</v>
      </c>
      <c r="J260" s="116" t="s">
        <v>2009</v>
      </c>
      <c r="K260" s="116" t="e">
        <f ca="1">MATCH($P$2,OFFSET('AN CÁC SAO CHÍNH TINH'!$A$1,'AN CÁC SAO CHÍNH TINH'!K259,0,1000000),0)+'AN CÁC SAO CHÍNH TINH'!K259</f>
        <v>#N/A</v>
      </c>
      <c r="L260" s="116" t="e" cm="1">
        <f t="array" aca="1" ref="L260" ca="1">INDEX($B:$B,K260)</f>
        <v>#N/A</v>
      </c>
      <c r="M260" s="116" t="e" cm="1">
        <f t="array" aca="1" ref="M260" ca="1">INDEX($C:$C,K260)</f>
        <v>#N/A</v>
      </c>
      <c r="N260" s="116" t="e">
        <f t="shared" ca="1" si="52"/>
        <v>#N/A</v>
      </c>
      <c r="U260" s="25" t="s">
        <v>478</v>
      </c>
      <c r="V260" s="152" t="s">
        <v>336</v>
      </c>
      <c r="W260" s="152" t="s">
        <v>152</v>
      </c>
      <c r="AL260" s="117"/>
      <c r="AN260" s="35" t="s">
        <v>5691</v>
      </c>
      <c r="AO260" s="35" t="s">
        <v>5857</v>
      </c>
      <c r="AQ260" s="25" t="str">
        <f t="shared" si="53"/>
        <v>-</v>
      </c>
      <c r="AX260" s="25" t="str">
        <f t="shared" si="57"/>
        <v>L.HỎA TINHNGỌ</v>
      </c>
      <c r="AY260" s="25" t="str">
        <f t="shared" si="58"/>
        <v>L.HỎA TINH-Đ</v>
      </c>
      <c r="BP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/>
      <c r="DJ260" s="61"/>
      <c r="DK260" s="61"/>
      <c r="DL260" s="61"/>
      <c r="DM260" s="61"/>
    </row>
    <row r="261" spans="1:117" s="25" customFormat="1" x14ac:dyDescent="0.2">
      <c r="A261" s="25" t="s">
        <v>115</v>
      </c>
      <c r="B261" s="25" t="s">
        <v>160</v>
      </c>
      <c r="C261" s="25" t="s">
        <v>157</v>
      </c>
      <c r="I261" s="116" t="e">
        <f t="shared" ca="1" si="59"/>
        <v>#N/A</v>
      </c>
      <c r="J261" s="116" t="s">
        <v>2009</v>
      </c>
      <c r="K261" s="116" t="e">
        <f ca="1">MATCH($P$2,OFFSET('AN CÁC SAO CHÍNH TINH'!$A$1,'AN CÁC SAO CHÍNH TINH'!K260,0,1000000),0)+'AN CÁC SAO CHÍNH TINH'!K260</f>
        <v>#N/A</v>
      </c>
      <c r="L261" s="116" t="e" cm="1">
        <f t="array" aca="1" ref="L261" ca="1">INDEX($B:$B,K261)</f>
        <v>#N/A</v>
      </c>
      <c r="M261" s="116" t="e" cm="1">
        <f t="array" aca="1" ref="M261" ca="1">INDEX($C:$C,K261)</f>
        <v>#N/A</v>
      </c>
      <c r="N261" s="116" t="e">
        <f t="shared" ca="1" si="52"/>
        <v>#N/A</v>
      </c>
      <c r="U261" s="25" t="s">
        <v>478</v>
      </c>
      <c r="V261" s="152" t="s">
        <v>337</v>
      </c>
      <c r="W261" s="152" t="s">
        <v>153</v>
      </c>
      <c r="AL261" s="117"/>
      <c r="AN261" s="35" t="s">
        <v>5923</v>
      </c>
      <c r="AO261" s="35" t="s">
        <v>265</v>
      </c>
      <c r="AQ261" s="25" t="str">
        <f t="shared" si="53"/>
        <v>-</v>
      </c>
      <c r="AX261" s="25" t="str">
        <f t="shared" si="57"/>
        <v>L.BẠCH HỔDẬU</v>
      </c>
      <c r="AY261" s="25" t="str">
        <f t="shared" si="58"/>
        <v>L.BẠCH HỔ-Đ</v>
      </c>
      <c r="BP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  <c r="DF261" s="61"/>
      <c r="DG261" s="61"/>
      <c r="DH261" s="61"/>
      <c r="DI261" s="61"/>
      <c r="DJ261" s="61"/>
      <c r="DK261" s="61"/>
      <c r="DL261" s="61"/>
      <c r="DM261" s="61"/>
    </row>
    <row r="262" spans="1:117" s="25" customFormat="1" x14ac:dyDescent="0.2">
      <c r="A262" s="25" t="s">
        <v>116</v>
      </c>
      <c r="B262" s="25" t="s">
        <v>160</v>
      </c>
      <c r="C262" s="25" t="s">
        <v>158</v>
      </c>
      <c r="I262" s="116"/>
      <c r="J262" s="116"/>
      <c r="K262" s="116"/>
      <c r="L262" s="116"/>
      <c r="M262" s="116"/>
      <c r="N262" s="116" t="e">
        <f t="shared" ca="1" si="52"/>
        <v>#N/A</v>
      </c>
      <c r="U262" s="25" t="s">
        <v>478</v>
      </c>
      <c r="V262" s="152" t="s">
        <v>338</v>
      </c>
      <c r="W262" s="152" t="s">
        <v>154</v>
      </c>
      <c r="AL262" s="117"/>
      <c r="AN262" s="35" t="s">
        <v>6007</v>
      </c>
      <c r="AO262" s="35" t="s">
        <v>6012</v>
      </c>
      <c r="AQ262" s="25" t="str">
        <f t="shared" si="53"/>
        <v>-</v>
      </c>
      <c r="AX262" s="25" t="str">
        <f t="shared" si="57"/>
        <v>L.ÂN QUANGSỬU</v>
      </c>
      <c r="AY262" s="25" t="str">
        <f t="shared" si="58"/>
        <v>L.ÂN QUANG-V</v>
      </c>
      <c r="BP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  <c r="DF262" s="61"/>
      <c r="DG262" s="61"/>
      <c r="DH262" s="61"/>
      <c r="DI262" s="61"/>
      <c r="DJ262" s="61"/>
      <c r="DK262" s="61"/>
      <c r="DL262" s="61"/>
      <c r="DM262" s="61"/>
    </row>
    <row r="263" spans="1:117" s="25" customFormat="1" x14ac:dyDescent="0.2">
      <c r="A263" s="25" t="s">
        <v>117</v>
      </c>
      <c r="B263" s="25" t="s">
        <v>160</v>
      </c>
      <c r="C263" s="25" t="s">
        <v>147</v>
      </c>
      <c r="I263" s="116"/>
      <c r="J263" s="116"/>
      <c r="K263" s="116"/>
      <c r="L263" s="116"/>
      <c r="M263" s="116"/>
      <c r="N263" s="116" t="e">
        <f t="shared" ca="1" si="52"/>
        <v>#N/A</v>
      </c>
      <c r="U263" s="25" t="s">
        <v>478</v>
      </c>
      <c r="V263" s="152" t="s">
        <v>339</v>
      </c>
      <c r="W263" s="152" t="s">
        <v>155</v>
      </c>
      <c r="AL263" s="117"/>
      <c r="AN263" s="35" t="s">
        <v>6010</v>
      </c>
      <c r="AO263" s="35" t="s">
        <v>6012</v>
      </c>
      <c r="AQ263" s="25" t="str">
        <f t="shared" si="53"/>
        <v>-</v>
      </c>
      <c r="AX263" s="25" t="str">
        <f t="shared" si="57"/>
        <v>L.ÂN QUANGMÙI</v>
      </c>
      <c r="AY263" s="25" t="str">
        <f t="shared" si="58"/>
        <v>L.ÂN QUANG-V</v>
      </c>
      <c r="BP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  <c r="DF263" s="61"/>
      <c r="DG263" s="61"/>
      <c r="DH263" s="61"/>
      <c r="DI263" s="61"/>
      <c r="DJ263" s="61"/>
      <c r="DK263" s="61"/>
      <c r="DL263" s="61"/>
      <c r="DM263" s="61"/>
    </row>
    <row r="264" spans="1:117" s="25" customFormat="1" x14ac:dyDescent="0.2">
      <c r="A264" s="25" t="s">
        <v>118</v>
      </c>
      <c r="B264" s="25" t="s">
        <v>160</v>
      </c>
      <c r="C264" s="25" t="s">
        <v>148</v>
      </c>
      <c r="I264" s="116" t="str">
        <f t="shared" ref="I264" ca="1" si="60">IF(LEFT(RIGHT(L264,2))="-",LEFT(L264,LEN(L264)-LEN(RIGHT(L264,2))),L264)</f>
        <v>ÂN QUANG</v>
      </c>
      <c r="J264" s="116" t="s">
        <v>2010</v>
      </c>
      <c r="K264" s="116">
        <f ca="1">MATCH($Q$1,OFFSET('AN CÁC SAO CHÍNH TINH'!$A$1,'AN CÁC SAO CHÍNH TINH'!K263,0,1000000),0)+'AN CÁC SAO CHÍNH TINH'!K263</f>
        <v>6838</v>
      </c>
      <c r="L264" s="116" t="str" cm="1">
        <f t="array" aca="1" ref="L264" ca="1">INDEX($B:$B,K264)</f>
        <v>ÂN QUANG</v>
      </c>
      <c r="M264" s="116" t="str" cm="1">
        <f t="array" aca="1" ref="M264" ca="1">INDEX($C:$C,K264)</f>
        <v>NGỌ</v>
      </c>
      <c r="N264" s="116" t="str">
        <f t="shared" ca="1" si="52"/>
        <v>CUNG THIÊN DI</v>
      </c>
      <c r="U264" s="25" t="s">
        <v>478</v>
      </c>
      <c r="V264" s="152" t="s">
        <v>340</v>
      </c>
      <c r="W264" s="152" t="s">
        <v>156</v>
      </c>
      <c r="AL264" s="117"/>
      <c r="AN264" s="35" t="s">
        <v>6009</v>
      </c>
      <c r="AO264" s="35" t="s">
        <v>6013</v>
      </c>
      <c r="AQ264" s="25" t="str">
        <f t="shared" si="53"/>
        <v>-</v>
      </c>
      <c r="AX264" s="25" t="str">
        <f t="shared" si="57"/>
        <v>L.ÂN QUANGMÃO</v>
      </c>
      <c r="AY264" s="25" t="str">
        <f t="shared" si="58"/>
        <v>L.ÂN QUANG-Đ</v>
      </c>
      <c r="BP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  <c r="DF264" s="61"/>
      <c r="DG264" s="61"/>
      <c r="DH264" s="61"/>
      <c r="DI264" s="61"/>
      <c r="DJ264" s="61"/>
      <c r="DK264" s="61"/>
      <c r="DL264" s="61"/>
      <c r="DM264" s="61"/>
    </row>
    <row r="265" spans="1:117" s="25" customFormat="1" x14ac:dyDescent="0.2">
      <c r="A265" s="25" t="s">
        <v>119</v>
      </c>
      <c r="B265" s="25" t="s">
        <v>160</v>
      </c>
      <c r="C265" s="25" t="s">
        <v>149</v>
      </c>
      <c r="I265" s="116"/>
      <c r="J265" s="116"/>
      <c r="K265" s="116"/>
      <c r="L265" s="116"/>
      <c r="M265" s="116"/>
      <c r="N265" s="116" t="e">
        <f t="shared" ca="1" si="52"/>
        <v>#N/A</v>
      </c>
      <c r="U265" s="25" t="s">
        <v>478</v>
      </c>
      <c r="V265" s="152" t="s">
        <v>341</v>
      </c>
      <c r="W265" s="152" t="s">
        <v>157</v>
      </c>
      <c r="AL265" s="117"/>
      <c r="AN265" s="35" t="s">
        <v>6011</v>
      </c>
      <c r="AO265" s="35" t="s">
        <v>6013</v>
      </c>
      <c r="AQ265" s="25" t="str">
        <f t="shared" si="53"/>
        <v>-</v>
      </c>
      <c r="AX265" s="25" t="str">
        <f t="shared" si="57"/>
        <v>L.ÂN QUANGDẬU</v>
      </c>
      <c r="AY265" s="25" t="str">
        <f t="shared" si="58"/>
        <v>L.ÂN QUANG-Đ</v>
      </c>
      <c r="BP265" s="61"/>
      <c r="CT265" s="61"/>
      <c r="CU265" s="61"/>
      <c r="CV265" s="61"/>
      <c r="CW265" s="61"/>
      <c r="CX265" s="61"/>
      <c r="CY265" s="61"/>
      <c r="CZ265" s="61"/>
      <c r="DA265" s="61"/>
      <c r="DB265" s="61"/>
      <c r="DC265" s="61"/>
      <c r="DD265" s="61"/>
      <c r="DE265" s="61"/>
      <c r="DF265" s="61"/>
      <c r="DG265" s="61"/>
      <c r="DH265" s="61"/>
      <c r="DI265" s="61"/>
      <c r="DJ265" s="61"/>
      <c r="DK265" s="61"/>
      <c r="DL265" s="61"/>
      <c r="DM265" s="61"/>
    </row>
    <row r="266" spans="1:117" s="25" customFormat="1" x14ac:dyDescent="0.2">
      <c r="A266" s="25" t="s">
        <v>120</v>
      </c>
      <c r="B266" s="25" t="s">
        <v>160</v>
      </c>
      <c r="C266" s="25" t="s">
        <v>150</v>
      </c>
      <c r="I266" s="116"/>
      <c r="J266" s="116"/>
      <c r="K266" s="116"/>
      <c r="L266" s="116"/>
      <c r="M266" s="116"/>
      <c r="N266" s="116" t="e">
        <f t="shared" ca="1" si="52"/>
        <v>#N/A</v>
      </c>
      <c r="U266" s="25" t="s">
        <v>478</v>
      </c>
      <c r="V266" s="152" t="s">
        <v>342</v>
      </c>
      <c r="W266" s="152" t="s">
        <v>158</v>
      </c>
      <c r="AL266" s="117"/>
      <c r="AN266" s="35" t="s">
        <v>6015</v>
      </c>
      <c r="AO266" s="35" t="s">
        <v>6022</v>
      </c>
      <c r="AQ266" s="25" t="str">
        <f t="shared" si="53"/>
        <v>-</v>
      </c>
      <c r="AX266" s="25" t="str">
        <f t="shared" si="57"/>
        <v>L.ÂN QUANGTÝ</v>
      </c>
      <c r="AY266" s="25" t="str">
        <f t="shared" si="58"/>
        <v>L.ÂN QUANG-B</v>
      </c>
      <c r="BP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</row>
    <row r="267" spans="1:117" s="25" customFormat="1" x14ac:dyDescent="0.2">
      <c r="A267" s="25" t="s">
        <v>121</v>
      </c>
      <c r="B267" s="25" t="s">
        <v>160</v>
      </c>
      <c r="C267" s="25" t="s">
        <v>150</v>
      </c>
      <c r="I267" s="116" t="str">
        <f t="shared" ref="I267" ca="1" si="61">IF(LEFT(RIGHT(L267,2))="-",LEFT(L267,LEN(L267)-LEN(RIGHT(L267,2))),L267)</f>
        <v>THIÊN QUÝ</v>
      </c>
      <c r="J267" s="116" t="s">
        <v>2011</v>
      </c>
      <c r="K267" s="116">
        <f ca="1">MATCH($Q$2,OFFSET('AN CÁC SAO CHÍNH TINH'!$A$1,'AN CÁC SAO CHÍNH TINH'!K266,0,1000000),0)+'AN CÁC SAO CHÍNH TINH'!K266</f>
        <v>7258</v>
      </c>
      <c r="L267" s="116" t="str" cm="1">
        <f t="array" aca="1" ref="L267" ca="1">INDEX($B:$B,K267)</f>
        <v>THIÊN QUÝ</v>
      </c>
      <c r="M267" s="116" t="str" cm="1">
        <f t="array" aca="1" ref="M267" ca="1">INDEX($C:$C,K267)</f>
        <v>THÂN</v>
      </c>
      <c r="N267" s="116" t="str">
        <f t="shared" ca="1" si="52"/>
        <v>CUNG TÀI BẠCH</v>
      </c>
      <c r="U267" s="152" t="s">
        <v>352</v>
      </c>
      <c r="V267" s="152" t="s">
        <v>343</v>
      </c>
      <c r="W267" s="152" t="s">
        <v>147</v>
      </c>
      <c r="AL267" s="117"/>
      <c r="AN267" s="35" t="s">
        <v>6016</v>
      </c>
      <c r="AO267" s="35" t="s">
        <v>6022</v>
      </c>
      <c r="AQ267" s="25" t="str">
        <f t="shared" si="53"/>
        <v>-</v>
      </c>
      <c r="AX267" s="25" t="str">
        <f t="shared" si="57"/>
        <v>L.ÂN QUANGNGỌ</v>
      </c>
      <c r="AY267" s="25" t="str">
        <f t="shared" si="58"/>
        <v>L.ÂN QUANG-B</v>
      </c>
      <c r="BP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  <c r="DF267" s="61"/>
      <c r="DG267" s="61"/>
      <c r="DH267" s="61"/>
      <c r="DI267" s="61"/>
      <c r="DJ267" s="61"/>
      <c r="DK267" s="61"/>
      <c r="DL267" s="61"/>
      <c r="DM267" s="61"/>
    </row>
    <row r="268" spans="1:117" s="25" customFormat="1" x14ac:dyDescent="0.2">
      <c r="A268" s="25" t="s">
        <v>122</v>
      </c>
      <c r="B268" s="25" t="s">
        <v>160</v>
      </c>
      <c r="C268" s="25" t="s">
        <v>151</v>
      </c>
      <c r="I268" s="116"/>
      <c r="J268" s="116"/>
      <c r="K268" s="116"/>
      <c r="L268" s="116"/>
      <c r="M268" s="116"/>
      <c r="N268" s="116" t="e">
        <f t="shared" ca="1" si="52"/>
        <v>#N/A</v>
      </c>
      <c r="U268" s="152" t="s">
        <v>352</v>
      </c>
      <c r="V268" s="152" t="s">
        <v>344</v>
      </c>
      <c r="W268" s="152" t="s">
        <v>148</v>
      </c>
      <c r="AL268" s="117"/>
      <c r="AN268" s="35" t="s">
        <v>6008</v>
      </c>
      <c r="AO268" s="35" t="s">
        <v>6022</v>
      </c>
      <c r="AQ268" s="25" t="str">
        <f t="shared" si="53"/>
        <v>-</v>
      </c>
      <c r="AX268" s="25" t="str">
        <f t="shared" si="57"/>
        <v>L.ÂN QUANGDẦN</v>
      </c>
      <c r="AY268" s="25" t="str">
        <f t="shared" si="58"/>
        <v>L.ÂN QUANG-B</v>
      </c>
      <c r="BP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  <c r="DF268" s="61"/>
      <c r="DG268" s="61"/>
      <c r="DH268" s="61"/>
      <c r="DI268" s="61"/>
      <c r="DJ268" s="61"/>
      <c r="DK268" s="61"/>
      <c r="DL268" s="61"/>
      <c r="DM268" s="61"/>
    </row>
    <row r="269" spans="1:117" s="25" customFormat="1" x14ac:dyDescent="0.2">
      <c r="A269" s="25" t="s">
        <v>123</v>
      </c>
      <c r="B269" s="25" t="s">
        <v>160</v>
      </c>
      <c r="C269" s="25" t="s">
        <v>152</v>
      </c>
      <c r="I269" s="116"/>
      <c r="J269" s="116"/>
      <c r="K269" s="116"/>
      <c r="L269" s="116"/>
      <c r="M269" s="116"/>
      <c r="N269" s="116" t="e">
        <f t="shared" ca="1" si="52"/>
        <v>#N/A</v>
      </c>
      <c r="U269" s="152" t="s">
        <v>352</v>
      </c>
      <c r="V269" s="152" t="s">
        <v>345</v>
      </c>
      <c r="W269" s="152" t="s">
        <v>149</v>
      </c>
      <c r="AL269" s="117"/>
      <c r="AN269" s="35" t="s">
        <v>6017</v>
      </c>
      <c r="AO269" s="35" t="s">
        <v>6022</v>
      </c>
      <c r="AQ269" s="25" t="str">
        <f t="shared" si="53"/>
        <v>-</v>
      </c>
      <c r="AX269" s="25" t="str">
        <f t="shared" si="57"/>
        <v>L.ÂN QUANGTHÂN</v>
      </c>
      <c r="AY269" s="25" t="str">
        <f t="shared" si="58"/>
        <v>L.ÂN QUANG-B</v>
      </c>
      <c r="BP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  <c r="DF269" s="61"/>
      <c r="DG269" s="61"/>
      <c r="DH269" s="61"/>
      <c r="DI269" s="61"/>
      <c r="DJ269" s="61"/>
      <c r="DK269" s="61"/>
      <c r="DL269" s="61"/>
      <c r="DM269" s="61"/>
    </row>
    <row r="270" spans="1:117" s="25" customFormat="1" x14ac:dyDescent="0.2">
      <c r="A270" s="25" t="s">
        <v>124</v>
      </c>
      <c r="B270" s="25" t="s">
        <v>160</v>
      </c>
      <c r="C270" s="25" t="s">
        <v>153</v>
      </c>
      <c r="I270" s="116" t="str">
        <f t="shared" ref="I270" ca="1" si="62">IF(LEFT(RIGHT(L270,2))="-",LEFT(L270,LEN(L270)-LEN(RIGHT(L270,2))),L270)</f>
        <v>THIÊN TÀI</v>
      </c>
      <c r="J270" s="116" t="s">
        <v>2905</v>
      </c>
      <c r="K270" s="116">
        <f ca="1">MATCH($R$2,OFFSET('AN CÁC SAO CHÍNH TINH'!$A$1,'AN CÁC SAO CHÍNH TINH'!K269,0,1000000),0)+'AN CÁC SAO CHÍNH TINH'!K269</f>
        <v>7322</v>
      </c>
      <c r="L270" s="116" t="str" cm="1">
        <f t="array" aca="1" ref="L270" ca="1">INDEX($B:$B,K270)</f>
        <v>THIÊN TÀI</v>
      </c>
      <c r="M270" s="116" t="str" cm="1">
        <f t="array" aca="1" ref="M270" ca="1">INDEX($C:$C,K270)</f>
        <v>DẬU</v>
      </c>
      <c r="N270" s="116" t="str">
        <f t="shared" ca="1" si="52"/>
        <v>CUNG TỬ TỨC</v>
      </c>
      <c r="U270" s="152" t="s">
        <v>352</v>
      </c>
      <c r="V270" s="152" t="s">
        <v>346</v>
      </c>
      <c r="W270" s="152" t="s">
        <v>150</v>
      </c>
      <c r="AL270" s="117"/>
      <c r="AN270" s="35" t="s">
        <v>6018</v>
      </c>
      <c r="AO270" s="35" t="s">
        <v>6022</v>
      </c>
      <c r="AQ270" s="25" t="str">
        <f t="shared" si="53"/>
        <v>-</v>
      </c>
      <c r="AX270" s="25" t="str">
        <f t="shared" si="57"/>
        <v>L.ÂN QUANGTUẤT</v>
      </c>
      <c r="AY270" s="25" t="str">
        <f t="shared" si="58"/>
        <v>L.ÂN QUANG-B</v>
      </c>
      <c r="BP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  <c r="DF270" s="61"/>
      <c r="DG270" s="61"/>
      <c r="DH270" s="61"/>
      <c r="DI270" s="61"/>
      <c r="DJ270" s="61"/>
      <c r="DK270" s="61"/>
      <c r="DL270" s="61"/>
      <c r="DM270" s="61"/>
    </row>
    <row r="271" spans="1:117" s="25" customFormat="1" x14ac:dyDescent="0.2">
      <c r="A271" s="25" t="s">
        <v>125</v>
      </c>
      <c r="B271" s="25" t="s">
        <v>160</v>
      </c>
      <c r="C271" s="25" t="s">
        <v>154</v>
      </c>
      <c r="I271" s="116"/>
      <c r="J271" s="116"/>
      <c r="K271" s="116"/>
      <c r="L271" s="116"/>
      <c r="M271" s="116"/>
      <c r="N271" s="116" t="e">
        <f t="shared" ca="1" si="52"/>
        <v>#N/A</v>
      </c>
      <c r="U271" s="152" t="s">
        <v>352</v>
      </c>
      <c r="V271" s="152" t="s">
        <v>347</v>
      </c>
      <c r="W271" s="152" t="s">
        <v>151</v>
      </c>
      <c r="AL271" s="117"/>
      <c r="AN271" s="35" t="s">
        <v>6019</v>
      </c>
      <c r="AO271" s="35" t="s">
        <v>6022</v>
      </c>
      <c r="AQ271" s="25" t="str">
        <f t="shared" si="53"/>
        <v>-</v>
      </c>
      <c r="AX271" s="25" t="str">
        <f t="shared" si="57"/>
        <v>L.ÂN QUANGHỢI</v>
      </c>
      <c r="AY271" s="25" t="str">
        <f t="shared" si="58"/>
        <v>L.ÂN QUANG-B</v>
      </c>
      <c r="BP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  <c r="DF271" s="61"/>
      <c r="DG271" s="61"/>
      <c r="DH271" s="61"/>
      <c r="DI271" s="61"/>
      <c r="DJ271" s="61"/>
      <c r="DK271" s="61"/>
      <c r="DL271" s="61"/>
      <c r="DM271" s="61"/>
    </row>
    <row r="272" spans="1:117" s="25" customFormat="1" x14ac:dyDescent="0.2">
      <c r="A272" s="25" t="s">
        <v>126</v>
      </c>
      <c r="B272" s="25" t="s">
        <v>160</v>
      </c>
      <c r="C272" s="25" t="s">
        <v>155</v>
      </c>
      <c r="I272" s="116" t="e">
        <f t="shared" ref="I272" ca="1" si="63">IF(LEFT(RIGHT(L272,2))="-",LEFT(L272,LEN(L272)-LEN(RIGHT(L272,2))),L272)</f>
        <v>#N/A</v>
      </c>
      <c r="J272" s="116" t="s">
        <v>3057</v>
      </c>
      <c r="K272" s="116" t="e">
        <f ca="1">MATCH($H$3,OFFSET('AN CÁC SAO CHÍNH TINH'!$A$1,'AN CÁC SAO CHÍNH TINH'!K271,0,1000000),0)+'AN CÁC SAO CHÍNH TINH'!K271</f>
        <v>#N/A</v>
      </c>
      <c r="L272" s="116" t="e" cm="1">
        <f t="array" aca="1" ref="L272" ca="1">INDEX($B:$B,K272)</f>
        <v>#N/A</v>
      </c>
      <c r="M272" s="116" t="e" cm="1">
        <f t="array" aca="1" ref="M272" ca="1">INDEX($C:$C,K272)</f>
        <v>#N/A</v>
      </c>
      <c r="N272" s="116" t="e">
        <f t="shared" ca="1" si="52"/>
        <v>#N/A</v>
      </c>
      <c r="U272" s="152" t="s">
        <v>352</v>
      </c>
      <c r="V272" s="152" t="s">
        <v>348</v>
      </c>
      <c r="W272" s="152" t="s">
        <v>152</v>
      </c>
      <c r="AL272" s="117"/>
      <c r="AN272" s="35" t="s">
        <v>6020</v>
      </c>
      <c r="AO272" s="35" t="s">
        <v>6022</v>
      </c>
      <c r="AQ272" s="25" t="str">
        <f t="shared" si="53"/>
        <v>-</v>
      </c>
      <c r="AX272" s="25" t="str">
        <f t="shared" si="57"/>
        <v>L.ÂN QUANGTỴ</v>
      </c>
      <c r="AY272" s="25" t="str">
        <f t="shared" si="58"/>
        <v>L.ÂN QUANG-B</v>
      </c>
      <c r="BP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  <c r="DF272" s="61"/>
      <c r="DG272" s="61"/>
      <c r="DH272" s="61"/>
      <c r="DI272" s="61"/>
      <c r="DJ272" s="61"/>
      <c r="DK272" s="61"/>
      <c r="DL272" s="61"/>
      <c r="DM272" s="61"/>
    </row>
    <row r="273" spans="1:117" s="25" customFormat="1" x14ac:dyDescent="0.2">
      <c r="A273" s="25" t="s">
        <v>127</v>
      </c>
      <c r="B273" s="25" t="s">
        <v>160</v>
      </c>
      <c r="C273" s="25" t="s">
        <v>156</v>
      </c>
      <c r="I273" s="116"/>
      <c r="J273" s="116"/>
      <c r="K273" s="116"/>
      <c r="L273" s="116"/>
      <c r="M273" s="116"/>
      <c r="N273" s="116" t="e">
        <f t="shared" ca="1" si="52"/>
        <v>#N/A</v>
      </c>
      <c r="U273" s="152" t="s">
        <v>352</v>
      </c>
      <c r="V273" s="152" t="s">
        <v>349</v>
      </c>
      <c r="W273" s="152" t="s">
        <v>153</v>
      </c>
      <c r="AL273" s="117"/>
      <c r="AN273" s="35" t="s">
        <v>6021</v>
      </c>
      <c r="AO273" s="35" t="s">
        <v>6022</v>
      </c>
      <c r="AQ273" s="25" t="str">
        <f t="shared" si="53"/>
        <v>-</v>
      </c>
      <c r="AX273" s="25" t="str">
        <f t="shared" si="57"/>
        <v>L.ÂN QUANGTHÌN</v>
      </c>
      <c r="AY273" s="25" t="str">
        <f t="shared" si="58"/>
        <v>L.ÂN QUANG-B</v>
      </c>
      <c r="BP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  <c r="DF273" s="61"/>
      <c r="DG273" s="61"/>
      <c r="DH273" s="61"/>
      <c r="DI273" s="61"/>
      <c r="DJ273" s="61"/>
      <c r="DK273" s="61"/>
      <c r="DL273" s="61"/>
      <c r="DM273" s="61"/>
    </row>
    <row r="274" spans="1:117" s="25" customFormat="1" x14ac:dyDescent="0.2">
      <c r="A274" s="25" t="s">
        <v>128</v>
      </c>
      <c r="B274" s="25" t="s">
        <v>160</v>
      </c>
      <c r="C274" s="25" t="s">
        <v>157</v>
      </c>
      <c r="I274" s="116" t="e">
        <f t="shared" ref="I274" ca="1" si="64">IF(LEFT(RIGHT(L274,2))="-",LEFT(L274,LEN(L274)-LEN(RIGHT(L274,2))),L274)</f>
        <v>#N/A</v>
      </c>
      <c r="J274" s="116" t="s">
        <v>3057</v>
      </c>
      <c r="K274" s="116" t="e">
        <f ca="1">MATCH($H$4,OFFSET('AN CÁC SAO CHÍNH TINH'!$A$1,'AN CÁC SAO CHÍNH TINH'!K273,0,1000000),0)+'AN CÁC SAO CHÍNH TINH'!K273</f>
        <v>#N/A</v>
      </c>
      <c r="L274" s="116" t="e" cm="1">
        <f t="array" aca="1" ref="L274" ca="1">INDEX($B:$B,K274)</f>
        <v>#N/A</v>
      </c>
      <c r="M274" s="116" t="e" cm="1">
        <f t="array" aca="1" ref="M274" ca="1">INDEX($C:$C,K274)</f>
        <v>#N/A</v>
      </c>
      <c r="N274" s="116" t="e">
        <f t="shared" ca="1" si="52"/>
        <v>#N/A</v>
      </c>
      <c r="U274" s="152" t="s">
        <v>352</v>
      </c>
      <c r="V274" s="152" t="s">
        <v>350</v>
      </c>
      <c r="W274" s="152" t="s">
        <v>154</v>
      </c>
      <c r="AL274" s="117"/>
      <c r="AN274" s="35" t="s">
        <v>6024</v>
      </c>
      <c r="AO274" s="35" t="s">
        <v>6023</v>
      </c>
      <c r="AQ274" s="25" t="str">
        <f t="shared" si="53"/>
        <v>-</v>
      </c>
      <c r="AX274" s="25" t="str">
        <f t="shared" si="57"/>
        <v>L.THIÊN QUÝSỬU</v>
      </c>
      <c r="AY274" s="25" t="str">
        <f t="shared" si="58"/>
        <v>L.THIÊN QUÝ-V</v>
      </c>
      <c r="BP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  <c r="DF274" s="61"/>
      <c r="DG274" s="61"/>
      <c r="DH274" s="61"/>
      <c r="DI274" s="61"/>
      <c r="DJ274" s="61"/>
      <c r="DK274" s="61"/>
      <c r="DL274" s="61"/>
      <c r="DM274" s="61"/>
    </row>
    <row r="275" spans="1:117" s="25" customFormat="1" x14ac:dyDescent="0.2">
      <c r="A275" s="25" t="s">
        <v>129</v>
      </c>
      <c r="B275" s="25" t="s">
        <v>160</v>
      </c>
      <c r="C275" s="25" t="s">
        <v>158</v>
      </c>
      <c r="I275" s="116"/>
      <c r="J275" s="116"/>
      <c r="K275" s="116"/>
      <c r="L275" s="116"/>
      <c r="M275" s="116"/>
      <c r="N275" s="116" t="e">
        <f t="shared" ca="1" si="52"/>
        <v>#N/A</v>
      </c>
      <c r="U275" s="152" t="s">
        <v>352</v>
      </c>
      <c r="V275" s="152" t="s">
        <v>351</v>
      </c>
      <c r="W275" s="152" t="s">
        <v>155</v>
      </c>
      <c r="AL275" s="117"/>
      <c r="AN275" s="35" t="s">
        <v>6025</v>
      </c>
      <c r="AO275" s="35" t="s">
        <v>6023</v>
      </c>
      <c r="AQ275" s="25" t="str">
        <f t="shared" si="53"/>
        <v>-</v>
      </c>
      <c r="AX275" s="25" t="str">
        <f t="shared" si="57"/>
        <v>L.THIÊN QUÝMÙI</v>
      </c>
      <c r="AY275" s="25" t="str">
        <f t="shared" si="58"/>
        <v>L.THIÊN QUÝ-V</v>
      </c>
      <c r="BP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  <c r="DF275" s="61"/>
      <c r="DG275" s="61"/>
      <c r="DH275" s="61"/>
      <c r="DI275" s="61"/>
      <c r="DJ275" s="61"/>
      <c r="DK275" s="61"/>
      <c r="DL275" s="61"/>
      <c r="DM275" s="61"/>
    </row>
    <row r="276" spans="1:117" s="25" customFormat="1" x14ac:dyDescent="0.2">
      <c r="A276" s="25" t="s">
        <v>130</v>
      </c>
      <c r="B276" s="25" t="s">
        <v>160</v>
      </c>
      <c r="C276" s="25" t="s">
        <v>147</v>
      </c>
      <c r="I276" s="116"/>
      <c r="J276" s="116"/>
      <c r="K276" s="116"/>
      <c r="L276" s="116"/>
      <c r="M276" s="116"/>
      <c r="N276" s="116" t="e">
        <f t="shared" ca="1" si="52"/>
        <v>#N/A</v>
      </c>
      <c r="U276" s="152" t="s">
        <v>352</v>
      </c>
      <c r="V276" s="152" t="s">
        <v>352</v>
      </c>
      <c r="W276" s="152" t="s">
        <v>156</v>
      </c>
      <c r="AL276" s="117"/>
      <c r="AN276" s="35" t="s">
        <v>6026</v>
      </c>
      <c r="AO276" s="35" t="s">
        <v>6014</v>
      </c>
      <c r="AQ276" s="25" t="str">
        <f t="shared" si="53"/>
        <v>-</v>
      </c>
      <c r="AX276" s="25" t="str">
        <f t="shared" si="57"/>
        <v>L.THIÊN QUÝMÃO</v>
      </c>
      <c r="AY276" s="25" t="str">
        <f t="shared" si="58"/>
        <v>L.THIÊN QUÝ-Đ</v>
      </c>
      <c r="BP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  <c r="DF276" s="61"/>
      <c r="DG276" s="61"/>
      <c r="DH276" s="61"/>
      <c r="DI276" s="61"/>
      <c r="DJ276" s="61"/>
      <c r="DK276" s="61"/>
      <c r="DL276" s="61"/>
      <c r="DM276" s="61"/>
    </row>
    <row r="277" spans="1:117" s="25" customFormat="1" x14ac:dyDescent="0.2">
      <c r="A277" s="25" t="s">
        <v>131</v>
      </c>
      <c r="B277" s="25" t="s">
        <v>160</v>
      </c>
      <c r="C277" s="25" t="s">
        <v>148</v>
      </c>
      <c r="I277" s="116" t="e">
        <f t="shared" ref="I277" ca="1" si="65">IF(LEFT(RIGHT(L277,2))="-",LEFT(L277,LEN(L277)-LEN(RIGHT(L277,2))),L277)</f>
        <v>#N/A</v>
      </c>
      <c r="J277" s="116" t="s">
        <v>3057</v>
      </c>
      <c r="K277" s="116" t="e">
        <f ca="1">MATCH($H$5,OFFSET('AN CÁC SAO CHÍNH TINH'!$A$1,'AN CÁC SAO CHÍNH TINH'!K276,0,1000000),0)+'AN CÁC SAO CHÍNH TINH'!K276</f>
        <v>#N/A</v>
      </c>
      <c r="L277" s="116" t="e" cm="1">
        <f t="array" aca="1" ref="L277" ca="1">INDEX($B:$B,K277)</f>
        <v>#N/A</v>
      </c>
      <c r="M277" s="116" t="e" cm="1">
        <f t="array" aca="1" ref="M277" ca="1">INDEX($C:$C,K277)</f>
        <v>#N/A</v>
      </c>
      <c r="N277" s="116" t="e">
        <f t="shared" ref="N277:N310" ca="1" si="66">VLOOKUP(M277,$M$3:$N$14,2,0)</f>
        <v>#N/A</v>
      </c>
      <c r="U277" s="152" t="s">
        <v>352</v>
      </c>
      <c r="V277" s="152" t="s">
        <v>293</v>
      </c>
      <c r="W277" s="152" t="s">
        <v>157</v>
      </c>
      <c r="AL277" s="117"/>
      <c r="AN277" s="35" t="s">
        <v>6027</v>
      </c>
      <c r="AO277" s="35" t="s">
        <v>6014</v>
      </c>
      <c r="AQ277" s="25" t="str">
        <f t="shared" si="53"/>
        <v>-</v>
      </c>
      <c r="AX277" s="25" t="str">
        <f t="shared" si="57"/>
        <v>L.THIÊN QUÝDẬU</v>
      </c>
      <c r="AY277" s="25" t="str">
        <f t="shared" si="58"/>
        <v>L.THIÊN QUÝ-Đ</v>
      </c>
      <c r="BP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  <c r="DF277" s="61"/>
      <c r="DG277" s="61"/>
      <c r="DH277" s="61"/>
      <c r="DI277" s="61"/>
      <c r="DJ277" s="61"/>
      <c r="DK277" s="61"/>
      <c r="DL277" s="61"/>
      <c r="DM277" s="61"/>
    </row>
    <row r="278" spans="1:117" s="25" customFormat="1" x14ac:dyDescent="0.2">
      <c r="A278" s="25" t="s">
        <v>132</v>
      </c>
      <c r="B278" s="25" t="s">
        <v>160</v>
      </c>
      <c r="C278" s="25" t="s">
        <v>149</v>
      </c>
      <c r="I278" s="116"/>
      <c r="J278" s="116"/>
      <c r="K278" s="116"/>
      <c r="L278" s="116"/>
      <c r="M278" s="116"/>
      <c r="N278" s="116" t="e">
        <f t="shared" ca="1" si="66"/>
        <v>#N/A</v>
      </c>
      <c r="U278" s="152" t="s">
        <v>352</v>
      </c>
      <c r="V278" s="152" t="s">
        <v>294</v>
      </c>
      <c r="W278" s="152" t="s">
        <v>158</v>
      </c>
      <c r="AL278" s="117"/>
      <c r="AM278" s="25" t="s">
        <v>679</v>
      </c>
      <c r="AN278" s="35" t="s">
        <v>6034</v>
      </c>
      <c r="AO278" s="35" t="s">
        <v>6028</v>
      </c>
      <c r="AP278" s="25" t="s">
        <v>149</v>
      </c>
      <c r="AQ278" s="25" t="str">
        <f t="shared" si="53"/>
        <v>THÌ-N</v>
      </c>
      <c r="AX278" s="25" t="str">
        <f t="shared" si="57"/>
        <v>L.TAM THAITHÌN</v>
      </c>
      <c r="AY278" s="25" t="str">
        <f t="shared" si="58"/>
        <v>L.TAM THAI-M</v>
      </c>
      <c r="BP278" s="61"/>
      <c r="CT278" s="61"/>
      <c r="CU278" s="61"/>
      <c r="CV278" s="61"/>
      <c r="CW278" s="61"/>
      <c r="CX278" s="61"/>
      <c r="CY278" s="61"/>
      <c r="CZ278" s="61"/>
      <c r="DA278" s="61"/>
      <c r="DB278" s="61"/>
      <c r="DC278" s="61"/>
      <c r="DD278" s="61"/>
      <c r="DE278" s="61"/>
      <c r="DF278" s="61"/>
      <c r="DG278" s="61"/>
      <c r="DH278" s="61"/>
      <c r="DI278" s="61"/>
      <c r="DJ278" s="61"/>
      <c r="DK278" s="61"/>
      <c r="DL278" s="61"/>
      <c r="DM278" s="61"/>
    </row>
    <row r="279" spans="1:117" s="25" customFormat="1" x14ac:dyDescent="0.2">
      <c r="A279" s="25" t="s">
        <v>133</v>
      </c>
      <c r="B279" s="25" t="s">
        <v>160</v>
      </c>
      <c r="C279" s="25" t="s">
        <v>149</v>
      </c>
      <c r="I279" s="116"/>
      <c r="J279" s="116"/>
      <c r="K279" s="116"/>
      <c r="L279" s="116"/>
      <c r="M279" s="116"/>
      <c r="N279" s="116" t="e">
        <f t="shared" ca="1" si="66"/>
        <v>#N/A</v>
      </c>
      <c r="U279" s="152" t="s">
        <v>293</v>
      </c>
      <c r="V279" s="152" t="s">
        <v>295</v>
      </c>
      <c r="W279" s="152" t="s">
        <v>147</v>
      </c>
      <c r="AL279" s="117"/>
      <c r="AM279" s="25" t="s">
        <v>679</v>
      </c>
      <c r="AN279" s="35" t="s">
        <v>6035</v>
      </c>
      <c r="AO279" s="35" t="s">
        <v>6028</v>
      </c>
      <c r="AP279" s="25" t="s">
        <v>155</v>
      </c>
      <c r="AQ279" s="25" t="str">
        <f t="shared" si="53"/>
        <v>TUẤ-T</v>
      </c>
      <c r="AX279" s="25" t="str">
        <f t="shared" si="57"/>
        <v>L.TAM THAITUẤT</v>
      </c>
      <c r="AY279" s="25" t="str">
        <f t="shared" si="58"/>
        <v>L.TAM THAI-M</v>
      </c>
      <c r="BP279" s="61"/>
      <c r="CT279" s="61"/>
      <c r="CU279" s="61"/>
      <c r="CV279" s="61"/>
      <c r="CW279" s="61"/>
      <c r="CX279" s="61"/>
      <c r="CY279" s="61"/>
      <c r="CZ279" s="61"/>
      <c r="DA279" s="61"/>
      <c r="DB279" s="61"/>
      <c r="DC279" s="61"/>
      <c r="DD279" s="61"/>
      <c r="DE279" s="61"/>
      <c r="DF279" s="61"/>
      <c r="DG279" s="61"/>
      <c r="DH279" s="61"/>
      <c r="DI279" s="61"/>
      <c r="DJ279" s="61"/>
      <c r="DK279" s="61"/>
      <c r="DL279" s="61"/>
      <c r="DM279" s="61"/>
    </row>
    <row r="280" spans="1:117" s="25" customFormat="1" x14ac:dyDescent="0.2">
      <c r="A280" s="25" t="s">
        <v>134</v>
      </c>
      <c r="B280" s="25" t="s">
        <v>160</v>
      </c>
      <c r="C280" s="25" t="s">
        <v>150</v>
      </c>
      <c r="I280" s="116" t="e">
        <f t="shared" ref="I280" ca="1" si="67">IF(LEFT(RIGHT(L280,2))="-",LEFT(L280,LEN(L280)-LEN(RIGHT(L280,2))),L280)</f>
        <v>#N/A</v>
      </c>
      <c r="J280" s="116" t="s">
        <v>3057</v>
      </c>
      <c r="K280" s="116" t="e">
        <f ca="1">MATCH($H$6,OFFSET('AN CÁC SAO CHÍNH TINH'!$A$1,'AN CÁC SAO CHÍNH TINH'!K279,0,1000000),0)+'AN CÁC SAO CHÍNH TINH'!K279</f>
        <v>#N/A</v>
      </c>
      <c r="L280" s="116" t="e" cm="1">
        <f t="array" aca="1" ref="L280" ca="1">INDEX($B:$B,K280)</f>
        <v>#N/A</v>
      </c>
      <c r="M280" s="116" t="e" cm="1">
        <f t="array" aca="1" ref="M280" ca="1">INDEX($C:$C,K280)</f>
        <v>#N/A</v>
      </c>
      <c r="N280" s="116" t="e">
        <f t="shared" ca="1" si="66"/>
        <v>#N/A</v>
      </c>
      <c r="U280" s="152" t="s">
        <v>293</v>
      </c>
      <c r="V280" s="152" t="s">
        <v>296</v>
      </c>
      <c r="W280" s="152" t="s">
        <v>148</v>
      </c>
      <c r="AL280" s="117"/>
      <c r="AM280" s="25" t="s">
        <v>679</v>
      </c>
      <c r="AN280" s="35" t="s">
        <v>6036</v>
      </c>
      <c r="AO280" s="35" t="s">
        <v>6028</v>
      </c>
      <c r="AP280" s="25" t="s">
        <v>158</v>
      </c>
      <c r="AQ280" s="25" t="str">
        <f t="shared" si="53"/>
        <v>SỬ-U</v>
      </c>
      <c r="AX280" s="25" t="str">
        <f t="shared" si="57"/>
        <v>L.TAM THAISỬU</v>
      </c>
      <c r="AY280" s="25" t="str">
        <f t="shared" si="58"/>
        <v>L.TAM THAI-M</v>
      </c>
      <c r="BP280" s="61"/>
      <c r="CT280" s="61"/>
      <c r="CU280" s="61"/>
      <c r="CV280" s="61"/>
      <c r="CW280" s="61"/>
      <c r="CX280" s="61"/>
      <c r="CY280" s="61"/>
      <c r="CZ280" s="61"/>
      <c r="DA280" s="61"/>
      <c r="DB280" s="61"/>
      <c r="DC280" s="61"/>
      <c r="DD280" s="61"/>
      <c r="DE280" s="61"/>
      <c r="DF280" s="61"/>
      <c r="DG280" s="61"/>
      <c r="DH280" s="61"/>
      <c r="DI280" s="61"/>
      <c r="DJ280" s="61"/>
      <c r="DK280" s="61"/>
      <c r="DL280" s="61"/>
      <c r="DM280" s="61"/>
    </row>
    <row r="281" spans="1:117" s="25" customFormat="1" x14ac:dyDescent="0.2">
      <c r="A281" s="25" t="s">
        <v>135</v>
      </c>
      <c r="B281" s="25" t="s">
        <v>160</v>
      </c>
      <c r="C281" s="25" t="s">
        <v>151</v>
      </c>
      <c r="I281" s="116"/>
      <c r="J281" s="116"/>
      <c r="K281" s="116"/>
      <c r="L281" s="116"/>
      <c r="M281" s="116"/>
      <c r="N281" s="116" t="e">
        <f t="shared" ca="1" si="66"/>
        <v>#N/A</v>
      </c>
      <c r="U281" s="152" t="s">
        <v>293</v>
      </c>
      <c r="V281" s="152" t="s">
        <v>297</v>
      </c>
      <c r="W281" s="152" t="s">
        <v>149</v>
      </c>
      <c r="AL281" s="117"/>
      <c r="AM281" s="25" t="s">
        <v>679</v>
      </c>
      <c r="AN281" s="35" t="s">
        <v>6037</v>
      </c>
      <c r="AO281" s="35" t="s">
        <v>6028</v>
      </c>
      <c r="AP281" s="25" t="s">
        <v>152</v>
      </c>
      <c r="AQ281" s="25" t="str">
        <f t="shared" si="53"/>
        <v>MÙ-I</v>
      </c>
      <c r="AX281" s="25" t="str">
        <f t="shared" si="57"/>
        <v>L.TAM THAIMÙI</v>
      </c>
      <c r="AY281" s="25" t="str">
        <f t="shared" si="58"/>
        <v>L.TAM THAI-M</v>
      </c>
      <c r="BP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  <c r="DF281" s="61"/>
      <c r="DG281" s="61"/>
      <c r="DH281" s="61"/>
      <c r="DI281" s="61"/>
      <c r="DJ281" s="61"/>
      <c r="DK281" s="61"/>
      <c r="DL281" s="61"/>
      <c r="DM281" s="61"/>
    </row>
    <row r="282" spans="1:117" s="25" customFormat="1" x14ac:dyDescent="0.2">
      <c r="A282" s="25" t="s">
        <v>136</v>
      </c>
      <c r="B282" s="25" t="s">
        <v>160</v>
      </c>
      <c r="C282" s="25" t="s">
        <v>152</v>
      </c>
      <c r="I282" s="116"/>
      <c r="J282" s="116"/>
      <c r="K282" s="116"/>
      <c r="L282" s="116"/>
      <c r="M282" s="116"/>
      <c r="N282" s="116" t="e">
        <f t="shared" ca="1" si="66"/>
        <v>#N/A</v>
      </c>
      <c r="U282" s="152" t="s">
        <v>293</v>
      </c>
      <c r="V282" s="152" t="s">
        <v>298</v>
      </c>
      <c r="W282" s="152" t="s">
        <v>150</v>
      </c>
      <c r="AL282" s="117"/>
      <c r="AM282" s="25" t="s">
        <v>680</v>
      </c>
      <c r="AN282" s="35" t="s">
        <v>6038</v>
      </c>
      <c r="AO282" s="35" t="s">
        <v>6029</v>
      </c>
      <c r="AP282" s="25" t="s">
        <v>149</v>
      </c>
      <c r="AQ282" s="25" t="str">
        <f t="shared" si="53"/>
        <v>THÌ-N</v>
      </c>
      <c r="AX282" s="25" t="str">
        <f t="shared" si="57"/>
        <v>L.BÁT TỌATHÌN</v>
      </c>
      <c r="AY282" s="25" t="str">
        <f t="shared" si="58"/>
        <v>L.BÁT TỌA-M</v>
      </c>
      <c r="BP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  <c r="DF282" s="61"/>
      <c r="DG282" s="61"/>
      <c r="DH282" s="61"/>
      <c r="DI282" s="61"/>
      <c r="DJ282" s="61"/>
      <c r="DK282" s="61"/>
      <c r="DL282" s="61"/>
      <c r="DM282" s="61"/>
    </row>
    <row r="283" spans="1:117" s="25" customFormat="1" x14ac:dyDescent="0.2">
      <c r="A283" s="25" t="s">
        <v>137</v>
      </c>
      <c r="B283" s="25" t="s">
        <v>160</v>
      </c>
      <c r="C283" s="25" t="s">
        <v>153</v>
      </c>
      <c r="I283" s="116" t="str">
        <f t="shared" ref="I283" ca="1" si="68">IF(LEFT(RIGHT(L283,2))="-",LEFT(L283,LEN(L283)-LEN(RIGHT(L283,2))),L283)</f>
        <v>THIÊN THỌ</v>
      </c>
      <c r="J283" s="116" t="s">
        <v>3057</v>
      </c>
      <c r="K283" s="116">
        <f ca="1">MATCH($H$7,OFFSET('AN CÁC SAO CHÍNH TINH'!$A$1,'AN CÁC SAO CHÍNH TINH'!K282,0,1000000),0)+'AN CÁC SAO CHÍNH TINH'!K282</f>
        <v>7514</v>
      </c>
      <c r="L283" s="116" t="str" cm="1">
        <f t="array" aca="1" ref="L283" ca="1">INDEX($B:$B,K283)</f>
        <v>THIÊN THỌ</v>
      </c>
      <c r="M283" s="116" t="str" cm="1">
        <f t="array" aca="1" ref="M283" ca="1">INDEX($C:$C,K283)</f>
        <v>SỬU</v>
      </c>
      <c r="N283" s="116" t="str">
        <f t="shared" ca="1" si="66"/>
        <v>CUNG PHỤ MẪU</v>
      </c>
      <c r="U283" s="152" t="s">
        <v>293</v>
      </c>
      <c r="V283" s="152" t="s">
        <v>299</v>
      </c>
      <c r="W283" s="152" t="s">
        <v>151</v>
      </c>
      <c r="AL283" s="117"/>
      <c r="AM283" s="25" t="s">
        <v>680</v>
      </c>
      <c r="AN283" s="35" t="s">
        <v>6039</v>
      </c>
      <c r="AO283" s="35" t="s">
        <v>6029</v>
      </c>
      <c r="AP283" s="25" t="s">
        <v>155</v>
      </c>
      <c r="AQ283" s="25" t="str">
        <f t="shared" si="53"/>
        <v>TUẤ-T</v>
      </c>
      <c r="AX283" s="25" t="str">
        <f t="shared" si="57"/>
        <v>L.BÁT TỌATUẤT</v>
      </c>
      <c r="AY283" s="25" t="str">
        <f t="shared" si="58"/>
        <v>L.BÁT TỌA-M</v>
      </c>
      <c r="BP283" s="61"/>
      <c r="CT283" s="61"/>
      <c r="CU283" s="61"/>
      <c r="CV283" s="61"/>
      <c r="CW283" s="61"/>
      <c r="CX283" s="61"/>
      <c r="CY283" s="61"/>
      <c r="CZ283" s="61"/>
      <c r="DA283" s="61"/>
      <c r="DB283" s="61"/>
      <c r="DC283" s="61"/>
      <c r="DD283" s="61"/>
      <c r="DE283" s="61"/>
      <c r="DF283" s="61"/>
      <c r="DG283" s="61"/>
      <c r="DH283" s="61"/>
      <c r="DI283" s="61"/>
      <c r="DJ283" s="61"/>
      <c r="DK283" s="61"/>
      <c r="DL283" s="61"/>
      <c r="DM283" s="61"/>
    </row>
    <row r="284" spans="1:117" s="25" customFormat="1" x14ac:dyDescent="0.2">
      <c r="A284" s="25" t="s">
        <v>138</v>
      </c>
      <c r="B284" s="25" t="s">
        <v>160</v>
      </c>
      <c r="C284" s="25" t="s">
        <v>154</v>
      </c>
      <c r="I284" s="116"/>
      <c r="J284" s="116"/>
      <c r="K284" s="116"/>
      <c r="L284" s="116"/>
      <c r="M284" s="116"/>
      <c r="N284" s="116" t="e">
        <f t="shared" ca="1" si="66"/>
        <v>#N/A</v>
      </c>
      <c r="U284" s="152" t="s">
        <v>293</v>
      </c>
      <c r="V284" s="152" t="s">
        <v>300</v>
      </c>
      <c r="W284" s="152" t="s">
        <v>152</v>
      </c>
      <c r="AL284" s="117"/>
      <c r="AM284" s="25" t="s">
        <v>680</v>
      </c>
      <c r="AN284" s="35" t="s">
        <v>6040</v>
      </c>
      <c r="AO284" s="35" t="s">
        <v>6029</v>
      </c>
      <c r="AP284" s="25" t="s">
        <v>158</v>
      </c>
      <c r="AQ284" s="25" t="str">
        <f t="shared" si="53"/>
        <v>SỬ-U</v>
      </c>
      <c r="AX284" s="25" t="str">
        <f t="shared" si="57"/>
        <v>L.BÁT TỌASỬU</v>
      </c>
      <c r="AY284" s="25" t="str">
        <f t="shared" si="58"/>
        <v>L.BÁT TỌA-M</v>
      </c>
      <c r="BP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  <c r="DF284" s="61"/>
      <c r="DG284" s="61"/>
      <c r="DH284" s="61"/>
      <c r="DI284" s="61"/>
      <c r="DJ284" s="61"/>
      <c r="DK284" s="61"/>
      <c r="DL284" s="61"/>
      <c r="DM284" s="61"/>
    </row>
    <row r="285" spans="1:117" s="25" customFormat="1" x14ac:dyDescent="0.2">
      <c r="A285" s="25" t="s">
        <v>139</v>
      </c>
      <c r="B285" s="25" t="s">
        <v>160</v>
      </c>
      <c r="C285" s="25" t="s">
        <v>155</v>
      </c>
      <c r="I285" s="116"/>
      <c r="J285" s="116"/>
      <c r="K285" s="116"/>
      <c r="L285" s="116"/>
      <c r="M285" s="116"/>
      <c r="N285" s="116" t="e">
        <f t="shared" ca="1" si="66"/>
        <v>#N/A</v>
      </c>
      <c r="U285" s="152" t="s">
        <v>293</v>
      </c>
      <c r="V285" s="152" t="s">
        <v>301</v>
      </c>
      <c r="W285" s="152" t="s">
        <v>153</v>
      </c>
      <c r="AL285" s="117"/>
      <c r="AM285" s="25" t="s">
        <v>680</v>
      </c>
      <c r="AN285" s="35" t="s">
        <v>6041</v>
      </c>
      <c r="AO285" s="35" t="s">
        <v>6029</v>
      </c>
      <c r="AP285" s="25" t="s">
        <v>152</v>
      </c>
      <c r="AQ285" s="25" t="str">
        <f t="shared" si="53"/>
        <v>MÙ-I</v>
      </c>
      <c r="AX285" s="25" t="str">
        <f t="shared" si="57"/>
        <v>L.BÁT TỌAMÙI</v>
      </c>
      <c r="AY285" s="25" t="str">
        <f t="shared" si="58"/>
        <v>L.BÁT TỌA-M</v>
      </c>
      <c r="BP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  <c r="DF285" s="61"/>
      <c r="DG285" s="61"/>
      <c r="DH285" s="61"/>
      <c r="DI285" s="61"/>
      <c r="DJ285" s="61"/>
      <c r="DK285" s="61"/>
      <c r="DL285" s="61"/>
      <c r="DM285" s="61"/>
    </row>
    <row r="286" spans="1:117" s="25" customFormat="1" x14ac:dyDescent="0.2">
      <c r="A286" s="25" t="s">
        <v>140</v>
      </c>
      <c r="B286" s="25" t="s">
        <v>160</v>
      </c>
      <c r="C286" s="25" t="s">
        <v>156</v>
      </c>
      <c r="I286" s="116" t="e">
        <f t="shared" ref="I286" ca="1" si="69">IF(LEFT(RIGHT(L286,2))="-",LEFT(L286,LEN(L286)-LEN(RIGHT(L286,2))),L286)</f>
        <v>#N/A</v>
      </c>
      <c r="J286" s="116" t="s">
        <v>3057</v>
      </c>
      <c r="K286" s="116" t="e">
        <f ca="1">MATCH($H$8,OFFSET('AN CÁC SAO CHÍNH TINH'!$A$1,'AN CÁC SAO CHÍNH TINH'!K285,0,1000000),0)+'AN CÁC SAO CHÍNH TINH'!K285</f>
        <v>#N/A</v>
      </c>
      <c r="L286" s="116" t="e" cm="1">
        <f t="array" aca="1" ref="L286" ca="1">INDEX($B:$B,K286)</f>
        <v>#N/A</v>
      </c>
      <c r="M286" s="116" t="e" cm="1">
        <f t="array" aca="1" ref="M286" ca="1">INDEX($C:$C,K286)</f>
        <v>#N/A</v>
      </c>
      <c r="N286" s="116" t="e">
        <f t="shared" ca="1" si="66"/>
        <v>#N/A</v>
      </c>
      <c r="U286" s="152" t="s">
        <v>293</v>
      </c>
      <c r="V286" s="152" t="s">
        <v>302</v>
      </c>
      <c r="W286" s="152" t="s">
        <v>154</v>
      </c>
      <c r="AL286" s="117"/>
      <c r="AM286" s="25" t="s">
        <v>680</v>
      </c>
      <c r="AN286" s="35" t="s">
        <v>6042</v>
      </c>
      <c r="AO286" s="35" t="s">
        <v>6030</v>
      </c>
      <c r="AP286" s="25" t="s">
        <v>157</v>
      </c>
      <c r="AQ286" s="25" t="str">
        <f t="shared" si="53"/>
        <v>T-Ý</v>
      </c>
      <c r="AX286" s="25" t="str">
        <f t="shared" si="57"/>
        <v>L.BÁT TỌATÝ</v>
      </c>
      <c r="AY286" s="25" t="str">
        <f t="shared" si="58"/>
        <v>L.BÁT TỌA-Đ</v>
      </c>
      <c r="BP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  <c r="DF286" s="61"/>
      <c r="DG286" s="61"/>
      <c r="DH286" s="61"/>
      <c r="DI286" s="61"/>
      <c r="DJ286" s="61"/>
      <c r="DK286" s="61"/>
      <c r="DL286" s="61"/>
      <c r="DM286" s="61"/>
    </row>
    <row r="287" spans="1:117" s="25" customFormat="1" x14ac:dyDescent="0.2">
      <c r="A287" s="25" t="s">
        <v>141</v>
      </c>
      <c r="B287" s="25" t="s">
        <v>160</v>
      </c>
      <c r="C287" s="25" t="s">
        <v>157</v>
      </c>
      <c r="I287" s="116"/>
      <c r="J287" s="116"/>
      <c r="K287" s="116"/>
      <c r="L287" s="116"/>
      <c r="M287" s="116"/>
      <c r="N287" s="116" t="e">
        <f t="shared" ca="1" si="66"/>
        <v>#N/A</v>
      </c>
      <c r="U287" s="152" t="s">
        <v>293</v>
      </c>
      <c r="V287" s="152" t="s">
        <v>303</v>
      </c>
      <c r="W287" s="152" t="s">
        <v>155</v>
      </c>
      <c r="AL287" s="117"/>
      <c r="AM287" s="25" t="s">
        <v>680</v>
      </c>
      <c r="AN287" s="35" t="s">
        <v>6043</v>
      </c>
      <c r="AO287" s="35" t="s">
        <v>6030</v>
      </c>
      <c r="AP287" s="25" t="s">
        <v>151</v>
      </c>
      <c r="AQ287" s="25" t="str">
        <f t="shared" si="53"/>
        <v>NG-Ọ</v>
      </c>
      <c r="AX287" s="25" t="str">
        <f t="shared" si="57"/>
        <v>L.BÁT TỌANGỌ</v>
      </c>
      <c r="AY287" s="25" t="str">
        <f t="shared" si="58"/>
        <v>L.BÁT TỌA-Đ</v>
      </c>
      <c r="BP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  <c r="DF287" s="61"/>
      <c r="DG287" s="61"/>
      <c r="DH287" s="61"/>
      <c r="DI287" s="61"/>
      <c r="DJ287" s="61"/>
      <c r="DK287" s="61"/>
      <c r="DL287" s="61"/>
      <c r="DM287" s="61"/>
    </row>
    <row r="288" spans="1:117" s="25" customFormat="1" x14ac:dyDescent="0.2">
      <c r="A288" s="25" t="s">
        <v>142</v>
      </c>
      <c r="B288" s="25" t="s">
        <v>160</v>
      </c>
      <c r="C288" s="25" t="s">
        <v>158</v>
      </c>
      <c r="I288" s="116"/>
      <c r="J288" s="116"/>
      <c r="K288" s="116"/>
      <c r="L288" s="116"/>
      <c r="M288" s="116"/>
      <c r="N288" s="116" t="e">
        <f t="shared" ca="1" si="66"/>
        <v>#N/A</v>
      </c>
      <c r="U288" s="152" t="s">
        <v>293</v>
      </c>
      <c r="V288" s="152" t="s">
        <v>304</v>
      </c>
      <c r="W288" s="152" t="s">
        <v>156</v>
      </c>
      <c r="AL288" s="117"/>
      <c r="AM288" s="25" t="s">
        <v>680</v>
      </c>
      <c r="AN288" s="35" t="s">
        <v>6044</v>
      </c>
      <c r="AO288" s="35" t="s">
        <v>6030</v>
      </c>
      <c r="AP288" s="25" t="s">
        <v>148</v>
      </c>
      <c r="AQ288" s="25" t="str">
        <f t="shared" si="53"/>
        <v>MÃ-O</v>
      </c>
      <c r="AX288" s="25" t="str">
        <f t="shared" si="57"/>
        <v>L.BÁT TỌAMÃO</v>
      </c>
      <c r="AY288" s="25" t="str">
        <f t="shared" si="58"/>
        <v>L.BÁT TỌA-Đ</v>
      </c>
      <c r="BP288" s="61"/>
      <c r="CT288" s="61"/>
      <c r="CU288" s="61"/>
      <c r="CV288" s="61"/>
      <c r="CW288" s="61"/>
      <c r="CX288" s="61"/>
      <c r="CY288" s="61"/>
      <c r="CZ288" s="61"/>
      <c r="DA288" s="61"/>
      <c r="DB288" s="61"/>
      <c r="DC288" s="61"/>
      <c r="DD288" s="61"/>
      <c r="DE288" s="61"/>
      <c r="DF288" s="61"/>
      <c r="DG288" s="61"/>
      <c r="DH288" s="61"/>
      <c r="DI288" s="61"/>
      <c r="DJ288" s="61"/>
      <c r="DK288" s="61"/>
      <c r="DL288" s="61"/>
      <c r="DM288" s="61"/>
    </row>
    <row r="289" spans="1:117" s="25" customFormat="1" x14ac:dyDescent="0.2">
      <c r="A289" s="25" t="s">
        <v>143</v>
      </c>
      <c r="B289" s="25" t="s">
        <v>160</v>
      </c>
      <c r="C289" s="25" t="s">
        <v>147</v>
      </c>
      <c r="I289" s="116" t="e">
        <f t="shared" ref="I289" ca="1" si="70">IF(LEFT(RIGHT(L289,2))="-",LEFT(L289,LEN(L289)-LEN(RIGHT(L289,2))),L289)</f>
        <v>#N/A</v>
      </c>
      <c r="J289" s="116" t="s">
        <v>3057</v>
      </c>
      <c r="K289" s="116" t="e">
        <f ca="1">MATCH($H$9,OFFSET('AN CÁC SAO CHÍNH TINH'!$A$1,'AN CÁC SAO CHÍNH TINH'!K288,0,1000000),0)+'AN CÁC SAO CHÍNH TINH'!K288</f>
        <v>#N/A</v>
      </c>
      <c r="L289" s="116" t="e" cm="1">
        <f t="array" aca="1" ref="L289" ca="1">INDEX($B:$B,K289)</f>
        <v>#N/A</v>
      </c>
      <c r="M289" s="116" t="e" cm="1">
        <f t="array" aca="1" ref="M289" ca="1">INDEX($C:$C,K289)</f>
        <v>#N/A</v>
      </c>
      <c r="N289" s="116" t="e">
        <f t="shared" ca="1" si="66"/>
        <v>#N/A</v>
      </c>
      <c r="U289" s="152" t="s">
        <v>293</v>
      </c>
      <c r="V289" s="152" t="s">
        <v>305</v>
      </c>
      <c r="W289" s="152" t="s">
        <v>157</v>
      </c>
      <c r="AL289" s="117"/>
      <c r="AM289" s="25" t="s">
        <v>680</v>
      </c>
      <c r="AN289" s="35" t="s">
        <v>6045</v>
      </c>
      <c r="AO289" s="35" t="s">
        <v>6030</v>
      </c>
      <c r="AP289" s="25" t="s">
        <v>154</v>
      </c>
      <c r="AQ289" s="25" t="str">
        <f t="shared" si="53"/>
        <v>DẬ-U</v>
      </c>
      <c r="AX289" s="25" t="str">
        <f t="shared" si="57"/>
        <v>L.BÁT TỌADẬU</v>
      </c>
      <c r="AY289" s="25" t="str">
        <f t="shared" si="58"/>
        <v>L.BÁT TỌA-Đ</v>
      </c>
      <c r="BP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  <c r="DF289" s="61"/>
      <c r="DG289" s="61"/>
      <c r="DH289" s="61"/>
      <c r="DI289" s="61"/>
      <c r="DJ289" s="61"/>
      <c r="DK289" s="61"/>
      <c r="DL289" s="61"/>
      <c r="DM289" s="61"/>
    </row>
    <row r="290" spans="1:117" s="25" customFormat="1" x14ac:dyDescent="0.2">
      <c r="A290" s="25" t="s">
        <v>144</v>
      </c>
      <c r="B290" s="25" t="s">
        <v>160</v>
      </c>
      <c r="C290" s="25" t="s">
        <v>148</v>
      </c>
      <c r="I290" s="116"/>
      <c r="J290" s="116"/>
      <c r="K290" s="116"/>
      <c r="L290" s="116"/>
      <c r="M290" s="116"/>
      <c r="N290" s="116" t="e">
        <f t="shared" ca="1" si="66"/>
        <v>#N/A</v>
      </c>
      <c r="U290" s="152" t="s">
        <v>293</v>
      </c>
      <c r="V290" s="152" t="s">
        <v>306</v>
      </c>
      <c r="W290" s="152" t="s">
        <v>158</v>
      </c>
      <c r="AL290" s="117"/>
      <c r="AM290" s="25" t="s">
        <v>680</v>
      </c>
      <c r="AN290" s="35" t="s">
        <v>6046</v>
      </c>
      <c r="AO290" s="35" t="s">
        <v>6030</v>
      </c>
      <c r="AP290" s="25" t="s">
        <v>147</v>
      </c>
      <c r="AQ290" s="25" t="str">
        <f t="shared" si="53"/>
        <v>DẦ-N</v>
      </c>
      <c r="AX290" s="25" t="str">
        <f t="shared" si="57"/>
        <v>L.BÁT TỌADẦN</v>
      </c>
      <c r="AY290" s="25" t="str">
        <f t="shared" si="58"/>
        <v>L.BÁT TỌA-Đ</v>
      </c>
      <c r="BP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  <c r="DF290" s="61"/>
      <c r="DG290" s="61"/>
      <c r="DH290" s="61"/>
      <c r="DI290" s="61"/>
      <c r="DJ290" s="61"/>
      <c r="DK290" s="61"/>
      <c r="DL290" s="61"/>
      <c r="DM290" s="61"/>
    </row>
    <row r="291" spans="1:117" s="25" customFormat="1" x14ac:dyDescent="0.2">
      <c r="A291" s="25" t="s">
        <v>1</v>
      </c>
      <c r="B291" s="25" t="s">
        <v>161</v>
      </c>
      <c r="C291" s="25" t="s">
        <v>149</v>
      </c>
      <c r="I291" s="116"/>
      <c r="J291" s="116"/>
      <c r="K291" s="116"/>
      <c r="L291" s="116"/>
      <c r="M291" s="116"/>
      <c r="N291" s="116" t="e">
        <f t="shared" ca="1" si="66"/>
        <v>#N/A</v>
      </c>
      <c r="U291" s="152" t="s">
        <v>294</v>
      </c>
      <c r="V291" s="152" t="s">
        <v>307</v>
      </c>
      <c r="W291" s="152" t="s">
        <v>147</v>
      </c>
      <c r="AL291" s="117"/>
      <c r="AM291" s="25" t="s">
        <v>680</v>
      </c>
      <c r="AN291" s="35" t="s">
        <v>6047</v>
      </c>
      <c r="AO291" s="35" t="s">
        <v>6030</v>
      </c>
      <c r="AP291" s="25" t="s">
        <v>153</v>
      </c>
      <c r="AQ291" s="25" t="str">
        <f t="shared" si="53"/>
        <v>THÂ-N</v>
      </c>
      <c r="AX291" s="25" t="str">
        <f t="shared" si="57"/>
        <v>L.BÁT TỌATHÂN</v>
      </c>
      <c r="AY291" s="25" t="str">
        <f t="shared" si="58"/>
        <v>L.BÁT TỌA-Đ</v>
      </c>
      <c r="BP291" s="61"/>
      <c r="CT291" s="61"/>
      <c r="CU291" s="61"/>
      <c r="CV291" s="61"/>
      <c r="CW291" s="61"/>
      <c r="CX291" s="61"/>
      <c r="CY291" s="61"/>
      <c r="CZ291" s="61"/>
      <c r="DA291" s="61"/>
      <c r="DB291" s="61"/>
      <c r="DC291" s="61"/>
      <c r="DD291" s="61"/>
      <c r="DE291" s="61"/>
      <c r="DF291" s="61"/>
      <c r="DG291" s="61"/>
      <c r="DH291" s="61"/>
      <c r="DI291" s="61"/>
      <c r="DJ291" s="61"/>
      <c r="DK291" s="61"/>
      <c r="DL291" s="61"/>
      <c r="DM291" s="61"/>
    </row>
    <row r="292" spans="1:117" s="25" customFormat="1" x14ac:dyDescent="0.2">
      <c r="A292" s="25" t="s">
        <v>2</v>
      </c>
      <c r="B292" s="25" t="s">
        <v>161</v>
      </c>
      <c r="C292" s="25" t="s">
        <v>150</v>
      </c>
      <c r="I292" s="116" t="e">
        <f t="shared" ref="I292" ca="1" si="71">IF(LEFT(RIGHT(L292,2))="-",LEFT(L292,LEN(L292)-LEN(RIGHT(L292,2))),L292)</f>
        <v>#N/A</v>
      </c>
      <c r="J292" s="116" t="s">
        <v>3057</v>
      </c>
      <c r="K292" s="116" t="e">
        <f ca="1">MATCH($H$10,OFFSET('AN CÁC SAO CHÍNH TINH'!$A$1,'AN CÁC SAO CHÍNH TINH'!K291,0,1000000),0)+'AN CÁC SAO CHÍNH TINH'!K291</f>
        <v>#N/A</v>
      </c>
      <c r="L292" s="116" t="e" cm="1">
        <f t="array" aca="1" ref="L292" ca="1">INDEX($B:$B,K292)</f>
        <v>#N/A</v>
      </c>
      <c r="M292" s="116" t="e" cm="1">
        <f t="array" aca="1" ref="M292" ca="1">INDEX($C:$C,K292)</f>
        <v>#N/A</v>
      </c>
      <c r="N292" s="116" t="e">
        <f t="shared" ca="1" si="66"/>
        <v>#N/A</v>
      </c>
      <c r="U292" s="152" t="s">
        <v>294</v>
      </c>
      <c r="V292" s="152" t="s">
        <v>308</v>
      </c>
      <c r="W292" s="152" t="s">
        <v>148</v>
      </c>
      <c r="AL292" s="117"/>
      <c r="AM292" s="25" t="s">
        <v>680</v>
      </c>
      <c r="AN292" s="35" t="s">
        <v>6048</v>
      </c>
      <c r="AO292" s="35" t="s">
        <v>6030</v>
      </c>
      <c r="AP292" s="25" t="s">
        <v>150</v>
      </c>
      <c r="AQ292" s="25" t="str">
        <f t="shared" si="53"/>
        <v>T-Ỵ</v>
      </c>
      <c r="AX292" s="25" t="str">
        <f t="shared" si="57"/>
        <v>L.BÁT TỌATỴ</v>
      </c>
      <c r="AY292" s="25" t="str">
        <f t="shared" si="58"/>
        <v>L.BÁT TỌA-Đ</v>
      </c>
      <c r="BP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  <c r="DF292" s="61"/>
      <c r="DG292" s="61"/>
      <c r="DH292" s="61"/>
      <c r="DI292" s="61"/>
      <c r="DJ292" s="61"/>
      <c r="DK292" s="61"/>
      <c r="DL292" s="61"/>
      <c r="DM292" s="61"/>
    </row>
    <row r="293" spans="1:117" s="25" customFormat="1" x14ac:dyDescent="0.2">
      <c r="A293" s="25" t="s">
        <v>3</v>
      </c>
      <c r="B293" s="25" t="s">
        <v>161</v>
      </c>
      <c r="C293" s="25" t="s">
        <v>151</v>
      </c>
      <c r="I293" s="116"/>
      <c r="J293" s="116"/>
      <c r="K293" s="116"/>
      <c r="L293" s="116"/>
      <c r="M293" s="116"/>
      <c r="N293" s="116" t="e">
        <f t="shared" ca="1" si="66"/>
        <v>#N/A</v>
      </c>
      <c r="U293" s="152" t="s">
        <v>294</v>
      </c>
      <c r="V293" s="152" t="s">
        <v>309</v>
      </c>
      <c r="W293" s="152" t="s">
        <v>149</v>
      </c>
      <c r="AL293" s="117"/>
      <c r="AM293" s="25" t="s">
        <v>680</v>
      </c>
      <c r="AN293" s="35" t="s">
        <v>6049</v>
      </c>
      <c r="AO293" s="35" t="s">
        <v>6030</v>
      </c>
      <c r="AP293" s="25" t="s">
        <v>156</v>
      </c>
      <c r="AQ293" s="25" t="str">
        <f t="shared" ref="AQ293:AQ356" si="72">CONCATENATE(TRIM(LEFT(AP293,LEN(AP293)-LEN(RIGHT(AP293)))),"-",RIGHT(AP293))</f>
        <v>HỢ-I</v>
      </c>
      <c r="AX293" s="25" t="str">
        <f t="shared" si="57"/>
        <v>L.BÁT TỌAHỢI</v>
      </c>
      <c r="AY293" s="25" t="str">
        <f t="shared" si="58"/>
        <v>L.BÁT TỌA-Đ</v>
      </c>
      <c r="BP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  <c r="DF293" s="61"/>
      <c r="DG293" s="61"/>
      <c r="DH293" s="61"/>
      <c r="DI293" s="61"/>
      <c r="DJ293" s="61"/>
      <c r="DK293" s="61"/>
      <c r="DL293" s="61"/>
      <c r="DM293" s="61"/>
    </row>
    <row r="294" spans="1:117" s="25" customFormat="1" x14ac:dyDescent="0.2">
      <c r="A294" s="25" t="s">
        <v>4</v>
      </c>
      <c r="B294" s="25" t="s">
        <v>161</v>
      </c>
      <c r="C294" s="25" t="s">
        <v>152</v>
      </c>
      <c r="I294" s="116"/>
      <c r="J294" s="116"/>
      <c r="K294" s="116"/>
      <c r="L294" s="116"/>
      <c r="M294" s="116"/>
      <c r="N294" s="116" t="e">
        <f t="shared" ca="1" si="66"/>
        <v>#N/A</v>
      </c>
      <c r="U294" s="152" t="s">
        <v>294</v>
      </c>
      <c r="V294" s="152" t="s">
        <v>310</v>
      </c>
      <c r="W294" s="152" t="s">
        <v>150</v>
      </c>
      <c r="AL294" s="117"/>
      <c r="AM294" s="25" t="s">
        <v>679</v>
      </c>
      <c r="AN294" s="35" t="s">
        <v>6050</v>
      </c>
      <c r="AO294" s="35" t="s">
        <v>6031</v>
      </c>
      <c r="AP294" s="25" t="s">
        <v>157</v>
      </c>
      <c r="AQ294" s="25" t="str">
        <f t="shared" si="72"/>
        <v>T-Ý</v>
      </c>
      <c r="AX294" s="25" t="str">
        <f t="shared" si="57"/>
        <v>L.TAM THAITÝ</v>
      </c>
      <c r="AY294" s="25" t="str">
        <f t="shared" si="58"/>
        <v>L.TAM THAI-Đ</v>
      </c>
      <c r="BP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  <c r="DF294" s="61"/>
      <c r="DG294" s="61"/>
      <c r="DH294" s="61"/>
      <c r="DI294" s="61"/>
      <c r="DJ294" s="61"/>
      <c r="DK294" s="61"/>
      <c r="DL294" s="61"/>
      <c r="DM294" s="61"/>
    </row>
    <row r="295" spans="1:117" s="25" customFormat="1" x14ac:dyDescent="0.2">
      <c r="A295" s="25" t="s">
        <v>5</v>
      </c>
      <c r="B295" s="25" t="s">
        <v>161</v>
      </c>
      <c r="C295" s="25" t="s">
        <v>153</v>
      </c>
      <c r="I295" s="116" t="e">
        <f t="shared" ref="I295" ca="1" si="73">IF(LEFT(RIGHT(L295,2))="-",LEFT(L295,LEN(L295)-LEN(RIGHT(L295,2))),L295)</f>
        <v>#N/A</v>
      </c>
      <c r="J295" s="116" t="s">
        <v>3057</v>
      </c>
      <c r="K295" s="116" t="e">
        <f ca="1">MATCH($H$11,OFFSET('AN CÁC SAO CHÍNH TINH'!$A$1,'AN CÁC SAO CHÍNH TINH'!K294,0,1000000),0)+'AN CÁC SAO CHÍNH TINH'!K294</f>
        <v>#N/A</v>
      </c>
      <c r="L295" s="116" t="e" cm="1">
        <f t="array" aca="1" ref="L295" ca="1">INDEX($B:$B,K295)</f>
        <v>#N/A</v>
      </c>
      <c r="M295" s="116" t="e" cm="1">
        <f t="array" aca="1" ref="M295" ca="1">INDEX($C:$C,K295)</f>
        <v>#N/A</v>
      </c>
      <c r="N295" s="116" t="e">
        <f t="shared" ca="1" si="66"/>
        <v>#N/A</v>
      </c>
      <c r="U295" s="152" t="s">
        <v>294</v>
      </c>
      <c r="V295" s="152" t="s">
        <v>311</v>
      </c>
      <c r="W295" s="152" t="s">
        <v>151</v>
      </c>
      <c r="AL295" s="117"/>
      <c r="AM295" s="25" t="s">
        <v>679</v>
      </c>
      <c r="AN295" s="35" t="s">
        <v>6051</v>
      </c>
      <c r="AO295" s="35" t="s">
        <v>6031</v>
      </c>
      <c r="AP295" s="25" t="s">
        <v>151</v>
      </c>
      <c r="AQ295" s="25" t="str">
        <f t="shared" si="72"/>
        <v>NG-Ọ</v>
      </c>
      <c r="AX295" s="25" t="str">
        <f t="shared" si="57"/>
        <v>L.TAM THAINGỌ</v>
      </c>
      <c r="AY295" s="25" t="str">
        <f t="shared" si="58"/>
        <v>L.TAM THAI-Đ</v>
      </c>
      <c r="BP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  <c r="DF295" s="61"/>
      <c r="DG295" s="61"/>
      <c r="DH295" s="61"/>
      <c r="DI295" s="61"/>
      <c r="DJ295" s="61"/>
      <c r="DK295" s="61"/>
      <c r="DL295" s="61"/>
      <c r="DM295" s="61"/>
    </row>
    <row r="296" spans="1:117" s="25" customFormat="1" x14ac:dyDescent="0.2">
      <c r="A296" s="25" t="s">
        <v>6</v>
      </c>
      <c r="B296" s="25" t="s">
        <v>161</v>
      </c>
      <c r="C296" s="25" t="s">
        <v>154</v>
      </c>
      <c r="I296" s="116"/>
      <c r="J296" s="116"/>
      <c r="K296" s="116"/>
      <c r="L296" s="116"/>
      <c r="M296" s="116"/>
      <c r="N296" s="116" t="e">
        <f t="shared" ca="1" si="66"/>
        <v>#N/A</v>
      </c>
      <c r="U296" s="152" t="s">
        <v>294</v>
      </c>
      <c r="V296" s="152" t="s">
        <v>312</v>
      </c>
      <c r="W296" s="152" t="s">
        <v>152</v>
      </c>
      <c r="AL296" s="117"/>
      <c r="AM296" s="25" t="s">
        <v>679</v>
      </c>
      <c r="AN296" s="35" t="s">
        <v>6052</v>
      </c>
      <c r="AO296" s="35" t="s">
        <v>6031</v>
      </c>
      <c r="AP296" s="25" t="s">
        <v>148</v>
      </c>
      <c r="AQ296" s="25" t="str">
        <f t="shared" si="72"/>
        <v>MÃ-O</v>
      </c>
      <c r="AX296" s="25" t="str">
        <f t="shared" si="57"/>
        <v>L.TAM THAIMÃO</v>
      </c>
      <c r="AY296" s="25" t="str">
        <f t="shared" si="58"/>
        <v>L.TAM THAI-Đ</v>
      </c>
      <c r="BP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  <c r="DF296" s="61"/>
      <c r="DG296" s="61"/>
      <c r="DH296" s="61"/>
      <c r="DI296" s="61"/>
      <c r="DJ296" s="61"/>
      <c r="DK296" s="61"/>
      <c r="DL296" s="61"/>
      <c r="DM296" s="61"/>
    </row>
    <row r="297" spans="1:117" s="25" customFormat="1" x14ac:dyDescent="0.2">
      <c r="A297" s="25" t="s">
        <v>7</v>
      </c>
      <c r="B297" s="25" t="s">
        <v>161</v>
      </c>
      <c r="C297" s="25" t="s">
        <v>155</v>
      </c>
      <c r="I297" s="116"/>
      <c r="J297" s="116"/>
      <c r="K297" s="116"/>
      <c r="L297" s="116"/>
      <c r="M297" s="116"/>
      <c r="N297" s="116" t="e">
        <f t="shared" ca="1" si="66"/>
        <v>#N/A</v>
      </c>
      <c r="U297" s="152" t="s">
        <v>294</v>
      </c>
      <c r="V297" s="152" t="s">
        <v>313</v>
      </c>
      <c r="W297" s="152" t="s">
        <v>153</v>
      </c>
      <c r="AL297" s="117"/>
      <c r="AM297" s="25" t="s">
        <v>679</v>
      </c>
      <c r="AN297" s="35" t="s">
        <v>6053</v>
      </c>
      <c r="AO297" s="35" t="s">
        <v>6031</v>
      </c>
      <c r="AP297" s="25" t="s">
        <v>154</v>
      </c>
      <c r="AQ297" s="25" t="str">
        <f t="shared" si="72"/>
        <v>DẬ-U</v>
      </c>
      <c r="AX297" s="25" t="str">
        <f t="shared" si="57"/>
        <v>L.TAM THAIDẬU</v>
      </c>
      <c r="AY297" s="25" t="str">
        <f t="shared" si="58"/>
        <v>L.TAM THAI-Đ</v>
      </c>
      <c r="BP297" s="61"/>
      <c r="CT297" s="61"/>
      <c r="CU297" s="61"/>
      <c r="CV297" s="61"/>
      <c r="CW297" s="61"/>
      <c r="CX297" s="61"/>
      <c r="CY297" s="61"/>
      <c r="CZ297" s="61"/>
      <c r="DA297" s="61"/>
      <c r="DB297" s="61"/>
      <c r="DC297" s="61"/>
      <c r="DD297" s="61"/>
      <c r="DE297" s="61"/>
      <c r="DF297" s="61"/>
      <c r="DG297" s="61"/>
      <c r="DH297" s="61"/>
      <c r="DI297" s="61"/>
      <c r="DJ297" s="61"/>
      <c r="DK297" s="61"/>
      <c r="DL297" s="61"/>
      <c r="DM297" s="61"/>
    </row>
    <row r="298" spans="1:117" s="25" customFormat="1" x14ac:dyDescent="0.2">
      <c r="A298" s="25" t="s">
        <v>8</v>
      </c>
      <c r="B298" s="25" t="s">
        <v>161</v>
      </c>
      <c r="C298" s="25" t="s">
        <v>156</v>
      </c>
      <c r="I298" s="116" t="e">
        <f t="shared" ref="I298" ca="1" si="74">IF(LEFT(RIGHT(L298,2))="-",LEFT(L298,LEN(L298)-LEN(RIGHT(L298,2))),L298)</f>
        <v>#N/A</v>
      </c>
      <c r="J298" s="116" t="s">
        <v>3057</v>
      </c>
      <c r="K298" s="116" t="e">
        <f ca="1">MATCH($H$12,OFFSET('AN CÁC SAO CHÍNH TINH'!$A$1,'AN CÁC SAO CHÍNH TINH'!K297,0,1000000),0)+'AN CÁC SAO CHÍNH TINH'!K297</f>
        <v>#N/A</v>
      </c>
      <c r="L298" s="116" t="e" cm="1">
        <f t="array" aca="1" ref="L298" ca="1">INDEX($B:$B,K298)</f>
        <v>#N/A</v>
      </c>
      <c r="M298" s="116" t="e" cm="1">
        <f t="array" aca="1" ref="M298" ca="1">INDEX($C:$C,K298)</f>
        <v>#N/A</v>
      </c>
      <c r="N298" s="116" t="e">
        <f t="shared" ca="1" si="66"/>
        <v>#N/A</v>
      </c>
      <c r="U298" s="152" t="s">
        <v>294</v>
      </c>
      <c r="V298" s="152" t="s">
        <v>314</v>
      </c>
      <c r="W298" s="152" t="s">
        <v>154</v>
      </c>
      <c r="AL298" s="117"/>
      <c r="AM298" s="25" t="s">
        <v>679</v>
      </c>
      <c r="AN298" s="35" t="s">
        <v>6054</v>
      </c>
      <c r="AO298" s="35" t="s">
        <v>6031</v>
      </c>
      <c r="AP298" s="25" t="s">
        <v>147</v>
      </c>
      <c r="AQ298" s="25" t="str">
        <f t="shared" si="72"/>
        <v>DẦ-N</v>
      </c>
      <c r="AX298" s="25" t="str">
        <f t="shared" si="57"/>
        <v>L.TAM THAIDẦN</v>
      </c>
      <c r="AY298" s="25" t="str">
        <f t="shared" si="58"/>
        <v>L.TAM THAI-Đ</v>
      </c>
      <c r="BP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  <c r="DF298" s="61"/>
      <c r="DG298" s="61"/>
      <c r="DH298" s="61"/>
      <c r="DI298" s="61"/>
      <c r="DJ298" s="61"/>
      <c r="DK298" s="61"/>
      <c r="DL298" s="61"/>
      <c r="DM298" s="61"/>
    </row>
    <row r="299" spans="1:117" s="25" customFormat="1" x14ac:dyDescent="0.2">
      <c r="A299" s="25" t="s">
        <v>9</v>
      </c>
      <c r="B299" s="25" t="s">
        <v>161</v>
      </c>
      <c r="C299" s="25" t="s">
        <v>157</v>
      </c>
      <c r="I299" s="116"/>
      <c r="J299" s="116"/>
      <c r="K299" s="116"/>
      <c r="L299" s="116"/>
      <c r="M299" s="116"/>
      <c r="N299" s="116" t="e">
        <f t="shared" ca="1" si="66"/>
        <v>#N/A</v>
      </c>
      <c r="U299" s="152" t="s">
        <v>294</v>
      </c>
      <c r="V299" s="152" t="s">
        <v>315</v>
      </c>
      <c r="W299" s="152" t="s">
        <v>155</v>
      </c>
      <c r="AL299" s="117"/>
      <c r="AM299" s="25" t="s">
        <v>679</v>
      </c>
      <c r="AN299" s="35" t="s">
        <v>6055</v>
      </c>
      <c r="AO299" s="35" t="s">
        <v>6031</v>
      </c>
      <c r="AP299" s="25" t="s">
        <v>153</v>
      </c>
      <c r="AQ299" s="25" t="str">
        <f t="shared" si="72"/>
        <v>THÂ-N</v>
      </c>
      <c r="AX299" s="25" t="str">
        <f t="shared" si="57"/>
        <v>L.TAM THAITHÂN</v>
      </c>
      <c r="AY299" s="25" t="str">
        <f t="shared" si="58"/>
        <v>L.TAM THAI-Đ</v>
      </c>
      <c r="BP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  <c r="DF299" s="61"/>
      <c r="DG299" s="61"/>
      <c r="DH299" s="61"/>
      <c r="DI299" s="61"/>
      <c r="DJ299" s="61"/>
      <c r="DK299" s="61"/>
      <c r="DL299" s="61"/>
      <c r="DM299" s="61"/>
    </row>
    <row r="300" spans="1:117" s="25" customFormat="1" x14ac:dyDescent="0.2">
      <c r="A300" s="25" t="s">
        <v>10</v>
      </c>
      <c r="B300" s="25" t="s">
        <v>161</v>
      </c>
      <c r="C300" s="25" t="s">
        <v>158</v>
      </c>
      <c r="I300" s="116"/>
      <c r="J300" s="116"/>
      <c r="K300" s="116"/>
      <c r="L300" s="116"/>
      <c r="M300" s="116"/>
      <c r="N300" s="116" t="e">
        <f t="shared" ca="1" si="66"/>
        <v>#N/A</v>
      </c>
      <c r="U300" s="152" t="s">
        <v>294</v>
      </c>
      <c r="V300" s="152" t="s">
        <v>316</v>
      </c>
      <c r="W300" s="152" t="s">
        <v>156</v>
      </c>
      <c r="AL300" s="117"/>
      <c r="AM300" s="25" t="s">
        <v>679</v>
      </c>
      <c r="AN300" s="35" t="s">
        <v>6056</v>
      </c>
      <c r="AO300" s="35" t="s">
        <v>6031</v>
      </c>
      <c r="AP300" s="25" t="s">
        <v>150</v>
      </c>
      <c r="AQ300" s="25" t="str">
        <f t="shared" si="72"/>
        <v>T-Ỵ</v>
      </c>
      <c r="AX300" s="25" t="str">
        <f t="shared" si="57"/>
        <v>L.TAM THAITỴ</v>
      </c>
      <c r="AY300" s="25" t="str">
        <f t="shared" si="58"/>
        <v>L.TAM THAI-Đ</v>
      </c>
      <c r="BP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  <c r="DF300" s="61"/>
      <c r="DG300" s="61"/>
      <c r="DH300" s="61"/>
      <c r="DI300" s="61"/>
      <c r="DJ300" s="61"/>
      <c r="DK300" s="61"/>
      <c r="DL300" s="61"/>
      <c r="DM300" s="61"/>
    </row>
    <row r="301" spans="1:117" s="25" customFormat="1" x14ac:dyDescent="0.2">
      <c r="A301" s="25" t="s">
        <v>11</v>
      </c>
      <c r="B301" s="25" t="s">
        <v>161</v>
      </c>
      <c r="C301" s="25" t="s">
        <v>147</v>
      </c>
      <c r="I301" s="116" t="e">
        <f t="shared" ref="I301" ca="1" si="75">IF(LEFT(RIGHT(L301,2))="-",LEFT(L301,LEN(L301)-LEN(RIGHT(L301,2))),L301)</f>
        <v>#N/A</v>
      </c>
      <c r="J301" s="116" t="s">
        <v>3057</v>
      </c>
      <c r="K301" s="116" t="e">
        <f ca="1">MATCH($H$13,OFFSET('AN CÁC SAO CHÍNH TINH'!$A$1,'AN CÁC SAO CHÍNH TINH'!K300,0,1000000),0)+'AN CÁC SAO CHÍNH TINH'!K300</f>
        <v>#N/A</v>
      </c>
      <c r="L301" s="116" t="e" cm="1">
        <f t="array" aca="1" ref="L301" ca="1">INDEX($B:$B,K301)</f>
        <v>#N/A</v>
      </c>
      <c r="M301" s="116" t="e" cm="1">
        <f t="array" aca="1" ref="M301" ca="1">INDEX($C:$C,K301)</f>
        <v>#N/A</v>
      </c>
      <c r="N301" s="116" t="e">
        <f t="shared" ca="1" si="66"/>
        <v>#N/A</v>
      </c>
      <c r="U301" s="152" t="s">
        <v>294</v>
      </c>
      <c r="V301" s="152" t="s">
        <v>317</v>
      </c>
      <c r="W301" s="152" t="s">
        <v>157</v>
      </c>
      <c r="AL301" s="117"/>
      <c r="AM301" s="25" t="s">
        <v>679</v>
      </c>
      <c r="AN301" s="35" t="s">
        <v>6057</v>
      </c>
      <c r="AO301" s="35" t="s">
        <v>6031</v>
      </c>
      <c r="AP301" s="25" t="s">
        <v>156</v>
      </c>
      <c r="AQ301" s="25" t="str">
        <f t="shared" si="72"/>
        <v>HỢ-I</v>
      </c>
      <c r="AX301" s="25" t="str">
        <f t="shared" si="57"/>
        <v>L.TAM THAIHỢI</v>
      </c>
      <c r="AY301" s="25" t="str">
        <f t="shared" si="58"/>
        <v>L.TAM THAI-Đ</v>
      </c>
      <c r="BP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  <c r="DF301" s="61"/>
      <c r="DG301" s="61"/>
      <c r="DH301" s="61"/>
      <c r="DI301" s="61"/>
      <c r="DJ301" s="61"/>
      <c r="DK301" s="61"/>
      <c r="DL301" s="61"/>
      <c r="DM301" s="61"/>
    </row>
    <row r="302" spans="1:117" s="25" customFormat="1" x14ac:dyDescent="0.2">
      <c r="A302" s="25" t="s">
        <v>12</v>
      </c>
      <c r="B302" s="25" t="s">
        <v>161</v>
      </c>
      <c r="C302" s="25" t="s">
        <v>148</v>
      </c>
      <c r="I302" s="116"/>
      <c r="J302" s="116"/>
      <c r="K302" s="116"/>
      <c r="L302" s="116"/>
      <c r="M302" s="116"/>
      <c r="N302" s="116" t="e">
        <f t="shared" ca="1" si="66"/>
        <v>#N/A</v>
      </c>
      <c r="U302" s="152" t="s">
        <v>294</v>
      </c>
      <c r="V302" s="152" t="s">
        <v>318</v>
      </c>
      <c r="W302" s="152" t="s">
        <v>158</v>
      </c>
      <c r="AL302" s="117"/>
      <c r="AN302" s="35" t="s">
        <v>6032</v>
      </c>
      <c r="AO302" s="35" t="s">
        <v>5859</v>
      </c>
      <c r="AQ302" s="25" t="str">
        <f t="shared" si="72"/>
        <v>-</v>
      </c>
      <c r="AX302" s="25" t="str">
        <f t="shared" si="57"/>
        <v>L.THIÊN HÌNHMÃO</v>
      </c>
      <c r="AY302" s="25" t="str">
        <f t="shared" si="58"/>
        <v>L.THIÊN HÌNH-Đ</v>
      </c>
      <c r="BP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  <c r="DF302" s="61"/>
      <c r="DG302" s="61"/>
      <c r="DH302" s="61"/>
      <c r="DI302" s="61"/>
      <c r="DJ302" s="61"/>
      <c r="DK302" s="61"/>
      <c r="DL302" s="61"/>
      <c r="DM302" s="61"/>
    </row>
    <row r="303" spans="1:117" s="25" customFormat="1" x14ac:dyDescent="0.2">
      <c r="A303" s="25" t="s">
        <v>13</v>
      </c>
      <c r="B303" s="25" t="s">
        <v>161</v>
      </c>
      <c r="C303" s="25" t="s">
        <v>148</v>
      </c>
      <c r="I303" s="116"/>
      <c r="J303" s="116"/>
      <c r="K303" s="116"/>
      <c r="L303" s="116"/>
      <c r="M303" s="116"/>
      <c r="N303" s="116" t="e">
        <f t="shared" ca="1" si="66"/>
        <v>#N/A</v>
      </c>
      <c r="U303" s="152" t="s">
        <v>295</v>
      </c>
      <c r="V303" s="152" t="s">
        <v>319</v>
      </c>
      <c r="W303" s="152" t="s">
        <v>147</v>
      </c>
      <c r="AL303" s="117"/>
      <c r="AM303" s="35" t="s">
        <v>676</v>
      </c>
      <c r="AN303" s="35" t="str">
        <f t="shared" ref="AN303:AN366" si="76">CONCATENATE(AM303,AP303)</f>
        <v>ĐỊA KIẾPDẦN</v>
      </c>
      <c r="AO303" s="35" t="str">
        <f t="shared" ref="AO303:AO310" si="77">CONCATENATE(AM303,"-Đ")</f>
        <v>ĐỊA KIẾP-Đ</v>
      </c>
      <c r="AP303" s="25" t="s">
        <v>147</v>
      </c>
      <c r="AQ303" s="25" t="str">
        <f t="shared" si="72"/>
        <v>DẦ-N</v>
      </c>
      <c r="AX303" s="25" t="str">
        <f t="shared" si="57"/>
        <v>L.ĐỊA KIẾPDẦN</v>
      </c>
      <c r="AY303" s="25" t="str">
        <f t="shared" si="58"/>
        <v>L.ĐỊA KIẾP-Đ</v>
      </c>
      <c r="BP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  <c r="DL303" s="61"/>
      <c r="DM303" s="61"/>
    </row>
    <row r="304" spans="1:117" s="25" customFormat="1" x14ac:dyDescent="0.2">
      <c r="A304" s="25" t="s">
        <v>14</v>
      </c>
      <c r="B304" s="25" t="s">
        <v>161</v>
      </c>
      <c r="C304" s="25" t="s">
        <v>149</v>
      </c>
      <c r="I304" s="116" t="e">
        <f t="shared" ref="I304" ca="1" si="78">IF(LEFT(RIGHT(L304,2))="-",LEFT(L304,LEN(L304)-LEN(RIGHT(L304,2))),L304)</f>
        <v>#N/A</v>
      </c>
      <c r="J304" s="116" t="s">
        <v>3057</v>
      </c>
      <c r="K304" s="116" t="e">
        <f ca="1">MATCH($H$14,OFFSET('AN CÁC SAO CHÍNH TINH'!$A$1,'AN CÁC SAO CHÍNH TINH'!K303,0,1000000),0)+'AN CÁC SAO CHÍNH TINH'!K303</f>
        <v>#N/A</v>
      </c>
      <c r="L304" s="116" t="e" cm="1">
        <f t="array" aca="1" ref="L304" ca="1">INDEX($B:$B,K304)</f>
        <v>#N/A</v>
      </c>
      <c r="M304" s="116" t="e" cm="1">
        <f t="array" aca="1" ref="M304" ca="1">INDEX($C:$C,K304)</f>
        <v>#N/A</v>
      </c>
      <c r="N304" s="116" t="e">
        <f t="shared" ca="1" si="66"/>
        <v>#N/A</v>
      </c>
      <c r="U304" s="152" t="s">
        <v>295</v>
      </c>
      <c r="V304" s="152" t="s">
        <v>320</v>
      </c>
      <c r="W304" s="152" t="s">
        <v>148</v>
      </c>
      <c r="AL304" s="117"/>
      <c r="AM304" s="35" t="s">
        <v>676</v>
      </c>
      <c r="AN304" s="35" t="str">
        <f t="shared" si="76"/>
        <v>ĐỊA KIẾPTHÂN</v>
      </c>
      <c r="AO304" s="35" t="str">
        <f t="shared" si="77"/>
        <v>ĐỊA KIẾP-Đ</v>
      </c>
      <c r="AP304" s="25" t="s">
        <v>153</v>
      </c>
      <c r="AQ304" s="25" t="str">
        <f t="shared" si="72"/>
        <v>THÂ-N</v>
      </c>
      <c r="AX304" s="25" t="str">
        <f t="shared" si="57"/>
        <v>L.ĐỊA KIẾPTHÂN</v>
      </c>
      <c r="AY304" s="25" t="str">
        <f t="shared" si="58"/>
        <v>L.ĐỊA KIẾP-Đ</v>
      </c>
      <c r="BP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  <c r="DF304" s="61"/>
      <c r="DG304" s="61"/>
      <c r="DH304" s="61"/>
      <c r="DI304" s="61"/>
      <c r="DJ304" s="61"/>
      <c r="DK304" s="61"/>
      <c r="DL304" s="61"/>
      <c r="DM304" s="61"/>
    </row>
    <row r="305" spans="1:117" s="25" customFormat="1" x14ac:dyDescent="0.2">
      <c r="A305" s="25" t="s">
        <v>15</v>
      </c>
      <c r="B305" s="25" t="s">
        <v>161</v>
      </c>
      <c r="C305" s="25" t="s">
        <v>150</v>
      </c>
      <c r="I305" s="116"/>
      <c r="J305" s="116"/>
      <c r="K305" s="116"/>
      <c r="L305" s="116"/>
      <c r="M305" s="116"/>
      <c r="N305" s="116" t="e">
        <f t="shared" ca="1" si="66"/>
        <v>#N/A</v>
      </c>
      <c r="U305" s="152" t="s">
        <v>295</v>
      </c>
      <c r="V305" s="152" t="s">
        <v>321</v>
      </c>
      <c r="W305" s="152" t="s">
        <v>149</v>
      </c>
      <c r="AL305" s="117"/>
      <c r="AM305" s="35" t="s">
        <v>676</v>
      </c>
      <c r="AN305" s="35" t="str">
        <f t="shared" si="76"/>
        <v>ĐỊA KIẾPTỴ</v>
      </c>
      <c r="AO305" s="35" t="str">
        <f t="shared" si="77"/>
        <v>ĐỊA KIẾP-Đ</v>
      </c>
      <c r="AP305" s="25" t="s">
        <v>150</v>
      </c>
      <c r="AQ305" s="25" t="str">
        <f t="shared" si="72"/>
        <v>T-Ỵ</v>
      </c>
      <c r="AX305" s="25" t="str">
        <f t="shared" si="57"/>
        <v>L.ĐỊA KIẾPTỴ</v>
      </c>
      <c r="AY305" s="25" t="str">
        <f t="shared" si="58"/>
        <v>L.ĐỊA KIẾP-Đ</v>
      </c>
      <c r="BP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  <c r="DF305" s="61"/>
      <c r="DG305" s="61"/>
      <c r="DH305" s="61"/>
      <c r="DI305" s="61"/>
      <c r="DJ305" s="61"/>
      <c r="DK305" s="61"/>
      <c r="DL305" s="61"/>
      <c r="DM305" s="61"/>
    </row>
    <row r="306" spans="1:117" s="25" customFormat="1" x14ac:dyDescent="0.2">
      <c r="A306" s="25" t="s">
        <v>16</v>
      </c>
      <c r="B306" s="25" t="s">
        <v>161</v>
      </c>
      <c r="C306" s="25" t="s">
        <v>151</v>
      </c>
      <c r="I306" s="116" t="str">
        <f t="shared" ref="I306" ca="1" si="79">IF(LEFT(RIGHT(L306,2))="-",LEFT(L306,LEN(L306)-LEN(RIGHT(L306,2))),L306)</f>
        <v>ĐẨU QUÂN</v>
      </c>
      <c r="J306" s="116" t="s">
        <v>4829</v>
      </c>
      <c r="K306" s="116">
        <f ca="1">MATCH($E$1,OFFSET('AN CÁC SAO CHÍNH TINH'!$A$1,'AN CÁC SAO CHÍNH TINH'!K305,0,1000000),0)+'AN CÁC SAO CHÍNH TINH'!K305</f>
        <v>8977</v>
      </c>
      <c r="L306" s="116" t="str" cm="1">
        <f t="array" aca="1" ref="L306" ca="1">INDEX($B:$B,K306)</f>
        <v>ĐẨU QUÂN</v>
      </c>
      <c r="M306" s="116" t="str" cm="1">
        <f t="array" aca="1" ref="M306" ca="1">INDEX($C:$C,K306)</f>
        <v>HỢI</v>
      </c>
      <c r="N306" s="116" t="str">
        <f t="shared" ca="1" si="66"/>
        <v>CUNG HUYNH ĐỆ</v>
      </c>
      <c r="U306" s="152" t="s">
        <v>295</v>
      </c>
      <c r="V306" s="152" t="s">
        <v>322</v>
      </c>
      <c r="W306" s="152" t="s">
        <v>150</v>
      </c>
      <c r="AL306" s="117"/>
      <c r="AM306" s="35" t="s">
        <v>676</v>
      </c>
      <c r="AN306" s="35" t="str">
        <f t="shared" si="76"/>
        <v>ĐỊA KIẾPHỢI</v>
      </c>
      <c r="AO306" s="35" t="str">
        <f t="shared" si="77"/>
        <v>ĐỊA KIẾP-Đ</v>
      </c>
      <c r="AP306" s="25" t="s">
        <v>156</v>
      </c>
      <c r="AQ306" s="25" t="str">
        <f t="shared" si="72"/>
        <v>HỢ-I</v>
      </c>
      <c r="AX306" s="25" t="str">
        <f t="shared" si="57"/>
        <v>L.ĐỊA KIẾPHỢI</v>
      </c>
      <c r="AY306" s="25" t="str">
        <f t="shared" si="58"/>
        <v>L.ĐỊA KIẾP-Đ</v>
      </c>
      <c r="BP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  <c r="DF306" s="61"/>
      <c r="DG306" s="61"/>
      <c r="DH306" s="61"/>
      <c r="DI306" s="61"/>
      <c r="DJ306" s="61"/>
      <c r="DK306" s="61"/>
      <c r="DL306" s="61"/>
      <c r="DM306" s="61"/>
    </row>
    <row r="307" spans="1:117" s="25" customFormat="1" x14ac:dyDescent="0.2">
      <c r="A307" s="25" t="s">
        <v>17</v>
      </c>
      <c r="B307" s="25" t="s">
        <v>161</v>
      </c>
      <c r="C307" s="25" t="s">
        <v>152</v>
      </c>
      <c r="I307" s="116"/>
      <c r="J307" s="116"/>
      <c r="K307" s="116"/>
      <c r="L307" s="116"/>
      <c r="M307" s="116"/>
      <c r="N307" s="116" t="e">
        <f t="shared" ca="1" si="66"/>
        <v>#N/A</v>
      </c>
      <c r="U307" s="152" t="s">
        <v>295</v>
      </c>
      <c r="V307" s="152" t="s">
        <v>323</v>
      </c>
      <c r="W307" s="152" t="s">
        <v>151</v>
      </c>
      <c r="AL307" s="117"/>
      <c r="AM307" s="35" t="s">
        <v>675</v>
      </c>
      <c r="AN307" s="35" t="str">
        <f t="shared" si="76"/>
        <v>ĐỊA KHÔNGDẦN</v>
      </c>
      <c r="AO307" s="35" t="str">
        <f t="shared" si="77"/>
        <v>ĐỊA KHÔNG-Đ</v>
      </c>
      <c r="AP307" s="25" t="s">
        <v>147</v>
      </c>
      <c r="AQ307" s="25" t="str">
        <f t="shared" si="72"/>
        <v>DẦ-N</v>
      </c>
      <c r="AX307" s="25" t="str">
        <f t="shared" si="57"/>
        <v>L.ĐỊA KHÔNGDẦN</v>
      </c>
      <c r="AY307" s="25" t="str">
        <f t="shared" si="58"/>
        <v>L.ĐỊA KHÔNG-Đ</v>
      </c>
      <c r="BP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  <c r="DF307" s="61"/>
      <c r="DG307" s="61"/>
      <c r="DH307" s="61"/>
      <c r="DI307" s="61"/>
      <c r="DJ307" s="61"/>
      <c r="DK307" s="61"/>
      <c r="DL307" s="61"/>
      <c r="DM307" s="61"/>
    </row>
    <row r="308" spans="1:117" s="25" customFormat="1" x14ac:dyDescent="0.2">
      <c r="A308" s="25" t="s">
        <v>18</v>
      </c>
      <c r="B308" s="25" t="s">
        <v>161</v>
      </c>
      <c r="C308" s="25" t="s">
        <v>153</v>
      </c>
      <c r="I308" s="116"/>
      <c r="J308" s="116"/>
      <c r="K308" s="116"/>
      <c r="L308" s="116"/>
      <c r="M308" s="116"/>
      <c r="N308" s="116" t="e">
        <f t="shared" ca="1" si="66"/>
        <v>#N/A</v>
      </c>
      <c r="U308" s="152" t="s">
        <v>295</v>
      </c>
      <c r="V308" s="152" t="s">
        <v>324</v>
      </c>
      <c r="W308" s="152" t="s">
        <v>152</v>
      </c>
      <c r="AL308" s="117"/>
      <c r="AM308" s="35" t="s">
        <v>675</v>
      </c>
      <c r="AN308" s="35" t="str">
        <f t="shared" si="76"/>
        <v>ĐỊA KHÔNGTHÂN</v>
      </c>
      <c r="AO308" s="35" t="str">
        <f t="shared" si="77"/>
        <v>ĐỊA KHÔNG-Đ</v>
      </c>
      <c r="AP308" s="25" t="s">
        <v>153</v>
      </c>
      <c r="AQ308" s="25" t="str">
        <f t="shared" si="72"/>
        <v>THÂ-N</v>
      </c>
      <c r="AX308" s="25" t="str">
        <f t="shared" si="57"/>
        <v>L.ĐỊA KHÔNGTHÂN</v>
      </c>
      <c r="AY308" s="25" t="str">
        <f t="shared" si="58"/>
        <v>L.ĐỊA KHÔNG-Đ</v>
      </c>
      <c r="BP308" s="61"/>
      <c r="CT308" s="61"/>
      <c r="CU308" s="61"/>
      <c r="CV308" s="61"/>
      <c r="CW308" s="61"/>
      <c r="CX308" s="61"/>
      <c r="CY308" s="61"/>
      <c r="CZ308" s="61"/>
      <c r="DA308" s="61"/>
      <c r="DB308" s="61"/>
      <c r="DC308" s="61"/>
      <c r="DD308" s="61"/>
      <c r="DE308" s="61"/>
      <c r="DF308" s="61"/>
      <c r="DG308" s="61"/>
      <c r="DH308" s="61"/>
      <c r="DI308" s="61"/>
      <c r="DJ308" s="61"/>
      <c r="DK308" s="61"/>
      <c r="DL308" s="61"/>
      <c r="DM308" s="61"/>
    </row>
    <row r="309" spans="1:117" s="25" customFormat="1" x14ac:dyDescent="0.2">
      <c r="A309" s="25" t="s">
        <v>19</v>
      </c>
      <c r="B309" s="25" t="s">
        <v>161</v>
      </c>
      <c r="C309" s="25" t="s">
        <v>154</v>
      </c>
      <c r="I309" s="116"/>
      <c r="J309" s="116"/>
      <c r="K309" s="116"/>
      <c r="L309" s="116"/>
      <c r="M309" s="116"/>
      <c r="N309" s="116" t="e">
        <f t="shared" ca="1" si="66"/>
        <v>#N/A</v>
      </c>
      <c r="U309" s="152" t="s">
        <v>295</v>
      </c>
      <c r="V309" s="152" t="s">
        <v>325</v>
      </c>
      <c r="W309" s="152" t="s">
        <v>153</v>
      </c>
      <c r="AL309" s="117"/>
      <c r="AM309" s="35" t="s">
        <v>675</v>
      </c>
      <c r="AN309" s="35" t="str">
        <f t="shared" si="76"/>
        <v>ĐỊA KHÔNGTỴ</v>
      </c>
      <c r="AO309" s="35" t="str">
        <f t="shared" si="77"/>
        <v>ĐỊA KHÔNG-Đ</v>
      </c>
      <c r="AP309" s="25" t="s">
        <v>150</v>
      </c>
      <c r="AQ309" s="25" t="str">
        <f t="shared" si="72"/>
        <v>T-Ỵ</v>
      </c>
      <c r="AX309" s="25" t="str">
        <f t="shared" si="57"/>
        <v>L.ĐỊA KHÔNGTỴ</v>
      </c>
      <c r="AY309" s="25" t="str">
        <f t="shared" si="58"/>
        <v>L.ĐỊA KHÔNG-Đ</v>
      </c>
      <c r="BP309" s="61"/>
      <c r="CT309" s="61"/>
      <c r="CU309" s="61"/>
      <c r="CV309" s="61"/>
      <c r="CW309" s="61"/>
      <c r="CX309" s="61"/>
      <c r="CY309" s="61"/>
      <c r="CZ309" s="61"/>
      <c r="DA309" s="61"/>
      <c r="DB309" s="61"/>
      <c r="DC309" s="61"/>
      <c r="DD309" s="61"/>
      <c r="DE309" s="61"/>
      <c r="DF309" s="61"/>
      <c r="DG309" s="61"/>
      <c r="DH309" s="61"/>
      <c r="DI309" s="61"/>
      <c r="DJ309" s="61"/>
      <c r="DK309" s="61"/>
      <c r="DL309" s="61"/>
      <c r="DM309" s="61"/>
    </row>
    <row r="310" spans="1:117" s="25" customFormat="1" x14ac:dyDescent="0.2">
      <c r="A310" s="25" t="s">
        <v>20</v>
      </c>
      <c r="B310" s="25" t="s">
        <v>161</v>
      </c>
      <c r="C310" s="25" t="s">
        <v>155</v>
      </c>
      <c r="I310" s="116"/>
      <c r="J310" s="116"/>
      <c r="K310" s="116"/>
      <c r="L310" s="116"/>
      <c r="M310" s="116"/>
      <c r="N310" s="116" t="e">
        <f t="shared" ca="1" si="66"/>
        <v>#N/A</v>
      </c>
      <c r="U310" s="152" t="s">
        <v>295</v>
      </c>
      <c r="V310" s="152" t="s">
        <v>326</v>
      </c>
      <c r="W310" s="152" t="s">
        <v>154</v>
      </c>
      <c r="AL310" s="117"/>
      <c r="AM310" s="35" t="s">
        <v>675</v>
      </c>
      <c r="AN310" s="35" t="str">
        <f t="shared" si="76"/>
        <v>ĐỊA KHÔNGHỢI</v>
      </c>
      <c r="AO310" s="35" t="str">
        <f t="shared" si="77"/>
        <v>ĐỊA KHÔNG-Đ</v>
      </c>
      <c r="AP310" s="25" t="s">
        <v>156</v>
      </c>
      <c r="AQ310" s="25" t="str">
        <f t="shared" si="72"/>
        <v>HỢ-I</v>
      </c>
      <c r="AX310" s="25" t="str">
        <f t="shared" si="57"/>
        <v>L.ĐỊA KHÔNGHỢI</v>
      </c>
      <c r="AY310" s="25" t="str">
        <f t="shared" si="58"/>
        <v>L.ĐỊA KHÔNG-Đ</v>
      </c>
      <c r="BP310" s="61"/>
      <c r="CT310" s="61"/>
      <c r="CU310" s="61"/>
      <c r="CV310" s="61"/>
      <c r="CW310" s="61"/>
      <c r="CX310" s="61"/>
      <c r="CY310" s="61"/>
      <c r="CZ310" s="61"/>
      <c r="DA310" s="61"/>
      <c r="DB310" s="61"/>
      <c r="DC310" s="61"/>
      <c r="DD310" s="61"/>
      <c r="DE310" s="61"/>
      <c r="DF310" s="61"/>
      <c r="DG310" s="61"/>
      <c r="DH310" s="61"/>
      <c r="DI310" s="61"/>
      <c r="DJ310" s="61"/>
      <c r="DK310" s="61"/>
      <c r="DL310" s="61"/>
      <c r="DM310" s="61"/>
    </row>
    <row r="311" spans="1:117" s="25" customFormat="1" x14ac:dyDescent="0.2">
      <c r="A311" s="25" t="s">
        <v>21</v>
      </c>
      <c r="B311" s="25" t="s">
        <v>161</v>
      </c>
      <c r="C311" s="25" t="s">
        <v>156</v>
      </c>
      <c r="I311" s="116"/>
      <c r="J311" s="116"/>
      <c r="K311" s="116"/>
      <c r="L311" s="116"/>
      <c r="M311" s="116"/>
      <c r="N311" s="116"/>
      <c r="U311" s="152" t="s">
        <v>295</v>
      </c>
      <c r="V311" s="152" t="s">
        <v>327</v>
      </c>
      <c r="W311" s="152" t="s">
        <v>155</v>
      </c>
      <c r="AL311" s="117"/>
      <c r="AM311" s="35" t="s">
        <v>675</v>
      </c>
      <c r="AN311" s="35" t="str">
        <f t="shared" si="76"/>
        <v>ĐỊA KHÔNGTÝ</v>
      </c>
      <c r="AO311" s="35" t="str">
        <f t="shared" ref="AO311:AO326" si="80">CONCATENATE(AM311,"-H")</f>
        <v>ĐỊA KHÔNG-H</v>
      </c>
      <c r="AP311" s="25" t="s">
        <v>157</v>
      </c>
      <c r="AQ311" s="25" t="str">
        <f t="shared" si="72"/>
        <v>T-Ý</v>
      </c>
      <c r="AX311" s="25" t="str">
        <f t="shared" si="57"/>
        <v>L.ĐỊA KHÔNGTÝ</v>
      </c>
      <c r="AY311" s="25" t="str">
        <f t="shared" si="58"/>
        <v>L.ĐỊA KHÔNG-H</v>
      </c>
      <c r="BP311" s="61"/>
      <c r="CT311" s="61"/>
      <c r="CU311" s="61"/>
      <c r="CV311" s="61"/>
      <c r="CW311" s="61"/>
      <c r="CX311" s="61"/>
      <c r="CY311" s="61"/>
      <c r="CZ311" s="61"/>
      <c r="DA311" s="61"/>
      <c r="DB311" s="61"/>
      <c r="DC311" s="61"/>
      <c r="DD311" s="61"/>
      <c r="DE311" s="61"/>
      <c r="DF311" s="61"/>
      <c r="DG311" s="61"/>
      <c r="DH311" s="61"/>
      <c r="DI311" s="61"/>
      <c r="DJ311" s="61"/>
      <c r="DK311" s="61"/>
      <c r="DL311" s="61"/>
      <c r="DM311" s="61"/>
    </row>
    <row r="312" spans="1:117" s="25" customFormat="1" x14ac:dyDescent="0.2">
      <c r="A312" s="25" t="s">
        <v>22</v>
      </c>
      <c r="B312" s="25" t="s">
        <v>161</v>
      </c>
      <c r="C312" s="25" t="s">
        <v>157</v>
      </c>
      <c r="I312" s="116"/>
      <c r="J312" s="116"/>
      <c r="K312" s="116"/>
      <c r="L312" s="116"/>
      <c r="M312" s="116"/>
      <c r="N312" s="116"/>
      <c r="U312" s="152" t="s">
        <v>295</v>
      </c>
      <c r="V312" s="152" t="s">
        <v>328</v>
      </c>
      <c r="W312" s="152" t="s">
        <v>156</v>
      </c>
      <c r="AL312" s="117"/>
      <c r="AM312" s="35" t="s">
        <v>675</v>
      </c>
      <c r="AN312" s="35" t="str">
        <f t="shared" si="76"/>
        <v>ĐỊA KHÔNGNGỌ</v>
      </c>
      <c r="AO312" s="35" t="str">
        <f t="shared" si="80"/>
        <v>ĐỊA KHÔNG-H</v>
      </c>
      <c r="AP312" s="25" t="s">
        <v>151</v>
      </c>
      <c r="AQ312" s="25" t="str">
        <f t="shared" si="72"/>
        <v>NG-Ọ</v>
      </c>
      <c r="AX312" s="25" t="str">
        <f t="shared" si="57"/>
        <v>L.ĐỊA KHÔNGNGỌ</v>
      </c>
      <c r="AY312" s="25" t="str">
        <f t="shared" si="58"/>
        <v>L.ĐỊA KHÔNG-H</v>
      </c>
      <c r="BP312" s="61"/>
      <c r="CT312" s="61"/>
      <c r="CU312" s="61"/>
      <c r="CV312" s="61"/>
      <c r="CW312" s="61"/>
      <c r="CX312" s="61"/>
      <c r="CY312" s="61"/>
      <c r="CZ312" s="61"/>
      <c r="DA312" s="61"/>
      <c r="DB312" s="61"/>
      <c r="DC312" s="61"/>
      <c r="DD312" s="61"/>
      <c r="DE312" s="61"/>
      <c r="DF312" s="61"/>
      <c r="DG312" s="61"/>
      <c r="DH312" s="61"/>
      <c r="DI312" s="61"/>
      <c r="DJ312" s="61"/>
      <c r="DK312" s="61"/>
      <c r="DL312" s="61"/>
      <c r="DM312" s="61"/>
    </row>
    <row r="313" spans="1:117" s="25" customFormat="1" x14ac:dyDescent="0.2">
      <c r="A313" s="25" t="s">
        <v>23</v>
      </c>
      <c r="B313" s="25" t="s">
        <v>161</v>
      </c>
      <c r="C313" s="25" t="s">
        <v>158</v>
      </c>
      <c r="I313" s="116"/>
      <c r="J313" s="116"/>
      <c r="K313" s="116"/>
      <c r="L313" s="116"/>
      <c r="M313" s="116"/>
      <c r="N313" s="116"/>
      <c r="U313" s="152" t="s">
        <v>295</v>
      </c>
      <c r="V313" s="152" t="s">
        <v>329</v>
      </c>
      <c r="W313" s="152" t="s">
        <v>157</v>
      </c>
      <c r="AL313" s="117"/>
      <c r="AM313" s="35" t="s">
        <v>675</v>
      </c>
      <c r="AN313" s="35" t="str">
        <f t="shared" si="76"/>
        <v>ĐỊA KHÔNGMÃO</v>
      </c>
      <c r="AO313" s="35" t="str">
        <f t="shared" si="80"/>
        <v>ĐỊA KHÔNG-H</v>
      </c>
      <c r="AP313" s="25" t="s">
        <v>148</v>
      </c>
      <c r="AQ313" s="25" t="str">
        <f t="shared" si="72"/>
        <v>MÃ-O</v>
      </c>
      <c r="AX313" s="25" t="str">
        <f t="shared" si="57"/>
        <v>L.ĐỊA KHÔNGMÃO</v>
      </c>
      <c r="AY313" s="25" t="str">
        <f t="shared" si="58"/>
        <v>L.ĐỊA KHÔNG-H</v>
      </c>
      <c r="BP313" s="61"/>
      <c r="CT313" s="61"/>
      <c r="CU313" s="61"/>
      <c r="CV313" s="61"/>
      <c r="CW313" s="61"/>
      <c r="CX313" s="61"/>
      <c r="CY313" s="61"/>
      <c r="CZ313" s="61"/>
      <c r="DA313" s="61"/>
      <c r="DB313" s="61"/>
      <c r="DC313" s="61"/>
      <c r="DD313" s="61"/>
      <c r="DE313" s="61"/>
      <c r="DF313" s="61"/>
      <c r="DG313" s="61"/>
      <c r="DH313" s="61"/>
      <c r="DI313" s="61"/>
      <c r="DJ313" s="61"/>
      <c r="DK313" s="61"/>
      <c r="DL313" s="61"/>
      <c r="DM313" s="61"/>
    </row>
    <row r="314" spans="1:117" s="25" customFormat="1" x14ac:dyDescent="0.2">
      <c r="A314" s="25" t="s">
        <v>24</v>
      </c>
      <c r="B314" s="25" t="s">
        <v>161</v>
      </c>
      <c r="C314" s="25" t="s">
        <v>147</v>
      </c>
      <c r="I314" s="116"/>
      <c r="J314" s="116"/>
      <c r="K314" s="116"/>
      <c r="L314" s="116"/>
      <c r="M314" s="116"/>
      <c r="N314" s="116"/>
      <c r="U314" s="152" t="s">
        <v>295</v>
      </c>
      <c r="V314" s="152" t="s">
        <v>330</v>
      </c>
      <c r="W314" s="152" t="s">
        <v>158</v>
      </c>
      <c r="AL314" s="117"/>
      <c r="AM314" s="35" t="s">
        <v>675</v>
      </c>
      <c r="AN314" s="35" t="str">
        <f t="shared" si="76"/>
        <v>ĐỊA KHÔNGDẬU</v>
      </c>
      <c r="AO314" s="35" t="str">
        <f t="shared" si="80"/>
        <v>ĐỊA KHÔNG-H</v>
      </c>
      <c r="AP314" s="25" t="s">
        <v>154</v>
      </c>
      <c r="AQ314" s="25" t="str">
        <f t="shared" si="72"/>
        <v>DẬ-U</v>
      </c>
      <c r="AX314" s="25" t="str">
        <f t="shared" si="57"/>
        <v>L.ĐỊA KHÔNGDẬU</v>
      </c>
      <c r="AY314" s="25" t="str">
        <f t="shared" si="58"/>
        <v>L.ĐỊA KHÔNG-H</v>
      </c>
      <c r="BP314" s="61"/>
      <c r="CT314" s="61"/>
      <c r="CU314" s="61"/>
      <c r="CV314" s="61"/>
      <c r="CW314" s="61"/>
      <c r="CX314" s="61"/>
      <c r="CY314" s="61"/>
      <c r="CZ314" s="61"/>
      <c r="DA314" s="61"/>
      <c r="DB314" s="61"/>
      <c r="DC314" s="61"/>
      <c r="DD314" s="61"/>
      <c r="DE314" s="61"/>
      <c r="DF314" s="61"/>
      <c r="DG314" s="61"/>
      <c r="DH314" s="61"/>
      <c r="DI314" s="61"/>
      <c r="DJ314" s="61"/>
      <c r="DK314" s="61"/>
      <c r="DL314" s="61"/>
      <c r="DM314" s="61"/>
    </row>
    <row r="315" spans="1:117" s="25" customFormat="1" x14ac:dyDescent="0.2">
      <c r="A315" s="25" t="s">
        <v>25</v>
      </c>
      <c r="B315" s="25" t="s">
        <v>161</v>
      </c>
      <c r="C315" s="25" t="s">
        <v>147</v>
      </c>
      <c r="I315" s="116"/>
      <c r="J315" s="116"/>
      <c r="K315" s="116"/>
      <c r="L315" s="116"/>
      <c r="M315" s="116"/>
      <c r="N315" s="116"/>
      <c r="U315" s="152" t="s">
        <v>296</v>
      </c>
      <c r="V315" s="152" t="s">
        <v>331</v>
      </c>
      <c r="W315" s="152" t="s">
        <v>147</v>
      </c>
      <c r="AL315" s="117"/>
      <c r="AM315" s="35" t="s">
        <v>675</v>
      </c>
      <c r="AN315" s="35" t="str">
        <f t="shared" si="76"/>
        <v>ĐỊA KHÔNGTHÌN</v>
      </c>
      <c r="AO315" s="35" t="str">
        <f t="shared" si="80"/>
        <v>ĐỊA KHÔNG-H</v>
      </c>
      <c r="AP315" s="25" t="s">
        <v>149</v>
      </c>
      <c r="AQ315" s="25" t="str">
        <f t="shared" si="72"/>
        <v>THÌ-N</v>
      </c>
      <c r="AX315" s="25" t="str">
        <f t="shared" si="57"/>
        <v>L.ĐỊA KHÔNGTHÌN</v>
      </c>
      <c r="AY315" s="25" t="str">
        <f t="shared" si="58"/>
        <v>L.ĐỊA KHÔNG-H</v>
      </c>
      <c r="BP315" s="61"/>
      <c r="CT315" s="61"/>
      <c r="CU315" s="61"/>
      <c r="CV315" s="61"/>
      <c r="CW315" s="61"/>
      <c r="CX315" s="61"/>
      <c r="CY315" s="61"/>
      <c r="CZ315" s="61"/>
      <c r="DA315" s="61"/>
      <c r="DB315" s="61"/>
      <c r="DC315" s="61"/>
      <c r="DD315" s="61"/>
      <c r="DE315" s="61"/>
      <c r="DF315" s="61"/>
      <c r="DG315" s="61"/>
      <c r="DH315" s="61"/>
      <c r="DI315" s="61"/>
      <c r="DJ315" s="61"/>
      <c r="DK315" s="61"/>
      <c r="DL315" s="61"/>
      <c r="DM315" s="61"/>
    </row>
    <row r="316" spans="1:117" s="25" customFormat="1" x14ac:dyDescent="0.2">
      <c r="A316" s="25" t="s">
        <v>26</v>
      </c>
      <c r="B316" s="25" t="s">
        <v>161</v>
      </c>
      <c r="C316" s="25" t="s">
        <v>148</v>
      </c>
      <c r="I316" s="116"/>
      <c r="J316" s="116"/>
      <c r="K316" s="116"/>
      <c r="L316" s="116"/>
      <c r="M316" s="116"/>
      <c r="N316" s="116"/>
      <c r="U316" s="152" t="s">
        <v>296</v>
      </c>
      <c r="V316" s="152" t="s">
        <v>332</v>
      </c>
      <c r="W316" s="152" t="s">
        <v>148</v>
      </c>
      <c r="AL316" s="117"/>
      <c r="AM316" s="35" t="s">
        <v>675</v>
      </c>
      <c r="AN316" s="35" t="str">
        <f t="shared" si="76"/>
        <v>ĐỊA KHÔNGTUẤT</v>
      </c>
      <c r="AO316" s="35" t="str">
        <f t="shared" si="80"/>
        <v>ĐỊA KHÔNG-H</v>
      </c>
      <c r="AP316" s="25" t="s">
        <v>155</v>
      </c>
      <c r="AQ316" s="25" t="str">
        <f t="shared" si="72"/>
        <v>TUẤ-T</v>
      </c>
      <c r="AX316" s="25" t="str">
        <f t="shared" si="57"/>
        <v>L.ĐỊA KHÔNGTUẤT</v>
      </c>
      <c r="AY316" s="25" t="str">
        <f t="shared" si="58"/>
        <v>L.ĐỊA KHÔNG-H</v>
      </c>
      <c r="BP316" s="61"/>
      <c r="CT316" s="61"/>
      <c r="CU316" s="61"/>
      <c r="CV316" s="61"/>
      <c r="CW316" s="61"/>
      <c r="CX316" s="61"/>
      <c r="CY316" s="61"/>
      <c r="CZ316" s="61"/>
      <c r="DA316" s="61"/>
      <c r="DB316" s="61"/>
      <c r="DC316" s="61"/>
      <c r="DD316" s="61"/>
      <c r="DE316" s="61"/>
      <c r="DF316" s="61"/>
      <c r="DG316" s="61"/>
      <c r="DH316" s="61"/>
      <c r="DI316" s="61"/>
      <c r="DJ316" s="61"/>
      <c r="DK316" s="61"/>
      <c r="DL316" s="61"/>
      <c r="DM316" s="61"/>
    </row>
    <row r="317" spans="1:117" s="25" customFormat="1" x14ac:dyDescent="0.2">
      <c r="A317" s="25" t="s">
        <v>27</v>
      </c>
      <c r="B317" s="25" t="s">
        <v>161</v>
      </c>
      <c r="C317" s="25" t="s">
        <v>149</v>
      </c>
      <c r="I317" s="116"/>
      <c r="J317" s="116"/>
      <c r="K317" s="116"/>
      <c r="L317" s="116"/>
      <c r="M317" s="116"/>
      <c r="N317" s="116"/>
      <c r="U317" s="152" t="s">
        <v>296</v>
      </c>
      <c r="V317" s="152" t="s">
        <v>333</v>
      </c>
      <c r="W317" s="152" t="s">
        <v>149</v>
      </c>
      <c r="AL317" s="117"/>
      <c r="AM317" s="35" t="s">
        <v>675</v>
      </c>
      <c r="AN317" s="35" t="str">
        <f t="shared" si="76"/>
        <v>ĐỊA KHÔNGSỬU</v>
      </c>
      <c r="AO317" s="35" t="str">
        <f t="shared" si="80"/>
        <v>ĐỊA KHÔNG-H</v>
      </c>
      <c r="AP317" s="25" t="s">
        <v>158</v>
      </c>
      <c r="AQ317" s="25" t="str">
        <f t="shared" si="72"/>
        <v>SỬ-U</v>
      </c>
      <c r="AX317" s="25" t="str">
        <f t="shared" si="57"/>
        <v>L.ĐỊA KHÔNGSỬU</v>
      </c>
      <c r="AY317" s="25" t="str">
        <f t="shared" si="58"/>
        <v>L.ĐỊA KHÔNG-H</v>
      </c>
      <c r="BP317" s="61"/>
      <c r="CT317" s="61"/>
      <c r="CU317" s="61"/>
      <c r="CV317" s="61"/>
      <c r="CW317" s="61"/>
      <c r="CX317" s="61"/>
      <c r="CY317" s="61"/>
      <c r="CZ317" s="61"/>
      <c r="DA317" s="61"/>
      <c r="DB317" s="61"/>
      <c r="DC317" s="61"/>
      <c r="DD317" s="61"/>
      <c r="DE317" s="61"/>
      <c r="DF317" s="61"/>
      <c r="DG317" s="61"/>
      <c r="DH317" s="61"/>
      <c r="DI317" s="61"/>
      <c r="DJ317" s="61"/>
      <c r="DK317" s="61"/>
      <c r="DL317" s="61"/>
      <c r="DM317" s="61"/>
    </row>
    <row r="318" spans="1:117" s="25" customFormat="1" x14ac:dyDescent="0.2">
      <c r="A318" s="25" t="s">
        <v>28</v>
      </c>
      <c r="B318" s="25" t="s">
        <v>161</v>
      </c>
      <c r="C318" s="25" t="s">
        <v>150</v>
      </c>
      <c r="I318" s="116"/>
      <c r="J318" s="116"/>
      <c r="K318" s="116"/>
      <c r="L318" s="116"/>
      <c r="M318" s="116"/>
      <c r="N318" s="116"/>
      <c r="U318" s="152" t="s">
        <v>296</v>
      </c>
      <c r="V318" s="152" t="s">
        <v>334</v>
      </c>
      <c r="W318" s="152" t="s">
        <v>150</v>
      </c>
      <c r="AL318" s="117"/>
      <c r="AM318" s="35" t="s">
        <v>675</v>
      </c>
      <c r="AN318" s="35" t="str">
        <f t="shared" si="76"/>
        <v>ĐỊA KHÔNGMÙI</v>
      </c>
      <c r="AO318" s="35" t="str">
        <f t="shared" si="80"/>
        <v>ĐỊA KHÔNG-H</v>
      </c>
      <c r="AP318" s="25" t="s">
        <v>152</v>
      </c>
      <c r="AQ318" s="25" t="str">
        <f t="shared" si="72"/>
        <v>MÙ-I</v>
      </c>
      <c r="AX318" s="25" t="str">
        <f t="shared" si="57"/>
        <v>L.ĐỊA KHÔNGMÙI</v>
      </c>
      <c r="AY318" s="25" t="str">
        <f t="shared" si="58"/>
        <v>L.ĐỊA KHÔNG-H</v>
      </c>
      <c r="BP318" s="61"/>
      <c r="CT318" s="61"/>
      <c r="CU318" s="61"/>
      <c r="CV318" s="61"/>
      <c r="CW318" s="61"/>
      <c r="CX318" s="61"/>
      <c r="CY318" s="61"/>
      <c r="CZ318" s="61"/>
      <c r="DA318" s="61"/>
      <c r="DB318" s="61"/>
      <c r="DC318" s="61"/>
      <c r="DD318" s="61"/>
      <c r="DE318" s="61"/>
      <c r="DF318" s="61"/>
      <c r="DG318" s="61"/>
      <c r="DH318" s="61"/>
      <c r="DI318" s="61"/>
      <c r="DJ318" s="61"/>
      <c r="DK318" s="61"/>
      <c r="DL318" s="61"/>
      <c r="DM318" s="61"/>
    </row>
    <row r="319" spans="1:117" s="25" customFormat="1" x14ac:dyDescent="0.2">
      <c r="A319" s="25" t="s">
        <v>29</v>
      </c>
      <c r="B319" s="25" t="s">
        <v>161</v>
      </c>
      <c r="C319" s="25" t="s">
        <v>151</v>
      </c>
      <c r="I319" s="116"/>
      <c r="J319" s="116"/>
      <c r="K319" s="116"/>
      <c r="L319" s="116"/>
      <c r="M319" s="116"/>
      <c r="N319" s="116"/>
      <c r="U319" s="152" t="s">
        <v>296</v>
      </c>
      <c r="V319" s="152" t="s">
        <v>335</v>
      </c>
      <c r="W319" s="152" t="s">
        <v>151</v>
      </c>
      <c r="AL319" s="117"/>
      <c r="AM319" s="35" t="s">
        <v>676</v>
      </c>
      <c r="AN319" s="35" t="str">
        <f t="shared" si="76"/>
        <v>ĐỊA KIẾPTÝ</v>
      </c>
      <c r="AO319" s="35" t="str">
        <f t="shared" si="80"/>
        <v>ĐỊA KIẾP-H</v>
      </c>
      <c r="AP319" s="25" t="s">
        <v>157</v>
      </c>
      <c r="AQ319" s="25" t="str">
        <f t="shared" si="72"/>
        <v>T-Ý</v>
      </c>
      <c r="AX319" s="25" t="str">
        <f t="shared" si="57"/>
        <v>L.ĐỊA KIẾPTÝ</v>
      </c>
      <c r="AY319" s="25" t="str">
        <f t="shared" si="58"/>
        <v>L.ĐỊA KIẾP-H</v>
      </c>
      <c r="BP319" s="61"/>
      <c r="CT319" s="61"/>
      <c r="CU319" s="61"/>
      <c r="CV319" s="61"/>
      <c r="CW319" s="61"/>
      <c r="CX319" s="61"/>
      <c r="CY319" s="61"/>
      <c r="CZ319" s="61"/>
      <c r="DA319" s="61"/>
      <c r="DB319" s="61"/>
      <c r="DC319" s="61"/>
      <c r="DD319" s="61"/>
      <c r="DE319" s="61"/>
      <c r="DF319" s="61"/>
      <c r="DG319" s="61"/>
      <c r="DH319" s="61"/>
      <c r="DI319" s="61"/>
      <c r="DJ319" s="61"/>
      <c r="DK319" s="61"/>
      <c r="DL319" s="61"/>
      <c r="DM319" s="61"/>
    </row>
    <row r="320" spans="1:117" s="25" customFormat="1" x14ac:dyDescent="0.2">
      <c r="A320" s="25" t="s">
        <v>30</v>
      </c>
      <c r="B320" s="25" t="s">
        <v>161</v>
      </c>
      <c r="C320" s="25" t="s">
        <v>152</v>
      </c>
      <c r="I320" s="116"/>
      <c r="J320" s="116"/>
      <c r="K320" s="116"/>
      <c r="L320" s="116"/>
      <c r="M320" s="116"/>
      <c r="N320" s="116"/>
      <c r="U320" s="152" t="s">
        <v>296</v>
      </c>
      <c r="V320" s="152" t="s">
        <v>336</v>
      </c>
      <c r="W320" s="152" t="s">
        <v>152</v>
      </c>
      <c r="AL320" s="117"/>
      <c r="AM320" s="35" t="s">
        <v>676</v>
      </c>
      <c r="AN320" s="35" t="str">
        <f t="shared" si="76"/>
        <v>ĐỊA KIẾPNGỌ</v>
      </c>
      <c r="AO320" s="35" t="str">
        <f t="shared" si="80"/>
        <v>ĐỊA KIẾP-H</v>
      </c>
      <c r="AP320" s="25" t="s">
        <v>151</v>
      </c>
      <c r="AQ320" s="25" t="str">
        <f t="shared" si="72"/>
        <v>NG-Ọ</v>
      </c>
      <c r="AX320" s="25" t="str">
        <f t="shared" si="57"/>
        <v>L.ĐỊA KIẾPNGỌ</v>
      </c>
      <c r="AY320" s="25" t="str">
        <f t="shared" si="58"/>
        <v>L.ĐỊA KIẾP-H</v>
      </c>
      <c r="BP320" s="61"/>
      <c r="CT320" s="61"/>
      <c r="CU320" s="61"/>
      <c r="CV320" s="61"/>
      <c r="CW320" s="61"/>
      <c r="CX320" s="61"/>
      <c r="CY320" s="61"/>
      <c r="CZ320" s="61"/>
      <c r="DA320" s="61"/>
      <c r="DB320" s="61"/>
      <c r="DC320" s="61"/>
      <c r="DD320" s="61"/>
      <c r="DE320" s="61"/>
      <c r="DF320" s="61"/>
      <c r="DG320" s="61"/>
      <c r="DH320" s="61"/>
      <c r="DI320" s="61"/>
      <c r="DJ320" s="61"/>
      <c r="DK320" s="61"/>
      <c r="DL320" s="61"/>
      <c r="DM320" s="61"/>
    </row>
    <row r="321" spans="1:117" s="25" customFormat="1" x14ac:dyDescent="0.2">
      <c r="A321" s="25" t="s">
        <v>31</v>
      </c>
      <c r="B321" s="25" t="s">
        <v>161</v>
      </c>
      <c r="C321" s="25" t="s">
        <v>153</v>
      </c>
      <c r="I321" s="116"/>
      <c r="J321" s="116"/>
      <c r="K321" s="116"/>
      <c r="L321" s="116"/>
      <c r="M321" s="116"/>
      <c r="N321" s="116"/>
      <c r="U321" s="152" t="s">
        <v>296</v>
      </c>
      <c r="V321" s="152" t="s">
        <v>337</v>
      </c>
      <c r="W321" s="152" t="s">
        <v>153</v>
      </c>
      <c r="AL321" s="117"/>
      <c r="AM321" s="35" t="s">
        <v>676</v>
      </c>
      <c r="AN321" s="35" t="str">
        <f t="shared" si="76"/>
        <v>ĐỊA KIẾPMÃO</v>
      </c>
      <c r="AO321" s="35" t="str">
        <f t="shared" si="80"/>
        <v>ĐỊA KIẾP-H</v>
      </c>
      <c r="AP321" s="25" t="s">
        <v>148</v>
      </c>
      <c r="AQ321" s="25" t="str">
        <f t="shared" si="72"/>
        <v>MÃ-O</v>
      </c>
      <c r="AX321" s="25" t="str">
        <f t="shared" si="57"/>
        <v>L.ĐỊA KIẾPMÃO</v>
      </c>
      <c r="AY321" s="25" t="str">
        <f t="shared" si="58"/>
        <v>L.ĐỊA KIẾP-H</v>
      </c>
      <c r="BP321" s="61"/>
      <c r="CT321" s="61"/>
      <c r="CU321" s="61"/>
      <c r="CV321" s="61"/>
      <c r="CW321" s="61"/>
      <c r="CX321" s="61"/>
      <c r="CY321" s="61"/>
      <c r="CZ321" s="61"/>
      <c r="DA321" s="61"/>
      <c r="DB321" s="61"/>
      <c r="DC321" s="61"/>
      <c r="DD321" s="61"/>
      <c r="DE321" s="61"/>
      <c r="DF321" s="61"/>
      <c r="DG321" s="61"/>
      <c r="DH321" s="61"/>
      <c r="DI321" s="61"/>
      <c r="DJ321" s="61"/>
      <c r="DK321" s="61"/>
      <c r="DL321" s="61"/>
      <c r="DM321" s="61"/>
    </row>
    <row r="322" spans="1:117" s="25" customFormat="1" x14ac:dyDescent="0.2">
      <c r="A322" s="25" t="s">
        <v>32</v>
      </c>
      <c r="B322" s="25" t="s">
        <v>161</v>
      </c>
      <c r="C322" s="25" t="s">
        <v>154</v>
      </c>
      <c r="I322" s="116"/>
      <c r="J322" s="116"/>
      <c r="K322" s="116"/>
      <c r="L322" s="116"/>
      <c r="M322" s="116"/>
      <c r="N322" s="116"/>
      <c r="U322" s="152" t="s">
        <v>296</v>
      </c>
      <c r="V322" s="152" t="s">
        <v>338</v>
      </c>
      <c r="W322" s="152" t="s">
        <v>154</v>
      </c>
      <c r="AL322" s="117"/>
      <c r="AM322" s="35" t="s">
        <v>676</v>
      </c>
      <c r="AN322" s="35" t="str">
        <f t="shared" si="76"/>
        <v>ĐỊA KIẾPDẬU</v>
      </c>
      <c r="AO322" s="35" t="str">
        <f t="shared" si="80"/>
        <v>ĐỊA KIẾP-H</v>
      </c>
      <c r="AP322" s="25" t="s">
        <v>154</v>
      </c>
      <c r="AQ322" s="25" t="str">
        <f t="shared" si="72"/>
        <v>DẬ-U</v>
      </c>
      <c r="AX322" s="25" t="str">
        <f t="shared" si="57"/>
        <v>L.ĐỊA KIẾPDẬU</v>
      </c>
      <c r="AY322" s="25" t="str">
        <f t="shared" si="58"/>
        <v>L.ĐỊA KIẾP-H</v>
      </c>
      <c r="BP322" s="61"/>
      <c r="CT322" s="61"/>
      <c r="CU322" s="61"/>
      <c r="CV322" s="61"/>
      <c r="CW322" s="61"/>
      <c r="CX322" s="61"/>
      <c r="CY322" s="61"/>
      <c r="CZ322" s="61"/>
      <c r="DA322" s="61"/>
      <c r="DB322" s="61"/>
      <c r="DC322" s="61"/>
      <c r="DD322" s="61"/>
      <c r="DE322" s="61"/>
      <c r="DF322" s="61"/>
      <c r="DG322" s="61"/>
      <c r="DH322" s="61"/>
      <c r="DI322" s="61"/>
      <c r="DJ322" s="61"/>
      <c r="DK322" s="61"/>
      <c r="DL322" s="61"/>
      <c r="DM322" s="61"/>
    </row>
    <row r="323" spans="1:117" s="25" customFormat="1" x14ac:dyDescent="0.2">
      <c r="A323" s="25" t="s">
        <v>33</v>
      </c>
      <c r="B323" s="25" t="s">
        <v>161</v>
      </c>
      <c r="C323" s="25" t="s">
        <v>155</v>
      </c>
      <c r="I323" s="116"/>
      <c r="J323" s="116"/>
      <c r="K323" s="116"/>
      <c r="L323" s="116"/>
      <c r="M323" s="116"/>
      <c r="N323" s="116"/>
      <c r="U323" s="152" t="s">
        <v>296</v>
      </c>
      <c r="V323" s="152" t="s">
        <v>339</v>
      </c>
      <c r="W323" s="152" t="s">
        <v>155</v>
      </c>
      <c r="AL323" s="117"/>
      <c r="AM323" s="35" t="s">
        <v>676</v>
      </c>
      <c r="AN323" s="35" t="str">
        <f t="shared" si="76"/>
        <v>ĐỊA KIẾPTHÌN</v>
      </c>
      <c r="AO323" s="35" t="str">
        <f t="shared" si="80"/>
        <v>ĐỊA KIẾP-H</v>
      </c>
      <c r="AP323" s="25" t="s">
        <v>149</v>
      </c>
      <c r="AQ323" s="25" t="str">
        <f t="shared" si="72"/>
        <v>THÌ-N</v>
      </c>
      <c r="AX323" s="25" t="str">
        <f t="shared" ref="AX323:AX386" si="81">CONCATENATE("L.",AN323)</f>
        <v>L.ĐỊA KIẾPTHÌN</v>
      </c>
      <c r="AY323" s="25" t="str">
        <f t="shared" ref="AY323:AY386" si="82">CONCATENATE("L.",AO323)</f>
        <v>L.ĐỊA KIẾP-H</v>
      </c>
      <c r="BP323" s="61"/>
      <c r="CT323" s="61"/>
      <c r="CU323" s="61"/>
      <c r="CV323" s="61"/>
      <c r="CW323" s="61"/>
      <c r="CX323" s="61"/>
      <c r="CY323" s="61"/>
      <c r="CZ323" s="61"/>
      <c r="DA323" s="61"/>
      <c r="DB323" s="61"/>
      <c r="DC323" s="61"/>
      <c r="DD323" s="61"/>
      <c r="DE323" s="61"/>
      <c r="DF323" s="61"/>
      <c r="DG323" s="61"/>
      <c r="DH323" s="61"/>
      <c r="DI323" s="61"/>
      <c r="DJ323" s="61"/>
      <c r="DK323" s="61"/>
      <c r="DL323" s="61"/>
      <c r="DM323" s="61"/>
    </row>
    <row r="324" spans="1:117" s="25" customFormat="1" x14ac:dyDescent="0.2">
      <c r="A324" s="25" t="s">
        <v>34</v>
      </c>
      <c r="B324" s="25" t="s">
        <v>161</v>
      </c>
      <c r="C324" s="25" t="s">
        <v>156</v>
      </c>
      <c r="I324" s="116"/>
      <c r="J324" s="116"/>
      <c r="K324" s="116"/>
      <c r="L324" s="116"/>
      <c r="M324" s="116"/>
      <c r="N324" s="116"/>
      <c r="U324" s="152" t="s">
        <v>296</v>
      </c>
      <c r="V324" s="152" t="s">
        <v>340</v>
      </c>
      <c r="W324" s="152" t="s">
        <v>156</v>
      </c>
      <c r="AL324" s="117"/>
      <c r="AM324" s="35" t="s">
        <v>676</v>
      </c>
      <c r="AN324" s="35" t="str">
        <f t="shared" si="76"/>
        <v>ĐỊA KIẾPTUẤT</v>
      </c>
      <c r="AO324" s="35" t="str">
        <f t="shared" si="80"/>
        <v>ĐỊA KIẾP-H</v>
      </c>
      <c r="AP324" s="25" t="s">
        <v>155</v>
      </c>
      <c r="AQ324" s="25" t="str">
        <f t="shared" si="72"/>
        <v>TUẤ-T</v>
      </c>
      <c r="AX324" s="25" t="str">
        <f t="shared" si="81"/>
        <v>L.ĐỊA KIẾPTUẤT</v>
      </c>
      <c r="AY324" s="25" t="str">
        <f t="shared" si="82"/>
        <v>L.ĐỊA KIẾP-H</v>
      </c>
      <c r="BP324" s="61"/>
      <c r="CT324" s="61"/>
      <c r="CU324" s="61"/>
      <c r="CV324" s="61"/>
      <c r="CW324" s="61"/>
      <c r="CX324" s="61"/>
      <c r="CY324" s="61"/>
      <c r="CZ324" s="61"/>
      <c r="DA324" s="61"/>
      <c r="DB324" s="61"/>
      <c r="DC324" s="61"/>
      <c r="DD324" s="61"/>
      <c r="DE324" s="61"/>
      <c r="DF324" s="61"/>
      <c r="DG324" s="61"/>
      <c r="DH324" s="61"/>
      <c r="DI324" s="61"/>
      <c r="DJ324" s="61"/>
      <c r="DK324" s="61"/>
      <c r="DL324" s="61"/>
      <c r="DM324" s="61"/>
    </row>
    <row r="325" spans="1:117" s="25" customFormat="1" x14ac:dyDescent="0.2">
      <c r="A325" s="25" t="s">
        <v>35</v>
      </c>
      <c r="B325" s="25" t="s">
        <v>161</v>
      </c>
      <c r="C325" s="25" t="s">
        <v>157</v>
      </c>
      <c r="I325" s="116"/>
      <c r="J325" s="116"/>
      <c r="K325" s="116"/>
      <c r="L325" s="116"/>
      <c r="M325" s="116"/>
      <c r="N325" s="116"/>
      <c r="U325" s="152" t="s">
        <v>296</v>
      </c>
      <c r="V325" s="152" t="s">
        <v>341</v>
      </c>
      <c r="W325" s="152" t="s">
        <v>157</v>
      </c>
      <c r="AL325" s="117"/>
      <c r="AM325" s="35" t="s">
        <v>676</v>
      </c>
      <c r="AN325" s="35" t="str">
        <f t="shared" si="76"/>
        <v>ĐỊA KIẾPSỬU</v>
      </c>
      <c r="AO325" s="35" t="str">
        <f t="shared" si="80"/>
        <v>ĐỊA KIẾP-H</v>
      </c>
      <c r="AP325" s="25" t="s">
        <v>158</v>
      </c>
      <c r="AQ325" s="25" t="str">
        <f t="shared" si="72"/>
        <v>SỬ-U</v>
      </c>
      <c r="AX325" s="25" t="str">
        <f t="shared" si="81"/>
        <v>L.ĐỊA KIẾPSỬU</v>
      </c>
      <c r="AY325" s="25" t="str">
        <f t="shared" si="82"/>
        <v>L.ĐỊA KIẾP-H</v>
      </c>
      <c r="BP325" s="61"/>
      <c r="CT325" s="61"/>
      <c r="CU325" s="61"/>
      <c r="CV325" s="61"/>
      <c r="CW325" s="61"/>
      <c r="CX325" s="61"/>
      <c r="CY325" s="61"/>
      <c r="CZ325" s="61"/>
      <c r="DA325" s="61"/>
      <c r="DB325" s="61"/>
      <c r="DC325" s="61"/>
      <c r="DD325" s="61"/>
      <c r="DE325" s="61"/>
      <c r="DF325" s="61"/>
      <c r="DG325" s="61"/>
      <c r="DH325" s="61"/>
      <c r="DI325" s="61"/>
      <c r="DJ325" s="61"/>
      <c r="DK325" s="61"/>
      <c r="DL325" s="61"/>
      <c r="DM325" s="61"/>
    </row>
    <row r="326" spans="1:117" s="25" customFormat="1" x14ac:dyDescent="0.2">
      <c r="A326" s="25" t="s">
        <v>36</v>
      </c>
      <c r="B326" s="25" t="s">
        <v>161</v>
      </c>
      <c r="C326" s="25" t="s">
        <v>158</v>
      </c>
      <c r="I326" s="116"/>
      <c r="J326" s="116"/>
      <c r="K326" s="116"/>
      <c r="L326" s="116"/>
      <c r="M326" s="116"/>
      <c r="N326" s="116"/>
      <c r="U326" s="152" t="s">
        <v>296</v>
      </c>
      <c r="V326" s="152" t="s">
        <v>342</v>
      </c>
      <c r="W326" s="152" t="s">
        <v>158</v>
      </c>
      <c r="AL326" s="117"/>
      <c r="AM326" s="35" t="s">
        <v>676</v>
      </c>
      <c r="AN326" s="35" t="str">
        <f t="shared" si="76"/>
        <v>ĐỊA KIẾPMÙI</v>
      </c>
      <c r="AO326" s="35" t="str">
        <f t="shared" si="80"/>
        <v>ĐỊA KIẾP-H</v>
      </c>
      <c r="AP326" s="25" t="s">
        <v>152</v>
      </c>
      <c r="AQ326" s="25" t="str">
        <f t="shared" si="72"/>
        <v>MÙ-I</v>
      </c>
      <c r="AX326" s="25" t="str">
        <f t="shared" si="81"/>
        <v>L.ĐỊA KIẾPMÙI</v>
      </c>
      <c r="AY326" s="25" t="str">
        <f t="shared" si="82"/>
        <v>L.ĐỊA KIẾP-H</v>
      </c>
      <c r="BP326" s="61"/>
      <c r="CT326" s="61"/>
      <c r="CU326" s="61"/>
      <c r="CV326" s="61"/>
      <c r="CW326" s="61"/>
      <c r="CX326" s="61"/>
      <c r="CY326" s="61"/>
      <c r="CZ326" s="61"/>
      <c r="DA326" s="61"/>
      <c r="DB326" s="61"/>
      <c r="DC326" s="61"/>
      <c r="DD326" s="61"/>
      <c r="DE326" s="61"/>
      <c r="DF326" s="61"/>
      <c r="DG326" s="61"/>
      <c r="DH326" s="61"/>
      <c r="DI326" s="61"/>
      <c r="DJ326" s="61"/>
      <c r="DK326" s="61"/>
      <c r="DL326" s="61"/>
      <c r="DM326" s="61"/>
    </row>
    <row r="327" spans="1:117" s="25" customFormat="1" x14ac:dyDescent="0.2">
      <c r="A327" s="25" t="s">
        <v>37</v>
      </c>
      <c r="B327" s="25" t="s">
        <v>161</v>
      </c>
      <c r="C327" s="25" t="s">
        <v>158</v>
      </c>
      <c r="I327" s="116"/>
      <c r="J327" s="116"/>
      <c r="K327" s="116"/>
      <c r="L327" s="116"/>
      <c r="M327" s="116"/>
      <c r="N327" s="116"/>
      <c r="U327" s="152" t="s">
        <v>297</v>
      </c>
      <c r="V327" s="152" t="s">
        <v>343</v>
      </c>
      <c r="W327" s="152" t="s">
        <v>147</v>
      </c>
      <c r="AL327" s="117" t="s">
        <v>5343</v>
      </c>
      <c r="AM327" s="35" t="s">
        <v>658</v>
      </c>
      <c r="AN327" s="35" t="str">
        <f t="shared" si="76"/>
        <v>THIÊN RIÊUTÝ</v>
      </c>
      <c r="AO327" s="35" t="str">
        <f t="shared" ref="AO327:AO358" si="83">CONCATENATE(AM327,"-",AL327)</f>
        <v>THIÊN RIÊU-H</v>
      </c>
      <c r="AP327" s="25" t="s">
        <v>157</v>
      </c>
      <c r="AQ327" s="25" t="str">
        <f t="shared" si="72"/>
        <v>T-Ý</v>
      </c>
      <c r="AX327" s="25" t="str">
        <f t="shared" si="81"/>
        <v>L.THIÊN RIÊUTÝ</v>
      </c>
      <c r="AY327" s="25" t="str">
        <f t="shared" si="82"/>
        <v>L.THIÊN RIÊU-H</v>
      </c>
      <c r="BP327" s="61"/>
      <c r="CT327" s="61"/>
      <c r="CU327" s="61"/>
      <c r="CV327" s="61"/>
      <c r="CW327" s="61"/>
      <c r="CX327" s="61"/>
      <c r="CY327" s="61"/>
      <c r="CZ327" s="61"/>
      <c r="DA327" s="61"/>
      <c r="DB327" s="61"/>
      <c r="DC327" s="61"/>
      <c r="DD327" s="61"/>
      <c r="DE327" s="61"/>
      <c r="DF327" s="61"/>
      <c r="DG327" s="61"/>
      <c r="DH327" s="61"/>
      <c r="DI327" s="61"/>
      <c r="DJ327" s="61"/>
      <c r="DK327" s="61"/>
      <c r="DL327" s="61"/>
      <c r="DM327" s="61"/>
    </row>
    <row r="328" spans="1:117" s="25" customFormat="1" x14ac:dyDescent="0.2">
      <c r="A328" s="25" t="s">
        <v>38</v>
      </c>
      <c r="B328" s="25" t="s">
        <v>161</v>
      </c>
      <c r="C328" s="25" t="s">
        <v>147</v>
      </c>
      <c r="I328" s="116"/>
      <c r="J328" s="116"/>
      <c r="K328" s="116"/>
      <c r="L328" s="116"/>
      <c r="M328" s="116"/>
      <c r="N328" s="116"/>
      <c r="U328" s="152" t="s">
        <v>297</v>
      </c>
      <c r="V328" s="152" t="s">
        <v>344</v>
      </c>
      <c r="W328" s="152" t="s">
        <v>148</v>
      </c>
      <c r="AL328" s="117" t="s">
        <v>5343</v>
      </c>
      <c r="AM328" s="35" t="s">
        <v>658</v>
      </c>
      <c r="AN328" s="35" t="str">
        <f t="shared" si="76"/>
        <v>THIÊN RIÊUSỬU</v>
      </c>
      <c r="AO328" s="35" t="str">
        <f t="shared" si="83"/>
        <v>THIÊN RIÊU-H</v>
      </c>
      <c r="AP328" s="25" t="s">
        <v>158</v>
      </c>
      <c r="AQ328" s="25" t="str">
        <f t="shared" si="72"/>
        <v>SỬ-U</v>
      </c>
      <c r="AX328" s="25" t="str">
        <f t="shared" si="81"/>
        <v>L.THIÊN RIÊUSỬU</v>
      </c>
      <c r="AY328" s="25" t="str">
        <f t="shared" si="82"/>
        <v>L.THIÊN RIÊU-H</v>
      </c>
      <c r="BP328" s="61"/>
      <c r="CT328" s="61"/>
      <c r="CU328" s="61"/>
      <c r="CV328" s="61"/>
      <c r="CW328" s="61"/>
      <c r="CX328" s="61"/>
      <c r="CY328" s="61"/>
      <c r="CZ328" s="61"/>
      <c r="DA328" s="61"/>
      <c r="DB328" s="61"/>
      <c r="DC328" s="61"/>
      <c r="DD328" s="61"/>
      <c r="DE328" s="61"/>
      <c r="DF328" s="61"/>
      <c r="DG328" s="61"/>
      <c r="DH328" s="61"/>
      <c r="DI328" s="61"/>
      <c r="DJ328" s="61"/>
      <c r="DK328" s="61"/>
      <c r="DL328" s="61"/>
      <c r="DM328" s="61"/>
    </row>
    <row r="329" spans="1:117" s="25" customFormat="1" x14ac:dyDescent="0.2">
      <c r="A329" s="25" t="s">
        <v>39</v>
      </c>
      <c r="B329" s="25" t="s">
        <v>161</v>
      </c>
      <c r="C329" s="25" t="s">
        <v>148</v>
      </c>
      <c r="I329" s="116"/>
      <c r="J329" s="116"/>
      <c r="K329" s="116"/>
      <c r="L329" s="116"/>
      <c r="M329" s="116"/>
      <c r="N329" s="116"/>
      <c r="U329" s="152" t="s">
        <v>297</v>
      </c>
      <c r="V329" s="152" t="s">
        <v>345</v>
      </c>
      <c r="W329" s="152" t="s">
        <v>149</v>
      </c>
      <c r="AL329" s="117" t="s">
        <v>5343</v>
      </c>
      <c r="AM329" s="35" t="s">
        <v>658</v>
      </c>
      <c r="AN329" s="35" t="str">
        <f t="shared" si="76"/>
        <v>THIÊN RIÊUTHÌN</v>
      </c>
      <c r="AO329" s="35" t="str">
        <f t="shared" si="83"/>
        <v>THIÊN RIÊU-H</v>
      </c>
      <c r="AP329" s="25" t="s">
        <v>149</v>
      </c>
      <c r="AQ329" s="25" t="str">
        <f t="shared" si="72"/>
        <v>THÌ-N</v>
      </c>
      <c r="AX329" s="25" t="str">
        <f t="shared" si="81"/>
        <v>L.THIÊN RIÊUTHÌN</v>
      </c>
      <c r="AY329" s="25" t="str">
        <f t="shared" si="82"/>
        <v>L.THIÊN RIÊU-H</v>
      </c>
      <c r="BP329" s="61"/>
      <c r="CT329" s="61"/>
      <c r="CU329" s="61"/>
      <c r="CV329" s="61"/>
      <c r="CW329" s="61"/>
      <c r="CX329" s="61"/>
      <c r="CY329" s="61"/>
      <c r="CZ329" s="61"/>
      <c r="DA329" s="61"/>
      <c r="DB329" s="61"/>
      <c r="DC329" s="61"/>
      <c r="DD329" s="61"/>
      <c r="DE329" s="61"/>
      <c r="DF329" s="61"/>
      <c r="DG329" s="61"/>
      <c r="DH329" s="61"/>
      <c r="DI329" s="61"/>
      <c r="DJ329" s="61"/>
      <c r="DK329" s="61"/>
      <c r="DL329" s="61"/>
      <c r="DM329" s="61"/>
    </row>
    <row r="330" spans="1:117" s="25" customFormat="1" x14ac:dyDescent="0.2">
      <c r="A330" s="25" t="s">
        <v>40</v>
      </c>
      <c r="B330" s="25" t="s">
        <v>161</v>
      </c>
      <c r="C330" s="25" t="s">
        <v>149</v>
      </c>
      <c r="I330" s="116"/>
      <c r="J330" s="116"/>
      <c r="K330" s="116"/>
      <c r="L330" s="116"/>
      <c r="M330" s="116"/>
      <c r="N330" s="116"/>
      <c r="U330" s="152" t="s">
        <v>297</v>
      </c>
      <c r="V330" s="152" t="s">
        <v>346</v>
      </c>
      <c r="W330" s="152" t="s">
        <v>150</v>
      </c>
      <c r="AL330" s="117" t="s">
        <v>5343</v>
      </c>
      <c r="AM330" s="35" t="s">
        <v>658</v>
      </c>
      <c r="AN330" s="35" t="str">
        <f t="shared" si="76"/>
        <v>THIÊN RIÊUTỴ</v>
      </c>
      <c r="AO330" s="35" t="str">
        <f t="shared" si="83"/>
        <v>THIÊN RIÊU-H</v>
      </c>
      <c r="AP330" s="25" t="s">
        <v>150</v>
      </c>
      <c r="AQ330" s="25" t="str">
        <f t="shared" si="72"/>
        <v>T-Ỵ</v>
      </c>
      <c r="AX330" s="25" t="str">
        <f t="shared" si="81"/>
        <v>L.THIÊN RIÊUTỴ</v>
      </c>
      <c r="AY330" s="25" t="str">
        <f t="shared" si="82"/>
        <v>L.THIÊN RIÊU-H</v>
      </c>
      <c r="BP330" s="61"/>
      <c r="CT330" s="61"/>
      <c r="CU330" s="61"/>
      <c r="CV330" s="61"/>
      <c r="CW330" s="61"/>
      <c r="CX330" s="61"/>
      <c r="CY330" s="61"/>
      <c r="CZ330" s="61"/>
      <c r="DA330" s="61"/>
      <c r="DB330" s="61"/>
      <c r="DC330" s="61"/>
      <c r="DD330" s="61"/>
      <c r="DE330" s="61"/>
      <c r="DF330" s="61"/>
      <c r="DG330" s="61"/>
      <c r="DH330" s="61"/>
      <c r="DI330" s="61"/>
      <c r="DJ330" s="61"/>
      <c r="DK330" s="61"/>
      <c r="DL330" s="61"/>
      <c r="DM330" s="61"/>
    </row>
    <row r="331" spans="1:117" s="25" customFormat="1" x14ac:dyDescent="0.2">
      <c r="A331" s="25" t="s">
        <v>41</v>
      </c>
      <c r="B331" s="25" t="s">
        <v>161</v>
      </c>
      <c r="C331" s="25" t="s">
        <v>150</v>
      </c>
      <c r="I331" s="116"/>
      <c r="J331" s="116"/>
      <c r="K331" s="116"/>
      <c r="L331" s="116"/>
      <c r="M331" s="116"/>
      <c r="N331" s="116"/>
      <c r="U331" s="152" t="s">
        <v>297</v>
      </c>
      <c r="V331" s="152" t="s">
        <v>347</v>
      </c>
      <c r="W331" s="152" t="s">
        <v>151</v>
      </c>
      <c r="AL331" s="117" t="s">
        <v>5343</v>
      </c>
      <c r="AM331" s="35" t="s">
        <v>658</v>
      </c>
      <c r="AN331" s="35" t="str">
        <f t="shared" si="76"/>
        <v>THIÊN RIÊUNGỌ</v>
      </c>
      <c r="AO331" s="35" t="str">
        <f t="shared" si="83"/>
        <v>THIÊN RIÊU-H</v>
      </c>
      <c r="AP331" s="25" t="s">
        <v>151</v>
      </c>
      <c r="AQ331" s="25" t="str">
        <f t="shared" si="72"/>
        <v>NG-Ọ</v>
      </c>
      <c r="AX331" s="25" t="str">
        <f t="shared" si="81"/>
        <v>L.THIÊN RIÊUNGỌ</v>
      </c>
      <c r="AY331" s="25" t="str">
        <f t="shared" si="82"/>
        <v>L.THIÊN RIÊU-H</v>
      </c>
      <c r="BP331" s="61"/>
      <c r="CT331" s="61"/>
      <c r="CU331" s="61"/>
      <c r="CV331" s="61"/>
      <c r="CW331" s="61"/>
      <c r="CX331" s="61"/>
      <c r="CY331" s="61"/>
      <c r="CZ331" s="61"/>
      <c r="DA331" s="61"/>
      <c r="DB331" s="61"/>
      <c r="DC331" s="61"/>
      <c r="DD331" s="61"/>
      <c r="DE331" s="61"/>
      <c r="DF331" s="61"/>
      <c r="DG331" s="61"/>
      <c r="DH331" s="61"/>
      <c r="DI331" s="61"/>
      <c r="DJ331" s="61"/>
      <c r="DK331" s="61"/>
      <c r="DL331" s="61"/>
      <c r="DM331" s="61"/>
    </row>
    <row r="332" spans="1:117" s="25" customFormat="1" x14ac:dyDescent="0.2">
      <c r="A332" s="25" t="s">
        <v>42</v>
      </c>
      <c r="B332" s="25" t="s">
        <v>161</v>
      </c>
      <c r="C332" s="25" t="s">
        <v>151</v>
      </c>
      <c r="I332" s="116"/>
      <c r="J332" s="116"/>
      <c r="K332" s="116"/>
      <c r="L332" s="116"/>
      <c r="M332" s="116"/>
      <c r="N332" s="116"/>
      <c r="U332" s="152" t="s">
        <v>297</v>
      </c>
      <c r="V332" s="152" t="s">
        <v>348</v>
      </c>
      <c r="W332" s="152" t="s">
        <v>152</v>
      </c>
      <c r="AL332" s="117" t="s">
        <v>5343</v>
      </c>
      <c r="AM332" s="35" t="s">
        <v>658</v>
      </c>
      <c r="AN332" s="35" t="str">
        <f t="shared" si="76"/>
        <v>THIÊN RIÊUMÙI</v>
      </c>
      <c r="AO332" s="35" t="str">
        <f t="shared" si="83"/>
        <v>THIÊN RIÊU-H</v>
      </c>
      <c r="AP332" s="25" t="s">
        <v>152</v>
      </c>
      <c r="AQ332" s="25" t="str">
        <f t="shared" si="72"/>
        <v>MÙ-I</v>
      </c>
      <c r="AX332" s="25" t="str">
        <f t="shared" si="81"/>
        <v>L.THIÊN RIÊUMÙI</v>
      </c>
      <c r="AY332" s="25" t="str">
        <f t="shared" si="82"/>
        <v>L.THIÊN RIÊU-H</v>
      </c>
      <c r="BP332" s="61"/>
      <c r="CT332" s="61"/>
      <c r="CU332" s="61"/>
      <c r="CV332" s="61"/>
      <c r="CW332" s="61"/>
      <c r="CX332" s="61"/>
      <c r="CY332" s="61"/>
      <c r="CZ332" s="61"/>
      <c r="DA332" s="61"/>
      <c r="DB332" s="61"/>
      <c r="DC332" s="61"/>
      <c r="DD332" s="61"/>
      <c r="DE332" s="61"/>
      <c r="DF332" s="61"/>
      <c r="DG332" s="61"/>
      <c r="DH332" s="61"/>
      <c r="DI332" s="61"/>
      <c r="DJ332" s="61"/>
      <c r="DK332" s="61"/>
      <c r="DL332" s="61"/>
      <c r="DM332" s="61"/>
    </row>
    <row r="333" spans="1:117" s="25" customFormat="1" x14ac:dyDescent="0.2">
      <c r="A333" s="25" t="s">
        <v>43</v>
      </c>
      <c r="B333" s="25" t="s">
        <v>161</v>
      </c>
      <c r="C333" s="25" t="s">
        <v>152</v>
      </c>
      <c r="I333" s="116"/>
      <c r="J333" s="116"/>
      <c r="K333" s="116"/>
      <c r="L333" s="116"/>
      <c r="M333" s="116"/>
      <c r="N333" s="116"/>
      <c r="U333" s="152" t="s">
        <v>297</v>
      </c>
      <c r="V333" s="152" t="s">
        <v>349</v>
      </c>
      <c r="W333" s="152" t="s">
        <v>153</v>
      </c>
      <c r="AL333" s="117" t="s">
        <v>5343</v>
      </c>
      <c r="AM333" s="35" t="s">
        <v>658</v>
      </c>
      <c r="AN333" s="35" t="str">
        <f t="shared" si="76"/>
        <v>THIÊN RIÊUTUẤT</v>
      </c>
      <c r="AO333" s="35" t="str">
        <f t="shared" si="83"/>
        <v>THIÊN RIÊU-H</v>
      </c>
      <c r="AP333" s="25" t="s">
        <v>155</v>
      </c>
      <c r="AQ333" s="25" t="str">
        <f t="shared" si="72"/>
        <v>TUẤ-T</v>
      </c>
      <c r="AX333" s="25" t="str">
        <f t="shared" si="81"/>
        <v>L.THIÊN RIÊUTUẤT</v>
      </c>
      <c r="AY333" s="25" t="str">
        <f t="shared" si="82"/>
        <v>L.THIÊN RIÊU-H</v>
      </c>
      <c r="BP333" s="61"/>
      <c r="CT333" s="61"/>
      <c r="CU333" s="61"/>
      <c r="CV333" s="61"/>
      <c r="CW333" s="61"/>
      <c r="CX333" s="61"/>
      <c r="CY333" s="61"/>
      <c r="CZ333" s="61"/>
      <c r="DA333" s="61"/>
      <c r="DB333" s="61"/>
      <c r="DC333" s="61"/>
      <c r="DD333" s="61"/>
      <c r="DE333" s="61"/>
      <c r="DF333" s="61"/>
      <c r="DG333" s="61"/>
      <c r="DH333" s="61"/>
      <c r="DI333" s="61"/>
      <c r="DJ333" s="61"/>
      <c r="DK333" s="61"/>
      <c r="DL333" s="61"/>
      <c r="DM333" s="61"/>
    </row>
    <row r="334" spans="1:117" s="25" customFormat="1" x14ac:dyDescent="0.2">
      <c r="A334" s="25" t="s">
        <v>44</v>
      </c>
      <c r="B334" s="25" t="s">
        <v>161</v>
      </c>
      <c r="C334" s="25" t="s">
        <v>153</v>
      </c>
      <c r="I334" s="116"/>
      <c r="J334" s="116"/>
      <c r="K334" s="116"/>
      <c r="L334" s="116"/>
      <c r="M334" s="116"/>
      <c r="N334" s="116"/>
      <c r="U334" s="152" t="s">
        <v>297</v>
      </c>
      <c r="V334" s="152" t="s">
        <v>350</v>
      </c>
      <c r="W334" s="152" t="s">
        <v>154</v>
      </c>
      <c r="AL334" s="117" t="s">
        <v>5343</v>
      </c>
      <c r="AM334" s="35" t="s">
        <v>658</v>
      </c>
      <c r="AN334" s="35" t="str">
        <f t="shared" si="76"/>
        <v>THIÊN RIÊUHỢI</v>
      </c>
      <c r="AO334" s="35" t="str">
        <f t="shared" si="83"/>
        <v>THIÊN RIÊU-H</v>
      </c>
      <c r="AP334" s="25" t="s">
        <v>156</v>
      </c>
      <c r="AQ334" s="25" t="str">
        <f t="shared" si="72"/>
        <v>HỢ-I</v>
      </c>
      <c r="AX334" s="25" t="str">
        <f t="shared" si="81"/>
        <v>L.THIÊN RIÊUHỢI</v>
      </c>
      <c r="AY334" s="25" t="str">
        <f t="shared" si="82"/>
        <v>L.THIÊN RIÊU-H</v>
      </c>
      <c r="BP334" s="61"/>
      <c r="CT334" s="61"/>
      <c r="CU334" s="61"/>
      <c r="CV334" s="61"/>
      <c r="CW334" s="61"/>
      <c r="CX334" s="61"/>
      <c r="CY334" s="61"/>
      <c r="CZ334" s="61"/>
      <c r="DA334" s="61"/>
      <c r="DB334" s="61"/>
      <c r="DC334" s="61"/>
      <c r="DD334" s="61"/>
      <c r="DE334" s="61"/>
      <c r="DF334" s="61"/>
      <c r="DG334" s="61"/>
      <c r="DH334" s="61"/>
      <c r="DI334" s="61"/>
      <c r="DJ334" s="61"/>
      <c r="DK334" s="61"/>
      <c r="DL334" s="61"/>
      <c r="DM334" s="61"/>
    </row>
    <row r="335" spans="1:117" s="25" customFormat="1" x14ac:dyDescent="0.2">
      <c r="A335" s="25" t="s">
        <v>45</v>
      </c>
      <c r="B335" s="25" t="s">
        <v>161</v>
      </c>
      <c r="C335" s="25" t="s">
        <v>154</v>
      </c>
      <c r="I335" s="116"/>
      <c r="J335" s="116"/>
      <c r="K335" s="116"/>
      <c r="L335" s="116"/>
      <c r="M335" s="116"/>
      <c r="N335" s="116"/>
      <c r="U335" s="152" t="s">
        <v>297</v>
      </c>
      <c r="V335" s="152" t="s">
        <v>351</v>
      </c>
      <c r="W335" s="152" t="s">
        <v>155</v>
      </c>
      <c r="AL335" s="117" t="s">
        <v>5342</v>
      </c>
      <c r="AM335" s="35" t="s">
        <v>658</v>
      </c>
      <c r="AN335" s="35" t="str">
        <f t="shared" si="76"/>
        <v>THIÊN RIÊUDẦN</v>
      </c>
      <c r="AO335" s="35" t="str">
        <f t="shared" si="83"/>
        <v>THIÊN RIÊU-Đ</v>
      </c>
      <c r="AP335" s="25" t="s">
        <v>147</v>
      </c>
      <c r="AQ335" s="25" t="str">
        <f t="shared" si="72"/>
        <v>DẦ-N</v>
      </c>
      <c r="AX335" s="25" t="str">
        <f t="shared" si="81"/>
        <v>L.THIÊN RIÊUDẦN</v>
      </c>
      <c r="AY335" s="25" t="str">
        <f t="shared" si="82"/>
        <v>L.THIÊN RIÊU-Đ</v>
      </c>
      <c r="BP335" s="61"/>
      <c r="CT335" s="61"/>
      <c r="CU335" s="61"/>
      <c r="CV335" s="61"/>
      <c r="CW335" s="61"/>
      <c r="CX335" s="61"/>
      <c r="CY335" s="61"/>
      <c r="CZ335" s="61"/>
      <c r="DA335" s="61"/>
      <c r="DB335" s="61"/>
      <c r="DC335" s="61"/>
      <c r="DD335" s="61"/>
      <c r="DE335" s="61"/>
      <c r="DF335" s="61"/>
      <c r="DG335" s="61"/>
      <c r="DH335" s="61"/>
      <c r="DI335" s="61"/>
      <c r="DJ335" s="61"/>
      <c r="DK335" s="61"/>
      <c r="DL335" s="61"/>
      <c r="DM335" s="61"/>
    </row>
    <row r="336" spans="1:117" s="25" customFormat="1" x14ac:dyDescent="0.2">
      <c r="A336" s="25" t="s">
        <v>46</v>
      </c>
      <c r="B336" s="25" t="s">
        <v>161</v>
      </c>
      <c r="C336" s="25" t="s">
        <v>155</v>
      </c>
      <c r="I336" s="116"/>
      <c r="J336" s="116"/>
      <c r="K336" s="116"/>
      <c r="L336" s="116"/>
      <c r="M336" s="116"/>
      <c r="N336" s="116"/>
      <c r="U336" s="152" t="s">
        <v>297</v>
      </c>
      <c r="V336" s="152" t="s">
        <v>352</v>
      </c>
      <c r="W336" s="152" t="s">
        <v>156</v>
      </c>
      <c r="AL336" s="117" t="s">
        <v>5342</v>
      </c>
      <c r="AM336" s="35" t="s">
        <v>658</v>
      </c>
      <c r="AN336" s="35" t="str">
        <f t="shared" si="76"/>
        <v>THIÊN RIÊUMÃO</v>
      </c>
      <c r="AO336" s="35" t="str">
        <f t="shared" si="83"/>
        <v>THIÊN RIÊU-Đ</v>
      </c>
      <c r="AP336" s="25" t="s">
        <v>148</v>
      </c>
      <c r="AQ336" s="25" t="str">
        <f t="shared" si="72"/>
        <v>MÃ-O</v>
      </c>
      <c r="AX336" s="25" t="str">
        <f t="shared" si="81"/>
        <v>L.THIÊN RIÊUMÃO</v>
      </c>
      <c r="AY336" s="25" t="str">
        <f t="shared" si="82"/>
        <v>L.THIÊN RIÊU-Đ</v>
      </c>
      <c r="BP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  <c r="DE336" s="61"/>
      <c r="DF336" s="61"/>
      <c r="DG336" s="61"/>
      <c r="DH336" s="61"/>
      <c r="DI336" s="61"/>
      <c r="DJ336" s="61"/>
      <c r="DK336" s="61"/>
      <c r="DL336" s="61"/>
      <c r="DM336" s="61"/>
    </row>
    <row r="337" spans="1:117" s="25" customFormat="1" x14ac:dyDescent="0.2">
      <c r="A337" s="25" t="s">
        <v>47</v>
      </c>
      <c r="B337" s="25" t="s">
        <v>161</v>
      </c>
      <c r="C337" s="25" t="s">
        <v>156</v>
      </c>
      <c r="I337" s="116"/>
      <c r="J337" s="116"/>
      <c r="K337" s="116"/>
      <c r="L337" s="116"/>
      <c r="M337" s="116"/>
      <c r="N337" s="116"/>
      <c r="U337" s="152" t="s">
        <v>297</v>
      </c>
      <c r="V337" s="152" t="s">
        <v>293</v>
      </c>
      <c r="W337" s="152" t="s">
        <v>157</v>
      </c>
      <c r="AL337" s="117" t="s">
        <v>5342</v>
      </c>
      <c r="AM337" s="35" t="s">
        <v>658</v>
      </c>
      <c r="AN337" s="35" t="str">
        <f t="shared" si="76"/>
        <v>THIÊN RIÊUTHÂN</v>
      </c>
      <c r="AO337" s="35" t="str">
        <f t="shared" si="83"/>
        <v>THIÊN RIÊU-Đ</v>
      </c>
      <c r="AP337" s="25" t="s">
        <v>153</v>
      </c>
      <c r="AQ337" s="25" t="str">
        <f t="shared" si="72"/>
        <v>THÂ-N</v>
      </c>
      <c r="AX337" s="25" t="str">
        <f t="shared" si="81"/>
        <v>L.THIÊN RIÊUTHÂN</v>
      </c>
      <c r="AY337" s="25" t="str">
        <f t="shared" si="82"/>
        <v>L.THIÊN RIÊU-Đ</v>
      </c>
      <c r="BP337" s="61"/>
      <c r="CT337" s="61"/>
      <c r="CU337" s="61"/>
      <c r="CV337" s="61"/>
      <c r="CW337" s="61"/>
      <c r="CX337" s="61"/>
      <c r="CY337" s="61"/>
      <c r="CZ337" s="61"/>
      <c r="DA337" s="61"/>
      <c r="DB337" s="61"/>
      <c r="DC337" s="61"/>
      <c r="DD337" s="61"/>
      <c r="DE337" s="61"/>
      <c r="DF337" s="61"/>
      <c r="DG337" s="61"/>
      <c r="DH337" s="61"/>
      <c r="DI337" s="61"/>
      <c r="DJ337" s="61"/>
      <c r="DK337" s="61"/>
      <c r="DL337" s="61"/>
      <c r="DM337" s="61"/>
    </row>
    <row r="338" spans="1:117" s="25" customFormat="1" x14ac:dyDescent="0.2">
      <c r="A338" s="25" t="s">
        <v>48</v>
      </c>
      <c r="B338" s="25" t="s">
        <v>161</v>
      </c>
      <c r="C338" s="25" t="s">
        <v>157</v>
      </c>
      <c r="I338" s="116"/>
      <c r="J338" s="116"/>
      <c r="K338" s="116"/>
      <c r="L338" s="116"/>
      <c r="M338" s="116"/>
      <c r="N338" s="116"/>
      <c r="U338" s="152" t="s">
        <v>297</v>
      </c>
      <c r="V338" s="152" t="s">
        <v>294</v>
      </c>
      <c r="W338" s="152" t="s">
        <v>158</v>
      </c>
      <c r="AL338" s="117" t="s">
        <v>5342</v>
      </c>
      <c r="AM338" s="35" t="s">
        <v>658</v>
      </c>
      <c r="AN338" s="35" t="str">
        <f t="shared" si="76"/>
        <v>THIÊN RIÊUDẬU</v>
      </c>
      <c r="AO338" s="35" t="str">
        <f t="shared" si="83"/>
        <v>THIÊN RIÊU-Đ</v>
      </c>
      <c r="AP338" s="25" t="s">
        <v>154</v>
      </c>
      <c r="AQ338" s="25" t="str">
        <f t="shared" si="72"/>
        <v>DẬ-U</v>
      </c>
      <c r="AX338" s="25" t="str">
        <f t="shared" si="81"/>
        <v>L.THIÊN RIÊUDẬU</v>
      </c>
      <c r="AY338" s="25" t="str">
        <f t="shared" si="82"/>
        <v>L.THIÊN RIÊU-Đ</v>
      </c>
      <c r="BP338" s="61"/>
      <c r="CT338" s="61"/>
      <c r="CU338" s="61"/>
      <c r="CV338" s="61"/>
      <c r="CW338" s="61"/>
      <c r="CX338" s="61"/>
      <c r="CY338" s="61"/>
      <c r="CZ338" s="61"/>
      <c r="DA338" s="61"/>
      <c r="DB338" s="61"/>
      <c r="DC338" s="61"/>
      <c r="DD338" s="61"/>
      <c r="DE338" s="61"/>
      <c r="DF338" s="61"/>
      <c r="DG338" s="61"/>
      <c r="DH338" s="61"/>
      <c r="DI338" s="61"/>
      <c r="DJ338" s="61"/>
      <c r="DK338" s="61"/>
      <c r="DL338" s="61"/>
      <c r="DM338" s="61"/>
    </row>
    <row r="339" spans="1:117" s="25" customFormat="1" x14ac:dyDescent="0.2">
      <c r="A339" s="25" t="s">
        <v>49</v>
      </c>
      <c r="B339" s="25" t="s">
        <v>161</v>
      </c>
      <c r="C339" s="25" t="s">
        <v>157</v>
      </c>
      <c r="I339" s="116"/>
      <c r="J339" s="116"/>
      <c r="K339" s="116"/>
      <c r="L339" s="116"/>
      <c r="M339" s="116"/>
      <c r="N339" s="116"/>
      <c r="U339" s="152" t="s">
        <v>298</v>
      </c>
      <c r="V339" s="152" t="s">
        <v>295</v>
      </c>
      <c r="W339" s="152" t="s">
        <v>147</v>
      </c>
      <c r="AL339" s="117" t="s">
        <v>5342</v>
      </c>
      <c r="AM339" s="35" t="s">
        <v>393</v>
      </c>
      <c r="AN339" s="35" t="str">
        <f t="shared" si="76"/>
        <v>VĂN XƯƠNGTHÌN</v>
      </c>
      <c r="AO339" s="35" t="str">
        <f t="shared" si="83"/>
        <v>VĂN XƯƠNG-Đ</v>
      </c>
      <c r="AP339" s="25" t="s">
        <v>149</v>
      </c>
      <c r="AQ339" s="25" t="str">
        <f t="shared" si="72"/>
        <v>THÌ-N</v>
      </c>
      <c r="AX339" s="25" t="str">
        <f t="shared" si="81"/>
        <v>L.VĂN XƯƠNGTHÌN</v>
      </c>
      <c r="AY339" s="25" t="str">
        <f t="shared" si="82"/>
        <v>L.VĂN XƯƠNG-Đ</v>
      </c>
      <c r="BP339" s="61"/>
      <c r="CT339" s="61"/>
      <c r="CU339" s="61"/>
      <c r="CV339" s="61"/>
      <c r="CW339" s="61"/>
      <c r="CX339" s="61"/>
      <c r="CY339" s="61"/>
      <c r="CZ339" s="61"/>
      <c r="DA339" s="61"/>
      <c r="DB339" s="61"/>
      <c r="DC339" s="61"/>
      <c r="DD339" s="61"/>
      <c r="DE339" s="61"/>
      <c r="DF339" s="61"/>
      <c r="DG339" s="61"/>
      <c r="DH339" s="61"/>
      <c r="DI339" s="61"/>
      <c r="DJ339" s="61"/>
      <c r="DK339" s="61"/>
      <c r="DL339" s="61"/>
      <c r="DM339" s="61"/>
    </row>
    <row r="340" spans="1:117" s="25" customFormat="1" x14ac:dyDescent="0.2">
      <c r="A340" s="25" t="s">
        <v>50</v>
      </c>
      <c r="B340" s="25" t="s">
        <v>161</v>
      </c>
      <c r="C340" s="25" t="s">
        <v>158</v>
      </c>
      <c r="I340" s="116"/>
      <c r="J340" s="116"/>
      <c r="K340" s="116"/>
      <c r="L340" s="116"/>
      <c r="M340" s="116"/>
      <c r="N340" s="116"/>
      <c r="U340" s="152" t="s">
        <v>298</v>
      </c>
      <c r="V340" s="152" t="s">
        <v>296</v>
      </c>
      <c r="W340" s="152" t="s">
        <v>148</v>
      </c>
      <c r="AL340" s="117" t="s">
        <v>5342</v>
      </c>
      <c r="AM340" s="35" t="s">
        <v>393</v>
      </c>
      <c r="AN340" s="35" t="str">
        <f t="shared" si="76"/>
        <v>VĂN XƯƠNGTUẤT</v>
      </c>
      <c r="AO340" s="35" t="str">
        <f t="shared" si="83"/>
        <v>VĂN XƯƠNG-Đ</v>
      </c>
      <c r="AP340" s="25" t="s">
        <v>155</v>
      </c>
      <c r="AQ340" s="25" t="str">
        <f t="shared" si="72"/>
        <v>TUẤ-T</v>
      </c>
      <c r="AX340" s="25" t="str">
        <f t="shared" si="81"/>
        <v>L.VĂN XƯƠNGTUẤT</v>
      </c>
      <c r="AY340" s="25" t="str">
        <f t="shared" si="82"/>
        <v>L.VĂN XƯƠNG-Đ</v>
      </c>
      <c r="BP340" s="61"/>
      <c r="CT340" s="61"/>
      <c r="CU340" s="61"/>
      <c r="CV340" s="61"/>
      <c r="CW340" s="61"/>
      <c r="CX340" s="61"/>
      <c r="CY340" s="61"/>
      <c r="CZ340" s="61"/>
      <c r="DA340" s="61"/>
      <c r="DB340" s="61"/>
      <c r="DC340" s="61"/>
      <c r="DD340" s="61"/>
      <c r="DE340" s="61"/>
      <c r="DF340" s="61"/>
      <c r="DG340" s="61"/>
      <c r="DH340" s="61"/>
      <c r="DI340" s="61"/>
      <c r="DJ340" s="61"/>
      <c r="DK340" s="61"/>
      <c r="DL340" s="61"/>
      <c r="DM340" s="61"/>
    </row>
    <row r="341" spans="1:117" s="25" customFormat="1" x14ac:dyDescent="0.2">
      <c r="A341" s="25" t="s">
        <v>51</v>
      </c>
      <c r="B341" s="25" t="s">
        <v>161</v>
      </c>
      <c r="C341" s="25" t="s">
        <v>147</v>
      </c>
      <c r="I341" s="116"/>
      <c r="J341" s="116"/>
      <c r="K341" s="116"/>
      <c r="L341" s="116"/>
      <c r="M341" s="116"/>
      <c r="N341" s="116"/>
      <c r="U341" s="152" t="s">
        <v>298</v>
      </c>
      <c r="V341" s="152" t="s">
        <v>297</v>
      </c>
      <c r="W341" s="152" t="s">
        <v>149</v>
      </c>
      <c r="AL341" s="117" t="s">
        <v>5342</v>
      </c>
      <c r="AM341" s="35" t="s">
        <v>393</v>
      </c>
      <c r="AN341" s="35" t="str">
        <f t="shared" si="76"/>
        <v>VĂN XƯƠNGSỬU</v>
      </c>
      <c r="AO341" s="35" t="str">
        <f t="shared" si="83"/>
        <v>VĂN XƯƠNG-Đ</v>
      </c>
      <c r="AP341" s="25" t="s">
        <v>158</v>
      </c>
      <c r="AQ341" s="25" t="str">
        <f t="shared" si="72"/>
        <v>SỬ-U</v>
      </c>
      <c r="AX341" s="25" t="str">
        <f t="shared" si="81"/>
        <v>L.VĂN XƯƠNGSỬU</v>
      </c>
      <c r="AY341" s="25" t="str">
        <f t="shared" si="82"/>
        <v>L.VĂN XƯƠNG-Đ</v>
      </c>
      <c r="BP341" s="61"/>
      <c r="CT341" s="61"/>
      <c r="CU341" s="61"/>
      <c r="CV341" s="61"/>
      <c r="CW341" s="61"/>
      <c r="CX341" s="61"/>
      <c r="CY341" s="61"/>
      <c r="CZ341" s="61"/>
      <c r="DA341" s="61"/>
      <c r="DB341" s="61"/>
      <c r="DC341" s="61"/>
      <c r="DD341" s="61"/>
      <c r="DE341" s="61"/>
      <c r="DF341" s="61"/>
      <c r="DG341" s="61"/>
      <c r="DH341" s="61"/>
      <c r="DI341" s="61"/>
      <c r="DJ341" s="61"/>
      <c r="DK341" s="61"/>
      <c r="DL341" s="61"/>
      <c r="DM341" s="61"/>
    </row>
    <row r="342" spans="1:117" s="25" customFormat="1" x14ac:dyDescent="0.2">
      <c r="A342" s="25" t="s">
        <v>52</v>
      </c>
      <c r="B342" s="25" t="s">
        <v>161</v>
      </c>
      <c r="C342" s="25" t="s">
        <v>148</v>
      </c>
      <c r="I342" s="116"/>
      <c r="J342" s="116"/>
      <c r="K342" s="116"/>
      <c r="L342" s="116"/>
      <c r="M342" s="116"/>
      <c r="N342" s="116"/>
      <c r="U342" s="152" t="s">
        <v>298</v>
      </c>
      <c r="V342" s="152" t="s">
        <v>298</v>
      </c>
      <c r="W342" s="152" t="s">
        <v>150</v>
      </c>
      <c r="AL342" s="117" t="s">
        <v>5342</v>
      </c>
      <c r="AM342" s="35" t="s">
        <v>393</v>
      </c>
      <c r="AN342" s="35" t="str">
        <f t="shared" si="76"/>
        <v>VĂN XƯƠNGMÙI</v>
      </c>
      <c r="AO342" s="35" t="str">
        <f t="shared" si="83"/>
        <v>VĂN XƯƠNG-Đ</v>
      </c>
      <c r="AP342" s="25" t="s">
        <v>152</v>
      </c>
      <c r="AQ342" s="25" t="str">
        <f t="shared" si="72"/>
        <v>MÙ-I</v>
      </c>
      <c r="AX342" s="25" t="str">
        <f t="shared" si="81"/>
        <v>L.VĂN XƯƠNGMÙI</v>
      </c>
      <c r="AY342" s="25" t="str">
        <f t="shared" si="82"/>
        <v>L.VĂN XƯƠNG-Đ</v>
      </c>
      <c r="BP342" s="61"/>
      <c r="CT342" s="61"/>
      <c r="CU342" s="61"/>
      <c r="CV342" s="61"/>
      <c r="CW342" s="61"/>
      <c r="CX342" s="61"/>
      <c r="CY342" s="61"/>
      <c r="CZ342" s="61"/>
      <c r="DA342" s="61"/>
      <c r="DB342" s="61"/>
      <c r="DC342" s="61"/>
      <c r="DD342" s="61"/>
      <c r="DE342" s="61"/>
      <c r="DF342" s="61"/>
      <c r="DG342" s="61"/>
      <c r="DH342" s="61"/>
      <c r="DI342" s="61"/>
      <c r="DJ342" s="61"/>
      <c r="DK342" s="61"/>
      <c r="DL342" s="61"/>
      <c r="DM342" s="61"/>
    </row>
    <row r="343" spans="1:117" s="25" customFormat="1" x14ac:dyDescent="0.2">
      <c r="A343" s="25" t="s">
        <v>53</v>
      </c>
      <c r="B343" s="25" t="s">
        <v>161</v>
      </c>
      <c r="C343" s="25" t="s">
        <v>149</v>
      </c>
      <c r="I343" s="116"/>
      <c r="J343" s="116"/>
      <c r="K343" s="116"/>
      <c r="L343" s="116"/>
      <c r="M343" s="116"/>
      <c r="N343" s="116"/>
      <c r="U343" s="152" t="s">
        <v>298</v>
      </c>
      <c r="V343" s="152" t="s">
        <v>299</v>
      </c>
      <c r="W343" s="152" t="s">
        <v>151</v>
      </c>
      <c r="AL343" s="117" t="s">
        <v>5342</v>
      </c>
      <c r="AM343" s="35" t="s">
        <v>393</v>
      </c>
      <c r="AN343" s="35" t="str">
        <f t="shared" si="76"/>
        <v>VĂN XƯƠNGTỴ</v>
      </c>
      <c r="AO343" s="35" t="str">
        <f t="shared" si="83"/>
        <v>VĂN XƯƠNG-Đ</v>
      </c>
      <c r="AP343" s="25" t="s">
        <v>150</v>
      </c>
      <c r="AQ343" s="25" t="str">
        <f t="shared" si="72"/>
        <v>T-Ỵ</v>
      </c>
      <c r="AX343" s="25" t="str">
        <f t="shared" si="81"/>
        <v>L.VĂN XƯƠNGTỴ</v>
      </c>
      <c r="AY343" s="25" t="str">
        <f t="shared" si="82"/>
        <v>L.VĂN XƯƠNG-Đ</v>
      </c>
      <c r="BP343" s="61"/>
      <c r="CT343" s="61"/>
      <c r="CU343" s="61"/>
      <c r="CV343" s="61"/>
      <c r="CW343" s="61"/>
      <c r="CX343" s="61"/>
      <c r="CY343" s="61"/>
      <c r="CZ343" s="61"/>
      <c r="DA343" s="61"/>
      <c r="DB343" s="61"/>
      <c r="DC343" s="61"/>
      <c r="DD343" s="61"/>
      <c r="DE343" s="61"/>
      <c r="DF343" s="61"/>
      <c r="DG343" s="61"/>
      <c r="DH343" s="61"/>
      <c r="DI343" s="61"/>
      <c r="DJ343" s="61"/>
      <c r="DK343" s="61"/>
      <c r="DL343" s="61"/>
      <c r="DM343" s="61"/>
    </row>
    <row r="344" spans="1:117" s="25" customFormat="1" x14ac:dyDescent="0.2">
      <c r="A344" s="25" t="s">
        <v>54</v>
      </c>
      <c r="B344" s="25" t="s">
        <v>161</v>
      </c>
      <c r="C344" s="25" t="s">
        <v>150</v>
      </c>
      <c r="I344" s="116"/>
      <c r="J344" s="116"/>
      <c r="K344" s="116"/>
      <c r="L344" s="116"/>
      <c r="M344" s="116"/>
      <c r="N344" s="116"/>
      <c r="U344" s="152" t="s">
        <v>298</v>
      </c>
      <c r="V344" s="152" t="s">
        <v>300</v>
      </c>
      <c r="W344" s="152" t="s">
        <v>152</v>
      </c>
      <c r="AL344" s="117" t="s">
        <v>5342</v>
      </c>
      <c r="AM344" s="35" t="s">
        <v>393</v>
      </c>
      <c r="AN344" s="35" t="str">
        <f t="shared" si="76"/>
        <v>VĂN XƯƠNGHỢI</v>
      </c>
      <c r="AO344" s="35" t="str">
        <f t="shared" si="83"/>
        <v>VĂN XƯƠNG-Đ</v>
      </c>
      <c r="AP344" s="25" t="s">
        <v>156</v>
      </c>
      <c r="AQ344" s="25" t="str">
        <f t="shared" si="72"/>
        <v>HỢ-I</v>
      </c>
      <c r="AX344" s="25" t="str">
        <f t="shared" si="81"/>
        <v>L.VĂN XƯƠNGHỢI</v>
      </c>
      <c r="AY344" s="25" t="str">
        <f t="shared" si="82"/>
        <v>L.VĂN XƯƠNG-Đ</v>
      </c>
      <c r="BP344" s="61"/>
      <c r="CT344" s="61"/>
      <c r="CU344" s="61"/>
      <c r="CV344" s="61"/>
      <c r="CW344" s="61"/>
      <c r="CX344" s="61"/>
      <c r="CY344" s="61"/>
      <c r="CZ344" s="61"/>
      <c r="DA344" s="61"/>
      <c r="DB344" s="61"/>
      <c r="DC344" s="61"/>
      <c r="DD344" s="61"/>
      <c r="DE344" s="61"/>
      <c r="DF344" s="61"/>
      <c r="DG344" s="61"/>
      <c r="DH344" s="61"/>
      <c r="DI344" s="61"/>
      <c r="DJ344" s="61"/>
      <c r="DK344" s="61"/>
      <c r="DL344" s="61"/>
      <c r="DM344" s="61"/>
    </row>
    <row r="345" spans="1:117" s="25" customFormat="1" x14ac:dyDescent="0.2">
      <c r="A345" s="25" t="s">
        <v>55</v>
      </c>
      <c r="B345" s="25" t="s">
        <v>161</v>
      </c>
      <c r="C345" s="25" t="s">
        <v>151</v>
      </c>
      <c r="I345" s="116"/>
      <c r="J345" s="116"/>
      <c r="K345" s="116"/>
      <c r="L345" s="116"/>
      <c r="M345" s="116"/>
      <c r="N345" s="116"/>
      <c r="U345" s="152" t="s">
        <v>298</v>
      </c>
      <c r="V345" s="152" t="s">
        <v>301</v>
      </c>
      <c r="W345" s="152" t="s">
        <v>153</v>
      </c>
      <c r="AL345" s="117" t="s">
        <v>5342</v>
      </c>
      <c r="AM345" s="35" t="s">
        <v>393</v>
      </c>
      <c r="AN345" s="35" t="str">
        <f t="shared" si="76"/>
        <v>VĂN XƯƠNGMÃO</v>
      </c>
      <c r="AO345" s="35" t="str">
        <f t="shared" si="83"/>
        <v>VĂN XƯƠNG-Đ</v>
      </c>
      <c r="AP345" s="25" t="s">
        <v>148</v>
      </c>
      <c r="AQ345" s="25" t="str">
        <f t="shared" si="72"/>
        <v>MÃ-O</v>
      </c>
      <c r="AX345" s="25" t="str">
        <f t="shared" si="81"/>
        <v>L.VĂN XƯƠNGMÃO</v>
      </c>
      <c r="AY345" s="25" t="str">
        <f t="shared" si="82"/>
        <v>L.VĂN XƯƠNG-Đ</v>
      </c>
      <c r="BP345" s="61"/>
      <c r="CT345" s="61"/>
      <c r="CU345" s="61"/>
      <c r="CV345" s="61"/>
      <c r="CW345" s="61"/>
      <c r="CX345" s="61"/>
      <c r="CY345" s="61"/>
      <c r="CZ345" s="61"/>
      <c r="DA345" s="61"/>
      <c r="DB345" s="61"/>
      <c r="DC345" s="61"/>
      <c r="DD345" s="61"/>
      <c r="DE345" s="61"/>
      <c r="DF345" s="61"/>
      <c r="DG345" s="61"/>
      <c r="DH345" s="61"/>
      <c r="DI345" s="61"/>
      <c r="DJ345" s="61"/>
      <c r="DK345" s="61"/>
      <c r="DL345" s="61"/>
      <c r="DM345" s="61"/>
    </row>
    <row r="346" spans="1:117" s="25" customFormat="1" x14ac:dyDescent="0.2">
      <c r="A346" s="25" t="s">
        <v>56</v>
      </c>
      <c r="B346" s="25" t="s">
        <v>161</v>
      </c>
      <c r="C346" s="25" t="s">
        <v>152</v>
      </c>
      <c r="I346" s="116"/>
      <c r="J346" s="116"/>
      <c r="K346" s="116"/>
      <c r="L346" s="116"/>
      <c r="M346" s="116"/>
      <c r="N346" s="116"/>
      <c r="U346" s="152" t="s">
        <v>298</v>
      </c>
      <c r="V346" s="152" t="s">
        <v>302</v>
      </c>
      <c r="W346" s="152" t="s">
        <v>154</v>
      </c>
      <c r="AL346" s="117" t="s">
        <v>5342</v>
      </c>
      <c r="AM346" s="35" t="s">
        <v>393</v>
      </c>
      <c r="AN346" s="35" t="str">
        <f t="shared" si="76"/>
        <v>VĂN XƯƠNGDẬU</v>
      </c>
      <c r="AO346" s="35" t="str">
        <f t="shared" si="83"/>
        <v>VĂN XƯƠNG-Đ</v>
      </c>
      <c r="AP346" s="25" t="s">
        <v>154</v>
      </c>
      <c r="AQ346" s="25" t="str">
        <f t="shared" si="72"/>
        <v>DẬ-U</v>
      </c>
      <c r="AX346" s="25" t="str">
        <f t="shared" si="81"/>
        <v>L.VĂN XƯƠNGDẬU</v>
      </c>
      <c r="AY346" s="25" t="str">
        <f t="shared" si="82"/>
        <v>L.VĂN XƯƠNG-Đ</v>
      </c>
      <c r="BP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  <c r="DE346" s="61"/>
      <c r="DF346" s="61"/>
      <c r="DG346" s="61"/>
      <c r="DH346" s="61"/>
      <c r="DI346" s="61"/>
      <c r="DJ346" s="61"/>
      <c r="DK346" s="61"/>
      <c r="DL346" s="61"/>
      <c r="DM346" s="61"/>
    </row>
    <row r="347" spans="1:117" s="25" customFormat="1" x14ac:dyDescent="0.2">
      <c r="A347" s="25" t="s">
        <v>57</v>
      </c>
      <c r="B347" s="25" t="s">
        <v>161</v>
      </c>
      <c r="C347" s="25" t="s">
        <v>153</v>
      </c>
      <c r="I347" s="116"/>
      <c r="J347" s="116"/>
      <c r="K347" s="116"/>
      <c r="L347" s="116"/>
      <c r="M347" s="116"/>
      <c r="N347" s="116"/>
      <c r="U347" s="152" t="s">
        <v>298</v>
      </c>
      <c r="V347" s="152" t="s">
        <v>303</v>
      </c>
      <c r="W347" s="152" t="s">
        <v>155</v>
      </c>
      <c r="AL347" s="117" t="s">
        <v>5343</v>
      </c>
      <c r="AM347" s="35" t="s">
        <v>393</v>
      </c>
      <c r="AN347" s="35" t="str">
        <f t="shared" si="76"/>
        <v>VĂN XƯƠNGTÝ</v>
      </c>
      <c r="AO347" s="35" t="str">
        <f t="shared" si="83"/>
        <v>VĂN XƯƠNG-H</v>
      </c>
      <c r="AP347" s="25" t="s">
        <v>157</v>
      </c>
      <c r="AQ347" s="25" t="str">
        <f t="shared" si="72"/>
        <v>T-Ý</v>
      </c>
      <c r="AX347" s="25" t="str">
        <f t="shared" si="81"/>
        <v>L.VĂN XƯƠNGTÝ</v>
      </c>
      <c r="AY347" s="25" t="str">
        <f t="shared" si="82"/>
        <v>L.VĂN XƯƠNG-H</v>
      </c>
      <c r="BP347" s="61"/>
      <c r="CT347" s="61"/>
      <c r="CU347" s="61"/>
      <c r="CV347" s="61"/>
      <c r="CW347" s="61"/>
      <c r="CX347" s="61"/>
      <c r="CY347" s="61"/>
      <c r="CZ347" s="61"/>
      <c r="DA347" s="61"/>
      <c r="DB347" s="61"/>
      <c r="DC347" s="61"/>
      <c r="DD347" s="61"/>
      <c r="DE347" s="61"/>
      <c r="DF347" s="61"/>
      <c r="DG347" s="61"/>
      <c r="DH347" s="61"/>
      <c r="DI347" s="61"/>
      <c r="DJ347" s="61"/>
      <c r="DK347" s="61"/>
      <c r="DL347" s="61"/>
      <c r="DM347" s="61"/>
    </row>
    <row r="348" spans="1:117" s="25" customFormat="1" x14ac:dyDescent="0.2">
      <c r="A348" s="25" t="s">
        <v>58</v>
      </c>
      <c r="B348" s="25" t="s">
        <v>161</v>
      </c>
      <c r="C348" s="25" t="s">
        <v>154</v>
      </c>
      <c r="I348" s="116"/>
      <c r="J348" s="116"/>
      <c r="K348" s="116"/>
      <c r="L348" s="116"/>
      <c r="M348" s="116"/>
      <c r="N348" s="116"/>
      <c r="U348" s="152" t="s">
        <v>298</v>
      </c>
      <c r="V348" s="152" t="s">
        <v>304</v>
      </c>
      <c r="W348" s="152" t="s">
        <v>156</v>
      </c>
      <c r="AL348" s="117" t="s">
        <v>5343</v>
      </c>
      <c r="AM348" s="35" t="s">
        <v>393</v>
      </c>
      <c r="AN348" s="35" t="str">
        <f t="shared" si="76"/>
        <v>VĂN XƯƠNGDẦN</v>
      </c>
      <c r="AO348" s="35" t="str">
        <f t="shared" si="83"/>
        <v>VĂN XƯƠNG-H</v>
      </c>
      <c r="AP348" s="25" t="s">
        <v>147</v>
      </c>
      <c r="AQ348" s="25" t="str">
        <f t="shared" si="72"/>
        <v>DẦ-N</v>
      </c>
      <c r="AX348" s="25" t="str">
        <f t="shared" si="81"/>
        <v>L.VĂN XƯƠNGDẦN</v>
      </c>
      <c r="AY348" s="25" t="str">
        <f t="shared" si="82"/>
        <v>L.VĂN XƯƠNG-H</v>
      </c>
      <c r="BP348" s="61"/>
      <c r="CT348" s="61"/>
      <c r="CU348" s="61"/>
      <c r="CV348" s="61"/>
      <c r="CW348" s="61"/>
      <c r="CX348" s="61"/>
      <c r="CY348" s="61"/>
      <c r="CZ348" s="61"/>
      <c r="DA348" s="61"/>
      <c r="DB348" s="61"/>
      <c r="DC348" s="61"/>
      <c r="DD348" s="61"/>
      <c r="DE348" s="61"/>
      <c r="DF348" s="61"/>
      <c r="DG348" s="61"/>
      <c r="DH348" s="61"/>
      <c r="DI348" s="61"/>
      <c r="DJ348" s="61"/>
      <c r="DK348" s="61"/>
      <c r="DL348" s="61"/>
      <c r="DM348" s="61"/>
    </row>
    <row r="349" spans="1:117" s="25" customFormat="1" x14ac:dyDescent="0.2">
      <c r="A349" s="25" t="s">
        <v>59</v>
      </c>
      <c r="B349" s="25" t="s">
        <v>161</v>
      </c>
      <c r="C349" s="25" t="s">
        <v>155</v>
      </c>
      <c r="I349" s="116"/>
      <c r="J349" s="116"/>
      <c r="K349" s="116"/>
      <c r="L349" s="116"/>
      <c r="M349" s="116"/>
      <c r="N349" s="116"/>
      <c r="U349" s="152" t="s">
        <v>298</v>
      </c>
      <c r="V349" s="152" t="s">
        <v>305</v>
      </c>
      <c r="W349" s="152" t="s">
        <v>157</v>
      </c>
      <c r="AL349" s="117" t="s">
        <v>5343</v>
      </c>
      <c r="AM349" s="35" t="s">
        <v>393</v>
      </c>
      <c r="AN349" s="35" t="str">
        <f t="shared" si="76"/>
        <v>VĂN XƯƠNGNGỌ</v>
      </c>
      <c r="AO349" s="35" t="str">
        <f t="shared" si="83"/>
        <v>VĂN XƯƠNG-H</v>
      </c>
      <c r="AP349" s="25" t="s">
        <v>151</v>
      </c>
      <c r="AQ349" s="25" t="str">
        <f t="shared" si="72"/>
        <v>NG-Ọ</v>
      </c>
      <c r="AX349" s="25" t="str">
        <f t="shared" si="81"/>
        <v>L.VĂN XƯƠNGNGỌ</v>
      </c>
      <c r="AY349" s="25" t="str">
        <f t="shared" si="82"/>
        <v>L.VĂN XƯƠNG-H</v>
      </c>
      <c r="BP349" s="61"/>
      <c r="CT349" s="61"/>
      <c r="CU349" s="61"/>
      <c r="CV349" s="61"/>
      <c r="CW349" s="61"/>
      <c r="CX349" s="61"/>
      <c r="CY349" s="61"/>
      <c r="CZ349" s="61"/>
      <c r="DA349" s="61"/>
      <c r="DB349" s="61"/>
      <c r="DC349" s="61"/>
      <c r="DD349" s="61"/>
      <c r="DE349" s="61"/>
      <c r="DF349" s="61"/>
      <c r="DG349" s="61"/>
      <c r="DH349" s="61"/>
      <c r="DI349" s="61"/>
      <c r="DJ349" s="61"/>
      <c r="DK349" s="61"/>
      <c r="DL349" s="61"/>
      <c r="DM349" s="61"/>
    </row>
    <row r="350" spans="1:117" s="25" customFormat="1" x14ac:dyDescent="0.2">
      <c r="A350" s="25" t="s">
        <v>60</v>
      </c>
      <c r="B350" s="25" t="s">
        <v>161</v>
      </c>
      <c r="C350" s="25" t="s">
        <v>156</v>
      </c>
      <c r="I350" s="116"/>
      <c r="J350" s="116"/>
      <c r="K350" s="116"/>
      <c r="L350" s="116"/>
      <c r="M350" s="116"/>
      <c r="N350" s="116"/>
      <c r="U350" s="152" t="s">
        <v>298</v>
      </c>
      <c r="V350" s="152" t="s">
        <v>306</v>
      </c>
      <c r="W350" s="152" t="s">
        <v>158</v>
      </c>
      <c r="AL350" s="117" t="s">
        <v>5343</v>
      </c>
      <c r="AM350" s="35" t="s">
        <v>393</v>
      </c>
      <c r="AN350" s="35" t="str">
        <f t="shared" si="76"/>
        <v>VĂN XƯƠNGTHÂN</v>
      </c>
      <c r="AO350" s="35" t="str">
        <f t="shared" si="83"/>
        <v>VĂN XƯƠNG-H</v>
      </c>
      <c r="AP350" s="25" t="s">
        <v>153</v>
      </c>
      <c r="AQ350" s="25" t="str">
        <f t="shared" si="72"/>
        <v>THÂ-N</v>
      </c>
      <c r="AX350" s="25" t="str">
        <f t="shared" si="81"/>
        <v>L.VĂN XƯƠNGTHÂN</v>
      </c>
      <c r="AY350" s="25" t="str">
        <f t="shared" si="82"/>
        <v>L.VĂN XƯƠNG-H</v>
      </c>
      <c r="BP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61"/>
      <c r="DF350" s="61"/>
      <c r="DG350" s="61"/>
      <c r="DH350" s="61"/>
      <c r="DI350" s="61"/>
      <c r="DJ350" s="61"/>
      <c r="DK350" s="61"/>
      <c r="DL350" s="61"/>
      <c r="DM350" s="61"/>
    </row>
    <row r="351" spans="1:117" s="25" customFormat="1" x14ac:dyDescent="0.2">
      <c r="A351" s="25" t="s">
        <v>61</v>
      </c>
      <c r="B351" s="25" t="s">
        <v>161</v>
      </c>
      <c r="C351" s="25" t="s">
        <v>156</v>
      </c>
      <c r="I351" s="116"/>
      <c r="J351" s="116"/>
      <c r="K351" s="116"/>
      <c r="L351" s="116"/>
      <c r="M351" s="116"/>
      <c r="N351" s="116"/>
      <c r="U351" s="152" t="s">
        <v>299</v>
      </c>
      <c r="V351" s="152" t="s">
        <v>307</v>
      </c>
      <c r="W351" s="152" t="s">
        <v>147</v>
      </c>
      <c r="AL351" s="117" t="s">
        <v>5342</v>
      </c>
      <c r="AM351" s="35" t="s">
        <v>395</v>
      </c>
      <c r="AN351" s="35" t="str">
        <f t="shared" si="76"/>
        <v>VĂN KHÚCTHÌN</v>
      </c>
      <c r="AO351" s="35" t="str">
        <f t="shared" si="83"/>
        <v>VĂN KHÚC-Đ</v>
      </c>
      <c r="AP351" s="25" t="s">
        <v>149</v>
      </c>
      <c r="AQ351" s="25" t="str">
        <f t="shared" si="72"/>
        <v>THÌ-N</v>
      </c>
      <c r="AX351" s="25" t="str">
        <f t="shared" si="81"/>
        <v>L.VĂN KHÚCTHÌN</v>
      </c>
      <c r="AY351" s="25" t="str">
        <f t="shared" si="82"/>
        <v>L.VĂN KHÚC-Đ</v>
      </c>
      <c r="BP351" s="61"/>
      <c r="CT351" s="61"/>
      <c r="CU351" s="61"/>
      <c r="CV351" s="61"/>
      <c r="CW351" s="61"/>
      <c r="CX351" s="61"/>
      <c r="CY351" s="61"/>
      <c r="CZ351" s="61"/>
      <c r="DA351" s="61"/>
      <c r="DB351" s="61"/>
      <c r="DC351" s="61"/>
      <c r="DD351" s="61"/>
      <c r="DE351" s="61"/>
      <c r="DF351" s="61"/>
      <c r="DG351" s="61"/>
      <c r="DH351" s="61"/>
      <c r="DI351" s="61"/>
      <c r="DJ351" s="61"/>
      <c r="DK351" s="61"/>
      <c r="DL351" s="61"/>
      <c r="DM351" s="61"/>
    </row>
    <row r="352" spans="1:117" s="25" customFormat="1" x14ac:dyDescent="0.2">
      <c r="A352" s="25" t="s">
        <v>62</v>
      </c>
      <c r="B352" s="25" t="s">
        <v>161</v>
      </c>
      <c r="C352" s="25" t="s">
        <v>157</v>
      </c>
      <c r="I352" s="116"/>
      <c r="J352" s="116"/>
      <c r="K352" s="116"/>
      <c r="L352" s="116"/>
      <c r="M352" s="116"/>
      <c r="N352" s="116"/>
      <c r="U352" s="152" t="s">
        <v>299</v>
      </c>
      <c r="V352" s="152" t="s">
        <v>308</v>
      </c>
      <c r="W352" s="152" t="s">
        <v>148</v>
      </c>
      <c r="AL352" s="117" t="s">
        <v>5342</v>
      </c>
      <c r="AM352" s="35" t="s">
        <v>395</v>
      </c>
      <c r="AN352" s="35" t="str">
        <f t="shared" si="76"/>
        <v>VĂN KHÚCTUẤT</v>
      </c>
      <c r="AO352" s="35" t="str">
        <f t="shared" si="83"/>
        <v>VĂN KHÚC-Đ</v>
      </c>
      <c r="AP352" s="25" t="s">
        <v>155</v>
      </c>
      <c r="AQ352" s="25" t="str">
        <f t="shared" si="72"/>
        <v>TUẤ-T</v>
      </c>
      <c r="AX352" s="25" t="str">
        <f t="shared" si="81"/>
        <v>L.VĂN KHÚCTUẤT</v>
      </c>
      <c r="AY352" s="25" t="str">
        <f t="shared" si="82"/>
        <v>L.VĂN KHÚC-Đ</v>
      </c>
      <c r="BP352" s="61"/>
      <c r="CT352" s="61"/>
      <c r="CU352" s="61"/>
      <c r="CV352" s="61"/>
      <c r="CW352" s="61"/>
      <c r="CX352" s="61"/>
      <c r="CY352" s="61"/>
      <c r="CZ352" s="61"/>
      <c r="DA352" s="61"/>
      <c r="DB352" s="61"/>
      <c r="DC352" s="61"/>
      <c r="DD352" s="61"/>
      <c r="DE352" s="61"/>
      <c r="DF352" s="61"/>
      <c r="DG352" s="61"/>
      <c r="DH352" s="61"/>
      <c r="DI352" s="61"/>
      <c r="DJ352" s="61"/>
      <c r="DK352" s="61"/>
      <c r="DL352" s="61"/>
      <c r="DM352" s="61"/>
    </row>
    <row r="353" spans="1:117" s="25" customFormat="1" x14ac:dyDescent="0.2">
      <c r="A353" s="25" t="s">
        <v>63</v>
      </c>
      <c r="B353" s="25" t="s">
        <v>161</v>
      </c>
      <c r="C353" s="25" t="s">
        <v>158</v>
      </c>
      <c r="I353" s="116"/>
      <c r="J353" s="116"/>
      <c r="K353" s="116"/>
      <c r="L353" s="116"/>
      <c r="M353" s="116"/>
      <c r="N353" s="116"/>
      <c r="U353" s="152" t="s">
        <v>299</v>
      </c>
      <c r="V353" s="152" t="s">
        <v>309</v>
      </c>
      <c r="W353" s="152" t="s">
        <v>149</v>
      </c>
      <c r="AL353" s="117" t="s">
        <v>5342</v>
      </c>
      <c r="AM353" s="35" t="s">
        <v>395</v>
      </c>
      <c r="AN353" s="35" t="str">
        <f t="shared" si="76"/>
        <v>VĂN KHÚCSỬU</v>
      </c>
      <c r="AO353" s="35" t="str">
        <f t="shared" si="83"/>
        <v>VĂN KHÚC-Đ</v>
      </c>
      <c r="AP353" s="25" t="s">
        <v>158</v>
      </c>
      <c r="AQ353" s="25" t="str">
        <f t="shared" si="72"/>
        <v>SỬ-U</v>
      </c>
      <c r="AX353" s="25" t="str">
        <f t="shared" si="81"/>
        <v>L.VĂN KHÚCSỬU</v>
      </c>
      <c r="AY353" s="25" t="str">
        <f t="shared" si="82"/>
        <v>L.VĂN KHÚC-Đ</v>
      </c>
      <c r="BP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  <c r="DE353" s="61"/>
      <c r="DF353" s="61"/>
      <c r="DG353" s="61"/>
      <c r="DH353" s="61"/>
      <c r="DI353" s="61"/>
      <c r="DJ353" s="61"/>
      <c r="DK353" s="61"/>
      <c r="DL353" s="61"/>
      <c r="DM353" s="61"/>
    </row>
    <row r="354" spans="1:117" s="25" customFormat="1" x14ac:dyDescent="0.2">
      <c r="A354" s="25" t="s">
        <v>64</v>
      </c>
      <c r="B354" s="25" t="s">
        <v>161</v>
      </c>
      <c r="C354" s="25" t="s">
        <v>147</v>
      </c>
      <c r="I354" s="116"/>
      <c r="J354" s="116"/>
      <c r="K354" s="116"/>
      <c r="L354" s="116"/>
      <c r="M354" s="116"/>
      <c r="N354" s="116"/>
      <c r="U354" s="152" t="s">
        <v>299</v>
      </c>
      <c r="V354" s="152" t="s">
        <v>310</v>
      </c>
      <c r="W354" s="152" t="s">
        <v>150</v>
      </c>
      <c r="AL354" s="117" t="s">
        <v>5342</v>
      </c>
      <c r="AM354" s="35" t="s">
        <v>395</v>
      </c>
      <c r="AN354" s="35" t="str">
        <f t="shared" si="76"/>
        <v>VĂN KHÚCMÙI</v>
      </c>
      <c r="AO354" s="35" t="str">
        <f t="shared" si="83"/>
        <v>VĂN KHÚC-Đ</v>
      </c>
      <c r="AP354" s="25" t="s">
        <v>152</v>
      </c>
      <c r="AQ354" s="25" t="str">
        <f t="shared" si="72"/>
        <v>MÙ-I</v>
      </c>
      <c r="AX354" s="25" t="str">
        <f t="shared" si="81"/>
        <v>L.VĂN KHÚCMÙI</v>
      </c>
      <c r="AY354" s="25" t="str">
        <f t="shared" si="82"/>
        <v>L.VĂN KHÚC-Đ</v>
      </c>
      <c r="BP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  <c r="DE354" s="61"/>
      <c r="DF354" s="61"/>
      <c r="DG354" s="61"/>
      <c r="DH354" s="61"/>
      <c r="DI354" s="61"/>
      <c r="DJ354" s="61"/>
      <c r="DK354" s="61"/>
      <c r="DL354" s="61"/>
      <c r="DM354" s="61"/>
    </row>
    <row r="355" spans="1:117" s="25" customFormat="1" x14ac:dyDescent="0.2">
      <c r="A355" s="25" t="s">
        <v>65</v>
      </c>
      <c r="B355" s="25" t="s">
        <v>161</v>
      </c>
      <c r="C355" s="25" t="s">
        <v>148</v>
      </c>
      <c r="I355" s="116"/>
      <c r="J355" s="116"/>
      <c r="K355" s="116"/>
      <c r="L355" s="116"/>
      <c r="M355" s="116"/>
      <c r="N355" s="116"/>
      <c r="U355" s="152" t="s">
        <v>299</v>
      </c>
      <c r="V355" s="152" t="s">
        <v>311</v>
      </c>
      <c r="W355" s="152" t="s">
        <v>151</v>
      </c>
      <c r="AL355" s="117" t="s">
        <v>5342</v>
      </c>
      <c r="AM355" s="35" t="s">
        <v>395</v>
      </c>
      <c r="AN355" s="35" t="str">
        <f t="shared" si="76"/>
        <v>VĂN KHÚCTỴ</v>
      </c>
      <c r="AO355" s="35" t="str">
        <f t="shared" si="83"/>
        <v>VĂN KHÚC-Đ</v>
      </c>
      <c r="AP355" s="25" t="s">
        <v>150</v>
      </c>
      <c r="AQ355" s="25" t="str">
        <f t="shared" si="72"/>
        <v>T-Ỵ</v>
      </c>
      <c r="AX355" s="25" t="str">
        <f t="shared" si="81"/>
        <v>L.VĂN KHÚCTỴ</v>
      </c>
      <c r="AY355" s="25" t="str">
        <f t="shared" si="82"/>
        <v>L.VĂN KHÚC-Đ</v>
      </c>
      <c r="BP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  <c r="DE355" s="61"/>
      <c r="DF355" s="61"/>
      <c r="DG355" s="61"/>
      <c r="DH355" s="61"/>
      <c r="DI355" s="61"/>
      <c r="DJ355" s="61"/>
      <c r="DK355" s="61"/>
      <c r="DL355" s="61"/>
      <c r="DM355" s="61"/>
    </row>
    <row r="356" spans="1:117" s="25" customFormat="1" x14ac:dyDescent="0.2">
      <c r="A356" s="25" t="s">
        <v>66</v>
      </c>
      <c r="B356" s="25" t="s">
        <v>161</v>
      </c>
      <c r="C356" s="25" t="s">
        <v>149</v>
      </c>
      <c r="I356" s="116"/>
      <c r="J356" s="116"/>
      <c r="K356" s="116"/>
      <c r="L356" s="116"/>
      <c r="M356" s="116"/>
      <c r="N356" s="116"/>
      <c r="U356" s="152" t="s">
        <v>299</v>
      </c>
      <c r="V356" s="152" t="s">
        <v>312</v>
      </c>
      <c r="W356" s="152" t="s">
        <v>152</v>
      </c>
      <c r="AL356" s="117" t="s">
        <v>5342</v>
      </c>
      <c r="AM356" s="35" t="s">
        <v>395</v>
      </c>
      <c r="AN356" s="35" t="str">
        <f t="shared" si="76"/>
        <v>VĂN KHÚCHỢI</v>
      </c>
      <c r="AO356" s="35" t="str">
        <f t="shared" si="83"/>
        <v>VĂN KHÚC-Đ</v>
      </c>
      <c r="AP356" s="25" t="s">
        <v>156</v>
      </c>
      <c r="AQ356" s="25" t="str">
        <f t="shared" si="72"/>
        <v>HỢ-I</v>
      </c>
      <c r="AX356" s="25" t="str">
        <f t="shared" si="81"/>
        <v>L.VĂN KHÚCHỢI</v>
      </c>
      <c r="AY356" s="25" t="str">
        <f t="shared" si="82"/>
        <v>L.VĂN KHÚC-Đ</v>
      </c>
      <c r="BP356" s="61"/>
      <c r="CT356" s="61"/>
      <c r="CU356" s="61"/>
      <c r="CV356" s="61"/>
      <c r="CW356" s="61"/>
      <c r="CX356" s="61"/>
      <c r="CY356" s="61"/>
      <c r="CZ356" s="61"/>
      <c r="DA356" s="61"/>
      <c r="DB356" s="61"/>
      <c r="DC356" s="61"/>
      <c r="DD356" s="61"/>
      <c r="DE356" s="61"/>
      <c r="DF356" s="61"/>
      <c r="DG356" s="61"/>
      <c r="DH356" s="61"/>
      <c r="DI356" s="61"/>
      <c r="DJ356" s="61"/>
      <c r="DK356" s="61"/>
      <c r="DL356" s="61"/>
      <c r="DM356" s="61"/>
    </row>
    <row r="357" spans="1:117" s="25" customFormat="1" x14ac:dyDescent="0.2">
      <c r="A357" s="25" t="s">
        <v>67</v>
      </c>
      <c r="B357" s="25" t="s">
        <v>161</v>
      </c>
      <c r="C357" s="25" t="s">
        <v>150</v>
      </c>
      <c r="I357" s="116"/>
      <c r="J357" s="116"/>
      <c r="K357" s="116"/>
      <c r="L357" s="116"/>
      <c r="M357" s="116"/>
      <c r="N357" s="116"/>
      <c r="U357" s="152" t="s">
        <v>299</v>
      </c>
      <c r="V357" s="152" t="s">
        <v>313</v>
      </c>
      <c r="W357" s="152" t="s">
        <v>153</v>
      </c>
      <c r="AL357" s="117" t="s">
        <v>5342</v>
      </c>
      <c r="AM357" s="35" t="s">
        <v>395</v>
      </c>
      <c r="AN357" s="35" t="str">
        <f t="shared" si="76"/>
        <v>VĂN KHÚCMÃO</v>
      </c>
      <c r="AO357" s="35" t="str">
        <f t="shared" si="83"/>
        <v>VĂN KHÚC-Đ</v>
      </c>
      <c r="AP357" s="25" t="s">
        <v>148</v>
      </c>
      <c r="AQ357" s="25" t="str">
        <f t="shared" ref="AQ357:AQ420" si="84">CONCATENATE(TRIM(LEFT(AP357,LEN(AP357)-LEN(RIGHT(AP357)))),"-",RIGHT(AP357))</f>
        <v>MÃ-O</v>
      </c>
      <c r="AX357" s="25" t="str">
        <f t="shared" si="81"/>
        <v>L.VĂN KHÚCMÃO</v>
      </c>
      <c r="AY357" s="25" t="str">
        <f t="shared" si="82"/>
        <v>L.VĂN KHÚC-Đ</v>
      </c>
      <c r="BP357" s="61"/>
      <c r="CT357" s="61"/>
      <c r="CU357" s="61"/>
      <c r="CV357" s="61"/>
      <c r="CW357" s="61"/>
      <c r="CX357" s="61"/>
      <c r="CY357" s="61"/>
      <c r="CZ357" s="61"/>
      <c r="DA357" s="61"/>
      <c r="DB357" s="61"/>
      <c r="DC357" s="61"/>
      <c r="DD357" s="61"/>
      <c r="DE357" s="61"/>
      <c r="DF357" s="61"/>
      <c r="DG357" s="61"/>
      <c r="DH357" s="61"/>
      <c r="DI357" s="61"/>
      <c r="DJ357" s="61"/>
      <c r="DK357" s="61"/>
      <c r="DL357" s="61"/>
      <c r="DM357" s="61"/>
    </row>
    <row r="358" spans="1:117" s="25" customFormat="1" x14ac:dyDescent="0.2">
      <c r="A358" s="25" t="s">
        <v>68</v>
      </c>
      <c r="B358" s="25" t="s">
        <v>161</v>
      </c>
      <c r="C358" s="25" t="s">
        <v>151</v>
      </c>
      <c r="I358" s="116"/>
      <c r="J358" s="116"/>
      <c r="K358" s="116"/>
      <c r="L358" s="116"/>
      <c r="M358" s="116"/>
      <c r="N358" s="116"/>
      <c r="U358" s="152" t="s">
        <v>299</v>
      </c>
      <c r="V358" s="152" t="s">
        <v>314</v>
      </c>
      <c r="W358" s="152" t="s">
        <v>154</v>
      </c>
      <c r="AL358" s="117" t="s">
        <v>5342</v>
      </c>
      <c r="AM358" s="35" t="s">
        <v>395</v>
      </c>
      <c r="AN358" s="35" t="str">
        <f t="shared" si="76"/>
        <v>VĂN KHÚCDẬU</v>
      </c>
      <c r="AO358" s="35" t="str">
        <f t="shared" si="83"/>
        <v>VĂN KHÚC-Đ</v>
      </c>
      <c r="AP358" s="25" t="s">
        <v>154</v>
      </c>
      <c r="AQ358" s="25" t="str">
        <f t="shared" si="84"/>
        <v>DẬ-U</v>
      </c>
      <c r="AX358" s="25" t="str">
        <f t="shared" si="81"/>
        <v>L.VĂN KHÚCDẬU</v>
      </c>
      <c r="AY358" s="25" t="str">
        <f t="shared" si="82"/>
        <v>L.VĂN KHÚC-Đ</v>
      </c>
      <c r="BP358" s="61"/>
      <c r="CT358" s="61"/>
      <c r="CU358" s="61"/>
      <c r="CV358" s="61"/>
      <c r="CW358" s="61"/>
      <c r="CX358" s="61"/>
      <c r="CY358" s="61"/>
      <c r="CZ358" s="61"/>
      <c r="DA358" s="61"/>
      <c r="DB358" s="61"/>
      <c r="DC358" s="61"/>
      <c r="DD358" s="61"/>
      <c r="DE358" s="61"/>
      <c r="DF358" s="61"/>
      <c r="DG358" s="61"/>
      <c r="DH358" s="61"/>
      <c r="DI358" s="61"/>
      <c r="DJ358" s="61"/>
      <c r="DK358" s="61"/>
      <c r="DL358" s="61"/>
      <c r="DM358" s="61"/>
    </row>
    <row r="359" spans="1:117" s="25" customFormat="1" x14ac:dyDescent="0.2">
      <c r="A359" s="25" t="s">
        <v>69</v>
      </c>
      <c r="B359" s="25" t="s">
        <v>161</v>
      </c>
      <c r="C359" s="25" t="s">
        <v>152</v>
      </c>
      <c r="I359" s="116"/>
      <c r="J359" s="116"/>
      <c r="K359" s="116"/>
      <c r="L359" s="116"/>
      <c r="M359" s="116"/>
      <c r="N359" s="116"/>
      <c r="U359" s="152" t="s">
        <v>299</v>
      </c>
      <c r="V359" s="152" t="s">
        <v>315</v>
      </c>
      <c r="W359" s="152" t="s">
        <v>155</v>
      </c>
      <c r="AL359" s="117" t="s">
        <v>5343</v>
      </c>
      <c r="AM359" s="35" t="s">
        <v>395</v>
      </c>
      <c r="AN359" s="35" t="str">
        <f t="shared" si="76"/>
        <v>VĂN KHÚCTÝ</v>
      </c>
      <c r="AO359" s="35" t="str">
        <f t="shared" ref="AO359:AO390" si="85">CONCATENATE(AM359,"-",AL359)</f>
        <v>VĂN KHÚC-H</v>
      </c>
      <c r="AP359" s="25" t="s">
        <v>157</v>
      </c>
      <c r="AQ359" s="25" t="str">
        <f t="shared" si="84"/>
        <v>T-Ý</v>
      </c>
      <c r="AX359" s="25" t="str">
        <f t="shared" si="81"/>
        <v>L.VĂN KHÚCTÝ</v>
      </c>
      <c r="AY359" s="25" t="str">
        <f t="shared" si="82"/>
        <v>L.VĂN KHÚC-H</v>
      </c>
      <c r="BP359" s="61"/>
      <c r="CT359" s="61"/>
      <c r="CU359" s="61"/>
      <c r="CV359" s="61"/>
      <c r="CW359" s="61"/>
      <c r="CX359" s="61"/>
      <c r="CY359" s="61"/>
      <c r="CZ359" s="61"/>
      <c r="DA359" s="61"/>
      <c r="DB359" s="61"/>
      <c r="DC359" s="61"/>
      <c r="DD359" s="61"/>
      <c r="DE359" s="61"/>
      <c r="DF359" s="61"/>
      <c r="DG359" s="61"/>
      <c r="DH359" s="61"/>
      <c r="DI359" s="61"/>
      <c r="DJ359" s="61"/>
      <c r="DK359" s="61"/>
      <c r="DL359" s="61"/>
      <c r="DM359" s="61"/>
    </row>
    <row r="360" spans="1:117" s="25" customFormat="1" x14ac:dyDescent="0.2">
      <c r="A360" s="25" t="s">
        <v>70</v>
      </c>
      <c r="B360" s="25" t="s">
        <v>161</v>
      </c>
      <c r="C360" s="25" t="s">
        <v>153</v>
      </c>
      <c r="I360" s="116"/>
      <c r="J360" s="116"/>
      <c r="K360" s="116"/>
      <c r="L360" s="116"/>
      <c r="M360" s="116"/>
      <c r="N360" s="116"/>
      <c r="U360" s="152" t="s">
        <v>299</v>
      </c>
      <c r="V360" s="152" t="s">
        <v>316</v>
      </c>
      <c r="W360" s="152" t="s">
        <v>156</v>
      </c>
      <c r="AL360" s="117" t="s">
        <v>5343</v>
      </c>
      <c r="AM360" s="35" t="s">
        <v>395</v>
      </c>
      <c r="AN360" s="35" t="str">
        <f t="shared" si="76"/>
        <v>VĂN KHÚCDẦN</v>
      </c>
      <c r="AO360" s="35" t="str">
        <f t="shared" si="85"/>
        <v>VĂN KHÚC-H</v>
      </c>
      <c r="AP360" s="25" t="s">
        <v>147</v>
      </c>
      <c r="AQ360" s="25" t="str">
        <f t="shared" si="84"/>
        <v>DẦ-N</v>
      </c>
      <c r="AX360" s="25" t="str">
        <f t="shared" si="81"/>
        <v>L.VĂN KHÚCDẦN</v>
      </c>
      <c r="AY360" s="25" t="str">
        <f t="shared" si="82"/>
        <v>L.VĂN KHÚC-H</v>
      </c>
      <c r="BP360" s="61"/>
      <c r="CT360" s="61"/>
      <c r="CU360" s="61"/>
      <c r="CV360" s="61"/>
      <c r="CW360" s="61"/>
      <c r="CX360" s="61"/>
      <c r="CY360" s="61"/>
      <c r="CZ360" s="61"/>
      <c r="DA360" s="61"/>
      <c r="DB360" s="61"/>
      <c r="DC360" s="61"/>
      <c r="DD360" s="61"/>
      <c r="DE360" s="61"/>
      <c r="DF360" s="61"/>
      <c r="DG360" s="61"/>
      <c r="DH360" s="61"/>
      <c r="DI360" s="61"/>
      <c r="DJ360" s="61"/>
      <c r="DK360" s="61"/>
      <c r="DL360" s="61"/>
      <c r="DM360" s="61"/>
    </row>
    <row r="361" spans="1:117" s="25" customFormat="1" x14ac:dyDescent="0.2">
      <c r="A361" s="25" t="s">
        <v>71</v>
      </c>
      <c r="B361" s="25" t="s">
        <v>161</v>
      </c>
      <c r="C361" s="25" t="s">
        <v>154</v>
      </c>
      <c r="I361" s="116"/>
      <c r="J361" s="116"/>
      <c r="K361" s="116"/>
      <c r="L361" s="116"/>
      <c r="M361" s="116"/>
      <c r="N361" s="116"/>
      <c r="U361" s="152" t="s">
        <v>299</v>
      </c>
      <c r="V361" s="152" t="s">
        <v>317</v>
      </c>
      <c r="W361" s="152" t="s">
        <v>157</v>
      </c>
      <c r="AL361" s="117" t="s">
        <v>5343</v>
      </c>
      <c r="AM361" s="35" t="s">
        <v>395</v>
      </c>
      <c r="AN361" s="35" t="str">
        <f t="shared" si="76"/>
        <v>VĂN KHÚCNGỌ</v>
      </c>
      <c r="AO361" s="35" t="str">
        <f t="shared" si="85"/>
        <v>VĂN KHÚC-H</v>
      </c>
      <c r="AP361" s="25" t="s">
        <v>151</v>
      </c>
      <c r="AQ361" s="25" t="str">
        <f t="shared" si="84"/>
        <v>NG-Ọ</v>
      </c>
      <c r="AX361" s="25" t="str">
        <f t="shared" si="81"/>
        <v>L.VĂN KHÚCNGỌ</v>
      </c>
      <c r="AY361" s="25" t="str">
        <f t="shared" si="82"/>
        <v>L.VĂN KHÚC-H</v>
      </c>
      <c r="BP361" s="61"/>
      <c r="CT361" s="61"/>
      <c r="CU361" s="61"/>
      <c r="CV361" s="61"/>
      <c r="CW361" s="61"/>
      <c r="CX361" s="61"/>
      <c r="CY361" s="61"/>
      <c r="CZ361" s="61"/>
      <c r="DA361" s="61"/>
      <c r="DB361" s="61"/>
      <c r="DC361" s="61"/>
      <c r="DD361" s="61"/>
      <c r="DE361" s="61"/>
      <c r="DF361" s="61"/>
      <c r="DG361" s="61"/>
      <c r="DH361" s="61"/>
      <c r="DI361" s="61"/>
      <c r="DJ361" s="61"/>
      <c r="DK361" s="61"/>
      <c r="DL361" s="61"/>
      <c r="DM361" s="61"/>
    </row>
    <row r="362" spans="1:117" s="25" customFormat="1" x14ac:dyDescent="0.2">
      <c r="A362" s="25" t="s">
        <v>72</v>
      </c>
      <c r="B362" s="25" t="s">
        <v>161</v>
      </c>
      <c r="C362" s="25" t="s">
        <v>155</v>
      </c>
      <c r="I362" s="116"/>
      <c r="J362" s="116"/>
      <c r="K362" s="116"/>
      <c r="L362" s="116"/>
      <c r="M362" s="116"/>
      <c r="N362" s="116"/>
      <c r="U362" s="152" t="s">
        <v>299</v>
      </c>
      <c r="V362" s="152" t="s">
        <v>318</v>
      </c>
      <c r="W362" s="152" t="s">
        <v>158</v>
      </c>
      <c r="AL362" s="117" t="s">
        <v>5343</v>
      </c>
      <c r="AM362" s="35" t="s">
        <v>395</v>
      </c>
      <c r="AN362" s="35" t="str">
        <f t="shared" si="76"/>
        <v>VĂN KHÚCTHÂN</v>
      </c>
      <c r="AO362" s="35" t="str">
        <f t="shared" si="85"/>
        <v>VĂN KHÚC-H</v>
      </c>
      <c r="AP362" s="25" t="s">
        <v>153</v>
      </c>
      <c r="AQ362" s="25" t="str">
        <f t="shared" si="84"/>
        <v>THÂ-N</v>
      </c>
      <c r="AX362" s="25" t="str">
        <f t="shared" si="81"/>
        <v>L.VĂN KHÚCTHÂN</v>
      </c>
      <c r="AY362" s="25" t="str">
        <f t="shared" si="82"/>
        <v>L.VĂN KHÚC-H</v>
      </c>
      <c r="BP362" s="61"/>
      <c r="CT362" s="61"/>
      <c r="CU362" s="61"/>
      <c r="CV362" s="61"/>
      <c r="CW362" s="61"/>
      <c r="CX362" s="61"/>
      <c r="CY362" s="61"/>
      <c r="CZ362" s="61"/>
      <c r="DA362" s="61"/>
      <c r="DB362" s="61"/>
      <c r="DC362" s="61"/>
      <c r="DD362" s="61"/>
      <c r="DE362" s="61"/>
      <c r="DF362" s="61"/>
      <c r="DG362" s="61"/>
      <c r="DH362" s="61"/>
      <c r="DI362" s="61"/>
      <c r="DJ362" s="61"/>
      <c r="DK362" s="61"/>
      <c r="DL362" s="61"/>
      <c r="DM362" s="61"/>
    </row>
    <row r="363" spans="1:117" s="25" customFormat="1" x14ac:dyDescent="0.2">
      <c r="A363" s="25" t="s">
        <v>73</v>
      </c>
      <c r="B363" s="25" t="s">
        <v>161</v>
      </c>
      <c r="C363" s="25" t="s">
        <v>155</v>
      </c>
      <c r="I363" s="116"/>
      <c r="J363" s="116"/>
      <c r="K363" s="116"/>
      <c r="L363" s="116"/>
      <c r="M363" s="116"/>
      <c r="N363" s="116"/>
      <c r="U363" s="152" t="s">
        <v>300</v>
      </c>
      <c r="V363" s="152" t="s">
        <v>319</v>
      </c>
      <c r="W363" s="152" t="s">
        <v>147</v>
      </c>
      <c r="AL363" s="117" t="s">
        <v>5342</v>
      </c>
      <c r="AM363" s="35" t="s">
        <v>659</v>
      </c>
      <c r="AN363" s="35" t="str">
        <f t="shared" si="76"/>
        <v>THIÊN YDẦN</v>
      </c>
      <c r="AO363" s="35" t="str">
        <f t="shared" si="85"/>
        <v>THIÊN Y-Đ</v>
      </c>
      <c r="AP363" s="25" t="s">
        <v>147</v>
      </c>
      <c r="AQ363" s="25" t="str">
        <f t="shared" si="84"/>
        <v>DẦ-N</v>
      </c>
      <c r="AX363" s="25" t="str">
        <f t="shared" si="81"/>
        <v>L.THIÊN YDẦN</v>
      </c>
      <c r="AY363" s="25" t="str">
        <f t="shared" si="82"/>
        <v>L.THIÊN Y-Đ</v>
      </c>
      <c r="BP363" s="61"/>
      <c r="CT363" s="61"/>
      <c r="CU363" s="61"/>
      <c r="CV363" s="61"/>
      <c r="CW363" s="61"/>
      <c r="CX363" s="61"/>
      <c r="CY363" s="61"/>
      <c r="CZ363" s="61"/>
      <c r="DA363" s="61"/>
      <c r="DB363" s="61"/>
      <c r="DC363" s="61"/>
      <c r="DD363" s="61"/>
      <c r="DE363" s="61"/>
      <c r="DF363" s="61"/>
      <c r="DG363" s="61"/>
      <c r="DH363" s="61"/>
      <c r="DI363" s="61"/>
      <c r="DJ363" s="61"/>
      <c r="DK363" s="61"/>
      <c r="DL363" s="61"/>
      <c r="DM363" s="61"/>
    </row>
    <row r="364" spans="1:117" s="25" customFormat="1" x14ac:dyDescent="0.2">
      <c r="A364" s="25" t="s">
        <v>74</v>
      </c>
      <c r="B364" s="25" t="s">
        <v>161</v>
      </c>
      <c r="C364" s="25" t="s">
        <v>156</v>
      </c>
      <c r="I364" s="116"/>
      <c r="J364" s="116"/>
      <c r="K364" s="116"/>
      <c r="L364" s="116"/>
      <c r="M364" s="116"/>
      <c r="N364" s="116"/>
      <c r="U364" s="152" t="s">
        <v>300</v>
      </c>
      <c r="V364" s="152" t="s">
        <v>320</v>
      </c>
      <c r="W364" s="152" t="s">
        <v>148</v>
      </c>
      <c r="AL364" s="117" t="s">
        <v>5342</v>
      </c>
      <c r="AM364" s="35" t="s">
        <v>659</v>
      </c>
      <c r="AN364" s="35" t="str">
        <f t="shared" si="76"/>
        <v>THIÊN YMÃO</v>
      </c>
      <c r="AO364" s="35" t="str">
        <f t="shared" si="85"/>
        <v>THIÊN Y-Đ</v>
      </c>
      <c r="AP364" s="25" t="s">
        <v>148</v>
      </c>
      <c r="AQ364" s="25" t="str">
        <f t="shared" si="84"/>
        <v>MÃ-O</v>
      </c>
      <c r="AX364" s="25" t="str">
        <f t="shared" si="81"/>
        <v>L.THIÊN YMÃO</v>
      </c>
      <c r="AY364" s="25" t="str">
        <f t="shared" si="82"/>
        <v>L.THIÊN Y-Đ</v>
      </c>
      <c r="BP364" s="61"/>
      <c r="CT364" s="61"/>
      <c r="CU364" s="61"/>
      <c r="CV364" s="61"/>
      <c r="CW364" s="61"/>
      <c r="CX364" s="61"/>
      <c r="CY364" s="61"/>
      <c r="CZ364" s="61"/>
      <c r="DA364" s="61"/>
      <c r="DB364" s="61"/>
      <c r="DC364" s="61"/>
      <c r="DD364" s="61"/>
      <c r="DE364" s="61"/>
      <c r="DF364" s="61"/>
      <c r="DG364" s="61"/>
      <c r="DH364" s="61"/>
      <c r="DI364" s="61"/>
      <c r="DJ364" s="61"/>
      <c r="DK364" s="61"/>
      <c r="DL364" s="61"/>
      <c r="DM364" s="61"/>
    </row>
    <row r="365" spans="1:117" s="25" customFormat="1" x14ac:dyDescent="0.2">
      <c r="A365" s="25" t="s">
        <v>75</v>
      </c>
      <c r="B365" s="25" t="s">
        <v>161</v>
      </c>
      <c r="C365" s="25" t="s">
        <v>157</v>
      </c>
      <c r="I365" s="116"/>
      <c r="J365" s="116"/>
      <c r="K365" s="116"/>
      <c r="L365" s="116"/>
      <c r="M365" s="116"/>
      <c r="N365" s="116"/>
      <c r="U365" s="152" t="s">
        <v>300</v>
      </c>
      <c r="V365" s="152" t="s">
        <v>321</v>
      </c>
      <c r="W365" s="152" t="s">
        <v>149</v>
      </c>
      <c r="AL365" s="117" t="s">
        <v>5342</v>
      </c>
      <c r="AM365" s="35" t="s">
        <v>659</v>
      </c>
      <c r="AN365" s="35" t="str">
        <f t="shared" si="76"/>
        <v>THIÊN YTHÂN</v>
      </c>
      <c r="AO365" s="35" t="str">
        <f t="shared" si="85"/>
        <v>THIÊN Y-Đ</v>
      </c>
      <c r="AP365" s="25" t="s">
        <v>153</v>
      </c>
      <c r="AQ365" s="25" t="str">
        <f t="shared" si="84"/>
        <v>THÂ-N</v>
      </c>
      <c r="AX365" s="25" t="str">
        <f t="shared" si="81"/>
        <v>L.THIÊN YTHÂN</v>
      </c>
      <c r="AY365" s="25" t="str">
        <f t="shared" si="82"/>
        <v>L.THIÊN Y-Đ</v>
      </c>
      <c r="BP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</row>
    <row r="366" spans="1:117" s="25" customFormat="1" x14ac:dyDescent="0.2">
      <c r="A366" s="25" t="s">
        <v>76</v>
      </c>
      <c r="B366" s="25" t="s">
        <v>161</v>
      </c>
      <c r="C366" s="25" t="s">
        <v>158</v>
      </c>
      <c r="I366" s="116"/>
      <c r="J366" s="116"/>
      <c r="K366" s="116"/>
      <c r="L366" s="116"/>
      <c r="M366" s="116"/>
      <c r="N366" s="116"/>
      <c r="U366" s="152" t="s">
        <v>300</v>
      </c>
      <c r="V366" s="152" t="s">
        <v>322</v>
      </c>
      <c r="W366" s="152" t="s">
        <v>150</v>
      </c>
      <c r="AL366" s="117" t="s">
        <v>5342</v>
      </c>
      <c r="AM366" s="35" t="s">
        <v>659</v>
      </c>
      <c r="AN366" s="35" t="str">
        <f t="shared" si="76"/>
        <v>THIÊN YDẬU</v>
      </c>
      <c r="AO366" s="35" t="str">
        <f t="shared" si="85"/>
        <v>THIÊN Y-Đ</v>
      </c>
      <c r="AP366" s="25" t="s">
        <v>154</v>
      </c>
      <c r="AQ366" s="25" t="str">
        <f t="shared" si="84"/>
        <v>DẬ-U</v>
      </c>
      <c r="AX366" s="25" t="str">
        <f t="shared" si="81"/>
        <v>L.THIÊN YDẬU</v>
      </c>
      <c r="AY366" s="25" t="str">
        <f t="shared" si="82"/>
        <v>L.THIÊN Y-Đ</v>
      </c>
      <c r="BP366" s="61"/>
      <c r="CT366" s="61"/>
      <c r="CU366" s="61"/>
      <c r="CV366" s="61"/>
      <c r="CW366" s="61"/>
      <c r="CX366" s="61"/>
      <c r="CY366" s="61"/>
      <c r="CZ366" s="61"/>
      <c r="DA366" s="61"/>
      <c r="DB366" s="61"/>
      <c r="DC366" s="61"/>
      <c r="DD366" s="61"/>
      <c r="DE366" s="61"/>
      <c r="DF366" s="61"/>
      <c r="DG366" s="61"/>
      <c r="DH366" s="61"/>
      <c r="DI366" s="61"/>
      <c r="DJ366" s="61"/>
      <c r="DK366" s="61"/>
      <c r="DL366" s="61"/>
      <c r="DM366" s="61"/>
    </row>
    <row r="367" spans="1:117" s="25" customFormat="1" x14ac:dyDescent="0.2">
      <c r="A367" s="25" t="s">
        <v>77</v>
      </c>
      <c r="B367" s="25" t="s">
        <v>161</v>
      </c>
      <c r="C367" s="25" t="s">
        <v>147</v>
      </c>
      <c r="I367" s="116"/>
      <c r="J367" s="116"/>
      <c r="K367" s="116"/>
      <c r="L367" s="116"/>
      <c r="M367" s="116"/>
      <c r="N367" s="116"/>
      <c r="U367" s="152" t="s">
        <v>300</v>
      </c>
      <c r="V367" s="152" t="s">
        <v>323</v>
      </c>
      <c r="W367" s="152" t="s">
        <v>151</v>
      </c>
      <c r="AL367" s="117" t="s">
        <v>5343</v>
      </c>
      <c r="AM367" s="35" t="s">
        <v>659</v>
      </c>
      <c r="AN367" s="35" t="str">
        <f t="shared" ref="AN367:AN430" si="86">CONCATENATE(AM367,AP367)</f>
        <v>THIÊN YTÝ</v>
      </c>
      <c r="AO367" s="35" t="str">
        <f t="shared" si="85"/>
        <v>THIÊN Y-H</v>
      </c>
      <c r="AP367" s="25" t="s">
        <v>157</v>
      </c>
      <c r="AQ367" s="25" t="str">
        <f t="shared" si="84"/>
        <v>T-Ý</v>
      </c>
      <c r="AX367" s="25" t="str">
        <f t="shared" si="81"/>
        <v>L.THIÊN YTÝ</v>
      </c>
      <c r="AY367" s="25" t="str">
        <f t="shared" si="82"/>
        <v>L.THIÊN Y-H</v>
      </c>
      <c r="BP367" s="61"/>
      <c r="CT367" s="61"/>
      <c r="CU367" s="61"/>
      <c r="CV367" s="61"/>
      <c r="CW367" s="61"/>
      <c r="CX367" s="61"/>
      <c r="CY367" s="61"/>
      <c r="CZ367" s="61"/>
      <c r="DA367" s="61"/>
      <c r="DB367" s="61"/>
      <c r="DC367" s="61"/>
      <c r="DD367" s="61"/>
      <c r="DE367" s="61"/>
      <c r="DF367" s="61"/>
      <c r="DG367" s="61"/>
      <c r="DH367" s="61"/>
      <c r="DI367" s="61"/>
      <c r="DJ367" s="61"/>
      <c r="DK367" s="61"/>
      <c r="DL367" s="61"/>
      <c r="DM367" s="61"/>
    </row>
    <row r="368" spans="1:117" s="25" customFormat="1" x14ac:dyDescent="0.2">
      <c r="A368" s="25" t="s">
        <v>78</v>
      </c>
      <c r="B368" s="25" t="s">
        <v>161</v>
      </c>
      <c r="C368" s="25" t="s">
        <v>148</v>
      </c>
      <c r="I368" s="116"/>
      <c r="J368" s="116"/>
      <c r="K368" s="116"/>
      <c r="L368" s="116"/>
      <c r="M368" s="116"/>
      <c r="N368" s="116"/>
      <c r="U368" s="152" t="s">
        <v>300</v>
      </c>
      <c r="V368" s="152" t="s">
        <v>324</v>
      </c>
      <c r="W368" s="152" t="s">
        <v>152</v>
      </c>
      <c r="AL368" s="117" t="s">
        <v>5343</v>
      </c>
      <c r="AM368" s="35" t="s">
        <v>659</v>
      </c>
      <c r="AN368" s="35" t="str">
        <f t="shared" si="86"/>
        <v>THIÊN YSỬU</v>
      </c>
      <c r="AO368" s="35" t="str">
        <f t="shared" si="85"/>
        <v>THIÊN Y-H</v>
      </c>
      <c r="AP368" s="25" t="s">
        <v>158</v>
      </c>
      <c r="AQ368" s="25" t="str">
        <f t="shared" si="84"/>
        <v>SỬ-U</v>
      </c>
      <c r="AX368" s="25" t="str">
        <f t="shared" si="81"/>
        <v>L.THIÊN YSỬU</v>
      </c>
      <c r="AY368" s="25" t="str">
        <f t="shared" si="82"/>
        <v>L.THIÊN Y-H</v>
      </c>
      <c r="BP368" s="61"/>
      <c r="CT368" s="61"/>
      <c r="CU368" s="61"/>
      <c r="CV368" s="61"/>
      <c r="CW368" s="61"/>
      <c r="CX368" s="61"/>
      <c r="CY368" s="61"/>
      <c r="CZ368" s="61"/>
      <c r="DA368" s="61"/>
      <c r="DB368" s="61"/>
      <c r="DC368" s="61"/>
      <c r="DD368" s="61"/>
      <c r="DE368" s="61"/>
      <c r="DF368" s="61"/>
      <c r="DG368" s="61"/>
      <c r="DH368" s="61"/>
      <c r="DI368" s="61"/>
      <c r="DJ368" s="61"/>
      <c r="DK368" s="61"/>
      <c r="DL368" s="61"/>
      <c r="DM368" s="61"/>
    </row>
    <row r="369" spans="1:117" s="25" customFormat="1" x14ac:dyDescent="0.2">
      <c r="A369" s="25" t="s">
        <v>79</v>
      </c>
      <c r="B369" s="25" t="s">
        <v>161</v>
      </c>
      <c r="C369" s="25" t="s">
        <v>149</v>
      </c>
      <c r="I369" s="116"/>
      <c r="J369" s="116"/>
      <c r="K369" s="116"/>
      <c r="L369" s="116"/>
      <c r="M369" s="116"/>
      <c r="N369" s="116"/>
      <c r="U369" s="152" t="s">
        <v>300</v>
      </c>
      <c r="V369" s="152" t="s">
        <v>325</v>
      </c>
      <c r="W369" s="152" t="s">
        <v>153</v>
      </c>
      <c r="AL369" s="117" t="s">
        <v>5343</v>
      </c>
      <c r="AM369" s="35" t="s">
        <v>659</v>
      </c>
      <c r="AN369" s="35" t="str">
        <f t="shared" si="86"/>
        <v>THIÊN YTHÌN</v>
      </c>
      <c r="AO369" s="35" t="str">
        <f t="shared" si="85"/>
        <v>THIÊN Y-H</v>
      </c>
      <c r="AP369" s="25" t="s">
        <v>149</v>
      </c>
      <c r="AQ369" s="25" t="str">
        <f t="shared" si="84"/>
        <v>THÌ-N</v>
      </c>
      <c r="AX369" s="25" t="str">
        <f t="shared" si="81"/>
        <v>L.THIÊN YTHÌN</v>
      </c>
      <c r="AY369" s="25" t="str">
        <f t="shared" si="82"/>
        <v>L.THIÊN Y-H</v>
      </c>
      <c r="BP369" s="61"/>
      <c r="CT369" s="61"/>
      <c r="CU369" s="61"/>
      <c r="CV369" s="61"/>
      <c r="CW369" s="61"/>
      <c r="CX369" s="61"/>
      <c r="CY369" s="61"/>
      <c r="CZ369" s="61"/>
      <c r="DA369" s="61"/>
      <c r="DB369" s="61"/>
      <c r="DC369" s="61"/>
      <c r="DD369" s="61"/>
      <c r="DE369" s="61"/>
      <c r="DF369" s="61"/>
      <c r="DG369" s="61"/>
      <c r="DH369" s="61"/>
      <c r="DI369" s="61"/>
      <c r="DJ369" s="61"/>
      <c r="DK369" s="61"/>
      <c r="DL369" s="61"/>
      <c r="DM369" s="61"/>
    </row>
    <row r="370" spans="1:117" s="25" customFormat="1" x14ac:dyDescent="0.2">
      <c r="A370" s="25" t="s">
        <v>80</v>
      </c>
      <c r="B370" s="25" t="s">
        <v>161</v>
      </c>
      <c r="C370" s="25" t="s">
        <v>150</v>
      </c>
      <c r="I370" s="116"/>
      <c r="J370" s="116"/>
      <c r="K370" s="116"/>
      <c r="L370" s="116"/>
      <c r="M370" s="116"/>
      <c r="N370" s="116"/>
      <c r="U370" s="152" t="s">
        <v>300</v>
      </c>
      <c r="V370" s="152" t="s">
        <v>326</v>
      </c>
      <c r="W370" s="152" t="s">
        <v>154</v>
      </c>
      <c r="AL370" s="117" t="s">
        <v>5343</v>
      </c>
      <c r="AM370" s="35" t="s">
        <v>659</v>
      </c>
      <c r="AN370" s="35" t="str">
        <f t="shared" si="86"/>
        <v>THIÊN YTỴ</v>
      </c>
      <c r="AO370" s="35" t="str">
        <f t="shared" si="85"/>
        <v>THIÊN Y-H</v>
      </c>
      <c r="AP370" s="25" t="s">
        <v>150</v>
      </c>
      <c r="AQ370" s="25" t="str">
        <f t="shared" si="84"/>
        <v>T-Ỵ</v>
      </c>
      <c r="AX370" s="25" t="str">
        <f t="shared" si="81"/>
        <v>L.THIÊN YTỴ</v>
      </c>
      <c r="AY370" s="25" t="str">
        <f t="shared" si="82"/>
        <v>L.THIÊN Y-H</v>
      </c>
      <c r="BP370" s="61"/>
      <c r="CT370" s="61"/>
      <c r="CU370" s="61"/>
      <c r="CV370" s="61"/>
      <c r="CW370" s="61"/>
      <c r="CX370" s="61"/>
      <c r="CY370" s="61"/>
      <c r="CZ370" s="61"/>
      <c r="DA370" s="61"/>
      <c r="DB370" s="61"/>
      <c r="DC370" s="61"/>
      <c r="DD370" s="61"/>
      <c r="DE370" s="61"/>
      <c r="DF370" s="61"/>
      <c r="DG370" s="61"/>
      <c r="DH370" s="61"/>
      <c r="DI370" s="61"/>
      <c r="DJ370" s="61"/>
      <c r="DK370" s="61"/>
      <c r="DL370" s="61"/>
      <c r="DM370" s="61"/>
    </row>
    <row r="371" spans="1:117" s="25" customFormat="1" x14ac:dyDescent="0.2">
      <c r="A371" s="25" t="s">
        <v>81</v>
      </c>
      <c r="B371" s="25" t="s">
        <v>161</v>
      </c>
      <c r="C371" s="25" t="s">
        <v>151</v>
      </c>
      <c r="I371" s="116"/>
      <c r="J371" s="116"/>
      <c r="K371" s="116"/>
      <c r="L371" s="116"/>
      <c r="M371" s="116"/>
      <c r="N371" s="116"/>
      <c r="U371" s="152" t="s">
        <v>300</v>
      </c>
      <c r="V371" s="152" t="s">
        <v>327</v>
      </c>
      <c r="W371" s="152" t="s">
        <v>155</v>
      </c>
      <c r="AL371" s="117" t="s">
        <v>5343</v>
      </c>
      <c r="AM371" s="35" t="s">
        <v>659</v>
      </c>
      <c r="AN371" s="35" t="str">
        <f t="shared" si="86"/>
        <v>THIÊN YNGỌ</v>
      </c>
      <c r="AO371" s="35" t="str">
        <f t="shared" si="85"/>
        <v>THIÊN Y-H</v>
      </c>
      <c r="AP371" s="25" t="s">
        <v>151</v>
      </c>
      <c r="AQ371" s="25" t="str">
        <f t="shared" si="84"/>
        <v>NG-Ọ</v>
      </c>
      <c r="AX371" s="25" t="str">
        <f t="shared" si="81"/>
        <v>L.THIÊN YNGỌ</v>
      </c>
      <c r="AY371" s="25" t="str">
        <f t="shared" si="82"/>
        <v>L.THIÊN Y-H</v>
      </c>
      <c r="BP371" s="61"/>
      <c r="CT371" s="61"/>
      <c r="CU371" s="61"/>
      <c r="CV371" s="61"/>
      <c r="CW371" s="61"/>
      <c r="CX371" s="61"/>
      <c r="CY371" s="61"/>
      <c r="CZ371" s="61"/>
      <c r="DA371" s="61"/>
      <c r="DB371" s="61"/>
      <c r="DC371" s="61"/>
      <c r="DD371" s="61"/>
      <c r="DE371" s="61"/>
      <c r="DF371" s="61"/>
      <c r="DG371" s="61"/>
      <c r="DH371" s="61"/>
      <c r="DI371" s="61"/>
      <c r="DJ371" s="61"/>
      <c r="DK371" s="61"/>
      <c r="DL371" s="61"/>
      <c r="DM371" s="61"/>
    </row>
    <row r="372" spans="1:117" s="25" customFormat="1" x14ac:dyDescent="0.2">
      <c r="A372" s="25" t="s">
        <v>82</v>
      </c>
      <c r="B372" s="25" t="s">
        <v>161</v>
      </c>
      <c r="C372" s="25" t="s">
        <v>152</v>
      </c>
      <c r="I372" s="116"/>
      <c r="J372" s="116"/>
      <c r="K372" s="116"/>
      <c r="L372" s="116"/>
      <c r="M372" s="116"/>
      <c r="N372" s="116"/>
      <c r="U372" s="152" t="s">
        <v>300</v>
      </c>
      <c r="V372" s="152" t="s">
        <v>328</v>
      </c>
      <c r="W372" s="152" t="s">
        <v>156</v>
      </c>
      <c r="AL372" s="117" t="s">
        <v>5343</v>
      </c>
      <c r="AM372" s="35" t="s">
        <v>659</v>
      </c>
      <c r="AN372" s="35" t="str">
        <f t="shared" si="86"/>
        <v>THIÊN YMÙI</v>
      </c>
      <c r="AO372" s="35" t="str">
        <f t="shared" si="85"/>
        <v>THIÊN Y-H</v>
      </c>
      <c r="AP372" s="25" t="s">
        <v>152</v>
      </c>
      <c r="AQ372" s="25" t="str">
        <f t="shared" si="84"/>
        <v>MÙ-I</v>
      </c>
      <c r="AX372" s="25" t="str">
        <f t="shared" si="81"/>
        <v>L.THIÊN YMÙI</v>
      </c>
      <c r="AY372" s="25" t="str">
        <f t="shared" si="82"/>
        <v>L.THIÊN Y-H</v>
      </c>
      <c r="BP372" s="61"/>
      <c r="CT372" s="61"/>
      <c r="CU372" s="61"/>
      <c r="CV372" s="61"/>
      <c r="CW372" s="61"/>
      <c r="CX372" s="61"/>
      <c r="CY372" s="61"/>
      <c r="CZ372" s="61"/>
      <c r="DA372" s="61"/>
      <c r="DB372" s="61"/>
      <c r="DC372" s="61"/>
      <c r="DD372" s="61"/>
      <c r="DE372" s="61"/>
      <c r="DF372" s="61"/>
      <c r="DG372" s="61"/>
      <c r="DH372" s="61"/>
      <c r="DI372" s="61"/>
      <c r="DJ372" s="61"/>
      <c r="DK372" s="61"/>
      <c r="DL372" s="61"/>
      <c r="DM372" s="61"/>
    </row>
    <row r="373" spans="1:117" s="25" customFormat="1" x14ac:dyDescent="0.2">
      <c r="A373" s="25" t="s">
        <v>83</v>
      </c>
      <c r="B373" s="25" t="s">
        <v>161</v>
      </c>
      <c r="C373" s="25" t="s">
        <v>153</v>
      </c>
      <c r="I373" s="116"/>
      <c r="J373" s="116"/>
      <c r="K373" s="116"/>
      <c r="L373" s="116"/>
      <c r="M373" s="116"/>
      <c r="N373" s="116"/>
      <c r="U373" s="152" t="s">
        <v>300</v>
      </c>
      <c r="V373" s="152" t="s">
        <v>329</v>
      </c>
      <c r="W373" s="152" t="s">
        <v>157</v>
      </c>
      <c r="AL373" s="117" t="s">
        <v>5343</v>
      </c>
      <c r="AM373" s="35" t="s">
        <v>659</v>
      </c>
      <c r="AN373" s="35" t="str">
        <f t="shared" si="86"/>
        <v>THIÊN YTUẤT</v>
      </c>
      <c r="AO373" s="35" t="str">
        <f t="shared" si="85"/>
        <v>THIÊN Y-H</v>
      </c>
      <c r="AP373" s="25" t="s">
        <v>155</v>
      </c>
      <c r="AQ373" s="25" t="str">
        <f t="shared" si="84"/>
        <v>TUẤ-T</v>
      </c>
      <c r="AX373" s="25" t="str">
        <f t="shared" si="81"/>
        <v>L.THIÊN YTUẤT</v>
      </c>
      <c r="AY373" s="25" t="str">
        <f t="shared" si="82"/>
        <v>L.THIÊN Y-H</v>
      </c>
      <c r="BP373" s="61"/>
      <c r="CT373" s="61"/>
      <c r="CU373" s="61"/>
      <c r="CV373" s="61"/>
      <c r="CW373" s="61"/>
      <c r="CX373" s="61"/>
      <c r="CY373" s="61"/>
      <c r="CZ373" s="61"/>
      <c r="DA373" s="61"/>
      <c r="DB373" s="61"/>
      <c r="DC373" s="61"/>
      <c r="DD373" s="61"/>
      <c r="DE373" s="61"/>
      <c r="DF373" s="61"/>
      <c r="DG373" s="61"/>
      <c r="DH373" s="61"/>
      <c r="DI373" s="61"/>
      <c r="DJ373" s="61"/>
      <c r="DK373" s="61"/>
      <c r="DL373" s="61"/>
      <c r="DM373" s="61"/>
    </row>
    <row r="374" spans="1:117" s="25" customFormat="1" x14ac:dyDescent="0.2">
      <c r="A374" s="25" t="s">
        <v>84</v>
      </c>
      <c r="B374" s="25" t="s">
        <v>161</v>
      </c>
      <c r="C374" s="25" t="s">
        <v>154</v>
      </c>
      <c r="I374" s="116"/>
      <c r="J374" s="116"/>
      <c r="K374" s="116"/>
      <c r="L374" s="116"/>
      <c r="M374" s="116"/>
      <c r="N374" s="116"/>
      <c r="U374" s="152" t="s">
        <v>300</v>
      </c>
      <c r="V374" s="152" t="s">
        <v>330</v>
      </c>
      <c r="W374" s="152" t="s">
        <v>158</v>
      </c>
      <c r="AL374" s="117" t="s">
        <v>5343</v>
      </c>
      <c r="AM374" s="35" t="s">
        <v>659</v>
      </c>
      <c r="AN374" s="35" t="str">
        <f t="shared" si="86"/>
        <v>THIÊN YHỢI</v>
      </c>
      <c r="AO374" s="35" t="str">
        <f t="shared" si="85"/>
        <v>THIÊN Y-H</v>
      </c>
      <c r="AP374" s="25" t="s">
        <v>156</v>
      </c>
      <c r="AQ374" s="25" t="str">
        <f t="shared" si="84"/>
        <v>HỢ-I</v>
      </c>
      <c r="AX374" s="25" t="str">
        <f t="shared" si="81"/>
        <v>L.THIÊN YHỢI</v>
      </c>
      <c r="AY374" s="25" t="str">
        <f t="shared" si="82"/>
        <v>L.THIÊN Y-H</v>
      </c>
      <c r="BP374" s="61"/>
      <c r="CT374" s="61"/>
      <c r="CU374" s="61"/>
      <c r="CV374" s="61"/>
      <c r="CW374" s="61"/>
      <c r="CX374" s="61"/>
      <c r="CY374" s="61"/>
      <c r="CZ374" s="61"/>
      <c r="DA374" s="61"/>
      <c r="DB374" s="61"/>
      <c r="DC374" s="61"/>
      <c r="DD374" s="61"/>
      <c r="DE374" s="61"/>
      <c r="DF374" s="61"/>
      <c r="DG374" s="61"/>
      <c r="DH374" s="61"/>
      <c r="DI374" s="61"/>
      <c r="DJ374" s="61"/>
      <c r="DK374" s="61"/>
      <c r="DL374" s="61"/>
      <c r="DM374" s="61"/>
    </row>
    <row r="375" spans="1:117" s="25" customFormat="1" x14ac:dyDescent="0.2">
      <c r="A375" s="25" t="s">
        <v>85</v>
      </c>
      <c r="B375" s="25" t="s">
        <v>161</v>
      </c>
      <c r="C375" s="25" t="s">
        <v>154</v>
      </c>
      <c r="I375" s="116"/>
      <c r="J375" s="116"/>
      <c r="K375" s="116"/>
      <c r="L375" s="116"/>
      <c r="M375" s="116"/>
      <c r="N375" s="116"/>
      <c r="U375" s="152" t="s">
        <v>301</v>
      </c>
      <c r="V375" s="152" t="s">
        <v>331</v>
      </c>
      <c r="W375" s="152" t="s">
        <v>147</v>
      </c>
      <c r="AL375" s="117" t="s">
        <v>5342</v>
      </c>
      <c r="AM375" s="35" t="s">
        <v>292</v>
      </c>
      <c r="AN375" s="35" t="str">
        <f t="shared" si="86"/>
        <v>ĐẠI HAODẦN</v>
      </c>
      <c r="AO375" s="35" t="str">
        <f t="shared" si="85"/>
        <v>ĐẠI HAO-Đ</v>
      </c>
      <c r="AP375" s="25" t="s">
        <v>147</v>
      </c>
      <c r="AQ375" s="25" t="str">
        <f t="shared" si="84"/>
        <v>DẦ-N</v>
      </c>
      <c r="AX375" s="25" t="str">
        <f t="shared" si="81"/>
        <v>L.ĐẠI HAODẦN</v>
      </c>
      <c r="AY375" s="25" t="str">
        <f t="shared" si="82"/>
        <v>L.ĐẠI HAO-Đ</v>
      </c>
      <c r="BP375" s="61"/>
      <c r="CT375" s="61"/>
      <c r="CU375" s="61"/>
      <c r="CV375" s="61"/>
      <c r="CW375" s="61"/>
      <c r="CX375" s="61"/>
      <c r="CY375" s="61"/>
      <c r="CZ375" s="61"/>
      <c r="DA375" s="61"/>
      <c r="DB375" s="61"/>
      <c r="DC375" s="61"/>
      <c r="DD375" s="61"/>
      <c r="DE375" s="61"/>
      <c r="DF375" s="61"/>
      <c r="DG375" s="61"/>
      <c r="DH375" s="61"/>
      <c r="DI375" s="61"/>
      <c r="DJ375" s="61"/>
      <c r="DK375" s="61"/>
      <c r="DL375" s="61"/>
      <c r="DM375" s="61"/>
    </row>
    <row r="376" spans="1:117" s="25" customFormat="1" x14ac:dyDescent="0.2">
      <c r="A376" s="25" t="s">
        <v>86</v>
      </c>
      <c r="B376" s="25" t="s">
        <v>161</v>
      </c>
      <c r="C376" s="25" t="s">
        <v>155</v>
      </c>
      <c r="I376" s="116"/>
      <c r="J376" s="116"/>
      <c r="K376" s="116"/>
      <c r="L376" s="116"/>
      <c r="M376" s="116"/>
      <c r="N376" s="116"/>
      <c r="U376" s="152" t="s">
        <v>301</v>
      </c>
      <c r="V376" s="152" t="s">
        <v>332</v>
      </c>
      <c r="W376" s="152" t="s">
        <v>148</v>
      </c>
      <c r="AL376" s="117" t="s">
        <v>5342</v>
      </c>
      <c r="AM376" s="35" t="s">
        <v>292</v>
      </c>
      <c r="AN376" s="35" t="str">
        <f t="shared" si="86"/>
        <v>ĐẠI HAOTHÂN</v>
      </c>
      <c r="AO376" s="35" t="str">
        <f t="shared" si="85"/>
        <v>ĐẠI HAO-Đ</v>
      </c>
      <c r="AP376" s="25" t="s">
        <v>153</v>
      </c>
      <c r="AQ376" s="25" t="str">
        <f t="shared" si="84"/>
        <v>THÂ-N</v>
      </c>
      <c r="AX376" s="25" t="str">
        <f t="shared" si="81"/>
        <v>L.ĐẠI HAOTHÂN</v>
      </c>
      <c r="AY376" s="25" t="str">
        <f t="shared" si="82"/>
        <v>L.ĐẠI HAO-Đ</v>
      </c>
      <c r="BP376" s="61"/>
      <c r="CT376" s="61"/>
      <c r="CU376" s="61"/>
      <c r="CV376" s="61"/>
      <c r="CW376" s="61"/>
      <c r="CX376" s="61"/>
      <c r="CY376" s="61"/>
      <c r="CZ376" s="61"/>
      <c r="DA376" s="61"/>
      <c r="DB376" s="61"/>
      <c r="DC376" s="61"/>
      <c r="DD376" s="61"/>
      <c r="DE376" s="61"/>
      <c r="DF376" s="61"/>
      <c r="DG376" s="61"/>
      <c r="DH376" s="61"/>
      <c r="DI376" s="61"/>
      <c r="DJ376" s="61"/>
      <c r="DK376" s="61"/>
      <c r="DL376" s="61"/>
      <c r="DM376" s="61"/>
    </row>
    <row r="377" spans="1:117" s="25" customFormat="1" x14ac:dyDescent="0.2">
      <c r="A377" s="25" t="s">
        <v>87</v>
      </c>
      <c r="B377" s="25" t="s">
        <v>161</v>
      </c>
      <c r="C377" s="25" t="s">
        <v>156</v>
      </c>
      <c r="I377" s="116"/>
      <c r="J377" s="116"/>
      <c r="K377" s="116"/>
      <c r="L377" s="116"/>
      <c r="M377" s="116"/>
      <c r="N377" s="116"/>
      <c r="U377" s="152" t="s">
        <v>301</v>
      </c>
      <c r="V377" s="152" t="s">
        <v>333</v>
      </c>
      <c r="W377" s="152" t="s">
        <v>149</v>
      </c>
      <c r="AL377" s="117" t="s">
        <v>5342</v>
      </c>
      <c r="AM377" s="35" t="s">
        <v>292</v>
      </c>
      <c r="AN377" s="35" t="str">
        <f t="shared" si="86"/>
        <v>ĐẠI HAOMÃO</v>
      </c>
      <c r="AO377" s="35" t="str">
        <f t="shared" si="85"/>
        <v>ĐẠI HAO-Đ</v>
      </c>
      <c r="AP377" s="25" t="s">
        <v>148</v>
      </c>
      <c r="AQ377" s="25" t="str">
        <f t="shared" si="84"/>
        <v>MÃ-O</v>
      </c>
      <c r="AX377" s="25" t="str">
        <f t="shared" si="81"/>
        <v>L.ĐẠI HAOMÃO</v>
      </c>
      <c r="AY377" s="25" t="str">
        <f t="shared" si="82"/>
        <v>L.ĐẠI HAO-Đ</v>
      </c>
      <c r="BP377" s="61"/>
      <c r="CT377" s="61"/>
      <c r="CU377" s="61"/>
      <c r="CV377" s="61"/>
      <c r="CW377" s="61"/>
      <c r="CX377" s="61"/>
      <c r="CY377" s="61"/>
      <c r="CZ377" s="61"/>
      <c r="DA377" s="61"/>
      <c r="DB377" s="61"/>
      <c r="DC377" s="61"/>
      <c r="DD377" s="61"/>
      <c r="DE377" s="61"/>
      <c r="DF377" s="61"/>
      <c r="DG377" s="61"/>
      <c r="DH377" s="61"/>
      <c r="DI377" s="61"/>
      <c r="DJ377" s="61"/>
      <c r="DK377" s="61"/>
      <c r="DL377" s="61"/>
      <c r="DM377" s="61"/>
    </row>
    <row r="378" spans="1:117" s="25" customFormat="1" x14ac:dyDescent="0.2">
      <c r="A378" s="25" t="s">
        <v>88</v>
      </c>
      <c r="B378" s="25" t="s">
        <v>161</v>
      </c>
      <c r="C378" s="25" t="s">
        <v>157</v>
      </c>
      <c r="I378" s="116"/>
      <c r="J378" s="116"/>
      <c r="K378" s="116"/>
      <c r="L378" s="116"/>
      <c r="M378" s="116"/>
      <c r="N378" s="116"/>
      <c r="U378" s="152" t="s">
        <v>301</v>
      </c>
      <c r="V378" s="152" t="s">
        <v>334</v>
      </c>
      <c r="W378" s="152" t="s">
        <v>150</v>
      </c>
      <c r="AL378" s="117" t="s">
        <v>5342</v>
      </c>
      <c r="AM378" s="35" t="s">
        <v>292</v>
      </c>
      <c r="AN378" s="35" t="str">
        <f t="shared" si="86"/>
        <v>ĐẠI HAODẬU</v>
      </c>
      <c r="AO378" s="35" t="str">
        <f t="shared" si="85"/>
        <v>ĐẠI HAO-Đ</v>
      </c>
      <c r="AP378" s="25" t="s">
        <v>154</v>
      </c>
      <c r="AQ378" s="25" t="str">
        <f t="shared" si="84"/>
        <v>DẬ-U</v>
      </c>
      <c r="AX378" s="25" t="str">
        <f t="shared" si="81"/>
        <v>L.ĐẠI HAODẬU</v>
      </c>
      <c r="AY378" s="25" t="str">
        <f t="shared" si="82"/>
        <v>L.ĐẠI HAO-Đ</v>
      </c>
      <c r="BP378" s="61"/>
      <c r="CT378" s="61"/>
      <c r="CU378" s="61"/>
      <c r="CV378" s="61"/>
      <c r="CW378" s="61"/>
      <c r="CX378" s="61"/>
      <c r="CY378" s="61"/>
      <c r="CZ378" s="61"/>
      <c r="DA378" s="61"/>
      <c r="DB378" s="61"/>
      <c r="DC378" s="61"/>
      <c r="DD378" s="61"/>
      <c r="DE378" s="61"/>
      <c r="DF378" s="61"/>
      <c r="DG378" s="61"/>
      <c r="DH378" s="61"/>
      <c r="DI378" s="61"/>
      <c r="DJ378" s="61"/>
      <c r="DK378" s="61"/>
      <c r="DL378" s="61"/>
      <c r="DM378" s="61"/>
    </row>
    <row r="379" spans="1:117" s="25" customFormat="1" x14ac:dyDescent="0.2">
      <c r="A379" s="25" t="s">
        <v>89</v>
      </c>
      <c r="B379" s="25" t="s">
        <v>161</v>
      </c>
      <c r="C379" s="25" t="s">
        <v>158</v>
      </c>
      <c r="I379" s="116"/>
      <c r="J379" s="116"/>
      <c r="K379" s="116"/>
      <c r="L379" s="116"/>
      <c r="M379" s="116"/>
      <c r="N379" s="116"/>
      <c r="U379" s="152" t="s">
        <v>301</v>
      </c>
      <c r="V379" s="152" t="s">
        <v>335</v>
      </c>
      <c r="W379" s="152" t="s">
        <v>151</v>
      </c>
      <c r="AL379" s="117" t="s">
        <v>5343</v>
      </c>
      <c r="AM379" s="35" t="s">
        <v>292</v>
      </c>
      <c r="AN379" s="35" t="str">
        <f t="shared" si="86"/>
        <v>ĐẠI HAOTÝ</v>
      </c>
      <c r="AO379" s="35" t="str">
        <f t="shared" si="85"/>
        <v>ĐẠI HAO-H</v>
      </c>
      <c r="AP379" s="25" t="s">
        <v>157</v>
      </c>
      <c r="AQ379" s="25" t="str">
        <f t="shared" si="84"/>
        <v>T-Ý</v>
      </c>
      <c r="AX379" s="25" t="str">
        <f t="shared" si="81"/>
        <v>L.ĐẠI HAOTÝ</v>
      </c>
      <c r="AY379" s="25" t="str">
        <f t="shared" si="82"/>
        <v>L.ĐẠI HAO-H</v>
      </c>
      <c r="BP379" s="61"/>
      <c r="CT379" s="61"/>
      <c r="CU379" s="61"/>
      <c r="CV379" s="61"/>
      <c r="CW379" s="61"/>
      <c r="CX379" s="61"/>
      <c r="CY379" s="61"/>
      <c r="CZ379" s="61"/>
      <c r="DA379" s="61"/>
      <c r="DB379" s="61"/>
      <c r="DC379" s="61"/>
      <c r="DD379" s="61"/>
      <c r="DE379" s="61"/>
      <c r="DF379" s="61"/>
      <c r="DG379" s="61"/>
      <c r="DH379" s="61"/>
      <c r="DI379" s="61"/>
      <c r="DJ379" s="61"/>
      <c r="DK379" s="61"/>
      <c r="DL379" s="61"/>
      <c r="DM379" s="61"/>
    </row>
    <row r="380" spans="1:117" s="25" customFormat="1" x14ac:dyDescent="0.2">
      <c r="A380" s="25" t="s">
        <v>90</v>
      </c>
      <c r="B380" s="25" t="s">
        <v>161</v>
      </c>
      <c r="C380" s="25" t="s">
        <v>147</v>
      </c>
      <c r="I380" s="116"/>
      <c r="J380" s="116"/>
      <c r="K380" s="116"/>
      <c r="L380" s="116"/>
      <c r="M380" s="116"/>
      <c r="N380" s="116"/>
      <c r="U380" s="152" t="s">
        <v>301</v>
      </c>
      <c r="V380" s="152" t="s">
        <v>336</v>
      </c>
      <c r="W380" s="152" t="s">
        <v>152</v>
      </c>
      <c r="AL380" s="117" t="s">
        <v>5343</v>
      </c>
      <c r="AM380" s="35" t="s">
        <v>292</v>
      </c>
      <c r="AN380" s="35" t="str">
        <f t="shared" si="86"/>
        <v>ĐẠI HAOSỬU</v>
      </c>
      <c r="AO380" s="35" t="str">
        <f t="shared" si="85"/>
        <v>ĐẠI HAO-H</v>
      </c>
      <c r="AP380" s="25" t="s">
        <v>158</v>
      </c>
      <c r="AQ380" s="25" t="str">
        <f t="shared" si="84"/>
        <v>SỬ-U</v>
      </c>
      <c r="AX380" s="25" t="str">
        <f t="shared" si="81"/>
        <v>L.ĐẠI HAOSỬU</v>
      </c>
      <c r="AY380" s="25" t="str">
        <f t="shared" si="82"/>
        <v>L.ĐẠI HAO-H</v>
      </c>
      <c r="BP380" s="61"/>
      <c r="CT380" s="61"/>
      <c r="CU380" s="61"/>
      <c r="CV380" s="61"/>
      <c r="CW380" s="61"/>
      <c r="CX380" s="61"/>
      <c r="CY380" s="61"/>
      <c r="CZ380" s="61"/>
      <c r="DA380" s="61"/>
      <c r="DB380" s="61"/>
      <c r="DC380" s="61"/>
      <c r="DD380" s="61"/>
      <c r="DE380" s="61"/>
      <c r="DF380" s="61"/>
      <c r="DG380" s="61"/>
      <c r="DH380" s="61"/>
      <c r="DI380" s="61"/>
      <c r="DJ380" s="61"/>
      <c r="DK380" s="61"/>
      <c r="DL380" s="61"/>
      <c r="DM380" s="61"/>
    </row>
    <row r="381" spans="1:117" s="25" customFormat="1" x14ac:dyDescent="0.2">
      <c r="A381" s="25" t="s">
        <v>91</v>
      </c>
      <c r="B381" s="25" t="s">
        <v>161</v>
      </c>
      <c r="C381" s="25" t="s">
        <v>148</v>
      </c>
      <c r="I381" s="116"/>
      <c r="J381" s="116"/>
      <c r="K381" s="116"/>
      <c r="L381" s="116"/>
      <c r="M381" s="116"/>
      <c r="N381" s="116"/>
      <c r="U381" s="152" t="s">
        <v>301</v>
      </c>
      <c r="V381" s="152" t="s">
        <v>337</v>
      </c>
      <c r="W381" s="152" t="s">
        <v>153</v>
      </c>
      <c r="AL381" s="117" t="s">
        <v>5343</v>
      </c>
      <c r="AM381" s="35" t="s">
        <v>292</v>
      </c>
      <c r="AN381" s="35" t="str">
        <f t="shared" si="86"/>
        <v>ĐẠI HAOTHÌN</v>
      </c>
      <c r="AO381" s="35" t="str">
        <f t="shared" si="85"/>
        <v>ĐẠI HAO-H</v>
      </c>
      <c r="AP381" s="25" t="s">
        <v>149</v>
      </c>
      <c r="AQ381" s="25" t="str">
        <f t="shared" si="84"/>
        <v>THÌ-N</v>
      </c>
      <c r="AX381" s="25" t="str">
        <f t="shared" si="81"/>
        <v>L.ĐẠI HAOTHÌN</v>
      </c>
      <c r="AY381" s="25" t="str">
        <f t="shared" si="82"/>
        <v>L.ĐẠI HAO-H</v>
      </c>
      <c r="BP381" s="61"/>
      <c r="CT381" s="61"/>
      <c r="CU381" s="61"/>
      <c r="CV381" s="61"/>
      <c r="CW381" s="61"/>
      <c r="CX381" s="61"/>
      <c r="CY381" s="61"/>
      <c r="CZ381" s="61"/>
      <c r="DA381" s="61"/>
      <c r="DB381" s="61"/>
      <c r="DC381" s="61"/>
      <c r="DD381" s="61"/>
      <c r="DE381" s="61"/>
      <c r="DF381" s="61"/>
      <c r="DG381" s="61"/>
      <c r="DH381" s="61"/>
      <c r="DI381" s="61"/>
      <c r="DJ381" s="61"/>
      <c r="DK381" s="61"/>
      <c r="DL381" s="61"/>
      <c r="DM381" s="61"/>
    </row>
    <row r="382" spans="1:117" s="25" customFormat="1" x14ac:dyDescent="0.2">
      <c r="A382" s="25" t="s">
        <v>92</v>
      </c>
      <c r="B382" s="25" t="s">
        <v>161</v>
      </c>
      <c r="C382" s="25" t="s">
        <v>149</v>
      </c>
      <c r="I382" s="116"/>
      <c r="J382" s="116"/>
      <c r="K382" s="116"/>
      <c r="L382" s="116"/>
      <c r="M382" s="116"/>
      <c r="N382" s="116"/>
      <c r="U382" s="152" t="s">
        <v>301</v>
      </c>
      <c r="V382" s="152" t="s">
        <v>338</v>
      </c>
      <c r="W382" s="152" t="s">
        <v>154</v>
      </c>
      <c r="AL382" s="117" t="s">
        <v>5343</v>
      </c>
      <c r="AM382" s="35" t="s">
        <v>292</v>
      </c>
      <c r="AN382" s="35" t="str">
        <f t="shared" si="86"/>
        <v>ĐẠI HAOTỴ</v>
      </c>
      <c r="AO382" s="35" t="str">
        <f t="shared" si="85"/>
        <v>ĐẠI HAO-H</v>
      </c>
      <c r="AP382" s="25" t="s">
        <v>150</v>
      </c>
      <c r="AQ382" s="25" t="str">
        <f t="shared" si="84"/>
        <v>T-Ỵ</v>
      </c>
      <c r="AX382" s="25" t="str">
        <f t="shared" si="81"/>
        <v>L.ĐẠI HAOTỴ</v>
      </c>
      <c r="AY382" s="25" t="str">
        <f t="shared" si="82"/>
        <v>L.ĐẠI HAO-H</v>
      </c>
      <c r="BP382" s="61"/>
      <c r="CT382" s="61"/>
      <c r="CU382" s="61"/>
      <c r="CV382" s="61"/>
      <c r="CW382" s="61"/>
      <c r="CX382" s="61"/>
      <c r="CY382" s="61"/>
      <c r="CZ382" s="61"/>
      <c r="DA382" s="61"/>
      <c r="DB382" s="61"/>
      <c r="DC382" s="61"/>
      <c r="DD382" s="61"/>
      <c r="DE382" s="61"/>
      <c r="DF382" s="61"/>
      <c r="DG382" s="61"/>
      <c r="DH382" s="61"/>
      <c r="DI382" s="61"/>
      <c r="DJ382" s="61"/>
      <c r="DK382" s="61"/>
      <c r="DL382" s="61"/>
      <c r="DM382" s="61"/>
    </row>
    <row r="383" spans="1:117" s="25" customFormat="1" x14ac:dyDescent="0.2">
      <c r="A383" s="25" t="s">
        <v>93</v>
      </c>
      <c r="B383" s="25" t="s">
        <v>161</v>
      </c>
      <c r="C383" s="25" t="s">
        <v>150</v>
      </c>
      <c r="I383" s="116"/>
      <c r="J383" s="116"/>
      <c r="K383" s="116"/>
      <c r="L383" s="116"/>
      <c r="M383" s="116"/>
      <c r="N383" s="116"/>
      <c r="U383" s="152" t="s">
        <v>301</v>
      </c>
      <c r="V383" s="152" t="s">
        <v>339</v>
      </c>
      <c r="W383" s="152" t="s">
        <v>155</v>
      </c>
      <c r="AL383" s="117" t="s">
        <v>5343</v>
      </c>
      <c r="AM383" s="35" t="s">
        <v>292</v>
      </c>
      <c r="AN383" s="35" t="str">
        <f t="shared" si="86"/>
        <v>ĐẠI HAONGỌ</v>
      </c>
      <c r="AO383" s="35" t="str">
        <f t="shared" si="85"/>
        <v>ĐẠI HAO-H</v>
      </c>
      <c r="AP383" s="25" t="s">
        <v>151</v>
      </c>
      <c r="AQ383" s="25" t="str">
        <f t="shared" si="84"/>
        <v>NG-Ọ</v>
      </c>
      <c r="AX383" s="25" t="str">
        <f t="shared" si="81"/>
        <v>L.ĐẠI HAONGỌ</v>
      </c>
      <c r="AY383" s="25" t="str">
        <f t="shared" si="82"/>
        <v>L.ĐẠI HAO-H</v>
      </c>
      <c r="BP383" s="61"/>
      <c r="CT383" s="61"/>
      <c r="CU383" s="61"/>
      <c r="CV383" s="61"/>
      <c r="CW383" s="61"/>
      <c r="CX383" s="61"/>
      <c r="CY383" s="61"/>
      <c r="CZ383" s="61"/>
      <c r="DA383" s="61"/>
      <c r="DB383" s="61"/>
      <c r="DC383" s="61"/>
      <c r="DD383" s="61"/>
      <c r="DE383" s="61"/>
      <c r="DF383" s="61"/>
      <c r="DG383" s="61"/>
      <c r="DH383" s="61"/>
      <c r="DI383" s="61"/>
      <c r="DJ383" s="61"/>
      <c r="DK383" s="61"/>
      <c r="DL383" s="61"/>
      <c r="DM383" s="61"/>
    </row>
    <row r="384" spans="1:117" s="25" customFormat="1" x14ac:dyDescent="0.2">
      <c r="A384" s="25" t="s">
        <v>94</v>
      </c>
      <c r="B384" s="25" t="s">
        <v>161</v>
      </c>
      <c r="C384" s="25" t="s">
        <v>151</v>
      </c>
      <c r="I384" s="116"/>
      <c r="J384" s="116"/>
      <c r="K384" s="116"/>
      <c r="L384" s="116"/>
      <c r="M384" s="116"/>
      <c r="N384" s="116"/>
      <c r="U384" s="152" t="s">
        <v>301</v>
      </c>
      <c r="V384" s="152" t="s">
        <v>340</v>
      </c>
      <c r="W384" s="152" t="s">
        <v>156</v>
      </c>
      <c r="AL384" s="117" t="s">
        <v>5343</v>
      </c>
      <c r="AM384" s="35" t="s">
        <v>292</v>
      </c>
      <c r="AN384" s="35" t="str">
        <f t="shared" si="86"/>
        <v>ĐẠI HAOMÙI</v>
      </c>
      <c r="AO384" s="35" t="str">
        <f t="shared" si="85"/>
        <v>ĐẠI HAO-H</v>
      </c>
      <c r="AP384" s="25" t="s">
        <v>152</v>
      </c>
      <c r="AQ384" s="25" t="str">
        <f t="shared" si="84"/>
        <v>MÙ-I</v>
      </c>
      <c r="AX384" s="25" t="str">
        <f t="shared" si="81"/>
        <v>L.ĐẠI HAOMÙI</v>
      </c>
      <c r="AY384" s="25" t="str">
        <f t="shared" si="82"/>
        <v>L.ĐẠI HAO-H</v>
      </c>
      <c r="BP384" s="61"/>
      <c r="CT384" s="61"/>
      <c r="CU384" s="61"/>
      <c r="CV384" s="61"/>
      <c r="CW384" s="61"/>
      <c r="CX384" s="61"/>
      <c r="CY384" s="61"/>
      <c r="CZ384" s="61"/>
      <c r="DA384" s="61"/>
      <c r="DB384" s="61"/>
      <c r="DC384" s="61"/>
      <c r="DD384" s="61"/>
      <c r="DE384" s="61"/>
      <c r="DF384" s="61"/>
      <c r="DG384" s="61"/>
      <c r="DH384" s="61"/>
      <c r="DI384" s="61"/>
      <c r="DJ384" s="61"/>
      <c r="DK384" s="61"/>
      <c r="DL384" s="61"/>
      <c r="DM384" s="61"/>
    </row>
    <row r="385" spans="1:117" s="25" customFormat="1" x14ac:dyDescent="0.2">
      <c r="A385" s="25" t="s">
        <v>95</v>
      </c>
      <c r="B385" s="25" t="s">
        <v>161</v>
      </c>
      <c r="C385" s="25" t="s">
        <v>152</v>
      </c>
      <c r="I385" s="116"/>
      <c r="J385" s="116"/>
      <c r="K385" s="116"/>
      <c r="L385" s="116"/>
      <c r="M385" s="116"/>
      <c r="N385" s="116"/>
      <c r="U385" s="152" t="s">
        <v>301</v>
      </c>
      <c r="V385" s="152" t="s">
        <v>341</v>
      </c>
      <c r="W385" s="152" t="s">
        <v>157</v>
      </c>
      <c r="AL385" s="117" t="s">
        <v>5343</v>
      </c>
      <c r="AM385" s="35" t="s">
        <v>292</v>
      </c>
      <c r="AN385" s="35" t="str">
        <f t="shared" si="86"/>
        <v>ĐẠI HAOTUẤT</v>
      </c>
      <c r="AO385" s="35" t="str">
        <f t="shared" si="85"/>
        <v>ĐẠI HAO-H</v>
      </c>
      <c r="AP385" s="25" t="s">
        <v>155</v>
      </c>
      <c r="AQ385" s="25" t="str">
        <f t="shared" si="84"/>
        <v>TUẤ-T</v>
      </c>
      <c r="AX385" s="25" t="str">
        <f t="shared" si="81"/>
        <v>L.ĐẠI HAOTUẤT</v>
      </c>
      <c r="AY385" s="25" t="str">
        <f t="shared" si="82"/>
        <v>L.ĐẠI HAO-H</v>
      </c>
      <c r="BP385" s="61"/>
      <c r="CT385" s="61"/>
      <c r="CU385" s="61"/>
      <c r="CV385" s="61"/>
      <c r="CW385" s="61"/>
      <c r="CX385" s="61"/>
      <c r="CY385" s="61"/>
      <c r="CZ385" s="61"/>
      <c r="DA385" s="61"/>
      <c r="DB385" s="61"/>
      <c r="DC385" s="61"/>
      <c r="DD385" s="61"/>
      <c r="DE385" s="61"/>
      <c r="DF385" s="61"/>
      <c r="DG385" s="61"/>
      <c r="DH385" s="61"/>
      <c r="DI385" s="61"/>
      <c r="DJ385" s="61"/>
      <c r="DK385" s="61"/>
      <c r="DL385" s="61"/>
      <c r="DM385" s="61"/>
    </row>
    <row r="386" spans="1:117" s="25" customFormat="1" x14ac:dyDescent="0.2">
      <c r="A386" s="25" t="s">
        <v>96</v>
      </c>
      <c r="B386" s="25" t="s">
        <v>161</v>
      </c>
      <c r="C386" s="25" t="s">
        <v>153</v>
      </c>
      <c r="I386" s="116"/>
      <c r="J386" s="116"/>
      <c r="K386" s="116"/>
      <c r="L386" s="116"/>
      <c r="M386" s="116"/>
      <c r="N386" s="116"/>
      <c r="U386" s="152" t="s">
        <v>301</v>
      </c>
      <c r="V386" s="152" t="s">
        <v>342</v>
      </c>
      <c r="W386" s="152" t="s">
        <v>158</v>
      </c>
      <c r="AL386" s="117" t="s">
        <v>5343</v>
      </c>
      <c r="AM386" s="35" t="s">
        <v>292</v>
      </c>
      <c r="AN386" s="35" t="str">
        <f t="shared" si="86"/>
        <v>ĐẠI HAOHỢI</v>
      </c>
      <c r="AO386" s="35" t="str">
        <f t="shared" si="85"/>
        <v>ĐẠI HAO-H</v>
      </c>
      <c r="AP386" s="25" t="s">
        <v>156</v>
      </c>
      <c r="AQ386" s="25" t="str">
        <f t="shared" si="84"/>
        <v>HỢ-I</v>
      </c>
      <c r="AX386" s="25" t="str">
        <f t="shared" si="81"/>
        <v>L.ĐẠI HAOHỢI</v>
      </c>
      <c r="AY386" s="25" t="str">
        <f t="shared" si="82"/>
        <v>L.ĐẠI HAO-H</v>
      </c>
      <c r="BP386" s="61"/>
      <c r="CT386" s="61"/>
      <c r="CU386" s="61"/>
      <c r="CV386" s="61"/>
      <c r="CW386" s="61"/>
      <c r="CX386" s="61"/>
      <c r="CY386" s="61"/>
      <c r="CZ386" s="61"/>
      <c r="DA386" s="61"/>
      <c r="DB386" s="61"/>
      <c r="DC386" s="61"/>
      <c r="DD386" s="61"/>
      <c r="DE386" s="61"/>
      <c r="DF386" s="61"/>
      <c r="DG386" s="61"/>
      <c r="DH386" s="61"/>
      <c r="DI386" s="61"/>
      <c r="DJ386" s="61"/>
      <c r="DK386" s="61"/>
      <c r="DL386" s="61"/>
      <c r="DM386" s="61"/>
    </row>
    <row r="387" spans="1:117" s="25" customFormat="1" x14ac:dyDescent="0.2">
      <c r="A387" s="25" t="s">
        <v>97</v>
      </c>
      <c r="B387" s="25" t="s">
        <v>161</v>
      </c>
      <c r="C387" s="25" t="s">
        <v>153</v>
      </c>
      <c r="I387" s="116"/>
      <c r="J387" s="116"/>
      <c r="K387" s="116"/>
      <c r="L387" s="116"/>
      <c r="M387" s="116"/>
      <c r="N387" s="116"/>
      <c r="U387" s="152" t="s">
        <v>302</v>
      </c>
      <c r="V387" s="152" t="s">
        <v>343</v>
      </c>
      <c r="W387" s="152" t="s">
        <v>147</v>
      </c>
      <c r="AL387" s="117" t="s">
        <v>5342</v>
      </c>
      <c r="AM387" s="35" t="s">
        <v>291</v>
      </c>
      <c r="AN387" s="35" t="str">
        <f t="shared" si="86"/>
        <v>TIỂU HAODẦN</v>
      </c>
      <c r="AO387" s="35" t="str">
        <f t="shared" si="85"/>
        <v>TIỂU HAO-Đ</v>
      </c>
      <c r="AP387" s="25" t="s">
        <v>147</v>
      </c>
      <c r="AQ387" s="25" t="str">
        <f t="shared" si="84"/>
        <v>DẦ-N</v>
      </c>
      <c r="AX387" s="25" t="str">
        <f t="shared" ref="AX387:AX450" si="87">CONCATENATE("L.",AN387)</f>
        <v>L.TIỂU HAODẦN</v>
      </c>
      <c r="AY387" s="25" t="str">
        <f t="shared" ref="AY387:AY450" si="88">CONCATENATE("L.",AO387)</f>
        <v>L.TIỂU HAO-Đ</v>
      </c>
      <c r="BP387" s="61"/>
      <c r="CT387" s="61"/>
      <c r="CU387" s="61"/>
      <c r="CV387" s="61"/>
      <c r="CW387" s="61"/>
      <c r="CX387" s="61"/>
      <c r="CY387" s="61"/>
      <c r="CZ387" s="61"/>
      <c r="DA387" s="61"/>
      <c r="DB387" s="61"/>
      <c r="DC387" s="61"/>
      <c r="DD387" s="61"/>
      <c r="DE387" s="61"/>
      <c r="DF387" s="61"/>
      <c r="DG387" s="61"/>
      <c r="DH387" s="61"/>
      <c r="DI387" s="61"/>
      <c r="DJ387" s="61"/>
      <c r="DK387" s="61"/>
      <c r="DL387" s="61"/>
      <c r="DM387" s="61"/>
    </row>
    <row r="388" spans="1:117" s="25" customFormat="1" x14ac:dyDescent="0.2">
      <c r="A388" s="25" t="s">
        <v>98</v>
      </c>
      <c r="B388" s="25" t="s">
        <v>161</v>
      </c>
      <c r="C388" s="25" t="s">
        <v>154</v>
      </c>
      <c r="I388" s="116"/>
      <c r="J388" s="116"/>
      <c r="K388" s="116"/>
      <c r="L388" s="116"/>
      <c r="M388" s="116"/>
      <c r="N388" s="116"/>
      <c r="U388" s="152" t="s">
        <v>302</v>
      </c>
      <c r="V388" s="152" t="s">
        <v>344</v>
      </c>
      <c r="W388" s="152" t="s">
        <v>148</v>
      </c>
      <c r="AL388" s="117" t="s">
        <v>5342</v>
      </c>
      <c r="AM388" s="35" t="s">
        <v>291</v>
      </c>
      <c r="AN388" s="35" t="str">
        <f t="shared" si="86"/>
        <v>TIỂU HAOTHÂN</v>
      </c>
      <c r="AO388" s="35" t="str">
        <f t="shared" si="85"/>
        <v>TIỂU HAO-Đ</v>
      </c>
      <c r="AP388" s="25" t="s">
        <v>153</v>
      </c>
      <c r="AQ388" s="25" t="str">
        <f t="shared" si="84"/>
        <v>THÂ-N</v>
      </c>
      <c r="AX388" s="25" t="str">
        <f t="shared" si="87"/>
        <v>L.TIỂU HAOTHÂN</v>
      </c>
      <c r="AY388" s="25" t="str">
        <f t="shared" si="88"/>
        <v>L.TIỂU HAO-Đ</v>
      </c>
      <c r="BP388" s="61"/>
      <c r="CT388" s="61"/>
      <c r="CU388" s="61"/>
      <c r="CV388" s="61"/>
      <c r="CW388" s="61"/>
      <c r="CX388" s="61"/>
      <c r="CY388" s="61"/>
      <c r="CZ388" s="61"/>
      <c r="DA388" s="61"/>
      <c r="DB388" s="61"/>
      <c r="DC388" s="61"/>
      <c r="DD388" s="61"/>
      <c r="DE388" s="61"/>
      <c r="DF388" s="61"/>
      <c r="DG388" s="61"/>
      <c r="DH388" s="61"/>
      <c r="DI388" s="61"/>
      <c r="DJ388" s="61"/>
      <c r="DK388" s="61"/>
      <c r="DL388" s="61"/>
      <c r="DM388" s="61"/>
    </row>
    <row r="389" spans="1:117" s="25" customFormat="1" x14ac:dyDescent="0.2">
      <c r="A389" s="25" t="s">
        <v>99</v>
      </c>
      <c r="B389" s="25" t="s">
        <v>161</v>
      </c>
      <c r="C389" s="25" t="s">
        <v>155</v>
      </c>
      <c r="I389" s="116"/>
      <c r="J389" s="116"/>
      <c r="K389" s="116"/>
      <c r="L389" s="116"/>
      <c r="M389" s="116"/>
      <c r="N389" s="116"/>
      <c r="U389" s="152" t="s">
        <v>302</v>
      </c>
      <c r="V389" s="152" t="s">
        <v>345</v>
      </c>
      <c r="W389" s="152" t="s">
        <v>149</v>
      </c>
      <c r="AL389" s="117" t="s">
        <v>5342</v>
      </c>
      <c r="AM389" s="35" t="s">
        <v>291</v>
      </c>
      <c r="AN389" s="35" t="str">
        <f t="shared" si="86"/>
        <v>TIỂU HAOMÃO</v>
      </c>
      <c r="AO389" s="35" t="str">
        <f t="shared" si="85"/>
        <v>TIỂU HAO-Đ</v>
      </c>
      <c r="AP389" s="25" t="s">
        <v>148</v>
      </c>
      <c r="AQ389" s="25" t="str">
        <f t="shared" si="84"/>
        <v>MÃ-O</v>
      </c>
      <c r="AX389" s="25" t="str">
        <f t="shared" si="87"/>
        <v>L.TIỂU HAOMÃO</v>
      </c>
      <c r="AY389" s="25" t="str">
        <f t="shared" si="88"/>
        <v>L.TIỂU HAO-Đ</v>
      </c>
      <c r="BP389" s="61"/>
      <c r="CT389" s="61"/>
      <c r="CU389" s="61"/>
      <c r="CV389" s="61"/>
      <c r="CW389" s="61"/>
      <c r="CX389" s="61"/>
      <c r="CY389" s="61"/>
      <c r="CZ389" s="61"/>
      <c r="DA389" s="61"/>
      <c r="DB389" s="61"/>
      <c r="DC389" s="61"/>
      <c r="DD389" s="61"/>
      <c r="DE389" s="61"/>
      <c r="DF389" s="61"/>
      <c r="DG389" s="61"/>
      <c r="DH389" s="61"/>
      <c r="DI389" s="61"/>
      <c r="DJ389" s="61"/>
      <c r="DK389" s="61"/>
      <c r="DL389" s="61"/>
      <c r="DM389" s="61"/>
    </row>
    <row r="390" spans="1:117" s="25" customFormat="1" x14ac:dyDescent="0.2">
      <c r="A390" s="25" t="s">
        <v>100</v>
      </c>
      <c r="B390" s="25" t="s">
        <v>161</v>
      </c>
      <c r="C390" s="25" t="s">
        <v>156</v>
      </c>
      <c r="I390" s="116"/>
      <c r="J390" s="116"/>
      <c r="K390" s="116"/>
      <c r="L390" s="116"/>
      <c r="M390" s="116"/>
      <c r="N390" s="116"/>
      <c r="U390" s="152" t="s">
        <v>302</v>
      </c>
      <c r="V390" s="152" t="s">
        <v>346</v>
      </c>
      <c r="W390" s="152" t="s">
        <v>150</v>
      </c>
      <c r="AL390" s="117" t="s">
        <v>5342</v>
      </c>
      <c r="AM390" s="35" t="s">
        <v>291</v>
      </c>
      <c r="AN390" s="35" t="str">
        <f t="shared" si="86"/>
        <v>TIỂU HAODẬU</v>
      </c>
      <c r="AO390" s="35" t="str">
        <f t="shared" si="85"/>
        <v>TIỂU HAO-Đ</v>
      </c>
      <c r="AP390" s="25" t="s">
        <v>154</v>
      </c>
      <c r="AQ390" s="25" t="str">
        <f t="shared" si="84"/>
        <v>DẬ-U</v>
      </c>
      <c r="AX390" s="25" t="str">
        <f t="shared" si="87"/>
        <v>L.TIỂU HAODẬU</v>
      </c>
      <c r="AY390" s="25" t="str">
        <f t="shared" si="88"/>
        <v>L.TIỂU HAO-Đ</v>
      </c>
      <c r="BP390" s="61"/>
      <c r="CT390" s="61"/>
      <c r="CU390" s="61"/>
      <c r="CV390" s="61"/>
      <c r="CW390" s="61"/>
      <c r="CX390" s="61"/>
      <c r="CY390" s="61"/>
      <c r="CZ390" s="61"/>
      <c r="DA390" s="61"/>
      <c r="DB390" s="61"/>
      <c r="DC390" s="61"/>
      <c r="DD390" s="61"/>
      <c r="DE390" s="61"/>
      <c r="DF390" s="61"/>
      <c r="DG390" s="61"/>
      <c r="DH390" s="61"/>
      <c r="DI390" s="61"/>
      <c r="DJ390" s="61"/>
      <c r="DK390" s="61"/>
      <c r="DL390" s="61"/>
      <c r="DM390" s="61"/>
    </row>
    <row r="391" spans="1:117" s="25" customFormat="1" x14ac:dyDescent="0.2">
      <c r="A391" s="25" t="s">
        <v>101</v>
      </c>
      <c r="B391" s="25" t="s">
        <v>161</v>
      </c>
      <c r="C391" s="25" t="s">
        <v>157</v>
      </c>
      <c r="I391" s="116"/>
      <c r="J391" s="116"/>
      <c r="K391" s="116"/>
      <c r="L391" s="116"/>
      <c r="M391" s="116"/>
      <c r="N391" s="116"/>
      <c r="U391" s="152" t="s">
        <v>302</v>
      </c>
      <c r="V391" s="152" t="s">
        <v>347</v>
      </c>
      <c r="W391" s="152" t="s">
        <v>151</v>
      </c>
      <c r="AL391" s="117" t="s">
        <v>5343</v>
      </c>
      <c r="AM391" s="35" t="s">
        <v>291</v>
      </c>
      <c r="AN391" s="35" t="str">
        <f t="shared" si="86"/>
        <v>TIỂU HAOTÝ</v>
      </c>
      <c r="AO391" s="35" t="str">
        <f t="shared" ref="AO391:AO422" si="89">CONCATENATE(AM391,"-",AL391)</f>
        <v>TIỂU HAO-H</v>
      </c>
      <c r="AP391" s="25" t="s">
        <v>157</v>
      </c>
      <c r="AQ391" s="25" t="str">
        <f t="shared" si="84"/>
        <v>T-Ý</v>
      </c>
      <c r="AX391" s="25" t="str">
        <f t="shared" si="87"/>
        <v>L.TIỂU HAOTÝ</v>
      </c>
      <c r="AY391" s="25" t="str">
        <f t="shared" si="88"/>
        <v>L.TIỂU HAO-H</v>
      </c>
      <c r="BP391" s="61"/>
      <c r="CT391" s="61"/>
      <c r="CU391" s="61"/>
      <c r="CV391" s="61"/>
      <c r="CW391" s="61"/>
      <c r="CX391" s="61"/>
      <c r="CY391" s="61"/>
      <c r="CZ391" s="61"/>
      <c r="DA391" s="61"/>
      <c r="DB391" s="61"/>
      <c r="DC391" s="61"/>
      <c r="DD391" s="61"/>
      <c r="DE391" s="61"/>
      <c r="DF391" s="61"/>
      <c r="DG391" s="61"/>
      <c r="DH391" s="61"/>
      <c r="DI391" s="61"/>
      <c r="DJ391" s="61"/>
      <c r="DK391" s="61"/>
      <c r="DL391" s="61"/>
      <c r="DM391" s="61"/>
    </row>
    <row r="392" spans="1:117" s="25" customFormat="1" x14ac:dyDescent="0.2">
      <c r="A392" s="25" t="s">
        <v>102</v>
      </c>
      <c r="B392" s="25" t="s">
        <v>161</v>
      </c>
      <c r="C392" s="25" t="s">
        <v>158</v>
      </c>
      <c r="I392" s="116"/>
      <c r="J392" s="116"/>
      <c r="K392" s="116"/>
      <c r="L392" s="116"/>
      <c r="M392" s="116"/>
      <c r="N392" s="116"/>
      <c r="U392" s="152" t="s">
        <v>302</v>
      </c>
      <c r="V392" s="152" t="s">
        <v>348</v>
      </c>
      <c r="W392" s="152" t="s">
        <v>152</v>
      </c>
      <c r="AL392" s="117" t="s">
        <v>5343</v>
      </c>
      <c r="AM392" s="35" t="s">
        <v>291</v>
      </c>
      <c r="AN392" s="35" t="str">
        <f t="shared" si="86"/>
        <v>TIỂU HAOSỬU</v>
      </c>
      <c r="AO392" s="35" t="str">
        <f t="shared" si="89"/>
        <v>TIỂU HAO-H</v>
      </c>
      <c r="AP392" s="25" t="s">
        <v>158</v>
      </c>
      <c r="AQ392" s="25" t="str">
        <f t="shared" si="84"/>
        <v>SỬ-U</v>
      </c>
      <c r="AX392" s="25" t="str">
        <f t="shared" si="87"/>
        <v>L.TIỂU HAOSỬU</v>
      </c>
      <c r="AY392" s="25" t="str">
        <f t="shared" si="88"/>
        <v>L.TIỂU HAO-H</v>
      </c>
      <c r="BP392" s="61"/>
      <c r="CT392" s="61"/>
      <c r="CU392" s="61"/>
      <c r="CV392" s="61"/>
      <c r="CW392" s="61"/>
      <c r="CX392" s="61"/>
      <c r="CY392" s="61"/>
      <c r="CZ392" s="61"/>
      <c r="DA392" s="61"/>
      <c r="DB392" s="61"/>
      <c r="DC392" s="61"/>
      <c r="DD392" s="61"/>
      <c r="DE392" s="61"/>
      <c r="DF392" s="61"/>
      <c r="DG392" s="61"/>
      <c r="DH392" s="61"/>
      <c r="DI392" s="61"/>
      <c r="DJ392" s="61"/>
      <c r="DK392" s="61"/>
      <c r="DL392" s="61"/>
      <c r="DM392" s="61"/>
    </row>
    <row r="393" spans="1:117" s="25" customFormat="1" x14ac:dyDescent="0.2">
      <c r="A393" s="25" t="s">
        <v>103</v>
      </c>
      <c r="B393" s="25" t="s">
        <v>161</v>
      </c>
      <c r="C393" s="25" t="s">
        <v>147</v>
      </c>
      <c r="I393" s="116"/>
      <c r="J393" s="116"/>
      <c r="K393" s="116"/>
      <c r="L393" s="116"/>
      <c r="M393" s="116"/>
      <c r="N393" s="116"/>
      <c r="U393" s="152" t="s">
        <v>302</v>
      </c>
      <c r="V393" s="152" t="s">
        <v>349</v>
      </c>
      <c r="W393" s="152" t="s">
        <v>153</v>
      </c>
      <c r="AL393" s="117" t="s">
        <v>5343</v>
      </c>
      <c r="AM393" s="35" t="s">
        <v>291</v>
      </c>
      <c r="AN393" s="35" t="str">
        <f t="shared" si="86"/>
        <v>TIỂU HAOTHÌN</v>
      </c>
      <c r="AO393" s="35" t="str">
        <f t="shared" si="89"/>
        <v>TIỂU HAO-H</v>
      </c>
      <c r="AP393" s="25" t="s">
        <v>149</v>
      </c>
      <c r="AQ393" s="25" t="str">
        <f t="shared" si="84"/>
        <v>THÌ-N</v>
      </c>
      <c r="AX393" s="25" t="str">
        <f t="shared" si="87"/>
        <v>L.TIỂU HAOTHÌN</v>
      </c>
      <c r="AY393" s="25" t="str">
        <f t="shared" si="88"/>
        <v>L.TIỂU HAO-H</v>
      </c>
      <c r="BP393" s="61"/>
      <c r="CT393" s="61"/>
      <c r="CU393" s="61"/>
      <c r="CV393" s="61"/>
      <c r="CW393" s="61"/>
      <c r="CX393" s="61"/>
      <c r="CY393" s="61"/>
      <c r="CZ393" s="61"/>
      <c r="DA393" s="61"/>
      <c r="DB393" s="61"/>
      <c r="DC393" s="61"/>
      <c r="DD393" s="61"/>
      <c r="DE393" s="61"/>
      <c r="DF393" s="61"/>
      <c r="DG393" s="61"/>
      <c r="DH393" s="61"/>
      <c r="DI393" s="61"/>
      <c r="DJ393" s="61"/>
      <c r="DK393" s="61"/>
      <c r="DL393" s="61"/>
      <c r="DM393" s="61"/>
    </row>
    <row r="394" spans="1:117" s="25" customFormat="1" x14ac:dyDescent="0.2">
      <c r="A394" s="25" t="s">
        <v>104</v>
      </c>
      <c r="B394" s="25" t="s">
        <v>161</v>
      </c>
      <c r="C394" s="25" t="s">
        <v>148</v>
      </c>
      <c r="I394" s="116"/>
      <c r="J394" s="116"/>
      <c r="K394" s="116"/>
      <c r="L394" s="116"/>
      <c r="M394" s="116"/>
      <c r="N394" s="116"/>
      <c r="U394" s="152" t="s">
        <v>302</v>
      </c>
      <c r="V394" s="152" t="s">
        <v>350</v>
      </c>
      <c r="W394" s="152" t="s">
        <v>154</v>
      </c>
      <c r="AL394" s="117" t="s">
        <v>5343</v>
      </c>
      <c r="AM394" s="35" t="s">
        <v>291</v>
      </c>
      <c r="AN394" s="35" t="str">
        <f t="shared" si="86"/>
        <v>TIỂU HAOTỴ</v>
      </c>
      <c r="AO394" s="35" t="str">
        <f t="shared" si="89"/>
        <v>TIỂU HAO-H</v>
      </c>
      <c r="AP394" s="25" t="s">
        <v>150</v>
      </c>
      <c r="AQ394" s="25" t="str">
        <f t="shared" si="84"/>
        <v>T-Ỵ</v>
      </c>
      <c r="AX394" s="25" t="str">
        <f t="shared" si="87"/>
        <v>L.TIỂU HAOTỴ</v>
      </c>
      <c r="AY394" s="25" t="str">
        <f t="shared" si="88"/>
        <v>L.TIỂU HAO-H</v>
      </c>
      <c r="BP394" s="61"/>
      <c r="CT394" s="61"/>
      <c r="CU394" s="61"/>
      <c r="CV394" s="61"/>
      <c r="CW394" s="61"/>
      <c r="CX394" s="61"/>
      <c r="CY394" s="61"/>
      <c r="CZ394" s="61"/>
      <c r="DA394" s="61"/>
      <c r="DB394" s="61"/>
      <c r="DC394" s="61"/>
      <c r="DD394" s="61"/>
      <c r="DE394" s="61"/>
      <c r="DF394" s="61"/>
      <c r="DG394" s="61"/>
      <c r="DH394" s="61"/>
      <c r="DI394" s="61"/>
      <c r="DJ394" s="61"/>
      <c r="DK394" s="61"/>
      <c r="DL394" s="61"/>
      <c r="DM394" s="61"/>
    </row>
    <row r="395" spans="1:117" s="25" customFormat="1" x14ac:dyDescent="0.2">
      <c r="A395" s="25" t="s">
        <v>105</v>
      </c>
      <c r="B395" s="25" t="s">
        <v>161</v>
      </c>
      <c r="C395" s="25" t="s">
        <v>149</v>
      </c>
      <c r="I395" s="116"/>
      <c r="J395" s="116"/>
      <c r="K395" s="116"/>
      <c r="L395" s="116"/>
      <c r="M395" s="116"/>
      <c r="N395" s="116"/>
      <c r="U395" s="152" t="s">
        <v>302</v>
      </c>
      <c r="V395" s="152" t="s">
        <v>351</v>
      </c>
      <c r="W395" s="152" t="s">
        <v>155</v>
      </c>
      <c r="AL395" s="117" t="s">
        <v>5343</v>
      </c>
      <c r="AM395" s="35" t="s">
        <v>291</v>
      </c>
      <c r="AN395" s="35" t="str">
        <f t="shared" si="86"/>
        <v>TIỂU HAONGỌ</v>
      </c>
      <c r="AO395" s="35" t="str">
        <f t="shared" si="89"/>
        <v>TIỂU HAO-H</v>
      </c>
      <c r="AP395" s="25" t="s">
        <v>151</v>
      </c>
      <c r="AQ395" s="25" t="str">
        <f t="shared" si="84"/>
        <v>NG-Ọ</v>
      </c>
      <c r="AX395" s="25" t="str">
        <f t="shared" si="87"/>
        <v>L.TIỂU HAONGỌ</v>
      </c>
      <c r="AY395" s="25" t="str">
        <f t="shared" si="88"/>
        <v>L.TIỂU HAO-H</v>
      </c>
      <c r="BP395" s="61"/>
      <c r="CT395" s="61"/>
      <c r="CU395" s="61"/>
      <c r="CV395" s="61"/>
      <c r="CW395" s="61"/>
      <c r="CX395" s="61"/>
      <c r="CY395" s="61"/>
      <c r="CZ395" s="61"/>
      <c r="DA395" s="61"/>
      <c r="DB395" s="61"/>
      <c r="DC395" s="61"/>
      <c r="DD395" s="61"/>
      <c r="DE395" s="61"/>
      <c r="DF395" s="61"/>
      <c r="DG395" s="61"/>
      <c r="DH395" s="61"/>
      <c r="DI395" s="61"/>
      <c r="DJ395" s="61"/>
      <c r="DK395" s="61"/>
      <c r="DL395" s="61"/>
      <c r="DM395" s="61"/>
    </row>
    <row r="396" spans="1:117" s="25" customFormat="1" x14ac:dyDescent="0.2">
      <c r="A396" s="25" t="s">
        <v>106</v>
      </c>
      <c r="B396" s="25" t="s">
        <v>161</v>
      </c>
      <c r="C396" s="25" t="s">
        <v>150</v>
      </c>
      <c r="I396" s="116"/>
      <c r="J396" s="116"/>
      <c r="K396" s="116"/>
      <c r="L396" s="116"/>
      <c r="M396" s="116"/>
      <c r="N396" s="116"/>
      <c r="U396" s="152" t="s">
        <v>302</v>
      </c>
      <c r="V396" s="152" t="s">
        <v>352</v>
      </c>
      <c r="W396" s="152" t="s">
        <v>156</v>
      </c>
      <c r="AL396" s="117" t="s">
        <v>5343</v>
      </c>
      <c r="AM396" s="35" t="s">
        <v>291</v>
      </c>
      <c r="AN396" s="35" t="str">
        <f t="shared" si="86"/>
        <v>TIỂU HAOMÙI</v>
      </c>
      <c r="AO396" s="35" t="str">
        <f t="shared" si="89"/>
        <v>TIỂU HAO-H</v>
      </c>
      <c r="AP396" s="25" t="s">
        <v>152</v>
      </c>
      <c r="AQ396" s="25" t="str">
        <f t="shared" si="84"/>
        <v>MÙ-I</v>
      </c>
      <c r="AX396" s="25" t="str">
        <f t="shared" si="87"/>
        <v>L.TIỂU HAOMÙI</v>
      </c>
      <c r="AY396" s="25" t="str">
        <f t="shared" si="88"/>
        <v>L.TIỂU HAO-H</v>
      </c>
      <c r="BP396" s="61"/>
      <c r="CT396" s="61"/>
      <c r="CU396" s="61"/>
      <c r="CV396" s="61"/>
      <c r="CW396" s="61"/>
      <c r="CX396" s="61"/>
      <c r="CY396" s="61"/>
      <c r="CZ396" s="61"/>
      <c r="DA396" s="61"/>
      <c r="DB396" s="61"/>
      <c r="DC396" s="61"/>
      <c r="DD396" s="61"/>
      <c r="DE396" s="61"/>
      <c r="DF396" s="61"/>
      <c r="DG396" s="61"/>
      <c r="DH396" s="61"/>
      <c r="DI396" s="61"/>
      <c r="DJ396" s="61"/>
      <c r="DK396" s="61"/>
      <c r="DL396" s="61"/>
      <c r="DM396" s="61"/>
    </row>
    <row r="397" spans="1:117" s="25" customFormat="1" x14ac:dyDescent="0.2">
      <c r="A397" s="25" t="s">
        <v>107</v>
      </c>
      <c r="B397" s="25" t="s">
        <v>161</v>
      </c>
      <c r="C397" s="25" t="s">
        <v>151</v>
      </c>
      <c r="I397" s="116"/>
      <c r="J397" s="116"/>
      <c r="K397" s="116"/>
      <c r="L397" s="116"/>
      <c r="M397" s="116"/>
      <c r="N397" s="116"/>
      <c r="U397" s="152" t="s">
        <v>302</v>
      </c>
      <c r="V397" s="152" t="s">
        <v>293</v>
      </c>
      <c r="W397" s="152" t="s">
        <v>157</v>
      </c>
      <c r="AL397" s="117" t="s">
        <v>5343</v>
      </c>
      <c r="AM397" s="35" t="s">
        <v>291</v>
      </c>
      <c r="AN397" s="35" t="str">
        <f t="shared" si="86"/>
        <v>TIỂU HAOTUẤT</v>
      </c>
      <c r="AO397" s="35" t="str">
        <f t="shared" si="89"/>
        <v>TIỂU HAO-H</v>
      </c>
      <c r="AP397" s="25" t="s">
        <v>155</v>
      </c>
      <c r="AQ397" s="25" t="str">
        <f t="shared" si="84"/>
        <v>TUẤ-T</v>
      </c>
      <c r="AX397" s="25" t="str">
        <f t="shared" si="87"/>
        <v>L.TIỂU HAOTUẤT</v>
      </c>
      <c r="AY397" s="25" t="str">
        <f t="shared" si="88"/>
        <v>L.TIỂU HAO-H</v>
      </c>
      <c r="BP397" s="61"/>
      <c r="CT397" s="61"/>
      <c r="CU397" s="61"/>
      <c r="CV397" s="61"/>
      <c r="CW397" s="61"/>
      <c r="CX397" s="61"/>
      <c r="CY397" s="61"/>
      <c r="CZ397" s="61"/>
      <c r="DA397" s="61"/>
      <c r="DB397" s="61"/>
      <c r="DC397" s="61"/>
      <c r="DD397" s="61"/>
      <c r="DE397" s="61"/>
      <c r="DF397" s="61"/>
      <c r="DG397" s="61"/>
      <c r="DH397" s="61"/>
      <c r="DI397" s="61"/>
      <c r="DJ397" s="61"/>
      <c r="DK397" s="61"/>
      <c r="DL397" s="61"/>
      <c r="DM397" s="61"/>
    </row>
    <row r="398" spans="1:117" s="25" customFormat="1" x14ac:dyDescent="0.2">
      <c r="A398" s="25" t="s">
        <v>108</v>
      </c>
      <c r="B398" s="25" t="s">
        <v>161</v>
      </c>
      <c r="C398" s="25" t="s">
        <v>152</v>
      </c>
      <c r="I398" s="116"/>
      <c r="J398" s="116"/>
      <c r="K398" s="116"/>
      <c r="L398" s="116"/>
      <c r="M398" s="116"/>
      <c r="N398" s="116"/>
      <c r="U398" s="152" t="s">
        <v>302</v>
      </c>
      <c r="V398" s="152" t="s">
        <v>294</v>
      </c>
      <c r="W398" s="152" t="s">
        <v>158</v>
      </c>
      <c r="AL398" s="117" t="s">
        <v>5343</v>
      </c>
      <c r="AM398" s="35" t="s">
        <v>291</v>
      </c>
      <c r="AN398" s="35" t="str">
        <f t="shared" si="86"/>
        <v>TIỂU HAOHỢI</v>
      </c>
      <c r="AO398" s="35" t="str">
        <f t="shared" si="89"/>
        <v>TIỂU HAO-H</v>
      </c>
      <c r="AP398" s="25" t="s">
        <v>156</v>
      </c>
      <c r="AQ398" s="25" t="str">
        <f t="shared" si="84"/>
        <v>HỢ-I</v>
      </c>
      <c r="AX398" s="25" t="str">
        <f t="shared" si="87"/>
        <v>L.TIỂU HAOHỢI</v>
      </c>
      <c r="AY398" s="25" t="str">
        <f t="shared" si="88"/>
        <v>L.TIỂU HAO-H</v>
      </c>
      <c r="BP398" s="61"/>
      <c r="CT398" s="61"/>
      <c r="CU398" s="61"/>
      <c r="CV398" s="61"/>
      <c r="CW398" s="61"/>
      <c r="CX398" s="61"/>
      <c r="CY398" s="61"/>
      <c r="CZ398" s="61"/>
      <c r="DA398" s="61"/>
      <c r="DB398" s="61"/>
      <c r="DC398" s="61"/>
      <c r="DD398" s="61"/>
      <c r="DE398" s="61"/>
      <c r="DF398" s="61"/>
      <c r="DG398" s="61"/>
      <c r="DH398" s="61"/>
      <c r="DI398" s="61"/>
      <c r="DJ398" s="61"/>
      <c r="DK398" s="61"/>
      <c r="DL398" s="61"/>
      <c r="DM398" s="61"/>
    </row>
    <row r="399" spans="1:117" s="25" customFormat="1" x14ac:dyDescent="0.2">
      <c r="A399" s="25" t="s">
        <v>109</v>
      </c>
      <c r="B399" s="25" t="s">
        <v>161</v>
      </c>
      <c r="C399" s="25" t="s">
        <v>152</v>
      </c>
      <c r="I399" s="116"/>
      <c r="J399" s="116"/>
      <c r="K399" s="116"/>
      <c r="L399" s="116"/>
      <c r="M399" s="116"/>
      <c r="N399" s="116"/>
      <c r="U399" s="152" t="s">
        <v>303</v>
      </c>
      <c r="V399" s="152" t="s">
        <v>295</v>
      </c>
      <c r="W399" s="152" t="s">
        <v>147</v>
      </c>
      <c r="AL399" s="117" t="s">
        <v>5342</v>
      </c>
      <c r="AM399" s="35" t="s">
        <v>657</v>
      </c>
      <c r="AN399" s="35" t="str">
        <f t="shared" si="86"/>
        <v>THIÊN HÌNHDẦN</v>
      </c>
      <c r="AO399" s="35" t="str">
        <f t="shared" si="89"/>
        <v>THIÊN HÌNH-Đ</v>
      </c>
      <c r="AP399" s="25" t="s">
        <v>147</v>
      </c>
      <c r="AQ399" s="25" t="str">
        <f t="shared" si="84"/>
        <v>DẦ-N</v>
      </c>
      <c r="AX399" s="25" t="str">
        <f t="shared" si="87"/>
        <v>L.THIÊN HÌNHDẦN</v>
      </c>
      <c r="AY399" s="25" t="str">
        <f t="shared" si="88"/>
        <v>L.THIÊN HÌNH-Đ</v>
      </c>
      <c r="BP399" s="61"/>
      <c r="CT399" s="61"/>
      <c r="CU399" s="61"/>
      <c r="CV399" s="61"/>
      <c r="CW399" s="61"/>
      <c r="CX399" s="61"/>
      <c r="CY399" s="61"/>
      <c r="CZ399" s="61"/>
      <c r="DA399" s="61"/>
      <c r="DB399" s="61"/>
      <c r="DC399" s="61"/>
      <c r="DD399" s="61"/>
      <c r="DE399" s="61"/>
      <c r="DF399" s="61"/>
      <c r="DG399" s="61"/>
      <c r="DH399" s="61"/>
      <c r="DI399" s="61"/>
      <c r="DJ399" s="61"/>
      <c r="DK399" s="61"/>
      <c r="DL399" s="61"/>
      <c r="DM399" s="61"/>
    </row>
    <row r="400" spans="1:117" s="25" customFormat="1" x14ac:dyDescent="0.2">
      <c r="A400" s="25" t="s">
        <v>110</v>
      </c>
      <c r="B400" s="25" t="s">
        <v>161</v>
      </c>
      <c r="C400" s="25" t="s">
        <v>153</v>
      </c>
      <c r="I400" s="116"/>
      <c r="J400" s="116"/>
      <c r="K400" s="116"/>
      <c r="L400" s="116"/>
      <c r="M400" s="116"/>
      <c r="N400" s="116"/>
      <c r="U400" s="152" t="s">
        <v>303</v>
      </c>
      <c r="V400" s="152" t="s">
        <v>296</v>
      </c>
      <c r="W400" s="152" t="s">
        <v>148</v>
      </c>
      <c r="AL400" s="117" t="s">
        <v>5342</v>
      </c>
      <c r="AM400" s="35" t="s">
        <v>657</v>
      </c>
      <c r="AN400" s="35" t="str">
        <f t="shared" si="86"/>
        <v>THIÊN HÌNHTHÂN</v>
      </c>
      <c r="AO400" s="35" t="str">
        <f t="shared" si="89"/>
        <v>THIÊN HÌNH-Đ</v>
      </c>
      <c r="AP400" s="25" t="s">
        <v>153</v>
      </c>
      <c r="AQ400" s="25" t="str">
        <f t="shared" si="84"/>
        <v>THÂ-N</v>
      </c>
      <c r="AX400" s="25" t="str">
        <f t="shared" si="87"/>
        <v>L.THIÊN HÌNHTHÂN</v>
      </c>
      <c r="AY400" s="25" t="str">
        <f t="shared" si="88"/>
        <v>L.THIÊN HÌNH-Đ</v>
      </c>
      <c r="BP400" s="61"/>
      <c r="CT400" s="61"/>
      <c r="CU400" s="61"/>
      <c r="CV400" s="61"/>
      <c r="CW400" s="61"/>
      <c r="CX400" s="61"/>
      <c r="CY400" s="61"/>
      <c r="CZ400" s="61"/>
      <c r="DA400" s="61"/>
      <c r="DB400" s="61"/>
      <c r="DC400" s="61"/>
      <c r="DD400" s="61"/>
      <c r="DE400" s="61"/>
      <c r="DF400" s="61"/>
      <c r="DG400" s="61"/>
      <c r="DH400" s="61"/>
      <c r="DI400" s="61"/>
      <c r="DJ400" s="61"/>
      <c r="DK400" s="61"/>
      <c r="DL400" s="61"/>
      <c r="DM400" s="61"/>
    </row>
    <row r="401" spans="1:117" s="25" customFormat="1" x14ac:dyDescent="0.2">
      <c r="A401" s="25" t="s">
        <v>111</v>
      </c>
      <c r="B401" s="25" t="s">
        <v>161</v>
      </c>
      <c r="C401" s="25" t="s">
        <v>154</v>
      </c>
      <c r="I401" s="116"/>
      <c r="J401" s="116"/>
      <c r="K401" s="116"/>
      <c r="L401" s="116"/>
      <c r="M401" s="116"/>
      <c r="N401" s="116"/>
      <c r="U401" s="152" t="s">
        <v>303</v>
      </c>
      <c r="V401" s="152" t="s">
        <v>297</v>
      </c>
      <c r="W401" s="152" t="s">
        <v>149</v>
      </c>
      <c r="AL401" s="117" t="s">
        <v>5342</v>
      </c>
      <c r="AM401" s="35" t="s">
        <v>657</v>
      </c>
      <c r="AN401" s="35" t="str">
        <f t="shared" si="86"/>
        <v>THIÊN HÌNHMÃO</v>
      </c>
      <c r="AO401" s="35" t="str">
        <f t="shared" si="89"/>
        <v>THIÊN HÌNH-Đ</v>
      </c>
      <c r="AP401" s="25" t="s">
        <v>148</v>
      </c>
      <c r="AQ401" s="25" t="str">
        <f t="shared" si="84"/>
        <v>MÃ-O</v>
      </c>
      <c r="AX401" s="25" t="str">
        <f t="shared" si="87"/>
        <v>L.THIÊN HÌNHMÃO</v>
      </c>
      <c r="AY401" s="25" t="str">
        <f t="shared" si="88"/>
        <v>L.THIÊN HÌNH-Đ</v>
      </c>
      <c r="BP401" s="61"/>
      <c r="CT401" s="61"/>
      <c r="CU401" s="61"/>
      <c r="CV401" s="61"/>
      <c r="CW401" s="61"/>
      <c r="CX401" s="61"/>
      <c r="CY401" s="61"/>
      <c r="CZ401" s="61"/>
      <c r="DA401" s="61"/>
      <c r="DB401" s="61"/>
      <c r="DC401" s="61"/>
      <c r="DD401" s="61"/>
      <c r="DE401" s="61"/>
      <c r="DF401" s="61"/>
      <c r="DG401" s="61"/>
      <c r="DH401" s="61"/>
      <c r="DI401" s="61"/>
      <c r="DJ401" s="61"/>
      <c r="DK401" s="61"/>
      <c r="DL401" s="61"/>
      <c r="DM401" s="61"/>
    </row>
    <row r="402" spans="1:117" s="25" customFormat="1" x14ac:dyDescent="0.2">
      <c r="A402" s="25" t="s">
        <v>112</v>
      </c>
      <c r="B402" s="25" t="s">
        <v>161</v>
      </c>
      <c r="C402" s="25" t="s">
        <v>155</v>
      </c>
      <c r="I402" s="116"/>
      <c r="J402" s="116"/>
      <c r="K402" s="116"/>
      <c r="L402" s="116"/>
      <c r="M402" s="116"/>
      <c r="N402" s="116"/>
      <c r="U402" s="152" t="s">
        <v>303</v>
      </c>
      <c r="V402" s="152" t="s">
        <v>298</v>
      </c>
      <c r="W402" s="152" t="s">
        <v>150</v>
      </c>
      <c r="AL402" s="117" t="s">
        <v>5342</v>
      </c>
      <c r="AM402" s="35" t="s">
        <v>657</v>
      </c>
      <c r="AN402" s="35" t="str">
        <f t="shared" si="86"/>
        <v>THIÊN HÌNHDẬU</v>
      </c>
      <c r="AO402" s="35" t="str">
        <f t="shared" si="89"/>
        <v>THIÊN HÌNH-Đ</v>
      </c>
      <c r="AP402" s="25" t="s">
        <v>154</v>
      </c>
      <c r="AQ402" s="25" t="str">
        <f t="shared" si="84"/>
        <v>DẬ-U</v>
      </c>
      <c r="AX402" s="25" t="str">
        <f t="shared" si="87"/>
        <v>L.THIÊN HÌNHDẬU</v>
      </c>
      <c r="AY402" s="25" t="str">
        <f t="shared" si="88"/>
        <v>L.THIÊN HÌNH-Đ</v>
      </c>
      <c r="BP402" s="61"/>
      <c r="CT402" s="61"/>
      <c r="CU402" s="61"/>
      <c r="CV402" s="61"/>
      <c r="CW402" s="61"/>
      <c r="CX402" s="61"/>
      <c r="CY402" s="61"/>
      <c r="CZ402" s="61"/>
      <c r="DA402" s="61"/>
      <c r="DB402" s="61"/>
      <c r="DC402" s="61"/>
      <c r="DD402" s="61"/>
      <c r="DE402" s="61"/>
      <c r="DF402" s="61"/>
      <c r="DG402" s="61"/>
      <c r="DH402" s="61"/>
      <c r="DI402" s="61"/>
      <c r="DJ402" s="61"/>
      <c r="DK402" s="61"/>
      <c r="DL402" s="61"/>
      <c r="DM402" s="61"/>
    </row>
    <row r="403" spans="1:117" s="25" customFormat="1" x14ac:dyDescent="0.2">
      <c r="A403" s="25" t="s">
        <v>113</v>
      </c>
      <c r="B403" s="25" t="s">
        <v>161</v>
      </c>
      <c r="C403" s="25" t="s">
        <v>156</v>
      </c>
      <c r="I403" s="116"/>
      <c r="J403" s="116"/>
      <c r="K403" s="116"/>
      <c r="L403" s="116"/>
      <c r="M403" s="116"/>
      <c r="N403" s="116"/>
      <c r="U403" s="152" t="s">
        <v>303</v>
      </c>
      <c r="V403" s="152" t="s">
        <v>299</v>
      </c>
      <c r="W403" s="152" t="s">
        <v>151</v>
      </c>
      <c r="AL403" s="117" t="s">
        <v>5343</v>
      </c>
      <c r="AM403" s="35" t="s">
        <v>657</v>
      </c>
      <c r="AN403" s="35" t="str">
        <f t="shared" si="86"/>
        <v>THIÊN HÌNHTÝ</v>
      </c>
      <c r="AO403" s="35" t="str">
        <f t="shared" si="89"/>
        <v>THIÊN HÌNH-H</v>
      </c>
      <c r="AP403" s="25" t="s">
        <v>157</v>
      </c>
      <c r="AQ403" s="25" t="str">
        <f t="shared" si="84"/>
        <v>T-Ý</v>
      </c>
      <c r="AX403" s="25" t="str">
        <f t="shared" si="87"/>
        <v>L.THIÊN HÌNHTÝ</v>
      </c>
      <c r="AY403" s="25" t="str">
        <f t="shared" si="88"/>
        <v>L.THIÊN HÌNH-H</v>
      </c>
      <c r="BP403" s="61"/>
      <c r="CT403" s="61"/>
      <c r="CU403" s="61"/>
      <c r="CV403" s="61"/>
      <c r="CW403" s="61"/>
      <c r="CX403" s="61"/>
      <c r="CY403" s="61"/>
      <c r="CZ403" s="61"/>
      <c r="DA403" s="61"/>
      <c r="DB403" s="61"/>
      <c r="DC403" s="61"/>
      <c r="DD403" s="61"/>
      <c r="DE403" s="61"/>
      <c r="DF403" s="61"/>
      <c r="DG403" s="61"/>
      <c r="DH403" s="61"/>
      <c r="DI403" s="61"/>
      <c r="DJ403" s="61"/>
      <c r="DK403" s="61"/>
      <c r="DL403" s="61"/>
      <c r="DM403" s="61"/>
    </row>
    <row r="404" spans="1:117" s="25" customFormat="1" x14ac:dyDescent="0.2">
      <c r="A404" s="25" t="s">
        <v>114</v>
      </c>
      <c r="B404" s="25" t="s">
        <v>161</v>
      </c>
      <c r="C404" s="25" t="s">
        <v>157</v>
      </c>
      <c r="I404" s="116"/>
      <c r="J404" s="116"/>
      <c r="K404" s="116"/>
      <c r="L404" s="116"/>
      <c r="M404" s="116"/>
      <c r="N404" s="116"/>
      <c r="U404" s="152" t="s">
        <v>303</v>
      </c>
      <c r="V404" s="152" t="s">
        <v>300</v>
      </c>
      <c r="W404" s="152" t="s">
        <v>152</v>
      </c>
      <c r="AL404" s="117" t="s">
        <v>5343</v>
      </c>
      <c r="AM404" s="35" t="s">
        <v>657</v>
      </c>
      <c r="AN404" s="35" t="str">
        <f t="shared" si="86"/>
        <v>THIÊN HÌNHSỬU</v>
      </c>
      <c r="AO404" s="35" t="str">
        <f t="shared" si="89"/>
        <v>THIÊN HÌNH-H</v>
      </c>
      <c r="AP404" s="25" t="s">
        <v>158</v>
      </c>
      <c r="AQ404" s="25" t="str">
        <f t="shared" si="84"/>
        <v>SỬ-U</v>
      </c>
      <c r="AX404" s="25" t="str">
        <f t="shared" si="87"/>
        <v>L.THIÊN HÌNHSỬU</v>
      </c>
      <c r="AY404" s="25" t="str">
        <f t="shared" si="88"/>
        <v>L.THIÊN HÌNH-H</v>
      </c>
      <c r="BP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61"/>
      <c r="DH404" s="61"/>
      <c r="DI404" s="61"/>
      <c r="DJ404" s="61"/>
      <c r="DK404" s="61"/>
      <c r="DL404" s="61"/>
      <c r="DM404" s="61"/>
    </row>
    <row r="405" spans="1:117" s="25" customFormat="1" x14ac:dyDescent="0.2">
      <c r="A405" s="25" t="s">
        <v>115</v>
      </c>
      <c r="B405" s="25" t="s">
        <v>161</v>
      </c>
      <c r="C405" s="25" t="s">
        <v>158</v>
      </c>
      <c r="I405" s="116"/>
      <c r="J405" s="116"/>
      <c r="K405" s="116"/>
      <c r="L405" s="116"/>
      <c r="M405" s="116"/>
      <c r="N405" s="116"/>
      <c r="U405" s="152" t="s">
        <v>303</v>
      </c>
      <c r="V405" s="152" t="s">
        <v>301</v>
      </c>
      <c r="W405" s="152" t="s">
        <v>153</v>
      </c>
      <c r="AL405" s="117" t="s">
        <v>5343</v>
      </c>
      <c r="AM405" s="35" t="s">
        <v>657</v>
      </c>
      <c r="AN405" s="35" t="str">
        <f t="shared" si="86"/>
        <v>THIÊN HÌNHTHÌN</v>
      </c>
      <c r="AO405" s="35" t="str">
        <f t="shared" si="89"/>
        <v>THIÊN HÌNH-H</v>
      </c>
      <c r="AP405" s="25" t="s">
        <v>149</v>
      </c>
      <c r="AQ405" s="25" t="str">
        <f t="shared" si="84"/>
        <v>THÌ-N</v>
      </c>
      <c r="AX405" s="25" t="str">
        <f t="shared" si="87"/>
        <v>L.THIÊN HÌNHTHÌN</v>
      </c>
      <c r="AY405" s="25" t="str">
        <f t="shared" si="88"/>
        <v>L.THIÊN HÌNH-H</v>
      </c>
      <c r="BP405" s="61"/>
      <c r="CT405" s="61"/>
      <c r="CU405" s="61"/>
      <c r="CV405" s="61"/>
      <c r="CW405" s="61"/>
      <c r="CX405" s="61"/>
      <c r="CY405" s="61"/>
      <c r="CZ405" s="61"/>
      <c r="DA405" s="61"/>
      <c r="DB405" s="61"/>
      <c r="DC405" s="61"/>
      <c r="DD405" s="61"/>
      <c r="DE405" s="61"/>
      <c r="DF405" s="61"/>
      <c r="DG405" s="61"/>
      <c r="DH405" s="61"/>
      <c r="DI405" s="61"/>
      <c r="DJ405" s="61"/>
      <c r="DK405" s="61"/>
      <c r="DL405" s="61"/>
      <c r="DM405" s="61"/>
    </row>
    <row r="406" spans="1:117" s="25" customFormat="1" x14ac:dyDescent="0.2">
      <c r="A406" s="25" t="s">
        <v>116</v>
      </c>
      <c r="B406" s="25" t="s">
        <v>161</v>
      </c>
      <c r="C406" s="25" t="s">
        <v>147</v>
      </c>
      <c r="I406" s="116"/>
      <c r="J406" s="116"/>
      <c r="K406" s="116"/>
      <c r="L406" s="116"/>
      <c r="M406" s="116"/>
      <c r="N406" s="116"/>
      <c r="U406" s="152" t="s">
        <v>303</v>
      </c>
      <c r="V406" s="152" t="s">
        <v>302</v>
      </c>
      <c r="W406" s="152" t="s">
        <v>154</v>
      </c>
      <c r="AL406" s="117" t="s">
        <v>5343</v>
      </c>
      <c r="AM406" s="35" t="s">
        <v>657</v>
      </c>
      <c r="AN406" s="35" t="str">
        <f t="shared" si="86"/>
        <v>THIÊN HÌNHTỴ</v>
      </c>
      <c r="AO406" s="35" t="str">
        <f t="shared" si="89"/>
        <v>THIÊN HÌNH-H</v>
      </c>
      <c r="AP406" s="25" t="s">
        <v>150</v>
      </c>
      <c r="AQ406" s="25" t="str">
        <f t="shared" si="84"/>
        <v>T-Ỵ</v>
      </c>
      <c r="AX406" s="25" t="str">
        <f t="shared" si="87"/>
        <v>L.THIÊN HÌNHTỴ</v>
      </c>
      <c r="AY406" s="25" t="str">
        <f t="shared" si="88"/>
        <v>L.THIÊN HÌNH-H</v>
      </c>
      <c r="BP406" s="61"/>
      <c r="CT406" s="61"/>
      <c r="CU406" s="61"/>
      <c r="CV406" s="61"/>
      <c r="CW406" s="61"/>
      <c r="CX406" s="61"/>
      <c r="CY406" s="61"/>
      <c r="CZ406" s="61"/>
      <c r="DA406" s="61"/>
      <c r="DB406" s="61"/>
      <c r="DC406" s="61"/>
      <c r="DD406" s="61"/>
      <c r="DE406" s="61"/>
      <c r="DF406" s="61"/>
      <c r="DG406" s="61"/>
      <c r="DH406" s="61"/>
      <c r="DI406" s="61"/>
      <c r="DJ406" s="61"/>
      <c r="DK406" s="61"/>
      <c r="DL406" s="61"/>
      <c r="DM406" s="61"/>
    </row>
    <row r="407" spans="1:117" s="25" customFormat="1" x14ac:dyDescent="0.2">
      <c r="A407" s="25" t="s">
        <v>117</v>
      </c>
      <c r="B407" s="25" t="s">
        <v>161</v>
      </c>
      <c r="C407" s="25" t="s">
        <v>148</v>
      </c>
      <c r="I407" s="116"/>
      <c r="J407" s="116"/>
      <c r="K407" s="116"/>
      <c r="L407" s="116"/>
      <c r="M407" s="116"/>
      <c r="N407" s="116"/>
      <c r="U407" s="152" t="s">
        <v>303</v>
      </c>
      <c r="V407" s="152" t="s">
        <v>303</v>
      </c>
      <c r="W407" s="152" t="s">
        <v>155</v>
      </c>
      <c r="AL407" s="117" t="s">
        <v>5343</v>
      </c>
      <c r="AM407" s="35" t="s">
        <v>657</v>
      </c>
      <c r="AN407" s="35" t="str">
        <f t="shared" si="86"/>
        <v>THIÊN HÌNHNGỌ</v>
      </c>
      <c r="AO407" s="35" t="str">
        <f t="shared" si="89"/>
        <v>THIÊN HÌNH-H</v>
      </c>
      <c r="AP407" s="25" t="s">
        <v>151</v>
      </c>
      <c r="AQ407" s="25" t="str">
        <f t="shared" si="84"/>
        <v>NG-Ọ</v>
      </c>
      <c r="AX407" s="25" t="str">
        <f t="shared" si="87"/>
        <v>L.THIÊN HÌNHNGỌ</v>
      </c>
      <c r="AY407" s="25" t="str">
        <f t="shared" si="88"/>
        <v>L.THIÊN HÌNH-H</v>
      </c>
      <c r="BP407" s="61"/>
      <c r="CT407" s="61"/>
      <c r="CU407" s="61"/>
      <c r="CV407" s="61"/>
      <c r="CW407" s="61"/>
      <c r="CX407" s="61"/>
      <c r="CY407" s="61"/>
      <c r="CZ407" s="61"/>
      <c r="DA407" s="61"/>
      <c r="DB407" s="61"/>
      <c r="DC407" s="61"/>
      <c r="DD407" s="61"/>
      <c r="DE407" s="61"/>
      <c r="DF407" s="61"/>
      <c r="DG407" s="61"/>
      <c r="DH407" s="61"/>
      <c r="DI407" s="61"/>
      <c r="DJ407" s="61"/>
      <c r="DK407" s="61"/>
      <c r="DL407" s="61"/>
      <c r="DM407" s="61"/>
    </row>
    <row r="408" spans="1:117" s="25" customFormat="1" x14ac:dyDescent="0.2">
      <c r="A408" s="25" t="s">
        <v>118</v>
      </c>
      <c r="B408" s="25" t="s">
        <v>161</v>
      </c>
      <c r="C408" s="25" t="s">
        <v>149</v>
      </c>
      <c r="I408" s="116"/>
      <c r="J408" s="116"/>
      <c r="K408" s="116"/>
      <c r="L408" s="116"/>
      <c r="M408" s="116"/>
      <c r="N408" s="116"/>
      <c r="U408" s="152" t="s">
        <v>303</v>
      </c>
      <c r="V408" s="152" t="s">
        <v>304</v>
      </c>
      <c r="W408" s="152" t="s">
        <v>156</v>
      </c>
      <c r="AL408" s="117" t="s">
        <v>5343</v>
      </c>
      <c r="AM408" s="35" t="s">
        <v>657</v>
      </c>
      <c r="AN408" s="35" t="str">
        <f t="shared" si="86"/>
        <v>THIÊN HÌNHMÙI</v>
      </c>
      <c r="AO408" s="35" t="str">
        <f t="shared" si="89"/>
        <v>THIÊN HÌNH-H</v>
      </c>
      <c r="AP408" s="25" t="s">
        <v>152</v>
      </c>
      <c r="AQ408" s="25" t="str">
        <f t="shared" si="84"/>
        <v>MÙ-I</v>
      </c>
      <c r="AX408" s="25" t="str">
        <f t="shared" si="87"/>
        <v>L.THIÊN HÌNHMÙI</v>
      </c>
      <c r="AY408" s="25" t="str">
        <f t="shared" si="88"/>
        <v>L.THIÊN HÌNH-H</v>
      </c>
      <c r="BP408" s="61"/>
      <c r="CT408" s="61"/>
      <c r="CU408" s="61"/>
      <c r="CV408" s="61"/>
      <c r="CW408" s="61"/>
      <c r="CX408" s="61"/>
      <c r="CY408" s="61"/>
      <c r="CZ408" s="61"/>
      <c r="DA408" s="61"/>
      <c r="DB408" s="61"/>
      <c r="DC408" s="61"/>
      <c r="DD408" s="61"/>
      <c r="DE408" s="61"/>
      <c r="DF408" s="61"/>
      <c r="DG408" s="61"/>
      <c r="DH408" s="61"/>
      <c r="DI408" s="61"/>
      <c r="DJ408" s="61"/>
      <c r="DK408" s="61"/>
      <c r="DL408" s="61"/>
      <c r="DM408" s="61"/>
    </row>
    <row r="409" spans="1:117" s="25" customFormat="1" x14ac:dyDescent="0.2">
      <c r="A409" s="25" t="s">
        <v>119</v>
      </c>
      <c r="B409" s="25" t="s">
        <v>161</v>
      </c>
      <c r="C409" s="25" t="s">
        <v>150</v>
      </c>
      <c r="I409" s="116"/>
      <c r="J409" s="116"/>
      <c r="K409" s="116"/>
      <c r="L409" s="116"/>
      <c r="M409" s="116"/>
      <c r="N409" s="116"/>
      <c r="U409" s="152" t="s">
        <v>303</v>
      </c>
      <c r="V409" s="152" t="s">
        <v>305</v>
      </c>
      <c r="W409" s="152" t="s">
        <v>157</v>
      </c>
      <c r="AL409" s="117" t="s">
        <v>5343</v>
      </c>
      <c r="AM409" s="35" t="s">
        <v>657</v>
      </c>
      <c r="AN409" s="35" t="str">
        <f t="shared" si="86"/>
        <v>THIÊN HÌNHTUẤT</v>
      </c>
      <c r="AO409" s="35" t="str">
        <f t="shared" si="89"/>
        <v>THIÊN HÌNH-H</v>
      </c>
      <c r="AP409" s="25" t="s">
        <v>155</v>
      </c>
      <c r="AQ409" s="25" t="str">
        <f t="shared" si="84"/>
        <v>TUẤ-T</v>
      </c>
      <c r="AX409" s="25" t="str">
        <f t="shared" si="87"/>
        <v>L.THIÊN HÌNHTUẤT</v>
      </c>
      <c r="AY409" s="25" t="str">
        <f t="shared" si="88"/>
        <v>L.THIÊN HÌNH-H</v>
      </c>
      <c r="BP409" s="61"/>
      <c r="CT409" s="61"/>
      <c r="CU409" s="61"/>
      <c r="CV409" s="61"/>
      <c r="CW409" s="61"/>
      <c r="CX409" s="61"/>
      <c r="CY409" s="61"/>
      <c r="CZ409" s="61"/>
      <c r="DA409" s="61"/>
      <c r="DB409" s="61"/>
      <c r="DC409" s="61"/>
      <c r="DD409" s="61"/>
      <c r="DE409" s="61"/>
      <c r="DF409" s="61"/>
      <c r="DG409" s="61"/>
      <c r="DH409" s="61"/>
      <c r="DI409" s="61"/>
      <c r="DJ409" s="61"/>
      <c r="DK409" s="61"/>
      <c r="DL409" s="61"/>
      <c r="DM409" s="61"/>
    </row>
    <row r="410" spans="1:117" s="25" customFormat="1" x14ac:dyDescent="0.2">
      <c r="A410" s="25" t="s">
        <v>120</v>
      </c>
      <c r="B410" s="25" t="s">
        <v>161</v>
      </c>
      <c r="C410" s="25" t="s">
        <v>151</v>
      </c>
      <c r="I410" s="116"/>
      <c r="J410" s="116"/>
      <c r="K410" s="116"/>
      <c r="L410" s="116"/>
      <c r="M410" s="116"/>
      <c r="N410" s="116"/>
      <c r="U410" s="152" t="s">
        <v>303</v>
      </c>
      <c r="V410" s="152" t="s">
        <v>306</v>
      </c>
      <c r="W410" s="152" t="s">
        <v>158</v>
      </c>
      <c r="AL410" s="117" t="s">
        <v>5343</v>
      </c>
      <c r="AM410" s="35" t="s">
        <v>657</v>
      </c>
      <c r="AN410" s="35" t="str">
        <f t="shared" si="86"/>
        <v>THIÊN HÌNHHỢI</v>
      </c>
      <c r="AO410" s="35" t="str">
        <f t="shared" si="89"/>
        <v>THIÊN HÌNH-H</v>
      </c>
      <c r="AP410" s="25" t="s">
        <v>156</v>
      </c>
      <c r="AQ410" s="25" t="str">
        <f t="shared" si="84"/>
        <v>HỢ-I</v>
      </c>
      <c r="AX410" s="25" t="str">
        <f t="shared" si="87"/>
        <v>L.THIÊN HÌNHHỢI</v>
      </c>
      <c r="AY410" s="25" t="str">
        <f t="shared" si="88"/>
        <v>L.THIÊN HÌNH-H</v>
      </c>
      <c r="BP410" s="61"/>
      <c r="CT410" s="61"/>
      <c r="CU410" s="61"/>
      <c r="CV410" s="61"/>
      <c r="CW410" s="61"/>
      <c r="CX410" s="61"/>
      <c r="CY410" s="61"/>
      <c r="CZ410" s="61"/>
      <c r="DA410" s="61"/>
      <c r="DB410" s="61"/>
      <c r="DC410" s="61"/>
      <c r="DD410" s="61"/>
      <c r="DE410" s="61"/>
      <c r="DF410" s="61"/>
      <c r="DG410" s="61"/>
      <c r="DH410" s="61"/>
      <c r="DI410" s="61"/>
      <c r="DJ410" s="61"/>
      <c r="DK410" s="61"/>
      <c r="DL410" s="61"/>
      <c r="DM410" s="61"/>
    </row>
    <row r="411" spans="1:117" s="25" customFormat="1" x14ac:dyDescent="0.2">
      <c r="A411" s="25" t="s">
        <v>121</v>
      </c>
      <c r="B411" s="25" t="s">
        <v>161</v>
      </c>
      <c r="C411" s="25" t="s">
        <v>151</v>
      </c>
      <c r="I411" s="116"/>
      <c r="J411" s="116"/>
      <c r="K411" s="116"/>
      <c r="L411" s="116"/>
      <c r="M411" s="116"/>
      <c r="N411" s="116"/>
      <c r="U411" s="152" t="s">
        <v>304</v>
      </c>
      <c r="V411" s="152" t="s">
        <v>307</v>
      </c>
      <c r="W411" s="152" t="s">
        <v>147</v>
      </c>
      <c r="AL411" s="117" t="s">
        <v>5342</v>
      </c>
      <c r="AM411" s="35" t="s">
        <v>226</v>
      </c>
      <c r="AN411" s="35" t="str">
        <f t="shared" si="86"/>
        <v>THIÊN KHỐCTÝ</v>
      </c>
      <c r="AO411" s="35" t="str">
        <f t="shared" si="89"/>
        <v>THIÊN KHỐC-Đ</v>
      </c>
      <c r="AP411" s="25" t="s">
        <v>157</v>
      </c>
      <c r="AQ411" s="25" t="str">
        <f t="shared" si="84"/>
        <v>T-Ý</v>
      </c>
      <c r="AX411" s="25" t="str">
        <f t="shared" si="87"/>
        <v>L.THIÊN KHỐCTÝ</v>
      </c>
      <c r="AY411" s="25" t="str">
        <f t="shared" si="88"/>
        <v>L.THIÊN KHỐC-Đ</v>
      </c>
      <c r="BP411" s="61"/>
      <c r="CT411" s="61"/>
      <c r="CU411" s="61"/>
      <c r="CV411" s="61"/>
      <c r="CW411" s="61"/>
      <c r="CX411" s="61"/>
      <c r="CY411" s="61"/>
      <c r="CZ411" s="61"/>
      <c r="DA411" s="61"/>
      <c r="DB411" s="61"/>
      <c r="DC411" s="61"/>
      <c r="DD411" s="61"/>
      <c r="DE411" s="61"/>
      <c r="DF411" s="61"/>
      <c r="DG411" s="61"/>
      <c r="DH411" s="61"/>
      <c r="DI411" s="61"/>
      <c r="DJ411" s="61"/>
      <c r="DK411" s="61"/>
      <c r="DL411" s="61"/>
      <c r="DM411" s="61"/>
    </row>
    <row r="412" spans="1:117" s="25" customFormat="1" x14ac:dyDescent="0.2">
      <c r="A412" s="25" t="s">
        <v>122</v>
      </c>
      <c r="B412" s="25" t="s">
        <v>161</v>
      </c>
      <c r="C412" s="25" t="s">
        <v>152</v>
      </c>
      <c r="I412" s="116"/>
      <c r="J412" s="116"/>
      <c r="K412" s="116"/>
      <c r="L412" s="116"/>
      <c r="M412" s="116"/>
      <c r="N412" s="116"/>
      <c r="U412" s="152" t="s">
        <v>304</v>
      </c>
      <c r="V412" s="152" t="s">
        <v>308</v>
      </c>
      <c r="W412" s="152" t="s">
        <v>148</v>
      </c>
      <c r="AL412" s="117" t="s">
        <v>5342</v>
      </c>
      <c r="AM412" s="35" t="s">
        <v>226</v>
      </c>
      <c r="AN412" s="35" t="str">
        <f t="shared" si="86"/>
        <v>THIÊN KHỐCNGỌ</v>
      </c>
      <c r="AO412" s="35" t="str">
        <f t="shared" si="89"/>
        <v>THIÊN KHỐC-Đ</v>
      </c>
      <c r="AP412" s="25" t="s">
        <v>151</v>
      </c>
      <c r="AQ412" s="25" t="str">
        <f t="shared" si="84"/>
        <v>NG-Ọ</v>
      </c>
      <c r="AX412" s="25" t="str">
        <f t="shared" si="87"/>
        <v>L.THIÊN KHỐCNGỌ</v>
      </c>
      <c r="AY412" s="25" t="str">
        <f t="shared" si="88"/>
        <v>L.THIÊN KHỐC-Đ</v>
      </c>
      <c r="BP412" s="61"/>
      <c r="CT412" s="61"/>
      <c r="CU412" s="61"/>
      <c r="CV412" s="61"/>
      <c r="CW412" s="61"/>
      <c r="CX412" s="61"/>
      <c r="CY412" s="61"/>
      <c r="CZ412" s="61"/>
      <c r="DA412" s="61"/>
      <c r="DB412" s="61"/>
      <c r="DC412" s="61"/>
      <c r="DD412" s="61"/>
      <c r="DE412" s="61"/>
      <c r="DF412" s="61"/>
      <c r="DG412" s="61"/>
      <c r="DH412" s="61"/>
      <c r="DI412" s="61"/>
      <c r="DJ412" s="61"/>
      <c r="DK412" s="61"/>
      <c r="DL412" s="61"/>
      <c r="DM412" s="61"/>
    </row>
    <row r="413" spans="1:117" s="25" customFormat="1" x14ac:dyDescent="0.2">
      <c r="A413" s="25" t="s">
        <v>123</v>
      </c>
      <c r="B413" s="25" t="s">
        <v>161</v>
      </c>
      <c r="C413" s="25" t="s">
        <v>153</v>
      </c>
      <c r="I413" s="116"/>
      <c r="J413" s="116"/>
      <c r="K413" s="116"/>
      <c r="L413" s="116"/>
      <c r="M413" s="116"/>
      <c r="N413" s="116"/>
      <c r="U413" s="152" t="s">
        <v>304</v>
      </c>
      <c r="V413" s="152" t="s">
        <v>309</v>
      </c>
      <c r="W413" s="152" t="s">
        <v>149</v>
      </c>
      <c r="AL413" s="117" t="s">
        <v>5342</v>
      </c>
      <c r="AM413" s="35" t="s">
        <v>226</v>
      </c>
      <c r="AN413" s="35" t="str">
        <f t="shared" si="86"/>
        <v>THIÊN KHỐCDẦN</v>
      </c>
      <c r="AO413" s="35" t="str">
        <f t="shared" si="89"/>
        <v>THIÊN KHỐC-Đ</v>
      </c>
      <c r="AP413" s="25" t="s">
        <v>147</v>
      </c>
      <c r="AQ413" s="25" t="str">
        <f t="shared" si="84"/>
        <v>DẦ-N</v>
      </c>
      <c r="AX413" s="25" t="str">
        <f t="shared" si="87"/>
        <v>L.THIÊN KHỐCDẦN</v>
      </c>
      <c r="AY413" s="25" t="str">
        <f t="shared" si="88"/>
        <v>L.THIÊN KHỐC-Đ</v>
      </c>
      <c r="BP413" s="61"/>
      <c r="CT413" s="61"/>
      <c r="CU413" s="61"/>
      <c r="CV413" s="61"/>
      <c r="CW413" s="61"/>
      <c r="CX413" s="61"/>
      <c r="CY413" s="61"/>
      <c r="CZ413" s="61"/>
      <c r="DA413" s="61"/>
      <c r="DB413" s="61"/>
      <c r="DC413" s="61"/>
      <c r="DD413" s="61"/>
      <c r="DE413" s="61"/>
      <c r="DF413" s="61"/>
      <c r="DG413" s="61"/>
      <c r="DH413" s="61"/>
      <c r="DI413" s="61"/>
      <c r="DJ413" s="61"/>
      <c r="DK413" s="61"/>
      <c r="DL413" s="61"/>
      <c r="DM413" s="61"/>
    </row>
    <row r="414" spans="1:117" s="25" customFormat="1" x14ac:dyDescent="0.2">
      <c r="A414" s="25" t="s">
        <v>124</v>
      </c>
      <c r="B414" s="25" t="s">
        <v>161</v>
      </c>
      <c r="C414" s="25" t="s">
        <v>154</v>
      </c>
      <c r="I414" s="116"/>
      <c r="J414" s="116"/>
      <c r="K414" s="116"/>
      <c r="L414" s="116"/>
      <c r="M414" s="116"/>
      <c r="N414" s="116"/>
      <c r="U414" s="152" t="s">
        <v>304</v>
      </c>
      <c r="V414" s="152" t="s">
        <v>310</v>
      </c>
      <c r="W414" s="152" t="s">
        <v>150</v>
      </c>
      <c r="AL414" s="117" t="s">
        <v>5342</v>
      </c>
      <c r="AM414" s="35" t="s">
        <v>226</v>
      </c>
      <c r="AN414" s="35" t="str">
        <f t="shared" si="86"/>
        <v>THIÊN KHỐCTHÂN</v>
      </c>
      <c r="AO414" s="35" t="str">
        <f t="shared" si="89"/>
        <v>THIÊN KHỐC-Đ</v>
      </c>
      <c r="AP414" s="25" t="s">
        <v>153</v>
      </c>
      <c r="AQ414" s="25" t="str">
        <f t="shared" si="84"/>
        <v>THÂ-N</v>
      </c>
      <c r="AX414" s="25" t="str">
        <f t="shared" si="87"/>
        <v>L.THIÊN KHỐCTHÂN</v>
      </c>
      <c r="AY414" s="25" t="str">
        <f t="shared" si="88"/>
        <v>L.THIÊN KHỐC-Đ</v>
      </c>
      <c r="BP414" s="61"/>
      <c r="CT414" s="61"/>
      <c r="CU414" s="61"/>
      <c r="CV414" s="61"/>
      <c r="CW414" s="61"/>
      <c r="CX414" s="61"/>
      <c r="CY414" s="61"/>
      <c r="CZ414" s="61"/>
      <c r="DA414" s="61"/>
      <c r="DB414" s="61"/>
      <c r="DC414" s="61"/>
      <c r="DD414" s="61"/>
      <c r="DE414" s="61"/>
      <c r="DF414" s="61"/>
      <c r="DG414" s="61"/>
      <c r="DH414" s="61"/>
      <c r="DI414" s="61"/>
      <c r="DJ414" s="61"/>
      <c r="DK414" s="61"/>
      <c r="DL414" s="61"/>
      <c r="DM414" s="61"/>
    </row>
    <row r="415" spans="1:117" s="25" customFormat="1" x14ac:dyDescent="0.2">
      <c r="A415" s="25" t="s">
        <v>125</v>
      </c>
      <c r="B415" s="25" t="s">
        <v>161</v>
      </c>
      <c r="C415" s="25" t="s">
        <v>155</v>
      </c>
      <c r="I415" s="116"/>
      <c r="J415" s="116"/>
      <c r="K415" s="116"/>
      <c r="L415" s="116"/>
      <c r="M415" s="116"/>
      <c r="N415" s="116"/>
      <c r="U415" s="152" t="s">
        <v>304</v>
      </c>
      <c r="V415" s="152" t="s">
        <v>311</v>
      </c>
      <c r="W415" s="152" t="s">
        <v>151</v>
      </c>
      <c r="AL415" s="117" t="s">
        <v>5343</v>
      </c>
      <c r="AM415" s="35" t="s">
        <v>226</v>
      </c>
      <c r="AN415" s="35" t="str">
        <f t="shared" si="86"/>
        <v>THIÊN KHỐCSỬU</v>
      </c>
      <c r="AO415" s="35" t="str">
        <f t="shared" si="89"/>
        <v>THIÊN KHỐC-H</v>
      </c>
      <c r="AP415" s="25" t="s">
        <v>158</v>
      </c>
      <c r="AQ415" s="25" t="str">
        <f t="shared" si="84"/>
        <v>SỬ-U</v>
      </c>
      <c r="AX415" s="25" t="str">
        <f t="shared" si="87"/>
        <v>L.THIÊN KHỐCSỬU</v>
      </c>
      <c r="AY415" s="25" t="str">
        <f t="shared" si="88"/>
        <v>L.THIÊN KHỐC-H</v>
      </c>
      <c r="BP415" s="61"/>
      <c r="CT415" s="61"/>
      <c r="CU415" s="61"/>
      <c r="CV415" s="61"/>
      <c r="CW415" s="61"/>
      <c r="CX415" s="61"/>
      <c r="CY415" s="61"/>
      <c r="CZ415" s="61"/>
      <c r="DA415" s="61"/>
      <c r="DB415" s="61"/>
      <c r="DC415" s="61"/>
      <c r="DD415" s="61"/>
      <c r="DE415" s="61"/>
      <c r="DF415" s="61"/>
      <c r="DG415" s="61"/>
      <c r="DH415" s="61"/>
      <c r="DI415" s="61"/>
      <c r="DJ415" s="61"/>
      <c r="DK415" s="61"/>
      <c r="DL415" s="61"/>
      <c r="DM415" s="61"/>
    </row>
    <row r="416" spans="1:117" s="25" customFormat="1" x14ac:dyDescent="0.2">
      <c r="A416" s="25" t="s">
        <v>126</v>
      </c>
      <c r="B416" s="25" t="s">
        <v>161</v>
      </c>
      <c r="C416" s="25" t="s">
        <v>156</v>
      </c>
      <c r="I416" s="116"/>
      <c r="J416" s="116"/>
      <c r="K416" s="116"/>
      <c r="L416" s="116"/>
      <c r="M416" s="116"/>
      <c r="N416" s="116"/>
      <c r="U416" s="152" t="s">
        <v>304</v>
      </c>
      <c r="V416" s="152" t="s">
        <v>312</v>
      </c>
      <c r="W416" s="152" t="s">
        <v>152</v>
      </c>
      <c r="AL416" s="117" t="s">
        <v>5343</v>
      </c>
      <c r="AM416" s="35" t="s">
        <v>226</v>
      </c>
      <c r="AN416" s="35" t="str">
        <f t="shared" si="86"/>
        <v>THIÊN KHỐCMÃO</v>
      </c>
      <c r="AO416" s="35" t="str">
        <f t="shared" si="89"/>
        <v>THIÊN KHỐC-H</v>
      </c>
      <c r="AP416" s="25" t="s">
        <v>148</v>
      </c>
      <c r="AQ416" s="25" t="str">
        <f t="shared" si="84"/>
        <v>MÃ-O</v>
      </c>
      <c r="AX416" s="25" t="str">
        <f t="shared" si="87"/>
        <v>L.THIÊN KHỐCMÃO</v>
      </c>
      <c r="AY416" s="25" t="str">
        <f t="shared" si="88"/>
        <v>L.THIÊN KHỐC-H</v>
      </c>
      <c r="BP416" s="61"/>
      <c r="CT416" s="61"/>
      <c r="CU416" s="61"/>
      <c r="CV416" s="61"/>
      <c r="CW416" s="61"/>
      <c r="CX416" s="61"/>
      <c r="CY416" s="61"/>
      <c r="CZ416" s="61"/>
      <c r="DA416" s="61"/>
      <c r="DB416" s="61"/>
      <c r="DC416" s="61"/>
      <c r="DD416" s="61"/>
      <c r="DE416" s="61"/>
      <c r="DF416" s="61"/>
      <c r="DG416" s="61"/>
      <c r="DH416" s="61"/>
      <c r="DI416" s="61"/>
      <c r="DJ416" s="61"/>
      <c r="DK416" s="61"/>
      <c r="DL416" s="61"/>
      <c r="DM416" s="61"/>
    </row>
    <row r="417" spans="1:117" s="25" customFormat="1" x14ac:dyDescent="0.2">
      <c r="A417" s="25" t="s">
        <v>127</v>
      </c>
      <c r="B417" s="25" t="s">
        <v>161</v>
      </c>
      <c r="C417" s="25" t="s">
        <v>157</v>
      </c>
      <c r="I417" s="116"/>
      <c r="J417" s="116"/>
      <c r="K417" s="116"/>
      <c r="L417" s="116"/>
      <c r="M417" s="116"/>
      <c r="N417" s="116"/>
      <c r="U417" s="152" t="s">
        <v>304</v>
      </c>
      <c r="V417" s="152" t="s">
        <v>313</v>
      </c>
      <c r="W417" s="152" t="s">
        <v>153</v>
      </c>
      <c r="AL417" s="117" t="s">
        <v>5343</v>
      </c>
      <c r="AM417" s="35" t="s">
        <v>226</v>
      </c>
      <c r="AN417" s="35" t="str">
        <f t="shared" si="86"/>
        <v>THIÊN KHỐCTHÌN</v>
      </c>
      <c r="AO417" s="35" t="str">
        <f t="shared" si="89"/>
        <v>THIÊN KHỐC-H</v>
      </c>
      <c r="AP417" s="25" t="s">
        <v>149</v>
      </c>
      <c r="AQ417" s="25" t="str">
        <f t="shared" si="84"/>
        <v>THÌ-N</v>
      </c>
      <c r="AX417" s="25" t="str">
        <f t="shared" si="87"/>
        <v>L.THIÊN KHỐCTHÌN</v>
      </c>
      <c r="AY417" s="25" t="str">
        <f t="shared" si="88"/>
        <v>L.THIÊN KHỐC-H</v>
      </c>
      <c r="BP417" s="61"/>
      <c r="CT417" s="61"/>
      <c r="CU417" s="61"/>
      <c r="CV417" s="61"/>
      <c r="CW417" s="61"/>
      <c r="CX417" s="61"/>
      <c r="CY417" s="61"/>
      <c r="CZ417" s="61"/>
      <c r="DA417" s="61"/>
      <c r="DB417" s="61"/>
      <c r="DC417" s="61"/>
      <c r="DD417" s="61"/>
      <c r="DE417" s="61"/>
      <c r="DF417" s="61"/>
      <c r="DG417" s="61"/>
      <c r="DH417" s="61"/>
      <c r="DI417" s="61"/>
      <c r="DJ417" s="61"/>
      <c r="DK417" s="61"/>
      <c r="DL417" s="61"/>
      <c r="DM417" s="61"/>
    </row>
    <row r="418" spans="1:117" s="25" customFormat="1" x14ac:dyDescent="0.2">
      <c r="A418" s="25" t="s">
        <v>128</v>
      </c>
      <c r="B418" s="25" t="s">
        <v>161</v>
      </c>
      <c r="C418" s="25" t="s">
        <v>158</v>
      </c>
      <c r="I418" s="116"/>
      <c r="J418" s="116"/>
      <c r="K418" s="116"/>
      <c r="L418" s="116"/>
      <c r="M418" s="116"/>
      <c r="N418" s="116"/>
      <c r="U418" s="152" t="s">
        <v>304</v>
      </c>
      <c r="V418" s="152" t="s">
        <v>314</v>
      </c>
      <c r="W418" s="152" t="s">
        <v>154</v>
      </c>
      <c r="AL418" s="117" t="s">
        <v>5343</v>
      </c>
      <c r="AM418" s="35" t="s">
        <v>226</v>
      </c>
      <c r="AN418" s="35" t="str">
        <f t="shared" si="86"/>
        <v>THIÊN KHỐCTỴ</v>
      </c>
      <c r="AO418" s="35" t="str">
        <f t="shared" si="89"/>
        <v>THIÊN KHỐC-H</v>
      </c>
      <c r="AP418" s="25" t="s">
        <v>150</v>
      </c>
      <c r="AQ418" s="25" t="str">
        <f t="shared" si="84"/>
        <v>T-Ỵ</v>
      </c>
      <c r="AX418" s="25" t="str">
        <f t="shared" si="87"/>
        <v>L.THIÊN KHỐCTỴ</v>
      </c>
      <c r="AY418" s="25" t="str">
        <f t="shared" si="88"/>
        <v>L.THIÊN KHỐC-H</v>
      </c>
      <c r="BP418" s="61"/>
      <c r="CT418" s="61"/>
      <c r="CU418" s="61"/>
      <c r="CV418" s="61"/>
      <c r="CW418" s="61"/>
      <c r="CX418" s="61"/>
      <c r="CY418" s="61"/>
      <c r="CZ418" s="61"/>
      <c r="DA418" s="61"/>
      <c r="DB418" s="61"/>
      <c r="DC418" s="61"/>
      <c r="DD418" s="61"/>
      <c r="DE418" s="61"/>
      <c r="DF418" s="61"/>
      <c r="DG418" s="61"/>
      <c r="DH418" s="61"/>
      <c r="DI418" s="61"/>
      <c r="DJ418" s="61"/>
      <c r="DK418" s="61"/>
      <c r="DL418" s="61"/>
      <c r="DM418" s="61"/>
    </row>
    <row r="419" spans="1:117" s="25" customFormat="1" x14ac:dyDescent="0.2">
      <c r="A419" s="25" t="s">
        <v>129</v>
      </c>
      <c r="B419" s="25" t="s">
        <v>161</v>
      </c>
      <c r="C419" s="25" t="s">
        <v>147</v>
      </c>
      <c r="I419" s="116"/>
      <c r="J419" s="116"/>
      <c r="K419" s="116"/>
      <c r="L419" s="116"/>
      <c r="M419" s="116"/>
      <c r="N419" s="116"/>
      <c r="U419" s="152" t="s">
        <v>304</v>
      </c>
      <c r="V419" s="152" t="s">
        <v>315</v>
      </c>
      <c r="W419" s="152" t="s">
        <v>155</v>
      </c>
      <c r="AL419" s="117" t="s">
        <v>5343</v>
      </c>
      <c r="AM419" s="35" t="s">
        <v>226</v>
      </c>
      <c r="AN419" s="35" t="str">
        <f t="shared" si="86"/>
        <v>THIÊN KHỐCMÙI</v>
      </c>
      <c r="AO419" s="35" t="str">
        <f t="shared" si="89"/>
        <v>THIÊN KHỐC-H</v>
      </c>
      <c r="AP419" s="25" t="s">
        <v>152</v>
      </c>
      <c r="AQ419" s="25" t="str">
        <f t="shared" si="84"/>
        <v>MÙ-I</v>
      </c>
      <c r="AX419" s="25" t="str">
        <f t="shared" si="87"/>
        <v>L.THIÊN KHỐCMÙI</v>
      </c>
      <c r="AY419" s="25" t="str">
        <f t="shared" si="88"/>
        <v>L.THIÊN KHỐC-H</v>
      </c>
      <c r="BP419" s="61"/>
      <c r="CT419" s="61"/>
      <c r="CU419" s="61"/>
      <c r="CV419" s="61"/>
      <c r="CW419" s="61"/>
      <c r="CX419" s="61"/>
      <c r="CY419" s="61"/>
      <c r="CZ419" s="61"/>
      <c r="DA419" s="61"/>
      <c r="DB419" s="61"/>
      <c r="DC419" s="61"/>
      <c r="DD419" s="61"/>
      <c r="DE419" s="61"/>
      <c r="DF419" s="61"/>
      <c r="DG419" s="61"/>
      <c r="DH419" s="61"/>
      <c r="DI419" s="61"/>
      <c r="DJ419" s="61"/>
      <c r="DK419" s="61"/>
      <c r="DL419" s="61"/>
      <c r="DM419" s="61"/>
    </row>
    <row r="420" spans="1:117" s="25" customFormat="1" x14ac:dyDescent="0.2">
      <c r="A420" s="25" t="s">
        <v>130</v>
      </c>
      <c r="B420" s="25" t="s">
        <v>161</v>
      </c>
      <c r="C420" s="25" t="s">
        <v>148</v>
      </c>
      <c r="I420" s="116"/>
      <c r="J420" s="116"/>
      <c r="K420" s="116"/>
      <c r="L420" s="116"/>
      <c r="M420" s="116"/>
      <c r="N420" s="116"/>
      <c r="U420" s="152" t="s">
        <v>304</v>
      </c>
      <c r="V420" s="152" t="s">
        <v>316</v>
      </c>
      <c r="W420" s="152" t="s">
        <v>156</v>
      </c>
      <c r="AL420" s="117" t="s">
        <v>5343</v>
      </c>
      <c r="AM420" s="35" t="s">
        <v>226</v>
      </c>
      <c r="AN420" s="35" t="str">
        <f t="shared" si="86"/>
        <v>THIÊN KHỐCDẬU</v>
      </c>
      <c r="AO420" s="35" t="str">
        <f t="shared" si="89"/>
        <v>THIÊN KHỐC-H</v>
      </c>
      <c r="AP420" s="25" t="s">
        <v>154</v>
      </c>
      <c r="AQ420" s="25" t="str">
        <f t="shared" si="84"/>
        <v>DẬ-U</v>
      </c>
      <c r="AX420" s="25" t="str">
        <f t="shared" si="87"/>
        <v>L.THIÊN KHỐCDẬU</v>
      </c>
      <c r="AY420" s="25" t="str">
        <f t="shared" si="88"/>
        <v>L.THIÊN KHỐC-H</v>
      </c>
      <c r="BP420" s="61"/>
      <c r="CT420" s="61"/>
      <c r="CU420" s="61"/>
      <c r="CV420" s="61"/>
      <c r="CW420" s="61"/>
      <c r="CX420" s="61"/>
      <c r="CY420" s="61"/>
      <c r="CZ420" s="61"/>
      <c r="DA420" s="61"/>
      <c r="DB420" s="61"/>
      <c r="DC420" s="61"/>
      <c r="DD420" s="61"/>
      <c r="DE420" s="61"/>
      <c r="DF420" s="61"/>
      <c r="DG420" s="61"/>
      <c r="DH420" s="61"/>
      <c r="DI420" s="61"/>
      <c r="DJ420" s="61"/>
      <c r="DK420" s="61"/>
      <c r="DL420" s="61"/>
      <c r="DM420" s="61"/>
    </row>
    <row r="421" spans="1:117" s="25" customFormat="1" x14ac:dyDescent="0.2">
      <c r="A421" s="25" t="s">
        <v>131</v>
      </c>
      <c r="B421" s="25" t="s">
        <v>161</v>
      </c>
      <c r="C421" s="25" t="s">
        <v>149</v>
      </c>
      <c r="I421" s="116"/>
      <c r="J421" s="116"/>
      <c r="K421" s="116"/>
      <c r="L421" s="116"/>
      <c r="M421" s="116"/>
      <c r="N421" s="116"/>
      <c r="U421" s="152" t="s">
        <v>304</v>
      </c>
      <c r="V421" s="152" t="s">
        <v>317</v>
      </c>
      <c r="W421" s="152" t="s">
        <v>157</v>
      </c>
      <c r="AL421" s="117" t="s">
        <v>5343</v>
      </c>
      <c r="AM421" s="35" t="s">
        <v>226</v>
      </c>
      <c r="AN421" s="35" t="str">
        <f t="shared" si="86"/>
        <v>THIÊN KHỐCTUẤT</v>
      </c>
      <c r="AO421" s="35" t="str">
        <f t="shared" si="89"/>
        <v>THIÊN KHỐC-H</v>
      </c>
      <c r="AP421" s="25" t="s">
        <v>155</v>
      </c>
      <c r="AQ421" s="25" t="str">
        <f t="shared" ref="AQ421:AQ484" si="90">CONCATENATE(TRIM(LEFT(AP421,LEN(AP421)-LEN(RIGHT(AP421)))),"-",RIGHT(AP421))</f>
        <v>TUẤ-T</v>
      </c>
      <c r="AX421" s="25" t="str">
        <f t="shared" si="87"/>
        <v>L.THIÊN KHỐCTUẤT</v>
      </c>
      <c r="AY421" s="25" t="str">
        <f t="shared" si="88"/>
        <v>L.THIÊN KHỐC-H</v>
      </c>
      <c r="BP421" s="61"/>
      <c r="CT421" s="61"/>
      <c r="CU421" s="61"/>
      <c r="CV421" s="61"/>
      <c r="CW421" s="61"/>
      <c r="CX421" s="61"/>
      <c r="CY421" s="61"/>
      <c r="CZ421" s="61"/>
      <c r="DA421" s="61"/>
      <c r="DB421" s="61"/>
      <c r="DC421" s="61"/>
      <c r="DD421" s="61"/>
      <c r="DE421" s="61"/>
      <c r="DF421" s="61"/>
      <c r="DG421" s="61"/>
      <c r="DH421" s="61"/>
      <c r="DI421" s="61"/>
      <c r="DJ421" s="61"/>
      <c r="DK421" s="61"/>
      <c r="DL421" s="61"/>
      <c r="DM421" s="61"/>
    </row>
    <row r="422" spans="1:117" s="25" customFormat="1" x14ac:dyDescent="0.2">
      <c r="A422" s="25" t="s">
        <v>132</v>
      </c>
      <c r="B422" s="25" t="s">
        <v>161</v>
      </c>
      <c r="C422" s="25" t="s">
        <v>150</v>
      </c>
      <c r="I422" s="116"/>
      <c r="J422" s="116"/>
      <c r="K422" s="116"/>
      <c r="L422" s="116"/>
      <c r="M422" s="116"/>
      <c r="N422" s="116"/>
      <c r="U422" s="152" t="s">
        <v>304</v>
      </c>
      <c r="V422" s="152" t="s">
        <v>318</v>
      </c>
      <c r="W422" s="152" t="s">
        <v>158</v>
      </c>
      <c r="AL422" s="117" t="s">
        <v>5343</v>
      </c>
      <c r="AM422" s="35" t="s">
        <v>226</v>
      </c>
      <c r="AN422" s="35" t="str">
        <f t="shared" si="86"/>
        <v>THIÊN KHỐCHỢI</v>
      </c>
      <c r="AO422" s="35" t="str">
        <f t="shared" si="89"/>
        <v>THIÊN KHỐC-H</v>
      </c>
      <c r="AP422" s="25" t="s">
        <v>156</v>
      </c>
      <c r="AQ422" s="25" t="str">
        <f t="shared" si="90"/>
        <v>HỢ-I</v>
      </c>
      <c r="AX422" s="25" t="str">
        <f t="shared" si="87"/>
        <v>L.THIÊN KHỐCHỢI</v>
      </c>
      <c r="AY422" s="25" t="str">
        <f t="shared" si="88"/>
        <v>L.THIÊN KHỐC-H</v>
      </c>
      <c r="BP422" s="61"/>
      <c r="CT422" s="61"/>
      <c r="CU422" s="61"/>
      <c r="CV422" s="61"/>
      <c r="CW422" s="61"/>
      <c r="CX422" s="61"/>
      <c r="CY422" s="61"/>
      <c r="CZ422" s="61"/>
      <c r="DA422" s="61"/>
      <c r="DB422" s="61"/>
      <c r="DC422" s="61"/>
      <c r="DD422" s="61"/>
      <c r="DE422" s="61"/>
      <c r="DF422" s="61"/>
      <c r="DG422" s="61"/>
      <c r="DH422" s="61"/>
      <c r="DI422" s="61"/>
      <c r="DJ422" s="61"/>
      <c r="DK422" s="61"/>
      <c r="DL422" s="61"/>
      <c r="DM422" s="61"/>
    </row>
    <row r="423" spans="1:117" s="61" customFormat="1" x14ac:dyDescent="0.2">
      <c r="A423" s="61" t="s">
        <v>133</v>
      </c>
      <c r="B423" s="61" t="s">
        <v>161</v>
      </c>
      <c r="C423" s="61" t="s">
        <v>150</v>
      </c>
      <c r="I423" s="116"/>
      <c r="J423" s="116"/>
      <c r="K423" s="116"/>
      <c r="L423" s="116"/>
      <c r="M423" s="116"/>
      <c r="N423" s="116"/>
      <c r="U423" s="154" t="s">
        <v>305</v>
      </c>
      <c r="V423" s="154" t="s">
        <v>319</v>
      </c>
      <c r="W423" s="154" t="s">
        <v>147</v>
      </c>
      <c r="AK423" s="25"/>
      <c r="AL423" s="127" t="s">
        <v>5342</v>
      </c>
      <c r="AM423" s="151" t="s">
        <v>267</v>
      </c>
      <c r="AN423" s="151" t="str">
        <f t="shared" si="86"/>
        <v>BẠCH HỔDẦN</v>
      </c>
      <c r="AO423" s="151" t="str">
        <f t="shared" ref="AO423:AO454" si="91">CONCATENATE(AM423,"-",AL423)</f>
        <v>BẠCH HỔ-Đ</v>
      </c>
      <c r="AP423" s="61" t="s">
        <v>147</v>
      </c>
      <c r="AQ423" s="61" t="str">
        <f t="shared" si="90"/>
        <v>DẦ-N</v>
      </c>
      <c r="AX423" s="25" t="str">
        <f t="shared" si="87"/>
        <v>L.BẠCH HỔDẦN</v>
      </c>
      <c r="AY423" s="25" t="str">
        <f t="shared" si="88"/>
        <v>L.BẠCH HỔ-Đ</v>
      </c>
    </row>
    <row r="424" spans="1:117" s="61" customFormat="1" x14ac:dyDescent="0.2">
      <c r="A424" s="61" t="s">
        <v>134</v>
      </c>
      <c r="B424" s="61" t="s">
        <v>161</v>
      </c>
      <c r="C424" s="61" t="s">
        <v>151</v>
      </c>
      <c r="I424" s="116"/>
      <c r="J424" s="116"/>
      <c r="K424" s="116"/>
      <c r="L424" s="116"/>
      <c r="M424" s="116"/>
      <c r="N424" s="116"/>
      <c r="U424" s="154" t="s">
        <v>305</v>
      </c>
      <c r="V424" s="154" t="s">
        <v>320</v>
      </c>
      <c r="W424" s="154" t="s">
        <v>148</v>
      </c>
      <c r="AK424" s="25"/>
      <c r="AL424" s="127" t="s">
        <v>5342</v>
      </c>
      <c r="AM424" s="151" t="s">
        <v>267</v>
      </c>
      <c r="AN424" s="151" t="str">
        <f t="shared" si="86"/>
        <v>BẠCH HỔTHÂN</v>
      </c>
      <c r="AO424" s="151" t="str">
        <f t="shared" si="91"/>
        <v>BẠCH HỔ-Đ</v>
      </c>
      <c r="AP424" s="61" t="s">
        <v>153</v>
      </c>
      <c r="AQ424" s="61" t="str">
        <f t="shared" si="90"/>
        <v>THÂ-N</v>
      </c>
      <c r="AX424" s="25" t="str">
        <f t="shared" si="87"/>
        <v>L.BẠCH HỔTHÂN</v>
      </c>
      <c r="AY424" s="25" t="str">
        <f t="shared" si="88"/>
        <v>L.BẠCH HỔ-Đ</v>
      </c>
    </row>
    <row r="425" spans="1:117" s="61" customFormat="1" x14ac:dyDescent="0.2">
      <c r="A425" s="61" t="s">
        <v>135</v>
      </c>
      <c r="B425" s="61" t="s">
        <v>161</v>
      </c>
      <c r="C425" s="61" t="s">
        <v>152</v>
      </c>
      <c r="I425" s="116"/>
      <c r="J425" s="116"/>
      <c r="K425" s="116"/>
      <c r="L425" s="116"/>
      <c r="M425" s="116"/>
      <c r="N425" s="116"/>
      <c r="U425" s="154" t="s">
        <v>305</v>
      </c>
      <c r="V425" s="154" t="s">
        <v>321</v>
      </c>
      <c r="W425" s="154" t="s">
        <v>149</v>
      </c>
      <c r="AK425" s="25"/>
      <c r="AL425" s="127" t="s">
        <v>5342</v>
      </c>
      <c r="AM425" s="151" t="s">
        <v>267</v>
      </c>
      <c r="AN425" s="151" t="str">
        <f t="shared" si="86"/>
        <v>BẠCH HỔMÃO</v>
      </c>
      <c r="AO425" s="151" t="str">
        <f t="shared" si="91"/>
        <v>BẠCH HỔ-Đ</v>
      </c>
      <c r="AP425" s="61" t="s">
        <v>148</v>
      </c>
      <c r="AQ425" s="61" t="str">
        <f t="shared" si="90"/>
        <v>MÃ-O</v>
      </c>
      <c r="AX425" s="25" t="str">
        <f t="shared" si="87"/>
        <v>L.BẠCH HỔMÃO</v>
      </c>
      <c r="AY425" s="25" t="str">
        <f t="shared" si="88"/>
        <v>L.BẠCH HỔ-Đ</v>
      </c>
    </row>
    <row r="426" spans="1:117" s="61" customFormat="1" x14ac:dyDescent="0.2">
      <c r="A426" s="61" t="s">
        <v>136</v>
      </c>
      <c r="B426" s="61" t="s">
        <v>161</v>
      </c>
      <c r="C426" s="61" t="s">
        <v>153</v>
      </c>
      <c r="I426" s="116"/>
      <c r="J426" s="116"/>
      <c r="K426" s="116"/>
      <c r="L426" s="116"/>
      <c r="M426" s="116"/>
      <c r="N426" s="116"/>
      <c r="U426" s="154" t="s">
        <v>305</v>
      </c>
      <c r="V426" s="154" t="s">
        <v>322</v>
      </c>
      <c r="W426" s="154" t="s">
        <v>150</v>
      </c>
      <c r="AK426" s="25"/>
      <c r="AL426" s="127" t="s">
        <v>5342</v>
      </c>
      <c r="AM426" s="151" t="s">
        <v>267</v>
      </c>
      <c r="AN426" s="151" t="str">
        <f t="shared" si="86"/>
        <v>BẠCH HỔDẬU</v>
      </c>
      <c r="AO426" s="151" t="str">
        <f t="shared" si="91"/>
        <v>BẠCH HỔ-Đ</v>
      </c>
      <c r="AP426" s="61" t="s">
        <v>154</v>
      </c>
      <c r="AQ426" s="61" t="str">
        <f t="shared" si="90"/>
        <v>DẬ-U</v>
      </c>
      <c r="AX426" s="25" t="str">
        <f t="shared" si="87"/>
        <v>L.BẠCH HỔDẬU</v>
      </c>
      <c r="AY426" s="25" t="str">
        <f t="shared" si="88"/>
        <v>L.BẠCH HỔ-Đ</v>
      </c>
    </row>
    <row r="427" spans="1:117" s="25" customFormat="1" x14ac:dyDescent="0.2">
      <c r="A427" s="25" t="s">
        <v>137</v>
      </c>
      <c r="B427" s="25" t="s">
        <v>161</v>
      </c>
      <c r="C427" s="25" t="s">
        <v>154</v>
      </c>
      <c r="I427" s="116"/>
      <c r="J427" s="116"/>
      <c r="K427" s="116"/>
      <c r="L427" s="116"/>
      <c r="M427" s="116"/>
      <c r="N427" s="116"/>
      <c r="U427" s="152" t="s">
        <v>305</v>
      </c>
      <c r="V427" s="152" t="s">
        <v>323</v>
      </c>
      <c r="W427" s="152" t="s">
        <v>151</v>
      </c>
      <c r="AL427" s="117" t="s">
        <v>5343</v>
      </c>
      <c r="AM427" s="35" t="s">
        <v>267</v>
      </c>
      <c r="AN427" s="35" t="str">
        <f t="shared" si="86"/>
        <v>BẠCH HỔTÝ</v>
      </c>
      <c r="AO427" s="35" t="str">
        <f t="shared" si="91"/>
        <v>BẠCH HỔ-H</v>
      </c>
      <c r="AP427" s="25" t="s">
        <v>157</v>
      </c>
      <c r="AQ427" s="25" t="str">
        <f t="shared" si="90"/>
        <v>T-Ý</v>
      </c>
      <c r="AX427" s="25" t="str">
        <f t="shared" si="87"/>
        <v>L.BẠCH HỔTÝ</v>
      </c>
      <c r="AY427" s="25" t="str">
        <f t="shared" si="88"/>
        <v>L.BẠCH HỔ-H</v>
      </c>
      <c r="BP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61"/>
      <c r="DH427" s="61"/>
      <c r="DI427" s="61"/>
      <c r="DJ427" s="61"/>
      <c r="DK427" s="61"/>
      <c r="DL427" s="61"/>
      <c r="DM427" s="61"/>
    </row>
    <row r="428" spans="1:117" s="25" customFormat="1" x14ac:dyDescent="0.2">
      <c r="A428" s="25" t="s">
        <v>138</v>
      </c>
      <c r="B428" s="25" t="s">
        <v>161</v>
      </c>
      <c r="C428" s="25" t="s">
        <v>155</v>
      </c>
      <c r="I428" s="116"/>
      <c r="J428" s="116"/>
      <c r="K428" s="116"/>
      <c r="L428" s="116"/>
      <c r="M428" s="116"/>
      <c r="N428" s="116"/>
      <c r="U428" s="152" t="s">
        <v>305</v>
      </c>
      <c r="V428" s="152" t="s">
        <v>324</v>
      </c>
      <c r="W428" s="152" t="s">
        <v>152</v>
      </c>
      <c r="AL428" s="117" t="s">
        <v>5343</v>
      </c>
      <c r="AM428" s="35" t="s">
        <v>267</v>
      </c>
      <c r="AN428" s="35" t="str">
        <f t="shared" si="86"/>
        <v>BẠCH HỔSỬU</v>
      </c>
      <c r="AO428" s="35" t="str">
        <f t="shared" si="91"/>
        <v>BẠCH HỔ-H</v>
      </c>
      <c r="AP428" s="25" t="s">
        <v>158</v>
      </c>
      <c r="AQ428" s="25" t="str">
        <f t="shared" si="90"/>
        <v>SỬ-U</v>
      </c>
      <c r="AX428" s="25" t="str">
        <f t="shared" si="87"/>
        <v>L.BẠCH HỔSỬU</v>
      </c>
      <c r="AY428" s="25" t="str">
        <f t="shared" si="88"/>
        <v>L.BẠCH HỔ-H</v>
      </c>
      <c r="BP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61"/>
      <c r="DH428" s="61"/>
      <c r="DI428" s="61"/>
      <c r="DJ428" s="61"/>
      <c r="DK428" s="61"/>
      <c r="DL428" s="61"/>
      <c r="DM428" s="61"/>
    </row>
    <row r="429" spans="1:117" s="25" customFormat="1" x14ac:dyDescent="0.2">
      <c r="A429" s="25" t="s">
        <v>139</v>
      </c>
      <c r="B429" s="25" t="s">
        <v>161</v>
      </c>
      <c r="C429" s="25" t="s">
        <v>156</v>
      </c>
      <c r="I429" s="116"/>
      <c r="J429" s="116"/>
      <c r="K429" s="116"/>
      <c r="L429" s="116"/>
      <c r="M429" s="116"/>
      <c r="N429" s="116"/>
      <c r="U429" s="152" t="s">
        <v>305</v>
      </c>
      <c r="V429" s="152" t="s">
        <v>325</v>
      </c>
      <c r="W429" s="152" t="s">
        <v>153</v>
      </c>
      <c r="AL429" s="117" t="s">
        <v>5343</v>
      </c>
      <c r="AM429" s="35" t="s">
        <v>267</v>
      </c>
      <c r="AN429" s="35" t="str">
        <f t="shared" si="86"/>
        <v>BẠCH HỔTHÌN</v>
      </c>
      <c r="AO429" s="35" t="str">
        <f t="shared" si="91"/>
        <v>BẠCH HỔ-H</v>
      </c>
      <c r="AP429" s="25" t="s">
        <v>149</v>
      </c>
      <c r="AQ429" s="25" t="str">
        <f t="shared" si="90"/>
        <v>THÌ-N</v>
      </c>
      <c r="AX429" s="25" t="str">
        <f t="shared" si="87"/>
        <v>L.BẠCH HỔTHÌN</v>
      </c>
      <c r="AY429" s="25" t="str">
        <f t="shared" si="88"/>
        <v>L.BẠCH HỔ-H</v>
      </c>
      <c r="BP429" s="61"/>
      <c r="CT429" s="61"/>
      <c r="CU429" s="61"/>
      <c r="CV429" s="61"/>
      <c r="CW429" s="61"/>
      <c r="CX429" s="61"/>
      <c r="CY429" s="61"/>
      <c r="CZ429" s="61"/>
      <c r="DA429" s="61"/>
      <c r="DB429" s="61"/>
      <c r="DC429" s="61"/>
      <c r="DD429" s="61"/>
      <c r="DE429" s="61"/>
      <c r="DF429" s="61"/>
      <c r="DG429" s="61"/>
      <c r="DH429" s="61"/>
      <c r="DI429" s="61"/>
      <c r="DJ429" s="61"/>
      <c r="DK429" s="61"/>
      <c r="DL429" s="61"/>
      <c r="DM429" s="61"/>
    </row>
    <row r="430" spans="1:117" s="25" customFormat="1" x14ac:dyDescent="0.2">
      <c r="A430" s="25" t="s">
        <v>140</v>
      </c>
      <c r="B430" s="25" t="s">
        <v>161</v>
      </c>
      <c r="C430" s="25" t="s">
        <v>157</v>
      </c>
      <c r="I430" s="116"/>
      <c r="J430" s="116"/>
      <c r="K430" s="116"/>
      <c r="L430" s="116"/>
      <c r="M430" s="116"/>
      <c r="N430" s="116"/>
      <c r="U430" s="152" t="s">
        <v>305</v>
      </c>
      <c r="V430" s="152" t="s">
        <v>326</v>
      </c>
      <c r="W430" s="152" t="s">
        <v>154</v>
      </c>
      <c r="AL430" s="117" t="s">
        <v>5343</v>
      </c>
      <c r="AM430" s="35" t="s">
        <v>267</v>
      </c>
      <c r="AN430" s="35" t="str">
        <f t="shared" si="86"/>
        <v>BẠCH HỔTỴ</v>
      </c>
      <c r="AO430" s="35" t="str">
        <f t="shared" si="91"/>
        <v>BẠCH HỔ-H</v>
      </c>
      <c r="AP430" s="25" t="s">
        <v>150</v>
      </c>
      <c r="AQ430" s="25" t="str">
        <f t="shared" si="90"/>
        <v>T-Ỵ</v>
      </c>
      <c r="AX430" s="25" t="str">
        <f t="shared" si="87"/>
        <v>L.BẠCH HỔTỴ</v>
      </c>
      <c r="AY430" s="25" t="str">
        <f t="shared" si="88"/>
        <v>L.BẠCH HỔ-H</v>
      </c>
      <c r="BP430" s="61"/>
      <c r="CT430" s="61"/>
      <c r="CU430" s="61"/>
      <c r="CV430" s="61"/>
      <c r="CW430" s="61"/>
      <c r="CX430" s="61"/>
      <c r="CY430" s="61"/>
      <c r="CZ430" s="61"/>
      <c r="DA430" s="61"/>
      <c r="DB430" s="61"/>
      <c r="DC430" s="61"/>
      <c r="DD430" s="61"/>
      <c r="DE430" s="61"/>
      <c r="DF430" s="61"/>
      <c r="DG430" s="61"/>
      <c r="DH430" s="61"/>
      <c r="DI430" s="61"/>
      <c r="DJ430" s="61"/>
      <c r="DK430" s="61"/>
      <c r="DL430" s="61"/>
      <c r="DM430" s="61"/>
    </row>
    <row r="431" spans="1:117" s="25" customFormat="1" x14ac:dyDescent="0.2">
      <c r="A431" s="25" t="s">
        <v>141</v>
      </c>
      <c r="B431" s="25" t="s">
        <v>161</v>
      </c>
      <c r="C431" s="25" t="s">
        <v>158</v>
      </c>
      <c r="I431" s="116"/>
      <c r="J431" s="116"/>
      <c r="K431" s="116"/>
      <c r="L431" s="116"/>
      <c r="M431" s="116"/>
      <c r="N431" s="116"/>
      <c r="U431" s="152" t="s">
        <v>305</v>
      </c>
      <c r="V431" s="152" t="s">
        <v>327</v>
      </c>
      <c r="W431" s="152" t="s">
        <v>155</v>
      </c>
      <c r="AL431" s="117" t="s">
        <v>5343</v>
      </c>
      <c r="AM431" s="35" t="s">
        <v>267</v>
      </c>
      <c r="AN431" s="35" t="str">
        <f t="shared" ref="AN431:AN494" si="92">CONCATENATE(AM431,AP431)</f>
        <v>BẠCH HỔNGỌ</v>
      </c>
      <c r="AO431" s="35" t="str">
        <f t="shared" si="91"/>
        <v>BẠCH HỔ-H</v>
      </c>
      <c r="AP431" s="25" t="s">
        <v>151</v>
      </c>
      <c r="AQ431" s="25" t="str">
        <f t="shared" si="90"/>
        <v>NG-Ọ</v>
      </c>
      <c r="AX431" s="25" t="str">
        <f t="shared" si="87"/>
        <v>L.BẠCH HỔNGỌ</v>
      </c>
      <c r="AY431" s="25" t="str">
        <f t="shared" si="88"/>
        <v>L.BẠCH HỔ-H</v>
      </c>
      <c r="BP431" s="61"/>
      <c r="CT431" s="61"/>
      <c r="CU431" s="61"/>
      <c r="CV431" s="61"/>
      <c r="CW431" s="61"/>
      <c r="CX431" s="61"/>
      <c r="CY431" s="61"/>
      <c r="CZ431" s="61"/>
      <c r="DA431" s="61"/>
      <c r="DB431" s="61"/>
      <c r="DC431" s="61"/>
      <c r="DD431" s="61"/>
      <c r="DE431" s="61"/>
      <c r="DF431" s="61"/>
      <c r="DG431" s="61"/>
      <c r="DH431" s="61"/>
      <c r="DI431" s="61"/>
      <c r="DJ431" s="61"/>
      <c r="DK431" s="61"/>
      <c r="DL431" s="61"/>
      <c r="DM431" s="61"/>
    </row>
    <row r="432" spans="1:117" s="25" customFormat="1" x14ac:dyDescent="0.2">
      <c r="A432" s="25" t="s">
        <v>142</v>
      </c>
      <c r="B432" s="25" t="s">
        <v>161</v>
      </c>
      <c r="C432" s="25" t="s">
        <v>147</v>
      </c>
      <c r="I432" s="116"/>
      <c r="J432" s="116"/>
      <c r="K432" s="116"/>
      <c r="L432" s="116"/>
      <c r="M432" s="116"/>
      <c r="N432" s="116"/>
      <c r="U432" s="152" t="s">
        <v>305</v>
      </c>
      <c r="V432" s="152" t="s">
        <v>328</v>
      </c>
      <c r="W432" s="152" t="s">
        <v>156</v>
      </c>
      <c r="AL432" s="117" t="s">
        <v>5343</v>
      </c>
      <c r="AM432" s="35" t="s">
        <v>267</v>
      </c>
      <c r="AN432" s="35" t="str">
        <f t="shared" si="92"/>
        <v>BẠCH HỔMÙI</v>
      </c>
      <c r="AO432" s="35" t="str">
        <f t="shared" si="91"/>
        <v>BẠCH HỔ-H</v>
      </c>
      <c r="AP432" s="25" t="s">
        <v>152</v>
      </c>
      <c r="AQ432" s="25" t="str">
        <f t="shared" si="90"/>
        <v>MÙ-I</v>
      </c>
      <c r="AX432" s="25" t="str">
        <f t="shared" si="87"/>
        <v>L.BẠCH HỔMÙI</v>
      </c>
      <c r="AY432" s="25" t="str">
        <f t="shared" si="88"/>
        <v>L.BẠCH HỔ-H</v>
      </c>
      <c r="BP432" s="61"/>
      <c r="CT432" s="61"/>
      <c r="CU432" s="61"/>
      <c r="CV432" s="61"/>
      <c r="CW432" s="61"/>
      <c r="CX432" s="61"/>
      <c r="CY432" s="61"/>
      <c r="CZ432" s="61"/>
      <c r="DA432" s="61"/>
      <c r="DB432" s="61"/>
      <c r="DC432" s="61"/>
      <c r="DD432" s="61"/>
      <c r="DE432" s="61"/>
      <c r="DF432" s="61"/>
      <c r="DG432" s="61"/>
      <c r="DH432" s="61"/>
      <c r="DI432" s="61"/>
      <c r="DJ432" s="61"/>
      <c r="DK432" s="61"/>
      <c r="DL432" s="61"/>
      <c r="DM432" s="61"/>
    </row>
    <row r="433" spans="1:117" s="25" customFormat="1" x14ac:dyDescent="0.2">
      <c r="A433" s="25" t="s">
        <v>143</v>
      </c>
      <c r="B433" s="25" t="s">
        <v>161</v>
      </c>
      <c r="C433" s="25" t="s">
        <v>148</v>
      </c>
      <c r="I433" s="116"/>
      <c r="J433" s="116"/>
      <c r="K433" s="116"/>
      <c r="L433" s="116"/>
      <c r="M433" s="116"/>
      <c r="N433" s="116"/>
      <c r="U433" s="152" t="s">
        <v>305</v>
      </c>
      <c r="V433" s="152" t="s">
        <v>329</v>
      </c>
      <c r="W433" s="152" t="s">
        <v>157</v>
      </c>
      <c r="AL433" s="117" t="s">
        <v>5343</v>
      </c>
      <c r="AM433" s="35" t="s">
        <v>267</v>
      </c>
      <c r="AN433" s="35" t="str">
        <f t="shared" si="92"/>
        <v>BẠCH HỔTUẤT</v>
      </c>
      <c r="AO433" s="35" t="str">
        <f t="shared" si="91"/>
        <v>BẠCH HỔ-H</v>
      </c>
      <c r="AP433" s="25" t="s">
        <v>155</v>
      </c>
      <c r="AQ433" s="25" t="str">
        <f t="shared" si="90"/>
        <v>TUẤ-T</v>
      </c>
      <c r="AX433" s="25" t="str">
        <f t="shared" si="87"/>
        <v>L.BẠCH HỔTUẤT</v>
      </c>
      <c r="AY433" s="25" t="str">
        <f t="shared" si="88"/>
        <v>L.BẠCH HỔ-H</v>
      </c>
      <c r="BP433" s="61"/>
      <c r="CT433" s="61"/>
      <c r="CU433" s="61"/>
      <c r="CV433" s="61"/>
      <c r="CW433" s="61"/>
      <c r="CX433" s="61"/>
      <c r="CY433" s="61"/>
      <c r="CZ433" s="61"/>
      <c r="DA433" s="61"/>
      <c r="DB433" s="61"/>
      <c r="DC433" s="61"/>
      <c r="DD433" s="61"/>
      <c r="DE433" s="61"/>
      <c r="DF433" s="61"/>
      <c r="DG433" s="61"/>
      <c r="DH433" s="61"/>
      <c r="DI433" s="61"/>
      <c r="DJ433" s="61"/>
      <c r="DK433" s="61"/>
      <c r="DL433" s="61"/>
      <c r="DM433" s="61"/>
    </row>
    <row r="434" spans="1:117" s="25" customFormat="1" x14ac:dyDescent="0.2">
      <c r="A434" s="25" t="s">
        <v>144</v>
      </c>
      <c r="B434" s="25" t="s">
        <v>161</v>
      </c>
      <c r="C434" s="25" t="s">
        <v>149</v>
      </c>
      <c r="I434" s="116"/>
      <c r="J434" s="116"/>
      <c r="K434" s="116"/>
      <c r="L434" s="116"/>
      <c r="M434" s="116"/>
      <c r="N434" s="116"/>
      <c r="U434" s="152" t="s">
        <v>305</v>
      </c>
      <c r="V434" s="152" t="s">
        <v>330</v>
      </c>
      <c r="W434" s="152" t="s">
        <v>158</v>
      </c>
      <c r="AL434" s="117" t="s">
        <v>5343</v>
      </c>
      <c r="AM434" s="35" t="s">
        <v>267</v>
      </c>
      <c r="AN434" s="35" t="str">
        <f t="shared" si="92"/>
        <v>BẠCH HỔHỢI</v>
      </c>
      <c r="AO434" s="35" t="str">
        <f t="shared" si="91"/>
        <v>BẠCH HỔ-H</v>
      </c>
      <c r="AP434" s="25" t="s">
        <v>156</v>
      </c>
      <c r="AQ434" s="25" t="str">
        <f t="shared" si="90"/>
        <v>HỢ-I</v>
      </c>
      <c r="AX434" s="25" t="str">
        <f t="shared" si="87"/>
        <v>L.BẠCH HỔHỢI</v>
      </c>
      <c r="AY434" s="25" t="str">
        <f t="shared" si="88"/>
        <v>L.BẠCH HỔ-H</v>
      </c>
      <c r="BP434" s="61"/>
      <c r="CT434" s="61"/>
      <c r="CU434" s="61"/>
      <c r="CV434" s="61"/>
      <c r="CW434" s="61"/>
      <c r="CX434" s="61"/>
      <c r="CY434" s="61"/>
      <c r="CZ434" s="61"/>
      <c r="DA434" s="61"/>
      <c r="DB434" s="61"/>
      <c r="DC434" s="61"/>
      <c r="DD434" s="61"/>
      <c r="DE434" s="61"/>
      <c r="DF434" s="61"/>
      <c r="DG434" s="61"/>
      <c r="DH434" s="61"/>
      <c r="DI434" s="61"/>
      <c r="DJ434" s="61"/>
      <c r="DK434" s="61"/>
      <c r="DL434" s="61"/>
      <c r="DM434" s="61"/>
    </row>
    <row r="435" spans="1:117" s="25" customFormat="1" x14ac:dyDescent="0.2">
      <c r="A435" s="25" t="s">
        <v>1</v>
      </c>
      <c r="B435" s="25" t="s">
        <v>162</v>
      </c>
      <c r="C435" s="25" t="s">
        <v>150</v>
      </c>
      <c r="I435" s="116"/>
      <c r="J435" s="116"/>
      <c r="K435" s="116"/>
      <c r="L435" s="116"/>
      <c r="M435" s="116"/>
      <c r="N435" s="116"/>
      <c r="U435" s="152" t="s">
        <v>306</v>
      </c>
      <c r="V435" s="152" t="s">
        <v>331</v>
      </c>
      <c r="W435" s="152" t="s">
        <v>147</v>
      </c>
      <c r="AL435" s="117" t="s">
        <v>5342</v>
      </c>
      <c r="AM435" s="35" t="s">
        <v>260</v>
      </c>
      <c r="AN435" s="35" t="str">
        <f t="shared" si="92"/>
        <v>KÌNH DƯƠNGTHÌN</v>
      </c>
      <c r="AO435" s="35" t="str">
        <f t="shared" si="91"/>
        <v>KÌNH DƯƠNG-Đ</v>
      </c>
      <c r="AP435" s="25" t="s">
        <v>149</v>
      </c>
      <c r="AQ435" s="25" t="str">
        <f t="shared" si="90"/>
        <v>THÌ-N</v>
      </c>
      <c r="AX435" s="25" t="str">
        <f t="shared" si="87"/>
        <v>L.KÌNH DƯƠNGTHÌN</v>
      </c>
      <c r="AY435" s="25" t="str">
        <f t="shared" si="88"/>
        <v>L.KÌNH DƯƠNG-Đ</v>
      </c>
      <c r="BP435" s="61"/>
      <c r="CT435" s="61"/>
      <c r="CU435" s="61"/>
      <c r="CV435" s="61"/>
      <c r="CW435" s="61"/>
      <c r="CX435" s="61"/>
      <c r="CY435" s="61"/>
      <c r="CZ435" s="61"/>
      <c r="DA435" s="61"/>
      <c r="DB435" s="61"/>
      <c r="DC435" s="61"/>
      <c r="DD435" s="61"/>
      <c r="DE435" s="61"/>
      <c r="DF435" s="61"/>
      <c r="DG435" s="61"/>
      <c r="DH435" s="61"/>
      <c r="DI435" s="61"/>
      <c r="DJ435" s="61"/>
      <c r="DK435" s="61"/>
      <c r="DL435" s="61"/>
      <c r="DM435" s="61"/>
    </row>
    <row r="436" spans="1:117" s="25" customFormat="1" x14ac:dyDescent="0.2">
      <c r="A436" s="25" t="s">
        <v>2</v>
      </c>
      <c r="B436" s="25" t="s">
        <v>162</v>
      </c>
      <c r="C436" s="25" t="s">
        <v>151</v>
      </c>
      <c r="I436" s="116"/>
      <c r="J436" s="116"/>
      <c r="K436" s="116"/>
      <c r="L436" s="116"/>
      <c r="M436" s="116"/>
      <c r="N436" s="116"/>
      <c r="U436" s="152" t="s">
        <v>306</v>
      </c>
      <c r="V436" s="152" t="s">
        <v>332</v>
      </c>
      <c r="W436" s="152" t="s">
        <v>148</v>
      </c>
      <c r="AL436" s="117" t="s">
        <v>5342</v>
      </c>
      <c r="AM436" s="35" t="s">
        <v>260</v>
      </c>
      <c r="AN436" s="35" t="str">
        <f t="shared" si="92"/>
        <v>KÌNH DƯƠNGTUẤT</v>
      </c>
      <c r="AO436" s="35" t="str">
        <f t="shared" si="91"/>
        <v>KÌNH DƯƠNG-Đ</v>
      </c>
      <c r="AP436" s="25" t="s">
        <v>155</v>
      </c>
      <c r="AQ436" s="25" t="str">
        <f t="shared" si="90"/>
        <v>TUẤ-T</v>
      </c>
      <c r="AX436" s="25" t="str">
        <f t="shared" si="87"/>
        <v>L.KÌNH DƯƠNGTUẤT</v>
      </c>
      <c r="AY436" s="25" t="str">
        <f t="shared" si="88"/>
        <v>L.KÌNH DƯƠNG-Đ</v>
      </c>
      <c r="BP436" s="61"/>
      <c r="CT436" s="61"/>
      <c r="CU436" s="61"/>
      <c r="CV436" s="61"/>
      <c r="CW436" s="61"/>
      <c r="CX436" s="61"/>
      <c r="CY436" s="61"/>
      <c r="CZ436" s="61"/>
      <c r="DA436" s="61"/>
      <c r="DB436" s="61"/>
      <c r="DC436" s="61"/>
      <c r="DD436" s="61"/>
      <c r="DE436" s="61"/>
      <c r="DF436" s="61"/>
      <c r="DG436" s="61"/>
      <c r="DH436" s="61"/>
      <c r="DI436" s="61"/>
      <c r="DJ436" s="61"/>
      <c r="DK436" s="61"/>
      <c r="DL436" s="61"/>
      <c r="DM436" s="61"/>
    </row>
    <row r="437" spans="1:117" s="25" customFormat="1" x14ac:dyDescent="0.2">
      <c r="A437" s="25" t="s">
        <v>3</v>
      </c>
      <c r="B437" s="25" t="s">
        <v>162</v>
      </c>
      <c r="C437" s="25" t="s">
        <v>152</v>
      </c>
      <c r="I437" s="116"/>
      <c r="J437" s="116"/>
      <c r="K437" s="116"/>
      <c r="L437" s="116"/>
      <c r="M437" s="116"/>
      <c r="N437" s="116"/>
      <c r="U437" s="152" t="s">
        <v>306</v>
      </c>
      <c r="V437" s="152" t="s">
        <v>333</v>
      </c>
      <c r="W437" s="152" t="s">
        <v>149</v>
      </c>
      <c r="AL437" s="117" t="s">
        <v>5342</v>
      </c>
      <c r="AM437" s="35" t="s">
        <v>260</v>
      </c>
      <c r="AN437" s="35" t="str">
        <f t="shared" si="92"/>
        <v>KÌNH DƯƠNGSỬU</v>
      </c>
      <c r="AO437" s="35" t="str">
        <f t="shared" si="91"/>
        <v>KÌNH DƯƠNG-Đ</v>
      </c>
      <c r="AP437" s="25" t="s">
        <v>158</v>
      </c>
      <c r="AQ437" s="25" t="str">
        <f t="shared" si="90"/>
        <v>SỬ-U</v>
      </c>
      <c r="AX437" s="25" t="str">
        <f t="shared" si="87"/>
        <v>L.KÌNH DƯƠNGSỬU</v>
      </c>
      <c r="AY437" s="25" t="str">
        <f t="shared" si="88"/>
        <v>L.KÌNH DƯƠNG-Đ</v>
      </c>
      <c r="BP437" s="61"/>
      <c r="CT437" s="61"/>
      <c r="CU437" s="61"/>
      <c r="CV437" s="61"/>
      <c r="CW437" s="61"/>
      <c r="CX437" s="61"/>
      <c r="CY437" s="61"/>
      <c r="CZ437" s="61"/>
      <c r="DA437" s="61"/>
      <c r="DB437" s="61"/>
      <c r="DC437" s="61"/>
      <c r="DD437" s="61"/>
      <c r="DE437" s="61"/>
      <c r="DF437" s="61"/>
      <c r="DG437" s="61"/>
      <c r="DH437" s="61"/>
      <c r="DI437" s="61"/>
      <c r="DJ437" s="61"/>
      <c r="DK437" s="61"/>
      <c r="DL437" s="61"/>
      <c r="DM437" s="61"/>
    </row>
    <row r="438" spans="1:117" s="25" customFormat="1" x14ac:dyDescent="0.2">
      <c r="A438" s="25" t="s">
        <v>4</v>
      </c>
      <c r="B438" s="25" t="s">
        <v>162</v>
      </c>
      <c r="C438" s="25" t="s">
        <v>153</v>
      </c>
      <c r="I438" s="116"/>
      <c r="J438" s="116"/>
      <c r="K438" s="116"/>
      <c r="L438" s="116"/>
      <c r="M438" s="116"/>
      <c r="N438" s="116"/>
      <c r="U438" s="152" t="s">
        <v>306</v>
      </c>
      <c r="V438" s="152" t="s">
        <v>334</v>
      </c>
      <c r="W438" s="152" t="s">
        <v>150</v>
      </c>
      <c r="AL438" s="117" t="s">
        <v>5342</v>
      </c>
      <c r="AM438" s="35" t="s">
        <v>260</v>
      </c>
      <c r="AN438" s="35" t="str">
        <f t="shared" si="92"/>
        <v>KÌNH DƯƠNGMÙI</v>
      </c>
      <c r="AO438" s="35" t="str">
        <f t="shared" si="91"/>
        <v>KÌNH DƯƠNG-Đ</v>
      </c>
      <c r="AP438" s="25" t="s">
        <v>152</v>
      </c>
      <c r="AQ438" s="25" t="str">
        <f t="shared" si="90"/>
        <v>MÙ-I</v>
      </c>
      <c r="AX438" s="25" t="str">
        <f t="shared" si="87"/>
        <v>L.KÌNH DƯƠNGMÙI</v>
      </c>
      <c r="AY438" s="25" t="str">
        <f t="shared" si="88"/>
        <v>L.KÌNH DƯƠNG-Đ</v>
      </c>
      <c r="BP438" s="61"/>
      <c r="CT438" s="61"/>
      <c r="CU438" s="61"/>
      <c r="CV438" s="61"/>
      <c r="CW438" s="61"/>
      <c r="CX438" s="61"/>
      <c r="CY438" s="61"/>
      <c r="CZ438" s="61"/>
      <c r="DA438" s="61"/>
      <c r="DB438" s="61"/>
      <c r="DC438" s="61"/>
      <c r="DD438" s="61"/>
      <c r="DE438" s="61"/>
      <c r="DF438" s="61"/>
      <c r="DG438" s="61"/>
      <c r="DH438" s="61"/>
      <c r="DI438" s="61"/>
      <c r="DJ438" s="61"/>
      <c r="DK438" s="61"/>
      <c r="DL438" s="61"/>
      <c r="DM438" s="61"/>
    </row>
    <row r="439" spans="1:117" s="25" customFormat="1" x14ac:dyDescent="0.2">
      <c r="A439" s="25" t="s">
        <v>5</v>
      </c>
      <c r="B439" s="25" t="s">
        <v>162</v>
      </c>
      <c r="C439" s="25" t="s">
        <v>154</v>
      </c>
      <c r="I439" s="116"/>
      <c r="J439" s="116"/>
      <c r="K439" s="116"/>
      <c r="L439" s="116"/>
      <c r="M439" s="116"/>
      <c r="N439" s="116"/>
      <c r="U439" s="152" t="s">
        <v>306</v>
      </c>
      <c r="V439" s="152" t="s">
        <v>335</v>
      </c>
      <c r="W439" s="152" t="s">
        <v>151</v>
      </c>
      <c r="AL439" s="117" t="s">
        <v>5343</v>
      </c>
      <c r="AM439" s="35" t="s">
        <v>260</v>
      </c>
      <c r="AN439" s="35" t="str">
        <f t="shared" si="92"/>
        <v>KÌNH DƯƠNGTÝ</v>
      </c>
      <c r="AO439" s="35" t="str">
        <f t="shared" si="91"/>
        <v>KÌNH DƯƠNG-H</v>
      </c>
      <c r="AP439" s="25" t="s">
        <v>157</v>
      </c>
      <c r="AQ439" s="25" t="str">
        <f t="shared" si="90"/>
        <v>T-Ý</v>
      </c>
      <c r="AX439" s="25" t="str">
        <f t="shared" si="87"/>
        <v>L.KÌNH DƯƠNGTÝ</v>
      </c>
      <c r="AY439" s="25" t="str">
        <f t="shared" si="88"/>
        <v>L.KÌNH DƯƠNG-H</v>
      </c>
      <c r="BP439" s="61"/>
      <c r="CT439" s="61"/>
      <c r="CU439" s="61"/>
      <c r="CV439" s="61"/>
      <c r="CW439" s="61"/>
      <c r="CX439" s="61"/>
      <c r="CY439" s="61"/>
      <c r="CZ439" s="61"/>
      <c r="DA439" s="61"/>
      <c r="DB439" s="61"/>
      <c r="DC439" s="61"/>
      <c r="DD439" s="61"/>
      <c r="DE439" s="61"/>
      <c r="DF439" s="61"/>
      <c r="DG439" s="61"/>
      <c r="DH439" s="61"/>
      <c r="DI439" s="61"/>
      <c r="DJ439" s="61"/>
      <c r="DK439" s="61"/>
      <c r="DL439" s="61"/>
      <c r="DM439" s="61"/>
    </row>
    <row r="440" spans="1:117" s="25" customFormat="1" x14ac:dyDescent="0.2">
      <c r="A440" s="25" t="s">
        <v>6</v>
      </c>
      <c r="B440" s="25" t="s">
        <v>162</v>
      </c>
      <c r="C440" s="25" t="s">
        <v>155</v>
      </c>
      <c r="I440" s="116"/>
      <c r="J440" s="116"/>
      <c r="K440" s="116"/>
      <c r="L440" s="116"/>
      <c r="M440" s="116"/>
      <c r="N440" s="116"/>
      <c r="U440" s="152" t="s">
        <v>306</v>
      </c>
      <c r="V440" s="152" t="s">
        <v>336</v>
      </c>
      <c r="W440" s="152" t="s">
        <v>152</v>
      </c>
      <c r="AL440" s="117" t="s">
        <v>5343</v>
      </c>
      <c r="AM440" s="35" t="s">
        <v>260</v>
      </c>
      <c r="AN440" s="35" t="str">
        <f t="shared" si="92"/>
        <v>KÌNH DƯƠNGNGỌ</v>
      </c>
      <c r="AO440" s="35" t="str">
        <f t="shared" si="91"/>
        <v>KÌNH DƯƠNG-H</v>
      </c>
      <c r="AP440" s="25" t="s">
        <v>151</v>
      </c>
      <c r="AQ440" s="25" t="str">
        <f t="shared" si="90"/>
        <v>NG-Ọ</v>
      </c>
      <c r="AX440" s="25" t="str">
        <f t="shared" si="87"/>
        <v>L.KÌNH DƯƠNGNGỌ</v>
      </c>
      <c r="AY440" s="25" t="str">
        <f t="shared" si="88"/>
        <v>L.KÌNH DƯƠNG-H</v>
      </c>
      <c r="BP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61"/>
      <c r="DH440" s="61"/>
      <c r="DI440" s="61"/>
      <c r="DJ440" s="61"/>
      <c r="DK440" s="61"/>
      <c r="DL440" s="61"/>
      <c r="DM440" s="61"/>
    </row>
    <row r="441" spans="1:117" s="25" customFormat="1" x14ac:dyDescent="0.2">
      <c r="A441" s="25" t="s">
        <v>7</v>
      </c>
      <c r="B441" s="25" t="s">
        <v>162</v>
      </c>
      <c r="C441" s="25" t="s">
        <v>156</v>
      </c>
      <c r="I441" s="116"/>
      <c r="J441" s="116"/>
      <c r="K441" s="116"/>
      <c r="L441" s="116"/>
      <c r="M441" s="116"/>
      <c r="N441" s="116"/>
      <c r="U441" s="152" t="s">
        <v>306</v>
      </c>
      <c r="V441" s="152" t="s">
        <v>337</v>
      </c>
      <c r="W441" s="152" t="s">
        <v>153</v>
      </c>
      <c r="AL441" s="117" t="s">
        <v>5343</v>
      </c>
      <c r="AM441" s="35" t="s">
        <v>260</v>
      </c>
      <c r="AN441" s="35" t="str">
        <f t="shared" si="92"/>
        <v>KÌNH DƯƠNGMÃO</v>
      </c>
      <c r="AO441" s="35" t="str">
        <f t="shared" si="91"/>
        <v>KÌNH DƯƠNG-H</v>
      </c>
      <c r="AP441" s="25" t="s">
        <v>148</v>
      </c>
      <c r="AQ441" s="25" t="str">
        <f t="shared" si="90"/>
        <v>MÃ-O</v>
      </c>
      <c r="AX441" s="25" t="str">
        <f t="shared" si="87"/>
        <v>L.KÌNH DƯƠNGMÃO</v>
      </c>
      <c r="AY441" s="25" t="str">
        <f t="shared" si="88"/>
        <v>L.KÌNH DƯƠNG-H</v>
      </c>
      <c r="BP441" s="61"/>
      <c r="CT441" s="61"/>
      <c r="CU441" s="61"/>
      <c r="CV441" s="61"/>
      <c r="CW441" s="61"/>
      <c r="CX441" s="61"/>
      <c r="CY441" s="61"/>
      <c r="CZ441" s="61"/>
      <c r="DA441" s="61"/>
      <c r="DB441" s="61"/>
      <c r="DC441" s="61"/>
      <c r="DD441" s="61"/>
      <c r="DE441" s="61"/>
      <c r="DF441" s="61"/>
      <c r="DG441" s="61"/>
      <c r="DH441" s="61"/>
      <c r="DI441" s="61"/>
      <c r="DJ441" s="61"/>
      <c r="DK441" s="61"/>
      <c r="DL441" s="61"/>
      <c r="DM441" s="61"/>
    </row>
    <row r="442" spans="1:117" s="25" customFormat="1" x14ac:dyDescent="0.2">
      <c r="A442" s="25" t="s">
        <v>8</v>
      </c>
      <c r="B442" s="25" t="s">
        <v>162</v>
      </c>
      <c r="C442" s="25" t="s">
        <v>157</v>
      </c>
      <c r="I442" s="116"/>
      <c r="J442" s="116"/>
      <c r="K442" s="116"/>
      <c r="L442" s="116"/>
      <c r="M442" s="116"/>
      <c r="N442" s="116"/>
      <c r="U442" s="152" t="s">
        <v>306</v>
      </c>
      <c r="V442" s="152" t="s">
        <v>338</v>
      </c>
      <c r="W442" s="152" t="s">
        <v>154</v>
      </c>
      <c r="AL442" s="117" t="s">
        <v>5343</v>
      </c>
      <c r="AM442" s="35" t="s">
        <v>260</v>
      </c>
      <c r="AN442" s="35" t="str">
        <f t="shared" si="92"/>
        <v>KÌNH DƯƠNGDẬU</v>
      </c>
      <c r="AO442" s="35" t="str">
        <f t="shared" si="91"/>
        <v>KÌNH DƯƠNG-H</v>
      </c>
      <c r="AP442" s="25" t="s">
        <v>154</v>
      </c>
      <c r="AQ442" s="25" t="str">
        <f t="shared" si="90"/>
        <v>DẬ-U</v>
      </c>
      <c r="AX442" s="25" t="str">
        <f t="shared" si="87"/>
        <v>L.KÌNH DƯƠNGDẬU</v>
      </c>
      <c r="AY442" s="25" t="str">
        <f t="shared" si="88"/>
        <v>L.KÌNH DƯƠNG-H</v>
      </c>
      <c r="BP442" s="61"/>
      <c r="CT442" s="61"/>
      <c r="CU442" s="61"/>
      <c r="CV442" s="61"/>
      <c r="CW442" s="61"/>
      <c r="CX442" s="61"/>
      <c r="CY442" s="61"/>
      <c r="CZ442" s="61"/>
      <c r="DA442" s="61"/>
      <c r="DB442" s="61"/>
      <c r="DC442" s="61"/>
      <c r="DD442" s="61"/>
      <c r="DE442" s="61"/>
      <c r="DF442" s="61"/>
      <c r="DG442" s="61"/>
      <c r="DH442" s="61"/>
      <c r="DI442" s="61"/>
      <c r="DJ442" s="61"/>
      <c r="DK442" s="61"/>
      <c r="DL442" s="61"/>
      <c r="DM442" s="61"/>
    </row>
    <row r="443" spans="1:117" s="25" customFormat="1" x14ac:dyDescent="0.2">
      <c r="A443" s="25" t="s">
        <v>9</v>
      </c>
      <c r="B443" s="25" t="s">
        <v>162</v>
      </c>
      <c r="C443" s="25" t="s">
        <v>158</v>
      </c>
      <c r="I443" s="116"/>
      <c r="J443" s="116"/>
      <c r="K443" s="116"/>
      <c r="L443" s="116"/>
      <c r="M443" s="116"/>
      <c r="N443" s="116"/>
      <c r="U443" s="152" t="s">
        <v>306</v>
      </c>
      <c r="V443" s="152" t="s">
        <v>339</v>
      </c>
      <c r="W443" s="152" t="s">
        <v>155</v>
      </c>
      <c r="AL443" s="117" t="s">
        <v>5342</v>
      </c>
      <c r="AM443" s="35" t="s">
        <v>262</v>
      </c>
      <c r="AN443" s="35" t="str">
        <f t="shared" si="92"/>
        <v>ĐÀ LATHÌN</v>
      </c>
      <c r="AO443" s="35" t="str">
        <f t="shared" si="91"/>
        <v>ĐÀ LA-Đ</v>
      </c>
      <c r="AP443" s="25" t="s">
        <v>149</v>
      </c>
      <c r="AQ443" s="25" t="str">
        <f t="shared" si="90"/>
        <v>THÌ-N</v>
      </c>
      <c r="AX443" s="25" t="str">
        <f t="shared" si="87"/>
        <v>L.ĐÀ LATHÌN</v>
      </c>
      <c r="AY443" s="25" t="str">
        <f t="shared" si="88"/>
        <v>L.ĐÀ LA-Đ</v>
      </c>
      <c r="BP443" s="61"/>
      <c r="CT443" s="61"/>
      <c r="CU443" s="61"/>
      <c r="CV443" s="61"/>
      <c r="CW443" s="61"/>
      <c r="CX443" s="61"/>
      <c r="CY443" s="61"/>
      <c r="CZ443" s="61"/>
      <c r="DA443" s="61"/>
      <c r="DB443" s="61"/>
      <c r="DC443" s="61"/>
      <c r="DD443" s="61"/>
      <c r="DE443" s="61"/>
      <c r="DF443" s="61"/>
      <c r="DG443" s="61"/>
      <c r="DH443" s="61"/>
      <c r="DI443" s="61"/>
      <c r="DJ443" s="61"/>
      <c r="DK443" s="61"/>
      <c r="DL443" s="61"/>
      <c r="DM443" s="61"/>
    </row>
    <row r="444" spans="1:117" s="25" customFormat="1" x14ac:dyDescent="0.2">
      <c r="A444" s="25" t="s">
        <v>10</v>
      </c>
      <c r="B444" s="25" t="s">
        <v>162</v>
      </c>
      <c r="C444" s="25" t="s">
        <v>147</v>
      </c>
      <c r="I444" s="116"/>
      <c r="J444" s="116"/>
      <c r="K444" s="116"/>
      <c r="L444" s="116"/>
      <c r="M444" s="116"/>
      <c r="N444" s="116"/>
      <c r="U444" s="152" t="s">
        <v>306</v>
      </c>
      <c r="V444" s="152" t="s">
        <v>340</v>
      </c>
      <c r="W444" s="152" t="s">
        <v>156</v>
      </c>
      <c r="AL444" s="117" t="s">
        <v>5342</v>
      </c>
      <c r="AM444" s="35" t="s">
        <v>262</v>
      </c>
      <c r="AN444" s="35" t="str">
        <f t="shared" si="92"/>
        <v>ĐÀ LATUẤT</v>
      </c>
      <c r="AO444" s="35" t="str">
        <f t="shared" si="91"/>
        <v>ĐÀ LA-Đ</v>
      </c>
      <c r="AP444" s="25" t="s">
        <v>155</v>
      </c>
      <c r="AQ444" s="25" t="str">
        <f t="shared" si="90"/>
        <v>TUẤ-T</v>
      </c>
      <c r="AX444" s="25" t="str">
        <f t="shared" si="87"/>
        <v>L.ĐÀ LATUẤT</v>
      </c>
      <c r="AY444" s="25" t="str">
        <f t="shared" si="88"/>
        <v>L.ĐÀ LA-Đ</v>
      </c>
      <c r="BP444" s="61"/>
      <c r="CT444" s="61"/>
      <c r="CU444" s="61"/>
      <c r="CV444" s="61"/>
      <c r="CW444" s="61"/>
      <c r="CX444" s="61"/>
      <c r="CY444" s="61"/>
      <c r="CZ444" s="61"/>
      <c r="DA444" s="61"/>
      <c r="DB444" s="61"/>
      <c r="DC444" s="61"/>
      <c r="DD444" s="61"/>
      <c r="DE444" s="61"/>
      <c r="DF444" s="61"/>
      <c r="DG444" s="61"/>
      <c r="DH444" s="61"/>
      <c r="DI444" s="61"/>
      <c r="DJ444" s="61"/>
      <c r="DK444" s="61"/>
      <c r="DL444" s="61"/>
      <c r="DM444" s="61"/>
    </row>
    <row r="445" spans="1:117" s="25" customFormat="1" x14ac:dyDescent="0.2">
      <c r="A445" s="25" t="s">
        <v>11</v>
      </c>
      <c r="B445" s="25" t="s">
        <v>162</v>
      </c>
      <c r="C445" s="25" t="s">
        <v>148</v>
      </c>
      <c r="I445" s="116"/>
      <c r="J445" s="116"/>
      <c r="K445" s="116"/>
      <c r="L445" s="116"/>
      <c r="M445" s="116"/>
      <c r="N445" s="116"/>
      <c r="U445" s="152" t="s">
        <v>306</v>
      </c>
      <c r="V445" s="152" t="s">
        <v>341</v>
      </c>
      <c r="W445" s="152" t="s">
        <v>157</v>
      </c>
      <c r="AL445" s="117" t="s">
        <v>5342</v>
      </c>
      <c r="AM445" s="35" t="s">
        <v>262</v>
      </c>
      <c r="AN445" s="35" t="str">
        <f t="shared" si="92"/>
        <v>ĐÀ LASỬU</v>
      </c>
      <c r="AO445" s="35" t="str">
        <f t="shared" si="91"/>
        <v>ĐÀ LA-Đ</v>
      </c>
      <c r="AP445" s="25" t="s">
        <v>158</v>
      </c>
      <c r="AQ445" s="25" t="str">
        <f t="shared" si="90"/>
        <v>SỬ-U</v>
      </c>
      <c r="AX445" s="25" t="str">
        <f t="shared" si="87"/>
        <v>L.ĐÀ LASỬU</v>
      </c>
      <c r="AY445" s="25" t="str">
        <f t="shared" si="88"/>
        <v>L.ĐÀ LA-Đ</v>
      </c>
      <c r="BP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61"/>
      <c r="DH445" s="61"/>
      <c r="DI445" s="61"/>
      <c r="DJ445" s="61"/>
      <c r="DK445" s="61"/>
      <c r="DL445" s="61"/>
      <c r="DM445" s="61"/>
    </row>
    <row r="446" spans="1:117" s="25" customFormat="1" x14ac:dyDescent="0.2">
      <c r="A446" s="25" t="s">
        <v>12</v>
      </c>
      <c r="B446" s="25" t="s">
        <v>162</v>
      </c>
      <c r="C446" s="25" t="s">
        <v>149</v>
      </c>
      <c r="I446" s="116"/>
      <c r="J446" s="116"/>
      <c r="K446" s="116"/>
      <c r="L446" s="116"/>
      <c r="M446" s="116"/>
      <c r="N446" s="116"/>
      <c r="U446" s="152" t="s">
        <v>306</v>
      </c>
      <c r="V446" s="152" t="s">
        <v>342</v>
      </c>
      <c r="W446" s="152" t="s">
        <v>158</v>
      </c>
      <c r="AL446" s="117" t="s">
        <v>5342</v>
      </c>
      <c r="AM446" s="35" t="s">
        <v>262</v>
      </c>
      <c r="AN446" s="35" t="str">
        <f t="shared" si="92"/>
        <v>ĐÀ LAMÙI</v>
      </c>
      <c r="AO446" s="35" t="str">
        <f t="shared" si="91"/>
        <v>ĐÀ LA-Đ</v>
      </c>
      <c r="AP446" s="25" t="s">
        <v>152</v>
      </c>
      <c r="AQ446" s="25" t="str">
        <f t="shared" si="90"/>
        <v>MÙ-I</v>
      </c>
      <c r="AX446" s="25" t="str">
        <f t="shared" si="87"/>
        <v>L.ĐÀ LAMÙI</v>
      </c>
      <c r="AY446" s="25" t="str">
        <f t="shared" si="88"/>
        <v>L.ĐÀ LA-Đ</v>
      </c>
      <c r="BP446" s="61"/>
      <c r="CT446" s="61"/>
      <c r="CU446" s="61"/>
      <c r="CV446" s="61"/>
      <c r="CW446" s="61"/>
      <c r="CX446" s="61"/>
      <c r="CY446" s="61"/>
      <c r="CZ446" s="61"/>
      <c r="DA446" s="61"/>
      <c r="DB446" s="61"/>
      <c r="DC446" s="61"/>
      <c r="DD446" s="61"/>
      <c r="DE446" s="61"/>
      <c r="DF446" s="61"/>
      <c r="DG446" s="61"/>
      <c r="DH446" s="61"/>
      <c r="DI446" s="61"/>
      <c r="DJ446" s="61"/>
      <c r="DK446" s="61"/>
      <c r="DL446" s="61"/>
      <c r="DM446" s="61"/>
    </row>
    <row r="447" spans="1:117" s="25" customFormat="1" x14ac:dyDescent="0.2">
      <c r="A447" s="25" t="s">
        <v>13</v>
      </c>
      <c r="B447" s="25" t="s">
        <v>162</v>
      </c>
      <c r="C447" s="25" t="s">
        <v>149</v>
      </c>
      <c r="I447" s="116"/>
      <c r="J447" s="116"/>
      <c r="K447" s="116"/>
      <c r="L447" s="116"/>
      <c r="M447" s="116"/>
      <c r="N447" s="116"/>
      <c r="U447" s="152" t="s">
        <v>307</v>
      </c>
      <c r="V447" s="152" t="s">
        <v>343</v>
      </c>
      <c r="W447" s="152" t="s">
        <v>147</v>
      </c>
      <c r="AL447" s="117" t="s">
        <v>5343</v>
      </c>
      <c r="AM447" s="35" t="s">
        <v>262</v>
      </c>
      <c r="AN447" s="35" t="str">
        <f t="shared" si="92"/>
        <v>ĐÀ LADẦN</v>
      </c>
      <c r="AO447" s="35" t="str">
        <f t="shared" si="91"/>
        <v>ĐÀ LA-H</v>
      </c>
      <c r="AP447" s="25" t="s">
        <v>147</v>
      </c>
      <c r="AQ447" s="25" t="str">
        <f t="shared" si="90"/>
        <v>DẦ-N</v>
      </c>
      <c r="AX447" s="25" t="str">
        <f t="shared" si="87"/>
        <v>L.ĐÀ LADẦN</v>
      </c>
      <c r="AY447" s="25" t="str">
        <f t="shared" si="88"/>
        <v>L.ĐÀ LA-H</v>
      </c>
      <c r="BP447" s="61"/>
      <c r="CT447" s="61"/>
      <c r="CU447" s="61"/>
      <c r="CV447" s="61"/>
      <c r="CW447" s="61"/>
      <c r="CX447" s="61"/>
      <c r="CY447" s="61"/>
      <c r="CZ447" s="61"/>
      <c r="DA447" s="61"/>
      <c r="DB447" s="61"/>
      <c r="DC447" s="61"/>
      <c r="DD447" s="61"/>
      <c r="DE447" s="61"/>
      <c r="DF447" s="61"/>
      <c r="DG447" s="61"/>
      <c r="DH447" s="61"/>
      <c r="DI447" s="61"/>
      <c r="DJ447" s="61"/>
      <c r="DK447" s="61"/>
      <c r="DL447" s="61"/>
      <c r="DM447" s="61"/>
    </row>
    <row r="448" spans="1:117" s="25" customFormat="1" x14ac:dyDescent="0.2">
      <c r="A448" s="25" t="s">
        <v>14</v>
      </c>
      <c r="B448" s="25" t="s">
        <v>162</v>
      </c>
      <c r="C448" s="25" t="s">
        <v>150</v>
      </c>
      <c r="I448" s="116"/>
      <c r="J448" s="116"/>
      <c r="K448" s="116"/>
      <c r="L448" s="116"/>
      <c r="M448" s="116"/>
      <c r="N448" s="116"/>
      <c r="U448" s="152" t="s">
        <v>307</v>
      </c>
      <c r="V448" s="152" t="s">
        <v>344</v>
      </c>
      <c r="W448" s="152" t="s">
        <v>148</v>
      </c>
      <c r="AL448" s="117" t="s">
        <v>5343</v>
      </c>
      <c r="AM448" s="35" t="s">
        <v>262</v>
      </c>
      <c r="AN448" s="35" t="str">
        <f t="shared" si="92"/>
        <v>ĐÀ LATHÂN</v>
      </c>
      <c r="AO448" s="35" t="str">
        <f t="shared" si="91"/>
        <v>ĐÀ LA-H</v>
      </c>
      <c r="AP448" s="25" t="s">
        <v>153</v>
      </c>
      <c r="AQ448" s="25" t="str">
        <f t="shared" si="90"/>
        <v>THÂ-N</v>
      </c>
      <c r="AX448" s="25" t="str">
        <f t="shared" si="87"/>
        <v>L.ĐÀ LATHÂN</v>
      </c>
      <c r="AY448" s="25" t="str">
        <f t="shared" si="88"/>
        <v>L.ĐÀ LA-H</v>
      </c>
      <c r="BP448" s="61"/>
      <c r="CT448" s="61"/>
      <c r="CU448" s="61"/>
      <c r="CV448" s="61"/>
      <c r="CW448" s="61"/>
      <c r="CX448" s="61"/>
      <c r="CY448" s="61"/>
      <c r="CZ448" s="61"/>
      <c r="DA448" s="61"/>
      <c r="DB448" s="61"/>
      <c r="DC448" s="61"/>
      <c r="DD448" s="61"/>
      <c r="DE448" s="61"/>
      <c r="DF448" s="61"/>
      <c r="DG448" s="61"/>
      <c r="DH448" s="61"/>
      <c r="DI448" s="61"/>
      <c r="DJ448" s="61"/>
      <c r="DK448" s="61"/>
      <c r="DL448" s="61"/>
      <c r="DM448" s="61"/>
    </row>
    <row r="449" spans="1:117" s="25" customFormat="1" x14ac:dyDescent="0.2">
      <c r="A449" s="25" t="s">
        <v>15</v>
      </c>
      <c r="B449" s="25" t="s">
        <v>162</v>
      </c>
      <c r="C449" s="25" t="s">
        <v>151</v>
      </c>
      <c r="I449" s="116"/>
      <c r="J449" s="116"/>
      <c r="K449" s="116"/>
      <c r="L449" s="116"/>
      <c r="M449" s="116"/>
      <c r="N449" s="116"/>
      <c r="U449" s="152" t="s">
        <v>307</v>
      </c>
      <c r="V449" s="152" t="s">
        <v>345</v>
      </c>
      <c r="W449" s="152" t="s">
        <v>149</v>
      </c>
      <c r="AL449" s="117" t="s">
        <v>5343</v>
      </c>
      <c r="AM449" s="35" t="s">
        <v>262</v>
      </c>
      <c r="AN449" s="35" t="str">
        <f t="shared" si="92"/>
        <v>ĐÀ LATỴ</v>
      </c>
      <c r="AO449" s="35" t="str">
        <f t="shared" si="91"/>
        <v>ĐÀ LA-H</v>
      </c>
      <c r="AP449" s="25" t="s">
        <v>150</v>
      </c>
      <c r="AQ449" s="25" t="str">
        <f t="shared" si="90"/>
        <v>T-Ỵ</v>
      </c>
      <c r="AX449" s="25" t="str">
        <f t="shared" si="87"/>
        <v>L.ĐÀ LATỴ</v>
      </c>
      <c r="AY449" s="25" t="str">
        <f t="shared" si="88"/>
        <v>L.ĐÀ LA-H</v>
      </c>
      <c r="BP449" s="61"/>
      <c r="CT449" s="61"/>
      <c r="CU449" s="61"/>
      <c r="CV449" s="61"/>
      <c r="CW449" s="61"/>
      <c r="CX449" s="61"/>
      <c r="CY449" s="61"/>
      <c r="CZ449" s="61"/>
      <c r="DA449" s="61"/>
      <c r="DB449" s="61"/>
      <c r="DC449" s="61"/>
      <c r="DD449" s="61"/>
      <c r="DE449" s="61"/>
      <c r="DF449" s="61"/>
      <c r="DG449" s="61"/>
      <c r="DH449" s="61"/>
      <c r="DI449" s="61"/>
      <c r="DJ449" s="61"/>
      <c r="DK449" s="61"/>
      <c r="DL449" s="61"/>
      <c r="DM449" s="61"/>
    </row>
    <row r="450" spans="1:117" s="25" customFormat="1" x14ac:dyDescent="0.2">
      <c r="A450" s="25" t="s">
        <v>16</v>
      </c>
      <c r="B450" s="25" t="s">
        <v>162</v>
      </c>
      <c r="C450" s="25" t="s">
        <v>152</v>
      </c>
      <c r="I450" s="116"/>
      <c r="J450" s="116"/>
      <c r="K450" s="116"/>
      <c r="L450" s="116"/>
      <c r="M450" s="116"/>
      <c r="N450" s="116"/>
      <c r="U450" s="152" t="s">
        <v>307</v>
      </c>
      <c r="V450" s="152" t="s">
        <v>346</v>
      </c>
      <c r="W450" s="152" t="s">
        <v>150</v>
      </c>
      <c r="AL450" s="117" t="s">
        <v>5343</v>
      </c>
      <c r="AM450" s="35" t="s">
        <v>262</v>
      </c>
      <c r="AN450" s="35" t="str">
        <f t="shared" si="92"/>
        <v>ĐÀ LAHỢI</v>
      </c>
      <c r="AO450" s="35" t="str">
        <f t="shared" si="91"/>
        <v>ĐÀ LA-H</v>
      </c>
      <c r="AP450" s="25" t="s">
        <v>156</v>
      </c>
      <c r="AQ450" s="25" t="str">
        <f t="shared" si="90"/>
        <v>HỢ-I</v>
      </c>
      <c r="AX450" s="25" t="str">
        <f t="shared" si="87"/>
        <v>L.ĐÀ LAHỢI</v>
      </c>
      <c r="AY450" s="25" t="str">
        <f t="shared" si="88"/>
        <v>L.ĐÀ LA-H</v>
      </c>
      <c r="BP450" s="61"/>
      <c r="CT450" s="61"/>
      <c r="CU450" s="61"/>
      <c r="CV450" s="61"/>
      <c r="CW450" s="61"/>
      <c r="CX450" s="61"/>
      <c r="CY450" s="61"/>
      <c r="CZ450" s="61"/>
      <c r="DA450" s="61"/>
      <c r="DB450" s="61"/>
      <c r="DC450" s="61"/>
      <c r="DD450" s="61"/>
      <c r="DE450" s="61"/>
      <c r="DF450" s="61"/>
      <c r="DG450" s="61"/>
      <c r="DH450" s="61"/>
      <c r="DI450" s="61"/>
      <c r="DJ450" s="61"/>
      <c r="DK450" s="61"/>
      <c r="DL450" s="61"/>
      <c r="DM450" s="61"/>
    </row>
    <row r="451" spans="1:117" s="25" customFormat="1" x14ac:dyDescent="0.2">
      <c r="A451" s="25" t="s">
        <v>17</v>
      </c>
      <c r="B451" s="25" t="s">
        <v>162</v>
      </c>
      <c r="C451" s="25" t="s">
        <v>153</v>
      </c>
      <c r="I451" s="116"/>
      <c r="J451" s="116"/>
      <c r="K451" s="116"/>
      <c r="L451" s="116"/>
      <c r="M451" s="116"/>
      <c r="N451" s="116"/>
      <c r="U451" s="152" t="s">
        <v>307</v>
      </c>
      <c r="V451" s="152" t="s">
        <v>347</v>
      </c>
      <c r="W451" s="152" t="s">
        <v>151</v>
      </c>
      <c r="AL451" s="127" t="s">
        <v>5342</v>
      </c>
      <c r="AM451" s="35" t="s">
        <v>266</v>
      </c>
      <c r="AN451" s="35" t="str">
        <f t="shared" si="92"/>
        <v>TANG MÔNDẦN</v>
      </c>
      <c r="AO451" s="35" t="str">
        <f t="shared" si="91"/>
        <v>TANG MÔN-Đ</v>
      </c>
      <c r="AP451" s="25" t="s">
        <v>147</v>
      </c>
      <c r="AQ451" s="25" t="str">
        <f t="shared" si="90"/>
        <v>DẦ-N</v>
      </c>
      <c r="AX451" s="25" t="str">
        <f t="shared" ref="AX451:AX510" si="93">CONCATENATE("L.",AN451)</f>
        <v>L.TANG MÔNDẦN</v>
      </c>
      <c r="AY451" s="25" t="str">
        <f t="shared" ref="AY451:AY510" si="94">CONCATENATE("L.",AO451)</f>
        <v>L.TANG MÔN-Đ</v>
      </c>
      <c r="BP451" s="61"/>
      <c r="CT451" s="61"/>
      <c r="CU451" s="61"/>
      <c r="CV451" s="61"/>
      <c r="CW451" s="61"/>
      <c r="CX451" s="61"/>
      <c r="CY451" s="61"/>
      <c r="CZ451" s="61"/>
      <c r="DA451" s="61"/>
      <c r="DB451" s="61"/>
      <c r="DC451" s="61"/>
      <c r="DD451" s="61"/>
      <c r="DE451" s="61"/>
      <c r="DF451" s="61"/>
      <c r="DG451" s="61"/>
      <c r="DH451" s="61"/>
      <c r="DI451" s="61"/>
      <c r="DJ451" s="61"/>
      <c r="DK451" s="61"/>
      <c r="DL451" s="61"/>
      <c r="DM451" s="61"/>
    </row>
    <row r="452" spans="1:117" s="25" customFormat="1" x14ac:dyDescent="0.2">
      <c r="A452" s="25" t="s">
        <v>18</v>
      </c>
      <c r="B452" s="25" t="s">
        <v>162</v>
      </c>
      <c r="C452" s="25" t="s">
        <v>154</v>
      </c>
      <c r="I452" s="116"/>
      <c r="J452" s="116"/>
      <c r="K452" s="116"/>
      <c r="L452" s="116"/>
      <c r="M452" s="116"/>
      <c r="N452" s="116"/>
      <c r="U452" s="152" t="s">
        <v>307</v>
      </c>
      <c r="V452" s="152" t="s">
        <v>348</v>
      </c>
      <c r="W452" s="152" t="s">
        <v>152</v>
      </c>
      <c r="AL452" s="127" t="s">
        <v>5342</v>
      </c>
      <c r="AM452" s="35" t="s">
        <v>266</v>
      </c>
      <c r="AN452" s="35" t="str">
        <f t="shared" si="92"/>
        <v>TANG MÔNTHÂN</v>
      </c>
      <c r="AO452" s="35" t="str">
        <f t="shared" si="91"/>
        <v>TANG MÔN-Đ</v>
      </c>
      <c r="AP452" s="25" t="s">
        <v>153</v>
      </c>
      <c r="AQ452" s="25" t="str">
        <f t="shared" si="90"/>
        <v>THÂ-N</v>
      </c>
      <c r="AX452" s="25" t="str">
        <f t="shared" si="93"/>
        <v>L.TANG MÔNTHÂN</v>
      </c>
      <c r="AY452" s="25" t="str">
        <f t="shared" si="94"/>
        <v>L.TANG MÔN-Đ</v>
      </c>
      <c r="BP452" s="61"/>
      <c r="CT452" s="61"/>
      <c r="CU452" s="61"/>
      <c r="CV452" s="61"/>
      <c r="CW452" s="61"/>
      <c r="CX452" s="61"/>
      <c r="CY452" s="61"/>
      <c r="CZ452" s="61"/>
      <c r="DA452" s="61"/>
      <c r="DB452" s="61"/>
      <c r="DC452" s="61"/>
      <c r="DD452" s="61"/>
      <c r="DE452" s="61"/>
      <c r="DF452" s="61"/>
      <c r="DG452" s="61"/>
      <c r="DH452" s="61"/>
      <c r="DI452" s="61"/>
      <c r="DJ452" s="61"/>
      <c r="DK452" s="61"/>
      <c r="DL452" s="61"/>
      <c r="DM452" s="61"/>
    </row>
    <row r="453" spans="1:117" s="25" customFormat="1" x14ac:dyDescent="0.2">
      <c r="A453" s="25" t="s">
        <v>19</v>
      </c>
      <c r="B453" s="25" t="s">
        <v>162</v>
      </c>
      <c r="C453" s="25" t="s">
        <v>155</v>
      </c>
      <c r="I453" s="116"/>
      <c r="J453" s="116"/>
      <c r="K453" s="116"/>
      <c r="L453" s="116"/>
      <c r="M453" s="116"/>
      <c r="N453" s="116"/>
      <c r="U453" s="152" t="s">
        <v>307</v>
      </c>
      <c r="V453" s="152" t="s">
        <v>349</v>
      </c>
      <c r="W453" s="152" t="s">
        <v>153</v>
      </c>
      <c r="AL453" s="127" t="s">
        <v>5342</v>
      </c>
      <c r="AM453" s="35" t="s">
        <v>266</v>
      </c>
      <c r="AN453" s="35" t="str">
        <f t="shared" si="92"/>
        <v>TANG MÔNMÃO</v>
      </c>
      <c r="AO453" s="35" t="str">
        <f t="shared" si="91"/>
        <v>TANG MÔN-Đ</v>
      </c>
      <c r="AP453" s="25" t="s">
        <v>148</v>
      </c>
      <c r="AQ453" s="25" t="str">
        <f t="shared" si="90"/>
        <v>MÃ-O</v>
      </c>
      <c r="AX453" s="25" t="str">
        <f t="shared" si="93"/>
        <v>L.TANG MÔNMÃO</v>
      </c>
      <c r="AY453" s="25" t="str">
        <f t="shared" si="94"/>
        <v>L.TANG MÔN-Đ</v>
      </c>
      <c r="BP453" s="61"/>
      <c r="CT453" s="61"/>
      <c r="CU453" s="61"/>
      <c r="CV453" s="61"/>
      <c r="CW453" s="61"/>
      <c r="CX453" s="61"/>
      <c r="CY453" s="61"/>
      <c r="CZ453" s="61"/>
      <c r="DA453" s="61"/>
      <c r="DB453" s="61"/>
      <c r="DC453" s="61"/>
      <c r="DD453" s="61"/>
      <c r="DE453" s="61"/>
      <c r="DF453" s="61"/>
      <c r="DG453" s="61"/>
      <c r="DH453" s="61"/>
      <c r="DI453" s="61"/>
      <c r="DJ453" s="61"/>
      <c r="DK453" s="61"/>
      <c r="DL453" s="61"/>
      <c r="DM453" s="61"/>
    </row>
    <row r="454" spans="1:117" s="25" customFormat="1" x14ac:dyDescent="0.2">
      <c r="A454" s="25" t="s">
        <v>20</v>
      </c>
      <c r="B454" s="25" t="s">
        <v>162</v>
      </c>
      <c r="C454" s="25" t="s">
        <v>156</v>
      </c>
      <c r="I454" s="116"/>
      <c r="J454" s="116"/>
      <c r="K454" s="116"/>
      <c r="L454" s="116"/>
      <c r="M454" s="116"/>
      <c r="N454" s="116"/>
      <c r="U454" s="152" t="s">
        <v>307</v>
      </c>
      <c r="V454" s="152" t="s">
        <v>350</v>
      </c>
      <c r="W454" s="152" t="s">
        <v>154</v>
      </c>
      <c r="AL454" s="127" t="s">
        <v>5342</v>
      </c>
      <c r="AM454" s="35" t="s">
        <v>266</v>
      </c>
      <c r="AN454" s="35" t="str">
        <f t="shared" si="92"/>
        <v>TANG MÔNDẬU</v>
      </c>
      <c r="AO454" s="35" t="str">
        <f t="shared" si="91"/>
        <v>TANG MÔN-Đ</v>
      </c>
      <c r="AP454" s="25" t="s">
        <v>154</v>
      </c>
      <c r="AQ454" s="25" t="str">
        <f t="shared" si="90"/>
        <v>DẬ-U</v>
      </c>
      <c r="AX454" s="25" t="str">
        <f t="shared" si="93"/>
        <v>L.TANG MÔNDẬU</v>
      </c>
      <c r="AY454" s="25" t="str">
        <f t="shared" si="94"/>
        <v>L.TANG MÔN-Đ</v>
      </c>
      <c r="BP454" s="61"/>
      <c r="CT454" s="61"/>
      <c r="CU454" s="61"/>
      <c r="CV454" s="61"/>
      <c r="CW454" s="61"/>
      <c r="CX454" s="61"/>
      <c r="CY454" s="61"/>
      <c r="CZ454" s="61"/>
      <c r="DA454" s="61"/>
      <c r="DB454" s="61"/>
      <c r="DC454" s="61"/>
      <c r="DD454" s="61"/>
      <c r="DE454" s="61"/>
      <c r="DF454" s="61"/>
      <c r="DG454" s="61"/>
      <c r="DH454" s="61"/>
      <c r="DI454" s="61"/>
      <c r="DJ454" s="61"/>
      <c r="DK454" s="61"/>
      <c r="DL454" s="61"/>
      <c r="DM454" s="61"/>
    </row>
    <row r="455" spans="1:117" s="25" customFormat="1" x14ac:dyDescent="0.2">
      <c r="A455" s="25" t="s">
        <v>21</v>
      </c>
      <c r="B455" s="25" t="s">
        <v>162</v>
      </c>
      <c r="C455" s="25" t="s">
        <v>157</v>
      </c>
      <c r="I455" s="116"/>
      <c r="J455" s="116"/>
      <c r="K455" s="116"/>
      <c r="L455" s="116"/>
      <c r="M455" s="116"/>
      <c r="N455" s="116"/>
      <c r="U455" s="152" t="s">
        <v>307</v>
      </c>
      <c r="V455" s="152" t="s">
        <v>351</v>
      </c>
      <c r="W455" s="152" t="s">
        <v>155</v>
      </c>
      <c r="AL455" s="117" t="s">
        <v>5343</v>
      </c>
      <c r="AM455" s="35" t="s">
        <v>266</v>
      </c>
      <c r="AN455" s="35" t="str">
        <f t="shared" si="92"/>
        <v>TANG MÔNTÝ</v>
      </c>
      <c r="AO455" s="35" t="str">
        <f t="shared" ref="AO455:AO486" si="95">CONCATENATE(AM455,"-",AL455)</f>
        <v>TANG MÔN-H</v>
      </c>
      <c r="AP455" s="25" t="s">
        <v>157</v>
      </c>
      <c r="AQ455" s="25" t="str">
        <f t="shared" si="90"/>
        <v>T-Ý</v>
      </c>
      <c r="AX455" s="25" t="str">
        <f t="shared" si="93"/>
        <v>L.TANG MÔNTÝ</v>
      </c>
      <c r="AY455" s="25" t="str">
        <f t="shared" si="94"/>
        <v>L.TANG MÔN-H</v>
      </c>
      <c r="BP455" s="61"/>
      <c r="CT455" s="61"/>
      <c r="CU455" s="61"/>
      <c r="CV455" s="61"/>
      <c r="CW455" s="61"/>
      <c r="CX455" s="61"/>
      <c r="CY455" s="61"/>
      <c r="CZ455" s="61"/>
      <c r="DA455" s="61"/>
      <c r="DB455" s="61"/>
      <c r="DC455" s="61"/>
      <c r="DD455" s="61"/>
      <c r="DE455" s="61"/>
      <c r="DF455" s="61"/>
      <c r="DG455" s="61"/>
      <c r="DH455" s="61"/>
      <c r="DI455" s="61"/>
      <c r="DJ455" s="61"/>
      <c r="DK455" s="61"/>
      <c r="DL455" s="61"/>
      <c r="DM455" s="61"/>
    </row>
    <row r="456" spans="1:117" s="25" customFormat="1" x14ac:dyDescent="0.2">
      <c r="A456" s="25" t="s">
        <v>22</v>
      </c>
      <c r="B456" s="25" t="s">
        <v>162</v>
      </c>
      <c r="C456" s="25" t="s">
        <v>158</v>
      </c>
      <c r="I456" s="116"/>
      <c r="J456" s="116"/>
      <c r="K456" s="116"/>
      <c r="L456" s="116"/>
      <c r="M456" s="116"/>
      <c r="N456" s="116"/>
      <c r="U456" s="152" t="s">
        <v>307</v>
      </c>
      <c r="V456" s="152" t="s">
        <v>352</v>
      </c>
      <c r="W456" s="152" t="s">
        <v>156</v>
      </c>
      <c r="AL456" s="117" t="s">
        <v>5343</v>
      </c>
      <c r="AM456" s="35" t="s">
        <v>266</v>
      </c>
      <c r="AN456" s="35" t="str">
        <f t="shared" si="92"/>
        <v>TANG MÔNSỬU</v>
      </c>
      <c r="AO456" s="35" t="str">
        <f t="shared" si="95"/>
        <v>TANG MÔN-H</v>
      </c>
      <c r="AP456" s="25" t="s">
        <v>158</v>
      </c>
      <c r="AQ456" s="25" t="str">
        <f t="shared" si="90"/>
        <v>SỬ-U</v>
      </c>
      <c r="AX456" s="25" t="str">
        <f t="shared" si="93"/>
        <v>L.TANG MÔNSỬU</v>
      </c>
      <c r="AY456" s="25" t="str">
        <f t="shared" si="94"/>
        <v>L.TANG MÔN-H</v>
      </c>
      <c r="BP456" s="61"/>
      <c r="CT456" s="61"/>
      <c r="CU456" s="61"/>
      <c r="CV456" s="61"/>
      <c r="CW456" s="61"/>
      <c r="CX456" s="61"/>
      <c r="CY456" s="61"/>
      <c r="CZ456" s="61"/>
      <c r="DA456" s="61"/>
      <c r="DB456" s="61"/>
      <c r="DC456" s="61"/>
      <c r="DD456" s="61"/>
      <c r="DE456" s="61"/>
      <c r="DF456" s="61"/>
      <c r="DG456" s="61"/>
      <c r="DH456" s="61"/>
      <c r="DI456" s="61"/>
      <c r="DJ456" s="61"/>
      <c r="DK456" s="61"/>
      <c r="DL456" s="61"/>
      <c r="DM456" s="61"/>
    </row>
    <row r="457" spans="1:117" s="25" customFormat="1" x14ac:dyDescent="0.2">
      <c r="A457" s="25" t="s">
        <v>23</v>
      </c>
      <c r="B457" s="25" t="s">
        <v>162</v>
      </c>
      <c r="C457" s="25" t="s">
        <v>147</v>
      </c>
      <c r="I457" s="116"/>
      <c r="J457" s="116"/>
      <c r="K457" s="116"/>
      <c r="L457" s="116"/>
      <c r="M457" s="116"/>
      <c r="N457" s="116"/>
      <c r="U457" s="152" t="s">
        <v>307</v>
      </c>
      <c r="V457" s="152" t="s">
        <v>293</v>
      </c>
      <c r="W457" s="152" t="s">
        <v>157</v>
      </c>
      <c r="AL457" s="117" t="s">
        <v>5343</v>
      </c>
      <c r="AM457" s="35" t="s">
        <v>266</v>
      </c>
      <c r="AN457" s="35" t="str">
        <f t="shared" si="92"/>
        <v>TANG MÔNTHÌN</v>
      </c>
      <c r="AO457" s="35" t="str">
        <f t="shared" si="95"/>
        <v>TANG MÔN-H</v>
      </c>
      <c r="AP457" s="25" t="s">
        <v>149</v>
      </c>
      <c r="AQ457" s="25" t="str">
        <f t="shared" si="90"/>
        <v>THÌ-N</v>
      </c>
      <c r="AX457" s="25" t="str">
        <f t="shared" si="93"/>
        <v>L.TANG MÔNTHÌN</v>
      </c>
      <c r="AY457" s="25" t="str">
        <f t="shared" si="94"/>
        <v>L.TANG MÔN-H</v>
      </c>
      <c r="BP457" s="61"/>
      <c r="CT457" s="61"/>
      <c r="CU457" s="61"/>
      <c r="CV457" s="61"/>
      <c r="CW457" s="61"/>
      <c r="CX457" s="61"/>
      <c r="CY457" s="61"/>
      <c r="CZ457" s="61"/>
      <c r="DA457" s="61"/>
      <c r="DB457" s="61"/>
      <c r="DC457" s="61"/>
      <c r="DD457" s="61"/>
      <c r="DE457" s="61"/>
      <c r="DF457" s="61"/>
      <c r="DG457" s="61"/>
      <c r="DH457" s="61"/>
      <c r="DI457" s="61"/>
      <c r="DJ457" s="61"/>
      <c r="DK457" s="61"/>
      <c r="DL457" s="61"/>
      <c r="DM457" s="61"/>
    </row>
    <row r="458" spans="1:117" s="25" customFormat="1" x14ac:dyDescent="0.2">
      <c r="A458" s="25" t="s">
        <v>24</v>
      </c>
      <c r="B458" s="25" t="s">
        <v>162</v>
      </c>
      <c r="C458" s="25" t="s">
        <v>148</v>
      </c>
      <c r="I458" s="116"/>
      <c r="J458" s="116"/>
      <c r="K458" s="116"/>
      <c r="L458" s="116"/>
      <c r="M458" s="116"/>
      <c r="N458" s="116"/>
      <c r="U458" s="152" t="s">
        <v>307</v>
      </c>
      <c r="V458" s="152" t="s">
        <v>294</v>
      </c>
      <c r="W458" s="152" t="s">
        <v>158</v>
      </c>
      <c r="AL458" s="117" t="s">
        <v>5343</v>
      </c>
      <c r="AM458" s="35" t="s">
        <v>266</v>
      </c>
      <c r="AN458" s="35" t="str">
        <f t="shared" si="92"/>
        <v>TANG MÔNTỴ</v>
      </c>
      <c r="AO458" s="35" t="str">
        <f t="shared" si="95"/>
        <v>TANG MÔN-H</v>
      </c>
      <c r="AP458" s="25" t="s">
        <v>150</v>
      </c>
      <c r="AQ458" s="25" t="str">
        <f t="shared" si="90"/>
        <v>T-Ỵ</v>
      </c>
      <c r="AX458" s="25" t="str">
        <f t="shared" si="93"/>
        <v>L.TANG MÔNTỴ</v>
      </c>
      <c r="AY458" s="25" t="str">
        <f t="shared" si="94"/>
        <v>L.TANG MÔN-H</v>
      </c>
      <c r="BP458" s="61"/>
      <c r="CT458" s="61"/>
      <c r="CU458" s="61"/>
      <c r="CV458" s="61"/>
      <c r="CW458" s="61"/>
      <c r="CX458" s="61"/>
      <c r="CY458" s="61"/>
      <c r="CZ458" s="61"/>
      <c r="DA458" s="61"/>
      <c r="DB458" s="61"/>
      <c r="DC458" s="61"/>
      <c r="DD458" s="61"/>
      <c r="DE458" s="61"/>
      <c r="DF458" s="61"/>
      <c r="DG458" s="61"/>
      <c r="DH458" s="61"/>
      <c r="DI458" s="61"/>
      <c r="DJ458" s="61"/>
      <c r="DK458" s="61"/>
      <c r="DL458" s="61"/>
      <c r="DM458" s="61"/>
    </row>
    <row r="459" spans="1:117" s="25" customFormat="1" x14ac:dyDescent="0.2">
      <c r="A459" s="25" t="s">
        <v>25</v>
      </c>
      <c r="B459" s="25" t="s">
        <v>162</v>
      </c>
      <c r="C459" s="25" t="s">
        <v>148</v>
      </c>
      <c r="I459" s="116"/>
      <c r="J459" s="116"/>
      <c r="K459" s="116"/>
      <c r="L459" s="116"/>
      <c r="M459" s="116"/>
      <c r="N459" s="116"/>
      <c r="U459" s="152" t="s">
        <v>308</v>
      </c>
      <c r="V459" s="152" t="s">
        <v>295</v>
      </c>
      <c r="W459" s="152" t="s">
        <v>147</v>
      </c>
      <c r="AL459" s="117" t="s">
        <v>5343</v>
      </c>
      <c r="AM459" s="35" t="s">
        <v>266</v>
      </c>
      <c r="AN459" s="35" t="str">
        <f t="shared" si="92"/>
        <v>TANG MÔNNGỌ</v>
      </c>
      <c r="AO459" s="35" t="str">
        <f t="shared" si="95"/>
        <v>TANG MÔN-H</v>
      </c>
      <c r="AP459" s="25" t="s">
        <v>151</v>
      </c>
      <c r="AQ459" s="25" t="str">
        <f t="shared" si="90"/>
        <v>NG-Ọ</v>
      </c>
      <c r="AX459" s="25" t="str">
        <f t="shared" si="93"/>
        <v>L.TANG MÔNNGỌ</v>
      </c>
      <c r="AY459" s="25" t="str">
        <f t="shared" si="94"/>
        <v>L.TANG MÔN-H</v>
      </c>
      <c r="BP459" s="61"/>
      <c r="CT459" s="61"/>
      <c r="CU459" s="61"/>
      <c r="CV459" s="61"/>
      <c r="CW459" s="61"/>
      <c r="CX459" s="61"/>
      <c r="CY459" s="61"/>
      <c r="CZ459" s="61"/>
      <c r="DA459" s="61"/>
      <c r="DB459" s="61"/>
      <c r="DC459" s="61"/>
      <c r="DD459" s="61"/>
      <c r="DE459" s="61"/>
      <c r="DF459" s="61"/>
      <c r="DG459" s="61"/>
      <c r="DH459" s="61"/>
      <c r="DI459" s="61"/>
      <c r="DJ459" s="61"/>
      <c r="DK459" s="61"/>
      <c r="DL459" s="61"/>
      <c r="DM459" s="61"/>
    </row>
    <row r="460" spans="1:117" s="25" customFormat="1" x14ac:dyDescent="0.2">
      <c r="A460" s="25" t="s">
        <v>26</v>
      </c>
      <c r="B460" s="25" t="s">
        <v>162</v>
      </c>
      <c r="C460" s="25" t="s">
        <v>149</v>
      </c>
      <c r="I460" s="116"/>
      <c r="J460" s="116"/>
      <c r="K460" s="116"/>
      <c r="L460" s="116"/>
      <c r="M460" s="116"/>
      <c r="N460" s="116"/>
      <c r="U460" s="152" t="s">
        <v>308</v>
      </c>
      <c r="V460" s="152" t="s">
        <v>296</v>
      </c>
      <c r="W460" s="152" t="s">
        <v>148</v>
      </c>
      <c r="AL460" s="117" t="s">
        <v>5343</v>
      </c>
      <c r="AM460" s="35" t="s">
        <v>266</v>
      </c>
      <c r="AN460" s="35" t="str">
        <f t="shared" si="92"/>
        <v>TANG MÔNMÙI</v>
      </c>
      <c r="AO460" s="35" t="str">
        <f t="shared" si="95"/>
        <v>TANG MÔN-H</v>
      </c>
      <c r="AP460" s="25" t="s">
        <v>152</v>
      </c>
      <c r="AQ460" s="25" t="str">
        <f t="shared" si="90"/>
        <v>MÙ-I</v>
      </c>
      <c r="AX460" s="25" t="str">
        <f t="shared" si="93"/>
        <v>L.TANG MÔNMÙI</v>
      </c>
      <c r="AY460" s="25" t="str">
        <f t="shared" si="94"/>
        <v>L.TANG MÔN-H</v>
      </c>
      <c r="BP460" s="61"/>
      <c r="CT460" s="61"/>
      <c r="CU460" s="61"/>
      <c r="CV460" s="61"/>
      <c r="CW460" s="61"/>
      <c r="CX460" s="61"/>
      <c r="CY460" s="61"/>
      <c r="CZ460" s="61"/>
      <c r="DA460" s="61"/>
      <c r="DB460" s="61"/>
      <c r="DC460" s="61"/>
      <c r="DD460" s="61"/>
      <c r="DE460" s="61"/>
      <c r="DF460" s="61"/>
      <c r="DG460" s="61"/>
      <c r="DH460" s="61"/>
      <c r="DI460" s="61"/>
      <c r="DJ460" s="61"/>
      <c r="DK460" s="61"/>
      <c r="DL460" s="61"/>
      <c r="DM460" s="61"/>
    </row>
    <row r="461" spans="1:117" s="25" customFormat="1" x14ac:dyDescent="0.2">
      <c r="A461" s="25" t="s">
        <v>27</v>
      </c>
      <c r="B461" s="25" t="s">
        <v>162</v>
      </c>
      <c r="C461" s="25" t="s">
        <v>150</v>
      </c>
      <c r="I461" s="116"/>
      <c r="J461" s="116"/>
      <c r="K461" s="116"/>
      <c r="L461" s="116"/>
      <c r="M461" s="116"/>
      <c r="N461" s="116"/>
      <c r="U461" s="152" t="s">
        <v>308</v>
      </c>
      <c r="V461" s="152" t="s">
        <v>297</v>
      </c>
      <c r="W461" s="152" t="s">
        <v>149</v>
      </c>
      <c r="AL461" s="117" t="s">
        <v>5343</v>
      </c>
      <c r="AM461" s="35" t="s">
        <v>266</v>
      </c>
      <c r="AN461" s="35" t="str">
        <f t="shared" si="92"/>
        <v>TANG MÔNTUẤT</v>
      </c>
      <c r="AO461" s="35" t="str">
        <f t="shared" si="95"/>
        <v>TANG MÔN-H</v>
      </c>
      <c r="AP461" s="25" t="s">
        <v>155</v>
      </c>
      <c r="AQ461" s="25" t="str">
        <f t="shared" si="90"/>
        <v>TUẤ-T</v>
      </c>
      <c r="AX461" s="25" t="str">
        <f t="shared" si="93"/>
        <v>L.TANG MÔNTUẤT</v>
      </c>
      <c r="AY461" s="25" t="str">
        <f t="shared" si="94"/>
        <v>L.TANG MÔN-H</v>
      </c>
      <c r="BP461" s="61"/>
      <c r="CT461" s="61"/>
      <c r="CU461" s="61"/>
      <c r="CV461" s="61"/>
      <c r="CW461" s="61"/>
      <c r="CX461" s="61"/>
      <c r="CY461" s="61"/>
      <c r="CZ461" s="61"/>
      <c r="DA461" s="61"/>
      <c r="DB461" s="61"/>
      <c r="DC461" s="61"/>
      <c r="DD461" s="61"/>
      <c r="DE461" s="61"/>
      <c r="DF461" s="61"/>
      <c r="DG461" s="61"/>
      <c r="DH461" s="61"/>
      <c r="DI461" s="61"/>
      <c r="DJ461" s="61"/>
      <c r="DK461" s="61"/>
      <c r="DL461" s="61"/>
      <c r="DM461" s="61"/>
    </row>
    <row r="462" spans="1:117" s="25" customFormat="1" x14ac:dyDescent="0.2">
      <c r="A462" s="25" t="s">
        <v>28</v>
      </c>
      <c r="B462" s="25" t="s">
        <v>162</v>
      </c>
      <c r="C462" s="25" t="s">
        <v>151</v>
      </c>
      <c r="I462" s="116"/>
      <c r="J462" s="116"/>
      <c r="K462" s="116"/>
      <c r="L462" s="116"/>
      <c r="M462" s="116"/>
      <c r="N462" s="116"/>
      <c r="U462" s="152" t="s">
        <v>308</v>
      </c>
      <c r="V462" s="152" t="s">
        <v>298</v>
      </c>
      <c r="W462" s="152" t="s">
        <v>150</v>
      </c>
      <c r="AL462" s="117" t="s">
        <v>5343</v>
      </c>
      <c r="AM462" s="35" t="s">
        <v>266</v>
      </c>
      <c r="AN462" s="35" t="str">
        <f t="shared" si="92"/>
        <v>TANG MÔNHỢI</v>
      </c>
      <c r="AO462" s="35" t="str">
        <f t="shared" si="95"/>
        <v>TANG MÔN-H</v>
      </c>
      <c r="AP462" s="25" t="s">
        <v>156</v>
      </c>
      <c r="AQ462" s="25" t="str">
        <f t="shared" si="90"/>
        <v>HỢ-I</v>
      </c>
      <c r="AX462" s="25" t="str">
        <f t="shared" si="93"/>
        <v>L.TANG MÔNHỢI</v>
      </c>
      <c r="AY462" s="25" t="str">
        <f t="shared" si="94"/>
        <v>L.TANG MÔN-H</v>
      </c>
      <c r="BP462" s="61"/>
      <c r="CT462" s="61"/>
      <c r="CU462" s="61"/>
      <c r="CV462" s="61"/>
      <c r="CW462" s="61"/>
      <c r="CX462" s="61"/>
      <c r="CY462" s="61"/>
      <c r="CZ462" s="61"/>
      <c r="DA462" s="61"/>
      <c r="DB462" s="61"/>
      <c r="DC462" s="61"/>
      <c r="DD462" s="61"/>
      <c r="DE462" s="61"/>
      <c r="DF462" s="61"/>
      <c r="DG462" s="61"/>
      <c r="DH462" s="61"/>
      <c r="DI462" s="61"/>
      <c r="DJ462" s="61"/>
      <c r="DK462" s="61"/>
      <c r="DL462" s="61"/>
      <c r="DM462" s="61"/>
    </row>
    <row r="463" spans="1:117" s="25" customFormat="1" x14ac:dyDescent="0.2">
      <c r="A463" s="25" t="s">
        <v>29</v>
      </c>
      <c r="B463" s="25" t="s">
        <v>162</v>
      </c>
      <c r="C463" s="25" t="s">
        <v>152</v>
      </c>
      <c r="I463" s="116"/>
      <c r="J463" s="116"/>
      <c r="K463" s="116"/>
      <c r="L463" s="116"/>
      <c r="M463" s="116"/>
      <c r="N463" s="116"/>
      <c r="U463" s="152" t="s">
        <v>308</v>
      </c>
      <c r="V463" s="152" t="s">
        <v>299</v>
      </c>
      <c r="W463" s="152" t="s">
        <v>151</v>
      </c>
      <c r="AL463" s="117" t="s">
        <v>5342</v>
      </c>
      <c r="AM463" s="35" t="s">
        <v>271</v>
      </c>
      <c r="AN463" s="35" t="str">
        <f t="shared" si="92"/>
        <v>THIẾU ÂMTHÂN</v>
      </c>
      <c r="AO463" s="35" t="str">
        <f t="shared" si="95"/>
        <v>THIẾU ÂM-Đ</v>
      </c>
      <c r="AP463" s="25" t="s">
        <v>153</v>
      </c>
      <c r="AQ463" s="25" t="str">
        <f t="shared" si="90"/>
        <v>THÂ-N</v>
      </c>
      <c r="AX463" s="25" t="str">
        <f t="shared" si="93"/>
        <v>L.THIẾU ÂMTHÂN</v>
      </c>
      <c r="AY463" s="25" t="str">
        <f t="shared" si="94"/>
        <v>L.THIẾU ÂM-Đ</v>
      </c>
      <c r="BP463" s="61"/>
      <c r="CT463" s="61"/>
      <c r="CU463" s="61"/>
      <c r="CV463" s="61"/>
      <c r="CW463" s="61"/>
      <c r="CX463" s="61"/>
      <c r="CY463" s="61"/>
      <c r="CZ463" s="61"/>
      <c r="DA463" s="61"/>
      <c r="DB463" s="61"/>
      <c r="DC463" s="61"/>
      <c r="DD463" s="61"/>
      <c r="DE463" s="61"/>
      <c r="DF463" s="61"/>
      <c r="DG463" s="61"/>
      <c r="DH463" s="61"/>
      <c r="DI463" s="61"/>
      <c r="DJ463" s="61"/>
      <c r="DK463" s="61"/>
      <c r="DL463" s="61"/>
      <c r="DM463" s="61"/>
    </row>
    <row r="464" spans="1:117" s="25" customFormat="1" x14ac:dyDescent="0.2">
      <c r="A464" s="25" t="s">
        <v>30</v>
      </c>
      <c r="B464" s="25" t="s">
        <v>162</v>
      </c>
      <c r="C464" s="25" t="s">
        <v>153</v>
      </c>
      <c r="I464" s="116"/>
      <c r="J464" s="116"/>
      <c r="K464" s="116"/>
      <c r="L464" s="116"/>
      <c r="M464" s="116"/>
      <c r="N464" s="116"/>
      <c r="U464" s="152" t="s">
        <v>308</v>
      </c>
      <c r="V464" s="152" t="s">
        <v>300</v>
      </c>
      <c r="W464" s="152" t="s">
        <v>152</v>
      </c>
      <c r="AL464" s="117" t="s">
        <v>5342</v>
      </c>
      <c r="AM464" s="35" t="s">
        <v>271</v>
      </c>
      <c r="AN464" s="35" t="str">
        <f t="shared" si="92"/>
        <v>THIẾU ÂMDẬU</v>
      </c>
      <c r="AO464" s="35" t="str">
        <f t="shared" si="95"/>
        <v>THIẾU ÂM-Đ</v>
      </c>
      <c r="AP464" s="25" t="s">
        <v>154</v>
      </c>
      <c r="AQ464" s="25" t="str">
        <f t="shared" si="90"/>
        <v>DẬ-U</v>
      </c>
      <c r="AX464" s="25" t="str">
        <f t="shared" si="93"/>
        <v>L.THIẾU ÂMDẬU</v>
      </c>
      <c r="AY464" s="25" t="str">
        <f t="shared" si="94"/>
        <v>L.THIẾU ÂM-Đ</v>
      </c>
      <c r="BP464" s="61"/>
      <c r="CT464" s="61"/>
      <c r="CU464" s="61"/>
      <c r="CV464" s="61"/>
      <c r="CW464" s="61"/>
      <c r="CX464" s="61"/>
      <c r="CY464" s="61"/>
      <c r="CZ464" s="61"/>
      <c r="DA464" s="61"/>
      <c r="DB464" s="61"/>
      <c r="DC464" s="61"/>
      <c r="DD464" s="61"/>
      <c r="DE464" s="61"/>
      <c r="DF464" s="61"/>
      <c r="DG464" s="61"/>
      <c r="DH464" s="61"/>
      <c r="DI464" s="61"/>
      <c r="DJ464" s="61"/>
      <c r="DK464" s="61"/>
      <c r="DL464" s="61"/>
      <c r="DM464" s="61"/>
    </row>
    <row r="465" spans="1:117" s="25" customFormat="1" x14ac:dyDescent="0.2">
      <c r="A465" s="25" t="s">
        <v>31</v>
      </c>
      <c r="B465" s="25" t="s">
        <v>162</v>
      </c>
      <c r="C465" s="25" t="s">
        <v>154</v>
      </c>
      <c r="I465" s="116"/>
      <c r="J465" s="116"/>
      <c r="K465" s="116"/>
      <c r="L465" s="116"/>
      <c r="M465" s="116"/>
      <c r="N465" s="116"/>
      <c r="U465" s="152" t="s">
        <v>308</v>
      </c>
      <c r="V465" s="152" t="s">
        <v>301</v>
      </c>
      <c r="W465" s="152" t="s">
        <v>153</v>
      </c>
      <c r="AL465" s="117" t="s">
        <v>5342</v>
      </c>
      <c r="AM465" s="35" t="s">
        <v>271</v>
      </c>
      <c r="AN465" s="35" t="str">
        <f t="shared" si="92"/>
        <v>THIẾU ÂMTUẤT</v>
      </c>
      <c r="AO465" s="35" t="str">
        <f t="shared" si="95"/>
        <v>THIẾU ÂM-Đ</v>
      </c>
      <c r="AP465" s="25" t="s">
        <v>155</v>
      </c>
      <c r="AQ465" s="25" t="str">
        <f t="shared" si="90"/>
        <v>TUẤ-T</v>
      </c>
      <c r="AX465" s="25" t="str">
        <f t="shared" si="93"/>
        <v>L.THIẾU ÂMTUẤT</v>
      </c>
      <c r="AY465" s="25" t="str">
        <f t="shared" si="94"/>
        <v>L.THIẾU ÂM-Đ</v>
      </c>
      <c r="BP465" s="61"/>
      <c r="CT465" s="61"/>
      <c r="CU465" s="61"/>
      <c r="CV465" s="61"/>
      <c r="CW465" s="61"/>
      <c r="CX465" s="61"/>
      <c r="CY465" s="61"/>
      <c r="CZ465" s="61"/>
      <c r="DA465" s="61"/>
      <c r="DB465" s="61"/>
      <c r="DC465" s="61"/>
      <c r="DD465" s="61"/>
      <c r="DE465" s="61"/>
      <c r="DF465" s="61"/>
      <c r="DG465" s="61"/>
      <c r="DH465" s="61"/>
      <c r="DI465" s="61"/>
      <c r="DJ465" s="61"/>
      <c r="DK465" s="61"/>
      <c r="DL465" s="61"/>
      <c r="DM465" s="61"/>
    </row>
    <row r="466" spans="1:117" s="25" customFormat="1" x14ac:dyDescent="0.2">
      <c r="A466" s="25" t="s">
        <v>32</v>
      </c>
      <c r="B466" s="25" t="s">
        <v>162</v>
      </c>
      <c r="C466" s="25" t="s">
        <v>155</v>
      </c>
      <c r="I466" s="116"/>
      <c r="J466" s="116"/>
      <c r="K466" s="116"/>
      <c r="L466" s="116"/>
      <c r="M466" s="116"/>
      <c r="N466" s="116"/>
      <c r="U466" s="152" t="s">
        <v>308</v>
      </c>
      <c r="V466" s="152" t="s">
        <v>302</v>
      </c>
      <c r="W466" s="152" t="s">
        <v>154</v>
      </c>
      <c r="AL466" s="117" t="s">
        <v>5342</v>
      </c>
      <c r="AM466" s="35" t="s">
        <v>271</v>
      </c>
      <c r="AN466" s="35" t="str">
        <f t="shared" si="92"/>
        <v>THIẾU ÂMHỢI</v>
      </c>
      <c r="AO466" s="35" t="str">
        <f t="shared" si="95"/>
        <v>THIẾU ÂM-Đ</v>
      </c>
      <c r="AP466" s="25" t="s">
        <v>156</v>
      </c>
      <c r="AQ466" s="25" t="str">
        <f t="shared" si="90"/>
        <v>HỢ-I</v>
      </c>
      <c r="AX466" s="25" t="str">
        <f t="shared" si="93"/>
        <v>L.THIẾU ÂMHỢI</v>
      </c>
      <c r="AY466" s="25" t="str">
        <f t="shared" si="94"/>
        <v>L.THIẾU ÂM-Đ</v>
      </c>
      <c r="BP466" s="61"/>
      <c r="CT466" s="61"/>
      <c r="CU466" s="61"/>
      <c r="CV466" s="61"/>
      <c r="CW466" s="61"/>
      <c r="CX466" s="61"/>
      <c r="CY466" s="61"/>
      <c r="CZ466" s="61"/>
      <c r="DA466" s="61"/>
      <c r="DB466" s="61"/>
      <c r="DC466" s="61"/>
      <c r="DD466" s="61"/>
      <c r="DE466" s="61"/>
      <c r="DF466" s="61"/>
      <c r="DG466" s="61"/>
      <c r="DH466" s="61"/>
      <c r="DI466" s="61"/>
      <c r="DJ466" s="61"/>
      <c r="DK466" s="61"/>
      <c r="DL466" s="61"/>
      <c r="DM466" s="61"/>
    </row>
    <row r="467" spans="1:117" s="25" customFormat="1" x14ac:dyDescent="0.2">
      <c r="A467" s="25" t="s">
        <v>33</v>
      </c>
      <c r="B467" s="25" t="s">
        <v>162</v>
      </c>
      <c r="C467" s="25" t="s">
        <v>156</v>
      </c>
      <c r="I467" s="116"/>
      <c r="J467" s="116"/>
      <c r="K467" s="116"/>
      <c r="L467" s="116"/>
      <c r="M467" s="116"/>
      <c r="N467" s="116"/>
      <c r="U467" s="152" t="s">
        <v>308</v>
      </c>
      <c r="V467" s="152" t="s">
        <v>303</v>
      </c>
      <c r="W467" s="152" t="s">
        <v>155</v>
      </c>
      <c r="AL467" s="117" t="s">
        <v>5342</v>
      </c>
      <c r="AM467" s="35" t="s">
        <v>271</v>
      </c>
      <c r="AN467" s="35" t="str">
        <f t="shared" si="92"/>
        <v>THIẾU ÂMTÝ</v>
      </c>
      <c r="AO467" s="35" t="str">
        <f t="shared" si="95"/>
        <v>THIẾU ÂM-Đ</v>
      </c>
      <c r="AP467" s="25" t="s">
        <v>157</v>
      </c>
      <c r="AQ467" s="25" t="str">
        <f t="shared" si="90"/>
        <v>T-Ý</v>
      </c>
      <c r="AX467" s="25" t="str">
        <f t="shared" si="93"/>
        <v>L.THIẾU ÂMTÝ</v>
      </c>
      <c r="AY467" s="25" t="str">
        <f t="shared" si="94"/>
        <v>L.THIẾU ÂM-Đ</v>
      </c>
      <c r="BP467" s="61"/>
      <c r="CT467" s="61"/>
      <c r="CU467" s="61"/>
      <c r="CV467" s="61"/>
      <c r="CW467" s="61"/>
      <c r="CX467" s="61"/>
      <c r="CY467" s="61"/>
      <c r="CZ467" s="61"/>
      <c r="DA467" s="61"/>
      <c r="DB467" s="61"/>
      <c r="DC467" s="61"/>
      <c r="DD467" s="61"/>
      <c r="DE467" s="61"/>
      <c r="DF467" s="61"/>
      <c r="DG467" s="61"/>
      <c r="DH467" s="61"/>
      <c r="DI467" s="61"/>
      <c r="DJ467" s="61"/>
      <c r="DK467" s="61"/>
      <c r="DL467" s="61"/>
      <c r="DM467" s="61"/>
    </row>
    <row r="468" spans="1:117" s="25" customFormat="1" x14ac:dyDescent="0.2">
      <c r="A468" s="25" t="s">
        <v>34</v>
      </c>
      <c r="B468" s="25" t="s">
        <v>162</v>
      </c>
      <c r="C468" s="25" t="s">
        <v>157</v>
      </c>
      <c r="I468" s="116"/>
      <c r="J468" s="116"/>
      <c r="K468" s="116"/>
      <c r="L468" s="116"/>
      <c r="M468" s="116"/>
      <c r="N468" s="116"/>
      <c r="U468" s="152" t="s">
        <v>308</v>
      </c>
      <c r="V468" s="152" t="s">
        <v>304</v>
      </c>
      <c r="W468" s="152" t="s">
        <v>156</v>
      </c>
      <c r="AL468" s="117" t="s">
        <v>5343</v>
      </c>
      <c r="AM468" s="35" t="s">
        <v>271</v>
      </c>
      <c r="AN468" s="35" t="str">
        <f t="shared" si="92"/>
        <v>THIẾU ÂMSỬU</v>
      </c>
      <c r="AO468" s="35" t="str">
        <f t="shared" si="95"/>
        <v>THIẾU ÂM-H</v>
      </c>
      <c r="AP468" s="25" t="s">
        <v>158</v>
      </c>
      <c r="AQ468" s="25" t="str">
        <f t="shared" si="90"/>
        <v>SỬ-U</v>
      </c>
      <c r="AX468" s="25" t="str">
        <f t="shared" si="93"/>
        <v>L.THIẾU ÂMSỬU</v>
      </c>
      <c r="AY468" s="25" t="str">
        <f t="shared" si="94"/>
        <v>L.THIẾU ÂM-H</v>
      </c>
      <c r="BP468" s="61"/>
      <c r="CT468" s="61"/>
      <c r="CU468" s="61"/>
      <c r="CV468" s="61"/>
      <c r="CW468" s="61"/>
      <c r="CX468" s="61"/>
      <c r="CY468" s="61"/>
      <c r="CZ468" s="61"/>
      <c r="DA468" s="61"/>
      <c r="DB468" s="61"/>
      <c r="DC468" s="61"/>
      <c r="DD468" s="61"/>
      <c r="DE468" s="61"/>
      <c r="DF468" s="61"/>
      <c r="DG468" s="61"/>
      <c r="DH468" s="61"/>
      <c r="DI468" s="61"/>
      <c r="DJ468" s="61"/>
      <c r="DK468" s="61"/>
      <c r="DL468" s="61"/>
      <c r="DM468" s="61"/>
    </row>
    <row r="469" spans="1:117" s="25" customFormat="1" x14ac:dyDescent="0.2">
      <c r="A469" s="25" t="s">
        <v>35</v>
      </c>
      <c r="B469" s="25" t="s">
        <v>162</v>
      </c>
      <c r="C469" s="25" t="s">
        <v>158</v>
      </c>
      <c r="I469" s="116"/>
      <c r="J469" s="116"/>
      <c r="K469" s="116"/>
      <c r="L469" s="116"/>
      <c r="M469" s="116"/>
      <c r="N469" s="116"/>
      <c r="U469" s="152" t="s">
        <v>308</v>
      </c>
      <c r="V469" s="152" t="s">
        <v>305</v>
      </c>
      <c r="W469" s="152" t="s">
        <v>157</v>
      </c>
      <c r="AL469" s="117" t="s">
        <v>5343</v>
      </c>
      <c r="AM469" s="35" t="s">
        <v>271</v>
      </c>
      <c r="AN469" s="35" t="str">
        <f t="shared" si="92"/>
        <v>THIẾU ÂMDẦN</v>
      </c>
      <c r="AO469" s="35" t="str">
        <f t="shared" si="95"/>
        <v>THIẾU ÂM-H</v>
      </c>
      <c r="AP469" s="25" t="s">
        <v>147</v>
      </c>
      <c r="AQ469" s="25" t="str">
        <f t="shared" si="90"/>
        <v>DẦ-N</v>
      </c>
      <c r="AX469" s="25" t="str">
        <f t="shared" si="93"/>
        <v>L.THIẾU ÂMDẦN</v>
      </c>
      <c r="AY469" s="25" t="str">
        <f t="shared" si="94"/>
        <v>L.THIẾU ÂM-H</v>
      </c>
      <c r="BP469" s="61"/>
      <c r="CT469" s="61"/>
      <c r="CU469" s="61"/>
      <c r="CV469" s="61"/>
      <c r="CW469" s="61"/>
      <c r="CX469" s="61"/>
      <c r="CY469" s="61"/>
      <c r="CZ469" s="61"/>
      <c r="DA469" s="61"/>
      <c r="DB469" s="61"/>
      <c r="DC469" s="61"/>
      <c r="DD469" s="61"/>
      <c r="DE469" s="61"/>
      <c r="DF469" s="61"/>
      <c r="DG469" s="61"/>
      <c r="DH469" s="61"/>
      <c r="DI469" s="61"/>
      <c r="DJ469" s="61"/>
      <c r="DK469" s="61"/>
      <c r="DL469" s="61"/>
      <c r="DM469" s="61"/>
    </row>
    <row r="470" spans="1:117" s="25" customFormat="1" x14ac:dyDescent="0.2">
      <c r="A470" s="25" t="s">
        <v>36</v>
      </c>
      <c r="B470" s="25" t="s">
        <v>162</v>
      </c>
      <c r="C470" s="25" t="s">
        <v>147</v>
      </c>
      <c r="I470" s="116"/>
      <c r="J470" s="116"/>
      <c r="K470" s="116"/>
      <c r="L470" s="116"/>
      <c r="M470" s="116"/>
      <c r="N470" s="116"/>
      <c r="U470" s="152" t="s">
        <v>308</v>
      </c>
      <c r="V470" s="152" t="s">
        <v>306</v>
      </c>
      <c r="W470" s="152" t="s">
        <v>158</v>
      </c>
      <c r="AL470" s="117" t="s">
        <v>5343</v>
      </c>
      <c r="AM470" s="35" t="s">
        <v>271</v>
      </c>
      <c r="AN470" s="35" t="str">
        <f t="shared" si="92"/>
        <v>THIẾU ÂMMÃO</v>
      </c>
      <c r="AO470" s="35" t="str">
        <f t="shared" si="95"/>
        <v>THIẾU ÂM-H</v>
      </c>
      <c r="AP470" s="25" t="s">
        <v>148</v>
      </c>
      <c r="AQ470" s="25" t="str">
        <f t="shared" si="90"/>
        <v>MÃ-O</v>
      </c>
      <c r="AX470" s="25" t="str">
        <f t="shared" si="93"/>
        <v>L.THIẾU ÂMMÃO</v>
      </c>
      <c r="AY470" s="25" t="str">
        <f t="shared" si="94"/>
        <v>L.THIẾU ÂM-H</v>
      </c>
      <c r="BP470" s="61"/>
      <c r="CT470" s="61"/>
      <c r="CU470" s="61"/>
      <c r="CV470" s="61"/>
      <c r="CW470" s="61"/>
      <c r="CX470" s="61"/>
      <c r="CY470" s="61"/>
      <c r="CZ470" s="61"/>
      <c r="DA470" s="61"/>
      <c r="DB470" s="61"/>
      <c r="DC470" s="61"/>
      <c r="DD470" s="61"/>
      <c r="DE470" s="61"/>
      <c r="DF470" s="61"/>
      <c r="DG470" s="61"/>
      <c r="DH470" s="61"/>
      <c r="DI470" s="61"/>
      <c r="DJ470" s="61"/>
      <c r="DK470" s="61"/>
      <c r="DL470" s="61"/>
      <c r="DM470" s="61"/>
    </row>
    <row r="471" spans="1:117" s="25" customFormat="1" x14ac:dyDescent="0.2">
      <c r="A471" s="25" t="s">
        <v>37</v>
      </c>
      <c r="B471" s="25" t="s">
        <v>162</v>
      </c>
      <c r="C471" s="25" t="s">
        <v>147</v>
      </c>
      <c r="I471" s="116"/>
      <c r="J471" s="116"/>
      <c r="K471" s="116"/>
      <c r="L471" s="116"/>
      <c r="M471" s="116"/>
      <c r="N471" s="116"/>
      <c r="U471" s="152" t="s">
        <v>309</v>
      </c>
      <c r="V471" s="152" t="s">
        <v>307</v>
      </c>
      <c r="W471" s="152" t="s">
        <v>147</v>
      </c>
      <c r="AL471" s="117" t="s">
        <v>5343</v>
      </c>
      <c r="AM471" s="35" t="s">
        <v>271</v>
      </c>
      <c r="AN471" s="35" t="str">
        <f t="shared" si="92"/>
        <v>THIẾU ÂMTHÌN</v>
      </c>
      <c r="AO471" s="35" t="str">
        <f t="shared" si="95"/>
        <v>THIẾU ÂM-H</v>
      </c>
      <c r="AP471" s="25" t="s">
        <v>149</v>
      </c>
      <c r="AQ471" s="25" t="str">
        <f t="shared" si="90"/>
        <v>THÌ-N</v>
      </c>
      <c r="AX471" s="25" t="str">
        <f t="shared" si="93"/>
        <v>L.THIẾU ÂMTHÌN</v>
      </c>
      <c r="AY471" s="25" t="str">
        <f t="shared" si="94"/>
        <v>L.THIẾU ÂM-H</v>
      </c>
      <c r="BP471" s="61"/>
      <c r="CT471" s="61"/>
      <c r="CU471" s="61"/>
      <c r="CV471" s="61"/>
      <c r="CW471" s="61"/>
      <c r="CX471" s="61"/>
      <c r="CY471" s="61"/>
      <c r="CZ471" s="61"/>
      <c r="DA471" s="61"/>
      <c r="DB471" s="61"/>
      <c r="DC471" s="61"/>
      <c r="DD471" s="61"/>
      <c r="DE471" s="61"/>
      <c r="DF471" s="61"/>
      <c r="DG471" s="61"/>
      <c r="DH471" s="61"/>
      <c r="DI471" s="61"/>
      <c r="DJ471" s="61"/>
      <c r="DK471" s="61"/>
      <c r="DL471" s="61"/>
      <c r="DM471" s="61"/>
    </row>
    <row r="472" spans="1:117" s="25" customFormat="1" x14ac:dyDescent="0.2">
      <c r="A472" s="25" t="s">
        <v>38</v>
      </c>
      <c r="B472" s="25" t="s">
        <v>162</v>
      </c>
      <c r="C472" s="25" t="s">
        <v>148</v>
      </c>
      <c r="I472" s="116"/>
      <c r="J472" s="116"/>
      <c r="K472" s="116"/>
      <c r="L472" s="116"/>
      <c r="M472" s="116"/>
      <c r="N472" s="116"/>
      <c r="U472" s="152" t="s">
        <v>309</v>
      </c>
      <c r="V472" s="152" t="s">
        <v>308</v>
      </c>
      <c r="W472" s="152" t="s">
        <v>148</v>
      </c>
      <c r="AL472" s="117" t="s">
        <v>5343</v>
      </c>
      <c r="AM472" s="35" t="s">
        <v>271</v>
      </c>
      <c r="AN472" s="35" t="str">
        <f t="shared" si="92"/>
        <v>THIẾU ÂMTỴ</v>
      </c>
      <c r="AO472" s="35" t="str">
        <f t="shared" si="95"/>
        <v>THIẾU ÂM-H</v>
      </c>
      <c r="AP472" s="25" t="s">
        <v>150</v>
      </c>
      <c r="AQ472" s="25" t="str">
        <f t="shared" si="90"/>
        <v>T-Ỵ</v>
      </c>
      <c r="AX472" s="25" t="str">
        <f t="shared" si="93"/>
        <v>L.THIẾU ÂMTỴ</v>
      </c>
      <c r="AY472" s="25" t="str">
        <f t="shared" si="94"/>
        <v>L.THIẾU ÂM-H</v>
      </c>
      <c r="BP472" s="61"/>
      <c r="CT472" s="61"/>
      <c r="CU472" s="61"/>
      <c r="CV472" s="61"/>
      <c r="CW472" s="61"/>
      <c r="CX472" s="61"/>
      <c r="CY472" s="61"/>
      <c r="CZ472" s="61"/>
      <c r="DA472" s="61"/>
      <c r="DB472" s="61"/>
      <c r="DC472" s="61"/>
      <c r="DD472" s="61"/>
      <c r="DE472" s="61"/>
      <c r="DF472" s="61"/>
      <c r="DG472" s="61"/>
      <c r="DH472" s="61"/>
      <c r="DI472" s="61"/>
      <c r="DJ472" s="61"/>
      <c r="DK472" s="61"/>
      <c r="DL472" s="61"/>
      <c r="DM472" s="61"/>
    </row>
    <row r="473" spans="1:117" s="25" customFormat="1" x14ac:dyDescent="0.2">
      <c r="A473" s="25" t="s">
        <v>39</v>
      </c>
      <c r="B473" s="25" t="s">
        <v>162</v>
      </c>
      <c r="C473" s="25" t="s">
        <v>149</v>
      </c>
      <c r="I473" s="116"/>
      <c r="J473" s="116"/>
      <c r="K473" s="116"/>
      <c r="L473" s="116"/>
      <c r="M473" s="116"/>
      <c r="N473" s="116"/>
      <c r="U473" s="152" t="s">
        <v>309</v>
      </c>
      <c r="V473" s="152" t="s">
        <v>309</v>
      </c>
      <c r="W473" s="152" t="s">
        <v>149</v>
      </c>
      <c r="AL473" s="117" t="s">
        <v>5343</v>
      </c>
      <c r="AM473" s="35" t="s">
        <v>271</v>
      </c>
      <c r="AN473" s="35" t="str">
        <f t="shared" si="92"/>
        <v>THIẾU ÂMNGỌ</v>
      </c>
      <c r="AO473" s="35" t="str">
        <f t="shared" si="95"/>
        <v>THIẾU ÂM-H</v>
      </c>
      <c r="AP473" s="25" t="s">
        <v>151</v>
      </c>
      <c r="AQ473" s="25" t="str">
        <f t="shared" si="90"/>
        <v>NG-Ọ</v>
      </c>
      <c r="AX473" s="25" t="str">
        <f t="shared" si="93"/>
        <v>L.THIẾU ÂMNGỌ</v>
      </c>
      <c r="AY473" s="25" t="str">
        <f t="shared" si="94"/>
        <v>L.THIẾU ÂM-H</v>
      </c>
      <c r="BP473" s="61"/>
      <c r="CT473" s="61"/>
      <c r="CU473" s="61"/>
      <c r="CV473" s="61"/>
      <c r="CW473" s="61"/>
      <c r="CX473" s="61"/>
      <c r="CY473" s="61"/>
      <c r="CZ473" s="61"/>
      <c r="DA473" s="61"/>
      <c r="DB473" s="61"/>
      <c r="DC473" s="61"/>
      <c r="DD473" s="61"/>
      <c r="DE473" s="61"/>
      <c r="DF473" s="61"/>
      <c r="DG473" s="61"/>
      <c r="DH473" s="61"/>
      <c r="DI473" s="61"/>
      <c r="DJ473" s="61"/>
      <c r="DK473" s="61"/>
      <c r="DL473" s="61"/>
      <c r="DM473" s="61"/>
    </row>
    <row r="474" spans="1:117" s="25" customFormat="1" x14ac:dyDescent="0.2">
      <c r="A474" s="25" t="s">
        <v>40</v>
      </c>
      <c r="B474" s="25" t="s">
        <v>162</v>
      </c>
      <c r="C474" s="25" t="s">
        <v>150</v>
      </c>
      <c r="I474" s="116"/>
      <c r="J474" s="116"/>
      <c r="K474" s="116"/>
      <c r="L474" s="116"/>
      <c r="M474" s="116"/>
      <c r="N474" s="116"/>
      <c r="U474" s="152" t="s">
        <v>309</v>
      </c>
      <c r="V474" s="152" t="s">
        <v>310</v>
      </c>
      <c r="W474" s="152" t="s">
        <v>150</v>
      </c>
      <c r="AL474" s="117" t="s">
        <v>5343</v>
      </c>
      <c r="AM474" s="35" t="s">
        <v>271</v>
      </c>
      <c r="AN474" s="35" t="str">
        <f t="shared" si="92"/>
        <v>THIẾU ÂMMÙI</v>
      </c>
      <c r="AO474" s="35" t="str">
        <f t="shared" si="95"/>
        <v>THIẾU ÂM-H</v>
      </c>
      <c r="AP474" s="25" t="s">
        <v>152</v>
      </c>
      <c r="AQ474" s="25" t="str">
        <f t="shared" si="90"/>
        <v>MÙ-I</v>
      </c>
      <c r="AX474" s="25" t="str">
        <f t="shared" si="93"/>
        <v>L.THIẾU ÂMMÙI</v>
      </c>
      <c r="AY474" s="25" t="str">
        <f t="shared" si="94"/>
        <v>L.THIẾU ÂM-H</v>
      </c>
      <c r="BP474" s="61"/>
      <c r="CT474" s="61"/>
      <c r="CU474" s="61"/>
      <c r="CV474" s="61"/>
      <c r="CW474" s="61"/>
      <c r="CX474" s="61"/>
      <c r="CY474" s="61"/>
      <c r="CZ474" s="61"/>
      <c r="DA474" s="61"/>
      <c r="DB474" s="61"/>
      <c r="DC474" s="61"/>
      <c r="DD474" s="61"/>
      <c r="DE474" s="61"/>
      <c r="DF474" s="61"/>
      <c r="DG474" s="61"/>
      <c r="DH474" s="61"/>
      <c r="DI474" s="61"/>
      <c r="DJ474" s="61"/>
      <c r="DK474" s="61"/>
      <c r="DL474" s="61"/>
      <c r="DM474" s="61"/>
    </row>
    <row r="475" spans="1:117" s="25" customFormat="1" x14ac:dyDescent="0.2">
      <c r="A475" s="25" t="s">
        <v>41</v>
      </c>
      <c r="B475" s="25" t="s">
        <v>162</v>
      </c>
      <c r="C475" s="25" t="s">
        <v>151</v>
      </c>
      <c r="I475" s="116"/>
      <c r="J475" s="116"/>
      <c r="K475" s="116"/>
      <c r="L475" s="116"/>
      <c r="M475" s="116"/>
      <c r="N475" s="116"/>
      <c r="U475" s="152" t="s">
        <v>309</v>
      </c>
      <c r="V475" s="152" t="s">
        <v>311</v>
      </c>
      <c r="W475" s="152" t="s">
        <v>151</v>
      </c>
      <c r="AL475" s="117" t="s">
        <v>5342</v>
      </c>
      <c r="AM475" s="35" t="s">
        <v>270</v>
      </c>
      <c r="AN475" s="35" t="str">
        <f t="shared" si="92"/>
        <v>THIẾU DƯƠNGDẦN</v>
      </c>
      <c r="AO475" s="35" t="str">
        <f t="shared" si="95"/>
        <v>THIẾU DƯƠNG-Đ</v>
      </c>
      <c r="AP475" s="25" t="s">
        <v>147</v>
      </c>
      <c r="AQ475" s="25" t="str">
        <f t="shared" si="90"/>
        <v>DẦ-N</v>
      </c>
      <c r="AX475" s="25" t="str">
        <f t="shared" si="93"/>
        <v>L.THIẾU DƯƠNGDẦN</v>
      </c>
      <c r="AY475" s="25" t="str">
        <f t="shared" si="94"/>
        <v>L.THIẾU DƯƠNG-Đ</v>
      </c>
      <c r="BP475" s="61"/>
      <c r="CT475" s="61"/>
      <c r="CU475" s="61"/>
      <c r="CV475" s="61"/>
      <c r="CW475" s="61"/>
      <c r="CX475" s="61"/>
      <c r="CY475" s="61"/>
      <c r="CZ475" s="61"/>
      <c r="DA475" s="61"/>
      <c r="DB475" s="61"/>
      <c r="DC475" s="61"/>
      <c r="DD475" s="61"/>
      <c r="DE475" s="61"/>
      <c r="DF475" s="61"/>
      <c r="DG475" s="61"/>
      <c r="DH475" s="61"/>
      <c r="DI475" s="61"/>
      <c r="DJ475" s="61"/>
      <c r="DK475" s="61"/>
      <c r="DL475" s="61"/>
      <c r="DM475" s="61"/>
    </row>
    <row r="476" spans="1:117" s="25" customFormat="1" x14ac:dyDescent="0.2">
      <c r="A476" s="25" t="s">
        <v>42</v>
      </c>
      <c r="B476" s="25" t="s">
        <v>162</v>
      </c>
      <c r="C476" s="25" t="s">
        <v>152</v>
      </c>
      <c r="I476" s="116"/>
      <c r="J476" s="116"/>
      <c r="K476" s="116"/>
      <c r="L476" s="116"/>
      <c r="M476" s="116"/>
      <c r="N476" s="116"/>
      <c r="U476" s="152" t="s">
        <v>309</v>
      </c>
      <c r="V476" s="152" t="s">
        <v>312</v>
      </c>
      <c r="W476" s="152" t="s">
        <v>152</v>
      </c>
      <c r="AL476" s="117" t="s">
        <v>5342</v>
      </c>
      <c r="AM476" s="35" t="s">
        <v>270</v>
      </c>
      <c r="AN476" s="35" t="str">
        <f t="shared" si="92"/>
        <v>THIẾU DƯƠNGMÃO</v>
      </c>
      <c r="AO476" s="35" t="str">
        <f t="shared" si="95"/>
        <v>THIẾU DƯƠNG-Đ</v>
      </c>
      <c r="AP476" s="25" t="s">
        <v>148</v>
      </c>
      <c r="AQ476" s="25" t="str">
        <f t="shared" si="90"/>
        <v>MÃ-O</v>
      </c>
      <c r="AX476" s="25" t="str">
        <f t="shared" si="93"/>
        <v>L.THIẾU DƯƠNGMÃO</v>
      </c>
      <c r="AY476" s="25" t="str">
        <f t="shared" si="94"/>
        <v>L.THIẾU DƯƠNG-Đ</v>
      </c>
      <c r="BP476" s="61"/>
      <c r="CT476" s="61"/>
      <c r="CU476" s="61"/>
      <c r="CV476" s="61"/>
      <c r="CW476" s="61"/>
      <c r="CX476" s="61"/>
      <c r="CY476" s="61"/>
      <c r="CZ476" s="61"/>
      <c r="DA476" s="61"/>
      <c r="DB476" s="61"/>
      <c r="DC476" s="61"/>
      <c r="DD476" s="61"/>
      <c r="DE476" s="61"/>
      <c r="DF476" s="61"/>
      <c r="DG476" s="61"/>
      <c r="DH476" s="61"/>
      <c r="DI476" s="61"/>
      <c r="DJ476" s="61"/>
      <c r="DK476" s="61"/>
      <c r="DL476" s="61"/>
      <c r="DM476" s="61"/>
    </row>
    <row r="477" spans="1:117" s="25" customFormat="1" x14ac:dyDescent="0.2">
      <c r="A477" s="25" t="s">
        <v>43</v>
      </c>
      <c r="B477" s="25" t="s">
        <v>162</v>
      </c>
      <c r="C477" s="25" t="s">
        <v>153</v>
      </c>
      <c r="I477" s="116"/>
      <c r="J477" s="116"/>
      <c r="K477" s="116"/>
      <c r="L477" s="116"/>
      <c r="M477" s="116"/>
      <c r="N477" s="116"/>
      <c r="U477" s="152" t="s">
        <v>309</v>
      </c>
      <c r="V477" s="152" t="s">
        <v>313</v>
      </c>
      <c r="W477" s="152" t="s">
        <v>153</v>
      </c>
      <c r="AL477" s="117" t="s">
        <v>5342</v>
      </c>
      <c r="AM477" s="35" t="s">
        <v>270</v>
      </c>
      <c r="AN477" s="35" t="str">
        <f t="shared" si="92"/>
        <v>THIẾU DƯƠNGTHÌN</v>
      </c>
      <c r="AO477" s="35" t="str">
        <f t="shared" si="95"/>
        <v>THIẾU DƯƠNG-Đ</v>
      </c>
      <c r="AP477" s="25" t="s">
        <v>149</v>
      </c>
      <c r="AQ477" s="25" t="str">
        <f t="shared" si="90"/>
        <v>THÌ-N</v>
      </c>
      <c r="AX477" s="25" t="str">
        <f t="shared" si="93"/>
        <v>L.THIẾU DƯƠNGTHÌN</v>
      </c>
      <c r="AY477" s="25" t="str">
        <f t="shared" si="94"/>
        <v>L.THIẾU DƯƠNG-Đ</v>
      </c>
      <c r="BP477" s="61"/>
      <c r="CT477" s="61"/>
      <c r="CU477" s="61"/>
      <c r="CV477" s="61"/>
      <c r="CW477" s="61"/>
      <c r="CX477" s="61"/>
      <c r="CY477" s="61"/>
      <c r="CZ477" s="61"/>
      <c r="DA477" s="61"/>
      <c r="DB477" s="61"/>
      <c r="DC477" s="61"/>
      <c r="DD477" s="61"/>
      <c r="DE477" s="61"/>
      <c r="DF477" s="61"/>
      <c r="DG477" s="61"/>
      <c r="DH477" s="61"/>
      <c r="DI477" s="61"/>
      <c r="DJ477" s="61"/>
      <c r="DK477" s="61"/>
      <c r="DL477" s="61"/>
      <c r="DM477" s="61"/>
    </row>
    <row r="478" spans="1:117" s="25" customFormat="1" x14ac:dyDescent="0.2">
      <c r="A478" s="25" t="s">
        <v>44</v>
      </c>
      <c r="B478" s="25" t="s">
        <v>162</v>
      </c>
      <c r="C478" s="25" t="s">
        <v>154</v>
      </c>
      <c r="I478" s="116"/>
      <c r="J478" s="116"/>
      <c r="K478" s="116"/>
      <c r="L478" s="116"/>
      <c r="M478" s="116"/>
      <c r="N478" s="116"/>
      <c r="U478" s="152" t="s">
        <v>309</v>
      </c>
      <c r="V478" s="152" t="s">
        <v>314</v>
      </c>
      <c r="W478" s="152" t="s">
        <v>154</v>
      </c>
      <c r="AL478" s="117" t="s">
        <v>5342</v>
      </c>
      <c r="AM478" s="35" t="s">
        <v>270</v>
      </c>
      <c r="AN478" s="35" t="str">
        <f t="shared" si="92"/>
        <v>THIẾU DƯƠNGTỴ</v>
      </c>
      <c r="AO478" s="35" t="str">
        <f t="shared" si="95"/>
        <v>THIẾU DƯƠNG-Đ</v>
      </c>
      <c r="AP478" s="25" t="s">
        <v>150</v>
      </c>
      <c r="AQ478" s="25" t="str">
        <f t="shared" si="90"/>
        <v>T-Ỵ</v>
      </c>
      <c r="AX478" s="25" t="str">
        <f t="shared" si="93"/>
        <v>L.THIẾU DƯƠNGTỴ</v>
      </c>
      <c r="AY478" s="25" t="str">
        <f t="shared" si="94"/>
        <v>L.THIẾU DƯƠNG-Đ</v>
      </c>
      <c r="BP478" s="61"/>
      <c r="CT478" s="61"/>
      <c r="CU478" s="61"/>
      <c r="CV478" s="61"/>
      <c r="CW478" s="61"/>
      <c r="CX478" s="61"/>
      <c r="CY478" s="61"/>
      <c r="CZ478" s="61"/>
      <c r="DA478" s="61"/>
      <c r="DB478" s="61"/>
      <c r="DC478" s="61"/>
      <c r="DD478" s="61"/>
      <c r="DE478" s="61"/>
      <c r="DF478" s="61"/>
      <c r="DG478" s="61"/>
      <c r="DH478" s="61"/>
      <c r="DI478" s="61"/>
      <c r="DJ478" s="61"/>
      <c r="DK478" s="61"/>
      <c r="DL478" s="61"/>
      <c r="DM478" s="61"/>
    </row>
    <row r="479" spans="1:117" s="25" customFormat="1" x14ac:dyDescent="0.2">
      <c r="A479" s="25" t="s">
        <v>45</v>
      </c>
      <c r="B479" s="25" t="s">
        <v>162</v>
      </c>
      <c r="C479" s="25" t="s">
        <v>155</v>
      </c>
      <c r="I479" s="116"/>
      <c r="J479" s="116"/>
      <c r="K479" s="116"/>
      <c r="L479" s="116"/>
      <c r="M479" s="116"/>
      <c r="N479" s="116"/>
      <c r="U479" s="152" t="s">
        <v>309</v>
      </c>
      <c r="V479" s="152" t="s">
        <v>315</v>
      </c>
      <c r="W479" s="152" t="s">
        <v>155</v>
      </c>
      <c r="AL479" s="117" t="s">
        <v>5342</v>
      </c>
      <c r="AM479" s="35" t="s">
        <v>270</v>
      </c>
      <c r="AN479" s="35" t="str">
        <f t="shared" si="92"/>
        <v>THIẾU DƯƠNGNGỌ</v>
      </c>
      <c r="AO479" s="35" t="str">
        <f t="shared" si="95"/>
        <v>THIẾU DƯƠNG-Đ</v>
      </c>
      <c r="AP479" s="25" t="s">
        <v>151</v>
      </c>
      <c r="AQ479" s="25" t="str">
        <f t="shared" si="90"/>
        <v>NG-Ọ</v>
      </c>
      <c r="AX479" s="25" t="str">
        <f t="shared" si="93"/>
        <v>L.THIẾU DƯƠNGNGỌ</v>
      </c>
      <c r="AY479" s="25" t="str">
        <f t="shared" si="94"/>
        <v>L.THIẾU DƯƠNG-Đ</v>
      </c>
      <c r="BP479" s="61"/>
      <c r="CT479" s="61"/>
      <c r="CU479" s="61"/>
      <c r="CV479" s="61"/>
      <c r="CW479" s="61"/>
      <c r="CX479" s="61"/>
      <c r="CY479" s="61"/>
      <c r="CZ479" s="61"/>
      <c r="DA479" s="61"/>
      <c r="DB479" s="61"/>
      <c r="DC479" s="61"/>
      <c r="DD479" s="61"/>
      <c r="DE479" s="61"/>
      <c r="DF479" s="61"/>
      <c r="DG479" s="61"/>
      <c r="DH479" s="61"/>
      <c r="DI479" s="61"/>
      <c r="DJ479" s="61"/>
      <c r="DK479" s="61"/>
      <c r="DL479" s="61"/>
      <c r="DM479" s="61"/>
    </row>
    <row r="480" spans="1:117" s="25" customFormat="1" x14ac:dyDescent="0.2">
      <c r="A480" s="25" t="s">
        <v>46</v>
      </c>
      <c r="B480" s="25" t="s">
        <v>162</v>
      </c>
      <c r="C480" s="25" t="s">
        <v>156</v>
      </c>
      <c r="I480" s="116"/>
      <c r="J480" s="116"/>
      <c r="K480" s="116"/>
      <c r="L480" s="116"/>
      <c r="M480" s="116"/>
      <c r="N480" s="116"/>
      <c r="U480" s="152" t="s">
        <v>309</v>
      </c>
      <c r="V480" s="152" t="s">
        <v>316</v>
      </c>
      <c r="W480" s="152" t="s">
        <v>156</v>
      </c>
      <c r="AL480" s="117" t="s">
        <v>5343</v>
      </c>
      <c r="AM480" s="35" t="s">
        <v>270</v>
      </c>
      <c r="AN480" s="35" t="str">
        <f t="shared" si="92"/>
        <v>THIẾU DƯƠNGMÙI</v>
      </c>
      <c r="AO480" s="35" t="str">
        <f t="shared" si="95"/>
        <v>THIẾU DƯƠNG-H</v>
      </c>
      <c r="AP480" s="25" t="s">
        <v>152</v>
      </c>
      <c r="AQ480" s="25" t="str">
        <f t="shared" si="90"/>
        <v>MÙ-I</v>
      </c>
      <c r="AX480" s="25" t="str">
        <f t="shared" si="93"/>
        <v>L.THIẾU DƯƠNGMÙI</v>
      </c>
      <c r="AY480" s="25" t="str">
        <f t="shared" si="94"/>
        <v>L.THIẾU DƯƠNG-H</v>
      </c>
      <c r="BP480" s="61"/>
      <c r="CT480" s="61"/>
      <c r="CU480" s="61"/>
      <c r="CV480" s="61"/>
      <c r="CW480" s="61"/>
      <c r="CX480" s="61"/>
      <c r="CY480" s="61"/>
      <c r="CZ480" s="61"/>
      <c r="DA480" s="61"/>
      <c r="DB480" s="61"/>
      <c r="DC480" s="61"/>
      <c r="DD480" s="61"/>
      <c r="DE480" s="61"/>
      <c r="DF480" s="61"/>
      <c r="DG480" s="61"/>
      <c r="DH480" s="61"/>
      <c r="DI480" s="61"/>
      <c r="DJ480" s="61"/>
      <c r="DK480" s="61"/>
      <c r="DL480" s="61"/>
      <c r="DM480" s="61"/>
    </row>
    <row r="481" spans="1:117" s="25" customFormat="1" x14ac:dyDescent="0.2">
      <c r="A481" s="25" t="s">
        <v>47</v>
      </c>
      <c r="B481" s="25" t="s">
        <v>162</v>
      </c>
      <c r="C481" s="25" t="s">
        <v>157</v>
      </c>
      <c r="I481" s="116"/>
      <c r="J481" s="116"/>
      <c r="K481" s="116"/>
      <c r="L481" s="116"/>
      <c r="M481" s="116"/>
      <c r="N481" s="116"/>
      <c r="U481" s="152" t="s">
        <v>309</v>
      </c>
      <c r="V481" s="152" t="s">
        <v>317</v>
      </c>
      <c r="W481" s="152" t="s">
        <v>157</v>
      </c>
      <c r="AL481" s="117" t="s">
        <v>5343</v>
      </c>
      <c r="AM481" s="35" t="s">
        <v>270</v>
      </c>
      <c r="AN481" s="35" t="str">
        <f t="shared" si="92"/>
        <v>THIẾU DƯƠNGTHÂN</v>
      </c>
      <c r="AO481" s="35" t="str">
        <f t="shared" si="95"/>
        <v>THIẾU DƯƠNG-H</v>
      </c>
      <c r="AP481" s="25" t="s">
        <v>153</v>
      </c>
      <c r="AQ481" s="25" t="str">
        <f t="shared" si="90"/>
        <v>THÂ-N</v>
      </c>
      <c r="AX481" s="25" t="str">
        <f t="shared" si="93"/>
        <v>L.THIẾU DƯƠNGTHÂN</v>
      </c>
      <c r="AY481" s="25" t="str">
        <f t="shared" si="94"/>
        <v>L.THIẾU DƯƠNG-H</v>
      </c>
      <c r="BP481" s="61"/>
      <c r="CT481" s="61"/>
      <c r="CU481" s="61"/>
      <c r="CV481" s="61"/>
      <c r="CW481" s="61"/>
      <c r="CX481" s="61"/>
      <c r="CY481" s="61"/>
      <c r="CZ481" s="61"/>
      <c r="DA481" s="61"/>
      <c r="DB481" s="61"/>
      <c r="DC481" s="61"/>
      <c r="DD481" s="61"/>
      <c r="DE481" s="61"/>
      <c r="DF481" s="61"/>
      <c r="DG481" s="61"/>
      <c r="DH481" s="61"/>
      <c r="DI481" s="61"/>
      <c r="DJ481" s="61"/>
      <c r="DK481" s="61"/>
      <c r="DL481" s="61"/>
      <c r="DM481" s="61"/>
    </row>
    <row r="482" spans="1:117" s="25" customFormat="1" x14ac:dyDescent="0.2">
      <c r="A482" s="25" t="s">
        <v>48</v>
      </c>
      <c r="B482" s="25" t="s">
        <v>162</v>
      </c>
      <c r="C482" s="25" t="s">
        <v>158</v>
      </c>
      <c r="I482" s="116"/>
      <c r="J482" s="116"/>
      <c r="K482" s="116"/>
      <c r="L482" s="116"/>
      <c r="M482" s="116"/>
      <c r="N482" s="116"/>
      <c r="U482" s="152" t="s">
        <v>309</v>
      </c>
      <c r="V482" s="152" t="s">
        <v>318</v>
      </c>
      <c r="W482" s="152" t="s">
        <v>158</v>
      </c>
      <c r="AL482" s="117" t="s">
        <v>5343</v>
      </c>
      <c r="AM482" s="35" t="s">
        <v>270</v>
      </c>
      <c r="AN482" s="35" t="str">
        <f t="shared" si="92"/>
        <v>THIẾU DƯƠNGDẬU</v>
      </c>
      <c r="AO482" s="35" t="str">
        <f t="shared" si="95"/>
        <v>THIẾU DƯƠNG-H</v>
      </c>
      <c r="AP482" s="25" t="s">
        <v>154</v>
      </c>
      <c r="AQ482" s="25" t="str">
        <f t="shared" si="90"/>
        <v>DẬ-U</v>
      </c>
      <c r="AX482" s="25" t="str">
        <f t="shared" si="93"/>
        <v>L.THIẾU DƯƠNGDẬU</v>
      </c>
      <c r="AY482" s="25" t="str">
        <f t="shared" si="94"/>
        <v>L.THIẾU DƯƠNG-H</v>
      </c>
      <c r="BP482" s="61"/>
      <c r="CT482" s="61"/>
      <c r="CU482" s="61"/>
      <c r="CV482" s="61"/>
      <c r="CW482" s="61"/>
      <c r="CX482" s="61"/>
      <c r="CY482" s="61"/>
      <c r="CZ482" s="61"/>
      <c r="DA482" s="61"/>
      <c r="DB482" s="61"/>
      <c r="DC482" s="61"/>
      <c r="DD482" s="61"/>
      <c r="DE482" s="61"/>
      <c r="DF482" s="61"/>
      <c r="DG482" s="61"/>
      <c r="DH482" s="61"/>
      <c r="DI482" s="61"/>
      <c r="DJ482" s="61"/>
      <c r="DK482" s="61"/>
      <c r="DL482" s="61"/>
      <c r="DM482" s="61"/>
    </row>
    <row r="483" spans="1:117" s="25" customFormat="1" x14ac:dyDescent="0.2">
      <c r="A483" s="25" t="s">
        <v>49</v>
      </c>
      <c r="B483" s="25" t="s">
        <v>162</v>
      </c>
      <c r="C483" s="25" t="s">
        <v>158</v>
      </c>
      <c r="I483" s="116"/>
      <c r="J483" s="116"/>
      <c r="K483" s="116"/>
      <c r="L483" s="116"/>
      <c r="M483" s="116"/>
      <c r="N483" s="116"/>
      <c r="U483" s="152" t="s">
        <v>310</v>
      </c>
      <c r="V483" s="152" t="s">
        <v>319</v>
      </c>
      <c r="W483" s="152" t="s">
        <v>147</v>
      </c>
      <c r="AL483" s="117" t="s">
        <v>5343</v>
      </c>
      <c r="AM483" s="35" t="s">
        <v>270</v>
      </c>
      <c r="AN483" s="35" t="str">
        <f t="shared" si="92"/>
        <v>THIẾU DƯƠNGTUẤT</v>
      </c>
      <c r="AO483" s="35" t="str">
        <f t="shared" si="95"/>
        <v>THIẾU DƯƠNG-H</v>
      </c>
      <c r="AP483" s="25" t="s">
        <v>155</v>
      </c>
      <c r="AQ483" s="25" t="str">
        <f t="shared" si="90"/>
        <v>TUẤ-T</v>
      </c>
      <c r="AX483" s="25" t="str">
        <f t="shared" si="93"/>
        <v>L.THIẾU DƯƠNGTUẤT</v>
      </c>
      <c r="AY483" s="25" t="str">
        <f t="shared" si="94"/>
        <v>L.THIẾU DƯƠNG-H</v>
      </c>
      <c r="BP483" s="61"/>
      <c r="CT483" s="61"/>
      <c r="CU483" s="61"/>
      <c r="CV483" s="61"/>
      <c r="CW483" s="61"/>
      <c r="CX483" s="61"/>
      <c r="CY483" s="61"/>
      <c r="CZ483" s="61"/>
      <c r="DA483" s="61"/>
      <c r="DB483" s="61"/>
      <c r="DC483" s="61"/>
      <c r="DD483" s="61"/>
      <c r="DE483" s="61"/>
      <c r="DF483" s="61"/>
      <c r="DG483" s="61"/>
      <c r="DH483" s="61"/>
      <c r="DI483" s="61"/>
      <c r="DJ483" s="61"/>
      <c r="DK483" s="61"/>
      <c r="DL483" s="61"/>
      <c r="DM483" s="61"/>
    </row>
    <row r="484" spans="1:117" s="25" customFormat="1" x14ac:dyDescent="0.2">
      <c r="A484" s="25" t="s">
        <v>50</v>
      </c>
      <c r="B484" s="25" t="s">
        <v>162</v>
      </c>
      <c r="C484" s="25" t="s">
        <v>147</v>
      </c>
      <c r="I484" s="116"/>
      <c r="J484" s="116"/>
      <c r="K484" s="116"/>
      <c r="L484" s="116"/>
      <c r="M484" s="116"/>
      <c r="N484" s="116"/>
      <c r="U484" s="152" t="s">
        <v>310</v>
      </c>
      <c r="V484" s="152" t="s">
        <v>320</v>
      </c>
      <c r="W484" s="152" t="s">
        <v>148</v>
      </c>
      <c r="AL484" s="117" t="s">
        <v>5343</v>
      </c>
      <c r="AM484" s="35" t="s">
        <v>270</v>
      </c>
      <c r="AN484" s="35" t="str">
        <f t="shared" si="92"/>
        <v>THIẾU DƯƠNGHỢI</v>
      </c>
      <c r="AO484" s="35" t="str">
        <f t="shared" si="95"/>
        <v>THIẾU DƯƠNG-H</v>
      </c>
      <c r="AP484" s="25" t="s">
        <v>156</v>
      </c>
      <c r="AQ484" s="25" t="str">
        <f t="shared" si="90"/>
        <v>HỢ-I</v>
      </c>
      <c r="AX484" s="25" t="str">
        <f t="shared" si="93"/>
        <v>L.THIẾU DƯƠNGHỢI</v>
      </c>
      <c r="AY484" s="25" t="str">
        <f t="shared" si="94"/>
        <v>L.THIẾU DƯƠNG-H</v>
      </c>
      <c r="BP484" s="61"/>
      <c r="CT484" s="61"/>
      <c r="CU484" s="61"/>
      <c r="CV484" s="61"/>
      <c r="CW484" s="61"/>
      <c r="CX484" s="61"/>
      <c r="CY484" s="61"/>
      <c r="CZ484" s="61"/>
      <c r="DA484" s="61"/>
      <c r="DB484" s="61"/>
      <c r="DC484" s="61"/>
      <c r="DD484" s="61"/>
      <c r="DE484" s="61"/>
      <c r="DF484" s="61"/>
      <c r="DG484" s="61"/>
      <c r="DH484" s="61"/>
      <c r="DI484" s="61"/>
      <c r="DJ484" s="61"/>
      <c r="DK484" s="61"/>
      <c r="DL484" s="61"/>
      <c r="DM484" s="61"/>
    </row>
    <row r="485" spans="1:117" s="25" customFormat="1" x14ac:dyDescent="0.2">
      <c r="A485" s="25" t="s">
        <v>51</v>
      </c>
      <c r="B485" s="25" t="s">
        <v>162</v>
      </c>
      <c r="C485" s="25" t="s">
        <v>148</v>
      </c>
      <c r="I485" s="116"/>
      <c r="J485" s="116"/>
      <c r="K485" s="116"/>
      <c r="L485" s="116"/>
      <c r="M485" s="116"/>
      <c r="N485" s="116"/>
      <c r="U485" s="152" t="s">
        <v>310</v>
      </c>
      <c r="V485" s="152" t="s">
        <v>321</v>
      </c>
      <c r="W485" s="152" t="s">
        <v>149</v>
      </c>
      <c r="AL485" s="117" t="s">
        <v>5343</v>
      </c>
      <c r="AM485" s="35" t="s">
        <v>270</v>
      </c>
      <c r="AN485" s="35" t="str">
        <f t="shared" si="92"/>
        <v>THIẾU DƯƠNGTÝ</v>
      </c>
      <c r="AO485" s="35" t="str">
        <f t="shared" si="95"/>
        <v>THIẾU DƯƠNG-H</v>
      </c>
      <c r="AP485" s="25" t="s">
        <v>157</v>
      </c>
      <c r="AQ485" s="25" t="str">
        <f t="shared" ref="AQ485:AQ548" si="96">CONCATENATE(TRIM(LEFT(AP485,LEN(AP485)-LEN(RIGHT(AP485)))),"-",RIGHT(AP485))</f>
        <v>T-Ý</v>
      </c>
      <c r="AX485" s="25" t="str">
        <f t="shared" si="93"/>
        <v>L.THIẾU DƯƠNGTÝ</v>
      </c>
      <c r="AY485" s="25" t="str">
        <f t="shared" si="94"/>
        <v>L.THIẾU DƯƠNG-H</v>
      </c>
      <c r="BP485" s="61"/>
      <c r="CT485" s="61"/>
      <c r="CU485" s="61"/>
      <c r="CV485" s="61"/>
      <c r="CW485" s="61"/>
      <c r="CX485" s="61"/>
      <c r="CY485" s="61"/>
      <c r="CZ485" s="61"/>
      <c r="DA485" s="61"/>
      <c r="DB485" s="61"/>
      <c r="DC485" s="61"/>
      <c r="DD485" s="61"/>
      <c r="DE485" s="61"/>
      <c r="DF485" s="61"/>
      <c r="DG485" s="61"/>
      <c r="DH485" s="61"/>
      <c r="DI485" s="61"/>
      <c r="DJ485" s="61"/>
      <c r="DK485" s="61"/>
      <c r="DL485" s="61"/>
      <c r="DM485" s="61"/>
    </row>
    <row r="486" spans="1:117" s="25" customFormat="1" x14ac:dyDescent="0.2">
      <c r="A486" s="25" t="s">
        <v>52</v>
      </c>
      <c r="B486" s="25" t="s">
        <v>162</v>
      </c>
      <c r="C486" s="25" t="s">
        <v>149</v>
      </c>
      <c r="I486" s="116"/>
      <c r="J486" s="116"/>
      <c r="K486" s="116"/>
      <c r="L486" s="116"/>
      <c r="M486" s="116"/>
      <c r="N486" s="116"/>
      <c r="U486" s="152" t="s">
        <v>310</v>
      </c>
      <c r="V486" s="152" t="s">
        <v>322</v>
      </c>
      <c r="W486" s="152" t="s">
        <v>150</v>
      </c>
      <c r="AL486" s="117" t="s">
        <v>5343</v>
      </c>
      <c r="AM486" s="35" t="s">
        <v>270</v>
      </c>
      <c r="AN486" s="35" t="str">
        <f t="shared" si="92"/>
        <v>THIẾU DƯƠNGSỬU</v>
      </c>
      <c r="AO486" s="35" t="str">
        <f t="shared" si="95"/>
        <v>THIẾU DƯƠNG-H</v>
      </c>
      <c r="AP486" s="25" t="s">
        <v>158</v>
      </c>
      <c r="AQ486" s="25" t="str">
        <f t="shared" si="96"/>
        <v>SỬ-U</v>
      </c>
      <c r="AX486" s="25" t="str">
        <f t="shared" si="93"/>
        <v>L.THIẾU DƯƠNGSỬU</v>
      </c>
      <c r="AY486" s="25" t="str">
        <f t="shared" si="94"/>
        <v>L.THIẾU DƯƠNG-H</v>
      </c>
      <c r="BP486" s="61"/>
      <c r="CT486" s="61"/>
      <c r="CU486" s="61"/>
      <c r="CV486" s="61"/>
      <c r="CW486" s="61"/>
      <c r="CX486" s="61"/>
      <c r="CY486" s="61"/>
      <c r="CZ486" s="61"/>
      <c r="DA486" s="61"/>
      <c r="DB486" s="61"/>
      <c r="DC486" s="61"/>
      <c r="DD486" s="61"/>
      <c r="DE486" s="61"/>
      <c r="DF486" s="61"/>
      <c r="DG486" s="61"/>
      <c r="DH486" s="61"/>
      <c r="DI486" s="61"/>
      <c r="DJ486" s="61"/>
      <c r="DK486" s="61"/>
      <c r="DL486" s="61"/>
      <c r="DM486" s="61"/>
    </row>
    <row r="487" spans="1:117" s="25" customFormat="1" x14ac:dyDescent="0.2">
      <c r="A487" s="25" t="s">
        <v>53</v>
      </c>
      <c r="B487" s="25" t="s">
        <v>162</v>
      </c>
      <c r="C487" s="25" t="s">
        <v>150</v>
      </c>
      <c r="I487" s="116"/>
      <c r="J487" s="116"/>
      <c r="K487" s="116"/>
      <c r="L487" s="116"/>
      <c r="M487" s="116"/>
      <c r="N487" s="116"/>
      <c r="U487" s="152" t="s">
        <v>310</v>
      </c>
      <c r="V487" s="152" t="s">
        <v>323</v>
      </c>
      <c r="W487" s="152" t="s">
        <v>151</v>
      </c>
      <c r="AL487" s="117" t="s">
        <v>5342</v>
      </c>
      <c r="AM487" s="35" t="s">
        <v>683</v>
      </c>
      <c r="AN487" s="35" t="str">
        <f t="shared" si="92"/>
        <v>HỎA TINHDẦN</v>
      </c>
      <c r="AO487" s="35" t="str">
        <f t="shared" ref="AO487:AO510" si="97">CONCATENATE(AM487,"-",AL487)</f>
        <v>HỎA TINH-Đ</v>
      </c>
      <c r="AP487" s="25" t="s">
        <v>147</v>
      </c>
      <c r="AQ487" s="25" t="str">
        <f t="shared" si="96"/>
        <v>DẦ-N</v>
      </c>
      <c r="AX487" s="25" t="str">
        <f t="shared" si="93"/>
        <v>L.HỎA TINHDẦN</v>
      </c>
      <c r="AY487" s="25" t="str">
        <f t="shared" si="94"/>
        <v>L.HỎA TINH-Đ</v>
      </c>
      <c r="BP487" s="61"/>
      <c r="CT487" s="61"/>
      <c r="CU487" s="61"/>
      <c r="CV487" s="61"/>
      <c r="CW487" s="61"/>
      <c r="CX487" s="61"/>
      <c r="CY487" s="61"/>
      <c r="CZ487" s="61"/>
      <c r="DA487" s="61"/>
      <c r="DB487" s="61"/>
      <c r="DC487" s="61"/>
      <c r="DD487" s="61"/>
      <c r="DE487" s="61"/>
      <c r="DF487" s="61"/>
      <c r="DG487" s="61"/>
      <c r="DH487" s="61"/>
      <c r="DI487" s="61"/>
      <c r="DJ487" s="61"/>
      <c r="DK487" s="61"/>
      <c r="DL487" s="61"/>
      <c r="DM487" s="61"/>
    </row>
    <row r="488" spans="1:117" s="25" customFormat="1" x14ac:dyDescent="0.2">
      <c r="A488" s="25" t="s">
        <v>54</v>
      </c>
      <c r="B488" s="25" t="s">
        <v>162</v>
      </c>
      <c r="C488" s="25" t="s">
        <v>151</v>
      </c>
      <c r="I488" s="116"/>
      <c r="J488" s="116"/>
      <c r="K488" s="116"/>
      <c r="L488" s="116"/>
      <c r="M488" s="116"/>
      <c r="N488" s="116"/>
      <c r="U488" s="152" t="s">
        <v>310</v>
      </c>
      <c r="V488" s="152" t="s">
        <v>324</v>
      </c>
      <c r="W488" s="152" t="s">
        <v>152</v>
      </c>
      <c r="AL488" s="117" t="s">
        <v>5342</v>
      </c>
      <c r="AM488" s="35" t="s">
        <v>683</v>
      </c>
      <c r="AN488" s="35" t="str">
        <f t="shared" si="92"/>
        <v>HỎA TINHMÃO</v>
      </c>
      <c r="AO488" s="35" t="str">
        <f t="shared" si="97"/>
        <v>HỎA TINH-Đ</v>
      </c>
      <c r="AP488" s="25" t="s">
        <v>148</v>
      </c>
      <c r="AQ488" s="25" t="str">
        <f t="shared" si="96"/>
        <v>MÃ-O</v>
      </c>
      <c r="AX488" s="25" t="str">
        <f t="shared" si="93"/>
        <v>L.HỎA TINHMÃO</v>
      </c>
      <c r="AY488" s="25" t="str">
        <f t="shared" si="94"/>
        <v>L.HỎA TINH-Đ</v>
      </c>
      <c r="BP488" s="61"/>
      <c r="CT488" s="61"/>
      <c r="CU488" s="61"/>
      <c r="CV488" s="61"/>
      <c r="CW488" s="61"/>
      <c r="CX488" s="61"/>
      <c r="CY488" s="61"/>
      <c r="CZ488" s="61"/>
      <c r="DA488" s="61"/>
      <c r="DB488" s="61"/>
      <c r="DC488" s="61"/>
      <c r="DD488" s="61"/>
      <c r="DE488" s="61"/>
      <c r="DF488" s="61"/>
      <c r="DG488" s="61"/>
      <c r="DH488" s="61"/>
      <c r="DI488" s="61"/>
      <c r="DJ488" s="61"/>
      <c r="DK488" s="61"/>
      <c r="DL488" s="61"/>
      <c r="DM488" s="61"/>
    </row>
    <row r="489" spans="1:117" s="25" customFormat="1" x14ac:dyDescent="0.2">
      <c r="A489" s="25" t="s">
        <v>55</v>
      </c>
      <c r="B489" s="25" t="s">
        <v>162</v>
      </c>
      <c r="C489" s="25" t="s">
        <v>152</v>
      </c>
      <c r="I489" s="116"/>
      <c r="J489" s="116"/>
      <c r="K489" s="116"/>
      <c r="L489" s="116"/>
      <c r="M489" s="116"/>
      <c r="N489" s="116"/>
      <c r="U489" s="152" t="s">
        <v>310</v>
      </c>
      <c r="V489" s="152" t="s">
        <v>325</v>
      </c>
      <c r="W489" s="152" t="s">
        <v>153</v>
      </c>
      <c r="AL489" s="117" t="s">
        <v>5342</v>
      </c>
      <c r="AM489" s="35" t="s">
        <v>683</v>
      </c>
      <c r="AN489" s="35" t="str">
        <f t="shared" si="92"/>
        <v>HỎA TINHTHÌN</v>
      </c>
      <c r="AO489" s="35" t="str">
        <f t="shared" si="97"/>
        <v>HỎA TINH-Đ</v>
      </c>
      <c r="AP489" s="25" t="s">
        <v>149</v>
      </c>
      <c r="AQ489" s="25" t="str">
        <f t="shared" si="96"/>
        <v>THÌ-N</v>
      </c>
      <c r="AX489" s="25" t="str">
        <f t="shared" si="93"/>
        <v>L.HỎA TINHTHÌN</v>
      </c>
      <c r="AY489" s="25" t="str">
        <f t="shared" si="94"/>
        <v>L.HỎA TINH-Đ</v>
      </c>
      <c r="BP489" s="61"/>
      <c r="CT489" s="61"/>
      <c r="CU489" s="61"/>
      <c r="CV489" s="61"/>
      <c r="CW489" s="61"/>
      <c r="CX489" s="61"/>
      <c r="CY489" s="61"/>
      <c r="CZ489" s="61"/>
      <c r="DA489" s="61"/>
      <c r="DB489" s="61"/>
      <c r="DC489" s="61"/>
      <c r="DD489" s="61"/>
      <c r="DE489" s="61"/>
      <c r="DF489" s="61"/>
      <c r="DG489" s="61"/>
      <c r="DH489" s="61"/>
      <c r="DI489" s="61"/>
      <c r="DJ489" s="61"/>
      <c r="DK489" s="61"/>
      <c r="DL489" s="61"/>
      <c r="DM489" s="61"/>
    </row>
    <row r="490" spans="1:117" s="25" customFormat="1" x14ac:dyDescent="0.2">
      <c r="A490" s="25" t="s">
        <v>56</v>
      </c>
      <c r="B490" s="25" t="s">
        <v>162</v>
      </c>
      <c r="C490" s="25" t="s">
        <v>153</v>
      </c>
      <c r="I490" s="116"/>
      <c r="J490" s="116"/>
      <c r="K490" s="116"/>
      <c r="L490" s="116"/>
      <c r="M490" s="116"/>
      <c r="N490" s="116"/>
      <c r="U490" s="152" t="s">
        <v>310</v>
      </c>
      <c r="V490" s="152" t="s">
        <v>326</v>
      </c>
      <c r="W490" s="152" t="s">
        <v>154</v>
      </c>
      <c r="AL490" s="117" t="s">
        <v>5342</v>
      </c>
      <c r="AM490" s="35" t="s">
        <v>683</v>
      </c>
      <c r="AN490" s="35" t="str">
        <f t="shared" si="92"/>
        <v>HỎA TINHTỴ</v>
      </c>
      <c r="AO490" s="35" t="str">
        <f t="shared" si="97"/>
        <v>HỎA TINH-Đ</v>
      </c>
      <c r="AP490" s="25" t="s">
        <v>150</v>
      </c>
      <c r="AQ490" s="25" t="str">
        <f t="shared" si="96"/>
        <v>T-Ỵ</v>
      </c>
      <c r="AX490" s="25" t="str">
        <f t="shared" si="93"/>
        <v>L.HỎA TINHTỴ</v>
      </c>
      <c r="AY490" s="25" t="str">
        <f t="shared" si="94"/>
        <v>L.HỎA TINH-Đ</v>
      </c>
      <c r="BP490" s="61"/>
      <c r="CT490" s="61"/>
      <c r="CU490" s="61"/>
      <c r="CV490" s="61"/>
      <c r="CW490" s="61"/>
      <c r="CX490" s="61"/>
      <c r="CY490" s="61"/>
      <c r="CZ490" s="61"/>
      <c r="DA490" s="61"/>
      <c r="DB490" s="61"/>
      <c r="DC490" s="61"/>
      <c r="DD490" s="61"/>
      <c r="DE490" s="61"/>
      <c r="DF490" s="61"/>
      <c r="DG490" s="61"/>
      <c r="DH490" s="61"/>
      <c r="DI490" s="61"/>
      <c r="DJ490" s="61"/>
      <c r="DK490" s="61"/>
      <c r="DL490" s="61"/>
      <c r="DM490" s="61"/>
    </row>
    <row r="491" spans="1:117" s="25" customFormat="1" x14ac:dyDescent="0.2">
      <c r="A491" s="25" t="s">
        <v>57</v>
      </c>
      <c r="B491" s="25" t="s">
        <v>162</v>
      </c>
      <c r="C491" s="25" t="s">
        <v>154</v>
      </c>
      <c r="I491" s="116"/>
      <c r="J491" s="116"/>
      <c r="K491" s="116"/>
      <c r="L491" s="116"/>
      <c r="M491" s="116"/>
      <c r="N491" s="116"/>
      <c r="U491" s="152" t="s">
        <v>310</v>
      </c>
      <c r="V491" s="152" t="s">
        <v>327</v>
      </c>
      <c r="W491" s="152" t="s">
        <v>155</v>
      </c>
      <c r="AL491" s="117" t="s">
        <v>5342</v>
      </c>
      <c r="AM491" s="35" t="s">
        <v>683</v>
      </c>
      <c r="AN491" s="35" t="str">
        <f t="shared" si="92"/>
        <v>HỎA TINHNGỌ</v>
      </c>
      <c r="AO491" s="35" t="str">
        <f t="shared" si="97"/>
        <v>HỎA TINH-Đ</v>
      </c>
      <c r="AP491" s="25" t="s">
        <v>151</v>
      </c>
      <c r="AQ491" s="25" t="str">
        <f t="shared" si="96"/>
        <v>NG-Ọ</v>
      </c>
      <c r="AX491" s="25" t="str">
        <f t="shared" si="93"/>
        <v>L.HỎA TINHNGỌ</v>
      </c>
      <c r="AY491" s="25" t="str">
        <f t="shared" si="94"/>
        <v>L.HỎA TINH-Đ</v>
      </c>
      <c r="BP491" s="61"/>
      <c r="CT491" s="61"/>
      <c r="CU491" s="61"/>
      <c r="CV491" s="61"/>
      <c r="CW491" s="61"/>
      <c r="CX491" s="61"/>
      <c r="CY491" s="61"/>
      <c r="CZ491" s="61"/>
      <c r="DA491" s="61"/>
      <c r="DB491" s="61"/>
      <c r="DC491" s="61"/>
      <c r="DD491" s="61"/>
      <c r="DE491" s="61"/>
      <c r="DF491" s="61"/>
      <c r="DG491" s="61"/>
      <c r="DH491" s="61"/>
      <c r="DI491" s="61"/>
      <c r="DJ491" s="61"/>
      <c r="DK491" s="61"/>
      <c r="DL491" s="61"/>
      <c r="DM491" s="61"/>
    </row>
    <row r="492" spans="1:117" s="25" customFormat="1" x14ac:dyDescent="0.2">
      <c r="A492" s="25" t="s">
        <v>58</v>
      </c>
      <c r="B492" s="25" t="s">
        <v>162</v>
      </c>
      <c r="C492" s="25" t="s">
        <v>155</v>
      </c>
      <c r="I492" s="116"/>
      <c r="J492" s="116"/>
      <c r="K492" s="116"/>
      <c r="L492" s="116"/>
      <c r="M492" s="116"/>
      <c r="N492" s="116"/>
      <c r="U492" s="152" t="s">
        <v>310</v>
      </c>
      <c r="V492" s="152" t="s">
        <v>328</v>
      </c>
      <c r="W492" s="152" t="s">
        <v>156</v>
      </c>
      <c r="AL492" s="117" t="s">
        <v>5343</v>
      </c>
      <c r="AM492" s="35" t="s">
        <v>683</v>
      </c>
      <c r="AN492" s="35" t="str">
        <f t="shared" si="92"/>
        <v>HỎA TINHTÝ</v>
      </c>
      <c r="AO492" s="35" t="str">
        <f t="shared" si="97"/>
        <v>HỎA TINH-H</v>
      </c>
      <c r="AP492" s="25" t="s">
        <v>157</v>
      </c>
      <c r="AQ492" s="25" t="str">
        <f t="shared" si="96"/>
        <v>T-Ý</v>
      </c>
      <c r="AX492" s="25" t="str">
        <f t="shared" si="93"/>
        <v>L.HỎA TINHTÝ</v>
      </c>
      <c r="AY492" s="25" t="str">
        <f t="shared" si="94"/>
        <v>L.HỎA TINH-H</v>
      </c>
      <c r="BP492" s="61"/>
      <c r="CT492" s="61"/>
      <c r="CU492" s="61"/>
      <c r="CV492" s="61"/>
      <c r="CW492" s="61"/>
      <c r="CX492" s="61"/>
      <c r="CY492" s="61"/>
      <c r="CZ492" s="61"/>
      <c r="DA492" s="61"/>
      <c r="DB492" s="61"/>
      <c r="DC492" s="61"/>
      <c r="DD492" s="61"/>
      <c r="DE492" s="61"/>
      <c r="DF492" s="61"/>
      <c r="DG492" s="61"/>
      <c r="DH492" s="61"/>
      <c r="DI492" s="61"/>
      <c r="DJ492" s="61"/>
      <c r="DK492" s="61"/>
      <c r="DL492" s="61"/>
      <c r="DM492" s="61"/>
    </row>
    <row r="493" spans="1:117" s="25" customFormat="1" x14ac:dyDescent="0.2">
      <c r="A493" s="25" t="s">
        <v>59</v>
      </c>
      <c r="B493" s="25" t="s">
        <v>162</v>
      </c>
      <c r="C493" s="25" t="s">
        <v>156</v>
      </c>
      <c r="I493" s="116"/>
      <c r="J493" s="116"/>
      <c r="K493" s="116"/>
      <c r="L493" s="116"/>
      <c r="M493" s="116"/>
      <c r="N493" s="116"/>
      <c r="U493" s="152" t="s">
        <v>310</v>
      </c>
      <c r="V493" s="152" t="s">
        <v>329</v>
      </c>
      <c r="W493" s="152" t="s">
        <v>157</v>
      </c>
      <c r="AL493" s="117" t="s">
        <v>5343</v>
      </c>
      <c r="AM493" s="35" t="s">
        <v>683</v>
      </c>
      <c r="AN493" s="35" t="str">
        <f t="shared" si="92"/>
        <v>HỎA TINHSỬU</v>
      </c>
      <c r="AO493" s="35" t="str">
        <f t="shared" si="97"/>
        <v>HỎA TINH-H</v>
      </c>
      <c r="AP493" s="25" t="s">
        <v>158</v>
      </c>
      <c r="AQ493" s="25" t="str">
        <f t="shared" si="96"/>
        <v>SỬ-U</v>
      </c>
      <c r="AX493" s="25" t="str">
        <f t="shared" si="93"/>
        <v>L.HỎA TINHSỬU</v>
      </c>
      <c r="AY493" s="25" t="str">
        <f t="shared" si="94"/>
        <v>L.HỎA TINH-H</v>
      </c>
      <c r="BP493" s="61"/>
      <c r="CT493" s="61"/>
      <c r="CU493" s="61"/>
      <c r="CV493" s="61"/>
      <c r="CW493" s="61"/>
      <c r="CX493" s="61"/>
      <c r="CY493" s="61"/>
      <c r="CZ493" s="61"/>
      <c r="DA493" s="61"/>
      <c r="DB493" s="61"/>
      <c r="DC493" s="61"/>
      <c r="DD493" s="61"/>
      <c r="DE493" s="61"/>
      <c r="DF493" s="61"/>
      <c r="DG493" s="61"/>
      <c r="DH493" s="61"/>
      <c r="DI493" s="61"/>
      <c r="DJ493" s="61"/>
      <c r="DK493" s="61"/>
      <c r="DL493" s="61"/>
      <c r="DM493" s="61"/>
    </row>
    <row r="494" spans="1:117" s="25" customFormat="1" x14ac:dyDescent="0.2">
      <c r="A494" s="25" t="s">
        <v>60</v>
      </c>
      <c r="B494" s="25" t="s">
        <v>162</v>
      </c>
      <c r="C494" s="25" t="s">
        <v>157</v>
      </c>
      <c r="I494" s="116"/>
      <c r="J494" s="116"/>
      <c r="K494" s="116"/>
      <c r="L494" s="116"/>
      <c r="M494" s="116"/>
      <c r="N494" s="116"/>
      <c r="U494" s="152" t="s">
        <v>310</v>
      </c>
      <c r="V494" s="152" t="s">
        <v>330</v>
      </c>
      <c r="W494" s="152" t="s">
        <v>158</v>
      </c>
      <c r="AL494" s="117" t="s">
        <v>5343</v>
      </c>
      <c r="AM494" s="35" t="s">
        <v>683</v>
      </c>
      <c r="AN494" s="35" t="str">
        <f t="shared" si="92"/>
        <v>HỎA TINHMÙI</v>
      </c>
      <c r="AO494" s="35" t="str">
        <f t="shared" si="97"/>
        <v>HỎA TINH-H</v>
      </c>
      <c r="AP494" s="25" t="s">
        <v>152</v>
      </c>
      <c r="AQ494" s="25" t="str">
        <f t="shared" si="96"/>
        <v>MÙ-I</v>
      </c>
      <c r="AX494" s="25" t="str">
        <f t="shared" si="93"/>
        <v>L.HỎA TINHMÙI</v>
      </c>
      <c r="AY494" s="25" t="str">
        <f t="shared" si="94"/>
        <v>L.HỎA TINH-H</v>
      </c>
      <c r="BP494" s="61"/>
      <c r="CT494" s="61"/>
      <c r="CU494" s="61"/>
      <c r="CV494" s="61"/>
      <c r="CW494" s="61"/>
      <c r="CX494" s="61"/>
      <c r="CY494" s="61"/>
      <c r="CZ494" s="61"/>
      <c r="DA494" s="61"/>
      <c r="DB494" s="61"/>
      <c r="DC494" s="61"/>
      <c r="DD494" s="61"/>
      <c r="DE494" s="61"/>
      <c r="DF494" s="61"/>
      <c r="DG494" s="61"/>
      <c r="DH494" s="61"/>
      <c r="DI494" s="61"/>
      <c r="DJ494" s="61"/>
      <c r="DK494" s="61"/>
      <c r="DL494" s="61"/>
      <c r="DM494" s="61"/>
    </row>
    <row r="495" spans="1:117" s="25" customFormat="1" x14ac:dyDescent="0.2">
      <c r="A495" s="25" t="s">
        <v>61</v>
      </c>
      <c r="B495" s="25" t="s">
        <v>162</v>
      </c>
      <c r="C495" s="25" t="s">
        <v>157</v>
      </c>
      <c r="I495" s="116"/>
      <c r="J495" s="116"/>
      <c r="K495" s="116"/>
      <c r="L495" s="116"/>
      <c r="M495" s="116"/>
      <c r="N495" s="116"/>
      <c r="U495" s="152" t="s">
        <v>311</v>
      </c>
      <c r="V495" s="152" t="s">
        <v>331</v>
      </c>
      <c r="W495" s="152" t="s">
        <v>147</v>
      </c>
      <c r="AL495" s="117" t="s">
        <v>5343</v>
      </c>
      <c r="AM495" s="35" t="s">
        <v>683</v>
      </c>
      <c r="AN495" s="35" t="str">
        <f t="shared" ref="AN495:AN510" si="98">CONCATENATE(AM495,AP495)</f>
        <v>HỎA TINHTHÂN</v>
      </c>
      <c r="AO495" s="35" t="str">
        <f t="shared" si="97"/>
        <v>HỎA TINH-H</v>
      </c>
      <c r="AP495" s="25" t="s">
        <v>153</v>
      </c>
      <c r="AQ495" s="25" t="str">
        <f t="shared" si="96"/>
        <v>THÂ-N</v>
      </c>
      <c r="AX495" s="25" t="str">
        <f t="shared" si="93"/>
        <v>L.HỎA TINHTHÂN</v>
      </c>
      <c r="AY495" s="25" t="str">
        <f t="shared" si="94"/>
        <v>L.HỎA TINH-H</v>
      </c>
      <c r="BP495" s="61"/>
      <c r="CT495" s="61"/>
      <c r="CU495" s="61"/>
      <c r="CV495" s="61"/>
      <c r="CW495" s="61"/>
      <c r="CX495" s="61"/>
      <c r="CY495" s="61"/>
      <c r="CZ495" s="61"/>
      <c r="DA495" s="61"/>
      <c r="DB495" s="61"/>
      <c r="DC495" s="61"/>
      <c r="DD495" s="61"/>
      <c r="DE495" s="61"/>
      <c r="DF495" s="61"/>
      <c r="DG495" s="61"/>
      <c r="DH495" s="61"/>
      <c r="DI495" s="61"/>
      <c r="DJ495" s="61"/>
      <c r="DK495" s="61"/>
      <c r="DL495" s="61"/>
      <c r="DM495" s="61"/>
    </row>
    <row r="496" spans="1:117" s="25" customFormat="1" x14ac:dyDescent="0.2">
      <c r="A496" s="25" t="s">
        <v>62</v>
      </c>
      <c r="B496" s="25" t="s">
        <v>162</v>
      </c>
      <c r="C496" s="25" t="s">
        <v>158</v>
      </c>
      <c r="I496" s="116"/>
      <c r="J496" s="116"/>
      <c r="K496" s="116"/>
      <c r="L496" s="116"/>
      <c r="M496" s="116"/>
      <c r="N496" s="116"/>
      <c r="U496" s="152" t="s">
        <v>311</v>
      </c>
      <c r="V496" s="152" t="s">
        <v>332</v>
      </c>
      <c r="W496" s="152" t="s">
        <v>148</v>
      </c>
      <c r="AL496" s="117" t="s">
        <v>5343</v>
      </c>
      <c r="AM496" s="35" t="s">
        <v>683</v>
      </c>
      <c r="AN496" s="35" t="str">
        <f t="shared" si="98"/>
        <v>HỎA TINHDẬU</v>
      </c>
      <c r="AO496" s="35" t="str">
        <f t="shared" si="97"/>
        <v>HỎA TINH-H</v>
      </c>
      <c r="AP496" s="25" t="s">
        <v>154</v>
      </c>
      <c r="AQ496" s="25" t="str">
        <f t="shared" si="96"/>
        <v>DẬ-U</v>
      </c>
      <c r="AX496" s="25" t="str">
        <f t="shared" si="93"/>
        <v>L.HỎA TINHDẬU</v>
      </c>
      <c r="AY496" s="25" t="str">
        <f t="shared" si="94"/>
        <v>L.HỎA TINH-H</v>
      </c>
      <c r="BP496" s="61"/>
      <c r="CT496" s="61"/>
      <c r="CU496" s="61"/>
      <c r="CV496" s="61"/>
      <c r="CW496" s="61"/>
      <c r="CX496" s="61"/>
      <c r="CY496" s="61"/>
      <c r="CZ496" s="61"/>
      <c r="DA496" s="61"/>
      <c r="DB496" s="61"/>
      <c r="DC496" s="61"/>
      <c r="DD496" s="61"/>
      <c r="DE496" s="61"/>
      <c r="DF496" s="61"/>
      <c r="DG496" s="61"/>
      <c r="DH496" s="61"/>
      <c r="DI496" s="61"/>
      <c r="DJ496" s="61"/>
      <c r="DK496" s="61"/>
      <c r="DL496" s="61"/>
      <c r="DM496" s="61"/>
    </row>
    <row r="497" spans="1:117" s="25" customFormat="1" x14ac:dyDescent="0.2">
      <c r="A497" s="25" t="s">
        <v>63</v>
      </c>
      <c r="B497" s="25" t="s">
        <v>162</v>
      </c>
      <c r="C497" s="25" t="s">
        <v>147</v>
      </c>
      <c r="I497" s="116"/>
      <c r="J497" s="116"/>
      <c r="K497" s="116"/>
      <c r="L497" s="116"/>
      <c r="M497" s="116"/>
      <c r="N497" s="116"/>
      <c r="U497" s="152" t="s">
        <v>311</v>
      </c>
      <c r="V497" s="152" t="s">
        <v>333</v>
      </c>
      <c r="W497" s="152" t="s">
        <v>149</v>
      </c>
      <c r="AL497" s="117" t="s">
        <v>5343</v>
      </c>
      <c r="AM497" s="35" t="s">
        <v>683</v>
      </c>
      <c r="AN497" s="35" t="str">
        <f t="shared" si="98"/>
        <v>HỎA TINHTUẤT</v>
      </c>
      <c r="AO497" s="35" t="str">
        <f t="shared" si="97"/>
        <v>HỎA TINH-H</v>
      </c>
      <c r="AP497" s="25" t="s">
        <v>155</v>
      </c>
      <c r="AQ497" s="25" t="str">
        <f t="shared" si="96"/>
        <v>TUẤ-T</v>
      </c>
      <c r="AX497" s="25" t="str">
        <f t="shared" si="93"/>
        <v>L.HỎA TINHTUẤT</v>
      </c>
      <c r="AY497" s="25" t="str">
        <f t="shared" si="94"/>
        <v>L.HỎA TINH-H</v>
      </c>
      <c r="BP497" s="61"/>
      <c r="CT497" s="61"/>
      <c r="CU497" s="61"/>
      <c r="CV497" s="61"/>
      <c r="CW497" s="61"/>
      <c r="CX497" s="61"/>
      <c r="CY497" s="61"/>
      <c r="CZ497" s="61"/>
      <c r="DA497" s="61"/>
      <c r="DB497" s="61"/>
      <c r="DC497" s="61"/>
      <c r="DD497" s="61"/>
      <c r="DE497" s="61"/>
      <c r="DF497" s="61"/>
      <c r="DG497" s="61"/>
      <c r="DH497" s="61"/>
      <c r="DI497" s="61"/>
      <c r="DJ497" s="61"/>
      <c r="DK497" s="61"/>
      <c r="DL497" s="61"/>
      <c r="DM497" s="61"/>
    </row>
    <row r="498" spans="1:117" s="25" customFormat="1" x14ac:dyDescent="0.2">
      <c r="A498" s="25" t="s">
        <v>64</v>
      </c>
      <c r="B498" s="25" t="s">
        <v>162</v>
      </c>
      <c r="C498" s="25" t="s">
        <v>148</v>
      </c>
      <c r="I498" s="116"/>
      <c r="J498" s="116"/>
      <c r="K498" s="116"/>
      <c r="L498" s="116"/>
      <c r="M498" s="116"/>
      <c r="N498" s="116"/>
      <c r="U498" s="152" t="s">
        <v>311</v>
      </c>
      <c r="V498" s="152" t="s">
        <v>334</v>
      </c>
      <c r="W498" s="152" t="s">
        <v>150</v>
      </c>
      <c r="AL498" s="117" t="s">
        <v>5343</v>
      </c>
      <c r="AM498" s="35" t="s">
        <v>683</v>
      </c>
      <c r="AN498" s="35" t="str">
        <f t="shared" si="98"/>
        <v>HỎA TINHHỢI</v>
      </c>
      <c r="AO498" s="35" t="str">
        <f t="shared" si="97"/>
        <v>HỎA TINH-H</v>
      </c>
      <c r="AP498" s="25" t="s">
        <v>156</v>
      </c>
      <c r="AQ498" s="25" t="str">
        <f t="shared" si="96"/>
        <v>HỢ-I</v>
      </c>
      <c r="AX498" s="25" t="str">
        <f t="shared" si="93"/>
        <v>L.HỎA TINHHỢI</v>
      </c>
      <c r="AY498" s="25" t="str">
        <f t="shared" si="94"/>
        <v>L.HỎA TINH-H</v>
      </c>
      <c r="BP498" s="61"/>
      <c r="CT498" s="61"/>
      <c r="CU498" s="61"/>
      <c r="CV498" s="61"/>
      <c r="CW498" s="61"/>
      <c r="CX498" s="61"/>
      <c r="CY498" s="61"/>
      <c r="CZ498" s="61"/>
      <c r="DA498" s="61"/>
      <c r="DB498" s="61"/>
      <c r="DC498" s="61"/>
      <c r="DD498" s="61"/>
      <c r="DE498" s="61"/>
      <c r="DF498" s="61"/>
      <c r="DG498" s="61"/>
      <c r="DH498" s="61"/>
      <c r="DI498" s="61"/>
      <c r="DJ498" s="61"/>
      <c r="DK498" s="61"/>
      <c r="DL498" s="61"/>
      <c r="DM498" s="61"/>
    </row>
    <row r="499" spans="1:117" s="25" customFormat="1" x14ac:dyDescent="0.2">
      <c r="A499" s="25" t="s">
        <v>65</v>
      </c>
      <c r="B499" s="25" t="s">
        <v>162</v>
      </c>
      <c r="C499" s="25" t="s">
        <v>149</v>
      </c>
      <c r="I499" s="116"/>
      <c r="J499" s="116"/>
      <c r="K499" s="116"/>
      <c r="L499" s="116"/>
      <c r="M499" s="116"/>
      <c r="N499" s="116"/>
      <c r="U499" s="152" t="s">
        <v>311</v>
      </c>
      <c r="V499" s="152" t="s">
        <v>335</v>
      </c>
      <c r="W499" s="152" t="s">
        <v>151</v>
      </c>
      <c r="AL499" s="117" t="s">
        <v>5342</v>
      </c>
      <c r="AM499" s="35" t="s">
        <v>684</v>
      </c>
      <c r="AN499" s="35" t="str">
        <f t="shared" si="98"/>
        <v>LINH TINHDẦN</v>
      </c>
      <c r="AO499" s="35" t="str">
        <f t="shared" si="97"/>
        <v>LINH TINH-Đ</v>
      </c>
      <c r="AP499" s="25" t="s">
        <v>147</v>
      </c>
      <c r="AQ499" s="25" t="str">
        <f t="shared" si="96"/>
        <v>DẦ-N</v>
      </c>
      <c r="AX499" s="25" t="str">
        <f t="shared" si="93"/>
        <v>L.LINH TINHDẦN</v>
      </c>
      <c r="AY499" s="25" t="str">
        <f t="shared" si="94"/>
        <v>L.LINH TINH-Đ</v>
      </c>
      <c r="BP499" s="61"/>
      <c r="CT499" s="61"/>
      <c r="CU499" s="61"/>
      <c r="CV499" s="61"/>
      <c r="CW499" s="61"/>
      <c r="CX499" s="61"/>
      <c r="CY499" s="61"/>
      <c r="CZ499" s="61"/>
      <c r="DA499" s="61"/>
      <c r="DB499" s="61"/>
      <c r="DC499" s="61"/>
      <c r="DD499" s="61"/>
      <c r="DE499" s="61"/>
      <c r="DF499" s="61"/>
      <c r="DG499" s="61"/>
      <c r="DH499" s="61"/>
      <c r="DI499" s="61"/>
      <c r="DJ499" s="61"/>
      <c r="DK499" s="61"/>
      <c r="DL499" s="61"/>
      <c r="DM499" s="61"/>
    </row>
    <row r="500" spans="1:117" s="25" customFormat="1" x14ac:dyDescent="0.2">
      <c r="A500" s="25" t="s">
        <v>66</v>
      </c>
      <c r="B500" s="25" t="s">
        <v>162</v>
      </c>
      <c r="C500" s="25" t="s">
        <v>150</v>
      </c>
      <c r="I500" s="116"/>
      <c r="J500" s="116"/>
      <c r="K500" s="116"/>
      <c r="L500" s="116"/>
      <c r="M500" s="116"/>
      <c r="N500" s="116"/>
      <c r="U500" s="152" t="s">
        <v>311</v>
      </c>
      <c r="V500" s="152" t="s">
        <v>336</v>
      </c>
      <c r="W500" s="152" t="s">
        <v>152</v>
      </c>
      <c r="AL500" s="117" t="s">
        <v>5342</v>
      </c>
      <c r="AM500" s="35" t="s">
        <v>684</v>
      </c>
      <c r="AN500" s="35" t="str">
        <f t="shared" si="98"/>
        <v>LINH TINHMÃO</v>
      </c>
      <c r="AO500" s="35" t="str">
        <f t="shared" si="97"/>
        <v>LINH TINH-Đ</v>
      </c>
      <c r="AP500" s="25" t="s">
        <v>148</v>
      </c>
      <c r="AQ500" s="25" t="str">
        <f t="shared" si="96"/>
        <v>MÃ-O</v>
      </c>
      <c r="AX500" s="25" t="str">
        <f t="shared" si="93"/>
        <v>L.LINH TINHMÃO</v>
      </c>
      <c r="AY500" s="25" t="str">
        <f t="shared" si="94"/>
        <v>L.LINH TINH-Đ</v>
      </c>
      <c r="BP500" s="61"/>
      <c r="CT500" s="61"/>
      <c r="CU500" s="61"/>
      <c r="CV500" s="61"/>
      <c r="CW500" s="61"/>
      <c r="CX500" s="61"/>
      <c r="CY500" s="61"/>
      <c r="CZ500" s="61"/>
      <c r="DA500" s="61"/>
      <c r="DB500" s="61"/>
      <c r="DC500" s="61"/>
      <c r="DD500" s="61"/>
      <c r="DE500" s="61"/>
      <c r="DF500" s="61"/>
      <c r="DG500" s="61"/>
      <c r="DH500" s="61"/>
      <c r="DI500" s="61"/>
      <c r="DJ500" s="61"/>
      <c r="DK500" s="61"/>
      <c r="DL500" s="61"/>
      <c r="DM500" s="61"/>
    </row>
    <row r="501" spans="1:117" s="25" customFormat="1" x14ac:dyDescent="0.2">
      <c r="A501" s="25" t="s">
        <v>67</v>
      </c>
      <c r="B501" s="25" t="s">
        <v>162</v>
      </c>
      <c r="C501" s="25" t="s">
        <v>151</v>
      </c>
      <c r="I501" s="116"/>
      <c r="J501" s="116"/>
      <c r="K501" s="116"/>
      <c r="L501" s="116"/>
      <c r="M501" s="116"/>
      <c r="N501" s="116"/>
      <c r="U501" s="152" t="s">
        <v>311</v>
      </c>
      <c r="V501" s="152" t="s">
        <v>337</v>
      </c>
      <c r="W501" s="152" t="s">
        <v>153</v>
      </c>
      <c r="AL501" s="117" t="s">
        <v>5342</v>
      </c>
      <c r="AM501" s="35" t="s">
        <v>684</v>
      </c>
      <c r="AN501" s="35" t="str">
        <f t="shared" si="98"/>
        <v>LINH TINHTHÌN</v>
      </c>
      <c r="AO501" s="35" t="str">
        <f t="shared" si="97"/>
        <v>LINH TINH-Đ</v>
      </c>
      <c r="AP501" s="25" t="s">
        <v>149</v>
      </c>
      <c r="AQ501" s="25" t="str">
        <f t="shared" si="96"/>
        <v>THÌ-N</v>
      </c>
      <c r="AX501" s="25" t="str">
        <f t="shared" si="93"/>
        <v>L.LINH TINHTHÌN</v>
      </c>
      <c r="AY501" s="25" t="str">
        <f t="shared" si="94"/>
        <v>L.LINH TINH-Đ</v>
      </c>
      <c r="BP501" s="61"/>
      <c r="CT501" s="61"/>
      <c r="CU501" s="61"/>
      <c r="CV501" s="61"/>
      <c r="CW501" s="61"/>
      <c r="CX501" s="61"/>
      <c r="CY501" s="61"/>
      <c r="CZ501" s="61"/>
      <c r="DA501" s="61"/>
      <c r="DB501" s="61"/>
      <c r="DC501" s="61"/>
      <c r="DD501" s="61"/>
      <c r="DE501" s="61"/>
      <c r="DF501" s="61"/>
      <c r="DG501" s="61"/>
      <c r="DH501" s="61"/>
      <c r="DI501" s="61"/>
      <c r="DJ501" s="61"/>
      <c r="DK501" s="61"/>
      <c r="DL501" s="61"/>
      <c r="DM501" s="61"/>
    </row>
    <row r="502" spans="1:117" s="25" customFormat="1" x14ac:dyDescent="0.2">
      <c r="A502" s="25" t="s">
        <v>68</v>
      </c>
      <c r="B502" s="25" t="s">
        <v>162</v>
      </c>
      <c r="C502" s="25" t="s">
        <v>152</v>
      </c>
      <c r="I502" s="116"/>
      <c r="J502" s="116"/>
      <c r="K502" s="116"/>
      <c r="L502" s="116"/>
      <c r="M502" s="116"/>
      <c r="N502" s="116"/>
      <c r="U502" s="152" t="s">
        <v>311</v>
      </c>
      <c r="V502" s="152" t="s">
        <v>338</v>
      </c>
      <c r="W502" s="152" t="s">
        <v>154</v>
      </c>
      <c r="AL502" s="117" t="s">
        <v>5342</v>
      </c>
      <c r="AM502" s="35" t="s">
        <v>684</v>
      </c>
      <c r="AN502" s="35" t="str">
        <f t="shared" si="98"/>
        <v>LINH TINHTỴ</v>
      </c>
      <c r="AO502" s="35" t="str">
        <f t="shared" si="97"/>
        <v>LINH TINH-Đ</v>
      </c>
      <c r="AP502" s="25" t="s">
        <v>150</v>
      </c>
      <c r="AQ502" s="25" t="str">
        <f t="shared" si="96"/>
        <v>T-Ỵ</v>
      </c>
      <c r="AX502" s="25" t="str">
        <f t="shared" si="93"/>
        <v>L.LINH TINHTỴ</v>
      </c>
      <c r="AY502" s="25" t="str">
        <f t="shared" si="94"/>
        <v>L.LINH TINH-Đ</v>
      </c>
      <c r="BP502" s="61"/>
      <c r="CT502" s="61"/>
      <c r="CU502" s="61"/>
      <c r="CV502" s="61"/>
      <c r="CW502" s="61"/>
      <c r="CX502" s="61"/>
      <c r="CY502" s="61"/>
      <c r="CZ502" s="61"/>
      <c r="DA502" s="61"/>
      <c r="DB502" s="61"/>
      <c r="DC502" s="61"/>
      <c r="DD502" s="61"/>
      <c r="DE502" s="61"/>
      <c r="DF502" s="61"/>
      <c r="DG502" s="61"/>
      <c r="DH502" s="61"/>
      <c r="DI502" s="61"/>
      <c r="DJ502" s="61"/>
      <c r="DK502" s="61"/>
      <c r="DL502" s="61"/>
      <c r="DM502" s="61"/>
    </row>
    <row r="503" spans="1:117" s="25" customFormat="1" x14ac:dyDescent="0.2">
      <c r="A503" s="25" t="s">
        <v>69</v>
      </c>
      <c r="B503" s="25" t="s">
        <v>162</v>
      </c>
      <c r="C503" s="25" t="s">
        <v>153</v>
      </c>
      <c r="I503" s="116"/>
      <c r="J503" s="116"/>
      <c r="K503" s="116"/>
      <c r="L503" s="116"/>
      <c r="M503" s="116"/>
      <c r="N503" s="116"/>
      <c r="U503" s="152" t="s">
        <v>311</v>
      </c>
      <c r="V503" s="152" t="s">
        <v>339</v>
      </c>
      <c r="W503" s="152" t="s">
        <v>155</v>
      </c>
      <c r="AL503" s="117" t="s">
        <v>5342</v>
      </c>
      <c r="AM503" s="35" t="s">
        <v>684</v>
      </c>
      <c r="AN503" s="35" t="str">
        <f t="shared" si="98"/>
        <v>LINH TINHNGỌ</v>
      </c>
      <c r="AO503" s="35" t="str">
        <f t="shared" si="97"/>
        <v>LINH TINH-Đ</v>
      </c>
      <c r="AP503" s="25" t="s">
        <v>151</v>
      </c>
      <c r="AQ503" s="25" t="str">
        <f t="shared" si="96"/>
        <v>NG-Ọ</v>
      </c>
      <c r="AX503" s="25" t="str">
        <f t="shared" si="93"/>
        <v>L.LINH TINHNGỌ</v>
      </c>
      <c r="AY503" s="25" t="str">
        <f t="shared" si="94"/>
        <v>L.LINH TINH-Đ</v>
      </c>
      <c r="BP503" s="61"/>
      <c r="CT503" s="61"/>
      <c r="CU503" s="61"/>
      <c r="CV503" s="61"/>
      <c r="CW503" s="61"/>
      <c r="CX503" s="61"/>
      <c r="CY503" s="61"/>
      <c r="CZ503" s="61"/>
      <c r="DA503" s="61"/>
      <c r="DB503" s="61"/>
      <c r="DC503" s="61"/>
      <c r="DD503" s="61"/>
      <c r="DE503" s="61"/>
      <c r="DF503" s="61"/>
      <c r="DG503" s="61"/>
      <c r="DH503" s="61"/>
      <c r="DI503" s="61"/>
      <c r="DJ503" s="61"/>
      <c r="DK503" s="61"/>
      <c r="DL503" s="61"/>
      <c r="DM503" s="61"/>
    </row>
    <row r="504" spans="1:117" s="25" customFormat="1" x14ac:dyDescent="0.2">
      <c r="A504" s="25" t="s">
        <v>70</v>
      </c>
      <c r="B504" s="25" t="s">
        <v>162</v>
      </c>
      <c r="C504" s="25" t="s">
        <v>154</v>
      </c>
      <c r="I504" s="116"/>
      <c r="J504" s="116"/>
      <c r="K504" s="116"/>
      <c r="L504" s="116"/>
      <c r="M504" s="116"/>
      <c r="N504" s="116"/>
      <c r="U504" s="152" t="s">
        <v>311</v>
      </c>
      <c r="V504" s="152" t="s">
        <v>340</v>
      </c>
      <c r="W504" s="152" t="s">
        <v>156</v>
      </c>
      <c r="AL504" s="117" t="s">
        <v>5343</v>
      </c>
      <c r="AM504" s="35" t="s">
        <v>684</v>
      </c>
      <c r="AN504" s="35" t="str">
        <f t="shared" si="98"/>
        <v>LINH TINHTÝ</v>
      </c>
      <c r="AO504" s="35" t="str">
        <f t="shared" si="97"/>
        <v>LINH TINH-H</v>
      </c>
      <c r="AP504" s="25" t="s">
        <v>157</v>
      </c>
      <c r="AQ504" s="25" t="str">
        <f t="shared" si="96"/>
        <v>T-Ý</v>
      </c>
      <c r="AX504" s="25" t="str">
        <f t="shared" si="93"/>
        <v>L.LINH TINHTÝ</v>
      </c>
      <c r="AY504" s="25" t="str">
        <f t="shared" si="94"/>
        <v>L.LINH TINH-H</v>
      </c>
      <c r="BP504" s="61"/>
      <c r="CT504" s="61"/>
      <c r="CU504" s="61"/>
      <c r="CV504" s="61"/>
      <c r="CW504" s="61"/>
      <c r="CX504" s="61"/>
      <c r="CY504" s="61"/>
      <c r="CZ504" s="61"/>
      <c r="DA504" s="61"/>
      <c r="DB504" s="61"/>
      <c r="DC504" s="61"/>
      <c r="DD504" s="61"/>
      <c r="DE504" s="61"/>
      <c r="DF504" s="61"/>
      <c r="DG504" s="61"/>
      <c r="DH504" s="61"/>
      <c r="DI504" s="61"/>
      <c r="DJ504" s="61"/>
      <c r="DK504" s="61"/>
      <c r="DL504" s="61"/>
      <c r="DM504" s="61"/>
    </row>
    <row r="505" spans="1:117" s="25" customFormat="1" x14ac:dyDescent="0.2">
      <c r="A505" s="25" t="s">
        <v>71</v>
      </c>
      <c r="B505" s="25" t="s">
        <v>162</v>
      </c>
      <c r="C505" s="25" t="s">
        <v>155</v>
      </c>
      <c r="I505" s="116"/>
      <c r="J505" s="116"/>
      <c r="K505" s="116"/>
      <c r="L505" s="116"/>
      <c r="M505" s="116"/>
      <c r="N505" s="116"/>
      <c r="U505" s="152" t="s">
        <v>311</v>
      </c>
      <c r="V505" s="152" t="s">
        <v>341</v>
      </c>
      <c r="W505" s="152" t="s">
        <v>157</v>
      </c>
      <c r="AL505" s="117" t="s">
        <v>5343</v>
      </c>
      <c r="AM505" s="35" t="s">
        <v>684</v>
      </c>
      <c r="AN505" s="35" t="str">
        <f t="shared" si="98"/>
        <v>LINH TINHSỬU</v>
      </c>
      <c r="AO505" s="35" t="str">
        <f t="shared" si="97"/>
        <v>LINH TINH-H</v>
      </c>
      <c r="AP505" s="25" t="s">
        <v>158</v>
      </c>
      <c r="AQ505" s="25" t="str">
        <f t="shared" si="96"/>
        <v>SỬ-U</v>
      </c>
      <c r="AX505" s="25" t="str">
        <f t="shared" si="93"/>
        <v>L.LINH TINHSỬU</v>
      </c>
      <c r="AY505" s="25" t="str">
        <f t="shared" si="94"/>
        <v>L.LINH TINH-H</v>
      </c>
      <c r="BP505" s="61"/>
      <c r="CT505" s="61"/>
      <c r="CU505" s="61"/>
      <c r="CV505" s="61"/>
      <c r="CW505" s="61"/>
      <c r="CX505" s="61"/>
      <c r="CY505" s="61"/>
      <c r="CZ505" s="61"/>
      <c r="DA505" s="61"/>
      <c r="DB505" s="61"/>
      <c r="DC505" s="61"/>
      <c r="DD505" s="61"/>
      <c r="DE505" s="61"/>
      <c r="DF505" s="61"/>
      <c r="DG505" s="61"/>
      <c r="DH505" s="61"/>
      <c r="DI505" s="61"/>
      <c r="DJ505" s="61"/>
      <c r="DK505" s="61"/>
      <c r="DL505" s="61"/>
      <c r="DM505" s="61"/>
    </row>
    <row r="506" spans="1:117" s="25" customFormat="1" x14ac:dyDescent="0.2">
      <c r="A506" s="25" t="s">
        <v>72</v>
      </c>
      <c r="B506" s="25" t="s">
        <v>162</v>
      </c>
      <c r="C506" s="25" t="s">
        <v>156</v>
      </c>
      <c r="I506" s="116"/>
      <c r="J506" s="116"/>
      <c r="K506" s="116"/>
      <c r="L506" s="116"/>
      <c r="M506" s="116"/>
      <c r="N506" s="116"/>
      <c r="U506" s="152" t="s">
        <v>311</v>
      </c>
      <c r="V506" s="152" t="s">
        <v>342</v>
      </c>
      <c r="W506" s="152" t="s">
        <v>158</v>
      </c>
      <c r="AL506" s="117" t="s">
        <v>5343</v>
      </c>
      <c r="AM506" s="35" t="s">
        <v>684</v>
      </c>
      <c r="AN506" s="35" t="str">
        <f t="shared" si="98"/>
        <v>LINH TINHMÙI</v>
      </c>
      <c r="AO506" s="35" t="str">
        <f t="shared" si="97"/>
        <v>LINH TINH-H</v>
      </c>
      <c r="AP506" s="25" t="s">
        <v>152</v>
      </c>
      <c r="AQ506" s="25" t="str">
        <f t="shared" si="96"/>
        <v>MÙ-I</v>
      </c>
      <c r="AX506" s="25" t="str">
        <f t="shared" si="93"/>
        <v>L.LINH TINHMÙI</v>
      </c>
      <c r="AY506" s="25" t="str">
        <f t="shared" si="94"/>
        <v>L.LINH TINH-H</v>
      </c>
      <c r="BP506" s="61"/>
      <c r="CT506" s="61"/>
      <c r="CU506" s="61"/>
      <c r="CV506" s="61"/>
      <c r="CW506" s="61"/>
      <c r="CX506" s="61"/>
      <c r="CY506" s="61"/>
      <c r="CZ506" s="61"/>
      <c r="DA506" s="61"/>
      <c r="DB506" s="61"/>
      <c r="DC506" s="61"/>
      <c r="DD506" s="61"/>
      <c r="DE506" s="61"/>
      <c r="DF506" s="61"/>
      <c r="DG506" s="61"/>
      <c r="DH506" s="61"/>
      <c r="DI506" s="61"/>
      <c r="DJ506" s="61"/>
      <c r="DK506" s="61"/>
      <c r="DL506" s="61"/>
      <c r="DM506" s="61"/>
    </row>
    <row r="507" spans="1:117" s="25" customFormat="1" x14ac:dyDescent="0.2">
      <c r="A507" s="25" t="s">
        <v>73</v>
      </c>
      <c r="B507" s="25" t="s">
        <v>162</v>
      </c>
      <c r="C507" s="25" t="s">
        <v>156</v>
      </c>
      <c r="I507" s="116"/>
      <c r="J507" s="116"/>
      <c r="K507" s="116"/>
      <c r="L507" s="116"/>
      <c r="M507" s="116"/>
      <c r="N507" s="116"/>
      <c r="U507" s="152" t="s">
        <v>312</v>
      </c>
      <c r="V507" s="152" t="s">
        <v>343</v>
      </c>
      <c r="W507" s="152" t="s">
        <v>147</v>
      </c>
      <c r="AL507" s="117" t="s">
        <v>5343</v>
      </c>
      <c r="AM507" s="35" t="s">
        <v>684</v>
      </c>
      <c r="AN507" s="35" t="str">
        <f t="shared" si="98"/>
        <v>LINH TINHTHÂN</v>
      </c>
      <c r="AO507" s="35" t="str">
        <f t="shared" si="97"/>
        <v>LINH TINH-H</v>
      </c>
      <c r="AP507" s="25" t="s">
        <v>153</v>
      </c>
      <c r="AQ507" s="25" t="str">
        <f t="shared" si="96"/>
        <v>THÂ-N</v>
      </c>
      <c r="AX507" s="25" t="str">
        <f t="shared" si="93"/>
        <v>L.LINH TINHTHÂN</v>
      </c>
      <c r="AY507" s="25" t="str">
        <f t="shared" si="94"/>
        <v>L.LINH TINH-H</v>
      </c>
      <c r="BP507" s="61"/>
      <c r="CT507" s="61"/>
      <c r="CU507" s="61"/>
      <c r="CV507" s="61"/>
      <c r="CW507" s="61"/>
      <c r="CX507" s="61"/>
      <c r="CY507" s="61"/>
      <c r="CZ507" s="61"/>
      <c r="DA507" s="61"/>
      <c r="DB507" s="61"/>
      <c r="DC507" s="61"/>
      <c r="DD507" s="61"/>
      <c r="DE507" s="61"/>
      <c r="DF507" s="61"/>
      <c r="DG507" s="61"/>
      <c r="DH507" s="61"/>
      <c r="DI507" s="61"/>
      <c r="DJ507" s="61"/>
      <c r="DK507" s="61"/>
      <c r="DL507" s="61"/>
      <c r="DM507" s="61"/>
    </row>
    <row r="508" spans="1:117" s="25" customFormat="1" x14ac:dyDescent="0.2">
      <c r="A508" s="25" t="s">
        <v>74</v>
      </c>
      <c r="B508" s="25" t="s">
        <v>162</v>
      </c>
      <c r="C508" s="25" t="s">
        <v>157</v>
      </c>
      <c r="I508" s="116"/>
      <c r="J508" s="116"/>
      <c r="K508" s="116"/>
      <c r="L508" s="116"/>
      <c r="M508" s="116"/>
      <c r="N508" s="116"/>
      <c r="U508" s="152" t="s">
        <v>312</v>
      </c>
      <c r="V508" s="152" t="s">
        <v>344</v>
      </c>
      <c r="W508" s="152" t="s">
        <v>148</v>
      </c>
      <c r="AL508" s="117" t="s">
        <v>5343</v>
      </c>
      <c r="AM508" s="35" t="s">
        <v>684</v>
      </c>
      <c r="AN508" s="35" t="str">
        <f t="shared" si="98"/>
        <v>LINH TINHDẬU</v>
      </c>
      <c r="AO508" s="35" t="str">
        <f t="shared" si="97"/>
        <v>LINH TINH-H</v>
      </c>
      <c r="AP508" s="25" t="s">
        <v>154</v>
      </c>
      <c r="AQ508" s="25" t="str">
        <f t="shared" si="96"/>
        <v>DẬ-U</v>
      </c>
      <c r="AX508" s="25" t="str">
        <f t="shared" si="93"/>
        <v>L.LINH TINHDẬU</v>
      </c>
      <c r="AY508" s="25" t="str">
        <f t="shared" si="94"/>
        <v>L.LINH TINH-H</v>
      </c>
      <c r="BP508" s="61"/>
      <c r="CT508" s="61"/>
      <c r="CU508" s="61"/>
      <c r="CV508" s="61"/>
      <c r="CW508" s="61"/>
      <c r="CX508" s="61"/>
      <c r="CY508" s="61"/>
      <c r="CZ508" s="61"/>
      <c r="DA508" s="61"/>
      <c r="DB508" s="61"/>
      <c r="DC508" s="61"/>
      <c r="DD508" s="61"/>
      <c r="DE508" s="61"/>
      <c r="DF508" s="61"/>
      <c r="DG508" s="61"/>
      <c r="DH508" s="61"/>
      <c r="DI508" s="61"/>
      <c r="DJ508" s="61"/>
      <c r="DK508" s="61"/>
      <c r="DL508" s="61"/>
      <c r="DM508" s="61"/>
    </row>
    <row r="509" spans="1:117" s="25" customFormat="1" x14ac:dyDescent="0.2">
      <c r="A509" s="25" t="s">
        <v>75</v>
      </c>
      <c r="B509" s="25" t="s">
        <v>162</v>
      </c>
      <c r="C509" s="25" t="s">
        <v>158</v>
      </c>
      <c r="I509" s="116"/>
      <c r="J509" s="116"/>
      <c r="K509" s="116"/>
      <c r="L509" s="116"/>
      <c r="M509" s="116"/>
      <c r="N509" s="116"/>
      <c r="U509" s="152" t="s">
        <v>312</v>
      </c>
      <c r="V509" s="152" t="s">
        <v>345</v>
      </c>
      <c r="W509" s="152" t="s">
        <v>149</v>
      </c>
      <c r="AL509" s="117" t="s">
        <v>5343</v>
      </c>
      <c r="AM509" s="35" t="s">
        <v>684</v>
      </c>
      <c r="AN509" s="35" t="str">
        <f t="shared" si="98"/>
        <v>LINH TINHTUẤT</v>
      </c>
      <c r="AO509" s="35" t="str">
        <f t="shared" si="97"/>
        <v>LINH TINH-H</v>
      </c>
      <c r="AP509" s="25" t="s">
        <v>155</v>
      </c>
      <c r="AQ509" s="25" t="str">
        <f t="shared" si="96"/>
        <v>TUẤ-T</v>
      </c>
      <c r="AX509" s="25" t="str">
        <f t="shared" si="93"/>
        <v>L.LINH TINHTUẤT</v>
      </c>
      <c r="AY509" s="25" t="str">
        <f t="shared" si="94"/>
        <v>L.LINH TINH-H</v>
      </c>
      <c r="BP509" s="61"/>
      <c r="CT509" s="61"/>
      <c r="CU509" s="61"/>
      <c r="CV509" s="61"/>
      <c r="CW509" s="61"/>
      <c r="CX509" s="61"/>
      <c r="CY509" s="61"/>
      <c r="CZ509" s="61"/>
      <c r="DA509" s="61"/>
      <c r="DB509" s="61"/>
      <c r="DC509" s="61"/>
      <c r="DD509" s="61"/>
      <c r="DE509" s="61"/>
      <c r="DF509" s="61"/>
      <c r="DG509" s="61"/>
      <c r="DH509" s="61"/>
      <c r="DI509" s="61"/>
      <c r="DJ509" s="61"/>
      <c r="DK509" s="61"/>
      <c r="DL509" s="61"/>
      <c r="DM509" s="61"/>
    </row>
    <row r="510" spans="1:117" s="25" customFormat="1" x14ac:dyDescent="0.2">
      <c r="A510" s="25" t="s">
        <v>76</v>
      </c>
      <c r="B510" s="25" t="s">
        <v>162</v>
      </c>
      <c r="C510" s="25" t="s">
        <v>147</v>
      </c>
      <c r="I510" s="116"/>
      <c r="J510" s="116"/>
      <c r="K510" s="116"/>
      <c r="L510" s="116"/>
      <c r="M510" s="116"/>
      <c r="N510" s="116"/>
      <c r="U510" s="152" t="s">
        <v>312</v>
      </c>
      <c r="V510" s="152" t="s">
        <v>346</v>
      </c>
      <c r="W510" s="152" t="s">
        <v>150</v>
      </c>
      <c r="AL510" s="117" t="s">
        <v>5343</v>
      </c>
      <c r="AM510" s="35" t="s">
        <v>684</v>
      </c>
      <c r="AN510" s="35" t="str">
        <f t="shared" si="98"/>
        <v>LINH TINHHỢI</v>
      </c>
      <c r="AO510" s="35" t="str">
        <f t="shared" si="97"/>
        <v>LINH TINH-H</v>
      </c>
      <c r="AP510" s="25" t="s">
        <v>156</v>
      </c>
      <c r="AQ510" s="25" t="str">
        <f t="shared" si="96"/>
        <v>HỢ-I</v>
      </c>
      <c r="AX510" s="25" t="str">
        <f t="shared" si="93"/>
        <v>L.LINH TINHHỢI</v>
      </c>
      <c r="AY510" s="25" t="str">
        <f t="shared" si="94"/>
        <v>L.LINH TINH-H</v>
      </c>
      <c r="BP510" s="61"/>
      <c r="CT510" s="61"/>
      <c r="CU510" s="61"/>
      <c r="CV510" s="61"/>
      <c r="CW510" s="61"/>
      <c r="CX510" s="61"/>
      <c r="CY510" s="61"/>
      <c r="CZ510" s="61"/>
      <c r="DA510" s="61"/>
      <c r="DB510" s="61"/>
      <c r="DC510" s="61"/>
      <c r="DD510" s="61"/>
      <c r="DE510" s="61"/>
      <c r="DF510" s="61"/>
      <c r="DG510" s="61"/>
      <c r="DH510" s="61"/>
      <c r="DI510" s="61"/>
      <c r="DJ510" s="61"/>
      <c r="DK510" s="61"/>
      <c r="DL510" s="61"/>
      <c r="DM510" s="61"/>
    </row>
    <row r="511" spans="1:117" s="25" customFormat="1" x14ac:dyDescent="0.2">
      <c r="A511" s="25" t="s">
        <v>77</v>
      </c>
      <c r="B511" s="25" t="s">
        <v>162</v>
      </c>
      <c r="C511" s="25" t="s">
        <v>148</v>
      </c>
      <c r="I511" s="116"/>
      <c r="J511" s="116"/>
      <c r="K511" s="116"/>
      <c r="L511" s="116"/>
      <c r="M511" s="116"/>
      <c r="N511" s="116"/>
      <c r="U511" s="152" t="s">
        <v>312</v>
      </c>
      <c r="V511" s="152" t="s">
        <v>347</v>
      </c>
      <c r="W511" s="152" t="s">
        <v>151</v>
      </c>
      <c r="AL511" s="117"/>
      <c r="AN511" s="35" t="s">
        <v>6069</v>
      </c>
      <c r="AO511" s="35" t="s">
        <v>6070</v>
      </c>
      <c r="AQ511" s="25" t="str">
        <f t="shared" si="96"/>
        <v>-</v>
      </c>
      <c r="BP511" s="61"/>
      <c r="CT511" s="61"/>
      <c r="CU511" s="61"/>
      <c r="CV511" s="61"/>
      <c r="CW511" s="61"/>
      <c r="CX511" s="61"/>
      <c r="CY511" s="61"/>
      <c r="CZ511" s="61"/>
      <c r="DA511" s="61"/>
      <c r="DB511" s="61"/>
      <c r="DC511" s="61"/>
      <c r="DD511" s="61"/>
      <c r="DE511" s="61"/>
      <c r="DF511" s="61"/>
      <c r="DG511" s="61"/>
      <c r="DH511" s="61"/>
      <c r="DI511" s="61"/>
      <c r="DJ511" s="61"/>
      <c r="DK511" s="61"/>
      <c r="DL511" s="61"/>
      <c r="DM511" s="61"/>
    </row>
    <row r="512" spans="1:117" s="25" customFormat="1" x14ac:dyDescent="0.2">
      <c r="A512" s="25" t="s">
        <v>78</v>
      </c>
      <c r="B512" s="25" t="s">
        <v>162</v>
      </c>
      <c r="C512" s="25" t="s">
        <v>149</v>
      </c>
      <c r="I512" s="116"/>
      <c r="J512" s="116"/>
      <c r="K512" s="116"/>
      <c r="L512" s="116"/>
      <c r="M512" s="116"/>
      <c r="N512" s="116"/>
      <c r="U512" s="152" t="s">
        <v>312</v>
      </c>
      <c r="V512" s="152" t="s">
        <v>348</v>
      </c>
      <c r="W512" s="152" t="s">
        <v>152</v>
      </c>
      <c r="AL512" s="117"/>
      <c r="AN512" s="35" t="s">
        <v>6071</v>
      </c>
      <c r="AO512" s="35" t="s">
        <v>6070</v>
      </c>
      <c r="AQ512" s="25" t="str">
        <f t="shared" si="96"/>
        <v>-</v>
      </c>
      <c r="BP512" s="61"/>
      <c r="CT512" s="61"/>
      <c r="CU512" s="61"/>
      <c r="CV512" s="61"/>
      <c r="CW512" s="61"/>
      <c r="CX512" s="61"/>
      <c r="CY512" s="61"/>
      <c r="CZ512" s="61"/>
      <c r="DA512" s="61"/>
      <c r="DB512" s="61"/>
      <c r="DC512" s="61"/>
      <c r="DD512" s="61"/>
      <c r="DE512" s="61"/>
      <c r="DF512" s="61"/>
      <c r="DG512" s="61"/>
      <c r="DH512" s="61"/>
      <c r="DI512" s="61"/>
      <c r="DJ512" s="61"/>
      <c r="DK512" s="61"/>
      <c r="DL512" s="61"/>
      <c r="DM512" s="61"/>
    </row>
    <row r="513" spans="1:117" s="25" customFormat="1" x14ac:dyDescent="0.2">
      <c r="A513" s="25" t="s">
        <v>79</v>
      </c>
      <c r="B513" s="25" t="s">
        <v>162</v>
      </c>
      <c r="C513" s="25" t="s">
        <v>150</v>
      </c>
      <c r="I513" s="116"/>
      <c r="J513" s="116"/>
      <c r="K513" s="116"/>
      <c r="L513" s="116"/>
      <c r="M513" s="116"/>
      <c r="N513" s="116"/>
      <c r="U513" s="152" t="s">
        <v>312</v>
      </c>
      <c r="V513" s="152" t="s">
        <v>349</v>
      </c>
      <c r="W513" s="152" t="s">
        <v>153</v>
      </c>
      <c r="AL513" s="117"/>
      <c r="AN513" s="35" t="s">
        <v>6072</v>
      </c>
      <c r="AO513" s="35" t="s">
        <v>6070</v>
      </c>
      <c r="AQ513" s="25" t="str">
        <f t="shared" si="96"/>
        <v>-</v>
      </c>
      <c r="BP513" s="61"/>
      <c r="CT513" s="61"/>
      <c r="CU513" s="61"/>
      <c r="CV513" s="61"/>
      <c r="CW513" s="61"/>
      <c r="CX513" s="61"/>
      <c r="CY513" s="61"/>
      <c r="CZ513" s="61"/>
      <c r="DA513" s="61"/>
      <c r="DB513" s="61"/>
      <c r="DC513" s="61"/>
      <c r="DD513" s="61"/>
      <c r="DE513" s="61"/>
      <c r="DF513" s="61"/>
      <c r="DG513" s="61"/>
      <c r="DH513" s="61"/>
      <c r="DI513" s="61"/>
      <c r="DJ513" s="61"/>
      <c r="DK513" s="61"/>
      <c r="DL513" s="61"/>
      <c r="DM513" s="61"/>
    </row>
    <row r="514" spans="1:117" s="25" customFormat="1" x14ac:dyDescent="0.2">
      <c r="A514" s="25" t="s">
        <v>80</v>
      </c>
      <c r="B514" s="25" t="s">
        <v>162</v>
      </c>
      <c r="C514" s="25" t="s">
        <v>151</v>
      </c>
      <c r="I514" s="116"/>
      <c r="J514" s="116"/>
      <c r="K514" s="116"/>
      <c r="L514" s="116"/>
      <c r="M514" s="116"/>
      <c r="N514" s="116"/>
      <c r="U514" s="152" t="s">
        <v>312</v>
      </c>
      <c r="V514" s="152" t="s">
        <v>350</v>
      </c>
      <c r="W514" s="152" t="s">
        <v>154</v>
      </c>
      <c r="AL514" s="117"/>
      <c r="AN514" s="35" t="s">
        <v>6073</v>
      </c>
      <c r="AO514" s="35" t="s">
        <v>6070</v>
      </c>
      <c r="AQ514" s="25" t="str">
        <f t="shared" si="96"/>
        <v>-</v>
      </c>
      <c r="BP514" s="61"/>
      <c r="CT514" s="61"/>
      <c r="CU514" s="61"/>
      <c r="CV514" s="61"/>
      <c r="CW514" s="61"/>
      <c r="CX514" s="61"/>
      <c r="CY514" s="61"/>
      <c r="CZ514" s="61"/>
      <c r="DA514" s="61"/>
      <c r="DB514" s="61"/>
      <c r="DC514" s="61"/>
      <c r="DD514" s="61"/>
      <c r="DE514" s="61"/>
      <c r="DF514" s="61"/>
      <c r="DG514" s="61"/>
      <c r="DH514" s="61"/>
      <c r="DI514" s="61"/>
      <c r="DJ514" s="61"/>
      <c r="DK514" s="61"/>
      <c r="DL514" s="61"/>
      <c r="DM514" s="61"/>
    </row>
    <row r="515" spans="1:117" s="25" customFormat="1" x14ac:dyDescent="0.2">
      <c r="A515" s="25" t="s">
        <v>81</v>
      </c>
      <c r="B515" s="25" t="s">
        <v>162</v>
      </c>
      <c r="C515" s="25" t="s">
        <v>152</v>
      </c>
      <c r="I515" s="116"/>
      <c r="J515" s="116"/>
      <c r="K515" s="116"/>
      <c r="L515" s="116"/>
      <c r="M515" s="116"/>
      <c r="N515" s="116"/>
      <c r="U515" s="152" t="s">
        <v>312</v>
      </c>
      <c r="V515" s="152" t="s">
        <v>351</v>
      </c>
      <c r="W515" s="152" t="s">
        <v>155</v>
      </c>
      <c r="AL515" s="117"/>
      <c r="AN515" s="35" t="s">
        <v>6074</v>
      </c>
      <c r="AO515" s="35" t="s">
        <v>6075</v>
      </c>
      <c r="AQ515" s="25" t="str">
        <f t="shared" si="96"/>
        <v>-</v>
      </c>
      <c r="BP515" s="61"/>
      <c r="CT515" s="61"/>
      <c r="CU515" s="61"/>
      <c r="CV515" s="61"/>
      <c r="CW515" s="61"/>
      <c r="CX515" s="61"/>
      <c r="CY515" s="61"/>
      <c r="CZ515" s="61"/>
      <c r="DA515" s="61"/>
      <c r="DB515" s="61"/>
      <c r="DC515" s="61"/>
      <c r="DD515" s="61"/>
      <c r="DE515" s="61"/>
      <c r="DF515" s="61"/>
      <c r="DG515" s="61"/>
      <c r="DH515" s="61"/>
      <c r="DI515" s="61"/>
      <c r="DJ515" s="61"/>
      <c r="DK515" s="61"/>
      <c r="DL515" s="61"/>
      <c r="DM515" s="61"/>
    </row>
    <row r="516" spans="1:117" s="25" customFormat="1" x14ac:dyDescent="0.2">
      <c r="A516" s="25" t="s">
        <v>82</v>
      </c>
      <c r="B516" s="25" t="s">
        <v>162</v>
      </c>
      <c r="C516" s="25" t="s">
        <v>153</v>
      </c>
      <c r="I516" s="116"/>
      <c r="J516" s="116"/>
      <c r="K516" s="116"/>
      <c r="L516" s="116"/>
      <c r="M516" s="116"/>
      <c r="N516" s="116"/>
      <c r="U516" s="152" t="s">
        <v>312</v>
      </c>
      <c r="V516" s="152" t="s">
        <v>352</v>
      </c>
      <c r="W516" s="152" t="s">
        <v>156</v>
      </c>
      <c r="AL516" s="117"/>
      <c r="AN516" s="35" t="s">
        <v>6076</v>
      </c>
      <c r="AO516" s="35" t="s">
        <v>6075</v>
      </c>
      <c r="AQ516" s="25" t="str">
        <f t="shared" si="96"/>
        <v>-</v>
      </c>
      <c r="BP516" s="61"/>
      <c r="CT516" s="61"/>
      <c r="CU516" s="61"/>
      <c r="CV516" s="61"/>
      <c r="CW516" s="61"/>
      <c r="CX516" s="61"/>
      <c r="CY516" s="61"/>
      <c r="CZ516" s="61"/>
      <c r="DA516" s="61"/>
      <c r="DB516" s="61"/>
      <c r="DC516" s="61"/>
      <c r="DD516" s="61"/>
      <c r="DE516" s="61"/>
      <c r="DF516" s="61"/>
      <c r="DG516" s="61"/>
      <c r="DH516" s="61"/>
      <c r="DI516" s="61"/>
      <c r="DJ516" s="61"/>
      <c r="DK516" s="61"/>
      <c r="DL516" s="61"/>
      <c r="DM516" s="61"/>
    </row>
    <row r="517" spans="1:117" s="25" customFormat="1" x14ac:dyDescent="0.2">
      <c r="A517" s="25" t="s">
        <v>83</v>
      </c>
      <c r="B517" s="25" t="s">
        <v>162</v>
      </c>
      <c r="C517" s="25" t="s">
        <v>154</v>
      </c>
      <c r="I517" s="116"/>
      <c r="J517" s="116"/>
      <c r="K517" s="116"/>
      <c r="L517" s="116"/>
      <c r="M517" s="116"/>
      <c r="N517" s="116"/>
      <c r="U517" s="152" t="s">
        <v>312</v>
      </c>
      <c r="V517" s="152" t="s">
        <v>293</v>
      </c>
      <c r="W517" s="152" t="s">
        <v>157</v>
      </c>
      <c r="AL517" s="117"/>
      <c r="AN517" s="35" t="s">
        <v>6077</v>
      </c>
      <c r="AO517" s="35" t="s">
        <v>6075</v>
      </c>
      <c r="AQ517" s="25" t="str">
        <f t="shared" si="96"/>
        <v>-</v>
      </c>
      <c r="BP517" s="61"/>
      <c r="CT517" s="61"/>
      <c r="CU517" s="61"/>
      <c r="CV517" s="61"/>
      <c r="CW517" s="61"/>
      <c r="CX517" s="61"/>
      <c r="CY517" s="61"/>
      <c r="CZ517" s="61"/>
      <c r="DA517" s="61"/>
      <c r="DB517" s="61"/>
      <c r="DC517" s="61"/>
      <c r="DD517" s="61"/>
      <c r="DE517" s="61"/>
      <c r="DF517" s="61"/>
      <c r="DG517" s="61"/>
      <c r="DH517" s="61"/>
      <c r="DI517" s="61"/>
      <c r="DJ517" s="61"/>
      <c r="DK517" s="61"/>
      <c r="DL517" s="61"/>
      <c r="DM517" s="61"/>
    </row>
    <row r="518" spans="1:117" s="25" customFormat="1" x14ac:dyDescent="0.2">
      <c r="A518" s="25" t="s">
        <v>84</v>
      </c>
      <c r="B518" s="25" t="s">
        <v>162</v>
      </c>
      <c r="C518" s="25" t="s">
        <v>155</v>
      </c>
      <c r="I518" s="116"/>
      <c r="J518" s="116"/>
      <c r="K518" s="116"/>
      <c r="L518" s="116"/>
      <c r="M518" s="116"/>
      <c r="N518" s="116"/>
      <c r="U518" s="152" t="s">
        <v>312</v>
      </c>
      <c r="V518" s="152" t="s">
        <v>294</v>
      </c>
      <c r="W518" s="152" t="s">
        <v>158</v>
      </c>
      <c r="AL518" s="117"/>
      <c r="AN518" s="35" t="s">
        <v>6078</v>
      </c>
      <c r="AO518" s="35" t="s">
        <v>6079</v>
      </c>
      <c r="AQ518" s="25" t="str">
        <f t="shared" si="96"/>
        <v>-</v>
      </c>
      <c r="BP518" s="61"/>
      <c r="CT518" s="61"/>
      <c r="CU518" s="61"/>
      <c r="CV518" s="61"/>
      <c r="CW518" s="61"/>
      <c r="CX518" s="61"/>
      <c r="CY518" s="61"/>
      <c r="CZ518" s="61"/>
      <c r="DA518" s="61"/>
      <c r="DB518" s="61"/>
      <c r="DC518" s="61"/>
      <c r="DD518" s="61"/>
      <c r="DE518" s="61"/>
      <c r="DF518" s="61"/>
      <c r="DG518" s="61"/>
      <c r="DH518" s="61"/>
      <c r="DI518" s="61"/>
      <c r="DJ518" s="61"/>
      <c r="DK518" s="61"/>
      <c r="DL518" s="61"/>
      <c r="DM518" s="61"/>
    </row>
    <row r="519" spans="1:117" s="25" customFormat="1" x14ac:dyDescent="0.2">
      <c r="A519" s="25" t="s">
        <v>85</v>
      </c>
      <c r="B519" s="25" t="s">
        <v>162</v>
      </c>
      <c r="C519" s="25" t="s">
        <v>155</v>
      </c>
      <c r="I519" s="116"/>
      <c r="J519" s="116"/>
      <c r="K519" s="116"/>
      <c r="L519" s="116"/>
      <c r="M519" s="116"/>
      <c r="N519" s="116"/>
      <c r="U519" s="152" t="s">
        <v>313</v>
      </c>
      <c r="V519" s="152" t="s">
        <v>295</v>
      </c>
      <c r="W519" s="152" t="s">
        <v>147</v>
      </c>
      <c r="AL519" s="117"/>
      <c r="AN519" s="35" t="s">
        <v>6080</v>
      </c>
      <c r="AO519" s="35" t="s">
        <v>6079</v>
      </c>
      <c r="AQ519" s="25" t="str">
        <f t="shared" si="96"/>
        <v>-</v>
      </c>
      <c r="BP519" s="61"/>
      <c r="CT519" s="61"/>
      <c r="CU519" s="61"/>
      <c r="CV519" s="61"/>
      <c r="CW519" s="61"/>
      <c r="CX519" s="61"/>
      <c r="CY519" s="61"/>
      <c r="CZ519" s="61"/>
      <c r="DA519" s="61"/>
      <c r="DB519" s="61"/>
      <c r="DC519" s="61"/>
      <c r="DD519" s="61"/>
      <c r="DE519" s="61"/>
      <c r="DF519" s="61"/>
      <c r="DG519" s="61"/>
      <c r="DH519" s="61"/>
      <c r="DI519" s="61"/>
      <c r="DJ519" s="61"/>
      <c r="DK519" s="61"/>
      <c r="DL519" s="61"/>
      <c r="DM519" s="61"/>
    </row>
    <row r="520" spans="1:117" s="25" customFormat="1" x14ac:dyDescent="0.2">
      <c r="A520" s="25" t="s">
        <v>86</v>
      </c>
      <c r="B520" s="25" t="s">
        <v>162</v>
      </c>
      <c r="C520" s="25" t="s">
        <v>156</v>
      </c>
      <c r="I520" s="116"/>
      <c r="J520" s="116"/>
      <c r="K520" s="116"/>
      <c r="L520" s="116"/>
      <c r="M520" s="116"/>
      <c r="N520" s="116"/>
      <c r="U520" s="152" t="s">
        <v>313</v>
      </c>
      <c r="V520" s="152" t="s">
        <v>296</v>
      </c>
      <c r="W520" s="152" t="s">
        <v>148</v>
      </c>
      <c r="AL520" s="117"/>
      <c r="AN520" s="35" t="s">
        <v>6081</v>
      </c>
      <c r="AO520" s="35" t="s">
        <v>6079</v>
      </c>
      <c r="AQ520" s="25" t="str">
        <f t="shared" si="96"/>
        <v>-</v>
      </c>
      <c r="BP520" s="61"/>
      <c r="CT520" s="61"/>
      <c r="CU520" s="61"/>
      <c r="CV520" s="61"/>
      <c r="CW520" s="61"/>
      <c r="CX520" s="61"/>
      <c r="CY520" s="61"/>
      <c r="CZ520" s="61"/>
      <c r="DA520" s="61"/>
      <c r="DB520" s="61"/>
      <c r="DC520" s="61"/>
      <c r="DD520" s="61"/>
      <c r="DE520" s="61"/>
      <c r="DF520" s="61"/>
      <c r="DG520" s="61"/>
      <c r="DH520" s="61"/>
      <c r="DI520" s="61"/>
      <c r="DJ520" s="61"/>
      <c r="DK520" s="61"/>
      <c r="DL520" s="61"/>
      <c r="DM520" s="61"/>
    </row>
    <row r="521" spans="1:117" s="25" customFormat="1" x14ac:dyDescent="0.2">
      <c r="A521" s="25" t="s">
        <v>87</v>
      </c>
      <c r="B521" s="25" t="s">
        <v>162</v>
      </c>
      <c r="C521" s="25" t="s">
        <v>157</v>
      </c>
      <c r="I521" s="116"/>
      <c r="J521" s="116"/>
      <c r="K521" s="116"/>
      <c r="L521" s="116"/>
      <c r="M521" s="116"/>
      <c r="N521" s="116"/>
      <c r="U521" s="152" t="s">
        <v>313</v>
      </c>
      <c r="V521" s="152" t="s">
        <v>297</v>
      </c>
      <c r="W521" s="152" t="s">
        <v>149</v>
      </c>
      <c r="AL521" s="117"/>
      <c r="AN521" s="35" t="s">
        <v>6082</v>
      </c>
      <c r="AO521" s="35" t="s">
        <v>6079</v>
      </c>
      <c r="AQ521" s="25" t="str">
        <f t="shared" si="96"/>
        <v>-</v>
      </c>
      <c r="BP521" s="61"/>
      <c r="CT521" s="61"/>
      <c r="CU521" s="61"/>
      <c r="CV521" s="61"/>
      <c r="CW521" s="61"/>
      <c r="CX521" s="61"/>
      <c r="CY521" s="61"/>
      <c r="CZ521" s="61"/>
      <c r="DA521" s="61"/>
      <c r="DB521" s="61"/>
      <c r="DC521" s="61"/>
      <c r="DD521" s="61"/>
      <c r="DE521" s="61"/>
      <c r="DF521" s="61"/>
      <c r="DG521" s="61"/>
      <c r="DH521" s="61"/>
      <c r="DI521" s="61"/>
      <c r="DJ521" s="61"/>
      <c r="DK521" s="61"/>
      <c r="DL521" s="61"/>
      <c r="DM521" s="61"/>
    </row>
    <row r="522" spans="1:117" s="25" customFormat="1" x14ac:dyDescent="0.2">
      <c r="A522" s="25" t="s">
        <v>88</v>
      </c>
      <c r="B522" s="25" t="s">
        <v>162</v>
      </c>
      <c r="C522" s="25" t="s">
        <v>158</v>
      </c>
      <c r="I522" s="116"/>
      <c r="J522" s="116"/>
      <c r="K522" s="116"/>
      <c r="L522" s="116"/>
      <c r="M522" s="116"/>
      <c r="N522" s="116"/>
      <c r="U522" s="152" t="s">
        <v>313</v>
      </c>
      <c r="V522" s="152" t="s">
        <v>298</v>
      </c>
      <c r="W522" s="152" t="s">
        <v>150</v>
      </c>
      <c r="AL522" s="117"/>
      <c r="AN522" s="35" t="s">
        <v>6083</v>
      </c>
      <c r="AO522" s="35" t="s">
        <v>6079</v>
      </c>
      <c r="AQ522" s="25" t="str">
        <f t="shared" si="96"/>
        <v>-</v>
      </c>
      <c r="BP522" s="61"/>
      <c r="CT522" s="61"/>
      <c r="CU522" s="61"/>
      <c r="CV522" s="61"/>
      <c r="CW522" s="61"/>
      <c r="CX522" s="61"/>
      <c r="CY522" s="61"/>
      <c r="CZ522" s="61"/>
      <c r="DA522" s="61"/>
      <c r="DB522" s="61"/>
      <c r="DC522" s="61"/>
      <c r="DD522" s="61"/>
      <c r="DE522" s="61"/>
      <c r="DF522" s="61"/>
      <c r="DG522" s="61"/>
      <c r="DH522" s="61"/>
      <c r="DI522" s="61"/>
      <c r="DJ522" s="61"/>
      <c r="DK522" s="61"/>
      <c r="DL522" s="61"/>
      <c r="DM522" s="61"/>
    </row>
    <row r="523" spans="1:117" s="25" customFormat="1" x14ac:dyDescent="0.2">
      <c r="A523" s="25" t="s">
        <v>89</v>
      </c>
      <c r="B523" s="25" t="s">
        <v>162</v>
      </c>
      <c r="C523" s="25" t="s">
        <v>147</v>
      </c>
      <c r="I523" s="116"/>
      <c r="J523" s="116"/>
      <c r="K523" s="116"/>
      <c r="L523" s="116"/>
      <c r="M523" s="116"/>
      <c r="N523" s="116"/>
      <c r="U523" s="152" t="s">
        <v>313</v>
      </c>
      <c r="V523" s="152" t="s">
        <v>299</v>
      </c>
      <c r="W523" s="152" t="s">
        <v>151</v>
      </c>
      <c r="AL523" s="117"/>
      <c r="AN523" s="35" t="s">
        <v>6084</v>
      </c>
      <c r="AO523" s="35" t="s">
        <v>6079</v>
      </c>
      <c r="AQ523" s="25" t="str">
        <f t="shared" si="96"/>
        <v>-</v>
      </c>
      <c r="BP523" s="61"/>
      <c r="CT523" s="61"/>
      <c r="CU523" s="61"/>
      <c r="CV523" s="61"/>
      <c r="CW523" s="61"/>
      <c r="CX523" s="61"/>
      <c r="CY523" s="61"/>
      <c r="CZ523" s="61"/>
      <c r="DA523" s="61"/>
      <c r="DB523" s="61"/>
      <c r="DC523" s="61"/>
      <c r="DD523" s="61"/>
      <c r="DE523" s="61"/>
      <c r="DF523" s="61"/>
      <c r="DG523" s="61"/>
      <c r="DH523" s="61"/>
      <c r="DI523" s="61"/>
      <c r="DJ523" s="61"/>
      <c r="DK523" s="61"/>
      <c r="DL523" s="61"/>
      <c r="DM523" s="61"/>
    </row>
    <row r="524" spans="1:117" s="25" customFormat="1" x14ac:dyDescent="0.2">
      <c r="A524" s="25" t="s">
        <v>90</v>
      </c>
      <c r="B524" s="25" t="s">
        <v>162</v>
      </c>
      <c r="C524" s="25" t="s">
        <v>148</v>
      </c>
      <c r="I524" s="116"/>
      <c r="J524" s="116"/>
      <c r="K524" s="116"/>
      <c r="L524" s="116"/>
      <c r="M524" s="116"/>
      <c r="N524" s="116"/>
      <c r="U524" s="152" t="s">
        <v>313</v>
      </c>
      <c r="V524" s="152" t="s">
        <v>300</v>
      </c>
      <c r="W524" s="152" t="s">
        <v>152</v>
      </c>
      <c r="AL524" s="117"/>
      <c r="AN524" s="35" t="s">
        <v>6085</v>
      </c>
      <c r="AO524" s="35" t="s">
        <v>6086</v>
      </c>
      <c r="AQ524" s="25" t="str">
        <f t="shared" si="96"/>
        <v>-</v>
      </c>
      <c r="BP524" s="61"/>
      <c r="CT524" s="61"/>
      <c r="CU524" s="61"/>
      <c r="CV524" s="61"/>
      <c r="CW524" s="61"/>
      <c r="CX524" s="61"/>
      <c r="CY524" s="61"/>
      <c r="CZ524" s="61"/>
      <c r="DA524" s="61"/>
      <c r="DB524" s="61"/>
      <c r="DC524" s="61"/>
      <c r="DD524" s="61"/>
      <c r="DE524" s="61"/>
      <c r="DF524" s="61"/>
      <c r="DG524" s="61"/>
      <c r="DH524" s="61"/>
      <c r="DI524" s="61"/>
      <c r="DJ524" s="61"/>
      <c r="DK524" s="61"/>
      <c r="DL524" s="61"/>
      <c r="DM524" s="61"/>
    </row>
    <row r="525" spans="1:117" s="25" customFormat="1" x14ac:dyDescent="0.2">
      <c r="A525" s="25" t="s">
        <v>91</v>
      </c>
      <c r="B525" s="25" t="s">
        <v>162</v>
      </c>
      <c r="C525" s="25" t="s">
        <v>149</v>
      </c>
      <c r="I525" s="116"/>
      <c r="J525" s="116"/>
      <c r="K525" s="116"/>
      <c r="L525" s="116"/>
      <c r="M525" s="116"/>
      <c r="N525" s="116"/>
      <c r="U525" s="152" t="s">
        <v>313</v>
      </c>
      <c r="V525" s="152" t="s">
        <v>301</v>
      </c>
      <c r="W525" s="152" t="s">
        <v>153</v>
      </c>
      <c r="AL525" s="117"/>
      <c r="AN525" s="35" t="s">
        <v>6087</v>
      </c>
      <c r="AO525" s="35" t="s">
        <v>6086</v>
      </c>
      <c r="AQ525" s="25" t="str">
        <f t="shared" si="96"/>
        <v>-</v>
      </c>
      <c r="BP525" s="61"/>
      <c r="CT525" s="61"/>
      <c r="CU525" s="61"/>
      <c r="CV525" s="61"/>
      <c r="CW525" s="61"/>
      <c r="CX525" s="61"/>
      <c r="CY525" s="61"/>
      <c r="CZ525" s="61"/>
      <c r="DA525" s="61"/>
      <c r="DB525" s="61"/>
      <c r="DC525" s="61"/>
      <c r="DD525" s="61"/>
      <c r="DE525" s="61"/>
      <c r="DF525" s="61"/>
      <c r="DG525" s="61"/>
      <c r="DH525" s="61"/>
      <c r="DI525" s="61"/>
      <c r="DJ525" s="61"/>
      <c r="DK525" s="61"/>
      <c r="DL525" s="61"/>
      <c r="DM525" s="61"/>
    </row>
    <row r="526" spans="1:117" s="25" customFormat="1" x14ac:dyDescent="0.2">
      <c r="A526" s="25" t="s">
        <v>92</v>
      </c>
      <c r="B526" s="25" t="s">
        <v>162</v>
      </c>
      <c r="C526" s="25" t="s">
        <v>150</v>
      </c>
      <c r="I526" s="116"/>
      <c r="J526" s="116"/>
      <c r="K526" s="116"/>
      <c r="L526" s="116"/>
      <c r="M526" s="116"/>
      <c r="N526" s="116"/>
      <c r="U526" s="152" t="s">
        <v>313</v>
      </c>
      <c r="V526" s="152" t="s">
        <v>302</v>
      </c>
      <c r="W526" s="152" t="s">
        <v>154</v>
      </c>
      <c r="AL526" s="117"/>
      <c r="AN526" s="35" t="s">
        <v>6088</v>
      </c>
      <c r="AO526" s="35" t="s">
        <v>6086</v>
      </c>
      <c r="AQ526" s="25" t="str">
        <f t="shared" si="96"/>
        <v>-</v>
      </c>
      <c r="BP526" s="61"/>
      <c r="CT526" s="61"/>
      <c r="CU526" s="61"/>
      <c r="CV526" s="61"/>
      <c r="CW526" s="61"/>
      <c r="CX526" s="61"/>
      <c r="CY526" s="61"/>
      <c r="CZ526" s="61"/>
      <c r="DA526" s="61"/>
      <c r="DB526" s="61"/>
      <c r="DC526" s="61"/>
      <c r="DD526" s="61"/>
      <c r="DE526" s="61"/>
      <c r="DF526" s="61"/>
      <c r="DG526" s="61"/>
      <c r="DH526" s="61"/>
      <c r="DI526" s="61"/>
      <c r="DJ526" s="61"/>
      <c r="DK526" s="61"/>
      <c r="DL526" s="61"/>
      <c r="DM526" s="61"/>
    </row>
    <row r="527" spans="1:117" s="25" customFormat="1" x14ac:dyDescent="0.2">
      <c r="A527" s="25" t="s">
        <v>93</v>
      </c>
      <c r="B527" s="25" t="s">
        <v>162</v>
      </c>
      <c r="C527" s="25" t="s">
        <v>151</v>
      </c>
      <c r="I527" s="116"/>
      <c r="J527" s="116"/>
      <c r="K527" s="116"/>
      <c r="L527" s="116"/>
      <c r="M527" s="116"/>
      <c r="N527" s="116"/>
      <c r="U527" s="152" t="s">
        <v>313</v>
      </c>
      <c r="V527" s="152" t="s">
        <v>303</v>
      </c>
      <c r="W527" s="152" t="s">
        <v>155</v>
      </c>
      <c r="AL527" s="117"/>
      <c r="AN527" s="35" t="s">
        <v>6089</v>
      </c>
      <c r="AO527" s="35" t="s">
        <v>6086</v>
      </c>
      <c r="AQ527" s="25" t="str">
        <f t="shared" si="96"/>
        <v>-</v>
      </c>
      <c r="BP527" s="61"/>
      <c r="CT527" s="61"/>
      <c r="CU527" s="61"/>
      <c r="CV527" s="61"/>
      <c r="CW527" s="61"/>
      <c r="CX527" s="61"/>
      <c r="CY527" s="61"/>
      <c r="CZ527" s="61"/>
      <c r="DA527" s="61"/>
      <c r="DB527" s="61"/>
      <c r="DC527" s="61"/>
      <c r="DD527" s="61"/>
      <c r="DE527" s="61"/>
      <c r="DF527" s="61"/>
      <c r="DG527" s="61"/>
      <c r="DH527" s="61"/>
      <c r="DI527" s="61"/>
      <c r="DJ527" s="61"/>
      <c r="DK527" s="61"/>
      <c r="DL527" s="61"/>
      <c r="DM527" s="61"/>
    </row>
    <row r="528" spans="1:117" s="25" customFormat="1" x14ac:dyDescent="0.2">
      <c r="A528" s="25" t="s">
        <v>94</v>
      </c>
      <c r="B528" s="25" t="s">
        <v>162</v>
      </c>
      <c r="C528" s="25" t="s">
        <v>152</v>
      </c>
      <c r="I528" s="116"/>
      <c r="J528" s="116"/>
      <c r="K528" s="116"/>
      <c r="L528" s="116"/>
      <c r="M528" s="116"/>
      <c r="N528" s="116"/>
      <c r="U528" s="152" t="s">
        <v>313</v>
      </c>
      <c r="V528" s="152" t="s">
        <v>304</v>
      </c>
      <c r="W528" s="152" t="s">
        <v>156</v>
      </c>
      <c r="AL528" s="117"/>
      <c r="AN528" s="35" t="s">
        <v>6090</v>
      </c>
      <c r="AO528" s="35" t="s">
        <v>6091</v>
      </c>
      <c r="AQ528" s="25" t="str">
        <f t="shared" si="96"/>
        <v>-</v>
      </c>
      <c r="BP528" s="61"/>
      <c r="CT528" s="61"/>
      <c r="CU528" s="61"/>
      <c r="CV528" s="61"/>
      <c r="CW528" s="61"/>
      <c r="CX528" s="61"/>
      <c r="CY528" s="61"/>
      <c r="CZ528" s="61"/>
      <c r="DA528" s="61"/>
      <c r="DB528" s="61"/>
      <c r="DC528" s="61"/>
      <c r="DD528" s="61"/>
      <c r="DE528" s="61"/>
      <c r="DF528" s="61"/>
      <c r="DG528" s="61"/>
      <c r="DH528" s="61"/>
      <c r="DI528" s="61"/>
      <c r="DJ528" s="61"/>
      <c r="DK528" s="61"/>
      <c r="DL528" s="61"/>
      <c r="DM528" s="61"/>
    </row>
    <row r="529" spans="1:117" s="25" customFormat="1" x14ac:dyDescent="0.2">
      <c r="A529" s="25" t="s">
        <v>95</v>
      </c>
      <c r="B529" s="25" t="s">
        <v>162</v>
      </c>
      <c r="C529" s="25" t="s">
        <v>153</v>
      </c>
      <c r="I529" s="116"/>
      <c r="J529" s="116"/>
      <c r="K529" s="116"/>
      <c r="L529" s="116"/>
      <c r="M529" s="116"/>
      <c r="N529" s="116"/>
      <c r="U529" s="152" t="s">
        <v>313</v>
      </c>
      <c r="V529" s="152" t="s">
        <v>305</v>
      </c>
      <c r="W529" s="152" t="s">
        <v>157</v>
      </c>
      <c r="AL529" s="117"/>
      <c r="AN529" s="35" t="s">
        <v>6092</v>
      </c>
      <c r="AO529" s="35" t="s">
        <v>6091</v>
      </c>
      <c r="AQ529" s="25" t="str">
        <f t="shared" si="96"/>
        <v>-</v>
      </c>
      <c r="BP529" s="61"/>
      <c r="CT529" s="61"/>
      <c r="CU529" s="61"/>
      <c r="CV529" s="61"/>
      <c r="CW529" s="61"/>
      <c r="CX529" s="61"/>
      <c r="CY529" s="61"/>
      <c r="CZ529" s="61"/>
      <c r="DA529" s="61"/>
      <c r="DB529" s="61"/>
      <c r="DC529" s="61"/>
      <c r="DD529" s="61"/>
      <c r="DE529" s="61"/>
      <c r="DF529" s="61"/>
      <c r="DG529" s="61"/>
      <c r="DH529" s="61"/>
      <c r="DI529" s="61"/>
      <c r="DJ529" s="61"/>
      <c r="DK529" s="61"/>
      <c r="DL529" s="61"/>
      <c r="DM529" s="61"/>
    </row>
    <row r="530" spans="1:117" s="25" customFormat="1" x14ac:dyDescent="0.2">
      <c r="A530" s="25" t="s">
        <v>96</v>
      </c>
      <c r="B530" s="25" t="s">
        <v>162</v>
      </c>
      <c r="C530" s="25" t="s">
        <v>154</v>
      </c>
      <c r="I530" s="116"/>
      <c r="J530" s="116"/>
      <c r="K530" s="116"/>
      <c r="L530" s="116"/>
      <c r="M530" s="116"/>
      <c r="N530" s="116"/>
      <c r="U530" s="152" t="s">
        <v>313</v>
      </c>
      <c r="V530" s="152" t="s">
        <v>306</v>
      </c>
      <c r="W530" s="152" t="s">
        <v>158</v>
      </c>
      <c r="AL530" s="117"/>
      <c r="AN530" s="35" t="s">
        <v>6093</v>
      </c>
      <c r="AO530" s="35" t="s">
        <v>6091</v>
      </c>
      <c r="AQ530" s="25" t="str">
        <f t="shared" si="96"/>
        <v>-</v>
      </c>
      <c r="BP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61"/>
      <c r="DH530" s="61"/>
      <c r="DI530" s="61"/>
      <c r="DJ530" s="61"/>
      <c r="DK530" s="61"/>
      <c r="DL530" s="61"/>
      <c r="DM530" s="61"/>
    </row>
    <row r="531" spans="1:117" s="25" customFormat="1" x14ac:dyDescent="0.2">
      <c r="A531" s="25" t="s">
        <v>97</v>
      </c>
      <c r="B531" s="25" t="s">
        <v>162</v>
      </c>
      <c r="C531" s="25" t="s">
        <v>154</v>
      </c>
      <c r="I531" s="116"/>
      <c r="J531" s="116"/>
      <c r="K531" s="116"/>
      <c r="L531" s="116"/>
      <c r="M531" s="116"/>
      <c r="N531" s="116"/>
      <c r="U531" s="152" t="s">
        <v>314</v>
      </c>
      <c r="V531" s="152" t="s">
        <v>307</v>
      </c>
      <c r="W531" s="152" t="s">
        <v>147</v>
      </c>
      <c r="AL531" s="117"/>
      <c r="AN531" s="35" t="s">
        <v>6094</v>
      </c>
      <c r="AO531" s="35" t="s">
        <v>6091</v>
      </c>
      <c r="AQ531" s="25" t="str">
        <f t="shared" si="96"/>
        <v>-</v>
      </c>
      <c r="BP531" s="61"/>
      <c r="CT531" s="61"/>
      <c r="CU531" s="61"/>
      <c r="CV531" s="61"/>
      <c r="CW531" s="61"/>
      <c r="CX531" s="61"/>
      <c r="CY531" s="61"/>
      <c r="CZ531" s="61"/>
      <c r="DA531" s="61"/>
      <c r="DB531" s="61"/>
      <c r="DC531" s="61"/>
      <c r="DD531" s="61"/>
      <c r="DE531" s="61"/>
      <c r="DF531" s="61"/>
      <c r="DG531" s="61"/>
      <c r="DH531" s="61"/>
      <c r="DI531" s="61"/>
      <c r="DJ531" s="61"/>
      <c r="DK531" s="61"/>
      <c r="DL531" s="61"/>
      <c r="DM531" s="61"/>
    </row>
    <row r="532" spans="1:117" s="25" customFormat="1" x14ac:dyDescent="0.2">
      <c r="A532" s="25" t="s">
        <v>98</v>
      </c>
      <c r="B532" s="25" t="s">
        <v>162</v>
      </c>
      <c r="C532" s="25" t="s">
        <v>155</v>
      </c>
      <c r="I532" s="116"/>
      <c r="J532" s="116"/>
      <c r="K532" s="116"/>
      <c r="L532" s="116"/>
      <c r="M532" s="116"/>
      <c r="N532" s="116"/>
      <c r="U532" s="152" t="s">
        <v>314</v>
      </c>
      <c r="V532" s="152" t="s">
        <v>308</v>
      </c>
      <c r="W532" s="152" t="s">
        <v>148</v>
      </c>
      <c r="AL532" s="117"/>
      <c r="AN532" s="35" t="s">
        <v>6095</v>
      </c>
      <c r="AO532" s="35" t="s">
        <v>6096</v>
      </c>
      <c r="AQ532" s="25" t="str">
        <f t="shared" si="96"/>
        <v>-</v>
      </c>
      <c r="BP532" s="61"/>
      <c r="CT532" s="61"/>
      <c r="CU532" s="61"/>
      <c r="CV532" s="61"/>
      <c r="CW532" s="61"/>
      <c r="CX532" s="61"/>
      <c r="CY532" s="61"/>
      <c r="CZ532" s="61"/>
      <c r="DA532" s="61"/>
      <c r="DB532" s="61"/>
      <c r="DC532" s="61"/>
      <c r="DD532" s="61"/>
      <c r="DE532" s="61"/>
      <c r="DF532" s="61"/>
      <c r="DG532" s="61"/>
      <c r="DH532" s="61"/>
      <c r="DI532" s="61"/>
      <c r="DJ532" s="61"/>
      <c r="DK532" s="61"/>
      <c r="DL532" s="61"/>
      <c r="DM532" s="61"/>
    </row>
    <row r="533" spans="1:117" s="25" customFormat="1" x14ac:dyDescent="0.2">
      <c r="A533" s="25" t="s">
        <v>99</v>
      </c>
      <c r="B533" s="25" t="s">
        <v>162</v>
      </c>
      <c r="C533" s="25" t="s">
        <v>156</v>
      </c>
      <c r="I533" s="116"/>
      <c r="J533" s="116"/>
      <c r="K533" s="116"/>
      <c r="L533" s="116"/>
      <c r="M533" s="116"/>
      <c r="N533" s="116"/>
      <c r="U533" s="152" t="s">
        <v>314</v>
      </c>
      <c r="V533" s="152" t="s">
        <v>309</v>
      </c>
      <c r="W533" s="152" t="s">
        <v>149</v>
      </c>
      <c r="AL533" s="117"/>
      <c r="AN533" s="35" t="s">
        <v>6097</v>
      </c>
      <c r="AO533" s="35" t="s">
        <v>6096</v>
      </c>
      <c r="AQ533" s="25" t="str">
        <f t="shared" si="96"/>
        <v>-</v>
      </c>
      <c r="BP533" s="61"/>
      <c r="CT533" s="61"/>
      <c r="CU533" s="61"/>
      <c r="CV533" s="61"/>
      <c r="CW533" s="61"/>
      <c r="CX533" s="61"/>
      <c r="CY533" s="61"/>
      <c r="CZ533" s="61"/>
      <c r="DA533" s="61"/>
      <c r="DB533" s="61"/>
      <c r="DC533" s="61"/>
      <c r="DD533" s="61"/>
      <c r="DE533" s="61"/>
      <c r="DF533" s="61"/>
      <c r="DG533" s="61"/>
      <c r="DH533" s="61"/>
      <c r="DI533" s="61"/>
      <c r="DJ533" s="61"/>
      <c r="DK533" s="61"/>
      <c r="DL533" s="61"/>
      <c r="DM533" s="61"/>
    </row>
    <row r="534" spans="1:117" s="25" customFormat="1" x14ac:dyDescent="0.2">
      <c r="A534" s="25" t="s">
        <v>100</v>
      </c>
      <c r="B534" s="25" t="s">
        <v>162</v>
      </c>
      <c r="C534" s="25" t="s">
        <v>157</v>
      </c>
      <c r="I534" s="116"/>
      <c r="J534" s="116"/>
      <c r="K534" s="116"/>
      <c r="L534" s="116"/>
      <c r="M534" s="116"/>
      <c r="N534" s="116"/>
      <c r="U534" s="152" t="s">
        <v>314</v>
      </c>
      <c r="V534" s="152" t="s">
        <v>310</v>
      </c>
      <c r="W534" s="152" t="s">
        <v>150</v>
      </c>
      <c r="AL534" s="117"/>
      <c r="AN534" s="35" t="s">
        <v>6098</v>
      </c>
      <c r="AO534" s="35" t="s">
        <v>6096</v>
      </c>
      <c r="AQ534" s="25" t="str">
        <f t="shared" si="96"/>
        <v>-</v>
      </c>
      <c r="BP534" s="61"/>
      <c r="CT534" s="61"/>
      <c r="CU534" s="61"/>
      <c r="CV534" s="61"/>
      <c r="CW534" s="61"/>
      <c r="CX534" s="61"/>
      <c r="CY534" s="61"/>
      <c r="CZ534" s="61"/>
      <c r="DA534" s="61"/>
      <c r="DB534" s="61"/>
      <c r="DC534" s="61"/>
      <c r="DD534" s="61"/>
      <c r="DE534" s="61"/>
      <c r="DF534" s="61"/>
      <c r="DG534" s="61"/>
      <c r="DH534" s="61"/>
      <c r="DI534" s="61"/>
      <c r="DJ534" s="61"/>
      <c r="DK534" s="61"/>
      <c r="DL534" s="61"/>
      <c r="DM534" s="61"/>
    </row>
    <row r="535" spans="1:117" s="25" customFormat="1" x14ac:dyDescent="0.2">
      <c r="A535" s="25" t="s">
        <v>101</v>
      </c>
      <c r="B535" s="25" t="s">
        <v>162</v>
      </c>
      <c r="C535" s="25" t="s">
        <v>158</v>
      </c>
      <c r="I535" s="116"/>
      <c r="J535" s="116"/>
      <c r="K535" s="116"/>
      <c r="L535" s="116"/>
      <c r="M535" s="116"/>
      <c r="N535" s="116"/>
      <c r="U535" s="152" t="s">
        <v>314</v>
      </c>
      <c r="V535" s="152" t="s">
        <v>311</v>
      </c>
      <c r="W535" s="152" t="s">
        <v>151</v>
      </c>
      <c r="AL535" s="117"/>
      <c r="AN535" s="35" t="s">
        <v>6099</v>
      </c>
      <c r="AO535" s="35" t="s">
        <v>6100</v>
      </c>
      <c r="AQ535" s="25" t="str">
        <f t="shared" si="96"/>
        <v>-</v>
      </c>
      <c r="BP535" s="61"/>
      <c r="CT535" s="61"/>
      <c r="CU535" s="61"/>
      <c r="CV535" s="61"/>
      <c r="CW535" s="61"/>
      <c r="CX535" s="61"/>
      <c r="CY535" s="61"/>
      <c r="CZ535" s="61"/>
      <c r="DA535" s="61"/>
      <c r="DB535" s="61"/>
      <c r="DC535" s="61"/>
      <c r="DD535" s="61"/>
      <c r="DE535" s="61"/>
      <c r="DF535" s="61"/>
      <c r="DG535" s="61"/>
      <c r="DH535" s="61"/>
      <c r="DI535" s="61"/>
      <c r="DJ535" s="61"/>
      <c r="DK535" s="61"/>
      <c r="DL535" s="61"/>
      <c r="DM535" s="61"/>
    </row>
    <row r="536" spans="1:117" s="25" customFormat="1" x14ac:dyDescent="0.2">
      <c r="A536" s="25" t="s">
        <v>102</v>
      </c>
      <c r="B536" s="25" t="s">
        <v>162</v>
      </c>
      <c r="C536" s="25" t="s">
        <v>147</v>
      </c>
      <c r="I536" s="116"/>
      <c r="J536" s="116"/>
      <c r="K536" s="116"/>
      <c r="L536" s="116"/>
      <c r="M536" s="116"/>
      <c r="N536" s="116"/>
      <c r="U536" s="152" t="s">
        <v>314</v>
      </c>
      <c r="V536" s="152" t="s">
        <v>312</v>
      </c>
      <c r="W536" s="152" t="s">
        <v>152</v>
      </c>
      <c r="AL536" s="117"/>
      <c r="AN536" s="35" t="s">
        <v>6101</v>
      </c>
      <c r="AO536" s="35" t="s">
        <v>6100</v>
      </c>
      <c r="AQ536" s="25" t="str">
        <f t="shared" si="96"/>
        <v>-</v>
      </c>
      <c r="BP536" s="61"/>
      <c r="CT536" s="61"/>
      <c r="CU536" s="61"/>
      <c r="CV536" s="61"/>
      <c r="CW536" s="61"/>
      <c r="CX536" s="61"/>
      <c r="CY536" s="61"/>
      <c r="CZ536" s="61"/>
      <c r="DA536" s="61"/>
      <c r="DB536" s="61"/>
      <c r="DC536" s="61"/>
      <c r="DD536" s="61"/>
      <c r="DE536" s="61"/>
      <c r="DF536" s="61"/>
      <c r="DG536" s="61"/>
      <c r="DH536" s="61"/>
      <c r="DI536" s="61"/>
      <c r="DJ536" s="61"/>
      <c r="DK536" s="61"/>
      <c r="DL536" s="61"/>
      <c r="DM536" s="61"/>
    </row>
    <row r="537" spans="1:117" s="25" customFormat="1" x14ac:dyDescent="0.2">
      <c r="A537" s="25" t="s">
        <v>103</v>
      </c>
      <c r="B537" s="25" t="s">
        <v>162</v>
      </c>
      <c r="C537" s="25" t="s">
        <v>148</v>
      </c>
      <c r="I537" s="116"/>
      <c r="J537" s="116"/>
      <c r="K537" s="116"/>
      <c r="L537" s="116"/>
      <c r="M537" s="116"/>
      <c r="N537" s="116"/>
      <c r="U537" s="152" t="s">
        <v>314</v>
      </c>
      <c r="V537" s="152" t="s">
        <v>313</v>
      </c>
      <c r="W537" s="152" t="s">
        <v>153</v>
      </c>
      <c r="AL537" s="117"/>
      <c r="AN537" s="35" t="s">
        <v>6102</v>
      </c>
      <c r="AO537" s="35" t="s">
        <v>6100</v>
      </c>
      <c r="AQ537" s="25" t="str">
        <f t="shared" si="96"/>
        <v>-</v>
      </c>
      <c r="BP537" s="61"/>
      <c r="CT537" s="61"/>
      <c r="CU537" s="61"/>
      <c r="CV537" s="61"/>
      <c r="CW537" s="61"/>
      <c r="CX537" s="61"/>
      <c r="CY537" s="61"/>
      <c r="CZ537" s="61"/>
      <c r="DA537" s="61"/>
      <c r="DB537" s="61"/>
      <c r="DC537" s="61"/>
      <c r="DD537" s="61"/>
      <c r="DE537" s="61"/>
      <c r="DF537" s="61"/>
      <c r="DG537" s="61"/>
      <c r="DH537" s="61"/>
      <c r="DI537" s="61"/>
      <c r="DJ537" s="61"/>
      <c r="DK537" s="61"/>
      <c r="DL537" s="61"/>
      <c r="DM537" s="61"/>
    </row>
    <row r="538" spans="1:117" s="25" customFormat="1" x14ac:dyDescent="0.2">
      <c r="A538" s="25" t="s">
        <v>104</v>
      </c>
      <c r="B538" s="25" t="s">
        <v>162</v>
      </c>
      <c r="C538" s="25" t="s">
        <v>149</v>
      </c>
      <c r="I538" s="116"/>
      <c r="J538" s="116"/>
      <c r="K538" s="116"/>
      <c r="L538" s="116"/>
      <c r="M538" s="116"/>
      <c r="N538" s="116"/>
      <c r="U538" s="152" t="s">
        <v>314</v>
      </c>
      <c r="V538" s="152" t="s">
        <v>314</v>
      </c>
      <c r="W538" s="152" t="s">
        <v>154</v>
      </c>
      <c r="AL538" s="117"/>
      <c r="AN538" s="35" t="s">
        <v>6103</v>
      </c>
      <c r="AO538" s="35" t="s">
        <v>6100</v>
      </c>
      <c r="AQ538" s="25" t="str">
        <f t="shared" si="96"/>
        <v>-</v>
      </c>
      <c r="BP538" s="61"/>
      <c r="CT538" s="61"/>
      <c r="CU538" s="61"/>
      <c r="CV538" s="61"/>
      <c r="CW538" s="61"/>
      <c r="CX538" s="61"/>
      <c r="CY538" s="61"/>
      <c r="CZ538" s="61"/>
      <c r="DA538" s="61"/>
      <c r="DB538" s="61"/>
      <c r="DC538" s="61"/>
      <c r="DD538" s="61"/>
      <c r="DE538" s="61"/>
      <c r="DF538" s="61"/>
      <c r="DG538" s="61"/>
      <c r="DH538" s="61"/>
      <c r="DI538" s="61"/>
      <c r="DJ538" s="61"/>
      <c r="DK538" s="61"/>
      <c r="DL538" s="61"/>
      <c r="DM538" s="61"/>
    </row>
    <row r="539" spans="1:117" s="25" customFormat="1" x14ac:dyDescent="0.2">
      <c r="A539" s="25" t="s">
        <v>105</v>
      </c>
      <c r="B539" s="25" t="s">
        <v>162</v>
      </c>
      <c r="C539" s="25" t="s">
        <v>150</v>
      </c>
      <c r="I539" s="116"/>
      <c r="J539" s="116"/>
      <c r="K539" s="116"/>
      <c r="L539" s="116"/>
      <c r="M539" s="116"/>
      <c r="N539" s="116"/>
      <c r="U539" s="152" t="s">
        <v>314</v>
      </c>
      <c r="V539" s="152" t="s">
        <v>315</v>
      </c>
      <c r="W539" s="152" t="s">
        <v>155</v>
      </c>
      <c r="AL539" s="117"/>
      <c r="AN539" s="35" t="s">
        <v>6104</v>
      </c>
      <c r="AO539" s="35" t="s">
        <v>6100</v>
      </c>
      <c r="AQ539" s="25" t="str">
        <f t="shared" si="96"/>
        <v>-</v>
      </c>
      <c r="BP539" s="61"/>
      <c r="CT539" s="61"/>
      <c r="CU539" s="61"/>
      <c r="CV539" s="61"/>
      <c r="CW539" s="61"/>
      <c r="CX539" s="61"/>
      <c r="CY539" s="61"/>
      <c r="CZ539" s="61"/>
      <c r="DA539" s="61"/>
      <c r="DB539" s="61"/>
      <c r="DC539" s="61"/>
      <c r="DD539" s="61"/>
      <c r="DE539" s="61"/>
      <c r="DF539" s="61"/>
      <c r="DG539" s="61"/>
      <c r="DH539" s="61"/>
      <c r="DI539" s="61"/>
      <c r="DJ539" s="61"/>
      <c r="DK539" s="61"/>
      <c r="DL539" s="61"/>
      <c r="DM539" s="61"/>
    </row>
    <row r="540" spans="1:117" s="25" customFormat="1" x14ac:dyDescent="0.2">
      <c r="A540" s="25" t="s">
        <v>106</v>
      </c>
      <c r="B540" s="25" t="s">
        <v>162</v>
      </c>
      <c r="C540" s="25" t="s">
        <v>151</v>
      </c>
      <c r="I540" s="116"/>
      <c r="J540" s="116"/>
      <c r="K540" s="116"/>
      <c r="L540" s="116"/>
      <c r="M540" s="116"/>
      <c r="N540" s="116"/>
      <c r="U540" s="152" t="s">
        <v>314</v>
      </c>
      <c r="V540" s="152" t="s">
        <v>316</v>
      </c>
      <c r="W540" s="152" t="s">
        <v>156</v>
      </c>
      <c r="AL540" s="117"/>
      <c r="AN540" s="35" t="s">
        <v>6105</v>
      </c>
      <c r="AO540" s="35" t="s">
        <v>6100</v>
      </c>
      <c r="AQ540" s="25" t="str">
        <f t="shared" si="96"/>
        <v>-</v>
      </c>
      <c r="BP540" s="61"/>
      <c r="CT540" s="61"/>
      <c r="CU540" s="61"/>
      <c r="CV540" s="61"/>
      <c r="CW540" s="61"/>
      <c r="CX540" s="61"/>
      <c r="CY540" s="61"/>
      <c r="CZ540" s="61"/>
      <c r="DA540" s="61"/>
      <c r="DB540" s="61"/>
      <c r="DC540" s="61"/>
      <c r="DD540" s="61"/>
      <c r="DE540" s="61"/>
      <c r="DF540" s="61"/>
      <c r="DG540" s="61"/>
      <c r="DH540" s="61"/>
      <c r="DI540" s="61"/>
      <c r="DJ540" s="61"/>
      <c r="DK540" s="61"/>
      <c r="DL540" s="61"/>
      <c r="DM540" s="61"/>
    </row>
    <row r="541" spans="1:117" s="25" customFormat="1" x14ac:dyDescent="0.2">
      <c r="A541" s="25" t="s">
        <v>107</v>
      </c>
      <c r="B541" s="25" t="s">
        <v>162</v>
      </c>
      <c r="C541" s="25" t="s">
        <v>152</v>
      </c>
      <c r="I541" s="116"/>
      <c r="J541" s="116"/>
      <c r="K541" s="116"/>
      <c r="L541" s="116"/>
      <c r="M541" s="116"/>
      <c r="N541" s="116"/>
      <c r="U541" s="152" t="s">
        <v>314</v>
      </c>
      <c r="V541" s="152" t="s">
        <v>317</v>
      </c>
      <c r="W541" s="152" t="s">
        <v>157</v>
      </c>
      <c r="AL541" s="117"/>
      <c r="AN541" s="35" t="s">
        <v>6106</v>
      </c>
      <c r="AO541" s="35" t="s">
        <v>6107</v>
      </c>
      <c r="AQ541" s="25" t="str">
        <f t="shared" si="96"/>
        <v>-</v>
      </c>
      <c r="BP541" s="61"/>
      <c r="CT541" s="61"/>
      <c r="CU541" s="61"/>
      <c r="CV541" s="61"/>
      <c r="CW541" s="61"/>
      <c r="CX541" s="61"/>
      <c r="CY541" s="61"/>
      <c r="CZ541" s="61"/>
      <c r="DA541" s="61"/>
      <c r="DB541" s="61"/>
      <c r="DC541" s="61"/>
      <c r="DD541" s="61"/>
      <c r="DE541" s="61"/>
      <c r="DF541" s="61"/>
      <c r="DG541" s="61"/>
      <c r="DH541" s="61"/>
      <c r="DI541" s="61"/>
      <c r="DJ541" s="61"/>
      <c r="DK541" s="61"/>
      <c r="DL541" s="61"/>
      <c r="DM541" s="61"/>
    </row>
    <row r="542" spans="1:117" s="25" customFormat="1" x14ac:dyDescent="0.2">
      <c r="A542" s="25" t="s">
        <v>108</v>
      </c>
      <c r="B542" s="25" t="s">
        <v>162</v>
      </c>
      <c r="C542" s="25" t="s">
        <v>153</v>
      </c>
      <c r="I542" s="116"/>
      <c r="J542" s="116"/>
      <c r="K542" s="116"/>
      <c r="L542" s="116"/>
      <c r="M542" s="116"/>
      <c r="N542" s="116"/>
      <c r="U542" s="152" t="s">
        <v>314</v>
      </c>
      <c r="V542" s="152" t="s">
        <v>318</v>
      </c>
      <c r="W542" s="152" t="s">
        <v>158</v>
      </c>
      <c r="AL542" s="117"/>
      <c r="AN542" s="35" t="s">
        <v>6108</v>
      </c>
      <c r="AO542" s="35" t="s">
        <v>6107</v>
      </c>
      <c r="AQ542" s="25" t="str">
        <f t="shared" si="96"/>
        <v>-</v>
      </c>
      <c r="BP542" s="61"/>
      <c r="CT542" s="61"/>
      <c r="CU542" s="61"/>
      <c r="CV542" s="61"/>
      <c r="CW542" s="61"/>
      <c r="CX542" s="61"/>
      <c r="CY542" s="61"/>
      <c r="CZ542" s="61"/>
      <c r="DA542" s="61"/>
      <c r="DB542" s="61"/>
      <c r="DC542" s="61"/>
      <c r="DD542" s="61"/>
      <c r="DE542" s="61"/>
      <c r="DF542" s="61"/>
      <c r="DG542" s="61"/>
      <c r="DH542" s="61"/>
      <c r="DI542" s="61"/>
      <c r="DJ542" s="61"/>
      <c r="DK542" s="61"/>
      <c r="DL542" s="61"/>
      <c r="DM542" s="61"/>
    </row>
    <row r="543" spans="1:117" s="25" customFormat="1" x14ac:dyDescent="0.2">
      <c r="A543" s="25" t="s">
        <v>109</v>
      </c>
      <c r="B543" s="25" t="s">
        <v>162</v>
      </c>
      <c r="C543" s="25" t="s">
        <v>153</v>
      </c>
      <c r="I543" s="116"/>
      <c r="J543" s="116"/>
      <c r="K543" s="116"/>
      <c r="L543" s="116"/>
      <c r="M543" s="116"/>
      <c r="N543" s="116"/>
      <c r="U543" s="152" t="s">
        <v>315</v>
      </c>
      <c r="V543" s="152" t="s">
        <v>319</v>
      </c>
      <c r="W543" s="152" t="s">
        <v>147</v>
      </c>
      <c r="AL543" s="117"/>
      <c r="AN543" s="35" t="s">
        <v>6109</v>
      </c>
      <c r="AO543" s="35" t="s">
        <v>6107</v>
      </c>
      <c r="AQ543" s="25" t="str">
        <f t="shared" si="96"/>
        <v>-</v>
      </c>
      <c r="BP543" s="61"/>
      <c r="CT543" s="61"/>
      <c r="CU543" s="61"/>
      <c r="CV543" s="61"/>
      <c r="CW543" s="61"/>
      <c r="CX543" s="61"/>
      <c r="CY543" s="61"/>
      <c r="CZ543" s="61"/>
      <c r="DA543" s="61"/>
      <c r="DB543" s="61"/>
      <c r="DC543" s="61"/>
      <c r="DD543" s="61"/>
      <c r="DE543" s="61"/>
      <c r="DF543" s="61"/>
      <c r="DG543" s="61"/>
      <c r="DH543" s="61"/>
      <c r="DI543" s="61"/>
      <c r="DJ543" s="61"/>
      <c r="DK543" s="61"/>
      <c r="DL543" s="61"/>
      <c r="DM543" s="61"/>
    </row>
    <row r="544" spans="1:117" s="25" customFormat="1" x14ac:dyDescent="0.2">
      <c r="A544" s="25" t="s">
        <v>110</v>
      </c>
      <c r="B544" s="25" t="s">
        <v>162</v>
      </c>
      <c r="C544" s="25" t="s">
        <v>154</v>
      </c>
      <c r="I544" s="116"/>
      <c r="J544" s="116"/>
      <c r="K544" s="116"/>
      <c r="L544" s="116"/>
      <c r="M544" s="116"/>
      <c r="N544" s="116"/>
      <c r="U544" s="152" t="s">
        <v>315</v>
      </c>
      <c r="V544" s="152" t="s">
        <v>320</v>
      </c>
      <c r="W544" s="152" t="s">
        <v>148</v>
      </c>
      <c r="AL544" s="117"/>
      <c r="AN544" s="35" t="s">
        <v>6110</v>
      </c>
      <c r="AO544" s="35" t="s">
        <v>6107</v>
      </c>
      <c r="AQ544" s="25" t="str">
        <f t="shared" si="96"/>
        <v>-</v>
      </c>
      <c r="BP544" s="61"/>
      <c r="CT544" s="61"/>
      <c r="CU544" s="61"/>
      <c r="CV544" s="61"/>
      <c r="CW544" s="61"/>
      <c r="CX544" s="61"/>
      <c r="CY544" s="61"/>
      <c r="CZ544" s="61"/>
      <c r="DA544" s="61"/>
      <c r="DB544" s="61"/>
      <c r="DC544" s="61"/>
      <c r="DD544" s="61"/>
      <c r="DE544" s="61"/>
      <c r="DF544" s="61"/>
      <c r="DG544" s="61"/>
      <c r="DH544" s="61"/>
      <c r="DI544" s="61"/>
      <c r="DJ544" s="61"/>
      <c r="DK544" s="61"/>
      <c r="DL544" s="61"/>
      <c r="DM544" s="61"/>
    </row>
    <row r="545" spans="1:117" s="25" customFormat="1" x14ac:dyDescent="0.2">
      <c r="A545" s="25" t="s">
        <v>111</v>
      </c>
      <c r="B545" s="25" t="s">
        <v>162</v>
      </c>
      <c r="C545" s="25" t="s">
        <v>155</v>
      </c>
      <c r="I545" s="116"/>
      <c r="J545" s="116"/>
      <c r="K545" s="116"/>
      <c r="L545" s="116"/>
      <c r="M545" s="116"/>
      <c r="N545" s="116"/>
      <c r="U545" s="152" t="s">
        <v>315</v>
      </c>
      <c r="V545" s="152" t="s">
        <v>321</v>
      </c>
      <c r="W545" s="152" t="s">
        <v>149</v>
      </c>
      <c r="AL545" s="117"/>
      <c r="AN545" s="35" t="s">
        <v>6111</v>
      </c>
      <c r="AO545" s="35" t="s">
        <v>6112</v>
      </c>
      <c r="AQ545" s="25" t="str">
        <f t="shared" si="96"/>
        <v>-</v>
      </c>
      <c r="BP545" s="61"/>
      <c r="CT545" s="61"/>
      <c r="CU545" s="61"/>
      <c r="CV545" s="61"/>
      <c r="CW545" s="61"/>
      <c r="CX545" s="61"/>
      <c r="CY545" s="61"/>
      <c r="CZ545" s="61"/>
      <c r="DA545" s="61"/>
      <c r="DB545" s="61"/>
      <c r="DC545" s="61"/>
      <c r="DD545" s="61"/>
      <c r="DE545" s="61"/>
      <c r="DF545" s="61"/>
      <c r="DG545" s="61"/>
      <c r="DH545" s="61"/>
      <c r="DI545" s="61"/>
      <c r="DJ545" s="61"/>
      <c r="DK545" s="61"/>
      <c r="DL545" s="61"/>
      <c r="DM545" s="61"/>
    </row>
    <row r="546" spans="1:117" s="25" customFormat="1" x14ac:dyDescent="0.2">
      <c r="A546" s="25" t="s">
        <v>112</v>
      </c>
      <c r="B546" s="25" t="s">
        <v>162</v>
      </c>
      <c r="C546" s="25" t="s">
        <v>156</v>
      </c>
      <c r="I546" s="116"/>
      <c r="J546" s="116"/>
      <c r="K546" s="116"/>
      <c r="L546" s="116"/>
      <c r="M546" s="116"/>
      <c r="N546" s="116"/>
      <c r="U546" s="152" t="s">
        <v>315</v>
      </c>
      <c r="V546" s="152" t="s">
        <v>322</v>
      </c>
      <c r="W546" s="152" t="s">
        <v>150</v>
      </c>
      <c r="AL546" s="117"/>
      <c r="AN546" s="35" t="s">
        <v>6113</v>
      </c>
      <c r="AO546" s="35" t="s">
        <v>6114</v>
      </c>
      <c r="AQ546" s="25" t="str">
        <f t="shared" si="96"/>
        <v>-</v>
      </c>
      <c r="BP546" s="61"/>
      <c r="CT546" s="61"/>
      <c r="CU546" s="61"/>
      <c r="CV546" s="61"/>
      <c r="CW546" s="61"/>
      <c r="CX546" s="61"/>
      <c r="CY546" s="61"/>
      <c r="CZ546" s="61"/>
      <c r="DA546" s="61"/>
      <c r="DB546" s="61"/>
      <c r="DC546" s="61"/>
      <c r="DD546" s="61"/>
      <c r="DE546" s="61"/>
      <c r="DF546" s="61"/>
      <c r="DG546" s="61"/>
      <c r="DH546" s="61"/>
      <c r="DI546" s="61"/>
      <c r="DJ546" s="61"/>
      <c r="DK546" s="61"/>
      <c r="DL546" s="61"/>
      <c r="DM546" s="61"/>
    </row>
    <row r="547" spans="1:117" s="25" customFormat="1" x14ac:dyDescent="0.2">
      <c r="A547" s="25" t="s">
        <v>113</v>
      </c>
      <c r="B547" s="25" t="s">
        <v>162</v>
      </c>
      <c r="C547" s="25" t="s">
        <v>157</v>
      </c>
      <c r="I547" s="116"/>
      <c r="J547" s="116"/>
      <c r="K547" s="116"/>
      <c r="L547" s="116"/>
      <c r="M547" s="116"/>
      <c r="N547" s="116"/>
      <c r="U547" s="152" t="s">
        <v>315</v>
      </c>
      <c r="V547" s="152" t="s">
        <v>323</v>
      </c>
      <c r="W547" s="152" t="s">
        <v>151</v>
      </c>
      <c r="AL547" s="117"/>
      <c r="AN547" s="35" t="s">
        <v>6115</v>
      </c>
      <c r="AO547" s="35" t="s">
        <v>6116</v>
      </c>
      <c r="AQ547" s="25" t="str">
        <f t="shared" si="96"/>
        <v>-</v>
      </c>
      <c r="BP547" s="61"/>
      <c r="CT547" s="61"/>
      <c r="CU547" s="61"/>
      <c r="CV547" s="61"/>
      <c r="CW547" s="61"/>
      <c r="CX547" s="61"/>
      <c r="CY547" s="61"/>
      <c r="CZ547" s="61"/>
      <c r="DA547" s="61"/>
      <c r="DB547" s="61"/>
      <c r="DC547" s="61"/>
      <c r="DD547" s="61"/>
      <c r="DE547" s="61"/>
      <c r="DF547" s="61"/>
      <c r="DG547" s="61"/>
      <c r="DH547" s="61"/>
      <c r="DI547" s="61"/>
      <c r="DJ547" s="61"/>
      <c r="DK547" s="61"/>
      <c r="DL547" s="61"/>
      <c r="DM547" s="61"/>
    </row>
    <row r="548" spans="1:117" s="25" customFormat="1" x14ac:dyDescent="0.2">
      <c r="A548" s="25" t="s">
        <v>114</v>
      </c>
      <c r="B548" s="25" t="s">
        <v>162</v>
      </c>
      <c r="C548" s="25" t="s">
        <v>158</v>
      </c>
      <c r="I548" s="116"/>
      <c r="J548" s="116"/>
      <c r="K548" s="116"/>
      <c r="L548" s="116"/>
      <c r="M548" s="116"/>
      <c r="N548" s="116"/>
      <c r="U548" s="152" t="s">
        <v>315</v>
      </c>
      <c r="V548" s="152" t="s">
        <v>324</v>
      </c>
      <c r="W548" s="152" t="s">
        <v>152</v>
      </c>
      <c r="AL548" s="117"/>
      <c r="AN548" s="35" t="s">
        <v>6117</v>
      </c>
      <c r="AO548" s="35" t="s">
        <v>6112</v>
      </c>
      <c r="AQ548" s="25" t="str">
        <f t="shared" si="96"/>
        <v>-</v>
      </c>
      <c r="BP548" s="61"/>
      <c r="CT548" s="61"/>
      <c r="CU548" s="61"/>
      <c r="CV548" s="61"/>
      <c r="CW548" s="61"/>
      <c r="CX548" s="61"/>
      <c r="CY548" s="61"/>
      <c r="CZ548" s="61"/>
      <c r="DA548" s="61"/>
      <c r="DB548" s="61"/>
      <c r="DC548" s="61"/>
      <c r="DD548" s="61"/>
      <c r="DE548" s="61"/>
      <c r="DF548" s="61"/>
      <c r="DG548" s="61"/>
      <c r="DH548" s="61"/>
      <c r="DI548" s="61"/>
      <c r="DJ548" s="61"/>
      <c r="DK548" s="61"/>
      <c r="DL548" s="61"/>
      <c r="DM548" s="61"/>
    </row>
    <row r="549" spans="1:117" s="25" customFormat="1" x14ac:dyDescent="0.2">
      <c r="A549" s="25" t="s">
        <v>115</v>
      </c>
      <c r="B549" s="25" t="s">
        <v>162</v>
      </c>
      <c r="C549" s="25" t="s">
        <v>147</v>
      </c>
      <c r="I549" s="116"/>
      <c r="J549" s="116"/>
      <c r="K549" s="116"/>
      <c r="L549" s="116"/>
      <c r="M549" s="116"/>
      <c r="N549" s="116"/>
      <c r="U549" s="152" t="s">
        <v>315</v>
      </c>
      <c r="V549" s="152" t="s">
        <v>325</v>
      </c>
      <c r="W549" s="152" t="s">
        <v>153</v>
      </c>
      <c r="AL549" s="117"/>
      <c r="AN549" s="35" t="s">
        <v>6118</v>
      </c>
      <c r="AO549" s="35" t="s">
        <v>6119</v>
      </c>
      <c r="AQ549" s="25" t="str">
        <f t="shared" ref="AQ549:AQ612" si="99">CONCATENATE(TRIM(LEFT(AP549,LEN(AP549)-LEN(RIGHT(AP549)))),"-",RIGHT(AP549))</f>
        <v>-</v>
      </c>
      <c r="BP549" s="61"/>
      <c r="CT549" s="61"/>
      <c r="CU549" s="61"/>
      <c r="CV549" s="61"/>
      <c r="CW549" s="61"/>
      <c r="CX549" s="61"/>
      <c r="CY549" s="61"/>
      <c r="CZ549" s="61"/>
      <c r="DA549" s="61"/>
      <c r="DB549" s="61"/>
      <c r="DC549" s="61"/>
      <c r="DD549" s="61"/>
      <c r="DE549" s="61"/>
      <c r="DF549" s="61"/>
      <c r="DG549" s="61"/>
      <c r="DH549" s="61"/>
      <c r="DI549" s="61"/>
      <c r="DJ549" s="61"/>
      <c r="DK549" s="61"/>
      <c r="DL549" s="61"/>
      <c r="DM549" s="61"/>
    </row>
    <row r="550" spans="1:117" s="25" customFormat="1" x14ac:dyDescent="0.2">
      <c r="A550" s="25" t="s">
        <v>116</v>
      </c>
      <c r="B550" s="25" t="s">
        <v>162</v>
      </c>
      <c r="C550" s="25" t="s">
        <v>148</v>
      </c>
      <c r="I550" s="116"/>
      <c r="J550" s="116"/>
      <c r="K550" s="116"/>
      <c r="L550" s="116"/>
      <c r="M550" s="116"/>
      <c r="N550" s="116"/>
      <c r="U550" s="152" t="s">
        <v>315</v>
      </c>
      <c r="V550" s="152" t="s">
        <v>326</v>
      </c>
      <c r="W550" s="152" t="s">
        <v>154</v>
      </c>
      <c r="AL550" s="117"/>
      <c r="AN550" s="35" t="s">
        <v>6120</v>
      </c>
      <c r="AO550" s="35" t="s">
        <v>6116</v>
      </c>
      <c r="AQ550" s="25" t="str">
        <f t="shared" si="99"/>
        <v>-</v>
      </c>
      <c r="BP550" s="61"/>
      <c r="CT550" s="61"/>
      <c r="CU550" s="61"/>
      <c r="CV550" s="61"/>
      <c r="CW550" s="61"/>
      <c r="CX550" s="61"/>
      <c r="CY550" s="61"/>
      <c r="CZ550" s="61"/>
      <c r="DA550" s="61"/>
      <c r="DB550" s="61"/>
      <c r="DC550" s="61"/>
      <c r="DD550" s="61"/>
      <c r="DE550" s="61"/>
      <c r="DF550" s="61"/>
      <c r="DG550" s="61"/>
      <c r="DH550" s="61"/>
      <c r="DI550" s="61"/>
      <c r="DJ550" s="61"/>
      <c r="DK550" s="61"/>
      <c r="DL550" s="61"/>
      <c r="DM550" s="61"/>
    </row>
    <row r="551" spans="1:117" s="25" customFormat="1" x14ac:dyDescent="0.2">
      <c r="A551" s="25" t="s">
        <v>117</v>
      </c>
      <c r="B551" s="25" t="s">
        <v>162</v>
      </c>
      <c r="C551" s="25" t="s">
        <v>149</v>
      </c>
      <c r="I551" s="116"/>
      <c r="J551" s="116"/>
      <c r="K551" s="116"/>
      <c r="L551" s="116"/>
      <c r="M551" s="116"/>
      <c r="N551" s="116"/>
      <c r="U551" s="152" t="s">
        <v>315</v>
      </c>
      <c r="V551" s="152" t="s">
        <v>327</v>
      </c>
      <c r="W551" s="152" t="s">
        <v>155</v>
      </c>
      <c r="AL551" s="117"/>
      <c r="AN551" s="35" t="s">
        <v>6121</v>
      </c>
      <c r="AO551" s="35" t="s">
        <v>6116</v>
      </c>
      <c r="AQ551" s="25" t="str">
        <f t="shared" si="99"/>
        <v>-</v>
      </c>
      <c r="BP551" s="61"/>
      <c r="CT551" s="61"/>
      <c r="CU551" s="61"/>
      <c r="CV551" s="61"/>
      <c r="CW551" s="61"/>
      <c r="CX551" s="61"/>
      <c r="CY551" s="61"/>
      <c r="CZ551" s="61"/>
      <c r="DA551" s="61"/>
      <c r="DB551" s="61"/>
      <c r="DC551" s="61"/>
      <c r="DD551" s="61"/>
      <c r="DE551" s="61"/>
      <c r="DF551" s="61"/>
      <c r="DG551" s="61"/>
      <c r="DH551" s="61"/>
      <c r="DI551" s="61"/>
      <c r="DJ551" s="61"/>
      <c r="DK551" s="61"/>
      <c r="DL551" s="61"/>
      <c r="DM551" s="61"/>
    </row>
    <row r="552" spans="1:117" s="25" customFormat="1" x14ac:dyDescent="0.2">
      <c r="A552" s="25" t="s">
        <v>118</v>
      </c>
      <c r="B552" s="25" t="s">
        <v>162</v>
      </c>
      <c r="C552" s="25" t="s">
        <v>150</v>
      </c>
      <c r="I552" s="116"/>
      <c r="J552" s="116"/>
      <c r="K552" s="116"/>
      <c r="L552" s="116"/>
      <c r="M552" s="116"/>
      <c r="N552" s="116"/>
      <c r="U552" s="152" t="s">
        <v>315</v>
      </c>
      <c r="V552" s="152" t="s">
        <v>328</v>
      </c>
      <c r="W552" s="152" t="s">
        <v>156</v>
      </c>
      <c r="AL552" s="117"/>
      <c r="AN552" s="35" t="s">
        <v>6122</v>
      </c>
      <c r="AO552" s="35" t="s">
        <v>6114</v>
      </c>
      <c r="AQ552" s="25" t="str">
        <f t="shared" si="99"/>
        <v>-</v>
      </c>
      <c r="BP552" s="61"/>
      <c r="CT552" s="61"/>
      <c r="CU552" s="61"/>
      <c r="CV552" s="61"/>
      <c r="CW552" s="61"/>
      <c r="CX552" s="61"/>
      <c r="CY552" s="61"/>
      <c r="CZ552" s="61"/>
      <c r="DA552" s="61"/>
      <c r="DB552" s="61"/>
      <c r="DC552" s="61"/>
      <c r="DD552" s="61"/>
      <c r="DE552" s="61"/>
      <c r="DF552" s="61"/>
      <c r="DG552" s="61"/>
      <c r="DH552" s="61"/>
      <c r="DI552" s="61"/>
      <c r="DJ552" s="61"/>
      <c r="DK552" s="61"/>
      <c r="DL552" s="61"/>
      <c r="DM552" s="61"/>
    </row>
    <row r="553" spans="1:117" s="25" customFormat="1" x14ac:dyDescent="0.2">
      <c r="A553" s="25" t="s">
        <v>119</v>
      </c>
      <c r="B553" s="25" t="s">
        <v>162</v>
      </c>
      <c r="C553" s="25" t="s">
        <v>151</v>
      </c>
      <c r="I553" s="116"/>
      <c r="J553" s="116"/>
      <c r="K553" s="116"/>
      <c r="L553" s="116"/>
      <c r="M553" s="116"/>
      <c r="N553" s="116"/>
      <c r="U553" s="152" t="s">
        <v>315</v>
      </c>
      <c r="V553" s="152" t="s">
        <v>329</v>
      </c>
      <c r="W553" s="152" t="s">
        <v>157</v>
      </c>
      <c r="AL553" s="117"/>
      <c r="AN553" s="35" t="s">
        <v>6123</v>
      </c>
      <c r="AO553" s="35" t="s">
        <v>6116</v>
      </c>
      <c r="AQ553" s="25" t="str">
        <f t="shared" si="99"/>
        <v>-</v>
      </c>
      <c r="BP553" s="61"/>
      <c r="CT553" s="61"/>
      <c r="CU553" s="61"/>
      <c r="CV553" s="61"/>
      <c r="CW553" s="61"/>
      <c r="CX553" s="61"/>
      <c r="CY553" s="61"/>
      <c r="CZ553" s="61"/>
      <c r="DA553" s="61"/>
      <c r="DB553" s="61"/>
      <c r="DC553" s="61"/>
      <c r="DD553" s="61"/>
      <c r="DE553" s="61"/>
      <c r="DF553" s="61"/>
      <c r="DG553" s="61"/>
      <c r="DH553" s="61"/>
      <c r="DI553" s="61"/>
      <c r="DJ553" s="61"/>
      <c r="DK553" s="61"/>
      <c r="DL553" s="61"/>
      <c r="DM553" s="61"/>
    </row>
    <row r="554" spans="1:117" s="25" customFormat="1" x14ac:dyDescent="0.2">
      <c r="A554" s="25" t="s">
        <v>120</v>
      </c>
      <c r="B554" s="25" t="s">
        <v>162</v>
      </c>
      <c r="C554" s="25" t="s">
        <v>152</v>
      </c>
      <c r="I554" s="116"/>
      <c r="J554" s="116"/>
      <c r="K554" s="116"/>
      <c r="L554" s="116"/>
      <c r="M554" s="116"/>
      <c r="N554" s="116"/>
      <c r="U554" s="152" t="s">
        <v>315</v>
      </c>
      <c r="V554" s="152" t="s">
        <v>330</v>
      </c>
      <c r="W554" s="152" t="s">
        <v>158</v>
      </c>
      <c r="AL554" s="117"/>
      <c r="AN554" s="35" t="s">
        <v>6124</v>
      </c>
      <c r="AO554" s="35" t="s">
        <v>6112</v>
      </c>
      <c r="AQ554" s="25" t="str">
        <f t="shared" si="99"/>
        <v>-</v>
      </c>
      <c r="BP554" s="61"/>
      <c r="CT554" s="61"/>
      <c r="CU554" s="61"/>
      <c r="CV554" s="61"/>
      <c r="CW554" s="61"/>
      <c r="CX554" s="61"/>
      <c r="CY554" s="61"/>
      <c r="CZ554" s="61"/>
      <c r="DA554" s="61"/>
      <c r="DB554" s="61"/>
      <c r="DC554" s="61"/>
      <c r="DD554" s="61"/>
      <c r="DE554" s="61"/>
      <c r="DF554" s="61"/>
      <c r="DG554" s="61"/>
      <c r="DH554" s="61"/>
      <c r="DI554" s="61"/>
      <c r="DJ554" s="61"/>
      <c r="DK554" s="61"/>
      <c r="DL554" s="61"/>
      <c r="DM554" s="61"/>
    </row>
    <row r="555" spans="1:117" s="25" customFormat="1" x14ac:dyDescent="0.2">
      <c r="A555" s="25" t="s">
        <v>121</v>
      </c>
      <c r="B555" s="25" t="s">
        <v>162</v>
      </c>
      <c r="C555" s="25" t="s">
        <v>152</v>
      </c>
      <c r="I555" s="116"/>
      <c r="J555" s="116"/>
      <c r="K555" s="116"/>
      <c r="L555" s="116"/>
      <c r="M555" s="116"/>
      <c r="N555" s="116"/>
      <c r="U555" s="152" t="s">
        <v>316</v>
      </c>
      <c r="V555" s="152" t="s">
        <v>331</v>
      </c>
      <c r="W555" s="152" t="s">
        <v>147</v>
      </c>
      <c r="AL555" s="117"/>
      <c r="AN555" s="35" t="s">
        <v>6125</v>
      </c>
      <c r="AO555" s="35" t="s">
        <v>6119</v>
      </c>
      <c r="AQ555" s="25" t="str">
        <f t="shared" si="99"/>
        <v>-</v>
      </c>
      <c r="BP555" s="61"/>
      <c r="CT555" s="61"/>
      <c r="CU555" s="61"/>
      <c r="CV555" s="61"/>
      <c r="CW555" s="61"/>
      <c r="CX555" s="61"/>
      <c r="CY555" s="61"/>
      <c r="CZ555" s="61"/>
      <c r="DA555" s="61"/>
      <c r="DB555" s="61"/>
      <c r="DC555" s="61"/>
      <c r="DD555" s="61"/>
      <c r="DE555" s="61"/>
      <c r="DF555" s="61"/>
      <c r="DG555" s="61"/>
      <c r="DH555" s="61"/>
      <c r="DI555" s="61"/>
      <c r="DJ555" s="61"/>
      <c r="DK555" s="61"/>
      <c r="DL555" s="61"/>
      <c r="DM555" s="61"/>
    </row>
    <row r="556" spans="1:117" s="25" customFormat="1" x14ac:dyDescent="0.2">
      <c r="A556" s="25" t="s">
        <v>122</v>
      </c>
      <c r="B556" s="25" t="s">
        <v>162</v>
      </c>
      <c r="C556" s="25" t="s">
        <v>153</v>
      </c>
      <c r="I556" s="116"/>
      <c r="J556" s="116"/>
      <c r="K556" s="116"/>
      <c r="L556" s="116"/>
      <c r="M556" s="116"/>
      <c r="N556" s="116"/>
      <c r="U556" s="152" t="s">
        <v>316</v>
      </c>
      <c r="V556" s="152" t="s">
        <v>332</v>
      </c>
      <c r="W556" s="152" t="s">
        <v>148</v>
      </c>
      <c r="AL556" s="117"/>
      <c r="AN556" s="35" t="s">
        <v>6126</v>
      </c>
      <c r="AO556" s="35" t="s">
        <v>6112</v>
      </c>
      <c r="AQ556" s="25" t="str">
        <f t="shared" si="99"/>
        <v>-</v>
      </c>
      <c r="BP556" s="61"/>
      <c r="CT556" s="61"/>
      <c r="CU556" s="61"/>
      <c r="CV556" s="61"/>
      <c r="CW556" s="61"/>
      <c r="CX556" s="61"/>
      <c r="CY556" s="61"/>
      <c r="CZ556" s="61"/>
      <c r="DA556" s="61"/>
      <c r="DB556" s="61"/>
      <c r="DC556" s="61"/>
      <c r="DD556" s="61"/>
      <c r="DE556" s="61"/>
      <c r="DF556" s="61"/>
      <c r="DG556" s="61"/>
      <c r="DH556" s="61"/>
      <c r="DI556" s="61"/>
      <c r="DJ556" s="61"/>
      <c r="DK556" s="61"/>
      <c r="DL556" s="61"/>
      <c r="DM556" s="61"/>
    </row>
    <row r="557" spans="1:117" s="25" customFormat="1" x14ac:dyDescent="0.2">
      <c r="A557" s="25" t="s">
        <v>123</v>
      </c>
      <c r="B557" s="25" t="s">
        <v>162</v>
      </c>
      <c r="C557" s="25" t="s">
        <v>154</v>
      </c>
      <c r="I557" s="116"/>
      <c r="J557" s="116"/>
      <c r="K557" s="116"/>
      <c r="L557" s="116"/>
      <c r="M557" s="116"/>
      <c r="N557" s="116"/>
      <c r="U557" s="152" t="s">
        <v>316</v>
      </c>
      <c r="V557" s="152" t="s">
        <v>333</v>
      </c>
      <c r="W557" s="152" t="s">
        <v>149</v>
      </c>
      <c r="AL557" s="117"/>
      <c r="AN557" s="35" t="s">
        <v>6127</v>
      </c>
      <c r="AO557" s="35" t="s">
        <v>6128</v>
      </c>
      <c r="AQ557" s="25" t="str">
        <f t="shared" si="99"/>
        <v>-</v>
      </c>
      <c r="BP557" s="61"/>
      <c r="CT557" s="61"/>
      <c r="CU557" s="61"/>
      <c r="CV557" s="61"/>
      <c r="CW557" s="61"/>
      <c r="CX557" s="61"/>
      <c r="CY557" s="61"/>
      <c r="CZ557" s="61"/>
      <c r="DA557" s="61"/>
      <c r="DB557" s="61"/>
      <c r="DC557" s="61"/>
      <c r="DD557" s="61"/>
      <c r="DE557" s="61"/>
      <c r="DF557" s="61"/>
      <c r="DG557" s="61"/>
      <c r="DH557" s="61"/>
      <c r="DI557" s="61"/>
      <c r="DJ557" s="61"/>
      <c r="DK557" s="61"/>
      <c r="DL557" s="61"/>
      <c r="DM557" s="61"/>
    </row>
    <row r="558" spans="1:117" s="25" customFormat="1" x14ac:dyDescent="0.2">
      <c r="A558" s="25" t="s">
        <v>124</v>
      </c>
      <c r="B558" s="25" t="s">
        <v>162</v>
      </c>
      <c r="C558" s="25" t="s">
        <v>155</v>
      </c>
      <c r="I558" s="116"/>
      <c r="J558" s="116"/>
      <c r="K558" s="116"/>
      <c r="L558" s="116"/>
      <c r="M558" s="116"/>
      <c r="N558" s="116"/>
      <c r="U558" s="152" t="s">
        <v>316</v>
      </c>
      <c r="V558" s="152" t="s">
        <v>334</v>
      </c>
      <c r="W558" s="152" t="s">
        <v>150</v>
      </c>
      <c r="AL558" s="117"/>
      <c r="AN558" s="35" t="s">
        <v>6129</v>
      </c>
      <c r="AO558" s="35" t="s">
        <v>6128</v>
      </c>
      <c r="AQ558" s="25" t="str">
        <f t="shared" si="99"/>
        <v>-</v>
      </c>
      <c r="BP558" s="61"/>
      <c r="CT558" s="61"/>
      <c r="CU558" s="61"/>
      <c r="CV558" s="61"/>
      <c r="CW558" s="61"/>
      <c r="CX558" s="61"/>
      <c r="CY558" s="61"/>
      <c r="CZ558" s="61"/>
      <c r="DA558" s="61"/>
      <c r="DB558" s="61"/>
      <c r="DC558" s="61"/>
      <c r="DD558" s="61"/>
      <c r="DE558" s="61"/>
      <c r="DF558" s="61"/>
      <c r="DG558" s="61"/>
      <c r="DH558" s="61"/>
      <c r="DI558" s="61"/>
      <c r="DJ558" s="61"/>
      <c r="DK558" s="61"/>
      <c r="DL558" s="61"/>
      <c r="DM558" s="61"/>
    </row>
    <row r="559" spans="1:117" s="25" customFormat="1" x14ac:dyDescent="0.2">
      <c r="A559" s="25" t="s">
        <v>125</v>
      </c>
      <c r="B559" s="25" t="s">
        <v>162</v>
      </c>
      <c r="C559" s="25" t="s">
        <v>156</v>
      </c>
      <c r="I559" s="116"/>
      <c r="J559" s="116"/>
      <c r="K559" s="116"/>
      <c r="L559" s="116"/>
      <c r="M559" s="116"/>
      <c r="N559" s="116"/>
      <c r="U559" s="152" t="s">
        <v>316</v>
      </c>
      <c r="V559" s="152" t="s">
        <v>335</v>
      </c>
      <c r="W559" s="152" t="s">
        <v>151</v>
      </c>
      <c r="AL559" s="117"/>
      <c r="AN559" s="35" t="s">
        <v>6130</v>
      </c>
      <c r="AO559" s="35" t="s">
        <v>6131</v>
      </c>
      <c r="AQ559" s="25" t="str">
        <f t="shared" si="99"/>
        <v>-</v>
      </c>
      <c r="BP559" s="61"/>
      <c r="CT559" s="61"/>
      <c r="CU559" s="61"/>
      <c r="CV559" s="61"/>
      <c r="CW559" s="61"/>
      <c r="CX559" s="61"/>
      <c r="CY559" s="61"/>
      <c r="CZ559" s="61"/>
      <c r="DA559" s="61"/>
      <c r="DB559" s="61"/>
      <c r="DC559" s="61"/>
      <c r="DD559" s="61"/>
      <c r="DE559" s="61"/>
      <c r="DF559" s="61"/>
      <c r="DG559" s="61"/>
      <c r="DH559" s="61"/>
      <c r="DI559" s="61"/>
      <c r="DJ559" s="61"/>
      <c r="DK559" s="61"/>
      <c r="DL559" s="61"/>
      <c r="DM559" s="61"/>
    </row>
    <row r="560" spans="1:117" s="25" customFormat="1" x14ac:dyDescent="0.2">
      <c r="A560" s="25" t="s">
        <v>126</v>
      </c>
      <c r="B560" s="25" t="s">
        <v>162</v>
      </c>
      <c r="C560" s="25" t="s">
        <v>157</v>
      </c>
      <c r="I560" s="116"/>
      <c r="J560" s="116"/>
      <c r="K560" s="116"/>
      <c r="L560" s="116"/>
      <c r="M560" s="116"/>
      <c r="N560" s="116"/>
      <c r="U560" s="152" t="s">
        <v>316</v>
      </c>
      <c r="V560" s="152" t="s">
        <v>336</v>
      </c>
      <c r="W560" s="152" t="s">
        <v>152</v>
      </c>
      <c r="AL560" s="117"/>
      <c r="AN560" s="35" t="s">
        <v>6132</v>
      </c>
      <c r="AO560" s="35" t="s">
        <v>6131</v>
      </c>
      <c r="AQ560" s="25" t="str">
        <f t="shared" si="99"/>
        <v>-</v>
      </c>
      <c r="BP560" s="61"/>
      <c r="CT560" s="61"/>
      <c r="CU560" s="61"/>
      <c r="CV560" s="61"/>
      <c r="CW560" s="61"/>
      <c r="CX560" s="61"/>
      <c r="CY560" s="61"/>
      <c r="CZ560" s="61"/>
      <c r="DA560" s="61"/>
      <c r="DB560" s="61"/>
      <c r="DC560" s="61"/>
      <c r="DD560" s="61"/>
      <c r="DE560" s="61"/>
      <c r="DF560" s="61"/>
      <c r="DG560" s="61"/>
      <c r="DH560" s="61"/>
      <c r="DI560" s="61"/>
      <c r="DJ560" s="61"/>
      <c r="DK560" s="61"/>
      <c r="DL560" s="61"/>
      <c r="DM560" s="61"/>
    </row>
    <row r="561" spans="1:117" s="25" customFormat="1" x14ac:dyDescent="0.2">
      <c r="A561" s="25" t="s">
        <v>127</v>
      </c>
      <c r="B561" s="25" t="s">
        <v>162</v>
      </c>
      <c r="C561" s="25" t="s">
        <v>158</v>
      </c>
      <c r="I561" s="116"/>
      <c r="J561" s="116"/>
      <c r="K561" s="116"/>
      <c r="L561" s="116"/>
      <c r="M561" s="116"/>
      <c r="N561" s="116"/>
      <c r="U561" s="152" t="s">
        <v>316</v>
      </c>
      <c r="V561" s="152" t="s">
        <v>337</v>
      </c>
      <c r="W561" s="152" t="s">
        <v>153</v>
      </c>
      <c r="AL561" s="117"/>
      <c r="AN561" s="35" t="s">
        <v>6133</v>
      </c>
      <c r="AO561" s="35" t="s">
        <v>6131</v>
      </c>
      <c r="AQ561" s="25" t="str">
        <f t="shared" si="99"/>
        <v>-</v>
      </c>
      <c r="BP561" s="61"/>
      <c r="CT561" s="61"/>
      <c r="CU561" s="61"/>
      <c r="CV561" s="61"/>
      <c r="CW561" s="61"/>
      <c r="CX561" s="61"/>
      <c r="CY561" s="61"/>
      <c r="CZ561" s="61"/>
      <c r="DA561" s="61"/>
      <c r="DB561" s="61"/>
      <c r="DC561" s="61"/>
      <c r="DD561" s="61"/>
      <c r="DE561" s="61"/>
      <c r="DF561" s="61"/>
      <c r="DG561" s="61"/>
      <c r="DH561" s="61"/>
      <c r="DI561" s="61"/>
      <c r="DJ561" s="61"/>
      <c r="DK561" s="61"/>
      <c r="DL561" s="61"/>
      <c r="DM561" s="61"/>
    </row>
    <row r="562" spans="1:117" s="25" customFormat="1" x14ac:dyDescent="0.2">
      <c r="A562" s="25" t="s">
        <v>128</v>
      </c>
      <c r="B562" s="25" t="s">
        <v>162</v>
      </c>
      <c r="C562" s="25" t="s">
        <v>147</v>
      </c>
      <c r="I562" s="116"/>
      <c r="J562" s="116"/>
      <c r="K562" s="116"/>
      <c r="L562" s="116"/>
      <c r="M562" s="116"/>
      <c r="N562" s="116"/>
      <c r="U562" s="152" t="s">
        <v>316</v>
      </c>
      <c r="V562" s="152" t="s">
        <v>338</v>
      </c>
      <c r="W562" s="152" t="s">
        <v>154</v>
      </c>
      <c r="AL562" s="117"/>
      <c r="AN562" s="35" t="s">
        <v>6134</v>
      </c>
      <c r="AO562" s="35" t="s">
        <v>6131</v>
      </c>
      <c r="AQ562" s="25" t="str">
        <f t="shared" si="99"/>
        <v>-</v>
      </c>
      <c r="BP562" s="61"/>
      <c r="CT562" s="61"/>
      <c r="CU562" s="61"/>
      <c r="CV562" s="61"/>
      <c r="CW562" s="61"/>
      <c r="CX562" s="61"/>
      <c r="CY562" s="61"/>
      <c r="CZ562" s="61"/>
      <c r="DA562" s="61"/>
      <c r="DB562" s="61"/>
      <c r="DC562" s="61"/>
      <c r="DD562" s="61"/>
      <c r="DE562" s="61"/>
      <c r="DF562" s="61"/>
      <c r="DG562" s="61"/>
      <c r="DH562" s="61"/>
      <c r="DI562" s="61"/>
      <c r="DJ562" s="61"/>
      <c r="DK562" s="61"/>
      <c r="DL562" s="61"/>
      <c r="DM562" s="61"/>
    </row>
    <row r="563" spans="1:117" s="25" customFormat="1" x14ac:dyDescent="0.2">
      <c r="A563" s="25" t="s">
        <v>129</v>
      </c>
      <c r="B563" s="25" t="s">
        <v>162</v>
      </c>
      <c r="C563" s="25" t="s">
        <v>148</v>
      </c>
      <c r="I563" s="116"/>
      <c r="J563" s="116"/>
      <c r="K563" s="116"/>
      <c r="L563" s="116"/>
      <c r="M563" s="116"/>
      <c r="N563" s="116"/>
      <c r="U563" s="152" t="s">
        <v>316</v>
      </c>
      <c r="V563" s="152" t="s">
        <v>339</v>
      </c>
      <c r="W563" s="152" t="s">
        <v>155</v>
      </c>
      <c r="AL563" s="117"/>
      <c r="AN563" s="35" t="s">
        <v>6135</v>
      </c>
      <c r="AO563" s="35" t="s">
        <v>6136</v>
      </c>
      <c r="AQ563" s="25" t="str">
        <f t="shared" si="99"/>
        <v>-</v>
      </c>
      <c r="BP563" s="61"/>
      <c r="CT563" s="61"/>
      <c r="CU563" s="61"/>
      <c r="CV563" s="61"/>
      <c r="CW563" s="61"/>
      <c r="CX563" s="61"/>
      <c r="CY563" s="61"/>
      <c r="CZ563" s="61"/>
      <c r="DA563" s="61"/>
      <c r="DB563" s="61"/>
      <c r="DC563" s="61"/>
      <c r="DD563" s="61"/>
      <c r="DE563" s="61"/>
      <c r="DF563" s="61"/>
      <c r="DG563" s="61"/>
      <c r="DH563" s="61"/>
      <c r="DI563" s="61"/>
      <c r="DJ563" s="61"/>
      <c r="DK563" s="61"/>
      <c r="DL563" s="61"/>
      <c r="DM563" s="61"/>
    </row>
    <row r="564" spans="1:117" s="25" customFormat="1" x14ac:dyDescent="0.2">
      <c r="A564" s="25" t="s">
        <v>130</v>
      </c>
      <c r="B564" s="25" t="s">
        <v>162</v>
      </c>
      <c r="C564" s="25" t="s">
        <v>149</v>
      </c>
      <c r="I564" s="116"/>
      <c r="J564" s="116"/>
      <c r="K564" s="116"/>
      <c r="L564" s="116"/>
      <c r="M564" s="116"/>
      <c r="N564" s="116"/>
      <c r="U564" s="152" t="s">
        <v>316</v>
      </c>
      <c r="V564" s="152" t="s">
        <v>340</v>
      </c>
      <c r="W564" s="152" t="s">
        <v>156</v>
      </c>
      <c r="AL564" s="117"/>
      <c r="AN564" s="35" t="s">
        <v>6137</v>
      </c>
      <c r="AO564" s="35" t="s">
        <v>6136</v>
      </c>
      <c r="AQ564" s="25" t="str">
        <f t="shared" si="99"/>
        <v>-</v>
      </c>
      <c r="BP564" s="61"/>
      <c r="CT564" s="61"/>
      <c r="CU564" s="61"/>
      <c r="CV564" s="61"/>
      <c r="CW564" s="61"/>
      <c r="CX564" s="61"/>
      <c r="CY564" s="61"/>
      <c r="CZ564" s="61"/>
      <c r="DA564" s="61"/>
      <c r="DB564" s="61"/>
      <c r="DC564" s="61"/>
      <c r="DD564" s="61"/>
      <c r="DE564" s="61"/>
      <c r="DF564" s="61"/>
      <c r="DG564" s="61"/>
      <c r="DH564" s="61"/>
      <c r="DI564" s="61"/>
      <c r="DJ564" s="61"/>
      <c r="DK564" s="61"/>
      <c r="DL564" s="61"/>
      <c r="DM564" s="61"/>
    </row>
    <row r="565" spans="1:117" s="25" customFormat="1" x14ac:dyDescent="0.2">
      <c r="A565" s="25" t="s">
        <v>131</v>
      </c>
      <c r="B565" s="25" t="s">
        <v>162</v>
      </c>
      <c r="C565" s="25" t="s">
        <v>150</v>
      </c>
      <c r="I565" s="116"/>
      <c r="J565" s="116"/>
      <c r="K565" s="116"/>
      <c r="L565" s="116"/>
      <c r="M565" s="116"/>
      <c r="N565" s="116"/>
      <c r="U565" s="152" t="s">
        <v>316</v>
      </c>
      <c r="V565" s="152" t="s">
        <v>341</v>
      </c>
      <c r="W565" s="152" t="s">
        <v>157</v>
      </c>
      <c r="AL565" s="117"/>
      <c r="AN565" s="35" t="s">
        <v>6138</v>
      </c>
      <c r="AO565" s="35" t="s">
        <v>6139</v>
      </c>
      <c r="AQ565" s="25" t="str">
        <f t="shared" si="99"/>
        <v>-</v>
      </c>
      <c r="BP565" s="61"/>
      <c r="CT565" s="61"/>
      <c r="CU565" s="61"/>
      <c r="CV565" s="61"/>
      <c r="CW565" s="61"/>
      <c r="CX565" s="61"/>
      <c r="CY565" s="61"/>
      <c r="CZ565" s="61"/>
      <c r="DA565" s="61"/>
      <c r="DB565" s="61"/>
      <c r="DC565" s="61"/>
      <c r="DD565" s="61"/>
      <c r="DE565" s="61"/>
      <c r="DF565" s="61"/>
      <c r="DG565" s="61"/>
      <c r="DH565" s="61"/>
      <c r="DI565" s="61"/>
      <c r="DJ565" s="61"/>
      <c r="DK565" s="61"/>
      <c r="DL565" s="61"/>
      <c r="DM565" s="61"/>
    </row>
    <row r="566" spans="1:117" s="25" customFormat="1" x14ac:dyDescent="0.2">
      <c r="A566" s="25" t="s">
        <v>132</v>
      </c>
      <c r="B566" s="25" t="s">
        <v>162</v>
      </c>
      <c r="C566" s="25" t="s">
        <v>151</v>
      </c>
      <c r="I566" s="116"/>
      <c r="J566" s="116"/>
      <c r="K566" s="116"/>
      <c r="L566" s="116"/>
      <c r="M566" s="116"/>
      <c r="N566" s="116"/>
      <c r="U566" s="152" t="s">
        <v>316</v>
      </c>
      <c r="V566" s="152" t="s">
        <v>342</v>
      </c>
      <c r="W566" s="152" t="s">
        <v>158</v>
      </c>
      <c r="AL566" s="117"/>
      <c r="AN566" s="35" t="s">
        <v>6140</v>
      </c>
      <c r="AO566" s="35" t="s">
        <v>6139</v>
      </c>
      <c r="AQ566" s="25" t="str">
        <f t="shared" si="99"/>
        <v>-</v>
      </c>
      <c r="BP566" s="61"/>
      <c r="CT566" s="61"/>
      <c r="CU566" s="61"/>
      <c r="CV566" s="61"/>
      <c r="CW566" s="61"/>
      <c r="CX566" s="61"/>
      <c r="CY566" s="61"/>
      <c r="CZ566" s="61"/>
      <c r="DA566" s="61"/>
      <c r="DB566" s="61"/>
      <c r="DC566" s="61"/>
      <c r="DD566" s="61"/>
      <c r="DE566" s="61"/>
      <c r="DF566" s="61"/>
      <c r="DG566" s="61"/>
      <c r="DH566" s="61"/>
      <c r="DI566" s="61"/>
      <c r="DJ566" s="61"/>
      <c r="DK566" s="61"/>
      <c r="DL566" s="61"/>
      <c r="DM566" s="61"/>
    </row>
    <row r="567" spans="1:117" s="25" customFormat="1" x14ac:dyDescent="0.2">
      <c r="A567" s="25" t="s">
        <v>133</v>
      </c>
      <c r="B567" s="25" t="s">
        <v>162</v>
      </c>
      <c r="C567" s="25" t="s">
        <v>151</v>
      </c>
      <c r="I567" s="116"/>
      <c r="J567" s="116"/>
      <c r="K567" s="116"/>
      <c r="L567" s="116"/>
      <c r="M567" s="116"/>
      <c r="N567" s="116"/>
      <c r="U567" s="152" t="s">
        <v>317</v>
      </c>
      <c r="V567" s="152" t="s">
        <v>343</v>
      </c>
      <c r="W567" s="152" t="s">
        <v>147</v>
      </c>
      <c r="AL567" s="117"/>
      <c r="AN567" s="35" t="s">
        <v>6141</v>
      </c>
      <c r="AO567" s="35" t="s">
        <v>6139</v>
      </c>
      <c r="AQ567" s="25" t="str">
        <f t="shared" si="99"/>
        <v>-</v>
      </c>
      <c r="BP567" s="61"/>
      <c r="CT567" s="61"/>
      <c r="CU567" s="61"/>
      <c r="CV567" s="61"/>
      <c r="CW567" s="61"/>
      <c r="CX567" s="61"/>
      <c r="CY567" s="61"/>
      <c r="CZ567" s="61"/>
      <c r="DA567" s="61"/>
      <c r="DB567" s="61"/>
      <c r="DC567" s="61"/>
      <c r="DD567" s="61"/>
      <c r="DE567" s="61"/>
      <c r="DF567" s="61"/>
      <c r="DG567" s="61"/>
      <c r="DH567" s="61"/>
      <c r="DI567" s="61"/>
      <c r="DJ567" s="61"/>
      <c r="DK567" s="61"/>
      <c r="DL567" s="61"/>
      <c r="DM567" s="61"/>
    </row>
    <row r="568" spans="1:117" s="25" customFormat="1" x14ac:dyDescent="0.2">
      <c r="A568" s="25" t="s">
        <v>134</v>
      </c>
      <c r="B568" s="25" t="s">
        <v>162</v>
      </c>
      <c r="C568" s="25" t="s">
        <v>152</v>
      </c>
      <c r="I568" s="116"/>
      <c r="J568" s="116"/>
      <c r="K568" s="116"/>
      <c r="L568" s="116"/>
      <c r="M568" s="116"/>
      <c r="N568" s="116"/>
      <c r="U568" s="152" t="s">
        <v>317</v>
      </c>
      <c r="V568" s="152" t="s">
        <v>344</v>
      </c>
      <c r="W568" s="152" t="s">
        <v>148</v>
      </c>
      <c r="AL568" s="117"/>
      <c r="AN568" s="35" t="s">
        <v>6142</v>
      </c>
      <c r="AO568" s="35" t="s">
        <v>6139</v>
      </c>
      <c r="AQ568" s="25" t="str">
        <f t="shared" si="99"/>
        <v>-</v>
      </c>
      <c r="BP568" s="61"/>
      <c r="CT568" s="61"/>
      <c r="CU568" s="61"/>
      <c r="CV568" s="61"/>
      <c r="CW568" s="61"/>
      <c r="CX568" s="61"/>
      <c r="CY568" s="61"/>
      <c r="CZ568" s="61"/>
      <c r="DA568" s="61"/>
      <c r="DB568" s="61"/>
      <c r="DC568" s="61"/>
      <c r="DD568" s="61"/>
      <c r="DE568" s="61"/>
      <c r="DF568" s="61"/>
      <c r="DG568" s="61"/>
      <c r="DH568" s="61"/>
      <c r="DI568" s="61"/>
      <c r="DJ568" s="61"/>
      <c r="DK568" s="61"/>
      <c r="DL568" s="61"/>
      <c r="DM568" s="61"/>
    </row>
    <row r="569" spans="1:117" s="25" customFormat="1" x14ac:dyDescent="0.2">
      <c r="A569" s="25" t="s">
        <v>135</v>
      </c>
      <c r="B569" s="25" t="s">
        <v>162</v>
      </c>
      <c r="C569" s="25" t="s">
        <v>153</v>
      </c>
      <c r="I569" s="116"/>
      <c r="J569" s="116"/>
      <c r="K569" s="116"/>
      <c r="L569" s="116"/>
      <c r="M569" s="116"/>
      <c r="N569" s="116"/>
      <c r="U569" s="152" t="s">
        <v>317</v>
      </c>
      <c r="V569" s="152" t="s">
        <v>345</v>
      </c>
      <c r="W569" s="152" t="s">
        <v>149</v>
      </c>
      <c r="AL569" s="117"/>
      <c r="AN569" s="35" t="s">
        <v>6143</v>
      </c>
      <c r="AO569" s="35" t="s">
        <v>6144</v>
      </c>
      <c r="AQ569" s="25" t="str">
        <f t="shared" si="99"/>
        <v>-</v>
      </c>
      <c r="BP569" s="61"/>
      <c r="CT569" s="61"/>
      <c r="CU569" s="61"/>
      <c r="CV569" s="61"/>
      <c r="CW569" s="61"/>
      <c r="CX569" s="61"/>
      <c r="CY569" s="61"/>
      <c r="CZ569" s="61"/>
      <c r="DA569" s="61"/>
      <c r="DB569" s="61"/>
      <c r="DC569" s="61"/>
      <c r="DD569" s="61"/>
      <c r="DE569" s="61"/>
      <c r="DF569" s="61"/>
      <c r="DG569" s="61"/>
      <c r="DH569" s="61"/>
      <c r="DI569" s="61"/>
      <c r="DJ569" s="61"/>
      <c r="DK569" s="61"/>
      <c r="DL569" s="61"/>
      <c r="DM569" s="61"/>
    </row>
    <row r="570" spans="1:117" s="25" customFormat="1" x14ac:dyDescent="0.2">
      <c r="A570" s="25" t="s">
        <v>136</v>
      </c>
      <c r="B570" s="25" t="s">
        <v>162</v>
      </c>
      <c r="C570" s="25" t="s">
        <v>154</v>
      </c>
      <c r="I570" s="116"/>
      <c r="J570" s="116"/>
      <c r="K570" s="116"/>
      <c r="L570" s="116"/>
      <c r="M570" s="116"/>
      <c r="N570" s="116"/>
      <c r="U570" s="152" t="s">
        <v>317</v>
      </c>
      <c r="V570" s="152" t="s">
        <v>346</v>
      </c>
      <c r="W570" s="152" t="s">
        <v>150</v>
      </c>
      <c r="AL570" s="117"/>
      <c r="AN570" s="35" t="s">
        <v>6145</v>
      </c>
      <c r="AO570" s="35" t="s">
        <v>6144</v>
      </c>
      <c r="AQ570" s="25" t="str">
        <f t="shared" si="99"/>
        <v>-</v>
      </c>
      <c r="BP570" s="61"/>
      <c r="CT570" s="61"/>
      <c r="CU570" s="61"/>
      <c r="CV570" s="61"/>
      <c r="CW570" s="61"/>
      <c r="CX570" s="61"/>
      <c r="CY570" s="61"/>
      <c r="CZ570" s="61"/>
      <c r="DA570" s="61"/>
      <c r="DB570" s="61"/>
      <c r="DC570" s="61"/>
      <c r="DD570" s="61"/>
      <c r="DE570" s="61"/>
      <c r="DF570" s="61"/>
      <c r="DG570" s="61"/>
      <c r="DH570" s="61"/>
      <c r="DI570" s="61"/>
      <c r="DJ570" s="61"/>
      <c r="DK570" s="61"/>
      <c r="DL570" s="61"/>
      <c r="DM570" s="61"/>
    </row>
    <row r="571" spans="1:117" s="25" customFormat="1" x14ac:dyDescent="0.2">
      <c r="A571" s="25" t="s">
        <v>137</v>
      </c>
      <c r="B571" s="25" t="s">
        <v>162</v>
      </c>
      <c r="C571" s="25" t="s">
        <v>155</v>
      </c>
      <c r="I571" s="116"/>
      <c r="J571" s="116"/>
      <c r="K571" s="116"/>
      <c r="L571" s="116"/>
      <c r="M571" s="116"/>
      <c r="N571" s="116"/>
      <c r="U571" s="152" t="s">
        <v>317</v>
      </c>
      <c r="V571" s="152" t="s">
        <v>347</v>
      </c>
      <c r="W571" s="152" t="s">
        <v>151</v>
      </c>
      <c r="AL571" s="117"/>
      <c r="AN571" s="35" t="s">
        <v>6146</v>
      </c>
      <c r="AO571" s="35" t="s">
        <v>6147</v>
      </c>
      <c r="AQ571" s="25" t="str">
        <f t="shared" si="99"/>
        <v>-</v>
      </c>
      <c r="BP571" s="61"/>
      <c r="CT571" s="61"/>
      <c r="CU571" s="61"/>
      <c r="CV571" s="61"/>
      <c r="CW571" s="61"/>
      <c r="CX571" s="61"/>
      <c r="CY571" s="61"/>
      <c r="CZ571" s="61"/>
      <c r="DA571" s="61"/>
      <c r="DB571" s="61"/>
      <c r="DC571" s="61"/>
      <c r="DD571" s="61"/>
      <c r="DE571" s="61"/>
      <c r="DF571" s="61"/>
      <c r="DG571" s="61"/>
      <c r="DH571" s="61"/>
      <c r="DI571" s="61"/>
      <c r="DJ571" s="61"/>
      <c r="DK571" s="61"/>
      <c r="DL571" s="61"/>
      <c r="DM571" s="61"/>
    </row>
    <row r="572" spans="1:117" s="25" customFormat="1" x14ac:dyDescent="0.2">
      <c r="A572" s="25" t="s">
        <v>138</v>
      </c>
      <c r="B572" s="25" t="s">
        <v>162</v>
      </c>
      <c r="C572" s="25" t="s">
        <v>156</v>
      </c>
      <c r="I572" s="116"/>
      <c r="J572" s="116"/>
      <c r="K572" s="116"/>
      <c r="L572" s="116"/>
      <c r="M572" s="116"/>
      <c r="N572" s="116"/>
      <c r="U572" s="152" t="s">
        <v>317</v>
      </c>
      <c r="V572" s="152" t="s">
        <v>348</v>
      </c>
      <c r="W572" s="152" t="s">
        <v>152</v>
      </c>
      <c r="AL572" s="117"/>
      <c r="AN572" s="35" t="s">
        <v>6148</v>
      </c>
      <c r="AO572" s="35" t="s">
        <v>6149</v>
      </c>
      <c r="AQ572" s="25" t="str">
        <f t="shared" si="99"/>
        <v>-</v>
      </c>
      <c r="BP572" s="61"/>
      <c r="CT572" s="61"/>
      <c r="CU572" s="61"/>
      <c r="CV572" s="61"/>
      <c r="CW572" s="61"/>
      <c r="CX572" s="61"/>
      <c r="CY572" s="61"/>
      <c r="CZ572" s="61"/>
      <c r="DA572" s="61"/>
      <c r="DB572" s="61"/>
      <c r="DC572" s="61"/>
      <c r="DD572" s="61"/>
      <c r="DE572" s="61"/>
      <c r="DF572" s="61"/>
      <c r="DG572" s="61"/>
      <c r="DH572" s="61"/>
      <c r="DI572" s="61"/>
      <c r="DJ572" s="61"/>
      <c r="DK572" s="61"/>
      <c r="DL572" s="61"/>
      <c r="DM572" s="61"/>
    </row>
    <row r="573" spans="1:117" s="25" customFormat="1" x14ac:dyDescent="0.2">
      <c r="A573" s="25" t="s">
        <v>139</v>
      </c>
      <c r="B573" s="25" t="s">
        <v>162</v>
      </c>
      <c r="C573" s="25" t="s">
        <v>157</v>
      </c>
      <c r="I573" s="116"/>
      <c r="J573" s="116"/>
      <c r="K573" s="116"/>
      <c r="L573" s="116"/>
      <c r="M573" s="116"/>
      <c r="N573" s="116"/>
      <c r="U573" s="152" t="s">
        <v>317</v>
      </c>
      <c r="V573" s="152" t="s">
        <v>349</v>
      </c>
      <c r="W573" s="152" t="s">
        <v>153</v>
      </c>
      <c r="AL573" s="117"/>
      <c r="AN573" s="35" t="s">
        <v>6150</v>
      </c>
      <c r="AO573" s="35" t="s">
        <v>6149</v>
      </c>
      <c r="AQ573" s="25" t="str">
        <f t="shared" si="99"/>
        <v>-</v>
      </c>
      <c r="BP573" s="61"/>
      <c r="CT573" s="61"/>
      <c r="CU573" s="61"/>
      <c r="CV573" s="61"/>
      <c r="CW573" s="61"/>
      <c r="CX573" s="61"/>
      <c r="CY573" s="61"/>
      <c r="CZ573" s="61"/>
      <c r="DA573" s="61"/>
      <c r="DB573" s="61"/>
      <c r="DC573" s="61"/>
      <c r="DD573" s="61"/>
      <c r="DE573" s="61"/>
      <c r="DF573" s="61"/>
      <c r="DG573" s="61"/>
      <c r="DH573" s="61"/>
      <c r="DI573" s="61"/>
      <c r="DJ573" s="61"/>
      <c r="DK573" s="61"/>
      <c r="DL573" s="61"/>
      <c r="DM573" s="61"/>
    </row>
    <row r="574" spans="1:117" s="25" customFormat="1" x14ac:dyDescent="0.2">
      <c r="A574" s="25" t="s">
        <v>140</v>
      </c>
      <c r="B574" s="25" t="s">
        <v>162</v>
      </c>
      <c r="C574" s="25" t="s">
        <v>158</v>
      </c>
      <c r="I574" s="116"/>
      <c r="J574" s="116"/>
      <c r="K574" s="116"/>
      <c r="L574" s="116"/>
      <c r="M574" s="116"/>
      <c r="N574" s="116"/>
      <c r="U574" s="152" t="s">
        <v>317</v>
      </c>
      <c r="V574" s="152" t="s">
        <v>350</v>
      </c>
      <c r="W574" s="152" t="s">
        <v>154</v>
      </c>
      <c r="AL574" s="117"/>
      <c r="AN574" s="35" t="s">
        <v>6151</v>
      </c>
      <c r="AO574" s="35" t="s">
        <v>6149</v>
      </c>
      <c r="AQ574" s="25" t="str">
        <f t="shared" si="99"/>
        <v>-</v>
      </c>
      <c r="BP574" s="61"/>
      <c r="CT574" s="61"/>
      <c r="CU574" s="61"/>
      <c r="CV574" s="61"/>
      <c r="CW574" s="61"/>
      <c r="CX574" s="61"/>
      <c r="CY574" s="61"/>
      <c r="CZ574" s="61"/>
      <c r="DA574" s="61"/>
      <c r="DB574" s="61"/>
      <c r="DC574" s="61"/>
      <c r="DD574" s="61"/>
      <c r="DE574" s="61"/>
      <c r="DF574" s="61"/>
      <c r="DG574" s="61"/>
      <c r="DH574" s="61"/>
      <c r="DI574" s="61"/>
      <c r="DJ574" s="61"/>
      <c r="DK574" s="61"/>
      <c r="DL574" s="61"/>
      <c r="DM574" s="61"/>
    </row>
    <row r="575" spans="1:117" s="25" customFormat="1" x14ac:dyDescent="0.2">
      <c r="A575" s="25" t="s">
        <v>141</v>
      </c>
      <c r="B575" s="25" t="s">
        <v>162</v>
      </c>
      <c r="C575" s="25" t="s">
        <v>147</v>
      </c>
      <c r="I575" s="116"/>
      <c r="J575" s="116"/>
      <c r="K575" s="116"/>
      <c r="L575" s="116"/>
      <c r="M575" s="116"/>
      <c r="N575" s="116"/>
      <c r="U575" s="152" t="s">
        <v>317</v>
      </c>
      <c r="V575" s="152" t="s">
        <v>351</v>
      </c>
      <c r="W575" s="152" t="s">
        <v>155</v>
      </c>
      <c r="AL575" s="117"/>
      <c r="AN575" s="35" t="s">
        <v>6152</v>
      </c>
      <c r="AO575" s="35" t="s">
        <v>6153</v>
      </c>
      <c r="AQ575" s="25" t="str">
        <f t="shared" si="99"/>
        <v>-</v>
      </c>
      <c r="BP575" s="61"/>
      <c r="CT575" s="61"/>
      <c r="CU575" s="61"/>
      <c r="CV575" s="61"/>
      <c r="CW575" s="61"/>
      <c r="CX575" s="61"/>
      <c r="CY575" s="61"/>
      <c r="CZ575" s="61"/>
      <c r="DA575" s="61"/>
      <c r="DB575" s="61"/>
      <c r="DC575" s="61"/>
      <c r="DD575" s="61"/>
      <c r="DE575" s="61"/>
      <c r="DF575" s="61"/>
      <c r="DG575" s="61"/>
      <c r="DH575" s="61"/>
      <c r="DI575" s="61"/>
      <c r="DJ575" s="61"/>
      <c r="DK575" s="61"/>
      <c r="DL575" s="61"/>
      <c r="DM575" s="61"/>
    </row>
    <row r="576" spans="1:117" s="25" customFormat="1" x14ac:dyDescent="0.2">
      <c r="A576" s="25" t="s">
        <v>142</v>
      </c>
      <c r="B576" s="25" t="s">
        <v>162</v>
      </c>
      <c r="C576" s="25" t="s">
        <v>148</v>
      </c>
      <c r="I576" s="116"/>
      <c r="J576" s="116"/>
      <c r="K576" s="116"/>
      <c r="L576" s="116"/>
      <c r="M576" s="116"/>
      <c r="N576" s="116"/>
      <c r="U576" s="152" t="s">
        <v>317</v>
      </c>
      <c r="V576" s="152" t="s">
        <v>352</v>
      </c>
      <c r="W576" s="152" t="s">
        <v>156</v>
      </c>
      <c r="AL576" s="117"/>
      <c r="AN576" s="35" t="s">
        <v>6154</v>
      </c>
      <c r="AO576" s="35" t="s">
        <v>6153</v>
      </c>
      <c r="AQ576" s="25" t="str">
        <f t="shared" si="99"/>
        <v>-</v>
      </c>
      <c r="BP576" s="61"/>
      <c r="CT576" s="61"/>
      <c r="CU576" s="61"/>
      <c r="CV576" s="61"/>
      <c r="CW576" s="61"/>
      <c r="CX576" s="61"/>
      <c r="CY576" s="61"/>
      <c r="CZ576" s="61"/>
      <c r="DA576" s="61"/>
      <c r="DB576" s="61"/>
      <c r="DC576" s="61"/>
      <c r="DD576" s="61"/>
      <c r="DE576" s="61"/>
      <c r="DF576" s="61"/>
      <c r="DG576" s="61"/>
      <c r="DH576" s="61"/>
      <c r="DI576" s="61"/>
      <c r="DJ576" s="61"/>
      <c r="DK576" s="61"/>
      <c r="DL576" s="61"/>
      <c r="DM576" s="61"/>
    </row>
    <row r="577" spans="1:117" s="25" customFormat="1" x14ac:dyDescent="0.2">
      <c r="A577" s="25" t="s">
        <v>143</v>
      </c>
      <c r="B577" s="25" t="s">
        <v>162</v>
      </c>
      <c r="C577" s="25" t="s">
        <v>149</v>
      </c>
      <c r="I577" s="116"/>
      <c r="J577" s="116"/>
      <c r="K577" s="116"/>
      <c r="L577" s="116"/>
      <c r="M577" s="116"/>
      <c r="N577" s="116"/>
      <c r="U577" s="152" t="s">
        <v>317</v>
      </c>
      <c r="V577" s="152" t="s">
        <v>293</v>
      </c>
      <c r="W577" s="152" t="s">
        <v>157</v>
      </c>
      <c r="AL577" s="117"/>
      <c r="AN577" s="35" t="s">
        <v>6155</v>
      </c>
      <c r="AO577" s="35" t="s">
        <v>6153</v>
      </c>
      <c r="AQ577" s="25" t="str">
        <f t="shared" si="99"/>
        <v>-</v>
      </c>
      <c r="BP577" s="61"/>
      <c r="CT577" s="61"/>
      <c r="CU577" s="61"/>
      <c r="CV577" s="61"/>
      <c r="CW577" s="61"/>
      <c r="CX577" s="61"/>
      <c r="CY577" s="61"/>
      <c r="CZ577" s="61"/>
      <c r="DA577" s="61"/>
      <c r="DB577" s="61"/>
      <c r="DC577" s="61"/>
      <c r="DD577" s="61"/>
      <c r="DE577" s="61"/>
      <c r="DF577" s="61"/>
      <c r="DG577" s="61"/>
      <c r="DH577" s="61"/>
      <c r="DI577" s="61"/>
      <c r="DJ577" s="61"/>
      <c r="DK577" s="61"/>
      <c r="DL577" s="61"/>
      <c r="DM577" s="61"/>
    </row>
    <row r="578" spans="1:117" s="25" customFormat="1" x14ac:dyDescent="0.2">
      <c r="A578" s="25" t="s">
        <v>144</v>
      </c>
      <c r="B578" s="25" t="s">
        <v>162</v>
      </c>
      <c r="C578" s="25" t="s">
        <v>150</v>
      </c>
      <c r="I578" s="116"/>
      <c r="J578" s="116"/>
      <c r="K578" s="116"/>
      <c r="L578" s="116"/>
      <c r="M578" s="116"/>
      <c r="N578" s="116"/>
      <c r="U578" s="152" t="s">
        <v>317</v>
      </c>
      <c r="V578" s="152" t="s">
        <v>294</v>
      </c>
      <c r="W578" s="152" t="s">
        <v>158</v>
      </c>
      <c r="AL578" s="117"/>
      <c r="AN578" s="35" t="s">
        <v>6156</v>
      </c>
      <c r="AO578" s="35" t="s">
        <v>6153</v>
      </c>
      <c r="AQ578" s="25" t="str">
        <f t="shared" si="99"/>
        <v>-</v>
      </c>
      <c r="BP578" s="61"/>
      <c r="CT578" s="61"/>
      <c r="CU578" s="61"/>
      <c r="CV578" s="61"/>
      <c r="CW578" s="61"/>
      <c r="CX578" s="61"/>
      <c r="CY578" s="61"/>
      <c r="CZ578" s="61"/>
      <c r="DA578" s="61"/>
      <c r="DB578" s="61"/>
      <c r="DC578" s="61"/>
      <c r="DD578" s="61"/>
      <c r="DE578" s="61"/>
      <c r="DF578" s="61"/>
      <c r="DG578" s="61"/>
      <c r="DH578" s="61"/>
      <c r="DI578" s="61"/>
      <c r="DJ578" s="61"/>
      <c r="DK578" s="61"/>
      <c r="DL578" s="61"/>
      <c r="DM578" s="61"/>
    </row>
    <row r="579" spans="1:117" s="25" customFormat="1" x14ac:dyDescent="0.2">
      <c r="A579" s="25" t="s">
        <v>1</v>
      </c>
      <c r="B579" s="25" t="s">
        <v>163</v>
      </c>
      <c r="C579" s="25" t="s">
        <v>151</v>
      </c>
      <c r="I579" s="116"/>
      <c r="J579" s="116"/>
      <c r="K579" s="116"/>
      <c r="L579" s="116"/>
      <c r="M579" s="116"/>
      <c r="N579" s="116"/>
      <c r="U579" s="152" t="s">
        <v>318</v>
      </c>
      <c r="V579" s="152" t="s">
        <v>295</v>
      </c>
      <c r="W579" s="152" t="s">
        <v>147</v>
      </c>
      <c r="AL579" s="117"/>
      <c r="AN579" s="35" t="s">
        <v>6157</v>
      </c>
      <c r="AO579" s="35" t="s">
        <v>6153</v>
      </c>
      <c r="AQ579" s="25" t="str">
        <f t="shared" si="99"/>
        <v>-</v>
      </c>
      <c r="BP579" s="61"/>
      <c r="CT579" s="61"/>
      <c r="CU579" s="61"/>
      <c r="CV579" s="61"/>
      <c r="CW579" s="61"/>
      <c r="CX579" s="61"/>
      <c r="CY579" s="61"/>
      <c r="CZ579" s="61"/>
      <c r="DA579" s="61"/>
      <c r="DB579" s="61"/>
      <c r="DC579" s="61"/>
      <c r="DD579" s="61"/>
      <c r="DE579" s="61"/>
      <c r="DF579" s="61"/>
      <c r="DG579" s="61"/>
      <c r="DH579" s="61"/>
      <c r="DI579" s="61"/>
      <c r="DJ579" s="61"/>
      <c r="DK579" s="61"/>
      <c r="DL579" s="61"/>
      <c r="DM579" s="61"/>
    </row>
    <row r="580" spans="1:117" s="25" customFormat="1" x14ac:dyDescent="0.2">
      <c r="A580" s="25" t="s">
        <v>2</v>
      </c>
      <c r="B580" s="25" t="s">
        <v>163</v>
      </c>
      <c r="C580" s="25" t="s">
        <v>152</v>
      </c>
      <c r="I580" s="116"/>
      <c r="J580" s="116"/>
      <c r="K580" s="116"/>
      <c r="L580" s="116"/>
      <c r="M580" s="116"/>
      <c r="N580" s="116"/>
      <c r="U580" s="152" t="s">
        <v>318</v>
      </c>
      <c r="V580" s="152" t="s">
        <v>296</v>
      </c>
      <c r="W580" s="152" t="s">
        <v>148</v>
      </c>
      <c r="AL580" s="117"/>
      <c r="AN580" s="35" t="s">
        <v>6158</v>
      </c>
      <c r="AO580" s="35" t="s">
        <v>6153</v>
      </c>
      <c r="AQ580" s="25" t="str">
        <f t="shared" si="99"/>
        <v>-</v>
      </c>
      <c r="BP580" s="61"/>
      <c r="CT580" s="61"/>
      <c r="CU580" s="61"/>
      <c r="CV580" s="61"/>
      <c r="CW580" s="61"/>
      <c r="CX580" s="61"/>
      <c r="CY580" s="61"/>
      <c r="CZ580" s="61"/>
      <c r="DA580" s="61"/>
      <c r="DB580" s="61"/>
      <c r="DC580" s="61"/>
      <c r="DD580" s="61"/>
      <c r="DE580" s="61"/>
      <c r="DF580" s="61"/>
      <c r="DG580" s="61"/>
      <c r="DH580" s="61"/>
      <c r="DI580" s="61"/>
      <c r="DJ580" s="61"/>
      <c r="DK580" s="61"/>
      <c r="DL580" s="61"/>
      <c r="DM580" s="61"/>
    </row>
    <row r="581" spans="1:117" s="25" customFormat="1" x14ac:dyDescent="0.2">
      <c r="A581" s="25" t="s">
        <v>3</v>
      </c>
      <c r="B581" s="25" t="s">
        <v>163</v>
      </c>
      <c r="C581" s="25" t="s">
        <v>153</v>
      </c>
      <c r="I581" s="116"/>
      <c r="J581" s="116"/>
      <c r="K581" s="116"/>
      <c r="L581" s="116"/>
      <c r="M581" s="116"/>
      <c r="N581" s="116"/>
      <c r="U581" s="152" t="s">
        <v>318</v>
      </c>
      <c r="V581" s="152" t="s">
        <v>297</v>
      </c>
      <c r="W581" s="152" t="s">
        <v>149</v>
      </c>
      <c r="AL581" s="117"/>
      <c r="AN581" s="35" t="s">
        <v>6159</v>
      </c>
      <c r="AO581" s="35" t="s">
        <v>6160</v>
      </c>
      <c r="AQ581" s="25" t="str">
        <f t="shared" si="99"/>
        <v>-</v>
      </c>
      <c r="BP581" s="61"/>
      <c r="CT581" s="61"/>
      <c r="CU581" s="61"/>
      <c r="CV581" s="61"/>
      <c r="CW581" s="61"/>
      <c r="CX581" s="61"/>
      <c r="CY581" s="61"/>
      <c r="CZ581" s="61"/>
      <c r="DA581" s="61"/>
      <c r="DB581" s="61"/>
      <c r="DC581" s="61"/>
      <c r="DD581" s="61"/>
      <c r="DE581" s="61"/>
      <c r="DF581" s="61"/>
      <c r="DG581" s="61"/>
      <c r="DH581" s="61"/>
      <c r="DI581" s="61"/>
      <c r="DJ581" s="61"/>
      <c r="DK581" s="61"/>
      <c r="DL581" s="61"/>
      <c r="DM581" s="61"/>
    </row>
    <row r="582" spans="1:117" s="25" customFormat="1" x14ac:dyDescent="0.2">
      <c r="A582" s="25" t="s">
        <v>4</v>
      </c>
      <c r="B582" s="25" t="s">
        <v>163</v>
      </c>
      <c r="C582" s="25" t="s">
        <v>154</v>
      </c>
      <c r="I582" s="116"/>
      <c r="J582" s="116"/>
      <c r="K582" s="116"/>
      <c r="L582" s="116"/>
      <c r="M582" s="116"/>
      <c r="N582" s="116"/>
      <c r="U582" s="152" t="s">
        <v>318</v>
      </c>
      <c r="V582" s="152" t="s">
        <v>298</v>
      </c>
      <c r="W582" s="152" t="s">
        <v>150</v>
      </c>
      <c r="AL582" s="117"/>
      <c r="AN582" s="35" t="s">
        <v>6161</v>
      </c>
      <c r="AO582" s="35" t="s">
        <v>6160</v>
      </c>
      <c r="AQ582" s="25" t="str">
        <f t="shared" si="99"/>
        <v>-</v>
      </c>
      <c r="BP582" s="61"/>
      <c r="CT582" s="61"/>
      <c r="CU582" s="61"/>
      <c r="CV582" s="61"/>
      <c r="CW582" s="61"/>
      <c r="CX582" s="61"/>
      <c r="CY582" s="61"/>
      <c r="CZ582" s="61"/>
      <c r="DA582" s="61"/>
      <c r="DB582" s="61"/>
      <c r="DC582" s="61"/>
      <c r="DD582" s="61"/>
      <c r="DE582" s="61"/>
      <c r="DF582" s="61"/>
      <c r="DG582" s="61"/>
      <c r="DH582" s="61"/>
      <c r="DI582" s="61"/>
      <c r="DJ582" s="61"/>
      <c r="DK582" s="61"/>
      <c r="DL582" s="61"/>
      <c r="DM582" s="61"/>
    </row>
    <row r="583" spans="1:117" s="25" customFormat="1" x14ac:dyDescent="0.2">
      <c r="A583" s="25" t="s">
        <v>5</v>
      </c>
      <c r="B583" s="25" t="s">
        <v>163</v>
      </c>
      <c r="C583" s="25" t="s">
        <v>155</v>
      </c>
      <c r="I583" s="116"/>
      <c r="J583" s="116"/>
      <c r="K583" s="116"/>
      <c r="L583" s="116"/>
      <c r="M583" s="116"/>
      <c r="N583" s="116"/>
      <c r="U583" s="152" t="s">
        <v>318</v>
      </c>
      <c r="V583" s="152" t="s">
        <v>299</v>
      </c>
      <c r="W583" s="152" t="s">
        <v>151</v>
      </c>
      <c r="AL583" s="117"/>
      <c r="AN583" s="35" t="s">
        <v>6162</v>
      </c>
      <c r="AO583" s="35" t="s">
        <v>6160</v>
      </c>
      <c r="AQ583" s="25" t="str">
        <f t="shared" si="99"/>
        <v>-</v>
      </c>
      <c r="BP583" s="61"/>
      <c r="CT583" s="61"/>
      <c r="CU583" s="61"/>
      <c r="CV583" s="61"/>
      <c r="CW583" s="61"/>
      <c r="CX583" s="61"/>
      <c r="CY583" s="61"/>
      <c r="CZ583" s="61"/>
      <c r="DA583" s="61"/>
      <c r="DB583" s="61"/>
      <c r="DC583" s="61"/>
      <c r="DD583" s="61"/>
      <c r="DE583" s="61"/>
      <c r="DF583" s="61"/>
      <c r="DG583" s="61"/>
      <c r="DH583" s="61"/>
      <c r="DI583" s="61"/>
      <c r="DJ583" s="61"/>
      <c r="DK583" s="61"/>
      <c r="DL583" s="61"/>
      <c r="DM583" s="61"/>
    </row>
    <row r="584" spans="1:117" s="25" customFormat="1" x14ac:dyDescent="0.2">
      <c r="A584" s="25" t="s">
        <v>6</v>
      </c>
      <c r="B584" s="25" t="s">
        <v>163</v>
      </c>
      <c r="C584" s="25" t="s">
        <v>156</v>
      </c>
      <c r="I584" s="116"/>
      <c r="J584" s="116"/>
      <c r="K584" s="116"/>
      <c r="L584" s="116"/>
      <c r="M584" s="116"/>
      <c r="N584" s="116"/>
      <c r="U584" s="152" t="s">
        <v>318</v>
      </c>
      <c r="V584" s="152" t="s">
        <v>300</v>
      </c>
      <c r="W584" s="152" t="s">
        <v>152</v>
      </c>
      <c r="AL584" s="117"/>
      <c r="AN584" s="35" t="s">
        <v>6163</v>
      </c>
      <c r="AO584" s="35" t="s">
        <v>6160</v>
      </c>
      <c r="AQ584" s="25" t="str">
        <f t="shared" si="99"/>
        <v>-</v>
      </c>
      <c r="BP584" s="61"/>
      <c r="CT584" s="61"/>
      <c r="CU584" s="61"/>
      <c r="CV584" s="61"/>
      <c r="CW584" s="61"/>
      <c r="CX584" s="61"/>
      <c r="CY584" s="61"/>
      <c r="CZ584" s="61"/>
      <c r="DA584" s="61"/>
      <c r="DB584" s="61"/>
      <c r="DC584" s="61"/>
      <c r="DD584" s="61"/>
      <c r="DE584" s="61"/>
      <c r="DF584" s="61"/>
      <c r="DG584" s="61"/>
      <c r="DH584" s="61"/>
      <c r="DI584" s="61"/>
      <c r="DJ584" s="61"/>
      <c r="DK584" s="61"/>
      <c r="DL584" s="61"/>
      <c r="DM584" s="61"/>
    </row>
    <row r="585" spans="1:117" s="25" customFormat="1" x14ac:dyDescent="0.2">
      <c r="A585" s="25" t="s">
        <v>7</v>
      </c>
      <c r="B585" s="25" t="s">
        <v>163</v>
      </c>
      <c r="C585" s="25" t="s">
        <v>157</v>
      </c>
      <c r="I585" s="116"/>
      <c r="J585" s="116"/>
      <c r="K585" s="116"/>
      <c r="L585" s="116"/>
      <c r="M585" s="116"/>
      <c r="N585" s="116"/>
      <c r="U585" s="152" t="s">
        <v>318</v>
      </c>
      <c r="V585" s="152" t="s">
        <v>301</v>
      </c>
      <c r="W585" s="152" t="s">
        <v>153</v>
      </c>
      <c r="AL585" s="117"/>
      <c r="AN585" s="35" t="s">
        <v>6164</v>
      </c>
      <c r="AO585" s="35" t="s">
        <v>6165</v>
      </c>
      <c r="AQ585" s="25" t="str">
        <f t="shared" si="99"/>
        <v>-</v>
      </c>
      <c r="BP585" s="61"/>
      <c r="CT585" s="61"/>
      <c r="CU585" s="61"/>
      <c r="CV585" s="61"/>
      <c r="CW585" s="61"/>
      <c r="CX585" s="61"/>
      <c r="CY585" s="61"/>
      <c r="CZ585" s="61"/>
      <c r="DA585" s="61"/>
      <c r="DB585" s="61"/>
      <c r="DC585" s="61"/>
      <c r="DD585" s="61"/>
      <c r="DE585" s="61"/>
      <c r="DF585" s="61"/>
      <c r="DG585" s="61"/>
      <c r="DH585" s="61"/>
      <c r="DI585" s="61"/>
      <c r="DJ585" s="61"/>
      <c r="DK585" s="61"/>
      <c r="DL585" s="61"/>
      <c r="DM585" s="61"/>
    </row>
    <row r="586" spans="1:117" s="25" customFormat="1" x14ac:dyDescent="0.2">
      <c r="A586" s="25" t="s">
        <v>8</v>
      </c>
      <c r="B586" s="25" t="s">
        <v>163</v>
      </c>
      <c r="C586" s="25" t="s">
        <v>158</v>
      </c>
      <c r="I586" s="116"/>
      <c r="J586" s="116"/>
      <c r="K586" s="116"/>
      <c r="L586" s="116"/>
      <c r="M586" s="116"/>
      <c r="N586" s="116"/>
      <c r="U586" s="152" t="s">
        <v>318</v>
      </c>
      <c r="V586" s="152" t="s">
        <v>302</v>
      </c>
      <c r="W586" s="152" t="s">
        <v>154</v>
      </c>
      <c r="AL586" s="117"/>
      <c r="AN586" s="35" t="s">
        <v>6166</v>
      </c>
      <c r="AO586" s="35" t="s">
        <v>6165</v>
      </c>
      <c r="AQ586" s="25" t="str">
        <f t="shared" si="99"/>
        <v>-</v>
      </c>
      <c r="BP586" s="61"/>
      <c r="CT586" s="61"/>
      <c r="CU586" s="61"/>
      <c r="CV586" s="61"/>
      <c r="CW586" s="61"/>
      <c r="CX586" s="61"/>
      <c r="CY586" s="61"/>
      <c r="CZ586" s="61"/>
      <c r="DA586" s="61"/>
      <c r="DB586" s="61"/>
      <c r="DC586" s="61"/>
      <c r="DD586" s="61"/>
      <c r="DE586" s="61"/>
      <c r="DF586" s="61"/>
      <c r="DG586" s="61"/>
      <c r="DH586" s="61"/>
      <c r="DI586" s="61"/>
      <c r="DJ586" s="61"/>
      <c r="DK586" s="61"/>
      <c r="DL586" s="61"/>
      <c r="DM586" s="61"/>
    </row>
    <row r="587" spans="1:117" s="25" customFormat="1" x14ac:dyDescent="0.2">
      <c r="A587" s="25" t="s">
        <v>9</v>
      </c>
      <c r="B587" s="25" t="s">
        <v>163</v>
      </c>
      <c r="C587" s="25" t="s">
        <v>147</v>
      </c>
      <c r="I587" s="116"/>
      <c r="J587" s="116"/>
      <c r="K587" s="116"/>
      <c r="L587" s="116"/>
      <c r="M587" s="116"/>
      <c r="N587" s="116"/>
      <c r="U587" s="152" t="s">
        <v>318</v>
      </c>
      <c r="V587" s="152" t="s">
        <v>303</v>
      </c>
      <c r="W587" s="152" t="s">
        <v>155</v>
      </c>
      <c r="AL587" s="117"/>
      <c r="AN587" s="35" t="s">
        <v>6167</v>
      </c>
      <c r="AO587" s="35" t="s">
        <v>6165</v>
      </c>
      <c r="AQ587" s="25" t="str">
        <f t="shared" si="99"/>
        <v>-</v>
      </c>
      <c r="BP587" s="61"/>
      <c r="CT587" s="61"/>
      <c r="CU587" s="61"/>
      <c r="CV587" s="61"/>
      <c r="CW587" s="61"/>
      <c r="CX587" s="61"/>
      <c r="CY587" s="61"/>
      <c r="CZ587" s="61"/>
      <c r="DA587" s="61"/>
      <c r="DB587" s="61"/>
      <c r="DC587" s="61"/>
      <c r="DD587" s="61"/>
      <c r="DE587" s="61"/>
      <c r="DF587" s="61"/>
      <c r="DG587" s="61"/>
      <c r="DH587" s="61"/>
      <c r="DI587" s="61"/>
      <c r="DJ587" s="61"/>
      <c r="DK587" s="61"/>
      <c r="DL587" s="61"/>
      <c r="DM587" s="61"/>
    </row>
    <row r="588" spans="1:117" s="25" customFormat="1" x14ac:dyDescent="0.2">
      <c r="A588" s="25" t="s">
        <v>10</v>
      </c>
      <c r="B588" s="25" t="s">
        <v>163</v>
      </c>
      <c r="C588" s="25" t="s">
        <v>148</v>
      </c>
      <c r="I588" s="116"/>
      <c r="J588" s="116"/>
      <c r="K588" s="116"/>
      <c r="L588" s="116"/>
      <c r="M588" s="116"/>
      <c r="N588" s="116"/>
      <c r="U588" s="152" t="s">
        <v>318</v>
      </c>
      <c r="V588" s="152" t="s">
        <v>304</v>
      </c>
      <c r="W588" s="152" t="s">
        <v>156</v>
      </c>
      <c r="AL588" s="117"/>
      <c r="AN588" s="35" t="s">
        <v>6168</v>
      </c>
      <c r="AO588" s="35" t="s">
        <v>6165</v>
      </c>
      <c r="AQ588" s="25" t="str">
        <f t="shared" si="99"/>
        <v>-</v>
      </c>
      <c r="BP588" s="61"/>
      <c r="CT588" s="61"/>
      <c r="CU588" s="61"/>
      <c r="CV588" s="61"/>
      <c r="CW588" s="61"/>
      <c r="CX588" s="61"/>
      <c r="CY588" s="61"/>
      <c r="CZ588" s="61"/>
      <c r="DA588" s="61"/>
      <c r="DB588" s="61"/>
      <c r="DC588" s="61"/>
      <c r="DD588" s="61"/>
      <c r="DE588" s="61"/>
      <c r="DF588" s="61"/>
      <c r="DG588" s="61"/>
      <c r="DH588" s="61"/>
      <c r="DI588" s="61"/>
      <c r="DJ588" s="61"/>
      <c r="DK588" s="61"/>
      <c r="DL588" s="61"/>
      <c r="DM588" s="61"/>
    </row>
    <row r="589" spans="1:117" s="25" customFormat="1" x14ac:dyDescent="0.2">
      <c r="A589" s="25" t="s">
        <v>11</v>
      </c>
      <c r="B589" s="25" t="s">
        <v>163</v>
      </c>
      <c r="C589" s="25" t="s">
        <v>149</v>
      </c>
      <c r="I589" s="116"/>
      <c r="J589" s="116"/>
      <c r="K589" s="116"/>
      <c r="L589" s="116"/>
      <c r="M589" s="116"/>
      <c r="N589" s="116"/>
      <c r="U589" s="152" t="s">
        <v>318</v>
      </c>
      <c r="V589" s="152" t="s">
        <v>305</v>
      </c>
      <c r="W589" s="152" t="s">
        <v>157</v>
      </c>
      <c r="AL589" s="117"/>
      <c r="AN589" s="35" t="s">
        <v>6169</v>
      </c>
      <c r="AO589" s="35" t="s">
        <v>6170</v>
      </c>
      <c r="AQ589" s="25" t="str">
        <f t="shared" si="99"/>
        <v>-</v>
      </c>
      <c r="BP589" s="61"/>
      <c r="CT589" s="61"/>
      <c r="CU589" s="61"/>
      <c r="CV589" s="61"/>
      <c r="CW589" s="61"/>
      <c r="CX589" s="61"/>
      <c r="CY589" s="61"/>
      <c r="CZ589" s="61"/>
      <c r="DA589" s="61"/>
      <c r="DB589" s="61"/>
      <c r="DC589" s="61"/>
      <c r="DD589" s="61"/>
      <c r="DE589" s="61"/>
      <c r="DF589" s="61"/>
      <c r="DG589" s="61"/>
      <c r="DH589" s="61"/>
      <c r="DI589" s="61"/>
      <c r="DJ589" s="61"/>
      <c r="DK589" s="61"/>
      <c r="DL589" s="61"/>
      <c r="DM589" s="61"/>
    </row>
    <row r="590" spans="1:117" s="25" customFormat="1" x14ac:dyDescent="0.2">
      <c r="A590" s="25" t="s">
        <v>12</v>
      </c>
      <c r="B590" s="25" t="s">
        <v>163</v>
      </c>
      <c r="C590" s="25" t="s">
        <v>150</v>
      </c>
      <c r="I590" s="116"/>
      <c r="J590" s="116"/>
      <c r="K590" s="116"/>
      <c r="L590" s="116"/>
      <c r="M590" s="116"/>
      <c r="N590" s="116"/>
      <c r="U590" s="152" t="s">
        <v>318</v>
      </c>
      <c r="V590" s="152" t="s">
        <v>306</v>
      </c>
      <c r="W590" s="152" t="s">
        <v>158</v>
      </c>
      <c r="AL590" s="117"/>
      <c r="AN590" s="35" t="s">
        <v>6171</v>
      </c>
      <c r="AO590" s="35" t="s">
        <v>6170</v>
      </c>
      <c r="AQ590" s="25" t="str">
        <f t="shared" si="99"/>
        <v>-</v>
      </c>
      <c r="BP590" s="61"/>
      <c r="CT590" s="61"/>
      <c r="CU590" s="61"/>
      <c r="CV590" s="61"/>
      <c r="CW590" s="61"/>
      <c r="CX590" s="61"/>
      <c r="CY590" s="61"/>
      <c r="CZ590" s="61"/>
      <c r="DA590" s="61"/>
      <c r="DB590" s="61"/>
      <c r="DC590" s="61"/>
      <c r="DD590" s="61"/>
      <c r="DE590" s="61"/>
      <c r="DF590" s="61"/>
      <c r="DG590" s="61"/>
      <c r="DH590" s="61"/>
      <c r="DI590" s="61"/>
      <c r="DJ590" s="61"/>
      <c r="DK590" s="61"/>
      <c r="DL590" s="61"/>
      <c r="DM590" s="61"/>
    </row>
    <row r="591" spans="1:117" s="25" customFormat="1" x14ac:dyDescent="0.2">
      <c r="A591" s="25" t="s">
        <v>13</v>
      </c>
      <c r="B591" s="25" t="s">
        <v>163</v>
      </c>
      <c r="C591" s="25" t="s">
        <v>150</v>
      </c>
      <c r="I591" s="116"/>
      <c r="J591" s="116"/>
      <c r="K591" s="116"/>
      <c r="L591" s="116"/>
      <c r="M591" s="116"/>
      <c r="N591" s="116"/>
      <c r="U591" s="152" t="s">
        <v>319</v>
      </c>
      <c r="V591" s="152" t="s">
        <v>307</v>
      </c>
      <c r="W591" s="152" t="s">
        <v>147</v>
      </c>
      <c r="AL591" s="117"/>
      <c r="AN591" s="35" t="s">
        <v>6172</v>
      </c>
      <c r="AO591" s="35" t="s">
        <v>6173</v>
      </c>
      <c r="AQ591" s="25" t="str">
        <f t="shared" si="99"/>
        <v>-</v>
      </c>
      <c r="BP591" s="61"/>
      <c r="CT591" s="61"/>
      <c r="CU591" s="61"/>
      <c r="CV591" s="61"/>
      <c r="CW591" s="61"/>
      <c r="CX591" s="61"/>
      <c r="CY591" s="61"/>
      <c r="CZ591" s="61"/>
      <c r="DA591" s="61"/>
      <c r="DB591" s="61"/>
      <c r="DC591" s="61"/>
      <c r="DD591" s="61"/>
      <c r="DE591" s="61"/>
      <c r="DF591" s="61"/>
      <c r="DG591" s="61"/>
      <c r="DH591" s="61"/>
      <c r="DI591" s="61"/>
      <c r="DJ591" s="61"/>
      <c r="DK591" s="61"/>
      <c r="DL591" s="61"/>
      <c r="DM591" s="61"/>
    </row>
    <row r="592" spans="1:117" s="25" customFormat="1" x14ac:dyDescent="0.2">
      <c r="A592" s="25" t="s">
        <v>14</v>
      </c>
      <c r="B592" s="25" t="s">
        <v>163</v>
      </c>
      <c r="C592" s="25" t="s">
        <v>151</v>
      </c>
      <c r="I592" s="116"/>
      <c r="J592" s="116"/>
      <c r="K592" s="116"/>
      <c r="L592" s="116"/>
      <c r="M592" s="116"/>
      <c r="N592" s="116"/>
      <c r="U592" s="152" t="s">
        <v>319</v>
      </c>
      <c r="V592" s="152" t="s">
        <v>308</v>
      </c>
      <c r="W592" s="152" t="s">
        <v>148</v>
      </c>
      <c r="AL592" s="117"/>
      <c r="AN592" s="35" t="s">
        <v>6174</v>
      </c>
      <c r="AO592" s="35" t="s">
        <v>6173</v>
      </c>
      <c r="AQ592" s="25" t="str">
        <f t="shared" si="99"/>
        <v>-</v>
      </c>
      <c r="BP592" s="61"/>
      <c r="CT592" s="61"/>
      <c r="CU592" s="61"/>
      <c r="CV592" s="61"/>
      <c r="CW592" s="61"/>
      <c r="CX592" s="61"/>
      <c r="CY592" s="61"/>
      <c r="CZ592" s="61"/>
      <c r="DA592" s="61"/>
      <c r="DB592" s="61"/>
      <c r="DC592" s="61"/>
      <c r="DD592" s="61"/>
      <c r="DE592" s="61"/>
      <c r="DF592" s="61"/>
      <c r="DG592" s="61"/>
      <c r="DH592" s="61"/>
      <c r="DI592" s="61"/>
      <c r="DJ592" s="61"/>
      <c r="DK592" s="61"/>
      <c r="DL592" s="61"/>
      <c r="DM592" s="61"/>
    </row>
    <row r="593" spans="1:117" s="25" customFormat="1" x14ac:dyDescent="0.2">
      <c r="A593" s="25" t="s">
        <v>15</v>
      </c>
      <c r="B593" s="25" t="s">
        <v>163</v>
      </c>
      <c r="C593" s="25" t="s">
        <v>152</v>
      </c>
      <c r="I593" s="116"/>
      <c r="J593" s="116"/>
      <c r="K593" s="116"/>
      <c r="L593" s="116"/>
      <c r="M593" s="116"/>
      <c r="N593" s="116"/>
      <c r="U593" s="152" t="s">
        <v>319</v>
      </c>
      <c r="V593" s="152" t="s">
        <v>309</v>
      </c>
      <c r="W593" s="152" t="s">
        <v>149</v>
      </c>
      <c r="AL593" s="117"/>
      <c r="AN593" s="35" t="s">
        <v>6175</v>
      </c>
      <c r="AO593" s="35" t="s">
        <v>6176</v>
      </c>
      <c r="AQ593" s="25" t="str">
        <f t="shared" si="99"/>
        <v>-</v>
      </c>
      <c r="BP593" s="61"/>
      <c r="CT593" s="61"/>
      <c r="CU593" s="61"/>
      <c r="CV593" s="61"/>
      <c r="CW593" s="61"/>
      <c r="CX593" s="61"/>
      <c r="CY593" s="61"/>
      <c r="CZ593" s="61"/>
      <c r="DA593" s="61"/>
      <c r="DB593" s="61"/>
      <c r="DC593" s="61"/>
      <c r="DD593" s="61"/>
      <c r="DE593" s="61"/>
      <c r="DF593" s="61"/>
      <c r="DG593" s="61"/>
      <c r="DH593" s="61"/>
      <c r="DI593" s="61"/>
      <c r="DJ593" s="61"/>
      <c r="DK593" s="61"/>
      <c r="DL593" s="61"/>
      <c r="DM593" s="61"/>
    </row>
    <row r="594" spans="1:117" s="25" customFormat="1" x14ac:dyDescent="0.2">
      <c r="A594" s="25" t="s">
        <v>16</v>
      </c>
      <c r="B594" s="25" t="s">
        <v>163</v>
      </c>
      <c r="C594" s="25" t="s">
        <v>153</v>
      </c>
      <c r="I594" s="116"/>
      <c r="J594" s="116"/>
      <c r="K594" s="116"/>
      <c r="L594" s="116"/>
      <c r="M594" s="116"/>
      <c r="N594" s="116"/>
      <c r="U594" s="152" t="s">
        <v>319</v>
      </c>
      <c r="V594" s="152" t="s">
        <v>310</v>
      </c>
      <c r="W594" s="152" t="s">
        <v>150</v>
      </c>
      <c r="AL594" s="117"/>
      <c r="AN594" s="35" t="s">
        <v>6177</v>
      </c>
      <c r="AO594" s="35" t="s">
        <v>6176</v>
      </c>
      <c r="AQ594" s="25" t="str">
        <f t="shared" si="99"/>
        <v>-</v>
      </c>
      <c r="BP594" s="61"/>
      <c r="CT594" s="61"/>
      <c r="CU594" s="61"/>
      <c r="CV594" s="61"/>
      <c r="CW594" s="61"/>
      <c r="CX594" s="61"/>
      <c r="CY594" s="61"/>
      <c r="CZ594" s="61"/>
      <c r="DA594" s="61"/>
      <c r="DB594" s="61"/>
      <c r="DC594" s="61"/>
      <c r="DD594" s="61"/>
      <c r="DE594" s="61"/>
      <c r="DF594" s="61"/>
      <c r="DG594" s="61"/>
      <c r="DH594" s="61"/>
      <c r="DI594" s="61"/>
      <c r="DJ594" s="61"/>
      <c r="DK594" s="61"/>
      <c r="DL594" s="61"/>
      <c r="DM594" s="61"/>
    </row>
    <row r="595" spans="1:117" s="25" customFormat="1" x14ac:dyDescent="0.2">
      <c r="A595" s="25" t="s">
        <v>17</v>
      </c>
      <c r="B595" s="25" t="s">
        <v>163</v>
      </c>
      <c r="C595" s="25" t="s">
        <v>154</v>
      </c>
      <c r="I595" s="116"/>
      <c r="J595" s="116"/>
      <c r="K595" s="116"/>
      <c r="L595" s="116"/>
      <c r="M595" s="116"/>
      <c r="N595" s="116"/>
      <c r="U595" s="152" t="s">
        <v>319</v>
      </c>
      <c r="V595" s="152" t="s">
        <v>311</v>
      </c>
      <c r="W595" s="152" t="s">
        <v>151</v>
      </c>
      <c r="AL595" s="117"/>
      <c r="AN595" s="35" t="s">
        <v>6178</v>
      </c>
      <c r="AO595" s="35" t="s">
        <v>6179</v>
      </c>
      <c r="AQ595" s="25" t="str">
        <f t="shared" si="99"/>
        <v>-</v>
      </c>
      <c r="BP595" s="61"/>
      <c r="CT595" s="61"/>
      <c r="CU595" s="61"/>
      <c r="CV595" s="61"/>
      <c r="CW595" s="61"/>
      <c r="CX595" s="61"/>
      <c r="CY595" s="61"/>
      <c r="CZ595" s="61"/>
      <c r="DA595" s="61"/>
      <c r="DB595" s="61"/>
      <c r="DC595" s="61"/>
      <c r="DD595" s="61"/>
      <c r="DE595" s="61"/>
      <c r="DF595" s="61"/>
      <c r="DG595" s="61"/>
      <c r="DH595" s="61"/>
      <c r="DI595" s="61"/>
      <c r="DJ595" s="61"/>
      <c r="DK595" s="61"/>
      <c r="DL595" s="61"/>
      <c r="DM595" s="61"/>
    </row>
    <row r="596" spans="1:117" s="25" customFormat="1" x14ac:dyDescent="0.2">
      <c r="A596" s="25" t="s">
        <v>18</v>
      </c>
      <c r="B596" s="25" t="s">
        <v>163</v>
      </c>
      <c r="C596" s="25" t="s">
        <v>155</v>
      </c>
      <c r="I596" s="116"/>
      <c r="J596" s="116"/>
      <c r="K596" s="116"/>
      <c r="L596" s="116"/>
      <c r="M596" s="116"/>
      <c r="N596" s="116"/>
      <c r="U596" s="152" t="s">
        <v>319</v>
      </c>
      <c r="V596" s="152" t="s">
        <v>312</v>
      </c>
      <c r="W596" s="152" t="s">
        <v>152</v>
      </c>
      <c r="AL596" s="117"/>
      <c r="AN596" s="35" t="s">
        <v>6180</v>
      </c>
      <c r="AO596" s="35" t="s">
        <v>6179</v>
      </c>
      <c r="AQ596" s="25" t="str">
        <f t="shared" si="99"/>
        <v>-</v>
      </c>
      <c r="BP596" s="61"/>
      <c r="CT596" s="61"/>
      <c r="CU596" s="61"/>
      <c r="CV596" s="61"/>
      <c r="CW596" s="61"/>
      <c r="CX596" s="61"/>
      <c r="CY596" s="61"/>
      <c r="CZ596" s="61"/>
      <c r="DA596" s="61"/>
      <c r="DB596" s="61"/>
      <c r="DC596" s="61"/>
      <c r="DD596" s="61"/>
      <c r="DE596" s="61"/>
      <c r="DF596" s="61"/>
      <c r="DG596" s="61"/>
      <c r="DH596" s="61"/>
      <c r="DI596" s="61"/>
      <c r="DJ596" s="61"/>
      <c r="DK596" s="61"/>
      <c r="DL596" s="61"/>
      <c r="DM596" s="61"/>
    </row>
    <row r="597" spans="1:117" s="25" customFormat="1" x14ac:dyDescent="0.2">
      <c r="A597" s="25" t="s">
        <v>19</v>
      </c>
      <c r="B597" s="25" t="s">
        <v>163</v>
      </c>
      <c r="C597" s="25" t="s">
        <v>156</v>
      </c>
      <c r="I597" s="116"/>
      <c r="J597" s="116"/>
      <c r="K597" s="116"/>
      <c r="L597" s="116"/>
      <c r="M597" s="116"/>
      <c r="N597" s="116"/>
      <c r="U597" s="152" t="s">
        <v>319</v>
      </c>
      <c r="V597" s="152" t="s">
        <v>313</v>
      </c>
      <c r="W597" s="152" t="s">
        <v>153</v>
      </c>
      <c r="AL597" s="117"/>
      <c r="AN597" s="35" t="s">
        <v>6181</v>
      </c>
      <c r="AO597" s="35" t="s">
        <v>6179</v>
      </c>
      <c r="AQ597" s="25" t="str">
        <f t="shared" si="99"/>
        <v>-</v>
      </c>
      <c r="BP597" s="61"/>
      <c r="CT597" s="61"/>
      <c r="CU597" s="61"/>
      <c r="CV597" s="61"/>
      <c r="CW597" s="61"/>
      <c r="CX597" s="61"/>
      <c r="CY597" s="61"/>
      <c r="CZ597" s="61"/>
      <c r="DA597" s="61"/>
      <c r="DB597" s="61"/>
      <c r="DC597" s="61"/>
      <c r="DD597" s="61"/>
      <c r="DE597" s="61"/>
      <c r="DF597" s="61"/>
      <c r="DG597" s="61"/>
      <c r="DH597" s="61"/>
      <c r="DI597" s="61"/>
      <c r="DJ597" s="61"/>
      <c r="DK597" s="61"/>
      <c r="DL597" s="61"/>
      <c r="DM597" s="61"/>
    </row>
    <row r="598" spans="1:117" s="25" customFormat="1" x14ac:dyDescent="0.2">
      <c r="A598" s="25" t="s">
        <v>20</v>
      </c>
      <c r="B598" s="25" t="s">
        <v>163</v>
      </c>
      <c r="C598" s="25" t="s">
        <v>157</v>
      </c>
      <c r="I598" s="116"/>
      <c r="J598" s="116"/>
      <c r="K598" s="116"/>
      <c r="L598" s="116"/>
      <c r="M598" s="116"/>
      <c r="N598" s="116"/>
      <c r="U598" s="152" t="s">
        <v>319</v>
      </c>
      <c r="V598" s="152" t="s">
        <v>314</v>
      </c>
      <c r="W598" s="152" t="s">
        <v>154</v>
      </c>
      <c r="AL598" s="117"/>
      <c r="AN598" s="35" t="s">
        <v>6182</v>
      </c>
      <c r="AO598" s="35" t="s">
        <v>6183</v>
      </c>
      <c r="AQ598" s="25" t="str">
        <f t="shared" si="99"/>
        <v>-</v>
      </c>
      <c r="BP598" s="61"/>
      <c r="CT598" s="61"/>
      <c r="CU598" s="61"/>
      <c r="CV598" s="61"/>
      <c r="CW598" s="61"/>
      <c r="CX598" s="61"/>
      <c r="CY598" s="61"/>
      <c r="CZ598" s="61"/>
      <c r="DA598" s="61"/>
      <c r="DB598" s="61"/>
      <c r="DC598" s="61"/>
      <c r="DD598" s="61"/>
      <c r="DE598" s="61"/>
      <c r="DF598" s="61"/>
      <c r="DG598" s="61"/>
      <c r="DH598" s="61"/>
      <c r="DI598" s="61"/>
      <c r="DJ598" s="61"/>
      <c r="DK598" s="61"/>
      <c r="DL598" s="61"/>
      <c r="DM598" s="61"/>
    </row>
    <row r="599" spans="1:117" s="25" customFormat="1" x14ac:dyDescent="0.2">
      <c r="A599" s="25" t="s">
        <v>21</v>
      </c>
      <c r="B599" s="25" t="s">
        <v>163</v>
      </c>
      <c r="C599" s="25" t="s">
        <v>158</v>
      </c>
      <c r="I599" s="116"/>
      <c r="J599" s="116"/>
      <c r="K599" s="116"/>
      <c r="L599" s="116"/>
      <c r="M599" s="116"/>
      <c r="N599" s="116"/>
      <c r="U599" s="152" t="s">
        <v>319</v>
      </c>
      <c r="V599" s="152" t="s">
        <v>315</v>
      </c>
      <c r="W599" s="152" t="s">
        <v>155</v>
      </c>
      <c r="AL599" s="117"/>
      <c r="AN599" s="35" t="s">
        <v>6184</v>
      </c>
      <c r="AO599" s="35" t="s">
        <v>6183</v>
      </c>
      <c r="AQ599" s="25" t="str">
        <f t="shared" si="99"/>
        <v>-</v>
      </c>
      <c r="BP599" s="61"/>
      <c r="CT599" s="61"/>
      <c r="CU599" s="61"/>
      <c r="CV599" s="61"/>
      <c r="CW599" s="61"/>
      <c r="CX599" s="61"/>
      <c r="CY599" s="61"/>
      <c r="CZ599" s="61"/>
      <c r="DA599" s="61"/>
      <c r="DB599" s="61"/>
      <c r="DC599" s="61"/>
      <c r="DD599" s="61"/>
      <c r="DE599" s="61"/>
      <c r="DF599" s="61"/>
      <c r="DG599" s="61"/>
      <c r="DH599" s="61"/>
      <c r="DI599" s="61"/>
      <c r="DJ599" s="61"/>
      <c r="DK599" s="61"/>
      <c r="DL599" s="61"/>
      <c r="DM599" s="61"/>
    </row>
    <row r="600" spans="1:117" s="25" customFormat="1" x14ac:dyDescent="0.2">
      <c r="A600" s="25" t="s">
        <v>22</v>
      </c>
      <c r="B600" s="25" t="s">
        <v>163</v>
      </c>
      <c r="C600" s="25" t="s">
        <v>147</v>
      </c>
      <c r="I600" s="116"/>
      <c r="J600" s="116"/>
      <c r="K600" s="116"/>
      <c r="L600" s="116"/>
      <c r="M600" s="116"/>
      <c r="N600" s="116"/>
      <c r="U600" s="152" t="s">
        <v>319</v>
      </c>
      <c r="V600" s="152" t="s">
        <v>316</v>
      </c>
      <c r="W600" s="152" t="s">
        <v>156</v>
      </c>
      <c r="AL600" s="117"/>
      <c r="AN600" s="35" t="s">
        <v>6185</v>
      </c>
      <c r="AO600" s="35" t="s">
        <v>6186</v>
      </c>
      <c r="AQ600" s="25" t="str">
        <f t="shared" si="99"/>
        <v>-</v>
      </c>
      <c r="BP600" s="61"/>
      <c r="CT600" s="61"/>
      <c r="CU600" s="61"/>
      <c r="CV600" s="61"/>
      <c r="CW600" s="61"/>
      <c r="CX600" s="61"/>
      <c r="CY600" s="61"/>
      <c r="CZ600" s="61"/>
      <c r="DA600" s="61"/>
      <c r="DB600" s="61"/>
      <c r="DC600" s="61"/>
      <c r="DD600" s="61"/>
      <c r="DE600" s="61"/>
      <c r="DF600" s="61"/>
      <c r="DG600" s="61"/>
      <c r="DH600" s="61"/>
      <c r="DI600" s="61"/>
      <c r="DJ600" s="61"/>
      <c r="DK600" s="61"/>
      <c r="DL600" s="61"/>
      <c r="DM600" s="61"/>
    </row>
    <row r="601" spans="1:117" s="25" customFormat="1" x14ac:dyDescent="0.2">
      <c r="A601" s="25" t="s">
        <v>23</v>
      </c>
      <c r="B601" s="25" t="s">
        <v>163</v>
      </c>
      <c r="C601" s="25" t="s">
        <v>148</v>
      </c>
      <c r="I601" s="116"/>
      <c r="J601" s="116"/>
      <c r="K601" s="116"/>
      <c r="L601" s="116"/>
      <c r="M601" s="116"/>
      <c r="N601" s="116"/>
      <c r="U601" s="152" t="s">
        <v>319</v>
      </c>
      <c r="V601" s="152" t="s">
        <v>317</v>
      </c>
      <c r="W601" s="152" t="s">
        <v>157</v>
      </c>
      <c r="AL601" s="117"/>
      <c r="AN601" s="35" t="s">
        <v>6187</v>
      </c>
      <c r="AO601" s="35" t="s">
        <v>6186</v>
      </c>
      <c r="AQ601" s="25" t="str">
        <f t="shared" si="99"/>
        <v>-</v>
      </c>
      <c r="BP601" s="61"/>
      <c r="CT601" s="61"/>
      <c r="CU601" s="61"/>
      <c r="CV601" s="61"/>
      <c r="CW601" s="61"/>
      <c r="CX601" s="61"/>
      <c r="CY601" s="61"/>
      <c r="CZ601" s="61"/>
      <c r="DA601" s="61"/>
      <c r="DB601" s="61"/>
      <c r="DC601" s="61"/>
      <c r="DD601" s="61"/>
      <c r="DE601" s="61"/>
      <c r="DF601" s="61"/>
      <c r="DG601" s="61"/>
      <c r="DH601" s="61"/>
      <c r="DI601" s="61"/>
      <c r="DJ601" s="61"/>
      <c r="DK601" s="61"/>
      <c r="DL601" s="61"/>
      <c r="DM601" s="61"/>
    </row>
    <row r="602" spans="1:117" s="25" customFormat="1" x14ac:dyDescent="0.2">
      <c r="A602" s="25" t="s">
        <v>24</v>
      </c>
      <c r="B602" s="25" t="s">
        <v>163</v>
      </c>
      <c r="C602" s="25" t="s">
        <v>149</v>
      </c>
      <c r="I602" s="116"/>
      <c r="J602" s="116"/>
      <c r="K602" s="116"/>
      <c r="L602" s="116"/>
      <c r="M602" s="116"/>
      <c r="N602" s="116"/>
      <c r="U602" s="152" t="s">
        <v>319</v>
      </c>
      <c r="V602" s="152" t="s">
        <v>318</v>
      </c>
      <c r="W602" s="152" t="s">
        <v>158</v>
      </c>
      <c r="AL602" s="117"/>
      <c r="AN602" s="35" t="s">
        <v>6188</v>
      </c>
      <c r="AO602" s="35" t="s">
        <v>6186</v>
      </c>
      <c r="AQ602" s="25" t="str">
        <f t="shared" si="99"/>
        <v>-</v>
      </c>
      <c r="BP602" s="61"/>
      <c r="CT602" s="61"/>
      <c r="CU602" s="61"/>
      <c r="CV602" s="61"/>
      <c r="CW602" s="61"/>
      <c r="CX602" s="61"/>
      <c r="CY602" s="61"/>
      <c r="CZ602" s="61"/>
      <c r="DA602" s="61"/>
      <c r="DB602" s="61"/>
      <c r="DC602" s="61"/>
      <c r="DD602" s="61"/>
      <c r="DE602" s="61"/>
      <c r="DF602" s="61"/>
      <c r="DG602" s="61"/>
      <c r="DH602" s="61"/>
      <c r="DI602" s="61"/>
      <c r="DJ602" s="61"/>
      <c r="DK602" s="61"/>
      <c r="DL602" s="61"/>
      <c r="DM602" s="61"/>
    </row>
    <row r="603" spans="1:117" s="25" customFormat="1" x14ac:dyDescent="0.2">
      <c r="A603" s="25" t="s">
        <v>25</v>
      </c>
      <c r="B603" s="25" t="s">
        <v>163</v>
      </c>
      <c r="C603" s="25" t="s">
        <v>149</v>
      </c>
      <c r="I603" s="116"/>
      <c r="J603" s="116"/>
      <c r="K603" s="116"/>
      <c r="L603" s="116"/>
      <c r="M603" s="116"/>
      <c r="N603" s="116"/>
      <c r="U603" s="152" t="s">
        <v>320</v>
      </c>
      <c r="V603" s="152" t="s">
        <v>319</v>
      </c>
      <c r="W603" s="152" t="s">
        <v>147</v>
      </c>
      <c r="AL603" s="117"/>
      <c r="AN603" s="35" t="s">
        <v>6189</v>
      </c>
      <c r="AO603" s="35" t="s">
        <v>6186</v>
      </c>
      <c r="AQ603" s="25" t="str">
        <f t="shared" si="99"/>
        <v>-</v>
      </c>
      <c r="BP603" s="61"/>
      <c r="CT603" s="61"/>
      <c r="CU603" s="61"/>
      <c r="CV603" s="61"/>
      <c r="CW603" s="61"/>
      <c r="CX603" s="61"/>
      <c r="CY603" s="61"/>
      <c r="CZ603" s="61"/>
      <c r="DA603" s="61"/>
      <c r="DB603" s="61"/>
      <c r="DC603" s="61"/>
      <c r="DD603" s="61"/>
      <c r="DE603" s="61"/>
      <c r="DF603" s="61"/>
      <c r="DG603" s="61"/>
      <c r="DH603" s="61"/>
      <c r="DI603" s="61"/>
      <c r="DJ603" s="61"/>
      <c r="DK603" s="61"/>
      <c r="DL603" s="61"/>
      <c r="DM603" s="61"/>
    </row>
    <row r="604" spans="1:117" s="25" customFormat="1" x14ac:dyDescent="0.2">
      <c r="A604" s="25" t="s">
        <v>26</v>
      </c>
      <c r="B604" s="25" t="s">
        <v>163</v>
      </c>
      <c r="C604" s="25" t="s">
        <v>150</v>
      </c>
      <c r="I604" s="116"/>
      <c r="J604" s="116"/>
      <c r="K604" s="116"/>
      <c r="L604" s="116"/>
      <c r="M604" s="116"/>
      <c r="N604" s="116"/>
      <c r="U604" s="152" t="s">
        <v>320</v>
      </c>
      <c r="V604" s="152" t="s">
        <v>320</v>
      </c>
      <c r="W604" s="152" t="s">
        <v>148</v>
      </c>
      <c r="AL604" s="117"/>
      <c r="AN604" s="35" t="s">
        <v>6190</v>
      </c>
      <c r="AO604" s="35" t="s">
        <v>6186</v>
      </c>
      <c r="AQ604" s="25" t="str">
        <f t="shared" si="99"/>
        <v>-</v>
      </c>
      <c r="BP604" s="61"/>
      <c r="CT604" s="61"/>
      <c r="CU604" s="61"/>
      <c r="CV604" s="61"/>
      <c r="CW604" s="61"/>
      <c r="CX604" s="61"/>
      <c r="CY604" s="61"/>
      <c r="CZ604" s="61"/>
      <c r="DA604" s="61"/>
      <c r="DB604" s="61"/>
      <c r="DC604" s="61"/>
      <c r="DD604" s="61"/>
      <c r="DE604" s="61"/>
      <c r="DF604" s="61"/>
      <c r="DG604" s="61"/>
      <c r="DH604" s="61"/>
      <c r="DI604" s="61"/>
      <c r="DJ604" s="61"/>
      <c r="DK604" s="61"/>
      <c r="DL604" s="61"/>
      <c r="DM604" s="61"/>
    </row>
    <row r="605" spans="1:117" s="25" customFormat="1" x14ac:dyDescent="0.2">
      <c r="A605" s="25" t="s">
        <v>27</v>
      </c>
      <c r="B605" s="25" t="s">
        <v>163</v>
      </c>
      <c r="C605" s="25" t="s">
        <v>151</v>
      </c>
      <c r="I605" s="116"/>
      <c r="J605" s="116"/>
      <c r="K605" s="116"/>
      <c r="L605" s="116"/>
      <c r="M605" s="116"/>
      <c r="N605" s="116"/>
      <c r="U605" s="152" t="s">
        <v>320</v>
      </c>
      <c r="V605" s="152" t="s">
        <v>321</v>
      </c>
      <c r="W605" s="152" t="s">
        <v>149</v>
      </c>
      <c r="AL605" s="117"/>
      <c r="AN605" s="35" t="s">
        <v>6191</v>
      </c>
      <c r="AO605" s="35" t="s">
        <v>6192</v>
      </c>
      <c r="AQ605" s="25" t="str">
        <f t="shared" si="99"/>
        <v>-</v>
      </c>
      <c r="BP605" s="61"/>
      <c r="CT605" s="61"/>
      <c r="CU605" s="61"/>
      <c r="CV605" s="61"/>
      <c r="CW605" s="61"/>
      <c r="CX605" s="61"/>
      <c r="CY605" s="61"/>
      <c r="CZ605" s="61"/>
      <c r="DA605" s="61"/>
      <c r="DB605" s="61"/>
      <c r="DC605" s="61"/>
      <c r="DD605" s="61"/>
      <c r="DE605" s="61"/>
      <c r="DF605" s="61"/>
      <c r="DG605" s="61"/>
      <c r="DH605" s="61"/>
      <c r="DI605" s="61"/>
      <c r="DJ605" s="61"/>
      <c r="DK605" s="61"/>
      <c r="DL605" s="61"/>
      <c r="DM605" s="61"/>
    </row>
    <row r="606" spans="1:117" s="25" customFormat="1" x14ac:dyDescent="0.2">
      <c r="A606" s="25" t="s">
        <v>28</v>
      </c>
      <c r="B606" s="25" t="s">
        <v>163</v>
      </c>
      <c r="C606" s="25" t="s">
        <v>152</v>
      </c>
      <c r="I606" s="116"/>
      <c r="J606" s="116"/>
      <c r="K606" s="116"/>
      <c r="L606" s="116"/>
      <c r="M606" s="116"/>
      <c r="N606" s="116"/>
      <c r="U606" s="152" t="s">
        <v>320</v>
      </c>
      <c r="V606" s="152" t="s">
        <v>322</v>
      </c>
      <c r="W606" s="152" t="s">
        <v>150</v>
      </c>
      <c r="AL606" s="117"/>
      <c r="AN606" s="35" t="s">
        <v>6193</v>
      </c>
      <c r="AO606" s="35" t="s">
        <v>6192</v>
      </c>
      <c r="AQ606" s="25" t="str">
        <f t="shared" si="99"/>
        <v>-</v>
      </c>
      <c r="BP606" s="61"/>
      <c r="CT606" s="61"/>
      <c r="CU606" s="61"/>
      <c r="CV606" s="61"/>
      <c r="CW606" s="61"/>
      <c r="CX606" s="61"/>
      <c r="CY606" s="61"/>
      <c r="CZ606" s="61"/>
      <c r="DA606" s="61"/>
      <c r="DB606" s="61"/>
      <c r="DC606" s="61"/>
      <c r="DD606" s="61"/>
      <c r="DE606" s="61"/>
      <c r="DF606" s="61"/>
      <c r="DG606" s="61"/>
      <c r="DH606" s="61"/>
      <c r="DI606" s="61"/>
      <c r="DJ606" s="61"/>
      <c r="DK606" s="61"/>
      <c r="DL606" s="61"/>
      <c r="DM606" s="61"/>
    </row>
    <row r="607" spans="1:117" s="25" customFormat="1" x14ac:dyDescent="0.2">
      <c r="A607" s="155" t="s">
        <v>29</v>
      </c>
      <c r="B607" s="25" t="s">
        <v>163</v>
      </c>
      <c r="C607" s="155" t="s">
        <v>153</v>
      </c>
      <c r="I607" s="116"/>
      <c r="J607" s="116"/>
      <c r="K607" s="116"/>
      <c r="L607" s="116"/>
      <c r="M607" s="116"/>
      <c r="N607" s="116"/>
      <c r="U607" s="152" t="s">
        <v>320</v>
      </c>
      <c r="V607" s="152" t="s">
        <v>323</v>
      </c>
      <c r="W607" s="152" t="s">
        <v>151</v>
      </c>
      <c r="AL607" s="117"/>
      <c r="AN607" s="35" t="s">
        <v>6194</v>
      </c>
      <c r="AO607" s="35" t="s">
        <v>6192</v>
      </c>
      <c r="AQ607" s="25" t="str">
        <f t="shared" si="99"/>
        <v>-</v>
      </c>
      <c r="BP607" s="61"/>
      <c r="CT607" s="61"/>
      <c r="CU607" s="61"/>
      <c r="CV607" s="61"/>
      <c r="CW607" s="61"/>
      <c r="CX607" s="61"/>
      <c r="CY607" s="61"/>
      <c r="CZ607" s="61"/>
      <c r="DA607" s="61"/>
      <c r="DB607" s="61"/>
      <c r="DC607" s="61"/>
      <c r="DD607" s="61"/>
      <c r="DE607" s="61"/>
      <c r="DF607" s="61"/>
      <c r="DG607" s="61"/>
      <c r="DH607" s="61"/>
      <c r="DI607" s="61"/>
      <c r="DJ607" s="61"/>
      <c r="DK607" s="61"/>
      <c r="DL607" s="61"/>
      <c r="DM607" s="61"/>
    </row>
    <row r="608" spans="1:117" s="25" customFormat="1" x14ac:dyDescent="0.2">
      <c r="A608" s="155" t="s">
        <v>30</v>
      </c>
      <c r="B608" s="25" t="s">
        <v>163</v>
      </c>
      <c r="C608" s="155" t="s">
        <v>154</v>
      </c>
      <c r="I608" s="116"/>
      <c r="J608" s="116"/>
      <c r="K608" s="116"/>
      <c r="L608" s="116"/>
      <c r="M608" s="116"/>
      <c r="N608" s="116"/>
      <c r="U608" s="152" t="s">
        <v>320</v>
      </c>
      <c r="V608" s="152" t="s">
        <v>324</v>
      </c>
      <c r="W608" s="152" t="s">
        <v>152</v>
      </c>
      <c r="AL608" s="117"/>
      <c r="AN608" s="35" t="s">
        <v>6195</v>
      </c>
      <c r="AO608" s="35" t="s">
        <v>6192</v>
      </c>
      <c r="AQ608" s="25" t="str">
        <f t="shared" si="99"/>
        <v>-</v>
      </c>
      <c r="BP608" s="61"/>
      <c r="CT608" s="61"/>
      <c r="CU608" s="61"/>
      <c r="CV608" s="61"/>
      <c r="CW608" s="61"/>
      <c r="CX608" s="61"/>
      <c r="CY608" s="61"/>
      <c r="CZ608" s="61"/>
      <c r="DA608" s="61"/>
      <c r="DB608" s="61"/>
      <c r="DC608" s="61"/>
      <c r="DD608" s="61"/>
      <c r="DE608" s="61"/>
      <c r="DF608" s="61"/>
      <c r="DG608" s="61"/>
      <c r="DH608" s="61"/>
      <c r="DI608" s="61"/>
      <c r="DJ608" s="61"/>
      <c r="DK608" s="61"/>
      <c r="DL608" s="61"/>
      <c r="DM608" s="61"/>
    </row>
    <row r="609" spans="1:117" s="25" customFormat="1" x14ac:dyDescent="0.2">
      <c r="A609" s="155" t="s">
        <v>31</v>
      </c>
      <c r="B609" s="25" t="s">
        <v>163</v>
      </c>
      <c r="C609" s="155" t="s">
        <v>155</v>
      </c>
      <c r="I609" s="116"/>
      <c r="J609" s="116"/>
      <c r="K609" s="116"/>
      <c r="L609" s="116"/>
      <c r="M609" s="116"/>
      <c r="N609" s="116"/>
      <c r="U609" s="152" t="s">
        <v>320</v>
      </c>
      <c r="V609" s="152" t="s">
        <v>325</v>
      </c>
      <c r="W609" s="152" t="s">
        <v>153</v>
      </c>
      <c r="AL609" s="117"/>
      <c r="AN609" s="35" t="s">
        <v>6196</v>
      </c>
      <c r="AO609" s="35" t="s">
        <v>6197</v>
      </c>
      <c r="AQ609" s="25" t="str">
        <f t="shared" si="99"/>
        <v>-</v>
      </c>
      <c r="BP609" s="61"/>
      <c r="CT609" s="61"/>
      <c r="CU609" s="61"/>
      <c r="CV609" s="61"/>
      <c r="CW609" s="61"/>
      <c r="CX609" s="61"/>
      <c r="CY609" s="61"/>
      <c r="CZ609" s="61"/>
      <c r="DA609" s="61"/>
      <c r="DB609" s="61"/>
      <c r="DC609" s="61"/>
      <c r="DD609" s="61"/>
      <c r="DE609" s="61"/>
      <c r="DF609" s="61"/>
      <c r="DG609" s="61"/>
      <c r="DH609" s="61"/>
      <c r="DI609" s="61"/>
      <c r="DJ609" s="61"/>
      <c r="DK609" s="61"/>
      <c r="DL609" s="61"/>
      <c r="DM609" s="61"/>
    </row>
    <row r="610" spans="1:117" s="25" customFormat="1" x14ac:dyDescent="0.2">
      <c r="A610" s="155" t="s">
        <v>32</v>
      </c>
      <c r="B610" s="25" t="s">
        <v>163</v>
      </c>
      <c r="C610" s="155" t="s">
        <v>156</v>
      </c>
      <c r="I610" s="116"/>
      <c r="J610" s="116"/>
      <c r="K610" s="116"/>
      <c r="L610" s="116"/>
      <c r="M610" s="116"/>
      <c r="N610" s="116"/>
      <c r="U610" s="152" t="s">
        <v>320</v>
      </c>
      <c r="V610" s="152" t="s">
        <v>326</v>
      </c>
      <c r="W610" s="152" t="s">
        <v>154</v>
      </c>
      <c r="AL610" s="117"/>
      <c r="AN610" s="35" t="s">
        <v>6198</v>
      </c>
      <c r="AO610" s="35" t="s">
        <v>6197</v>
      </c>
      <c r="AQ610" s="25" t="str">
        <f t="shared" si="99"/>
        <v>-</v>
      </c>
      <c r="BP610" s="61"/>
      <c r="CT610" s="61"/>
      <c r="CU610" s="61"/>
      <c r="CV610" s="61"/>
      <c r="CW610" s="61"/>
      <c r="CX610" s="61"/>
      <c r="CY610" s="61"/>
      <c r="CZ610" s="61"/>
      <c r="DA610" s="61"/>
      <c r="DB610" s="61"/>
      <c r="DC610" s="61"/>
      <c r="DD610" s="61"/>
      <c r="DE610" s="61"/>
      <c r="DF610" s="61"/>
      <c r="DG610" s="61"/>
      <c r="DH610" s="61"/>
      <c r="DI610" s="61"/>
      <c r="DJ610" s="61"/>
      <c r="DK610" s="61"/>
      <c r="DL610" s="61"/>
      <c r="DM610" s="61"/>
    </row>
    <row r="611" spans="1:117" s="25" customFormat="1" x14ac:dyDescent="0.2">
      <c r="A611" s="155" t="s">
        <v>33</v>
      </c>
      <c r="B611" s="25" t="s">
        <v>163</v>
      </c>
      <c r="C611" s="155" t="s">
        <v>157</v>
      </c>
      <c r="I611" s="116"/>
      <c r="J611" s="116"/>
      <c r="K611" s="116"/>
      <c r="L611" s="116"/>
      <c r="M611" s="116"/>
      <c r="N611" s="116"/>
      <c r="U611" s="152" t="s">
        <v>320</v>
      </c>
      <c r="V611" s="152" t="s">
        <v>327</v>
      </c>
      <c r="W611" s="152" t="s">
        <v>155</v>
      </c>
      <c r="AL611" s="117"/>
      <c r="AN611" s="35" t="s">
        <v>6199</v>
      </c>
      <c r="AO611" s="35" t="s">
        <v>6200</v>
      </c>
      <c r="AQ611" s="25" t="str">
        <f t="shared" si="99"/>
        <v>-</v>
      </c>
      <c r="BP611" s="61"/>
      <c r="CT611" s="61"/>
      <c r="CU611" s="61"/>
      <c r="CV611" s="61"/>
      <c r="CW611" s="61"/>
      <c r="CX611" s="61"/>
      <c r="CY611" s="61"/>
      <c r="CZ611" s="61"/>
      <c r="DA611" s="61"/>
      <c r="DB611" s="61"/>
      <c r="DC611" s="61"/>
      <c r="DD611" s="61"/>
      <c r="DE611" s="61"/>
      <c r="DF611" s="61"/>
      <c r="DG611" s="61"/>
      <c r="DH611" s="61"/>
      <c r="DI611" s="61"/>
      <c r="DJ611" s="61"/>
      <c r="DK611" s="61"/>
      <c r="DL611" s="61"/>
      <c r="DM611" s="61"/>
    </row>
    <row r="612" spans="1:117" s="25" customFormat="1" x14ac:dyDescent="0.2">
      <c r="A612" s="155" t="s">
        <v>34</v>
      </c>
      <c r="B612" s="25" t="s">
        <v>163</v>
      </c>
      <c r="C612" s="155" t="s">
        <v>158</v>
      </c>
      <c r="I612" s="116"/>
      <c r="J612" s="116"/>
      <c r="K612" s="116"/>
      <c r="L612" s="116"/>
      <c r="M612" s="116"/>
      <c r="N612" s="116"/>
      <c r="U612" s="152" t="s">
        <v>320</v>
      </c>
      <c r="V612" s="152" t="s">
        <v>328</v>
      </c>
      <c r="W612" s="152" t="s">
        <v>156</v>
      </c>
      <c r="AL612" s="117"/>
      <c r="AN612" s="35" t="s">
        <v>6201</v>
      </c>
      <c r="AO612" s="35" t="s">
        <v>6200</v>
      </c>
      <c r="AQ612" s="25" t="str">
        <f t="shared" si="99"/>
        <v>-</v>
      </c>
      <c r="BP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61"/>
      <c r="DH612" s="61"/>
      <c r="DI612" s="61"/>
      <c r="DJ612" s="61"/>
      <c r="DK612" s="61"/>
      <c r="DL612" s="61"/>
      <c r="DM612" s="61"/>
    </row>
    <row r="613" spans="1:117" s="25" customFormat="1" x14ac:dyDescent="0.2">
      <c r="A613" s="155" t="s">
        <v>35</v>
      </c>
      <c r="B613" s="25" t="s">
        <v>163</v>
      </c>
      <c r="C613" s="155" t="s">
        <v>147</v>
      </c>
      <c r="I613" s="116"/>
      <c r="J613" s="116"/>
      <c r="K613" s="116"/>
      <c r="L613" s="116"/>
      <c r="M613" s="116"/>
      <c r="N613" s="116"/>
      <c r="U613" s="152" t="s">
        <v>320</v>
      </c>
      <c r="V613" s="152" t="s">
        <v>329</v>
      </c>
      <c r="W613" s="152" t="s">
        <v>157</v>
      </c>
      <c r="AL613" s="117"/>
      <c r="AN613" s="35" t="s">
        <v>6202</v>
      </c>
      <c r="AO613" s="35" t="s">
        <v>6200</v>
      </c>
      <c r="AQ613" s="25" t="str">
        <f t="shared" ref="AQ613:AQ676" si="100">CONCATENATE(TRIM(LEFT(AP613,LEN(AP613)-LEN(RIGHT(AP613)))),"-",RIGHT(AP613))</f>
        <v>-</v>
      </c>
      <c r="BP613" s="61"/>
      <c r="CT613" s="61"/>
      <c r="CU613" s="61"/>
      <c r="CV613" s="61"/>
      <c r="CW613" s="61"/>
      <c r="CX613" s="61"/>
      <c r="CY613" s="61"/>
      <c r="CZ613" s="61"/>
      <c r="DA613" s="61"/>
      <c r="DB613" s="61"/>
      <c r="DC613" s="61"/>
      <c r="DD613" s="61"/>
      <c r="DE613" s="61"/>
      <c r="DF613" s="61"/>
      <c r="DG613" s="61"/>
      <c r="DH613" s="61"/>
      <c r="DI613" s="61"/>
      <c r="DJ613" s="61"/>
      <c r="DK613" s="61"/>
      <c r="DL613" s="61"/>
      <c r="DM613" s="61"/>
    </row>
    <row r="614" spans="1:117" s="25" customFormat="1" x14ac:dyDescent="0.2">
      <c r="A614" s="155" t="s">
        <v>36</v>
      </c>
      <c r="B614" s="25" t="s">
        <v>163</v>
      </c>
      <c r="C614" s="155" t="s">
        <v>148</v>
      </c>
      <c r="I614" s="116"/>
      <c r="J614" s="116"/>
      <c r="K614" s="116"/>
      <c r="L614" s="116"/>
      <c r="M614" s="116"/>
      <c r="N614" s="116"/>
      <c r="U614" s="152" t="s">
        <v>320</v>
      </c>
      <c r="V614" s="152" t="s">
        <v>330</v>
      </c>
      <c r="W614" s="152" t="s">
        <v>158</v>
      </c>
      <c r="AL614" s="117"/>
      <c r="AN614" s="35" t="s">
        <v>6203</v>
      </c>
      <c r="AO614" s="35" t="s">
        <v>6200</v>
      </c>
      <c r="AQ614" s="25" t="str">
        <f t="shared" si="100"/>
        <v>-</v>
      </c>
      <c r="BP614" s="61"/>
      <c r="CT614" s="61"/>
      <c r="CU614" s="61"/>
      <c r="CV614" s="61"/>
      <c r="CW614" s="61"/>
      <c r="CX614" s="61"/>
      <c r="CY614" s="61"/>
      <c r="CZ614" s="61"/>
      <c r="DA614" s="61"/>
      <c r="DB614" s="61"/>
      <c r="DC614" s="61"/>
      <c r="DD614" s="61"/>
      <c r="DE614" s="61"/>
      <c r="DF614" s="61"/>
      <c r="DG614" s="61"/>
      <c r="DH614" s="61"/>
      <c r="DI614" s="61"/>
      <c r="DJ614" s="61"/>
      <c r="DK614" s="61"/>
      <c r="DL614" s="61"/>
      <c r="DM614" s="61"/>
    </row>
    <row r="615" spans="1:117" s="25" customFormat="1" x14ac:dyDescent="0.2">
      <c r="A615" s="155" t="s">
        <v>37</v>
      </c>
      <c r="B615" s="25" t="s">
        <v>163</v>
      </c>
      <c r="C615" s="155" t="s">
        <v>148</v>
      </c>
      <c r="I615" s="116"/>
      <c r="J615" s="116"/>
      <c r="K615" s="116"/>
      <c r="L615" s="116"/>
      <c r="M615" s="116"/>
      <c r="N615" s="116"/>
      <c r="U615" s="152" t="s">
        <v>321</v>
      </c>
      <c r="V615" s="152" t="s">
        <v>331</v>
      </c>
      <c r="W615" s="152" t="s">
        <v>147</v>
      </c>
      <c r="AL615" s="117"/>
      <c r="AN615" s="35" t="s">
        <v>6204</v>
      </c>
      <c r="AO615" s="35" t="s">
        <v>6205</v>
      </c>
      <c r="AQ615" s="25" t="str">
        <f t="shared" si="100"/>
        <v>-</v>
      </c>
      <c r="BP615" s="61"/>
      <c r="CT615" s="61"/>
      <c r="CU615" s="61"/>
      <c r="CV615" s="61"/>
      <c r="CW615" s="61"/>
      <c r="CX615" s="61"/>
      <c r="CY615" s="61"/>
      <c r="CZ615" s="61"/>
      <c r="DA615" s="61"/>
      <c r="DB615" s="61"/>
      <c r="DC615" s="61"/>
      <c r="DD615" s="61"/>
      <c r="DE615" s="61"/>
      <c r="DF615" s="61"/>
      <c r="DG615" s="61"/>
      <c r="DH615" s="61"/>
      <c r="DI615" s="61"/>
      <c r="DJ615" s="61"/>
      <c r="DK615" s="61"/>
      <c r="DL615" s="61"/>
      <c r="DM615" s="61"/>
    </row>
    <row r="616" spans="1:117" s="25" customFormat="1" x14ac:dyDescent="0.2">
      <c r="A616" s="155" t="s">
        <v>38</v>
      </c>
      <c r="B616" s="25" t="s">
        <v>163</v>
      </c>
      <c r="C616" s="155" t="s">
        <v>149</v>
      </c>
      <c r="I616" s="116"/>
      <c r="J616" s="116"/>
      <c r="K616" s="116"/>
      <c r="L616" s="116"/>
      <c r="M616" s="116"/>
      <c r="N616" s="116"/>
      <c r="U616" s="152" t="s">
        <v>321</v>
      </c>
      <c r="V616" s="152" t="s">
        <v>332</v>
      </c>
      <c r="W616" s="152" t="s">
        <v>148</v>
      </c>
      <c r="AL616" s="117"/>
      <c r="AN616" s="35" t="s">
        <v>6206</v>
      </c>
      <c r="AO616" s="35" t="s">
        <v>6205</v>
      </c>
      <c r="AQ616" s="25" t="str">
        <f t="shared" si="100"/>
        <v>-</v>
      </c>
      <c r="BP616" s="61"/>
      <c r="CT616" s="61"/>
      <c r="CU616" s="61"/>
      <c r="CV616" s="61"/>
      <c r="CW616" s="61"/>
      <c r="CX616" s="61"/>
      <c r="CY616" s="61"/>
      <c r="CZ616" s="61"/>
      <c r="DA616" s="61"/>
      <c r="DB616" s="61"/>
      <c r="DC616" s="61"/>
      <c r="DD616" s="61"/>
      <c r="DE616" s="61"/>
      <c r="DF616" s="61"/>
      <c r="DG616" s="61"/>
      <c r="DH616" s="61"/>
      <c r="DI616" s="61"/>
      <c r="DJ616" s="61"/>
      <c r="DK616" s="61"/>
      <c r="DL616" s="61"/>
      <c r="DM616" s="61"/>
    </row>
    <row r="617" spans="1:117" s="25" customFormat="1" x14ac:dyDescent="0.2">
      <c r="A617" s="155" t="s">
        <v>39</v>
      </c>
      <c r="B617" s="25" t="s">
        <v>163</v>
      </c>
      <c r="C617" s="155" t="s">
        <v>150</v>
      </c>
      <c r="I617" s="116"/>
      <c r="J617" s="116"/>
      <c r="K617" s="116"/>
      <c r="L617" s="116"/>
      <c r="M617" s="116"/>
      <c r="N617" s="116"/>
      <c r="U617" s="152" t="s">
        <v>321</v>
      </c>
      <c r="V617" s="152" t="s">
        <v>333</v>
      </c>
      <c r="W617" s="152" t="s">
        <v>149</v>
      </c>
      <c r="AL617" s="117"/>
      <c r="AN617" s="35" t="s">
        <v>6207</v>
      </c>
      <c r="AO617" s="35" t="s">
        <v>6208</v>
      </c>
      <c r="AQ617" s="25" t="str">
        <f t="shared" si="100"/>
        <v>-</v>
      </c>
      <c r="BP617" s="61"/>
      <c r="CT617" s="61"/>
      <c r="CU617" s="61"/>
      <c r="CV617" s="61"/>
      <c r="CW617" s="61"/>
      <c r="CX617" s="61"/>
      <c r="CY617" s="61"/>
      <c r="CZ617" s="61"/>
      <c r="DA617" s="61"/>
      <c r="DB617" s="61"/>
      <c r="DC617" s="61"/>
      <c r="DD617" s="61"/>
      <c r="DE617" s="61"/>
      <c r="DF617" s="61"/>
      <c r="DG617" s="61"/>
      <c r="DH617" s="61"/>
      <c r="DI617" s="61"/>
      <c r="DJ617" s="61"/>
      <c r="DK617" s="61"/>
      <c r="DL617" s="61"/>
      <c r="DM617" s="61"/>
    </row>
    <row r="618" spans="1:117" s="25" customFormat="1" x14ac:dyDescent="0.2">
      <c r="A618" s="155" t="s">
        <v>40</v>
      </c>
      <c r="B618" s="25" t="s">
        <v>163</v>
      </c>
      <c r="C618" s="155" t="s">
        <v>151</v>
      </c>
      <c r="I618" s="116"/>
      <c r="J618" s="116"/>
      <c r="K618" s="116"/>
      <c r="L618" s="116"/>
      <c r="M618" s="116"/>
      <c r="N618" s="116"/>
      <c r="U618" s="152" t="s">
        <v>321</v>
      </c>
      <c r="V618" s="152" t="s">
        <v>334</v>
      </c>
      <c r="W618" s="152" t="s">
        <v>150</v>
      </c>
      <c r="AL618" s="117"/>
      <c r="AN618" s="35" t="s">
        <v>6209</v>
      </c>
      <c r="AO618" s="35" t="s">
        <v>6208</v>
      </c>
      <c r="AQ618" s="25" t="str">
        <f t="shared" si="100"/>
        <v>-</v>
      </c>
      <c r="BP618" s="61"/>
      <c r="CT618" s="61"/>
      <c r="CU618" s="61"/>
      <c r="CV618" s="61"/>
      <c r="CW618" s="61"/>
      <c r="CX618" s="61"/>
      <c r="CY618" s="61"/>
      <c r="CZ618" s="61"/>
      <c r="DA618" s="61"/>
      <c r="DB618" s="61"/>
      <c r="DC618" s="61"/>
      <c r="DD618" s="61"/>
      <c r="DE618" s="61"/>
      <c r="DF618" s="61"/>
      <c r="DG618" s="61"/>
      <c r="DH618" s="61"/>
      <c r="DI618" s="61"/>
      <c r="DJ618" s="61"/>
      <c r="DK618" s="61"/>
      <c r="DL618" s="61"/>
      <c r="DM618" s="61"/>
    </row>
    <row r="619" spans="1:117" s="25" customFormat="1" x14ac:dyDescent="0.2">
      <c r="A619" s="155" t="s">
        <v>41</v>
      </c>
      <c r="B619" s="25" t="s">
        <v>163</v>
      </c>
      <c r="C619" s="155" t="s">
        <v>152</v>
      </c>
      <c r="I619" s="116"/>
      <c r="J619" s="116"/>
      <c r="K619" s="116"/>
      <c r="L619" s="116"/>
      <c r="M619" s="116"/>
      <c r="N619" s="116"/>
      <c r="U619" s="152" t="s">
        <v>321</v>
      </c>
      <c r="V619" s="152" t="s">
        <v>335</v>
      </c>
      <c r="W619" s="152" t="s">
        <v>151</v>
      </c>
      <c r="AL619" s="117"/>
      <c r="AN619" s="35" t="s">
        <v>6210</v>
      </c>
      <c r="AO619" s="35" t="s">
        <v>6208</v>
      </c>
      <c r="AQ619" s="25" t="str">
        <f t="shared" si="100"/>
        <v>-</v>
      </c>
      <c r="BP619" s="61"/>
      <c r="CT619" s="61"/>
      <c r="CU619" s="61"/>
      <c r="CV619" s="61"/>
      <c r="CW619" s="61"/>
      <c r="CX619" s="61"/>
      <c r="CY619" s="61"/>
      <c r="CZ619" s="61"/>
      <c r="DA619" s="61"/>
      <c r="DB619" s="61"/>
      <c r="DC619" s="61"/>
      <c r="DD619" s="61"/>
      <c r="DE619" s="61"/>
      <c r="DF619" s="61"/>
      <c r="DG619" s="61"/>
      <c r="DH619" s="61"/>
      <c r="DI619" s="61"/>
      <c r="DJ619" s="61"/>
      <c r="DK619" s="61"/>
      <c r="DL619" s="61"/>
      <c r="DM619" s="61"/>
    </row>
    <row r="620" spans="1:117" s="25" customFormat="1" x14ac:dyDescent="0.2">
      <c r="A620" s="155" t="s">
        <v>42</v>
      </c>
      <c r="B620" s="25" t="s">
        <v>163</v>
      </c>
      <c r="C620" s="155" t="s">
        <v>153</v>
      </c>
      <c r="I620" s="116"/>
      <c r="J620" s="116"/>
      <c r="K620" s="116"/>
      <c r="L620" s="116"/>
      <c r="M620" s="116"/>
      <c r="N620" s="116"/>
      <c r="U620" s="152" t="s">
        <v>321</v>
      </c>
      <c r="V620" s="152" t="s">
        <v>336</v>
      </c>
      <c r="W620" s="152" t="s">
        <v>152</v>
      </c>
      <c r="AL620" s="117"/>
      <c r="AN620" s="35" t="s">
        <v>6211</v>
      </c>
      <c r="AO620" s="35" t="s">
        <v>6208</v>
      </c>
      <c r="AQ620" s="25" t="str">
        <f t="shared" si="100"/>
        <v>-</v>
      </c>
      <c r="BP620" s="61"/>
      <c r="CT620" s="61"/>
      <c r="CU620" s="61"/>
      <c r="CV620" s="61"/>
      <c r="CW620" s="61"/>
      <c r="CX620" s="61"/>
      <c r="CY620" s="61"/>
      <c r="CZ620" s="61"/>
      <c r="DA620" s="61"/>
      <c r="DB620" s="61"/>
      <c r="DC620" s="61"/>
      <c r="DD620" s="61"/>
      <c r="DE620" s="61"/>
      <c r="DF620" s="61"/>
      <c r="DG620" s="61"/>
      <c r="DH620" s="61"/>
      <c r="DI620" s="61"/>
      <c r="DJ620" s="61"/>
      <c r="DK620" s="61"/>
      <c r="DL620" s="61"/>
      <c r="DM620" s="61"/>
    </row>
    <row r="621" spans="1:117" s="25" customFormat="1" x14ac:dyDescent="0.2">
      <c r="A621" s="155" t="s">
        <v>43</v>
      </c>
      <c r="B621" s="25" t="s">
        <v>163</v>
      </c>
      <c r="C621" s="155" t="s">
        <v>154</v>
      </c>
      <c r="I621" s="116"/>
      <c r="J621" s="116"/>
      <c r="K621" s="116"/>
      <c r="L621" s="116"/>
      <c r="M621" s="116"/>
      <c r="N621" s="116"/>
      <c r="U621" s="152" t="s">
        <v>321</v>
      </c>
      <c r="V621" s="152" t="s">
        <v>337</v>
      </c>
      <c r="W621" s="152" t="s">
        <v>153</v>
      </c>
      <c r="AL621" s="117"/>
      <c r="AN621" s="35" t="s">
        <v>6212</v>
      </c>
      <c r="AO621" s="35" t="s">
        <v>6213</v>
      </c>
      <c r="AQ621" s="25" t="str">
        <f t="shared" si="100"/>
        <v>-</v>
      </c>
      <c r="BP621" s="61"/>
      <c r="CT621" s="61"/>
      <c r="CU621" s="61"/>
      <c r="CV621" s="61"/>
      <c r="CW621" s="61"/>
      <c r="CX621" s="61"/>
      <c r="CY621" s="61"/>
      <c r="CZ621" s="61"/>
      <c r="DA621" s="61"/>
      <c r="DB621" s="61"/>
      <c r="DC621" s="61"/>
      <c r="DD621" s="61"/>
      <c r="DE621" s="61"/>
      <c r="DF621" s="61"/>
      <c r="DG621" s="61"/>
      <c r="DH621" s="61"/>
      <c r="DI621" s="61"/>
      <c r="DJ621" s="61"/>
      <c r="DK621" s="61"/>
      <c r="DL621" s="61"/>
      <c r="DM621" s="61"/>
    </row>
    <row r="622" spans="1:117" s="25" customFormat="1" x14ac:dyDescent="0.2">
      <c r="A622" s="155" t="s">
        <v>44</v>
      </c>
      <c r="B622" s="25" t="s">
        <v>163</v>
      </c>
      <c r="C622" s="155" t="s">
        <v>155</v>
      </c>
      <c r="I622" s="116"/>
      <c r="J622" s="116"/>
      <c r="K622" s="116"/>
      <c r="L622" s="116"/>
      <c r="M622" s="116"/>
      <c r="N622" s="116"/>
      <c r="U622" s="152" t="s">
        <v>321</v>
      </c>
      <c r="V622" s="152" t="s">
        <v>338</v>
      </c>
      <c r="W622" s="152" t="s">
        <v>154</v>
      </c>
      <c r="AL622" s="117"/>
      <c r="AN622" s="35" t="s">
        <v>6214</v>
      </c>
      <c r="AO622" s="35" t="s">
        <v>6213</v>
      </c>
      <c r="AQ622" s="25" t="str">
        <f t="shared" si="100"/>
        <v>-</v>
      </c>
      <c r="BP622" s="61"/>
      <c r="CT622" s="61"/>
      <c r="CU622" s="61"/>
      <c r="CV622" s="61"/>
      <c r="CW622" s="61"/>
      <c r="CX622" s="61"/>
      <c r="CY622" s="61"/>
      <c r="CZ622" s="61"/>
      <c r="DA622" s="61"/>
      <c r="DB622" s="61"/>
      <c r="DC622" s="61"/>
      <c r="DD622" s="61"/>
      <c r="DE622" s="61"/>
      <c r="DF622" s="61"/>
      <c r="DG622" s="61"/>
      <c r="DH622" s="61"/>
      <c r="DI622" s="61"/>
      <c r="DJ622" s="61"/>
      <c r="DK622" s="61"/>
      <c r="DL622" s="61"/>
      <c r="DM622" s="61"/>
    </row>
    <row r="623" spans="1:117" s="25" customFormat="1" x14ac:dyDescent="0.2">
      <c r="A623" s="155" t="s">
        <v>45</v>
      </c>
      <c r="B623" s="25" t="s">
        <v>163</v>
      </c>
      <c r="C623" s="155" t="s">
        <v>156</v>
      </c>
      <c r="I623" s="116"/>
      <c r="J623" s="116"/>
      <c r="K623" s="116"/>
      <c r="L623" s="116"/>
      <c r="M623" s="116"/>
      <c r="N623" s="116"/>
      <c r="U623" s="152" t="s">
        <v>321</v>
      </c>
      <c r="V623" s="152" t="s">
        <v>339</v>
      </c>
      <c r="W623" s="152" t="s">
        <v>155</v>
      </c>
      <c r="AL623" s="117"/>
      <c r="AN623" s="35" t="s">
        <v>6215</v>
      </c>
      <c r="AO623" s="35" t="s">
        <v>6216</v>
      </c>
      <c r="AQ623" s="25" t="str">
        <f t="shared" si="100"/>
        <v>-</v>
      </c>
      <c r="BP623" s="61"/>
      <c r="CT623" s="61"/>
      <c r="CU623" s="61"/>
      <c r="CV623" s="61"/>
      <c r="CW623" s="61"/>
      <c r="CX623" s="61"/>
      <c r="CY623" s="61"/>
      <c r="CZ623" s="61"/>
      <c r="DA623" s="61"/>
      <c r="DB623" s="61"/>
      <c r="DC623" s="61"/>
      <c r="DD623" s="61"/>
      <c r="DE623" s="61"/>
      <c r="DF623" s="61"/>
      <c r="DG623" s="61"/>
      <c r="DH623" s="61"/>
      <c r="DI623" s="61"/>
      <c r="DJ623" s="61"/>
      <c r="DK623" s="61"/>
      <c r="DL623" s="61"/>
      <c r="DM623" s="61"/>
    </row>
    <row r="624" spans="1:117" s="25" customFormat="1" x14ac:dyDescent="0.2">
      <c r="A624" s="25" t="s">
        <v>46</v>
      </c>
      <c r="B624" s="25" t="s">
        <v>163</v>
      </c>
      <c r="C624" s="25" t="s">
        <v>157</v>
      </c>
      <c r="I624" s="116"/>
      <c r="J624" s="116"/>
      <c r="K624" s="116"/>
      <c r="L624" s="116"/>
      <c r="M624" s="116"/>
      <c r="N624" s="116"/>
      <c r="U624" s="152" t="s">
        <v>321</v>
      </c>
      <c r="V624" s="152" t="s">
        <v>340</v>
      </c>
      <c r="W624" s="152" t="s">
        <v>156</v>
      </c>
      <c r="AL624" s="117"/>
      <c r="AN624" s="35" t="s">
        <v>6217</v>
      </c>
      <c r="AO624" s="35" t="s">
        <v>6216</v>
      </c>
      <c r="AQ624" s="25" t="str">
        <f t="shared" si="100"/>
        <v>-</v>
      </c>
      <c r="BP624" s="61"/>
      <c r="CT624" s="61"/>
      <c r="CU624" s="61"/>
      <c r="CV624" s="61"/>
      <c r="CW624" s="61"/>
      <c r="CX624" s="61"/>
      <c r="CY624" s="61"/>
      <c r="CZ624" s="61"/>
      <c r="DA624" s="61"/>
      <c r="DB624" s="61"/>
      <c r="DC624" s="61"/>
      <c r="DD624" s="61"/>
      <c r="DE624" s="61"/>
      <c r="DF624" s="61"/>
      <c r="DG624" s="61"/>
      <c r="DH624" s="61"/>
      <c r="DI624" s="61"/>
      <c r="DJ624" s="61"/>
      <c r="DK624" s="61"/>
      <c r="DL624" s="61"/>
      <c r="DM624" s="61"/>
    </row>
    <row r="625" spans="1:117" s="25" customFormat="1" x14ac:dyDescent="0.2">
      <c r="A625" s="25" t="s">
        <v>47</v>
      </c>
      <c r="B625" s="25" t="s">
        <v>163</v>
      </c>
      <c r="C625" s="25" t="s">
        <v>158</v>
      </c>
      <c r="I625" s="116"/>
      <c r="J625" s="116"/>
      <c r="K625" s="116"/>
      <c r="L625" s="116"/>
      <c r="M625" s="116"/>
      <c r="N625" s="116"/>
      <c r="U625" s="152" t="s">
        <v>321</v>
      </c>
      <c r="V625" s="152" t="s">
        <v>341</v>
      </c>
      <c r="W625" s="152" t="s">
        <v>157</v>
      </c>
      <c r="AL625" s="117"/>
      <c r="AN625" s="35" t="s">
        <v>6218</v>
      </c>
      <c r="AO625" s="35" t="s">
        <v>6216</v>
      </c>
      <c r="AQ625" s="25" t="str">
        <f t="shared" si="100"/>
        <v>-</v>
      </c>
      <c r="BP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61"/>
      <c r="DI625" s="61"/>
      <c r="DJ625" s="61"/>
      <c r="DK625" s="61"/>
      <c r="DL625" s="61"/>
      <c r="DM625" s="61"/>
    </row>
    <row r="626" spans="1:117" s="25" customFormat="1" x14ac:dyDescent="0.2">
      <c r="A626" s="25" t="s">
        <v>48</v>
      </c>
      <c r="B626" s="25" t="s">
        <v>163</v>
      </c>
      <c r="C626" s="25" t="s">
        <v>147</v>
      </c>
      <c r="I626" s="116"/>
      <c r="J626" s="116"/>
      <c r="K626" s="116"/>
      <c r="L626" s="116"/>
      <c r="M626" s="116"/>
      <c r="N626" s="116"/>
      <c r="U626" s="152" t="s">
        <v>321</v>
      </c>
      <c r="V626" s="152" t="s">
        <v>342</v>
      </c>
      <c r="W626" s="152" t="s">
        <v>158</v>
      </c>
      <c r="AL626" s="117"/>
      <c r="AN626" s="35" t="s">
        <v>6219</v>
      </c>
      <c r="AO626" s="35" t="s">
        <v>6220</v>
      </c>
      <c r="AQ626" s="25" t="str">
        <f t="shared" si="100"/>
        <v>-</v>
      </c>
      <c r="BP626" s="61"/>
      <c r="CT626" s="61"/>
      <c r="CU626" s="61"/>
      <c r="CV626" s="61"/>
      <c r="CW626" s="61"/>
      <c r="CX626" s="61"/>
      <c r="CY626" s="61"/>
      <c r="CZ626" s="61"/>
      <c r="DA626" s="61"/>
      <c r="DB626" s="61"/>
      <c r="DC626" s="61"/>
      <c r="DD626" s="61"/>
      <c r="DE626" s="61"/>
      <c r="DF626" s="61"/>
      <c r="DG626" s="61"/>
      <c r="DH626" s="61"/>
      <c r="DI626" s="61"/>
      <c r="DJ626" s="61"/>
      <c r="DK626" s="61"/>
      <c r="DL626" s="61"/>
      <c r="DM626" s="61"/>
    </row>
    <row r="627" spans="1:117" s="25" customFormat="1" x14ac:dyDescent="0.2">
      <c r="A627" s="25" t="s">
        <v>49</v>
      </c>
      <c r="B627" s="25" t="s">
        <v>163</v>
      </c>
      <c r="C627" s="25" t="s">
        <v>147</v>
      </c>
      <c r="I627" s="116"/>
      <c r="J627" s="116"/>
      <c r="K627" s="116"/>
      <c r="L627" s="116"/>
      <c r="M627" s="116"/>
      <c r="N627" s="116"/>
      <c r="U627" s="152" t="s">
        <v>322</v>
      </c>
      <c r="V627" s="152" t="s">
        <v>343</v>
      </c>
      <c r="W627" s="152" t="s">
        <v>147</v>
      </c>
      <c r="AL627" s="117"/>
      <c r="AN627" s="35" t="s">
        <v>6221</v>
      </c>
      <c r="AO627" s="35" t="s">
        <v>6220</v>
      </c>
      <c r="AQ627" s="25" t="str">
        <f t="shared" si="100"/>
        <v>-</v>
      </c>
      <c r="BP627" s="61"/>
      <c r="CT627" s="61"/>
      <c r="CU627" s="61"/>
      <c r="CV627" s="61"/>
      <c r="CW627" s="61"/>
      <c r="CX627" s="61"/>
      <c r="CY627" s="61"/>
      <c r="CZ627" s="61"/>
      <c r="DA627" s="61"/>
      <c r="DB627" s="61"/>
      <c r="DC627" s="61"/>
      <c r="DD627" s="61"/>
      <c r="DE627" s="61"/>
      <c r="DF627" s="61"/>
      <c r="DG627" s="61"/>
      <c r="DH627" s="61"/>
      <c r="DI627" s="61"/>
      <c r="DJ627" s="61"/>
      <c r="DK627" s="61"/>
      <c r="DL627" s="61"/>
      <c r="DM627" s="61"/>
    </row>
    <row r="628" spans="1:117" s="25" customFormat="1" x14ac:dyDescent="0.2">
      <c r="A628" s="25" t="s">
        <v>50</v>
      </c>
      <c r="B628" s="25" t="s">
        <v>163</v>
      </c>
      <c r="C628" s="25" t="s">
        <v>148</v>
      </c>
      <c r="I628" s="116"/>
      <c r="J628" s="116"/>
      <c r="K628" s="116"/>
      <c r="L628" s="116"/>
      <c r="M628" s="116"/>
      <c r="N628" s="116"/>
      <c r="U628" s="152" t="s">
        <v>322</v>
      </c>
      <c r="V628" s="152" t="s">
        <v>344</v>
      </c>
      <c r="W628" s="152" t="s">
        <v>148</v>
      </c>
      <c r="AL628" s="117"/>
      <c r="AN628" s="35" t="s">
        <v>6222</v>
      </c>
      <c r="AO628" s="35" t="s">
        <v>6220</v>
      </c>
      <c r="AQ628" s="25" t="str">
        <f t="shared" si="100"/>
        <v>-</v>
      </c>
      <c r="BP628" s="61"/>
      <c r="CT628" s="61"/>
      <c r="CU628" s="61"/>
      <c r="CV628" s="61"/>
      <c r="CW628" s="61"/>
      <c r="CX628" s="61"/>
      <c r="CY628" s="61"/>
      <c r="CZ628" s="61"/>
      <c r="DA628" s="61"/>
      <c r="DB628" s="61"/>
      <c r="DC628" s="61"/>
      <c r="DD628" s="61"/>
      <c r="DE628" s="61"/>
      <c r="DF628" s="61"/>
      <c r="DG628" s="61"/>
      <c r="DH628" s="61"/>
      <c r="DI628" s="61"/>
      <c r="DJ628" s="61"/>
      <c r="DK628" s="61"/>
      <c r="DL628" s="61"/>
      <c r="DM628" s="61"/>
    </row>
    <row r="629" spans="1:117" s="25" customFormat="1" x14ac:dyDescent="0.2">
      <c r="A629" s="25" t="s">
        <v>51</v>
      </c>
      <c r="B629" s="25" t="s">
        <v>163</v>
      </c>
      <c r="C629" s="25" t="s">
        <v>149</v>
      </c>
      <c r="I629" s="116"/>
      <c r="J629" s="116"/>
      <c r="K629" s="116"/>
      <c r="L629" s="116"/>
      <c r="M629" s="116"/>
      <c r="N629" s="116"/>
      <c r="U629" s="152" t="s">
        <v>322</v>
      </c>
      <c r="V629" s="152" t="s">
        <v>345</v>
      </c>
      <c r="W629" s="152" t="s">
        <v>149</v>
      </c>
      <c r="AL629" s="117"/>
      <c r="AN629" s="35" t="s">
        <v>6223</v>
      </c>
      <c r="AO629" s="35" t="s">
        <v>6224</v>
      </c>
      <c r="AQ629" s="25" t="str">
        <f t="shared" si="100"/>
        <v>-</v>
      </c>
      <c r="BP629" s="61"/>
      <c r="CT629" s="61"/>
      <c r="CU629" s="61"/>
      <c r="CV629" s="61"/>
      <c r="CW629" s="61"/>
      <c r="CX629" s="61"/>
      <c r="CY629" s="61"/>
      <c r="CZ629" s="61"/>
      <c r="DA629" s="61"/>
      <c r="DB629" s="61"/>
      <c r="DC629" s="61"/>
      <c r="DD629" s="61"/>
      <c r="DE629" s="61"/>
      <c r="DF629" s="61"/>
      <c r="DG629" s="61"/>
      <c r="DH629" s="61"/>
      <c r="DI629" s="61"/>
      <c r="DJ629" s="61"/>
      <c r="DK629" s="61"/>
      <c r="DL629" s="61"/>
      <c r="DM629" s="61"/>
    </row>
    <row r="630" spans="1:117" s="25" customFormat="1" x14ac:dyDescent="0.2">
      <c r="A630" s="25" t="s">
        <v>52</v>
      </c>
      <c r="B630" s="25" t="s">
        <v>163</v>
      </c>
      <c r="C630" s="25" t="s">
        <v>150</v>
      </c>
      <c r="I630" s="116"/>
      <c r="J630" s="116"/>
      <c r="K630" s="116"/>
      <c r="L630" s="116"/>
      <c r="M630" s="116"/>
      <c r="N630" s="116"/>
      <c r="U630" s="152" t="s">
        <v>322</v>
      </c>
      <c r="V630" s="152" t="s">
        <v>346</v>
      </c>
      <c r="W630" s="152" t="s">
        <v>150</v>
      </c>
      <c r="AL630" s="117"/>
      <c r="AN630" s="35" t="s">
        <v>6225</v>
      </c>
      <c r="AO630" s="35" t="s">
        <v>6224</v>
      </c>
      <c r="AQ630" s="25" t="str">
        <f t="shared" si="100"/>
        <v>-</v>
      </c>
      <c r="BP630" s="61"/>
      <c r="CT630" s="61"/>
      <c r="CU630" s="61"/>
      <c r="CV630" s="61"/>
      <c r="CW630" s="61"/>
      <c r="CX630" s="61"/>
      <c r="CY630" s="61"/>
      <c r="CZ630" s="61"/>
      <c r="DA630" s="61"/>
      <c r="DB630" s="61"/>
      <c r="DC630" s="61"/>
      <c r="DD630" s="61"/>
      <c r="DE630" s="61"/>
      <c r="DF630" s="61"/>
      <c r="DG630" s="61"/>
      <c r="DH630" s="61"/>
      <c r="DI630" s="61"/>
      <c r="DJ630" s="61"/>
      <c r="DK630" s="61"/>
      <c r="DL630" s="61"/>
      <c r="DM630" s="61"/>
    </row>
    <row r="631" spans="1:117" s="25" customFormat="1" x14ac:dyDescent="0.2">
      <c r="A631" s="25" t="s">
        <v>53</v>
      </c>
      <c r="B631" s="25" t="s">
        <v>163</v>
      </c>
      <c r="C631" s="25" t="s">
        <v>151</v>
      </c>
      <c r="I631" s="116"/>
      <c r="J631" s="116"/>
      <c r="K631" s="116"/>
      <c r="L631" s="116"/>
      <c r="M631" s="116"/>
      <c r="N631" s="116"/>
      <c r="U631" s="152" t="s">
        <v>322</v>
      </c>
      <c r="V631" s="152" t="s">
        <v>347</v>
      </c>
      <c r="W631" s="152" t="s">
        <v>151</v>
      </c>
      <c r="AL631" s="117"/>
      <c r="AN631" s="35" t="s">
        <v>6226</v>
      </c>
      <c r="AO631" s="35" t="s">
        <v>6227</v>
      </c>
      <c r="AQ631" s="25" t="str">
        <f t="shared" si="100"/>
        <v>-</v>
      </c>
      <c r="BP631" s="61"/>
      <c r="CT631" s="61"/>
      <c r="CU631" s="61"/>
      <c r="CV631" s="61"/>
      <c r="CW631" s="61"/>
      <c r="CX631" s="61"/>
      <c r="CY631" s="61"/>
      <c r="CZ631" s="61"/>
      <c r="DA631" s="61"/>
      <c r="DB631" s="61"/>
      <c r="DC631" s="61"/>
      <c r="DD631" s="61"/>
      <c r="DE631" s="61"/>
      <c r="DF631" s="61"/>
      <c r="DG631" s="61"/>
      <c r="DH631" s="61"/>
      <c r="DI631" s="61"/>
      <c r="DJ631" s="61"/>
      <c r="DK631" s="61"/>
      <c r="DL631" s="61"/>
      <c r="DM631" s="61"/>
    </row>
    <row r="632" spans="1:117" s="25" customFormat="1" x14ac:dyDescent="0.2">
      <c r="A632" s="25" t="s">
        <v>54</v>
      </c>
      <c r="B632" s="25" t="s">
        <v>163</v>
      </c>
      <c r="C632" s="25" t="s">
        <v>152</v>
      </c>
      <c r="I632" s="116"/>
      <c r="J632" s="116"/>
      <c r="K632" s="116"/>
      <c r="L632" s="116"/>
      <c r="M632" s="116"/>
      <c r="N632" s="116"/>
      <c r="U632" s="152" t="s">
        <v>322</v>
      </c>
      <c r="V632" s="152" t="s">
        <v>348</v>
      </c>
      <c r="W632" s="152" t="s">
        <v>152</v>
      </c>
      <c r="AL632" s="117"/>
      <c r="AN632" s="35" t="s">
        <v>6228</v>
      </c>
      <c r="AO632" s="35" t="s">
        <v>6227</v>
      </c>
      <c r="AQ632" s="25" t="str">
        <f t="shared" si="100"/>
        <v>-</v>
      </c>
      <c r="BP632" s="61"/>
      <c r="CT632" s="61"/>
      <c r="CU632" s="61"/>
      <c r="CV632" s="61"/>
      <c r="CW632" s="61"/>
      <c r="CX632" s="61"/>
      <c r="CY632" s="61"/>
      <c r="CZ632" s="61"/>
      <c r="DA632" s="61"/>
      <c r="DB632" s="61"/>
      <c r="DC632" s="61"/>
      <c r="DD632" s="61"/>
      <c r="DE632" s="61"/>
      <c r="DF632" s="61"/>
      <c r="DG632" s="61"/>
      <c r="DH632" s="61"/>
      <c r="DI632" s="61"/>
      <c r="DJ632" s="61"/>
      <c r="DK632" s="61"/>
      <c r="DL632" s="61"/>
      <c r="DM632" s="61"/>
    </row>
    <row r="633" spans="1:117" s="25" customFormat="1" x14ac:dyDescent="0.2">
      <c r="A633" s="25" t="s">
        <v>55</v>
      </c>
      <c r="B633" s="25" t="s">
        <v>163</v>
      </c>
      <c r="C633" s="25" t="s">
        <v>153</v>
      </c>
      <c r="I633" s="116"/>
      <c r="J633" s="116"/>
      <c r="K633" s="116"/>
      <c r="L633" s="116"/>
      <c r="M633" s="116"/>
      <c r="N633" s="116"/>
      <c r="U633" s="152" t="s">
        <v>322</v>
      </c>
      <c r="V633" s="152" t="s">
        <v>349</v>
      </c>
      <c r="W633" s="152" t="s">
        <v>153</v>
      </c>
      <c r="AL633" s="117"/>
      <c r="AN633" s="35" t="s">
        <v>6229</v>
      </c>
      <c r="AO633" s="35" t="s">
        <v>6230</v>
      </c>
      <c r="AQ633" s="25" t="str">
        <f t="shared" si="100"/>
        <v>-</v>
      </c>
      <c r="BP633" s="61"/>
      <c r="CT633" s="61"/>
      <c r="CU633" s="61"/>
      <c r="CV633" s="61"/>
      <c r="CW633" s="61"/>
      <c r="CX633" s="61"/>
      <c r="CY633" s="61"/>
      <c r="CZ633" s="61"/>
      <c r="DA633" s="61"/>
      <c r="DB633" s="61"/>
      <c r="DC633" s="61"/>
      <c r="DD633" s="61"/>
      <c r="DE633" s="61"/>
      <c r="DF633" s="61"/>
      <c r="DG633" s="61"/>
      <c r="DH633" s="61"/>
      <c r="DI633" s="61"/>
      <c r="DJ633" s="61"/>
      <c r="DK633" s="61"/>
      <c r="DL633" s="61"/>
      <c r="DM633" s="61"/>
    </row>
    <row r="634" spans="1:117" s="25" customFormat="1" x14ac:dyDescent="0.2">
      <c r="A634" s="25" t="s">
        <v>56</v>
      </c>
      <c r="B634" s="25" t="s">
        <v>163</v>
      </c>
      <c r="C634" s="25" t="s">
        <v>154</v>
      </c>
      <c r="I634" s="116"/>
      <c r="J634" s="116"/>
      <c r="K634" s="116"/>
      <c r="L634" s="116"/>
      <c r="M634" s="116"/>
      <c r="N634" s="116"/>
      <c r="U634" s="152" t="s">
        <v>322</v>
      </c>
      <c r="V634" s="152" t="s">
        <v>350</v>
      </c>
      <c r="W634" s="152" t="s">
        <v>154</v>
      </c>
      <c r="AL634" s="117"/>
      <c r="AN634" s="35" t="s">
        <v>6231</v>
      </c>
      <c r="AO634" s="35" t="s">
        <v>6230</v>
      </c>
      <c r="AQ634" s="25" t="str">
        <f t="shared" si="100"/>
        <v>-</v>
      </c>
      <c r="BP634" s="61"/>
      <c r="CT634" s="61"/>
      <c r="CU634" s="61"/>
      <c r="CV634" s="61"/>
      <c r="CW634" s="61"/>
      <c r="CX634" s="61"/>
      <c r="CY634" s="61"/>
      <c r="CZ634" s="61"/>
      <c r="DA634" s="61"/>
      <c r="DB634" s="61"/>
      <c r="DC634" s="61"/>
      <c r="DD634" s="61"/>
      <c r="DE634" s="61"/>
      <c r="DF634" s="61"/>
      <c r="DG634" s="61"/>
      <c r="DH634" s="61"/>
      <c r="DI634" s="61"/>
      <c r="DJ634" s="61"/>
      <c r="DK634" s="61"/>
      <c r="DL634" s="61"/>
      <c r="DM634" s="61"/>
    </row>
    <row r="635" spans="1:117" s="25" customFormat="1" x14ac:dyDescent="0.2">
      <c r="A635" s="25" t="s">
        <v>57</v>
      </c>
      <c r="B635" s="25" t="s">
        <v>163</v>
      </c>
      <c r="C635" s="25" t="s">
        <v>155</v>
      </c>
      <c r="I635" s="116"/>
      <c r="J635" s="116"/>
      <c r="K635" s="116"/>
      <c r="L635" s="116"/>
      <c r="M635" s="116"/>
      <c r="N635" s="116"/>
      <c r="U635" s="152" t="s">
        <v>322</v>
      </c>
      <c r="V635" s="152" t="s">
        <v>351</v>
      </c>
      <c r="W635" s="152" t="s">
        <v>155</v>
      </c>
      <c r="AL635" s="117"/>
      <c r="AN635" s="35" t="s">
        <v>6232</v>
      </c>
      <c r="AO635" s="35" t="s">
        <v>6233</v>
      </c>
      <c r="AQ635" s="25" t="str">
        <f t="shared" si="100"/>
        <v>-</v>
      </c>
      <c r="BP635" s="61"/>
      <c r="CT635" s="61"/>
      <c r="CU635" s="61"/>
      <c r="CV635" s="61"/>
      <c r="CW635" s="61"/>
      <c r="CX635" s="61"/>
      <c r="CY635" s="61"/>
      <c r="CZ635" s="61"/>
      <c r="DA635" s="61"/>
      <c r="DB635" s="61"/>
      <c r="DC635" s="61"/>
      <c r="DD635" s="61"/>
      <c r="DE635" s="61"/>
      <c r="DF635" s="61"/>
      <c r="DG635" s="61"/>
      <c r="DH635" s="61"/>
      <c r="DI635" s="61"/>
      <c r="DJ635" s="61"/>
      <c r="DK635" s="61"/>
      <c r="DL635" s="61"/>
      <c r="DM635" s="61"/>
    </row>
    <row r="636" spans="1:117" s="25" customFormat="1" x14ac:dyDescent="0.2">
      <c r="A636" s="25" t="s">
        <v>58</v>
      </c>
      <c r="B636" s="25" t="s">
        <v>163</v>
      </c>
      <c r="C636" s="25" t="s">
        <v>156</v>
      </c>
      <c r="I636" s="116"/>
      <c r="J636" s="116"/>
      <c r="K636" s="116"/>
      <c r="L636" s="116"/>
      <c r="M636" s="116"/>
      <c r="N636" s="116"/>
      <c r="U636" s="152" t="s">
        <v>322</v>
      </c>
      <c r="V636" s="34" t="s">
        <v>352</v>
      </c>
      <c r="W636" s="152" t="s">
        <v>156</v>
      </c>
      <c r="AL636" s="117"/>
      <c r="AN636" s="35" t="s">
        <v>6234</v>
      </c>
      <c r="AO636" s="35" t="s">
        <v>6233</v>
      </c>
      <c r="AQ636" s="25" t="str">
        <f t="shared" si="100"/>
        <v>-</v>
      </c>
      <c r="BP636" s="61"/>
      <c r="CT636" s="61"/>
      <c r="CU636" s="61"/>
      <c r="CV636" s="61"/>
      <c r="CW636" s="61"/>
      <c r="CX636" s="61"/>
      <c r="CY636" s="61"/>
      <c r="CZ636" s="61"/>
      <c r="DA636" s="61"/>
      <c r="DB636" s="61"/>
      <c r="DC636" s="61"/>
      <c r="DD636" s="61"/>
      <c r="DE636" s="61"/>
      <c r="DF636" s="61"/>
      <c r="DG636" s="61"/>
      <c r="DH636" s="61"/>
      <c r="DI636" s="61"/>
      <c r="DJ636" s="61"/>
      <c r="DK636" s="61"/>
      <c r="DL636" s="61"/>
      <c r="DM636" s="61"/>
    </row>
    <row r="637" spans="1:117" s="25" customFormat="1" x14ac:dyDescent="0.2">
      <c r="A637" s="25" t="s">
        <v>59</v>
      </c>
      <c r="B637" s="25" t="s">
        <v>163</v>
      </c>
      <c r="C637" s="25" t="s">
        <v>157</v>
      </c>
      <c r="I637" s="116"/>
      <c r="J637" s="116"/>
      <c r="K637" s="116"/>
      <c r="L637" s="116"/>
      <c r="M637" s="116"/>
      <c r="N637" s="116"/>
      <c r="U637" s="152" t="s">
        <v>322</v>
      </c>
      <c r="V637" s="34" t="s">
        <v>293</v>
      </c>
      <c r="W637" s="152" t="s">
        <v>157</v>
      </c>
      <c r="AL637" s="117"/>
      <c r="AN637" s="35" t="s">
        <v>6235</v>
      </c>
      <c r="AO637" s="35" t="s">
        <v>6233</v>
      </c>
      <c r="AQ637" s="25" t="str">
        <f t="shared" si="100"/>
        <v>-</v>
      </c>
      <c r="BP637" s="61"/>
      <c r="CT637" s="61"/>
      <c r="CU637" s="61"/>
      <c r="CV637" s="61"/>
      <c r="CW637" s="61"/>
      <c r="CX637" s="61"/>
      <c r="CY637" s="61"/>
      <c r="CZ637" s="61"/>
      <c r="DA637" s="61"/>
      <c r="DB637" s="61"/>
      <c r="DC637" s="61"/>
      <c r="DD637" s="61"/>
      <c r="DE637" s="61"/>
      <c r="DF637" s="61"/>
      <c r="DG637" s="61"/>
      <c r="DH637" s="61"/>
      <c r="DI637" s="61"/>
      <c r="DJ637" s="61"/>
      <c r="DK637" s="61"/>
      <c r="DL637" s="61"/>
      <c r="DM637" s="61"/>
    </row>
    <row r="638" spans="1:117" s="25" customFormat="1" x14ac:dyDescent="0.2">
      <c r="A638" s="25" t="s">
        <v>60</v>
      </c>
      <c r="B638" s="25" t="s">
        <v>163</v>
      </c>
      <c r="C638" s="25" t="s">
        <v>158</v>
      </c>
      <c r="I638" s="116"/>
      <c r="J638" s="116"/>
      <c r="K638" s="116"/>
      <c r="L638" s="116"/>
      <c r="M638" s="116"/>
      <c r="N638" s="116"/>
      <c r="U638" s="152" t="s">
        <v>322</v>
      </c>
      <c r="V638" s="152" t="s">
        <v>294</v>
      </c>
      <c r="W638" s="152" t="s">
        <v>158</v>
      </c>
      <c r="AL638" s="117"/>
      <c r="AN638" s="35" t="s">
        <v>6236</v>
      </c>
      <c r="AO638" s="35" t="s">
        <v>6233</v>
      </c>
      <c r="AQ638" s="25" t="str">
        <f t="shared" si="100"/>
        <v>-</v>
      </c>
      <c r="BP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61"/>
      <c r="DH638" s="61"/>
      <c r="DI638" s="61"/>
      <c r="DJ638" s="61"/>
      <c r="DK638" s="61"/>
      <c r="DL638" s="61"/>
      <c r="DM638" s="61"/>
    </row>
    <row r="639" spans="1:117" s="25" customFormat="1" x14ac:dyDescent="0.2">
      <c r="A639" s="25" t="s">
        <v>61</v>
      </c>
      <c r="B639" s="25" t="s">
        <v>163</v>
      </c>
      <c r="C639" s="25" t="s">
        <v>158</v>
      </c>
      <c r="I639" s="116"/>
      <c r="J639" s="116"/>
      <c r="K639" s="116"/>
      <c r="L639" s="116"/>
      <c r="M639" s="116"/>
      <c r="N639" s="116"/>
      <c r="U639" s="152" t="s">
        <v>323</v>
      </c>
      <c r="V639" s="152" t="s">
        <v>295</v>
      </c>
      <c r="W639" s="152" t="s">
        <v>147</v>
      </c>
      <c r="AL639" s="117"/>
      <c r="AN639" s="35" t="s">
        <v>6237</v>
      </c>
      <c r="AO639" s="35" t="s">
        <v>6233</v>
      </c>
      <c r="AQ639" s="25" t="str">
        <f t="shared" si="100"/>
        <v>-</v>
      </c>
      <c r="BP639" s="61"/>
      <c r="CT639" s="61"/>
      <c r="CU639" s="61"/>
      <c r="CV639" s="61"/>
      <c r="CW639" s="61"/>
      <c r="CX639" s="61"/>
      <c r="CY639" s="61"/>
      <c r="CZ639" s="61"/>
      <c r="DA639" s="61"/>
      <c r="DB639" s="61"/>
      <c r="DC639" s="61"/>
      <c r="DD639" s="61"/>
      <c r="DE639" s="61"/>
      <c r="DF639" s="61"/>
      <c r="DG639" s="61"/>
      <c r="DH639" s="61"/>
      <c r="DI639" s="61"/>
      <c r="DJ639" s="61"/>
      <c r="DK639" s="61"/>
      <c r="DL639" s="61"/>
      <c r="DM639" s="61"/>
    </row>
    <row r="640" spans="1:117" s="25" customFormat="1" x14ac:dyDescent="0.2">
      <c r="A640" s="25" t="s">
        <v>62</v>
      </c>
      <c r="B640" s="25" t="s">
        <v>163</v>
      </c>
      <c r="C640" s="25" t="s">
        <v>147</v>
      </c>
      <c r="I640" s="116"/>
      <c r="J640" s="116"/>
      <c r="K640" s="116"/>
      <c r="L640" s="116"/>
      <c r="M640" s="116"/>
      <c r="N640" s="116"/>
      <c r="U640" s="152" t="s">
        <v>323</v>
      </c>
      <c r="V640" s="152" t="s">
        <v>296</v>
      </c>
      <c r="W640" s="152" t="s">
        <v>148</v>
      </c>
      <c r="AL640" s="117"/>
      <c r="AN640" s="35" t="s">
        <v>6238</v>
      </c>
      <c r="AO640" s="35" t="s">
        <v>6233</v>
      </c>
      <c r="AQ640" s="25" t="str">
        <f t="shared" si="100"/>
        <v>-</v>
      </c>
      <c r="BP640" s="61"/>
      <c r="CT640" s="61"/>
      <c r="CU640" s="61"/>
      <c r="CV640" s="61"/>
      <c r="CW640" s="61"/>
      <c r="CX640" s="61"/>
      <c r="CY640" s="61"/>
      <c r="CZ640" s="61"/>
      <c r="DA640" s="61"/>
      <c r="DB640" s="61"/>
      <c r="DC640" s="61"/>
      <c r="DD640" s="61"/>
      <c r="DE640" s="61"/>
      <c r="DF640" s="61"/>
      <c r="DG640" s="61"/>
      <c r="DH640" s="61"/>
      <c r="DI640" s="61"/>
      <c r="DJ640" s="61"/>
      <c r="DK640" s="61"/>
      <c r="DL640" s="61"/>
      <c r="DM640" s="61"/>
    </row>
    <row r="641" spans="1:117" s="25" customFormat="1" x14ac:dyDescent="0.2">
      <c r="A641" s="25" t="s">
        <v>63</v>
      </c>
      <c r="B641" s="25" t="s">
        <v>163</v>
      </c>
      <c r="C641" s="25" t="s">
        <v>148</v>
      </c>
      <c r="I641" s="116"/>
      <c r="J641" s="116"/>
      <c r="K641" s="116"/>
      <c r="L641" s="116"/>
      <c r="M641" s="116"/>
      <c r="N641" s="116"/>
      <c r="U641" s="152" t="s">
        <v>323</v>
      </c>
      <c r="V641" s="152" t="s">
        <v>297</v>
      </c>
      <c r="W641" s="152" t="s">
        <v>149</v>
      </c>
      <c r="AL641" s="117"/>
      <c r="AN641" s="35" t="s">
        <v>6239</v>
      </c>
      <c r="AO641" s="35" t="s">
        <v>6240</v>
      </c>
      <c r="AQ641" s="25" t="str">
        <f t="shared" si="100"/>
        <v>-</v>
      </c>
      <c r="BP641" s="61"/>
      <c r="CT641" s="61"/>
      <c r="CU641" s="61"/>
      <c r="CV641" s="61"/>
      <c r="CW641" s="61"/>
      <c r="CX641" s="61"/>
      <c r="CY641" s="61"/>
      <c r="CZ641" s="61"/>
      <c r="DA641" s="61"/>
      <c r="DB641" s="61"/>
      <c r="DC641" s="61"/>
      <c r="DD641" s="61"/>
      <c r="DE641" s="61"/>
      <c r="DF641" s="61"/>
      <c r="DG641" s="61"/>
      <c r="DH641" s="61"/>
      <c r="DI641" s="61"/>
      <c r="DJ641" s="61"/>
      <c r="DK641" s="61"/>
      <c r="DL641" s="61"/>
      <c r="DM641" s="61"/>
    </row>
    <row r="642" spans="1:117" s="25" customFormat="1" x14ac:dyDescent="0.2">
      <c r="A642" s="25" t="s">
        <v>64</v>
      </c>
      <c r="B642" s="25" t="s">
        <v>163</v>
      </c>
      <c r="C642" s="25" t="s">
        <v>149</v>
      </c>
      <c r="I642" s="116"/>
      <c r="J642" s="116"/>
      <c r="K642" s="116"/>
      <c r="L642" s="116"/>
      <c r="M642" s="116"/>
      <c r="N642" s="116"/>
      <c r="U642" s="152" t="s">
        <v>323</v>
      </c>
      <c r="V642" s="152" t="s">
        <v>298</v>
      </c>
      <c r="W642" s="152" t="s">
        <v>150</v>
      </c>
      <c r="AL642" s="117"/>
      <c r="AN642" s="35" t="s">
        <v>6241</v>
      </c>
      <c r="AO642" s="35" t="s">
        <v>6240</v>
      </c>
      <c r="AQ642" s="25" t="str">
        <f t="shared" si="100"/>
        <v>-</v>
      </c>
      <c r="BP642" s="61"/>
      <c r="CT642" s="61"/>
      <c r="CU642" s="61"/>
      <c r="CV642" s="61"/>
      <c r="CW642" s="61"/>
      <c r="CX642" s="61"/>
      <c r="CY642" s="61"/>
      <c r="CZ642" s="61"/>
      <c r="DA642" s="61"/>
      <c r="DB642" s="61"/>
      <c r="DC642" s="61"/>
      <c r="DD642" s="61"/>
      <c r="DE642" s="61"/>
      <c r="DF642" s="61"/>
      <c r="DG642" s="61"/>
      <c r="DH642" s="61"/>
      <c r="DI642" s="61"/>
      <c r="DJ642" s="61"/>
      <c r="DK642" s="61"/>
      <c r="DL642" s="61"/>
      <c r="DM642" s="61"/>
    </row>
    <row r="643" spans="1:117" s="25" customFormat="1" x14ac:dyDescent="0.2">
      <c r="A643" s="25" t="s">
        <v>65</v>
      </c>
      <c r="B643" s="25" t="s">
        <v>163</v>
      </c>
      <c r="C643" s="25" t="s">
        <v>150</v>
      </c>
      <c r="I643" s="116"/>
      <c r="J643" s="116"/>
      <c r="K643" s="116"/>
      <c r="L643" s="116"/>
      <c r="M643" s="116"/>
      <c r="N643" s="116"/>
      <c r="U643" s="152" t="s">
        <v>323</v>
      </c>
      <c r="V643" s="152" t="s">
        <v>299</v>
      </c>
      <c r="W643" s="152" t="s">
        <v>151</v>
      </c>
      <c r="AL643" s="117"/>
      <c r="AN643" s="35" t="s">
        <v>6242</v>
      </c>
      <c r="AO643" s="35" t="s">
        <v>6243</v>
      </c>
      <c r="AQ643" s="25" t="str">
        <f t="shared" si="100"/>
        <v>-</v>
      </c>
      <c r="BP643" s="61"/>
      <c r="CT643" s="61"/>
      <c r="CU643" s="61"/>
      <c r="CV643" s="61"/>
      <c r="CW643" s="61"/>
      <c r="CX643" s="61"/>
      <c r="CY643" s="61"/>
      <c r="CZ643" s="61"/>
      <c r="DA643" s="61"/>
      <c r="DB643" s="61"/>
      <c r="DC643" s="61"/>
      <c r="DD643" s="61"/>
      <c r="DE643" s="61"/>
      <c r="DF643" s="61"/>
      <c r="DG643" s="61"/>
      <c r="DH643" s="61"/>
      <c r="DI643" s="61"/>
      <c r="DJ643" s="61"/>
      <c r="DK643" s="61"/>
      <c r="DL643" s="61"/>
      <c r="DM643" s="61"/>
    </row>
    <row r="644" spans="1:117" s="25" customFormat="1" x14ac:dyDescent="0.2">
      <c r="A644" s="25" t="s">
        <v>66</v>
      </c>
      <c r="B644" s="25" t="s">
        <v>163</v>
      </c>
      <c r="C644" s="25" t="s">
        <v>151</v>
      </c>
      <c r="I644" s="116"/>
      <c r="J644" s="116"/>
      <c r="K644" s="116"/>
      <c r="L644" s="116"/>
      <c r="M644" s="116"/>
      <c r="N644" s="116"/>
      <c r="U644" s="152" t="s">
        <v>323</v>
      </c>
      <c r="V644" s="152" t="s">
        <v>300</v>
      </c>
      <c r="W644" s="152" t="s">
        <v>152</v>
      </c>
      <c r="AL644" s="117"/>
      <c r="AN644" s="35" t="s">
        <v>6244</v>
      </c>
      <c r="AO644" s="35" t="s">
        <v>6243</v>
      </c>
      <c r="AQ644" s="25" t="str">
        <f t="shared" si="100"/>
        <v>-</v>
      </c>
      <c r="BP644" s="61"/>
      <c r="CT644" s="61"/>
      <c r="CU644" s="61"/>
      <c r="CV644" s="61"/>
      <c r="CW644" s="61"/>
      <c r="CX644" s="61"/>
      <c r="CY644" s="61"/>
      <c r="CZ644" s="61"/>
      <c r="DA644" s="61"/>
      <c r="DB644" s="61"/>
      <c r="DC644" s="61"/>
      <c r="DD644" s="61"/>
      <c r="DE644" s="61"/>
      <c r="DF644" s="61"/>
      <c r="DG644" s="61"/>
      <c r="DH644" s="61"/>
      <c r="DI644" s="61"/>
      <c r="DJ644" s="61"/>
      <c r="DK644" s="61"/>
      <c r="DL644" s="61"/>
      <c r="DM644" s="61"/>
    </row>
    <row r="645" spans="1:117" s="25" customFormat="1" x14ac:dyDescent="0.2">
      <c r="A645" s="25" t="s">
        <v>67</v>
      </c>
      <c r="B645" s="25" t="s">
        <v>163</v>
      </c>
      <c r="C645" s="25" t="s">
        <v>152</v>
      </c>
      <c r="I645" s="116"/>
      <c r="J645" s="116"/>
      <c r="K645" s="116"/>
      <c r="L645" s="116"/>
      <c r="M645" s="116"/>
      <c r="N645" s="116"/>
      <c r="U645" s="152" t="s">
        <v>323</v>
      </c>
      <c r="V645" s="152" t="s">
        <v>301</v>
      </c>
      <c r="W645" s="152" t="s">
        <v>153</v>
      </c>
      <c r="AL645" s="117"/>
      <c r="AN645" s="35" t="s">
        <v>6245</v>
      </c>
      <c r="AO645" s="35" t="s">
        <v>6243</v>
      </c>
      <c r="AQ645" s="25" t="str">
        <f t="shared" si="100"/>
        <v>-</v>
      </c>
      <c r="BP645" s="61"/>
      <c r="CT645" s="61"/>
      <c r="CU645" s="61"/>
      <c r="CV645" s="61"/>
      <c r="CW645" s="61"/>
      <c r="CX645" s="61"/>
      <c r="CY645" s="61"/>
      <c r="CZ645" s="61"/>
      <c r="DA645" s="61"/>
      <c r="DB645" s="61"/>
      <c r="DC645" s="61"/>
      <c r="DD645" s="61"/>
      <c r="DE645" s="61"/>
      <c r="DF645" s="61"/>
      <c r="DG645" s="61"/>
      <c r="DH645" s="61"/>
      <c r="DI645" s="61"/>
      <c r="DJ645" s="61"/>
      <c r="DK645" s="61"/>
      <c r="DL645" s="61"/>
      <c r="DM645" s="61"/>
    </row>
    <row r="646" spans="1:117" s="25" customFormat="1" x14ac:dyDescent="0.2">
      <c r="A646" s="25" t="s">
        <v>68</v>
      </c>
      <c r="B646" s="25" t="s">
        <v>163</v>
      </c>
      <c r="C646" s="25" t="s">
        <v>153</v>
      </c>
      <c r="I646" s="116"/>
      <c r="J646" s="116"/>
      <c r="K646" s="116"/>
      <c r="L646" s="116"/>
      <c r="M646" s="116"/>
      <c r="N646" s="116"/>
      <c r="U646" s="152" t="s">
        <v>323</v>
      </c>
      <c r="V646" s="152" t="s">
        <v>302</v>
      </c>
      <c r="W646" s="152" t="s">
        <v>154</v>
      </c>
      <c r="AL646" s="117"/>
      <c r="AN646" s="35" t="s">
        <v>6246</v>
      </c>
      <c r="AO646" s="35" t="s">
        <v>6247</v>
      </c>
      <c r="AQ646" s="25" t="str">
        <f t="shared" si="100"/>
        <v>-</v>
      </c>
      <c r="BP646" s="61"/>
      <c r="CT646" s="61"/>
      <c r="CU646" s="61"/>
      <c r="CV646" s="61"/>
      <c r="CW646" s="61"/>
      <c r="CX646" s="61"/>
      <c r="CY646" s="61"/>
      <c r="CZ646" s="61"/>
      <c r="DA646" s="61"/>
      <c r="DB646" s="61"/>
      <c r="DC646" s="61"/>
      <c r="DD646" s="61"/>
      <c r="DE646" s="61"/>
      <c r="DF646" s="61"/>
      <c r="DG646" s="61"/>
      <c r="DH646" s="61"/>
      <c r="DI646" s="61"/>
      <c r="DJ646" s="61"/>
      <c r="DK646" s="61"/>
      <c r="DL646" s="61"/>
      <c r="DM646" s="61"/>
    </row>
    <row r="647" spans="1:117" s="25" customFormat="1" x14ac:dyDescent="0.2">
      <c r="A647" s="25" t="s">
        <v>69</v>
      </c>
      <c r="B647" s="25" t="s">
        <v>163</v>
      </c>
      <c r="C647" s="25" t="s">
        <v>154</v>
      </c>
      <c r="I647" s="116"/>
      <c r="J647" s="116"/>
      <c r="K647" s="116"/>
      <c r="L647" s="116"/>
      <c r="M647" s="116"/>
      <c r="N647" s="116"/>
      <c r="U647" s="152" t="s">
        <v>323</v>
      </c>
      <c r="V647" s="152" t="s">
        <v>303</v>
      </c>
      <c r="W647" s="152" t="s">
        <v>155</v>
      </c>
      <c r="AL647" s="117"/>
      <c r="AN647" s="35" t="s">
        <v>6248</v>
      </c>
      <c r="AO647" s="35" t="s">
        <v>6247</v>
      </c>
      <c r="AQ647" s="25" t="str">
        <f t="shared" si="100"/>
        <v>-</v>
      </c>
      <c r="BP647" s="61"/>
      <c r="CT647" s="61"/>
      <c r="CU647" s="61"/>
      <c r="CV647" s="61"/>
      <c r="CW647" s="61"/>
      <c r="CX647" s="61"/>
      <c r="CY647" s="61"/>
      <c r="CZ647" s="61"/>
      <c r="DA647" s="61"/>
      <c r="DB647" s="61"/>
      <c r="DC647" s="61"/>
      <c r="DD647" s="61"/>
      <c r="DE647" s="61"/>
      <c r="DF647" s="61"/>
      <c r="DG647" s="61"/>
      <c r="DH647" s="61"/>
      <c r="DI647" s="61"/>
      <c r="DJ647" s="61"/>
      <c r="DK647" s="61"/>
      <c r="DL647" s="61"/>
      <c r="DM647" s="61"/>
    </row>
    <row r="648" spans="1:117" s="25" customFormat="1" x14ac:dyDescent="0.2">
      <c r="A648" s="25" t="s">
        <v>70</v>
      </c>
      <c r="B648" s="25" t="s">
        <v>163</v>
      </c>
      <c r="C648" s="25" t="s">
        <v>155</v>
      </c>
      <c r="I648" s="116"/>
      <c r="J648" s="116"/>
      <c r="K648" s="116"/>
      <c r="L648" s="116"/>
      <c r="M648" s="116"/>
      <c r="N648" s="116"/>
      <c r="U648" s="152" t="s">
        <v>323</v>
      </c>
      <c r="V648" s="152" t="s">
        <v>304</v>
      </c>
      <c r="W648" s="152" t="s">
        <v>156</v>
      </c>
      <c r="AL648" s="117"/>
      <c r="AN648" s="35" t="s">
        <v>6249</v>
      </c>
      <c r="AO648" s="35" t="s">
        <v>6250</v>
      </c>
      <c r="AQ648" s="25" t="str">
        <f t="shared" si="100"/>
        <v>-</v>
      </c>
      <c r="BP648" s="61"/>
      <c r="CT648" s="61"/>
      <c r="CU648" s="61"/>
      <c r="CV648" s="61"/>
      <c r="CW648" s="61"/>
      <c r="CX648" s="61"/>
      <c r="CY648" s="61"/>
      <c r="CZ648" s="61"/>
      <c r="DA648" s="61"/>
      <c r="DB648" s="61"/>
      <c r="DC648" s="61"/>
      <c r="DD648" s="61"/>
      <c r="DE648" s="61"/>
      <c r="DF648" s="61"/>
      <c r="DG648" s="61"/>
      <c r="DH648" s="61"/>
      <c r="DI648" s="61"/>
      <c r="DJ648" s="61"/>
      <c r="DK648" s="61"/>
      <c r="DL648" s="61"/>
      <c r="DM648" s="61"/>
    </row>
    <row r="649" spans="1:117" s="25" customFormat="1" x14ac:dyDescent="0.2">
      <c r="A649" s="25" t="s">
        <v>71</v>
      </c>
      <c r="B649" s="25" t="s">
        <v>163</v>
      </c>
      <c r="C649" s="25" t="s">
        <v>156</v>
      </c>
      <c r="I649" s="116"/>
      <c r="J649" s="116"/>
      <c r="K649" s="116"/>
      <c r="L649" s="116"/>
      <c r="M649" s="116"/>
      <c r="N649" s="116"/>
      <c r="U649" s="152" t="s">
        <v>323</v>
      </c>
      <c r="V649" s="152" t="s">
        <v>305</v>
      </c>
      <c r="W649" s="152" t="s">
        <v>157</v>
      </c>
      <c r="AL649" s="117"/>
      <c r="AN649" s="35" t="s">
        <v>6251</v>
      </c>
      <c r="AO649" s="35" t="s">
        <v>6250</v>
      </c>
      <c r="AQ649" s="25" t="str">
        <f t="shared" si="100"/>
        <v>-</v>
      </c>
      <c r="BP649" s="61"/>
      <c r="CT649" s="61"/>
      <c r="CU649" s="61"/>
      <c r="CV649" s="61"/>
      <c r="CW649" s="61"/>
      <c r="CX649" s="61"/>
      <c r="CY649" s="61"/>
      <c r="CZ649" s="61"/>
      <c r="DA649" s="61"/>
      <c r="DB649" s="61"/>
      <c r="DC649" s="61"/>
      <c r="DD649" s="61"/>
      <c r="DE649" s="61"/>
      <c r="DF649" s="61"/>
      <c r="DG649" s="61"/>
      <c r="DH649" s="61"/>
      <c r="DI649" s="61"/>
      <c r="DJ649" s="61"/>
      <c r="DK649" s="61"/>
      <c r="DL649" s="61"/>
      <c r="DM649" s="61"/>
    </row>
    <row r="650" spans="1:117" s="25" customFormat="1" x14ac:dyDescent="0.2">
      <c r="A650" s="25" t="s">
        <v>72</v>
      </c>
      <c r="B650" s="25" t="s">
        <v>163</v>
      </c>
      <c r="C650" s="25" t="s">
        <v>157</v>
      </c>
      <c r="I650" s="116"/>
      <c r="J650" s="116"/>
      <c r="K650" s="116"/>
      <c r="L650" s="116"/>
      <c r="M650" s="116"/>
      <c r="N650" s="116"/>
      <c r="U650" s="152" t="s">
        <v>323</v>
      </c>
      <c r="V650" s="152" t="s">
        <v>306</v>
      </c>
      <c r="W650" s="152" t="s">
        <v>158</v>
      </c>
      <c r="AL650" s="117"/>
      <c r="AN650" s="35" t="s">
        <v>6252</v>
      </c>
      <c r="AO650" s="35" t="s">
        <v>6250</v>
      </c>
      <c r="AQ650" s="25" t="str">
        <f t="shared" si="100"/>
        <v>-</v>
      </c>
      <c r="BP650" s="61"/>
      <c r="CT650" s="61"/>
      <c r="CU650" s="61"/>
      <c r="CV650" s="61"/>
      <c r="CW650" s="61"/>
      <c r="CX650" s="61"/>
      <c r="CY650" s="61"/>
      <c r="CZ650" s="61"/>
      <c r="DA650" s="61"/>
      <c r="DB650" s="61"/>
      <c r="DC650" s="61"/>
      <c r="DD650" s="61"/>
      <c r="DE650" s="61"/>
      <c r="DF650" s="61"/>
      <c r="DG650" s="61"/>
      <c r="DH650" s="61"/>
      <c r="DI650" s="61"/>
      <c r="DJ650" s="61"/>
      <c r="DK650" s="61"/>
      <c r="DL650" s="61"/>
      <c r="DM650" s="61"/>
    </row>
    <row r="651" spans="1:117" s="25" customFormat="1" x14ac:dyDescent="0.2">
      <c r="A651" s="25" t="s">
        <v>73</v>
      </c>
      <c r="B651" s="25" t="s">
        <v>163</v>
      </c>
      <c r="C651" s="25" t="s">
        <v>157</v>
      </c>
      <c r="I651" s="116"/>
      <c r="J651" s="116"/>
      <c r="K651" s="116"/>
      <c r="L651" s="116"/>
      <c r="M651" s="116"/>
      <c r="N651" s="116"/>
      <c r="U651" s="152" t="s">
        <v>324</v>
      </c>
      <c r="V651" s="152" t="s">
        <v>307</v>
      </c>
      <c r="W651" s="152" t="s">
        <v>147</v>
      </c>
      <c r="AL651" s="117"/>
      <c r="AN651" s="35" t="s">
        <v>6253</v>
      </c>
      <c r="AO651" s="35" t="s">
        <v>6250</v>
      </c>
      <c r="AQ651" s="25" t="str">
        <f t="shared" si="100"/>
        <v>-</v>
      </c>
      <c r="BP651" s="61"/>
      <c r="CT651" s="61"/>
      <c r="CU651" s="61"/>
      <c r="CV651" s="61"/>
      <c r="CW651" s="61"/>
      <c r="CX651" s="61"/>
      <c r="CY651" s="61"/>
      <c r="CZ651" s="61"/>
      <c r="DA651" s="61"/>
      <c r="DB651" s="61"/>
      <c r="DC651" s="61"/>
      <c r="DD651" s="61"/>
      <c r="DE651" s="61"/>
      <c r="DF651" s="61"/>
      <c r="DG651" s="61"/>
      <c r="DH651" s="61"/>
      <c r="DI651" s="61"/>
      <c r="DJ651" s="61"/>
      <c r="DK651" s="61"/>
      <c r="DL651" s="61"/>
      <c r="DM651" s="61"/>
    </row>
    <row r="652" spans="1:117" s="25" customFormat="1" x14ac:dyDescent="0.2">
      <c r="A652" s="25" t="s">
        <v>74</v>
      </c>
      <c r="B652" s="25" t="s">
        <v>163</v>
      </c>
      <c r="C652" s="25" t="s">
        <v>158</v>
      </c>
      <c r="I652" s="116"/>
      <c r="J652" s="116"/>
      <c r="K652" s="116"/>
      <c r="L652" s="116"/>
      <c r="M652" s="116"/>
      <c r="N652" s="116"/>
      <c r="U652" s="152" t="s">
        <v>324</v>
      </c>
      <c r="V652" s="152" t="s">
        <v>308</v>
      </c>
      <c r="W652" s="152" t="s">
        <v>148</v>
      </c>
      <c r="AL652" s="117"/>
      <c r="AN652" s="35" t="s">
        <v>6254</v>
      </c>
      <c r="AO652" s="35" t="s">
        <v>6250</v>
      </c>
      <c r="AQ652" s="25" t="str">
        <f t="shared" si="100"/>
        <v>-</v>
      </c>
      <c r="BP652" s="61"/>
      <c r="CT652" s="61"/>
      <c r="CU652" s="61"/>
      <c r="CV652" s="61"/>
      <c r="CW652" s="61"/>
      <c r="CX652" s="61"/>
      <c r="CY652" s="61"/>
      <c r="CZ652" s="61"/>
      <c r="DA652" s="61"/>
      <c r="DB652" s="61"/>
      <c r="DC652" s="61"/>
      <c r="DD652" s="61"/>
      <c r="DE652" s="61"/>
      <c r="DF652" s="61"/>
      <c r="DG652" s="61"/>
      <c r="DH652" s="61"/>
      <c r="DI652" s="61"/>
      <c r="DJ652" s="61"/>
      <c r="DK652" s="61"/>
      <c r="DL652" s="61"/>
      <c r="DM652" s="61"/>
    </row>
    <row r="653" spans="1:117" s="25" customFormat="1" x14ac:dyDescent="0.2">
      <c r="A653" s="25" t="s">
        <v>75</v>
      </c>
      <c r="B653" s="25" t="s">
        <v>163</v>
      </c>
      <c r="C653" s="25" t="s">
        <v>147</v>
      </c>
      <c r="I653" s="116"/>
      <c r="J653" s="116"/>
      <c r="K653" s="116"/>
      <c r="L653" s="116"/>
      <c r="M653" s="116"/>
      <c r="N653" s="116"/>
      <c r="U653" s="152" t="s">
        <v>324</v>
      </c>
      <c r="V653" s="152" t="s">
        <v>309</v>
      </c>
      <c r="W653" s="152" t="s">
        <v>149</v>
      </c>
      <c r="AL653" s="117"/>
      <c r="AN653" s="35" t="s">
        <v>6255</v>
      </c>
      <c r="AO653" s="35" t="s">
        <v>6256</v>
      </c>
      <c r="AQ653" s="25" t="str">
        <f t="shared" si="100"/>
        <v>-</v>
      </c>
      <c r="BP653" s="61"/>
      <c r="CT653" s="61"/>
      <c r="CU653" s="61"/>
      <c r="CV653" s="61"/>
      <c r="CW653" s="61"/>
      <c r="CX653" s="61"/>
      <c r="CY653" s="61"/>
      <c r="CZ653" s="61"/>
      <c r="DA653" s="61"/>
      <c r="DB653" s="61"/>
      <c r="DC653" s="61"/>
      <c r="DD653" s="61"/>
      <c r="DE653" s="61"/>
      <c r="DF653" s="61"/>
      <c r="DG653" s="61"/>
      <c r="DH653" s="61"/>
      <c r="DI653" s="61"/>
      <c r="DJ653" s="61"/>
      <c r="DK653" s="61"/>
      <c r="DL653" s="61"/>
      <c r="DM653" s="61"/>
    </row>
    <row r="654" spans="1:117" s="25" customFormat="1" x14ac:dyDescent="0.2">
      <c r="A654" s="25" t="s">
        <v>76</v>
      </c>
      <c r="B654" s="25" t="s">
        <v>163</v>
      </c>
      <c r="C654" s="25" t="s">
        <v>148</v>
      </c>
      <c r="I654" s="116"/>
      <c r="J654" s="116"/>
      <c r="K654" s="116"/>
      <c r="L654" s="116"/>
      <c r="M654" s="116"/>
      <c r="N654" s="116"/>
      <c r="U654" s="152" t="s">
        <v>324</v>
      </c>
      <c r="V654" s="152" t="s">
        <v>310</v>
      </c>
      <c r="W654" s="152" t="s">
        <v>150</v>
      </c>
      <c r="AL654" s="117"/>
      <c r="AN654" s="35" t="s">
        <v>6257</v>
      </c>
      <c r="AO654" s="35" t="s">
        <v>6256</v>
      </c>
      <c r="AQ654" s="25" t="str">
        <f t="shared" si="100"/>
        <v>-</v>
      </c>
      <c r="BP654" s="61"/>
      <c r="CT654" s="61"/>
      <c r="CU654" s="61"/>
      <c r="CV654" s="61"/>
      <c r="CW654" s="61"/>
      <c r="CX654" s="61"/>
      <c r="CY654" s="61"/>
      <c r="CZ654" s="61"/>
      <c r="DA654" s="61"/>
      <c r="DB654" s="61"/>
      <c r="DC654" s="61"/>
      <c r="DD654" s="61"/>
      <c r="DE654" s="61"/>
      <c r="DF654" s="61"/>
      <c r="DG654" s="61"/>
      <c r="DH654" s="61"/>
      <c r="DI654" s="61"/>
      <c r="DJ654" s="61"/>
      <c r="DK654" s="61"/>
      <c r="DL654" s="61"/>
      <c r="DM654" s="61"/>
    </row>
    <row r="655" spans="1:117" s="25" customFormat="1" x14ac:dyDescent="0.2">
      <c r="A655" s="25" t="s">
        <v>77</v>
      </c>
      <c r="B655" s="25" t="s">
        <v>163</v>
      </c>
      <c r="C655" s="25" t="s">
        <v>149</v>
      </c>
      <c r="I655" s="116"/>
      <c r="J655" s="116"/>
      <c r="K655" s="116"/>
      <c r="L655" s="116"/>
      <c r="M655" s="116"/>
      <c r="N655" s="116"/>
      <c r="U655" s="152" t="s">
        <v>324</v>
      </c>
      <c r="V655" s="152" t="s">
        <v>311</v>
      </c>
      <c r="W655" s="152" t="s">
        <v>151</v>
      </c>
      <c r="AL655" s="117"/>
      <c r="AN655" s="35" t="s">
        <v>6258</v>
      </c>
      <c r="AO655" s="35" t="s">
        <v>6259</v>
      </c>
      <c r="AQ655" s="25" t="str">
        <f t="shared" si="100"/>
        <v>-</v>
      </c>
      <c r="BP655" s="61"/>
      <c r="CT655" s="61"/>
      <c r="CU655" s="61"/>
      <c r="CV655" s="61"/>
      <c r="CW655" s="61"/>
      <c r="CX655" s="61"/>
      <c r="CY655" s="61"/>
      <c r="CZ655" s="61"/>
      <c r="DA655" s="61"/>
      <c r="DB655" s="61"/>
      <c r="DC655" s="61"/>
      <c r="DD655" s="61"/>
      <c r="DE655" s="61"/>
      <c r="DF655" s="61"/>
      <c r="DG655" s="61"/>
      <c r="DH655" s="61"/>
      <c r="DI655" s="61"/>
      <c r="DJ655" s="61"/>
      <c r="DK655" s="61"/>
      <c r="DL655" s="61"/>
      <c r="DM655" s="61"/>
    </row>
    <row r="656" spans="1:117" s="25" customFormat="1" x14ac:dyDescent="0.2">
      <c r="A656" s="25" t="s">
        <v>78</v>
      </c>
      <c r="B656" s="25" t="s">
        <v>163</v>
      </c>
      <c r="C656" s="25" t="s">
        <v>150</v>
      </c>
      <c r="I656" s="116"/>
      <c r="J656" s="116"/>
      <c r="K656" s="116"/>
      <c r="L656" s="116"/>
      <c r="M656" s="116"/>
      <c r="N656" s="116"/>
      <c r="U656" s="152" t="s">
        <v>324</v>
      </c>
      <c r="V656" s="152" t="s">
        <v>312</v>
      </c>
      <c r="W656" s="152" t="s">
        <v>152</v>
      </c>
      <c r="AL656" s="117"/>
      <c r="AN656" s="35" t="s">
        <v>6260</v>
      </c>
      <c r="AO656" s="35" t="s">
        <v>6259</v>
      </c>
      <c r="AQ656" s="25" t="str">
        <f t="shared" si="100"/>
        <v>-</v>
      </c>
      <c r="BP656" s="61"/>
      <c r="CT656" s="61"/>
      <c r="CU656" s="61"/>
      <c r="CV656" s="61"/>
      <c r="CW656" s="61"/>
      <c r="CX656" s="61"/>
      <c r="CY656" s="61"/>
      <c r="CZ656" s="61"/>
      <c r="DA656" s="61"/>
      <c r="DB656" s="61"/>
      <c r="DC656" s="61"/>
      <c r="DD656" s="61"/>
      <c r="DE656" s="61"/>
      <c r="DF656" s="61"/>
      <c r="DG656" s="61"/>
      <c r="DH656" s="61"/>
      <c r="DI656" s="61"/>
      <c r="DJ656" s="61"/>
      <c r="DK656" s="61"/>
      <c r="DL656" s="61"/>
      <c r="DM656" s="61"/>
    </row>
    <row r="657" spans="1:117" s="25" customFormat="1" x14ac:dyDescent="0.2">
      <c r="A657" s="25" t="s">
        <v>79</v>
      </c>
      <c r="B657" s="25" t="s">
        <v>163</v>
      </c>
      <c r="C657" s="25" t="s">
        <v>151</v>
      </c>
      <c r="I657" s="116"/>
      <c r="J657" s="116"/>
      <c r="K657" s="116"/>
      <c r="L657" s="116"/>
      <c r="M657" s="116"/>
      <c r="N657" s="116"/>
      <c r="U657" s="152" t="s">
        <v>324</v>
      </c>
      <c r="V657" s="152" t="s">
        <v>313</v>
      </c>
      <c r="W657" s="152" t="s">
        <v>153</v>
      </c>
      <c r="AL657" s="117"/>
      <c r="AN657" s="35" t="s">
        <v>6261</v>
      </c>
      <c r="AO657" s="35" t="s">
        <v>6259</v>
      </c>
      <c r="AQ657" s="25" t="str">
        <f t="shared" si="100"/>
        <v>-</v>
      </c>
      <c r="BP657" s="61"/>
      <c r="CT657" s="61"/>
      <c r="CU657" s="61"/>
      <c r="CV657" s="61"/>
      <c r="CW657" s="61"/>
      <c r="CX657" s="61"/>
      <c r="CY657" s="61"/>
      <c r="CZ657" s="61"/>
      <c r="DA657" s="61"/>
      <c r="DB657" s="61"/>
      <c r="DC657" s="61"/>
      <c r="DD657" s="61"/>
      <c r="DE657" s="61"/>
      <c r="DF657" s="61"/>
      <c r="DG657" s="61"/>
      <c r="DH657" s="61"/>
      <c r="DI657" s="61"/>
      <c r="DJ657" s="61"/>
      <c r="DK657" s="61"/>
      <c r="DL657" s="61"/>
      <c r="DM657" s="61"/>
    </row>
    <row r="658" spans="1:117" s="25" customFormat="1" x14ac:dyDescent="0.2">
      <c r="A658" s="25" t="s">
        <v>80</v>
      </c>
      <c r="B658" s="25" t="s">
        <v>163</v>
      </c>
      <c r="C658" s="25" t="s">
        <v>152</v>
      </c>
      <c r="I658" s="116"/>
      <c r="J658" s="116"/>
      <c r="K658" s="116"/>
      <c r="L658" s="116"/>
      <c r="M658" s="116"/>
      <c r="N658" s="116"/>
      <c r="U658" s="152" t="s">
        <v>324</v>
      </c>
      <c r="V658" s="152" t="s">
        <v>314</v>
      </c>
      <c r="W658" s="152" t="s">
        <v>154</v>
      </c>
      <c r="AL658" s="117"/>
      <c r="AN658" s="35" t="s">
        <v>6262</v>
      </c>
      <c r="AO658" s="35" t="s">
        <v>6259</v>
      </c>
      <c r="AQ658" s="25" t="str">
        <f t="shared" si="100"/>
        <v>-</v>
      </c>
      <c r="BP658" s="61"/>
      <c r="CT658" s="61"/>
      <c r="CU658" s="61"/>
      <c r="CV658" s="61"/>
      <c r="CW658" s="61"/>
      <c r="CX658" s="61"/>
      <c r="CY658" s="61"/>
      <c r="CZ658" s="61"/>
      <c r="DA658" s="61"/>
      <c r="DB658" s="61"/>
      <c r="DC658" s="61"/>
      <c r="DD658" s="61"/>
      <c r="DE658" s="61"/>
      <c r="DF658" s="61"/>
      <c r="DG658" s="61"/>
      <c r="DH658" s="61"/>
      <c r="DI658" s="61"/>
      <c r="DJ658" s="61"/>
      <c r="DK658" s="61"/>
      <c r="DL658" s="61"/>
      <c r="DM658" s="61"/>
    </row>
    <row r="659" spans="1:117" s="25" customFormat="1" x14ac:dyDescent="0.2">
      <c r="A659" s="25" t="s">
        <v>81</v>
      </c>
      <c r="B659" s="25" t="s">
        <v>163</v>
      </c>
      <c r="C659" s="25" t="s">
        <v>153</v>
      </c>
      <c r="I659" s="116"/>
      <c r="J659" s="116"/>
      <c r="K659" s="116"/>
      <c r="L659" s="116"/>
      <c r="M659" s="116"/>
      <c r="N659" s="116"/>
      <c r="U659" s="152" t="s">
        <v>324</v>
      </c>
      <c r="V659" s="152" t="s">
        <v>315</v>
      </c>
      <c r="W659" s="152" t="s">
        <v>155</v>
      </c>
      <c r="AL659" s="117"/>
      <c r="AN659" s="35" t="s">
        <v>6263</v>
      </c>
      <c r="AO659" s="35" t="s">
        <v>6264</v>
      </c>
      <c r="AQ659" s="25" t="str">
        <f t="shared" si="100"/>
        <v>-</v>
      </c>
      <c r="BP659" s="61"/>
      <c r="CT659" s="61"/>
      <c r="CU659" s="61"/>
      <c r="CV659" s="61"/>
      <c r="CW659" s="61"/>
      <c r="CX659" s="61"/>
      <c r="CY659" s="61"/>
      <c r="CZ659" s="61"/>
      <c r="DA659" s="61"/>
      <c r="DB659" s="61"/>
      <c r="DC659" s="61"/>
      <c r="DD659" s="61"/>
      <c r="DE659" s="61"/>
      <c r="DF659" s="61"/>
      <c r="DG659" s="61"/>
      <c r="DH659" s="61"/>
      <c r="DI659" s="61"/>
      <c r="DJ659" s="61"/>
      <c r="DK659" s="61"/>
      <c r="DL659" s="61"/>
      <c r="DM659" s="61"/>
    </row>
    <row r="660" spans="1:117" s="25" customFormat="1" x14ac:dyDescent="0.2">
      <c r="A660" s="25" t="s">
        <v>82</v>
      </c>
      <c r="B660" s="25" t="s">
        <v>163</v>
      </c>
      <c r="C660" s="25" t="s">
        <v>154</v>
      </c>
      <c r="I660" s="116"/>
      <c r="J660" s="116"/>
      <c r="K660" s="116"/>
      <c r="L660" s="116"/>
      <c r="M660" s="116"/>
      <c r="N660" s="116"/>
      <c r="U660" s="152" t="s">
        <v>324</v>
      </c>
      <c r="V660" s="152" t="s">
        <v>316</v>
      </c>
      <c r="W660" s="152" t="s">
        <v>156</v>
      </c>
      <c r="AL660" s="117"/>
      <c r="AN660" s="35" t="s">
        <v>6265</v>
      </c>
      <c r="AO660" s="35" t="s">
        <v>6264</v>
      </c>
      <c r="AQ660" s="25" t="str">
        <f t="shared" si="100"/>
        <v>-</v>
      </c>
      <c r="BP660" s="61"/>
      <c r="CT660" s="61"/>
      <c r="CU660" s="61"/>
      <c r="CV660" s="61"/>
      <c r="CW660" s="61"/>
      <c r="CX660" s="61"/>
      <c r="CY660" s="61"/>
      <c r="CZ660" s="61"/>
      <c r="DA660" s="61"/>
      <c r="DB660" s="61"/>
      <c r="DC660" s="61"/>
      <c r="DD660" s="61"/>
      <c r="DE660" s="61"/>
      <c r="DF660" s="61"/>
      <c r="DG660" s="61"/>
      <c r="DH660" s="61"/>
      <c r="DI660" s="61"/>
      <c r="DJ660" s="61"/>
      <c r="DK660" s="61"/>
      <c r="DL660" s="61"/>
      <c r="DM660" s="61"/>
    </row>
    <row r="661" spans="1:117" s="25" customFormat="1" x14ac:dyDescent="0.2">
      <c r="A661" s="25" t="s">
        <v>83</v>
      </c>
      <c r="B661" s="25" t="s">
        <v>163</v>
      </c>
      <c r="C661" s="25" t="s">
        <v>155</v>
      </c>
      <c r="I661" s="116"/>
      <c r="J661" s="116"/>
      <c r="K661" s="116"/>
      <c r="L661" s="116"/>
      <c r="M661" s="116"/>
      <c r="N661" s="116"/>
      <c r="U661" s="152" t="s">
        <v>324</v>
      </c>
      <c r="V661" s="152" t="s">
        <v>317</v>
      </c>
      <c r="W661" s="152" t="s">
        <v>157</v>
      </c>
      <c r="AL661" s="117"/>
      <c r="AN661" s="35" t="s">
        <v>6266</v>
      </c>
      <c r="AO661" s="35" t="s">
        <v>6264</v>
      </c>
      <c r="AQ661" s="25" t="str">
        <f t="shared" si="100"/>
        <v>-</v>
      </c>
      <c r="BP661" s="61"/>
      <c r="CT661" s="61"/>
      <c r="CU661" s="61"/>
      <c r="CV661" s="61"/>
      <c r="CW661" s="61"/>
      <c r="CX661" s="61"/>
      <c r="CY661" s="61"/>
      <c r="CZ661" s="61"/>
      <c r="DA661" s="61"/>
      <c r="DB661" s="61"/>
      <c r="DC661" s="61"/>
      <c r="DD661" s="61"/>
      <c r="DE661" s="61"/>
      <c r="DF661" s="61"/>
      <c r="DG661" s="61"/>
      <c r="DH661" s="61"/>
      <c r="DI661" s="61"/>
      <c r="DJ661" s="61"/>
      <c r="DK661" s="61"/>
      <c r="DL661" s="61"/>
      <c r="DM661" s="61"/>
    </row>
    <row r="662" spans="1:117" s="25" customFormat="1" x14ac:dyDescent="0.2">
      <c r="A662" s="25" t="s">
        <v>84</v>
      </c>
      <c r="B662" s="25" t="s">
        <v>163</v>
      </c>
      <c r="C662" s="25" t="s">
        <v>156</v>
      </c>
      <c r="I662" s="116"/>
      <c r="J662" s="116"/>
      <c r="K662" s="116"/>
      <c r="L662" s="116"/>
      <c r="M662" s="116"/>
      <c r="N662" s="116"/>
      <c r="U662" s="152" t="s">
        <v>324</v>
      </c>
      <c r="V662" s="152" t="s">
        <v>318</v>
      </c>
      <c r="W662" s="152" t="s">
        <v>158</v>
      </c>
      <c r="AL662" s="117"/>
      <c r="AN662" s="35" t="s">
        <v>6267</v>
      </c>
      <c r="AO662" s="35" t="s">
        <v>6264</v>
      </c>
      <c r="AQ662" s="25" t="str">
        <f t="shared" si="100"/>
        <v>-</v>
      </c>
      <c r="BP662" s="61"/>
      <c r="CT662" s="61"/>
      <c r="CU662" s="61"/>
      <c r="CV662" s="61"/>
      <c r="CW662" s="61"/>
      <c r="CX662" s="61"/>
      <c r="CY662" s="61"/>
      <c r="CZ662" s="61"/>
      <c r="DA662" s="61"/>
      <c r="DB662" s="61"/>
      <c r="DC662" s="61"/>
      <c r="DD662" s="61"/>
      <c r="DE662" s="61"/>
      <c r="DF662" s="61"/>
      <c r="DG662" s="61"/>
      <c r="DH662" s="61"/>
      <c r="DI662" s="61"/>
      <c r="DJ662" s="61"/>
      <c r="DK662" s="61"/>
      <c r="DL662" s="61"/>
      <c r="DM662" s="61"/>
    </row>
    <row r="663" spans="1:117" s="25" customFormat="1" x14ac:dyDescent="0.2">
      <c r="A663" s="25" t="s">
        <v>85</v>
      </c>
      <c r="B663" s="25" t="s">
        <v>163</v>
      </c>
      <c r="C663" s="25" t="s">
        <v>156</v>
      </c>
      <c r="I663" s="116"/>
      <c r="J663" s="116"/>
      <c r="K663" s="116"/>
      <c r="L663" s="116"/>
      <c r="M663" s="116"/>
      <c r="N663" s="116"/>
      <c r="U663" s="152" t="s">
        <v>325</v>
      </c>
      <c r="V663" s="152" t="s">
        <v>319</v>
      </c>
      <c r="W663" s="152" t="s">
        <v>147</v>
      </c>
      <c r="AL663" s="117"/>
      <c r="AN663" s="35" t="s">
        <v>6268</v>
      </c>
      <c r="AO663" s="35" t="s">
        <v>6269</v>
      </c>
      <c r="AQ663" s="25" t="str">
        <f t="shared" si="100"/>
        <v>-</v>
      </c>
      <c r="BP663" s="61"/>
      <c r="CT663" s="61"/>
      <c r="CU663" s="61"/>
      <c r="CV663" s="61"/>
      <c r="CW663" s="61"/>
      <c r="CX663" s="61"/>
      <c r="CY663" s="61"/>
      <c r="CZ663" s="61"/>
      <c r="DA663" s="61"/>
      <c r="DB663" s="61"/>
      <c r="DC663" s="61"/>
      <c r="DD663" s="61"/>
      <c r="DE663" s="61"/>
      <c r="DF663" s="61"/>
      <c r="DG663" s="61"/>
      <c r="DH663" s="61"/>
      <c r="DI663" s="61"/>
      <c r="DJ663" s="61"/>
      <c r="DK663" s="61"/>
      <c r="DL663" s="61"/>
      <c r="DM663" s="61"/>
    </row>
    <row r="664" spans="1:117" s="25" customFormat="1" x14ac:dyDescent="0.2">
      <c r="A664" s="25" t="s">
        <v>86</v>
      </c>
      <c r="B664" s="25" t="s">
        <v>163</v>
      </c>
      <c r="C664" s="25" t="s">
        <v>157</v>
      </c>
      <c r="I664" s="116"/>
      <c r="J664" s="116"/>
      <c r="K664" s="116"/>
      <c r="L664" s="116"/>
      <c r="M664" s="116"/>
      <c r="N664" s="116"/>
      <c r="U664" s="152" t="s">
        <v>325</v>
      </c>
      <c r="V664" s="152" t="s">
        <v>320</v>
      </c>
      <c r="W664" s="152" t="s">
        <v>148</v>
      </c>
      <c r="AL664" s="117"/>
      <c r="AN664" s="35" t="s">
        <v>6270</v>
      </c>
      <c r="AO664" s="35" t="s">
        <v>6269</v>
      </c>
      <c r="AQ664" s="25" t="str">
        <f t="shared" si="100"/>
        <v>-</v>
      </c>
      <c r="BP664" s="61"/>
      <c r="CT664" s="61"/>
      <c r="CU664" s="61"/>
      <c r="CV664" s="61"/>
      <c r="CW664" s="61"/>
      <c r="CX664" s="61"/>
      <c r="CY664" s="61"/>
      <c r="CZ664" s="61"/>
      <c r="DA664" s="61"/>
      <c r="DB664" s="61"/>
      <c r="DC664" s="61"/>
      <c r="DD664" s="61"/>
      <c r="DE664" s="61"/>
      <c r="DF664" s="61"/>
      <c r="DG664" s="61"/>
      <c r="DH664" s="61"/>
      <c r="DI664" s="61"/>
      <c r="DJ664" s="61"/>
      <c r="DK664" s="61"/>
      <c r="DL664" s="61"/>
      <c r="DM664" s="61"/>
    </row>
    <row r="665" spans="1:117" s="25" customFormat="1" x14ac:dyDescent="0.2">
      <c r="A665" s="25" t="s">
        <v>87</v>
      </c>
      <c r="B665" s="25" t="s">
        <v>163</v>
      </c>
      <c r="C665" s="25" t="s">
        <v>158</v>
      </c>
      <c r="I665" s="116"/>
      <c r="J665" s="116"/>
      <c r="K665" s="116"/>
      <c r="L665" s="116"/>
      <c r="M665" s="116"/>
      <c r="N665" s="116"/>
      <c r="U665" s="152" t="s">
        <v>325</v>
      </c>
      <c r="V665" s="152" t="s">
        <v>321</v>
      </c>
      <c r="W665" s="152" t="s">
        <v>149</v>
      </c>
      <c r="AL665" s="117"/>
      <c r="AN665" s="35" t="s">
        <v>6271</v>
      </c>
      <c r="AO665" s="35" t="s">
        <v>6272</v>
      </c>
      <c r="AQ665" s="25" t="str">
        <f t="shared" si="100"/>
        <v>-</v>
      </c>
      <c r="BP665" s="61"/>
      <c r="CT665" s="61"/>
      <c r="CU665" s="61"/>
      <c r="CV665" s="61"/>
      <c r="CW665" s="61"/>
      <c r="CX665" s="61"/>
      <c r="CY665" s="61"/>
      <c r="CZ665" s="61"/>
      <c r="DA665" s="61"/>
      <c r="DB665" s="61"/>
      <c r="DC665" s="61"/>
      <c r="DD665" s="61"/>
      <c r="DE665" s="61"/>
      <c r="DF665" s="61"/>
      <c r="DG665" s="61"/>
      <c r="DH665" s="61"/>
      <c r="DI665" s="61"/>
      <c r="DJ665" s="61"/>
      <c r="DK665" s="61"/>
      <c r="DL665" s="61"/>
      <c r="DM665" s="61"/>
    </row>
    <row r="666" spans="1:117" s="25" customFormat="1" x14ac:dyDescent="0.2">
      <c r="A666" s="25" t="s">
        <v>88</v>
      </c>
      <c r="B666" s="25" t="s">
        <v>163</v>
      </c>
      <c r="C666" s="25" t="s">
        <v>147</v>
      </c>
      <c r="I666" s="116"/>
      <c r="J666" s="116"/>
      <c r="K666" s="116"/>
      <c r="L666" s="116"/>
      <c r="M666" s="116"/>
      <c r="N666" s="116"/>
      <c r="U666" s="152" t="s">
        <v>325</v>
      </c>
      <c r="V666" s="152" t="s">
        <v>322</v>
      </c>
      <c r="W666" s="152" t="s">
        <v>150</v>
      </c>
      <c r="AL666" s="117"/>
      <c r="AN666" s="35" t="s">
        <v>6273</v>
      </c>
      <c r="AO666" s="35" t="s">
        <v>6272</v>
      </c>
      <c r="AQ666" s="25" t="str">
        <f t="shared" si="100"/>
        <v>-</v>
      </c>
      <c r="BP666" s="61"/>
      <c r="CT666" s="61"/>
      <c r="CU666" s="61"/>
      <c r="CV666" s="61"/>
      <c r="CW666" s="61"/>
      <c r="CX666" s="61"/>
      <c r="CY666" s="61"/>
      <c r="CZ666" s="61"/>
      <c r="DA666" s="61"/>
      <c r="DB666" s="61"/>
      <c r="DC666" s="61"/>
      <c r="DD666" s="61"/>
      <c r="DE666" s="61"/>
      <c r="DF666" s="61"/>
      <c r="DG666" s="61"/>
      <c r="DH666" s="61"/>
      <c r="DI666" s="61"/>
      <c r="DJ666" s="61"/>
      <c r="DK666" s="61"/>
      <c r="DL666" s="61"/>
      <c r="DM666" s="61"/>
    </row>
    <row r="667" spans="1:117" s="25" customFormat="1" x14ac:dyDescent="0.2">
      <c r="A667" s="25" t="s">
        <v>89</v>
      </c>
      <c r="B667" s="25" t="s">
        <v>163</v>
      </c>
      <c r="C667" s="25" t="s">
        <v>148</v>
      </c>
      <c r="I667" s="116"/>
      <c r="J667" s="116"/>
      <c r="K667" s="116"/>
      <c r="L667" s="116"/>
      <c r="M667" s="116"/>
      <c r="N667" s="116"/>
      <c r="U667" s="152" t="s">
        <v>325</v>
      </c>
      <c r="V667" s="152" t="s">
        <v>323</v>
      </c>
      <c r="W667" s="152" t="s">
        <v>151</v>
      </c>
      <c r="AL667" s="117"/>
      <c r="AN667" s="35" t="s">
        <v>6274</v>
      </c>
      <c r="AO667" s="35" t="s">
        <v>6272</v>
      </c>
      <c r="AQ667" s="25" t="str">
        <f t="shared" si="100"/>
        <v>-</v>
      </c>
      <c r="BP667" s="61"/>
      <c r="CT667" s="61"/>
      <c r="CU667" s="61"/>
      <c r="CV667" s="61"/>
      <c r="CW667" s="61"/>
      <c r="CX667" s="61"/>
      <c r="CY667" s="61"/>
      <c r="CZ667" s="61"/>
      <c r="DA667" s="61"/>
      <c r="DB667" s="61"/>
      <c r="DC667" s="61"/>
      <c r="DD667" s="61"/>
      <c r="DE667" s="61"/>
      <c r="DF667" s="61"/>
      <c r="DG667" s="61"/>
      <c r="DH667" s="61"/>
      <c r="DI667" s="61"/>
      <c r="DJ667" s="61"/>
      <c r="DK667" s="61"/>
      <c r="DL667" s="61"/>
      <c r="DM667" s="61"/>
    </row>
    <row r="668" spans="1:117" s="25" customFormat="1" x14ac:dyDescent="0.2">
      <c r="A668" s="25" t="s">
        <v>90</v>
      </c>
      <c r="B668" s="25" t="s">
        <v>163</v>
      </c>
      <c r="C668" s="25" t="s">
        <v>149</v>
      </c>
      <c r="I668" s="116"/>
      <c r="J668" s="116"/>
      <c r="K668" s="116"/>
      <c r="L668" s="116"/>
      <c r="M668" s="116"/>
      <c r="N668" s="116"/>
      <c r="U668" s="152" t="s">
        <v>325</v>
      </c>
      <c r="V668" s="152" t="s">
        <v>324</v>
      </c>
      <c r="W668" s="152" t="s">
        <v>152</v>
      </c>
      <c r="AL668" s="117"/>
      <c r="AN668" s="35" t="s">
        <v>6275</v>
      </c>
      <c r="AO668" s="35" t="s">
        <v>6276</v>
      </c>
      <c r="AQ668" s="25" t="str">
        <f t="shared" si="100"/>
        <v>-</v>
      </c>
      <c r="BP668" s="61"/>
      <c r="CT668" s="61"/>
      <c r="CU668" s="61"/>
      <c r="CV668" s="61"/>
      <c r="CW668" s="61"/>
      <c r="CX668" s="61"/>
      <c r="CY668" s="61"/>
      <c r="CZ668" s="61"/>
      <c r="DA668" s="61"/>
      <c r="DB668" s="61"/>
      <c r="DC668" s="61"/>
      <c r="DD668" s="61"/>
      <c r="DE668" s="61"/>
      <c r="DF668" s="61"/>
      <c r="DG668" s="61"/>
      <c r="DH668" s="61"/>
      <c r="DI668" s="61"/>
      <c r="DJ668" s="61"/>
      <c r="DK668" s="61"/>
      <c r="DL668" s="61"/>
      <c r="DM668" s="61"/>
    </row>
    <row r="669" spans="1:117" s="25" customFormat="1" x14ac:dyDescent="0.2">
      <c r="A669" s="25" t="s">
        <v>91</v>
      </c>
      <c r="B669" s="25" t="s">
        <v>163</v>
      </c>
      <c r="C669" s="25" t="s">
        <v>150</v>
      </c>
      <c r="I669" s="116"/>
      <c r="J669" s="116"/>
      <c r="K669" s="116"/>
      <c r="L669" s="116"/>
      <c r="M669" s="116"/>
      <c r="N669" s="116"/>
      <c r="U669" s="152" t="s">
        <v>325</v>
      </c>
      <c r="V669" s="152" t="s">
        <v>325</v>
      </c>
      <c r="W669" s="152" t="s">
        <v>153</v>
      </c>
      <c r="AL669" s="117"/>
      <c r="AN669" s="35" t="s">
        <v>6277</v>
      </c>
      <c r="AO669" s="35" t="s">
        <v>6276</v>
      </c>
      <c r="AQ669" s="25" t="str">
        <f t="shared" si="100"/>
        <v>-</v>
      </c>
      <c r="BP669" s="61"/>
      <c r="CT669" s="61"/>
      <c r="CU669" s="61"/>
      <c r="CV669" s="61"/>
      <c r="CW669" s="61"/>
      <c r="CX669" s="61"/>
      <c r="CY669" s="61"/>
      <c r="CZ669" s="61"/>
      <c r="DA669" s="61"/>
      <c r="DB669" s="61"/>
      <c r="DC669" s="61"/>
      <c r="DD669" s="61"/>
      <c r="DE669" s="61"/>
      <c r="DF669" s="61"/>
      <c r="DG669" s="61"/>
      <c r="DH669" s="61"/>
      <c r="DI669" s="61"/>
      <c r="DJ669" s="61"/>
      <c r="DK669" s="61"/>
      <c r="DL669" s="61"/>
      <c r="DM669" s="61"/>
    </row>
    <row r="670" spans="1:117" s="25" customFormat="1" x14ac:dyDescent="0.2">
      <c r="A670" s="25" t="s">
        <v>92</v>
      </c>
      <c r="B670" s="25" t="s">
        <v>163</v>
      </c>
      <c r="C670" s="25" t="s">
        <v>151</v>
      </c>
      <c r="I670" s="116"/>
      <c r="J670" s="116"/>
      <c r="K670" s="116"/>
      <c r="L670" s="116"/>
      <c r="M670" s="116"/>
      <c r="N670" s="116"/>
      <c r="U670" s="152" t="s">
        <v>325</v>
      </c>
      <c r="V670" s="152" t="s">
        <v>326</v>
      </c>
      <c r="W670" s="152" t="s">
        <v>154</v>
      </c>
      <c r="AL670" s="117"/>
      <c r="AN670" s="35" t="s">
        <v>6278</v>
      </c>
      <c r="AO670" s="35" t="s">
        <v>6276</v>
      </c>
      <c r="AQ670" s="25" t="str">
        <f t="shared" si="100"/>
        <v>-</v>
      </c>
      <c r="BP670" s="61"/>
      <c r="CT670" s="61"/>
      <c r="CU670" s="61"/>
      <c r="CV670" s="61"/>
      <c r="CW670" s="61"/>
      <c r="CX670" s="61"/>
      <c r="CY670" s="61"/>
      <c r="CZ670" s="61"/>
      <c r="DA670" s="61"/>
      <c r="DB670" s="61"/>
      <c r="DC670" s="61"/>
      <c r="DD670" s="61"/>
      <c r="DE670" s="61"/>
      <c r="DF670" s="61"/>
      <c r="DG670" s="61"/>
      <c r="DH670" s="61"/>
      <c r="DI670" s="61"/>
      <c r="DJ670" s="61"/>
      <c r="DK670" s="61"/>
      <c r="DL670" s="61"/>
      <c r="DM670" s="61"/>
    </row>
    <row r="671" spans="1:117" s="25" customFormat="1" x14ac:dyDescent="0.2">
      <c r="A671" s="25" t="s">
        <v>93</v>
      </c>
      <c r="B671" s="25" t="s">
        <v>163</v>
      </c>
      <c r="C671" s="25" t="s">
        <v>152</v>
      </c>
      <c r="I671" s="116"/>
      <c r="J671" s="116"/>
      <c r="K671" s="116"/>
      <c r="L671" s="116"/>
      <c r="M671" s="116"/>
      <c r="N671" s="116"/>
      <c r="U671" s="152" t="s">
        <v>325</v>
      </c>
      <c r="V671" s="152" t="s">
        <v>327</v>
      </c>
      <c r="W671" s="152" t="s">
        <v>155</v>
      </c>
      <c r="AL671" s="117"/>
      <c r="AN671" s="35" t="s">
        <v>6279</v>
      </c>
      <c r="AO671" s="35" t="s">
        <v>6276</v>
      </c>
      <c r="AQ671" s="25" t="str">
        <f t="shared" si="100"/>
        <v>-</v>
      </c>
      <c r="BP671" s="61"/>
      <c r="CT671" s="61"/>
      <c r="CU671" s="61"/>
      <c r="CV671" s="61"/>
      <c r="CW671" s="61"/>
      <c r="CX671" s="61"/>
      <c r="CY671" s="61"/>
      <c r="CZ671" s="61"/>
      <c r="DA671" s="61"/>
      <c r="DB671" s="61"/>
      <c r="DC671" s="61"/>
      <c r="DD671" s="61"/>
      <c r="DE671" s="61"/>
      <c r="DF671" s="61"/>
      <c r="DG671" s="61"/>
      <c r="DH671" s="61"/>
      <c r="DI671" s="61"/>
      <c r="DJ671" s="61"/>
      <c r="DK671" s="61"/>
      <c r="DL671" s="61"/>
      <c r="DM671" s="61"/>
    </row>
    <row r="672" spans="1:117" s="25" customFormat="1" x14ac:dyDescent="0.2">
      <c r="A672" s="25" t="s">
        <v>94</v>
      </c>
      <c r="B672" s="25" t="s">
        <v>163</v>
      </c>
      <c r="C672" s="25" t="s">
        <v>153</v>
      </c>
      <c r="I672" s="116"/>
      <c r="J672" s="116"/>
      <c r="K672" s="116"/>
      <c r="L672" s="116"/>
      <c r="M672" s="116"/>
      <c r="N672" s="116"/>
      <c r="U672" s="152" t="s">
        <v>325</v>
      </c>
      <c r="V672" s="152" t="s">
        <v>328</v>
      </c>
      <c r="W672" s="152" t="s">
        <v>156</v>
      </c>
      <c r="AL672" s="117"/>
      <c r="AN672" s="35" t="s">
        <v>6280</v>
      </c>
      <c r="AO672" s="35" t="s">
        <v>6281</v>
      </c>
      <c r="AQ672" s="25" t="str">
        <f t="shared" si="100"/>
        <v>-</v>
      </c>
      <c r="BP672" s="61"/>
      <c r="CT672" s="61"/>
      <c r="CU672" s="61"/>
      <c r="CV672" s="61"/>
      <c r="CW672" s="61"/>
      <c r="CX672" s="61"/>
      <c r="CY672" s="61"/>
      <c r="CZ672" s="61"/>
      <c r="DA672" s="61"/>
      <c r="DB672" s="61"/>
      <c r="DC672" s="61"/>
      <c r="DD672" s="61"/>
      <c r="DE672" s="61"/>
      <c r="DF672" s="61"/>
      <c r="DG672" s="61"/>
      <c r="DH672" s="61"/>
      <c r="DI672" s="61"/>
      <c r="DJ672" s="61"/>
      <c r="DK672" s="61"/>
      <c r="DL672" s="61"/>
      <c r="DM672" s="61"/>
    </row>
    <row r="673" spans="1:117" s="25" customFormat="1" x14ac:dyDescent="0.2">
      <c r="A673" s="25" t="s">
        <v>95</v>
      </c>
      <c r="B673" s="25" t="s">
        <v>163</v>
      </c>
      <c r="C673" s="25" t="s">
        <v>154</v>
      </c>
      <c r="I673" s="116"/>
      <c r="J673" s="116"/>
      <c r="K673" s="116"/>
      <c r="L673" s="116"/>
      <c r="M673" s="116"/>
      <c r="N673" s="116"/>
      <c r="U673" s="152" t="s">
        <v>325</v>
      </c>
      <c r="V673" s="152" t="s">
        <v>329</v>
      </c>
      <c r="W673" s="152" t="s">
        <v>157</v>
      </c>
      <c r="AL673" s="117"/>
      <c r="AN673" s="35" t="s">
        <v>6282</v>
      </c>
      <c r="AO673" s="35" t="s">
        <v>6281</v>
      </c>
      <c r="AQ673" s="25" t="str">
        <f t="shared" si="100"/>
        <v>-</v>
      </c>
      <c r="BP673" s="61"/>
      <c r="CT673" s="61"/>
      <c r="CU673" s="61"/>
      <c r="CV673" s="61"/>
      <c r="CW673" s="61"/>
      <c r="CX673" s="61"/>
      <c r="CY673" s="61"/>
      <c r="CZ673" s="61"/>
      <c r="DA673" s="61"/>
      <c r="DB673" s="61"/>
      <c r="DC673" s="61"/>
      <c r="DD673" s="61"/>
      <c r="DE673" s="61"/>
      <c r="DF673" s="61"/>
      <c r="DG673" s="61"/>
      <c r="DH673" s="61"/>
      <c r="DI673" s="61"/>
      <c r="DJ673" s="61"/>
      <c r="DK673" s="61"/>
      <c r="DL673" s="61"/>
      <c r="DM673" s="61"/>
    </row>
    <row r="674" spans="1:117" s="25" customFormat="1" x14ac:dyDescent="0.2">
      <c r="A674" s="25" t="s">
        <v>96</v>
      </c>
      <c r="B674" s="25" t="s">
        <v>163</v>
      </c>
      <c r="C674" s="25" t="s">
        <v>155</v>
      </c>
      <c r="I674" s="116"/>
      <c r="J674" s="116"/>
      <c r="K674" s="116"/>
      <c r="L674" s="116"/>
      <c r="M674" s="116"/>
      <c r="N674" s="116"/>
      <c r="U674" s="152" t="s">
        <v>325</v>
      </c>
      <c r="V674" s="152" t="s">
        <v>330</v>
      </c>
      <c r="W674" s="152" t="s">
        <v>158</v>
      </c>
      <c r="AL674" s="117"/>
      <c r="AN674" s="35" t="s">
        <v>6283</v>
      </c>
      <c r="AO674" s="35" t="s">
        <v>6284</v>
      </c>
      <c r="AQ674" s="25" t="str">
        <f t="shared" si="100"/>
        <v>-</v>
      </c>
      <c r="BP674" s="61"/>
      <c r="CT674" s="61"/>
      <c r="CU674" s="61"/>
      <c r="CV674" s="61"/>
      <c r="CW674" s="61"/>
      <c r="CX674" s="61"/>
      <c r="CY674" s="61"/>
      <c r="CZ674" s="61"/>
      <c r="DA674" s="61"/>
      <c r="DB674" s="61"/>
      <c r="DC674" s="61"/>
      <c r="DD674" s="61"/>
      <c r="DE674" s="61"/>
      <c r="DF674" s="61"/>
      <c r="DG674" s="61"/>
      <c r="DH674" s="61"/>
      <c r="DI674" s="61"/>
      <c r="DJ674" s="61"/>
      <c r="DK674" s="61"/>
      <c r="DL674" s="61"/>
      <c r="DM674" s="61"/>
    </row>
    <row r="675" spans="1:117" s="25" customFormat="1" x14ac:dyDescent="0.2">
      <c r="A675" s="25" t="s">
        <v>97</v>
      </c>
      <c r="B675" s="25" t="s">
        <v>163</v>
      </c>
      <c r="C675" s="25" t="s">
        <v>155</v>
      </c>
      <c r="I675" s="116"/>
      <c r="J675" s="116"/>
      <c r="K675" s="116"/>
      <c r="L675" s="116"/>
      <c r="M675" s="116"/>
      <c r="N675" s="116"/>
      <c r="U675" s="152" t="s">
        <v>326</v>
      </c>
      <c r="V675" s="152" t="s">
        <v>331</v>
      </c>
      <c r="W675" s="152" t="s">
        <v>147</v>
      </c>
      <c r="AL675" s="117"/>
      <c r="AN675" s="35" t="s">
        <v>6285</v>
      </c>
      <c r="AO675" s="35" t="s">
        <v>6284</v>
      </c>
      <c r="AQ675" s="25" t="str">
        <f t="shared" si="100"/>
        <v>-</v>
      </c>
      <c r="BP675" s="61"/>
      <c r="CT675" s="61"/>
      <c r="CU675" s="61"/>
      <c r="CV675" s="61"/>
      <c r="CW675" s="61"/>
      <c r="CX675" s="61"/>
      <c r="CY675" s="61"/>
      <c r="CZ675" s="61"/>
      <c r="DA675" s="61"/>
      <c r="DB675" s="61"/>
      <c r="DC675" s="61"/>
      <c r="DD675" s="61"/>
      <c r="DE675" s="61"/>
      <c r="DF675" s="61"/>
      <c r="DG675" s="61"/>
      <c r="DH675" s="61"/>
      <c r="DI675" s="61"/>
      <c r="DJ675" s="61"/>
      <c r="DK675" s="61"/>
      <c r="DL675" s="61"/>
      <c r="DM675" s="61"/>
    </row>
    <row r="676" spans="1:117" s="25" customFormat="1" x14ac:dyDescent="0.2">
      <c r="A676" s="25" t="s">
        <v>98</v>
      </c>
      <c r="B676" s="25" t="s">
        <v>163</v>
      </c>
      <c r="C676" s="25" t="s">
        <v>156</v>
      </c>
      <c r="I676" s="116"/>
      <c r="J676" s="116"/>
      <c r="K676" s="116"/>
      <c r="L676" s="116"/>
      <c r="M676" s="116"/>
      <c r="N676" s="116"/>
      <c r="U676" s="152" t="s">
        <v>326</v>
      </c>
      <c r="V676" s="152" t="s">
        <v>332</v>
      </c>
      <c r="W676" s="152" t="s">
        <v>148</v>
      </c>
      <c r="AL676" s="117"/>
      <c r="AN676" s="35" t="s">
        <v>6286</v>
      </c>
      <c r="AO676" s="35" t="s">
        <v>6284</v>
      </c>
      <c r="AQ676" s="25" t="str">
        <f t="shared" si="100"/>
        <v>-</v>
      </c>
      <c r="BP676" s="61"/>
      <c r="CT676" s="61"/>
      <c r="CU676" s="61"/>
      <c r="CV676" s="61"/>
      <c r="CW676" s="61"/>
      <c r="CX676" s="61"/>
      <c r="CY676" s="61"/>
      <c r="CZ676" s="61"/>
      <c r="DA676" s="61"/>
      <c r="DB676" s="61"/>
      <c r="DC676" s="61"/>
      <c r="DD676" s="61"/>
      <c r="DE676" s="61"/>
      <c r="DF676" s="61"/>
      <c r="DG676" s="61"/>
      <c r="DH676" s="61"/>
      <c r="DI676" s="61"/>
      <c r="DJ676" s="61"/>
      <c r="DK676" s="61"/>
      <c r="DL676" s="61"/>
      <c r="DM676" s="61"/>
    </row>
    <row r="677" spans="1:117" s="25" customFormat="1" x14ac:dyDescent="0.2">
      <c r="A677" s="25" t="s">
        <v>99</v>
      </c>
      <c r="B677" s="25" t="s">
        <v>163</v>
      </c>
      <c r="C677" s="25" t="s">
        <v>157</v>
      </c>
      <c r="I677" s="116"/>
      <c r="J677" s="116"/>
      <c r="K677" s="116"/>
      <c r="L677" s="116"/>
      <c r="M677" s="116"/>
      <c r="N677" s="116"/>
      <c r="U677" s="152" t="s">
        <v>326</v>
      </c>
      <c r="V677" s="152" t="s">
        <v>333</v>
      </c>
      <c r="W677" s="152" t="s">
        <v>149</v>
      </c>
      <c r="AL677" s="117"/>
      <c r="AN677" s="35" t="s">
        <v>6287</v>
      </c>
      <c r="AO677" s="35" t="s">
        <v>6288</v>
      </c>
      <c r="AQ677" s="25" t="str">
        <f t="shared" ref="AQ677:AQ740" si="101">CONCATENATE(TRIM(LEFT(AP677,LEN(AP677)-LEN(RIGHT(AP677)))),"-",RIGHT(AP677))</f>
        <v>-</v>
      </c>
      <c r="BP677" s="61"/>
      <c r="CT677" s="61"/>
      <c r="CU677" s="61"/>
      <c r="CV677" s="61"/>
      <c r="CW677" s="61"/>
      <c r="CX677" s="61"/>
      <c r="CY677" s="61"/>
      <c r="CZ677" s="61"/>
      <c r="DA677" s="61"/>
      <c r="DB677" s="61"/>
      <c r="DC677" s="61"/>
      <c r="DD677" s="61"/>
      <c r="DE677" s="61"/>
      <c r="DF677" s="61"/>
      <c r="DG677" s="61"/>
      <c r="DH677" s="61"/>
      <c r="DI677" s="61"/>
      <c r="DJ677" s="61"/>
      <c r="DK677" s="61"/>
      <c r="DL677" s="61"/>
      <c r="DM677" s="61"/>
    </row>
    <row r="678" spans="1:117" s="25" customFormat="1" x14ac:dyDescent="0.2">
      <c r="A678" s="25" t="s">
        <v>100</v>
      </c>
      <c r="B678" s="25" t="s">
        <v>163</v>
      </c>
      <c r="C678" s="25" t="s">
        <v>158</v>
      </c>
      <c r="I678" s="116"/>
      <c r="J678" s="116"/>
      <c r="K678" s="116"/>
      <c r="L678" s="116"/>
      <c r="M678" s="116"/>
      <c r="N678" s="116"/>
      <c r="U678" s="152" t="s">
        <v>326</v>
      </c>
      <c r="V678" s="152" t="s">
        <v>334</v>
      </c>
      <c r="W678" s="152" t="s">
        <v>150</v>
      </c>
      <c r="AL678" s="117"/>
      <c r="AN678" s="35" t="s">
        <v>6289</v>
      </c>
      <c r="AO678" s="35" t="s">
        <v>6288</v>
      </c>
      <c r="AQ678" s="25" t="str">
        <f t="shared" si="101"/>
        <v>-</v>
      </c>
      <c r="BP678" s="61"/>
      <c r="CT678" s="61"/>
      <c r="CU678" s="61"/>
      <c r="CV678" s="61"/>
      <c r="CW678" s="61"/>
      <c r="CX678" s="61"/>
      <c r="CY678" s="61"/>
      <c r="CZ678" s="61"/>
      <c r="DA678" s="61"/>
      <c r="DB678" s="61"/>
      <c r="DC678" s="61"/>
      <c r="DD678" s="61"/>
      <c r="DE678" s="61"/>
      <c r="DF678" s="61"/>
      <c r="DG678" s="61"/>
      <c r="DH678" s="61"/>
      <c r="DI678" s="61"/>
      <c r="DJ678" s="61"/>
      <c r="DK678" s="61"/>
      <c r="DL678" s="61"/>
      <c r="DM678" s="61"/>
    </row>
    <row r="679" spans="1:117" s="25" customFormat="1" x14ac:dyDescent="0.2">
      <c r="A679" s="25" t="s">
        <v>101</v>
      </c>
      <c r="B679" s="25" t="s">
        <v>163</v>
      </c>
      <c r="C679" s="25" t="s">
        <v>147</v>
      </c>
      <c r="I679" s="116"/>
      <c r="J679" s="116"/>
      <c r="K679" s="116"/>
      <c r="L679" s="116"/>
      <c r="M679" s="116"/>
      <c r="N679" s="116"/>
      <c r="U679" s="152" t="s">
        <v>326</v>
      </c>
      <c r="V679" s="152" t="s">
        <v>335</v>
      </c>
      <c r="W679" s="152" t="s">
        <v>151</v>
      </c>
      <c r="AL679" s="117"/>
      <c r="AN679" s="35" t="s">
        <v>6290</v>
      </c>
      <c r="AO679" s="35" t="s">
        <v>6288</v>
      </c>
      <c r="AQ679" s="25" t="str">
        <f t="shared" si="101"/>
        <v>-</v>
      </c>
      <c r="BP679" s="61"/>
      <c r="CT679" s="61"/>
      <c r="CU679" s="61"/>
      <c r="CV679" s="61"/>
      <c r="CW679" s="61"/>
      <c r="CX679" s="61"/>
      <c r="CY679" s="61"/>
      <c r="CZ679" s="61"/>
      <c r="DA679" s="61"/>
      <c r="DB679" s="61"/>
      <c r="DC679" s="61"/>
      <c r="DD679" s="61"/>
      <c r="DE679" s="61"/>
      <c r="DF679" s="61"/>
      <c r="DG679" s="61"/>
      <c r="DH679" s="61"/>
      <c r="DI679" s="61"/>
      <c r="DJ679" s="61"/>
      <c r="DK679" s="61"/>
      <c r="DL679" s="61"/>
      <c r="DM679" s="61"/>
    </row>
    <row r="680" spans="1:117" s="25" customFormat="1" x14ac:dyDescent="0.2">
      <c r="A680" s="25" t="s">
        <v>102</v>
      </c>
      <c r="B680" s="25" t="s">
        <v>163</v>
      </c>
      <c r="C680" s="25" t="s">
        <v>148</v>
      </c>
      <c r="I680" s="116"/>
      <c r="J680" s="116"/>
      <c r="K680" s="116"/>
      <c r="L680" s="116"/>
      <c r="M680" s="116"/>
      <c r="N680" s="116"/>
      <c r="U680" s="152" t="s">
        <v>326</v>
      </c>
      <c r="V680" s="152" t="s">
        <v>336</v>
      </c>
      <c r="W680" s="152" t="s">
        <v>152</v>
      </c>
      <c r="AL680" s="117"/>
      <c r="AN680" s="35" t="s">
        <v>6291</v>
      </c>
      <c r="AO680" s="35" t="s">
        <v>6288</v>
      </c>
      <c r="AQ680" s="25" t="str">
        <f t="shared" si="101"/>
        <v>-</v>
      </c>
      <c r="BP680" s="61"/>
      <c r="CT680" s="61"/>
      <c r="CU680" s="61"/>
      <c r="CV680" s="61"/>
      <c r="CW680" s="61"/>
      <c r="CX680" s="61"/>
      <c r="CY680" s="61"/>
      <c r="CZ680" s="61"/>
      <c r="DA680" s="61"/>
      <c r="DB680" s="61"/>
      <c r="DC680" s="61"/>
      <c r="DD680" s="61"/>
      <c r="DE680" s="61"/>
      <c r="DF680" s="61"/>
      <c r="DG680" s="61"/>
      <c r="DH680" s="61"/>
      <c r="DI680" s="61"/>
      <c r="DJ680" s="61"/>
      <c r="DK680" s="61"/>
      <c r="DL680" s="61"/>
      <c r="DM680" s="61"/>
    </row>
    <row r="681" spans="1:117" s="25" customFormat="1" x14ac:dyDescent="0.2">
      <c r="A681" s="25" t="s">
        <v>103</v>
      </c>
      <c r="B681" s="25" t="s">
        <v>163</v>
      </c>
      <c r="C681" s="25" t="s">
        <v>149</v>
      </c>
      <c r="I681" s="116"/>
      <c r="J681" s="116"/>
      <c r="K681" s="116"/>
      <c r="L681" s="116"/>
      <c r="M681" s="116"/>
      <c r="N681" s="116"/>
      <c r="U681" s="152" t="s">
        <v>326</v>
      </c>
      <c r="V681" s="152" t="s">
        <v>337</v>
      </c>
      <c r="W681" s="152" t="s">
        <v>153</v>
      </c>
      <c r="AL681" s="117"/>
      <c r="AN681" s="35" t="s">
        <v>6292</v>
      </c>
      <c r="AO681" s="35" t="s">
        <v>6293</v>
      </c>
      <c r="AQ681" s="25" t="str">
        <f t="shared" si="101"/>
        <v>-</v>
      </c>
      <c r="BP681" s="61"/>
      <c r="CT681" s="61"/>
      <c r="CU681" s="61"/>
      <c r="CV681" s="61"/>
      <c r="CW681" s="61"/>
      <c r="CX681" s="61"/>
      <c r="CY681" s="61"/>
      <c r="CZ681" s="61"/>
      <c r="DA681" s="61"/>
      <c r="DB681" s="61"/>
      <c r="DC681" s="61"/>
      <c r="DD681" s="61"/>
      <c r="DE681" s="61"/>
      <c r="DF681" s="61"/>
      <c r="DG681" s="61"/>
      <c r="DH681" s="61"/>
      <c r="DI681" s="61"/>
      <c r="DJ681" s="61"/>
      <c r="DK681" s="61"/>
      <c r="DL681" s="61"/>
      <c r="DM681" s="61"/>
    </row>
    <row r="682" spans="1:117" s="25" customFormat="1" x14ac:dyDescent="0.2">
      <c r="A682" s="25" t="s">
        <v>104</v>
      </c>
      <c r="B682" s="25" t="s">
        <v>163</v>
      </c>
      <c r="C682" s="25" t="s">
        <v>150</v>
      </c>
      <c r="I682" s="116"/>
      <c r="J682" s="116"/>
      <c r="K682" s="116"/>
      <c r="L682" s="116"/>
      <c r="M682" s="116"/>
      <c r="N682" s="116"/>
      <c r="U682" s="152" t="s">
        <v>326</v>
      </c>
      <c r="V682" s="152" t="s">
        <v>338</v>
      </c>
      <c r="W682" s="152" t="s">
        <v>154</v>
      </c>
      <c r="AL682" s="117"/>
      <c r="AN682" s="35" t="s">
        <v>6294</v>
      </c>
      <c r="AO682" s="35" t="s">
        <v>6293</v>
      </c>
      <c r="AQ682" s="25" t="str">
        <f t="shared" si="101"/>
        <v>-</v>
      </c>
      <c r="BP682" s="61"/>
      <c r="CT682" s="61"/>
      <c r="CU682" s="61"/>
      <c r="CV682" s="61"/>
      <c r="CW682" s="61"/>
      <c r="CX682" s="61"/>
      <c r="CY682" s="61"/>
      <c r="CZ682" s="61"/>
      <c r="DA682" s="61"/>
      <c r="DB682" s="61"/>
      <c r="DC682" s="61"/>
      <c r="DD682" s="61"/>
      <c r="DE682" s="61"/>
      <c r="DF682" s="61"/>
      <c r="DG682" s="61"/>
      <c r="DH682" s="61"/>
      <c r="DI682" s="61"/>
      <c r="DJ682" s="61"/>
      <c r="DK682" s="61"/>
      <c r="DL682" s="61"/>
      <c r="DM682" s="61"/>
    </row>
    <row r="683" spans="1:117" s="25" customFormat="1" x14ac:dyDescent="0.2">
      <c r="A683" s="25" t="s">
        <v>105</v>
      </c>
      <c r="B683" s="25" t="s">
        <v>163</v>
      </c>
      <c r="C683" s="25" t="s">
        <v>151</v>
      </c>
      <c r="I683" s="116"/>
      <c r="J683" s="116"/>
      <c r="K683" s="116"/>
      <c r="L683" s="116"/>
      <c r="M683" s="116"/>
      <c r="N683" s="116"/>
      <c r="U683" s="152" t="s">
        <v>326</v>
      </c>
      <c r="V683" s="152" t="s">
        <v>339</v>
      </c>
      <c r="W683" s="152" t="s">
        <v>155</v>
      </c>
      <c r="AL683" s="117"/>
      <c r="AN683" s="35" t="s">
        <v>6295</v>
      </c>
      <c r="AO683" s="35" t="s">
        <v>6296</v>
      </c>
      <c r="AQ683" s="25" t="str">
        <f t="shared" si="101"/>
        <v>-</v>
      </c>
      <c r="BP683" s="61"/>
      <c r="CT683" s="61"/>
      <c r="CU683" s="61"/>
      <c r="CV683" s="61"/>
      <c r="CW683" s="61"/>
      <c r="CX683" s="61"/>
      <c r="CY683" s="61"/>
      <c r="CZ683" s="61"/>
      <c r="DA683" s="61"/>
      <c r="DB683" s="61"/>
      <c r="DC683" s="61"/>
      <c r="DD683" s="61"/>
      <c r="DE683" s="61"/>
      <c r="DF683" s="61"/>
      <c r="DG683" s="61"/>
      <c r="DH683" s="61"/>
      <c r="DI683" s="61"/>
      <c r="DJ683" s="61"/>
      <c r="DK683" s="61"/>
      <c r="DL683" s="61"/>
      <c r="DM683" s="61"/>
    </row>
    <row r="684" spans="1:117" s="25" customFormat="1" x14ac:dyDescent="0.2">
      <c r="A684" s="25" t="s">
        <v>106</v>
      </c>
      <c r="B684" s="25" t="s">
        <v>163</v>
      </c>
      <c r="C684" s="25" t="s">
        <v>152</v>
      </c>
      <c r="I684" s="116"/>
      <c r="J684" s="116"/>
      <c r="K684" s="116"/>
      <c r="L684" s="116"/>
      <c r="M684" s="116"/>
      <c r="N684" s="116"/>
      <c r="U684" s="152" t="s">
        <v>326</v>
      </c>
      <c r="V684" s="152" t="s">
        <v>340</v>
      </c>
      <c r="W684" s="152" t="s">
        <v>156</v>
      </c>
      <c r="AL684" s="117"/>
      <c r="AN684" s="35" t="s">
        <v>6297</v>
      </c>
      <c r="AO684" s="35" t="s">
        <v>6296</v>
      </c>
      <c r="AQ684" s="25" t="str">
        <f t="shared" si="101"/>
        <v>-</v>
      </c>
      <c r="BP684" s="61"/>
      <c r="CT684" s="61"/>
      <c r="CU684" s="61"/>
      <c r="CV684" s="61"/>
      <c r="CW684" s="61"/>
      <c r="CX684" s="61"/>
      <c r="CY684" s="61"/>
      <c r="CZ684" s="61"/>
      <c r="DA684" s="61"/>
      <c r="DB684" s="61"/>
      <c r="DC684" s="61"/>
      <c r="DD684" s="61"/>
      <c r="DE684" s="61"/>
      <c r="DF684" s="61"/>
      <c r="DG684" s="61"/>
      <c r="DH684" s="61"/>
      <c r="DI684" s="61"/>
      <c r="DJ684" s="61"/>
      <c r="DK684" s="61"/>
      <c r="DL684" s="61"/>
      <c r="DM684" s="61"/>
    </row>
    <row r="685" spans="1:117" s="25" customFormat="1" x14ac:dyDescent="0.2">
      <c r="A685" s="25" t="s">
        <v>107</v>
      </c>
      <c r="B685" s="25" t="s">
        <v>163</v>
      </c>
      <c r="C685" s="25" t="s">
        <v>153</v>
      </c>
      <c r="I685" s="116"/>
      <c r="J685" s="116"/>
      <c r="K685" s="116"/>
      <c r="L685" s="116"/>
      <c r="M685" s="116"/>
      <c r="N685" s="116"/>
      <c r="U685" s="152" t="s">
        <v>326</v>
      </c>
      <c r="V685" s="152" t="s">
        <v>341</v>
      </c>
      <c r="W685" s="152" t="s">
        <v>157</v>
      </c>
      <c r="AL685" s="117"/>
      <c r="AN685" s="35" t="s">
        <v>6298</v>
      </c>
      <c r="AO685" s="35" t="s">
        <v>6299</v>
      </c>
      <c r="AQ685" s="25" t="str">
        <f t="shared" si="101"/>
        <v>-</v>
      </c>
      <c r="BP685" s="61"/>
      <c r="CT685" s="61"/>
      <c r="CU685" s="61"/>
      <c r="CV685" s="61"/>
      <c r="CW685" s="61"/>
      <c r="CX685" s="61"/>
      <c r="CY685" s="61"/>
      <c r="CZ685" s="61"/>
      <c r="DA685" s="61"/>
      <c r="DB685" s="61"/>
      <c r="DC685" s="61"/>
      <c r="DD685" s="61"/>
      <c r="DE685" s="61"/>
      <c r="DF685" s="61"/>
      <c r="DG685" s="61"/>
      <c r="DH685" s="61"/>
      <c r="DI685" s="61"/>
      <c r="DJ685" s="61"/>
      <c r="DK685" s="61"/>
      <c r="DL685" s="61"/>
      <c r="DM685" s="61"/>
    </row>
    <row r="686" spans="1:117" s="25" customFormat="1" x14ac:dyDescent="0.2">
      <c r="A686" s="25" t="s">
        <v>108</v>
      </c>
      <c r="B686" s="25" t="s">
        <v>163</v>
      </c>
      <c r="C686" s="25" t="s">
        <v>154</v>
      </c>
      <c r="I686" s="116"/>
      <c r="J686" s="116"/>
      <c r="K686" s="116"/>
      <c r="L686" s="116"/>
      <c r="M686" s="116"/>
      <c r="N686" s="116"/>
      <c r="U686" s="152" t="s">
        <v>326</v>
      </c>
      <c r="V686" s="152" t="s">
        <v>342</v>
      </c>
      <c r="W686" s="152" t="s">
        <v>158</v>
      </c>
      <c r="AL686" s="117"/>
      <c r="AN686" s="35" t="s">
        <v>6300</v>
      </c>
      <c r="AO686" s="35" t="s">
        <v>6299</v>
      </c>
      <c r="AQ686" s="25" t="str">
        <f t="shared" si="101"/>
        <v>-</v>
      </c>
      <c r="BP686" s="61"/>
      <c r="CT686" s="61"/>
      <c r="CU686" s="61"/>
      <c r="CV686" s="61"/>
      <c r="CW686" s="61"/>
      <c r="CX686" s="61"/>
      <c r="CY686" s="61"/>
      <c r="CZ686" s="61"/>
      <c r="DA686" s="61"/>
      <c r="DB686" s="61"/>
      <c r="DC686" s="61"/>
      <c r="DD686" s="61"/>
      <c r="DE686" s="61"/>
      <c r="DF686" s="61"/>
      <c r="DG686" s="61"/>
      <c r="DH686" s="61"/>
      <c r="DI686" s="61"/>
      <c r="DJ686" s="61"/>
      <c r="DK686" s="61"/>
      <c r="DL686" s="61"/>
      <c r="DM686" s="61"/>
    </row>
    <row r="687" spans="1:117" s="25" customFormat="1" x14ac:dyDescent="0.2">
      <c r="A687" s="25" t="s">
        <v>109</v>
      </c>
      <c r="B687" s="25" t="s">
        <v>163</v>
      </c>
      <c r="C687" s="25" t="s">
        <v>154</v>
      </c>
      <c r="I687" s="116"/>
      <c r="J687" s="116"/>
      <c r="K687" s="116"/>
      <c r="L687" s="116"/>
      <c r="M687" s="116"/>
      <c r="N687" s="116"/>
      <c r="U687" s="152" t="s">
        <v>327</v>
      </c>
      <c r="V687" s="152" t="s">
        <v>343</v>
      </c>
      <c r="W687" s="152" t="s">
        <v>147</v>
      </c>
      <c r="AL687" s="117"/>
      <c r="AN687" s="35" t="s">
        <v>6301</v>
      </c>
      <c r="AO687" s="35" t="s">
        <v>6299</v>
      </c>
      <c r="AQ687" s="25" t="str">
        <f t="shared" si="101"/>
        <v>-</v>
      </c>
      <c r="BP687" s="61"/>
      <c r="CT687" s="61"/>
      <c r="CU687" s="61"/>
      <c r="CV687" s="61"/>
      <c r="CW687" s="61"/>
      <c r="CX687" s="61"/>
      <c r="CY687" s="61"/>
      <c r="CZ687" s="61"/>
      <c r="DA687" s="61"/>
      <c r="DB687" s="61"/>
      <c r="DC687" s="61"/>
      <c r="DD687" s="61"/>
      <c r="DE687" s="61"/>
      <c r="DF687" s="61"/>
      <c r="DG687" s="61"/>
      <c r="DH687" s="61"/>
      <c r="DI687" s="61"/>
      <c r="DJ687" s="61"/>
      <c r="DK687" s="61"/>
      <c r="DL687" s="61"/>
      <c r="DM687" s="61"/>
    </row>
    <row r="688" spans="1:117" s="25" customFormat="1" x14ac:dyDescent="0.2">
      <c r="A688" s="25" t="s">
        <v>110</v>
      </c>
      <c r="B688" s="25" t="s">
        <v>163</v>
      </c>
      <c r="C688" s="25" t="s">
        <v>155</v>
      </c>
      <c r="I688" s="116"/>
      <c r="J688" s="116"/>
      <c r="K688" s="116"/>
      <c r="L688" s="116"/>
      <c r="M688" s="116"/>
      <c r="N688" s="116"/>
      <c r="U688" s="152" t="s">
        <v>327</v>
      </c>
      <c r="V688" s="152" t="s">
        <v>344</v>
      </c>
      <c r="W688" s="152" t="s">
        <v>148</v>
      </c>
      <c r="AL688" s="117"/>
      <c r="AN688" s="35" t="s">
        <v>6302</v>
      </c>
      <c r="AO688" s="35" t="s">
        <v>6299</v>
      </c>
      <c r="AQ688" s="25" t="str">
        <f t="shared" si="101"/>
        <v>-</v>
      </c>
      <c r="BP688" s="61"/>
      <c r="CT688" s="61"/>
      <c r="CU688" s="61"/>
      <c r="CV688" s="61"/>
      <c r="CW688" s="61"/>
      <c r="CX688" s="61"/>
      <c r="CY688" s="61"/>
      <c r="CZ688" s="61"/>
      <c r="DA688" s="61"/>
      <c r="DB688" s="61"/>
      <c r="DC688" s="61"/>
      <c r="DD688" s="61"/>
      <c r="DE688" s="61"/>
      <c r="DF688" s="61"/>
      <c r="DG688" s="61"/>
      <c r="DH688" s="61"/>
      <c r="DI688" s="61"/>
      <c r="DJ688" s="61"/>
      <c r="DK688" s="61"/>
      <c r="DL688" s="61"/>
      <c r="DM688" s="61"/>
    </row>
    <row r="689" spans="1:117" s="25" customFormat="1" x14ac:dyDescent="0.2">
      <c r="A689" s="25" t="s">
        <v>111</v>
      </c>
      <c r="B689" s="25" t="s">
        <v>163</v>
      </c>
      <c r="C689" s="25" t="s">
        <v>156</v>
      </c>
      <c r="I689" s="116"/>
      <c r="J689" s="116"/>
      <c r="K689" s="116"/>
      <c r="L689" s="116"/>
      <c r="M689" s="116"/>
      <c r="N689" s="116"/>
      <c r="U689" s="152" t="s">
        <v>327</v>
      </c>
      <c r="V689" s="152" t="s">
        <v>345</v>
      </c>
      <c r="W689" s="152" t="s">
        <v>149</v>
      </c>
      <c r="AL689" s="117"/>
      <c r="AN689" s="35" t="s">
        <v>6303</v>
      </c>
      <c r="AO689" s="35" t="s">
        <v>6304</v>
      </c>
      <c r="AQ689" s="25" t="str">
        <f t="shared" si="101"/>
        <v>-</v>
      </c>
      <c r="BP689" s="61"/>
      <c r="CT689" s="61"/>
      <c r="CU689" s="61"/>
      <c r="CV689" s="61"/>
      <c r="CW689" s="61"/>
      <c r="CX689" s="61"/>
      <c r="CY689" s="61"/>
      <c r="CZ689" s="61"/>
      <c r="DA689" s="61"/>
      <c r="DB689" s="61"/>
      <c r="DC689" s="61"/>
      <c r="DD689" s="61"/>
      <c r="DE689" s="61"/>
      <c r="DF689" s="61"/>
      <c r="DG689" s="61"/>
      <c r="DH689" s="61"/>
      <c r="DI689" s="61"/>
      <c r="DJ689" s="61"/>
      <c r="DK689" s="61"/>
      <c r="DL689" s="61"/>
      <c r="DM689" s="61"/>
    </row>
    <row r="690" spans="1:117" s="25" customFormat="1" x14ac:dyDescent="0.2">
      <c r="A690" s="25" t="s">
        <v>112</v>
      </c>
      <c r="B690" s="25" t="s">
        <v>163</v>
      </c>
      <c r="C690" s="25" t="s">
        <v>157</v>
      </c>
      <c r="I690" s="116"/>
      <c r="J690" s="116"/>
      <c r="K690" s="116"/>
      <c r="L690" s="116"/>
      <c r="M690" s="116"/>
      <c r="N690" s="116"/>
      <c r="U690" s="152" t="s">
        <v>327</v>
      </c>
      <c r="V690" s="152" t="s">
        <v>346</v>
      </c>
      <c r="W690" s="152" t="s">
        <v>150</v>
      </c>
      <c r="AL690" s="117"/>
      <c r="AN690" s="35" t="s">
        <v>6305</v>
      </c>
      <c r="AO690" s="35" t="s">
        <v>6304</v>
      </c>
      <c r="AQ690" s="25" t="str">
        <f t="shared" si="101"/>
        <v>-</v>
      </c>
      <c r="BP690" s="61"/>
      <c r="CT690" s="61"/>
      <c r="CU690" s="61"/>
      <c r="CV690" s="61"/>
      <c r="CW690" s="61"/>
      <c r="CX690" s="61"/>
      <c r="CY690" s="61"/>
      <c r="CZ690" s="61"/>
      <c r="DA690" s="61"/>
      <c r="DB690" s="61"/>
      <c r="DC690" s="61"/>
      <c r="DD690" s="61"/>
      <c r="DE690" s="61"/>
      <c r="DF690" s="61"/>
      <c r="DG690" s="61"/>
      <c r="DH690" s="61"/>
      <c r="DI690" s="61"/>
      <c r="DJ690" s="61"/>
      <c r="DK690" s="61"/>
      <c r="DL690" s="61"/>
      <c r="DM690" s="61"/>
    </row>
    <row r="691" spans="1:117" s="25" customFormat="1" x14ac:dyDescent="0.2">
      <c r="A691" s="25" t="s">
        <v>113</v>
      </c>
      <c r="B691" s="25" t="s">
        <v>163</v>
      </c>
      <c r="C691" s="25" t="s">
        <v>158</v>
      </c>
      <c r="I691" s="116"/>
      <c r="J691" s="116"/>
      <c r="K691" s="116"/>
      <c r="L691" s="116"/>
      <c r="M691" s="116"/>
      <c r="N691" s="116"/>
      <c r="U691" s="152" t="s">
        <v>327</v>
      </c>
      <c r="V691" s="152" t="s">
        <v>347</v>
      </c>
      <c r="W691" s="152" t="s">
        <v>151</v>
      </c>
      <c r="AL691" s="117"/>
      <c r="AN691" s="35" t="s">
        <v>6306</v>
      </c>
      <c r="AO691" s="35" t="s">
        <v>6307</v>
      </c>
      <c r="AQ691" s="25" t="str">
        <f t="shared" si="101"/>
        <v>-</v>
      </c>
      <c r="BP691" s="61"/>
      <c r="CT691" s="61"/>
      <c r="CU691" s="61"/>
      <c r="CV691" s="61"/>
      <c r="CW691" s="61"/>
      <c r="CX691" s="61"/>
      <c r="CY691" s="61"/>
      <c r="CZ691" s="61"/>
      <c r="DA691" s="61"/>
      <c r="DB691" s="61"/>
      <c r="DC691" s="61"/>
      <c r="DD691" s="61"/>
      <c r="DE691" s="61"/>
      <c r="DF691" s="61"/>
      <c r="DG691" s="61"/>
      <c r="DH691" s="61"/>
      <c r="DI691" s="61"/>
      <c r="DJ691" s="61"/>
      <c r="DK691" s="61"/>
      <c r="DL691" s="61"/>
      <c r="DM691" s="61"/>
    </row>
    <row r="692" spans="1:117" s="25" customFormat="1" x14ac:dyDescent="0.2">
      <c r="A692" s="25" t="s">
        <v>114</v>
      </c>
      <c r="B692" s="25" t="s">
        <v>163</v>
      </c>
      <c r="C692" s="25" t="s">
        <v>147</v>
      </c>
      <c r="I692" s="116"/>
      <c r="J692" s="116"/>
      <c r="K692" s="116"/>
      <c r="L692" s="116"/>
      <c r="M692" s="116"/>
      <c r="N692" s="116"/>
      <c r="U692" s="152" t="s">
        <v>327</v>
      </c>
      <c r="V692" s="152" t="s">
        <v>348</v>
      </c>
      <c r="W692" s="152" t="s">
        <v>152</v>
      </c>
      <c r="AL692" s="117"/>
      <c r="AN692" s="35" t="s">
        <v>6308</v>
      </c>
      <c r="AO692" s="35" t="s">
        <v>6307</v>
      </c>
      <c r="AQ692" s="25" t="str">
        <f t="shared" si="101"/>
        <v>-</v>
      </c>
      <c r="BP692" s="61"/>
      <c r="CT692" s="61"/>
      <c r="CU692" s="61"/>
      <c r="CV692" s="61"/>
      <c r="CW692" s="61"/>
      <c r="CX692" s="61"/>
      <c r="CY692" s="61"/>
      <c r="CZ692" s="61"/>
      <c r="DA692" s="61"/>
      <c r="DB692" s="61"/>
      <c r="DC692" s="61"/>
      <c r="DD692" s="61"/>
      <c r="DE692" s="61"/>
      <c r="DF692" s="61"/>
      <c r="DG692" s="61"/>
      <c r="DH692" s="61"/>
      <c r="DI692" s="61"/>
      <c r="DJ692" s="61"/>
      <c r="DK692" s="61"/>
      <c r="DL692" s="61"/>
      <c r="DM692" s="61"/>
    </row>
    <row r="693" spans="1:117" s="25" customFormat="1" x14ac:dyDescent="0.2">
      <c r="A693" s="25" t="s">
        <v>115</v>
      </c>
      <c r="B693" s="25" t="s">
        <v>163</v>
      </c>
      <c r="C693" s="25" t="s">
        <v>148</v>
      </c>
      <c r="I693" s="116"/>
      <c r="J693" s="116"/>
      <c r="K693" s="116"/>
      <c r="L693" s="116"/>
      <c r="M693" s="116"/>
      <c r="N693" s="116"/>
      <c r="U693" s="152" t="s">
        <v>327</v>
      </c>
      <c r="V693" s="152" t="s">
        <v>349</v>
      </c>
      <c r="W693" s="152" t="s">
        <v>153</v>
      </c>
      <c r="AL693" s="117"/>
      <c r="AN693" s="35" t="s">
        <v>6309</v>
      </c>
      <c r="AO693" s="35" t="s">
        <v>6310</v>
      </c>
      <c r="AQ693" s="25" t="str">
        <f t="shared" si="101"/>
        <v>-</v>
      </c>
      <c r="BP693" s="61"/>
      <c r="CT693" s="61"/>
      <c r="CU693" s="61"/>
      <c r="CV693" s="61"/>
      <c r="CW693" s="61"/>
      <c r="CX693" s="61"/>
      <c r="CY693" s="61"/>
      <c r="CZ693" s="61"/>
      <c r="DA693" s="61"/>
      <c r="DB693" s="61"/>
      <c r="DC693" s="61"/>
      <c r="DD693" s="61"/>
      <c r="DE693" s="61"/>
      <c r="DF693" s="61"/>
      <c r="DG693" s="61"/>
      <c r="DH693" s="61"/>
      <c r="DI693" s="61"/>
      <c r="DJ693" s="61"/>
      <c r="DK693" s="61"/>
      <c r="DL693" s="61"/>
      <c r="DM693" s="61"/>
    </row>
    <row r="694" spans="1:117" s="25" customFormat="1" x14ac:dyDescent="0.2">
      <c r="A694" s="25" t="s">
        <v>116</v>
      </c>
      <c r="B694" s="25" t="s">
        <v>163</v>
      </c>
      <c r="C694" s="25" t="s">
        <v>149</v>
      </c>
      <c r="I694" s="116"/>
      <c r="J694" s="116"/>
      <c r="K694" s="116"/>
      <c r="L694" s="116"/>
      <c r="M694" s="116"/>
      <c r="N694" s="116"/>
      <c r="U694" s="152" t="s">
        <v>327</v>
      </c>
      <c r="V694" s="152" t="s">
        <v>350</v>
      </c>
      <c r="W694" s="152" t="s">
        <v>154</v>
      </c>
      <c r="AL694" s="117"/>
      <c r="AN694" s="35" t="s">
        <v>6311</v>
      </c>
      <c r="AO694" s="35" t="s">
        <v>6310</v>
      </c>
      <c r="AQ694" s="25" t="str">
        <f t="shared" si="101"/>
        <v>-</v>
      </c>
      <c r="BP694" s="61"/>
      <c r="CT694" s="61"/>
      <c r="CU694" s="61"/>
      <c r="CV694" s="61"/>
      <c r="CW694" s="61"/>
      <c r="CX694" s="61"/>
      <c r="CY694" s="61"/>
      <c r="CZ694" s="61"/>
      <c r="DA694" s="61"/>
      <c r="DB694" s="61"/>
      <c r="DC694" s="61"/>
      <c r="DD694" s="61"/>
      <c r="DE694" s="61"/>
      <c r="DF694" s="61"/>
      <c r="DG694" s="61"/>
      <c r="DH694" s="61"/>
      <c r="DI694" s="61"/>
      <c r="DJ694" s="61"/>
      <c r="DK694" s="61"/>
      <c r="DL694" s="61"/>
      <c r="DM694" s="61"/>
    </row>
    <row r="695" spans="1:117" s="25" customFormat="1" x14ac:dyDescent="0.2">
      <c r="A695" s="25" t="s">
        <v>117</v>
      </c>
      <c r="B695" s="25" t="s">
        <v>163</v>
      </c>
      <c r="C695" s="25" t="s">
        <v>150</v>
      </c>
      <c r="I695" s="116"/>
      <c r="J695" s="116"/>
      <c r="K695" s="116"/>
      <c r="L695" s="116"/>
      <c r="M695" s="116"/>
      <c r="N695" s="116"/>
      <c r="U695" s="152" t="s">
        <v>327</v>
      </c>
      <c r="V695" s="152" t="s">
        <v>351</v>
      </c>
      <c r="W695" s="152" t="s">
        <v>155</v>
      </c>
      <c r="AL695" s="117"/>
      <c r="AN695" s="35" t="s">
        <v>6312</v>
      </c>
      <c r="AO695" s="35" t="s">
        <v>6313</v>
      </c>
      <c r="AQ695" s="25" t="str">
        <f t="shared" si="101"/>
        <v>-</v>
      </c>
      <c r="BP695" s="61"/>
      <c r="CT695" s="61"/>
      <c r="CU695" s="61"/>
      <c r="CV695" s="61"/>
      <c r="CW695" s="61"/>
      <c r="CX695" s="61"/>
      <c r="CY695" s="61"/>
      <c r="CZ695" s="61"/>
      <c r="DA695" s="61"/>
      <c r="DB695" s="61"/>
      <c r="DC695" s="61"/>
      <c r="DD695" s="61"/>
      <c r="DE695" s="61"/>
      <c r="DF695" s="61"/>
      <c r="DG695" s="61"/>
      <c r="DH695" s="61"/>
      <c r="DI695" s="61"/>
      <c r="DJ695" s="61"/>
      <c r="DK695" s="61"/>
      <c r="DL695" s="61"/>
      <c r="DM695" s="61"/>
    </row>
    <row r="696" spans="1:117" s="25" customFormat="1" x14ac:dyDescent="0.2">
      <c r="A696" s="25" t="s">
        <v>118</v>
      </c>
      <c r="B696" s="25" t="s">
        <v>163</v>
      </c>
      <c r="C696" s="25" t="s">
        <v>151</v>
      </c>
      <c r="I696" s="116"/>
      <c r="J696" s="116"/>
      <c r="K696" s="116"/>
      <c r="L696" s="116"/>
      <c r="M696" s="116"/>
      <c r="N696" s="116"/>
      <c r="U696" s="152" t="s">
        <v>327</v>
      </c>
      <c r="V696" s="152" t="s">
        <v>352</v>
      </c>
      <c r="W696" s="152" t="s">
        <v>156</v>
      </c>
      <c r="AL696" s="117"/>
      <c r="AN696" s="35" t="s">
        <v>6314</v>
      </c>
      <c r="AO696" s="35" t="s">
        <v>6313</v>
      </c>
      <c r="AQ696" s="25" t="str">
        <f t="shared" si="101"/>
        <v>-</v>
      </c>
      <c r="BP696" s="61"/>
      <c r="CT696" s="61"/>
      <c r="CU696" s="61"/>
      <c r="CV696" s="61"/>
      <c r="CW696" s="61"/>
      <c r="CX696" s="61"/>
      <c r="CY696" s="61"/>
      <c r="CZ696" s="61"/>
      <c r="DA696" s="61"/>
      <c r="DB696" s="61"/>
      <c r="DC696" s="61"/>
      <c r="DD696" s="61"/>
      <c r="DE696" s="61"/>
      <c r="DF696" s="61"/>
      <c r="DG696" s="61"/>
      <c r="DH696" s="61"/>
      <c r="DI696" s="61"/>
      <c r="DJ696" s="61"/>
      <c r="DK696" s="61"/>
      <c r="DL696" s="61"/>
      <c r="DM696" s="61"/>
    </row>
    <row r="697" spans="1:117" s="25" customFormat="1" x14ac:dyDescent="0.2">
      <c r="A697" s="25" t="s">
        <v>119</v>
      </c>
      <c r="B697" s="25" t="s">
        <v>163</v>
      </c>
      <c r="C697" s="25" t="s">
        <v>152</v>
      </c>
      <c r="I697" s="116"/>
      <c r="J697" s="116"/>
      <c r="K697" s="116"/>
      <c r="L697" s="116"/>
      <c r="M697" s="116"/>
      <c r="N697" s="116"/>
      <c r="U697" s="152" t="s">
        <v>327</v>
      </c>
      <c r="V697" s="152" t="s">
        <v>293</v>
      </c>
      <c r="W697" s="152" t="s">
        <v>157</v>
      </c>
      <c r="AL697" s="117"/>
      <c r="AN697" s="35" t="s">
        <v>6315</v>
      </c>
      <c r="AO697" s="35" t="s">
        <v>6313</v>
      </c>
      <c r="AQ697" s="25" t="str">
        <f t="shared" si="101"/>
        <v>-</v>
      </c>
      <c r="BP697" s="61"/>
      <c r="CT697" s="61"/>
      <c r="CU697" s="61"/>
      <c r="CV697" s="61"/>
      <c r="CW697" s="61"/>
      <c r="CX697" s="61"/>
      <c r="CY697" s="61"/>
      <c r="CZ697" s="61"/>
      <c r="DA697" s="61"/>
      <c r="DB697" s="61"/>
      <c r="DC697" s="61"/>
      <c r="DD697" s="61"/>
      <c r="DE697" s="61"/>
      <c r="DF697" s="61"/>
      <c r="DG697" s="61"/>
      <c r="DH697" s="61"/>
      <c r="DI697" s="61"/>
      <c r="DJ697" s="61"/>
      <c r="DK697" s="61"/>
      <c r="DL697" s="61"/>
      <c r="DM697" s="61"/>
    </row>
    <row r="698" spans="1:117" s="25" customFormat="1" x14ac:dyDescent="0.2">
      <c r="A698" s="25" t="s">
        <v>120</v>
      </c>
      <c r="B698" s="25" t="s">
        <v>163</v>
      </c>
      <c r="C698" s="25" t="s">
        <v>153</v>
      </c>
      <c r="I698" s="116"/>
      <c r="J698" s="116"/>
      <c r="K698" s="116"/>
      <c r="L698" s="116"/>
      <c r="M698" s="116"/>
      <c r="N698" s="116"/>
      <c r="U698" s="152" t="s">
        <v>327</v>
      </c>
      <c r="V698" s="152" t="s">
        <v>294</v>
      </c>
      <c r="W698" s="152" t="s">
        <v>158</v>
      </c>
      <c r="AL698" s="117"/>
      <c r="AN698" s="35" t="s">
        <v>6316</v>
      </c>
      <c r="AO698" s="35" t="s">
        <v>6313</v>
      </c>
      <c r="AQ698" s="25" t="str">
        <f t="shared" si="101"/>
        <v>-</v>
      </c>
      <c r="BP698" s="61"/>
      <c r="CT698" s="61"/>
      <c r="CU698" s="61"/>
      <c r="CV698" s="61"/>
      <c r="CW698" s="61"/>
      <c r="CX698" s="61"/>
      <c r="CY698" s="61"/>
      <c r="CZ698" s="61"/>
      <c r="DA698" s="61"/>
      <c r="DB698" s="61"/>
      <c r="DC698" s="61"/>
      <c r="DD698" s="61"/>
      <c r="DE698" s="61"/>
      <c r="DF698" s="61"/>
      <c r="DG698" s="61"/>
      <c r="DH698" s="61"/>
      <c r="DI698" s="61"/>
      <c r="DJ698" s="61"/>
      <c r="DK698" s="61"/>
      <c r="DL698" s="61"/>
      <c r="DM698" s="61"/>
    </row>
    <row r="699" spans="1:117" s="25" customFormat="1" x14ac:dyDescent="0.2">
      <c r="A699" s="25" t="s">
        <v>121</v>
      </c>
      <c r="B699" s="25" t="s">
        <v>163</v>
      </c>
      <c r="C699" s="25" t="s">
        <v>153</v>
      </c>
      <c r="I699" s="116"/>
      <c r="J699" s="116"/>
      <c r="K699" s="116"/>
      <c r="L699" s="116"/>
      <c r="M699" s="116"/>
      <c r="N699" s="116"/>
      <c r="U699" s="152" t="s">
        <v>328</v>
      </c>
      <c r="V699" s="152" t="s">
        <v>295</v>
      </c>
      <c r="W699" s="152" t="s">
        <v>147</v>
      </c>
      <c r="AL699" s="117"/>
      <c r="AN699" s="35" t="s">
        <v>7981</v>
      </c>
      <c r="AO699" s="35" t="s">
        <v>6313</v>
      </c>
      <c r="AQ699" s="25" t="str">
        <f t="shared" si="101"/>
        <v>-</v>
      </c>
      <c r="BP699" s="61"/>
      <c r="CT699" s="61"/>
      <c r="CU699" s="61"/>
      <c r="CV699" s="61"/>
      <c r="CW699" s="61"/>
      <c r="CX699" s="61"/>
      <c r="CY699" s="61"/>
      <c r="CZ699" s="61"/>
      <c r="DA699" s="61"/>
      <c r="DB699" s="61"/>
      <c r="DC699" s="61"/>
      <c r="DD699" s="61"/>
      <c r="DE699" s="61"/>
      <c r="DF699" s="61"/>
      <c r="DG699" s="61"/>
      <c r="DH699" s="61"/>
      <c r="DI699" s="61"/>
      <c r="DJ699" s="61"/>
      <c r="DK699" s="61"/>
      <c r="DL699" s="61"/>
      <c r="DM699" s="61"/>
    </row>
    <row r="700" spans="1:117" s="25" customFormat="1" x14ac:dyDescent="0.2">
      <c r="A700" s="25" t="s">
        <v>122</v>
      </c>
      <c r="B700" s="25" t="s">
        <v>163</v>
      </c>
      <c r="C700" s="25" t="s">
        <v>154</v>
      </c>
      <c r="I700" s="116"/>
      <c r="J700" s="116"/>
      <c r="K700" s="116"/>
      <c r="L700" s="116"/>
      <c r="M700" s="116"/>
      <c r="N700" s="116"/>
      <c r="U700" s="152" t="s">
        <v>328</v>
      </c>
      <c r="V700" s="152" t="s">
        <v>296</v>
      </c>
      <c r="W700" s="152" t="s">
        <v>148</v>
      </c>
      <c r="AL700" s="117"/>
      <c r="AN700" s="35" t="s">
        <v>6317</v>
      </c>
      <c r="AO700" s="35" t="s">
        <v>6313</v>
      </c>
      <c r="AQ700" s="25" t="str">
        <f t="shared" si="101"/>
        <v>-</v>
      </c>
      <c r="BP700" s="61"/>
      <c r="CT700" s="61"/>
      <c r="CU700" s="61"/>
      <c r="CV700" s="61"/>
      <c r="CW700" s="61"/>
      <c r="CX700" s="61"/>
      <c r="CY700" s="61"/>
      <c r="CZ700" s="61"/>
      <c r="DA700" s="61"/>
      <c r="DB700" s="61"/>
      <c r="DC700" s="61"/>
      <c r="DD700" s="61"/>
      <c r="DE700" s="61"/>
      <c r="DF700" s="61"/>
      <c r="DG700" s="61"/>
      <c r="DH700" s="61"/>
      <c r="DI700" s="61"/>
      <c r="DJ700" s="61"/>
      <c r="DK700" s="61"/>
      <c r="DL700" s="61"/>
      <c r="DM700" s="61"/>
    </row>
    <row r="701" spans="1:117" s="25" customFormat="1" x14ac:dyDescent="0.2">
      <c r="A701" s="25" t="s">
        <v>123</v>
      </c>
      <c r="B701" s="25" t="s">
        <v>163</v>
      </c>
      <c r="C701" s="25" t="s">
        <v>155</v>
      </c>
      <c r="I701" s="116"/>
      <c r="J701" s="116"/>
      <c r="K701" s="116"/>
      <c r="L701" s="116"/>
      <c r="M701" s="116"/>
      <c r="N701" s="116"/>
      <c r="U701" s="152" t="s">
        <v>328</v>
      </c>
      <c r="V701" s="152" t="s">
        <v>297</v>
      </c>
      <c r="W701" s="152" t="s">
        <v>149</v>
      </c>
      <c r="AL701" s="117"/>
      <c r="AN701" s="35" t="s">
        <v>6318</v>
      </c>
      <c r="AO701" s="35" t="s">
        <v>6319</v>
      </c>
      <c r="AQ701" s="25" t="str">
        <f t="shared" si="101"/>
        <v>-</v>
      </c>
      <c r="BP701" s="61"/>
      <c r="CT701" s="61"/>
      <c r="CU701" s="61"/>
      <c r="CV701" s="61"/>
      <c r="CW701" s="61"/>
      <c r="CX701" s="61"/>
      <c r="CY701" s="61"/>
      <c r="CZ701" s="61"/>
      <c r="DA701" s="61"/>
      <c r="DB701" s="61"/>
      <c r="DC701" s="61"/>
      <c r="DD701" s="61"/>
      <c r="DE701" s="61"/>
      <c r="DF701" s="61"/>
      <c r="DG701" s="61"/>
      <c r="DH701" s="61"/>
      <c r="DI701" s="61"/>
      <c r="DJ701" s="61"/>
      <c r="DK701" s="61"/>
      <c r="DL701" s="61"/>
      <c r="DM701" s="61"/>
    </row>
    <row r="702" spans="1:117" s="25" customFormat="1" x14ac:dyDescent="0.2">
      <c r="A702" s="25" t="s">
        <v>124</v>
      </c>
      <c r="B702" s="25" t="s">
        <v>163</v>
      </c>
      <c r="C702" s="25" t="s">
        <v>156</v>
      </c>
      <c r="I702" s="116"/>
      <c r="J702" s="116"/>
      <c r="K702" s="116"/>
      <c r="L702" s="116"/>
      <c r="M702" s="116"/>
      <c r="N702" s="116"/>
      <c r="U702" s="152" t="s">
        <v>328</v>
      </c>
      <c r="V702" s="152" t="s">
        <v>298</v>
      </c>
      <c r="W702" s="152" t="s">
        <v>150</v>
      </c>
      <c r="AL702" s="117"/>
      <c r="AN702" s="35" t="s">
        <v>6320</v>
      </c>
      <c r="AO702" s="35" t="s">
        <v>6319</v>
      </c>
      <c r="AQ702" s="25" t="str">
        <f t="shared" si="101"/>
        <v>-</v>
      </c>
      <c r="BP702" s="61"/>
      <c r="CT702" s="61"/>
      <c r="CU702" s="61"/>
      <c r="CV702" s="61"/>
      <c r="CW702" s="61"/>
      <c r="CX702" s="61"/>
      <c r="CY702" s="61"/>
      <c r="CZ702" s="61"/>
      <c r="DA702" s="61"/>
      <c r="DB702" s="61"/>
      <c r="DC702" s="61"/>
      <c r="DD702" s="61"/>
      <c r="DE702" s="61"/>
      <c r="DF702" s="61"/>
      <c r="DG702" s="61"/>
      <c r="DH702" s="61"/>
      <c r="DI702" s="61"/>
      <c r="DJ702" s="61"/>
      <c r="DK702" s="61"/>
      <c r="DL702" s="61"/>
      <c r="DM702" s="61"/>
    </row>
    <row r="703" spans="1:117" s="25" customFormat="1" x14ac:dyDescent="0.2">
      <c r="A703" s="25" t="s">
        <v>125</v>
      </c>
      <c r="B703" s="25" t="s">
        <v>163</v>
      </c>
      <c r="C703" s="25" t="s">
        <v>157</v>
      </c>
      <c r="I703" s="116"/>
      <c r="J703" s="116"/>
      <c r="K703" s="116"/>
      <c r="L703" s="116"/>
      <c r="M703" s="116"/>
      <c r="N703" s="116"/>
      <c r="U703" s="152" t="s">
        <v>328</v>
      </c>
      <c r="V703" s="152" t="s">
        <v>299</v>
      </c>
      <c r="W703" s="152" t="s">
        <v>151</v>
      </c>
      <c r="AL703" s="117"/>
      <c r="AN703" s="35" t="s">
        <v>6321</v>
      </c>
      <c r="AO703" s="35" t="s">
        <v>6319</v>
      </c>
      <c r="AQ703" s="25" t="str">
        <f t="shared" si="101"/>
        <v>-</v>
      </c>
      <c r="BP703" s="61"/>
      <c r="CT703" s="61"/>
      <c r="CU703" s="61"/>
      <c r="CV703" s="61"/>
      <c r="CW703" s="61"/>
      <c r="CX703" s="61"/>
      <c r="CY703" s="61"/>
      <c r="CZ703" s="61"/>
      <c r="DA703" s="61"/>
      <c r="DB703" s="61"/>
      <c r="DC703" s="61"/>
      <c r="DD703" s="61"/>
      <c r="DE703" s="61"/>
      <c r="DF703" s="61"/>
      <c r="DG703" s="61"/>
      <c r="DH703" s="61"/>
      <c r="DI703" s="61"/>
      <c r="DJ703" s="61"/>
      <c r="DK703" s="61"/>
      <c r="DL703" s="61"/>
      <c r="DM703" s="61"/>
    </row>
    <row r="704" spans="1:117" s="25" customFormat="1" x14ac:dyDescent="0.2">
      <c r="A704" s="25" t="s">
        <v>126</v>
      </c>
      <c r="B704" s="25" t="s">
        <v>163</v>
      </c>
      <c r="C704" s="25" t="s">
        <v>158</v>
      </c>
      <c r="I704" s="116"/>
      <c r="J704" s="116"/>
      <c r="K704" s="116"/>
      <c r="L704" s="116"/>
      <c r="M704" s="116"/>
      <c r="N704" s="116"/>
      <c r="U704" s="152" t="s">
        <v>328</v>
      </c>
      <c r="V704" s="152" t="s">
        <v>300</v>
      </c>
      <c r="W704" s="152" t="s">
        <v>152</v>
      </c>
      <c r="AL704" s="117"/>
      <c r="AN704" s="35" t="s">
        <v>6322</v>
      </c>
      <c r="AO704" s="35" t="s">
        <v>6319</v>
      </c>
      <c r="AQ704" s="25" t="str">
        <f t="shared" si="101"/>
        <v>-</v>
      </c>
      <c r="BP704" s="61"/>
      <c r="CT704" s="61"/>
      <c r="CU704" s="61"/>
      <c r="CV704" s="61"/>
      <c r="CW704" s="61"/>
      <c r="CX704" s="61"/>
      <c r="CY704" s="61"/>
      <c r="CZ704" s="61"/>
      <c r="DA704" s="61"/>
      <c r="DB704" s="61"/>
      <c r="DC704" s="61"/>
      <c r="DD704" s="61"/>
      <c r="DE704" s="61"/>
      <c r="DF704" s="61"/>
      <c r="DG704" s="61"/>
      <c r="DH704" s="61"/>
      <c r="DI704" s="61"/>
      <c r="DJ704" s="61"/>
      <c r="DK704" s="61"/>
      <c r="DL704" s="61"/>
      <c r="DM704" s="61"/>
    </row>
    <row r="705" spans="1:117" s="25" customFormat="1" x14ac:dyDescent="0.2">
      <c r="A705" s="25" t="s">
        <v>127</v>
      </c>
      <c r="B705" s="25" t="s">
        <v>163</v>
      </c>
      <c r="C705" s="25" t="s">
        <v>147</v>
      </c>
      <c r="I705" s="116"/>
      <c r="J705" s="116"/>
      <c r="K705" s="116"/>
      <c r="L705" s="116"/>
      <c r="M705" s="116"/>
      <c r="N705" s="116"/>
      <c r="U705" s="152" t="s">
        <v>328</v>
      </c>
      <c r="V705" s="152" t="s">
        <v>301</v>
      </c>
      <c r="W705" s="152" t="s">
        <v>153</v>
      </c>
      <c r="AL705" s="117"/>
      <c r="AN705" s="35" t="s">
        <v>6323</v>
      </c>
      <c r="AO705" s="35" t="s">
        <v>6324</v>
      </c>
      <c r="AQ705" s="25" t="str">
        <f t="shared" si="101"/>
        <v>-</v>
      </c>
      <c r="BP705" s="61"/>
      <c r="CT705" s="61"/>
      <c r="CU705" s="61"/>
      <c r="CV705" s="61"/>
      <c r="CW705" s="61"/>
      <c r="CX705" s="61"/>
      <c r="CY705" s="61"/>
      <c r="CZ705" s="61"/>
      <c r="DA705" s="61"/>
      <c r="DB705" s="61"/>
      <c r="DC705" s="61"/>
      <c r="DD705" s="61"/>
      <c r="DE705" s="61"/>
      <c r="DF705" s="61"/>
      <c r="DG705" s="61"/>
      <c r="DH705" s="61"/>
      <c r="DI705" s="61"/>
      <c r="DJ705" s="61"/>
      <c r="DK705" s="61"/>
      <c r="DL705" s="61"/>
      <c r="DM705" s="61"/>
    </row>
    <row r="706" spans="1:117" s="25" customFormat="1" x14ac:dyDescent="0.2">
      <c r="A706" s="25" t="s">
        <v>128</v>
      </c>
      <c r="B706" s="25" t="s">
        <v>163</v>
      </c>
      <c r="C706" s="25" t="s">
        <v>148</v>
      </c>
      <c r="I706" s="116"/>
      <c r="J706" s="116"/>
      <c r="K706" s="116"/>
      <c r="L706" s="116"/>
      <c r="M706" s="116"/>
      <c r="N706" s="116"/>
      <c r="U706" s="152" t="s">
        <v>328</v>
      </c>
      <c r="V706" s="152" t="s">
        <v>302</v>
      </c>
      <c r="W706" s="152" t="s">
        <v>154</v>
      </c>
      <c r="AL706" s="117"/>
      <c r="AN706" s="35" t="s">
        <v>6325</v>
      </c>
      <c r="AO706" s="35" t="s">
        <v>6324</v>
      </c>
      <c r="AQ706" s="25" t="str">
        <f t="shared" si="101"/>
        <v>-</v>
      </c>
      <c r="BP706" s="61"/>
      <c r="CT706" s="61"/>
      <c r="CU706" s="61"/>
      <c r="CV706" s="61"/>
      <c r="CW706" s="61"/>
      <c r="CX706" s="61"/>
      <c r="CY706" s="61"/>
      <c r="CZ706" s="61"/>
      <c r="DA706" s="61"/>
      <c r="DB706" s="61"/>
      <c r="DC706" s="61"/>
      <c r="DD706" s="61"/>
      <c r="DE706" s="61"/>
      <c r="DF706" s="61"/>
      <c r="DG706" s="61"/>
      <c r="DH706" s="61"/>
      <c r="DI706" s="61"/>
      <c r="DJ706" s="61"/>
      <c r="DK706" s="61"/>
      <c r="DL706" s="61"/>
      <c r="DM706" s="61"/>
    </row>
    <row r="707" spans="1:117" s="25" customFormat="1" x14ac:dyDescent="0.2">
      <c r="A707" s="25" t="s">
        <v>129</v>
      </c>
      <c r="B707" s="25" t="s">
        <v>163</v>
      </c>
      <c r="C707" s="25" t="s">
        <v>149</v>
      </c>
      <c r="I707" s="116"/>
      <c r="J707" s="116"/>
      <c r="K707" s="116"/>
      <c r="L707" s="116"/>
      <c r="M707" s="116"/>
      <c r="N707" s="116"/>
      <c r="U707" s="152" t="s">
        <v>328</v>
      </c>
      <c r="V707" s="152" t="s">
        <v>303</v>
      </c>
      <c r="W707" s="152" t="s">
        <v>155</v>
      </c>
      <c r="AL707" s="117"/>
      <c r="AN707" s="35" t="s">
        <v>6326</v>
      </c>
      <c r="AO707" s="35" t="s">
        <v>6324</v>
      </c>
      <c r="AQ707" s="25" t="str">
        <f t="shared" si="101"/>
        <v>-</v>
      </c>
      <c r="BP707" s="61"/>
      <c r="CT707" s="61"/>
      <c r="CU707" s="61"/>
      <c r="CV707" s="61"/>
      <c r="CW707" s="61"/>
      <c r="CX707" s="61"/>
      <c r="CY707" s="61"/>
      <c r="CZ707" s="61"/>
      <c r="DA707" s="61"/>
      <c r="DB707" s="61"/>
      <c r="DC707" s="61"/>
      <c r="DD707" s="61"/>
      <c r="DE707" s="61"/>
      <c r="DF707" s="61"/>
      <c r="DG707" s="61"/>
      <c r="DH707" s="61"/>
      <c r="DI707" s="61"/>
      <c r="DJ707" s="61"/>
      <c r="DK707" s="61"/>
      <c r="DL707" s="61"/>
      <c r="DM707" s="61"/>
    </row>
    <row r="708" spans="1:117" s="25" customFormat="1" x14ac:dyDescent="0.2">
      <c r="A708" s="25" t="s">
        <v>130</v>
      </c>
      <c r="B708" s="25" t="s">
        <v>163</v>
      </c>
      <c r="C708" s="25" t="s">
        <v>150</v>
      </c>
      <c r="I708" s="116"/>
      <c r="J708" s="116"/>
      <c r="K708" s="116"/>
      <c r="L708" s="116"/>
      <c r="M708" s="116"/>
      <c r="N708" s="116"/>
      <c r="U708" s="152" t="s">
        <v>328</v>
      </c>
      <c r="V708" s="152" t="s">
        <v>304</v>
      </c>
      <c r="W708" s="152" t="s">
        <v>156</v>
      </c>
      <c r="AL708" s="117"/>
      <c r="AN708" s="35" t="s">
        <v>6327</v>
      </c>
      <c r="AO708" s="35" t="s">
        <v>6324</v>
      </c>
      <c r="AQ708" s="25" t="str">
        <f t="shared" si="101"/>
        <v>-</v>
      </c>
      <c r="BP708" s="61"/>
      <c r="CT708" s="61"/>
      <c r="CU708" s="61"/>
      <c r="CV708" s="61"/>
      <c r="CW708" s="61"/>
      <c r="CX708" s="61"/>
      <c r="CY708" s="61"/>
      <c r="CZ708" s="61"/>
      <c r="DA708" s="61"/>
      <c r="DB708" s="61"/>
      <c r="DC708" s="61"/>
      <c r="DD708" s="61"/>
      <c r="DE708" s="61"/>
      <c r="DF708" s="61"/>
      <c r="DG708" s="61"/>
      <c r="DH708" s="61"/>
      <c r="DI708" s="61"/>
      <c r="DJ708" s="61"/>
      <c r="DK708" s="61"/>
      <c r="DL708" s="61"/>
      <c r="DM708" s="61"/>
    </row>
    <row r="709" spans="1:117" s="25" customFormat="1" x14ac:dyDescent="0.2">
      <c r="A709" s="25" t="s">
        <v>131</v>
      </c>
      <c r="B709" s="25" t="s">
        <v>163</v>
      </c>
      <c r="C709" s="25" t="s">
        <v>151</v>
      </c>
      <c r="I709" s="116"/>
      <c r="J709" s="116"/>
      <c r="K709" s="116"/>
      <c r="L709" s="116"/>
      <c r="M709" s="116"/>
      <c r="N709" s="116"/>
      <c r="U709" s="152" t="s">
        <v>328</v>
      </c>
      <c r="V709" s="152" t="s">
        <v>305</v>
      </c>
      <c r="W709" s="152" t="s">
        <v>157</v>
      </c>
      <c r="AL709" s="117"/>
      <c r="AN709" s="35" t="s">
        <v>6328</v>
      </c>
      <c r="AO709" s="35" t="s">
        <v>6329</v>
      </c>
      <c r="AQ709" s="25" t="str">
        <f t="shared" si="101"/>
        <v>-</v>
      </c>
      <c r="BP709" s="61"/>
      <c r="CT709" s="61"/>
      <c r="CU709" s="61"/>
      <c r="CV709" s="61"/>
      <c r="CW709" s="61"/>
      <c r="CX709" s="61"/>
      <c r="CY709" s="61"/>
      <c r="CZ709" s="61"/>
      <c r="DA709" s="61"/>
      <c r="DB709" s="61"/>
      <c r="DC709" s="61"/>
      <c r="DD709" s="61"/>
      <c r="DE709" s="61"/>
      <c r="DF709" s="61"/>
      <c r="DG709" s="61"/>
      <c r="DH709" s="61"/>
      <c r="DI709" s="61"/>
      <c r="DJ709" s="61"/>
      <c r="DK709" s="61"/>
      <c r="DL709" s="61"/>
      <c r="DM709" s="61"/>
    </row>
    <row r="710" spans="1:117" s="25" customFormat="1" x14ac:dyDescent="0.2">
      <c r="A710" s="25" t="s">
        <v>132</v>
      </c>
      <c r="B710" s="25" t="s">
        <v>163</v>
      </c>
      <c r="C710" s="25" t="s">
        <v>152</v>
      </c>
      <c r="I710" s="116"/>
      <c r="J710" s="116"/>
      <c r="K710" s="116"/>
      <c r="L710" s="116"/>
      <c r="M710" s="116"/>
      <c r="N710" s="116"/>
      <c r="U710" s="152" t="s">
        <v>328</v>
      </c>
      <c r="V710" s="152" t="s">
        <v>306</v>
      </c>
      <c r="W710" s="152" t="s">
        <v>158</v>
      </c>
      <c r="AL710" s="117"/>
      <c r="AN710" s="35" t="s">
        <v>6330</v>
      </c>
      <c r="AO710" s="35" t="s">
        <v>6331</v>
      </c>
      <c r="AQ710" s="25" t="str">
        <f t="shared" si="101"/>
        <v>-</v>
      </c>
      <c r="BP710" s="61"/>
      <c r="CT710" s="61"/>
      <c r="CU710" s="61"/>
      <c r="CV710" s="61"/>
      <c r="CW710" s="61"/>
      <c r="CX710" s="61"/>
      <c r="CY710" s="61"/>
      <c r="CZ710" s="61"/>
      <c r="DA710" s="61"/>
      <c r="DB710" s="61"/>
      <c r="DC710" s="61"/>
      <c r="DD710" s="61"/>
      <c r="DE710" s="61"/>
      <c r="DF710" s="61"/>
      <c r="DG710" s="61"/>
      <c r="DH710" s="61"/>
      <c r="DI710" s="61"/>
      <c r="DJ710" s="61"/>
      <c r="DK710" s="61"/>
      <c r="DL710" s="61"/>
      <c r="DM710" s="61"/>
    </row>
    <row r="711" spans="1:117" s="25" customFormat="1" x14ac:dyDescent="0.2">
      <c r="A711" s="25" t="s">
        <v>133</v>
      </c>
      <c r="B711" s="25" t="s">
        <v>163</v>
      </c>
      <c r="C711" s="25" t="s">
        <v>152</v>
      </c>
      <c r="I711" s="116"/>
      <c r="J711" s="116"/>
      <c r="K711" s="116"/>
      <c r="L711" s="116"/>
      <c r="M711" s="116"/>
      <c r="N711" s="116"/>
      <c r="U711" s="152" t="s">
        <v>329</v>
      </c>
      <c r="V711" s="152" t="s">
        <v>307</v>
      </c>
      <c r="W711" s="152" t="s">
        <v>147</v>
      </c>
      <c r="AL711" s="117"/>
      <c r="AN711" s="35" t="s">
        <v>6332</v>
      </c>
      <c r="AO711" s="35" t="s">
        <v>6333</v>
      </c>
      <c r="AQ711" s="25" t="str">
        <f t="shared" si="101"/>
        <v>-</v>
      </c>
      <c r="BP711" s="61"/>
      <c r="CT711" s="61"/>
      <c r="CU711" s="61"/>
      <c r="CV711" s="61"/>
      <c r="CW711" s="61"/>
      <c r="CX711" s="61"/>
      <c r="CY711" s="61"/>
      <c r="CZ711" s="61"/>
      <c r="DA711" s="61"/>
      <c r="DB711" s="61"/>
      <c r="DC711" s="61"/>
      <c r="DD711" s="61"/>
      <c r="DE711" s="61"/>
      <c r="DF711" s="61"/>
      <c r="DG711" s="61"/>
      <c r="DH711" s="61"/>
      <c r="DI711" s="61"/>
      <c r="DJ711" s="61"/>
      <c r="DK711" s="61"/>
      <c r="DL711" s="61"/>
      <c r="DM711" s="61"/>
    </row>
    <row r="712" spans="1:117" s="25" customFormat="1" x14ac:dyDescent="0.2">
      <c r="A712" s="25" t="s">
        <v>134</v>
      </c>
      <c r="B712" s="25" t="s">
        <v>163</v>
      </c>
      <c r="C712" s="25" t="s">
        <v>153</v>
      </c>
      <c r="I712" s="116"/>
      <c r="J712" s="116"/>
      <c r="K712" s="116"/>
      <c r="L712" s="116"/>
      <c r="M712" s="116"/>
      <c r="N712" s="116"/>
      <c r="U712" s="152" t="s">
        <v>329</v>
      </c>
      <c r="V712" s="152" t="s">
        <v>308</v>
      </c>
      <c r="W712" s="152" t="s">
        <v>148</v>
      </c>
      <c r="AL712" s="117"/>
      <c r="AN712" s="35" t="s">
        <v>6334</v>
      </c>
      <c r="AO712" s="35" t="s">
        <v>6335</v>
      </c>
      <c r="AQ712" s="25" t="str">
        <f t="shared" si="101"/>
        <v>-</v>
      </c>
      <c r="BP712" s="61"/>
      <c r="CT712" s="61"/>
      <c r="CU712" s="61"/>
      <c r="CV712" s="61"/>
      <c r="CW712" s="61"/>
      <c r="CX712" s="61"/>
      <c r="CY712" s="61"/>
      <c r="CZ712" s="61"/>
      <c r="DA712" s="61"/>
      <c r="DB712" s="61"/>
      <c r="DC712" s="61"/>
      <c r="DD712" s="61"/>
      <c r="DE712" s="61"/>
      <c r="DF712" s="61"/>
      <c r="DG712" s="61"/>
      <c r="DH712" s="61"/>
      <c r="DI712" s="61"/>
      <c r="DJ712" s="61"/>
      <c r="DK712" s="61"/>
      <c r="DL712" s="61"/>
      <c r="DM712" s="61"/>
    </row>
    <row r="713" spans="1:117" s="25" customFormat="1" x14ac:dyDescent="0.2">
      <c r="A713" s="25" t="s">
        <v>135</v>
      </c>
      <c r="B713" s="25" t="s">
        <v>163</v>
      </c>
      <c r="C713" s="25" t="s">
        <v>154</v>
      </c>
      <c r="I713" s="116"/>
      <c r="J713" s="116"/>
      <c r="K713" s="116"/>
      <c r="L713" s="116"/>
      <c r="M713" s="116"/>
      <c r="N713" s="116"/>
      <c r="U713" s="152" t="s">
        <v>329</v>
      </c>
      <c r="V713" s="152" t="s">
        <v>309</v>
      </c>
      <c r="W713" s="152" t="s">
        <v>149</v>
      </c>
      <c r="AL713" s="117"/>
      <c r="AN713" s="35" t="s">
        <v>6336</v>
      </c>
      <c r="AO713" s="35" t="s">
        <v>6337</v>
      </c>
      <c r="AQ713" s="25" t="str">
        <f t="shared" si="101"/>
        <v>-</v>
      </c>
      <c r="BP713" s="61"/>
      <c r="CT713" s="61"/>
      <c r="CU713" s="61"/>
      <c r="CV713" s="61"/>
      <c r="CW713" s="61"/>
      <c r="CX713" s="61"/>
      <c r="CY713" s="61"/>
      <c r="CZ713" s="61"/>
      <c r="DA713" s="61"/>
      <c r="DB713" s="61"/>
      <c r="DC713" s="61"/>
      <c r="DD713" s="61"/>
      <c r="DE713" s="61"/>
      <c r="DF713" s="61"/>
      <c r="DG713" s="61"/>
      <c r="DH713" s="61"/>
      <c r="DI713" s="61"/>
      <c r="DJ713" s="61"/>
      <c r="DK713" s="61"/>
      <c r="DL713" s="61"/>
      <c r="DM713" s="61"/>
    </row>
    <row r="714" spans="1:117" s="25" customFormat="1" x14ac:dyDescent="0.2">
      <c r="A714" s="25" t="s">
        <v>136</v>
      </c>
      <c r="B714" s="25" t="s">
        <v>163</v>
      </c>
      <c r="C714" s="25" t="s">
        <v>155</v>
      </c>
      <c r="I714" s="116"/>
      <c r="J714" s="116"/>
      <c r="K714" s="116"/>
      <c r="L714" s="116"/>
      <c r="M714" s="116"/>
      <c r="N714" s="116"/>
      <c r="U714" s="152" t="s">
        <v>329</v>
      </c>
      <c r="V714" s="152" t="s">
        <v>310</v>
      </c>
      <c r="W714" s="152" t="s">
        <v>150</v>
      </c>
      <c r="AL714" s="117"/>
      <c r="AN714" s="35" t="s">
        <v>6338</v>
      </c>
      <c r="AO714" s="35" t="s">
        <v>4941</v>
      </c>
      <c r="AQ714" s="25" t="str">
        <f t="shared" si="101"/>
        <v>-</v>
      </c>
      <c r="BP714" s="61"/>
      <c r="CT714" s="61"/>
      <c r="CU714" s="61"/>
      <c r="CV714" s="61"/>
      <c r="CW714" s="61"/>
      <c r="CX714" s="61"/>
      <c r="CY714" s="61"/>
      <c r="CZ714" s="61"/>
      <c r="DA714" s="61"/>
      <c r="DB714" s="61"/>
      <c r="DC714" s="61"/>
      <c r="DD714" s="61"/>
      <c r="DE714" s="61"/>
      <c r="DF714" s="61"/>
      <c r="DG714" s="61"/>
      <c r="DH714" s="61"/>
      <c r="DI714" s="61"/>
      <c r="DJ714" s="61"/>
      <c r="DK714" s="61"/>
      <c r="DL714" s="61"/>
      <c r="DM714" s="61"/>
    </row>
    <row r="715" spans="1:117" s="25" customFormat="1" x14ac:dyDescent="0.2">
      <c r="A715" s="25" t="s">
        <v>137</v>
      </c>
      <c r="B715" s="25" t="s">
        <v>163</v>
      </c>
      <c r="C715" s="25" t="s">
        <v>156</v>
      </c>
      <c r="I715" s="116"/>
      <c r="J715" s="116"/>
      <c r="K715" s="116"/>
      <c r="L715" s="116"/>
      <c r="M715" s="116"/>
      <c r="N715" s="116"/>
      <c r="U715" s="152" t="s">
        <v>329</v>
      </c>
      <c r="V715" s="152" t="s">
        <v>311</v>
      </c>
      <c r="W715" s="152" t="s">
        <v>151</v>
      </c>
      <c r="AL715" s="117"/>
      <c r="AN715" s="35" t="s">
        <v>7204</v>
      </c>
      <c r="AO715" s="35" t="s">
        <v>4943</v>
      </c>
      <c r="AQ715" s="25" t="str">
        <f t="shared" si="101"/>
        <v>-</v>
      </c>
      <c r="BP715" s="61"/>
      <c r="CT715" s="61"/>
      <c r="CU715" s="61"/>
      <c r="CV715" s="61"/>
      <c r="CW715" s="61"/>
      <c r="CX715" s="61"/>
      <c r="CY715" s="61"/>
      <c r="CZ715" s="61"/>
      <c r="DA715" s="61"/>
      <c r="DB715" s="61"/>
      <c r="DC715" s="61"/>
      <c r="DD715" s="61"/>
      <c r="DE715" s="61"/>
      <c r="DF715" s="61"/>
      <c r="DG715" s="61"/>
      <c r="DH715" s="61"/>
      <c r="DI715" s="61"/>
      <c r="DJ715" s="61"/>
      <c r="DK715" s="61"/>
      <c r="DL715" s="61"/>
      <c r="DM715" s="61"/>
    </row>
    <row r="716" spans="1:117" s="25" customFormat="1" x14ac:dyDescent="0.2">
      <c r="A716" s="25" t="s">
        <v>138</v>
      </c>
      <c r="B716" s="25" t="s">
        <v>163</v>
      </c>
      <c r="C716" s="25" t="s">
        <v>157</v>
      </c>
      <c r="I716" s="116"/>
      <c r="J716" s="116"/>
      <c r="K716" s="116"/>
      <c r="L716" s="116"/>
      <c r="M716" s="116"/>
      <c r="N716" s="116"/>
      <c r="U716" s="152" t="s">
        <v>329</v>
      </c>
      <c r="V716" s="152" t="s">
        <v>312</v>
      </c>
      <c r="W716" s="152" t="s">
        <v>152</v>
      </c>
      <c r="AL716" s="117"/>
      <c r="AN716" s="35" t="s">
        <v>6340</v>
      </c>
      <c r="AO716" s="35" t="s">
        <v>6341</v>
      </c>
      <c r="AQ716" s="25" t="str">
        <f t="shared" si="101"/>
        <v>-</v>
      </c>
      <c r="BP716" s="61"/>
      <c r="CT716" s="61"/>
      <c r="CU716" s="61"/>
      <c r="CV716" s="61"/>
      <c r="CW716" s="61"/>
      <c r="CX716" s="61"/>
      <c r="CY716" s="61"/>
      <c r="CZ716" s="61"/>
      <c r="DA716" s="61"/>
      <c r="DB716" s="61"/>
      <c r="DC716" s="61"/>
      <c r="DD716" s="61"/>
      <c r="DE716" s="61"/>
      <c r="DF716" s="61"/>
      <c r="DG716" s="61"/>
      <c r="DH716" s="61"/>
      <c r="DI716" s="61"/>
      <c r="DJ716" s="61"/>
      <c r="DK716" s="61"/>
      <c r="DL716" s="61"/>
      <c r="DM716" s="61"/>
    </row>
    <row r="717" spans="1:117" s="25" customFormat="1" x14ac:dyDescent="0.2">
      <c r="A717" s="25" t="s">
        <v>139</v>
      </c>
      <c r="B717" s="25" t="s">
        <v>163</v>
      </c>
      <c r="C717" s="25" t="s">
        <v>158</v>
      </c>
      <c r="I717" s="116"/>
      <c r="J717" s="116"/>
      <c r="K717" s="116"/>
      <c r="L717" s="116"/>
      <c r="M717" s="116"/>
      <c r="N717" s="116"/>
      <c r="U717" s="152" t="s">
        <v>329</v>
      </c>
      <c r="V717" s="152" t="s">
        <v>313</v>
      </c>
      <c r="W717" s="152" t="s">
        <v>153</v>
      </c>
      <c r="AL717" s="117"/>
      <c r="AN717" s="35" t="s">
        <v>6342</v>
      </c>
      <c r="AO717" s="35" t="s">
        <v>6343</v>
      </c>
      <c r="AQ717" s="25" t="str">
        <f t="shared" si="101"/>
        <v>-</v>
      </c>
      <c r="BP717" s="61"/>
      <c r="CT717" s="61"/>
      <c r="CU717" s="61"/>
      <c r="CV717" s="61"/>
      <c r="CW717" s="61"/>
      <c r="CX717" s="61"/>
      <c r="CY717" s="61"/>
      <c r="CZ717" s="61"/>
      <c r="DA717" s="61"/>
      <c r="DB717" s="61"/>
      <c r="DC717" s="61"/>
      <c r="DD717" s="61"/>
      <c r="DE717" s="61"/>
      <c r="DF717" s="61"/>
      <c r="DG717" s="61"/>
      <c r="DH717" s="61"/>
      <c r="DI717" s="61"/>
      <c r="DJ717" s="61"/>
      <c r="DK717" s="61"/>
      <c r="DL717" s="61"/>
      <c r="DM717" s="61"/>
    </row>
    <row r="718" spans="1:117" s="25" customFormat="1" x14ac:dyDescent="0.2">
      <c r="A718" s="25" t="s">
        <v>140</v>
      </c>
      <c r="B718" s="25" t="s">
        <v>163</v>
      </c>
      <c r="C718" s="25" t="s">
        <v>147</v>
      </c>
      <c r="I718" s="116"/>
      <c r="J718" s="116"/>
      <c r="K718" s="116"/>
      <c r="L718" s="116"/>
      <c r="M718" s="116"/>
      <c r="N718" s="116"/>
      <c r="U718" s="152" t="s">
        <v>329</v>
      </c>
      <c r="V718" s="152" t="s">
        <v>314</v>
      </c>
      <c r="W718" s="152" t="s">
        <v>154</v>
      </c>
      <c r="AL718" s="117"/>
      <c r="AN718" s="35" t="s">
        <v>6344</v>
      </c>
      <c r="AO718" s="35" t="s">
        <v>6345</v>
      </c>
      <c r="AQ718" s="25" t="str">
        <f t="shared" si="101"/>
        <v>-</v>
      </c>
      <c r="BP718" s="61"/>
      <c r="CT718" s="61"/>
      <c r="CU718" s="61"/>
      <c r="CV718" s="61"/>
      <c r="CW718" s="61"/>
      <c r="CX718" s="61"/>
      <c r="CY718" s="61"/>
      <c r="CZ718" s="61"/>
      <c r="DA718" s="61"/>
      <c r="DB718" s="61"/>
      <c r="DC718" s="61"/>
      <c r="DD718" s="61"/>
      <c r="DE718" s="61"/>
      <c r="DF718" s="61"/>
      <c r="DG718" s="61"/>
      <c r="DH718" s="61"/>
      <c r="DI718" s="61"/>
      <c r="DJ718" s="61"/>
      <c r="DK718" s="61"/>
      <c r="DL718" s="61"/>
      <c r="DM718" s="61"/>
    </row>
    <row r="719" spans="1:117" s="25" customFormat="1" x14ac:dyDescent="0.2">
      <c r="A719" s="25" t="s">
        <v>141</v>
      </c>
      <c r="B719" s="25" t="s">
        <v>163</v>
      </c>
      <c r="C719" s="25" t="s">
        <v>148</v>
      </c>
      <c r="I719" s="116"/>
      <c r="J719" s="116"/>
      <c r="K719" s="116"/>
      <c r="L719" s="116"/>
      <c r="M719" s="116"/>
      <c r="N719" s="116"/>
      <c r="U719" s="152" t="s">
        <v>329</v>
      </c>
      <c r="V719" s="152" t="s">
        <v>315</v>
      </c>
      <c r="W719" s="152" t="s">
        <v>155</v>
      </c>
      <c r="AL719" s="117"/>
      <c r="AN719" s="35" t="s">
        <v>6346</v>
      </c>
      <c r="AO719" s="35" t="s">
        <v>6347</v>
      </c>
      <c r="AQ719" s="25" t="str">
        <f t="shared" si="101"/>
        <v>-</v>
      </c>
      <c r="BP719" s="61"/>
      <c r="CT719" s="61"/>
      <c r="CU719" s="61"/>
      <c r="CV719" s="61"/>
      <c r="CW719" s="61"/>
      <c r="CX719" s="61"/>
      <c r="CY719" s="61"/>
      <c r="CZ719" s="61"/>
      <c r="DA719" s="61"/>
      <c r="DB719" s="61"/>
      <c r="DC719" s="61"/>
      <c r="DD719" s="61"/>
      <c r="DE719" s="61"/>
      <c r="DF719" s="61"/>
      <c r="DG719" s="61"/>
      <c r="DH719" s="61"/>
      <c r="DI719" s="61"/>
      <c r="DJ719" s="61"/>
      <c r="DK719" s="61"/>
      <c r="DL719" s="61"/>
      <c r="DM719" s="61"/>
    </row>
    <row r="720" spans="1:117" s="25" customFormat="1" x14ac:dyDescent="0.2">
      <c r="A720" s="25" t="s">
        <v>142</v>
      </c>
      <c r="B720" s="25" t="s">
        <v>163</v>
      </c>
      <c r="C720" s="25" t="s">
        <v>149</v>
      </c>
      <c r="I720" s="116"/>
      <c r="J720" s="116"/>
      <c r="K720" s="116"/>
      <c r="L720" s="116"/>
      <c r="M720" s="116"/>
      <c r="N720" s="116"/>
      <c r="U720" s="152" t="s">
        <v>329</v>
      </c>
      <c r="V720" s="152" t="s">
        <v>316</v>
      </c>
      <c r="W720" s="152" t="s">
        <v>156</v>
      </c>
      <c r="AL720" s="117"/>
      <c r="AN720" s="35" t="s">
        <v>6348</v>
      </c>
      <c r="AO720" s="35" t="s">
        <v>6331</v>
      </c>
      <c r="AQ720" s="25" t="str">
        <f t="shared" si="101"/>
        <v>-</v>
      </c>
      <c r="BP720" s="61"/>
      <c r="CT720" s="61"/>
      <c r="CU720" s="61"/>
      <c r="CV720" s="61"/>
      <c r="CW720" s="61"/>
      <c r="CX720" s="61"/>
      <c r="CY720" s="61"/>
      <c r="CZ720" s="61"/>
      <c r="DA720" s="61"/>
      <c r="DB720" s="61"/>
      <c r="DC720" s="61"/>
      <c r="DD720" s="61"/>
      <c r="DE720" s="61"/>
      <c r="DF720" s="61"/>
      <c r="DG720" s="61"/>
      <c r="DH720" s="61"/>
      <c r="DI720" s="61"/>
      <c r="DJ720" s="61"/>
      <c r="DK720" s="61"/>
      <c r="DL720" s="61"/>
      <c r="DM720" s="61"/>
    </row>
    <row r="721" spans="1:117" s="25" customFormat="1" x14ac:dyDescent="0.2">
      <c r="A721" s="25" t="s">
        <v>143</v>
      </c>
      <c r="B721" s="25" t="s">
        <v>163</v>
      </c>
      <c r="C721" s="25" t="s">
        <v>150</v>
      </c>
      <c r="I721" s="116"/>
      <c r="J721" s="116"/>
      <c r="K721" s="116"/>
      <c r="L721" s="116"/>
      <c r="M721" s="116"/>
      <c r="N721" s="116"/>
      <c r="U721" s="152" t="s">
        <v>329</v>
      </c>
      <c r="V721" s="152" t="s">
        <v>317</v>
      </c>
      <c r="W721" s="152" t="s">
        <v>157</v>
      </c>
      <c r="AL721" s="117"/>
      <c r="AN721" s="35" t="s">
        <v>5315</v>
      </c>
      <c r="AO721" s="35" t="s">
        <v>5312</v>
      </c>
      <c r="AQ721" s="25" t="str">
        <f t="shared" si="101"/>
        <v>-</v>
      </c>
      <c r="BP721" s="61"/>
      <c r="CT721" s="61"/>
      <c r="CU721" s="61"/>
      <c r="CV721" s="61"/>
      <c r="CW721" s="61"/>
      <c r="CX721" s="61"/>
      <c r="CY721" s="61"/>
      <c r="CZ721" s="61"/>
      <c r="DA721" s="61"/>
      <c r="DB721" s="61"/>
      <c r="DC721" s="61"/>
      <c r="DD721" s="61"/>
      <c r="DE721" s="61"/>
      <c r="DF721" s="61"/>
      <c r="DG721" s="61"/>
      <c r="DH721" s="61"/>
      <c r="DI721" s="61"/>
      <c r="DJ721" s="61"/>
      <c r="DK721" s="61"/>
      <c r="DL721" s="61"/>
      <c r="DM721" s="61"/>
    </row>
    <row r="722" spans="1:117" s="25" customFormat="1" x14ac:dyDescent="0.2">
      <c r="A722" s="25" t="s">
        <v>144</v>
      </c>
      <c r="B722" s="25" t="s">
        <v>163</v>
      </c>
      <c r="C722" s="25" t="s">
        <v>151</v>
      </c>
      <c r="I722" s="116"/>
      <c r="J722" s="116"/>
      <c r="K722" s="116"/>
      <c r="L722" s="116"/>
      <c r="M722" s="116"/>
      <c r="N722" s="116"/>
      <c r="U722" s="152" t="s">
        <v>329</v>
      </c>
      <c r="V722" s="152" t="s">
        <v>318</v>
      </c>
      <c r="W722" s="152" t="s">
        <v>158</v>
      </c>
      <c r="AL722" s="117"/>
      <c r="AN722" s="35" t="s">
        <v>6349</v>
      </c>
      <c r="AO722" s="35" t="s">
        <v>6347</v>
      </c>
      <c r="AQ722" s="25" t="str">
        <f t="shared" si="101"/>
        <v>-</v>
      </c>
      <c r="BP722" s="61"/>
      <c r="CT722" s="61"/>
      <c r="CU722" s="61"/>
      <c r="CV722" s="61"/>
      <c r="CW722" s="61"/>
      <c r="CX722" s="61"/>
      <c r="CY722" s="61"/>
      <c r="CZ722" s="61"/>
      <c r="DA722" s="61"/>
      <c r="DB722" s="61"/>
      <c r="DC722" s="61"/>
      <c r="DD722" s="61"/>
      <c r="DE722" s="61"/>
      <c r="DF722" s="61"/>
      <c r="DG722" s="61"/>
      <c r="DH722" s="61"/>
      <c r="DI722" s="61"/>
      <c r="DJ722" s="61"/>
      <c r="DK722" s="61"/>
      <c r="DL722" s="61"/>
      <c r="DM722" s="61"/>
    </row>
    <row r="723" spans="1:117" s="25" customFormat="1" x14ac:dyDescent="0.2">
      <c r="A723" s="25" t="s">
        <v>1</v>
      </c>
      <c r="B723" s="25" t="s">
        <v>164</v>
      </c>
      <c r="C723" s="25" t="s">
        <v>152</v>
      </c>
      <c r="I723" s="116"/>
      <c r="J723" s="116"/>
      <c r="K723" s="116"/>
      <c r="L723" s="116"/>
      <c r="M723" s="116"/>
      <c r="N723" s="116"/>
      <c r="U723" s="152" t="s">
        <v>330</v>
      </c>
      <c r="V723" s="152" t="s">
        <v>319</v>
      </c>
      <c r="W723" s="152" t="s">
        <v>147</v>
      </c>
      <c r="AL723" s="117"/>
      <c r="AN723" s="35" t="s">
        <v>6350</v>
      </c>
      <c r="AO723" s="35" t="s">
        <v>4926</v>
      </c>
      <c r="AQ723" s="25" t="str">
        <f t="shared" si="101"/>
        <v>-</v>
      </c>
      <c r="BP723" s="61"/>
      <c r="CT723" s="61"/>
      <c r="CU723" s="61"/>
      <c r="CV723" s="61"/>
      <c r="CW723" s="61"/>
      <c r="CX723" s="61"/>
      <c r="CY723" s="61"/>
      <c r="CZ723" s="61"/>
      <c r="DA723" s="61"/>
      <c r="DB723" s="61"/>
      <c r="DC723" s="61"/>
      <c r="DD723" s="61"/>
      <c r="DE723" s="61"/>
      <c r="DF723" s="61"/>
      <c r="DG723" s="61"/>
      <c r="DH723" s="61"/>
      <c r="DI723" s="61"/>
      <c r="DJ723" s="61"/>
      <c r="DK723" s="61"/>
      <c r="DL723" s="61"/>
      <c r="DM723" s="61"/>
    </row>
    <row r="724" spans="1:117" s="25" customFormat="1" x14ac:dyDescent="0.2">
      <c r="A724" s="25" t="s">
        <v>2</v>
      </c>
      <c r="B724" s="25" t="s">
        <v>164</v>
      </c>
      <c r="C724" s="25" t="s">
        <v>153</v>
      </c>
      <c r="I724" s="116"/>
      <c r="J724" s="116"/>
      <c r="K724" s="116"/>
      <c r="L724" s="116"/>
      <c r="M724" s="116"/>
      <c r="N724" s="116"/>
      <c r="U724" s="152" t="s">
        <v>330</v>
      </c>
      <c r="V724" s="152" t="s">
        <v>320</v>
      </c>
      <c r="W724" s="152" t="s">
        <v>148</v>
      </c>
      <c r="AL724" s="117"/>
      <c r="AN724" s="35" t="s">
        <v>6351</v>
      </c>
      <c r="AO724" s="35" t="s">
        <v>6337</v>
      </c>
      <c r="AQ724" s="25" t="str">
        <f t="shared" si="101"/>
        <v>-</v>
      </c>
      <c r="BP724" s="61"/>
      <c r="CT724" s="61"/>
      <c r="CU724" s="61"/>
      <c r="CV724" s="61"/>
      <c r="CW724" s="61"/>
      <c r="CX724" s="61"/>
      <c r="CY724" s="61"/>
      <c r="CZ724" s="61"/>
      <c r="DA724" s="61"/>
      <c r="DB724" s="61"/>
      <c r="DC724" s="61"/>
      <c r="DD724" s="61"/>
      <c r="DE724" s="61"/>
      <c r="DF724" s="61"/>
      <c r="DG724" s="61"/>
      <c r="DH724" s="61"/>
      <c r="DI724" s="61"/>
      <c r="DJ724" s="61"/>
      <c r="DK724" s="61"/>
      <c r="DL724" s="61"/>
      <c r="DM724" s="61"/>
    </row>
    <row r="725" spans="1:117" s="25" customFormat="1" x14ac:dyDescent="0.2">
      <c r="A725" s="25" t="s">
        <v>3</v>
      </c>
      <c r="B725" s="25" t="s">
        <v>164</v>
      </c>
      <c r="C725" s="25" t="s">
        <v>154</v>
      </c>
      <c r="I725" s="116"/>
      <c r="J725" s="116"/>
      <c r="K725" s="116"/>
      <c r="L725" s="116"/>
      <c r="M725" s="116"/>
      <c r="N725" s="116"/>
      <c r="U725" s="152" t="s">
        <v>330</v>
      </c>
      <c r="V725" s="152" t="s">
        <v>321</v>
      </c>
      <c r="W725" s="152" t="s">
        <v>149</v>
      </c>
      <c r="AL725" s="117"/>
      <c r="AN725" s="35" t="s">
        <v>6352</v>
      </c>
      <c r="AO725" s="35" t="s">
        <v>4943</v>
      </c>
      <c r="AQ725" s="25" t="str">
        <f t="shared" si="101"/>
        <v>-</v>
      </c>
      <c r="BP725" s="61"/>
      <c r="CT725" s="61"/>
      <c r="CU725" s="61"/>
      <c r="CV725" s="61"/>
      <c r="CW725" s="61"/>
      <c r="CX725" s="61"/>
      <c r="CY725" s="61"/>
      <c r="CZ725" s="61"/>
      <c r="DA725" s="61"/>
      <c r="DB725" s="61"/>
      <c r="DC725" s="61"/>
      <c r="DD725" s="61"/>
      <c r="DE725" s="61"/>
      <c r="DF725" s="61"/>
      <c r="DG725" s="61"/>
      <c r="DH725" s="61"/>
      <c r="DI725" s="61"/>
      <c r="DJ725" s="61"/>
      <c r="DK725" s="61"/>
      <c r="DL725" s="61"/>
      <c r="DM725" s="61"/>
    </row>
    <row r="726" spans="1:117" s="25" customFormat="1" x14ac:dyDescent="0.2">
      <c r="A726" s="25" t="s">
        <v>4</v>
      </c>
      <c r="B726" s="25" t="s">
        <v>164</v>
      </c>
      <c r="C726" s="25" t="s">
        <v>155</v>
      </c>
      <c r="I726" s="116"/>
      <c r="J726" s="116"/>
      <c r="K726" s="116"/>
      <c r="L726" s="116"/>
      <c r="M726" s="116"/>
      <c r="N726" s="116"/>
      <c r="U726" s="152" t="s">
        <v>330</v>
      </c>
      <c r="V726" s="152" t="s">
        <v>322</v>
      </c>
      <c r="W726" s="152" t="s">
        <v>150</v>
      </c>
      <c r="AL726" s="117"/>
      <c r="AN726" s="35" t="s">
        <v>6353</v>
      </c>
      <c r="AO726" s="35" t="s">
        <v>4941</v>
      </c>
      <c r="AQ726" s="25" t="str">
        <f t="shared" si="101"/>
        <v>-</v>
      </c>
      <c r="BP726" s="61"/>
      <c r="CT726" s="61"/>
      <c r="CU726" s="61"/>
      <c r="CV726" s="61"/>
      <c r="CW726" s="61"/>
      <c r="CX726" s="61"/>
      <c r="CY726" s="61"/>
      <c r="CZ726" s="61"/>
      <c r="DA726" s="61"/>
      <c r="DB726" s="61"/>
      <c r="DC726" s="61"/>
      <c r="DD726" s="61"/>
      <c r="DE726" s="61"/>
      <c r="DF726" s="61"/>
      <c r="DG726" s="61"/>
      <c r="DH726" s="61"/>
      <c r="DI726" s="61"/>
      <c r="DJ726" s="61"/>
      <c r="DK726" s="61"/>
      <c r="DL726" s="61"/>
      <c r="DM726" s="61"/>
    </row>
    <row r="727" spans="1:117" s="25" customFormat="1" x14ac:dyDescent="0.2">
      <c r="A727" s="25" t="s">
        <v>5</v>
      </c>
      <c r="B727" s="25" t="s">
        <v>164</v>
      </c>
      <c r="C727" s="25" t="s">
        <v>156</v>
      </c>
      <c r="I727" s="116"/>
      <c r="J727" s="116"/>
      <c r="K727" s="116"/>
      <c r="L727" s="116"/>
      <c r="M727" s="116"/>
      <c r="N727" s="116"/>
      <c r="U727" s="152" t="s">
        <v>330</v>
      </c>
      <c r="V727" s="152" t="s">
        <v>323</v>
      </c>
      <c r="W727" s="152" t="s">
        <v>151</v>
      </c>
      <c r="AL727" s="117"/>
      <c r="AN727" s="35" t="s">
        <v>6354</v>
      </c>
      <c r="AO727" s="35" t="s">
        <v>6355</v>
      </c>
      <c r="AQ727" s="25" t="str">
        <f t="shared" si="101"/>
        <v>-</v>
      </c>
      <c r="BP727" s="61"/>
      <c r="CT727" s="61"/>
      <c r="CU727" s="61"/>
      <c r="CV727" s="61"/>
      <c r="CW727" s="61"/>
      <c r="CX727" s="61"/>
      <c r="CY727" s="61"/>
      <c r="CZ727" s="61"/>
      <c r="DA727" s="61"/>
      <c r="DB727" s="61"/>
      <c r="DC727" s="61"/>
      <c r="DD727" s="61"/>
      <c r="DE727" s="61"/>
      <c r="DF727" s="61"/>
      <c r="DG727" s="61"/>
      <c r="DH727" s="61"/>
      <c r="DI727" s="61"/>
      <c r="DJ727" s="61"/>
      <c r="DK727" s="61"/>
      <c r="DL727" s="61"/>
      <c r="DM727" s="61"/>
    </row>
    <row r="728" spans="1:117" s="25" customFormat="1" x14ac:dyDescent="0.2">
      <c r="A728" s="25" t="s">
        <v>6</v>
      </c>
      <c r="B728" s="25" t="s">
        <v>164</v>
      </c>
      <c r="C728" s="25" t="s">
        <v>157</v>
      </c>
      <c r="I728" s="116"/>
      <c r="J728" s="116"/>
      <c r="K728" s="116"/>
      <c r="L728" s="116"/>
      <c r="M728" s="116"/>
      <c r="N728" s="116"/>
      <c r="U728" s="152" t="s">
        <v>330</v>
      </c>
      <c r="V728" s="152" t="s">
        <v>324</v>
      </c>
      <c r="W728" s="152" t="s">
        <v>152</v>
      </c>
      <c r="AL728" s="117"/>
      <c r="AN728" s="35" t="s">
        <v>6356</v>
      </c>
      <c r="AO728" s="35" t="s">
        <v>4938</v>
      </c>
      <c r="AQ728" s="25" t="str">
        <f t="shared" si="101"/>
        <v>-</v>
      </c>
      <c r="BP728" s="61"/>
      <c r="CT728" s="61"/>
      <c r="CU728" s="61"/>
      <c r="CV728" s="61"/>
      <c r="CW728" s="61"/>
      <c r="CX728" s="61"/>
      <c r="CY728" s="61"/>
      <c r="CZ728" s="61"/>
      <c r="DA728" s="61"/>
      <c r="DB728" s="61"/>
      <c r="DC728" s="61"/>
      <c r="DD728" s="61"/>
      <c r="DE728" s="61"/>
      <c r="DF728" s="61"/>
      <c r="DG728" s="61"/>
      <c r="DH728" s="61"/>
      <c r="DI728" s="61"/>
      <c r="DJ728" s="61"/>
      <c r="DK728" s="61"/>
      <c r="DL728" s="61"/>
      <c r="DM728" s="61"/>
    </row>
    <row r="729" spans="1:117" s="25" customFormat="1" x14ac:dyDescent="0.2">
      <c r="A729" s="25" t="s">
        <v>7</v>
      </c>
      <c r="B729" s="25" t="s">
        <v>164</v>
      </c>
      <c r="C729" s="25" t="s">
        <v>158</v>
      </c>
      <c r="I729" s="116"/>
      <c r="J729" s="116"/>
      <c r="K729" s="116"/>
      <c r="L729" s="116"/>
      <c r="M729" s="116"/>
      <c r="N729" s="116"/>
      <c r="U729" s="152" t="s">
        <v>330</v>
      </c>
      <c r="V729" s="152" t="s">
        <v>325</v>
      </c>
      <c r="W729" s="152" t="s">
        <v>153</v>
      </c>
      <c r="AL729" s="117"/>
      <c r="AN729" s="35" t="s">
        <v>6357</v>
      </c>
      <c r="AO729" s="35" t="s">
        <v>6329</v>
      </c>
      <c r="AQ729" s="25" t="str">
        <f t="shared" si="101"/>
        <v>-</v>
      </c>
      <c r="BP729" s="61"/>
      <c r="CT729" s="61"/>
      <c r="CU729" s="61"/>
      <c r="CV729" s="61"/>
      <c r="CW729" s="61"/>
      <c r="CX729" s="61"/>
      <c r="CY729" s="61"/>
      <c r="CZ729" s="61"/>
      <c r="DA729" s="61"/>
      <c r="DB729" s="61"/>
      <c r="DC729" s="61"/>
      <c r="DD729" s="61"/>
      <c r="DE729" s="61"/>
      <c r="DF729" s="61"/>
      <c r="DG729" s="61"/>
      <c r="DH729" s="61"/>
      <c r="DI729" s="61"/>
      <c r="DJ729" s="61"/>
      <c r="DK729" s="61"/>
      <c r="DL729" s="61"/>
      <c r="DM729" s="61"/>
    </row>
    <row r="730" spans="1:117" s="25" customFormat="1" x14ac:dyDescent="0.2">
      <c r="A730" s="25" t="s">
        <v>8</v>
      </c>
      <c r="B730" s="25" t="s">
        <v>164</v>
      </c>
      <c r="C730" s="25" t="s">
        <v>147</v>
      </c>
      <c r="I730" s="116"/>
      <c r="J730" s="116"/>
      <c r="K730" s="116"/>
      <c r="L730" s="116"/>
      <c r="M730" s="116"/>
      <c r="N730" s="116"/>
      <c r="U730" s="152" t="s">
        <v>330</v>
      </c>
      <c r="V730" s="152" t="s">
        <v>326</v>
      </c>
      <c r="W730" s="152" t="s">
        <v>154</v>
      </c>
      <c r="AL730" s="117"/>
      <c r="AN730" s="35" t="s">
        <v>6358</v>
      </c>
      <c r="AO730" s="35" t="s">
        <v>6331</v>
      </c>
      <c r="AQ730" s="25" t="str">
        <f t="shared" si="101"/>
        <v>-</v>
      </c>
      <c r="BP730" s="61"/>
      <c r="CT730" s="61"/>
      <c r="CU730" s="61"/>
      <c r="CV730" s="61"/>
      <c r="CW730" s="61"/>
      <c r="CX730" s="61"/>
      <c r="CY730" s="61"/>
      <c r="CZ730" s="61"/>
      <c r="DA730" s="61"/>
      <c r="DB730" s="61"/>
      <c r="DC730" s="61"/>
      <c r="DD730" s="61"/>
      <c r="DE730" s="61"/>
      <c r="DF730" s="61"/>
      <c r="DG730" s="61"/>
      <c r="DH730" s="61"/>
      <c r="DI730" s="61"/>
      <c r="DJ730" s="61"/>
      <c r="DK730" s="61"/>
      <c r="DL730" s="61"/>
      <c r="DM730" s="61"/>
    </row>
    <row r="731" spans="1:117" s="25" customFormat="1" x14ac:dyDescent="0.2">
      <c r="A731" s="25" t="s">
        <v>9</v>
      </c>
      <c r="B731" s="25" t="s">
        <v>164</v>
      </c>
      <c r="C731" s="25" t="s">
        <v>148</v>
      </c>
      <c r="I731" s="116"/>
      <c r="J731" s="116"/>
      <c r="K731" s="116"/>
      <c r="L731" s="116"/>
      <c r="M731" s="116"/>
      <c r="N731" s="116"/>
      <c r="U731" s="152" t="s">
        <v>330</v>
      </c>
      <c r="V731" s="152" t="s">
        <v>327</v>
      </c>
      <c r="W731" s="152" t="s">
        <v>155</v>
      </c>
      <c r="AL731" s="117"/>
      <c r="AN731" s="35" t="s">
        <v>6359</v>
      </c>
      <c r="AO731" s="35" t="s">
        <v>4926</v>
      </c>
      <c r="AQ731" s="25" t="str">
        <f t="shared" si="101"/>
        <v>-</v>
      </c>
      <c r="BP731" s="61"/>
      <c r="CT731" s="61"/>
      <c r="CU731" s="61"/>
      <c r="CV731" s="61"/>
      <c r="CW731" s="61"/>
      <c r="CX731" s="61"/>
      <c r="CY731" s="61"/>
      <c r="CZ731" s="61"/>
      <c r="DA731" s="61"/>
      <c r="DB731" s="61"/>
      <c r="DC731" s="61"/>
      <c r="DD731" s="61"/>
      <c r="DE731" s="61"/>
      <c r="DF731" s="61"/>
      <c r="DG731" s="61"/>
      <c r="DH731" s="61"/>
      <c r="DI731" s="61"/>
      <c r="DJ731" s="61"/>
      <c r="DK731" s="61"/>
      <c r="DL731" s="61"/>
      <c r="DM731" s="61"/>
    </row>
    <row r="732" spans="1:117" s="25" customFormat="1" x14ac:dyDescent="0.2">
      <c r="A732" s="25" t="s">
        <v>10</v>
      </c>
      <c r="B732" s="25" t="s">
        <v>164</v>
      </c>
      <c r="C732" s="25" t="s">
        <v>149</v>
      </c>
      <c r="I732" s="116"/>
      <c r="J732" s="116"/>
      <c r="K732" s="116"/>
      <c r="L732" s="116"/>
      <c r="M732" s="116"/>
      <c r="N732" s="116"/>
      <c r="U732" s="152" t="s">
        <v>330</v>
      </c>
      <c r="V732" s="152" t="s">
        <v>328</v>
      </c>
      <c r="W732" s="152" t="s">
        <v>156</v>
      </c>
      <c r="AL732" s="117"/>
      <c r="AN732" s="35" t="s">
        <v>6360</v>
      </c>
      <c r="AO732" s="35" t="s">
        <v>6341</v>
      </c>
      <c r="AQ732" s="25" t="str">
        <f t="shared" si="101"/>
        <v>-</v>
      </c>
      <c r="BP732" s="61"/>
      <c r="CT732" s="61"/>
      <c r="CU732" s="61"/>
      <c r="CV732" s="61"/>
      <c r="CW732" s="61"/>
      <c r="CX732" s="61"/>
      <c r="CY732" s="61"/>
      <c r="CZ732" s="61"/>
      <c r="DA732" s="61"/>
      <c r="DB732" s="61"/>
      <c r="DC732" s="61"/>
      <c r="DD732" s="61"/>
      <c r="DE732" s="61"/>
      <c r="DF732" s="61"/>
      <c r="DG732" s="61"/>
      <c r="DH732" s="61"/>
      <c r="DI732" s="61"/>
      <c r="DJ732" s="61"/>
      <c r="DK732" s="61"/>
      <c r="DL732" s="61"/>
      <c r="DM732" s="61"/>
    </row>
    <row r="733" spans="1:117" s="25" customFormat="1" x14ac:dyDescent="0.2">
      <c r="A733" s="25" t="s">
        <v>11</v>
      </c>
      <c r="B733" s="25" t="s">
        <v>164</v>
      </c>
      <c r="C733" s="25" t="s">
        <v>150</v>
      </c>
      <c r="I733" s="116"/>
      <c r="J733" s="116"/>
      <c r="K733" s="116"/>
      <c r="L733" s="116"/>
      <c r="M733" s="116"/>
      <c r="N733" s="116"/>
      <c r="U733" s="152" t="s">
        <v>330</v>
      </c>
      <c r="V733" s="152" t="s">
        <v>329</v>
      </c>
      <c r="W733" s="152" t="s">
        <v>157</v>
      </c>
      <c r="AL733" s="117"/>
      <c r="AN733" s="35" t="s">
        <v>6361</v>
      </c>
      <c r="AO733" s="35" t="s">
        <v>6345</v>
      </c>
      <c r="AQ733" s="25" t="str">
        <f t="shared" si="101"/>
        <v>-</v>
      </c>
      <c r="BP733" s="61"/>
      <c r="CT733" s="61"/>
      <c r="CU733" s="61"/>
      <c r="CV733" s="61"/>
      <c r="CW733" s="61"/>
      <c r="CX733" s="61"/>
      <c r="CY733" s="61"/>
      <c r="CZ733" s="61"/>
      <c r="DA733" s="61"/>
      <c r="DB733" s="61"/>
      <c r="DC733" s="61"/>
      <c r="DD733" s="61"/>
      <c r="DE733" s="61"/>
      <c r="DF733" s="61"/>
      <c r="DG733" s="61"/>
      <c r="DH733" s="61"/>
      <c r="DI733" s="61"/>
      <c r="DJ733" s="61"/>
      <c r="DK733" s="61"/>
      <c r="DL733" s="61"/>
      <c r="DM733" s="61"/>
    </row>
    <row r="734" spans="1:117" s="25" customFormat="1" x14ac:dyDescent="0.2">
      <c r="A734" s="25" t="s">
        <v>12</v>
      </c>
      <c r="B734" s="25" t="s">
        <v>164</v>
      </c>
      <c r="C734" s="25" t="s">
        <v>151</v>
      </c>
      <c r="I734" s="116"/>
      <c r="J734" s="116"/>
      <c r="K734" s="116"/>
      <c r="L734" s="116"/>
      <c r="M734" s="116"/>
      <c r="N734" s="116"/>
      <c r="U734" s="152" t="s">
        <v>330</v>
      </c>
      <c r="V734" s="152" t="s">
        <v>330</v>
      </c>
      <c r="W734" s="152" t="s">
        <v>158</v>
      </c>
      <c r="AL734" s="117"/>
      <c r="AN734" s="35" t="s">
        <v>5314</v>
      </c>
      <c r="AO734" s="35" t="s">
        <v>5312</v>
      </c>
      <c r="AQ734" s="25" t="str">
        <f t="shared" si="101"/>
        <v>-</v>
      </c>
      <c r="BP734" s="61"/>
      <c r="CT734" s="61"/>
      <c r="CU734" s="61"/>
      <c r="CV734" s="61"/>
      <c r="CW734" s="61"/>
      <c r="CX734" s="61"/>
      <c r="CY734" s="61"/>
      <c r="CZ734" s="61"/>
      <c r="DA734" s="61"/>
      <c r="DB734" s="61"/>
      <c r="DC734" s="61"/>
      <c r="DD734" s="61"/>
      <c r="DE734" s="61"/>
      <c r="DF734" s="61"/>
      <c r="DG734" s="61"/>
      <c r="DH734" s="61"/>
      <c r="DI734" s="61"/>
      <c r="DJ734" s="61"/>
      <c r="DK734" s="61"/>
      <c r="DL734" s="61"/>
      <c r="DM734" s="61"/>
    </row>
    <row r="735" spans="1:117" s="25" customFormat="1" x14ac:dyDescent="0.2">
      <c r="A735" s="25" t="s">
        <v>13</v>
      </c>
      <c r="B735" s="25" t="s">
        <v>164</v>
      </c>
      <c r="C735" s="25" t="s">
        <v>151</v>
      </c>
      <c r="I735" s="116"/>
      <c r="J735" s="116"/>
      <c r="K735" s="116"/>
      <c r="L735" s="116"/>
      <c r="M735" s="116"/>
      <c r="N735" s="116"/>
      <c r="U735" s="152" t="s">
        <v>331</v>
      </c>
      <c r="V735" s="152" t="s">
        <v>331</v>
      </c>
      <c r="W735" s="152" t="s">
        <v>147</v>
      </c>
      <c r="AL735" s="117"/>
      <c r="AN735" s="35" t="s">
        <v>6362</v>
      </c>
      <c r="AO735" s="35" t="s">
        <v>6345</v>
      </c>
      <c r="AQ735" s="25" t="str">
        <f t="shared" si="101"/>
        <v>-</v>
      </c>
      <c r="BP735" s="61"/>
      <c r="CT735" s="61"/>
      <c r="CU735" s="61"/>
      <c r="CV735" s="61"/>
      <c r="CW735" s="61"/>
      <c r="CX735" s="61"/>
      <c r="CY735" s="61"/>
      <c r="CZ735" s="61"/>
      <c r="DA735" s="61"/>
      <c r="DB735" s="61"/>
      <c r="DC735" s="61"/>
      <c r="DD735" s="61"/>
      <c r="DE735" s="61"/>
      <c r="DF735" s="61"/>
      <c r="DG735" s="61"/>
      <c r="DH735" s="61"/>
      <c r="DI735" s="61"/>
      <c r="DJ735" s="61"/>
      <c r="DK735" s="61"/>
      <c r="DL735" s="61"/>
      <c r="DM735" s="61"/>
    </row>
    <row r="736" spans="1:117" s="25" customFormat="1" x14ac:dyDescent="0.2">
      <c r="A736" s="25" t="s">
        <v>14</v>
      </c>
      <c r="B736" s="25" t="s">
        <v>164</v>
      </c>
      <c r="C736" s="25" t="s">
        <v>152</v>
      </c>
      <c r="I736" s="116"/>
      <c r="J736" s="116"/>
      <c r="K736" s="116"/>
      <c r="L736" s="116"/>
      <c r="M736" s="116"/>
      <c r="N736" s="116"/>
      <c r="U736" s="152" t="s">
        <v>331</v>
      </c>
      <c r="V736" s="152" t="s">
        <v>332</v>
      </c>
      <c r="W736" s="152" t="s">
        <v>148</v>
      </c>
      <c r="AL736" s="117"/>
      <c r="AN736" s="35" t="s">
        <v>6363</v>
      </c>
      <c r="AO736" s="35" t="s">
        <v>6333</v>
      </c>
      <c r="AQ736" s="25" t="str">
        <f t="shared" si="101"/>
        <v>-</v>
      </c>
      <c r="BP736" s="61"/>
      <c r="CT736" s="61"/>
      <c r="CU736" s="61"/>
      <c r="CV736" s="61"/>
      <c r="CW736" s="61"/>
      <c r="CX736" s="61"/>
      <c r="CY736" s="61"/>
      <c r="CZ736" s="61"/>
      <c r="DA736" s="61"/>
      <c r="DB736" s="61"/>
      <c r="DC736" s="61"/>
      <c r="DD736" s="61"/>
      <c r="DE736" s="61"/>
      <c r="DF736" s="61"/>
      <c r="DG736" s="61"/>
      <c r="DH736" s="61"/>
      <c r="DI736" s="61"/>
      <c r="DJ736" s="61"/>
      <c r="DK736" s="61"/>
      <c r="DL736" s="61"/>
      <c r="DM736" s="61"/>
    </row>
    <row r="737" spans="1:117" s="25" customFormat="1" x14ac:dyDescent="0.2">
      <c r="A737" s="25" t="s">
        <v>15</v>
      </c>
      <c r="B737" s="25" t="s">
        <v>164</v>
      </c>
      <c r="C737" s="25" t="s">
        <v>153</v>
      </c>
      <c r="I737" s="116"/>
      <c r="J737" s="116"/>
      <c r="K737" s="116"/>
      <c r="L737" s="116"/>
      <c r="M737" s="116"/>
      <c r="N737" s="116"/>
      <c r="U737" s="152" t="s">
        <v>331</v>
      </c>
      <c r="V737" s="152" t="s">
        <v>333</v>
      </c>
      <c r="W737" s="152" t="s">
        <v>149</v>
      </c>
      <c r="AL737" s="117"/>
      <c r="AN737" s="35" t="s">
        <v>6364</v>
      </c>
      <c r="AO737" s="35" t="s">
        <v>6345</v>
      </c>
      <c r="AQ737" s="25" t="str">
        <f t="shared" si="101"/>
        <v>-</v>
      </c>
      <c r="BP737" s="61"/>
      <c r="CT737" s="61"/>
      <c r="CU737" s="61"/>
      <c r="CV737" s="61"/>
      <c r="CW737" s="61"/>
      <c r="CX737" s="61"/>
      <c r="CY737" s="61"/>
      <c r="CZ737" s="61"/>
      <c r="DA737" s="61"/>
      <c r="DB737" s="61"/>
      <c r="DC737" s="61"/>
      <c r="DD737" s="61"/>
      <c r="DE737" s="61"/>
      <c r="DF737" s="61"/>
      <c r="DG737" s="61"/>
      <c r="DH737" s="61"/>
      <c r="DI737" s="61"/>
      <c r="DJ737" s="61"/>
      <c r="DK737" s="61"/>
      <c r="DL737" s="61"/>
      <c r="DM737" s="61"/>
    </row>
    <row r="738" spans="1:117" s="25" customFormat="1" x14ac:dyDescent="0.2">
      <c r="A738" s="25" t="s">
        <v>16</v>
      </c>
      <c r="B738" s="25" t="s">
        <v>164</v>
      </c>
      <c r="C738" s="25" t="s">
        <v>154</v>
      </c>
      <c r="I738" s="116"/>
      <c r="J738" s="116"/>
      <c r="K738" s="116"/>
      <c r="L738" s="116"/>
      <c r="M738" s="116"/>
      <c r="N738" s="116"/>
      <c r="U738" s="152" t="s">
        <v>331</v>
      </c>
      <c r="V738" s="152" t="s">
        <v>334</v>
      </c>
      <c r="W738" s="152" t="s">
        <v>150</v>
      </c>
      <c r="AL738" s="117"/>
      <c r="AN738" s="35" t="s">
        <v>6365</v>
      </c>
      <c r="AO738" s="35" t="s">
        <v>4943</v>
      </c>
      <c r="AQ738" s="25" t="str">
        <f t="shared" si="101"/>
        <v>-</v>
      </c>
      <c r="BP738" s="61"/>
      <c r="CT738" s="61"/>
      <c r="CU738" s="61"/>
      <c r="CV738" s="61"/>
      <c r="CW738" s="61"/>
      <c r="CX738" s="61"/>
      <c r="CY738" s="61"/>
      <c r="CZ738" s="61"/>
      <c r="DA738" s="61"/>
      <c r="DB738" s="61"/>
      <c r="DC738" s="61"/>
      <c r="DD738" s="61"/>
      <c r="DE738" s="61"/>
      <c r="DF738" s="61"/>
      <c r="DG738" s="61"/>
      <c r="DH738" s="61"/>
      <c r="DI738" s="61"/>
      <c r="DJ738" s="61"/>
      <c r="DK738" s="61"/>
      <c r="DL738" s="61"/>
      <c r="DM738" s="61"/>
    </row>
    <row r="739" spans="1:117" s="25" customFormat="1" x14ac:dyDescent="0.2">
      <c r="A739" s="25" t="s">
        <v>17</v>
      </c>
      <c r="B739" s="25" t="s">
        <v>164</v>
      </c>
      <c r="C739" s="25" t="s">
        <v>155</v>
      </c>
      <c r="I739" s="116"/>
      <c r="J739" s="116"/>
      <c r="K739" s="116"/>
      <c r="L739" s="116"/>
      <c r="M739" s="116"/>
      <c r="N739" s="116"/>
      <c r="U739" s="152" t="s">
        <v>331</v>
      </c>
      <c r="V739" s="152" t="s">
        <v>335</v>
      </c>
      <c r="W739" s="152" t="s">
        <v>151</v>
      </c>
      <c r="AL739" s="117"/>
      <c r="AN739" s="35" t="s">
        <v>6366</v>
      </c>
      <c r="AO739" s="35" t="s">
        <v>4941</v>
      </c>
      <c r="AQ739" s="25" t="str">
        <f t="shared" si="101"/>
        <v>-</v>
      </c>
      <c r="BP739" s="61"/>
      <c r="CT739" s="61"/>
      <c r="CU739" s="61"/>
      <c r="CV739" s="61"/>
      <c r="CW739" s="61"/>
      <c r="CX739" s="61"/>
      <c r="CY739" s="61"/>
      <c r="CZ739" s="61"/>
      <c r="DA739" s="61"/>
      <c r="DB739" s="61"/>
      <c r="DC739" s="61"/>
      <c r="DD739" s="61"/>
      <c r="DE739" s="61"/>
      <c r="DF739" s="61"/>
      <c r="DG739" s="61"/>
      <c r="DH739" s="61"/>
      <c r="DI739" s="61"/>
      <c r="DJ739" s="61"/>
      <c r="DK739" s="61"/>
      <c r="DL739" s="61"/>
      <c r="DM739" s="61"/>
    </row>
    <row r="740" spans="1:117" s="25" customFormat="1" x14ac:dyDescent="0.2">
      <c r="A740" s="25" t="s">
        <v>18</v>
      </c>
      <c r="B740" s="25" t="s">
        <v>164</v>
      </c>
      <c r="C740" s="25" t="s">
        <v>156</v>
      </c>
      <c r="I740" s="116"/>
      <c r="J740" s="116"/>
      <c r="K740" s="116"/>
      <c r="L740" s="116"/>
      <c r="M740" s="116"/>
      <c r="N740" s="116"/>
      <c r="U740" s="152" t="s">
        <v>331</v>
      </c>
      <c r="V740" s="152" t="s">
        <v>336</v>
      </c>
      <c r="W740" s="152" t="s">
        <v>152</v>
      </c>
      <c r="AL740" s="117"/>
      <c r="AN740" s="35" t="s">
        <v>6367</v>
      </c>
      <c r="AO740" s="35" t="s">
        <v>6368</v>
      </c>
      <c r="AQ740" s="25" t="str">
        <f t="shared" si="101"/>
        <v>-</v>
      </c>
      <c r="BP740" s="61"/>
      <c r="CT740" s="61"/>
      <c r="CU740" s="61"/>
      <c r="CV740" s="61"/>
      <c r="CW740" s="61"/>
      <c r="CX740" s="61"/>
      <c r="CY740" s="61"/>
      <c r="CZ740" s="61"/>
      <c r="DA740" s="61"/>
      <c r="DB740" s="61"/>
      <c r="DC740" s="61"/>
      <c r="DD740" s="61"/>
      <c r="DE740" s="61"/>
      <c r="DF740" s="61"/>
      <c r="DG740" s="61"/>
      <c r="DH740" s="61"/>
      <c r="DI740" s="61"/>
      <c r="DJ740" s="61"/>
      <c r="DK740" s="61"/>
      <c r="DL740" s="61"/>
      <c r="DM740" s="61"/>
    </row>
    <row r="741" spans="1:117" s="25" customFormat="1" x14ac:dyDescent="0.2">
      <c r="A741" s="25" t="s">
        <v>19</v>
      </c>
      <c r="B741" s="25" t="s">
        <v>164</v>
      </c>
      <c r="C741" s="25" t="s">
        <v>157</v>
      </c>
      <c r="I741" s="116"/>
      <c r="J741" s="116"/>
      <c r="K741" s="116"/>
      <c r="L741" s="116"/>
      <c r="M741" s="116"/>
      <c r="N741" s="116"/>
      <c r="U741" s="152" t="s">
        <v>331</v>
      </c>
      <c r="V741" s="152" t="s">
        <v>337</v>
      </c>
      <c r="W741" s="152" t="s">
        <v>153</v>
      </c>
      <c r="AL741" s="117"/>
      <c r="AN741" s="35" t="s">
        <v>6369</v>
      </c>
      <c r="AO741" s="35" t="s">
        <v>4938</v>
      </c>
      <c r="AQ741" s="25" t="str">
        <f t="shared" ref="AQ741:AQ804" si="102">CONCATENATE(TRIM(LEFT(AP741,LEN(AP741)-LEN(RIGHT(AP741)))),"-",RIGHT(AP741))</f>
        <v>-</v>
      </c>
      <c r="BP741" s="61"/>
      <c r="CT741" s="61"/>
      <c r="CU741" s="61"/>
      <c r="CV741" s="61"/>
      <c r="CW741" s="61"/>
      <c r="CX741" s="61"/>
      <c r="CY741" s="61"/>
      <c r="CZ741" s="61"/>
      <c r="DA741" s="61"/>
      <c r="DB741" s="61"/>
      <c r="DC741" s="61"/>
      <c r="DD741" s="61"/>
      <c r="DE741" s="61"/>
      <c r="DF741" s="61"/>
      <c r="DG741" s="61"/>
      <c r="DH741" s="61"/>
      <c r="DI741" s="61"/>
      <c r="DJ741" s="61"/>
      <c r="DK741" s="61"/>
      <c r="DL741" s="61"/>
      <c r="DM741" s="61"/>
    </row>
    <row r="742" spans="1:117" s="25" customFormat="1" x14ac:dyDescent="0.2">
      <c r="A742" s="25" t="s">
        <v>20</v>
      </c>
      <c r="B742" s="25" t="s">
        <v>164</v>
      </c>
      <c r="C742" s="25" t="s">
        <v>158</v>
      </c>
      <c r="I742" s="116"/>
      <c r="J742" s="116"/>
      <c r="K742" s="116"/>
      <c r="L742" s="116"/>
      <c r="M742" s="116"/>
      <c r="N742" s="116"/>
      <c r="U742" s="152" t="s">
        <v>331</v>
      </c>
      <c r="V742" s="152" t="s">
        <v>338</v>
      </c>
      <c r="W742" s="152" t="s">
        <v>154</v>
      </c>
      <c r="AL742" s="117"/>
      <c r="AN742" s="35" t="s">
        <v>6370</v>
      </c>
      <c r="AO742" s="35" t="s">
        <v>6337</v>
      </c>
      <c r="AQ742" s="25" t="str">
        <f t="shared" si="102"/>
        <v>-</v>
      </c>
      <c r="BP742" s="61"/>
      <c r="CT742" s="61"/>
      <c r="CU742" s="61"/>
      <c r="CV742" s="61"/>
      <c r="CW742" s="61"/>
      <c r="CX742" s="61"/>
      <c r="CY742" s="61"/>
      <c r="CZ742" s="61"/>
      <c r="DA742" s="61"/>
      <c r="DB742" s="61"/>
      <c r="DC742" s="61"/>
      <c r="DD742" s="61"/>
      <c r="DE742" s="61"/>
      <c r="DF742" s="61"/>
      <c r="DG742" s="61"/>
      <c r="DH742" s="61"/>
      <c r="DI742" s="61"/>
      <c r="DJ742" s="61"/>
      <c r="DK742" s="61"/>
      <c r="DL742" s="61"/>
      <c r="DM742" s="61"/>
    </row>
    <row r="743" spans="1:117" s="25" customFormat="1" x14ac:dyDescent="0.2">
      <c r="A743" s="25" t="s">
        <v>21</v>
      </c>
      <c r="B743" s="25" t="s">
        <v>164</v>
      </c>
      <c r="C743" s="25" t="s">
        <v>147</v>
      </c>
      <c r="I743" s="116"/>
      <c r="J743" s="116"/>
      <c r="K743" s="116"/>
      <c r="L743" s="116"/>
      <c r="M743" s="116"/>
      <c r="N743" s="116"/>
      <c r="U743" s="152" t="s">
        <v>331</v>
      </c>
      <c r="V743" s="152" t="s">
        <v>339</v>
      </c>
      <c r="W743" s="152" t="s">
        <v>155</v>
      </c>
      <c r="AL743" s="117"/>
      <c r="AN743" s="35" t="s">
        <v>6371</v>
      </c>
      <c r="AO743" s="35" t="s">
        <v>6355</v>
      </c>
      <c r="AQ743" s="25" t="str">
        <f t="shared" si="102"/>
        <v>-</v>
      </c>
      <c r="BP743" s="61"/>
      <c r="CT743" s="61"/>
      <c r="CU743" s="61"/>
      <c r="CV743" s="61"/>
      <c r="CW743" s="61"/>
      <c r="CX743" s="61"/>
      <c r="CY743" s="61"/>
      <c r="CZ743" s="61"/>
      <c r="DA743" s="61"/>
      <c r="DB743" s="61"/>
      <c r="DC743" s="61"/>
      <c r="DD743" s="61"/>
      <c r="DE743" s="61"/>
      <c r="DF743" s="61"/>
      <c r="DG743" s="61"/>
      <c r="DH743" s="61"/>
      <c r="DI743" s="61"/>
      <c r="DJ743" s="61"/>
      <c r="DK743" s="61"/>
      <c r="DL743" s="61"/>
      <c r="DM743" s="61"/>
    </row>
    <row r="744" spans="1:117" s="25" customFormat="1" x14ac:dyDescent="0.2">
      <c r="A744" s="25" t="s">
        <v>22</v>
      </c>
      <c r="B744" s="25" t="s">
        <v>164</v>
      </c>
      <c r="C744" s="25" t="s">
        <v>148</v>
      </c>
      <c r="I744" s="116"/>
      <c r="J744" s="116"/>
      <c r="K744" s="116"/>
      <c r="L744" s="116"/>
      <c r="M744" s="116"/>
      <c r="N744" s="116"/>
      <c r="U744" s="152" t="s">
        <v>331</v>
      </c>
      <c r="V744" s="152" t="s">
        <v>340</v>
      </c>
      <c r="W744" s="152" t="s">
        <v>156</v>
      </c>
      <c r="AL744" s="117"/>
      <c r="AN744" s="35" t="s">
        <v>6372</v>
      </c>
      <c r="AO744" s="35" t="s">
        <v>4926</v>
      </c>
      <c r="AQ744" s="25" t="str">
        <f t="shared" si="102"/>
        <v>-</v>
      </c>
      <c r="BP744" s="61"/>
      <c r="CT744" s="61"/>
      <c r="CU744" s="61"/>
      <c r="CV744" s="61"/>
      <c r="CW744" s="61"/>
      <c r="CX744" s="61"/>
      <c r="CY744" s="61"/>
      <c r="CZ744" s="61"/>
      <c r="DA744" s="61"/>
      <c r="DB744" s="61"/>
      <c r="DC744" s="61"/>
      <c r="DD744" s="61"/>
      <c r="DE744" s="61"/>
      <c r="DF744" s="61"/>
      <c r="DG744" s="61"/>
      <c r="DH744" s="61"/>
      <c r="DI744" s="61"/>
      <c r="DJ744" s="61"/>
      <c r="DK744" s="61"/>
      <c r="DL744" s="61"/>
      <c r="DM744" s="61"/>
    </row>
    <row r="745" spans="1:117" s="25" customFormat="1" x14ac:dyDescent="0.2">
      <c r="A745" s="25" t="s">
        <v>23</v>
      </c>
      <c r="B745" s="25" t="s">
        <v>164</v>
      </c>
      <c r="C745" s="25" t="s">
        <v>149</v>
      </c>
      <c r="I745" s="116"/>
      <c r="J745" s="116"/>
      <c r="K745" s="116"/>
      <c r="L745" s="116"/>
      <c r="M745" s="116"/>
      <c r="N745" s="116"/>
      <c r="U745" s="152" t="s">
        <v>331</v>
      </c>
      <c r="V745" s="152" t="s">
        <v>341</v>
      </c>
      <c r="W745" s="152" t="s">
        <v>157</v>
      </c>
      <c r="AL745" s="117"/>
      <c r="AN745" s="35" t="s">
        <v>6373</v>
      </c>
      <c r="AO745" s="35" t="s">
        <v>6374</v>
      </c>
      <c r="AQ745" s="25" t="str">
        <f t="shared" si="102"/>
        <v>-</v>
      </c>
      <c r="BP745" s="61"/>
      <c r="CT745" s="61"/>
      <c r="CU745" s="61"/>
      <c r="CV745" s="61"/>
      <c r="CW745" s="61"/>
      <c r="CX745" s="61"/>
      <c r="CY745" s="61"/>
      <c r="CZ745" s="61"/>
      <c r="DA745" s="61"/>
      <c r="DB745" s="61"/>
      <c r="DC745" s="61"/>
      <c r="DD745" s="61"/>
      <c r="DE745" s="61"/>
      <c r="DF745" s="61"/>
      <c r="DG745" s="61"/>
      <c r="DH745" s="61"/>
      <c r="DI745" s="61"/>
      <c r="DJ745" s="61"/>
      <c r="DK745" s="61"/>
      <c r="DL745" s="61"/>
      <c r="DM745" s="61"/>
    </row>
    <row r="746" spans="1:117" s="25" customFormat="1" x14ac:dyDescent="0.2">
      <c r="A746" s="25" t="s">
        <v>24</v>
      </c>
      <c r="B746" s="25" t="s">
        <v>164</v>
      </c>
      <c r="C746" s="25" t="s">
        <v>150</v>
      </c>
      <c r="I746" s="116"/>
      <c r="J746" s="116"/>
      <c r="K746" s="116"/>
      <c r="L746" s="116"/>
      <c r="M746" s="116"/>
      <c r="N746" s="116"/>
      <c r="U746" s="152" t="s">
        <v>331</v>
      </c>
      <c r="V746" s="152" t="s">
        <v>342</v>
      </c>
      <c r="W746" s="152" t="s">
        <v>158</v>
      </c>
      <c r="AL746" s="117"/>
      <c r="AN746" s="35" t="s">
        <v>6375</v>
      </c>
      <c r="AO746" s="35" t="s">
        <v>6374</v>
      </c>
      <c r="AQ746" s="25" t="str">
        <f t="shared" si="102"/>
        <v>-</v>
      </c>
      <c r="BP746" s="61"/>
      <c r="CT746" s="61"/>
      <c r="CU746" s="61"/>
      <c r="CV746" s="61"/>
      <c r="CW746" s="61"/>
      <c r="CX746" s="61"/>
      <c r="CY746" s="61"/>
      <c r="CZ746" s="61"/>
      <c r="DA746" s="61"/>
      <c r="DB746" s="61"/>
      <c r="DC746" s="61"/>
      <c r="DD746" s="61"/>
      <c r="DE746" s="61"/>
      <c r="DF746" s="61"/>
      <c r="DG746" s="61"/>
      <c r="DH746" s="61"/>
      <c r="DI746" s="61"/>
      <c r="DJ746" s="61"/>
      <c r="DK746" s="61"/>
      <c r="DL746" s="61"/>
      <c r="DM746" s="61"/>
    </row>
    <row r="747" spans="1:117" s="25" customFormat="1" x14ac:dyDescent="0.2">
      <c r="A747" s="25" t="s">
        <v>25</v>
      </c>
      <c r="B747" s="25" t="s">
        <v>164</v>
      </c>
      <c r="C747" s="25" t="s">
        <v>150</v>
      </c>
      <c r="I747" s="116"/>
      <c r="J747" s="116"/>
      <c r="K747" s="116"/>
      <c r="L747" s="116"/>
      <c r="M747" s="116"/>
      <c r="N747" s="116"/>
      <c r="U747" s="152" t="s">
        <v>332</v>
      </c>
      <c r="V747" s="152" t="s">
        <v>343</v>
      </c>
      <c r="W747" s="152" t="s">
        <v>147</v>
      </c>
      <c r="AL747" s="117"/>
      <c r="AN747" s="35" t="s">
        <v>6376</v>
      </c>
      <c r="AO747" s="35" t="s">
        <v>6377</v>
      </c>
      <c r="AQ747" s="25" t="str">
        <f t="shared" si="102"/>
        <v>-</v>
      </c>
      <c r="BP747" s="61"/>
      <c r="CT747" s="61"/>
      <c r="CU747" s="61"/>
      <c r="CV747" s="61"/>
      <c r="CW747" s="61"/>
      <c r="CX747" s="61"/>
      <c r="CY747" s="61"/>
      <c r="CZ747" s="61"/>
      <c r="DA747" s="61"/>
      <c r="DB747" s="61"/>
      <c r="DC747" s="61"/>
      <c r="DD747" s="61"/>
      <c r="DE747" s="61"/>
      <c r="DF747" s="61"/>
      <c r="DG747" s="61"/>
      <c r="DH747" s="61"/>
      <c r="DI747" s="61"/>
      <c r="DJ747" s="61"/>
      <c r="DK747" s="61"/>
      <c r="DL747" s="61"/>
      <c r="DM747" s="61"/>
    </row>
    <row r="748" spans="1:117" s="25" customFormat="1" x14ac:dyDescent="0.2">
      <c r="A748" s="25" t="s">
        <v>26</v>
      </c>
      <c r="B748" s="25" t="s">
        <v>164</v>
      </c>
      <c r="C748" s="25" t="s">
        <v>151</v>
      </c>
      <c r="I748" s="116"/>
      <c r="J748" s="116"/>
      <c r="K748" s="116"/>
      <c r="L748" s="116"/>
      <c r="M748" s="116"/>
      <c r="N748" s="116"/>
      <c r="U748" s="152" t="s">
        <v>332</v>
      </c>
      <c r="V748" s="152" t="s">
        <v>344</v>
      </c>
      <c r="W748" s="152" t="s">
        <v>148</v>
      </c>
      <c r="AL748" s="117"/>
      <c r="AN748" s="35" t="s">
        <v>6378</v>
      </c>
      <c r="AO748" s="35" t="s">
        <v>6377</v>
      </c>
      <c r="AQ748" s="25" t="str">
        <f t="shared" si="102"/>
        <v>-</v>
      </c>
      <c r="BP748" s="61"/>
      <c r="CT748" s="61"/>
      <c r="CU748" s="61"/>
      <c r="CV748" s="61"/>
      <c r="CW748" s="61"/>
      <c r="CX748" s="61"/>
      <c r="CY748" s="61"/>
      <c r="CZ748" s="61"/>
      <c r="DA748" s="61"/>
      <c r="DB748" s="61"/>
      <c r="DC748" s="61"/>
      <c r="DD748" s="61"/>
      <c r="DE748" s="61"/>
      <c r="DF748" s="61"/>
      <c r="DG748" s="61"/>
      <c r="DH748" s="61"/>
      <c r="DI748" s="61"/>
      <c r="DJ748" s="61"/>
      <c r="DK748" s="61"/>
      <c r="DL748" s="61"/>
      <c r="DM748" s="61"/>
    </row>
    <row r="749" spans="1:117" s="25" customFormat="1" x14ac:dyDescent="0.2">
      <c r="A749" s="25" t="s">
        <v>27</v>
      </c>
      <c r="B749" s="25" t="s">
        <v>164</v>
      </c>
      <c r="C749" s="25" t="s">
        <v>152</v>
      </c>
      <c r="I749" s="116"/>
      <c r="J749" s="116"/>
      <c r="K749" s="116"/>
      <c r="L749" s="116"/>
      <c r="M749" s="116"/>
      <c r="N749" s="116"/>
      <c r="U749" s="152" t="s">
        <v>332</v>
      </c>
      <c r="V749" s="152" t="s">
        <v>345</v>
      </c>
      <c r="W749" s="152" t="s">
        <v>149</v>
      </c>
      <c r="AL749" s="117"/>
      <c r="AN749" s="35" t="s">
        <v>6379</v>
      </c>
      <c r="AO749" s="35" t="s">
        <v>6380</v>
      </c>
      <c r="AQ749" s="25" t="str">
        <f t="shared" si="102"/>
        <v>-</v>
      </c>
      <c r="BP749" s="61"/>
      <c r="CT749" s="61"/>
      <c r="CU749" s="61"/>
      <c r="CV749" s="61"/>
      <c r="CW749" s="61"/>
      <c r="CX749" s="61"/>
      <c r="CY749" s="61"/>
      <c r="CZ749" s="61"/>
      <c r="DA749" s="61"/>
      <c r="DB749" s="61"/>
      <c r="DC749" s="61"/>
      <c r="DD749" s="61"/>
      <c r="DE749" s="61"/>
      <c r="DF749" s="61"/>
      <c r="DG749" s="61"/>
      <c r="DH749" s="61"/>
      <c r="DI749" s="61"/>
      <c r="DJ749" s="61"/>
      <c r="DK749" s="61"/>
      <c r="DL749" s="61"/>
      <c r="DM749" s="61"/>
    </row>
    <row r="750" spans="1:117" s="25" customFormat="1" x14ac:dyDescent="0.2">
      <c r="A750" s="25" t="s">
        <v>28</v>
      </c>
      <c r="B750" s="25" t="s">
        <v>164</v>
      </c>
      <c r="C750" s="25" t="s">
        <v>153</v>
      </c>
      <c r="I750" s="116"/>
      <c r="J750" s="116"/>
      <c r="K750" s="116"/>
      <c r="L750" s="116"/>
      <c r="M750" s="116"/>
      <c r="N750" s="116"/>
      <c r="U750" s="152" t="s">
        <v>332</v>
      </c>
      <c r="V750" s="152" t="s">
        <v>346</v>
      </c>
      <c r="W750" s="152" t="s">
        <v>150</v>
      </c>
      <c r="AL750" s="117"/>
      <c r="AN750" s="35" t="s">
        <v>6381</v>
      </c>
      <c r="AO750" s="35" t="s">
        <v>6380</v>
      </c>
      <c r="AQ750" s="25" t="str">
        <f t="shared" si="102"/>
        <v>-</v>
      </c>
      <c r="BP750" s="61"/>
      <c r="CT750" s="61"/>
      <c r="CU750" s="61"/>
      <c r="CV750" s="61"/>
      <c r="CW750" s="61"/>
      <c r="CX750" s="61"/>
      <c r="CY750" s="61"/>
      <c r="CZ750" s="61"/>
      <c r="DA750" s="61"/>
      <c r="DB750" s="61"/>
      <c r="DC750" s="61"/>
      <c r="DD750" s="61"/>
      <c r="DE750" s="61"/>
      <c r="DF750" s="61"/>
      <c r="DG750" s="61"/>
      <c r="DH750" s="61"/>
      <c r="DI750" s="61"/>
      <c r="DJ750" s="61"/>
      <c r="DK750" s="61"/>
      <c r="DL750" s="61"/>
      <c r="DM750" s="61"/>
    </row>
    <row r="751" spans="1:117" s="25" customFormat="1" x14ac:dyDescent="0.2">
      <c r="A751" s="25" t="s">
        <v>29</v>
      </c>
      <c r="B751" s="25" t="s">
        <v>164</v>
      </c>
      <c r="C751" s="25" t="s">
        <v>154</v>
      </c>
      <c r="I751" s="116"/>
      <c r="J751" s="116"/>
      <c r="K751" s="116"/>
      <c r="L751" s="116"/>
      <c r="M751" s="116"/>
      <c r="N751" s="116"/>
      <c r="U751" s="152" t="s">
        <v>332</v>
      </c>
      <c r="V751" s="152" t="s">
        <v>347</v>
      </c>
      <c r="W751" s="152" t="s">
        <v>151</v>
      </c>
      <c r="AL751" s="117"/>
      <c r="AN751" s="35" t="s">
        <v>6382</v>
      </c>
      <c r="AO751" s="35" t="s">
        <v>6380</v>
      </c>
      <c r="AQ751" s="25" t="str">
        <f t="shared" si="102"/>
        <v>-</v>
      </c>
      <c r="BP751" s="61"/>
      <c r="CT751" s="61"/>
      <c r="CU751" s="61"/>
      <c r="CV751" s="61"/>
      <c r="CW751" s="61"/>
      <c r="CX751" s="61"/>
      <c r="CY751" s="61"/>
      <c r="CZ751" s="61"/>
      <c r="DA751" s="61"/>
      <c r="DB751" s="61"/>
      <c r="DC751" s="61"/>
      <c r="DD751" s="61"/>
      <c r="DE751" s="61"/>
      <c r="DF751" s="61"/>
      <c r="DG751" s="61"/>
      <c r="DH751" s="61"/>
      <c r="DI751" s="61"/>
      <c r="DJ751" s="61"/>
      <c r="DK751" s="61"/>
      <c r="DL751" s="61"/>
      <c r="DM751" s="61"/>
    </row>
    <row r="752" spans="1:117" s="25" customFormat="1" x14ac:dyDescent="0.2">
      <c r="A752" s="25" t="s">
        <v>30</v>
      </c>
      <c r="B752" s="25" t="s">
        <v>164</v>
      </c>
      <c r="C752" s="25" t="s">
        <v>155</v>
      </c>
      <c r="I752" s="116"/>
      <c r="J752" s="116"/>
      <c r="K752" s="116"/>
      <c r="L752" s="116"/>
      <c r="M752" s="116"/>
      <c r="N752" s="116"/>
      <c r="U752" s="152" t="s">
        <v>332</v>
      </c>
      <c r="V752" s="152" t="s">
        <v>348</v>
      </c>
      <c r="W752" s="152" t="s">
        <v>152</v>
      </c>
      <c r="AL752" s="117"/>
      <c r="AN752" s="35" t="s">
        <v>6383</v>
      </c>
      <c r="AO752" s="35" t="s">
        <v>6380</v>
      </c>
      <c r="AQ752" s="25" t="str">
        <f t="shared" si="102"/>
        <v>-</v>
      </c>
      <c r="BP752" s="61"/>
      <c r="CT752" s="61"/>
      <c r="CU752" s="61"/>
      <c r="CV752" s="61"/>
      <c r="CW752" s="61"/>
      <c r="CX752" s="61"/>
      <c r="CY752" s="61"/>
      <c r="CZ752" s="61"/>
      <c r="DA752" s="61"/>
      <c r="DB752" s="61"/>
      <c r="DC752" s="61"/>
      <c r="DD752" s="61"/>
      <c r="DE752" s="61"/>
      <c r="DF752" s="61"/>
      <c r="DG752" s="61"/>
      <c r="DH752" s="61"/>
      <c r="DI752" s="61"/>
      <c r="DJ752" s="61"/>
      <c r="DK752" s="61"/>
      <c r="DL752" s="61"/>
      <c r="DM752" s="61"/>
    </row>
    <row r="753" spans="1:117" s="25" customFormat="1" x14ac:dyDescent="0.2">
      <c r="A753" s="25" t="s">
        <v>31</v>
      </c>
      <c r="B753" s="25" t="s">
        <v>164</v>
      </c>
      <c r="C753" s="25" t="s">
        <v>156</v>
      </c>
      <c r="I753" s="116"/>
      <c r="J753" s="116"/>
      <c r="K753" s="116"/>
      <c r="L753" s="116"/>
      <c r="M753" s="116"/>
      <c r="N753" s="116"/>
      <c r="U753" s="152" t="s">
        <v>332</v>
      </c>
      <c r="V753" s="152" t="s">
        <v>349</v>
      </c>
      <c r="W753" s="152" t="s">
        <v>153</v>
      </c>
      <c r="AL753" s="117"/>
      <c r="AN753" s="35" t="s">
        <v>6384</v>
      </c>
      <c r="AO753" s="35" t="s">
        <v>6380</v>
      </c>
      <c r="AQ753" s="25" t="str">
        <f t="shared" si="102"/>
        <v>-</v>
      </c>
      <c r="BP753" s="61"/>
      <c r="CT753" s="61"/>
      <c r="CU753" s="61"/>
      <c r="CV753" s="61"/>
      <c r="CW753" s="61"/>
      <c r="CX753" s="61"/>
      <c r="CY753" s="61"/>
      <c r="CZ753" s="61"/>
      <c r="DA753" s="61"/>
      <c r="DB753" s="61"/>
      <c r="DC753" s="61"/>
      <c r="DD753" s="61"/>
      <c r="DE753" s="61"/>
      <c r="DF753" s="61"/>
      <c r="DG753" s="61"/>
      <c r="DH753" s="61"/>
      <c r="DI753" s="61"/>
      <c r="DJ753" s="61"/>
      <c r="DK753" s="61"/>
      <c r="DL753" s="61"/>
      <c r="DM753" s="61"/>
    </row>
    <row r="754" spans="1:117" s="25" customFormat="1" x14ac:dyDescent="0.2">
      <c r="A754" s="25" t="s">
        <v>32</v>
      </c>
      <c r="B754" s="25" t="s">
        <v>164</v>
      </c>
      <c r="C754" s="25" t="s">
        <v>157</v>
      </c>
      <c r="I754" s="116"/>
      <c r="J754" s="116"/>
      <c r="K754" s="116"/>
      <c r="L754" s="116"/>
      <c r="M754" s="116"/>
      <c r="N754" s="116"/>
      <c r="U754" s="152" t="s">
        <v>332</v>
      </c>
      <c r="V754" s="34" t="s">
        <v>350</v>
      </c>
      <c r="W754" s="152" t="s">
        <v>154</v>
      </c>
      <c r="AL754" s="117"/>
      <c r="AN754" s="35" t="s">
        <v>6385</v>
      </c>
      <c r="AO754" s="35" t="s">
        <v>6386</v>
      </c>
      <c r="AQ754" s="25" t="str">
        <f t="shared" si="102"/>
        <v>-</v>
      </c>
      <c r="BP754" s="61"/>
      <c r="CT754" s="61"/>
      <c r="CU754" s="61"/>
      <c r="CV754" s="61"/>
      <c r="CW754" s="61"/>
      <c r="CX754" s="61"/>
      <c r="CY754" s="61"/>
      <c r="CZ754" s="61"/>
      <c r="DA754" s="61"/>
      <c r="DB754" s="61"/>
      <c r="DC754" s="61"/>
      <c r="DD754" s="61"/>
      <c r="DE754" s="61"/>
      <c r="DF754" s="61"/>
      <c r="DG754" s="61"/>
      <c r="DH754" s="61"/>
      <c r="DI754" s="61"/>
      <c r="DJ754" s="61"/>
      <c r="DK754" s="61"/>
      <c r="DL754" s="61"/>
      <c r="DM754" s="61"/>
    </row>
    <row r="755" spans="1:117" s="25" customFormat="1" x14ac:dyDescent="0.2">
      <c r="A755" s="25" t="s">
        <v>33</v>
      </c>
      <c r="B755" s="25" t="s">
        <v>164</v>
      </c>
      <c r="C755" s="25" t="s">
        <v>158</v>
      </c>
      <c r="I755" s="116"/>
      <c r="J755" s="116"/>
      <c r="K755" s="116"/>
      <c r="L755" s="116"/>
      <c r="M755" s="116"/>
      <c r="N755" s="116"/>
      <c r="U755" s="152" t="s">
        <v>332</v>
      </c>
      <c r="V755" s="34" t="s">
        <v>351</v>
      </c>
      <c r="W755" s="152" t="s">
        <v>155</v>
      </c>
      <c r="AL755" s="117"/>
      <c r="AN755" s="35" t="s">
        <v>6387</v>
      </c>
      <c r="AO755" s="35" t="s">
        <v>6386</v>
      </c>
      <c r="AQ755" s="25" t="str">
        <f t="shared" si="102"/>
        <v>-</v>
      </c>
      <c r="BP755" s="61"/>
      <c r="CT755" s="61"/>
      <c r="CU755" s="61"/>
      <c r="CV755" s="61"/>
      <c r="CW755" s="61"/>
      <c r="CX755" s="61"/>
      <c r="CY755" s="61"/>
      <c r="CZ755" s="61"/>
      <c r="DA755" s="61"/>
      <c r="DB755" s="61"/>
      <c r="DC755" s="61"/>
      <c r="DD755" s="61"/>
      <c r="DE755" s="61"/>
      <c r="DF755" s="61"/>
      <c r="DG755" s="61"/>
      <c r="DH755" s="61"/>
      <c r="DI755" s="61"/>
      <c r="DJ755" s="61"/>
      <c r="DK755" s="61"/>
      <c r="DL755" s="61"/>
      <c r="DM755" s="61"/>
    </row>
    <row r="756" spans="1:117" s="25" customFormat="1" x14ac:dyDescent="0.2">
      <c r="A756" s="25" t="s">
        <v>34</v>
      </c>
      <c r="B756" s="25" t="s">
        <v>164</v>
      </c>
      <c r="C756" s="25" t="s">
        <v>147</v>
      </c>
      <c r="I756" s="116"/>
      <c r="J756" s="116"/>
      <c r="K756" s="116"/>
      <c r="L756" s="116"/>
      <c r="M756" s="116"/>
      <c r="N756" s="116"/>
      <c r="U756" s="152" t="s">
        <v>332</v>
      </c>
      <c r="V756" s="34" t="s">
        <v>352</v>
      </c>
      <c r="W756" s="152" t="s">
        <v>156</v>
      </c>
      <c r="AL756" s="117"/>
      <c r="AN756" s="35" t="s">
        <v>6388</v>
      </c>
      <c r="AO756" s="35" t="s">
        <v>6386</v>
      </c>
      <c r="AQ756" s="25" t="str">
        <f t="shared" si="102"/>
        <v>-</v>
      </c>
      <c r="BP756" s="61"/>
      <c r="CT756" s="61"/>
      <c r="CU756" s="61"/>
      <c r="CV756" s="61"/>
      <c r="CW756" s="61"/>
      <c r="CX756" s="61"/>
      <c r="CY756" s="61"/>
      <c r="CZ756" s="61"/>
      <c r="DA756" s="61"/>
      <c r="DB756" s="61"/>
      <c r="DC756" s="61"/>
      <c r="DD756" s="61"/>
      <c r="DE756" s="61"/>
      <c r="DF756" s="61"/>
      <c r="DG756" s="61"/>
      <c r="DH756" s="61"/>
      <c r="DI756" s="61"/>
      <c r="DJ756" s="61"/>
      <c r="DK756" s="61"/>
      <c r="DL756" s="61"/>
      <c r="DM756" s="61"/>
    </row>
    <row r="757" spans="1:117" s="25" customFormat="1" x14ac:dyDescent="0.2">
      <c r="A757" s="25" t="s">
        <v>35</v>
      </c>
      <c r="B757" s="25" t="s">
        <v>164</v>
      </c>
      <c r="C757" s="25" t="s">
        <v>148</v>
      </c>
      <c r="I757" s="116"/>
      <c r="J757" s="116"/>
      <c r="K757" s="116"/>
      <c r="L757" s="116"/>
      <c r="M757" s="116"/>
      <c r="N757" s="116"/>
      <c r="U757" s="152" t="s">
        <v>332</v>
      </c>
      <c r="V757" s="34" t="s">
        <v>293</v>
      </c>
      <c r="W757" s="152" t="s">
        <v>157</v>
      </c>
      <c r="AL757" s="117"/>
      <c r="AN757" s="35" t="s">
        <v>6389</v>
      </c>
      <c r="AO757" s="35" t="s">
        <v>6343</v>
      </c>
      <c r="AQ757" s="25" t="str">
        <f t="shared" si="102"/>
        <v>-</v>
      </c>
      <c r="BP757" s="61"/>
      <c r="CT757" s="61"/>
      <c r="CU757" s="61"/>
      <c r="CV757" s="61"/>
      <c r="CW757" s="61"/>
      <c r="CX757" s="61"/>
      <c r="CY757" s="61"/>
      <c r="CZ757" s="61"/>
      <c r="DA757" s="61"/>
      <c r="DB757" s="61"/>
      <c r="DC757" s="61"/>
      <c r="DD757" s="61"/>
      <c r="DE757" s="61"/>
      <c r="DF757" s="61"/>
      <c r="DG757" s="61"/>
      <c r="DH757" s="61"/>
      <c r="DI757" s="61"/>
      <c r="DJ757" s="61"/>
      <c r="DK757" s="61"/>
      <c r="DL757" s="61"/>
      <c r="DM757" s="61"/>
    </row>
    <row r="758" spans="1:117" s="25" customFormat="1" x14ac:dyDescent="0.2">
      <c r="A758" s="25" t="s">
        <v>36</v>
      </c>
      <c r="B758" s="25" t="s">
        <v>164</v>
      </c>
      <c r="C758" s="25" t="s">
        <v>149</v>
      </c>
      <c r="I758" s="116"/>
      <c r="J758" s="116"/>
      <c r="K758" s="116"/>
      <c r="L758" s="116"/>
      <c r="M758" s="116"/>
      <c r="N758" s="116"/>
      <c r="U758" s="152" t="s">
        <v>332</v>
      </c>
      <c r="V758" s="34" t="s">
        <v>294</v>
      </c>
      <c r="W758" s="152" t="s">
        <v>158</v>
      </c>
      <c r="AL758" s="117"/>
      <c r="AN758" s="35" t="s">
        <v>6390</v>
      </c>
      <c r="AO758" s="35" t="s">
        <v>6329</v>
      </c>
      <c r="AQ758" s="25" t="str">
        <f t="shared" si="102"/>
        <v>-</v>
      </c>
      <c r="BP758" s="61"/>
      <c r="CT758" s="61"/>
      <c r="CU758" s="61"/>
      <c r="CV758" s="61"/>
      <c r="CW758" s="61"/>
      <c r="CX758" s="61"/>
      <c r="CY758" s="61"/>
      <c r="CZ758" s="61"/>
      <c r="DA758" s="61"/>
      <c r="DB758" s="61"/>
      <c r="DC758" s="61"/>
      <c r="DD758" s="61"/>
      <c r="DE758" s="61"/>
      <c r="DF758" s="61"/>
      <c r="DG758" s="61"/>
      <c r="DH758" s="61"/>
      <c r="DI758" s="61"/>
      <c r="DJ758" s="61"/>
      <c r="DK758" s="61"/>
      <c r="DL758" s="61"/>
      <c r="DM758" s="61"/>
    </row>
    <row r="759" spans="1:117" s="25" customFormat="1" x14ac:dyDescent="0.2">
      <c r="A759" s="25" t="s">
        <v>37</v>
      </c>
      <c r="B759" s="25" t="s">
        <v>164</v>
      </c>
      <c r="C759" s="25" t="s">
        <v>149</v>
      </c>
      <c r="I759" s="116"/>
      <c r="J759" s="116"/>
      <c r="K759" s="116"/>
      <c r="L759" s="116"/>
      <c r="M759" s="116"/>
      <c r="N759" s="116"/>
      <c r="U759" s="152" t="s">
        <v>333</v>
      </c>
      <c r="V759" s="34" t="s">
        <v>295</v>
      </c>
      <c r="W759" s="152" t="s">
        <v>147</v>
      </c>
      <c r="AL759" s="117"/>
      <c r="AN759" s="35" t="s">
        <v>6391</v>
      </c>
      <c r="AO759" s="35" t="s">
        <v>6392</v>
      </c>
      <c r="AQ759" s="25" t="str">
        <f t="shared" si="102"/>
        <v>-</v>
      </c>
      <c r="BP759" s="61"/>
      <c r="CT759" s="61"/>
      <c r="CU759" s="61"/>
      <c r="CV759" s="61"/>
      <c r="CW759" s="61"/>
      <c r="CX759" s="61"/>
      <c r="CY759" s="61"/>
      <c r="CZ759" s="61"/>
      <c r="DA759" s="61"/>
      <c r="DB759" s="61"/>
      <c r="DC759" s="61"/>
      <c r="DD759" s="61"/>
      <c r="DE759" s="61"/>
      <c r="DF759" s="61"/>
      <c r="DG759" s="61"/>
      <c r="DH759" s="61"/>
      <c r="DI759" s="61"/>
      <c r="DJ759" s="61"/>
      <c r="DK759" s="61"/>
      <c r="DL759" s="61"/>
      <c r="DM759" s="61"/>
    </row>
    <row r="760" spans="1:117" s="25" customFormat="1" x14ac:dyDescent="0.2">
      <c r="A760" s="25" t="s">
        <v>38</v>
      </c>
      <c r="B760" s="25" t="s">
        <v>164</v>
      </c>
      <c r="C760" s="25" t="s">
        <v>150</v>
      </c>
      <c r="I760" s="116"/>
      <c r="J760" s="116"/>
      <c r="K760" s="116"/>
      <c r="L760" s="116"/>
      <c r="M760" s="116"/>
      <c r="N760" s="116"/>
      <c r="U760" s="152" t="s">
        <v>333</v>
      </c>
      <c r="V760" s="34" t="s">
        <v>296</v>
      </c>
      <c r="W760" s="152" t="s">
        <v>148</v>
      </c>
      <c r="AL760" s="117"/>
      <c r="AN760" s="35" t="s">
        <v>6393</v>
      </c>
      <c r="AO760" s="35" t="s">
        <v>6341</v>
      </c>
      <c r="AQ760" s="25" t="str">
        <f t="shared" si="102"/>
        <v>-</v>
      </c>
      <c r="BP760" s="61"/>
      <c r="CT760" s="61"/>
      <c r="CU760" s="61"/>
      <c r="CV760" s="61"/>
      <c r="CW760" s="61"/>
      <c r="CX760" s="61"/>
      <c r="CY760" s="61"/>
      <c r="CZ760" s="61"/>
      <c r="DA760" s="61"/>
      <c r="DB760" s="61"/>
      <c r="DC760" s="61"/>
      <c r="DD760" s="61"/>
      <c r="DE760" s="61"/>
      <c r="DF760" s="61"/>
      <c r="DG760" s="61"/>
      <c r="DH760" s="61"/>
      <c r="DI760" s="61"/>
      <c r="DJ760" s="61"/>
      <c r="DK760" s="61"/>
      <c r="DL760" s="61"/>
      <c r="DM760" s="61"/>
    </row>
    <row r="761" spans="1:117" s="25" customFormat="1" x14ac:dyDescent="0.2">
      <c r="A761" s="25" t="s">
        <v>39</v>
      </c>
      <c r="B761" s="25" t="s">
        <v>164</v>
      </c>
      <c r="C761" s="25" t="s">
        <v>151</v>
      </c>
      <c r="I761" s="116"/>
      <c r="J761" s="116"/>
      <c r="K761" s="116"/>
      <c r="L761" s="116"/>
      <c r="M761" s="116"/>
      <c r="N761" s="116"/>
      <c r="U761" s="152" t="s">
        <v>333</v>
      </c>
      <c r="V761" s="34" t="s">
        <v>297</v>
      </c>
      <c r="W761" s="152" t="s">
        <v>149</v>
      </c>
      <c r="AL761" s="117"/>
      <c r="AN761" s="35" t="s">
        <v>6394</v>
      </c>
      <c r="AO761" s="35" t="s">
        <v>6392</v>
      </c>
      <c r="AQ761" s="25" t="str">
        <f t="shared" si="102"/>
        <v>-</v>
      </c>
      <c r="BP761" s="61"/>
      <c r="CT761" s="61"/>
      <c r="CU761" s="61"/>
      <c r="CV761" s="61"/>
      <c r="CW761" s="61"/>
      <c r="CX761" s="61"/>
      <c r="CY761" s="61"/>
      <c r="CZ761" s="61"/>
      <c r="DA761" s="61"/>
      <c r="DB761" s="61"/>
      <c r="DC761" s="61"/>
      <c r="DD761" s="61"/>
      <c r="DE761" s="61"/>
      <c r="DF761" s="61"/>
      <c r="DG761" s="61"/>
      <c r="DH761" s="61"/>
      <c r="DI761" s="61"/>
      <c r="DJ761" s="61"/>
      <c r="DK761" s="61"/>
      <c r="DL761" s="61"/>
      <c r="DM761" s="61"/>
    </row>
    <row r="762" spans="1:117" s="25" customFormat="1" x14ac:dyDescent="0.2">
      <c r="A762" s="25" t="s">
        <v>40</v>
      </c>
      <c r="B762" s="25" t="s">
        <v>164</v>
      </c>
      <c r="C762" s="25" t="s">
        <v>152</v>
      </c>
      <c r="I762" s="116"/>
      <c r="J762" s="116"/>
      <c r="K762" s="116"/>
      <c r="L762" s="116"/>
      <c r="M762" s="116"/>
      <c r="N762" s="116"/>
      <c r="U762" s="152" t="s">
        <v>333</v>
      </c>
      <c r="V762" s="34" t="s">
        <v>298</v>
      </c>
      <c r="W762" s="152" t="s">
        <v>150</v>
      </c>
      <c r="AL762" s="117"/>
      <c r="AN762" s="35" t="s">
        <v>6395</v>
      </c>
      <c r="AO762" s="35" t="s">
        <v>6396</v>
      </c>
      <c r="AQ762" s="25" t="str">
        <f t="shared" si="102"/>
        <v>-</v>
      </c>
      <c r="BP762" s="61"/>
      <c r="CT762" s="61"/>
      <c r="CU762" s="61"/>
      <c r="CV762" s="61"/>
      <c r="CW762" s="61"/>
      <c r="CX762" s="61"/>
      <c r="CY762" s="61"/>
      <c r="CZ762" s="61"/>
      <c r="DA762" s="61"/>
      <c r="DB762" s="61"/>
      <c r="DC762" s="61"/>
      <c r="DD762" s="61"/>
      <c r="DE762" s="61"/>
      <c r="DF762" s="61"/>
      <c r="DG762" s="61"/>
      <c r="DH762" s="61"/>
      <c r="DI762" s="61"/>
      <c r="DJ762" s="61"/>
      <c r="DK762" s="61"/>
      <c r="DL762" s="61"/>
      <c r="DM762" s="61"/>
    </row>
    <row r="763" spans="1:117" s="25" customFormat="1" x14ac:dyDescent="0.2">
      <c r="A763" s="25" t="s">
        <v>41</v>
      </c>
      <c r="B763" s="25" t="s">
        <v>164</v>
      </c>
      <c r="C763" s="25" t="s">
        <v>153</v>
      </c>
      <c r="I763" s="116"/>
      <c r="J763" s="116"/>
      <c r="K763" s="116"/>
      <c r="L763" s="116"/>
      <c r="M763" s="116"/>
      <c r="N763" s="116"/>
      <c r="U763" s="152" t="s">
        <v>333</v>
      </c>
      <c r="V763" s="34" t="s">
        <v>299</v>
      </c>
      <c r="W763" s="152" t="s">
        <v>151</v>
      </c>
      <c r="AL763" s="117"/>
      <c r="AN763" s="35" t="s">
        <v>6397</v>
      </c>
      <c r="AO763" s="35" t="s">
        <v>6343</v>
      </c>
      <c r="AQ763" s="25" t="str">
        <f t="shared" si="102"/>
        <v>-</v>
      </c>
      <c r="BP763" s="61"/>
      <c r="CT763" s="61"/>
      <c r="CU763" s="61"/>
      <c r="CV763" s="61"/>
      <c r="CW763" s="61"/>
      <c r="CX763" s="61"/>
      <c r="CY763" s="61"/>
      <c r="CZ763" s="61"/>
      <c r="DA763" s="61"/>
      <c r="DB763" s="61"/>
      <c r="DC763" s="61"/>
      <c r="DD763" s="61"/>
      <c r="DE763" s="61"/>
      <c r="DF763" s="61"/>
      <c r="DG763" s="61"/>
      <c r="DH763" s="61"/>
      <c r="DI763" s="61"/>
      <c r="DJ763" s="61"/>
      <c r="DK763" s="61"/>
      <c r="DL763" s="61"/>
      <c r="DM763" s="61"/>
    </row>
    <row r="764" spans="1:117" s="25" customFormat="1" x14ac:dyDescent="0.2">
      <c r="A764" s="25" t="s">
        <v>42</v>
      </c>
      <c r="B764" s="25" t="s">
        <v>164</v>
      </c>
      <c r="C764" s="25" t="s">
        <v>154</v>
      </c>
      <c r="I764" s="116"/>
      <c r="J764" s="116"/>
      <c r="K764" s="116"/>
      <c r="L764" s="116"/>
      <c r="M764" s="116"/>
      <c r="N764" s="116"/>
      <c r="U764" s="152" t="s">
        <v>333</v>
      </c>
      <c r="V764" s="34" t="s">
        <v>300</v>
      </c>
      <c r="W764" s="152" t="s">
        <v>152</v>
      </c>
      <c r="AL764" s="117"/>
      <c r="AN764" s="35" t="s">
        <v>6398</v>
      </c>
      <c r="AO764" s="35" t="s">
        <v>6355</v>
      </c>
      <c r="AQ764" s="25" t="str">
        <f t="shared" si="102"/>
        <v>-</v>
      </c>
      <c r="BP764" s="61"/>
      <c r="CT764" s="61"/>
      <c r="CU764" s="61"/>
      <c r="CV764" s="61"/>
      <c r="CW764" s="61"/>
      <c r="CX764" s="61"/>
      <c r="CY764" s="61"/>
      <c r="CZ764" s="61"/>
      <c r="DA764" s="61"/>
      <c r="DB764" s="61"/>
      <c r="DC764" s="61"/>
      <c r="DD764" s="61"/>
      <c r="DE764" s="61"/>
      <c r="DF764" s="61"/>
      <c r="DG764" s="61"/>
      <c r="DH764" s="61"/>
      <c r="DI764" s="61"/>
      <c r="DJ764" s="61"/>
      <c r="DK764" s="61"/>
      <c r="DL764" s="61"/>
      <c r="DM764" s="61"/>
    </row>
    <row r="765" spans="1:117" s="25" customFormat="1" x14ac:dyDescent="0.2">
      <c r="A765" s="25" t="s">
        <v>43</v>
      </c>
      <c r="B765" s="25" t="s">
        <v>164</v>
      </c>
      <c r="C765" s="25" t="s">
        <v>155</v>
      </c>
      <c r="I765" s="116"/>
      <c r="J765" s="116"/>
      <c r="K765" s="116"/>
      <c r="L765" s="116"/>
      <c r="M765" s="116"/>
      <c r="N765" s="116"/>
      <c r="U765" s="152" t="s">
        <v>333</v>
      </c>
      <c r="V765" s="34" t="s">
        <v>301</v>
      </c>
      <c r="W765" s="152" t="s">
        <v>153</v>
      </c>
      <c r="AL765" s="117"/>
      <c r="AN765" s="35" t="s">
        <v>6399</v>
      </c>
      <c r="AO765" s="35" t="s">
        <v>6329</v>
      </c>
      <c r="AQ765" s="25" t="str">
        <f t="shared" si="102"/>
        <v>-</v>
      </c>
      <c r="BP765" s="61"/>
      <c r="CT765" s="61"/>
      <c r="CU765" s="61"/>
      <c r="CV765" s="61"/>
      <c r="CW765" s="61"/>
      <c r="CX765" s="61"/>
      <c r="CY765" s="61"/>
      <c r="CZ765" s="61"/>
      <c r="DA765" s="61"/>
      <c r="DB765" s="61"/>
      <c r="DC765" s="61"/>
      <c r="DD765" s="61"/>
      <c r="DE765" s="61"/>
      <c r="DF765" s="61"/>
      <c r="DG765" s="61"/>
      <c r="DH765" s="61"/>
      <c r="DI765" s="61"/>
      <c r="DJ765" s="61"/>
      <c r="DK765" s="61"/>
      <c r="DL765" s="61"/>
      <c r="DM765" s="61"/>
    </row>
    <row r="766" spans="1:117" s="25" customFormat="1" x14ac:dyDescent="0.2">
      <c r="A766" s="25" t="s">
        <v>44</v>
      </c>
      <c r="B766" s="25" t="s">
        <v>164</v>
      </c>
      <c r="C766" s="25" t="s">
        <v>156</v>
      </c>
      <c r="I766" s="116"/>
      <c r="J766" s="116"/>
      <c r="K766" s="116"/>
      <c r="L766" s="116"/>
      <c r="M766" s="116"/>
      <c r="N766" s="116"/>
      <c r="U766" s="152" t="s">
        <v>333</v>
      </c>
      <c r="V766" s="34" t="s">
        <v>302</v>
      </c>
      <c r="W766" s="152" t="s">
        <v>154</v>
      </c>
      <c r="AL766" s="117"/>
      <c r="AN766" s="35" t="s">
        <v>6400</v>
      </c>
      <c r="AO766" s="35" t="s">
        <v>6341</v>
      </c>
      <c r="AQ766" s="25" t="str">
        <f t="shared" si="102"/>
        <v>-</v>
      </c>
      <c r="BP766" s="61"/>
      <c r="CT766" s="61"/>
      <c r="CU766" s="61"/>
      <c r="CV766" s="61"/>
      <c r="CW766" s="61"/>
      <c r="CX766" s="61"/>
      <c r="CY766" s="61"/>
      <c r="CZ766" s="61"/>
      <c r="DA766" s="61"/>
      <c r="DB766" s="61"/>
      <c r="DC766" s="61"/>
      <c r="DD766" s="61"/>
      <c r="DE766" s="61"/>
      <c r="DF766" s="61"/>
      <c r="DG766" s="61"/>
      <c r="DH766" s="61"/>
      <c r="DI766" s="61"/>
      <c r="DJ766" s="61"/>
      <c r="DK766" s="61"/>
      <c r="DL766" s="61"/>
      <c r="DM766" s="61"/>
    </row>
    <row r="767" spans="1:117" s="25" customFormat="1" x14ac:dyDescent="0.2">
      <c r="A767" s="25" t="s">
        <v>45</v>
      </c>
      <c r="B767" s="25" t="s">
        <v>164</v>
      </c>
      <c r="C767" s="25" t="s">
        <v>157</v>
      </c>
      <c r="I767" s="116"/>
      <c r="J767" s="116"/>
      <c r="K767" s="116"/>
      <c r="L767" s="116"/>
      <c r="M767" s="116"/>
      <c r="N767" s="116"/>
      <c r="U767" s="152" t="s">
        <v>333</v>
      </c>
      <c r="V767" s="34" t="s">
        <v>303</v>
      </c>
      <c r="W767" s="152" t="s">
        <v>155</v>
      </c>
      <c r="AL767" s="117"/>
      <c r="AN767" s="35" t="s">
        <v>6401</v>
      </c>
      <c r="AO767" s="35" t="s">
        <v>6396</v>
      </c>
      <c r="AQ767" s="25" t="str">
        <f t="shared" si="102"/>
        <v>-</v>
      </c>
      <c r="BP767" s="61"/>
      <c r="CT767" s="61"/>
      <c r="CU767" s="61"/>
      <c r="CV767" s="61"/>
      <c r="CW767" s="61"/>
      <c r="CX767" s="61"/>
      <c r="CY767" s="61"/>
      <c r="CZ767" s="61"/>
      <c r="DA767" s="61"/>
      <c r="DB767" s="61"/>
      <c r="DC767" s="61"/>
      <c r="DD767" s="61"/>
      <c r="DE767" s="61"/>
      <c r="DF767" s="61"/>
      <c r="DG767" s="61"/>
      <c r="DH767" s="61"/>
      <c r="DI767" s="61"/>
      <c r="DJ767" s="61"/>
      <c r="DK767" s="61"/>
      <c r="DL767" s="61"/>
      <c r="DM767" s="61"/>
    </row>
    <row r="768" spans="1:117" s="25" customFormat="1" x14ac:dyDescent="0.2">
      <c r="A768" s="25" t="s">
        <v>46</v>
      </c>
      <c r="B768" s="25" t="s">
        <v>164</v>
      </c>
      <c r="C768" s="25" t="s">
        <v>158</v>
      </c>
      <c r="I768" s="116"/>
      <c r="J768" s="116"/>
      <c r="K768" s="116"/>
      <c r="L768" s="116"/>
      <c r="M768" s="116"/>
      <c r="N768" s="116"/>
      <c r="U768" s="152" t="s">
        <v>333</v>
      </c>
      <c r="V768" s="34" t="s">
        <v>304</v>
      </c>
      <c r="W768" s="152" t="s">
        <v>156</v>
      </c>
      <c r="AL768" s="117"/>
      <c r="AN768" s="35" t="s">
        <v>6402</v>
      </c>
      <c r="AO768" s="35" t="s">
        <v>6347</v>
      </c>
      <c r="AQ768" s="25" t="str">
        <f t="shared" si="102"/>
        <v>-</v>
      </c>
      <c r="BP768" s="61"/>
      <c r="CT768" s="61"/>
      <c r="CU768" s="61"/>
      <c r="CV768" s="61"/>
      <c r="CW768" s="61"/>
      <c r="CX768" s="61"/>
      <c r="CY768" s="61"/>
      <c r="CZ768" s="61"/>
      <c r="DA768" s="61"/>
      <c r="DB768" s="61"/>
      <c r="DC768" s="61"/>
      <c r="DD768" s="61"/>
      <c r="DE768" s="61"/>
      <c r="DF768" s="61"/>
      <c r="DG768" s="61"/>
      <c r="DH768" s="61"/>
      <c r="DI768" s="61"/>
      <c r="DJ768" s="61"/>
      <c r="DK768" s="61"/>
      <c r="DL768" s="61"/>
      <c r="DM768" s="61"/>
    </row>
    <row r="769" spans="1:117" s="25" customFormat="1" x14ac:dyDescent="0.2">
      <c r="A769" s="25" t="s">
        <v>47</v>
      </c>
      <c r="B769" s="25" t="s">
        <v>164</v>
      </c>
      <c r="C769" s="25" t="s">
        <v>147</v>
      </c>
      <c r="I769" s="116"/>
      <c r="J769" s="116"/>
      <c r="K769" s="116"/>
      <c r="L769" s="116"/>
      <c r="M769" s="116"/>
      <c r="N769" s="116"/>
      <c r="U769" s="152" t="s">
        <v>333</v>
      </c>
      <c r="V769" s="34" t="s">
        <v>305</v>
      </c>
      <c r="W769" s="152" t="s">
        <v>157</v>
      </c>
      <c r="AL769" s="117"/>
      <c r="AN769" s="35" t="s">
        <v>6403</v>
      </c>
      <c r="AO769" s="35" t="s">
        <v>4926</v>
      </c>
      <c r="AQ769" s="25" t="str">
        <f t="shared" si="102"/>
        <v>-</v>
      </c>
      <c r="BP769" s="61"/>
      <c r="CT769" s="61"/>
      <c r="CU769" s="61"/>
      <c r="CV769" s="61"/>
      <c r="CW769" s="61"/>
      <c r="CX769" s="61"/>
      <c r="CY769" s="61"/>
      <c r="CZ769" s="61"/>
      <c r="DA769" s="61"/>
      <c r="DB769" s="61"/>
      <c r="DC769" s="61"/>
      <c r="DD769" s="61"/>
      <c r="DE769" s="61"/>
      <c r="DF769" s="61"/>
      <c r="DG769" s="61"/>
      <c r="DH769" s="61"/>
      <c r="DI769" s="61"/>
      <c r="DJ769" s="61"/>
      <c r="DK769" s="61"/>
      <c r="DL769" s="61"/>
      <c r="DM769" s="61"/>
    </row>
    <row r="770" spans="1:117" s="25" customFormat="1" x14ac:dyDescent="0.2">
      <c r="A770" s="25" t="s">
        <v>48</v>
      </c>
      <c r="B770" s="25" t="s">
        <v>164</v>
      </c>
      <c r="C770" s="25" t="s">
        <v>148</v>
      </c>
      <c r="I770" s="116"/>
      <c r="J770" s="116"/>
      <c r="K770" s="116"/>
      <c r="L770" s="116"/>
      <c r="M770" s="116"/>
      <c r="N770" s="116"/>
      <c r="U770" s="152" t="s">
        <v>333</v>
      </c>
      <c r="V770" s="34" t="s">
        <v>306</v>
      </c>
      <c r="W770" s="152" t="s">
        <v>158</v>
      </c>
      <c r="AL770" s="117"/>
      <c r="AN770" s="35" t="s">
        <v>6404</v>
      </c>
      <c r="AO770" s="35" t="s">
        <v>6405</v>
      </c>
      <c r="AQ770" s="25" t="str">
        <f t="shared" si="102"/>
        <v>-</v>
      </c>
      <c r="BP770" s="61"/>
      <c r="CT770" s="61"/>
      <c r="CU770" s="61"/>
      <c r="CV770" s="61"/>
      <c r="CW770" s="61"/>
      <c r="CX770" s="61"/>
      <c r="CY770" s="61"/>
      <c r="CZ770" s="61"/>
      <c r="DA770" s="61"/>
      <c r="DB770" s="61"/>
      <c r="DC770" s="61"/>
      <c r="DD770" s="61"/>
      <c r="DE770" s="61"/>
      <c r="DF770" s="61"/>
      <c r="DG770" s="61"/>
      <c r="DH770" s="61"/>
      <c r="DI770" s="61"/>
      <c r="DJ770" s="61"/>
      <c r="DK770" s="61"/>
      <c r="DL770" s="61"/>
      <c r="DM770" s="61"/>
    </row>
    <row r="771" spans="1:117" s="25" customFormat="1" x14ac:dyDescent="0.2">
      <c r="A771" s="25" t="s">
        <v>49</v>
      </c>
      <c r="B771" s="25" t="s">
        <v>164</v>
      </c>
      <c r="C771" s="25" t="s">
        <v>148</v>
      </c>
      <c r="I771" s="116"/>
      <c r="J771" s="116"/>
      <c r="K771" s="116"/>
      <c r="L771" s="116"/>
      <c r="M771" s="116"/>
      <c r="N771" s="116"/>
      <c r="U771" s="152" t="s">
        <v>334</v>
      </c>
      <c r="V771" s="34" t="s">
        <v>307</v>
      </c>
      <c r="W771" s="152" t="s">
        <v>147</v>
      </c>
      <c r="AL771" s="117"/>
      <c r="AN771" s="35" t="s">
        <v>6406</v>
      </c>
      <c r="AO771" s="35" t="s">
        <v>6405</v>
      </c>
      <c r="AQ771" s="25" t="str">
        <f t="shared" si="102"/>
        <v>-</v>
      </c>
      <c r="BP771" s="61"/>
      <c r="CT771" s="61"/>
      <c r="CU771" s="61"/>
      <c r="CV771" s="61"/>
      <c r="CW771" s="61"/>
      <c r="CX771" s="61"/>
      <c r="CY771" s="61"/>
      <c r="CZ771" s="61"/>
      <c r="DA771" s="61"/>
      <c r="DB771" s="61"/>
      <c r="DC771" s="61"/>
      <c r="DD771" s="61"/>
      <c r="DE771" s="61"/>
      <c r="DF771" s="61"/>
      <c r="DG771" s="61"/>
      <c r="DH771" s="61"/>
      <c r="DI771" s="61"/>
      <c r="DJ771" s="61"/>
      <c r="DK771" s="61"/>
      <c r="DL771" s="61"/>
      <c r="DM771" s="61"/>
    </row>
    <row r="772" spans="1:117" s="25" customFormat="1" x14ac:dyDescent="0.2">
      <c r="A772" s="25" t="s">
        <v>50</v>
      </c>
      <c r="B772" s="25" t="s">
        <v>164</v>
      </c>
      <c r="C772" s="25" t="s">
        <v>149</v>
      </c>
      <c r="I772" s="116"/>
      <c r="J772" s="116"/>
      <c r="K772" s="116"/>
      <c r="L772" s="116"/>
      <c r="M772" s="116"/>
      <c r="N772" s="116"/>
      <c r="U772" s="152" t="s">
        <v>334</v>
      </c>
      <c r="V772" s="34" t="s">
        <v>308</v>
      </c>
      <c r="W772" s="152" t="s">
        <v>148</v>
      </c>
      <c r="AL772" s="117"/>
      <c r="AN772" s="35" t="s">
        <v>6407</v>
      </c>
      <c r="AO772" s="35" t="s">
        <v>6408</v>
      </c>
      <c r="AQ772" s="25" t="str">
        <f t="shared" si="102"/>
        <v>-</v>
      </c>
      <c r="BP772" s="61"/>
      <c r="CT772" s="61"/>
      <c r="CU772" s="61"/>
      <c r="CV772" s="61"/>
      <c r="CW772" s="61"/>
      <c r="CX772" s="61"/>
      <c r="CY772" s="61"/>
      <c r="CZ772" s="61"/>
      <c r="DA772" s="61"/>
      <c r="DB772" s="61"/>
      <c r="DC772" s="61"/>
      <c r="DD772" s="61"/>
      <c r="DE772" s="61"/>
      <c r="DF772" s="61"/>
      <c r="DG772" s="61"/>
      <c r="DH772" s="61"/>
      <c r="DI772" s="61"/>
      <c r="DJ772" s="61"/>
      <c r="DK772" s="61"/>
      <c r="DL772" s="61"/>
      <c r="DM772" s="61"/>
    </row>
    <row r="773" spans="1:117" s="25" customFormat="1" x14ac:dyDescent="0.2">
      <c r="A773" s="25" t="s">
        <v>51</v>
      </c>
      <c r="B773" s="25" t="s">
        <v>164</v>
      </c>
      <c r="C773" s="25" t="s">
        <v>150</v>
      </c>
      <c r="I773" s="116"/>
      <c r="J773" s="116"/>
      <c r="K773" s="116"/>
      <c r="L773" s="116"/>
      <c r="M773" s="116"/>
      <c r="N773" s="116"/>
      <c r="U773" s="152" t="s">
        <v>334</v>
      </c>
      <c r="V773" s="34" t="s">
        <v>309</v>
      </c>
      <c r="W773" s="152" t="s">
        <v>149</v>
      </c>
      <c r="AL773" s="117"/>
      <c r="AN773" s="35" t="s">
        <v>6409</v>
      </c>
      <c r="AO773" s="35" t="s">
        <v>6408</v>
      </c>
      <c r="AQ773" s="25" t="str">
        <f t="shared" si="102"/>
        <v>-</v>
      </c>
      <c r="BP773" s="61"/>
      <c r="CT773" s="61"/>
      <c r="CU773" s="61"/>
      <c r="CV773" s="61"/>
      <c r="CW773" s="61"/>
      <c r="CX773" s="61"/>
      <c r="CY773" s="61"/>
      <c r="CZ773" s="61"/>
      <c r="DA773" s="61"/>
      <c r="DB773" s="61"/>
      <c r="DC773" s="61"/>
      <c r="DD773" s="61"/>
      <c r="DE773" s="61"/>
      <c r="DF773" s="61"/>
      <c r="DG773" s="61"/>
      <c r="DH773" s="61"/>
      <c r="DI773" s="61"/>
      <c r="DJ773" s="61"/>
      <c r="DK773" s="61"/>
      <c r="DL773" s="61"/>
      <c r="DM773" s="61"/>
    </row>
    <row r="774" spans="1:117" s="25" customFormat="1" x14ac:dyDescent="0.2">
      <c r="A774" s="25" t="s">
        <v>52</v>
      </c>
      <c r="B774" s="25" t="s">
        <v>164</v>
      </c>
      <c r="C774" s="25" t="s">
        <v>151</v>
      </c>
      <c r="I774" s="116"/>
      <c r="J774" s="116"/>
      <c r="K774" s="116"/>
      <c r="L774" s="116"/>
      <c r="M774" s="116"/>
      <c r="N774" s="116"/>
      <c r="U774" s="152" t="s">
        <v>334</v>
      </c>
      <c r="V774" s="34" t="s">
        <v>310</v>
      </c>
      <c r="W774" s="152" t="s">
        <v>150</v>
      </c>
      <c r="AL774" s="117"/>
      <c r="AN774" s="35" t="s">
        <v>6410</v>
      </c>
      <c r="AO774" s="35" t="s">
        <v>6411</v>
      </c>
      <c r="AQ774" s="25" t="str">
        <f t="shared" si="102"/>
        <v>-</v>
      </c>
      <c r="BP774" s="61"/>
      <c r="CT774" s="61"/>
      <c r="CU774" s="61"/>
      <c r="CV774" s="61"/>
      <c r="CW774" s="61"/>
      <c r="CX774" s="61"/>
      <c r="CY774" s="61"/>
      <c r="CZ774" s="61"/>
      <c r="DA774" s="61"/>
      <c r="DB774" s="61"/>
      <c r="DC774" s="61"/>
      <c r="DD774" s="61"/>
      <c r="DE774" s="61"/>
      <c r="DF774" s="61"/>
      <c r="DG774" s="61"/>
      <c r="DH774" s="61"/>
      <c r="DI774" s="61"/>
      <c r="DJ774" s="61"/>
      <c r="DK774" s="61"/>
      <c r="DL774" s="61"/>
      <c r="DM774" s="61"/>
    </row>
    <row r="775" spans="1:117" s="25" customFormat="1" x14ac:dyDescent="0.2">
      <c r="A775" s="25" t="s">
        <v>53</v>
      </c>
      <c r="B775" s="25" t="s">
        <v>164</v>
      </c>
      <c r="C775" s="25" t="s">
        <v>152</v>
      </c>
      <c r="I775" s="116"/>
      <c r="J775" s="116"/>
      <c r="K775" s="116"/>
      <c r="L775" s="116"/>
      <c r="M775" s="116"/>
      <c r="N775" s="116"/>
      <c r="U775" s="152" t="s">
        <v>334</v>
      </c>
      <c r="V775" s="34" t="s">
        <v>311</v>
      </c>
      <c r="W775" s="152" t="s">
        <v>151</v>
      </c>
      <c r="AL775" s="117"/>
      <c r="AN775" s="35" t="s">
        <v>6412</v>
      </c>
      <c r="AO775" s="35" t="s">
        <v>6411</v>
      </c>
      <c r="AQ775" s="25" t="str">
        <f t="shared" si="102"/>
        <v>-</v>
      </c>
      <c r="BP775" s="61"/>
      <c r="CT775" s="61"/>
      <c r="CU775" s="61"/>
      <c r="CV775" s="61"/>
      <c r="CW775" s="61"/>
      <c r="CX775" s="61"/>
      <c r="CY775" s="61"/>
      <c r="CZ775" s="61"/>
      <c r="DA775" s="61"/>
      <c r="DB775" s="61"/>
      <c r="DC775" s="61"/>
      <c r="DD775" s="61"/>
      <c r="DE775" s="61"/>
      <c r="DF775" s="61"/>
      <c r="DG775" s="61"/>
      <c r="DH775" s="61"/>
      <c r="DI775" s="61"/>
      <c r="DJ775" s="61"/>
      <c r="DK775" s="61"/>
      <c r="DL775" s="61"/>
      <c r="DM775" s="61"/>
    </row>
    <row r="776" spans="1:117" s="25" customFormat="1" x14ac:dyDescent="0.2">
      <c r="A776" s="25" t="s">
        <v>54</v>
      </c>
      <c r="B776" s="25" t="s">
        <v>164</v>
      </c>
      <c r="C776" s="25" t="s">
        <v>153</v>
      </c>
      <c r="I776" s="116"/>
      <c r="J776" s="116"/>
      <c r="K776" s="116"/>
      <c r="L776" s="116"/>
      <c r="M776" s="116"/>
      <c r="N776" s="116"/>
      <c r="U776" s="152" t="s">
        <v>334</v>
      </c>
      <c r="V776" s="34" t="s">
        <v>312</v>
      </c>
      <c r="W776" s="152" t="s">
        <v>152</v>
      </c>
      <c r="AL776" s="117"/>
      <c r="AN776" s="35" t="s">
        <v>6413</v>
      </c>
      <c r="AO776" s="35" t="s">
        <v>6411</v>
      </c>
      <c r="AQ776" s="25" t="str">
        <f t="shared" si="102"/>
        <v>-</v>
      </c>
      <c r="BP776" s="61"/>
      <c r="CT776" s="61"/>
      <c r="CU776" s="61"/>
      <c r="CV776" s="61"/>
      <c r="CW776" s="61"/>
      <c r="CX776" s="61"/>
      <c r="CY776" s="61"/>
      <c r="CZ776" s="61"/>
      <c r="DA776" s="61"/>
      <c r="DB776" s="61"/>
      <c r="DC776" s="61"/>
      <c r="DD776" s="61"/>
      <c r="DE776" s="61"/>
      <c r="DF776" s="61"/>
      <c r="DG776" s="61"/>
      <c r="DH776" s="61"/>
      <c r="DI776" s="61"/>
      <c r="DJ776" s="61"/>
      <c r="DK776" s="61"/>
      <c r="DL776" s="61"/>
      <c r="DM776" s="61"/>
    </row>
    <row r="777" spans="1:117" s="25" customFormat="1" x14ac:dyDescent="0.2">
      <c r="A777" s="25" t="s">
        <v>55</v>
      </c>
      <c r="B777" s="25" t="s">
        <v>164</v>
      </c>
      <c r="C777" s="25" t="s">
        <v>154</v>
      </c>
      <c r="I777" s="116"/>
      <c r="J777" s="116"/>
      <c r="K777" s="116"/>
      <c r="L777" s="116"/>
      <c r="M777" s="116"/>
      <c r="N777" s="116"/>
      <c r="U777" s="152" t="s">
        <v>334</v>
      </c>
      <c r="V777" s="34" t="s">
        <v>313</v>
      </c>
      <c r="W777" s="152" t="s">
        <v>153</v>
      </c>
      <c r="AL777" s="117"/>
      <c r="AN777" s="35" t="s">
        <v>6414</v>
      </c>
      <c r="AO777" s="35" t="s">
        <v>6411</v>
      </c>
      <c r="AQ777" s="25" t="str">
        <f t="shared" si="102"/>
        <v>-</v>
      </c>
      <c r="BP777" s="61"/>
      <c r="CT777" s="61"/>
      <c r="CU777" s="61"/>
      <c r="CV777" s="61"/>
      <c r="CW777" s="61"/>
      <c r="CX777" s="61"/>
      <c r="CY777" s="61"/>
      <c r="CZ777" s="61"/>
      <c r="DA777" s="61"/>
      <c r="DB777" s="61"/>
      <c r="DC777" s="61"/>
      <c r="DD777" s="61"/>
      <c r="DE777" s="61"/>
      <c r="DF777" s="61"/>
      <c r="DG777" s="61"/>
      <c r="DH777" s="61"/>
      <c r="DI777" s="61"/>
      <c r="DJ777" s="61"/>
      <c r="DK777" s="61"/>
      <c r="DL777" s="61"/>
      <c r="DM777" s="61"/>
    </row>
    <row r="778" spans="1:117" s="25" customFormat="1" x14ac:dyDescent="0.2">
      <c r="A778" s="25" t="s">
        <v>56</v>
      </c>
      <c r="B778" s="25" t="s">
        <v>164</v>
      </c>
      <c r="C778" s="25" t="s">
        <v>155</v>
      </c>
      <c r="I778" s="116"/>
      <c r="J778" s="116"/>
      <c r="K778" s="116"/>
      <c r="L778" s="116"/>
      <c r="M778" s="116"/>
      <c r="N778" s="116"/>
      <c r="U778" s="152" t="s">
        <v>334</v>
      </c>
      <c r="V778" s="34" t="s">
        <v>314</v>
      </c>
      <c r="W778" s="152" t="s">
        <v>154</v>
      </c>
      <c r="AL778" s="117"/>
      <c r="AN778" s="35" t="s">
        <v>6415</v>
      </c>
      <c r="AO778" s="35" t="s">
        <v>6411</v>
      </c>
      <c r="AQ778" s="25" t="str">
        <f t="shared" si="102"/>
        <v>-</v>
      </c>
      <c r="BP778" s="61"/>
      <c r="CT778" s="61"/>
      <c r="CU778" s="61"/>
      <c r="CV778" s="61"/>
      <c r="CW778" s="61"/>
      <c r="CX778" s="61"/>
      <c r="CY778" s="61"/>
      <c r="CZ778" s="61"/>
      <c r="DA778" s="61"/>
      <c r="DB778" s="61"/>
      <c r="DC778" s="61"/>
      <c r="DD778" s="61"/>
      <c r="DE778" s="61"/>
      <c r="DF778" s="61"/>
      <c r="DG778" s="61"/>
      <c r="DH778" s="61"/>
      <c r="DI778" s="61"/>
      <c r="DJ778" s="61"/>
      <c r="DK778" s="61"/>
      <c r="DL778" s="61"/>
      <c r="DM778" s="61"/>
    </row>
    <row r="779" spans="1:117" s="25" customFormat="1" x14ac:dyDescent="0.2">
      <c r="A779" s="25" t="s">
        <v>57</v>
      </c>
      <c r="B779" s="25" t="s">
        <v>164</v>
      </c>
      <c r="C779" s="25" t="s">
        <v>156</v>
      </c>
      <c r="I779" s="116"/>
      <c r="J779" s="116"/>
      <c r="K779" s="116"/>
      <c r="L779" s="116"/>
      <c r="M779" s="116"/>
      <c r="N779" s="116"/>
      <c r="U779" s="152" t="s">
        <v>334</v>
      </c>
      <c r="V779" s="34" t="s">
        <v>315</v>
      </c>
      <c r="W779" s="152" t="s">
        <v>155</v>
      </c>
      <c r="AL779" s="117"/>
      <c r="AN779" s="35" t="s">
        <v>6416</v>
      </c>
      <c r="AO779" s="35" t="s">
        <v>6411</v>
      </c>
      <c r="AQ779" s="25" t="str">
        <f t="shared" si="102"/>
        <v>-</v>
      </c>
      <c r="BP779" s="61"/>
      <c r="CT779" s="61"/>
      <c r="CU779" s="61"/>
      <c r="CV779" s="61"/>
      <c r="CW779" s="61"/>
      <c r="CX779" s="61"/>
      <c r="CY779" s="61"/>
      <c r="CZ779" s="61"/>
      <c r="DA779" s="61"/>
      <c r="DB779" s="61"/>
      <c r="DC779" s="61"/>
      <c r="DD779" s="61"/>
      <c r="DE779" s="61"/>
      <c r="DF779" s="61"/>
      <c r="DG779" s="61"/>
      <c r="DH779" s="61"/>
      <c r="DI779" s="61"/>
      <c r="DJ779" s="61"/>
      <c r="DK779" s="61"/>
      <c r="DL779" s="61"/>
      <c r="DM779" s="61"/>
    </row>
    <row r="780" spans="1:117" s="25" customFormat="1" x14ac:dyDescent="0.2">
      <c r="A780" s="25" t="s">
        <v>58</v>
      </c>
      <c r="B780" s="25" t="s">
        <v>164</v>
      </c>
      <c r="C780" s="25" t="s">
        <v>157</v>
      </c>
      <c r="I780" s="116"/>
      <c r="J780" s="116"/>
      <c r="K780" s="116"/>
      <c r="L780" s="116"/>
      <c r="M780" s="116"/>
      <c r="N780" s="116"/>
      <c r="U780" s="152" t="s">
        <v>334</v>
      </c>
      <c r="V780" s="34" t="s">
        <v>316</v>
      </c>
      <c r="W780" s="152" t="s">
        <v>156</v>
      </c>
      <c r="AL780" s="117"/>
      <c r="AN780" s="35" t="s">
        <v>6417</v>
      </c>
      <c r="AO780" s="35" t="s">
        <v>6411</v>
      </c>
      <c r="AQ780" s="25" t="str">
        <f t="shared" si="102"/>
        <v>-</v>
      </c>
      <c r="BP780" s="61"/>
      <c r="CT780" s="61"/>
      <c r="CU780" s="61"/>
      <c r="CV780" s="61"/>
      <c r="CW780" s="61"/>
      <c r="CX780" s="61"/>
      <c r="CY780" s="61"/>
      <c r="CZ780" s="61"/>
      <c r="DA780" s="61"/>
      <c r="DB780" s="61"/>
      <c r="DC780" s="61"/>
      <c r="DD780" s="61"/>
      <c r="DE780" s="61"/>
      <c r="DF780" s="61"/>
      <c r="DG780" s="61"/>
      <c r="DH780" s="61"/>
      <c r="DI780" s="61"/>
      <c r="DJ780" s="61"/>
      <c r="DK780" s="61"/>
      <c r="DL780" s="61"/>
      <c r="DM780" s="61"/>
    </row>
    <row r="781" spans="1:117" s="25" customFormat="1" x14ac:dyDescent="0.2">
      <c r="A781" s="25" t="s">
        <v>59</v>
      </c>
      <c r="B781" s="25" t="s">
        <v>164</v>
      </c>
      <c r="C781" s="25" t="s">
        <v>158</v>
      </c>
      <c r="I781" s="116"/>
      <c r="J781" s="116"/>
      <c r="K781" s="116"/>
      <c r="L781" s="116"/>
      <c r="M781" s="116"/>
      <c r="N781" s="116"/>
      <c r="U781" s="152" t="s">
        <v>334</v>
      </c>
      <c r="V781" s="34" t="s">
        <v>317</v>
      </c>
      <c r="W781" s="152" t="s">
        <v>157</v>
      </c>
      <c r="AL781" s="117"/>
      <c r="AN781" s="35" t="s">
        <v>6418</v>
      </c>
      <c r="AO781" s="35" t="s">
        <v>6411</v>
      </c>
      <c r="AQ781" s="25" t="str">
        <f t="shared" si="102"/>
        <v>-</v>
      </c>
      <c r="BP781" s="61"/>
      <c r="CT781" s="61"/>
      <c r="CU781" s="61"/>
      <c r="CV781" s="61"/>
      <c r="CW781" s="61"/>
      <c r="CX781" s="61"/>
      <c r="CY781" s="61"/>
      <c r="CZ781" s="61"/>
      <c r="DA781" s="61"/>
      <c r="DB781" s="61"/>
      <c r="DC781" s="61"/>
      <c r="DD781" s="61"/>
      <c r="DE781" s="61"/>
      <c r="DF781" s="61"/>
      <c r="DG781" s="61"/>
      <c r="DH781" s="61"/>
      <c r="DI781" s="61"/>
      <c r="DJ781" s="61"/>
      <c r="DK781" s="61"/>
      <c r="DL781" s="61"/>
      <c r="DM781" s="61"/>
    </row>
    <row r="782" spans="1:117" s="25" customFormat="1" x14ac:dyDescent="0.2">
      <c r="A782" s="25" t="s">
        <v>60</v>
      </c>
      <c r="B782" s="25" t="s">
        <v>164</v>
      </c>
      <c r="C782" s="25" t="s">
        <v>147</v>
      </c>
      <c r="I782" s="116"/>
      <c r="J782" s="116"/>
      <c r="K782" s="116"/>
      <c r="L782" s="116"/>
      <c r="M782" s="116"/>
      <c r="N782" s="116"/>
      <c r="U782" s="152" t="s">
        <v>334</v>
      </c>
      <c r="V782" s="34" t="s">
        <v>318</v>
      </c>
      <c r="W782" s="152" t="s">
        <v>158</v>
      </c>
      <c r="AL782" s="117"/>
      <c r="AN782" s="35" t="s">
        <v>6419</v>
      </c>
      <c r="AO782" s="35" t="s">
        <v>6420</v>
      </c>
      <c r="AQ782" s="25" t="str">
        <f t="shared" si="102"/>
        <v>-</v>
      </c>
      <c r="BP782" s="61"/>
      <c r="CT782" s="61"/>
      <c r="CU782" s="61"/>
      <c r="CV782" s="61"/>
      <c r="CW782" s="61"/>
      <c r="CX782" s="61"/>
      <c r="CY782" s="61"/>
      <c r="CZ782" s="61"/>
      <c r="DA782" s="61"/>
      <c r="DB782" s="61"/>
      <c r="DC782" s="61"/>
      <c r="DD782" s="61"/>
      <c r="DE782" s="61"/>
      <c r="DF782" s="61"/>
      <c r="DG782" s="61"/>
      <c r="DH782" s="61"/>
      <c r="DI782" s="61"/>
      <c r="DJ782" s="61"/>
      <c r="DK782" s="61"/>
      <c r="DL782" s="61"/>
      <c r="DM782" s="61"/>
    </row>
    <row r="783" spans="1:117" s="25" customFormat="1" x14ac:dyDescent="0.2">
      <c r="A783" s="25" t="s">
        <v>61</v>
      </c>
      <c r="B783" s="25" t="s">
        <v>164</v>
      </c>
      <c r="C783" s="25" t="s">
        <v>147</v>
      </c>
      <c r="I783" s="116"/>
      <c r="J783" s="116"/>
      <c r="K783" s="116"/>
      <c r="L783" s="116"/>
      <c r="M783" s="116"/>
      <c r="N783" s="116"/>
      <c r="U783" s="152" t="s">
        <v>335</v>
      </c>
      <c r="V783" s="34" t="s">
        <v>319</v>
      </c>
      <c r="W783" s="152" t="s">
        <v>147</v>
      </c>
      <c r="AL783" s="117"/>
      <c r="AN783" s="35" t="s">
        <v>6421</v>
      </c>
      <c r="AO783" s="35" t="s">
        <v>6420</v>
      </c>
      <c r="AQ783" s="25" t="str">
        <f t="shared" si="102"/>
        <v>-</v>
      </c>
      <c r="BP783" s="61"/>
      <c r="CT783" s="61"/>
      <c r="CU783" s="61"/>
      <c r="CV783" s="61"/>
      <c r="CW783" s="61"/>
      <c r="CX783" s="61"/>
      <c r="CY783" s="61"/>
      <c r="CZ783" s="61"/>
      <c r="DA783" s="61"/>
      <c r="DB783" s="61"/>
      <c r="DC783" s="61"/>
      <c r="DD783" s="61"/>
      <c r="DE783" s="61"/>
      <c r="DF783" s="61"/>
      <c r="DG783" s="61"/>
      <c r="DH783" s="61"/>
      <c r="DI783" s="61"/>
      <c r="DJ783" s="61"/>
      <c r="DK783" s="61"/>
      <c r="DL783" s="61"/>
      <c r="DM783" s="61"/>
    </row>
    <row r="784" spans="1:117" s="25" customFormat="1" x14ac:dyDescent="0.2">
      <c r="A784" s="25" t="s">
        <v>62</v>
      </c>
      <c r="B784" s="25" t="s">
        <v>164</v>
      </c>
      <c r="C784" s="25" t="s">
        <v>148</v>
      </c>
      <c r="I784" s="116"/>
      <c r="J784" s="116"/>
      <c r="K784" s="116"/>
      <c r="L784" s="116"/>
      <c r="M784" s="116"/>
      <c r="N784" s="116"/>
      <c r="U784" s="152" t="s">
        <v>335</v>
      </c>
      <c r="V784" s="34" t="s">
        <v>320</v>
      </c>
      <c r="W784" s="152" t="s">
        <v>148</v>
      </c>
      <c r="AL784" s="117"/>
      <c r="AN784" s="35" t="s">
        <v>6422</v>
      </c>
      <c r="AO784" s="35" t="s">
        <v>6423</v>
      </c>
      <c r="AQ784" s="25" t="str">
        <f t="shared" si="102"/>
        <v>-</v>
      </c>
      <c r="BP784" s="61"/>
      <c r="CT784" s="61"/>
      <c r="CU784" s="61"/>
      <c r="CV784" s="61"/>
      <c r="CW784" s="61"/>
      <c r="CX784" s="61"/>
      <c r="CY784" s="61"/>
      <c r="CZ784" s="61"/>
      <c r="DA784" s="61"/>
      <c r="DB784" s="61"/>
      <c r="DC784" s="61"/>
      <c r="DD784" s="61"/>
      <c r="DE784" s="61"/>
      <c r="DF784" s="61"/>
      <c r="DG784" s="61"/>
      <c r="DH784" s="61"/>
      <c r="DI784" s="61"/>
      <c r="DJ784" s="61"/>
      <c r="DK784" s="61"/>
      <c r="DL784" s="61"/>
      <c r="DM784" s="61"/>
    </row>
    <row r="785" spans="1:117" s="25" customFormat="1" x14ac:dyDescent="0.2">
      <c r="A785" s="25" t="s">
        <v>63</v>
      </c>
      <c r="B785" s="25" t="s">
        <v>164</v>
      </c>
      <c r="C785" s="25" t="s">
        <v>149</v>
      </c>
      <c r="I785" s="116"/>
      <c r="J785" s="116"/>
      <c r="K785" s="116"/>
      <c r="L785" s="116"/>
      <c r="M785" s="116"/>
      <c r="N785" s="116"/>
      <c r="U785" s="152" t="s">
        <v>335</v>
      </c>
      <c r="V785" s="34" t="s">
        <v>321</v>
      </c>
      <c r="W785" s="152" t="s">
        <v>149</v>
      </c>
      <c r="AL785" s="117"/>
      <c r="AN785" s="35" t="s">
        <v>6424</v>
      </c>
      <c r="AO785" s="35" t="s">
        <v>6423</v>
      </c>
      <c r="AQ785" s="25" t="str">
        <f t="shared" si="102"/>
        <v>-</v>
      </c>
      <c r="BP785" s="61"/>
      <c r="CT785" s="61"/>
      <c r="CU785" s="61"/>
      <c r="CV785" s="61"/>
      <c r="CW785" s="61"/>
      <c r="CX785" s="61"/>
      <c r="CY785" s="61"/>
      <c r="CZ785" s="61"/>
      <c r="DA785" s="61"/>
      <c r="DB785" s="61"/>
      <c r="DC785" s="61"/>
      <c r="DD785" s="61"/>
      <c r="DE785" s="61"/>
      <c r="DF785" s="61"/>
      <c r="DG785" s="61"/>
      <c r="DH785" s="61"/>
      <c r="DI785" s="61"/>
      <c r="DJ785" s="61"/>
      <c r="DK785" s="61"/>
      <c r="DL785" s="61"/>
      <c r="DM785" s="61"/>
    </row>
    <row r="786" spans="1:117" s="25" customFormat="1" x14ac:dyDescent="0.2">
      <c r="A786" s="25" t="s">
        <v>64</v>
      </c>
      <c r="B786" s="25" t="s">
        <v>164</v>
      </c>
      <c r="C786" s="25" t="s">
        <v>150</v>
      </c>
      <c r="I786" s="116"/>
      <c r="J786" s="116"/>
      <c r="K786" s="116"/>
      <c r="L786" s="116"/>
      <c r="M786" s="116"/>
      <c r="N786" s="116"/>
      <c r="U786" s="152" t="s">
        <v>335</v>
      </c>
      <c r="V786" s="34" t="s">
        <v>322</v>
      </c>
      <c r="W786" s="152" t="s">
        <v>150</v>
      </c>
      <c r="AL786" s="117"/>
      <c r="AN786" s="35" t="s">
        <v>6425</v>
      </c>
      <c r="AO786" s="35" t="s">
        <v>6426</v>
      </c>
      <c r="AQ786" s="25" t="str">
        <f t="shared" si="102"/>
        <v>-</v>
      </c>
      <c r="BP786" s="61"/>
      <c r="CT786" s="61"/>
      <c r="CU786" s="61"/>
      <c r="CV786" s="61"/>
      <c r="CW786" s="61"/>
      <c r="CX786" s="61"/>
      <c r="CY786" s="61"/>
      <c r="CZ786" s="61"/>
      <c r="DA786" s="61"/>
      <c r="DB786" s="61"/>
      <c r="DC786" s="61"/>
      <c r="DD786" s="61"/>
      <c r="DE786" s="61"/>
      <c r="DF786" s="61"/>
      <c r="DG786" s="61"/>
      <c r="DH786" s="61"/>
      <c r="DI786" s="61"/>
      <c r="DJ786" s="61"/>
      <c r="DK786" s="61"/>
      <c r="DL786" s="61"/>
      <c r="DM786" s="61"/>
    </row>
    <row r="787" spans="1:117" s="25" customFormat="1" x14ac:dyDescent="0.2">
      <c r="A787" s="25" t="s">
        <v>65</v>
      </c>
      <c r="B787" s="25" t="s">
        <v>164</v>
      </c>
      <c r="C787" s="25" t="s">
        <v>151</v>
      </c>
      <c r="I787" s="116"/>
      <c r="J787" s="116"/>
      <c r="K787" s="116"/>
      <c r="L787" s="116"/>
      <c r="M787" s="116"/>
      <c r="N787" s="116"/>
      <c r="U787" s="152" t="s">
        <v>335</v>
      </c>
      <c r="V787" s="34" t="s">
        <v>323</v>
      </c>
      <c r="W787" s="152" t="s">
        <v>151</v>
      </c>
      <c r="AL787" s="117"/>
      <c r="AN787" s="35" t="s">
        <v>6427</v>
      </c>
      <c r="AO787" s="35" t="s">
        <v>6426</v>
      </c>
      <c r="AQ787" s="25" t="str">
        <f t="shared" si="102"/>
        <v>-</v>
      </c>
      <c r="BP787" s="61"/>
      <c r="CT787" s="61"/>
      <c r="CU787" s="61"/>
      <c r="CV787" s="61"/>
      <c r="CW787" s="61"/>
      <c r="CX787" s="61"/>
      <c r="CY787" s="61"/>
      <c r="CZ787" s="61"/>
      <c r="DA787" s="61"/>
      <c r="DB787" s="61"/>
      <c r="DC787" s="61"/>
      <c r="DD787" s="61"/>
      <c r="DE787" s="61"/>
      <c r="DF787" s="61"/>
      <c r="DG787" s="61"/>
      <c r="DH787" s="61"/>
      <c r="DI787" s="61"/>
      <c r="DJ787" s="61"/>
      <c r="DK787" s="61"/>
      <c r="DL787" s="61"/>
      <c r="DM787" s="61"/>
    </row>
    <row r="788" spans="1:117" s="25" customFormat="1" x14ac:dyDescent="0.2">
      <c r="A788" s="25" t="s">
        <v>66</v>
      </c>
      <c r="B788" s="25" t="s">
        <v>164</v>
      </c>
      <c r="C788" s="25" t="s">
        <v>152</v>
      </c>
      <c r="I788" s="116"/>
      <c r="J788" s="116"/>
      <c r="K788" s="116"/>
      <c r="L788" s="116"/>
      <c r="M788" s="116"/>
      <c r="N788" s="116"/>
      <c r="U788" s="152" t="s">
        <v>335</v>
      </c>
      <c r="V788" s="34" t="s">
        <v>324</v>
      </c>
      <c r="W788" s="152" t="s">
        <v>152</v>
      </c>
      <c r="AL788" s="117"/>
      <c r="AN788" s="35" t="s">
        <v>6428</v>
      </c>
      <c r="AO788" s="35" t="s">
        <v>6426</v>
      </c>
      <c r="AQ788" s="25" t="str">
        <f t="shared" si="102"/>
        <v>-</v>
      </c>
      <c r="BP788" s="61"/>
      <c r="CT788" s="61"/>
      <c r="CU788" s="61"/>
      <c r="CV788" s="61"/>
      <c r="CW788" s="61"/>
      <c r="CX788" s="61"/>
      <c r="CY788" s="61"/>
      <c r="CZ788" s="61"/>
      <c r="DA788" s="61"/>
      <c r="DB788" s="61"/>
      <c r="DC788" s="61"/>
      <c r="DD788" s="61"/>
      <c r="DE788" s="61"/>
      <c r="DF788" s="61"/>
      <c r="DG788" s="61"/>
      <c r="DH788" s="61"/>
      <c r="DI788" s="61"/>
      <c r="DJ788" s="61"/>
      <c r="DK788" s="61"/>
      <c r="DL788" s="61"/>
      <c r="DM788" s="61"/>
    </row>
    <row r="789" spans="1:117" s="25" customFormat="1" x14ac:dyDescent="0.2">
      <c r="A789" s="25" t="s">
        <v>67</v>
      </c>
      <c r="B789" s="25" t="s">
        <v>164</v>
      </c>
      <c r="C789" s="25" t="s">
        <v>153</v>
      </c>
      <c r="I789" s="116"/>
      <c r="J789" s="116"/>
      <c r="K789" s="116"/>
      <c r="L789" s="116"/>
      <c r="M789" s="116"/>
      <c r="N789" s="116"/>
      <c r="U789" s="152" t="s">
        <v>335</v>
      </c>
      <c r="V789" s="34" t="s">
        <v>325</v>
      </c>
      <c r="W789" s="152" t="s">
        <v>153</v>
      </c>
      <c r="AL789" s="117"/>
      <c r="AN789" s="35" t="s">
        <v>6429</v>
      </c>
      <c r="AO789" s="35" t="s">
        <v>6426</v>
      </c>
      <c r="AQ789" s="25" t="str">
        <f t="shared" si="102"/>
        <v>-</v>
      </c>
      <c r="BP789" s="61"/>
      <c r="CT789" s="61"/>
      <c r="CU789" s="61"/>
      <c r="CV789" s="61"/>
      <c r="CW789" s="61"/>
      <c r="CX789" s="61"/>
      <c r="CY789" s="61"/>
      <c r="CZ789" s="61"/>
      <c r="DA789" s="61"/>
      <c r="DB789" s="61"/>
      <c r="DC789" s="61"/>
      <c r="DD789" s="61"/>
      <c r="DE789" s="61"/>
      <c r="DF789" s="61"/>
      <c r="DG789" s="61"/>
      <c r="DH789" s="61"/>
      <c r="DI789" s="61"/>
      <c r="DJ789" s="61"/>
      <c r="DK789" s="61"/>
      <c r="DL789" s="61"/>
      <c r="DM789" s="61"/>
    </row>
    <row r="790" spans="1:117" s="25" customFormat="1" x14ac:dyDescent="0.2">
      <c r="A790" s="25" t="s">
        <v>68</v>
      </c>
      <c r="B790" s="25" t="s">
        <v>164</v>
      </c>
      <c r="C790" s="25" t="s">
        <v>154</v>
      </c>
      <c r="I790" s="116"/>
      <c r="J790" s="116"/>
      <c r="K790" s="116"/>
      <c r="L790" s="116"/>
      <c r="M790" s="116"/>
      <c r="N790" s="116"/>
      <c r="U790" s="152" t="s">
        <v>335</v>
      </c>
      <c r="V790" s="34" t="s">
        <v>326</v>
      </c>
      <c r="W790" s="152" t="s">
        <v>154</v>
      </c>
      <c r="AL790" s="117"/>
      <c r="AN790" s="35" t="s">
        <v>6430</v>
      </c>
      <c r="AO790" s="35" t="s">
        <v>6431</v>
      </c>
      <c r="AQ790" s="25" t="str">
        <f t="shared" si="102"/>
        <v>-</v>
      </c>
      <c r="BP790" s="61"/>
      <c r="CT790" s="61"/>
      <c r="CU790" s="61"/>
      <c r="CV790" s="61"/>
      <c r="CW790" s="61"/>
      <c r="CX790" s="61"/>
      <c r="CY790" s="61"/>
      <c r="CZ790" s="61"/>
      <c r="DA790" s="61"/>
      <c r="DB790" s="61"/>
      <c r="DC790" s="61"/>
      <c r="DD790" s="61"/>
      <c r="DE790" s="61"/>
      <c r="DF790" s="61"/>
      <c r="DG790" s="61"/>
      <c r="DH790" s="61"/>
      <c r="DI790" s="61"/>
      <c r="DJ790" s="61"/>
      <c r="DK790" s="61"/>
      <c r="DL790" s="61"/>
      <c r="DM790" s="61"/>
    </row>
    <row r="791" spans="1:117" s="25" customFormat="1" x14ac:dyDescent="0.2">
      <c r="A791" s="25" t="s">
        <v>69</v>
      </c>
      <c r="B791" s="25" t="s">
        <v>164</v>
      </c>
      <c r="C791" s="25" t="s">
        <v>155</v>
      </c>
      <c r="I791" s="116"/>
      <c r="J791" s="116"/>
      <c r="K791" s="116"/>
      <c r="L791" s="116"/>
      <c r="M791" s="116"/>
      <c r="N791" s="116"/>
      <c r="U791" s="152" t="s">
        <v>335</v>
      </c>
      <c r="V791" s="34" t="s">
        <v>327</v>
      </c>
      <c r="W791" s="152" t="s">
        <v>155</v>
      </c>
      <c r="AL791" s="117"/>
      <c r="AN791" s="35" t="s">
        <v>6432</v>
      </c>
      <c r="AO791" s="35" t="s">
        <v>6431</v>
      </c>
      <c r="AQ791" s="25" t="str">
        <f t="shared" si="102"/>
        <v>-</v>
      </c>
      <c r="BP791" s="61"/>
      <c r="CT791" s="61"/>
      <c r="CU791" s="61"/>
      <c r="CV791" s="61"/>
      <c r="CW791" s="61"/>
      <c r="CX791" s="61"/>
      <c r="CY791" s="61"/>
      <c r="CZ791" s="61"/>
      <c r="DA791" s="61"/>
      <c r="DB791" s="61"/>
      <c r="DC791" s="61"/>
      <c r="DD791" s="61"/>
      <c r="DE791" s="61"/>
      <c r="DF791" s="61"/>
      <c r="DG791" s="61"/>
      <c r="DH791" s="61"/>
      <c r="DI791" s="61"/>
      <c r="DJ791" s="61"/>
      <c r="DK791" s="61"/>
      <c r="DL791" s="61"/>
      <c r="DM791" s="61"/>
    </row>
    <row r="792" spans="1:117" s="25" customFormat="1" x14ac:dyDescent="0.2">
      <c r="A792" s="25" t="s">
        <v>70</v>
      </c>
      <c r="B792" s="25" t="s">
        <v>164</v>
      </c>
      <c r="C792" s="25" t="s">
        <v>156</v>
      </c>
      <c r="I792" s="116"/>
      <c r="J792" s="116"/>
      <c r="K792" s="116"/>
      <c r="L792" s="116"/>
      <c r="M792" s="116"/>
      <c r="N792" s="116"/>
      <c r="U792" s="152" t="s">
        <v>335</v>
      </c>
      <c r="V792" s="34" t="s">
        <v>328</v>
      </c>
      <c r="W792" s="152" t="s">
        <v>156</v>
      </c>
      <c r="AL792" s="117"/>
      <c r="AN792" s="35" t="s">
        <v>6433</v>
      </c>
      <c r="AO792" s="35" t="s">
        <v>6431</v>
      </c>
      <c r="AQ792" s="25" t="str">
        <f t="shared" si="102"/>
        <v>-</v>
      </c>
      <c r="BP792" s="61"/>
      <c r="CT792" s="61"/>
      <c r="CU792" s="61"/>
      <c r="CV792" s="61"/>
      <c r="CW792" s="61"/>
      <c r="CX792" s="61"/>
      <c r="CY792" s="61"/>
      <c r="CZ792" s="61"/>
      <c r="DA792" s="61"/>
      <c r="DB792" s="61"/>
      <c r="DC792" s="61"/>
      <c r="DD792" s="61"/>
      <c r="DE792" s="61"/>
      <c r="DF792" s="61"/>
      <c r="DG792" s="61"/>
      <c r="DH792" s="61"/>
      <c r="DI792" s="61"/>
      <c r="DJ792" s="61"/>
      <c r="DK792" s="61"/>
      <c r="DL792" s="61"/>
      <c r="DM792" s="61"/>
    </row>
    <row r="793" spans="1:117" s="25" customFormat="1" x14ac:dyDescent="0.2">
      <c r="A793" s="25" t="s">
        <v>71</v>
      </c>
      <c r="B793" s="25" t="s">
        <v>164</v>
      </c>
      <c r="C793" s="25" t="s">
        <v>157</v>
      </c>
      <c r="I793" s="116"/>
      <c r="J793" s="116"/>
      <c r="K793" s="116"/>
      <c r="L793" s="116"/>
      <c r="M793" s="116"/>
      <c r="N793" s="116"/>
      <c r="U793" s="152" t="s">
        <v>335</v>
      </c>
      <c r="V793" s="34" t="s">
        <v>329</v>
      </c>
      <c r="W793" s="152" t="s">
        <v>157</v>
      </c>
      <c r="AL793" s="117"/>
      <c r="AN793" s="35" t="s">
        <v>6434</v>
      </c>
      <c r="AO793" s="35" t="s">
        <v>6431</v>
      </c>
      <c r="AQ793" s="25" t="str">
        <f t="shared" si="102"/>
        <v>-</v>
      </c>
      <c r="BP793" s="61"/>
      <c r="CT793" s="61"/>
      <c r="CU793" s="61"/>
      <c r="CV793" s="61"/>
      <c r="CW793" s="61"/>
      <c r="CX793" s="61"/>
      <c r="CY793" s="61"/>
      <c r="CZ793" s="61"/>
      <c r="DA793" s="61"/>
      <c r="DB793" s="61"/>
      <c r="DC793" s="61"/>
      <c r="DD793" s="61"/>
      <c r="DE793" s="61"/>
      <c r="DF793" s="61"/>
      <c r="DG793" s="61"/>
      <c r="DH793" s="61"/>
      <c r="DI793" s="61"/>
      <c r="DJ793" s="61"/>
      <c r="DK793" s="61"/>
      <c r="DL793" s="61"/>
      <c r="DM793" s="61"/>
    </row>
    <row r="794" spans="1:117" s="25" customFormat="1" x14ac:dyDescent="0.2">
      <c r="A794" s="25" t="s">
        <v>72</v>
      </c>
      <c r="B794" s="25" t="s">
        <v>164</v>
      </c>
      <c r="C794" s="25" t="s">
        <v>158</v>
      </c>
      <c r="I794" s="116"/>
      <c r="J794" s="116"/>
      <c r="K794" s="116"/>
      <c r="L794" s="116"/>
      <c r="M794" s="116"/>
      <c r="N794" s="116"/>
      <c r="U794" s="152" t="s">
        <v>335</v>
      </c>
      <c r="V794" s="34" t="s">
        <v>330</v>
      </c>
      <c r="W794" s="152" t="s">
        <v>158</v>
      </c>
      <c r="AL794" s="117"/>
      <c r="AN794" s="35" t="s">
        <v>6435</v>
      </c>
      <c r="AO794" s="35" t="s">
        <v>6436</v>
      </c>
      <c r="AQ794" s="25" t="str">
        <f t="shared" si="102"/>
        <v>-</v>
      </c>
      <c r="BP794" s="61"/>
      <c r="CT794" s="61"/>
      <c r="CU794" s="61"/>
      <c r="CV794" s="61"/>
      <c r="CW794" s="61"/>
      <c r="CX794" s="61"/>
      <c r="CY794" s="61"/>
      <c r="CZ794" s="61"/>
      <c r="DA794" s="61"/>
      <c r="DB794" s="61"/>
      <c r="DC794" s="61"/>
      <c r="DD794" s="61"/>
      <c r="DE794" s="61"/>
      <c r="DF794" s="61"/>
      <c r="DG794" s="61"/>
      <c r="DH794" s="61"/>
      <c r="DI794" s="61"/>
      <c r="DJ794" s="61"/>
      <c r="DK794" s="61"/>
      <c r="DL794" s="61"/>
      <c r="DM794" s="61"/>
    </row>
    <row r="795" spans="1:117" s="25" customFormat="1" x14ac:dyDescent="0.2">
      <c r="A795" s="25" t="s">
        <v>73</v>
      </c>
      <c r="B795" s="25" t="s">
        <v>164</v>
      </c>
      <c r="C795" s="25" t="s">
        <v>158</v>
      </c>
      <c r="I795" s="116"/>
      <c r="J795" s="116"/>
      <c r="K795" s="116"/>
      <c r="L795" s="116"/>
      <c r="M795" s="116"/>
      <c r="N795" s="116"/>
      <c r="U795" s="152" t="s">
        <v>336</v>
      </c>
      <c r="V795" s="34" t="s">
        <v>331</v>
      </c>
      <c r="W795" s="152" t="s">
        <v>147</v>
      </c>
      <c r="AL795" s="117"/>
      <c r="AN795" s="35" t="s">
        <v>6437</v>
      </c>
      <c r="AO795" s="35" t="s">
        <v>6436</v>
      </c>
      <c r="AQ795" s="25" t="str">
        <f t="shared" si="102"/>
        <v>-</v>
      </c>
      <c r="BP795" s="61"/>
      <c r="CT795" s="61"/>
      <c r="CU795" s="61"/>
      <c r="CV795" s="61"/>
      <c r="CW795" s="61"/>
      <c r="CX795" s="61"/>
      <c r="CY795" s="61"/>
      <c r="CZ795" s="61"/>
      <c r="DA795" s="61"/>
      <c r="DB795" s="61"/>
      <c r="DC795" s="61"/>
      <c r="DD795" s="61"/>
      <c r="DE795" s="61"/>
      <c r="DF795" s="61"/>
      <c r="DG795" s="61"/>
      <c r="DH795" s="61"/>
      <c r="DI795" s="61"/>
      <c r="DJ795" s="61"/>
      <c r="DK795" s="61"/>
      <c r="DL795" s="61"/>
      <c r="DM795" s="61"/>
    </row>
    <row r="796" spans="1:117" s="25" customFormat="1" x14ac:dyDescent="0.2">
      <c r="A796" s="25" t="s">
        <v>74</v>
      </c>
      <c r="B796" s="25" t="s">
        <v>164</v>
      </c>
      <c r="C796" s="25" t="s">
        <v>147</v>
      </c>
      <c r="I796" s="116"/>
      <c r="J796" s="116"/>
      <c r="K796" s="116"/>
      <c r="L796" s="116"/>
      <c r="M796" s="116"/>
      <c r="N796" s="116"/>
      <c r="U796" s="152" t="s">
        <v>336</v>
      </c>
      <c r="V796" s="34" t="s">
        <v>332</v>
      </c>
      <c r="W796" s="152" t="s">
        <v>148</v>
      </c>
      <c r="AL796" s="117"/>
      <c r="AN796" s="35" t="s">
        <v>6438</v>
      </c>
      <c r="AO796" s="35" t="s">
        <v>6436</v>
      </c>
      <c r="AQ796" s="25" t="str">
        <f t="shared" si="102"/>
        <v>-</v>
      </c>
      <c r="BP796" s="61"/>
      <c r="CT796" s="61"/>
      <c r="CU796" s="61"/>
      <c r="CV796" s="61"/>
      <c r="CW796" s="61"/>
      <c r="CX796" s="61"/>
      <c r="CY796" s="61"/>
      <c r="CZ796" s="61"/>
      <c r="DA796" s="61"/>
      <c r="DB796" s="61"/>
      <c r="DC796" s="61"/>
      <c r="DD796" s="61"/>
      <c r="DE796" s="61"/>
      <c r="DF796" s="61"/>
      <c r="DG796" s="61"/>
      <c r="DH796" s="61"/>
      <c r="DI796" s="61"/>
      <c r="DJ796" s="61"/>
      <c r="DK796" s="61"/>
      <c r="DL796" s="61"/>
      <c r="DM796" s="61"/>
    </row>
    <row r="797" spans="1:117" s="25" customFormat="1" x14ac:dyDescent="0.2">
      <c r="A797" s="25" t="s">
        <v>75</v>
      </c>
      <c r="B797" s="25" t="s">
        <v>164</v>
      </c>
      <c r="C797" s="25" t="s">
        <v>148</v>
      </c>
      <c r="I797" s="116"/>
      <c r="J797" s="116"/>
      <c r="K797" s="116"/>
      <c r="L797" s="116"/>
      <c r="M797" s="116"/>
      <c r="N797" s="116"/>
      <c r="U797" s="152" t="s">
        <v>336</v>
      </c>
      <c r="V797" s="34" t="s">
        <v>333</v>
      </c>
      <c r="W797" s="152" t="s">
        <v>149</v>
      </c>
      <c r="AL797" s="117"/>
      <c r="AN797" s="35" t="s">
        <v>6439</v>
      </c>
      <c r="AO797" s="35" t="s">
        <v>6436</v>
      </c>
      <c r="AQ797" s="25" t="str">
        <f t="shared" si="102"/>
        <v>-</v>
      </c>
      <c r="BP797" s="61"/>
      <c r="CT797" s="61"/>
      <c r="CU797" s="61"/>
      <c r="CV797" s="61"/>
      <c r="CW797" s="61"/>
      <c r="CX797" s="61"/>
      <c r="CY797" s="61"/>
      <c r="CZ797" s="61"/>
      <c r="DA797" s="61"/>
      <c r="DB797" s="61"/>
      <c r="DC797" s="61"/>
      <c r="DD797" s="61"/>
      <c r="DE797" s="61"/>
      <c r="DF797" s="61"/>
      <c r="DG797" s="61"/>
      <c r="DH797" s="61"/>
      <c r="DI797" s="61"/>
      <c r="DJ797" s="61"/>
      <c r="DK797" s="61"/>
      <c r="DL797" s="61"/>
      <c r="DM797" s="61"/>
    </row>
    <row r="798" spans="1:117" s="25" customFormat="1" x14ac:dyDescent="0.2">
      <c r="A798" s="25" t="s">
        <v>76</v>
      </c>
      <c r="B798" s="25" t="s">
        <v>164</v>
      </c>
      <c r="C798" s="25" t="s">
        <v>149</v>
      </c>
      <c r="I798" s="116"/>
      <c r="J798" s="116"/>
      <c r="K798" s="116"/>
      <c r="L798" s="116"/>
      <c r="M798" s="116"/>
      <c r="N798" s="116"/>
      <c r="U798" s="152" t="s">
        <v>336</v>
      </c>
      <c r="V798" s="34" t="s">
        <v>334</v>
      </c>
      <c r="W798" s="152" t="s">
        <v>150</v>
      </c>
      <c r="AL798" s="117"/>
      <c r="AN798" s="35" t="s">
        <v>6440</v>
      </c>
      <c r="AO798" s="35" t="s">
        <v>6436</v>
      </c>
      <c r="AQ798" s="25" t="str">
        <f t="shared" si="102"/>
        <v>-</v>
      </c>
      <c r="BP798" s="61"/>
      <c r="CT798" s="61"/>
      <c r="CU798" s="61"/>
      <c r="CV798" s="61"/>
      <c r="CW798" s="61"/>
      <c r="CX798" s="61"/>
      <c r="CY798" s="61"/>
      <c r="CZ798" s="61"/>
      <c r="DA798" s="61"/>
      <c r="DB798" s="61"/>
      <c r="DC798" s="61"/>
      <c r="DD798" s="61"/>
      <c r="DE798" s="61"/>
      <c r="DF798" s="61"/>
      <c r="DG798" s="61"/>
      <c r="DH798" s="61"/>
      <c r="DI798" s="61"/>
      <c r="DJ798" s="61"/>
      <c r="DK798" s="61"/>
      <c r="DL798" s="61"/>
      <c r="DM798" s="61"/>
    </row>
    <row r="799" spans="1:117" s="25" customFormat="1" x14ac:dyDescent="0.2">
      <c r="A799" s="25" t="s">
        <v>77</v>
      </c>
      <c r="B799" s="25" t="s">
        <v>164</v>
      </c>
      <c r="C799" s="25" t="s">
        <v>150</v>
      </c>
      <c r="I799" s="116"/>
      <c r="J799" s="116"/>
      <c r="K799" s="116"/>
      <c r="L799" s="116"/>
      <c r="M799" s="116"/>
      <c r="N799" s="116"/>
      <c r="U799" s="152" t="s">
        <v>336</v>
      </c>
      <c r="V799" s="34" t="s">
        <v>335</v>
      </c>
      <c r="W799" s="152" t="s">
        <v>151</v>
      </c>
      <c r="AL799" s="117"/>
      <c r="AN799" s="35" t="s">
        <v>6441</v>
      </c>
      <c r="AO799" s="35" t="s">
        <v>6436</v>
      </c>
      <c r="AQ799" s="25" t="str">
        <f t="shared" si="102"/>
        <v>-</v>
      </c>
      <c r="BP799" s="61"/>
      <c r="CT799" s="61"/>
      <c r="CU799" s="61"/>
      <c r="CV799" s="61"/>
      <c r="CW799" s="61"/>
      <c r="CX799" s="61"/>
      <c r="CY799" s="61"/>
      <c r="CZ799" s="61"/>
      <c r="DA799" s="61"/>
      <c r="DB799" s="61"/>
      <c r="DC799" s="61"/>
      <c r="DD799" s="61"/>
      <c r="DE799" s="61"/>
      <c r="DF799" s="61"/>
      <c r="DG799" s="61"/>
      <c r="DH799" s="61"/>
      <c r="DI799" s="61"/>
      <c r="DJ799" s="61"/>
      <c r="DK799" s="61"/>
      <c r="DL799" s="61"/>
      <c r="DM799" s="61"/>
    </row>
    <row r="800" spans="1:117" s="25" customFormat="1" x14ac:dyDescent="0.2">
      <c r="A800" s="25" t="s">
        <v>78</v>
      </c>
      <c r="B800" s="25" t="s">
        <v>164</v>
      </c>
      <c r="C800" s="25" t="s">
        <v>151</v>
      </c>
      <c r="I800" s="116"/>
      <c r="J800" s="116"/>
      <c r="K800" s="116"/>
      <c r="L800" s="116"/>
      <c r="M800" s="116"/>
      <c r="N800" s="116"/>
      <c r="U800" s="152" t="s">
        <v>336</v>
      </c>
      <c r="V800" s="34" t="s">
        <v>336</v>
      </c>
      <c r="W800" s="152" t="s">
        <v>152</v>
      </c>
      <c r="AL800" s="117"/>
      <c r="AN800" s="35" t="s">
        <v>6442</v>
      </c>
      <c r="AO800" s="35" t="s">
        <v>6436</v>
      </c>
      <c r="AQ800" s="25" t="str">
        <f t="shared" si="102"/>
        <v>-</v>
      </c>
      <c r="BP800" s="61"/>
      <c r="CT800" s="61"/>
      <c r="CU800" s="61"/>
      <c r="CV800" s="61"/>
      <c r="CW800" s="61"/>
      <c r="CX800" s="61"/>
      <c r="CY800" s="61"/>
      <c r="CZ800" s="61"/>
      <c r="DA800" s="61"/>
      <c r="DB800" s="61"/>
      <c r="DC800" s="61"/>
      <c r="DD800" s="61"/>
      <c r="DE800" s="61"/>
      <c r="DF800" s="61"/>
      <c r="DG800" s="61"/>
      <c r="DH800" s="61"/>
      <c r="DI800" s="61"/>
      <c r="DJ800" s="61"/>
      <c r="DK800" s="61"/>
      <c r="DL800" s="61"/>
      <c r="DM800" s="61"/>
    </row>
    <row r="801" spans="1:117" s="25" customFormat="1" x14ac:dyDescent="0.2">
      <c r="A801" s="25" t="s">
        <v>79</v>
      </c>
      <c r="B801" s="25" t="s">
        <v>164</v>
      </c>
      <c r="C801" s="25" t="s">
        <v>152</v>
      </c>
      <c r="I801" s="116"/>
      <c r="J801" s="116"/>
      <c r="K801" s="116"/>
      <c r="L801" s="116"/>
      <c r="M801" s="116"/>
      <c r="N801" s="116"/>
      <c r="U801" s="152" t="s">
        <v>336</v>
      </c>
      <c r="V801" s="34" t="s">
        <v>337</v>
      </c>
      <c r="W801" s="152" t="s">
        <v>153</v>
      </c>
      <c r="AL801" s="117"/>
      <c r="AN801" s="35" t="s">
        <v>6443</v>
      </c>
      <c r="AO801" s="35" t="s">
        <v>6436</v>
      </c>
      <c r="AQ801" s="25" t="str">
        <f t="shared" si="102"/>
        <v>-</v>
      </c>
      <c r="BP801" s="61"/>
      <c r="CT801" s="61"/>
      <c r="CU801" s="61"/>
      <c r="CV801" s="61"/>
      <c r="CW801" s="61"/>
      <c r="CX801" s="61"/>
      <c r="CY801" s="61"/>
      <c r="CZ801" s="61"/>
      <c r="DA801" s="61"/>
      <c r="DB801" s="61"/>
      <c r="DC801" s="61"/>
      <c r="DD801" s="61"/>
      <c r="DE801" s="61"/>
      <c r="DF801" s="61"/>
      <c r="DG801" s="61"/>
      <c r="DH801" s="61"/>
      <c r="DI801" s="61"/>
      <c r="DJ801" s="61"/>
      <c r="DK801" s="61"/>
      <c r="DL801" s="61"/>
      <c r="DM801" s="61"/>
    </row>
    <row r="802" spans="1:117" s="25" customFormat="1" x14ac:dyDescent="0.2">
      <c r="A802" s="25" t="s">
        <v>80</v>
      </c>
      <c r="B802" s="25" t="s">
        <v>164</v>
      </c>
      <c r="C802" s="25" t="s">
        <v>153</v>
      </c>
      <c r="I802" s="116"/>
      <c r="J802" s="116"/>
      <c r="K802" s="116"/>
      <c r="L802" s="116"/>
      <c r="M802" s="116"/>
      <c r="N802" s="116"/>
      <c r="U802" s="152" t="s">
        <v>336</v>
      </c>
      <c r="V802" s="34" t="s">
        <v>338</v>
      </c>
      <c r="W802" s="152" t="s">
        <v>154</v>
      </c>
      <c r="AL802" s="117"/>
      <c r="AN802" s="35" t="s">
        <v>6444</v>
      </c>
      <c r="AO802" s="35" t="s">
        <v>6445</v>
      </c>
      <c r="AQ802" s="25" t="str">
        <f t="shared" si="102"/>
        <v>-</v>
      </c>
      <c r="BP802" s="61"/>
      <c r="CT802" s="61"/>
      <c r="CU802" s="61"/>
      <c r="CV802" s="61"/>
      <c r="CW802" s="61"/>
      <c r="CX802" s="61"/>
      <c r="CY802" s="61"/>
      <c r="CZ802" s="61"/>
      <c r="DA802" s="61"/>
      <c r="DB802" s="61"/>
      <c r="DC802" s="61"/>
      <c r="DD802" s="61"/>
      <c r="DE802" s="61"/>
      <c r="DF802" s="61"/>
      <c r="DG802" s="61"/>
      <c r="DH802" s="61"/>
      <c r="DI802" s="61"/>
      <c r="DJ802" s="61"/>
      <c r="DK802" s="61"/>
      <c r="DL802" s="61"/>
      <c r="DM802" s="61"/>
    </row>
    <row r="803" spans="1:117" s="25" customFormat="1" x14ac:dyDescent="0.2">
      <c r="A803" s="25" t="s">
        <v>81</v>
      </c>
      <c r="B803" s="25" t="s">
        <v>164</v>
      </c>
      <c r="C803" s="25" t="s">
        <v>154</v>
      </c>
      <c r="I803" s="116"/>
      <c r="J803" s="116"/>
      <c r="K803" s="116"/>
      <c r="L803" s="116"/>
      <c r="M803" s="116"/>
      <c r="N803" s="116"/>
      <c r="U803" s="152" t="s">
        <v>336</v>
      </c>
      <c r="V803" s="34" t="s">
        <v>339</v>
      </c>
      <c r="W803" s="152" t="s">
        <v>155</v>
      </c>
      <c r="AL803" s="117"/>
      <c r="AN803" s="35" t="s">
        <v>6446</v>
      </c>
      <c r="AO803" s="35" t="s">
        <v>6445</v>
      </c>
      <c r="AQ803" s="25" t="str">
        <f t="shared" si="102"/>
        <v>-</v>
      </c>
      <c r="BP803" s="61"/>
      <c r="CT803" s="61"/>
      <c r="CU803" s="61"/>
      <c r="CV803" s="61"/>
      <c r="CW803" s="61"/>
      <c r="CX803" s="61"/>
      <c r="CY803" s="61"/>
      <c r="CZ803" s="61"/>
      <c r="DA803" s="61"/>
      <c r="DB803" s="61"/>
      <c r="DC803" s="61"/>
      <c r="DD803" s="61"/>
      <c r="DE803" s="61"/>
      <c r="DF803" s="61"/>
      <c r="DG803" s="61"/>
      <c r="DH803" s="61"/>
      <c r="DI803" s="61"/>
      <c r="DJ803" s="61"/>
      <c r="DK803" s="61"/>
      <c r="DL803" s="61"/>
      <c r="DM803" s="61"/>
    </row>
    <row r="804" spans="1:117" s="25" customFormat="1" x14ac:dyDescent="0.2">
      <c r="A804" s="25" t="s">
        <v>82</v>
      </c>
      <c r="B804" s="25" t="s">
        <v>164</v>
      </c>
      <c r="C804" s="25" t="s">
        <v>155</v>
      </c>
      <c r="I804" s="116"/>
      <c r="J804" s="116"/>
      <c r="K804" s="116"/>
      <c r="L804" s="116"/>
      <c r="M804" s="116"/>
      <c r="N804" s="116"/>
      <c r="U804" s="152" t="s">
        <v>336</v>
      </c>
      <c r="V804" s="34" t="s">
        <v>340</v>
      </c>
      <c r="W804" s="152" t="s">
        <v>156</v>
      </c>
      <c r="AL804" s="117"/>
      <c r="AN804" s="35" t="s">
        <v>6447</v>
      </c>
      <c r="AO804" s="35" t="s">
        <v>6445</v>
      </c>
      <c r="AQ804" s="25" t="str">
        <f t="shared" si="102"/>
        <v>-</v>
      </c>
      <c r="BP804" s="61"/>
      <c r="CT804" s="61"/>
      <c r="CU804" s="61"/>
      <c r="CV804" s="61"/>
      <c r="CW804" s="61"/>
      <c r="CX804" s="61"/>
      <c r="CY804" s="61"/>
      <c r="CZ804" s="61"/>
      <c r="DA804" s="61"/>
      <c r="DB804" s="61"/>
      <c r="DC804" s="61"/>
      <c r="DD804" s="61"/>
      <c r="DE804" s="61"/>
      <c r="DF804" s="61"/>
      <c r="DG804" s="61"/>
      <c r="DH804" s="61"/>
      <c r="DI804" s="61"/>
      <c r="DJ804" s="61"/>
      <c r="DK804" s="61"/>
      <c r="DL804" s="61"/>
      <c r="DM804" s="61"/>
    </row>
    <row r="805" spans="1:117" s="25" customFormat="1" x14ac:dyDescent="0.2">
      <c r="A805" s="25" t="s">
        <v>83</v>
      </c>
      <c r="B805" s="25" t="s">
        <v>164</v>
      </c>
      <c r="C805" s="25" t="s">
        <v>156</v>
      </c>
      <c r="I805" s="116"/>
      <c r="J805" s="116"/>
      <c r="K805" s="116"/>
      <c r="L805" s="116"/>
      <c r="M805" s="116"/>
      <c r="N805" s="116"/>
      <c r="U805" s="152" t="s">
        <v>336</v>
      </c>
      <c r="V805" s="34" t="s">
        <v>341</v>
      </c>
      <c r="W805" s="152" t="s">
        <v>157</v>
      </c>
      <c r="AL805" s="117"/>
      <c r="AN805" s="35" t="s">
        <v>6448</v>
      </c>
      <c r="AO805" s="35" t="s">
        <v>6445</v>
      </c>
      <c r="AQ805" s="25" t="str">
        <f t="shared" ref="AQ805:AQ868" si="103">CONCATENATE(TRIM(LEFT(AP805,LEN(AP805)-LEN(RIGHT(AP805)))),"-",RIGHT(AP805))</f>
        <v>-</v>
      </c>
      <c r="BP805" s="61"/>
      <c r="CT805" s="61"/>
      <c r="CU805" s="61"/>
      <c r="CV805" s="61"/>
      <c r="CW805" s="61"/>
      <c r="CX805" s="61"/>
      <c r="CY805" s="61"/>
      <c r="CZ805" s="61"/>
      <c r="DA805" s="61"/>
      <c r="DB805" s="61"/>
      <c r="DC805" s="61"/>
      <c r="DD805" s="61"/>
      <c r="DE805" s="61"/>
      <c r="DF805" s="61"/>
      <c r="DG805" s="61"/>
      <c r="DH805" s="61"/>
      <c r="DI805" s="61"/>
      <c r="DJ805" s="61"/>
      <c r="DK805" s="61"/>
      <c r="DL805" s="61"/>
      <c r="DM805" s="61"/>
    </row>
    <row r="806" spans="1:117" s="25" customFormat="1" x14ac:dyDescent="0.2">
      <c r="A806" s="25" t="s">
        <v>84</v>
      </c>
      <c r="B806" s="25" t="s">
        <v>164</v>
      </c>
      <c r="C806" s="25" t="s">
        <v>157</v>
      </c>
      <c r="I806" s="116"/>
      <c r="J806" s="116"/>
      <c r="K806" s="116"/>
      <c r="L806" s="116"/>
      <c r="M806" s="116"/>
      <c r="N806" s="116"/>
      <c r="U806" s="152" t="s">
        <v>336</v>
      </c>
      <c r="V806" s="34" t="s">
        <v>342</v>
      </c>
      <c r="W806" s="152" t="s">
        <v>158</v>
      </c>
      <c r="AL806" s="117"/>
      <c r="AN806" s="35" t="s">
        <v>6449</v>
      </c>
      <c r="AO806" s="35" t="s">
        <v>6445</v>
      </c>
      <c r="AQ806" s="25" t="str">
        <f t="shared" si="103"/>
        <v>-</v>
      </c>
      <c r="BP806" s="61"/>
      <c r="CT806" s="61"/>
      <c r="CU806" s="61"/>
      <c r="CV806" s="61"/>
      <c r="CW806" s="61"/>
      <c r="CX806" s="61"/>
      <c r="CY806" s="61"/>
      <c r="CZ806" s="61"/>
      <c r="DA806" s="61"/>
      <c r="DB806" s="61"/>
      <c r="DC806" s="61"/>
      <c r="DD806" s="61"/>
      <c r="DE806" s="61"/>
      <c r="DF806" s="61"/>
      <c r="DG806" s="61"/>
      <c r="DH806" s="61"/>
      <c r="DI806" s="61"/>
      <c r="DJ806" s="61"/>
      <c r="DK806" s="61"/>
      <c r="DL806" s="61"/>
      <c r="DM806" s="61"/>
    </row>
    <row r="807" spans="1:117" s="25" customFormat="1" x14ac:dyDescent="0.2">
      <c r="A807" s="25" t="s">
        <v>85</v>
      </c>
      <c r="B807" s="25" t="s">
        <v>164</v>
      </c>
      <c r="C807" s="25" t="s">
        <v>157</v>
      </c>
      <c r="I807" s="116"/>
      <c r="J807" s="116"/>
      <c r="K807" s="116"/>
      <c r="L807" s="116"/>
      <c r="M807" s="116"/>
      <c r="N807" s="116"/>
      <c r="U807" s="152" t="s">
        <v>337</v>
      </c>
      <c r="V807" s="34" t="s">
        <v>343</v>
      </c>
      <c r="W807" s="152" t="s">
        <v>147</v>
      </c>
      <c r="AL807" s="117"/>
      <c r="AN807" s="35" t="s">
        <v>6450</v>
      </c>
      <c r="AO807" s="35" t="s">
        <v>6445</v>
      </c>
      <c r="AQ807" s="25" t="str">
        <f t="shared" si="103"/>
        <v>-</v>
      </c>
      <c r="BP807" s="61"/>
      <c r="CT807" s="61"/>
      <c r="CU807" s="61"/>
      <c r="CV807" s="61"/>
      <c r="CW807" s="61"/>
      <c r="CX807" s="61"/>
      <c r="CY807" s="61"/>
      <c r="CZ807" s="61"/>
      <c r="DA807" s="61"/>
      <c r="DB807" s="61"/>
      <c r="DC807" s="61"/>
      <c r="DD807" s="61"/>
      <c r="DE807" s="61"/>
      <c r="DF807" s="61"/>
      <c r="DG807" s="61"/>
      <c r="DH807" s="61"/>
      <c r="DI807" s="61"/>
      <c r="DJ807" s="61"/>
      <c r="DK807" s="61"/>
      <c r="DL807" s="61"/>
      <c r="DM807" s="61"/>
    </row>
    <row r="808" spans="1:117" s="25" customFormat="1" x14ac:dyDescent="0.2">
      <c r="A808" s="25" t="s">
        <v>86</v>
      </c>
      <c r="B808" s="25" t="s">
        <v>164</v>
      </c>
      <c r="C808" s="25" t="s">
        <v>158</v>
      </c>
      <c r="I808" s="116"/>
      <c r="J808" s="116"/>
      <c r="K808" s="116"/>
      <c r="L808" s="116"/>
      <c r="M808" s="116"/>
      <c r="N808" s="116"/>
      <c r="U808" s="152" t="s">
        <v>337</v>
      </c>
      <c r="V808" s="34" t="s">
        <v>344</v>
      </c>
      <c r="W808" s="152" t="s">
        <v>148</v>
      </c>
      <c r="AL808" s="117"/>
      <c r="AN808" s="35" t="s">
        <v>6451</v>
      </c>
      <c r="AO808" s="35" t="s">
        <v>6445</v>
      </c>
      <c r="AQ808" s="25" t="str">
        <f t="shared" si="103"/>
        <v>-</v>
      </c>
      <c r="BP808" s="61"/>
      <c r="CT808" s="61"/>
      <c r="CU808" s="61"/>
      <c r="CV808" s="61"/>
      <c r="CW808" s="61"/>
      <c r="CX808" s="61"/>
      <c r="CY808" s="61"/>
      <c r="CZ808" s="61"/>
      <c r="DA808" s="61"/>
      <c r="DB808" s="61"/>
      <c r="DC808" s="61"/>
      <c r="DD808" s="61"/>
      <c r="DE808" s="61"/>
      <c r="DF808" s="61"/>
      <c r="DG808" s="61"/>
      <c r="DH808" s="61"/>
      <c r="DI808" s="61"/>
      <c r="DJ808" s="61"/>
      <c r="DK808" s="61"/>
      <c r="DL808" s="61"/>
      <c r="DM808" s="61"/>
    </row>
    <row r="809" spans="1:117" s="25" customFormat="1" x14ac:dyDescent="0.2">
      <c r="A809" s="25" t="s">
        <v>87</v>
      </c>
      <c r="B809" s="25" t="s">
        <v>164</v>
      </c>
      <c r="C809" s="25" t="s">
        <v>147</v>
      </c>
      <c r="I809" s="116"/>
      <c r="J809" s="116"/>
      <c r="K809" s="116"/>
      <c r="L809" s="116"/>
      <c r="M809" s="116"/>
      <c r="N809" s="116"/>
      <c r="U809" s="152" t="s">
        <v>337</v>
      </c>
      <c r="V809" s="34" t="s">
        <v>345</v>
      </c>
      <c r="W809" s="152" t="s">
        <v>149</v>
      </c>
      <c r="AL809" s="117"/>
      <c r="AN809" s="35" t="s">
        <v>6452</v>
      </c>
      <c r="AO809" s="35" t="s">
        <v>6445</v>
      </c>
      <c r="AQ809" s="25" t="str">
        <f t="shared" si="103"/>
        <v>-</v>
      </c>
      <c r="BP809" s="61"/>
      <c r="CT809" s="61"/>
      <c r="CU809" s="61"/>
      <c r="CV809" s="61"/>
      <c r="CW809" s="61"/>
      <c r="CX809" s="61"/>
      <c r="CY809" s="61"/>
      <c r="CZ809" s="61"/>
      <c r="DA809" s="61"/>
      <c r="DB809" s="61"/>
      <c r="DC809" s="61"/>
      <c r="DD809" s="61"/>
      <c r="DE809" s="61"/>
      <c r="DF809" s="61"/>
      <c r="DG809" s="61"/>
      <c r="DH809" s="61"/>
      <c r="DI809" s="61"/>
      <c r="DJ809" s="61"/>
      <c r="DK809" s="61"/>
      <c r="DL809" s="61"/>
      <c r="DM809" s="61"/>
    </row>
    <row r="810" spans="1:117" s="25" customFormat="1" x14ac:dyDescent="0.2">
      <c r="A810" s="25" t="s">
        <v>88</v>
      </c>
      <c r="B810" s="25" t="s">
        <v>164</v>
      </c>
      <c r="C810" s="25" t="s">
        <v>148</v>
      </c>
      <c r="I810" s="116"/>
      <c r="J810" s="116"/>
      <c r="K810" s="116"/>
      <c r="L810" s="116"/>
      <c r="M810" s="116"/>
      <c r="N810" s="116"/>
      <c r="U810" s="152" t="s">
        <v>337</v>
      </c>
      <c r="V810" s="34" t="s">
        <v>346</v>
      </c>
      <c r="W810" s="152" t="s">
        <v>150</v>
      </c>
      <c r="AL810" s="117"/>
      <c r="AN810" s="35" t="s">
        <v>6453</v>
      </c>
      <c r="AO810" s="35" t="s">
        <v>6355</v>
      </c>
      <c r="AQ810" s="25" t="str">
        <f t="shared" si="103"/>
        <v>-</v>
      </c>
      <c r="BP810" s="61"/>
      <c r="CT810" s="61"/>
      <c r="CU810" s="61"/>
      <c r="CV810" s="61"/>
      <c r="CW810" s="61"/>
      <c r="CX810" s="61"/>
      <c r="CY810" s="61"/>
      <c r="CZ810" s="61"/>
      <c r="DA810" s="61"/>
      <c r="DB810" s="61"/>
      <c r="DC810" s="61"/>
      <c r="DD810" s="61"/>
      <c r="DE810" s="61"/>
      <c r="DF810" s="61"/>
      <c r="DG810" s="61"/>
      <c r="DH810" s="61"/>
      <c r="DI810" s="61"/>
      <c r="DJ810" s="61"/>
      <c r="DK810" s="61"/>
      <c r="DL810" s="61"/>
      <c r="DM810" s="61"/>
    </row>
    <row r="811" spans="1:117" s="25" customFormat="1" x14ac:dyDescent="0.2">
      <c r="A811" s="25" t="s">
        <v>89</v>
      </c>
      <c r="B811" s="25" t="s">
        <v>164</v>
      </c>
      <c r="C811" s="25" t="s">
        <v>149</v>
      </c>
      <c r="I811" s="116"/>
      <c r="J811" s="116"/>
      <c r="K811" s="116"/>
      <c r="L811" s="116"/>
      <c r="M811" s="116"/>
      <c r="N811" s="116"/>
      <c r="U811" s="152" t="s">
        <v>337</v>
      </c>
      <c r="V811" s="34" t="s">
        <v>347</v>
      </c>
      <c r="W811" s="152" t="s">
        <v>151</v>
      </c>
      <c r="AL811" s="117"/>
      <c r="AN811" s="35" t="s">
        <v>6454</v>
      </c>
      <c r="AO811" s="35" t="s">
        <v>6396</v>
      </c>
      <c r="AQ811" s="25" t="str">
        <f t="shared" si="103"/>
        <v>-</v>
      </c>
      <c r="BP811" s="61"/>
      <c r="CT811" s="61"/>
      <c r="CU811" s="61"/>
      <c r="CV811" s="61"/>
      <c r="CW811" s="61"/>
      <c r="CX811" s="61"/>
      <c r="CY811" s="61"/>
      <c r="CZ811" s="61"/>
      <c r="DA811" s="61"/>
      <c r="DB811" s="61"/>
      <c r="DC811" s="61"/>
      <c r="DD811" s="61"/>
      <c r="DE811" s="61"/>
      <c r="DF811" s="61"/>
      <c r="DG811" s="61"/>
      <c r="DH811" s="61"/>
      <c r="DI811" s="61"/>
      <c r="DJ811" s="61"/>
      <c r="DK811" s="61"/>
      <c r="DL811" s="61"/>
      <c r="DM811" s="61"/>
    </row>
    <row r="812" spans="1:117" s="25" customFormat="1" x14ac:dyDescent="0.2">
      <c r="A812" s="25" t="s">
        <v>90</v>
      </c>
      <c r="B812" s="25" t="s">
        <v>164</v>
      </c>
      <c r="C812" s="25" t="s">
        <v>150</v>
      </c>
      <c r="I812" s="116"/>
      <c r="J812" s="116"/>
      <c r="K812" s="116"/>
      <c r="L812" s="116"/>
      <c r="M812" s="116"/>
      <c r="N812" s="116"/>
      <c r="U812" s="152" t="s">
        <v>337</v>
      </c>
      <c r="V812" s="34" t="s">
        <v>348</v>
      </c>
      <c r="W812" s="152" t="s">
        <v>152</v>
      </c>
      <c r="AL812" s="117"/>
      <c r="AN812" s="35" t="s">
        <v>6455</v>
      </c>
      <c r="AO812" s="35" t="s">
        <v>6396</v>
      </c>
      <c r="AQ812" s="25" t="str">
        <f t="shared" si="103"/>
        <v>-</v>
      </c>
      <c r="BP812" s="61"/>
      <c r="CT812" s="61"/>
      <c r="CU812" s="61"/>
      <c r="CV812" s="61"/>
      <c r="CW812" s="61"/>
      <c r="CX812" s="61"/>
      <c r="CY812" s="61"/>
      <c r="CZ812" s="61"/>
      <c r="DA812" s="61"/>
      <c r="DB812" s="61"/>
      <c r="DC812" s="61"/>
      <c r="DD812" s="61"/>
      <c r="DE812" s="61"/>
      <c r="DF812" s="61"/>
      <c r="DG812" s="61"/>
      <c r="DH812" s="61"/>
      <c r="DI812" s="61"/>
      <c r="DJ812" s="61"/>
      <c r="DK812" s="61"/>
      <c r="DL812" s="61"/>
      <c r="DM812" s="61"/>
    </row>
    <row r="813" spans="1:117" s="25" customFormat="1" x14ac:dyDescent="0.2">
      <c r="A813" s="25" t="s">
        <v>91</v>
      </c>
      <c r="B813" s="25" t="s">
        <v>164</v>
      </c>
      <c r="C813" s="25" t="s">
        <v>151</v>
      </c>
      <c r="I813" s="116"/>
      <c r="J813" s="116"/>
      <c r="K813" s="116"/>
      <c r="L813" s="116"/>
      <c r="M813" s="116"/>
      <c r="N813" s="116"/>
      <c r="U813" s="152" t="s">
        <v>337</v>
      </c>
      <c r="V813" s="34" t="s">
        <v>349</v>
      </c>
      <c r="W813" s="152" t="s">
        <v>153</v>
      </c>
      <c r="AL813" s="117"/>
      <c r="AN813" s="35" t="s">
        <v>6456</v>
      </c>
      <c r="AO813" s="35" t="s">
        <v>6396</v>
      </c>
      <c r="AQ813" s="25" t="str">
        <f t="shared" si="103"/>
        <v>-</v>
      </c>
      <c r="BP813" s="61"/>
      <c r="CT813" s="61"/>
      <c r="CU813" s="61"/>
      <c r="CV813" s="61"/>
      <c r="CW813" s="61"/>
      <c r="CX813" s="61"/>
      <c r="CY813" s="61"/>
      <c r="CZ813" s="61"/>
      <c r="DA813" s="61"/>
      <c r="DB813" s="61"/>
      <c r="DC813" s="61"/>
      <c r="DD813" s="61"/>
      <c r="DE813" s="61"/>
      <c r="DF813" s="61"/>
      <c r="DG813" s="61"/>
      <c r="DH813" s="61"/>
      <c r="DI813" s="61"/>
      <c r="DJ813" s="61"/>
      <c r="DK813" s="61"/>
      <c r="DL813" s="61"/>
      <c r="DM813" s="61"/>
    </row>
    <row r="814" spans="1:117" s="25" customFormat="1" x14ac:dyDescent="0.2">
      <c r="A814" s="25" t="s">
        <v>92</v>
      </c>
      <c r="B814" s="25" t="s">
        <v>164</v>
      </c>
      <c r="C814" s="25" t="s">
        <v>152</v>
      </c>
      <c r="I814" s="116"/>
      <c r="J814" s="116"/>
      <c r="K814" s="116"/>
      <c r="L814" s="116"/>
      <c r="M814" s="116"/>
      <c r="N814" s="116"/>
      <c r="U814" s="152" t="s">
        <v>337</v>
      </c>
      <c r="V814" s="34" t="s">
        <v>350</v>
      </c>
      <c r="W814" s="152" t="s">
        <v>154</v>
      </c>
      <c r="AL814" s="117"/>
      <c r="AN814" s="35" t="s">
        <v>6457</v>
      </c>
      <c r="AO814" s="35" t="s">
        <v>6396</v>
      </c>
      <c r="AQ814" s="25" t="str">
        <f t="shared" si="103"/>
        <v>-</v>
      </c>
      <c r="BP814" s="61"/>
      <c r="CT814" s="61"/>
      <c r="CU814" s="61"/>
      <c r="CV814" s="61"/>
      <c r="CW814" s="61"/>
      <c r="CX814" s="61"/>
      <c r="CY814" s="61"/>
      <c r="CZ814" s="61"/>
      <c r="DA814" s="61"/>
      <c r="DB814" s="61"/>
      <c r="DC814" s="61"/>
      <c r="DD814" s="61"/>
      <c r="DE814" s="61"/>
      <c r="DF814" s="61"/>
      <c r="DG814" s="61"/>
      <c r="DH814" s="61"/>
      <c r="DI814" s="61"/>
      <c r="DJ814" s="61"/>
      <c r="DK814" s="61"/>
      <c r="DL814" s="61"/>
      <c r="DM814" s="61"/>
    </row>
    <row r="815" spans="1:117" s="25" customFormat="1" x14ac:dyDescent="0.2">
      <c r="A815" s="25" t="s">
        <v>93</v>
      </c>
      <c r="B815" s="25" t="s">
        <v>164</v>
      </c>
      <c r="C815" s="25" t="s">
        <v>153</v>
      </c>
      <c r="I815" s="116"/>
      <c r="J815" s="116"/>
      <c r="K815" s="116"/>
      <c r="L815" s="116"/>
      <c r="M815" s="116"/>
      <c r="N815" s="116"/>
      <c r="U815" s="152" t="s">
        <v>337</v>
      </c>
      <c r="V815" s="34" t="s">
        <v>351</v>
      </c>
      <c r="W815" s="152" t="s">
        <v>155</v>
      </c>
      <c r="AL815" s="117"/>
      <c r="AN815" s="35" t="s">
        <v>6458</v>
      </c>
      <c r="AO815" s="35" t="s">
        <v>6392</v>
      </c>
      <c r="AQ815" s="25" t="str">
        <f t="shared" si="103"/>
        <v>-</v>
      </c>
      <c r="BP815" s="61"/>
      <c r="CT815" s="61"/>
      <c r="CU815" s="61"/>
      <c r="CV815" s="61"/>
      <c r="CW815" s="61"/>
      <c r="CX815" s="61"/>
      <c r="CY815" s="61"/>
      <c r="CZ815" s="61"/>
      <c r="DA815" s="61"/>
      <c r="DB815" s="61"/>
      <c r="DC815" s="61"/>
      <c r="DD815" s="61"/>
      <c r="DE815" s="61"/>
      <c r="DF815" s="61"/>
      <c r="DG815" s="61"/>
      <c r="DH815" s="61"/>
      <c r="DI815" s="61"/>
      <c r="DJ815" s="61"/>
      <c r="DK815" s="61"/>
      <c r="DL815" s="61"/>
      <c r="DM815" s="61"/>
    </row>
    <row r="816" spans="1:117" s="25" customFormat="1" x14ac:dyDescent="0.2">
      <c r="A816" s="25" t="s">
        <v>94</v>
      </c>
      <c r="B816" s="25" t="s">
        <v>164</v>
      </c>
      <c r="C816" s="25" t="s">
        <v>154</v>
      </c>
      <c r="I816" s="116"/>
      <c r="J816" s="116"/>
      <c r="K816" s="116"/>
      <c r="L816" s="116"/>
      <c r="M816" s="116"/>
      <c r="N816" s="116"/>
      <c r="U816" s="152" t="s">
        <v>337</v>
      </c>
      <c r="V816" s="34" t="s">
        <v>352</v>
      </c>
      <c r="W816" s="152" t="s">
        <v>156</v>
      </c>
      <c r="AL816" s="117"/>
      <c r="AN816" s="35" t="s">
        <v>6391</v>
      </c>
      <c r="AO816" s="35" t="s">
        <v>6392</v>
      </c>
      <c r="AQ816" s="25" t="str">
        <f t="shared" si="103"/>
        <v>-</v>
      </c>
      <c r="BP816" s="61"/>
      <c r="CT816" s="61"/>
      <c r="CU816" s="61"/>
      <c r="CV816" s="61"/>
      <c r="CW816" s="61"/>
      <c r="CX816" s="61"/>
      <c r="CY816" s="61"/>
      <c r="CZ816" s="61"/>
      <c r="DA816" s="61"/>
      <c r="DB816" s="61"/>
      <c r="DC816" s="61"/>
      <c r="DD816" s="61"/>
      <c r="DE816" s="61"/>
      <c r="DF816" s="61"/>
      <c r="DG816" s="61"/>
      <c r="DH816" s="61"/>
      <c r="DI816" s="61"/>
      <c r="DJ816" s="61"/>
      <c r="DK816" s="61"/>
      <c r="DL816" s="61"/>
      <c r="DM816" s="61"/>
    </row>
    <row r="817" spans="1:117" s="25" customFormat="1" x14ac:dyDescent="0.2">
      <c r="A817" s="25" t="s">
        <v>95</v>
      </c>
      <c r="B817" s="25" t="s">
        <v>164</v>
      </c>
      <c r="C817" s="25" t="s">
        <v>155</v>
      </c>
      <c r="I817" s="116"/>
      <c r="J817" s="116"/>
      <c r="K817" s="116"/>
      <c r="L817" s="116"/>
      <c r="M817" s="116"/>
      <c r="N817" s="116"/>
      <c r="U817" s="152" t="s">
        <v>337</v>
      </c>
      <c r="V817" s="34" t="s">
        <v>293</v>
      </c>
      <c r="W817" s="152" t="s">
        <v>157</v>
      </c>
      <c r="AL817" s="117"/>
      <c r="AN817" s="35" t="s">
        <v>6459</v>
      </c>
      <c r="AO817" s="35" t="s">
        <v>6392</v>
      </c>
      <c r="AQ817" s="25" t="str">
        <f t="shared" si="103"/>
        <v>-</v>
      </c>
      <c r="BP817" s="61"/>
      <c r="CT817" s="61"/>
      <c r="CU817" s="61"/>
      <c r="CV817" s="61"/>
      <c r="CW817" s="61"/>
      <c r="CX817" s="61"/>
      <c r="CY817" s="61"/>
      <c r="CZ817" s="61"/>
      <c r="DA817" s="61"/>
      <c r="DB817" s="61"/>
      <c r="DC817" s="61"/>
      <c r="DD817" s="61"/>
      <c r="DE817" s="61"/>
      <c r="DF817" s="61"/>
      <c r="DG817" s="61"/>
      <c r="DH817" s="61"/>
      <c r="DI817" s="61"/>
      <c r="DJ817" s="61"/>
      <c r="DK817" s="61"/>
      <c r="DL817" s="61"/>
      <c r="DM817" s="61"/>
    </row>
    <row r="818" spans="1:117" s="25" customFormat="1" x14ac:dyDescent="0.2">
      <c r="A818" s="25" t="s">
        <v>96</v>
      </c>
      <c r="B818" s="25" t="s">
        <v>164</v>
      </c>
      <c r="C818" s="25" t="s">
        <v>156</v>
      </c>
      <c r="I818" s="116"/>
      <c r="J818" s="116"/>
      <c r="K818" s="116"/>
      <c r="L818" s="116"/>
      <c r="M818" s="116"/>
      <c r="N818" s="116"/>
      <c r="U818" s="152" t="s">
        <v>337</v>
      </c>
      <c r="V818" s="34" t="s">
        <v>294</v>
      </c>
      <c r="W818" s="152" t="s">
        <v>158</v>
      </c>
      <c r="AL818" s="117"/>
      <c r="AN818" s="35" t="s">
        <v>6460</v>
      </c>
      <c r="AO818" s="35" t="s">
        <v>6392</v>
      </c>
      <c r="AQ818" s="25" t="str">
        <f t="shared" si="103"/>
        <v>-</v>
      </c>
      <c r="BP818" s="61"/>
      <c r="CT818" s="61"/>
      <c r="CU818" s="61"/>
      <c r="CV818" s="61"/>
      <c r="CW818" s="61"/>
      <c r="CX818" s="61"/>
      <c r="CY818" s="61"/>
      <c r="CZ818" s="61"/>
      <c r="DA818" s="61"/>
      <c r="DB818" s="61"/>
      <c r="DC818" s="61"/>
      <c r="DD818" s="61"/>
      <c r="DE818" s="61"/>
      <c r="DF818" s="61"/>
      <c r="DG818" s="61"/>
      <c r="DH818" s="61"/>
      <c r="DI818" s="61"/>
      <c r="DJ818" s="61"/>
      <c r="DK818" s="61"/>
      <c r="DL818" s="61"/>
      <c r="DM818" s="61"/>
    </row>
    <row r="819" spans="1:117" s="25" customFormat="1" x14ac:dyDescent="0.2">
      <c r="A819" s="25" t="s">
        <v>97</v>
      </c>
      <c r="B819" s="25" t="s">
        <v>164</v>
      </c>
      <c r="C819" s="25" t="s">
        <v>156</v>
      </c>
      <c r="I819" s="116"/>
      <c r="J819" s="116"/>
      <c r="K819" s="116"/>
      <c r="L819" s="116"/>
      <c r="M819" s="116"/>
      <c r="N819" s="116"/>
      <c r="U819" s="152" t="s">
        <v>338</v>
      </c>
      <c r="V819" s="34" t="s">
        <v>295</v>
      </c>
      <c r="W819" s="152" t="s">
        <v>147</v>
      </c>
      <c r="AL819" s="117"/>
      <c r="AN819" s="35" t="s">
        <v>6461</v>
      </c>
      <c r="AO819" s="35" t="s">
        <v>6462</v>
      </c>
      <c r="AQ819" s="25" t="str">
        <f t="shared" si="103"/>
        <v>-</v>
      </c>
      <c r="BP819" s="61"/>
      <c r="CT819" s="61"/>
      <c r="CU819" s="61"/>
      <c r="CV819" s="61"/>
      <c r="CW819" s="61"/>
      <c r="CX819" s="61"/>
      <c r="CY819" s="61"/>
      <c r="CZ819" s="61"/>
      <c r="DA819" s="61"/>
      <c r="DB819" s="61"/>
      <c r="DC819" s="61"/>
      <c r="DD819" s="61"/>
      <c r="DE819" s="61"/>
      <c r="DF819" s="61"/>
      <c r="DG819" s="61"/>
      <c r="DH819" s="61"/>
      <c r="DI819" s="61"/>
      <c r="DJ819" s="61"/>
      <c r="DK819" s="61"/>
      <c r="DL819" s="61"/>
      <c r="DM819" s="61"/>
    </row>
    <row r="820" spans="1:117" s="25" customFormat="1" x14ac:dyDescent="0.2">
      <c r="A820" s="25" t="s">
        <v>98</v>
      </c>
      <c r="B820" s="25" t="s">
        <v>164</v>
      </c>
      <c r="C820" s="25" t="s">
        <v>157</v>
      </c>
      <c r="I820" s="116"/>
      <c r="J820" s="116"/>
      <c r="K820" s="116"/>
      <c r="L820" s="116"/>
      <c r="M820" s="116"/>
      <c r="N820" s="116"/>
      <c r="U820" s="152" t="s">
        <v>338</v>
      </c>
      <c r="V820" s="34" t="s">
        <v>296</v>
      </c>
      <c r="W820" s="152" t="s">
        <v>148</v>
      </c>
      <c r="AL820" s="117"/>
      <c r="AN820" s="35" t="s">
        <v>6463</v>
      </c>
      <c r="AO820" s="35" t="s">
        <v>6462</v>
      </c>
      <c r="AQ820" s="25" t="str">
        <f t="shared" si="103"/>
        <v>-</v>
      </c>
      <c r="BP820" s="61"/>
      <c r="CT820" s="61"/>
      <c r="CU820" s="61"/>
      <c r="CV820" s="61"/>
      <c r="CW820" s="61"/>
      <c r="CX820" s="61"/>
      <c r="CY820" s="61"/>
      <c r="CZ820" s="61"/>
      <c r="DA820" s="61"/>
      <c r="DB820" s="61"/>
      <c r="DC820" s="61"/>
      <c r="DD820" s="61"/>
      <c r="DE820" s="61"/>
      <c r="DF820" s="61"/>
      <c r="DG820" s="61"/>
      <c r="DH820" s="61"/>
      <c r="DI820" s="61"/>
      <c r="DJ820" s="61"/>
      <c r="DK820" s="61"/>
      <c r="DL820" s="61"/>
      <c r="DM820" s="61"/>
    </row>
    <row r="821" spans="1:117" s="25" customFormat="1" x14ac:dyDescent="0.2">
      <c r="A821" s="25" t="s">
        <v>99</v>
      </c>
      <c r="B821" s="25" t="s">
        <v>164</v>
      </c>
      <c r="C821" s="25" t="s">
        <v>158</v>
      </c>
      <c r="I821" s="116"/>
      <c r="J821" s="116"/>
      <c r="K821" s="116"/>
      <c r="L821" s="116"/>
      <c r="M821" s="116"/>
      <c r="N821" s="116"/>
      <c r="U821" s="152" t="s">
        <v>338</v>
      </c>
      <c r="V821" s="34" t="s">
        <v>297</v>
      </c>
      <c r="W821" s="152" t="s">
        <v>149</v>
      </c>
      <c r="AL821" s="117"/>
      <c r="AN821" s="35" t="s">
        <v>6464</v>
      </c>
      <c r="AO821" s="35" t="s">
        <v>6462</v>
      </c>
      <c r="AQ821" s="25" t="str">
        <f t="shared" si="103"/>
        <v>-</v>
      </c>
      <c r="BP821" s="61"/>
      <c r="CT821" s="61"/>
      <c r="CU821" s="61"/>
      <c r="CV821" s="61"/>
      <c r="CW821" s="61"/>
      <c r="CX821" s="61"/>
      <c r="CY821" s="61"/>
      <c r="CZ821" s="61"/>
      <c r="DA821" s="61"/>
      <c r="DB821" s="61"/>
      <c r="DC821" s="61"/>
      <c r="DD821" s="61"/>
      <c r="DE821" s="61"/>
      <c r="DF821" s="61"/>
      <c r="DG821" s="61"/>
      <c r="DH821" s="61"/>
      <c r="DI821" s="61"/>
      <c r="DJ821" s="61"/>
      <c r="DK821" s="61"/>
      <c r="DL821" s="61"/>
      <c r="DM821" s="61"/>
    </row>
    <row r="822" spans="1:117" s="25" customFormat="1" x14ac:dyDescent="0.2">
      <c r="A822" s="25" t="s">
        <v>100</v>
      </c>
      <c r="B822" s="25" t="s">
        <v>164</v>
      </c>
      <c r="C822" s="25" t="s">
        <v>147</v>
      </c>
      <c r="I822" s="116"/>
      <c r="J822" s="116"/>
      <c r="K822" s="116"/>
      <c r="L822" s="116"/>
      <c r="M822" s="116"/>
      <c r="N822" s="116"/>
      <c r="U822" s="152" t="s">
        <v>338</v>
      </c>
      <c r="V822" s="34" t="s">
        <v>298</v>
      </c>
      <c r="W822" s="152" t="s">
        <v>150</v>
      </c>
      <c r="AL822" s="117"/>
      <c r="AN822" s="35" t="s">
        <v>6465</v>
      </c>
      <c r="AO822" s="35" t="s">
        <v>6462</v>
      </c>
      <c r="AQ822" s="25" t="str">
        <f t="shared" si="103"/>
        <v>-</v>
      </c>
      <c r="BP822" s="61"/>
      <c r="CT822" s="61"/>
      <c r="CU822" s="61"/>
      <c r="CV822" s="61"/>
      <c r="CW822" s="61"/>
      <c r="CX822" s="61"/>
      <c r="CY822" s="61"/>
      <c r="CZ822" s="61"/>
      <c r="DA822" s="61"/>
      <c r="DB822" s="61"/>
      <c r="DC822" s="61"/>
      <c r="DD822" s="61"/>
      <c r="DE822" s="61"/>
      <c r="DF822" s="61"/>
      <c r="DG822" s="61"/>
      <c r="DH822" s="61"/>
      <c r="DI822" s="61"/>
      <c r="DJ822" s="61"/>
      <c r="DK822" s="61"/>
      <c r="DL822" s="61"/>
      <c r="DM822" s="61"/>
    </row>
    <row r="823" spans="1:117" s="25" customFormat="1" x14ac:dyDescent="0.2">
      <c r="A823" s="25" t="s">
        <v>101</v>
      </c>
      <c r="B823" s="25" t="s">
        <v>164</v>
      </c>
      <c r="C823" s="25" t="s">
        <v>148</v>
      </c>
      <c r="I823" s="116"/>
      <c r="J823" s="116"/>
      <c r="K823" s="116"/>
      <c r="L823" s="116"/>
      <c r="M823" s="116"/>
      <c r="N823" s="116"/>
      <c r="U823" s="152" t="s">
        <v>338</v>
      </c>
      <c r="V823" s="34" t="s">
        <v>299</v>
      </c>
      <c r="W823" s="152" t="s">
        <v>151</v>
      </c>
      <c r="AL823" s="117"/>
      <c r="AN823" s="35" t="s">
        <v>6466</v>
      </c>
      <c r="AO823" s="35" t="s">
        <v>6462</v>
      </c>
      <c r="AQ823" s="25" t="str">
        <f t="shared" si="103"/>
        <v>-</v>
      </c>
      <c r="BP823" s="61"/>
      <c r="CT823" s="61"/>
      <c r="CU823" s="61"/>
      <c r="CV823" s="61"/>
      <c r="CW823" s="61"/>
      <c r="CX823" s="61"/>
      <c r="CY823" s="61"/>
      <c r="CZ823" s="61"/>
      <c r="DA823" s="61"/>
      <c r="DB823" s="61"/>
      <c r="DC823" s="61"/>
      <c r="DD823" s="61"/>
      <c r="DE823" s="61"/>
      <c r="DF823" s="61"/>
      <c r="DG823" s="61"/>
      <c r="DH823" s="61"/>
      <c r="DI823" s="61"/>
      <c r="DJ823" s="61"/>
      <c r="DK823" s="61"/>
      <c r="DL823" s="61"/>
      <c r="DM823" s="61"/>
    </row>
    <row r="824" spans="1:117" s="25" customFormat="1" x14ac:dyDescent="0.2">
      <c r="A824" s="25" t="s">
        <v>102</v>
      </c>
      <c r="B824" s="25" t="s">
        <v>164</v>
      </c>
      <c r="C824" s="25" t="s">
        <v>149</v>
      </c>
      <c r="I824" s="116"/>
      <c r="J824" s="116"/>
      <c r="K824" s="116"/>
      <c r="L824" s="116"/>
      <c r="M824" s="116"/>
      <c r="N824" s="116"/>
      <c r="U824" s="152" t="s">
        <v>338</v>
      </c>
      <c r="V824" s="34" t="s">
        <v>300</v>
      </c>
      <c r="W824" s="152" t="s">
        <v>152</v>
      </c>
      <c r="AL824" s="117"/>
      <c r="AN824" s="35" t="s">
        <v>6467</v>
      </c>
      <c r="AO824" s="35" t="s">
        <v>6462</v>
      </c>
      <c r="AQ824" s="25" t="str">
        <f t="shared" si="103"/>
        <v>-</v>
      </c>
      <c r="BP824" s="61"/>
      <c r="CT824" s="61"/>
      <c r="CU824" s="61"/>
      <c r="CV824" s="61"/>
      <c r="CW824" s="61"/>
      <c r="CX824" s="61"/>
      <c r="CY824" s="61"/>
      <c r="CZ824" s="61"/>
      <c r="DA824" s="61"/>
      <c r="DB824" s="61"/>
      <c r="DC824" s="61"/>
      <c r="DD824" s="61"/>
      <c r="DE824" s="61"/>
      <c r="DF824" s="61"/>
      <c r="DG824" s="61"/>
      <c r="DH824" s="61"/>
      <c r="DI824" s="61"/>
      <c r="DJ824" s="61"/>
      <c r="DK824" s="61"/>
      <c r="DL824" s="61"/>
      <c r="DM824" s="61"/>
    </row>
    <row r="825" spans="1:117" s="25" customFormat="1" x14ac:dyDescent="0.2">
      <c r="A825" s="25" t="s">
        <v>103</v>
      </c>
      <c r="B825" s="25" t="s">
        <v>164</v>
      </c>
      <c r="C825" s="25" t="s">
        <v>150</v>
      </c>
      <c r="I825" s="116"/>
      <c r="J825" s="116"/>
      <c r="K825" s="116"/>
      <c r="L825" s="116"/>
      <c r="M825" s="116"/>
      <c r="N825" s="116"/>
      <c r="U825" s="152" t="s">
        <v>338</v>
      </c>
      <c r="V825" s="34" t="s">
        <v>301</v>
      </c>
      <c r="W825" s="152" t="s">
        <v>153</v>
      </c>
      <c r="AL825" s="117"/>
      <c r="AN825" s="35" t="s">
        <v>6468</v>
      </c>
      <c r="AO825" s="35" t="s">
        <v>6462</v>
      </c>
      <c r="AQ825" s="25" t="str">
        <f t="shared" si="103"/>
        <v>-</v>
      </c>
      <c r="BP825" s="61"/>
      <c r="CT825" s="61"/>
      <c r="CU825" s="61"/>
      <c r="CV825" s="61"/>
      <c r="CW825" s="61"/>
      <c r="CX825" s="61"/>
      <c r="CY825" s="61"/>
      <c r="CZ825" s="61"/>
      <c r="DA825" s="61"/>
      <c r="DB825" s="61"/>
      <c r="DC825" s="61"/>
      <c r="DD825" s="61"/>
      <c r="DE825" s="61"/>
      <c r="DF825" s="61"/>
      <c r="DG825" s="61"/>
      <c r="DH825" s="61"/>
      <c r="DI825" s="61"/>
      <c r="DJ825" s="61"/>
      <c r="DK825" s="61"/>
      <c r="DL825" s="61"/>
      <c r="DM825" s="61"/>
    </row>
    <row r="826" spans="1:117" s="25" customFormat="1" x14ac:dyDescent="0.2">
      <c r="A826" s="25" t="s">
        <v>104</v>
      </c>
      <c r="B826" s="25" t="s">
        <v>164</v>
      </c>
      <c r="C826" s="25" t="s">
        <v>151</v>
      </c>
      <c r="I826" s="116"/>
      <c r="J826" s="116"/>
      <c r="K826" s="116"/>
      <c r="L826" s="116"/>
      <c r="M826" s="116"/>
      <c r="N826" s="116"/>
      <c r="U826" s="152" t="s">
        <v>338</v>
      </c>
      <c r="V826" s="34" t="s">
        <v>302</v>
      </c>
      <c r="W826" s="152" t="s">
        <v>154</v>
      </c>
      <c r="AL826" s="117"/>
      <c r="AN826" s="35" t="s">
        <v>6469</v>
      </c>
      <c r="AO826" s="35" t="s">
        <v>6462</v>
      </c>
      <c r="AQ826" s="25" t="str">
        <f t="shared" si="103"/>
        <v>-</v>
      </c>
      <c r="BP826" s="61"/>
      <c r="CT826" s="61"/>
      <c r="CU826" s="61"/>
      <c r="CV826" s="61"/>
      <c r="CW826" s="61"/>
      <c r="CX826" s="61"/>
      <c r="CY826" s="61"/>
      <c r="CZ826" s="61"/>
      <c r="DA826" s="61"/>
      <c r="DB826" s="61"/>
      <c r="DC826" s="61"/>
      <c r="DD826" s="61"/>
      <c r="DE826" s="61"/>
      <c r="DF826" s="61"/>
      <c r="DG826" s="61"/>
      <c r="DH826" s="61"/>
      <c r="DI826" s="61"/>
      <c r="DJ826" s="61"/>
      <c r="DK826" s="61"/>
      <c r="DL826" s="61"/>
      <c r="DM826" s="61"/>
    </row>
    <row r="827" spans="1:117" s="25" customFormat="1" x14ac:dyDescent="0.2">
      <c r="A827" s="25" t="s">
        <v>105</v>
      </c>
      <c r="B827" s="25" t="s">
        <v>164</v>
      </c>
      <c r="C827" s="25" t="s">
        <v>152</v>
      </c>
      <c r="I827" s="116"/>
      <c r="J827" s="116"/>
      <c r="K827" s="116"/>
      <c r="L827" s="116"/>
      <c r="M827" s="116"/>
      <c r="N827" s="116"/>
      <c r="U827" s="152" t="s">
        <v>338</v>
      </c>
      <c r="V827" s="34" t="s">
        <v>303</v>
      </c>
      <c r="W827" s="152" t="s">
        <v>155</v>
      </c>
      <c r="AL827" s="117"/>
      <c r="AN827" s="35" t="s">
        <v>6470</v>
      </c>
      <c r="AO827" s="35" t="s">
        <v>6471</v>
      </c>
      <c r="AQ827" s="25" t="str">
        <f t="shared" si="103"/>
        <v>-</v>
      </c>
      <c r="BP827" s="61"/>
      <c r="CT827" s="61"/>
      <c r="CU827" s="61"/>
      <c r="CV827" s="61"/>
      <c r="CW827" s="61"/>
      <c r="CX827" s="61"/>
      <c r="CY827" s="61"/>
      <c r="CZ827" s="61"/>
      <c r="DA827" s="61"/>
      <c r="DB827" s="61"/>
      <c r="DC827" s="61"/>
      <c r="DD827" s="61"/>
      <c r="DE827" s="61"/>
      <c r="DF827" s="61"/>
      <c r="DG827" s="61"/>
      <c r="DH827" s="61"/>
      <c r="DI827" s="61"/>
      <c r="DJ827" s="61"/>
      <c r="DK827" s="61"/>
      <c r="DL827" s="61"/>
      <c r="DM827" s="61"/>
    </row>
    <row r="828" spans="1:117" s="25" customFormat="1" x14ac:dyDescent="0.2">
      <c r="A828" s="25" t="s">
        <v>106</v>
      </c>
      <c r="B828" s="25" t="s">
        <v>164</v>
      </c>
      <c r="C828" s="25" t="s">
        <v>153</v>
      </c>
      <c r="I828" s="116"/>
      <c r="J828" s="116"/>
      <c r="K828" s="116"/>
      <c r="L828" s="116"/>
      <c r="M828" s="116"/>
      <c r="N828" s="116"/>
      <c r="U828" s="152" t="s">
        <v>338</v>
      </c>
      <c r="V828" s="34" t="s">
        <v>304</v>
      </c>
      <c r="W828" s="152" t="s">
        <v>156</v>
      </c>
      <c r="AL828" s="117"/>
      <c r="AN828" s="35" t="s">
        <v>6472</v>
      </c>
      <c r="AO828" s="35" t="s">
        <v>6471</v>
      </c>
      <c r="AQ828" s="25" t="str">
        <f t="shared" si="103"/>
        <v>-</v>
      </c>
      <c r="BP828" s="61"/>
      <c r="CT828" s="61"/>
      <c r="CU828" s="61"/>
      <c r="CV828" s="61"/>
      <c r="CW828" s="61"/>
      <c r="CX828" s="61"/>
      <c r="CY828" s="61"/>
      <c r="CZ828" s="61"/>
      <c r="DA828" s="61"/>
      <c r="DB828" s="61"/>
      <c r="DC828" s="61"/>
      <c r="DD828" s="61"/>
      <c r="DE828" s="61"/>
      <c r="DF828" s="61"/>
      <c r="DG828" s="61"/>
      <c r="DH828" s="61"/>
      <c r="DI828" s="61"/>
      <c r="DJ828" s="61"/>
      <c r="DK828" s="61"/>
      <c r="DL828" s="61"/>
      <c r="DM828" s="61"/>
    </row>
    <row r="829" spans="1:117" s="25" customFormat="1" x14ac:dyDescent="0.2">
      <c r="A829" s="25" t="s">
        <v>107</v>
      </c>
      <c r="B829" s="25" t="s">
        <v>164</v>
      </c>
      <c r="C829" s="25" t="s">
        <v>154</v>
      </c>
      <c r="I829" s="116"/>
      <c r="J829" s="116"/>
      <c r="K829" s="116"/>
      <c r="L829" s="116"/>
      <c r="M829" s="116"/>
      <c r="N829" s="116"/>
      <c r="U829" s="152" t="s">
        <v>338</v>
      </c>
      <c r="V829" s="34" t="s">
        <v>305</v>
      </c>
      <c r="W829" s="152" t="s">
        <v>157</v>
      </c>
      <c r="AL829" s="117"/>
      <c r="AN829" s="35" t="s">
        <v>6473</v>
      </c>
      <c r="AO829" s="35" t="s">
        <v>6471</v>
      </c>
      <c r="AQ829" s="25" t="str">
        <f t="shared" si="103"/>
        <v>-</v>
      </c>
      <c r="BP829" s="61"/>
      <c r="CT829" s="61"/>
      <c r="CU829" s="61"/>
      <c r="CV829" s="61"/>
      <c r="CW829" s="61"/>
      <c r="CX829" s="61"/>
      <c r="CY829" s="61"/>
      <c r="CZ829" s="61"/>
      <c r="DA829" s="61"/>
      <c r="DB829" s="61"/>
      <c r="DC829" s="61"/>
      <c r="DD829" s="61"/>
      <c r="DE829" s="61"/>
      <c r="DF829" s="61"/>
      <c r="DG829" s="61"/>
      <c r="DH829" s="61"/>
      <c r="DI829" s="61"/>
      <c r="DJ829" s="61"/>
      <c r="DK829" s="61"/>
      <c r="DL829" s="61"/>
      <c r="DM829" s="61"/>
    </row>
    <row r="830" spans="1:117" s="25" customFormat="1" x14ac:dyDescent="0.2">
      <c r="A830" s="25" t="s">
        <v>108</v>
      </c>
      <c r="B830" s="25" t="s">
        <v>164</v>
      </c>
      <c r="C830" s="25" t="s">
        <v>155</v>
      </c>
      <c r="I830" s="116"/>
      <c r="J830" s="116"/>
      <c r="K830" s="116"/>
      <c r="L830" s="116"/>
      <c r="M830" s="116"/>
      <c r="N830" s="116"/>
      <c r="U830" s="152" t="s">
        <v>338</v>
      </c>
      <c r="V830" s="34" t="s">
        <v>306</v>
      </c>
      <c r="W830" s="152" t="s">
        <v>158</v>
      </c>
      <c r="AL830" s="117"/>
      <c r="AN830" s="35" t="s">
        <v>6474</v>
      </c>
      <c r="AO830" s="35" t="s">
        <v>6471</v>
      </c>
      <c r="AQ830" s="25" t="str">
        <f t="shared" si="103"/>
        <v>-</v>
      </c>
      <c r="BP830" s="61"/>
      <c r="CT830" s="61"/>
      <c r="CU830" s="61"/>
      <c r="CV830" s="61"/>
      <c r="CW830" s="61"/>
      <c r="CX830" s="61"/>
      <c r="CY830" s="61"/>
      <c r="CZ830" s="61"/>
      <c r="DA830" s="61"/>
      <c r="DB830" s="61"/>
      <c r="DC830" s="61"/>
      <c r="DD830" s="61"/>
      <c r="DE830" s="61"/>
      <c r="DF830" s="61"/>
      <c r="DG830" s="61"/>
      <c r="DH830" s="61"/>
      <c r="DI830" s="61"/>
      <c r="DJ830" s="61"/>
      <c r="DK830" s="61"/>
      <c r="DL830" s="61"/>
      <c r="DM830" s="61"/>
    </row>
    <row r="831" spans="1:117" s="25" customFormat="1" x14ac:dyDescent="0.2">
      <c r="A831" s="25" t="s">
        <v>109</v>
      </c>
      <c r="B831" s="25" t="s">
        <v>164</v>
      </c>
      <c r="C831" s="25" t="s">
        <v>155</v>
      </c>
      <c r="I831" s="116"/>
      <c r="J831" s="116"/>
      <c r="K831" s="116"/>
      <c r="L831" s="116"/>
      <c r="M831" s="116"/>
      <c r="N831" s="116"/>
      <c r="U831" s="152" t="s">
        <v>339</v>
      </c>
      <c r="V831" s="34" t="s">
        <v>307</v>
      </c>
      <c r="W831" s="152" t="s">
        <v>147</v>
      </c>
      <c r="AL831" s="117"/>
      <c r="AN831" s="35" t="s">
        <v>6475</v>
      </c>
      <c r="AO831" s="35" t="s">
        <v>6471</v>
      </c>
      <c r="AQ831" s="25" t="str">
        <f t="shared" si="103"/>
        <v>-</v>
      </c>
      <c r="BP831" s="61"/>
      <c r="CT831" s="61"/>
      <c r="CU831" s="61"/>
      <c r="CV831" s="61"/>
      <c r="CW831" s="61"/>
      <c r="CX831" s="61"/>
      <c r="CY831" s="61"/>
      <c r="CZ831" s="61"/>
      <c r="DA831" s="61"/>
      <c r="DB831" s="61"/>
      <c r="DC831" s="61"/>
      <c r="DD831" s="61"/>
      <c r="DE831" s="61"/>
      <c r="DF831" s="61"/>
      <c r="DG831" s="61"/>
      <c r="DH831" s="61"/>
      <c r="DI831" s="61"/>
      <c r="DJ831" s="61"/>
      <c r="DK831" s="61"/>
      <c r="DL831" s="61"/>
      <c r="DM831" s="61"/>
    </row>
    <row r="832" spans="1:117" s="25" customFormat="1" x14ac:dyDescent="0.2">
      <c r="A832" s="25" t="s">
        <v>110</v>
      </c>
      <c r="B832" s="25" t="s">
        <v>164</v>
      </c>
      <c r="C832" s="25" t="s">
        <v>156</v>
      </c>
      <c r="I832" s="116"/>
      <c r="J832" s="116"/>
      <c r="K832" s="116"/>
      <c r="L832" s="116"/>
      <c r="M832" s="116"/>
      <c r="N832" s="116"/>
      <c r="U832" s="152" t="s">
        <v>339</v>
      </c>
      <c r="V832" s="34" t="s">
        <v>308</v>
      </c>
      <c r="W832" s="152" t="s">
        <v>148</v>
      </c>
      <c r="AL832" s="117"/>
      <c r="AN832" s="35" t="s">
        <v>6476</v>
      </c>
      <c r="AO832" s="35" t="s">
        <v>6471</v>
      </c>
      <c r="AQ832" s="25" t="str">
        <f t="shared" si="103"/>
        <v>-</v>
      </c>
      <c r="BP832" s="61"/>
      <c r="CT832" s="61"/>
      <c r="CU832" s="61"/>
      <c r="CV832" s="61"/>
      <c r="CW832" s="61"/>
      <c r="CX832" s="61"/>
      <c r="CY832" s="61"/>
      <c r="CZ832" s="61"/>
      <c r="DA832" s="61"/>
      <c r="DB832" s="61"/>
      <c r="DC832" s="61"/>
      <c r="DD832" s="61"/>
      <c r="DE832" s="61"/>
      <c r="DF832" s="61"/>
      <c r="DG832" s="61"/>
      <c r="DH832" s="61"/>
      <c r="DI832" s="61"/>
      <c r="DJ832" s="61"/>
      <c r="DK832" s="61"/>
      <c r="DL832" s="61"/>
      <c r="DM832" s="61"/>
    </row>
    <row r="833" spans="1:117" s="25" customFormat="1" x14ac:dyDescent="0.2">
      <c r="A833" s="25" t="s">
        <v>111</v>
      </c>
      <c r="B833" s="25" t="s">
        <v>164</v>
      </c>
      <c r="C833" s="25" t="s">
        <v>157</v>
      </c>
      <c r="I833" s="116"/>
      <c r="J833" s="116"/>
      <c r="K833" s="116"/>
      <c r="L833" s="116"/>
      <c r="M833" s="116"/>
      <c r="N833" s="116"/>
      <c r="U833" s="152" t="s">
        <v>339</v>
      </c>
      <c r="V833" s="34" t="s">
        <v>309</v>
      </c>
      <c r="W833" s="152" t="s">
        <v>149</v>
      </c>
      <c r="AL833" s="117"/>
      <c r="AN833" s="35" t="s">
        <v>6477</v>
      </c>
      <c r="AO833" s="35" t="s">
        <v>6471</v>
      </c>
      <c r="AQ833" s="25" t="str">
        <f t="shared" si="103"/>
        <v>-</v>
      </c>
      <c r="BP833" s="61"/>
      <c r="CT833" s="61"/>
      <c r="CU833" s="61"/>
      <c r="CV833" s="61"/>
      <c r="CW833" s="61"/>
      <c r="CX833" s="61"/>
      <c r="CY833" s="61"/>
      <c r="CZ833" s="61"/>
      <c r="DA833" s="61"/>
      <c r="DB833" s="61"/>
      <c r="DC833" s="61"/>
      <c r="DD833" s="61"/>
      <c r="DE833" s="61"/>
      <c r="DF833" s="61"/>
      <c r="DG833" s="61"/>
      <c r="DH833" s="61"/>
      <c r="DI833" s="61"/>
      <c r="DJ833" s="61"/>
      <c r="DK833" s="61"/>
      <c r="DL833" s="61"/>
      <c r="DM833" s="61"/>
    </row>
    <row r="834" spans="1:117" s="25" customFormat="1" x14ac:dyDescent="0.2">
      <c r="A834" s="25" t="s">
        <v>112</v>
      </c>
      <c r="B834" s="25" t="s">
        <v>164</v>
      </c>
      <c r="C834" s="25" t="s">
        <v>158</v>
      </c>
      <c r="I834" s="116"/>
      <c r="J834" s="116"/>
      <c r="K834" s="116"/>
      <c r="L834" s="116"/>
      <c r="M834" s="116"/>
      <c r="N834" s="116"/>
      <c r="U834" s="152" t="s">
        <v>339</v>
      </c>
      <c r="V834" s="34" t="s">
        <v>310</v>
      </c>
      <c r="W834" s="152" t="s">
        <v>150</v>
      </c>
      <c r="AL834" s="117"/>
      <c r="AN834" s="35" t="s">
        <v>6478</v>
      </c>
      <c r="AO834" s="35" t="s">
        <v>6471</v>
      </c>
      <c r="AQ834" s="25" t="str">
        <f t="shared" si="103"/>
        <v>-</v>
      </c>
      <c r="BP834" s="61"/>
      <c r="CT834" s="61"/>
      <c r="CU834" s="61"/>
      <c r="CV834" s="61"/>
      <c r="CW834" s="61"/>
      <c r="CX834" s="61"/>
      <c r="CY834" s="61"/>
      <c r="CZ834" s="61"/>
      <c r="DA834" s="61"/>
      <c r="DB834" s="61"/>
      <c r="DC834" s="61"/>
      <c r="DD834" s="61"/>
      <c r="DE834" s="61"/>
      <c r="DF834" s="61"/>
      <c r="DG834" s="61"/>
      <c r="DH834" s="61"/>
      <c r="DI834" s="61"/>
      <c r="DJ834" s="61"/>
      <c r="DK834" s="61"/>
      <c r="DL834" s="61"/>
      <c r="DM834" s="61"/>
    </row>
    <row r="835" spans="1:117" s="25" customFormat="1" x14ac:dyDescent="0.2">
      <c r="A835" s="25" t="s">
        <v>113</v>
      </c>
      <c r="B835" s="25" t="s">
        <v>164</v>
      </c>
      <c r="C835" s="25" t="s">
        <v>147</v>
      </c>
      <c r="I835" s="116"/>
      <c r="J835" s="116"/>
      <c r="K835" s="116"/>
      <c r="L835" s="116"/>
      <c r="M835" s="116"/>
      <c r="N835" s="116"/>
      <c r="U835" s="152" t="s">
        <v>339</v>
      </c>
      <c r="V835" s="34" t="s">
        <v>311</v>
      </c>
      <c r="W835" s="152" t="s">
        <v>151</v>
      </c>
      <c r="AL835" s="117"/>
      <c r="AN835" s="35" t="s">
        <v>6479</v>
      </c>
      <c r="AO835" s="35" t="s">
        <v>6480</v>
      </c>
      <c r="AQ835" s="25" t="str">
        <f t="shared" si="103"/>
        <v>-</v>
      </c>
      <c r="BP835" s="61"/>
      <c r="CT835" s="61"/>
      <c r="CU835" s="61"/>
      <c r="CV835" s="61"/>
      <c r="CW835" s="61"/>
      <c r="CX835" s="61"/>
      <c r="CY835" s="61"/>
      <c r="CZ835" s="61"/>
      <c r="DA835" s="61"/>
      <c r="DB835" s="61"/>
      <c r="DC835" s="61"/>
      <c r="DD835" s="61"/>
      <c r="DE835" s="61"/>
      <c r="DF835" s="61"/>
      <c r="DG835" s="61"/>
      <c r="DH835" s="61"/>
      <c r="DI835" s="61"/>
      <c r="DJ835" s="61"/>
      <c r="DK835" s="61"/>
      <c r="DL835" s="61"/>
      <c r="DM835" s="61"/>
    </row>
    <row r="836" spans="1:117" s="25" customFormat="1" x14ac:dyDescent="0.2">
      <c r="A836" s="25" t="s">
        <v>114</v>
      </c>
      <c r="B836" s="25" t="s">
        <v>164</v>
      </c>
      <c r="C836" s="25" t="s">
        <v>148</v>
      </c>
      <c r="I836" s="116"/>
      <c r="J836" s="116"/>
      <c r="K836" s="116"/>
      <c r="L836" s="116"/>
      <c r="M836" s="116"/>
      <c r="N836" s="116"/>
      <c r="U836" s="152" t="s">
        <v>339</v>
      </c>
      <c r="V836" s="34" t="s">
        <v>312</v>
      </c>
      <c r="W836" s="152" t="s">
        <v>152</v>
      </c>
      <c r="AL836" s="117"/>
      <c r="AN836" s="35" t="s">
        <v>6362</v>
      </c>
      <c r="AO836" s="35" t="s">
        <v>6480</v>
      </c>
      <c r="AQ836" s="25" t="str">
        <f t="shared" si="103"/>
        <v>-</v>
      </c>
      <c r="BP836" s="61"/>
      <c r="CT836" s="61"/>
      <c r="CU836" s="61"/>
      <c r="CV836" s="61"/>
      <c r="CW836" s="61"/>
      <c r="CX836" s="61"/>
      <c r="CY836" s="61"/>
      <c r="CZ836" s="61"/>
      <c r="DA836" s="61"/>
      <c r="DB836" s="61"/>
      <c r="DC836" s="61"/>
      <c r="DD836" s="61"/>
      <c r="DE836" s="61"/>
      <c r="DF836" s="61"/>
      <c r="DG836" s="61"/>
      <c r="DH836" s="61"/>
      <c r="DI836" s="61"/>
      <c r="DJ836" s="61"/>
      <c r="DK836" s="61"/>
      <c r="DL836" s="61"/>
      <c r="DM836" s="61"/>
    </row>
    <row r="837" spans="1:117" s="25" customFormat="1" x14ac:dyDescent="0.2">
      <c r="A837" s="25" t="s">
        <v>115</v>
      </c>
      <c r="B837" s="25" t="s">
        <v>164</v>
      </c>
      <c r="C837" s="25" t="s">
        <v>149</v>
      </c>
      <c r="I837" s="116"/>
      <c r="J837" s="116"/>
      <c r="K837" s="116"/>
      <c r="L837" s="116"/>
      <c r="M837" s="116"/>
      <c r="N837" s="116"/>
      <c r="U837" s="152" t="s">
        <v>339</v>
      </c>
      <c r="V837" s="34" t="s">
        <v>313</v>
      </c>
      <c r="W837" s="152" t="s">
        <v>153</v>
      </c>
      <c r="AL837" s="117"/>
      <c r="AN837" s="35" t="s">
        <v>6481</v>
      </c>
      <c r="AO837" s="35" t="s">
        <v>6480</v>
      </c>
      <c r="AQ837" s="25" t="str">
        <f t="shared" si="103"/>
        <v>-</v>
      </c>
      <c r="BP837" s="61"/>
      <c r="CT837" s="61"/>
      <c r="CU837" s="61"/>
      <c r="CV837" s="61"/>
      <c r="CW837" s="61"/>
      <c r="CX837" s="61"/>
      <c r="CY837" s="61"/>
      <c r="CZ837" s="61"/>
      <c r="DA837" s="61"/>
      <c r="DB837" s="61"/>
      <c r="DC837" s="61"/>
      <c r="DD837" s="61"/>
      <c r="DE837" s="61"/>
      <c r="DF837" s="61"/>
      <c r="DG837" s="61"/>
      <c r="DH837" s="61"/>
      <c r="DI837" s="61"/>
      <c r="DJ837" s="61"/>
      <c r="DK837" s="61"/>
      <c r="DL837" s="61"/>
      <c r="DM837" s="61"/>
    </row>
    <row r="838" spans="1:117" s="25" customFormat="1" x14ac:dyDescent="0.2">
      <c r="A838" s="25" t="s">
        <v>116</v>
      </c>
      <c r="B838" s="25" t="s">
        <v>164</v>
      </c>
      <c r="C838" s="25" t="s">
        <v>150</v>
      </c>
      <c r="I838" s="116"/>
      <c r="J838" s="116"/>
      <c r="K838" s="116"/>
      <c r="L838" s="116"/>
      <c r="M838" s="116"/>
      <c r="N838" s="116"/>
      <c r="U838" s="152" t="s">
        <v>339</v>
      </c>
      <c r="V838" s="34" t="s">
        <v>314</v>
      </c>
      <c r="W838" s="152" t="s">
        <v>154</v>
      </c>
      <c r="AL838" s="117"/>
      <c r="AN838" s="35" t="s">
        <v>6482</v>
      </c>
      <c r="AO838" s="35" t="s">
        <v>6480</v>
      </c>
      <c r="AQ838" s="25" t="str">
        <f t="shared" si="103"/>
        <v>-</v>
      </c>
      <c r="BP838" s="61"/>
      <c r="CT838" s="61"/>
      <c r="CU838" s="61"/>
      <c r="CV838" s="61"/>
      <c r="CW838" s="61"/>
      <c r="CX838" s="61"/>
      <c r="CY838" s="61"/>
      <c r="CZ838" s="61"/>
      <c r="DA838" s="61"/>
      <c r="DB838" s="61"/>
      <c r="DC838" s="61"/>
      <c r="DD838" s="61"/>
      <c r="DE838" s="61"/>
      <c r="DF838" s="61"/>
      <c r="DG838" s="61"/>
      <c r="DH838" s="61"/>
      <c r="DI838" s="61"/>
      <c r="DJ838" s="61"/>
      <c r="DK838" s="61"/>
      <c r="DL838" s="61"/>
      <c r="DM838" s="61"/>
    </row>
    <row r="839" spans="1:117" s="25" customFormat="1" x14ac:dyDescent="0.2">
      <c r="A839" s="25" t="s">
        <v>117</v>
      </c>
      <c r="B839" s="25" t="s">
        <v>164</v>
      </c>
      <c r="C839" s="25" t="s">
        <v>151</v>
      </c>
      <c r="I839" s="116"/>
      <c r="J839" s="116"/>
      <c r="K839" s="116"/>
      <c r="L839" s="116"/>
      <c r="M839" s="116"/>
      <c r="N839" s="116"/>
      <c r="U839" s="152" t="s">
        <v>339</v>
      </c>
      <c r="V839" s="34" t="s">
        <v>315</v>
      </c>
      <c r="W839" s="152" t="s">
        <v>155</v>
      </c>
      <c r="AL839" s="117"/>
      <c r="AN839" s="35" t="s">
        <v>6483</v>
      </c>
      <c r="AO839" s="35" t="s">
        <v>6480</v>
      </c>
      <c r="AQ839" s="25" t="str">
        <f t="shared" si="103"/>
        <v>-</v>
      </c>
      <c r="BP839" s="61"/>
      <c r="CT839" s="61"/>
      <c r="CU839" s="61"/>
      <c r="CV839" s="61"/>
      <c r="CW839" s="61"/>
      <c r="CX839" s="61"/>
      <c r="CY839" s="61"/>
      <c r="CZ839" s="61"/>
      <c r="DA839" s="61"/>
      <c r="DB839" s="61"/>
      <c r="DC839" s="61"/>
      <c r="DD839" s="61"/>
      <c r="DE839" s="61"/>
      <c r="DF839" s="61"/>
      <c r="DG839" s="61"/>
      <c r="DH839" s="61"/>
      <c r="DI839" s="61"/>
      <c r="DJ839" s="61"/>
      <c r="DK839" s="61"/>
      <c r="DL839" s="61"/>
      <c r="DM839" s="61"/>
    </row>
    <row r="840" spans="1:117" s="25" customFormat="1" x14ac:dyDescent="0.2">
      <c r="A840" s="25" t="s">
        <v>118</v>
      </c>
      <c r="B840" s="25" t="s">
        <v>164</v>
      </c>
      <c r="C840" s="25" t="s">
        <v>152</v>
      </c>
      <c r="I840" s="116"/>
      <c r="J840" s="116"/>
      <c r="K840" s="116"/>
      <c r="L840" s="116"/>
      <c r="M840" s="116"/>
      <c r="N840" s="116"/>
      <c r="U840" s="152" t="s">
        <v>339</v>
      </c>
      <c r="V840" s="34" t="s">
        <v>316</v>
      </c>
      <c r="W840" s="152" t="s">
        <v>156</v>
      </c>
      <c r="AL840" s="117"/>
      <c r="AN840" s="35" t="s">
        <v>6484</v>
      </c>
      <c r="AO840" s="35" t="s">
        <v>6480</v>
      </c>
      <c r="AQ840" s="25" t="str">
        <f t="shared" si="103"/>
        <v>-</v>
      </c>
      <c r="BP840" s="61"/>
      <c r="CT840" s="61"/>
      <c r="CU840" s="61"/>
      <c r="CV840" s="61"/>
      <c r="CW840" s="61"/>
      <c r="CX840" s="61"/>
      <c r="CY840" s="61"/>
      <c r="CZ840" s="61"/>
      <c r="DA840" s="61"/>
      <c r="DB840" s="61"/>
      <c r="DC840" s="61"/>
      <c r="DD840" s="61"/>
      <c r="DE840" s="61"/>
      <c r="DF840" s="61"/>
      <c r="DG840" s="61"/>
      <c r="DH840" s="61"/>
      <c r="DI840" s="61"/>
      <c r="DJ840" s="61"/>
      <c r="DK840" s="61"/>
      <c r="DL840" s="61"/>
      <c r="DM840" s="61"/>
    </row>
    <row r="841" spans="1:117" s="25" customFormat="1" x14ac:dyDescent="0.2">
      <c r="A841" s="25" t="s">
        <v>119</v>
      </c>
      <c r="B841" s="25" t="s">
        <v>164</v>
      </c>
      <c r="C841" s="25" t="s">
        <v>153</v>
      </c>
      <c r="I841" s="116"/>
      <c r="J841" s="116"/>
      <c r="K841" s="116"/>
      <c r="L841" s="116"/>
      <c r="M841" s="116"/>
      <c r="N841" s="116"/>
      <c r="U841" s="152" t="s">
        <v>339</v>
      </c>
      <c r="V841" s="34" t="s">
        <v>317</v>
      </c>
      <c r="W841" s="152" t="s">
        <v>157</v>
      </c>
      <c r="AL841" s="117"/>
      <c r="AN841" s="35" t="s">
        <v>6364</v>
      </c>
      <c r="AO841" s="35" t="s">
        <v>6480</v>
      </c>
      <c r="AQ841" s="25" t="str">
        <f t="shared" si="103"/>
        <v>-</v>
      </c>
      <c r="BP841" s="61"/>
      <c r="CT841" s="61"/>
      <c r="CU841" s="61"/>
      <c r="CV841" s="61"/>
      <c r="CW841" s="61"/>
      <c r="CX841" s="61"/>
      <c r="CY841" s="61"/>
      <c r="CZ841" s="61"/>
      <c r="DA841" s="61"/>
      <c r="DB841" s="61"/>
      <c r="DC841" s="61"/>
      <c r="DD841" s="61"/>
      <c r="DE841" s="61"/>
      <c r="DF841" s="61"/>
      <c r="DG841" s="61"/>
      <c r="DH841" s="61"/>
      <c r="DI841" s="61"/>
      <c r="DJ841" s="61"/>
      <c r="DK841" s="61"/>
      <c r="DL841" s="61"/>
      <c r="DM841" s="61"/>
    </row>
    <row r="842" spans="1:117" s="25" customFormat="1" x14ac:dyDescent="0.2">
      <c r="A842" s="25" t="s">
        <v>120</v>
      </c>
      <c r="B842" s="25" t="s">
        <v>164</v>
      </c>
      <c r="C842" s="25" t="s">
        <v>154</v>
      </c>
      <c r="I842" s="116"/>
      <c r="J842" s="116"/>
      <c r="K842" s="116"/>
      <c r="L842" s="116"/>
      <c r="M842" s="116"/>
      <c r="N842" s="116"/>
      <c r="U842" s="152" t="s">
        <v>339</v>
      </c>
      <c r="V842" s="34" t="s">
        <v>318</v>
      </c>
      <c r="W842" s="152" t="s">
        <v>158</v>
      </c>
      <c r="AL842" s="117"/>
      <c r="AN842" s="35" t="s">
        <v>6485</v>
      </c>
      <c r="AO842" s="35" t="s">
        <v>6480</v>
      </c>
      <c r="AQ842" s="25" t="str">
        <f t="shared" si="103"/>
        <v>-</v>
      </c>
      <c r="BP842" s="61"/>
      <c r="CT842" s="61"/>
      <c r="CU842" s="61"/>
      <c r="CV842" s="61"/>
      <c r="CW842" s="61"/>
      <c r="CX842" s="61"/>
      <c r="CY842" s="61"/>
      <c r="CZ842" s="61"/>
      <c r="DA842" s="61"/>
      <c r="DB842" s="61"/>
      <c r="DC842" s="61"/>
      <c r="DD842" s="61"/>
      <c r="DE842" s="61"/>
      <c r="DF842" s="61"/>
      <c r="DG842" s="61"/>
      <c r="DH842" s="61"/>
      <c r="DI842" s="61"/>
      <c r="DJ842" s="61"/>
      <c r="DK842" s="61"/>
      <c r="DL842" s="61"/>
      <c r="DM842" s="61"/>
    </row>
    <row r="843" spans="1:117" s="25" customFormat="1" x14ac:dyDescent="0.2">
      <c r="A843" s="25" t="s">
        <v>121</v>
      </c>
      <c r="B843" s="25" t="s">
        <v>164</v>
      </c>
      <c r="C843" s="25" t="s">
        <v>154</v>
      </c>
      <c r="I843" s="116"/>
      <c r="J843" s="116"/>
      <c r="K843" s="116"/>
      <c r="L843" s="116"/>
      <c r="M843" s="116"/>
      <c r="N843" s="116"/>
      <c r="U843" s="152" t="s">
        <v>340</v>
      </c>
      <c r="V843" s="34" t="s">
        <v>319</v>
      </c>
      <c r="W843" s="152" t="s">
        <v>147</v>
      </c>
      <c r="AL843" s="117"/>
      <c r="AN843" s="35" t="s">
        <v>6361</v>
      </c>
      <c r="AO843" s="35" t="s">
        <v>6345</v>
      </c>
      <c r="AQ843" s="25" t="str">
        <f t="shared" si="103"/>
        <v>-</v>
      </c>
      <c r="BP843" s="61"/>
      <c r="CT843" s="61"/>
      <c r="CU843" s="61"/>
      <c r="CV843" s="61"/>
      <c r="CW843" s="61"/>
      <c r="CX843" s="61"/>
      <c r="CY843" s="61"/>
      <c r="CZ843" s="61"/>
      <c r="DA843" s="61"/>
      <c r="DB843" s="61"/>
      <c r="DC843" s="61"/>
      <c r="DD843" s="61"/>
      <c r="DE843" s="61"/>
      <c r="DF843" s="61"/>
      <c r="DG843" s="61"/>
      <c r="DH843" s="61"/>
      <c r="DI843" s="61"/>
      <c r="DJ843" s="61"/>
      <c r="DK843" s="61"/>
      <c r="DL843" s="61"/>
      <c r="DM843" s="61"/>
    </row>
    <row r="844" spans="1:117" s="25" customFormat="1" x14ac:dyDescent="0.2">
      <c r="A844" s="25" t="s">
        <v>122</v>
      </c>
      <c r="B844" s="25" t="s">
        <v>164</v>
      </c>
      <c r="C844" s="25" t="s">
        <v>155</v>
      </c>
      <c r="I844" s="116"/>
      <c r="J844" s="116"/>
      <c r="K844" s="116"/>
      <c r="L844" s="116"/>
      <c r="M844" s="116"/>
      <c r="N844" s="116"/>
      <c r="U844" s="152" t="s">
        <v>340</v>
      </c>
      <c r="V844" s="34" t="s">
        <v>320</v>
      </c>
      <c r="W844" s="152" t="s">
        <v>148</v>
      </c>
      <c r="AL844" s="117"/>
      <c r="AN844" s="35" t="s">
        <v>6344</v>
      </c>
      <c r="AO844" s="35" t="s">
        <v>6345</v>
      </c>
      <c r="AQ844" s="25" t="str">
        <f t="shared" si="103"/>
        <v>-</v>
      </c>
      <c r="BP844" s="61"/>
      <c r="CT844" s="61"/>
      <c r="CU844" s="61"/>
      <c r="CV844" s="61"/>
      <c r="CW844" s="61"/>
      <c r="CX844" s="61"/>
      <c r="CY844" s="61"/>
      <c r="CZ844" s="61"/>
      <c r="DA844" s="61"/>
      <c r="DB844" s="61"/>
      <c r="DC844" s="61"/>
      <c r="DD844" s="61"/>
      <c r="DE844" s="61"/>
      <c r="DF844" s="61"/>
      <c r="DG844" s="61"/>
      <c r="DH844" s="61"/>
      <c r="DI844" s="61"/>
      <c r="DJ844" s="61"/>
      <c r="DK844" s="61"/>
      <c r="DL844" s="61"/>
      <c r="DM844" s="61"/>
    </row>
    <row r="845" spans="1:117" s="25" customFormat="1" x14ac:dyDescent="0.2">
      <c r="A845" s="25" t="s">
        <v>123</v>
      </c>
      <c r="B845" s="25" t="s">
        <v>164</v>
      </c>
      <c r="C845" s="25" t="s">
        <v>156</v>
      </c>
      <c r="I845" s="116"/>
      <c r="J845" s="116"/>
      <c r="K845" s="116"/>
      <c r="L845" s="116"/>
      <c r="M845" s="116"/>
      <c r="N845" s="116"/>
      <c r="U845" s="152" t="s">
        <v>340</v>
      </c>
      <c r="V845" s="34" t="s">
        <v>321</v>
      </c>
      <c r="W845" s="152" t="s">
        <v>149</v>
      </c>
      <c r="AL845" s="117"/>
      <c r="AN845" s="35" t="s">
        <v>6486</v>
      </c>
      <c r="AO845" s="35" t="s">
        <v>6345</v>
      </c>
      <c r="AQ845" s="25" t="str">
        <f t="shared" si="103"/>
        <v>-</v>
      </c>
      <c r="BP845" s="61"/>
      <c r="CT845" s="61"/>
      <c r="CU845" s="61"/>
      <c r="CV845" s="61"/>
      <c r="CW845" s="61"/>
      <c r="CX845" s="61"/>
      <c r="CY845" s="61"/>
      <c r="CZ845" s="61"/>
      <c r="DA845" s="61"/>
      <c r="DB845" s="61"/>
      <c r="DC845" s="61"/>
      <c r="DD845" s="61"/>
      <c r="DE845" s="61"/>
      <c r="DF845" s="61"/>
      <c r="DG845" s="61"/>
      <c r="DH845" s="61"/>
      <c r="DI845" s="61"/>
      <c r="DJ845" s="61"/>
      <c r="DK845" s="61"/>
      <c r="DL845" s="61"/>
      <c r="DM845" s="61"/>
    </row>
    <row r="846" spans="1:117" s="25" customFormat="1" x14ac:dyDescent="0.2">
      <c r="A846" s="25" t="s">
        <v>124</v>
      </c>
      <c r="B846" s="25" t="s">
        <v>164</v>
      </c>
      <c r="C846" s="25" t="s">
        <v>157</v>
      </c>
      <c r="I846" s="116"/>
      <c r="J846" s="116"/>
      <c r="K846" s="116"/>
      <c r="L846" s="116"/>
      <c r="M846" s="116"/>
      <c r="N846" s="116"/>
      <c r="U846" s="152" t="s">
        <v>340</v>
      </c>
      <c r="V846" s="34" t="s">
        <v>322</v>
      </c>
      <c r="W846" s="152" t="s">
        <v>150</v>
      </c>
      <c r="AL846" s="117"/>
      <c r="AN846" s="35" t="s">
        <v>6487</v>
      </c>
      <c r="AO846" s="35" t="s">
        <v>6345</v>
      </c>
      <c r="AQ846" s="25" t="str">
        <f t="shared" si="103"/>
        <v>-</v>
      </c>
      <c r="BP846" s="61"/>
      <c r="CT846" s="61"/>
      <c r="CU846" s="61"/>
      <c r="CV846" s="61"/>
      <c r="CW846" s="61"/>
      <c r="CX846" s="61"/>
      <c r="CY846" s="61"/>
      <c r="CZ846" s="61"/>
      <c r="DA846" s="61"/>
      <c r="DB846" s="61"/>
      <c r="DC846" s="61"/>
      <c r="DD846" s="61"/>
      <c r="DE846" s="61"/>
      <c r="DF846" s="61"/>
      <c r="DG846" s="61"/>
      <c r="DH846" s="61"/>
      <c r="DI846" s="61"/>
      <c r="DJ846" s="61"/>
      <c r="DK846" s="61"/>
      <c r="DL846" s="61"/>
      <c r="DM846" s="61"/>
    </row>
    <row r="847" spans="1:117" s="25" customFormat="1" x14ac:dyDescent="0.2">
      <c r="A847" s="25" t="s">
        <v>125</v>
      </c>
      <c r="B847" s="25" t="s">
        <v>164</v>
      </c>
      <c r="C847" s="25" t="s">
        <v>158</v>
      </c>
      <c r="I847" s="116"/>
      <c r="J847" s="116"/>
      <c r="K847" s="116"/>
      <c r="L847" s="116"/>
      <c r="M847" s="116"/>
      <c r="N847" s="116"/>
      <c r="U847" s="152" t="s">
        <v>340</v>
      </c>
      <c r="V847" s="34" t="s">
        <v>323</v>
      </c>
      <c r="W847" s="152" t="s">
        <v>151</v>
      </c>
      <c r="AL847" s="117"/>
      <c r="AN847" s="35" t="s">
        <v>6399</v>
      </c>
      <c r="AO847" s="35" t="s">
        <v>6329</v>
      </c>
      <c r="AQ847" s="25" t="str">
        <f t="shared" si="103"/>
        <v>-</v>
      </c>
      <c r="BP847" s="61"/>
      <c r="CT847" s="61"/>
      <c r="CU847" s="61"/>
      <c r="CV847" s="61"/>
      <c r="CW847" s="61"/>
      <c r="CX847" s="61"/>
      <c r="CY847" s="61"/>
      <c r="CZ847" s="61"/>
      <c r="DA847" s="61"/>
      <c r="DB847" s="61"/>
      <c r="DC847" s="61"/>
      <c r="DD847" s="61"/>
      <c r="DE847" s="61"/>
      <c r="DF847" s="61"/>
      <c r="DG847" s="61"/>
      <c r="DH847" s="61"/>
      <c r="DI847" s="61"/>
      <c r="DJ847" s="61"/>
      <c r="DK847" s="61"/>
      <c r="DL847" s="61"/>
      <c r="DM847" s="61"/>
    </row>
    <row r="848" spans="1:117" s="25" customFormat="1" x14ac:dyDescent="0.2">
      <c r="A848" s="25" t="s">
        <v>126</v>
      </c>
      <c r="B848" s="25" t="s">
        <v>164</v>
      </c>
      <c r="C848" s="25" t="s">
        <v>147</v>
      </c>
      <c r="I848" s="116"/>
      <c r="J848" s="116"/>
      <c r="K848" s="116"/>
      <c r="L848" s="116"/>
      <c r="M848" s="116"/>
      <c r="N848" s="116"/>
      <c r="U848" s="152" t="s">
        <v>340</v>
      </c>
      <c r="V848" s="34" t="s">
        <v>324</v>
      </c>
      <c r="W848" s="152" t="s">
        <v>152</v>
      </c>
      <c r="AL848" s="117"/>
      <c r="AN848" s="35" t="s">
        <v>6488</v>
      </c>
      <c r="AO848" s="35" t="s">
        <v>6329</v>
      </c>
      <c r="AQ848" s="25" t="str">
        <f t="shared" si="103"/>
        <v>-</v>
      </c>
      <c r="BP848" s="61"/>
      <c r="CT848" s="61"/>
      <c r="CU848" s="61"/>
      <c r="CV848" s="61"/>
      <c r="CW848" s="61"/>
      <c r="CX848" s="61"/>
      <c r="CY848" s="61"/>
      <c r="CZ848" s="61"/>
      <c r="DA848" s="61"/>
      <c r="DB848" s="61"/>
      <c r="DC848" s="61"/>
      <c r="DD848" s="61"/>
      <c r="DE848" s="61"/>
      <c r="DF848" s="61"/>
      <c r="DG848" s="61"/>
      <c r="DH848" s="61"/>
      <c r="DI848" s="61"/>
      <c r="DJ848" s="61"/>
      <c r="DK848" s="61"/>
      <c r="DL848" s="61"/>
      <c r="DM848" s="61"/>
    </row>
    <row r="849" spans="1:117" s="25" customFormat="1" x14ac:dyDescent="0.2">
      <c r="A849" s="25" t="s">
        <v>127</v>
      </c>
      <c r="B849" s="25" t="s">
        <v>164</v>
      </c>
      <c r="C849" s="25" t="s">
        <v>148</v>
      </c>
      <c r="I849" s="116"/>
      <c r="J849" s="116"/>
      <c r="K849" s="116"/>
      <c r="L849" s="116"/>
      <c r="M849" s="116"/>
      <c r="N849" s="116"/>
      <c r="U849" s="152" t="s">
        <v>340</v>
      </c>
      <c r="V849" s="34" t="s">
        <v>325</v>
      </c>
      <c r="W849" s="152" t="s">
        <v>153</v>
      </c>
      <c r="AL849" s="117"/>
      <c r="AN849" s="35" t="s">
        <v>6489</v>
      </c>
      <c r="AO849" s="35" t="s">
        <v>6329</v>
      </c>
      <c r="AQ849" s="25" t="str">
        <f t="shared" si="103"/>
        <v>-</v>
      </c>
      <c r="BP849" s="61"/>
      <c r="CT849" s="61"/>
      <c r="CU849" s="61"/>
      <c r="CV849" s="61"/>
      <c r="CW849" s="61"/>
      <c r="CX849" s="61"/>
      <c r="CY849" s="61"/>
      <c r="CZ849" s="61"/>
      <c r="DA849" s="61"/>
      <c r="DB849" s="61"/>
      <c r="DC849" s="61"/>
      <c r="DD849" s="61"/>
      <c r="DE849" s="61"/>
      <c r="DF849" s="61"/>
      <c r="DG849" s="61"/>
      <c r="DH849" s="61"/>
      <c r="DI849" s="61"/>
      <c r="DJ849" s="61"/>
      <c r="DK849" s="61"/>
      <c r="DL849" s="61"/>
      <c r="DM849" s="61"/>
    </row>
    <row r="850" spans="1:117" s="25" customFormat="1" x14ac:dyDescent="0.2">
      <c r="A850" s="25" t="s">
        <v>128</v>
      </c>
      <c r="B850" s="25" t="s">
        <v>164</v>
      </c>
      <c r="C850" s="25" t="s">
        <v>149</v>
      </c>
      <c r="I850" s="116"/>
      <c r="J850" s="116"/>
      <c r="K850" s="116"/>
      <c r="L850" s="116"/>
      <c r="M850" s="116"/>
      <c r="N850" s="116"/>
      <c r="U850" s="152" t="s">
        <v>340</v>
      </c>
      <c r="V850" s="34" t="s">
        <v>326</v>
      </c>
      <c r="W850" s="152" t="s">
        <v>154</v>
      </c>
      <c r="AL850" s="117"/>
      <c r="AN850" s="35" t="s">
        <v>6390</v>
      </c>
      <c r="AO850" s="35" t="s">
        <v>6329</v>
      </c>
      <c r="AQ850" s="25" t="str">
        <f t="shared" si="103"/>
        <v>-</v>
      </c>
      <c r="BP850" s="61"/>
      <c r="CT850" s="61"/>
      <c r="CU850" s="61"/>
      <c r="CV850" s="61"/>
      <c r="CW850" s="61"/>
      <c r="CX850" s="61"/>
      <c r="CY850" s="61"/>
      <c r="CZ850" s="61"/>
      <c r="DA850" s="61"/>
      <c r="DB850" s="61"/>
      <c r="DC850" s="61"/>
      <c r="DD850" s="61"/>
      <c r="DE850" s="61"/>
      <c r="DF850" s="61"/>
      <c r="DG850" s="61"/>
      <c r="DH850" s="61"/>
      <c r="DI850" s="61"/>
      <c r="DJ850" s="61"/>
      <c r="DK850" s="61"/>
      <c r="DL850" s="61"/>
      <c r="DM850" s="61"/>
    </row>
    <row r="851" spans="1:117" s="25" customFormat="1" x14ac:dyDescent="0.2">
      <c r="A851" s="25" t="s">
        <v>129</v>
      </c>
      <c r="B851" s="25" t="s">
        <v>164</v>
      </c>
      <c r="C851" s="25" t="s">
        <v>150</v>
      </c>
      <c r="I851" s="116"/>
      <c r="J851" s="116"/>
      <c r="K851" s="116"/>
      <c r="L851" s="116"/>
      <c r="M851" s="116"/>
      <c r="N851" s="116"/>
      <c r="U851" s="152" t="s">
        <v>340</v>
      </c>
      <c r="V851" s="34" t="s">
        <v>327</v>
      </c>
      <c r="W851" s="152" t="s">
        <v>155</v>
      </c>
      <c r="AL851" s="117"/>
      <c r="AN851" s="35" t="s">
        <v>6328</v>
      </c>
      <c r="AO851" s="35" t="s">
        <v>6329</v>
      </c>
      <c r="AQ851" s="25" t="str">
        <f t="shared" si="103"/>
        <v>-</v>
      </c>
      <c r="BP851" s="61"/>
      <c r="CT851" s="61"/>
      <c r="CU851" s="61"/>
      <c r="CV851" s="61"/>
      <c r="CW851" s="61"/>
      <c r="CX851" s="61"/>
      <c r="CY851" s="61"/>
      <c r="CZ851" s="61"/>
      <c r="DA851" s="61"/>
      <c r="DB851" s="61"/>
      <c r="DC851" s="61"/>
      <c r="DD851" s="61"/>
      <c r="DE851" s="61"/>
      <c r="DF851" s="61"/>
      <c r="DG851" s="61"/>
      <c r="DH851" s="61"/>
      <c r="DI851" s="61"/>
      <c r="DJ851" s="61"/>
      <c r="DK851" s="61"/>
      <c r="DL851" s="61"/>
      <c r="DM851" s="61"/>
    </row>
    <row r="852" spans="1:117" s="25" customFormat="1" x14ac:dyDescent="0.2">
      <c r="A852" s="25" t="s">
        <v>130</v>
      </c>
      <c r="B852" s="25" t="s">
        <v>164</v>
      </c>
      <c r="C852" s="25" t="s">
        <v>151</v>
      </c>
      <c r="I852" s="116"/>
      <c r="J852" s="116"/>
      <c r="K852" s="116"/>
      <c r="L852" s="116"/>
      <c r="M852" s="116"/>
      <c r="N852" s="116"/>
      <c r="U852" s="152" t="s">
        <v>340</v>
      </c>
      <c r="V852" s="34" t="s">
        <v>328</v>
      </c>
      <c r="W852" s="152" t="s">
        <v>156</v>
      </c>
      <c r="AL852" s="117"/>
      <c r="AN852" s="35" t="s">
        <v>6490</v>
      </c>
      <c r="AO852" s="35" t="s">
        <v>6329</v>
      </c>
      <c r="AQ852" s="25" t="str">
        <f t="shared" si="103"/>
        <v>-</v>
      </c>
      <c r="BP852" s="61"/>
      <c r="CT852" s="61"/>
      <c r="CU852" s="61"/>
      <c r="CV852" s="61"/>
      <c r="CW852" s="61"/>
      <c r="CX852" s="61"/>
      <c r="CY852" s="61"/>
      <c r="CZ852" s="61"/>
      <c r="DA852" s="61"/>
      <c r="DB852" s="61"/>
      <c r="DC852" s="61"/>
      <c r="DD852" s="61"/>
      <c r="DE852" s="61"/>
      <c r="DF852" s="61"/>
      <c r="DG852" s="61"/>
      <c r="DH852" s="61"/>
      <c r="DI852" s="61"/>
      <c r="DJ852" s="61"/>
      <c r="DK852" s="61"/>
      <c r="DL852" s="61"/>
      <c r="DM852" s="61"/>
    </row>
    <row r="853" spans="1:117" s="25" customFormat="1" x14ac:dyDescent="0.2">
      <c r="A853" s="25" t="s">
        <v>131</v>
      </c>
      <c r="B853" s="25" t="s">
        <v>164</v>
      </c>
      <c r="C853" s="25" t="s">
        <v>152</v>
      </c>
      <c r="I853" s="116"/>
      <c r="J853" s="116"/>
      <c r="K853" s="116"/>
      <c r="L853" s="116"/>
      <c r="M853" s="116"/>
      <c r="N853" s="116"/>
      <c r="U853" s="152" t="s">
        <v>340</v>
      </c>
      <c r="V853" s="34" t="s">
        <v>329</v>
      </c>
      <c r="W853" s="152" t="s">
        <v>157</v>
      </c>
      <c r="AL853" s="117"/>
      <c r="AN853" s="35" t="s">
        <v>6491</v>
      </c>
      <c r="AO853" s="35" t="s">
        <v>6329</v>
      </c>
      <c r="AQ853" s="25" t="str">
        <f t="shared" si="103"/>
        <v>-</v>
      </c>
      <c r="BP853" s="61"/>
      <c r="CT853" s="61"/>
      <c r="CU853" s="61"/>
      <c r="CV853" s="61"/>
      <c r="CW853" s="61"/>
      <c r="CX853" s="61"/>
      <c r="CY853" s="61"/>
      <c r="CZ853" s="61"/>
      <c r="DA853" s="61"/>
      <c r="DB853" s="61"/>
      <c r="DC853" s="61"/>
      <c r="DD853" s="61"/>
      <c r="DE853" s="61"/>
      <c r="DF853" s="61"/>
      <c r="DG853" s="61"/>
      <c r="DH853" s="61"/>
      <c r="DI853" s="61"/>
      <c r="DJ853" s="61"/>
      <c r="DK853" s="61"/>
      <c r="DL853" s="61"/>
      <c r="DM853" s="61"/>
    </row>
    <row r="854" spans="1:117" s="25" customFormat="1" x14ac:dyDescent="0.2">
      <c r="A854" s="25" t="s">
        <v>132</v>
      </c>
      <c r="B854" s="25" t="s">
        <v>164</v>
      </c>
      <c r="C854" s="25" t="s">
        <v>153</v>
      </c>
      <c r="I854" s="116"/>
      <c r="J854" s="116"/>
      <c r="K854" s="116"/>
      <c r="L854" s="116"/>
      <c r="M854" s="116"/>
      <c r="N854" s="116"/>
      <c r="U854" s="152" t="s">
        <v>340</v>
      </c>
      <c r="V854" s="34" t="s">
        <v>330</v>
      </c>
      <c r="W854" s="152" t="s">
        <v>158</v>
      </c>
      <c r="AL854" s="117"/>
      <c r="AN854" s="35" t="s">
        <v>6492</v>
      </c>
      <c r="AO854" s="35" t="s">
        <v>6329</v>
      </c>
      <c r="AQ854" s="25" t="str">
        <f t="shared" si="103"/>
        <v>-</v>
      </c>
      <c r="BP854" s="61"/>
      <c r="CT854" s="61"/>
      <c r="CU854" s="61"/>
      <c r="CV854" s="61"/>
      <c r="CW854" s="61"/>
      <c r="CX854" s="61"/>
      <c r="CY854" s="61"/>
      <c r="CZ854" s="61"/>
      <c r="DA854" s="61"/>
      <c r="DB854" s="61"/>
      <c r="DC854" s="61"/>
      <c r="DD854" s="61"/>
      <c r="DE854" s="61"/>
      <c r="DF854" s="61"/>
      <c r="DG854" s="61"/>
      <c r="DH854" s="61"/>
      <c r="DI854" s="61"/>
      <c r="DJ854" s="61"/>
      <c r="DK854" s="61"/>
      <c r="DL854" s="61"/>
      <c r="DM854" s="61"/>
    </row>
    <row r="855" spans="1:117" s="25" customFormat="1" x14ac:dyDescent="0.2">
      <c r="A855" s="25" t="s">
        <v>133</v>
      </c>
      <c r="B855" s="25" t="s">
        <v>164</v>
      </c>
      <c r="C855" s="25" t="s">
        <v>153</v>
      </c>
      <c r="I855" s="116"/>
      <c r="J855" s="116"/>
      <c r="K855" s="116"/>
      <c r="L855" s="116"/>
      <c r="M855" s="116"/>
      <c r="N855" s="116"/>
      <c r="U855" s="152" t="s">
        <v>341</v>
      </c>
      <c r="V855" s="34" t="s">
        <v>331</v>
      </c>
      <c r="W855" s="152" t="s">
        <v>147</v>
      </c>
      <c r="AL855" s="117"/>
      <c r="AN855" s="35" t="s">
        <v>6493</v>
      </c>
      <c r="AO855" s="35" t="s">
        <v>6494</v>
      </c>
      <c r="AQ855" s="25" t="str">
        <f t="shared" si="103"/>
        <v>-</v>
      </c>
      <c r="BP855" s="61"/>
      <c r="CT855" s="61"/>
      <c r="CU855" s="61"/>
      <c r="CV855" s="61"/>
      <c r="CW855" s="61"/>
      <c r="CX855" s="61"/>
      <c r="CY855" s="61"/>
      <c r="CZ855" s="61"/>
      <c r="DA855" s="61"/>
      <c r="DB855" s="61"/>
      <c r="DC855" s="61"/>
      <c r="DD855" s="61"/>
      <c r="DE855" s="61"/>
      <c r="DF855" s="61"/>
      <c r="DG855" s="61"/>
      <c r="DH855" s="61"/>
      <c r="DI855" s="61"/>
      <c r="DJ855" s="61"/>
      <c r="DK855" s="61"/>
      <c r="DL855" s="61"/>
      <c r="DM855" s="61"/>
    </row>
    <row r="856" spans="1:117" s="25" customFormat="1" x14ac:dyDescent="0.2">
      <c r="A856" s="25" t="s">
        <v>134</v>
      </c>
      <c r="B856" s="25" t="s">
        <v>164</v>
      </c>
      <c r="C856" s="25" t="s">
        <v>154</v>
      </c>
      <c r="I856" s="116"/>
      <c r="J856" s="116"/>
      <c r="K856" s="116"/>
      <c r="L856" s="116"/>
      <c r="M856" s="116"/>
      <c r="N856" s="116"/>
      <c r="U856" s="152" t="s">
        <v>341</v>
      </c>
      <c r="V856" s="34" t="s">
        <v>332</v>
      </c>
      <c r="W856" s="152" t="s">
        <v>148</v>
      </c>
      <c r="AL856" s="117"/>
      <c r="AN856" s="35" t="s">
        <v>6495</v>
      </c>
      <c r="AO856" s="35" t="s">
        <v>6494</v>
      </c>
      <c r="AQ856" s="25" t="str">
        <f t="shared" si="103"/>
        <v>-</v>
      </c>
      <c r="BP856" s="61"/>
      <c r="CT856" s="61"/>
      <c r="CU856" s="61"/>
      <c r="CV856" s="61"/>
      <c r="CW856" s="61"/>
      <c r="CX856" s="61"/>
      <c r="CY856" s="61"/>
      <c r="CZ856" s="61"/>
      <c r="DA856" s="61"/>
      <c r="DB856" s="61"/>
      <c r="DC856" s="61"/>
      <c r="DD856" s="61"/>
      <c r="DE856" s="61"/>
      <c r="DF856" s="61"/>
      <c r="DG856" s="61"/>
      <c r="DH856" s="61"/>
      <c r="DI856" s="61"/>
      <c r="DJ856" s="61"/>
      <c r="DK856" s="61"/>
      <c r="DL856" s="61"/>
      <c r="DM856" s="61"/>
    </row>
    <row r="857" spans="1:117" s="25" customFormat="1" x14ac:dyDescent="0.2">
      <c r="A857" s="25" t="s">
        <v>135</v>
      </c>
      <c r="B857" s="25" t="s">
        <v>164</v>
      </c>
      <c r="C857" s="25" t="s">
        <v>155</v>
      </c>
      <c r="I857" s="116"/>
      <c r="J857" s="116"/>
      <c r="K857" s="116"/>
      <c r="L857" s="116"/>
      <c r="M857" s="116"/>
      <c r="N857" s="116"/>
      <c r="U857" s="152" t="s">
        <v>341</v>
      </c>
      <c r="V857" s="34" t="s">
        <v>333</v>
      </c>
      <c r="W857" s="152" t="s">
        <v>149</v>
      </c>
      <c r="AL857" s="117"/>
      <c r="AN857" s="35" t="s">
        <v>6357</v>
      </c>
      <c r="AO857" s="35" t="s">
        <v>6494</v>
      </c>
      <c r="AQ857" s="25" t="str">
        <f t="shared" si="103"/>
        <v>-</v>
      </c>
      <c r="BP857" s="61"/>
      <c r="CT857" s="61"/>
      <c r="CU857" s="61"/>
      <c r="CV857" s="61"/>
      <c r="CW857" s="61"/>
      <c r="CX857" s="61"/>
      <c r="CY857" s="61"/>
      <c r="CZ857" s="61"/>
      <c r="DA857" s="61"/>
      <c r="DB857" s="61"/>
      <c r="DC857" s="61"/>
      <c r="DD857" s="61"/>
      <c r="DE857" s="61"/>
      <c r="DF857" s="61"/>
      <c r="DG857" s="61"/>
      <c r="DH857" s="61"/>
      <c r="DI857" s="61"/>
      <c r="DJ857" s="61"/>
      <c r="DK857" s="61"/>
      <c r="DL857" s="61"/>
      <c r="DM857" s="61"/>
    </row>
    <row r="858" spans="1:117" s="25" customFormat="1" x14ac:dyDescent="0.2">
      <c r="A858" s="25" t="s">
        <v>136</v>
      </c>
      <c r="B858" s="25" t="s">
        <v>164</v>
      </c>
      <c r="C858" s="25" t="s">
        <v>156</v>
      </c>
      <c r="I858" s="116"/>
      <c r="J858" s="116"/>
      <c r="K858" s="116"/>
      <c r="L858" s="116"/>
      <c r="M858" s="116"/>
      <c r="N858" s="116"/>
      <c r="U858" s="152" t="s">
        <v>341</v>
      </c>
      <c r="V858" s="34" t="s">
        <v>334</v>
      </c>
      <c r="W858" s="152" t="s">
        <v>150</v>
      </c>
      <c r="AL858" s="117"/>
      <c r="AN858" s="35" t="s">
        <v>6496</v>
      </c>
      <c r="AO858" s="35" t="s">
        <v>6494</v>
      </c>
      <c r="AQ858" s="25" t="str">
        <f t="shared" si="103"/>
        <v>-</v>
      </c>
      <c r="BP858" s="61"/>
      <c r="CT858" s="61"/>
      <c r="CU858" s="61"/>
      <c r="CV858" s="61"/>
      <c r="CW858" s="61"/>
      <c r="CX858" s="61"/>
      <c r="CY858" s="61"/>
      <c r="CZ858" s="61"/>
      <c r="DA858" s="61"/>
      <c r="DB858" s="61"/>
      <c r="DC858" s="61"/>
      <c r="DD858" s="61"/>
      <c r="DE858" s="61"/>
      <c r="DF858" s="61"/>
      <c r="DG858" s="61"/>
      <c r="DH858" s="61"/>
      <c r="DI858" s="61"/>
      <c r="DJ858" s="61"/>
      <c r="DK858" s="61"/>
      <c r="DL858" s="61"/>
      <c r="DM858" s="61"/>
    </row>
    <row r="859" spans="1:117" s="25" customFormat="1" x14ac:dyDescent="0.2">
      <c r="A859" s="25" t="s">
        <v>137</v>
      </c>
      <c r="B859" s="25" t="s">
        <v>164</v>
      </c>
      <c r="C859" s="25" t="s">
        <v>157</v>
      </c>
      <c r="I859" s="116"/>
      <c r="J859" s="116"/>
      <c r="K859" s="116"/>
      <c r="L859" s="116"/>
      <c r="M859" s="116"/>
      <c r="N859" s="116"/>
      <c r="U859" s="152" t="s">
        <v>341</v>
      </c>
      <c r="V859" s="34" t="s">
        <v>335</v>
      </c>
      <c r="W859" s="152" t="s">
        <v>151</v>
      </c>
      <c r="AL859" s="117"/>
      <c r="AN859" s="35" t="s">
        <v>6497</v>
      </c>
      <c r="AO859" s="35" t="s">
        <v>6343</v>
      </c>
      <c r="AQ859" s="25" t="str">
        <f t="shared" si="103"/>
        <v>-</v>
      </c>
      <c r="BP859" s="61"/>
      <c r="CT859" s="61"/>
      <c r="CU859" s="61"/>
      <c r="CV859" s="61"/>
      <c r="CW859" s="61"/>
      <c r="CX859" s="61"/>
      <c r="CY859" s="61"/>
      <c r="CZ859" s="61"/>
      <c r="DA859" s="61"/>
      <c r="DB859" s="61"/>
      <c r="DC859" s="61"/>
      <c r="DD859" s="61"/>
      <c r="DE859" s="61"/>
      <c r="DF859" s="61"/>
      <c r="DG859" s="61"/>
      <c r="DH859" s="61"/>
      <c r="DI859" s="61"/>
      <c r="DJ859" s="61"/>
      <c r="DK859" s="61"/>
      <c r="DL859" s="61"/>
      <c r="DM859" s="61"/>
    </row>
    <row r="860" spans="1:117" s="25" customFormat="1" x14ac:dyDescent="0.2">
      <c r="A860" s="25" t="s">
        <v>138</v>
      </c>
      <c r="B860" s="25" t="s">
        <v>164</v>
      </c>
      <c r="C860" s="25" t="s">
        <v>158</v>
      </c>
      <c r="I860" s="116"/>
      <c r="J860" s="116"/>
      <c r="K860" s="116"/>
      <c r="L860" s="116"/>
      <c r="M860" s="116"/>
      <c r="N860" s="116"/>
      <c r="U860" s="152" t="s">
        <v>341</v>
      </c>
      <c r="V860" s="34" t="s">
        <v>336</v>
      </c>
      <c r="W860" s="152" t="s">
        <v>152</v>
      </c>
      <c r="AL860" s="117"/>
      <c r="AN860" s="35" t="s">
        <v>6397</v>
      </c>
      <c r="AO860" s="35" t="s">
        <v>6343</v>
      </c>
      <c r="AQ860" s="25" t="str">
        <f t="shared" si="103"/>
        <v>-</v>
      </c>
      <c r="BP860" s="61"/>
      <c r="CT860" s="61"/>
      <c r="CU860" s="61"/>
      <c r="CV860" s="61"/>
      <c r="CW860" s="61"/>
      <c r="CX860" s="61"/>
      <c r="CY860" s="61"/>
      <c r="CZ860" s="61"/>
      <c r="DA860" s="61"/>
      <c r="DB860" s="61"/>
      <c r="DC860" s="61"/>
      <c r="DD860" s="61"/>
      <c r="DE860" s="61"/>
      <c r="DF860" s="61"/>
      <c r="DG860" s="61"/>
      <c r="DH860" s="61"/>
      <c r="DI860" s="61"/>
      <c r="DJ860" s="61"/>
      <c r="DK860" s="61"/>
      <c r="DL860" s="61"/>
      <c r="DM860" s="61"/>
    </row>
    <row r="861" spans="1:117" s="25" customFormat="1" x14ac:dyDescent="0.2">
      <c r="A861" s="25" t="s">
        <v>139</v>
      </c>
      <c r="B861" s="25" t="s">
        <v>164</v>
      </c>
      <c r="C861" s="25" t="s">
        <v>147</v>
      </c>
      <c r="I861" s="116"/>
      <c r="J861" s="116"/>
      <c r="K861" s="116"/>
      <c r="L861" s="116"/>
      <c r="M861" s="116"/>
      <c r="N861" s="116"/>
      <c r="U861" s="152" t="s">
        <v>341</v>
      </c>
      <c r="V861" s="34" t="s">
        <v>337</v>
      </c>
      <c r="W861" s="152" t="s">
        <v>153</v>
      </c>
      <c r="AL861" s="117"/>
      <c r="AN861" s="35" t="s">
        <v>6498</v>
      </c>
      <c r="AO861" s="35" t="s">
        <v>6343</v>
      </c>
      <c r="AQ861" s="25" t="str">
        <f t="shared" si="103"/>
        <v>-</v>
      </c>
      <c r="BP861" s="61"/>
      <c r="CT861" s="61"/>
      <c r="CU861" s="61"/>
      <c r="CV861" s="61"/>
      <c r="CW861" s="61"/>
      <c r="CX861" s="61"/>
      <c r="CY861" s="61"/>
      <c r="CZ861" s="61"/>
      <c r="DA861" s="61"/>
      <c r="DB861" s="61"/>
      <c r="DC861" s="61"/>
      <c r="DD861" s="61"/>
      <c r="DE861" s="61"/>
      <c r="DF861" s="61"/>
      <c r="DG861" s="61"/>
      <c r="DH861" s="61"/>
      <c r="DI861" s="61"/>
      <c r="DJ861" s="61"/>
      <c r="DK861" s="61"/>
      <c r="DL861" s="61"/>
      <c r="DM861" s="61"/>
    </row>
    <row r="862" spans="1:117" s="25" customFormat="1" x14ac:dyDescent="0.2">
      <c r="A862" s="25" t="s">
        <v>140</v>
      </c>
      <c r="B862" s="25" t="s">
        <v>164</v>
      </c>
      <c r="C862" s="25" t="s">
        <v>148</v>
      </c>
      <c r="I862" s="116"/>
      <c r="J862" s="116"/>
      <c r="K862" s="116"/>
      <c r="L862" s="116"/>
      <c r="M862" s="116"/>
      <c r="N862" s="116"/>
      <c r="U862" s="152" t="s">
        <v>341</v>
      </c>
      <c r="V862" s="34" t="s">
        <v>338</v>
      </c>
      <c r="W862" s="152" t="s">
        <v>154</v>
      </c>
      <c r="AL862" s="117"/>
      <c r="AN862" s="35" t="s">
        <v>6389</v>
      </c>
      <c r="AO862" s="35" t="s">
        <v>6343</v>
      </c>
      <c r="AQ862" s="25" t="str">
        <f t="shared" si="103"/>
        <v>-</v>
      </c>
      <c r="BP862" s="61"/>
      <c r="CT862" s="61"/>
      <c r="CU862" s="61"/>
      <c r="CV862" s="61"/>
      <c r="CW862" s="61"/>
      <c r="CX862" s="61"/>
      <c r="CY862" s="61"/>
      <c r="CZ862" s="61"/>
      <c r="DA862" s="61"/>
      <c r="DB862" s="61"/>
      <c r="DC862" s="61"/>
      <c r="DD862" s="61"/>
      <c r="DE862" s="61"/>
      <c r="DF862" s="61"/>
      <c r="DG862" s="61"/>
      <c r="DH862" s="61"/>
      <c r="DI862" s="61"/>
      <c r="DJ862" s="61"/>
      <c r="DK862" s="61"/>
      <c r="DL862" s="61"/>
      <c r="DM862" s="61"/>
    </row>
    <row r="863" spans="1:117" s="25" customFormat="1" x14ac:dyDescent="0.2">
      <c r="A863" s="25" t="s">
        <v>141</v>
      </c>
      <c r="B863" s="25" t="s">
        <v>164</v>
      </c>
      <c r="C863" s="25" t="s">
        <v>149</v>
      </c>
      <c r="I863" s="116"/>
      <c r="J863" s="116"/>
      <c r="K863" s="116"/>
      <c r="L863" s="116"/>
      <c r="M863" s="116"/>
      <c r="N863" s="116"/>
      <c r="U863" s="152" t="s">
        <v>341</v>
      </c>
      <c r="V863" s="34" t="s">
        <v>339</v>
      </c>
      <c r="W863" s="152" t="s">
        <v>155</v>
      </c>
      <c r="AL863" s="117"/>
      <c r="AN863" s="35" t="s">
        <v>6342</v>
      </c>
      <c r="AO863" s="35" t="s">
        <v>6343</v>
      </c>
      <c r="AQ863" s="25" t="str">
        <f t="shared" si="103"/>
        <v>-</v>
      </c>
      <c r="BP863" s="61"/>
      <c r="CT863" s="61"/>
      <c r="CU863" s="61"/>
      <c r="CV863" s="61"/>
      <c r="CW863" s="61"/>
      <c r="CX863" s="61"/>
      <c r="CY863" s="61"/>
      <c r="CZ863" s="61"/>
      <c r="DA863" s="61"/>
      <c r="DB863" s="61"/>
      <c r="DC863" s="61"/>
      <c r="DD863" s="61"/>
      <c r="DE863" s="61"/>
      <c r="DF863" s="61"/>
      <c r="DG863" s="61"/>
      <c r="DH863" s="61"/>
      <c r="DI863" s="61"/>
      <c r="DJ863" s="61"/>
      <c r="DK863" s="61"/>
      <c r="DL863" s="61"/>
      <c r="DM863" s="61"/>
    </row>
    <row r="864" spans="1:117" s="25" customFormat="1" x14ac:dyDescent="0.2">
      <c r="A864" s="25" t="s">
        <v>142</v>
      </c>
      <c r="B864" s="25" t="s">
        <v>164</v>
      </c>
      <c r="C864" s="25" t="s">
        <v>150</v>
      </c>
      <c r="I864" s="116"/>
      <c r="J864" s="116"/>
      <c r="K864" s="116"/>
      <c r="L864" s="116"/>
      <c r="M864" s="116"/>
      <c r="N864" s="116"/>
      <c r="U864" s="152" t="s">
        <v>341</v>
      </c>
      <c r="V864" s="34" t="s">
        <v>340</v>
      </c>
      <c r="W864" s="152" t="s">
        <v>156</v>
      </c>
      <c r="AL864" s="117"/>
      <c r="AN864" s="35" t="s">
        <v>6499</v>
      </c>
      <c r="AO864" s="35" t="s">
        <v>6343</v>
      </c>
      <c r="AQ864" s="25" t="str">
        <f t="shared" si="103"/>
        <v>-</v>
      </c>
      <c r="BP864" s="61"/>
      <c r="CT864" s="61"/>
      <c r="CU864" s="61"/>
      <c r="CV864" s="61"/>
      <c r="CW864" s="61"/>
      <c r="CX864" s="61"/>
      <c r="CY864" s="61"/>
      <c r="CZ864" s="61"/>
      <c r="DA864" s="61"/>
      <c r="DB864" s="61"/>
      <c r="DC864" s="61"/>
      <c r="DD864" s="61"/>
      <c r="DE864" s="61"/>
      <c r="DF864" s="61"/>
      <c r="DG864" s="61"/>
      <c r="DH864" s="61"/>
      <c r="DI864" s="61"/>
      <c r="DJ864" s="61"/>
      <c r="DK864" s="61"/>
      <c r="DL864" s="61"/>
      <c r="DM864" s="61"/>
    </row>
    <row r="865" spans="1:117" s="25" customFormat="1" x14ac:dyDescent="0.2">
      <c r="A865" s="25" t="s">
        <v>143</v>
      </c>
      <c r="B865" s="25" t="s">
        <v>164</v>
      </c>
      <c r="C865" s="25" t="s">
        <v>151</v>
      </c>
      <c r="I865" s="116"/>
      <c r="J865" s="116"/>
      <c r="K865" s="116"/>
      <c r="L865" s="116"/>
      <c r="M865" s="116"/>
      <c r="N865" s="116"/>
      <c r="U865" s="152" t="s">
        <v>341</v>
      </c>
      <c r="V865" s="34" t="s">
        <v>341</v>
      </c>
      <c r="W865" s="152" t="s">
        <v>157</v>
      </c>
      <c r="AL865" s="117"/>
      <c r="AN865" s="35" t="s">
        <v>6500</v>
      </c>
      <c r="AO865" s="35" t="s">
        <v>6343</v>
      </c>
      <c r="AQ865" s="25" t="str">
        <f t="shared" si="103"/>
        <v>-</v>
      </c>
      <c r="BP865" s="61"/>
      <c r="CT865" s="61"/>
      <c r="CU865" s="61"/>
      <c r="CV865" s="61"/>
      <c r="CW865" s="61"/>
      <c r="CX865" s="61"/>
      <c r="CY865" s="61"/>
      <c r="CZ865" s="61"/>
      <c r="DA865" s="61"/>
      <c r="DB865" s="61"/>
      <c r="DC865" s="61"/>
      <c r="DD865" s="61"/>
      <c r="DE865" s="61"/>
      <c r="DF865" s="61"/>
      <c r="DG865" s="61"/>
      <c r="DH865" s="61"/>
      <c r="DI865" s="61"/>
      <c r="DJ865" s="61"/>
      <c r="DK865" s="61"/>
      <c r="DL865" s="61"/>
      <c r="DM865" s="61"/>
    </row>
    <row r="866" spans="1:117" s="25" customFormat="1" x14ac:dyDescent="0.2">
      <c r="A866" s="25" t="s">
        <v>144</v>
      </c>
      <c r="B866" s="25" t="s">
        <v>164</v>
      </c>
      <c r="C866" s="25" t="s">
        <v>152</v>
      </c>
      <c r="I866" s="116"/>
      <c r="J866" s="116"/>
      <c r="K866" s="116"/>
      <c r="L866" s="116"/>
      <c r="M866" s="116"/>
      <c r="N866" s="116"/>
      <c r="U866" s="152" t="s">
        <v>341</v>
      </c>
      <c r="V866" s="34" t="s">
        <v>342</v>
      </c>
      <c r="W866" s="152" t="s">
        <v>158</v>
      </c>
      <c r="AL866" s="117"/>
      <c r="AN866" s="35" t="s">
        <v>6501</v>
      </c>
      <c r="AO866" s="35" t="s">
        <v>6343</v>
      </c>
      <c r="AQ866" s="25" t="str">
        <f t="shared" si="103"/>
        <v>-</v>
      </c>
      <c r="BP866" s="61"/>
      <c r="CT866" s="61"/>
      <c r="CU866" s="61"/>
      <c r="CV866" s="61"/>
      <c r="CW866" s="61"/>
      <c r="CX866" s="61"/>
      <c r="CY866" s="61"/>
      <c r="CZ866" s="61"/>
      <c r="DA866" s="61"/>
      <c r="DB866" s="61"/>
      <c r="DC866" s="61"/>
      <c r="DD866" s="61"/>
      <c r="DE866" s="61"/>
      <c r="DF866" s="61"/>
      <c r="DG866" s="61"/>
      <c r="DH866" s="61"/>
      <c r="DI866" s="61"/>
      <c r="DJ866" s="61"/>
      <c r="DK866" s="61"/>
      <c r="DL866" s="61"/>
      <c r="DM866" s="61"/>
    </row>
    <row r="867" spans="1:117" s="25" customFormat="1" x14ac:dyDescent="0.2">
      <c r="A867" s="25" t="s">
        <v>1</v>
      </c>
      <c r="B867" s="25" t="s">
        <v>165</v>
      </c>
      <c r="C867" s="25" t="s">
        <v>153</v>
      </c>
      <c r="I867" s="116"/>
      <c r="J867" s="116"/>
      <c r="K867" s="116"/>
      <c r="L867" s="116"/>
      <c r="M867" s="116"/>
      <c r="N867" s="116"/>
      <c r="U867" s="152" t="s">
        <v>342</v>
      </c>
      <c r="V867" s="34" t="s">
        <v>343</v>
      </c>
      <c r="W867" s="152" t="s">
        <v>147</v>
      </c>
      <c r="AL867" s="117"/>
      <c r="AN867" s="35" t="s">
        <v>6502</v>
      </c>
      <c r="AO867" s="35" t="s">
        <v>6503</v>
      </c>
      <c r="AQ867" s="25" t="str">
        <f t="shared" si="103"/>
        <v>-</v>
      </c>
      <c r="BP867" s="61"/>
      <c r="CT867" s="61"/>
      <c r="CU867" s="61"/>
      <c r="CV867" s="61"/>
      <c r="CW867" s="61"/>
      <c r="CX867" s="61"/>
      <c r="CY867" s="61"/>
      <c r="CZ867" s="61"/>
      <c r="DA867" s="61"/>
      <c r="DB867" s="61"/>
      <c r="DC867" s="61"/>
      <c r="DD867" s="61"/>
      <c r="DE867" s="61"/>
      <c r="DF867" s="61"/>
      <c r="DG867" s="61"/>
      <c r="DH867" s="61"/>
      <c r="DI867" s="61"/>
      <c r="DJ867" s="61"/>
      <c r="DK867" s="61"/>
      <c r="DL867" s="61"/>
      <c r="DM867" s="61"/>
    </row>
    <row r="868" spans="1:117" s="25" customFormat="1" x14ac:dyDescent="0.2">
      <c r="A868" s="25" t="s">
        <v>2</v>
      </c>
      <c r="B868" s="25" t="s">
        <v>165</v>
      </c>
      <c r="C868" s="25" t="s">
        <v>154</v>
      </c>
      <c r="I868" s="116"/>
      <c r="J868" s="116"/>
      <c r="K868" s="116"/>
      <c r="L868" s="116"/>
      <c r="M868" s="116"/>
      <c r="N868" s="116"/>
      <c r="U868" s="152" t="s">
        <v>342</v>
      </c>
      <c r="V868" s="34" t="s">
        <v>344</v>
      </c>
      <c r="W868" s="152" t="s">
        <v>148</v>
      </c>
      <c r="AL868" s="117"/>
      <c r="AN868" s="35" t="s">
        <v>6504</v>
      </c>
      <c r="AO868" s="35" t="s">
        <v>6503</v>
      </c>
      <c r="AQ868" s="25" t="str">
        <f t="shared" si="103"/>
        <v>-</v>
      </c>
      <c r="BP868" s="61"/>
      <c r="CT868" s="61"/>
      <c r="CU868" s="61"/>
      <c r="CV868" s="61"/>
      <c r="CW868" s="61"/>
      <c r="CX868" s="61"/>
      <c r="CY868" s="61"/>
      <c r="CZ868" s="61"/>
      <c r="DA868" s="61"/>
      <c r="DB868" s="61"/>
      <c r="DC868" s="61"/>
      <c r="DD868" s="61"/>
      <c r="DE868" s="61"/>
      <c r="DF868" s="61"/>
      <c r="DG868" s="61"/>
      <c r="DH868" s="61"/>
      <c r="DI868" s="61"/>
      <c r="DJ868" s="61"/>
      <c r="DK868" s="61"/>
      <c r="DL868" s="61"/>
      <c r="DM868" s="61"/>
    </row>
    <row r="869" spans="1:117" s="25" customFormat="1" x14ac:dyDescent="0.2">
      <c r="A869" s="25" t="s">
        <v>3</v>
      </c>
      <c r="B869" s="25" t="s">
        <v>165</v>
      </c>
      <c r="C869" s="25" t="s">
        <v>155</v>
      </c>
      <c r="I869" s="116"/>
      <c r="J869" s="116"/>
      <c r="K869" s="116"/>
      <c r="L869" s="116"/>
      <c r="M869" s="116"/>
      <c r="N869" s="116"/>
      <c r="U869" s="152" t="s">
        <v>342</v>
      </c>
      <c r="V869" s="34" t="s">
        <v>345</v>
      </c>
      <c r="W869" s="152" t="s">
        <v>149</v>
      </c>
      <c r="AL869" s="117"/>
      <c r="AN869" s="35" t="s">
        <v>6505</v>
      </c>
      <c r="AO869" s="35" t="s">
        <v>6503</v>
      </c>
      <c r="AQ869" s="25" t="str">
        <f t="shared" ref="AQ869:AQ932" si="104">CONCATENATE(TRIM(LEFT(AP869,LEN(AP869)-LEN(RIGHT(AP869)))),"-",RIGHT(AP869))</f>
        <v>-</v>
      </c>
      <c r="BP869" s="61"/>
      <c r="CT869" s="61"/>
      <c r="CU869" s="61"/>
      <c r="CV869" s="61"/>
      <c r="CW869" s="61"/>
      <c r="CX869" s="61"/>
      <c r="CY869" s="61"/>
      <c r="CZ869" s="61"/>
      <c r="DA869" s="61"/>
      <c r="DB869" s="61"/>
      <c r="DC869" s="61"/>
      <c r="DD869" s="61"/>
      <c r="DE869" s="61"/>
      <c r="DF869" s="61"/>
      <c r="DG869" s="61"/>
      <c r="DH869" s="61"/>
      <c r="DI869" s="61"/>
      <c r="DJ869" s="61"/>
      <c r="DK869" s="61"/>
      <c r="DL869" s="61"/>
      <c r="DM869" s="61"/>
    </row>
    <row r="870" spans="1:117" s="25" customFormat="1" x14ac:dyDescent="0.2">
      <c r="A870" s="25" t="s">
        <v>4</v>
      </c>
      <c r="B870" s="25" t="s">
        <v>165</v>
      </c>
      <c r="C870" s="25" t="s">
        <v>156</v>
      </c>
      <c r="I870" s="116"/>
      <c r="J870" s="116"/>
      <c r="K870" s="116"/>
      <c r="L870" s="116"/>
      <c r="M870" s="116"/>
      <c r="N870" s="116"/>
      <c r="U870" s="152" t="s">
        <v>342</v>
      </c>
      <c r="V870" s="34" t="s">
        <v>346</v>
      </c>
      <c r="W870" s="152" t="s">
        <v>150</v>
      </c>
      <c r="AL870" s="117"/>
      <c r="AN870" s="35" t="s">
        <v>6506</v>
      </c>
      <c r="AO870" s="35" t="s">
        <v>6503</v>
      </c>
      <c r="AQ870" s="25" t="str">
        <f t="shared" si="104"/>
        <v>-</v>
      </c>
      <c r="BP870" s="61"/>
      <c r="CT870" s="61"/>
      <c r="CU870" s="61"/>
      <c r="CV870" s="61"/>
      <c r="CW870" s="61"/>
      <c r="CX870" s="61"/>
      <c r="CY870" s="61"/>
      <c r="CZ870" s="61"/>
      <c r="DA870" s="61"/>
      <c r="DB870" s="61"/>
      <c r="DC870" s="61"/>
      <c r="DD870" s="61"/>
      <c r="DE870" s="61"/>
      <c r="DF870" s="61"/>
      <c r="DG870" s="61"/>
      <c r="DH870" s="61"/>
      <c r="DI870" s="61"/>
      <c r="DJ870" s="61"/>
      <c r="DK870" s="61"/>
      <c r="DL870" s="61"/>
      <c r="DM870" s="61"/>
    </row>
    <row r="871" spans="1:117" s="25" customFormat="1" x14ac:dyDescent="0.2">
      <c r="A871" s="25" t="s">
        <v>5</v>
      </c>
      <c r="B871" s="25" t="s">
        <v>165</v>
      </c>
      <c r="C871" s="25" t="s">
        <v>157</v>
      </c>
      <c r="I871" s="116"/>
      <c r="J871" s="116"/>
      <c r="K871" s="116"/>
      <c r="L871" s="116"/>
      <c r="M871" s="116"/>
      <c r="N871" s="116"/>
      <c r="U871" s="152" t="s">
        <v>342</v>
      </c>
      <c r="V871" s="34" t="s">
        <v>347</v>
      </c>
      <c r="W871" s="152" t="s">
        <v>151</v>
      </c>
      <c r="AL871" s="117"/>
      <c r="AN871" s="35" t="s">
        <v>6507</v>
      </c>
      <c r="AO871" s="35" t="s">
        <v>6508</v>
      </c>
      <c r="AQ871" s="25" t="str">
        <f t="shared" si="104"/>
        <v>-</v>
      </c>
      <c r="BP871" s="61"/>
      <c r="CT871" s="61"/>
      <c r="CU871" s="61"/>
      <c r="CV871" s="61"/>
      <c r="CW871" s="61"/>
      <c r="CX871" s="61"/>
      <c r="CY871" s="61"/>
      <c r="CZ871" s="61"/>
      <c r="DA871" s="61"/>
      <c r="DB871" s="61"/>
      <c r="DC871" s="61"/>
      <c r="DD871" s="61"/>
      <c r="DE871" s="61"/>
      <c r="DF871" s="61"/>
      <c r="DG871" s="61"/>
      <c r="DH871" s="61"/>
      <c r="DI871" s="61"/>
      <c r="DJ871" s="61"/>
      <c r="DK871" s="61"/>
      <c r="DL871" s="61"/>
      <c r="DM871" s="61"/>
    </row>
    <row r="872" spans="1:117" s="25" customFormat="1" x14ac:dyDescent="0.2">
      <c r="A872" s="25" t="s">
        <v>6</v>
      </c>
      <c r="B872" s="25" t="s">
        <v>165</v>
      </c>
      <c r="C872" s="25" t="s">
        <v>158</v>
      </c>
      <c r="I872" s="116"/>
      <c r="J872" s="116"/>
      <c r="K872" s="116"/>
      <c r="L872" s="116"/>
      <c r="M872" s="116"/>
      <c r="N872" s="116"/>
      <c r="U872" s="152" t="s">
        <v>342</v>
      </c>
      <c r="V872" s="34" t="s">
        <v>348</v>
      </c>
      <c r="W872" s="152" t="s">
        <v>152</v>
      </c>
      <c r="AL872" s="117"/>
      <c r="AN872" s="35" t="s">
        <v>6509</v>
      </c>
      <c r="AO872" s="35" t="s">
        <v>6508</v>
      </c>
      <c r="AQ872" s="25" t="str">
        <f t="shared" si="104"/>
        <v>-</v>
      </c>
      <c r="BP872" s="61"/>
      <c r="CT872" s="61"/>
      <c r="CU872" s="61"/>
      <c r="CV872" s="61"/>
      <c r="CW872" s="61"/>
      <c r="CX872" s="61"/>
      <c r="CY872" s="61"/>
      <c r="CZ872" s="61"/>
      <c r="DA872" s="61"/>
      <c r="DB872" s="61"/>
      <c r="DC872" s="61"/>
      <c r="DD872" s="61"/>
      <c r="DE872" s="61"/>
      <c r="DF872" s="61"/>
      <c r="DG872" s="61"/>
      <c r="DH872" s="61"/>
      <c r="DI872" s="61"/>
      <c r="DJ872" s="61"/>
      <c r="DK872" s="61"/>
      <c r="DL872" s="61"/>
      <c r="DM872" s="61"/>
    </row>
    <row r="873" spans="1:117" s="25" customFormat="1" x14ac:dyDescent="0.2">
      <c r="A873" s="25" t="s">
        <v>7</v>
      </c>
      <c r="B873" s="25" t="s">
        <v>165</v>
      </c>
      <c r="C873" s="25" t="s">
        <v>147</v>
      </c>
      <c r="I873" s="116"/>
      <c r="J873" s="116"/>
      <c r="K873" s="116"/>
      <c r="L873" s="116"/>
      <c r="M873" s="116"/>
      <c r="N873" s="116"/>
      <c r="U873" s="152" t="s">
        <v>342</v>
      </c>
      <c r="V873" s="34" t="s">
        <v>349</v>
      </c>
      <c r="W873" s="152" t="s">
        <v>153</v>
      </c>
      <c r="AL873" s="117"/>
      <c r="AN873" s="35" t="s">
        <v>6510</v>
      </c>
      <c r="AO873" s="35" t="s">
        <v>6508</v>
      </c>
      <c r="AQ873" s="25" t="str">
        <f t="shared" si="104"/>
        <v>-</v>
      </c>
      <c r="BP873" s="61"/>
      <c r="CT873" s="61"/>
      <c r="CU873" s="61"/>
      <c r="CV873" s="61"/>
      <c r="CW873" s="61"/>
      <c r="CX873" s="61"/>
      <c r="CY873" s="61"/>
      <c r="CZ873" s="61"/>
      <c r="DA873" s="61"/>
      <c r="DB873" s="61"/>
      <c r="DC873" s="61"/>
      <c r="DD873" s="61"/>
      <c r="DE873" s="61"/>
      <c r="DF873" s="61"/>
      <c r="DG873" s="61"/>
      <c r="DH873" s="61"/>
      <c r="DI873" s="61"/>
      <c r="DJ873" s="61"/>
      <c r="DK873" s="61"/>
      <c r="DL873" s="61"/>
      <c r="DM873" s="61"/>
    </row>
    <row r="874" spans="1:117" s="25" customFormat="1" x14ac:dyDescent="0.2">
      <c r="A874" s="25" t="s">
        <v>8</v>
      </c>
      <c r="B874" s="25" t="s">
        <v>165</v>
      </c>
      <c r="C874" s="25" t="s">
        <v>148</v>
      </c>
      <c r="I874" s="116"/>
      <c r="J874" s="116"/>
      <c r="K874" s="116"/>
      <c r="L874" s="116"/>
      <c r="M874" s="116"/>
      <c r="N874" s="116"/>
      <c r="U874" s="152" t="s">
        <v>342</v>
      </c>
      <c r="V874" s="34" t="s">
        <v>350</v>
      </c>
      <c r="W874" s="152" t="s">
        <v>154</v>
      </c>
      <c r="AL874" s="117"/>
      <c r="AN874" s="35" t="s">
        <v>6511</v>
      </c>
      <c r="AO874" s="35" t="s">
        <v>6508</v>
      </c>
      <c r="AQ874" s="25" t="str">
        <f t="shared" si="104"/>
        <v>-</v>
      </c>
      <c r="BP874" s="61"/>
      <c r="CT874" s="61"/>
      <c r="CU874" s="61"/>
      <c r="CV874" s="61"/>
      <c r="CW874" s="61"/>
      <c r="CX874" s="61"/>
      <c r="CY874" s="61"/>
      <c r="CZ874" s="61"/>
      <c r="DA874" s="61"/>
      <c r="DB874" s="61"/>
      <c r="DC874" s="61"/>
      <c r="DD874" s="61"/>
      <c r="DE874" s="61"/>
      <c r="DF874" s="61"/>
      <c r="DG874" s="61"/>
      <c r="DH874" s="61"/>
      <c r="DI874" s="61"/>
      <c r="DJ874" s="61"/>
      <c r="DK874" s="61"/>
      <c r="DL874" s="61"/>
      <c r="DM874" s="61"/>
    </row>
    <row r="875" spans="1:117" s="25" customFormat="1" x14ac:dyDescent="0.2">
      <c r="A875" s="25" t="s">
        <v>9</v>
      </c>
      <c r="B875" s="25" t="s">
        <v>165</v>
      </c>
      <c r="C875" s="25" t="s">
        <v>149</v>
      </c>
      <c r="I875" s="116"/>
      <c r="J875" s="116"/>
      <c r="K875" s="116"/>
      <c r="L875" s="116"/>
      <c r="M875" s="116"/>
      <c r="N875" s="116"/>
      <c r="U875" s="152" t="s">
        <v>342</v>
      </c>
      <c r="V875" s="34" t="s">
        <v>351</v>
      </c>
      <c r="W875" s="152" t="s">
        <v>155</v>
      </c>
      <c r="AL875" s="117"/>
      <c r="AN875" s="35" t="s">
        <v>6512</v>
      </c>
      <c r="AO875" s="35" t="s">
        <v>6513</v>
      </c>
      <c r="AQ875" s="25" t="str">
        <f t="shared" si="104"/>
        <v>-</v>
      </c>
      <c r="BP875" s="61"/>
      <c r="CT875" s="61"/>
      <c r="CU875" s="61"/>
      <c r="CV875" s="61"/>
      <c r="CW875" s="61"/>
      <c r="CX875" s="61"/>
      <c r="CY875" s="61"/>
      <c r="CZ875" s="61"/>
      <c r="DA875" s="61"/>
      <c r="DB875" s="61"/>
      <c r="DC875" s="61"/>
      <c r="DD875" s="61"/>
      <c r="DE875" s="61"/>
      <c r="DF875" s="61"/>
      <c r="DG875" s="61"/>
      <c r="DH875" s="61"/>
      <c r="DI875" s="61"/>
      <c r="DJ875" s="61"/>
      <c r="DK875" s="61"/>
      <c r="DL875" s="61"/>
      <c r="DM875" s="61"/>
    </row>
    <row r="876" spans="1:117" s="25" customFormat="1" x14ac:dyDescent="0.2">
      <c r="A876" s="25" t="s">
        <v>10</v>
      </c>
      <c r="B876" s="25" t="s">
        <v>165</v>
      </c>
      <c r="C876" s="25" t="s">
        <v>150</v>
      </c>
      <c r="I876" s="116"/>
      <c r="J876" s="116"/>
      <c r="K876" s="116"/>
      <c r="L876" s="116"/>
      <c r="M876" s="116"/>
      <c r="N876" s="116"/>
      <c r="U876" s="152" t="s">
        <v>342</v>
      </c>
      <c r="V876" s="34" t="s">
        <v>352</v>
      </c>
      <c r="W876" s="152" t="s">
        <v>156</v>
      </c>
      <c r="AL876" s="117"/>
      <c r="AN876" s="35" t="s">
        <v>6514</v>
      </c>
      <c r="AO876" s="35" t="s">
        <v>6513</v>
      </c>
      <c r="AQ876" s="25" t="str">
        <f t="shared" si="104"/>
        <v>-</v>
      </c>
      <c r="BP876" s="61"/>
      <c r="CT876" s="61"/>
      <c r="CU876" s="61"/>
      <c r="CV876" s="61"/>
      <c r="CW876" s="61"/>
      <c r="CX876" s="61"/>
      <c r="CY876" s="61"/>
      <c r="CZ876" s="61"/>
      <c r="DA876" s="61"/>
      <c r="DB876" s="61"/>
      <c r="DC876" s="61"/>
      <c r="DD876" s="61"/>
      <c r="DE876" s="61"/>
      <c r="DF876" s="61"/>
      <c r="DG876" s="61"/>
      <c r="DH876" s="61"/>
      <c r="DI876" s="61"/>
      <c r="DJ876" s="61"/>
      <c r="DK876" s="61"/>
      <c r="DL876" s="61"/>
      <c r="DM876" s="61"/>
    </row>
    <row r="877" spans="1:117" s="25" customFormat="1" x14ac:dyDescent="0.2">
      <c r="A877" s="25" t="s">
        <v>11</v>
      </c>
      <c r="B877" s="25" t="s">
        <v>165</v>
      </c>
      <c r="C877" s="25" t="s">
        <v>151</v>
      </c>
      <c r="I877" s="116"/>
      <c r="J877" s="116"/>
      <c r="K877" s="116"/>
      <c r="L877" s="116"/>
      <c r="M877" s="116"/>
      <c r="N877" s="116"/>
      <c r="U877" s="152" t="s">
        <v>342</v>
      </c>
      <c r="V877" s="34" t="s">
        <v>293</v>
      </c>
      <c r="W877" s="152" t="s">
        <v>157</v>
      </c>
      <c r="AL877" s="117"/>
      <c r="AN877" s="35" t="s">
        <v>6515</v>
      </c>
      <c r="AO877" s="35" t="s">
        <v>6513</v>
      </c>
      <c r="AQ877" s="25" t="str">
        <f t="shared" si="104"/>
        <v>-</v>
      </c>
      <c r="BP877" s="61"/>
      <c r="CT877" s="61"/>
      <c r="CU877" s="61"/>
      <c r="CV877" s="61"/>
      <c r="CW877" s="61"/>
      <c r="CX877" s="61"/>
      <c r="CY877" s="61"/>
      <c r="CZ877" s="61"/>
      <c r="DA877" s="61"/>
      <c r="DB877" s="61"/>
      <c r="DC877" s="61"/>
      <c r="DD877" s="61"/>
      <c r="DE877" s="61"/>
      <c r="DF877" s="61"/>
      <c r="DG877" s="61"/>
      <c r="DH877" s="61"/>
      <c r="DI877" s="61"/>
      <c r="DJ877" s="61"/>
      <c r="DK877" s="61"/>
      <c r="DL877" s="61"/>
      <c r="DM877" s="61"/>
    </row>
    <row r="878" spans="1:117" s="25" customFormat="1" x14ac:dyDescent="0.2">
      <c r="A878" s="25" t="s">
        <v>12</v>
      </c>
      <c r="B878" s="25" t="s">
        <v>165</v>
      </c>
      <c r="C878" s="25" t="s">
        <v>152</v>
      </c>
      <c r="I878" s="116"/>
      <c r="J878" s="116"/>
      <c r="K878" s="116"/>
      <c r="L878" s="116"/>
      <c r="M878" s="116"/>
      <c r="N878" s="116"/>
      <c r="U878" s="152" t="s">
        <v>342</v>
      </c>
      <c r="V878" s="34" t="s">
        <v>294</v>
      </c>
      <c r="W878" s="152" t="s">
        <v>158</v>
      </c>
      <c r="AL878" s="117"/>
      <c r="AN878" s="35" t="s">
        <v>6516</v>
      </c>
      <c r="AO878" s="35" t="s">
        <v>6513</v>
      </c>
      <c r="AQ878" s="25" t="str">
        <f t="shared" si="104"/>
        <v>-</v>
      </c>
      <c r="BP878" s="61"/>
      <c r="CT878" s="61"/>
      <c r="CU878" s="61"/>
      <c r="CV878" s="61"/>
      <c r="CW878" s="61"/>
      <c r="CX878" s="61"/>
      <c r="CY878" s="61"/>
      <c r="CZ878" s="61"/>
      <c r="DA878" s="61"/>
      <c r="DB878" s="61"/>
      <c r="DC878" s="61"/>
      <c r="DD878" s="61"/>
      <c r="DE878" s="61"/>
      <c r="DF878" s="61"/>
      <c r="DG878" s="61"/>
      <c r="DH878" s="61"/>
      <c r="DI878" s="61"/>
      <c r="DJ878" s="61"/>
      <c r="DK878" s="61"/>
      <c r="DL878" s="61"/>
      <c r="DM878" s="61"/>
    </row>
    <row r="879" spans="1:117" s="25" customFormat="1" x14ac:dyDescent="0.2">
      <c r="A879" s="25" t="s">
        <v>13</v>
      </c>
      <c r="B879" s="25" t="s">
        <v>165</v>
      </c>
      <c r="C879" s="25" t="s">
        <v>152</v>
      </c>
      <c r="I879" s="116"/>
      <c r="J879" s="116"/>
      <c r="K879" s="116"/>
      <c r="L879" s="116"/>
      <c r="M879" s="116"/>
      <c r="N879" s="116"/>
      <c r="U879" s="152" t="s">
        <v>343</v>
      </c>
      <c r="V879" s="34" t="s">
        <v>295</v>
      </c>
      <c r="W879" s="152" t="s">
        <v>147</v>
      </c>
      <c r="AL879" s="117"/>
      <c r="AN879" s="35" t="s">
        <v>6517</v>
      </c>
      <c r="AO879" s="35" t="s">
        <v>6513</v>
      </c>
      <c r="AQ879" s="25" t="str">
        <f t="shared" si="104"/>
        <v>-</v>
      </c>
      <c r="BP879" s="61"/>
      <c r="CT879" s="61"/>
      <c r="CU879" s="61"/>
      <c r="CV879" s="61"/>
      <c r="CW879" s="61"/>
      <c r="CX879" s="61"/>
      <c r="CY879" s="61"/>
      <c r="CZ879" s="61"/>
      <c r="DA879" s="61"/>
      <c r="DB879" s="61"/>
      <c r="DC879" s="61"/>
      <c r="DD879" s="61"/>
      <c r="DE879" s="61"/>
      <c r="DF879" s="61"/>
      <c r="DG879" s="61"/>
      <c r="DH879" s="61"/>
      <c r="DI879" s="61"/>
      <c r="DJ879" s="61"/>
      <c r="DK879" s="61"/>
      <c r="DL879" s="61"/>
      <c r="DM879" s="61"/>
    </row>
    <row r="880" spans="1:117" s="25" customFormat="1" x14ac:dyDescent="0.2">
      <c r="A880" s="25" t="s">
        <v>14</v>
      </c>
      <c r="B880" s="25" t="s">
        <v>165</v>
      </c>
      <c r="C880" s="25" t="s">
        <v>153</v>
      </c>
      <c r="I880" s="116"/>
      <c r="J880" s="116"/>
      <c r="K880" s="116"/>
      <c r="L880" s="116"/>
      <c r="M880" s="116"/>
      <c r="N880" s="116"/>
      <c r="U880" s="152" t="s">
        <v>343</v>
      </c>
      <c r="V880" s="34" t="s">
        <v>296</v>
      </c>
      <c r="W880" s="152" t="s">
        <v>148</v>
      </c>
      <c r="AL880" s="117"/>
      <c r="AN880" s="35" t="s">
        <v>6518</v>
      </c>
      <c r="AO880" s="35" t="s">
        <v>6513</v>
      </c>
      <c r="AQ880" s="25" t="str">
        <f t="shared" si="104"/>
        <v>-</v>
      </c>
      <c r="BP880" s="61"/>
      <c r="CT880" s="61"/>
      <c r="CU880" s="61"/>
      <c r="CV880" s="61"/>
      <c r="CW880" s="61"/>
      <c r="CX880" s="61"/>
      <c r="CY880" s="61"/>
      <c r="CZ880" s="61"/>
      <c r="DA880" s="61"/>
      <c r="DB880" s="61"/>
      <c r="DC880" s="61"/>
      <c r="DD880" s="61"/>
      <c r="DE880" s="61"/>
      <c r="DF880" s="61"/>
      <c r="DG880" s="61"/>
      <c r="DH880" s="61"/>
      <c r="DI880" s="61"/>
      <c r="DJ880" s="61"/>
      <c r="DK880" s="61"/>
      <c r="DL880" s="61"/>
      <c r="DM880" s="61"/>
    </row>
    <row r="881" spans="1:117" s="25" customFormat="1" x14ac:dyDescent="0.2">
      <c r="A881" s="25" t="s">
        <v>15</v>
      </c>
      <c r="B881" s="25" t="s">
        <v>165</v>
      </c>
      <c r="C881" s="25" t="s">
        <v>154</v>
      </c>
      <c r="I881" s="116"/>
      <c r="J881" s="116"/>
      <c r="K881" s="116"/>
      <c r="L881" s="116"/>
      <c r="M881" s="116"/>
      <c r="N881" s="116"/>
      <c r="U881" s="152" t="s">
        <v>343</v>
      </c>
      <c r="V881" s="34" t="s">
        <v>297</v>
      </c>
      <c r="W881" s="152" t="s">
        <v>149</v>
      </c>
      <c r="AL881" s="117"/>
      <c r="AN881" s="35" t="s">
        <v>6519</v>
      </c>
      <c r="AO881" s="35" t="s">
        <v>6513</v>
      </c>
      <c r="AQ881" s="25" t="str">
        <f t="shared" si="104"/>
        <v>-</v>
      </c>
      <c r="BP881" s="61"/>
      <c r="CT881" s="61"/>
      <c r="CU881" s="61"/>
      <c r="CV881" s="61"/>
      <c r="CW881" s="61"/>
      <c r="CX881" s="61"/>
      <c r="CY881" s="61"/>
      <c r="CZ881" s="61"/>
      <c r="DA881" s="61"/>
      <c r="DB881" s="61"/>
      <c r="DC881" s="61"/>
      <c r="DD881" s="61"/>
      <c r="DE881" s="61"/>
      <c r="DF881" s="61"/>
      <c r="DG881" s="61"/>
      <c r="DH881" s="61"/>
      <c r="DI881" s="61"/>
      <c r="DJ881" s="61"/>
      <c r="DK881" s="61"/>
      <c r="DL881" s="61"/>
      <c r="DM881" s="61"/>
    </row>
    <row r="882" spans="1:117" s="25" customFormat="1" x14ac:dyDescent="0.2">
      <c r="A882" s="25" t="s">
        <v>16</v>
      </c>
      <c r="B882" s="25" t="s">
        <v>165</v>
      </c>
      <c r="C882" s="25" t="s">
        <v>155</v>
      </c>
      <c r="I882" s="116"/>
      <c r="J882" s="116"/>
      <c r="K882" s="116"/>
      <c r="L882" s="116"/>
      <c r="M882" s="116"/>
      <c r="N882" s="116"/>
      <c r="U882" s="152" t="s">
        <v>343</v>
      </c>
      <c r="V882" s="34" t="s">
        <v>298</v>
      </c>
      <c r="W882" s="152" t="s">
        <v>150</v>
      </c>
      <c r="AL882" s="117"/>
      <c r="AN882" s="35" t="s">
        <v>6520</v>
      </c>
      <c r="AO882" s="35" t="s">
        <v>6513</v>
      </c>
      <c r="AQ882" s="25" t="str">
        <f t="shared" si="104"/>
        <v>-</v>
      </c>
      <c r="BP882" s="61"/>
      <c r="CT882" s="61"/>
      <c r="CU882" s="61"/>
      <c r="CV882" s="61"/>
      <c r="CW882" s="61"/>
      <c r="CX882" s="61"/>
      <c r="CY882" s="61"/>
      <c r="CZ882" s="61"/>
      <c r="DA882" s="61"/>
      <c r="DB882" s="61"/>
      <c r="DC882" s="61"/>
      <c r="DD882" s="61"/>
      <c r="DE882" s="61"/>
      <c r="DF882" s="61"/>
      <c r="DG882" s="61"/>
      <c r="DH882" s="61"/>
      <c r="DI882" s="61"/>
      <c r="DJ882" s="61"/>
      <c r="DK882" s="61"/>
      <c r="DL882" s="61"/>
      <c r="DM882" s="61"/>
    </row>
    <row r="883" spans="1:117" s="25" customFormat="1" x14ac:dyDescent="0.2">
      <c r="A883" s="25" t="s">
        <v>17</v>
      </c>
      <c r="B883" s="25" t="s">
        <v>165</v>
      </c>
      <c r="C883" s="25" t="s">
        <v>156</v>
      </c>
      <c r="I883" s="116"/>
      <c r="J883" s="116"/>
      <c r="K883" s="116"/>
      <c r="L883" s="116"/>
      <c r="M883" s="116"/>
      <c r="N883" s="116"/>
      <c r="U883" s="152" t="s">
        <v>343</v>
      </c>
      <c r="V883" s="34" t="s">
        <v>299</v>
      </c>
      <c r="W883" s="152" t="s">
        <v>151</v>
      </c>
      <c r="AL883" s="117"/>
      <c r="AN883" s="35" t="s">
        <v>6332</v>
      </c>
      <c r="AO883" s="35" t="s">
        <v>6333</v>
      </c>
      <c r="AQ883" s="25" t="str">
        <f t="shared" si="104"/>
        <v>-</v>
      </c>
      <c r="BP883" s="61"/>
      <c r="CT883" s="61"/>
      <c r="CU883" s="61"/>
      <c r="CV883" s="61"/>
      <c r="CW883" s="61"/>
      <c r="CX883" s="61"/>
      <c r="CY883" s="61"/>
      <c r="CZ883" s="61"/>
      <c r="DA883" s="61"/>
      <c r="DB883" s="61"/>
      <c r="DC883" s="61"/>
      <c r="DD883" s="61"/>
      <c r="DE883" s="61"/>
      <c r="DF883" s="61"/>
      <c r="DG883" s="61"/>
      <c r="DH883" s="61"/>
      <c r="DI883" s="61"/>
      <c r="DJ883" s="61"/>
      <c r="DK883" s="61"/>
      <c r="DL883" s="61"/>
      <c r="DM883" s="61"/>
    </row>
    <row r="884" spans="1:117" s="25" customFormat="1" x14ac:dyDescent="0.2">
      <c r="A884" s="25" t="s">
        <v>18</v>
      </c>
      <c r="B884" s="25" t="s">
        <v>165</v>
      </c>
      <c r="C884" s="25" t="s">
        <v>157</v>
      </c>
      <c r="I884" s="116"/>
      <c r="J884" s="116"/>
      <c r="K884" s="116"/>
      <c r="L884" s="116"/>
      <c r="M884" s="116"/>
      <c r="N884" s="116"/>
      <c r="U884" s="152" t="s">
        <v>343</v>
      </c>
      <c r="V884" s="34" t="s">
        <v>300</v>
      </c>
      <c r="W884" s="152" t="s">
        <v>152</v>
      </c>
      <c r="AL884" s="117"/>
      <c r="AN884" s="35" t="s">
        <v>6521</v>
      </c>
      <c r="AO884" s="35" t="s">
        <v>6333</v>
      </c>
      <c r="AQ884" s="25" t="str">
        <f t="shared" si="104"/>
        <v>-</v>
      </c>
      <c r="BP884" s="61"/>
      <c r="CT884" s="61"/>
      <c r="CU884" s="61"/>
      <c r="CV884" s="61"/>
      <c r="CW884" s="61"/>
      <c r="CX884" s="61"/>
      <c r="CY884" s="61"/>
      <c r="CZ884" s="61"/>
      <c r="DA884" s="61"/>
      <c r="DB884" s="61"/>
      <c r="DC884" s="61"/>
      <c r="DD884" s="61"/>
      <c r="DE884" s="61"/>
      <c r="DF884" s="61"/>
      <c r="DG884" s="61"/>
      <c r="DH884" s="61"/>
      <c r="DI884" s="61"/>
      <c r="DJ884" s="61"/>
      <c r="DK884" s="61"/>
      <c r="DL884" s="61"/>
      <c r="DM884" s="61"/>
    </row>
    <row r="885" spans="1:117" s="25" customFormat="1" x14ac:dyDescent="0.2">
      <c r="A885" s="25" t="s">
        <v>19</v>
      </c>
      <c r="B885" s="25" t="s">
        <v>165</v>
      </c>
      <c r="C885" s="25" t="s">
        <v>158</v>
      </c>
      <c r="I885" s="116"/>
      <c r="J885" s="116"/>
      <c r="K885" s="116"/>
      <c r="L885" s="116"/>
      <c r="M885" s="116"/>
      <c r="N885" s="116"/>
      <c r="U885" s="152" t="s">
        <v>343</v>
      </c>
      <c r="V885" s="34" t="s">
        <v>301</v>
      </c>
      <c r="W885" s="152" t="s">
        <v>153</v>
      </c>
      <c r="AL885" s="117"/>
      <c r="AN885" s="35" t="s">
        <v>6363</v>
      </c>
      <c r="AO885" s="35" t="s">
        <v>6333</v>
      </c>
      <c r="AQ885" s="25" t="str">
        <f t="shared" si="104"/>
        <v>-</v>
      </c>
      <c r="BP885" s="61"/>
      <c r="CT885" s="61"/>
      <c r="CU885" s="61"/>
      <c r="CV885" s="61"/>
      <c r="CW885" s="61"/>
      <c r="CX885" s="61"/>
      <c r="CY885" s="61"/>
      <c r="CZ885" s="61"/>
      <c r="DA885" s="61"/>
      <c r="DB885" s="61"/>
      <c r="DC885" s="61"/>
      <c r="DD885" s="61"/>
      <c r="DE885" s="61"/>
      <c r="DF885" s="61"/>
      <c r="DG885" s="61"/>
      <c r="DH885" s="61"/>
      <c r="DI885" s="61"/>
      <c r="DJ885" s="61"/>
      <c r="DK885" s="61"/>
      <c r="DL885" s="61"/>
      <c r="DM885" s="61"/>
    </row>
    <row r="886" spans="1:117" s="25" customFormat="1" x14ac:dyDescent="0.2">
      <c r="A886" s="25" t="s">
        <v>20</v>
      </c>
      <c r="B886" s="25" t="s">
        <v>165</v>
      </c>
      <c r="C886" s="25" t="s">
        <v>147</v>
      </c>
      <c r="I886" s="116"/>
      <c r="J886" s="116"/>
      <c r="K886" s="116"/>
      <c r="L886" s="116"/>
      <c r="M886" s="116"/>
      <c r="N886" s="116"/>
      <c r="U886" s="152" t="s">
        <v>343</v>
      </c>
      <c r="V886" s="34" t="s">
        <v>302</v>
      </c>
      <c r="W886" s="152" t="s">
        <v>154</v>
      </c>
      <c r="AL886" s="117"/>
      <c r="AN886" s="35" t="s">
        <v>6522</v>
      </c>
      <c r="AO886" s="35" t="s">
        <v>6333</v>
      </c>
      <c r="AQ886" s="25" t="str">
        <f t="shared" si="104"/>
        <v>-</v>
      </c>
      <c r="BP886" s="61"/>
      <c r="CT886" s="61"/>
      <c r="CU886" s="61"/>
      <c r="CV886" s="61"/>
      <c r="CW886" s="61"/>
      <c r="CX886" s="61"/>
      <c r="CY886" s="61"/>
      <c r="CZ886" s="61"/>
      <c r="DA886" s="61"/>
      <c r="DB886" s="61"/>
      <c r="DC886" s="61"/>
      <c r="DD886" s="61"/>
      <c r="DE886" s="61"/>
      <c r="DF886" s="61"/>
      <c r="DG886" s="61"/>
      <c r="DH886" s="61"/>
      <c r="DI886" s="61"/>
      <c r="DJ886" s="61"/>
      <c r="DK886" s="61"/>
      <c r="DL886" s="61"/>
      <c r="DM886" s="61"/>
    </row>
    <row r="887" spans="1:117" s="25" customFormat="1" x14ac:dyDescent="0.2">
      <c r="A887" s="25" t="s">
        <v>21</v>
      </c>
      <c r="B887" s="25" t="s">
        <v>165</v>
      </c>
      <c r="C887" s="25" t="s">
        <v>148</v>
      </c>
      <c r="I887" s="116"/>
      <c r="J887" s="116"/>
      <c r="K887" s="116"/>
      <c r="L887" s="116"/>
      <c r="M887" s="116"/>
      <c r="N887" s="116"/>
      <c r="U887" s="152" t="s">
        <v>343</v>
      </c>
      <c r="V887" s="34" t="s">
        <v>303</v>
      </c>
      <c r="W887" s="152" t="s">
        <v>155</v>
      </c>
      <c r="AL887" s="117"/>
      <c r="AN887" s="35" t="s">
        <v>6523</v>
      </c>
      <c r="AO887" s="35" t="s">
        <v>6524</v>
      </c>
      <c r="AQ887" s="25" t="str">
        <f t="shared" si="104"/>
        <v>-</v>
      </c>
      <c r="BP887" s="61"/>
      <c r="CT887" s="61"/>
      <c r="CU887" s="61"/>
      <c r="CV887" s="61"/>
      <c r="CW887" s="61"/>
      <c r="CX887" s="61"/>
      <c r="CY887" s="61"/>
      <c r="CZ887" s="61"/>
      <c r="DA887" s="61"/>
      <c r="DB887" s="61"/>
      <c r="DC887" s="61"/>
      <c r="DD887" s="61"/>
      <c r="DE887" s="61"/>
      <c r="DF887" s="61"/>
      <c r="DG887" s="61"/>
      <c r="DH887" s="61"/>
      <c r="DI887" s="61"/>
      <c r="DJ887" s="61"/>
      <c r="DK887" s="61"/>
      <c r="DL887" s="61"/>
      <c r="DM887" s="61"/>
    </row>
    <row r="888" spans="1:117" s="25" customFormat="1" x14ac:dyDescent="0.2">
      <c r="A888" s="25" t="s">
        <v>22</v>
      </c>
      <c r="B888" s="25" t="s">
        <v>165</v>
      </c>
      <c r="C888" s="25" t="s">
        <v>149</v>
      </c>
      <c r="I888" s="116"/>
      <c r="J888" s="116"/>
      <c r="K888" s="116"/>
      <c r="L888" s="116"/>
      <c r="M888" s="116"/>
      <c r="N888" s="116"/>
      <c r="U888" s="152" t="s">
        <v>343</v>
      </c>
      <c r="V888" s="34" t="s">
        <v>304</v>
      </c>
      <c r="W888" s="152" t="s">
        <v>156</v>
      </c>
      <c r="AL888" s="117"/>
      <c r="AN888" s="35" t="s">
        <v>6525</v>
      </c>
      <c r="AO888" s="35" t="s">
        <v>6524</v>
      </c>
      <c r="AQ888" s="25" t="str">
        <f t="shared" si="104"/>
        <v>-</v>
      </c>
      <c r="BP888" s="61"/>
      <c r="CT888" s="61"/>
      <c r="CU888" s="61"/>
      <c r="CV888" s="61"/>
      <c r="CW888" s="61"/>
      <c r="CX888" s="61"/>
      <c r="CY888" s="61"/>
      <c r="CZ888" s="61"/>
      <c r="DA888" s="61"/>
      <c r="DB888" s="61"/>
      <c r="DC888" s="61"/>
      <c r="DD888" s="61"/>
      <c r="DE888" s="61"/>
      <c r="DF888" s="61"/>
      <c r="DG888" s="61"/>
      <c r="DH888" s="61"/>
      <c r="DI888" s="61"/>
      <c r="DJ888" s="61"/>
      <c r="DK888" s="61"/>
      <c r="DL888" s="61"/>
      <c r="DM888" s="61"/>
    </row>
    <row r="889" spans="1:117" s="25" customFormat="1" x14ac:dyDescent="0.2">
      <c r="A889" s="25" t="s">
        <v>23</v>
      </c>
      <c r="B889" s="25" t="s">
        <v>165</v>
      </c>
      <c r="C889" s="25" t="s">
        <v>150</v>
      </c>
      <c r="I889" s="116"/>
      <c r="J889" s="116"/>
      <c r="K889" s="116"/>
      <c r="L889" s="116"/>
      <c r="M889" s="116"/>
      <c r="N889" s="116"/>
      <c r="U889" s="152" t="s">
        <v>343</v>
      </c>
      <c r="V889" s="34" t="s">
        <v>305</v>
      </c>
      <c r="W889" s="152" t="s">
        <v>157</v>
      </c>
      <c r="AL889" s="117"/>
      <c r="AN889" s="35" t="s">
        <v>6526</v>
      </c>
      <c r="AO889" s="35" t="s">
        <v>6524</v>
      </c>
      <c r="AQ889" s="25" t="str">
        <f t="shared" si="104"/>
        <v>-</v>
      </c>
      <c r="BP889" s="61"/>
      <c r="CT889" s="61"/>
      <c r="CU889" s="61"/>
      <c r="CV889" s="61"/>
      <c r="CW889" s="61"/>
      <c r="CX889" s="61"/>
      <c r="CY889" s="61"/>
      <c r="CZ889" s="61"/>
      <c r="DA889" s="61"/>
      <c r="DB889" s="61"/>
      <c r="DC889" s="61"/>
      <c r="DD889" s="61"/>
      <c r="DE889" s="61"/>
      <c r="DF889" s="61"/>
      <c r="DG889" s="61"/>
      <c r="DH889" s="61"/>
      <c r="DI889" s="61"/>
      <c r="DJ889" s="61"/>
      <c r="DK889" s="61"/>
      <c r="DL889" s="61"/>
      <c r="DM889" s="61"/>
    </row>
    <row r="890" spans="1:117" s="25" customFormat="1" x14ac:dyDescent="0.2">
      <c r="A890" s="25" t="s">
        <v>24</v>
      </c>
      <c r="B890" s="25" t="s">
        <v>165</v>
      </c>
      <c r="C890" s="25" t="s">
        <v>151</v>
      </c>
      <c r="I890" s="116"/>
      <c r="J890" s="116"/>
      <c r="K890" s="116"/>
      <c r="L890" s="116"/>
      <c r="M890" s="116"/>
      <c r="N890" s="116"/>
      <c r="U890" s="152" t="s">
        <v>343</v>
      </c>
      <c r="V890" s="34" t="s">
        <v>306</v>
      </c>
      <c r="W890" s="152" t="s">
        <v>158</v>
      </c>
      <c r="AL890" s="117"/>
      <c r="AN890" s="35" t="s">
        <v>6527</v>
      </c>
      <c r="AO890" s="35" t="s">
        <v>6524</v>
      </c>
      <c r="AQ890" s="25" t="str">
        <f t="shared" si="104"/>
        <v>-</v>
      </c>
      <c r="BP890" s="61"/>
      <c r="CT890" s="61"/>
      <c r="CU890" s="61"/>
      <c r="CV890" s="61"/>
      <c r="CW890" s="61"/>
      <c r="CX890" s="61"/>
      <c r="CY890" s="61"/>
      <c r="CZ890" s="61"/>
      <c r="DA890" s="61"/>
      <c r="DB890" s="61"/>
      <c r="DC890" s="61"/>
      <c r="DD890" s="61"/>
      <c r="DE890" s="61"/>
      <c r="DF890" s="61"/>
      <c r="DG890" s="61"/>
      <c r="DH890" s="61"/>
      <c r="DI890" s="61"/>
      <c r="DJ890" s="61"/>
      <c r="DK890" s="61"/>
      <c r="DL890" s="61"/>
      <c r="DM890" s="61"/>
    </row>
    <row r="891" spans="1:117" s="25" customFormat="1" x14ac:dyDescent="0.2">
      <c r="A891" s="25" t="s">
        <v>25</v>
      </c>
      <c r="B891" s="25" t="s">
        <v>165</v>
      </c>
      <c r="C891" s="25" t="s">
        <v>151</v>
      </c>
      <c r="I891" s="116"/>
      <c r="J891" s="116"/>
      <c r="K891" s="116"/>
      <c r="L891" s="116"/>
      <c r="M891" s="116"/>
      <c r="N891" s="116"/>
      <c r="U891" s="152" t="s">
        <v>344</v>
      </c>
      <c r="V891" s="34" t="s">
        <v>307</v>
      </c>
      <c r="W891" s="152" t="s">
        <v>147</v>
      </c>
      <c r="AL891" s="117"/>
      <c r="AN891" s="35" t="s">
        <v>6528</v>
      </c>
      <c r="AO891" s="35" t="s">
        <v>6524</v>
      </c>
      <c r="AQ891" s="25" t="str">
        <f t="shared" si="104"/>
        <v>-</v>
      </c>
      <c r="BP891" s="61"/>
      <c r="CT891" s="61"/>
      <c r="CU891" s="61"/>
      <c r="CV891" s="61"/>
      <c r="CW891" s="61"/>
      <c r="CX891" s="61"/>
      <c r="CY891" s="61"/>
      <c r="CZ891" s="61"/>
      <c r="DA891" s="61"/>
      <c r="DB891" s="61"/>
      <c r="DC891" s="61"/>
      <c r="DD891" s="61"/>
      <c r="DE891" s="61"/>
      <c r="DF891" s="61"/>
      <c r="DG891" s="61"/>
      <c r="DH891" s="61"/>
      <c r="DI891" s="61"/>
      <c r="DJ891" s="61"/>
      <c r="DK891" s="61"/>
      <c r="DL891" s="61"/>
      <c r="DM891" s="61"/>
    </row>
    <row r="892" spans="1:117" s="25" customFormat="1" x14ac:dyDescent="0.2">
      <c r="A892" s="25" t="s">
        <v>26</v>
      </c>
      <c r="B892" s="25" t="s">
        <v>165</v>
      </c>
      <c r="C892" s="25" t="s">
        <v>152</v>
      </c>
      <c r="I892" s="116"/>
      <c r="J892" s="116"/>
      <c r="K892" s="116"/>
      <c r="L892" s="116"/>
      <c r="M892" s="116"/>
      <c r="N892" s="116"/>
      <c r="U892" s="152" t="s">
        <v>344</v>
      </c>
      <c r="V892" s="34" t="s">
        <v>308</v>
      </c>
      <c r="W892" s="152" t="s">
        <v>148</v>
      </c>
      <c r="AL892" s="117"/>
      <c r="AN892" s="35" t="s">
        <v>6529</v>
      </c>
      <c r="AO892" s="35" t="s">
        <v>6524</v>
      </c>
      <c r="AQ892" s="25" t="str">
        <f t="shared" si="104"/>
        <v>-</v>
      </c>
      <c r="BP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61"/>
      <c r="DH892" s="61"/>
      <c r="DI892" s="61"/>
      <c r="DJ892" s="61"/>
      <c r="DK892" s="61"/>
      <c r="DL892" s="61"/>
      <c r="DM892" s="61"/>
    </row>
    <row r="893" spans="1:117" s="25" customFormat="1" x14ac:dyDescent="0.2">
      <c r="A893" s="25" t="s">
        <v>27</v>
      </c>
      <c r="B893" s="25" t="s">
        <v>165</v>
      </c>
      <c r="C893" s="25" t="s">
        <v>153</v>
      </c>
      <c r="I893" s="116"/>
      <c r="J893" s="116"/>
      <c r="K893" s="116"/>
      <c r="L893" s="116"/>
      <c r="M893" s="116"/>
      <c r="N893" s="116"/>
      <c r="U893" s="152" t="s">
        <v>344</v>
      </c>
      <c r="V893" s="34" t="s">
        <v>309</v>
      </c>
      <c r="W893" s="152" t="s">
        <v>149</v>
      </c>
      <c r="AL893" s="117"/>
      <c r="AN893" s="35" t="s">
        <v>6530</v>
      </c>
      <c r="AO893" s="35" t="s">
        <v>6524</v>
      </c>
      <c r="AQ893" s="25" t="str">
        <f t="shared" si="104"/>
        <v>-</v>
      </c>
      <c r="BP893" s="61"/>
      <c r="CT893" s="61"/>
      <c r="CU893" s="61"/>
      <c r="CV893" s="61"/>
      <c r="CW893" s="61"/>
      <c r="CX893" s="61"/>
      <c r="CY893" s="61"/>
      <c r="CZ893" s="61"/>
      <c r="DA893" s="61"/>
      <c r="DB893" s="61"/>
      <c r="DC893" s="61"/>
      <c r="DD893" s="61"/>
      <c r="DE893" s="61"/>
      <c r="DF893" s="61"/>
      <c r="DG893" s="61"/>
      <c r="DH893" s="61"/>
      <c r="DI893" s="61"/>
      <c r="DJ893" s="61"/>
      <c r="DK893" s="61"/>
      <c r="DL893" s="61"/>
      <c r="DM893" s="61"/>
    </row>
    <row r="894" spans="1:117" s="25" customFormat="1" x14ac:dyDescent="0.2">
      <c r="A894" s="25" t="s">
        <v>28</v>
      </c>
      <c r="B894" s="25" t="s">
        <v>165</v>
      </c>
      <c r="C894" s="25" t="s">
        <v>154</v>
      </c>
      <c r="I894" s="116"/>
      <c r="J894" s="116"/>
      <c r="K894" s="116"/>
      <c r="L894" s="116"/>
      <c r="M894" s="116"/>
      <c r="N894" s="116"/>
      <c r="U894" s="152" t="s">
        <v>344</v>
      </c>
      <c r="V894" s="34" t="s">
        <v>310</v>
      </c>
      <c r="W894" s="152" t="s">
        <v>150</v>
      </c>
      <c r="AL894" s="117"/>
      <c r="AN894" s="35" t="s">
        <v>6531</v>
      </c>
      <c r="AO894" s="35" t="s">
        <v>6524</v>
      </c>
      <c r="AQ894" s="25" t="str">
        <f t="shared" si="104"/>
        <v>-</v>
      </c>
      <c r="BP894" s="61"/>
      <c r="CT894" s="61"/>
      <c r="CU894" s="61"/>
      <c r="CV894" s="61"/>
      <c r="CW894" s="61"/>
      <c r="CX894" s="61"/>
      <c r="CY894" s="61"/>
      <c r="CZ894" s="61"/>
      <c r="DA894" s="61"/>
      <c r="DB894" s="61"/>
      <c r="DC894" s="61"/>
      <c r="DD894" s="61"/>
      <c r="DE894" s="61"/>
      <c r="DF894" s="61"/>
      <c r="DG894" s="61"/>
      <c r="DH894" s="61"/>
      <c r="DI894" s="61"/>
      <c r="DJ894" s="61"/>
      <c r="DK894" s="61"/>
      <c r="DL894" s="61"/>
      <c r="DM894" s="61"/>
    </row>
    <row r="895" spans="1:117" s="25" customFormat="1" x14ac:dyDescent="0.2">
      <c r="A895" s="25" t="s">
        <v>29</v>
      </c>
      <c r="B895" s="25" t="s">
        <v>165</v>
      </c>
      <c r="C895" s="25" t="s">
        <v>155</v>
      </c>
      <c r="I895" s="116"/>
      <c r="J895" s="116"/>
      <c r="K895" s="116"/>
      <c r="L895" s="116"/>
      <c r="M895" s="116"/>
      <c r="N895" s="116"/>
      <c r="U895" s="152" t="s">
        <v>344</v>
      </c>
      <c r="V895" s="34" t="s">
        <v>311</v>
      </c>
      <c r="W895" s="152" t="s">
        <v>151</v>
      </c>
      <c r="AL895" s="117"/>
      <c r="AN895" s="35" t="s">
        <v>6532</v>
      </c>
      <c r="AO895" s="35" t="s">
        <v>6335</v>
      </c>
      <c r="AQ895" s="25" t="str">
        <f t="shared" si="104"/>
        <v>-</v>
      </c>
      <c r="BP895" s="61"/>
      <c r="CT895" s="61"/>
      <c r="CU895" s="61"/>
      <c r="CV895" s="61"/>
      <c r="CW895" s="61"/>
      <c r="CX895" s="61"/>
      <c r="CY895" s="61"/>
      <c r="CZ895" s="61"/>
      <c r="DA895" s="61"/>
      <c r="DB895" s="61"/>
      <c r="DC895" s="61"/>
      <c r="DD895" s="61"/>
      <c r="DE895" s="61"/>
      <c r="DF895" s="61"/>
      <c r="DG895" s="61"/>
      <c r="DH895" s="61"/>
      <c r="DI895" s="61"/>
      <c r="DJ895" s="61"/>
      <c r="DK895" s="61"/>
      <c r="DL895" s="61"/>
      <c r="DM895" s="61"/>
    </row>
    <row r="896" spans="1:117" s="25" customFormat="1" x14ac:dyDescent="0.2">
      <c r="A896" s="25" t="s">
        <v>30</v>
      </c>
      <c r="B896" s="25" t="s">
        <v>165</v>
      </c>
      <c r="C896" s="25" t="s">
        <v>156</v>
      </c>
      <c r="I896" s="116"/>
      <c r="J896" s="116"/>
      <c r="K896" s="116"/>
      <c r="L896" s="116"/>
      <c r="M896" s="116"/>
      <c r="N896" s="116"/>
      <c r="U896" s="152" t="s">
        <v>344</v>
      </c>
      <c r="V896" s="34" t="s">
        <v>312</v>
      </c>
      <c r="W896" s="152" t="s">
        <v>152</v>
      </c>
      <c r="AL896" s="117"/>
      <c r="AN896" s="35" t="s">
        <v>6334</v>
      </c>
      <c r="AO896" s="35" t="s">
        <v>6335</v>
      </c>
      <c r="AQ896" s="25" t="str">
        <f t="shared" si="104"/>
        <v>-</v>
      </c>
      <c r="BP896" s="61"/>
      <c r="CT896" s="61"/>
      <c r="CU896" s="61"/>
      <c r="CV896" s="61"/>
      <c r="CW896" s="61"/>
      <c r="CX896" s="61"/>
      <c r="CY896" s="61"/>
      <c r="CZ896" s="61"/>
      <c r="DA896" s="61"/>
      <c r="DB896" s="61"/>
      <c r="DC896" s="61"/>
      <c r="DD896" s="61"/>
      <c r="DE896" s="61"/>
      <c r="DF896" s="61"/>
      <c r="DG896" s="61"/>
      <c r="DH896" s="61"/>
      <c r="DI896" s="61"/>
      <c r="DJ896" s="61"/>
      <c r="DK896" s="61"/>
      <c r="DL896" s="61"/>
      <c r="DM896" s="61"/>
    </row>
    <row r="897" spans="1:117" s="25" customFormat="1" x14ac:dyDescent="0.2">
      <c r="A897" s="25" t="s">
        <v>31</v>
      </c>
      <c r="B897" s="25" t="s">
        <v>165</v>
      </c>
      <c r="C897" s="25" t="s">
        <v>157</v>
      </c>
      <c r="I897" s="116"/>
      <c r="J897" s="116"/>
      <c r="K897" s="116"/>
      <c r="L897" s="116"/>
      <c r="M897" s="116"/>
      <c r="N897" s="116"/>
      <c r="U897" s="152" t="s">
        <v>344</v>
      </c>
      <c r="V897" s="34" t="s">
        <v>313</v>
      </c>
      <c r="W897" s="152" t="s">
        <v>153</v>
      </c>
      <c r="AL897" s="117"/>
      <c r="AN897" s="35" t="s">
        <v>6533</v>
      </c>
      <c r="AO897" s="35" t="s">
        <v>6335</v>
      </c>
      <c r="AQ897" s="25" t="str">
        <f t="shared" si="104"/>
        <v>-</v>
      </c>
      <c r="BP897" s="61"/>
      <c r="CT897" s="61"/>
      <c r="CU897" s="61"/>
      <c r="CV897" s="61"/>
      <c r="CW897" s="61"/>
      <c r="CX897" s="61"/>
      <c r="CY897" s="61"/>
      <c r="CZ897" s="61"/>
      <c r="DA897" s="61"/>
      <c r="DB897" s="61"/>
      <c r="DC897" s="61"/>
      <c r="DD897" s="61"/>
      <c r="DE897" s="61"/>
      <c r="DF897" s="61"/>
      <c r="DG897" s="61"/>
      <c r="DH897" s="61"/>
      <c r="DI897" s="61"/>
      <c r="DJ897" s="61"/>
      <c r="DK897" s="61"/>
      <c r="DL897" s="61"/>
      <c r="DM897" s="61"/>
    </row>
    <row r="898" spans="1:117" s="25" customFormat="1" x14ac:dyDescent="0.2">
      <c r="A898" s="25" t="s">
        <v>32</v>
      </c>
      <c r="B898" s="25" t="s">
        <v>165</v>
      </c>
      <c r="C898" s="25" t="s">
        <v>158</v>
      </c>
      <c r="I898" s="116"/>
      <c r="J898" s="116"/>
      <c r="K898" s="116"/>
      <c r="L898" s="116"/>
      <c r="M898" s="116"/>
      <c r="N898" s="116"/>
      <c r="U898" s="152" t="s">
        <v>344</v>
      </c>
      <c r="V898" s="34" t="s">
        <v>314</v>
      </c>
      <c r="W898" s="152" t="s">
        <v>154</v>
      </c>
      <c r="AL898" s="117"/>
      <c r="AN898" s="35" t="s">
        <v>6534</v>
      </c>
      <c r="AO898" s="35" t="s">
        <v>6335</v>
      </c>
      <c r="AQ898" s="25" t="str">
        <f t="shared" si="104"/>
        <v>-</v>
      </c>
      <c r="BP898" s="61"/>
      <c r="CT898" s="61"/>
      <c r="CU898" s="61"/>
      <c r="CV898" s="61"/>
      <c r="CW898" s="61"/>
      <c r="CX898" s="61"/>
      <c r="CY898" s="61"/>
      <c r="CZ898" s="61"/>
      <c r="DA898" s="61"/>
      <c r="DB898" s="61"/>
      <c r="DC898" s="61"/>
      <c r="DD898" s="61"/>
      <c r="DE898" s="61"/>
      <c r="DF898" s="61"/>
      <c r="DG898" s="61"/>
      <c r="DH898" s="61"/>
      <c r="DI898" s="61"/>
      <c r="DJ898" s="61"/>
      <c r="DK898" s="61"/>
      <c r="DL898" s="61"/>
      <c r="DM898" s="61"/>
    </row>
    <row r="899" spans="1:117" s="25" customFormat="1" x14ac:dyDescent="0.2">
      <c r="A899" s="25" t="s">
        <v>33</v>
      </c>
      <c r="B899" s="25" t="s">
        <v>165</v>
      </c>
      <c r="C899" s="25" t="s">
        <v>147</v>
      </c>
      <c r="I899" s="116"/>
      <c r="J899" s="116"/>
      <c r="K899" s="116"/>
      <c r="L899" s="116"/>
      <c r="M899" s="116"/>
      <c r="N899" s="116"/>
      <c r="U899" s="152" t="s">
        <v>344</v>
      </c>
      <c r="V899" s="34" t="s">
        <v>315</v>
      </c>
      <c r="W899" s="152" t="s">
        <v>155</v>
      </c>
      <c r="AL899" s="117"/>
      <c r="AN899" s="35" t="s">
        <v>6535</v>
      </c>
      <c r="AO899" s="35" t="s">
        <v>6536</v>
      </c>
      <c r="AQ899" s="25" t="str">
        <f t="shared" si="104"/>
        <v>-</v>
      </c>
      <c r="BP899" s="61"/>
      <c r="CT899" s="61"/>
      <c r="CU899" s="61"/>
      <c r="CV899" s="61"/>
      <c r="CW899" s="61"/>
      <c r="CX899" s="61"/>
      <c r="CY899" s="61"/>
      <c r="CZ899" s="61"/>
      <c r="DA899" s="61"/>
      <c r="DB899" s="61"/>
      <c r="DC899" s="61"/>
      <c r="DD899" s="61"/>
      <c r="DE899" s="61"/>
      <c r="DF899" s="61"/>
      <c r="DG899" s="61"/>
      <c r="DH899" s="61"/>
      <c r="DI899" s="61"/>
      <c r="DJ899" s="61"/>
      <c r="DK899" s="61"/>
      <c r="DL899" s="61"/>
      <c r="DM899" s="61"/>
    </row>
    <row r="900" spans="1:117" s="25" customFormat="1" x14ac:dyDescent="0.2">
      <c r="A900" s="25" t="s">
        <v>34</v>
      </c>
      <c r="B900" s="25" t="s">
        <v>165</v>
      </c>
      <c r="C900" s="25" t="s">
        <v>148</v>
      </c>
      <c r="I900" s="116"/>
      <c r="J900" s="116"/>
      <c r="K900" s="116"/>
      <c r="L900" s="116"/>
      <c r="M900" s="116"/>
      <c r="N900" s="116"/>
      <c r="U900" s="152" t="s">
        <v>344</v>
      </c>
      <c r="V900" s="34" t="s">
        <v>316</v>
      </c>
      <c r="W900" s="152" t="s">
        <v>156</v>
      </c>
      <c r="AL900" s="117"/>
      <c r="AN900" s="35" t="s">
        <v>6537</v>
      </c>
      <c r="AO900" s="35" t="s">
        <v>6536</v>
      </c>
      <c r="AQ900" s="25" t="str">
        <f t="shared" si="104"/>
        <v>-</v>
      </c>
      <c r="BP900" s="61"/>
      <c r="CT900" s="61"/>
      <c r="CU900" s="61"/>
      <c r="CV900" s="61"/>
      <c r="CW900" s="61"/>
      <c r="CX900" s="61"/>
      <c r="CY900" s="61"/>
      <c r="CZ900" s="61"/>
      <c r="DA900" s="61"/>
      <c r="DB900" s="61"/>
      <c r="DC900" s="61"/>
      <c r="DD900" s="61"/>
      <c r="DE900" s="61"/>
      <c r="DF900" s="61"/>
      <c r="DG900" s="61"/>
      <c r="DH900" s="61"/>
      <c r="DI900" s="61"/>
      <c r="DJ900" s="61"/>
      <c r="DK900" s="61"/>
      <c r="DL900" s="61"/>
      <c r="DM900" s="61"/>
    </row>
    <row r="901" spans="1:117" s="25" customFormat="1" x14ac:dyDescent="0.2">
      <c r="A901" s="25" t="s">
        <v>35</v>
      </c>
      <c r="B901" s="25" t="s">
        <v>165</v>
      </c>
      <c r="C901" s="25" t="s">
        <v>149</v>
      </c>
      <c r="I901" s="116"/>
      <c r="J901" s="116"/>
      <c r="K901" s="116"/>
      <c r="L901" s="116"/>
      <c r="M901" s="116"/>
      <c r="N901" s="116"/>
      <c r="U901" s="152" t="s">
        <v>344</v>
      </c>
      <c r="V901" s="34" t="s">
        <v>317</v>
      </c>
      <c r="W901" s="152" t="s">
        <v>157</v>
      </c>
      <c r="AL901" s="117"/>
      <c r="AN901" s="35" t="s">
        <v>6538</v>
      </c>
      <c r="AO901" s="35" t="s">
        <v>6536</v>
      </c>
      <c r="AQ901" s="25" t="str">
        <f t="shared" si="104"/>
        <v>-</v>
      </c>
      <c r="BP901" s="61"/>
      <c r="CT901" s="61"/>
      <c r="CU901" s="61"/>
      <c r="CV901" s="61"/>
      <c r="CW901" s="61"/>
      <c r="CX901" s="61"/>
      <c r="CY901" s="61"/>
      <c r="CZ901" s="61"/>
      <c r="DA901" s="61"/>
      <c r="DB901" s="61"/>
      <c r="DC901" s="61"/>
      <c r="DD901" s="61"/>
      <c r="DE901" s="61"/>
      <c r="DF901" s="61"/>
      <c r="DG901" s="61"/>
      <c r="DH901" s="61"/>
      <c r="DI901" s="61"/>
      <c r="DJ901" s="61"/>
      <c r="DK901" s="61"/>
      <c r="DL901" s="61"/>
      <c r="DM901" s="61"/>
    </row>
    <row r="902" spans="1:117" s="25" customFormat="1" x14ac:dyDescent="0.2">
      <c r="A902" s="25" t="s">
        <v>36</v>
      </c>
      <c r="B902" s="25" t="s">
        <v>165</v>
      </c>
      <c r="C902" s="25" t="s">
        <v>150</v>
      </c>
      <c r="I902" s="116"/>
      <c r="J902" s="116"/>
      <c r="K902" s="116"/>
      <c r="L902" s="116"/>
      <c r="M902" s="116"/>
      <c r="N902" s="116"/>
      <c r="U902" s="152" t="s">
        <v>344</v>
      </c>
      <c r="V902" s="34" t="s">
        <v>318</v>
      </c>
      <c r="W902" s="152" t="s">
        <v>158</v>
      </c>
      <c r="AL902" s="117"/>
      <c r="AN902" s="35" t="s">
        <v>6539</v>
      </c>
      <c r="AO902" s="35" t="s">
        <v>6536</v>
      </c>
      <c r="AQ902" s="25" t="str">
        <f t="shared" si="104"/>
        <v>-</v>
      </c>
      <c r="BP902" s="61"/>
      <c r="CT902" s="61"/>
      <c r="CU902" s="61"/>
      <c r="CV902" s="61"/>
      <c r="CW902" s="61"/>
      <c r="CX902" s="61"/>
      <c r="CY902" s="61"/>
      <c r="CZ902" s="61"/>
      <c r="DA902" s="61"/>
      <c r="DB902" s="61"/>
      <c r="DC902" s="61"/>
      <c r="DD902" s="61"/>
      <c r="DE902" s="61"/>
      <c r="DF902" s="61"/>
      <c r="DG902" s="61"/>
      <c r="DH902" s="61"/>
      <c r="DI902" s="61"/>
      <c r="DJ902" s="61"/>
      <c r="DK902" s="61"/>
      <c r="DL902" s="61"/>
      <c r="DM902" s="61"/>
    </row>
    <row r="903" spans="1:117" s="25" customFormat="1" x14ac:dyDescent="0.2">
      <c r="A903" s="25" t="s">
        <v>37</v>
      </c>
      <c r="B903" s="25" t="s">
        <v>165</v>
      </c>
      <c r="C903" s="25" t="s">
        <v>150</v>
      </c>
      <c r="I903" s="116"/>
      <c r="J903" s="116"/>
      <c r="K903" s="116"/>
      <c r="L903" s="116"/>
      <c r="M903" s="116"/>
      <c r="N903" s="116"/>
      <c r="U903" s="152" t="s">
        <v>345</v>
      </c>
      <c r="V903" s="34" t="s">
        <v>319</v>
      </c>
      <c r="W903" s="152" t="s">
        <v>147</v>
      </c>
      <c r="AL903" s="117"/>
      <c r="AN903" s="35" t="s">
        <v>6540</v>
      </c>
      <c r="AO903" s="35" t="s">
        <v>6536</v>
      </c>
      <c r="AQ903" s="25" t="str">
        <f t="shared" si="104"/>
        <v>-</v>
      </c>
      <c r="BP903" s="61"/>
      <c r="CT903" s="61"/>
      <c r="CU903" s="61"/>
      <c r="CV903" s="61"/>
      <c r="CW903" s="61"/>
      <c r="CX903" s="61"/>
      <c r="CY903" s="61"/>
      <c r="CZ903" s="61"/>
      <c r="DA903" s="61"/>
      <c r="DB903" s="61"/>
      <c r="DC903" s="61"/>
      <c r="DD903" s="61"/>
      <c r="DE903" s="61"/>
      <c r="DF903" s="61"/>
      <c r="DG903" s="61"/>
      <c r="DH903" s="61"/>
      <c r="DI903" s="61"/>
      <c r="DJ903" s="61"/>
      <c r="DK903" s="61"/>
      <c r="DL903" s="61"/>
      <c r="DM903" s="61"/>
    </row>
    <row r="904" spans="1:117" s="25" customFormat="1" x14ac:dyDescent="0.2">
      <c r="A904" s="25" t="s">
        <v>38</v>
      </c>
      <c r="B904" s="25" t="s">
        <v>165</v>
      </c>
      <c r="C904" s="25" t="s">
        <v>151</v>
      </c>
      <c r="I904" s="116"/>
      <c r="J904" s="116"/>
      <c r="K904" s="116"/>
      <c r="L904" s="116"/>
      <c r="M904" s="116"/>
      <c r="N904" s="116"/>
      <c r="U904" s="152" t="s">
        <v>345</v>
      </c>
      <c r="V904" s="34" t="s">
        <v>320</v>
      </c>
      <c r="W904" s="152" t="s">
        <v>148</v>
      </c>
      <c r="AL904" s="117"/>
      <c r="AN904" s="35" t="s">
        <v>6541</v>
      </c>
      <c r="AO904" s="35" t="s">
        <v>6536</v>
      </c>
      <c r="AQ904" s="25" t="str">
        <f t="shared" si="104"/>
        <v>-</v>
      </c>
      <c r="BP904" s="61"/>
      <c r="CT904" s="61"/>
      <c r="CU904" s="61"/>
      <c r="CV904" s="61"/>
      <c r="CW904" s="61"/>
      <c r="CX904" s="61"/>
      <c r="CY904" s="61"/>
      <c r="CZ904" s="61"/>
      <c r="DA904" s="61"/>
      <c r="DB904" s="61"/>
      <c r="DC904" s="61"/>
      <c r="DD904" s="61"/>
      <c r="DE904" s="61"/>
      <c r="DF904" s="61"/>
      <c r="DG904" s="61"/>
      <c r="DH904" s="61"/>
      <c r="DI904" s="61"/>
      <c r="DJ904" s="61"/>
      <c r="DK904" s="61"/>
      <c r="DL904" s="61"/>
      <c r="DM904" s="61"/>
    </row>
    <row r="905" spans="1:117" s="25" customFormat="1" x14ac:dyDescent="0.2">
      <c r="A905" s="25" t="s">
        <v>39</v>
      </c>
      <c r="B905" s="25" t="s">
        <v>165</v>
      </c>
      <c r="C905" s="25" t="s">
        <v>152</v>
      </c>
      <c r="I905" s="116"/>
      <c r="J905" s="116"/>
      <c r="K905" s="116"/>
      <c r="L905" s="116"/>
      <c r="M905" s="116"/>
      <c r="N905" s="116"/>
      <c r="U905" s="152" t="s">
        <v>345</v>
      </c>
      <c r="V905" s="34" t="s">
        <v>321</v>
      </c>
      <c r="W905" s="152" t="s">
        <v>149</v>
      </c>
      <c r="AL905" s="117"/>
      <c r="AN905" s="35" t="s">
        <v>6542</v>
      </c>
      <c r="AO905" s="35" t="s">
        <v>6536</v>
      </c>
      <c r="AQ905" s="25" t="str">
        <f t="shared" si="104"/>
        <v>-</v>
      </c>
      <c r="BP905" s="61"/>
      <c r="CT905" s="61"/>
      <c r="CU905" s="61"/>
      <c r="CV905" s="61"/>
      <c r="CW905" s="61"/>
      <c r="CX905" s="61"/>
      <c r="CY905" s="61"/>
      <c r="CZ905" s="61"/>
      <c r="DA905" s="61"/>
      <c r="DB905" s="61"/>
      <c r="DC905" s="61"/>
      <c r="DD905" s="61"/>
      <c r="DE905" s="61"/>
      <c r="DF905" s="61"/>
      <c r="DG905" s="61"/>
      <c r="DH905" s="61"/>
      <c r="DI905" s="61"/>
      <c r="DJ905" s="61"/>
      <c r="DK905" s="61"/>
      <c r="DL905" s="61"/>
      <c r="DM905" s="61"/>
    </row>
    <row r="906" spans="1:117" s="25" customFormat="1" x14ac:dyDescent="0.2">
      <c r="A906" s="25" t="s">
        <v>40</v>
      </c>
      <c r="B906" s="25" t="s">
        <v>165</v>
      </c>
      <c r="C906" s="25" t="s">
        <v>153</v>
      </c>
      <c r="I906" s="116"/>
      <c r="J906" s="116"/>
      <c r="K906" s="116"/>
      <c r="L906" s="116"/>
      <c r="M906" s="116"/>
      <c r="N906" s="116"/>
      <c r="U906" s="152" t="s">
        <v>345</v>
      </c>
      <c r="V906" s="34" t="s">
        <v>322</v>
      </c>
      <c r="W906" s="152" t="s">
        <v>150</v>
      </c>
      <c r="AL906" s="117"/>
      <c r="AN906" s="35" t="s">
        <v>6543</v>
      </c>
      <c r="AO906" s="35" t="s">
        <v>6536</v>
      </c>
      <c r="AQ906" s="25" t="str">
        <f t="shared" si="104"/>
        <v>-</v>
      </c>
      <c r="BP906" s="61"/>
      <c r="CT906" s="61"/>
      <c r="CU906" s="61"/>
      <c r="CV906" s="61"/>
      <c r="CW906" s="61"/>
      <c r="CX906" s="61"/>
      <c r="CY906" s="61"/>
      <c r="CZ906" s="61"/>
      <c r="DA906" s="61"/>
      <c r="DB906" s="61"/>
      <c r="DC906" s="61"/>
      <c r="DD906" s="61"/>
      <c r="DE906" s="61"/>
      <c r="DF906" s="61"/>
      <c r="DG906" s="61"/>
      <c r="DH906" s="61"/>
      <c r="DI906" s="61"/>
      <c r="DJ906" s="61"/>
      <c r="DK906" s="61"/>
      <c r="DL906" s="61"/>
      <c r="DM906" s="61"/>
    </row>
    <row r="907" spans="1:117" s="25" customFormat="1" x14ac:dyDescent="0.2">
      <c r="A907" s="25" t="s">
        <v>41</v>
      </c>
      <c r="B907" s="25" t="s">
        <v>165</v>
      </c>
      <c r="C907" s="25" t="s">
        <v>154</v>
      </c>
      <c r="I907" s="116"/>
      <c r="J907" s="116"/>
      <c r="K907" s="116"/>
      <c r="L907" s="116"/>
      <c r="M907" s="116"/>
      <c r="N907" s="116"/>
      <c r="U907" s="152" t="s">
        <v>345</v>
      </c>
      <c r="V907" s="34" t="s">
        <v>323</v>
      </c>
      <c r="W907" s="152" t="s">
        <v>151</v>
      </c>
      <c r="AL907" s="117"/>
      <c r="AN907" s="35" t="s">
        <v>6398</v>
      </c>
      <c r="AO907" s="35" t="s">
        <v>6355</v>
      </c>
      <c r="AQ907" s="25" t="str">
        <f t="shared" si="104"/>
        <v>-</v>
      </c>
      <c r="BP907" s="61"/>
      <c r="CT907" s="61"/>
      <c r="CU907" s="61"/>
      <c r="CV907" s="61"/>
      <c r="CW907" s="61"/>
      <c r="CX907" s="61"/>
      <c r="CY907" s="61"/>
      <c r="CZ907" s="61"/>
      <c r="DA907" s="61"/>
      <c r="DB907" s="61"/>
      <c r="DC907" s="61"/>
      <c r="DD907" s="61"/>
      <c r="DE907" s="61"/>
      <c r="DF907" s="61"/>
      <c r="DG907" s="61"/>
      <c r="DH907" s="61"/>
      <c r="DI907" s="61"/>
      <c r="DJ907" s="61"/>
      <c r="DK907" s="61"/>
      <c r="DL907" s="61"/>
      <c r="DM907" s="61"/>
    </row>
    <row r="908" spans="1:117" s="25" customFormat="1" x14ac:dyDescent="0.2">
      <c r="A908" s="25" t="s">
        <v>42</v>
      </c>
      <c r="B908" s="25" t="s">
        <v>165</v>
      </c>
      <c r="C908" s="25" t="s">
        <v>155</v>
      </c>
      <c r="I908" s="116"/>
      <c r="J908" s="116"/>
      <c r="K908" s="116"/>
      <c r="L908" s="116"/>
      <c r="M908" s="116"/>
      <c r="N908" s="116"/>
      <c r="U908" s="152" t="s">
        <v>345</v>
      </c>
      <c r="V908" s="34" t="s">
        <v>324</v>
      </c>
      <c r="W908" s="152" t="s">
        <v>152</v>
      </c>
      <c r="AL908" s="117"/>
      <c r="AN908" s="35" t="s">
        <v>6544</v>
      </c>
      <c r="AO908" s="35" t="s">
        <v>6355</v>
      </c>
      <c r="AQ908" s="25" t="str">
        <f t="shared" si="104"/>
        <v>-</v>
      </c>
      <c r="BP908" s="61"/>
      <c r="CT908" s="61"/>
      <c r="CU908" s="61"/>
      <c r="CV908" s="61"/>
      <c r="CW908" s="61"/>
      <c r="CX908" s="61"/>
      <c r="CY908" s="61"/>
      <c r="CZ908" s="61"/>
      <c r="DA908" s="61"/>
      <c r="DB908" s="61"/>
      <c r="DC908" s="61"/>
      <c r="DD908" s="61"/>
      <c r="DE908" s="61"/>
      <c r="DF908" s="61"/>
      <c r="DG908" s="61"/>
      <c r="DH908" s="61"/>
      <c r="DI908" s="61"/>
      <c r="DJ908" s="61"/>
      <c r="DK908" s="61"/>
      <c r="DL908" s="61"/>
      <c r="DM908" s="61"/>
    </row>
    <row r="909" spans="1:117" s="25" customFormat="1" x14ac:dyDescent="0.2">
      <c r="A909" s="25" t="s">
        <v>43</v>
      </c>
      <c r="B909" s="25" t="s">
        <v>165</v>
      </c>
      <c r="C909" s="25" t="s">
        <v>156</v>
      </c>
      <c r="I909" s="116"/>
      <c r="J909" s="116"/>
      <c r="K909" s="116"/>
      <c r="L909" s="116"/>
      <c r="M909" s="116"/>
      <c r="N909" s="116"/>
      <c r="U909" s="152" t="s">
        <v>345</v>
      </c>
      <c r="V909" s="34" t="s">
        <v>325</v>
      </c>
      <c r="W909" s="152" t="s">
        <v>153</v>
      </c>
      <c r="AL909" s="117"/>
      <c r="AN909" s="35" t="s">
        <v>6453</v>
      </c>
      <c r="AO909" s="35" t="s">
        <v>6355</v>
      </c>
      <c r="AQ909" s="25" t="str">
        <f t="shared" si="104"/>
        <v>-</v>
      </c>
      <c r="BP909" s="61"/>
      <c r="CT909" s="61"/>
      <c r="CU909" s="61"/>
      <c r="CV909" s="61"/>
      <c r="CW909" s="61"/>
      <c r="CX909" s="61"/>
      <c r="CY909" s="61"/>
      <c r="CZ909" s="61"/>
      <c r="DA909" s="61"/>
      <c r="DB909" s="61"/>
      <c r="DC909" s="61"/>
      <c r="DD909" s="61"/>
      <c r="DE909" s="61"/>
      <c r="DF909" s="61"/>
      <c r="DG909" s="61"/>
      <c r="DH909" s="61"/>
      <c r="DI909" s="61"/>
      <c r="DJ909" s="61"/>
      <c r="DK909" s="61"/>
      <c r="DL909" s="61"/>
      <c r="DM909" s="61"/>
    </row>
    <row r="910" spans="1:117" s="25" customFormat="1" x14ac:dyDescent="0.2">
      <c r="A910" s="25" t="s">
        <v>44</v>
      </c>
      <c r="B910" s="25" t="s">
        <v>165</v>
      </c>
      <c r="C910" s="25" t="s">
        <v>157</v>
      </c>
      <c r="I910" s="116"/>
      <c r="J910" s="116"/>
      <c r="K910" s="116"/>
      <c r="L910" s="116"/>
      <c r="M910" s="116"/>
      <c r="N910" s="116"/>
      <c r="U910" s="152" t="s">
        <v>345</v>
      </c>
      <c r="V910" s="34" t="s">
        <v>326</v>
      </c>
      <c r="W910" s="152" t="s">
        <v>154</v>
      </c>
      <c r="AL910" s="117"/>
      <c r="AN910" s="35" t="s">
        <v>6371</v>
      </c>
      <c r="AO910" s="35" t="s">
        <v>6355</v>
      </c>
      <c r="AQ910" s="25" t="str">
        <f t="shared" si="104"/>
        <v>-</v>
      </c>
      <c r="BP910" s="61"/>
      <c r="CT910" s="61"/>
      <c r="CU910" s="61"/>
      <c r="CV910" s="61"/>
      <c r="CW910" s="61"/>
      <c r="CX910" s="61"/>
      <c r="CY910" s="61"/>
      <c r="CZ910" s="61"/>
      <c r="DA910" s="61"/>
      <c r="DB910" s="61"/>
      <c r="DC910" s="61"/>
      <c r="DD910" s="61"/>
      <c r="DE910" s="61"/>
      <c r="DF910" s="61"/>
      <c r="DG910" s="61"/>
      <c r="DH910" s="61"/>
      <c r="DI910" s="61"/>
      <c r="DJ910" s="61"/>
      <c r="DK910" s="61"/>
      <c r="DL910" s="61"/>
      <c r="DM910" s="61"/>
    </row>
    <row r="911" spans="1:117" s="25" customFormat="1" x14ac:dyDescent="0.2">
      <c r="A911" s="25" t="s">
        <v>45</v>
      </c>
      <c r="B911" s="25" t="s">
        <v>165</v>
      </c>
      <c r="C911" s="25" t="s">
        <v>158</v>
      </c>
      <c r="I911" s="116"/>
      <c r="J911" s="116"/>
      <c r="K911" s="116"/>
      <c r="L911" s="116"/>
      <c r="M911" s="116"/>
      <c r="N911" s="116"/>
      <c r="U911" s="152" t="s">
        <v>345</v>
      </c>
      <c r="V911" s="34" t="s">
        <v>327</v>
      </c>
      <c r="W911" s="152" t="s">
        <v>155</v>
      </c>
      <c r="AL911" s="117"/>
      <c r="AN911" s="35" t="s">
        <v>6545</v>
      </c>
      <c r="AO911" s="35" t="s">
        <v>6546</v>
      </c>
      <c r="AQ911" s="25" t="str">
        <f t="shared" si="104"/>
        <v>-</v>
      </c>
      <c r="BP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/>
      <c r="DG911" s="61"/>
      <c r="DH911" s="61"/>
      <c r="DI911" s="61"/>
      <c r="DJ911" s="61"/>
      <c r="DK911" s="61"/>
      <c r="DL911" s="61"/>
      <c r="DM911" s="61"/>
    </row>
    <row r="912" spans="1:117" s="25" customFormat="1" x14ac:dyDescent="0.2">
      <c r="A912" s="25" t="s">
        <v>46</v>
      </c>
      <c r="B912" s="25" t="s">
        <v>165</v>
      </c>
      <c r="C912" s="25" t="s">
        <v>147</v>
      </c>
      <c r="I912" s="116"/>
      <c r="J912" s="116"/>
      <c r="K912" s="116"/>
      <c r="L912" s="116"/>
      <c r="M912" s="116"/>
      <c r="N912" s="116"/>
      <c r="U912" s="152" t="s">
        <v>345</v>
      </c>
      <c r="V912" s="34" t="s">
        <v>328</v>
      </c>
      <c r="W912" s="152" t="s">
        <v>156</v>
      </c>
      <c r="AL912" s="117"/>
      <c r="AN912" s="35" t="s">
        <v>6547</v>
      </c>
      <c r="AO912" s="35" t="s">
        <v>6546</v>
      </c>
      <c r="AQ912" s="25" t="str">
        <f t="shared" si="104"/>
        <v>-</v>
      </c>
      <c r="BP912" s="61"/>
      <c r="CT912" s="61"/>
      <c r="CU912" s="61"/>
      <c r="CV912" s="61"/>
      <c r="CW912" s="61"/>
      <c r="CX912" s="61"/>
      <c r="CY912" s="61"/>
      <c r="CZ912" s="61"/>
      <c r="DA912" s="61"/>
      <c r="DB912" s="61"/>
      <c r="DC912" s="61"/>
      <c r="DD912" s="61"/>
      <c r="DE912" s="61"/>
      <c r="DF912" s="61"/>
      <c r="DG912" s="61"/>
      <c r="DH912" s="61"/>
      <c r="DI912" s="61"/>
      <c r="DJ912" s="61"/>
      <c r="DK912" s="61"/>
      <c r="DL912" s="61"/>
      <c r="DM912" s="61"/>
    </row>
    <row r="913" spans="1:117" s="25" customFormat="1" x14ac:dyDescent="0.2">
      <c r="A913" s="25" t="s">
        <v>47</v>
      </c>
      <c r="B913" s="25" t="s">
        <v>165</v>
      </c>
      <c r="C913" s="25" t="s">
        <v>148</v>
      </c>
      <c r="I913" s="116"/>
      <c r="J913" s="116"/>
      <c r="K913" s="116"/>
      <c r="L913" s="116"/>
      <c r="M913" s="116"/>
      <c r="N913" s="116"/>
      <c r="U913" s="152" t="s">
        <v>345</v>
      </c>
      <c r="V913" s="34" t="s">
        <v>329</v>
      </c>
      <c r="W913" s="152" t="s">
        <v>157</v>
      </c>
      <c r="AL913" s="117"/>
      <c r="AN913" s="35" t="s">
        <v>6548</v>
      </c>
      <c r="AO913" s="35" t="s">
        <v>6546</v>
      </c>
      <c r="AQ913" s="25" t="str">
        <f t="shared" si="104"/>
        <v>-</v>
      </c>
      <c r="BP913" s="61"/>
      <c r="CT913" s="61"/>
      <c r="CU913" s="61"/>
      <c r="CV913" s="61"/>
      <c r="CW913" s="61"/>
      <c r="CX913" s="61"/>
      <c r="CY913" s="61"/>
      <c r="CZ913" s="61"/>
      <c r="DA913" s="61"/>
      <c r="DB913" s="61"/>
      <c r="DC913" s="61"/>
      <c r="DD913" s="61"/>
      <c r="DE913" s="61"/>
      <c r="DF913" s="61"/>
      <c r="DG913" s="61"/>
      <c r="DH913" s="61"/>
      <c r="DI913" s="61"/>
      <c r="DJ913" s="61"/>
      <c r="DK913" s="61"/>
      <c r="DL913" s="61"/>
      <c r="DM913" s="61"/>
    </row>
    <row r="914" spans="1:117" s="25" customFormat="1" x14ac:dyDescent="0.2">
      <c r="A914" s="25" t="s">
        <v>48</v>
      </c>
      <c r="B914" s="25" t="s">
        <v>165</v>
      </c>
      <c r="C914" s="25" t="s">
        <v>149</v>
      </c>
      <c r="I914" s="116"/>
      <c r="J914" s="116"/>
      <c r="K914" s="116"/>
      <c r="L914" s="116"/>
      <c r="M914" s="116"/>
      <c r="N914" s="116"/>
      <c r="U914" s="152" t="s">
        <v>345</v>
      </c>
      <c r="V914" s="34" t="s">
        <v>330</v>
      </c>
      <c r="W914" s="152" t="s">
        <v>158</v>
      </c>
      <c r="AL914" s="117"/>
      <c r="AN914" s="35" t="s">
        <v>6549</v>
      </c>
      <c r="AO914" s="35" t="s">
        <v>6546</v>
      </c>
      <c r="AQ914" s="25" t="str">
        <f t="shared" si="104"/>
        <v>-</v>
      </c>
      <c r="BP914" s="61"/>
      <c r="CT914" s="61"/>
      <c r="CU914" s="61"/>
      <c r="CV914" s="61"/>
      <c r="CW914" s="61"/>
      <c r="CX914" s="61"/>
      <c r="CY914" s="61"/>
      <c r="CZ914" s="61"/>
      <c r="DA914" s="61"/>
      <c r="DB914" s="61"/>
      <c r="DC914" s="61"/>
      <c r="DD914" s="61"/>
      <c r="DE914" s="61"/>
      <c r="DF914" s="61"/>
      <c r="DG914" s="61"/>
      <c r="DH914" s="61"/>
      <c r="DI914" s="61"/>
      <c r="DJ914" s="61"/>
      <c r="DK914" s="61"/>
      <c r="DL914" s="61"/>
      <c r="DM914" s="61"/>
    </row>
    <row r="915" spans="1:117" s="25" customFormat="1" x14ac:dyDescent="0.2">
      <c r="A915" s="25" t="s">
        <v>49</v>
      </c>
      <c r="B915" s="25" t="s">
        <v>165</v>
      </c>
      <c r="C915" s="25" t="s">
        <v>149</v>
      </c>
      <c r="I915" s="116"/>
      <c r="J915" s="116"/>
      <c r="K915" s="116"/>
      <c r="L915" s="116"/>
      <c r="M915" s="116"/>
      <c r="N915" s="116"/>
      <c r="U915" s="152" t="s">
        <v>346</v>
      </c>
      <c r="V915" s="34" t="s">
        <v>331</v>
      </c>
      <c r="W915" s="152" t="s">
        <v>147</v>
      </c>
      <c r="AL915" s="117"/>
      <c r="AN915" s="35" t="s">
        <v>6550</v>
      </c>
      <c r="AO915" s="35" t="s">
        <v>6546</v>
      </c>
      <c r="AQ915" s="25" t="str">
        <f t="shared" si="104"/>
        <v>-</v>
      </c>
      <c r="BP915" s="61"/>
      <c r="CT915" s="61"/>
      <c r="CU915" s="61"/>
      <c r="CV915" s="61"/>
      <c r="CW915" s="61"/>
      <c r="CX915" s="61"/>
      <c r="CY915" s="61"/>
      <c r="CZ915" s="61"/>
      <c r="DA915" s="61"/>
      <c r="DB915" s="61"/>
      <c r="DC915" s="61"/>
      <c r="DD915" s="61"/>
      <c r="DE915" s="61"/>
      <c r="DF915" s="61"/>
      <c r="DG915" s="61"/>
      <c r="DH915" s="61"/>
      <c r="DI915" s="61"/>
      <c r="DJ915" s="61"/>
      <c r="DK915" s="61"/>
      <c r="DL915" s="61"/>
      <c r="DM915" s="61"/>
    </row>
    <row r="916" spans="1:117" s="25" customFormat="1" x14ac:dyDescent="0.2">
      <c r="A916" s="25" t="s">
        <v>50</v>
      </c>
      <c r="B916" s="25" t="s">
        <v>165</v>
      </c>
      <c r="C916" s="25" t="s">
        <v>150</v>
      </c>
      <c r="I916" s="116"/>
      <c r="J916" s="116"/>
      <c r="K916" s="116"/>
      <c r="L916" s="116"/>
      <c r="M916" s="116"/>
      <c r="N916" s="116"/>
      <c r="U916" s="152" t="s">
        <v>346</v>
      </c>
      <c r="V916" s="34" t="s">
        <v>332</v>
      </c>
      <c r="W916" s="152" t="s">
        <v>148</v>
      </c>
      <c r="AL916" s="117"/>
      <c r="AN916" s="35" t="s">
        <v>6551</v>
      </c>
      <c r="AO916" s="35" t="s">
        <v>6546</v>
      </c>
      <c r="AQ916" s="25" t="str">
        <f t="shared" si="104"/>
        <v>-</v>
      </c>
      <c r="BP916" s="61"/>
      <c r="CT916" s="61"/>
      <c r="CU916" s="61"/>
      <c r="CV916" s="61"/>
      <c r="CW916" s="61"/>
      <c r="CX916" s="61"/>
      <c r="CY916" s="61"/>
      <c r="CZ916" s="61"/>
      <c r="DA916" s="61"/>
      <c r="DB916" s="61"/>
      <c r="DC916" s="61"/>
      <c r="DD916" s="61"/>
      <c r="DE916" s="61"/>
      <c r="DF916" s="61"/>
      <c r="DG916" s="61"/>
      <c r="DH916" s="61"/>
      <c r="DI916" s="61"/>
      <c r="DJ916" s="61"/>
      <c r="DK916" s="61"/>
      <c r="DL916" s="61"/>
      <c r="DM916" s="61"/>
    </row>
    <row r="917" spans="1:117" s="25" customFormat="1" x14ac:dyDescent="0.2">
      <c r="A917" s="25" t="s">
        <v>51</v>
      </c>
      <c r="B917" s="25" t="s">
        <v>165</v>
      </c>
      <c r="C917" s="25" t="s">
        <v>151</v>
      </c>
      <c r="I917" s="116"/>
      <c r="J917" s="116"/>
      <c r="K917" s="116"/>
      <c r="L917" s="116"/>
      <c r="M917" s="116"/>
      <c r="N917" s="116"/>
      <c r="U917" s="152" t="s">
        <v>346</v>
      </c>
      <c r="V917" s="34" t="s">
        <v>333</v>
      </c>
      <c r="W917" s="152" t="s">
        <v>149</v>
      </c>
      <c r="AL917" s="117"/>
      <c r="AN917" s="35" t="s">
        <v>6354</v>
      </c>
      <c r="AO917" s="35" t="s">
        <v>6546</v>
      </c>
      <c r="AQ917" s="25" t="str">
        <f t="shared" si="104"/>
        <v>-</v>
      </c>
      <c r="BP917" s="61"/>
      <c r="CT917" s="61"/>
      <c r="CU917" s="61"/>
      <c r="CV917" s="61"/>
      <c r="CW917" s="61"/>
      <c r="CX917" s="61"/>
      <c r="CY917" s="61"/>
      <c r="CZ917" s="61"/>
      <c r="DA917" s="61"/>
      <c r="DB917" s="61"/>
      <c r="DC917" s="61"/>
      <c r="DD917" s="61"/>
      <c r="DE917" s="61"/>
      <c r="DF917" s="61"/>
      <c r="DG917" s="61"/>
      <c r="DH917" s="61"/>
      <c r="DI917" s="61"/>
      <c r="DJ917" s="61"/>
      <c r="DK917" s="61"/>
      <c r="DL917" s="61"/>
      <c r="DM917" s="61"/>
    </row>
    <row r="918" spans="1:117" s="25" customFormat="1" x14ac:dyDescent="0.2">
      <c r="A918" s="25" t="s">
        <v>52</v>
      </c>
      <c r="B918" s="25" t="s">
        <v>165</v>
      </c>
      <c r="C918" s="25" t="s">
        <v>152</v>
      </c>
      <c r="I918" s="116"/>
      <c r="J918" s="116"/>
      <c r="K918" s="116"/>
      <c r="L918" s="116"/>
      <c r="M918" s="116"/>
      <c r="N918" s="116"/>
      <c r="U918" s="152" t="s">
        <v>346</v>
      </c>
      <c r="V918" s="34" t="s">
        <v>334</v>
      </c>
      <c r="W918" s="152" t="s">
        <v>150</v>
      </c>
      <c r="AL918" s="117"/>
      <c r="AN918" s="35" t="s">
        <v>6552</v>
      </c>
      <c r="AO918" s="35" t="s">
        <v>6546</v>
      </c>
      <c r="AQ918" s="25" t="str">
        <f t="shared" si="104"/>
        <v>-</v>
      </c>
      <c r="BP918" s="61"/>
      <c r="CT918" s="61"/>
      <c r="CU918" s="61"/>
      <c r="CV918" s="61"/>
      <c r="CW918" s="61"/>
      <c r="CX918" s="61"/>
      <c r="CY918" s="61"/>
      <c r="CZ918" s="61"/>
      <c r="DA918" s="61"/>
      <c r="DB918" s="61"/>
      <c r="DC918" s="61"/>
      <c r="DD918" s="61"/>
      <c r="DE918" s="61"/>
      <c r="DF918" s="61"/>
      <c r="DG918" s="61"/>
      <c r="DH918" s="61"/>
      <c r="DI918" s="61"/>
      <c r="DJ918" s="61"/>
      <c r="DK918" s="61"/>
      <c r="DL918" s="61"/>
      <c r="DM918" s="61"/>
    </row>
    <row r="919" spans="1:117" s="25" customFormat="1" x14ac:dyDescent="0.2">
      <c r="A919" s="25" t="s">
        <v>53</v>
      </c>
      <c r="B919" s="25" t="s">
        <v>165</v>
      </c>
      <c r="C919" s="25" t="s">
        <v>153</v>
      </c>
      <c r="I919" s="116"/>
      <c r="J919" s="116"/>
      <c r="K919" s="116"/>
      <c r="L919" s="116"/>
      <c r="M919" s="116"/>
      <c r="N919" s="116"/>
      <c r="U919" s="152" t="s">
        <v>346</v>
      </c>
      <c r="V919" s="34" t="s">
        <v>335</v>
      </c>
      <c r="W919" s="152" t="s">
        <v>151</v>
      </c>
      <c r="AL919" s="117"/>
      <c r="AN919" s="35" t="s">
        <v>6352</v>
      </c>
      <c r="AO919" s="35" t="s">
        <v>4943</v>
      </c>
      <c r="AQ919" s="25" t="str">
        <f t="shared" si="104"/>
        <v>-</v>
      </c>
      <c r="BP919" s="61"/>
      <c r="CT919" s="61"/>
      <c r="CU919" s="61"/>
      <c r="CV919" s="61"/>
      <c r="CW919" s="61"/>
      <c r="CX919" s="61"/>
      <c r="CY919" s="61"/>
      <c r="CZ919" s="61"/>
      <c r="DA919" s="61"/>
      <c r="DB919" s="61"/>
      <c r="DC919" s="61"/>
      <c r="DD919" s="61"/>
      <c r="DE919" s="61"/>
      <c r="DF919" s="61"/>
      <c r="DG919" s="61"/>
      <c r="DH919" s="61"/>
      <c r="DI919" s="61"/>
      <c r="DJ919" s="61"/>
      <c r="DK919" s="61"/>
      <c r="DL919" s="61"/>
      <c r="DM919" s="61"/>
    </row>
    <row r="920" spans="1:117" s="25" customFormat="1" x14ac:dyDescent="0.2">
      <c r="A920" s="25" t="s">
        <v>54</v>
      </c>
      <c r="B920" s="25" t="s">
        <v>165</v>
      </c>
      <c r="C920" s="25" t="s">
        <v>154</v>
      </c>
      <c r="I920" s="116"/>
      <c r="J920" s="116"/>
      <c r="K920" s="116"/>
      <c r="L920" s="116"/>
      <c r="M920" s="116"/>
      <c r="N920" s="116"/>
      <c r="U920" s="152" t="s">
        <v>346</v>
      </c>
      <c r="V920" s="34" t="s">
        <v>336</v>
      </c>
      <c r="W920" s="152" t="s">
        <v>152</v>
      </c>
      <c r="AL920" s="117"/>
      <c r="AN920" s="35" t="s">
        <v>6365</v>
      </c>
      <c r="AO920" s="35" t="s">
        <v>4943</v>
      </c>
      <c r="AQ920" s="25" t="str">
        <f t="shared" si="104"/>
        <v>-</v>
      </c>
      <c r="BP920" s="61"/>
      <c r="CT920" s="61"/>
      <c r="CU920" s="61"/>
      <c r="CV920" s="61"/>
      <c r="CW920" s="61"/>
      <c r="CX920" s="61"/>
      <c r="CY920" s="61"/>
      <c r="CZ920" s="61"/>
      <c r="DA920" s="61"/>
      <c r="DB920" s="61"/>
      <c r="DC920" s="61"/>
      <c r="DD920" s="61"/>
      <c r="DE920" s="61"/>
      <c r="DF920" s="61"/>
      <c r="DG920" s="61"/>
      <c r="DH920" s="61"/>
      <c r="DI920" s="61"/>
      <c r="DJ920" s="61"/>
      <c r="DK920" s="61"/>
      <c r="DL920" s="61"/>
      <c r="DM920" s="61"/>
    </row>
    <row r="921" spans="1:117" s="25" customFormat="1" x14ac:dyDescent="0.2">
      <c r="A921" s="25" t="s">
        <v>55</v>
      </c>
      <c r="B921" s="25" t="s">
        <v>165</v>
      </c>
      <c r="C921" s="25" t="s">
        <v>155</v>
      </c>
      <c r="I921" s="116"/>
      <c r="J921" s="116"/>
      <c r="K921" s="116"/>
      <c r="L921" s="116"/>
      <c r="M921" s="116"/>
      <c r="N921" s="116"/>
      <c r="U921" s="152" t="s">
        <v>346</v>
      </c>
      <c r="V921" s="34" t="s">
        <v>337</v>
      </c>
      <c r="W921" s="152" t="s">
        <v>153</v>
      </c>
      <c r="AL921" s="117"/>
      <c r="AN921" s="35" t="s">
        <v>6553</v>
      </c>
      <c r="AO921" s="35" t="s">
        <v>4943</v>
      </c>
      <c r="AQ921" s="25" t="str">
        <f t="shared" si="104"/>
        <v>-</v>
      </c>
      <c r="BP921" s="61"/>
      <c r="CT921" s="61"/>
      <c r="CU921" s="61"/>
      <c r="CV921" s="61"/>
      <c r="CW921" s="61"/>
      <c r="CX921" s="61"/>
      <c r="CY921" s="61"/>
      <c r="CZ921" s="61"/>
      <c r="DA921" s="61"/>
      <c r="DB921" s="61"/>
      <c r="DC921" s="61"/>
      <c r="DD921" s="61"/>
      <c r="DE921" s="61"/>
      <c r="DF921" s="61"/>
      <c r="DG921" s="61"/>
      <c r="DH921" s="61"/>
      <c r="DI921" s="61"/>
      <c r="DJ921" s="61"/>
      <c r="DK921" s="61"/>
      <c r="DL921" s="61"/>
      <c r="DM921" s="61"/>
    </row>
    <row r="922" spans="1:117" s="25" customFormat="1" x14ac:dyDescent="0.2">
      <c r="A922" s="25" t="s">
        <v>56</v>
      </c>
      <c r="B922" s="25" t="s">
        <v>165</v>
      </c>
      <c r="C922" s="25" t="s">
        <v>156</v>
      </c>
      <c r="I922" s="116"/>
      <c r="J922" s="116"/>
      <c r="K922" s="116"/>
      <c r="L922" s="116"/>
      <c r="M922" s="116"/>
      <c r="N922" s="116"/>
      <c r="U922" s="152" t="s">
        <v>346</v>
      </c>
      <c r="V922" s="34" t="s">
        <v>338</v>
      </c>
      <c r="W922" s="152" t="s">
        <v>154</v>
      </c>
      <c r="AL922" s="117"/>
      <c r="AN922" s="35" t="s">
        <v>6554</v>
      </c>
      <c r="AO922" s="35" t="s">
        <v>4943</v>
      </c>
      <c r="AQ922" s="25" t="str">
        <f t="shared" si="104"/>
        <v>-</v>
      </c>
      <c r="BP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61"/>
      <c r="DH922" s="61"/>
      <c r="DI922" s="61"/>
      <c r="DJ922" s="61"/>
      <c r="DK922" s="61"/>
      <c r="DL922" s="61"/>
      <c r="DM922" s="61"/>
    </row>
    <row r="923" spans="1:117" s="25" customFormat="1" x14ac:dyDescent="0.2">
      <c r="A923" s="25" t="s">
        <v>57</v>
      </c>
      <c r="B923" s="25" t="s">
        <v>165</v>
      </c>
      <c r="C923" s="25" t="s">
        <v>157</v>
      </c>
      <c r="I923" s="116"/>
      <c r="J923" s="116"/>
      <c r="K923" s="116"/>
      <c r="L923" s="116"/>
      <c r="M923" s="116"/>
      <c r="N923" s="116"/>
      <c r="U923" s="152" t="s">
        <v>346</v>
      </c>
      <c r="V923" s="34" t="s">
        <v>339</v>
      </c>
      <c r="W923" s="152" t="s">
        <v>155</v>
      </c>
      <c r="AL923" s="117"/>
      <c r="AN923" s="35" t="s">
        <v>6555</v>
      </c>
      <c r="AO923" s="35" t="s">
        <v>6556</v>
      </c>
      <c r="AQ923" s="25" t="str">
        <f t="shared" si="104"/>
        <v>-</v>
      </c>
      <c r="BP923" s="61"/>
      <c r="CT923" s="61"/>
      <c r="CU923" s="61"/>
      <c r="CV923" s="61"/>
      <c r="CW923" s="61"/>
      <c r="CX923" s="61"/>
      <c r="CY923" s="61"/>
      <c r="CZ923" s="61"/>
      <c r="DA923" s="61"/>
      <c r="DB923" s="61"/>
      <c r="DC923" s="61"/>
      <c r="DD923" s="61"/>
      <c r="DE923" s="61"/>
      <c r="DF923" s="61"/>
      <c r="DG923" s="61"/>
      <c r="DH923" s="61"/>
      <c r="DI923" s="61"/>
      <c r="DJ923" s="61"/>
      <c r="DK923" s="61"/>
      <c r="DL923" s="61"/>
      <c r="DM923" s="61"/>
    </row>
    <row r="924" spans="1:117" s="25" customFormat="1" x14ac:dyDescent="0.2">
      <c r="A924" s="25" t="s">
        <v>58</v>
      </c>
      <c r="B924" s="25" t="s">
        <v>165</v>
      </c>
      <c r="C924" s="25" t="s">
        <v>158</v>
      </c>
      <c r="I924" s="116"/>
      <c r="J924" s="116"/>
      <c r="K924" s="116"/>
      <c r="L924" s="116"/>
      <c r="M924" s="116"/>
      <c r="N924" s="116"/>
      <c r="U924" s="152" t="s">
        <v>346</v>
      </c>
      <c r="V924" s="34" t="s">
        <v>340</v>
      </c>
      <c r="W924" s="152" t="s">
        <v>156</v>
      </c>
      <c r="AL924" s="117"/>
      <c r="AN924" s="35" t="s">
        <v>6557</v>
      </c>
      <c r="AO924" s="35" t="s">
        <v>6556</v>
      </c>
      <c r="AQ924" s="25" t="str">
        <f t="shared" si="104"/>
        <v>-</v>
      </c>
      <c r="BP924" s="61"/>
      <c r="CT924" s="61"/>
      <c r="CU924" s="61"/>
      <c r="CV924" s="61"/>
      <c r="CW924" s="61"/>
      <c r="CX924" s="61"/>
      <c r="CY924" s="61"/>
      <c r="CZ924" s="61"/>
      <c r="DA924" s="61"/>
      <c r="DB924" s="61"/>
      <c r="DC924" s="61"/>
      <c r="DD924" s="61"/>
      <c r="DE924" s="61"/>
      <c r="DF924" s="61"/>
      <c r="DG924" s="61"/>
      <c r="DH924" s="61"/>
      <c r="DI924" s="61"/>
      <c r="DJ924" s="61"/>
      <c r="DK924" s="61"/>
      <c r="DL924" s="61"/>
      <c r="DM924" s="61"/>
    </row>
    <row r="925" spans="1:117" s="25" customFormat="1" x14ac:dyDescent="0.2">
      <c r="A925" s="25" t="s">
        <v>59</v>
      </c>
      <c r="B925" s="25" t="s">
        <v>165</v>
      </c>
      <c r="C925" s="25" t="s">
        <v>147</v>
      </c>
      <c r="I925" s="116"/>
      <c r="J925" s="116"/>
      <c r="K925" s="116"/>
      <c r="L925" s="116"/>
      <c r="M925" s="116"/>
      <c r="N925" s="116"/>
      <c r="U925" s="152" t="s">
        <v>346</v>
      </c>
      <c r="V925" s="34" t="s">
        <v>341</v>
      </c>
      <c r="W925" s="152" t="s">
        <v>157</v>
      </c>
      <c r="AL925" s="117"/>
      <c r="AN925" s="35" t="s">
        <v>6558</v>
      </c>
      <c r="AO925" s="35" t="s">
        <v>6556</v>
      </c>
      <c r="AQ925" s="25" t="str">
        <f t="shared" si="104"/>
        <v>-</v>
      </c>
      <c r="BP925" s="61"/>
      <c r="CT925" s="61"/>
      <c r="CU925" s="61"/>
      <c r="CV925" s="61"/>
      <c r="CW925" s="61"/>
      <c r="CX925" s="61"/>
      <c r="CY925" s="61"/>
      <c r="CZ925" s="61"/>
      <c r="DA925" s="61"/>
      <c r="DB925" s="61"/>
      <c r="DC925" s="61"/>
      <c r="DD925" s="61"/>
      <c r="DE925" s="61"/>
      <c r="DF925" s="61"/>
      <c r="DG925" s="61"/>
      <c r="DH925" s="61"/>
      <c r="DI925" s="61"/>
      <c r="DJ925" s="61"/>
      <c r="DK925" s="61"/>
      <c r="DL925" s="61"/>
      <c r="DM925" s="61"/>
    </row>
    <row r="926" spans="1:117" s="25" customFormat="1" x14ac:dyDescent="0.2">
      <c r="A926" s="25" t="s">
        <v>60</v>
      </c>
      <c r="B926" s="25" t="s">
        <v>165</v>
      </c>
      <c r="C926" s="25" t="s">
        <v>148</v>
      </c>
      <c r="I926" s="116"/>
      <c r="J926" s="116"/>
      <c r="K926" s="116"/>
      <c r="L926" s="116"/>
      <c r="M926" s="116"/>
      <c r="N926" s="116"/>
      <c r="U926" s="152" t="s">
        <v>346</v>
      </c>
      <c r="V926" s="34" t="s">
        <v>342</v>
      </c>
      <c r="W926" s="152" t="s">
        <v>158</v>
      </c>
      <c r="AL926" s="117"/>
      <c r="AN926" s="35" t="s">
        <v>6559</v>
      </c>
      <c r="AO926" s="35" t="s">
        <v>6556</v>
      </c>
      <c r="AQ926" s="25" t="str">
        <f t="shared" si="104"/>
        <v>-</v>
      </c>
      <c r="BP926" s="61"/>
      <c r="CT926" s="61"/>
      <c r="CU926" s="61"/>
      <c r="CV926" s="61"/>
      <c r="CW926" s="61"/>
      <c r="CX926" s="61"/>
      <c r="CY926" s="61"/>
      <c r="CZ926" s="61"/>
      <c r="DA926" s="61"/>
      <c r="DB926" s="61"/>
      <c r="DC926" s="61"/>
      <c r="DD926" s="61"/>
      <c r="DE926" s="61"/>
      <c r="DF926" s="61"/>
      <c r="DG926" s="61"/>
      <c r="DH926" s="61"/>
      <c r="DI926" s="61"/>
      <c r="DJ926" s="61"/>
      <c r="DK926" s="61"/>
      <c r="DL926" s="61"/>
      <c r="DM926" s="61"/>
    </row>
    <row r="927" spans="1:117" s="25" customFormat="1" x14ac:dyDescent="0.2">
      <c r="A927" s="25" t="s">
        <v>61</v>
      </c>
      <c r="B927" s="25" t="s">
        <v>165</v>
      </c>
      <c r="C927" s="25" t="s">
        <v>148</v>
      </c>
      <c r="I927" s="116"/>
      <c r="J927" s="116"/>
      <c r="K927" s="116"/>
      <c r="L927" s="116"/>
      <c r="M927" s="116"/>
      <c r="N927" s="116"/>
      <c r="U927" s="152" t="s">
        <v>347</v>
      </c>
      <c r="V927" s="34" t="s">
        <v>343</v>
      </c>
      <c r="W927" s="152" t="s">
        <v>147</v>
      </c>
      <c r="AL927" s="117"/>
      <c r="AN927" s="35" t="s">
        <v>6560</v>
      </c>
      <c r="AO927" s="35" t="s">
        <v>6556</v>
      </c>
      <c r="AQ927" s="25" t="str">
        <f t="shared" si="104"/>
        <v>-</v>
      </c>
      <c r="BP927" s="61"/>
      <c r="CT927" s="61"/>
      <c r="CU927" s="61"/>
      <c r="CV927" s="61"/>
      <c r="CW927" s="61"/>
      <c r="CX927" s="61"/>
      <c r="CY927" s="61"/>
      <c r="CZ927" s="61"/>
      <c r="DA927" s="61"/>
      <c r="DB927" s="61"/>
      <c r="DC927" s="61"/>
      <c r="DD927" s="61"/>
      <c r="DE927" s="61"/>
      <c r="DF927" s="61"/>
      <c r="DG927" s="61"/>
      <c r="DH927" s="61"/>
      <c r="DI927" s="61"/>
      <c r="DJ927" s="61"/>
      <c r="DK927" s="61"/>
      <c r="DL927" s="61"/>
      <c r="DM927" s="61"/>
    </row>
    <row r="928" spans="1:117" s="25" customFormat="1" x14ac:dyDescent="0.2">
      <c r="A928" s="25" t="s">
        <v>62</v>
      </c>
      <c r="B928" s="25" t="s">
        <v>165</v>
      </c>
      <c r="C928" s="25" t="s">
        <v>149</v>
      </c>
      <c r="I928" s="116"/>
      <c r="J928" s="116"/>
      <c r="K928" s="116"/>
      <c r="L928" s="116"/>
      <c r="M928" s="116"/>
      <c r="N928" s="116"/>
      <c r="U928" s="152" t="s">
        <v>347</v>
      </c>
      <c r="V928" s="34" t="s">
        <v>344</v>
      </c>
      <c r="W928" s="152" t="s">
        <v>148</v>
      </c>
      <c r="AL928" s="117"/>
      <c r="AN928" s="35" t="s">
        <v>6339</v>
      </c>
      <c r="AO928" s="35" t="s">
        <v>6556</v>
      </c>
      <c r="AQ928" s="25" t="str">
        <f t="shared" si="104"/>
        <v>-</v>
      </c>
      <c r="BP928" s="61"/>
      <c r="CT928" s="61"/>
      <c r="CU928" s="61"/>
      <c r="CV928" s="61"/>
      <c r="CW928" s="61"/>
      <c r="CX928" s="61"/>
      <c r="CY928" s="61"/>
      <c r="CZ928" s="61"/>
      <c r="DA928" s="61"/>
      <c r="DB928" s="61"/>
      <c r="DC928" s="61"/>
      <c r="DD928" s="61"/>
      <c r="DE928" s="61"/>
      <c r="DF928" s="61"/>
      <c r="DG928" s="61"/>
      <c r="DH928" s="61"/>
      <c r="DI928" s="61"/>
      <c r="DJ928" s="61"/>
      <c r="DK928" s="61"/>
      <c r="DL928" s="61"/>
      <c r="DM928" s="61"/>
    </row>
    <row r="929" spans="1:117" s="25" customFormat="1" x14ac:dyDescent="0.2">
      <c r="A929" s="25" t="s">
        <v>63</v>
      </c>
      <c r="B929" s="25" t="s">
        <v>165</v>
      </c>
      <c r="C929" s="25" t="s">
        <v>150</v>
      </c>
      <c r="I929" s="116"/>
      <c r="J929" s="116"/>
      <c r="K929" s="116"/>
      <c r="L929" s="116"/>
      <c r="M929" s="116"/>
      <c r="N929" s="116"/>
      <c r="U929" s="152" t="s">
        <v>347</v>
      </c>
      <c r="V929" s="34" t="s">
        <v>345</v>
      </c>
      <c r="W929" s="152" t="s">
        <v>149</v>
      </c>
      <c r="AL929" s="117"/>
      <c r="AN929" s="35" t="s">
        <v>6561</v>
      </c>
      <c r="AO929" s="35" t="s">
        <v>6556</v>
      </c>
      <c r="AQ929" s="25" t="str">
        <f t="shared" si="104"/>
        <v>-</v>
      </c>
      <c r="BP929" s="61"/>
      <c r="CT929" s="61"/>
      <c r="CU929" s="61"/>
      <c r="CV929" s="61"/>
      <c r="CW929" s="61"/>
      <c r="CX929" s="61"/>
      <c r="CY929" s="61"/>
      <c r="CZ929" s="61"/>
      <c r="DA929" s="61"/>
      <c r="DB929" s="61"/>
      <c r="DC929" s="61"/>
      <c r="DD929" s="61"/>
      <c r="DE929" s="61"/>
      <c r="DF929" s="61"/>
      <c r="DG929" s="61"/>
      <c r="DH929" s="61"/>
      <c r="DI929" s="61"/>
      <c r="DJ929" s="61"/>
      <c r="DK929" s="61"/>
      <c r="DL929" s="61"/>
      <c r="DM929" s="61"/>
    </row>
    <row r="930" spans="1:117" s="25" customFormat="1" x14ac:dyDescent="0.2">
      <c r="A930" s="25" t="s">
        <v>64</v>
      </c>
      <c r="B930" s="25" t="s">
        <v>165</v>
      </c>
      <c r="C930" s="25" t="s">
        <v>151</v>
      </c>
      <c r="I930" s="116"/>
      <c r="J930" s="116"/>
      <c r="K930" s="116"/>
      <c r="L930" s="116"/>
      <c r="M930" s="116"/>
      <c r="N930" s="116"/>
      <c r="U930" s="152" t="s">
        <v>347</v>
      </c>
      <c r="V930" s="34" t="s">
        <v>346</v>
      </c>
      <c r="W930" s="152" t="s">
        <v>150</v>
      </c>
      <c r="AL930" s="117"/>
      <c r="AN930" s="35" t="s">
        <v>6562</v>
      </c>
      <c r="AO930" s="35" t="s">
        <v>6556</v>
      </c>
      <c r="AQ930" s="25" t="str">
        <f t="shared" si="104"/>
        <v>-</v>
      </c>
      <c r="BP930" s="61"/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/>
      <c r="DE930" s="61"/>
      <c r="DF930" s="61"/>
      <c r="DG930" s="61"/>
      <c r="DH930" s="61"/>
      <c r="DI930" s="61"/>
      <c r="DJ930" s="61"/>
      <c r="DK930" s="61"/>
      <c r="DL930" s="61"/>
      <c r="DM930" s="61"/>
    </row>
    <row r="931" spans="1:117" s="25" customFormat="1" x14ac:dyDescent="0.2">
      <c r="A931" s="25" t="s">
        <v>65</v>
      </c>
      <c r="B931" s="25" t="s">
        <v>165</v>
      </c>
      <c r="C931" s="25" t="s">
        <v>152</v>
      </c>
      <c r="I931" s="116"/>
      <c r="J931" s="116"/>
      <c r="K931" s="116"/>
      <c r="L931" s="116"/>
      <c r="M931" s="116"/>
      <c r="N931" s="116"/>
      <c r="U931" s="152" t="s">
        <v>347</v>
      </c>
      <c r="V931" s="34" t="s">
        <v>347</v>
      </c>
      <c r="W931" s="152" t="s">
        <v>151</v>
      </c>
      <c r="AL931" s="117"/>
      <c r="AN931" s="35" t="s">
        <v>6350</v>
      </c>
      <c r="AO931" s="35" t="s">
        <v>4926</v>
      </c>
      <c r="AQ931" s="25" t="str">
        <f t="shared" si="104"/>
        <v>-</v>
      </c>
      <c r="BP931" s="61"/>
      <c r="CT931" s="61"/>
      <c r="CU931" s="61"/>
      <c r="CV931" s="61"/>
      <c r="CW931" s="61"/>
      <c r="CX931" s="61"/>
      <c r="CY931" s="61"/>
      <c r="CZ931" s="61"/>
      <c r="DA931" s="61"/>
      <c r="DB931" s="61"/>
      <c r="DC931" s="61"/>
      <c r="DD931" s="61"/>
      <c r="DE931" s="61"/>
      <c r="DF931" s="61"/>
      <c r="DG931" s="61"/>
      <c r="DH931" s="61"/>
      <c r="DI931" s="61"/>
      <c r="DJ931" s="61"/>
      <c r="DK931" s="61"/>
      <c r="DL931" s="61"/>
      <c r="DM931" s="61"/>
    </row>
    <row r="932" spans="1:117" s="25" customFormat="1" x14ac:dyDescent="0.2">
      <c r="A932" s="25" t="s">
        <v>66</v>
      </c>
      <c r="B932" s="25" t="s">
        <v>165</v>
      </c>
      <c r="C932" s="25" t="s">
        <v>153</v>
      </c>
      <c r="I932" s="116"/>
      <c r="J932" s="116"/>
      <c r="K932" s="116"/>
      <c r="L932" s="116"/>
      <c r="M932" s="116"/>
      <c r="N932" s="116"/>
      <c r="U932" s="152" t="s">
        <v>347</v>
      </c>
      <c r="V932" s="34" t="s">
        <v>348</v>
      </c>
      <c r="W932" s="152" t="s">
        <v>152</v>
      </c>
      <c r="AL932" s="117"/>
      <c r="AN932" s="35" t="s">
        <v>6372</v>
      </c>
      <c r="AO932" s="35" t="s">
        <v>4926</v>
      </c>
      <c r="AQ932" s="25" t="str">
        <f t="shared" si="104"/>
        <v>-</v>
      </c>
      <c r="BP932" s="61"/>
      <c r="CT932" s="61"/>
      <c r="CU932" s="61"/>
      <c r="CV932" s="61"/>
      <c r="CW932" s="61"/>
      <c r="CX932" s="61"/>
      <c r="CY932" s="61"/>
      <c r="CZ932" s="61"/>
      <c r="DA932" s="61"/>
      <c r="DB932" s="61"/>
      <c r="DC932" s="61"/>
      <c r="DD932" s="61"/>
      <c r="DE932" s="61"/>
      <c r="DF932" s="61"/>
      <c r="DG932" s="61"/>
      <c r="DH932" s="61"/>
      <c r="DI932" s="61"/>
      <c r="DJ932" s="61"/>
      <c r="DK932" s="61"/>
      <c r="DL932" s="61"/>
      <c r="DM932" s="61"/>
    </row>
    <row r="933" spans="1:117" s="25" customFormat="1" x14ac:dyDescent="0.2">
      <c r="A933" s="25" t="s">
        <v>67</v>
      </c>
      <c r="B933" s="25" t="s">
        <v>165</v>
      </c>
      <c r="C933" s="25" t="s">
        <v>154</v>
      </c>
      <c r="I933" s="116"/>
      <c r="J933" s="116"/>
      <c r="K933" s="116"/>
      <c r="L933" s="116"/>
      <c r="M933" s="116"/>
      <c r="N933" s="116"/>
      <c r="U933" s="152" t="s">
        <v>347</v>
      </c>
      <c r="V933" s="34" t="s">
        <v>349</v>
      </c>
      <c r="W933" s="152" t="s">
        <v>153</v>
      </c>
      <c r="AL933" s="117"/>
      <c r="AN933" s="35" t="s">
        <v>6359</v>
      </c>
      <c r="AO933" s="35" t="s">
        <v>4926</v>
      </c>
      <c r="AQ933" s="25" t="str">
        <f t="shared" ref="AQ933:AQ996" si="105">CONCATENATE(TRIM(LEFT(AP933,LEN(AP933)-LEN(RIGHT(AP933)))),"-",RIGHT(AP933))</f>
        <v>-</v>
      </c>
      <c r="BP933" s="61"/>
      <c r="CT933" s="61"/>
      <c r="CU933" s="61"/>
      <c r="CV933" s="61"/>
      <c r="CW933" s="61"/>
      <c r="CX933" s="61"/>
      <c r="CY933" s="61"/>
      <c r="CZ933" s="61"/>
      <c r="DA933" s="61"/>
      <c r="DB933" s="61"/>
      <c r="DC933" s="61"/>
      <c r="DD933" s="61"/>
      <c r="DE933" s="61"/>
      <c r="DF933" s="61"/>
      <c r="DG933" s="61"/>
      <c r="DH933" s="61"/>
      <c r="DI933" s="61"/>
      <c r="DJ933" s="61"/>
      <c r="DK933" s="61"/>
      <c r="DL933" s="61"/>
      <c r="DM933" s="61"/>
    </row>
    <row r="934" spans="1:117" s="25" customFormat="1" x14ac:dyDescent="0.2">
      <c r="A934" s="25" t="s">
        <v>68</v>
      </c>
      <c r="B934" s="25" t="s">
        <v>165</v>
      </c>
      <c r="C934" s="25" t="s">
        <v>155</v>
      </c>
      <c r="I934" s="116"/>
      <c r="J934" s="116"/>
      <c r="K934" s="116"/>
      <c r="L934" s="116"/>
      <c r="M934" s="116"/>
      <c r="N934" s="116"/>
      <c r="U934" s="152" t="s">
        <v>347</v>
      </c>
      <c r="V934" s="34" t="s">
        <v>350</v>
      </c>
      <c r="W934" s="152" t="s">
        <v>154</v>
      </c>
      <c r="AL934" s="117"/>
      <c r="AN934" s="35" t="s">
        <v>6403</v>
      </c>
      <c r="AO934" s="35" t="s">
        <v>4926</v>
      </c>
      <c r="AQ934" s="25" t="str">
        <f t="shared" si="105"/>
        <v>-</v>
      </c>
      <c r="BP934" s="61"/>
      <c r="CT934" s="61"/>
      <c r="CU934" s="61"/>
      <c r="CV934" s="61"/>
      <c r="CW934" s="61"/>
      <c r="CX934" s="61"/>
      <c r="CY934" s="61"/>
      <c r="CZ934" s="61"/>
      <c r="DA934" s="61"/>
      <c r="DB934" s="61"/>
      <c r="DC934" s="61"/>
      <c r="DD934" s="61"/>
      <c r="DE934" s="61"/>
      <c r="DF934" s="61"/>
      <c r="DG934" s="61"/>
      <c r="DH934" s="61"/>
      <c r="DI934" s="61"/>
      <c r="DJ934" s="61"/>
      <c r="DK934" s="61"/>
      <c r="DL934" s="61"/>
      <c r="DM934" s="61"/>
    </row>
    <row r="935" spans="1:117" s="25" customFormat="1" x14ac:dyDescent="0.2">
      <c r="A935" s="25" t="s">
        <v>69</v>
      </c>
      <c r="B935" s="25" t="s">
        <v>165</v>
      </c>
      <c r="C935" s="25" t="s">
        <v>156</v>
      </c>
      <c r="I935" s="116"/>
      <c r="J935" s="116"/>
      <c r="K935" s="116"/>
      <c r="L935" s="116"/>
      <c r="M935" s="116"/>
      <c r="N935" s="116"/>
      <c r="U935" s="152" t="s">
        <v>347</v>
      </c>
      <c r="V935" s="34" t="s">
        <v>351</v>
      </c>
      <c r="W935" s="152" t="s">
        <v>155</v>
      </c>
      <c r="AL935" s="117"/>
      <c r="AN935" s="35" t="s">
        <v>6563</v>
      </c>
      <c r="AO935" s="35" t="s">
        <v>6564</v>
      </c>
      <c r="AQ935" s="25" t="str">
        <f t="shared" si="105"/>
        <v>-</v>
      </c>
      <c r="BP935" s="61"/>
      <c r="CT935" s="61"/>
      <c r="CU935" s="61"/>
      <c r="CV935" s="61"/>
      <c r="CW935" s="61"/>
      <c r="CX935" s="61"/>
      <c r="CY935" s="61"/>
      <c r="CZ935" s="61"/>
      <c r="DA935" s="61"/>
      <c r="DB935" s="61"/>
      <c r="DC935" s="61"/>
      <c r="DD935" s="61"/>
      <c r="DE935" s="61"/>
      <c r="DF935" s="61"/>
      <c r="DG935" s="61"/>
      <c r="DH935" s="61"/>
      <c r="DI935" s="61"/>
      <c r="DJ935" s="61"/>
      <c r="DK935" s="61"/>
      <c r="DL935" s="61"/>
      <c r="DM935" s="61"/>
    </row>
    <row r="936" spans="1:117" s="25" customFormat="1" x14ac:dyDescent="0.2">
      <c r="A936" s="25" t="s">
        <v>70</v>
      </c>
      <c r="B936" s="25" t="s">
        <v>165</v>
      </c>
      <c r="C936" s="25" t="s">
        <v>157</v>
      </c>
      <c r="I936" s="116"/>
      <c r="J936" s="116"/>
      <c r="K936" s="116"/>
      <c r="L936" s="116"/>
      <c r="M936" s="116"/>
      <c r="N936" s="116"/>
      <c r="U936" s="152" t="s">
        <v>347</v>
      </c>
      <c r="V936" s="34" t="s">
        <v>352</v>
      </c>
      <c r="W936" s="152" t="s">
        <v>156</v>
      </c>
      <c r="AL936" s="117"/>
      <c r="AN936" s="35" t="s">
        <v>6565</v>
      </c>
      <c r="AO936" s="35" t="s">
        <v>6564</v>
      </c>
      <c r="AQ936" s="25" t="str">
        <f t="shared" si="105"/>
        <v>-</v>
      </c>
      <c r="BP936" s="61"/>
      <c r="CT936" s="61"/>
      <c r="CU936" s="61"/>
      <c r="CV936" s="61"/>
      <c r="CW936" s="61"/>
      <c r="CX936" s="61"/>
      <c r="CY936" s="61"/>
      <c r="CZ936" s="61"/>
      <c r="DA936" s="61"/>
      <c r="DB936" s="61"/>
      <c r="DC936" s="61"/>
      <c r="DD936" s="61"/>
      <c r="DE936" s="61"/>
      <c r="DF936" s="61"/>
      <c r="DG936" s="61"/>
      <c r="DH936" s="61"/>
      <c r="DI936" s="61"/>
      <c r="DJ936" s="61"/>
      <c r="DK936" s="61"/>
      <c r="DL936" s="61"/>
      <c r="DM936" s="61"/>
    </row>
    <row r="937" spans="1:117" s="25" customFormat="1" x14ac:dyDescent="0.2">
      <c r="A937" s="25" t="s">
        <v>71</v>
      </c>
      <c r="B937" s="25" t="s">
        <v>165</v>
      </c>
      <c r="C937" s="25" t="s">
        <v>158</v>
      </c>
      <c r="I937" s="116"/>
      <c r="J937" s="116"/>
      <c r="K937" s="116"/>
      <c r="L937" s="116"/>
      <c r="M937" s="116"/>
      <c r="N937" s="116"/>
      <c r="U937" s="152" t="s">
        <v>347</v>
      </c>
      <c r="V937" s="34" t="s">
        <v>293</v>
      </c>
      <c r="W937" s="152" t="s">
        <v>157</v>
      </c>
      <c r="AL937" s="117"/>
      <c r="AN937" s="35" t="s">
        <v>6566</v>
      </c>
      <c r="AO937" s="35" t="s">
        <v>6564</v>
      </c>
      <c r="AQ937" s="25" t="str">
        <f t="shared" si="105"/>
        <v>-</v>
      </c>
      <c r="BP937" s="61"/>
      <c r="CT937" s="61"/>
      <c r="CU937" s="61"/>
      <c r="CV937" s="61"/>
      <c r="CW937" s="61"/>
      <c r="CX937" s="61"/>
      <c r="CY937" s="61"/>
      <c r="CZ937" s="61"/>
      <c r="DA937" s="61"/>
      <c r="DB937" s="61"/>
      <c r="DC937" s="61"/>
      <c r="DD937" s="61"/>
      <c r="DE937" s="61"/>
      <c r="DF937" s="61"/>
      <c r="DG937" s="61"/>
      <c r="DH937" s="61"/>
      <c r="DI937" s="61"/>
      <c r="DJ937" s="61"/>
      <c r="DK937" s="61"/>
      <c r="DL937" s="61"/>
      <c r="DM937" s="61"/>
    </row>
    <row r="938" spans="1:117" s="25" customFormat="1" x14ac:dyDescent="0.2">
      <c r="A938" s="25" t="s">
        <v>72</v>
      </c>
      <c r="B938" s="25" t="s">
        <v>165</v>
      </c>
      <c r="C938" s="25" t="s">
        <v>147</v>
      </c>
      <c r="I938" s="116"/>
      <c r="J938" s="116"/>
      <c r="K938" s="116"/>
      <c r="L938" s="116"/>
      <c r="M938" s="116"/>
      <c r="N938" s="116"/>
      <c r="U938" s="152" t="s">
        <v>347</v>
      </c>
      <c r="V938" s="34" t="s">
        <v>294</v>
      </c>
      <c r="W938" s="152" t="s">
        <v>158</v>
      </c>
      <c r="AL938" s="117"/>
      <c r="AN938" s="35" t="s">
        <v>6567</v>
      </c>
      <c r="AO938" s="35" t="s">
        <v>6564</v>
      </c>
      <c r="AQ938" s="25" t="str">
        <f t="shared" si="105"/>
        <v>-</v>
      </c>
      <c r="BP938" s="61"/>
      <c r="CT938" s="61"/>
      <c r="CU938" s="61"/>
      <c r="CV938" s="61"/>
      <c r="CW938" s="61"/>
      <c r="CX938" s="61"/>
      <c r="CY938" s="61"/>
      <c r="CZ938" s="61"/>
      <c r="DA938" s="61"/>
      <c r="DB938" s="61"/>
      <c r="DC938" s="61"/>
      <c r="DD938" s="61"/>
      <c r="DE938" s="61"/>
      <c r="DF938" s="61"/>
      <c r="DG938" s="61"/>
      <c r="DH938" s="61"/>
      <c r="DI938" s="61"/>
      <c r="DJ938" s="61"/>
      <c r="DK938" s="61"/>
      <c r="DL938" s="61"/>
      <c r="DM938" s="61"/>
    </row>
    <row r="939" spans="1:117" s="25" customFormat="1" x14ac:dyDescent="0.2">
      <c r="A939" s="25" t="s">
        <v>73</v>
      </c>
      <c r="B939" s="25" t="s">
        <v>165</v>
      </c>
      <c r="C939" s="25" t="s">
        <v>147</v>
      </c>
      <c r="I939" s="116"/>
      <c r="J939" s="116"/>
      <c r="K939" s="116"/>
      <c r="L939" s="116"/>
      <c r="M939" s="116"/>
      <c r="N939" s="116"/>
      <c r="U939" s="152" t="s">
        <v>348</v>
      </c>
      <c r="V939" s="34" t="s">
        <v>295</v>
      </c>
      <c r="W939" s="152" t="s">
        <v>147</v>
      </c>
      <c r="AL939" s="117"/>
      <c r="AN939" s="35" t="s">
        <v>6568</v>
      </c>
      <c r="AO939" s="35" t="s">
        <v>6564</v>
      </c>
      <c r="AQ939" s="25" t="str">
        <f t="shared" si="105"/>
        <v>-</v>
      </c>
      <c r="BP939" s="61"/>
      <c r="CT939" s="61"/>
      <c r="CU939" s="61"/>
      <c r="CV939" s="61"/>
      <c r="CW939" s="61"/>
      <c r="CX939" s="61"/>
      <c r="CY939" s="61"/>
      <c r="CZ939" s="61"/>
      <c r="DA939" s="61"/>
      <c r="DB939" s="61"/>
      <c r="DC939" s="61"/>
      <c r="DD939" s="61"/>
      <c r="DE939" s="61"/>
      <c r="DF939" s="61"/>
      <c r="DG939" s="61"/>
      <c r="DH939" s="61"/>
      <c r="DI939" s="61"/>
      <c r="DJ939" s="61"/>
      <c r="DK939" s="61"/>
      <c r="DL939" s="61"/>
      <c r="DM939" s="61"/>
    </row>
    <row r="940" spans="1:117" s="25" customFormat="1" x14ac:dyDescent="0.2">
      <c r="A940" s="25" t="s">
        <v>74</v>
      </c>
      <c r="B940" s="25" t="s">
        <v>165</v>
      </c>
      <c r="C940" s="25" t="s">
        <v>148</v>
      </c>
      <c r="I940" s="116"/>
      <c r="J940" s="116"/>
      <c r="K940" s="116"/>
      <c r="L940" s="116"/>
      <c r="M940" s="116"/>
      <c r="N940" s="116"/>
      <c r="U940" s="152" t="s">
        <v>348</v>
      </c>
      <c r="V940" s="34" t="s">
        <v>296</v>
      </c>
      <c r="W940" s="152" t="s">
        <v>148</v>
      </c>
      <c r="AL940" s="117"/>
      <c r="AN940" s="35" t="s">
        <v>6569</v>
      </c>
      <c r="AO940" s="35" t="s">
        <v>6564</v>
      </c>
      <c r="AQ940" s="25" t="str">
        <f t="shared" si="105"/>
        <v>-</v>
      </c>
      <c r="BP940" s="61"/>
      <c r="CT940" s="61"/>
      <c r="CU940" s="61"/>
      <c r="CV940" s="61"/>
      <c r="CW940" s="61"/>
      <c r="CX940" s="61"/>
      <c r="CY940" s="61"/>
      <c r="CZ940" s="61"/>
      <c r="DA940" s="61"/>
      <c r="DB940" s="61"/>
      <c r="DC940" s="61"/>
      <c r="DD940" s="61"/>
      <c r="DE940" s="61"/>
      <c r="DF940" s="61"/>
      <c r="DG940" s="61"/>
      <c r="DH940" s="61"/>
      <c r="DI940" s="61"/>
      <c r="DJ940" s="61"/>
      <c r="DK940" s="61"/>
      <c r="DL940" s="61"/>
      <c r="DM940" s="61"/>
    </row>
    <row r="941" spans="1:117" s="25" customFormat="1" x14ac:dyDescent="0.2">
      <c r="A941" s="25" t="s">
        <v>75</v>
      </c>
      <c r="B941" s="25" t="s">
        <v>165</v>
      </c>
      <c r="C941" s="25" t="s">
        <v>149</v>
      </c>
      <c r="I941" s="116"/>
      <c r="J941" s="116"/>
      <c r="K941" s="116"/>
      <c r="L941" s="116"/>
      <c r="M941" s="116"/>
      <c r="N941" s="116"/>
      <c r="U941" s="152" t="s">
        <v>348</v>
      </c>
      <c r="V941" s="34" t="s">
        <v>297</v>
      </c>
      <c r="W941" s="152" t="s">
        <v>149</v>
      </c>
      <c r="AL941" s="117"/>
      <c r="AN941" s="35" t="s">
        <v>6570</v>
      </c>
      <c r="AO941" s="35" t="s">
        <v>6564</v>
      </c>
      <c r="AQ941" s="25" t="str">
        <f t="shared" si="105"/>
        <v>-</v>
      </c>
      <c r="BP941" s="61"/>
      <c r="CT941" s="61"/>
      <c r="CU941" s="61"/>
      <c r="CV941" s="61"/>
      <c r="CW941" s="61"/>
      <c r="CX941" s="61"/>
      <c r="CY941" s="61"/>
      <c r="CZ941" s="61"/>
      <c r="DA941" s="61"/>
      <c r="DB941" s="61"/>
      <c r="DC941" s="61"/>
      <c r="DD941" s="61"/>
      <c r="DE941" s="61"/>
      <c r="DF941" s="61"/>
      <c r="DG941" s="61"/>
      <c r="DH941" s="61"/>
      <c r="DI941" s="61"/>
      <c r="DJ941" s="61"/>
      <c r="DK941" s="61"/>
      <c r="DL941" s="61"/>
      <c r="DM941" s="61"/>
    </row>
    <row r="942" spans="1:117" s="25" customFormat="1" x14ac:dyDescent="0.2">
      <c r="A942" s="25" t="s">
        <v>76</v>
      </c>
      <c r="B942" s="25" t="s">
        <v>165</v>
      </c>
      <c r="C942" s="25" t="s">
        <v>150</v>
      </c>
      <c r="I942" s="116"/>
      <c r="J942" s="116"/>
      <c r="K942" s="116"/>
      <c r="L942" s="116"/>
      <c r="M942" s="116"/>
      <c r="N942" s="116"/>
      <c r="U942" s="152" t="s">
        <v>348</v>
      </c>
      <c r="V942" s="34" t="s">
        <v>298</v>
      </c>
      <c r="W942" s="152" t="s">
        <v>150</v>
      </c>
      <c r="AL942" s="117"/>
      <c r="AN942" s="35" t="s">
        <v>6571</v>
      </c>
      <c r="AO942" s="35" t="s">
        <v>6564</v>
      </c>
      <c r="AQ942" s="25" t="str">
        <f t="shared" si="105"/>
        <v>-</v>
      </c>
      <c r="BP942" s="61"/>
      <c r="CT942" s="61"/>
      <c r="CU942" s="61"/>
      <c r="CV942" s="61"/>
      <c r="CW942" s="61"/>
      <c r="CX942" s="61"/>
      <c r="CY942" s="61"/>
      <c r="CZ942" s="61"/>
      <c r="DA942" s="61"/>
      <c r="DB942" s="61"/>
      <c r="DC942" s="61"/>
      <c r="DD942" s="61"/>
      <c r="DE942" s="61"/>
      <c r="DF942" s="61"/>
      <c r="DG942" s="61"/>
      <c r="DH942" s="61"/>
      <c r="DI942" s="61"/>
      <c r="DJ942" s="61"/>
      <c r="DK942" s="61"/>
      <c r="DL942" s="61"/>
      <c r="DM942" s="61"/>
    </row>
    <row r="943" spans="1:117" s="25" customFormat="1" x14ac:dyDescent="0.2">
      <c r="A943" s="25" t="s">
        <v>77</v>
      </c>
      <c r="B943" s="25" t="s">
        <v>165</v>
      </c>
      <c r="C943" s="25" t="s">
        <v>151</v>
      </c>
      <c r="I943" s="116"/>
      <c r="J943" s="116"/>
      <c r="K943" s="116"/>
      <c r="L943" s="116"/>
      <c r="M943" s="116"/>
      <c r="N943" s="116"/>
      <c r="U943" s="152" t="s">
        <v>348</v>
      </c>
      <c r="V943" s="34" t="s">
        <v>299</v>
      </c>
      <c r="W943" s="152" t="s">
        <v>151</v>
      </c>
      <c r="AL943" s="117"/>
      <c r="AN943" s="35" t="s">
        <v>6358</v>
      </c>
      <c r="AO943" s="35" t="s">
        <v>6331</v>
      </c>
      <c r="AQ943" s="25" t="str">
        <f t="shared" si="105"/>
        <v>-</v>
      </c>
      <c r="BP943" s="61"/>
      <c r="CT943" s="61"/>
      <c r="CU943" s="61"/>
      <c r="CV943" s="61"/>
      <c r="CW943" s="61"/>
      <c r="CX943" s="61"/>
      <c r="CY943" s="61"/>
      <c r="CZ943" s="61"/>
      <c r="DA943" s="61"/>
      <c r="DB943" s="61"/>
      <c r="DC943" s="61"/>
      <c r="DD943" s="61"/>
      <c r="DE943" s="61"/>
      <c r="DF943" s="61"/>
      <c r="DG943" s="61"/>
      <c r="DH943" s="61"/>
      <c r="DI943" s="61"/>
      <c r="DJ943" s="61"/>
      <c r="DK943" s="61"/>
      <c r="DL943" s="61"/>
      <c r="DM943" s="61"/>
    </row>
    <row r="944" spans="1:117" s="25" customFormat="1" x14ac:dyDescent="0.2">
      <c r="A944" s="25" t="s">
        <v>78</v>
      </c>
      <c r="B944" s="25" t="s">
        <v>165</v>
      </c>
      <c r="C944" s="25" t="s">
        <v>152</v>
      </c>
      <c r="I944" s="116"/>
      <c r="J944" s="116"/>
      <c r="K944" s="116"/>
      <c r="L944" s="116"/>
      <c r="M944" s="116"/>
      <c r="N944" s="116"/>
      <c r="U944" s="152" t="s">
        <v>348</v>
      </c>
      <c r="V944" s="34" t="s">
        <v>300</v>
      </c>
      <c r="W944" s="152" t="s">
        <v>152</v>
      </c>
      <c r="AL944" s="117"/>
      <c r="AN944" s="35" t="s">
        <v>6572</v>
      </c>
      <c r="AO944" s="35" t="s">
        <v>6331</v>
      </c>
      <c r="AQ944" s="25" t="str">
        <f t="shared" si="105"/>
        <v>-</v>
      </c>
      <c r="BP944" s="61"/>
      <c r="CT944" s="61"/>
      <c r="CU944" s="61"/>
      <c r="CV944" s="61"/>
      <c r="CW944" s="61"/>
      <c r="CX944" s="61"/>
      <c r="CY944" s="61"/>
      <c r="CZ944" s="61"/>
      <c r="DA944" s="61"/>
      <c r="DB944" s="61"/>
      <c r="DC944" s="61"/>
      <c r="DD944" s="61"/>
      <c r="DE944" s="61"/>
      <c r="DF944" s="61"/>
      <c r="DG944" s="61"/>
      <c r="DH944" s="61"/>
      <c r="DI944" s="61"/>
      <c r="DJ944" s="61"/>
      <c r="DK944" s="61"/>
      <c r="DL944" s="61"/>
      <c r="DM944" s="61"/>
    </row>
    <row r="945" spans="1:117" s="25" customFormat="1" x14ac:dyDescent="0.2">
      <c r="A945" s="25" t="s">
        <v>79</v>
      </c>
      <c r="B945" s="25" t="s">
        <v>165</v>
      </c>
      <c r="C945" s="25" t="s">
        <v>153</v>
      </c>
      <c r="I945" s="116"/>
      <c r="J945" s="116"/>
      <c r="K945" s="116"/>
      <c r="L945" s="116"/>
      <c r="M945" s="116"/>
      <c r="N945" s="116"/>
      <c r="U945" s="152" t="s">
        <v>348</v>
      </c>
      <c r="V945" s="34" t="s">
        <v>301</v>
      </c>
      <c r="W945" s="152" t="s">
        <v>153</v>
      </c>
      <c r="AL945" s="117"/>
      <c r="AN945" s="35" t="s">
        <v>6348</v>
      </c>
      <c r="AO945" s="35" t="s">
        <v>6331</v>
      </c>
      <c r="AQ945" s="25" t="str">
        <f t="shared" si="105"/>
        <v>-</v>
      </c>
      <c r="BP945" s="61"/>
      <c r="CT945" s="61"/>
      <c r="CU945" s="61"/>
      <c r="CV945" s="61"/>
      <c r="CW945" s="61"/>
      <c r="CX945" s="61"/>
      <c r="CY945" s="61"/>
      <c r="CZ945" s="61"/>
      <c r="DA945" s="61"/>
      <c r="DB945" s="61"/>
      <c r="DC945" s="61"/>
      <c r="DD945" s="61"/>
      <c r="DE945" s="61"/>
      <c r="DF945" s="61"/>
      <c r="DG945" s="61"/>
      <c r="DH945" s="61"/>
      <c r="DI945" s="61"/>
      <c r="DJ945" s="61"/>
      <c r="DK945" s="61"/>
      <c r="DL945" s="61"/>
      <c r="DM945" s="61"/>
    </row>
    <row r="946" spans="1:117" s="25" customFormat="1" x14ac:dyDescent="0.2">
      <c r="A946" s="25" t="s">
        <v>80</v>
      </c>
      <c r="B946" s="25" t="s">
        <v>165</v>
      </c>
      <c r="C946" s="25" t="s">
        <v>154</v>
      </c>
      <c r="I946" s="116"/>
      <c r="J946" s="116"/>
      <c r="K946" s="116"/>
      <c r="L946" s="116"/>
      <c r="M946" s="116"/>
      <c r="N946" s="116"/>
      <c r="U946" s="152" t="s">
        <v>348</v>
      </c>
      <c r="V946" s="34" t="s">
        <v>302</v>
      </c>
      <c r="W946" s="152" t="s">
        <v>154</v>
      </c>
      <c r="AL946" s="117"/>
      <c r="AN946" s="35" t="s">
        <v>6330</v>
      </c>
      <c r="AO946" s="35" t="s">
        <v>6331</v>
      </c>
      <c r="AQ946" s="25" t="str">
        <f t="shared" si="105"/>
        <v>-</v>
      </c>
      <c r="BP946" s="61"/>
      <c r="CT946" s="61"/>
      <c r="CU946" s="61"/>
      <c r="CV946" s="61"/>
      <c r="CW946" s="61"/>
      <c r="CX946" s="61"/>
      <c r="CY946" s="61"/>
      <c r="CZ946" s="61"/>
      <c r="DA946" s="61"/>
      <c r="DB946" s="61"/>
      <c r="DC946" s="61"/>
      <c r="DD946" s="61"/>
      <c r="DE946" s="61"/>
      <c r="DF946" s="61"/>
      <c r="DG946" s="61"/>
      <c r="DH946" s="61"/>
      <c r="DI946" s="61"/>
      <c r="DJ946" s="61"/>
      <c r="DK946" s="61"/>
      <c r="DL946" s="61"/>
      <c r="DM946" s="61"/>
    </row>
    <row r="947" spans="1:117" s="25" customFormat="1" x14ac:dyDescent="0.2">
      <c r="A947" s="25" t="s">
        <v>81</v>
      </c>
      <c r="B947" s="25" t="s">
        <v>165</v>
      </c>
      <c r="C947" s="25" t="s">
        <v>155</v>
      </c>
      <c r="I947" s="116"/>
      <c r="J947" s="116"/>
      <c r="K947" s="116"/>
      <c r="L947" s="116"/>
      <c r="M947" s="116"/>
      <c r="N947" s="116"/>
      <c r="U947" s="152" t="s">
        <v>348</v>
      </c>
      <c r="V947" s="34" t="s">
        <v>303</v>
      </c>
      <c r="W947" s="152" t="s">
        <v>155</v>
      </c>
      <c r="AL947" s="117"/>
      <c r="AN947" s="35" t="s">
        <v>6573</v>
      </c>
      <c r="AO947" s="35" t="s">
        <v>6574</v>
      </c>
      <c r="AQ947" s="25" t="str">
        <f t="shared" si="105"/>
        <v>-</v>
      </c>
      <c r="BP947" s="61"/>
      <c r="CT947" s="61"/>
      <c r="CU947" s="61"/>
      <c r="CV947" s="61"/>
      <c r="CW947" s="61"/>
      <c r="CX947" s="61"/>
      <c r="CY947" s="61"/>
      <c r="CZ947" s="61"/>
      <c r="DA947" s="61"/>
      <c r="DB947" s="61"/>
      <c r="DC947" s="61"/>
      <c r="DD947" s="61"/>
      <c r="DE947" s="61"/>
      <c r="DF947" s="61"/>
      <c r="DG947" s="61"/>
      <c r="DH947" s="61"/>
      <c r="DI947" s="61"/>
      <c r="DJ947" s="61"/>
      <c r="DK947" s="61"/>
      <c r="DL947" s="61"/>
      <c r="DM947" s="61"/>
    </row>
    <row r="948" spans="1:117" s="25" customFormat="1" x14ac:dyDescent="0.2">
      <c r="A948" s="25" t="s">
        <v>82</v>
      </c>
      <c r="B948" s="25" t="s">
        <v>165</v>
      </c>
      <c r="C948" s="25" t="s">
        <v>156</v>
      </c>
      <c r="I948" s="116"/>
      <c r="J948" s="116"/>
      <c r="K948" s="116"/>
      <c r="L948" s="116"/>
      <c r="M948" s="116"/>
      <c r="N948" s="116"/>
      <c r="U948" s="152" t="s">
        <v>348</v>
      </c>
      <c r="V948" s="34" t="s">
        <v>304</v>
      </c>
      <c r="W948" s="152" t="s">
        <v>156</v>
      </c>
      <c r="AL948" s="117"/>
      <c r="AN948" s="35" t="s">
        <v>6575</v>
      </c>
      <c r="AO948" s="35" t="s">
        <v>6574</v>
      </c>
      <c r="AQ948" s="25" t="str">
        <f t="shared" si="105"/>
        <v>-</v>
      </c>
      <c r="BP948" s="61"/>
      <c r="CT948" s="61"/>
      <c r="CU948" s="61"/>
      <c r="CV948" s="61"/>
      <c r="CW948" s="61"/>
      <c r="CX948" s="61"/>
      <c r="CY948" s="61"/>
      <c r="CZ948" s="61"/>
      <c r="DA948" s="61"/>
      <c r="DB948" s="61"/>
      <c r="DC948" s="61"/>
      <c r="DD948" s="61"/>
      <c r="DE948" s="61"/>
      <c r="DF948" s="61"/>
      <c r="DG948" s="61"/>
      <c r="DH948" s="61"/>
      <c r="DI948" s="61"/>
      <c r="DJ948" s="61"/>
      <c r="DK948" s="61"/>
      <c r="DL948" s="61"/>
      <c r="DM948" s="61"/>
    </row>
    <row r="949" spans="1:117" s="25" customFormat="1" x14ac:dyDescent="0.2">
      <c r="A949" s="25" t="s">
        <v>83</v>
      </c>
      <c r="B949" s="25" t="s">
        <v>165</v>
      </c>
      <c r="C949" s="25" t="s">
        <v>157</v>
      </c>
      <c r="I949" s="116"/>
      <c r="J949" s="116"/>
      <c r="K949" s="116"/>
      <c r="L949" s="116"/>
      <c r="M949" s="116"/>
      <c r="N949" s="116"/>
      <c r="U949" s="152" t="s">
        <v>348</v>
      </c>
      <c r="V949" s="34" t="s">
        <v>305</v>
      </c>
      <c r="W949" s="152" t="s">
        <v>157</v>
      </c>
      <c r="AL949" s="117"/>
      <c r="AN949" s="35" t="s">
        <v>6576</v>
      </c>
      <c r="AO949" s="35" t="s">
        <v>6574</v>
      </c>
      <c r="AQ949" s="25" t="str">
        <f t="shared" si="105"/>
        <v>-</v>
      </c>
      <c r="BP949" s="61"/>
      <c r="CT949" s="61"/>
      <c r="CU949" s="61"/>
      <c r="CV949" s="61"/>
      <c r="CW949" s="61"/>
      <c r="CX949" s="61"/>
      <c r="CY949" s="61"/>
      <c r="CZ949" s="61"/>
      <c r="DA949" s="61"/>
      <c r="DB949" s="61"/>
      <c r="DC949" s="61"/>
      <c r="DD949" s="61"/>
      <c r="DE949" s="61"/>
      <c r="DF949" s="61"/>
      <c r="DG949" s="61"/>
      <c r="DH949" s="61"/>
      <c r="DI949" s="61"/>
      <c r="DJ949" s="61"/>
      <c r="DK949" s="61"/>
      <c r="DL949" s="61"/>
      <c r="DM949" s="61"/>
    </row>
    <row r="950" spans="1:117" s="25" customFormat="1" x14ac:dyDescent="0.2">
      <c r="A950" s="25" t="s">
        <v>84</v>
      </c>
      <c r="B950" s="25" t="s">
        <v>165</v>
      </c>
      <c r="C950" s="25" t="s">
        <v>158</v>
      </c>
      <c r="I950" s="116"/>
      <c r="J950" s="116"/>
      <c r="K950" s="116"/>
      <c r="L950" s="116"/>
      <c r="M950" s="116"/>
      <c r="N950" s="116"/>
      <c r="U950" s="152" t="s">
        <v>348</v>
      </c>
      <c r="V950" s="34" t="s">
        <v>306</v>
      </c>
      <c r="W950" s="152" t="s">
        <v>158</v>
      </c>
      <c r="AL950" s="117"/>
      <c r="AN950" s="35" t="s">
        <v>6577</v>
      </c>
      <c r="AO950" s="35" t="s">
        <v>6574</v>
      </c>
      <c r="AQ950" s="25" t="str">
        <f t="shared" si="105"/>
        <v>-</v>
      </c>
      <c r="BP950" s="61"/>
      <c r="CT950" s="61"/>
      <c r="CU950" s="61"/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61"/>
      <c r="DH950" s="61"/>
      <c r="DI950" s="61"/>
      <c r="DJ950" s="61"/>
      <c r="DK950" s="61"/>
      <c r="DL950" s="61"/>
      <c r="DM950" s="61"/>
    </row>
    <row r="951" spans="1:117" s="25" customFormat="1" x14ac:dyDescent="0.2">
      <c r="A951" s="25" t="s">
        <v>85</v>
      </c>
      <c r="B951" s="25" t="s">
        <v>165</v>
      </c>
      <c r="C951" s="25" t="s">
        <v>158</v>
      </c>
      <c r="I951" s="116"/>
      <c r="J951" s="116"/>
      <c r="K951" s="116"/>
      <c r="L951" s="116"/>
      <c r="M951" s="116"/>
      <c r="N951" s="116"/>
      <c r="U951" s="152" t="s">
        <v>349</v>
      </c>
      <c r="V951" s="34" t="s">
        <v>307</v>
      </c>
      <c r="W951" s="152" t="s">
        <v>147</v>
      </c>
      <c r="AL951" s="117"/>
      <c r="AN951" s="35" t="s">
        <v>6336</v>
      </c>
      <c r="AO951" s="35" t="s">
        <v>6337</v>
      </c>
      <c r="AQ951" s="25" t="str">
        <f t="shared" si="105"/>
        <v>-</v>
      </c>
      <c r="BP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61"/>
      <c r="DH951" s="61"/>
      <c r="DI951" s="61"/>
      <c r="DJ951" s="61"/>
      <c r="DK951" s="61"/>
      <c r="DL951" s="61"/>
      <c r="DM951" s="61"/>
    </row>
    <row r="952" spans="1:117" s="25" customFormat="1" x14ac:dyDescent="0.2">
      <c r="A952" s="25" t="s">
        <v>86</v>
      </c>
      <c r="B952" s="25" t="s">
        <v>165</v>
      </c>
      <c r="C952" s="25" t="s">
        <v>147</v>
      </c>
      <c r="I952" s="116"/>
      <c r="J952" s="116"/>
      <c r="K952" s="116"/>
      <c r="L952" s="116"/>
      <c r="M952" s="116"/>
      <c r="N952" s="116"/>
      <c r="U952" s="152" t="s">
        <v>349</v>
      </c>
      <c r="V952" s="34" t="s">
        <v>308</v>
      </c>
      <c r="W952" s="152" t="s">
        <v>148</v>
      </c>
      <c r="AL952" s="117"/>
      <c r="AN952" s="35" t="s">
        <v>6370</v>
      </c>
      <c r="AO952" s="35" t="s">
        <v>6337</v>
      </c>
      <c r="AQ952" s="25" t="str">
        <f t="shared" si="105"/>
        <v>-</v>
      </c>
      <c r="BP952" s="61"/>
      <c r="CT952" s="61"/>
      <c r="CU952" s="61"/>
      <c r="CV952" s="61"/>
      <c r="CW952" s="61"/>
      <c r="CX952" s="61"/>
      <c r="CY952" s="61"/>
      <c r="CZ952" s="61"/>
      <c r="DA952" s="61"/>
      <c r="DB952" s="61"/>
      <c r="DC952" s="61"/>
      <c r="DD952" s="61"/>
      <c r="DE952" s="61"/>
      <c r="DF952" s="61"/>
      <c r="DG952" s="61"/>
      <c r="DH952" s="61"/>
      <c r="DI952" s="61"/>
      <c r="DJ952" s="61"/>
      <c r="DK952" s="61"/>
      <c r="DL952" s="61"/>
      <c r="DM952" s="61"/>
    </row>
    <row r="953" spans="1:117" s="25" customFormat="1" x14ac:dyDescent="0.2">
      <c r="A953" s="25" t="s">
        <v>87</v>
      </c>
      <c r="B953" s="25" t="s">
        <v>165</v>
      </c>
      <c r="C953" s="25" t="s">
        <v>148</v>
      </c>
      <c r="I953" s="116"/>
      <c r="J953" s="116"/>
      <c r="K953" s="116"/>
      <c r="L953" s="116"/>
      <c r="M953" s="116"/>
      <c r="N953" s="116"/>
      <c r="U953" s="152" t="s">
        <v>349</v>
      </c>
      <c r="V953" s="34" t="s">
        <v>309</v>
      </c>
      <c r="W953" s="152" t="s">
        <v>149</v>
      </c>
      <c r="AL953" s="117"/>
      <c r="AN953" s="35" t="s">
        <v>6351</v>
      </c>
      <c r="AO953" s="35" t="s">
        <v>6337</v>
      </c>
      <c r="AQ953" s="25" t="str">
        <f t="shared" si="105"/>
        <v>-</v>
      </c>
      <c r="BP953" s="61"/>
      <c r="CT953" s="61"/>
      <c r="CU953" s="61"/>
      <c r="CV953" s="61"/>
      <c r="CW953" s="61"/>
      <c r="CX953" s="61"/>
      <c r="CY953" s="61"/>
      <c r="CZ953" s="61"/>
      <c r="DA953" s="61"/>
      <c r="DB953" s="61"/>
      <c r="DC953" s="61"/>
      <c r="DD953" s="61"/>
      <c r="DE953" s="61"/>
      <c r="DF953" s="61"/>
      <c r="DG953" s="61"/>
      <c r="DH953" s="61"/>
      <c r="DI953" s="61"/>
      <c r="DJ953" s="61"/>
      <c r="DK953" s="61"/>
      <c r="DL953" s="61"/>
      <c r="DM953" s="61"/>
    </row>
    <row r="954" spans="1:117" s="25" customFormat="1" x14ac:dyDescent="0.2">
      <c r="A954" s="25" t="s">
        <v>88</v>
      </c>
      <c r="B954" s="25" t="s">
        <v>165</v>
      </c>
      <c r="C954" s="25" t="s">
        <v>149</v>
      </c>
      <c r="I954" s="116"/>
      <c r="J954" s="116"/>
      <c r="K954" s="116"/>
      <c r="L954" s="116"/>
      <c r="M954" s="116"/>
      <c r="N954" s="116"/>
      <c r="U954" s="152" t="s">
        <v>349</v>
      </c>
      <c r="V954" s="34" t="s">
        <v>310</v>
      </c>
      <c r="W954" s="152" t="s">
        <v>150</v>
      </c>
      <c r="AL954" s="117"/>
      <c r="AN954" s="35" t="s">
        <v>6578</v>
      </c>
      <c r="AO954" s="35" t="s">
        <v>6337</v>
      </c>
      <c r="AQ954" s="25" t="str">
        <f t="shared" si="105"/>
        <v>-</v>
      </c>
      <c r="BP954" s="61"/>
      <c r="CT954" s="61"/>
      <c r="CU954" s="61"/>
      <c r="CV954" s="61"/>
      <c r="CW954" s="61"/>
      <c r="CX954" s="61"/>
      <c r="CY954" s="61"/>
      <c r="CZ954" s="61"/>
      <c r="DA954" s="61"/>
      <c r="DB954" s="61"/>
      <c r="DC954" s="61"/>
      <c r="DD954" s="61"/>
      <c r="DE954" s="61"/>
      <c r="DF954" s="61"/>
      <c r="DG954" s="61"/>
      <c r="DH954" s="61"/>
      <c r="DI954" s="61"/>
      <c r="DJ954" s="61"/>
      <c r="DK954" s="61"/>
      <c r="DL954" s="61"/>
      <c r="DM954" s="61"/>
    </row>
    <row r="955" spans="1:117" s="25" customFormat="1" x14ac:dyDescent="0.2">
      <c r="A955" s="25" t="s">
        <v>89</v>
      </c>
      <c r="B955" s="25" t="s">
        <v>165</v>
      </c>
      <c r="C955" s="25" t="s">
        <v>150</v>
      </c>
      <c r="I955" s="116"/>
      <c r="J955" s="116"/>
      <c r="K955" s="116"/>
      <c r="L955" s="116"/>
      <c r="M955" s="116"/>
      <c r="N955" s="116"/>
      <c r="U955" s="152" t="s">
        <v>349</v>
      </c>
      <c r="V955" s="34" t="s">
        <v>311</v>
      </c>
      <c r="W955" s="152" t="s">
        <v>151</v>
      </c>
      <c r="AL955" s="117"/>
      <c r="AN955" s="35" t="s">
        <v>6579</v>
      </c>
      <c r="AO955" s="35" t="s">
        <v>6580</v>
      </c>
      <c r="AQ955" s="25" t="str">
        <f t="shared" si="105"/>
        <v>-</v>
      </c>
      <c r="BP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/>
      <c r="DE955" s="61"/>
      <c r="DF955" s="61"/>
      <c r="DG955" s="61"/>
      <c r="DH955" s="61"/>
      <c r="DI955" s="61"/>
      <c r="DJ955" s="61"/>
      <c r="DK955" s="61"/>
      <c r="DL955" s="61"/>
      <c r="DM955" s="61"/>
    </row>
    <row r="956" spans="1:117" s="25" customFormat="1" x14ac:dyDescent="0.2">
      <c r="A956" s="25" t="s">
        <v>90</v>
      </c>
      <c r="B956" s="25" t="s">
        <v>165</v>
      </c>
      <c r="C956" s="25" t="s">
        <v>151</v>
      </c>
      <c r="I956" s="116"/>
      <c r="J956" s="116"/>
      <c r="K956" s="116"/>
      <c r="L956" s="116"/>
      <c r="M956" s="116"/>
      <c r="N956" s="116"/>
      <c r="U956" s="152" t="s">
        <v>349</v>
      </c>
      <c r="V956" s="34" t="s">
        <v>312</v>
      </c>
      <c r="W956" s="152" t="s">
        <v>152</v>
      </c>
      <c r="AL956" s="117"/>
      <c r="AN956" s="35" t="s">
        <v>6581</v>
      </c>
      <c r="AO956" s="35" t="s">
        <v>6580</v>
      </c>
      <c r="AQ956" s="25" t="str">
        <f t="shared" si="105"/>
        <v>-</v>
      </c>
      <c r="BP956" s="61"/>
      <c r="CT956" s="61"/>
      <c r="CU956" s="61"/>
      <c r="CV956" s="61"/>
      <c r="CW956" s="61"/>
      <c r="CX956" s="61"/>
      <c r="CY956" s="61"/>
      <c r="CZ956" s="61"/>
      <c r="DA956" s="61"/>
      <c r="DB956" s="61"/>
      <c r="DC956" s="61"/>
      <c r="DD956" s="61"/>
      <c r="DE956" s="61"/>
      <c r="DF956" s="61"/>
      <c r="DG956" s="61"/>
      <c r="DH956" s="61"/>
      <c r="DI956" s="61"/>
      <c r="DJ956" s="61"/>
      <c r="DK956" s="61"/>
      <c r="DL956" s="61"/>
      <c r="DM956" s="61"/>
    </row>
    <row r="957" spans="1:117" s="25" customFormat="1" x14ac:dyDescent="0.2">
      <c r="A957" s="25" t="s">
        <v>91</v>
      </c>
      <c r="B957" s="25" t="s">
        <v>165</v>
      </c>
      <c r="C957" s="25" t="s">
        <v>152</v>
      </c>
      <c r="I957" s="116"/>
      <c r="J957" s="116"/>
      <c r="K957" s="116"/>
      <c r="L957" s="116"/>
      <c r="M957" s="116"/>
      <c r="N957" s="116"/>
      <c r="U957" s="152" t="s">
        <v>349</v>
      </c>
      <c r="V957" s="34" t="s">
        <v>313</v>
      </c>
      <c r="W957" s="152" t="s">
        <v>153</v>
      </c>
      <c r="AL957" s="117"/>
      <c r="AN957" s="35" t="s">
        <v>6582</v>
      </c>
      <c r="AO957" s="35" t="s">
        <v>6580</v>
      </c>
      <c r="AQ957" s="25" t="str">
        <f t="shared" si="105"/>
        <v>-</v>
      </c>
      <c r="BP957" s="61"/>
      <c r="CT957" s="61"/>
      <c r="CU957" s="61"/>
      <c r="CV957" s="61"/>
      <c r="CW957" s="61"/>
      <c r="CX957" s="61"/>
      <c r="CY957" s="61"/>
      <c r="CZ957" s="61"/>
      <c r="DA957" s="61"/>
      <c r="DB957" s="61"/>
      <c r="DC957" s="61"/>
      <c r="DD957" s="61"/>
      <c r="DE957" s="61"/>
      <c r="DF957" s="61"/>
      <c r="DG957" s="61"/>
      <c r="DH957" s="61"/>
      <c r="DI957" s="61"/>
      <c r="DJ957" s="61"/>
      <c r="DK957" s="61"/>
      <c r="DL957" s="61"/>
      <c r="DM957" s="61"/>
    </row>
    <row r="958" spans="1:117" s="25" customFormat="1" x14ac:dyDescent="0.2">
      <c r="A958" s="25" t="s">
        <v>92</v>
      </c>
      <c r="B958" s="25" t="s">
        <v>165</v>
      </c>
      <c r="C958" s="25" t="s">
        <v>153</v>
      </c>
      <c r="I958" s="116"/>
      <c r="J958" s="116"/>
      <c r="K958" s="116"/>
      <c r="L958" s="116"/>
      <c r="M958" s="116"/>
      <c r="N958" s="116"/>
      <c r="U958" s="152" t="s">
        <v>349</v>
      </c>
      <c r="V958" s="34" t="s">
        <v>314</v>
      </c>
      <c r="W958" s="152" t="s">
        <v>154</v>
      </c>
      <c r="AL958" s="117"/>
      <c r="AN958" s="35" t="s">
        <v>6583</v>
      </c>
      <c r="AO958" s="35" t="s">
        <v>6580</v>
      </c>
      <c r="AQ958" s="25" t="str">
        <f t="shared" si="105"/>
        <v>-</v>
      </c>
      <c r="BP958" s="61"/>
      <c r="CT958" s="61"/>
      <c r="CU958" s="61"/>
      <c r="CV958" s="61"/>
      <c r="CW958" s="61"/>
      <c r="CX958" s="61"/>
      <c r="CY958" s="61"/>
      <c r="CZ958" s="61"/>
      <c r="DA958" s="61"/>
      <c r="DB958" s="61"/>
      <c r="DC958" s="61"/>
      <c r="DD958" s="61"/>
      <c r="DE958" s="61"/>
      <c r="DF958" s="61"/>
      <c r="DG958" s="61"/>
      <c r="DH958" s="61"/>
      <c r="DI958" s="61"/>
      <c r="DJ958" s="61"/>
      <c r="DK958" s="61"/>
      <c r="DL958" s="61"/>
      <c r="DM958" s="61"/>
    </row>
    <row r="959" spans="1:117" s="25" customFormat="1" x14ac:dyDescent="0.2">
      <c r="A959" s="25" t="s">
        <v>93</v>
      </c>
      <c r="B959" s="25" t="s">
        <v>165</v>
      </c>
      <c r="C959" s="25" t="s">
        <v>154</v>
      </c>
      <c r="I959" s="116"/>
      <c r="J959" s="116"/>
      <c r="K959" s="116"/>
      <c r="L959" s="116"/>
      <c r="M959" s="116"/>
      <c r="N959" s="116"/>
      <c r="U959" s="152" t="s">
        <v>349</v>
      </c>
      <c r="V959" s="34" t="s">
        <v>315</v>
      </c>
      <c r="W959" s="152" t="s">
        <v>155</v>
      </c>
      <c r="AL959" s="117"/>
      <c r="AN959" s="35" t="s">
        <v>6369</v>
      </c>
      <c r="AO959" s="35" t="s">
        <v>4938</v>
      </c>
      <c r="AQ959" s="25" t="str">
        <f t="shared" si="105"/>
        <v>-</v>
      </c>
      <c r="BP959" s="61"/>
      <c r="CT959" s="61"/>
      <c r="CU959" s="61"/>
      <c r="CV959" s="61"/>
      <c r="CW959" s="61"/>
      <c r="CX959" s="61"/>
      <c r="CY959" s="61"/>
      <c r="CZ959" s="61"/>
      <c r="DA959" s="61"/>
      <c r="DB959" s="61"/>
      <c r="DC959" s="61"/>
      <c r="DD959" s="61"/>
      <c r="DE959" s="61"/>
      <c r="DF959" s="61"/>
      <c r="DG959" s="61"/>
      <c r="DH959" s="61"/>
      <c r="DI959" s="61"/>
      <c r="DJ959" s="61"/>
      <c r="DK959" s="61"/>
      <c r="DL959" s="61"/>
      <c r="DM959" s="61"/>
    </row>
    <row r="960" spans="1:117" s="25" customFormat="1" x14ac:dyDescent="0.2">
      <c r="A960" s="25" t="s">
        <v>94</v>
      </c>
      <c r="B960" s="25" t="s">
        <v>165</v>
      </c>
      <c r="C960" s="25" t="s">
        <v>155</v>
      </c>
      <c r="I960" s="116"/>
      <c r="J960" s="116"/>
      <c r="K960" s="116"/>
      <c r="L960" s="116"/>
      <c r="M960" s="116"/>
      <c r="N960" s="116"/>
      <c r="U960" s="152" t="s">
        <v>349</v>
      </c>
      <c r="V960" s="34" t="s">
        <v>316</v>
      </c>
      <c r="W960" s="152" t="s">
        <v>156</v>
      </c>
      <c r="AL960" s="117"/>
      <c r="AN960" s="35" t="s">
        <v>6356</v>
      </c>
      <c r="AO960" s="35" t="s">
        <v>4938</v>
      </c>
      <c r="AQ960" s="25" t="str">
        <f t="shared" si="105"/>
        <v>-</v>
      </c>
      <c r="BP960" s="61"/>
      <c r="CT960" s="61"/>
      <c r="CU960" s="61"/>
      <c r="CV960" s="61"/>
      <c r="CW960" s="61"/>
      <c r="CX960" s="61"/>
      <c r="CY960" s="61"/>
      <c r="CZ960" s="61"/>
      <c r="DA960" s="61"/>
      <c r="DB960" s="61"/>
      <c r="DC960" s="61"/>
      <c r="DD960" s="61"/>
      <c r="DE960" s="61"/>
      <c r="DF960" s="61"/>
      <c r="DG960" s="61"/>
      <c r="DH960" s="61"/>
      <c r="DI960" s="61"/>
      <c r="DJ960" s="61"/>
      <c r="DK960" s="61"/>
      <c r="DL960" s="61"/>
      <c r="DM960" s="61"/>
    </row>
    <row r="961" spans="1:117" s="25" customFormat="1" x14ac:dyDescent="0.2">
      <c r="A961" s="25" t="s">
        <v>95</v>
      </c>
      <c r="B961" s="25" t="s">
        <v>165</v>
      </c>
      <c r="C961" s="25" t="s">
        <v>156</v>
      </c>
      <c r="I961" s="116"/>
      <c r="J961" s="116"/>
      <c r="K961" s="116"/>
      <c r="L961" s="116"/>
      <c r="M961" s="116"/>
      <c r="N961" s="116"/>
      <c r="U961" s="152" t="s">
        <v>349</v>
      </c>
      <c r="V961" s="34" t="s">
        <v>317</v>
      </c>
      <c r="W961" s="152" t="s">
        <v>157</v>
      </c>
      <c r="AL961" s="117"/>
      <c r="AN961" s="35" t="s">
        <v>6584</v>
      </c>
      <c r="AO961" s="35" t="s">
        <v>4938</v>
      </c>
      <c r="AQ961" s="25" t="str">
        <f t="shared" si="105"/>
        <v>-</v>
      </c>
      <c r="BP961" s="61"/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61"/>
      <c r="DH961" s="61"/>
      <c r="DI961" s="61"/>
      <c r="DJ961" s="61"/>
      <c r="DK961" s="61"/>
      <c r="DL961" s="61"/>
      <c r="DM961" s="61"/>
    </row>
    <row r="962" spans="1:117" s="25" customFormat="1" x14ac:dyDescent="0.2">
      <c r="A962" s="25" t="s">
        <v>96</v>
      </c>
      <c r="B962" s="25" t="s">
        <v>165</v>
      </c>
      <c r="C962" s="25" t="s">
        <v>157</v>
      </c>
      <c r="I962" s="116"/>
      <c r="J962" s="116"/>
      <c r="K962" s="116"/>
      <c r="L962" s="116"/>
      <c r="M962" s="116"/>
      <c r="N962" s="116"/>
      <c r="U962" s="152" t="s">
        <v>349</v>
      </c>
      <c r="V962" s="34" t="s">
        <v>318</v>
      </c>
      <c r="W962" s="152" t="s">
        <v>158</v>
      </c>
      <c r="AL962" s="117"/>
      <c r="AN962" s="35" t="s">
        <v>6585</v>
      </c>
      <c r="AO962" s="35" t="s">
        <v>4938</v>
      </c>
      <c r="AQ962" s="25" t="str">
        <f t="shared" si="105"/>
        <v>-</v>
      </c>
      <c r="BP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/>
      <c r="DE962" s="61"/>
      <c r="DF962" s="61"/>
      <c r="DG962" s="61"/>
      <c r="DH962" s="61"/>
      <c r="DI962" s="61"/>
      <c r="DJ962" s="61"/>
      <c r="DK962" s="61"/>
      <c r="DL962" s="61"/>
      <c r="DM962" s="61"/>
    </row>
    <row r="963" spans="1:117" s="25" customFormat="1" x14ac:dyDescent="0.2">
      <c r="A963" s="25" t="s">
        <v>97</v>
      </c>
      <c r="B963" s="25" t="s">
        <v>165</v>
      </c>
      <c r="C963" s="25" t="s">
        <v>157</v>
      </c>
      <c r="I963" s="116"/>
      <c r="J963" s="116"/>
      <c r="K963" s="116"/>
      <c r="L963" s="116"/>
      <c r="M963" s="116"/>
      <c r="N963" s="116"/>
      <c r="U963" s="25" t="s">
        <v>4953</v>
      </c>
      <c r="V963" s="25" t="s">
        <v>157</v>
      </c>
      <c r="W963" s="25" t="s">
        <v>157</v>
      </c>
      <c r="AL963" s="117"/>
      <c r="AN963" s="35" t="s">
        <v>6586</v>
      </c>
      <c r="AO963" s="35" t="s">
        <v>6587</v>
      </c>
      <c r="AQ963" s="25" t="str">
        <f t="shared" si="105"/>
        <v>-</v>
      </c>
      <c r="BP963" s="61"/>
      <c r="CT963" s="61"/>
      <c r="CU963" s="61"/>
      <c r="CV963" s="61"/>
      <c r="CW963" s="61"/>
      <c r="CX963" s="61"/>
      <c r="CY963" s="61"/>
      <c r="CZ963" s="61"/>
      <c r="DA963" s="61"/>
      <c r="DB963" s="61"/>
      <c r="DC963" s="61"/>
      <c r="DD963" s="61"/>
      <c r="DE963" s="61"/>
      <c r="DF963" s="61"/>
      <c r="DG963" s="61"/>
      <c r="DH963" s="61"/>
      <c r="DI963" s="61"/>
      <c r="DJ963" s="61"/>
      <c r="DK963" s="61"/>
      <c r="DL963" s="61"/>
      <c r="DM963" s="61"/>
    </row>
    <row r="964" spans="1:117" s="25" customFormat="1" x14ac:dyDescent="0.2">
      <c r="A964" s="25" t="s">
        <v>98</v>
      </c>
      <c r="B964" s="25" t="s">
        <v>165</v>
      </c>
      <c r="C964" s="25" t="s">
        <v>158</v>
      </c>
      <c r="I964" s="116"/>
      <c r="J964" s="116"/>
      <c r="K964" s="116"/>
      <c r="L964" s="116"/>
      <c r="M964" s="116"/>
      <c r="N964" s="116"/>
      <c r="U964" s="25" t="s">
        <v>4953</v>
      </c>
      <c r="V964" s="25" t="s">
        <v>156</v>
      </c>
      <c r="W964" s="25" t="s">
        <v>158</v>
      </c>
      <c r="AL964" s="117"/>
      <c r="AN964" s="35" t="s">
        <v>6588</v>
      </c>
      <c r="AO964" s="35" t="s">
        <v>6587</v>
      </c>
      <c r="AQ964" s="25" t="str">
        <f t="shared" si="105"/>
        <v>-</v>
      </c>
      <c r="BP964" s="61"/>
      <c r="CT964" s="61"/>
      <c r="CU964" s="61"/>
      <c r="CV964" s="61"/>
      <c r="CW964" s="61"/>
      <c r="CX964" s="61"/>
      <c r="CY964" s="61"/>
      <c r="CZ964" s="61"/>
      <c r="DA964" s="61"/>
      <c r="DB964" s="61"/>
      <c r="DC964" s="61"/>
      <c r="DD964" s="61"/>
      <c r="DE964" s="61"/>
      <c r="DF964" s="61"/>
      <c r="DG964" s="61"/>
      <c r="DH964" s="61"/>
      <c r="DI964" s="61"/>
      <c r="DJ964" s="61"/>
      <c r="DK964" s="61"/>
      <c r="DL964" s="61"/>
      <c r="DM964" s="61"/>
    </row>
    <row r="965" spans="1:117" s="25" customFormat="1" x14ac:dyDescent="0.2">
      <c r="A965" s="25" t="s">
        <v>99</v>
      </c>
      <c r="B965" s="25" t="s">
        <v>165</v>
      </c>
      <c r="C965" s="25" t="s">
        <v>147</v>
      </c>
      <c r="I965" s="116"/>
      <c r="J965" s="116"/>
      <c r="K965" s="116"/>
      <c r="L965" s="116"/>
      <c r="M965" s="116"/>
      <c r="N965" s="116"/>
      <c r="U965" s="25" t="s">
        <v>4953</v>
      </c>
      <c r="V965" s="25" t="s">
        <v>155</v>
      </c>
      <c r="W965" s="25" t="s">
        <v>147</v>
      </c>
      <c r="AL965" s="117"/>
      <c r="AN965" s="35" t="s">
        <v>6589</v>
      </c>
      <c r="AO965" s="35" t="s">
        <v>6587</v>
      </c>
      <c r="AQ965" s="25" t="str">
        <f t="shared" si="105"/>
        <v>-</v>
      </c>
      <c r="BP965" s="61"/>
      <c r="CT965" s="61"/>
      <c r="CU965" s="61"/>
      <c r="CV965" s="61"/>
      <c r="CW965" s="61"/>
      <c r="CX965" s="61"/>
      <c r="CY965" s="61"/>
      <c r="CZ965" s="61"/>
      <c r="DA965" s="61"/>
      <c r="DB965" s="61"/>
      <c r="DC965" s="61"/>
      <c r="DD965" s="61"/>
      <c r="DE965" s="61"/>
      <c r="DF965" s="61"/>
      <c r="DG965" s="61"/>
      <c r="DH965" s="61"/>
      <c r="DI965" s="61"/>
      <c r="DJ965" s="61"/>
      <c r="DK965" s="61"/>
      <c r="DL965" s="61"/>
      <c r="DM965" s="61"/>
    </row>
    <row r="966" spans="1:117" s="25" customFormat="1" x14ac:dyDescent="0.2">
      <c r="A966" s="25" t="s">
        <v>100</v>
      </c>
      <c r="B966" s="25" t="s">
        <v>165</v>
      </c>
      <c r="C966" s="25" t="s">
        <v>148</v>
      </c>
      <c r="I966" s="116"/>
      <c r="J966" s="116"/>
      <c r="K966" s="116"/>
      <c r="L966" s="116"/>
      <c r="M966" s="116"/>
      <c r="N966" s="116"/>
      <c r="U966" s="25" t="s">
        <v>4953</v>
      </c>
      <c r="V966" s="25" t="s">
        <v>154</v>
      </c>
      <c r="W966" s="25" t="s">
        <v>148</v>
      </c>
      <c r="AL966" s="117"/>
      <c r="AN966" s="35" t="s">
        <v>6590</v>
      </c>
      <c r="AO966" s="35" t="s">
        <v>6587</v>
      </c>
      <c r="AQ966" s="25" t="str">
        <f t="shared" si="105"/>
        <v>-</v>
      </c>
      <c r="BP966" s="61"/>
      <c r="CT966" s="61"/>
      <c r="CU966" s="61"/>
      <c r="CV966" s="61"/>
      <c r="CW966" s="61"/>
      <c r="CX966" s="61"/>
      <c r="CY966" s="61"/>
      <c r="CZ966" s="61"/>
      <c r="DA966" s="61"/>
      <c r="DB966" s="61"/>
      <c r="DC966" s="61"/>
      <c r="DD966" s="61"/>
      <c r="DE966" s="61"/>
      <c r="DF966" s="61"/>
      <c r="DG966" s="61"/>
      <c r="DH966" s="61"/>
      <c r="DI966" s="61"/>
      <c r="DJ966" s="61"/>
      <c r="DK966" s="61"/>
      <c r="DL966" s="61"/>
      <c r="DM966" s="61"/>
    </row>
    <row r="967" spans="1:117" s="25" customFormat="1" x14ac:dyDescent="0.2">
      <c r="A967" s="25" t="s">
        <v>101</v>
      </c>
      <c r="B967" s="25" t="s">
        <v>165</v>
      </c>
      <c r="C967" s="25" t="s">
        <v>149</v>
      </c>
      <c r="I967" s="116"/>
      <c r="J967" s="116"/>
      <c r="K967" s="116"/>
      <c r="L967" s="116"/>
      <c r="M967" s="116"/>
      <c r="N967" s="116"/>
      <c r="U967" s="25" t="s">
        <v>4953</v>
      </c>
      <c r="V967" s="25" t="s">
        <v>153</v>
      </c>
      <c r="W967" s="25" t="s">
        <v>149</v>
      </c>
      <c r="AL967" s="117"/>
      <c r="AN967" s="35" t="s">
        <v>6591</v>
      </c>
      <c r="AO967" s="35" t="s">
        <v>6587</v>
      </c>
      <c r="AQ967" s="25" t="str">
        <f t="shared" si="105"/>
        <v>-</v>
      </c>
      <c r="BP967" s="61"/>
      <c r="CT967" s="61"/>
      <c r="CU967" s="61"/>
      <c r="CV967" s="61"/>
      <c r="CW967" s="61"/>
      <c r="CX967" s="61"/>
      <c r="CY967" s="61"/>
      <c r="CZ967" s="61"/>
      <c r="DA967" s="61"/>
      <c r="DB967" s="61"/>
      <c r="DC967" s="61"/>
      <c r="DD967" s="61"/>
      <c r="DE967" s="61"/>
      <c r="DF967" s="61"/>
      <c r="DG967" s="61"/>
      <c r="DH967" s="61"/>
      <c r="DI967" s="61"/>
      <c r="DJ967" s="61"/>
      <c r="DK967" s="61"/>
      <c r="DL967" s="61"/>
      <c r="DM967" s="61"/>
    </row>
    <row r="968" spans="1:117" s="25" customFormat="1" x14ac:dyDescent="0.2">
      <c r="A968" s="25" t="s">
        <v>102</v>
      </c>
      <c r="B968" s="25" t="s">
        <v>165</v>
      </c>
      <c r="C968" s="25" t="s">
        <v>150</v>
      </c>
      <c r="I968" s="116"/>
      <c r="J968" s="116"/>
      <c r="K968" s="116"/>
      <c r="L968" s="116"/>
      <c r="M968" s="116"/>
      <c r="N968" s="116"/>
      <c r="U968" s="25" t="s">
        <v>4953</v>
      </c>
      <c r="V968" s="25" t="s">
        <v>152</v>
      </c>
      <c r="W968" s="25" t="s">
        <v>150</v>
      </c>
      <c r="AL968" s="117"/>
      <c r="AN968" s="35" t="s">
        <v>6592</v>
      </c>
      <c r="AO968" s="35" t="s">
        <v>6587</v>
      </c>
      <c r="AQ968" s="25" t="str">
        <f t="shared" si="105"/>
        <v>-</v>
      </c>
      <c r="BP968" s="61"/>
      <c r="CT968" s="61"/>
      <c r="CU968" s="61"/>
      <c r="CV968" s="61"/>
      <c r="CW968" s="61"/>
      <c r="CX968" s="61"/>
      <c r="CY968" s="61"/>
      <c r="CZ968" s="61"/>
      <c r="DA968" s="61"/>
      <c r="DB968" s="61"/>
      <c r="DC968" s="61"/>
      <c r="DD968" s="61"/>
      <c r="DE968" s="61"/>
      <c r="DF968" s="61"/>
      <c r="DG968" s="61"/>
      <c r="DH968" s="61"/>
      <c r="DI968" s="61"/>
      <c r="DJ968" s="61"/>
      <c r="DK968" s="61"/>
      <c r="DL968" s="61"/>
      <c r="DM968" s="61"/>
    </row>
    <row r="969" spans="1:117" s="25" customFormat="1" x14ac:dyDescent="0.2">
      <c r="A969" s="25" t="s">
        <v>103</v>
      </c>
      <c r="B969" s="25" t="s">
        <v>165</v>
      </c>
      <c r="C969" s="25" t="s">
        <v>151</v>
      </c>
      <c r="I969" s="116"/>
      <c r="J969" s="116"/>
      <c r="K969" s="116"/>
      <c r="L969" s="116"/>
      <c r="M969" s="116"/>
      <c r="N969" s="116"/>
      <c r="U969" s="25" t="s">
        <v>4953</v>
      </c>
      <c r="V969" s="25" t="s">
        <v>151</v>
      </c>
      <c r="W969" s="25" t="s">
        <v>151</v>
      </c>
      <c r="AL969" s="117"/>
      <c r="AN969" s="35" t="s">
        <v>6593</v>
      </c>
      <c r="AO969" s="35" t="s">
        <v>6587</v>
      </c>
      <c r="AQ969" s="25" t="str">
        <f t="shared" si="105"/>
        <v>-</v>
      </c>
      <c r="BP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61"/>
      <c r="DH969" s="61"/>
      <c r="DI969" s="61"/>
      <c r="DJ969" s="61"/>
      <c r="DK969" s="61"/>
      <c r="DL969" s="61"/>
      <c r="DM969" s="61"/>
    </row>
    <row r="970" spans="1:117" s="25" customFormat="1" x14ac:dyDescent="0.2">
      <c r="A970" s="25" t="s">
        <v>104</v>
      </c>
      <c r="B970" s="25" t="s">
        <v>165</v>
      </c>
      <c r="C970" s="25" t="s">
        <v>152</v>
      </c>
      <c r="I970" s="116"/>
      <c r="J970" s="116"/>
      <c r="K970" s="116"/>
      <c r="L970" s="116"/>
      <c r="M970" s="116"/>
      <c r="N970" s="116"/>
      <c r="U970" s="25" t="s">
        <v>4953</v>
      </c>
      <c r="V970" s="25" t="s">
        <v>150</v>
      </c>
      <c r="W970" s="25" t="s">
        <v>152</v>
      </c>
      <c r="AL970" s="117"/>
      <c r="AN970" s="35" t="s">
        <v>6594</v>
      </c>
      <c r="AO970" s="35" t="s">
        <v>6587</v>
      </c>
      <c r="AQ970" s="25" t="str">
        <f t="shared" si="105"/>
        <v>-</v>
      </c>
      <c r="BP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61"/>
      <c r="DH970" s="61"/>
      <c r="DI970" s="61"/>
      <c r="DJ970" s="61"/>
      <c r="DK970" s="61"/>
      <c r="DL970" s="61"/>
      <c r="DM970" s="61"/>
    </row>
    <row r="971" spans="1:117" s="25" customFormat="1" x14ac:dyDescent="0.2">
      <c r="A971" s="25" t="s">
        <v>105</v>
      </c>
      <c r="B971" s="25" t="s">
        <v>165</v>
      </c>
      <c r="C971" s="25" t="s">
        <v>153</v>
      </c>
      <c r="I971" s="116"/>
      <c r="J971" s="116"/>
      <c r="K971" s="116"/>
      <c r="L971" s="116"/>
      <c r="M971" s="116"/>
      <c r="N971" s="116"/>
      <c r="U971" s="25" t="s">
        <v>4953</v>
      </c>
      <c r="V971" s="25" t="s">
        <v>149</v>
      </c>
      <c r="W971" s="25" t="s">
        <v>153</v>
      </c>
      <c r="AL971" s="117"/>
      <c r="AN971" s="35" t="s">
        <v>6595</v>
      </c>
      <c r="AO971" s="35" t="s">
        <v>6596</v>
      </c>
      <c r="AQ971" s="25" t="str">
        <f t="shared" si="105"/>
        <v>-</v>
      </c>
      <c r="BP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61"/>
      <c r="DH971" s="61"/>
      <c r="DI971" s="61"/>
      <c r="DJ971" s="61"/>
      <c r="DK971" s="61"/>
      <c r="DL971" s="61"/>
      <c r="DM971" s="61"/>
    </row>
    <row r="972" spans="1:117" s="25" customFormat="1" x14ac:dyDescent="0.2">
      <c r="A972" s="25" t="s">
        <v>106</v>
      </c>
      <c r="B972" s="25" t="s">
        <v>165</v>
      </c>
      <c r="C972" s="25" t="s">
        <v>154</v>
      </c>
      <c r="I972" s="116"/>
      <c r="J972" s="116"/>
      <c r="K972" s="116"/>
      <c r="L972" s="116"/>
      <c r="M972" s="116"/>
      <c r="N972" s="116"/>
      <c r="U972" s="25" t="s">
        <v>4953</v>
      </c>
      <c r="V972" s="25" t="s">
        <v>148</v>
      </c>
      <c r="W972" s="25" t="s">
        <v>154</v>
      </c>
      <c r="AL972" s="117"/>
      <c r="AN972" s="35" t="s">
        <v>6597</v>
      </c>
      <c r="AO972" s="35" t="s">
        <v>6596</v>
      </c>
      <c r="AQ972" s="25" t="str">
        <f t="shared" si="105"/>
        <v>-</v>
      </c>
      <c r="BP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/>
      <c r="DJ972" s="61"/>
      <c r="DK972" s="61"/>
      <c r="DL972" s="61"/>
      <c r="DM972" s="61"/>
    </row>
    <row r="973" spans="1:117" s="25" customFormat="1" x14ac:dyDescent="0.2">
      <c r="A973" s="25" t="s">
        <v>107</v>
      </c>
      <c r="B973" s="25" t="s">
        <v>165</v>
      </c>
      <c r="C973" s="25" t="s">
        <v>155</v>
      </c>
      <c r="I973" s="116"/>
      <c r="J973" s="116"/>
      <c r="K973" s="116"/>
      <c r="L973" s="116"/>
      <c r="M973" s="116"/>
      <c r="N973" s="116"/>
      <c r="U973" s="25" t="s">
        <v>4953</v>
      </c>
      <c r="V973" s="25" t="s">
        <v>147</v>
      </c>
      <c r="W973" s="25" t="s">
        <v>155</v>
      </c>
      <c r="AL973" s="117"/>
      <c r="AN973" s="35" t="s">
        <v>6598</v>
      </c>
      <c r="AO973" s="35" t="s">
        <v>6596</v>
      </c>
      <c r="AQ973" s="25" t="str">
        <f t="shared" si="105"/>
        <v>-</v>
      </c>
      <c r="BP973" s="61"/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/>
      <c r="DJ973" s="61"/>
      <c r="DK973" s="61"/>
      <c r="DL973" s="61"/>
      <c r="DM973" s="61"/>
    </row>
    <row r="974" spans="1:117" s="25" customFormat="1" x14ac:dyDescent="0.2">
      <c r="A974" s="25" t="s">
        <v>108</v>
      </c>
      <c r="B974" s="25" t="s">
        <v>165</v>
      </c>
      <c r="C974" s="25" t="s">
        <v>156</v>
      </c>
      <c r="I974" s="116"/>
      <c r="J974" s="116"/>
      <c r="K974" s="116"/>
      <c r="L974" s="116"/>
      <c r="M974" s="116"/>
      <c r="N974" s="116"/>
      <c r="U974" s="25" t="s">
        <v>4953</v>
      </c>
      <c r="V974" s="25" t="s">
        <v>158</v>
      </c>
      <c r="W974" s="25" t="s">
        <v>156</v>
      </c>
      <c r="AL974" s="117"/>
      <c r="AN974" s="35" t="s">
        <v>6599</v>
      </c>
      <c r="AO974" s="35" t="s">
        <v>6596</v>
      </c>
      <c r="AQ974" s="25" t="str">
        <f t="shared" si="105"/>
        <v>-</v>
      </c>
      <c r="BP974" s="61"/>
      <c r="CT974" s="61"/>
      <c r="CU974" s="61"/>
      <c r="CV974" s="61"/>
      <c r="CW974" s="61"/>
      <c r="CX974" s="61"/>
      <c r="CY974" s="61"/>
      <c r="CZ974" s="61"/>
      <c r="DA974" s="61"/>
      <c r="DB974" s="61"/>
      <c r="DC974" s="61"/>
      <c r="DD974" s="61"/>
      <c r="DE974" s="61"/>
      <c r="DF974" s="61"/>
      <c r="DG974" s="61"/>
      <c r="DH974" s="61"/>
      <c r="DI974" s="61"/>
      <c r="DJ974" s="61"/>
      <c r="DK974" s="61"/>
      <c r="DL974" s="61"/>
      <c r="DM974" s="61"/>
    </row>
    <row r="975" spans="1:117" s="25" customFormat="1" x14ac:dyDescent="0.2">
      <c r="A975" s="25" t="s">
        <v>109</v>
      </c>
      <c r="B975" s="25" t="s">
        <v>165</v>
      </c>
      <c r="C975" s="25" t="s">
        <v>156</v>
      </c>
      <c r="I975" s="116"/>
      <c r="J975" s="116"/>
      <c r="K975" s="116"/>
      <c r="L975" s="116"/>
      <c r="M975" s="116"/>
      <c r="N975" s="116"/>
      <c r="U975" s="25" t="s">
        <v>4954</v>
      </c>
      <c r="V975" s="25" t="s">
        <v>155</v>
      </c>
      <c r="W975" s="25" t="s">
        <v>157</v>
      </c>
      <c r="AL975" s="117"/>
      <c r="AN975" s="35" t="s">
        <v>6600</v>
      </c>
      <c r="AO975" s="35" t="s">
        <v>6596</v>
      </c>
      <c r="AQ975" s="25" t="str">
        <f t="shared" si="105"/>
        <v>-</v>
      </c>
      <c r="BP975" s="61"/>
      <c r="CT975" s="61"/>
      <c r="CU975" s="61"/>
      <c r="CV975" s="61"/>
      <c r="CW975" s="61"/>
      <c r="CX975" s="61"/>
      <c r="CY975" s="61"/>
      <c r="CZ975" s="61"/>
      <c r="DA975" s="61"/>
      <c r="DB975" s="61"/>
      <c r="DC975" s="61"/>
      <c r="DD975" s="61"/>
      <c r="DE975" s="61"/>
      <c r="DF975" s="61"/>
      <c r="DG975" s="61"/>
      <c r="DH975" s="61"/>
      <c r="DI975" s="61"/>
      <c r="DJ975" s="61"/>
      <c r="DK975" s="61"/>
      <c r="DL975" s="61"/>
      <c r="DM975" s="61"/>
    </row>
    <row r="976" spans="1:117" s="25" customFormat="1" x14ac:dyDescent="0.2">
      <c r="A976" s="25" t="s">
        <v>110</v>
      </c>
      <c r="B976" s="25" t="s">
        <v>165</v>
      </c>
      <c r="C976" s="25" t="s">
        <v>157</v>
      </c>
      <c r="I976" s="116"/>
      <c r="J976" s="116"/>
      <c r="K976" s="116"/>
      <c r="L976" s="116"/>
      <c r="M976" s="116"/>
      <c r="N976" s="116"/>
      <c r="U976" s="25" t="s">
        <v>4954</v>
      </c>
      <c r="V976" s="25" t="s">
        <v>156</v>
      </c>
      <c r="W976" s="25" t="s">
        <v>158</v>
      </c>
      <c r="AL976" s="117"/>
      <c r="AN976" s="35" t="s">
        <v>6601</v>
      </c>
      <c r="AO976" s="35" t="s">
        <v>6602</v>
      </c>
      <c r="AQ976" s="25" t="str">
        <f t="shared" si="105"/>
        <v>-</v>
      </c>
      <c r="BP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61"/>
      <c r="DH976" s="61"/>
      <c r="DI976" s="61"/>
      <c r="DJ976" s="61"/>
      <c r="DK976" s="61"/>
      <c r="DL976" s="61"/>
      <c r="DM976" s="61"/>
    </row>
    <row r="977" spans="1:117" s="25" customFormat="1" x14ac:dyDescent="0.2">
      <c r="A977" s="25" t="s">
        <v>111</v>
      </c>
      <c r="B977" s="25" t="s">
        <v>165</v>
      </c>
      <c r="C977" s="25" t="s">
        <v>158</v>
      </c>
      <c r="I977" s="116"/>
      <c r="J977" s="116"/>
      <c r="K977" s="116"/>
      <c r="L977" s="116"/>
      <c r="M977" s="116"/>
      <c r="N977" s="116"/>
      <c r="U977" s="25" t="s">
        <v>4954</v>
      </c>
      <c r="V977" s="25" t="s">
        <v>157</v>
      </c>
      <c r="W977" s="25" t="s">
        <v>147</v>
      </c>
      <c r="AL977" s="117"/>
      <c r="AN977" s="35" t="s">
        <v>6603</v>
      </c>
      <c r="AO977" s="35" t="s">
        <v>6602</v>
      </c>
      <c r="AQ977" s="25" t="str">
        <f t="shared" si="105"/>
        <v>-</v>
      </c>
      <c r="BP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/>
      <c r="DI977" s="61"/>
      <c r="DJ977" s="61"/>
      <c r="DK977" s="61"/>
      <c r="DL977" s="61"/>
      <c r="DM977" s="61"/>
    </row>
    <row r="978" spans="1:117" s="25" customFormat="1" x14ac:dyDescent="0.2">
      <c r="A978" s="25" t="s">
        <v>112</v>
      </c>
      <c r="B978" s="25" t="s">
        <v>165</v>
      </c>
      <c r="C978" s="25" t="s">
        <v>147</v>
      </c>
      <c r="I978" s="116"/>
      <c r="J978" s="116"/>
      <c r="K978" s="116"/>
      <c r="L978" s="116"/>
      <c r="M978" s="116"/>
      <c r="N978" s="116"/>
      <c r="U978" s="25" t="s">
        <v>4954</v>
      </c>
      <c r="V978" s="25" t="s">
        <v>158</v>
      </c>
      <c r="W978" s="25" t="s">
        <v>148</v>
      </c>
      <c r="AL978" s="117"/>
      <c r="AN978" s="35" t="s">
        <v>6604</v>
      </c>
      <c r="AO978" s="35" t="s">
        <v>6602</v>
      </c>
      <c r="AQ978" s="25" t="str">
        <f t="shared" si="105"/>
        <v>-</v>
      </c>
      <c r="BP978" s="61"/>
      <c r="CT978" s="61"/>
      <c r="CU978" s="61"/>
      <c r="CV978" s="61"/>
      <c r="CW978" s="61"/>
      <c r="CX978" s="61"/>
      <c r="CY978" s="61"/>
      <c r="CZ978" s="61"/>
      <c r="DA978" s="61"/>
      <c r="DB978" s="61"/>
      <c r="DC978" s="61"/>
      <c r="DD978" s="61"/>
      <c r="DE978" s="61"/>
      <c r="DF978" s="61"/>
      <c r="DG978" s="61"/>
      <c r="DH978" s="61"/>
      <c r="DI978" s="61"/>
      <c r="DJ978" s="61"/>
      <c r="DK978" s="61"/>
      <c r="DL978" s="61"/>
      <c r="DM978" s="61"/>
    </row>
    <row r="979" spans="1:117" s="25" customFormat="1" x14ac:dyDescent="0.2">
      <c r="A979" s="25" t="s">
        <v>113</v>
      </c>
      <c r="B979" s="25" t="s">
        <v>165</v>
      </c>
      <c r="C979" s="25" t="s">
        <v>148</v>
      </c>
      <c r="I979" s="116"/>
      <c r="J979" s="116"/>
      <c r="K979" s="116"/>
      <c r="L979" s="116"/>
      <c r="M979" s="116"/>
      <c r="N979" s="116"/>
      <c r="U979" s="25" t="s">
        <v>4954</v>
      </c>
      <c r="V979" s="25" t="s">
        <v>147</v>
      </c>
      <c r="W979" s="25" t="s">
        <v>149</v>
      </c>
      <c r="AL979" s="117"/>
      <c r="AN979" s="35" t="s">
        <v>6605</v>
      </c>
      <c r="AO979" s="35" t="s">
        <v>6602</v>
      </c>
      <c r="AQ979" s="25" t="str">
        <f t="shared" si="105"/>
        <v>-</v>
      </c>
      <c r="BP979" s="61"/>
      <c r="CT979" s="61"/>
      <c r="CU979" s="61"/>
      <c r="CV979" s="61"/>
      <c r="CW979" s="61"/>
      <c r="CX979" s="61"/>
      <c r="CY979" s="61"/>
      <c r="CZ979" s="61"/>
      <c r="DA979" s="61"/>
      <c r="DB979" s="61"/>
      <c r="DC979" s="61"/>
      <c r="DD979" s="61"/>
      <c r="DE979" s="61"/>
      <c r="DF979" s="61"/>
      <c r="DG979" s="61"/>
      <c r="DH979" s="61"/>
      <c r="DI979" s="61"/>
      <c r="DJ979" s="61"/>
      <c r="DK979" s="61"/>
      <c r="DL979" s="61"/>
      <c r="DM979" s="61"/>
    </row>
    <row r="980" spans="1:117" s="25" customFormat="1" x14ac:dyDescent="0.2">
      <c r="A980" s="25" t="s">
        <v>114</v>
      </c>
      <c r="B980" s="25" t="s">
        <v>165</v>
      </c>
      <c r="C980" s="25" t="s">
        <v>149</v>
      </c>
      <c r="I980" s="116"/>
      <c r="J980" s="116"/>
      <c r="K980" s="116"/>
      <c r="L980" s="116"/>
      <c r="M980" s="116"/>
      <c r="N980" s="116"/>
      <c r="U980" s="25" t="s">
        <v>4954</v>
      </c>
      <c r="V980" s="25" t="s">
        <v>148</v>
      </c>
      <c r="W980" s="25" t="s">
        <v>150</v>
      </c>
      <c r="AL980" s="117"/>
      <c r="AN980" s="35" t="s">
        <v>6606</v>
      </c>
      <c r="AO980" s="35" t="s">
        <v>6602</v>
      </c>
      <c r="AQ980" s="25" t="str">
        <f t="shared" si="105"/>
        <v>-</v>
      </c>
      <c r="BP980" s="61"/>
      <c r="CT980" s="61"/>
      <c r="CU980" s="61"/>
      <c r="CV980" s="61"/>
      <c r="CW980" s="61"/>
      <c r="CX980" s="61"/>
      <c r="CY980" s="61"/>
      <c r="CZ980" s="61"/>
      <c r="DA980" s="61"/>
      <c r="DB980" s="61"/>
      <c r="DC980" s="61"/>
      <c r="DD980" s="61"/>
      <c r="DE980" s="61"/>
      <c r="DF980" s="61"/>
      <c r="DG980" s="61"/>
      <c r="DH980" s="61"/>
      <c r="DI980" s="61"/>
      <c r="DJ980" s="61"/>
      <c r="DK980" s="61"/>
      <c r="DL980" s="61"/>
      <c r="DM980" s="61"/>
    </row>
    <row r="981" spans="1:117" s="25" customFormat="1" x14ac:dyDescent="0.2">
      <c r="A981" s="25" t="s">
        <v>115</v>
      </c>
      <c r="B981" s="25" t="s">
        <v>165</v>
      </c>
      <c r="C981" s="25" t="s">
        <v>150</v>
      </c>
      <c r="I981" s="116"/>
      <c r="J981" s="116"/>
      <c r="K981" s="116"/>
      <c r="L981" s="116"/>
      <c r="M981" s="116"/>
      <c r="N981" s="116"/>
      <c r="U981" s="25" t="s">
        <v>4954</v>
      </c>
      <c r="V981" s="25" t="s">
        <v>149</v>
      </c>
      <c r="W981" s="25" t="s">
        <v>151</v>
      </c>
      <c r="AL981" s="117"/>
      <c r="AN981" s="35" t="s">
        <v>6607</v>
      </c>
      <c r="AO981" s="35" t="s">
        <v>6602</v>
      </c>
      <c r="AQ981" s="25" t="str">
        <f t="shared" si="105"/>
        <v>-</v>
      </c>
      <c r="BP981" s="61"/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/>
      <c r="DJ981" s="61"/>
      <c r="DK981" s="61"/>
      <c r="DL981" s="61"/>
      <c r="DM981" s="61"/>
    </row>
    <row r="982" spans="1:117" s="25" customFormat="1" x14ac:dyDescent="0.2">
      <c r="A982" s="25" t="s">
        <v>116</v>
      </c>
      <c r="B982" s="25" t="s">
        <v>165</v>
      </c>
      <c r="C982" s="25" t="s">
        <v>151</v>
      </c>
      <c r="I982" s="116"/>
      <c r="J982" s="116"/>
      <c r="K982" s="116"/>
      <c r="L982" s="116"/>
      <c r="M982" s="116"/>
      <c r="N982" s="116"/>
      <c r="U982" s="25" t="s">
        <v>4954</v>
      </c>
      <c r="V982" s="25" t="s">
        <v>150</v>
      </c>
      <c r="W982" s="25" t="s">
        <v>152</v>
      </c>
      <c r="AL982" s="117"/>
      <c r="AN982" s="35" t="s">
        <v>6608</v>
      </c>
      <c r="AO982" s="35" t="s">
        <v>6602</v>
      </c>
      <c r="AQ982" s="25" t="str">
        <f t="shared" si="105"/>
        <v>-</v>
      </c>
      <c r="BP982" s="61"/>
      <c r="CT982" s="61"/>
      <c r="CU982" s="61"/>
      <c r="CV982" s="61"/>
      <c r="CW982" s="61"/>
      <c r="CX982" s="61"/>
      <c r="CY982" s="61"/>
      <c r="CZ982" s="61"/>
      <c r="DA982" s="61"/>
      <c r="DB982" s="61"/>
      <c r="DC982" s="61"/>
      <c r="DD982" s="61"/>
      <c r="DE982" s="61"/>
      <c r="DF982" s="61"/>
      <c r="DG982" s="61"/>
      <c r="DH982" s="61"/>
      <c r="DI982" s="61"/>
      <c r="DJ982" s="61"/>
      <c r="DK982" s="61"/>
      <c r="DL982" s="61"/>
      <c r="DM982" s="61"/>
    </row>
    <row r="983" spans="1:117" s="25" customFormat="1" x14ac:dyDescent="0.2">
      <c r="A983" s="25" t="s">
        <v>117</v>
      </c>
      <c r="B983" s="25" t="s">
        <v>165</v>
      </c>
      <c r="C983" s="25" t="s">
        <v>152</v>
      </c>
      <c r="I983" s="116"/>
      <c r="J983" s="116"/>
      <c r="K983" s="116"/>
      <c r="L983" s="116"/>
      <c r="M983" s="116"/>
      <c r="N983" s="116"/>
      <c r="U983" s="25" t="s">
        <v>4954</v>
      </c>
      <c r="V983" s="25" t="s">
        <v>151</v>
      </c>
      <c r="W983" s="25" t="s">
        <v>153</v>
      </c>
      <c r="AL983" s="117"/>
      <c r="AN983" s="35" t="s">
        <v>6609</v>
      </c>
      <c r="AO983" s="35" t="s">
        <v>6610</v>
      </c>
      <c r="AQ983" s="25" t="str">
        <f t="shared" si="105"/>
        <v>-</v>
      </c>
      <c r="BP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1"/>
      <c r="DJ983" s="61"/>
      <c r="DK983" s="61"/>
      <c r="DL983" s="61"/>
      <c r="DM983" s="61"/>
    </row>
    <row r="984" spans="1:117" s="25" customFormat="1" x14ac:dyDescent="0.2">
      <c r="A984" s="25" t="s">
        <v>118</v>
      </c>
      <c r="B984" s="25" t="s">
        <v>165</v>
      </c>
      <c r="C984" s="25" t="s">
        <v>153</v>
      </c>
      <c r="I984" s="116"/>
      <c r="J984" s="116"/>
      <c r="K984" s="116"/>
      <c r="L984" s="116"/>
      <c r="M984" s="116"/>
      <c r="N984" s="116"/>
      <c r="U984" s="25" t="s">
        <v>4954</v>
      </c>
      <c r="V984" s="25" t="s">
        <v>152</v>
      </c>
      <c r="W984" s="25" t="s">
        <v>154</v>
      </c>
      <c r="AL984" s="117"/>
      <c r="AN984" s="35" t="s">
        <v>6611</v>
      </c>
      <c r="AO984" s="35" t="s">
        <v>6610</v>
      </c>
      <c r="AQ984" s="25" t="str">
        <f t="shared" si="105"/>
        <v>-</v>
      </c>
      <c r="BP984" s="61"/>
      <c r="CT984" s="61"/>
      <c r="CU984" s="61"/>
      <c r="CV984" s="61"/>
      <c r="CW984" s="61"/>
      <c r="CX984" s="61"/>
      <c r="CY984" s="61"/>
      <c r="CZ984" s="61"/>
      <c r="DA984" s="61"/>
      <c r="DB984" s="61"/>
      <c r="DC984" s="61"/>
      <c r="DD984" s="61"/>
      <c r="DE984" s="61"/>
      <c r="DF984" s="61"/>
      <c r="DG984" s="61"/>
      <c r="DH984" s="61"/>
      <c r="DI984" s="61"/>
      <c r="DJ984" s="61"/>
      <c r="DK984" s="61"/>
      <c r="DL984" s="61"/>
      <c r="DM984" s="61"/>
    </row>
    <row r="985" spans="1:117" s="25" customFormat="1" x14ac:dyDescent="0.2">
      <c r="A985" s="25" t="s">
        <v>119</v>
      </c>
      <c r="B985" s="25" t="s">
        <v>165</v>
      </c>
      <c r="C985" s="25" t="s">
        <v>154</v>
      </c>
      <c r="I985" s="116"/>
      <c r="J985" s="116"/>
      <c r="K985" s="116"/>
      <c r="L985" s="116"/>
      <c r="M985" s="116"/>
      <c r="N985" s="116"/>
      <c r="U985" s="25" t="s">
        <v>4954</v>
      </c>
      <c r="V985" s="25" t="s">
        <v>153</v>
      </c>
      <c r="W985" s="25" t="s">
        <v>155</v>
      </c>
      <c r="AL985" s="117"/>
      <c r="AN985" s="35" t="s">
        <v>6612</v>
      </c>
      <c r="AO985" s="35" t="s">
        <v>6610</v>
      </c>
      <c r="AQ985" s="25" t="str">
        <f t="shared" si="105"/>
        <v>-</v>
      </c>
      <c r="BP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/>
      <c r="DG985" s="61"/>
      <c r="DH985" s="61"/>
      <c r="DI985" s="61"/>
      <c r="DJ985" s="61"/>
      <c r="DK985" s="61"/>
      <c r="DL985" s="61"/>
      <c r="DM985" s="61"/>
    </row>
    <row r="986" spans="1:117" s="25" customFormat="1" x14ac:dyDescent="0.2">
      <c r="A986" s="25" t="s">
        <v>120</v>
      </c>
      <c r="B986" s="25" t="s">
        <v>165</v>
      </c>
      <c r="C986" s="25" t="s">
        <v>155</v>
      </c>
      <c r="I986" s="116"/>
      <c r="J986" s="116"/>
      <c r="K986" s="116"/>
      <c r="L986" s="116"/>
      <c r="M986" s="116"/>
      <c r="N986" s="116"/>
      <c r="U986" s="25" t="s">
        <v>4954</v>
      </c>
      <c r="V986" s="25" t="s">
        <v>154</v>
      </c>
      <c r="W986" s="25" t="s">
        <v>156</v>
      </c>
      <c r="AL986" s="117"/>
      <c r="AN986" s="35" t="s">
        <v>6613</v>
      </c>
      <c r="AO986" s="35" t="s">
        <v>6610</v>
      </c>
      <c r="AQ986" s="25" t="str">
        <f t="shared" si="105"/>
        <v>-</v>
      </c>
      <c r="BP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/>
      <c r="DG986" s="61"/>
      <c r="DH986" s="61"/>
      <c r="DI986" s="61"/>
      <c r="DJ986" s="61"/>
      <c r="DK986" s="61"/>
      <c r="DL986" s="61"/>
      <c r="DM986" s="61"/>
    </row>
    <row r="987" spans="1:117" s="25" customFormat="1" x14ac:dyDescent="0.2">
      <c r="A987" s="25" t="s">
        <v>121</v>
      </c>
      <c r="B987" s="25" t="s">
        <v>165</v>
      </c>
      <c r="C987" s="25" t="s">
        <v>155</v>
      </c>
      <c r="I987" s="116"/>
      <c r="J987" s="116"/>
      <c r="K987" s="116"/>
      <c r="L987" s="116"/>
      <c r="M987" s="116"/>
      <c r="N987" s="116"/>
      <c r="U987" s="25" t="s">
        <v>4955</v>
      </c>
      <c r="V987" s="25" t="s">
        <v>149</v>
      </c>
      <c r="W987" s="25" t="s">
        <v>157</v>
      </c>
      <c r="AL987" s="117"/>
      <c r="AN987" s="35" t="s">
        <v>6614</v>
      </c>
      <c r="AO987" s="35" t="s">
        <v>6610</v>
      </c>
      <c r="AQ987" s="25" t="str">
        <f t="shared" si="105"/>
        <v>-</v>
      </c>
      <c r="BP987" s="61"/>
      <c r="CT987" s="61"/>
      <c r="CU987" s="61"/>
      <c r="CV987" s="61"/>
      <c r="CW987" s="61"/>
      <c r="CX987" s="61"/>
      <c r="CY987" s="61"/>
      <c r="CZ987" s="61"/>
      <c r="DA987" s="61"/>
      <c r="DB987" s="61"/>
      <c r="DC987" s="61"/>
      <c r="DD987" s="61"/>
      <c r="DE987" s="61"/>
      <c r="DF987" s="61"/>
      <c r="DG987" s="61"/>
      <c r="DH987" s="61"/>
      <c r="DI987" s="61"/>
      <c r="DJ987" s="61"/>
      <c r="DK987" s="61"/>
      <c r="DL987" s="61"/>
      <c r="DM987" s="61"/>
    </row>
    <row r="988" spans="1:117" s="25" customFormat="1" x14ac:dyDescent="0.2">
      <c r="A988" s="25" t="s">
        <v>122</v>
      </c>
      <c r="B988" s="25" t="s">
        <v>165</v>
      </c>
      <c r="C988" s="25" t="s">
        <v>156</v>
      </c>
      <c r="I988" s="116"/>
      <c r="J988" s="116"/>
      <c r="K988" s="116"/>
      <c r="L988" s="116"/>
      <c r="M988" s="116"/>
      <c r="N988" s="116"/>
      <c r="U988" s="25" t="s">
        <v>4955</v>
      </c>
      <c r="V988" s="25" t="s">
        <v>148</v>
      </c>
      <c r="W988" s="25" t="s">
        <v>158</v>
      </c>
      <c r="AL988" s="117"/>
      <c r="AN988" s="35" t="s">
        <v>6615</v>
      </c>
      <c r="AO988" s="35" t="s">
        <v>6616</v>
      </c>
      <c r="AQ988" s="25" t="str">
        <f t="shared" si="105"/>
        <v>-</v>
      </c>
      <c r="BP988" s="61"/>
      <c r="CT988" s="61"/>
      <c r="CU988" s="61"/>
      <c r="CV988" s="61"/>
      <c r="CW988" s="61"/>
      <c r="CX988" s="61"/>
      <c r="CY988" s="61"/>
      <c r="CZ988" s="61"/>
      <c r="DA988" s="61"/>
      <c r="DB988" s="61"/>
      <c r="DC988" s="61"/>
      <c r="DD988" s="61"/>
      <c r="DE988" s="61"/>
      <c r="DF988" s="61"/>
      <c r="DG988" s="61"/>
      <c r="DH988" s="61"/>
      <c r="DI988" s="61"/>
      <c r="DJ988" s="61"/>
      <c r="DK988" s="61"/>
      <c r="DL988" s="61"/>
      <c r="DM988" s="61"/>
    </row>
    <row r="989" spans="1:117" s="25" customFormat="1" x14ac:dyDescent="0.2">
      <c r="A989" s="25" t="s">
        <v>123</v>
      </c>
      <c r="B989" s="25" t="s">
        <v>165</v>
      </c>
      <c r="C989" s="25" t="s">
        <v>157</v>
      </c>
      <c r="I989" s="116"/>
      <c r="J989" s="116"/>
      <c r="K989" s="116"/>
      <c r="L989" s="116"/>
      <c r="M989" s="116"/>
      <c r="N989" s="116"/>
      <c r="U989" s="25" t="s">
        <v>4955</v>
      </c>
      <c r="V989" s="25" t="s">
        <v>147</v>
      </c>
      <c r="W989" s="25" t="s">
        <v>147</v>
      </c>
      <c r="AL989" s="117"/>
      <c r="AN989" s="35" t="s">
        <v>6617</v>
      </c>
      <c r="AO989" s="35" t="s">
        <v>6616</v>
      </c>
      <c r="AQ989" s="25" t="str">
        <f t="shared" si="105"/>
        <v>-</v>
      </c>
      <c r="BP989" s="61"/>
      <c r="CT989" s="61"/>
      <c r="CU989" s="61"/>
      <c r="CV989" s="61"/>
      <c r="CW989" s="61"/>
      <c r="CX989" s="61"/>
      <c r="CY989" s="61"/>
      <c r="CZ989" s="61"/>
      <c r="DA989" s="61"/>
      <c r="DB989" s="61"/>
      <c r="DC989" s="61"/>
      <c r="DD989" s="61"/>
      <c r="DE989" s="61"/>
      <c r="DF989" s="61"/>
      <c r="DG989" s="61"/>
      <c r="DH989" s="61"/>
      <c r="DI989" s="61"/>
      <c r="DJ989" s="61"/>
      <c r="DK989" s="61"/>
      <c r="DL989" s="61"/>
      <c r="DM989" s="61"/>
    </row>
    <row r="990" spans="1:117" s="25" customFormat="1" x14ac:dyDescent="0.2">
      <c r="A990" s="25" t="s">
        <v>124</v>
      </c>
      <c r="B990" s="25" t="s">
        <v>165</v>
      </c>
      <c r="C990" s="25" t="s">
        <v>158</v>
      </c>
      <c r="I990" s="116"/>
      <c r="J990" s="116"/>
      <c r="K990" s="116"/>
      <c r="L990" s="116"/>
      <c r="M990" s="116"/>
      <c r="N990" s="116"/>
      <c r="U990" s="25" t="s">
        <v>4955</v>
      </c>
      <c r="V990" s="25" t="s">
        <v>158</v>
      </c>
      <c r="W990" s="25" t="s">
        <v>148</v>
      </c>
      <c r="AL990" s="117"/>
      <c r="AN990" s="35" t="s">
        <v>6618</v>
      </c>
      <c r="AO990" s="35" t="s">
        <v>6616</v>
      </c>
      <c r="AQ990" s="25" t="str">
        <f t="shared" si="105"/>
        <v>-</v>
      </c>
      <c r="BP990" s="61"/>
      <c r="CT990" s="61"/>
      <c r="CU990" s="61"/>
      <c r="CV990" s="61"/>
      <c r="CW990" s="61"/>
      <c r="CX990" s="61"/>
      <c r="CY990" s="61"/>
      <c r="CZ990" s="61"/>
      <c r="DA990" s="61"/>
      <c r="DB990" s="61"/>
      <c r="DC990" s="61"/>
      <c r="DD990" s="61"/>
      <c r="DE990" s="61"/>
      <c r="DF990" s="61"/>
      <c r="DG990" s="61"/>
      <c r="DH990" s="61"/>
      <c r="DI990" s="61"/>
      <c r="DJ990" s="61"/>
      <c r="DK990" s="61"/>
      <c r="DL990" s="61"/>
      <c r="DM990" s="61"/>
    </row>
    <row r="991" spans="1:117" s="25" customFormat="1" x14ac:dyDescent="0.2">
      <c r="A991" s="25" t="s">
        <v>125</v>
      </c>
      <c r="B991" s="25" t="s">
        <v>165</v>
      </c>
      <c r="C991" s="25" t="s">
        <v>147</v>
      </c>
      <c r="I991" s="116"/>
      <c r="J991" s="116"/>
      <c r="K991" s="116"/>
      <c r="L991" s="116"/>
      <c r="M991" s="116"/>
      <c r="N991" s="116"/>
      <c r="U991" s="25" t="s">
        <v>4955</v>
      </c>
      <c r="V991" s="25" t="s">
        <v>157</v>
      </c>
      <c r="W991" s="25" t="s">
        <v>149</v>
      </c>
      <c r="AL991" s="117"/>
      <c r="AN991" s="35" t="s">
        <v>6619</v>
      </c>
      <c r="AO991" s="35" t="s">
        <v>6616</v>
      </c>
      <c r="AQ991" s="25" t="str">
        <f t="shared" si="105"/>
        <v>-</v>
      </c>
      <c r="BP991" s="61"/>
      <c r="CT991" s="61"/>
      <c r="CU991" s="61"/>
      <c r="CV991" s="61"/>
      <c r="CW991" s="61"/>
      <c r="CX991" s="61"/>
      <c r="CY991" s="61"/>
      <c r="CZ991" s="61"/>
      <c r="DA991" s="61"/>
      <c r="DB991" s="61"/>
      <c r="DC991" s="61"/>
      <c r="DD991" s="61"/>
      <c r="DE991" s="61"/>
      <c r="DF991" s="61"/>
      <c r="DG991" s="61"/>
      <c r="DH991" s="61"/>
      <c r="DI991" s="61"/>
      <c r="DJ991" s="61"/>
      <c r="DK991" s="61"/>
      <c r="DL991" s="61"/>
      <c r="DM991" s="61"/>
    </row>
    <row r="992" spans="1:117" s="25" customFormat="1" x14ac:dyDescent="0.2">
      <c r="A992" s="25" t="s">
        <v>126</v>
      </c>
      <c r="B992" s="25" t="s">
        <v>165</v>
      </c>
      <c r="C992" s="25" t="s">
        <v>148</v>
      </c>
      <c r="I992" s="116"/>
      <c r="J992" s="116"/>
      <c r="K992" s="116"/>
      <c r="L992" s="116"/>
      <c r="M992" s="116"/>
      <c r="N992" s="116"/>
      <c r="U992" s="25" t="s">
        <v>4955</v>
      </c>
      <c r="V992" s="25" t="s">
        <v>156</v>
      </c>
      <c r="W992" s="25" t="s">
        <v>150</v>
      </c>
      <c r="AL992" s="117"/>
      <c r="AN992" s="35" t="s">
        <v>6620</v>
      </c>
      <c r="AO992" s="35" t="s">
        <v>6616</v>
      </c>
      <c r="AQ992" s="25" t="str">
        <f t="shared" si="105"/>
        <v>-</v>
      </c>
      <c r="BP992" s="61"/>
      <c r="CT992" s="61"/>
      <c r="CU992" s="61"/>
      <c r="CV992" s="61"/>
      <c r="CW992" s="61"/>
      <c r="CX992" s="61"/>
      <c r="CY992" s="61"/>
      <c r="CZ992" s="61"/>
      <c r="DA992" s="61"/>
      <c r="DB992" s="61"/>
      <c r="DC992" s="61"/>
      <c r="DD992" s="61"/>
      <c r="DE992" s="61"/>
      <c r="DF992" s="61"/>
      <c r="DG992" s="61"/>
      <c r="DH992" s="61"/>
      <c r="DI992" s="61"/>
      <c r="DJ992" s="61"/>
      <c r="DK992" s="61"/>
      <c r="DL992" s="61"/>
      <c r="DM992" s="61"/>
    </row>
    <row r="993" spans="1:117" s="25" customFormat="1" x14ac:dyDescent="0.2">
      <c r="A993" s="25" t="s">
        <v>127</v>
      </c>
      <c r="B993" s="25" t="s">
        <v>165</v>
      </c>
      <c r="C993" s="25" t="s">
        <v>149</v>
      </c>
      <c r="I993" s="116"/>
      <c r="J993" s="116"/>
      <c r="K993" s="116"/>
      <c r="L993" s="116"/>
      <c r="M993" s="116"/>
      <c r="N993" s="116"/>
      <c r="U993" s="25" t="s">
        <v>4955</v>
      </c>
      <c r="V993" s="25" t="s">
        <v>155</v>
      </c>
      <c r="W993" s="25" t="s">
        <v>151</v>
      </c>
      <c r="AL993" s="117"/>
      <c r="AN993" s="35" t="s">
        <v>6621</v>
      </c>
      <c r="AO993" s="35" t="s">
        <v>6616</v>
      </c>
      <c r="AQ993" s="25" t="str">
        <f t="shared" si="105"/>
        <v>-</v>
      </c>
      <c r="BP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61"/>
      <c r="DH993" s="61"/>
      <c r="DI993" s="61"/>
      <c r="DJ993" s="61"/>
      <c r="DK993" s="61"/>
      <c r="DL993" s="61"/>
      <c r="DM993" s="61"/>
    </row>
    <row r="994" spans="1:117" s="25" customFormat="1" x14ac:dyDescent="0.2">
      <c r="A994" s="25" t="s">
        <v>128</v>
      </c>
      <c r="B994" s="25" t="s">
        <v>165</v>
      </c>
      <c r="C994" s="25" t="s">
        <v>150</v>
      </c>
      <c r="I994" s="116"/>
      <c r="J994" s="116"/>
      <c r="K994" s="116"/>
      <c r="L994" s="116"/>
      <c r="M994" s="116"/>
      <c r="N994" s="116"/>
      <c r="U994" s="25" t="s">
        <v>4955</v>
      </c>
      <c r="V994" s="25" t="s">
        <v>154</v>
      </c>
      <c r="W994" s="25" t="s">
        <v>152</v>
      </c>
      <c r="AL994" s="117"/>
      <c r="AN994" s="35" t="s">
        <v>6622</v>
      </c>
      <c r="AO994" s="35" t="s">
        <v>6616</v>
      </c>
      <c r="AQ994" s="25" t="str">
        <f t="shared" si="105"/>
        <v>-</v>
      </c>
      <c r="BP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1"/>
      <c r="DL994" s="61"/>
      <c r="DM994" s="61"/>
    </row>
    <row r="995" spans="1:117" s="25" customFormat="1" x14ac:dyDescent="0.2">
      <c r="A995" s="25" t="s">
        <v>129</v>
      </c>
      <c r="B995" s="25" t="s">
        <v>165</v>
      </c>
      <c r="C995" s="25" t="s">
        <v>151</v>
      </c>
      <c r="I995" s="116"/>
      <c r="J995" s="116"/>
      <c r="K995" s="116"/>
      <c r="L995" s="116"/>
      <c r="M995" s="116"/>
      <c r="N995" s="116"/>
      <c r="U995" s="25" t="s">
        <v>4955</v>
      </c>
      <c r="V995" s="25" t="s">
        <v>153</v>
      </c>
      <c r="W995" s="25" t="s">
        <v>153</v>
      </c>
      <c r="AL995" s="117"/>
      <c r="AN995" s="35" t="s">
        <v>6623</v>
      </c>
      <c r="AO995" s="35" t="s">
        <v>6347</v>
      </c>
      <c r="AQ995" s="25" t="str">
        <f t="shared" si="105"/>
        <v>-</v>
      </c>
      <c r="BP995" s="61"/>
      <c r="CT995" s="61"/>
      <c r="CU995" s="61"/>
      <c r="CV995" s="61"/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61"/>
      <c r="DH995" s="61"/>
      <c r="DI995" s="61"/>
      <c r="DJ995" s="61"/>
      <c r="DK995" s="61"/>
      <c r="DL995" s="61"/>
      <c r="DM995" s="61"/>
    </row>
    <row r="996" spans="1:117" s="25" customFormat="1" x14ac:dyDescent="0.2">
      <c r="A996" s="25" t="s">
        <v>130</v>
      </c>
      <c r="B996" s="25" t="s">
        <v>165</v>
      </c>
      <c r="C996" s="25" t="s">
        <v>152</v>
      </c>
      <c r="I996" s="116"/>
      <c r="J996" s="116"/>
      <c r="K996" s="116"/>
      <c r="L996" s="116"/>
      <c r="M996" s="116"/>
      <c r="N996" s="116"/>
      <c r="U996" s="25" t="s">
        <v>4955</v>
      </c>
      <c r="V996" s="25" t="s">
        <v>152</v>
      </c>
      <c r="W996" s="25" t="s">
        <v>154</v>
      </c>
      <c r="AL996" s="117"/>
      <c r="AN996" s="35" t="s">
        <v>6624</v>
      </c>
      <c r="AO996" s="35" t="s">
        <v>6347</v>
      </c>
      <c r="AQ996" s="25" t="str">
        <f t="shared" si="105"/>
        <v>-</v>
      </c>
      <c r="BP996" s="61"/>
      <c r="CT996" s="61"/>
      <c r="CU996" s="61"/>
      <c r="CV996" s="61"/>
      <c r="CW996" s="61"/>
      <c r="CX996" s="61"/>
      <c r="CY996" s="61"/>
      <c r="CZ996" s="61"/>
      <c r="DA996" s="61"/>
      <c r="DB996" s="61"/>
      <c r="DC996" s="61"/>
      <c r="DD996" s="61"/>
      <c r="DE996" s="61"/>
      <c r="DF996" s="61"/>
      <c r="DG996" s="61"/>
      <c r="DH996" s="61"/>
      <c r="DI996" s="61"/>
      <c r="DJ996" s="61"/>
      <c r="DK996" s="61"/>
      <c r="DL996" s="61"/>
      <c r="DM996" s="61"/>
    </row>
    <row r="997" spans="1:117" s="25" customFormat="1" x14ac:dyDescent="0.2">
      <c r="A997" s="25" t="s">
        <v>131</v>
      </c>
      <c r="B997" s="25" t="s">
        <v>165</v>
      </c>
      <c r="C997" s="25" t="s">
        <v>153</v>
      </c>
      <c r="I997" s="116"/>
      <c r="J997" s="116"/>
      <c r="K997" s="116"/>
      <c r="L997" s="116"/>
      <c r="M997" s="116"/>
      <c r="N997" s="116"/>
      <c r="U997" s="25" t="s">
        <v>4955</v>
      </c>
      <c r="V997" s="25" t="s">
        <v>151</v>
      </c>
      <c r="W997" s="25" t="s">
        <v>155</v>
      </c>
      <c r="AL997" s="117"/>
      <c r="AN997" s="35" t="s">
        <v>6346</v>
      </c>
      <c r="AO997" s="35" t="s">
        <v>6347</v>
      </c>
      <c r="AQ997" s="25" t="str">
        <f t="shared" ref="AQ997:AQ1060" si="106">CONCATENATE(TRIM(LEFT(AP997,LEN(AP997)-LEN(RIGHT(AP997)))),"-",RIGHT(AP997))</f>
        <v>-</v>
      </c>
      <c r="BP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1"/>
      <c r="DJ997" s="61"/>
      <c r="DK997" s="61"/>
      <c r="DL997" s="61"/>
      <c r="DM997" s="61"/>
    </row>
    <row r="998" spans="1:117" s="25" customFormat="1" x14ac:dyDescent="0.2">
      <c r="A998" s="25" t="s">
        <v>132</v>
      </c>
      <c r="B998" s="25" t="s">
        <v>165</v>
      </c>
      <c r="C998" s="25" t="s">
        <v>154</v>
      </c>
      <c r="I998" s="116"/>
      <c r="J998" s="116"/>
      <c r="K998" s="116"/>
      <c r="L998" s="116"/>
      <c r="M998" s="116"/>
      <c r="N998" s="116"/>
      <c r="U998" s="25" t="s">
        <v>4955</v>
      </c>
      <c r="V998" s="25" t="s">
        <v>150</v>
      </c>
      <c r="W998" s="25" t="s">
        <v>156</v>
      </c>
      <c r="AL998" s="117"/>
      <c r="AN998" s="35" t="s">
        <v>6349</v>
      </c>
      <c r="AO998" s="35" t="s">
        <v>6347</v>
      </c>
      <c r="AQ998" s="25" t="str">
        <f t="shared" si="106"/>
        <v>-</v>
      </c>
      <c r="BP998" s="61"/>
      <c r="CT998" s="61"/>
      <c r="CU998" s="61"/>
      <c r="CV998" s="61"/>
      <c r="CW998" s="61"/>
      <c r="CX998" s="61"/>
      <c r="CY998" s="61"/>
      <c r="CZ998" s="61"/>
      <c r="DA998" s="61"/>
      <c r="DB998" s="61"/>
      <c r="DC998" s="61"/>
      <c r="DD998" s="61"/>
      <c r="DE998" s="61"/>
      <c r="DF998" s="61"/>
      <c r="DG998" s="61"/>
      <c r="DH998" s="61"/>
      <c r="DI998" s="61"/>
      <c r="DJ998" s="61"/>
      <c r="DK998" s="61"/>
      <c r="DL998" s="61"/>
      <c r="DM998" s="61"/>
    </row>
    <row r="999" spans="1:117" s="25" customFormat="1" x14ac:dyDescent="0.2">
      <c r="A999" s="25" t="s">
        <v>133</v>
      </c>
      <c r="B999" s="25" t="s">
        <v>165</v>
      </c>
      <c r="C999" s="25" t="s">
        <v>154</v>
      </c>
      <c r="I999" s="116"/>
      <c r="J999" s="116"/>
      <c r="K999" s="116"/>
      <c r="L999" s="116"/>
      <c r="M999" s="116"/>
      <c r="N999" s="116"/>
      <c r="U999" s="25" t="s">
        <v>4956</v>
      </c>
      <c r="V999" s="25" t="s">
        <v>147</v>
      </c>
      <c r="W999" s="25" t="s">
        <v>157</v>
      </c>
      <c r="AL999" s="117"/>
      <c r="AN999" s="35" t="s">
        <v>6402</v>
      </c>
      <c r="AO999" s="35" t="s">
        <v>6347</v>
      </c>
      <c r="AQ999" s="25" t="str">
        <f t="shared" si="106"/>
        <v>-</v>
      </c>
      <c r="BP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1"/>
      <c r="DJ999" s="61"/>
      <c r="DK999" s="61"/>
      <c r="DL999" s="61"/>
      <c r="DM999" s="61"/>
    </row>
    <row r="1000" spans="1:117" s="25" customFormat="1" x14ac:dyDescent="0.2">
      <c r="A1000" s="25" t="s">
        <v>134</v>
      </c>
      <c r="B1000" s="25" t="s">
        <v>165</v>
      </c>
      <c r="C1000" s="25" t="s">
        <v>155</v>
      </c>
      <c r="I1000" s="116"/>
      <c r="J1000" s="116"/>
      <c r="K1000" s="116"/>
      <c r="L1000" s="116"/>
      <c r="M1000" s="116"/>
      <c r="N1000" s="116"/>
      <c r="U1000" s="25" t="s">
        <v>4956</v>
      </c>
      <c r="V1000" s="25" t="s">
        <v>148</v>
      </c>
      <c r="W1000" s="25" t="s">
        <v>158</v>
      </c>
      <c r="AL1000" s="117"/>
      <c r="AN1000" s="35" t="s">
        <v>6625</v>
      </c>
      <c r="AO1000" s="35" t="s">
        <v>6626</v>
      </c>
      <c r="AQ1000" s="25" t="str">
        <f t="shared" si="106"/>
        <v>-</v>
      </c>
      <c r="BP1000" s="61"/>
      <c r="CT1000" s="61"/>
      <c r="CU1000" s="61"/>
      <c r="CV1000" s="61"/>
      <c r="CW1000" s="61"/>
      <c r="CX1000" s="61"/>
      <c r="CY1000" s="61"/>
      <c r="CZ1000" s="61"/>
      <c r="DA1000" s="61"/>
      <c r="DB1000" s="61"/>
      <c r="DC1000" s="61"/>
      <c r="DD1000" s="61"/>
      <c r="DE1000" s="61"/>
      <c r="DF1000" s="61"/>
      <c r="DG1000" s="61"/>
      <c r="DH1000" s="61"/>
      <c r="DI1000" s="61"/>
      <c r="DJ1000" s="61"/>
      <c r="DK1000" s="61"/>
      <c r="DL1000" s="61"/>
      <c r="DM1000" s="61"/>
    </row>
    <row r="1001" spans="1:117" s="25" customFormat="1" x14ac:dyDescent="0.2">
      <c r="A1001" s="25" t="s">
        <v>135</v>
      </c>
      <c r="B1001" s="25" t="s">
        <v>165</v>
      </c>
      <c r="C1001" s="25" t="s">
        <v>156</v>
      </c>
      <c r="I1001" s="116"/>
      <c r="J1001" s="116"/>
      <c r="K1001" s="116"/>
      <c r="L1001" s="116"/>
      <c r="M1001" s="116"/>
      <c r="N1001" s="116"/>
      <c r="U1001" s="25" t="s">
        <v>4956</v>
      </c>
      <c r="V1001" s="25" t="s">
        <v>149</v>
      </c>
      <c r="W1001" s="25" t="s">
        <v>147</v>
      </c>
      <c r="AL1001" s="117"/>
      <c r="AN1001" s="35" t="s">
        <v>6627</v>
      </c>
      <c r="AO1001" s="35" t="s">
        <v>6626</v>
      </c>
      <c r="AQ1001" s="25" t="str">
        <f t="shared" si="106"/>
        <v>-</v>
      </c>
      <c r="BP1001" s="61"/>
      <c r="CT1001" s="61"/>
      <c r="CU1001" s="61"/>
      <c r="CV1001" s="61"/>
      <c r="CW1001" s="61"/>
      <c r="CX1001" s="61"/>
      <c r="CY1001" s="61"/>
      <c r="CZ1001" s="61"/>
      <c r="DA1001" s="61"/>
      <c r="DB1001" s="61"/>
      <c r="DC1001" s="61"/>
      <c r="DD1001" s="61"/>
      <c r="DE1001" s="61"/>
      <c r="DF1001" s="61"/>
      <c r="DG1001" s="61"/>
      <c r="DH1001" s="61"/>
      <c r="DI1001" s="61"/>
      <c r="DJ1001" s="61"/>
      <c r="DK1001" s="61"/>
      <c r="DL1001" s="61"/>
      <c r="DM1001" s="61"/>
    </row>
    <row r="1002" spans="1:117" s="25" customFormat="1" x14ac:dyDescent="0.2">
      <c r="A1002" s="25" t="s">
        <v>136</v>
      </c>
      <c r="B1002" s="25" t="s">
        <v>165</v>
      </c>
      <c r="C1002" s="25" t="s">
        <v>157</v>
      </c>
      <c r="I1002" s="116"/>
      <c r="J1002" s="116"/>
      <c r="K1002" s="116"/>
      <c r="L1002" s="116"/>
      <c r="M1002" s="116"/>
      <c r="N1002" s="116"/>
      <c r="U1002" s="25" t="s">
        <v>4956</v>
      </c>
      <c r="V1002" s="25" t="s">
        <v>150</v>
      </c>
      <c r="W1002" s="25" t="s">
        <v>148</v>
      </c>
      <c r="AL1002" s="117"/>
      <c r="AN1002" s="35" t="s">
        <v>6628</v>
      </c>
      <c r="AO1002" s="35" t="s">
        <v>6626</v>
      </c>
      <c r="AQ1002" s="25" t="str">
        <f t="shared" si="106"/>
        <v>-</v>
      </c>
      <c r="BP1002" s="61"/>
      <c r="CT1002" s="61"/>
      <c r="CU1002" s="61"/>
      <c r="CV1002" s="61"/>
      <c r="CW1002" s="61"/>
      <c r="CX1002" s="61"/>
      <c r="CY1002" s="61"/>
      <c r="CZ1002" s="61"/>
      <c r="DA1002" s="61"/>
      <c r="DB1002" s="61"/>
      <c r="DC1002" s="61"/>
      <c r="DD1002" s="61"/>
      <c r="DE1002" s="61"/>
      <c r="DF1002" s="61"/>
      <c r="DG1002" s="61"/>
      <c r="DH1002" s="61"/>
      <c r="DI1002" s="61"/>
      <c r="DJ1002" s="61"/>
      <c r="DK1002" s="61"/>
      <c r="DL1002" s="61"/>
      <c r="DM1002" s="61"/>
    </row>
    <row r="1003" spans="1:117" s="25" customFormat="1" x14ac:dyDescent="0.2">
      <c r="A1003" s="25" t="s">
        <v>137</v>
      </c>
      <c r="B1003" s="25" t="s">
        <v>165</v>
      </c>
      <c r="C1003" s="25" t="s">
        <v>158</v>
      </c>
      <c r="I1003" s="116"/>
      <c r="J1003" s="116"/>
      <c r="K1003" s="116"/>
      <c r="L1003" s="116"/>
      <c r="M1003" s="116"/>
      <c r="N1003" s="116"/>
      <c r="U1003" s="25" t="s">
        <v>4956</v>
      </c>
      <c r="V1003" s="25" t="s">
        <v>151</v>
      </c>
      <c r="W1003" s="25" t="s">
        <v>149</v>
      </c>
      <c r="AL1003" s="117"/>
      <c r="AN1003" s="35" t="s">
        <v>6629</v>
      </c>
      <c r="AO1003" s="35" t="s">
        <v>6626</v>
      </c>
      <c r="AQ1003" s="25" t="str">
        <f t="shared" si="106"/>
        <v>-</v>
      </c>
      <c r="BP1003" s="61"/>
      <c r="CT1003" s="61"/>
      <c r="CU1003" s="61"/>
      <c r="CV1003" s="61"/>
      <c r="CW1003" s="61"/>
      <c r="CX1003" s="61"/>
      <c r="CY1003" s="61"/>
      <c r="CZ1003" s="61"/>
      <c r="DA1003" s="61"/>
      <c r="DB1003" s="61"/>
      <c r="DC1003" s="61"/>
      <c r="DD1003" s="61"/>
      <c r="DE1003" s="61"/>
      <c r="DF1003" s="61"/>
      <c r="DG1003" s="61"/>
      <c r="DH1003" s="61"/>
      <c r="DI1003" s="61"/>
      <c r="DJ1003" s="61"/>
      <c r="DK1003" s="61"/>
      <c r="DL1003" s="61"/>
      <c r="DM1003" s="61"/>
    </row>
    <row r="1004" spans="1:117" s="25" customFormat="1" x14ac:dyDescent="0.2">
      <c r="A1004" s="25" t="s">
        <v>138</v>
      </c>
      <c r="B1004" s="25" t="s">
        <v>165</v>
      </c>
      <c r="C1004" s="25" t="s">
        <v>147</v>
      </c>
      <c r="I1004" s="116"/>
      <c r="J1004" s="116"/>
      <c r="K1004" s="116"/>
      <c r="L1004" s="116"/>
      <c r="M1004" s="116"/>
      <c r="N1004" s="116"/>
      <c r="U1004" s="25" t="s">
        <v>4956</v>
      </c>
      <c r="V1004" s="25" t="s">
        <v>152</v>
      </c>
      <c r="W1004" s="25" t="s">
        <v>150</v>
      </c>
      <c r="AL1004" s="117"/>
      <c r="AN1004" s="35" t="s">
        <v>6630</v>
      </c>
      <c r="AO1004" s="35" t="s">
        <v>6626</v>
      </c>
      <c r="AQ1004" s="25" t="str">
        <f t="shared" si="106"/>
        <v>-</v>
      </c>
      <c r="BP1004" s="61"/>
      <c r="CT1004" s="61"/>
      <c r="CU1004" s="61"/>
      <c r="CV1004" s="61"/>
      <c r="CW1004" s="61"/>
      <c r="CX1004" s="61"/>
      <c r="CY1004" s="61"/>
      <c r="CZ1004" s="61"/>
      <c r="DA1004" s="61"/>
      <c r="DB1004" s="61"/>
      <c r="DC1004" s="61"/>
      <c r="DD1004" s="61"/>
      <c r="DE1004" s="61"/>
      <c r="DF1004" s="61"/>
      <c r="DG1004" s="61"/>
      <c r="DH1004" s="61"/>
      <c r="DI1004" s="61"/>
      <c r="DJ1004" s="61"/>
      <c r="DK1004" s="61"/>
      <c r="DL1004" s="61"/>
      <c r="DM1004" s="61"/>
    </row>
    <row r="1005" spans="1:117" s="25" customFormat="1" x14ac:dyDescent="0.2">
      <c r="A1005" s="25" t="s">
        <v>139</v>
      </c>
      <c r="B1005" s="25" t="s">
        <v>165</v>
      </c>
      <c r="C1005" s="25" t="s">
        <v>148</v>
      </c>
      <c r="I1005" s="116"/>
      <c r="J1005" s="116"/>
      <c r="K1005" s="116"/>
      <c r="L1005" s="116"/>
      <c r="M1005" s="116"/>
      <c r="N1005" s="116"/>
      <c r="U1005" s="25" t="s">
        <v>4956</v>
      </c>
      <c r="V1005" s="25" t="s">
        <v>153</v>
      </c>
      <c r="W1005" s="25" t="s">
        <v>151</v>
      </c>
      <c r="AL1005" s="117"/>
      <c r="AN1005" s="35" t="s">
        <v>6631</v>
      </c>
      <c r="AO1005" s="35" t="s">
        <v>6626</v>
      </c>
      <c r="AQ1005" s="25" t="str">
        <f t="shared" si="106"/>
        <v>-</v>
      </c>
      <c r="BP1005" s="61"/>
      <c r="CT1005" s="61"/>
      <c r="CU1005" s="61"/>
      <c r="CV1005" s="61"/>
      <c r="CW1005" s="61"/>
      <c r="CX1005" s="61"/>
      <c r="CY1005" s="61"/>
      <c r="CZ1005" s="61"/>
      <c r="DA1005" s="61"/>
      <c r="DB1005" s="61"/>
      <c r="DC1005" s="61"/>
      <c r="DD1005" s="61"/>
      <c r="DE1005" s="61"/>
      <c r="DF1005" s="61"/>
      <c r="DG1005" s="61"/>
      <c r="DH1005" s="61"/>
      <c r="DI1005" s="61"/>
      <c r="DJ1005" s="61"/>
      <c r="DK1005" s="61"/>
      <c r="DL1005" s="61"/>
      <c r="DM1005" s="61"/>
    </row>
    <row r="1006" spans="1:117" s="25" customFormat="1" x14ac:dyDescent="0.2">
      <c r="A1006" s="25" t="s">
        <v>140</v>
      </c>
      <c r="B1006" s="25" t="s">
        <v>165</v>
      </c>
      <c r="C1006" s="25" t="s">
        <v>149</v>
      </c>
      <c r="I1006" s="116"/>
      <c r="J1006" s="116"/>
      <c r="K1006" s="116"/>
      <c r="L1006" s="116"/>
      <c r="M1006" s="116"/>
      <c r="N1006" s="116"/>
      <c r="U1006" s="25" t="s">
        <v>4956</v>
      </c>
      <c r="V1006" s="25" t="s">
        <v>154</v>
      </c>
      <c r="W1006" s="25" t="s">
        <v>152</v>
      </c>
      <c r="AL1006" s="117"/>
      <c r="AN1006" s="35" t="s">
        <v>6632</v>
      </c>
      <c r="AO1006" s="35" t="s">
        <v>6626</v>
      </c>
      <c r="AQ1006" s="25" t="str">
        <f t="shared" si="106"/>
        <v>-</v>
      </c>
      <c r="BP1006" s="61"/>
      <c r="CT1006" s="61"/>
      <c r="CU1006" s="61"/>
      <c r="CV1006" s="61"/>
      <c r="CW1006" s="61"/>
      <c r="CX1006" s="61"/>
      <c r="CY1006" s="61"/>
      <c r="CZ1006" s="61"/>
      <c r="DA1006" s="61"/>
      <c r="DB1006" s="61"/>
      <c r="DC1006" s="61"/>
      <c r="DD1006" s="61"/>
      <c r="DE1006" s="61"/>
      <c r="DF1006" s="61"/>
      <c r="DG1006" s="61"/>
      <c r="DH1006" s="61"/>
      <c r="DI1006" s="61"/>
      <c r="DJ1006" s="61"/>
      <c r="DK1006" s="61"/>
      <c r="DL1006" s="61"/>
      <c r="DM1006" s="61"/>
    </row>
    <row r="1007" spans="1:117" s="25" customFormat="1" x14ac:dyDescent="0.2">
      <c r="A1007" s="25" t="s">
        <v>141</v>
      </c>
      <c r="B1007" s="25" t="s">
        <v>165</v>
      </c>
      <c r="C1007" s="25" t="s">
        <v>150</v>
      </c>
      <c r="I1007" s="116"/>
      <c r="J1007" s="116"/>
      <c r="K1007" s="116"/>
      <c r="L1007" s="116"/>
      <c r="M1007" s="116"/>
      <c r="N1007" s="116"/>
      <c r="U1007" s="25" t="s">
        <v>4956</v>
      </c>
      <c r="V1007" s="25" t="s">
        <v>155</v>
      </c>
      <c r="W1007" s="25" t="s">
        <v>153</v>
      </c>
      <c r="AL1007" s="117"/>
      <c r="AN1007" s="35" t="s">
        <v>6360</v>
      </c>
      <c r="AO1007" s="35" t="s">
        <v>6341</v>
      </c>
      <c r="AQ1007" s="25" t="str">
        <f t="shared" si="106"/>
        <v>-</v>
      </c>
      <c r="BP1007" s="61"/>
      <c r="CT1007" s="61"/>
      <c r="CU1007" s="61"/>
      <c r="CV1007" s="61"/>
      <c r="CW1007" s="61"/>
      <c r="CX1007" s="61"/>
      <c r="CY1007" s="61"/>
      <c r="CZ1007" s="61"/>
      <c r="DA1007" s="61"/>
      <c r="DB1007" s="61"/>
      <c r="DC1007" s="61"/>
      <c r="DD1007" s="61"/>
      <c r="DE1007" s="61"/>
      <c r="DF1007" s="61"/>
      <c r="DG1007" s="61"/>
      <c r="DH1007" s="61"/>
      <c r="DI1007" s="61"/>
      <c r="DJ1007" s="61"/>
      <c r="DK1007" s="61"/>
      <c r="DL1007" s="61"/>
      <c r="DM1007" s="61"/>
    </row>
    <row r="1008" spans="1:117" s="25" customFormat="1" x14ac:dyDescent="0.2">
      <c r="A1008" s="25" t="s">
        <v>142</v>
      </c>
      <c r="B1008" s="25" t="s">
        <v>165</v>
      </c>
      <c r="C1008" s="25" t="s">
        <v>151</v>
      </c>
      <c r="I1008" s="116"/>
      <c r="J1008" s="116"/>
      <c r="K1008" s="116"/>
      <c r="L1008" s="116"/>
      <c r="M1008" s="116"/>
      <c r="N1008" s="116"/>
      <c r="U1008" s="25" t="s">
        <v>4956</v>
      </c>
      <c r="V1008" s="25" t="s">
        <v>156</v>
      </c>
      <c r="W1008" s="25" t="s">
        <v>154</v>
      </c>
      <c r="AL1008" s="117"/>
      <c r="AN1008" s="35" t="s">
        <v>6633</v>
      </c>
      <c r="AO1008" s="35" t="s">
        <v>6341</v>
      </c>
      <c r="AQ1008" s="25" t="str">
        <f t="shared" si="106"/>
        <v>-</v>
      </c>
      <c r="BP1008" s="61"/>
      <c r="CT1008" s="61"/>
      <c r="CU1008" s="61"/>
      <c r="CV1008" s="61"/>
      <c r="CW1008" s="61"/>
      <c r="CX1008" s="61"/>
      <c r="CY1008" s="61"/>
      <c r="CZ1008" s="61"/>
      <c r="DA1008" s="61"/>
      <c r="DB1008" s="61"/>
      <c r="DC1008" s="61"/>
      <c r="DD1008" s="61"/>
      <c r="DE1008" s="61"/>
      <c r="DF1008" s="61"/>
      <c r="DG1008" s="61"/>
      <c r="DH1008" s="61"/>
      <c r="DI1008" s="61"/>
      <c r="DJ1008" s="61"/>
      <c r="DK1008" s="61"/>
      <c r="DL1008" s="61"/>
      <c r="DM1008" s="61"/>
    </row>
    <row r="1009" spans="1:117" s="25" customFormat="1" x14ac:dyDescent="0.2">
      <c r="A1009" s="25" t="s">
        <v>143</v>
      </c>
      <c r="B1009" s="25" t="s">
        <v>165</v>
      </c>
      <c r="C1009" s="25" t="s">
        <v>152</v>
      </c>
      <c r="I1009" s="116"/>
      <c r="J1009" s="116"/>
      <c r="K1009" s="116"/>
      <c r="L1009" s="116"/>
      <c r="M1009" s="116"/>
      <c r="N1009" s="116"/>
      <c r="U1009" s="25" t="s">
        <v>4956</v>
      </c>
      <c r="V1009" s="25" t="s">
        <v>157</v>
      </c>
      <c r="W1009" s="25" t="s">
        <v>155</v>
      </c>
      <c r="AL1009" s="117"/>
      <c r="AN1009" s="35" t="s">
        <v>6400</v>
      </c>
      <c r="AO1009" s="35" t="s">
        <v>6341</v>
      </c>
      <c r="AQ1009" s="25" t="str">
        <f t="shared" si="106"/>
        <v>-</v>
      </c>
      <c r="BP1009" s="61"/>
      <c r="CT1009" s="61"/>
      <c r="CU1009" s="61"/>
      <c r="CV1009" s="61"/>
      <c r="CW1009" s="61"/>
      <c r="CX1009" s="61"/>
      <c r="CY1009" s="61"/>
      <c r="CZ1009" s="61"/>
      <c r="DA1009" s="61"/>
      <c r="DB1009" s="61"/>
      <c r="DC1009" s="61"/>
      <c r="DD1009" s="61"/>
      <c r="DE1009" s="61"/>
      <c r="DF1009" s="61"/>
      <c r="DG1009" s="61"/>
      <c r="DH1009" s="61"/>
      <c r="DI1009" s="61"/>
      <c r="DJ1009" s="61"/>
      <c r="DK1009" s="61"/>
      <c r="DL1009" s="61"/>
      <c r="DM1009" s="61"/>
    </row>
    <row r="1010" spans="1:117" s="25" customFormat="1" x14ac:dyDescent="0.2">
      <c r="A1010" s="25" t="s">
        <v>144</v>
      </c>
      <c r="B1010" s="25" t="s">
        <v>165</v>
      </c>
      <c r="C1010" s="25" t="s">
        <v>153</v>
      </c>
      <c r="I1010" s="116"/>
      <c r="J1010" s="116"/>
      <c r="K1010" s="116"/>
      <c r="L1010" s="116"/>
      <c r="M1010" s="116"/>
      <c r="N1010" s="116"/>
      <c r="U1010" s="25" t="s">
        <v>4956</v>
      </c>
      <c r="V1010" s="25" t="s">
        <v>158</v>
      </c>
      <c r="W1010" s="25" t="s">
        <v>156</v>
      </c>
      <c r="AL1010" s="117"/>
      <c r="AN1010" s="35" t="s">
        <v>6393</v>
      </c>
      <c r="AO1010" s="35" t="s">
        <v>6341</v>
      </c>
      <c r="AQ1010" s="25" t="str">
        <f t="shared" si="106"/>
        <v>-</v>
      </c>
      <c r="BP1010" s="61"/>
      <c r="CT1010" s="61"/>
      <c r="CU1010" s="61"/>
      <c r="CV1010" s="61"/>
      <c r="CW1010" s="61"/>
      <c r="CX1010" s="61"/>
      <c r="CY1010" s="61"/>
      <c r="CZ1010" s="61"/>
      <c r="DA1010" s="61"/>
      <c r="DB1010" s="61"/>
      <c r="DC1010" s="61"/>
      <c r="DD1010" s="61"/>
      <c r="DE1010" s="61"/>
      <c r="DF1010" s="61"/>
      <c r="DG1010" s="61"/>
      <c r="DH1010" s="61"/>
      <c r="DI1010" s="61"/>
      <c r="DJ1010" s="61"/>
      <c r="DK1010" s="61"/>
      <c r="DL1010" s="61"/>
      <c r="DM1010" s="61"/>
    </row>
    <row r="1011" spans="1:117" s="25" customFormat="1" x14ac:dyDescent="0.2">
      <c r="A1011" s="25" t="s">
        <v>1</v>
      </c>
      <c r="B1011" s="25" t="s">
        <v>166</v>
      </c>
      <c r="C1011" s="25" t="s">
        <v>154</v>
      </c>
      <c r="I1011" s="116"/>
      <c r="J1011" s="116"/>
      <c r="K1011" s="116"/>
      <c r="L1011" s="116"/>
      <c r="M1011" s="116"/>
      <c r="N1011" s="116"/>
      <c r="U1011" s="25" t="s">
        <v>4957</v>
      </c>
      <c r="V1011" s="25" t="s">
        <v>153</v>
      </c>
      <c r="W1011" s="25" t="s">
        <v>157</v>
      </c>
      <c r="AL1011" s="117"/>
      <c r="AN1011" s="35" t="s">
        <v>6340</v>
      </c>
      <c r="AO1011" s="35" t="s">
        <v>6341</v>
      </c>
      <c r="AQ1011" s="25" t="str">
        <f t="shared" si="106"/>
        <v>-</v>
      </c>
      <c r="BP1011" s="61"/>
      <c r="CT1011" s="61"/>
      <c r="CU1011" s="61"/>
      <c r="CV1011" s="61"/>
      <c r="CW1011" s="61"/>
      <c r="CX1011" s="61"/>
      <c r="CY1011" s="61"/>
      <c r="CZ1011" s="61"/>
      <c r="DA1011" s="61"/>
      <c r="DB1011" s="61"/>
      <c r="DC1011" s="61"/>
      <c r="DD1011" s="61"/>
      <c r="DE1011" s="61"/>
      <c r="DF1011" s="61"/>
      <c r="DG1011" s="61"/>
      <c r="DH1011" s="61"/>
      <c r="DI1011" s="61"/>
      <c r="DJ1011" s="61"/>
      <c r="DK1011" s="61"/>
      <c r="DL1011" s="61"/>
      <c r="DM1011" s="61"/>
    </row>
    <row r="1012" spans="1:117" s="25" customFormat="1" x14ac:dyDescent="0.2">
      <c r="A1012" s="25" t="s">
        <v>2</v>
      </c>
      <c r="B1012" s="25" t="s">
        <v>166</v>
      </c>
      <c r="C1012" s="25" t="s">
        <v>155</v>
      </c>
      <c r="I1012" s="116"/>
      <c r="J1012" s="116"/>
      <c r="K1012" s="116"/>
      <c r="L1012" s="116"/>
      <c r="M1012" s="116"/>
      <c r="N1012" s="116"/>
      <c r="U1012" s="25" t="s">
        <v>4957</v>
      </c>
      <c r="V1012" s="25" t="s">
        <v>152</v>
      </c>
      <c r="W1012" s="25" t="s">
        <v>158</v>
      </c>
      <c r="AL1012" s="117"/>
      <c r="AN1012" s="35" t="s">
        <v>6634</v>
      </c>
      <c r="AO1012" s="35" t="s">
        <v>6635</v>
      </c>
      <c r="AQ1012" s="25" t="str">
        <f t="shared" si="106"/>
        <v>-</v>
      </c>
      <c r="BP1012" s="61"/>
      <c r="CT1012" s="61"/>
      <c r="CU1012" s="61"/>
      <c r="CV1012" s="61"/>
      <c r="CW1012" s="61"/>
      <c r="CX1012" s="61"/>
      <c r="CY1012" s="61"/>
      <c r="CZ1012" s="61"/>
      <c r="DA1012" s="61"/>
      <c r="DB1012" s="61"/>
      <c r="DC1012" s="61"/>
      <c r="DD1012" s="61"/>
      <c r="DE1012" s="61"/>
      <c r="DF1012" s="61"/>
      <c r="DG1012" s="61"/>
      <c r="DH1012" s="61"/>
      <c r="DI1012" s="61"/>
      <c r="DJ1012" s="61"/>
      <c r="DK1012" s="61"/>
      <c r="DL1012" s="61"/>
      <c r="DM1012" s="61"/>
    </row>
    <row r="1013" spans="1:117" s="25" customFormat="1" x14ac:dyDescent="0.2">
      <c r="A1013" s="25" t="s">
        <v>3</v>
      </c>
      <c r="B1013" s="25" t="s">
        <v>166</v>
      </c>
      <c r="C1013" s="25" t="s">
        <v>156</v>
      </c>
      <c r="I1013" s="116"/>
      <c r="J1013" s="116"/>
      <c r="K1013" s="116"/>
      <c r="L1013" s="116"/>
      <c r="M1013" s="116"/>
      <c r="N1013" s="116"/>
      <c r="U1013" s="25" t="s">
        <v>4957</v>
      </c>
      <c r="V1013" s="25" t="s">
        <v>151</v>
      </c>
      <c r="W1013" s="25" t="s">
        <v>147</v>
      </c>
      <c r="AL1013" s="117"/>
      <c r="AN1013" s="35" t="s">
        <v>6636</v>
      </c>
      <c r="AO1013" s="35" t="s">
        <v>6635</v>
      </c>
      <c r="AQ1013" s="25" t="str">
        <f t="shared" si="106"/>
        <v>-</v>
      </c>
      <c r="BP1013" s="61"/>
      <c r="CT1013" s="61"/>
      <c r="CU1013" s="61"/>
      <c r="CV1013" s="61"/>
      <c r="CW1013" s="61"/>
      <c r="CX1013" s="61"/>
      <c r="CY1013" s="61"/>
      <c r="CZ1013" s="61"/>
      <c r="DA1013" s="61"/>
      <c r="DB1013" s="61"/>
      <c r="DC1013" s="61"/>
      <c r="DD1013" s="61"/>
      <c r="DE1013" s="61"/>
      <c r="DF1013" s="61"/>
      <c r="DG1013" s="61"/>
      <c r="DH1013" s="61"/>
      <c r="DI1013" s="61"/>
      <c r="DJ1013" s="61"/>
      <c r="DK1013" s="61"/>
      <c r="DL1013" s="61"/>
      <c r="DM1013" s="61"/>
    </row>
    <row r="1014" spans="1:117" s="25" customFormat="1" x14ac:dyDescent="0.2">
      <c r="A1014" s="25" t="s">
        <v>4</v>
      </c>
      <c r="B1014" s="25" t="s">
        <v>166</v>
      </c>
      <c r="C1014" s="25" t="s">
        <v>157</v>
      </c>
      <c r="I1014" s="116"/>
      <c r="J1014" s="116"/>
      <c r="K1014" s="116"/>
      <c r="L1014" s="116"/>
      <c r="M1014" s="116"/>
      <c r="N1014" s="116"/>
      <c r="U1014" s="25" t="s">
        <v>4957</v>
      </c>
      <c r="V1014" s="25" t="s">
        <v>150</v>
      </c>
      <c r="W1014" s="25" t="s">
        <v>148</v>
      </c>
      <c r="AL1014" s="117"/>
      <c r="AN1014" s="35" t="s">
        <v>6637</v>
      </c>
      <c r="AO1014" s="35" t="s">
        <v>6635</v>
      </c>
      <c r="AQ1014" s="25" t="str">
        <f t="shared" si="106"/>
        <v>-</v>
      </c>
      <c r="BP1014" s="61"/>
      <c r="CT1014" s="61"/>
      <c r="CU1014" s="61"/>
      <c r="CV1014" s="61"/>
      <c r="CW1014" s="61"/>
      <c r="CX1014" s="61"/>
      <c r="CY1014" s="61"/>
      <c r="CZ1014" s="61"/>
      <c r="DA1014" s="61"/>
      <c r="DB1014" s="61"/>
      <c r="DC1014" s="61"/>
      <c r="DD1014" s="61"/>
      <c r="DE1014" s="61"/>
      <c r="DF1014" s="61"/>
      <c r="DG1014" s="61"/>
      <c r="DH1014" s="61"/>
      <c r="DI1014" s="61"/>
      <c r="DJ1014" s="61"/>
      <c r="DK1014" s="61"/>
      <c r="DL1014" s="61"/>
      <c r="DM1014" s="61"/>
    </row>
    <row r="1015" spans="1:117" s="25" customFormat="1" x14ac:dyDescent="0.2">
      <c r="A1015" s="25" t="s">
        <v>5</v>
      </c>
      <c r="B1015" s="25" t="s">
        <v>166</v>
      </c>
      <c r="C1015" s="25" t="s">
        <v>158</v>
      </c>
      <c r="I1015" s="116"/>
      <c r="J1015" s="116"/>
      <c r="K1015" s="116"/>
      <c r="L1015" s="116"/>
      <c r="M1015" s="116"/>
      <c r="N1015" s="116"/>
      <c r="U1015" s="25" t="s">
        <v>4957</v>
      </c>
      <c r="V1015" s="25" t="s">
        <v>149</v>
      </c>
      <c r="W1015" s="25" t="s">
        <v>149</v>
      </c>
      <c r="AL1015" s="117"/>
      <c r="AN1015" s="35" t="s">
        <v>6638</v>
      </c>
      <c r="AO1015" s="35" t="s">
        <v>6635</v>
      </c>
      <c r="AQ1015" s="25" t="str">
        <f t="shared" si="106"/>
        <v>-</v>
      </c>
      <c r="BP1015" s="61"/>
      <c r="CT1015" s="61"/>
      <c r="CU1015" s="61"/>
      <c r="CV1015" s="61"/>
      <c r="CW1015" s="61"/>
      <c r="CX1015" s="61"/>
      <c r="CY1015" s="61"/>
      <c r="CZ1015" s="61"/>
      <c r="DA1015" s="61"/>
      <c r="DB1015" s="61"/>
      <c r="DC1015" s="61"/>
      <c r="DD1015" s="61"/>
      <c r="DE1015" s="61"/>
      <c r="DF1015" s="61"/>
      <c r="DG1015" s="61"/>
      <c r="DH1015" s="61"/>
      <c r="DI1015" s="61"/>
      <c r="DJ1015" s="61"/>
      <c r="DK1015" s="61"/>
      <c r="DL1015" s="61"/>
      <c r="DM1015" s="61"/>
    </row>
    <row r="1016" spans="1:117" s="25" customFormat="1" x14ac:dyDescent="0.2">
      <c r="A1016" s="25" t="s">
        <v>6</v>
      </c>
      <c r="B1016" s="25" t="s">
        <v>166</v>
      </c>
      <c r="C1016" s="25" t="s">
        <v>147</v>
      </c>
      <c r="I1016" s="116"/>
      <c r="J1016" s="116"/>
      <c r="K1016" s="116"/>
      <c r="L1016" s="116"/>
      <c r="M1016" s="116"/>
      <c r="N1016" s="116"/>
      <c r="U1016" s="25" t="s">
        <v>4957</v>
      </c>
      <c r="V1016" s="25" t="s">
        <v>148</v>
      </c>
      <c r="W1016" s="25" t="s">
        <v>150</v>
      </c>
      <c r="AL1016" s="117"/>
      <c r="AN1016" s="35" t="s">
        <v>6639</v>
      </c>
      <c r="AO1016" s="35" t="s">
        <v>6635</v>
      </c>
      <c r="AQ1016" s="25" t="str">
        <f t="shared" si="106"/>
        <v>-</v>
      </c>
      <c r="BP1016" s="61"/>
      <c r="CT1016" s="61"/>
      <c r="CU1016" s="61"/>
      <c r="CV1016" s="61"/>
      <c r="CW1016" s="61"/>
      <c r="CX1016" s="61"/>
      <c r="CY1016" s="61"/>
      <c r="CZ1016" s="61"/>
      <c r="DA1016" s="61"/>
      <c r="DB1016" s="61"/>
      <c r="DC1016" s="61"/>
      <c r="DD1016" s="61"/>
      <c r="DE1016" s="61"/>
      <c r="DF1016" s="61"/>
      <c r="DG1016" s="61"/>
      <c r="DH1016" s="61"/>
      <c r="DI1016" s="61"/>
      <c r="DJ1016" s="61"/>
      <c r="DK1016" s="61"/>
      <c r="DL1016" s="61"/>
      <c r="DM1016" s="61"/>
    </row>
    <row r="1017" spans="1:117" s="25" customFormat="1" x14ac:dyDescent="0.2">
      <c r="A1017" s="25" t="s">
        <v>7</v>
      </c>
      <c r="B1017" s="25" t="s">
        <v>166</v>
      </c>
      <c r="C1017" s="25" t="s">
        <v>148</v>
      </c>
      <c r="I1017" s="116"/>
      <c r="J1017" s="116"/>
      <c r="K1017" s="116"/>
      <c r="L1017" s="116"/>
      <c r="M1017" s="116"/>
      <c r="N1017" s="116"/>
      <c r="U1017" s="25" t="s">
        <v>4957</v>
      </c>
      <c r="V1017" s="25" t="s">
        <v>147</v>
      </c>
      <c r="W1017" s="25" t="s">
        <v>151</v>
      </c>
      <c r="AL1017" s="117"/>
      <c r="AN1017" s="35" t="s">
        <v>6640</v>
      </c>
      <c r="AO1017" s="35" t="s">
        <v>6635</v>
      </c>
      <c r="AQ1017" s="25" t="str">
        <f t="shared" si="106"/>
        <v>-</v>
      </c>
      <c r="BP1017" s="61"/>
      <c r="CT1017" s="61"/>
      <c r="CU1017" s="61"/>
      <c r="CV1017" s="61"/>
      <c r="CW1017" s="61"/>
      <c r="CX1017" s="61"/>
      <c r="CY1017" s="61"/>
      <c r="CZ1017" s="61"/>
      <c r="DA1017" s="61"/>
      <c r="DB1017" s="61"/>
      <c r="DC1017" s="61"/>
      <c r="DD1017" s="61"/>
      <c r="DE1017" s="61"/>
      <c r="DF1017" s="61"/>
      <c r="DG1017" s="61"/>
      <c r="DH1017" s="61"/>
      <c r="DI1017" s="61"/>
      <c r="DJ1017" s="61"/>
      <c r="DK1017" s="61"/>
      <c r="DL1017" s="61"/>
      <c r="DM1017" s="61"/>
    </row>
    <row r="1018" spans="1:117" s="25" customFormat="1" x14ac:dyDescent="0.2">
      <c r="A1018" s="25" t="s">
        <v>8</v>
      </c>
      <c r="B1018" s="25" t="s">
        <v>166</v>
      </c>
      <c r="C1018" s="155" t="s">
        <v>149</v>
      </c>
      <c r="I1018" s="116"/>
      <c r="J1018" s="116"/>
      <c r="K1018" s="116"/>
      <c r="L1018" s="116"/>
      <c r="M1018" s="116"/>
      <c r="N1018" s="116"/>
      <c r="U1018" s="25" t="s">
        <v>4957</v>
      </c>
      <c r="V1018" s="25" t="s">
        <v>158</v>
      </c>
      <c r="W1018" s="25" t="s">
        <v>152</v>
      </c>
      <c r="AL1018" s="117"/>
      <c r="AN1018" s="35" t="s">
        <v>6641</v>
      </c>
      <c r="AO1018" s="35" t="s">
        <v>6635</v>
      </c>
      <c r="AQ1018" s="25" t="str">
        <f t="shared" si="106"/>
        <v>-</v>
      </c>
      <c r="BP1018" s="61"/>
      <c r="CT1018" s="61"/>
      <c r="CU1018" s="61"/>
      <c r="CV1018" s="61"/>
      <c r="CW1018" s="61"/>
      <c r="CX1018" s="61"/>
      <c r="CY1018" s="61"/>
      <c r="CZ1018" s="61"/>
      <c r="DA1018" s="61"/>
      <c r="DB1018" s="61"/>
      <c r="DC1018" s="61"/>
      <c r="DD1018" s="61"/>
      <c r="DE1018" s="61"/>
      <c r="DF1018" s="61"/>
      <c r="DG1018" s="61"/>
      <c r="DH1018" s="61"/>
      <c r="DI1018" s="61"/>
      <c r="DJ1018" s="61"/>
      <c r="DK1018" s="61"/>
      <c r="DL1018" s="61"/>
      <c r="DM1018" s="61"/>
    </row>
    <row r="1019" spans="1:117" s="25" customFormat="1" x14ac:dyDescent="0.2">
      <c r="A1019" s="25" t="s">
        <v>9</v>
      </c>
      <c r="B1019" s="25" t="s">
        <v>166</v>
      </c>
      <c r="C1019" s="155" t="s">
        <v>150</v>
      </c>
      <c r="I1019" s="116"/>
      <c r="J1019" s="116"/>
      <c r="K1019" s="116"/>
      <c r="L1019" s="116"/>
      <c r="M1019" s="116"/>
      <c r="N1019" s="116"/>
      <c r="U1019" s="25" t="s">
        <v>4957</v>
      </c>
      <c r="V1019" s="25" t="s">
        <v>157</v>
      </c>
      <c r="W1019" s="25" t="s">
        <v>153</v>
      </c>
      <c r="AL1019" s="117"/>
      <c r="AN1019" s="35" t="s">
        <v>6642</v>
      </c>
      <c r="AO1019" s="35" t="s">
        <v>6643</v>
      </c>
      <c r="AQ1019" s="25" t="str">
        <f t="shared" si="106"/>
        <v>-</v>
      </c>
      <c r="BP1019" s="61"/>
      <c r="CT1019" s="61"/>
      <c r="CU1019" s="61"/>
      <c r="CV1019" s="61"/>
      <c r="CW1019" s="61"/>
      <c r="CX1019" s="61"/>
      <c r="CY1019" s="61"/>
      <c r="CZ1019" s="61"/>
      <c r="DA1019" s="61"/>
      <c r="DB1019" s="61"/>
      <c r="DC1019" s="61"/>
      <c r="DD1019" s="61"/>
      <c r="DE1019" s="61"/>
      <c r="DF1019" s="61"/>
      <c r="DG1019" s="61"/>
      <c r="DH1019" s="61"/>
      <c r="DI1019" s="61"/>
      <c r="DJ1019" s="61"/>
      <c r="DK1019" s="61"/>
      <c r="DL1019" s="61"/>
      <c r="DM1019" s="61"/>
    </row>
    <row r="1020" spans="1:117" s="25" customFormat="1" x14ac:dyDescent="0.2">
      <c r="A1020" s="25" t="s">
        <v>10</v>
      </c>
      <c r="B1020" s="25" t="s">
        <v>166</v>
      </c>
      <c r="C1020" s="155" t="s">
        <v>151</v>
      </c>
      <c r="I1020" s="116"/>
      <c r="J1020" s="116"/>
      <c r="K1020" s="116"/>
      <c r="L1020" s="116"/>
      <c r="M1020" s="116"/>
      <c r="N1020" s="116"/>
      <c r="U1020" s="25" t="s">
        <v>4957</v>
      </c>
      <c r="V1020" s="25" t="s">
        <v>156</v>
      </c>
      <c r="W1020" s="25" t="s">
        <v>154</v>
      </c>
      <c r="AL1020" s="117"/>
      <c r="AN1020" s="35" t="s">
        <v>6644</v>
      </c>
      <c r="AO1020" s="35" t="s">
        <v>6643</v>
      </c>
      <c r="AQ1020" s="25" t="str">
        <f t="shared" si="106"/>
        <v>-</v>
      </c>
      <c r="BP1020" s="61"/>
      <c r="CT1020" s="61"/>
      <c r="CU1020" s="61"/>
      <c r="CV1020" s="61"/>
      <c r="CW1020" s="61"/>
      <c r="CX1020" s="61"/>
      <c r="CY1020" s="61"/>
      <c r="CZ1020" s="61"/>
      <c r="DA1020" s="61"/>
      <c r="DB1020" s="61"/>
      <c r="DC1020" s="61"/>
      <c r="DD1020" s="61"/>
      <c r="DE1020" s="61"/>
      <c r="DF1020" s="61"/>
      <c r="DG1020" s="61"/>
      <c r="DH1020" s="61"/>
      <c r="DI1020" s="61"/>
      <c r="DJ1020" s="61"/>
      <c r="DK1020" s="61"/>
      <c r="DL1020" s="61"/>
      <c r="DM1020" s="61"/>
    </row>
    <row r="1021" spans="1:117" s="25" customFormat="1" x14ac:dyDescent="0.2">
      <c r="A1021" s="25" t="s">
        <v>11</v>
      </c>
      <c r="B1021" s="25" t="s">
        <v>166</v>
      </c>
      <c r="C1021" s="155" t="s">
        <v>152</v>
      </c>
      <c r="I1021" s="116"/>
      <c r="J1021" s="116"/>
      <c r="K1021" s="116"/>
      <c r="L1021" s="116"/>
      <c r="M1021" s="116"/>
      <c r="N1021" s="116"/>
      <c r="U1021" s="25" t="s">
        <v>4957</v>
      </c>
      <c r="V1021" s="25" t="s">
        <v>155</v>
      </c>
      <c r="W1021" s="25" t="s">
        <v>155</v>
      </c>
      <c r="AL1021" s="117"/>
      <c r="AN1021" s="35" t="s">
        <v>6645</v>
      </c>
      <c r="AO1021" s="35" t="s">
        <v>6643</v>
      </c>
      <c r="AQ1021" s="25" t="str">
        <f t="shared" si="106"/>
        <v>-</v>
      </c>
      <c r="BP1021" s="61"/>
      <c r="CT1021" s="61"/>
      <c r="CU1021" s="61"/>
      <c r="CV1021" s="61"/>
      <c r="CW1021" s="61"/>
      <c r="CX1021" s="61"/>
      <c r="CY1021" s="61"/>
      <c r="CZ1021" s="61"/>
      <c r="DA1021" s="61"/>
      <c r="DB1021" s="61"/>
      <c r="DC1021" s="61"/>
      <c r="DD1021" s="61"/>
      <c r="DE1021" s="61"/>
      <c r="DF1021" s="61"/>
      <c r="DG1021" s="61"/>
      <c r="DH1021" s="61"/>
      <c r="DI1021" s="61"/>
      <c r="DJ1021" s="61"/>
      <c r="DK1021" s="61"/>
      <c r="DL1021" s="61"/>
      <c r="DM1021" s="61"/>
    </row>
    <row r="1022" spans="1:117" s="25" customFormat="1" x14ac:dyDescent="0.2">
      <c r="A1022" s="25" t="s">
        <v>12</v>
      </c>
      <c r="B1022" s="25" t="s">
        <v>166</v>
      </c>
      <c r="C1022" s="155" t="s">
        <v>153</v>
      </c>
      <c r="I1022" s="116"/>
      <c r="J1022" s="116"/>
      <c r="K1022" s="116"/>
      <c r="L1022" s="116"/>
      <c r="M1022" s="116"/>
      <c r="N1022" s="116"/>
      <c r="U1022" s="25" t="s">
        <v>4957</v>
      </c>
      <c r="V1022" s="25" t="s">
        <v>154</v>
      </c>
      <c r="W1022" s="25" t="s">
        <v>156</v>
      </c>
      <c r="AL1022" s="117"/>
      <c r="AN1022" s="35" t="s">
        <v>6646</v>
      </c>
      <c r="AO1022" s="35" t="s">
        <v>6643</v>
      </c>
      <c r="AQ1022" s="25" t="str">
        <f t="shared" si="106"/>
        <v>-</v>
      </c>
      <c r="BP1022" s="61"/>
      <c r="CT1022" s="61"/>
      <c r="CU1022" s="61"/>
      <c r="CV1022" s="61"/>
      <c r="CW1022" s="61"/>
      <c r="CX1022" s="61"/>
      <c r="CY1022" s="61"/>
      <c r="CZ1022" s="61"/>
      <c r="DA1022" s="61"/>
      <c r="DB1022" s="61"/>
      <c r="DC1022" s="61"/>
      <c r="DD1022" s="61"/>
      <c r="DE1022" s="61"/>
      <c r="DF1022" s="61"/>
      <c r="DG1022" s="61"/>
      <c r="DH1022" s="61"/>
      <c r="DI1022" s="61"/>
      <c r="DJ1022" s="61"/>
      <c r="DK1022" s="61"/>
      <c r="DL1022" s="61"/>
      <c r="DM1022" s="61"/>
    </row>
    <row r="1023" spans="1:117" s="25" customFormat="1" x14ac:dyDescent="0.2">
      <c r="A1023" s="25" t="s">
        <v>13</v>
      </c>
      <c r="B1023" s="25" t="s">
        <v>166</v>
      </c>
      <c r="C1023" s="155" t="s">
        <v>153</v>
      </c>
      <c r="I1023" s="116"/>
      <c r="J1023" s="116"/>
      <c r="K1023" s="116"/>
      <c r="L1023" s="116"/>
      <c r="M1023" s="116"/>
      <c r="N1023" s="116"/>
      <c r="U1023" s="25" t="s">
        <v>4958</v>
      </c>
      <c r="V1023" s="25" t="s">
        <v>151</v>
      </c>
      <c r="W1023" s="25" t="s">
        <v>157</v>
      </c>
      <c r="AL1023" s="117"/>
      <c r="AN1023" s="35" t="s">
        <v>6647</v>
      </c>
      <c r="AO1023" s="35" t="s">
        <v>6648</v>
      </c>
      <c r="AQ1023" s="25" t="str">
        <f t="shared" si="106"/>
        <v>-</v>
      </c>
      <c r="BP1023" s="61"/>
      <c r="CT1023" s="61"/>
      <c r="CU1023" s="61"/>
      <c r="CV1023" s="61"/>
      <c r="CW1023" s="61"/>
      <c r="CX1023" s="61"/>
      <c r="CY1023" s="61"/>
      <c r="CZ1023" s="61"/>
      <c r="DA1023" s="61"/>
      <c r="DB1023" s="61"/>
      <c r="DC1023" s="61"/>
      <c r="DD1023" s="61"/>
      <c r="DE1023" s="61"/>
      <c r="DF1023" s="61"/>
      <c r="DG1023" s="61"/>
      <c r="DH1023" s="61"/>
      <c r="DI1023" s="61"/>
      <c r="DJ1023" s="61"/>
      <c r="DK1023" s="61"/>
      <c r="DL1023" s="61"/>
      <c r="DM1023" s="61"/>
    </row>
    <row r="1024" spans="1:117" s="25" customFormat="1" x14ac:dyDescent="0.2">
      <c r="A1024" s="25" t="s">
        <v>14</v>
      </c>
      <c r="B1024" s="25" t="s">
        <v>166</v>
      </c>
      <c r="C1024" s="155" t="s">
        <v>154</v>
      </c>
      <c r="I1024" s="116"/>
      <c r="J1024" s="116"/>
      <c r="K1024" s="116"/>
      <c r="L1024" s="116"/>
      <c r="M1024" s="116"/>
      <c r="N1024" s="116"/>
      <c r="U1024" s="25" t="s">
        <v>4958</v>
      </c>
      <c r="V1024" s="25" t="s">
        <v>152</v>
      </c>
      <c r="W1024" s="25" t="s">
        <v>158</v>
      </c>
      <c r="AL1024" s="117"/>
      <c r="AN1024" s="35" t="s">
        <v>6649</v>
      </c>
      <c r="AO1024" s="35" t="s">
        <v>6648</v>
      </c>
      <c r="AQ1024" s="25" t="str">
        <f t="shared" si="106"/>
        <v>-</v>
      </c>
      <c r="BP1024" s="61"/>
      <c r="CT1024" s="61"/>
      <c r="CU1024" s="61"/>
      <c r="CV1024" s="61"/>
      <c r="CW1024" s="61"/>
      <c r="CX1024" s="61"/>
      <c r="CY1024" s="61"/>
      <c r="CZ1024" s="61"/>
      <c r="DA1024" s="61"/>
      <c r="DB1024" s="61"/>
      <c r="DC1024" s="61"/>
      <c r="DD1024" s="61"/>
      <c r="DE1024" s="61"/>
      <c r="DF1024" s="61"/>
      <c r="DG1024" s="61"/>
      <c r="DH1024" s="61"/>
      <c r="DI1024" s="61"/>
      <c r="DJ1024" s="61"/>
      <c r="DK1024" s="61"/>
      <c r="DL1024" s="61"/>
      <c r="DM1024" s="61"/>
    </row>
    <row r="1025" spans="1:117" s="25" customFormat="1" x14ac:dyDescent="0.2">
      <c r="A1025" s="25" t="s">
        <v>15</v>
      </c>
      <c r="B1025" s="25" t="s">
        <v>166</v>
      </c>
      <c r="C1025" s="25" t="s">
        <v>155</v>
      </c>
      <c r="I1025" s="116"/>
      <c r="J1025" s="116"/>
      <c r="K1025" s="116"/>
      <c r="L1025" s="116"/>
      <c r="M1025" s="116"/>
      <c r="N1025" s="116"/>
      <c r="U1025" s="25" t="s">
        <v>4958</v>
      </c>
      <c r="V1025" s="25" t="s">
        <v>153</v>
      </c>
      <c r="W1025" s="25" t="s">
        <v>147</v>
      </c>
      <c r="AL1025" s="117"/>
      <c r="AN1025" s="35" t="s">
        <v>6650</v>
      </c>
      <c r="AO1025" s="35" t="s">
        <v>6648</v>
      </c>
      <c r="AQ1025" s="25" t="str">
        <f t="shared" si="106"/>
        <v>-</v>
      </c>
      <c r="BP1025" s="61"/>
      <c r="CT1025" s="61"/>
      <c r="CU1025" s="61"/>
      <c r="CV1025" s="61"/>
      <c r="CW1025" s="61"/>
      <c r="CX1025" s="61"/>
      <c r="CY1025" s="61"/>
      <c r="CZ1025" s="61"/>
      <c r="DA1025" s="61"/>
      <c r="DB1025" s="61"/>
      <c r="DC1025" s="61"/>
      <c r="DD1025" s="61"/>
      <c r="DE1025" s="61"/>
      <c r="DF1025" s="61"/>
      <c r="DG1025" s="61"/>
      <c r="DH1025" s="61"/>
      <c r="DI1025" s="61"/>
      <c r="DJ1025" s="61"/>
      <c r="DK1025" s="61"/>
      <c r="DL1025" s="61"/>
      <c r="DM1025" s="61"/>
    </row>
    <row r="1026" spans="1:117" s="25" customFormat="1" x14ac:dyDescent="0.2">
      <c r="A1026" s="25" t="s">
        <v>16</v>
      </c>
      <c r="B1026" s="25" t="s">
        <v>166</v>
      </c>
      <c r="C1026" s="155" t="s">
        <v>156</v>
      </c>
      <c r="I1026" s="116"/>
      <c r="J1026" s="116"/>
      <c r="K1026" s="116"/>
      <c r="L1026" s="116"/>
      <c r="M1026" s="116"/>
      <c r="N1026" s="116"/>
      <c r="U1026" s="25" t="s">
        <v>4958</v>
      </c>
      <c r="V1026" s="25" t="s">
        <v>154</v>
      </c>
      <c r="W1026" s="25" t="s">
        <v>148</v>
      </c>
      <c r="AL1026" s="117"/>
      <c r="AN1026" s="35" t="s">
        <v>6651</v>
      </c>
      <c r="AO1026" s="35" t="s">
        <v>6652</v>
      </c>
      <c r="AQ1026" s="25" t="str">
        <f t="shared" si="106"/>
        <v>-</v>
      </c>
      <c r="BP1026" s="61"/>
      <c r="CT1026" s="61"/>
      <c r="CU1026" s="61"/>
      <c r="CV1026" s="61"/>
      <c r="CW1026" s="61"/>
      <c r="CX1026" s="61"/>
      <c r="CY1026" s="61"/>
      <c r="CZ1026" s="61"/>
      <c r="DA1026" s="61"/>
      <c r="DB1026" s="61"/>
      <c r="DC1026" s="61"/>
      <c r="DD1026" s="61"/>
      <c r="DE1026" s="61"/>
      <c r="DF1026" s="61"/>
      <c r="DG1026" s="61"/>
      <c r="DH1026" s="61"/>
      <c r="DI1026" s="61"/>
      <c r="DJ1026" s="61"/>
      <c r="DK1026" s="61"/>
      <c r="DL1026" s="61"/>
      <c r="DM1026" s="61"/>
    </row>
    <row r="1027" spans="1:117" s="25" customFormat="1" x14ac:dyDescent="0.2">
      <c r="A1027" s="25" t="s">
        <v>17</v>
      </c>
      <c r="B1027" s="25" t="s">
        <v>166</v>
      </c>
      <c r="C1027" s="25" t="s">
        <v>157</v>
      </c>
      <c r="I1027" s="116"/>
      <c r="J1027" s="116"/>
      <c r="K1027" s="116"/>
      <c r="L1027" s="116"/>
      <c r="M1027" s="116"/>
      <c r="N1027" s="116"/>
      <c r="U1027" s="25" t="s">
        <v>4958</v>
      </c>
      <c r="V1027" s="25" t="s">
        <v>155</v>
      </c>
      <c r="W1027" s="25" t="s">
        <v>149</v>
      </c>
      <c r="AL1027" s="117"/>
      <c r="AN1027" s="35" t="s">
        <v>6653</v>
      </c>
      <c r="AO1027" s="35" t="s">
        <v>6652</v>
      </c>
      <c r="AQ1027" s="25" t="str">
        <f t="shared" si="106"/>
        <v>-</v>
      </c>
      <c r="BP1027" s="61"/>
      <c r="CT1027" s="61"/>
      <c r="CU1027" s="61"/>
      <c r="CV1027" s="61"/>
      <c r="CW1027" s="61"/>
      <c r="CX1027" s="61"/>
      <c r="CY1027" s="61"/>
      <c r="CZ1027" s="61"/>
      <c r="DA1027" s="61"/>
      <c r="DB1027" s="61"/>
      <c r="DC1027" s="61"/>
      <c r="DD1027" s="61"/>
      <c r="DE1027" s="61"/>
      <c r="DF1027" s="61"/>
      <c r="DG1027" s="61"/>
      <c r="DH1027" s="61"/>
      <c r="DI1027" s="61"/>
      <c r="DJ1027" s="61"/>
      <c r="DK1027" s="61"/>
      <c r="DL1027" s="61"/>
      <c r="DM1027" s="61"/>
    </row>
    <row r="1028" spans="1:117" s="25" customFormat="1" x14ac:dyDescent="0.2">
      <c r="A1028" s="25" t="s">
        <v>18</v>
      </c>
      <c r="B1028" s="25" t="s">
        <v>166</v>
      </c>
      <c r="C1028" s="155" t="s">
        <v>158</v>
      </c>
      <c r="I1028" s="116"/>
      <c r="J1028" s="116"/>
      <c r="K1028" s="116"/>
      <c r="L1028" s="116"/>
      <c r="M1028" s="116"/>
      <c r="N1028" s="116"/>
      <c r="U1028" s="25" t="s">
        <v>4958</v>
      </c>
      <c r="V1028" s="25" t="s">
        <v>156</v>
      </c>
      <c r="W1028" s="25" t="s">
        <v>150</v>
      </c>
      <c r="AL1028" s="117"/>
      <c r="AN1028" s="35" t="s">
        <v>6654</v>
      </c>
      <c r="AO1028" s="35" t="s">
        <v>6652</v>
      </c>
      <c r="AQ1028" s="25" t="str">
        <f t="shared" si="106"/>
        <v>-</v>
      </c>
      <c r="BP1028" s="61"/>
      <c r="CT1028" s="61"/>
      <c r="CU1028" s="61"/>
      <c r="CV1028" s="61"/>
      <c r="CW1028" s="61"/>
      <c r="CX1028" s="61"/>
      <c r="CY1028" s="61"/>
      <c r="CZ1028" s="61"/>
      <c r="DA1028" s="61"/>
      <c r="DB1028" s="61"/>
      <c r="DC1028" s="61"/>
      <c r="DD1028" s="61"/>
      <c r="DE1028" s="61"/>
      <c r="DF1028" s="61"/>
      <c r="DG1028" s="61"/>
      <c r="DH1028" s="61"/>
      <c r="DI1028" s="61"/>
      <c r="DJ1028" s="61"/>
      <c r="DK1028" s="61"/>
      <c r="DL1028" s="61"/>
      <c r="DM1028" s="61"/>
    </row>
    <row r="1029" spans="1:117" s="25" customFormat="1" x14ac:dyDescent="0.2">
      <c r="A1029" s="25" t="s">
        <v>19</v>
      </c>
      <c r="B1029" s="25" t="s">
        <v>166</v>
      </c>
      <c r="C1029" s="155" t="s">
        <v>147</v>
      </c>
      <c r="I1029" s="116"/>
      <c r="J1029" s="116"/>
      <c r="K1029" s="116"/>
      <c r="L1029" s="116"/>
      <c r="M1029" s="116"/>
      <c r="N1029" s="116"/>
      <c r="U1029" s="25" t="s">
        <v>4958</v>
      </c>
      <c r="V1029" s="25" t="s">
        <v>157</v>
      </c>
      <c r="W1029" s="25" t="s">
        <v>151</v>
      </c>
      <c r="AL1029" s="117"/>
      <c r="AN1029" s="35" t="s">
        <v>6655</v>
      </c>
      <c r="AO1029" s="35" t="s">
        <v>6652</v>
      </c>
      <c r="AQ1029" s="25" t="str">
        <f t="shared" si="106"/>
        <v>-</v>
      </c>
      <c r="BP1029" s="61"/>
      <c r="CT1029" s="61"/>
      <c r="CU1029" s="61"/>
      <c r="CV1029" s="61"/>
      <c r="CW1029" s="61"/>
      <c r="CX1029" s="61"/>
      <c r="CY1029" s="61"/>
      <c r="CZ1029" s="61"/>
      <c r="DA1029" s="61"/>
      <c r="DB1029" s="61"/>
      <c r="DC1029" s="61"/>
      <c r="DD1029" s="61"/>
      <c r="DE1029" s="61"/>
      <c r="DF1029" s="61"/>
      <c r="DG1029" s="61"/>
      <c r="DH1029" s="61"/>
      <c r="DI1029" s="61"/>
      <c r="DJ1029" s="61"/>
      <c r="DK1029" s="61"/>
      <c r="DL1029" s="61"/>
      <c r="DM1029" s="61"/>
    </row>
    <row r="1030" spans="1:117" s="25" customFormat="1" x14ac:dyDescent="0.2">
      <c r="A1030" s="25" t="s">
        <v>20</v>
      </c>
      <c r="B1030" s="25" t="s">
        <v>166</v>
      </c>
      <c r="C1030" s="155" t="s">
        <v>148</v>
      </c>
      <c r="I1030" s="116"/>
      <c r="J1030" s="116"/>
      <c r="K1030" s="116"/>
      <c r="L1030" s="116"/>
      <c r="M1030" s="116"/>
      <c r="N1030" s="116"/>
      <c r="U1030" s="25" t="s">
        <v>4958</v>
      </c>
      <c r="V1030" s="25" t="s">
        <v>158</v>
      </c>
      <c r="W1030" s="25" t="s">
        <v>152</v>
      </c>
      <c r="AL1030" s="117"/>
      <c r="AN1030" s="35" t="s">
        <v>6656</v>
      </c>
      <c r="AO1030" s="35" t="s">
        <v>6652</v>
      </c>
      <c r="AQ1030" s="25" t="str">
        <f t="shared" si="106"/>
        <v>-</v>
      </c>
      <c r="BP1030" s="61"/>
      <c r="CT1030" s="61"/>
      <c r="CU1030" s="61"/>
      <c r="CV1030" s="61"/>
      <c r="CW1030" s="61"/>
      <c r="CX1030" s="61"/>
      <c r="CY1030" s="61"/>
      <c r="CZ1030" s="61"/>
      <c r="DA1030" s="61"/>
      <c r="DB1030" s="61"/>
      <c r="DC1030" s="61"/>
      <c r="DD1030" s="61"/>
      <c r="DE1030" s="61"/>
      <c r="DF1030" s="61"/>
      <c r="DG1030" s="61"/>
      <c r="DH1030" s="61"/>
      <c r="DI1030" s="61"/>
      <c r="DJ1030" s="61"/>
      <c r="DK1030" s="61"/>
      <c r="DL1030" s="61"/>
      <c r="DM1030" s="61"/>
    </row>
    <row r="1031" spans="1:117" s="25" customFormat="1" x14ac:dyDescent="0.2">
      <c r="A1031" s="25" t="s">
        <v>21</v>
      </c>
      <c r="B1031" s="25" t="s">
        <v>166</v>
      </c>
      <c r="C1031" s="155" t="s">
        <v>149</v>
      </c>
      <c r="I1031" s="116"/>
      <c r="J1031" s="116"/>
      <c r="K1031" s="116"/>
      <c r="L1031" s="116"/>
      <c r="M1031" s="116"/>
      <c r="N1031" s="116"/>
      <c r="U1031" s="25" t="s">
        <v>4958</v>
      </c>
      <c r="V1031" s="25" t="s">
        <v>147</v>
      </c>
      <c r="W1031" s="25" t="s">
        <v>153</v>
      </c>
      <c r="AL1031" s="117"/>
      <c r="AN1031" s="35" t="s">
        <v>6657</v>
      </c>
      <c r="AO1031" s="35" t="s">
        <v>6652</v>
      </c>
      <c r="AQ1031" s="25" t="str">
        <f t="shared" si="106"/>
        <v>-</v>
      </c>
      <c r="BP1031" s="61"/>
      <c r="CT1031" s="61"/>
      <c r="CU1031" s="61"/>
      <c r="CV1031" s="61"/>
      <c r="CW1031" s="61"/>
      <c r="CX1031" s="61"/>
      <c r="CY1031" s="61"/>
      <c r="CZ1031" s="61"/>
      <c r="DA1031" s="61"/>
      <c r="DB1031" s="61"/>
      <c r="DC1031" s="61"/>
      <c r="DD1031" s="61"/>
      <c r="DE1031" s="61"/>
      <c r="DF1031" s="61"/>
      <c r="DG1031" s="61"/>
      <c r="DH1031" s="61"/>
      <c r="DI1031" s="61"/>
      <c r="DJ1031" s="61"/>
      <c r="DK1031" s="61"/>
      <c r="DL1031" s="61"/>
      <c r="DM1031" s="61"/>
    </row>
    <row r="1032" spans="1:117" s="25" customFormat="1" x14ac:dyDescent="0.2">
      <c r="A1032" s="25" t="s">
        <v>22</v>
      </c>
      <c r="B1032" s="25" t="s">
        <v>166</v>
      </c>
      <c r="C1032" s="155" t="s">
        <v>150</v>
      </c>
      <c r="I1032" s="116"/>
      <c r="J1032" s="116"/>
      <c r="K1032" s="116"/>
      <c r="L1032" s="116"/>
      <c r="M1032" s="116"/>
      <c r="N1032" s="116"/>
      <c r="U1032" s="25" t="s">
        <v>4958</v>
      </c>
      <c r="V1032" s="25" t="s">
        <v>148</v>
      </c>
      <c r="W1032" s="25" t="s">
        <v>154</v>
      </c>
      <c r="AL1032" s="117"/>
      <c r="AN1032" s="35" t="s">
        <v>6658</v>
      </c>
      <c r="AO1032" s="35" t="s">
        <v>6659</v>
      </c>
      <c r="AQ1032" s="25" t="str">
        <f t="shared" si="106"/>
        <v>-</v>
      </c>
      <c r="BP1032" s="61"/>
      <c r="CT1032" s="61"/>
      <c r="CU1032" s="61"/>
      <c r="CV1032" s="61"/>
      <c r="CW1032" s="61"/>
      <c r="CX1032" s="61"/>
      <c r="CY1032" s="61"/>
      <c r="CZ1032" s="61"/>
      <c r="DA1032" s="61"/>
      <c r="DB1032" s="61"/>
      <c r="DC1032" s="61"/>
      <c r="DD1032" s="61"/>
      <c r="DE1032" s="61"/>
      <c r="DF1032" s="61"/>
      <c r="DG1032" s="61"/>
      <c r="DH1032" s="61"/>
      <c r="DI1032" s="61"/>
      <c r="DJ1032" s="61"/>
      <c r="DK1032" s="61"/>
      <c r="DL1032" s="61"/>
      <c r="DM1032" s="61"/>
    </row>
    <row r="1033" spans="1:117" s="25" customFormat="1" x14ac:dyDescent="0.2">
      <c r="A1033" s="25" t="s">
        <v>23</v>
      </c>
      <c r="B1033" s="25" t="s">
        <v>166</v>
      </c>
      <c r="C1033" s="155" t="s">
        <v>151</v>
      </c>
      <c r="I1033" s="116"/>
      <c r="J1033" s="116"/>
      <c r="K1033" s="116"/>
      <c r="L1033" s="116"/>
      <c r="M1033" s="116"/>
      <c r="N1033" s="116"/>
      <c r="U1033" s="25" t="s">
        <v>4958</v>
      </c>
      <c r="V1033" s="25" t="s">
        <v>149</v>
      </c>
      <c r="W1033" s="25" t="s">
        <v>155</v>
      </c>
      <c r="AL1033" s="117"/>
      <c r="AN1033" s="35" t="s">
        <v>6660</v>
      </c>
      <c r="AO1033" s="35" t="s">
        <v>6659</v>
      </c>
      <c r="AQ1033" s="25" t="str">
        <f t="shared" si="106"/>
        <v>-</v>
      </c>
      <c r="BP1033" s="61"/>
      <c r="CT1033" s="61"/>
      <c r="CU1033" s="61"/>
      <c r="CV1033" s="61"/>
      <c r="CW1033" s="61"/>
      <c r="CX1033" s="61"/>
      <c r="CY1033" s="61"/>
      <c r="CZ1033" s="61"/>
      <c r="DA1033" s="61"/>
      <c r="DB1033" s="61"/>
      <c r="DC1033" s="61"/>
      <c r="DD1033" s="61"/>
      <c r="DE1033" s="61"/>
      <c r="DF1033" s="61"/>
      <c r="DG1033" s="61"/>
      <c r="DH1033" s="61"/>
      <c r="DI1033" s="61"/>
      <c r="DJ1033" s="61"/>
      <c r="DK1033" s="61"/>
      <c r="DL1033" s="61"/>
      <c r="DM1033" s="61"/>
    </row>
    <row r="1034" spans="1:117" s="25" customFormat="1" x14ac:dyDescent="0.2">
      <c r="A1034" s="25" t="s">
        <v>24</v>
      </c>
      <c r="B1034" s="25" t="s">
        <v>166</v>
      </c>
      <c r="C1034" s="155" t="s">
        <v>152</v>
      </c>
      <c r="I1034" s="116"/>
      <c r="J1034" s="116"/>
      <c r="K1034" s="116"/>
      <c r="L1034" s="116"/>
      <c r="M1034" s="116"/>
      <c r="N1034" s="116"/>
      <c r="U1034" s="25" t="s">
        <v>4958</v>
      </c>
      <c r="V1034" s="25" t="s">
        <v>150</v>
      </c>
      <c r="W1034" s="25" t="s">
        <v>156</v>
      </c>
      <c r="AL1034" s="117"/>
      <c r="AN1034" s="35" t="s">
        <v>6661</v>
      </c>
      <c r="AO1034" s="35" t="s">
        <v>6659</v>
      </c>
      <c r="AQ1034" s="25" t="str">
        <f t="shared" si="106"/>
        <v>-</v>
      </c>
      <c r="BP1034" s="61"/>
      <c r="CT1034" s="61"/>
      <c r="CU1034" s="61"/>
      <c r="CV1034" s="61"/>
      <c r="CW1034" s="61"/>
      <c r="CX1034" s="61"/>
      <c r="CY1034" s="61"/>
      <c r="CZ1034" s="61"/>
      <c r="DA1034" s="61"/>
      <c r="DB1034" s="61"/>
      <c r="DC1034" s="61"/>
      <c r="DD1034" s="61"/>
      <c r="DE1034" s="61"/>
      <c r="DF1034" s="61"/>
      <c r="DG1034" s="61"/>
      <c r="DH1034" s="61"/>
      <c r="DI1034" s="61"/>
      <c r="DJ1034" s="61"/>
      <c r="DK1034" s="61"/>
      <c r="DL1034" s="61"/>
      <c r="DM1034" s="61"/>
    </row>
    <row r="1035" spans="1:117" s="25" customFormat="1" x14ac:dyDescent="0.2">
      <c r="A1035" s="25" t="s">
        <v>25</v>
      </c>
      <c r="B1035" s="25" t="s">
        <v>166</v>
      </c>
      <c r="C1035" s="155" t="s">
        <v>152</v>
      </c>
      <c r="I1035" s="116"/>
      <c r="J1035" s="116"/>
      <c r="K1035" s="116"/>
      <c r="L1035" s="116"/>
      <c r="M1035" s="116"/>
      <c r="N1035" s="116"/>
      <c r="U1035" s="25" t="s">
        <v>4959</v>
      </c>
      <c r="V1035" s="25" t="s">
        <v>151</v>
      </c>
      <c r="W1035" s="25" t="s">
        <v>157</v>
      </c>
      <c r="AL1035" s="117"/>
      <c r="AN1035" s="35" t="s">
        <v>6662</v>
      </c>
      <c r="AO1035" s="35" t="s">
        <v>6659</v>
      </c>
      <c r="AQ1035" s="25" t="str">
        <f t="shared" si="106"/>
        <v>-</v>
      </c>
      <c r="BP1035" s="61"/>
      <c r="CT1035" s="61"/>
      <c r="CU1035" s="61"/>
      <c r="CV1035" s="61"/>
      <c r="CW1035" s="61"/>
      <c r="CX1035" s="61"/>
      <c r="CY1035" s="61"/>
      <c r="CZ1035" s="61"/>
      <c r="DA1035" s="61"/>
      <c r="DB1035" s="61"/>
      <c r="DC1035" s="61"/>
      <c r="DD1035" s="61"/>
      <c r="DE1035" s="61"/>
      <c r="DF1035" s="61"/>
      <c r="DG1035" s="61"/>
      <c r="DH1035" s="61"/>
      <c r="DI1035" s="61"/>
      <c r="DJ1035" s="61"/>
      <c r="DK1035" s="61"/>
      <c r="DL1035" s="61"/>
      <c r="DM1035" s="61"/>
    </row>
    <row r="1036" spans="1:117" s="25" customFormat="1" x14ac:dyDescent="0.2">
      <c r="A1036" s="25" t="s">
        <v>26</v>
      </c>
      <c r="B1036" s="25" t="s">
        <v>166</v>
      </c>
      <c r="C1036" s="155" t="s">
        <v>153</v>
      </c>
      <c r="I1036" s="116"/>
      <c r="J1036" s="116"/>
      <c r="K1036" s="116"/>
      <c r="L1036" s="116"/>
      <c r="M1036" s="116"/>
      <c r="N1036" s="116"/>
      <c r="U1036" s="25" t="s">
        <v>4959</v>
      </c>
      <c r="V1036" s="25" t="s">
        <v>150</v>
      </c>
      <c r="W1036" s="25" t="s">
        <v>158</v>
      </c>
      <c r="AL1036" s="117"/>
      <c r="AN1036" s="35" t="s">
        <v>6663</v>
      </c>
      <c r="AO1036" s="35" t="s">
        <v>6664</v>
      </c>
      <c r="AQ1036" s="25" t="str">
        <f t="shared" si="106"/>
        <v>-</v>
      </c>
      <c r="BP1036" s="61"/>
      <c r="CT1036" s="61"/>
      <c r="CU1036" s="61"/>
      <c r="CV1036" s="61"/>
      <c r="CW1036" s="61"/>
      <c r="CX1036" s="61"/>
      <c r="CY1036" s="61"/>
      <c r="CZ1036" s="61"/>
      <c r="DA1036" s="61"/>
      <c r="DB1036" s="61"/>
      <c r="DC1036" s="61"/>
      <c r="DD1036" s="61"/>
      <c r="DE1036" s="61"/>
      <c r="DF1036" s="61"/>
      <c r="DG1036" s="61"/>
      <c r="DH1036" s="61"/>
      <c r="DI1036" s="61"/>
      <c r="DJ1036" s="61"/>
      <c r="DK1036" s="61"/>
      <c r="DL1036" s="61"/>
      <c r="DM1036" s="61"/>
    </row>
    <row r="1037" spans="1:117" s="25" customFormat="1" x14ac:dyDescent="0.2">
      <c r="A1037" s="25" t="s">
        <v>27</v>
      </c>
      <c r="B1037" s="25" t="s">
        <v>166</v>
      </c>
      <c r="C1037" s="155" t="s">
        <v>154</v>
      </c>
      <c r="I1037" s="116"/>
      <c r="J1037" s="116"/>
      <c r="K1037" s="116"/>
      <c r="L1037" s="116"/>
      <c r="M1037" s="116"/>
      <c r="N1037" s="116"/>
      <c r="U1037" s="25" t="s">
        <v>4959</v>
      </c>
      <c r="V1037" s="25" t="s">
        <v>149</v>
      </c>
      <c r="W1037" s="25" t="s">
        <v>147</v>
      </c>
      <c r="AL1037" s="117"/>
      <c r="AN1037" s="35" t="s">
        <v>6665</v>
      </c>
      <c r="AO1037" s="35" t="s">
        <v>6664</v>
      </c>
      <c r="AQ1037" s="25" t="str">
        <f t="shared" si="106"/>
        <v>-</v>
      </c>
      <c r="BP1037" s="61"/>
      <c r="CT1037" s="61"/>
      <c r="CU1037" s="61"/>
      <c r="CV1037" s="61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61"/>
      <c r="DH1037" s="61"/>
      <c r="DI1037" s="61"/>
      <c r="DJ1037" s="61"/>
      <c r="DK1037" s="61"/>
      <c r="DL1037" s="61"/>
      <c r="DM1037" s="61"/>
    </row>
    <row r="1038" spans="1:117" s="25" customFormat="1" x14ac:dyDescent="0.2">
      <c r="A1038" s="25" t="s">
        <v>28</v>
      </c>
      <c r="B1038" s="25" t="s">
        <v>166</v>
      </c>
      <c r="C1038" s="155" t="s">
        <v>155</v>
      </c>
      <c r="I1038" s="116"/>
      <c r="J1038" s="116"/>
      <c r="K1038" s="116"/>
      <c r="L1038" s="116"/>
      <c r="M1038" s="116"/>
      <c r="N1038" s="116"/>
      <c r="U1038" s="25" t="s">
        <v>4959</v>
      </c>
      <c r="V1038" s="25" t="s">
        <v>148</v>
      </c>
      <c r="W1038" s="25" t="s">
        <v>148</v>
      </c>
      <c r="AL1038" s="117"/>
      <c r="AN1038" s="35" t="s">
        <v>6666</v>
      </c>
      <c r="AO1038" s="35" t="s">
        <v>6664</v>
      </c>
      <c r="AQ1038" s="25" t="str">
        <f t="shared" si="106"/>
        <v>-</v>
      </c>
      <c r="BP1038" s="61"/>
      <c r="CT1038" s="61"/>
      <c r="CU1038" s="61"/>
      <c r="CV1038" s="61"/>
      <c r="CW1038" s="61"/>
      <c r="CX1038" s="61"/>
      <c r="CY1038" s="61"/>
      <c r="CZ1038" s="61"/>
      <c r="DA1038" s="61"/>
      <c r="DB1038" s="61"/>
      <c r="DC1038" s="61"/>
      <c r="DD1038" s="61"/>
      <c r="DE1038" s="61"/>
      <c r="DF1038" s="61"/>
      <c r="DG1038" s="61"/>
      <c r="DH1038" s="61"/>
      <c r="DI1038" s="61"/>
      <c r="DJ1038" s="61"/>
      <c r="DK1038" s="61"/>
      <c r="DL1038" s="61"/>
      <c r="DM1038" s="61"/>
    </row>
    <row r="1039" spans="1:117" s="25" customFormat="1" x14ac:dyDescent="0.2">
      <c r="A1039" s="25" t="s">
        <v>29</v>
      </c>
      <c r="B1039" s="25" t="s">
        <v>166</v>
      </c>
      <c r="C1039" s="155" t="s">
        <v>156</v>
      </c>
      <c r="I1039" s="116"/>
      <c r="J1039" s="116"/>
      <c r="K1039" s="116"/>
      <c r="L1039" s="116"/>
      <c r="M1039" s="116"/>
      <c r="N1039" s="116"/>
      <c r="U1039" s="25" t="s">
        <v>4959</v>
      </c>
      <c r="V1039" s="25" t="s">
        <v>147</v>
      </c>
      <c r="W1039" s="25" t="s">
        <v>149</v>
      </c>
      <c r="AL1039" s="117"/>
      <c r="AN1039" s="35" t="s">
        <v>6667</v>
      </c>
      <c r="AO1039" s="35" t="s">
        <v>6664</v>
      </c>
      <c r="AQ1039" s="25" t="str">
        <f t="shared" si="106"/>
        <v>-</v>
      </c>
      <c r="BP1039" s="61"/>
      <c r="CT1039" s="61"/>
      <c r="CU1039" s="61"/>
      <c r="CV1039" s="61"/>
      <c r="CW1039" s="61"/>
      <c r="CX1039" s="61"/>
      <c r="CY1039" s="61"/>
      <c r="CZ1039" s="61"/>
      <c r="DA1039" s="61"/>
      <c r="DB1039" s="61"/>
      <c r="DC1039" s="61"/>
      <c r="DD1039" s="61"/>
      <c r="DE1039" s="61"/>
      <c r="DF1039" s="61"/>
      <c r="DG1039" s="61"/>
      <c r="DH1039" s="61"/>
      <c r="DI1039" s="61"/>
      <c r="DJ1039" s="61"/>
      <c r="DK1039" s="61"/>
      <c r="DL1039" s="61"/>
      <c r="DM1039" s="61"/>
    </row>
    <row r="1040" spans="1:117" s="25" customFormat="1" x14ac:dyDescent="0.2">
      <c r="A1040" s="25" t="s">
        <v>30</v>
      </c>
      <c r="B1040" s="25" t="s">
        <v>166</v>
      </c>
      <c r="C1040" s="155" t="s">
        <v>157</v>
      </c>
      <c r="I1040" s="116"/>
      <c r="J1040" s="116"/>
      <c r="K1040" s="116"/>
      <c r="L1040" s="116"/>
      <c r="M1040" s="116"/>
      <c r="N1040" s="116"/>
      <c r="U1040" s="25" t="s">
        <v>4959</v>
      </c>
      <c r="V1040" s="25" t="s">
        <v>158</v>
      </c>
      <c r="W1040" s="25" t="s">
        <v>150</v>
      </c>
      <c r="AL1040" s="117"/>
      <c r="AN1040" s="35" t="s">
        <v>6668</v>
      </c>
      <c r="AO1040" s="35" t="s">
        <v>6669</v>
      </c>
      <c r="AQ1040" s="25" t="str">
        <f t="shared" si="106"/>
        <v>-</v>
      </c>
      <c r="BP1040" s="61"/>
      <c r="CT1040" s="61"/>
      <c r="CU1040" s="61"/>
      <c r="CV1040" s="61"/>
      <c r="CW1040" s="61"/>
      <c r="CX1040" s="61"/>
      <c r="CY1040" s="61"/>
      <c r="CZ1040" s="61"/>
      <c r="DA1040" s="61"/>
      <c r="DB1040" s="61"/>
      <c r="DC1040" s="61"/>
      <c r="DD1040" s="61"/>
      <c r="DE1040" s="61"/>
      <c r="DF1040" s="61"/>
      <c r="DG1040" s="61"/>
      <c r="DH1040" s="61"/>
      <c r="DI1040" s="61"/>
      <c r="DJ1040" s="61"/>
      <c r="DK1040" s="61"/>
      <c r="DL1040" s="61"/>
      <c r="DM1040" s="61"/>
    </row>
    <row r="1041" spans="1:117" s="25" customFormat="1" x14ac:dyDescent="0.2">
      <c r="A1041" s="25" t="s">
        <v>31</v>
      </c>
      <c r="B1041" s="25" t="s">
        <v>166</v>
      </c>
      <c r="C1041" s="155" t="s">
        <v>158</v>
      </c>
      <c r="I1041" s="116"/>
      <c r="J1041" s="116"/>
      <c r="K1041" s="116"/>
      <c r="L1041" s="116"/>
      <c r="M1041" s="116"/>
      <c r="N1041" s="116"/>
      <c r="U1041" s="25" t="s">
        <v>4959</v>
      </c>
      <c r="V1041" s="25" t="s">
        <v>157</v>
      </c>
      <c r="W1041" s="25" t="s">
        <v>151</v>
      </c>
      <c r="AL1041" s="117"/>
      <c r="AN1041" s="35" t="s">
        <v>6670</v>
      </c>
      <c r="AO1041" s="35" t="s">
        <v>6669</v>
      </c>
      <c r="AQ1041" s="25" t="str">
        <f t="shared" si="106"/>
        <v>-</v>
      </c>
      <c r="BP1041" s="61"/>
      <c r="CT1041" s="61"/>
      <c r="CU1041" s="61"/>
      <c r="CV1041" s="61"/>
      <c r="CW1041" s="61"/>
      <c r="CX1041" s="61"/>
      <c r="CY1041" s="61"/>
      <c r="CZ1041" s="61"/>
      <c r="DA1041" s="61"/>
      <c r="DB1041" s="61"/>
      <c r="DC1041" s="61"/>
      <c r="DD1041" s="61"/>
      <c r="DE1041" s="61"/>
      <c r="DF1041" s="61"/>
      <c r="DG1041" s="61"/>
      <c r="DH1041" s="61"/>
      <c r="DI1041" s="61"/>
      <c r="DJ1041" s="61"/>
      <c r="DK1041" s="61"/>
      <c r="DL1041" s="61"/>
      <c r="DM1041" s="61"/>
    </row>
    <row r="1042" spans="1:117" s="25" customFormat="1" x14ac:dyDescent="0.2">
      <c r="A1042" s="25" t="s">
        <v>32</v>
      </c>
      <c r="B1042" s="25" t="s">
        <v>166</v>
      </c>
      <c r="C1042" s="155" t="s">
        <v>147</v>
      </c>
      <c r="I1042" s="116"/>
      <c r="J1042" s="116"/>
      <c r="K1042" s="116"/>
      <c r="L1042" s="116"/>
      <c r="M1042" s="116"/>
      <c r="N1042" s="116"/>
      <c r="U1042" s="25" t="s">
        <v>4959</v>
      </c>
      <c r="V1042" s="25" t="s">
        <v>156</v>
      </c>
      <c r="W1042" s="25" t="s">
        <v>152</v>
      </c>
      <c r="AL1042" s="117"/>
      <c r="AN1042" s="35" t="s">
        <v>6671</v>
      </c>
      <c r="AO1042" s="35" t="s">
        <v>6669</v>
      </c>
      <c r="AQ1042" s="25" t="str">
        <f t="shared" si="106"/>
        <v>-</v>
      </c>
      <c r="BP1042" s="61"/>
      <c r="CT1042" s="61"/>
      <c r="CU1042" s="61"/>
      <c r="CV1042" s="61"/>
      <c r="CW1042" s="61"/>
      <c r="CX1042" s="61"/>
      <c r="CY1042" s="61"/>
      <c r="CZ1042" s="61"/>
      <c r="DA1042" s="61"/>
      <c r="DB1042" s="61"/>
      <c r="DC1042" s="61"/>
      <c r="DD1042" s="61"/>
      <c r="DE1042" s="61"/>
      <c r="DF1042" s="61"/>
      <c r="DG1042" s="61"/>
      <c r="DH1042" s="61"/>
      <c r="DI1042" s="61"/>
      <c r="DJ1042" s="61"/>
      <c r="DK1042" s="61"/>
      <c r="DL1042" s="61"/>
      <c r="DM1042" s="61"/>
    </row>
    <row r="1043" spans="1:117" s="25" customFormat="1" x14ac:dyDescent="0.2">
      <c r="A1043" s="25" t="s">
        <v>33</v>
      </c>
      <c r="B1043" s="25" t="s">
        <v>166</v>
      </c>
      <c r="C1043" s="155" t="s">
        <v>148</v>
      </c>
      <c r="I1043" s="116"/>
      <c r="J1043" s="116"/>
      <c r="K1043" s="116"/>
      <c r="L1043" s="116"/>
      <c r="M1043" s="116"/>
      <c r="N1043" s="116"/>
      <c r="U1043" s="25" t="s">
        <v>4959</v>
      </c>
      <c r="V1043" s="25" t="s">
        <v>155</v>
      </c>
      <c r="W1043" s="25" t="s">
        <v>153</v>
      </c>
      <c r="AL1043" s="117"/>
      <c r="AN1043" s="35" t="s">
        <v>6672</v>
      </c>
      <c r="AO1043" s="35" t="s">
        <v>6673</v>
      </c>
      <c r="AQ1043" s="25" t="str">
        <f t="shared" si="106"/>
        <v>-</v>
      </c>
      <c r="BP1043" s="61"/>
      <c r="CT1043" s="61"/>
      <c r="CU1043" s="61"/>
      <c r="CV1043" s="61"/>
      <c r="CW1043" s="61"/>
      <c r="CX1043" s="61"/>
      <c r="CY1043" s="61"/>
      <c r="CZ1043" s="61"/>
      <c r="DA1043" s="61"/>
      <c r="DB1043" s="61"/>
      <c r="DC1043" s="61"/>
      <c r="DD1043" s="61"/>
      <c r="DE1043" s="61"/>
      <c r="DF1043" s="61"/>
      <c r="DG1043" s="61"/>
      <c r="DH1043" s="61"/>
      <c r="DI1043" s="61"/>
      <c r="DJ1043" s="61"/>
      <c r="DK1043" s="61"/>
      <c r="DL1043" s="61"/>
      <c r="DM1043" s="61"/>
    </row>
    <row r="1044" spans="1:117" s="25" customFormat="1" x14ac:dyDescent="0.2">
      <c r="A1044" s="25" t="s">
        <v>34</v>
      </c>
      <c r="B1044" s="25" t="s">
        <v>166</v>
      </c>
      <c r="C1044" s="155" t="s">
        <v>149</v>
      </c>
      <c r="I1044" s="116"/>
      <c r="J1044" s="116"/>
      <c r="K1044" s="116"/>
      <c r="L1044" s="116"/>
      <c r="M1044" s="116"/>
      <c r="N1044" s="116"/>
      <c r="U1044" s="25" t="s">
        <v>4959</v>
      </c>
      <c r="V1044" s="25" t="s">
        <v>154</v>
      </c>
      <c r="W1044" s="25" t="s">
        <v>154</v>
      </c>
      <c r="AL1044" s="117"/>
      <c r="AN1044" s="35" t="s">
        <v>6674</v>
      </c>
      <c r="AO1044" s="35" t="s">
        <v>6673</v>
      </c>
      <c r="AQ1044" s="25" t="str">
        <f t="shared" si="106"/>
        <v>-</v>
      </c>
      <c r="BP1044" s="61"/>
      <c r="CT1044" s="61"/>
      <c r="CU1044" s="61"/>
      <c r="CV1044" s="61"/>
      <c r="CW1044" s="61"/>
      <c r="CX1044" s="61"/>
      <c r="CY1044" s="61"/>
      <c r="CZ1044" s="61"/>
      <c r="DA1044" s="61"/>
      <c r="DB1044" s="61"/>
      <c r="DC1044" s="61"/>
      <c r="DD1044" s="61"/>
      <c r="DE1044" s="61"/>
      <c r="DF1044" s="61"/>
      <c r="DG1044" s="61"/>
      <c r="DH1044" s="61"/>
      <c r="DI1044" s="61"/>
      <c r="DJ1044" s="61"/>
      <c r="DK1044" s="61"/>
      <c r="DL1044" s="61"/>
      <c r="DM1044" s="61"/>
    </row>
    <row r="1045" spans="1:117" s="25" customFormat="1" x14ac:dyDescent="0.2">
      <c r="A1045" s="25" t="s">
        <v>35</v>
      </c>
      <c r="B1045" s="25" t="s">
        <v>166</v>
      </c>
      <c r="C1045" s="155" t="s">
        <v>150</v>
      </c>
      <c r="I1045" s="116"/>
      <c r="J1045" s="116"/>
      <c r="K1045" s="116"/>
      <c r="L1045" s="116"/>
      <c r="M1045" s="116"/>
      <c r="N1045" s="116"/>
      <c r="U1045" s="25" t="s">
        <v>4959</v>
      </c>
      <c r="V1045" s="25" t="s">
        <v>153</v>
      </c>
      <c r="W1045" s="25" t="s">
        <v>155</v>
      </c>
      <c r="AL1045" s="117"/>
      <c r="AN1045" s="35" t="s">
        <v>6675</v>
      </c>
      <c r="AO1045" s="35" t="s">
        <v>6673</v>
      </c>
      <c r="AQ1045" s="25" t="str">
        <f t="shared" si="106"/>
        <v>-</v>
      </c>
      <c r="BP1045" s="61"/>
      <c r="CT1045" s="61"/>
      <c r="CU1045" s="61"/>
      <c r="CV1045" s="61"/>
      <c r="CW1045" s="61"/>
      <c r="CX1045" s="61"/>
      <c r="CY1045" s="61"/>
      <c r="CZ1045" s="61"/>
      <c r="DA1045" s="61"/>
      <c r="DB1045" s="61"/>
      <c r="DC1045" s="61"/>
      <c r="DD1045" s="61"/>
      <c r="DE1045" s="61"/>
      <c r="DF1045" s="61"/>
      <c r="DG1045" s="61"/>
      <c r="DH1045" s="61"/>
      <c r="DI1045" s="61"/>
      <c r="DJ1045" s="61"/>
      <c r="DK1045" s="61"/>
      <c r="DL1045" s="61"/>
      <c r="DM1045" s="61"/>
    </row>
    <row r="1046" spans="1:117" s="25" customFormat="1" x14ac:dyDescent="0.2">
      <c r="A1046" s="25" t="s">
        <v>36</v>
      </c>
      <c r="B1046" s="25" t="s">
        <v>166</v>
      </c>
      <c r="C1046" s="155" t="s">
        <v>151</v>
      </c>
      <c r="I1046" s="116"/>
      <c r="J1046" s="116"/>
      <c r="K1046" s="116"/>
      <c r="L1046" s="116"/>
      <c r="M1046" s="116"/>
      <c r="N1046" s="116"/>
      <c r="U1046" s="25" t="s">
        <v>4959</v>
      </c>
      <c r="V1046" s="25" t="s">
        <v>152</v>
      </c>
      <c r="W1046" s="25" t="s">
        <v>156</v>
      </c>
      <c r="AL1046" s="117"/>
      <c r="AN1046" s="35" t="s">
        <v>6676</v>
      </c>
      <c r="AO1046" s="35" t="s">
        <v>6673</v>
      </c>
      <c r="AQ1046" s="25" t="str">
        <f t="shared" si="106"/>
        <v>-</v>
      </c>
      <c r="BP1046" s="61"/>
      <c r="CT1046" s="61"/>
      <c r="CU1046" s="61"/>
      <c r="CV1046" s="61"/>
      <c r="CW1046" s="61"/>
      <c r="CX1046" s="61"/>
      <c r="CY1046" s="61"/>
      <c r="CZ1046" s="61"/>
      <c r="DA1046" s="61"/>
      <c r="DB1046" s="61"/>
      <c r="DC1046" s="61"/>
      <c r="DD1046" s="61"/>
      <c r="DE1046" s="61"/>
      <c r="DF1046" s="61"/>
      <c r="DG1046" s="61"/>
      <c r="DH1046" s="61"/>
      <c r="DI1046" s="61"/>
      <c r="DJ1046" s="61"/>
      <c r="DK1046" s="61"/>
      <c r="DL1046" s="61"/>
      <c r="DM1046" s="61"/>
    </row>
    <row r="1047" spans="1:117" s="25" customFormat="1" x14ac:dyDescent="0.2">
      <c r="A1047" s="25" t="s">
        <v>37</v>
      </c>
      <c r="B1047" s="25" t="s">
        <v>166</v>
      </c>
      <c r="C1047" s="155" t="s">
        <v>151</v>
      </c>
      <c r="I1047" s="116"/>
      <c r="J1047" s="116"/>
      <c r="K1047" s="116"/>
      <c r="L1047" s="116"/>
      <c r="M1047" s="116"/>
      <c r="N1047" s="116"/>
      <c r="U1047" s="25" t="s">
        <v>4960</v>
      </c>
      <c r="V1047" s="25" t="s">
        <v>155</v>
      </c>
      <c r="W1047" s="25" t="s">
        <v>157</v>
      </c>
      <c r="AL1047" s="117"/>
      <c r="AN1047" s="35" t="s">
        <v>6677</v>
      </c>
      <c r="AO1047" s="35" t="s">
        <v>6673</v>
      </c>
      <c r="AQ1047" s="25" t="str">
        <f t="shared" si="106"/>
        <v>-</v>
      </c>
      <c r="BP1047" s="61"/>
      <c r="CT1047" s="61"/>
      <c r="CU1047" s="61"/>
      <c r="CV1047" s="61"/>
      <c r="CW1047" s="61"/>
      <c r="CX1047" s="61"/>
      <c r="CY1047" s="61"/>
      <c r="CZ1047" s="61"/>
      <c r="DA1047" s="61"/>
      <c r="DB1047" s="61"/>
      <c r="DC1047" s="61"/>
      <c r="DD1047" s="61"/>
      <c r="DE1047" s="61"/>
      <c r="DF1047" s="61"/>
      <c r="DG1047" s="61"/>
      <c r="DH1047" s="61"/>
      <c r="DI1047" s="61"/>
      <c r="DJ1047" s="61"/>
      <c r="DK1047" s="61"/>
      <c r="DL1047" s="61"/>
      <c r="DM1047" s="61"/>
    </row>
    <row r="1048" spans="1:117" s="25" customFormat="1" x14ac:dyDescent="0.2">
      <c r="A1048" s="25" t="s">
        <v>38</v>
      </c>
      <c r="B1048" s="25" t="s">
        <v>166</v>
      </c>
      <c r="C1048" s="25" t="s">
        <v>152</v>
      </c>
      <c r="I1048" s="116"/>
      <c r="J1048" s="116"/>
      <c r="K1048" s="116"/>
      <c r="L1048" s="116"/>
      <c r="M1048" s="116"/>
      <c r="N1048" s="116"/>
      <c r="U1048" s="25" t="s">
        <v>4960</v>
      </c>
      <c r="V1048" s="25" t="s">
        <v>156</v>
      </c>
      <c r="W1048" s="25" t="s">
        <v>158</v>
      </c>
      <c r="AL1048" s="117"/>
      <c r="AN1048" s="35" t="s">
        <v>6678</v>
      </c>
      <c r="AO1048" s="35" t="s">
        <v>6673</v>
      </c>
      <c r="AQ1048" s="25" t="str">
        <f t="shared" si="106"/>
        <v>-</v>
      </c>
      <c r="BP1048" s="61"/>
      <c r="CT1048" s="61"/>
      <c r="CU1048" s="61"/>
      <c r="CV1048" s="61"/>
      <c r="CW1048" s="61"/>
      <c r="CX1048" s="61"/>
      <c r="CY1048" s="61"/>
      <c r="CZ1048" s="61"/>
      <c r="DA1048" s="61"/>
      <c r="DB1048" s="61"/>
      <c r="DC1048" s="61"/>
      <c r="DD1048" s="61"/>
      <c r="DE1048" s="61"/>
      <c r="DF1048" s="61"/>
      <c r="DG1048" s="61"/>
      <c r="DH1048" s="61"/>
      <c r="DI1048" s="61"/>
      <c r="DJ1048" s="61"/>
      <c r="DK1048" s="61"/>
      <c r="DL1048" s="61"/>
      <c r="DM1048" s="61"/>
    </row>
    <row r="1049" spans="1:117" s="25" customFormat="1" x14ac:dyDescent="0.2">
      <c r="A1049" s="25" t="s">
        <v>39</v>
      </c>
      <c r="B1049" s="25" t="s">
        <v>166</v>
      </c>
      <c r="C1049" s="155" t="s">
        <v>153</v>
      </c>
      <c r="I1049" s="116"/>
      <c r="J1049" s="116"/>
      <c r="K1049" s="116"/>
      <c r="L1049" s="116"/>
      <c r="M1049" s="116"/>
      <c r="N1049" s="116"/>
      <c r="U1049" s="25" t="s">
        <v>4960</v>
      </c>
      <c r="V1049" s="25" t="s">
        <v>157</v>
      </c>
      <c r="W1049" s="25" t="s">
        <v>147</v>
      </c>
      <c r="AL1049" s="117"/>
      <c r="AN1049" s="35" t="s">
        <v>6679</v>
      </c>
      <c r="AO1049" s="35" t="s">
        <v>6680</v>
      </c>
      <c r="AQ1049" s="25" t="str">
        <f t="shared" si="106"/>
        <v>-</v>
      </c>
      <c r="BP1049" s="61"/>
      <c r="CT1049" s="61"/>
      <c r="CU1049" s="61"/>
      <c r="CV1049" s="61"/>
      <c r="CW1049" s="61"/>
      <c r="CX1049" s="61"/>
      <c r="CY1049" s="61"/>
      <c r="CZ1049" s="61"/>
      <c r="DA1049" s="61"/>
      <c r="DB1049" s="61"/>
      <c r="DC1049" s="61"/>
      <c r="DD1049" s="61"/>
      <c r="DE1049" s="61"/>
      <c r="DF1049" s="61"/>
      <c r="DG1049" s="61"/>
      <c r="DH1049" s="61"/>
      <c r="DI1049" s="61"/>
      <c r="DJ1049" s="61"/>
      <c r="DK1049" s="61"/>
      <c r="DL1049" s="61"/>
      <c r="DM1049" s="61"/>
    </row>
    <row r="1050" spans="1:117" s="25" customFormat="1" x14ac:dyDescent="0.2">
      <c r="A1050" s="25" t="s">
        <v>40</v>
      </c>
      <c r="B1050" s="25" t="s">
        <v>166</v>
      </c>
      <c r="C1050" s="155" t="s">
        <v>154</v>
      </c>
      <c r="I1050" s="116"/>
      <c r="J1050" s="116"/>
      <c r="K1050" s="116"/>
      <c r="L1050" s="116"/>
      <c r="M1050" s="116"/>
      <c r="N1050" s="116"/>
      <c r="U1050" s="25" t="s">
        <v>4960</v>
      </c>
      <c r="V1050" s="25" t="s">
        <v>158</v>
      </c>
      <c r="W1050" s="25" t="s">
        <v>148</v>
      </c>
      <c r="AL1050" s="117"/>
      <c r="AN1050" s="35" t="s">
        <v>6681</v>
      </c>
      <c r="AO1050" s="35" t="s">
        <v>6680</v>
      </c>
      <c r="AQ1050" s="25" t="str">
        <f t="shared" si="106"/>
        <v>-</v>
      </c>
      <c r="BP1050" s="61"/>
      <c r="CT1050" s="61"/>
      <c r="CU1050" s="61"/>
      <c r="CV1050" s="61"/>
      <c r="CW1050" s="61"/>
      <c r="CX1050" s="61"/>
      <c r="CY1050" s="61"/>
      <c r="CZ1050" s="61"/>
      <c r="DA1050" s="61"/>
      <c r="DB1050" s="61"/>
      <c r="DC1050" s="61"/>
      <c r="DD1050" s="61"/>
      <c r="DE1050" s="61"/>
      <c r="DF1050" s="61"/>
      <c r="DG1050" s="61"/>
      <c r="DH1050" s="61"/>
      <c r="DI1050" s="61"/>
      <c r="DJ1050" s="61"/>
      <c r="DK1050" s="61"/>
      <c r="DL1050" s="61"/>
      <c r="DM1050" s="61"/>
    </row>
    <row r="1051" spans="1:117" s="25" customFormat="1" x14ac:dyDescent="0.2">
      <c r="A1051" s="25" t="s">
        <v>41</v>
      </c>
      <c r="B1051" s="25" t="s">
        <v>166</v>
      </c>
      <c r="C1051" s="155" t="s">
        <v>155</v>
      </c>
      <c r="I1051" s="116"/>
      <c r="J1051" s="116"/>
      <c r="K1051" s="116"/>
      <c r="L1051" s="116"/>
      <c r="M1051" s="116"/>
      <c r="N1051" s="116"/>
      <c r="U1051" s="25" t="s">
        <v>4960</v>
      </c>
      <c r="V1051" s="25" t="s">
        <v>147</v>
      </c>
      <c r="W1051" s="25" t="s">
        <v>149</v>
      </c>
      <c r="AL1051" s="117"/>
      <c r="AN1051" s="35" t="s">
        <v>6682</v>
      </c>
      <c r="AO1051" s="35" t="s">
        <v>6680</v>
      </c>
      <c r="AQ1051" s="25" t="str">
        <f t="shared" si="106"/>
        <v>-</v>
      </c>
      <c r="BP1051" s="61"/>
      <c r="CT1051" s="61"/>
      <c r="CU1051" s="61"/>
      <c r="CV1051" s="61"/>
      <c r="CW1051" s="61"/>
      <c r="CX1051" s="61"/>
      <c r="CY1051" s="61"/>
      <c r="CZ1051" s="61"/>
      <c r="DA1051" s="61"/>
      <c r="DB1051" s="61"/>
      <c r="DC1051" s="61"/>
      <c r="DD1051" s="61"/>
      <c r="DE1051" s="61"/>
      <c r="DF1051" s="61"/>
      <c r="DG1051" s="61"/>
      <c r="DH1051" s="61"/>
      <c r="DI1051" s="61"/>
      <c r="DJ1051" s="61"/>
      <c r="DK1051" s="61"/>
      <c r="DL1051" s="61"/>
      <c r="DM1051" s="61"/>
    </row>
    <row r="1052" spans="1:117" s="25" customFormat="1" x14ac:dyDescent="0.2">
      <c r="A1052" s="25" t="s">
        <v>42</v>
      </c>
      <c r="B1052" s="25" t="s">
        <v>166</v>
      </c>
      <c r="C1052" s="155" t="s">
        <v>156</v>
      </c>
      <c r="I1052" s="116"/>
      <c r="J1052" s="116"/>
      <c r="K1052" s="116"/>
      <c r="L1052" s="116"/>
      <c r="M1052" s="116"/>
      <c r="N1052" s="116"/>
      <c r="U1052" s="25" t="s">
        <v>4960</v>
      </c>
      <c r="V1052" s="25" t="s">
        <v>148</v>
      </c>
      <c r="W1052" s="25" t="s">
        <v>150</v>
      </c>
      <c r="AL1052" s="117"/>
      <c r="AN1052" s="35" t="s">
        <v>6683</v>
      </c>
      <c r="AO1052" s="35" t="s">
        <v>6680</v>
      </c>
      <c r="AQ1052" s="25" t="str">
        <f t="shared" si="106"/>
        <v>-</v>
      </c>
      <c r="BP1052" s="61"/>
      <c r="CT1052" s="61"/>
      <c r="CU1052" s="61"/>
      <c r="CV1052" s="61"/>
      <c r="CW1052" s="61"/>
      <c r="CX1052" s="61"/>
      <c r="CY1052" s="61"/>
      <c r="CZ1052" s="61"/>
      <c r="DA1052" s="61"/>
      <c r="DB1052" s="61"/>
      <c r="DC1052" s="61"/>
      <c r="DD1052" s="61"/>
      <c r="DE1052" s="61"/>
      <c r="DF1052" s="61"/>
      <c r="DG1052" s="61"/>
      <c r="DH1052" s="61"/>
      <c r="DI1052" s="61"/>
      <c r="DJ1052" s="61"/>
      <c r="DK1052" s="61"/>
      <c r="DL1052" s="61"/>
      <c r="DM1052" s="61"/>
    </row>
    <row r="1053" spans="1:117" s="25" customFormat="1" x14ac:dyDescent="0.2">
      <c r="A1053" s="25" t="s">
        <v>43</v>
      </c>
      <c r="B1053" s="25" t="s">
        <v>166</v>
      </c>
      <c r="C1053" s="155" t="s">
        <v>157</v>
      </c>
      <c r="I1053" s="116"/>
      <c r="J1053" s="116"/>
      <c r="K1053" s="116"/>
      <c r="L1053" s="116"/>
      <c r="M1053" s="116"/>
      <c r="N1053" s="116"/>
      <c r="U1053" s="25" t="s">
        <v>4960</v>
      </c>
      <c r="V1053" s="25" t="s">
        <v>149</v>
      </c>
      <c r="W1053" s="25" t="s">
        <v>151</v>
      </c>
      <c r="AL1053" s="117"/>
      <c r="AN1053" s="35" t="s">
        <v>6684</v>
      </c>
      <c r="AO1053" s="35" t="s">
        <v>6685</v>
      </c>
      <c r="AQ1053" s="25" t="str">
        <f t="shared" si="106"/>
        <v>-</v>
      </c>
      <c r="BP1053" s="61"/>
      <c r="CT1053" s="61"/>
      <c r="CU1053" s="61"/>
      <c r="CV1053" s="61"/>
      <c r="CW1053" s="61"/>
      <c r="CX1053" s="61"/>
      <c r="CY1053" s="61"/>
      <c r="CZ1053" s="61"/>
      <c r="DA1053" s="61"/>
      <c r="DB1053" s="61"/>
      <c r="DC1053" s="61"/>
      <c r="DD1053" s="61"/>
      <c r="DE1053" s="61"/>
      <c r="DF1053" s="61"/>
      <c r="DG1053" s="61"/>
      <c r="DH1053" s="61"/>
      <c r="DI1053" s="61"/>
      <c r="DJ1053" s="61"/>
      <c r="DK1053" s="61"/>
      <c r="DL1053" s="61"/>
      <c r="DM1053" s="61"/>
    </row>
    <row r="1054" spans="1:117" s="25" customFormat="1" x14ac:dyDescent="0.2">
      <c r="A1054" s="25" t="s">
        <v>44</v>
      </c>
      <c r="B1054" s="25" t="s">
        <v>166</v>
      </c>
      <c r="C1054" s="155" t="s">
        <v>158</v>
      </c>
      <c r="I1054" s="116"/>
      <c r="J1054" s="116"/>
      <c r="K1054" s="116"/>
      <c r="L1054" s="116"/>
      <c r="M1054" s="116"/>
      <c r="N1054" s="116"/>
      <c r="U1054" s="25" t="s">
        <v>4960</v>
      </c>
      <c r="V1054" s="25" t="s">
        <v>150</v>
      </c>
      <c r="W1054" s="25" t="s">
        <v>152</v>
      </c>
      <c r="AL1054" s="117"/>
      <c r="AN1054" s="35" t="s">
        <v>6686</v>
      </c>
      <c r="AO1054" s="35" t="s">
        <v>6687</v>
      </c>
      <c r="AQ1054" s="25" t="str">
        <f t="shared" si="106"/>
        <v>-</v>
      </c>
      <c r="BP1054" s="61"/>
      <c r="CT1054" s="61"/>
      <c r="CU1054" s="61"/>
      <c r="CV1054" s="61"/>
      <c r="CW1054" s="61"/>
      <c r="CX1054" s="61"/>
      <c r="CY1054" s="61"/>
      <c r="CZ1054" s="61"/>
      <c r="DA1054" s="61"/>
      <c r="DB1054" s="61"/>
      <c r="DC1054" s="61"/>
      <c r="DD1054" s="61"/>
      <c r="DE1054" s="61"/>
      <c r="DF1054" s="61"/>
      <c r="DG1054" s="61"/>
      <c r="DH1054" s="61"/>
      <c r="DI1054" s="61"/>
      <c r="DJ1054" s="61"/>
      <c r="DK1054" s="61"/>
      <c r="DL1054" s="61"/>
      <c r="DM1054" s="61"/>
    </row>
    <row r="1055" spans="1:117" s="25" customFormat="1" x14ac:dyDescent="0.2">
      <c r="A1055" s="25" t="s">
        <v>45</v>
      </c>
      <c r="B1055" s="25" t="s">
        <v>166</v>
      </c>
      <c r="C1055" s="155" t="s">
        <v>147</v>
      </c>
      <c r="I1055" s="116"/>
      <c r="J1055" s="116"/>
      <c r="K1055" s="116"/>
      <c r="L1055" s="116"/>
      <c r="M1055" s="116"/>
      <c r="N1055" s="116"/>
      <c r="U1055" s="25" t="s">
        <v>4960</v>
      </c>
      <c r="V1055" s="25" t="s">
        <v>151</v>
      </c>
      <c r="W1055" s="25" t="s">
        <v>153</v>
      </c>
      <c r="AL1055" s="117"/>
      <c r="AN1055" s="35" t="s">
        <v>6688</v>
      </c>
      <c r="AO1055" s="35" t="s">
        <v>6689</v>
      </c>
      <c r="AQ1055" s="25" t="str">
        <f t="shared" si="106"/>
        <v>-</v>
      </c>
      <c r="BP1055" s="61"/>
      <c r="CT1055" s="61"/>
      <c r="CU1055" s="61"/>
      <c r="CV1055" s="61"/>
      <c r="CW1055" s="61"/>
      <c r="CX1055" s="61"/>
      <c r="CY1055" s="61"/>
      <c r="CZ1055" s="61"/>
      <c r="DA1055" s="61"/>
      <c r="DB1055" s="61"/>
      <c r="DC1055" s="61"/>
      <c r="DD1055" s="61"/>
      <c r="DE1055" s="61"/>
      <c r="DF1055" s="61"/>
      <c r="DG1055" s="61"/>
      <c r="DH1055" s="61"/>
      <c r="DI1055" s="61"/>
      <c r="DJ1055" s="61"/>
      <c r="DK1055" s="61"/>
      <c r="DL1055" s="61"/>
      <c r="DM1055" s="61"/>
    </row>
    <row r="1056" spans="1:117" s="25" customFormat="1" x14ac:dyDescent="0.2">
      <c r="A1056" s="25" t="s">
        <v>46</v>
      </c>
      <c r="B1056" s="25" t="s">
        <v>166</v>
      </c>
      <c r="C1056" s="155" t="s">
        <v>148</v>
      </c>
      <c r="I1056" s="116"/>
      <c r="J1056" s="116"/>
      <c r="K1056" s="116"/>
      <c r="L1056" s="116"/>
      <c r="M1056" s="116"/>
      <c r="N1056" s="116"/>
      <c r="U1056" s="25" t="s">
        <v>4960</v>
      </c>
      <c r="V1056" s="25" t="s">
        <v>152</v>
      </c>
      <c r="W1056" s="25" t="s">
        <v>154</v>
      </c>
      <c r="AL1056" s="117"/>
      <c r="AN1056" s="35" t="s">
        <v>6690</v>
      </c>
      <c r="AO1056" s="35" t="s">
        <v>6685</v>
      </c>
      <c r="AQ1056" s="25" t="str">
        <f t="shared" si="106"/>
        <v>-</v>
      </c>
      <c r="BP1056" s="61"/>
      <c r="CT1056" s="61"/>
      <c r="CU1056" s="61"/>
      <c r="CV1056" s="61"/>
      <c r="CW1056" s="61"/>
      <c r="CX1056" s="61"/>
      <c r="CY1056" s="61"/>
      <c r="CZ1056" s="61"/>
      <c r="DA1056" s="61"/>
      <c r="DB1056" s="61"/>
      <c r="DC1056" s="61"/>
      <c r="DD1056" s="61"/>
      <c r="DE1056" s="61"/>
      <c r="DF1056" s="61"/>
      <c r="DG1056" s="61"/>
      <c r="DH1056" s="61"/>
      <c r="DI1056" s="61"/>
      <c r="DJ1056" s="61"/>
      <c r="DK1056" s="61"/>
      <c r="DL1056" s="61"/>
      <c r="DM1056" s="61"/>
    </row>
    <row r="1057" spans="1:117" s="25" customFormat="1" x14ac:dyDescent="0.2">
      <c r="A1057" s="25" t="s">
        <v>47</v>
      </c>
      <c r="B1057" s="25" t="s">
        <v>166</v>
      </c>
      <c r="C1057" s="155" t="s">
        <v>149</v>
      </c>
      <c r="I1057" s="116"/>
      <c r="J1057" s="116"/>
      <c r="K1057" s="116"/>
      <c r="L1057" s="116"/>
      <c r="M1057" s="116"/>
      <c r="N1057" s="116"/>
      <c r="U1057" s="25" t="s">
        <v>4960</v>
      </c>
      <c r="V1057" s="25" t="s">
        <v>153</v>
      </c>
      <c r="W1057" s="25" t="s">
        <v>155</v>
      </c>
      <c r="AL1057" s="117"/>
      <c r="AN1057" s="35" t="s">
        <v>6691</v>
      </c>
      <c r="AO1057" s="35" t="s">
        <v>6692</v>
      </c>
      <c r="AQ1057" s="25" t="str">
        <f t="shared" si="106"/>
        <v>-</v>
      </c>
      <c r="BP1057" s="61"/>
      <c r="CT1057" s="61"/>
      <c r="CU1057" s="61"/>
      <c r="CV1057" s="61"/>
      <c r="CW1057" s="61"/>
      <c r="CX1057" s="61"/>
      <c r="CY1057" s="61"/>
      <c r="CZ1057" s="61"/>
      <c r="DA1057" s="61"/>
      <c r="DB1057" s="61"/>
      <c r="DC1057" s="61"/>
      <c r="DD1057" s="61"/>
      <c r="DE1057" s="61"/>
      <c r="DF1057" s="61"/>
      <c r="DG1057" s="61"/>
      <c r="DH1057" s="61"/>
      <c r="DI1057" s="61"/>
      <c r="DJ1057" s="61"/>
      <c r="DK1057" s="61"/>
      <c r="DL1057" s="61"/>
      <c r="DM1057" s="61"/>
    </row>
    <row r="1058" spans="1:117" s="25" customFormat="1" x14ac:dyDescent="0.2">
      <c r="A1058" s="25" t="s">
        <v>48</v>
      </c>
      <c r="B1058" s="25" t="s">
        <v>166</v>
      </c>
      <c r="C1058" s="25" t="s">
        <v>150</v>
      </c>
      <c r="I1058" s="116"/>
      <c r="J1058" s="116"/>
      <c r="K1058" s="116"/>
      <c r="L1058" s="116"/>
      <c r="M1058" s="116"/>
      <c r="N1058" s="116"/>
      <c r="U1058" s="25" t="s">
        <v>4960</v>
      </c>
      <c r="V1058" s="25" t="s">
        <v>154</v>
      </c>
      <c r="W1058" s="25" t="s">
        <v>156</v>
      </c>
      <c r="AL1058" s="117"/>
      <c r="AN1058" s="35" t="s">
        <v>6693</v>
      </c>
      <c r="AO1058" s="35" t="s">
        <v>6689</v>
      </c>
      <c r="AQ1058" s="25" t="str">
        <f t="shared" si="106"/>
        <v>-</v>
      </c>
      <c r="BP1058" s="61"/>
      <c r="CT1058" s="61"/>
      <c r="CU1058" s="61"/>
      <c r="CV1058" s="61"/>
      <c r="CW1058" s="61"/>
      <c r="CX1058" s="61"/>
      <c r="CY1058" s="61"/>
      <c r="CZ1058" s="61"/>
      <c r="DA1058" s="61"/>
      <c r="DB1058" s="61"/>
      <c r="DC1058" s="61"/>
      <c r="DD1058" s="61"/>
      <c r="DE1058" s="61"/>
      <c r="DF1058" s="61"/>
      <c r="DG1058" s="61"/>
      <c r="DH1058" s="61"/>
      <c r="DI1058" s="61"/>
      <c r="DJ1058" s="61"/>
      <c r="DK1058" s="61"/>
      <c r="DL1058" s="61"/>
      <c r="DM1058" s="61"/>
    </row>
    <row r="1059" spans="1:117" s="25" customFormat="1" x14ac:dyDescent="0.2">
      <c r="A1059" s="25" t="s">
        <v>49</v>
      </c>
      <c r="B1059" s="25" t="s">
        <v>166</v>
      </c>
      <c r="C1059" s="155" t="s">
        <v>150</v>
      </c>
      <c r="I1059" s="116"/>
      <c r="J1059" s="116"/>
      <c r="K1059" s="116"/>
      <c r="L1059" s="116"/>
      <c r="M1059" s="116"/>
      <c r="N1059" s="116"/>
      <c r="U1059" s="25" t="s">
        <v>4961</v>
      </c>
      <c r="V1059" s="25" t="s">
        <v>155</v>
      </c>
      <c r="W1059" s="25" t="s">
        <v>157</v>
      </c>
      <c r="AL1059" s="117"/>
      <c r="AN1059" s="35" t="s">
        <v>6694</v>
      </c>
      <c r="AO1059" s="35" t="s">
        <v>6689</v>
      </c>
      <c r="AQ1059" s="25" t="str">
        <f t="shared" si="106"/>
        <v>-</v>
      </c>
      <c r="BP1059" s="61"/>
      <c r="CT1059" s="61"/>
      <c r="CU1059" s="61"/>
      <c r="CV1059" s="61"/>
      <c r="CW1059" s="61"/>
      <c r="CX1059" s="61"/>
      <c r="CY1059" s="61"/>
      <c r="CZ1059" s="61"/>
      <c r="DA1059" s="61"/>
      <c r="DB1059" s="61"/>
      <c r="DC1059" s="61"/>
      <c r="DD1059" s="61"/>
      <c r="DE1059" s="61"/>
      <c r="DF1059" s="61"/>
      <c r="DG1059" s="61"/>
      <c r="DH1059" s="61"/>
      <c r="DI1059" s="61"/>
      <c r="DJ1059" s="61"/>
      <c r="DK1059" s="61"/>
      <c r="DL1059" s="61"/>
      <c r="DM1059" s="61"/>
    </row>
    <row r="1060" spans="1:117" s="25" customFormat="1" x14ac:dyDescent="0.2">
      <c r="A1060" s="25" t="s">
        <v>50</v>
      </c>
      <c r="B1060" s="25" t="s">
        <v>166</v>
      </c>
      <c r="C1060" s="155" t="s">
        <v>151</v>
      </c>
      <c r="I1060" s="116"/>
      <c r="J1060" s="116"/>
      <c r="K1060" s="116"/>
      <c r="L1060" s="116"/>
      <c r="M1060" s="116"/>
      <c r="N1060" s="116"/>
      <c r="U1060" s="25" t="s">
        <v>4961</v>
      </c>
      <c r="V1060" s="25" t="s">
        <v>154</v>
      </c>
      <c r="W1060" s="25" t="s">
        <v>158</v>
      </c>
      <c r="AL1060" s="117"/>
      <c r="AN1060" s="35" t="s">
        <v>6695</v>
      </c>
      <c r="AO1060" s="35" t="s">
        <v>6687</v>
      </c>
      <c r="AQ1060" s="25" t="str">
        <f t="shared" si="106"/>
        <v>-</v>
      </c>
      <c r="BP1060" s="61"/>
      <c r="CT1060" s="61"/>
      <c r="CU1060" s="61"/>
      <c r="CV1060" s="61"/>
      <c r="CW1060" s="61"/>
      <c r="CX1060" s="61"/>
      <c r="CY1060" s="61"/>
      <c r="CZ1060" s="61"/>
      <c r="DA1060" s="61"/>
      <c r="DB1060" s="61"/>
      <c r="DC1060" s="61"/>
      <c r="DD1060" s="61"/>
      <c r="DE1060" s="61"/>
      <c r="DF1060" s="61"/>
      <c r="DG1060" s="61"/>
      <c r="DH1060" s="61"/>
      <c r="DI1060" s="61"/>
      <c r="DJ1060" s="61"/>
      <c r="DK1060" s="61"/>
      <c r="DL1060" s="61"/>
      <c r="DM1060" s="61"/>
    </row>
    <row r="1061" spans="1:117" s="25" customFormat="1" x14ac:dyDescent="0.2">
      <c r="A1061" s="25" t="s">
        <v>51</v>
      </c>
      <c r="B1061" s="25" t="s">
        <v>166</v>
      </c>
      <c r="C1061" s="25" t="s">
        <v>152</v>
      </c>
      <c r="I1061" s="116"/>
      <c r="J1061" s="116"/>
      <c r="K1061" s="116"/>
      <c r="L1061" s="116"/>
      <c r="M1061" s="116"/>
      <c r="N1061" s="116"/>
      <c r="U1061" s="25" t="s">
        <v>4961</v>
      </c>
      <c r="V1061" s="25" t="s">
        <v>153</v>
      </c>
      <c r="W1061" s="25" t="s">
        <v>147</v>
      </c>
      <c r="AL1061" s="117"/>
      <c r="AN1061" s="35" t="s">
        <v>6696</v>
      </c>
      <c r="AO1061" s="35" t="s">
        <v>6689</v>
      </c>
      <c r="AQ1061" s="25" t="str">
        <f t="shared" ref="AQ1061:AQ1124" si="107">CONCATENATE(TRIM(LEFT(AP1061,LEN(AP1061)-LEN(RIGHT(AP1061)))),"-",RIGHT(AP1061))</f>
        <v>-</v>
      </c>
      <c r="BP1061" s="61"/>
      <c r="CT1061" s="61"/>
      <c r="CU1061" s="61"/>
      <c r="CV1061" s="61"/>
      <c r="CW1061" s="61"/>
      <c r="CX1061" s="61"/>
      <c r="CY1061" s="61"/>
      <c r="CZ1061" s="61"/>
      <c r="DA1061" s="61"/>
      <c r="DB1061" s="61"/>
      <c r="DC1061" s="61"/>
      <c r="DD1061" s="61"/>
      <c r="DE1061" s="61"/>
      <c r="DF1061" s="61"/>
      <c r="DG1061" s="61"/>
      <c r="DH1061" s="61"/>
      <c r="DI1061" s="61"/>
      <c r="DJ1061" s="61"/>
      <c r="DK1061" s="61"/>
      <c r="DL1061" s="61"/>
      <c r="DM1061" s="61"/>
    </row>
    <row r="1062" spans="1:117" s="25" customFormat="1" x14ac:dyDescent="0.2">
      <c r="A1062" s="25" t="s">
        <v>52</v>
      </c>
      <c r="B1062" s="25" t="s">
        <v>166</v>
      </c>
      <c r="C1062" s="155" t="s">
        <v>153</v>
      </c>
      <c r="I1062" s="116"/>
      <c r="J1062" s="116"/>
      <c r="K1062" s="116"/>
      <c r="L1062" s="116"/>
      <c r="M1062" s="116"/>
      <c r="N1062" s="116"/>
      <c r="U1062" s="25" t="s">
        <v>4961</v>
      </c>
      <c r="V1062" s="25" t="s">
        <v>152</v>
      </c>
      <c r="W1062" s="25" t="s">
        <v>148</v>
      </c>
      <c r="AL1062" s="117"/>
      <c r="AN1062" s="35" t="s">
        <v>6697</v>
      </c>
      <c r="AO1062" s="35" t="s">
        <v>6685</v>
      </c>
      <c r="AQ1062" s="25" t="str">
        <f t="shared" si="107"/>
        <v>-</v>
      </c>
      <c r="BP1062" s="61"/>
      <c r="CT1062" s="61"/>
      <c r="CU1062" s="61"/>
      <c r="CV1062" s="61"/>
      <c r="CW1062" s="61"/>
      <c r="CX1062" s="61"/>
      <c r="CY1062" s="61"/>
      <c r="CZ1062" s="61"/>
      <c r="DA1062" s="61"/>
      <c r="DB1062" s="61"/>
      <c r="DC1062" s="61"/>
      <c r="DD1062" s="61"/>
      <c r="DE1062" s="61"/>
      <c r="DF1062" s="61"/>
      <c r="DG1062" s="61"/>
      <c r="DH1062" s="61"/>
      <c r="DI1062" s="61"/>
      <c r="DJ1062" s="61"/>
      <c r="DK1062" s="61"/>
      <c r="DL1062" s="61"/>
      <c r="DM1062" s="61"/>
    </row>
    <row r="1063" spans="1:117" s="25" customFormat="1" x14ac:dyDescent="0.2">
      <c r="A1063" s="25" t="s">
        <v>53</v>
      </c>
      <c r="B1063" s="25" t="s">
        <v>166</v>
      </c>
      <c r="C1063" s="155" t="s">
        <v>154</v>
      </c>
      <c r="I1063" s="116"/>
      <c r="J1063" s="116"/>
      <c r="K1063" s="116"/>
      <c r="L1063" s="116"/>
      <c r="M1063" s="116"/>
      <c r="N1063" s="116"/>
      <c r="U1063" s="25" t="s">
        <v>4961</v>
      </c>
      <c r="V1063" s="25" t="s">
        <v>151</v>
      </c>
      <c r="W1063" s="25" t="s">
        <v>149</v>
      </c>
      <c r="AL1063" s="117"/>
      <c r="AN1063" s="35" t="s">
        <v>6698</v>
      </c>
      <c r="AO1063" s="35" t="s">
        <v>6692</v>
      </c>
      <c r="AQ1063" s="25" t="str">
        <f t="shared" si="107"/>
        <v>-</v>
      </c>
      <c r="BP1063" s="61"/>
      <c r="CT1063" s="61"/>
      <c r="CU1063" s="61"/>
      <c r="CV1063" s="61"/>
      <c r="CW1063" s="61"/>
      <c r="CX1063" s="61"/>
      <c r="CY1063" s="61"/>
      <c r="CZ1063" s="61"/>
      <c r="DA1063" s="61"/>
      <c r="DB1063" s="61"/>
      <c r="DC1063" s="61"/>
      <c r="DD1063" s="61"/>
      <c r="DE1063" s="61"/>
      <c r="DF1063" s="61"/>
      <c r="DG1063" s="61"/>
      <c r="DH1063" s="61"/>
      <c r="DI1063" s="61"/>
      <c r="DJ1063" s="61"/>
      <c r="DK1063" s="61"/>
      <c r="DL1063" s="61"/>
      <c r="DM1063" s="61"/>
    </row>
    <row r="1064" spans="1:117" s="25" customFormat="1" x14ac:dyDescent="0.2">
      <c r="A1064" s="25" t="s">
        <v>54</v>
      </c>
      <c r="B1064" s="25" t="s">
        <v>166</v>
      </c>
      <c r="C1064" s="155" t="s">
        <v>155</v>
      </c>
      <c r="I1064" s="116"/>
      <c r="J1064" s="116"/>
      <c r="K1064" s="116"/>
      <c r="L1064" s="116"/>
      <c r="M1064" s="116"/>
      <c r="N1064" s="116"/>
      <c r="U1064" s="25" t="s">
        <v>4961</v>
      </c>
      <c r="V1064" s="25" t="s">
        <v>150</v>
      </c>
      <c r="W1064" s="25" t="s">
        <v>150</v>
      </c>
      <c r="AL1064" s="117"/>
      <c r="AN1064" s="35" t="s">
        <v>6699</v>
      </c>
      <c r="AO1064" s="35" t="s">
        <v>6685</v>
      </c>
      <c r="AQ1064" s="25" t="str">
        <f t="shared" si="107"/>
        <v>-</v>
      </c>
      <c r="BP1064" s="61"/>
      <c r="CT1064" s="61"/>
      <c r="CU1064" s="61"/>
      <c r="CV1064" s="61"/>
      <c r="CW1064" s="61"/>
      <c r="CX1064" s="61"/>
      <c r="CY1064" s="61"/>
      <c r="CZ1064" s="61"/>
      <c r="DA1064" s="61"/>
      <c r="DB1064" s="61"/>
      <c r="DC1064" s="61"/>
      <c r="DD1064" s="61"/>
      <c r="DE1064" s="61"/>
      <c r="DF1064" s="61"/>
      <c r="DG1064" s="61"/>
      <c r="DH1064" s="61"/>
      <c r="DI1064" s="61"/>
      <c r="DJ1064" s="61"/>
      <c r="DK1064" s="61"/>
      <c r="DL1064" s="61"/>
      <c r="DM1064" s="61"/>
    </row>
    <row r="1065" spans="1:117" s="25" customFormat="1" x14ac:dyDescent="0.2">
      <c r="A1065" s="25" t="s">
        <v>55</v>
      </c>
      <c r="B1065" s="25" t="s">
        <v>166</v>
      </c>
      <c r="C1065" s="155" t="s">
        <v>156</v>
      </c>
      <c r="I1065" s="116"/>
      <c r="J1065" s="116"/>
      <c r="K1065" s="116"/>
      <c r="L1065" s="116"/>
      <c r="M1065" s="116"/>
      <c r="N1065" s="116"/>
      <c r="U1065" s="25" t="s">
        <v>4961</v>
      </c>
      <c r="V1065" s="25" t="s">
        <v>149</v>
      </c>
      <c r="W1065" s="25" t="s">
        <v>151</v>
      </c>
      <c r="AL1065" s="117"/>
      <c r="AN1065" s="35" t="s">
        <v>6700</v>
      </c>
      <c r="AO1065" s="35" t="s">
        <v>6701</v>
      </c>
      <c r="AQ1065" s="25" t="str">
        <f t="shared" si="107"/>
        <v>-</v>
      </c>
      <c r="BP1065" s="61"/>
      <c r="CT1065" s="61"/>
      <c r="CU1065" s="61"/>
      <c r="CV1065" s="61"/>
      <c r="CW1065" s="61"/>
      <c r="CX1065" s="61"/>
      <c r="CY1065" s="61"/>
      <c r="CZ1065" s="61"/>
      <c r="DA1065" s="61"/>
      <c r="DB1065" s="61"/>
      <c r="DC1065" s="61"/>
      <c r="DD1065" s="61"/>
      <c r="DE1065" s="61"/>
      <c r="DF1065" s="61"/>
      <c r="DG1065" s="61"/>
      <c r="DH1065" s="61"/>
      <c r="DI1065" s="61"/>
      <c r="DJ1065" s="61"/>
      <c r="DK1065" s="61"/>
      <c r="DL1065" s="61"/>
      <c r="DM1065" s="61"/>
    </row>
    <row r="1066" spans="1:117" s="25" customFormat="1" x14ac:dyDescent="0.2">
      <c r="A1066" s="25" t="s">
        <v>56</v>
      </c>
      <c r="B1066" s="25" t="s">
        <v>166</v>
      </c>
      <c r="C1066" s="155" t="s">
        <v>157</v>
      </c>
      <c r="I1066" s="116"/>
      <c r="J1066" s="116"/>
      <c r="K1066" s="116"/>
      <c r="L1066" s="116"/>
      <c r="M1066" s="116"/>
      <c r="N1066" s="116"/>
      <c r="U1066" s="25" t="s">
        <v>4961</v>
      </c>
      <c r="V1066" s="25" t="s">
        <v>148</v>
      </c>
      <c r="W1066" s="25" t="s">
        <v>152</v>
      </c>
      <c r="AL1066" s="117"/>
      <c r="AN1066" s="35" t="s">
        <v>6702</v>
      </c>
      <c r="AO1066" s="35" t="s">
        <v>6701</v>
      </c>
      <c r="AQ1066" s="25" t="str">
        <f t="shared" si="107"/>
        <v>-</v>
      </c>
      <c r="BP1066" s="61"/>
      <c r="CT1066" s="61"/>
      <c r="CU1066" s="61"/>
      <c r="CV1066" s="61"/>
      <c r="CW1066" s="61"/>
      <c r="CX1066" s="61"/>
      <c r="CY1066" s="61"/>
      <c r="CZ1066" s="61"/>
      <c r="DA1066" s="61"/>
      <c r="DB1066" s="61"/>
      <c r="DC1066" s="61"/>
      <c r="DD1066" s="61"/>
      <c r="DE1066" s="61"/>
      <c r="DF1066" s="61"/>
      <c r="DG1066" s="61"/>
      <c r="DH1066" s="61"/>
      <c r="DI1066" s="61"/>
      <c r="DJ1066" s="61"/>
      <c r="DK1066" s="61"/>
      <c r="DL1066" s="61"/>
      <c r="DM1066" s="61"/>
    </row>
    <row r="1067" spans="1:117" s="25" customFormat="1" x14ac:dyDescent="0.2">
      <c r="A1067" s="25" t="s">
        <v>57</v>
      </c>
      <c r="B1067" s="25" t="s">
        <v>166</v>
      </c>
      <c r="C1067" s="25" t="s">
        <v>158</v>
      </c>
      <c r="I1067" s="116"/>
      <c r="J1067" s="116"/>
      <c r="K1067" s="116"/>
      <c r="L1067" s="116"/>
      <c r="M1067" s="116"/>
      <c r="N1067" s="116"/>
      <c r="U1067" s="25" t="s">
        <v>4961</v>
      </c>
      <c r="V1067" s="25" t="s">
        <v>147</v>
      </c>
      <c r="W1067" s="25" t="s">
        <v>153</v>
      </c>
      <c r="AL1067" s="117"/>
      <c r="AN1067" s="35" t="s">
        <v>6703</v>
      </c>
      <c r="AO1067" s="35" t="s">
        <v>6704</v>
      </c>
      <c r="AQ1067" s="25" t="str">
        <f t="shared" si="107"/>
        <v>-</v>
      </c>
      <c r="BP1067" s="61"/>
      <c r="CT1067" s="61"/>
      <c r="CU1067" s="61"/>
      <c r="CV1067" s="61"/>
      <c r="CW1067" s="61"/>
      <c r="CX1067" s="61"/>
      <c r="CY1067" s="61"/>
      <c r="CZ1067" s="61"/>
      <c r="DA1067" s="61"/>
      <c r="DB1067" s="61"/>
      <c r="DC1067" s="61"/>
      <c r="DD1067" s="61"/>
      <c r="DE1067" s="61"/>
      <c r="DF1067" s="61"/>
      <c r="DG1067" s="61"/>
      <c r="DH1067" s="61"/>
      <c r="DI1067" s="61"/>
      <c r="DJ1067" s="61"/>
      <c r="DK1067" s="61"/>
      <c r="DL1067" s="61"/>
      <c r="DM1067" s="61"/>
    </row>
    <row r="1068" spans="1:117" s="25" customFormat="1" x14ac:dyDescent="0.2">
      <c r="A1068" s="25" t="s">
        <v>58</v>
      </c>
      <c r="B1068" s="25" t="s">
        <v>166</v>
      </c>
      <c r="C1068" s="155" t="s">
        <v>147</v>
      </c>
      <c r="I1068" s="116"/>
      <c r="J1068" s="116"/>
      <c r="K1068" s="116"/>
      <c r="L1068" s="116"/>
      <c r="M1068" s="116"/>
      <c r="N1068" s="116"/>
      <c r="U1068" s="25" t="s">
        <v>4961</v>
      </c>
      <c r="V1068" s="25" t="s">
        <v>158</v>
      </c>
      <c r="W1068" s="25" t="s">
        <v>154</v>
      </c>
      <c r="AL1068" s="117"/>
      <c r="AN1068" s="35" t="s">
        <v>6705</v>
      </c>
      <c r="AO1068" s="35" t="s">
        <v>6704</v>
      </c>
      <c r="AQ1068" s="25" t="str">
        <f t="shared" si="107"/>
        <v>-</v>
      </c>
      <c r="BP1068" s="61"/>
      <c r="CT1068" s="61"/>
      <c r="CU1068" s="61"/>
      <c r="CV1068" s="61"/>
      <c r="CW1068" s="61"/>
      <c r="CX1068" s="61"/>
      <c r="CY1068" s="61"/>
      <c r="CZ1068" s="61"/>
      <c r="DA1068" s="61"/>
      <c r="DB1068" s="61"/>
      <c r="DC1068" s="61"/>
      <c r="DD1068" s="61"/>
      <c r="DE1068" s="61"/>
      <c r="DF1068" s="61"/>
      <c r="DG1068" s="61"/>
      <c r="DH1068" s="61"/>
      <c r="DI1068" s="61"/>
      <c r="DJ1068" s="61"/>
      <c r="DK1068" s="61"/>
      <c r="DL1068" s="61"/>
      <c r="DM1068" s="61"/>
    </row>
    <row r="1069" spans="1:117" s="25" customFormat="1" x14ac:dyDescent="0.2">
      <c r="A1069" s="25" t="s">
        <v>59</v>
      </c>
      <c r="B1069" s="25" t="s">
        <v>166</v>
      </c>
      <c r="C1069" s="155" t="s">
        <v>148</v>
      </c>
      <c r="I1069" s="116"/>
      <c r="J1069" s="116"/>
      <c r="K1069" s="116"/>
      <c r="L1069" s="116"/>
      <c r="M1069" s="116"/>
      <c r="N1069" s="116"/>
      <c r="U1069" s="25" t="s">
        <v>4961</v>
      </c>
      <c r="V1069" s="25" t="s">
        <v>157</v>
      </c>
      <c r="W1069" s="25" t="s">
        <v>155</v>
      </c>
      <c r="AL1069" s="117"/>
      <c r="AN1069" s="35" t="s">
        <v>6706</v>
      </c>
      <c r="AO1069" s="35" t="s">
        <v>6704</v>
      </c>
      <c r="AQ1069" s="25" t="str">
        <f t="shared" si="107"/>
        <v>-</v>
      </c>
      <c r="BP1069" s="61"/>
      <c r="CT1069" s="61"/>
      <c r="CU1069" s="61"/>
      <c r="CV1069" s="61"/>
      <c r="CW1069" s="61"/>
      <c r="CX1069" s="61"/>
      <c r="CY1069" s="61"/>
      <c r="CZ1069" s="61"/>
      <c r="DA1069" s="61"/>
      <c r="DB1069" s="61"/>
      <c r="DC1069" s="61"/>
      <c r="DD1069" s="61"/>
      <c r="DE1069" s="61"/>
      <c r="DF1069" s="61"/>
      <c r="DG1069" s="61"/>
      <c r="DH1069" s="61"/>
      <c r="DI1069" s="61"/>
      <c r="DJ1069" s="61"/>
      <c r="DK1069" s="61"/>
      <c r="DL1069" s="61"/>
      <c r="DM1069" s="61"/>
    </row>
    <row r="1070" spans="1:117" s="25" customFormat="1" x14ac:dyDescent="0.2">
      <c r="A1070" s="25" t="s">
        <v>60</v>
      </c>
      <c r="B1070" s="25" t="s">
        <v>166</v>
      </c>
      <c r="C1070" s="155" t="s">
        <v>149</v>
      </c>
      <c r="I1070" s="116"/>
      <c r="J1070" s="116"/>
      <c r="K1070" s="116"/>
      <c r="L1070" s="116"/>
      <c r="M1070" s="116"/>
      <c r="N1070" s="116"/>
      <c r="U1070" s="25" t="s">
        <v>4961</v>
      </c>
      <c r="V1070" s="25" t="s">
        <v>156</v>
      </c>
      <c r="W1070" s="25" t="s">
        <v>156</v>
      </c>
      <c r="AL1070" s="117"/>
      <c r="AN1070" s="35" t="s">
        <v>6707</v>
      </c>
      <c r="AO1070" s="35" t="s">
        <v>6704</v>
      </c>
      <c r="AQ1070" s="25" t="str">
        <f t="shared" si="107"/>
        <v>-</v>
      </c>
      <c r="BP1070" s="61"/>
      <c r="CT1070" s="61"/>
      <c r="CU1070" s="61"/>
      <c r="CV1070" s="61"/>
      <c r="CW1070" s="61"/>
      <c r="CX1070" s="61"/>
      <c r="CY1070" s="61"/>
      <c r="CZ1070" s="61"/>
      <c r="DA1070" s="61"/>
      <c r="DB1070" s="61"/>
      <c r="DC1070" s="61"/>
      <c r="DD1070" s="61"/>
      <c r="DE1070" s="61"/>
      <c r="DF1070" s="61"/>
      <c r="DG1070" s="61"/>
      <c r="DH1070" s="61"/>
      <c r="DI1070" s="61"/>
      <c r="DJ1070" s="61"/>
      <c r="DK1070" s="61"/>
      <c r="DL1070" s="61"/>
      <c r="DM1070" s="61"/>
    </row>
    <row r="1071" spans="1:117" s="25" customFormat="1" x14ac:dyDescent="0.2">
      <c r="A1071" s="25" t="s">
        <v>61</v>
      </c>
      <c r="B1071" s="25" t="s">
        <v>166</v>
      </c>
      <c r="C1071" s="155" t="s">
        <v>149</v>
      </c>
      <c r="I1071" s="116"/>
      <c r="J1071" s="116"/>
      <c r="K1071" s="116"/>
      <c r="L1071" s="116"/>
      <c r="M1071" s="116"/>
      <c r="N1071" s="116"/>
      <c r="U1071" s="25" t="s">
        <v>4962</v>
      </c>
      <c r="V1071" s="25" t="s">
        <v>147</v>
      </c>
      <c r="W1071" s="25" t="s">
        <v>157</v>
      </c>
      <c r="AL1071" s="117"/>
      <c r="AN1071" s="35" t="s">
        <v>6708</v>
      </c>
      <c r="AO1071" s="35" t="s">
        <v>6709</v>
      </c>
      <c r="AQ1071" s="25" t="str">
        <f t="shared" si="107"/>
        <v>-</v>
      </c>
      <c r="BP1071" s="61"/>
      <c r="CT1071" s="61"/>
      <c r="CU1071" s="61"/>
      <c r="CV1071" s="61"/>
      <c r="CW1071" s="61"/>
      <c r="CX1071" s="61"/>
      <c r="CY1071" s="61"/>
      <c r="CZ1071" s="61"/>
      <c r="DA1071" s="61"/>
      <c r="DB1071" s="61"/>
      <c r="DC1071" s="61"/>
      <c r="DD1071" s="61"/>
      <c r="DE1071" s="61"/>
      <c r="DF1071" s="61"/>
      <c r="DG1071" s="61"/>
      <c r="DH1071" s="61"/>
      <c r="DI1071" s="61"/>
      <c r="DJ1071" s="61"/>
      <c r="DK1071" s="61"/>
      <c r="DL1071" s="61"/>
      <c r="DM1071" s="61"/>
    </row>
    <row r="1072" spans="1:117" s="25" customFormat="1" x14ac:dyDescent="0.2">
      <c r="A1072" s="25" t="s">
        <v>62</v>
      </c>
      <c r="B1072" s="25" t="s">
        <v>166</v>
      </c>
      <c r="C1072" s="155" t="s">
        <v>150</v>
      </c>
      <c r="I1072" s="116"/>
      <c r="J1072" s="116"/>
      <c r="K1072" s="116"/>
      <c r="L1072" s="116"/>
      <c r="M1072" s="116"/>
      <c r="N1072" s="116"/>
      <c r="U1072" s="25" t="s">
        <v>4962</v>
      </c>
      <c r="V1072" s="25" t="s">
        <v>148</v>
      </c>
      <c r="W1072" s="25" t="s">
        <v>158</v>
      </c>
      <c r="AL1072" s="117"/>
      <c r="AN1072" s="35" t="s">
        <v>6710</v>
      </c>
      <c r="AO1072" s="35" t="s">
        <v>6709</v>
      </c>
      <c r="AQ1072" s="25" t="str">
        <f t="shared" si="107"/>
        <v>-</v>
      </c>
      <c r="BP1072" s="61"/>
      <c r="CT1072" s="61"/>
      <c r="CU1072" s="61"/>
      <c r="CV1072" s="61"/>
      <c r="CW1072" s="61"/>
      <c r="CX1072" s="61"/>
      <c r="CY1072" s="61"/>
      <c r="CZ1072" s="61"/>
      <c r="DA1072" s="61"/>
      <c r="DB1072" s="61"/>
      <c r="DC1072" s="61"/>
      <c r="DD1072" s="61"/>
      <c r="DE1072" s="61"/>
      <c r="DF1072" s="61"/>
      <c r="DG1072" s="61"/>
      <c r="DH1072" s="61"/>
      <c r="DI1072" s="61"/>
      <c r="DJ1072" s="61"/>
      <c r="DK1072" s="61"/>
      <c r="DL1072" s="61"/>
      <c r="DM1072" s="61"/>
    </row>
    <row r="1073" spans="1:117" s="25" customFormat="1" x14ac:dyDescent="0.2">
      <c r="A1073" s="25" t="s">
        <v>63</v>
      </c>
      <c r="B1073" s="25" t="s">
        <v>166</v>
      </c>
      <c r="C1073" s="155" t="s">
        <v>151</v>
      </c>
      <c r="I1073" s="116"/>
      <c r="J1073" s="116"/>
      <c r="K1073" s="116"/>
      <c r="L1073" s="116"/>
      <c r="M1073" s="116"/>
      <c r="N1073" s="116"/>
      <c r="U1073" s="25" t="s">
        <v>4962</v>
      </c>
      <c r="V1073" s="25" t="s">
        <v>149</v>
      </c>
      <c r="W1073" s="25" t="s">
        <v>147</v>
      </c>
      <c r="AL1073" s="117"/>
      <c r="AN1073" s="35" t="s">
        <v>6711</v>
      </c>
      <c r="AO1073" s="35" t="s">
        <v>6712</v>
      </c>
      <c r="AQ1073" s="25" t="str">
        <f t="shared" si="107"/>
        <v>-</v>
      </c>
      <c r="BP1073" s="61"/>
      <c r="CT1073" s="61"/>
      <c r="CU1073" s="61"/>
      <c r="CV1073" s="61"/>
      <c r="CW1073" s="61"/>
      <c r="CX1073" s="61"/>
      <c r="CY1073" s="61"/>
      <c r="CZ1073" s="61"/>
      <c r="DA1073" s="61"/>
      <c r="DB1073" s="61"/>
      <c r="DC1073" s="61"/>
      <c r="DD1073" s="61"/>
      <c r="DE1073" s="61"/>
      <c r="DF1073" s="61"/>
      <c r="DG1073" s="61"/>
      <c r="DH1073" s="61"/>
      <c r="DI1073" s="61"/>
      <c r="DJ1073" s="61"/>
      <c r="DK1073" s="61"/>
      <c r="DL1073" s="61"/>
      <c r="DM1073" s="61"/>
    </row>
    <row r="1074" spans="1:117" s="25" customFormat="1" x14ac:dyDescent="0.2">
      <c r="A1074" s="25" t="s">
        <v>64</v>
      </c>
      <c r="B1074" s="25" t="s">
        <v>166</v>
      </c>
      <c r="C1074" s="155" t="s">
        <v>152</v>
      </c>
      <c r="I1074" s="116"/>
      <c r="J1074" s="116"/>
      <c r="K1074" s="116"/>
      <c r="L1074" s="116"/>
      <c r="M1074" s="116"/>
      <c r="N1074" s="116"/>
      <c r="U1074" s="25" t="s">
        <v>4962</v>
      </c>
      <c r="V1074" s="25" t="s">
        <v>150</v>
      </c>
      <c r="W1074" s="25" t="s">
        <v>148</v>
      </c>
      <c r="AL1074" s="117"/>
      <c r="AN1074" s="35" t="s">
        <v>6713</v>
      </c>
      <c r="AO1074" s="35" t="s">
        <v>6712</v>
      </c>
      <c r="AQ1074" s="25" t="str">
        <f t="shared" si="107"/>
        <v>-</v>
      </c>
      <c r="BP1074" s="61"/>
      <c r="CT1074" s="61"/>
      <c r="CU1074" s="61"/>
      <c r="CV1074" s="61"/>
      <c r="CW1074" s="61"/>
      <c r="CX1074" s="61"/>
      <c r="CY1074" s="61"/>
      <c r="CZ1074" s="61"/>
      <c r="DA1074" s="61"/>
      <c r="DB1074" s="61"/>
      <c r="DC1074" s="61"/>
      <c r="DD1074" s="61"/>
      <c r="DE1074" s="61"/>
      <c r="DF1074" s="61"/>
      <c r="DG1074" s="61"/>
      <c r="DH1074" s="61"/>
      <c r="DI1074" s="61"/>
      <c r="DJ1074" s="61"/>
      <c r="DK1074" s="61"/>
      <c r="DL1074" s="61"/>
      <c r="DM1074" s="61"/>
    </row>
    <row r="1075" spans="1:117" s="25" customFormat="1" x14ac:dyDescent="0.2">
      <c r="A1075" s="25" t="s">
        <v>65</v>
      </c>
      <c r="B1075" s="25" t="s">
        <v>166</v>
      </c>
      <c r="C1075" s="155" t="s">
        <v>153</v>
      </c>
      <c r="I1075" s="116"/>
      <c r="J1075" s="116"/>
      <c r="K1075" s="116"/>
      <c r="L1075" s="116"/>
      <c r="M1075" s="116"/>
      <c r="N1075" s="116"/>
      <c r="U1075" s="25" t="s">
        <v>4962</v>
      </c>
      <c r="V1075" s="25" t="s">
        <v>151</v>
      </c>
      <c r="W1075" s="25" t="s">
        <v>149</v>
      </c>
      <c r="AL1075" s="117"/>
      <c r="AN1075" s="35" t="s">
        <v>6714</v>
      </c>
      <c r="AO1075" s="35" t="s">
        <v>6712</v>
      </c>
      <c r="AQ1075" s="25" t="str">
        <f t="shared" si="107"/>
        <v>-</v>
      </c>
      <c r="BP1075" s="61"/>
      <c r="CT1075" s="61"/>
      <c r="CU1075" s="61"/>
      <c r="CV1075" s="61"/>
      <c r="CW1075" s="61"/>
      <c r="CX1075" s="61"/>
      <c r="CY1075" s="61"/>
      <c r="CZ1075" s="61"/>
      <c r="DA1075" s="61"/>
      <c r="DB1075" s="61"/>
      <c r="DC1075" s="61"/>
      <c r="DD1075" s="61"/>
      <c r="DE1075" s="61"/>
      <c r="DF1075" s="61"/>
      <c r="DG1075" s="61"/>
      <c r="DH1075" s="61"/>
      <c r="DI1075" s="61"/>
      <c r="DJ1075" s="61"/>
      <c r="DK1075" s="61"/>
      <c r="DL1075" s="61"/>
      <c r="DM1075" s="61"/>
    </row>
    <row r="1076" spans="1:117" s="25" customFormat="1" x14ac:dyDescent="0.2">
      <c r="A1076" s="25" t="s">
        <v>66</v>
      </c>
      <c r="B1076" s="25" t="s">
        <v>166</v>
      </c>
      <c r="C1076" s="155" t="s">
        <v>154</v>
      </c>
      <c r="I1076" s="116"/>
      <c r="J1076" s="116"/>
      <c r="K1076" s="116"/>
      <c r="L1076" s="116"/>
      <c r="M1076" s="116"/>
      <c r="N1076" s="116"/>
      <c r="U1076" s="25" t="s">
        <v>4962</v>
      </c>
      <c r="V1076" s="25" t="s">
        <v>152</v>
      </c>
      <c r="W1076" s="25" t="s">
        <v>150</v>
      </c>
      <c r="AL1076" s="117"/>
      <c r="AN1076" s="35" t="s">
        <v>6715</v>
      </c>
      <c r="AO1076" s="35" t="s">
        <v>6712</v>
      </c>
      <c r="AQ1076" s="25" t="str">
        <f t="shared" si="107"/>
        <v>-</v>
      </c>
      <c r="BP1076" s="61"/>
      <c r="CT1076" s="61"/>
      <c r="CU1076" s="61"/>
      <c r="CV1076" s="61"/>
      <c r="CW1076" s="61"/>
      <c r="CX1076" s="61"/>
      <c r="CY1076" s="61"/>
      <c r="CZ1076" s="61"/>
      <c r="DA1076" s="61"/>
      <c r="DB1076" s="61"/>
      <c r="DC1076" s="61"/>
      <c r="DD1076" s="61"/>
      <c r="DE1076" s="61"/>
      <c r="DF1076" s="61"/>
      <c r="DG1076" s="61"/>
      <c r="DH1076" s="61"/>
      <c r="DI1076" s="61"/>
      <c r="DJ1076" s="61"/>
      <c r="DK1076" s="61"/>
      <c r="DL1076" s="61"/>
      <c r="DM1076" s="61"/>
    </row>
    <row r="1077" spans="1:117" s="25" customFormat="1" x14ac:dyDescent="0.2">
      <c r="A1077" s="25" t="s">
        <v>67</v>
      </c>
      <c r="B1077" s="25" t="s">
        <v>166</v>
      </c>
      <c r="C1077" s="155" t="s">
        <v>155</v>
      </c>
      <c r="I1077" s="116"/>
      <c r="J1077" s="116"/>
      <c r="K1077" s="116"/>
      <c r="L1077" s="116"/>
      <c r="M1077" s="116"/>
      <c r="N1077" s="116"/>
      <c r="U1077" s="25" t="s">
        <v>4962</v>
      </c>
      <c r="V1077" s="25" t="s">
        <v>153</v>
      </c>
      <c r="W1077" s="25" t="s">
        <v>151</v>
      </c>
      <c r="AL1077" s="117"/>
      <c r="AN1077" s="35" t="s">
        <v>6716</v>
      </c>
      <c r="AO1077" s="35" t="s">
        <v>6717</v>
      </c>
      <c r="AQ1077" s="25" t="str">
        <f t="shared" si="107"/>
        <v>-</v>
      </c>
      <c r="BP1077" s="61"/>
      <c r="CT1077" s="61"/>
      <c r="CU1077" s="61"/>
      <c r="CV1077" s="61"/>
      <c r="CW1077" s="61"/>
      <c r="CX1077" s="61"/>
      <c r="CY1077" s="61"/>
      <c r="CZ1077" s="61"/>
      <c r="DA1077" s="61"/>
      <c r="DB1077" s="61"/>
      <c r="DC1077" s="61"/>
      <c r="DD1077" s="61"/>
      <c r="DE1077" s="61"/>
      <c r="DF1077" s="61"/>
      <c r="DG1077" s="61"/>
      <c r="DH1077" s="61"/>
      <c r="DI1077" s="61"/>
      <c r="DJ1077" s="61"/>
      <c r="DK1077" s="61"/>
      <c r="DL1077" s="61"/>
      <c r="DM1077" s="61"/>
    </row>
    <row r="1078" spans="1:117" s="25" customFormat="1" x14ac:dyDescent="0.2">
      <c r="A1078" s="25" t="s">
        <v>68</v>
      </c>
      <c r="B1078" s="25" t="s">
        <v>166</v>
      </c>
      <c r="C1078" s="155" t="s">
        <v>156</v>
      </c>
      <c r="I1078" s="116"/>
      <c r="J1078" s="116"/>
      <c r="K1078" s="116"/>
      <c r="L1078" s="116"/>
      <c r="M1078" s="116"/>
      <c r="N1078" s="116"/>
      <c r="U1078" s="25" t="s">
        <v>4962</v>
      </c>
      <c r="V1078" s="25" t="s">
        <v>154</v>
      </c>
      <c r="W1078" s="25" t="s">
        <v>152</v>
      </c>
      <c r="AL1078" s="117"/>
      <c r="AN1078" s="35" t="s">
        <v>6718</v>
      </c>
      <c r="AO1078" s="35" t="s">
        <v>6717</v>
      </c>
      <c r="AQ1078" s="25" t="str">
        <f t="shared" si="107"/>
        <v>-</v>
      </c>
      <c r="BP1078" s="61"/>
      <c r="CT1078" s="61"/>
      <c r="CU1078" s="61"/>
      <c r="CV1078" s="61"/>
      <c r="CW1078" s="61"/>
      <c r="CX1078" s="61"/>
      <c r="CY1078" s="61"/>
      <c r="CZ1078" s="61"/>
      <c r="DA1078" s="61"/>
      <c r="DB1078" s="61"/>
      <c r="DC1078" s="61"/>
      <c r="DD1078" s="61"/>
      <c r="DE1078" s="61"/>
      <c r="DF1078" s="61"/>
      <c r="DG1078" s="61"/>
      <c r="DH1078" s="61"/>
      <c r="DI1078" s="61"/>
      <c r="DJ1078" s="61"/>
      <c r="DK1078" s="61"/>
      <c r="DL1078" s="61"/>
      <c r="DM1078" s="61"/>
    </row>
    <row r="1079" spans="1:117" s="25" customFormat="1" x14ac:dyDescent="0.2">
      <c r="A1079" s="25" t="s">
        <v>69</v>
      </c>
      <c r="B1079" s="25" t="s">
        <v>166</v>
      </c>
      <c r="C1079" s="25" t="s">
        <v>157</v>
      </c>
      <c r="I1079" s="116"/>
      <c r="J1079" s="116"/>
      <c r="K1079" s="116"/>
      <c r="L1079" s="116"/>
      <c r="M1079" s="116"/>
      <c r="N1079" s="116"/>
      <c r="U1079" s="25" t="s">
        <v>4962</v>
      </c>
      <c r="V1079" s="25" t="s">
        <v>155</v>
      </c>
      <c r="W1079" s="25" t="s">
        <v>153</v>
      </c>
      <c r="AL1079" s="117"/>
      <c r="AN1079" s="35" t="s">
        <v>6719</v>
      </c>
      <c r="AO1079" s="35" t="s">
        <v>6720</v>
      </c>
      <c r="AQ1079" s="25" t="str">
        <f t="shared" si="107"/>
        <v>-</v>
      </c>
      <c r="BP1079" s="61"/>
      <c r="CT1079" s="61"/>
      <c r="CU1079" s="61"/>
      <c r="CV1079" s="61"/>
      <c r="CW1079" s="61"/>
      <c r="CX1079" s="61"/>
      <c r="CY1079" s="61"/>
      <c r="CZ1079" s="61"/>
      <c r="DA1079" s="61"/>
      <c r="DB1079" s="61"/>
      <c r="DC1079" s="61"/>
      <c r="DD1079" s="61"/>
      <c r="DE1079" s="61"/>
      <c r="DF1079" s="61"/>
      <c r="DG1079" s="61"/>
      <c r="DH1079" s="61"/>
      <c r="DI1079" s="61"/>
      <c r="DJ1079" s="61"/>
      <c r="DK1079" s="61"/>
      <c r="DL1079" s="61"/>
      <c r="DM1079" s="61"/>
    </row>
    <row r="1080" spans="1:117" s="25" customFormat="1" x14ac:dyDescent="0.2">
      <c r="A1080" s="25" t="s">
        <v>70</v>
      </c>
      <c r="B1080" s="25" t="s">
        <v>166</v>
      </c>
      <c r="C1080" s="155" t="s">
        <v>158</v>
      </c>
      <c r="I1080" s="116"/>
      <c r="J1080" s="116"/>
      <c r="K1080" s="116"/>
      <c r="L1080" s="116"/>
      <c r="M1080" s="116"/>
      <c r="N1080" s="116"/>
      <c r="U1080" s="25" t="s">
        <v>4962</v>
      </c>
      <c r="V1080" s="25" t="s">
        <v>156</v>
      </c>
      <c r="W1080" s="25" t="s">
        <v>154</v>
      </c>
      <c r="AL1080" s="117"/>
      <c r="AN1080" s="35" t="s">
        <v>6721</v>
      </c>
      <c r="AO1080" s="35" t="s">
        <v>6722</v>
      </c>
      <c r="AQ1080" s="25" t="str">
        <f t="shared" si="107"/>
        <v>-</v>
      </c>
      <c r="BP1080" s="61"/>
      <c r="CT1080" s="61"/>
      <c r="CU1080" s="61"/>
      <c r="CV1080" s="61"/>
      <c r="CW1080" s="61"/>
      <c r="CX1080" s="61"/>
      <c r="CY1080" s="61"/>
      <c r="CZ1080" s="61"/>
      <c r="DA1080" s="61"/>
      <c r="DB1080" s="61"/>
      <c r="DC1080" s="61"/>
      <c r="DD1080" s="61"/>
      <c r="DE1080" s="61"/>
      <c r="DF1080" s="61"/>
      <c r="DG1080" s="61"/>
      <c r="DH1080" s="61"/>
      <c r="DI1080" s="61"/>
      <c r="DJ1080" s="61"/>
      <c r="DK1080" s="61"/>
      <c r="DL1080" s="61"/>
      <c r="DM1080" s="61"/>
    </row>
    <row r="1081" spans="1:117" s="25" customFormat="1" x14ac:dyDescent="0.2">
      <c r="A1081" s="25" t="s">
        <v>71</v>
      </c>
      <c r="B1081" s="25" t="s">
        <v>166</v>
      </c>
      <c r="C1081" s="155" t="s">
        <v>147</v>
      </c>
      <c r="I1081" s="116"/>
      <c r="J1081" s="116"/>
      <c r="K1081" s="116"/>
      <c r="L1081" s="116"/>
      <c r="M1081" s="116"/>
      <c r="N1081" s="116"/>
      <c r="U1081" s="25" t="s">
        <v>4962</v>
      </c>
      <c r="V1081" s="25" t="s">
        <v>157</v>
      </c>
      <c r="W1081" s="25" t="s">
        <v>155</v>
      </c>
      <c r="AL1081" s="117"/>
      <c r="AN1081" s="35" t="s">
        <v>6723</v>
      </c>
      <c r="AO1081" s="35" t="s">
        <v>6722</v>
      </c>
      <c r="AQ1081" s="25" t="str">
        <f t="shared" si="107"/>
        <v>-</v>
      </c>
      <c r="BP1081" s="61"/>
      <c r="CT1081" s="61"/>
      <c r="CU1081" s="61"/>
      <c r="CV1081" s="61"/>
      <c r="CW1081" s="61"/>
      <c r="CX1081" s="61"/>
      <c r="CY1081" s="61"/>
      <c r="CZ1081" s="61"/>
      <c r="DA1081" s="61"/>
      <c r="DB1081" s="61"/>
      <c r="DC1081" s="61"/>
      <c r="DD1081" s="61"/>
      <c r="DE1081" s="61"/>
      <c r="DF1081" s="61"/>
      <c r="DG1081" s="61"/>
      <c r="DH1081" s="61"/>
      <c r="DI1081" s="61"/>
      <c r="DJ1081" s="61"/>
      <c r="DK1081" s="61"/>
      <c r="DL1081" s="61"/>
      <c r="DM1081" s="61"/>
    </row>
    <row r="1082" spans="1:117" s="25" customFormat="1" x14ac:dyDescent="0.2">
      <c r="A1082" s="25" t="s">
        <v>72</v>
      </c>
      <c r="B1082" s="25" t="s">
        <v>166</v>
      </c>
      <c r="C1082" s="155" t="s">
        <v>148</v>
      </c>
      <c r="I1082" s="116"/>
      <c r="J1082" s="116"/>
      <c r="K1082" s="116"/>
      <c r="L1082" s="116"/>
      <c r="M1082" s="116"/>
      <c r="N1082" s="116"/>
      <c r="U1082" s="25" t="s">
        <v>4962</v>
      </c>
      <c r="V1082" s="25" t="s">
        <v>158</v>
      </c>
      <c r="W1082" s="25" t="s">
        <v>156</v>
      </c>
      <c r="AL1082" s="117"/>
      <c r="AN1082" s="35" t="s">
        <v>6724</v>
      </c>
      <c r="AO1082" s="35" t="s">
        <v>6722</v>
      </c>
      <c r="AQ1082" s="25" t="str">
        <f t="shared" si="107"/>
        <v>-</v>
      </c>
      <c r="BP1082" s="61"/>
      <c r="CT1082" s="61"/>
      <c r="CU1082" s="61"/>
      <c r="CV1082" s="61"/>
      <c r="CW1082" s="61"/>
      <c r="CX1082" s="61"/>
      <c r="CY1082" s="61"/>
      <c r="CZ1082" s="61"/>
      <c r="DA1082" s="61"/>
      <c r="DB1082" s="61"/>
      <c r="DC1082" s="61"/>
      <c r="DD1082" s="61"/>
      <c r="DE1082" s="61"/>
      <c r="DF1082" s="61"/>
      <c r="DG1082" s="61"/>
      <c r="DH1082" s="61"/>
      <c r="DI1082" s="61"/>
      <c r="DJ1082" s="61"/>
      <c r="DK1082" s="61"/>
      <c r="DL1082" s="61"/>
      <c r="DM1082" s="61"/>
    </row>
    <row r="1083" spans="1:117" s="25" customFormat="1" x14ac:dyDescent="0.2">
      <c r="A1083" s="25" t="s">
        <v>73</v>
      </c>
      <c r="B1083" s="25" t="s">
        <v>166</v>
      </c>
      <c r="C1083" s="155" t="s">
        <v>148</v>
      </c>
      <c r="I1083" s="116"/>
      <c r="J1083" s="116"/>
      <c r="K1083" s="116"/>
      <c r="L1083" s="116"/>
      <c r="M1083" s="116"/>
      <c r="N1083" s="116"/>
      <c r="U1083" s="25" t="s">
        <v>4963</v>
      </c>
      <c r="V1083" s="25" t="s">
        <v>147</v>
      </c>
      <c r="W1083" s="25" t="s">
        <v>157</v>
      </c>
      <c r="AL1083" s="117"/>
      <c r="AN1083" s="35" t="s">
        <v>6725</v>
      </c>
      <c r="AO1083" s="35" t="s">
        <v>6726</v>
      </c>
      <c r="AQ1083" s="25" t="str">
        <f t="shared" si="107"/>
        <v>-</v>
      </c>
      <c r="BP1083" s="61"/>
      <c r="CT1083" s="61"/>
      <c r="CU1083" s="61"/>
      <c r="CV1083" s="61"/>
      <c r="CW1083" s="61"/>
      <c r="CX1083" s="61"/>
      <c r="CY1083" s="61"/>
      <c r="CZ1083" s="61"/>
      <c r="DA1083" s="61"/>
      <c r="DB1083" s="61"/>
      <c r="DC1083" s="61"/>
      <c r="DD1083" s="61"/>
      <c r="DE1083" s="61"/>
      <c r="DF1083" s="61"/>
      <c r="DG1083" s="61"/>
      <c r="DH1083" s="61"/>
      <c r="DI1083" s="61"/>
      <c r="DJ1083" s="61"/>
      <c r="DK1083" s="61"/>
      <c r="DL1083" s="61"/>
      <c r="DM1083" s="61"/>
    </row>
    <row r="1084" spans="1:117" s="25" customFormat="1" x14ac:dyDescent="0.2">
      <c r="A1084" s="25" t="s">
        <v>74</v>
      </c>
      <c r="B1084" s="25" t="s">
        <v>166</v>
      </c>
      <c r="C1084" s="155" t="s">
        <v>149</v>
      </c>
      <c r="I1084" s="116"/>
      <c r="J1084" s="116"/>
      <c r="K1084" s="116"/>
      <c r="L1084" s="116"/>
      <c r="M1084" s="116"/>
      <c r="N1084" s="116"/>
      <c r="U1084" s="25" t="s">
        <v>4963</v>
      </c>
      <c r="V1084" s="25" t="s">
        <v>158</v>
      </c>
      <c r="W1084" s="25" t="s">
        <v>158</v>
      </c>
      <c r="AL1084" s="117"/>
      <c r="AN1084" s="35" t="s">
        <v>6727</v>
      </c>
      <c r="AO1084" s="35" t="s">
        <v>6726</v>
      </c>
      <c r="AQ1084" s="25" t="str">
        <f t="shared" si="107"/>
        <v>-</v>
      </c>
      <c r="BP1084" s="61"/>
      <c r="CT1084" s="61"/>
      <c r="CU1084" s="61"/>
      <c r="CV1084" s="61"/>
      <c r="CW1084" s="61"/>
      <c r="CX1084" s="61"/>
      <c r="CY1084" s="61"/>
      <c r="CZ1084" s="61"/>
      <c r="DA1084" s="61"/>
      <c r="DB1084" s="61"/>
      <c r="DC1084" s="61"/>
      <c r="DD1084" s="61"/>
      <c r="DE1084" s="61"/>
      <c r="DF1084" s="61"/>
      <c r="DG1084" s="61"/>
      <c r="DH1084" s="61"/>
      <c r="DI1084" s="61"/>
      <c r="DJ1084" s="61"/>
      <c r="DK1084" s="61"/>
      <c r="DL1084" s="61"/>
      <c r="DM1084" s="61"/>
    </row>
    <row r="1085" spans="1:117" s="25" customFormat="1" x14ac:dyDescent="0.2">
      <c r="A1085" s="25" t="s">
        <v>75</v>
      </c>
      <c r="B1085" s="25" t="s">
        <v>166</v>
      </c>
      <c r="C1085" s="155" t="s">
        <v>150</v>
      </c>
      <c r="I1085" s="116"/>
      <c r="J1085" s="116"/>
      <c r="K1085" s="116"/>
      <c r="L1085" s="116"/>
      <c r="M1085" s="116"/>
      <c r="N1085" s="116"/>
      <c r="U1085" s="25" t="s">
        <v>4963</v>
      </c>
      <c r="V1085" s="25" t="s">
        <v>157</v>
      </c>
      <c r="W1085" s="25" t="s">
        <v>147</v>
      </c>
      <c r="AL1085" s="117"/>
      <c r="AN1085" s="35" t="s">
        <v>6728</v>
      </c>
      <c r="AO1085" s="35" t="s">
        <v>6726</v>
      </c>
      <c r="AQ1085" s="25" t="str">
        <f t="shared" si="107"/>
        <v>-</v>
      </c>
      <c r="BP1085" s="61"/>
      <c r="CT1085" s="61"/>
      <c r="CU1085" s="61"/>
      <c r="CV1085" s="61"/>
      <c r="CW1085" s="61"/>
      <c r="CX1085" s="61"/>
      <c r="CY1085" s="61"/>
      <c r="CZ1085" s="61"/>
      <c r="DA1085" s="61"/>
      <c r="DB1085" s="61"/>
      <c r="DC1085" s="61"/>
      <c r="DD1085" s="61"/>
      <c r="DE1085" s="61"/>
      <c r="DF1085" s="61"/>
      <c r="DG1085" s="61"/>
      <c r="DH1085" s="61"/>
      <c r="DI1085" s="61"/>
      <c r="DJ1085" s="61"/>
      <c r="DK1085" s="61"/>
      <c r="DL1085" s="61"/>
      <c r="DM1085" s="61"/>
    </row>
    <row r="1086" spans="1:117" s="25" customFormat="1" x14ac:dyDescent="0.2">
      <c r="A1086" s="25" t="s">
        <v>76</v>
      </c>
      <c r="B1086" s="25" t="s">
        <v>166</v>
      </c>
      <c r="C1086" s="155" t="s">
        <v>151</v>
      </c>
      <c r="I1086" s="116"/>
      <c r="J1086" s="116"/>
      <c r="K1086" s="116"/>
      <c r="L1086" s="116"/>
      <c r="M1086" s="116"/>
      <c r="N1086" s="116"/>
      <c r="U1086" s="25" t="s">
        <v>4963</v>
      </c>
      <c r="V1086" s="25" t="s">
        <v>156</v>
      </c>
      <c r="W1086" s="25" t="s">
        <v>148</v>
      </c>
      <c r="AL1086" s="117"/>
      <c r="AN1086" s="35" t="s">
        <v>6729</v>
      </c>
      <c r="AO1086" s="35" t="s">
        <v>6726</v>
      </c>
      <c r="AQ1086" s="25" t="str">
        <f t="shared" si="107"/>
        <v>-</v>
      </c>
      <c r="BP1086" s="61"/>
      <c r="CT1086" s="61"/>
      <c r="CU1086" s="61"/>
      <c r="CV1086" s="61"/>
      <c r="CW1086" s="61"/>
      <c r="CX1086" s="61"/>
      <c r="CY1086" s="61"/>
      <c r="CZ1086" s="61"/>
      <c r="DA1086" s="61"/>
      <c r="DB1086" s="61"/>
      <c r="DC1086" s="61"/>
      <c r="DD1086" s="61"/>
      <c r="DE1086" s="61"/>
      <c r="DF1086" s="61"/>
      <c r="DG1086" s="61"/>
      <c r="DH1086" s="61"/>
      <c r="DI1086" s="61"/>
      <c r="DJ1086" s="61"/>
      <c r="DK1086" s="61"/>
      <c r="DL1086" s="61"/>
      <c r="DM1086" s="61"/>
    </row>
    <row r="1087" spans="1:117" s="25" customFormat="1" x14ac:dyDescent="0.2">
      <c r="A1087" s="25" t="s">
        <v>77</v>
      </c>
      <c r="B1087" s="25" t="s">
        <v>166</v>
      </c>
      <c r="C1087" s="155" t="s">
        <v>152</v>
      </c>
      <c r="I1087" s="116"/>
      <c r="J1087" s="116"/>
      <c r="K1087" s="116"/>
      <c r="L1087" s="116"/>
      <c r="M1087" s="116"/>
      <c r="N1087" s="116"/>
      <c r="U1087" s="25" t="s">
        <v>4963</v>
      </c>
      <c r="V1087" s="25" t="s">
        <v>155</v>
      </c>
      <c r="W1087" s="25" t="s">
        <v>149</v>
      </c>
      <c r="AL1087" s="117"/>
      <c r="AN1087" s="35" t="s">
        <v>6730</v>
      </c>
      <c r="AO1087" s="35" t="s">
        <v>6726</v>
      </c>
      <c r="AQ1087" s="25" t="str">
        <f t="shared" si="107"/>
        <v>-</v>
      </c>
      <c r="BP1087" s="61"/>
      <c r="CT1087" s="61"/>
      <c r="CU1087" s="61"/>
      <c r="CV1087" s="61"/>
      <c r="CW1087" s="61"/>
      <c r="CX1087" s="61"/>
      <c r="CY1087" s="61"/>
      <c r="CZ1087" s="61"/>
      <c r="DA1087" s="61"/>
      <c r="DB1087" s="61"/>
      <c r="DC1087" s="61"/>
      <c r="DD1087" s="61"/>
      <c r="DE1087" s="61"/>
      <c r="DF1087" s="61"/>
      <c r="DG1087" s="61"/>
      <c r="DH1087" s="61"/>
      <c r="DI1087" s="61"/>
      <c r="DJ1087" s="61"/>
      <c r="DK1087" s="61"/>
      <c r="DL1087" s="61"/>
      <c r="DM1087" s="61"/>
    </row>
    <row r="1088" spans="1:117" s="25" customFormat="1" x14ac:dyDescent="0.2">
      <c r="A1088" s="25" t="s">
        <v>78</v>
      </c>
      <c r="B1088" s="25" t="s">
        <v>166</v>
      </c>
      <c r="C1088" s="155" t="s">
        <v>153</v>
      </c>
      <c r="I1088" s="116"/>
      <c r="J1088" s="116"/>
      <c r="K1088" s="116"/>
      <c r="L1088" s="116"/>
      <c r="M1088" s="116"/>
      <c r="N1088" s="116"/>
      <c r="U1088" s="25" t="s">
        <v>4963</v>
      </c>
      <c r="V1088" s="25" t="s">
        <v>154</v>
      </c>
      <c r="W1088" s="25" t="s">
        <v>150</v>
      </c>
      <c r="AL1088" s="117"/>
      <c r="AN1088" s="35" t="s">
        <v>6731</v>
      </c>
      <c r="AO1088" s="35" t="s">
        <v>6726</v>
      </c>
      <c r="AQ1088" s="25" t="str">
        <f t="shared" si="107"/>
        <v>-</v>
      </c>
      <c r="BP1088" s="61"/>
      <c r="CT1088" s="61"/>
      <c r="CU1088" s="61"/>
      <c r="CV1088" s="61"/>
      <c r="CW1088" s="61"/>
      <c r="CX1088" s="61"/>
      <c r="CY1088" s="61"/>
      <c r="CZ1088" s="61"/>
      <c r="DA1088" s="61"/>
      <c r="DB1088" s="61"/>
      <c r="DC1088" s="61"/>
      <c r="DD1088" s="61"/>
      <c r="DE1088" s="61"/>
      <c r="DF1088" s="61"/>
      <c r="DG1088" s="61"/>
      <c r="DH1088" s="61"/>
      <c r="DI1088" s="61"/>
      <c r="DJ1088" s="61"/>
      <c r="DK1088" s="61"/>
      <c r="DL1088" s="61"/>
      <c r="DM1088" s="61"/>
    </row>
    <row r="1089" spans="1:117" s="25" customFormat="1" x14ac:dyDescent="0.2">
      <c r="A1089" s="25" t="s">
        <v>79</v>
      </c>
      <c r="B1089" s="25" t="s">
        <v>166</v>
      </c>
      <c r="C1089" s="155" t="s">
        <v>154</v>
      </c>
      <c r="I1089" s="116"/>
      <c r="J1089" s="116"/>
      <c r="K1089" s="116"/>
      <c r="L1089" s="116"/>
      <c r="M1089" s="116"/>
      <c r="N1089" s="116"/>
      <c r="U1089" s="25" t="s">
        <v>4963</v>
      </c>
      <c r="V1089" s="25" t="s">
        <v>153</v>
      </c>
      <c r="W1089" s="25" t="s">
        <v>151</v>
      </c>
      <c r="AL1089" s="117"/>
      <c r="AN1089" s="35" t="s">
        <v>6732</v>
      </c>
      <c r="AO1089" s="35" t="s">
        <v>6733</v>
      </c>
      <c r="AQ1089" s="25" t="str">
        <f t="shared" si="107"/>
        <v>-</v>
      </c>
      <c r="BP1089" s="61"/>
      <c r="CT1089" s="61"/>
      <c r="CU1089" s="61"/>
      <c r="CV1089" s="61"/>
      <c r="CW1089" s="61"/>
      <c r="CX1089" s="61"/>
      <c r="CY1089" s="61"/>
      <c r="CZ1089" s="61"/>
      <c r="DA1089" s="61"/>
      <c r="DB1089" s="61"/>
      <c r="DC1089" s="61"/>
      <c r="DD1089" s="61"/>
      <c r="DE1089" s="61"/>
      <c r="DF1089" s="61"/>
      <c r="DG1089" s="61"/>
      <c r="DH1089" s="61"/>
      <c r="DI1089" s="61"/>
      <c r="DJ1089" s="61"/>
      <c r="DK1089" s="61"/>
      <c r="DL1089" s="61"/>
      <c r="DM1089" s="61"/>
    </row>
    <row r="1090" spans="1:117" s="25" customFormat="1" x14ac:dyDescent="0.2">
      <c r="A1090" s="25" t="s">
        <v>80</v>
      </c>
      <c r="B1090" s="25" t="s">
        <v>166</v>
      </c>
      <c r="C1090" s="155" t="s">
        <v>155</v>
      </c>
      <c r="I1090" s="116"/>
      <c r="J1090" s="116"/>
      <c r="K1090" s="116"/>
      <c r="L1090" s="116"/>
      <c r="M1090" s="116"/>
      <c r="N1090" s="116"/>
      <c r="U1090" s="25" t="s">
        <v>4963</v>
      </c>
      <c r="V1090" s="25" t="s">
        <v>152</v>
      </c>
      <c r="W1090" s="25" t="s">
        <v>152</v>
      </c>
      <c r="AL1090" s="117"/>
      <c r="AN1090" s="35" t="s">
        <v>6734</v>
      </c>
      <c r="AO1090" s="35" t="s">
        <v>6733</v>
      </c>
      <c r="AQ1090" s="25" t="str">
        <f t="shared" si="107"/>
        <v>-</v>
      </c>
      <c r="BP1090" s="61"/>
      <c r="CT1090" s="61"/>
      <c r="CU1090" s="61"/>
      <c r="CV1090" s="61"/>
      <c r="CW1090" s="61"/>
      <c r="CX1090" s="61"/>
      <c r="CY1090" s="61"/>
      <c r="CZ1090" s="61"/>
      <c r="DA1090" s="61"/>
      <c r="DB1090" s="61"/>
      <c r="DC1090" s="61"/>
      <c r="DD1090" s="61"/>
      <c r="DE1090" s="61"/>
      <c r="DF1090" s="61"/>
      <c r="DG1090" s="61"/>
      <c r="DH1090" s="61"/>
      <c r="DI1090" s="61"/>
      <c r="DJ1090" s="61"/>
      <c r="DK1090" s="61"/>
      <c r="DL1090" s="61"/>
      <c r="DM1090" s="61"/>
    </row>
    <row r="1091" spans="1:117" s="25" customFormat="1" x14ac:dyDescent="0.2">
      <c r="A1091" s="25" t="s">
        <v>81</v>
      </c>
      <c r="B1091" s="25" t="s">
        <v>166</v>
      </c>
      <c r="C1091" s="25" t="s">
        <v>156</v>
      </c>
      <c r="I1091" s="116"/>
      <c r="J1091" s="116"/>
      <c r="K1091" s="116"/>
      <c r="L1091" s="116"/>
      <c r="M1091" s="116"/>
      <c r="N1091" s="116"/>
      <c r="U1091" s="25" t="s">
        <v>4963</v>
      </c>
      <c r="V1091" s="25" t="s">
        <v>151</v>
      </c>
      <c r="W1091" s="25" t="s">
        <v>153</v>
      </c>
      <c r="AL1091" s="117"/>
      <c r="AN1091" s="35" t="s">
        <v>6735</v>
      </c>
      <c r="AO1091" s="35" t="s">
        <v>6733</v>
      </c>
      <c r="AQ1091" s="25" t="str">
        <f t="shared" si="107"/>
        <v>-</v>
      </c>
      <c r="BP1091" s="61"/>
      <c r="CT1091" s="61"/>
      <c r="CU1091" s="61"/>
      <c r="CV1091" s="61"/>
      <c r="CW1091" s="61"/>
      <c r="CX1091" s="61"/>
      <c r="CY1091" s="61"/>
      <c r="CZ1091" s="61"/>
      <c r="DA1091" s="61"/>
      <c r="DB1091" s="61"/>
      <c r="DC1091" s="61"/>
      <c r="DD1091" s="61"/>
      <c r="DE1091" s="61"/>
      <c r="DF1091" s="61"/>
      <c r="DG1091" s="61"/>
      <c r="DH1091" s="61"/>
      <c r="DI1091" s="61"/>
      <c r="DJ1091" s="61"/>
      <c r="DK1091" s="61"/>
      <c r="DL1091" s="61"/>
      <c r="DM1091" s="61"/>
    </row>
    <row r="1092" spans="1:117" s="25" customFormat="1" x14ac:dyDescent="0.2">
      <c r="A1092" s="25" t="s">
        <v>82</v>
      </c>
      <c r="B1092" s="25" t="s">
        <v>166</v>
      </c>
      <c r="C1092" s="155" t="s">
        <v>157</v>
      </c>
      <c r="I1092" s="116"/>
      <c r="J1092" s="116"/>
      <c r="K1092" s="116"/>
      <c r="L1092" s="116"/>
      <c r="M1092" s="116"/>
      <c r="N1092" s="116"/>
      <c r="U1092" s="25" t="s">
        <v>4963</v>
      </c>
      <c r="V1092" s="25" t="s">
        <v>150</v>
      </c>
      <c r="W1092" s="25" t="s">
        <v>154</v>
      </c>
      <c r="AL1092" s="117"/>
      <c r="AN1092" s="35" t="s">
        <v>6736</v>
      </c>
      <c r="AO1092" s="35" t="s">
        <v>6733</v>
      </c>
      <c r="AQ1092" s="25" t="str">
        <f t="shared" si="107"/>
        <v>-</v>
      </c>
      <c r="BP1092" s="61"/>
      <c r="CT1092" s="61"/>
      <c r="CU1092" s="61"/>
      <c r="CV1092" s="61"/>
      <c r="CW1092" s="61"/>
      <c r="CX1092" s="61"/>
      <c r="CY1092" s="61"/>
      <c r="CZ1092" s="61"/>
      <c r="DA1092" s="61"/>
      <c r="DB1092" s="61"/>
      <c r="DC1092" s="61"/>
      <c r="DD1092" s="61"/>
      <c r="DE1092" s="61"/>
      <c r="DF1092" s="61"/>
      <c r="DG1092" s="61"/>
      <c r="DH1092" s="61"/>
      <c r="DI1092" s="61"/>
      <c r="DJ1092" s="61"/>
      <c r="DK1092" s="61"/>
      <c r="DL1092" s="61"/>
      <c r="DM1092" s="61"/>
    </row>
    <row r="1093" spans="1:117" s="25" customFormat="1" x14ac:dyDescent="0.2">
      <c r="A1093" s="25" t="s">
        <v>83</v>
      </c>
      <c r="B1093" s="25" t="s">
        <v>166</v>
      </c>
      <c r="C1093" s="155" t="s">
        <v>158</v>
      </c>
      <c r="I1093" s="116"/>
      <c r="J1093" s="116"/>
      <c r="K1093" s="116"/>
      <c r="L1093" s="116"/>
      <c r="M1093" s="116"/>
      <c r="N1093" s="116"/>
      <c r="U1093" s="25" t="s">
        <v>4963</v>
      </c>
      <c r="V1093" s="25" t="s">
        <v>149</v>
      </c>
      <c r="W1093" s="25" t="s">
        <v>155</v>
      </c>
      <c r="AL1093" s="117"/>
      <c r="AN1093" s="35" t="s">
        <v>6737</v>
      </c>
      <c r="AO1093" s="35" t="s">
        <v>6738</v>
      </c>
      <c r="AQ1093" s="25" t="str">
        <f t="shared" si="107"/>
        <v>-</v>
      </c>
      <c r="BP1093" s="61"/>
      <c r="CT1093" s="61"/>
      <c r="CU1093" s="61"/>
      <c r="CV1093" s="61"/>
      <c r="CW1093" s="61"/>
      <c r="CX1093" s="61"/>
      <c r="CY1093" s="61"/>
      <c r="CZ1093" s="61"/>
      <c r="DA1093" s="61"/>
      <c r="DB1093" s="61"/>
      <c r="DC1093" s="61"/>
      <c r="DD1093" s="61"/>
      <c r="DE1093" s="61"/>
      <c r="DF1093" s="61"/>
      <c r="DG1093" s="61"/>
      <c r="DH1093" s="61"/>
      <c r="DI1093" s="61"/>
      <c r="DJ1093" s="61"/>
      <c r="DK1093" s="61"/>
      <c r="DL1093" s="61"/>
      <c r="DM1093" s="61"/>
    </row>
    <row r="1094" spans="1:117" s="25" customFormat="1" x14ac:dyDescent="0.2">
      <c r="A1094" s="25" t="s">
        <v>84</v>
      </c>
      <c r="B1094" s="25" t="s">
        <v>166</v>
      </c>
      <c r="C1094" s="155" t="s">
        <v>147</v>
      </c>
      <c r="I1094" s="116"/>
      <c r="J1094" s="116"/>
      <c r="K1094" s="116"/>
      <c r="L1094" s="116"/>
      <c r="M1094" s="116"/>
      <c r="N1094" s="116"/>
      <c r="U1094" s="25" t="s">
        <v>4963</v>
      </c>
      <c r="V1094" s="25" t="s">
        <v>148</v>
      </c>
      <c r="W1094" s="25" t="s">
        <v>156</v>
      </c>
      <c r="AL1094" s="117"/>
      <c r="AN1094" s="35" t="s">
        <v>6739</v>
      </c>
      <c r="AO1094" s="35" t="s">
        <v>6738</v>
      </c>
      <c r="AQ1094" s="25" t="str">
        <f t="shared" si="107"/>
        <v>-</v>
      </c>
      <c r="BP1094" s="61"/>
      <c r="CT1094" s="61"/>
      <c r="CU1094" s="61"/>
      <c r="CV1094" s="61"/>
      <c r="CW1094" s="61"/>
      <c r="CX1094" s="61"/>
      <c r="CY1094" s="61"/>
      <c r="CZ1094" s="61"/>
      <c r="DA1094" s="61"/>
      <c r="DB1094" s="61"/>
      <c r="DC1094" s="61"/>
      <c r="DD1094" s="61"/>
      <c r="DE1094" s="61"/>
      <c r="DF1094" s="61"/>
      <c r="DG1094" s="61"/>
      <c r="DH1094" s="61"/>
      <c r="DI1094" s="61"/>
      <c r="DJ1094" s="61"/>
      <c r="DK1094" s="61"/>
      <c r="DL1094" s="61"/>
      <c r="DM1094" s="61"/>
    </row>
    <row r="1095" spans="1:117" s="25" customFormat="1" x14ac:dyDescent="0.2">
      <c r="A1095" s="25" t="s">
        <v>85</v>
      </c>
      <c r="B1095" s="25" t="s">
        <v>166</v>
      </c>
      <c r="C1095" s="25" t="s">
        <v>147</v>
      </c>
      <c r="I1095" s="116"/>
      <c r="J1095" s="116"/>
      <c r="K1095" s="116"/>
      <c r="L1095" s="116"/>
      <c r="M1095" s="116"/>
      <c r="N1095" s="116"/>
      <c r="U1095" s="25" t="s">
        <v>4964</v>
      </c>
      <c r="V1095" s="25" t="s">
        <v>151</v>
      </c>
      <c r="W1095" s="25" t="s">
        <v>157</v>
      </c>
      <c r="AL1095" s="117"/>
      <c r="AN1095" s="35" t="s">
        <v>6740</v>
      </c>
      <c r="AO1095" s="35" t="s">
        <v>6738</v>
      </c>
      <c r="AQ1095" s="25" t="str">
        <f t="shared" si="107"/>
        <v>-</v>
      </c>
      <c r="BP1095" s="61"/>
      <c r="CT1095" s="61"/>
      <c r="CU1095" s="61"/>
      <c r="CV1095" s="61"/>
      <c r="CW1095" s="61"/>
      <c r="CX1095" s="61"/>
      <c r="CY1095" s="61"/>
      <c r="CZ1095" s="61"/>
      <c r="DA1095" s="61"/>
      <c r="DB1095" s="61"/>
      <c r="DC1095" s="61"/>
      <c r="DD1095" s="61"/>
      <c r="DE1095" s="61"/>
      <c r="DF1095" s="61"/>
      <c r="DG1095" s="61"/>
      <c r="DH1095" s="61"/>
      <c r="DI1095" s="61"/>
      <c r="DJ1095" s="61"/>
      <c r="DK1095" s="61"/>
      <c r="DL1095" s="61"/>
      <c r="DM1095" s="61"/>
    </row>
    <row r="1096" spans="1:117" s="25" customFormat="1" x14ac:dyDescent="0.2">
      <c r="A1096" s="25" t="s">
        <v>86</v>
      </c>
      <c r="B1096" s="25" t="s">
        <v>166</v>
      </c>
      <c r="C1096" s="155" t="s">
        <v>148</v>
      </c>
      <c r="I1096" s="116"/>
      <c r="J1096" s="116"/>
      <c r="K1096" s="116"/>
      <c r="L1096" s="116"/>
      <c r="M1096" s="116"/>
      <c r="N1096" s="116"/>
      <c r="U1096" s="25" t="s">
        <v>4964</v>
      </c>
      <c r="V1096" s="25" t="s">
        <v>152</v>
      </c>
      <c r="W1096" s="25" t="s">
        <v>158</v>
      </c>
      <c r="AL1096" s="117"/>
      <c r="AN1096" s="35" t="s">
        <v>6741</v>
      </c>
      <c r="AO1096" s="35" t="s">
        <v>6738</v>
      </c>
      <c r="AQ1096" s="25" t="str">
        <f t="shared" si="107"/>
        <v>-</v>
      </c>
      <c r="BP1096" s="61"/>
      <c r="CT1096" s="61"/>
      <c r="CU1096" s="61"/>
      <c r="CV1096" s="61"/>
      <c r="CW1096" s="61"/>
      <c r="CX1096" s="61"/>
      <c r="CY1096" s="61"/>
      <c r="CZ1096" s="61"/>
      <c r="DA1096" s="61"/>
      <c r="DB1096" s="61"/>
      <c r="DC1096" s="61"/>
      <c r="DD1096" s="61"/>
      <c r="DE1096" s="61"/>
      <c r="DF1096" s="61"/>
      <c r="DG1096" s="61"/>
      <c r="DH1096" s="61"/>
      <c r="DI1096" s="61"/>
      <c r="DJ1096" s="61"/>
      <c r="DK1096" s="61"/>
      <c r="DL1096" s="61"/>
      <c r="DM1096" s="61"/>
    </row>
    <row r="1097" spans="1:117" s="25" customFormat="1" x14ac:dyDescent="0.2">
      <c r="A1097" s="25" t="s">
        <v>87</v>
      </c>
      <c r="B1097" s="25" t="s">
        <v>166</v>
      </c>
      <c r="C1097" s="155" t="s">
        <v>149</v>
      </c>
      <c r="I1097" s="116"/>
      <c r="J1097" s="116"/>
      <c r="K1097" s="116"/>
      <c r="L1097" s="116"/>
      <c r="M1097" s="116"/>
      <c r="N1097" s="116"/>
      <c r="U1097" s="25" t="s">
        <v>4964</v>
      </c>
      <c r="V1097" s="25" t="s">
        <v>153</v>
      </c>
      <c r="W1097" s="25" t="s">
        <v>147</v>
      </c>
      <c r="AL1097" s="117"/>
      <c r="AN1097" s="35" t="s">
        <v>6742</v>
      </c>
      <c r="AO1097" s="35" t="s">
        <v>6743</v>
      </c>
      <c r="AQ1097" s="25" t="str">
        <f t="shared" si="107"/>
        <v>-</v>
      </c>
      <c r="BP1097" s="61"/>
      <c r="CT1097" s="61"/>
      <c r="CU1097" s="61"/>
      <c r="CV1097" s="61"/>
      <c r="CW1097" s="61"/>
      <c r="CX1097" s="61"/>
      <c r="CY1097" s="61"/>
      <c r="CZ1097" s="61"/>
      <c r="DA1097" s="61"/>
      <c r="DB1097" s="61"/>
      <c r="DC1097" s="61"/>
      <c r="DD1097" s="61"/>
      <c r="DE1097" s="61"/>
      <c r="DF1097" s="61"/>
      <c r="DG1097" s="61"/>
      <c r="DH1097" s="61"/>
      <c r="DI1097" s="61"/>
      <c r="DJ1097" s="61"/>
      <c r="DK1097" s="61"/>
      <c r="DL1097" s="61"/>
      <c r="DM1097" s="61"/>
    </row>
    <row r="1098" spans="1:117" s="25" customFormat="1" x14ac:dyDescent="0.2">
      <c r="A1098" s="25" t="s">
        <v>88</v>
      </c>
      <c r="B1098" s="25" t="s">
        <v>166</v>
      </c>
      <c r="C1098" s="155" t="s">
        <v>150</v>
      </c>
      <c r="I1098" s="116"/>
      <c r="J1098" s="116"/>
      <c r="K1098" s="116"/>
      <c r="L1098" s="116"/>
      <c r="M1098" s="116"/>
      <c r="N1098" s="116"/>
      <c r="U1098" s="25" t="s">
        <v>4964</v>
      </c>
      <c r="V1098" s="25" t="s">
        <v>154</v>
      </c>
      <c r="W1098" s="25" t="s">
        <v>148</v>
      </c>
      <c r="AL1098" s="117"/>
      <c r="AN1098" s="35" t="s">
        <v>6744</v>
      </c>
      <c r="AO1098" s="35" t="s">
        <v>6743</v>
      </c>
      <c r="AQ1098" s="25" t="str">
        <f t="shared" si="107"/>
        <v>-</v>
      </c>
      <c r="BP1098" s="61"/>
      <c r="CT1098" s="61"/>
      <c r="CU1098" s="61"/>
      <c r="CV1098" s="61"/>
      <c r="CW1098" s="61"/>
      <c r="CX1098" s="61"/>
      <c r="CY1098" s="61"/>
      <c r="CZ1098" s="61"/>
      <c r="DA1098" s="61"/>
      <c r="DB1098" s="61"/>
      <c r="DC1098" s="61"/>
      <c r="DD1098" s="61"/>
      <c r="DE1098" s="61"/>
      <c r="DF1098" s="61"/>
      <c r="DG1098" s="61"/>
      <c r="DH1098" s="61"/>
      <c r="DI1098" s="61"/>
      <c r="DJ1098" s="61"/>
      <c r="DK1098" s="61"/>
      <c r="DL1098" s="61"/>
      <c r="DM1098" s="61"/>
    </row>
    <row r="1099" spans="1:117" s="25" customFormat="1" x14ac:dyDescent="0.2">
      <c r="A1099" s="25" t="s">
        <v>89</v>
      </c>
      <c r="B1099" s="25" t="s">
        <v>166</v>
      </c>
      <c r="C1099" s="155" t="s">
        <v>151</v>
      </c>
      <c r="I1099" s="116"/>
      <c r="J1099" s="116"/>
      <c r="K1099" s="116"/>
      <c r="L1099" s="116"/>
      <c r="M1099" s="116"/>
      <c r="N1099" s="116"/>
      <c r="U1099" s="25" t="s">
        <v>4964</v>
      </c>
      <c r="V1099" s="25" t="s">
        <v>155</v>
      </c>
      <c r="W1099" s="25" t="s">
        <v>149</v>
      </c>
      <c r="AL1099" s="117"/>
      <c r="AN1099" s="35" t="s">
        <v>6745</v>
      </c>
      <c r="AO1099" s="35" t="s">
        <v>6746</v>
      </c>
      <c r="AQ1099" s="25" t="str">
        <f t="shared" si="107"/>
        <v>-</v>
      </c>
      <c r="BP1099" s="61"/>
      <c r="CT1099" s="61"/>
      <c r="CU1099" s="61"/>
      <c r="CV1099" s="61"/>
      <c r="CW1099" s="61"/>
      <c r="CX1099" s="61"/>
      <c r="CY1099" s="61"/>
      <c r="CZ1099" s="61"/>
      <c r="DA1099" s="61"/>
      <c r="DB1099" s="61"/>
      <c r="DC1099" s="61"/>
      <c r="DD1099" s="61"/>
      <c r="DE1099" s="61"/>
      <c r="DF1099" s="61"/>
      <c r="DG1099" s="61"/>
      <c r="DH1099" s="61"/>
      <c r="DI1099" s="61"/>
      <c r="DJ1099" s="61"/>
      <c r="DK1099" s="61"/>
      <c r="DL1099" s="61"/>
      <c r="DM1099" s="61"/>
    </row>
    <row r="1100" spans="1:117" s="25" customFormat="1" x14ac:dyDescent="0.2">
      <c r="A1100" s="25" t="s">
        <v>90</v>
      </c>
      <c r="B1100" s="25" t="s">
        <v>166</v>
      </c>
      <c r="C1100" s="155" t="s">
        <v>152</v>
      </c>
      <c r="I1100" s="116"/>
      <c r="J1100" s="116"/>
      <c r="K1100" s="116"/>
      <c r="L1100" s="116"/>
      <c r="M1100" s="116"/>
      <c r="N1100" s="116"/>
      <c r="U1100" s="25" t="s">
        <v>4964</v>
      </c>
      <c r="V1100" s="25" t="s">
        <v>156</v>
      </c>
      <c r="W1100" s="25" t="s">
        <v>150</v>
      </c>
      <c r="AL1100" s="117"/>
      <c r="AN1100" s="35" t="s">
        <v>6747</v>
      </c>
      <c r="AO1100" s="35" t="s">
        <v>6746</v>
      </c>
      <c r="AQ1100" s="25" t="str">
        <f t="shared" si="107"/>
        <v>-</v>
      </c>
      <c r="BP1100" s="61"/>
      <c r="CT1100" s="61"/>
      <c r="CU1100" s="61"/>
      <c r="CV1100" s="61"/>
      <c r="CW1100" s="61"/>
      <c r="CX1100" s="61"/>
      <c r="CY1100" s="61"/>
      <c r="CZ1100" s="61"/>
      <c r="DA1100" s="61"/>
      <c r="DB1100" s="61"/>
      <c r="DC1100" s="61"/>
      <c r="DD1100" s="61"/>
      <c r="DE1100" s="61"/>
      <c r="DF1100" s="61"/>
      <c r="DG1100" s="61"/>
      <c r="DH1100" s="61"/>
      <c r="DI1100" s="61"/>
      <c r="DJ1100" s="61"/>
      <c r="DK1100" s="61"/>
      <c r="DL1100" s="61"/>
      <c r="DM1100" s="61"/>
    </row>
    <row r="1101" spans="1:117" s="25" customFormat="1" x14ac:dyDescent="0.2">
      <c r="A1101" s="25" t="s">
        <v>91</v>
      </c>
      <c r="B1101" s="25" t="s">
        <v>166</v>
      </c>
      <c r="C1101" s="155" t="s">
        <v>153</v>
      </c>
      <c r="I1101" s="116"/>
      <c r="J1101" s="116"/>
      <c r="K1101" s="116"/>
      <c r="L1101" s="116"/>
      <c r="M1101" s="116"/>
      <c r="N1101" s="116"/>
      <c r="U1101" s="25" t="s">
        <v>4964</v>
      </c>
      <c r="V1101" s="25" t="s">
        <v>157</v>
      </c>
      <c r="W1101" s="25" t="s">
        <v>151</v>
      </c>
      <c r="AL1101" s="117"/>
      <c r="AN1101" s="35" t="s">
        <v>6748</v>
      </c>
      <c r="AO1101" s="35" t="s">
        <v>6749</v>
      </c>
      <c r="AQ1101" s="25" t="str">
        <f t="shared" si="107"/>
        <v>-</v>
      </c>
      <c r="BP1101" s="61"/>
      <c r="CT1101" s="61"/>
      <c r="CU1101" s="61"/>
      <c r="CV1101" s="61"/>
      <c r="CW1101" s="61"/>
      <c r="CX1101" s="61"/>
      <c r="CY1101" s="61"/>
      <c r="CZ1101" s="61"/>
      <c r="DA1101" s="61"/>
      <c r="DB1101" s="61"/>
      <c r="DC1101" s="61"/>
      <c r="DD1101" s="61"/>
      <c r="DE1101" s="61"/>
      <c r="DF1101" s="61"/>
      <c r="DG1101" s="61"/>
      <c r="DH1101" s="61"/>
      <c r="DI1101" s="61"/>
      <c r="DJ1101" s="61"/>
      <c r="DK1101" s="61"/>
      <c r="DL1101" s="61"/>
      <c r="DM1101" s="61"/>
    </row>
    <row r="1102" spans="1:117" s="25" customFormat="1" x14ac:dyDescent="0.2">
      <c r="A1102" s="25" t="s">
        <v>92</v>
      </c>
      <c r="B1102" s="25" t="s">
        <v>166</v>
      </c>
      <c r="C1102" s="155" t="s">
        <v>154</v>
      </c>
      <c r="I1102" s="116"/>
      <c r="J1102" s="116"/>
      <c r="K1102" s="116"/>
      <c r="L1102" s="116"/>
      <c r="M1102" s="116"/>
      <c r="N1102" s="116"/>
      <c r="U1102" s="25" t="s">
        <v>4964</v>
      </c>
      <c r="V1102" s="25" t="s">
        <v>158</v>
      </c>
      <c r="W1102" s="25" t="s">
        <v>152</v>
      </c>
      <c r="AL1102" s="117"/>
      <c r="AN1102" s="35" t="s">
        <v>6750</v>
      </c>
      <c r="AO1102" s="35" t="s">
        <v>6749</v>
      </c>
      <c r="AQ1102" s="25" t="str">
        <f t="shared" si="107"/>
        <v>-</v>
      </c>
      <c r="BP1102" s="61"/>
      <c r="CT1102" s="61"/>
      <c r="CU1102" s="61"/>
      <c r="CV1102" s="61"/>
      <c r="CW1102" s="61"/>
      <c r="CX1102" s="61"/>
      <c r="CY1102" s="61"/>
      <c r="CZ1102" s="61"/>
      <c r="DA1102" s="61"/>
      <c r="DB1102" s="61"/>
      <c r="DC1102" s="61"/>
      <c r="DD1102" s="61"/>
      <c r="DE1102" s="61"/>
      <c r="DF1102" s="61"/>
      <c r="DG1102" s="61"/>
      <c r="DH1102" s="61"/>
      <c r="DI1102" s="61"/>
      <c r="DJ1102" s="61"/>
      <c r="DK1102" s="61"/>
      <c r="DL1102" s="61"/>
      <c r="DM1102" s="61"/>
    </row>
    <row r="1103" spans="1:117" s="25" customFormat="1" x14ac:dyDescent="0.2">
      <c r="A1103" s="25" t="s">
        <v>93</v>
      </c>
      <c r="B1103" s="25" t="s">
        <v>166</v>
      </c>
      <c r="C1103" s="25" t="s">
        <v>155</v>
      </c>
      <c r="I1103" s="116"/>
      <c r="J1103" s="116"/>
      <c r="K1103" s="116"/>
      <c r="L1103" s="116"/>
      <c r="M1103" s="116"/>
      <c r="N1103" s="116"/>
      <c r="U1103" s="25" t="s">
        <v>4964</v>
      </c>
      <c r="V1103" s="25" t="s">
        <v>147</v>
      </c>
      <c r="W1103" s="25" t="s">
        <v>153</v>
      </c>
      <c r="AL1103" s="117"/>
      <c r="AN1103" s="35" t="s">
        <v>6751</v>
      </c>
      <c r="AO1103" s="35" t="s">
        <v>6752</v>
      </c>
      <c r="AQ1103" s="25" t="str">
        <f t="shared" si="107"/>
        <v>-</v>
      </c>
      <c r="BP1103" s="61"/>
      <c r="CT1103" s="61"/>
      <c r="CU1103" s="61"/>
      <c r="CV1103" s="61"/>
      <c r="CW1103" s="61"/>
      <c r="CX1103" s="61"/>
      <c r="CY1103" s="61"/>
      <c r="CZ1103" s="61"/>
      <c r="DA1103" s="61"/>
      <c r="DB1103" s="61"/>
      <c r="DC1103" s="61"/>
      <c r="DD1103" s="61"/>
      <c r="DE1103" s="61"/>
      <c r="DF1103" s="61"/>
      <c r="DG1103" s="61"/>
      <c r="DH1103" s="61"/>
      <c r="DI1103" s="61"/>
      <c r="DJ1103" s="61"/>
      <c r="DK1103" s="61"/>
      <c r="DL1103" s="61"/>
      <c r="DM1103" s="61"/>
    </row>
    <row r="1104" spans="1:117" s="25" customFormat="1" x14ac:dyDescent="0.2">
      <c r="A1104" s="25" t="s">
        <v>94</v>
      </c>
      <c r="B1104" s="25" t="s">
        <v>166</v>
      </c>
      <c r="C1104" s="155" t="s">
        <v>156</v>
      </c>
      <c r="I1104" s="116"/>
      <c r="J1104" s="116"/>
      <c r="K1104" s="116"/>
      <c r="L1104" s="116"/>
      <c r="M1104" s="116"/>
      <c r="N1104" s="116"/>
      <c r="U1104" s="25" t="s">
        <v>4964</v>
      </c>
      <c r="V1104" s="25" t="s">
        <v>148</v>
      </c>
      <c r="W1104" s="25" t="s">
        <v>154</v>
      </c>
      <c r="AL1104" s="117"/>
      <c r="AN1104" s="35" t="s">
        <v>6753</v>
      </c>
      <c r="AO1104" s="35" t="s">
        <v>6752</v>
      </c>
      <c r="AQ1104" s="25" t="str">
        <f t="shared" si="107"/>
        <v>-</v>
      </c>
      <c r="BP1104" s="61"/>
      <c r="CT1104" s="61"/>
      <c r="CU1104" s="61"/>
      <c r="CV1104" s="61"/>
      <c r="CW1104" s="61"/>
      <c r="CX1104" s="61"/>
      <c r="CY1104" s="61"/>
      <c r="CZ1104" s="61"/>
      <c r="DA1104" s="61"/>
      <c r="DB1104" s="61"/>
      <c r="DC1104" s="61"/>
      <c r="DD1104" s="61"/>
      <c r="DE1104" s="61"/>
      <c r="DF1104" s="61"/>
      <c r="DG1104" s="61"/>
      <c r="DH1104" s="61"/>
      <c r="DI1104" s="61"/>
      <c r="DJ1104" s="61"/>
      <c r="DK1104" s="61"/>
      <c r="DL1104" s="61"/>
      <c r="DM1104" s="61"/>
    </row>
    <row r="1105" spans="1:117" s="25" customFormat="1" x14ac:dyDescent="0.2">
      <c r="A1105" s="25" t="s">
        <v>95</v>
      </c>
      <c r="B1105" s="25" t="s">
        <v>166</v>
      </c>
      <c r="C1105" s="155" t="s">
        <v>157</v>
      </c>
      <c r="I1105" s="116"/>
      <c r="J1105" s="116"/>
      <c r="K1105" s="116"/>
      <c r="L1105" s="116"/>
      <c r="M1105" s="116"/>
      <c r="N1105" s="116"/>
      <c r="U1105" s="25" t="s">
        <v>4964</v>
      </c>
      <c r="V1105" s="25" t="s">
        <v>149</v>
      </c>
      <c r="W1105" s="25" t="s">
        <v>155</v>
      </c>
      <c r="AL1105" s="117"/>
      <c r="AN1105" s="35" t="s">
        <v>6754</v>
      </c>
      <c r="AO1105" s="35" t="s">
        <v>6752</v>
      </c>
      <c r="AQ1105" s="25" t="str">
        <f t="shared" si="107"/>
        <v>-</v>
      </c>
      <c r="BP1105" s="61"/>
      <c r="CT1105" s="61"/>
      <c r="CU1105" s="61"/>
      <c r="CV1105" s="61"/>
      <c r="CW1105" s="61"/>
      <c r="CX1105" s="61"/>
      <c r="CY1105" s="61"/>
      <c r="CZ1105" s="61"/>
      <c r="DA1105" s="61"/>
      <c r="DB1105" s="61"/>
      <c r="DC1105" s="61"/>
      <c r="DD1105" s="61"/>
      <c r="DE1105" s="61"/>
      <c r="DF1105" s="61"/>
      <c r="DG1105" s="61"/>
      <c r="DH1105" s="61"/>
      <c r="DI1105" s="61"/>
      <c r="DJ1105" s="61"/>
      <c r="DK1105" s="61"/>
      <c r="DL1105" s="61"/>
      <c r="DM1105" s="61"/>
    </row>
    <row r="1106" spans="1:117" s="25" customFormat="1" x14ac:dyDescent="0.2">
      <c r="A1106" s="25" t="s">
        <v>96</v>
      </c>
      <c r="B1106" s="25" t="s">
        <v>166</v>
      </c>
      <c r="C1106" s="155" t="s">
        <v>158</v>
      </c>
      <c r="I1106" s="116"/>
      <c r="J1106" s="116"/>
      <c r="K1106" s="116"/>
      <c r="L1106" s="116"/>
      <c r="M1106" s="116"/>
      <c r="N1106" s="116"/>
      <c r="U1106" s="25" t="s">
        <v>4964</v>
      </c>
      <c r="V1106" s="25" t="s">
        <v>150</v>
      </c>
      <c r="W1106" s="25" t="s">
        <v>156</v>
      </c>
      <c r="AL1106" s="117"/>
      <c r="AN1106" s="35" t="s">
        <v>6755</v>
      </c>
      <c r="AO1106" s="35" t="s">
        <v>6756</v>
      </c>
      <c r="AQ1106" s="25" t="str">
        <f t="shared" si="107"/>
        <v>-</v>
      </c>
      <c r="BP1106" s="61"/>
      <c r="CT1106" s="61"/>
      <c r="CU1106" s="61"/>
      <c r="CV1106" s="61"/>
      <c r="CW1106" s="61"/>
      <c r="CX1106" s="61"/>
      <c r="CY1106" s="61"/>
      <c r="CZ1106" s="61"/>
      <c r="DA1106" s="61"/>
      <c r="DB1106" s="61"/>
      <c r="DC1106" s="61"/>
      <c r="DD1106" s="61"/>
      <c r="DE1106" s="61"/>
      <c r="DF1106" s="61"/>
      <c r="DG1106" s="61"/>
      <c r="DH1106" s="61"/>
      <c r="DI1106" s="61"/>
      <c r="DJ1106" s="61"/>
      <c r="DK1106" s="61"/>
      <c r="DL1106" s="61"/>
      <c r="DM1106" s="61"/>
    </row>
    <row r="1107" spans="1:117" s="25" customFormat="1" x14ac:dyDescent="0.2">
      <c r="A1107" s="25" t="s">
        <v>97</v>
      </c>
      <c r="B1107" s="25" t="s">
        <v>166</v>
      </c>
      <c r="C1107" s="25" t="s">
        <v>158</v>
      </c>
      <c r="I1107" s="116"/>
      <c r="J1107" s="116"/>
      <c r="K1107" s="116"/>
      <c r="L1107" s="116"/>
      <c r="M1107" s="116"/>
      <c r="N1107" s="116"/>
      <c r="U1107" s="25" t="s">
        <v>4965</v>
      </c>
      <c r="V1107" s="25" t="s">
        <v>151</v>
      </c>
      <c r="W1107" s="25" t="s">
        <v>157</v>
      </c>
      <c r="AL1107" s="117"/>
      <c r="AN1107" s="35" t="s">
        <v>6757</v>
      </c>
      <c r="AO1107" s="35" t="s">
        <v>6756</v>
      </c>
      <c r="AQ1107" s="25" t="str">
        <f t="shared" si="107"/>
        <v>-</v>
      </c>
      <c r="BP1107" s="61"/>
      <c r="CT1107" s="61"/>
      <c r="CU1107" s="61"/>
      <c r="CV1107" s="61"/>
      <c r="CW1107" s="61"/>
      <c r="CX1107" s="61"/>
      <c r="CY1107" s="61"/>
      <c r="CZ1107" s="61"/>
      <c r="DA1107" s="61"/>
      <c r="DB1107" s="61"/>
      <c r="DC1107" s="61"/>
      <c r="DD1107" s="61"/>
      <c r="DE1107" s="61"/>
      <c r="DF1107" s="61"/>
      <c r="DG1107" s="61"/>
      <c r="DH1107" s="61"/>
      <c r="DI1107" s="61"/>
      <c r="DJ1107" s="61"/>
      <c r="DK1107" s="61"/>
      <c r="DL1107" s="61"/>
      <c r="DM1107" s="61"/>
    </row>
    <row r="1108" spans="1:117" s="25" customFormat="1" x14ac:dyDescent="0.2">
      <c r="A1108" s="25" t="s">
        <v>98</v>
      </c>
      <c r="B1108" s="25" t="s">
        <v>166</v>
      </c>
      <c r="C1108" s="25" t="s">
        <v>147</v>
      </c>
      <c r="I1108" s="116"/>
      <c r="J1108" s="116"/>
      <c r="K1108" s="116"/>
      <c r="L1108" s="116"/>
      <c r="M1108" s="116"/>
      <c r="N1108" s="116"/>
      <c r="U1108" s="25" t="s">
        <v>4965</v>
      </c>
      <c r="V1108" s="25" t="s">
        <v>150</v>
      </c>
      <c r="W1108" s="25" t="s">
        <v>158</v>
      </c>
      <c r="AL1108" s="117"/>
      <c r="AN1108" s="35" t="s">
        <v>6758</v>
      </c>
      <c r="AO1108" s="35" t="s">
        <v>6759</v>
      </c>
      <c r="AQ1108" s="25" t="str">
        <f t="shared" si="107"/>
        <v>-</v>
      </c>
      <c r="BP1108" s="61"/>
      <c r="CT1108" s="61"/>
      <c r="CU1108" s="61"/>
      <c r="CV1108" s="61"/>
      <c r="CW1108" s="61"/>
      <c r="CX1108" s="61"/>
      <c r="CY1108" s="61"/>
      <c r="CZ1108" s="61"/>
      <c r="DA1108" s="61"/>
      <c r="DB1108" s="61"/>
      <c r="DC1108" s="61"/>
      <c r="DD1108" s="61"/>
      <c r="DE1108" s="61"/>
      <c r="DF1108" s="61"/>
      <c r="DG1108" s="61"/>
      <c r="DH1108" s="61"/>
      <c r="DI1108" s="61"/>
      <c r="DJ1108" s="61"/>
      <c r="DK1108" s="61"/>
      <c r="DL1108" s="61"/>
      <c r="DM1108" s="61"/>
    </row>
    <row r="1109" spans="1:117" s="25" customFormat="1" x14ac:dyDescent="0.2">
      <c r="A1109" s="25" t="s">
        <v>99</v>
      </c>
      <c r="B1109" s="25" t="s">
        <v>166</v>
      </c>
      <c r="C1109" s="25" t="s">
        <v>148</v>
      </c>
      <c r="I1109" s="116"/>
      <c r="J1109" s="116"/>
      <c r="K1109" s="116"/>
      <c r="L1109" s="116"/>
      <c r="M1109" s="116"/>
      <c r="N1109" s="116"/>
      <c r="U1109" s="25" t="s">
        <v>4965</v>
      </c>
      <c r="V1109" s="25" t="s">
        <v>149</v>
      </c>
      <c r="W1109" s="25" t="s">
        <v>147</v>
      </c>
      <c r="AL1109" s="117"/>
      <c r="AN1109" s="35" t="s">
        <v>6760</v>
      </c>
      <c r="AO1109" s="35" t="s">
        <v>6759</v>
      </c>
      <c r="AQ1109" s="25" t="str">
        <f t="shared" si="107"/>
        <v>-</v>
      </c>
      <c r="BP1109" s="61"/>
      <c r="CT1109" s="61"/>
      <c r="CU1109" s="61"/>
      <c r="CV1109" s="61"/>
      <c r="CW1109" s="61"/>
      <c r="CX1109" s="61"/>
      <c r="CY1109" s="61"/>
      <c r="CZ1109" s="61"/>
      <c r="DA1109" s="61"/>
      <c r="DB1109" s="61"/>
      <c r="DC1109" s="61"/>
      <c r="DD1109" s="61"/>
      <c r="DE1109" s="61"/>
      <c r="DF1109" s="61"/>
      <c r="DG1109" s="61"/>
      <c r="DH1109" s="61"/>
      <c r="DI1109" s="61"/>
      <c r="DJ1109" s="61"/>
      <c r="DK1109" s="61"/>
      <c r="DL1109" s="61"/>
      <c r="DM1109" s="61"/>
    </row>
    <row r="1110" spans="1:117" s="25" customFormat="1" x14ac:dyDescent="0.2">
      <c r="A1110" s="25" t="s">
        <v>100</v>
      </c>
      <c r="B1110" s="25" t="s">
        <v>166</v>
      </c>
      <c r="C1110" s="25" t="s">
        <v>149</v>
      </c>
      <c r="I1110" s="116"/>
      <c r="J1110" s="116"/>
      <c r="K1110" s="116"/>
      <c r="L1110" s="116"/>
      <c r="M1110" s="116"/>
      <c r="N1110" s="116"/>
      <c r="U1110" s="25" t="s">
        <v>4965</v>
      </c>
      <c r="V1110" s="25" t="s">
        <v>148</v>
      </c>
      <c r="W1110" s="25" t="s">
        <v>148</v>
      </c>
      <c r="AL1110" s="117"/>
      <c r="AN1110" s="35" t="s">
        <v>6761</v>
      </c>
      <c r="AO1110" s="35" t="s">
        <v>6759</v>
      </c>
      <c r="AQ1110" s="25" t="str">
        <f t="shared" si="107"/>
        <v>-</v>
      </c>
      <c r="BP1110" s="61"/>
      <c r="CT1110" s="61"/>
      <c r="CU1110" s="61"/>
      <c r="CV1110" s="61"/>
      <c r="CW1110" s="61"/>
      <c r="CX1110" s="61"/>
      <c r="CY1110" s="61"/>
      <c r="CZ1110" s="61"/>
      <c r="DA1110" s="61"/>
      <c r="DB1110" s="61"/>
      <c r="DC1110" s="61"/>
      <c r="DD1110" s="61"/>
      <c r="DE1110" s="61"/>
      <c r="DF1110" s="61"/>
      <c r="DG1110" s="61"/>
      <c r="DH1110" s="61"/>
      <c r="DI1110" s="61"/>
      <c r="DJ1110" s="61"/>
      <c r="DK1110" s="61"/>
      <c r="DL1110" s="61"/>
      <c r="DM1110" s="61"/>
    </row>
    <row r="1111" spans="1:117" s="25" customFormat="1" x14ac:dyDescent="0.2">
      <c r="A1111" s="25" t="s">
        <v>101</v>
      </c>
      <c r="B1111" s="25" t="s">
        <v>166</v>
      </c>
      <c r="C1111" s="25" t="s">
        <v>150</v>
      </c>
      <c r="I1111" s="116"/>
      <c r="J1111" s="116"/>
      <c r="K1111" s="116"/>
      <c r="L1111" s="116"/>
      <c r="M1111" s="116"/>
      <c r="N1111" s="116"/>
      <c r="U1111" s="25" t="s">
        <v>4965</v>
      </c>
      <c r="V1111" s="25" t="s">
        <v>147</v>
      </c>
      <c r="W1111" s="25" t="s">
        <v>149</v>
      </c>
      <c r="AL1111" s="117"/>
      <c r="AN1111" s="35" t="s">
        <v>6762</v>
      </c>
      <c r="AO1111" s="35" t="s">
        <v>6759</v>
      </c>
      <c r="AQ1111" s="25" t="str">
        <f t="shared" si="107"/>
        <v>-</v>
      </c>
      <c r="BP1111" s="61"/>
      <c r="CT1111" s="61"/>
      <c r="CU1111" s="61"/>
      <c r="CV1111" s="61"/>
      <c r="CW1111" s="61"/>
      <c r="CX1111" s="61"/>
      <c r="CY1111" s="61"/>
      <c r="CZ1111" s="61"/>
      <c r="DA1111" s="61"/>
      <c r="DB1111" s="61"/>
      <c r="DC1111" s="61"/>
      <c r="DD1111" s="61"/>
      <c r="DE1111" s="61"/>
      <c r="DF1111" s="61"/>
      <c r="DG1111" s="61"/>
      <c r="DH1111" s="61"/>
      <c r="DI1111" s="61"/>
      <c r="DJ1111" s="61"/>
      <c r="DK1111" s="61"/>
      <c r="DL1111" s="61"/>
      <c r="DM1111" s="61"/>
    </row>
    <row r="1112" spans="1:117" s="25" customFormat="1" x14ac:dyDescent="0.2">
      <c r="A1112" s="25" t="s">
        <v>102</v>
      </c>
      <c r="B1112" s="25" t="s">
        <v>166</v>
      </c>
      <c r="C1112" s="25" t="s">
        <v>151</v>
      </c>
      <c r="I1112" s="116"/>
      <c r="J1112" s="116"/>
      <c r="K1112" s="116"/>
      <c r="L1112" s="116"/>
      <c r="M1112" s="116"/>
      <c r="N1112" s="116"/>
      <c r="U1112" s="25" t="s">
        <v>4965</v>
      </c>
      <c r="V1112" s="25" t="s">
        <v>158</v>
      </c>
      <c r="W1112" s="25" t="s">
        <v>150</v>
      </c>
      <c r="AL1112" s="117"/>
      <c r="AN1112" s="35" t="s">
        <v>6763</v>
      </c>
      <c r="AO1112" s="35" t="s">
        <v>6759</v>
      </c>
      <c r="AQ1112" s="25" t="str">
        <f t="shared" si="107"/>
        <v>-</v>
      </c>
      <c r="BP1112" s="61"/>
      <c r="CT1112" s="61"/>
      <c r="CU1112" s="61"/>
      <c r="CV1112" s="61"/>
      <c r="CW1112" s="61"/>
      <c r="CX1112" s="61"/>
      <c r="CY1112" s="61"/>
      <c r="CZ1112" s="61"/>
      <c r="DA1112" s="61"/>
      <c r="DB1112" s="61"/>
      <c r="DC1112" s="61"/>
      <c r="DD1112" s="61"/>
      <c r="DE1112" s="61"/>
      <c r="DF1112" s="61"/>
      <c r="DG1112" s="61"/>
      <c r="DH1112" s="61"/>
      <c r="DI1112" s="61"/>
      <c r="DJ1112" s="61"/>
      <c r="DK1112" s="61"/>
      <c r="DL1112" s="61"/>
      <c r="DM1112" s="61"/>
    </row>
    <row r="1113" spans="1:117" s="25" customFormat="1" x14ac:dyDescent="0.2">
      <c r="A1113" s="25" t="s">
        <v>103</v>
      </c>
      <c r="B1113" s="25" t="s">
        <v>166</v>
      </c>
      <c r="C1113" s="25" t="s">
        <v>152</v>
      </c>
      <c r="I1113" s="116"/>
      <c r="J1113" s="116"/>
      <c r="K1113" s="116"/>
      <c r="L1113" s="116"/>
      <c r="M1113" s="116"/>
      <c r="N1113" s="116"/>
      <c r="U1113" s="25" t="s">
        <v>4965</v>
      </c>
      <c r="V1113" s="25" t="s">
        <v>157</v>
      </c>
      <c r="W1113" s="25" t="s">
        <v>151</v>
      </c>
      <c r="AL1113" s="117"/>
      <c r="AN1113" s="35" t="s">
        <v>6764</v>
      </c>
      <c r="AO1113" s="35" t="s">
        <v>6765</v>
      </c>
      <c r="AQ1113" s="25" t="str">
        <f t="shared" si="107"/>
        <v>-</v>
      </c>
      <c r="BP1113" s="61"/>
      <c r="CT1113" s="61"/>
      <c r="CU1113" s="61"/>
      <c r="CV1113" s="61"/>
      <c r="CW1113" s="61"/>
      <c r="CX1113" s="61"/>
      <c r="CY1113" s="61"/>
      <c r="CZ1113" s="61"/>
      <c r="DA1113" s="61"/>
      <c r="DB1113" s="61"/>
      <c r="DC1113" s="61"/>
      <c r="DD1113" s="61"/>
      <c r="DE1113" s="61"/>
      <c r="DF1113" s="61"/>
      <c r="DG1113" s="61"/>
      <c r="DH1113" s="61"/>
      <c r="DI1113" s="61"/>
      <c r="DJ1113" s="61"/>
      <c r="DK1113" s="61"/>
      <c r="DL1113" s="61"/>
      <c r="DM1113" s="61"/>
    </row>
    <row r="1114" spans="1:117" s="25" customFormat="1" x14ac:dyDescent="0.2">
      <c r="A1114" s="25" t="s">
        <v>104</v>
      </c>
      <c r="B1114" s="25" t="s">
        <v>166</v>
      </c>
      <c r="C1114" s="25" t="s">
        <v>153</v>
      </c>
      <c r="I1114" s="116"/>
      <c r="J1114" s="116"/>
      <c r="K1114" s="116"/>
      <c r="L1114" s="116"/>
      <c r="M1114" s="116"/>
      <c r="N1114" s="116"/>
      <c r="U1114" s="25" t="s">
        <v>4965</v>
      </c>
      <c r="V1114" s="25" t="s">
        <v>156</v>
      </c>
      <c r="W1114" s="25" t="s">
        <v>152</v>
      </c>
      <c r="AL1114" s="117"/>
      <c r="AN1114" s="35" t="s">
        <v>6766</v>
      </c>
      <c r="AO1114" s="35" t="s">
        <v>6765</v>
      </c>
      <c r="AQ1114" s="25" t="str">
        <f t="shared" si="107"/>
        <v>-</v>
      </c>
      <c r="BP1114" s="61"/>
      <c r="CT1114" s="61"/>
      <c r="CU1114" s="61"/>
      <c r="CV1114" s="61"/>
      <c r="CW1114" s="61"/>
      <c r="CX1114" s="61"/>
      <c r="CY1114" s="61"/>
      <c r="CZ1114" s="61"/>
      <c r="DA1114" s="61"/>
      <c r="DB1114" s="61"/>
      <c r="DC1114" s="61"/>
      <c r="DD1114" s="61"/>
      <c r="DE1114" s="61"/>
      <c r="DF1114" s="61"/>
      <c r="DG1114" s="61"/>
      <c r="DH1114" s="61"/>
      <c r="DI1114" s="61"/>
      <c r="DJ1114" s="61"/>
      <c r="DK1114" s="61"/>
      <c r="DL1114" s="61"/>
      <c r="DM1114" s="61"/>
    </row>
    <row r="1115" spans="1:117" s="25" customFormat="1" x14ac:dyDescent="0.2">
      <c r="A1115" s="25" t="s">
        <v>105</v>
      </c>
      <c r="B1115" s="25" t="s">
        <v>166</v>
      </c>
      <c r="C1115" s="25" t="s">
        <v>154</v>
      </c>
      <c r="I1115" s="116"/>
      <c r="J1115" s="116"/>
      <c r="K1115" s="116"/>
      <c r="L1115" s="116"/>
      <c r="M1115" s="116"/>
      <c r="N1115" s="116"/>
      <c r="U1115" s="25" t="s">
        <v>4965</v>
      </c>
      <c r="V1115" s="25" t="s">
        <v>155</v>
      </c>
      <c r="W1115" s="25" t="s">
        <v>153</v>
      </c>
      <c r="AL1115" s="117"/>
      <c r="AN1115" s="35" t="s">
        <v>6767</v>
      </c>
      <c r="AO1115" s="35" t="s">
        <v>6765</v>
      </c>
      <c r="AQ1115" s="25" t="str">
        <f t="shared" si="107"/>
        <v>-</v>
      </c>
      <c r="BP1115" s="61"/>
      <c r="CT1115" s="61"/>
      <c r="CU1115" s="61"/>
      <c r="CV1115" s="61"/>
      <c r="CW1115" s="61"/>
      <c r="CX1115" s="61"/>
      <c r="CY1115" s="61"/>
      <c r="CZ1115" s="61"/>
      <c r="DA1115" s="61"/>
      <c r="DB1115" s="61"/>
      <c r="DC1115" s="61"/>
      <c r="DD1115" s="61"/>
      <c r="DE1115" s="61"/>
      <c r="DF1115" s="61"/>
      <c r="DG1115" s="61"/>
      <c r="DH1115" s="61"/>
      <c r="DI1115" s="61"/>
      <c r="DJ1115" s="61"/>
      <c r="DK1115" s="61"/>
      <c r="DL1115" s="61"/>
      <c r="DM1115" s="61"/>
    </row>
    <row r="1116" spans="1:117" s="25" customFormat="1" x14ac:dyDescent="0.2">
      <c r="A1116" s="25" t="s">
        <v>106</v>
      </c>
      <c r="B1116" s="25" t="s">
        <v>166</v>
      </c>
      <c r="C1116" s="25" t="s">
        <v>155</v>
      </c>
      <c r="I1116" s="116"/>
      <c r="J1116" s="116"/>
      <c r="K1116" s="116"/>
      <c r="L1116" s="116"/>
      <c r="M1116" s="116"/>
      <c r="N1116" s="116"/>
      <c r="U1116" s="25" t="s">
        <v>4965</v>
      </c>
      <c r="V1116" s="25" t="s">
        <v>154</v>
      </c>
      <c r="W1116" s="25" t="s">
        <v>154</v>
      </c>
      <c r="AL1116" s="117"/>
      <c r="AN1116" s="35" t="s">
        <v>6768</v>
      </c>
      <c r="AO1116" s="35" t="s">
        <v>6765</v>
      </c>
      <c r="AQ1116" s="25" t="str">
        <f t="shared" si="107"/>
        <v>-</v>
      </c>
      <c r="BP1116" s="61"/>
      <c r="CT1116" s="61"/>
      <c r="CU1116" s="61"/>
      <c r="CV1116" s="61"/>
      <c r="CW1116" s="61"/>
      <c r="CX1116" s="61"/>
      <c r="CY1116" s="61"/>
      <c r="CZ1116" s="61"/>
      <c r="DA1116" s="61"/>
      <c r="DB1116" s="61"/>
      <c r="DC1116" s="61"/>
      <c r="DD1116" s="61"/>
      <c r="DE1116" s="61"/>
      <c r="DF1116" s="61"/>
      <c r="DG1116" s="61"/>
      <c r="DH1116" s="61"/>
      <c r="DI1116" s="61"/>
      <c r="DJ1116" s="61"/>
      <c r="DK1116" s="61"/>
      <c r="DL1116" s="61"/>
      <c r="DM1116" s="61"/>
    </row>
    <row r="1117" spans="1:117" s="25" customFormat="1" x14ac:dyDescent="0.2">
      <c r="A1117" s="25" t="s">
        <v>107</v>
      </c>
      <c r="B1117" s="25" t="s">
        <v>166</v>
      </c>
      <c r="C1117" s="25" t="s">
        <v>156</v>
      </c>
      <c r="I1117" s="116"/>
      <c r="J1117" s="116"/>
      <c r="K1117" s="116"/>
      <c r="L1117" s="116"/>
      <c r="M1117" s="116"/>
      <c r="N1117" s="116"/>
      <c r="U1117" s="25" t="s">
        <v>4965</v>
      </c>
      <c r="V1117" s="25" t="s">
        <v>153</v>
      </c>
      <c r="W1117" s="25" t="s">
        <v>155</v>
      </c>
      <c r="AL1117" s="117"/>
      <c r="AN1117" s="35" t="s">
        <v>6769</v>
      </c>
      <c r="AO1117" s="35" t="s">
        <v>6770</v>
      </c>
      <c r="AQ1117" s="25" t="str">
        <f t="shared" si="107"/>
        <v>-</v>
      </c>
      <c r="BP1117" s="61"/>
      <c r="CT1117" s="61"/>
      <c r="CU1117" s="61"/>
      <c r="CV1117" s="61"/>
      <c r="CW1117" s="61"/>
      <c r="CX1117" s="61"/>
      <c r="CY1117" s="61"/>
      <c r="CZ1117" s="61"/>
      <c r="DA1117" s="61"/>
      <c r="DB1117" s="61"/>
      <c r="DC1117" s="61"/>
      <c r="DD1117" s="61"/>
      <c r="DE1117" s="61"/>
      <c r="DF1117" s="61"/>
      <c r="DG1117" s="61"/>
      <c r="DH1117" s="61"/>
      <c r="DI1117" s="61"/>
      <c r="DJ1117" s="61"/>
      <c r="DK1117" s="61"/>
      <c r="DL1117" s="61"/>
      <c r="DM1117" s="61"/>
    </row>
    <row r="1118" spans="1:117" s="25" customFormat="1" x14ac:dyDescent="0.2">
      <c r="A1118" s="25" t="s">
        <v>108</v>
      </c>
      <c r="B1118" s="25" t="s">
        <v>166</v>
      </c>
      <c r="C1118" s="25" t="s">
        <v>157</v>
      </c>
      <c r="I1118" s="116"/>
      <c r="J1118" s="116"/>
      <c r="K1118" s="116"/>
      <c r="L1118" s="116"/>
      <c r="M1118" s="116"/>
      <c r="N1118" s="116"/>
      <c r="U1118" s="25" t="s">
        <v>4965</v>
      </c>
      <c r="V1118" s="25" t="s">
        <v>152</v>
      </c>
      <c r="W1118" s="25" t="s">
        <v>156</v>
      </c>
      <c r="AL1118" s="117"/>
      <c r="AN1118" s="35" t="s">
        <v>6771</v>
      </c>
      <c r="AO1118" s="35" t="s">
        <v>6770</v>
      </c>
      <c r="AQ1118" s="25" t="str">
        <f t="shared" si="107"/>
        <v>-</v>
      </c>
      <c r="BP1118" s="61"/>
      <c r="CT1118" s="61"/>
      <c r="CU1118" s="61"/>
      <c r="CV1118" s="61"/>
      <c r="CW1118" s="61"/>
      <c r="CX1118" s="61"/>
      <c r="CY1118" s="61"/>
      <c r="CZ1118" s="61"/>
      <c r="DA1118" s="61"/>
      <c r="DB1118" s="61"/>
      <c r="DC1118" s="61"/>
      <c r="DD1118" s="61"/>
      <c r="DE1118" s="61"/>
      <c r="DF1118" s="61"/>
      <c r="DG1118" s="61"/>
      <c r="DH1118" s="61"/>
      <c r="DI1118" s="61"/>
      <c r="DJ1118" s="61"/>
      <c r="DK1118" s="61"/>
      <c r="DL1118" s="61"/>
      <c r="DM1118" s="61"/>
    </row>
    <row r="1119" spans="1:117" s="25" customFormat="1" x14ac:dyDescent="0.2">
      <c r="A1119" s="25" t="s">
        <v>109</v>
      </c>
      <c r="B1119" s="25" t="s">
        <v>166</v>
      </c>
      <c r="C1119" s="25" t="s">
        <v>157</v>
      </c>
      <c r="I1119" s="116"/>
      <c r="J1119" s="116"/>
      <c r="K1119" s="116"/>
      <c r="L1119" s="116"/>
      <c r="M1119" s="116"/>
      <c r="N1119" s="116"/>
      <c r="U1119" s="25" t="s">
        <v>4966</v>
      </c>
      <c r="V1119" s="25" t="s">
        <v>155</v>
      </c>
      <c r="W1119" s="25" t="s">
        <v>157</v>
      </c>
      <c r="AL1119" s="117"/>
      <c r="AN1119" s="35" t="s">
        <v>6772</v>
      </c>
      <c r="AO1119" s="35" t="s">
        <v>6773</v>
      </c>
      <c r="AQ1119" s="25" t="str">
        <f t="shared" si="107"/>
        <v>-</v>
      </c>
      <c r="BP1119" s="61"/>
      <c r="CT1119" s="61"/>
      <c r="CU1119" s="61"/>
      <c r="CV1119" s="61"/>
      <c r="CW1119" s="61"/>
      <c r="CX1119" s="61"/>
      <c r="CY1119" s="61"/>
      <c r="CZ1119" s="61"/>
      <c r="DA1119" s="61"/>
      <c r="DB1119" s="61"/>
      <c r="DC1119" s="61"/>
      <c r="DD1119" s="61"/>
      <c r="DE1119" s="61"/>
      <c r="DF1119" s="61"/>
      <c r="DG1119" s="61"/>
      <c r="DH1119" s="61"/>
      <c r="DI1119" s="61"/>
      <c r="DJ1119" s="61"/>
      <c r="DK1119" s="61"/>
      <c r="DL1119" s="61"/>
      <c r="DM1119" s="61"/>
    </row>
    <row r="1120" spans="1:117" s="25" customFormat="1" x14ac:dyDescent="0.2">
      <c r="A1120" s="25" t="s">
        <v>110</v>
      </c>
      <c r="B1120" s="25" t="s">
        <v>166</v>
      </c>
      <c r="C1120" s="25" t="s">
        <v>158</v>
      </c>
      <c r="I1120" s="116"/>
      <c r="J1120" s="116"/>
      <c r="K1120" s="116"/>
      <c r="L1120" s="116"/>
      <c r="M1120" s="116"/>
      <c r="N1120" s="116"/>
      <c r="U1120" s="25" t="s">
        <v>4966</v>
      </c>
      <c r="V1120" s="25" t="s">
        <v>156</v>
      </c>
      <c r="W1120" s="25" t="s">
        <v>158</v>
      </c>
      <c r="AL1120" s="117"/>
      <c r="AN1120" s="35" t="s">
        <v>6774</v>
      </c>
      <c r="AO1120" s="35" t="s">
        <v>6773</v>
      </c>
      <c r="AQ1120" s="25" t="str">
        <f t="shared" si="107"/>
        <v>-</v>
      </c>
      <c r="BP1120" s="61"/>
      <c r="CT1120" s="61"/>
      <c r="CU1120" s="61"/>
      <c r="CV1120" s="61"/>
      <c r="CW1120" s="61"/>
      <c r="CX1120" s="61"/>
      <c r="CY1120" s="61"/>
      <c r="CZ1120" s="61"/>
      <c r="DA1120" s="61"/>
      <c r="DB1120" s="61"/>
      <c r="DC1120" s="61"/>
      <c r="DD1120" s="61"/>
      <c r="DE1120" s="61"/>
      <c r="DF1120" s="61"/>
      <c r="DG1120" s="61"/>
      <c r="DH1120" s="61"/>
      <c r="DI1120" s="61"/>
      <c r="DJ1120" s="61"/>
      <c r="DK1120" s="61"/>
      <c r="DL1120" s="61"/>
      <c r="DM1120" s="61"/>
    </row>
    <row r="1121" spans="1:117" s="25" customFormat="1" x14ac:dyDescent="0.2">
      <c r="A1121" s="25" t="s">
        <v>111</v>
      </c>
      <c r="B1121" s="25" t="s">
        <v>166</v>
      </c>
      <c r="C1121" s="25" t="s">
        <v>147</v>
      </c>
      <c r="I1121" s="116"/>
      <c r="J1121" s="116"/>
      <c r="K1121" s="116"/>
      <c r="L1121" s="116"/>
      <c r="M1121" s="116"/>
      <c r="N1121" s="116"/>
      <c r="U1121" s="25" t="s">
        <v>4966</v>
      </c>
      <c r="V1121" s="25" t="s">
        <v>157</v>
      </c>
      <c r="W1121" s="25" t="s">
        <v>147</v>
      </c>
      <c r="AL1121" s="117"/>
      <c r="AN1121" s="35" t="s">
        <v>6775</v>
      </c>
      <c r="AO1121" s="35" t="s">
        <v>6773</v>
      </c>
      <c r="AQ1121" s="25" t="str">
        <f t="shared" si="107"/>
        <v>-</v>
      </c>
      <c r="BP1121" s="61"/>
      <c r="CT1121" s="61"/>
      <c r="CU1121" s="61"/>
      <c r="CV1121" s="61"/>
      <c r="CW1121" s="61"/>
      <c r="CX1121" s="61"/>
      <c r="CY1121" s="61"/>
      <c r="CZ1121" s="61"/>
      <c r="DA1121" s="61"/>
      <c r="DB1121" s="61"/>
      <c r="DC1121" s="61"/>
      <c r="DD1121" s="61"/>
      <c r="DE1121" s="61"/>
      <c r="DF1121" s="61"/>
      <c r="DG1121" s="61"/>
      <c r="DH1121" s="61"/>
      <c r="DI1121" s="61"/>
      <c r="DJ1121" s="61"/>
      <c r="DK1121" s="61"/>
      <c r="DL1121" s="61"/>
      <c r="DM1121" s="61"/>
    </row>
    <row r="1122" spans="1:117" s="25" customFormat="1" x14ac:dyDescent="0.2">
      <c r="A1122" s="25" t="s">
        <v>112</v>
      </c>
      <c r="B1122" s="25" t="s">
        <v>166</v>
      </c>
      <c r="C1122" s="25" t="s">
        <v>148</v>
      </c>
      <c r="I1122" s="116"/>
      <c r="J1122" s="116"/>
      <c r="K1122" s="116"/>
      <c r="L1122" s="116"/>
      <c r="M1122" s="116"/>
      <c r="N1122" s="116"/>
      <c r="U1122" s="25" t="s">
        <v>4966</v>
      </c>
      <c r="V1122" s="25" t="s">
        <v>158</v>
      </c>
      <c r="W1122" s="25" t="s">
        <v>148</v>
      </c>
      <c r="AL1122" s="117"/>
      <c r="AN1122" s="35" t="s">
        <v>6776</v>
      </c>
      <c r="AO1122" s="35" t="s">
        <v>6773</v>
      </c>
      <c r="AQ1122" s="25" t="str">
        <f t="shared" si="107"/>
        <v>-</v>
      </c>
      <c r="BP1122" s="61"/>
      <c r="CT1122" s="61"/>
      <c r="CU1122" s="61"/>
      <c r="CV1122" s="61"/>
      <c r="CW1122" s="61"/>
      <c r="CX1122" s="61"/>
      <c r="CY1122" s="61"/>
      <c r="CZ1122" s="61"/>
      <c r="DA1122" s="61"/>
      <c r="DB1122" s="61"/>
      <c r="DC1122" s="61"/>
      <c r="DD1122" s="61"/>
      <c r="DE1122" s="61"/>
      <c r="DF1122" s="61"/>
      <c r="DG1122" s="61"/>
      <c r="DH1122" s="61"/>
      <c r="DI1122" s="61"/>
      <c r="DJ1122" s="61"/>
      <c r="DK1122" s="61"/>
      <c r="DL1122" s="61"/>
      <c r="DM1122" s="61"/>
    </row>
    <row r="1123" spans="1:117" s="25" customFormat="1" x14ac:dyDescent="0.2">
      <c r="A1123" s="25" t="s">
        <v>113</v>
      </c>
      <c r="B1123" s="25" t="s">
        <v>166</v>
      </c>
      <c r="C1123" s="25" t="s">
        <v>149</v>
      </c>
      <c r="I1123" s="116"/>
      <c r="J1123" s="116"/>
      <c r="K1123" s="116"/>
      <c r="L1123" s="116"/>
      <c r="M1123" s="116"/>
      <c r="N1123" s="116"/>
      <c r="U1123" s="25" t="s">
        <v>4966</v>
      </c>
      <c r="V1123" s="25" t="s">
        <v>147</v>
      </c>
      <c r="W1123" s="25" t="s">
        <v>149</v>
      </c>
      <c r="AL1123" s="117"/>
      <c r="AN1123" s="35" t="s">
        <v>6777</v>
      </c>
      <c r="AO1123" s="35" t="s">
        <v>6778</v>
      </c>
      <c r="AQ1123" s="25" t="str">
        <f t="shared" si="107"/>
        <v>-</v>
      </c>
      <c r="BP1123" s="61"/>
      <c r="CT1123" s="61"/>
      <c r="CU1123" s="61"/>
      <c r="CV1123" s="61"/>
      <c r="CW1123" s="61"/>
      <c r="CX1123" s="61"/>
      <c r="CY1123" s="61"/>
      <c r="CZ1123" s="61"/>
      <c r="DA1123" s="61"/>
      <c r="DB1123" s="61"/>
      <c r="DC1123" s="61"/>
      <c r="DD1123" s="61"/>
      <c r="DE1123" s="61"/>
      <c r="DF1123" s="61"/>
      <c r="DG1123" s="61"/>
      <c r="DH1123" s="61"/>
      <c r="DI1123" s="61"/>
      <c r="DJ1123" s="61"/>
      <c r="DK1123" s="61"/>
      <c r="DL1123" s="61"/>
      <c r="DM1123" s="61"/>
    </row>
    <row r="1124" spans="1:117" s="25" customFormat="1" x14ac:dyDescent="0.2">
      <c r="A1124" s="25" t="s">
        <v>114</v>
      </c>
      <c r="B1124" s="25" t="s">
        <v>166</v>
      </c>
      <c r="C1124" s="25" t="s">
        <v>150</v>
      </c>
      <c r="I1124" s="116"/>
      <c r="J1124" s="116"/>
      <c r="K1124" s="116"/>
      <c r="L1124" s="116"/>
      <c r="M1124" s="116"/>
      <c r="N1124" s="116"/>
      <c r="U1124" s="25" t="s">
        <v>4966</v>
      </c>
      <c r="V1124" s="25" t="s">
        <v>148</v>
      </c>
      <c r="W1124" s="25" t="s">
        <v>150</v>
      </c>
      <c r="AL1124" s="117"/>
      <c r="AN1124" s="35" t="s">
        <v>6779</v>
      </c>
      <c r="AO1124" s="35" t="s">
        <v>6778</v>
      </c>
      <c r="AQ1124" s="25" t="str">
        <f t="shared" si="107"/>
        <v>-</v>
      </c>
      <c r="BP1124" s="61"/>
      <c r="CT1124" s="61"/>
      <c r="CU1124" s="61"/>
      <c r="CV1124" s="61"/>
      <c r="CW1124" s="61"/>
      <c r="CX1124" s="61"/>
      <c r="CY1124" s="61"/>
      <c r="CZ1124" s="61"/>
      <c r="DA1124" s="61"/>
      <c r="DB1124" s="61"/>
      <c r="DC1124" s="61"/>
      <c r="DD1124" s="61"/>
      <c r="DE1124" s="61"/>
      <c r="DF1124" s="61"/>
      <c r="DG1124" s="61"/>
      <c r="DH1124" s="61"/>
      <c r="DI1124" s="61"/>
      <c r="DJ1124" s="61"/>
      <c r="DK1124" s="61"/>
      <c r="DL1124" s="61"/>
      <c r="DM1124" s="61"/>
    </row>
    <row r="1125" spans="1:117" s="25" customFormat="1" x14ac:dyDescent="0.2">
      <c r="A1125" s="25" t="s">
        <v>115</v>
      </c>
      <c r="B1125" s="25" t="s">
        <v>166</v>
      </c>
      <c r="C1125" s="25" t="s">
        <v>151</v>
      </c>
      <c r="I1125" s="116"/>
      <c r="J1125" s="116"/>
      <c r="K1125" s="116"/>
      <c r="L1125" s="116"/>
      <c r="M1125" s="116"/>
      <c r="N1125" s="116"/>
      <c r="U1125" s="25" t="s">
        <v>4966</v>
      </c>
      <c r="V1125" s="25" t="s">
        <v>149</v>
      </c>
      <c r="W1125" s="25" t="s">
        <v>151</v>
      </c>
      <c r="AL1125" s="117"/>
      <c r="AN1125" s="35" t="s">
        <v>6780</v>
      </c>
      <c r="AO1125" s="35" t="s">
        <v>6781</v>
      </c>
      <c r="AQ1125" s="25" t="str">
        <f t="shared" ref="AQ1125:AQ1188" si="108">CONCATENATE(TRIM(LEFT(AP1125,LEN(AP1125)-LEN(RIGHT(AP1125)))),"-",RIGHT(AP1125))</f>
        <v>-</v>
      </c>
      <c r="BP1125" s="61"/>
      <c r="CT1125" s="61"/>
      <c r="CU1125" s="61"/>
      <c r="CV1125" s="61"/>
      <c r="CW1125" s="61"/>
      <c r="CX1125" s="61"/>
      <c r="CY1125" s="61"/>
      <c r="CZ1125" s="61"/>
      <c r="DA1125" s="61"/>
      <c r="DB1125" s="61"/>
      <c r="DC1125" s="61"/>
      <c r="DD1125" s="61"/>
      <c r="DE1125" s="61"/>
      <c r="DF1125" s="61"/>
      <c r="DG1125" s="61"/>
      <c r="DH1125" s="61"/>
      <c r="DI1125" s="61"/>
      <c r="DJ1125" s="61"/>
      <c r="DK1125" s="61"/>
      <c r="DL1125" s="61"/>
      <c r="DM1125" s="61"/>
    </row>
    <row r="1126" spans="1:117" s="25" customFormat="1" x14ac:dyDescent="0.2">
      <c r="A1126" s="25" t="s">
        <v>116</v>
      </c>
      <c r="B1126" s="25" t="s">
        <v>166</v>
      </c>
      <c r="C1126" s="25" t="s">
        <v>152</v>
      </c>
      <c r="I1126" s="116"/>
      <c r="J1126" s="116"/>
      <c r="K1126" s="116"/>
      <c r="L1126" s="116"/>
      <c r="M1126" s="116"/>
      <c r="N1126" s="116"/>
      <c r="U1126" s="25" t="s">
        <v>4966</v>
      </c>
      <c r="V1126" s="25" t="s">
        <v>150</v>
      </c>
      <c r="W1126" s="25" t="s">
        <v>152</v>
      </c>
      <c r="AL1126" s="117"/>
      <c r="AN1126" s="35" t="s">
        <v>6782</v>
      </c>
      <c r="AO1126" s="35" t="s">
        <v>6781</v>
      </c>
      <c r="AQ1126" s="25" t="str">
        <f t="shared" si="108"/>
        <v>-</v>
      </c>
      <c r="BP1126" s="61"/>
      <c r="CT1126" s="61"/>
      <c r="CU1126" s="61"/>
      <c r="CV1126" s="61"/>
      <c r="CW1126" s="61"/>
      <c r="CX1126" s="61"/>
      <c r="CY1126" s="61"/>
      <c r="CZ1126" s="61"/>
      <c r="DA1126" s="61"/>
      <c r="DB1126" s="61"/>
      <c r="DC1126" s="61"/>
      <c r="DD1126" s="61"/>
      <c r="DE1126" s="61"/>
      <c r="DF1126" s="61"/>
      <c r="DG1126" s="61"/>
      <c r="DH1126" s="61"/>
      <c r="DI1126" s="61"/>
      <c r="DJ1126" s="61"/>
      <c r="DK1126" s="61"/>
      <c r="DL1126" s="61"/>
      <c r="DM1126" s="61"/>
    </row>
    <row r="1127" spans="1:117" s="25" customFormat="1" x14ac:dyDescent="0.2">
      <c r="A1127" s="25" t="s">
        <v>117</v>
      </c>
      <c r="B1127" s="25" t="s">
        <v>166</v>
      </c>
      <c r="C1127" s="25" t="s">
        <v>153</v>
      </c>
      <c r="I1127" s="116"/>
      <c r="J1127" s="116"/>
      <c r="K1127" s="116"/>
      <c r="L1127" s="116"/>
      <c r="M1127" s="116"/>
      <c r="N1127" s="116"/>
      <c r="U1127" s="25" t="s">
        <v>4966</v>
      </c>
      <c r="V1127" s="25" t="s">
        <v>151</v>
      </c>
      <c r="W1127" s="25" t="s">
        <v>153</v>
      </c>
      <c r="AL1127" s="117"/>
      <c r="AN1127" s="35" t="s">
        <v>6783</v>
      </c>
      <c r="AO1127" s="35" t="s">
        <v>6781</v>
      </c>
      <c r="AQ1127" s="25" t="str">
        <f t="shared" si="108"/>
        <v>-</v>
      </c>
      <c r="BP1127" s="61"/>
      <c r="CT1127" s="61"/>
      <c r="CU1127" s="61"/>
      <c r="CV1127" s="61"/>
      <c r="CW1127" s="61"/>
      <c r="CX1127" s="61"/>
      <c r="CY1127" s="61"/>
      <c r="CZ1127" s="61"/>
      <c r="DA1127" s="61"/>
      <c r="DB1127" s="61"/>
      <c r="DC1127" s="61"/>
      <c r="DD1127" s="61"/>
      <c r="DE1127" s="61"/>
      <c r="DF1127" s="61"/>
      <c r="DG1127" s="61"/>
      <c r="DH1127" s="61"/>
      <c r="DI1127" s="61"/>
      <c r="DJ1127" s="61"/>
      <c r="DK1127" s="61"/>
      <c r="DL1127" s="61"/>
      <c r="DM1127" s="61"/>
    </row>
    <row r="1128" spans="1:117" s="25" customFormat="1" x14ac:dyDescent="0.2">
      <c r="A1128" s="25" t="s">
        <v>118</v>
      </c>
      <c r="B1128" s="25" t="s">
        <v>166</v>
      </c>
      <c r="C1128" s="25" t="s">
        <v>154</v>
      </c>
      <c r="I1128" s="116"/>
      <c r="J1128" s="116"/>
      <c r="K1128" s="116"/>
      <c r="L1128" s="116"/>
      <c r="M1128" s="116"/>
      <c r="N1128" s="116"/>
      <c r="U1128" s="25" t="s">
        <v>4966</v>
      </c>
      <c r="V1128" s="25" t="s">
        <v>152</v>
      </c>
      <c r="W1128" s="25" t="s">
        <v>154</v>
      </c>
      <c r="AL1128" s="117"/>
      <c r="AN1128" s="35" t="s">
        <v>6784</v>
      </c>
      <c r="AO1128" s="35" t="s">
        <v>6781</v>
      </c>
      <c r="AQ1128" s="25" t="str">
        <f t="shared" si="108"/>
        <v>-</v>
      </c>
      <c r="BP1128" s="61"/>
      <c r="CT1128" s="61"/>
      <c r="CU1128" s="61"/>
      <c r="CV1128" s="61"/>
      <c r="CW1128" s="61"/>
      <c r="CX1128" s="61"/>
      <c r="CY1128" s="61"/>
      <c r="CZ1128" s="61"/>
      <c r="DA1128" s="61"/>
      <c r="DB1128" s="61"/>
      <c r="DC1128" s="61"/>
      <c r="DD1128" s="61"/>
      <c r="DE1128" s="61"/>
      <c r="DF1128" s="61"/>
      <c r="DG1128" s="61"/>
      <c r="DH1128" s="61"/>
      <c r="DI1128" s="61"/>
      <c r="DJ1128" s="61"/>
      <c r="DK1128" s="61"/>
      <c r="DL1128" s="61"/>
      <c r="DM1128" s="61"/>
    </row>
    <row r="1129" spans="1:117" s="25" customFormat="1" x14ac:dyDescent="0.2">
      <c r="A1129" s="25" t="s">
        <v>119</v>
      </c>
      <c r="B1129" s="25" t="s">
        <v>166</v>
      </c>
      <c r="C1129" s="25" t="s">
        <v>155</v>
      </c>
      <c r="I1129" s="116"/>
      <c r="J1129" s="116"/>
      <c r="K1129" s="116"/>
      <c r="L1129" s="116"/>
      <c r="M1129" s="116"/>
      <c r="N1129" s="116"/>
      <c r="U1129" s="25" t="s">
        <v>4966</v>
      </c>
      <c r="V1129" s="25" t="s">
        <v>153</v>
      </c>
      <c r="W1129" s="25" t="s">
        <v>155</v>
      </c>
      <c r="AL1129" s="117"/>
      <c r="AN1129" s="35" t="s">
        <v>6785</v>
      </c>
      <c r="AO1129" s="35" t="s">
        <v>6786</v>
      </c>
      <c r="AQ1129" s="25" t="str">
        <f t="shared" si="108"/>
        <v>-</v>
      </c>
      <c r="BP1129" s="61"/>
      <c r="CT1129" s="61"/>
      <c r="CU1129" s="61"/>
      <c r="CV1129" s="61"/>
      <c r="CW1129" s="61"/>
      <c r="CX1129" s="61"/>
      <c r="CY1129" s="61"/>
      <c r="CZ1129" s="61"/>
      <c r="DA1129" s="61"/>
      <c r="DB1129" s="61"/>
      <c r="DC1129" s="61"/>
      <c r="DD1129" s="61"/>
      <c r="DE1129" s="61"/>
      <c r="DF1129" s="61"/>
      <c r="DG1129" s="61"/>
      <c r="DH1129" s="61"/>
      <c r="DI1129" s="61"/>
      <c r="DJ1129" s="61"/>
      <c r="DK1129" s="61"/>
      <c r="DL1129" s="61"/>
      <c r="DM1129" s="61"/>
    </row>
    <row r="1130" spans="1:117" s="25" customFormat="1" x14ac:dyDescent="0.2">
      <c r="A1130" s="25" t="s">
        <v>120</v>
      </c>
      <c r="B1130" s="25" t="s">
        <v>166</v>
      </c>
      <c r="C1130" s="25" t="s">
        <v>156</v>
      </c>
      <c r="I1130" s="116"/>
      <c r="J1130" s="116"/>
      <c r="K1130" s="116"/>
      <c r="L1130" s="116"/>
      <c r="M1130" s="116"/>
      <c r="N1130" s="116"/>
      <c r="U1130" s="25" t="s">
        <v>4966</v>
      </c>
      <c r="V1130" s="25" t="s">
        <v>154</v>
      </c>
      <c r="W1130" s="25" t="s">
        <v>156</v>
      </c>
      <c r="AL1130" s="117"/>
      <c r="AN1130" s="35" t="s">
        <v>6787</v>
      </c>
      <c r="AO1130" s="35" t="s">
        <v>6786</v>
      </c>
      <c r="AQ1130" s="25" t="str">
        <f t="shared" si="108"/>
        <v>-</v>
      </c>
      <c r="BP1130" s="61"/>
      <c r="CT1130" s="61"/>
      <c r="CU1130" s="61"/>
      <c r="CV1130" s="61"/>
      <c r="CW1130" s="61"/>
      <c r="CX1130" s="61"/>
      <c r="CY1130" s="61"/>
      <c r="CZ1130" s="61"/>
      <c r="DA1130" s="61"/>
      <c r="DB1130" s="61"/>
      <c r="DC1130" s="61"/>
      <c r="DD1130" s="61"/>
      <c r="DE1130" s="61"/>
      <c r="DF1130" s="61"/>
      <c r="DG1130" s="61"/>
      <c r="DH1130" s="61"/>
      <c r="DI1130" s="61"/>
      <c r="DJ1130" s="61"/>
      <c r="DK1130" s="61"/>
      <c r="DL1130" s="61"/>
      <c r="DM1130" s="61"/>
    </row>
    <row r="1131" spans="1:117" s="25" customFormat="1" x14ac:dyDescent="0.2">
      <c r="A1131" s="25" t="s">
        <v>121</v>
      </c>
      <c r="B1131" s="25" t="s">
        <v>166</v>
      </c>
      <c r="C1131" s="25" t="s">
        <v>156</v>
      </c>
      <c r="I1131" s="116"/>
      <c r="J1131" s="116"/>
      <c r="K1131" s="116"/>
      <c r="L1131" s="116"/>
      <c r="M1131" s="116"/>
      <c r="N1131" s="116"/>
      <c r="U1131" s="25" t="s">
        <v>4967</v>
      </c>
      <c r="V1131" s="25" t="s">
        <v>155</v>
      </c>
      <c r="W1131" s="25" t="s">
        <v>157</v>
      </c>
      <c r="AL1131" s="117"/>
      <c r="AN1131" s="35" t="s">
        <v>6788</v>
      </c>
      <c r="AO1131" s="35" t="s">
        <v>6789</v>
      </c>
      <c r="AQ1131" s="25" t="str">
        <f t="shared" si="108"/>
        <v>-</v>
      </c>
      <c r="BP1131" s="61"/>
      <c r="CT1131" s="61"/>
      <c r="CU1131" s="61"/>
      <c r="CV1131" s="61"/>
      <c r="CW1131" s="61"/>
      <c r="CX1131" s="61"/>
      <c r="CY1131" s="61"/>
      <c r="CZ1131" s="61"/>
      <c r="DA1131" s="61"/>
      <c r="DB1131" s="61"/>
      <c r="DC1131" s="61"/>
      <c r="DD1131" s="61"/>
      <c r="DE1131" s="61"/>
      <c r="DF1131" s="61"/>
      <c r="DG1131" s="61"/>
      <c r="DH1131" s="61"/>
      <c r="DI1131" s="61"/>
      <c r="DJ1131" s="61"/>
      <c r="DK1131" s="61"/>
      <c r="DL1131" s="61"/>
      <c r="DM1131" s="61"/>
    </row>
    <row r="1132" spans="1:117" s="25" customFormat="1" x14ac:dyDescent="0.2">
      <c r="A1132" s="25" t="s">
        <v>122</v>
      </c>
      <c r="B1132" s="25" t="s">
        <v>166</v>
      </c>
      <c r="C1132" s="25" t="s">
        <v>157</v>
      </c>
      <c r="I1132" s="116"/>
      <c r="J1132" s="116"/>
      <c r="K1132" s="116"/>
      <c r="L1132" s="116"/>
      <c r="M1132" s="116"/>
      <c r="N1132" s="116"/>
      <c r="U1132" s="25" t="s">
        <v>4967</v>
      </c>
      <c r="V1132" s="25" t="s">
        <v>154</v>
      </c>
      <c r="W1132" s="25" t="s">
        <v>158</v>
      </c>
      <c r="AL1132" s="117"/>
      <c r="AN1132" s="35" t="s">
        <v>6790</v>
      </c>
      <c r="AO1132" s="35" t="s">
        <v>6789</v>
      </c>
      <c r="AQ1132" s="25" t="str">
        <f t="shared" si="108"/>
        <v>-</v>
      </c>
      <c r="BP1132" s="61"/>
      <c r="CT1132" s="61"/>
      <c r="CU1132" s="61"/>
      <c r="CV1132" s="61"/>
      <c r="CW1132" s="61"/>
      <c r="CX1132" s="61"/>
      <c r="CY1132" s="61"/>
      <c r="CZ1132" s="61"/>
      <c r="DA1132" s="61"/>
      <c r="DB1132" s="61"/>
      <c r="DC1132" s="61"/>
      <c r="DD1132" s="61"/>
      <c r="DE1132" s="61"/>
      <c r="DF1132" s="61"/>
      <c r="DG1132" s="61"/>
      <c r="DH1132" s="61"/>
      <c r="DI1132" s="61"/>
      <c r="DJ1132" s="61"/>
      <c r="DK1132" s="61"/>
      <c r="DL1132" s="61"/>
      <c r="DM1132" s="61"/>
    </row>
    <row r="1133" spans="1:117" s="25" customFormat="1" x14ac:dyDescent="0.2">
      <c r="A1133" s="25" t="s">
        <v>123</v>
      </c>
      <c r="B1133" s="25" t="s">
        <v>166</v>
      </c>
      <c r="C1133" s="25" t="s">
        <v>158</v>
      </c>
      <c r="I1133" s="116"/>
      <c r="J1133" s="116"/>
      <c r="K1133" s="116"/>
      <c r="L1133" s="116"/>
      <c r="M1133" s="116"/>
      <c r="N1133" s="116"/>
      <c r="U1133" s="25" t="s">
        <v>4967</v>
      </c>
      <c r="V1133" s="25" t="s">
        <v>153</v>
      </c>
      <c r="W1133" s="25" t="s">
        <v>147</v>
      </c>
      <c r="AL1133" s="117"/>
      <c r="AN1133" s="35" t="s">
        <v>6791</v>
      </c>
      <c r="AO1133" s="35" t="s">
        <v>6789</v>
      </c>
      <c r="AQ1133" s="25" t="str">
        <f t="shared" si="108"/>
        <v>-</v>
      </c>
      <c r="BP1133" s="61"/>
      <c r="CT1133" s="61"/>
      <c r="CU1133" s="61"/>
      <c r="CV1133" s="61"/>
      <c r="CW1133" s="61"/>
      <c r="CX1133" s="61"/>
      <c r="CY1133" s="61"/>
      <c r="CZ1133" s="61"/>
      <c r="DA1133" s="61"/>
      <c r="DB1133" s="61"/>
      <c r="DC1133" s="61"/>
      <c r="DD1133" s="61"/>
      <c r="DE1133" s="61"/>
      <c r="DF1133" s="61"/>
      <c r="DG1133" s="61"/>
      <c r="DH1133" s="61"/>
      <c r="DI1133" s="61"/>
      <c r="DJ1133" s="61"/>
      <c r="DK1133" s="61"/>
      <c r="DL1133" s="61"/>
      <c r="DM1133" s="61"/>
    </row>
    <row r="1134" spans="1:117" s="25" customFormat="1" x14ac:dyDescent="0.2">
      <c r="A1134" s="25" t="s">
        <v>124</v>
      </c>
      <c r="B1134" s="25" t="s">
        <v>166</v>
      </c>
      <c r="C1134" s="25" t="s">
        <v>147</v>
      </c>
      <c r="I1134" s="116"/>
      <c r="J1134" s="116"/>
      <c r="K1134" s="116"/>
      <c r="L1134" s="116"/>
      <c r="M1134" s="116"/>
      <c r="N1134" s="116"/>
      <c r="U1134" s="25" t="s">
        <v>4967</v>
      </c>
      <c r="V1134" s="25" t="s">
        <v>152</v>
      </c>
      <c r="W1134" s="25" t="s">
        <v>148</v>
      </c>
      <c r="AL1134" s="117"/>
      <c r="AN1134" s="35" t="s">
        <v>6792</v>
      </c>
      <c r="AO1134" s="35" t="s">
        <v>6793</v>
      </c>
      <c r="AQ1134" s="25" t="str">
        <f t="shared" si="108"/>
        <v>-</v>
      </c>
      <c r="BP1134" s="61"/>
      <c r="CT1134" s="61"/>
      <c r="CU1134" s="61"/>
      <c r="CV1134" s="61"/>
      <c r="CW1134" s="61"/>
      <c r="CX1134" s="61"/>
      <c r="CY1134" s="61"/>
      <c r="CZ1134" s="61"/>
      <c r="DA1134" s="61"/>
      <c r="DB1134" s="61"/>
      <c r="DC1134" s="61"/>
      <c r="DD1134" s="61"/>
      <c r="DE1134" s="61"/>
      <c r="DF1134" s="61"/>
      <c r="DG1134" s="61"/>
      <c r="DH1134" s="61"/>
      <c r="DI1134" s="61"/>
      <c r="DJ1134" s="61"/>
      <c r="DK1134" s="61"/>
      <c r="DL1134" s="61"/>
      <c r="DM1134" s="61"/>
    </row>
    <row r="1135" spans="1:117" s="25" customFormat="1" x14ac:dyDescent="0.2">
      <c r="A1135" s="25" t="s">
        <v>125</v>
      </c>
      <c r="B1135" s="25" t="s">
        <v>166</v>
      </c>
      <c r="C1135" s="25" t="s">
        <v>148</v>
      </c>
      <c r="I1135" s="116"/>
      <c r="J1135" s="116"/>
      <c r="K1135" s="116"/>
      <c r="L1135" s="116"/>
      <c r="M1135" s="116"/>
      <c r="N1135" s="116"/>
      <c r="U1135" s="25" t="s">
        <v>4967</v>
      </c>
      <c r="V1135" s="25" t="s">
        <v>151</v>
      </c>
      <c r="W1135" s="25" t="s">
        <v>149</v>
      </c>
      <c r="AL1135" s="117"/>
      <c r="AN1135" s="35" t="s">
        <v>6794</v>
      </c>
      <c r="AO1135" s="35" t="s">
        <v>6793</v>
      </c>
      <c r="AQ1135" s="25" t="str">
        <f t="shared" si="108"/>
        <v>-</v>
      </c>
      <c r="BP1135" s="61"/>
      <c r="CT1135" s="61"/>
      <c r="CU1135" s="61"/>
      <c r="CV1135" s="61"/>
      <c r="CW1135" s="61"/>
      <c r="CX1135" s="61"/>
      <c r="CY1135" s="61"/>
      <c r="CZ1135" s="61"/>
      <c r="DA1135" s="61"/>
      <c r="DB1135" s="61"/>
      <c r="DC1135" s="61"/>
      <c r="DD1135" s="61"/>
      <c r="DE1135" s="61"/>
      <c r="DF1135" s="61"/>
      <c r="DG1135" s="61"/>
      <c r="DH1135" s="61"/>
      <c r="DI1135" s="61"/>
      <c r="DJ1135" s="61"/>
      <c r="DK1135" s="61"/>
      <c r="DL1135" s="61"/>
      <c r="DM1135" s="61"/>
    </row>
    <row r="1136" spans="1:117" s="25" customFormat="1" x14ac:dyDescent="0.2">
      <c r="A1136" s="25" t="s">
        <v>126</v>
      </c>
      <c r="B1136" s="25" t="s">
        <v>166</v>
      </c>
      <c r="C1136" s="25" t="s">
        <v>149</v>
      </c>
      <c r="I1136" s="116"/>
      <c r="J1136" s="116"/>
      <c r="K1136" s="116"/>
      <c r="L1136" s="116"/>
      <c r="M1136" s="116"/>
      <c r="N1136" s="116"/>
      <c r="U1136" s="25" t="s">
        <v>4967</v>
      </c>
      <c r="V1136" s="25" t="s">
        <v>150</v>
      </c>
      <c r="W1136" s="25" t="s">
        <v>150</v>
      </c>
      <c r="AL1136" s="117"/>
      <c r="AN1136" s="35" t="s">
        <v>6795</v>
      </c>
      <c r="AO1136" s="35" t="s">
        <v>6793</v>
      </c>
      <c r="AQ1136" s="25" t="str">
        <f t="shared" si="108"/>
        <v>-</v>
      </c>
      <c r="BP1136" s="61"/>
      <c r="CT1136" s="61"/>
      <c r="CU1136" s="61"/>
      <c r="CV1136" s="61"/>
      <c r="CW1136" s="61"/>
      <c r="CX1136" s="61"/>
      <c r="CY1136" s="61"/>
      <c r="CZ1136" s="61"/>
      <c r="DA1136" s="61"/>
      <c r="DB1136" s="61"/>
      <c r="DC1136" s="61"/>
      <c r="DD1136" s="61"/>
      <c r="DE1136" s="61"/>
      <c r="DF1136" s="61"/>
      <c r="DG1136" s="61"/>
      <c r="DH1136" s="61"/>
      <c r="DI1136" s="61"/>
      <c r="DJ1136" s="61"/>
      <c r="DK1136" s="61"/>
      <c r="DL1136" s="61"/>
      <c r="DM1136" s="61"/>
    </row>
    <row r="1137" spans="1:117" s="25" customFormat="1" x14ac:dyDescent="0.2">
      <c r="A1137" s="25" t="s">
        <v>127</v>
      </c>
      <c r="B1137" s="25" t="s">
        <v>166</v>
      </c>
      <c r="C1137" s="25" t="s">
        <v>150</v>
      </c>
      <c r="I1137" s="116"/>
      <c r="J1137" s="116"/>
      <c r="K1137" s="116"/>
      <c r="L1137" s="116"/>
      <c r="M1137" s="116"/>
      <c r="N1137" s="116"/>
      <c r="U1137" s="25" t="s">
        <v>4967</v>
      </c>
      <c r="V1137" s="25" t="s">
        <v>149</v>
      </c>
      <c r="W1137" s="25" t="s">
        <v>151</v>
      </c>
      <c r="AL1137" s="117"/>
      <c r="AN1137" s="35" t="s">
        <v>6796</v>
      </c>
      <c r="AO1137" s="35" t="s">
        <v>6797</v>
      </c>
      <c r="AQ1137" s="25" t="str">
        <f t="shared" si="108"/>
        <v>-</v>
      </c>
      <c r="BP1137" s="61"/>
      <c r="CT1137" s="61"/>
      <c r="CU1137" s="61"/>
      <c r="CV1137" s="61"/>
      <c r="CW1137" s="61"/>
      <c r="CX1137" s="61"/>
      <c r="CY1137" s="61"/>
      <c r="CZ1137" s="61"/>
      <c r="DA1137" s="61"/>
      <c r="DB1137" s="61"/>
      <c r="DC1137" s="61"/>
      <c r="DD1137" s="61"/>
      <c r="DE1137" s="61"/>
      <c r="DF1137" s="61"/>
      <c r="DG1137" s="61"/>
      <c r="DH1137" s="61"/>
      <c r="DI1137" s="61"/>
      <c r="DJ1137" s="61"/>
      <c r="DK1137" s="61"/>
      <c r="DL1137" s="61"/>
      <c r="DM1137" s="61"/>
    </row>
    <row r="1138" spans="1:117" s="25" customFormat="1" x14ac:dyDescent="0.2">
      <c r="A1138" s="25" t="s">
        <v>128</v>
      </c>
      <c r="B1138" s="25" t="s">
        <v>166</v>
      </c>
      <c r="C1138" s="155" t="s">
        <v>151</v>
      </c>
      <c r="I1138" s="116"/>
      <c r="J1138" s="116"/>
      <c r="K1138" s="116"/>
      <c r="L1138" s="116"/>
      <c r="M1138" s="116"/>
      <c r="N1138" s="116"/>
      <c r="U1138" s="25" t="s">
        <v>4967</v>
      </c>
      <c r="V1138" s="25" t="s">
        <v>148</v>
      </c>
      <c r="W1138" s="25" t="s">
        <v>152</v>
      </c>
      <c r="AL1138" s="117"/>
      <c r="AN1138" s="35" t="s">
        <v>6798</v>
      </c>
      <c r="AO1138" s="35" t="s">
        <v>6797</v>
      </c>
      <c r="AQ1138" s="25" t="str">
        <f t="shared" si="108"/>
        <v>-</v>
      </c>
      <c r="BP1138" s="61"/>
      <c r="CT1138" s="61"/>
      <c r="CU1138" s="61"/>
      <c r="CV1138" s="61"/>
      <c r="CW1138" s="61"/>
      <c r="CX1138" s="61"/>
      <c r="CY1138" s="61"/>
      <c r="CZ1138" s="61"/>
      <c r="DA1138" s="61"/>
      <c r="DB1138" s="61"/>
      <c r="DC1138" s="61"/>
      <c r="DD1138" s="61"/>
      <c r="DE1138" s="61"/>
      <c r="DF1138" s="61"/>
      <c r="DG1138" s="61"/>
      <c r="DH1138" s="61"/>
      <c r="DI1138" s="61"/>
      <c r="DJ1138" s="61"/>
      <c r="DK1138" s="61"/>
      <c r="DL1138" s="61"/>
      <c r="DM1138" s="61"/>
    </row>
    <row r="1139" spans="1:117" s="25" customFormat="1" x14ac:dyDescent="0.2">
      <c r="A1139" s="25" t="s">
        <v>129</v>
      </c>
      <c r="B1139" s="25" t="s">
        <v>166</v>
      </c>
      <c r="C1139" s="155" t="s">
        <v>152</v>
      </c>
      <c r="I1139" s="116"/>
      <c r="J1139" s="116"/>
      <c r="K1139" s="116"/>
      <c r="L1139" s="116"/>
      <c r="M1139" s="116"/>
      <c r="N1139" s="116"/>
      <c r="U1139" s="25" t="s">
        <v>4967</v>
      </c>
      <c r="V1139" s="25" t="s">
        <v>147</v>
      </c>
      <c r="W1139" s="25" t="s">
        <v>153</v>
      </c>
      <c r="AL1139" s="117"/>
      <c r="AN1139" s="35" t="s">
        <v>6799</v>
      </c>
      <c r="AO1139" s="35" t="s">
        <v>6800</v>
      </c>
      <c r="AQ1139" s="25" t="str">
        <f t="shared" si="108"/>
        <v>-</v>
      </c>
      <c r="BP1139" s="61"/>
      <c r="CT1139" s="61"/>
      <c r="CU1139" s="61"/>
      <c r="CV1139" s="61"/>
      <c r="CW1139" s="61"/>
      <c r="CX1139" s="61"/>
      <c r="CY1139" s="61"/>
      <c r="CZ1139" s="61"/>
      <c r="DA1139" s="61"/>
      <c r="DB1139" s="61"/>
      <c r="DC1139" s="61"/>
      <c r="DD1139" s="61"/>
      <c r="DE1139" s="61"/>
      <c r="DF1139" s="61"/>
      <c r="DG1139" s="61"/>
      <c r="DH1139" s="61"/>
      <c r="DI1139" s="61"/>
      <c r="DJ1139" s="61"/>
      <c r="DK1139" s="61"/>
      <c r="DL1139" s="61"/>
      <c r="DM1139" s="61"/>
    </row>
    <row r="1140" spans="1:117" s="25" customFormat="1" x14ac:dyDescent="0.2">
      <c r="A1140" s="25" t="s">
        <v>130</v>
      </c>
      <c r="B1140" s="25" t="s">
        <v>166</v>
      </c>
      <c r="C1140" s="155" t="s">
        <v>153</v>
      </c>
      <c r="I1140" s="116"/>
      <c r="J1140" s="116"/>
      <c r="K1140" s="116"/>
      <c r="L1140" s="116"/>
      <c r="M1140" s="116"/>
      <c r="N1140" s="116"/>
      <c r="U1140" s="25" t="s">
        <v>4967</v>
      </c>
      <c r="V1140" s="25" t="s">
        <v>158</v>
      </c>
      <c r="W1140" s="25" t="s">
        <v>154</v>
      </c>
      <c r="AL1140" s="117"/>
      <c r="AN1140" s="35" t="s">
        <v>6801</v>
      </c>
      <c r="AO1140" s="35" t="s">
        <v>6800</v>
      </c>
      <c r="AQ1140" s="25" t="str">
        <f t="shared" si="108"/>
        <v>-</v>
      </c>
      <c r="BP1140" s="61"/>
      <c r="CT1140" s="61"/>
      <c r="CU1140" s="61"/>
      <c r="CV1140" s="61"/>
      <c r="CW1140" s="61"/>
      <c r="CX1140" s="61"/>
      <c r="CY1140" s="61"/>
      <c r="CZ1140" s="61"/>
      <c r="DA1140" s="61"/>
      <c r="DB1140" s="61"/>
      <c r="DC1140" s="61"/>
      <c r="DD1140" s="61"/>
      <c r="DE1140" s="61"/>
      <c r="DF1140" s="61"/>
      <c r="DG1140" s="61"/>
      <c r="DH1140" s="61"/>
      <c r="DI1140" s="61"/>
      <c r="DJ1140" s="61"/>
      <c r="DK1140" s="61"/>
      <c r="DL1140" s="61"/>
      <c r="DM1140" s="61"/>
    </row>
    <row r="1141" spans="1:117" s="25" customFormat="1" x14ac:dyDescent="0.2">
      <c r="A1141" s="25" t="s">
        <v>131</v>
      </c>
      <c r="B1141" s="25" t="s">
        <v>166</v>
      </c>
      <c r="C1141" s="155" t="s">
        <v>154</v>
      </c>
      <c r="I1141" s="116"/>
      <c r="J1141" s="116"/>
      <c r="K1141" s="116"/>
      <c r="L1141" s="116"/>
      <c r="M1141" s="116"/>
      <c r="N1141" s="116"/>
      <c r="U1141" s="25" t="s">
        <v>4967</v>
      </c>
      <c r="V1141" s="25" t="s">
        <v>157</v>
      </c>
      <c r="W1141" s="25" t="s">
        <v>155</v>
      </c>
      <c r="AL1141" s="117"/>
      <c r="AN1141" s="35" t="s">
        <v>6802</v>
      </c>
      <c r="AO1141" s="35" t="s">
        <v>6803</v>
      </c>
      <c r="AQ1141" s="25" t="str">
        <f t="shared" si="108"/>
        <v>-</v>
      </c>
      <c r="BP1141" s="61"/>
      <c r="CT1141" s="61"/>
      <c r="CU1141" s="61"/>
      <c r="CV1141" s="61"/>
      <c r="CW1141" s="61"/>
      <c r="CX1141" s="61"/>
      <c r="CY1141" s="61"/>
      <c r="CZ1141" s="61"/>
      <c r="DA1141" s="61"/>
      <c r="DB1141" s="61"/>
      <c r="DC1141" s="61"/>
      <c r="DD1141" s="61"/>
      <c r="DE1141" s="61"/>
      <c r="DF1141" s="61"/>
      <c r="DG1141" s="61"/>
      <c r="DH1141" s="61"/>
      <c r="DI1141" s="61"/>
      <c r="DJ1141" s="61"/>
      <c r="DK1141" s="61"/>
      <c r="DL1141" s="61"/>
      <c r="DM1141" s="61"/>
    </row>
    <row r="1142" spans="1:117" s="25" customFormat="1" x14ac:dyDescent="0.2">
      <c r="A1142" s="25" t="s">
        <v>132</v>
      </c>
      <c r="B1142" s="25" t="s">
        <v>166</v>
      </c>
      <c r="C1142" s="155" t="s">
        <v>155</v>
      </c>
      <c r="I1142" s="116"/>
      <c r="J1142" s="116"/>
      <c r="K1142" s="116"/>
      <c r="L1142" s="116"/>
      <c r="M1142" s="116"/>
      <c r="N1142" s="116"/>
      <c r="U1142" s="25" t="s">
        <v>4967</v>
      </c>
      <c r="V1142" s="25" t="s">
        <v>156</v>
      </c>
      <c r="W1142" s="25" t="s">
        <v>156</v>
      </c>
      <c r="AL1142" s="117"/>
      <c r="AN1142" s="35" t="s">
        <v>6804</v>
      </c>
      <c r="AO1142" s="35" t="s">
        <v>6803</v>
      </c>
      <c r="AQ1142" s="25" t="str">
        <f t="shared" si="108"/>
        <v>-</v>
      </c>
      <c r="BP1142" s="61"/>
      <c r="CT1142" s="61"/>
      <c r="CU1142" s="61"/>
      <c r="CV1142" s="61"/>
      <c r="CW1142" s="61"/>
      <c r="CX1142" s="61"/>
      <c r="CY1142" s="61"/>
      <c r="CZ1142" s="61"/>
      <c r="DA1142" s="61"/>
      <c r="DB1142" s="61"/>
      <c r="DC1142" s="61"/>
      <c r="DD1142" s="61"/>
      <c r="DE1142" s="61"/>
      <c r="DF1142" s="61"/>
      <c r="DG1142" s="61"/>
      <c r="DH1142" s="61"/>
      <c r="DI1142" s="61"/>
      <c r="DJ1142" s="61"/>
      <c r="DK1142" s="61"/>
      <c r="DL1142" s="61"/>
      <c r="DM1142" s="61"/>
    </row>
    <row r="1143" spans="1:117" s="25" customFormat="1" x14ac:dyDescent="0.2">
      <c r="A1143" s="25" t="s">
        <v>133</v>
      </c>
      <c r="B1143" s="25" t="s">
        <v>166</v>
      </c>
      <c r="C1143" s="155" t="s">
        <v>155</v>
      </c>
      <c r="I1143" s="116"/>
      <c r="J1143" s="116"/>
      <c r="K1143" s="116"/>
      <c r="L1143" s="116"/>
      <c r="M1143" s="116"/>
      <c r="N1143" s="116"/>
      <c r="U1143" s="25" t="s">
        <v>4968</v>
      </c>
      <c r="V1143" s="25" t="s">
        <v>147</v>
      </c>
      <c r="W1143" s="25" t="s">
        <v>157</v>
      </c>
      <c r="AL1143" s="117"/>
      <c r="AN1143" s="35" t="s">
        <v>6805</v>
      </c>
      <c r="AO1143" s="35" t="s">
        <v>6806</v>
      </c>
      <c r="AQ1143" s="25" t="str">
        <f t="shared" si="108"/>
        <v>-</v>
      </c>
      <c r="BP1143" s="61"/>
      <c r="CT1143" s="61"/>
      <c r="CU1143" s="61"/>
      <c r="CV1143" s="61"/>
      <c r="CW1143" s="61"/>
      <c r="CX1143" s="61"/>
      <c r="CY1143" s="61"/>
      <c r="CZ1143" s="61"/>
      <c r="DA1143" s="61"/>
      <c r="DB1143" s="61"/>
      <c r="DC1143" s="61"/>
      <c r="DD1143" s="61"/>
      <c r="DE1143" s="61"/>
      <c r="DF1143" s="61"/>
      <c r="DG1143" s="61"/>
      <c r="DH1143" s="61"/>
      <c r="DI1143" s="61"/>
      <c r="DJ1143" s="61"/>
      <c r="DK1143" s="61"/>
      <c r="DL1143" s="61"/>
      <c r="DM1143" s="61"/>
    </row>
    <row r="1144" spans="1:117" s="25" customFormat="1" x14ac:dyDescent="0.2">
      <c r="A1144" s="25" t="s">
        <v>134</v>
      </c>
      <c r="B1144" s="25" t="s">
        <v>166</v>
      </c>
      <c r="C1144" s="155" t="s">
        <v>156</v>
      </c>
      <c r="I1144" s="116"/>
      <c r="J1144" s="116"/>
      <c r="K1144" s="116"/>
      <c r="L1144" s="116"/>
      <c r="M1144" s="116"/>
      <c r="N1144" s="116"/>
      <c r="U1144" s="25" t="s">
        <v>4968</v>
      </c>
      <c r="V1144" s="25" t="s">
        <v>148</v>
      </c>
      <c r="W1144" s="25" t="s">
        <v>158</v>
      </c>
      <c r="AL1144" s="117"/>
      <c r="AN1144" s="35" t="s">
        <v>6807</v>
      </c>
      <c r="AO1144" s="35" t="s">
        <v>6806</v>
      </c>
      <c r="AQ1144" s="25" t="str">
        <f t="shared" si="108"/>
        <v>-</v>
      </c>
      <c r="BP1144" s="61"/>
      <c r="CT1144" s="61"/>
      <c r="CU1144" s="61"/>
      <c r="CV1144" s="61"/>
      <c r="CW1144" s="61"/>
      <c r="CX1144" s="61"/>
      <c r="CY1144" s="61"/>
      <c r="CZ1144" s="61"/>
      <c r="DA1144" s="61"/>
      <c r="DB1144" s="61"/>
      <c r="DC1144" s="61"/>
      <c r="DD1144" s="61"/>
      <c r="DE1144" s="61"/>
      <c r="DF1144" s="61"/>
      <c r="DG1144" s="61"/>
      <c r="DH1144" s="61"/>
      <c r="DI1144" s="61"/>
      <c r="DJ1144" s="61"/>
      <c r="DK1144" s="61"/>
      <c r="DL1144" s="61"/>
      <c r="DM1144" s="61"/>
    </row>
    <row r="1145" spans="1:117" s="25" customFormat="1" x14ac:dyDescent="0.2">
      <c r="A1145" s="25" t="s">
        <v>135</v>
      </c>
      <c r="B1145" s="25" t="s">
        <v>166</v>
      </c>
      <c r="C1145" s="155" t="s">
        <v>157</v>
      </c>
      <c r="I1145" s="116"/>
      <c r="J1145" s="116"/>
      <c r="K1145" s="116"/>
      <c r="L1145" s="116"/>
      <c r="M1145" s="116"/>
      <c r="N1145" s="116"/>
      <c r="U1145" s="25" t="s">
        <v>4968</v>
      </c>
      <c r="V1145" s="25" t="s">
        <v>149</v>
      </c>
      <c r="W1145" s="25" t="s">
        <v>147</v>
      </c>
      <c r="AL1145" s="117"/>
      <c r="AN1145" s="35" t="s">
        <v>6808</v>
      </c>
      <c r="AO1145" s="35" t="s">
        <v>6806</v>
      </c>
      <c r="AQ1145" s="25" t="str">
        <f t="shared" si="108"/>
        <v>-</v>
      </c>
      <c r="BP1145" s="61"/>
      <c r="CT1145" s="61"/>
      <c r="CU1145" s="61"/>
      <c r="CV1145" s="61"/>
      <c r="CW1145" s="61"/>
      <c r="CX1145" s="61"/>
      <c r="CY1145" s="61"/>
      <c r="CZ1145" s="61"/>
      <c r="DA1145" s="61"/>
      <c r="DB1145" s="61"/>
      <c r="DC1145" s="61"/>
      <c r="DD1145" s="61"/>
      <c r="DE1145" s="61"/>
      <c r="DF1145" s="61"/>
      <c r="DG1145" s="61"/>
      <c r="DH1145" s="61"/>
      <c r="DI1145" s="61"/>
      <c r="DJ1145" s="61"/>
      <c r="DK1145" s="61"/>
      <c r="DL1145" s="61"/>
      <c r="DM1145" s="61"/>
    </row>
    <row r="1146" spans="1:117" s="25" customFormat="1" x14ac:dyDescent="0.2">
      <c r="A1146" s="25" t="s">
        <v>136</v>
      </c>
      <c r="B1146" s="25" t="s">
        <v>166</v>
      </c>
      <c r="C1146" s="155" t="s">
        <v>158</v>
      </c>
      <c r="I1146" s="116"/>
      <c r="J1146" s="116"/>
      <c r="K1146" s="116"/>
      <c r="L1146" s="116"/>
      <c r="M1146" s="116"/>
      <c r="N1146" s="116"/>
      <c r="U1146" s="25" t="s">
        <v>4968</v>
      </c>
      <c r="V1146" s="25" t="s">
        <v>150</v>
      </c>
      <c r="W1146" s="25" t="s">
        <v>148</v>
      </c>
      <c r="AL1146" s="117"/>
      <c r="AN1146" s="35" t="s">
        <v>6809</v>
      </c>
      <c r="AO1146" s="35" t="s">
        <v>6806</v>
      </c>
      <c r="AQ1146" s="25" t="str">
        <f t="shared" si="108"/>
        <v>-</v>
      </c>
      <c r="BP1146" s="61"/>
      <c r="CT1146" s="61"/>
      <c r="CU1146" s="61"/>
      <c r="CV1146" s="61"/>
      <c r="CW1146" s="61"/>
      <c r="CX1146" s="61"/>
      <c r="CY1146" s="61"/>
      <c r="CZ1146" s="61"/>
      <c r="DA1146" s="61"/>
      <c r="DB1146" s="61"/>
      <c r="DC1146" s="61"/>
      <c r="DD1146" s="61"/>
      <c r="DE1146" s="61"/>
      <c r="DF1146" s="61"/>
      <c r="DG1146" s="61"/>
      <c r="DH1146" s="61"/>
      <c r="DI1146" s="61"/>
      <c r="DJ1146" s="61"/>
      <c r="DK1146" s="61"/>
      <c r="DL1146" s="61"/>
      <c r="DM1146" s="61"/>
    </row>
    <row r="1147" spans="1:117" s="25" customFormat="1" x14ac:dyDescent="0.2">
      <c r="A1147" s="25" t="s">
        <v>137</v>
      </c>
      <c r="B1147" s="25" t="s">
        <v>166</v>
      </c>
      <c r="C1147" s="155" t="s">
        <v>147</v>
      </c>
      <c r="I1147" s="116"/>
      <c r="J1147" s="116"/>
      <c r="K1147" s="116"/>
      <c r="L1147" s="116"/>
      <c r="M1147" s="116"/>
      <c r="N1147" s="116"/>
      <c r="U1147" s="25" t="s">
        <v>4968</v>
      </c>
      <c r="V1147" s="25" t="s">
        <v>151</v>
      </c>
      <c r="W1147" s="25" t="s">
        <v>149</v>
      </c>
      <c r="AL1147" s="117"/>
      <c r="AN1147" s="35" t="s">
        <v>6810</v>
      </c>
      <c r="AO1147" s="35" t="s">
        <v>6806</v>
      </c>
      <c r="AQ1147" s="25" t="str">
        <f t="shared" si="108"/>
        <v>-</v>
      </c>
      <c r="BP1147" s="61"/>
      <c r="CT1147" s="61"/>
      <c r="CU1147" s="61"/>
      <c r="CV1147" s="61"/>
      <c r="CW1147" s="61"/>
      <c r="CX1147" s="61"/>
      <c r="CY1147" s="61"/>
      <c r="CZ1147" s="61"/>
      <c r="DA1147" s="61"/>
      <c r="DB1147" s="61"/>
      <c r="DC1147" s="61"/>
      <c r="DD1147" s="61"/>
      <c r="DE1147" s="61"/>
      <c r="DF1147" s="61"/>
      <c r="DG1147" s="61"/>
      <c r="DH1147" s="61"/>
      <c r="DI1147" s="61"/>
      <c r="DJ1147" s="61"/>
      <c r="DK1147" s="61"/>
      <c r="DL1147" s="61"/>
      <c r="DM1147" s="61"/>
    </row>
    <row r="1148" spans="1:117" s="25" customFormat="1" x14ac:dyDescent="0.2">
      <c r="A1148" s="25" t="s">
        <v>138</v>
      </c>
      <c r="B1148" s="25" t="s">
        <v>166</v>
      </c>
      <c r="C1148" s="155" t="s">
        <v>148</v>
      </c>
      <c r="I1148" s="116"/>
      <c r="J1148" s="116"/>
      <c r="K1148" s="116"/>
      <c r="L1148" s="116"/>
      <c r="M1148" s="116"/>
      <c r="N1148" s="116"/>
      <c r="U1148" s="25" t="s">
        <v>4968</v>
      </c>
      <c r="V1148" s="25" t="s">
        <v>152</v>
      </c>
      <c r="W1148" s="25" t="s">
        <v>150</v>
      </c>
      <c r="AL1148" s="117"/>
      <c r="AN1148" s="35" t="s">
        <v>6811</v>
      </c>
      <c r="AO1148" s="35" t="s">
        <v>6806</v>
      </c>
      <c r="AQ1148" s="25" t="str">
        <f t="shared" si="108"/>
        <v>-</v>
      </c>
      <c r="BP1148" s="61"/>
      <c r="CT1148" s="61"/>
      <c r="CU1148" s="61"/>
      <c r="CV1148" s="61"/>
      <c r="CW1148" s="61"/>
      <c r="CX1148" s="61"/>
      <c r="CY1148" s="61"/>
      <c r="CZ1148" s="61"/>
      <c r="DA1148" s="61"/>
      <c r="DB1148" s="61"/>
      <c r="DC1148" s="61"/>
      <c r="DD1148" s="61"/>
      <c r="DE1148" s="61"/>
      <c r="DF1148" s="61"/>
      <c r="DG1148" s="61"/>
      <c r="DH1148" s="61"/>
      <c r="DI1148" s="61"/>
      <c r="DJ1148" s="61"/>
      <c r="DK1148" s="61"/>
      <c r="DL1148" s="61"/>
      <c r="DM1148" s="61"/>
    </row>
    <row r="1149" spans="1:117" s="25" customFormat="1" x14ac:dyDescent="0.2">
      <c r="A1149" s="25" t="s">
        <v>139</v>
      </c>
      <c r="B1149" s="25" t="s">
        <v>166</v>
      </c>
      <c r="C1149" s="155" t="s">
        <v>149</v>
      </c>
      <c r="I1149" s="116"/>
      <c r="J1149" s="116"/>
      <c r="K1149" s="116"/>
      <c r="L1149" s="116"/>
      <c r="M1149" s="116"/>
      <c r="N1149" s="116"/>
      <c r="U1149" s="25" t="s">
        <v>4968</v>
      </c>
      <c r="V1149" s="25" t="s">
        <v>153</v>
      </c>
      <c r="W1149" s="25" t="s">
        <v>151</v>
      </c>
      <c r="AL1149" s="117"/>
      <c r="AN1149" s="35" t="s">
        <v>6812</v>
      </c>
      <c r="AO1149" s="35" t="s">
        <v>6813</v>
      </c>
      <c r="AQ1149" s="25" t="str">
        <f t="shared" si="108"/>
        <v>-</v>
      </c>
      <c r="BP1149" s="61"/>
      <c r="CT1149" s="61"/>
      <c r="CU1149" s="61"/>
      <c r="CV1149" s="61"/>
      <c r="CW1149" s="61"/>
      <c r="CX1149" s="61"/>
      <c r="CY1149" s="61"/>
      <c r="CZ1149" s="61"/>
      <c r="DA1149" s="61"/>
      <c r="DB1149" s="61"/>
      <c r="DC1149" s="61"/>
      <c r="DD1149" s="61"/>
      <c r="DE1149" s="61"/>
      <c r="DF1149" s="61"/>
      <c r="DG1149" s="61"/>
      <c r="DH1149" s="61"/>
      <c r="DI1149" s="61"/>
      <c r="DJ1149" s="61"/>
      <c r="DK1149" s="61"/>
      <c r="DL1149" s="61"/>
      <c r="DM1149" s="61"/>
    </row>
    <row r="1150" spans="1:117" s="25" customFormat="1" x14ac:dyDescent="0.2">
      <c r="A1150" s="25" t="s">
        <v>140</v>
      </c>
      <c r="B1150" s="25" t="s">
        <v>166</v>
      </c>
      <c r="C1150" s="155" t="s">
        <v>150</v>
      </c>
      <c r="I1150" s="116"/>
      <c r="J1150" s="116"/>
      <c r="K1150" s="116"/>
      <c r="L1150" s="116"/>
      <c r="M1150" s="116"/>
      <c r="N1150" s="116"/>
      <c r="U1150" s="25" t="s">
        <v>4968</v>
      </c>
      <c r="V1150" s="25" t="s">
        <v>154</v>
      </c>
      <c r="W1150" s="25" t="s">
        <v>152</v>
      </c>
      <c r="AL1150" s="117"/>
      <c r="AN1150" s="35" t="s">
        <v>6814</v>
      </c>
      <c r="AO1150" s="35" t="s">
        <v>6813</v>
      </c>
      <c r="AQ1150" s="25" t="str">
        <f t="shared" si="108"/>
        <v>-</v>
      </c>
      <c r="BP1150" s="61"/>
      <c r="CT1150" s="61"/>
      <c r="CU1150" s="61"/>
      <c r="CV1150" s="61"/>
      <c r="CW1150" s="61"/>
      <c r="CX1150" s="61"/>
      <c r="CY1150" s="61"/>
      <c r="CZ1150" s="61"/>
      <c r="DA1150" s="61"/>
      <c r="DB1150" s="61"/>
      <c r="DC1150" s="61"/>
      <c r="DD1150" s="61"/>
      <c r="DE1150" s="61"/>
      <c r="DF1150" s="61"/>
      <c r="DG1150" s="61"/>
      <c r="DH1150" s="61"/>
      <c r="DI1150" s="61"/>
      <c r="DJ1150" s="61"/>
      <c r="DK1150" s="61"/>
      <c r="DL1150" s="61"/>
      <c r="DM1150" s="61"/>
    </row>
    <row r="1151" spans="1:117" s="25" customFormat="1" x14ac:dyDescent="0.2">
      <c r="A1151" s="25" t="s">
        <v>141</v>
      </c>
      <c r="B1151" s="25" t="s">
        <v>166</v>
      </c>
      <c r="C1151" s="155" t="s">
        <v>151</v>
      </c>
      <c r="I1151" s="116"/>
      <c r="J1151" s="116"/>
      <c r="K1151" s="116"/>
      <c r="L1151" s="116"/>
      <c r="M1151" s="116"/>
      <c r="N1151" s="116"/>
      <c r="U1151" s="25" t="s">
        <v>4968</v>
      </c>
      <c r="V1151" s="25" t="s">
        <v>155</v>
      </c>
      <c r="W1151" s="25" t="s">
        <v>153</v>
      </c>
      <c r="AL1151" s="117"/>
      <c r="AN1151" s="35" t="s">
        <v>6815</v>
      </c>
      <c r="AO1151" s="35" t="s">
        <v>6816</v>
      </c>
      <c r="AQ1151" s="25" t="str">
        <f t="shared" si="108"/>
        <v>-</v>
      </c>
      <c r="BP1151" s="61"/>
      <c r="CT1151" s="61"/>
      <c r="CU1151" s="61"/>
      <c r="CV1151" s="61"/>
      <c r="CW1151" s="61"/>
      <c r="CX1151" s="61"/>
      <c r="CY1151" s="61"/>
      <c r="CZ1151" s="61"/>
      <c r="DA1151" s="61"/>
      <c r="DB1151" s="61"/>
      <c r="DC1151" s="61"/>
      <c r="DD1151" s="61"/>
      <c r="DE1151" s="61"/>
      <c r="DF1151" s="61"/>
      <c r="DG1151" s="61"/>
      <c r="DH1151" s="61"/>
      <c r="DI1151" s="61"/>
      <c r="DJ1151" s="61"/>
      <c r="DK1151" s="61"/>
      <c r="DL1151" s="61"/>
      <c r="DM1151" s="61"/>
    </row>
    <row r="1152" spans="1:117" s="25" customFormat="1" x14ac:dyDescent="0.2">
      <c r="A1152" s="25" t="s">
        <v>142</v>
      </c>
      <c r="B1152" s="25" t="s">
        <v>166</v>
      </c>
      <c r="C1152" s="155" t="s">
        <v>152</v>
      </c>
      <c r="I1152" s="116"/>
      <c r="J1152" s="116"/>
      <c r="K1152" s="116"/>
      <c r="L1152" s="116"/>
      <c r="M1152" s="116"/>
      <c r="N1152" s="116"/>
      <c r="U1152" s="25" t="s">
        <v>4968</v>
      </c>
      <c r="V1152" s="25" t="s">
        <v>156</v>
      </c>
      <c r="W1152" s="25" t="s">
        <v>154</v>
      </c>
      <c r="AL1152" s="117"/>
      <c r="AN1152" s="35" t="s">
        <v>6817</v>
      </c>
      <c r="AO1152" s="35" t="s">
        <v>6816</v>
      </c>
      <c r="AQ1152" s="25" t="str">
        <f t="shared" si="108"/>
        <v>-</v>
      </c>
      <c r="BP1152" s="61"/>
      <c r="CT1152" s="61"/>
      <c r="CU1152" s="61"/>
      <c r="CV1152" s="61"/>
      <c r="CW1152" s="61"/>
      <c r="CX1152" s="61"/>
      <c r="CY1152" s="61"/>
      <c r="CZ1152" s="61"/>
      <c r="DA1152" s="61"/>
      <c r="DB1152" s="61"/>
      <c r="DC1152" s="61"/>
      <c r="DD1152" s="61"/>
      <c r="DE1152" s="61"/>
      <c r="DF1152" s="61"/>
      <c r="DG1152" s="61"/>
      <c r="DH1152" s="61"/>
      <c r="DI1152" s="61"/>
      <c r="DJ1152" s="61"/>
      <c r="DK1152" s="61"/>
      <c r="DL1152" s="61"/>
      <c r="DM1152" s="61"/>
    </row>
    <row r="1153" spans="1:117" s="25" customFormat="1" x14ac:dyDescent="0.2">
      <c r="A1153" s="25" t="s">
        <v>143</v>
      </c>
      <c r="B1153" s="25" t="s">
        <v>166</v>
      </c>
      <c r="C1153" s="155" t="s">
        <v>153</v>
      </c>
      <c r="I1153" s="116"/>
      <c r="J1153" s="116"/>
      <c r="K1153" s="116"/>
      <c r="L1153" s="116"/>
      <c r="M1153" s="116"/>
      <c r="N1153" s="116"/>
      <c r="U1153" s="25" t="s">
        <v>4968</v>
      </c>
      <c r="V1153" s="25" t="s">
        <v>157</v>
      </c>
      <c r="W1153" s="25" t="s">
        <v>155</v>
      </c>
      <c r="AL1153" s="117"/>
      <c r="AN1153" s="35" t="s">
        <v>6818</v>
      </c>
      <c r="AO1153" s="35" t="s">
        <v>6816</v>
      </c>
      <c r="AQ1153" s="25" t="str">
        <f t="shared" si="108"/>
        <v>-</v>
      </c>
      <c r="BP1153" s="61"/>
      <c r="CT1153" s="61"/>
      <c r="CU1153" s="61"/>
      <c r="CV1153" s="61"/>
      <c r="CW1153" s="61"/>
      <c r="CX1153" s="61"/>
      <c r="CY1153" s="61"/>
      <c r="CZ1153" s="61"/>
      <c r="DA1153" s="61"/>
      <c r="DB1153" s="61"/>
      <c r="DC1153" s="61"/>
      <c r="DD1153" s="61"/>
      <c r="DE1153" s="61"/>
      <c r="DF1153" s="61"/>
      <c r="DG1153" s="61"/>
      <c r="DH1153" s="61"/>
      <c r="DI1153" s="61"/>
      <c r="DJ1153" s="61"/>
      <c r="DK1153" s="61"/>
      <c r="DL1153" s="61"/>
      <c r="DM1153" s="61"/>
    </row>
    <row r="1154" spans="1:117" s="25" customFormat="1" x14ac:dyDescent="0.2">
      <c r="A1154" s="25" t="s">
        <v>144</v>
      </c>
      <c r="B1154" s="25" t="s">
        <v>166</v>
      </c>
      <c r="C1154" s="155" t="s">
        <v>154</v>
      </c>
      <c r="I1154" s="116"/>
      <c r="J1154" s="116"/>
      <c r="K1154" s="116"/>
      <c r="L1154" s="116"/>
      <c r="M1154" s="116"/>
      <c r="N1154" s="116"/>
      <c r="U1154" s="25" t="s">
        <v>4968</v>
      </c>
      <c r="V1154" s="25" t="s">
        <v>158</v>
      </c>
      <c r="W1154" s="25" t="s">
        <v>156</v>
      </c>
      <c r="AL1154" s="117"/>
      <c r="AN1154" s="35" t="s">
        <v>6819</v>
      </c>
      <c r="AO1154" s="35" t="s">
        <v>6820</v>
      </c>
      <c r="AQ1154" s="25" t="str">
        <f t="shared" si="108"/>
        <v>-</v>
      </c>
      <c r="BP1154" s="61"/>
      <c r="CT1154" s="61"/>
      <c r="CU1154" s="61"/>
      <c r="CV1154" s="61"/>
      <c r="CW1154" s="61"/>
      <c r="CX1154" s="61"/>
      <c r="CY1154" s="61"/>
      <c r="CZ1154" s="61"/>
      <c r="DA1154" s="61"/>
      <c r="DB1154" s="61"/>
      <c r="DC1154" s="61"/>
      <c r="DD1154" s="61"/>
      <c r="DE1154" s="61"/>
      <c r="DF1154" s="61"/>
      <c r="DG1154" s="61"/>
      <c r="DH1154" s="61"/>
      <c r="DI1154" s="61"/>
      <c r="DJ1154" s="61"/>
      <c r="DK1154" s="61"/>
      <c r="DL1154" s="61"/>
      <c r="DM1154" s="61"/>
    </row>
    <row r="1155" spans="1:117" s="25" customFormat="1" x14ac:dyDescent="0.2">
      <c r="A1155" s="25" t="s">
        <v>1</v>
      </c>
      <c r="B1155" s="25" t="s">
        <v>167</v>
      </c>
      <c r="C1155" s="155" t="s">
        <v>155</v>
      </c>
      <c r="I1155" s="116"/>
      <c r="J1155" s="116"/>
      <c r="K1155" s="116"/>
      <c r="L1155" s="116"/>
      <c r="M1155" s="116"/>
      <c r="N1155" s="116"/>
      <c r="U1155" s="25" t="s">
        <v>4969</v>
      </c>
      <c r="V1155" s="25" t="s">
        <v>147</v>
      </c>
      <c r="W1155" s="25" t="s">
        <v>157</v>
      </c>
      <c r="AL1155" s="117"/>
      <c r="AN1155" s="35" t="s">
        <v>6821</v>
      </c>
      <c r="AO1155" s="35" t="s">
        <v>6820</v>
      </c>
      <c r="AQ1155" s="25" t="str">
        <f t="shared" si="108"/>
        <v>-</v>
      </c>
      <c r="BP1155" s="61"/>
      <c r="CT1155" s="61"/>
      <c r="CU1155" s="61"/>
      <c r="CV1155" s="61"/>
      <c r="CW1155" s="61"/>
      <c r="CX1155" s="61"/>
      <c r="CY1155" s="61"/>
      <c r="CZ1155" s="61"/>
      <c r="DA1155" s="61"/>
      <c r="DB1155" s="61"/>
      <c r="DC1155" s="61"/>
      <c r="DD1155" s="61"/>
      <c r="DE1155" s="61"/>
      <c r="DF1155" s="61"/>
      <c r="DG1155" s="61"/>
      <c r="DH1155" s="61"/>
      <c r="DI1155" s="61"/>
      <c r="DJ1155" s="61"/>
      <c r="DK1155" s="61"/>
      <c r="DL1155" s="61"/>
      <c r="DM1155" s="61"/>
    </row>
    <row r="1156" spans="1:117" s="25" customFormat="1" x14ac:dyDescent="0.2">
      <c r="A1156" s="25" t="s">
        <v>2</v>
      </c>
      <c r="B1156" s="25" t="s">
        <v>167</v>
      </c>
      <c r="C1156" s="155" t="s">
        <v>156</v>
      </c>
      <c r="I1156" s="116"/>
      <c r="J1156" s="116"/>
      <c r="K1156" s="116"/>
      <c r="L1156" s="116"/>
      <c r="M1156" s="116"/>
      <c r="N1156" s="116"/>
      <c r="U1156" s="25" t="s">
        <v>4969</v>
      </c>
      <c r="V1156" s="25" t="s">
        <v>158</v>
      </c>
      <c r="W1156" s="25" t="s">
        <v>158</v>
      </c>
      <c r="AL1156" s="117"/>
      <c r="AN1156" s="35" t="s">
        <v>6822</v>
      </c>
      <c r="AO1156" s="35" t="s">
        <v>6823</v>
      </c>
      <c r="AQ1156" s="25" t="str">
        <f t="shared" si="108"/>
        <v>-</v>
      </c>
      <c r="BP1156" s="61"/>
      <c r="CT1156" s="61"/>
      <c r="CU1156" s="61"/>
      <c r="CV1156" s="61"/>
      <c r="CW1156" s="61"/>
      <c r="CX1156" s="61"/>
      <c r="CY1156" s="61"/>
      <c r="CZ1156" s="61"/>
      <c r="DA1156" s="61"/>
      <c r="DB1156" s="61"/>
      <c r="DC1156" s="61"/>
      <c r="DD1156" s="61"/>
      <c r="DE1156" s="61"/>
      <c r="DF1156" s="61"/>
      <c r="DG1156" s="61"/>
      <c r="DH1156" s="61"/>
      <c r="DI1156" s="61"/>
      <c r="DJ1156" s="61"/>
      <c r="DK1156" s="61"/>
      <c r="DL1156" s="61"/>
      <c r="DM1156" s="61"/>
    </row>
    <row r="1157" spans="1:117" s="25" customFormat="1" x14ac:dyDescent="0.2">
      <c r="A1157" s="25" t="s">
        <v>3</v>
      </c>
      <c r="B1157" s="25" t="s">
        <v>167</v>
      </c>
      <c r="C1157" s="155" t="s">
        <v>157</v>
      </c>
      <c r="I1157" s="116"/>
      <c r="J1157" s="116"/>
      <c r="K1157" s="116"/>
      <c r="L1157" s="116"/>
      <c r="M1157" s="116"/>
      <c r="N1157" s="116"/>
      <c r="U1157" s="25" t="s">
        <v>4969</v>
      </c>
      <c r="V1157" s="25" t="s">
        <v>157</v>
      </c>
      <c r="W1157" s="25" t="s">
        <v>147</v>
      </c>
      <c r="AL1157" s="117"/>
      <c r="AN1157" s="35" t="s">
        <v>6824</v>
      </c>
      <c r="AO1157" s="35" t="s">
        <v>6823</v>
      </c>
      <c r="AQ1157" s="25" t="str">
        <f t="shared" si="108"/>
        <v>-</v>
      </c>
      <c r="BP1157" s="61"/>
      <c r="CT1157" s="61"/>
      <c r="CU1157" s="61"/>
      <c r="CV1157" s="61"/>
      <c r="CW1157" s="61"/>
      <c r="CX1157" s="61"/>
      <c r="CY1157" s="61"/>
      <c r="CZ1157" s="61"/>
      <c r="DA1157" s="61"/>
      <c r="DB1157" s="61"/>
      <c r="DC1157" s="61"/>
      <c r="DD1157" s="61"/>
      <c r="DE1157" s="61"/>
      <c r="DF1157" s="61"/>
      <c r="DG1157" s="61"/>
      <c r="DH1157" s="61"/>
      <c r="DI1157" s="61"/>
      <c r="DJ1157" s="61"/>
      <c r="DK1157" s="61"/>
      <c r="DL1157" s="61"/>
      <c r="DM1157" s="61"/>
    </row>
    <row r="1158" spans="1:117" s="25" customFormat="1" x14ac:dyDescent="0.2">
      <c r="A1158" s="25" t="s">
        <v>4</v>
      </c>
      <c r="B1158" s="25" t="s">
        <v>167</v>
      </c>
      <c r="C1158" s="25" t="s">
        <v>158</v>
      </c>
      <c r="I1158" s="116"/>
      <c r="J1158" s="116"/>
      <c r="K1158" s="116"/>
      <c r="L1158" s="116"/>
      <c r="M1158" s="116"/>
      <c r="N1158" s="116"/>
      <c r="U1158" s="25" t="s">
        <v>4969</v>
      </c>
      <c r="V1158" s="25" t="s">
        <v>156</v>
      </c>
      <c r="W1158" s="25" t="s">
        <v>148</v>
      </c>
      <c r="AL1158" s="117"/>
      <c r="AN1158" s="35" t="s">
        <v>6825</v>
      </c>
      <c r="AO1158" s="35" t="s">
        <v>6823</v>
      </c>
      <c r="AQ1158" s="25" t="str">
        <f t="shared" si="108"/>
        <v>-</v>
      </c>
      <c r="BP1158" s="61"/>
      <c r="CT1158" s="61"/>
      <c r="CU1158" s="61"/>
      <c r="CV1158" s="61"/>
      <c r="CW1158" s="61"/>
      <c r="CX1158" s="61"/>
      <c r="CY1158" s="61"/>
      <c r="CZ1158" s="61"/>
      <c r="DA1158" s="61"/>
      <c r="DB1158" s="61"/>
      <c r="DC1158" s="61"/>
      <c r="DD1158" s="61"/>
      <c r="DE1158" s="61"/>
      <c r="DF1158" s="61"/>
      <c r="DG1158" s="61"/>
      <c r="DH1158" s="61"/>
      <c r="DI1158" s="61"/>
      <c r="DJ1158" s="61"/>
      <c r="DK1158" s="61"/>
      <c r="DL1158" s="61"/>
      <c r="DM1158" s="61"/>
    </row>
    <row r="1159" spans="1:117" s="25" customFormat="1" x14ac:dyDescent="0.2">
      <c r="A1159" s="25" t="s">
        <v>5</v>
      </c>
      <c r="B1159" s="25" t="s">
        <v>167</v>
      </c>
      <c r="C1159" s="155" t="s">
        <v>147</v>
      </c>
      <c r="I1159" s="116"/>
      <c r="J1159" s="116"/>
      <c r="K1159" s="116"/>
      <c r="L1159" s="116"/>
      <c r="M1159" s="116"/>
      <c r="N1159" s="116"/>
      <c r="U1159" s="25" t="s">
        <v>4969</v>
      </c>
      <c r="V1159" s="25" t="s">
        <v>155</v>
      </c>
      <c r="W1159" s="25" t="s">
        <v>149</v>
      </c>
      <c r="AL1159" s="117"/>
      <c r="AN1159" s="35" t="s">
        <v>6826</v>
      </c>
      <c r="AO1159" s="35" t="s">
        <v>6823</v>
      </c>
      <c r="AQ1159" s="25" t="str">
        <f t="shared" si="108"/>
        <v>-</v>
      </c>
      <c r="BP1159" s="61"/>
      <c r="CT1159" s="61"/>
      <c r="CU1159" s="61"/>
      <c r="CV1159" s="61"/>
      <c r="CW1159" s="61"/>
      <c r="CX1159" s="61"/>
      <c r="CY1159" s="61"/>
      <c r="CZ1159" s="61"/>
      <c r="DA1159" s="61"/>
      <c r="DB1159" s="61"/>
      <c r="DC1159" s="61"/>
      <c r="DD1159" s="61"/>
      <c r="DE1159" s="61"/>
      <c r="DF1159" s="61"/>
      <c r="DG1159" s="61"/>
      <c r="DH1159" s="61"/>
      <c r="DI1159" s="61"/>
      <c r="DJ1159" s="61"/>
      <c r="DK1159" s="61"/>
      <c r="DL1159" s="61"/>
      <c r="DM1159" s="61"/>
    </row>
    <row r="1160" spans="1:117" s="25" customFormat="1" x14ac:dyDescent="0.2">
      <c r="A1160" s="25" t="s">
        <v>6</v>
      </c>
      <c r="B1160" s="25" t="s">
        <v>167</v>
      </c>
      <c r="C1160" s="155" t="s">
        <v>148</v>
      </c>
      <c r="I1160" s="116"/>
      <c r="J1160" s="116"/>
      <c r="K1160" s="116"/>
      <c r="L1160" s="116"/>
      <c r="M1160" s="116"/>
      <c r="N1160" s="116"/>
      <c r="U1160" s="25" t="s">
        <v>4969</v>
      </c>
      <c r="V1160" s="25" t="s">
        <v>154</v>
      </c>
      <c r="W1160" s="25" t="s">
        <v>150</v>
      </c>
      <c r="AL1160" s="117"/>
      <c r="AN1160" s="35" t="s">
        <v>6827</v>
      </c>
      <c r="AO1160" s="35" t="s">
        <v>6823</v>
      </c>
      <c r="AQ1160" s="25" t="str">
        <f t="shared" si="108"/>
        <v>-</v>
      </c>
      <c r="BP1160" s="61"/>
      <c r="CT1160" s="61"/>
      <c r="CU1160" s="61"/>
      <c r="CV1160" s="61"/>
      <c r="CW1160" s="61"/>
      <c r="CX1160" s="61"/>
      <c r="CY1160" s="61"/>
      <c r="CZ1160" s="61"/>
      <c r="DA1160" s="61"/>
      <c r="DB1160" s="61"/>
      <c r="DC1160" s="61"/>
      <c r="DD1160" s="61"/>
      <c r="DE1160" s="61"/>
      <c r="DF1160" s="61"/>
      <c r="DG1160" s="61"/>
      <c r="DH1160" s="61"/>
      <c r="DI1160" s="61"/>
      <c r="DJ1160" s="61"/>
      <c r="DK1160" s="61"/>
      <c r="DL1160" s="61"/>
      <c r="DM1160" s="61"/>
    </row>
    <row r="1161" spans="1:117" s="25" customFormat="1" x14ac:dyDescent="0.2">
      <c r="A1161" s="25" t="s">
        <v>7</v>
      </c>
      <c r="B1161" s="25" t="s">
        <v>167</v>
      </c>
      <c r="C1161" s="155" t="s">
        <v>149</v>
      </c>
      <c r="I1161" s="116"/>
      <c r="J1161" s="116"/>
      <c r="K1161" s="116"/>
      <c r="L1161" s="116"/>
      <c r="M1161" s="116"/>
      <c r="N1161" s="116"/>
      <c r="U1161" s="25" t="s">
        <v>4969</v>
      </c>
      <c r="V1161" s="25" t="s">
        <v>153</v>
      </c>
      <c r="W1161" s="25" t="s">
        <v>151</v>
      </c>
      <c r="AL1161" s="117"/>
      <c r="AN1161" s="35" t="s">
        <v>6828</v>
      </c>
      <c r="AO1161" s="35" t="s">
        <v>6829</v>
      </c>
      <c r="AQ1161" s="25" t="str">
        <f t="shared" si="108"/>
        <v>-</v>
      </c>
      <c r="BP1161" s="61"/>
      <c r="CT1161" s="61"/>
      <c r="CU1161" s="61"/>
      <c r="CV1161" s="61"/>
      <c r="CW1161" s="61"/>
      <c r="CX1161" s="61"/>
      <c r="CY1161" s="61"/>
      <c r="CZ1161" s="61"/>
      <c r="DA1161" s="61"/>
      <c r="DB1161" s="61"/>
      <c r="DC1161" s="61"/>
      <c r="DD1161" s="61"/>
      <c r="DE1161" s="61"/>
      <c r="DF1161" s="61"/>
      <c r="DG1161" s="61"/>
      <c r="DH1161" s="61"/>
      <c r="DI1161" s="61"/>
      <c r="DJ1161" s="61"/>
      <c r="DK1161" s="61"/>
      <c r="DL1161" s="61"/>
      <c r="DM1161" s="61"/>
    </row>
    <row r="1162" spans="1:117" s="25" customFormat="1" x14ac:dyDescent="0.2">
      <c r="A1162" s="25" t="s">
        <v>8</v>
      </c>
      <c r="B1162" s="25" t="s">
        <v>167</v>
      </c>
      <c r="C1162" s="155" t="s">
        <v>150</v>
      </c>
      <c r="I1162" s="116"/>
      <c r="J1162" s="116"/>
      <c r="K1162" s="116"/>
      <c r="L1162" s="116"/>
      <c r="M1162" s="116"/>
      <c r="N1162" s="116"/>
      <c r="U1162" s="25" t="s">
        <v>4969</v>
      </c>
      <c r="V1162" s="25" t="s">
        <v>152</v>
      </c>
      <c r="W1162" s="25" t="s">
        <v>152</v>
      </c>
      <c r="AL1162" s="117"/>
      <c r="AN1162" s="35" t="s">
        <v>6830</v>
      </c>
      <c r="AO1162" s="35" t="s">
        <v>6829</v>
      </c>
      <c r="AQ1162" s="25" t="str">
        <f t="shared" si="108"/>
        <v>-</v>
      </c>
      <c r="BP1162" s="61"/>
      <c r="CT1162" s="61"/>
      <c r="CU1162" s="61"/>
      <c r="CV1162" s="61"/>
      <c r="CW1162" s="61"/>
      <c r="CX1162" s="61"/>
      <c r="CY1162" s="61"/>
      <c r="CZ1162" s="61"/>
      <c r="DA1162" s="61"/>
      <c r="DB1162" s="61"/>
      <c r="DC1162" s="61"/>
      <c r="DD1162" s="61"/>
      <c r="DE1162" s="61"/>
      <c r="DF1162" s="61"/>
      <c r="DG1162" s="61"/>
      <c r="DH1162" s="61"/>
      <c r="DI1162" s="61"/>
      <c r="DJ1162" s="61"/>
      <c r="DK1162" s="61"/>
      <c r="DL1162" s="61"/>
      <c r="DM1162" s="61"/>
    </row>
    <row r="1163" spans="1:117" s="25" customFormat="1" x14ac:dyDescent="0.2">
      <c r="A1163" s="25" t="s">
        <v>9</v>
      </c>
      <c r="B1163" s="25" t="s">
        <v>167</v>
      </c>
      <c r="C1163" s="155" t="s">
        <v>151</v>
      </c>
      <c r="I1163" s="116"/>
      <c r="J1163" s="116"/>
      <c r="K1163" s="116"/>
      <c r="L1163" s="116"/>
      <c r="M1163" s="116"/>
      <c r="N1163" s="116"/>
      <c r="U1163" s="25" t="s">
        <v>4969</v>
      </c>
      <c r="V1163" s="25" t="s">
        <v>151</v>
      </c>
      <c r="W1163" s="25" t="s">
        <v>153</v>
      </c>
      <c r="AL1163" s="117"/>
      <c r="AN1163" s="35" t="s">
        <v>6831</v>
      </c>
      <c r="AO1163" s="35" t="s">
        <v>6832</v>
      </c>
      <c r="AQ1163" s="25" t="str">
        <f t="shared" si="108"/>
        <v>-</v>
      </c>
      <c r="BP1163" s="61"/>
      <c r="CT1163" s="61"/>
      <c r="CU1163" s="61"/>
      <c r="CV1163" s="61"/>
      <c r="CW1163" s="61"/>
      <c r="CX1163" s="61"/>
      <c r="CY1163" s="61"/>
      <c r="CZ1163" s="61"/>
      <c r="DA1163" s="61"/>
      <c r="DB1163" s="61"/>
      <c r="DC1163" s="61"/>
      <c r="DD1163" s="61"/>
      <c r="DE1163" s="61"/>
      <c r="DF1163" s="61"/>
      <c r="DG1163" s="61"/>
      <c r="DH1163" s="61"/>
      <c r="DI1163" s="61"/>
      <c r="DJ1163" s="61"/>
      <c r="DK1163" s="61"/>
      <c r="DL1163" s="61"/>
      <c r="DM1163" s="61"/>
    </row>
    <row r="1164" spans="1:117" s="25" customFormat="1" x14ac:dyDescent="0.2">
      <c r="A1164" s="25" t="s">
        <v>10</v>
      </c>
      <c r="B1164" s="25" t="s">
        <v>167</v>
      </c>
      <c r="C1164" s="155" t="s">
        <v>152</v>
      </c>
      <c r="I1164" s="116"/>
      <c r="J1164" s="116"/>
      <c r="K1164" s="116"/>
      <c r="L1164" s="116"/>
      <c r="M1164" s="116"/>
      <c r="N1164" s="116"/>
      <c r="U1164" s="25" t="s">
        <v>4969</v>
      </c>
      <c r="V1164" s="25" t="s">
        <v>150</v>
      </c>
      <c r="W1164" s="25" t="s">
        <v>154</v>
      </c>
      <c r="AL1164" s="117"/>
      <c r="AN1164" s="35" t="s">
        <v>6833</v>
      </c>
      <c r="AO1164" s="35" t="s">
        <v>6832</v>
      </c>
      <c r="AQ1164" s="25" t="str">
        <f t="shared" si="108"/>
        <v>-</v>
      </c>
      <c r="BP1164" s="61"/>
      <c r="CT1164" s="61"/>
      <c r="CU1164" s="61"/>
      <c r="CV1164" s="61"/>
      <c r="CW1164" s="61"/>
      <c r="CX1164" s="61"/>
      <c r="CY1164" s="61"/>
      <c r="CZ1164" s="61"/>
      <c r="DA1164" s="61"/>
      <c r="DB1164" s="61"/>
      <c r="DC1164" s="61"/>
      <c r="DD1164" s="61"/>
      <c r="DE1164" s="61"/>
      <c r="DF1164" s="61"/>
      <c r="DG1164" s="61"/>
      <c r="DH1164" s="61"/>
      <c r="DI1164" s="61"/>
      <c r="DJ1164" s="61"/>
      <c r="DK1164" s="61"/>
      <c r="DL1164" s="61"/>
      <c r="DM1164" s="61"/>
    </row>
    <row r="1165" spans="1:117" s="25" customFormat="1" x14ac:dyDescent="0.2">
      <c r="A1165" s="25" t="s">
        <v>11</v>
      </c>
      <c r="B1165" s="25" t="s">
        <v>167</v>
      </c>
      <c r="C1165" s="155" t="s">
        <v>153</v>
      </c>
      <c r="I1165" s="116"/>
      <c r="J1165" s="116"/>
      <c r="K1165" s="116"/>
      <c r="L1165" s="116"/>
      <c r="M1165" s="116"/>
      <c r="N1165" s="116"/>
      <c r="U1165" s="25" t="s">
        <v>4969</v>
      </c>
      <c r="V1165" s="25" t="s">
        <v>149</v>
      </c>
      <c r="W1165" s="25" t="s">
        <v>155</v>
      </c>
      <c r="AL1165" s="117"/>
      <c r="AN1165" s="35" t="s">
        <v>6834</v>
      </c>
      <c r="AO1165" s="35" t="s">
        <v>6832</v>
      </c>
      <c r="AQ1165" s="25" t="str">
        <f t="shared" si="108"/>
        <v>-</v>
      </c>
      <c r="BP1165" s="61"/>
      <c r="CT1165" s="61"/>
      <c r="CU1165" s="61"/>
      <c r="CV1165" s="61"/>
      <c r="CW1165" s="61"/>
      <c r="CX1165" s="61"/>
      <c r="CY1165" s="61"/>
      <c r="CZ1165" s="61"/>
      <c r="DA1165" s="61"/>
      <c r="DB1165" s="61"/>
      <c r="DC1165" s="61"/>
      <c r="DD1165" s="61"/>
      <c r="DE1165" s="61"/>
      <c r="DF1165" s="61"/>
      <c r="DG1165" s="61"/>
      <c r="DH1165" s="61"/>
      <c r="DI1165" s="61"/>
      <c r="DJ1165" s="61"/>
      <c r="DK1165" s="61"/>
      <c r="DL1165" s="61"/>
      <c r="DM1165" s="61"/>
    </row>
    <row r="1166" spans="1:117" s="25" customFormat="1" x14ac:dyDescent="0.2">
      <c r="A1166" s="25" t="s">
        <v>12</v>
      </c>
      <c r="B1166" s="25" t="s">
        <v>167</v>
      </c>
      <c r="C1166" s="155" t="s">
        <v>154</v>
      </c>
      <c r="I1166" s="116"/>
      <c r="J1166" s="116"/>
      <c r="K1166" s="116"/>
      <c r="L1166" s="116"/>
      <c r="M1166" s="116"/>
      <c r="N1166" s="116"/>
      <c r="U1166" s="25" t="s">
        <v>4969</v>
      </c>
      <c r="V1166" s="25" t="s">
        <v>148</v>
      </c>
      <c r="W1166" s="25" t="s">
        <v>156</v>
      </c>
      <c r="AL1166" s="117"/>
      <c r="AN1166" s="35" t="s">
        <v>6835</v>
      </c>
      <c r="AO1166" s="35" t="s">
        <v>6832</v>
      </c>
      <c r="AQ1166" s="25" t="str">
        <f t="shared" si="108"/>
        <v>-</v>
      </c>
      <c r="BP1166" s="61"/>
      <c r="CT1166" s="61"/>
      <c r="CU1166" s="61"/>
      <c r="CV1166" s="61"/>
      <c r="CW1166" s="61"/>
      <c r="CX1166" s="61"/>
      <c r="CY1166" s="61"/>
      <c r="CZ1166" s="61"/>
      <c r="DA1166" s="61"/>
      <c r="DB1166" s="61"/>
      <c r="DC1166" s="61"/>
      <c r="DD1166" s="61"/>
      <c r="DE1166" s="61"/>
      <c r="DF1166" s="61"/>
      <c r="DG1166" s="61"/>
      <c r="DH1166" s="61"/>
      <c r="DI1166" s="61"/>
      <c r="DJ1166" s="61"/>
      <c r="DK1166" s="61"/>
      <c r="DL1166" s="61"/>
      <c r="DM1166" s="61"/>
    </row>
    <row r="1167" spans="1:117" s="25" customFormat="1" x14ac:dyDescent="0.2">
      <c r="A1167" s="25" t="s">
        <v>13</v>
      </c>
      <c r="B1167" s="25" t="s">
        <v>167</v>
      </c>
      <c r="C1167" s="155" t="s">
        <v>154</v>
      </c>
      <c r="I1167" s="116"/>
      <c r="J1167" s="116"/>
      <c r="K1167" s="116"/>
      <c r="L1167" s="116"/>
      <c r="M1167" s="116"/>
      <c r="N1167" s="116"/>
      <c r="U1167" s="25" t="s">
        <v>4970</v>
      </c>
      <c r="V1167" s="25" t="s">
        <v>151</v>
      </c>
      <c r="W1167" s="25" t="s">
        <v>157</v>
      </c>
      <c r="AL1167" s="117"/>
      <c r="AN1167" s="35" t="s">
        <v>6836</v>
      </c>
      <c r="AO1167" s="35" t="s">
        <v>6837</v>
      </c>
      <c r="AQ1167" s="25" t="str">
        <f t="shared" si="108"/>
        <v>-</v>
      </c>
      <c r="BP1167" s="61"/>
      <c r="CT1167" s="61"/>
      <c r="CU1167" s="61"/>
      <c r="CV1167" s="61"/>
      <c r="CW1167" s="61"/>
      <c r="CX1167" s="61"/>
      <c r="CY1167" s="61"/>
      <c r="CZ1167" s="61"/>
      <c r="DA1167" s="61"/>
      <c r="DB1167" s="61"/>
      <c r="DC1167" s="61"/>
      <c r="DD1167" s="61"/>
      <c r="DE1167" s="61"/>
      <c r="DF1167" s="61"/>
      <c r="DG1167" s="61"/>
      <c r="DH1167" s="61"/>
      <c r="DI1167" s="61"/>
      <c r="DJ1167" s="61"/>
      <c r="DK1167" s="61"/>
      <c r="DL1167" s="61"/>
      <c r="DM1167" s="61"/>
    </row>
    <row r="1168" spans="1:117" s="25" customFormat="1" x14ac:dyDescent="0.2">
      <c r="A1168" s="25" t="s">
        <v>14</v>
      </c>
      <c r="B1168" s="25" t="s">
        <v>167</v>
      </c>
      <c r="C1168" s="155" t="s">
        <v>155</v>
      </c>
      <c r="I1168" s="116"/>
      <c r="J1168" s="116"/>
      <c r="K1168" s="116"/>
      <c r="L1168" s="116"/>
      <c r="M1168" s="116"/>
      <c r="N1168" s="116"/>
      <c r="U1168" s="25" t="s">
        <v>4970</v>
      </c>
      <c r="V1168" s="25" t="s">
        <v>152</v>
      </c>
      <c r="W1168" s="25" t="s">
        <v>158</v>
      </c>
      <c r="AL1168" s="117"/>
      <c r="AN1168" s="35" t="s">
        <v>6838</v>
      </c>
      <c r="AO1168" s="35" t="s">
        <v>6837</v>
      </c>
      <c r="AQ1168" s="25" t="str">
        <f t="shared" si="108"/>
        <v>-</v>
      </c>
      <c r="BP1168" s="61"/>
      <c r="CT1168" s="61"/>
      <c r="CU1168" s="61"/>
      <c r="CV1168" s="61"/>
      <c r="CW1168" s="61"/>
      <c r="CX1168" s="61"/>
      <c r="CY1168" s="61"/>
      <c r="CZ1168" s="61"/>
      <c r="DA1168" s="61"/>
      <c r="DB1168" s="61"/>
      <c r="DC1168" s="61"/>
      <c r="DD1168" s="61"/>
      <c r="DE1168" s="61"/>
      <c r="DF1168" s="61"/>
      <c r="DG1168" s="61"/>
      <c r="DH1168" s="61"/>
      <c r="DI1168" s="61"/>
      <c r="DJ1168" s="61"/>
      <c r="DK1168" s="61"/>
      <c r="DL1168" s="61"/>
      <c r="DM1168" s="61"/>
    </row>
    <row r="1169" spans="1:117" s="25" customFormat="1" x14ac:dyDescent="0.2">
      <c r="A1169" s="25" t="s">
        <v>15</v>
      </c>
      <c r="B1169" s="25" t="s">
        <v>167</v>
      </c>
      <c r="C1169" s="25" t="s">
        <v>156</v>
      </c>
      <c r="I1169" s="116"/>
      <c r="J1169" s="116"/>
      <c r="K1169" s="116"/>
      <c r="L1169" s="116"/>
      <c r="M1169" s="116"/>
      <c r="N1169" s="116"/>
      <c r="U1169" s="25" t="s">
        <v>4970</v>
      </c>
      <c r="V1169" s="25" t="s">
        <v>153</v>
      </c>
      <c r="W1169" s="25" t="s">
        <v>147</v>
      </c>
      <c r="AL1169" s="117"/>
      <c r="AN1169" s="35" t="s">
        <v>6839</v>
      </c>
      <c r="AO1169" s="35" t="s">
        <v>6837</v>
      </c>
      <c r="AQ1169" s="25" t="str">
        <f t="shared" si="108"/>
        <v>-</v>
      </c>
      <c r="BP1169" s="61"/>
      <c r="CT1169" s="61"/>
      <c r="CU1169" s="61"/>
      <c r="CV1169" s="61"/>
      <c r="CW1169" s="61"/>
      <c r="CX1169" s="61"/>
      <c r="CY1169" s="61"/>
      <c r="CZ1169" s="61"/>
      <c r="DA1169" s="61"/>
      <c r="DB1169" s="61"/>
      <c r="DC1169" s="61"/>
      <c r="DD1169" s="61"/>
      <c r="DE1169" s="61"/>
      <c r="DF1169" s="61"/>
      <c r="DG1169" s="61"/>
      <c r="DH1169" s="61"/>
      <c r="DI1169" s="61"/>
      <c r="DJ1169" s="61"/>
      <c r="DK1169" s="61"/>
      <c r="DL1169" s="61"/>
      <c r="DM1169" s="61"/>
    </row>
    <row r="1170" spans="1:117" s="25" customFormat="1" x14ac:dyDescent="0.2">
      <c r="A1170" s="25" t="s">
        <v>16</v>
      </c>
      <c r="B1170" s="25" t="s">
        <v>167</v>
      </c>
      <c r="C1170" s="155" t="s">
        <v>157</v>
      </c>
      <c r="I1170" s="116"/>
      <c r="J1170" s="116"/>
      <c r="K1170" s="116"/>
      <c r="L1170" s="116"/>
      <c r="M1170" s="116"/>
      <c r="N1170" s="116"/>
      <c r="U1170" s="25" t="s">
        <v>4970</v>
      </c>
      <c r="V1170" s="25" t="s">
        <v>154</v>
      </c>
      <c r="W1170" s="25" t="s">
        <v>148</v>
      </c>
      <c r="AL1170" s="117"/>
      <c r="AN1170" s="35" t="s">
        <v>6840</v>
      </c>
      <c r="AO1170" s="35" t="s">
        <v>6837</v>
      </c>
      <c r="AQ1170" s="25" t="str">
        <f t="shared" si="108"/>
        <v>-</v>
      </c>
      <c r="BP1170" s="61"/>
      <c r="CT1170" s="61"/>
      <c r="CU1170" s="61"/>
      <c r="CV1170" s="61"/>
      <c r="CW1170" s="61"/>
      <c r="CX1170" s="61"/>
      <c r="CY1170" s="61"/>
      <c r="CZ1170" s="61"/>
      <c r="DA1170" s="61"/>
      <c r="DB1170" s="61"/>
      <c r="DC1170" s="61"/>
      <c r="DD1170" s="61"/>
      <c r="DE1170" s="61"/>
      <c r="DF1170" s="61"/>
      <c r="DG1170" s="61"/>
      <c r="DH1170" s="61"/>
      <c r="DI1170" s="61"/>
      <c r="DJ1170" s="61"/>
      <c r="DK1170" s="61"/>
      <c r="DL1170" s="61"/>
      <c r="DM1170" s="61"/>
    </row>
    <row r="1171" spans="1:117" s="25" customFormat="1" x14ac:dyDescent="0.2">
      <c r="A1171" s="25" t="s">
        <v>17</v>
      </c>
      <c r="B1171" s="25" t="s">
        <v>167</v>
      </c>
      <c r="C1171" s="155" t="s">
        <v>158</v>
      </c>
      <c r="I1171" s="116"/>
      <c r="J1171" s="116"/>
      <c r="K1171" s="116"/>
      <c r="L1171" s="116"/>
      <c r="M1171" s="116"/>
      <c r="N1171" s="116"/>
      <c r="U1171" s="25" t="s">
        <v>4970</v>
      </c>
      <c r="V1171" s="25" t="s">
        <v>155</v>
      </c>
      <c r="W1171" s="25" t="s">
        <v>149</v>
      </c>
      <c r="AL1171" s="117"/>
      <c r="AN1171" s="35" t="s">
        <v>6841</v>
      </c>
      <c r="AO1171" s="35" t="s">
        <v>6842</v>
      </c>
      <c r="AQ1171" s="25" t="str">
        <f t="shared" si="108"/>
        <v>-</v>
      </c>
      <c r="BP1171" s="61"/>
      <c r="CT1171" s="61"/>
      <c r="CU1171" s="61"/>
      <c r="CV1171" s="61"/>
      <c r="CW1171" s="61"/>
      <c r="CX1171" s="61"/>
      <c r="CY1171" s="61"/>
      <c r="CZ1171" s="61"/>
      <c r="DA1171" s="61"/>
      <c r="DB1171" s="61"/>
      <c r="DC1171" s="61"/>
      <c r="DD1171" s="61"/>
      <c r="DE1171" s="61"/>
      <c r="DF1171" s="61"/>
      <c r="DG1171" s="61"/>
      <c r="DH1171" s="61"/>
      <c r="DI1171" s="61"/>
      <c r="DJ1171" s="61"/>
      <c r="DK1171" s="61"/>
      <c r="DL1171" s="61"/>
      <c r="DM1171" s="61"/>
    </row>
    <row r="1172" spans="1:117" s="25" customFormat="1" x14ac:dyDescent="0.2">
      <c r="A1172" s="25" t="s">
        <v>18</v>
      </c>
      <c r="B1172" s="25" t="s">
        <v>167</v>
      </c>
      <c r="C1172" s="155" t="s">
        <v>147</v>
      </c>
      <c r="I1172" s="116"/>
      <c r="J1172" s="116"/>
      <c r="K1172" s="116"/>
      <c r="L1172" s="116"/>
      <c r="M1172" s="116"/>
      <c r="N1172" s="116"/>
      <c r="U1172" s="25" t="s">
        <v>4970</v>
      </c>
      <c r="V1172" s="25" t="s">
        <v>156</v>
      </c>
      <c r="W1172" s="25" t="s">
        <v>150</v>
      </c>
      <c r="AL1172" s="117"/>
      <c r="AN1172" s="35" t="s">
        <v>6843</v>
      </c>
      <c r="AO1172" s="35" t="s">
        <v>6842</v>
      </c>
      <c r="AQ1172" s="25" t="str">
        <f t="shared" si="108"/>
        <v>-</v>
      </c>
      <c r="BP1172" s="61"/>
      <c r="CT1172" s="61"/>
      <c r="CU1172" s="61"/>
      <c r="CV1172" s="61"/>
      <c r="CW1172" s="61"/>
      <c r="CX1172" s="61"/>
      <c r="CY1172" s="61"/>
      <c r="CZ1172" s="61"/>
      <c r="DA1172" s="61"/>
      <c r="DB1172" s="61"/>
      <c r="DC1172" s="61"/>
      <c r="DD1172" s="61"/>
      <c r="DE1172" s="61"/>
      <c r="DF1172" s="61"/>
      <c r="DG1172" s="61"/>
      <c r="DH1172" s="61"/>
      <c r="DI1172" s="61"/>
      <c r="DJ1172" s="61"/>
      <c r="DK1172" s="61"/>
      <c r="DL1172" s="61"/>
      <c r="DM1172" s="61"/>
    </row>
    <row r="1173" spans="1:117" s="25" customFormat="1" x14ac:dyDescent="0.2">
      <c r="A1173" s="25" t="s">
        <v>19</v>
      </c>
      <c r="B1173" s="25" t="s">
        <v>167</v>
      </c>
      <c r="C1173" s="155" t="s">
        <v>148</v>
      </c>
      <c r="I1173" s="116"/>
      <c r="J1173" s="116"/>
      <c r="K1173" s="116"/>
      <c r="L1173" s="116"/>
      <c r="M1173" s="116"/>
      <c r="N1173" s="116"/>
      <c r="U1173" s="25" t="s">
        <v>4970</v>
      </c>
      <c r="V1173" s="25" t="s">
        <v>157</v>
      </c>
      <c r="W1173" s="25" t="s">
        <v>151</v>
      </c>
      <c r="AL1173" s="117"/>
      <c r="AN1173" s="35" t="s">
        <v>6844</v>
      </c>
      <c r="AO1173" s="35" t="s">
        <v>6845</v>
      </c>
      <c r="AQ1173" s="25" t="str">
        <f t="shared" si="108"/>
        <v>-</v>
      </c>
      <c r="BP1173" s="61"/>
      <c r="CT1173" s="61"/>
      <c r="CU1173" s="61"/>
      <c r="CV1173" s="61"/>
      <c r="CW1173" s="61"/>
      <c r="CX1173" s="61"/>
      <c r="CY1173" s="61"/>
      <c r="CZ1173" s="61"/>
      <c r="DA1173" s="61"/>
      <c r="DB1173" s="61"/>
      <c r="DC1173" s="61"/>
      <c r="DD1173" s="61"/>
      <c r="DE1173" s="61"/>
      <c r="DF1173" s="61"/>
      <c r="DG1173" s="61"/>
      <c r="DH1173" s="61"/>
      <c r="DI1173" s="61"/>
      <c r="DJ1173" s="61"/>
      <c r="DK1173" s="61"/>
      <c r="DL1173" s="61"/>
      <c r="DM1173" s="61"/>
    </row>
    <row r="1174" spans="1:117" s="25" customFormat="1" x14ac:dyDescent="0.2">
      <c r="A1174" s="25" t="s">
        <v>20</v>
      </c>
      <c r="B1174" s="25" t="s">
        <v>167</v>
      </c>
      <c r="C1174" s="155" t="s">
        <v>149</v>
      </c>
      <c r="I1174" s="116"/>
      <c r="J1174" s="116"/>
      <c r="K1174" s="116"/>
      <c r="L1174" s="116"/>
      <c r="M1174" s="116"/>
      <c r="N1174" s="116"/>
      <c r="U1174" s="25" t="s">
        <v>4970</v>
      </c>
      <c r="V1174" s="25" t="s">
        <v>158</v>
      </c>
      <c r="W1174" s="25" t="s">
        <v>152</v>
      </c>
      <c r="AL1174" s="117"/>
      <c r="AN1174" s="35" t="s">
        <v>6846</v>
      </c>
      <c r="AO1174" s="35" t="s">
        <v>6845</v>
      </c>
      <c r="AQ1174" s="25" t="str">
        <f t="shared" si="108"/>
        <v>-</v>
      </c>
      <c r="BP1174" s="61"/>
      <c r="CT1174" s="61"/>
      <c r="CU1174" s="61"/>
      <c r="CV1174" s="61"/>
      <c r="CW1174" s="61"/>
      <c r="CX1174" s="61"/>
      <c r="CY1174" s="61"/>
      <c r="CZ1174" s="61"/>
      <c r="DA1174" s="61"/>
      <c r="DB1174" s="61"/>
      <c r="DC1174" s="61"/>
      <c r="DD1174" s="61"/>
      <c r="DE1174" s="61"/>
      <c r="DF1174" s="61"/>
      <c r="DG1174" s="61"/>
      <c r="DH1174" s="61"/>
      <c r="DI1174" s="61"/>
      <c r="DJ1174" s="61"/>
      <c r="DK1174" s="61"/>
      <c r="DL1174" s="61"/>
      <c r="DM1174" s="61"/>
    </row>
    <row r="1175" spans="1:117" s="25" customFormat="1" x14ac:dyDescent="0.2">
      <c r="A1175" s="25" t="s">
        <v>21</v>
      </c>
      <c r="B1175" s="25" t="s">
        <v>167</v>
      </c>
      <c r="C1175" s="155" t="s">
        <v>150</v>
      </c>
      <c r="I1175" s="116"/>
      <c r="J1175" s="116"/>
      <c r="K1175" s="116"/>
      <c r="L1175" s="116"/>
      <c r="M1175" s="116"/>
      <c r="N1175" s="116"/>
      <c r="U1175" s="25" t="s">
        <v>4970</v>
      </c>
      <c r="V1175" s="25" t="s">
        <v>147</v>
      </c>
      <c r="W1175" s="25" t="s">
        <v>153</v>
      </c>
      <c r="AL1175" s="117"/>
      <c r="AN1175" s="35" t="s">
        <v>6847</v>
      </c>
      <c r="AO1175" s="35" t="s">
        <v>6845</v>
      </c>
      <c r="AQ1175" s="25" t="str">
        <f t="shared" si="108"/>
        <v>-</v>
      </c>
      <c r="BP1175" s="61"/>
      <c r="CT1175" s="61"/>
      <c r="CU1175" s="61"/>
      <c r="CV1175" s="61"/>
      <c r="CW1175" s="61"/>
      <c r="CX1175" s="61"/>
      <c r="CY1175" s="61"/>
      <c r="CZ1175" s="61"/>
      <c r="DA1175" s="61"/>
      <c r="DB1175" s="61"/>
      <c r="DC1175" s="61"/>
      <c r="DD1175" s="61"/>
      <c r="DE1175" s="61"/>
      <c r="DF1175" s="61"/>
      <c r="DG1175" s="61"/>
      <c r="DH1175" s="61"/>
      <c r="DI1175" s="61"/>
      <c r="DJ1175" s="61"/>
      <c r="DK1175" s="61"/>
      <c r="DL1175" s="61"/>
      <c r="DM1175" s="61"/>
    </row>
    <row r="1176" spans="1:117" s="25" customFormat="1" x14ac:dyDescent="0.2">
      <c r="A1176" s="25" t="s">
        <v>22</v>
      </c>
      <c r="B1176" s="25" t="s">
        <v>167</v>
      </c>
      <c r="C1176" s="155" t="s">
        <v>151</v>
      </c>
      <c r="I1176" s="116"/>
      <c r="J1176" s="116"/>
      <c r="K1176" s="116"/>
      <c r="L1176" s="116"/>
      <c r="M1176" s="116"/>
      <c r="N1176" s="116"/>
      <c r="U1176" s="25" t="s">
        <v>4970</v>
      </c>
      <c r="V1176" s="25" t="s">
        <v>148</v>
      </c>
      <c r="W1176" s="25" t="s">
        <v>154</v>
      </c>
      <c r="AL1176" s="117"/>
      <c r="AN1176" s="35" t="s">
        <v>6848</v>
      </c>
      <c r="AO1176" s="35" t="s">
        <v>6849</v>
      </c>
      <c r="AQ1176" s="25" t="str">
        <f t="shared" si="108"/>
        <v>-</v>
      </c>
      <c r="BP1176" s="61"/>
      <c r="CT1176" s="61"/>
      <c r="CU1176" s="61"/>
      <c r="CV1176" s="61"/>
      <c r="CW1176" s="61"/>
      <c r="CX1176" s="61"/>
      <c r="CY1176" s="61"/>
      <c r="CZ1176" s="61"/>
      <c r="DA1176" s="61"/>
      <c r="DB1176" s="61"/>
      <c r="DC1176" s="61"/>
      <c r="DD1176" s="61"/>
      <c r="DE1176" s="61"/>
      <c r="DF1176" s="61"/>
      <c r="DG1176" s="61"/>
      <c r="DH1176" s="61"/>
      <c r="DI1176" s="61"/>
      <c r="DJ1176" s="61"/>
      <c r="DK1176" s="61"/>
      <c r="DL1176" s="61"/>
      <c r="DM1176" s="61"/>
    </row>
    <row r="1177" spans="1:117" s="25" customFormat="1" x14ac:dyDescent="0.2">
      <c r="A1177" s="25" t="s">
        <v>23</v>
      </c>
      <c r="B1177" s="25" t="s">
        <v>167</v>
      </c>
      <c r="C1177" s="155" t="s">
        <v>152</v>
      </c>
      <c r="I1177" s="116"/>
      <c r="J1177" s="116"/>
      <c r="K1177" s="116"/>
      <c r="L1177" s="116"/>
      <c r="M1177" s="116"/>
      <c r="N1177" s="116"/>
      <c r="U1177" s="25" t="s">
        <v>4970</v>
      </c>
      <c r="V1177" s="25" t="s">
        <v>149</v>
      </c>
      <c r="W1177" s="25" t="s">
        <v>155</v>
      </c>
      <c r="AL1177" s="117"/>
      <c r="AN1177" s="35" t="s">
        <v>6850</v>
      </c>
      <c r="AO1177" s="35" t="s">
        <v>6849</v>
      </c>
      <c r="AQ1177" s="25" t="str">
        <f t="shared" si="108"/>
        <v>-</v>
      </c>
      <c r="BP1177" s="61"/>
      <c r="CT1177" s="61"/>
      <c r="CU1177" s="61"/>
      <c r="CV1177" s="61"/>
      <c r="CW1177" s="61"/>
      <c r="CX1177" s="61"/>
      <c r="CY1177" s="61"/>
      <c r="CZ1177" s="61"/>
      <c r="DA1177" s="61"/>
      <c r="DB1177" s="61"/>
      <c r="DC1177" s="61"/>
      <c r="DD1177" s="61"/>
      <c r="DE1177" s="61"/>
      <c r="DF1177" s="61"/>
      <c r="DG1177" s="61"/>
      <c r="DH1177" s="61"/>
      <c r="DI1177" s="61"/>
      <c r="DJ1177" s="61"/>
      <c r="DK1177" s="61"/>
      <c r="DL1177" s="61"/>
      <c r="DM1177" s="61"/>
    </row>
    <row r="1178" spans="1:117" s="25" customFormat="1" x14ac:dyDescent="0.2">
      <c r="A1178" s="25" t="s">
        <v>24</v>
      </c>
      <c r="B1178" s="25" t="s">
        <v>167</v>
      </c>
      <c r="C1178" s="155" t="s">
        <v>153</v>
      </c>
      <c r="I1178" s="116"/>
      <c r="J1178" s="116"/>
      <c r="K1178" s="116"/>
      <c r="L1178" s="116"/>
      <c r="M1178" s="116"/>
      <c r="N1178" s="116"/>
      <c r="U1178" s="25" t="s">
        <v>4970</v>
      </c>
      <c r="V1178" s="25" t="s">
        <v>150</v>
      </c>
      <c r="W1178" s="25" t="s">
        <v>156</v>
      </c>
      <c r="AL1178" s="117"/>
      <c r="AN1178" s="35" t="s">
        <v>6851</v>
      </c>
      <c r="AO1178" s="35" t="s">
        <v>6849</v>
      </c>
      <c r="AQ1178" s="25" t="str">
        <f t="shared" si="108"/>
        <v>-</v>
      </c>
      <c r="BP1178" s="61"/>
      <c r="CT1178" s="61"/>
      <c r="CU1178" s="61"/>
      <c r="CV1178" s="61"/>
      <c r="CW1178" s="61"/>
      <c r="CX1178" s="61"/>
      <c r="CY1178" s="61"/>
      <c r="CZ1178" s="61"/>
      <c r="DA1178" s="61"/>
      <c r="DB1178" s="61"/>
      <c r="DC1178" s="61"/>
      <c r="DD1178" s="61"/>
      <c r="DE1178" s="61"/>
      <c r="DF1178" s="61"/>
      <c r="DG1178" s="61"/>
      <c r="DH1178" s="61"/>
      <c r="DI1178" s="61"/>
      <c r="DJ1178" s="61"/>
      <c r="DK1178" s="61"/>
      <c r="DL1178" s="61"/>
      <c r="DM1178" s="61"/>
    </row>
    <row r="1179" spans="1:117" s="25" customFormat="1" x14ac:dyDescent="0.2">
      <c r="A1179" s="25" t="s">
        <v>25</v>
      </c>
      <c r="B1179" s="25" t="s">
        <v>167</v>
      </c>
      <c r="C1179" s="155" t="s">
        <v>153</v>
      </c>
      <c r="I1179" s="116"/>
      <c r="J1179" s="116"/>
      <c r="K1179" s="116"/>
      <c r="L1179" s="116"/>
      <c r="M1179" s="116"/>
      <c r="N1179" s="116"/>
      <c r="U1179" s="25" t="s">
        <v>4971</v>
      </c>
      <c r="V1179" s="25" t="s">
        <v>157</v>
      </c>
      <c r="W1179" s="25" t="s">
        <v>157</v>
      </c>
      <c r="AL1179" s="117"/>
      <c r="AN1179" s="35" t="s">
        <v>6852</v>
      </c>
      <c r="AO1179" s="35" t="s">
        <v>6849</v>
      </c>
      <c r="AQ1179" s="25" t="str">
        <f t="shared" si="108"/>
        <v>-</v>
      </c>
      <c r="BP1179" s="61"/>
      <c r="CT1179" s="61"/>
      <c r="CU1179" s="61"/>
      <c r="CV1179" s="61"/>
      <c r="CW1179" s="61"/>
      <c r="CX1179" s="61"/>
      <c r="CY1179" s="61"/>
      <c r="CZ1179" s="61"/>
      <c r="DA1179" s="61"/>
      <c r="DB1179" s="61"/>
      <c r="DC1179" s="61"/>
      <c r="DD1179" s="61"/>
      <c r="DE1179" s="61"/>
      <c r="DF1179" s="61"/>
      <c r="DG1179" s="61"/>
      <c r="DH1179" s="61"/>
      <c r="DI1179" s="61"/>
      <c r="DJ1179" s="61"/>
      <c r="DK1179" s="61"/>
      <c r="DL1179" s="61"/>
      <c r="DM1179" s="61"/>
    </row>
    <row r="1180" spans="1:117" s="25" customFormat="1" x14ac:dyDescent="0.2">
      <c r="A1180" s="25" t="s">
        <v>26</v>
      </c>
      <c r="B1180" s="25" t="s">
        <v>167</v>
      </c>
      <c r="C1180" s="25" t="s">
        <v>154</v>
      </c>
      <c r="I1180" s="116"/>
      <c r="J1180" s="116"/>
      <c r="K1180" s="116"/>
      <c r="L1180" s="116"/>
      <c r="M1180" s="116"/>
      <c r="N1180" s="116"/>
      <c r="U1180" s="25" t="s">
        <v>4971</v>
      </c>
      <c r="V1180" s="25" t="s">
        <v>156</v>
      </c>
      <c r="W1180" s="25" t="s">
        <v>158</v>
      </c>
      <c r="AL1180" s="117"/>
      <c r="AN1180" s="35" t="s">
        <v>6853</v>
      </c>
      <c r="AO1180" s="35" t="s">
        <v>6854</v>
      </c>
      <c r="AQ1180" s="25" t="str">
        <f t="shared" si="108"/>
        <v>-</v>
      </c>
      <c r="BP1180" s="61"/>
      <c r="CT1180" s="61"/>
      <c r="CU1180" s="61"/>
      <c r="CV1180" s="61"/>
      <c r="CW1180" s="61"/>
      <c r="CX1180" s="61"/>
      <c r="CY1180" s="61"/>
      <c r="CZ1180" s="61"/>
      <c r="DA1180" s="61"/>
      <c r="DB1180" s="61"/>
      <c r="DC1180" s="61"/>
      <c r="DD1180" s="61"/>
      <c r="DE1180" s="61"/>
      <c r="DF1180" s="61"/>
      <c r="DG1180" s="61"/>
      <c r="DH1180" s="61"/>
      <c r="DI1180" s="61"/>
      <c r="DJ1180" s="61"/>
      <c r="DK1180" s="61"/>
      <c r="DL1180" s="61"/>
      <c r="DM1180" s="61"/>
    </row>
    <row r="1181" spans="1:117" s="25" customFormat="1" x14ac:dyDescent="0.2">
      <c r="A1181" s="25" t="s">
        <v>27</v>
      </c>
      <c r="B1181" s="25" t="s">
        <v>167</v>
      </c>
      <c r="C1181" s="155" t="s">
        <v>155</v>
      </c>
      <c r="I1181" s="116"/>
      <c r="J1181" s="116"/>
      <c r="K1181" s="116"/>
      <c r="L1181" s="116"/>
      <c r="M1181" s="116"/>
      <c r="N1181" s="116"/>
      <c r="U1181" s="25" t="s">
        <v>4971</v>
      </c>
      <c r="V1181" s="25" t="s">
        <v>155</v>
      </c>
      <c r="W1181" s="25" t="s">
        <v>147</v>
      </c>
      <c r="AL1181" s="117"/>
      <c r="AN1181" s="35" t="s">
        <v>6855</v>
      </c>
      <c r="AO1181" s="35" t="s">
        <v>6854</v>
      </c>
      <c r="AQ1181" s="25" t="str">
        <f t="shared" si="108"/>
        <v>-</v>
      </c>
      <c r="BP1181" s="61"/>
      <c r="CT1181" s="61"/>
      <c r="CU1181" s="61"/>
      <c r="CV1181" s="61"/>
      <c r="CW1181" s="61"/>
      <c r="CX1181" s="61"/>
      <c r="CY1181" s="61"/>
      <c r="CZ1181" s="61"/>
      <c r="DA1181" s="61"/>
      <c r="DB1181" s="61"/>
      <c r="DC1181" s="61"/>
      <c r="DD1181" s="61"/>
      <c r="DE1181" s="61"/>
      <c r="DF1181" s="61"/>
      <c r="DG1181" s="61"/>
      <c r="DH1181" s="61"/>
      <c r="DI1181" s="61"/>
      <c r="DJ1181" s="61"/>
      <c r="DK1181" s="61"/>
      <c r="DL1181" s="61"/>
      <c r="DM1181" s="61"/>
    </row>
    <row r="1182" spans="1:117" s="25" customFormat="1" x14ac:dyDescent="0.2">
      <c r="A1182" s="25" t="s">
        <v>28</v>
      </c>
      <c r="B1182" s="25" t="s">
        <v>167</v>
      </c>
      <c r="C1182" s="155" t="s">
        <v>156</v>
      </c>
      <c r="I1182" s="116"/>
      <c r="J1182" s="116"/>
      <c r="K1182" s="116"/>
      <c r="L1182" s="116"/>
      <c r="M1182" s="116"/>
      <c r="N1182" s="116"/>
      <c r="U1182" s="25" t="s">
        <v>4971</v>
      </c>
      <c r="V1182" s="25" t="s">
        <v>154</v>
      </c>
      <c r="W1182" s="25" t="s">
        <v>148</v>
      </c>
      <c r="AL1182" s="117"/>
      <c r="AN1182" s="35" t="s">
        <v>6856</v>
      </c>
      <c r="AO1182" s="35" t="s">
        <v>6857</v>
      </c>
      <c r="AQ1182" s="25" t="str">
        <f t="shared" si="108"/>
        <v>-</v>
      </c>
      <c r="BP1182" s="61"/>
      <c r="CT1182" s="61"/>
      <c r="CU1182" s="61"/>
      <c r="CV1182" s="61"/>
      <c r="CW1182" s="61"/>
      <c r="CX1182" s="61"/>
      <c r="CY1182" s="61"/>
      <c r="CZ1182" s="61"/>
      <c r="DA1182" s="61"/>
      <c r="DB1182" s="61"/>
      <c r="DC1182" s="61"/>
      <c r="DD1182" s="61"/>
      <c r="DE1182" s="61"/>
      <c r="DF1182" s="61"/>
      <c r="DG1182" s="61"/>
      <c r="DH1182" s="61"/>
      <c r="DI1182" s="61"/>
      <c r="DJ1182" s="61"/>
      <c r="DK1182" s="61"/>
      <c r="DL1182" s="61"/>
      <c r="DM1182" s="61"/>
    </row>
    <row r="1183" spans="1:117" s="25" customFormat="1" x14ac:dyDescent="0.2">
      <c r="A1183" s="25" t="s">
        <v>29</v>
      </c>
      <c r="B1183" s="25" t="s">
        <v>167</v>
      </c>
      <c r="C1183" s="155" t="s">
        <v>157</v>
      </c>
      <c r="I1183" s="116"/>
      <c r="J1183" s="116"/>
      <c r="K1183" s="116"/>
      <c r="L1183" s="116"/>
      <c r="M1183" s="116"/>
      <c r="N1183" s="116"/>
      <c r="U1183" s="25" t="s">
        <v>4971</v>
      </c>
      <c r="V1183" s="25" t="s">
        <v>153</v>
      </c>
      <c r="W1183" s="25" t="s">
        <v>149</v>
      </c>
      <c r="AL1183" s="117"/>
      <c r="AN1183" s="35" t="s">
        <v>6858</v>
      </c>
      <c r="AO1183" s="35" t="s">
        <v>6857</v>
      </c>
      <c r="AQ1183" s="25" t="str">
        <f t="shared" si="108"/>
        <v>-</v>
      </c>
      <c r="BP1183" s="61"/>
      <c r="CT1183" s="61"/>
      <c r="CU1183" s="61"/>
      <c r="CV1183" s="61"/>
      <c r="CW1183" s="61"/>
      <c r="CX1183" s="61"/>
      <c r="CY1183" s="61"/>
      <c r="CZ1183" s="61"/>
      <c r="DA1183" s="61"/>
      <c r="DB1183" s="61"/>
      <c r="DC1183" s="61"/>
      <c r="DD1183" s="61"/>
      <c r="DE1183" s="61"/>
      <c r="DF1183" s="61"/>
      <c r="DG1183" s="61"/>
      <c r="DH1183" s="61"/>
      <c r="DI1183" s="61"/>
      <c r="DJ1183" s="61"/>
      <c r="DK1183" s="61"/>
      <c r="DL1183" s="61"/>
      <c r="DM1183" s="61"/>
    </row>
    <row r="1184" spans="1:117" s="25" customFormat="1" x14ac:dyDescent="0.2">
      <c r="A1184" s="25" t="s">
        <v>30</v>
      </c>
      <c r="B1184" s="25" t="s">
        <v>167</v>
      </c>
      <c r="C1184" s="155" t="s">
        <v>158</v>
      </c>
      <c r="I1184" s="116"/>
      <c r="J1184" s="116"/>
      <c r="K1184" s="116"/>
      <c r="L1184" s="116"/>
      <c r="M1184" s="116"/>
      <c r="N1184" s="116"/>
      <c r="U1184" s="25" t="s">
        <v>4971</v>
      </c>
      <c r="V1184" s="25" t="s">
        <v>152</v>
      </c>
      <c r="W1184" s="25" t="s">
        <v>150</v>
      </c>
      <c r="AL1184" s="117"/>
      <c r="AN1184" s="35" t="s">
        <v>6859</v>
      </c>
      <c r="AO1184" s="35" t="s">
        <v>6857</v>
      </c>
      <c r="AQ1184" s="25" t="str">
        <f t="shared" si="108"/>
        <v>-</v>
      </c>
      <c r="BP1184" s="61"/>
      <c r="CT1184" s="61"/>
      <c r="CU1184" s="61"/>
      <c r="CV1184" s="61"/>
      <c r="CW1184" s="61"/>
      <c r="CX1184" s="61"/>
      <c r="CY1184" s="61"/>
      <c r="CZ1184" s="61"/>
      <c r="DA1184" s="61"/>
      <c r="DB1184" s="61"/>
      <c r="DC1184" s="61"/>
      <c r="DD1184" s="61"/>
      <c r="DE1184" s="61"/>
      <c r="DF1184" s="61"/>
      <c r="DG1184" s="61"/>
      <c r="DH1184" s="61"/>
      <c r="DI1184" s="61"/>
      <c r="DJ1184" s="61"/>
      <c r="DK1184" s="61"/>
      <c r="DL1184" s="61"/>
      <c r="DM1184" s="61"/>
    </row>
    <row r="1185" spans="1:117" s="25" customFormat="1" x14ac:dyDescent="0.2">
      <c r="A1185" s="25" t="s">
        <v>31</v>
      </c>
      <c r="B1185" s="25" t="s">
        <v>167</v>
      </c>
      <c r="C1185" s="155" t="s">
        <v>147</v>
      </c>
      <c r="I1185" s="116"/>
      <c r="J1185" s="116"/>
      <c r="K1185" s="116"/>
      <c r="L1185" s="116"/>
      <c r="M1185" s="116"/>
      <c r="N1185" s="116"/>
      <c r="U1185" s="25" t="s">
        <v>4971</v>
      </c>
      <c r="V1185" s="25" t="s">
        <v>151</v>
      </c>
      <c r="W1185" s="25" t="s">
        <v>151</v>
      </c>
      <c r="AL1185" s="117"/>
      <c r="AN1185" s="35" t="s">
        <v>6860</v>
      </c>
      <c r="AO1185" s="35" t="s">
        <v>6861</v>
      </c>
      <c r="AQ1185" s="25" t="str">
        <f t="shared" si="108"/>
        <v>-</v>
      </c>
      <c r="BP1185" s="61"/>
      <c r="CT1185" s="61"/>
      <c r="CU1185" s="61"/>
      <c r="CV1185" s="61"/>
      <c r="CW1185" s="61"/>
      <c r="CX1185" s="61"/>
      <c r="CY1185" s="61"/>
      <c r="CZ1185" s="61"/>
      <c r="DA1185" s="61"/>
      <c r="DB1185" s="61"/>
      <c r="DC1185" s="61"/>
      <c r="DD1185" s="61"/>
      <c r="DE1185" s="61"/>
      <c r="DF1185" s="61"/>
      <c r="DG1185" s="61"/>
      <c r="DH1185" s="61"/>
      <c r="DI1185" s="61"/>
      <c r="DJ1185" s="61"/>
      <c r="DK1185" s="61"/>
      <c r="DL1185" s="61"/>
      <c r="DM1185" s="61"/>
    </row>
    <row r="1186" spans="1:117" s="25" customFormat="1" x14ac:dyDescent="0.2">
      <c r="A1186" s="25" t="s">
        <v>32</v>
      </c>
      <c r="B1186" s="25" t="s">
        <v>167</v>
      </c>
      <c r="C1186" s="155" t="s">
        <v>148</v>
      </c>
      <c r="I1186" s="116"/>
      <c r="J1186" s="116"/>
      <c r="K1186" s="116"/>
      <c r="L1186" s="116"/>
      <c r="M1186" s="116"/>
      <c r="N1186" s="116"/>
      <c r="U1186" s="25" t="s">
        <v>4971</v>
      </c>
      <c r="V1186" s="25" t="s">
        <v>150</v>
      </c>
      <c r="W1186" s="25" t="s">
        <v>152</v>
      </c>
      <c r="AL1186" s="117"/>
      <c r="AN1186" s="35" t="s">
        <v>6862</v>
      </c>
      <c r="AO1186" s="35" t="s">
        <v>6861</v>
      </c>
      <c r="AQ1186" s="25" t="str">
        <f t="shared" si="108"/>
        <v>-</v>
      </c>
      <c r="BP1186" s="61"/>
      <c r="CT1186" s="61"/>
      <c r="CU1186" s="61"/>
      <c r="CV1186" s="61"/>
      <c r="CW1186" s="61"/>
      <c r="CX1186" s="61"/>
      <c r="CY1186" s="61"/>
      <c r="CZ1186" s="61"/>
      <c r="DA1186" s="61"/>
      <c r="DB1186" s="61"/>
      <c r="DC1186" s="61"/>
      <c r="DD1186" s="61"/>
      <c r="DE1186" s="61"/>
      <c r="DF1186" s="61"/>
      <c r="DG1186" s="61"/>
      <c r="DH1186" s="61"/>
      <c r="DI1186" s="61"/>
      <c r="DJ1186" s="61"/>
      <c r="DK1186" s="61"/>
      <c r="DL1186" s="61"/>
      <c r="DM1186" s="61"/>
    </row>
    <row r="1187" spans="1:117" s="25" customFormat="1" x14ac:dyDescent="0.2">
      <c r="A1187" s="25" t="s">
        <v>33</v>
      </c>
      <c r="B1187" s="25" t="s">
        <v>167</v>
      </c>
      <c r="C1187" s="155" t="s">
        <v>149</v>
      </c>
      <c r="I1187" s="116"/>
      <c r="J1187" s="116"/>
      <c r="K1187" s="116"/>
      <c r="L1187" s="116"/>
      <c r="M1187" s="116"/>
      <c r="N1187" s="116"/>
      <c r="U1187" s="25" t="s">
        <v>4971</v>
      </c>
      <c r="V1187" s="25" t="s">
        <v>149</v>
      </c>
      <c r="W1187" s="25" t="s">
        <v>153</v>
      </c>
      <c r="AL1187" s="117"/>
      <c r="AN1187" s="35" t="s">
        <v>6863</v>
      </c>
      <c r="AO1187" s="35" t="s">
        <v>6861</v>
      </c>
      <c r="AQ1187" s="25" t="str">
        <f t="shared" si="108"/>
        <v>-</v>
      </c>
      <c r="BP1187" s="61"/>
      <c r="CT1187" s="61"/>
      <c r="CU1187" s="61"/>
      <c r="CV1187" s="61"/>
      <c r="CW1187" s="61"/>
      <c r="CX1187" s="61"/>
      <c r="CY1187" s="61"/>
      <c r="CZ1187" s="61"/>
      <c r="DA1187" s="61"/>
      <c r="DB1187" s="61"/>
      <c r="DC1187" s="61"/>
      <c r="DD1187" s="61"/>
      <c r="DE1187" s="61"/>
      <c r="DF1187" s="61"/>
      <c r="DG1187" s="61"/>
      <c r="DH1187" s="61"/>
      <c r="DI1187" s="61"/>
      <c r="DJ1187" s="61"/>
      <c r="DK1187" s="61"/>
      <c r="DL1187" s="61"/>
      <c r="DM1187" s="61"/>
    </row>
    <row r="1188" spans="1:117" s="25" customFormat="1" x14ac:dyDescent="0.2">
      <c r="A1188" s="25" t="s">
        <v>34</v>
      </c>
      <c r="B1188" s="25" t="s">
        <v>167</v>
      </c>
      <c r="C1188" s="155" t="s">
        <v>150</v>
      </c>
      <c r="I1188" s="116"/>
      <c r="J1188" s="116"/>
      <c r="K1188" s="116"/>
      <c r="L1188" s="116"/>
      <c r="M1188" s="116"/>
      <c r="N1188" s="116"/>
      <c r="U1188" s="25" t="s">
        <v>4971</v>
      </c>
      <c r="V1188" s="25" t="s">
        <v>148</v>
      </c>
      <c r="W1188" s="25" t="s">
        <v>154</v>
      </c>
      <c r="AL1188" s="117"/>
      <c r="AN1188" s="35" t="s">
        <v>6864</v>
      </c>
      <c r="AO1188" s="35" t="s">
        <v>6861</v>
      </c>
      <c r="AQ1188" s="25" t="str">
        <f t="shared" si="108"/>
        <v>-</v>
      </c>
      <c r="BP1188" s="61"/>
      <c r="CT1188" s="61"/>
      <c r="CU1188" s="61"/>
      <c r="CV1188" s="61"/>
      <c r="CW1188" s="61"/>
      <c r="CX1188" s="61"/>
      <c r="CY1188" s="61"/>
      <c r="CZ1188" s="61"/>
      <c r="DA1188" s="61"/>
      <c r="DB1188" s="61"/>
      <c r="DC1188" s="61"/>
      <c r="DD1188" s="61"/>
      <c r="DE1188" s="61"/>
      <c r="DF1188" s="61"/>
      <c r="DG1188" s="61"/>
      <c r="DH1188" s="61"/>
      <c r="DI1188" s="61"/>
      <c r="DJ1188" s="61"/>
      <c r="DK1188" s="61"/>
      <c r="DL1188" s="61"/>
      <c r="DM1188" s="61"/>
    </row>
    <row r="1189" spans="1:117" s="25" customFormat="1" x14ac:dyDescent="0.2">
      <c r="A1189" s="25" t="s">
        <v>35</v>
      </c>
      <c r="B1189" s="25" t="s">
        <v>167</v>
      </c>
      <c r="C1189" s="155" t="s">
        <v>151</v>
      </c>
      <c r="I1189" s="116"/>
      <c r="J1189" s="116"/>
      <c r="K1189" s="116"/>
      <c r="L1189" s="116"/>
      <c r="M1189" s="116"/>
      <c r="N1189" s="116"/>
      <c r="U1189" s="25" t="s">
        <v>4971</v>
      </c>
      <c r="V1189" s="25" t="s">
        <v>147</v>
      </c>
      <c r="W1189" s="25" t="s">
        <v>155</v>
      </c>
      <c r="AL1189" s="117"/>
      <c r="AN1189" s="35" t="s">
        <v>6865</v>
      </c>
      <c r="AO1189" s="35" t="s">
        <v>6866</v>
      </c>
      <c r="AQ1189" s="25" t="str">
        <f t="shared" ref="AQ1189:AQ1252" si="109">CONCATENATE(TRIM(LEFT(AP1189,LEN(AP1189)-LEN(RIGHT(AP1189)))),"-",RIGHT(AP1189))</f>
        <v>-</v>
      </c>
      <c r="BP1189" s="61"/>
      <c r="CT1189" s="61"/>
      <c r="CU1189" s="61"/>
      <c r="CV1189" s="61"/>
      <c r="CW1189" s="61"/>
      <c r="CX1189" s="61"/>
      <c r="CY1189" s="61"/>
      <c r="CZ1189" s="61"/>
      <c r="DA1189" s="61"/>
      <c r="DB1189" s="61"/>
      <c r="DC1189" s="61"/>
      <c r="DD1189" s="61"/>
      <c r="DE1189" s="61"/>
      <c r="DF1189" s="61"/>
      <c r="DG1189" s="61"/>
      <c r="DH1189" s="61"/>
      <c r="DI1189" s="61"/>
      <c r="DJ1189" s="61"/>
      <c r="DK1189" s="61"/>
      <c r="DL1189" s="61"/>
      <c r="DM1189" s="61"/>
    </row>
    <row r="1190" spans="1:117" s="25" customFormat="1" x14ac:dyDescent="0.2">
      <c r="A1190" s="25" t="s">
        <v>36</v>
      </c>
      <c r="B1190" s="25" t="s">
        <v>167</v>
      </c>
      <c r="C1190" s="25" t="s">
        <v>152</v>
      </c>
      <c r="I1190" s="116"/>
      <c r="J1190" s="116"/>
      <c r="K1190" s="116"/>
      <c r="L1190" s="116"/>
      <c r="M1190" s="116"/>
      <c r="N1190" s="116"/>
      <c r="U1190" s="25" t="s">
        <v>4971</v>
      </c>
      <c r="V1190" s="25" t="s">
        <v>158</v>
      </c>
      <c r="W1190" s="25" t="s">
        <v>156</v>
      </c>
      <c r="AL1190" s="117"/>
      <c r="AN1190" s="35" t="s">
        <v>6867</v>
      </c>
      <c r="AO1190" s="35" t="s">
        <v>6866</v>
      </c>
      <c r="AQ1190" s="25" t="str">
        <f t="shared" si="109"/>
        <v>-</v>
      </c>
      <c r="BP1190" s="61"/>
      <c r="CT1190" s="61"/>
      <c r="CU1190" s="61"/>
      <c r="CV1190" s="61"/>
      <c r="CW1190" s="61"/>
      <c r="CX1190" s="61"/>
      <c r="CY1190" s="61"/>
      <c r="CZ1190" s="61"/>
      <c r="DA1190" s="61"/>
      <c r="DB1190" s="61"/>
      <c r="DC1190" s="61"/>
      <c r="DD1190" s="61"/>
      <c r="DE1190" s="61"/>
      <c r="DF1190" s="61"/>
      <c r="DG1190" s="61"/>
      <c r="DH1190" s="61"/>
      <c r="DI1190" s="61"/>
      <c r="DJ1190" s="61"/>
      <c r="DK1190" s="61"/>
      <c r="DL1190" s="61"/>
      <c r="DM1190" s="61"/>
    </row>
    <row r="1191" spans="1:117" s="25" customFormat="1" x14ac:dyDescent="0.2">
      <c r="A1191" s="25" t="s">
        <v>37</v>
      </c>
      <c r="B1191" s="25" t="s">
        <v>167</v>
      </c>
      <c r="C1191" s="155" t="s">
        <v>152</v>
      </c>
      <c r="I1191" s="116"/>
      <c r="J1191" s="116"/>
      <c r="K1191" s="116"/>
      <c r="L1191" s="116"/>
      <c r="M1191" s="116"/>
      <c r="N1191" s="116"/>
      <c r="U1191" s="25" t="s">
        <v>4972</v>
      </c>
      <c r="V1191" s="25" t="s">
        <v>155</v>
      </c>
      <c r="W1191" s="25" t="s">
        <v>157</v>
      </c>
      <c r="AL1191" s="117"/>
      <c r="AN1191" s="35" t="s">
        <v>6868</v>
      </c>
      <c r="AO1191" s="35" t="s">
        <v>6869</v>
      </c>
      <c r="AQ1191" s="25" t="str">
        <f t="shared" si="109"/>
        <v>-</v>
      </c>
      <c r="BP1191" s="61"/>
      <c r="CT1191" s="61"/>
      <c r="CU1191" s="61"/>
      <c r="CV1191" s="61"/>
      <c r="CW1191" s="61"/>
      <c r="CX1191" s="61"/>
      <c r="CY1191" s="61"/>
      <c r="CZ1191" s="61"/>
      <c r="DA1191" s="61"/>
      <c r="DB1191" s="61"/>
      <c r="DC1191" s="61"/>
      <c r="DD1191" s="61"/>
      <c r="DE1191" s="61"/>
      <c r="DF1191" s="61"/>
      <c r="DG1191" s="61"/>
      <c r="DH1191" s="61"/>
      <c r="DI1191" s="61"/>
      <c r="DJ1191" s="61"/>
      <c r="DK1191" s="61"/>
      <c r="DL1191" s="61"/>
      <c r="DM1191" s="61"/>
    </row>
    <row r="1192" spans="1:117" s="25" customFormat="1" x14ac:dyDescent="0.2">
      <c r="A1192" s="25" t="s">
        <v>38</v>
      </c>
      <c r="B1192" s="25" t="s">
        <v>167</v>
      </c>
      <c r="C1192" s="155" t="s">
        <v>153</v>
      </c>
      <c r="I1192" s="116"/>
      <c r="J1192" s="116"/>
      <c r="K1192" s="116"/>
      <c r="L1192" s="116"/>
      <c r="M1192" s="116"/>
      <c r="N1192" s="116"/>
      <c r="U1192" s="25" t="s">
        <v>4972</v>
      </c>
      <c r="V1192" s="25" t="s">
        <v>156</v>
      </c>
      <c r="W1192" s="25" t="s">
        <v>158</v>
      </c>
      <c r="AL1192" s="117"/>
      <c r="AN1192" s="35" t="s">
        <v>6870</v>
      </c>
      <c r="AO1192" s="35" t="s">
        <v>6869</v>
      </c>
      <c r="AQ1192" s="25" t="str">
        <f t="shared" si="109"/>
        <v>-</v>
      </c>
      <c r="BP1192" s="61"/>
      <c r="CT1192" s="61"/>
      <c r="CU1192" s="61"/>
      <c r="CV1192" s="61"/>
      <c r="CW1192" s="61"/>
      <c r="CX1192" s="61"/>
      <c r="CY1192" s="61"/>
      <c r="CZ1192" s="61"/>
      <c r="DA1192" s="61"/>
      <c r="DB1192" s="61"/>
      <c r="DC1192" s="61"/>
      <c r="DD1192" s="61"/>
      <c r="DE1192" s="61"/>
      <c r="DF1192" s="61"/>
      <c r="DG1192" s="61"/>
      <c r="DH1192" s="61"/>
      <c r="DI1192" s="61"/>
      <c r="DJ1192" s="61"/>
      <c r="DK1192" s="61"/>
      <c r="DL1192" s="61"/>
      <c r="DM1192" s="61"/>
    </row>
    <row r="1193" spans="1:117" s="25" customFormat="1" x14ac:dyDescent="0.2">
      <c r="A1193" s="25" t="s">
        <v>39</v>
      </c>
      <c r="B1193" s="25" t="s">
        <v>167</v>
      </c>
      <c r="C1193" s="155" t="s">
        <v>154</v>
      </c>
      <c r="I1193" s="116"/>
      <c r="J1193" s="116"/>
      <c r="K1193" s="116"/>
      <c r="L1193" s="116"/>
      <c r="M1193" s="116"/>
      <c r="N1193" s="116"/>
      <c r="U1193" s="25" t="s">
        <v>4972</v>
      </c>
      <c r="V1193" s="25" t="s">
        <v>157</v>
      </c>
      <c r="W1193" s="25" t="s">
        <v>147</v>
      </c>
      <c r="AL1193" s="117"/>
      <c r="AN1193" s="35" t="s">
        <v>6871</v>
      </c>
      <c r="AO1193" s="35" t="s">
        <v>6872</v>
      </c>
      <c r="AQ1193" s="25" t="str">
        <f t="shared" si="109"/>
        <v>-</v>
      </c>
      <c r="BP1193" s="61"/>
      <c r="CT1193" s="61"/>
      <c r="CU1193" s="61"/>
      <c r="CV1193" s="61"/>
      <c r="CW1193" s="61"/>
      <c r="CX1193" s="61"/>
      <c r="CY1193" s="61"/>
      <c r="CZ1193" s="61"/>
      <c r="DA1193" s="61"/>
      <c r="DB1193" s="61"/>
      <c r="DC1193" s="61"/>
      <c r="DD1193" s="61"/>
      <c r="DE1193" s="61"/>
      <c r="DF1193" s="61"/>
      <c r="DG1193" s="61"/>
      <c r="DH1193" s="61"/>
      <c r="DI1193" s="61"/>
      <c r="DJ1193" s="61"/>
      <c r="DK1193" s="61"/>
      <c r="DL1193" s="61"/>
      <c r="DM1193" s="61"/>
    </row>
    <row r="1194" spans="1:117" s="25" customFormat="1" x14ac:dyDescent="0.2">
      <c r="A1194" s="25" t="s">
        <v>40</v>
      </c>
      <c r="B1194" s="25" t="s">
        <v>167</v>
      </c>
      <c r="C1194" s="155" t="s">
        <v>155</v>
      </c>
      <c r="I1194" s="116"/>
      <c r="J1194" s="116"/>
      <c r="K1194" s="116"/>
      <c r="L1194" s="116"/>
      <c r="M1194" s="116"/>
      <c r="N1194" s="116"/>
      <c r="U1194" s="25" t="s">
        <v>4972</v>
      </c>
      <c r="V1194" s="25" t="s">
        <v>158</v>
      </c>
      <c r="W1194" s="25" t="s">
        <v>148</v>
      </c>
      <c r="AL1194" s="117"/>
      <c r="AN1194" s="35" t="s">
        <v>6873</v>
      </c>
      <c r="AO1194" s="35" t="s">
        <v>6872</v>
      </c>
      <c r="AQ1194" s="25" t="str">
        <f t="shared" si="109"/>
        <v>-</v>
      </c>
      <c r="BP1194" s="61"/>
      <c r="CT1194" s="61"/>
      <c r="CU1194" s="61"/>
      <c r="CV1194" s="61"/>
      <c r="CW1194" s="61"/>
      <c r="CX1194" s="61"/>
      <c r="CY1194" s="61"/>
      <c r="CZ1194" s="61"/>
      <c r="DA1194" s="61"/>
      <c r="DB1194" s="61"/>
      <c r="DC1194" s="61"/>
      <c r="DD1194" s="61"/>
      <c r="DE1194" s="61"/>
      <c r="DF1194" s="61"/>
      <c r="DG1194" s="61"/>
      <c r="DH1194" s="61"/>
      <c r="DI1194" s="61"/>
      <c r="DJ1194" s="61"/>
      <c r="DK1194" s="61"/>
      <c r="DL1194" s="61"/>
      <c r="DM1194" s="61"/>
    </row>
    <row r="1195" spans="1:117" s="25" customFormat="1" x14ac:dyDescent="0.2">
      <c r="A1195" s="25" t="s">
        <v>41</v>
      </c>
      <c r="B1195" s="25" t="s">
        <v>167</v>
      </c>
      <c r="C1195" s="155" t="s">
        <v>156</v>
      </c>
      <c r="I1195" s="116"/>
      <c r="J1195" s="116"/>
      <c r="K1195" s="116"/>
      <c r="L1195" s="116"/>
      <c r="M1195" s="116"/>
      <c r="N1195" s="116"/>
      <c r="U1195" s="25" t="s">
        <v>4972</v>
      </c>
      <c r="V1195" s="25" t="s">
        <v>147</v>
      </c>
      <c r="W1195" s="25" t="s">
        <v>149</v>
      </c>
      <c r="AL1195" s="117"/>
      <c r="AN1195" s="35" t="s">
        <v>6874</v>
      </c>
      <c r="AO1195" s="35" t="s">
        <v>6872</v>
      </c>
      <c r="AQ1195" s="25" t="str">
        <f t="shared" si="109"/>
        <v>-</v>
      </c>
      <c r="BP1195" s="61"/>
      <c r="CT1195" s="61"/>
      <c r="CU1195" s="61"/>
      <c r="CV1195" s="61"/>
      <c r="CW1195" s="61"/>
      <c r="CX1195" s="61"/>
      <c r="CY1195" s="61"/>
      <c r="CZ1195" s="61"/>
      <c r="DA1195" s="61"/>
      <c r="DB1195" s="61"/>
      <c r="DC1195" s="61"/>
      <c r="DD1195" s="61"/>
      <c r="DE1195" s="61"/>
      <c r="DF1195" s="61"/>
      <c r="DG1195" s="61"/>
      <c r="DH1195" s="61"/>
      <c r="DI1195" s="61"/>
      <c r="DJ1195" s="61"/>
      <c r="DK1195" s="61"/>
      <c r="DL1195" s="61"/>
      <c r="DM1195" s="61"/>
    </row>
    <row r="1196" spans="1:117" s="25" customFormat="1" x14ac:dyDescent="0.2">
      <c r="A1196" s="25" t="s">
        <v>42</v>
      </c>
      <c r="B1196" s="25" t="s">
        <v>167</v>
      </c>
      <c r="C1196" s="155" t="s">
        <v>157</v>
      </c>
      <c r="I1196" s="116"/>
      <c r="J1196" s="116"/>
      <c r="K1196" s="116"/>
      <c r="L1196" s="116"/>
      <c r="M1196" s="116"/>
      <c r="N1196" s="116"/>
      <c r="U1196" s="25" t="s">
        <v>4972</v>
      </c>
      <c r="V1196" s="25" t="s">
        <v>148</v>
      </c>
      <c r="W1196" s="25" t="s">
        <v>150</v>
      </c>
      <c r="AL1196" s="117"/>
      <c r="AN1196" s="35" t="s">
        <v>6875</v>
      </c>
      <c r="AO1196" s="35" t="s">
        <v>6872</v>
      </c>
      <c r="AQ1196" s="25" t="str">
        <f t="shared" si="109"/>
        <v>-</v>
      </c>
      <c r="BP1196" s="61"/>
      <c r="CT1196" s="61"/>
      <c r="CU1196" s="61"/>
      <c r="CV1196" s="61"/>
      <c r="CW1196" s="61"/>
      <c r="CX1196" s="61"/>
      <c r="CY1196" s="61"/>
      <c r="CZ1196" s="61"/>
      <c r="DA1196" s="61"/>
      <c r="DB1196" s="61"/>
      <c r="DC1196" s="61"/>
      <c r="DD1196" s="61"/>
      <c r="DE1196" s="61"/>
      <c r="DF1196" s="61"/>
      <c r="DG1196" s="61"/>
      <c r="DH1196" s="61"/>
      <c r="DI1196" s="61"/>
      <c r="DJ1196" s="61"/>
      <c r="DK1196" s="61"/>
      <c r="DL1196" s="61"/>
      <c r="DM1196" s="61"/>
    </row>
    <row r="1197" spans="1:117" s="25" customFormat="1" x14ac:dyDescent="0.2">
      <c r="A1197" s="25" t="s">
        <v>43</v>
      </c>
      <c r="B1197" s="25" t="s">
        <v>167</v>
      </c>
      <c r="C1197" s="25" t="s">
        <v>158</v>
      </c>
      <c r="I1197" s="116"/>
      <c r="J1197" s="116"/>
      <c r="K1197" s="116"/>
      <c r="L1197" s="116"/>
      <c r="M1197" s="116"/>
      <c r="N1197" s="116"/>
      <c r="U1197" s="25" t="s">
        <v>4972</v>
      </c>
      <c r="V1197" s="25" t="s">
        <v>149</v>
      </c>
      <c r="W1197" s="25" t="s">
        <v>151</v>
      </c>
      <c r="AL1197" s="117"/>
      <c r="AN1197" s="35" t="s">
        <v>6876</v>
      </c>
      <c r="AO1197" s="35" t="s">
        <v>6877</v>
      </c>
      <c r="AQ1197" s="25" t="str">
        <f t="shared" si="109"/>
        <v>-</v>
      </c>
      <c r="BP1197" s="61"/>
      <c r="CT1197" s="61"/>
      <c r="CU1197" s="61"/>
      <c r="CV1197" s="61"/>
      <c r="CW1197" s="61"/>
      <c r="CX1197" s="61"/>
      <c r="CY1197" s="61"/>
      <c r="CZ1197" s="61"/>
      <c r="DA1197" s="61"/>
      <c r="DB1197" s="61"/>
      <c r="DC1197" s="61"/>
      <c r="DD1197" s="61"/>
      <c r="DE1197" s="61"/>
      <c r="DF1197" s="61"/>
      <c r="DG1197" s="61"/>
      <c r="DH1197" s="61"/>
      <c r="DI1197" s="61"/>
      <c r="DJ1197" s="61"/>
      <c r="DK1197" s="61"/>
      <c r="DL1197" s="61"/>
      <c r="DM1197" s="61"/>
    </row>
    <row r="1198" spans="1:117" s="25" customFormat="1" x14ac:dyDescent="0.2">
      <c r="A1198" s="25" t="s">
        <v>44</v>
      </c>
      <c r="B1198" s="25" t="s">
        <v>167</v>
      </c>
      <c r="C1198" s="155" t="s">
        <v>147</v>
      </c>
      <c r="I1198" s="116"/>
      <c r="J1198" s="116"/>
      <c r="K1198" s="116"/>
      <c r="L1198" s="116"/>
      <c r="M1198" s="116"/>
      <c r="N1198" s="116"/>
      <c r="U1198" s="25" t="s">
        <v>4972</v>
      </c>
      <c r="V1198" s="25" t="s">
        <v>150</v>
      </c>
      <c r="W1198" s="25" t="s">
        <v>152</v>
      </c>
      <c r="AL1198" s="117"/>
      <c r="AN1198" s="35" t="s">
        <v>6878</v>
      </c>
      <c r="AO1198" s="35" t="s">
        <v>6877</v>
      </c>
      <c r="AQ1198" s="25" t="str">
        <f t="shared" si="109"/>
        <v>-</v>
      </c>
      <c r="BP1198" s="61"/>
      <c r="CT1198" s="61"/>
      <c r="CU1198" s="61"/>
      <c r="CV1198" s="61"/>
      <c r="CW1198" s="61"/>
      <c r="CX1198" s="61"/>
      <c r="CY1198" s="61"/>
      <c r="CZ1198" s="61"/>
      <c r="DA1198" s="61"/>
      <c r="DB1198" s="61"/>
      <c r="DC1198" s="61"/>
      <c r="DD1198" s="61"/>
      <c r="DE1198" s="61"/>
      <c r="DF1198" s="61"/>
      <c r="DG1198" s="61"/>
      <c r="DH1198" s="61"/>
      <c r="DI1198" s="61"/>
      <c r="DJ1198" s="61"/>
      <c r="DK1198" s="61"/>
      <c r="DL1198" s="61"/>
      <c r="DM1198" s="61"/>
    </row>
    <row r="1199" spans="1:117" s="25" customFormat="1" x14ac:dyDescent="0.2">
      <c r="A1199" s="25" t="s">
        <v>45</v>
      </c>
      <c r="B1199" s="25" t="s">
        <v>167</v>
      </c>
      <c r="C1199" s="155" t="s">
        <v>148</v>
      </c>
      <c r="I1199" s="116"/>
      <c r="J1199" s="116"/>
      <c r="K1199" s="116"/>
      <c r="L1199" s="116"/>
      <c r="M1199" s="116"/>
      <c r="N1199" s="116"/>
      <c r="U1199" s="25" t="s">
        <v>4972</v>
      </c>
      <c r="V1199" s="25" t="s">
        <v>151</v>
      </c>
      <c r="W1199" s="25" t="s">
        <v>153</v>
      </c>
      <c r="AL1199" s="117"/>
      <c r="AN1199" s="35" t="s">
        <v>6879</v>
      </c>
      <c r="AO1199" s="35" t="s">
        <v>6880</v>
      </c>
      <c r="AQ1199" s="25" t="str">
        <f t="shared" si="109"/>
        <v>-</v>
      </c>
      <c r="BP1199" s="61"/>
      <c r="CT1199" s="61"/>
      <c r="CU1199" s="61"/>
      <c r="CV1199" s="61"/>
      <c r="CW1199" s="61"/>
      <c r="CX1199" s="61"/>
      <c r="CY1199" s="61"/>
      <c r="CZ1199" s="61"/>
      <c r="DA1199" s="61"/>
      <c r="DB1199" s="61"/>
      <c r="DC1199" s="61"/>
      <c r="DD1199" s="61"/>
      <c r="DE1199" s="61"/>
      <c r="DF1199" s="61"/>
      <c r="DG1199" s="61"/>
      <c r="DH1199" s="61"/>
      <c r="DI1199" s="61"/>
      <c r="DJ1199" s="61"/>
      <c r="DK1199" s="61"/>
      <c r="DL1199" s="61"/>
      <c r="DM1199" s="61"/>
    </row>
    <row r="1200" spans="1:117" s="25" customFormat="1" x14ac:dyDescent="0.2">
      <c r="A1200" s="25" t="s">
        <v>46</v>
      </c>
      <c r="B1200" s="25" t="s">
        <v>167</v>
      </c>
      <c r="C1200" s="155" t="s">
        <v>149</v>
      </c>
      <c r="I1200" s="116"/>
      <c r="J1200" s="116"/>
      <c r="K1200" s="116"/>
      <c r="L1200" s="116"/>
      <c r="M1200" s="116"/>
      <c r="N1200" s="116"/>
      <c r="U1200" s="25" t="s">
        <v>4972</v>
      </c>
      <c r="V1200" s="25" t="s">
        <v>152</v>
      </c>
      <c r="W1200" s="25" t="s">
        <v>154</v>
      </c>
      <c r="AL1200" s="117"/>
      <c r="AN1200" s="35" t="s">
        <v>6881</v>
      </c>
      <c r="AO1200" s="35" t="s">
        <v>6880</v>
      </c>
      <c r="AQ1200" s="25" t="str">
        <f t="shared" si="109"/>
        <v>-</v>
      </c>
      <c r="BP1200" s="61"/>
      <c r="CT1200" s="61"/>
      <c r="CU1200" s="61"/>
      <c r="CV1200" s="61"/>
      <c r="CW1200" s="61"/>
      <c r="CX1200" s="61"/>
      <c r="CY1200" s="61"/>
      <c r="CZ1200" s="61"/>
      <c r="DA1200" s="61"/>
      <c r="DB1200" s="61"/>
      <c r="DC1200" s="61"/>
      <c r="DD1200" s="61"/>
      <c r="DE1200" s="61"/>
      <c r="DF1200" s="61"/>
      <c r="DG1200" s="61"/>
      <c r="DH1200" s="61"/>
      <c r="DI1200" s="61"/>
      <c r="DJ1200" s="61"/>
      <c r="DK1200" s="61"/>
      <c r="DL1200" s="61"/>
      <c r="DM1200" s="61"/>
    </row>
    <row r="1201" spans="1:117" s="25" customFormat="1" x14ac:dyDescent="0.2">
      <c r="A1201" s="25" t="s">
        <v>47</v>
      </c>
      <c r="B1201" s="25" t="s">
        <v>167</v>
      </c>
      <c r="C1201" s="155" t="s">
        <v>150</v>
      </c>
      <c r="I1201" s="116"/>
      <c r="J1201" s="116"/>
      <c r="K1201" s="116"/>
      <c r="L1201" s="116"/>
      <c r="M1201" s="116"/>
      <c r="N1201" s="116"/>
      <c r="U1201" s="25" t="s">
        <v>4972</v>
      </c>
      <c r="V1201" s="25" t="s">
        <v>153</v>
      </c>
      <c r="W1201" s="25" t="s">
        <v>155</v>
      </c>
      <c r="AL1201" s="117"/>
      <c r="AN1201" s="35" t="s">
        <v>6882</v>
      </c>
      <c r="AO1201" s="35" t="s">
        <v>6883</v>
      </c>
      <c r="AQ1201" s="25" t="str">
        <f t="shared" si="109"/>
        <v>-</v>
      </c>
      <c r="BP1201" s="61"/>
      <c r="CT1201" s="61"/>
      <c r="CU1201" s="61"/>
      <c r="CV1201" s="61"/>
      <c r="CW1201" s="61"/>
      <c r="CX1201" s="61"/>
      <c r="CY1201" s="61"/>
      <c r="CZ1201" s="61"/>
      <c r="DA1201" s="61"/>
      <c r="DB1201" s="61"/>
      <c r="DC1201" s="61"/>
      <c r="DD1201" s="61"/>
      <c r="DE1201" s="61"/>
      <c r="DF1201" s="61"/>
      <c r="DG1201" s="61"/>
      <c r="DH1201" s="61"/>
      <c r="DI1201" s="61"/>
      <c r="DJ1201" s="61"/>
      <c r="DK1201" s="61"/>
      <c r="DL1201" s="61"/>
      <c r="DM1201" s="61"/>
    </row>
    <row r="1202" spans="1:117" s="25" customFormat="1" x14ac:dyDescent="0.2">
      <c r="A1202" s="25" t="s">
        <v>48</v>
      </c>
      <c r="B1202" s="25" t="s">
        <v>167</v>
      </c>
      <c r="C1202" s="155" t="s">
        <v>151</v>
      </c>
      <c r="I1202" s="116"/>
      <c r="J1202" s="116"/>
      <c r="K1202" s="116"/>
      <c r="L1202" s="116"/>
      <c r="M1202" s="116"/>
      <c r="N1202" s="116"/>
      <c r="U1202" s="25" t="s">
        <v>4972</v>
      </c>
      <c r="V1202" s="25" t="s">
        <v>154</v>
      </c>
      <c r="W1202" s="25" t="s">
        <v>156</v>
      </c>
      <c r="AL1202" s="117"/>
      <c r="AN1202" s="35" t="s">
        <v>6884</v>
      </c>
      <c r="AO1202" s="35" t="s">
        <v>6883</v>
      </c>
      <c r="AQ1202" s="25" t="str">
        <f t="shared" si="109"/>
        <v>-</v>
      </c>
      <c r="BP1202" s="61"/>
      <c r="CT1202" s="61"/>
      <c r="CU1202" s="61"/>
      <c r="CV1202" s="61"/>
      <c r="CW1202" s="61"/>
      <c r="CX1202" s="61"/>
      <c r="CY1202" s="61"/>
      <c r="CZ1202" s="61"/>
      <c r="DA1202" s="61"/>
      <c r="DB1202" s="61"/>
      <c r="DC1202" s="61"/>
      <c r="DD1202" s="61"/>
      <c r="DE1202" s="61"/>
      <c r="DF1202" s="61"/>
      <c r="DG1202" s="61"/>
      <c r="DH1202" s="61"/>
      <c r="DI1202" s="61"/>
      <c r="DJ1202" s="61"/>
      <c r="DK1202" s="61"/>
      <c r="DL1202" s="61"/>
      <c r="DM1202" s="61"/>
    </row>
    <row r="1203" spans="1:117" s="25" customFormat="1" x14ac:dyDescent="0.2">
      <c r="A1203" s="25" t="s">
        <v>49</v>
      </c>
      <c r="B1203" s="25" t="s">
        <v>167</v>
      </c>
      <c r="C1203" s="155" t="s">
        <v>151</v>
      </c>
      <c r="I1203" s="116"/>
      <c r="J1203" s="116"/>
      <c r="K1203" s="116"/>
      <c r="L1203" s="116"/>
      <c r="M1203" s="116"/>
      <c r="N1203" s="116"/>
      <c r="U1203" s="25" t="s">
        <v>4973</v>
      </c>
      <c r="V1203" s="25" t="s">
        <v>149</v>
      </c>
      <c r="W1203" s="25" t="s">
        <v>157</v>
      </c>
      <c r="AL1203" s="117"/>
      <c r="AN1203" s="35" t="s">
        <v>6885</v>
      </c>
      <c r="AO1203" s="35" t="s">
        <v>6886</v>
      </c>
      <c r="AQ1203" s="25" t="str">
        <f t="shared" si="109"/>
        <v>-</v>
      </c>
      <c r="BP1203" s="61"/>
      <c r="CT1203" s="61"/>
      <c r="CU1203" s="61"/>
      <c r="CV1203" s="61"/>
      <c r="CW1203" s="61"/>
      <c r="CX1203" s="61"/>
      <c r="CY1203" s="61"/>
      <c r="CZ1203" s="61"/>
      <c r="DA1203" s="61"/>
      <c r="DB1203" s="61"/>
      <c r="DC1203" s="61"/>
      <c r="DD1203" s="61"/>
      <c r="DE1203" s="61"/>
      <c r="DF1203" s="61"/>
      <c r="DG1203" s="61"/>
      <c r="DH1203" s="61"/>
      <c r="DI1203" s="61"/>
      <c r="DJ1203" s="61"/>
      <c r="DK1203" s="61"/>
      <c r="DL1203" s="61"/>
      <c r="DM1203" s="61"/>
    </row>
    <row r="1204" spans="1:117" s="25" customFormat="1" x14ac:dyDescent="0.2">
      <c r="A1204" s="25" t="s">
        <v>50</v>
      </c>
      <c r="B1204" s="25" t="s">
        <v>167</v>
      </c>
      <c r="C1204" s="155" t="s">
        <v>152</v>
      </c>
      <c r="I1204" s="116"/>
      <c r="J1204" s="116"/>
      <c r="K1204" s="116"/>
      <c r="L1204" s="116"/>
      <c r="M1204" s="116"/>
      <c r="N1204" s="116"/>
      <c r="U1204" s="25" t="s">
        <v>4973</v>
      </c>
      <c r="V1204" s="25" t="s">
        <v>148</v>
      </c>
      <c r="W1204" s="25" t="s">
        <v>158</v>
      </c>
      <c r="AL1204" s="117"/>
      <c r="AN1204" s="35" t="s">
        <v>6887</v>
      </c>
      <c r="AO1204" s="35" t="s">
        <v>6886</v>
      </c>
      <c r="AQ1204" s="25" t="str">
        <f t="shared" si="109"/>
        <v>-</v>
      </c>
      <c r="BP1204" s="61"/>
      <c r="CT1204" s="61"/>
      <c r="CU1204" s="61"/>
      <c r="CV1204" s="61"/>
      <c r="CW1204" s="61"/>
      <c r="CX1204" s="61"/>
      <c r="CY1204" s="61"/>
      <c r="CZ1204" s="61"/>
      <c r="DA1204" s="61"/>
      <c r="DB1204" s="61"/>
      <c r="DC1204" s="61"/>
      <c r="DD1204" s="61"/>
      <c r="DE1204" s="61"/>
      <c r="DF1204" s="61"/>
      <c r="DG1204" s="61"/>
      <c r="DH1204" s="61"/>
      <c r="DI1204" s="61"/>
      <c r="DJ1204" s="61"/>
      <c r="DK1204" s="61"/>
      <c r="DL1204" s="61"/>
      <c r="DM1204" s="61"/>
    </row>
    <row r="1205" spans="1:117" s="25" customFormat="1" x14ac:dyDescent="0.2">
      <c r="A1205" s="25" t="s">
        <v>51</v>
      </c>
      <c r="B1205" s="25" t="s">
        <v>167</v>
      </c>
      <c r="C1205" s="155" t="s">
        <v>153</v>
      </c>
      <c r="I1205" s="116"/>
      <c r="J1205" s="116"/>
      <c r="K1205" s="116"/>
      <c r="L1205" s="116"/>
      <c r="M1205" s="116"/>
      <c r="N1205" s="116"/>
      <c r="U1205" s="25" t="s">
        <v>4973</v>
      </c>
      <c r="V1205" s="25" t="s">
        <v>147</v>
      </c>
      <c r="W1205" s="25" t="s">
        <v>147</v>
      </c>
      <c r="AL1205" s="117"/>
      <c r="AN1205" s="35" t="s">
        <v>6888</v>
      </c>
      <c r="AO1205" s="35" t="s">
        <v>6886</v>
      </c>
      <c r="AQ1205" s="25" t="str">
        <f t="shared" si="109"/>
        <v>-</v>
      </c>
      <c r="BP1205" s="61"/>
      <c r="CT1205" s="61"/>
      <c r="CU1205" s="61"/>
      <c r="CV1205" s="61"/>
      <c r="CW1205" s="61"/>
      <c r="CX1205" s="61"/>
      <c r="CY1205" s="61"/>
      <c r="CZ1205" s="61"/>
      <c r="DA1205" s="61"/>
      <c r="DB1205" s="61"/>
      <c r="DC1205" s="61"/>
      <c r="DD1205" s="61"/>
      <c r="DE1205" s="61"/>
      <c r="DF1205" s="61"/>
      <c r="DG1205" s="61"/>
      <c r="DH1205" s="61"/>
      <c r="DI1205" s="61"/>
      <c r="DJ1205" s="61"/>
      <c r="DK1205" s="61"/>
      <c r="DL1205" s="61"/>
      <c r="DM1205" s="61"/>
    </row>
    <row r="1206" spans="1:117" s="25" customFormat="1" x14ac:dyDescent="0.2">
      <c r="A1206" s="25" t="s">
        <v>52</v>
      </c>
      <c r="B1206" s="25" t="s">
        <v>167</v>
      </c>
      <c r="C1206" s="155" t="s">
        <v>154</v>
      </c>
      <c r="I1206" s="116"/>
      <c r="J1206" s="116"/>
      <c r="K1206" s="116"/>
      <c r="L1206" s="116"/>
      <c r="M1206" s="116"/>
      <c r="N1206" s="116"/>
      <c r="U1206" s="25" t="s">
        <v>4973</v>
      </c>
      <c r="V1206" s="25" t="s">
        <v>158</v>
      </c>
      <c r="W1206" s="25" t="s">
        <v>148</v>
      </c>
      <c r="AL1206" s="117"/>
      <c r="AN1206" s="35" t="s">
        <v>6889</v>
      </c>
      <c r="AO1206" s="35" t="s">
        <v>6886</v>
      </c>
      <c r="AQ1206" s="25" t="str">
        <f t="shared" si="109"/>
        <v>-</v>
      </c>
      <c r="BP1206" s="61"/>
      <c r="CT1206" s="61"/>
      <c r="CU1206" s="61"/>
      <c r="CV1206" s="61"/>
      <c r="CW1206" s="61"/>
      <c r="CX1206" s="61"/>
      <c r="CY1206" s="61"/>
      <c r="CZ1206" s="61"/>
      <c r="DA1206" s="61"/>
      <c r="DB1206" s="61"/>
      <c r="DC1206" s="61"/>
      <c r="DD1206" s="61"/>
      <c r="DE1206" s="61"/>
      <c r="DF1206" s="61"/>
      <c r="DG1206" s="61"/>
      <c r="DH1206" s="61"/>
      <c r="DI1206" s="61"/>
      <c r="DJ1206" s="61"/>
      <c r="DK1206" s="61"/>
      <c r="DL1206" s="61"/>
      <c r="DM1206" s="61"/>
    </row>
    <row r="1207" spans="1:117" s="25" customFormat="1" x14ac:dyDescent="0.2">
      <c r="A1207" s="25" t="s">
        <v>53</v>
      </c>
      <c r="B1207" s="25" t="s">
        <v>167</v>
      </c>
      <c r="C1207" s="155" t="s">
        <v>155</v>
      </c>
      <c r="I1207" s="116"/>
      <c r="J1207" s="116"/>
      <c r="K1207" s="116"/>
      <c r="L1207" s="116"/>
      <c r="M1207" s="116"/>
      <c r="N1207" s="116"/>
      <c r="U1207" s="25" t="s">
        <v>4973</v>
      </c>
      <c r="V1207" s="25" t="s">
        <v>157</v>
      </c>
      <c r="W1207" s="25" t="s">
        <v>149</v>
      </c>
      <c r="AL1207" s="117"/>
      <c r="AN1207" s="35" t="s">
        <v>7982</v>
      </c>
      <c r="AO1207" s="35" t="s">
        <v>6886</v>
      </c>
      <c r="AQ1207" s="25" t="str">
        <f t="shared" si="109"/>
        <v>-</v>
      </c>
      <c r="BP1207" s="61"/>
      <c r="CT1207" s="61"/>
      <c r="CU1207" s="61"/>
      <c r="CV1207" s="61"/>
      <c r="CW1207" s="61"/>
      <c r="CX1207" s="61"/>
      <c r="CY1207" s="61"/>
      <c r="CZ1207" s="61"/>
      <c r="DA1207" s="61"/>
      <c r="DB1207" s="61"/>
      <c r="DC1207" s="61"/>
      <c r="DD1207" s="61"/>
      <c r="DE1207" s="61"/>
      <c r="DF1207" s="61"/>
      <c r="DG1207" s="61"/>
      <c r="DH1207" s="61"/>
      <c r="DI1207" s="61"/>
      <c r="DJ1207" s="61"/>
      <c r="DK1207" s="61"/>
      <c r="DL1207" s="61"/>
      <c r="DM1207" s="61"/>
    </row>
    <row r="1208" spans="1:117" s="25" customFormat="1" x14ac:dyDescent="0.2">
      <c r="A1208" s="25" t="s">
        <v>54</v>
      </c>
      <c r="B1208" s="25" t="s">
        <v>167</v>
      </c>
      <c r="C1208" s="155" t="s">
        <v>156</v>
      </c>
      <c r="I1208" s="116"/>
      <c r="J1208" s="116"/>
      <c r="K1208" s="116"/>
      <c r="L1208" s="116"/>
      <c r="M1208" s="116"/>
      <c r="N1208" s="116"/>
      <c r="U1208" s="25" t="s">
        <v>4973</v>
      </c>
      <c r="V1208" s="25" t="s">
        <v>156</v>
      </c>
      <c r="W1208" s="25" t="s">
        <v>150</v>
      </c>
      <c r="AL1208" s="117"/>
      <c r="AN1208" s="35" t="s">
        <v>6890</v>
      </c>
      <c r="AO1208" s="35" t="s">
        <v>6886</v>
      </c>
      <c r="AQ1208" s="25" t="str">
        <f t="shared" si="109"/>
        <v>-</v>
      </c>
      <c r="BP1208" s="61"/>
      <c r="CT1208" s="61"/>
      <c r="CU1208" s="61"/>
      <c r="CV1208" s="61"/>
      <c r="CW1208" s="61"/>
      <c r="CX1208" s="61"/>
      <c r="CY1208" s="61"/>
      <c r="CZ1208" s="61"/>
      <c r="DA1208" s="61"/>
      <c r="DB1208" s="61"/>
      <c r="DC1208" s="61"/>
      <c r="DD1208" s="61"/>
      <c r="DE1208" s="61"/>
      <c r="DF1208" s="61"/>
      <c r="DG1208" s="61"/>
      <c r="DH1208" s="61"/>
      <c r="DI1208" s="61"/>
      <c r="DJ1208" s="61"/>
      <c r="DK1208" s="61"/>
      <c r="DL1208" s="61"/>
      <c r="DM1208" s="61"/>
    </row>
    <row r="1209" spans="1:117" s="25" customFormat="1" x14ac:dyDescent="0.2">
      <c r="A1209" s="25" t="s">
        <v>55</v>
      </c>
      <c r="B1209" s="25" t="s">
        <v>167</v>
      </c>
      <c r="C1209" s="155" t="s">
        <v>157</v>
      </c>
      <c r="I1209" s="116"/>
      <c r="J1209" s="116"/>
      <c r="K1209" s="116"/>
      <c r="L1209" s="116"/>
      <c r="M1209" s="116"/>
      <c r="N1209" s="116"/>
      <c r="U1209" s="25" t="s">
        <v>4973</v>
      </c>
      <c r="V1209" s="25" t="s">
        <v>155</v>
      </c>
      <c r="W1209" s="25" t="s">
        <v>151</v>
      </c>
      <c r="AL1209" s="117"/>
      <c r="AN1209" s="35" t="s">
        <v>6891</v>
      </c>
      <c r="AO1209" s="35" t="s">
        <v>6892</v>
      </c>
      <c r="AQ1209" s="25" t="str">
        <f t="shared" si="109"/>
        <v>-</v>
      </c>
      <c r="BP1209" s="61"/>
      <c r="CT1209" s="61"/>
      <c r="CU1209" s="61"/>
      <c r="CV1209" s="61"/>
      <c r="CW1209" s="61"/>
      <c r="CX1209" s="61"/>
      <c r="CY1209" s="61"/>
      <c r="CZ1209" s="61"/>
      <c r="DA1209" s="61"/>
      <c r="DB1209" s="61"/>
      <c r="DC1209" s="61"/>
      <c r="DD1209" s="61"/>
      <c r="DE1209" s="61"/>
      <c r="DF1209" s="61"/>
      <c r="DG1209" s="61"/>
      <c r="DH1209" s="61"/>
      <c r="DI1209" s="61"/>
      <c r="DJ1209" s="61"/>
      <c r="DK1209" s="61"/>
      <c r="DL1209" s="61"/>
      <c r="DM1209" s="61"/>
    </row>
    <row r="1210" spans="1:117" s="25" customFormat="1" x14ac:dyDescent="0.2">
      <c r="A1210" s="25" t="s">
        <v>56</v>
      </c>
      <c r="B1210" s="25" t="s">
        <v>167</v>
      </c>
      <c r="C1210" s="25" t="s">
        <v>158</v>
      </c>
      <c r="I1210" s="116"/>
      <c r="J1210" s="116"/>
      <c r="K1210" s="116"/>
      <c r="L1210" s="116"/>
      <c r="M1210" s="116"/>
      <c r="N1210" s="116"/>
      <c r="U1210" s="25" t="s">
        <v>4973</v>
      </c>
      <c r="V1210" s="25" t="s">
        <v>154</v>
      </c>
      <c r="W1210" s="25" t="s">
        <v>152</v>
      </c>
      <c r="AL1210" s="117"/>
      <c r="AN1210" s="35" t="s">
        <v>6893</v>
      </c>
      <c r="AO1210" s="35" t="s">
        <v>6892</v>
      </c>
      <c r="AQ1210" s="25" t="str">
        <f t="shared" si="109"/>
        <v>-</v>
      </c>
      <c r="BP1210" s="61"/>
      <c r="CT1210" s="61"/>
      <c r="CU1210" s="61"/>
      <c r="CV1210" s="61"/>
      <c r="CW1210" s="61"/>
      <c r="CX1210" s="61"/>
      <c r="CY1210" s="61"/>
      <c r="CZ1210" s="61"/>
      <c r="DA1210" s="61"/>
      <c r="DB1210" s="61"/>
      <c r="DC1210" s="61"/>
      <c r="DD1210" s="61"/>
      <c r="DE1210" s="61"/>
      <c r="DF1210" s="61"/>
      <c r="DG1210" s="61"/>
      <c r="DH1210" s="61"/>
      <c r="DI1210" s="61"/>
      <c r="DJ1210" s="61"/>
      <c r="DK1210" s="61"/>
      <c r="DL1210" s="61"/>
      <c r="DM1210" s="61"/>
    </row>
    <row r="1211" spans="1:117" s="25" customFormat="1" x14ac:dyDescent="0.2">
      <c r="A1211" s="25" t="s">
        <v>57</v>
      </c>
      <c r="B1211" s="25" t="s">
        <v>167</v>
      </c>
      <c r="C1211" s="155" t="s">
        <v>147</v>
      </c>
      <c r="I1211" s="116"/>
      <c r="J1211" s="116"/>
      <c r="K1211" s="116"/>
      <c r="L1211" s="116"/>
      <c r="M1211" s="116"/>
      <c r="N1211" s="116"/>
      <c r="U1211" s="25" t="s">
        <v>4973</v>
      </c>
      <c r="V1211" s="25" t="s">
        <v>153</v>
      </c>
      <c r="W1211" s="25" t="s">
        <v>153</v>
      </c>
      <c r="AL1211" s="117"/>
      <c r="AN1211" s="35" t="s">
        <v>6894</v>
      </c>
      <c r="AO1211" s="35" t="s">
        <v>6892</v>
      </c>
      <c r="AQ1211" s="25" t="str">
        <f t="shared" si="109"/>
        <v>-</v>
      </c>
      <c r="BP1211" s="61"/>
      <c r="CT1211" s="61"/>
      <c r="CU1211" s="61"/>
      <c r="CV1211" s="61"/>
      <c r="CW1211" s="61"/>
      <c r="CX1211" s="61"/>
      <c r="CY1211" s="61"/>
      <c r="CZ1211" s="61"/>
      <c r="DA1211" s="61"/>
      <c r="DB1211" s="61"/>
      <c r="DC1211" s="61"/>
      <c r="DD1211" s="61"/>
      <c r="DE1211" s="61"/>
      <c r="DF1211" s="61"/>
      <c r="DG1211" s="61"/>
      <c r="DH1211" s="61"/>
      <c r="DI1211" s="61"/>
      <c r="DJ1211" s="61"/>
      <c r="DK1211" s="61"/>
      <c r="DL1211" s="61"/>
      <c r="DM1211" s="61"/>
    </row>
    <row r="1212" spans="1:117" s="25" customFormat="1" x14ac:dyDescent="0.2">
      <c r="A1212" s="25" t="s">
        <v>58</v>
      </c>
      <c r="B1212" s="25" t="s">
        <v>167</v>
      </c>
      <c r="C1212" s="155" t="s">
        <v>148</v>
      </c>
      <c r="I1212" s="116"/>
      <c r="J1212" s="116"/>
      <c r="K1212" s="116"/>
      <c r="L1212" s="116"/>
      <c r="M1212" s="116"/>
      <c r="N1212" s="116"/>
      <c r="U1212" s="25" t="s">
        <v>4973</v>
      </c>
      <c r="V1212" s="25" t="s">
        <v>152</v>
      </c>
      <c r="W1212" s="25" t="s">
        <v>154</v>
      </c>
      <c r="AL1212" s="117"/>
      <c r="AN1212" s="35" t="s">
        <v>6895</v>
      </c>
      <c r="AO1212" s="35" t="s">
        <v>6892</v>
      </c>
      <c r="AQ1212" s="25" t="str">
        <f t="shared" si="109"/>
        <v>-</v>
      </c>
      <c r="BP1212" s="61"/>
      <c r="CT1212" s="61"/>
      <c r="CU1212" s="61"/>
      <c r="CV1212" s="61"/>
      <c r="CW1212" s="61"/>
      <c r="CX1212" s="61"/>
      <c r="CY1212" s="61"/>
      <c r="CZ1212" s="61"/>
      <c r="DA1212" s="61"/>
      <c r="DB1212" s="61"/>
      <c r="DC1212" s="61"/>
      <c r="DD1212" s="61"/>
      <c r="DE1212" s="61"/>
      <c r="DF1212" s="61"/>
      <c r="DG1212" s="61"/>
      <c r="DH1212" s="61"/>
      <c r="DI1212" s="61"/>
      <c r="DJ1212" s="61"/>
      <c r="DK1212" s="61"/>
      <c r="DL1212" s="61"/>
      <c r="DM1212" s="61"/>
    </row>
    <row r="1213" spans="1:117" s="25" customFormat="1" x14ac:dyDescent="0.2">
      <c r="A1213" s="25" t="s">
        <v>59</v>
      </c>
      <c r="B1213" s="25" t="s">
        <v>167</v>
      </c>
      <c r="C1213" s="155" t="s">
        <v>149</v>
      </c>
      <c r="I1213" s="116"/>
      <c r="J1213" s="116"/>
      <c r="K1213" s="116"/>
      <c r="L1213" s="116"/>
      <c r="M1213" s="116"/>
      <c r="N1213" s="116"/>
      <c r="U1213" s="25" t="s">
        <v>4973</v>
      </c>
      <c r="V1213" s="25" t="s">
        <v>151</v>
      </c>
      <c r="W1213" s="25" t="s">
        <v>155</v>
      </c>
      <c r="AL1213" s="117"/>
      <c r="AN1213" s="35" t="s">
        <v>6896</v>
      </c>
      <c r="AO1213" s="35" t="s">
        <v>6897</v>
      </c>
      <c r="AQ1213" s="25" t="str">
        <f t="shared" si="109"/>
        <v>-</v>
      </c>
      <c r="BP1213" s="61"/>
      <c r="CT1213" s="61"/>
      <c r="CU1213" s="61"/>
      <c r="CV1213" s="61"/>
      <c r="CW1213" s="61"/>
      <c r="CX1213" s="61"/>
      <c r="CY1213" s="61"/>
      <c r="CZ1213" s="61"/>
      <c r="DA1213" s="61"/>
      <c r="DB1213" s="61"/>
      <c r="DC1213" s="61"/>
      <c r="DD1213" s="61"/>
      <c r="DE1213" s="61"/>
      <c r="DF1213" s="61"/>
      <c r="DG1213" s="61"/>
      <c r="DH1213" s="61"/>
      <c r="DI1213" s="61"/>
      <c r="DJ1213" s="61"/>
      <c r="DK1213" s="61"/>
      <c r="DL1213" s="61"/>
      <c r="DM1213" s="61"/>
    </row>
    <row r="1214" spans="1:117" s="25" customFormat="1" x14ac:dyDescent="0.2">
      <c r="A1214" s="25" t="s">
        <v>60</v>
      </c>
      <c r="B1214" s="25" t="s">
        <v>167</v>
      </c>
      <c r="C1214" s="155" t="s">
        <v>150</v>
      </c>
      <c r="I1214" s="116"/>
      <c r="J1214" s="116"/>
      <c r="K1214" s="116"/>
      <c r="L1214" s="116"/>
      <c r="M1214" s="116"/>
      <c r="N1214" s="116"/>
      <c r="U1214" s="25" t="s">
        <v>4973</v>
      </c>
      <c r="V1214" s="25" t="s">
        <v>150</v>
      </c>
      <c r="W1214" s="25" t="s">
        <v>156</v>
      </c>
      <c r="AL1214" s="117"/>
      <c r="AN1214" s="35" t="s">
        <v>6898</v>
      </c>
      <c r="AO1214" s="35" t="s">
        <v>6897</v>
      </c>
      <c r="AQ1214" s="25" t="str">
        <f t="shared" si="109"/>
        <v>-</v>
      </c>
      <c r="BP1214" s="61"/>
      <c r="CT1214" s="61"/>
      <c r="CU1214" s="61"/>
      <c r="CV1214" s="61"/>
      <c r="CW1214" s="61"/>
      <c r="CX1214" s="61"/>
      <c r="CY1214" s="61"/>
      <c r="CZ1214" s="61"/>
      <c r="DA1214" s="61"/>
      <c r="DB1214" s="61"/>
      <c r="DC1214" s="61"/>
      <c r="DD1214" s="61"/>
      <c r="DE1214" s="61"/>
      <c r="DF1214" s="61"/>
      <c r="DG1214" s="61"/>
      <c r="DH1214" s="61"/>
      <c r="DI1214" s="61"/>
      <c r="DJ1214" s="61"/>
      <c r="DK1214" s="61"/>
      <c r="DL1214" s="61"/>
      <c r="DM1214" s="61"/>
    </row>
    <row r="1215" spans="1:117" s="25" customFormat="1" x14ac:dyDescent="0.2">
      <c r="A1215" s="25" t="s">
        <v>61</v>
      </c>
      <c r="B1215" s="25" t="s">
        <v>167</v>
      </c>
      <c r="C1215" s="155" t="s">
        <v>150</v>
      </c>
      <c r="I1215" s="116"/>
      <c r="J1215" s="116"/>
      <c r="K1215" s="116"/>
      <c r="L1215" s="116"/>
      <c r="M1215" s="116"/>
      <c r="N1215" s="116"/>
      <c r="U1215" s="25" t="s">
        <v>4974</v>
      </c>
      <c r="V1215" s="25" t="s">
        <v>147</v>
      </c>
      <c r="W1215" s="25" t="s">
        <v>157</v>
      </c>
      <c r="AL1215" s="117"/>
      <c r="AN1215" s="35" t="s">
        <v>6899</v>
      </c>
      <c r="AO1215" s="35" t="s">
        <v>6897</v>
      </c>
      <c r="AQ1215" s="25" t="str">
        <f t="shared" si="109"/>
        <v>-</v>
      </c>
      <c r="BP1215" s="61"/>
      <c r="CT1215" s="61"/>
      <c r="CU1215" s="61"/>
      <c r="CV1215" s="61"/>
      <c r="CW1215" s="61"/>
      <c r="CX1215" s="61"/>
      <c r="CY1215" s="61"/>
      <c r="CZ1215" s="61"/>
      <c r="DA1215" s="61"/>
      <c r="DB1215" s="61"/>
      <c r="DC1215" s="61"/>
      <c r="DD1215" s="61"/>
      <c r="DE1215" s="61"/>
      <c r="DF1215" s="61"/>
      <c r="DG1215" s="61"/>
      <c r="DH1215" s="61"/>
      <c r="DI1215" s="61"/>
      <c r="DJ1215" s="61"/>
      <c r="DK1215" s="61"/>
      <c r="DL1215" s="61"/>
      <c r="DM1215" s="61"/>
    </row>
    <row r="1216" spans="1:117" s="25" customFormat="1" x14ac:dyDescent="0.2">
      <c r="A1216" s="25" t="s">
        <v>62</v>
      </c>
      <c r="B1216" s="25" t="s">
        <v>167</v>
      </c>
      <c r="C1216" s="155" t="s">
        <v>151</v>
      </c>
      <c r="I1216" s="116"/>
      <c r="J1216" s="116"/>
      <c r="K1216" s="116"/>
      <c r="L1216" s="116"/>
      <c r="M1216" s="116"/>
      <c r="N1216" s="116"/>
      <c r="U1216" s="25" t="s">
        <v>4974</v>
      </c>
      <c r="V1216" s="25" t="s">
        <v>148</v>
      </c>
      <c r="W1216" s="25" t="s">
        <v>158</v>
      </c>
      <c r="AL1216" s="117"/>
      <c r="AN1216" s="35" t="s">
        <v>6900</v>
      </c>
      <c r="AO1216" s="35" t="s">
        <v>6897</v>
      </c>
      <c r="AQ1216" s="25" t="str">
        <f t="shared" si="109"/>
        <v>-</v>
      </c>
      <c r="BP1216" s="61"/>
      <c r="CT1216" s="61"/>
      <c r="CU1216" s="61"/>
      <c r="CV1216" s="61"/>
      <c r="CW1216" s="61"/>
      <c r="CX1216" s="61"/>
      <c r="CY1216" s="61"/>
      <c r="CZ1216" s="61"/>
      <c r="DA1216" s="61"/>
      <c r="DB1216" s="61"/>
      <c r="DC1216" s="61"/>
      <c r="DD1216" s="61"/>
      <c r="DE1216" s="61"/>
      <c r="DF1216" s="61"/>
      <c r="DG1216" s="61"/>
      <c r="DH1216" s="61"/>
      <c r="DI1216" s="61"/>
      <c r="DJ1216" s="61"/>
      <c r="DK1216" s="61"/>
      <c r="DL1216" s="61"/>
      <c r="DM1216" s="61"/>
    </row>
    <row r="1217" spans="1:117" s="25" customFormat="1" x14ac:dyDescent="0.2">
      <c r="A1217" s="25" t="s">
        <v>63</v>
      </c>
      <c r="B1217" s="25" t="s">
        <v>167</v>
      </c>
      <c r="C1217" s="155" t="s">
        <v>152</v>
      </c>
      <c r="I1217" s="116"/>
      <c r="J1217" s="116"/>
      <c r="K1217" s="116"/>
      <c r="L1217" s="116"/>
      <c r="M1217" s="116"/>
      <c r="N1217" s="116"/>
      <c r="U1217" s="25" t="s">
        <v>4974</v>
      </c>
      <c r="V1217" s="25" t="s">
        <v>149</v>
      </c>
      <c r="W1217" s="25" t="s">
        <v>147</v>
      </c>
      <c r="AL1217" s="117"/>
      <c r="AN1217" s="35" t="s">
        <v>6901</v>
      </c>
      <c r="AO1217" s="35" t="s">
        <v>6902</v>
      </c>
      <c r="AQ1217" s="25" t="str">
        <f t="shared" si="109"/>
        <v>-</v>
      </c>
      <c r="BP1217" s="61"/>
      <c r="CT1217" s="61"/>
      <c r="CU1217" s="61"/>
      <c r="CV1217" s="61"/>
      <c r="CW1217" s="61"/>
      <c r="CX1217" s="61"/>
      <c r="CY1217" s="61"/>
      <c r="CZ1217" s="61"/>
      <c r="DA1217" s="61"/>
      <c r="DB1217" s="61"/>
      <c r="DC1217" s="61"/>
      <c r="DD1217" s="61"/>
      <c r="DE1217" s="61"/>
      <c r="DF1217" s="61"/>
      <c r="DG1217" s="61"/>
      <c r="DH1217" s="61"/>
      <c r="DI1217" s="61"/>
      <c r="DJ1217" s="61"/>
      <c r="DK1217" s="61"/>
      <c r="DL1217" s="61"/>
      <c r="DM1217" s="61"/>
    </row>
    <row r="1218" spans="1:117" s="25" customFormat="1" x14ac:dyDescent="0.2">
      <c r="A1218" s="25" t="s">
        <v>64</v>
      </c>
      <c r="B1218" s="25" t="s">
        <v>167</v>
      </c>
      <c r="C1218" s="155" t="s">
        <v>153</v>
      </c>
      <c r="I1218" s="116"/>
      <c r="J1218" s="116"/>
      <c r="K1218" s="116"/>
      <c r="L1218" s="116"/>
      <c r="M1218" s="116"/>
      <c r="N1218" s="116"/>
      <c r="U1218" s="25" t="s">
        <v>4974</v>
      </c>
      <c r="V1218" s="25" t="s">
        <v>150</v>
      </c>
      <c r="W1218" s="25" t="s">
        <v>148</v>
      </c>
      <c r="AL1218" s="117"/>
      <c r="AN1218" s="35" t="s">
        <v>6903</v>
      </c>
      <c r="AO1218" s="35" t="s">
        <v>6904</v>
      </c>
      <c r="AQ1218" s="25" t="str">
        <f t="shared" si="109"/>
        <v>-</v>
      </c>
      <c r="BP1218" s="61"/>
      <c r="CT1218" s="61"/>
      <c r="CU1218" s="61"/>
      <c r="CV1218" s="61"/>
      <c r="CW1218" s="61"/>
      <c r="CX1218" s="61"/>
      <c r="CY1218" s="61"/>
      <c r="CZ1218" s="61"/>
      <c r="DA1218" s="61"/>
      <c r="DB1218" s="61"/>
      <c r="DC1218" s="61"/>
      <c r="DD1218" s="61"/>
      <c r="DE1218" s="61"/>
      <c r="DF1218" s="61"/>
      <c r="DG1218" s="61"/>
      <c r="DH1218" s="61"/>
      <c r="DI1218" s="61"/>
      <c r="DJ1218" s="61"/>
      <c r="DK1218" s="61"/>
      <c r="DL1218" s="61"/>
      <c r="DM1218" s="61"/>
    </row>
    <row r="1219" spans="1:117" s="25" customFormat="1" x14ac:dyDescent="0.2">
      <c r="A1219" s="25" t="s">
        <v>65</v>
      </c>
      <c r="B1219" s="25" t="s">
        <v>167</v>
      </c>
      <c r="C1219" s="155" t="s">
        <v>154</v>
      </c>
      <c r="I1219" s="116"/>
      <c r="J1219" s="116"/>
      <c r="K1219" s="116"/>
      <c r="L1219" s="116"/>
      <c r="M1219" s="116"/>
      <c r="N1219" s="116"/>
      <c r="U1219" s="25" t="s">
        <v>4974</v>
      </c>
      <c r="V1219" s="25" t="s">
        <v>151</v>
      </c>
      <c r="W1219" s="25" t="s">
        <v>149</v>
      </c>
      <c r="AL1219" s="117"/>
      <c r="AN1219" s="35" t="s">
        <v>6905</v>
      </c>
      <c r="AO1219" s="35" t="s">
        <v>4910</v>
      </c>
      <c r="AQ1219" s="25" t="str">
        <f t="shared" si="109"/>
        <v>-</v>
      </c>
      <c r="BP1219" s="61"/>
      <c r="CT1219" s="61"/>
      <c r="CU1219" s="61"/>
      <c r="CV1219" s="61"/>
      <c r="CW1219" s="61"/>
      <c r="CX1219" s="61"/>
      <c r="CY1219" s="61"/>
      <c r="CZ1219" s="61"/>
      <c r="DA1219" s="61"/>
      <c r="DB1219" s="61"/>
      <c r="DC1219" s="61"/>
      <c r="DD1219" s="61"/>
      <c r="DE1219" s="61"/>
      <c r="DF1219" s="61"/>
      <c r="DG1219" s="61"/>
      <c r="DH1219" s="61"/>
      <c r="DI1219" s="61"/>
      <c r="DJ1219" s="61"/>
      <c r="DK1219" s="61"/>
      <c r="DL1219" s="61"/>
      <c r="DM1219" s="61"/>
    </row>
    <row r="1220" spans="1:117" s="25" customFormat="1" x14ac:dyDescent="0.2">
      <c r="A1220" s="25" t="s">
        <v>66</v>
      </c>
      <c r="B1220" s="25" t="s">
        <v>167</v>
      </c>
      <c r="C1220" s="155" t="s">
        <v>155</v>
      </c>
      <c r="I1220" s="116"/>
      <c r="J1220" s="116"/>
      <c r="K1220" s="116"/>
      <c r="L1220" s="116"/>
      <c r="M1220" s="116"/>
      <c r="N1220" s="116"/>
      <c r="U1220" s="25" t="s">
        <v>4974</v>
      </c>
      <c r="V1220" s="25" t="s">
        <v>152</v>
      </c>
      <c r="W1220" s="25" t="s">
        <v>150</v>
      </c>
      <c r="AL1220" s="117"/>
      <c r="AN1220" s="35" t="s">
        <v>6906</v>
      </c>
      <c r="AO1220" s="35" t="s">
        <v>4904</v>
      </c>
      <c r="AQ1220" s="25" t="str">
        <f t="shared" si="109"/>
        <v>-</v>
      </c>
      <c r="BP1220" s="61"/>
      <c r="CT1220" s="61"/>
      <c r="CU1220" s="61"/>
      <c r="CV1220" s="61"/>
      <c r="CW1220" s="61"/>
      <c r="CX1220" s="61"/>
      <c r="CY1220" s="61"/>
      <c r="CZ1220" s="61"/>
      <c r="DA1220" s="61"/>
      <c r="DB1220" s="61"/>
      <c r="DC1220" s="61"/>
      <c r="DD1220" s="61"/>
      <c r="DE1220" s="61"/>
      <c r="DF1220" s="61"/>
      <c r="DG1220" s="61"/>
      <c r="DH1220" s="61"/>
      <c r="DI1220" s="61"/>
      <c r="DJ1220" s="61"/>
      <c r="DK1220" s="61"/>
      <c r="DL1220" s="61"/>
      <c r="DM1220" s="61"/>
    </row>
    <row r="1221" spans="1:117" s="25" customFormat="1" x14ac:dyDescent="0.2">
      <c r="A1221" s="25" t="s">
        <v>67</v>
      </c>
      <c r="B1221" s="25" t="s">
        <v>167</v>
      </c>
      <c r="C1221" s="155" t="s">
        <v>156</v>
      </c>
      <c r="I1221" s="116"/>
      <c r="J1221" s="116"/>
      <c r="K1221" s="116"/>
      <c r="L1221" s="116"/>
      <c r="M1221" s="116"/>
      <c r="N1221" s="116"/>
      <c r="U1221" s="25" t="s">
        <v>4974</v>
      </c>
      <c r="V1221" s="25" t="s">
        <v>153</v>
      </c>
      <c r="W1221" s="25" t="s">
        <v>151</v>
      </c>
      <c r="AL1221" s="117"/>
      <c r="AN1221" s="35" t="s">
        <v>6907</v>
      </c>
      <c r="AO1221" s="35" t="s">
        <v>6908</v>
      </c>
      <c r="AQ1221" s="25" t="str">
        <f t="shared" si="109"/>
        <v>-</v>
      </c>
      <c r="BP1221" s="61"/>
      <c r="CT1221" s="61"/>
      <c r="CU1221" s="61"/>
      <c r="CV1221" s="61"/>
      <c r="CW1221" s="61"/>
      <c r="CX1221" s="61"/>
      <c r="CY1221" s="61"/>
      <c r="CZ1221" s="61"/>
      <c r="DA1221" s="61"/>
      <c r="DB1221" s="61"/>
      <c r="DC1221" s="61"/>
      <c r="DD1221" s="61"/>
      <c r="DE1221" s="61"/>
      <c r="DF1221" s="61"/>
      <c r="DG1221" s="61"/>
      <c r="DH1221" s="61"/>
      <c r="DI1221" s="61"/>
      <c r="DJ1221" s="61"/>
      <c r="DK1221" s="61"/>
      <c r="DL1221" s="61"/>
      <c r="DM1221" s="61"/>
    </row>
    <row r="1222" spans="1:117" s="25" customFormat="1" x14ac:dyDescent="0.2">
      <c r="A1222" s="25" t="s">
        <v>68</v>
      </c>
      <c r="B1222" s="25" t="s">
        <v>167</v>
      </c>
      <c r="C1222" s="155" t="s">
        <v>157</v>
      </c>
      <c r="I1222" s="116"/>
      <c r="J1222" s="116"/>
      <c r="K1222" s="116"/>
      <c r="L1222" s="116"/>
      <c r="M1222" s="116"/>
      <c r="N1222" s="116"/>
      <c r="U1222" s="25" t="s">
        <v>4974</v>
      </c>
      <c r="V1222" s="25" t="s">
        <v>154</v>
      </c>
      <c r="W1222" s="25" t="s">
        <v>152</v>
      </c>
      <c r="AL1222" s="117"/>
      <c r="AN1222" s="35" t="s">
        <v>6909</v>
      </c>
      <c r="AO1222" s="35" t="s">
        <v>4860</v>
      </c>
      <c r="AQ1222" s="25" t="str">
        <f t="shared" si="109"/>
        <v>-</v>
      </c>
      <c r="BP1222" s="61"/>
      <c r="CT1222" s="61"/>
      <c r="CU1222" s="61"/>
      <c r="CV1222" s="61"/>
      <c r="CW1222" s="61"/>
      <c r="CX1222" s="61"/>
      <c r="CY1222" s="61"/>
      <c r="CZ1222" s="61"/>
      <c r="DA1222" s="61"/>
      <c r="DB1222" s="61"/>
      <c r="DC1222" s="61"/>
      <c r="DD1222" s="61"/>
      <c r="DE1222" s="61"/>
      <c r="DF1222" s="61"/>
      <c r="DG1222" s="61"/>
      <c r="DH1222" s="61"/>
      <c r="DI1222" s="61"/>
      <c r="DJ1222" s="61"/>
      <c r="DK1222" s="61"/>
      <c r="DL1222" s="61"/>
      <c r="DM1222" s="61"/>
    </row>
    <row r="1223" spans="1:117" s="25" customFormat="1" x14ac:dyDescent="0.2">
      <c r="A1223" s="25" t="s">
        <v>69</v>
      </c>
      <c r="B1223" s="25" t="s">
        <v>167</v>
      </c>
      <c r="C1223" s="25" t="s">
        <v>158</v>
      </c>
      <c r="I1223" s="116"/>
      <c r="J1223" s="116"/>
      <c r="K1223" s="116"/>
      <c r="L1223" s="116"/>
      <c r="M1223" s="116"/>
      <c r="N1223" s="116"/>
      <c r="U1223" s="25" t="s">
        <v>4974</v>
      </c>
      <c r="V1223" s="25" t="s">
        <v>155</v>
      </c>
      <c r="W1223" s="25" t="s">
        <v>153</v>
      </c>
      <c r="AL1223" s="117"/>
      <c r="AN1223" s="35" t="s">
        <v>7203</v>
      </c>
      <c r="AO1223" s="35" t="s">
        <v>4862</v>
      </c>
      <c r="AQ1223" s="25" t="str">
        <f t="shared" si="109"/>
        <v>-</v>
      </c>
      <c r="BP1223" s="61"/>
      <c r="CT1223" s="61"/>
      <c r="CU1223" s="61"/>
      <c r="CV1223" s="61"/>
      <c r="CW1223" s="61"/>
      <c r="CX1223" s="61"/>
      <c r="CY1223" s="61"/>
      <c r="CZ1223" s="61"/>
      <c r="DA1223" s="61"/>
      <c r="DB1223" s="61"/>
      <c r="DC1223" s="61"/>
      <c r="DD1223" s="61"/>
      <c r="DE1223" s="61"/>
      <c r="DF1223" s="61"/>
      <c r="DG1223" s="61"/>
      <c r="DH1223" s="61"/>
      <c r="DI1223" s="61"/>
      <c r="DJ1223" s="61"/>
      <c r="DK1223" s="61"/>
      <c r="DL1223" s="61"/>
      <c r="DM1223" s="61"/>
    </row>
    <row r="1224" spans="1:117" s="25" customFormat="1" x14ac:dyDescent="0.2">
      <c r="A1224" s="25" t="s">
        <v>70</v>
      </c>
      <c r="B1224" s="25" t="s">
        <v>167</v>
      </c>
      <c r="C1224" s="155" t="s">
        <v>147</v>
      </c>
      <c r="I1224" s="116"/>
      <c r="J1224" s="116"/>
      <c r="K1224" s="116"/>
      <c r="L1224" s="116"/>
      <c r="M1224" s="116"/>
      <c r="N1224" s="116"/>
      <c r="U1224" s="25" t="s">
        <v>4974</v>
      </c>
      <c r="V1224" s="25" t="s">
        <v>156</v>
      </c>
      <c r="W1224" s="25" t="s">
        <v>154</v>
      </c>
      <c r="AL1224" s="117"/>
      <c r="AN1224" s="35" t="s">
        <v>6911</v>
      </c>
      <c r="AO1224" s="35" t="s">
        <v>6912</v>
      </c>
      <c r="AQ1224" s="25" t="str">
        <f t="shared" si="109"/>
        <v>-</v>
      </c>
      <c r="BP1224" s="61"/>
      <c r="CT1224" s="61"/>
      <c r="CU1224" s="61"/>
      <c r="CV1224" s="61"/>
      <c r="CW1224" s="61"/>
      <c r="CX1224" s="61"/>
      <c r="CY1224" s="61"/>
      <c r="CZ1224" s="61"/>
      <c r="DA1224" s="61"/>
      <c r="DB1224" s="61"/>
      <c r="DC1224" s="61"/>
      <c r="DD1224" s="61"/>
      <c r="DE1224" s="61"/>
      <c r="DF1224" s="61"/>
      <c r="DG1224" s="61"/>
      <c r="DH1224" s="61"/>
      <c r="DI1224" s="61"/>
      <c r="DJ1224" s="61"/>
      <c r="DK1224" s="61"/>
      <c r="DL1224" s="61"/>
      <c r="DM1224" s="61"/>
    </row>
    <row r="1225" spans="1:117" s="25" customFormat="1" x14ac:dyDescent="0.2">
      <c r="A1225" s="25" t="s">
        <v>71</v>
      </c>
      <c r="B1225" s="25" t="s">
        <v>167</v>
      </c>
      <c r="C1225" s="155" t="s">
        <v>148</v>
      </c>
      <c r="I1225" s="116"/>
      <c r="J1225" s="116"/>
      <c r="K1225" s="116"/>
      <c r="L1225" s="116"/>
      <c r="M1225" s="116"/>
      <c r="N1225" s="116"/>
      <c r="U1225" s="25" t="s">
        <v>4974</v>
      </c>
      <c r="V1225" s="25" t="s">
        <v>157</v>
      </c>
      <c r="W1225" s="25" t="s">
        <v>155</v>
      </c>
      <c r="AL1225" s="117"/>
      <c r="AN1225" s="35" t="s">
        <v>6913</v>
      </c>
      <c r="AO1225" s="35" t="s">
        <v>6914</v>
      </c>
      <c r="AQ1225" s="25" t="str">
        <f t="shared" si="109"/>
        <v>-</v>
      </c>
      <c r="BP1225" s="61"/>
      <c r="CT1225" s="61"/>
      <c r="CU1225" s="61"/>
      <c r="CV1225" s="61"/>
      <c r="CW1225" s="61"/>
      <c r="CX1225" s="61"/>
      <c r="CY1225" s="61"/>
      <c r="CZ1225" s="61"/>
      <c r="DA1225" s="61"/>
      <c r="DB1225" s="61"/>
      <c r="DC1225" s="61"/>
      <c r="DD1225" s="61"/>
      <c r="DE1225" s="61"/>
      <c r="DF1225" s="61"/>
      <c r="DG1225" s="61"/>
      <c r="DH1225" s="61"/>
      <c r="DI1225" s="61"/>
      <c r="DJ1225" s="61"/>
      <c r="DK1225" s="61"/>
      <c r="DL1225" s="61"/>
      <c r="DM1225" s="61"/>
    </row>
    <row r="1226" spans="1:117" s="25" customFormat="1" x14ac:dyDescent="0.2">
      <c r="A1226" s="25" t="s">
        <v>72</v>
      </c>
      <c r="B1226" s="25" t="s">
        <v>167</v>
      </c>
      <c r="C1226" s="155" t="s">
        <v>149</v>
      </c>
      <c r="I1226" s="116"/>
      <c r="J1226" s="116"/>
      <c r="K1226" s="116"/>
      <c r="L1226" s="116"/>
      <c r="M1226" s="116"/>
      <c r="N1226" s="116"/>
      <c r="U1226" s="25" t="s">
        <v>4974</v>
      </c>
      <c r="V1226" s="25" t="s">
        <v>158</v>
      </c>
      <c r="W1226" s="25" t="s">
        <v>156</v>
      </c>
      <c r="AL1226" s="117"/>
      <c r="AN1226" s="35" t="s">
        <v>6915</v>
      </c>
      <c r="AO1226" s="35" t="s">
        <v>6916</v>
      </c>
      <c r="AQ1226" s="25" t="str">
        <f t="shared" si="109"/>
        <v>-</v>
      </c>
      <c r="BP1226" s="61"/>
      <c r="CT1226" s="61"/>
      <c r="CU1226" s="61"/>
      <c r="CV1226" s="61"/>
      <c r="CW1226" s="61"/>
      <c r="CX1226" s="61"/>
      <c r="CY1226" s="61"/>
      <c r="CZ1226" s="61"/>
      <c r="DA1226" s="61"/>
      <c r="DB1226" s="61"/>
      <c r="DC1226" s="61"/>
      <c r="DD1226" s="61"/>
      <c r="DE1226" s="61"/>
      <c r="DF1226" s="61"/>
      <c r="DG1226" s="61"/>
      <c r="DH1226" s="61"/>
      <c r="DI1226" s="61"/>
      <c r="DJ1226" s="61"/>
      <c r="DK1226" s="61"/>
      <c r="DL1226" s="61"/>
      <c r="DM1226" s="61"/>
    </row>
    <row r="1227" spans="1:117" s="25" customFormat="1" x14ac:dyDescent="0.2">
      <c r="A1227" s="25" t="s">
        <v>73</v>
      </c>
      <c r="B1227" s="25" t="s">
        <v>167</v>
      </c>
      <c r="C1227" s="155" t="s">
        <v>149</v>
      </c>
      <c r="I1227" s="116"/>
      <c r="J1227" s="116"/>
      <c r="K1227" s="116"/>
      <c r="L1227" s="116"/>
      <c r="M1227" s="116"/>
      <c r="N1227" s="116"/>
      <c r="U1227" s="25" t="s">
        <v>4975</v>
      </c>
      <c r="V1227" s="25" t="s">
        <v>153</v>
      </c>
      <c r="W1227" s="25" t="s">
        <v>157</v>
      </c>
      <c r="AL1227" s="117"/>
      <c r="AN1227" s="35" t="s">
        <v>6917</v>
      </c>
      <c r="AO1227" s="35" t="s">
        <v>6918</v>
      </c>
      <c r="AQ1227" s="25" t="str">
        <f t="shared" si="109"/>
        <v>-</v>
      </c>
      <c r="BP1227" s="61"/>
      <c r="CT1227" s="61"/>
      <c r="CU1227" s="61"/>
      <c r="CV1227" s="61"/>
      <c r="CW1227" s="61"/>
      <c r="CX1227" s="61"/>
      <c r="CY1227" s="61"/>
      <c r="CZ1227" s="61"/>
      <c r="DA1227" s="61"/>
      <c r="DB1227" s="61"/>
      <c r="DC1227" s="61"/>
      <c r="DD1227" s="61"/>
      <c r="DE1227" s="61"/>
      <c r="DF1227" s="61"/>
      <c r="DG1227" s="61"/>
      <c r="DH1227" s="61"/>
      <c r="DI1227" s="61"/>
      <c r="DJ1227" s="61"/>
      <c r="DK1227" s="61"/>
      <c r="DL1227" s="61"/>
      <c r="DM1227" s="61"/>
    </row>
    <row r="1228" spans="1:117" s="25" customFormat="1" x14ac:dyDescent="0.2">
      <c r="A1228" s="25" t="s">
        <v>74</v>
      </c>
      <c r="B1228" s="25" t="s">
        <v>167</v>
      </c>
      <c r="C1228" s="155" t="s">
        <v>150</v>
      </c>
      <c r="I1228" s="116"/>
      <c r="J1228" s="116"/>
      <c r="K1228" s="116"/>
      <c r="L1228" s="116"/>
      <c r="M1228" s="116"/>
      <c r="N1228" s="116"/>
      <c r="U1228" s="25" t="s">
        <v>4975</v>
      </c>
      <c r="V1228" s="25" t="s">
        <v>152</v>
      </c>
      <c r="W1228" s="25" t="s">
        <v>158</v>
      </c>
      <c r="AL1228" s="117"/>
      <c r="AN1228" s="35" t="s">
        <v>6919</v>
      </c>
      <c r="AO1228" s="35" t="s">
        <v>6904</v>
      </c>
      <c r="AQ1228" s="25" t="str">
        <f t="shared" si="109"/>
        <v>-</v>
      </c>
      <c r="BP1228" s="61"/>
      <c r="CT1228" s="61"/>
      <c r="CU1228" s="61"/>
      <c r="CV1228" s="61"/>
      <c r="CW1228" s="61"/>
      <c r="CX1228" s="61"/>
      <c r="CY1228" s="61"/>
      <c r="CZ1228" s="61"/>
      <c r="DA1228" s="61"/>
      <c r="DB1228" s="61"/>
      <c r="DC1228" s="61"/>
      <c r="DD1228" s="61"/>
      <c r="DE1228" s="61"/>
      <c r="DF1228" s="61"/>
      <c r="DG1228" s="61"/>
      <c r="DH1228" s="61"/>
      <c r="DI1228" s="61"/>
      <c r="DJ1228" s="61"/>
      <c r="DK1228" s="61"/>
      <c r="DL1228" s="61"/>
      <c r="DM1228" s="61"/>
    </row>
    <row r="1229" spans="1:117" s="25" customFormat="1" x14ac:dyDescent="0.2">
      <c r="A1229" s="25" t="s">
        <v>75</v>
      </c>
      <c r="B1229" s="25" t="s">
        <v>167</v>
      </c>
      <c r="C1229" s="155" t="s">
        <v>151</v>
      </c>
      <c r="I1229" s="116"/>
      <c r="J1229" s="116"/>
      <c r="K1229" s="116"/>
      <c r="L1229" s="116"/>
      <c r="M1229" s="116"/>
      <c r="N1229" s="116"/>
      <c r="U1229" s="25" t="s">
        <v>4975</v>
      </c>
      <c r="V1229" s="25" t="s">
        <v>151</v>
      </c>
      <c r="W1229" s="25" t="s">
        <v>147</v>
      </c>
      <c r="AL1229" s="117"/>
      <c r="AN1229" s="35" t="s">
        <v>5336</v>
      </c>
      <c r="AO1229" s="35" t="s">
        <v>5333</v>
      </c>
      <c r="AQ1229" s="25" t="str">
        <f t="shared" si="109"/>
        <v>-</v>
      </c>
      <c r="BP1229" s="61"/>
      <c r="CT1229" s="61"/>
      <c r="CU1229" s="61"/>
      <c r="CV1229" s="61"/>
      <c r="CW1229" s="61"/>
      <c r="CX1229" s="61"/>
      <c r="CY1229" s="61"/>
      <c r="CZ1229" s="61"/>
      <c r="DA1229" s="61"/>
      <c r="DB1229" s="61"/>
      <c r="DC1229" s="61"/>
      <c r="DD1229" s="61"/>
      <c r="DE1229" s="61"/>
      <c r="DF1229" s="61"/>
      <c r="DG1229" s="61"/>
      <c r="DH1229" s="61"/>
      <c r="DI1229" s="61"/>
      <c r="DJ1229" s="61"/>
      <c r="DK1229" s="61"/>
      <c r="DL1229" s="61"/>
      <c r="DM1229" s="61"/>
    </row>
    <row r="1230" spans="1:117" s="25" customFormat="1" x14ac:dyDescent="0.2">
      <c r="A1230" s="25" t="s">
        <v>76</v>
      </c>
      <c r="B1230" s="25" t="s">
        <v>167</v>
      </c>
      <c r="C1230" s="155" t="s">
        <v>152</v>
      </c>
      <c r="I1230" s="116"/>
      <c r="J1230" s="116"/>
      <c r="K1230" s="116"/>
      <c r="L1230" s="116"/>
      <c r="M1230" s="116"/>
      <c r="N1230" s="116"/>
      <c r="U1230" s="25" t="s">
        <v>4975</v>
      </c>
      <c r="V1230" s="25" t="s">
        <v>150</v>
      </c>
      <c r="W1230" s="25" t="s">
        <v>148</v>
      </c>
      <c r="AL1230" s="117"/>
      <c r="AN1230" s="35" t="s">
        <v>6920</v>
      </c>
      <c r="AO1230" s="35" t="s">
        <v>6918</v>
      </c>
      <c r="AQ1230" s="25" t="str">
        <f t="shared" si="109"/>
        <v>-</v>
      </c>
      <c r="BP1230" s="61"/>
      <c r="CT1230" s="61"/>
      <c r="CU1230" s="61"/>
      <c r="CV1230" s="61"/>
      <c r="CW1230" s="61"/>
      <c r="CX1230" s="61"/>
      <c r="CY1230" s="61"/>
      <c r="CZ1230" s="61"/>
      <c r="DA1230" s="61"/>
      <c r="DB1230" s="61"/>
      <c r="DC1230" s="61"/>
      <c r="DD1230" s="61"/>
      <c r="DE1230" s="61"/>
      <c r="DF1230" s="61"/>
      <c r="DG1230" s="61"/>
      <c r="DH1230" s="61"/>
      <c r="DI1230" s="61"/>
      <c r="DJ1230" s="61"/>
      <c r="DK1230" s="61"/>
      <c r="DL1230" s="61"/>
      <c r="DM1230" s="61"/>
    </row>
    <row r="1231" spans="1:117" s="25" customFormat="1" x14ac:dyDescent="0.2">
      <c r="A1231" s="25" t="s">
        <v>77</v>
      </c>
      <c r="B1231" s="25" t="s">
        <v>167</v>
      </c>
      <c r="C1231" s="155" t="s">
        <v>153</v>
      </c>
      <c r="I1231" s="116"/>
      <c r="J1231" s="116"/>
      <c r="K1231" s="116"/>
      <c r="L1231" s="116"/>
      <c r="M1231" s="116"/>
      <c r="N1231" s="116"/>
      <c r="U1231" s="25" t="s">
        <v>4975</v>
      </c>
      <c r="V1231" s="25" t="s">
        <v>149</v>
      </c>
      <c r="W1231" s="25" t="s">
        <v>149</v>
      </c>
      <c r="AL1231" s="117"/>
      <c r="AN1231" s="35" t="s">
        <v>6921</v>
      </c>
      <c r="AO1231" s="35" t="s">
        <v>4889</v>
      </c>
      <c r="AQ1231" s="25" t="str">
        <f t="shared" si="109"/>
        <v>-</v>
      </c>
      <c r="BP1231" s="61"/>
      <c r="CT1231" s="61"/>
      <c r="CU1231" s="61"/>
      <c r="CV1231" s="61"/>
      <c r="CW1231" s="61"/>
      <c r="CX1231" s="61"/>
      <c r="CY1231" s="61"/>
      <c r="CZ1231" s="61"/>
      <c r="DA1231" s="61"/>
      <c r="DB1231" s="61"/>
      <c r="DC1231" s="61"/>
      <c r="DD1231" s="61"/>
      <c r="DE1231" s="61"/>
      <c r="DF1231" s="61"/>
      <c r="DG1231" s="61"/>
      <c r="DH1231" s="61"/>
      <c r="DI1231" s="61"/>
      <c r="DJ1231" s="61"/>
      <c r="DK1231" s="61"/>
      <c r="DL1231" s="61"/>
      <c r="DM1231" s="61"/>
    </row>
    <row r="1232" spans="1:117" s="25" customFormat="1" x14ac:dyDescent="0.2">
      <c r="A1232" s="25" t="s">
        <v>78</v>
      </c>
      <c r="B1232" s="25" t="s">
        <v>167</v>
      </c>
      <c r="C1232" s="155" t="s">
        <v>154</v>
      </c>
      <c r="I1232" s="116"/>
      <c r="J1232" s="116"/>
      <c r="K1232" s="116"/>
      <c r="L1232" s="116"/>
      <c r="M1232" s="116"/>
      <c r="N1232" s="116"/>
      <c r="U1232" s="25" t="s">
        <v>4975</v>
      </c>
      <c r="V1232" s="25" t="s">
        <v>148</v>
      </c>
      <c r="W1232" s="25" t="s">
        <v>150</v>
      </c>
      <c r="AL1232" s="117"/>
      <c r="AN1232" s="35" t="s">
        <v>6922</v>
      </c>
      <c r="AO1232" s="35" t="s">
        <v>6908</v>
      </c>
      <c r="AQ1232" s="25" t="str">
        <f t="shared" si="109"/>
        <v>-</v>
      </c>
      <c r="BP1232" s="61"/>
      <c r="CT1232" s="61"/>
      <c r="CU1232" s="61"/>
      <c r="CV1232" s="61"/>
      <c r="CW1232" s="61"/>
      <c r="CX1232" s="61"/>
      <c r="CY1232" s="61"/>
      <c r="CZ1232" s="61"/>
      <c r="DA1232" s="61"/>
      <c r="DB1232" s="61"/>
      <c r="DC1232" s="61"/>
      <c r="DD1232" s="61"/>
      <c r="DE1232" s="61"/>
      <c r="DF1232" s="61"/>
      <c r="DG1232" s="61"/>
      <c r="DH1232" s="61"/>
      <c r="DI1232" s="61"/>
      <c r="DJ1232" s="61"/>
      <c r="DK1232" s="61"/>
      <c r="DL1232" s="61"/>
      <c r="DM1232" s="61"/>
    </row>
    <row r="1233" spans="1:117" s="25" customFormat="1" x14ac:dyDescent="0.2">
      <c r="A1233" s="25" t="s">
        <v>79</v>
      </c>
      <c r="B1233" s="25" t="s">
        <v>167</v>
      </c>
      <c r="C1233" s="155" t="s">
        <v>155</v>
      </c>
      <c r="I1233" s="116"/>
      <c r="J1233" s="116"/>
      <c r="K1233" s="116"/>
      <c r="L1233" s="116"/>
      <c r="M1233" s="116"/>
      <c r="N1233" s="116"/>
      <c r="U1233" s="25" t="s">
        <v>4975</v>
      </c>
      <c r="V1233" s="25" t="s">
        <v>147</v>
      </c>
      <c r="W1233" s="25" t="s">
        <v>151</v>
      </c>
      <c r="AL1233" s="117"/>
      <c r="AN1233" s="35" t="s">
        <v>6923</v>
      </c>
      <c r="AO1233" s="35" t="s">
        <v>4862</v>
      </c>
      <c r="AQ1233" s="25" t="str">
        <f t="shared" si="109"/>
        <v>-</v>
      </c>
      <c r="BP1233" s="61"/>
      <c r="CT1233" s="61"/>
      <c r="CU1233" s="61"/>
      <c r="CV1233" s="61"/>
      <c r="CW1233" s="61"/>
      <c r="CX1233" s="61"/>
      <c r="CY1233" s="61"/>
      <c r="CZ1233" s="61"/>
      <c r="DA1233" s="61"/>
      <c r="DB1233" s="61"/>
      <c r="DC1233" s="61"/>
      <c r="DD1233" s="61"/>
      <c r="DE1233" s="61"/>
      <c r="DF1233" s="61"/>
      <c r="DG1233" s="61"/>
      <c r="DH1233" s="61"/>
      <c r="DI1233" s="61"/>
      <c r="DJ1233" s="61"/>
      <c r="DK1233" s="61"/>
      <c r="DL1233" s="61"/>
      <c r="DM1233" s="61"/>
    </row>
    <row r="1234" spans="1:117" s="25" customFormat="1" x14ac:dyDescent="0.2">
      <c r="A1234" s="25" t="s">
        <v>80</v>
      </c>
      <c r="B1234" s="25" t="s">
        <v>167</v>
      </c>
      <c r="C1234" s="155" t="s">
        <v>156</v>
      </c>
      <c r="I1234" s="116"/>
      <c r="J1234" s="116"/>
      <c r="K1234" s="116"/>
      <c r="L1234" s="116"/>
      <c r="M1234" s="116"/>
      <c r="N1234" s="116"/>
      <c r="U1234" s="25" t="s">
        <v>4975</v>
      </c>
      <c r="V1234" s="25" t="s">
        <v>158</v>
      </c>
      <c r="W1234" s="25" t="s">
        <v>152</v>
      </c>
      <c r="AL1234" s="117"/>
      <c r="AN1234" s="35" t="s">
        <v>6924</v>
      </c>
      <c r="AO1234" s="35" t="s">
        <v>4860</v>
      </c>
      <c r="AQ1234" s="25" t="str">
        <f t="shared" si="109"/>
        <v>-</v>
      </c>
      <c r="BP1234" s="61"/>
      <c r="CT1234" s="61"/>
      <c r="CU1234" s="61"/>
      <c r="CV1234" s="61"/>
      <c r="CW1234" s="61"/>
      <c r="CX1234" s="61"/>
      <c r="CY1234" s="61"/>
      <c r="CZ1234" s="61"/>
      <c r="DA1234" s="61"/>
      <c r="DB1234" s="61"/>
      <c r="DC1234" s="61"/>
      <c r="DD1234" s="61"/>
      <c r="DE1234" s="61"/>
      <c r="DF1234" s="61"/>
      <c r="DG1234" s="61"/>
      <c r="DH1234" s="61"/>
      <c r="DI1234" s="61"/>
      <c r="DJ1234" s="61"/>
      <c r="DK1234" s="61"/>
      <c r="DL1234" s="61"/>
      <c r="DM1234" s="61"/>
    </row>
    <row r="1235" spans="1:117" s="25" customFormat="1" x14ac:dyDescent="0.2">
      <c r="A1235" s="25" t="s">
        <v>81</v>
      </c>
      <c r="B1235" s="25" t="s">
        <v>167</v>
      </c>
      <c r="C1235" s="155" t="s">
        <v>157</v>
      </c>
      <c r="I1235" s="116"/>
      <c r="J1235" s="116"/>
      <c r="K1235" s="116"/>
      <c r="L1235" s="116"/>
      <c r="M1235" s="116"/>
      <c r="N1235" s="116"/>
      <c r="U1235" s="25" t="s">
        <v>4975</v>
      </c>
      <c r="V1235" s="25" t="s">
        <v>157</v>
      </c>
      <c r="W1235" s="25" t="s">
        <v>153</v>
      </c>
      <c r="AL1235" s="117"/>
      <c r="AN1235" s="35" t="s">
        <v>6925</v>
      </c>
      <c r="AO1235" s="35" t="s">
        <v>6926</v>
      </c>
      <c r="AQ1235" s="25" t="str">
        <f t="shared" si="109"/>
        <v>-</v>
      </c>
      <c r="BP1235" s="61"/>
      <c r="CT1235" s="61"/>
      <c r="CU1235" s="61"/>
      <c r="CV1235" s="61"/>
      <c r="CW1235" s="61"/>
      <c r="CX1235" s="61"/>
      <c r="CY1235" s="61"/>
      <c r="CZ1235" s="61"/>
      <c r="DA1235" s="61"/>
      <c r="DB1235" s="61"/>
      <c r="DC1235" s="61"/>
      <c r="DD1235" s="61"/>
      <c r="DE1235" s="61"/>
      <c r="DF1235" s="61"/>
      <c r="DG1235" s="61"/>
      <c r="DH1235" s="61"/>
      <c r="DI1235" s="61"/>
      <c r="DJ1235" s="61"/>
      <c r="DK1235" s="61"/>
      <c r="DL1235" s="61"/>
      <c r="DM1235" s="61"/>
    </row>
    <row r="1236" spans="1:117" s="25" customFormat="1" x14ac:dyDescent="0.2">
      <c r="A1236" s="25" t="s">
        <v>82</v>
      </c>
      <c r="B1236" s="25" t="s">
        <v>167</v>
      </c>
      <c r="C1236" s="25" t="s">
        <v>158</v>
      </c>
      <c r="I1236" s="116"/>
      <c r="J1236" s="116"/>
      <c r="K1236" s="116"/>
      <c r="L1236" s="116"/>
      <c r="M1236" s="116"/>
      <c r="N1236" s="116"/>
      <c r="U1236" s="25" t="s">
        <v>4975</v>
      </c>
      <c r="V1236" s="25" t="s">
        <v>156</v>
      </c>
      <c r="W1236" s="25" t="s">
        <v>154</v>
      </c>
      <c r="AL1236" s="117"/>
      <c r="AN1236" s="35" t="s">
        <v>6927</v>
      </c>
      <c r="AO1236" s="35" t="s">
        <v>4888</v>
      </c>
      <c r="AQ1236" s="25" t="str">
        <f t="shared" si="109"/>
        <v>-</v>
      </c>
      <c r="BP1236" s="61"/>
      <c r="CT1236" s="61"/>
      <c r="CU1236" s="61"/>
      <c r="CV1236" s="61"/>
      <c r="CW1236" s="61"/>
      <c r="CX1236" s="61"/>
      <c r="CY1236" s="61"/>
      <c r="CZ1236" s="61"/>
      <c r="DA1236" s="61"/>
      <c r="DB1236" s="61"/>
      <c r="DC1236" s="61"/>
      <c r="DD1236" s="61"/>
      <c r="DE1236" s="61"/>
      <c r="DF1236" s="61"/>
      <c r="DG1236" s="61"/>
      <c r="DH1236" s="61"/>
      <c r="DI1236" s="61"/>
      <c r="DJ1236" s="61"/>
      <c r="DK1236" s="61"/>
      <c r="DL1236" s="61"/>
      <c r="DM1236" s="61"/>
    </row>
    <row r="1237" spans="1:117" s="25" customFormat="1" x14ac:dyDescent="0.2">
      <c r="A1237" s="25" t="s">
        <v>83</v>
      </c>
      <c r="B1237" s="25" t="s">
        <v>167</v>
      </c>
      <c r="C1237" s="155" t="s">
        <v>147</v>
      </c>
      <c r="I1237" s="116"/>
      <c r="J1237" s="116"/>
      <c r="K1237" s="116"/>
      <c r="L1237" s="116"/>
      <c r="M1237" s="116"/>
      <c r="N1237" s="116"/>
      <c r="U1237" s="25" t="s">
        <v>4975</v>
      </c>
      <c r="V1237" s="25" t="s">
        <v>155</v>
      </c>
      <c r="W1237" s="25" t="s">
        <v>155</v>
      </c>
      <c r="AL1237" s="117"/>
      <c r="AN1237" s="35" t="s">
        <v>6928</v>
      </c>
      <c r="AO1237" s="35" t="s">
        <v>6902</v>
      </c>
      <c r="AQ1237" s="25" t="str">
        <f t="shared" si="109"/>
        <v>-</v>
      </c>
      <c r="BP1237" s="61"/>
      <c r="CT1237" s="61"/>
      <c r="CU1237" s="61"/>
      <c r="CV1237" s="61"/>
      <c r="CW1237" s="61"/>
      <c r="CX1237" s="61"/>
      <c r="CY1237" s="61"/>
      <c r="CZ1237" s="61"/>
      <c r="DA1237" s="61"/>
      <c r="DB1237" s="61"/>
      <c r="DC1237" s="61"/>
      <c r="DD1237" s="61"/>
      <c r="DE1237" s="61"/>
      <c r="DF1237" s="61"/>
      <c r="DG1237" s="61"/>
      <c r="DH1237" s="61"/>
      <c r="DI1237" s="61"/>
      <c r="DJ1237" s="61"/>
      <c r="DK1237" s="61"/>
      <c r="DL1237" s="61"/>
      <c r="DM1237" s="61"/>
    </row>
    <row r="1238" spans="1:117" s="25" customFormat="1" x14ac:dyDescent="0.2">
      <c r="A1238" s="25" t="s">
        <v>84</v>
      </c>
      <c r="B1238" s="25" t="s">
        <v>167</v>
      </c>
      <c r="C1238" s="155" t="s">
        <v>148</v>
      </c>
      <c r="I1238" s="116"/>
      <c r="J1238" s="116"/>
      <c r="K1238" s="116"/>
      <c r="L1238" s="116"/>
      <c r="M1238" s="116"/>
      <c r="N1238" s="116"/>
      <c r="U1238" s="25" t="s">
        <v>4975</v>
      </c>
      <c r="V1238" s="25" t="s">
        <v>154</v>
      </c>
      <c r="W1238" s="25" t="s">
        <v>156</v>
      </c>
      <c r="AL1238" s="117"/>
      <c r="AN1238" s="35" t="s">
        <v>6929</v>
      </c>
      <c r="AO1238" s="35" t="s">
        <v>6904</v>
      </c>
      <c r="AQ1238" s="25" t="str">
        <f t="shared" si="109"/>
        <v>-</v>
      </c>
      <c r="BP1238" s="61"/>
      <c r="CT1238" s="61"/>
      <c r="CU1238" s="61"/>
      <c r="CV1238" s="61"/>
      <c r="CW1238" s="61"/>
      <c r="CX1238" s="61"/>
      <c r="CY1238" s="61"/>
      <c r="CZ1238" s="61"/>
      <c r="DA1238" s="61"/>
      <c r="DB1238" s="61"/>
      <c r="DC1238" s="61"/>
      <c r="DD1238" s="61"/>
      <c r="DE1238" s="61"/>
      <c r="DF1238" s="61"/>
      <c r="DG1238" s="61"/>
      <c r="DH1238" s="61"/>
      <c r="DI1238" s="61"/>
      <c r="DJ1238" s="61"/>
      <c r="DK1238" s="61"/>
      <c r="DL1238" s="61"/>
      <c r="DM1238" s="61"/>
    </row>
    <row r="1239" spans="1:117" s="25" customFormat="1" x14ac:dyDescent="0.2">
      <c r="A1239" s="25" t="s">
        <v>85</v>
      </c>
      <c r="B1239" s="25" t="s">
        <v>167</v>
      </c>
      <c r="C1239" s="155" t="s">
        <v>148</v>
      </c>
      <c r="I1239" s="116"/>
      <c r="J1239" s="116"/>
      <c r="K1239" s="116"/>
      <c r="L1239" s="116"/>
      <c r="M1239" s="116"/>
      <c r="N1239" s="116"/>
      <c r="U1239" s="25" t="s">
        <v>4976</v>
      </c>
      <c r="V1239" s="25" t="s">
        <v>151</v>
      </c>
      <c r="W1239" s="25" t="s">
        <v>157</v>
      </c>
      <c r="AL1239" s="117"/>
      <c r="AN1239" s="35" t="s">
        <v>6930</v>
      </c>
      <c r="AO1239" s="35" t="s">
        <v>4889</v>
      </c>
      <c r="AQ1239" s="25" t="str">
        <f t="shared" si="109"/>
        <v>-</v>
      </c>
      <c r="BP1239" s="61"/>
      <c r="CT1239" s="61"/>
      <c r="CU1239" s="61"/>
      <c r="CV1239" s="61"/>
      <c r="CW1239" s="61"/>
      <c r="CX1239" s="61"/>
      <c r="CY1239" s="61"/>
      <c r="CZ1239" s="61"/>
      <c r="DA1239" s="61"/>
      <c r="DB1239" s="61"/>
      <c r="DC1239" s="61"/>
      <c r="DD1239" s="61"/>
      <c r="DE1239" s="61"/>
      <c r="DF1239" s="61"/>
      <c r="DG1239" s="61"/>
      <c r="DH1239" s="61"/>
      <c r="DI1239" s="61"/>
      <c r="DJ1239" s="61"/>
      <c r="DK1239" s="61"/>
      <c r="DL1239" s="61"/>
      <c r="DM1239" s="61"/>
    </row>
    <row r="1240" spans="1:117" s="25" customFormat="1" x14ac:dyDescent="0.2">
      <c r="A1240" s="25" t="s">
        <v>86</v>
      </c>
      <c r="B1240" s="25" t="s">
        <v>167</v>
      </c>
      <c r="C1240" s="155" t="s">
        <v>149</v>
      </c>
      <c r="I1240" s="116"/>
      <c r="J1240" s="116"/>
      <c r="K1240" s="116"/>
      <c r="L1240" s="116"/>
      <c r="M1240" s="116"/>
      <c r="N1240" s="116"/>
      <c r="U1240" s="25" t="s">
        <v>4976</v>
      </c>
      <c r="V1240" s="25" t="s">
        <v>152</v>
      </c>
      <c r="W1240" s="25" t="s">
        <v>158</v>
      </c>
      <c r="AL1240" s="117"/>
      <c r="AN1240" s="35" t="s">
        <v>6931</v>
      </c>
      <c r="AO1240" s="35" t="s">
        <v>6912</v>
      </c>
      <c r="AQ1240" s="25" t="str">
        <f t="shared" si="109"/>
        <v>-</v>
      </c>
      <c r="BP1240" s="61"/>
      <c r="CT1240" s="61"/>
      <c r="CU1240" s="61"/>
      <c r="CV1240" s="61"/>
      <c r="CW1240" s="61"/>
      <c r="CX1240" s="61"/>
      <c r="CY1240" s="61"/>
      <c r="CZ1240" s="61"/>
      <c r="DA1240" s="61"/>
      <c r="DB1240" s="61"/>
      <c r="DC1240" s="61"/>
      <c r="DD1240" s="61"/>
      <c r="DE1240" s="61"/>
      <c r="DF1240" s="61"/>
      <c r="DG1240" s="61"/>
      <c r="DH1240" s="61"/>
      <c r="DI1240" s="61"/>
      <c r="DJ1240" s="61"/>
      <c r="DK1240" s="61"/>
      <c r="DL1240" s="61"/>
      <c r="DM1240" s="61"/>
    </row>
    <row r="1241" spans="1:117" s="25" customFormat="1" x14ac:dyDescent="0.2">
      <c r="A1241" s="25" t="s">
        <v>87</v>
      </c>
      <c r="B1241" s="25" t="s">
        <v>167</v>
      </c>
      <c r="C1241" s="155" t="s">
        <v>150</v>
      </c>
      <c r="I1241" s="116"/>
      <c r="J1241" s="116"/>
      <c r="K1241" s="116"/>
      <c r="L1241" s="116"/>
      <c r="M1241" s="116"/>
      <c r="N1241" s="116"/>
      <c r="U1241" s="25" t="s">
        <v>4976</v>
      </c>
      <c r="V1241" s="25" t="s">
        <v>153</v>
      </c>
      <c r="W1241" s="25" t="s">
        <v>147</v>
      </c>
      <c r="AL1241" s="117"/>
      <c r="AN1241" s="35" t="s">
        <v>6932</v>
      </c>
      <c r="AO1241" s="35" t="s">
        <v>6916</v>
      </c>
      <c r="AQ1241" s="25" t="str">
        <f t="shared" si="109"/>
        <v>-</v>
      </c>
      <c r="BP1241" s="61"/>
      <c r="CT1241" s="61"/>
      <c r="CU1241" s="61"/>
      <c r="CV1241" s="61"/>
      <c r="CW1241" s="61"/>
      <c r="CX1241" s="61"/>
      <c r="CY1241" s="61"/>
      <c r="CZ1241" s="61"/>
      <c r="DA1241" s="61"/>
      <c r="DB1241" s="61"/>
      <c r="DC1241" s="61"/>
      <c r="DD1241" s="61"/>
      <c r="DE1241" s="61"/>
      <c r="DF1241" s="61"/>
      <c r="DG1241" s="61"/>
      <c r="DH1241" s="61"/>
      <c r="DI1241" s="61"/>
      <c r="DJ1241" s="61"/>
      <c r="DK1241" s="61"/>
      <c r="DL1241" s="61"/>
      <c r="DM1241" s="61"/>
    </row>
    <row r="1242" spans="1:117" s="25" customFormat="1" x14ac:dyDescent="0.2">
      <c r="A1242" s="25" t="s">
        <v>88</v>
      </c>
      <c r="B1242" s="25" t="s">
        <v>167</v>
      </c>
      <c r="C1242" s="155" t="s">
        <v>151</v>
      </c>
      <c r="I1242" s="116"/>
      <c r="J1242" s="116"/>
      <c r="K1242" s="116"/>
      <c r="L1242" s="116"/>
      <c r="M1242" s="116"/>
      <c r="N1242" s="116"/>
      <c r="U1242" s="25" t="s">
        <v>4976</v>
      </c>
      <c r="V1242" s="25" t="s">
        <v>154</v>
      </c>
      <c r="W1242" s="25" t="s">
        <v>148</v>
      </c>
      <c r="AL1242" s="117"/>
      <c r="AN1242" s="35" t="s">
        <v>5335</v>
      </c>
      <c r="AO1242" s="35" t="s">
        <v>5333</v>
      </c>
      <c r="AQ1242" s="25" t="str">
        <f t="shared" si="109"/>
        <v>-</v>
      </c>
      <c r="BP1242" s="61"/>
      <c r="CT1242" s="61"/>
      <c r="CU1242" s="61"/>
      <c r="CV1242" s="61"/>
      <c r="CW1242" s="61"/>
      <c r="CX1242" s="61"/>
      <c r="CY1242" s="61"/>
      <c r="CZ1242" s="61"/>
      <c r="DA1242" s="61"/>
      <c r="DB1242" s="61"/>
      <c r="DC1242" s="61"/>
      <c r="DD1242" s="61"/>
      <c r="DE1242" s="61"/>
      <c r="DF1242" s="61"/>
      <c r="DG1242" s="61"/>
      <c r="DH1242" s="61"/>
      <c r="DI1242" s="61"/>
      <c r="DJ1242" s="61"/>
      <c r="DK1242" s="61"/>
      <c r="DL1242" s="61"/>
      <c r="DM1242" s="61"/>
    </row>
    <row r="1243" spans="1:117" s="25" customFormat="1" x14ac:dyDescent="0.2">
      <c r="A1243" s="25" t="s">
        <v>89</v>
      </c>
      <c r="B1243" s="25" t="s">
        <v>167</v>
      </c>
      <c r="C1243" s="155" t="s">
        <v>152</v>
      </c>
      <c r="I1243" s="116"/>
      <c r="J1243" s="116"/>
      <c r="K1243" s="116"/>
      <c r="L1243" s="116"/>
      <c r="M1243" s="116"/>
      <c r="N1243" s="116"/>
      <c r="U1243" s="25" t="s">
        <v>4976</v>
      </c>
      <c r="V1243" s="25" t="s">
        <v>155</v>
      </c>
      <c r="W1243" s="25" t="s">
        <v>149</v>
      </c>
      <c r="AL1243" s="117"/>
      <c r="AN1243" s="35" t="s">
        <v>6933</v>
      </c>
      <c r="AO1243" s="35" t="s">
        <v>6916</v>
      </c>
      <c r="AQ1243" s="25" t="str">
        <f t="shared" si="109"/>
        <v>-</v>
      </c>
      <c r="BP1243" s="61"/>
      <c r="CT1243" s="61"/>
      <c r="CU1243" s="61"/>
      <c r="CV1243" s="61"/>
      <c r="CW1243" s="61"/>
      <c r="CX1243" s="61"/>
      <c r="CY1243" s="61"/>
      <c r="CZ1243" s="61"/>
      <c r="DA1243" s="61"/>
      <c r="DB1243" s="61"/>
      <c r="DC1243" s="61"/>
      <c r="DD1243" s="61"/>
      <c r="DE1243" s="61"/>
      <c r="DF1243" s="61"/>
      <c r="DG1243" s="61"/>
      <c r="DH1243" s="61"/>
      <c r="DI1243" s="61"/>
      <c r="DJ1243" s="61"/>
      <c r="DK1243" s="61"/>
      <c r="DL1243" s="61"/>
      <c r="DM1243" s="61"/>
    </row>
    <row r="1244" spans="1:117" s="25" customFormat="1" x14ac:dyDescent="0.2">
      <c r="A1244" s="25" t="s">
        <v>90</v>
      </c>
      <c r="B1244" s="25" t="s">
        <v>167</v>
      </c>
      <c r="C1244" s="155" t="s">
        <v>153</v>
      </c>
      <c r="I1244" s="116"/>
      <c r="J1244" s="116"/>
      <c r="K1244" s="116"/>
      <c r="L1244" s="116"/>
      <c r="M1244" s="116"/>
      <c r="N1244" s="116"/>
      <c r="U1244" s="25" t="s">
        <v>4976</v>
      </c>
      <c r="V1244" s="25" t="s">
        <v>156</v>
      </c>
      <c r="W1244" s="25" t="s">
        <v>150</v>
      </c>
      <c r="AL1244" s="117"/>
      <c r="AN1244" s="35" t="s">
        <v>6934</v>
      </c>
      <c r="AO1244" s="35" t="s">
        <v>4910</v>
      </c>
      <c r="AQ1244" s="25" t="str">
        <f t="shared" si="109"/>
        <v>-</v>
      </c>
      <c r="BP1244" s="61"/>
      <c r="CT1244" s="61"/>
      <c r="CU1244" s="61"/>
      <c r="CV1244" s="61"/>
      <c r="CW1244" s="61"/>
      <c r="CX1244" s="61"/>
      <c r="CY1244" s="61"/>
      <c r="CZ1244" s="61"/>
      <c r="DA1244" s="61"/>
      <c r="DB1244" s="61"/>
      <c r="DC1244" s="61"/>
      <c r="DD1244" s="61"/>
      <c r="DE1244" s="61"/>
      <c r="DF1244" s="61"/>
      <c r="DG1244" s="61"/>
      <c r="DH1244" s="61"/>
      <c r="DI1244" s="61"/>
      <c r="DJ1244" s="61"/>
      <c r="DK1244" s="61"/>
      <c r="DL1244" s="61"/>
      <c r="DM1244" s="61"/>
    </row>
    <row r="1245" spans="1:117" s="25" customFormat="1" x14ac:dyDescent="0.2">
      <c r="A1245" s="25" t="s">
        <v>91</v>
      </c>
      <c r="B1245" s="25" t="s">
        <v>167</v>
      </c>
      <c r="C1245" s="155" t="s">
        <v>154</v>
      </c>
      <c r="I1245" s="116"/>
      <c r="J1245" s="116"/>
      <c r="K1245" s="116"/>
      <c r="L1245" s="116"/>
      <c r="M1245" s="116"/>
      <c r="N1245" s="116"/>
      <c r="U1245" s="25" t="s">
        <v>4976</v>
      </c>
      <c r="V1245" s="25" t="s">
        <v>157</v>
      </c>
      <c r="W1245" s="25" t="s">
        <v>151</v>
      </c>
      <c r="AL1245" s="117"/>
      <c r="AN1245" s="35" t="s">
        <v>6935</v>
      </c>
      <c r="AO1245" s="35" t="s">
        <v>6916</v>
      </c>
      <c r="AQ1245" s="25" t="str">
        <f t="shared" si="109"/>
        <v>-</v>
      </c>
      <c r="BP1245" s="61"/>
      <c r="CT1245" s="61"/>
      <c r="CU1245" s="61"/>
      <c r="CV1245" s="61"/>
      <c r="CW1245" s="61"/>
      <c r="CX1245" s="61"/>
      <c r="CY1245" s="61"/>
      <c r="CZ1245" s="61"/>
      <c r="DA1245" s="61"/>
      <c r="DB1245" s="61"/>
      <c r="DC1245" s="61"/>
      <c r="DD1245" s="61"/>
      <c r="DE1245" s="61"/>
      <c r="DF1245" s="61"/>
      <c r="DG1245" s="61"/>
      <c r="DH1245" s="61"/>
      <c r="DI1245" s="61"/>
      <c r="DJ1245" s="61"/>
      <c r="DK1245" s="61"/>
      <c r="DL1245" s="61"/>
      <c r="DM1245" s="61"/>
    </row>
    <row r="1246" spans="1:117" s="25" customFormat="1" x14ac:dyDescent="0.2">
      <c r="A1246" s="25" t="s">
        <v>92</v>
      </c>
      <c r="B1246" s="25" t="s">
        <v>167</v>
      </c>
      <c r="C1246" s="155" t="s">
        <v>155</v>
      </c>
      <c r="I1246" s="116"/>
      <c r="J1246" s="116"/>
      <c r="K1246" s="116"/>
      <c r="L1246" s="116"/>
      <c r="M1246" s="116"/>
      <c r="N1246" s="116"/>
      <c r="U1246" s="25" t="s">
        <v>4976</v>
      </c>
      <c r="V1246" s="25" t="s">
        <v>158</v>
      </c>
      <c r="W1246" s="25" t="s">
        <v>152</v>
      </c>
      <c r="AL1246" s="117"/>
      <c r="AN1246" s="35" t="s">
        <v>6936</v>
      </c>
      <c r="AO1246" s="35" t="s">
        <v>4862</v>
      </c>
      <c r="AQ1246" s="25" t="str">
        <f t="shared" si="109"/>
        <v>-</v>
      </c>
      <c r="BP1246" s="61"/>
      <c r="CT1246" s="61"/>
      <c r="CU1246" s="61"/>
      <c r="CV1246" s="61"/>
      <c r="CW1246" s="61"/>
      <c r="CX1246" s="61"/>
      <c r="CY1246" s="61"/>
      <c r="CZ1246" s="61"/>
      <c r="DA1246" s="61"/>
      <c r="DB1246" s="61"/>
      <c r="DC1246" s="61"/>
      <c r="DD1246" s="61"/>
      <c r="DE1246" s="61"/>
      <c r="DF1246" s="61"/>
      <c r="DG1246" s="61"/>
      <c r="DH1246" s="61"/>
      <c r="DI1246" s="61"/>
      <c r="DJ1246" s="61"/>
      <c r="DK1246" s="61"/>
      <c r="DL1246" s="61"/>
      <c r="DM1246" s="61"/>
    </row>
    <row r="1247" spans="1:117" s="25" customFormat="1" x14ac:dyDescent="0.2">
      <c r="A1247" s="25" t="s">
        <v>93</v>
      </c>
      <c r="B1247" s="25" t="s">
        <v>167</v>
      </c>
      <c r="C1247" s="155" t="s">
        <v>156</v>
      </c>
      <c r="I1247" s="116"/>
      <c r="J1247" s="116"/>
      <c r="K1247" s="116"/>
      <c r="L1247" s="116"/>
      <c r="M1247" s="116"/>
      <c r="N1247" s="116"/>
      <c r="U1247" s="25" t="s">
        <v>4976</v>
      </c>
      <c r="V1247" s="25" t="s">
        <v>147</v>
      </c>
      <c r="W1247" s="25" t="s">
        <v>153</v>
      </c>
      <c r="AL1247" s="117"/>
      <c r="AN1247" s="35" t="s">
        <v>6937</v>
      </c>
      <c r="AO1247" s="35" t="s">
        <v>4860</v>
      </c>
      <c r="AQ1247" s="25" t="str">
        <f t="shared" si="109"/>
        <v>-</v>
      </c>
      <c r="BP1247" s="61"/>
      <c r="CT1247" s="61"/>
      <c r="CU1247" s="61"/>
      <c r="CV1247" s="61"/>
      <c r="CW1247" s="61"/>
      <c r="CX1247" s="61"/>
      <c r="CY1247" s="61"/>
      <c r="CZ1247" s="61"/>
      <c r="DA1247" s="61"/>
      <c r="DB1247" s="61"/>
      <c r="DC1247" s="61"/>
      <c r="DD1247" s="61"/>
      <c r="DE1247" s="61"/>
      <c r="DF1247" s="61"/>
      <c r="DG1247" s="61"/>
      <c r="DH1247" s="61"/>
      <c r="DI1247" s="61"/>
      <c r="DJ1247" s="61"/>
      <c r="DK1247" s="61"/>
      <c r="DL1247" s="61"/>
      <c r="DM1247" s="61"/>
    </row>
    <row r="1248" spans="1:117" s="25" customFormat="1" x14ac:dyDescent="0.2">
      <c r="A1248" s="25" t="s">
        <v>94</v>
      </c>
      <c r="B1248" s="25" t="s">
        <v>167</v>
      </c>
      <c r="C1248" s="155" t="s">
        <v>157</v>
      </c>
      <c r="I1248" s="116"/>
      <c r="J1248" s="116"/>
      <c r="K1248" s="116"/>
      <c r="L1248" s="116"/>
      <c r="M1248" s="116"/>
      <c r="N1248" s="116"/>
      <c r="U1248" s="25" t="s">
        <v>4976</v>
      </c>
      <c r="V1248" s="25" t="s">
        <v>148</v>
      </c>
      <c r="W1248" s="25" t="s">
        <v>154</v>
      </c>
      <c r="AL1248" s="117"/>
      <c r="AN1248" s="35" t="s">
        <v>6938</v>
      </c>
      <c r="AO1248" s="35" t="s">
        <v>6939</v>
      </c>
      <c r="AQ1248" s="25" t="str">
        <f t="shared" si="109"/>
        <v>-</v>
      </c>
      <c r="BP1248" s="61"/>
      <c r="CT1248" s="61"/>
      <c r="CU1248" s="61"/>
      <c r="CV1248" s="61"/>
      <c r="CW1248" s="61"/>
      <c r="CX1248" s="61"/>
      <c r="CY1248" s="61"/>
      <c r="CZ1248" s="61"/>
      <c r="DA1248" s="61"/>
      <c r="DB1248" s="61"/>
      <c r="DC1248" s="61"/>
      <c r="DD1248" s="61"/>
      <c r="DE1248" s="61"/>
      <c r="DF1248" s="61"/>
      <c r="DG1248" s="61"/>
      <c r="DH1248" s="61"/>
      <c r="DI1248" s="61"/>
      <c r="DJ1248" s="61"/>
      <c r="DK1248" s="61"/>
      <c r="DL1248" s="61"/>
      <c r="DM1248" s="61"/>
    </row>
    <row r="1249" spans="1:117" s="25" customFormat="1" x14ac:dyDescent="0.2">
      <c r="A1249" s="25" t="s">
        <v>95</v>
      </c>
      <c r="B1249" s="25" t="s">
        <v>167</v>
      </c>
      <c r="C1249" s="25" t="s">
        <v>158</v>
      </c>
      <c r="I1249" s="116"/>
      <c r="J1249" s="116"/>
      <c r="K1249" s="116"/>
      <c r="L1249" s="116"/>
      <c r="M1249" s="116"/>
      <c r="N1249" s="116"/>
      <c r="U1249" s="25" t="s">
        <v>4976</v>
      </c>
      <c r="V1249" s="25" t="s">
        <v>149</v>
      </c>
      <c r="W1249" s="25" t="s">
        <v>155</v>
      </c>
      <c r="AL1249" s="117"/>
      <c r="AN1249" s="35" t="s">
        <v>6940</v>
      </c>
      <c r="AO1249" s="35" t="s">
        <v>4888</v>
      </c>
      <c r="AQ1249" s="25" t="str">
        <f t="shared" si="109"/>
        <v>-</v>
      </c>
      <c r="BP1249" s="61"/>
      <c r="CT1249" s="61"/>
      <c r="CU1249" s="61"/>
      <c r="CV1249" s="61"/>
      <c r="CW1249" s="61"/>
      <c r="CX1249" s="61"/>
      <c r="CY1249" s="61"/>
      <c r="CZ1249" s="61"/>
      <c r="DA1249" s="61"/>
      <c r="DB1249" s="61"/>
      <c r="DC1249" s="61"/>
      <c r="DD1249" s="61"/>
      <c r="DE1249" s="61"/>
      <c r="DF1249" s="61"/>
      <c r="DG1249" s="61"/>
      <c r="DH1249" s="61"/>
      <c r="DI1249" s="61"/>
      <c r="DJ1249" s="61"/>
      <c r="DK1249" s="61"/>
      <c r="DL1249" s="61"/>
      <c r="DM1249" s="61"/>
    </row>
    <row r="1250" spans="1:117" s="25" customFormat="1" x14ac:dyDescent="0.2">
      <c r="A1250" s="25" t="s">
        <v>96</v>
      </c>
      <c r="B1250" s="25" t="s">
        <v>167</v>
      </c>
      <c r="C1250" s="155" t="s">
        <v>147</v>
      </c>
      <c r="I1250" s="116"/>
      <c r="J1250" s="116"/>
      <c r="K1250" s="116"/>
      <c r="L1250" s="116"/>
      <c r="M1250" s="116"/>
      <c r="N1250" s="116"/>
      <c r="U1250" s="25" t="s">
        <v>4976</v>
      </c>
      <c r="V1250" s="25" t="s">
        <v>150</v>
      </c>
      <c r="W1250" s="25" t="s">
        <v>156</v>
      </c>
      <c r="AL1250" s="117"/>
      <c r="AN1250" s="35" t="s">
        <v>6941</v>
      </c>
      <c r="AO1250" s="35" t="s">
        <v>6908</v>
      </c>
      <c r="AQ1250" s="25" t="str">
        <f t="shared" si="109"/>
        <v>-</v>
      </c>
      <c r="BP1250" s="61"/>
      <c r="CT1250" s="61"/>
      <c r="CU1250" s="61"/>
      <c r="CV1250" s="61"/>
      <c r="CW1250" s="61"/>
      <c r="CX1250" s="61"/>
      <c r="CY1250" s="61"/>
      <c r="CZ1250" s="61"/>
      <c r="DA1250" s="61"/>
      <c r="DB1250" s="61"/>
      <c r="DC1250" s="61"/>
      <c r="DD1250" s="61"/>
      <c r="DE1250" s="61"/>
      <c r="DF1250" s="61"/>
      <c r="DG1250" s="61"/>
      <c r="DH1250" s="61"/>
      <c r="DI1250" s="61"/>
      <c r="DJ1250" s="61"/>
      <c r="DK1250" s="61"/>
      <c r="DL1250" s="61"/>
      <c r="DM1250" s="61"/>
    </row>
    <row r="1251" spans="1:117" s="25" customFormat="1" x14ac:dyDescent="0.2">
      <c r="A1251" s="25" t="s">
        <v>97</v>
      </c>
      <c r="B1251" s="25" t="s">
        <v>167</v>
      </c>
      <c r="C1251" s="155" t="s">
        <v>147</v>
      </c>
      <c r="I1251" s="116"/>
      <c r="J1251" s="116"/>
      <c r="K1251" s="116"/>
      <c r="L1251" s="116"/>
      <c r="M1251" s="116"/>
      <c r="N1251" s="116"/>
      <c r="U1251" s="25" t="s">
        <v>4981</v>
      </c>
      <c r="W1251" s="25" t="s">
        <v>157</v>
      </c>
      <c r="AL1251" s="117"/>
      <c r="AN1251" s="35" t="s">
        <v>6942</v>
      </c>
      <c r="AO1251" s="35" t="s">
        <v>6926</v>
      </c>
      <c r="AQ1251" s="25" t="str">
        <f t="shared" si="109"/>
        <v>-</v>
      </c>
      <c r="BP1251" s="61"/>
      <c r="CT1251" s="61"/>
      <c r="CU1251" s="61"/>
      <c r="CV1251" s="61"/>
      <c r="CW1251" s="61"/>
      <c r="CX1251" s="61"/>
      <c r="CY1251" s="61"/>
      <c r="CZ1251" s="61"/>
      <c r="DA1251" s="61"/>
      <c r="DB1251" s="61"/>
      <c r="DC1251" s="61"/>
      <c r="DD1251" s="61"/>
      <c r="DE1251" s="61"/>
      <c r="DF1251" s="61"/>
      <c r="DG1251" s="61"/>
      <c r="DH1251" s="61"/>
      <c r="DI1251" s="61"/>
      <c r="DJ1251" s="61"/>
      <c r="DK1251" s="61"/>
      <c r="DL1251" s="61"/>
      <c r="DM1251" s="61"/>
    </row>
    <row r="1252" spans="1:117" s="25" customFormat="1" x14ac:dyDescent="0.2">
      <c r="A1252" s="25" t="s">
        <v>98</v>
      </c>
      <c r="B1252" s="25" t="s">
        <v>167</v>
      </c>
      <c r="C1252" s="155" t="s">
        <v>148</v>
      </c>
      <c r="I1252" s="116"/>
      <c r="J1252" s="116"/>
      <c r="K1252" s="116"/>
      <c r="L1252" s="116"/>
      <c r="M1252" s="116"/>
      <c r="N1252" s="116"/>
      <c r="U1252" s="25" t="s">
        <v>4982</v>
      </c>
      <c r="W1252" s="25" t="s">
        <v>158</v>
      </c>
      <c r="AL1252" s="117"/>
      <c r="AN1252" s="35" t="s">
        <v>6943</v>
      </c>
      <c r="AO1252" s="35" t="s">
        <v>4889</v>
      </c>
      <c r="AQ1252" s="25" t="str">
        <f t="shared" si="109"/>
        <v>-</v>
      </c>
      <c r="BP1252" s="61"/>
      <c r="CT1252" s="61"/>
      <c r="CU1252" s="61"/>
      <c r="CV1252" s="61"/>
      <c r="CW1252" s="61"/>
      <c r="CX1252" s="61"/>
      <c r="CY1252" s="61"/>
      <c r="CZ1252" s="61"/>
      <c r="DA1252" s="61"/>
      <c r="DB1252" s="61"/>
      <c r="DC1252" s="61"/>
      <c r="DD1252" s="61"/>
      <c r="DE1252" s="61"/>
      <c r="DF1252" s="61"/>
      <c r="DG1252" s="61"/>
      <c r="DH1252" s="61"/>
      <c r="DI1252" s="61"/>
      <c r="DJ1252" s="61"/>
      <c r="DK1252" s="61"/>
      <c r="DL1252" s="61"/>
      <c r="DM1252" s="61"/>
    </row>
    <row r="1253" spans="1:117" s="25" customFormat="1" x14ac:dyDescent="0.2">
      <c r="A1253" s="25" t="s">
        <v>99</v>
      </c>
      <c r="B1253" s="25" t="s">
        <v>167</v>
      </c>
      <c r="C1253" s="155" t="s">
        <v>149</v>
      </c>
      <c r="I1253" s="116"/>
      <c r="J1253" s="116"/>
      <c r="K1253" s="116"/>
      <c r="L1253" s="116"/>
      <c r="M1253" s="116"/>
      <c r="N1253" s="116"/>
      <c r="U1253" s="25" t="s">
        <v>4983</v>
      </c>
      <c r="W1253" s="25" t="s">
        <v>147</v>
      </c>
      <c r="AL1253" s="117"/>
      <c r="AN1253" s="35" t="s">
        <v>6944</v>
      </c>
      <c r="AO1253" s="35" t="s">
        <v>6945</v>
      </c>
      <c r="AQ1253" s="25" t="str">
        <f t="shared" ref="AQ1253:AQ1316" si="110">CONCATENATE(TRIM(LEFT(AP1253,LEN(AP1253)-LEN(RIGHT(AP1253)))),"-",RIGHT(AP1253))</f>
        <v>-</v>
      </c>
      <c r="BP1253" s="61"/>
      <c r="CT1253" s="61"/>
      <c r="CU1253" s="61"/>
      <c r="CV1253" s="61"/>
      <c r="CW1253" s="61"/>
      <c r="CX1253" s="61"/>
      <c r="CY1253" s="61"/>
      <c r="CZ1253" s="61"/>
      <c r="DA1253" s="61"/>
      <c r="DB1253" s="61"/>
      <c r="DC1253" s="61"/>
      <c r="DD1253" s="61"/>
      <c r="DE1253" s="61"/>
      <c r="DF1253" s="61"/>
      <c r="DG1253" s="61"/>
      <c r="DH1253" s="61"/>
      <c r="DI1253" s="61"/>
      <c r="DJ1253" s="61"/>
      <c r="DK1253" s="61"/>
      <c r="DL1253" s="61"/>
      <c r="DM1253" s="61"/>
    </row>
    <row r="1254" spans="1:117" s="25" customFormat="1" x14ac:dyDescent="0.2">
      <c r="A1254" s="25" t="s">
        <v>100</v>
      </c>
      <c r="B1254" s="25" t="s">
        <v>167</v>
      </c>
      <c r="C1254" s="155" t="s">
        <v>150</v>
      </c>
      <c r="I1254" s="116"/>
      <c r="J1254" s="116"/>
      <c r="K1254" s="116"/>
      <c r="L1254" s="116"/>
      <c r="M1254" s="116"/>
      <c r="N1254" s="116"/>
      <c r="U1254" s="25" t="s">
        <v>4984</v>
      </c>
      <c r="W1254" s="25" t="s">
        <v>148</v>
      </c>
      <c r="AL1254" s="117"/>
      <c r="AN1254" s="35" t="s">
        <v>6946</v>
      </c>
      <c r="AO1254" s="35" t="s">
        <v>6945</v>
      </c>
      <c r="AQ1254" s="25" t="str">
        <f t="shared" si="110"/>
        <v>-</v>
      </c>
      <c r="BP1254" s="61"/>
      <c r="CT1254" s="61"/>
      <c r="CU1254" s="61"/>
      <c r="CV1254" s="61"/>
      <c r="CW1254" s="61"/>
      <c r="CX1254" s="61"/>
      <c r="CY1254" s="61"/>
      <c r="CZ1254" s="61"/>
      <c r="DA1254" s="61"/>
      <c r="DB1254" s="61"/>
      <c r="DC1254" s="61"/>
      <c r="DD1254" s="61"/>
      <c r="DE1254" s="61"/>
      <c r="DF1254" s="61"/>
      <c r="DG1254" s="61"/>
      <c r="DH1254" s="61"/>
      <c r="DI1254" s="61"/>
      <c r="DJ1254" s="61"/>
      <c r="DK1254" s="61"/>
      <c r="DL1254" s="61"/>
      <c r="DM1254" s="61"/>
    </row>
    <row r="1255" spans="1:117" s="25" customFormat="1" x14ac:dyDescent="0.2">
      <c r="A1255" s="25" t="s">
        <v>101</v>
      </c>
      <c r="B1255" s="25" t="s">
        <v>167</v>
      </c>
      <c r="C1255" s="155" t="s">
        <v>151</v>
      </c>
      <c r="I1255" s="116"/>
      <c r="J1255" s="116"/>
      <c r="K1255" s="116"/>
      <c r="L1255" s="116"/>
      <c r="M1255" s="116"/>
      <c r="N1255" s="116"/>
      <c r="U1255" s="25" t="s">
        <v>4985</v>
      </c>
      <c r="W1255" s="25" t="s">
        <v>149</v>
      </c>
      <c r="AL1255" s="117"/>
      <c r="AN1255" s="35" t="s">
        <v>6947</v>
      </c>
      <c r="AO1255" s="35" t="s">
        <v>6948</v>
      </c>
      <c r="AQ1255" s="25" t="str">
        <f t="shared" si="110"/>
        <v>-</v>
      </c>
      <c r="BP1255" s="61"/>
      <c r="CT1255" s="61"/>
      <c r="CU1255" s="61"/>
      <c r="CV1255" s="61"/>
      <c r="CW1255" s="61"/>
      <c r="CX1255" s="61"/>
      <c r="CY1255" s="61"/>
      <c r="CZ1255" s="61"/>
      <c r="DA1255" s="61"/>
      <c r="DB1255" s="61"/>
      <c r="DC1255" s="61"/>
      <c r="DD1255" s="61"/>
      <c r="DE1255" s="61"/>
      <c r="DF1255" s="61"/>
      <c r="DG1255" s="61"/>
      <c r="DH1255" s="61"/>
      <c r="DI1255" s="61"/>
      <c r="DJ1255" s="61"/>
      <c r="DK1255" s="61"/>
      <c r="DL1255" s="61"/>
      <c r="DM1255" s="61"/>
    </row>
    <row r="1256" spans="1:117" s="25" customFormat="1" x14ac:dyDescent="0.2">
      <c r="A1256" s="25" t="s">
        <v>102</v>
      </c>
      <c r="B1256" s="25" t="s">
        <v>167</v>
      </c>
      <c r="C1256" s="155" t="s">
        <v>152</v>
      </c>
      <c r="I1256" s="116"/>
      <c r="J1256" s="116"/>
      <c r="K1256" s="116"/>
      <c r="L1256" s="116"/>
      <c r="M1256" s="116"/>
      <c r="N1256" s="116"/>
      <c r="U1256" s="25" t="s">
        <v>4986</v>
      </c>
      <c r="W1256" s="25" t="s">
        <v>150</v>
      </c>
      <c r="AL1256" s="117"/>
      <c r="AN1256" s="35" t="s">
        <v>6949</v>
      </c>
      <c r="AO1256" s="35" t="s">
        <v>6948</v>
      </c>
      <c r="AQ1256" s="25" t="str">
        <f t="shared" si="110"/>
        <v>-</v>
      </c>
      <c r="BP1256" s="61"/>
      <c r="CT1256" s="61"/>
      <c r="CU1256" s="61"/>
      <c r="CV1256" s="61"/>
      <c r="CW1256" s="61"/>
      <c r="CX1256" s="61"/>
      <c r="CY1256" s="61"/>
      <c r="CZ1256" s="61"/>
      <c r="DA1256" s="61"/>
      <c r="DB1256" s="61"/>
      <c r="DC1256" s="61"/>
      <c r="DD1256" s="61"/>
      <c r="DE1256" s="61"/>
      <c r="DF1256" s="61"/>
      <c r="DG1256" s="61"/>
      <c r="DH1256" s="61"/>
      <c r="DI1256" s="61"/>
      <c r="DJ1256" s="61"/>
      <c r="DK1256" s="61"/>
      <c r="DL1256" s="61"/>
      <c r="DM1256" s="61"/>
    </row>
    <row r="1257" spans="1:117" s="25" customFormat="1" x14ac:dyDescent="0.2">
      <c r="A1257" s="25" t="s">
        <v>103</v>
      </c>
      <c r="B1257" s="25" t="s">
        <v>167</v>
      </c>
      <c r="C1257" s="155" t="s">
        <v>153</v>
      </c>
      <c r="I1257" s="116"/>
      <c r="J1257" s="116"/>
      <c r="K1257" s="116"/>
      <c r="L1257" s="116"/>
      <c r="M1257" s="116"/>
      <c r="N1257" s="116"/>
      <c r="U1257" s="25" t="s">
        <v>4987</v>
      </c>
      <c r="W1257" s="25" t="s">
        <v>151</v>
      </c>
      <c r="AL1257" s="117"/>
      <c r="AN1257" s="35" t="s">
        <v>6950</v>
      </c>
      <c r="AO1257" s="35" t="s">
        <v>6951</v>
      </c>
      <c r="AQ1257" s="25" t="str">
        <f t="shared" si="110"/>
        <v>-</v>
      </c>
      <c r="BP1257" s="61"/>
      <c r="CT1257" s="61"/>
      <c r="CU1257" s="61"/>
      <c r="CV1257" s="61"/>
      <c r="CW1257" s="61"/>
      <c r="CX1257" s="61"/>
      <c r="CY1257" s="61"/>
      <c r="CZ1257" s="61"/>
      <c r="DA1257" s="61"/>
      <c r="DB1257" s="61"/>
      <c r="DC1257" s="61"/>
      <c r="DD1257" s="61"/>
      <c r="DE1257" s="61"/>
      <c r="DF1257" s="61"/>
      <c r="DG1257" s="61"/>
      <c r="DH1257" s="61"/>
      <c r="DI1257" s="61"/>
      <c r="DJ1257" s="61"/>
      <c r="DK1257" s="61"/>
      <c r="DL1257" s="61"/>
      <c r="DM1257" s="61"/>
    </row>
    <row r="1258" spans="1:117" s="25" customFormat="1" x14ac:dyDescent="0.2">
      <c r="A1258" s="25" t="s">
        <v>104</v>
      </c>
      <c r="B1258" s="25" t="s">
        <v>167</v>
      </c>
      <c r="C1258" s="155" t="s">
        <v>154</v>
      </c>
      <c r="I1258" s="116"/>
      <c r="J1258" s="116"/>
      <c r="K1258" s="116"/>
      <c r="L1258" s="116"/>
      <c r="M1258" s="116"/>
      <c r="N1258" s="116"/>
      <c r="U1258" s="25" t="s">
        <v>4988</v>
      </c>
      <c r="W1258" s="25" t="s">
        <v>152</v>
      </c>
      <c r="AL1258" s="117"/>
      <c r="AN1258" s="35" t="s">
        <v>6952</v>
      </c>
      <c r="AO1258" s="35" t="s">
        <v>6951</v>
      </c>
      <c r="AQ1258" s="25" t="str">
        <f t="shared" si="110"/>
        <v>-</v>
      </c>
      <c r="BP1258" s="61"/>
      <c r="CT1258" s="61"/>
      <c r="CU1258" s="61"/>
      <c r="CV1258" s="61"/>
      <c r="CW1258" s="61"/>
      <c r="CX1258" s="61"/>
      <c r="CY1258" s="61"/>
      <c r="CZ1258" s="61"/>
      <c r="DA1258" s="61"/>
      <c r="DB1258" s="61"/>
      <c r="DC1258" s="61"/>
      <c r="DD1258" s="61"/>
      <c r="DE1258" s="61"/>
      <c r="DF1258" s="61"/>
      <c r="DG1258" s="61"/>
      <c r="DH1258" s="61"/>
      <c r="DI1258" s="61"/>
      <c r="DJ1258" s="61"/>
      <c r="DK1258" s="61"/>
      <c r="DL1258" s="61"/>
      <c r="DM1258" s="61"/>
    </row>
    <row r="1259" spans="1:117" s="25" customFormat="1" x14ac:dyDescent="0.2">
      <c r="A1259" s="25" t="s">
        <v>105</v>
      </c>
      <c r="B1259" s="25" t="s">
        <v>167</v>
      </c>
      <c r="C1259" s="155" t="s">
        <v>155</v>
      </c>
      <c r="I1259" s="116"/>
      <c r="J1259" s="116"/>
      <c r="K1259" s="116"/>
      <c r="L1259" s="116"/>
      <c r="M1259" s="116"/>
      <c r="N1259" s="116"/>
      <c r="U1259" s="25" t="s">
        <v>4989</v>
      </c>
      <c r="W1259" s="25" t="s">
        <v>153</v>
      </c>
      <c r="AL1259" s="117"/>
      <c r="AN1259" s="35" t="s">
        <v>6953</v>
      </c>
      <c r="AO1259" s="35" t="s">
        <v>6951</v>
      </c>
      <c r="AQ1259" s="25" t="str">
        <f t="shared" si="110"/>
        <v>-</v>
      </c>
      <c r="BP1259" s="61"/>
      <c r="CT1259" s="61"/>
      <c r="CU1259" s="61"/>
      <c r="CV1259" s="61"/>
      <c r="CW1259" s="61"/>
      <c r="CX1259" s="61"/>
      <c r="CY1259" s="61"/>
      <c r="CZ1259" s="61"/>
      <c r="DA1259" s="61"/>
      <c r="DB1259" s="61"/>
      <c r="DC1259" s="61"/>
      <c r="DD1259" s="61"/>
      <c r="DE1259" s="61"/>
      <c r="DF1259" s="61"/>
      <c r="DG1259" s="61"/>
      <c r="DH1259" s="61"/>
      <c r="DI1259" s="61"/>
      <c r="DJ1259" s="61"/>
      <c r="DK1259" s="61"/>
      <c r="DL1259" s="61"/>
      <c r="DM1259" s="61"/>
    </row>
    <row r="1260" spans="1:117" s="25" customFormat="1" x14ac:dyDescent="0.2">
      <c r="A1260" s="25" t="s">
        <v>106</v>
      </c>
      <c r="B1260" s="25" t="s">
        <v>167</v>
      </c>
      <c r="C1260" s="155" t="s">
        <v>156</v>
      </c>
      <c r="I1260" s="116"/>
      <c r="J1260" s="116"/>
      <c r="K1260" s="116"/>
      <c r="L1260" s="116"/>
      <c r="M1260" s="116"/>
      <c r="N1260" s="116"/>
      <c r="U1260" s="25" t="s">
        <v>4990</v>
      </c>
      <c r="W1260" s="25" t="s">
        <v>154</v>
      </c>
      <c r="AL1260" s="117"/>
      <c r="AN1260" s="35" t="s">
        <v>6954</v>
      </c>
      <c r="AO1260" s="35" t="s">
        <v>6951</v>
      </c>
      <c r="AQ1260" s="25" t="str">
        <f t="shared" si="110"/>
        <v>-</v>
      </c>
      <c r="BP1260" s="61"/>
      <c r="CT1260" s="61"/>
      <c r="CU1260" s="61"/>
      <c r="CV1260" s="61"/>
      <c r="CW1260" s="61"/>
      <c r="CX1260" s="61"/>
      <c r="CY1260" s="61"/>
      <c r="CZ1260" s="61"/>
      <c r="DA1260" s="61"/>
      <c r="DB1260" s="61"/>
      <c r="DC1260" s="61"/>
      <c r="DD1260" s="61"/>
      <c r="DE1260" s="61"/>
      <c r="DF1260" s="61"/>
      <c r="DG1260" s="61"/>
      <c r="DH1260" s="61"/>
      <c r="DI1260" s="61"/>
      <c r="DJ1260" s="61"/>
      <c r="DK1260" s="61"/>
      <c r="DL1260" s="61"/>
      <c r="DM1260" s="61"/>
    </row>
    <row r="1261" spans="1:117" s="25" customFormat="1" x14ac:dyDescent="0.2">
      <c r="A1261" s="25" t="s">
        <v>107</v>
      </c>
      <c r="B1261" s="25" t="s">
        <v>167</v>
      </c>
      <c r="C1261" s="155" t="s">
        <v>157</v>
      </c>
      <c r="I1261" s="116"/>
      <c r="J1261" s="116"/>
      <c r="K1261" s="116"/>
      <c r="L1261" s="116"/>
      <c r="M1261" s="116"/>
      <c r="N1261" s="116"/>
      <c r="U1261" s="25" t="s">
        <v>4991</v>
      </c>
      <c r="W1261" s="25" t="s">
        <v>155</v>
      </c>
      <c r="AL1261" s="117"/>
      <c r="AN1261" s="35" t="s">
        <v>6955</v>
      </c>
      <c r="AO1261" s="35" t="s">
        <v>6951</v>
      </c>
      <c r="AQ1261" s="25" t="str">
        <f t="shared" si="110"/>
        <v>-</v>
      </c>
      <c r="BP1261" s="61"/>
      <c r="CT1261" s="61"/>
      <c r="CU1261" s="61"/>
      <c r="CV1261" s="61"/>
      <c r="CW1261" s="61"/>
      <c r="CX1261" s="61"/>
      <c r="CY1261" s="61"/>
      <c r="CZ1261" s="61"/>
      <c r="DA1261" s="61"/>
      <c r="DB1261" s="61"/>
      <c r="DC1261" s="61"/>
      <c r="DD1261" s="61"/>
      <c r="DE1261" s="61"/>
      <c r="DF1261" s="61"/>
      <c r="DG1261" s="61"/>
      <c r="DH1261" s="61"/>
      <c r="DI1261" s="61"/>
      <c r="DJ1261" s="61"/>
      <c r="DK1261" s="61"/>
      <c r="DL1261" s="61"/>
      <c r="DM1261" s="61"/>
    </row>
    <row r="1262" spans="1:117" s="25" customFormat="1" x14ac:dyDescent="0.2">
      <c r="A1262" s="25" t="s">
        <v>108</v>
      </c>
      <c r="B1262" s="25" t="s">
        <v>167</v>
      </c>
      <c r="C1262" s="25" t="s">
        <v>158</v>
      </c>
      <c r="I1262" s="116"/>
      <c r="J1262" s="116"/>
      <c r="K1262" s="116"/>
      <c r="L1262" s="116"/>
      <c r="M1262" s="116"/>
      <c r="N1262" s="116"/>
      <c r="U1262" s="25" t="s">
        <v>4992</v>
      </c>
      <c r="W1262" s="25" t="s">
        <v>156</v>
      </c>
      <c r="AL1262" s="117"/>
      <c r="AN1262" s="35" t="s">
        <v>6956</v>
      </c>
      <c r="AO1262" s="35" t="s">
        <v>6957</v>
      </c>
      <c r="AQ1262" s="25" t="str">
        <f t="shared" si="110"/>
        <v>-</v>
      </c>
      <c r="BP1262" s="61"/>
      <c r="CT1262" s="61"/>
      <c r="CU1262" s="61"/>
      <c r="CV1262" s="61"/>
      <c r="CW1262" s="61"/>
      <c r="CX1262" s="61"/>
      <c r="CY1262" s="61"/>
      <c r="CZ1262" s="61"/>
      <c r="DA1262" s="61"/>
      <c r="DB1262" s="61"/>
      <c r="DC1262" s="61"/>
      <c r="DD1262" s="61"/>
      <c r="DE1262" s="61"/>
      <c r="DF1262" s="61"/>
      <c r="DG1262" s="61"/>
      <c r="DH1262" s="61"/>
      <c r="DI1262" s="61"/>
      <c r="DJ1262" s="61"/>
      <c r="DK1262" s="61"/>
      <c r="DL1262" s="61"/>
      <c r="DM1262" s="61"/>
    </row>
    <row r="1263" spans="1:117" s="25" customFormat="1" x14ac:dyDescent="0.2">
      <c r="A1263" s="25" t="s">
        <v>109</v>
      </c>
      <c r="B1263" s="25" t="s">
        <v>167</v>
      </c>
      <c r="C1263" s="155" t="s">
        <v>158</v>
      </c>
      <c r="I1263" s="116"/>
      <c r="J1263" s="116"/>
      <c r="K1263" s="116"/>
      <c r="L1263" s="116"/>
      <c r="M1263" s="116"/>
      <c r="N1263" s="116"/>
      <c r="U1263" s="25" t="s">
        <v>4993</v>
      </c>
      <c r="W1263" s="25" t="s">
        <v>157</v>
      </c>
      <c r="AL1263" s="117"/>
      <c r="AN1263" s="35" t="s">
        <v>6958</v>
      </c>
      <c r="AO1263" s="35" t="s">
        <v>6957</v>
      </c>
      <c r="AQ1263" s="25" t="str">
        <f t="shared" si="110"/>
        <v>-</v>
      </c>
      <c r="BP1263" s="61"/>
      <c r="CT1263" s="61"/>
      <c r="CU1263" s="61"/>
      <c r="CV1263" s="61"/>
      <c r="CW1263" s="61"/>
      <c r="CX1263" s="61"/>
      <c r="CY1263" s="61"/>
      <c r="CZ1263" s="61"/>
      <c r="DA1263" s="61"/>
      <c r="DB1263" s="61"/>
      <c r="DC1263" s="61"/>
      <c r="DD1263" s="61"/>
      <c r="DE1263" s="61"/>
      <c r="DF1263" s="61"/>
      <c r="DG1263" s="61"/>
      <c r="DH1263" s="61"/>
      <c r="DI1263" s="61"/>
      <c r="DJ1263" s="61"/>
      <c r="DK1263" s="61"/>
      <c r="DL1263" s="61"/>
      <c r="DM1263" s="61"/>
    </row>
    <row r="1264" spans="1:117" s="25" customFormat="1" x14ac:dyDescent="0.2">
      <c r="A1264" s="25" t="s">
        <v>110</v>
      </c>
      <c r="B1264" s="25" t="s">
        <v>167</v>
      </c>
      <c r="C1264" s="155" t="s">
        <v>147</v>
      </c>
      <c r="I1264" s="116"/>
      <c r="J1264" s="116"/>
      <c r="K1264" s="116"/>
      <c r="L1264" s="116"/>
      <c r="M1264" s="116"/>
      <c r="N1264" s="116"/>
      <c r="U1264" s="25" t="s">
        <v>4994</v>
      </c>
      <c r="W1264" s="25" t="s">
        <v>158</v>
      </c>
      <c r="AL1264" s="117"/>
      <c r="AN1264" s="35" t="s">
        <v>6959</v>
      </c>
      <c r="AO1264" s="35" t="s">
        <v>6957</v>
      </c>
      <c r="AQ1264" s="25" t="str">
        <f t="shared" si="110"/>
        <v>-</v>
      </c>
      <c r="BP1264" s="61"/>
      <c r="CT1264" s="61"/>
      <c r="CU1264" s="61"/>
      <c r="CV1264" s="61"/>
      <c r="CW1264" s="61"/>
      <c r="CX1264" s="61"/>
      <c r="CY1264" s="61"/>
      <c r="CZ1264" s="61"/>
      <c r="DA1264" s="61"/>
      <c r="DB1264" s="61"/>
      <c r="DC1264" s="61"/>
      <c r="DD1264" s="61"/>
      <c r="DE1264" s="61"/>
      <c r="DF1264" s="61"/>
      <c r="DG1264" s="61"/>
      <c r="DH1264" s="61"/>
      <c r="DI1264" s="61"/>
      <c r="DJ1264" s="61"/>
      <c r="DK1264" s="61"/>
      <c r="DL1264" s="61"/>
      <c r="DM1264" s="61"/>
    </row>
    <row r="1265" spans="1:117" s="25" customFormat="1" x14ac:dyDescent="0.2">
      <c r="A1265" s="25" t="s">
        <v>111</v>
      </c>
      <c r="B1265" s="25" t="s">
        <v>167</v>
      </c>
      <c r="C1265" s="155" t="s">
        <v>148</v>
      </c>
      <c r="I1265" s="116"/>
      <c r="J1265" s="116"/>
      <c r="K1265" s="116"/>
      <c r="L1265" s="116"/>
      <c r="M1265" s="116"/>
      <c r="N1265" s="116"/>
      <c r="U1265" s="25" t="s">
        <v>4995</v>
      </c>
      <c r="W1265" s="25" t="s">
        <v>147</v>
      </c>
      <c r="AL1265" s="117"/>
      <c r="AN1265" s="35" t="s">
        <v>6960</v>
      </c>
      <c r="AO1265" s="35" t="s">
        <v>6914</v>
      </c>
      <c r="AQ1265" s="25" t="str">
        <f t="shared" si="110"/>
        <v>-</v>
      </c>
      <c r="BP1265" s="61"/>
      <c r="CT1265" s="61"/>
      <c r="CU1265" s="61"/>
      <c r="CV1265" s="61"/>
      <c r="CW1265" s="61"/>
      <c r="CX1265" s="61"/>
      <c r="CY1265" s="61"/>
      <c r="CZ1265" s="61"/>
      <c r="DA1265" s="61"/>
      <c r="DB1265" s="61"/>
      <c r="DC1265" s="61"/>
      <c r="DD1265" s="61"/>
      <c r="DE1265" s="61"/>
      <c r="DF1265" s="61"/>
      <c r="DG1265" s="61"/>
      <c r="DH1265" s="61"/>
      <c r="DI1265" s="61"/>
      <c r="DJ1265" s="61"/>
      <c r="DK1265" s="61"/>
      <c r="DL1265" s="61"/>
      <c r="DM1265" s="61"/>
    </row>
    <row r="1266" spans="1:117" s="25" customFormat="1" x14ac:dyDescent="0.2">
      <c r="A1266" s="25" t="s">
        <v>112</v>
      </c>
      <c r="B1266" s="25" t="s">
        <v>167</v>
      </c>
      <c r="C1266" s="155" t="s">
        <v>149</v>
      </c>
      <c r="I1266" s="116"/>
      <c r="J1266" s="116"/>
      <c r="K1266" s="116"/>
      <c r="L1266" s="116"/>
      <c r="M1266" s="116"/>
      <c r="N1266" s="116"/>
      <c r="U1266" s="25" t="s">
        <v>4996</v>
      </c>
      <c r="W1266" s="25" t="s">
        <v>148</v>
      </c>
      <c r="AL1266" s="117"/>
      <c r="AN1266" s="35" t="s">
        <v>6961</v>
      </c>
      <c r="AO1266" s="35" t="s">
        <v>6902</v>
      </c>
      <c r="AQ1266" s="25" t="str">
        <f t="shared" si="110"/>
        <v>-</v>
      </c>
      <c r="BP1266" s="61"/>
      <c r="CT1266" s="61"/>
      <c r="CU1266" s="61"/>
      <c r="CV1266" s="61"/>
      <c r="CW1266" s="61"/>
      <c r="CX1266" s="61"/>
      <c r="CY1266" s="61"/>
      <c r="CZ1266" s="61"/>
      <c r="DA1266" s="61"/>
      <c r="DB1266" s="61"/>
      <c r="DC1266" s="61"/>
      <c r="DD1266" s="61"/>
      <c r="DE1266" s="61"/>
      <c r="DF1266" s="61"/>
      <c r="DG1266" s="61"/>
      <c r="DH1266" s="61"/>
      <c r="DI1266" s="61"/>
      <c r="DJ1266" s="61"/>
      <c r="DK1266" s="61"/>
      <c r="DL1266" s="61"/>
      <c r="DM1266" s="61"/>
    </row>
    <row r="1267" spans="1:117" s="25" customFormat="1" x14ac:dyDescent="0.2">
      <c r="A1267" s="25" t="s">
        <v>113</v>
      </c>
      <c r="B1267" s="25" t="s">
        <v>167</v>
      </c>
      <c r="C1267" s="155" t="s">
        <v>150</v>
      </c>
      <c r="I1267" s="116"/>
      <c r="J1267" s="116"/>
      <c r="K1267" s="116"/>
      <c r="L1267" s="116"/>
      <c r="M1267" s="116"/>
      <c r="N1267" s="116"/>
      <c r="U1267" s="25" t="s">
        <v>4997</v>
      </c>
      <c r="W1267" s="25" t="s">
        <v>149</v>
      </c>
      <c r="AL1267" s="117"/>
      <c r="AN1267" s="35" t="s">
        <v>6962</v>
      </c>
      <c r="AO1267" s="35" t="s">
        <v>6963</v>
      </c>
      <c r="AQ1267" s="25" t="str">
        <f t="shared" si="110"/>
        <v>-</v>
      </c>
      <c r="BP1267" s="61"/>
      <c r="CT1267" s="61"/>
      <c r="CU1267" s="61"/>
      <c r="CV1267" s="61"/>
      <c r="CW1267" s="61"/>
      <c r="CX1267" s="61"/>
      <c r="CY1267" s="61"/>
      <c r="CZ1267" s="61"/>
      <c r="DA1267" s="61"/>
      <c r="DB1267" s="61"/>
      <c r="DC1267" s="61"/>
      <c r="DD1267" s="61"/>
      <c r="DE1267" s="61"/>
      <c r="DF1267" s="61"/>
      <c r="DG1267" s="61"/>
      <c r="DH1267" s="61"/>
      <c r="DI1267" s="61"/>
      <c r="DJ1267" s="61"/>
      <c r="DK1267" s="61"/>
      <c r="DL1267" s="61"/>
      <c r="DM1267" s="61"/>
    </row>
    <row r="1268" spans="1:117" s="25" customFormat="1" x14ac:dyDescent="0.2">
      <c r="A1268" s="25" t="s">
        <v>114</v>
      </c>
      <c r="B1268" s="25" t="s">
        <v>167</v>
      </c>
      <c r="C1268" s="155" t="s">
        <v>151</v>
      </c>
      <c r="I1268" s="116"/>
      <c r="J1268" s="116"/>
      <c r="K1268" s="116"/>
      <c r="L1268" s="116"/>
      <c r="M1268" s="116"/>
      <c r="N1268" s="116"/>
      <c r="U1268" s="25" t="s">
        <v>4998</v>
      </c>
      <c r="W1268" s="25" t="s">
        <v>150</v>
      </c>
      <c r="AL1268" s="117"/>
      <c r="AN1268" s="35" t="s">
        <v>6964</v>
      </c>
      <c r="AO1268" s="35" t="s">
        <v>6912</v>
      </c>
      <c r="AQ1268" s="25" t="str">
        <f t="shared" si="110"/>
        <v>-</v>
      </c>
      <c r="BP1268" s="61"/>
      <c r="CT1268" s="61"/>
      <c r="CU1268" s="61"/>
      <c r="CV1268" s="61"/>
      <c r="CW1268" s="61"/>
      <c r="CX1268" s="61"/>
      <c r="CY1268" s="61"/>
      <c r="CZ1268" s="61"/>
      <c r="DA1268" s="61"/>
      <c r="DB1268" s="61"/>
      <c r="DC1268" s="61"/>
      <c r="DD1268" s="61"/>
      <c r="DE1268" s="61"/>
      <c r="DF1268" s="61"/>
      <c r="DG1268" s="61"/>
      <c r="DH1268" s="61"/>
      <c r="DI1268" s="61"/>
      <c r="DJ1268" s="61"/>
      <c r="DK1268" s="61"/>
      <c r="DL1268" s="61"/>
      <c r="DM1268" s="61"/>
    </row>
    <row r="1269" spans="1:117" s="25" customFormat="1" x14ac:dyDescent="0.2">
      <c r="A1269" s="25" t="s">
        <v>115</v>
      </c>
      <c r="B1269" s="25" t="s">
        <v>167</v>
      </c>
      <c r="C1269" s="155" t="s">
        <v>152</v>
      </c>
      <c r="I1269" s="116"/>
      <c r="J1269" s="116"/>
      <c r="K1269" s="116"/>
      <c r="L1269" s="116"/>
      <c r="M1269" s="116"/>
      <c r="N1269" s="116"/>
      <c r="U1269" s="25" t="s">
        <v>4999</v>
      </c>
      <c r="W1269" s="25" t="s">
        <v>151</v>
      </c>
      <c r="AL1269" s="117"/>
      <c r="AN1269" s="35" t="s">
        <v>6965</v>
      </c>
      <c r="AO1269" s="35" t="s">
        <v>6963</v>
      </c>
      <c r="AQ1269" s="25" t="str">
        <f t="shared" si="110"/>
        <v>-</v>
      </c>
      <c r="BP1269" s="61"/>
      <c r="CT1269" s="61"/>
      <c r="CU1269" s="61"/>
      <c r="CV1269" s="61"/>
      <c r="CW1269" s="61"/>
      <c r="CX1269" s="61"/>
      <c r="CY1269" s="61"/>
      <c r="CZ1269" s="61"/>
      <c r="DA1269" s="61"/>
      <c r="DB1269" s="61"/>
      <c r="DC1269" s="61"/>
      <c r="DD1269" s="61"/>
      <c r="DE1269" s="61"/>
      <c r="DF1269" s="61"/>
      <c r="DG1269" s="61"/>
      <c r="DH1269" s="61"/>
      <c r="DI1269" s="61"/>
      <c r="DJ1269" s="61"/>
      <c r="DK1269" s="61"/>
      <c r="DL1269" s="61"/>
      <c r="DM1269" s="61"/>
    </row>
    <row r="1270" spans="1:117" s="25" customFormat="1" x14ac:dyDescent="0.2">
      <c r="A1270" s="25" t="s">
        <v>116</v>
      </c>
      <c r="B1270" s="25" t="s">
        <v>167</v>
      </c>
      <c r="C1270" s="155" t="s">
        <v>153</v>
      </c>
      <c r="I1270" s="116"/>
      <c r="J1270" s="116"/>
      <c r="K1270" s="116"/>
      <c r="L1270" s="116"/>
      <c r="M1270" s="116"/>
      <c r="N1270" s="116"/>
      <c r="U1270" s="25" t="s">
        <v>5000</v>
      </c>
      <c r="W1270" s="25" t="s">
        <v>152</v>
      </c>
      <c r="AL1270" s="117"/>
      <c r="AN1270" s="35" t="s">
        <v>6966</v>
      </c>
      <c r="AO1270" s="35" t="s">
        <v>6967</v>
      </c>
      <c r="AQ1270" s="25" t="str">
        <f t="shared" si="110"/>
        <v>-</v>
      </c>
      <c r="BP1270" s="61"/>
      <c r="CT1270" s="61"/>
      <c r="CU1270" s="61"/>
      <c r="CV1270" s="61"/>
      <c r="CW1270" s="61"/>
      <c r="CX1270" s="61"/>
      <c r="CY1270" s="61"/>
      <c r="CZ1270" s="61"/>
      <c r="DA1270" s="61"/>
      <c r="DB1270" s="61"/>
      <c r="DC1270" s="61"/>
      <c r="DD1270" s="61"/>
      <c r="DE1270" s="61"/>
      <c r="DF1270" s="61"/>
      <c r="DG1270" s="61"/>
      <c r="DH1270" s="61"/>
      <c r="DI1270" s="61"/>
      <c r="DJ1270" s="61"/>
      <c r="DK1270" s="61"/>
      <c r="DL1270" s="61"/>
      <c r="DM1270" s="61"/>
    </row>
    <row r="1271" spans="1:117" s="25" customFormat="1" x14ac:dyDescent="0.2">
      <c r="A1271" s="25" t="s">
        <v>117</v>
      </c>
      <c r="B1271" s="25" t="s">
        <v>167</v>
      </c>
      <c r="C1271" s="155" t="s">
        <v>154</v>
      </c>
      <c r="I1271" s="116"/>
      <c r="J1271" s="116"/>
      <c r="K1271" s="116"/>
      <c r="L1271" s="116"/>
      <c r="M1271" s="116"/>
      <c r="N1271" s="116"/>
      <c r="U1271" s="25" t="s">
        <v>5001</v>
      </c>
      <c r="W1271" s="25" t="s">
        <v>153</v>
      </c>
      <c r="AL1271" s="117"/>
      <c r="AN1271" s="35" t="s">
        <v>6968</v>
      </c>
      <c r="AO1271" s="35" t="s">
        <v>6914</v>
      </c>
      <c r="AQ1271" s="25" t="str">
        <f t="shared" si="110"/>
        <v>-</v>
      </c>
      <c r="BP1271" s="61"/>
      <c r="CT1271" s="61"/>
      <c r="CU1271" s="61"/>
      <c r="CV1271" s="61"/>
      <c r="CW1271" s="61"/>
      <c r="CX1271" s="61"/>
      <c r="CY1271" s="61"/>
      <c r="CZ1271" s="61"/>
      <c r="DA1271" s="61"/>
      <c r="DB1271" s="61"/>
      <c r="DC1271" s="61"/>
      <c r="DD1271" s="61"/>
      <c r="DE1271" s="61"/>
      <c r="DF1271" s="61"/>
      <c r="DG1271" s="61"/>
      <c r="DH1271" s="61"/>
      <c r="DI1271" s="61"/>
      <c r="DJ1271" s="61"/>
      <c r="DK1271" s="61"/>
      <c r="DL1271" s="61"/>
      <c r="DM1271" s="61"/>
    </row>
    <row r="1272" spans="1:117" s="25" customFormat="1" x14ac:dyDescent="0.2">
      <c r="A1272" s="25" t="s">
        <v>118</v>
      </c>
      <c r="B1272" s="25" t="s">
        <v>167</v>
      </c>
      <c r="C1272" s="155" t="s">
        <v>155</v>
      </c>
      <c r="I1272" s="116"/>
      <c r="J1272" s="116"/>
      <c r="K1272" s="116"/>
      <c r="L1272" s="116"/>
      <c r="M1272" s="116"/>
      <c r="N1272" s="116"/>
      <c r="U1272" s="25" t="s">
        <v>5002</v>
      </c>
      <c r="W1272" s="25" t="s">
        <v>154</v>
      </c>
      <c r="AL1272" s="117"/>
      <c r="AN1272" s="35" t="s">
        <v>6969</v>
      </c>
      <c r="AO1272" s="35" t="s">
        <v>6926</v>
      </c>
      <c r="AQ1272" s="25" t="str">
        <f t="shared" si="110"/>
        <v>-</v>
      </c>
      <c r="BP1272" s="61"/>
      <c r="CT1272" s="61"/>
      <c r="CU1272" s="61"/>
      <c r="CV1272" s="61"/>
      <c r="CW1272" s="61"/>
      <c r="CX1272" s="61"/>
      <c r="CY1272" s="61"/>
      <c r="CZ1272" s="61"/>
      <c r="DA1272" s="61"/>
      <c r="DB1272" s="61"/>
      <c r="DC1272" s="61"/>
      <c r="DD1272" s="61"/>
      <c r="DE1272" s="61"/>
      <c r="DF1272" s="61"/>
      <c r="DG1272" s="61"/>
      <c r="DH1272" s="61"/>
      <c r="DI1272" s="61"/>
      <c r="DJ1272" s="61"/>
      <c r="DK1272" s="61"/>
      <c r="DL1272" s="61"/>
      <c r="DM1272" s="61"/>
    </row>
    <row r="1273" spans="1:117" s="25" customFormat="1" x14ac:dyDescent="0.2">
      <c r="A1273" s="25" t="s">
        <v>119</v>
      </c>
      <c r="B1273" s="25" t="s">
        <v>167</v>
      </c>
      <c r="C1273" s="155" t="s">
        <v>156</v>
      </c>
      <c r="I1273" s="116"/>
      <c r="J1273" s="116"/>
      <c r="K1273" s="116"/>
      <c r="L1273" s="116"/>
      <c r="M1273" s="116"/>
      <c r="N1273" s="116"/>
      <c r="U1273" s="25" t="s">
        <v>5003</v>
      </c>
      <c r="W1273" s="25" t="s">
        <v>155</v>
      </c>
      <c r="AL1273" s="117"/>
      <c r="AN1273" s="35" t="s">
        <v>6970</v>
      </c>
      <c r="AO1273" s="35" t="s">
        <v>6902</v>
      </c>
      <c r="AQ1273" s="25" t="str">
        <f t="shared" si="110"/>
        <v>-</v>
      </c>
      <c r="BP1273" s="61"/>
      <c r="CT1273" s="61"/>
      <c r="CU1273" s="61"/>
      <c r="CV1273" s="61"/>
      <c r="CW1273" s="61"/>
      <c r="CX1273" s="61"/>
      <c r="CY1273" s="61"/>
      <c r="CZ1273" s="61"/>
      <c r="DA1273" s="61"/>
      <c r="DB1273" s="61"/>
      <c r="DC1273" s="61"/>
      <c r="DD1273" s="61"/>
      <c r="DE1273" s="61"/>
      <c r="DF1273" s="61"/>
      <c r="DG1273" s="61"/>
      <c r="DH1273" s="61"/>
      <c r="DI1273" s="61"/>
      <c r="DJ1273" s="61"/>
      <c r="DK1273" s="61"/>
      <c r="DL1273" s="61"/>
      <c r="DM1273" s="61"/>
    </row>
    <row r="1274" spans="1:117" s="25" customFormat="1" x14ac:dyDescent="0.2">
      <c r="A1274" s="25" t="s">
        <v>120</v>
      </c>
      <c r="B1274" s="25" t="s">
        <v>167</v>
      </c>
      <c r="C1274" s="155" t="s">
        <v>157</v>
      </c>
      <c r="I1274" s="116"/>
      <c r="J1274" s="116"/>
      <c r="K1274" s="116"/>
      <c r="L1274" s="116"/>
      <c r="M1274" s="116"/>
      <c r="N1274" s="116"/>
      <c r="U1274" s="25" t="s">
        <v>5004</v>
      </c>
      <c r="W1274" s="25" t="s">
        <v>156</v>
      </c>
      <c r="AL1274" s="117"/>
      <c r="AN1274" s="35" t="s">
        <v>6971</v>
      </c>
      <c r="AO1274" s="35" t="s">
        <v>6912</v>
      </c>
      <c r="AQ1274" s="25" t="str">
        <f t="shared" si="110"/>
        <v>-</v>
      </c>
      <c r="BP1274" s="61"/>
      <c r="CT1274" s="61"/>
      <c r="CU1274" s="61"/>
      <c r="CV1274" s="61"/>
      <c r="CW1274" s="61"/>
      <c r="CX1274" s="61"/>
      <c r="CY1274" s="61"/>
      <c r="CZ1274" s="61"/>
      <c r="DA1274" s="61"/>
      <c r="DB1274" s="61"/>
      <c r="DC1274" s="61"/>
      <c r="DD1274" s="61"/>
      <c r="DE1274" s="61"/>
      <c r="DF1274" s="61"/>
      <c r="DG1274" s="61"/>
      <c r="DH1274" s="61"/>
      <c r="DI1274" s="61"/>
      <c r="DJ1274" s="61"/>
      <c r="DK1274" s="61"/>
      <c r="DL1274" s="61"/>
      <c r="DM1274" s="61"/>
    </row>
    <row r="1275" spans="1:117" s="25" customFormat="1" x14ac:dyDescent="0.2">
      <c r="A1275" s="25" t="s">
        <v>121</v>
      </c>
      <c r="B1275" s="25" t="s">
        <v>167</v>
      </c>
      <c r="C1275" s="25" t="s">
        <v>157</v>
      </c>
      <c r="I1275" s="116"/>
      <c r="J1275" s="116"/>
      <c r="K1275" s="116"/>
      <c r="L1275" s="116"/>
      <c r="M1275" s="116"/>
      <c r="N1275" s="116"/>
      <c r="U1275" s="25" t="s">
        <v>5005</v>
      </c>
      <c r="W1275" s="25" t="s">
        <v>157</v>
      </c>
      <c r="AL1275" s="117"/>
      <c r="AN1275" s="35" t="s">
        <v>6972</v>
      </c>
      <c r="AO1275" s="35" t="s">
        <v>6967</v>
      </c>
      <c r="AQ1275" s="25" t="str">
        <f t="shared" si="110"/>
        <v>-</v>
      </c>
      <c r="BP1275" s="61"/>
      <c r="CT1275" s="61"/>
      <c r="CU1275" s="61"/>
      <c r="CV1275" s="61"/>
      <c r="CW1275" s="61"/>
      <c r="CX1275" s="61"/>
      <c r="CY1275" s="61"/>
      <c r="CZ1275" s="61"/>
      <c r="DA1275" s="61"/>
      <c r="DB1275" s="61"/>
      <c r="DC1275" s="61"/>
      <c r="DD1275" s="61"/>
      <c r="DE1275" s="61"/>
      <c r="DF1275" s="61"/>
      <c r="DG1275" s="61"/>
      <c r="DH1275" s="61"/>
      <c r="DI1275" s="61"/>
      <c r="DJ1275" s="61"/>
      <c r="DK1275" s="61"/>
      <c r="DL1275" s="61"/>
      <c r="DM1275" s="61"/>
    </row>
    <row r="1276" spans="1:117" s="25" customFormat="1" x14ac:dyDescent="0.2">
      <c r="A1276" s="25" t="s">
        <v>122</v>
      </c>
      <c r="B1276" s="25" t="s">
        <v>167</v>
      </c>
      <c r="C1276" s="155" t="s">
        <v>158</v>
      </c>
      <c r="I1276" s="116"/>
      <c r="J1276" s="116"/>
      <c r="K1276" s="116"/>
      <c r="L1276" s="116"/>
      <c r="M1276" s="116"/>
      <c r="N1276" s="116"/>
      <c r="U1276" s="25" t="s">
        <v>5006</v>
      </c>
      <c r="W1276" s="25" t="s">
        <v>158</v>
      </c>
      <c r="AL1276" s="117"/>
      <c r="AN1276" s="35" t="s">
        <v>6973</v>
      </c>
      <c r="AO1276" s="35" t="s">
        <v>6918</v>
      </c>
      <c r="AQ1276" s="25" t="str">
        <f t="shared" si="110"/>
        <v>-</v>
      </c>
      <c r="BP1276" s="61"/>
      <c r="CT1276" s="61"/>
      <c r="CU1276" s="61"/>
      <c r="CV1276" s="61"/>
      <c r="CW1276" s="61"/>
      <c r="CX1276" s="61"/>
      <c r="CY1276" s="61"/>
      <c r="CZ1276" s="61"/>
      <c r="DA1276" s="61"/>
      <c r="DB1276" s="61"/>
      <c r="DC1276" s="61"/>
      <c r="DD1276" s="61"/>
      <c r="DE1276" s="61"/>
      <c r="DF1276" s="61"/>
      <c r="DG1276" s="61"/>
      <c r="DH1276" s="61"/>
      <c r="DI1276" s="61"/>
      <c r="DJ1276" s="61"/>
      <c r="DK1276" s="61"/>
      <c r="DL1276" s="61"/>
      <c r="DM1276" s="61"/>
    </row>
    <row r="1277" spans="1:117" s="25" customFormat="1" x14ac:dyDescent="0.2">
      <c r="A1277" s="25" t="s">
        <v>123</v>
      </c>
      <c r="B1277" s="25" t="s">
        <v>167</v>
      </c>
      <c r="C1277" s="155" t="s">
        <v>147</v>
      </c>
      <c r="I1277" s="116"/>
      <c r="J1277" s="116"/>
      <c r="K1277" s="116"/>
      <c r="L1277" s="116"/>
      <c r="M1277" s="116"/>
      <c r="N1277" s="116"/>
      <c r="U1277" s="25" t="s">
        <v>5007</v>
      </c>
      <c r="W1277" s="25" t="s">
        <v>147</v>
      </c>
      <c r="AL1277" s="117"/>
      <c r="AN1277" s="35" t="s">
        <v>6974</v>
      </c>
      <c r="AO1277" s="35" t="s">
        <v>4889</v>
      </c>
      <c r="AQ1277" s="25" t="str">
        <f t="shared" si="110"/>
        <v>-</v>
      </c>
      <c r="BP1277" s="61"/>
      <c r="CT1277" s="61"/>
      <c r="CU1277" s="61"/>
      <c r="CV1277" s="61"/>
      <c r="CW1277" s="61"/>
      <c r="CX1277" s="61"/>
      <c r="CY1277" s="61"/>
      <c r="CZ1277" s="61"/>
      <c r="DA1277" s="61"/>
      <c r="DB1277" s="61"/>
      <c r="DC1277" s="61"/>
      <c r="DD1277" s="61"/>
      <c r="DE1277" s="61"/>
      <c r="DF1277" s="61"/>
      <c r="DG1277" s="61"/>
      <c r="DH1277" s="61"/>
      <c r="DI1277" s="61"/>
      <c r="DJ1277" s="61"/>
      <c r="DK1277" s="61"/>
      <c r="DL1277" s="61"/>
      <c r="DM1277" s="61"/>
    </row>
    <row r="1278" spans="1:117" s="25" customFormat="1" x14ac:dyDescent="0.2">
      <c r="A1278" s="25" t="s">
        <v>124</v>
      </c>
      <c r="B1278" s="25" t="s">
        <v>167</v>
      </c>
      <c r="C1278" s="155" t="s">
        <v>148</v>
      </c>
      <c r="I1278" s="116"/>
      <c r="J1278" s="116"/>
      <c r="K1278" s="116"/>
      <c r="L1278" s="116"/>
      <c r="M1278" s="116"/>
      <c r="N1278" s="116"/>
      <c r="U1278" s="25" t="s">
        <v>5008</v>
      </c>
      <c r="W1278" s="25" t="s">
        <v>148</v>
      </c>
      <c r="AL1278" s="117"/>
      <c r="AN1278" s="35" t="s">
        <v>6975</v>
      </c>
      <c r="AO1278" s="35" t="s">
        <v>6976</v>
      </c>
      <c r="AQ1278" s="25" t="str">
        <f t="shared" si="110"/>
        <v>-</v>
      </c>
      <c r="BP1278" s="61"/>
      <c r="CT1278" s="61"/>
      <c r="CU1278" s="61"/>
      <c r="CV1278" s="61"/>
      <c r="CW1278" s="61"/>
      <c r="CX1278" s="61"/>
      <c r="CY1278" s="61"/>
      <c r="CZ1278" s="61"/>
      <c r="DA1278" s="61"/>
      <c r="DB1278" s="61"/>
      <c r="DC1278" s="61"/>
      <c r="DD1278" s="61"/>
      <c r="DE1278" s="61"/>
      <c r="DF1278" s="61"/>
      <c r="DG1278" s="61"/>
      <c r="DH1278" s="61"/>
      <c r="DI1278" s="61"/>
      <c r="DJ1278" s="61"/>
      <c r="DK1278" s="61"/>
      <c r="DL1278" s="61"/>
      <c r="DM1278" s="61"/>
    </row>
    <row r="1279" spans="1:117" s="25" customFormat="1" x14ac:dyDescent="0.2">
      <c r="A1279" s="25" t="s">
        <v>125</v>
      </c>
      <c r="B1279" s="25" t="s">
        <v>167</v>
      </c>
      <c r="C1279" s="155" t="s">
        <v>149</v>
      </c>
      <c r="I1279" s="116"/>
      <c r="J1279" s="116"/>
      <c r="K1279" s="116"/>
      <c r="L1279" s="116"/>
      <c r="M1279" s="116"/>
      <c r="N1279" s="116"/>
      <c r="U1279" s="25" t="s">
        <v>5009</v>
      </c>
      <c r="W1279" s="25" t="s">
        <v>149</v>
      </c>
      <c r="AL1279" s="117"/>
      <c r="AN1279" s="35" t="s">
        <v>6977</v>
      </c>
      <c r="AO1279" s="35" t="s">
        <v>6976</v>
      </c>
      <c r="AQ1279" s="25" t="str">
        <f t="shared" si="110"/>
        <v>-</v>
      </c>
      <c r="BP1279" s="61"/>
      <c r="CT1279" s="61"/>
      <c r="CU1279" s="61"/>
      <c r="CV1279" s="61"/>
      <c r="CW1279" s="61"/>
      <c r="CX1279" s="61"/>
      <c r="CY1279" s="61"/>
      <c r="CZ1279" s="61"/>
      <c r="DA1279" s="61"/>
      <c r="DB1279" s="61"/>
      <c r="DC1279" s="61"/>
      <c r="DD1279" s="61"/>
      <c r="DE1279" s="61"/>
      <c r="DF1279" s="61"/>
      <c r="DG1279" s="61"/>
      <c r="DH1279" s="61"/>
      <c r="DI1279" s="61"/>
      <c r="DJ1279" s="61"/>
      <c r="DK1279" s="61"/>
      <c r="DL1279" s="61"/>
      <c r="DM1279" s="61"/>
    </row>
    <row r="1280" spans="1:117" s="25" customFormat="1" x14ac:dyDescent="0.2">
      <c r="A1280" s="25" t="s">
        <v>126</v>
      </c>
      <c r="B1280" s="25" t="s">
        <v>167</v>
      </c>
      <c r="C1280" s="155" t="s">
        <v>150</v>
      </c>
      <c r="I1280" s="116"/>
      <c r="J1280" s="116"/>
      <c r="K1280" s="116"/>
      <c r="L1280" s="116"/>
      <c r="M1280" s="116"/>
      <c r="N1280" s="116"/>
      <c r="U1280" s="25" t="s">
        <v>5010</v>
      </c>
      <c r="W1280" s="25" t="s">
        <v>150</v>
      </c>
      <c r="AL1280" s="117"/>
      <c r="AN1280" s="35" t="s">
        <v>6978</v>
      </c>
      <c r="AO1280" s="35" t="s">
        <v>6979</v>
      </c>
      <c r="AQ1280" s="25" t="str">
        <f t="shared" si="110"/>
        <v>-</v>
      </c>
      <c r="BP1280" s="61"/>
      <c r="CT1280" s="61"/>
      <c r="CU1280" s="61"/>
      <c r="CV1280" s="61"/>
      <c r="CW1280" s="61"/>
      <c r="CX1280" s="61"/>
      <c r="CY1280" s="61"/>
      <c r="CZ1280" s="61"/>
      <c r="DA1280" s="61"/>
      <c r="DB1280" s="61"/>
      <c r="DC1280" s="61"/>
      <c r="DD1280" s="61"/>
      <c r="DE1280" s="61"/>
      <c r="DF1280" s="61"/>
      <c r="DG1280" s="61"/>
      <c r="DH1280" s="61"/>
      <c r="DI1280" s="61"/>
      <c r="DJ1280" s="61"/>
      <c r="DK1280" s="61"/>
      <c r="DL1280" s="61"/>
      <c r="DM1280" s="61"/>
    </row>
    <row r="1281" spans="1:117" s="25" customFormat="1" x14ac:dyDescent="0.2">
      <c r="A1281" s="25" t="s">
        <v>127</v>
      </c>
      <c r="B1281" s="25" t="s">
        <v>167</v>
      </c>
      <c r="C1281" s="155" t="s">
        <v>151</v>
      </c>
      <c r="I1281" s="116"/>
      <c r="J1281" s="116"/>
      <c r="K1281" s="116"/>
      <c r="L1281" s="116"/>
      <c r="M1281" s="116"/>
      <c r="N1281" s="116"/>
      <c r="U1281" s="25" t="s">
        <v>5011</v>
      </c>
      <c r="W1281" s="25" t="s">
        <v>151</v>
      </c>
      <c r="AL1281" s="117"/>
      <c r="AN1281" s="35" t="s">
        <v>6980</v>
      </c>
      <c r="AO1281" s="35" t="s">
        <v>6979</v>
      </c>
      <c r="AQ1281" s="25" t="str">
        <f t="shared" si="110"/>
        <v>-</v>
      </c>
      <c r="BP1281" s="61"/>
      <c r="CT1281" s="61"/>
      <c r="CU1281" s="61"/>
      <c r="CV1281" s="61"/>
      <c r="CW1281" s="61"/>
      <c r="CX1281" s="61"/>
      <c r="CY1281" s="61"/>
      <c r="CZ1281" s="61"/>
      <c r="DA1281" s="61"/>
      <c r="DB1281" s="61"/>
      <c r="DC1281" s="61"/>
      <c r="DD1281" s="61"/>
      <c r="DE1281" s="61"/>
      <c r="DF1281" s="61"/>
      <c r="DG1281" s="61"/>
      <c r="DH1281" s="61"/>
      <c r="DI1281" s="61"/>
      <c r="DJ1281" s="61"/>
      <c r="DK1281" s="61"/>
      <c r="DL1281" s="61"/>
      <c r="DM1281" s="61"/>
    </row>
    <row r="1282" spans="1:117" s="25" customFormat="1" x14ac:dyDescent="0.2">
      <c r="A1282" s="25" t="s">
        <v>128</v>
      </c>
      <c r="B1282" s="25" t="s">
        <v>167</v>
      </c>
      <c r="C1282" s="155" t="s">
        <v>152</v>
      </c>
      <c r="I1282" s="116"/>
      <c r="J1282" s="116"/>
      <c r="K1282" s="116"/>
      <c r="L1282" s="116"/>
      <c r="M1282" s="116"/>
      <c r="N1282" s="116"/>
      <c r="U1282" s="25" t="s">
        <v>5012</v>
      </c>
      <c r="W1282" s="25" t="s">
        <v>152</v>
      </c>
      <c r="AL1282" s="117"/>
      <c r="AN1282" s="35" t="s">
        <v>6981</v>
      </c>
      <c r="AO1282" s="35" t="s">
        <v>6982</v>
      </c>
      <c r="AQ1282" s="25" t="str">
        <f t="shared" si="110"/>
        <v>-</v>
      </c>
      <c r="BP1282" s="61"/>
      <c r="CT1282" s="61"/>
      <c r="CU1282" s="61"/>
      <c r="CV1282" s="61"/>
      <c r="CW1282" s="61"/>
      <c r="CX1282" s="61"/>
      <c r="CY1282" s="61"/>
      <c r="CZ1282" s="61"/>
      <c r="DA1282" s="61"/>
      <c r="DB1282" s="61"/>
      <c r="DC1282" s="61"/>
      <c r="DD1282" s="61"/>
      <c r="DE1282" s="61"/>
      <c r="DF1282" s="61"/>
      <c r="DG1282" s="61"/>
      <c r="DH1282" s="61"/>
      <c r="DI1282" s="61"/>
      <c r="DJ1282" s="61"/>
      <c r="DK1282" s="61"/>
      <c r="DL1282" s="61"/>
      <c r="DM1282" s="61"/>
    </row>
    <row r="1283" spans="1:117" s="25" customFormat="1" x14ac:dyDescent="0.2">
      <c r="A1283" s="25" t="s">
        <v>129</v>
      </c>
      <c r="B1283" s="25" t="s">
        <v>167</v>
      </c>
      <c r="C1283" s="155" t="s">
        <v>153</v>
      </c>
      <c r="I1283" s="116"/>
      <c r="J1283" s="116"/>
      <c r="K1283" s="116"/>
      <c r="L1283" s="116"/>
      <c r="M1283" s="116"/>
      <c r="N1283" s="116"/>
      <c r="U1283" s="25" t="s">
        <v>5013</v>
      </c>
      <c r="W1283" s="25" t="s">
        <v>153</v>
      </c>
      <c r="AL1283" s="117"/>
      <c r="AN1283" s="35" t="s">
        <v>6983</v>
      </c>
      <c r="AO1283" s="35" t="s">
        <v>6982</v>
      </c>
      <c r="AQ1283" s="25" t="str">
        <f t="shared" si="110"/>
        <v>-</v>
      </c>
      <c r="BP1283" s="61"/>
      <c r="CT1283" s="61"/>
      <c r="CU1283" s="61"/>
      <c r="CV1283" s="61"/>
      <c r="CW1283" s="61"/>
      <c r="CX1283" s="61"/>
      <c r="CY1283" s="61"/>
      <c r="CZ1283" s="61"/>
      <c r="DA1283" s="61"/>
      <c r="DB1283" s="61"/>
      <c r="DC1283" s="61"/>
      <c r="DD1283" s="61"/>
      <c r="DE1283" s="61"/>
      <c r="DF1283" s="61"/>
      <c r="DG1283" s="61"/>
      <c r="DH1283" s="61"/>
      <c r="DI1283" s="61"/>
      <c r="DJ1283" s="61"/>
      <c r="DK1283" s="61"/>
      <c r="DL1283" s="61"/>
      <c r="DM1283" s="61"/>
    </row>
    <row r="1284" spans="1:117" s="25" customFormat="1" x14ac:dyDescent="0.2">
      <c r="A1284" s="25" t="s">
        <v>130</v>
      </c>
      <c r="B1284" s="25" t="s">
        <v>167</v>
      </c>
      <c r="C1284" s="155" t="s">
        <v>154</v>
      </c>
      <c r="I1284" s="116"/>
      <c r="J1284" s="116"/>
      <c r="K1284" s="116"/>
      <c r="L1284" s="116"/>
      <c r="M1284" s="116"/>
      <c r="N1284" s="116"/>
      <c r="U1284" s="25" t="s">
        <v>5014</v>
      </c>
      <c r="W1284" s="25" t="s">
        <v>154</v>
      </c>
      <c r="AL1284" s="117"/>
      <c r="AN1284" s="35" t="s">
        <v>6984</v>
      </c>
      <c r="AO1284" s="35" t="s">
        <v>6982</v>
      </c>
      <c r="AQ1284" s="25" t="str">
        <f t="shared" si="110"/>
        <v>-</v>
      </c>
      <c r="BP1284" s="61"/>
      <c r="CT1284" s="61"/>
      <c r="CU1284" s="61"/>
      <c r="CV1284" s="61"/>
      <c r="CW1284" s="61"/>
      <c r="CX1284" s="61"/>
      <c r="CY1284" s="61"/>
      <c r="CZ1284" s="61"/>
      <c r="DA1284" s="61"/>
      <c r="DB1284" s="61"/>
      <c r="DC1284" s="61"/>
      <c r="DD1284" s="61"/>
      <c r="DE1284" s="61"/>
      <c r="DF1284" s="61"/>
      <c r="DG1284" s="61"/>
      <c r="DH1284" s="61"/>
      <c r="DI1284" s="61"/>
      <c r="DJ1284" s="61"/>
      <c r="DK1284" s="61"/>
      <c r="DL1284" s="61"/>
      <c r="DM1284" s="61"/>
    </row>
    <row r="1285" spans="1:117" s="25" customFormat="1" x14ac:dyDescent="0.2">
      <c r="A1285" s="25" t="s">
        <v>131</v>
      </c>
      <c r="B1285" s="25" t="s">
        <v>167</v>
      </c>
      <c r="C1285" s="155" t="s">
        <v>155</v>
      </c>
      <c r="I1285" s="116"/>
      <c r="J1285" s="116"/>
      <c r="K1285" s="116"/>
      <c r="L1285" s="116"/>
      <c r="M1285" s="116"/>
      <c r="N1285" s="116"/>
      <c r="U1285" s="25" t="s">
        <v>5015</v>
      </c>
      <c r="W1285" s="25" t="s">
        <v>155</v>
      </c>
      <c r="AL1285" s="117"/>
      <c r="AN1285" s="35" t="s">
        <v>6985</v>
      </c>
      <c r="AO1285" s="35" t="s">
        <v>6982</v>
      </c>
      <c r="AQ1285" s="25" t="str">
        <f t="shared" si="110"/>
        <v>-</v>
      </c>
      <c r="BP1285" s="61"/>
      <c r="CT1285" s="61"/>
      <c r="CU1285" s="61"/>
      <c r="CV1285" s="61"/>
      <c r="CW1285" s="61"/>
      <c r="CX1285" s="61"/>
      <c r="CY1285" s="61"/>
      <c r="CZ1285" s="61"/>
      <c r="DA1285" s="61"/>
      <c r="DB1285" s="61"/>
      <c r="DC1285" s="61"/>
      <c r="DD1285" s="61"/>
      <c r="DE1285" s="61"/>
      <c r="DF1285" s="61"/>
      <c r="DG1285" s="61"/>
      <c r="DH1285" s="61"/>
      <c r="DI1285" s="61"/>
      <c r="DJ1285" s="61"/>
      <c r="DK1285" s="61"/>
      <c r="DL1285" s="61"/>
      <c r="DM1285" s="61"/>
    </row>
    <row r="1286" spans="1:117" s="25" customFormat="1" x14ac:dyDescent="0.2">
      <c r="A1286" s="25" t="s">
        <v>132</v>
      </c>
      <c r="B1286" s="25" t="s">
        <v>167</v>
      </c>
      <c r="C1286" s="155" t="s">
        <v>156</v>
      </c>
      <c r="I1286" s="116"/>
      <c r="J1286" s="116"/>
      <c r="K1286" s="116"/>
      <c r="L1286" s="116"/>
      <c r="M1286" s="116"/>
      <c r="N1286" s="116"/>
      <c r="U1286" s="25" t="s">
        <v>5016</v>
      </c>
      <c r="W1286" s="25" t="s">
        <v>156</v>
      </c>
      <c r="AL1286" s="117"/>
      <c r="AN1286" s="35" t="s">
        <v>6986</v>
      </c>
      <c r="AO1286" s="35" t="s">
        <v>6982</v>
      </c>
      <c r="AQ1286" s="25" t="str">
        <f t="shared" si="110"/>
        <v>-</v>
      </c>
      <c r="BP1286" s="61"/>
      <c r="CT1286" s="61"/>
      <c r="CU1286" s="61"/>
      <c r="CV1286" s="61"/>
      <c r="CW1286" s="61"/>
      <c r="CX1286" s="61"/>
      <c r="CY1286" s="61"/>
      <c r="CZ1286" s="61"/>
      <c r="DA1286" s="61"/>
      <c r="DB1286" s="61"/>
      <c r="DC1286" s="61"/>
      <c r="DD1286" s="61"/>
      <c r="DE1286" s="61"/>
      <c r="DF1286" s="61"/>
      <c r="DG1286" s="61"/>
      <c r="DH1286" s="61"/>
      <c r="DI1286" s="61"/>
      <c r="DJ1286" s="61"/>
      <c r="DK1286" s="61"/>
      <c r="DL1286" s="61"/>
      <c r="DM1286" s="61"/>
    </row>
    <row r="1287" spans="1:117" s="25" customFormat="1" x14ac:dyDescent="0.2">
      <c r="A1287" s="25" t="s">
        <v>133</v>
      </c>
      <c r="B1287" s="25" t="s">
        <v>167</v>
      </c>
      <c r="C1287" s="155" t="s">
        <v>156</v>
      </c>
      <c r="I1287" s="116"/>
      <c r="J1287" s="116"/>
      <c r="K1287" s="116"/>
      <c r="L1287" s="116"/>
      <c r="M1287" s="116"/>
      <c r="N1287" s="116"/>
      <c r="U1287" s="25" t="s">
        <v>5017</v>
      </c>
      <c r="W1287" s="25" t="s">
        <v>157</v>
      </c>
      <c r="AL1287" s="117"/>
      <c r="AN1287" s="35" t="s">
        <v>6987</v>
      </c>
      <c r="AO1287" s="35" t="s">
        <v>6982</v>
      </c>
      <c r="AQ1287" s="25" t="str">
        <f t="shared" si="110"/>
        <v>-</v>
      </c>
      <c r="BP1287" s="61"/>
      <c r="CT1287" s="61"/>
      <c r="CU1287" s="61"/>
      <c r="CV1287" s="61"/>
      <c r="CW1287" s="61"/>
      <c r="CX1287" s="61"/>
      <c r="CY1287" s="61"/>
      <c r="CZ1287" s="61"/>
      <c r="DA1287" s="61"/>
      <c r="DB1287" s="61"/>
      <c r="DC1287" s="61"/>
      <c r="DD1287" s="61"/>
      <c r="DE1287" s="61"/>
      <c r="DF1287" s="61"/>
      <c r="DG1287" s="61"/>
      <c r="DH1287" s="61"/>
      <c r="DI1287" s="61"/>
      <c r="DJ1287" s="61"/>
      <c r="DK1287" s="61"/>
      <c r="DL1287" s="61"/>
      <c r="DM1287" s="61"/>
    </row>
    <row r="1288" spans="1:117" s="25" customFormat="1" x14ac:dyDescent="0.2">
      <c r="A1288" s="25" t="s">
        <v>134</v>
      </c>
      <c r="B1288" s="25" t="s">
        <v>167</v>
      </c>
      <c r="C1288" s="155" t="s">
        <v>157</v>
      </c>
      <c r="I1288" s="116"/>
      <c r="J1288" s="116"/>
      <c r="K1288" s="116"/>
      <c r="L1288" s="116"/>
      <c r="M1288" s="116"/>
      <c r="N1288" s="116"/>
      <c r="U1288" s="25" t="s">
        <v>5018</v>
      </c>
      <c r="W1288" s="25" t="s">
        <v>158</v>
      </c>
      <c r="AL1288" s="117"/>
      <c r="AN1288" s="35" t="s">
        <v>6988</v>
      </c>
      <c r="AO1288" s="35" t="s">
        <v>6982</v>
      </c>
      <c r="AQ1288" s="25" t="str">
        <f t="shared" si="110"/>
        <v>-</v>
      </c>
      <c r="BP1288" s="61"/>
      <c r="CT1288" s="61"/>
      <c r="CU1288" s="61"/>
      <c r="CV1288" s="61"/>
      <c r="CW1288" s="61"/>
      <c r="CX1288" s="61"/>
      <c r="CY1288" s="61"/>
      <c r="CZ1288" s="61"/>
      <c r="DA1288" s="61"/>
      <c r="DB1288" s="61"/>
      <c r="DC1288" s="61"/>
      <c r="DD1288" s="61"/>
      <c r="DE1288" s="61"/>
      <c r="DF1288" s="61"/>
      <c r="DG1288" s="61"/>
      <c r="DH1288" s="61"/>
      <c r="DI1288" s="61"/>
      <c r="DJ1288" s="61"/>
      <c r="DK1288" s="61"/>
      <c r="DL1288" s="61"/>
      <c r="DM1288" s="61"/>
    </row>
    <row r="1289" spans="1:117" s="25" customFormat="1" x14ac:dyDescent="0.2">
      <c r="A1289" s="25" t="s">
        <v>135</v>
      </c>
      <c r="B1289" s="25" t="s">
        <v>167</v>
      </c>
      <c r="C1289" s="155" t="s">
        <v>158</v>
      </c>
      <c r="I1289" s="116"/>
      <c r="J1289" s="116"/>
      <c r="K1289" s="116"/>
      <c r="L1289" s="116"/>
      <c r="M1289" s="116"/>
      <c r="N1289" s="116"/>
      <c r="U1289" s="25" t="s">
        <v>5019</v>
      </c>
      <c r="W1289" s="25" t="s">
        <v>147</v>
      </c>
      <c r="AL1289" s="117"/>
      <c r="AN1289" s="35" t="s">
        <v>6989</v>
      </c>
      <c r="AO1289" s="35" t="s">
        <v>6982</v>
      </c>
      <c r="AQ1289" s="25" t="str">
        <f t="shared" si="110"/>
        <v>-</v>
      </c>
      <c r="BP1289" s="61"/>
      <c r="CT1289" s="61"/>
      <c r="CU1289" s="61"/>
      <c r="CV1289" s="61"/>
      <c r="CW1289" s="61"/>
      <c r="CX1289" s="61"/>
      <c r="CY1289" s="61"/>
      <c r="CZ1289" s="61"/>
      <c r="DA1289" s="61"/>
      <c r="DB1289" s="61"/>
      <c r="DC1289" s="61"/>
      <c r="DD1289" s="61"/>
      <c r="DE1289" s="61"/>
      <c r="DF1289" s="61"/>
      <c r="DG1289" s="61"/>
      <c r="DH1289" s="61"/>
      <c r="DI1289" s="61"/>
      <c r="DJ1289" s="61"/>
      <c r="DK1289" s="61"/>
      <c r="DL1289" s="61"/>
      <c r="DM1289" s="61"/>
    </row>
    <row r="1290" spans="1:117" s="25" customFormat="1" x14ac:dyDescent="0.2">
      <c r="A1290" s="25" t="s">
        <v>136</v>
      </c>
      <c r="B1290" s="25" t="s">
        <v>167</v>
      </c>
      <c r="C1290" s="155" t="s">
        <v>147</v>
      </c>
      <c r="I1290" s="116"/>
      <c r="J1290" s="116"/>
      <c r="K1290" s="116"/>
      <c r="L1290" s="116"/>
      <c r="M1290" s="116"/>
      <c r="N1290" s="116"/>
      <c r="U1290" s="25" t="s">
        <v>5020</v>
      </c>
      <c r="W1290" s="25" t="s">
        <v>148</v>
      </c>
      <c r="AL1290" s="117"/>
      <c r="AN1290" s="35" t="s">
        <v>6990</v>
      </c>
      <c r="AO1290" s="35" t="s">
        <v>6991</v>
      </c>
      <c r="AQ1290" s="25" t="str">
        <f t="shared" si="110"/>
        <v>-</v>
      </c>
      <c r="BP1290" s="61"/>
      <c r="CT1290" s="61"/>
      <c r="CU1290" s="61"/>
      <c r="CV1290" s="61"/>
      <c r="CW1290" s="61"/>
      <c r="CX1290" s="61"/>
      <c r="CY1290" s="61"/>
      <c r="CZ1290" s="61"/>
      <c r="DA1290" s="61"/>
      <c r="DB1290" s="61"/>
      <c r="DC1290" s="61"/>
      <c r="DD1290" s="61"/>
      <c r="DE1290" s="61"/>
      <c r="DF1290" s="61"/>
      <c r="DG1290" s="61"/>
      <c r="DH1290" s="61"/>
      <c r="DI1290" s="61"/>
      <c r="DJ1290" s="61"/>
      <c r="DK1290" s="61"/>
      <c r="DL1290" s="61"/>
      <c r="DM1290" s="61"/>
    </row>
    <row r="1291" spans="1:117" s="25" customFormat="1" x14ac:dyDescent="0.2">
      <c r="A1291" s="25" t="s">
        <v>137</v>
      </c>
      <c r="B1291" s="25" t="s">
        <v>167</v>
      </c>
      <c r="C1291" s="25" t="s">
        <v>148</v>
      </c>
      <c r="I1291" s="116"/>
      <c r="J1291" s="116"/>
      <c r="K1291" s="116"/>
      <c r="L1291" s="116"/>
      <c r="M1291" s="116"/>
      <c r="N1291" s="116"/>
      <c r="U1291" s="25" t="s">
        <v>5021</v>
      </c>
      <c r="W1291" s="25" t="s">
        <v>149</v>
      </c>
      <c r="AL1291" s="117"/>
      <c r="AN1291" s="35" t="s">
        <v>6992</v>
      </c>
      <c r="AO1291" s="35" t="s">
        <v>6991</v>
      </c>
      <c r="AQ1291" s="25" t="str">
        <f t="shared" si="110"/>
        <v>-</v>
      </c>
      <c r="BP1291" s="61"/>
      <c r="CT1291" s="61"/>
      <c r="CU1291" s="61"/>
      <c r="CV1291" s="61"/>
      <c r="CW1291" s="61"/>
      <c r="CX1291" s="61"/>
      <c r="CY1291" s="61"/>
      <c r="CZ1291" s="61"/>
      <c r="DA1291" s="61"/>
      <c r="DB1291" s="61"/>
      <c r="DC1291" s="61"/>
      <c r="DD1291" s="61"/>
      <c r="DE1291" s="61"/>
      <c r="DF1291" s="61"/>
      <c r="DG1291" s="61"/>
      <c r="DH1291" s="61"/>
      <c r="DI1291" s="61"/>
      <c r="DJ1291" s="61"/>
      <c r="DK1291" s="61"/>
      <c r="DL1291" s="61"/>
      <c r="DM1291" s="61"/>
    </row>
    <row r="1292" spans="1:117" s="25" customFormat="1" x14ac:dyDescent="0.2">
      <c r="A1292" s="25" t="s">
        <v>138</v>
      </c>
      <c r="B1292" s="25" t="s">
        <v>167</v>
      </c>
      <c r="C1292" s="155" t="s">
        <v>149</v>
      </c>
      <c r="I1292" s="116"/>
      <c r="J1292" s="116"/>
      <c r="K1292" s="116"/>
      <c r="L1292" s="116"/>
      <c r="M1292" s="116"/>
      <c r="N1292" s="116"/>
      <c r="U1292" s="25" t="s">
        <v>5022</v>
      </c>
      <c r="W1292" s="25" t="s">
        <v>150</v>
      </c>
      <c r="AL1292" s="117"/>
      <c r="AN1292" s="35" t="s">
        <v>6993</v>
      </c>
      <c r="AO1292" s="35" t="s">
        <v>6994</v>
      </c>
      <c r="AQ1292" s="25" t="str">
        <f t="shared" si="110"/>
        <v>-</v>
      </c>
      <c r="BP1292" s="61"/>
      <c r="CT1292" s="61"/>
      <c r="CU1292" s="61"/>
      <c r="CV1292" s="61"/>
      <c r="CW1292" s="61"/>
      <c r="CX1292" s="61"/>
      <c r="CY1292" s="61"/>
      <c r="CZ1292" s="61"/>
      <c r="DA1292" s="61"/>
      <c r="DB1292" s="61"/>
      <c r="DC1292" s="61"/>
      <c r="DD1292" s="61"/>
      <c r="DE1292" s="61"/>
      <c r="DF1292" s="61"/>
      <c r="DG1292" s="61"/>
      <c r="DH1292" s="61"/>
      <c r="DI1292" s="61"/>
      <c r="DJ1292" s="61"/>
      <c r="DK1292" s="61"/>
      <c r="DL1292" s="61"/>
      <c r="DM1292" s="61"/>
    </row>
    <row r="1293" spans="1:117" s="25" customFormat="1" x14ac:dyDescent="0.2">
      <c r="A1293" s="25" t="s">
        <v>139</v>
      </c>
      <c r="B1293" s="25" t="s">
        <v>167</v>
      </c>
      <c r="C1293" s="25" t="s">
        <v>150</v>
      </c>
      <c r="I1293" s="116"/>
      <c r="J1293" s="116"/>
      <c r="K1293" s="116"/>
      <c r="L1293" s="116"/>
      <c r="M1293" s="116"/>
      <c r="N1293" s="116"/>
      <c r="U1293" s="25" t="s">
        <v>5023</v>
      </c>
      <c r="W1293" s="25" t="s">
        <v>151</v>
      </c>
      <c r="AL1293" s="117"/>
      <c r="AN1293" s="35" t="s">
        <v>6995</v>
      </c>
      <c r="AO1293" s="35" t="s">
        <v>6994</v>
      </c>
      <c r="AQ1293" s="25" t="str">
        <f t="shared" si="110"/>
        <v>-</v>
      </c>
      <c r="BP1293" s="61"/>
      <c r="CT1293" s="61"/>
      <c r="CU1293" s="61"/>
      <c r="CV1293" s="61"/>
      <c r="CW1293" s="61"/>
      <c r="CX1293" s="61"/>
      <c r="CY1293" s="61"/>
      <c r="CZ1293" s="61"/>
      <c r="DA1293" s="61"/>
      <c r="DB1293" s="61"/>
      <c r="DC1293" s="61"/>
      <c r="DD1293" s="61"/>
      <c r="DE1293" s="61"/>
      <c r="DF1293" s="61"/>
      <c r="DG1293" s="61"/>
      <c r="DH1293" s="61"/>
      <c r="DI1293" s="61"/>
      <c r="DJ1293" s="61"/>
      <c r="DK1293" s="61"/>
      <c r="DL1293" s="61"/>
      <c r="DM1293" s="61"/>
    </row>
    <row r="1294" spans="1:117" s="25" customFormat="1" x14ac:dyDescent="0.2">
      <c r="A1294" s="25" t="s">
        <v>140</v>
      </c>
      <c r="B1294" s="25" t="s">
        <v>167</v>
      </c>
      <c r="C1294" s="25" t="s">
        <v>151</v>
      </c>
      <c r="I1294" s="116"/>
      <c r="J1294" s="116"/>
      <c r="K1294" s="116"/>
      <c r="L1294" s="116"/>
      <c r="M1294" s="116"/>
      <c r="N1294" s="116"/>
      <c r="U1294" s="25" t="s">
        <v>5024</v>
      </c>
      <c r="W1294" s="25" t="s">
        <v>152</v>
      </c>
      <c r="AL1294" s="117"/>
      <c r="AN1294" s="35" t="s">
        <v>6996</v>
      </c>
      <c r="AO1294" s="35" t="s">
        <v>6997</v>
      </c>
      <c r="AQ1294" s="25" t="str">
        <f t="shared" si="110"/>
        <v>-</v>
      </c>
      <c r="BP1294" s="61"/>
      <c r="CT1294" s="61"/>
      <c r="CU1294" s="61"/>
      <c r="CV1294" s="61"/>
      <c r="CW1294" s="61"/>
      <c r="CX1294" s="61"/>
      <c r="CY1294" s="61"/>
      <c r="CZ1294" s="61"/>
      <c r="DA1294" s="61"/>
      <c r="DB1294" s="61"/>
      <c r="DC1294" s="61"/>
      <c r="DD1294" s="61"/>
      <c r="DE1294" s="61"/>
      <c r="DF1294" s="61"/>
      <c r="DG1294" s="61"/>
      <c r="DH1294" s="61"/>
      <c r="DI1294" s="61"/>
      <c r="DJ1294" s="61"/>
      <c r="DK1294" s="61"/>
      <c r="DL1294" s="61"/>
      <c r="DM1294" s="61"/>
    </row>
    <row r="1295" spans="1:117" s="25" customFormat="1" x14ac:dyDescent="0.2">
      <c r="A1295" s="25" t="s">
        <v>141</v>
      </c>
      <c r="B1295" s="25" t="s">
        <v>167</v>
      </c>
      <c r="C1295" s="25" t="s">
        <v>152</v>
      </c>
      <c r="I1295" s="116"/>
      <c r="J1295" s="116"/>
      <c r="K1295" s="116"/>
      <c r="L1295" s="116"/>
      <c r="M1295" s="116"/>
      <c r="N1295" s="116"/>
      <c r="U1295" s="25" t="s">
        <v>5025</v>
      </c>
      <c r="W1295" s="25" t="s">
        <v>153</v>
      </c>
      <c r="AL1295" s="117"/>
      <c r="AN1295" s="35" t="s">
        <v>6998</v>
      </c>
      <c r="AO1295" s="35" t="s">
        <v>6997</v>
      </c>
      <c r="AQ1295" s="25" t="str">
        <f t="shared" si="110"/>
        <v>-</v>
      </c>
      <c r="BP1295" s="61"/>
      <c r="CT1295" s="61"/>
      <c r="CU1295" s="61"/>
      <c r="CV1295" s="61"/>
      <c r="CW1295" s="61"/>
      <c r="CX1295" s="61"/>
      <c r="CY1295" s="61"/>
      <c r="CZ1295" s="61"/>
      <c r="DA1295" s="61"/>
      <c r="DB1295" s="61"/>
      <c r="DC1295" s="61"/>
      <c r="DD1295" s="61"/>
      <c r="DE1295" s="61"/>
      <c r="DF1295" s="61"/>
      <c r="DG1295" s="61"/>
      <c r="DH1295" s="61"/>
      <c r="DI1295" s="61"/>
      <c r="DJ1295" s="61"/>
      <c r="DK1295" s="61"/>
      <c r="DL1295" s="61"/>
      <c r="DM1295" s="61"/>
    </row>
    <row r="1296" spans="1:117" s="25" customFormat="1" x14ac:dyDescent="0.2">
      <c r="A1296" s="25" t="s">
        <v>142</v>
      </c>
      <c r="B1296" s="25" t="s">
        <v>167</v>
      </c>
      <c r="C1296" s="25" t="s">
        <v>153</v>
      </c>
      <c r="I1296" s="116"/>
      <c r="J1296" s="116"/>
      <c r="K1296" s="116"/>
      <c r="L1296" s="116"/>
      <c r="M1296" s="116"/>
      <c r="N1296" s="116"/>
      <c r="U1296" s="25" t="s">
        <v>5026</v>
      </c>
      <c r="W1296" s="25" t="s">
        <v>154</v>
      </c>
      <c r="AL1296" s="117"/>
      <c r="AN1296" s="35" t="s">
        <v>6999</v>
      </c>
      <c r="AO1296" s="35" t="s">
        <v>6997</v>
      </c>
      <c r="AQ1296" s="25" t="str">
        <f t="shared" si="110"/>
        <v>-</v>
      </c>
      <c r="BP1296" s="61"/>
      <c r="CT1296" s="61"/>
      <c r="CU1296" s="61"/>
      <c r="CV1296" s="61"/>
      <c r="CW1296" s="61"/>
      <c r="CX1296" s="61"/>
      <c r="CY1296" s="61"/>
      <c r="CZ1296" s="61"/>
      <c r="DA1296" s="61"/>
      <c r="DB1296" s="61"/>
      <c r="DC1296" s="61"/>
      <c r="DD1296" s="61"/>
      <c r="DE1296" s="61"/>
      <c r="DF1296" s="61"/>
      <c r="DG1296" s="61"/>
      <c r="DH1296" s="61"/>
      <c r="DI1296" s="61"/>
      <c r="DJ1296" s="61"/>
      <c r="DK1296" s="61"/>
      <c r="DL1296" s="61"/>
      <c r="DM1296" s="61"/>
    </row>
    <row r="1297" spans="1:117" s="25" customFormat="1" x14ac:dyDescent="0.2">
      <c r="A1297" s="25" t="s">
        <v>143</v>
      </c>
      <c r="B1297" s="25" t="s">
        <v>167</v>
      </c>
      <c r="C1297" s="25" t="s">
        <v>154</v>
      </c>
      <c r="I1297" s="116"/>
      <c r="J1297" s="116"/>
      <c r="K1297" s="116"/>
      <c r="L1297" s="116"/>
      <c r="M1297" s="116"/>
      <c r="N1297" s="116"/>
      <c r="U1297" s="25" t="s">
        <v>5027</v>
      </c>
      <c r="W1297" s="25" t="s">
        <v>155</v>
      </c>
      <c r="AL1297" s="117"/>
      <c r="AN1297" s="35" t="s">
        <v>7000</v>
      </c>
      <c r="AO1297" s="35" t="s">
        <v>6997</v>
      </c>
      <c r="AQ1297" s="25" t="str">
        <f t="shared" si="110"/>
        <v>-</v>
      </c>
      <c r="BP1297" s="61"/>
      <c r="CT1297" s="61"/>
      <c r="CU1297" s="61"/>
      <c r="CV1297" s="61"/>
      <c r="CW1297" s="61"/>
      <c r="CX1297" s="61"/>
      <c r="CY1297" s="61"/>
      <c r="CZ1297" s="61"/>
      <c r="DA1297" s="61"/>
      <c r="DB1297" s="61"/>
      <c r="DC1297" s="61"/>
      <c r="DD1297" s="61"/>
      <c r="DE1297" s="61"/>
      <c r="DF1297" s="61"/>
      <c r="DG1297" s="61"/>
      <c r="DH1297" s="61"/>
      <c r="DI1297" s="61"/>
      <c r="DJ1297" s="61"/>
      <c r="DK1297" s="61"/>
      <c r="DL1297" s="61"/>
      <c r="DM1297" s="61"/>
    </row>
    <row r="1298" spans="1:117" s="25" customFormat="1" x14ac:dyDescent="0.2">
      <c r="A1298" s="25" t="s">
        <v>144</v>
      </c>
      <c r="B1298" s="25" t="s">
        <v>167</v>
      </c>
      <c r="C1298" s="25" t="s">
        <v>155</v>
      </c>
      <c r="I1298" s="116"/>
      <c r="J1298" s="116"/>
      <c r="K1298" s="116"/>
      <c r="L1298" s="116"/>
      <c r="M1298" s="116"/>
      <c r="N1298" s="116"/>
      <c r="U1298" s="25" t="s">
        <v>5028</v>
      </c>
      <c r="W1298" s="25" t="s">
        <v>156</v>
      </c>
      <c r="AL1298" s="117"/>
      <c r="AN1298" s="35" t="s">
        <v>7001</v>
      </c>
      <c r="AO1298" s="35" t="s">
        <v>7002</v>
      </c>
      <c r="AQ1298" s="25" t="str">
        <f t="shared" si="110"/>
        <v>-</v>
      </c>
      <c r="BP1298" s="61"/>
      <c r="CT1298" s="61"/>
      <c r="CU1298" s="61"/>
      <c r="CV1298" s="61"/>
      <c r="CW1298" s="61"/>
      <c r="CX1298" s="61"/>
      <c r="CY1298" s="61"/>
      <c r="CZ1298" s="61"/>
      <c r="DA1298" s="61"/>
      <c r="DB1298" s="61"/>
      <c r="DC1298" s="61"/>
      <c r="DD1298" s="61"/>
      <c r="DE1298" s="61"/>
      <c r="DF1298" s="61"/>
      <c r="DG1298" s="61"/>
      <c r="DH1298" s="61"/>
      <c r="DI1298" s="61"/>
      <c r="DJ1298" s="61"/>
      <c r="DK1298" s="61"/>
      <c r="DL1298" s="61"/>
      <c r="DM1298" s="61"/>
    </row>
    <row r="1299" spans="1:117" s="25" customFormat="1" x14ac:dyDescent="0.2">
      <c r="A1299" s="25" t="s">
        <v>1</v>
      </c>
      <c r="B1299" s="25" t="s">
        <v>168</v>
      </c>
      <c r="C1299" s="25" t="s">
        <v>156</v>
      </c>
      <c r="I1299" s="116"/>
      <c r="J1299" s="116"/>
      <c r="K1299" s="116"/>
      <c r="L1299" s="116"/>
      <c r="M1299" s="116"/>
      <c r="N1299" s="116"/>
      <c r="U1299" s="25" t="s">
        <v>5029</v>
      </c>
      <c r="W1299" s="25" t="s">
        <v>157</v>
      </c>
      <c r="AL1299" s="117"/>
      <c r="AN1299" s="35" t="s">
        <v>7003</v>
      </c>
      <c r="AO1299" s="35" t="s">
        <v>7002</v>
      </c>
      <c r="AQ1299" s="25" t="str">
        <f t="shared" si="110"/>
        <v>-</v>
      </c>
      <c r="BP1299" s="61"/>
      <c r="CT1299" s="61"/>
      <c r="CU1299" s="61"/>
      <c r="CV1299" s="61"/>
      <c r="CW1299" s="61"/>
      <c r="CX1299" s="61"/>
      <c r="CY1299" s="61"/>
      <c r="CZ1299" s="61"/>
      <c r="DA1299" s="61"/>
      <c r="DB1299" s="61"/>
      <c r="DC1299" s="61"/>
      <c r="DD1299" s="61"/>
      <c r="DE1299" s="61"/>
      <c r="DF1299" s="61"/>
      <c r="DG1299" s="61"/>
      <c r="DH1299" s="61"/>
      <c r="DI1299" s="61"/>
      <c r="DJ1299" s="61"/>
      <c r="DK1299" s="61"/>
      <c r="DL1299" s="61"/>
      <c r="DM1299" s="61"/>
    </row>
    <row r="1300" spans="1:117" s="25" customFormat="1" x14ac:dyDescent="0.2">
      <c r="A1300" s="25" t="s">
        <v>2</v>
      </c>
      <c r="B1300" s="25" t="s">
        <v>168</v>
      </c>
      <c r="C1300" s="25" t="s">
        <v>157</v>
      </c>
      <c r="I1300" s="116"/>
      <c r="J1300" s="116"/>
      <c r="K1300" s="116"/>
      <c r="L1300" s="116"/>
      <c r="M1300" s="116"/>
      <c r="N1300" s="116"/>
      <c r="U1300" s="25" t="s">
        <v>5030</v>
      </c>
      <c r="W1300" s="25" t="s">
        <v>158</v>
      </c>
      <c r="AL1300" s="117"/>
      <c r="AN1300" s="35" t="s">
        <v>7004</v>
      </c>
      <c r="AO1300" s="35" t="s">
        <v>7002</v>
      </c>
      <c r="AQ1300" s="25" t="str">
        <f t="shared" si="110"/>
        <v>-</v>
      </c>
      <c r="BP1300" s="61"/>
      <c r="CT1300" s="61"/>
      <c r="CU1300" s="61"/>
      <c r="CV1300" s="61"/>
      <c r="CW1300" s="61"/>
      <c r="CX1300" s="61"/>
      <c r="CY1300" s="61"/>
      <c r="CZ1300" s="61"/>
      <c r="DA1300" s="61"/>
      <c r="DB1300" s="61"/>
      <c r="DC1300" s="61"/>
      <c r="DD1300" s="61"/>
      <c r="DE1300" s="61"/>
      <c r="DF1300" s="61"/>
      <c r="DG1300" s="61"/>
      <c r="DH1300" s="61"/>
      <c r="DI1300" s="61"/>
      <c r="DJ1300" s="61"/>
      <c r="DK1300" s="61"/>
      <c r="DL1300" s="61"/>
      <c r="DM1300" s="61"/>
    </row>
    <row r="1301" spans="1:117" s="25" customFormat="1" x14ac:dyDescent="0.2">
      <c r="A1301" s="25" t="s">
        <v>3</v>
      </c>
      <c r="B1301" s="25" t="s">
        <v>168</v>
      </c>
      <c r="C1301" s="25" t="s">
        <v>158</v>
      </c>
      <c r="I1301" s="116"/>
      <c r="J1301" s="116"/>
      <c r="K1301" s="116"/>
      <c r="L1301" s="116"/>
      <c r="M1301" s="116"/>
      <c r="N1301" s="116"/>
      <c r="U1301" s="25" t="s">
        <v>5031</v>
      </c>
      <c r="W1301" s="25" t="s">
        <v>147</v>
      </c>
      <c r="AL1301" s="117"/>
      <c r="AN1301" s="35" t="s">
        <v>7005</v>
      </c>
      <c r="AO1301" s="35" t="s">
        <v>7002</v>
      </c>
      <c r="AQ1301" s="25" t="str">
        <f t="shared" si="110"/>
        <v>-</v>
      </c>
      <c r="BP1301" s="61"/>
      <c r="CT1301" s="61"/>
      <c r="CU1301" s="61"/>
      <c r="CV1301" s="61"/>
      <c r="CW1301" s="61"/>
      <c r="CX1301" s="61"/>
      <c r="CY1301" s="61"/>
      <c r="CZ1301" s="61"/>
      <c r="DA1301" s="61"/>
      <c r="DB1301" s="61"/>
      <c r="DC1301" s="61"/>
      <c r="DD1301" s="61"/>
      <c r="DE1301" s="61"/>
      <c r="DF1301" s="61"/>
      <c r="DG1301" s="61"/>
      <c r="DH1301" s="61"/>
      <c r="DI1301" s="61"/>
      <c r="DJ1301" s="61"/>
      <c r="DK1301" s="61"/>
      <c r="DL1301" s="61"/>
      <c r="DM1301" s="61"/>
    </row>
    <row r="1302" spans="1:117" s="25" customFormat="1" x14ac:dyDescent="0.2">
      <c r="A1302" s="25" t="s">
        <v>4</v>
      </c>
      <c r="B1302" s="25" t="s">
        <v>168</v>
      </c>
      <c r="C1302" s="25" t="s">
        <v>147</v>
      </c>
      <c r="I1302" s="116"/>
      <c r="J1302" s="116"/>
      <c r="K1302" s="116"/>
      <c r="L1302" s="116"/>
      <c r="M1302" s="116"/>
      <c r="N1302" s="116"/>
      <c r="U1302" s="25" t="s">
        <v>5032</v>
      </c>
      <c r="W1302" s="25" t="s">
        <v>148</v>
      </c>
      <c r="AL1302" s="117"/>
      <c r="AN1302" s="35" t="s">
        <v>7006</v>
      </c>
      <c r="AO1302" s="35" t="s">
        <v>7007</v>
      </c>
      <c r="AQ1302" s="25" t="str">
        <f t="shared" si="110"/>
        <v>-</v>
      </c>
      <c r="BP1302" s="61"/>
      <c r="CT1302" s="61"/>
      <c r="CU1302" s="61"/>
      <c r="CV1302" s="61"/>
      <c r="CW1302" s="61"/>
      <c r="CX1302" s="61"/>
      <c r="CY1302" s="61"/>
      <c r="CZ1302" s="61"/>
      <c r="DA1302" s="61"/>
      <c r="DB1302" s="61"/>
      <c r="DC1302" s="61"/>
      <c r="DD1302" s="61"/>
      <c r="DE1302" s="61"/>
      <c r="DF1302" s="61"/>
      <c r="DG1302" s="61"/>
      <c r="DH1302" s="61"/>
      <c r="DI1302" s="61"/>
      <c r="DJ1302" s="61"/>
      <c r="DK1302" s="61"/>
      <c r="DL1302" s="61"/>
      <c r="DM1302" s="61"/>
    </row>
    <row r="1303" spans="1:117" s="25" customFormat="1" x14ac:dyDescent="0.2">
      <c r="A1303" s="25" t="s">
        <v>5</v>
      </c>
      <c r="B1303" s="25" t="s">
        <v>168</v>
      </c>
      <c r="C1303" s="25" t="s">
        <v>148</v>
      </c>
      <c r="I1303" s="116"/>
      <c r="J1303" s="116"/>
      <c r="K1303" s="116"/>
      <c r="L1303" s="116"/>
      <c r="M1303" s="116"/>
      <c r="N1303" s="116"/>
      <c r="U1303" s="25" t="s">
        <v>5033</v>
      </c>
      <c r="W1303" s="25" t="s">
        <v>149</v>
      </c>
      <c r="AL1303" s="117"/>
      <c r="AN1303" s="35" t="s">
        <v>7008</v>
      </c>
      <c r="AO1303" s="35" t="s">
        <v>7007</v>
      </c>
      <c r="AQ1303" s="25" t="str">
        <f t="shared" si="110"/>
        <v>-</v>
      </c>
      <c r="BP1303" s="61"/>
      <c r="CT1303" s="61"/>
      <c r="CU1303" s="61"/>
      <c r="CV1303" s="61"/>
      <c r="CW1303" s="61"/>
      <c r="CX1303" s="61"/>
      <c r="CY1303" s="61"/>
      <c r="CZ1303" s="61"/>
      <c r="DA1303" s="61"/>
      <c r="DB1303" s="61"/>
      <c r="DC1303" s="61"/>
      <c r="DD1303" s="61"/>
      <c r="DE1303" s="61"/>
      <c r="DF1303" s="61"/>
      <c r="DG1303" s="61"/>
      <c r="DH1303" s="61"/>
      <c r="DI1303" s="61"/>
      <c r="DJ1303" s="61"/>
      <c r="DK1303" s="61"/>
      <c r="DL1303" s="61"/>
      <c r="DM1303" s="61"/>
    </row>
    <row r="1304" spans="1:117" s="25" customFormat="1" x14ac:dyDescent="0.2">
      <c r="A1304" s="25" t="s">
        <v>6</v>
      </c>
      <c r="B1304" s="25" t="s">
        <v>168</v>
      </c>
      <c r="C1304" s="25" t="s">
        <v>149</v>
      </c>
      <c r="I1304" s="116"/>
      <c r="J1304" s="116"/>
      <c r="K1304" s="116"/>
      <c r="L1304" s="116"/>
      <c r="M1304" s="116"/>
      <c r="N1304" s="116"/>
      <c r="U1304" s="25" t="s">
        <v>5034</v>
      </c>
      <c r="W1304" s="25" t="s">
        <v>150</v>
      </c>
      <c r="AL1304" s="117"/>
      <c r="AN1304" s="35" t="s">
        <v>7009</v>
      </c>
      <c r="AO1304" s="35" t="s">
        <v>7007</v>
      </c>
      <c r="AQ1304" s="25" t="str">
        <f t="shared" si="110"/>
        <v>-</v>
      </c>
      <c r="BP1304" s="61"/>
      <c r="CT1304" s="61"/>
      <c r="CU1304" s="61"/>
      <c r="CV1304" s="61"/>
      <c r="CW1304" s="61"/>
      <c r="CX1304" s="61"/>
      <c r="CY1304" s="61"/>
      <c r="CZ1304" s="61"/>
      <c r="DA1304" s="61"/>
      <c r="DB1304" s="61"/>
      <c r="DC1304" s="61"/>
      <c r="DD1304" s="61"/>
      <c r="DE1304" s="61"/>
      <c r="DF1304" s="61"/>
      <c r="DG1304" s="61"/>
      <c r="DH1304" s="61"/>
      <c r="DI1304" s="61"/>
      <c r="DJ1304" s="61"/>
      <c r="DK1304" s="61"/>
      <c r="DL1304" s="61"/>
      <c r="DM1304" s="61"/>
    </row>
    <row r="1305" spans="1:117" s="25" customFormat="1" x14ac:dyDescent="0.2">
      <c r="A1305" s="25" t="s">
        <v>7</v>
      </c>
      <c r="B1305" s="25" t="s">
        <v>168</v>
      </c>
      <c r="C1305" s="25" t="s">
        <v>150</v>
      </c>
      <c r="I1305" s="116"/>
      <c r="J1305" s="116"/>
      <c r="K1305" s="116"/>
      <c r="L1305" s="116"/>
      <c r="M1305" s="116"/>
      <c r="N1305" s="116"/>
      <c r="U1305" s="25" t="s">
        <v>5035</v>
      </c>
      <c r="W1305" s="25" t="s">
        <v>151</v>
      </c>
      <c r="AL1305" s="117"/>
      <c r="AN1305" s="35" t="s">
        <v>7010</v>
      </c>
      <c r="AO1305" s="35" t="s">
        <v>7007</v>
      </c>
      <c r="AQ1305" s="25" t="str">
        <f t="shared" si="110"/>
        <v>-</v>
      </c>
      <c r="BP1305" s="61"/>
      <c r="CT1305" s="61"/>
      <c r="CU1305" s="61"/>
      <c r="CV1305" s="61"/>
      <c r="CW1305" s="61"/>
      <c r="CX1305" s="61"/>
      <c r="CY1305" s="61"/>
      <c r="CZ1305" s="61"/>
      <c r="DA1305" s="61"/>
      <c r="DB1305" s="61"/>
      <c r="DC1305" s="61"/>
      <c r="DD1305" s="61"/>
      <c r="DE1305" s="61"/>
      <c r="DF1305" s="61"/>
      <c r="DG1305" s="61"/>
      <c r="DH1305" s="61"/>
      <c r="DI1305" s="61"/>
      <c r="DJ1305" s="61"/>
      <c r="DK1305" s="61"/>
      <c r="DL1305" s="61"/>
      <c r="DM1305" s="61"/>
    </row>
    <row r="1306" spans="1:117" s="25" customFormat="1" x14ac:dyDescent="0.2">
      <c r="A1306" s="25" t="s">
        <v>8</v>
      </c>
      <c r="B1306" s="25" t="s">
        <v>168</v>
      </c>
      <c r="C1306" s="25" t="s">
        <v>151</v>
      </c>
      <c r="I1306" s="116"/>
      <c r="J1306" s="116"/>
      <c r="K1306" s="116"/>
      <c r="L1306" s="116"/>
      <c r="M1306" s="116"/>
      <c r="N1306" s="116"/>
      <c r="U1306" s="25" t="s">
        <v>5036</v>
      </c>
      <c r="W1306" s="25" t="s">
        <v>152</v>
      </c>
      <c r="AL1306" s="117"/>
      <c r="AN1306" s="35" t="s">
        <v>7011</v>
      </c>
      <c r="AO1306" s="35" t="s">
        <v>7007</v>
      </c>
      <c r="AQ1306" s="25" t="str">
        <f t="shared" si="110"/>
        <v>-</v>
      </c>
      <c r="BP1306" s="61"/>
      <c r="CT1306" s="61"/>
      <c r="CU1306" s="61"/>
      <c r="CV1306" s="61"/>
      <c r="CW1306" s="61"/>
      <c r="CX1306" s="61"/>
      <c r="CY1306" s="61"/>
      <c r="CZ1306" s="61"/>
      <c r="DA1306" s="61"/>
      <c r="DB1306" s="61"/>
      <c r="DC1306" s="61"/>
      <c r="DD1306" s="61"/>
      <c r="DE1306" s="61"/>
      <c r="DF1306" s="61"/>
      <c r="DG1306" s="61"/>
      <c r="DH1306" s="61"/>
      <c r="DI1306" s="61"/>
      <c r="DJ1306" s="61"/>
      <c r="DK1306" s="61"/>
      <c r="DL1306" s="61"/>
      <c r="DM1306" s="61"/>
    </row>
    <row r="1307" spans="1:117" s="25" customFormat="1" x14ac:dyDescent="0.2">
      <c r="A1307" s="25" t="s">
        <v>9</v>
      </c>
      <c r="B1307" s="25" t="s">
        <v>168</v>
      </c>
      <c r="C1307" s="25" t="s">
        <v>152</v>
      </c>
      <c r="I1307" s="116"/>
      <c r="J1307" s="116"/>
      <c r="K1307" s="116"/>
      <c r="L1307" s="116"/>
      <c r="M1307" s="116"/>
      <c r="N1307" s="116"/>
      <c r="U1307" s="25" t="s">
        <v>5037</v>
      </c>
      <c r="W1307" s="25" t="s">
        <v>153</v>
      </c>
      <c r="AL1307" s="117"/>
      <c r="AN1307" s="35" t="s">
        <v>7012</v>
      </c>
      <c r="AO1307" s="35" t="s">
        <v>7007</v>
      </c>
      <c r="AQ1307" s="25" t="str">
        <f t="shared" si="110"/>
        <v>-</v>
      </c>
      <c r="BP1307" s="61"/>
      <c r="CT1307" s="61"/>
      <c r="CU1307" s="61"/>
      <c r="CV1307" s="61"/>
      <c r="CW1307" s="61"/>
      <c r="CX1307" s="61"/>
      <c r="CY1307" s="61"/>
      <c r="CZ1307" s="61"/>
      <c r="DA1307" s="61"/>
      <c r="DB1307" s="61"/>
      <c r="DC1307" s="61"/>
      <c r="DD1307" s="61"/>
      <c r="DE1307" s="61"/>
      <c r="DF1307" s="61"/>
      <c r="DG1307" s="61"/>
      <c r="DH1307" s="61"/>
      <c r="DI1307" s="61"/>
      <c r="DJ1307" s="61"/>
      <c r="DK1307" s="61"/>
      <c r="DL1307" s="61"/>
      <c r="DM1307" s="61"/>
    </row>
    <row r="1308" spans="1:117" s="25" customFormat="1" x14ac:dyDescent="0.2">
      <c r="A1308" s="25" t="s">
        <v>10</v>
      </c>
      <c r="B1308" s="25" t="s">
        <v>168</v>
      </c>
      <c r="C1308" s="25" t="s">
        <v>153</v>
      </c>
      <c r="I1308" s="116"/>
      <c r="J1308" s="116"/>
      <c r="K1308" s="116"/>
      <c r="L1308" s="116"/>
      <c r="M1308" s="116"/>
      <c r="N1308" s="116"/>
      <c r="U1308" s="25" t="s">
        <v>5038</v>
      </c>
      <c r="W1308" s="25" t="s">
        <v>154</v>
      </c>
      <c r="AL1308" s="117"/>
      <c r="AN1308" s="35" t="s">
        <v>7013</v>
      </c>
      <c r="AO1308" s="35" t="s">
        <v>7007</v>
      </c>
      <c r="AQ1308" s="25" t="str">
        <f t="shared" si="110"/>
        <v>-</v>
      </c>
      <c r="BP1308" s="61"/>
      <c r="CT1308" s="61"/>
      <c r="CU1308" s="61"/>
      <c r="CV1308" s="61"/>
      <c r="CW1308" s="61"/>
      <c r="CX1308" s="61"/>
      <c r="CY1308" s="61"/>
      <c r="CZ1308" s="61"/>
      <c r="DA1308" s="61"/>
      <c r="DB1308" s="61"/>
      <c r="DC1308" s="61"/>
      <c r="DD1308" s="61"/>
      <c r="DE1308" s="61"/>
      <c r="DF1308" s="61"/>
      <c r="DG1308" s="61"/>
      <c r="DH1308" s="61"/>
      <c r="DI1308" s="61"/>
      <c r="DJ1308" s="61"/>
      <c r="DK1308" s="61"/>
      <c r="DL1308" s="61"/>
      <c r="DM1308" s="61"/>
    </row>
    <row r="1309" spans="1:117" s="25" customFormat="1" x14ac:dyDescent="0.2">
      <c r="A1309" s="25" t="s">
        <v>11</v>
      </c>
      <c r="B1309" s="25" t="s">
        <v>168</v>
      </c>
      <c r="C1309" s="25" t="s">
        <v>154</v>
      </c>
      <c r="I1309" s="116"/>
      <c r="J1309" s="116"/>
      <c r="K1309" s="116"/>
      <c r="L1309" s="116"/>
      <c r="M1309" s="116"/>
      <c r="N1309" s="116"/>
      <c r="U1309" s="25" t="s">
        <v>5039</v>
      </c>
      <c r="W1309" s="25" t="s">
        <v>155</v>
      </c>
      <c r="AL1309" s="117"/>
      <c r="AN1309" s="35" t="s">
        <v>7014</v>
      </c>
      <c r="AO1309" s="35" t="s">
        <v>7007</v>
      </c>
      <c r="AQ1309" s="25" t="str">
        <f t="shared" si="110"/>
        <v>-</v>
      </c>
      <c r="BP1309" s="61"/>
      <c r="CT1309" s="61"/>
      <c r="CU1309" s="61"/>
      <c r="CV1309" s="61"/>
      <c r="CW1309" s="61"/>
      <c r="CX1309" s="61"/>
      <c r="CY1309" s="61"/>
      <c r="CZ1309" s="61"/>
      <c r="DA1309" s="61"/>
      <c r="DB1309" s="61"/>
      <c r="DC1309" s="61"/>
      <c r="DD1309" s="61"/>
      <c r="DE1309" s="61"/>
      <c r="DF1309" s="61"/>
      <c r="DG1309" s="61"/>
      <c r="DH1309" s="61"/>
      <c r="DI1309" s="61"/>
      <c r="DJ1309" s="61"/>
      <c r="DK1309" s="61"/>
      <c r="DL1309" s="61"/>
      <c r="DM1309" s="61"/>
    </row>
    <row r="1310" spans="1:117" s="25" customFormat="1" x14ac:dyDescent="0.2">
      <c r="A1310" s="25" t="s">
        <v>12</v>
      </c>
      <c r="B1310" s="25" t="s">
        <v>168</v>
      </c>
      <c r="C1310" s="25" t="s">
        <v>155</v>
      </c>
      <c r="I1310" s="116"/>
      <c r="J1310" s="116"/>
      <c r="K1310" s="116"/>
      <c r="L1310" s="116"/>
      <c r="M1310" s="116"/>
      <c r="N1310" s="116"/>
      <c r="U1310" s="25" t="s">
        <v>5040</v>
      </c>
      <c r="W1310" s="25" t="s">
        <v>156</v>
      </c>
      <c r="AL1310" s="117"/>
      <c r="AN1310" s="35" t="s">
        <v>7015</v>
      </c>
      <c r="AO1310" s="35" t="s">
        <v>7016</v>
      </c>
      <c r="AQ1310" s="25" t="str">
        <f t="shared" si="110"/>
        <v>-</v>
      </c>
      <c r="BP1310" s="61"/>
      <c r="CT1310" s="61"/>
      <c r="CU1310" s="61"/>
      <c r="CV1310" s="61"/>
      <c r="CW1310" s="61"/>
      <c r="CX1310" s="61"/>
      <c r="CY1310" s="61"/>
      <c r="CZ1310" s="61"/>
      <c r="DA1310" s="61"/>
      <c r="DB1310" s="61"/>
      <c r="DC1310" s="61"/>
      <c r="DD1310" s="61"/>
      <c r="DE1310" s="61"/>
      <c r="DF1310" s="61"/>
      <c r="DG1310" s="61"/>
      <c r="DH1310" s="61"/>
      <c r="DI1310" s="61"/>
      <c r="DJ1310" s="61"/>
      <c r="DK1310" s="61"/>
      <c r="DL1310" s="61"/>
      <c r="DM1310" s="61"/>
    </row>
    <row r="1311" spans="1:117" s="25" customFormat="1" x14ac:dyDescent="0.2">
      <c r="A1311" s="25" t="s">
        <v>13</v>
      </c>
      <c r="B1311" s="25" t="s">
        <v>168</v>
      </c>
      <c r="C1311" s="25" t="s">
        <v>155</v>
      </c>
      <c r="I1311" s="116"/>
      <c r="J1311" s="116"/>
      <c r="K1311" s="116"/>
      <c r="L1311" s="116"/>
      <c r="M1311" s="116"/>
      <c r="N1311" s="116"/>
      <c r="U1311" s="25" t="s">
        <v>5041</v>
      </c>
      <c r="W1311" s="25" t="s">
        <v>157</v>
      </c>
      <c r="AL1311" s="117"/>
      <c r="AN1311" s="35" t="s">
        <v>7017</v>
      </c>
      <c r="AO1311" s="35" t="s">
        <v>7016</v>
      </c>
      <c r="AQ1311" s="25" t="str">
        <f t="shared" si="110"/>
        <v>-</v>
      </c>
      <c r="BP1311" s="61"/>
      <c r="CT1311" s="61"/>
      <c r="CU1311" s="61"/>
      <c r="CV1311" s="61"/>
      <c r="CW1311" s="61"/>
      <c r="CX1311" s="61"/>
      <c r="CY1311" s="61"/>
      <c r="CZ1311" s="61"/>
      <c r="DA1311" s="61"/>
      <c r="DB1311" s="61"/>
      <c r="DC1311" s="61"/>
      <c r="DD1311" s="61"/>
      <c r="DE1311" s="61"/>
      <c r="DF1311" s="61"/>
      <c r="DG1311" s="61"/>
      <c r="DH1311" s="61"/>
      <c r="DI1311" s="61"/>
      <c r="DJ1311" s="61"/>
      <c r="DK1311" s="61"/>
      <c r="DL1311" s="61"/>
      <c r="DM1311" s="61"/>
    </row>
    <row r="1312" spans="1:117" s="25" customFormat="1" x14ac:dyDescent="0.2">
      <c r="A1312" s="25" t="s">
        <v>14</v>
      </c>
      <c r="B1312" s="25" t="s">
        <v>168</v>
      </c>
      <c r="C1312" s="25" t="s">
        <v>156</v>
      </c>
      <c r="I1312" s="116"/>
      <c r="J1312" s="116"/>
      <c r="K1312" s="116"/>
      <c r="L1312" s="116"/>
      <c r="M1312" s="116"/>
      <c r="N1312" s="116"/>
      <c r="U1312" s="25" t="s">
        <v>5042</v>
      </c>
      <c r="W1312" s="25" t="s">
        <v>158</v>
      </c>
      <c r="AL1312" s="117"/>
      <c r="AN1312" s="35" t="s">
        <v>7018</v>
      </c>
      <c r="AO1312" s="35" t="s">
        <v>7016</v>
      </c>
      <c r="AQ1312" s="25" t="str">
        <f t="shared" si="110"/>
        <v>-</v>
      </c>
      <c r="BP1312" s="61"/>
      <c r="CT1312" s="61"/>
      <c r="CU1312" s="61"/>
      <c r="CV1312" s="61"/>
      <c r="CW1312" s="61"/>
      <c r="CX1312" s="61"/>
      <c r="CY1312" s="61"/>
      <c r="CZ1312" s="61"/>
      <c r="DA1312" s="61"/>
      <c r="DB1312" s="61"/>
      <c r="DC1312" s="61"/>
      <c r="DD1312" s="61"/>
      <c r="DE1312" s="61"/>
      <c r="DF1312" s="61"/>
      <c r="DG1312" s="61"/>
      <c r="DH1312" s="61"/>
      <c r="DI1312" s="61"/>
      <c r="DJ1312" s="61"/>
      <c r="DK1312" s="61"/>
      <c r="DL1312" s="61"/>
      <c r="DM1312" s="61"/>
    </row>
    <row r="1313" spans="1:117" s="25" customFormat="1" x14ac:dyDescent="0.2">
      <c r="A1313" s="25" t="s">
        <v>15</v>
      </c>
      <c r="B1313" s="25" t="s">
        <v>168</v>
      </c>
      <c r="C1313" s="25" t="s">
        <v>157</v>
      </c>
      <c r="I1313" s="116"/>
      <c r="J1313" s="116"/>
      <c r="K1313" s="116"/>
      <c r="L1313" s="116"/>
      <c r="M1313" s="116"/>
      <c r="N1313" s="116"/>
      <c r="U1313" s="25" t="s">
        <v>5043</v>
      </c>
      <c r="W1313" s="25" t="s">
        <v>147</v>
      </c>
      <c r="AL1313" s="117"/>
      <c r="AN1313" s="35" t="s">
        <v>7019</v>
      </c>
      <c r="AO1313" s="35" t="s">
        <v>7016</v>
      </c>
      <c r="AQ1313" s="25" t="str">
        <f t="shared" si="110"/>
        <v>-</v>
      </c>
      <c r="BP1313" s="61"/>
      <c r="CT1313" s="61"/>
      <c r="CU1313" s="61"/>
      <c r="CV1313" s="61"/>
      <c r="CW1313" s="61"/>
      <c r="CX1313" s="61"/>
      <c r="CY1313" s="61"/>
      <c r="CZ1313" s="61"/>
      <c r="DA1313" s="61"/>
      <c r="DB1313" s="61"/>
      <c r="DC1313" s="61"/>
      <c r="DD1313" s="61"/>
      <c r="DE1313" s="61"/>
      <c r="DF1313" s="61"/>
      <c r="DG1313" s="61"/>
      <c r="DH1313" s="61"/>
      <c r="DI1313" s="61"/>
      <c r="DJ1313" s="61"/>
      <c r="DK1313" s="61"/>
      <c r="DL1313" s="61"/>
      <c r="DM1313" s="61"/>
    </row>
    <row r="1314" spans="1:117" s="25" customFormat="1" x14ac:dyDescent="0.2">
      <c r="A1314" s="25" t="s">
        <v>16</v>
      </c>
      <c r="B1314" s="25" t="s">
        <v>168</v>
      </c>
      <c r="C1314" s="25" t="s">
        <v>158</v>
      </c>
      <c r="I1314" s="116"/>
      <c r="J1314" s="116"/>
      <c r="K1314" s="116"/>
      <c r="L1314" s="116"/>
      <c r="M1314" s="116"/>
      <c r="N1314" s="116"/>
      <c r="U1314" s="25" t="s">
        <v>5044</v>
      </c>
      <c r="W1314" s="25" t="s">
        <v>148</v>
      </c>
      <c r="AL1314" s="117"/>
      <c r="AN1314" s="35" t="s">
        <v>7020</v>
      </c>
      <c r="AO1314" s="35" t="s">
        <v>7016</v>
      </c>
      <c r="AQ1314" s="25" t="str">
        <f t="shared" si="110"/>
        <v>-</v>
      </c>
      <c r="BP1314" s="61"/>
      <c r="CT1314" s="61"/>
      <c r="CU1314" s="61"/>
      <c r="CV1314" s="61"/>
      <c r="CW1314" s="61"/>
      <c r="CX1314" s="61"/>
      <c r="CY1314" s="61"/>
      <c r="CZ1314" s="61"/>
      <c r="DA1314" s="61"/>
      <c r="DB1314" s="61"/>
      <c r="DC1314" s="61"/>
      <c r="DD1314" s="61"/>
      <c r="DE1314" s="61"/>
      <c r="DF1314" s="61"/>
      <c r="DG1314" s="61"/>
      <c r="DH1314" s="61"/>
      <c r="DI1314" s="61"/>
      <c r="DJ1314" s="61"/>
      <c r="DK1314" s="61"/>
      <c r="DL1314" s="61"/>
      <c r="DM1314" s="61"/>
    </row>
    <row r="1315" spans="1:117" s="25" customFormat="1" x14ac:dyDescent="0.2">
      <c r="A1315" s="25" t="s">
        <v>17</v>
      </c>
      <c r="B1315" s="25" t="s">
        <v>168</v>
      </c>
      <c r="C1315" s="25" t="s">
        <v>147</v>
      </c>
      <c r="I1315" s="116"/>
      <c r="J1315" s="116"/>
      <c r="K1315" s="116"/>
      <c r="L1315" s="116"/>
      <c r="M1315" s="116"/>
      <c r="N1315" s="116"/>
      <c r="U1315" s="25" t="s">
        <v>5045</v>
      </c>
      <c r="W1315" s="25" t="s">
        <v>149</v>
      </c>
      <c r="AL1315" s="117"/>
      <c r="AN1315" s="35" t="s">
        <v>7021</v>
      </c>
      <c r="AO1315" s="35" t="s">
        <v>7016</v>
      </c>
      <c r="AQ1315" s="25" t="str">
        <f t="shared" si="110"/>
        <v>-</v>
      </c>
      <c r="BP1315" s="61"/>
      <c r="CT1315" s="61"/>
      <c r="CU1315" s="61"/>
      <c r="CV1315" s="61"/>
      <c r="CW1315" s="61"/>
      <c r="CX1315" s="61"/>
      <c r="CY1315" s="61"/>
      <c r="CZ1315" s="61"/>
      <c r="DA1315" s="61"/>
      <c r="DB1315" s="61"/>
      <c r="DC1315" s="61"/>
      <c r="DD1315" s="61"/>
      <c r="DE1315" s="61"/>
      <c r="DF1315" s="61"/>
      <c r="DG1315" s="61"/>
      <c r="DH1315" s="61"/>
      <c r="DI1315" s="61"/>
      <c r="DJ1315" s="61"/>
      <c r="DK1315" s="61"/>
      <c r="DL1315" s="61"/>
      <c r="DM1315" s="61"/>
    </row>
    <row r="1316" spans="1:117" s="25" customFormat="1" x14ac:dyDescent="0.2">
      <c r="A1316" s="25" t="s">
        <v>18</v>
      </c>
      <c r="B1316" s="25" t="s">
        <v>168</v>
      </c>
      <c r="C1316" s="25" t="s">
        <v>148</v>
      </c>
      <c r="I1316" s="116"/>
      <c r="J1316" s="116"/>
      <c r="K1316" s="116"/>
      <c r="L1316" s="116"/>
      <c r="M1316" s="116"/>
      <c r="N1316" s="116"/>
      <c r="U1316" s="25" t="s">
        <v>5046</v>
      </c>
      <c r="W1316" s="25" t="s">
        <v>150</v>
      </c>
      <c r="AL1316" s="117"/>
      <c r="AN1316" s="35" t="s">
        <v>7022</v>
      </c>
      <c r="AO1316" s="35" t="s">
        <v>7016</v>
      </c>
      <c r="AQ1316" s="25" t="str">
        <f t="shared" si="110"/>
        <v>-</v>
      </c>
      <c r="BP1316" s="61"/>
      <c r="CT1316" s="61"/>
      <c r="CU1316" s="61"/>
      <c r="CV1316" s="61"/>
      <c r="CW1316" s="61"/>
      <c r="CX1316" s="61"/>
      <c r="CY1316" s="61"/>
      <c r="CZ1316" s="61"/>
      <c r="DA1316" s="61"/>
      <c r="DB1316" s="61"/>
      <c r="DC1316" s="61"/>
      <c r="DD1316" s="61"/>
      <c r="DE1316" s="61"/>
      <c r="DF1316" s="61"/>
      <c r="DG1316" s="61"/>
      <c r="DH1316" s="61"/>
      <c r="DI1316" s="61"/>
      <c r="DJ1316" s="61"/>
      <c r="DK1316" s="61"/>
      <c r="DL1316" s="61"/>
      <c r="DM1316" s="61"/>
    </row>
    <row r="1317" spans="1:117" s="25" customFormat="1" x14ac:dyDescent="0.2">
      <c r="A1317" s="25" t="s">
        <v>19</v>
      </c>
      <c r="B1317" s="25" t="s">
        <v>168</v>
      </c>
      <c r="C1317" s="25" t="s">
        <v>149</v>
      </c>
      <c r="I1317" s="116"/>
      <c r="J1317" s="116"/>
      <c r="K1317" s="116"/>
      <c r="L1317" s="116"/>
      <c r="M1317" s="116"/>
      <c r="N1317" s="116"/>
      <c r="U1317" s="25" t="s">
        <v>5047</v>
      </c>
      <c r="W1317" s="25" t="s">
        <v>151</v>
      </c>
      <c r="AL1317" s="117"/>
      <c r="AN1317" s="35" t="s">
        <v>7023</v>
      </c>
      <c r="AO1317" s="35" t="s">
        <v>7016</v>
      </c>
      <c r="AQ1317" s="25" t="str">
        <f t="shared" ref="AQ1317:AQ1380" si="111">CONCATENATE(TRIM(LEFT(AP1317,LEN(AP1317)-LEN(RIGHT(AP1317)))),"-",RIGHT(AP1317))</f>
        <v>-</v>
      </c>
      <c r="BP1317" s="61"/>
      <c r="CT1317" s="61"/>
      <c r="CU1317" s="61"/>
      <c r="CV1317" s="61"/>
      <c r="CW1317" s="61"/>
      <c r="CX1317" s="61"/>
      <c r="CY1317" s="61"/>
      <c r="CZ1317" s="61"/>
      <c r="DA1317" s="61"/>
      <c r="DB1317" s="61"/>
      <c r="DC1317" s="61"/>
      <c r="DD1317" s="61"/>
      <c r="DE1317" s="61"/>
      <c r="DF1317" s="61"/>
      <c r="DG1317" s="61"/>
      <c r="DH1317" s="61"/>
      <c r="DI1317" s="61"/>
      <c r="DJ1317" s="61"/>
      <c r="DK1317" s="61"/>
      <c r="DL1317" s="61"/>
      <c r="DM1317" s="61"/>
    </row>
    <row r="1318" spans="1:117" s="25" customFormat="1" x14ac:dyDescent="0.2">
      <c r="A1318" s="25" t="s">
        <v>20</v>
      </c>
      <c r="B1318" s="25" t="s">
        <v>168</v>
      </c>
      <c r="C1318" s="25" t="s">
        <v>150</v>
      </c>
      <c r="I1318" s="116"/>
      <c r="J1318" s="116"/>
      <c r="K1318" s="116"/>
      <c r="L1318" s="116"/>
      <c r="M1318" s="116"/>
      <c r="N1318" s="116"/>
      <c r="U1318" s="25" t="s">
        <v>5048</v>
      </c>
      <c r="W1318" s="25" t="s">
        <v>152</v>
      </c>
      <c r="AL1318" s="117"/>
      <c r="AN1318" s="35" t="s">
        <v>7024</v>
      </c>
      <c r="AO1318" s="35" t="s">
        <v>6926</v>
      </c>
      <c r="AQ1318" s="25" t="str">
        <f t="shared" si="111"/>
        <v>-</v>
      </c>
      <c r="BP1318" s="61"/>
      <c r="CT1318" s="61"/>
      <c r="CU1318" s="61"/>
      <c r="CV1318" s="61"/>
      <c r="CW1318" s="61"/>
      <c r="CX1318" s="61"/>
      <c r="CY1318" s="61"/>
      <c r="CZ1318" s="61"/>
      <c r="DA1318" s="61"/>
      <c r="DB1318" s="61"/>
      <c r="DC1318" s="61"/>
      <c r="DD1318" s="61"/>
      <c r="DE1318" s="61"/>
      <c r="DF1318" s="61"/>
      <c r="DG1318" s="61"/>
      <c r="DH1318" s="61"/>
      <c r="DI1318" s="61"/>
      <c r="DJ1318" s="61"/>
      <c r="DK1318" s="61"/>
      <c r="DL1318" s="61"/>
      <c r="DM1318" s="61"/>
    </row>
    <row r="1319" spans="1:117" s="25" customFormat="1" x14ac:dyDescent="0.2">
      <c r="A1319" s="25" t="s">
        <v>21</v>
      </c>
      <c r="B1319" s="25" t="s">
        <v>168</v>
      </c>
      <c r="C1319" s="25" t="s">
        <v>151</v>
      </c>
      <c r="I1319" s="116"/>
      <c r="J1319" s="116"/>
      <c r="K1319" s="116"/>
      <c r="L1319" s="116"/>
      <c r="M1319" s="116"/>
      <c r="N1319" s="116"/>
      <c r="U1319" s="25" t="s">
        <v>5049</v>
      </c>
      <c r="W1319" s="25" t="s">
        <v>153</v>
      </c>
      <c r="AL1319" s="117"/>
      <c r="AN1319" s="35" t="s">
        <v>7025</v>
      </c>
      <c r="AO1319" s="35" t="s">
        <v>6967</v>
      </c>
      <c r="AQ1319" s="25" t="str">
        <f t="shared" si="111"/>
        <v>-</v>
      </c>
      <c r="BP1319" s="61"/>
      <c r="CT1319" s="61"/>
      <c r="CU1319" s="61"/>
      <c r="CV1319" s="61"/>
      <c r="CW1319" s="61"/>
      <c r="CX1319" s="61"/>
      <c r="CY1319" s="61"/>
      <c r="CZ1319" s="61"/>
      <c r="DA1319" s="61"/>
      <c r="DB1319" s="61"/>
      <c r="DC1319" s="61"/>
      <c r="DD1319" s="61"/>
      <c r="DE1319" s="61"/>
      <c r="DF1319" s="61"/>
      <c r="DG1319" s="61"/>
      <c r="DH1319" s="61"/>
      <c r="DI1319" s="61"/>
      <c r="DJ1319" s="61"/>
      <c r="DK1319" s="61"/>
      <c r="DL1319" s="61"/>
      <c r="DM1319" s="61"/>
    </row>
    <row r="1320" spans="1:117" s="25" customFormat="1" x14ac:dyDescent="0.2">
      <c r="A1320" s="25" t="s">
        <v>22</v>
      </c>
      <c r="B1320" s="25" t="s">
        <v>168</v>
      </c>
      <c r="C1320" s="25" t="s">
        <v>152</v>
      </c>
      <c r="I1320" s="116"/>
      <c r="J1320" s="116"/>
      <c r="K1320" s="116"/>
      <c r="L1320" s="116"/>
      <c r="M1320" s="116"/>
      <c r="N1320" s="116"/>
      <c r="U1320" s="25" t="s">
        <v>5050</v>
      </c>
      <c r="W1320" s="25" t="s">
        <v>154</v>
      </c>
      <c r="AL1320" s="117"/>
      <c r="AN1320" s="35" t="s">
        <v>7026</v>
      </c>
      <c r="AO1320" s="35" t="s">
        <v>6967</v>
      </c>
      <c r="AQ1320" s="25" t="str">
        <f t="shared" si="111"/>
        <v>-</v>
      </c>
      <c r="BP1320" s="61"/>
      <c r="CT1320" s="61"/>
      <c r="CU1320" s="61"/>
      <c r="CV1320" s="61"/>
      <c r="CW1320" s="61"/>
      <c r="CX1320" s="61"/>
      <c r="CY1320" s="61"/>
      <c r="CZ1320" s="61"/>
      <c r="DA1320" s="61"/>
      <c r="DB1320" s="61"/>
      <c r="DC1320" s="61"/>
      <c r="DD1320" s="61"/>
      <c r="DE1320" s="61"/>
      <c r="DF1320" s="61"/>
      <c r="DG1320" s="61"/>
      <c r="DH1320" s="61"/>
      <c r="DI1320" s="61"/>
      <c r="DJ1320" s="61"/>
      <c r="DK1320" s="61"/>
      <c r="DL1320" s="61"/>
      <c r="DM1320" s="61"/>
    </row>
    <row r="1321" spans="1:117" s="25" customFormat="1" x14ac:dyDescent="0.2">
      <c r="A1321" s="25" t="s">
        <v>23</v>
      </c>
      <c r="B1321" s="25" t="s">
        <v>168</v>
      </c>
      <c r="C1321" s="25" t="s">
        <v>153</v>
      </c>
      <c r="I1321" s="116"/>
      <c r="J1321" s="116"/>
      <c r="K1321" s="116"/>
      <c r="L1321" s="116"/>
      <c r="M1321" s="116"/>
      <c r="N1321" s="116"/>
      <c r="U1321" s="25" t="s">
        <v>5051</v>
      </c>
      <c r="W1321" s="25" t="s">
        <v>155</v>
      </c>
      <c r="AL1321" s="117"/>
      <c r="AN1321" s="35" t="s">
        <v>7027</v>
      </c>
      <c r="AO1321" s="35" t="s">
        <v>6967</v>
      </c>
      <c r="AQ1321" s="25" t="str">
        <f t="shared" si="111"/>
        <v>-</v>
      </c>
      <c r="BP1321" s="61"/>
      <c r="CT1321" s="61"/>
      <c r="CU1321" s="61"/>
      <c r="CV1321" s="61"/>
      <c r="CW1321" s="61"/>
      <c r="CX1321" s="61"/>
      <c r="CY1321" s="61"/>
      <c r="CZ1321" s="61"/>
      <c r="DA1321" s="61"/>
      <c r="DB1321" s="61"/>
      <c r="DC1321" s="61"/>
      <c r="DD1321" s="61"/>
      <c r="DE1321" s="61"/>
      <c r="DF1321" s="61"/>
      <c r="DG1321" s="61"/>
      <c r="DH1321" s="61"/>
      <c r="DI1321" s="61"/>
      <c r="DJ1321" s="61"/>
      <c r="DK1321" s="61"/>
      <c r="DL1321" s="61"/>
      <c r="DM1321" s="61"/>
    </row>
    <row r="1322" spans="1:117" s="25" customFormat="1" x14ac:dyDescent="0.2">
      <c r="A1322" s="25" t="s">
        <v>24</v>
      </c>
      <c r="B1322" s="25" t="s">
        <v>168</v>
      </c>
      <c r="C1322" s="25" t="s">
        <v>154</v>
      </c>
      <c r="I1322" s="116"/>
      <c r="J1322" s="116"/>
      <c r="K1322" s="116"/>
      <c r="L1322" s="116"/>
      <c r="M1322" s="116"/>
      <c r="N1322" s="116"/>
      <c r="U1322" s="25" t="s">
        <v>5052</v>
      </c>
      <c r="W1322" s="25" t="s">
        <v>156</v>
      </c>
      <c r="AL1322" s="117"/>
      <c r="AN1322" s="35" t="s">
        <v>7028</v>
      </c>
      <c r="AO1322" s="35" t="s">
        <v>6967</v>
      </c>
      <c r="AQ1322" s="25" t="str">
        <f t="shared" si="111"/>
        <v>-</v>
      </c>
      <c r="BP1322" s="61"/>
      <c r="CT1322" s="61"/>
      <c r="CU1322" s="61"/>
      <c r="CV1322" s="61"/>
      <c r="CW1322" s="61"/>
      <c r="CX1322" s="61"/>
      <c r="CY1322" s="61"/>
      <c r="CZ1322" s="61"/>
      <c r="DA1322" s="61"/>
      <c r="DB1322" s="61"/>
      <c r="DC1322" s="61"/>
      <c r="DD1322" s="61"/>
      <c r="DE1322" s="61"/>
      <c r="DF1322" s="61"/>
      <c r="DG1322" s="61"/>
      <c r="DH1322" s="61"/>
      <c r="DI1322" s="61"/>
      <c r="DJ1322" s="61"/>
      <c r="DK1322" s="61"/>
      <c r="DL1322" s="61"/>
      <c r="DM1322" s="61"/>
    </row>
    <row r="1323" spans="1:117" s="25" customFormat="1" x14ac:dyDescent="0.2">
      <c r="A1323" s="25" t="s">
        <v>25</v>
      </c>
      <c r="B1323" s="25" t="s">
        <v>168</v>
      </c>
      <c r="C1323" s="25" t="s">
        <v>154</v>
      </c>
      <c r="I1323" s="116"/>
      <c r="J1323" s="116"/>
      <c r="K1323" s="116"/>
      <c r="L1323" s="116"/>
      <c r="M1323" s="116"/>
      <c r="N1323" s="116"/>
      <c r="U1323" s="25" t="s">
        <v>5053</v>
      </c>
      <c r="W1323" s="25" t="s">
        <v>157</v>
      </c>
      <c r="AL1323" s="117"/>
      <c r="AN1323" s="35" t="s">
        <v>7029</v>
      </c>
      <c r="AO1323" s="35" t="s">
        <v>6963</v>
      </c>
      <c r="AQ1323" s="25" t="str">
        <f t="shared" si="111"/>
        <v>-</v>
      </c>
      <c r="BP1323" s="61"/>
      <c r="CT1323" s="61"/>
      <c r="CU1323" s="61"/>
      <c r="CV1323" s="61"/>
      <c r="CW1323" s="61"/>
      <c r="CX1323" s="61"/>
      <c r="CY1323" s="61"/>
      <c r="CZ1323" s="61"/>
      <c r="DA1323" s="61"/>
      <c r="DB1323" s="61"/>
      <c r="DC1323" s="61"/>
      <c r="DD1323" s="61"/>
      <c r="DE1323" s="61"/>
      <c r="DF1323" s="61"/>
      <c r="DG1323" s="61"/>
      <c r="DH1323" s="61"/>
      <c r="DI1323" s="61"/>
      <c r="DJ1323" s="61"/>
      <c r="DK1323" s="61"/>
      <c r="DL1323" s="61"/>
      <c r="DM1323" s="61"/>
    </row>
    <row r="1324" spans="1:117" s="25" customFormat="1" x14ac:dyDescent="0.2">
      <c r="A1324" s="25" t="s">
        <v>26</v>
      </c>
      <c r="B1324" s="25" t="s">
        <v>168</v>
      </c>
      <c r="C1324" s="25" t="s">
        <v>155</v>
      </c>
      <c r="I1324" s="116"/>
      <c r="J1324" s="116"/>
      <c r="K1324" s="116"/>
      <c r="L1324" s="116"/>
      <c r="M1324" s="116"/>
      <c r="N1324" s="116"/>
      <c r="U1324" s="25" t="s">
        <v>5054</v>
      </c>
      <c r="W1324" s="25" t="s">
        <v>158</v>
      </c>
      <c r="AL1324" s="117"/>
      <c r="AN1324" s="35" t="s">
        <v>6962</v>
      </c>
      <c r="AO1324" s="35" t="s">
        <v>6963</v>
      </c>
      <c r="AQ1324" s="25" t="str">
        <f t="shared" si="111"/>
        <v>-</v>
      </c>
      <c r="BP1324" s="61"/>
      <c r="CT1324" s="61"/>
      <c r="CU1324" s="61"/>
      <c r="CV1324" s="61"/>
      <c r="CW1324" s="61"/>
      <c r="CX1324" s="61"/>
      <c r="CY1324" s="61"/>
      <c r="CZ1324" s="61"/>
      <c r="DA1324" s="61"/>
      <c r="DB1324" s="61"/>
      <c r="DC1324" s="61"/>
      <c r="DD1324" s="61"/>
      <c r="DE1324" s="61"/>
      <c r="DF1324" s="61"/>
      <c r="DG1324" s="61"/>
      <c r="DH1324" s="61"/>
      <c r="DI1324" s="61"/>
      <c r="DJ1324" s="61"/>
      <c r="DK1324" s="61"/>
      <c r="DL1324" s="61"/>
      <c r="DM1324" s="61"/>
    </row>
    <row r="1325" spans="1:117" s="25" customFormat="1" x14ac:dyDescent="0.2">
      <c r="A1325" s="25" t="s">
        <v>27</v>
      </c>
      <c r="B1325" s="25" t="s">
        <v>168</v>
      </c>
      <c r="C1325" s="25" t="s">
        <v>156</v>
      </c>
      <c r="I1325" s="116"/>
      <c r="J1325" s="116"/>
      <c r="K1325" s="116"/>
      <c r="L1325" s="116"/>
      <c r="M1325" s="116"/>
      <c r="N1325" s="116"/>
      <c r="U1325" s="25" t="s">
        <v>5055</v>
      </c>
      <c r="W1325" s="25" t="s">
        <v>147</v>
      </c>
      <c r="AL1325" s="117"/>
      <c r="AN1325" s="35" t="s">
        <v>7030</v>
      </c>
      <c r="AO1325" s="35" t="s">
        <v>6963</v>
      </c>
      <c r="AQ1325" s="25" t="str">
        <f t="shared" si="111"/>
        <v>-</v>
      </c>
      <c r="BP1325" s="61"/>
      <c r="CT1325" s="61"/>
      <c r="CU1325" s="61"/>
      <c r="CV1325" s="61"/>
      <c r="CW1325" s="61"/>
      <c r="CX1325" s="61"/>
      <c r="CY1325" s="61"/>
      <c r="CZ1325" s="61"/>
      <c r="DA1325" s="61"/>
      <c r="DB1325" s="61"/>
      <c r="DC1325" s="61"/>
      <c r="DD1325" s="61"/>
      <c r="DE1325" s="61"/>
      <c r="DF1325" s="61"/>
      <c r="DG1325" s="61"/>
      <c r="DH1325" s="61"/>
      <c r="DI1325" s="61"/>
      <c r="DJ1325" s="61"/>
      <c r="DK1325" s="61"/>
      <c r="DL1325" s="61"/>
      <c r="DM1325" s="61"/>
    </row>
    <row r="1326" spans="1:117" s="25" customFormat="1" x14ac:dyDescent="0.2">
      <c r="A1326" s="25" t="s">
        <v>28</v>
      </c>
      <c r="B1326" s="25" t="s">
        <v>168</v>
      </c>
      <c r="C1326" s="25" t="s">
        <v>157</v>
      </c>
      <c r="I1326" s="116"/>
      <c r="J1326" s="116"/>
      <c r="K1326" s="116"/>
      <c r="L1326" s="116"/>
      <c r="M1326" s="116"/>
      <c r="N1326" s="116"/>
      <c r="U1326" s="25" t="s">
        <v>5056</v>
      </c>
      <c r="W1326" s="25" t="s">
        <v>148</v>
      </c>
      <c r="AL1326" s="117"/>
      <c r="AN1326" s="35" t="s">
        <v>7031</v>
      </c>
      <c r="AO1326" s="35" t="s">
        <v>6963</v>
      </c>
      <c r="AQ1326" s="25" t="str">
        <f t="shared" si="111"/>
        <v>-</v>
      </c>
      <c r="BP1326" s="61"/>
      <c r="CT1326" s="61"/>
      <c r="CU1326" s="61"/>
      <c r="CV1326" s="61"/>
      <c r="CW1326" s="61"/>
      <c r="CX1326" s="61"/>
      <c r="CY1326" s="61"/>
      <c r="CZ1326" s="61"/>
      <c r="DA1326" s="61"/>
      <c r="DB1326" s="61"/>
      <c r="DC1326" s="61"/>
      <c r="DD1326" s="61"/>
      <c r="DE1326" s="61"/>
      <c r="DF1326" s="61"/>
      <c r="DG1326" s="61"/>
      <c r="DH1326" s="61"/>
      <c r="DI1326" s="61"/>
      <c r="DJ1326" s="61"/>
      <c r="DK1326" s="61"/>
      <c r="DL1326" s="61"/>
      <c r="DM1326" s="61"/>
    </row>
    <row r="1327" spans="1:117" s="25" customFormat="1" x14ac:dyDescent="0.2">
      <c r="A1327" s="25" t="s">
        <v>29</v>
      </c>
      <c r="B1327" s="25" t="s">
        <v>168</v>
      </c>
      <c r="C1327" s="25" t="s">
        <v>158</v>
      </c>
      <c r="I1327" s="116"/>
      <c r="J1327" s="116"/>
      <c r="K1327" s="116"/>
      <c r="L1327" s="116"/>
      <c r="M1327" s="116"/>
      <c r="N1327" s="116"/>
      <c r="U1327" s="25" t="s">
        <v>5057</v>
      </c>
      <c r="W1327" s="25" t="s">
        <v>149</v>
      </c>
      <c r="AL1327" s="117"/>
      <c r="AN1327" s="35" t="s">
        <v>7032</v>
      </c>
      <c r="AO1327" s="35" t="s">
        <v>7033</v>
      </c>
      <c r="AQ1327" s="25" t="str">
        <f t="shared" si="111"/>
        <v>-</v>
      </c>
      <c r="BP1327" s="61"/>
      <c r="CT1327" s="61"/>
      <c r="CU1327" s="61"/>
      <c r="CV1327" s="61"/>
      <c r="CW1327" s="61"/>
      <c r="CX1327" s="61"/>
      <c r="CY1327" s="61"/>
      <c r="CZ1327" s="61"/>
      <c r="DA1327" s="61"/>
      <c r="DB1327" s="61"/>
      <c r="DC1327" s="61"/>
      <c r="DD1327" s="61"/>
      <c r="DE1327" s="61"/>
      <c r="DF1327" s="61"/>
      <c r="DG1327" s="61"/>
      <c r="DH1327" s="61"/>
      <c r="DI1327" s="61"/>
      <c r="DJ1327" s="61"/>
      <c r="DK1327" s="61"/>
      <c r="DL1327" s="61"/>
      <c r="DM1327" s="61"/>
    </row>
    <row r="1328" spans="1:117" s="25" customFormat="1" x14ac:dyDescent="0.2">
      <c r="A1328" s="25" t="s">
        <v>30</v>
      </c>
      <c r="B1328" s="25" t="s">
        <v>168</v>
      </c>
      <c r="C1328" s="25" t="s">
        <v>147</v>
      </c>
      <c r="I1328" s="116"/>
      <c r="J1328" s="116"/>
      <c r="K1328" s="116"/>
      <c r="L1328" s="116"/>
      <c r="M1328" s="116"/>
      <c r="N1328" s="116"/>
      <c r="U1328" s="25" t="s">
        <v>5058</v>
      </c>
      <c r="W1328" s="25" t="s">
        <v>150</v>
      </c>
      <c r="AL1328" s="117"/>
      <c r="AN1328" s="35" t="s">
        <v>7034</v>
      </c>
      <c r="AO1328" s="35" t="s">
        <v>7033</v>
      </c>
      <c r="AQ1328" s="25" t="str">
        <f t="shared" si="111"/>
        <v>-</v>
      </c>
      <c r="BP1328" s="61"/>
      <c r="CT1328" s="61"/>
      <c r="CU1328" s="61"/>
      <c r="CV1328" s="61"/>
      <c r="CW1328" s="61"/>
      <c r="CX1328" s="61"/>
      <c r="CY1328" s="61"/>
      <c r="CZ1328" s="61"/>
      <c r="DA1328" s="61"/>
      <c r="DB1328" s="61"/>
      <c r="DC1328" s="61"/>
      <c r="DD1328" s="61"/>
      <c r="DE1328" s="61"/>
      <c r="DF1328" s="61"/>
      <c r="DG1328" s="61"/>
      <c r="DH1328" s="61"/>
      <c r="DI1328" s="61"/>
      <c r="DJ1328" s="61"/>
      <c r="DK1328" s="61"/>
      <c r="DL1328" s="61"/>
      <c r="DM1328" s="61"/>
    </row>
    <row r="1329" spans="1:117" s="25" customFormat="1" x14ac:dyDescent="0.2">
      <c r="A1329" s="25" t="s">
        <v>31</v>
      </c>
      <c r="B1329" s="25" t="s">
        <v>168</v>
      </c>
      <c r="C1329" s="25" t="s">
        <v>148</v>
      </c>
      <c r="I1329" s="116"/>
      <c r="J1329" s="116"/>
      <c r="K1329" s="116"/>
      <c r="L1329" s="116"/>
      <c r="M1329" s="116"/>
      <c r="N1329" s="116"/>
      <c r="U1329" s="25" t="s">
        <v>5059</v>
      </c>
      <c r="W1329" s="25" t="s">
        <v>151</v>
      </c>
      <c r="AL1329" s="117"/>
      <c r="AN1329" s="35" t="s">
        <v>7035</v>
      </c>
      <c r="AO1329" s="35" t="s">
        <v>7033</v>
      </c>
      <c r="AQ1329" s="25" t="str">
        <f t="shared" si="111"/>
        <v>-</v>
      </c>
      <c r="BP1329" s="61"/>
      <c r="CT1329" s="61"/>
      <c r="CU1329" s="61"/>
      <c r="CV1329" s="61"/>
      <c r="CW1329" s="61"/>
      <c r="CX1329" s="61"/>
      <c r="CY1329" s="61"/>
      <c r="CZ1329" s="61"/>
      <c r="DA1329" s="61"/>
      <c r="DB1329" s="61"/>
      <c r="DC1329" s="61"/>
      <c r="DD1329" s="61"/>
      <c r="DE1329" s="61"/>
      <c r="DF1329" s="61"/>
      <c r="DG1329" s="61"/>
      <c r="DH1329" s="61"/>
      <c r="DI1329" s="61"/>
      <c r="DJ1329" s="61"/>
      <c r="DK1329" s="61"/>
      <c r="DL1329" s="61"/>
      <c r="DM1329" s="61"/>
    </row>
    <row r="1330" spans="1:117" s="25" customFormat="1" x14ac:dyDescent="0.2">
      <c r="A1330" s="25" t="s">
        <v>32</v>
      </c>
      <c r="B1330" s="25" t="s">
        <v>168</v>
      </c>
      <c r="C1330" s="25" t="s">
        <v>149</v>
      </c>
      <c r="I1330" s="116"/>
      <c r="J1330" s="116"/>
      <c r="K1330" s="116"/>
      <c r="L1330" s="116"/>
      <c r="M1330" s="116"/>
      <c r="N1330" s="116"/>
      <c r="U1330" s="25" t="s">
        <v>5060</v>
      </c>
      <c r="W1330" s="25" t="s">
        <v>152</v>
      </c>
      <c r="AL1330" s="117"/>
      <c r="AN1330" s="35" t="s">
        <v>7036</v>
      </c>
      <c r="AO1330" s="35" t="s">
        <v>7033</v>
      </c>
      <c r="AQ1330" s="25" t="str">
        <f t="shared" si="111"/>
        <v>-</v>
      </c>
      <c r="BP1330" s="61"/>
      <c r="CT1330" s="61"/>
      <c r="CU1330" s="61"/>
      <c r="CV1330" s="61"/>
      <c r="CW1330" s="61"/>
      <c r="CX1330" s="61"/>
      <c r="CY1330" s="61"/>
      <c r="CZ1330" s="61"/>
      <c r="DA1330" s="61"/>
      <c r="DB1330" s="61"/>
      <c r="DC1330" s="61"/>
      <c r="DD1330" s="61"/>
      <c r="DE1330" s="61"/>
      <c r="DF1330" s="61"/>
      <c r="DG1330" s="61"/>
      <c r="DH1330" s="61"/>
      <c r="DI1330" s="61"/>
      <c r="DJ1330" s="61"/>
      <c r="DK1330" s="61"/>
      <c r="DL1330" s="61"/>
      <c r="DM1330" s="61"/>
    </row>
    <row r="1331" spans="1:117" s="25" customFormat="1" x14ac:dyDescent="0.2">
      <c r="A1331" s="25" t="s">
        <v>33</v>
      </c>
      <c r="B1331" s="25" t="s">
        <v>168</v>
      </c>
      <c r="C1331" s="25" t="s">
        <v>150</v>
      </c>
      <c r="I1331" s="116"/>
      <c r="J1331" s="116"/>
      <c r="K1331" s="116"/>
      <c r="L1331" s="116"/>
      <c r="M1331" s="116"/>
      <c r="N1331" s="116"/>
      <c r="U1331" s="25" t="s">
        <v>5061</v>
      </c>
      <c r="W1331" s="25" t="s">
        <v>153</v>
      </c>
      <c r="AL1331" s="117"/>
      <c r="AN1331" s="35" t="s">
        <v>7037</v>
      </c>
      <c r="AO1331" s="35" t="s">
        <v>7033</v>
      </c>
      <c r="AQ1331" s="25" t="str">
        <f t="shared" si="111"/>
        <v>-</v>
      </c>
      <c r="BP1331" s="61"/>
      <c r="CT1331" s="61"/>
      <c r="CU1331" s="61"/>
      <c r="CV1331" s="61"/>
      <c r="CW1331" s="61"/>
      <c r="CX1331" s="61"/>
      <c r="CY1331" s="61"/>
      <c r="CZ1331" s="61"/>
      <c r="DA1331" s="61"/>
      <c r="DB1331" s="61"/>
      <c r="DC1331" s="61"/>
      <c r="DD1331" s="61"/>
      <c r="DE1331" s="61"/>
      <c r="DF1331" s="61"/>
      <c r="DG1331" s="61"/>
      <c r="DH1331" s="61"/>
      <c r="DI1331" s="61"/>
      <c r="DJ1331" s="61"/>
      <c r="DK1331" s="61"/>
      <c r="DL1331" s="61"/>
      <c r="DM1331" s="61"/>
    </row>
    <row r="1332" spans="1:117" s="25" customFormat="1" x14ac:dyDescent="0.2">
      <c r="A1332" s="25" t="s">
        <v>34</v>
      </c>
      <c r="B1332" s="25" t="s">
        <v>168</v>
      </c>
      <c r="C1332" s="25" t="s">
        <v>151</v>
      </c>
      <c r="I1332" s="116"/>
      <c r="J1332" s="116"/>
      <c r="K1332" s="116"/>
      <c r="L1332" s="116"/>
      <c r="M1332" s="116"/>
      <c r="N1332" s="116"/>
      <c r="U1332" s="25" t="s">
        <v>5062</v>
      </c>
      <c r="W1332" s="25" t="s">
        <v>154</v>
      </c>
      <c r="AL1332" s="117"/>
      <c r="AN1332" s="35" t="s">
        <v>7038</v>
      </c>
      <c r="AO1332" s="35" t="s">
        <v>7033</v>
      </c>
      <c r="AQ1332" s="25" t="str">
        <f t="shared" si="111"/>
        <v>-</v>
      </c>
      <c r="BP1332" s="61"/>
      <c r="CT1332" s="61"/>
      <c r="CU1332" s="61"/>
      <c r="CV1332" s="61"/>
      <c r="CW1332" s="61"/>
      <c r="CX1332" s="61"/>
      <c r="CY1332" s="61"/>
      <c r="CZ1332" s="61"/>
      <c r="DA1332" s="61"/>
      <c r="DB1332" s="61"/>
      <c r="DC1332" s="61"/>
      <c r="DD1332" s="61"/>
      <c r="DE1332" s="61"/>
      <c r="DF1332" s="61"/>
      <c r="DG1332" s="61"/>
      <c r="DH1332" s="61"/>
      <c r="DI1332" s="61"/>
      <c r="DJ1332" s="61"/>
      <c r="DK1332" s="61"/>
      <c r="DL1332" s="61"/>
      <c r="DM1332" s="61"/>
    </row>
    <row r="1333" spans="1:117" s="25" customFormat="1" x14ac:dyDescent="0.2">
      <c r="A1333" s="25" t="s">
        <v>35</v>
      </c>
      <c r="B1333" s="25" t="s">
        <v>168</v>
      </c>
      <c r="C1333" s="25" t="s">
        <v>152</v>
      </c>
      <c r="I1333" s="116"/>
      <c r="J1333" s="116"/>
      <c r="K1333" s="116"/>
      <c r="L1333" s="116"/>
      <c r="M1333" s="116"/>
      <c r="N1333" s="116"/>
      <c r="U1333" s="25" t="s">
        <v>5063</v>
      </c>
      <c r="W1333" s="25" t="s">
        <v>155</v>
      </c>
      <c r="AL1333" s="117"/>
      <c r="AN1333" s="35" t="s">
        <v>7039</v>
      </c>
      <c r="AO1333" s="35" t="s">
        <v>7033</v>
      </c>
      <c r="AQ1333" s="25" t="str">
        <f t="shared" si="111"/>
        <v>-</v>
      </c>
      <c r="BP1333" s="61"/>
      <c r="CT1333" s="61"/>
      <c r="CU1333" s="61"/>
      <c r="CV1333" s="61"/>
      <c r="CW1333" s="61"/>
      <c r="CX1333" s="61"/>
      <c r="CY1333" s="61"/>
      <c r="CZ1333" s="61"/>
      <c r="DA1333" s="61"/>
      <c r="DB1333" s="61"/>
      <c r="DC1333" s="61"/>
      <c r="DD1333" s="61"/>
      <c r="DE1333" s="61"/>
      <c r="DF1333" s="61"/>
      <c r="DG1333" s="61"/>
      <c r="DH1333" s="61"/>
      <c r="DI1333" s="61"/>
      <c r="DJ1333" s="61"/>
      <c r="DK1333" s="61"/>
      <c r="DL1333" s="61"/>
      <c r="DM1333" s="61"/>
    </row>
    <row r="1334" spans="1:117" s="25" customFormat="1" x14ac:dyDescent="0.2">
      <c r="A1334" s="25" t="s">
        <v>36</v>
      </c>
      <c r="B1334" s="25" t="s">
        <v>168</v>
      </c>
      <c r="C1334" s="25" t="s">
        <v>153</v>
      </c>
      <c r="I1334" s="116"/>
      <c r="J1334" s="116"/>
      <c r="K1334" s="116"/>
      <c r="L1334" s="116"/>
      <c r="M1334" s="116"/>
      <c r="N1334" s="116"/>
      <c r="U1334" s="25" t="s">
        <v>5064</v>
      </c>
      <c r="W1334" s="25" t="s">
        <v>156</v>
      </c>
      <c r="AL1334" s="117"/>
      <c r="AN1334" s="35" t="s">
        <v>7040</v>
      </c>
      <c r="AO1334" s="35" t="s">
        <v>7033</v>
      </c>
      <c r="AQ1334" s="25" t="str">
        <f t="shared" si="111"/>
        <v>-</v>
      </c>
      <c r="BP1334" s="61"/>
      <c r="CT1334" s="61"/>
      <c r="CU1334" s="61"/>
      <c r="CV1334" s="61"/>
      <c r="CW1334" s="61"/>
      <c r="CX1334" s="61"/>
      <c r="CY1334" s="61"/>
      <c r="CZ1334" s="61"/>
      <c r="DA1334" s="61"/>
      <c r="DB1334" s="61"/>
      <c r="DC1334" s="61"/>
      <c r="DD1334" s="61"/>
      <c r="DE1334" s="61"/>
      <c r="DF1334" s="61"/>
      <c r="DG1334" s="61"/>
      <c r="DH1334" s="61"/>
      <c r="DI1334" s="61"/>
      <c r="DJ1334" s="61"/>
      <c r="DK1334" s="61"/>
      <c r="DL1334" s="61"/>
      <c r="DM1334" s="61"/>
    </row>
    <row r="1335" spans="1:117" s="25" customFormat="1" x14ac:dyDescent="0.2">
      <c r="A1335" s="25" t="s">
        <v>37</v>
      </c>
      <c r="B1335" s="25" t="s">
        <v>168</v>
      </c>
      <c r="C1335" s="25" t="s">
        <v>153</v>
      </c>
      <c r="I1335" s="116"/>
      <c r="J1335" s="116"/>
      <c r="K1335" s="116"/>
      <c r="L1335" s="116"/>
      <c r="M1335" s="116"/>
      <c r="N1335" s="116"/>
      <c r="U1335" s="25" t="s">
        <v>5065</v>
      </c>
      <c r="W1335" s="25" t="s">
        <v>157</v>
      </c>
      <c r="AL1335" s="117"/>
      <c r="AN1335" s="35" t="s">
        <v>7041</v>
      </c>
      <c r="AO1335" s="35" t="s">
        <v>7042</v>
      </c>
      <c r="AQ1335" s="25" t="str">
        <f t="shared" si="111"/>
        <v>-</v>
      </c>
      <c r="BP1335" s="61"/>
      <c r="CT1335" s="61"/>
      <c r="CU1335" s="61"/>
      <c r="CV1335" s="61"/>
      <c r="CW1335" s="61"/>
      <c r="CX1335" s="61"/>
      <c r="CY1335" s="61"/>
      <c r="CZ1335" s="61"/>
      <c r="DA1335" s="61"/>
      <c r="DB1335" s="61"/>
      <c r="DC1335" s="61"/>
      <c r="DD1335" s="61"/>
      <c r="DE1335" s="61"/>
      <c r="DF1335" s="61"/>
      <c r="DG1335" s="61"/>
      <c r="DH1335" s="61"/>
      <c r="DI1335" s="61"/>
      <c r="DJ1335" s="61"/>
      <c r="DK1335" s="61"/>
      <c r="DL1335" s="61"/>
      <c r="DM1335" s="61"/>
    </row>
    <row r="1336" spans="1:117" s="25" customFormat="1" x14ac:dyDescent="0.2">
      <c r="A1336" s="25" t="s">
        <v>38</v>
      </c>
      <c r="B1336" s="25" t="s">
        <v>168</v>
      </c>
      <c r="C1336" s="25" t="s">
        <v>154</v>
      </c>
      <c r="I1336" s="116"/>
      <c r="J1336" s="116"/>
      <c r="K1336" s="116"/>
      <c r="L1336" s="116"/>
      <c r="M1336" s="116"/>
      <c r="N1336" s="116"/>
      <c r="U1336" s="25" t="s">
        <v>5066</v>
      </c>
      <c r="W1336" s="25" t="s">
        <v>158</v>
      </c>
      <c r="AL1336" s="117"/>
      <c r="AN1336" s="35" t="s">
        <v>7043</v>
      </c>
      <c r="AO1336" s="35" t="s">
        <v>7042</v>
      </c>
      <c r="AQ1336" s="25" t="str">
        <f t="shared" si="111"/>
        <v>-</v>
      </c>
      <c r="BP1336" s="61"/>
      <c r="CT1336" s="61"/>
      <c r="CU1336" s="61"/>
      <c r="CV1336" s="61"/>
      <c r="CW1336" s="61"/>
      <c r="CX1336" s="61"/>
      <c r="CY1336" s="61"/>
      <c r="CZ1336" s="61"/>
      <c r="DA1336" s="61"/>
      <c r="DB1336" s="61"/>
      <c r="DC1336" s="61"/>
      <c r="DD1336" s="61"/>
      <c r="DE1336" s="61"/>
      <c r="DF1336" s="61"/>
      <c r="DG1336" s="61"/>
      <c r="DH1336" s="61"/>
      <c r="DI1336" s="61"/>
      <c r="DJ1336" s="61"/>
      <c r="DK1336" s="61"/>
      <c r="DL1336" s="61"/>
      <c r="DM1336" s="61"/>
    </row>
    <row r="1337" spans="1:117" s="25" customFormat="1" x14ac:dyDescent="0.2">
      <c r="A1337" s="25" t="s">
        <v>39</v>
      </c>
      <c r="B1337" s="25" t="s">
        <v>168</v>
      </c>
      <c r="C1337" s="25" t="s">
        <v>155</v>
      </c>
      <c r="I1337" s="116"/>
      <c r="J1337" s="116"/>
      <c r="K1337" s="116"/>
      <c r="L1337" s="116"/>
      <c r="M1337" s="116"/>
      <c r="N1337" s="116"/>
      <c r="U1337" s="25" t="s">
        <v>5067</v>
      </c>
      <c r="W1337" s="25" t="s">
        <v>147</v>
      </c>
      <c r="AL1337" s="117"/>
      <c r="AN1337" s="35" t="s">
        <v>7044</v>
      </c>
      <c r="AO1337" s="35" t="s">
        <v>7042</v>
      </c>
      <c r="AQ1337" s="25" t="str">
        <f t="shared" si="111"/>
        <v>-</v>
      </c>
      <c r="BP1337" s="61"/>
      <c r="CT1337" s="61"/>
      <c r="CU1337" s="61"/>
      <c r="CV1337" s="61"/>
      <c r="CW1337" s="61"/>
      <c r="CX1337" s="61"/>
      <c r="CY1337" s="61"/>
      <c r="CZ1337" s="61"/>
      <c r="DA1337" s="61"/>
      <c r="DB1337" s="61"/>
      <c r="DC1337" s="61"/>
      <c r="DD1337" s="61"/>
      <c r="DE1337" s="61"/>
      <c r="DF1337" s="61"/>
      <c r="DG1337" s="61"/>
      <c r="DH1337" s="61"/>
      <c r="DI1337" s="61"/>
      <c r="DJ1337" s="61"/>
      <c r="DK1337" s="61"/>
      <c r="DL1337" s="61"/>
      <c r="DM1337" s="61"/>
    </row>
    <row r="1338" spans="1:117" s="25" customFormat="1" x14ac:dyDescent="0.2">
      <c r="A1338" s="25" t="s">
        <v>40</v>
      </c>
      <c r="B1338" s="25" t="s">
        <v>168</v>
      </c>
      <c r="C1338" s="25" t="s">
        <v>156</v>
      </c>
      <c r="I1338" s="116"/>
      <c r="J1338" s="116"/>
      <c r="K1338" s="116"/>
      <c r="L1338" s="116"/>
      <c r="M1338" s="116"/>
      <c r="N1338" s="116"/>
      <c r="U1338" s="25" t="s">
        <v>5068</v>
      </c>
      <c r="W1338" s="25" t="s">
        <v>148</v>
      </c>
      <c r="AL1338" s="117"/>
      <c r="AN1338" s="35" t="s">
        <v>7045</v>
      </c>
      <c r="AO1338" s="35" t="s">
        <v>7042</v>
      </c>
      <c r="AQ1338" s="25" t="str">
        <f t="shared" si="111"/>
        <v>-</v>
      </c>
      <c r="BP1338" s="61"/>
      <c r="CT1338" s="61"/>
      <c r="CU1338" s="61"/>
      <c r="CV1338" s="61"/>
      <c r="CW1338" s="61"/>
      <c r="CX1338" s="61"/>
      <c r="CY1338" s="61"/>
      <c r="CZ1338" s="61"/>
      <c r="DA1338" s="61"/>
      <c r="DB1338" s="61"/>
      <c r="DC1338" s="61"/>
      <c r="DD1338" s="61"/>
      <c r="DE1338" s="61"/>
      <c r="DF1338" s="61"/>
      <c r="DG1338" s="61"/>
      <c r="DH1338" s="61"/>
      <c r="DI1338" s="61"/>
      <c r="DJ1338" s="61"/>
      <c r="DK1338" s="61"/>
      <c r="DL1338" s="61"/>
      <c r="DM1338" s="61"/>
    </row>
    <row r="1339" spans="1:117" s="25" customFormat="1" x14ac:dyDescent="0.2">
      <c r="A1339" s="25" t="s">
        <v>41</v>
      </c>
      <c r="B1339" s="25" t="s">
        <v>168</v>
      </c>
      <c r="C1339" s="25" t="s">
        <v>157</v>
      </c>
      <c r="I1339" s="116"/>
      <c r="J1339" s="116"/>
      <c r="K1339" s="116"/>
      <c r="L1339" s="116"/>
      <c r="M1339" s="116"/>
      <c r="N1339" s="116"/>
      <c r="U1339" s="25" t="s">
        <v>5069</v>
      </c>
      <c r="W1339" s="25" t="s">
        <v>149</v>
      </c>
      <c r="AL1339" s="117"/>
      <c r="AN1339" s="35" t="s">
        <v>7046</v>
      </c>
      <c r="AO1339" s="35" t="s">
        <v>7042</v>
      </c>
      <c r="AQ1339" s="25" t="str">
        <f t="shared" si="111"/>
        <v>-</v>
      </c>
      <c r="BP1339" s="61"/>
      <c r="CT1339" s="61"/>
      <c r="CU1339" s="61"/>
      <c r="CV1339" s="61"/>
      <c r="CW1339" s="61"/>
      <c r="CX1339" s="61"/>
      <c r="CY1339" s="61"/>
      <c r="CZ1339" s="61"/>
      <c r="DA1339" s="61"/>
      <c r="DB1339" s="61"/>
      <c r="DC1339" s="61"/>
      <c r="DD1339" s="61"/>
      <c r="DE1339" s="61"/>
      <c r="DF1339" s="61"/>
      <c r="DG1339" s="61"/>
      <c r="DH1339" s="61"/>
      <c r="DI1339" s="61"/>
      <c r="DJ1339" s="61"/>
      <c r="DK1339" s="61"/>
      <c r="DL1339" s="61"/>
      <c r="DM1339" s="61"/>
    </row>
    <row r="1340" spans="1:117" s="25" customFormat="1" x14ac:dyDescent="0.2">
      <c r="A1340" s="25" t="s">
        <v>42</v>
      </c>
      <c r="B1340" s="25" t="s">
        <v>168</v>
      </c>
      <c r="C1340" s="25" t="s">
        <v>158</v>
      </c>
      <c r="I1340" s="116"/>
      <c r="J1340" s="116"/>
      <c r="K1340" s="116"/>
      <c r="L1340" s="116"/>
      <c r="M1340" s="116"/>
      <c r="N1340" s="116"/>
      <c r="U1340" s="25" t="s">
        <v>5070</v>
      </c>
      <c r="W1340" s="25" t="s">
        <v>150</v>
      </c>
      <c r="AL1340" s="117"/>
      <c r="AN1340" s="35" t="s">
        <v>7047</v>
      </c>
      <c r="AO1340" s="35" t="s">
        <v>7042</v>
      </c>
      <c r="AQ1340" s="25" t="str">
        <f t="shared" si="111"/>
        <v>-</v>
      </c>
      <c r="BP1340" s="61"/>
      <c r="CT1340" s="61"/>
      <c r="CU1340" s="61"/>
      <c r="CV1340" s="61"/>
      <c r="CW1340" s="61"/>
      <c r="CX1340" s="61"/>
      <c r="CY1340" s="61"/>
      <c r="CZ1340" s="61"/>
      <c r="DA1340" s="61"/>
      <c r="DB1340" s="61"/>
      <c r="DC1340" s="61"/>
      <c r="DD1340" s="61"/>
      <c r="DE1340" s="61"/>
      <c r="DF1340" s="61"/>
      <c r="DG1340" s="61"/>
      <c r="DH1340" s="61"/>
      <c r="DI1340" s="61"/>
      <c r="DJ1340" s="61"/>
      <c r="DK1340" s="61"/>
      <c r="DL1340" s="61"/>
      <c r="DM1340" s="61"/>
    </row>
    <row r="1341" spans="1:117" s="25" customFormat="1" x14ac:dyDescent="0.2">
      <c r="A1341" s="25" t="s">
        <v>43</v>
      </c>
      <c r="B1341" s="25" t="s">
        <v>168</v>
      </c>
      <c r="C1341" s="25" t="s">
        <v>147</v>
      </c>
      <c r="I1341" s="116"/>
      <c r="J1341" s="116"/>
      <c r="K1341" s="116"/>
      <c r="L1341" s="116"/>
      <c r="M1341" s="116"/>
      <c r="N1341" s="116"/>
      <c r="U1341" s="25" t="s">
        <v>5071</v>
      </c>
      <c r="W1341" s="25" t="s">
        <v>151</v>
      </c>
      <c r="AL1341" s="117"/>
      <c r="AN1341" s="35" t="s">
        <v>7048</v>
      </c>
      <c r="AO1341" s="35" t="s">
        <v>7042</v>
      </c>
      <c r="AQ1341" s="25" t="str">
        <f t="shared" si="111"/>
        <v>-</v>
      </c>
      <c r="BP1341" s="61"/>
      <c r="CT1341" s="61"/>
      <c r="CU1341" s="61"/>
      <c r="CV1341" s="61"/>
      <c r="CW1341" s="61"/>
      <c r="CX1341" s="61"/>
      <c r="CY1341" s="61"/>
      <c r="CZ1341" s="61"/>
      <c r="DA1341" s="61"/>
      <c r="DB1341" s="61"/>
      <c r="DC1341" s="61"/>
      <c r="DD1341" s="61"/>
      <c r="DE1341" s="61"/>
      <c r="DF1341" s="61"/>
      <c r="DG1341" s="61"/>
      <c r="DH1341" s="61"/>
      <c r="DI1341" s="61"/>
      <c r="DJ1341" s="61"/>
      <c r="DK1341" s="61"/>
      <c r="DL1341" s="61"/>
      <c r="DM1341" s="61"/>
    </row>
    <row r="1342" spans="1:117" s="25" customFormat="1" x14ac:dyDescent="0.2">
      <c r="A1342" s="25" t="s">
        <v>44</v>
      </c>
      <c r="B1342" s="25" t="s">
        <v>168</v>
      </c>
      <c r="C1342" s="25" t="s">
        <v>148</v>
      </c>
      <c r="I1342" s="116"/>
      <c r="J1342" s="116"/>
      <c r="K1342" s="116"/>
      <c r="L1342" s="116"/>
      <c r="M1342" s="116"/>
      <c r="N1342" s="116"/>
      <c r="U1342" s="25" t="s">
        <v>5072</v>
      </c>
      <c r="W1342" s="25" t="s">
        <v>152</v>
      </c>
      <c r="AL1342" s="117"/>
      <c r="AN1342" s="35" t="s">
        <v>7049</v>
      </c>
      <c r="AO1342" s="35" t="s">
        <v>7042</v>
      </c>
      <c r="AQ1342" s="25" t="str">
        <f t="shared" si="111"/>
        <v>-</v>
      </c>
      <c r="BP1342" s="61"/>
      <c r="CT1342" s="61"/>
      <c r="CU1342" s="61"/>
      <c r="CV1342" s="61"/>
      <c r="CW1342" s="61"/>
      <c r="CX1342" s="61"/>
      <c r="CY1342" s="61"/>
      <c r="CZ1342" s="61"/>
      <c r="DA1342" s="61"/>
      <c r="DB1342" s="61"/>
      <c r="DC1342" s="61"/>
      <c r="DD1342" s="61"/>
      <c r="DE1342" s="61"/>
      <c r="DF1342" s="61"/>
      <c r="DG1342" s="61"/>
      <c r="DH1342" s="61"/>
      <c r="DI1342" s="61"/>
      <c r="DJ1342" s="61"/>
      <c r="DK1342" s="61"/>
      <c r="DL1342" s="61"/>
      <c r="DM1342" s="61"/>
    </row>
    <row r="1343" spans="1:117" s="25" customFormat="1" x14ac:dyDescent="0.2">
      <c r="A1343" s="25" t="s">
        <v>45</v>
      </c>
      <c r="B1343" s="25" t="s">
        <v>168</v>
      </c>
      <c r="C1343" s="25" t="s">
        <v>149</v>
      </c>
      <c r="I1343" s="116"/>
      <c r="J1343" s="116"/>
      <c r="K1343" s="116"/>
      <c r="L1343" s="116"/>
      <c r="M1343" s="116"/>
      <c r="N1343" s="116"/>
      <c r="U1343" s="25" t="s">
        <v>5073</v>
      </c>
      <c r="W1343" s="25" t="s">
        <v>153</v>
      </c>
      <c r="AL1343" s="117"/>
      <c r="AN1343" s="35" t="s">
        <v>7050</v>
      </c>
      <c r="AO1343" s="35" t="s">
        <v>7051</v>
      </c>
      <c r="AQ1343" s="25" t="str">
        <f t="shared" si="111"/>
        <v>-</v>
      </c>
      <c r="BP1343" s="61"/>
      <c r="CT1343" s="61"/>
      <c r="CU1343" s="61"/>
      <c r="CV1343" s="61"/>
      <c r="CW1343" s="61"/>
      <c r="CX1343" s="61"/>
      <c r="CY1343" s="61"/>
      <c r="CZ1343" s="61"/>
      <c r="DA1343" s="61"/>
      <c r="DB1343" s="61"/>
      <c r="DC1343" s="61"/>
      <c r="DD1343" s="61"/>
      <c r="DE1343" s="61"/>
      <c r="DF1343" s="61"/>
      <c r="DG1343" s="61"/>
      <c r="DH1343" s="61"/>
      <c r="DI1343" s="61"/>
      <c r="DJ1343" s="61"/>
      <c r="DK1343" s="61"/>
      <c r="DL1343" s="61"/>
      <c r="DM1343" s="61"/>
    </row>
    <row r="1344" spans="1:117" s="25" customFormat="1" x14ac:dyDescent="0.2">
      <c r="A1344" s="25" t="s">
        <v>46</v>
      </c>
      <c r="B1344" s="25" t="s">
        <v>168</v>
      </c>
      <c r="C1344" s="25" t="s">
        <v>150</v>
      </c>
      <c r="I1344" s="116"/>
      <c r="J1344" s="116"/>
      <c r="K1344" s="116"/>
      <c r="L1344" s="116"/>
      <c r="M1344" s="116"/>
      <c r="N1344" s="116"/>
      <c r="U1344" s="25" t="s">
        <v>5074</v>
      </c>
      <c r="W1344" s="25" t="s">
        <v>154</v>
      </c>
      <c r="AL1344" s="117"/>
      <c r="AN1344" s="35" t="s">
        <v>6933</v>
      </c>
      <c r="AO1344" s="35" t="s">
        <v>7051</v>
      </c>
      <c r="AQ1344" s="25" t="str">
        <f t="shared" si="111"/>
        <v>-</v>
      </c>
      <c r="BP1344" s="61"/>
      <c r="CT1344" s="61"/>
      <c r="CU1344" s="61"/>
      <c r="CV1344" s="61"/>
      <c r="CW1344" s="61"/>
      <c r="CX1344" s="61"/>
      <c r="CY1344" s="61"/>
      <c r="CZ1344" s="61"/>
      <c r="DA1344" s="61"/>
      <c r="DB1344" s="61"/>
      <c r="DC1344" s="61"/>
      <c r="DD1344" s="61"/>
      <c r="DE1344" s="61"/>
      <c r="DF1344" s="61"/>
      <c r="DG1344" s="61"/>
      <c r="DH1344" s="61"/>
      <c r="DI1344" s="61"/>
      <c r="DJ1344" s="61"/>
      <c r="DK1344" s="61"/>
      <c r="DL1344" s="61"/>
      <c r="DM1344" s="61"/>
    </row>
    <row r="1345" spans="1:117" s="25" customFormat="1" x14ac:dyDescent="0.2">
      <c r="A1345" s="25" t="s">
        <v>47</v>
      </c>
      <c r="B1345" s="25" t="s">
        <v>168</v>
      </c>
      <c r="C1345" s="25" t="s">
        <v>151</v>
      </c>
      <c r="I1345" s="116"/>
      <c r="J1345" s="116"/>
      <c r="K1345" s="116"/>
      <c r="L1345" s="116"/>
      <c r="M1345" s="116"/>
      <c r="N1345" s="116"/>
      <c r="U1345" s="25" t="s">
        <v>5075</v>
      </c>
      <c r="W1345" s="25" t="s">
        <v>155</v>
      </c>
      <c r="AL1345" s="117"/>
      <c r="AN1345" s="35" t="s">
        <v>7052</v>
      </c>
      <c r="AO1345" s="35" t="s">
        <v>7051</v>
      </c>
      <c r="AQ1345" s="25" t="str">
        <f t="shared" si="111"/>
        <v>-</v>
      </c>
      <c r="BP1345" s="61"/>
      <c r="CT1345" s="61"/>
      <c r="CU1345" s="61"/>
      <c r="CV1345" s="61"/>
      <c r="CW1345" s="61"/>
      <c r="CX1345" s="61"/>
      <c r="CY1345" s="61"/>
      <c r="CZ1345" s="61"/>
      <c r="DA1345" s="61"/>
      <c r="DB1345" s="61"/>
      <c r="DC1345" s="61"/>
      <c r="DD1345" s="61"/>
      <c r="DE1345" s="61"/>
      <c r="DF1345" s="61"/>
      <c r="DG1345" s="61"/>
      <c r="DH1345" s="61"/>
      <c r="DI1345" s="61"/>
      <c r="DJ1345" s="61"/>
      <c r="DK1345" s="61"/>
      <c r="DL1345" s="61"/>
      <c r="DM1345" s="61"/>
    </row>
    <row r="1346" spans="1:117" s="25" customFormat="1" x14ac:dyDescent="0.2">
      <c r="A1346" s="25" t="s">
        <v>48</v>
      </c>
      <c r="B1346" s="25" t="s">
        <v>168</v>
      </c>
      <c r="C1346" s="25" t="s">
        <v>152</v>
      </c>
      <c r="I1346" s="116"/>
      <c r="J1346" s="116"/>
      <c r="K1346" s="116"/>
      <c r="L1346" s="116"/>
      <c r="M1346" s="116"/>
      <c r="N1346" s="116"/>
      <c r="U1346" s="25" t="s">
        <v>5076</v>
      </c>
      <c r="W1346" s="25" t="s">
        <v>156</v>
      </c>
      <c r="AL1346" s="117"/>
      <c r="AN1346" s="35" t="s">
        <v>7053</v>
      </c>
      <c r="AO1346" s="35" t="s">
        <v>7051</v>
      </c>
      <c r="AQ1346" s="25" t="str">
        <f t="shared" si="111"/>
        <v>-</v>
      </c>
      <c r="BP1346" s="61"/>
      <c r="CT1346" s="61"/>
      <c r="CU1346" s="61"/>
      <c r="CV1346" s="61"/>
      <c r="CW1346" s="61"/>
      <c r="CX1346" s="61"/>
      <c r="CY1346" s="61"/>
      <c r="CZ1346" s="61"/>
      <c r="DA1346" s="61"/>
      <c r="DB1346" s="61"/>
      <c r="DC1346" s="61"/>
      <c r="DD1346" s="61"/>
      <c r="DE1346" s="61"/>
      <c r="DF1346" s="61"/>
      <c r="DG1346" s="61"/>
      <c r="DH1346" s="61"/>
      <c r="DI1346" s="61"/>
      <c r="DJ1346" s="61"/>
      <c r="DK1346" s="61"/>
      <c r="DL1346" s="61"/>
      <c r="DM1346" s="61"/>
    </row>
    <row r="1347" spans="1:117" s="25" customFormat="1" x14ac:dyDescent="0.2">
      <c r="A1347" s="25" t="s">
        <v>49</v>
      </c>
      <c r="B1347" s="25" t="s">
        <v>168</v>
      </c>
      <c r="C1347" s="25" t="s">
        <v>152</v>
      </c>
      <c r="I1347" s="116"/>
      <c r="J1347" s="116"/>
      <c r="K1347" s="116"/>
      <c r="L1347" s="116"/>
      <c r="M1347" s="116"/>
      <c r="N1347" s="116"/>
      <c r="U1347" s="25" t="s">
        <v>5077</v>
      </c>
      <c r="W1347" s="25" t="s">
        <v>157</v>
      </c>
      <c r="AL1347" s="117"/>
      <c r="AN1347" s="35" t="s">
        <v>7054</v>
      </c>
      <c r="AO1347" s="35" t="s">
        <v>7051</v>
      </c>
      <c r="AQ1347" s="25" t="str">
        <f t="shared" si="111"/>
        <v>-</v>
      </c>
      <c r="BP1347" s="61"/>
      <c r="CT1347" s="61"/>
      <c r="CU1347" s="61"/>
      <c r="CV1347" s="61"/>
      <c r="CW1347" s="61"/>
      <c r="CX1347" s="61"/>
      <c r="CY1347" s="61"/>
      <c r="CZ1347" s="61"/>
      <c r="DA1347" s="61"/>
      <c r="DB1347" s="61"/>
      <c r="DC1347" s="61"/>
      <c r="DD1347" s="61"/>
      <c r="DE1347" s="61"/>
      <c r="DF1347" s="61"/>
      <c r="DG1347" s="61"/>
      <c r="DH1347" s="61"/>
      <c r="DI1347" s="61"/>
      <c r="DJ1347" s="61"/>
      <c r="DK1347" s="61"/>
      <c r="DL1347" s="61"/>
      <c r="DM1347" s="61"/>
    </row>
    <row r="1348" spans="1:117" s="25" customFormat="1" x14ac:dyDescent="0.2">
      <c r="A1348" s="25" t="s">
        <v>50</v>
      </c>
      <c r="B1348" s="25" t="s">
        <v>168</v>
      </c>
      <c r="C1348" s="25" t="s">
        <v>153</v>
      </c>
      <c r="I1348" s="116"/>
      <c r="J1348" s="116"/>
      <c r="K1348" s="116"/>
      <c r="L1348" s="116"/>
      <c r="M1348" s="116"/>
      <c r="N1348" s="116"/>
      <c r="U1348" s="25" t="s">
        <v>5078</v>
      </c>
      <c r="W1348" s="25" t="s">
        <v>158</v>
      </c>
      <c r="AL1348" s="117"/>
      <c r="AN1348" s="35" t="s">
        <v>7055</v>
      </c>
      <c r="AO1348" s="35" t="s">
        <v>7051</v>
      </c>
      <c r="AQ1348" s="25" t="str">
        <f t="shared" si="111"/>
        <v>-</v>
      </c>
      <c r="BP1348" s="61"/>
      <c r="CT1348" s="61"/>
      <c r="CU1348" s="61"/>
      <c r="CV1348" s="61"/>
      <c r="CW1348" s="61"/>
      <c r="CX1348" s="61"/>
      <c r="CY1348" s="61"/>
      <c r="CZ1348" s="61"/>
      <c r="DA1348" s="61"/>
      <c r="DB1348" s="61"/>
      <c r="DC1348" s="61"/>
      <c r="DD1348" s="61"/>
      <c r="DE1348" s="61"/>
      <c r="DF1348" s="61"/>
      <c r="DG1348" s="61"/>
      <c r="DH1348" s="61"/>
      <c r="DI1348" s="61"/>
      <c r="DJ1348" s="61"/>
      <c r="DK1348" s="61"/>
      <c r="DL1348" s="61"/>
      <c r="DM1348" s="61"/>
    </row>
    <row r="1349" spans="1:117" s="25" customFormat="1" x14ac:dyDescent="0.2">
      <c r="A1349" s="25" t="s">
        <v>51</v>
      </c>
      <c r="B1349" s="25" t="s">
        <v>168</v>
      </c>
      <c r="C1349" s="25" t="s">
        <v>154</v>
      </c>
      <c r="I1349" s="116"/>
      <c r="J1349" s="116"/>
      <c r="K1349" s="116"/>
      <c r="L1349" s="116"/>
      <c r="M1349" s="116"/>
      <c r="N1349" s="116"/>
      <c r="U1349" s="25" t="s">
        <v>5079</v>
      </c>
      <c r="W1349" s="25" t="s">
        <v>147</v>
      </c>
      <c r="AL1349" s="117"/>
      <c r="AN1349" s="35" t="s">
        <v>6935</v>
      </c>
      <c r="AO1349" s="35" t="s">
        <v>7051</v>
      </c>
      <c r="AQ1349" s="25" t="str">
        <f t="shared" si="111"/>
        <v>-</v>
      </c>
      <c r="BP1349" s="61"/>
      <c r="CT1349" s="61"/>
      <c r="CU1349" s="61"/>
      <c r="CV1349" s="61"/>
      <c r="CW1349" s="61"/>
      <c r="CX1349" s="61"/>
      <c r="CY1349" s="61"/>
      <c r="CZ1349" s="61"/>
      <c r="DA1349" s="61"/>
      <c r="DB1349" s="61"/>
      <c r="DC1349" s="61"/>
      <c r="DD1349" s="61"/>
      <c r="DE1349" s="61"/>
      <c r="DF1349" s="61"/>
      <c r="DG1349" s="61"/>
      <c r="DH1349" s="61"/>
      <c r="DI1349" s="61"/>
      <c r="DJ1349" s="61"/>
      <c r="DK1349" s="61"/>
      <c r="DL1349" s="61"/>
      <c r="DM1349" s="61"/>
    </row>
    <row r="1350" spans="1:117" s="25" customFormat="1" x14ac:dyDescent="0.2">
      <c r="A1350" s="25" t="s">
        <v>52</v>
      </c>
      <c r="B1350" s="25" t="s">
        <v>168</v>
      </c>
      <c r="C1350" s="25" t="s">
        <v>155</v>
      </c>
      <c r="I1350" s="116"/>
      <c r="J1350" s="116"/>
      <c r="K1350" s="116"/>
      <c r="L1350" s="116"/>
      <c r="M1350" s="116"/>
      <c r="N1350" s="116"/>
      <c r="U1350" s="25" t="s">
        <v>5080</v>
      </c>
      <c r="W1350" s="25" t="s">
        <v>148</v>
      </c>
      <c r="AL1350" s="117"/>
      <c r="AN1350" s="35" t="s">
        <v>7056</v>
      </c>
      <c r="AO1350" s="35" t="s">
        <v>7051</v>
      </c>
      <c r="AQ1350" s="25" t="str">
        <f t="shared" si="111"/>
        <v>-</v>
      </c>
      <c r="BP1350" s="61"/>
      <c r="CT1350" s="61"/>
      <c r="CU1350" s="61"/>
      <c r="CV1350" s="61"/>
      <c r="CW1350" s="61"/>
      <c r="CX1350" s="61"/>
      <c r="CY1350" s="61"/>
      <c r="CZ1350" s="61"/>
      <c r="DA1350" s="61"/>
      <c r="DB1350" s="61"/>
      <c r="DC1350" s="61"/>
      <c r="DD1350" s="61"/>
      <c r="DE1350" s="61"/>
      <c r="DF1350" s="61"/>
      <c r="DG1350" s="61"/>
      <c r="DH1350" s="61"/>
      <c r="DI1350" s="61"/>
      <c r="DJ1350" s="61"/>
      <c r="DK1350" s="61"/>
      <c r="DL1350" s="61"/>
      <c r="DM1350" s="61"/>
    </row>
    <row r="1351" spans="1:117" s="25" customFormat="1" x14ac:dyDescent="0.2">
      <c r="A1351" s="25" t="s">
        <v>53</v>
      </c>
      <c r="B1351" s="25" t="s">
        <v>168</v>
      </c>
      <c r="C1351" s="25" t="s">
        <v>156</v>
      </c>
      <c r="I1351" s="116"/>
      <c r="J1351" s="116"/>
      <c r="K1351" s="116"/>
      <c r="L1351" s="116"/>
      <c r="M1351" s="116"/>
      <c r="N1351" s="116"/>
      <c r="U1351" s="25" t="s">
        <v>5081</v>
      </c>
      <c r="W1351" s="25" t="s">
        <v>149</v>
      </c>
      <c r="AL1351" s="117"/>
      <c r="AN1351" s="35" t="s">
        <v>6932</v>
      </c>
      <c r="AO1351" s="35" t="s">
        <v>6916</v>
      </c>
      <c r="AQ1351" s="25" t="str">
        <f t="shared" si="111"/>
        <v>-</v>
      </c>
      <c r="BP1351" s="61"/>
      <c r="CT1351" s="61"/>
      <c r="CU1351" s="61"/>
      <c r="CV1351" s="61"/>
      <c r="CW1351" s="61"/>
      <c r="CX1351" s="61"/>
      <c r="CY1351" s="61"/>
      <c r="CZ1351" s="61"/>
      <c r="DA1351" s="61"/>
      <c r="DB1351" s="61"/>
      <c r="DC1351" s="61"/>
      <c r="DD1351" s="61"/>
      <c r="DE1351" s="61"/>
      <c r="DF1351" s="61"/>
      <c r="DG1351" s="61"/>
      <c r="DH1351" s="61"/>
      <c r="DI1351" s="61"/>
      <c r="DJ1351" s="61"/>
      <c r="DK1351" s="61"/>
      <c r="DL1351" s="61"/>
      <c r="DM1351" s="61"/>
    </row>
    <row r="1352" spans="1:117" s="25" customFormat="1" x14ac:dyDescent="0.2">
      <c r="A1352" s="25" t="s">
        <v>54</v>
      </c>
      <c r="B1352" s="25" t="s">
        <v>168</v>
      </c>
      <c r="C1352" s="25" t="s">
        <v>157</v>
      </c>
      <c r="I1352" s="116"/>
      <c r="J1352" s="116"/>
      <c r="K1352" s="116"/>
      <c r="L1352" s="116"/>
      <c r="M1352" s="116"/>
      <c r="N1352" s="116"/>
      <c r="U1352" s="25" t="s">
        <v>5082</v>
      </c>
      <c r="W1352" s="25" t="s">
        <v>150</v>
      </c>
      <c r="AL1352" s="117"/>
      <c r="AN1352" s="35" t="s">
        <v>6915</v>
      </c>
      <c r="AO1352" s="35" t="s">
        <v>6916</v>
      </c>
      <c r="AQ1352" s="25" t="str">
        <f t="shared" si="111"/>
        <v>-</v>
      </c>
      <c r="BP1352" s="61"/>
      <c r="CT1352" s="61"/>
      <c r="CU1352" s="61"/>
      <c r="CV1352" s="61"/>
      <c r="CW1352" s="61"/>
      <c r="CX1352" s="61"/>
      <c r="CY1352" s="61"/>
      <c r="CZ1352" s="61"/>
      <c r="DA1352" s="61"/>
      <c r="DB1352" s="61"/>
      <c r="DC1352" s="61"/>
      <c r="DD1352" s="61"/>
      <c r="DE1352" s="61"/>
      <c r="DF1352" s="61"/>
      <c r="DG1352" s="61"/>
      <c r="DH1352" s="61"/>
      <c r="DI1352" s="61"/>
      <c r="DJ1352" s="61"/>
      <c r="DK1352" s="61"/>
      <c r="DL1352" s="61"/>
      <c r="DM1352" s="61"/>
    </row>
    <row r="1353" spans="1:117" s="25" customFormat="1" x14ac:dyDescent="0.2">
      <c r="A1353" s="25" t="s">
        <v>55</v>
      </c>
      <c r="B1353" s="25" t="s">
        <v>168</v>
      </c>
      <c r="C1353" s="25" t="s">
        <v>158</v>
      </c>
      <c r="I1353" s="116"/>
      <c r="J1353" s="116"/>
      <c r="K1353" s="116"/>
      <c r="L1353" s="116"/>
      <c r="M1353" s="116"/>
      <c r="N1353" s="116"/>
      <c r="U1353" s="25" t="s">
        <v>5083</v>
      </c>
      <c r="W1353" s="25" t="s">
        <v>151</v>
      </c>
      <c r="AL1353" s="117"/>
      <c r="AN1353" s="35" t="s">
        <v>7057</v>
      </c>
      <c r="AO1353" s="35" t="s">
        <v>6916</v>
      </c>
      <c r="AQ1353" s="25" t="str">
        <f t="shared" si="111"/>
        <v>-</v>
      </c>
      <c r="BP1353" s="61"/>
      <c r="CT1353" s="61"/>
      <c r="CU1353" s="61"/>
      <c r="CV1353" s="61"/>
      <c r="CW1353" s="61"/>
      <c r="CX1353" s="61"/>
      <c r="CY1353" s="61"/>
      <c r="CZ1353" s="61"/>
      <c r="DA1353" s="61"/>
      <c r="DB1353" s="61"/>
      <c r="DC1353" s="61"/>
      <c r="DD1353" s="61"/>
      <c r="DE1353" s="61"/>
      <c r="DF1353" s="61"/>
      <c r="DG1353" s="61"/>
      <c r="DH1353" s="61"/>
      <c r="DI1353" s="61"/>
      <c r="DJ1353" s="61"/>
      <c r="DK1353" s="61"/>
      <c r="DL1353" s="61"/>
      <c r="DM1353" s="61"/>
    </row>
    <row r="1354" spans="1:117" s="25" customFormat="1" x14ac:dyDescent="0.2">
      <c r="A1354" s="25" t="s">
        <v>56</v>
      </c>
      <c r="B1354" s="25" t="s">
        <v>168</v>
      </c>
      <c r="C1354" s="25" t="s">
        <v>147</v>
      </c>
      <c r="I1354" s="116"/>
      <c r="J1354" s="116"/>
      <c r="K1354" s="116"/>
      <c r="L1354" s="116"/>
      <c r="M1354" s="116"/>
      <c r="N1354" s="116"/>
      <c r="U1354" s="25" t="s">
        <v>5084</v>
      </c>
      <c r="W1354" s="25" t="s">
        <v>152</v>
      </c>
      <c r="AL1354" s="117"/>
      <c r="AN1354" s="35" t="s">
        <v>7058</v>
      </c>
      <c r="AO1354" s="35" t="s">
        <v>6916</v>
      </c>
      <c r="AQ1354" s="25" t="str">
        <f t="shared" si="111"/>
        <v>-</v>
      </c>
      <c r="BP1354" s="61"/>
      <c r="CT1354" s="61"/>
      <c r="CU1354" s="61"/>
      <c r="CV1354" s="61"/>
      <c r="CW1354" s="61"/>
      <c r="CX1354" s="61"/>
      <c r="CY1354" s="61"/>
      <c r="CZ1354" s="61"/>
      <c r="DA1354" s="61"/>
      <c r="DB1354" s="61"/>
      <c r="DC1354" s="61"/>
      <c r="DD1354" s="61"/>
      <c r="DE1354" s="61"/>
      <c r="DF1354" s="61"/>
      <c r="DG1354" s="61"/>
      <c r="DH1354" s="61"/>
      <c r="DI1354" s="61"/>
      <c r="DJ1354" s="61"/>
      <c r="DK1354" s="61"/>
      <c r="DL1354" s="61"/>
      <c r="DM1354" s="61"/>
    </row>
    <row r="1355" spans="1:117" s="25" customFormat="1" x14ac:dyDescent="0.2">
      <c r="A1355" s="25" t="s">
        <v>57</v>
      </c>
      <c r="B1355" s="25" t="s">
        <v>168</v>
      </c>
      <c r="C1355" s="25" t="s">
        <v>148</v>
      </c>
      <c r="I1355" s="116"/>
      <c r="J1355" s="116"/>
      <c r="K1355" s="116"/>
      <c r="L1355" s="116"/>
      <c r="M1355" s="116"/>
      <c r="N1355" s="116"/>
      <c r="U1355" s="25" t="s">
        <v>5085</v>
      </c>
      <c r="W1355" s="25" t="s">
        <v>153</v>
      </c>
      <c r="AL1355" s="117"/>
      <c r="AN1355" s="35" t="s">
        <v>6970</v>
      </c>
      <c r="AO1355" s="35" t="s">
        <v>6902</v>
      </c>
      <c r="AQ1355" s="25" t="str">
        <f t="shared" si="111"/>
        <v>-</v>
      </c>
      <c r="BP1355" s="61"/>
      <c r="CT1355" s="61"/>
      <c r="CU1355" s="61"/>
      <c r="CV1355" s="61"/>
      <c r="CW1355" s="61"/>
      <c r="CX1355" s="61"/>
      <c r="CY1355" s="61"/>
      <c r="CZ1355" s="61"/>
      <c r="DA1355" s="61"/>
      <c r="DB1355" s="61"/>
      <c r="DC1355" s="61"/>
      <c r="DD1355" s="61"/>
      <c r="DE1355" s="61"/>
      <c r="DF1355" s="61"/>
      <c r="DG1355" s="61"/>
      <c r="DH1355" s="61"/>
      <c r="DI1355" s="61"/>
      <c r="DJ1355" s="61"/>
      <c r="DK1355" s="61"/>
      <c r="DL1355" s="61"/>
      <c r="DM1355" s="61"/>
    </row>
    <row r="1356" spans="1:117" s="25" customFormat="1" x14ac:dyDescent="0.2">
      <c r="A1356" s="25" t="s">
        <v>58</v>
      </c>
      <c r="B1356" s="25" t="s">
        <v>168</v>
      </c>
      <c r="C1356" s="25" t="s">
        <v>149</v>
      </c>
      <c r="I1356" s="116"/>
      <c r="J1356" s="116"/>
      <c r="K1356" s="116"/>
      <c r="L1356" s="116"/>
      <c r="M1356" s="116"/>
      <c r="N1356" s="116"/>
      <c r="U1356" s="25" t="s">
        <v>5086</v>
      </c>
      <c r="W1356" s="25" t="s">
        <v>154</v>
      </c>
      <c r="AL1356" s="117"/>
      <c r="AN1356" s="35" t="s">
        <v>7059</v>
      </c>
      <c r="AO1356" s="35" t="s">
        <v>6902</v>
      </c>
      <c r="AQ1356" s="25" t="str">
        <f t="shared" si="111"/>
        <v>-</v>
      </c>
      <c r="BP1356" s="61"/>
      <c r="CT1356" s="61"/>
      <c r="CU1356" s="61"/>
      <c r="CV1356" s="61"/>
      <c r="CW1356" s="61"/>
      <c r="CX1356" s="61"/>
      <c r="CY1356" s="61"/>
      <c r="CZ1356" s="61"/>
      <c r="DA1356" s="61"/>
      <c r="DB1356" s="61"/>
      <c r="DC1356" s="61"/>
      <c r="DD1356" s="61"/>
      <c r="DE1356" s="61"/>
      <c r="DF1356" s="61"/>
      <c r="DG1356" s="61"/>
      <c r="DH1356" s="61"/>
      <c r="DI1356" s="61"/>
      <c r="DJ1356" s="61"/>
      <c r="DK1356" s="61"/>
      <c r="DL1356" s="61"/>
      <c r="DM1356" s="61"/>
    </row>
    <row r="1357" spans="1:117" s="25" customFormat="1" x14ac:dyDescent="0.2">
      <c r="A1357" s="25" t="s">
        <v>59</v>
      </c>
      <c r="B1357" s="25" t="s">
        <v>168</v>
      </c>
      <c r="C1357" s="25" t="s">
        <v>150</v>
      </c>
      <c r="I1357" s="116"/>
      <c r="J1357" s="116"/>
      <c r="K1357" s="116"/>
      <c r="L1357" s="116"/>
      <c r="M1357" s="116"/>
      <c r="N1357" s="116"/>
      <c r="U1357" s="25" t="s">
        <v>5087</v>
      </c>
      <c r="W1357" s="25" t="s">
        <v>155</v>
      </c>
      <c r="AL1357" s="117"/>
      <c r="AN1357" s="35" t="s">
        <v>7060</v>
      </c>
      <c r="AO1357" s="35" t="s">
        <v>6902</v>
      </c>
      <c r="AQ1357" s="25" t="str">
        <f t="shared" si="111"/>
        <v>-</v>
      </c>
      <c r="BP1357" s="61"/>
      <c r="CT1357" s="61"/>
      <c r="CU1357" s="61"/>
      <c r="CV1357" s="61"/>
      <c r="CW1357" s="61"/>
      <c r="CX1357" s="61"/>
      <c r="CY1357" s="61"/>
      <c r="CZ1357" s="61"/>
      <c r="DA1357" s="61"/>
      <c r="DB1357" s="61"/>
      <c r="DC1357" s="61"/>
      <c r="DD1357" s="61"/>
      <c r="DE1357" s="61"/>
      <c r="DF1357" s="61"/>
      <c r="DG1357" s="61"/>
      <c r="DH1357" s="61"/>
      <c r="DI1357" s="61"/>
      <c r="DJ1357" s="61"/>
      <c r="DK1357" s="61"/>
      <c r="DL1357" s="61"/>
      <c r="DM1357" s="61"/>
    </row>
    <row r="1358" spans="1:117" s="25" customFormat="1" x14ac:dyDescent="0.2">
      <c r="A1358" s="25" t="s">
        <v>60</v>
      </c>
      <c r="B1358" s="25" t="s">
        <v>168</v>
      </c>
      <c r="C1358" s="25" t="s">
        <v>151</v>
      </c>
      <c r="I1358" s="116"/>
      <c r="J1358" s="116"/>
      <c r="K1358" s="116"/>
      <c r="L1358" s="116"/>
      <c r="M1358" s="116"/>
      <c r="N1358" s="116"/>
      <c r="U1358" s="25" t="s">
        <v>5088</v>
      </c>
      <c r="W1358" s="25" t="s">
        <v>156</v>
      </c>
      <c r="AL1358" s="117"/>
      <c r="AN1358" s="35" t="s">
        <v>6961</v>
      </c>
      <c r="AO1358" s="35" t="s">
        <v>6902</v>
      </c>
      <c r="AQ1358" s="25" t="str">
        <f t="shared" si="111"/>
        <v>-</v>
      </c>
      <c r="BP1358" s="61"/>
      <c r="CT1358" s="61"/>
      <c r="CU1358" s="61"/>
      <c r="CV1358" s="61"/>
      <c r="CW1358" s="61"/>
      <c r="CX1358" s="61"/>
      <c r="CY1358" s="61"/>
      <c r="CZ1358" s="61"/>
      <c r="DA1358" s="61"/>
      <c r="DB1358" s="61"/>
      <c r="DC1358" s="61"/>
      <c r="DD1358" s="61"/>
      <c r="DE1358" s="61"/>
      <c r="DF1358" s="61"/>
      <c r="DG1358" s="61"/>
      <c r="DH1358" s="61"/>
      <c r="DI1358" s="61"/>
      <c r="DJ1358" s="61"/>
      <c r="DK1358" s="61"/>
      <c r="DL1358" s="61"/>
      <c r="DM1358" s="61"/>
    </row>
    <row r="1359" spans="1:117" s="25" customFormat="1" x14ac:dyDescent="0.2">
      <c r="A1359" s="25" t="s">
        <v>61</v>
      </c>
      <c r="B1359" s="25" t="s">
        <v>168</v>
      </c>
      <c r="C1359" s="25" t="s">
        <v>151</v>
      </c>
      <c r="I1359" s="116"/>
      <c r="J1359" s="116"/>
      <c r="K1359" s="116"/>
      <c r="L1359" s="116"/>
      <c r="M1359" s="116"/>
      <c r="N1359" s="116"/>
      <c r="U1359" s="25" t="s">
        <v>5089</v>
      </c>
      <c r="W1359" s="25" t="s">
        <v>157</v>
      </c>
      <c r="AL1359" s="117"/>
      <c r="AN1359" s="35" t="s">
        <v>6901</v>
      </c>
      <c r="AO1359" s="35" t="s">
        <v>6902</v>
      </c>
      <c r="AQ1359" s="25" t="str">
        <f t="shared" si="111"/>
        <v>-</v>
      </c>
      <c r="BP1359" s="61"/>
      <c r="CT1359" s="61"/>
      <c r="CU1359" s="61"/>
      <c r="CV1359" s="61"/>
      <c r="CW1359" s="61"/>
      <c r="CX1359" s="61"/>
      <c r="CY1359" s="61"/>
      <c r="CZ1359" s="61"/>
      <c r="DA1359" s="61"/>
      <c r="DB1359" s="61"/>
      <c r="DC1359" s="61"/>
      <c r="DD1359" s="61"/>
      <c r="DE1359" s="61"/>
      <c r="DF1359" s="61"/>
      <c r="DG1359" s="61"/>
      <c r="DH1359" s="61"/>
      <c r="DI1359" s="61"/>
      <c r="DJ1359" s="61"/>
      <c r="DK1359" s="61"/>
      <c r="DL1359" s="61"/>
      <c r="DM1359" s="61"/>
    </row>
    <row r="1360" spans="1:117" s="25" customFormat="1" x14ac:dyDescent="0.2">
      <c r="A1360" s="25" t="s">
        <v>62</v>
      </c>
      <c r="B1360" s="25" t="s">
        <v>168</v>
      </c>
      <c r="C1360" s="25" t="s">
        <v>152</v>
      </c>
      <c r="I1360" s="116"/>
      <c r="J1360" s="116"/>
      <c r="K1360" s="116"/>
      <c r="L1360" s="116"/>
      <c r="M1360" s="116"/>
      <c r="N1360" s="116"/>
      <c r="U1360" s="25" t="s">
        <v>5090</v>
      </c>
      <c r="W1360" s="25" t="s">
        <v>158</v>
      </c>
      <c r="AL1360" s="117"/>
      <c r="AN1360" s="35" t="s">
        <v>7061</v>
      </c>
      <c r="AO1360" s="35" t="s">
        <v>6902</v>
      </c>
      <c r="AQ1360" s="25" t="str">
        <f t="shared" si="111"/>
        <v>-</v>
      </c>
      <c r="BP1360" s="61"/>
      <c r="CT1360" s="61"/>
      <c r="CU1360" s="61"/>
      <c r="CV1360" s="61"/>
      <c r="CW1360" s="61"/>
      <c r="CX1360" s="61"/>
      <c r="CY1360" s="61"/>
      <c r="CZ1360" s="61"/>
      <c r="DA1360" s="61"/>
      <c r="DB1360" s="61"/>
      <c r="DC1360" s="61"/>
      <c r="DD1360" s="61"/>
      <c r="DE1360" s="61"/>
      <c r="DF1360" s="61"/>
      <c r="DG1360" s="61"/>
      <c r="DH1360" s="61"/>
      <c r="DI1360" s="61"/>
      <c r="DJ1360" s="61"/>
      <c r="DK1360" s="61"/>
      <c r="DL1360" s="61"/>
      <c r="DM1360" s="61"/>
    </row>
    <row r="1361" spans="1:117" s="25" customFormat="1" x14ac:dyDescent="0.2">
      <c r="A1361" s="25" t="s">
        <v>63</v>
      </c>
      <c r="B1361" s="25" t="s">
        <v>168</v>
      </c>
      <c r="C1361" s="25" t="s">
        <v>153</v>
      </c>
      <c r="I1361" s="116"/>
      <c r="J1361" s="116"/>
      <c r="K1361" s="116"/>
      <c r="L1361" s="116"/>
      <c r="M1361" s="116"/>
      <c r="N1361" s="116"/>
      <c r="U1361" s="25" t="s">
        <v>5091</v>
      </c>
      <c r="W1361" s="25" t="s">
        <v>147</v>
      </c>
      <c r="AL1361" s="117"/>
      <c r="AN1361" s="35" t="s">
        <v>7062</v>
      </c>
      <c r="AO1361" s="35" t="s">
        <v>6902</v>
      </c>
      <c r="AQ1361" s="25" t="str">
        <f t="shared" si="111"/>
        <v>-</v>
      </c>
      <c r="BP1361" s="61"/>
      <c r="CT1361" s="61"/>
      <c r="CU1361" s="61"/>
      <c r="CV1361" s="61"/>
      <c r="CW1361" s="61"/>
      <c r="CX1361" s="61"/>
      <c r="CY1361" s="61"/>
      <c r="CZ1361" s="61"/>
      <c r="DA1361" s="61"/>
      <c r="DB1361" s="61"/>
      <c r="DC1361" s="61"/>
      <c r="DD1361" s="61"/>
      <c r="DE1361" s="61"/>
      <c r="DF1361" s="61"/>
      <c r="DG1361" s="61"/>
      <c r="DH1361" s="61"/>
      <c r="DI1361" s="61"/>
      <c r="DJ1361" s="61"/>
      <c r="DK1361" s="61"/>
      <c r="DL1361" s="61"/>
      <c r="DM1361" s="61"/>
    </row>
    <row r="1362" spans="1:117" s="25" customFormat="1" x14ac:dyDescent="0.2">
      <c r="A1362" s="25" t="s">
        <v>64</v>
      </c>
      <c r="B1362" s="25" t="s">
        <v>168</v>
      </c>
      <c r="C1362" s="25" t="s">
        <v>154</v>
      </c>
      <c r="I1362" s="116"/>
      <c r="J1362" s="116"/>
      <c r="K1362" s="116"/>
      <c r="L1362" s="116"/>
      <c r="M1362" s="116"/>
      <c r="N1362" s="116"/>
      <c r="U1362" s="25" t="s">
        <v>5092</v>
      </c>
      <c r="W1362" s="25" t="s">
        <v>148</v>
      </c>
      <c r="AL1362" s="117"/>
      <c r="AN1362" s="35" t="s">
        <v>7063</v>
      </c>
      <c r="AO1362" s="35" t="s">
        <v>6902</v>
      </c>
      <c r="AQ1362" s="25" t="str">
        <f t="shared" si="111"/>
        <v>-</v>
      </c>
      <c r="BP1362" s="61"/>
      <c r="CT1362" s="61"/>
      <c r="CU1362" s="61"/>
      <c r="CV1362" s="61"/>
      <c r="CW1362" s="61"/>
      <c r="CX1362" s="61"/>
      <c r="CY1362" s="61"/>
      <c r="CZ1362" s="61"/>
      <c r="DA1362" s="61"/>
      <c r="DB1362" s="61"/>
      <c r="DC1362" s="61"/>
      <c r="DD1362" s="61"/>
      <c r="DE1362" s="61"/>
      <c r="DF1362" s="61"/>
      <c r="DG1362" s="61"/>
      <c r="DH1362" s="61"/>
      <c r="DI1362" s="61"/>
      <c r="DJ1362" s="61"/>
      <c r="DK1362" s="61"/>
      <c r="DL1362" s="61"/>
      <c r="DM1362" s="61"/>
    </row>
    <row r="1363" spans="1:117" s="25" customFormat="1" x14ac:dyDescent="0.2">
      <c r="A1363" s="25" t="s">
        <v>65</v>
      </c>
      <c r="B1363" s="25" t="s">
        <v>168</v>
      </c>
      <c r="C1363" s="25" t="s">
        <v>155</v>
      </c>
      <c r="I1363" s="116"/>
      <c r="J1363" s="116"/>
      <c r="K1363" s="116"/>
      <c r="L1363" s="116"/>
      <c r="M1363" s="116"/>
      <c r="N1363" s="116"/>
      <c r="U1363" s="25" t="s">
        <v>5093</v>
      </c>
      <c r="W1363" s="25" t="s">
        <v>149</v>
      </c>
      <c r="AL1363" s="117"/>
      <c r="AN1363" s="35" t="s">
        <v>7064</v>
      </c>
      <c r="AO1363" s="35" t="s">
        <v>7065</v>
      </c>
      <c r="AQ1363" s="25" t="str">
        <f t="shared" si="111"/>
        <v>-</v>
      </c>
      <c r="BP1363" s="61"/>
      <c r="CT1363" s="61"/>
      <c r="CU1363" s="61"/>
      <c r="CV1363" s="61"/>
      <c r="CW1363" s="61"/>
      <c r="CX1363" s="61"/>
      <c r="CY1363" s="61"/>
      <c r="CZ1363" s="61"/>
      <c r="DA1363" s="61"/>
      <c r="DB1363" s="61"/>
      <c r="DC1363" s="61"/>
      <c r="DD1363" s="61"/>
      <c r="DE1363" s="61"/>
      <c r="DF1363" s="61"/>
      <c r="DG1363" s="61"/>
      <c r="DH1363" s="61"/>
      <c r="DI1363" s="61"/>
      <c r="DJ1363" s="61"/>
      <c r="DK1363" s="61"/>
      <c r="DL1363" s="61"/>
      <c r="DM1363" s="61"/>
    </row>
    <row r="1364" spans="1:117" s="25" customFormat="1" x14ac:dyDescent="0.2">
      <c r="A1364" s="25" t="s">
        <v>66</v>
      </c>
      <c r="B1364" s="25" t="s">
        <v>168</v>
      </c>
      <c r="C1364" s="25" t="s">
        <v>156</v>
      </c>
      <c r="I1364" s="116"/>
      <c r="J1364" s="116"/>
      <c r="K1364" s="116"/>
      <c r="L1364" s="116"/>
      <c r="M1364" s="116"/>
      <c r="N1364" s="116"/>
      <c r="U1364" s="25" t="s">
        <v>5094</v>
      </c>
      <c r="W1364" s="25" t="s">
        <v>150</v>
      </c>
      <c r="AL1364" s="117"/>
      <c r="AN1364" s="35" t="s">
        <v>7066</v>
      </c>
      <c r="AO1364" s="35" t="s">
        <v>7065</v>
      </c>
      <c r="AQ1364" s="25" t="str">
        <f t="shared" si="111"/>
        <v>-</v>
      </c>
      <c r="BP1364" s="61"/>
      <c r="CT1364" s="61"/>
      <c r="CU1364" s="61"/>
      <c r="CV1364" s="61"/>
      <c r="CW1364" s="61"/>
      <c r="CX1364" s="61"/>
      <c r="CY1364" s="61"/>
      <c r="CZ1364" s="61"/>
      <c r="DA1364" s="61"/>
      <c r="DB1364" s="61"/>
      <c r="DC1364" s="61"/>
      <c r="DD1364" s="61"/>
      <c r="DE1364" s="61"/>
      <c r="DF1364" s="61"/>
      <c r="DG1364" s="61"/>
      <c r="DH1364" s="61"/>
      <c r="DI1364" s="61"/>
      <c r="DJ1364" s="61"/>
      <c r="DK1364" s="61"/>
      <c r="DL1364" s="61"/>
      <c r="DM1364" s="61"/>
    </row>
    <row r="1365" spans="1:117" s="25" customFormat="1" x14ac:dyDescent="0.2">
      <c r="A1365" s="25" t="s">
        <v>67</v>
      </c>
      <c r="B1365" s="25" t="s">
        <v>168</v>
      </c>
      <c r="C1365" s="25" t="s">
        <v>157</v>
      </c>
      <c r="I1365" s="116"/>
      <c r="J1365" s="116"/>
      <c r="K1365" s="116"/>
      <c r="L1365" s="116"/>
      <c r="M1365" s="116"/>
      <c r="N1365" s="116"/>
      <c r="U1365" s="25" t="s">
        <v>5095</v>
      </c>
      <c r="W1365" s="25" t="s">
        <v>151</v>
      </c>
      <c r="AL1365" s="117"/>
      <c r="AN1365" s="35" t="s">
        <v>6928</v>
      </c>
      <c r="AO1365" s="35" t="s">
        <v>7065</v>
      </c>
      <c r="AQ1365" s="25" t="str">
        <f t="shared" si="111"/>
        <v>-</v>
      </c>
      <c r="BP1365" s="61"/>
      <c r="CT1365" s="61"/>
      <c r="CU1365" s="61"/>
      <c r="CV1365" s="61"/>
      <c r="CW1365" s="61"/>
      <c r="CX1365" s="61"/>
      <c r="CY1365" s="61"/>
      <c r="CZ1365" s="61"/>
      <c r="DA1365" s="61"/>
      <c r="DB1365" s="61"/>
      <c r="DC1365" s="61"/>
      <c r="DD1365" s="61"/>
      <c r="DE1365" s="61"/>
      <c r="DF1365" s="61"/>
      <c r="DG1365" s="61"/>
      <c r="DH1365" s="61"/>
      <c r="DI1365" s="61"/>
      <c r="DJ1365" s="61"/>
      <c r="DK1365" s="61"/>
      <c r="DL1365" s="61"/>
      <c r="DM1365" s="61"/>
    </row>
    <row r="1366" spans="1:117" s="25" customFormat="1" x14ac:dyDescent="0.2">
      <c r="A1366" s="25" t="s">
        <v>68</v>
      </c>
      <c r="B1366" s="25" t="s">
        <v>168</v>
      </c>
      <c r="C1366" s="25" t="s">
        <v>158</v>
      </c>
      <c r="I1366" s="116"/>
      <c r="J1366" s="116"/>
      <c r="K1366" s="116"/>
      <c r="L1366" s="116"/>
      <c r="M1366" s="116"/>
      <c r="N1366" s="116"/>
      <c r="U1366" s="25" t="s">
        <v>5096</v>
      </c>
      <c r="W1366" s="25" t="s">
        <v>152</v>
      </c>
      <c r="AL1366" s="117"/>
      <c r="AN1366" s="35" t="s">
        <v>7067</v>
      </c>
      <c r="AO1366" s="35" t="s">
        <v>7065</v>
      </c>
      <c r="AQ1366" s="25" t="str">
        <f t="shared" si="111"/>
        <v>-</v>
      </c>
      <c r="BP1366" s="61"/>
      <c r="CT1366" s="61"/>
      <c r="CU1366" s="61"/>
      <c r="CV1366" s="61"/>
      <c r="CW1366" s="61"/>
      <c r="CX1366" s="61"/>
      <c r="CY1366" s="61"/>
      <c r="CZ1366" s="61"/>
      <c r="DA1366" s="61"/>
      <c r="DB1366" s="61"/>
      <c r="DC1366" s="61"/>
      <c r="DD1366" s="61"/>
      <c r="DE1366" s="61"/>
      <c r="DF1366" s="61"/>
      <c r="DG1366" s="61"/>
      <c r="DH1366" s="61"/>
      <c r="DI1366" s="61"/>
      <c r="DJ1366" s="61"/>
      <c r="DK1366" s="61"/>
      <c r="DL1366" s="61"/>
      <c r="DM1366" s="61"/>
    </row>
    <row r="1367" spans="1:117" s="25" customFormat="1" x14ac:dyDescent="0.2">
      <c r="A1367" s="25" t="s">
        <v>69</v>
      </c>
      <c r="B1367" s="25" t="s">
        <v>168</v>
      </c>
      <c r="C1367" s="25" t="s">
        <v>147</v>
      </c>
      <c r="I1367" s="116"/>
      <c r="J1367" s="116"/>
      <c r="K1367" s="116"/>
      <c r="L1367" s="116"/>
      <c r="M1367" s="116"/>
      <c r="N1367" s="116"/>
      <c r="U1367" s="25" t="s">
        <v>5097</v>
      </c>
      <c r="W1367" s="25" t="s">
        <v>153</v>
      </c>
      <c r="AL1367" s="117"/>
      <c r="AN1367" s="35" t="s">
        <v>7068</v>
      </c>
      <c r="AO1367" s="35" t="s">
        <v>6914</v>
      </c>
      <c r="AQ1367" s="25" t="str">
        <f t="shared" si="111"/>
        <v>-</v>
      </c>
      <c r="BP1367" s="61"/>
      <c r="CT1367" s="61"/>
      <c r="CU1367" s="61"/>
      <c r="CV1367" s="61"/>
      <c r="CW1367" s="61"/>
      <c r="CX1367" s="61"/>
      <c r="CY1367" s="61"/>
      <c r="CZ1367" s="61"/>
      <c r="DA1367" s="61"/>
      <c r="DB1367" s="61"/>
      <c r="DC1367" s="61"/>
      <c r="DD1367" s="61"/>
      <c r="DE1367" s="61"/>
      <c r="DF1367" s="61"/>
      <c r="DG1367" s="61"/>
      <c r="DH1367" s="61"/>
      <c r="DI1367" s="61"/>
      <c r="DJ1367" s="61"/>
      <c r="DK1367" s="61"/>
      <c r="DL1367" s="61"/>
      <c r="DM1367" s="61"/>
    </row>
    <row r="1368" spans="1:117" s="25" customFormat="1" x14ac:dyDescent="0.2">
      <c r="A1368" s="25" t="s">
        <v>70</v>
      </c>
      <c r="B1368" s="25" t="s">
        <v>168</v>
      </c>
      <c r="C1368" s="25" t="s">
        <v>148</v>
      </c>
      <c r="I1368" s="116"/>
      <c r="J1368" s="116"/>
      <c r="K1368" s="116"/>
      <c r="L1368" s="116"/>
      <c r="M1368" s="116"/>
      <c r="N1368" s="116"/>
      <c r="U1368" s="25" t="s">
        <v>5098</v>
      </c>
      <c r="W1368" s="25" t="s">
        <v>154</v>
      </c>
      <c r="AL1368" s="117"/>
      <c r="AN1368" s="35" t="s">
        <v>6968</v>
      </c>
      <c r="AO1368" s="35" t="s">
        <v>6914</v>
      </c>
      <c r="AQ1368" s="25" t="str">
        <f t="shared" si="111"/>
        <v>-</v>
      </c>
      <c r="BP1368" s="61"/>
      <c r="CT1368" s="61"/>
      <c r="CU1368" s="61"/>
      <c r="CV1368" s="61"/>
      <c r="CW1368" s="61"/>
      <c r="CX1368" s="61"/>
      <c r="CY1368" s="61"/>
      <c r="CZ1368" s="61"/>
      <c r="DA1368" s="61"/>
      <c r="DB1368" s="61"/>
      <c r="DC1368" s="61"/>
      <c r="DD1368" s="61"/>
      <c r="DE1368" s="61"/>
      <c r="DF1368" s="61"/>
      <c r="DG1368" s="61"/>
      <c r="DH1368" s="61"/>
      <c r="DI1368" s="61"/>
      <c r="DJ1368" s="61"/>
      <c r="DK1368" s="61"/>
      <c r="DL1368" s="61"/>
      <c r="DM1368" s="61"/>
    </row>
    <row r="1369" spans="1:117" s="25" customFormat="1" x14ac:dyDescent="0.2">
      <c r="A1369" s="25" t="s">
        <v>71</v>
      </c>
      <c r="B1369" s="25" t="s">
        <v>168</v>
      </c>
      <c r="C1369" s="25" t="s">
        <v>149</v>
      </c>
      <c r="I1369" s="116"/>
      <c r="J1369" s="116"/>
      <c r="K1369" s="116"/>
      <c r="L1369" s="116"/>
      <c r="M1369" s="116"/>
      <c r="N1369" s="116"/>
      <c r="U1369" s="25" t="s">
        <v>5099</v>
      </c>
      <c r="W1369" s="25" t="s">
        <v>155</v>
      </c>
      <c r="AL1369" s="117"/>
      <c r="AN1369" s="35" t="s">
        <v>7069</v>
      </c>
      <c r="AO1369" s="35" t="s">
        <v>6914</v>
      </c>
      <c r="AQ1369" s="25" t="str">
        <f t="shared" si="111"/>
        <v>-</v>
      </c>
      <c r="BP1369" s="61"/>
      <c r="CT1369" s="61"/>
      <c r="CU1369" s="61"/>
      <c r="CV1369" s="61"/>
      <c r="CW1369" s="61"/>
      <c r="CX1369" s="61"/>
      <c r="CY1369" s="61"/>
      <c r="CZ1369" s="61"/>
      <c r="DA1369" s="61"/>
      <c r="DB1369" s="61"/>
      <c r="DC1369" s="61"/>
      <c r="DD1369" s="61"/>
      <c r="DE1369" s="61"/>
      <c r="DF1369" s="61"/>
      <c r="DG1369" s="61"/>
      <c r="DH1369" s="61"/>
      <c r="DI1369" s="61"/>
      <c r="DJ1369" s="61"/>
      <c r="DK1369" s="61"/>
      <c r="DL1369" s="61"/>
      <c r="DM1369" s="61"/>
    </row>
    <row r="1370" spans="1:117" s="25" customFormat="1" x14ac:dyDescent="0.2">
      <c r="A1370" s="25" t="s">
        <v>72</v>
      </c>
      <c r="B1370" s="25" t="s">
        <v>168</v>
      </c>
      <c r="C1370" s="25" t="s">
        <v>150</v>
      </c>
      <c r="I1370" s="116"/>
      <c r="J1370" s="116"/>
      <c r="K1370" s="116"/>
      <c r="L1370" s="116"/>
      <c r="M1370" s="116"/>
      <c r="N1370" s="116"/>
      <c r="U1370" s="25" t="s">
        <v>5100</v>
      </c>
      <c r="W1370" s="25" t="s">
        <v>156</v>
      </c>
      <c r="AL1370" s="117"/>
      <c r="AN1370" s="35" t="s">
        <v>6960</v>
      </c>
      <c r="AO1370" s="35" t="s">
        <v>6914</v>
      </c>
      <c r="AQ1370" s="25" t="str">
        <f t="shared" si="111"/>
        <v>-</v>
      </c>
      <c r="BP1370" s="61"/>
      <c r="CT1370" s="61"/>
      <c r="CU1370" s="61"/>
      <c r="CV1370" s="61"/>
      <c r="CW1370" s="61"/>
      <c r="CX1370" s="61"/>
      <c r="CY1370" s="61"/>
      <c r="CZ1370" s="61"/>
      <c r="DA1370" s="61"/>
      <c r="DB1370" s="61"/>
      <c r="DC1370" s="61"/>
      <c r="DD1370" s="61"/>
      <c r="DE1370" s="61"/>
      <c r="DF1370" s="61"/>
      <c r="DG1370" s="61"/>
      <c r="DH1370" s="61"/>
      <c r="DI1370" s="61"/>
      <c r="DJ1370" s="61"/>
      <c r="DK1370" s="61"/>
      <c r="DL1370" s="61"/>
      <c r="DM1370" s="61"/>
    </row>
    <row r="1371" spans="1:117" s="25" customFormat="1" x14ac:dyDescent="0.2">
      <c r="A1371" s="25" t="s">
        <v>73</v>
      </c>
      <c r="B1371" s="25" t="s">
        <v>168</v>
      </c>
      <c r="C1371" s="25" t="s">
        <v>150</v>
      </c>
      <c r="I1371" s="116"/>
      <c r="J1371" s="116"/>
      <c r="K1371" s="116"/>
      <c r="L1371" s="116"/>
      <c r="M1371" s="116"/>
      <c r="N1371" s="116"/>
      <c r="U1371" s="25" t="s">
        <v>5101</v>
      </c>
      <c r="W1371" s="25" t="s">
        <v>157</v>
      </c>
      <c r="AL1371" s="117"/>
      <c r="AN1371" s="35" t="s">
        <v>6913</v>
      </c>
      <c r="AO1371" s="35" t="s">
        <v>6914</v>
      </c>
      <c r="AQ1371" s="25" t="str">
        <f t="shared" si="111"/>
        <v>-</v>
      </c>
      <c r="BP1371" s="61"/>
      <c r="CT1371" s="61"/>
      <c r="CU1371" s="61"/>
      <c r="CV1371" s="61"/>
      <c r="CW1371" s="61"/>
      <c r="CX1371" s="61"/>
      <c r="CY1371" s="61"/>
      <c r="CZ1371" s="61"/>
      <c r="DA1371" s="61"/>
      <c r="DB1371" s="61"/>
      <c r="DC1371" s="61"/>
      <c r="DD1371" s="61"/>
      <c r="DE1371" s="61"/>
      <c r="DF1371" s="61"/>
      <c r="DG1371" s="61"/>
      <c r="DH1371" s="61"/>
      <c r="DI1371" s="61"/>
      <c r="DJ1371" s="61"/>
      <c r="DK1371" s="61"/>
      <c r="DL1371" s="61"/>
      <c r="DM1371" s="61"/>
    </row>
    <row r="1372" spans="1:117" s="25" customFormat="1" x14ac:dyDescent="0.2">
      <c r="A1372" s="25" t="s">
        <v>74</v>
      </c>
      <c r="B1372" s="25" t="s">
        <v>168</v>
      </c>
      <c r="C1372" s="25" t="s">
        <v>151</v>
      </c>
      <c r="I1372" s="116"/>
      <c r="J1372" s="116"/>
      <c r="K1372" s="116"/>
      <c r="L1372" s="116"/>
      <c r="M1372" s="116"/>
      <c r="N1372" s="116"/>
      <c r="U1372" s="25" t="s">
        <v>5102</v>
      </c>
      <c r="W1372" s="25" t="s">
        <v>158</v>
      </c>
      <c r="AL1372" s="117"/>
      <c r="AN1372" s="35" t="s">
        <v>7070</v>
      </c>
      <c r="AO1372" s="35" t="s">
        <v>6914</v>
      </c>
      <c r="AQ1372" s="25" t="str">
        <f t="shared" si="111"/>
        <v>-</v>
      </c>
      <c r="BP1372" s="61"/>
      <c r="CT1372" s="61"/>
      <c r="CU1372" s="61"/>
      <c r="CV1372" s="61"/>
      <c r="CW1372" s="61"/>
      <c r="CX1372" s="61"/>
      <c r="CY1372" s="61"/>
      <c r="CZ1372" s="61"/>
      <c r="DA1372" s="61"/>
      <c r="DB1372" s="61"/>
      <c r="DC1372" s="61"/>
      <c r="DD1372" s="61"/>
      <c r="DE1372" s="61"/>
      <c r="DF1372" s="61"/>
      <c r="DG1372" s="61"/>
      <c r="DH1372" s="61"/>
      <c r="DI1372" s="61"/>
      <c r="DJ1372" s="61"/>
      <c r="DK1372" s="61"/>
      <c r="DL1372" s="61"/>
      <c r="DM1372" s="61"/>
    </row>
    <row r="1373" spans="1:117" s="25" customFormat="1" x14ac:dyDescent="0.2">
      <c r="A1373" s="25" t="s">
        <v>75</v>
      </c>
      <c r="B1373" s="25" t="s">
        <v>168</v>
      </c>
      <c r="C1373" s="25" t="s">
        <v>152</v>
      </c>
      <c r="I1373" s="116"/>
      <c r="J1373" s="116"/>
      <c r="K1373" s="116"/>
      <c r="L1373" s="116"/>
      <c r="M1373" s="116"/>
      <c r="N1373" s="116"/>
      <c r="U1373" s="25" t="s">
        <v>5103</v>
      </c>
      <c r="W1373" s="25" t="s">
        <v>147</v>
      </c>
      <c r="AL1373" s="117"/>
      <c r="AN1373" s="35" t="s">
        <v>7071</v>
      </c>
      <c r="AO1373" s="35" t="s">
        <v>6914</v>
      </c>
      <c r="AQ1373" s="25" t="str">
        <f t="shared" si="111"/>
        <v>-</v>
      </c>
      <c r="BP1373" s="61"/>
      <c r="CT1373" s="61"/>
      <c r="CU1373" s="61"/>
      <c r="CV1373" s="61"/>
      <c r="CW1373" s="61"/>
      <c r="CX1373" s="61"/>
      <c r="CY1373" s="61"/>
      <c r="CZ1373" s="61"/>
      <c r="DA1373" s="61"/>
      <c r="DB1373" s="61"/>
      <c r="DC1373" s="61"/>
      <c r="DD1373" s="61"/>
      <c r="DE1373" s="61"/>
      <c r="DF1373" s="61"/>
      <c r="DG1373" s="61"/>
      <c r="DH1373" s="61"/>
      <c r="DI1373" s="61"/>
      <c r="DJ1373" s="61"/>
      <c r="DK1373" s="61"/>
      <c r="DL1373" s="61"/>
      <c r="DM1373" s="61"/>
    </row>
    <row r="1374" spans="1:117" s="25" customFormat="1" x14ac:dyDescent="0.2">
      <c r="A1374" s="25" t="s">
        <v>76</v>
      </c>
      <c r="B1374" s="25" t="s">
        <v>168</v>
      </c>
      <c r="C1374" s="25" t="s">
        <v>153</v>
      </c>
      <c r="I1374" s="116"/>
      <c r="J1374" s="116"/>
      <c r="K1374" s="116"/>
      <c r="L1374" s="116"/>
      <c r="M1374" s="116"/>
      <c r="N1374" s="116"/>
      <c r="U1374" s="25" t="s">
        <v>5104</v>
      </c>
      <c r="W1374" s="25" t="s">
        <v>148</v>
      </c>
      <c r="AL1374" s="117"/>
      <c r="AN1374" s="35" t="s">
        <v>7072</v>
      </c>
      <c r="AO1374" s="35" t="s">
        <v>6914</v>
      </c>
      <c r="AQ1374" s="25" t="str">
        <f t="shared" si="111"/>
        <v>-</v>
      </c>
      <c r="BP1374" s="61"/>
      <c r="CT1374" s="61"/>
      <c r="CU1374" s="61"/>
      <c r="CV1374" s="61"/>
      <c r="CW1374" s="61"/>
      <c r="CX1374" s="61"/>
      <c r="CY1374" s="61"/>
      <c r="CZ1374" s="61"/>
      <c r="DA1374" s="61"/>
      <c r="DB1374" s="61"/>
      <c r="DC1374" s="61"/>
      <c r="DD1374" s="61"/>
      <c r="DE1374" s="61"/>
      <c r="DF1374" s="61"/>
      <c r="DG1374" s="61"/>
      <c r="DH1374" s="61"/>
      <c r="DI1374" s="61"/>
      <c r="DJ1374" s="61"/>
      <c r="DK1374" s="61"/>
      <c r="DL1374" s="61"/>
      <c r="DM1374" s="61"/>
    </row>
    <row r="1375" spans="1:117" s="25" customFormat="1" x14ac:dyDescent="0.2">
      <c r="A1375" s="25" t="s">
        <v>77</v>
      </c>
      <c r="B1375" s="25" t="s">
        <v>168</v>
      </c>
      <c r="C1375" s="25" t="s">
        <v>154</v>
      </c>
      <c r="I1375" s="116"/>
      <c r="J1375" s="116"/>
      <c r="K1375" s="116"/>
      <c r="L1375" s="116"/>
      <c r="M1375" s="116"/>
      <c r="N1375" s="116"/>
      <c r="U1375" s="25" t="s">
        <v>5105</v>
      </c>
      <c r="W1375" s="25" t="s">
        <v>149</v>
      </c>
      <c r="AL1375" s="117"/>
      <c r="AN1375" s="35" t="s">
        <v>7073</v>
      </c>
      <c r="AO1375" s="35" t="s">
        <v>7074</v>
      </c>
      <c r="AQ1375" s="25" t="str">
        <f t="shared" si="111"/>
        <v>-</v>
      </c>
      <c r="BP1375" s="61"/>
      <c r="CT1375" s="61"/>
      <c r="CU1375" s="61"/>
      <c r="CV1375" s="61"/>
      <c r="CW1375" s="61"/>
      <c r="CX1375" s="61"/>
      <c r="CY1375" s="61"/>
      <c r="CZ1375" s="61"/>
      <c r="DA1375" s="61"/>
      <c r="DB1375" s="61"/>
      <c r="DC1375" s="61"/>
      <c r="DD1375" s="61"/>
      <c r="DE1375" s="61"/>
      <c r="DF1375" s="61"/>
      <c r="DG1375" s="61"/>
      <c r="DH1375" s="61"/>
      <c r="DI1375" s="61"/>
      <c r="DJ1375" s="61"/>
      <c r="DK1375" s="61"/>
      <c r="DL1375" s="61"/>
      <c r="DM1375" s="61"/>
    </row>
    <row r="1376" spans="1:117" s="25" customFormat="1" x14ac:dyDescent="0.2">
      <c r="A1376" s="25" t="s">
        <v>78</v>
      </c>
      <c r="B1376" s="25" t="s">
        <v>168</v>
      </c>
      <c r="C1376" s="25" t="s">
        <v>155</v>
      </c>
      <c r="I1376" s="116"/>
      <c r="J1376" s="116"/>
      <c r="K1376" s="116"/>
      <c r="L1376" s="116"/>
      <c r="M1376" s="116"/>
      <c r="N1376" s="116"/>
      <c r="U1376" s="25" t="s">
        <v>5106</v>
      </c>
      <c r="W1376" s="25" t="s">
        <v>150</v>
      </c>
      <c r="AL1376" s="117"/>
      <c r="AN1376" s="35" t="s">
        <v>7075</v>
      </c>
      <c r="AO1376" s="35" t="s">
        <v>7074</v>
      </c>
      <c r="AQ1376" s="25" t="str">
        <f t="shared" si="111"/>
        <v>-</v>
      </c>
      <c r="BP1376" s="61"/>
      <c r="CT1376" s="61"/>
      <c r="CU1376" s="61"/>
      <c r="CV1376" s="61"/>
      <c r="CW1376" s="61"/>
      <c r="CX1376" s="61"/>
      <c r="CY1376" s="61"/>
      <c r="CZ1376" s="61"/>
      <c r="DA1376" s="61"/>
      <c r="DB1376" s="61"/>
      <c r="DC1376" s="61"/>
      <c r="DD1376" s="61"/>
      <c r="DE1376" s="61"/>
      <c r="DF1376" s="61"/>
      <c r="DG1376" s="61"/>
      <c r="DH1376" s="61"/>
      <c r="DI1376" s="61"/>
      <c r="DJ1376" s="61"/>
      <c r="DK1376" s="61"/>
      <c r="DL1376" s="61"/>
      <c r="DM1376" s="61"/>
    </row>
    <row r="1377" spans="1:117" s="25" customFormat="1" x14ac:dyDescent="0.2">
      <c r="A1377" s="25" t="s">
        <v>79</v>
      </c>
      <c r="B1377" s="25" t="s">
        <v>168</v>
      </c>
      <c r="C1377" s="25" t="s">
        <v>156</v>
      </c>
      <c r="I1377" s="116"/>
      <c r="J1377" s="116"/>
      <c r="K1377" s="116"/>
      <c r="L1377" s="116"/>
      <c r="M1377" s="116"/>
      <c r="N1377" s="116"/>
      <c r="U1377" s="25" t="s">
        <v>5107</v>
      </c>
      <c r="W1377" s="25" t="s">
        <v>151</v>
      </c>
      <c r="AL1377" s="117"/>
      <c r="AN1377" s="35" t="s">
        <v>7076</v>
      </c>
      <c r="AO1377" s="35" t="s">
        <v>7074</v>
      </c>
      <c r="AQ1377" s="25" t="str">
        <f t="shared" si="111"/>
        <v>-</v>
      </c>
      <c r="BP1377" s="61"/>
      <c r="CT1377" s="61"/>
      <c r="CU1377" s="61"/>
      <c r="CV1377" s="61"/>
      <c r="CW1377" s="61"/>
      <c r="CX1377" s="61"/>
      <c r="CY1377" s="61"/>
      <c r="CZ1377" s="61"/>
      <c r="DA1377" s="61"/>
      <c r="DB1377" s="61"/>
      <c r="DC1377" s="61"/>
      <c r="DD1377" s="61"/>
      <c r="DE1377" s="61"/>
      <c r="DF1377" s="61"/>
      <c r="DG1377" s="61"/>
      <c r="DH1377" s="61"/>
      <c r="DI1377" s="61"/>
      <c r="DJ1377" s="61"/>
      <c r="DK1377" s="61"/>
      <c r="DL1377" s="61"/>
      <c r="DM1377" s="61"/>
    </row>
    <row r="1378" spans="1:117" s="25" customFormat="1" x14ac:dyDescent="0.2">
      <c r="A1378" s="25" t="s">
        <v>80</v>
      </c>
      <c r="B1378" s="25" t="s">
        <v>168</v>
      </c>
      <c r="C1378" s="25" t="s">
        <v>157</v>
      </c>
      <c r="I1378" s="116"/>
      <c r="J1378" s="116"/>
      <c r="K1378" s="116"/>
      <c r="L1378" s="116"/>
      <c r="M1378" s="116"/>
      <c r="N1378" s="116"/>
      <c r="U1378" s="25" t="s">
        <v>5108</v>
      </c>
      <c r="W1378" s="25" t="s">
        <v>152</v>
      </c>
      <c r="AL1378" s="117"/>
      <c r="AN1378" s="35" t="s">
        <v>7077</v>
      </c>
      <c r="AO1378" s="35" t="s">
        <v>7074</v>
      </c>
      <c r="AQ1378" s="25" t="str">
        <f t="shared" si="111"/>
        <v>-</v>
      </c>
      <c r="BP1378" s="61"/>
      <c r="CT1378" s="61"/>
      <c r="CU1378" s="61"/>
      <c r="CV1378" s="61"/>
      <c r="CW1378" s="61"/>
      <c r="CX1378" s="61"/>
      <c r="CY1378" s="61"/>
      <c r="CZ1378" s="61"/>
      <c r="DA1378" s="61"/>
      <c r="DB1378" s="61"/>
      <c r="DC1378" s="61"/>
      <c r="DD1378" s="61"/>
      <c r="DE1378" s="61"/>
      <c r="DF1378" s="61"/>
      <c r="DG1378" s="61"/>
      <c r="DH1378" s="61"/>
      <c r="DI1378" s="61"/>
      <c r="DJ1378" s="61"/>
      <c r="DK1378" s="61"/>
      <c r="DL1378" s="61"/>
      <c r="DM1378" s="61"/>
    </row>
    <row r="1379" spans="1:117" s="25" customFormat="1" x14ac:dyDescent="0.2">
      <c r="A1379" s="25" t="s">
        <v>81</v>
      </c>
      <c r="B1379" s="25" t="s">
        <v>168</v>
      </c>
      <c r="C1379" s="25" t="s">
        <v>158</v>
      </c>
      <c r="I1379" s="116"/>
      <c r="J1379" s="116"/>
      <c r="K1379" s="116"/>
      <c r="L1379" s="116"/>
      <c r="M1379" s="116"/>
      <c r="N1379" s="116"/>
      <c r="U1379" s="25" t="s">
        <v>5109</v>
      </c>
      <c r="W1379" s="25" t="s">
        <v>153</v>
      </c>
      <c r="AL1379" s="117"/>
      <c r="AN1379" s="35" t="s">
        <v>7078</v>
      </c>
      <c r="AO1379" s="35" t="s">
        <v>7079</v>
      </c>
      <c r="AQ1379" s="25" t="str">
        <f t="shared" si="111"/>
        <v>-</v>
      </c>
      <c r="BP1379" s="61"/>
      <c r="CT1379" s="61"/>
      <c r="CU1379" s="61"/>
      <c r="CV1379" s="61"/>
      <c r="CW1379" s="61"/>
      <c r="CX1379" s="61"/>
      <c r="CY1379" s="61"/>
      <c r="CZ1379" s="61"/>
      <c r="DA1379" s="61"/>
      <c r="DB1379" s="61"/>
      <c r="DC1379" s="61"/>
      <c r="DD1379" s="61"/>
      <c r="DE1379" s="61"/>
      <c r="DF1379" s="61"/>
      <c r="DG1379" s="61"/>
      <c r="DH1379" s="61"/>
      <c r="DI1379" s="61"/>
      <c r="DJ1379" s="61"/>
      <c r="DK1379" s="61"/>
      <c r="DL1379" s="61"/>
      <c r="DM1379" s="61"/>
    </row>
    <row r="1380" spans="1:117" s="25" customFormat="1" x14ac:dyDescent="0.2">
      <c r="A1380" s="25" t="s">
        <v>82</v>
      </c>
      <c r="B1380" s="25" t="s">
        <v>168</v>
      </c>
      <c r="C1380" s="25" t="s">
        <v>147</v>
      </c>
      <c r="I1380" s="116"/>
      <c r="J1380" s="116"/>
      <c r="K1380" s="116"/>
      <c r="L1380" s="116"/>
      <c r="M1380" s="116"/>
      <c r="N1380" s="116"/>
      <c r="U1380" s="25" t="s">
        <v>5110</v>
      </c>
      <c r="W1380" s="25" t="s">
        <v>154</v>
      </c>
      <c r="AL1380" s="117"/>
      <c r="AN1380" s="35" t="s">
        <v>7080</v>
      </c>
      <c r="AO1380" s="35" t="s">
        <v>7079</v>
      </c>
      <c r="AQ1380" s="25" t="str">
        <f t="shared" si="111"/>
        <v>-</v>
      </c>
      <c r="BP1380" s="61"/>
      <c r="CT1380" s="61"/>
      <c r="CU1380" s="61"/>
      <c r="CV1380" s="61"/>
      <c r="CW1380" s="61"/>
      <c r="CX1380" s="61"/>
      <c r="CY1380" s="61"/>
      <c r="CZ1380" s="61"/>
      <c r="DA1380" s="61"/>
      <c r="DB1380" s="61"/>
      <c r="DC1380" s="61"/>
      <c r="DD1380" s="61"/>
      <c r="DE1380" s="61"/>
      <c r="DF1380" s="61"/>
      <c r="DG1380" s="61"/>
      <c r="DH1380" s="61"/>
      <c r="DI1380" s="61"/>
      <c r="DJ1380" s="61"/>
      <c r="DK1380" s="61"/>
      <c r="DL1380" s="61"/>
      <c r="DM1380" s="61"/>
    </row>
    <row r="1381" spans="1:117" s="25" customFormat="1" x14ac:dyDescent="0.2">
      <c r="A1381" s="25" t="s">
        <v>83</v>
      </c>
      <c r="B1381" s="25" t="s">
        <v>168</v>
      </c>
      <c r="C1381" s="25" t="s">
        <v>148</v>
      </c>
      <c r="I1381" s="116"/>
      <c r="J1381" s="116"/>
      <c r="K1381" s="116"/>
      <c r="L1381" s="116"/>
      <c r="M1381" s="116"/>
      <c r="N1381" s="116"/>
      <c r="U1381" s="25" t="s">
        <v>5111</v>
      </c>
      <c r="W1381" s="25" t="s">
        <v>155</v>
      </c>
      <c r="AL1381" s="117"/>
      <c r="AN1381" s="35" t="s">
        <v>7081</v>
      </c>
      <c r="AO1381" s="35" t="s">
        <v>7079</v>
      </c>
      <c r="AQ1381" s="25" t="str">
        <f t="shared" ref="AQ1381:AQ1444" si="112">CONCATENATE(TRIM(LEFT(AP1381,LEN(AP1381)-LEN(RIGHT(AP1381)))),"-",RIGHT(AP1381))</f>
        <v>-</v>
      </c>
      <c r="BP1381" s="61"/>
      <c r="CT1381" s="61"/>
      <c r="CU1381" s="61"/>
      <c r="CV1381" s="61"/>
      <c r="CW1381" s="61"/>
      <c r="CX1381" s="61"/>
      <c r="CY1381" s="61"/>
      <c r="CZ1381" s="61"/>
      <c r="DA1381" s="61"/>
      <c r="DB1381" s="61"/>
      <c r="DC1381" s="61"/>
      <c r="DD1381" s="61"/>
      <c r="DE1381" s="61"/>
      <c r="DF1381" s="61"/>
      <c r="DG1381" s="61"/>
      <c r="DH1381" s="61"/>
      <c r="DI1381" s="61"/>
      <c r="DJ1381" s="61"/>
      <c r="DK1381" s="61"/>
      <c r="DL1381" s="61"/>
      <c r="DM1381" s="61"/>
    </row>
    <row r="1382" spans="1:117" s="25" customFormat="1" x14ac:dyDescent="0.2">
      <c r="A1382" s="25" t="s">
        <v>84</v>
      </c>
      <c r="B1382" s="25" t="s">
        <v>168</v>
      </c>
      <c r="C1382" s="25" t="s">
        <v>149</v>
      </c>
      <c r="I1382" s="116"/>
      <c r="J1382" s="116"/>
      <c r="K1382" s="116"/>
      <c r="L1382" s="116"/>
      <c r="M1382" s="116"/>
      <c r="N1382" s="116"/>
      <c r="U1382" s="25" t="s">
        <v>5112</v>
      </c>
      <c r="W1382" s="25" t="s">
        <v>156</v>
      </c>
      <c r="AL1382" s="117"/>
      <c r="AN1382" s="35" t="s">
        <v>7082</v>
      </c>
      <c r="AO1382" s="35" t="s">
        <v>7079</v>
      </c>
      <c r="AQ1382" s="25" t="str">
        <f t="shared" si="112"/>
        <v>-</v>
      </c>
      <c r="BP1382" s="61"/>
      <c r="CT1382" s="61"/>
      <c r="CU1382" s="61"/>
      <c r="CV1382" s="61"/>
      <c r="CW1382" s="61"/>
      <c r="CX1382" s="61"/>
      <c r="CY1382" s="61"/>
      <c r="CZ1382" s="61"/>
      <c r="DA1382" s="61"/>
      <c r="DB1382" s="61"/>
      <c r="DC1382" s="61"/>
      <c r="DD1382" s="61"/>
      <c r="DE1382" s="61"/>
      <c r="DF1382" s="61"/>
      <c r="DG1382" s="61"/>
      <c r="DH1382" s="61"/>
      <c r="DI1382" s="61"/>
      <c r="DJ1382" s="61"/>
      <c r="DK1382" s="61"/>
      <c r="DL1382" s="61"/>
      <c r="DM1382" s="61"/>
    </row>
    <row r="1383" spans="1:117" s="25" customFormat="1" x14ac:dyDescent="0.2">
      <c r="A1383" s="25" t="s">
        <v>85</v>
      </c>
      <c r="B1383" s="25" t="s">
        <v>168</v>
      </c>
      <c r="C1383" s="25" t="s">
        <v>149</v>
      </c>
      <c r="I1383" s="116"/>
      <c r="J1383" s="116"/>
      <c r="K1383" s="116"/>
      <c r="L1383" s="116"/>
      <c r="M1383" s="116"/>
      <c r="N1383" s="116"/>
      <c r="U1383" s="25" t="s">
        <v>5113</v>
      </c>
      <c r="W1383" s="25" t="s">
        <v>157</v>
      </c>
      <c r="AL1383" s="117"/>
      <c r="AN1383" s="35" t="s">
        <v>7083</v>
      </c>
      <c r="AO1383" s="35" t="s">
        <v>7084</v>
      </c>
      <c r="AQ1383" s="25" t="str">
        <f t="shared" si="112"/>
        <v>-</v>
      </c>
      <c r="BP1383" s="61"/>
      <c r="CT1383" s="61"/>
      <c r="CU1383" s="61"/>
      <c r="CV1383" s="61"/>
      <c r="CW1383" s="61"/>
      <c r="CX1383" s="61"/>
      <c r="CY1383" s="61"/>
      <c r="CZ1383" s="61"/>
      <c r="DA1383" s="61"/>
      <c r="DB1383" s="61"/>
      <c r="DC1383" s="61"/>
      <c r="DD1383" s="61"/>
      <c r="DE1383" s="61"/>
      <c r="DF1383" s="61"/>
      <c r="DG1383" s="61"/>
      <c r="DH1383" s="61"/>
      <c r="DI1383" s="61"/>
      <c r="DJ1383" s="61"/>
      <c r="DK1383" s="61"/>
      <c r="DL1383" s="61"/>
      <c r="DM1383" s="61"/>
    </row>
    <row r="1384" spans="1:117" s="25" customFormat="1" x14ac:dyDescent="0.2">
      <c r="A1384" s="25" t="s">
        <v>86</v>
      </c>
      <c r="B1384" s="25" t="s">
        <v>168</v>
      </c>
      <c r="C1384" s="25" t="s">
        <v>150</v>
      </c>
      <c r="I1384" s="116"/>
      <c r="J1384" s="116"/>
      <c r="K1384" s="116"/>
      <c r="L1384" s="116"/>
      <c r="M1384" s="116"/>
      <c r="N1384" s="116"/>
      <c r="U1384" s="25" t="s">
        <v>5114</v>
      </c>
      <c r="W1384" s="25" t="s">
        <v>158</v>
      </c>
      <c r="AL1384" s="117"/>
      <c r="AN1384" s="35" t="s">
        <v>7085</v>
      </c>
      <c r="AO1384" s="35" t="s">
        <v>7084</v>
      </c>
      <c r="AQ1384" s="25" t="str">
        <f t="shared" si="112"/>
        <v>-</v>
      </c>
      <c r="BP1384" s="61"/>
      <c r="CT1384" s="61"/>
      <c r="CU1384" s="61"/>
      <c r="CV1384" s="61"/>
      <c r="CW1384" s="61"/>
      <c r="CX1384" s="61"/>
      <c r="CY1384" s="61"/>
      <c r="CZ1384" s="61"/>
      <c r="DA1384" s="61"/>
      <c r="DB1384" s="61"/>
      <c r="DC1384" s="61"/>
      <c r="DD1384" s="61"/>
      <c r="DE1384" s="61"/>
      <c r="DF1384" s="61"/>
      <c r="DG1384" s="61"/>
      <c r="DH1384" s="61"/>
      <c r="DI1384" s="61"/>
      <c r="DJ1384" s="61"/>
      <c r="DK1384" s="61"/>
      <c r="DL1384" s="61"/>
      <c r="DM1384" s="61"/>
    </row>
    <row r="1385" spans="1:117" s="25" customFormat="1" x14ac:dyDescent="0.2">
      <c r="A1385" s="25" t="s">
        <v>87</v>
      </c>
      <c r="B1385" s="25" t="s">
        <v>168</v>
      </c>
      <c r="C1385" s="25" t="s">
        <v>151</v>
      </c>
      <c r="I1385" s="116"/>
      <c r="J1385" s="116"/>
      <c r="K1385" s="116"/>
      <c r="L1385" s="116"/>
      <c r="M1385" s="116"/>
      <c r="N1385" s="116"/>
      <c r="U1385" s="25" t="s">
        <v>5115</v>
      </c>
      <c r="W1385" s="25" t="s">
        <v>147</v>
      </c>
      <c r="AL1385" s="117"/>
      <c r="AN1385" s="35" t="s">
        <v>7086</v>
      </c>
      <c r="AO1385" s="35" t="s">
        <v>7084</v>
      </c>
      <c r="AQ1385" s="25" t="str">
        <f t="shared" si="112"/>
        <v>-</v>
      </c>
      <c r="BP1385" s="61"/>
      <c r="CT1385" s="61"/>
      <c r="CU1385" s="61"/>
      <c r="CV1385" s="61"/>
      <c r="CW1385" s="61"/>
      <c r="CX1385" s="61"/>
      <c r="CY1385" s="61"/>
      <c r="CZ1385" s="61"/>
      <c r="DA1385" s="61"/>
      <c r="DB1385" s="61"/>
      <c r="DC1385" s="61"/>
      <c r="DD1385" s="61"/>
      <c r="DE1385" s="61"/>
      <c r="DF1385" s="61"/>
      <c r="DG1385" s="61"/>
      <c r="DH1385" s="61"/>
      <c r="DI1385" s="61"/>
      <c r="DJ1385" s="61"/>
      <c r="DK1385" s="61"/>
      <c r="DL1385" s="61"/>
      <c r="DM1385" s="61"/>
    </row>
    <row r="1386" spans="1:117" s="25" customFormat="1" x14ac:dyDescent="0.2">
      <c r="A1386" s="25" t="s">
        <v>88</v>
      </c>
      <c r="B1386" s="25" t="s">
        <v>168</v>
      </c>
      <c r="C1386" s="25" t="s">
        <v>152</v>
      </c>
      <c r="I1386" s="116"/>
      <c r="J1386" s="116"/>
      <c r="K1386" s="116"/>
      <c r="L1386" s="116"/>
      <c r="M1386" s="116"/>
      <c r="N1386" s="116"/>
      <c r="U1386" s="25" t="s">
        <v>5116</v>
      </c>
      <c r="W1386" s="25" t="s">
        <v>148</v>
      </c>
      <c r="AL1386" s="117"/>
      <c r="AN1386" s="35" t="s">
        <v>7087</v>
      </c>
      <c r="AO1386" s="35" t="s">
        <v>7084</v>
      </c>
      <c r="AQ1386" s="25" t="str">
        <f t="shared" si="112"/>
        <v>-</v>
      </c>
      <c r="BP1386" s="61"/>
      <c r="CT1386" s="61"/>
      <c r="CU1386" s="61"/>
      <c r="CV1386" s="61"/>
      <c r="CW1386" s="61"/>
      <c r="CX1386" s="61"/>
      <c r="CY1386" s="61"/>
      <c r="CZ1386" s="61"/>
      <c r="DA1386" s="61"/>
      <c r="DB1386" s="61"/>
      <c r="DC1386" s="61"/>
      <c r="DD1386" s="61"/>
      <c r="DE1386" s="61"/>
      <c r="DF1386" s="61"/>
      <c r="DG1386" s="61"/>
      <c r="DH1386" s="61"/>
      <c r="DI1386" s="61"/>
      <c r="DJ1386" s="61"/>
      <c r="DK1386" s="61"/>
      <c r="DL1386" s="61"/>
      <c r="DM1386" s="61"/>
    </row>
    <row r="1387" spans="1:117" s="25" customFormat="1" x14ac:dyDescent="0.2">
      <c r="A1387" s="25" t="s">
        <v>89</v>
      </c>
      <c r="B1387" s="25" t="s">
        <v>168</v>
      </c>
      <c r="C1387" s="25" t="s">
        <v>153</v>
      </c>
      <c r="I1387" s="116"/>
      <c r="J1387" s="116"/>
      <c r="K1387" s="116"/>
      <c r="L1387" s="116"/>
      <c r="M1387" s="116"/>
      <c r="N1387" s="116"/>
      <c r="U1387" s="25" t="s">
        <v>5117</v>
      </c>
      <c r="W1387" s="25" t="s">
        <v>149</v>
      </c>
      <c r="AL1387" s="117"/>
      <c r="AN1387" s="35" t="s">
        <v>7088</v>
      </c>
      <c r="AO1387" s="35" t="s">
        <v>7084</v>
      </c>
      <c r="AQ1387" s="25" t="str">
        <f t="shared" si="112"/>
        <v>-</v>
      </c>
      <c r="BP1387" s="61"/>
      <c r="CT1387" s="61"/>
      <c r="CU1387" s="61"/>
      <c r="CV1387" s="61"/>
      <c r="CW1387" s="61"/>
      <c r="CX1387" s="61"/>
      <c r="CY1387" s="61"/>
      <c r="CZ1387" s="61"/>
      <c r="DA1387" s="61"/>
      <c r="DB1387" s="61"/>
      <c r="DC1387" s="61"/>
      <c r="DD1387" s="61"/>
      <c r="DE1387" s="61"/>
      <c r="DF1387" s="61"/>
      <c r="DG1387" s="61"/>
      <c r="DH1387" s="61"/>
      <c r="DI1387" s="61"/>
      <c r="DJ1387" s="61"/>
      <c r="DK1387" s="61"/>
      <c r="DL1387" s="61"/>
      <c r="DM1387" s="61"/>
    </row>
    <row r="1388" spans="1:117" s="25" customFormat="1" x14ac:dyDescent="0.2">
      <c r="A1388" s="25" t="s">
        <v>90</v>
      </c>
      <c r="B1388" s="25" t="s">
        <v>168</v>
      </c>
      <c r="C1388" s="25" t="s">
        <v>154</v>
      </c>
      <c r="I1388" s="116"/>
      <c r="J1388" s="116"/>
      <c r="K1388" s="116"/>
      <c r="L1388" s="116"/>
      <c r="M1388" s="116"/>
      <c r="N1388" s="116"/>
      <c r="U1388" s="25" t="s">
        <v>5118</v>
      </c>
      <c r="W1388" s="25" t="s">
        <v>150</v>
      </c>
      <c r="AL1388" s="117"/>
      <c r="AN1388" s="35" t="s">
        <v>7089</v>
      </c>
      <c r="AO1388" s="35" t="s">
        <v>7084</v>
      </c>
      <c r="AQ1388" s="25" t="str">
        <f t="shared" si="112"/>
        <v>-</v>
      </c>
      <c r="BP1388" s="61"/>
      <c r="CT1388" s="61"/>
      <c r="CU1388" s="61"/>
      <c r="CV1388" s="61"/>
      <c r="CW1388" s="61"/>
      <c r="CX1388" s="61"/>
      <c r="CY1388" s="61"/>
      <c r="CZ1388" s="61"/>
      <c r="DA1388" s="61"/>
      <c r="DB1388" s="61"/>
      <c r="DC1388" s="61"/>
      <c r="DD1388" s="61"/>
      <c r="DE1388" s="61"/>
      <c r="DF1388" s="61"/>
      <c r="DG1388" s="61"/>
      <c r="DH1388" s="61"/>
      <c r="DI1388" s="61"/>
      <c r="DJ1388" s="61"/>
      <c r="DK1388" s="61"/>
      <c r="DL1388" s="61"/>
      <c r="DM1388" s="61"/>
    </row>
    <row r="1389" spans="1:117" s="25" customFormat="1" x14ac:dyDescent="0.2">
      <c r="A1389" s="25" t="s">
        <v>91</v>
      </c>
      <c r="B1389" s="25" t="s">
        <v>168</v>
      </c>
      <c r="C1389" s="25" t="s">
        <v>155</v>
      </c>
      <c r="I1389" s="116"/>
      <c r="J1389" s="116"/>
      <c r="K1389" s="116"/>
      <c r="L1389" s="116"/>
      <c r="M1389" s="116"/>
      <c r="N1389" s="116"/>
      <c r="U1389" s="25" t="s">
        <v>5119</v>
      </c>
      <c r="W1389" s="25" t="s">
        <v>151</v>
      </c>
      <c r="AL1389" s="117"/>
      <c r="AN1389" s="35" t="s">
        <v>7090</v>
      </c>
      <c r="AO1389" s="35" t="s">
        <v>7084</v>
      </c>
      <c r="AQ1389" s="25" t="str">
        <f t="shared" si="112"/>
        <v>-</v>
      </c>
      <c r="BP1389" s="61"/>
      <c r="CT1389" s="61"/>
      <c r="CU1389" s="61"/>
      <c r="CV1389" s="61"/>
      <c r="CW1389" s="61"/>
      <c r="CX1389" s="61"/>
      <c r="CY1389" s="61"/>
      <c r="CZ1389" s="61"/>
      <c r="DA1389" s="61"/>
      <c r="DB1389" s="61"/>
      <c r="DC1389" s="61"/>
      <c r="DD1389" s="61"/>
      <c r="DE1389" s="61"/>
      <c r="DF1389" s="61"/>
      <c r="DG1389" s="61"/>
      <c r="DH1389" s="61"/>
      <c r="DI1389" s="61"/>
      <c r="DJ1389" s="61"/>
      <c r="DK1389" s="61"/>
      <c r="DL1389" s="61"/>
      <c r="DM1389" s="61"/>
    </row>
    <row r="1390" spans="1:117" s="25" customFormat="1" x14ac:dyDescent="0.2">
      <c r="A1390" s="25" t="s">
        <v>92</v>
      </c>
      <c r="B1390" s="25" t="s">
        <v>168</v>
      </c>
      <c r="C1390" s="25" t="s">
        <v>156</v>
      </c>
      <c r="I1390" s="116"/>
      <c r="J1390" s="116"/>
      <c r="K1390" s="116"/>
      <c r="L1390" s="116"/>
      <c r="M1390" s="116"/>
      <c r="N1390" s="116"/>
      <c r="U1390" s="25" t="s">
        <v>5120</v>
      </c>
      <c r="W1390" s="25" t="s">
        <v>152</v>
      </c>
      <c r="AL1390" s="117"/>
      <c r="AN1390" s="35" t="s">
        <v>7091</v>
      </c>
      <c r="AO1390" s="35" t="s">
        <v>7084</v>
      </c>
      <c r="AQ1390" s="25" t="str">
        <f t="shared" si="112"/>
        <v>-</v>
      </c>
      <c r="BP1390" s="61"/>
      <c r="CT1390" s="61"/>
      <c r="CU1390" s="61"/>
      <c r="CV1390" s="61"/>
      <c r="CW1390" s="61"/>
      <c r="CX1390" s="61"/>
      <c r="CY1390" s="61"/>
      <c r="CZ1390" s="61"/>
      <c r="DA1390" s="61"/>
      <c r="DB1390" s="61"/>
      <c r="DC1390" s="61"/>
      <c r="DD1390" s="61"/>
      <c r="DE1390" s="61"/>
      <c r="DF1390" s="61"/>
      <c r="DG1390" s="61"/>
      <c r="DH1390" s="61"/>
      <c r="DI1390" s="61"/>
      <c r="DJ1390" s="61"/>
      <c r="DK1390" s="61"/>
      <c r="DL1390" s="61"/>
      <c r="DM1390" s="61"/>
    </row>
    <row r="1391" spans="1:117" s="25" customFormat="1" x14ac:dyDescent="0.2">
      <c r="A1391" s="25" t="s">
        <v>93</v>
      </c>
      <c r="B1391" s="25" t="s">
        <v>168</v>
      </c>
      <c r="C1391" s="25" t="s">
        <v>157</v>
      </c>
      <c r="I1391" s="116"/>
      <c r="J1391" s="116"/>
      <c r="K1391" s="116"/>
      <c r="L1391" s="116"/>
      <c r="M1391" s="116"/>
      <c r="N1391" s="116"/>
      <c r="U1391" s="25" t="s">
        <v>5121</v>
      </c>
      <c r="W1391" s="25" t="s">
        <v>153</v>
      </c>
      <c r="AL1391" s="117"/>
      <c r="AN1391" s="35" t="s">
        <v>6905</v>
      </c>
      <c r="AO1391" s="35" t="s">
        <v>4910</v>
      </c>
      <c r="AQ1391" s="25" t="str">
        <f t="shared" si="112"/>
        <v>-</v>
      </c>
      <c r="BP1391" s="61"/>
      <c r="CT1391" s="61"/>
      <c r="CU1391" s="61"/>
      <c r="CV1391" s="61"/>
      <c r="CW1391" s="61"/>
      <c r="CX1391" s="61"/>
      <c r="CY1391" s="61"/>
      <c r="CZ1391" s="61"/>
      <c r="DA1391" s="61"/>
      <c r="DB1391" s="61"/>
      <c r="DC1391" s="61"/>
      <c r="DD1391" s="61"/>
      <c r="DE1391" s="61"/>
      <c r="DF1391" s="61"/>
      <c r="DG1391" s="61"/>
      <c r="DH1391" s="61"/>
      <c r="DI1391" s="61"/>
      <c r="DJ1391" s="61"/>
      <c r="DK1391" s="61"/>
      <c r="DL1391" s="61"/>
      <c r="DM1391" s="61"/>
    </row>
    <row r="1392" spans="1:117" s="25" customFormat="1" x14ac:dyDescent="0.2">
      <c r="A1392" s="25" t="s">
        <v>94</v>
      </c>
      <c r="B1392" s="25" t="s">
        <v>168</v>
      </c>
      <c r="C1392" s="25" t="s">
        <v>158</v>
      </c>
      <c r="I1392" s="116"/>
      <c r="J1392" s="116"/>
      <c r="K1392" s="116"/>
      <c r="L1392" s="116"/>
      <c r="M1392" s="116"/>
      <c r="N1392" s="116"/>
      <c r="U1392" s="25" t="s">
        <v>5122</v>
      </c>
      <c r="W1392" s="25" t="s">
        <v>154</v>
      </c>
      <c r="AL1392" s="117"/>
      <c r="AN1392" s="35" t="s">
        <v>7092</v>
      </c>
      <c r="AO1392" s="35" t="s">
        <v>4910</v>
      </c>
      <c r="AQ1392" s="25" t="str">
        <f t="shared" si="112"/>
        <v>-</v>
      </c>
      <c r="BP1392" s="61"/>
      <c r="CT1392" s="61"/>
      <c r="CU1392" s="61"/>
      <c r="CV1392" s="61"/>
      <c r="CW1392" s="61"/>
      <c r="CX1392" s="61"/>
      <c r="CY1392" s="61"/>
      <c r="CZ1392" s="61"/>
      <c r="DA1392" s="61"/>
      <c r="DB1392" s="61"/>
      <c r="DC1392" s="61"/>
      <c r="DD1392" s="61"/>
      <c r="DE1392" s="61"/>
      <c r="DF1392" s="61"/>
      <c r="DG1392" s="61"/>
      <c r="DH1392" s="61"/>
      <c r="DI1392" s="61"/>
      <c r="DJ1392" s="61"/>
      <c r="DK1392" s="61"/>
      <c r="DL1392" s="61"/>
      <c r="DM1392" s="61"/>
    </row>
    <row r="1393" spans="1:117" s="25" customFormat="1" x14ac:dyDescent="0.2">
      <c r="A1393" s="25" t="s">
        <v>95</v>
      </c>
      <c r="B1393" s="25" t="s">
        <v>168</v>
      </c>
      <c r="C1393" s="25" t="s">
        <v>147</v>
      </c>
      <c r="I1393" s="116"/>
      <c r="J1393" s="116"/>
      <c r="K1393" s="116"/>
      <c r="L1393" s="116"/>
      <c r="M1393" s="116"/>
      <c r="N1393" s="116"/>
      <c r="U1393" s="25" t="s">
        <v>5123</v>
      </c>
      <c r="W1393" s="25" t="s">
        <v>155</v>
      </c>
      <c r="AL1393" s="117"/>
      <c r="AN1393" s="35" t="s">
        <v>6934</v>
      </c>
      <c r="AO1393" s="35" t="s">
        <v>4910</v>
      </c>
      <c r="AQ1393" s="25" t="str">
        <f t="shared" si="112"/>
        <v>-</v>
      </c>
      <c r="BP1393" s="61"/>
      <c r="CT1393" s="61"/>
      <c r="CU1393" s="61"/>
      <c r="CV1393" s="61"/>
      <c r="CW1393" s="61"/>
      <c r="CX1393" s="61"/>
      <c r="CY1393" s="61"/>
      <c r="CZ1393" s="61"/>
      <c r="DA1393" s="61"/>
      <c r="DB1393" s="61"/>
      <c r="DC1393" s="61"/>
      <c r="DD1393" s="61"/>
      <c r="DE1393" s="61"/>
      <c r="DF1393" s="61"/>
      <c r="DG1393" s="61"/>
      <c r="DH1393" s="61"/>
      <c r="DI1393" s="61"/>
      <c r="DJ1393" s="61"/>
      <c r="DK1393" s="61"/>
      <c r="DL1393" s="61"/>
      <c r="DM1393" s="61"/>
    </row>
    <row r="1394" spans="1:117" s="25" customFormat="1" x14ac:dyDescent="0.2">
      <c r="A1394" s="25" t="s">
        <v>96</v>
      </c>
      <c r="B1394" s="25" t="s">
        <v>168</v>
      </c>
      <c r="C1394" s="25" t="s">
        <v>148</v>
      </c>
      <c r="I1394" s="116"/>
      <c r="J1394" s="116"/>
      <c r="K1394" s="116"/>
      <c r="L1394" s="116"/>
      <c r="M1394" s="116"/>
      <c r="N1394" s="116"/>
      <c r="U1394" s="25" t="s">
        <v>5124</v>
      </c>
      <c r="W1394" s="25" t="s">
        <v>156</v>
      </c>
      <c r="AL1394" s="117"/>
      <c r="AN1394" s="35" t="s">
        <v>7093</v>
      </c>
      <c r="AO1394" s="35" t="s">
        <v>4910</v>
      </c>
      <c r="AQ1394" s="25" t="str">
        <f t="shared" si="112"/>
        <v>-</v>
      </c>
      <c r="BP1394" s="61"/>
      <c r="CT1394" s="61"/>
      <c r="CU1394" s="61"/>
      <c r="CV1394" s="61"/>
      <c r="CW1394" s="61"/>
      <c r="CX1394" s="61"/>
      <c r="CY1394" s="61"/>
      <c r="CZ1394" s="61"/>
      <c r="DA1394" s="61"/>
      <c r="DB1394" s="61"/>
      <c r="DC1394" s="61"/>
      <c r="DD1394" s="61"/>
      <c r="DE1394" s="61"/>
      <c r="DF1394" s="61"/>
      <c r="DG1394" s="61"/>
      <c r="DH1394" s="61"/>
      <c r="DI1394" s="61"/>
      <c r="DJ1394" s="61"/>
      <c r="DK1394" s="61"/>
      <c r="DL1394" s="61"/>
      <c r="DM1394" s="61"/>
    </row>
    <row r="1395" spans="1:117" s="25" customFormat="1" x14ac:dyDescent="0.2">
      <c r="A1395" s="25" t="s">
        <v>97</v>
      </c>
      <c r="B1395" s="25" t="s">
        <v>168</v>
      </c>
      <c r="C1395" s="25" t="s">
        <v>148</v>
      </c>
      <c r="I1395" s="116"/>
      <c r="J1395" s="116"/>
      <c r="K1395" s="116"/>
      <c r="L1395" s="116"/>
      <c r="M1395" s="116"/>
      <c r="N1395" s="116"/>
      <c r="U1395" s="25" t="s">
        <v>5125</v>
      </c>
      <c r="W1395" s="25" t="s">
        <v>157</v>
      </c>
      <c r="AL1395" s="117"/>
      <c r="AN1395" s="35" t="s">
        <v>7094</v>
      </c>
      <c r="AO1395" s="35" t="s">
        <v>6068</v>
      </c>
      <c r="AQ1395" s="25" t="str">
        <f t="shared" si="112"/>
        <v>-</v>
      </c>
      <c r="BP1395" s="61"/>
      <c r="CT1395" s="61"/>
      <c r="CU1395" s="61"/>
      <c r="CV1395" s="61"/>
      <c r="CW1395" s="61"/>
      <c r="CX1395" s="61"/>
      <c r="CY1395" s="61"/>
      <c r="CZ1395" s="61"/>
      <c r="DA1395" s="61"/>
      <c r="DB1395" s="61"/>
      <c r="DC1395" s="61"/>
      <c r="DD1395" s="61"/>
      <c r="DE1395" s="61"/>
      <c r="DF1395" s="61"/>
      <c r="DG1395" s="61"/>
      <c r="DH1395" s="61"/>
      <c r="DI1395" s="61"/>
      <c r="DJ1395" s="61"/>
      <c r="DK1395" s="61"/>
      <c r="DL1395" s="61"/>
      <c r="DM1395" s="61"/>
    </row>
    <row r="1396" spans="1:117" s="25" customFormat="1" x14ac:dyDescent="0.2">
      <c r="A1396" s="25" t="s">
        <v>98</v>
      </c>
      <c r="B1396" s="25" t="s">
        <v>168</v>
      </c>
      <c r="C1396" s="25" t="s">
        <v>149</v>
      </c>
      <c r="I1396" s="116"/>
      <c r="J1396" s="116"/>
      <c r="K1396" s="116"/>
      <c r="L1396" s="116"/>
      <c r="M1396" s="116"/>
      <c r="N1396" s="116"/>
      <c r="U1396" s="25" t="s">
        <v>5126</v>
      </c>
      <c r="W1396" s="25" t="s">
        <v>158</v>
      </c>
      <c r="AL1396" s="117"/>
      <c r="AN1396" s="35" t="s">
        <v>7095</v>
      </c>
      <c r="AO1396" s="35" t="s">
        <v>6068</v>
      </c>
      <c r="AQ1396" s="25" t="str">
        <f t="shared" si="112"/>
        <v>-</v>
      </c>
      <c r="BP1396" s="61"/>
      <c r="CT1396" s="61"/>
      <c r="CU1396" s="61"/>
      <c r="CV1396" s="61"/>
      <c r="CW1396" s="61"/>
      <c r="CX1396" s="61"/>
      <c r="CY1396" s="61"/>
      <c r="CZ1396" s="61"/>
      <c r="DA1396" s="61"/>
      <c r="DB1396" s="61"/>
      <c r="DC1396" s="61"/>
      <c r="DD1396" s="61"/>
      <c r="DE1396" s="61"/>
      <c r="DF1396" s="61"/>
      <c r="DG1396" s="61"/>
      <c r="DH1396" s="61"/>
      <c r="DI1396" s="61"/>
      <c r="DJ1396" s="61"/>
      <c r="DK1396" s="61"/>
      <c r="DL1396" s="61"/>
      <c r="DM1396" s="61"/>
    </row>
    <row r="1397" spans="1:117" s="25" customFormat="1" x14ac:dyDescent="0.2">
      <c r="A1397" s="25" t="s">
        <v>99</v>
      </c>
      <c r="B1397" s="25" t="s">
        <v>168</v>
      </c>
      <c r="C1397" s="25" t="s">
        <v>150</v>
      </c>
      <c r="I1397" s="116"/>
      <c r="J1397" s="116"/>
      <c r="K1397" s="116"/>
      <c r="L1397" s="116"/>
      <c r="M1397" s="116"/>
      <c r="N1397" s="116"/>
      <c r="U1397" s="25" t="s">
        <v>5127</v>
      </c>
      <c r="W1397" s="25" t="s">
        <v>147</v>
      </c>
      <c r="AL1397" s="117"/>
      <c r="AN1397" s="35" t="s">
        <v>7096</v>
      </c>
      <c r="AO1397" s="35" t="s">
        <v>6068</v>
      </c>
      <c r="AQ1397" s="25" t="str">
        <f t="shared" si="112"/>
        <v>-</v>
      </c>
      <c r="BP1397" s="61"/>
      <c r="CT1397" s="61"/>
      <c r="CU1397" s="61"/>
      <c r="CV1397" s="61"/>
      <c r="CW1397" s="61"/>
      <c r="CX1397" s="61"/>
      <c r="CY1397" s="61"/>
      <c r="CZ1397" s="61"/>
      <c r="DA1397" s="61"/>
      <c r="DB1397" s="61"/>
      <c r="DC1397" s="61"/>
      <c r="DD1397" s="61"/>
      <c r="DE1397" s="61"/>
      <c r="DF1397" s="61"/>
      <c r="DG1397" s="61"/>
      <c r="DH1397" s="61"/>
      <c r="DI1397" s="61"/>
      <c r="DJ1397" s="61"/>
      <c r="DK1397" s="61"/>
      <c r="DL1397" s="61"/>
      <c r="DM1397" s="61"/>
    </row>
    <row r="1398" spans="1:117" s="25" customFormat="1" x14ac:dyDescent="0.2">
      <c r="A1398" s="25" t="s">
        <v>100</v>
      </c>
      <c r="B1398" s="25" t="s">
        <v>168</v>
      </c>
      <c r="C1398" s="25" t="s">
        <v>151</v>
      </c>
      <c r="I1398" s="116"/>
      <c r="J1398" s="116"/>
      <c r="K1398" s="116"/>
      <c r="L1398" s="116"/>
      <c r="M1398" s="116"/>
      <c r="N1398" s="116"/>
      <c r="U1398" s="25" t="s">
        <v>5128</v>
      </c>
      <c r="W1398" s="25" t="s">
        <v>148</v>
      </c>
      <c r="AL1398" s="117"/>
      <c r="AN1398" s="35" t="s">
        <v>7097</v>
      </c>
      <c r="AO1398" s="35" t="s">
        <v>6068</v>
      </c>
      <c r="AQ1398" s="25" t="str">
        <f t="shared" si="112"/>
        <v>-</v>
      </c>
      <c r="BP1398" s="61"/>
      <c r="CT1398" s="61"/>
      <c r="CU1398" s="61"/>
      <c r="CV1398" s="61"/>
      <c r="CW1398" s="61"/>
      <c r="CX1398" s="61"/>
      <c r="CY1398" s="61"/>
      <c r="CZ1398" s="61"/>
      <c r="DA1398" s="61"/>
      <c r="DB1398" s="61"/>
      <c r="DC1398" s="61"/>
      <c r="DD1398" s="61"/>
      <c r="DE1398" s="61"/>
      <c r="DF1398" s="61"/>
      <c r="DG1398" s="61"/>
      <c r="DH1398" s="61"/>
      <c r="DI1398" s="61"/>
      <c r="DJ1398" s="61"/>
      <c r="DK1398" s="61"/>
      <c r="DL1398" s="61"/>
      <c r="DM1398" s="61"/>
    </row>
    <row r="1399" spans="1:117" s="25" customFormat="1" x14ac:dyDescent="0.2">
      <c r="A1399" s="25" t="s">
        <v>101</v>
      </c>
      <c r="B1399" s="25" t="s">
        <v>168</v>
      </c>
      <c r="C1399" s="25" t="s">
        <v>152</v>
      </c>
      <c r="I1399" s="116"/>
      <c r="J1399" s="116"/>
      <c r="K1399" s="116"/>
      <c r="L1399" s="116"/>
      <c r="M1399" s="116"/>
      <c r="N1399" s="116"/>
      <c r="U1399" s="25" t="s">
        <v>5129</v>
      </c>
      <c r="W1399" s="25" t="s">
        <v>149</v>
      </c>
      <c r="AL1399" s="117"/>
      <c r="AN1399" s="35" t="s">
        <v>7098</v>
      </c>
      <c r="AO1399" s="35" t="s">
        <v>6068</v>
      </c>
      <c r="AQ1399" s="25" t="str">
        <f t="shared" si="112"/>
        <v>-</v>
      </c>
      <c r="BP1399" s="61"/>
      <c r="CT1399" s="61"/>
      <c r="CU1399" s="61"/>
      <c r="CV1399" s="61"/>
      <c r="CW1399" s="61"/>
      <c r="CX1399" s="61"/>
      <c r="CY1399" s="61"/>
      <c r="CZ1399" s="61"/>
      <c r="DA1399" s="61"/>
      <c r="DB1399" s="61"/>
      <c r="DC1399" s="61"/>
      <c r="DD1399" s="61"/>
      <c r="DE1399" s="61"/>
      <c r="DF1399" s="61"/>
      <c r="DG1399" s="61"/>
      <c r="DH1399" s="61"/>
      <c r="DI1399" s="61"/>
      <c r="DJ1399" s="61"/>
      <c r="DK1399" s="61"/>
      <c r="DL1399" s="61"/>
      <c r="DM1399" s="61"/>
    </row>
    <row r="1400" spans="1:117" s="25" customFormat="1" x14ac:dyDescent="0.2">
      <c r="A1400" s="25" t="s">
        <v>102</v>
      </c>
      <c r="B1400" s="25" t="s">
        <v>168</v>
      </c>
      <c r="C1400" s="25" t="s">
        <v>153</v>
      </c>
      <c r="I1400" s="116"/>
      <c r="J1400" s="116"/>
      <c r="K1400" s="116"/>
      <c r="L1400" s="116"/>
      <c r="M1400" s="116"/>
      <c r="N1400" s="116"/>
      <c r="U1400" s="25" t="s">
        <v>5130</v>
      </c>
      <c r="W1400" s="25" t="s">
        <v>150</v>
      </c>
      <c r="AL1400" s="117"/>
      <c r="AN1400" s="35" t="s">
        <v>7099</v>
      </c>
      <c r="AO1400" s="35" t="s">
        <v>6068</v>
      </c>
      <c r="AQ1400" s="25" t="str">
        <f t="shared" si="112"/>
        <v>-</v>
      </c>
      <c r="BP1400" s="61"/>
      <c r="CT1400" s="61"/>
      <c r="CU1400" s="61"/>
      <c r="CV1400" s="61"/>
      <c r="CW1400" s="61"/>
      <c r="CX1400" s="61"/>
      <c r="CY1400" s="61"/>
      <c r="CZ1400" s="61"/>
      <c r="DA1400" s="61"/>
      <c r="DB1400" s="61"/>
      <c r="DC1400" s="61"/>
      <c r="DD1400" s="61"/>
      <c r="DE1400" s="61"/>
      <c r="DF1400" s="61"/>
      <c r="DG1400" s="61"/>
      <c r="DH1400" s="61"/>
      <c r="DI1400" s="61"/>
      <c r="DJ1400" s="61"/>
      <c r="DK1400" s="61"/>
      <c r="DL1400" s="61"/>
      <c r="DM1400" s="61"/>
    </row>
    <row r="1401" spans="1:117" s="25" customFormat="1" x14ac:dyDescent="0.2">
      <c r="A1401" s="25" t="s">
        <v>103</v>
      </c>
      <c r="B1401" s="25" t="s">
        <v>168</v>
      </c>
      <c r="C1401" s="25" t="s">
        <v>154</v>
      </c>
      <c r="I1401" s="116"/>
      <c r="J1401" s="116"/>
      <c r="K1401" s="116"/>
      <c r="L1401" s="116"/>
      <c r="M1401" s="116"/>
      <c r="N1401" s="116"/>
      <c r="U1401" s="25" t="s">
        <v>5131</v>
      </c>
      <c r="W1401" s="25" t="s">
        <v>151</v>
      </c>
      <c r="AL1401" s="117"/>
      <c r="AN1401" s="35" t="s">
        <v>7100</v>
      </c>
      <c r="AO1401" s="35" t="s">
        <v>6068</v>
      </c>
      <c r="AQ1401" s="25" t="str">
        <f t="shared" si="112"/>
        <v>-</v>
      </c>
      <c r="BP1401" s="61"/>
      <c r="CT1401" s="61"/>
      <c r="CU1401" s="61"/>
      <c r="CV1401" s="61"/>
      <c r="CW1401" s="61"/>
      <c r="CX1401" s="61"/>
      <c r="CY1401" s="61"/>
      <c r="CZ1401" s="61"/>
      <c r="DA1401" s="61"/>
      <c r="DB1401" s="61"/>
      <c r="DC1401" s="61"/>
      <c r="DD1401" s="61"/>
      <c r="DE1401" s="61"/>
      <c r="DF1401" s="61"/>
      <c r="DG1401" s="61"/>
      <c r="DH1401" s="61"/>
      <c r="DI1401" s="61"/>
      <c r="DJ1401" s="61"/>
      <c r="DK1401" s="61"/>
      <c r="DL1401" s="61"/>
      <c r="DM1401" s="61"/>
    </row>
    <row r="1402" spans="1:117" s="25" customFormat="1" x14ac:dyDescent="0.2">
      <c r="A1402" s="25" t="s">
        <v>104</v>
      </c>
      <c r="B1402" s="25" t="s">
        <v>168</v>
      </c>
      <c r="C1402" s="25" t="s">
        <v>155</v>
      </c>
      <c r="I1402" s="116"/>
      <c r="J1402" s="116"/>
      <c r="K1402" s="116"/>
      <c r="L1402" s="116"/>
      <c r="M1402" s="116"/>
      <c r="N1402" s="116"/>
      <c r="U1402" s="25" t="s">
        <v>5132</v>
      </c>
      <c r="W1402" s="25" t="s">
        <v>152</v>
      </c>
      <c r="AL1402" s="117"/>
      <c r="AN1402" s="35" t="s">
        <v>7101</v>
      </c>
      <c r="AO1402" s="35" t="s">
        <v>6068</v>
      </c>
      <c r="AQ1402" s="25" t="str">
        <f t="shared" si="112"/>
        <v>-</v>
      </c>
      <c r="BP1402" s="61"/>
      <c r="CT1402" s="61"/>
      <c r="CU1402" s="61"/>
      <c r="CV1402" s="61"/>
      <c r="CW1402" s="61"/>
      <c r="CX1402" s="61"/>
      <c r="CY1402" s="61"/>
      <c r="CZ1402" s="61"/>
      <c r="DA1402" s="61"/>
      <c r="DB1402" s="61"/>
      <c r="DC1402" s="61"/>
      <c r="DD1402" s="61"/>
      <c r="DE1402" s="61"/>
      <c r="DF1402" s="61"/>
      <c r="DG1402" s="61"/>
      <c r="DH1402" s="61"/>
      <c r="DI1402" s="61"/>
      <c r="DJ1402" s="61"/>
      <c r="DK1402" s="61"/>
      <c r="DL1402" s="61"/>
      <c r="DM1402" s="61"/>
    </row>
    <row r="1403" spans="1:117" s="25" customFormat="1" x14ac:dyDescent="0.2">
      <c r="A1403" s="25" t="s">
        <v>105</v>
      </c>
      <c r="B1403" s="25" t="s">
        <v>168</v>
      </c>
      <c r="C1403" s="25" t="s">
        <v>156</v>
      </c>
      <c r="I1403" s="116"/>
      <c r="J1403" s="116"/>
      <c r="K1403" s="116"/>
      <c r="L1403" s="116"/>
      <c r="M1403" s="116"/>
      <c r="N1403" s="116"/>
      <c r="U1403" s="25" t="s">
        <v>5133</v>
      </c>
      <c r="W1403" s="25" t="s">
        <v>153</v>
      </c>
      <c r="AL1403" s="117"/>
      <c r="AN1403" s="35" t="s">
        <v>7102</v>
      </c>
      <c r="AO1403" s="35" t="s">
        <v>4904</v>
      </c>
      <c r="AQ1403" s="25" t="str">
        <f t="shared" si="112"/>
        <v>-</v>
      </c>
      <c r="BP1403" s="61"/>
      <c r="CT1403" s="61"/>
      <c r="CU1403" s="61"/>
      <c r="CV1403" s="61"/>
      <c r="CW1403" s="61"/>
      <c r="CX1403" s="61"/>
      <c r="CY1403" s="61"/>
      <c r="CZ1403" s="61"/>
      <c r="DA1403" s="61"/>
      <c r="DB1403" s="61"/>
      <c r="DC1403" s="61"/>
      <c r="DD1403" s="61"/>
      <c r="DE1403" s="61"/>
      <c r="DF1403" s="61"/>
      <c r="DG1403" s="61"/>
      <c r="DH1403" s="61"/>
      <c r="DI1403" s="61"/>
      <c r="DJ1403" s="61"/>
      <c r="DK1403" s="61"/>
      <c r="DL1403" s="61"/>
      <c r="DM1403" s="61"/>
    </row>
    <row r="1404" spans="1:117" s="25" customFormat="1" x14ac:dyDescent="0.2">
      <c r="A1404" s="25" t="s">
        <v>106</v>
      </c>
      <c r="B1404" s="25" t="s">
        <v>168</v>
      </c>
      <c r="C1404" s="25" t="s">
        <v>157</v>
      </c>
      <c r="I1404" s="116"/>
      <c r="J1404" s="116"/>
      <c r="K1404" s="116"/>
      <c r="L1404" s="116"/>
      <c r="M1404" s="116"/>
      <c r="N1404" s="116"/>
      <c r="U1404" s="25" t="s">
        <v>5134</v>
      </c>
      <c r="W1404" s="25" t="s">
        <v>154</v>
      </c>
      <c r="AL1404" s="117"/>
      <c r="AN1404" s="35" t="s">
        <v>6906</v>
      </c>
      <c r="AO1404" s="35" t="s">
        <v>4904</v>
      </c>
      <c r="AQ1404" s="25" t="str">
        <f t="shared" si="112"/>
        <v>-</v>
      </c>
      <c r="BP1404" s="61"/>
      <c r="CT1404" s="61"/>
      <c r="CU1404" s="61"/>
      <c r="CV1404" s="61"/>
      <c r="CW1404" s="61"/>
      <c r="CX1404" s="61"/>
      <c r="CY1404" s="61"/>
      <c r="CZ1404" s="61"/>
      <c r="DA1404" s="61"/>
      <c r="DB1404" s="61"/>
      <c r="DC1404" s="61"/>
      <c r="DD1404" s="61"/>
      <c r="DE1404" s="61"/>
      <c r="DF1404" s="61"/>
      <c r="DG1404" s="61"/>
      <c r="DH1404" s="61"/>
      <c r="DI1404" s="61"/>
      <c r="DJ1404" s="61"/>
      <c r="DK1404" s="61"/>
      <c r="DL1404" s="61"/>
      <c r="DM1404" s="61"/>
    </row>
    <row r="1405" spans="1:117" s="25" customFormat="1" x14ac:dyDescent="0.2">
      <c r="A1405" s="25" t="s">
        <v>107</v>
      </c>
      <c r="B1405" s="25" t="s">
        <v>168</v>
      </c>
      <c r="C1405" s="25" t="s">
        <v>158</v>
      </c>
      <c r="I1405" s="116"/>
      <c r="J1405" s="116"/>
      <c r="K1405" s="116"/>
      <c r="L1405" s="116"/>
      <c r="M1405" s="116"/>
      <c r="N1405" s="116"/>
      <c r="U1405" s="25" t="s">
        <v>5135</v>
      </c>
      <c r="W1405" s="25" t="s">
        <v>155</v>
      </c>
      <c r="AL1405" s="117"/>
      <c r="AN1405" s="35" t="s">
        <v>7103</v>
      </c>
      <c r="AO1405" s="35" t="s">
        <v>4904</v>
      </c>
      <c r="AQ1405" s="25" t="str">
        <f t="shared" si="112"/>
        <v>-</v>
      </c>
      <c r="BP1405" s="61"/>
      <c r="CT1405" s="61"/>
      <c r="CU1405" s="61"/>
      <c r="CV1405" s="61"/>
      <c r="CW1405" s="61"/>
      <c r="CX1405" s="61"/>
      <c r="CY1405" s="61"/>
      <c r="CZ1405" s="61"/>
      <c r="DA1405" s="61"/>
      <c r="DB1405" s="61"/>
      <c r="DC1405" s="61"/>
      <c r="DD1405" s="61"/>
      <c r="DE1405" s="61"/>
      <c r="DF1405" s="61"/>
      <c r="DG1405" s="61"/>
      <c r="DH1405" s="61"/>
      <c r="DI1405" s="61"/>
      <c r="DJ1405" s="61"/>
      <c r="DK1405" s="61"/>
      <c r="DL1405" s="61"/>
      <c r="DM1405" s="61"/>
    </row>
    <row r="1406" spans="1:117" s="25" customFormat="1" x14ac:dyDescent="0.2">
      <c r="A1406" s="25" t="s">
        <v>108</v>
      </c>
      <c r="B1406" s="25" t="s">
        <v>168</v>
      </c>
      <c r="C1406" s="25" t="s">
        <v>147</v>
      </c>
      <c r="I1406" s="116"/>
      <c r="J1406" s="116"/>
      <c r="K1406" s="116"/>
      <c r="L1406" s="116"/>
      <c r="M1406" s="116"/>
      <c r="N1406" s="116"/>
      <c r="U1406" s="25" t="s">
        <v>5136</v>
      </c>
      <c r="W1406" s="25" t="s">
        <v>156</v>
      </c>
      <c r="AL1406" s="117"/>
      <c r="AN1406" s="35" t="s">
        <v>7104</v>
      </c>
      <c r="AO1406" s="35" t="s">
        <v>4904</v>
      </c>
      <c r="AQ1406" s="25" t="str">
        <f t="shared" si="112"/>
        <v>-</v>
      </c>
      <c r="BP1406" s="61"/>
      <c r="CT1406" s="61"/>
      <c r="CU1406" s="61"/>
      <c r="CV1406" s="61"/>
      <c r="CW1406" s="61"/>
      <c r="CX1406" s="61"/>
      <c r="CY1406" s="61"/>
      <c r="CZ1406" s="61"/>
      <c r="DA1406" s="61"/>
      <c r="DB1406" s="61"/>
      <c r="DC1406" s="61"/>
      <c r="DD1406" s="61"/>
      <c r="DE1406" s="61"/>
      <c r="DF1406" s="61"/>
      <c r="DG1406" s="61"/>
      <c r="DH1406" s="61"/>
      <c r="DI1406" s="61"/>
      <c r="DJ1406" s="61"/>
      <c r="DK1406" s="61"/>
      <c r="DL1406" s="61"/>
      <c r="DM1406" s="61"/>
    </row>
    <row r="1407" spans="1:117" s="25" customFormat="1" x14ac:dyDescent="0.2">
      <c r="A1407" s="25" t="s">
        <v>109</v>
      </c>
      <c r="B1407" s="25" t="s">
        <v>168</v>
      </c>
      <c r="C1407" s="25" t="s">
        <v>147</v>
      </c>
      <c r="I1407" s="116"/>
      <c r="J1407" s="116"/>
      <c r="K1407" s="116"/>
      <c r="L1407" s="116"/>
      <c r="M1407" s="116"/>
      <c r="N1407" s="116"/>
      <c r="U1407" s="25" t="s">
        <v>5137</v>
      </c>
      <c r="W1407" s="25" t="s">
        <v>157</v>
      </c>
      <c r="AL1407" s="117"/>
      <c r="AN1407" s="35" t="s">
        <v>7105</v>
      </c>
      <c r="AO1407" s="35" t="s">
        <v>6067</v>
      </c>
      <c r="AQ1407" s="25" t="str">
        <f t="shared" si="112"/>
        <v>-</v>
      </c>
      <c r="BP1407" s="61"/>
      <c r="CT1407" s="61"/>
      <c r="CU1407" s="61"/>
      <c r="CV1407" s="61"/>
      <c r="CW1407" s="61"/>
      <c r="CX1407" s="61"/>
      <c r="CY1407" s="61"/>
      <c r="CZ1407" s="61"/>
      <c r="DA1407" s="61"/>
      <c r="DB1407" s="61"/>
      <c r="DC1407" s="61"/>
      <c r="DD1407" s="61"/>
      <c r="DE1407" s="61"/>
      <c r="DF1407" s="61"/>
      <c r="DG1407" s="61"/>
      <c r="DH1407" s="61"/>
      <c r="DI1407" s="61"/>
      <c r="DJ1407" s="61"/>
      <c r="DK1407" s="61"/>
      <c r="DL1407" s="61"/>
      <c r="DM1407" s="61"/>
    </row>
    <row r="1408" spans="1:117" s="25" customFormat="1" x14ac:dyDescent="0.2">
      <c r="A1408" s="25" t="s">
        <v>110</v>
      </c>
      <c r="B1408" s="25" t="s">
        <v>168</v>
      </c>
      <c r="C1408" s="25" t="s">
        <v>148</v>
      </c>
      <c r="I1408" s="116"/>
      <c r="J1408" s="116"/>
      <c r="K1408" s="116"/>
      <c r="L1408" s="116"/>
      <c r="M1408" s="116"/>
      <c r="N1408" s="116"/>
      <c r="U1408" s="25" t="s">
        <v>5138</v>
      </c>
      <c r="W1408" s="25" t="s">
        <v>158</v>
      </c>
      <c r="AL1408" s="117"/>
      <c r="AN1408" s="35" t="s">
        <v>7106</v>
      </c>
      <c r="AO1408" s="35" t="s">
        <v>6067</v>
      </c>
      <c r="AQ1408" s="25" t="str">
        <f t="shared" si="112"/>
        <v>-</v>
      </c>
      <c r="BP1408" s="61"/>
      <c r="CT1408" s="61"/>
      <c r="CU1408" s="61"/>
      <c r="CV1408" s="61"/>
      <c r="CW1408" s="61"/>
      <c r="CX1408" s="61"/>
      <c r="CY1408" s="61"/>
      <c r="CZ1408" s="61"/>
      <c r="DA1408" s="61"/>
      <c r="DB1408" s="61"/>
      <c r="DC1408" s="61"/>
      <c r="DD1408" s="61"/>
      <c r="DE1408" s="61"/>
      <c r="DF1408" s="61"/>
      <c r="DG1408" s="61"/>
      <c r="DH1408" s="61"/>
      <c r="DI1408" s="61"/>
      <c r="DJ1408" s="61"/>
      <c r="DK1408" s="61"/>
      <c r="DL1408" s="61"/>
      <c r="DM1408" s="61"/>
    </row>
    <row r="1409" spans="1:117" s="25" customFormat="1" x14ac:dyDescent="0.2">
      <c r="A1409" s="25" t="s">
        <v>111</v>
      </c>
      <c r="B1409" s="25" t="s">
        <v>168</v>
      </c>
      <c r="C1409" s="25" t="s">
        <v>149</v>
      </c>
      <c r="I1409" s="116"/>
      <c r="J1409" s="116"/>
      <c r="K1409" s="116"/>
      <c r="L1409" s="116"/>
      <c r="M1409" s="116"/>
      <c r="N1409" s="116"/>
      <c r="U1409" s="25" t="s">
        <v>5139</v>
      </c>
      <c r="W1409" s="25" t="s">
        <v>147</v>
      </c>
      <c r="AL1409" s="117"/>
      <c r="AN1409" s="35" t="s">
        <v>7107</v>
      </c>
      <c r="AO1409" s="35" t="s">
        <v>6067</v>
      </c>
      <c r="AQ1409" s="25" t="str">
        <f t="shared" si="112"/>
        <v>-</v>
      </c>
      <c r="BP1409" s="61"/>
      <c r="CT1409" s="61"/>
      <c r="CU1409" s="61"/>
      <c r="CV1409" s="61"/>
      <c r="CW1409" s="61"/>
      <c r="CX1409" s="61"/>
      <c r="CY1409" s="61"/>
      <c r="CZ1409" s="61"/>
      <c r="DA1409" s="61"/>
      <c r="DB1409" s="61"/>
      <c r="DC1409" s="61"/>
      <c r="DD1409" s="61"/>
      <c r="DE1409" s="61"/>
      <c r="DF1409" s="61"/>
      <c r="DG1409" s="61"/>
      <c r="DH1409" s="61"/>
      <c r="DI1409" s="61"/>
      <c r="DJ1409" s="61"/>
      <c r="DK1409" s="61"/>
      <c r="DL1409" s="61"/>
      <c r="DM1409" s="61"/>
    </row>
    <row r="1410" spans="1:117" s="25" customFormat="1" x14ac:dyDescent="0.2">
      <c r="A1410" s="25" t="s">
        <v>112</v>
      </c>
      <c r="B1410" s="25" t="s">
        <v>168</v>
      </c>
      <c r="C1410" s="25" t="s">
        <v>150</v>
      </c>
      <c r="I1410" s="116"/>
      <c r="J1410" s="116"/>
      <c r="K1410" s="116"/>
      <c r="L1410" s="116"/>
      <c r="M1410" s="116"/>
      <c r="N1410" s="116"/>
      <c r="U1410" s="25" t="s">
        <v>5140</v>
      </c>
      <c r="W1410" s="25" t="s">
        <v>148</v>
      </c>
      <c r="AL1410" s="117"/>
      <c r="AN1410" s="35" t="s">
        <v>7108</v>
      </c>
      <c r="AO1410" s="35" t="s">
        <v>6067</v>
      </c>
      <c r="AQ1410" s="25" t="str">
        <f t="shared" si="112"/>
        <v>-</v>
      </c>
      <c r="BP1410" s="61"/>
      <c r="CT1410" s="61"/>
      <c r="CU1410" s="61"/>
      <c r="CV1410" s="61"/>
      <c r="CW1410" s="61"/>
      <c r="CX1410" s="61"/>
      <c r="CY1410" s="61"/>
      <c r="CZ1410" s="61"/>
      <c r="DA1410" s="61"/>
      <c r="DB1410" s="61"/>
      <c r="DC1410" s="61"/>
      <c r="DD1410" s="61"/>
      <c r="DE1410" s="61"/>
      <c r="DF1410" s="61"/>
      <c r="DG1410" s="61"/>
      <c r="DH1410" s="61"/>
      <c r="DI1410" s="61"/>
      <c r="DJ1410" s="61"/>
      <c r="DK1410" s="61"/>
      <c r="DL1410" s="61"/>
      <c r="DM1410" s="61"/>
    </row>
    <row r="1411" spans="1:117" s="25" customFormat="1" x14ac:dyDescent="0.2">
      <c r="A1411" s="25" t="s">
        <v>113</v>
      </c>
      <c r="B1411" s="25" t="s">
        <v>168</v>
      </c>
      <c r="C1411" s="25" t="s">
        <v>151</v>
      </c>
      <c r="I1411" s="116"/>
      <c r="J1411" s="116"/>
      <c r="K1411" s="116"/>
      <c r="L1411" s="116"/>
      <c r="M1411" s="116"/>
      <c r="N1411" s="116"/>
      <c r="U1411" s="25" t="s">
        <v>5141</v>
      </c>
      <c r="W1411" s="25" t="s">
        <v>149</v>
      </c>
      <c r="AL1411" s="117"/>
      <c r="AN1411" s="35" t="s">
        <v>7109</v>
      </c>
      <c r="AO1411" s="35" t="s">
        <v>6067</v>
      </c>
      <c r="AQ1411" s="25" t="str">
        <f t="shared" si="112"/>
        <v>-</v>
      </c>
      <c r="BP1411" s="61"/>
      <c r="CT1411" s="61"/>
      <c r="CU1411" s="61"/>
      <c r="CV1411" s="61"/>
      <c r="CW1411" s="61"/>
      <c r="CX1411" s="61"/>
      <c r="CY1411" s="61"/>
      <c r="CZ1411" s="61"/>
      <c r="DA1411" s="61"/>
      <c r="DB1411" s="61"/>
      <c r="DC1411" s="61"/>
      <c r="DD1411" s="61"/>
      <c r="DE1411" s="61"/>
      <c r="DF1411" s="61"/>
      <c r="DG1411" s="61"/>
      <c r="DH1411" s="61"/>
      <c r="DI1411" s="61"/>
      <c r="DJ1411" s="61"/>
      <c r="DK1411" s="61"/>
      <c r="DL1411" s="61"/>
      <c r="DM1411" s="61"/>
    </row>
    <row r="1412" spans="1:117" s="25" customFormat="1" x14ac:dyDescent="0.2">
      <c r="A1412" s="25" t="s">
        <v>114</v>
      </c>
      <c r="B1412" s="25" t="s">
        <v>168</v>
      </c>
      <c r="C1412" s="25" t="s">
        <v>152</v>
      </c>
      <c r="I1412" s="116"/>
      <c r="J1412" s="116"/>
      <c r="K1412" s="116"/>
      <c r="L1412" s="116"/>
      <c r="M1412" s="116"/>
      <c r="N1412" s="116"/>
      <c r="U1412" s="25" t="s">
        <v>5142</v>
      </c>
      <c r="W1412" s="25" t="s">
        <v>150</v>
      </c>
      <c r="AL1412" s="117"/>
      <c r="AN1412" s="35" t="s">
        <v>7110</v>
      </c>
      <c r="AO1412" s="35" t="s">
        <v>6067</v>
      </c>
      <c r="AQ1412" s="25" t="str">
        <f t="shared" si="112"/>
        <v>-</v>
      </c>
      <c r="BP1412" s="61"/>
      <c r="CT1412" s="61"/>
      <c r="CU1412" s="61"/>
      <c r="CV1412" s="61"/>
      <c r="CW1412" s="61"/>
      <c r="CX1412" s="61"/>
      <c r="CY1412" s="61"/>
      <c r="CZ1412" s="61"/>
      <c r="DA1412" s="61"/>
      <c r="DB1412" s="61"/>
      <c r="DC1412" s="61"/>
      <c r="DD1412" s="61"/>
      <c r="DE1412" s="61"/>
      <c r="DF1412" s="61"/>
      <c r="DG1412" s="61"/>
      <c r="DH1412" s="61"/>
      <c r="DI1412" s="61"/>
      <c r="DJ1412" s="61"/>
      <c r="DK1412" s="61"/>
      <c r="DL1412" s="61"/>
      <c r="DM1412" s="61"/>
    </row>
    <row r="1413" spans="1:117" s="25" customFormat="1" x14ac:dyDescent="0.2">
      <c r="A1413" s="25" t="s">
        <v>115</v>
      </c>
      <c r="B1413" s="25" t="s">
        <v>168</v>
      </c>
      <c r="C1413" s="25" t="s">
        <v>153</v>
      </c>
      <c r="I1413" s="116"/>
      <c r="J1413" s="116"/>
      <c r="K1413" s="116"/>
      <c r="L1413" s="116"/>
      <c r="M1413" s="116"/>
      <c r="N1413" s="116"/>
      <c r="U1413" s="25" t="s">
        <v>5143</v>
      </c>
      <c r="W1413" s="25" t="s">
        <v>151</v>
      </c>
      <c r="AL1413" s="117"/>
      <c r="AN1413" s="35" t="s">
        <v>7111</v>
      </c>
      <c r="AO1413" s="35" t="s">
        <v>6067</v>
      </c>
      <c r="AQ1413" s="25" t="str">
        <f t="shared" si="112"/>
        <v>-</v>
      </c>
      <c r="BP1413" s="61"/>
      <c r="CT1413" s="61"/>
      <c r="CU1413" s="61"/>
      <c r="CV1413" s="61"/>
      <c r="CW1413" s="61"/>
      <c r="CX1413" s="61"/>
      <c r="CY1413" s="61"/>
      <c r="CZ1413" s="61"/>
      <c r="DA1413" s="61"/>
      <c r="DB1413" s="61"/>
      <c r="DC1413" s="61"/>
      <c r="DD1413" s="61"/>
      <c r="DE1413" s="61"/>
      <c r="DF1413" s="61"/>
      <c r="DG1413" s="61"/>
      <c r="DH1413" s="61"/>
      <c r="DI1413" s="61"/>
      <c r="DJ1413" s="61"/>
      <c r="DK1413" s="61"/>
      <c r="DL1413" s="61"/>
      <c r="DM1413" s="61"/>
    </row>
    <row r="1414" spans="1:117" s="25" customFormat="1" x14ac:dyDescent="0.2">
      <c r="A1414" s="25" t="s">
        <v>116</v>
      </c>
      <c r="B1414" s="25" t="s">
        <v>168</v>
      </c>
      <c r="C1414" s="25" t="s">
        <v>154</v>
      </c>
      <c r="I1414" s="116"/>
      <c r="J1414" s="116"/>
      <c r="K1414" s="116"/>
      <c r="L1414" s="116"/>
      <c r="M1414" s="116"/>
      <c r="N1414" s="116"/>
      <c r="U1414" s="25" t="s">
        <v>5144</v>
      </c>
      <c r="W1414" s="25" t="s">
        <v>152</v>
      </c>
      <c r="AL1414" s="117"/>
      <c r="AN1414" s="35" t="s">
        <v>7112</v>
      </c>
      <c r="AO1414" s="35" t="s">
        <v>6067</v>
      </c>
      <c r="AQ1414" s="25" t="str">
        <f t="shared" si="112"/>
        <v>-</v>
      </c>
      <c r="BP1414" s="61"/>
      <c r="CT1414" s="61"/>
      <c r="CU1414" s="61"/>
      <c r="CV1414" s="61"/>
      <c r="CW1414" s="61"/>
      <c r="CX1414" s="61"/>
      <c r="CY1414" s="61"/>
      <c r="CZ1414" s="61"/>
      <c r="DA1414" s="61"/>
      <c r="DB1414" s="61"/>
      <c r="DC1414" s="61"/>
      <c r="DD1414" s="61"/>
      <c r="DE1414" s="61"/>
      <c r="DF1414" s="61"/>
      <c r="DG1414" s="61"/>
      <c r="DH1414" s="61"/>
      <c r="DI1414" s="61"/>
      <c r="DJ1414" s="61"/>
      <c r="DK1414" s="61"/>
      <c r="DL1414" s="61"/>
      <c r="DM1414" s="61"/>
    </row>
    <row r="1415" spans="1:117" s="25" customFormat="1" x14ac:dyDescent="0.2">
      <c r="A1415" s="25" t="s">
        <v>117</v>
      </c>
      <c r="B1415" s="25" t="s">
        <v>168</v>
      </c>
      <c r="C1415" s="25" t="s">
        <v>155</v>
      </c>
      <c r="I1415" s="116"/>
      <c r="J1415" s="116"/>
      <c r="K1415" s="116"/>
      <c r="L1415" s="116"/>
      <c r="M1415" s="116"/>
      <c r="N1415" s="116"/>
      <c r="U1415" s="25" t="s">
        <v>5145</v>
      </c>
      <c r="W1415" s="25" t="s">
        <v>153</v>
      </c>
      <c r="AL1415" s="117"/>
      <c r="AN1415" s="35" t="s">
        <v>6969</v>
      </c>
      <c r="AO1415" s="35" t="s">
        <v>6926</v>
      </c>
      <c r="AQ1415" s="25" t="str">
        <f t="shared" si="112"/>
        <v>-</v>
      </c>
      <c r="BP1415" s="61"/>
      <c r="CT1415" s="61"/>
      <c r="CU1415" s="61"/>
      <c r="CV1415" s="61"/>
      <c r="CW1415" s="61"/>
      <c r="CX1415" s="61"/>
      <c r="CY1415" s="61"/>
      <c r="CZ1415" s="61"/>
      <c r="DA1415" s="61"/>
      <c r="DB1415" s="61"/>
      <c r="DC1415" s="61"/>
      <c r="DD1415" s="61"/>
      <c r="DE1415" s="61"/>
      <c r="DF1415" s="61"/>
      <c r="DG1415" s="61"/>
      <c r="DH1415" s="61"/>
      <c r="DI1415" s="61"/>
      <c r="DJ1415" s="61"/>
      <c r="DK1415" s="61"/>
      <c r="DL1415" s="61"/>
      <c r="DM1415" s="61"/>
    </row>
    <row r="1416" spans="1:117" s="25" customFormat="1" x14ac:dyDescent="0.2">
      <c r="A1416" s="25" t="s">
        <v>118</v>
      </c>
      <c r="B1416" s="25" t="s">
        <v>168</v>
      </c>
      <c r="C1416" s="25" t="s">
        <v>156</v>
      </c>
      <c r="I1416" s="116"/>
      <c r="J1416" s="116"/>
      <c r="K1416" s="116"/>
      <c r="L1416" s="116"/>
      <c r="M1416" s="116"/>
      <c r="N1416" s="116"/>
      <c r="U1416" s="25" t="s">
        <v>5146</v>
      </c>
      <c r="W1416" s="25" t="s">
        <v>154</v>
      </c>
      <c r="AL1416" s="117"/>
      <c r="AN1416" s="35" t="s">
        <v>7113</v>
      </c>
      <c r="AO1416" s="35" t="s">
        <v>6926</v>
      </c>
      <c r="AQ1416" s="25" t="str">
        <f t="shared" si="112"/>
        <v>-</v>
      </c>
      <c r="BP1416" s="61"/>
      <c r="CT1416" s="61"/>
      <c r="CU1416" s="61"/>
      <c r="CV1416" s="61"/>
      <c r="CW1416" s="61"/>
      <c r="CX1416" s="61"/>
      <c r="CY1416" s="61"/>
      <c r="CZ1416" s="61"/>
      <c r="DA1416" s="61"/>
      <c r="DB1416" s="61"/>
      <c r="DC1416" s="61"/>
      <c r="DD1416" s="61"/>
      <c r="DE1416" s="61"/>
      <c r="DF1416" s="61"/>
      <c r="DG1416" s="61"/>
      <c r="DH1416" s="61"/>
      <c r="DI1416" s="61"/>
      <c r="DJ1416" s="61"/>
      <c r="DK1416" s="61"/>
      <c r="DL1416" s="61"/>
      <c r="DM1416" s="61"/>
    </row>
    <row r="1417" spans="1:117" s="25" customFormat="1" x14ac:dyDescent="0.2">
      <c r="A1417" s="25" t="s">
        <v>119</v>
      </c>
      <c r="B1417" s="25" t="s">
        <v>168</v>
      </c>
      <c r="C1417" s="25" t="s">
        <v>157</v>
      </c>
      <c r="I1417" s="116"/>
      <c r="J1417" s="116"/>
      <c r="K1417" s="116"/>
      <c r="L1417" s="116"/>
      <c r="M1417" s="116"/>
      <c r="N1417" s="116"/>
      <c r="U1417" s="25" t="s">
        <v>5147</v>
      </c>
      <c r="W1417" s="25" t="s">
        <v>155</v>
      </c>
      <c r="AL1417" s="117"/>
      <c r="AN1417" s="35" t="s">
        <v>7024</v>
      </c>
      <c r="AO1417" s="35" t="s">
        <v>6926</v>
      </c>
      <c r="AQ1417" s="25" t="str">
        <f t="shared" si="112"/>
        <v>-</v>
      </c>
      <c r="BP1417" s="61"/>
      <c r="CT1417" s="61"/>
      <c r="CU1417" s="61"/>
      <c r="CV1417" s="61"/>
      <c r="CW1417" s="61"/>
      <c r="CX1417" s="61"/>
      <c r="CY1417" s="61"/>
      <c r="CZ1417" s="61"/>
      <c r="DA1417" s="61"/>
      <c r="DB1417" s="61"/>
      <c r="DC1417" s="61"/>
      <c r="DD1417" s="61"/>
      <c r="DE1417" s="61"/>
      <c r="DF1417" s="61"/>
      <c r="DG1417" s="61"/>
      <c r="DH1417" s="61"/>
      <c r="DI1417" s="61"/>
      <c r="DJ1417" s="61"/>
      <c r="DK1417" s="61"/>
      <c r="DL1417" s="61"/>
      <c r="DM1417" s="61"/>
    </row>
    <row r="1418" spans="1:117" s="25" customFormat="1" x14ac:dyDescent="0.2">
      <c r="A1418" s="25" t="s">
        <v>120</v>
      </c>
      <c r="B1418" s="25" t="s">
        <v>168</v>
      </c>
      <c r="C1418" s="25" t="s">
        <v>158</v>
      </c>
      <c r="I1418" s="116"/>
      <c r="J1418" s="116"/>
      <c r="K1418" s="116"/>
      <c r="L1418" s="116"/>
      <c r="M1418" s="116"/>
      <c r="N1418" s="116"/>
      <c r="U1418" s="25" t="s">
        <v>5148</v>
      </c>
      <c r="W1418" s="25" t="s">
        <v>156</v>
      </c>
      <c r="AL1418" s="117"/>
      <c r="AN1418" s="35" t="s">
        <v>6942</v>
      </c>
      <c r="AO1418" s="35" t="s">
        <v>6926</v>
      </c>
      <c r="AQ1418" s="25" t="str">
        <f t="shared" si="112"/>
        <v>-</v>
      </c>
      <c r="BP1418" s="61"/>
      <c r="CT1418" s="61"/>
      <c r="CU1418" s="61"/>
      <c r="CV1418" s="61"/>
      <c r="CW1418" s="61"/>
      <c r="CX1418" s="61"/>
      <c r="CY1418" s="61"/>
      <c r="CZ1418" s="61"/>
      <c r="DA1418" s="61"/>
      <c r="DB1418" s="61"/>
      <c r="DC1418" s="61"/>
      <c r="DD1418" s="61"/>
      <c r="DE1418" s="61"/>
      <c r="DF1418" s="61"/>
      <c r="DG1418" s="61"/>
      <c r="DH1418" s="61"/>
      <c r="DI1418" s="61"/>
      <c r="DJ1418" s="61"/>
      <c r="DK1418" s="61"/>
      <c r="DL1418" s="61"/>
      <c r="DM1418" s="61"/>
    </row>
    <row r="1419" spans="1:117" s="25" customFormat="1" x14ac:dyDescent="0.2">
      <c r="A1419" s="25" t="s">
        <v>121</v>
      </c>
      <c r="B1419" s="25" t="s">
        <v>168</v>
      </c>
      <c r="C1419" s="25" t="s">
        <v>158</v>
      </c>
      <c r="I1419" s="116"/>
      <c r="J1419" s="116"/>
      <c r="K1419" s="116"/>
      <c r="L1419" s="116"/>
      <c r="M1419" s="116"/>
      <c r="N1419" s="116"/>
      <c r="U1419" s="25" t="s">
        <v>5149</v>
      </c>
      <c r="W1419" s="25" t="s">
        <v>157</v>
      </c>
      <c r="AL1419" s="117"/>
      <c r="AN1419" s="35" t="s">
        <v>7114</v>
      </c>
      <c r="AO1419" s="35" t="s">
        <v>7115</v>
      </c>
      <c r="AQ1419" s="25" t="str">
        <f t="shared" si="112"/>
        <v>-</v>
      </c>
      <c r="BP1419" s="61"/>
      <c r="CT1419" s="61"/>
      <c r="CU1419" s="61"/>
      <c r="CV1419" s="61"/>
      <c r="CW1419" s="61"/>
      <c r="CX1419" s="61"/>
      <c r="CY1419" s="61"/>
      <c r="CZ1419" s="61"/>
      <c r="DA1419" s="61"/>
      <c r="DB1419" s="61"/>
      <c r="DC1419" s="61"/>
      <c r="DD1419" s="61"/>
      <c r="DE1419" s="61"/>
      <c r="DF1419" s="61"/>
      <c r="DG1419" s="61"/>
      <c r="DH1419" s="61"/>
      <c r="DI1419" s="61"/>
      <c r="DJ1419" s="61"/>
      <c r="DK1419" s="61"/>
      <c r="DL1419" s="61"/>
      <c r="DM1419" s="61"/>
    </row>
    <row r="1420" spans="1:117" s="25" customFormat="1" x14ac:dyDescent="0.2">
      <c r="A1420" s="25" t="s">
        <v>122</v>
      </c>
      <c r="B1420" s="25" t="s">
        <v>168</v>
      </c>
      <c r="C1420" s="25" t="s">
        <v>147</v>
      </c>
      <c r="I1420" s="116"/>
      <c r="J1420" s="116"/>
      <c r="K1420" s="116"/>
      <c r="L1420" s="116"/>
      <c r="M1420" s="116"/>
      <c r="N1420" s="116"/>
      <c r="U1420" s="25" t="s">
        <v>5150</v>
      </c>
      <c r="W1420" s="25" t="s">
        <v>158</v>
      </c>
      <c r="AL1420" s="117"/>
      <c r="AN1420" s="35" t="s">
        <v>7116</v>
      </c>
      <c r="AO1420" s="35" t="s">
        <v>7115</v>
      </c>
      <c r="AQ1420" s="25" t="str">
        <f t="shared" si="112"/>
        <v>-</v>
      </c>
      <c r="BP1420" s="61"/>
      <c r="CT1420" s="61"/>
      <c r="CU1420" s="61"/>
      <c r="CV1420" s="61"/>
      <c r="CW1420" s="61"/>
      <c r="CX1420" s="61"/>
      <c r="CY1420" s="61"/>
      <c r="CZ1420" s="61"/>
      <c r="DA1420" s="61"/>
      <c r="DB1420" s="61"/>
      <c r="DC1420" s="61"/>
      <c r="DD1420" s="61"/>
      <c r="DE1420" s="61"/>
      <c r="DF1420" s="61"/>
      <c r="DG1420" s="61"/>
      <c r="DH1420" s="61"/>
      <c r="DI1420" s="61"/>
      <c r="DJ1420" s="61"/>
      <c r="DK1420" s="61"/>
      <c r="DL1420" s="61"/>
      <c r="DM1420" s="61"/>
    </row>
    <row r="1421" spans="1:117" s="25" customFormat="1" x14ac:dyDescent="0.2">
      <c r="A1421" s="25" t="s">
        <v>123</v>
      </c>
      <c r="B1421" s="25" t="s">
        <v>168</v>
      </c>
      <c r="C1421" s="25" t="s">
        <v>148</v>
      </c>
      <c r="I1421" s="116"/>
      <c r="J1421" s="116"/>
      <c r="K1421" s="116"/>
      <c r="L1421" s="116"/>
      <c r="M1421" s="116"/>
      <c r="N1421" s="116"/>
      <c r="U1421" s="25" t="s">
        <v>5151</v>
      </c>
      <c r="W1421" s="25" t="s">
        <v>147</v>
      </c>
      <c r="AL1421" s="117"/>
      <c r="AN1421" s="35" t="s">
        <v>7117</v>
      </c>
      <c r="AO1421" s="35" t="s">
        <v>7115</v>
      </c>
      <c r="AQ1421" s="25" t="str">
        <f t="shared" si="112"/>
        <v>-</v>
      </c>
      <c r="BP1421" s="61"/>
      <c r="CT1421" s="61"/>
      <c r="CU1421" s="61"/>
      <c r="CV1421" s="61"/>
      <c r="CW1421" s="61"/>
      <c r="CX1421" s="61"/>
      <c r="CY1421" s="61"/>
      <c r="CZ1421" s="61"/>
      <c r="DA1421" s="61"/>
      <c r="DB1421" s="61"/>
      <c r="DC1421" s="61"/>
      <c r="DD1421" s="61"/>
      <c r="DE1421" s="61"/>
      <c r="DF1421" s="61"/>
      <c r="DG1421" s="61"/>
      <c r="DH1421" s="61"/>
      <c r="DI1421" s="61"/>
      <c r="DJ1421" s="61"/>
      <c r="DK1421" s="61"/>
      <c r="DL1421" s="61"/>
      <c r="DM1421" s="61"/>
    </row>
    <row r="1422" spans="1:117" s="25" customFormat="1" x14ac:dyDescent="0.2">
      <c r="A1422" s="25" t="s">
        <v>124</v>
      </c>
      <c r="B1422" s="25" t="s">
        <v>168</v>
      </c>
      <c r="C1422" s="25" t="s">
        <v>149</v>
      </c>
      <c r="I1422" s="116"/>
      <c r="J1422" s="116"/>
      <c r="K1422" s="116"/>
      <c r="L1422" s="116"/>
      <c r="M1422" s="116"/>
      <c r="N1422" s="116"/>
      <c r="U1422" s="25" t="s">
        <v>5152</v>
      </c>
      <c r="W1422" s="25" t="s">
        <v>148</v>
      </c>
      <c r="AL1422" s="117"/>
      <c r="AN1422" s="35" t="s">
        <v>7118</v>
      </c>
      <c r="AO1422" s="35" t="s">
        <v>7115</v>
      </c>
      <c r="AQ1422" s="25" t="str">
        <f t="shared" si="112"/>
        <v>-</v>
      </c>
      <c r="BP1422" s="61"/>
      <c r="CT1422" s="61"/>
      <c r="CU1422" s="61"/>
      <c r="CV1422" s="61"/>
      <c r="CW1422" s="61"/>
      <c r="CX1422" s="61"/>
      <c r="CY1422" s="61"/>
      <c r="CZ1422" s="61"/>
      <c r="DA1422" s="61"/>
      <c r="DB1422" s="61"/>
      <c r="DC1422" s="61"/>
      <c r="DD1422" s="61"/>
      <c r="DE1422" s="61"/>
      <c r="DF1422" s="61"/>
      <c r="DG1422" s="61"/>
      <c r="DH1422" s="61"/>
      <c r="DI1422" s="61"/>
      <c r="DJ1422" s="61"/>
      <c r="DK1422" s="61"/>
      <c r="DL1422" s="61"/>
      <c r="DM1422" s="61"/>
    </row>
    <row r="1423" spans="1:117" s="25" customFormat="1" x14ac:dyDescent="0.2">
      <c r="A1423" s="25" t="s">
        <v>125</v>
      </c>
      <c r="B1423" s="25" t="s">
        <v>168</v>
      </c>
      <c r="C1423" s="25" t="s">
        <v>150</v>
      </c>
      <c r="I1423" s="116"/>
      <c r="J1423" s="116"/>
      <c r="K1423" s="116"/>
      <c r="L1423" s="116"/>
      <c r="M1423" s="116"/>
      <c r="N1423" s="116"/>
      <c r="U1423" s="25" t="s">
        <v>5153</v>
      </c>
      <c r="W1423" s="25" t="s">
        <v>149</v>
      </c>
      <c r="AL1423" s="117"/>
      <c r="AN1423" s="35" t="s">
        <v>7119</v>
      </c>
      <c r="AO1423" s="35" t="s">
        <v>7115</v>
      </c>
      <c r="AQ1423" s="25" t="str">
        <f t="shared" si="112"/>
        <v>-</v>
      </c>
      <c r="BP1423" s="61"/>
      <c r="CT1423" s="61"/>
      <c r="CU1423" s="61"/>
      <c r="CV1423" s="61"/>
      <c r="CW1423" s="61"/>
      <c r="CX1423" s="61"/>
      <c r="CY1423" s="61"/>
      <c r="CZ1423" s="61"/>
      <c r="DA1423" s="61"/>
      <c r="DB1423" s="61"/>
      <c r="DC1423" s="61"/>
      <c r="DD1423" s="61"/>
      <c r="DE1423" s="61"/>
      <c r="DF1423" s="61"/>
      <c r="DG1423" s="61"/>
      <c r="DH1423" s="61"/>
      <c r="DI1423" s="61"/>
      <c r="DJ1423" s="61"/>
      <c r="DK1423" s="61"/>
      <c r="DL1423" s="61"/>
      <c r="DM1423" s="61"/>
    </row>
    <row r="1424" spans="1:117" s="25" customFormat="1" x14ac:dyDescent="0.2">
      <c r="A1424" s="25" t="s">
        <v>126</v>
      </c>
      <c r="B1424" s="25" t="s">
        <v>168</v>
      </c>
      <c r="C1424" s="25" t="s">
        <v>151</v>
      </c>
      <c r="I1424" s="116"/>
      <c r="J1424" s="116"/>
      <c r="K1424" s="116"/>
      <c r="L1424" s="116"/>
      <c r="M1424" s="116"/>
      <c r="N1424" s="116"/>
      <c r="U1424" s="25" t="s">
        <v>5154</v>
      </c>
      <c r="W1424" s="25" t="s">
        <v>150</v>
      </c>
      <c r="AL1424" s="117"/>
      <c r="AN1424" s="35" t="s">
        <v>7120</v>
      </c>
      <c r="AO1424" s="35" t="s">
        <v>7115</v>
      </c>
      <c r="AQ1424" s="25" t="str">
        <f t="shared" si="112"/>
        <v>-</v>
      </c>
      <c r="BP1424" s="61"/>
      <c r="CT1424" s="61"/>
      <c r="CU1424" s="61"/>
      <c r="CV1424" s="61"/>
      <c r="CW1424" s="61"/>
      <c r="CX1424" s="61"/>
      <c r="CY1424" s="61"/>
      <c r="CZ1424" s="61"/>
      <c r="DA1424" s="61"/>
      <c r="DB1424" s="61"/>
      <c r="DC1424" s="61"/>
      <c r="DD1424" s="61"/>
      <c r="DE1424" s="61"/>
      <c r="DF1424" s="61"/>
      <c r="DG1424" s="61"/>
      <c r="DH1424" s="61"/>
      <c r="DI1424" s="61"/>
      <c r="DJ1424" s="61"/>
      <c r="DK1424" s="61"/>
      <c r="DL1424" s="61"/>
      <c r="DM1424" s="61"/>
    </row>
    <row r="1425" spans="1:117" s="25" customFormat="1" x14ac:dyDescent="0.2">
      <c r="A1425" s="25" t="s">
        <v>127</v>
      </c>
      <c r="B1425" s="25" t="s">
        <v>168</v>
      </c>
      <c r="C1425" s="25" t="s">
        <v>152</v>
      </c>
      <c r="I1425" s="116"/>
      <c r="J1425" s="116"/>
      <c r="K1425" s="116"/>
      <c r="L1425" s="116"/>
      <c r="M1425" s="116"/>
      <c r="N1425" s="116"/>
      <c r="U1425" s="25" t="s">
        <v>5155</v>
      </c>
      <c r="W1425" s="25" t="s">
        <v>151</v>
      </c>
      <c r="AL1425" s="117"/>
      <c r="AN1425" s="35" t="s">
        <v>6925</v>
      </c>
      <c r="AO1425" s="35" t="s">
        <v>7115</v>
      </c>
      <c r="AQ1425" s="25" t="str">
        <f t="shared" si="112"/>
        <v>-</v>
      </c>
      <c r="BP1425" s="61"/>
      <c r="CT1425" s="61"/>
      <c r="CU1425" s="61"/>
      <c r="CV1425" s="61"/>
      <c r="CW1425" s="61"/>
      <c r="CX1425" s="61"/>
      <c r="CY1425" s="61"/>
      <c r="CZ1425" s="61"/>
      <c r="DA1425" s="61"/>
      <c r="DB1425" s="61"/>
      <c r="DC1425" s="61"/>
      <c r="DD1425" s="61"/>
      <c r="DE1425" s="61"/>
      <c r="DF1425" s="61"/>
      <c r="DG1425" s="61"/>
      <c r="DH1425" s="61"/>
      <c r="DI1425" s="61"/>
      <c r="DJ1425" s="61"/>
      <c r="DK1425" s="61"/>
      <c r="DL1425" s="61"/>
      <c r="DM1425" s="61"/>
    </row>
    <row r="1426" spans="1:117" s="25" customFormat="1" x14ac:dyDescent="0.2">
      <c r="A1426" s="25" t="s">
        <v>128</v>
      </c>
      <c r="B1426" s="25" t="s">
        <v>168</v>
      </c>
      <c r="C1426" s="25" t="s">
        <v>153</v>
      </c>
      <c r="I1426" s="116"/>
      <c r="J1426" s="116"/>
      <c r="K1426" s="116"/>
      <c r="L1426" s="116"/>
      <c r="M1426" s="116"/>
      <c r="N1426" s="116"/>
      <c r="U1426" s="25" t="s">
        <v>5156</v>
      </c>
      <c r="W1426" s="25" t="s">
        <v>152</v>
      </c>
      <c r="AL1426" s="117"/>
      <c r="AN1426" s="35" t="s">
        <v>7121</v>
      </c>
      <c r="AO1426" s="35" t="s">
        <v>7115</v>
      </c>
      <c r="AQ1426" s="25" t="str">
        <f t="shared" si="112"/>
        <v>-</v>
      </c>
      <c r="BP1426" s="61"/>
      <c r="CT1426" s="61"/>
      <c r="CU1426" s="61"/>
      <c r="CV1426" s="61"/>
      <c r="CW1426" s="61"/>
      <c r="CX1426" s="61"/>
      <c r="CY1426" s="61"/>
      <c r="CZ1426" s="61"/>
      <c r="DA1426" s="61"/>
      <c r="DB1426" s="61"/>
      <c r="DC1426" s="61"/>
      <c r="DD1426" s="61"/>
      <c r="DE1426" s="61"/>
      <c r="DF1426" s="61"/>
      <c r="DG1426" s="61"/>
      <c r="DH1426" s="61"/>
      <c r="DI1426" s="61"/>
      <c r="DJ1426" s="61"/>
      <c r="DK1426" s="61"/>
      <c r="DL1426" s="61"/>
      <c r="DM1426" s="61"/>
    </row>
    <row r="1427" spans="1:117" s="25" customFormat="1" x14ac:dyDescent="0.2">
      <c r="A1427" s="25" t="s">
        <v>129</v>
      </c>
      <c r="B1427" s="25" t="s">
        <v>168</v>
      </c>
      <c r="C1427" s="25" t="s">
        <v>154</v>
      </c>
      <c r="I1427" s="116"/>
      <c r="J1427" s="116"/>
      <c r="K1427" s="116"/>
      <c r="L1427" s="116"/>
      <c r="M1427" s="116"/>
      <c r="N1427" s="116"/>
      <c r="U1427" s="25" t="s">
        <v>5157</v>
      </c>
      <c r="W1427" s="25" t="s">
        <v>153</v>
      </c>
      <c r="AL1427" s="117"/>
      <c r="AN1427" s="35" t="s">
        <v>6923</v>
      </c>
      <c r="AO1427" s="35" t="s">
        <v>4862</v>
      </c>
      <c r="AQ1427" s="25" t="str">
        <f t="shared" si="112"/>
        <v>-</v>
      </c>
      <c r="BP1427" s="61"/>
      <c r="CT1427" s="61"/>
      <c r="CU1427" s="61"/>
      <c r="CV1427" s="61"/>
      <c r="CW1427" s="61"/>
      <c r="CX1427" s="61"/>
      <c r="CY1427" s="61"/>
      <c r="CZ1427" s="61"/>
      <c r="DA1427" s="61"/>
      <c r="DB1427" s="61"/>
      <c r="DC1427" s="61"/>
      <c r="DD1427" s="61"/>
      <c r="DE1427" s="61"/>
      <c r="DF1427" s="61"/>
      <c r="DG1427" s="61"/>
      <c r="DH1427" s="61"/>
      <c r="DI1427" s="61"/>
      <c r="DJ1427" s="61"/>
      <c r="DK1427" s="61"/>
      <c r="DL1427" s="61"/>
      <c r="DM1427" s="61"/>
    </row>
    <row r="1428" spans="1:117" s="25" customFormat="1" x14ac:dyDescent="0.2">
      <c r="A1428" s="25" t="s">
        <v>130</v>
      </c>
      <c r="B1428" s="25" t="s">
        <v>168</v>
      </c>
      <c r="C1428" s="25" t="s">
        <v>155</v>
      </c>
      <c r="I1428" s="116"/>
      <c r="J1428" s="116"/>
      <c r="K1428" s="116"/>
      <c r="L1428" s="116"/>
      <c r="M1428" s="116"/>
      <c r="N1428" s="116"/>
      <c r="U1428" s="25" t="s">
        <v>5158</v>
      </c>
      <c r="W1428" s="25" t="s">
        <v>154</v>
      </c>
      <c r="AL1428" s="117"/>
      <c r="AN1428" s="35" t="s">
        <v>6936</v>
      </c>
      <c r="AO1428" s="35" t="s">
        <v>4862</v>
      </c>
      <c r="AQ1428" s="25" t="str">
        <f t="shared" si="112"/>
        <v>-</v>
      </c>
      <c r="BP1428" s="61"/>
      <c r="CT1428" s="61"/>
      <c r="CU1428" s="61"/>
      <c r="CV1428" s="61"/>
      <c r="CW1428" s="61"/>
      <c r="CX1428" s="61"/>
      <c r="CY1428" s="61"/>
      <c r="CZ1428" s="61"/>
      <c r="DA1428" s="61"/>
      <c r="DB1428" s="61"/>
      <c r="DC1428" s="61"/>
      <c r="DD1428" s="61"/>
      <c r="DE1428" s="61"/>
      <c r="DF1428" s="61"/>
      <c r="DG1428" s="61"/>
      <c r="DH1428" s="61"/>
      <c r="DI1428" s="61"/>
      <c r="DJ1428" s="61"/>
      <c r="DK1428" s="61"/>
      <c r="DL1428" s="61"/>
      <c r="DM1428" s="61"/>
    </row>
    <row r="1429" spans="1:117" s="25" customFormat="1" x14ac:dyDescent="0.2">
      <c r="A1429" s="25" t="s">
        <v>131</v>
      </c>
      <c r="B1429" s="25" t="s">
        <v>168</v>
      </c>
      <c r="C1429" s="25" t="s">
        <v>156</v>
      </c>
      <c r="I1429" s="116"/>
      <c r="J1429" s="116"/>
      <c r="K1429" s="116"/>
      <c r="L1429" s="116"/>
      <c r="M1429" s="116"/>
      <c r="N1429" s="116"/>
      <c r="U1429" s="25" t="s">
        <v>5159</v>
      </c>
      <c r="W1429" s="25" t="s">
        <v>155</v>
      </c>
      <c r="AL1429" s="117"/>
      <c r="AN1429" s="35" t="s">
        <v>7122</v>
      </c>
      <c r="AO1429" s="35" t="s">
        <v>4862</v>
      </c>
      <c r="AQ1429" s="25" t="str">
        <f t="shared" si="112"/>
        <v>-</v>
      </c>
      <c r="BP1429" s="61"/>
      <c r="CT1429" s="61"/>
      <c r="CU1429" s="61"/>
      <c r="CV1429" s="61"/>
      <c r="CW1429" s="61"/>
      <c r="CX1429" s="61"/>
      <c r="CY1429" s="61"/>
      <c r="CZ1429" s="61"/>
      <c r="DA1429" s="61"/>
      <c r="DB1429" s="61"/>
      <c r="DC1429" s="61"/>
      <c r="DD1429" s="61"/>
      <c r="DE1429" s="61"/>
      <c r="DF1429" s="61"/>
      <c r="DG1429" s="61"/>
      <c r="DH1429" s="61"/>
      <c r="DI1429" s="61"/>
      <c r="DJ1429" s="61"/>
      <c r="DK1429" s="61"/>
      <c r="DL1429" s="61"/>
      <c r="DM1429" s="61"/>
    </row>
    <row r="1430" spans="1:117" s="25" customFormat="1" x14ac:dyDescent="0.2">
      <c r="A1430" s="25" t="s">
        <v>132</v>
      </c>
      <c r="B1430" s="25" t="s">
        <v>168</v>
      </c>
      <c r="C1430" s="25" t="s">
        <v>157</v>
      </c>
      <c r="I1430" s="116"/>
      <c r="J1430" s="116"/>
      <c r="K1430" s="116"/>
      <c r="L1430" s="116"/>
      <c r="M1430" s="116"/>
      <c r="N1430" s="116"/>
      <c r="U1430" s="25" t="s">
        <v>5160</v>
      </c>
      <c r="W1430" s="25" t="s">
        <v>156</v>
      </c>
      <c r="AL1430" s="117"/>
      <c r="AN1430" s="35" t="s">
        <v>7123</v>
      </c>
      <c r="AO1430" s="35" t="s">
        <v>4862</v>
      </c>
      <c r="AQ1430" s="25" t="str">
        <f t="shared" si="112"/>
        <v>-</v>
      </c>
      <c r="BP1430" s="61"/>
      <c r="CT1430" s="61"/>
      <c r="CU1430" s="61"/>
      <c r="CV1430" s="61"/>
      <c r="CW1430" s="61"/>
      <c r="CX1430" s="61"/>
      <c r="CY1430" s="61"/>
      <c r="CZ1430" s="61"/>
      <c r="DA1430" s="61"/>
      <c r="DB1430" s="61"/>
      <c r="DC1430" s="61"/>
      <c r="DD1430" s="61"/>
      <c r="DE1430" s="61"/>
      <c r="DF1430" s="61"/>
      <c r="DG1430" s="61"/>
      <c r="DH1430" s="61"/>
      <c r="DI1430" s="61"/>
      <c r="DJ1430" s="61"/>
      <c r="DK1430" s="61"/>
      <c r="DL1430" s="61"/>
      <c r="DM1430" s="61"/>
    </row>
    <row r="1431" spans="1:117" s="25" customFormat="1" x14ac:dyDescent="0.2">
      <c r="A1431" s="25" t="s">
        <v>133</v>
      </c>
      <c r="B1431" s="25" t="s">
        <v>168</v>
      </c>
      <c r="C1431" s="25" t="s">
        <v>157</v>
      </c>
      <c r="I1431" s="116"/>
      <c r="J1431" s="116"/>
      <c r="K1431" s="116"/>
      <c r="L1431" s="116"/>
      <c r="M1431" s="116"/>
      <c r="N1431" s="116"/>
      <c r="U1431" s="25" t="s">
        <v>5161</v>
      </c>
      <c r="W1431" s="25" t="s">
        <v>157</v>
      </c>
      <c r="AL1431" s="117"/>
      <c r="AN1431" s="35" t="s">
        <v>7124</v>
      </c>
      <c r="AO1431" s="35" t="s">
        <v>6058</v>
      </c>
      <c r="AQ1431" s="25" t="str">
        <f t="shared" si="112"/>
        <v>-</v>
      </c>
      <c r="BP1431" s="61"/>
      <c r="CT1431" s="61"/>
      <c r="CU1431" s="61"/>
      <c r="CV1431" s="61"/>
      <c r="CW1431" s="61"/>
      <c r="CX1431" s="61"/>
      <c r="CY1431" s="61"/>
      <c r="CZ1431" s="61"/>
      <c r="DA1431" s="61"/>
      <c r="DB1431" s="61"/>
      <c r="DC1431" s="61"/>
      <c r="DD1431" s="61"/>
      <c r="DE1431" s="61"/>
      <c r="DF1431" s="61"/>
      <c r="DG1431" s="61"/>
      <c r="DH1431" s="61"/>
      <c r="DI1431" s="61"/>
      <c r="DJ1431" s="61"/>
      <c r="DK1431" s="61"/>
      <c r="DL1431" s="61"/>
      <c r="DM1431" s="61"/>
    </row>
    <row r="1432" spans="1:117" s="25" customFormat="1" x14ac:dyDescent="0.2">
      <c r="A1432" s="25" t="s">
        <v>134</v>
      </c>
      <c r="B1432" s="25" t="s">
        <v>168</v>
      </c>
      <c r="C1432" s="25" t="s">
        <v>158</v>
      </c>
      <c r="I1432" s="116"/>
      <c r="J1432" s="116"/>
      <c r="K1432" s="116"/>
      <c r="L1432" s="116"/>
      <c r="M1432" s="116"/>
      <c r="N1432" s="116"/>
      <c r="U1432" s="25" t="s">
        <v>5162</v>
      </c>
      <c r="W1432" s="25" t="s">
        <v>158</v>
      </c>
      <c r="AL1432" s="117"/>
      <c r="AN1432" s="35" t="s">
        <v>7125</v>
      </c>
      <c r="AO1432" s="35" t="s">
        <v>6058</v>
      </c>
      <c r="AQ1432" s="25" t="str">
        <f t="shared" si="112"/>
        <v>-</v>
      </c>
      <c r="BP1432" s="61"/>
      <c r="CT1432" s="61"/>
      <c r="CU1432" s="61"/>
      <c r="CV1432" s="61"/>
      <c r="CW1432" s="61"/>
      <c r="CX1432" s="61"/>
      <c r="CY1432" s="61"/>
      <c r="CZ1432" s="61"/>
      <c r="DA1432" s="61"/>
      <c r="DB1432" s="61"/>
      <c r="DC1432" s="61"/>
      <c r="DD1432" s="61"/>
      <c r="DE1432" s="61"/>
      <c r="DF1432" s="61"/>
      <c r="DG1432" s="61"/>
      <c r="DH1432" s="61"/>
      <c r="DI1432" s="61"/>
      <c r="DJ1432" s="61"/>
      <c r="DK1432" s="61"/>
      <c r="DL1432" s="61"/>
      <c r="DM1432" s="61"/>
    </row>
    <row r="1433" spans="1:117" s="25" customFormat="1" x14ac:dyDescent="0.2">
      <c r="A1433" s="25" t="s">
        <v>135</v>
      </c>
      <c r="B1433" s="25" t="s">
        <v>168</v>
      </c>
      <c r="C1433" s="25" t="s">
        <v>147</v>
      </c>
      <c r="I1433" s="116"/>
      <c r="J1433" s="116"/>
      <c r="K1433" s="116"/>
      <c r="L1433" s="116"/>
      <c r="M1433" s="116"/>
      <c r="N1433" s="116"/>
      <c r="U1433" s="25" t="s">
        <v>5163</v>
      </c>
      <c r="W1433" s="25" t="s">
        <v>147</v>
      </c>
      <c r="AL1433" s="117"/>
      <c r="AN1433" s="35" t="s">
        <v>7126</v>
      </c>
      <c r="AO1433" s="35" t="s">
        <v>6058</v>
      </c>
      <c r="AQ1433" s="25" t="str">
        <f t="shared" si="112"/>
        <v>-</v>
      </c>
      <c r="BP1433" s="61"/>
      <c r="CT1433" s="61"/>
      <c r="CU1433" s="61"/>
      <c r="CV1433" s="61"/>
      <c r="CW1433" s="61"/>
      <c r="CX1433" s="61"/>
      <c r="CY1433" s="61"/>
      <c r="CZ1433" s="61"/>
      <c r="DA1433" s="61"/>
      <c r="DB1433" s="61"/>
      <c r="DC1433" s="61"/>
      <c r="DD1433" s="61"/>
      <c r="DE1433" s="61"/>
      <c r="DF1433" s="61"/>
      <c r="DG1433" s="61"/>
      <c r="DH1433" s="61"/>
      <c r="DI1433" s="61"/>
      <c r="DJ1433" s="61"/>
      <c r="DK1433" s="61"/>
      <c r="DL1433" s="61"/>
      <c r="DM1433" s="61"/>
    </row>
    <row r="1434" spans="1:117" s="25" customFormat="1" x14ac:dyDescent="0.2">
      <c r="A1434" s="25" t="s">
        <v>136</v>
      </c>
      <c r="B1434" s="25" t="s">
        <v>168</v>
      </c>
      <c r="C1434" s="25" t="s">
        <v>148</v>
      </c>
      <c r="I1434" s="116"/>
      <c r="J1434" s="116"/>
      <c r="K1434" s="116"/>
      <c r="L1434" s="116"/>
      <c r="M1434" s="116"/>
      <c r="N1434" s="116"/>
      <c r="U1434" s="25" t="s">
        <v>5164</v>
      </c>
      <c r="W1434" s="25" t="s">
        <v>148</v>
      </c>
      <c r="AL1434" s="117"/>
      <c r="AN1434" s="35" t="s">
        <v>7127</v>
      </c>
      <c r="AO1434" s="35" t="s">
        <v>6058</v>
      </c>
      <c r="AQ1434" s="25" t="str">
        <f t="shared" si="112"/>
        <v>-</v>
      </c>
      <c r="BP1434" s="61"/>
      <c r="CT1434" s="61"/>
      <c r="CU1434" s="61"/>
      <c r="CV1434" s="61"/>
      <c r="CW1434" s="61"/>
      <c r="CX1434" s="61"/>
      <c r="CY1434" s="61"/>
      <c r="CZ1434" s="61"/>
      <c r="DA1434" s="61"/>
      <c r="DB1434" s="61"/>
      <c r="DC1434" s="61"/>
      <c r="DD1434" s="61"/>
      <c r="DE1434" s="61"/>
      <c r="DF1434" s="61"/>
      <c r="DG1434" s="61"/>
      <c r="DH1434" s="61"/>
      <c r="DI1434" s="61"/>
      <c r="DJ1434" s="61"/>
      <c r="DK1434" s="61"/>
      <c r="DL1434" s="61"/>
      <c r="DM1434" s="61"/>
    </row>
    <row r="1435" spans="1:117" s="25" customFormat="1" x14ac:dyDescent="0.2">
      <c r="A1435" s="25" t="s">
        <v>137</v>
      </c>
      <c r="B1435" s="25" t="s">
        <v>168</v>
      </c>
      <c r="C1435" s="25" t="s">
        <v>149</v>
      </c>
      <c r="I1435" s="116"/>
      <c r="J1435" s="116"/>
      <c r="K1435" s="116"/>
      <c r="L1435" s="116"/>
      <c r="M1435" s="116"/>
      <c r="N1435" s="116"/>
      <c r="U1435" s="25" t="s">
        <v>5165</v>
      </c>
      <c r="W1435" s="25" t="s">
        <v>149</v>
      </c>
      <c r="AL1435" s="117"/>
      <c r="AN1435" s="35" t="s">
        <v>7128</v>
      </c>
      <c r="AO1435" s="35" t="s">
        <v>6058</v>
      </c>
      <c r="AQ1435" s="25" t="str">
        <f t="shared" si="112"/>
        <v>-</v>
      </c>
      <c r="BP1435" s="61"/>
      <c r="CT1435" s="61"/>
      <c r="CU1435" s="61"/>
      <c r="CV1435" s="61"/>
      <c r="CW1435" s="61"/>
      <c r="CX1435" s="61"/>
      <c r="CY1435" s="61"/>
      <c r="CZ1435" s="61"/>
      <c r="DA1435" s="61"/>
      <c r="DB1435" s="61"/>
      <c r="DC1435" s="61"/>
      <c r="DD1435" s="61"/>
      <c r="DE1435" s="61"/>
      <c r="DF1435" s="61"/>
      <c r="DG1435" s="61"/>
      <c r="DH1435" s="61"/>
      <c r="DI1435" s="61"/>
      <c r="DJ1435" s="61"/>
      <c r="DK1435" s="61"/>
      <c r="DL1435" s="61"/>
      <c r="DM1435" s="61"/>
    </row>
    <row r="1436" spans="1:117" s="25" customFormat="1" x14ac:dyDescent="0.2">
      <c r="A1436" s="25" t="s">
        <v>138</v>
      </c>
      <c r="B1436" s="25" t="s">
        <v>168</v>
      </c>
      <c r="C1436" s="25" t="s">
        <v>150</v>
      </c>
      <c r="I1436" s="116"/>
      <c r="J1436" s="116"/>
      <c r="K1436" s="116"/>
      <c r="L1436" s="116"/>
      <c r="M1436" s="116"/>
      <c r="N1436" s="116"/>
      <c r="U1436" s="25" t="s">
        <v>5166</v>
      </c>
      <c r="W1436" s="25" t="s">
        <v>150</v>
      </c>
      <c r="AL1436" s="117"/>
      <c r="AN1436" s="35" t="s">
        <v>6910</v>
      </c>
      <c r="AO1436" s="35" t="s">
        <v>6058</v>
      </c>
      <c r="AQ1436" s="25" t="str">
        <f t="shared" si="112"/>
        <v>-</v>
      </c>
      <c r="BP1436" s="61"/>
      <c r="CT1436" s="61"/>
      <c r="CU1436" s="61"/>
      <c r="CV1436" s="61"/>
      <c r="CW1436" s="61"/>
      <c r="CX1436" s="61"/>
      <c r="CY1436" s="61"/>
      <c r="CZ1436" s="61"/>
      <c r="DA1436" s="61"/>
      <c r="DB1436" s="61"/>
      <c r="DC1436" s="61"/>
      <c r="DD1436" s="61"/>
      <c r="DE1436" s="61"/>
      <c r="DF1436" s="61"/>
      <c r="DG1436" s="61"/>
      <c r="DH1436" s="61"/>
      <c r="DI1436" s="61"/>
      <c r="DJ1436" s="61"/>
      <c r="DK1436" s="61"/>
      <c r="DL1436" s="61"/>
      <c r="DM1436" s="61"/>
    </row>
    <row r="1437" spans="1:117" s="25" customFormat="1" x14ac:dyDescent="0.2">
      <c r="A1437" s="25" t="s">
        <v>139</v>
      </c>
      <c r="B1437" s="25" t="s">
        <v>168</v>
      </c>
      <c r="C1437" s="25" t="s">
        <v>151</v>
      </c>
      <c r="I1437" s="116"/>
      <c r="J1437" s="116"/>
      <c r="K1437" s="116"/>
      <c r="L1437" s="116"/>
      <c r="M1437" s="116"/>
      <c r="N1437" s="116"/>
      <c r="U1437" s="25" t="s">
        <v>5167</v>
      </c>
      <c r="W1437" s="25" t="s">
        <v>151</v>
      </c>
      <c r="AL1437" s="117"/>
      <c r="AN1437" s="35" t="s">
        <v>7129</v>
      </c>
      <c r="AO1437" s="35" t="s">
        <v>6058</v>
      </c>
      <c r="AQ1437" s="25" t="str">
        <f t="shared" si="112"/>
        <v>-</v>
      </c>
      <c r="BP1437" s="61"/>
      <c r="CT1437" s="61"/>
      <c r="CU1437" s="61"/>
      <c r="CV1437" s="61"/>
      <c r="CW1437" s="61"/>
      <c r="CX1437" s="61"/>
      <c r="CY1437" s="61"/>
      <c r="CZ1437" s="61"/>
      <c r="DA1437" s="61"/>
      <c r="DB1437" s="61"/>
      <c r="DC1437" s="61"/>
      <c r="DD1437" s="61"/>
      <c r="DE1437" s="61"/>
      <c r="DF1437" s="61"/>
      <c r="DG1437" s="61"/>
      <c r="DH1437" s="61"/>
      <c r="DI1437" s="61"/>
      <c r="DJ1437" s="61"/>
      <c r="DK1437" s="61"/>
      <c r="DL1437" s="61"/>
      <c r="DM1437" s="61"/>
    </row>
    <row r="1438" spans="1:117" s="25" customFormat="1" x14ac:dyDescent="0.2">
      <c r="A1438" s="25" t="s">
        <v>140</v>
      </c>
      <c r="B1438" s="25" t="s">
        <v>168</v>
      </c>
      <c r="C1438" s="25" t="s">
        <v>152</v>
      </c>
      <c r="I1438" s="116"/>
      <c r="J1438" s="116"/>
      <c r="K1438" s="116"/>
      <c r="L1438" s="116"/>
      <c r="M1438" s="116"/>
      <c r="N1438" s="116"/>
      <c r="U1438" s="25" t="s">
        <v>5168</v>
      </c>
      <c r="W1438" s="25" t="s">
        <v>152</v>
      </c>
      <c r="AL1438" s="117"/>
      <c r="AN1438" s="35" t="s">
        <v>7130</v>
      </c>
      <c r="AO1438" s="35" t="s">
        <v>6058</v>
      </c>
      <c r="AQ1438" s="25" t="str">
        <f t="shared" si="112"/>
        <v>-</v>
      </c>
      <c r="BP1438" s="61"/>
      <c r="CT1438" s="61"/>
      <c r="CU1438" s="61"/>
      <c r="CV1438" s="61"/>
      <c r="CW1438" s="61"/>
      <c r="CX1438" s="61"/>
      <c r="CY1438" s="61"/>
      <c r="CZ1438" s="61"/>
      <c r="DA1438" s="61"/>
      <c r="DB1438" s="61"/>
      <c r="DC1438" s="61"/>
      <c r="DD1438" s="61"/>
      <c r="DE1438" s="61"/>
      <c r="DF1438" s="61"/>
      <c r="DG1438" s="61"/>
      <c r="DH1438" s="61"/>
      <c r="DI1438" s="61"/>
      <c r="DJ1438" s="61"/>
      <c r="DK1438" s="61"/>
      <c r="DL1438" s="61"/>
      <c r="DM1438" s="61"/>
    </row>
    <row r="1439" spans="1:117" s="25" customFormat="1" x14ac:dyDescent="0.2">
      <c r="A1439" s="25" t="s">
        <v>141</v>
      </c>
      <c r="B1439" s="25" t="s">
        <v>168</v>
      </c>
      <c r="C1439" s="25" t="s">
        <v>153</v>
      </c>
      <c r="I1439" s="116"/>
      <c r="J1439" s="116"/>
      <c r="K1439" s="116"/>
      <c r="L1439" s="116"/>
      <c r="M1439" s="116"/>
      <c r="N1439" s="116"/>
      <c r="U1439" s="25" t="s">
        <v>5169</v>
      </c>
      <c r="W1439" s="25" t="s">
        <v>153</v>
      </c>
      <c r="AL1439" s="117"/>
      <c r="AN1439" s="35" t="s">
        <v>6921</v>
      </c>
      <c r="AO1439" s="35" t="s">
        <v>4889</v>
      </c>
      <c r="AQ1439" s="25" t="str">
        <f t="shared" si="112"/>
        <v>-</v>
      </c>
      <c r="BP1439" s="61"/>
      <c r="CT1439" s="61"/>
      <c r="CU1439" s="61"/>
      <c r="CV1439" s="61"/>
      <c r="CW1439" s="61"/>
      <c r="CX1439" s="61"/>
      <c r="CY1439" s="61"/>
      <c r="CZ1439" s="61"/>
      <c r="DA1439" s="61"/>
      <c r="DB1439" s="61"/>
      <c r="DC1439" s="61"/>
      <c r="DD1439" s="61"/>
      <c r="DE1439" s="61"/>
      <c r="DF1439" s="61"/>
      <c r="DG1439" s="61"/>
      <c r="DH1439" s="61"/>
      <c r="DI1439" s="61"/>
      <c r="DJ1439" s="61"/>
      <c r="DK1439" s="61"/>
      <c r="DL1439" s="61"/>
      <c r="DM1439" s="61"/>
    </row>
    <row r="1440" spans="1:117" s="25" customFormat="1" x14ac:dyDescent="0.2">
      <c r="A1440" s="25" t="s">
        <v>142</v>
      </c>
      <c r="B1440" s="25" t="s">
        <v>168</v>
      </c>
      <c r="C1440" s="25" t="s">
        <v>154</v>
      </c>
      <c r="I1440" s="116"/>
      <c r="J1440" s="116"/>
      <c r="K1440" s="116"/>
      <c r="L1440" s="116"/>
      <c r="M1440" s="116"/>
      <c r="N1440" s="116"/>
      <c r="U1440" s="25" t="s">
        <v>5170</v>
      </c>
      <c r="W1440" s="25" t="s">
        <v>154</v>
      </c>
      <c r="AL1440" s="117"/>
      <c r="AN1440" s="35" t="s">
        <v>6943</v>
      </c>
      <c r="AO1440" s="35" t="s">
        <v>4889</v>
      </c>
      <c r="AQ1440" s="25" t="str">
        <f t="shared" si="112"/>
        <v>-</v>
      </c>
      <c r="BP1440" s="61"/>
      <c r="CT1440" s="61"/>
      <c r="CU1440" s="61"/>
      <c r="CV1440" s="61"/>
      <c r="CW1440" s="61"/>
      <c r="CX1440" s="61"/>
      <c r="CY1440" s="61"/>
      <c r="CZ1440" s="61"/>
      <c r="DA1440" s="61"/>
      <c r="DB1440" s="61"/>
      <c r="DC1440" s="61"/>
      <c r="DD1440" s="61"/>
      <c r="DE1440" s="61"/>
      <c r="DF1440" s="61"/>
      <c r="DG1440" s="61"/>
      <c r="DH1440" s="61"/>
      <c r="DI1440" s="61"/>
      <c r="DJ1440" s="61"/>
      <c r="DK1440" s="61"/>
      <c r="DL1440" s="61"/>
      <c r="DM1440" s="61"/>
    </row>
    <row r="1441" spans="1:117" s="25" customFormat="1" x14ac:dyDescent="0.2">
      <c r="A1441" s="25" t="s">
        <v>143</v>
      </c>
      <c r="B1441" s="25" t="s">
        <v>168</v>
      </c>
      <c r="C1441" s="25" t="s">
        <v>155</v>
      </c>
      <c r="I1441" s="116"/>
      <c r="J1441" s="116"/>
      <c r="K1441" s="116"/>
      <c r="L1441" s="116"/>
      <c r="M1441" s="116"/>
      <c r="N1441" s="116"/>
      <c r="U1441" s="25" t="s">
        <v>5171</v>
      </c>
      <c r="W1441" s="25" t="s">
        <v>155</v>
      </c>
      <c r="AL1441" s="117"/>
      <c r="AN1441" s="35" t="s">
        <v>6930</v>
      </c>
      <c r="AO1441" s="35" t="s">
        <v>4889</v>
      </c>
      <c r="AQ1441" s="25" t="str">
        <f t="shared" si="112"/>
        <v>-</v>
      </c>
      <c r="BP1441" s="61"/>
      <c r="CT1441" s="61"/>
      <c r="CU1441" s="61"/>
      <c r="CV1441" s="61"/>
      <c r="CW1441" s="61"/>
      <c r="CX1441" s="61"/>
      <c r="CY1441" s="61"/>
      <c r="CZ1441" s="61"/>
      <c r="DA1441" s="61"/>
      <c r="DB1441" s="61"/>
      <c r="DC1441" s="61"/>
      <c r="DD1441" s="61"/>
      <c r="DE1441" s="61"/>
      <c r="DF1441" s="61"/>
      <c r="DG1441" s="61"/>
      <c r="DH1441" s="61"/>
      <c r="DI1441" s="61"/>
      <c r="DJ1441" s="61"/>
      <c r="DK1441" s="61"/>
      <c r="DL1441" s="61"/>
      <c r="DM1441" s="61"/>
    </row>
    <row r="1442" spans="1:117" s="25" customFormat="1" x14ac:dyDescent="0.2">
      <c r="A1442" s="25" t="s">
        <v>144</v>
      </c>
      <c r="B1442" s="25" t="s">
        <v>168</v>
      </c>
      <c r="C1442" s="25" t="s">
        <v>156</v>
      </c>
      <c r="I1442" s="116"/>
      <c r="J1442" s="116"/>
      <c r="K1442" s="116"/>
      <c r="L1442" s="116"/>
      <c r="M1442" s="116"/>
      <c r="N1442" s="116"/>
      <c r="U1442" s="25" t="s">
        <v>5172</v>
      </c>
      <c r="W1442" s="25" t="s">
        <v>156</v>
      </c>
      <c r="AL1442" s="117"/>
      <c r="AN1442" s="35" t="s">
        <v>6974</v>
      </c>
      <c r="AO1442" s="35" t="s">
        <v>4889</v>
      </c>
      <c r="AQ1442" s="25" t="str">
        <f t="shared" si="112"/>
        <v>-</v>
      </c>
      <c r="BP1442" s="61"/>
      <c r="CT1442" s="61"/>
      <c r="CU1442" s="61"/>
      <c r="CV1442" s="61"/>
      <c r="CW1442" s="61"/>
      <c r="CX1442" s="61"/>
      <c r="CY1442" s="61"/>
      <c r="CZ1442" s="61"/>
      <c r="DA1442" s="61"/>
      <c r="DB1442" s="61"/>
      <c r="DC1442" s="61"/>
      <c r="DD1442" s="61"/>
      <c r="DE1442" s="61"/>
      <c r="DF1442" s="61"/>
      <c r="DG1442" s="61"/>
      <c r="DH1442" s="61"/>
      <c r="DI1442" s="61"/>
      <c r="DJ1442" s="61"/>
      <c r="DK1442" s="61"/>
      <c r="DL1442" s="61"/>
      <c r="DM1442" s="61"/>
    </row>
    <row r="1443" spans="1:117" s="25" customFormat="1" x14ac:dyDescent="0.2">
      <c r="A1443" s="25" t="s">
        <v>1</v>
      </c>
      <c r="B1443" s="25" t="s">
        <v>169</v>
      </c>
      <c r="C1443" s="25" t="s">
        <v>157</v>
      </c>
      <c r="I1443" s="116"/>
      <c r="J1443" s="116"/>
      <c r="K1443" s="116"/>
      <c r="L1443" s="116"/>
      <c r="M1443" s="116"/>
      <c r="N1443" s="116"/>
      <c r="U1443" s="25" t="s">
        <v>5173</v>
      </c>
      <c r="W1443" s="25" t="s">
        <v>157</v>
      </c>
      <c r="AL1443" s="117"/>
      <c r="AN1443" s="35" t="s">
        <v>7131</v>
      </c>
      <c r="AO1443" s="35" t="s">
        <v>6062</v>
      </c>
      <c r="AQ1443" s="25" t="str">
        <f t="shared" si="112"/>
        <v>-</v>
      </c>
      <c r="BP1443" s="61"/>
      <c r="CT1443" s="61"/>
      <c r="CU1443" s="61"/>
      <c r="CV1443" s="61"/>
      <c r="CW1443" s="61"/>
      <c r="CX1443" s="61"/>
      <c r="CY1443" s="61"/>
      <c r="CZ1443" s="61"/>
      <c r="DA1443" s="61"/>
      <c r="DB1443" s="61"/>
      <c r="DC1443" s="61"/>
      <c r="DD1443" s="61"/>
      <c r="DE1443" s="61"/>
      <c r="DF1443" s="61"/>
      <c r="DG1443" s="61"/>
      <c r="DH1443" s="61"/>
      <c r="DI1443" s="61"/>
      <c r="DJ1443" s="61"/>
      <c r="DK1443" s="61"/>
      <c r="DL1443" s="61"/>
      <c r="DM1443" s="61"/>
    </row>
    <row r="1444" spans="1:117" s="25" customFormat="1" x14ac:dyDescent="0.2">
      <c r="A1444" s="25" t="s">
        <v>2</v>
      </c>
      <c r="B1444" s="25" t="s">
        <v>169</v>
      </c>
      <c r="C1444" s="25" t="s">
        <v>158</v>
      </c>
      <c r="I1444" s="116"/>
      <c r="J1444" s="116"/>
      <c r="K1444" s="116"/>
      <c r="L1444" s="116"/>
      <c r="M1444" s="116"/>
      <c r="N1444" s="116"/>
      <c r="U1444" s="25" t="s">
        <v>5174</v>
      </c>
      <c r="W1444" s="25" t="s">
        <v>158</v>
      </c>
      <c r="AL1444" s="117"/>
      <c r="AN1444" s="35" t="s">
        <v>7132</v>
      </c>
      <c r="AO1444" s="35" t="s">
        <v>6062</v>
      </c>
      <c r="AQ1444" s="25" t="str">
        <f t="shared" si="112"/>
        <v>-</v>
      </c>
      <c r="BP1444" s="61"/>
      <c r="CT1444" s="61"/>
      <c r="CU1444" s="61"/>
      <c r="CV1444" s="61"/>
      <c r="CW1444" s="61"/>
      <c r="CX1444" s="61"/>
      <c r="CY1444" s="61"/>
      <c r="CZ1444" s="61"/>
      <c r="DA1444" s="61"/>
      <c r="DB1444" s="61"/>
      <c r="DC1444" s="61"/>
      <c r="DD1444" s="61"/>
      <c r="DE1444" s="61"/>
      <c r="DF1444" s="61"/>
      <c r="DG1444" s="61"/>
      <c r="DH1444" s="61"/>
      <c r="DI1444" s="61"/>
      <c r="DJ1444" s="61"/>
      <c r="DK1444" s="61"/>
      <c r="DL1444" s="61"/>
      <c r="DM1444" s="61"/>
    </row>
    <row r="1445" spans="1:117" s="25" customFormat="1" x14ac:dyDescent="0.2">
      <c r="A1445" s="25" t="s">
        <v>3</v>
      </c>
      <c r="B1445" s="25" t="s">
        <v>169</v>
      </c>
      <c r="C1445" s="25" t="s">
        <v>147</v>
      </c>
      <c r="I1445" s="116"/>
      <c r="J1445" s="116"/>
      <c r="K1445" s="116"/>
      <c r="L1445" s="116"/>
      <c r="M1445" s="116"/>
      <c r="N1445" s="116"/>
      <c r="U1445" s="25" t="s">
        <v>5175</v>
      </c>
      <c r="W1445" s="25" t="s">
        <v>147</v>
      </c>
      <c r="AL1445" s="117"/>
      <c r="AN1445" s="35" t="s">
        <v>7133</v>
      </c>
      <c r="AO1445" s="35" t="s">
        <v>6062</v>
      </c>
      <c r="AQ1445" s="25" t="str">
        <f t="shared" ref="AQ1445:AQ1508" si="113">CONCATENATE(TRIM(LEFT(AP1445,LEN(AP1445)-LEN(RIGHT(AP1445)))),"-",RIGHT(AP1445))</f>
        <v>-</v>
      </c>
      <c r="BP1445" s="61"/>
      <c r="CT1445" s="61"/>
      <c r="CU1445" s="61"/>
      <c r="CV1445" s="61"/>
      <c r="CW1445" s="61"/>
      <c r="CX1445" s="61"/>
      <c r="CY1445" s="61"/>
      <c r="CZ1445" s="61"/>
      <c r="DA1445" s="61"/>
      <c r="DB1445" s="61"/>
      <c r="DC1445" s="61"/>
      <c r="DD1445" s="61"/>
      <c r="DE1445" s="61"/>
      <c r="DF1445" s="61"/>
      <c r="DG1445" s="61"/>
      <c r="DH1445" s="61"/>
      <c r="DI1445" s="61"/>
      <c r="DJ1445" s="61"/>
      <c r="DK1445" s="61"/>
      <c r="DL1445" s="61"/>
      <c r="DM1445" s="61"/>
    </row>
    <row r="1446" spans="1:117" s="25" customFormat="1" x14ac:dyDescent="0.2">
      <c r="A1446" s="25" t="s">
        <v>4</v>
      </c>
      <c r="B1446" s="25" t="s">
        <v>169</v>
      </c>
      <c r="C1446" s="25" t="s">
        <v>148</v>
      </c>
      <c r="I1446" s="116"/>
      <c r="J1446" s="116"/>
      <c r="K1446" s="116"/>
      <c r="L1446" s="116"/>
      <c r="M1446" s="116"/>
      <c r="N1446" s="116"/>
      <c r="U1446" s="25" t="s">
        <v>5176</v>
      </c>
      <c r="W1446" s="25" t="s">
        <v>148</v>
      </c>
      <c r="AL1446" s="117"/>
      <c r="AN1446" s="35" t="s">
        <v>7134</v>
      </c>
      <c r="AO1446" s="35" t="s">
        <v>6062</v>
      </c>
      <c r="AQ1446" s="25" t="str">
        <f t="shared" si="113"/>
        <v>-</v>
      </c>
      <c r="BP1446" s="61"/>
      <c r="CT1446" s="61"/>
      <c r="CU1446" s="61"/>
      <c r="CV1446" s="61"/>
      <c r="CW1446" s="61"/>
      <c r="CX1446" s="61"/>
      <c r="CY1446" s="61"/>
      <c r="CZ1446" s="61"/>
      <c r="DA1446" s="61"/>
      <c r="DB1446" s="61"/>
      <c r="DC1446" s="61"/>
      <c r="DD1446" s="61"/>
      <c r="DE1446" s="61"/>
      <c r="DF1446" s="61"/>
      <c r="DG1446" s="61"/>
      <c r="DH1446" s="61"/>
      <c r="DI1446" s="61"/>
      <c r="DJ1446" s="61"/>
      <c r="DK1446" s="61"/>
      <c r="DL1446" s="61"/>
      <c r="DM1446" s="61"/>
    </row>
    <row r="1447" spans="1:117" s="25" customFormat="1" x14ac:dyDescent="0.2">
      <c r="A1447" s="25" t="s">
        <v>5</v>
      </c>
      <c r="B1447" s="25" t="s">
        <v>169</v>
      </c>
      <c r="C1447" s="25" t="s">
        <v>149</v>
      </c>
      <c r="I1447" s="116"/>
      <c r="J1447" s="116"/>
      <c r="K1447" s="116"/>
      <c r="L1447" s="116"/>
      <c r="M1447" s="116"/>
      <c r="N1447" s="116"/>
      <c r="U1447" s="25" t="s">
        <v>5177</v>
      </c>
      <c r="W1447" s="25" t="s">
        <v>149</v>
      </c>
      <c r="AL1447" s="117"/>
      <c r="AN1447" s="35" t="s">
        <v>7135</v>
      </c>
      <c r="AO1447" s="35" t="s">
        <v>6062</v>
      </c>
      <c r="AQ1447" s="25" t="str">
        <f t="shared" si="113"/>
        <v>-</v>
      </c>
      <c r="BP1447" s="61"/>
      <c r="CT1447" s="61"/>
      <c r="CU1447" s="61"/>
      <c r="CV1447" s="61"/>
      <c r="CW1447" s="61"/>
      <c r="CX1447" s="61"/>
      <c r="CY1447" s="61"/>
      <c r="CZ1447" s="61"/>
      <c r="DA1447" s="61"/>
      <c r="DB1447" s="61"/>
      <c r="DC1447" s="61"/>
      <c r="DD1447" s="61"/>
      <c r="DE1447" s="61"/>
      <c r="DF1447" s="61"/>
      <c r="DG1447" s="61"/>
      <c r="DH1447" s="61"/>
      <c r="DI1447" s="61"/>
      <c r="DJ1447" s="61"/>
      <c r="DK1447" s="61"/>
      <c r="DL1447" s="61"/>
      <c r="DM1447" s="61"/>
    </row>
    <row r="1448" spans="1:117" s="25" customFormat="1" x14ac:dyDescent="0.2">
      <c r="A1448" s="25" t="s">
        <v>6</v>
      </c>
      <c r="B1448" s="25" t="s">
        <v>169</v>
      </c>
      <c r="C1448" s="25" t="s">
        <v>150</v>
      </c>
      <c r="I1448" s="116"/>
      <c r="J1448" s="116"/>
      <c r="K1448" s="116"/>
      <c r="L1448" s="116"/>
      <c r="M1448" s="116"/>
      <c r="N1448" s="116"/>
      <c r="U1448" s="25" t="s">
        <v>5178</v>
      </c>
      <c r="W1448" s="25" t="s">
        <v>150</v>
      </c>
      <c r="AL1448" s="117"/>
      <c r="AN1448" s="35" t="s">
        <v>7136</v>
      </c>
      <c r="AO1448" s="35" t="s">
        <v>6062</v>
      </c>
      <c r="AQ1448" s="25" t="str">
        <f t="shared" si="113"/>
        <v>-</v>
      </c>
      <c r="BP1448" s="61"/>
      <c r="CT1448" s="61"/>
      <c r="CU1448" s="61"/>
      <c r="CV1448" s="61"/>
      <c r="CW1448" s="61"/>
      <c r="CX1448" s="61"/>
      <c r="CY1448" s="61"/>
      <c r="CZ1448" s="61"/>
      <c r="DA1448" s="61"/>
      <c r="DB1448" s="61"/>
      <c r="DC1448" s="61"/>
      <c r="DD1448" s="61"/>
      <c r="DE1448" s="61"/>
      <c r="DF1448" s="61"/>
      <c r="DG1448" s="61"/>
      <c r="DH1448" s="61"/>
      <c r="DI1448" s="61"/>
      <c r="DJ1448" s="61"/>
      <c r="DK1448" s="61"/>
      <c r="DL1448" s="61"/>
      <c r="DM1448" s="61"/>
    </row>
    <row r="1449" spans="1:117" s="25" customFormat="1" x14ac:dyDescent="0.2">
      <c r="A1449" s="25" t="s">
        <v>7</v>
      </c>
      <c r="B1449" s="25" t="s">
        <v>169</v>
      </c>
      <c r="C1449" s="25" t="s">
        <v>151</v>
      </c>
      <c r="I1449" s="116"/>
      <c r="J1449" s="116"/>
      <c r="K1449" s="116"/>
      <c r="L1449" s="116"/>
      <c r="M1449" s="116"/>
      <c r="N1449" s="116"/>
      <c r="U1449" s="25" t="s">
        <v>5179</v>
      </c>
      <c r="W1449" s="25" t="s">
        <v>151</v>
      </c>
      <c r="AL1449" s="117"/>
      <c r="AN1449" s="35" t="s">
        <v>7137</v>
      </c>
      <c r="AO1449" s="35" t="s">
        <v>6062</v>
      </c>
      <c r="AQ1449" s="25" t="str">
        <f t="shared" si="113"/>
        <v>-</v>
      </c>
      <c r="BP1449" s="61"/>
      <c r="CT1449" s="61"/>
      <c r="CU1449" s="61"/>
      <c r="CV1449" s="61"/>
      <c r="CW1449" s="61"/>
      <c r="CX1449" s="61"/>
      <c r="CY1449" s="61"/>
      <c r="CZ1449" s="61"/>
      <c r="DA1449" s="61"/>
      <c r="DB1449" s="61"/>
      <c r="DC1449" s="61"/>
      <c r="DD1449" s="61"/>
      <c r="DE1449" s="61"/>
      <c r="DF1449" s="61"/>
      <c r="DG1449" s="61"/>
      <c r="DH1449" s="61"/>
      <c r="DI1449" s="61"/>
      <c r="DJ1449" s="61"/>
      <c r="DK1449" s="61"/>
      <c r="DL1449" s="61"/>
      <c r="DM1449" s="61"/>
    </row>
    <row r="1450" spans="1:117" s="25" customFormat="1" x14ac:dyDescent="0.2">
      <c r="A1450" s="25" t="s">
        <v>8</v>
      </c>
      <c r="B1450" s="25" t="s">
        <v>169</v>
      </c>
      <c r="C1450" s="25" t="s">
        <v>152</v>
      </c>
      <c r="I1450" s="116"/>
      <c r="J1450" s="116"/>
      <c r="K1450" s="116"/>
      <c r="L1450" s="116"/>
      <c r="M1450" s="116"/>
      <c r="N1450" s="116"/>
      <c r="U1450" s="25" t="s">
        <v>5180</v>
      </c>
      <c r="W1450" s="25" t="s">
        <v>152</v>
      </c>
      <c r="AL1450" s="117"/>
      <c r="AN1450" s="35" t="s">
        <v>7138</v>
      </c>
      <c r="AO1450" s="35" t="s">
        <v>6062</v>
      </c>
      <c r="AQ1450" s="25" t="str">
        <f t="shared" si="113"/>
        <v>-</v>
      </c>
      <c r="BP1450" s="61"/>
      <c r="CT1450" s="61"/>
      <c r="CU1450" s="61"/>
      <c r="CV1450" s="61"/>
      <c r="CW1450" s="61"/>
      <c r="CX1450" s="61"/>
      <c r="CY1450" s="61"/>
      <c r="CZ1450" s="61"/>
      <c r="DA1450" s="61"/>
      <c r="DB1450" s="61"/>
      <c r="DC1450" s="61"/>
      <c r="DD1450" s="61"/>
      <c r="DE1450" s="61"/>
      <c r="DF1450" s="61"/>
      <c r="DG1450" s="61"/>
      <c r="DH1450" s="61"/>
      <c r="DI1450" s="61"/>
      <c r="DJ1450" s="61"/>
      <c r="DK1450" s="61"/>
      <c r="DL1450" s="61"/>
      <c r="DM1450" s="61"/>
    </row>
    <row r="1451" spans="1:117" s="25" customFormat="1" x14ac:dyDescent="0.2">
      <c r="A1451" s="25" t="s">
        <v>9</v>
      </c>
      <c r="B1451" s="25" t="s">
        <v>169</v>
      </c>
      <c r="C1451" s="25" t="s">
        <v>153</v>
      </c>
      <c r="I1451" s="116"/>
      <c r="J1451" s="116"/>
      <c r="K1451" s="116"/>
      <c r="L1451" s="116"/>
      <c r="M1451" s="116"/>
      <c r="N1451" s="116"/>
      <c r="U1451" s="25" t="s">
        <v>5181</v>
      </c>
      <c r="W1451" s="25" t="s">
        <v>153</v>
      </c>
      <c r="AL1451" s="117"/>
      <c r="AN1451" s="35" t="s">
        <v>6929</v>
      </c>
      <c r="AO1451" s="35" t="s">
        <v>6904</v>
      </c>
      <c r="AQ1451" s="25" t="str">
        <f t="shared" si="113"/>
        <v>-</v>
      </c>
      <c r="BP1451" s="61"/>
      <c r="CT1451" s="61"/>
      <c r="CU1451" s="61"/>
      <c r="CV1451" s="61"/>
      <c r="CW1451" s="61"/>
      <c r="CX1451" s="61"/>
      <c r="CY1451" s="61"/>
      <c r="CZ1451" s="61"/>
      <c r="DA1451" s="61"/>
      <c r="DB1451" s="61"/>
      <c r="DC1451" s="61"/>
      <c r="DD1451" s="61"/>
      <c r="DE1451" s="61"/>
      <c r="DF1451" s="61"/>
      <c r="DG1451" s="61"/>
      <c r="DH1451" s="61"/>
      <c r="DI1451" s="61"/>
      <c r="DJ1451" s="61"/>
      <c r="DK1451" s="61"/>
      <c r="DL1451" s="61"/>
      <c r="DM1451" s="61"/>
    </row>
    <row r="1452" spans="1:117" s="25" customFormat="1" x14ac:dyDescent="0.2">
      <c r="A1452" s="25" t="s">
        <v>10</v>
      </c>
      <c r="B1452" s="25" t="s">
        <v>169</v>
      </c>
      <c r="C1452" s="25" t="s">
        <v>154</v>
      </c>
      <c r="I1452" s="116"/>
      <c r="J1452" s="116"/>
      <c r="K1452" s="116"/>
      <c r="L1452" s="116"/>
      <c r="M1452" s="116"/>
      <c r="N1452" s="116"/>
      <c r="U1452" s="25" t="s">
        <v>5182</v>
      </c>
      <c r="W1452" s="25" t="s">
        <v>154</v>
      </c>
      <c r="AL1452" s="117"/>
      <c r="AN1452" s="35" t="s">
        <v>7139</v>
      </c>
      <c r="AO1452" s="35" t="s">
        <v>6904</v>
      </c>
      <c r="AQ1452" s="25" t="str">
        <f t="shared" si="113"/>
        <v>-</v>
      </c>
      <c r="BP1452" s="61"/>
      <c r="CT1452" s="61"/>
      <c r="CU1452" s="61"/>
      <c r="CV1452" s="61"/>
      <c r="CW1452" s="61"/>
      <c r="CX1452" s="61"/>
      <c r="CY1452" s="61"/>
      <c r="CZ1452" s="61"/>
      <c r="DA1452" s="61"/>
      <c r="DB1452" s="61"/>
      <c r="DC1452" s="61"/>
      <c r="DD1452" s="61"/>
      <c r="DE1452" s="61"/>
      <c r="DF1452" s="61"/>
      <c r="DG1452" s="61"/>
      <c r="DH1452" s="61"/>
      <c r="DI1452" s="61"/>
      <c r="DJ1452" s="61"/>
      <c r="DK1452" s="61"/>
      <c r="DL1452" s="61"/>
      <c r="DM1452" s="61"/>
    </row>
    <row r="1453" spans="1:117" s="25" customFormat="1" x14ac:dyDescent="0.2">
      <c r="A1453" s="25" t="s">
        <v>11</v>
      </c>
      <c r="B1453" s="25" t="s">
        <v>169</v>
      </c>
      <c r="C1453" s="25" t="s">
        <v>155</v>
      </c>
      <c r="I1453" s="116"/>
      <c r="J1453" s="116"/>
      <c r="K1453" s="116"/>
      <c r="L1453" s="116"/>
      <c r="M1453" s="116"/>
      <c r="N1453" s="116"/>
      <c r="U1453" s="25" t="s">
        <v>5183</v>
      </c>
      <c r="W1453" s="25" t="s">
        <v>155</v>
      </c>
      <c r="AL1453" s="117"/>
      <c r="AN1453" s="35" t="s">
        <v>6919</v>
      </c>
      <c r="AO1453" s="35" t="s">
        <v>6904</v>
      </c>
      <c r="AQ1453" s="25" t="str">
        <f t="shared" si="113"/>
        <v>-</v>
      </c>
      <c r="BP1453" s="61"/>
      <c r="CT1453" s="61"/>
      <c r="CU1453" s="61"/>
      <c r="CV1453" s="61"/>
      <c r="CW1453" s="61"/>
      <c r="CX1453" s="61"/>
      <c r="CY1453" s="61"/>
      <c r="CZ1453" s="61"/>
      <c r="DA1453" s="61"/>
      <c r="DB1453" s="61"/>
      <c r="DC1453" s="61"/>
      <c r="DD1453" s="61"/>
      <c r="DE1453" s="61"/>
      <c r="DF1453" s="61"/>
      <c r="DG1453" s="61"/>
      <c r="DH1453" s="61"/>
      <c r="DI1453" s="61"/>
      <c r="DJ1453" s="61"/>
      <c r="DK1453" s="61"/>
      <c r="DL1453" s="61"/>
      <c r="DM1453" s="61"/>
    </row>
    <row r="1454" spans="1:117" s="25" customFormat="1" x14ac:dyDescent="0.2">
      <c r="A1454" s="25" t="s">
        <v>12</v>
      </c>
      <c r="B1454" s="25" t="s">
        <v>169</v>
      </c>
      <c r="C1454" s="25" t="s">
        <v>156</v>
      </c>
      <c r="I1454" s="116"/>
      <c r="J1454" s="116"/>
      <c r="K1454" s="116"/>
      <c r="L1454" s="116"/>
      <c r="M1454" s="116"/>
      <c r="N1454" s="116"/>
      <c r="U1454" s="25" t="s">
        <v>5184</v>
      </c>
      <c r="W1454" s="25" t="s">
        <v>156</v>
      </c>
      <c r="AL1454" s="117"/>
      <c r="AN1454" s="35" t="s">
        <v>6903</v>
      </c>
      <c r="AO1454" s="35" t="s">
        <v>6904</v>
      </c>
      <c r="AQ1454" s="25" t="str">
        <f t="shared" si="113"/>
        <v>-</v>
      </c>
      <c r="BP1454" s="61"/>
      <c r="CT1454" s="61"/>
      <c r="CU1454" s="61"/>
      <c r="CV1454" s="61"/>
      <c r="CW1454" s="61"/>
      <c r="CX1454" s="61"/>
      <c r="CY1454" s="61"/>
      <c r="CZ1454" s="61"/>
      <c r="DA1454" s="61"/>
      <c r="DB1454" s="61"/>
      <c r="DC1454" s="61"/>
      <c r="DD1454" s="61"/>
      <c r="DE1454" s="61"/>
      <c r="DF1454" s="61"/>
      <c r="DG1454" s="61"/>
      <c r="DH1454" s="61"/>
      <c r="DI1454" s="61"/>
      <c r="DJ1454" s="61"/>
      <c r="DK1454" s="61"/>
      <c r="DL1454" s="61"/>
      <c r="DM1454" s="61"/>
    </row>
    <row r="1455" spans="1:117" s="25" customFormat="1" x14ac:dyDescent="0.2">
      <c r="A1455" s="25" t="s">
        <v>13</v>
      </c>
      <c r="B1455" s="25" t="s">
        <v>169</v>
      </c>
      <c r="C1455" s="25" t="s">
        <v>156</v>
      </c>
      <c r="I1455" s="116"/>
      <c r="J1455" s="116"/>
      <c r="K1455" s="116"/>
      <c r="L1455" s="116"/>
      <c r="M1455" s="116"/>
      <c r="N1455" s="116"/>
      <c r="U1455" s="25" t="s">
        <v>5185</v>
      </c>
      <c r="W1455" s="25" t="s">
        <v>157</v>
      </c>
      <c r="AL1455" s="117"/>
      <c r="AN1455" s="35" t="s">
        <v>7140</v>
      </c>
      <c r="AO1455" s="35" t="s">
        <v>6059</v>
      </c>
      <c r="AQ1455" s="25" t="str">
        <f t="shared" si="113"/>
        <v>-</v>
      </c>
      <c r="BP1455" s="61"/>
      <c r="CT1455" s="61"/>
      <c r="CU1455" s="61"/>
      <c r="CV1455" s="61"/>
      <c r="CW1455" s="61"/>
      <c r="CX1455" s="61"/>
      <c r="CY1455" s="61"/>
      <c r="CZ1455" s="61"/>
      <c r="DA1455" s="61"/>
      <c r="DB1455" s="61"/>
      <c r="DC1455" s="61"/>
      <c r="DD1455" s="61"/>
      <c r="DE1455" s="61"/>
      <c r="DF1455" s="61"/>
      <c r="DG1455" s="61"/>
      <c r="DH1455" s="61"/>
      <c r="DI1455" s="61"/>
      <c r="DJ1455" s="61"/>
      <c r="DK1455" s="61"/>
      <c r="DL1455" s="61"/>
      <c r="DM1455" s="61"/>
    </row>
    <row r="1456" spans="1:117" s="25" customFormat="1" x14ac:dyDescent="0.2">
      <c r="A1456" s="25" t="s">
        <v>14</v>
      </c>
      <c r="B1456" s="25" t="s">
        <v>169</v>
      </c>
      <c r="C1456" s="25" t="s">
        <v>157</v>
      </c>
      <c r="I1456" s="116"/>
      <c r="J1456" s="116"/>
      <c r="K1456" s="116"/>
      <c r="L1456" s="116"/>
      <c r="M1456" s="116"/>
      <c r="N1456" s="116"/>
      <c r="U1456" s="25" t="s">
        <v>5186</v>
      </c>
      <c r="W1456" s="25" t="s">
        <v>158</v>
      </c>
      <c r="AL1456" s="117"/>
      <c r="AN1456" s="35" t="s">
        <v>7141</v>
      </c>
      <c r="AO1456" s="35" t="s">
        <v>6059</v>
      </c>
      <c r="AQ1456" s="25" t="str">
        <f t="shared" si="113"/>
        <v>-</v>
      </c>
      <c r="BP1456" s="61"/>
      <c r="CT1456" s="61"/>
      <c r="CU1456" s="61"/>
      <c r="CV1456" s="61"/>
      <c r="CW1456" s="61"/>
      <c r="CX1456" s="61"/>
      <c r="CY1456" s="61"/>
      <c r="CZ1456" s="61"/>
      <c r="DA1456" s="61"/>
      <c r="DB1456" s="61"/>
      <c r="DC1456" s="61"/>
      <c r="DD1456" s="61"/>
      <c r="DE1456" s="61"/>
      <c r="DF1456" s="61"/>
      <c r="DG1456" s="61"/>
      <c r="DH1456" s="61"/>
      <c r="DI1456" s="61"/>
      <c r="DJ1456" s="61"/>
      <c r="DK1456" s="61"/>
      <c r="DL1456" s="61"/>
      <c r="DM1456" s="61"/>
    </row>
    <row r="1457" spans="1:117" s="25" customFormat="1" x14ac:dyDescent="0.2">
      <c r="A1457" s="25" t="s">
        <v>15</v>
      </c>
      <c r="B1457" s="25" t="s">
        <v>169</v>
      </c>
      <c r="C1457" s="25" t="s">
        <v>158</v>
      </c>
      <c r="I1457" s="116"/>
      <c r="J1457" s="116"/>
      <c r="K1457" s="116"/>
      <c r="L1457" s="116"/>
      <c r="M1457" s="116"/>
      <c r="N1457" s="116"/>
      <c r="U1457" s="25" t="s">
        <v>5187</v>
      </c>
      <c r="W1457" s="25" t="s">
        <v>147</v>
      </c>
      <c r="AL1457" s="117"/>
      <c r="AN1457" s="35" t="s">
        <v>7142</v>
      </c>
      <c r="AO1457" s="35" t="s">
        <v>6059</v>
      </c>
      <c r="AQ1457" s="25" t="str">
        <f t="shared" si="113"/>
        <v>-</v>
      </c>
      <c r="BP1457" s="61"/>
      <c r="CT1457" s="61"/>
      <c r="CU1457" s="61"/>
      <c r="CV1457" s="61"/>
      <c r="CW1457" s="61"/>
      <c r="CX1457" s="61"/>
      <c r="CY1457" s="61"/>
      <c r="CZ1457" s="61"/>
      <c r="DA1457" s="61"/>
      <c r="DB1457" s="61"/>
      <c r="DC1457" s="61"/>
      <c r="DD1457" s="61"/>
      <c r="DE1457" s="61"/>
      <c r="DF1457" s="61"/>
      <c r="DG1457" s="61"/>
      <c r="DH1457" s="61"/>
      <c r="DI1457" s="61"/>
      <c r="DJ1457" s="61"/>
      <c r="DK1457" s="61"/>
      <c r="DL1457" s="61"/>
      <c r="DM1457" s="61"/>
    </row>
    <row r="1458" spans="1:117" s="25" customFormat="1" x14ac:dyDescent="0.2">
      <c r="A1458" s="25" t="s">
        <v>16</v>
      </c>
      <c r="B1458" s="25" t="s">
        <v>169</v>
      </c>
      <c r="C1458" s="25" t="s">
        <v>147</v>
      </c>
      <c r="I1458" s="116"/>
      <c r="J1458" s="116"/>
      <c r="K1458" s="116"/>
      <c r="L1458" s="116"/>
      <c r="M1458" s="116"/>
      <c r="N1458" s="116"/>
      <c r="U1458" s="25" t="s">
        <v>5188</v>
      </c>
      <c r="W1458" s="25" t="s">
        <v>148</v>
      </c>
      <c r="AL1458" s="117"/>
      <c r="AN1458" s="35" t="s">
        <v>7143</v>
      </c>
      <c r="AO1458" s="35" t="s">
        <v>6059</v>
      </c>
      <c r="AQ1458" s="25" t="str">
        <f t="shared" si="113"/>
        <v>-</v>
      </c>
      <c r="BP1458" s="61"/>
      <c r="CT1458" s="61"/>
      <c r="CU1458" s="61"/>
      <c r="CV1458" s="61"/>
      <c r="CW1458" s="61"/>
      <c r="CX1458" s="61"/>
      <c r="CY1458" s="61"/>
      <c r="CZ1458" s="61"/>
      <c r="DA1458" s="61"/>
      <c r="DB1458" s="61"/>
      <c r="DC1458" s="61"/>
      <c r="DD1458" s="61"/>
      <c r="DE1458" s="61"/>
      <c r="DF1458" s="61"/>
      <c r="DG1458" s="61"/>
      <c r="DH1458" s="61"/>
      <c r="DI1458" s="61"/>
      <c r="DJ1458" s="61"/>
      <c r="DK1458" s="61"/>
      <c r="DL1458" s="61"/>
      <c r="DM1458" s="61"/>
    </row>
    <row r="1459" spans="1:117" s="25" customFormat="1" x14ac:dyDescent="0.2">
      <c r="A1459" s="25" t="s">
        <v>17</v>
      </c>
      <c r="B1459" s="25" t="s">
        <v>169</v>
      </c>
      <c r="C1459" s="25" t="s">
        <v>148</v>
      </c>
      <c r="I1459" s="116"/>
      <c r="J1459" s="116"/>
      <c r="K1459" s="116"/>
      <c r="L1459" s="116"/>
      <c r="M1459" s="116"/>
      <c r="N1459" s="116"/>
      <c r="U1459" s="25" t="s">
        <v>5189</v>
      </c>
      <c r="W1459" s="25" t="s">
        <v>149</v>
      </c>
      <c r="AL1459" s="117"/>
      <c r="AN1459" s="35" t="s">
        <v>6907</v>
      </c>
      <c r="AO1459" s="35" t="s">
        <v>6908</v>
      </c>
      <c r="AQ1459" s="25" t="str">
        <f t="shared" si="113"/>
        <v>-</v>
      </c>
      <c r="BP1459" s="61"/>
      <c r="CT1459" s="61"/>
      <c r="CU1459" s="61"/>
      <c r="CV1459" s="61"/>
      <c r="CW1459" s="61"/>
      <c r="CX1459" s="61"/>
      <c r="CY1459" s="61"/>
      <c r="CZ1459" s="61"/>
      <c r="DA1459" s="61"/>
      <c r="DB1459" s="61"/>
      <c r="DC1459" s="61"/>
      <c r="DD1459" s="61"/>
      <c r="DE1459" s="61"/>
      <c r="DF1459" s="61"/>
      <c r="DG1459" s="61"/>
      <c r="DH1459" s="61"/>
      <c r="DI1459" s="61"/>
      <c r="DJ1459" s="61"/>
      <c r="DK1459" s="61"/>
      <c r="DL1459" s="61"/>
      <c r="DM1459" s="61"/>
    </row>
    <row r="1460" spans="1:117" s="25" customFormat="1" x14ac:dyDescent="0.2">
      <c r="A1460" s="25" t="s">
        <v>18</v>
      </c>
      <c r="B1460" s="25" t="s">
        <v>169</v>
      </c>
      <c r="C1460" s="25" t="s">
        <v>149</v>
      </c>
      <c r="I1460" s="116"/>
      <c r="J1460" s="116"/>
      <c r="K1460" s="116"/>
      <c r="L1460" s="116"/>
      <c r="M1460" s="116"/>
      <c r="N1460" s="116"/>
      <c r="U1460" s="25" t="s">
        <v>5190</v>
      </c>
      <c r="W1460" s="25" t="s">
        <v>150</v>
      </c>
      <c r="AL1460" s="117"/>
      <c r="AN1460" s="35" t="s">
        <v>6941</v>
      </c>
      <c r="AO1460" s="35" t="s">
        <v>6908</v>
      </c>
      <c r="AQ1460" s="25" t="str">
        <f t="shared" si="113"/>
        <v>-</v>
      </c>
      <c r="BP1460" s="61"/>
      <c r="CT1460" s="61"/>
      <c r="CU1460" s="61"/>
      <c r="CV1460" s="61"/>
      <c r="CW1460" s="61"/>
      <c r="CX1460" s="61"/>
      <c r="CY1460" s="61"/>
      <c r="CZ1460" s="61"/>
      <c r="DA1460" s="61"/>
      <c r="DB1460" s="61"/>
      <c r="DC1460" s="61"/>
      <c r="DD1460" s="61"/>
      <c r="DE1460" s="61"/>
      <c r="DF1460" s="61"/>
      <c r="DG1460" s="61"/>
      <c r="DH1460" s="61"/>
      <c r="DI1460" s="61"/>
      <c r="DJ1460" s="61"/>
      <c r="DK1460" s="61"/>
      <c r="DL1460" s="61"/>
      <c r="DM1460" s="61"/>
    </row>
    <row r="1461" spans="1:117" s="25" customFormat="1" x14ac:dyDescent="0.2">
      <c r="A1461" s="25" t="s">
        <v>19</v>
      </c>
      <c r="B1461" s="25" t="s">
        <v>169</v>
      </c>
      <c r="C1461" s="25" t="s">
        <v>150</v>
      </c>
      <c r="I1461" s="116"/>
      <c r="J1461" s="116"/>
      <c r="K1461" s="116"/>
      <c r="L1461" s="116"/>
      <c r="M1461" s="116"/>
      <c r="N1461" s="116"/>
      <c r="U1461" s="25" t="s">
        <v>5191</v>
      </c>
      <c r="W1461" s="25" t="s">
        <v>151</v>
      </c>
      <c r="AL1461" s="117"/>
      <c r="AN1461" s="35" t="s">
        <v>6922</v>
      </c>
      <c r="AO1461" s="35" t="s">
        <v>6908</v>
      </c>
      <c r="AQ1461" s="25" t="str">
        <f t="shared" si="113"/>
        <v>-</v>
      </c>
      <c r="BP1461" s="61"/>
      <c r="CT1461" s="61"/>
      <c r="CU1461" s="61"/>
      <c r="CV1461" s="61"/>
      <c r="CW1461" s="61"/>
      <c r="CX1461" s="61"/>
      <c r="CY1461" s="61"/>
      <c r="CZ1461" s="61"/>
      <c r="DA1461" s="61"/>
      <c r="DB1461" s="61"/>
      <c r="DC1461" s="61"/>
      <c r="DD1461" s="61"/>
      <c r="DE1461" s="61"/>
      <c r="DF1461" s="61"/>
      <c r="DG1461" s="61"/>
      <c r="DH1461" s="61"/>
      <c r="DI1461" s="61"/>
      <c r="DJ1461" s="61"/>
      <c r="DK1461" s="61"/>
      <c r="DL1461" s="61"/>
      <c r="DM1461" s="61"/>
    </row>
    <row r="1462" spans="1:117" s="25" customFormat="1" x14ac:dyDescent="0.2">
      <c r="A1462" s="25" t="s">
        <v>20</v>
      </c>
      <c r="B1462" s="25" t="s">
        <v>169</v>
      </c>
      <c r="C1462" s="25" t="s">
        <v>151</v>
      </c>
      <c r="I1462" s="116"/>
      <c r="J1462" s="116"/>
      <c r="K1462" s="116"/>
      <c r="L1462" s="116"/>
      <c r="M1462" s="116"/>
      <c r="N1462" s="116"/>
      <c r="U1462" s="25" t="s">
        <v>5192</v>
      </c>
      <c r="W1462" s="25" t="s">
        <v>152</v>
      </c>
      <c r="AL1462" s="117"/>
      <c r="AN1462" s="35" t="s">
        <v>7144</v>
      </c>
      <c r="AO1462" s="35" t="s">
        <v>6908</v>
      </c>
      <c r="AQ1462" s="25" t="str">
        <f t="shared" si="113"/>
        <v>-</v>
      </c>
      <c r="BP1462" s="61"/>
      <c r="CT1462" s="61"/>
      <c r="CU1462" s="61"/>
      <c r="CV1462" s="61"/>
      <c r="CW1462" s="61"/>
      <c r="CX1462" s="61"/>
      <c r="CY1462" s="61"/>
      <c r="CZ1462" s="61"/>
      <c r="DA1462" s="61"/>
      <c r="DB1462" s="61"/>
      <c r="DC1462" s="61"/>
      <c r="DD1462" s="61"/>
      <c r="DE1462" s="61"/>
      <c r="DF1462" s="61"/>
      <c r="DG1462" s="61"/>
      <c r="DH1462" s="61"/>
      <c r="DI1462" s="61"/>
      <c r="DJ1462" s="61"/>
      <c r="DK1462" s="61"/>
      <c r="DL1462" s="61"/>
      <c r="DM1462" s="61"/>
    </row>
    <row r="1463" spans="1:117" s="25" customFormat="1" x14ac:dyDescent="0.2">
      <c r="A1463" s="25" t="s">
        <v>21</v>
      </c>
      <c r="B1463" s="25" t="s">
        <v>169</v>
      </c>
      <c r="C1463" s="25" t="s">
        <v>152</v>
      </c>
      <c r="I1463" s="116"/>
      <c r="J1463" s="116"/>
      <c r="K1463" s="116"/>
      <c r="L1463" s="116"/>
      <c r="M1463" s="116"/>
      <c r="N1463" s="116"/>
      <c r="U1463" s="25" t="s">
        <v>5193</v>
      </c>
      <c r="W1463" s="25" t="s">
        <v>153</v>
      </c>
      <c r="AL1463" s="117"/>
      <c r="AN1463" s="35" t="s">
        <v>7145</v>
      </c>
      <c r="AO1463" s="35" t="s">
        <v>6060</v>
      </c>
      <c r="AQ1463" s="25" t="str">
        <f t="shared" si="113"/>
        <v>-</v>
      </c>
      <c r="BP1463" s="61"/>
      <c r="CT1463" s="61"/>
      <c r="CU1463" s="61"/>
      <c r="CV1463" s="61"/>
      <c r="CW1463" s="61"/>
      <c r="CX1463" s="61"/>
      <c r="CY1463" s="61"/>
      <c r="CZ1463" s="61"/>
      <c r="DA1463" s="61"/>
      <c r="DB1463" s="61"/>
      <c r="DC1463" s="61"/>
      <c r="DD1463" s="61"/>
      <c r="DE1463" s="61"/>
      <c r="DF1463" s="61"/>
      <c r="DG1463" s="61"/>
      <c r="DH1463" s="61"/>
      <c r="DI1463" s="61"/>
      <c r="DJ1463" s="61"/>
      <c r="DK1463" s="61"/>
      <c r="DL1463" s="61"/>
      <c r="DM1463" s="61"/>
    </row>
    <row r="1464" spans="1:117" s="25" customFormat="1" x14ac:dyDescent="0.2">
      <c r="A1464" s="25" t="s">
        <v>22</v>
      </c>
      <c r="B1464" s="25" t="s">
        <v>169</v>
      </c>
      <c r="C1464" s="25" t="s">
        <v>153</v>
      </c>
      <c r="I1464" s="116"/>
      <c r="J1464" s="116"/>
      <c r="K1464" s="116"/>
      <c r="L1464" s="116"/>
      <c r="M1464" s="116"/>
      <c r="N1464" s="116"/>
      <c r="U1464" s="25" t="s">
        <v>5194</v>
      </c>
      <c r="W1464" s="25" t="s">
        <v>154</v>
      </c>
      <c r="AL1464" s="117"/>
      <c r="AN1464" s="35" t="s">
        <v>7146</v>
      </c>
      <c r="AO1464" s="35" t="s">
        <v>6060</v>
      </c>
      <c r="AQ1464" s="25" t="str">
        <f t="shared" si="113"/>
        <v>-</v>
      </c>
      <c r="BP1464" s="61"/>
      <c r="CT1464" s="61"/>
      <c r="CU1464" s="61"/>
      <c r="CV1464" s="61"/>
      <c r="CW1464" s="61"/>
      <c r="CX1464" s="61"/>
      <c r="CY1464" s="61"/>
      <c r="CZ1464" s="61"/>
      <c r="DA1464" s="61"/>
      <c r="DB1464" s="61"/>
      <c r="DC1464" s="61"/>
      <c r="DD1464" s="61"/>
      <c r="DE1464" s="61"/>
      <c r="DF1464" s="61"/>
      <c r="DG1464" s="61"/>
      <c r="DH1464" s="61"/>
      <c r="DI1464" s="61"/>
      <c r="DJ1464" s="61"/>
      <c r="DK1464" s="61"/>
      <c r="DL1464" s="61"/>
      <c r="DM1464" s="61"/>
    </row>
    <row r="1465" spans="1:117" s="25" customFormat="1" x14ac:dyDescent="0.2">
      <c r="A1465" s="25" t="s">
        <v>23</v>
      </c>
      <c r="B1465" s="25" t="s">
        <v>169</v>
      </c>
      <c r="C1465" s="25" t="s">
        <v>154</v>
      </c>
      <c r="I1465" s="116"/>
      <c r="J1465" s="116"/>
      <c r="K1465" s="116"/>
      <c r="L1465" s="116"/>
      <c r="M1465" s="116"/>
      <c r="N1465" s="116"/>
      <c r="U1465" s="25" t="s">
        <v>5195</v>
      </c>
      <c r="W1465" s="25" t="s">
        <v>155</v>
      </c>
      <c r="AL1465" s="117"/>
      <c r="AN1465" s="35" t="s">
        <v>7147</v>
      </c>
      <c r="AO1465" s="35" t="s">
        <v>6060</v>
      </c>
      <c r="AQ1465" s="25" t="str">
        <f t="shared" si="113"/>
        <v>-</v>
      </c>
      <c r="BP1465" s="61"/>
      <c r="CT1465" s="61"/>
      <c r="CU1465" s="61"/>
      <c r="CV1465" s="61"/>
      <c r="CW1465" s="61"/>
      <c r="CX1465" s="61"/>
      <c r="CY1465" s="61"/>
      <c r="CZ1465" s="61"/>
      <c r="DA1465" s="61"/>
      <c r="DB1465" s="61"/>
      <c r="DC1465" s="61"/>
      <c r="DD1465" s="61"/>
      <c r="DE1465" s="61"/>
      <c r="DF1465" s="61"/>
      <c r="DG1465" s="61"/>
      <c r="DH1465" s="61"/>
      <c r="DI1465" s="61"/>
      <c r="DJ1465" s="61"/>
      <c r="DK1465" s="61"/>
      <c r="DL1465" s="61"/>
      <c r="DM1465" s="61"/>
    </row>
    <row r="1466" spans="1:117" s="25" customFormat="1" x14ac:dyDescent="0.2">
      <c r="A1466" s="25" t="s">
        <v>24</v>
      </c>
      <c r="B1466" s="25" t="s">
        <v>169</v>
      </c>
      <c r="C1466" s="25" t="s">
        <v>155</v>
      </c>
      <c r="I1466" s="116"/>
      <c r="J1466" s="116"/>
      <c r="K1466" s="116"/>
      <c r="L1466" s="116"/>
      <c r="M1466" s="116"/>
      <c r="N1466" s="116"/>
      <c r="U1466" s="25" t="s">
        <v>5196</v>
      </c>
      <c r="W1466" s="25" t="s">
        <v>156</v>
      </c>
      <c r="AL1466" s="117"/>
      <c r="AN1466" s="35" t="s">
        <v>7148</v>
      </c>
      <c r="AO1466" s="35" t="s">
        <v>6060</v>
      </c>
      <c r="AQ1466" s="25" t="str">
        <f t="shared" si="113"/>
        <v>-</v>
      </c>
      <c r="BP1466" s="61"/>
      <c r="CT1466" s="61"/>
      <c r="CU1466" s="61"/>
      <c r="CV1466" s="61"/>
      <c r="CW1466" s="61"/>
      <c r="CX1466" s="61"/>
      <c r="CY1466" s="61"/>
      <c r="CZ1466" s="61"/>
      <c r="DA1466" s="61"/>
      <c r="DB1466" s="61"/>
      <c r="DC1466" s="61"/>
      <c r="DD1466" s="61"/>
      <c r="DE1466" s="61"/>
      <c r="DF1466" s="61"/>
      <c r="DG1466" s="61"/>
      <c r="DH1466" s="61"/>
      <c r="DI1466" s="61"/>
      <c r="DJ1466" s="61"/>
      <c r="DK1466" s="61"/>
      <c r="DL1466" s="61"/>
      <c r="DM1466" s="61"/>
    </row>
    <row r="1467" spans="1:117" s="25" customFormat="1" x14ac:dyDescent="0.2">
      <c r="A1467" s="25" t="s">
        <v>25</v>
      </c>
      <c r="B1467" s="25" t="s">
        <v>169</v>
      </c>
      <c r="C1467" s="25" t="s">
        <v>155</v>
      </c>
      <c r="I1467" s="116"/>
      <c r="J1467" s="116"/>
      <c r="K1467" s="116"/>
      <c r="L1467" s="116"/>
      <c r="M1467" s="116"/>
      <c r="N1467" s="116"/>
      <c r="U1467" s="25" t="s">
        <v>5197</v>
      </c>
      <c r="W1467" s="25" t="s">
        <v>157</v>
      </c>
      <c r="AL1467" s="117"/>
      <c r="AN1467" s="35" t="s">
        <v>6940</v>
      </c>
      <c r="AO1467" s="35" t="s">
        <v>4888</v>
      </c>
      <c r="AQ1467" s="25" t="str">
        <f t="shared" si="113"/>
        <v>-</v>
      </c>
      <c r="BP1467" s="61"/>
      <c r="CT1467" s="61"/>
      <c r="CU1467" s="61"/>
      <c r="CV1467" s="61"/>
      <c r="CW1467" s="61"/>
      <c r="CX1467" s="61"/>
      <c r="CY1467" s="61"/>
      <c r="CZ1467" s="61"/>
      <c r="DA1467" s="61"/>
      <c r="DB1467" s="61"/>
      <c r="DC1467" s="61"/>
      <c r="DD1467" s="61"/>
      <c r="DE1467" s="61"/>
      <c r="DF1467" s="61"/>
      <c r="DG1467" s="61"/>
      <c r="DH1467" s="61"/>
      <c r="DI1467" s="61"/>
      <c r="DJ1467" s="61"/>
      <c r="DK1467" s="61"/>
      <c r="DL1467" s="61"/>
      <c r="DM1467" s="61"/>
    </row>
    <row r="1468" spans="1:117" s="25" customFormat="1" x14ac:dyDescent="0.2">
      <c r="A1468" s="25" t="s">
        <v>26</v>
      </c>
      <c r="B1468" s="25" t="s">
        <v>169</v>
      </c>
      <c r="C1468" s="25" t="s">
        <v>156</v>
      </c>
      <c r="I1468" s="116"/>
      <c r="J1468" s="116"/>
      <c r="K1468" s="116"/>
      <c r="L1468" s="116"/>
      <c r="M1468" s="116"/>
      <c r="N1468" s="116"/>
      <c r="U1468" s="25" t="s">
        <v>5198</v>
      </c>
      <c r="W1468" s="25" t="s">
        <v>158</v>
      </c>
      <c r="AL1468" s="117"/>
      <c r="AN1468" s="35" t="s">
        <v>6927</v>
      </c>
      <c r="AO1468" s="35" t="s">
        <v>4888</v>
      </c>
      <c r="AQ1468" s="25" t="str">
        <f t="shared" si="113"/>
        <v>-</v>
      </c>
      <c r="BP1468" s="61"/>
      <c r="CT1468" s="61"/>
      <c r="CU1468" s="61"/>
      <c r="CV1468" s="61"/>
      <c r="CW1468" s="61"/>
      <c r="CX1468" s="61"/>
      <c r="CY1468" s="61"/>
      <c r="CZ1468" s="61"/>
      <c r="DA1468" s="61"/>
      <c r="DB1468" s="61"/>
      <c r="DC1468" s="61"/>
      <c r="DD1468" s="61"/>
      <c r="DE1468" s="61"/>
      <c r="DF1468" s="61"/>
      <c r="DG1468" s="61"/>
      <c r="DH1468" s="61"/>
      <c r="DI1468" s="61"/>
      <c r="DJ1468" s="61"/>
      <c r="DK1468" s="61"/>
      <c r="DL1468" s="61"/>
      <c r="DM1468" s="61"/>
    </row>
    <row r="1469" spans="1:117" s="25" customFormat="1" x14ac:dyDescent="0.2">
      <c r="A1469" s="25" t="s">
        <v>27</v>
      </c>
      <c r="B1469" s="25" t="s">
        <v>169</v>
      </c>
      <c r="C1469" s="25" t="s">
        <v>157</v>
      </c>
      <c r="I1469" s="116"/>
      <c r="J1469" s="116"/>
      <c r="K1469" s="116"/>
      <c r="L1469" s="116"/>
      <c r="M1469" s="116"/>
      <c r="N1469" s="116"/>
      <c r="U1469" s="25" t="s">
        <v>5199</v>
      </c>
      <c r="W1469" s="25" t="s">
        <v>147</v>
      </c>
      <c r="AL1469" s="117"/>
      <c r="AN1469" s="35" t="s">
        <v>7149</v>
      </c>
      <c r="AO1469" s="35" t="s">
        <v>4888</v>
      </c>
      <c r="AQ1469" s="25" t="str">
        <f t="shared" si="113"/>
        <v>-</v>
      </c>
      <c r="BP1469" s="61"/>
      <c r="CT1469" s="61"/>
      <c r="CU1469" s="61"/>
      <c r="CV1469" s="61"/>
      <c r="CW1469" s="61"/>
      <c r="CX1469" s="61"/>
      <c r="CY1469" s="61"/>
      <c r="CZ1469" s="61"/>
      <c r="DA1469" s="61"/>
      <c r="DB1469" s="61"/>
      <c r="DC1469" s="61"/>
      <c r="DD1469" s="61"/>
      <c r="DE1469" s="61"/>
      <c r="DF1469" s="61"/>
      <c r="DG1469" s="61"/>
      <c r="DH1469" s="61"/>
      <c r="DI1469" s="61"/>
      <c r="DJ1469" s="61"/>
      <c r="DK1469" s="61"/>
      <c r="DL1469" s="61"/>
      <c r="DM1469" s="61"/>
    </row>
    <row r="1470" spans="1:117" s="25" customFormat="1" x14ac:dyDescent="0.2">
      <c r="A1470" s="25" t="s">
        <v>28</v>
      </c>
      <c r="B1470" s="25" t="s">
        <v>169</v>
      </c>
      <c r="C1470" s="25" t="s">
        <v>158</v>
      </c>
      <c r="I1470" s="116"/>
      <c r="J1470" s="116"/>
      <c r="K1470" s="116"/>
      <c r="L1470" s="116"/>
      <c r="M1470" s="116"/>
      <c r="N1470" s="116"/>
      <c r="U1470" s="25" t="s">
        <v>5200</v>
      </c>
      <c r="W1470" s="25" t="s">
        <v>148</v>
      </c>
      <c r="AL1470" s="117"/>
      <c r="AN1470" s="35" t="s">
        <v>7150</v>
      </c>
      <c r="AO1470" s="35" t="s">
        <v>4888</v>
      </c>
      <c r="AQ1470" s="25" t="str">
        <f t="shared" si="113"/>
        <v>-</v>
      </c>
      <c r="BP1470" s="61"/>
      <c r="CT1470" s="61"/>
      <c r="CU1470" s="61"/>
      <c r="CV1470" s="61"/>
      <c r="CW1470" s="61"/>
      <c r="CX1470" s="61"/>
      <c r="CY1470" s="61"/>
      <c r="CZ1470" s="61"/>
      <c r="DA1470" s="61"/>
      <c r="DB1470" s="61"/>
      <c r="DC1470" s="61"/>
      <c r="DD1470" s="61"/>
      <c r="DE1470" s="61"/>
      <c r="DF1470" s="61"/>
      <c r="DG1470" s="61"/>
      <c r="DH1470" s="61"/>
      <c r="DI1470" s="61"/>
      <c r="DJ1470" s="61"/>
      <c r="DK1470" s="61"/>
      <c r="DL1470" s="61"/>
      <c r="DM1470" s="61"/>
    </row>
    <row r="1471" spans="1:117" s="25" customFormat="1" x14ac:dyDescent="0.2">
      <c r="A1471" s="25" t="s">
        <v>29</v>
      </c>
      <c r="B1471" s="25" t="s">
        <v>169</v>
      </c>
      <c r="C1471" s="25" t="s">
        <v>147</v>
      </c>
      <c r="I1471" s="116"/>
      <c r="J1471" s="116"/>
      <c r="K1471" s="116"/>
      <c r="L1471" s="116"/>
      <c r="M1471" s="116"/>
      <c r="N1471" s="116"/>
      <c r="U1471" s="25" t="s">
        <v>5201</v>
      </c>
      <c r="W1471" s="25" t="s">
        <v>149</v>
      </c>
      <c r="AL1471" s="117"/>
      <c r="AN1471" s="35" t="s">
        <v>7151</v>
      </c>
      <c r="AO1471" s="35" t="s">
        <v>6061</v>
      </c>
      <c r="AQ1471" s="25" t="str">
        <f t="shared" si="113"/>
        <v>-</v>
      </c>
      <c r="BP1471" s="61"/>
      <c r="CT1471" s="61"/>
      <c r="CU1471" s="61"/>
      <c r="CV1471" s="61"/>
      <c r="CW1471" s="61"/>
      <c r="CX1471" s="61"/>
      <c r="CY1471" s="61"/>
      <c r="CZ1471" s="61"/>
      <c r="DA1471" s="61"/>
      <c r="DB1471" s="61"/>
      <c r="DC1471" s="61"/>
      <c r="DD1471" s="61"/>
      <c r="DE1471" s="61"/>
      <c r="DF1471" s="61"/>
      <c r="DG1471" s="61"/>
      <c r="DH1471" s="61"/>
      <c r="DI1471" s="61"/>
      <c r="DJ1471" s="61"/>
      <c r="DK1471" s="61"/>
      <c r="DL1471" s="61"/>
      <c r="DM1471" s="61"/>
    </row>
    <row r="1472" spans="1:117" s="25" customFormat="1" x14ac:dyDescent="0.2">
      <c r="A1472" s="25" t="s">
        <v>30</v>
      </c>
      <c r="B1472" s="25" t="s">
        <v>169</v>
      </c>
      <c r="C1472" s="25" t="s">
        <v>148</v>
      </c>
      <c r="I1472" s="116"/>
      <c r="J1472" s="116"/>
      <c r="K1472" s="116"/>
      <c r="L1472" s="116"/>
      <c r="M1472" s="116"/>
      <c r="N1472" s="116"/>
      <c r="U1472" s="25" t="s">
        <v>5202</v>
      </c>
      <c r="W1472" s="25" t="s">
        <v>150</v>
      </c>
      <c r="AL1472" s="117"/>
      <c r="AN1472" s="35" t="s">
        <v>7152</v>
      </c>
      <c r="AO1472" s="35" t="s">
        <v>6061</v>
      </c>
      <c r="AQ1472" s="25" t="str">
        <f t="shared" si="113"/>
        <v>-</v>
      </c>
      <c r="BP1472" s="61"/>
      <c r="CT1472" s="61"/>
      <c r="CU1472" s="61"/>
      <c r="CV1472" s="61"/>
      <c r="CW1472" s="61"/>
      <c r="CX1472" s="61"/>
      <c r="CY1472" s="61"/>
      <c r="CZ1472" s="61"/>
      <c r="DA1472" s="61"/>
      <c r="DB1472" s="61"/>
      <c r="DC1472" s="61"/>
      <c r="DD1472" s="61"/>
      <c r="DE1472" s="61"/>
      <c r="DF1472" s="61"/>
      <c r="DG1472" s="61"/>
      <c r="DH1472" s="61"/>
      <c r="DI1472" s="61"/>
      <c r="DJ1472" s="61"/>
      <c r="DK1472" s="61"/>
      <c r="DL1472" s="61"/>
      <c r="DM1472" s="61"/>
    </row>
    <row r="1473" spans="1:117" s="25" customFormat="1" x14ac:dyDescent="0.2">
      <c r="A1473" s="25" t="s">
        <v>31</v>
      </c>
      <c r="B1473" s="25" t="s">
        <v>169</v>
      </c>
      <c r="C1473" s="25" t="s">
        <v>149</v>
      </c>
      <c r="I1473" s="116"/>
      <c r="J1473" s="116"/>
      <c r="K1473" s="116"/>
      <c r="L1473" s="116"/>
      <c r="M1473" s="116"/>
      <c r="N1473" s="116"/>
      <c r="U1473" s="25" t="s">
        <v>5203</v>
      </c>
      <c r="W1473" s="25" t="s">
        <v>151</v>
      </c>
      <c r="AL1473" s="117"/>
      <c r="AN1473" s="35" t="s">
        <v>7153</v>
      </c>
      <c r="AO1473" s="35" t="s">
        <v>6061</v>
      </c>
      <c r="AQ1473" s="25" t="str">
        <f t="shared" si="113"/>
        <v>-</v>
      </c>
      <c r="BP1473" s="61"/>
      <c r="CT1473" s="61"/>
      <c r="CU1473" s="61"/>
      <c r="CV1473" s="61"/>
      <c r="CW1473" s="61"/>
      <c r="CX1473" s="61"/>
      <c r="CY1473" s="61"/>
      <c r="CZ1473" s="61"/>
      <c r="DA1473" s="61"/>
      <c r="DB1473" s="61"/>
      <c r="DC1473" s="61"/>
      <c r="DD1473" s="61"/>
      <c r="DE1473" s="61"/>
      <c r="DF1473" s="61"/>
      <c r="DG1473" s="61"/>
      <c r="DH1473" s="61"/>
      <c r="DI1473" s="61"/>
      <c r="DJ1473" s="61"/>
      <c r="DK1473" s="61"/>
      <c r="DL1473" s="61"/>
      <c r="DM1473" s="61"/>
    </row>
    <row r="1474" spans="1:117" s="25" customFormat="1" x14ac:dyDescent="0.2">
      <c r="A1474" s="25" t="s">
        <v>32</v>
      </c>
      <c r="B1474" s="25" t="s">
        <v>169</v>
      </c>
      <c r="C1474" s="25" t="s">
        <v>150</v>
      </c>
      <c r="I1474" s="116"/>
      <c r="J1474" s="116"/>
      <c r="K1474" s="116"/>
      <c r="L1474" s="116"/>
      <c r="M1474" s="116"/>
      <c r="N1474" s="116"/>
      <c r="U1474" s="25" t="s">
        <v>5204</v>
      </c>
      <c r="W1474" s="25" t="s">
        <v>152</v>
      </c>
      <c r="AL1474" s="117"/>
      <c r="AN1474" s="35" t="s">
        <v>7154</v>
      </c>
      <c r="AO1474" s="35" t="s">
        <v>6061</v>
      </c>
      <c r="AQ1474" s="25" t="str">
        <f t="shared" si="113"/>
        <v>-</v>
      </c>
      <c r="BP1474" s="61"/>
      <c r="CT1474" s="61"/>
      <c r="CU1474" s="61"/>
      <c r="CV1474" s="61"/>
      <c r="CW1474" s="61"/>
      <c r="CX1474" s="61"/>
      <c r="CY1474" s="61"/>
      <c r="CZ1474" s="61"/>
      <c r="DA1474" s="61"/>
      <c r="DB1474" s="61"/>
      <c r="DC1474" s="61"/>
      <c r="DD1474" s="61"/>
      <c r="DE1474" s="61"/>
      <c r="DF1474" s="61"/>
      <c r="DG1474" s="61"/>
      <c r="DH1474" s="61"/>
      <c r="DI1474" s="61"/>
      <c r="DJ1474" s="61"/>
      <c r="DK1474" s="61"/>
      <c r="DL1474" s="61"/>
      <c r="DM1474" s="61"/>
    </row>
    <row r="1475" spans="1:117" s="25" customFormat="1" x14ac:dyDescent="0.2">
      <c r="A1475" s="25" t="s">
        <v>33</v>
      </c>
      <c r="B1475" s="25" t="s">
        <v>169</v>
      </c>
      <c r="C1475" s="25" t="s">
        <v>151</v>
      </c>
      <c r="I1475" s="116"/>
      <c r="J1475" s="116"/>
      <c r="K1475" s="116"/>
      <c r="L1475" s="116"/>
      <c r="M1475" s="116"/>
      <c r="N1475" s="116"/>
      <c r="U1475" s="25" t="s">
        <v>5205</v>
      </c>
      <c r="W1475" s="25" t="s">
        <v>153</v>
      </c>
      <c r="AL1475" s="117"/>
      <c r="AN1475" s="35" t="s">
        <v>7155</v>
      </c>
      <c r="AO1475" s="35" t="s">
        <v>6061</v>
      </c>
      <c r="AQ1475" s="25" t="str">
        <f t="shared" si="113"/>
        <v>-</v>
      </c>
      <c r="BP1475" s="61"/>
      <c r="CT1475" s="61"/>
      <c r="CU1475" s="61"/>
      <c r="CV1475" s="61"/>
      <c r="CW1475" s="61"/>
      <c r="CX1475" s="61"/>
      <c r="CY1475" s="61"/>
      <c r="CZ1475" s="61"/>
      <c r="DA1475" s="61"/>
      <c r="DB1475" s="61"/>
      <c r="DC1475" s="61"/>
      <c r="DD1475" s="61"/>
      <c r="DE1475" s="61"/>
      <c r="DF1475" s="61"/>
      <c r="DG1475" s="61"/>
      <c r="DH1475" s="61"/>
      <c r="DI1475" s="61"/>
      <c r="DJ1475" s="61"/>
      <c r="DK1475" s="61"/>
      <c r="DL1475" s="61"/>
      <c r="DM1475" s="61"/>
    </row>
    <row r="1476" spans="1:117" s="25" customFormat="1" x14ac:dyDescent="0.2">
      <c r="A1476" s="25" t="s">
        <v>34</v>
      </c>
      <c r="B1476" s="25" t="s">
        <v>169</v>
      </c>
      <c r="C1476" s="25" t="s">
        <v>152</v>
      </c>
      <c r="I1476" s="116"/>
      <c r="J1476" s="116"/>
      <c r="K1476" s="116"/>
      <c r="L1476" s="116"/>
      <c r="M1476" s="116"/>
      <c r="N1476" s="116"/>
      <c r="U1476" s="25" t="s">
        <v>5206</v>
      </c>
      <c r="W1476" s="25" t="s">
        <v>154</v>
      </c>
      <c r="AL1476" s="117"/>
      <c r="AN1476" s="35" t="s">
        <v>7156</v>
      </c>
      <c r="AO1476" s="35" t="s">
        <v>6061</v>
      </c>
      <c r="AQ1476" s="25" t="str">
        <f t="shared" si="113"/>
        <v>-</v>
      </c>
      <c r="BP1476" s="61"/>
      <c r="CT1476" s="61"/>
      <c r="CU1476" s="61"/>
      <c r="CV1476" s="61"/>
      <c r="CW1476" s="61"/>
      <c r="CX1476" s="61"/>
      <c r="CY1476" s="61"/>
      <c r="CZ1476" s="61"/>
      <c r="DA1476" s="61"/>
      <c r="DB1476" s="61"/>
      <c r="DC1476" s="61"/>
      <c r="DD1476" s="61"/>
      <c r="DE1476" s="61"/>
      <c r="DF1476" s="61"/>
      <c r="DG1476" s="61"/>
      <c r="DH1476" s="61"/>
      <c r="DI1476" s="61"/>
      <c r="DJ1476" s="61"/>
      <c r="DK1476" s="61"/>
      <c r="DL1476" s="61"/>
      <c r="DM1476" s="61"/>
    </row>
    <row r="1477" spans="1:117" s="25" customFormat="1" x14ac:dyDescent="0.2">
      <c r="A1477" s="25" t="s">
        <v>35</v>
      </c>
      <c r="B1477" s="25" t="s">
        <v>169</v>
      </c>
      <c r="C1477" s="25" t="s">
        <v>153</v>
      </c>
      <c r="I1477" s="116"/>
      <c r="J1477" s="116"/>
      <c r="K1477" s="116"/>
      <c r="L1477" s="116"/>
      <c r="M1477" s="116"/>
      <c r="N1477" s="116"/>
      <c r="U1477" s="25" t="s">
        <v>5207</v>
      </c>
      <c r="W1477" s="25" t="s">
        <v>155</v>
      </c>
      <c r="AL1477" s="117"/>
      <c r="AN1477" s="35" t="s">
        <v>7157</v>
      </c>
      <c r="AO1477" s="35" t="s">
        <v>6061</v>
      </c>
      <c r="AQ1477" s="25" t="str">
        <f t="shared" si="113"/>
        <v>-</v>
      </c>
      <c r="BP1477" s="61"/>
      <c r="CT1477" s="61"/>
      <c r="CU1477" s="61"/>
      <c r="CV1477" s="61"/>
      <c r="CW1477" s="61"/>
      <c r="CX1477" s="61"/>
      <c r="CY1477" s="61"/>
      <c r="CZ1477" s="61"/>
      <c r="DA1477" s="61"/>
      <c r="DB1477" s="61"/>
      <c r="DC1477" s="61"/>
      <c r="DD1477" s="61"/>
      <c r="DE1477" s="61"/>
      <c r="DF1477" s="61"/>
      <c r="DG1477" s="61"/>
      <c r="DH1477" s="61"/>
      <c r="DI1477" s="61"/>
      <c r="DJ1477" s="61"/>
      <c r="DK1477" s="61"/>
      <c r="DL1477" s="61"/>
      <c r="DM1477" s="61"/>
    </row>
    <row r="1478" spans="1:117" s="25" customFormat="1" x14ac:dyDescent="0.2">
      <c r="A1478" s="25" t="s">
        <v>36</v>
      </c>
      <c r="B1478" s="25" t="s">
        <v>169</v>
      </c>
      <c r="C1478" s="25" t="s">
        <v>154</v>
      </c>
      <c r="I1478" s="116"/>
      <c r="J1478" s="116"/>
      <c r="K1478" s="116"/>
      <c r="L1478" s="116"/>
      <c r="M1478" s="116"/>
      <c r="N1478" s="116"/>
      <c r="U1478" s="25" t="s">
        <v>5208</v>
      </c>
      <c r="W1478" s="25" t="s">
        <v>156</v>
      </c>
      <c r="AL1478" s="117"/>
      <c r="AN1478" s="35" t="s">
        <v>7158</v>
      </c>
      <c r="AO1478" s="35" t="s">
        <v>6061</v>
      </c>
      <c r="AQ1478" s="25" t="str">
        <f t="shared" si="113"/>
        <v>-</v>
      </c>
      <c r="BP1478" s="61"/>
      <c r="CT1478" s="61"/>
      <c r="CU1478" s="61"/>
      <c r="CV1478" s="61"/>
      <c r="CW1478" s="61"/>
      <c r="CX1478" s="61"/>
      <c r="CY1478" s="61"/>
      <c r="CZ1478" s="61"/>
      <c r="DA1478" s="61"/>
      <c r="DB1478" s="61"/>
      <c r="DC1478" s="61"/>
      <c r="DD1478" s="61"/>
      <c r="DE1478" s="61"/>
      <c r="DF1478" s="61"/>
      <c r="DG1478" s="61"/>
      <c r="DH1478" s="61"/>
      <c r="DI1478" s="61"/>
      <c r="DJ1478" s="61"/>
      <c r="DK1478" s="61"/>
      <c r="DL1478" s="61"/>
      <c r="DM1478" s="61"/>
    </row>
    <row r="1479" spans="1:117" s="25" customFormat="1" x14ac:dyDescent="0.2">
      <c r="A1479" s="25" t="s">
        <v>37</v>
      </c>
      <c r="B1479" s="25" t="s">
        <v>169</v>
      </c>
      <c r="C1479" s="25" t="s">
        <v>154</v>
      </c>
      <c r="I1479" s="116"/>
      <c r="J1479" s="116"/>
      <c r="K1479" s="116"/>
      <c r="L1479" s="116"/>
      <c r="M1479" s="116"/>
      <c r="N1479" s="116"/>
      <c r="U1479" s="25" t="s">
        <v>5209</v>
      </c>
      <c r="W1479" s="25" t="s">
        <v>157</v>
      </c>
      <c r="AL1479" s="117"/>
      <c r="AN1479" s="35" t="s">
        <v>7159</v>
      </c>
      <c r="AO1479" s="35" t="s">
        <v>6066</v>
      </c>
      <c r="AQ1479" s="25" t="str">
        <f t="shared" si="113"/>
        <v>-</v>
      </c>
      <c r="BP1479" s="61"/>
      <c r="CT1479" s="61"/>
      <c r="CU1479" s="61"/>
      <c r="CV1479" s="61"/>
      <c r="CW1479" s="61"/>
      <c r="CX1479" s="61"/>
      <c r="CY1479" s="61"/>
      <c r="CZ1479" s="61"/>
      <c r="DA1479" s="61"/>
      <c r="DB1479" s="61"/>
      <c r="DC1479" s="61"/>
      <c r="DD1479" s="61"/>
      <c r="DE1479" s="61"/>
      <c r="DF1479" s="61"/>
      <c r="DG1479" s="61"/>
      <c r="DH1479" s="61"/>
      <c r="DI1479" s="61"/>
      <c r="DJ1479" s="61"/>
      <c r="DK1479" s="61"/>
      <c r="DL1479" s="61"/>
      <c r="DM1479" s="61"/>
    </row>
    <row r="1480" spans="1:117" s="25" customFormat="1" x14ac:dyDescent="0.2">
      <c r="A1480" s="25" t="s">
        <v>38</v>
      </c>
      <c r="B1480" s="25" t="s">
        <v>169</v>
      </c>
      <c r="C1480" s="25" t="s">
        <v>155</v>
      </c>
      <c r="I1480" s="116"/>
      <c r="J1480" s="116"/>
      <c r="K1480" s="116"/>
      <c r="L1480" s="116"/>
      <c r="M1480" s="116"/>
      <c r="N1480" s="116"/>
      <c r="U1480" s="25" t="s">
        <v>5210</v>
      </c>
      <c r="W1480" s="25" t="s">
        <v>158</v>
      </c>
      <c r="AL1480" s="117"/>
      <c r="AN1480" s="35" t="s">
        <v>7160</v>
      </c>
      <c r="AO1480" s="35" t="s">
        <v>6066</v>
      </c>
      <c r="AQ1480" s="25" t="str">
        <f t="shared" si="113"/>
        <v>-</v>
      </c>
      <c r="BP1480" s="61"/>
      <c r="CT1480" s="61"/>
      <c r="CU1480" s="61"/>
      <c r="CV1480" s="61"/>
      <c r="CW1480" s="61"/>
      <c r="CX1480" s="61"/>
      <c r="CY1480" s="61"/>
      <c r="CZ1480" s="61"/>
      <c r="DA1480" s="61"/>
      <c r="DB1480" s="61"/>
      <c r="DC1480" s="61"/>
      <c r="DD1480" s="61"/>
      <c r="DE1480" s="61"/>
      <c r="DF1480" s="61"/>
      <c r="DG1480" s="61"/>
      <c r="DH1480" s="61"/>
      <c r="DI1480" s="61"/>
      <c r="DJ1480" s="61"/>
      <c r="DK1480" s="61"/>
      <c r="DL1480" s="61"/>
      <c r="DM1480" s="61"/>
    </row>
    <row r="1481" spans="1:117" s="25" customFormat="1" x14ac:dyDescent="0.2">
      <c r="A1481" s="25" t="s">
        <v>39</v>
      </c>
      <c r="B1481" s="25" t="s">
        <v>169</v>
      </c>
      <c r="C1481" s="25" t="s">
        <v>156</v>
      </c>
      <c r="I1481" s="116"/>
      <c r="J1481" s="116"/>
      <c r="K1481" s="116"/>
      <c r="L1481" s="116"/>
      <c r="M1481" s="116"/>
      <c r="N1481" s="116"/>
      <c r="U1481" s="25" t="s">
        <v>5211</v>
      </c>
      <c r="W1481" s="25" t="s">
        <v>147</v>
      </c>
      <c r="AL1481" s="117"/>
      <c r="AN1481" s="35" t="s">
        <v>7161</v>
      </c>
      <c r="AO1481" s="35" t="s">
        <v>6066</v>
      </c>
      <c r="AQ1481" s="25" t="str">
        <f t="shared" si="113"/>
        <v>-</v>
      </c>
      <c r="BP1481" s="61"/>
      <c r="CT1481" s="61"/>
      <c r="CU1481" s="61"/>
      <c r="CV1481" s="61"/>
      <c r="CW1481" s="61"/>
      <c r="CX1481" s="61"/>
      <c r="CY1481" s="61"/>
      <c r="CZ1481" s="61"/>
      <c r="DA1481" s="61"/>
      <c r="DB1481" s="61"/>
      <c r="DC1481" s="61"/>
      <c r="DD1481" s="61"/>
      <c r="DE1481" s="61"/>
      <c r="DF1481" s="61"/>
      <c r="DG1481" s="61"/>
      <c r="DH1481" s="61"/>
      <c r="DI1481" s="61"/>
      <c r="DJ1481" s="61"/>
      <c r="DK1481" s="61"/>
      <c r="DL1481" s="61"/>
      <c r="DM1481" s="61"/>
    </row>
    <row r="1482" spans="1:117" s="25" customFormat="1" x14ac:dyDescent="0.2">
      <c r="A1482" s="25" t="s">
        <v>40</v>
      </c>
      <c r="B1482" s="25" t="s">
        <v>169</v>
      </c>
      <c r="C1482" s="25" t="s">
        <v>157</v>
      </c>
      <c r="I1482" s="116"/>
      <c r="J1482" s="116"/>
      <c r="K1482" s="116"/>
      <c r="L1482" s="116"/>
      <c r="M1482" s="116"/>
      <c r="N1482" s="116"/>
      <c r="U1482" s="25" t="s">
        <v>5212</v>
      </c>
      <c r="W1482" s="25" t="s">
        <v>148</v>
      </c>
      <c r="AL1482" s="117"/>
      <c r="AN1482" s="35" t="s">
        <v>7162</v>
      </c>
      <c r="AO1482" s="35" t="s">
        <v>6066</v>
      </c>
      <c r="AQ1482" s="25" t="str">
        <f t="shared" si="113"/>
        <v>-</v>
      </c>
      <c r="BP1482" s="61"/>
      <c r="CT1482" s="61"/>
      <c r="CU1482" s="61"/>
      <c r="CV1482" s="61"/>
      <c r="CW1482" s="61"/>
      <c r="CX1482" s="61"/>
      <c r="CY1482" s="61"/>
      <c r="CZ1482" s="61"/>
      <c r="DA1482" s="61"/>
      <c r="DB1482" s="61"/>
      <c r="DC1482" s="61"/>
      <c r="DD1482" s="61"/>
      <c r="DE1482" s="61"/>
      <c r="DF1482" s="61"/>
      <c r="DG1482" s="61"/>
      <c r="DH1482" s="61"/>
      <c r="DI1482" s="61"/>
      <c r="DJ1482" s="61"/>
      <c r="DK1482" s="61"/>
      <c r="DL1482" s="61"/>
      <c r="DM1482" s="61"/>
    </row>
    <row r="1483" spans="1:117" s="25" customFormat="1" x14ac:dyDescent="0.2">
      <c r="A1483" s="25" t="s">
        <v>41</v>
      </c>
      <c r="B1483" s="25" t="s">
        <v>169</v>
      </c>
      <c r="C1483" s="25" t="s">
        <v>158</v>
      </c>
      <c r="I1483" s="116"/>
      <c r="J1483" s="116"/>
      <c r="K1483" s="116"/>
      <c r="L1483" s="116"/>
      <c r="M1483" s="116"/>
      <c r="N1483" s="116"/>
      <c r="U1483" s="25" t="s">
        <v>5213</v>
      </c>
      <c r="W1483" s="25" t="s">
        <v>149</v>
      </c>
      <c r="AL1483" s="117"/>
      <c r="AN1483" s="35" t="s">
        <v>7163</v>
      </c>
      <c r="AO1483" s="35" t="s">
        <v>6066</v>
      </c>
      <c r="AQ1483" s="25" t="str">
        <f t="shared" si="113"/>
        <v>-</v>
      </c>
      <c r="BP1483" s="61"/>
      <c r="CT1483" s="61"/>
      <c r="CU1483" s="61"/>
      <c r="CV1483" s="61"/>
      <c r="CW1483" s="61"/>
      <c r="CX1483" s="61"/>
      <c r="CY1483" s="61"/>
      <c r="CZ1483" s="61"/>
      <c r="DA1483" s="61"/>
      <c r="DB1483" s="61"/>
      <c r="DC1483" s="61"/>
      <c r="DD1483" s="61"/>
      <c r="DE1483" s="61"/>
      <c r="DF1483" s="61"/>
      <c r="DG1483" s="61"/>
      <c r="DH1483" s="61"/>
      <c r="DI1483" s="61"/>
      <c r="DJ1483" s="61"/>
      <c r="DK1483" s="61"/>
      <c r="DL1483" s="61"/>
      <c r="DM1483" s="61"/>
    </row>
    <row r="1484" spans="1:117" s="25" customFormat="1" x14ac:dyDescent="0.2">
      <c r="A1484" s="25" t="s">
        <v>42</v>
      </c>
      <c r="B1484" s="25" t="s">
        <v>169</v>
      </c>
      <c r="C1484" s="25" t="s">
        <v>147</v>
      </c>
      <c r="I1484" s="116"/>
      <c r="J1484" s="116"/>
      <c r="K1484" s="116"/>
      <c r="L1484" s="116"/>
      <c r="M1484" s="116"/>
      <c r="N1484" s="116"/>
      <c r="U1484" s="25" t="s">
        <v>5214</v>
      </c>
      <c r="W1484" s="25" t="s">
        <v>150</v>
      </c>
      <c r="AL1484" s="117"/>
      <c r="AN1484" s="35" t="s">
        <v>7164</v>
      </c>
      <c r="AO1484" s="35" t="s">
        <v>6064</v>
      </c>
      <c r="AQ1484" s="25" t="str">
        <f t="shared" si="113"/>
        <v>-</v>
      </c>
      <c r="BP1484" s="61"/>
      <c r="CT1484" s="61"/>
      <c r="CU1484" s="61"/>
      <c r="CV1484" s="61"/>
      <c r="CW1484" s="61"/>
      <c r="CX1484" s="61"/>
      <c r="CY1484" s="61"/>
      <c r="CZ1484" s="61"/>
      <c r="DA1484" s="61"/>
      <c r="DB1484" s="61"/>
      <c r="DC1484" s="61"/>
      <c r="DD1484" s="61"/>
      <c r="DE1484" s="61"/>
      <c r="DF1484" s="61"/>
      <c r="DG1484" s="61"/>
      <c r="DH1484" s="61"/>
      <c r="DI1484" s="61"/>
      <c r="DJ1484" s="61"/>
      <c r="DK1484" s="61"/>
      <c r="DL1484" s="61"/>
      <c r="DM1484" s="61"/>
    </row>
    <row r="1485" spans="1:117" s="25" customFormat="1" x14ac:dyDescent="0.2">
      <c r="A1485" s="25" t="s">
        <v>43</v>
      </c>
      <c r="B1485" s="25" t="s">
        <v>169</v>
      </c>
      <c r="C1485" s="25" t="s">
        <v>148</v>
      </c>
      <c r="I1485" s="116"/>
      <c r="J1485" s="116"/>
      <c r="K1485" s="116"/>
      <c r="L1485" s="116"/>
      <c r="M1485" s="116"/>
      <c r="N1485" s="116"/>
      <c r="U1485" s="25" t="s">
        <v>5215</v>
      </c>
      <c r="W1485" s="25" t="s">
        <v>151</v>
      </c>
      <c r="AL1485" s="117"/>
      <c r="AN1485" s="35" t="s">
        <v>7165</v>
      </c>
      <c r="AO1485" s="35" t="s">
        <v>6064</v>
      </c>
      <c r="AQ1485" s="25" t="str">
        <f t="shared" si="113"/>
        <v>-</v>
      </c>
      <c r="BP1485" s="61"/>
      <c r="CT1485" s="61"/>
      <c r="CU1485" s="61"/>
      <c r="CV1485" s="61"/>
      <c r="CW1485" s="61"/>
      <c r="CX1485" s="61"/>
      <c r="CY1485" s="61"/>
      <c r="CZ1485" s="61"/>
      <c r="DA1485" s="61"/>
      <c r="DB1485" s="61"/>
      <c r="DC1485" s="61"/>
      <c r="DD1485" s="61"/>
      <c r="DE1485" s="61"/>
      <c r="DF1485" s="61"/>
      <c r="DG1485" s="61"/>
      <c r="DH1485" s="61"/>
      <c r="DI1485" s="61"/>
      <c r="DJ1485" s="61"/>
      <c r="DK1485" s="61"/>
      <c r="DL1485" s="61"/>
      <c r="DM1485" s="61"/>
    </row>
    <row r="1486" spans="1:117" s="25" customFormat="1" x14ac:dyDescent="0.2">
      <c r="A1486" s="25" t="s">
        <v>44</v>
      </c>
      <c r="B1486" s="25" t="s">
        <v>169</v>
      </c>
      <c r="C1486" s="25" t="s">
        <v>149</v>
      </c>
      <c r="I1486" s="116"/>
      <c r="J1486" s="116"/>
      <c r="K1486" s="116"/>
      <c r="L1486" s="116"/>
      <c r="M1486" s="116"/>
      <c r="N1486" s="116"/>
      <c r="U1486" s="25" t="s">
        <v>5216</v>
      </c>
      <c r="W1486" s="25" t="s">
        <v>152</v>
      </c>
      <c r="AL1486" s="117"/>
      <c r="AN1486" s="35" t="s">
        <v>7166</v>
      </c>
      <c r="AO1486" s="35" t="s">
        <v>6064</v>
      </c>
      <c r="AQ1486" s="25" t="str">
        <f t="shared" si="113"/>
        <v>-</v>
      </c>
      <c r="BP1486" s="61"/>
      <c r="CT1486" s="61"/>
      <c r="CU1486" s="61"/>
      <c r="CV1486" s="61"/>
      <c r="CW1486" s="61"/>
      <c r="CX1486" s="61"/>
      <c r="CY1486" s="61"/>
      <c r="CZ1486" s="61"/>
      <c r="DA1486" s="61"/>
      <c r="DB1486" s="61"/>
      <c r="DC1486" s="61"/>
      <c r="DD1486" s="61"/>
      <c r="DE1486" s="61"/>
      <c r="DF1486" s="61"/>
      <c r="DG1486" s="61"/>
      <c r="DH1486" s="61"/>
      <c r="DI1486" s="61"/>
      <c r="DJ1486" s="61"/>
      <c r="DK1486" s="61"/>
      <c r="DL1486" s="61"/>
      <c r="DM1486" s="61"/>
    </row>
    <row r="1487" spans="1:117" s="25" customFormat="1" x14ac:dyDescent="0.2">
      <c r="A1487" s="25" t="s">
        <v>45</v>
      </c>
      <c r="B1487" s="25" t="s">
        <v>169</v>
      </c>
      <c r="C1487" s="25" t="s">
        <v>150</v>
      </c>
      <c r="I1487" s="116"/>
      <c r="J1487" s="116"/>
      <c r="K1487" s="116"/>
      <c r="L1487" s="116"/>
      <c r="M1487" s="116"/>
      <c r="N1487" s="116"/>
      <c r="U1487" s="25" t="s">
        <v>5217</v>
      </c>
      <c r="W1487" s="25" t="s">
        <v>153</v>
      </c>
      <c r="AL1487" s="117"/>
      <c r="AN1487" s="35" t="s">
        <v>7167</v>
      </c>
      <c r="AO1487" s="35" t="s">
        <v>6064</v>
      </c>
      <c r="AQ1487" s="25" t="str">
        <f t="shared" si="113"/>
        <v>-</v>
      </c>
      <c r="BP1487" s="61"/>
      <c r="CT1487" s="61"/>
      <c r="CU1487" s="61"/>
      <c r="CV1487" s="61"/>
      <c r="CW1487" s="61"/>
      <c r="CX1487" s="61"/>
      <c r="CY1487" s="61"/>
      <c r="CZ1487" s="61"/>
      <c r="DA1487" s="61"/>
      <c r="DB1487" s="61"/>
      <c r="DC1487" s="61"/>
      <c r="DD1487" s="61"/>
      <c r="DE1487" s="61"/>
      <c r="DF1487" s="61"/>
      <c r="DG1487" s="61"/>
      <c r="DH1487" s="61"/>
      <c r="DI1487" s="61"/>
      <c r="DJ1487" s="61"/>
      <c r="DK1487" s="61"/>
      <c r="DL1487" s="61"/>
      <c r="DM1487" s="61"/>
    </row>
    <row r="1488" spans="1:117" s="25" customFormat="1" x14ac:dyDescent="0.2">
      <c r="A1488" s="25" t="s">
        <v>46</v>
      </c>
      <c r="B1488" s="25" t="s">
        <v>169</v>
      </c>
      <c r="C1488" s="25" t="s">
        <v>151</v>
      </c>
      <c r="I1488" s="116"/>
      <c r="J1488" s="116"/>
      <c r="K1488" s="116"/>
      <c r="L1488" s="116"/>
      <c r="M1488" s="116"/>
      <c r="N1488" s="116"/>
      <c r="U1488" s="25" t="s">
        <v>5218</v>
      </c>
      <c r="W1488" s="25" t="s">
        <v>154</v>
      </c>
      <c r="AL1488" s="117"/>
      <c r="AN1488" s="35" t="s">
        <v>7168</v>
      </c>
      <c r="AO1488" s="35" t="s">
        <v>6064</v>
      </c>
      <c r="AQ1488" s="25" t="str">
        <f t="shared" si="113"/>
        <v>-</v>
      </c>
      <c r="BP1488" s="61"/>
      <c r="CT1488" s="61"/>
      <c r="CU1488" s="61"/>
      <c r="CV1488" s="61"/>
      <c r="CW1488" s="61"/>
      <c r="CX1488" s="61"/>
      <c r="CY1488" s="61"/>
      <c r="CZ1488" s="61"/>
      <c r="DA1488" s="61"/>
      <c r="DB1488" s="61"/>
      <c r="DC1488" s="61"/>
      <c r="DD1488" s="61"/>
      <c r="DE1488" s="61"/>
      <c r="DF1488" s="61"/>
      <c r="DG1488" s="61"/>
      <c r="DH1488" s="61"/>
      <c r="DI1488" s="61"/>
      <c r="DJ1488" s="61"/>
      <c r="DK1488" s="61"/>
      <c r="DL1488" s="61"/>
      <c r="DM1488" s="61"/>
    </row>
    <row r="1489" spans="1:117" s="25" customFormat="1" x14ac:dyDescent="0.2">
      <c r="A1489" s="25" t="s">
        <v>47</v>
      </c>
      <c r="B1489" s="25" t="s">
        <v>169</v>
      </c>
      <c r="C1489" s="25" t="s">
        <v>152</v>
      </c>
      <c r="I1489" s="116"/>
      <c r="J1489" s="116"/>
      <c r="K1489" s="116"/>
      <c r="L1489" s="116"/>
      <c r="M1489" s="116"/>
      <c r="N1489" s="116"/>
      <c r="U1489" s="25" t="s">
        <v>5219</v>
      </c>
      <c r="W1489" s="25" t="s">
        <v>155</v>
      </c>
      <c r="AL1489" s="117"/>
      <c r="AN1489" s="35" t="s">
        <v>7169</v>
      </c>
      <c r="AO1489" s="35" t="s">
        <v>6064</v>
      </c>
      <c r="AQ1489" s="25" t="str">
        <f t="shared" si="113"/>
        <v>-</v>
      </c>
      <c r="BP1489" s="61"/>
      <c r="CT1489" s="61"/>
      <c r="CU1489" s="61"/>
      <c r="CV1489" s="61"/>
      <c r="CW1489" s="61"/>
      <c r="CX1489" s="61"/>
      <c r="CY1489" s="61"/>
      <c r="CZ1489" s="61"/>
      <c r="DA1489" s="61"/>
      <c r="DB1489" s="61"/>
      <c r="DC1489" s="61"/>
      <c r="DD1489" s="61"/>
      <c r="DE1489" s="61"/>
      <c r="DF1489" s="61"/>
      <c r="DG1489" s="61"/>
      <c r="DH1489" s="61"/>
      <c r="DI1489" s="61"/>
      <c r="DJ1489" s="61"/>
      <c r="DK1489" s="61"/>
      <c r="DL1489" s="61"/>
      <c r="DM1489" s="61"/>
    </row>
    <row r="1490" spans="1:117" s="25" customFormat="1" x14ac:dyDescent="0.2">
      <c r="A1490" s="25" t="s">
        <v>48</v>
      </c>
      <c r="B1490" s="25" t="s">
        <v>169</v>
      </c>
      <c r="C1490" s="25" t="s">
        <v>153</v>
      </c>
      <c r="I1490" s="116"/>
      <c r="J1490" s="116"/>
      <c r="K1490" s="116"/>
      <c r="L1490" s="116"/>
      <c r="M1490" s="116"/>
      <c r="N1490" s="116"/>
      <c r="U1490" s="25" t="s">
        <v>5220</v>
      </c>
      <c r="W1490" s="25" t="s">
        <v>156</v>
      </c>
      <c r="AL1490" s="117"/>
      <c r="AN1490" s="35" t="s">
        <v>7170</v>
      </c>
      <c r="AO1490" s="35" t="s">
        <v>6064</v>
      </c>
      <c r="AQ1490" s="25" t="str">
        <f t="shared" si="113"/>
        <v>-</v>
      </c>
      <c r="BP1490" s="61"/>
      <c r="CT1490" s="61"/>
      <c r="CU1490" s="61"/>
      <c r="CV1490" s="61"/>
      <c r="CW1490" s="61"/>
      <c r="CX1490" s="61"/>
      <c r="CY1490" s="61"/>
      <c r="CZ1490" s="61"/>
      <c r="DA1490" s="61"/>
      <c r="DB1490" s="61"/>
      <c r="DC1490" s="61"/>
      <c r="DD1490" s="61"/>
      <c r="DE1490" s="61"/>
      <c r="DF1490" s="61"/>
      <c r="DG1490" s="61"/>
      <c r="DH1490" s="61"/>
      <c r="DI1490" s="61"/>
      <c r="DJ1490" s="61"/>
      <c r="DK1490" s="61"/>
      <c r="DL1490" s="61"/>
      <c r="DM1490" s="61"/>
    </row>
    <row r="1491" spans="1:117" s="25" customFormat="1" x14ac:dyDescent="0.2">
      <c r="A1491" s="25" t="s">
        <v>49</v>
      </c>
      <c r="B1491" s="25" t="s">
        <v>169</v>
      </c>
      <c r="C1491" s="25" t="s">
        <v>153</v>
      </c>
      <c r="I1491" s="116"/>
      <c r="J1491" s="116"/>
      <c r="K1491" s="116"/>
      <c r="L1491" s="116"/>
      <c r="M1491" s="116"/>
      <c r="N1491" s="116"/>
      <c r="U1491" s="25" t="s">
        <v>5221</v>
      </c>
      <c r="W1491" s="25" t="s">
        <v>157</v>
      </c>
      <c r="AL1491" s="117"/>
      <c r="AN1491" s="35" t="s">
        <v>7171</v>
      </c>
      <c r="AO1491" s="35" t="s">
        <v>6065</v>
      </c>
      <c r="AQ1491" s="25" t="str">
        <f t="shared" si="113"/>
        <v>-</v>
      </c>
      <c r="BP1491" s="61"/>
      <c r="CT1491" s="61"/>
      <c r="CU1491" s="61"/>
      <c r="CV1491" s="61"/>
      <c r="CW1491" s="61"/>
      <c r="CX1491" s="61"/>
      <c r="CY1491" s="61"/>
      <c r="CZ1491" s="61"/>
      <c r="DA1491" s="61"/>
      <c r="DB1491" s="61"/>
      <c r="DC1491" s="61"/>
      <c r="DD1491" s="61"/>
      <c r="DE1491" s="61"/>
      <c r="DF1491" s="61"/>
      <c r="DG1491" s="61"/>
      <c r="DH1491" s="61"/>
      <c r="DI1491" s="61"/>
      <c r="DJ1491" s="61"/>
      <c r="DK1491" s="61"/>
      <c r="DL1491" s="61"/>
      <c r="DM1491" s="61"/>
    </row>
    <row r="1492" spans="1:117" s="25" customFormat="1" x14ac:dyDescent="0.2">
      <c r="A1492" s="25" t="s">
        <v>50</v>
      </c>
      <c r="B1492" s="25" t="s">
        <v>169</v>
      </c>
      <c r="C1492" s="25" t="s">
        <v>154</v>
      </c>
      <c r="I1492" s="116"/>
      <c r="J1492" s="116"/>
      <c r="K1492" s="116"/>
      <c r="L1492" s="116"/>
      <c r="M1492" s="116"/>
      <c r="N1492" s="116"/>
      <c r="U1492" s="25" t="s">
        <v>5222</v>
      </c>
      <c r="W1492" s="25" t="s">
        <v>158</v>
      </c>
      <c r="AL1492" s="117"/>
      <c r="AN1492" s="35" t="s">
        <v>7172</v>
      </c>
      <c r="AO1492" s="35" t="s">
        <v>6065</v>
      </c>
      <c r="AQ1492" s="25" t="str">
        <f t="shared" si="113"/>
        <v>-</v>
      </c>
      <c r="BP1492" s="61"/>
      <c r="CT1492" s="61"/>
      <c r="CU1492" s="61"/>
      <c r="CV1492" s="61"/>
      <c r="CW1492" s="61"/>
      <c r="CX1492" s="61"/>
      <c r="CY1492" s="61"/>
      <c r="CZ1492" s="61"/>
      <c r="DA1492" s="61"/>
      <c r="DB1492" s="61"/>
      <c r="DC1492" s="61"/>
      <c r="DD1492" s="61"/>
      <c r="DE1492" s="61"/>
      <c r="DF1492" s="61"/>
      <c r="DG1492" s="61"/>
      <c r="DH1492" s="61"/>
      <c r="DI1492" s="61"/>
      <c r="DJ1492" s="61"/>
      <c r="DK1492" s="61"/>
      <c r="DL1492" s="61"/>
      <c r="DM1492" s="61"/>
    </row>
    <row r="1493" spans="1:117" s="25" customFormat="1" x14ac:dyDescent="0.2">
      <c r="A1493" s="25" t="s">
        <v>51</v>
      </c>
      <c r="B1493" s="25" t="s">
        <v>169</v>
      </c>
      <c r="C1493" s="25" t="s">
        <v>155</v>
      </c>
      <c r="I1493" s="116"/>
      <c r="J1493" s="116"/>
      <c r="K1493" s="116"/>
      <c r="L1493" s="116"/>
      <c r="M1493" s="116"/>
      <c r="N1493" s="116"/>
      <c r="U1493" s="25" t="s">
        <v>5223</v>
      </c>
      <c r="W1493" s="25" t="s">
        <v>147</v>
      </c>
      <c r="AL1493" s="117"/>
      <c r="AN1493" s="35" t="s">
        <v>7173</v>
      </c>
      <c r="AO1493" s="35" t="s">
        <v>6065</v>
      </c>
      <c r="AQ1493" s="25" t="str">
        <f t="shared" si="113"/>
        <v>-</v>
      </c>
      <c r="BP1493" s="61"/>
      <c r="CT1493" s="61"/>
      <c r="CU1493" s="61"/>
      <c r="CV1493" s="61"/>
      <c r="CW1493" s="61"/>
      <c r="CX1493" s="61"/>
      <c r="CY1493" s="61"/>
      <c r="CZ1493" s="61"/>
      <c r="DA1493" s="61"/>
      <c r="DB1493" s="61"/>
      <c r="DC1493" s="61"/>
      <c r="DD1493" s="61"/>
      <c r="DE1493" s="61"/>
      <c r="DF1493" s="61"/>
      <c r="DG1493" s="61"/>
      <c r="DH1493" s="61"/>
      <c r="DI1493" s="61"/>
      <c r="DJ1493" s="61"/>
      <c r="DK1493" s="61"/>
      <c r="DL1493" s="61"/>
      <c r="DM1493" s="61"/>
    </row>
    <row r="1494" spans="1:117" s="25" customFormat="1" x14ac:dyDescent="0.2">
      <c r="A1494" s="25" t="s">
        <v>52</v>
      </c>
      <c r="B1494" s="25" t="s">
        <v>169</v>
      </c>
      <c r="C1494" s="25" t="s">
        <v>156</v>
      </c>
      <c r="I1494" s="116"/>
      <c r="J1494" s="116"/>
      <c r="K1494" s="116"/>
      <c r="L1494" s="116"/>
      <c r="M1494" s="116"/>
      <c r="N1494" s="116"/>
      <c r="U1494" s="25" t="s">
        <v>5224</v>
      </c>
      <c r="W1494" s="25" t="s">
        <v>148</v>
      </c>
      <c r="AL1494" s="117"/>
      <c r="AN1494" s="35" t="s">
        <v>7174</v>
      </c>
      <c r="AO1494" s="35" t="s">
        <v>6065</v>
      </c>
      <c r="AQ1494" s="25" t="str">
        <f t="shared" si="113"/>
        <v>-</v>
      </c>
      <c r="BP1494" s="61"/>
      <c r="CT1494" s="61"/>
      <c r="CU1494" s="61"/>
      <c r="CV1494" s="61"/>
      <c r="CW1494" s="61"/>
      <c r="CX1494" s="61"/>
      <c r="CY1494" s="61"/>
      <c r="CZ1494" s="61"/>
      <c r="DA1494" s="61"/>
      <c r="DB1494" s="61"/>
      <c r="DC1494" s="61"/>
      <c r="DD1494" s="61"/>
      <c r="DE1494" s="61"/>
      <c r="DF1494" s="61"/>
      <c r="DG1494" s="61"/>
      <c r="DH1494" s="61"/>
      <c r="DI1494" s="61"/>
      <c r="DJ1494" s="61"/>
      <c r="DK1494" s="61"/>
      <c r="DL1494" s="61"/>
      <c r="DM1494" s="61"/>
    </row>
    <row r="1495" spans="1:117" s="25" customFormat="1" x14ac:dyDescent="0.2">
      <c r="A1495" s="25" t="s">
        <v>53</v>
      </c>
      <c r="B1495" s="25" t="s">
        <v>169</v>
      </c>
      <c r="C1495" s="25" t="s">
        <v>157</v>
      </c>
      <c r="I1495" s="116"/>
      <c r="J1495" s="116"/>
      <c r="K1495" s="116"/>
      <c r="L1495" s="116"/>
      <c r="M1495" s="116"/>
      <c r="N1495" s="116"/>
      <c r="U1495" s="25" t="s">
        <v>5225</v>
      </c>
      <c r="W1495" s="25" t="s">
        <v>149</v>
      </c>
      <c r="AL1495" s="117"/>
      <c r="AN1495" s="35" t="s">
        <v>7175</v>
      </c>
      <c r="AO1495" s="35" t="s">
        <v>6065</v>
      </c>
      <c r="AQ1495" s="25" t="str">
        <f t="shared" si="113"/>
        <v>-</v>
      </c>
      <c r="BP1495" s="61"/>
      <c r="CT1495" s="61"/>
      <c r="CU1495" s="61"/>
      <c r="CV1495" s="61"/>
      <c r="CW1495" s="61"/>
      <c r="CX1495" s="61"/>
      <c r="CY1495" s="61"/>
      <c r="CZ1495" s="61"/>
      <c r="DA1495" s="61"/>
      <c r="DB1495" s="61"/>
      <c r="DC1495" s="61"/>
      <c r="DD1495" s="61"/>
      <c r="DE1495" s="61"/>
      <c r="DF1495" s="61"/>
      <c r="DG1495" s="61"/>
      <c r="DH1495" s="61"/>
      <c r="DI1495" s="61"/>
      <c r="DJ1495" s="61"/>
      <c r="DK1495" s="61"/>
      <c r="DL1495" s="61"/>
      <c r="DM1495" s="61"/>
    </row>
    <row r="1496" spans="1:117" s="25" customFormat="1" x14ac:dyDescent="0.2">
      <c r="A1496" s="25" t="s">
        <v>54</v>
      </c>
      <c r="B1496" s="25" t="s">
        <v>169</v>
      </c>
      <c r="C1496" s="25" t="s">
        <v>158</v>
      </c>
      <c r="I1496" s="116"/>
      <c r="J1496" s="116"/>
      <c r="K1496" s="116"/>
      <c r="L1496" s="116"/>
      <c r="M1496" s="116"/>
      <c r="N1496" s="116"/>
      <c r="U1496" s="25" t="s">
        <v>5226</v>
      </c>
      <c r="W1496" s="25" t="s">
        <v>150</v>
      </c>
      <c r="AL1496" s="117"/>
      <c r="AN1496" s="35" t="s">
        <v>7176</v>
      </c>
      <c r="AO1496" s="35" t="s">
        <v>6063</v>
      </c>
      <c r="AQ1496" s="25" t="str">
        <f t="shared" si="113"/>
        <v>-</v>
      </c>
      <c r="BP1496" s="61"/>
      <c r="CT1496" s="61"/>
      <c r="CU1496" s="61"/>
      <c r="CV1496" s="61"/>
      <c r="CW1496" s="61"/>
      <c r="CX1496" s="61"/>
      <c r="CY1496" s="61"/>
      <c r="CZ1496" s="61"/>
      <c r="DA1496" s="61"/>
      <c r="DB1496" s="61"/>
      <c r="DC1496" s="61"/>
      <c r="DD1496" s="61"/>
      <c r="DE1496" s="61"/>
      <c r="DF1496" s="61"/>
      <c r="DG1496" s="61"/>
      <c r="DH1496" s="61"/>
      <c r="DI1496" s="61"/>
      <c r="DJ1496" s="61"/>
      <c r="DK1496" s="61"/>
      <c r="DL1496" s="61"/>
      <c r="DM1496" s="61"/>
    </row>
    <row r="1497" spans="1:117" s="25" customFormat="1" x14ac:dyDescent="0.2">
      <c r="A1497" s="25" t="s">
        <v>55</v>
      </c>
      <c r="B1497" s="25" t="s">
        <v>169</v>
      </c>
      <c r="C1497" s="25" t="s">
        <v>147</v>
      </c>
      <c r="I1497" s="116"/>
      <c r="J1497" s="116"/>
      <c r="K1497" s="116"/>
      <c r="L1497" s="116"/>
      <c r="M1497" s="116"/>
      <c r="N1497" s="116"/>
      <c r="U1497" s="25" t="s">
        <v>5227</v>
      </c>
      <c r="W1497" s="25" t="s">
        <v>151</v>
      </c>
      <c r="AL1497" s="117"/>
      <c r="AN1497" s="35" t="s">
        <v>7177</v>
      </c>
      <c r="AO1497" s="35" t="s">
        <v>6063</v>
      </c>
      <c r="AQ1497" s="25" t="str">
        <f t="shared" si="113"/>
        <v>-</v>
      </c>
      <c r="BP1497" s="61"/>
      <c r="CT1497" s="61"/>
      <c r="CU1497" s="61"/>
      <c r="CV1497" s="61"/>
      <c r="CW1497" s="61"/>
      <c r="CX1497" s="61"/>
      <c r="CY1497" s="61"/>
      <c r="CZ1497" s="61"/>
      <c r="DA1497" s="61"/>
      <c r="DB1497" s="61"/>
      <c r="DC1497" s="61"/>
      <c r="DD1497" s="61"/>
      <c r="DE1497" s="61"/>
      <c r="DF1497" s="61"/>
      <c r="DG1497" s="61"/>
      <c r="DH1497" s="61"/>
      <c r="DI1497" s="61"/>
      <c r="DJ1497" s="61"/>
      <c r="DK1497" s="61"/>
      <c r="DL1497" s="61"/>
      <c r="DM1497" s="61"/>
    </row>
    <row r="1498" spans="1:117" s="25" customFormat="1" x14ac:dyDescent="0.2">
      <c r="A1498" s="25" t="s">
        <v>56</v>
      </c>
      <c r="B1498" s="25" t="s">
        <v>169</v>
      </c>
      <c r="C1498" s="25" t="s">
        <v>148</v>
      </c>
      <c r="I1498" s="116"/>
      <c r="J1498" s="116"/>
      <c r="K1498" s="116"/>
      <c r="L1498" s="116"/>
      <c r="M1498" s="116"/>
      <c r="N1498" s="116"/>
      <c r="U1498" s="25" t="s">
        <v>5228</v>
      </c>
      <c r="W1498" s="25" t="s">
        <v>152</v>
      </c>
      <c r="AL1498" s="117"/>
      <c r="AN1498" s="35" t="s">
        <v>7178</v>
      </c>
      <c r="AO1498" s="35" t="s">
        <v>6063</v>
      </c>
      <c r="AQ1498" s="25" t="str">
        <f t="shared" si="113"/>
        <v>-</v>
      </c>
      <c r="BP1498" s="61"/>
      <c r="CT1498" s="61"/>
      <c r="CU1498" s="61"/>
      <c r="CV1498" s="61"/>
      <c r="CW1498" s="61"/>
      <c r="CX1498" s="61"/>
      <c r="CY1498" s="61"/>
      <c r="CZ1498" s="61"/>
      <c r="DA1498" s="61"/>
      <c r="DB1498" s="61"/>
      <c r="DC1498" s="61"/>
      <c r="DD1498" s="61"/>
      <c r="DE1498" s="61"/>
      <c r="DF1498" s="61"/>
      <c r="DG1498" s="61"/>
      <c r="DH1498" s="61"/>
      <c r="DI1498" s="61"/>
      <c r="DJ1498" s="61"/>
      <c r="DK1498" s="61"/>
      <c r="DL1498" s="61"/>
      <c r="DM1498" s="61"/>
    </row>
    <row r="1499" spans="1:117" s="25" customFormat="1" x14ac:dyDescent="0.2">
      <c r="A1499" s="25" t="s">
        <v>57</v>
      </c>
      <c r="B1499" s="25" t="s">
        <v>169</v>
      </c>
      <c r="C1499" s="25" t="s">
        <v>149</v>
      </c>
      <c r="I1499" s="116"/>
      <c r="J1499" s="116"/>
      <c r="K1499" s="116"/>
      <c r="L1499" s="116"/>
      <c r="M1499" s="116"/>
      <c r="N1499" s="116"/>
      <c r="U1499" s="25" t="s">
        <v>5229</v>
      </c>
      <c r="W1499" s="25" t="s">
        <v>153</v>
      </c>
      <c r="AL1499" s="117"/>
      <c r="AN1499" s="35" t="s">
        <v>7179</v>
      </c>
      <c r="AO1499" s="35" t="s">
        <v>6063</v>
      </c>
      <c r="AQ1499" s="25" t="str">
        <f t="shared" si="113"/>
        <v>-</v>
      </c>
      <c r="BP1499" s="61"/>
      <c r="CT1499" s="61"/>
      <c r="CU1499" s="61"/>
      <c r="CV1499" s="61"/>
      <c r="CW1499" s="61"/>
      <c r="CX1499" s="61"/>
      <c r="CY1499" s="61"/>
      <c r="CZ1499" s="61"/>
      <c r="DA1499" s="61"/>
      <c r="DB1499" s="61"/>
      <c r="DC1499" s="61"/>
      <c r="DD1499" s="61"/>
      <c r="DE1499" s="61"/>
      <c r="DF1499" s="61"/>
      <c r="DG1499" s="61"/>
      <c r="DH1499" s="61"/>
      <c r="DI1499" s="61"/>
      <c r="DJ1499" s="61"/>
      <c r="DK1499" s="61"/>
      <c r="DL1499" s="61"/>
      <c r="DM1499" s="61"/>
    </row>
    <row r="1500" spans="1:117" s="25" customFormat="1" x14ac:dyDescent="0.2">
      <c r="A1500" s="25" t="s">
        <v>58</v>
      </c>
      <c r="B1500" s="25" t="s">
        <v>169</v>
      </c>
      <c r="C1500" s="25" t="s">
        <v>150</v>
      </c>
      <c r="I1500" s="116"/>
      <c r="J1500" s="116"/>
      <c r="K1500" s="116"/>
      <c r="L1500" s="116"/>
      <c r="M1500" s="116"/>
      <c r="N1500" s="116"/>
      <c r="U1500" s="25" t="s">
        <v>5230</v>
      </c>
      <c r="W1500" s="25" t="s">
        <v>154</v>
      </c>
      <c r="AL1500" s="117"/>
      <c r="AN1500" s="35" t="s">
        <v>7180</v>
      </c>
      <c r="AO1500" s="35" t="s">
        <v>6063</v>
      </c>
      <c r="AQ1500" s="25" t="str">
        <f t="shared" si="113"/>
        <v>-</v>
      </c>
      <c r="BP1500" s="61"/>
      <c r="CT1500" s="61"/>
      <c r="CU1500" s="61"/>
      <c r="CV1500" s="61"/>
      <c r="CW1500" s="61"/>
      <c r="CX1500" s="61"/>
      <c r="CY1500" s="61"/>
      <c r="CZ1500" s="61"/>
      <c r="DA1500" s="61"/>
      <c r="DB1500" s="61"/>
      <c r="DC1500" s="61"/>
      <c r="DD1500" s="61"/>
      <c r="DE1500" s="61"/>
      <c r="DF1500" s="61"/>
      <c r="DG1500" s="61"/>
      <c r="DH1500" s="61"/>
      <c r="DI1500" s="61"/>
      <c r="DJ1500" s="61"/>
      <c r="DK1500" s="61"/>
      <c r="DL1500" s="61"/>
      <c r="DM1500" s="61"/>
    </row>
    <row r="1501" spans="1:117" s="25" customFormat="1" x14ac:dyDescent="0.2">
      <c r="A1501" s="25" t="s">
        <v>59</v>
      </c>
      <c r="B1501" s="25" t="s">
        <v>169</v>
      </c>
      <c r="C1501" s="25" t="s">
        <v>151</v>
      </c>
      <c r="I1501" s="116"/>
      <c r="J1501" s="116"/>
      <c r="K1501" s="116"/>
      <c r="L1501" s="116"/>
      <c r="M1501" s="116"/>
      <c r="N1501" s="116"/>
      <c r="U1501" s="25" t="s">
        <v>5231</v>
      </c>
      <c r="W1501" s="25" t="s">
        <v>155</v>
      </c>
      <c r="AL1501" s="117"/>
      <c r="AN1501" s="35" t="s">
        <v>7181</v>
      </c>
      <c r="AO1501" s="35" t="s">
        <v>6063</v>
      </c>
      <c r="AQ1501" s="25" t="str">
        <f t="shared" si="113"/>
        <v>-</v>
      </c>
      <c r="BP1501" s="61"/>
      <c r="CT1501" s="61"/>
      <c r="CU1501" s="61"/>
      <c r="CV1501" s="61"/>
      <c r="CW1501" s="61"/>
      <c r="CX1501" s="61"/>
      <c r="CY1501" s="61"/>
      <c r="CZ1501" s="61"/>
      <c r="DA1501" s="61"/>
      <c r="DB1501" s="61"/>
      <c r="DC1501" s="61"/>
      <c r="DD1501" s="61"/>
      <c r="DE1501" s="61"/>
      <c r="DF1501" s="61"/>
      <c r="DG1501" s="61"/>
      <c r="DH1501" s="61"/>
      <c r="DI1501" s="61"/>
      <c r="DJ1501" s="61"/>
      <c r="DK1501" s="61"/>
      <c r="DL1501" s="61"/>
      <c r="DM1501" s="61"/>
    </row>
    <row r="1502" spans="1:117" s="25" customFormat="1" x14ac:dyDescent="0.2">
      <c r="A1502" s="25" t="s">
        <v>60</v>
      </c>
      <c r="B1502" s="25" t="s">
        <v>169</v>
      </c>
      <c r="C1502" s="25" t="s">
        <v>152</v>
      </c>
      <c r="I1502" s="116"/>
      <c r="J1502" s="116"/>
      <c r="K1502" s="116"/>
      <c r="L1502" s="116"/>
      <c r="M1502" s="116"/>
      <c r="N1502" s="116"/>
      <c r="U1502" s="25" t="s">
        <v>5232</v>
      </c>
      <c r="W1502" s="25" t="s">
        <v>156</v>
      </c>
      <c r="AL1502" s="117"/>
      <c r="AN1502" s="35" t="s">
        <v>7182</v>
      </c>
      <c r="AO1502" s="35" t="s">
        <v>6063</v>
      </c>
      <c r="AQ1502" s="25" t="str">
        <f t="shared" si="113"/>
        <v>-</v>
      </c>
      <c r="BP1502" s="61"/>
      <c r="CT1502" s="61"/>
      <c r="CU1502" s="61"/>
      <c r="CV1502" s="61"/>
      <c r="CW1502" s="61"/>
      <c r="CX1502" s="61"/>
      <c r="CY1502" s="61"/>
      <c r="CZ1502" s="61"/>
      <c r="DA1502" s="61"/>
      <c r="DB1502" s="61"/>
      <c r="DC1502" s="61"/>
      <c r="DD1502" s="61"/>
      <c r="DE1502" s="61"/>
      <c r="DF1502" s="61"/>
      <c r="DG1502" s="61"/>
      <c r="DH1502" s="61"/>
      <c r="DI1502" s="61"/>
      <c r="DJ1502" s="61"/>
      <c r="DK1502" s="61"/>
      <c r="DL1502" s="61"/>
      <c r="DM1502" s="61"/>
    </row>
    <row r="1503" spans="1:117" s="25" customFormat="1" x14ac:dyDescent="0.2">
      <c r="A1503" s="25" t="s">
        <v>61</v>
      </c>
      <c r="B1503" s="25" t="s">
        <v>169</v>
      </c>
      <c r="C1503" s="25" t="s">
        <v>152</v>
      </c>
      <c r="I1503" s="116"/>
      <c r="J1503" s="116"/>
      <c r="K1503" s="116"/>
      <c r="L1503" s="116"/>
      <c r="M1503" s="116"/>
      <c r="N1503" s="116"/>
      <c r="U1503" s="25" t="s">
        <v>5233</v>
      </c>
      <c r="W1503" s="25" t="s">
        <v>157</v>
      </c>
      <c r="AL1503" s="117"/>
      <c r="AN1503" s="35" t="s">
        <v>7183</v>
      </c>
      <c r="AO1503" s="35" t="s">
        <v>6918</v>
      </c>
      <c r="AQ1503" s="25" t="str">
        <f t="shared" si="113"/>
        <v>-</v>
      </c>
      <c r="BP1503" s="61"/>
      <c r="CT1503" s="61"/>
      <c r="CU1503" s="61"/>
      <c r="CV1503" s="61"/>
      <c r="CW1503" s="61"/>
      <c r="CX1503" s="61"/>
      <c r="CY1503" s="61"/>
      <c r="CZ1503" s="61"/>
      <c r="DA1503" s="61"/>
      <c r="DB1503" s="61"/>
      <c r="DC1503" s="61"/>
      <c r="DD1503" s="61"/>
      <c r="DE1503" s="61"/>
      <c r="DF1503" s="61"/>
      <c r="DG1503" s="61"/>
      <c r="DH1503" s="61"/>
      <c r="DI1503" s="61"/>
      <c r="DJ1503" s="61"/>
      <c r="DK1503" s="61"/>
      <c r="DL1503" s="61"/>
      <c r="DM1503" s="61"/>
    </row>
    <row r="1504" spans="1:117" s="25" customFormat="1" x14ac:dyDescent="0.2">
      <c r="A1504" s="25" t="s">
        <v>62</v>
      </c>
      <c r="B1504" s="25" t="s">
        <v>169</v>
      </c>
      <c r="C1504" s="25" t="s">
        <v>153</v>
      </c>
      <c r="I1504" s="116"/>
      <c r="J1504" s="116"/>
      <c r="K1504" s="116"/>
      <c r="L1504" s="116"/>
      <c r="M1504" s="116"/>
      <c r="N1504" s="116"/>
      <c r="U1504" s="25" t="s">
        <v>5234</v>
      </c>
      <c r="W1504" s="25" t="s">
        <v>158</v>
      </c>
      <c r="AL1504" s="117"/>
      <c r="AN1504" s="35" t="s">
        <v>7184</v>
      </c>
      <c r="AO1504" s="35" t="s">
        <v>6918</v>
      </c>
      <c r="AQ1504" s="25" t="str">
        <f t="shared" si="113"/>
        <v>-</v>
      </c>
      <c r="BP1504" s="61"/>
      <c r="CT1504" s="61"/>
      <c r="CU1504" s="61"/>
      <c r="CV1504" s="61"/>
      <c r="CW1504" s="61"/>
      <c r="CX1504" s="61"/>
      <c r="CY1504" s="61"/>
      <c r="CZ1504" s="61"/>
      <c r="DA1504" s="61"/>
      <c r="DB1504" s="61"/>
      <c r="DC1504" s="61"/>
      <c r="DD1504" s="61"/>
      <c r="DE1504" s="61"/>
      <c r="DF1504" s="61"/>
      <c r="DG1504" s="61"/>
      <c r="DH1504" s="61"/>
      <c r="DI1504" s="61"/>
      <c r="DJ1504" s="61"/>
      <c r="DK1504" s="61"/>
      <c r="DL1504" s="61"/>
      <c r="DM1504" s="61"/>
    </row>
    <row r="1505" spans="1:117" s="25" customFormat="1" x14ac:dyDescent="0.2">
      <c r="A1505" s="25" t="s">
        <v>63</v>
      </c>
      <c r="B1505" s="25" t="s">
        <v>169</v>
      </c>
      <c r="C1505" s="25" t="s">
        <v>154</v>
      </c>
      <c r="I1505" s="116"/>
      <c r="J1505" s="116"/>
      <c r="K1505" s="116"/>
      <c r="L1505" s="116"/>
      <c r="M1505" s="116"/>
      <c r="N1505" s="116"/>
      <c r="U1505" s="25" t="s">
        <v>5235</v>
      </c>
      <c r="W1505" s="25" t="s">
        <v>147</v>
      </c>
      <c r="AL1505" s="117"/>
      <c r="AN1505" s="35" t="s">
        <v>6917</v>
      </c>
      <c r="AO1505" s="35" t="s">
        <v>6918</v>
      </c>
      <c r="AQ1505" s="25" t="str">
        <f t="shared" si="113"/>
        <v>-</v>
      </c>
      <c r="BP1505" s="61"/>
      <c r="CT1505" s="61"/>
      <c r="CU1505" s="61"/>
      <c r="CV1505" s="61"/>
      <c r="CW1505" s="61"/>
      <c r="CX1505" s="61"/>
      <c r="CY1505" s="61"/>
      <c r="CZ1505" s="61"/>
      <c r="DA1505" s="61"/>
      <c r="DB1505" s="61"/>
      <c r="DC1505" s="61"/>
      <c r="DD1505" s="61"/>
      <c r="DE1505" s="61"/>
      <c r="DF1505" s="61"/>
      <c r="DG1505" s="61"/>
      <c r="DH1505" s="61"/>
      <c r="DI1505" s="61"/>
      <c r="DJ1505" s="61"/>
      <c r="DK1505" s="61"/>
      <c r="DL1505" s="61"/>
      <c r="DM1505" s="61"/>
    </row>
    <row r="1506" spans="1:117" s="25" customFormat="1" x14ac:dyDescent="0.2">
      <c r="A1506" s="25" t="s">
        <v>64</v>
      </c>
      <c r="B1506" s="25" t="s">
        <v>169</v>
      </c>
      <c r="C1506" s="25" t="s">
        <v>155</v>
      </c>
      <c r="I1506" s="116"/>
      <c r="J1506" s="116"/>
      <c r="K1506" s="116"/>
      <c r="L1506" s="116"/>
      <c r="M1506" s="116"/>
      <c r="N1506" s="116"/>
      <c r="U1506" s="25" t="s">
        <v>5236</v>
      </c>
      <c r="W1506" s="25" t="s">
        <v>148</v>
      </c>
      <c r="AL1506" s="117"/>
      <c r="AN1506" s="35" t="s">
        <v>6920</v>
      </c>
      <c r="AO1506" s="35" t="s">
        <v>6918</v>
      </c>
      <c r="AQ1506" s="25" t="str">
        <f t="shared" si="113"/>
        <v>-</v>
      </c>
      <c r="BP1506" s="61"/>
      <c r="CT1506" s="61"/>
      <c r="CU1506" s="61"/>
      <c r="CV1506" s="61"/>
      <c r="CW1506" s="61"/>
      <c r="CX1506" s="61"/>
      <c r="CY1506" s="61"/>
      <c r="CZ1506" s="61"/>
      <c r="DA1506" s="61"/>
      <c r="DB1506" s="61"/>
      <c r="DC1506" s="61"/>
      <c r="DD1506" s="61"/>
      <c r="DE1506" s="61"/>
      <c r="DF1506" s="61"/>
      <c r="DG1506" s="61"/>
      <c r="DH1506" s="61"/>
      <c r="DI1506" s="61"/>
      <c r="DJ1506" s="61"/>
      <c r="DK1506" s="61"/>
      <c r="DL1506" s="61"/>
      <c r="DM1506" s="61"/>
    </row>
    <row r="1507" spans="1:117" s="25" customFormat="1" x14ac:dyDescent="0.2">
      <c r="A1507" s="25" t="s">
        <v>65</v>
      </c>
      <c r="B1507" s="25" t="s">
        <v>169</v>
      </c>
      <c r="C1507" s="25" t="s">
        <v>156</v>
      </c>
      <c r="I1507" s="116"/>
      <c r="J1507" s="116"/>
      <c r="K1507" s="116"/>
      <c r="L1507" s="116"/>
      <c r="M1507" s="116"/>
      <c r="N1507" s="116"/>
      <c r="U1507" s="25" t="s">
        <v>5237</v>
      </c>
      <c r="W1507" s="25" t="s">
        <v>149</v>
      </c>
      <c r="AL1507" s="117"/>
      <c r="AN1507" s="35" t="s">
        <v>6973</v>
      </c>
      <c r="AO1507" s="35" t="s">
        <v>6918</v>
      </c>
      <c r="AQ1507" s="25" t="str">
        <f t="shared" si="113"/>
        <v>-</v>
      </c>
      <c r="BP1507" s="61"/>
      <c r="CT1507" s="61"/>
      <c r="CU1507" s="61"/>
      <c r="CV1507" s="61"/>
      <c r="CW1507" s="61"/>
      <c r="CX1507" s="61"/>
      <c r="CY1507" s="61"/>
      <c r="CZ1507" s="61"/>
      <c r="DA1507" s="61"/>
      <c r="DB1507" s="61"/>
      <c r="DC1507" s="61"/>
      <c r="DD1507" s="61"/>
      <c r="DE1507" s="61"/>
      <c r="DF1507" s="61"/>
      <c r="DG1507" s="61"/>
      <c r="DH1507" s="61"/>
      <c r="DI1507" s="61"/>
      <c r="DJ1507" s="61"/>
      <c r="DK1507" s="61"/>
      <c r="DL1507" s="61"/>
      <c r="DM1507" s="61"/>
    </row>
    <row r="1508" spans="1:117" s="25" customFormat="1" x14ac:dyDescent="0.2">
      <c r="A1508" s="25" t="s">
        <v>66</v>
      </c>
      <c r="B1508" s="25" t="s">
        <v>169</v>
      </c>
      <c r="C1508" s="25" t="s">
        <v>157</v>
      </c>
      <c r="I1508" s="116"/>
      <c r="J1508" s="116"/>
      <c r="K1508" s="116"/>
      <c r="L1508" s="116"/>
      <c r="M1508" s="116"/>
      <c r="N1508" s="116"/>
      <c r="U1508" s="25" t="s">
        <v>5238</v>
      </c>
      <c r="W1508" s="25" t="s">
        <v>150</v>
      </c>
      <c r="AL1508" s="117"/>
      <c r="AN1508" s="35" t="s">
        <v>7185</v>
      </c>
      <c r="AO1508" s="35" t="s">
        <v>7186</v>
      </c>
      <c r="AQ1508" s="25" t="str">
        <f t="shared" si="113"/>
        <v>-</v>
      </c>
      <c r="BP1508" s="61"/>
      <c r="CT1508" s="61"/>
      <c r="CU1508" s="61"/>
      <c r="CV1508" s="61"/>
      <c r="CW1508" s="61"/>
      <c r="CX1508" s="61"/>
      <c r="CY1508" s="61"/>
      <c r="CZ1508" s="61"/>
      <c r="DA1508" s="61"/>
      <c r="DB1508" s="61"/>
      <c r="DC1508" s="61"/>
      <c r="DD1508" s="61"/>
      <c r="DE1508" s="61"/>
      <c r="DF1508" s="61"/>
      <c r="DG1508" s="61"/>
      <c r="DH1508" s="61"/>
      <c r="DI1508" s="61"/>
      <c r="DJ1508" s="61"/>
      <c r="DK1508" s="61"/>
      <c r="DL1508" s="61"/>
      <c r="DM1508" s="61"/>
    </row>
    <row r="1509" spans="1:117" s="25" customFormat="1" x14ac:dyDescent="0.2">
      <c r="A1509" s="25" t="s">
        <v>67</v>
      </c>
      <c r="B1509" s="25" t="s">
        <v>169</v>
      </c>
      <c r="C1509" s="25" t="s">
        <v>158</v>
      </c>
      <c r="I1509" s="116"/>
      <c r="J1509" s="116"/>
      <c r="K1509" s="116"/>
      <c r="L1509" s="116"/>
      <c r="M1509" s="116"/>
      <c r="N1509" s="116"/>
      <c r="U1509" s="25" t="s">
        <v>5239</v>
      </c>
      <c r="W1509" s="25" t="s">
        <v>151</v>
      </c>
      <c r="AL1509" s="117"/>
      <c r="AN1509" s="35" t="s">
        <v>7187</v>
      </c>
      <c r="AO1509" s="35" t="s">
        <v>7186</v>
      </c>
      <c r="AQ1509" s="25" t="str">
        <f t="shared" ref="AQ1509:AQ1572" si="114">CONCATENATE(TRIM(LEFT(AP1509,LEN(AP1509)-LEN(RIGHT(AP1509)))),"-",RIGHT(AP1509))</f>
        <v>-</v>
      </c>
      <c r="BP1509" s="61"/>
      <c r="CT1509" s="61"/>
      <c r="CU1509" s="61"/>
      <c r="CV1509" s="61"/>
      <c r="CW1509" s="61"/>
      <c r="CX1509" s="61"/>
      <c r="CY1509" s="61"/>
      <c r="CZ1509" s="61"/>
      <c r="DA1509" s="61"/>
      <c r="DB1509" s="61"/>
      <c r="DC1509" s="61"/>
      <c r="DD1509" s="61"/>
      <c r="DE1509" s="61"/>
      <c r="DF1509" s="61"/>
      <c r="DG1509" s="61"/>
      <c r="DH1509" s="61"/>
      <c r="DI1509" s="61"/>
      <c r="DJ1509" s="61"/>
      <c r="DK1509" s="61"/>
      <c r="DL1509" s="61"/>
      <c r="DM1509" s="61"/>
    </row>
    <row r="1510" spans="1:117" s="25" customFormat="1" x14ac:dyDescent="0.2">
      <c r="A1510" s="25" t="s">
        <v>68</v>
      </c>
      <c r="B1510" s="25" t="s">
        <v>169</v>
      </c>
      <c r="C1510" s="25" t="s">
        <v>147</v>
      </c>
      <c r="I1510" s="116"/>
      <c r="J1510" s="116"/>
      <c r="K1510" s="116"/>
      <c r="L1510" s="116"/>
      <c r="M1510" s="116"/>
      <c r="N1510" s="116"/>
      <c r="U1510" s="25" t="s">
        <v>5240</v>
      </c>
      <c r="W1510" s="25" t="s">
        <v>152</v>
      </c>
      <c r="AL1510" s="117"/>
      <c r="AN1510" s="35" t="s">
        <v>7188</v>
      </c>
      <c r="AO1510" s="35" t="s">
        <v>7186</v>
      </c>
      <c r="AQ1510" s="25" t="str">
        <f t="shared" si="114"/>
        <v>-</v>
      </c>
      <c r="BP1510" s="61"/>
      <c r="CT1510" s="61"/>
      <c r="CU1510" s="61"/>
      <c r="CV1510" s="61"/>
      <c r="CW1510" s="61"/>
      <c r="CX1510" s="61"/>
      <c r="CY1510" s="61"/>
      <c r="CZ1510" s="61"/>
      <c r="DA1510" s="61"/>
      <c r="DB1510" s="61"/>
      <c r="DC1510" s="61"/>
      <c r="DD1510" s="61"/>
      <c r="DE1510" s="61"/>
      <c r="DF1510" s="61"/>
      <c r="DG1510" s="61"/>
      <c r="DH1510" s="61"/>
      <c r="DI1510" s="61"/>
      <c r="DJ1510" s="61"/>
      <c r="DK1510" s="61"/>
      <c r="DL1510" s="61"/>
      <c r="DM1510" s="61"/>
    </row>
    <row r="1511" spans="1:117" s="25" customFormat="1" x14ac:dyDescent="0.2">
      <c r="A1511" s="25" t="s">
        <v>69</v>
      </c>
      <c r="B1511" s="25" t="s">
        <v>169</v>
      </c>
      <c r="C1511" s="25" t="s">
        <v>148</v>
      </c>
      <c r="I1511" s="116"/>
      <c r="J1511" s="116"/>
      <c r="K1511" s="116"/>
      <c r="L1511" s="116"/>
      <c r="M1511" s="116"/>
      <c r="N1511" s="116"/>
      <c r="U1511" s="25" t="s">
        <v>5241</v>
      </c>
      <c r="W1511" s="25" t="s">
        <v>153</v>
      </c>
      <c r="AL1511" s="117"/>
      <c r="AN1511" s="35" t="s">
        <v>7189</v>
      </c>
      <c r="AO1511" s="35" t="s">
        <v>7186</v>
      </c>
      <c r="AQ1511" s="25" t="str">
        <f t="shared" si="114"/>
        <v>-</v>
      </c>
      <c r="BP1511" s="61"/>
      <c r="CT1511" s="61"/>
      <c r="CU1511" s="61"/>
      <c r="CV1511" s="61"/>
      <c r="CW1511" s="61"/>
      <c r="CX1511" s="61"/>
      <c r="CY1511" s="61"/>
      <c r="CZ1511" s="61"/>
      <c r="DA1511" s="61"/>
      <c r="DB1511" s="61"/>
      <c r="DC1511" s="61"/>
      <c r="DD1511" s="61"/>
      <c r="DE1511" s="61"/>
      <c r="DF1511" s="61"/>
      <c r="DG1511" s="61"/>
      <c r="DH1511" s="61"/>
      <c r="DI1511" s="61"/>
      <c r="DJ1511" s="61"/>
      <c r="DK1511" s="61"/>
      <c r="DL1511" s="61"/>
      <c r="DM1511" s="61"/>
    </row>
    <row r="1512" spans="1:117" s="25" customFormat="1" x14ac:dyDescent="0.2">
      <c r="A1512" s="25" t="s">
        <v>70</v>
      </c>
      <c r="B1512" s="25" t="s">
        <v>169</v>
      </c>
      <c r="C1512" s="25" t="s">
        <v>149</v>
      </c>
      <c r="I1512" s="116"/>
      <c r="J1512" s="116"/>
      <c r="K1512" s="116"/>
      <c r="L1512" s="116"/>
      <c r="M1512" s="116"/>
      <c r="N1512" s="116"/>
      <c r="U1512" s="25" t="s">
        <v>5242</v>
      </c>
      <c r="W1512" s="25" t="s">
        <v>154</v>
      </c>
      <c r="AL1512" s="117"/>
      <c r="AN1512" s="35" t="s">
        <v>7190</v>
      </c>
      <c r="AO1512" s="35" t="s">
        <v>7186</v>
      </c>
      <c r="AQ1512" s="25" t="str">
        <f t="shared" si="114"/>
        <v>-</v>
      </c>
      <c r="BP1512" s="61"/>
      <c r="CT1512" s="61"/>
      <c r="CU1512" s="61"/>
      <c r="CV1512" s="61"/>
      <c r="CW1512" s="61"/>
      <c r="CX1512" s="61"/>
      <c r="CY1512" s="61"/>
      <c r="CZ1512" s="61"/>
      <c r="DA1512" s="61"/>
      <c r="DB1512" s="61"/>
      <c r="DC1512" s="61"/>
      <c r="DD1512" s="61"/>
      <c r="DE1512" s="61"/>
      <c r="DF1512" s="61"/>
      <c r="DG1512" s="61"/>
      <c r="DH1512" s="61"/>
      <c r="DI1512" s="61"/>
      <c r="DJ1512" s="61"/>
      <c r="DK1512" s="61"/>
      <c r="DL1512" s="61"/>
      <c r="DM1512" s="61"/>
    </row>
    <row r="1513" spans="1:117" s="25" customFormat="1" x14ac:dyDescent="0.2">
      <c r="A1513" s="25" t="s">
        <v>71</v>
      </c>
      <c r="B1513" s="25" t="s">
        <v>169</v>
      </c>
      <c r="C1513" s="25" t="s">
        <v>150</v>
      </c>
      <c r="I1513" s="116"/>
      <c r="J1513" s="116"/>
      <c r="K1513" s="116"/>
      <c r="L1513" s="116"/>
      <c r="M1513" s="116"/>
      <c r="N1513" s="116"/>
      <c r="U1513" s="25" t="s">
        <v>5243</v>
      </c>
      <c r="W1513" s="25" t="s">
        <v>155</v>
      </c>
      <c r="AL1513" s="117"/>
      <c r="AN1513" s="35" t="s">
        <v>7191</v>
      </c>
      <c r="AO1513" s="35" t="s">
        <v>7186</v>
      </c>
      <c r="AQ1513" s="25" t="str">
        <f t="shared" si="114"/>
        <v>-</v>
      </c>
      <c r="BP1513" s="61"/>
      <c r="CT1513" s="61"/>
      <c r="CU1513" s="61"/>
      <c r="CV1513" s="61"/>
      <c r="CW1513" s="61"/>
      <c r="CX1513" s="61"/>
      <c r="CY1513" s="61"/>
      <c r="CZ1513" s="61"/>
      <c r="DA1513" s="61"/>
      <c r="DB1513" s="61"/>
      <c r="DC1513" s="61"/>
      <c r="DD1513" s="61"/>
      <c r="DE1513" s="61"/>
      <c r="DF1513" s="61"/>
      <c r="DG1513" s="61"/>
      <c r="DH1513" s="61"/>
      <c r="DI1513" s="61"/>
      <c r="DJ1513" s="61"/>
      <c r="DK1513" s="61"/>
      <c r="DL1513" s="61"/>
      <c r="DM1513" s="61"/>
    </row>
    <row r="1514" spans="1:117" s="25" customFormat="1" x14ac:dyDescent="0.2">
      <c r="A1514" s="25" t="s">
        <v>72</v>
      </c>
      <c r="B1514" s="25" t="s">
        <v>169</v>
      </c>
      <c r="C1514" s="25" t="s">
        <v>151</v>
      </c>
      <c r="I1514" s="116"/>
      <c r="J1514" s="116"/>
      <c r="K1514" s="116"/>
      <c r="L1514" s="116"/>
      <c r="M1514" s="116"/>
      <c r="N1514" s="116"/>
      <c r="U1514" s="25" t="s">
        <v>5244</v>
      </c>
      <c r="W1514" s="25" t="s">
        <v>156</v>
      </c>
      <c r="AL1514" s="117"/>
      <c r="AN1514" s="35" t="s">
        <v>7192</v>
      </c>
      <c r="AO1514" s="35" t="s">
        <v>7186</v>
      </c>
      <c r="AQ1514" s="25" t="str">
        <f t="shared" si="114"/>
        <v>-</v>
      </c>
      <c r="BP1514" s="61"/>
      <c r="CT1514" s="61"/>
      <c r="CU1514" s="61"/>
      <c r="CV1514" s="61"/>
      <c r="CW1514" s="61"/>
      <c r="CX1514" s="61"/>
      <c r="CY1514" s="61"/>
      <c r="CZ1514" s="61"/>
      <c r="DA1514" s="61"/>
      <c r="DB1514" s="61"/>
      <c r="DC1514" s="61"/>
      <c r="DD1514" s="61"/>
      <c r="DE1514" s="61"/>
      <c r="DF1514" s="61"/>
      <c r="DG1514" s="61"/>
      <c r="DH1514" s="61"/>
      <c r="DI1514" s="61"/>
      <c r="DJ1514" s="61"/>
      <c r="DK1514" s="61"/>
      <c r="DL1514" s="61"/>
      <c r="DM1514" s="61"/>
    </row>
    <row r="1515" spans="1:117" s="25" customFormat="1" x14ac:dyDescent="0.2">
      <c r="A1515" s="25" t="s">
        <v>73</v>
      </c>
      <c r="B1515" s="25" t="s">
        <v>169</v>
      </c>
      <c r="C1515" s="25" t="s">
        <v>151</v>
      </c>
      <c r="I1515" s="116"/>
      <c r="J1515" s="116"/>
      <c r="K1515" s="116"/>
      <c r="L1515" s="116"/>
      <c r="M1515" s="116"/>
      <c r="N1515" s="116"/>
      <c r="U1515" s="25" t="s">
        <v>5245</v>
      </c>
      <c r="W1515" s="25" t="s">
        <v>157</v>
      </c>
      <c r="AL1515" s="117"/>
      <c r="AN1515" s="35" t="s">
        <v>6931</v>
      </c>
      <c r="AO1515" s="35" t="s">
        <v>6912</v>
      </c>
      <c r="AQ1515" s="25" t="str">
        <f t="shared" si="114"/>
        <v>-</v>
      </c>
      <c r="BP1515" s="61"/>
      <c r="CT1515" s="61"/>
      <c r="CU1515" s="61"/>
      <c r="CV1515" s="61"/>
      <c r="CW1515" s="61"/>
      <c r="CX1515" s="61"/>
      <c r="CY1515" s="61"/>
      <c r="CZ1515" s="61"/>
      <c r="DA1515" s="61"/>
      <c r="DB1515" s="61"/>
      <c r="DC1515" s="61"/>
      <c r="DD1515" s="61"/>
      <c r="DE1515" s="61"/>
      <c r="DF1515" s="61"/>
      <c r="DG1515" s="61"/>
      <c r="DH1515" s="61"/>
      <c r="DI1515" s="61"/>
      <c r="DJ1515" s="61"/>
      <c r="DK1515" s="61"/>
      <c r="DL1515" s="61"/>
      <c r="DM1515" s="61"/>
    </row>
    <row r="1516" spans="1:117" s="25" customFormat="1" x14ac:dyDescent="0.2">
      <c r="A1516" s="25" t="s">
        <v>74</v>
      </c>
      <c r="B1516" s="25" t="s">
        <v>169</v>
      </c>
      <c r="C1516" s="25" t="s">
        <v>152</v>
      </c>
      <c r="I1516" s="116"/>
      <c r="J1516" s="116"/>
      <c r="K1516" s="116"/>
      <c r="L1516" s="116"/>
      <c r="M1516" s="116"/>
      <c r="N1516" s="116"/>
      <c r="U1516" s="25" t="s">
        <v>5246</v>
      </c>
      <c r="W1516" s="25" t="s">
        <v>158</v>
      </c>
      <c r="AL1516" s="117"/>
      <c r="AN1516" s="35" t="s">
        <v>7193</v>
      </c>
      <c r="AO1516" s="35" t="s">
        <v>6912</v>
      </c>
      <c r="AQ1516" s="25" t="str">
        <f t="shared" si="114"/>
        <v>-</v>
      </c>
      <c r="BP1516" s="61"/>
      <c r="CT1516" s="61"/>
      <c r="CU1516" s="61"/>
      <c r="CV1516" s="61"/>
      <c r="CW1516" s="61"/>
      <c r="CX1516" s="61"/>
      <c r="CY1516" s="61"/>
      <c r="CZ1516" s="61"/>
      <c r="DA1516" s="61"/>
      <c r="DB1516" s="61"/>
      <c r="DC1516" s="61"/>
      <c r="DD1516" s="61"/>
      <c r="DE1516" s="61"/>
      <c r="DF1516" s="61"/>
      <c r="DG1516" s="61"/>
      <c r="DH1516" s="61"/>
      <c r="DI1516" s="61"/>
      <c r="DJ1516" s="61"/>
      <c r="DK1516" s="61"/>
      <c r="DL1516" s="61"/>
      <c r="DM1516" s="61"/>
    </row>
    <row r="1517" spans="1:117" s="25" customFormat="1" x14ac:dyDescent="0.2">
      <c r="A1517" s="25" t="s">
        <v>75</v>
      </c>
      <c r="B1517" s="25" t="s">
        <v>169</v>
      </c>
      <c r="C1517" s="25" t="s">
        <v>153</v>
      </c>
      <c r="I1517" s="116"/>
      <c r="J1517" s="116"/>
      <c r="K1517" s="116"/>
      <c r="L1517" s="116"/>
      <c r="M1517" s="116"/>
      <c r="N1517" s="116"/>
      <c r="U1517" s="25" t="s">
        <v>5247</v>
      </c>
      <c r="W1517" s="25" t="s">
        <v>147</v>
      </c>
      <c r="AL1517" s="117"/>
      <c r="AN1517" s="35" t="s">
        <v>6971</v>
      </c>
      <c r="AO1517" s="35" t="s">
        <v>6912</v>
      </c>
      <c r="AQ1517" s="25" t="str">
        <f t="shared" si="114"/>
        <v>-</v>
      </c>
      <c r="BP1517" s="61"/>
      <c r="CT1517" s="61"/>
      <c r="CU1517" s="61"/>
      <c r="CV1517" s="61"/>
      <c r="CW1517" s="61"/>
      <c r="CX1517" s="61"/>
      <c r="CY1517" s="61"/>
      <c r="CZ1517" s="61"/>
      <c r="DA1517" s="61"/>
      <c r="DB1517" s="61"/>
      <c r="DC1517" s="61"/>
      <c r="DD1517" s="61"/>
      <c r="DE1517" s="61"/>
      <c r="DF1517" s="61"/>
      <c r="DG1517" s="61"/>
      <c r="DH1517" s="61"/>
      <c r="DI1517" s="61"/>
      <c r="DJ1517" s="61"/>
      <c r="DK1517" s="61"/>
      <c r="DL1517" s="61"/>
      <c r="DM1517" s="61"/>
    </row>
    <row r="1518" spans="1:117" s="25" customFormat="1" x14ac:dyDescent="0.2">
      <c r="A1518" s="25" t="s">
        <v>76</v>
      </c>
      <c r="B1518" s="25" t="s">
        <v>169</v>
      </c>
      <c r="C1518" s="25" t="s">
        <v>154</v>
      </c>
      <c r="I1518" s="116"/>
      <c r="J1518" s="116"/>
      <c r="K1518" s="116"/>
      <c r="L1518" s="116"/>
      <c r="M1518" s="116"/>
      <c r="N1518" s="116"/>
      <c r="U1518" s="25" t="s">
        <v>5248</v>
      </c>
      <c r="W1518" s="25" t="s">
        <v>148</v>
      </c>
      <c r="AL1518" s="117"/>
      <c r="AN1518" s="35" t="s">
        <v>6964</v>
      </c>
      <c r="AO1518" s="35" t="s">
        <v>6912</v>
      </c>
      <c r="AQ1518" s="25" t="str">
        <f t="shared" si="114"/>
        <v>-</v>
      </c>
      <c r="BP1518" s="61"/>
      <c r="CT1518" s="61"/>
      <c r="CU1518" s="61"/>
      <c r="CV1518" s="61"/>
      <c r="CW1518" s="61"/>
      <c r="CX1518" s="61"/>
      <c r="CY1518" s="61"/>
      <c r="CZ1518" s="61"/>
      <c r="DA1518" s="61"/>
      <c r="DB1518" s="61"/>
      <c r="DC1518" s="61"/>
      <c r="DD1518" s="61"/>
      <c r="DE1518" s="61"/>
      <c r="DF1518" s="61"/>
      <c r="DG1518" s="61"/>
      <c r="DH1518" s="61"/>
      <c r="DI1518" s="61"/>
      <c r="DJ1518" s="61"/>
      <c r="DK1518" s="61"/>
      <c r="DL1518" s="61"/>
      <c r="DM1518" s="61"/>
    </row>
    <row r="1519" spans="1:117" s="25" customFormat="1" x14ac:dyDescent="0.2">
      <c r="A1519" s="25" t="s">
        <v>77</v>
      </c>
      <c r="B1519" s="25" t="s">
        <v>169</v>
      </c>
      <c r="C1519" s="25" t="s">
        <v>155</v>
      </c>
      <c r="I1519" s="116"/>
      <c r="J1519" s="116"/>
      <c r="K1519" s="116"/>
      <c r="L1519" s="116"/>
      <c r="M1519" s="116"/>
      <c r="N1519" s="116"/>
      <c r="U1519" s="25" t="s">
        <v>5249</v>
      </c>
      <c r="W1519" s="25" t="s">
        <v>149</v>
      </c>
      <c r="AL1519" s="117"/>
      <c r="AN1519" s="35" t="s">
        <v>6911</v>
      </c>
      <c r="AO1519" s="35" t="s">
        <v>6912</v>
      </c>
      <c r="AQ1519" s="25" t="str">
        <f t="shared" si="114"/>
        <v>-</v>
      </c>
      <c r="BP1519" s="61"/>
      <c r="CT1519" s="61"/>
      <c r="CU1519" s="61"/>
      <c r="CV1519" s="61"/>
      <c r="CW1519" s="61"/>
      <c r="CX1519" s="61"/>
      <c r="CY1519" s="61"/>
      <c r="CZ1519" s="61"/>
      <c r="DA1519" s="61"/>
      <c r="DB1519" s="61"/>
      <c r="DC1519" s="61"/>
      <c r="DD1519" s="61"/>
      <c r="DE1519" s="61"/>
      <c r="DF1519" s="61"/>
      <c r="DG1519" s="61"/>
      <c r="DH1519" s="61"/>
      <c r="DI1519" s="61"/>
      <c r="DJ1519" s="61"/>
      <c r="DK1519" s="61"/>
      <c r="DL1519" s="61"/>
      <c r="DM1519" s="61"/>
    </row>
    <row r="1520" spans="1:117" s="25" customFormat="1" x14ac:dyDescent="0.2">
      <c r="A1520" s="25" t="s">
        <v>78</v>
      </c>
      <c r="B1520" s="25" t="s">
        <v>169</v>
      </c>
      <c r="C1520" s="25" t="s">
        <v>156</v>
      </c>
      <c r="I1520" s="116"/>
      <c r="J1520" s="116"/>
      <c r="K1520" s="116"/>
      <c r="L1520" s="116"/>
      <c r="M1520" s="116"/>
      <c r="N1520" s="116"/>
      <c r="U1520" s="25" t="s">
        <v>5250</v>
      </c>
      <c r="W1520" s="25" t="s">
        <v>150</v>
      </c>
      <c r="AL1520" s="117"/>
      <c r="AN1520" s="35" t="s">
        <v>7194</v>
      </c>
      <c r="AO1520" s="35" t="s">
        <v>7195</v>
      </c>
      <c r="AQ1520" s="25" t="str">
        <f t="shared" si="114"/>
        <v>-</v>
      </c>
      <c r="BP1520" s="61"/>
      <c r="CT1520" s="61"/>
      <c r="CU1520" s="61"/>
      <c r="CV1520" s="61"/>
      <c r="CW1520" s="61"/>
      <c r="CX1520" s="61"/>
      <c r="CY1520" s="61"/>
      <c r="CZ1520" s="61"/>
      <c r="DA1520" s="61"/>
      <c r="DB1520" s="61"/>
      <c r="DC1520" s="61"/>
      <c r="DD1520" s="61"/>
      <c r="DE1520" s="61"/>
      <c r="DF1520" s="61"/>
      <c r="DG1520" s="61"/>
      <c r="DH1520" s="61"/>
      <c r="DI1520" s="61"/>
      <c r="DJ1520" s="61"/>
      <c r="DK1520" s="61"/>
      <c r="DL1520" s="61"/>
      <c r="DM1520" s="61"/>
    </row>
    <row r="1521" spans="1:117" s="25" customFormat="1" x14ac:dyDescent="0.2">
      <c r="A1521" s="25" t="s">
        <v>79</v>
      </c>
      <c r="B1521" s="25" t="s">
        <v>169</v>
      </c>
      <c r="C1521" s="25" t="s">
        <v>157</v>
      </c>
      <c r="I1521" s="116"/>
      <c r="J1521" s="116"/>
      <c r="K1521" s="116"/>
      <c r="L1521" s="116"/>
      <c r="M1521" s="116"/>
      <c r="N1521" s="116"/>
      <c r="U1521" s="25" t="s">
        <v>5251</v>
      </c>
      <c r="W1521" s="25" t="s">
        <v>151</v>
      </c>
      <c r="AL1521" s="117"/>
      <c r="AN1521" s="35" t="s">
        <v>7196</v>
      </c>
      <c r="AO1521" s="35" t="s">
        <v>7195</v>
      </c>
      <c r="AQ1521" s="25" t="str">
        <f t="shared" si="114"/>
        <v>-</v>
      </c>
      <c r="BP1521" s="61"/>
      <c r="CT1521" s="61"/>
      <c r="CU1521" s="61"/>
      <c r="CV1521" s="61"/>
      <c r="CW1521" s="61"/>
      <c r="CX1521" s="61"/>
      <c r="CY1521" s="61"/>
      <c r="CZ1521" s="61"/>
      <c r="DA1521" s="61"/>
      <c r="DB1521" s="61"/>
      <c r="DC1521" s="61"/>
      <c r="DD1521" s="61"/>
      <c r="DE1521" s="61"/>
      <c r="DF1521" s="61"/>
      <c r="DG1521" s="61"/>
      <c r="DH1521" s="61"/>
      <c r="DI1521" s="61"/>
      <c r="DJ1521" s="61"/>
      <c r="DK1521" s="61"/>
      <c r="DL1521" s="61"/>
      <c r="DM1521" s="61"/>
    </row>
    <row r="1522" spans="1:117" s="25" customFormat="1" x14ac:dyDescent="0.2">
      <c r="A1522" s="25" t="s">
        <v>80</v>
      </c>
      <c r="B1522" s="25" t="s">
        <v>169</v>
      </c>
      <c r="C1522" s="25" t="s">
        <v>158</v>
      </c>
      <c r="I1522" s="116"/>
      <c r="J1522" s="116"/>
      <c r="K1522" s="116"/>
      <c r="L1522" s="116"/>
      <c r="M1522" s="116"/>
      <c r="N1522" s="116"/>
      <c r="U1522" s="25" t="s">
        <v>5252</v>
      </c>
      <c r="W1522" s="25" t="s">
        <v>152</v>
      </c>
      <c r="AL1522" s="117"/>
      <c r="AN1522" s="35" t="s">
        <v>7197</v>
      </c>
      <c r="AO1522" s="35" t="s">
        <v>7195</v>
      </c>
      <c r="AQ1522" s="25" t="str">
        <f t="shared" si="114"/>
        <v>-</v>
      </c>
      <c r="BP1522" s="61"/>
      <c r="CT1522" s="61"/>
      <c r="CU1522" s="61"/>
      <c r="CV1522" s="61"/>
      <c r="CW1522" s="61"/>
      <c r="CX1522" s="61"/>
      <c r="CY1522" s="61"/>
      <c r="CZ1522" s="61"/>
      <c r="DA1522" s="61"/>
      <c r="DB1522" s="61"/>
      <c r="DC1522" s="61"/>
      <c r="DD1522" s="61"/>
      <c r="DE1522" s="61"/>
      <c r="DF1522" s="61"/>
      <c r="DG1522" s="61"/>
      <c r="DH1522" s="61"/>
      <c r="DI1522" s="61"/>
      <c r="DJ1522" s="61"/>
      <c r="DK1522" s="61"/>
      <c r="DL1522" s="61"/>
      <c r="DM1522" s="61"/>
    </row>
    <row r="1523" spans="1:117" s="25" customFormat="1" x14ac:dyDescent="0.2">
      <c r="A1523" s="25" t="s">
        <v>81</v>
      </c>
      <c r="B1523" s="25" t="s">
        <v>169</v>
      </c>
      <c r="C1523" s="25" t="s">
        <v>147</v>
      </c>
      <c r="I1523" s="116"/>
      <c r="J1523" s="116"/>
      <c r="K1523" s="116"/>
      <c r="L1523" s="116"/>
      <c r="M1523" s="116"/>
      <c r="N1523" s="116"/>
      <c r="U1523" s="25" t="s">
        <v>5253</v>
      </c>
      <c r="W1523" s="25" t="s">
        <v>153</v>
      </c>
      <c r="AL1523" s="117"/>
      <c r="AN1523" s="35" t="s">
        <v>7198</v>
      </c>
      <c r="AO1523" s="35" t="s">
        <v>7195</v>
      </c>
      <c r="AQ1523" s="25" t="str">
        <f t="shared" si="114"/>
        <v>-</v>
      </c>
      <c r="BP1523" s="61"/>
      <c r="CT1523" s="61"/>
      <c r="CU1523" s="61"/>
      <c r="CV1523" s="61"/>
      <c r="CW1523" s="61"/>
      <c r="CX1523" s="61"/>
      <c r="CY1523" s="61"/>
      <c r="CZ1523" s="61"/>
      <c r="DA1523" s="61"/>
      <c r="DB1523" s="61"/>
      <c r="DC1523" s="61"/>
      <c r="DD1523" s="61"/>
      <c r="DE1523" s="61"/>
      <c r="DF1523" s="61"/>
      <c r="DG1523" s="61"/>
      <c r="DH1523" s="61"/>
      <c r="DI1523" s="61"/>
      <c r="DJ1523" s="61"/>
      <c r="DK1523" s="61"/>
      <c r="DL1523" s="61"/>
      <c r="DM1523" s="61"/>
    </row>
    <row r="1524" spans="1:117" s="25" customFormat="1" x14ac:dyDescent="0.2">
      <c r="A1524" s="25" t="s">
        <v>82</v>
      </c>
      <c r="B1524" s="25" t="s">
        <v>169</v>
      </c>
      <c r="C1524" s="25" t="s">
        <v>148</v>
      </c>
      <c r="I1524" s="116"/>
      <c r="J1524" s="116"/>
      <c r="K1524" s="116"/>
      <c r="L1524" s="116"/>
      <c r="M1524" s="116"/>
      <c r="N1524" s="116"/>
      <c r="U1524" s="25" t="s">
        <v>5254</v>
      </c>
      <c r="W1524" s="25" t="s">
        <v>154</v>
      </c>
      <c r="AL1524" s="117"/>
      <c r="AN1524" s="35" t="s">
        <v>7199</v>
      </c>
      <c r="AO1524" s="35" t="s">
        <v>7195</v>
      </c>
      <c r="AQ1524" s="25" t="str">
        <f t="shared" si="114"/>
        <v>-</v>
      </c>
      <c r="BP1524" s="61"/>
      <c r="CT1524" s="61"/>
      <c r="CU1524" s="61"/>
      <c r="CV1524" s="61"/>
      <c r="CW1524" s="61"/>
      <c r="CX1524" s="61"/>
      <c r="CY1524" s="61"/>
      <c r="CZ1524" s="61"/>
      <c r="DA1524" s="61"/>
      <c r="DB1524" s="61"/>
      <c r="DC1524" s="61"/>
      <c r="DD1524" s="61"/>
      <c r="DE1524" s="61"/>
      <c r="DF1524" s="61"/>
      <c r="DG1524" s="61"/>
      <c r="DH1524" s="61"/>
      <c r="DI1524" s="61"/>
      <c r="DJ1524" s="61"/>
      <c r="DK1524" s="61"/>
      <c r="DL1524" s="61"/>
      <c r="DM1524" s="61"/>
    </row>
    <row r="1525" spans="1:117" s="25" customFormat="1" x14ac:dyDescent="0.2">
      <c r="A1525" s="25" t="s">
        <v>83</v>
      </c>
      <c r="B1525" s="25" t="s">
        <v>169</v>
      </c>
      <c r="C1525" s="25" t="s">
        <v>149</v>
      </c>
      <c r="I1525" s="116"/>
      <c r="J1525" s="116"/>
      <c r="K1525" s="116"/>
      <c r="L1525" s="116"/>
      <c r="M1525" s="116"/>
      <c r="N1525" s="116"/>
      <c r="U1525" s="25" t="s">
        <v>5255</v>
      </c>
      <c r="W1525" s="25" t="s">
        <v>155</v>
      </c>
      <c r="AL1525" s="117"/>
      <c r="AN1525" s="35" t="s">
        <v>7200</v>
      </c>
      <c r="AO1525" s="35" t="s">
        <v>7195</v>
      </c>
      <c r="AQ1525" s="25" t="str">
        <f t="shared" si="114"/>
        <v>-</v>
      </c>
      <c r="BP1525" s="61"/>
      <c r="CT1525" s="61"/>
      <c r="CU1525" s="61"/>
      <c r="CV1525" s="61"/>
      <c r="CW1525" s="61"/>
      <c r="CX1525" s="61"/>
      <c r="CY1525" s="61"/>
      <c r="CZ1525" s="61"/>
      <c r="DA1525" s="61"/>
      <c r="DB1525" s="61"/>
      <c r="DC1525" s="61"/>
      <c r="DD1525" s="61"/>
      <c r="DE1525" s="61"/>
      <c r="DF1525" s="61"/>
      <c r="DG1525" s="61"/>
      <c r="DH1525" s="61"/>
      <c r="DI1525" s="61"/>
      <c r="DJ1525" s="61"/>
      <c r="DK1525" s="61"/>
      <c r="DL1525" s="61"/>
      <c r="DM1525" s="61"/>
    </row>
    <row r="1526" spans="1:117" s="25" customFormat="1" x14ac:dyDescent="0.2">
      <c r="A1526" s="25" t="s">
        <v>84</v>
      </c>
      <c r="B1526" s="25" t="s">
        <v>169</v>
      </c>
      <c r="C1526" s="25" t="s">
        <v>150</v>
      </c>
      <c r="I1526" s="116"/>
      <c r="J1526" s="116"/>
      <c r="K1526" s="116"/>
      <c r="L1526" s="116"/>
      <c r="M1526" s="116"/>
      <c r="N1526" s="116"/>
      <c r="U1526" s="25" t="s">
        <v>5256</v>
      </c>
      <c r="W1526" s="25" t="s">
        <v>156</v>
      </c>
      <c r="AL1526" s="117"/>
      <c r="AN1526" s="35" t="s">
        <v>7201</v>
      </c>
      <c r="AO1526" s="35" t="s">
        <v>7195</v>
      </c>
      <c r="AQ1526" s="25" t="str">
        <f t="shared" si="114"/>
        <v>-</v>
      </c>
      <c r="BP1526" s="61"/>
      <c r="CT1526" s="61"/>
      <c r="CU1526" s="61"/>
      <c r="CV1526" s="61"/>
      <c r="CW1526" s="61"/>
      <c r="CX1526" s="61"/>
      <c r="CY1526" s="61"/>
      <c r="CZ1526" s="61"/>
      <c r="DA1526" s="61"/>
      <c r="DB1526" s="61"/>
      <c r="DC1526" s="61"/>
      <c r="DD1526" s="61"/>
      <c r="DE1526" s="61"/>
      <c r="DF1526" s="61"/>
      <c r="DG1526" s="61"/>
      <c r="DH1526" s="61"/>
      <c r="DI1526" s="61"/>
      <c r="DJ1526" s="61"/>
      <c r="DK1526" s="61"/>
      <c r="DL1526" s="61"/>
      <c r="DM1526" s="61"/>
    </row>
    <row r="1527" spans="1:117" s="25" customFormat="1" x14ac:dyDescent="0.2">
      <c r="A1527" s="25" t="s">
        <v>85</v>
      </c>
      <c r="B1527" s="25" t="s">
        <v>169</v>
      </c>
      <c r="C1527" s="25" t="s">
        <v>150</v>
      </c>
      <c r="I1527" s="116"/>
      <c r="J1527" s="116"/>
      <c r="K1527" s="116"/>
      <c r="L1527" s="116"/>
      <c r="M1527" s="116"/>
      <c r="N1527" s="116"/>
      <c r="U1527" s="25" t="s">
        <v>5257</v>
      </c>
      <c r="W1527" s="25" t="s">
        <v>157</v>
      </c>
      <c r="AL1527" s="117" t="s">
        <v>5342</v>
      </c>
      <c r="AM1527" s="35" t="s">
        <v>256</v>
      </c>
      <c r="AN1527" s="35" t="str">
        <f t="shared" ref="AN1527:AN1590" si="115">CONCATENATE(AM1527,AP1527)</f>
        <v>HÓA KỴTHÌN</v>
      </c>
      <c r="AO1527" s="35" t="str">
        <f t="shared" ref="AO1527:AO1590" si="116">CONCATENATE(AM1527,"-",AL1527)</f>
        <v>HÓA KỴ-Đ</v>
      </c>
      <c r="AP1527" s="25" t="s">
        <v>149</v>
      </c>
      <c r="AQ1527" s="25" t="str">
        <f t="shared" si="114"/>
        <v>THÌ-N</v>
      </c>
      <c r="BP1527" s="61"/>
      <c r="CT1527" s="61"/>
      <c r="CU1527" s="61"/>
      <c r="CV1527" s="61"/>
      <c r="CW1527" s="61"/>
      <c r="CX1527" s="61"/>
      <c r="CY1527" s="61"/>
      <c r="CZ1527" s="61"/>
      <c r="DA1527" s="61"/>
      <c r="DB1527" s="61"/>
      <c r="DC1527" s="61"/>
      <c r="DD1527" s="61"/>
      <c r="DE1527" s="61"/>
      <c r="DF1527" s="61"/>
      <c r="DG1527" s="61"/>
      <c r="DH1527" s="61"/>
      <c r="DI1527" s="61"/>
      <c r="DJ1527" s="61"/>
      <c r="DK1527" s="61"/>
      <c r="DL1527" s="61"/>
      <c r="DM1527" s="61"/>
    </row>
    <row r="1528" spans="1:117" s="25" customFormat="1" x14ac:dyDescent="0.2">
      <c r="A1528" s="25" t="s">
        <v>86</v>
      </c>
      <c r="B1528" s="25" t="s">
        <v>169</v>
      </c>
      <c r="C1528" s="25" t="s">
        <v>151</v>
      </c>
      <c r="I1528" s="116"/>
      <c r="J1528" s="116"/>
      <c r="K1528" s="116"/>
      <c r="L1528" s="116"/>
      <c r="M1528" s="116"/>
      <c r="N1528" s="116"/>
      <c r="U1528" s="25" t="s">
        <v>5258</v>
      </c>
      <c r="W1528" s="25" t="s">
        <v>158</v>
      </c>
      <c r="AL1528" s="117" t="s">
        <v>5342</v>
      </c>
      <c r="AM1528" s="35" t="s">
        <v>256</v>
      </c>
      <c r="AN1528" s="35" t="str">
        <f t="shared" si="115"/>
        <v>HÓA KỴTUẤT</v>
      </c>
      <c r="AO1528" s="35" t="str">
        <f t="shared" si="116"/>
        <v>HÓA KỴ-Đ</v>
      </c>
      <c r="AP1528" s="25" t="s">
        <v>155</v>
      </c>
      <c r="AQ1528" s="25" t="str">
        <f t="shared" si="114"/>
        <v>TUẤ-T</v>
      </c>
      <c r="BP1528" s="61"/>
      <c r="CT1528" s="61"/>
      <c r="CU1528" s="61"/>
      <c r="CV1528" s="61"/>
      <c r="CW1528" s="61"/>
      <c r="CX1528" s="61"/>
      <c r="CY1528" s="61"/>
      <c r="CZ1528" s="61"/>
      <c r="DA1528" s="61"/>
      <c r="DB1528" s="61"/>
      <c r="DC1528" s="61"/>
      <c r="DD1528" s="61"/>
      <c r="DE1528" s="61"/>
      <c r="DF1528" s="61"/>
      <c r="DG1528" s="61"/>
      <c r="DH1528" s="61"/>
      <c r="DI1528" s="61"/>
      <c r="DJ1528" s="61"/>
      <c r="DK1528" s="61"/>
      <c r="DL1528" s="61"/>
      <c r="DM1528" s="61"/>
    </row>
    <row r="1529" spans="1:117" s="25" customFormat="1" x14ac:dyDescent="0.2">
      <c r="A1529" s="25" t="s">
        <v>87</v>
      </c>
      <c r="B1529" s="25" t="s">
        <v>169</v>
      </c>
      <c r="C1529" s="25" t="s">
        <v>152</v>
      </c>
      <c r="I1529" s="116"/>
      <c r="J1529" s="116"/>
      <c r="K1529" s="116"/>
      <c r="L1529" s="116"/>
      <c r="M1529" s="116"/>
      <c r="N1529" s="116"/>
      <c r="U1529" s="25" t="s">
        <v>5259</v>
      </c>
      <c r="W1529" s="25" t="s">
        <v>147</v>
      </c>
      <c r="AL1529" s="117" t="s">
        <v>5342</v>
      </c>
      <c r="AM1529" s="35" t="s">
        <v>256</v>
      </c>
      <c r="AN1529" s="35" t="str">
        <f t="shared" si="115"/>
        <v>HÓA KỴSỬU</v>
      </c>
      <c r="AO1529" s="35" t="str">
        <f t="shared" si="116"/>
        <v>HÓA KỴ-Đ</v>
      </c>
      <c r="AP1529" s="25" t="s">
        <v>158</v>
      </c>
      <c r="AQ1529" s="25" t="str">
        <f t="shared" si="114"/>
        <v>SỬ-U</v>
      </c>
      <c r="BP1529" s="61"/>
      <c r="CT1529" s="61"/>
      <c r="CU1529" s="61"/>
      <c r="CV1529" s="61"/>
      <c r="CW1529" s="61"/>
      <c r="CX1529" s="61"/>
      <c r="CY1529" s="61"/>
      <c r="CZ1529" s="61"/>
      <c r="DA1529" s="61"/>
      <c r="DB1529" s="61"/>
      <c r="DC1529" s="61"/>
      <c r="DD1529" s="61"/>
      <c r="DE1529" s="61"/>
      <c r="DF1529" s="61"/>
      <c r="DG1529" s="61"/>
      <c r="DH1529" s="61"/>
      <c r="DI1529" s="61"/>
      <c r="DJ1529" s="61"/>
      <c r="DK1529" s="61"/>
      <c r="DL1529" s="61"/>
      <c r="DM1529" s="61"/>
    </row>
    <row r="1530" spans="1:117" s="25" customFormat="1" x14ac:dyDescent="0.2">
      <c r="A1530" s="25" t="s">
        <v>88</v>
      </c>
      <c r="B1530" s="25" t="s">
        <v>169</v>
      </c>
      <c r="C1530" s="25" t="s">
        <v>153</v>
      </c>
      <c r="I1530" s="116"/>
      <c r="J1530" s="116"/>
      <c r="K1530" s="116"/>
      <c r="L1530" s="116"/>
      <c r="M1530" s="116"/>
      <c r="N1530" s="116"/>
      <c r="U1530" s="25" t="s">
        <v>5260</v>
      </c>
      <c r="W1530" s="25" t="s">
        <v>148</v>
      </c>
      <c r="AL1530" s="117" t="s">
        <v>5342</v>
      </c>
      <c r="AM1530" s="35" t="s">
        <v>256</v>
      </c>
      <c r="AN1530" s="35" t="str">
        <f t="shared" si="115"/>
        <v>HÓA KỴMÙI</v>
      </c>
      <c r="AO1530" s="35" t="str">
        <f t="shared" si="116"/>
        <v>HÓA KỴ-Đ</v>
      </c>
      <c r="AP1530" s="25" t="s">
        <v>152</v>
      </c>
      <c r="AQ1530" s="25" t="str">
        <f t="shared" si="114"/>
        <v>MÙ-I</v>
      </c>
      <c r="BP1530" s="61"/>
      <c r="CT1530" s="61"/>
      <c r="CU1530" s="61"/>
      <c r="CV1530" s="61"/>
      <c r="CW1530" s="61"/>
      <c r="CX1530" s="61"/>
      <c r="CY1530" s="61"/>
      <c r="CZ1530" s="61"/>
      <c r="DA1530" s="61"/>
      <c r="DB1530" s="61"/>
      <c r="DC1530" s="61"/>
      <c r="DD1530" s="61"/>
      <c r="DE1530" s="61"/>
      <c r="DF1530" s="61"/>
      <c r="DG1530" s="61"/>
      <c r="DH1530" s="61"/>
      <c r="DI1530" s="61"/>
      <c r="DJ1530" s="61"/>
      <c r="DK1530" s="61"/>
      <c r="DL1530" s="61"/>
      <c r="DM1530" s="61"/>
    </row>
    <row r="1531" spans="1:117" s="25" customFormat="1" x14ac:dyDescent="0.2">
      <c r="A1531" s="25" t="s">
        <v>89</v>
      </c>
      <c r="B1531" s="25" t="s">
        <v>169</v>
      </c>
      <c r="C1531" s="25" t="s">
        <v>154</v>
      </c>
      <c r="I1531" s="116"/>
      <c r="J1531" s="116"/>
      <c r="K1531" s="116"/>
      <c r="L1531" s="116"/>
      <c r="M1531" s="116"/>
      <c r="N1531" s="116"/>
      <c r="U1531" s="25" t="s">
        <v>5261</v>
      </c>
      <c r="W1531" s="25" t="s">
        <v>149</v>
      </c>
      <c r="AL1531" s="117" t="s">
        <v>5343</v>
      </c>
      <c r="AM1531" s="35" t="s">
        <v>256</v>
      </c>
      <c r="AN1531" s="35" t="str">
        <f t="shared" si="115"/>
        <v>HÓA KỴTÝ</v>
      </c>
      <c r="AO1531" s="35" t="str">
        <f t="shared" si="116"/>
        <v>HÓA KỴ-H</v>
      </c>
      <c r="AP1531" s="25" t="s">
        <v>157</v>
      </c>
      <c r="AQ1531" s="25" t="str">
        <f t="shared" si="114"/>
        <v>T-Ý</v>
      </c>
      <c r="BP1531" s="61"/>
      <c r="CT1531" s="61"/>
      <c r="CU1531" s="61"/>
      <c r="CV1531" s="61"/>
      <c r="CW1531" s="61"/>
      <c r="CX1531" s="61"/>
      <c r="CY1531" s="61"/>
      <c r="CZ1531" s="61"/>
      <c r="DA1531" s="61"/>
      <c r="DB1531" s="61"/>
      <c r="DC1531" s="61"/>
      <c r="DD1531" s="61"/>
      <c r="DE1531" s="61"/>
      <c r="DF1531" s="61"/>
      <c r="DG1531" s="61"/>
      <c r="DH1531" s="61"/>
      <c r="DI1531" s="61"/>
      <c r="DJ1531" s="61"/>
      <c r="DK1531" s="61"/>
      <c r="DL1531" s="61"/>
      <c r="DM1531" s="61"/>
    </row>
    <row r="1532" spans="1:117" s="25" customFormat="1" x14ac:dyDescent="0.2">
      <c r="A1532" s="25" t="s">
        <v>90</v>
      </c>
      <c r="B1532" s="25" t="s">
        <v>169</v>
      </c>
      <c r="C1532" s="25" t="s">
        <v>155</v>
      </c>
      <c r="I1532" s="116"/>
      <c r="J1532" s="116"/>
      <c r="K1532" s="116"/>
      <c r="L1532" s="116"/>
      <c r="M1532" s="116"/>
      <c r="N1532" s="116"/>
      <c r="U1532" s="25" t="s">
        <v>5262</v>
      </c>
      <c r="W1532" s="25" t="s">
        <v>150</v>
      </c>
      <c r="AL1532" s="117" t="s">
        <v>5343</v>
      </c>
      <c r="AM1532" s="35" t="s">
        <v>256</v>
      </c>
      <c r="AN1532" s="35" t="str">
        <f t="shared" si="115"/>
        <v>HÓA KỴNGỌ</v>
      </c>
      <c r="AO1532" s="35" t="str">
        <f t="shared" si="116"/>
        <v>HÓA KỴ-H</v>
      </c>
      <c r="AP1532" s="25" t="s">
        <v>151</v>
      </c>
      <c r="AQ1532" s="25" t="str">
        <f t="shared" si="114"/>
        <v>NG-Ọ</v>
      </c>
      <c r="BP1532" s="61"/>
      <c r="CT1532" s="61"/>
      <c r="CU1532" s="61"/>
      <c r="CV1532" s="61"/>
      <c r="CW1532" s="61"/>
      <c r="CX1532" s="61"/>
      <c r="CY1532" s="61"/>
      <c r="CZ1532" s="61"/>
      <c r="DA1532" s="61"/>
      <c r="DB1532" s="61"/>
      <c r="DC1532" s="61"/>
      <c r="DD1532" s="61"/>
      <c r="DE1532" s="61"/>
      <c r="DF1532" s="61"/>
      <c r="DG1532" s="61"/>
      <c r="DH1532" s="61"/>
      <c r="DI1532" s="61"/>
      <c r="DJ1532" s="61"/>
      <c r="DK1532" s="61"/>
      <c r="DL1532" s="61"/>
      <c r="DM1532" s="61"/>
    </row>
    <row r="1533" spans="1:117" s="25" customFormat="1" x14ac:dyDescent="0.2">
      <c r="A1533" s="25" t="s">
        <v>91</v>
      </c>
      <c r="B1533" s="25" t="s">
        <v>169</v>
      </c>
      <c r="C1533" s="25" t="s">
        <v>156</v>
      </c>
      <c r="I1533" s="116"/>
      <c r="J1533" s="116"/>
      <c r="K1533" s="116"/>
      <c r="L1533" s="116"/>
      <c r="M1533" s="116"/>
      <c r="N1533" s="116"/>
      <c r="U1533" s="25" t="s">
        <v>5263</v>
      </c>
      <c r="W1533" s="25" t="s">
        <v>151</v>
      </c>
      <c r="AL1533" s="117" t="s">
        <v>5343</v>
      </c>
      <c r="AM1533" s="35" t="s">
        <v>256</v>
      </c>
      <c r="AN1533" s="35" t="str">
        <f t="shared" si="115"/>
        <v>HÓA KỴMÃO</v>
      </c>
      <c r="AO1533" s="35" t="str">
        <f t="shared" si="116"/>
        <v>HÓA KỴ-H</v>
      </c>
      <c r="AP1533" s="25" t="s">
        <v>148</v>
      </c>
      <c r="AQ1533" s="25" t="str">
        <f t="shared" si="114"/>
        <v>MÃ-O</v>
      </c>
      <c r="BP1533" s="61"/>
      <c r="CT1533" s="61"/>
      <c r="CU1533" s="61"/>
      <c r="CV1533" s="61"/>
      <c r="CW1533" s="61"/>
      <c r="CX1533" s="61"/>
      <c r="CY1533" s="61"/>
      <c r="CZ1533" s="61"/>
      <c r="DA1533" s="61"/>
      <c r="DB1533" s="61"/>
      <c r="DC1533" s="61"/>
      <c r="DD1533" s="61"/>
      <c r="DE1533" s="61"/>
      <c r="DF1533" s="61"/>
      <c r="DG1533" s="61"/>
      <c r="DH1533" s="61"/>
      <c r="DI1533" s="61"/>
      <c r="DJ1533" s="61"/>
      <c r="DK1533" s="61"/>
      <c r="DL1533" s="61"/>
      <c r="DM1533" s="61"/>
    </row>
    <row r="1534" spans="1:117" s="25" customFormat="1" x14ac:dyDescent="0.2">
      <c r="A1534" s="25" t="s">
        <v>92</v>
      </c>
      <c r="B1534" s="25" t="s">
        <v>169</v>
      </c>
      <c r="C1534" s="25" t="s">
        <v>157</v>
      </c>
      <c r="I1534" s="116"/>
      <c r="J1534" s="116"/>
      <c r="K1534" s="116"/>
      <c r="L1534" s="116"/>
      <c r="M1534" s="116"/>
      <c r="N1534" s="116"/>
      <c r="U1534" s="25" t="s">
        <v>5264</v>
      </c>
      <c r="W1534" s="25" t="s">
        <v>152</v>
      </c>
      <c r="AL1534" s="117" t="s">
        <v>5343</v>
      </c>
      <c r="AM1534" s="35" t="s">
        <v>256</v>
      </c>
      <c r="AN1534" s="35" t="str">
        <f t="shared" si="115"/>
        <v>HÓA KỴDẬU</v>
      </c>
      <c r="AO1534" s="35" t="str">
        <f t="shared" si="116"/>
        <v>HÓA KỴ-H</v>
      </c>
      <c r="AP1534" s="25" t="s">
        <v>154</v>
      </c>
      <c r="AQ1534" s="25" t="str">
        <f t="shared" si="114"/>
        <v>DẬ-U</v>
      </c>
      <c r="BP1534" s="61"/>
      <c r="CT1534" s="61"/>
      <c r="CU1534" s="61"/>
      <c r="CV1534" s="61"/>
      <c r="CW1534" s="61"/>
      <c r="CX1534" s="61"/>
      <c r="CY1534" s="61"/>
      <c r="CZ1534" s="61"/>
      <c r="DA1534" s="61"/>
      <c r="DB1534" s="61"/>
      <c r="DC1534" s="61"/>
      <c r="DD1534" s="61"/>
      <c r="DE1534" s="61"/>
      <c r="DF1534" s="61"/>
      <c r="DG1534" s="61"/>
      <c r="DH1534" s="61"/>
      <c r="DI1534" s="61"/>
      <c r="DJ1534" s="61"/>
      <c r="DK1534" s="61"/>
      <c r="DL1534" s="61"/>
      <c r="DM1534" s="61"/>
    </row>
    <row r="1535" spans="1:117" s="25" customFormat="1" x14ac:dyDescent="0.2">
      <c r="A1535" s="25" t="s">
        <v>93</v>
      </c>
      <c r="B1535" s="25" t="s">
        <v>169</v>
      </c>
      <c r="C1535" s="25" t="s">
        <v>158</v>
      </c>
      <c r="I1535" s="116"/>
      <c r="J1535" s="116"/>
      <c r="K1535" s="116"/>
      <c r="L1535" s="116"/>
      <c r="M1535" s="116"/>
      <c r="N1535" s="116"/>
      <c r="U1535" s="25" t="s">
        <v>5265</v>
      </c>
      <c r="W1535" s="25" t="s">
        <v>153</v>
      </c>
      <c r="AL1535" s="117" t="s">
        <v>5343</v>
      </c>
      <c r="AM1535" s="35" t="s">
        <v>256</v>
      </c>
      <c r="AN1535" s="35" t="str">
        <f t="shared" si="115"/>
        <v>HÓA KỴDẦN</v>
      </c>
      <c r="AO1535" s="35" t="str">
        <f t="shared" si="116"/>
        <v>HÓA KỴ-H</v>
      </c>
      <c r="AP1535" s="25" t="s">
        <v>147</v>
      </c>
      <c r="AQ1535" s="25" t="str">
        <f t="shared" si="114"/>
        <v>DẦ-N</v>
      </c>
      <c r="BP1535" s="61"/>
      <c r="CT1535" s="61"/>
      <c r="CU1535" s="61"/>
      <c r="CV1535" s="61"/>
      <c r="CW1535" s="61"/>
      <c r="CX1535" s="61"/>
      <c r="CY1535" s="61"/>
      <c r="CZ1535" s="61"/>
      <c r="DA1535" s="61"/>
      <c r="DB1535" s="61"/>
      <c r="DC1535" s="61"/>
      <c r="DD1535" s="61"/>
      <c r="DE1535" s="61"/>
      <c r="DF1535" s="61"/>
      <c r="DG1535" s="61"/>
      <c r="DH1535" s="61"/>
      <c r="DI1535" s="61"/>
      <c r="DJ1535" s="61"/>
      <c r="DK1535" s="61"/>
      <c r="DL1535" s="61"/>
      <c r="DM1535" s="61"/>
    </row>
    <row r="1536" spans="1:117" s="25" customFormat="1" x14ac:dyDescent="0.2">
      <c r="A1536" s="25" t="s">
        <v>94</v>
      </c>
      <c r="B1536" s="25" t="s">
        <v>169</v>
      </c>
      <c r="C1536" s="25" t="s">
        <v>147</v>
      </c>
      <c r="I1536" s="116"/>
      <c r="J1536" s="116"/>
      <c r="K1536" s="116"/>
      <c r="L1536" s="116"/>
      <c r="M1536" s="116"/>
      <c r="N1536" s="116"/>
      <c r="U1536" s="25" t="s">
        <v>5266</v>
      </c>
      <c r="W1536" s="25" t="s">
        <v>154</v>
      </c>
      <c r="AL1536" s="117" t="s">
        <v>5343</v>
      </c>
      <c r="AM1536" s="35" t="s">
        <v>256</v>
      </c>
      <c r="AN1536" s="35" t="str">
        <f t="shared" si="115"/>
        <v>HÓA KỴTHÂN</v>
      </c>
      <c r="AO1536" s="35" t="str">
        <f t="shared" si="116"/>
        <v>HÓA KỴ-H</v>
      </c>
      <c r="AP1536" s="25" t="s">
        <v>153</v>
      </c>
      <c r="AQ1536" s="25" t="str">
        <f t="shared" si="114"/>
        <v>THÂ-N</v>
      </c>
      <c r="BP1536" s="61"/>
      <c r="CT1536" s="61"/>
      <c r="CU1536" s="61"/>
      <c r="CV1536" s="61"/>
      <c r="CW1536" s="61"/>
      <c r="CX1536" s="61"/>
      <c r="CY1536" s="61"/>
      <c r="CZ1536" s="61"/>
      <c r="DA1536" s="61"/>
      <c r="DB1536" s="61"/>
      <c r="DC1536" s="61"/>
      <c r="DD1536" s="61"/>
      <c r="DE1536" s="61"/>
      <c r="DF1536" s="61"/>
      <c r="DG1536" s="61"/>
      <c r="DH1536" s="61"/>
      <c r="DI1536" s="61"/>
      <c r="DJ1536" s="61"/>
      <c r="DK1536" s="61"/>
      <c r="DL1536" s="61"/>
      <c r="DM1536" s="61"/>
    </row>
    <row r="1537" spans="1:117" s="25" customFormat="1" x14ac:dyDescent="0.2">
      <c r="A1537" s="25" t="s">
        <v>95</v>
      </c>
      <c r="B1537" s="25" t="s">
        <v>169</v>
      </c>
      <c r="C1537" s="25" t="s">
        <v>148</v>
      </c>
      <c r="I1537" s="116"/>
      <c r="J1537" s="116"/>
      <c r="K1537" s="116"/>
      <c r="L1537" s="116"/>
      <c r="M1537" s="116"/>
      <c r="N1537" s="116"/>
      <c r="U1537" s="25" t="s">
        <v>5267</v>
      </c>
      <c r="W1537" s="25" t="s">
        <v>155</v>
      </c>
      <c r="AL1537" s="117" t="s">
        <v>5343</v>
      </c>
      <c r="AM1537" s="35" t="s">
        <v>256</v>
      </c>
      <c r="AN1537" s="35" t="str">
        <f t="shared" si="115"/>
        <v>HÓA KỴTỴ</v>
      </c>
      <c r="AO1537" s="35" t="str">
        <f t="shared" si="116"/>
        <v>HÓA KỴ-H</v>
      </c>
      <c r="AP1537" s="25" t="s">
        <v>150</v>
      </c>
      <c r="AQ1537" s="25" t="str">
        <f t="shared" si="114"/>
        <v>T-Ỵ</v>
      </c>
      <c r="BP1537" s="61"/>
      <c r="CT1537" s="61"/>
      <c r="CU1537" s="61"/>
      <c r="CV1537" s="61"/>
      <c r="CW1537" s="61"/>
      <c r="CX1537" s="61"/>
      <c r="CY1537" s="61"/>
      <c r="CZ1537" s="61"/>
      <c r="DA1537" s="61"/>
      <c r="DB1537" s="61"/>
      <c r="DC1537" s="61"/>
      <c r="DD1537" s="61"/>
      <c r="DE1537" s="61"/>
      <c r="DF1537" s="61"/>
      <c r="DG1537" s="61"/>
      <c r="DH1537" s="61"/>
      <c r="DI1537" s="61"/>
      <c r="DJ1537" s="61"/>
      <c r="DK1537" s="61"/>
      <c r="DL1537" s="61"/>
      <c r="DM1537" s="61"/>
    </row>
    <row r="1538" spans="1:117" s="25" customFormat="1" x14ac:dyDescent="0.2">
      <c r="A1538" s="25" t="s">
        <v>96</v>
      </c>
      <c r="B1538" s="25" t="s">
        <v>169</v>
      </c>
      <c r="C1538" s="25" t="s">
        <v>149</v>
      </c>
      <c r="I1538" s="116"/>
      <c r="J1538" s="116"/>
      <c r="K1538" s="116"/>
      <c r="L1538" s="116"/>
      <c r="M1538" s="116"/>
      <c r="N1538" s="116"/>
      <c r="U1538" s="25" t="s">
        <v>5268</v>
      </c>
      <c r="W1538" s="25" t="s">
        <v>156</v>
      </c>
      <c r="AL1538" s="117" t="s">
        <v>5343</v>
      </c>
      <c r="AM1538" s="35" t="s">
        <v>256</v>
      </c>
      <c r="AN1538" s="35" t="str">
        <f t="shared" si="115"/>
        <v>HÓA KỴHỢI</v>
      </c>
      <c r="AO1538" s="35" t="str">
        <f t="shared" si="116"/>
        <v>HÓA KỴ-H</v>
      </c>
      <c r="AP1538" s="25" t="s">
        <v>156</v>
      </c>
      <c r="AQ1538" s="25" t="str">
        <f t="shared" si="114"/>
        <v>HỢ-I</v>
      </c>
      <c r="BP1538" s="61"/>
      <c r="CT1538" s="61"/>
      <c r="CU1538" s="61"/>
      <c r="CV1538" s="61"/>
      <c r="CW1538" s="61"/>
      <c r="CX1538" s="61"/>
      <c r="CY1538" s="61"/>
      <c r="CZ1538" s="61"/>
      <c r="DA1538" s="61"/>
      <c r="DB1538" s="61"/>
      <c r="DC1538" s="61"/>
      <c r="DD1538" s="61"/>
      <c r="DE1538" s="61"/>
      <c r="DF1538" s="61"/>
      <c r="DG1538" s="61"/>
      <c r="DH1538" s="61"/>
      <c r="DI1538" s="61"/>
      <c r="DJ1538" s="61"/>
      <c r="DK1538" s="61"/>
      <c r="DL1538" s="61"/>
      <c r="DM1538" s="61"/>
    </row>
    <row r="1539" spans="1:117" s="25" customFormat="1" x14ac:dyDescent="0.2">
      <c r="A1539" s="25" t="s">
        <v>97</v>
      </c>
      <c r="B1539" s="25" t="s">
        <v>169</v>
      </c>
      <c r="C1539" s="25" t="s">
        <v>149</v>
      </c>
      <c r="I1539" s="116"/>
      <c r="J1539" s="116"/>
      <c r="K1539" s="116"/>
      <c r="L1539" s="116"/>
      <c r="M1539" s="116"/>
      <c r="N1539" s="116"/>
      <c r="AL1539" s="117" t="s">
        <v>5342</v>
      </c>
      <c r="AM1539" s="35" t="s">
        <v>4880</v>
      </c>
      <c r="AN1539" s="35" t="str">
        <f t="shared" si="115"/>
        <v>L.HÓA KỴTHÌN</v>
      </c>
      <c r="AO1539" s="35" t="str">
        <f t="shared" si="116"/>
        <v>L.HÓA KỴ-Đ</v>
      </c>
      <c r="AP1539" s="25" t="s">
        <v>149</v>
      </c>
      <c r="AQ1539" s="25" t="str">
        <f t="shared" si="114"/>
        <v>THÌ-N</v>
      </c>
      <c r="BP1539" s="61"/>
      <c r="CT1539" s="61"/>
      <c r="CU1539" s="61"/>
      <c r="CV1539" s="61"/>
      <c r="CW1539" s="61"/>
      <c r="CX1539" s="61"/>
      <c r="CY1539" s="61"/>
      <c r="CZ1539" s="61"/>
      <c r="DA1539" s="61"/>
      <c r="DB1539" s="61"/>
      <c r="DC1539" s="61"/>
      <c r="DD1539" s="61"/>
      <c r="DE1539" s="61"/>
      <c r="DF1539" s="61"/>
      <c r="DG1539" s="61"/>
      <c r="DH1539" s="61"/>
      <c r="DI1539" s="61"/>
      <c r="DJ1539" s="61"/>
      <c r="DK1539" s="61"/>
      <c r="DL1539" s="61"/>
      <c r="DM1539" s="61"/>
    </row>
    <row r="1540" spans="1:117" s="25" customFormat="1" x14ac:dyDescent="0.2">
      <c r="A1540" s="25" t="s">
        <v>98</v>
      </c>
      <c r="B1540" s="25" t="s">
        <v>169</v>
      </c>
      <c r="C1540" s="25" t="s">
        <v>150</v>
      </c>
      <c r="I1540" s="116"/>
      <c r="J1540" s="116"/>
      <c r="K1540" s="116"/>
      <c r="L1540" s="116"/>
      <c r="M1540" s="116"/>
      <c r="N1540" s="116"/>
      <c r="AL1540" s="117" t="s">
        <v>5342</v>
      </c>
      <c r="AM1540" s="35" t="s">
        <v>4880</v>
      </c>
      <c r="AN1540" s="35" t="str">
        <f t="shared" si="115"/>
        <v>L.HÓA KỴTUẤT</v>
      </c>
      <c r="AO1540" s="35" t="str">
        <f t="shared" si="116"/>
        <v>L.HÓA KỴ-Đ</v>
      </c>
      <c r="AP1540" s="25" t="s">
        <v>155</v>
      </c>
      <c r="AQ1540" s="25" t="str">
        <f t="shared" si="114"/>
        <v>TUẤ-T</v>
      </c>
      <c r="BP1540" s="61"/>
      <c r="CT1540" s="61"/>
      <c r="CU1540" s="61"/>
      <c r="CV1540" s="61"/>
      <c r="CW1540" s="61"/>
      <c r="CX1540" s="61"/>
      <c r="CY1540" s="61"/>
      <c r="CZ1540" s="61"/>
      <c r="DA1540" s="61"/>
      <c r="DB1540" s="61"/>
      <c r="DC1540" s="61"/>
      <c r="DD1540" s="61"/>
      <c r="DE1540" s="61"/>
      <c r="DF1540" s="61"/>
      <c r="DG1540" s="61"/>
      <c r="DH1540" s="61"/>
      <c r="DI1540" s="61"/>
      <c r="DJ1540" s="61"/>
      <c r="DK1540" s="61"/>
      <c r="DL1540" s="61"/>
      <c r="DM1540" s="61"/>
    </row>
    <row r="1541" spans="1:117" s="25" customFormat="1" x14ac:dyDescent="0.2">
      <c r="A1541" s="25" t="s">
        <v>99</v>
      </c>
      <c r="B1541" s="25" t="s">
        <v>169</v>
      </c>
      <c r="C1541" s="25" t="s">
        <v>151</v>
      </c>
      <c r="I1541" s="116"/>
      <c r="J1541" s="116"/>
      <c r="K1541" s="116"/>
      <c r="L1541" s="116"/>
      <c r="M1541" s="116"/>
      <c r="N1541" s="116"/>
      <c r="AL1541" s="117" t="s">
        <v>5342</v>
      </c>
      <c r="AM1541" s="35" t="s">
        <v>4880</v>
      </c>
      <c r="AN1541" s="35" t="str">
        <f t="shared" si="115"/>
        <v>L.HÓA KỴSỬU</v>
      </c>
      <c r="AO1541" s="35" t="str">
        <f t="shared" si="116"/>
        <v>L.HÓA KỴ-Đ</v>
      </c>
      <c r="AP1541" s="25" t="s">
        <v>158</v>
      </c>
      <c r="AQ1541" s="25" t="str">
        <f t="shared" si="114"/>
        <v>SỬ-U</v>
      </c>
      <c r="BP1541" s="61"/>
      <c r="CT1541" s="61"/>
      <c r="CU1541" s="61"/>
      <c r="CV1541" s="61"/>
      <c r="CW1541" s="61"/>
      <c r="CX1541" s="61"/>
      <c r="CY1541" s="61"/>
      <c r="CZ1541" s="61"/>
      <c r="DA1541" s="61"/>
      <c r="DB1541" s="61"/>
      <c r="DC1541" s="61"/>
      <c r="DD1541" s="61"/>
      <c r="DE1541" s="61"/>
      <c r="DF1541" s="61"/>
      <c r="DG1541" s="61"/>
      <c r="DH1541" s="61"/>
      <c r="DI1541" s="61"/>
      <c r="DJ1541" s="61"/>
      <c r="DK1541" s="61"/>
      <c r="DL1541" s="61"/>
      <c r="DM1541" s="61"/>
    </row>
    <row r="1542" spans="1:117" s="25" customFormat="1" x14ac:dyDescent="0.2">
      <c r="A1542" s="25" t="s">
        <v>100</v>
      </c>
      <c r="B1542" s="25" t="s">
        <v>169</v>
      </c>
      <c r="C1542" s="25" t="s">
        <v>152</v>
      </c>
      <c r="I1542" s="116"/>
      <c r="J1542" s="116"/>
      <c r="K1542" s="116"/>
      <c r="L1542" s="116"/>
      <c r="M1542" s="116"/>
      <c r="N1542" s="116"/>
      <c r="AL1542" s="117" t="s">
        <v>5342</v>
      </c>
      <c r="AM1542" s="35" t="s">
        <v>4880</v>
      </c>
      <c r="AN1542" s="35" t="str">
        <f t="shared" si="115"/>
        <v>L.HÓA KỴMÙI</v>
      </c>
      <c r="AO1542" s="35" t="str">
        <f t="shared" si="116"/>
        <v>L.HÓA KỴ-Đ</v>
      </c>
      <c r="AP1542" s="25" t="s">
        <v>152</v>
      </c>
      <c r="AQ1542" s="25" t="str">
        <f t="shared" si="114"/>
        <v>MÙ-I</v>
      </c>
      <c r="BP1542" s="61"/>
      <c r="CT1542" s="61"/>
      <c r="CU1542" s="61"/>
      <c r="CV1542" s="61"/>
      <c r="CW1542" s="61"/>
      <c r="CX1542" s="61"/>
      <c r="CY1542" s="61"/>
      <c r="CZ1542" s="61"/>
      <c r="DA1542" s="61"/>
      <c r="DB1542" s="61"/>
      <c r="DC1542" s="61"/>
      <c r="DD1542" s="61"/>
      <c r="DE1542" s="61"/>
      <c r="DF1542" s="61"/>
      <c r="DG1542" s="61"/>
      <c r="DH1542" s="61"/>
      <c r="DI1542" s="61"/>
      <c r="DJ1542" s="61"/>
      <c r="DK1542" s="61"/>
      <c r="DL1542" s="61"/>
      <c r="DM1542" s="61"/>
    </row>
    <row r="1543" spans="1:117" s="25" customFormat="1" x14ac:dyDescent="0.2">
      <c r="A1543" s="25" t="s">
        <v>101</v>
      </c>
      <c r="B1543" s="25" t="s">
        <v>169</v>
      </c>
      <c r="C1543" s="25" t="s">
        <v>153</v>
      </c>
      <c r="I1543" s="116"/>
      <c r="J1543" s="116"/>
      <c r="K1543" s="116"/>
      <c r="L1543" s="116"/>
      <c r="M1543" s="116"/>
      <c r="N1543" s="116"/>
      <c r="AL1543" s="117" t="s">
        <v>5343</v>
      </c>
      <c r="AM1543" s="35" t="s">
        <v>4880</v>
      </c>
      <c r="AN1543" s="35" t="str">
        <f t="shared" si="115"/>
        <v>L.HÓA KỴTÝ</v>
      </c>
      <c r="AO1543" s="35" t="str">
        <f t="shared" si="116"/>
        <v>L.HÓA KỴ-H</v>
      </c>
      <c r="AP1543" s="25" t="s">
        <v>157</v>
      </c>
      <c r="AQ1543" s="25" t="str">
        <f t="shared" si="114"/>
        <v>T-Ý</v>
      </c>
      <c r="BP1543" s="61"/>
      <c r="CT1543" s="61"/>
      <c r="CU1543" s="61"/>
      <c r="CV1543" s="61"/>
      <c r="CW1543" s="61"/>
      <c r="CX1543" s="61"/>
      <c r="CY1543" s="61"/>
      <c r="CZ1543" s="61"/>
      <c r="DA1543" s="61"/>
      <c r="DB1543" s="61"/>
      <c r="DC1543" s="61"/>
      <c r="DD1543" s="61"/>
      <c r="DE1543" s="61"/>
      <c r="DF1543" s="61"/>
      <c r="DG1543" s="61"/>
      <c r="DH1543" s="61"/>
      <c r="DI1543" s="61"/>
      <c r="DJ1543" s="61"/>
      <c r="DK1543" s="61"/>
      <c r="DL1543" s="61"/>
      <c r="DM1543" s="61"/>
    </row>
    <row r="1544" spans="1:117" s="25" customFormat="1" x14ac:dyDescent="0.2">
      <c r="A1544" s="25" t="s">
        <v>102</v>
      </c>
      <c r="B1544" s="25" t="s">
        <v>169</v>
      </c>
      <c r="C1544" s="25" t="s">
        <v>154</v>
      </c>
      <c r="I1544" s="116"/>
      <c r="J1544" s="116"/>
      <c r="K1544" s="116"/>
      <c r="L1544" s="116"/>
      <c r="M1544" s="116"/>
      <c r="N1544" s="116"/>
      <c r="AL1544" s="117" t="s">
        <v>5343</v>
      </c>
      <c r="AM1544" s="35" t="s">
        <v>4880</v>
      </c>
      <c r="AN1544" s="35" t="str">
        <f t="shared" si="115"/>
        <v>L.HÓA KỴNGỌ</v>
      </c>
      <c r="AO1544" s="35" t="str">
        <f t="shared" si="116"/>
        <v>L.HÓA KỴ-H</v>
      </c>
      <c r="AP1544" s="25" t="s">
        <v>151</v>
      </c>
      <c r="AQ1544" s="25" t="str">
        <f t="shared" si="114"/>
        <v>NG-Ọ</v>
      </c>
      <c r="BP1544" s="61"/>
      <c r="CT1544" s="61"/>
      <c r="CU1544" s="61"/>
      <c r="CV1544" s="61"/>
      <c r="CW1544" s="61"/>
      <c r="CX1544" s="61"/>
      <c r="CY1544" s="61"/>
      <c r="CZ1544" s="61"/>
      <c r="DA1544" s="61"/>
      <c r="DB1544" s="61"/>
      <c r="DC1544" s="61"/>
      <c r="DD1544" s="61"/>
      <c r="DE1544" s="61"/>
      <c r="DF1544" s="61"/>
      <c r="DG1544" s="61"/>
      <c r="DH1544" s="61"/>
      <c r="DI1544" s="61"/>
      <c r="DJ1544" s="61"/>
      <c r="DK1544" s="61"/>
      <c r="DL1544" s="61"/>
      <c r="DM1544" s="61"/>
    </row>
    <row r="1545" spans="1:117" s="25" customFormat="1" x14ac:dyDescent="0.2">
      <c r="A1545" s="25" t="s">
        <v>103</v>
      </c>
      <c r="B1545" s="25" t="s">
        <v>169</v>
      </c>
      <c r="C1545" s="25" t="s">
        <v>155</v>
      </c>
      <c r="I1545" s="116"/>
      <c r="J1545" s="116"/>
      <c r="K1545" s="116"/>
      <c r="L1545" s="116"/>
      <c r="M1545" s="116"/>
      <c r="N1545" s="116"/>
      <c r="AL1545" s="117" t="s">
        <v>5343</v>
      </c>
      <c r="AM1545" s="35" t="s">
        <v>4880</v>
      </c>
      <c r="AN1545" s="35" t="str">
        <f t="shared" si="115"/>
        <v>L.HÓA KỴMÃO</v>
      </c>
      <c r="AO1545" s="35" t="str">
        <f t="shared" si="116"/>
        <v>L.HÓA KỴ-H</v>
      </c>
      <c r="AP1545" s="25" t="s">
        <v>148</v>
      </c>
      <c r="AQ1545" s="25" t="str">
        <f t="shared" si="114"/>
        <v>MÃ-O</v>
      </c>
      <c r="BP1545" s="61"/>
      <c r="CT1545" s="61"/>
      <c r="CU1545" s="61"/>
      <c r="CV1545" s="61"/>
      <c r="CW1545" s="61"/>
      <c r="CX1545" s="61"/>
      <c r="CY1545" s="61"/>
      <c r="CZ1545" s="61"/>
      <c r="DA1545" s="61"/>
      <c r="DB1545" s="61"/>
      <c r="DC1545" s="61"/>
      <c r="DD1545" s="61"/>
      <c r="DE1545" s="61"/>
      <c r="DF1545" s="61"/>
      <c r="DG1545" s="61"/>
      <c r="DH1545" s="61"/>
      <c r="DI1545" s="61"/>
      <c r="DJ1545" s="61"/>
      <c r="DK1545" s="61"/>
      <c r="DL1545" s="61"/>
      <c r="DM1545" s="61"/>
    </row>
    <row r="1546" spans="1:117" s="25" customFormat="1" x14ac:dyDescent="0.2">
      <c r="A1546" s="25" t="s">
        <v>104</v>
      </c>
      <c r="B1546" s="25" t="s">
        <v>169</v>
      </c>
      <c r="C1546" s="25" t="s">
        <v>156</v>
      </c>
      <c r="I1546" s="116"/>
      <c r="J1546" s="116"/>
      <c r="K1546" s="116"/>
      <c r="L1546" s="116"/>
      <c r="M1546" s="116"/>
      <c r="N1546" s="116"/>
      <c r="AL1546" s="117" t="s">
        <v>5343</v>
      </c>
      <c r="AM1546" s="35" t="s">
        <v>4880</v>
      </c>
      <c r="AN1546" s="35" t="str">
        <f t="shared" si="115"/>
        <v>L.HÓA KỴDẬU</v>
      </c>
      <c r="AO1546" s="35" t="str">
        <f t="shared" si="116"/>
        <v>L.HÓA KỴ-H</v>
      </c>
      <c r="AP1546" s="25" t="s">
        <v>154</v>
      </c>
      <c r="AQ1546" s="25" t="str">
        <f t="shared" si="114"/>
        <v>DẬ-U</v>
      </c>
      <c r="BP1546" s="61"/>
      <c r="CT1546" s="61"/>
      <c r="CU1546" s="61"/>
      <c r="CV1546" s="61"/>
      <c r="CW1546" s="61"/>
      <c r="CX1546" s="61"/>
      <c r="CY1546" s="61"/>
      <c r="CZ1546" s="61"/>
      <c r="DA1546" s="61"/>
      <c r="DB1546" s="61"/>
      <c r="DC1546" s="61"/>
      <c r="DD1546" s="61"/>
      <c r="DE1546" s="61"/>
      <c r="DF1546" s="61"/>
      <c r="DG1546" s="61"/>
      <c r="DH1546" s="61"/>
      <c r="DI1546" s="61"/>
      <c r="DJ1546" s="61"/>
      <c r="DK1546" s="61"/>
      <c r="DL1546" s="61"/>
      <c r="DM1546" s="61"/>
    </row>
    <row r="1547" spans="1:117" s="25" customFormat="1" x14ac:dyDescent="0.2">
      <c r="A1547" s="25" t="s">
        <v>105</v>
      </c>
      <c r="B1547" s="25" t="s">
        <v>169</v>
      </c>
      <c r="C1547" s="25" t="s">
        <v>157</v>
      </c>
      <c r="I1547" s="116"/>
      <c r="J1547" s="116"/>
      <c r="K1547" s="116"/>
      <c r="L1547" s="116"/>
      <c r="M1547" s="116"/>
      <c r="N1547" s="116"/>
      <c r="AL1547" s="117" t="s">
        <v>5343</v>
      </c>
      <c r="AM1547" s="35" t="s">
        <v>4880</v>
      </c>
      <c r="AN1547" s="35" t="str">
        <f t="shared" si="115"/>
        <v>L.HÓA KỴDẦN</v>
      </c>
      <c r="AO1547" s="35" t="str">
        <f t="shared" si="116"/>
        <v>L.HÓA KỴ-H</v>
      </c>
      <c r="AP1547" s="25" t="s">
        <v>147</v>
      </c>
      <c r="AQ1547" s="25" t="str">
        <f t="shared" si="114"/>
        <v>DẦ-N</v>
      </c>
      <c r="BP1547" s="61"/>
      <c r="CT1547" s="61"/>
      <c r="CU1547" s="61"/>
      <c r="CV1547" s="61"/>
      <c r="CW1547" s="61"/>
      <c r="CX1547" s="61"/>
      <c r="CY1547" s="61"/>
      <c r="CZ1547" s="61"/>
      <c r="DA1547" s="61"/>
      <c r="DB1547" s="61"/>
      <c r="DC1547" s="61"/>
      <c r="DD1547" s="61"/>
      <c r="DE1547" s="61"/>
      <c r="DF1547" s="61"/>
      <c r="DG1547" s="61"/>
      <c r="DH1547" s="61"/>
      <c r="DI1547" s="61"/>
      <c r="DJ1547" s="61"/>
      <c r="DK1547" s="61"/>
      <c r="DL1547" s="61"/>
      <c r="DM1547" s="61"/>
    </row>
    <row r="1548" spans="1:117" s="25" customFormat="1" x14ac:dyDescent="0.2">
      <c r="A1548" s="25" t="s">
        <v>106</v>
      </c>
      <c r="B1548" s="25" t="s">
        <v>169</v>
      </c>
      <c r="C1548" s="25" t="s">
        <v>158</v>
      </c>
      <c r="I1548" s="116"/>
      <c r="J1548" s="116"/>
      <c r="K1548" s="116"/>
      <c r="L1548" s="116"/>
      <c r="M1548" s="116"/>
      <c r="N1548" s="116"/>
      <c r="AL1548" s="117" t="s">
        <v>5343</v>
      </c>
      <c r="AM1548" s="35" t="s">
        <v>4880</v>
      </c>
      <c r="AN1548" s="35" t="str">
        <f t="shared" si="115"/>
        <v>L.HÓA KỴTHÂN</v>
      </c>
      <c r="AO1548" s="35" t="str">
        <f t="shared" si="116"/>
        <v>L.HÓA KỴ-H</v>
      </c>
      <c r="AP1548" s="25" t="s">
        <v>153</v>
      </c>
      <c r="AQ1548" s="25" t="str">
        <f t="shared" si="114"/>
        <v>THÂ-N</v>
      </c>
      <c r="BP1548" s="61"/>
      <c r="CT1548" s="61"/>
      <c r="CU1548" s="61"/>
      <c r="CV1548" s="61"/>
      <c r="CW1548" s="61"/>
      <c r="CX1548" s="61"/>
      <c r="CY1548" s="61"/>
      <c r="CZ1548" s="61"/>
      <c r="DA1548" s="61"/>
      <c r="DB1548" s="61"/>
      <c r="DC1548" s="61"/>
      <c r="DD1548" s="61"/>
      <c r="DE1548" s="61"/>
      <c r="DF1548" s="61"/>
      <c r="DG1548" s="61"/>
      <c r="DH1548" s="61"/>
      <c r="DI1548" s="61"/>
      <c r="DJ1548" s="61"/>
      <c r="DK1548" s="61"/>
      <c r="DL1548" s="61"/>
      <c r="DM1548" s="61"/>
    </row>
    <row r="1549" spans="1:117" s="25" customFormat="1" x14ac:dyDescent="0.2">
      <c r="A1549" s="25" t="s">
        <v>107</v>
      </c>
      <c r="B1549" s="25" t="s">
        <v>169</v>
      </c>
      <c r="C1549" s="25" t="s">
        <v>147</v>
      </c>
      <c r="I1549" s="116"/>
      <c r="J1549" s="116"/>
      <c r="K1549" s="116"/>
      <c r="L1549" s="116"/>
      <c r="M1549" s="116"/>
      <c r="N1549" s="116"/>
      <c r="AL1549" s="117" t="s">
        <v>5343</v>
      </c>
      <c r="AM1549" s="35" t="s">
        <v>4880</v>
      </c>
      <c r="AN1549" s="35" t="str">
        <f t="shared" si="115"/>
        <v>L.HÓA KỴTỴ</v>
      </c>
      <c r="AO1549" s="35" t="str">
        <f t="shared" si="116"/>
        <v>L.HÓA KỴ-H</v>
      </c>
      <c r="AP1549" s="25" t="s">
        <v>150</v>
      </c>
      <c r="AQ1549" s="25" t="str">
        <f t="shared" si="114"/>
        <v>T-Ỵ</v>
      </c>
      <c r="BP1549" s="61"/>
      <c r="CT1549" s="61"/>
      <c r="CU1549" s="61"/>
      <c r="CV1549" s="61"/>
      <c r="CW1549" s="61"/>
      <c r="CX1549" s="61"/>
      <c r="CY1549" s="61"/>
      <c r="CZ1549" s="61"/>
      <c r="DA1549" s="61"/>
      <c r="DB1549" s="61"/>
      <c r="DC1549" s="61"/>
      <c r="DD1549" s="61"/>
      <c r="DE1549" s="61"/>
      <c r="DF1549" s="61"/>
      <c r="DG1549" s="61"/>
      <c r="DH1549" s="61"/>
      <c r="DI1549" s="61"/>
      <c r="DJ1549" s="61"/>
      <c r="DK1549" s="61"/>
      <c r="DL1549" s="61"/>
      <c r="DM1549" s="61"/>
    </row>
    <row r="1550" spans="1:117" s="25" customFormat="1" x14ac:dyDescent="0.2">
      <c r="A1550" s="25" t="s">
        <v>108</v>
      </c>
      <c r="B1550" s="25" t="s">
        <v>169</v>
      </c>
      <c r="C1550" s="25" t="s">
        <v>148</v>
      </c>
      <c r="I1550" s="116"/>
      <c r="J1550" s="116"/>
      <c r="K1550" s="116"/>
      <c r="L1550" s="116"/>
      <c r="M1550" s="116"/>
      <c r="N1550" s="116"/>
      <c r="AL1550" s="117" t="s">
        <v>5343</v>
      </c>
      <c r="AM1550" s="35" t="s">
        <v>4880</v>
      </c>
      <c r="AN1550" s="35" t="str">
        <f t="shared" si="115"/>
        <v>L.HÓA KỴHỢI</v>
      </c>
      <c r="AO1550" s="35" t="str">
        <f t="shared" si="116"/>
        <v>L.HÓA KỴ-H</v>
      </c>
      <c r="AP1550" s="25" t="s">
        <v>156</v>
      </c>
      <c r="AQ1550" s="25" t="str">
        <f t="shared" si="114"/>
        <v>HỢ-I</v>
      </c>
      <c r="BP1550" s="61"/>
      <c r="CT1550" s="61"/>
      <c r="CU1550" s="61"/>
      <c r="CV1550" s="61"/>
      <c r="CW1550" s="61"/>
      <c r="CX1550" s="61"/>
      <c r="CY1550" s="61"/>
      <c r="CZ1550" s="61"/>
      <c r="DA1550" s="61"/>
      <c r="DB1550" s="61"/>
      <c r="DC1550" s="61"/>
      <c r="DD1550" s="61"/>
      <c r="DE1550" s="61"/>
      <c r="DF1550" s="61"/>
      <c r="DG1550" s="61"/>
      <c r="DH1550" s="61"/>
      <c r="DI1550" s="61"/>
      <c r="DJ1550" s="61"/>
      <c r="DK1550" s="61"/>
      <c r="DL1550" s="61"/>
      <c r="DM1550" s="61"/>
    </row>
    <row r="1551" spans="1:117" s="25" customFormat="1" x14ac:dyDescent="0.2">
      <c r="A1551" s="25" t="s">
        <v>109</v>
      </c>
      <c r="B1551" s="25" t="s">
        <v>169</v>
      </c>
      <c r="C1551" s="25" t="s">
        <v>148</v>
      </c>
      <c r="I1551" s="116"/>
      <c r="J1551" s="116"/>
      <c r="K1551" s="116"/>
      <c r="L1551" s="116"/>
      <c r="M1551" s="116"/>
      <c r="N1551" s="116"/>
      <c r="AL1551" s="117" t="s">
        <v>5342</v>
      </c>
      <c r="AM1551" s="35" t="s">
        <v>4931</v>
      </c>
      <c r="AN1551" s="35" t="str">
        <f t="shared" si="115"/>
        <v>Đ.V.HÓA KỴTHÌN</v>
      </c>
      <c r="AO1551" s="35" t="str">
        <f t="shared" si="116"/>
        <v>Đ.V.HÓA KỴ-Đ</v>
      </c>
      <c r="AP1551" s="25" t="s">
        <v>149</v>
      </c>
      <c r="AQ1551" s="25" t="str">
        <f t="shared" si="114"/>
        <v>THÌ-N</v>
      </c>
      <c r="BP1551" s="61"/>
      <c r="CT1551" s="61"/>
      <c r="CU1551" s="61"/>
      <c r="CV1551" s="61"/>
      <c r="CW1551" s="61"/>
      <c r="CX1551" s="61"/>
      <c r="CY1551" s="61"/>
      <c r="CZ1551" s="61"/>
      <c r="DA1551" s="61"/>
      <c r="DB1551" s="61"/>
      <c r="DC1551" s="61"/>
      <c r="DD1551" s="61"/>
      <c r="DE1551" s="61"/>
      <c r="DF1551" s="61"/>
      <c r="DG1551" s="61"/>
      <c r="DH1551" s="61"/>
      <c r="DI1551" s="61"/>
      <c r="DJ1551" s="61"/>
      <c r="DK1551" s="61"/>
      <c r="DL1551" s="61"/>
      <c r="DM1551" s="61"/>
    </row>
    <row r="1552" spans="1:117" s="25" customFormat="1" x14ac:dyDescent="0.2">
      <c r="A1552" s="25" t="s">
        <v>110</v>
      </c>
      <c r="B1552" s="25" t="s">
        <v>169</v>
      </c>
      <c r="C1552" s="25" t="s">
        <v>149</v>
      </c>
      <c r="I1552" s="116"/>
      <c r="J1552" s="116"/>
      <c r="K1552" s="116"/>
      <c r="L1552" s="116"/>
      <c r="M1552" s="116"/>
      <c r="N1552" s="116"/>
      <c r="AL1552" s="117" t="s">
        <v>5342</v>
      </c>
      <c r="AM1552" s="35" t="s">
        <v>4931</v>
      </c>
      <c r="AN1552" s="35" t="str">
        <f t="shared" si="115"/>
        <v>Đ.V.HÓA KỴTUẤT</v>
      </c>
      <c r="AO1552" s="35" t="str">
        <f t="shared" si="116"/>
        <v>Đ.V.HÓA KỴ-Đ</v>
      </c>
      <c r="AP1552" s="25" t="s">
        <v>155</v>
      </c>
      <c r="AQ1552" s="25" t="str">
        <f t="shared" si="114"/>
        <v>TUẤ-T</v>
      </c>
      <c r="BP1552" s="61"/>
      <c r="CT1552" s="61"/>
      <c r="CU1552" s="61"/>
      <c r="CV1552" s="61"/>
      <c r="CW1552" s="61"/>
      <c r="CX1552" s="61"/>
      <c r="CY1552" s="61"/>
      <c r="CZ1552" s="61"/>
      <c r="DA1552" s="61"/>
      <c r="DB1552" s="61"/>
      <c r="DC1552" s="61"/>
      <c r="DD1552" s="61"/>
      <c r="DE1552" s="61"/>
      <c r="DF1552" s="61"/>
      <c r="DG1552" s="61"/>
      <c r="DH1552" s="61"/>
      <c r="DI1552" s="61"/>
      <c r="DJ1552" s="61"/>
      <c r="DK1552" s="61"/>
      <c r="DL1552" s="61"/>
      <c r="DM1552" s="61"/>
    </row>
    <row r="1553" spans="1:117" s="25" customFormat="1" x14ac:dyDescent="0.2">
      <c r="A1553" s="25" t="s">
        <v>111</v>
      </c>
      <c r="B1553" s="25" t="s">
        <v>169</v>
      </c>
      <c r="C1553" s="25" t="s">
        <v>150</v>
      </c>
      <c r="I1553" s="116"/>
      <c r="J1553" s="116"/>
      <c r="K1553" s="116"/>
      <c r="L1553" s="116"/>
      <c r="M1553" s="116"/>
      <c r="N1553" s="116"/>
      <c r="AL1553" s="117" t="s">
        <v>5342</v>
      </c>
      <c r="AM1553" s="35" t="s">
        <v>4931</v>
      </c>
      <c r="AN1553" s="35" t="str">
        <f t="shared" si="115"/>
        <v>Đ.V.HÓA KỴSỬU</v>
      </c>
      <c r="AO1553" s="35" t="str">
        <f t="shared" si="116"/>
        <v>Đ.V.HÓA KỴ-Đ</v>
      </c>
      <c r="AP1553" s="25" t="s">
        <v>158</v>
      </c>
      <c r="AQ1553" s="25" t="str">
        <f t="shared" si="114"/>
        <v>SỬ-U</v>
      </c>
      <c r="BP1553" s="61"/>
      <c r="CT1553" s="61"/>
      <c r="CU1553" s="61"/>
      <c r="CV1553" s="61"/>
      <c r="CW1553" s="61"/>
      <c r="CX1553" s="61"/>
      <c r="CY1553" s="61"/>
      <c r="CZ1553" s="61"/>
      <c r="DA1553" s="61"/>
      <c r="DB1553" s="61"/>
      <c r="DC1553" s="61"/>
      <c r="DD1553" s="61"/>
      <c r="DE1553" s="61"/>
      <c r="DF1553" s="61"/>
      <c r="DG1553" s="61"/>
      <c r="DH1553" s="61"/>
      <c r="DI1553" s="61"/>
      <c r="DJ1553" s="61"/>
      <c r="DK1553" s="61"/>
      <c r="DL1553" s="61"/>
      <c r="DM1553" s="61"/>
    </row>
    <row r="1554" spans="1:117" s="25" customFormat="1" x14ac:dyDescent="0.2">
      <c r="A1554" s="25" t="s">
        <v>112</v>
      </c>
      <c r="B1554" s="25" t="s">
        <v>169</v>
      </c>
      <c r="C1554" s="25" t="s">
        <v>151</v>
      </c>
      <c r="I1554" s="116"/>
      <c r="J1554" s="116"/>
      <c r="K1554" s="116"/>
      <c r="L1554" s="116"/>
      <c r="M1554" s="116"/>
      <c r="N1554" s="116"/>
      <c r="AL1554" s="117" t="s">
        <v>5342</v>
      </c>
      <c r="AM1554" s="35" t="s">
        <v>4931</v>
      </c>
      <c r="AN1554" s="35" t="str">
        <f t="shared" si="115"/>
        <v>Đ.V.HÓA KỴMÙI</v>
      </c>
      <c r="AO1554" s="35" t="str">
        <f t="shared" si="116"/>
        <v>Đ.V.HÓA KỴ-Đ</v>
      </c>
      <c r="AP1554" s="25" t="s">
        <v>152</v>
      </c>
      <c r="AQ1554" s="25" t="str">
        <f t="shared" si="114"/>
        <v>MÙ-I</v>
      </c>
      <c r="BP1554" s="61"/>
      <c r="CT1554" s="61"/>
      <c r="CU1554" s="61"/>
      <c r="CV1554" s="61"/>
      <c r="CW1554" s="61"/>
      <c r="CX1554" s="61"/>
      <c r="CY1554" s="61"/>
      <c r="CZ1554" s="61"/>
      <c r="DA1554" s="61"/>
      <c r="DB1554" s="61"/>
      <c r="DC1554" s="61"/>
      <c r="DD1554" s="61"/>
      <c r="DE1554" s="61"/>
      <c r="DF1554" s="61"/>
      <c r="DG1554" s="61"/>
      <c r="DH1554" s="61"/>
      <c r="DI1554" s="61"/>
      <c r="DJ1554" s="61"/>
      <c r="DK1554" s="61"/>
      <c r="DL1554" s="61"/>
      <c r="DM1554" s="61"/>
    </row>
    <row r="1555" spans="1:117" s="25" customFormat="1" x14ac:dyDescent="0.2">
      <c r="A1555" s="25" t="s">
        <v>113</v>
      </c>
      <c r="B1555" s="25" t="s">
        <v>169</v>
      </c>
      <c r="C1555" s="25" t="s">
        <v>152</v>
      </c>
      <c r="I1555" s="116"/>
      <c r="J1555" s="116"/>
      <c r="K1555" s="116"/>
      <c r="L1555" s="116"/>
      <c r="M1555" s="116"/>
      <c r="N1555" s="116"/>
      <c r="AL1555" s="117" t="s">
        <v>5343</v>
      </c>
      <c r="AM1555" s="35" t="s">
        <v>4931</v>
      </c>
      <c r="AN1555" s="35" t="str">
        <f t="shared" si="115"/>
        <v>Đ.V.HÓA KỴTÝ</v>
      </c>
      <c r="AO1555" s="35" t="str">
        <f t="shared" si="116"/>
        <v>Đ.V.HÓA KỴ-H</v>
      </c>
      <c r="AP1555" s="25" t="s">
        <v>157</v>
      </c>
      <c r="AQ1555" s="25" t="str">
        <f t="shared" si="114"/>
        <v>T-Ý</v>
      </c>
      <c r="BP1555" s="61"/>
      <c r="CT1555" s="61"/>
      <c r="CU1555" s="61"/>
      <c r="CV1555" s="61"/>
      <c r="CW1555" s="61"/>
      <c r="CX1555" s="61"/>
      <c r="CY1555" s="61"/>
      <c r="CZ1555" s="61"/>
      <c r="DA1555" s="61"/>
      <c r="DB1555" s="61"/>
      <c r="DC1555" s="61"/>
      <c r="DD1555" s="61"/>
      <c r="DE1555" s="61"/>
      <c r="DF1555" s="61"/>
      <c r="DG1555" s="61"/>
      <c r="DH1555" s="61"/>
      <c r="DI1555" s="61"/>
      <c r="DJ1555" s="61"/>
      <c r="DK1555" s="61"/>
      <c r="DL1555" s="61"/>
      <c r="DM1555" s="61"/>
    </row>
    <row r="1556" spans="1:117" s="25" customFormat="1" x14ac:dyDescent="0.2">
      <c r="A1556" s="25" t="s">
        <v>114</v>
      </c>
      <c r="B1556" s="25" t="s">
        <v>169</v>
      </c>
      <c r="C1556" s="25" t="s">
        <v>153</v>
      </c>
      <c r="I1556" s="116"/>
      <c r="J1556" s="116"/>
      <c r="K1556" s="116"/>
      <c r="L1556" s="116"/>
      <c r="M1556" s="116"/>
      <c r="N1556" s="116"/>
      <c r="AL1556" s="117" t="s">
        <v>5343</v>
      </c>
      <c r="AM1556" s="35" t="s">
        <v>4931</v>
      </c>
      <c r="AN1556" s="35" t="str">
        <f t="shared" si="115"/>
        <v>Đ.V.HÓA KỴNGỌ</v>
      </c>
      <c r="AO1556" s="35" t="str">
        <f t="shared" si="116"/>
        <v>Đ.V.HÓA KỴ-H</v>
      </c>
      <c r="AP1556" s="25" t="s">
        <v>151</v>
      </c>
      <c r="AQ1556" s="25" t="str">
        <f t="shared" si="114"/>
        <v>NG-Ọ</v>
      </c>
      <c r="BP1556" s="61"/>
      <c r="CT1556" s="61"/>
      <c r="CU1556" s="61"/>
      <c r="CV1556" s="61"/>
      <c r="CW1556" s="61"/>
      <c r="CX1556" s="61"/>
      <c r="CY1556" s="61"/>
      <c r="CZ1556" s="61"/>
      <c r="DA1556" s="61"/>
      <c r="DB1556" s="61"/>
      <c r="DC1556" s="61"/>
      <c r="DD1556" s="61"/>
      <c r="DE1556" s="61"/>
      <c r="DF1556" s="61"/>
      <c r="DG1556" s="61"/>
      <c r="DH1556" s="61"/>
      <c r="DI1556" s="61"/>
      <c r="DJ1556" s="61"/>
      <c r="DK1556" s="61"/>
      <c r="DL1556" s="61"/>
      <c r="DM1556" s="61"/>
    </row>
    <row r="1557" spans="1:117" s="25" customFormat="1" x14ac:dyDescent="0.2">
      <c r="A1557" s="25" t="s">
        <v>115</v>
      </c>
      <c r="B1557" s="25" t="s">
        <v>169</v>
      </c>
      <c r="C1557" s="25" t="s">
        <v>154</v>
      </c>
      <c r="I1557" s="116"/>
      <c r="J1557" s="116"/>
      <c r="K1557" s="116"/>
      <c r="L1557" s="116"/>
      <c r="M1557" s="116"/>
      <c r="N1557" s="116"/>
      <c r="AL1557" s="117" t="s">
        <v>5343</v>
      </c>
      <c r="AM1557" s="35" t="s">
        <v>4931</v>
      </c>
      <c r="AN1557" s="35" t="str">
        <f t="shared" si="115"/>
        <v>Đ.V.HÓA KỴMÃO</v>
      </c>
      <c r="AO1557" s="35" t="str">
        <f t="shared" si="116"/>
        <v>Đ.V.HÓA KỴ-H</v>
      </c>
      <c r="AP1557" s="25" t="s">
        <v>148</v>
      </c>
      <c r="AQ1557" s="25" t="str">
        <f t="shared" si="114"/>
        <v>MÃ-O</v>
      </c>
      <c r="BP1557" s="61"/>
      <c r="CT1557" s="61"/>
      <c r="CU1557" s="61"/>
      <c r="CV1557" s="61"/>
      <c r="CW1557" s="61"/>
      <c r="CX1557" s="61"/>
      <c r="CY1557" s="61"/>
      <c r="CZ1557" s="61"/>
      <c r="DA1557" s="61"/>
      <c r="DB1557" s="61"/>
      <c r="DC1557" s="61"/>
      <c r="DD1557" s="61"/>
      <c r="DE1557" s="61"/>
      <c r="DF1557" s="61"/>
      <c r="DG1557" s="61"/>
      <c r="DH1557" s="61"/>
      <c r="DI1557" s="61"/>
      <c r="DJ1557" s="61"/>
      <c r="DK1557" s="61"/>
      <c r="DL1557" s="61"/>
      <c r="DM1557" s="61"/>
    </row>
    <row r="1558" spans="1:117" s="25" customFormat="1" x14ac:dyDescent="0.2">
      <c r="A1558" s="25" t="s">
        <v>116</v>
      </c>
      <c r="B1558" s="25" t="s">
        <v>169</v>
      </c>
      <c r="C1558" s="25" t="s">
        <v>155</v>
      </c>
      <c r="I1558" s="116"/>
      <c r="J1558" s="116"/>
      <c r="K1558" s="116"/>
      <c r="L1558" s="116"/>
      <c r="M1558" s="116"/>
      <c r="N1558" s="116"/>
      <c r="AL1558" s="117" t="s">
        <v>5343</v>
      </c>
      <c r="AM1558" s="35" t="s">
        <v>4931</v>
      </c>
      <c r="AN1558" s="35" t="str">
        <f t="shared" si="115"/>
        <v>Đ.V.HÓA KỴDẬU</v>
      </c>
      <c r="AO1558" s="35" t="str">
        <f t="shared" si="116"/>
        <v>Đ.V.HÓA KỴ-H</v>
      </c>
      <c r="AP1558" s="25" t="s">
        <v>154</v>
      </c>
      <c r="AQ1558" s="25" t="str">
        <f t="shared" si="114"/>
        <v>DẬ-U</v>
      </c>
      <c r="BP1558" s="61"/>
      <c r="CT1558" s="61"/>
      <c r="CU1558" s="61"/>
      <c r="CV1558" s="61"/>
      <c r="CW1558" s="61"/>
      <c r="CX1558" s="61"/>
      <c r="CY1558" s="61"/>
      <c r="CZ1558" s="61"/>
      <c r="DA1558" s="61"/>
      <c r="DB1558" s="61"/>
      <c r="DC1558" s="61"/>
      <c r="DD1558" s="61"/>
      <c r="DE1558" s="61"/>
      <c r="DF1558" s="61"/>
      <c r="DG1558" s="61"/>
      <c r="DH1558" s="61"/>
      <c r="DI1558" s="61"/>
      <c r="DJ1558" s="61"/>
      <c r="DK1558" s="61"/>
      <c r="DL1558" s="61"/>
      <c r="DM1558" s="61"/>
    </row>
    <row r="1559" spans="1:117" s="25" customFormat="1" x14ac:dyDescent="0.2">
      <c r="A1559" s="25" t="s">
        <v>117</v>
      </c>
      <c r="B1559" s="25" t="s">
        <v>169</v>
      </c>
      <c r="C1559" s="25" t="s">
        <v>156</v>
      </c>
      <c r="I1559" s="116"/>
      <c r="J1559" s="116"/>
      <c r="K1559" s="116"/>
      <c r="L1559" s="116"/>
      <c r="M1559" s="116"/>
      <c r="N1559" s="116"/>
      <c r="AL1559" s="117" t="s">
        <v>5343</v>
      </c>
      <c r="AM1559" s="35" t="s">
        <v>4931</v>
      </c>
      <c r="AN1559" s="35" t="str">
        <f t="shared" si="115"/>
        <v>Đ.V.HÓA KỴDẦN</v>
      </c>
      <c r="AO1559" s="35" t="str">
        <f t="shared" si="116"/>
        <v>Đ.V.HÓA KỴ-H</v>
      </c>
      <c r="AP1559" s="25" t="s">
        <v>147</v>
      </c>
      <c r="AQ1559" s="25" t="str">
        <f t="shared" si="114"/>
        <v>DẦ-N</v>
      </c>
      <c r="BP1559" s="61"/>
      <c r="CT1559" s="61"/>
      <c r="CU1559" s="61"/>
      <c r="CV1559" s="61"/>
      <c r="CW1559" s="61"/>
      <c r="CX1559" s="61"/>
      <c r="CY1559" s="61"/>
      <c r="CZ1559" s="61"/>
      <c r="DA1559" s="61"/>
      <c r="DB1559" s="61"/>
      <c r="DC1559" s="61"/>
      <c r="DD1559" s="61"/>
      <c r="DE1559" s="61"/>
      <c r="DF1559" s="61"/>
      <c r="DG1559" s="61"/>
      <c r="DH1559" s="61"/>
      <c r="DI1559" s="61"/>
      <c r="DJ1559" s="61"/>
      <c r="DK1559" s="61"/>
      <c r="DL1559" s="61"/>
      <c r="DM1559" s="61"/>
    </row>
    <row r="1560" spans="1:117" s="25" customFormat="1" x14ac:dyDescent="0.2">
      <c r="A1560" s="25" t="s">
        <v>118</v>
      </c>
      <c r="B1560" s="25" t="s">
        <v>169</v>
      </c>
      <c r="C1560" s="25" t="s">
        <v>157</v>
      </c>
      <c r="I1560" s="116"/>
      <c r="J1560" s="116"/>
      <c r="K1560" s="116"/>
      <c r="L1560" s="116"/>
      <c r="M1560" s="116"/>
      <c r="N1560" s="116"/>
      <c r="AL1560" s="117" t="s">
        <v>5343</v>
      </c>
      <c r="AM1560" s="35" t="s">
        <v>4931</v>
      </c>
      <c r="AN1560" s="35" t="str">
        <f t="shared" si="115"/>
        <v>Đ.V.HÓA KỴTHÂN</v>
      </c>
      <c r="AO1560" s="35" t="str">
        <f t="shared" si="116"/>
        <v>Đ.V.HÓA KỴ-H</v>
      </c>
      <c r="AP1560" s="25" t="s">
        <v>153</v>
      </c>
      <c r="AQ1560" s="25" t="str">
        <f t="shared" si="114"/>
        <v>THÂ-N</v>
      </c>
      <c r="BP1560" s="61"/>
      <c r="CT1560" s="61"/>
      <c r="CU1560" s="61"/>
      <c r="CV1560" s="61"/>
      <c r="CW1560" s="61"/>
      <c r="CX1560" s="61"/>
      <c r="CY1560" s="61"/>
      <c r="CZ1560" s="61"/>
      <c r="DA1560" s="61"/>
      <c r="DB1560" s="61"/>
      <c r="DC1560" s="61"/>
      <c r="DD1560" s="61"/>
      <c r="DE1560" s="61"/>
      <c r="DF1560" s="61"/>
      <c r="DG1560" s="61"/>
      <c r="DH1560" s="61"/>
      <c r="DI1560" s="61"/>
      <c r="DJ1560" s="61"/>
      <c r="DK1560" s="61"/>
      <c r="DL1560" s="61"/>
      <c r="DM1560" s="61"/>
    </row>
    <row r="1561" spans="1:117" s="25" customFormat="1" x14ac:dyDescent="0.2">
      <c r="A1561" s="25" t="s">
        <v>119</v>
      </c>
      <c r="B1561" s="25" t="s">
        <v>169</v>
      </c>
      <c r="C1561" s="25" t="s">
        <v>158</v>
      </c>
      <c r="I1561" s="116"/>
      <c r="J1561" s="116"/>
      <c r="K1561" s="116"/>
      <c r="L1561" s="116"/>
      <c r="M1561" s="116"/>
      <c r="N1561" s="116"/>
      <c r="AL1561" s="117" t="s">
        <v>5343</v>
      </c>
      <c r="AM1561" s="35" t="s">
        <v>4931</v>
      </c>
      <c r="AN1561" s="35" t="str">
        <f t="shared" si="115"/>
        <v>Đ.V.HÓA KỴTỴ</v>
      </c>
      <c r="AO1561" s="35" t="str">
        <f t="shared" si="116"/>
        <v>Đ.V.HÓA KỴ-H</v>
      </c>
      <c r="AP1561" s="25" t="s">
        <v>150</v>
      </c>
      <c r="AQ1561" s="25" t="str">
        <f t="shared" si="114"/>
        <v>T-Ỵ</v>
      </c>
      <c r="BP1561" s="61"/>
      <c r="CT1561" s="61"/>
      <c r="CU1561" s="61"/>
      <c r="CV1561" s="61"/>
      <c r="CW1561" s="61"/>
      <c r="CX1561" s="61"/>
      <c r="CY1561" s="61"/>
      <c r="CZ1561" s="61"/>
      <c r="DA1561" s="61"/>
      <c r="DB1561" s="61"/>
      <c r="DC1561" s="61"/>
      <c r="DD1561" s="61"/>
      <c r="DE1561" s="61"/>
      <c r="DF1561" s="61"/>
      <c r="DG1561" s="61"/>
      <c r="DH1561" s="61"/>
      <c r="DI1561" s="61"/>
      <c r="DJ1561" s="61"/>
      <c r="DK1561" s="61"/>
      <c r="DL1561" s="61"/>
      <c r="DM1561" s="61"/>
    </row>
    <row r="1562" spans="1:117" s="25" customFormat="1" x14ac:dyDescent="0.2">
      <c r="A1562" s="25" t="s">
        <v>120</v>
      </c>
      <c r="B1562" s="25" t="s">
        <v>169</v>
      </c>
      <c r="C1562" s="25" t="s">
        <v>147</v>
      </c>
      <c r="I1562" s="116"/>
      <c r="J1562" s="116"/>
      <c r="K1562" s="116"/>
      <c r="L1562" s="116"/>
      <c r="M1562" s="116"/>
      <c r="N1562" s="116"/>
      <c r="AL1562" s="117" t="s">
        <v>5343</v>
      </c>
      <c r="AM1562" s="35" t="s">
        <v>4931</v>
      </c>
      <c r="AN1562" s="35" t="str">
        <f t="shared" si="115"/>
        <v>Đ.V.HÓA KỴHỢI</v>
      </c>
      <c r="AO1562" s="35" t="str">
        <f t="shared" si="116"/>
        <v>Đ.V.HÓA KỴ-H</v>
      </c>
      <c r="AP1562" s="25" t="s">
        <v>156</v>
      </c>
      <c r="AQ1562" s="25" t="str">
        <f t="shared" si="114"/>
        <v>HỢ-I</v>
      </c>
      <c r="BP1562" s="61"/>
      <c r="CT1562" s="61"/>
      <c r="CU1562" s="61"/>
      <c r="CV1562" s="61"/>
      <c r="CW1562" s="61"/>
      <c r="CX1562" s="61"/>
      <c r="CY1562" s="61"/>
      <c r="CZ1562" s="61"/>
      <c r="DA1562" s="61"/>
      <c r="DB1562" s="61"/>
      <c r="DC1562" s="61"/>
      <c r="DD1562" s="61"/>
      <c r="DE1562" s="61"/>
      <c r="DF1562" s="61"/>
      <c r="DG1562" s="61"/>
      <c r="DH1562" s="61"/>
      <c r="DI1562" s="61"/>
      <c r="DJ1562" s="61"/>
      <c r="DK1562" s="61"/>
      <c r="DL1562" s="61"/>
      <c r="DM1562" s="61"/>
    </row>
    <row r="1563" spans="1:117" s="25" customFormat="1" x14ac:dyDescent="0.2">
      <c r="A1563" s="25" t="s">
        <v>121</v>
      </c>
      <c r="B1563" s="25" t="s">
        <v>169</v>
      </c>
      <c r="C1563" s="25" t="s">
        <v>147</v>
      </c>
      <c r="I1563" s="116"/>
      <c r="J1563" s="116"/>
      <c r="K1563" s="116"/>
      <c r="L1563" s="116"/>
      <c r="M1563" s="116"/>
      <c r="N1563" s="116"/>
      <c r="AL1563" s="117" t="s">
        <v>5342</v>
      </c>
      <c r="AM1563" s="35" t="s">
        <v>253</v>
      </c>
      <c r="AN1563" s="35" t="str">
        <f t="shared" si="115"/>
        <v>HÓA QUYỀNTHÌN</v>
      </c>
      <c r="AO1563" s="35" t="str">
        <f t="shared" si="116"/>
        <v>HÓA QUYỀN-Đ</v>
      </c>
      <c r="AP1563" s="25" t="s">
        <v>149</v>
      </c>
      <c r="AQ1563" s="25" t="str">
        <f t="shared" si="114"/>
        <v>THÌ-N</v>
      </c>
      <c r="BP1563" s="61"/>
      <c r="CT1563" s="61"/>
      <c r="CU1563" s="61"/>
      <c r="CV1563" s="61"/>
      <c r="CW1563" s="61"/>
      <c r="CX1563" s="61"/>
      <c r="CY1563" s="61"/>
      <c r="CZ1563" s="61"/>
      <c r="DA1563" s="61"/>
      <c r="DB1563" s="61"/>
      <c r="DC1563" s="61"/>
      <c r="DD1563" s="61"/>
      <c r="DE1563" s="61"/>
      <c r="DF1563" s="61"/>
      <c r="DG1563" s="61"/>
      <c r="DH1563" s="61"/>
      <c r="DI1563" s="61"/>
      <c r="DJ1563" s="61"/>
      <c r="DK1563" s="61"/>
      <c r="DL1563" s="61"/>
      <c r="DM1563" s="61"/>
    </row>
    <row r="1564" spans="1:117" s="25" customFormat="1" x14ac:dyDescent="0.2">
      <c r="A1564" s="25" t="s">
        <v>122</v>
      </c>
      <c r="B1564" s="25" t="s">
        <v>169</v>
      </c>
      <c r="C1564" s="25" t="s">
        <v>148</v>
      </c>
      <c r="I1564" s="116"/>
      <c r="J1564" s="116"/>
      <c r="K1564" s="116"/>
      <c r="L1564" s="116"/>
      <c r="M1564" s="116"/>
      <c r="N1564" s="116"/>
      <c r="AL1564" s="117" t="s">
        <v>5342</v>
      </c>
      <c r="AM1564" s="35" t="s">
        <v>253</v>
      </c>
      <c r="AN1564" s="35" t="str">
        <f t="shared" si="115"/>
        <v>HÓA QUYỀNTUẤT</v>
      </c>
      <c r="AO1564" s="35" t="str">
        <f t="shared" si="116"/>
        <v>HÓA QUYỀN-Đ</v>
      </c>
      <c r="AP1564" s="25" t="s">
        <v>155</v>
      </c>
      <c r="AQ1564" s="25" t="str">
        <f t="shared" si="114"/>
        <v>TUẤ-T</v>
      </c>
      <c r="BP1564" s="61"/>
      <c r="CT1564" s="61"/>
      <c r="CU1564" s="61"/>
      <c r="CV1564" s="61"/>
      <c r="CW1564" s="61"/>
      <c r="CX1564" s="61"/>
      <c r="CY1564" s="61"/>
      <c r="CZ1564" s="61"/>
      <c r="DA1564" s="61"/>
      <c r="DB1564" s="61"/>
      <c r="DC1564" s="61"/>
      <c r="DD1564" s="61"/>
      <c r="DE1564" s="61"/>
      <c r="DF1564" s="61"/>
      <c r="DG1564" s="61"/>
      <c r="DH1564" s="61"/>
      <c r="DI1564" s="61"/>
      <c r="DJ1564" s="61"/>
      <c r="DK1564" s="61"/>
      <c r="DL1564" s="61"/>
      <c r="DM1564" s="61"/>
    </row>
    <row r="1565" spans="1:117" s="25" customFormat="1" x14ac:dyDescent="0.2">
      <c r="A1565" s="25" t="s">
        <v>123</v>
      </c>
      <c r="B1565" s="25" t="s">
        <v>169</v>
      </c>
      <c r="C1565" s="25" t="s">
        <v>149</v>
      </c>
      <c r="I1565" s="116"/>
      <c r="J1565" s="116"/>
      <c r="K1565" s="116"/>
      <c r="L1565" s="116"/>
      <c r="M1565" s="116"/>
      <c r="N1565" s="116"/>
      <c r="AL1565" s="117" t="s">
        <v>5342</v>
      </c>
      <c r="AM1565" s="35" t="s">
        <v>253</v>
      </c>
      <c r="AN1565" s="35" t="str">
        <f t="shared" si="115"/>
        <v>HÓA QUYỀNSỬU</v>
      </c>
      <c r="AO1565" s="35" t="str">
        <f t="shared" si="116"/>
        <v>HÓA QUYỀN-Đ</v>
      </c>
      <c r="AP1565" s="25" t="s">
        <v>158</v>
      </c>
      <c r="AQ1565" s="25" t="str">
        <f t="shared" si="114"/>
        <v>SỬ-U</v>
      </c>
      <c r="BP1565" s="61"/>
      <c r="CT1565" s="61"/>
      <c r="CU1565" s="61"/>
      <c r="CV1565" s="61"/>
      <c r="CW1565" s="61"/>
      <c r="CX1565" s="61"/>
      <c r="CY1565" s="61"/>
      <c r="CZ1565" s="61"/>
      <c r="DA1565" s="61"/>
      <c r="DB1565" s="61"/>
      <c r="DC1565" s="61"/>
      <c r="DD1565" s="61"/>
      <c r="DE1565" s="61"/>
      <c r="DF1565" s="61"/>
      <c r="DG1565" s="61"/>
      <c r="DH1565" s="61"/>
      <c r="DI1565" s="61"/>
      <c r="DJ1565" s="61"/>
      <c r="DK1565" s="61"/>
      <c r="DL1565" s="61"/>
      <c r="DM1565" s="61"/>
    </row>
    <row r="1566" spans="1:117" s="25" customFormat="1" x14ac:dyDescent="0.2">
      <c r="A1566" s="25" t="s">
        <v>124</v>
      </c>
      <c r="B1566" s="25" t="s">
        <v>169</v>
      </c>
      <c r="C1566" s="25" t="s">
        <v>150</v>
      </c>
      <c r="I1566" s="116"/>
      <c r="J1566" s="116"/>
      <c r="K1566" s="116"/>
      <c r="L1566" s="116"/>
      <c r="M1566" s="116"/>
      <c r="N1566" s="116"/>
      <c r="AL1566" s="117" t="s">
        <v>5342</v>
      </c>
      <c r="AM1566" s="35" t="s">
        <v>253</v>
      </c>
      <c r="AN1566" s="35" t="str">
        <f t="shared" si="115"/>
        <v>HÓA QUYỀNMÙI</v>
      </c>
      <c r="AO1566" s="35" t="str">
        <f t="shared" si="116"/>
        <v>HÓA QUYỀN-Đ</v>
      </c>
      <c r="AP1566" s="25" t="s">
        <v>152</v>
      </c>
      <c r="AQ1566" s="25" t="str">
        <f t="shared" si="114"/>
        <v>MÙ-I</v>
      </c>
      <c r="BP1566" s="61"/>
      <c r="CT1566" s="61"/>
      <c r="CU1566" s="61"/>
      <c r="CV1566" s="61"/>
      <c r="CW1566" s="61"/>
      <c r="CX1566" s="61"/>
      <c r="CY1566" s="61"/>
      <c r="CZ1566" s="61"/>
      <c r="DA1566" s="61"/>
      <c r="DB1566" s="61"/>
      <c r="DC1566" s="61"/>
      <c r="DD1566" s="61"/>
      <c r="DE1566" s="61"/>
      <c r="DF1566" s="61"/>
      <c r="DG1566" s="61"/>
      <c r="DH1566" s="61"/>
      <c r="DI1566" s="61"/>
      <c r="DJ1566" s="61"/>
      <c r="DK1566" s="61"/>
      <c r="DL1566" s="61"/>
      <c r="DM1566" s="61"/>
    </row>
    <row r="1567" spans="1:117" s="25" customFormat="1" x14ac:dyDescent="0.2">
      <c r="A1567" s="25" t="s">
        <v>125</v>
      </c>
      <c r="B1567" s="25" t="s">
        <v>169</v>
      </c>
      <c r="C1567" s="25" t="s">
        <v>151</v>
      </c>
      <c r="I1567" s="116"/>
      <c r="J1567" s="116"/>
      <c r="K1567" s="116"/>
      <c r="L1567" s="116"/>
      <c r="M1567" s="116"/>
      <c r="N1567" s="116"/>
      <c r="AL1567" s="117" t="s">
        <v>5343</v>
      </c>
      <c r="AM1567" s="35" t="s">
        <v>253</v>
      </c>
      <c r="AN1567" s="35" t="str">
        <f t="shared" si="115"/>
        <v>HÓA QUYỀNTÝ</v>
      </c>
      <c r="AO1567" s="35" t="str">
        <f t="shared" si="116"/>
        <v>HÓA QUYỀN-H</v>
      </c>
      <c r="AP1567" s="25" t="s">
        <v>157</v>
      </c>
      <c r="AQ1567" s="25" t="str">
        <f t="shared" si="114"/>
        <v>T-Ý</v>
      </c>
      <c r="BP1567" s="61"/>
      <c r="CT1567" s="61"/>
      <c r="CU1567" s="61"/>
      <c r="CV1567" s="61"/>
      <c r="CW1567" s="61"/>
      <c r="CX1567" s="61"/>
      <c r="CY1567" s="61"/>
      <c r="CZ1567" s="61"/>
      <c r="DA1567" s="61"/>
      <c r="DB1567" s="61"/>
      <c r="DC1567" s="61"/>
      <c r="DD1567" s="61"/>
      <c r="DE1567" s="61"/>
      <c r="DF1567" s="61"/>
      <c r="DG1567" s="61"/>
      <c r="DH1567" s="61"/>
      <c r="DI1567" s="61"/>
      <c r="DJ1567" s="61"/>
      <c r="DK1567" s="61"/>
      <c r="DL1567" s="61"/>
      <c r="DM1567" s="61"/>
    </row>
    <row r="1568" spans="1:117" s="25" customFormat="1" x14ac:dyDescent="0.2">
      <c r="A1568" s="25" t="s">
        <v>126</v>
      </c>
      <c r="B1568" s="25" t="s">
        <v>169</v>
      </c>
      <c r="C1568" s="25" t="s">
        <v>152</v>
      </c>
      <c r="I1568" s="116"/>
      <c r="J1568" s="116"/>
      <c r="K1568" s="116"/>
      <c r="L1568" s="116"/>
      <c r="M1568" s="116"/>
      <c r="N1568" s="116"/>
      <c r="AL1568" s="117" t="s">
        <v>5343</v>
      </c>
      <c r="AM1568" s="35" t="s">
        <v>253</v>
      </c>
      <c r="AN1568" s="35" t="str">
        <f t="shared" si="115"/>
        <v>HÓA QUYỀNNGỌ</v>
      </c>
      <c r="AO1568" s="35" t="str">
        <f t="shared" si="116"/>
        <v>HÓA QUYỀN-H</v>
      </c>
      <c r="AP1568" s="25" t="s">
        <v>151</v>
      </c>
      <c r="AQ1568" s="25" t="str">
        <f t="shared" si="114"/>
        <v>NG-Ọ</v>
      </c>
      <c r="BP1568" s="61"/>
      <c r="CT1568" s="61"/>
      <c r="CU1568" s="61"/>
      <c r="CV1568" s="61"/>
      <c r="CW1568" s="61"/>
      <c r="CX1568" s="61"/>
      <c r="CY1568" s="61"/>
      <c r="CZ1568" s="61"/>
      <c r="DA1568" s="61"/>
      <c r="DB1568" s="61"/>
      <c r="DC1568" s="61"/>
      <c r="DD1568" s="61"/>
      <c r="DE1568" s="61"/>
      <c r="DF1568" s="61"/>
      <c r="DG1568" s="61"/>
      <c r="DH1568" s="61"/>
      <c r="DI1568" s="61"/>
      <c r="DJ1568" s="61"/>
      <c r="DK1568" s="61"/>
      <c r="DL1568" s="61"/>
      <c r="DM1568" s="61"/>
    </row>
    <row r="1569" spans="1:117" s="25" customFormat="1" x14ac:dyDescent="0.2">
      <c r="A1569" s="25" t="s">
        <v>127</v>
      </c>
      <c r="B1569" s="25" t="s">
        <v>169</v>
      </c>
      <c r="C1569" s="25" t="s">
        <v>153</v>
      </c>
      <c r="I1569" s="116"/>
      <c r="J1569" s="116"/>
      <c r="K1569" s="116"/>
      <c r="L1569" s="116"/>
      <c r="M1569" s="116"/>
      <c r="N1569" s="116"/>
      <c r="AL1569" s="117" t="s">
        <v>5343</v>
      </c>
      <c r="AM1569" s="35" t="s">
        <v>253</v>
      </c>
      <c r="AN1569" s="35" t="str">
        <f t="shared" si="115"/>
        <v>HÓA QUYỀNMÃO</v>
      </c>
      <c r="AO1569" s="35" t="str">
        <f t="shared" si="116"/>
        <v>HÓA QUYỀN-H</v>
      </c>
      <c r="AP1569" s="25" t="s">
        <v>148</v>
      </c>
      <c r="AQ1569" s="25" t="str">
        <f t="shared" si="114"/>
        <v>MÃ-O</v>
      </c>
      <c r="BP1569" s="61"/>
      <c r="CT1569" s="61"/>
      <c r="CU1569" s="61"/>
      <c r="CV1569" s="61"/>
      <c r="CW1569" s="61"/>
      <c r="CX1569" s="61"/>
      <c r="CY1569" s="61"/>
      <c r="CZ1569" s="61"/>
      <c r="DA1569" s="61"/>
      <c r="DB1569" s="61"/>
      <c r="DC1569" s="61"/>
      <c r="DD1569" s="61"/>
      <c r="DE1569" s="61"/>
      <c r="DF1569" s="61"/>
      <c r="DG1569" s="61"/>
      <c r="DH1569" s="61"/>
      <c r="DI1569" s="61"/>
      <c r="DJ1569" s="61"/>
      <c r="DK1569" s="61"/>
      <c r="DL1569" s="61"/>
      <c r="DM1569" s="61"/>
    </row>
    <row r="1570" spans="1:117" s="25" customFormat="1" x14ac:dyDescent="0.2">
      <c r="A1570" s="25" t="s">
        <v>128</v>
      </c>
      <c r="B1570" s="25" t="s">
        <v>169</v>
      </c>
      <c r="C1570" s="25" t="s">
        <v>154</v>
      </c>
      <c r="I1570" s="116"/>
      <c r="J1570" s="116"/>
      <c r="K1570" s="116"/>
      <c r="L1570" s="116"/>
      <c r="M1570" s="116"/>
      <c r="N1570" s="116"/>
      <c r="AL1570" s="117" t="s">
        <v>5343</v>
      </c>
      <c r="AM1570" s="35" t="s">
        <v>253</v>
      </c>
      <c r="AN1570" s="35" t="str">
        <f t="shared" si="115"/>
        <v>HÓA QUYỀNDẬU</v>
      </c>
      <c r="AO1570" s="35" t="str">
        <f t="shared" si="116"/>
        <v>HÓA QUYỀN-H</v>
      </c>
      <c r="AP1570" s="25" t="s">
        <v>154</v>
      </c>
      <c r="AQ1570" s="25" t="str">
        <f t="shared" si="114"/>
        <v>DẬ-U</v>
      </c>
      <c r="BP1570" s="61"/>
      <c r="CT1570" s="61"/>
      <c r="CU1570" s="61"/>
      <c r="CV1570" s="61"/>
      <c r="CW1570" s="61"/>
      <c r="CX1570" s="61"/>
      <c r="CY1570" s="61"/>
      <c r="CZ1570" s="61"/>
      <c r="DA1570" s="61"/>
      <c r="DB1570" s="61"/>
      <c r="DC1570" s="61"/>
      <c r="DD1570" s="61"/>
      <c r="DE1570" s="61"/>
      <c r="DF1570" s="61"/>
      <c r="DG1570" s="61"/>
      <c r="DH1570" s="61"/>
      <c r="DI1570" s="61"/>
      <c r="DJ1570" s="61"/>
      <c r="DK1570" s="61"/>
      <c r="DL1570" s="61"/>
      <c r="DM1570" s="61"/>
    </row>
    <row r="1571" spans="1:117" s="25" customFormat="1" x14ac:dyDescent="0.2">
      <c r="A1571" s="25" t="s">
        <v>129</v>
      </c>
      <c r="B1571" s="25" t="s">
        <v>169</v>
      </c>
      <c r="C1571" s="25" t="s">
        <v>155</v>
      </c>
      <c r="I1571" s="116"/>
      <c r="J1571" s="116"/>
      <c r="K1571" s="116"/>
      <c r="L1571" s="116"/>
      <c r="M1571" s="116"/>
      <c r="N1571" s="116"/>
      <c r="AL1571" s="117" t="s">
        <v>5343</v>
      </c>
      <c r="AM1571" s="35" t="s">
        <v>253</v>
      </c>
      <c r="AN1571" s="35" t="str">
        <f t="shared" si="115"/>
        <v>HÓA QUYỀNDẦN</v>
      </c>
      <c r="AO1571" s="35" t="str">
        <f t="shared" si="116"/>
        <v>HÓA QUYỀN-H</v>
      </c>
      <c r="AP1571" s="25" t="s">
        <v>147</v>
      </c>
      <c r="AQ1571" s="25" t="str">
        <f t="shared" si="114"/>
        <v>DẦ-N</v>
      </c>
      <c r="BP1571" s="61"/>
      <c r="CT1571" s="61"/>
      <c r="CU1571" s="61"/>
      <c r="CV1571" s="61"/>
      <c r="CW1571" s="61"/>
      <c r="CX1571" s="61"/>
      <c r="CY1571" s="61"/>
      <c r="CZ1571" s="61"/>
      <c r="DA1571" s="61"/>
      <c r="DB1571" s="61"/>
      <c r="DC1571" s="61"/>
      <c r="DD1571" s="61"/>
      <c r="DE1571" s="61"/>
      <c r="DF1571" s="61"/>
      <c r="DG1571" s="61"/>
      <c r="DH1571" s="61"/>
      <c r="DI1571" s="61"/>
      <c r="DJ1571" s="61"/>
      <c r="DK1571" s="61"/>
      <c r="DL1571" s="61"/>
      <c r="DM1571" s="61"/>
    </row>
    <row r="1572" spans="1:117" s="25" customFormat="1" x14ac:dyDescent="0.2">
      <c r="A1572" s="25" t="s">
        <v>130</v>
      </c>
      <c r="B1572" s="25" t="s">
        <v>169</v>
      </c>
      <c r="C1572" s="25" t="s">
        <v>156</v>
      </c>
      <c r="I1572" s="116"/>
      <c r="J1572" s="116"/>
      <c r="K1572" s="116"/>
      <c r="L1572" s="116"/>
      <c r="M1572" s="116"/>
      <c r="N1572" s="116"/>
      <c r="AL1572" s="117" t="s">
        <v>5343</v>
      </c>
      <c r="AM1572" s="35" t="s">
        <v>253</v>
      </c>
      <c r="AN1572" s="35" t="str">
        <f t="shared" si="115"/>
        <v>HÓA QUYỀNTHÂN</v>
      </c>
      <c r="AO1572" s="35" t="str">
        <f t="shared" si="116"/>
        <v>HÓA QUYỀN-H</v>
      </c>
      <c r="AP1572" s="25" t="s">
        <v>153</v>
      </c>
      <c r="AQ1572" s="25" t="str">
        <f t="shared" si="114"/>
        <v>THÂ-N</v>
      </c>
      <c r="BP1572" s="61"/>
      <c r="CT1572" s="61"/>
      <c r="CU1572" s="61"/>
      <c r="CV1572" s="61"/>
      <c r="CW1572" s="61"/>
      <c r="CX1572" s="61"/>
      <c r="CY1572" s="61"/>
      <c r="CZ1572" s="61"/>
      <c r="DA1572" s="61"/>
      <c r="DB1572" s="61"/>
      <c r="DC1572" s="61"/>
      <c r="DD1572" s="61"/>
      <c r="DE1572" s="61"/>
      <c r="DF1572" s="61"/>
      <c r="DG1572" s="61"/>
      <c r="DH1572" s="61"/>
      <c r="DI1572" s="61"/>
      <c r="DJ1572" s="61"/>
      <c r="DK1572" s="61"/>
      <c r="DL1572" s="61"/>
      <c r="DM1572" s="61"/>
    </row>
    <row r="1573" spans="1:117" s="25" customFormat="1" x14ac:dyDescent="0.2">
      <c r="A1573" s="25" t="s">
        <v>131</v>
      </c>
      <c r="B1573" s="25" t="s">
        <v>169</v>
      </c>
      <c r="C1573" s="25" t="s">
        <v>157</v>
      </c>
      <c r="I1573" s="116"/>
      <c r="J1573" s="116"/>
      <c r="K1573" s="116"/>
      <c r="L1573" s="116"/>
      <c r="M1573" s="116"/>
      <c r="N1573" s="116"/>
      <c r="AL1573" s="117" t="s">
        <v>5343</v>
      </c>
      <c r="AM1573" s="35" t="s">
        <v>253</v>
      </c>
      <c r="AN1573" s="35" t="str">
        <f t="shared" si="115"/>
        <v>HÓA QUYỀNTỴ</v>
      </c>
      <c r="AO1573" s="35" t="str">
        <f t="shared" si="116"/>
        <v>HÓA QUYỀN-H</v>
      </c>
      <c r="AP1573" s="25" t="s">
        <v>150</v>
      </c>
      <c r="AQ1573" s="25" t="str">
        <f t="shared" ref="AQ1573:AQ1636" si="117">CONCATENATE(TRIM(LEFT(AP1573,LEN(AP1573)-LEN(RIGHT(AP1573)))),"-",RIGHT(AP1573))</f>
        <v>T-Ỵ</v>
      </c>
      <c r="BP1573" s="61"/>
      <c r="CT1573" s="61"/>
      <c r="CU1573" s="61"/>
      <c r="CV1573" s="61"/>
      <c r="CW1573" s="61"/>
      <c r="CX1573" s="61"/>
      <c r="CY1573" s="61"/>
      <c r="CZ1573" s="61"/>
      <c r="DA1573" s="61"/>
      <c r="DB1573" s="61"/>
      <c r="DC1573" s="61"/>
      <c r="DD1573" s="61"/>
      <c r="DE1573" s="61"/>
      <c r="DF1573" s="61"/>
      <c r="DG1573" s="61"/>
      <c r="DH1573" s="61"/>
      <c r="DI1573" s="61"/>
      <c r="DJ1573" s="61"/>
      <c r="DK1573" s="61"/>
      <c r="DL1573" s="61"/>
      <c r="DM1573" s="61"/>
    </row>
    <row r="1574" spans="1:117" s="25" customFormat="1" x14ac:dyDescent="0.2">
      <c r="A1574" s="25" t="s">
        <v>132</v>
      </c>
      <c r="B1574" s="25" t="s">
        <v>169</v>
      </c>
      <c r="C1574" s="25" t="s">
        <v>158</v>
      </c>
      <c r="I1574" s="116"/>
      <c r="J1574" s="116"/>
      <c r="K1574" s="116"/>
      <c r="L1574" s="116"/>
      <c r="M1574" s="116"/>
      <c r="N1574" s="116"/>
      <c r="AL1574" s="117" t="s">
        <v>5343</v>
      </c>
      <c r="AM1574" s="35" t="s">
        <v>253</v>
      </c>
      <c r="AN1574" s="35" t="str">
        <f t="shared" si="115"/>
        <v>HÓA QUYỀNHỢI</v>
      </c>
      <c r="AO1574" s="35" t="str">
        <f t="shared" si="116"/>
        <v>HÓA QUYỀN-H</v>
      </c>
      <c r="AP1574" s="25" t="s">
        <v>156</v>
      </c>
      <c r="AQ1574" s="25" t="str">
        <f t="shared" si="117"/>
        <v>HỢ-I</v>
      </c>
      <c r="BP1574" s="61"/>
      <c r="CT1574" s="61"/>
      <c r="CU1574" s="61"/>
      <c r="CV1574" s="61"/>
      <c r="CW1574" s="61"/>
      <c r="CX1574" s="61"/>
      <c r="CY1574" s="61"/>
      <c r="CZ1574" s="61"/>
      <c r="DA1574" s="61"/>
      <c r="DB1574" s="61"/>
      <c r="DC1574" s="61"/>
      <c r="DD1574" s="61"/>
      <c r="DE1574" s="61"/>
      <c r="DF1574" s="61"/>
      <c r="DG1574" s="61"/>
      <c r="DH1574" s="61"/>
      <c r="DI1574" s="61"/>
      <c r="DJ1574" s="61"/>
      <c r="DK1574" s="61"/>
      <c r="DL1574" s="61"/>
      <c r="DM1574" s="61"/>
    </row>
    <row r="1575" spans="1:117" s="25" customFormat="1" x14ac:dyDescent="0.2">
      <c r="A1575" s="25" t="s">
        <v>133</v>
      </c>
      <c r="B1575" s="25" t="s">
        <v>169</v>
      </c>
      <c r="C1575" s="25" t="s">
        <v>158</v>
      </c>
      <c r="I1575" s="116"/>
      <c r="J1575" s="116"/>
      <c r="K1575" s="116"/>
      <c r="L1575" s="116"/>
      <c r="M1575" s="116"/>
      <c r="N1575" s="116"/>
      <c r="AL1575" s="117" t="s">
        <v>5342</v>
      </c>
      <c r="AM1575" s="35" t="s">
        <v>4877</v>
      </c>
      <c r="AN1575" s="35" t="str">
        <f t="shared" si="115"/>
        <v>L.HÓA QUYỀNTHÌN</v>
      </c>
      <c r="AO1575" s="35" t="str">
        <f t="shared" si="116"/>
        <v>L.HÓA QUYỀN-Đ</v>
      </c>
      <c r="AP1575" s="25" t="s">
        <v>149</v>
      </c>
      <c r="AQ1575" s="25" t="str">
        <f t="shared" si="117"/>
        <v>THÌ-N</v>
      </c>
      <c r="BP1575" s="61"/>
      <c r="CT1575" s="61"/>
      <c r="CU1575" s="61"/>
      <c r="CV1575" s="61"/>
      <c r="CW1575" s="61"/>
      <c r="CX1575" s="61"/>
      <c r="CY1575" s="61"/>
      <c r="CZ1575" s="61"/>
      <c r="DA1575" s="61"/>
      <c r="DB1575" s="61"/>
      <c r="DC1575" s="61"/>
      <c r="DD1575" s="61"/>
      <c r="DE1575" s="61"/>
      <c r="DF1575" s="61"/>
      <c r="DG1575" s="61"/>
      <c r="DH1575" s="61"/>
      <c r="DI1575" s="61"/>
      <c r="DJ1575" s="61"/>
      <c r="DK1575" s="61"/>
      <c r="DL1575" s="61"/>
      <c r="DM1575" s="61"/>
    </row>
    <row r="1576" spans="1:117" s="25" customFormat="1" x14ac:dyDescent="0.2">
      <c r="A1576" s="25" t="s">
        <v>134</v>
      </c>
      <c r="B1576" s="25" t="s">
        <v>169</v>
      </c>
      <c r="C1576" s="25" t="s">
        <v>147</v>
      </c>
      <c r="I1576" s="116"/>
      <c r="J1576" s="116"/>
      <c r="K1576" s="116"/>
      <c r="L1576" s="116"/>
      <c r="M1576" s="116"/>
      <c r="N1576" s="116"/>
      <c r="AL1576" s="117" t="s">
        <v>5342</v>
      </c>
      <c r="AM1576" s="35" t="s">
        <v>4877</v>
      </c>
      <c r="AN1576" s="35" t="str">
        <f t="shared" si="115"/>
        <v>L.HÓA QUYỀNTUẤT</v>
      </c>
      <c r="AO1576" s="35" t="str">
        <f t="shared" si="116"/>
        <v>L.HÓA QUYỀN-Đ</v>
      </c>
      <c r="AP1576" s="25" t="s">
        <v>155</v>
      </c>
      <c r="AQ1576" s="25" t="str">
        <f t="shared" si="117"/>
        <v>TUẤ-T</v>
      </c>
      <c r="BP1576" s="61"/>
      <c r="CT1576" s="61"/>
      <c r="CU1576" s="61"/>
      <c r="CV1576" s="61"/>
      <c r="CW1576" s="61"/>
      <c r="CX1576" s="61"/>
      <c r="CY1576" s="61"/>
      <c r="CZ1576" s="61"/>
      <c r="DA1576" s="61"/>
      <c r="DB1576" s="61"/>
      <c r="DC1576" s="61"/>
      <c r="DD1576" s="61"/>
      <c r="DE1576" s="61"/>
      <c r="DF1576" s="61"/>
      <c r="DG1576" s="61"/>
      <c r="DH1576" s="61"/>
      <c r="DI1576" s="61"/>
      <c r="DJ1576" s="61"/>
      <c r="DK1576" s="61"/>
      <c r="DL1576" s="61"/>
      <c r="DM1576" s="61"/>
    </row>
    <row r="1577" spans="1:117" s="25" customFormat="1" x14ac:dyDescent="0.2">
      <c r="A1577" s="25" t="s">
        <v>135</v>
      </c>
      <c r="B1577" s="25" t="s">
        <v>169</v>
      </c>
      <c r="C1577" s="25" t="s">
        <v>148</v>
      </c>
      <c r="I1577" s="116"/>
      <c r="J1577" s="116"/>
      <c r="K1577" s="116"/>
      <c r="L1577" s="116"/>
      <c r="M1577" s="116"/>
      <c r="N1577" s="116"/>
      <c r="AL1577" s="117" t="s">
        <v>5342</v>
      </c>
      <c r="AM1577" s="35" t="s">
        <v>4877</v>
      </c>
      <c r="AN1577" s="35" t="str">
        <f t="shared" si="115"/>
        <v>L.HÓA QUYỀNSỬU</v>
      </c>
      <c r="AO1577" s="35" t="str">
        <f t="shared" si="116"/>
        <v>L.HÓA QUYỀN-Đ</v>
      </c>
      <c r="AP1577" s="25" t="s">
        <v>158</v>
      </c>
      <c r="AQ1577" s="25" t="str">
        <f t="shared" si="117"/>
        <v>SỬ-U</v>
      </c>
      <c r="BP1577" s="61"/>
      <c r="CT1577" s="61"/>
      <c r="CU1577" s="61"/>
      <c r="CV1577" s="61"/>
      <c r="CW1577" s="61"/>
      <c r="CX1577" s="61"/>
      <c r="CY1577" s="61"/>
      <c r="CZ1577" s="61"/>
      <c r="DA1577" s="61"/>
      <c r="DB1577" s="61"/>
      <c r="DC1577" s="61"/>
      <c r="DD1577" s="61"/>
      <c r="DE1577" s="61"/>
      <c r="DF1577" s="61"/>
      <c r="DG1577" s="61"/>
      <c r="DH1577" s="61"/>
      <c r="DI1577" s="61"/>
      <c r="DJ1577" s="61"/>
      <c r="DK1577" s="61"/>
      <c r="DL1577" s="61"/>
      <c r="DM1577" s="61"/>
    </row>
    <row r="1578" spans="1:117" s="25" customFormat="1" x14ac:dyDescent="0.2">
      <c r="A1578" s="25" t="s">
        <v>136</v>
      </c>
      <c r="B1578" s="25" t="s">
        <v>169</v>
      </c>
      <c r="C1578" s="25" t="s">
        <v>149</v>
      </c>
      <c r="I1578" s="116"/>
      <c r="J1578" s="116"/>
      <c r="K1578" s="116"/>
      <c r="L1578" s="116"/>
      <c r="M1578" s="116"/>
      <c r="N1578" s="116"/>
      <c r="AL1578" s="117" t="s">
        <v>5342</v>
      </c>
      <c r="AM1578" s="35" t="s">
        <v>4877</v>
      </c>
      <c r="AN1578" s="35" t="str">
        <f t="shared" si="115"/>
        <v>L.HÓA QUYỀNMÙI</v>
      </c>
      <c r="AO1578" s="35" t="str">
        <f t="shared" si="116"/>
        <v>L.HÓA QUYỀN-Đ</v>
      </c>
      <c r="AP1578" s="25" t="s">
        <v>152</v>
      </c>
      <c r="AQ1578" s="25" t="str">
        <f t="shared" si="117"/>
        <v>MÙ-I</v>
      </c>
      <c r="BP1578" s="61"/>
      <c r="CT1578" s="61"/>
      <c r="CU1578" s="61"/>
      <c r="CV1578" s="61"/>
      <c r="CW1578" s="61"/>
      <c r="CX1578" s="61"/>
      <c r="CY1578" s="61"/>
      <c r="CZ1578" s="61"/>
      <c r="DA1578" s="61"/>
      <c r="DB1578" s="61"/>
      <c r="DC1578" s="61"/>
      <c r="DD1578" s="61"/>
      <c r="DE1578" s="61"/>
      <c r="DF1578" s="61"/>
      <c r="DG1578" s="61"/>
      <c r="DH1578" s="61"/>
      <c r="DI1578" s="61"/>
      <c r="DJ1578" s="61"/>
      <c r="DK1578" s="61"/>
      <c r="DL1578" s="61"/>
      <c r="DM1578" s="61"/>
    </row>
    <row r="1579" spans="1:117" s="25" customFormat="1" x14ac:dyDescent="0.2">
      <c r="A1579" s="25" t="s">
        <v>137</v>
      </c>
      <c r="B1579" s="25" t="s">
        <v>169</v>
      </c>
      <c r="C1579" s="25" t="s">
        <v>150</v>
      </c>
      <c r="I1579" s="116"/>
      <c r="J1579" s="116"/>
      <c r="K1579" s="116"/>
      <c r="L1579" s="116"/>
      <c r="M1579" s="116"/>
      <c r="N1579" s="116"/>
      <c r="AL1579" s="117" t="s">
        <v>5343</v>
      </c>
      <c r="AM1579" s="35" t="s">
        <v>4877</v>
      </c>
      <c r="AN1579" s="35" t="str">
        <f t="shared" si="115"/>
        <v>L.HÓA QUYỀNTÝ</v>
      </c>
      <c r="AO1579" s="35" t="str">
        <f t="shared" si="116"/>
        <v>L.HÓA QUYỀN-H</v>
      </c>
      <c r="AP1579" s="25" t="s">
        <v>157</v>
      </c>
      <c r="AQ1579" s="25" t="str">
        <f t="shared" si="117"/>
        <v>T-Ý</v>
      </c>
      <c r="BP1579" s="61"/>
      <c r="CT1579" s="61"/>
      <c r="CU1579" s="61"/>
      <c r="CV1579" s="61"/>
      <c r="CW1579" s="61"/>
      <c r="CX1579" s="61"/>
      <c r="CY1579" s="61"/>
      <c r="CZ1579" s="61"/>
      <c r="DA1579" s="61"/>
      <c r="DB1579" s="61"/>
      <c r="DC1579" s="61"/>
      <c r="DD1579" s="61"/>
      <c r="DE1579" s="61"/>
      <c r="DF1579" s="61"/>
      <c r="DG1579" s="61"/>
      <c r="DH1579" s="61"/>
      <c r="DI1579" s="61"/>
      <c r="DJ1579" s="61"/>
      <c r="DK1579" s="61"/>
      <c r="DL1579" s="61"/>
      <c r="DM1579" s="61"/>
    </row>
    <row r="1580" spans="1:117" s="25" customFormat="1" x14ac:dyDescent="0.2">
      <c r="A1580" s="25" t="s">
        <v>138</v>
      </c>
      <c r="B1580" s="25" t="s">
        <v>169</v>
      </c>
      <c r="C1580" s="25" t="s">
        <v>151</v>
      </c>
      <c r="I1580" s="116"/>
      <c r="J1580" s="116"/>
      <c r="K1580" s="116"/>
      <c r="L1580" s="116"/>
      <c r="M1580" s="116"/>
      <c r="N1580" s="116"/>
      <c r="AL1580" s="117" t="s">
        <v>5343</v>
      </c>
      <c r="AM1580" s="35" t="s">
        <v>4877</v>
      </c>
      <c r="AN1580" s="35" t="str">
        <f t="shared" si="115"/>
        <v>L.HÓA QUYỀNNGỌ</v>
      </c>
      <c r="AO1580" s="35" t="str">
        <f t="shared" si="116"/>
        <v>L.HÓA QUYỀN-H</v>
      </c>
      <c r="AP1580" s="25" t="s">
        <v>151</v>
      </c>
      <c r="AQ1580" s="25" t="str">
        <f t="shared" si="117"/>
        <v>NG-Ọ</v>
      </c>
      <c r="BP1580" s="61"/>
      <c r="CT1580" s="61"/>
      <c r="CU1580" s="61"/>
      <c r="CV1580" s="61"/>
      <c r="CW1580" s="61"/>
      <c r="CX1580" s="61"/>
      <c r="CY1580" s="61"/>
      <c r="CZ1580" s="61"/>
      <c r="DA1580" s="61"/>
      <c r="DB1580" s="61"/>
      <c r="DC1580" s="61"/>
      <c r="DD1580" s="61"/>
      <c r="DE1580" s="61"/>
      <c r="DF1580" s="61"/>
      <c r="DG1580" s="61"/>
      <c r="DH1580" s="61"/>
      <c r="DI1580" s="61"/>
      <c r="DJ1580" s="61"/>
      <c r="DK1580" s="61"/>
      <c r="DL1580" s="61"/>
      <c r="DM1580" s="61"/>
    </row>
    <row r="1581" spans="1:117" s="25" customFormat="1" x14ac:dyDescent="0.2">
      <c r="A1581" s="25" t="s">
        <v>139</v>
      </c>
      <c r="B1581" s="25" t="s">
        <v>169</v>
      </c>
      <c r="C1581" s="25" t="s">
        <v>152</v>
      </c>
      <c r="I1581" s="116"/>
      <c r="J1581" s="116"/>
      <c r="K1581" s="116"/>
      <c r="L1581" s="116"/>
      <c r="M1581" s="116"/>
      <c r="N1581" s="116"/>
      <c r="AL1581" s="117" t="s">
        <v>5343</v>
      </c>
      <c r="AM1581" s="35" t="s">
        <v>4877</v>
      </c>
      <c r="AN1581" s="35" t="str">
        <f t="shared" si="115"/>
        <v>L.HÓA QUYỀNMÃO</v>
      </c>
      <c r="AO1581" s="35" t="str">
        <f t="shared" si="116"/>
        <v>L.HÓA QUYỀN-H</v>
      </c>
      <c r="AP1581" s="25" t="s">
        <v>148</v>
      </c>
      <c r="AQ1581" s="25" t="str">
        <f t="shared" si="117"/>
        <v>MÃ-O</v>
      </c>
      <c r="BP1581" s="61"/>
      <c r="CT1581" s="61"/>
      <c r="CU1581" s="61"/>
      <c r="CV1581" s="61"/>
      <c r="CW1581" s="61"/>
      <c r="CX1581" s="61"/>
      <c r="CY1581" s="61"/>
      <c r="CZ1581" s="61"/>
      <c r="DA1581" s="61"/>
      <c r="DB1581" s="61"/>
      <c r="DC1581" s="61"/>
      <c r="DD1581" s="61"/>
      <c r="DE1581" s="61"/>
      <c r="DF1581" s="61"/>
      <c r="DG1581" s="61"/>
      <c r="DH1581" s="61"/>
      <c r="DI1581" s="61"/>
      <c r="DJ1581" s="61"/>
      <c r="DK1581" s="61"/>
      <c r="DL1581" s="61"/>
      <c r="DM1581" s="61"/>
    </row>
    <row r="1582" spans="1:117" s="25" customFormat="1" x14ac:dyDescent="0.2">
      <c r="A1582" s="25" t="s">
        <v>140</v>
      </c>
      <c r="B1582" s="25" t="s">
        <v>169</v>
      </c>
      <c r="C1582" s="25" t="s">
        <v>153</v>
      </c>
      <c r="I1582" s="116"/>
      <c r="J1582" s="116"/>
      <c r="K1582" s="116"/>
      <c r="L1582" s="116"/>
      <c r="M1582" s="116"/>
      <c r="N1582" s="116"/>
      <c r="AL1582" s="117" t="s">
        <v>5343</v>
      </c>
      <c r="AM1582" s="35" t="s">
        <v>4877</v>
      </c>
      <c r="AN1582" s="35" t="str">
        <f t="shared" si="115"/>
        <v>L.HÓA QUYỀNDẬU</v>
      </c>
      <c r="AO1582" s="35" t="str">
        <f t="shared" si="116"/>
        <v>L.HÓA QUYỀN-H</v>
      </c>
      <c r="AP1582" s="25" t="s">
        <v>154</v>
      </c>
      <c r="AQ1582" s="25" t="str">
        <f t="shared" si="117"/>
        <v>DẬ-U</v>
      </c>
      <c r="BP1582" s="61"/>
      <c r="CT1582" s="61"/>
      <c r="CU1582" s="61"/>
      <c r="CV1582" s="61"/>
      <c r="CW1582" s="61"/>
      <c r="CX1582" s="61"/>
      <c r="CY1582" s="61"/>
      <c r="CZ1582" s="61"/>
      <c r="DA1582" s="61"/>
      <c r="DB1582" s="61"/>
      <c r="DC1582" s="61"/>
      <c r="DD1582" s="61"/>
      <c r="DE1582" s="61"/>
      <c r="DF1582" s="61"/>
      <c r="DG1582" s="61"/>
      <c r="DH1582" s="61"/>
      <c r="DI1582" s="61"/>
      <c r="DJ1582" s="61"/>
      <c r="DK1582" s="61"/>
      <c r="DL1582" s="61"/>
      <c r="DM1582" s="61"/>
    </row>
    <row r="1583" spans="1:117" s="25" customFormat="1" x14ac:dyDescent="0.2">
      <c r="A1583" s="25" t="s">
        <v>141</v>
      </c>
      <c r="B1583" s="25" t="s">
        <v>169</v>
      </c>
      <c r="C1583" s="25" t="s">
        <v>154</v>
      </c>
      <c r="I1583" s="116"/>
      <c r="J1583" s="116"/>
      <c r="K1583" s="116"/>
      <c r="L1583" s="116"/>
      <c r="M1583" s="116"/>
      <c r="N1583" s="116"/>
      <c r="AL1583" s="117" t="s">
        <v>5343</v>
      </c>
      <c r="AM1583" s="35" t="s">
        <v>4877</v>
      </c>
      <c r="AN1583" s="35" t="str">
        <f t="shared" si="115"/>
        <v>L.HÓA QUYỀNDẦN</v>
      </c>
      <c r="AO1583" s="35" t="str">
        <f t="shared" si="116"/>
        <v>L.HÓA QUYỀN-H</v>
      </c>
      <c r="AP1583" s="25" t="s">
        <v>147</v>
      </c>
      <c r="AQ1583" s="25" t="str">
        <f t="shared" si="117"/>
        <v>DẦ-N</v>
      </c>
      <c r="BP1583" s="61"/>
      <c r="CT1583" s="61"/>
      <c r="CU1583" s="61"/>
      <c r="CV1583" s="61"/>
      <c r="CW1583" s="61"/>
      <c r="CX1583" s="61"/>
      <c r="CY1583" s="61"/>
      <c r="CZ1583" s="61"/>
      <c r="DA1583" s="61"/>
      <c r="DB1583" s="61"/>
      <c r="DC1583" s="61"/>
      <c r="DD1583" s="61"/>
      <c r="DE1583" s="61"/>
      <c r="DF1583" s="61"/>
      <c r="DG1583" s="61"/>
      <c r="DH1583" s="61"/>
      <c r="DI1583" s="61"/>
      <c r="DJ1583" s="61"/>
      <c r="DK1583" s="61"/>
      <c r="DL1583" s="61"/>
      <c r="DM1583" s="61"/>
    </row>
    <row r="1584" spans="1:117" s="25" customFormat="1" x14ac:dyDescent="0.2">
      <c r="A1584" s="25" t="s">
        <v>142</v>
      </c>
      <c r="B1584" s="25" t="s">
        <v>169</v>
      </c>
      <c r="C1584" s="25" t="s">
        <v>155</v>
      </c>
      <c r="I1584" s="116"/>
      <c r="J1584" s="116"/>
      <c r="K1584" s="116"/>
      <c r="L1584" s="116"/>
      <c r="M1584" s="116"/>
      <c r="N1584" s="116"/>
      <c r="AL1584" s="117" t="s">
        <v>5343</v>
      </c>
      <c r="AM1584" s="35" t="s">
        <v>4877</v>
      </c>
      <c r="AN1584" s="35" t="str">
        <f t="shared" si="115"/>
        <v>L.HÓA QUYỀNTHÂN</v>
      </c>
      <c r="AO1584" s="35" t="str">
        <f t="shared" si="116"/>
        <v>L.HÓA QUYỀN-H</v>
      </c>
      <c r="AP1584" s="25" t="s">
        <v>153</v>
      </c>
      <c r="AQ1584" s="25" t="str">
        <f t="shared" si="117"/>
        <v>THÂ-N</v>
      </c>
      <c r="BP1584" s="61"/>
      <c r="CT1584" s="61"/>
      <c r="CU1584" s="61"/>
      <c r="CV1584" s="61"/>
      <c r="CW1584" s="61"/>
      <c r="CX1584" s="61"/>
      <c r="CY1584" s="61"/>
      <c r="CZ1584" s="61"/>
      <c r="DA1584" s="61"/>
      <c r="DB1584" s="61"/>
      <c r="DC1584" s="61"/>
      <c r="DD1584" s="61"/>
      <c r="DE1584" s="61"/>
      <c r="DF1584" s="61"/>
      <c r="DG1584" s="61"/>
      <c r="DH1584" s="61"/>
      <c r="DI1584" s="61"/>
      <c r="DJ1584" s="61"/>
      <c r="DK1584" s="61"/>
      <c r="DL1584" s="61"/>
      <c r="DM1584" s="61"/>
    </row>
    <row r="1585" spans="1:117" s="25" customFormat="1" x14ac:dyDescent="0.2">
      <c r="A1585" s="25" t="s">
        <v>143</v>
      </c>
      <c r="B1585" s="25" t="s">
        <v>169</v>
      </c>
      <c r="C1585" s="25" t="s">
        <v>156</v>
      </c>
      <c r="I1585" s="116"/>
      <c r="J1585" s="116"/>
      <c r="K1585" s="116"/>
      <c r="L1585" s="116"/>
      <c r="M1585" s="116"/>
      <c r="N1585" s="116"/>
      <c r="AL1585" s="117" t="s">
        <v>5343</v>
      </c>
      <c r="AM1585" s="35" t="s">
        <v>4877</v>
      </c>
      <c r="AN1585" s="35" t="str">
        <f t="shared" si="115"/>
        <v>L.HÓA QUYỀNTỴ</v>
      </c>
      <c r="AO1585" s="35" t="str">
        <f t="shared" si="116"/>
        <v>L.HÓA QUYỀN-H</v>
      </c>
      <c r="AP1585" s="25" t="s">
        <v>150</v>
      </c>
      <c r="AQ1585" s="25" t="str">
        <f t="shared" si="117"/>
        <v>T-Ỵ</v>
      </c>
      <c r="BP1585" s="61"/>
      <c r="CT1585" s="61"/>
      <c r="CU1585" s="61"/>
      <c r="CV1585" s="61"/>
      <c r="CW1585" s="61"/>
      <c r="CX1585" s="61"/>
      <c r="CY1585" s="61"/>
      <c r="CZ1585" s="61"/>
      <c r="DA1585" s="61"/>
      <c r="DB1585" s="61"/>
      <c r="DC1585" s="61"/>
      <c r="DD1585" s="61"/>
      <c r="DE1585" s="61"/>
      <c r="DF1585" s="61"/>
      <c r="DG1585" s="61"/>
      <c r="DH1585" s="61"/>
      <c r="DI1585" s="61"/>
      <c r="DJ1585" s="61"/>
      <c r="DK1585" s="61"/>
      <c r="DL1585" s="61"/>
      <c r="DM1585" s="61"/>
    </row>
    <row r="1586" spans="1:117" s="25" customFormat="1" x14ac:dyDescent="0.2">
      <c r="A1586" s="25" t="s">
        <v>144</v>
      </c>
      <c r="B1586" s="25" t="s">
        <v>169</v>
      </c>
      <c r="C1586" s="25" t="s">
        <v>157</v>
      </c>
      <c r="I1586" s="116"/>
      <c r="J1586" s="116"/>
      <c r="K1586" s="116"/>
      <c r="L1586" s="116"/>
      <c r="M1586" s="116"/>
      <c r="N1586" s="116"/>
      <c r="AL1586" s="117" t="s">
        <v>5343</v>
      </c>
      <c r="AM1586" s="35" t="s">
        <v>4877</v>
      </c>
      <c r="AN1586" s="35" t="str">
        <f t="shared" si="115"/>
        <v>L.HÓA QUYỀNHỢI</v>
      </c>
      <c r="AO1586" s="35" t="str">
        <f t="shared" si="116"/>
        <v>L.HÓA QUYỀN-H</v>
      </c>
      <c r="AP1586" s="25" t="s">
        <v>156</v>
      </c>
      <c r="AQ1586" s="25" t="str">
        <f t="shared" si="117"/>
        <v>HỢ-I</v>
      </c>
      <c r="BP1586" s="61"/>
      <c r="CT1586" s="61"/>
      <c r="CU1586" s="61"/>
      <c r="CV1586" s="61"/>
      <c r="CW1586" s="61"/>
      <c r="CX1586" s="61"/>
      <c r="CY1586" s="61"/>
      <c r="CZ1586" s="61"/>
      <c r="DA1586" s="61"/>
      <c r="DB1586" s="61"/>
      <c r="DC1586" s="61"/>
      <c r="DD1586" s="61"/>
      <c r="DE1586" s="61"/>
      <c r="DF1586" s="61"/>
      <c r="DG1586" s="61"/>
      <c r="DH1586" s="61"/>
      <c r="DI1586" s="61"/>
      <c r="DJ1586" s="61"/>
      <c r="DK1586" s="61"/>
      <c r="DL1586" s="61"/>
      <c r="DM1586" s="61"/>
    </row>
    <row r="1587" spans="1:117" s="25" customFormat="1" x14ac:dyDescent="0.2">
      <c r="A1587" s="25" t="s">
        <v>1</v>
      </c>
      <c r="B1587" s="25" t="s">
        <v>170</v>
      </c>
      <c r="C1587" s="25" t="s">
        <v>158</v>
      </c>
      <c r="I1587" s="116"/>
      <c r="J1587" s="116"/>
      <c r="K1587" s="116"/>
      <c r="L1587" s="116"/>
      <c r="M1587" s="116"/>
      <c r="N1587" s="116"/>
      <c r="AL1587" s="117" t="s">
        <v>5342</v>
      </c>
      <c r="AM1587" s="35" t="s">
        <v>4933</v>
      </c>
      <c r="AN1587" s="35" t="str">
        <f t="shared" si="115"/>
        <v>Đ.V.HÓA QUYỀNTHÌN</v>
      </c>
      <c r="AO1587" s="35" t="str">
        <f t="shared" si="116"/>
        <v>Đ.V.HÓA QUYỀN-Đ</v>
      </c>
      <c r="AP1587" s="25" t="s">
        <v>149</v>
      </c>
      <c r="AQ1587" s="25" t="str">
        <f t="shared" si="117"/>
        <v>THÌ-N</v>
      </c>
      <c r="BP1587" s="61"/>
      <c r="CT1587" s="61"/>
      <c r="CU1587" s="61"/>
      <c r="CV1587" s="61"/>
      <c r="CW1587" s="61"/>
      <c r="CX1587" s="61"/>
      <c r="CY1587" s="61"/>
      <c r="CZ1587" s="61"/>
      <c r="DA1587" s="61"/>
      <c r="DB1587" s="61"/>
      <c r="DC1587" s="61"/>
      <c r="DD1587" s="61"/>
      <c r="DE1587" s="61"/>
      <c r="DF1587" s="61"/>
      <c r="DG1587" s="61"/>
      <c r="DH1587" s="61"/>
      <c r="DI1587" s="61"/>
      <c r="DJ1587" s="61"/>
      <c r="DK1587" s="61"/>
      <c r="DL1587" s="61"/>
      <c r="DM1587" s="61"/>
    </row>
    <row r="1588" spans="1:117" s="25" customFormat="1" x14ac:dyDescent="0.2">
      <c r="A1588" s="25" t="s">
        <v>2</v>
      </c>
      <c r="B1588" s="25" t="s">
        <v>170</v>
      </c>
      <c r="C1588" s="25" t="s">
        <v>147</v>
      </c>
      <c r="I1588" s="116"/>
      <c r="J1588" s="116"/>
      <c r="K1588" s="116"/>
      <c r="L1588" s="116"/>
      <c r="M1588" s="116"/>
      <c r="N1588" s="116"/>
      <c r="AL1588" s="117" t="s">
        <v>5342</v>
      </c>
      <c r="AM1588" s="35" t="s">
        <v>4933</v>
      </c>
      <c r="AN1588" s="35" t="str">
        <f t="shared" si="115"/>
        <v>Đ.V.HÓA QUYỀNTUẤT</v>
      </c>
      <c r="AO1588" s="35" t="str">
        <f t="shared" si="116"/>
        <v>Đ.V.HÓA QUYỀN-Đ</v>
      </c>
      <c r="AP1588" s="25" t="s">
        <v>155</v>
      </c>
      <c r="AQ1588" s="25" t="str">
        <f t="shared" si="117"/>
        <v>TUẤ-T</v>
      </c>
      <c r="BP1588" s="61"/>
      <c r="CT1588" s="61"/>
      <c r="CU1588" s="61"/>
      <c r="CV1588" s="61"/>
      <c r="CW1588" s="61"/>
      <c r="CX1588" s="61"/>
      <c r="CY1588" s="61"/>
      <c r="CZ1588" s="61"/>
      <c r="DA1588" s="61"/>
      <c r="DB1588" s="61"/>
      <c r="DC1588" s="61"/>
      <c r="DD1588" s="61"/>
      <c r="DE1588" s="61"/>
      <c r="DF1588" s="61"/>
      <c r="DG1588" s="61"/>
      <c r="DH1588" s="61"/>
      <c r="DI1588" s="61"/>
      <c r="DJ1588" s="61"/>
      <c r="DK1588" s="61"/>
      <c r="DL1588" s="61"/>
      <c r="DM1588" s="61"/>
    </row>
    <row r="1589" spans="1:117" s="25" customFormat="1" x14ac:dyDescent="0.2">
      <c r="A1589" s="25" t="s">
        <v>3</v>
      </c>
      <c r="B1589" s="25" t="s">
        <v>170</v>
      </c>
      <c r="C1589" s="25" t="s">
        <v>148</v>
      </c>
      <c r="I1589" s="116"/>
      <c r="J1589" s="116"/>
      <c r="K1589" s="116"/>
      <c r="L1589" s="116"/>
      <c r="M1589" s="116"/>
      <c r="N1589" s="116"/>
      <c r="AL1589" s="117" t="s">
        <v>5342</v>
      </c>
      <c r="AM1589" s="35" t="s">
        <v>4933</v>
      </c>
      <c r="AN1589" s="35" t="str">
        <f t="shared" si="115"/>
        <v>Đ.V.HÓA QUYỀNSỬU</v>
      </c>
      <c r="AO1589" s="35" t="str">
        <f t="shared" si="116"/>
        <v>Đ.V.HÓA QUYỀN-Đ</v>
      </c>
      <c r="AP1589" s="25" t="s">
        <v>158</v>
      </c>
      <c r="AQ1589" s="25" t="str">
        <f t="shared" si="117"/>
        <v>SỬ-U</v>
      </c>
      <c r="BP1589" s="61"/>
      <c r="CT1589" s="61"/>
      <c r="CU1589" s="61"/>
      <c r="CV1589" s="61"/>
      <c r="CW1589" s="61"/>
      <c r="CX1589" s="61"/>
      <c r="CY1589" s="61"/>
      <c r="CZ1589" s="61"/>
      <c r="DA1589" s="61"/>
      <c r="DB1589" s="61"/>
      <c r="DC1589" s="61"/>
      <c r="DD1589" s="61"/>
      <c r="DE1589" s="61"/>
      <c r="DF1589" s="61"/>
      <c r="DG1589" s="61"/>
      <c r="DH1589" s="61"/>
      <c r="DI1589" s="61"/>
      <c r="DJ1589" s="61"/>
      <c r="DK1589" s="61"/>
      <c r="DL1589" s="61"/>
      <c r="DM1589" s="61"/>
    </row>
    <row r="1590" spans="1:117" s="25" customFormat="1" x14ac:dyDescent="0.2">
      <c r="A1590" s="25" t="s">
        <v>4</v>
      </c>
      <c r="B1590" s="25" t="s">
        <v>170</v>
      </c>
      <c r="C1590" s="25" t="s">
        <v>149</v>
      </c>
      <c r="I1590" s="116"/>
      <c r="J1590" s="116"/>
      <c r="K1590" s="116"/>
      <c r="L1590" s="116"/>
      <c r="M1590" s="116"/>
      <c r="N1590" s="116"/>
      <c r="AL1590" s="117" t="s">
        <v>5342</v>
      </c>
      <c r="AM1590" s="35" t="s">
        <v>4933</v>
      </c>
      <c r="AN1590" s="35" t="str">
        <f t="shared" si="115"/>
        <v>Đ.V.HÓA QUYỀNMÙI</v>
      </c>
      <c r="AO1590" s="35" t="str">
        <f t="shared" si="116"/>
        <v>Đ.V.HÓA QUYỀN-Đ</v>
      </c>
      <c r="AP1590" s="25" t="s">
        <v>152</v>
      </c>
      <c r="AQ1590" s="25" t="str">
        <f t="shared" si="117"/>
        <v>MÙ-I</v>
      </c>
      <c r="BP1590" s="61"/>
      <c r="CT1590" s="61"/>
      <c r="CU1590" s="61"/>
      <c r="CV1590" s="61"/>
      <c r="CW1590" s="61"/>
      <c r="CX1590" s="61"/>
      <c r="CY1590" s="61"/>
      <c r="CZ1590" s="61"/>
      <c r="DA1590" s="61"/>
      <c r="DB1590" s="61"/>
      <c r="DC1590" s="61"/>
      <c r="DD1590" s="61"/>
      <c r="DE1590" s="61"/>
      <c r="DF1590" s="61"/>
      <c r="DG1590" s="61"/>
      <c r="DH1590" s="61"/>
      <c r="DI1590" s="61"/>
      <c r="DJ1590" s="61"/>
      <c r="DK1590" s="61"/>
      <c r="DL1590" s="61"/>
      <c r="DM1590" s="61"/>
    </row>
    <row r="1591" spans="1:117" s="25" customFormat="1" x14ac:dyDescent="0.2">
      <c r="A1591" s="25" t="s">
        <v>5</v>
      </c>
      <c r="B1591" s="25" t="s">
        <v>170</v>
      </c>
      <c r="C1591" s="25" t="s">
        <v>150</v>
      </c>
      <c r="I1591" s="116"/>
      <c r="J1591" s="116"/>
      <c r="K1591" s="116"/>
      <c r="L1591" s="116"/>
      <c r="M1591" s="116"/>
      <c r="N1591" s="116"/>
      <c r="AL1591" s="117" t="s">
        <v>5343</v>
      </c>
      <c r="AM1591" s="35" t="s">
        <v>4933</v>
      </c>
      <c r="AN1591" s="35" t="str">
        <f t="shared" ref="AN1591:AN1654" si="118">CONCATENATE(AM1591,AP1591)</f>
        <v>Đ.V.HÓA QUYỀNTÝ</v>
      </c>
      <c r="AO1591" s="35" t="str">
        <f t="shared" ref="AO1591:AO1654" si="119">CONCATENATE(AM1591,"-",AL1591)</f>
        <v>Đ.V.HÓA QUYỀN-H</v>
      </c>
      <c r="AP1591" s="25" t="s">
        <v>157</v>
      </c>
      <c r="AQ1591" s="25" t="str">
        <f t="shared" si="117"/>
        <v>T-Ý</v>
      </c>
      <c r="BP1591" s="61"/>
      <c r="CT1591" s="61"/>
      <c r="CU1591" s="61"/>
      <c r="CV1591" s="61"/>
      <c r="CW1591" s="61"/>
      <c r="CX1591" s="61"/>
      <c r="CY1591" s="61"/>
      <c r="CZ1591" s="61"/>
      <c r="DA1591" s="61"/>
      <c r="DB1591" s="61"/>
      <c r="DC1591" s="61"/>
      <c r="DD1591" s="61"/>
      <c r="DE1591" s="61"/>
      <c r="DF1591" s="61"/>
      <c r="DG1591" s="61"/>
      <c r="DH1591" s="61"/>
      <c r="DI1591" s="61"/>
      <c r="DJ1591" s="61"/>
      <c r="DK1591" s="61"/>
      <c r="DL1591" s="61"/>
      <c r="DM1591" s="61"/>
    </row>
    <row r="1592" spans="1:117" s="25" customFormat="1" x14ac:dyDescent="0.2">
      <c r="A1592" s="25" t="s">
        <v>6</v>
      </c>
      <c r="B1592" s="25" t="s">
        <v>170</v>
      </c>
      <c r="C1592" s="25" t="s">
        <v>151</v>
      </c>
      <c r="I1592" s="116"/>
      <c r="J1592" s="116"/>
      <c r="K1592" s="116"/>
      <c r="L1592" s="116"/>
      <c r="M1592" s="116"/>
      <c r="N1592" s="116"/>
      <c r="AL1592" s="117" t="s">
        <v>5343</v>
      </c>
      <c r="AM1592" s="35" t="s">
        <v>4933</v>
      </c>
      <c r="AN1592" s="35" t="str">
        <f t="shared" si="118"/>
        <v>Đ.V.HÓA QUYỀNNGỌ</v>
      </c>
      <c r="AO1592" s="35" t="str">
        <f t="shared" si="119"/>
        <v>Đ.V.HÓA QUYỀN-H</v>
      </c>
      <c r="AP1592" s="25" t="s">
        <v>151</v>
      </c>
      <c r="AQ1592" s="25" t="str">
        <f t="shared" si="117"/>
        <v>NG-Ọ</v>
      </c>
      <c r="BP1592" s="61"/>
      <c r="CT1592" s="61"/>
      <c r="CU1592" s="61"/>
      <c r="CV1592" s="61"/>
      <c r="CW1592" s="61"/>
      <c r="CX1592" s="61"/>
      <c r="CY1592" s="61"/>
      <c r="CZ1592" s="61"/>
      <c r="DA1592" s="61"/>
      <c r="DB1592" s="61"/>
      <c r="DC1592" s="61"/>
      <c r="DD1592" s="61"/>
      <c r="DE1592" s="61"/>
      <c r="DF1592" s="61"/>
      <c r="DG1592" s="61"/>
      <c r="DH1592" s="61"/>
      <c r="DI1592" s="61"/>
      <c r="DJ1592" s="61"/>
      <c r="DK1592" s="61"/>
      <c r="DL1592" s="61"/>
      <c r="DM1592" s="61"/>
    </row>
    <row r="1593" spans="1:117" s="25" customFormat="1" x14ac:dyDescent="0.2">
      <c r="A1593" s="25" t="s">
        <v>7</v>
      </c>
      <c r="B1593" s="25" t="s">
        <v>170</v>
      </c>
      <c r="C1593" s="25" t="s">
        <v>152</v>
      </c>
      <c r="I1593" s="116"/>
      <c r="J1593" s="116"/>
      <c r="K1593" s="116"/>
      <c r="L1593" s="116"/>
      <c r="M1593" s="116"/>
      <c r="N1593" s="116"/>
      <c r="AL1593" s="117" t="s">
        <v>5343</v>
      </c>
      <c r="AM1593" s="35" t="s">
        <v>4933</v>
      </c>
      <c r="AN1593" s="35" t="str">
        <f t="shared" si="118"/>
        <v>Đ.V.HÓA QUYỀNMÃO</v>
      </c>
      <c r="AO1593" s="35" t="str">
        <f t="shared" si="119"/>
        <v>Đ.V.HÓA QUYỀN-H</v>
      </c>
      <c r="AP1593" s="25" t="s">
        <v>148</v>
      </c>
      <c r="AQ1593" s="25" t="str">
        <f t="shared" si="117"/>
        <v>MÃ-O</v>
      </c>
      <c r="BP1593" s="61"/>
      <c r="CT1593" s="61"/>
      <c r="CU1593" s="61"/>
      <c r="CV1593" s="61"/>
      <c r="CW1593" s="61"/>
      <c r="CX1593" s="61"/>
      <c r="CY1593" s="61"/>
      <c r="CZ1593" s="61"/>
      <c r="DA1593" s="61"/>
      <c r="DB1593" s="61"/>
      <c r="DC1593" s="61"/>
      <c r="DD1593" s="61"/>
      <c r="DE1593" s="61"/>
      <c r="DF1593" s="61"/>
      <c r="DG1593" s="61"/>
      <c r="DH1593" s="61"/>
      <c r="DI1593" s="61"/>
      <c r="DJ1593" s="61"/>
      <c r="DK1593" s="61"/>
      <c r="DL1593" s="61"/>
      <c r="DM1593" s="61"/>
    </row>
    <row r="1594" spans="1:117" s="25" customFormat="1" x14ac:dyDescent="0.2">
      <c r="A1594" s="25" t="s">
        <v>8</v>
      </c>
      <c r="B1594" s="25" t="s">
        <v>170</v>
      </c>
      <c r="C1594" s="25" t="s">
        <v>153</v>
      </c>
      <c r="I1594" s="116"/>
      <c r="J1594" s="116"/>
      <c r="K1594" s="116"/>
      <c r="L1594" s="116"/>
      <c r="M1594" s="116"/>
      <c r="N1594" s="116"/>
      <c r="AL1594" s="117" t="s">
        <v>5343</v>
      </c>
      <c r="AM1594" s="35" t="s">
        <v>4933</v>
      </c>
      <c r="AN1594" s="35" t="str">
        <f t="shared" si="118"/>
        <v>Đ.V.HÓA QUYỀNDẬU</v>
      </c>
      <c r="AO1594" s="35" t="str">
        <f t="shared" si="119"/>
        <v>Đ.V.HÓA QUYỀN-H</v>
      </c>
      <c r="AP1594" s="25" t="s">
        <v>154</v>
      </c>
      <c r="AQ1594" s="25" t="str">
        <f t="shared" si="117"/>
        <v>DẬ-U</v>
      </c>
      <c r="BP1594" s="61"/>
      <c r="CT1594" s="61"/>
      <c r="CU1594" s="61"/>
      <c r="CV1594" s="61"/>
      <c r="CW1594" s="61"/>
      <c r="CX1594" s="61"/>
      <c r="CY1594" s="61"/>
      <c r="CZ1594" s="61"/>
      <c r="DA1594" s="61"/>
      <c r="DB1594" s="61"/>
      <c r="DC1594" s="61"/>
      <c r="DD1594" s="61"/>
      <c r="DE1594" s="61"/>
      <c r="DF1594" s="61"/>
      <c r="DG1594" s="61"/>
      <c r="DH1594" s="61"/>
      <c r="DI1594" s="61"/>
      <c r="DJ1594" s="61"/>
      <c r="DK1594" s="61"/>
      <c r="DL1594" s="61"/>
      <c r="DM1594" s="61"/>
    </row>
    <row r="1595" spans="1:117" s="25" customFormat="1" x14ac:dyDescent="0.2">
      <c r="A1595" s="25" t="s">
        <v>9</v>
      </c>
      <c r="B1595" s="25" t="s">
        <v>170</v>
      </c>
      <c r="C1595" s="25" t="s">
        <v>154</v>
      </c>
      <c r="I1595" s="116"/>
      <c r="J1595" s="116"/>
      <c r="K1595" s="116"/>
      <c r="L1595" s="116"/>
      <c r="M1595" s="116"/>
      <c r="N1595" s="116"/>
      <c r="AL1595" s="117" t="s">
        <v>5343</v>
      </c>
      <c r="AM1595" s="35" t="s">
        <v>4933</v>
      </c>
      <c r="AN1595" s="35" t="str">
        <f t="shared" si="118"/>
        <v>Đ.V.HÓA QUYỀNDẦN</v>
      </c>
      <c r="AO1595" s="35" t="str">
        <f t="shared" si="119"/>
        <v>Đ.V.HÓA QUYỀN-H</v>
      </c>
      <c r="AP1595" s="25" t="s">
        <v>147</v>
      </c>
      <c r="AQ1595" s="25" t="str">
        <f t="shared" si="117"/>
        <v>DẦ-N</v>
      </c>
      <c r="BP1595" s="61"/>
      <c r="CT1595" s="61"/>
      <c r="CU1595" s="61"/>
      <c r="CV1595" s="61"/>
      <c r="CW1595" s="61"/>
      <c r="CX1595" s="61"/>
      <c r="CY1595" s="61"/>
      <c r="CZ1595" s="61"/>
      <c r="DA1595" s="61"/>
      <c r="DB1595" s="61"/>
      <c r="DC1595" s="61"/>
      <c r="DD1595" s="61"/>
      <c r="DE1595" s="61"/>
      <c r="DF1595" s="61"/>
      <c r="DG1595" s="61"/>
      <c r="DH1595" s="61"/>
      <c r="DI1595" s="61"/>
      <c r="DJ1595" s="61"/>
      <c r="DK1595" s="61"/>
      <c r="DL1595" s="61"/>
      <c r="DM1595" s="61"/>
    </row>
    <row r="1596" spans="1:117" s="25" customFormat="1" x14ac:dyDescent="0.2">
      <c r="A1596" s="25" t="s">
        <v>10</v>
      </c>
      <c r="B1596" s="25" t="s">
        <v>170</v>
      </c>
      <c r="C1596" s="25" t="s">
        <v>155</v>
      </c>
      <c r="I1596" s="116"/>
      <c r="J1596" s="116"/>
      <c r="K1596" s="116"/>
      <c r="L1596" s="116"/>
      <c r="M1596" s="116"/>
      <c r="N1596" s="116"/>
      <c r="AL1596" s="117" t="s">
        <v>5343</v>
      </c>
      <c r="AM1596" s="35" t="s">
        <v>4933</v>
      </c>
      <c r="AN1596" s="35" t="str">
        <f t="shared" si="118"/>
        <v>Đ.V.HÓA QUYỀNTHÂN</v>
      </c>
      <c r="AO1596" s="35" t="str">
        <f t="shared" si="119"/>
        <v>Đ.V.HÓA QUYỀN-H</v>
      </c>
      <c r="AP1596" s="25" t="s">
        <v>153</v>
      </c>
      <c r="AQ1596" s="25" t="str">
        <f t="shared" si="117"/>
        <v>THÂ-N</v>
      </c>
      <c r="BP1596" s="61"/>
      <c r="CT1596" s="61"/>
      <c r="CU1596" s="61"/>
      <c r="CV1596" s="61"/>
      <c r="CW1596" s="61"/>
      <c r="CX1596" s="61"/>
      <c r="CY1596" s="61"/>
      <c r="CZ1596" s="61"/>
      <c r="DA1596" s="61"/>
      <c r="DB1596" s="61"/>
      <c r="DC1596" s="61"/>
      <c r="DD1596" s="61"/>
      <c r="DE1596" s="61"/>
      <c r="DF1596" s="61"/>
      <c r="DG1596" s="61"/>
      <c r="DH1596" s="61"/>
      <c r="DI1596" s="61"/>
      <c r="DJ1596" s="61"/>
      <c r="DK1596" s="61"/>
      <c r="DL1596" s="61"/>
      <c r="DM1596" s="61"/>
    </row>
    <row r="1597" spans="1:117" s="25" customFormat="1" x14ac:dyDescent="0.2">
      <c r="A1597" s="25" t="s">
        <v>11</v>
      </c>
      <c r="B1597" s="25" t="s">
        <v>170</v>
      </c>
      <c r="C1597" s="25" t="s">
        <v>156</v>
      </c>
      <c r="I1597" s="116"/>
      <c r="J1597" s="116"/>
      <c r="K1597" s="116"/>
      <c r="L1597" s="116"/>
      <c r="M1597" s="116"/>
      <c r="N1597" s="116"/>
      <c r="AL1597" s="117" t="s">
        <v>5343</v>
      </c>
      <c r="AM1597" s="35" t="s">
        <v>4933</v>
      </c>
      <c r="AN1597" s="35" t="str">
        <f t="shared" si="118"/>
        <v>Đ.V.HÓA QUYỀNTỴ</v>
      </c>
      <c r="AO1597" s="35" t="str">
        <f t="shared" si="119"/>
        <v>Đ.V.HÓA QUYỀN-H</v>
      </c>
      <c r="AP1597" s="25" t="s">
        <v>150</v>
      </c>
      <c r="AQ1597" s="25" t="str">
        <f t="shared" si="117"/>
        <v>T-Ỵ</v>
      </c>
      <c r="BP1597" s="61"/>
      <c r="CT1597" s="61"/>
      <c r="CU1597" s="61"/>
      <c r="CV1597" s="61"/>
      <c r="CW1597" s="61"/>
      <c r="CX1597" s="61"/>
      <c r="CY1597" s="61"/>
      <c r="CZ1597" s="61"/>
      <c r="DA1597" s="61"/>
      <c r="DB1597" s="61"/>
      <c r="DC1597" s="61"/>
      <c r="DD1597" s="61"/>
      <c r="DE1597" s="61"/>
      <c r="DF1597" s="61"/>
      <c r="DG1597" s="61"/>
      <c r="DH1597" s="61"/>
      <c r="DI1597" s="61"/>
      <c r="DJ1597" s="61"/>
      <c r="DK1597" s="61"/>
      <c r="DL1597" s="61"/>
      <c r="DM1597" s="61"/>
    </row>
    <row r="1598" spans="1:117" s="25" customFormat="1" x14ac:dyDescent="0.2">
      <c r="A1598" s="25" t="s">
        <v>12</v>
      </c>
      <c r="B1598" s="25" t="s">
        <v>170</v>
      </c>
      <c r="C1598" s="25" t="s">
        <v>157</v>
      </c>
      <c r="I1598" s="116"/>
      <c r="J1598" s="116"/>
      <c r="K1598" s="116"/>
      <c r="L1598" s="116"/>
      <c r="M1598" s="116"/>
      <c r="N1598" s="116"/>
      <c r="AL1598" s="117" t="s">
        <v>5343</v>
      </c>
      <c r="AM1598" s="35" t="s">
        <v>4933</v>
      </c>
      <c r="AN1598" s="35" t="str">
        <f t="shared" si="118"/>
        <v>Đ.V.HÓA QUYỀNHỢI</v>
      </c>
      <c r="AO1598" s="35" t="str">
        <f t="shared" si="119"/>
        <v>Đ.V.HÓA QUYỀN-H</v>
      </c>
      <c r="AP1598" s="25" t="s">
        <v>156</v>
      </c>
      <c r="AQ1598" s="25" t="str">
        <f t="shared" si="117"/>
        <v>HỢ-I</v>
      </c>
      <c r="BP1598" s="61"/>
      <c r="CT1598" s="61"/>
      <c r="CU1598" s="61"/>
      <c r="CV1598" s="61"/>
      <c r="CW1598" s="61"/>
      <c r="CX1598" s="61"/>
      <c r="CY1598" s="61"/>
      <c r="CZ1598" s="61"/>
      <c r="DA1598" s="61"/>
      <c r="DB1598" s="61"/>
      <c r="DC1598" s="61"/>
      <c r="DD1598" s="61"/>
      <c r="DE1598" s="61"/>
      <c r="DF1598" s="61"/>
      <c r="DG1598" s="61"/>
      <c r="DH1598" s="61"/>
      <c r="DI1598" s="61"/>
      <c r="DJ1598" s="61"/>
      <c r="DK1598" s="61"/>
      <c r="DL1598" s="61"/>
      <c r="DM1598" s="61"/>
    </row>
    <row r="1599" spans="1:117" s="25" customFormat="1" x14ac:dyDescent="0.2">
      <c r="A1599" s="25" t="s">
        <v>13</v>
      </c>
      <c r="B1599" s="25" t="s">
        <v>170</v>
      </c>
      <c r="C1599" s="25" t="s">
        <v>157</v>
      </c>
      <c r="I1599" s="116"/>
      <c r="J1599" s="116"/>
      <c r="K1599" s="116"/>
      <c r="L1599" s="116"/>
      <c r="M1599" s="116"/>
      <c r="N1599" s="116"/>
      <c r="AL1599" s="117" t="s">
        <v>5342</v>
      </c>
      <c r="AM1599" s="35" t="s">
        <v>231</v>
      </c>
      <c r="AN1599" s="35" t="str">
        <f t="shared" si="118"/>
        <v>THIÊN HƯTÝ</v>
      </c>
      <c r="AO1599" s="35" t="str">
        <f t="shared" si="119"/>
        <v>THIÊN HƯ-Đ</v>
      </c>
      <c r="AP1599" s="25" t="s">
        <v>157</v>
      </c>
      <c r="AQ1599" s="25" t="str">
        <f t="shared" si="117"/>
        <v>T-Ý</v>
      </c>
      <c r="BP1599" s="61"/>
      <c r="CT1599" s="61"/>
      <c r="CU1599" s="61"/>
      <c r="CV1599" s="61"/>
      <c r="CW1599" s="61"/>
      <c r="CX1599" s="61"/>
      <c r="CY1599" s="61"/>
      <c r="CZ1599" s="61"/>
      <c r="DA1599" s="61"/>
      <c r="DB1599" s="61"/>
      <c r="DC1599" s="61"/>
      <c r="DD1599" s="61"/>
      <c r="DE1599" s="61"/>
      <c r="DF1599" s="61"/>
      <c r="DG1599" s="61"/>
      <c r="DH1599" s="61"/>
      <c r="DI1599" s="61"/>
      <c r="DJ1599" s="61"/>
      <c r="DK1599" s="61"/>
      <c r="DL1599" s="61"/>
      <c r="DM1599" s="61"/>
    </row>
    <row r="1600" spans="1:117" s="25" customFormat="1" x14ac:dyDescent="0.2">
      <c r="A1600" s="25" t="s">
        <v>14</v>
      </c>
      <c r="B1600" s="25" t="s">
        <v>170</v>
      </c>
      <c r="C1600" s="25" t="s">
        <v>158</v>
      </c>
      <c r="I1600" s="116"/>
      <c r="J1600" s="116"/>
      <c r="K1600" s="116"/>
      <c r="L1600" s="116"/>
      <c r="M1600" s="116"/>
      <c r="N1600" s="116"/>
      <c r="AL1600" s="117" t="s">
        <v>5342</v>
      </c>
      <c r="AM1600" s="35" t="s">
        <v>231</v>
      </c>
      <c r="AN1600" s="35" t="str">
        <f t="shared" si="118"/>
        <v>THIÊN HƯNGỌ</v>
      </c>
      <c r="AO1600" s="35" t="str">
        <f t="shared" si="119"/>
        <v>THIÊN HƯ-Đ</v>
      </c>
      <c r="AP1600" s="25" t="s">
        <v>151</v>
      </c>
      <c r="AQ1600" s="25" t="str">
        <f t="shared" si="117"/>
        <v>NG-Ọ</v>
      </c>
      <c r="BP1600" s="61"/>
      <c r="CT1600" s="61"/>
      <c r="CU1600" s="61"/>
      <c r="CV1600" s="61"/>
      <c r="CW1600" s="61"/>
      <c r="CX1600" s="61"/>
      <c r="CY1600" s="61"/>
      <c r="CZ1600" s="61"/>
      <c r="DA1600" s="61"/>
      <c r="DB1600" s="61"/>
      <c r="DC1600" s="61"/>
      <c r="DD1600" s="61"/>
      <c r="DE1600" s="61"/>
      <c r="DF1600" s="61"/>
      <c r="DG1600" s="61"/>
      <c r="DH1600" s="61"/>
      <c r="DI1600" s="61"/>
      <c r="DJ1600" s="61"/>
      <c r="DK1600" s="61"/>
      <c r="DL1600" s="61"/>
      <c r="DM1600" s="61"/>
    </row>
    <row r="1601" spans="1:117" s="25" customFormat="1" x14ac:dyDescent="0.2">
      <c r="A1601" s="25" t="s">
        <v>15</v>
      </c>
      <c r="B1601" s="25" t="s">
        <v>170</v>
      </c>
      <c r="C1601" s="25" t="s">
        <v>147</v>
      </c>
      <c r="I1601" s="116"/>
      <c r="J1601" s="116"/>
      <c r="K1601" s="116"/>
      <c r="L1601" s="116"/>
      <c r="M1601" s="116"/>
      <c r="N1601" s="116"/>
      <c r="AL1601" s="117" t="s">
        <v>5343</v>
      </c>
      <c r="AM1601" s="35" t="s">
        <v>231</v>
      </c>
      <c r="AN1601" s="35" t="str">
        <f t="shared" si="118"/>
        <v>THIÊN HƯSỬU</v>
      </c>
      <c r="AO1601" s="35" t="str">
        <f t="shared" si="119"/>
        <v>THIÊN HƯ-H</v>
      </c>
      <c r="AP1601" s="25" t="s">
        <v>158</v>
      </c>
      <c r="AQ1601" s="25" t="str">
        <f t="shared" si="117"/>
        <v>SỬ-U</v>
      </c>
      <c r="BP1601" s="61"/>
      <c r="CT1601" s="61"/>
      <c r="CU1601" s="61"/>
      <c r="CV1601" s="61"/>
      <c r="CW1601" s="61"/>
      <c r="CX1601" s="61"/>
      <c r="CY1601" s="61"/>
      <c r="CZ1601" s="61"/>
      <c r="DA1601" s="61"/>
      <c r="DB1601" s="61"/>
      <c r="DC1601" s="61"/>
      <c r="DD1601" s="61"/>
      <c r="DE1601" s="61"/>
      <c r="DF1601" s="61"/>
      <c r="DG1601" s="61"/>
      <c r="DH1601" s="61"/>
      <c r="DI1601" s="61"/>
      <c r="DJ1601" s="61"/>
      <c r="DK1601" s="61"/>
      <c r="DL1601" s="61"/>
      <c r="DM1601" s="61"/>
    </row>
    <row r="1602" spans="1:117" s="25" customFormat="1" x14ac:dyDescent="0.2">
      <c r="A1602" s="25" t="s">
        <v>16</v>
      </c>
      <c r="B1602" s="25" t="s">
        <v>170</v>
      </c>
      <c r="C1602" s="25" t="s">
        <v>148</v>
      </c>
      <c r="I1602" s="116"/>
      <c r="J1602" s="116"/>
      <c r="K1602" s="116"/>
      <c r="L1602" s="116"/>
      <c r="M1602" s="116"/>
      <c r="N1602" s="116"/>
      <c r="AL1602" s="117" t="s">
        <v>5343</v>
      </c>
      <c r="AM1602" s="35" t="s">
        <v>231</v>
      </c>
      <c r="AN1602" s="35" t="str">
        <f t="shared" si="118"/>
        <v>THIÊN HƯDẦN</v>
      </c>
      <c r="AO1602" s="35" t="str">
        <f t="shared" si="119"/>
        <v>THIÊN HƯ-H</v>
      </c>
      <c r="AP1602" s="25" t="s">
        <v>147</v>
      </c>
      <c r="AQ1602" s="25" t="str">
        <f t="shared" si="117"/>
        <v>DẦ-N</v>
      </c>
      <c r="BP1602" s="61"/>
      <c r="CT1602" s="61"/>
      <c r="CU1602" s="61"/>
      <c r="CV1602" s="61"/>
      <c r="CW1602" s="61"/>
      <c r="CX1602" s="61"/>
      <c r="CY1602" s="61"/>
      <c r="CZ1602" s="61"/>
      <c r="DA1602" s="61"/>
      <c r="DB1602" s="61"/>
      <c r="DC1602" s="61"/>
      <c r="DD1602" s="61"/>
      <c r="DE1602" s="61"/>
      <c r="DF1602" s="61"/>
      <c r="DG1602" s="61"/>
      <c r="DH1602" s="61"/>
      <c r="DI1602" s="61"/>
      <c r="DJ1602" s="61"/>
      <c r="DK1602" s="61"/>
      <c r="DL1602" s="61"/>
      <c r="DM1602" s="61"/>
    </row>
    <row r="1603" spans="1:117" s="25" customFormat="1" x14ac:dyDescent="0.2">
      <c r="A1603" s="25" t="s">
        <v>17</v>
      </c>
      <c r="B1603" s="25" t="s">
        <v>170</v>
      </c>
      <c r="C1603" s="25" t="s">
        <v>149</v>
      </c>
      <c r="I1603" s="116"/>
      <c r="J1603" s="116"/>
      <c r="K1603" s="116"/>
      <c r="L1603" s="116"/>
      <c r="M1603" s="116"/>
      <c r="N1603" s="116"/>
      <c r="AL1603" s="117" t="s">
        <v>5343</v>
      </c>
      <c r="AM1603" s="35" t="s">
        <v>231</v>
      </c>
      <c r="AN1603" s="35" t="str">
        <f t="shared" si="118"/>
        <v>THIÊN HƯMÃO</v>
      </c>
      <c r="AO1603" s="35" t="str">
        <f t="shared" si="119"/>
        <v>THIÊN HƯ-H</v>
      </c>
      <c r="AP1603" s="25" t="s">
        <v>148</v>
      </c>
      <c r="AQ1603" s="25" t="str">
        <f t="shared" si="117"/>
        <v>MÃ-O</v>
      </c>
      <c r="BP1603" s="61"/>
      <c r="CT1603" s="61"/>
      <c r="CU1603" s="61"/>
      <c r="CV1603" s="61"/>
      <c r="CW1603" s="61"/>
      <c r="CX1603" s="61"/>
      <c r="CY1603" s="61"/>
      <c r="CZ1603" s="61"/>
      <c r="DA1603" s="61"/>
      <c r="DB1603" s="61"/>
      <c r="DC1603" s="61"/>
      <c r="DD1603" s="61"/>
      <c r="DE1603" s="61"/>
      <c r="DF1603" s="61"/>
      <c r="DG1603" s="61"/>
      <c r="DH1603" s="61"/>
      <c r="DI1603" s="61"/>
      <c r="DJ1603" s="61"/>
      <c r="DK1603" s="61"/>
      <c r="DL1603" s="61"/>
      <c r="DM1603" s="61"/>
    </row>
    <row r="1604" spans="1:117" s="25" customFormat="1" x14ac:dyDescent="0.2">
      <c r="A1604" s="25" t="s">
        <v>18</v>
      </c>
      <c r="B1604" s="25" t="s">
        <v>170</v>
      </c>
      <c r="C1604" s="25" t="s">
        <v>150</v>
      </c>
      <c r="I1604" s="116"/>
      <c r="J1604" s="116"/>
      <c r="K1604" s="116"/>
      <c r="L1604" s="116"/>
      <c r="M1604" s="116"/>
      <c r="N1604" s="116"/>
      <c r="AL1604" s="117" t="s">
        <v>5343</v>
      </c>
      <c r="AM1604" s="35" t="s">
        <v>231</v>
      </c>
      <c r="AN1604" s="35" t="str">
        <f t="shared" si="118"/>
        <v>THIÊN HƯTHÌN</v>
      </c>
      <c r="AO1604" s="35" t="str">
        <f t="shared" si="119"/>
        <v>THIÊN HƯ-H</v>
      </c>
      <c r="AP1604" s="25" t="s">
        <v>149</v>
      </c>
      <c r="AQ1604" s="25" t="str">
        <f t="shared" si="117"/>
        <v>THÌ-N</v>
      </c>
      <c r="BP1604" s="61"/>
      <c r="CT1604" s="61"/>
      <c r="CU1604" s="61"/>
      <c r="CV1604" s="61"/>
      <c r="CW1604" s="61"/>
      <c r="CX1604" s="61"/>
      <c r="CY1604" s="61"/>
      <c r="CZ1604" s="61"/>
      <c r="DA1604" s="61"/>
      <c r="DB1604" s="61"/>
      <c r="DC1604" s="61"/>
      <c r="DD1604" s="61"/>
      <c r="DE1604" s="61"/>
      <c r="DF1604" s="61"/>
      <c r="DG1604" s="61"/>
      <c r="DH1604" s="61"/>
      <c r="DI1604" s="61"/>
      <c r="DJ1604" s="61"/>
      <c r="DK1604" s="61"/>
      <c r="DL1604" s="61"/>
      <c r="DM1604" s="61"/>
    </row>
    <row r="1605" spans="1:117" s="25" customFormat="1" x14ac:dyDescent="0.2">
      <c r="A1605" s="25" t="s">
        <v>19</v>
      </c>
      <c r="B1605" s="25" t="s">
        <v>170</v>
      </c>
      <c r="C1605" s="25" t="s">
        <v>151</v>
      </c>
      <c r="I1605" s="116"/>
      <c r="J1605" s="116"/>
      <c r="K1605" s="116"/>
      <c r="L1605" s="116"/>
      <c r="M1605" s="116"/>
      <c r="N1605" s="116"/>
      <c r="AL1605" s="117" t="s">
        <v>5343</v>
      </c>
      <c r="AM1605" s="35" t="s">
        <v>231</v>
      </c>
      <c r="AN1605" s="35" t="str">
        <f t="shared" si="118"/>
        <v>THIÊN HƯTỴ</v>
      </c>
      <c r="AO1605" s="35" t="str">
        <f t="shared" si="119"/>
        <v>THIÊN HƯ-H</v>
      </c>
      <c r="AP1605" s="25" t="s">
        <v>150</v>
      </c>
      <c r="AQ1605" s="25" t="str">
        <f t="shared" si="117"/>
        <v>T-Ỵ</v>
      </c>
      <c r="BP1605" s="61"/>
      <c r="CT1605" s="61"/>
      <c r="CU1605" s="61"/>
      <c r="CV1605" s="61"/>
      <c r="CW1605" s="61"/>
      <c r="CX1605" s="61"/>
      <c r="CY1605" s="61"/>
      <c r="CZ1605" s="61"/>
      <c r="DA1605" s="61"/>
      <c r="DB1605" s="61"/>
      <c r="DC1605" s="61"/>
      <c r="DD1605" s="61"/>
      <c r="DE1605" s="61"/>
      <c r="DF1605" s="61"/>
      <c r="DG1605" s="61"/>
      <c r="DH1605" s="61"/>
      <c r="DI1605" s="61"/>
      <c r="DJ1605" s="61"/>
      <c r="DK1605" s="61"/>
      <c r="DL1605" s="61"/>
      <c r="DM1605" s="61"/>
    </row>
    <row r="1606" spans="1:117" s="25" customFormat="1" x14ac:dyDescent="0.2">
      <c r="A1606" s="25" t="s">
        <v>20</v>
      </c>
      <c r="B1606" s="25" t="s">
        <v>170</v>
      </c>
      <c r="C1606" s="25" t="s">
        <v>152</v>
      </c>
      <c r="I1606" s="116"/>
      <c r="J1606" s="116"/>
      <c r="K1606" s="116"/>
      <c r="L1606" s="116"/>
      <c r="M1606" s="116"/>
      <c r="N1606" s="116"/>
      <c r="AL1606" s="117" t="s">
        <v>5343</v>
      </c>
      <c r="AM1606" s="35" t="s">
        <v>231</v>
      </c>
      <c r="AN1606" s="35" t="str">
        <f t="shared" si="118"/>
        <v>THIÊN HƯMÙI</v>
      </c>
      <c r="AO1606" s="35" t="str">
        <f t="shared" si="119"/>
        <v>THIÊN HƯ-H</v>
      </c>
      <c r="AP1606" s="25" t="s">
        <v>152</v>
      </c>
      <c r="AQ1606" s="25" t="str">
        <f t="shared" si="117"/>
        <v>MÙ-I</v>
      </c>
      <c r="BP1606" s="61"/>
      <c r="CT1606" s="61"/>
      <c r="CU1606" s="61"/>
      <c r="CV1606" s="61"/>
      <c r="CW1606" s="61"/>
      <c r="CX1606" s="61"/>
      <c r="CY1606" s="61"/>
      <c r="CZ1606" s="61"/>
      <c r="DA1606" s="61"/>
      <c r="DB1606" s="61"/>
      <c r="DC1606" s="61"/>
      <c r="DD1606" s="61"/>
      <c r="DE1606" s="61"/>
      <c r="DF1606" s="61"/>
      <c r="DG1606" s="61"/>
      <c r="DH1606" s="61"/>
      <c r="DI1606" s="61"/>
      <c r="DJ1606" s="61"/>
      <c r="DK1606" s="61"/>
      <c r="DL1606" s="61"/>
      <c r="DM1606" s="61"/>
    </row>
    <row r="1607" spans="1:117" s="25" customFormat="1" x14ac:dyDescent="0.2">
      <c r="A1607" s="25" t="s">
        <v>21</v>
      </c>
      <c r="B1607" s="25" t="s">
        <v>170</v>
      </c>
      <c r="C1607" s="25" t="s">
        <v>153</v>
      </c>
      <c r="I1607" s="116"/>
      <c r="J1607" s="116"/>
      <c r="K1607" s="116"/>
      <c r="L1607" s="116"/>
      <c r="M1607" s="116"/>
      <c r="N1607" s="116"/>
      <c r="AL1607" s="117" t="s">
        <v>5343</v>
      </c>
      <c r="AM1607" s="35" t="s">
        <v>231</v>
      </c>
      <c r="AN1607" s="35" t="str">
        <f t="shared" si="118"/>
        <v>THIÊN HƯTHÂN</v>
      </c>
      <c r="AO1607" s="35" t="str">
        <f t="shared" si="119"/>
        <v>THIÊN HƯ-H</v>
      </c>
      <c r="AP1607" s="25" t="s">
        <v>153</v>
      </c>
      <c r="AQ1607" s="25" t="str">
        <f t="shared" si="117"/>
        <v>THÂ-N</v>
      </c>
      <c r="BP1607" s="61"/>
      <c r="CT1607" s="61"/>
      <c r="CU1607" s="61"/>
      <c r="CV1607" s="61"/>
      <c r="CW1607" s="61"/>
      <c r="CX1607" s="61"/>
      <c r="CY1607" s="61"/>
      <c r="CZ1607" s="61"/>
      <c r="DA1607" s="61"/>
      <c r="DB1607" s="61"/>
      <c r="DC1607" s="61"/>
      <c r="DD1607" s="61"/>
      <c r="DE1607" s="61"/>
      <c r="DF1607" s="61"/>
      <c r="DG1607" s="61"/>
      <c r="DH1607" s="61"/>
      <c r="DI1607" s="61"/>
      <c r="DJ1607" s="61"/>
      <c r="DK1607" s="61"/>
      <c r="DL1607" s="61"/>
      <c r="DM1607" s="61"/>
    </row>
    <row r="1608" spans="1:117" s="25" customFormat="1" x14ac:dyDescent="0.2">
      <c r="A1608" s="25" t="s">
        <v>22</v>
      </c>
      <c r="B1608" s="25" t="s">
        <v>170</v>
      </c>
      <c r="C1608" s="25" t="s">
        <v>154</v>
      </c>
      <c r="I1608" s="116"/>
      <c r="J1608" s="116"/>
      <c r="K1608" s="116"/>
      <c r="L1608" s="116"/>
      <c r="M1608" s="116"/>
      <c r="N1608" s="116"/>
      <c r="AL1608" s="117" t="s">
        <v>5343</v>
      </c>
      <c r="AM1608" s="35" t="s">
        <v>231</v>
      </c>
      <c r="AN1608" s="35" t="str">
        <f t="shared" si="118"/>
        <v>THIÊN HƯDẬU</v>
      </c>
      <c r="AO1608" s="35" t="str">
        <f t="shared" si="119"/>
        <v>THIÊN HƯ-H</v>
      </c>
      <c r="AP1608" s="25" t="s">
        <v>154</v>
      </c>
      <c r="AQ1608" s="25" t="str">
        <f t="shared" si="117"/>
        <v>DẬ-U</v>
      </c>
      <c r="BP1608" s="61"/>
      <c r="CT1608" s="61"/>
      <c r="CU1608" s="61"/>
      <c r="CV1608" s="61"/>
      <c r="CW1608" s="61"/>
      <c r="CX1608" s="61"/>
      <c r="CY1608" s="61"/>
      <c r="CZ1608" s="61"/>
      <c r="DA1608" s="61"/>
      <c r="DB1608" s="61"/>
      <c r="DC1608" s="61"/>
      <c r="DD1608" s="61"/>
      <c r="DE1608" s="61"/>
      <c r="DF1608" s="61"/>
      <c r="DG1608" s="61"/>
      <c r="DH1608" s="61"/>
      <c r="DI1608" s="61"/>
      <c r="DJ1608" s="61"/>
      <c r="DK1608" s="61"/>
      <c r="DL1608" s="61"/>
      <c r="DM1608" s="61"/>
    </row>
    <row r="1609" spans="1:117" s="25" customFormat="1" x14ac:dyDescent="0.2">
      <c r="A1609" s="25" t="s">
        <v>23</v>
      </c>
      <c r="B1609" s="25" t="s">
        <v>170</v>
      </c>
      <c r="C1609" s="25" t="s">
        <v>155</v>
      </c>
      <c r="I1609" s="116"/>
      <c r="J1609" s="116"/>
      <c r="K1609" s="116"/>
      <c r="L1609" s="116"/>
      <c r="M1609" s="116"/>
      <c r="N1609" s="116"/>
      <c r="AL1609" s="117" t="s">
        <v>5343</v>
      </c>
      <c r="AM1609" s="35" t="s">
        <v>231</v>
      </c>
      <c r="AN1609" s="35" t="str">
        <f t="shared" si="118"/>
        <v>THIÊN HƯTUẤT</v>
      </c>
      <c r="AO1609" s="35" t="str">
        <f t="shared" si="119"/>
        <v>THIÊN HƯ-H</v>
      </c>
      <c r="AP1609" s="25" t="s">
        <v>155</v>
      </c>
      <c r="AQ1609" s="25" t="str">
        <f t="shared" si="117"/>
        <v>TUẤ-T</v>
      </c>
      <c r="BP1609" s="61"/>
      <c r="CT1609" s="61"/>
      <c r="CU1609" s="61"/>
      <c r="CV1609" s="61"/>
      <c r="CW1609" s="61"/>
      <c r="CX1609" s="61"/>
      <c r="CY1609" s="61"/>
      <c r="CZ1609" s="61"/>
      <c r="DA1609" s="61"/>
      <c r="DB1609" s="61"/>
      <c r="DC1609" s="61"/>
      <c r="DD1609" s="61"/>
      <c r="DE1609" s="61"/>
      <c r="DF1609" s="61"/>
      <c r="DG1609" s="61"/>
      <c r="DH1609" s="61"/>
      <c r="DI1609" s="61"/>
      <c r="DJ1609" s="61"/>
      <c r="DK1609" s="61"/>
      <c r="DL1609" s="61"/>
      <c r="DM1609" s="61"/>
    </row>
    <row r="1610" spans="1:117" s="25" customFormat="1" x14ac:dyDescent="0.2">
      <c r="A1610" s="25" t="s">
        <v>24</v>
      </c>
      <c r="B1610" s="25" t="s">
        <v>170</v>
      </c>
      <c r="C1610" s="25" t="s">
        <v>156</v>
      </c>
      <c r="I1610" s="116"/>
      <c r="J1610" s="116"/>
      <c r="K1610" s="116"/>
      <c r="L1610" s="116"/>
      <c r="M1610" s="116"/>
      <c r="N1610" s="116"/>
      <c r="AL1610" s="117" t="s">
        <v>5343</v>
      </c>
      <c r="AM1610" s="35" t="s">
        <v>231</v>
      </c>
      <c r="AN1610" s="35" t="str">
        <f t="shared" si="118"/>
        <v>THIÊN HƯHỢI</v>
      </c>
      <c r="AO1610" s="35" t="str">
        <f t="shared" si="119"/>
        <v>THIÊN HƯ-H</v>
      </c>
      <c r="AP1610" s="25" t="s">
        <v>156</v>
      </c>
      <c r="AQ1610" s="25" t="str">
        <f t="shared" si="117"/>
        <v>HỢ-I</v>
      </c>
      <c r="BP1610" s="61"/>
      <c r="CT1610" s="61"/>
      <c r="CU1610" s="61"/>
      <c r="CV1610" s="61"/>
      <c r="CW1610" s="61"/>
      <c r="CX1610" s="61"/>
      <c r="CY1610" s="61"/>
      <c r="CZ1610" s="61"/>
      <c r="DA1610" s="61"/>
      <c r="DB1610" s="61"/>
      <c r="DC1610" s="61"/>
      <c r="DD1610" s="61"/>
      <c r="DE1610" s="61"/>
      <c r="DF1610" s="61"/>
      <c r="DG1610" s="61"/>
      <c r="DH1610" s="61"/>
      <c r="DI1610" s="61"/>
      <c r="DJ1610" s="61"/>
      <c r="DK1610" s="61"/>
      <c r="DL1610" s="61"/>
      <c r="DM1610" s="61"/>
    </row>
    <row r="1611" spans="1:117" s="25" customFormat="1" x14ac:dyDescent="0.2">
      <c r="A1611" s="25" t="s">
        <v>25</v>
      </c>
      <c r="B1611" s="25" t="s">
        <v>170</v>
      </c>
      <c r="C1611" s="25" t="s">
        <v>156</v>
      </c>
      <c r="I1611" s="116"/>
      <c r="J1611" s="116"/>
      <c r="K1611" s="116"/>
      <c r="L1611" s="116"/>
      <c r="M1611" s="116"/>
      <c r="N1611" s="116"/>
      <c r="AL1611" s="117" t="s">
        <v>5342</v>
      </c>
      <c r="AM1611" s="35" t="s">
        <v>4855</v>
      </c>
      <c r="AN1611" s="35" t="str">
        <f t="shared" si="118"/>
        <v>L.THIÊN HƯTÝ</v>
      </c>
      <c r="AO1611" s="35" t="str">
        <f t="shared" si="119"/>
        <v>L.THIÊN HƯ-Đ</v>
      </c>
      <c r="AP1611" s="25" t="s">
        <v>157</v>
      </c>
      <c r="AQ1611" s="25" t="str">
        <f t="shared" si="117"/>
        <v>T-Ý</v>
      </c>
      <c r="BP1611" s="61"/>
      <c r="CT1611" s="61"/>
      <c r="CU1611" s="61"/>
      <c r="CV1611" s="61"/>
      <c r="CW1611" s="61"/>
      <c r="CX1611" s="61"/>
      <c r="CY1611" s="61"/>
      <c r="CZ1611" s="61"/>
      <c r="DA1611" s="61"/>
      <c r="DB1611" s="61"/>
      <c r="DC1611" s="61"/>
      <c r="DD1611" s="61"/>
      <c r="DE1611" s="61"/>
      <c r="DF1611" s="61"/>
      <c r="DG1611" s="61"/>
      <c r="DH1611" s="61"/>
      <c r="DI1611" s="61"/>
      <c r="DJ1611" s="61"/>
      <c r="DK1611" s="61"/>
      <c r="DL1611" s="61"/>
      <c r="DM1611" s="61"/>
    </row>
    <row r="1612" spans="1:117" s="25" customFormat="1" x14ac:dyDescent="0.2">
      <c r="A1612" s="25" t="s">
        <v>26</v>
      </c>
      <c r="B1612" s="25" t="s">
        <v>170</v>
      </c>
      <c r="C1612" s="25" t="s">
        <v>157</v>
      </c>
      <c r="I1612" s="116"/>
      <c r="J1612" s="116"/>
      <c r="K1612" s="116"/>
      <c r="L1612" s="116"/>
      <c r="M1612" s="116"/>
      <c r="N1612" s="116"/>
      <c r="AL1612" s="117" t="s">
        <v>5342</v>
      </c>
      <c r="AM1612" s="35" t="s">
        <v>4855</v>
      </c>
      <c r="AN1612" s="35" t="str">
        <f t="shared" si="118"/>
        <v>L.THIÊN HƯNGỌ</v>
      </c>
      <c r="AO1612" s="35" t="str">
        <f t="shared" si="119"/>
        <v>L.THIÊN HƯ-Đ</v>
      </c>
      <c r="AP1612" s="25" t="s">
        <v>151</v>
      </c>
      <c r="AQ1612" s="25" t="str">
        <f t="shared" si="117"/>
        <v>NG-Ọ</v>
      </c>
      <c r="BP1612" s="61"/>
      <c r="CT1612" s="61"/>
      <c r="CU1612" s="61"/>
      <c r="CV1612" s="61"/>
      <c r="CW1612" s="61"/>
      <c r="CX1612" s="61"/>
      <c r="CY1612" s="61"/>
      <c r="CZ1612" s="61"/>
      <c r="DA1612" s="61"/>
      <c r="DB1612" s="61"/>
      <c r="DC1612" s="61"/>
      <c r="DD1612" s="61"/>
      <c r="DE1612" s="61"/>
      <c r="DF1612" s="61"/>
      <c r="DG1612" s="61"/>
      <c r="DH1612" s="61"/>
      <c r="DI1612" s="61"/>
      <c r="DJ1612" s="61"/>
      <c r="DK1612" s="61"/>
      <c r="DL1612" s="61"/>
      <c r="DM1612" s="61"/>
    </row>
    <row r="1613" spans="1:117" s="25" customFormat="1" x14ac:dyDescent="0.2">
      <c r="A1613" s="25" t="s">
        <v>27</v>
      </c>
      <c r="B1613" s="25" t="s">
        <v>170</v>
      </c>
      <c r="C1613" s="25" t="s">
        <v>158</v>
      </c>
      <c r="I1613" s="116"/>
      <c r="J1613" s="116"/>
      <c r="K1613" s="116"/>
      <c r="L1613" s="116"/>
      <c r="M1613" s="116"/>
      <c r="N1613" s="116"/>
      <c r="AL1613" s="117" t="s">
        <v>5343</v>
      </c>
      <c r="AM1613" s="35" t="s">
        <v>4855</v>
      </c>
      <c r="AN1613" s="35" t="str">
        <f t="shared" si="118"/>
        <v>L.THIÊN HƯSỬU</v>
      </c>
      <c r="AO1613" s="35" t="str">
        <f t="shared" si="119"/>
        <v>L.THIÊN HƯ-H</v>
      </c>
      <c r="AP1613" s="25" t="s">
        <v>158</v>
      </c>
      <c r="AQ1613" s="25" t="str">
        <f t="shared" si="117"/>
        <v>SỬ-U</v>
      </c>
      <c r="BP1613" s="61"/>
      <c r="CT1613" s="61"/>
      <c r="CU1613" s="61"/>
      <c r="CV1613" s="61"/>
      <c r="CW1613" s="61"/>
      <c r="CX1613" s="61"/>
      <c r="CY1613" s="61"/>
      <c r="CZ1613" s="61"/>
      <c r="DA1613" s="61"/>
      <c r="DB1613" s="61"/>
      <c r="DC1613" s="61"/>
      <c r="DD1613" s="61"/>
      <c r="DE1613" s="61"/>
      <c r="DF1613" s="61"/>
      <c r="DG1613" s="61"/>
      <c r="DH1613" s="61"/>
      <c r="DI1613" s="61"/>
      <c r="DJ1613" s="61"/>
      <c r="DK1613" s="61"/>
      <c r="DL1613" s="61"/>
      <c r="DM1613" s="61"/>
    </row>
    <row r="1614" spans="1:117" s="25" customFormat="1" x14ac:dyDescent="0.2">
      <c r="A1614" s="25" t="s">
        <v>28</v>
      </c>
      <c r="B1614" s="25" t="s">
        <v>170</v>
      </c>
      <c r="C1614" s="25" t="s">
        <v>147</v>
      </c>
      <c r="I1614" s="116"/>
      <c r="J1614" s="116"/>
      <c r="K1614" s="116"/>
      <c r="L1614" s="116"/>
      <c r="M1614" s="116"/>
      <c r="N1614" s="116"/>
      <c r="AL1614" s="117" t="s">
        <v>5343</v>
      </c>
      <c r="AM1614" s="35" t="s">
        <v>4855</v>
      </c>
      <c r="AN1614" s="35" t="str">
        <f t="shared" si="118"/>
        <v>L.THIÊN HƯDẦN</v>
      </c>
      <c r="AO1614" s="35" t="str">
        <f t="shared" si="119"/>
        <v>L.THIÊN HƯ-H</v>
      </c>
      <c r="AP1614" s="25" t="s">
        <v>147</v>
      </c>
      <c r="AQ1614" s="25" t="str">
        <f t="shared" si="117"/>
        <v>DẦ-N</v>
      </c>
      <c r="BP1614" s="61"/>
      <c r="CT1614" s="61"/>
      <c r="CU1614" s="61"/>
      <c r="CV1614" s="61"/>
      <c r="CW1614" s="61"/>
      <c r="CX1614" s="61"/>
      <c r="CY1614" s="61"/>
      <c r="CZ1614" s="61"/>
      <c r="DA1614" s="61"/>
      <c r="DB1614" s="61"/>
      <c r="DC1614" s="61"/>
      <c r="DD1614" s="61"/>
      <c r="DE1614" s="61"/>
      <c r="DF1614" s="61"/>
      <c r="DG1614" s="61"/>
      <c r="DH1614" s="61"/>
      <c r="DI1614" s="61"/>
      <c r="DJ1614" s="61"/>
      <c r="DK1614" s="61"/>
      <c r="DL1614" s="61"/>
      <c r="DM1614" s="61"/>
    </row>
    <row r="1615" spans="1:117" s="25" customFormat="1" x14ac:dyDescent="0.2">
      <c r="A1615" s="25" t="s">
        <v>29</v>
      </c>
      <c r="B1615" s="25" t="s">
        <v>170</v>
      </c>
      <c r="C1615" s="25" t="s">
        <v>148</v>
      </c>
      <c r="I1615" s="116"/>
      <c r="J1615" s="116"/>
      <c r="K1615" s="116"/>
      <c r="L1615" s="116"/>
      <c r="M1615" s="116"/>
      <c r="N1615" s="116"/>
      <c r="AL1615" s="117" t="s">
        <v>5343</v>
      </c>
      <c r="AM1615" s="35" t="s">
        <v>4855</v>
      </c>
      <c r="AN1615" s="35" t="str">
        <f t="shared" si="118"/>
        <v>L.THIÊN HƯMÃO</v>
      </c>
      <c r="AO1615" s="35" t="str">
        <f t="shared" si="119"/>
        <v>L.THIÊN HƯ-H</v>
      </c>
      <c r="AP1615" s="25" t="s">
        <v>148</v>
      </c>
      <c r="AQ1615" s="25" t="str">
        <f t="shared" si="117"/>
        <v>MÃ-O</v>
      </c>
      <c r="BP1615" s="61"/>
      <c r="CT1615" s="61"/>
      <c r="CU1615" s="61"/>
      <c r="CV1615" s="61"/>
      <c r="CW1615" s="61"/>
      <c r="CX1615" s="61"/>
      <c r="CY1615" s="61"/>
      <c r="CZ1615" s="61"/>
      <c r="DA1615" s="61"/>
      <c r="DB1615" s="61"/>
      <c r="DC1615" s="61"/>
      <c r="DD1615" s="61"/>
      <c r="DE1615" s="61"/>
      <c r="DF1615" s="61"/>
      <c r="DG1615" s="61"/>
      <c r="DH1615" s="61"/>
      <c r="DI1615" s="61"/>
      <c r="DJ1615" s="61"/>
      <c r="DK1615" s="61"/>
      <c r="DL1615" s="61"/>
      <c r="DM1615" s="61"/>
    </row>
    <row r="1616" spans="1:117" s="25" customFormat="1" x14ac:dyDescent="0.2">
      <c r="A1616" s="25" t="s">
        <v>30</v>
      </c>
      <c r="B1616" s="25" t="s">
        <v>170</v>
      </c>
      <c r="C1616" s="25" t="s">
        <v>149</v>
      </c>
      <c r="I1616" s="116"/>
      <c r="J1616" s="116"/>
      <c r="K1616" s="116"/>
      <c r="L1616" s="116"/>
      <c r="M1616" s="116"/>
      <c r="N1616" s="116"/>
      <c r="AL1616" s="117" t="s">
        <v>5343</v>
      </c>
      <c r="AM1616" s="35" t="s">
        <v>4855</v>
      </c>
      <c r="AN1616" s="35" t="str">
        <f t="shared" si="118"/>
        <v>L.THIÊN HƯTHÌN</v>
      </c>
      <c r="AO1616" s="35" t="str">
        <f t="shared" si="119"/>
        <v>L.THIÊN HƯ-H</v>
      </c>
      <c r="AP1616" s="25" t="s">
        <v>149</v>
      </c>
      <c r="AQ1616" s="25" t="str">
        <f t="shared" si="117"/>
        <v>THÌ-N</v>
      </c>
      <c r="BP1616" s="61"/>
      <c r="CT1616" s="61"/>
      <c r="CU1616" s="61"/>
      <c r="CV1616" s="61"/>
      <c r="CW1616" s="61"/>
      <c r="CX1616" s="61"/>
      <c r="CY1616" s="61"/>
      <c r="CZ1616" s="61"/>
      <c r="DA1616" s="61"/>
      <c r="DB1616" s="61"/>
      <c r="DC1616" s="61"/>
      <c r="DD1616" s="61"/>
      <c r="DE1616" s="61"/>
      <c r="DF1616" s="61"/>
      <c r="DG1616" s="61"/>
      <c r="DH1616" s="61"/>
      <c r="DI1616" s="61"/>
      <c r="DJ1616" s="61"/>
      <c r="DK1616" s="61"/>
      <c r="DL1616" s="61"/>
      <c r="DM1616" s="61"/>
    </row>
    <row r="1617" spans="1:117" s="25" customFormat="1" x14ac:dyDescent="0.2">
      <c r="A1617" s="25" t="s">
        <v>31</v>
      </c>
      <c r="B1617" s="25" t="s">
        <v>170</v>
      </c>
      <c r="C1617" s="25" t="s">
        <v>150</v>
      </c>
      <c r="I1617" s="116"/>
      <c r="J1617" s="116"/>
      <c r="K1617" s="116"/>
      <c r="L1617" s="116"/>
      <c r="M1617" s="116"/>
      <c r="N1617" s="116"/>
      <c r="AL1617" s="117" t="s">
        <v>5343</v>
      </c>
      <c r="AM1617" s="35" t="s">
        <v>4855</v>
      </c>
      <c r="AN1617" s="35" t="str">
        <f t="shared" si="118"/>
        <v>L.THIÊN HƯTỴ</v>
      </c>
      <c r="AO1617" s="35" t="str">
        <f t="shared" si="119"/>
        <v>L.THIÊN HƯ-H</v>
      </c>
      <c r="AP1617" s="25" t="s">
        <v>150</v>
      </c>
      <c r="AQ1617" s="25" t="str">
        <f t="shared" si="117"/>
        <v>T-Ỵ</v>
      </c>
      <c r="BP1617" s="61"/>
      <c r="CT1617" s="61"/>
      <c r="CU1617" s="61"/>
      <c r="CV1617" s="61"/>
      <c r="CW1617" s="61"/>
      <c r="CX1617" s="61"/>
      <c r="CY1617" s="61"/>
      <c r="CZ1617" s="61"/>
      <c r="DA1617" s="61"/>
      <c r="DB1617" s="61"/>
      <c r="DC1617" s="61"/>
      <c r="DD1617" s="61"/>
      <c r="DE1617" s="61"/>
      <c r="DF1617" s="61"/>
      <c r="DG1617" s="61"/>
      <c r="DH1617" s="61"/>
      <c r="DI1617" s="61"/>
      <c r="DJ1617" s="61"/>
      <c r="DK1617" s="61"/>
      <c r="DL1617" s="61"/>
      <c r="DM1617" s="61"/>
    </row>
    <row r="1618" spans="1:117" s="25" customFormat="1" x14ac:dyDescent="0.2">
      <c r="A1618" s="25" t="s">
        <v>32</v>
      </c>
      <c r="B1618" s="25" t="s">
        <v>170</v>
      </c>
      <c r="C1618" s="25" t="s">
        <v>151</v>
      </c>
      <c r="I1618" s="116"/>
      <c r="J1618" s="116"/>
      <c r="K1618" s="116"/>
      <c r="L1618" s="116"/>
      <c r="M1618" s="116"/>
      <c r="N1618" s="116"/>
      <c r="AL1618" s="117" t="s">
        <v>5343</v>
      </c>
      <c r="AM1618" s="35" t="s">
        <v>4855</v>
      </c>
      <c r="AN1618" s="35" t="str">
        <f t="shared" si="118"/>
        <v>L.THIÊN HƯMÙI</v>
      </c>
      <c r="AO1618" s="35" t="str">
        <f t="shared" si="119"/>
        <v>L.THIÊN HƯ-H</v>
      </c>
      <c r="AP1618" s="25" t="s">
        <v>152</v>
      </c>
      <c r="AQ1618" s="25" t="str">
        <f t="shared" si="117"/>
        <v>MÙ-I</v>
      </c>
      <c r="BP1618" s="61"/>
      <c r="CT1618" s="61"/>
      <c r="CU1618" s="61"/>
      <c r="CV1618" s="61"/>
      <c r="CW1618" s="61"/>
      <c r="CX1618" s="61"/>
      <c r="CY1618" s="61"/>
      <c r="CZ1618" s="61"/>
      <c r="DA1618" s="61"/>
      <c r="DB1618" s="61"/>
      <c r="DC1618" s="61"/>
      <c r="DD1618" s="61"/>
      <c r="DE1618" s="61"/>
      <c r="DF1618" s="61"/>
      <c r="DG1618" s="61"/>
      <c r="DH1618" s="61"/>
      <c r="DI1618" s="61"/>
      <c r="DJ1618" s="61"/>
      <c r="DK1618" s="61"/>
      <c r="DL1618" s="61"/>
      <c r="DM1618" s="61"/>
    </row>
    <row r="1619" spans="1:117" s="25" customFormat="1" x14ac:dyDescent="0.2">
      <c r="A1619" s="25" t="s">
        <v>33</v>
      </c>
      <c r="B1619" s="25" t="s">
        <v>170</v>
      </c>
      <c r="C1619" s="25" t="s">
        <v>152</v>
      </c>
      <c r="I1619" s="116"/>
      <c r="J1619" s="116"/>
      <c r="K1619" s="116"/>
      <c r="L1619" s="116"/>
      <c r="M1619" s="116"/>
      <c r="N1619" s="116"/>
      <c r="AL1619" s="117" t="s">
        <v>5343</v>
      </c>
      <c r="AM1619" s="35" t="s">
        <v>4855</v>
      </c>
      <c r="AN1619" s="35" t="str">
        <f t="shared" si="118"/>
        <v>L.THIÊN HƯTHÂN</v>
      </c>
      <c r="AO1619" s="35" t="str">
        <f t="shared" si="119"/>
        <v>L.THIÊN HƯ-H</v>
      </c>
      <c r="AP1619" s="25" t="s">
        <v>153</v>
      </c>
      <c r="AQ1619" s="25" t="str">
        <f t="shared" si="117"/>
        <v>THÂ-N</v>
      </c>
      <c r="BP1619" s="61"/>
      <c r="CT1619" s="61"/>
      <c r="CU1619" s="61"/>
      <c r="CV1619" s="61"/>
      <c r="CW1619" s="61"/>
      <c r="CX1619" s="61"/>
      <c r="CY1619" s="61"/>
      <c r="CZ1619" s="61"/>
      <c r="DA1619" s="61"/>
      <c r="DB1619" s="61"/>
      <c r="DC1619" s="61"/>
      <c r="DD1619" s="61"/>
      <c r="DE1619" s="61"/>
      <c r="DF1619" s="61"/>
      <c r="DG1619" s="61"/>
      <c r="DH1619" s="61"/>
      <c r="DI1619" s="61"/>
      <c r="DJ1619" s="61"/>
      <c r="DK1619" s="61"/>
      <c r="DL1619" s="61"/>
      <c r="DM1619" s="61"/>
    </row>
    <row r="1620" spans="1:117" s="25" customFormat="1" x14ac:dyDescent="0.2">
      <c r="A1620" s="25" t="s">
        <v>34</v>
      </c>
      <c r="B1620" s="25" t="s">
        <v>170</v>
      </c>
      <c r="C1620" s="25" t="s">
        <v>153</v>
      </c>
      <c r="I1620" s="116"/>
      <c r="J1620" s="116"/>
      <c r="K1620" s="116"/>
      <c r="L1620" s="116"/>
      <c r="M1620" s="116"/>
      <c r="N1620" s="116"/>
      <c r="AL1620" s="117" t="s">
        <v>5343</v>
      </c>
      <c r="AM1620" s="35" t="s">
        <v>4855</v>
      </c>
      <c r="AN1620" s="35" t="str">
        <f t="shared" si="118"/>
        <v>L.THIÊN HƯDẬU</v>
      </c>
      <c r="AO1620" s="35" t="str">
        <f t="shared" si="119"/>
        <v>L.THIÊN HƯ-H</v>
      </c>
      <c r="AP1620" s="25" t="s">
        <v>154</v>
      </c>
      <c r="AQ1620" s="25" t="str">
        <f t="shared" si="117"/>
        <v>DẬ-U</v>
      </c>
      <c r="BP1620" s="61"/>
      <c r="CT1620" s="61"/>
      <c r="CU1620" s="61"/>
      <c r="CV1620" s="61"/>
      <c r="CW1620" s="61"/>
      <c r="CX1620" s="61"/>
      <c r="CY1620" s="61"/>
      <c r="CZ1620" s="61"/>
      <c r="DA1620" s="61"/>
      <c r="DB1620" s="61"/>
      <c r="DC1620" s="61"/>
      <c r="DD1620" s="61"/>
      <c r="DE1620" s="61"/>
      <c r="DF1620" s="61"/>
      <c r="DG1620" s="61"/>
      <c r="DH1620" s="61"/>
      <c r="DI1620" s="61"/>
      <c r="DJ1620" s="61"/>
      <c r="DK1620" s="61"/>
      <c r="DL1620" s="61"/>
      <c r="DM1620" s="61"/>
    </row>
    <row r="1621" spans="1:117" s="25" customFormat="1" x14ac:dyDescent="0.2">
      <c r="A1621" s="25" t="s">
        <v>35</v>
      </c>
      <c r="B1621" s="25" t="s">
        <v>170</v>
      </c>
      <c r="C1621" s="25" t="s">
        <v>154</v>
      </c>
      <c r="I1621" s="116"/>
      <c r="J1621" s="116"/>
      <c r="K1621" s="116"/>
      <c r="L1621" s="116"/>
      <c r="M1621" s="116"/>
      <c r="N1621" s="116"/>
      <c r="AL1621" s="117" t="s">
        <v>5343</v>
      </c>
      <c r="AM1621" s="35" t="s">
        <v>4855</v>
      </c>
      <c r="AN1621" s="35" t="str">
        <f t="shared" si="118"/>
        <v>L.THIÊN HƯTUẤT</v>
      </c>
      <c r="AO1621" s="35" t="str">
        <f t="shared" si="119"/>
        <v>L.THIÊN HƯ-H</v>
      </c>
      <c r="AP1621" s="25" t="s">
        <v>155</v>
      </c>
      <c r="AQ1621" s="25" t="str">
        <f t="shared" si="117"/>
        <v>TUẤ-T</v>
      </c>
      <c r="BP1621" s="61"/>
      <c r="CT1621" s="61"/>
      <c r="CU1621" s="61"/>
      <c r="CV1621" s="61"/>
      <c r="CW1621" s="61"/>
      <c r="CX1621" s="61"/>
      <c r="CY1621" s="61"/>
      <c r="CZ1621" s="61"/>
      <c r="DA1621" s="61"/>
      <c r="DB1621" s="61"/>
      <c r="DC1621" s="61"/>
      <c r="DD1621" s="61"/>
      <c r="DE1621" s="61"/>
      <c r="DF1621" s="61"/>
      <c r="DG1621" s="61"/>
      <c r="DH1621" s="61"/>
      <c r="DI1621" s="61"/>
      <c r="DJ1621" s="61"/>
      <c r="DK1621" s="61"/>
      <c r="DL1621" s="61"/>
      <c r="DM1621" s="61"/>
    </row>
    <row r="1622" spans="1:117" s="25" customFormat="1" x14ac:dyDescent="0.2">
      <c r="A1622" s="25" t="s">
        <v>36</v>
      </c>
      <c r="B1622" s="25" t="s">
        <v>170</v>
      </c>
      <c r="C1622" s="25" t="s">
        <v>155</v>
      </c>
      <c r="I1622" s="116"/>
      <c r="J1622" s="116"/>
      <c r="K1622" s="116"/>
      <c r="L1622" s="116"/>
      <c r="M1622" s="116"/>
      <c r="N1622" s="116"/>
      <c r="AL1622" s="117" t="s">
        <v>5343</v>
      </c>
      <c r="AM1622" s="35" t="s">
        <v>4855</v>
      </c>
      <c r="AN1622" s="35" t="str">
        <f t="shared" si="118"/>
        <v>L.THIÊN HƯHỢI</v>
      </c>
      <c r="AO1622" s="35" t="str">
        <f t="shared" si="119"/>
        <v>L.THIÊN HƯ-H</v>
      </c>
      <c r="AP1622" s="25" t="s">
        <v>156</v>
      </c>
      <c r="AQ1622" s="25" t="str">
        <f t="shared" si="117"/>
        <v>HỢ-I</v>
      </c>
      <c r="BP1622" s="61"/>
      <c r="CT1622" s="61"/>
      <c r="CU1622" s="61"/>
      <c r="CV1622" s="61"/>
      <c r="CW1622" s="61"/>
      <c r="CX1622" s="61"/>
      <c r="CY1622" s="61"/>
      <c r="CZ1622" s="61"/>
      <c r="DA1622" s="61"/>
      <c r="DB1622" s="61"/>
      <c r="DC1622" s="61"/>
      <c r="DD1622" s="61"/>
      <c r="DE1622" s="61"/>
      <c r="DF1622" s="61"/>
      <c r="DG1622" s="61"/>
      <c r="DH1622" s="61"/>
      <c r="DI1622" s="61"/>
      <c r="DJ1622" s="61"/>
      <c r="DK1622" s="61"/>
      <c r="DL1622" s="61"/>
      <c r="DM1622" s="61"/>
    </row>
    <row r="1623" spans="1:117" s="25" customFormat="1" x14ac:dyDescent="0.2">
      <c r="A1623" s="25" t="s">
        <v>37</v>
      </c>
      <c r="B1623" s="25" t="s">
        <v>170</v>
      </c>
      <c r="C1623" s="25" t="s">
        <v>155</v>
      </c>
      <c r="I1623" s="116"/>
      <c r="J1623" s="116"/>
      <c r="K1623" s="116"/>
      <c r="L1623" s="116"/>
      <c r="M1623" s="116"/>
      <c r="N1623" s="116"/>
      <c r="AL1623" s="117" t="s">
        <v>5342</v>
      </c>
      <c r="AM1623" s="35" t="s">
        <v>4940</v>
      </c>
      <c r="AN1623" s="35" t="str">
        <f t="shared" si="118"/>
        <v>Đ.V.THIÊN HƯTÝ</v>
      </c>
      <c r="AO1623" s="35" t="str">
        <f t="shared" si="119"/>
        <v>Đ.V.THIÊN HƯ-Đ</v>
      </c>
      <c r="AP1623" s="25" t="s">
        <v>157</v>
      </c>
      <c r="AQ1623" s="25" t="str">
        <f t="shared" si="117"/>
        <v>T-Ý</v>
      </c>
      <c r="BP1623" s="61"/>
      <c r="CT1623" s="61"/>
      <c r="CU1623" s="61"/>
      <c r="CV1623" s="61"/>
      <c r="CW1623" s="61"/>
      <c r="CX1623" s="61"/>
      <c r="CY1623" s="61"/>
      <c r="CZ1623" s="61"/>
      <c r="DA1623" s="61"/>
      <c r="DB1623" s="61"/>
      <c r="DC1623" s="61"/>
      <c r="DD1623" s="61"/>
      <c r="DE1623" s="61"/>
      <c r="DF1623" s="61"/>
      <c r="DG1623" s="61"/>
      <c r="DH1623" s="61"/>
      <c r="DI1623" s="61"/>
      <c r="DJ1623" s="61"/>
      <c r="DK1623" s="61"/>
      <c r="DL1623" s="61"/>
      <c r="DM1623" s="61"/>
    </row>
    <row r="1624" spans="1:117" s="25" customFormat="1" x14ac:dyDescent="0.2">
      <c r="A1624" s="25" t="s">
        <v>38</v>
      </c>
      <c r="B1624" s="25" t="s">
        <v>170</v>
      </c>
      <c r="C1624" s="25" t="s">
        <v>156</v>
      </c>
      <c r="I1624" s="116"/>
      <c r="J1624" s="116"/>
      <c r="K1624" s="116"/>
      <c r="L1624" s="116"/>
      <c r="M1624" s="116"/>
      <c r="N1624" s="116"/>
      <c r="AL1624" s="117" t="s">
        <v>5342</v>
      </c>
      <c r="AM1624" s="35" t="s">
        <v>4940</v>
      </c>
      <c r="AN1624" s="35" t="str">
        <f t="shared" si="118"/>
        <v>Đ.V.THIÊN HƯNGỌ</v>
      </c>
      <c r="AO1624" s="35" t="str">
        <f t="shared" si="119"/>
        <v>Đ.V.THIÊN HƯ-Đ</v>
      </c>
      <c r="AP1624" s="25" t="s">
        <v>151</v>
      </c>
      <c r="AQ1624" s="25" t="str">
        <f t="shared" si="117"/>
        <v>NG-Ọ</v>
      </c>
      <c r="BP1624" s="61"/>
      <c r="CT1624" s="61"/>
      <c r="CU1624" s="61"/>
      <c r="CV1624" s="61"/>
      <c r="CW1624" s="61"/>
      <c r="CX1624" s="61"/>
      <c r="CY1624" s="61"/>
      <c r="CZ1624" s="61"/>
      <c r="DA1624" s="61"/>
      <c r="DB1624" s="61"/>
      <c r="DC1624" s="61"/>
      <c r="DD1624" s="61"/>
      <c r="DE1624" s="61"/>
      <c r="DF1624" s="61"/>
      <c r="DG1624" s="61"/>
      <c r="DH1624" s="61"/>
      <c r="DI1624" s="61"/>
      <c r="DJ1624" s="61"/>
      <c r="DK1624" s="61"/>
      <c r="DL1624" s="61"/>
      <c r="DM1624" s="61"/>
    </row>
    <row r="1625" spans="1:117" s="25" customFormat="1" x14ac:dyDescent="0.2">
      <c r="A1625" s="25" t="s">
        <v>39</v>
      </c>
      <c r="B1625" s="25" t="s">
        <v>170</v>
      </c>
      <c r="C1625" s="25" t="s">
        <v>157</v>
      </c>
      <c r="I1625" s="116"/>
      <c r="J1625" s="116"/>
      <c r="K1625" s="116"/>
      <c r="L1625" s="116"/>
      <c r="M1625" s="116"/>
      <c r="N1625" s="116"/>
      <c r="AL1625" s="117" t="s">
        <v>5343</v>
      </c>
      <c r="AM1625" s="35" t="s">
        <v>4940</v>
      </c>
      <c r="AN1625" s="35" t="str">
        <f t="shared" si="118"/>
        <v>Đ.V.THIÊN HƯSỬU</v>
      </c>
      <c r="AO1625" s="35" t="str">
        <f t="shared" si="119"/>
        <v>Đ.V.THIÊN HƯ-H</v>
      </c>
      <c r="AP1625" s="25" t="s">
        <v>158</v>
      </c>
      <c r="AQ1625" s="25" t="str">
        <f t="shared" si="117"/>
        <v>SỬ-U</v>
      </c>
      <c r="BP1625" s="61"/>
      <c r="CT1625" s="61"/>
      <c r="CU1625" s="61"/>
      <c r="CV1625" s="61"/>
      <c r="CW1625" s="61"/>
      <c r="CX1625" s="61"/>
      <c r="CY1625" s="61"/>
      <c r="CZ1625" s="61"/>
      <c r="DA1625" s="61"/>
      <c r="DB1625" s="61"/>
      <c r="DC1625" s="61"/>
      <c r="DD1625" s="61"/>
      <c r="DE1625" s="61"/>
      <c r="DF1625" s="61"/>
      <c r="DG1625" s="61"/>
      <c r="DH1625" s="61"/>
      <c r="DI1625" s="61"/>
      <c r="DJ1625" s="61"/>
      <c r="DK1625" s="61"/>
      <c r="DL1625" s="61"/>
      <c r="DM1625" s="61"/>
    </row>
    <row r="1626" spans="1:117" s="25" customFormat="1" x14ac:dyDescent="0.2">
      <c r="A1626" s="25" t="s">
        <v>40</v>
      </c>
      <c r="B1626" s="25" t="s">
        <v>170</v>
      </c>
      <c r="C1626" s="25" t="s">
        <v>158</v>
      </c>
      <c r="I1626" s="116"/>
      <c r="J1626" s="116"/>
      <c r="K1626" s="116"/>
      <c r="L1626" s="116"/>
      <c r="M1626" s="116"/>
      <c r="N1626" s="116"/>
      <c r="AL1626" s="117" t="s">
        <v>5343</v>
      </c>
      <c r="AM1626" s="35" t="s">
        <v>4940</v>
      </c>
      <c r="AN1626" s="35" t="str">
        <f t="shared" si="118"/>
        <v>Đ.V.THIÊN HƯDẦN</v>
      </c>
      <c r="AO1626" s="35" t="str">
        <f t="shared" si="119"/>
        <v>Đ.V.THIÊN HƯ-H</v>
      </c>
      <c r="AP1626" s="25" t="s">
        <v>147</v>
      </c>
      <c r="AQ1626" s="25" t="str">
        <f t="shared" si="117"/>
        <v>DẦ-N</v>
      </c>
      <c r="BP1626" s="61"/>
      <c r="CT1626" s="61"/>
      <c r="CU1626" s="61"/>
      <c r="CV1626" s="61"/>
      <c r="CW1626" s="61"/>
      <c r="CX1626" s="61"/>
      <c r="CY1626" s="61"/>
      <c r="CZ1626" s="61"/>
      <c r="DA1626" s="61"/>
      <c r="DB1626" s="61"/>
      <c r="DC1626" s="61"/>
      <c r="DD1626" s="61"/>
      <c r="DE1626" s="61"/>
      <c r="DF1626" s="61"/>
      <c r="DG1626" s="61"/>
      <c r="DH1626" s="61"/>
      <c r="DI1626" s="61"/>
      <c r="DJ1626" s="61"/>
      <c r="DK1626" s="61"/>
      <c r="DL1626" s="61"/>
      <c r="DM1626" s="61"/>
    </row>
    <row r="1627" spans="1:117" s="25" customFormat="1" x14ac:dyDescent="0.2">
      <c r="A1627" s="25" t="s">
        <v>41</v>
      </c>
      <c r="B1627" s="25" t="s">
        <v>170</v>
      </c>
      <c r="C1627" s="25" t="s">
        <v>147</v>
      </c>
      <c r="I1627" s="116"/>
      <c r="J1627" s="116"/>
      <c r="K1627" s="116"/>
      <c r="L1627" s="116"/>
      <c r="M1627" s="116"/>
      <c r="N1627" s="116"/>
      <c r="AL1627" s="117" t="s">
        <v>5343</v>
      </c>
      <c r="AM1627" s="35" t="s">
        <v>4940</v>
      </c>
      <c r="AN1627" s="35" t="str">
        <f t="shared" si="118"/>
        <v>Đ.V.THIÊN HƯMÃO</v>
      </c>
      <c r="AO1627" s="35" t="str">
        <f t="shared" si="119"/>
        <v>Đ.V.THIÊN HƯ-H</v>
      </c>
      <c r="AP1627" s="25" t="s">
        <v>148</v>
      </c>
      <c r="AQ1627" s="25" t="str">
        <f t="shared" si="117"/>
        <v>MÃ-O</v>
      </c>
      <c r="BP1627" s="61"/>
      <c r="CT1627" s="61"/>
      <c r="CU1627" s="61"/>
      <c r="CV1627" s="61"/>
      <c r="CW1627" s="61"/>
      <c r="CX1627" s="61"/>
      <c r="CY1627" s="61"/>
      <c r="CZ1627" s="61"/>
      <c r="DA1627" s="61"/>
      <c r="DB1627" s="61"/>
      <c r="DC1627" s="61"/>
      <c r="DD1627" s="61"/>
      <c r="DE1627" s="61"/>
      <c r="DF1627" s="61"/>
      <c r="DG1627" s="61"/>
      <c r="DH1627" s="61"/>
      <c r="DI1627" s="61"/>
      <c r="DJ1627" s="61"/>
      <c r="DK1627" s="61"/>
      <c r="DL1627" s="61"/>
      <c r="DM1627" s="61"/>
    </row>
    <row r="1628" spans="1:117" s="25" customFormat="1" x14ac:dyDescent="0.2">
      <c r="A1628" s="25" t="s">
        <v>42</v>
      </c>
      <c r="B1628" s="25" t="s">
        <v>170</v>
      </c>
      <c r="C1628" s="25" t="s">
        <v>148</v>
      </c>
      <c r="I1628" s="116"/>
      <c r="J1628" s="116"/>
      <c r="K1628" s="116"/>
      <c r="L1628" s="116"/>
      <c r="M1628" s="116"/>
      <c r="N1628" s="116"/>
      <c r="AL1628" s="117" t="s">
        <v>5343</v>
      </c>
      <c r="AM1628" s="35" t="s">
        <v>4940</v>
      </c>
      <c r="AN1628" s="35" t="str">
        <f t="shared" si="118"/>
        <v>Đ.V.THIÊN HƯTHÌN</v>
      </c>
      <c r="AO1628" s="35" t="str">
        <f t="shared" si="119"/>
        <v>Đ.V.THIÊN HƯ-H</v>
      </c>
      <c r="AP1628" s="25" t="s">
        <v>149</v>
      </c>
      <c r="AQ1628" s="25" t="str">
        <f t="shared" si="117"/>
        <v>THÌ-N</v>
      </c>
      <c r="BP1628" s="61"/>
      <c r="CT1628" s="61"/>
      <c r="CU1628" s="61"/>
      <c r="CV1628" s="61"/>
      <c r="CW1628" s="61"/>
      <c r="CX1628" s="61"/>
      <c r="CY1628" s="61"/>
      <c r="CZ1628" s="61"/>
      <c r="DA1628" s="61"/>
      <c r="DB1628" s="61"/>
      <c r="DC1628" s="61"/>
      <c r="DD1628" s="61"/>
      <c r="DE1628" s="61"/>
      <c r="DF1628" s="61"/>
      <c r="DG1628" s="61"/>
      <c r="DH1628" s="61"/>
      <c r="DI1628" s="61"/>
      <c r="DJ1628" s="61"/>
      <c r="DK1628" s="61"/>
      <c r="DL1628" s="61"/>
      <c r="DM1628" s="61"/>
    </row>
    <row r="1629" spans="1:117" s="25" customFormat="1" x14ac:dyDescent="0.2">
      <c r="A1629" s="25" t="s">
        <v>43</v>
      </c>
      <c r="B1629" s="25" t="s">
        <v>170</v>
      </c>
      <c r="C1629" s="25" t="s">
        <v>149</v>
      </c>
      <c r="I1629" s="116"/>
      <c r="J1629" s="116"/>
      <c r="K1629" s="116"/>
      <c r="L1629" s="116"/>
      <c r="M1629" s="116"/>
      <c r="N1629" s="116"/>
      <c r="AL1629" s="117" t="s">
        <v>5343</v>
      </c>
      <c r="AM1629" s="35" t="s">
        <v>4940</v>
      </c>
      <c r="AN1629" s="35" t="str">
        <f t="shared" si="118"/>
        <v>Đ.V.THIÊN HƯTỴ</v>
      </c>
      <c r="AO1629" s="35" t="str">
        <f t="shared" si="119"/>
        <v>Đ.V.THIÊN HƯ-H</v>
      </c>
      <c r="AP1629" s="25" t="s">
        <v>150</v>
      </c>
      <c r="AQ1629" s="25" t="str">
        <f t="shared" si="117"/>
        <v>T-Ỵ</v>
      </c>
      <c r="BP1629" s="61"/>
      <c r="CT1629" s="61"/>
      <c r="CU1629" s="61"/>
      <c r="CV1629" s="61"/>
      <c r="CW1629" s="61"/>
      <c r="CX1629" s="61"/>
      <c r="CY1629" s="61"/>
      <c r="CZ1629" s="61"/>
      <c r="DA1629" s="61"/>
      <c r="DB1629" s="61"/>
      <c r="DC1629" s="61"/>
      <c r="DD1629" s="61"/>
      <c r="DE1629" s="61"/>
      <c r="DF1629" s="61"/>
      <c r="DG1629" s="61"/>
      <c r="DH1629" s="61"/>
      <c r="DI1629" s="61"/>
      <c r="DJ1629" s="61"/>
      <c r="DK1629" s="61"/>
      <c r="DL1629" s="61"/>
      <c r="DM1629" s="61"/>
    </row>
    <row r="1630" spans="1:117" s="25" customFormat="1" x14ac:dyDescent="0.2">
      <c r="A1630" s="25" t="s">
        <v>44</v>
      </c>
      <c r="B1630" s="25" t="s">
        <v>170</v>
      </c>
      <c r="C1630" s="25" t="s">
        <v>150</v>
      </c>
      <c r="I1630" s="116"/>
      <c r="J1630" s="116"/>
      <c r="K1630" s="116"/>
      <c r="L1630" s="116"/>
      <c r="M1630" s="116"/>
      <c r="N1630" s="116"/>
      <c r="AL1630" s="117" t="s">
        <v>5343</v>
      </c>
      <c r="AM1630" s="35" t="s">
        <v>4940</v>
      </c>
      <c r="AN1630" s="35" t="str">
        <f t="shared" si="118"/>
        <v>Đ.V.THIÊN HƯMÙI</v>
      </c>
      <c r="AO1630" s="35" t="str">
        <f t="shared" si="119"/>
        <v>Đ.V.THIÊN HƯ-H</v>
      </c>
      <c r="AP1630" s="25" t="s">
        <v>152</v>
      </c>
      <c r="AQ1630" s="25" t="str">
        <f t="shared" si="117"/>
        <v>MÙ-I</v>
      </c>
      <c r="BP1630" s="61"/>
      <c r="CT1630" s="61"/>
      <c r="CU1630" s="61"/>
      <c r="CV1630" s="61"/>
      <c r="CW1630" s="61"/>
      <c r="CX1630" s="61"/>
      <c r="CY1630" s="61"/>
      <c r="CZ1630" s="61"/>
      <c r="DA1630" s="61"/>
      <c r="DB1630" s="61"/>
      <c r="DC1630" s="61"/>
      <c r="DD1630" s="61"/>
      <c r="DE1630" s="61"/>
      <c r="DF1630" s="61"/>
      <c r="DG1630" s="61"/>
      <c r="DH1630" s="61"/>
      <c r="DI1630" s="61"/>
      <c r="DJ1630" s="61"/>
      <c r="DK1630" s="61"/>
      <c r="DL1630" s="61"/>
      <c r="DM1630" s="61"/>
    </row>
    <row r="1631" spans="1:117" s="25" customFormat="1" x14ac:dyDescent="0.2">
      <c r="A1631" s="25" t="s">
        <v>45</v>
      </c>
      <c r="B1631" s="25" t="s">
        <v>170</v>
      </c>
      <c r="C1631" s="25" t="s">
        <v>151</v>
      </c>
      <c r="I1631" s="116"/>
      <c r="J1631" s="116"/>
      <c r="K1631" s="116"/>
      <c r="L1631" s="116"/>
      <c r="M1631" s="116"/>
      <c r="N1631" s="116"/>
      <c r="AL1631" s="117" t="s">
        <v>5343</v>
      </c>
      <c r="AM1631" s="35" t="s">
        <v>4940</v>
      </c>
      <c r="AN1631" s="35" t="str">
        <f t="shared" si="118"/>
        <v>Đ.V.THIÊN HƯTHÂN</v>
      </c>
      <c r="AO1631" s="35" t="str">
        <f t="shared" si="119"/>
        <v>Đ.V.THIÊN HƯ-H</v>
      </c>
      <c r="AP1631" s="25" t="s">
        <v>153</v>
      </c>
      <c r="AQ1631" s="25" t="str">
        <f t="shared" si="117"/>
        <v>THÂ-N</v>
      </c>
      <c r="BP1631" s="61"/>
      <c r="CT1631" s="61"/>
      <c r="CU1631" s="61"/>
      <c r="CV1631" s="61"/>
      <c r="CW1631" s="61"/>
      <c r="CX1631" s="61"/>
      <c r="CY1631" s="61"/>
      <c r="CZ1631" s="61"/>
      <c r="DA1631" s="61"/>
      <c r="DB1631" s="61"/>
      <c r="DC1631" s="61"/>
      <c r="DD1631" s="61"/>
      <c r="DE1631" s="61"/>
      <c r="DF1631" s="61"/>
      <c r="DG1631" s="61"/>
      <c r="DH1631" s="61"/>
      <c r="DI1631" s="61"/>
      <c r="DJ1631" s="61"/>
      <c r="DK1631" s="61"/>
      <c r="DL1631" s="61"/>
      <c r="DM1631" s="61"/>
    </row>
    <row r="1632" spans="1:117" s="25" customFormat="1" x14ac:dyDescent="0.2">
      <c r="A1632" s="25" t="s">
        <v>46</v>
      </c>
      <c r="B1632" s="25" t="s">
        <v>170</v>
      </c>
      <c r="C1632" s="25" t="s">
        <v>152</v>
      </c>
      <c r="I1632" s="116"/>
      <c r="J1632" s="116"/>
      <c r="K1632" s="116"/>
      <c r="L1632" s="116"/>
      <c r="M1632" s="116"/>
      <c r="N1632" s="116"/>
      <c r="AL1632" s="117" t="s">
        <v>5343</v>
      </c>
      <c r="AM1632" s="35" t="s">
        <v>4940</v>
      </c>
      <c r="AN1632" s="35" t="str">
        <f t="shared" si="118"/>
        <v>Đ.V.THIÊN HƯDẬU</v>
      </c>
      <c r="AO1632" s="35" t="str">
        <f t="shared" si="119"/>
        <v>Đ.V.THIÊN HƯ-H</v>
      </c>
      <c r="AP1632" s="25" t="s">
        <v>154</v>
      </c>
      <c r="AQ1632" s="25" t="str">
        <f t="shared" si="117"/>
        <v>DẬ-U</v>
      </c>
      <c r="BP1632" s="61"/>
      <c r="CT1632" s="61"/>
      <c r="CU1632" s="61"/>
      <c r="CV1632" s="61"/>
      <c r="CW1632" s="61"/>
      <c r="CX1632" s="61"/>
      <c r="CY1632" s="61"/>
      <c r="CZ1632" s="61"/>
      <c r="DA1632" s="61"/>
      <c r="DB1632" s="61"/>
      <c r="DC1632" s="61"/>
      <c r="DD1632" s="61"/>
      <c r="DE1632" s="61"/>
      <c r="DF1632" s="61"/>
      <c r="DG1632" s="61"/>
      <c r="DH1632" s="61"/>
      <c r="DI1632" s="61"/>
      <c r="DJ1632" s="61"/>
      <c r="DK1632" s="61"/>
      <c r="DL1632" s="61"/>
      <c r="DM1632" s="61"/>
    </row>
    <row r="1633" spans="1:117" s="25" customFormat="1" x14ac:dyDescent="0.2">
      <c r="A1633" s="25" t="s">
        <v>47</v>
      </c>
      <c r="B1633" s="25" t="s">
        <v>170</v>
      </c>
      <c r="C1633" s="25" t="s">
        <v>153</v>
      </c>
      <c r="I1633" s="116"/>
      <c r="J1633" s="116"/>
      <c r="K1633" s="116"/>
      <c r="L1633" s="116"/>
      <c r="M1633" s="116"/>
      <c r="N1633" s="116"/>
      <c r="AL1633" s="117" t="s">
        <v>5343</v>
      </c>
      <c r="AM1633" s="35" t="s">
        <v>4940</v>
      </c>
      <c r="AN1633" s="35" t="str">
        <f t="shared" si="118"/>
        <v>Đ.V.THIÊN HƯTUẤT</v>
      </c>
      <c r="AO1633" s="35" t="str">
        <f t="shared" si="119"/>
        <v>Đ.V.THIÊN HƯ-H</v>
      </c>
      <c r="AP1633" s="25" t="s">
        <v>155</v>
      </c>
      <c r="AQ1633" s="25" t="str">
        <f t="shared" si="117"/>
        <v>TUẤ-T</v>
      </c>
      <c r="BP1633" s="61"/>
      <c r="CT1633" s="61"/>
      <c r="CU1633" s="61"/>
      <c r="CV1633" s="61"/>
      <c r="CW1633" s="61"/>
      <c r="CX1633" s="61"/>
      <c r="CY1633" s="61"/>
      <c r="CZ1633" s="61"/>
      <c r="DA1633" s="61"/>
      <c r="DB1633" s="61"/>
      <c r="DC1633" s="61"/>
      <c r="DD1633" s="61"/>
      <c r="DE1633" s="61"/>
      <c r="DF1633" s="61"/>
      <c r="DG1633" s="61"/>
      <c r="DH1633" s="61"/>
      <c r="DI1633" s="61"/>
      <c r="DJ1633" s="61"/>
      <c r="DK1633" s="61"/>
      <c r="DL1633" s="61"/>
      <c r="DM1633" s="61"/>
    </row>
    <row r="1634" spans="1:117" s="25" customFormat="1" x14ac:dyDescent="0.2">
      <c r="A1634" s="25" t="s">
        <v>48</v>
      </c>
      <c r="B1634" s="25" t="s">
        <v>170</v>
      </c>
      <c r="C1634" s="25" t="s">
        <v>154</v>
      </c>
      <c r="I1634" s="116"/>
      <c r="J1634" s="116"/>
      <c r="K1634" s="116"/>
      <c r="L1634" s="116"/>
      <c r="M1634" s="116"/>
      <c r="N1634" s="116"/>
      <c r="AL1634" s="117" t="s">
        <v>5343</v>
      </c>
      <c r="AM1634" s="35" t="s">
        <v>4940</v>
      </c>
      <c r="AN1634" s="35" t="str">
        <f t="shared" si="118"/>
        <v>Đ.V.THIÊN HƯHỢI</v>
      </c>
      <c r="AO1634" s="35" t="str">
        <f t="shared" si="119"/>
        <v>Đ.V.THIÊN HƯ-H</v>
      </c>
      <c r="AP1634" s="25" t="s">
        <v>156</v>
      </c>
      <c r="AQ1634" s="25" t="str">
        <f t="shared" si="117"/>
        <v>HỢ-I</v>
      </c>
      <c r="BP1634" s="61"/>
      <c r="CT1634" s="61"/>
      <c r="CU1634" s="61"/>
      <c r="CV1634" s="61"/>
      <c r="CW1634" s="61"/>
      <c r="CX1634" s="61"/>
      <c r="CY1634" s="61"/>
      <c r="CZ1634" s="61"/>
      <c r="DA1634" s="61"/>
      <c r="DB1634" s="61"/>
      <c r="DC1634" s="61"/>
      <c r="DD1634" s="61"/>
      <c r="DE1634" s="61"/>
      <c r="DF1634" s="61"/>
      <c r="DG1634" s="61"/>
      <c r="DH1634" s="61"/>
      <c r="DI1634" s="61"/>
      <c r="DJ1634" s="61"/>
      <c r="DK1634" s="61"/>
      <c r="DL1634" s="61"/>
      <c r="DM1634" s="61"/>
    </row>
    <row r="1635" spans="1:117" s="25" customFormat="1" x14ac:dyDescent="0.2">
      <c r="A1635" s="25" t="s">
        <v>49</v>
      </c>
      <c r="B1635" s="25" t="s">
        <v>170</v>
      </c>
      <c r="C1635" s="25" t="s">
        <v>154</v>
      </c>
      <c r="I1635" s="116"/>
      <c r="J1635" s="116"/>
      <c r="K1635" s="116"/>
      <c r="L1635" s="116"/>
      <c r="M1635" s="116"/>
      <c r="N1635" s="116"/>
      <c r="AL1635" s="117"/>
      <c r="AN1635" s="35" t="str">
        <f t="shared" si="118"/>
        <v/>
      </c>
      <c r="AO1635" s="35" t="str">
        <f t="shared" si="119"/>
        <v>-</v>
      </c>
      <c r="AQ1635" s="25" t="str">
        <f t="shared" si="117"/>
        <v>-</v>
      </c>
      <c r="BP1635" s="61"/>
      <c r="CT1635" s="61"/>
      <c r="CU1635" s="61"/>
      <c r="CV1635" s="61"/>
      <c r="CW1635" s="61"/>
      <c r="CX1635" s="61"/>
      <c r="CY1635" s="61"/>
      <c r="CZ1635" s="61"/>
      <c r="DA1635" s="61"/>
      <c r="DB1635" s="61"/>
      <c r="DC1635" s="61"/>
      <c r="DD1635" s="61"/>
      <c r="DE1635" s="61"/>
      <c r="DF1635" s="61"/>
      <c r="DG1635" s="61"/>
      <c r="DH1635" s="61"/>
      <c r="DI1635" s="61"/>
      <c r="DJ1635" s="61"/>
      <c r="DK1635" s="61"/>
      <c r="DL1635" s="61"/>
      <c r="DM1635" s="61"/>
    </row>
    <row r="1636" spans="1:117" s="25" customFormat="1" x14ac:dyDescent="0.2">
      <c r="A1636" s="25" t="s">
        <v>50</v>
      </c>
      <c r="B1636" s="25" t="s">
        <v>170</v>
      </c>
      <c r="C1636" s="25" t="s">
        <v>155</v>
      </c>
      <c r="I1636" s="116"/>
      <c r="J1636" s="116"/>
      <c r="K1636" s="116"/>
      <c r="L1636" s="116"/>
      <c r="M1636" s="116"/>
      <c r="N1636" s="116"/>
      <c r="AL1636" s="117"/>
      <c r="AN1636" s="35" t="str">
        <f t="shared" si="118"/>
        <v/>
      </c>
      <c r="AO1636" s="35" t="str">
        <f t="shared" si="119"/>
        <v>-</v>
      </c>
      <c r="AQ1636" s="25" t="str">
        <f t="shared" si="117"/>
        <v>-</v>
      </c>
      <c r="BP1636" s="61"/>
      <c r="CT1636" s="61"/>
      <c r="CU1636" s="61"/>
      <c r="CV1636" s="61"/>
      <c r="CW1636" s="61"/>
      <c r="CX1636" s="61"/>
      <c r="CY1636" s="61"/>
      <c r="CZ1636" s="61"/>
      <c r="DA1636" s="61"/>
      <c r="DB1636" s="61"/>
      <c r="DC1636" s="61"/>
      <c r="DD1636" s="61"/>
      <c r="DE1636" s="61"/>
      <c r="DF1636" s="61"/>
      <c r="DG1636" s="61"/>
      <c r="DH1636" s="61"/>
      <c r="DI1636" s="61"/>
      <c r="DJ1636" s="61"/>
      <c r="DK1636" s="61"/>
      <c r="DL1636" s="61"/>
      <c r="DM1636" s="61"/>
    </row>
    <row r="1637" spans="1:117" s="25" customFormat="1" x14ac:dyDescent="0.2">
      <c r="A1637" s="25" t="s">
        <v>51</v>
      </c>
      <c r="B1637" s="25" t="s">
        <v>170</v>
      </c>
      <c r="C1637" s="25" t="s">
        <v>156</v>
      </c>
      <c r="I1637" s="116"/>
      <c r="J1637" s="116"/>
      <c r="K1637" s="116"/>
      <c r="L1637" s="116"/>
      <c r="M1637" s="116"/>
      <c r="N1637" s="116"/>
      <c r="AL1637" s="117"/>
      <c r="AN1637" s="35" t="str">
        <f t="shared" si="118"/>
        <v/>
      </c>
      <c r="AO1637" s="35" t="str">
        <f t="shared" si="119"/>
        <v>-</v>
      </c>
      <c r="AQ1637" s="25" t="str">
        <f t="shared" ref="AQ1637:AQ1700" si="120">CONCATENATE(TRIM(LEFT(AP1637,LEN(AP1637)-LEN(RIGHT(AP1637)))),"-",RIGHT(AP1637))</f>
        <v>-</v>
      </c>
      <c r="BP1637" s="61"/>
      <c r="CT1637" s="61"/>
      <c r="CU1637" s="61"/>
      <c r="CV1637" s="61"/>
      <c r="CW1637" s="61"/>
      <c r="CX1637" s="61"/>
      <c r="CY1637" s="61"/>
      <c r="CZ1637" s="61"/>
      <c r="DA1637" s="61"/>
      <c r="DB1637" s="61"/>
      <c r="DC1637" s="61"/>
      <c r="DD1637" s="61"/>
      <c r="DE1637" s="61"/>
      <c r="DF1637" s="61"/>
      <c r="DG1637" s="61"/>
      <c r="DH1637" s="61"/>
      <c r="DI1637" s="61"/>
      <c r="DJ1637" s="61"/>
      <c r="DK1637" s="61"/>
      <c r="DL1637" s="61"/>
      <c r="DM1637" s="61"/>
    </row>
    <row r="1638" spans="1:117" s="25" customFormat="1" x14ac:dyDescent="0.2">
      <c r="A1638" s="25" t="s">
        <v>52</v>
      </c>
      <c r="B1638" s="25" t="s">
        <v>170</v>
      </c>
      <c r="C1638" s="25" t="s">
        <v>157</v>
      </c>
      <c r="I1638" s="116"/>
      <c r="J1638" s="116"/>
      <c r="K1638" s="116"/>
      <c r="L1638" s="116"/>
      <c r="M1638" s="116"/>
      <c r="N1638" s="116"/>
      <c r="AL1638" s="117"/>
      <c r="AN1638" s="35" t="str">
        <f t="shared" si="118"/>
        <v/>
      </c>
      <c r="AO1638" s="35" t="str">
        <f t="shared" si="119"/>
        <v>-</v>
      </c>
      <c r="AQ1638" s="25" t="str">
        <f t="shared" si="120"/>
        <v>-</v>
      </c>
      <c r="BP1638" s="61"/>
      <c r="CT1638" s="61"/>
      <c r="CU1638" s="61"/>
      <c r="CV1638" s="61"/>
      <c r="CW1638" s="61"/>
      <c r="CX1638" s="61"/>
      <c r="CY1638" s="61"/>
      <c r="CZ1638" s="61"/>
      <c r="DA1638" s="61"/>
      <c r="DB1638" s="61"/>
      <c r="DC1638" s="61"/>
      <c r="DD1638" s="61"/>
      <c r="DE1638" s="61"/>
      <c r="DF1638" s="61"/>
      <c r="DG1638" s="61"/>
      <c r="DH1638" s="61"/>
      <c r="DI1638" s="61"/>
      <c r="DJ1638" s="61"/>
      <c r="DK1638" s="61"/>
      <c r="DL1638" s="61"/>
      <c r="DM1638" s="61"/>
    </row>
    <row r="1639" spans="1:117" s="25" customFormat="1" x14ac:dyDescent="0.2">
      <c r="A1639" s="25" t="s">
        <v>53</v>
      </c>
      <c r="B1639" s="25" t="s">
        <v>170</v>
      </c>
      <c r="C1639" s="25" t="s">
        <v>158</v>
      </c>
      <c r="I1639" s="116"/>
      <c r="J1639" s="116"/>
      <c r="K1639" s="116"/>
      <c r="L1639" s="116"/>
      <c r="M1639" s="116"/>
      <c r="N1639" s="116"/>
      <c r="AL1639" s="117"/>
      <c r="AN1639" s="35" t="str">
        <f t="shared" si="118"/>
        <v/>
      </c>
      <c r="AO1639" s="35" t="str">
        <f t="shared" si="119"/>
        <v>-</v>
      </c>
      <c r="AQ1639" s="25" t="str">
        <f t="shared" si="120"/>
        <v>-</v>
      </c>
      <c r="BP1639" s="61"/>
      <c r="CT1639" s="61"/>
      <c r="CU1639" s="61"/>
      <c r="CV1639" s="61"/>
      <c r="CW1639" s="61"/>
      <c r="CX1639" s="61"/>
      <c r="CY1639" s="61"/>
      <c r="CZ1639" s="61"/>
      <c r="DA1639" s="61"/>
      <c r="DB1639" s="61"/>
      <c r="DC1639" s="61"/>
      <c r="DD1639" s="61"/>
      <c r="DE1639" s="61"/>
      <c r="DF1639" s="61"/>
      <c r="DG1639" s="61"/>
      <c r="DH1639" s="61"/>
      <c r="DI1639" s="61"/>
      <c r="DJ1639" s="61"/>
      <c r="DK1639" s="61"/>
      <c r="DL1639" s="61"/>
      <c r="DM1639" s="61"/>
    </row>
    <row r="1640" spans="1:117" s="25" customFormat="1" x14ac:dyDescent="0.2">
      <c r="A1640" s="25" t="s">
        <v>54</v>
      </c>
      <c r="B1640" s="25" t="s">
        <v>170</v>
      </c>
      <c r="C1640" s="25" t="s">
        <v>147</v>
      </c>
      <c r="I1640" s="116"/>
      <c r="J1640" s="116"/>
      <c r="K1640" s="116"/>
      <c r="L1640" s="116"/>
      <c r="M1640" s="116"/>
      <c r="N1640" s="116"/>
      <c r="AL1640" s="117"/>
      <c r="AN1640" s="35" t="str">
        <f t="shared" si="118"/>
        <v/>
      </c>
      <c r="AO1640" s="35" t="str">
        <f t="shared" si="119"/>
        <v>-</v>
      </c>
      <c r="AQ1640" s="25" t="str">
        <f t="shared" si="120"/>
        <v>-</v>
      </c>
      <c r="BP1640" s="61"/>
      <c r="CT1640" s="61"/>
      <c r="CU1640" s="61"/>
      <c r="CV1640" s="61"/>
      <c r="CW1640" s="61"/>
      <c r="CX1640" s="61"/>
      <c r="CY1640" s="61"/>
      <c r="CZ1640" s="61"/>
      <c r="DA1640" s="61"/>
      <c r="DB1640" s="61"/>
      <c r="DC1640" s="61"/>
      <c r="DD1640" s="61"/>
      <c r="DE1640" s="61"/>
      <c r="DF1640" s="61"/>
      <c r="DG1640" s="61"/>
      <c r="DH1640" s="61"/>
      <c r="DI1640" s="61"/>
      <c r="DJ1640" s="61"/>
      <c r="DK1640" s="61"/>
      <c r="DL1640" s="61"/>
      <c r="DM1640" s="61"/>
    </row>
    <row r="1641" spans="1:117" s="25" customFormat="1" x14ac:dyDescent="0.2">
      <c r="A1641" s="25" t="s">
        <v>55</v>
      </c>
      <c r="B1641" s="25" t="s">
        <v>170</v>
      </c>
      <c r="C1641" s="25" t="s">
        <v>148</v>
      </c>
      <c r="I1641" s="116"/>
      <c r="J1641" s="116"/>
      <c r="K1641" s="116"/>
      <c r="L1641" s="116"/>
      <c r="M1641" s="116"/>
      <c r="N1641" s="116"/>
      <c r="AL1641" s="117"/>
      <c r="AN1641" s="35" t="str">
        <f t="shared" si="118"/>
        <v/>
      </c>
      <c r="AO1641" s="35" t="str">
        <f t="shared" si="119"/>
        <v>-</v>
      </c>
      <c r="AQ1641" s="25" t="str">
        <f t="shared" si="120"/>
        <v>-</v>
      </c>
      <c r="BP1641" s="61"/>
      <c r="CT1641" s="61"/>
      <c r="CU1641" s="61"/>
      <c r="CV1641" s="61"/>
      <c r="CW1641" s="61"/>
      <c r="CX1641" s="61"/>
      <c r="CY1641" s="61"/>
      <c r="CZ1641" s="61"/>
      <c r="DA1641" s="61"/>
      <c r="DB1641" s="61"/>
      <c r="DC1641" s="61"/>
      <c r="DD1641" s="61"/>
      <c r="DE1641" s="61"/>
      <c r="DF1641" s="61"/>
      <c r="DG1641" s="61"/>
      <c r="DH1641" s="61"/>
      <c r="DI1641" s="61"/>
      <c r="DJ1641" s="61"/>
      <c r="DK1641" s="61"/>
      <c r="DL1641" s="61"/>
      <c r="DM1641" s="61"/>
    </row>
    <row r="1642" spans="1:117" s="25" customFormat="1" x14ac:dyDescent="0.2">
      <c r="A1642" s="25" t="s">
        <v>56</v>
      </c>
      <c r="B1642" s="25" t="s">
        <v>170</v>
      </c>
      <c r="C1642" s="25" t="s">
        <v>149</v>
      </c>
      <c r="I1642" s="116"/>
      <c r="J1642" s="116"/>
      <c r="K1642" s="116"/>
      <c r="L1642" s="116"/>
      <c r="M1642" s="116"/>
      <c r="N1642" s="116"/>
      <c r="AL1642" s="117"/>
      <c r="AN1642" s="35" t="str">
        <f t="shared" si="118"/>
        <v/>
      </c>
      <c r="AO1642" s="35" t="str">
        <f t="shared" si="119"/>
        <v>-</v>
      </c>
      <c r="AQ1642" s="25" t="str">
        <f t="shared" si="120"/>
        <v>-</v>
      </c>
      <c r="BP1642" s="61"/>
      <c r="CT1642" s="61"/>
      <c r="CU1642" s="61"/>
      <c r="CV1642" s="61"/>
      <c r="CW1642" s="61"/>
      <c r="CX1642" s="61"/>
      <c r="CY1642" s="61"/>
      <c r="CZ1642" s="61"/>
      <c r="DA1642" s="61"/>
      <c r="DB1642" s="61"/>
      <c r="DC1642" s="61"/>
      <c r="DD1642" s="61"/>
      <c r="DE1642" s="61"/>
      <c r="DF1642" s="61"/>
      <c r="DG1642" s="61"/>
      <c r="DH1642" s="61"/>
      <c r="DI1642" s="61"/>
      <c r="DJ1642" s="61"/>
      <c r="DK1642" s="61"/>
      <c r="DL1642" s="61"/>
      <c r="DM1642" s="61"/>
    </row>
    <row r="1643" spans="1:117" s="25" customFormat="1" x14ac:dyDescent="0.2">
      <c r="A1643" s="25" t="s">
        <v>57</v>
      </c>
      <c r="B1643" s="25" t="s">
        <v>170</v>
      </c>
      <c r="C1643" s="25" t="s">
        <v>150</v>
      </c>
      <c r="I1643" s="116"/>
      <c r="J1643" s="116"/>
      <c r="K1643" s="116"/>
      <c r="L1643" s="116"/>
      <c r="M1643" s="116"/>
      <c r="N1643" s="116"/>
      <c r="AL1643" s="117"/>
      <c r="AN1643" s="35" t="str">
        <f t="shared" si="118"/>
        <v/>
      </c>
      <c r="AO1643" s="35" t="str">
        <f t="shared" si="119"/>
        <v>-</v>
      </c>
      <c r="AQ1643" s="25" t="str">
        <f t="shared" si="120"/>
        <v>-</v>
      </c>
      <c r="BP1643" s="61"/>
      <c r="CT1643" s="61"/>
      <c r="CU1643" s="61"/>
      <c r="CV1643" s="61"/>
      <c r="CW1643" s="61"/>
      <c r="CX1643" s="61"/>
      <c r="CY1643" s="61"/>
      <c r="CZ1643" s="61"/>
      <c r="DA1643" s="61"/>
      <c r="DB1643" s="61"/>
      <c r="DC1643" s="61"/>
      <c r="DD1643" s="61"/>
      <c r="DE1643" s="61"/>
      <c r="DF1643" s="61"/>
      <c r="DG1643" s="61"/>
      <c r="DH1643" s="61"/>
      <c r="DI1643" s="61"/>
      <c r="DJ1643" s="61"/>
      <c r="DK1643" s="61"/>
      <c r="DL1643" s="61"/>
      <c r="DM1643" s="61"/>
    </row>
    <row r="1644" spans="1:117" s="25" customFormat="1" x14ac:dyDescent="0.2">
      <c r="A1644" s="25" t="s">
        <v>58</v>
      </c>
      <c r="B1644" s="25" t="s">
        <v>170</v>
      </c>
      <c r="C1644" s="25" t="s">
        <v>151</v>
      </c>
      <c r="I1644" s="116"/>
      <c r="J1644" s="116"/>
      <c r="K1644" s="116"/>
      <c r="L1644" s="116"/>
      <c r="M1644" s="116"/>
      <c r="N1644" s="116"/>
      <c r="AL1644" s="117"/>
      <c r="AN1644" s="35" t="str">
        <f t="shared" si="118"/>
        <v/>
      </c>
      <c r="AO1644" s="35" t="str">
        <f t="shared" si="119"/>
        <v>-</v>
      </c>
      <c r="AQ1644" s="25" t="str">
        <f t="shared" si="120"/>
        <v>-</v>
      </c>
      <c r="BP1644" s="61"/>
      <c r="CT1644" s="61"/>
      <c r="CU1644" s="61"/>
      <c r="CV1644" s="61"/>
      <c r="CW1644" s="61"/>
      <c r="CX1644" s="61"/>
      <c r="CY1644" s="61"/>
      <c r="CZ1644" s="61"/>
      <c r="DA1644" s="61"/>
      <c r="DB1644" s="61"/>
      <c r="DC1644" s="61"/>
      <c r="DD1644" s="61"/>
      <c r="DE1644" s="61"/>
      <c r="DF1644" s="61"/>
      <c r="DG1644" s="61"/>
      <c r="DH1644" s="61"/>
      <c r="DI1644" s="61"/>
      <c r="DJ1644" s="61"/>
      <c r="DK1644" s="61"/>
      <c r="DL1644" s="61"/>
      <c r="DM1644" s="61"/>
    </row>
    <row r="1645" spans="1:117" s="25" customFormat="1" x14ac:dyDescent="0.2">
      <c r="A1645" s="25" t="s">
        <v>59</v>
      </c>
      <c r="B1645" s="25" t="s">
        <v>170</v>
      </c>
      <c r="C1645" s="25" t="s">
        <v>152</v>
      </c>
      <c r="I1645" s="116"/>
      <c r="J1645" s="116"/>
      <c r="K1645" s="116"/>
      <c r="L1645" s="116"/>
      <c r="M1645" s="116"/>
      <c r="N1645" s="116"/>
      <c r="AL1645" s="117"/>
      <c r="AN1645" s="35" t="str">
        <f t="shared" si="118"/>
        <v/>
      </c>
      <c r="AO1645" s="35" t="str">
        <f t="shared" si="119"/>
        <v>-</v>
      </c>
      <c r="AQ1645" s="25" t="str">
        <f t="shared" si="120"/>
        <v>-</v>
      </c>
      <c r="BP1645" s="61"/>
      <c r="CT1645" s="61"/>
      <c r="CU1645" s="61"/>
      <c r="CV1645" s="61"/>
      <c r="CW1645" s="61"/>
      <c r="CX1645" s="61"/>
      <c r="CY1645" s="61"/>
      <c r="CZ1645" s="61"/>
      <c r="DA1645" s="61"/>
      <c r="DB1645" s="61"/>
      <c r="DC1645" s="61"/>
      <c r="DD1645" s="61"/>
      <c r="DE1645" s="61"/>
      <c r="DF1645" s="61"/>
      <c r="DG1645" s="61"/>
      <c r="DH1645" s="61"/>
      <c r="DI1645" s="61"/>
      <c r="DJ1645" s="61"/>
      <c r="DK1645" s="61"/>
      <c r="DL1645" s="61"/>
      <c r="DM1645" s="61"/>
    </row>
    <row r="1646" spans="1:117" s="25" customFormat="1" x14ac:dyDescent="0.2">
      <c r="A1646" s="25" t="s">
        <v>60</v>
      </c>
      <c r="B1646" s="25" t="s">
        <v>170</v>
      </c>
      <c r="C1646" s="25" t="s">
        <v>153</v>
      </c>
      <c r="I1646" s="116"/>
      <c r="J1646" s="116"/>
      <c r="K1646" s="116"/>
      <c r="L1646" s="116"/>
      <c r="M1646" s="116"/>
      <c r="N1646" s="116"/>
      <c r="AL1646" s="117"/>
      <c r="AN1646" s="35" t="str">
        <f t="shared" si="118"/>
        <v/>
      </c>
      <c r="AO1646" s="35" t="str">
        <f t="shared" si="119"/>
        <v>-</v>
      </c>
      <c r="AQ1646" s="25" t="str">
        <f t="shared" si="120"/>
        <v>-</v>
      </c>
      <c r="BP1646" s="61"/>
      <c r="CT1646" s="61"/>
      <c r="CU1646" s="61"/>
      <c r="CV1646" s="61"/>
      <c r="CW1646" s="61"/>
      <c r="CX1646" s="61"/>
      <c r="CY1646" s="61"/>
      <c r="CZ1646" s="61"/>
      <c r="DA1646" s="61"/>
      <c r="DB1646" s="61"/>
      <c r="DC1646" s="61"/>
      <c r="DD1646" s="61"/>
      <c r="DE1646" s="61"/>
      <c r="DF1646" s="61"/>
      <c r="DG1646" s="61"/>
      <c r="DH1646" s="61"/>
      <c r="DI1646" s="61"/>
      <c r="DJ1646" s="61"/>
      <c r="DK1646" s="61"/>
      <c r="DL1646" s="61"/>
      <c r="DM1646" s="61"/>
    </row>
    <row r="1647" spans="1:117" s="25" customFormat="1" x14ac:dyDescent="0.2">
      <c r="A1647" s="25" t="s">
        <v>61</v>
      </c>
      <c r="B1647" s="25" t="s">
        <v>170</v>
      </c>
      <c r="C1647" s="25" t="s">
        <v>153</v>
      </c>
      <c r="I1647" s="116"/>
      <c r="J1647" s="116"/>
      <c r="K1647" s="116"/>
      <c r="L1647" s="116"/>
      <c r="M1647" s="116"/>
      <c r="N1647" s="116"/>
      <c r="AL1647" s="117"/>
      <c r="AN1647" s="35" t="str">
        <f t="shared" si="118"/>
        <v/>
      </c>
      <c r="AO1647" s="35" t="str">
        <f t="shared" si="119"/>
        <v>-</v>
      </c>
      <c r="AQ1647" s="25" t="str">
        <f t="shared" si="120"/>
        <v>-</v>
      </c>
      <c r="BP1647" s="61"/>
      <c r="CT1647" s="61"/>
      <c r="CU1647" s="61"/>
      <c r="CV1647" s="61"/>
      <c r="CW1647" s="61"/>
      <c r="CX1647" s="61"/>
      <c r="CY1647" s="61"/>
      <c r="CZ1647" s="61"/>
      <c r="DA1647" s="61"/>
      <c r="DB1647" s="61"/>
      <c r="DC1647" s="61"/>
      <c r="DD1647" s="61"/>
      <c r="DE1647" s="61"/>
      <c r="DF1647" s="61"/>
      <c r="DG1647" s="61"/>
      <c r="DH1647" s="61"/>
      <c r="DI1647" s="61"/>
      <c r="DJ1647" s="61"/>
      <c r="DK1647" s="61"/>
      <c r="DL1647" s="61"/>
      <c r="DM1647" s="61"/>
    </row>
    <row r="1648" spans="1:117" s="25" customFormat="1" x14ac:dyDescent="0.2">
      <c r="A1648" s="25" t="s">
        <v>62</v>
      </c>
      <c r="B1648" s="25" t="s">
        <v>170</v>
      </c>
      <c r="C1648" s="25" t="s">
        <v>154</v>
      </c>
      <c r="I1648" s="116"/>
      <c r="J1648" s="116"/>
      <c r="K1648" s="116"/>
      <c r="L1648" s="116"/>
      <c r="M1648" s="116"/>
      <c r="N1648" s="116"/>
      <c r="AL1648" s="117"/>
      <c r="AN1648" s="35" t="str">
        <f t="shared" si="118"/>
        <v/>
      </c>
      <c r="AO1648" s="35" t="str">
        <f t="shared" si="119"/>
        <v>-</v>
      </c>
      <c r="AQ1648" s="25" t="str">
        <f t="shared" si="120"/>
        <v>-</v>
      </c>
      <c r="BP1648" s="61"/>
      <c r="CT1648" s="61"/>
      <c r="CU1648" s="61"/>
      <c r="CV1648" s="61"/>
      <c r="CW1648" s="61"/>
      <c r="CX1648" s="61"/>
      <c r="CY1648" s="61"/>
      <c r="CZ1648" s="61"/>
      <c r="DA1648" s="61"/>
      <c r="DB1648" s="61"/>
      <c r="DC1648" s="61"/>
      <c r="DD1648" s="61"/>
      <c r="DE1648" s="61"/>
      <c r="DF1648" s="61"/>
      <c r="DG1648" s="61"/>
      <c r="DH1648" s="61"/>
      <c r="DI1648" s="61"/>
      <c r="DJ1648" s="61"/>
      <c r="DK1648" s="61"/>
      <c r="DL1648" s="61"/>
      <c r="DM1648" s="61"/>
    </row>
    <row r="1649" spans="1:117" s="25" customFormat="1" x14ac:dyDescent="0.2">
      <c r="A1649" s="25" t="s">
        <v>63</v>
      </c>
      <c r="B1649" s="25" t="s">
        <v>170</v>
      </c>
      <c r="C1649" s="25" t="s">
        <v>155</v>
      </c>
      <c r="I1649" s="116"/>
      <c r="J1649" s="116"/>
      <c r="K1649" s="116"/>
      <c r="L1649" s="116"/>
      <c r="M1649" s="116"/>
      <c r="N1649" s="116"/>
      <c r="AL1649" s="117"/>
      <c r="AN1649" s="35" t="str">
        <f t="shared" si="118"/>
        <v/>
      </c>
      <c r="AO1649" s="35" t="str">
        <f t="shared" si="119"/>
        <v>-</v>
      </c>
      <c r="AQ1649" s="25" t="str">
        <f t="shared" si="120"/>
        <v>-</v>
      </c>
      <c r="BP1649" s="61"/>
      <c r="CT1649" s="61"/>
      <c r="CU1649" s="61"/>
      <c r="CV1649" s="61"/>
      <c r="CW1649" s="61"/>
      <c r="CX1649" s="61"/>
      <c r="CY1649" s="61"/>
      <c r="CZ1649" s="61"/>
      <c r="DA1649" s="61"/>
      <c r="DB1649" s="61"/>
      <c r="DC1649" s="61"/>
      <c r="DD1649" s="61"/>
      <c r="DE1649" s="61"/>
      <c r="DF1649" s="61"/>
      <c r="DG1649" s="61"/>
      <c r="DH1649" s="61"/>
      <c r="DI1649" s="61"/>
      <c r="DJ1649" s="61"/>
      <c r="DK1649" s="61"/>
      <c r="DL1649" s="61"/>
      <c r="DM1649" s="61"/>
    </row>
    <row r="1650" spans="1:117" s="25" customFormat="1" x14ac:dyDescent="0.2">
      <c r="A1650" s="25" t="s">
        <v>64</v>
      </c>
      <c r="B1650" s="25" t="s">
        <v>170</v>
      </c>
      <c r="C1650" s="25" t="s">
        <v>156</v>
      </c>
      <c r="I1650" s="116"/>
      <c r="J1650" s="116"/>
      <c r="K1650" s="116"/>
      <c r="L1650" s="116"/>
      <c r="M1650" s="116"/>
      <c r="N1650" s="116"/>
      <c r="AL1650" s="117"/>
      <c r="AN1650" s="35" t="str">
        <f t="shared" si="118"/>
        <v/>
      </c>
      <c r="AO1650" s="35" t="str">
        <f t="shared" si="119"/>
        <v>-</v>
      </c>
      <c r="AQ1650" s="25" t="str">
        <f t="shared" si="120"/>
        <v>-</v>
      </c>
      <c r="BP1650" s="61"/>
      <c r="CT1650" s="61"/>
      <c r="CU1650" s="61"/>
      <c r="CV1650" s="61"/>
      <c r="CW1650" s="61"/>
      <c r="CX1650" s="61"/>
      <c r="CY1650" s="61"/>
      <c r="CZ1650" s="61"/>
      <c r="DA1650" s="61"/>
      <c r="DB1650" s="61"/>
      <c r="DC1650" s="61"/>
      <c r="DD1650" s="61"/>
      <c r="DE1650" s="61"/>
      <c r="DF1650" s="61"/>
      <c r="DG1650" s="61"/>
      <c r="DH1650" s="61"/>
      <c r="DI1650" s="61"/>
      <c r="DJ1650" s="61"/>
      <c r="DK1650" s="61"/>
      <c r="DL1650" s="61"/>
      <c r="DM1650" s="61"/>
    </row>
    <row r="1651" spans="1:117" s="25" customFormat="1" x14ac:dyDescent="0.2">
      <c r="A1651" s="25" t="s">
        <v>65</v>
      </c>
      <c r="B1651" s="25" t="s">
        <v>170</v>
      </c>
      <c r="C1651" s="25" t="s">
        <v>157</v>
      </c>
      <c r="I1651" s="116"/>
      <c r="J1651" s="116"/>
      <c r="K1651" s="116"/>
      <c r="L1651" s="116"/>
      <c r="M1651" s="116"/>
      <c r="N1651" s="116"/>
      <c r="AL1651" s="117"/>
      <c r="AN1651" s="35" t="str">
        <f t="shared" si="118"/>
        <v/>
      </c>
      <c r="AO1651" s="35" t="str">
        <f t="shared" si="119"/>
        <v>-</v>
      </c>
      <c r="AQ1651" s="25" t="str">
        <f t="shared" si="120"/>
        <v>-</v>
      </c>
      <c r="BP1651" s="61"/>
      <c r="CT1651" s="61"/>
      <c r="CU1651" s="61"/>
      <c r="CV1651" s="61"/>
      <c r="CW1651" s="61"/>
      <c r="CX1651" s="61"/>
      <c r="CY1651" s="61"/>
      <c r="CZ1651" s="61"/>
      <c r="DA1651" s="61"/>
      <c r="DB1651" s="61"/>
      <c r="DC1651" s="61"/>
      <c r="DD1651" s="61"/>
      <c r="DE1651" s="61"/>
      <c r="DF1651" s="61"/>
      <c r="DG1651" s="61"/>
      <c r="DH1651" s="61"/>
      <c r="DI1651" s="61"/>
      <c r="DJ1651" s="61"/>
      <c r="DK1651" s="61"/>
      <c r="DL1651" s="61"/>
      <c r="DM1651" s="61"/>
    </row>
    <row r="1652" spans="1:117" s="25" customFormat="1" x14ac:dyDescent="0.2">
      <c r="A1652" s="25" t="s">
        <v>66</v>
      </c>
      <c r="B1652" s="25" t="s">
        <v>170</v>
      </c>
      <c r="C1652" s="25" t="s">
        <v>158</v>
      </c>
      <c r="I1652" s="116"/>
      <c r="J1652" s="116"/>
      <c r="K1652" s="116"/>
      <c r="L1652" s="116"/>
      <c r="M1652" s="116"/>
      <c r="N1652" s="116"/>
      <c r="AL1652" s="117"/>
      <c r="AN1652" s="35" t="str">
        <f t="shared" si="118"/>
        <v/>
      </c>
      <c r="AO1652" s="35" t="str">
        <f t="shared" si="119"/>
        <v>-</v>
      </c>
      <c r="AQ1652" s="25" t="str">
        <f t="shared" si="120"/>
        <v>-</v>
      </c>
      <c r="BP1652" s="61"/>
      <c r="CT1652" s="61"/>
      <c r="CU1652" s="61"/>
      <c r="CV1652" s="61"/>
      <c r="CW1652" s="61"/>
      <c r="CX1652" s="61"/>
      <c r="CY1652" s="61"/>
      <c r="CZ1652" s="61"/>
      <c r="DA1652" s="61"/>
      <c r="DB1652" s="61"/>
      <c r="DC1652" s="61"/>
      <c r="DD1652" s="61"/>
      <c r="DE1652" s="61"/>
      <c r="DF1652" s="61"/>
      <c r="DG1652" s="61"/>
      <c r="DH1652" s="61"/>
      <c r="DI1652" s="61"/>
      <c r="DJ1652" s="61"/>
      <c r="DK1652" s="61"/>
      <c r="DL1652" s="61"/>
      <c r="DM1652" s="61"/>
    </row>
    <row r="1653" spans="1:117" s="25" customFormat="1" x14ac:dyDescent="0.2">
      <c r="A1653" s="25" t="s">
        <v>67</v>
      </c>
      <c r="B1653" s="25" t="s">
        <v>170</v>
      </c>
      <c r="C1653" s="25" t="s">
        <v>147</v>
      </c>
      <c r="I1653" s="116"/>
      <c r="J1653" s="116"/>
      <c r="K1653" s="116"/>
      <c r="L1653" s="116"/>
      <c r="M1653" s="116"/>
      <c r="N1653" s="116"/>
      <c r="AL1653" s="117"/>
      <c r="AN1653" s="35" t="str">
        <f t="shared" si="118"/>
        <v/>
      </c>
      <c r="AO1653" s="35" t="str">
        <f t="shared" si="119"/>
        <v>-</v>
      </c>
      <c r="AQ1653" s="25" t="str">
        <f t="shared" si="120"/>
        <v>-</v>
      </c>
      <c r="BP1653" s="61"/>
      <c r="CT1653" s="61"/>
      <c r="CU1653" s="61"/>
      <c r="CV1653" s="61"/>
      <c r="CW1653" s="61"/>
      <c r="CX1653" s="61"/>
      <c r="CY1653" s="61"/>
      <c r="CZ1653" s="61"/>
      <c r="DA1653" s="61"/>
      <c r="DB1653" s="61"/>
      <c r="DC1653" s="61"/>
      <c r="DD1653" s="61"/>
      <c r="DE1653" s="61"/>
      <c r="DF1653" s="61"/>
      <c r="DG1653" s="61"/>
      <c r="DH1653" s="61"/>
      <c r="DI1653" s="61"/>
      <c r="DJ1653" s="61"/>
      <c r="DK1653" s="61"/>
      <c r="DL1653" s="61"/>
      <c r="DM1653" s="61"/>
    </row>
    <row r="1654" spans="1:117" s="25" customFormat="1" x14ac:dyDescent="0.2">
      <c r="A1654" s="25" t="s">
        <v>68</v>
      </c>
      <c r="B1654" s="25" t="s">
        <v>170</v>
      </c>
      <c r="C1654" s="25" t="s">
        <v>148</v>
      </c>
      <c r="I1654" s="116"/>
      <c r="J1654" s="116"/>
      <c r="K1654" s="116"/>
      <c r="L1654" s="116"/>
      <c r="M1654" s="116"/>
      <c r="N1654" s="116"/>
      <c r="AL1654" s="117"/>
      <c r="AN1654" s="35" t="str">
        <f t="shared" si="118"/>
        <v/>
      </c>
      <c r="AO1654" s="35" t="str">
        <f t="shared" si="119"/>
        <v>-</v>
      </c>
      <c r="AQ1654" s="25" t="str">
        <f t="shared" si="120"/>
        <v>-</v>
      </c>
      <c r="BP1654" s="61"/>
      <c r="CT1654" s="61"/>
      <c r="CU1654" s="61"/>
      <c r="CV1654" s="61"/>
      <c r="CW1654" s="61"/>
      <c r="CX1654" s="61"/>
      <c r="CY1654" s="61"/>
      <c r="CZ1654" s="61"/>
      <c r="DA1654" s="61"/>
      <c r="DB1654" s="61"/>
      <c r="DC1654" s="61"/>
      <c r="DD1654" s="61"/>
      <c r="DE1654" s="61"/>
      <c r="DF1654" s="61"/>
      <c r="DG1654" s="61"/>
      <c r="DH1654" s="61"/>
      <c r="DI1654" s="61"/>
      <c r="DJ1654" s="61"/>
      <c r="DK1654" s="61"/>
      <c r="DL1654" s="61"/>
      <c r="DM1654" s="61"/>
    </row>
    <row r="1655" spans="1:117" s="25" customFormat="1" x14ac:dyDescent="0.2">
      <c r="A1655" s="25" t="s">
        <v>69</v>
      </c>
      <c r="B1655" s="25" t="s">
        <v>170</v>
      </c>
      <c r="C1655" s="25" t="s">
        <v>149</v>
      </c>
      <c r="I1655" s="116"/>
      <c r="J1655" s="116"/>
      <c r="K1655" s="116"/>
      <c r="L1655" s="116"/>
      <c r="M1655" s="116"/>
      <c r="N1655" s="116"/>
      <c r="AL1655" s="117"/>
      <c r="AN1655" s="35" t="str">
        <f t="shared" ref="AN1655:AN1718" si="121">CONCATENATE(AM1655,AP1655)</f>
        <v/>
      </c>
      <c r="AO1655" s="35" t="str">
        <f t="shared" ref="AO1655:AO1718" si="122">CONCATENATE(AM1655,"-",AL1655)</f>
        <v>-</v>
      </c>
      <c r="AQ1655" s="25" t="str">
        <f t="shared" si="120"/>
        <v>-</v>
      </c>
      <c r="BP1655" s="61"/>
      <c r="CT1655" s="61"/>
      <c r="CU1655" s="61"/>
      <c r="CV1655" s="61"/>
      <c r="CW1655" s="61"/>
      <c r="CX1655" s="61"/>
      <c r="CY1655" s="61"/>
      <c r="CZ1655" s="61"/>
      <c r="DA1655" s="61"/>
      <c r="DB1655" s="61"/>
      <c r="DC1655" s="61"/>
      <c r="DD1655" s="61"/>
      <c r="DE1655" s="61"/>
      <c r="DF1655" s="61"/>
      <c r="DG1655" s="61"/>
      <c r="DH1655" s="61"/>
      <c r="DI1655" s="61"/>
      <c r="DJ1655" s="61"/>
      <c r="DK1655" s="61"/>
      <c r="DL1655" s="61"/>
      <c r="DM1655" s="61"/>
    </row>
    <row r="1656" spans="1:117" s="25" customFormat="1" x14ac:dyDescent="0.2">
      <c r="A1656" s="25" t="s">
        <v>70</v>
      </c>
      <c r="B1656" s="25" t="s">
        <v>170</v>
      </c>
      <c r="C1656" s="25" t="s">
        <v>150</v>
      </c>
      <c r="I1656" s="116"/>
      <c r="J1656" s="116"/>
      <c r="K1656" s="116"/>
      <c r="L1656" s="116"/>
      <c r="M1656" s="116"/>
      <c r="N1656" s="116"/>
      <c r="AL1656" s="117"/>
      <c r="AN1656" s="35" t="str">
        <f t="shared" si="121"/>
        <v/>
      </c>
      <c r="AO1656" s="35" t="str">
        <f t="shared" si="122"/>
        <v>-</v>
      </c>
      <c r="AQ1656" s="25" t="str">
        <f t="shared" si="120"/>
        <v>-</v>
      </c>
      <c r="BP1656" s="61"/>
      <c r="CT1656" s="61"/>
      <c r="CU1656" s="61"/>
      <c r="CV1656" s="61"/>
      <c r="CW1656" s="61"/>
      <c r="CX1656" s="61"/>
      <c r="CY1656" s="61"/>
      <c r="CZ1656" s="61"/>
      <c r="DA1656" s="61"/>
      <c r="DB1656" s="61"/>
      <c r="DC1656" s="61"/>
      <c r="DD1656" s="61"/>
      <c r="DE1656" s="61"/>
      <c r="DF1656" s="61"/>
      <c r="DG1656" s="61"/>
      <c r="DH1656" s="61"/>
      <c r="DI1656" s="61"/>
      <c r="DJ1656" s="61"/>
      <c r="DK1656" s="61"/>
      <c r="DL1656" s="61"/>
      <c r="DM1656" s="61"/>
    </row>
    <row r="1657" spans="1:117" s="25" customFormat="1" x14ac:dyDescent="0.2">
      <c r="A1657" s="25" t="s">
        <v>71</v>
      </c>
      <c r="B1657" s="25" t="s">
        <v>170</v>
      </c>
      <c r="C1657" s="25" t="s">
        <v>151</v>
      </c>
      <c r="I1657" s="116"/>
      <c r="J1657" s="116"/>
      <c r="K1657" s="116"/>
      <c r="L1657" s="116"/>
      <c r="M1657" s="116"/>
      <c r="N1657" s="116"/>
      <c r="AL1657" s="117"/>
      <c r="AN1657" s="35" t="str">
        <f t="shared" si="121"/>
        <v/>
      </c>
      <c r="AO1657" s="35" t="str">
        <f t="shared" si="122"/>
        <v>-</v>
      </c>
      <c r="AQ1657" s="25" t="str">
        <f t="shared" si="120"/>
        <v>-</v>
      </c>
      <c r="BP1657" s="61"/>
      <c r="CT1657" s="61"/>
      <c r="CU1657" s="61"/>
      <c r="CV1657" s="61"/>
      <c r="CW1657" s="61"/>
      <c r="CX1657" s="61"/>
      <c r="CY1657" s="61"/>
      <c r="CZ1657" s="61"/>
      <c r="DA1657" s="61"/>
      <c r="DB1657" s="61"/>
      <c r="DC1657" s="61"/>
      <c r="DD1657" s="61"/>
      <c r="DE1657" s="61"/>
      <c r="DF1657" s="61"/>
      <c r="DG1657" s="61"/>
      <c r="DH1657" s="61"/>
      <c r="DI1657" s="61"/>
      <c r="DJ1657" s="61"/>
      <c r="DK1657" s="61"/>
      <c r="DL1657" s="61"/>
      <c r="DM1657" s="61"/>
    </row>
    <row r="1658" spans="1:117" s="25" customFormat="1" x14ac:dyDescent="0.2">
      <c r="A1658" s="25" t="s">
        <v>72</v>
      </c>
      <c r="B1658" s="25" t="s">
        <v>170</v>
      </c>
      <c r="C1658" s="25" t="s">
        <v>152</v>
      </c>
      <c r="I1658" s="116"/>
      <c r="J1658" s="116"/>
      <c r="K1658" s="116"/>
      <c r="L1658" s="116"/>
      <c r="M1658" s="116"/>
      <c r="N1658" s="116"/>
      <c r="AL1658" s="117"/>
      <c r="AN1658" s="35" t="str">
        <f t="shared" si="121"/>
        <v/>
      </c>
      <c r="AO1658" s="35" t="str">
        <f t="shared" si="122"/>
        <v>-</v>
      </c>
      <c r="AQ1658" s="25" t="str">
        <f t="shared" si="120"/>
        <v>-</v>
      </c>
      <c r="BP1658" s="61"/>
      <c r="CT1658" s="61"/>
      <c r="CU1658" s="61"/>
      <c r="CV1658" s="61"/>
      <c r="CW1658" s="61"/>
      <c r="CX1658" s="61"/>
      <c r="CY1658" s="61"/>
      <c r="CZ1658" s="61"/>
      <c r="DA1658" s="61"/>
      <c r="DB1658" s="61"/>
      <c r="DC1658" s="61"/>
      <c r="DD1658" s="61"/>
      <c r="DE1658" s="61"/>
      <c r="DF1658" s="61"/>
      <c r="DG1658" s="61"/>
      <c r="DH1658" s="61"/>
      <c r="DI1658" s="61"/>
      <c r="DJ1658" s="61"/>
      <c r="DK1658" s="61"/>
      <c r="DL1658" s="61"/>
      <c r="DM1658" s="61"/>
    </row>
    <row r="1659" spans="1:117" s="25" customFormat="1" x14ac:dyDescent="0.2">
      <c r="A1659" s="25" t="s">
        <v>73</v>
      </c>
      <c r="B1659" s="25" t="s">
        <v>170</v>
      </c>
      <c r="C1659" s="25" t="s">
        <v>152</v>
      </c>
      <c r="I1659" s="116"/>
      <c r="J1659" s="116"/>
      <c r="K1659" s="116"/>
      <c r="L1659" s="116"/>
      <c r="M1659" s="116"/>
      <c r="N1659" s="116"/>
      <c r="AL1659" s="117"/>
      <c r="AN1659" s="35" t="str">
        <f t="shared" si="121"/>
        <v/>
      </c>
      <c r="AO1659" s="35" t="str">
        <f t="shared" si="122"/>
        <v>-</v>
      </c>
      <c r="AQ1659" s="25" t="str">
        <f t="shared" si="120"/>
        <v>-</v>
      </c>
      <c r="BP1659" s="61"/>
      <c r="CT1659" s="61"/>
      <c r="CU1659" s="61"/>
      <c r="CV1659" s="61"/>
      <c r="CW1659" s="61"/>
      <c r="CX1659" s="61"/>
      <c r="CY1659" s="61"/>
      <c r="CZ1659" s="61"/>
      <c r="DA1659" s="61"/>
      <c r="DB1659" s="61"/>
      <c r="DC1659" s="61"/>
      <c r="DD1659" s="61"/>
      <c r="DE1659" s="61"/>
      <c r="DF1659" s="61"/>
      <c r="DG1659" s="61"/>
      <c r="DH1659" s="61"/>
      <c r="DI1659" s="61"/>
      <c r="DJ1659" s="61"/>
      <c r="DK1659" s="61"/>
      <c r="DL1659" s="61"/>
      <c r="DM1659" s="61"/>
    </row>
    <row r="1660" spans="1:117" s="25" customFormat="1" x14ac:dyDescent="0.2">
      <c r="A1660" s="25" t="s">
        <v>74</v>
      </c>
      <c r="B1660" s="25" t="s">
        <v>170</v>
      </c>
      <c r="C1660" s="25" t="s">
        <v>153</v>
      </c>
      <c r="I1660" s="116"/>
      <c r="J1660" s="116"/>
      <c r="K1660" s="116"/>
      <c r="L1660" s="116"/>
      <c r="M1660" s="116"/>
      <c r="N1660" s="116"/>
      <c r="AL1660" s="117"/>
      <c r="AN1660" s="35" t="str">
        <f t="shared" si="121"/>
        <v/>
      </c>
      <c r="AO1660" s="35" t="str">
        <f t="shared" si="122"/>
        <v>-</v>
      </c>
      <c r="AQ1660" s="25" t="str">
        <f t="shared" si="120"/>
        <v>-</v>
      </c>
      <c r="BP1660" s="61"/>
      <c r="CT1660" s="61"/>
      <c r="CU1660" s="61"/>
      <c r="CV1660" s="61"/>
      <c r="CW1660" s="61"/>
      <c r="CX1660" s="61"/>
      <c r="CY1660" s="61"/>
      <c r="CZ1660" s="61"/>
      <c r="DA1660" s="61"/>
      <c r="DB1660" s="61"/>
      <c r="DC1660" s="61"/>
      <c r="DD1660" s="61"/>
      <c r="DE1660" s="61"/>
      <c r="DF1660" s="61"/>
      <c r="DG1660" s="61"/>
      <c r="DH1660" s="61"/>
      <c r="DI1660" s="61"/>
      <c r="DJ1660" s="61"/>
      <c r="DK1660" s="61"/>
      <c r="DL1660" s="61"/>
      <c r="DM1660" s="61"/>
    </row>
    <row r="1661" spans="1:117" s="25" customFormat="1" x14ac:dyDescent="0.2">
      <c r="A1661" s="25" t="s">
        <v>75</v>
      </c>
      <c r="B1661" s="25" t="s">
        <v>170</v>
      </c>
      <c r="C1661" s="25" t="s">
        <v>154</v>
      </c>
      <c r="I1661" s="116"/>
      <c r="J1661" s="116"/>
      <c r="K1661" s="116"/>
      <c r="L1661" s="116"/>
      <c r="M1661" s="116"/>
      <c r="N1661" s="116"/>
      <c r="AL1661" s="117"/>
      <c r="AN1661" s="35" t="str">
        <f t="shared" si="121"/>
        <v/>
      </c>
      <c r="AO1661" s="35" t="str">
        <f t="shared" si="122"/>
        <v>-</v>
      </c>
      <c r="AQ1661" s="25" t="str">
        <f t="shared" si="120"/>
        <v>-</v>
      </c>
      <c r="BP1661" s="61"/>
      <c r="CT1661" s="61"/>
      <c r="CU1661" s="61"/>
      <c r="CV1661" s="61"/>
      <c r="CW1661" s="61"/>
      <c r="CX1661" s="61"/>
      <c r="CY1661" s="61"/>
      <c r="CZ1661" s="61"/>
      <c r="DA1661" s="61"/>
      <c r="DB1661" s="61"/>
      <c r="DC1661" s="61"/>
      <c r="DD1661" s="61"/>
      <c r="DE1661" s="61"/>
      <c r="DF1661" s="61"/>
      <c r="DG1661" s="61"/>
      <c r="DH1661" s="61"/>
      <c r="DI1661" s="61"/>
      <c r="DJ1661" s="61"/>
      <c r="DK1661" s="61"/>
      <c r="DL1661" s="61"/>
      <c r="DM1661" s="61"/>
    </row>
    <row r="1662" spans="1:117" s="25" customFormat="1" x14ac:dyDescent="0.2">
      <c r="A1662" s="25" t="s">
        <v>76</v>
      </c>
      <c r="B1662" s="25" t="s">
        <v>170</v>
      </c>
      <c r="C1662" s="25" t="s">
        <v>155</v>
      </c>
      <c r="I1662" s="116"/>
      <c r="J1662" s="116"/>
      <c r="K1662" s="116"/>
      <c r="L1662" s="116"/>
      <c r="M1662" s="116"/>
      <c r="N1662" s="116"/>
      <c r="AL1662" s="117"/>
      <c r="AN1662" s="35" t="str">
        <f t="shared" si="121"/>
        <v/>
      </c>
      <c r="AO1662" s="35" t="str">
        <f t="shared" si="122"/>
        <v>-</v>
      </c>
      <c r="AQ1662" s="25" t="str">
        <f t="shared" si="120"/>
        <v>-</v>
      </c>
      <c r="BP1662" s="61"/>
      <c r="CT1662" s="61"/>
      <c r="CU1662" s="61"/>
      <c r="CV1662" s="61"/>
      <c r="CW1662" s="61"/>
      <c r="CX1662" s="61"/>
      <c r="CY1662" s="61"/>
      <c r="CZ1662" s="61"/>
      <c r="DA1662" s="61"/>
      <c r="DB1662" s="61"/>
      <c r="DC1662" s="61"/>
      <c r="DD1662" s="61"/>
      <c r="DE1662" s="61"/>
      <c r="DF1662" s="61"/>
      <c r="DG1662" s="61"/>
      <c r="DH1662" s="61"/>
      <c r="DI1662" s="61"/>
      <c r="DJ1662" s="61"/>
      <c r="DK1662" s="61"/>
      <c r="DL1662" s="61"/>
      <c r="DM1662" s="61"/>
    </row>
    <row r="1663" spans="1:117" s="25" customFormat="1" x14ac:dyDescent="0.2">
      <c r="A1663" s="25" t="s">
        <v>77</v>
      </c>
      <c r="B1663" s="25" t="s">
        <v>170</v>
      </c>
      <c r="C1663" s="25" t="s">
        <v>156</v>
      </c>
      <c r="I1663" s="116"/>
      <c r="J1663" s="116"/>
      <c r="K1663" s="116"/>
      <c r="L1663" s="116"/>
      <c r="M1663" s="116"/>
      <c r="N1663" s="116"/>
      <c r="AL1663" s="117"/>
      <c r="AN1663" s="35" t="str">
        <f t="shared" si="121"/>
        <v/>
      </c>
      <c r="AO1663" s="35" t="str">
        <f t="shared" si="122"/>
        <v>-</v>
      </c>
      <c r="AQ1663" s="25" t="str">
        <f t="shared" si="120"/>
        <v>-</v>
      </c>
      <c r="BP1663" s="61"/>
      <c r="CT1663" s="61"/>
      <c r="CU1663" s="61"/>
      <c r="CV1663" s="61"/>
      <c r="CW1663" s="61"/>
      <c r="CX1663" s="61"/>
      <c r="CY1663" s="61"/>
      <c r="CZ1663" s="61"/>
      <c r="DA1663" s="61"/>
      <c r="DB1663" s="61"/>
      <c r="DC1663" s="61"/>
      <c r="DD1663" s="61"/>
      <c r="DE1663" s="61"/>
      <c r="DF1663" s="61"/>
      <c r="DG1663" s="61"/>
      <c r="DH1663" s="61"/>
      <c r="DI1663" s="61"/>
      <c r="DJ1663" s="61"/>
      <c r="DK1663" s="61"/>
      <c r="DL1663" s="61"/>
      <c r="DM1663" s="61"/>
    </row>
    <row r="1664" spans="1:117" s="25" customFormat="1" x14ac:dyDescent="0.2">
      <c r="A1664" s="25" t="s">
        <v>78</v>
      </c>
      <c r="B1664" s="25" t="s">
        <v>170</v>
      </c>
      <c r="C1664" s="25" t="s">
        <v>157</v>
      </c>
      <c r="I1664" s="116"/>
      <c r="J1664" s="116"/>
      <c r="K1664" s="116"/>
      <c r="L1664" s="116"/>
      <c r="M1664" s="116"/>
      <c r="N1664" s="116"/>
      <c r="AL1664" s="117"/>
      <c r="AN1664" s="35" t="str">
        <f t="shared" si="121"/>
        <v/>
      </c>
      <c r="AO1664" s="35" t="str">
        <f t="shared" si="122"/>
        <v>-</v>
      </c>
      <c r="AQ1664" s="25" t="str">
        <f t="shared" si="120"/>
        <v>-</v>
      </c>
      <c r="BP1664" s="61"/>
      <c r="CT1664" s="61"/>
      <c r="CU1664" s="61"/>
      <c r="CV1664" s="61"/>
      <c r="CW1664" s="61"/>
      <c r="CX1664" s="61"/>
      <c r="CY1664" s="61"/>
      <c r="CZ1664" s="61"/>
      <c r="DA1664" s="61"/>
      <c r="DB1664" s="61"/>
      <c r="DC1664" s="61"/>
      <c r="DD1664" s="61"/>
      <c r="DE1664" s="61"/>
      <c r="DF1664" s="61"/>
      <c r="DG1664" s="61"/>
      <c r="DH1664" s="61"/>
      <c r="DI1664" s="61"/>
      <c r="DJ1664" s="61"/>
      <c r="DK1664" s="61"/>
      <c r="DL1664" s="61"/>
      <c r="DM1664" s="61"/>
    </row>
    <row r="1665" spans="1:117" s="25" customFormat="1" x14ac:dyDescent="0.2">
      <c r="A1665" s="25" t="s">
        <v>79</v>
      </c>
      <c r="B1665" s="25" t="s">
        <v>170</v>
      </c>
      <c r="C1665" s="25" t="s">
        <v>158</v>
      </c>
      <c r="I1665" s="116"/>
      <c r="J1665" s="116"/>
      <c r="K1665" s="116"/>
      <c r="L1665" s="116"/>
      <c r="M1665" s="116"/>
      <c r="N1665" s="116"/>
      <c r="AL1665" s="117"/>
      <c r="AN1665" s="35" t="str">
        <f t="shared" si="121"/>
        <v/>
      </c>
      <c r="AO1665" s="35" t="str">
        <f t="shared" si="122"/>
        <v>-</v>
      </c>
      <c r="AQ1665" s="25" t="str">
        <f t="shared" si="120"/>
        <v>-</v>
      </c>
      <c r="BP1665" s="61"/>
      <c r="CT1665" s="61"/>
      <c r="CU1665" s="61"/>
      <c r="CV1665" s="61"/>
      <c r="CW1665" s="61"/>
      <c r="CX1665" s="61"/>
      <c r="CY1665" s="61"/>
      <c r="CZ1665" s="61"/>
      <c r="DA1665" s="61"/>
      <c r="DB1665" s="61"/>
      <c r="DC1665" s="61"/>
      <c r="DD1665" s="61"/>
      <c r="DE1665" s="61"/>
      <c r="DF1665" s="61"/>
      <c r="DG1665" s="61"/>
      <c r="DH1665" s="61"/>
      <c r="DI1665" s="61"/>
      <c r="DJ1665" s="61"/>
      <c r="DK1665" s="61"/>
      <c r="DL1665" s="61"/>
      <c r="DM1665" s="61"/>
    </row>
    <row r="1666" spans="1:117" s="25" customFormat="1" x14ac:dyDescent="0.2">
      <c r="A1666" s="25" t="s">
        <v>80</v>
      </c>
      <c r="B1666" s="25" t="s">
        <v>170</v>
      </c>
      <c r="C1666" s="25" t="s">
        <v>147</v>
      </c>
      <c r="I1666" s="116"/>
      <c r="J1666" s="116"/>
      <c r="K1666" s="116"/>
      <c r="L1666" s="116"/>
      <c r="M1666" s="116"/>
      <c r="N1666" s="116"/>
      <c r="AL1666" s="117"/>
      <c r="AN1666" s="35" t="str">
        <f t="shared" si="121"/>
        <v/>
      </c>
      <c r="AO1666" s="35" t="str">
        <f t="shared" si="122"/>
        <v>-</v>
      </c>
      <c r="AQ1666" s="25" t="str">
        <f t="shared" si="120"/>
        <v>-</v>
      </c>
      <c r="BP1666" s="61"/>
      <c r="CT1666" s="61"/>
      <c r="CU1666" s="61"/>
      <c r="CV1666" s="61"/>
      <c r="CW1666" s="61"/>
      <c r="CX1666" s="61"/>
      <c r="CY1666" s="61"/>
      <c r="CZ1666" s="61"/>
      <c r="DA1666" s="61"/>
      <c r="DB1666" s="61"/>
      <c r="DC1666" s="61"/>
      <c r="DD1666" s="61"/>
      <c r="DE1666" s="61"/>
      <c r="DF1666" s="61"/>
      <c r="DG1666" s="61"/>
      <c r="DH1666" s="61"/>
      <c r="DI1666" s="61"/>
      <c r="DJ1666" s="61"/>
      <c r="DK1666" s="61"/>
      <c r="DL1666" s="61"/>
      <c r="DM1666" s="61"/>
    </row>
    <row r="1667" spans="1:117" s="25" customFormat="1" x14ac:dyDescent="0.2">
      <c r="A1667" s="25" t="s">
        <v>81</v>
      </c>
      <c r="B1667" s="25" t="s">
        <v>170</v>
      </c>
      <c r="C1667" s="25" t="s">
        <v>148</v>
      </c>
      <c r="I1667" s="116"/>
      <c r="J1667" s="116"/>
      <c r="K1667" s="116"/>
      <c r="L1667" s="116"/>
      <c r="M1667" s="116"/>
      <c r="N1667" s="116"/>
      <c r="AL1667" s="117"/>
      <c r="AN1667" s="35" t="str">
        <f t="shared" si="121"/>
        <v/>
      </c>
      <c r="AO1667" s="35" t="str">
        <f t="shared" si="122"/>
        <v>-</v>
      </c>
      <c r="AQ1667" s="25" t="str">
        <f t="shared" si="120"/>
        <v>-</v>
      </c>
      <c r="BP1667" s="61"/>
      <c r="CT1667" s="61"/>
      <c r="CU1667" s="61"/>
      <c r="CV1667" s="61"/>
      <c r="CW1667" s="61"/>
      <c r="CX1667" s="61"/>
      <c r="CY1667" s="61"/>
      <c r="CZ1667" s="61"/>
      <c r="DA1667" s="61"/>
      <c r="DB1667" s="61"/>
      <c r="DC1667" s="61"/>
      <c r="DD1667" s="61"/>
      <c r="DE1667" s="61"/>
      <c r="DF1667" s="61"/>
      <c r="DG1667" s="61"/>
      <c r="DH1667" s="61"/>
      <c r="DI1667" s="61"/>
      <c r="DJ1667" s="61"/>
      <c r="DK1667" s="61"/>
      <c r="DL1667" s="61"/>
      <c r="DM1667" s="61"/>
    </row>
    <row r="1668" spans="1:117" s="25" customFormat="1" x14ac:dyDescent="0.2">
      <c r="A1668" s="25" t="s">
        <v>82</v>
      </c>
      <c r="B1668" s="25" t="s">
        <v>170</v>
      </c>
      <c r="C1668" s="25" t="s">
        <v>149</v>
      </c>
      <c r="I1668" s="116"/>
      <c r="J1668" s="116"/>
      <c r="K1668" s="116"/>
      <c r="L1668" s="116"/>
      <c r="M1668" s="116"/>
      <c r="N1668" s="116"/>
      <c r="AL1668" s="117"/>
      <c r="AN1668" s="35" t="str">
        <f t="shared" si="121"/>
        <v/>
      </c>
      <c r="AO1668" s="35" t="str">
        <f t="shared" si="122"/>
        <v>-</v>
      </c>
      <c r="AQ1668" s="25" t="str">
        <f t="shared" si="120"/>
        <v>-</v>
      </c>
      <c r="BP1668" s="61"/>
      <c r="CT1668" s="61"/>
      <c r="CU1668" s="61"/>
      <c r="CV1668" s="61"/>
      <c r="CW1668" s="61"/>
      <c r="CX1668" s="61"/>
      <c r="CY1668" s="61"/>
      <c r="CZ1668" s="61"/>
      <c r="DA1668" s="61"/>
      <c r="DB1668" s="61"/>
      <c r="DC1668" s="61"/>
      <c r="DD1668" s="61"/>
      <c r="DE1668" s="61"/>
      <c r="DF1668" s="61"/>
      <c r="DG1668" s="61"/>
      <c r="DH1668" s="61"/>
      <c r="DI1668" s="61"/>
      <c r="DJ1668" s="61"/>
      <c r="DK1668" s="61"/>
      <c r="DL1668" s="61"/>
      <c r="DM1668" s="61"/>
    </row>
    <row r="1669" spans="1:117" s="25" customFormat="1" x14ac:dyDescent="0.2">
      <c r="A1669" s="25" t="s">
        <v>83</v>
      </c>
      <c r="B1669" s="25" t="s">
        <v>170</v>
      </c>
      <c r="C1669" s="25" t="s">
        <v>150</v>
      </c>
      <c r="I1669" s="116"/>
      <c r="J1669" s="116"/>
      <c r="K1669" s="116"/>
      <c r="L1669" s="116"/>
      <c r="M1669" s="116"/>
      <c r="N1669" s="116"/>
      <c r="AL1669" s="117"/>
      <c r="AN1669" s="35" t="str">
        <f t="shared" si="121"/>
        <v/>
      </c>
      <c r="AO1669" s="35" t="str">
        <f t="shared" si="122"/>
        <v>-</v>
      </c>
      <c r="AQ1669" s="25" t="str">
        <f t="shared" si="120"/>
        <v>-</v>
      </c>
      <c r="BP1669" s="61"/>
      <c r="CT1669" s="61"/>
      <c r="CU1669" s="61"/>
      <c r="CV1669" s="61"/>
      <c r="CW1669" s="61"/>
      <c r="CX1669" s="61"/>
      <c r="CY1669" s="61"/>
      <c r="CZ1669" s="61"/>
      <c r="DA1669" s="61"/>
      <c r="DB1669" s="61"/>
      <c r="DC1669" s="61"/>
      <c r="DD1669" s="61"/>
      <c r="DE1669" s="61"/>
      <c r="DF1669" s="61"/>
      <c r="DG1669" s="61"/>
      <c r="DH1669" s="61"/>
      <c r="DI1669" s="61"/>
      <c r="DJ1669" s="61"/>
      <c r="DK1669" s="61"/>
      <c r="DL1669" s="61"/>
      <c r="DM1669" s="61"/>
    </row>
    <row r="1670" spans="1:117" s="25" customFormat="1" x14ac:dyDescent="0.2">
      <c r="A1670" s="25" t="s">
        <v>84</v>
      </c>
      <c r="B1670" s="25" t="s">
        <v>170</v>
      </c>
      <c r="C1670" s="25" t="s">
        <v>151</v>
      </c>
      <c r="I1670" s="116"/>
      <c r="J1670" s="116"/>
      <c r="K1670" s="116"/>
      <c r="L1670" s="116"/>
      <c r="M1670" s="116"/>
      <c r="N1670" s="116"/>
      <c r="AL1670" s="117"/>
      <c r="AN1670" s="35" t="str">
        <f t="shared" si="121"/>
        <v/>
      </c>
      <c r="AO1670" s="35" t="str">
        <f t="shared" si="122"/>
        <v>-</v>
      </c>
      <c r="AQ1670" s="25" t="str">
        <f t="shared" si="120"/>
        <v>-</v>
      </c>
      <c r="BP1670" s="61"/>
      <c r="CT1670" s="61"/>
      <c r="CU1670" s="61"/>
      <c r="CV1670" s="61"/>
      <c r="CW1670" s="61"/>
      <c r="CX1670" s="61"/>
      <c r="CY1670" s="61"/>
      <c r="CZ1670" s="61"/>
      <c r="DA1670" s="61"/>
      <c r="DB1670" s="61"/>
      <c r="DC1670" s="61"/>
      <c r="DD1670" s="61"/>
      <c r="DE1670" s="61"/>
      <c r="DF1670" s="61"/>
      <c r="DG1670" s="61"/>
      <c r="DH1670" s="61"/>
      <c r="DI1670" s="61"/>
      <c r="DJ1670" s="61"/>
      <c r="DK1670" s="61"/>
      <c r="DL1670" s="61"/>
      <c r="DM1670" s="61"/>
    </row>
    <row r="1671" spans="1:117" s="25" customFormat="1" x14ac:dyDescent="0.2">
      <c r="A1671" s="25" t="s">
        <v>85</v>
      </c>
      <c r="B1671" s="25" t="s">
        <v>170</v>
      </c>
      <c r="C1671" s="25" t="s">
        <v>151</v>
      </c>
      <c r="I1671" s="116"/>
      <c r="J1671" s="116"/>
      <c r="K1671" s="116"/>
      <c r="L1671" s="116"/>
      <c r="M1671" s="116"/>
      <c r="N1671" s="116"/>
      <c r="AL1671" s="117"/>
      <c r="AN1671" s="35" t="str">
        <f t="shared" si="121"/>
        <v/>
      </c>
      <c r="AO1671" s="35" t="str">
        <f t="shared" si="122"/>
        <v>-</v>
      </c>
      <c r="AQ1671" s="25" t="str">
        <f t="shared" si="120"/>
        <v>-</v>
      </c>
      <c r="BP1671" s="61"/>
      <c r="CT1671" s="61"/>
      <c r="CU1671" s="61"/>
      <c r="CV1671" s="61"/>
      <c r="CW1671" s="61"/>
      <c r="CX1671" s="61"/>
      <c r="CY1671" s="61"/>
      <c r="CZ1671" s="61"/>
      <c r="DA1671" s="61"/>
      <c r="DB1671" s="61"/>
      <c r="DC1671" s="61"/>
      <c r="DD1671" s="61"/>
      <c r="DE1671" s="61"/>
      <c r="DF1671" s="61"/>
      <c r="DG1671" s="61"/>
      <c r="DH1671" s="61"/>
      <c r="DI1671" s="61"/>
      <c r="DJ1671" s="61"/>
      <c r="DK1671" s="61"/>
      <c r="DL1671" s="61"/>
      <c r="DM1671" s="61"/>
    </row>
    <row r="1672" spans="1:117" s="25" customFormat="1" x14ac:dyDescent="0.2">
      <c r="A1672" s="25" t="s">
        <v>86</v>
      </c>
      <c r="B1672" s="25" t="s">
        <v>170</v>
      </c>
      <c r="C1672" s="25" t="s">
        <v>152</v>
      </c>
      <c r="I1672" s="116"/>
      <c r="J1672" s="116"/>
      <c r="K1672" s="116"/>
      <c r="L1672" s="116"/>
      <c r="M1672" s="116"/>
      <c r="N1672" s="116"/>
      <c r="AL1672" s="117"/>
      <c r="AN1672" s="35" t="str">
        <f t="shared" si="121"/>
        <v/>
      </c>
      <c r="AO1672" s="35" t="str">
        <f t="shared" si="122"/>
        <v>-</v>
      </c>
      <c r="AQ1672" s="25" t="str">
        <f t="shared" si="120"/>
        <v>-</v>
      </c>
      <c r="BP1672" s="61"/>
      <c r="CT1672" s="61"/>
      <c r="CU1672" s="61"/>
      <c r="CV1672" s="61"/>
      <c r="CW1672" s="61"/>
      <c r="CX1672" s="61"/>
      <c r="CY1672" s="61"/>
      <c r="CZ1672" s="61"/>
      <c r="DA1672" s="61"/>
      <c r="DB1672" s="61"/>
      <c r="DC1672" s="61"/>
      <c r="DD1672" s="61"/>
      <c r="DE1672" s="61"/>
      <c r="DF1672" s="61"/>
      <c r="DG1672" s="61"/>
      <c r="DH1672" s="61"/>
      <c r="DI1672" s="61"/>
      <c r="DJ1672" s="61"/>
      <c r="DK1672" s="61"/>
      <c r="DL1672" s="61"/>
      <c r="DM1672" s="61"/>
    </row>
    <row r="1673" spans="1:117" s="25" customFormat="1" x14ac:dyDescent="0.2">
      <c r="A1673" s="25" t="s">
        <v>87</v>
      </c>
      <c r="B1673" s="25" t="s">
        <v>170</v>
      </c>
      <c r="C1673" s="25" t="s">
        <v>153</v>
      </c>
      <c r="I1673" s="116"/>
      <c r="J1673" s="116"/>
      <c r="K1673" s="116"/>
      <c r="L1673" s="116"/>
      <c r="M1673" s="116"/>
      <c r="N1673" s="116"/>
      <c r="AL1673" s="117"/>
      <c r="AN1673" s="35" t="str">
        <f t="shared" si="121"/>
        <v/>
      </c>
      <c r="AO1673" s="35" t="str">
        <f t="shared" si="122"/>
        <v>-</v>
      </c>
      <c r="AQ1673" s="25" t="str">
        <f t="shared" si="120"/>
        <v>-</v>
      </c>
      <c r="BP1673" s="61"/>
      <c r="CT1673" s="61"/>
      <c r="CU1673" s="61"/>
      <c r="CV1673" s="61"/>
      <c r="CW1673" s="61"/>
      <c r="CX1673" s="61"/>
      <c r="CY1673" s="61"/>
      <c r="CZ1673" s="61"/>
      <c r="DA1673" s="61"/>
      <c r="DB1673" s="61"/>
      <c r="DC1673" s="61"/>
      <c r="DD1673" s="61"/>
      <c r="DE1673" s="61"/>
      <c r="DF1673" s="61"/>
      <c r="DG1673" s="61"/>
      <c r="DH1673" s="61"/>
      <c r="DI1673" s="61"/>
      <c r="DJ1673" s="61"/>
      <c r="DK1673" s="61"/>
      <c r="DL1673" s="61"/>
      <c r="DM1673" s="61"/>
    </row>
    <row r="1674" spans="1:117" s="25" customFormat="1" x14ac:dyDescent="0.2">
      <c r="A1674" s="25" t="s">
        <v>88</v>
      </c>
      <c r="B1674" s="25" t="s">
        <v>170</v>
      </c>
      <c r="C1674" s="25" t="s">
        <v>154</v>
      </c>
      <c r="I1674" s="116"/>
      <c r="J1674" s="116"/>
      <c r="K1674" s="116"/>
      <c r="L1674" s="116"/>
      <c r="M1674" s="116"/>
      <c r="N1674" s="116"/>
      <c r="AL1674" s="117"/>
      <c r="AN1674" s="35" t="str">
        <f t="shared" si="121"/>
        <v/>
      </c>
      <c r="AO1674" s="35" t="str">
        <f t="shared" si="122"/>
        <v>-</v>
      </c>
      <c r="AQ1674" s="25" t="str">
        <f t="shared" si="120"/>
        <v>-</v>
      </c>
      <c r="BP1674" s="61"/>
      <c r="CT1674" s="61"/>
      <c r="CU1674" s="61"/>
      <c r="CV1674" s="61"/>
      <c r="CW1674" s="61"/>
      <c r="CX1674" s="61"/>
      <c r="CY1674" s="61"/>
      <c r="CZ1674" s="61"/>
      <c r="DA1674" s="61"/>
      <c r="DB1674" s="61"/>
      <c r="DC1674" s="61"/>
      <c r="DD1674" s="61"/>
      <c r="DE1674" s="61"/>
      <c r="DF1674" s="61"/>
      <c r="DG1674" s="61"/>
      <c r="DH1674" s="61"/>
      <c r="DI1674" s="61"/>
      <c r="DJ1674" s="61"/>
      <c r="DK1674" s="61"/>
      <c r="DL1674" s="61"/>
      <c r="DM1674" s="61"/>
    </row>
    <row r="1675" spans="1:117" s="25" customFormat="1" x14ac:dyDescent="0.2">
      <c r="A1675" s="25" t="s">
        <v>89</v>
      </c>
      <c r="B1675" s="25" t="s">
        <v>170</v>
      </c>
      <c r="C1675" s="25" t="s">
        <v>155</v>
      </c>
      <c r="I1675" s="116"/>
      <c r="J1675" s="116"/>
      <c r="K1675" s="116"/>
      <c r="L1675" s="116"/>
      <c r="M1675" s="116"/>
      <c r="N1675" s="116"/>
      <c r="AL1675" s="117"/>
      <c r="AN1675" s="35" t="str">
        <f t="shared" si="121"/>
        <v/>
      </c>
      <c r="AO1675" s="35" t="str">
        <f t="shared" si="122"/>
        <v>-</v>
      </c>
      <c r="AQ1675" s="25" t="str">
        <f t="shared" si="120"/>
        <v>-</v>
      </c>
      <c r="BP1675" s="61"/>
      <c r="CT1675" s="61"/>
      <c r="CU1675" s="61"/>
      <c r="CV1675" s="61"/>
      <c r="CW1675" s="61"/>
      <c r="CX1675" s="61"/>
      <c r="CY1675" s="61"/>
      <c r="CZ1675" s="61"/>
      <c r="DA1675" s="61"/>
      <c r="DB1675" s="61"/>
      <c r="DC1675" s="61"/>
      <c r="DD1675" s="61"/>
      <c r="DE1675" s="61"/>
      <c r="DF1675" s="61"/>
      <c r="DG1675" s="61"/>
      <c r="DH1675" s="61"/>
      <c r="DI1675" s="61"/>
      <c r="DJ1675" s="61"/>
      <c r="DK1675" s="61"/>
      <c r="DL1675" s="61"/>
      <c r="DM1675" s="61"/>
    </row>
    <row r="1676" spans="1:117" s="25" customFormat="1" x14ac:dyDescent="0.2">
      <c r="A1676" s="25" t="s">
        <v>90</v>
      </c>
      <c r="B1676" s="25" t="s">
        <v>170</v>
      </c>
      <c r="C1676" s="25" t="s">
        <v>156</v>
      </c>
      <c r="I1676" s="116"/>
      <c r="J1676" s="116"/>
      <c r="K1676" s="116"/>
      <c r="L1676" s="116"/>
      <c r="M1676" s="116"/>
      <c r="N1676" s="116"/>
      <c r="AL1676" s="117"/>
      <c r="AN1676" s="35" t="str">
        <f t="shared" si="121"/>
        <v/>
      </c>
      <c r="AO1676" s="35" t="str">
        <f t="shared" si="122"/>
        <v>-</v>
      </c>
      <c r="AQ1676" s="25" t="str">
        <f t="shared" si="120"/>
        <v>-</v>
      </c>
      <c r="BP1676" s="61"/>
      <c r="CT1676" s="61"/>
      <c r="CU1676" s="61"/>
      <c r="CV1676" s="61"/>
      <c r="CW1676" s="61"/>
      <c r="CX1676" s="61"/>
      <c r="CY1676" s="61"/>
      <c r="CZ1676" s="61"/>
      <c r="DA1676" s="61"/>
      <c r="DB1676" s="61"/>
      <c r="DC1676" s="61"/>
      <c r="DD1676" s="61"/>
      <c r="DE1676" s="61"/>
      <c r="DF1676" s="61"/>
      <c r="DG1676" s="61"/>
      <c r="DH1676" s="61"/>
      <c r="DI1676" s="61"/>
      <c r="DJ1676" s="61"/>
      <c r="DK1676" s="61"/>
      <c r="DL1676" s="61"/>
      <c r="DM1676" s="61"/>
    </row>
    <row r="1677" spans="1:117" s="25" customFormat="1" x14ac:dyDescent="0.2">
      <c r="A1677" s="25" t="s">
        <v>91</v>
      </c>
      <c r="B1677" s="25" t="s">
        <v>170</v>
      </c>
      <c r="C1677" s="25" t="s">
        <v>157</v>
      </c>
      <c r="I1677" s="116"/>
      <c r="J1677" s="116"/>
      <c r="K1677" s="116"/>
      <c r="L1677" s="116"/>
      <c r="M1677" s="116"/>
      <c r="N1677" s="116"/>
      <c r="AL1677" s="117"/>
      <c r="AN1677" s="35" t="str">
        <f t="shared" si="121"/>
        <v/>
      </c>
      <c r="AO1677" s="35" t="str">
        <f t="shared" si="122"/>
        <v>-</v>
      </c>
      <c r="AQ1677" s="25" t="str">
        <f t="shared" si="120"/>
        <v>-</v>
      </c>
      <c r="BP1677" s="61"/>
      <c r="CT1677" s="61"/>
      <c r="CU1677" s="61"/>
      <c r="CV1677" s="61"/>
      <c r="CW1677" s="61"/>
      <c r="CX1677" s="61"/>
      <c r="CY1677" s="61"/>
      <c r="CZ1677" s="61"/>
      <c r="DA1677" s="61"/>
      <c r="DB1677" s="61"/>
      <c r="DC1677" s="61"/>
      <c r="DD1677" s="61"/>
      <c r="DE1677" s="61"/>
      <c r="DF1677" s="61"/>
      <c r="DG1677" s="61"/>
      <c r="DH1677" s="61"/>
      <c r="DI1677" s="61"/>
      <c r="DJ1677" s="61"/>
      <c r="DK1677" s="61"/>
      <c r="DL1677" s="61"/>
      <c r="DM1677" s="61"/>
    </row>
    <row r="1678" spans="1:117" s="25" customFormat="1" x14ac:dyDescent="0.2">
      <c r="A1678" s="25" t="s">
        <v>92</v>
      </c>
      <c r="B1678" s="25" t="s">
        <v>170</v>
      </c>
      <c r="C1678" s="25" t="s">
        <v>158</v>
      </c>
      <c r="I1678" s="116"/>
      <c r="J1678" s="116"/>
      <c r="K1678" s="116"/>
      <c r="L1678" s="116"/>
      <c r="M1678" s="116"/>
      <c r="N1678" s="116"/>
      <c r="AL1678" s="117"/>
      <c r="AN1678" s="35" t="str">
        <f t="shared" si="121"/>
        <v/>
      </c>
      <c r="AO1678" s="35" t="str">
        <f t="shared" si="122"/>
        <v>-</v>
      </c>
      <c r="AQ1678" s="25" t="str">
        <f t="shared" si="120"/>
        <v>-</v>
      </c>
      <c r="BP1678" s="61"/>
      <c r="CT1678" s="61"/>
      <c r="CU1678" s="61"/>
      <c r="CV1678" s="61"/>
      <c r="CW1678" s="61"/>
      <c r="CX1678" s="61"/>
      <c r="CY1678" s="61"/>
      <c r="CZ1678" s="61"/>
      <c r="DA1678" s="61"/>
      <c r="DB1678" s="61"/>
      <c r="DC1678" s="61"/>
      <c r="DD1678" s="61"/>
      <c r="DE1678" s="61"/>
      <c r="DF1678" s="61"/>
      <c r="DG1678" s="61"/>
      <c r="DH1678" s="61"/>
      <c r="DI1678" s="61"/>
      <c r="DJ1678" s="61"/>
      <c r="DK1678" s="61"/>
      <c r="DL1678" s="61"/>
      <c r="DM1678" s="61"/>
    </row>
    <row r="1679" spans="1:117" s="25" customFormat="1" x14ac:dyDescent="0.2">
      <c r="A1679" s="25" t="s">
        <v>93</v>
      </c>
      <c r="B1679" s="25" t="s">
        <v>170</v>
      </c>
      <c r="C1679" s="25" t="s">
        <v>147</v>
      </c>
      <c r="I1679" s="116"/>
      <c r="J1679" s="116"/>
      <c r="K1679" s="116"/>
      <c r="L1679" s="116"/>
      <c r="M1679" s="116"/>
      <c r="N1679" s="116"/>
      <c r="AL1679" s="117"/>
      <c r="AN1679" s="35" t="str">
        <f t="shared" si="121"/>
        <v/>
      </c>
      <c r="AO1679" s="35" t="str">
        <f t="shared" si="122"/>
        <v>-</v>
      </c>
      <c r="AQ1679" s="25" t="str">
        <f t="shared" si="120"/>
        <v>-</v>
      </c>
      <c r="BP1679" s="61"/>
      <c r="CT1679" s="61"/>
      <c r="CU1679" s="61"/>
      <c r="CV1679" s="61"/>
      <c r="CW1679" s="61"/>
      <c r="CX1679" s="61"/>
      <c r="CY1679" s="61"/>
      <c r="CZ1679" s="61"/>
      <c r="DA1679" s="61"/>
      <c r="DB1679" s="61"/>
      <c r="DC1679" s="61"/>
      <c r="DD1679" s="61"/>
      <c r="DE1679" s="61"/>
      <c r="DF1679" s="61"/>
      <c r="DG1679" s="61"/>
      <c r="DH1679" s="61"/>
      <c r="DI1679" s="61"/>
      <c r="DJ1679" s="61"/>
      <c r="DK1679" s="61"/>
      <c r="DL1679" s="61"/>
      <c r="DM1679" s="61"/>
    </row>
    <row r="1680" spans="1:117" s="25" customFormat="1" x14ac:dyDescent="0.2">
      <c r="A1680" s="25" t="s">
        <v>94</v>
      </c>
      <c r="B1680" s="25" t="s">
        <v>170</v>
      </c>
      <c r="C1680" s="25" t="s">
        <v>148</v>
      </c>
      <c r="I1680" s="116"/>
      <c r="J1680" s="116"/>
      <c r="K1680" s="116"/>
      <c r="L1680" s="116"/>
      <c r="M1680" s="116"/>
      <c r="N1680" s="116"/>
      <c r="AL1680" s="117"/>
      <c r="AN1680" s="35" t="str">
        <f t="shared" si="121"/>
        <v/>
      </c>
      <c r="AO1680" s="35" t="str">
        <f t="shared" si="122"/>
        <v>-</v>
      </c>
      <c r="AQ1680" s="25" t="str">
        <f t="shared" si="120"/>
        <v>-</v>
      </c>
      <c r="BP1680" s="61"/>
      <c r="CT1680" s="61"/>
      <c r="CU1680" s="61"/>
      <c r="CV1680" s="61"/>
      <c r="CW1680" s="61"/>
      <c r="CX1680" s="61"/>
      <c r="CY1680" s="61"/>
      <c r="CZ1680" s="61"/>
      <c r="DA1680" s="61"/>
      <c r="DB1680" s="61"/>
      <c r="DC1680" s="61"/>
      <c r="DD1680" s="61"/>
      <c r="DE1680" s="61"/>
      <c r="DF1680" s="61"/>
      <c r="DG1680" s="61"/>
      <c r="DH1680" s="61"/>
      <c r="DI1680" s="61"/>
      <c r="DJ1680" s="61"/>
      <c r="DK1680" s="61"/>
      <c r="DL1680" s="61"/>
      <c r="DM1680" s="61"/>
    </row>
    <row r="1681" spans="1:117" s="25" customFormat="1" x14ac:dyDescent="0.2">
      <c r="A1681" s="25" t="s">
        <v>95</v>
      </c>
      <c r="B1681" s="25" t="s">
        <v>170</v>
      </c>
      <c r="C1681" s="25" t="s">
        <v>149</v>
      </c>
      <c r="I1681" s="116"/>
      <c r="J1681" s="116"/>
      <c r="K1681" s="116"/>
      <c r="L1681" s="116"/>
      <c r="M1681" s="116"/>
      <c r="N1681" s="116"/>
      <c r="AL1681" s="117"/>
      <c r="AN1681" s="35" t="str">
        <f t="shared" si="121"/>
        <v/>
      </c>
      <c r="AO1681" s="35" t="str">
        <f t="shared" si="122"/>
        <v>-</v>
      </c>
      <c r="AQ1681" s="25" t="str">
        <f t="shared" si="120"/>
        <v>-</v>
      </c>
      <c r="BP1681" s="61"/>
      <c r="CT1681" s="61"/>
      <c r="CU1681" s="61"/>
      <c r="CV1681" s="61"/>
      <c r="CW1681" s="61"/>
      <c r="CX1681" s="61"/>
      <c r="CY1681" s="61"/>
      <c r="CZ1681" s="61"/>
      <c r="DA1681" s="61"/>
      <c r="DB1681" s="61"/>
      <c r="DC1681" s="61"/>
      <c r="DD1681" s="61"/>
      <c r="DE1681" s="61"/>
      <c r="DF1681" s="61"/>
      <c r="DG1681" s="61"/>
      <c r="DH1681" s="61"/>
      <c r="DI1681" s="61"/>
      <c r="DJ1681" s="61"/>
      <c r="DK1681" s="61"/>
      <c r="DL1681" s="61"/>
      <c r="DM1681" s="61"/>
    </row>
    <row r="1682" spans="1:117" s="25" customFormat="1" x14ac:dyDescent="0.2">
      <c r="A1682" s="25" t="s">
        <v>96</v>
      </c>
      <c r="B1682" s="25" t="s">
        <v>170</v>
      </c>
      <c r="C1682" s="25" t="s">
        <v>150</v>
      </c>
      <c r="I1682" s="116"/>
      <c r="J1682" s="116"/>
      <c r="K1682" s="116"/>
      <c r="L1682" s="116"/>
      <c r="M1682" s="116"/>
      <c r="N1682" s="116"/>
      <c r="AL1682" s="117"/>
      <c r="AN1682" s="35" t="str">
        <f t="shared" si="121"/>
        <v/>
      </c>
      <c r="AO1682" s="35" t="str">
        <f t="shared" si="122"/>
        <v>-</v>
      </c>
      <c r="AQ1682" s="25" t="str">
        <f t="shared" si="120"/>
        <v>-</v>
      </c>
      <c r="BP1682" s="61"/>
      <c r="CT1682" s="61"/>
      <c r="CU1682" s="61"/>
      <c r="CV1682" s="61"/>
      <c r="CW1682" s="61"/>
      <c r="CX1682" s="61"/>
      <c r="CY1682" s="61"/>
      <c r="CZ1682" s="61"/>
      <c r="DA1682" s="61"/>
      <c r="DB1682" s="61"/>
      <c r="DC1682" s="61"/>
      <c r="DD1682" s="61"/>
      <c r="DE1682" s="61"/>
      <c r="DF1682" s="61"/>
      <c r="DG1682" s="61"/>
      <c r="DH1682" s="61"/>
      <c r="DI1682" s="61"/>
      <c r="DJ1682" s="61"/>
      <c r="DK1682" s="61"/>
      <c r="DL1682" s="61"/>
      <c r="DM1682" s="61"/>
    </row>
    <row r="1683" spans="1:117" s="25" customFormat="1" x14ac:dyDescent="0.2">
      <c r="A1683" s="25" t="s">
        <v>97</v>
      </c>
      <c r="B1683" s="25" t="s">
        <v>170</v>
      </c>
      <c r="C1683" s="25" t="s">
        <v>150</v>
      </c>
      <c r="I1683" s="116"/>
      <c r="J1683" s="116"/>
      <c r="K1683" s="116"/>
      <c r="L1683" s="116"/>
      <c r="M1683" s="116"/>
      <c r="N1683" s="116"/>
      <c r="AL1683" s="117"/>
      <c r="AN1683" s="35" t="str">
        <f t="shared" si="121"/>
        <v/>
      </c>
      <c r="AO1683" s="35" t="str">
        <f t="shared" si="122"/>
        <v>-</v>
      </c>
      <c r="AQ1683" s="25" t="str">
        <f t="shared" si="120"/>
        <v>-</v>
      </c>
      <c r="BP1683" s="61"/>
      <c r="CT1683" s="61"/>
      <c r="CU1683" s="61"/>
      <c r="CV1683" s="61"/>
      <c r="CW1683" s="61"/>
      <c r="CX1683" s="61"/>
      <c r="CY1683" s="61"/>
      <c r="CZ1683" s="61"/>
      <c r="DA1683" s="61"/>
      <c r="DB1683" s="61"/>
      <c r="DC1683" s="61"/>
      <c r="DD1683" s="61"/>
      <c r="DE1683" s="61"/>
      <c r="DF1683" s="61"/>
      <c r="DG1683" s="61"/>
      <c r="DH1683" s="61"/>
      <c r="DI1683" s="61"/>
      <c r="DJ1683" s="61"/>
      <c r="DK1683" s="61"/>
      <c r="DL1683" s="61"/>
      <c r="DM1683" s="61"/>
    </row>
    <row r="1684" spans="1:117" s="25" customFormat="1" x14ac:dyDescent="0.2">
      <c r="A1684" s="25" t="s">
        <v>98</v>
      </c>
      <c r="B1684" s="25" t="s">
        <v>170</v>
      </c>
      <c r="C1684" s="25" t="s">
        <v>151</v>
      </c>
      <c r="I1684" s="116"/>
      <c r="J1684" s="116"/>
      <c r="K1684" s="116"/>
      <c r="L1684" s="116"/>
      <c r="M1684" s="116"/>
      <c r="N1684" s="116"/>
      <c r="AL1684" s="117"/>
      <c r="AN1684" s="35" t="str">
        <f t="shared" si="121"/>
        <v/>
      </c>
      <c r="AO1684" s="35" t="str">
        <f t="shared" si="122"/>
        <v>-</v>
      </c>
      <c r="AQ1684" s="25" t="str">
        <f t="shared" si="120"/>
        <v>-</v>
      </c>
      <c r="BP1684" s="61"/>
      <c r="CT1684" s="61"/>
      <c r="CU1684" s="61"/>
      <c r="CV1684" s="61"/>
      <c r="CW1684" s="61"/>
      <c r="CX1684" s="61"/>
      <c r="CY1684" s="61"/>
      <c r="CZ1684" s="61"/>
      <c r="DA1684" s="61"/>
      <c r="DB1684" s="61"/>
      <c r="DC1684" s="61"/>
      <c r="DD1684" s="61"/>
      <c r="DE1684" s="61"/>
      <c r="DF1684" s="61"/>
      <c r="DG1684" s="61"/>
      <c r="DH1684" s="61"/>
      <c r="DI1684" s="61"/>
      <c r="DJ1684" s="61"/>
      <c r="DK1684" s="61"/>
      <c r="DL1684" s="61"/>
      <c r="DM1684" s="61"/>
    </row>
    <row r="1685" spans="1:117" s="25" customFormat="1" x14ac:dyDescent="0.2">
      <c r="A1685" s="25" t="s">
        <v>99</v>
      </c>
      <c r="B1685" s="25" t="s">
        <v>170</v>
      </c>
      <c r="C1685" s="25" t="s">
        <v>152</v>
      </c>
      <c r="I1685" s="116"/>
      <c r="J1685" s="116"/>
      <c r="K1685" s="116"/>
      <c r="L1685" s="116"/>
      <c r="M1685" s="116"/>
      <c r="N1685" s="116"/>
      <c r="AL1685" s="117"/>
      <c r="AN1685" s="35" t="str">
        <f t="shared" si="121"/>
        <v/>
      </c>
      <c r="AO1685" s="35" t="str">
        <f t="shared" si="122"/>
        <v>-</v>
      </c>
      <c r="AQ1685" s="25" t="str">
        <f t="shared" si="120"/>
        <v>-</v>
      </c>
      <c r="BP1685" s="61"/>
      <c r="CT1685" s="61"/>
      <c r="CU1685" s="61"/>
      <c r="CV1685" s="61"/>
      <c r="CW1685" s="61"/>
      <c r="CX1685" s="61"/>
      <c r="CY1685" s="61"/>
      <c r="CZ1685" s="61"/>
      <c r="DA1685" s="61"/>
      <c r="DB1685" s="61"/>
      <c r="DC1685" s="61"/>
      <c r="DD1685" s="61"/>
      <c r="DE1685" s="61"/>
      <c r="DF1685" s="61"/>
      <c r="DG1685" s="61"/>
      <c r="DH1685" s="61"/>
      <c r="DI1685" s="61"/>
      <c r="DJ1685" s="61"/>
      <c r="DK1685" s="61"/>
      <c r="DL1685" s="61"/>
      <c r="DM1685" s="61"/>
    </row>
    <row r="1686" spans="1:117" s="25" customFormat="1" x14ac:dyDescent="0.2">
      <c r="A1686" s="25" t="s">
        <v>100</v>
      </c>
      <c r="B1686" s="25" t="s">
        <v>170</v>
      </c>
      <c r="C1686" s="25" t="s">
        <v>153</v>
      </c>
      <c r="I1686" s="116"/>
      <c r="J1686" s="116"/>
      <c r="K1686" s="116"/>
      <c r="L1686" s="116"/>
      <c r="M1686" s="116"/>
      <c r="N1686" s="116"/>
      <c r="AL1686" s="117"/>
      <c r="AN1686" s="35" t="str">
        <f t="shared" si="121"/>
        <v/>
      </c>
      <c r="AO1686" s="35" t="str">
        <f t="shared" si="122"/>
        <v>-</v>
      </c>
      <c r="AQ1686" s="25" t="str">
        <f t="shared" si="120"/>
        <v>-</v>
      </c>
      <c r="BP1686" s="61"/>
      <c r="CT1686" s="61"/>
      <c r="CU1686" s="61"/>
      <c r="CV1686" s="61"/>
      <c r="CW1686" s="61"/>
      <c r="CX1686" s="61"/>
      <c r="CY1686" s="61"/>
      <c r="CZ1686" s="61"/>
      <c r="DA1686" s="61"/>
      <c r="DB1686" s="61"/>
      <c r="DC1686" s="61"/>
      <c r="DD1686" s="61"/>
      <c r="DE1686" s="61"/>
      <c r="DF1686" s="61"/>
      <c r="DG1686" s="61"/>
      <c r="DH1686" s="61"/>
      <c r="DI1686" s="61"/>
      <c r="DJ1686" s="61"/>
      <c r="DK1686" s="61"/>
      <c r="DL1686" s="61"/>
      <c r="DM1686" s="61"/>
    </row>
    <row r="1687" spans="1:117" s="25" customFormat="1" x14ac:dyDescent="0.2">
      <c r="A1687" s="25" t="s">
        <v>101</v>
      </c>
      <c r="B1687" s="25" t="s">
        <v>170</v>
      </c>
      <c r="C1687" s="25" t="s">
        <v>154</v>
      </c>
      <c r="I1687" s="116"/>
      <c r="J1687" s="116"/>
      <c r="K1687" s="116"/>
      <c r="L1687" s="116"/>
      <c r="M1687" s="116"/>
      <c r="N1687" s="116"/>
      <c r="AL1687" s="117"/>
      <c r="AN1687" s="35" t="str">
        <f t="shared" si="121"/>
        <v/>
      </c>
      <c r="AO1687" s="35" t="str">
        <f t="shared" si="122"/>
        <v>-</v>
      </c>
      <c r="AQ1687" s="25" t="str">
        <f t="shared" si="120"/>
        <v>-</v>
      </c>
      <c r="BP1687" s="61"/>
      <c r="CT1687" s="61"/>
      <c r="CU1687" s="61"/>
      <c r="CV1687" s="61"/>
      <c r="CW1687" s="61"/>
      <c r="CX1687" s="61"/>
      <c r="CY1687" s="61"/>
      <c r="CZ1687" s="61"/>
      <c r="DA1687" s="61"/>
      <c r="DB1687" s="61"/>
      <c r="DC1687" s="61"/>
      <c r="DD1687" s="61"/>
      <c r="DE1687" s="61"/>
      <c r="DF1687" s="61"/>
      <c r="DG1687" s="61"/>
      <c r="DH1687" s="61"/>
      <c r="DI1687" s="61"/>
      <c r="DJ1687" s="61"/>
      <c r="DK1687" s="61"/>
      <c r="DL1687" s="61"/>
      <c r="DM1687" s="61"/>
    </row>
    <row r="1688" spans="1:117" s="25" customFormat="1" x14ac:dyDescent="0.2">
      <c r="A1688" s="25" t="s">
        <v>102</v>
      </c>
      <c r="B1688" s="25" t="s">
        <v>170</v>
      </c>
      <c r="C1688" s="25" t="s">
        <v>155</v>
      </c>
      <c r="I1688" s="116"/>
      <c r="J1688" s="116"/>
      <c r="K1688" s="116"/>
      <c r="L1688" s="116"/>
      <c r="M1688" s="116"/>
      <c r="N1688" s="116"/>
      <c r="AL1688" s="117"/>
      <c r="AN1688" s="35" t="str">
        <f t="shared" si="121"/>
        <v/>
      </c>
      <c r="AO1688" s="35" t="str">
        <f t="shared" si="122"/>
        <v>-</v>
      </c>
      <c r="AQ1688" s="25" t="str">
        <f t="shared" si="120"/>
        <v>-</v>
      </c>
      <c r="BP1688" s="61"/>
      <c r="CT1688" s="61"/>
      <c r="CU1688" s="61"/>
      <c r="CV1688" s="61"/>
      <c r="CW1688" s="61"/>
      <c r="CX1688" s="61"/>
      <c r="CY1688" s="61"/>
      <c r="CZ1688" s="61"/>
      <c r="DA1688" s="61"/>
      <c r="DB1688" s="61"/>
      <c r="DC1688" s="61"/>
      <c r="DD1688" s="61"/>
      <c r="DE1688" s="61"/>
      <c r="DF1688" s="61"/>
      <c r="DG1688" s="61"/>
      <c r="DH1688" s="61"/>
      <c r="DI1688" s="61"/>
      <c r="DJ1688" s="61"/>
      <c r="DK1688" s="61"/>
      <c r="DL1688" s="61"/>
      <c r="DM1688" s="61"/>
    </row>
    <row r="1689" spans="1:117" s="25" customFormat="1" x14ac:dyDescent="0.2">
      <c r="A1689" s="25" t="s">
        <v>103</v>
      </c>
      <c r="B1689" s="25" t="s">
        <v>170</v>
      </c>
      <c r="C1689" s="25" t="s">
        <v>156</v>
      </c>
      <c r="I1689" s="116"/>
      <c r="J1689" s="116"/>
      <c r="K1689" s="116"/>
      <c r="L1689" s="116"/>
      <c r="M1689" s="116"/>
      <c r="N1689" s="116"/>
      <c r="AL1689" s="117"/>
      <c r="AN1689" s="35" t="str">
        <f t="shared" si="121"/>
        <v/>
      </c>
      <c r="AO1689" s="35" t="str">
        <f t="shared" si="122"/>
        <v>-</v>
      </c>
      <c r="AQ1689" s="25" t="str">
        <f t="shared" si="120"/>
        <v>-</v>
      </c>
      <c r="BP1689" s="61"/>
      <c r="CT1689" s="61"/>
      <c r="CU1689" s="61"/>
      <c r="CV1689" s="61"/>
      <c r="CW1689" s="61"/>
      <c r="CX1689" s="61"/>
      <c r="CY1689" s="61"/>
      <c r="CZ1689" s="61"/>
      <c r="DA1689" s="61"/>
      <c r="DB1689" s="61"/>
      <c r="DC1689" s="61"/>
      <c r="DD1689" s="61"/>
      <c r="DE1689" s="61"/>
      <c r="DF1689" s="61"/>
      <c r="DG1689" s="61"/>
      <c r="DH1689" s="61"/>
      <c r="DI1689" s="61"/>
      <c r="DJ1689" s="61"/>
      <c r="DK1689" s="61"/>
      <c r="DL1689" s="61"/>
      <c r="DM1689" s="61"/>
    </row>
    <row r="1690" spans="1:117" s="25" customFormat="1" x14ac:dyDescent="0.2">
      <c r="A1690" s="25" t="s">
        <v>104</v>
      </c>
      <c r="B1690" s="25" t="s">
        <v>170</v>
      </c>
      <c r="C1690" s="25" t="s">
        <v>157</v>
      </c>
      <c r="I1690" s="116"/>
      <c r="J1690" s="116"/>
      <c r="K1690" s="116"/>
      <c r="L1690" s="116"/>
      <c r="M1690" s="116"/>
      <c r="N1690" s="116"/>
      <c r="AL1690" s="117"/>
      <c r="AN1690" s="35" t="str">
        <f t="shared" si="121"/>
        <v/>
      </c>
      <c r="AO1690" s="35" t="str">
        <f t="shared" si="122"/>
        <v>-</v>
      </c>
      <c r="AQ1690" s="25" t="str">
        <f t="shared" si="120"/>
        <v>-</v>
      </c>
      <c r="BP1690" s="61"/>
      <c r="CT1690" s="61"/>
      <c r="CU1690" s="61"/>
      <c r="CV1690" s="61"/>
      <c r="CW1690" s="61"/>
      <c r="CX1690" s="61"/>
      <c r="CY1690" s="61"/>
      <c r="CZ1690" s="61"/>
      <c r="DA1690" s="61"/>
      <c r="DB1690" s="61"/>
      <c r="DC1690" s="61"/>
      <c r="DD1690" s="61"/>
      <c r="DE1690" s="61"/>
      <c r="DF1690" s="61"/>
      <c r="DG1690" s="61"/>
      <c r="DH1690" s="61"/>
      <c r="DI1690" s="61"/>
      <c r="DJ1690" s="61"/>
      <c r="DK1690" s="61"/>
      <c r="DL1690" s="61"/>
      <c r="DM1690" s="61"/>
    </row>
    <row r="1691" spans="1:117" s="25" customFormat="1" x14ac:dyDescent="0.2">
      <c r="A1691" s="25" t="s">
        <v>105</v>
      </c>
      <c r="B1691" s="25" t="s">
        <v>170</v>
      </c>
      <c r="C1691" s="25" t="s">
        <v>158</v>
      </c>
      <c r="I1691" s="116"/>
      <c r="J1691" s="116"/>
      <c r="K1691" s="116"/>
      <c r="L1691" s="116"/>
      <c r="M1691" s="116"/>
      <c r="N1691" s="116"/>
      <c r="AL1691" s="117"/>
      <c r="AN1691" s="35" t="str">
        <f t="shared" si="121"/>
        <v/>
      </c>
      <c r="AO1691" s="35" t="str">
        <f t="shared" si="122"/>
        <v>-</v>
      </c>
      <c r="AQ1691" s="25" t="str">
        <f t="shared" si="120"/>
        <v>-</v>
      </c>
      <c r="BP1691" s="61"/>
      <c r="CT1691" s="61"/>
      <c r="CU1691" s="61"/>
      <c r="CV1691" s="61"/>
      <c r="CW1691" s="61"/>
      <c r="CX1691" s="61"/>
      <c r="CY1691" s="61"/>
      <c r="CZ1691" s="61"/>
      <c r="DA1691" s="61"/>
      <c r="DB1691" s="61"/>
      <c r="DC1691" s="61"/>
      <c r="DD1691" s="61"/>
      <c r="DE1691" s="61"/>
      <c r="DF1691" s="61"/>
      <c r="DG1691" s="61"/>
      <c r="DH1691" s="61"/>
      <c r="DI1691" s="61"/>
      <c r="DJ1691" s="61"/>
      <c r="DK1691" s="61"/>
      <c r="DL1691" s="61"/>
      <c r="DM1691" s="61"/>
    </row>
    <row r="1692" spans="1:117" s="25" customFormat="1" x14ac:dyDescent="0.2">
      <c r="A1692" s="25" t="s">
        <v>106</v>
      </c>
      <c r="B1692" s="25" t="s">
        <v>170</v>
      </c>
      <c r="C1692" s="25" t="s">
        <v>147</v>
      </c>
      <c r="I1692" s="116"/>
      <c r="J1692" s="116"/>
      <c r="K1692" s="116"/>
      <c r="L1692" s="116"/>
      <c r="M1692" s="116"/>
      <c r="N1692" s="116"/>
      <c r="AL1692" s="117"/>
      <c r="AN1692" s="35" t="str">
        <f t="shared" si="121"/>
        <v/>
      </c>
      <c r="AO1692" s="35" t="str">
        <f t="shared" si="122"/>
        <v>-</v>
      </c>
      <c r="AQ1692" s="25" t="str">
        <f t="shared" si="120"/>
        <v>-</v>
      </c>
      <c r="BP1692" s="61"/>
      <c r="CT1692" s="61"/>
      <c r="CU1692" s="61"/>
      <c r="CV1692" s="61"/>
      <c r="CW1692" s="61"/>
      <c r="CX1692" s="61"/>
      <c r="CY1692" s="61"/>
      <c r="CZ1692" s="61"/>
      <c r="DA1692" s="61"/>
      <c r="DB1692" s="61"/>
      <c r="DC1692" s="61"/>
      <c r="DD1692" s="61"/>
      <c r="DE1692" s="61"/>
      <c r="DF1692" s="61"/>
      <c r="DG1692" s="61"/>
      <c r="DH1692" s="61"/>
      <c r="DI1692" s="61"/>
      <c r="DJ1692" s="61"/>
      <c r="DK1692" s="61"/>
      <c r="DL1692" s="61"/>
      <c r="DM1692" s="61"/>
    </row>
    <row r="1693" spans="1:117" s="25" customFormat="1" x14ac:dyDescent="0.2">
      <c r="A1693" s="25" t="s">
        <v>107</v>
      </c>
      <c r="B1693" s="25" t="s">
        <v>170</v>
      </c>
      <c r="C1693" s="25" t="s">
        <v>148</v>
      </c>
      <c r="I1693" s="116"/>
      <c r="J1693" s="116"/>
      <c r="K1693" s="116"/>
      <c r="L1693" s="116"/>
      <c r="M1693" s="116"/>
      <c r="N1693" s="116"/>
      <c r="AL1693" s="117"/>
      <c r="AN1693" s="35" t="str">
        <f t="shared" si="121"/>
        <v/>
      </c>
      <c r="AO1693" s="35" t="str">
        <f t="shared" si="122"/>
        <v>-</v>
      </c>
      <c r="AQ1693" s="25" t="str">
        <f t="shared" si="120"/>
        <v>-</v>
      </c>
      <c r="BP1693" s="61"/>
      <c r="CT1693" s="61"/>
      <c r="CU1693" s="61"/>
      <c r="CV1693" s="61"/>
      <c r="CW1693" s="61"/>
      <c r="CX1693" s="61"/>
      <c r="CY1693" s="61"/>
      <c r="CZ1693" s="61"/>
      <c r="DA1693" s="61"/>
      <c r="DB1693" s="61"/>
      <c r="DC1693" s="61"/>
      <c r="DD1693" s="61"/>
      <c r="DE1693" s="61"/>
      <c r="DF1693" s="61"/>
      <c r="DG1693" s="61"/>
      <c r="DH1693" s="61"/>
      <c r="DI1693" s="61"/>
      <c r="DJ1693" s="61"/>
      <c r="DK1693" s="61"/>
      <c r="DL1693" s="61"/>
      <c r="DM1693" s="61"/>
    </row>
    <row r="1694" spans="1:117" s="25" customFormat="1" x14ac:dyDescent="0.2">
      <c r="A1694" s="25" t="s">
        <v>108</v>
      </c>
      <c r="B1694" s="25" t="s">
        <v>170</v>
      </c>
      <c r="C1694" s="25" t="s">
        <v>149</v>
      </c>
      <c r="I1694" s="116"/>
      <c r="J1694" s="116"/>
      <c r="K1694" s="116"/>
      <c r="L1694" s="116"/>
      <c r="M1694" s="116"/>
      <c r="N1694" s="116"/>
      <c r="AL1694" s="117"/>
      <c r="AN1694" s="35" t="str">
        <f t="shared" si="121"/>
        <v/>
      </c>
      <c r="AO1694" s="35" t="str">
        <f t="shared" si="122"/>
        <v>-</v>
      </c>
      <c r="AQ1694" s="25" t="str">
        <f t="shared" si="120"/>
        <v>-</v>
      </c>
      <c r="BP1694" s="61"/>
      <c r="CT1694" s="61"/>
      <c r="CU1694" s="61"/>
      <c r="CV1694" s="61"/>
      <c r="CW1694" s="61"/>
      <c r="CX1694" s="61"/>
      <c r="CY1694" s="61"/>
      <c r="CZ1694" s="61"/>
      <c r="DA1694" s="61"/>
      <c r="DB1694" s="61"/>
      <c r="DC1694" s="61"/>
      <c r="DD1694" s="61"/>
      <c r="DE1694" s="61"/>
      <c r="DF1694" s="61"/>
      <c r="DG1694" s="61"/>
      <c r="DH1694" s="61"/>
      <c r="DI1694" s="61"/>
      <c r="DJ1694" s="61"/>
      <c r="DK1694" s="61"/>
      <c r="DL1694" s="61"/>
      <c r="DM1694" s="61"/>
    </row>
    <row r="1695" spans="1:117" s="25" customFormat="1" x14ac:dyDescent="0.2">
      <c r="A1695" s="25" t="s">
        <v>109</v>
      </c>
      <c r="B1695" s="25" t="s">
        <v>170</v>
      </c>
      <c r="C1695" s="25" t="s">
        <v>149</v>
      </c>
      <c r="I1695" s="116"/>
      <c r="J1695" s="116"/>
      <c r="K1695" s="116"/>
      <c r="L1695" s="116"/>
      <c r="M1695" s="116"/>
      <c r="N1695" s="116"/>
      <c r="AL1695" s="117"/>
      <c r="AN1695" s="35" t="str">
        <f t="shared" si="121"/>
        <v/>
      </c>
      <c r="AO1695" s="35" t="str">
        <f t="shared" si="122"/>
        <v>-</v>
      </c>
      <c r="AQ1695" s="25" t="str">
        <f t="shared" si="120"/>
        <v>-</v>
      </c>
      <c r="BP1695" s="61"/>
      <c r="CT1695" s="61"/>
      <c r="CU1695" s="61"/>
      <c r="CV1695" s="61"/>
      <c r="CW1695" s="61"/>
      <c r="CX1695" s="61"/>
      <c r="CY1695" s="61"/>
      <c r="CZ1695" s="61"/>
      <c r="DA1695" s="61"/>
      <c r="DB1695" s="61"/>
      <c r="DC1695" s="61"/>
      <c r="DD1695" s="61"/>
      <c r="DE1695" s="61"/>
      <c r="DF1695" s="61"/>
      <c r="DG1695" s="61"/>
      <c r="DH1695" s="61"/>
      <c r="DI1695" s="61"/>
      <c r="DJ1695" s="61"/>
      <c r="DK1695" s="61"/>
      <c r="DL1695" s="61"/>
      <c r="DM1695" s="61"/>
    </row>
    <row r="1696" spans="1:117" s="25" customFormat="1" x14ac:dyDescent="0.2">
      <c r="A1696" s="25" t="s">
        <v>110</v>
      </c>
      <c r="B1696" s="25" t="s">
        <v>170</v>
      </c>
      <c r="C1696" s="25" t="s">
        <v>150</v>
      </c>
      <c r="I1696" s="116"/>
      <c r="J1696" s="116"/>
      <c r="K1696" s="116"/>
      <c r="L1696" s="116"/>
      <c r="M1696" s="116"/>
      <c r="N1696" s="116"/>
      <c r="AL1696" s="117"/>
      <c r="AN1696" s="35" t="str">
        <f t="shared" si="121"/>
        <v/>
      </c>
      <c r="AO1696" s="35" t="str">
        <f t="shared" si="122"/>
        <v>-</v>
      </c>
      <c r="AQ1696" s="25" t="str">
        <f t="shared" si="120"/>
        <v>-</v>
      </c>
      <c r="BP1696" s="61"/>
      <c r="CT1696" s="61"/>
      <c r="CU1696" s="61"/>
      <c r="CV1696" s="61"/>
      <c r="CW1696" s="61"/>
      <c r="CX1696" s="61"/>
      <c r="CY1696" s="61"/>
      <c r="CZ1696" s="61"/>
      <c r="DA1696" s="61"/>
      <c r="DB1696" s="61"/>
      <c r="DC1696" s="61"/>
      <c r="DD1696" s="61"/>
      <c r="DE1696" s="61"/>
      <c r="DF1696" s="61"/>
      <c r="DG1696" s="61"/>
      <c r="DH1696" s="61"/>
      <c r="DI1696" s="61"/>
      <c r="DJ1696" s="61"/>
      <c r="DK1696" s="61"/>
      <c r="DL1696" s="61"/>
      <c r="DM1696" s="61"/>
    </row>
    <row r="1697" spans="1:117" s="25" customFormat="1" x14ac:dyDescent="0.2">
      <c r="A1697" s="25" t="s">
        <v>111</v>
      </c>
      <c r="B1697" s="25" t="s">
        <v>170</v>
      </c>
      <c r="C1697" s="25" t="s">
        <v>151</v>
      </c>
      <c r="I1697" s="116"/>
      <c r="J1697" s="116"/>
      <c r="K1697" s="116"/>
      <c r="L1697" s="116"/>
      <c r="M1697" s="116"/>
      <c r="N1697" s="116"/>
      <c r="AL1697" s="117"/>
      <c r="AN1697" s="35" t="str">
        <f t="shared" si="121"/>
        <v/>
      </c>
      <c r="AO1697" s="35" t="str">
        <f t="shared" si="122"/>
        <v>-</v>
      </c>
      <c r="AQ1697" s="25" t="str">
        <f t="shared" si="120"/>
        <v>-</v>
      </c>
      <c r="BP1697" s="61"/>
      <c r="CT1697" s="61"/>
      <c r="CU1697" s="61"/>
      <c r="CV1697" s="61"/>
      <c r="CW1697" s="61"/>
      <c r="CX1697" s="61"/>
      <c r="CY1697" s="61"/>
      <c r="CZ1697" s="61"/>
      <c r="DA1697" s="61"/>
      <c r="DB1697" s="61"/>
      <c r="DC1697" s="61"/>
      <c r="DD1697" s="61"/>
      <c r="DE1697" s="61"/>
      <c r="DF1697" s="61"/>
      <c r="DG1697" s="61"/>
      <c r="DH1697" s="61"/>
      <c r="DI1697" s="61"/>
      <c r="DJ1697" s="61"/>
      <c r="DK1697" s="61"/>
      <c r="DL1697" s="61"/>
      <c r="DM1697" s="61"/>
    </row>
    <row r="1698" spans="1:117" s="25" customFormat="1" x14ac:dyDescent="0.2">
      <c r="A1698" s="25" t="s">
        <v>112</v>
      </c>
      <c r="B1698" s="25" t="s">
        <v>170</v>
      </c>
      <c r="C1698" s="25" t="s">
        <v>152</v>
      </c>
      <c r="I1698" s="116"/>
      <c r="J1698" s="116"/>
      <c r="K1698" s="116"/>
      <c r="L1698" s="116"/>
      <c r="M1698" s="116"/>
      <c r="N1698" s="116"/>
      <c r="AL1698" s="117"/>
      <c r="AN1698" s="35" t="str">
        <f t="shared" si="121"/>
        <v/>
      </c>
      <c r="AO1698" s="35" t="str">
        <f t="shared" si="122"/>
        <v>-</v>
      </c>
      <c r="AQ1698" s="25" t="str">
        <f t="shared" si="120"/>
        <v>-</v>
      </c>
      <c r="BP1698" s="61"/>
      <c r="CT1698" s="61"/>
      <c r="CU1698" s="61"/>
      <c r="CV1698" s="61"/>
      <c r="CW1698" s="61"/>
      <c r="CX1698" s="61"/>
      <c r="CY1698" s="61"/>
      <c r="CZ1698" s="61"/>
      <c r="DA1698" s="61"/>
      <c r="DB1698" s="61"/>
      <c r="DC1698" s="61"/>
      <c r="DD1698" s="61"/>
      <c r="DE1698" s="61"/>
      <c r="DF1698" s="61"/>
      <c r="DG1698" s="61"/>
      <c r="DH1698" s="61"/>
      <c r="DI1698" s="61"/>
      <c r="DJ1698" s="61"/>
      <c r="DK1698" s="61"/>
      <c r="DL1698" s="61"/>
      <c r="DM1698" s="61"/>
    </row>
    <row r="1699" spans="1:117" s="25" customFormat="1" x14ac:dyDescent="0.2">
      <c r="A1699" s="25" t="s">
        <v>113</v>
      </c>
      <c r="B1699" s="25" t="s">
        <v>170</v>
      </c>
      <c r="C1699" s="25" t="s">
        <v>153</v>
      </c>
      <c r="I1699" s="116"/>
      <c r="J1699" s="116"/>
      <c r="K1699" s="116"/>
      <c r="L1699" s="116"/>
      <c r="M1699" s="116"/>
      <c r="N1699" s="116"/>
      <c r="AL1699" s="117"/>
      <c r="AN1699" s="35" t="str">
        <f t="shared" si="121"/>
        <v/>
      </c>
      <c r="AO1699" s="35" t="str">
        <f t="shared" si="122"/>
        <v>-</v>
      </c>
      <c r="AQ1699" s="25" t="str">
        <f t="shared" si="120"/>
        <v>-</v>
      </c>
      <c r="BP1699" s="61"/>
      <c r="CT1699" s="61"/>
      <c r="CU1699" s="61"/>
      <c r="CV1699" s="61"/>
      <c r="CW1699" s="61"/>
      <c r="CX1699" s="61"/>
      <c r="CY1699" s="61"/>
      <c r="CZ1699" s="61"/>
      <c r="DA1699" s="61"/>
      <c r="DB1699" s="61"/>
      <c r="DC1699" s="61"/>
      <c r="DD1699" s="61"/>
      <c r="DE1699" s="61"/>
      <c r="DF1699" s="61"/>
      <c r="DG1699" s="61"/>
      <c r="DH1699" s="61"/>
      <c r="DI1699" s="61"/>
      <c r="DJ1699" s="61"/>
      <c r="DK1699" s="61"/>
      <c r="DL1699" s="61"/>
      <c r="DM1699" s="61"/>
    </row>
    <row r="1700" spans="1:117" s="25" customFormat="1" x14ac:dyDescent="0.2">
      <c r="A1700" s="25" t="s">
        <v>114</v>
      </c>
      <c r="B1700" s="25" t="s">
        <v>170</v>
      </c>
      <c r="C1700" s="25" t="s">
        <v>154</v>
      </c>
      <c r="I1700" s="116"/>
      <c r="J1700" s="116"/>
      <c r="K1700" s="116"/>
      <c r="L1700" s="116"/>
      <c r="M1700" s="116"/>
      <c r="N1700" s="116"/>
      <c r="AL1700" s="117"/>
      <c r="AN1700" s="35" t="str">
        <f t="shared" si="121"/>
        <v/>
      </c>
      <c r="AO1700" s="35" t="str">
        <f t="shared" si="122"/>
        <v>-</v>
      </c>
      <c r="AQ1700" s="25" t="str">
        <f t="shared" si="120"/>
        <v>-</v>
      </c>
      <c r="BP1700" s="61"/>
      <c r="CT1700" s="61"/>
      <c r="CU1700" s="61"/>
      <c r="CV1700" s="61"/>
      <c r="CW1700" s="61"/>
      <c r="CX1700" s="61"/>
      <c r="CY1700" s="61"/>
      <c r="CZ1700" s="61"/>
      <c r="DA1700" s="61"/>
      <c r="DB1700" s="61"/>
      <c r="DC1700" s="61"/>
      <c r="DD1700" s="61"/>
      <c r="DE1700" s="61"/>
      <c r="DF1700" s="61"/>
      <c r="DG1700" s="61"/>
      <c r="DH1700" s="61"/>
      <c r="DI1700" s="61"/>
      <c r="DJ1700" s="61"/>
      <c r="DK1700" s="61"/>
      <c r="DL1700" s="61"/>
      <c r="DM1700" s="61"/>
    </row>
    <row r="1701" spans="1:117" s="25" customFormat="1" x14ac:dyDescent="0.2">
      <c r="A1701" s="25" t="s">
        <v>115</v>
      </c>
      <c r="B1701" s="25" t="s">
        <v>170</v>
      </c>
      <c r="C1701" s="25" t="s">
        <v>155</v>
      </c>
      <c r="I1701" s="116"/>
      <c r="J1701" s="116"/>
      <c r="K1701" s="116"/>
      <c r="L1701" s="116"/>
      <c r="M1701" s="116"/>
      <c r="N1701" s="116"/>
      <c r="AL1701" s="117"/>
      <c r="AN1701" s="35" t="str">
        <f t="shared" si="121"/>
        <v/>
      </c>
      <c r="AO1701" s="35" t="str">
        <f t="shared" si="122"/>
        <v>-</v>
      </c>
      <c r="AQ1701" s="25" t="str">
        <f t="shared" ref="AQ1701:AQ1764" si="123">CONCATENATE(TRIM(LEFT(AP1701,LEN(AP1701)-LEN(RIGHT(AP1701)))),"-",RIGHT(AP1701))</f>
        <v>-</v>
      </c>
      <c r="BP1701" s="61"/>
      <c r="CT1701" s="61"/>
      <c r="CU1701" s="61"/>
      <c r="CV1701" s="61"/>
      <c r="CW1701" s="61"/>
      <c r="CX1701" s="61"/>
      <c r="CY1701" s="61"/>
      <c r="CZ1701" s="61"/>
      <c r="DA1701" s="61"/>
      <c r="DB1701" s="61"/>
      <c r="DC1701" s="61"/>
      <c r="DD1701" s="61"/>
      <c r="DE1701" s="61"/>
      <c r="DF1701" s="61"/>
      <c r="DG1701" s="61"/>
      <c r="DH1701" s="61"/>
      <c r="DI1701" s="61"/>
      <c r="DJ1701" s="61"/>
      <c r="DK1701" s="61"/>
      <c r="DL1701" s="61"/>
      <c r="DM1701" s="61"/>
    </row>
    <row r="1702" spans="1:117" s="25" customFormat="1" x14ac:dyDescent="0.2">
      <c r="A1702" s="25" t="s">
        <v>116</v>
      </c>
      <c r="B1702" s="25" t="s">
        <v>170</v>
      </c>
      <c r="C1702" s="25" t="s">
        <v>156</v>
      </c>
      <c r="I1702" s="116"/>
      <c r="J1702" s="116"/>
      <c r="K1702" s="116"/>
      <c r="L1702" s="116"/>
      <c r="M1702" s="116"/>
      <c r="N1702" s="116"/>
      <c r="AL1702" s="117"/>
      <c r="AN1702" s="35" t="str">
        <f t="shared" si="121"/>
        <v/>
      </c>
      <c r="AO1702" s="35" t="str">
        <f t="shared" si="122"/>
        <v>-</v>
      </c>
      <c r="AQ1702" s="25" t="str">
        <f t="shared" si="123"/>
        <v>-</v>
      </c>
      <c r="BP1702" s="61"/>
      <c r="CT1702" s="61"/>
      <c r="CU1702" s="61"/>
      <c r="CV1702" s="61"/>
      <c r="CW1702" s="61"/>
      <c r="CX1702" s="61"/>
      <c r="CY1702" s="61"/>
      <c r="CZ1702" s="61"/>
      <c r="DA1702" s="61"/>
      <c r="DB1702" s="61"/>
      <c r="DC1702" s="61"/>
      <c r="DD1702" s="61"/>
      <c r="DE1702" s="61"/>
      <c r="DF1702" s="61"/>
      <c r="DG1702" s="61"/>
      <c r="DH1702" s="61"/>
      <c r="DI1702" s="61"/>
      <c r="DJ1702" s="61"/>
      <c r="DK1702" s="61"/>
      <c r="DL1702" s="61"/>
      <c r="DM1702" s="61"/>
    </row>
    <row r="1703" spans="1:117" s="25" customFormat="1" x14ac:dyDescent="0.2">
      <c r="A1703" s="25" t="s">
        <v>117</v>
      </c>
      <c r="B1703" s="25" t="s">
        <v>170</v>
      </c>
      <c r="C1703" s="25" t="s">
        <v>157</v>
      </c>
      <c r="I1703" s="116"/>
      <c r="J1703" s="116"/>
      <c r="K1703" s="116"/>
      <c r="L1703" s="116"/>
      <c r="M1703" s="116"/>
      <c r="N1703" s="116"/>
      <c r="AL1703" s="117"/>
      <c r="AN1703" s="35" t="str">
        <f t="shared" si="121"/>
        <v/>
      </c>
      <c r="AO1703" s="35" t="str">
        <f t="shared" si="122"/>
        <v>-</v>
      </c>
      <c r="AQ1703" s="25" t="str">
        <f t="shared" si="123"/>
        <v>-</v>
      </c>
      <c r="BP1703" s="61"/>
      <c r="CT1703" s="61"/>
      <c r="CU1703" s="61"/>
      <c r="CV1703" s="61"/>
      <c r="CW1703" s="61"/>
      <c r="CX1703" s="61"/>
      <c r="CY1703" s="61"/>
      <c r="CZ1703" s="61"/>
      <c r="DA1703" s="61"/>
      <c r="DB1703" s="61"/>
      <c r="DC1703" s="61"/>
      <c r="DD1703" s="61"/>
      <c r="DE1703" s="61"/>
      <c r="DF1703" s="61"/>
      <c r="DG1703" s="61"/>
      <c r="DH1703" s="61"/>
      <c r="DI1703" s="61"/>
      <c r="DJ1703" s="61"/>
      <c r="DK1703" s="61"/>
      <c r="DL1703" s="61"/>
      <c r="DM1703" s="61"/>
    </row>
    <row r="1704" spans="1:117" s="25" customFormat="1" x14ac:dyDescent="0.2">
      <c r="A1704" s="25" t="s">
        <v>118</v>
      </c>
      <c r="B1704" s="25" t="s">
        <v>170</v>
      </c>
      <c r="C1704" s="25" t="s">
        <v>158</v>
      </c>
      <c r="I1704" s="116"/>
      <c r="J1704" s="116"/>
      <c r="K1704" s="116"/>
      <c r="L1704" s="116"/>
      <c r="M1704" s="116"/>
      <c r="N1704" s="116"/>
      <c r="AL1704" s="117"/>
      <c r="AN1704" s="35" t="str">
        <f t="shared" si="121"/>
        <v/>
      </c>
      <c r="AO1704" s="35" t="str">
        <f t="shared" si="122"/>
        <v>-</v>
      </c>
      <c r="AQ1704" s="25" t="str">
        <f t="shared" si="123"/>
        <v>-</v>
      </c>
      <c r="BP1704" s="61"/>
      <c r="CT1704" s="61"/>
      <c r="CU1704" s="61"/>
      <c r="CV1704" s="61"/>
      <c r="CW1704" s="61"/>
      <c r="CX1704" s="61"/>
      <c r="CY1704" s="61"/>
      <c r="CZ1704" s="61"/>
      <c r="DA1704" s="61"/>
      <c r="DB1704" s="61"/>
      <c r="DC1704" s="61"/>
      <c r="DD1704" s="61"/>
      <c r="DE1704" s="61"/>
      <c r="DF1704" s="61"/>
      <c r="DG1704" s="61"/>
      <c r="DH1704" s="61"/>
      <c r="DI1704" s="61"/>
      <c r="DJ1704" s="61"/>
      <c r="DK1704" s="61"/>
      <c r="DL1704" s="61"/>
      <c r="DM1704" s="61"/>
    </row>
    <row r="1705" spans="1:117" s="25" customFormat="1" x14ac:dyDescent="0.2">
      <c r="A1705" s="25" t="s">
        <v>119</v>
      </c>
      <c r="B1705" s="25" t="s">
        <v>170</v>
      </c>
      <c r="C1705" s="25" t="s">
        <v>147</v>
      </c>
      <c r="I1705" s="116"/>
      <c r="J1705" s="116"/>
      <c r="K1705" s="116"/>
      <c r="L1705" s="116"/>
      <c r="M1705" s="116"/>
      <c r="N1705" s="116"/>
      <c r="AL1705" s="117"/>
      <c r="AN1705" s="35" t="str">
        <f t="shared" si="121"/>
        <v/>
      </c>
      <c r="AO1705" s="35" t="str">
        <f t="shared" si="122"/>
        <v>-</v>
      </c>
      <c r="AQ1705" s="25" t="str">
        <f t="shared" si="123"/>
        <v>-</v>
      </c>
      <c r="BP1705" s="61"/>
      <c r="CT1705" s="61"/>
      <c r="CU1705" s="61"/>
      <c r="CV1705" s="61"/>
      <c r="CW1705" s="61"/>
      <c r="CX1705" s="61"/>
      <c r="CY1705" s="61"/>
      <c r="CZ1705" s="61"/>
      <c r="DA1705" s="61"/>
      <c r="DB1705" s="61"/>
      <c r="DC1705" s="61"/>
      <c r="DD1705" s="61"/>
      <c r="DE1705" s="61"/>
      <c r="DF1705" s="61"/>
      <c r="DG1705" s="61"/>
      <c r="DH1705" s="61"/>
      <c r="DI1705" s="61"/>
      <c r="DJ1705" s="61"/>
      <c r="DK1705" s="61"/>
      <c r="DL1705" s="61"/>
      <c r="DM1705" s="61"/>
    </row>
    <row r="1706" spans="1:117" s="25" customFormat="1" x14ac:dyDescent="0.2">
      <c r="A1706" s="25" t="s">
        <v>120</v>
      </c>
      <c r="B1706" s="25" t="s">
        <v>170</v>
      </c>
      <c r="C1706" s="25" t="s">
        <v>148</v>
      </c>
      <c r="I1706" s="116"/>
      <c r="J1706" s="116"/>
      <c r="K1706" s="116"/>
      <c r="L1706" s="116"/>
      <c r="M1706" s="116"/>
      <c r="N1706" s="116"/>
      <c r="AL1706" s="117"/>
      <c r="AN1706" s="35" t="str">
        <f t="shared" si="121"/>
        <v/>
      </c>
      <c r="AO1706" s="35" t="str">
        <f t="shared" si="122"/>
        <v>-</v>
      </c>
      <c r="AQ1706" s="25" t="str">
        <f t="shared" si="123"/>
        <v>-</v>
      </c>
      <c r="BP1706" s="61"/>
      <c r="CT1706" s="61"/>
      <c r="CU1706" s="61"/>
      <c r="CV1706" s="61"/>
      <c r="CW1706" s="61"/>
      <c r="CX1706" s="61"/>
      <c r="CY1706" s="61"/>
      <c r="CZ1706" s="61"/>
      <c r="DA1706" s="61"/>
      <c r="DB1706" s="61"/>
      <c r="DC1706" s="61"/>
      <c r="DD1706" s="61"/>
      <c r="DE1706" s="61"/>
      <c r="DF1706" s="61"/>
      <c r="DG1706" s="61"/>
      <c r="DH1706" s="61"/>
      <c r="DI1706" s="61"/>
      <c r="DJ1706" s="61"/>
      <c r="DK1706" s="61"/>
      <c r="DL1706" s="61"/>
      <c r="DM1706" s="61"/>
    </row>
    <row r="1707" spans="1:117" s="25" customFormat="1" x14ac:dyDescent="0.2">
      <c r="A1707" s="25" t="s">
        <v>121</v>
      </c>
      <c r="B1707" s="25" t="s">
        <v>170</v>
      </c>
      <c r="C1707" s="25" t="s">
        <v>148</v>
      </c>
      <c r="I1707" s="116"/>
      <c r="J1707" s="116"/>
      <c r="K1707" s="116"/>
      <c r="L1707" s="116"/>
      <c r="M1707" s="116"/>
      <c r="N1707" s="116"/>
      <c r="AL1707" s="117"/>
      <c r="AN1707" s="35" t="str">
        <f t="shared" si="121"/>
        <v/>
      </c>
      <c r="AO1707" s="35" t="str">
        <f t="shared" si="122"/>
        <v>-</v>
      </c>
      <c r="AQ1707" s="25" t="str">
        <f t="shared" si="123"/>
        <v>-</v>
      </c>
      <c r="BP1707" s="61"/>
      <c r="CT1707" s="61"/>
      <c r="CU1707" s="61"/>
      <c r="CV1707" s="61"/>
      <c r="CW1707" s="61"/>
      <c r="CX1707" s="61"/>
      <c r="CY1707" s="61"/>
      <c r="CZ1707" s="61"/>
      <c r="DA1707" s="61"/>
      <c r="DB1707" s="61"/>
      <c r="DC1707" s="61"/>
      <c r="DD1707" s="61"/>
      <c r="DE1707" s="61"/>
      <c r="DF1707" s="61"/>
      <c r="DG1707" s="61"/>
      <c r="DH1707" s="61"/>
      <c r="DI1707" s="61"/>
      <c r="DJ1707" s="61"/>
      <c r="DK1707" s="61"/>
      <c r="DL1707" s="61"/>
      <c r="DM1707" s="61"/>
    </row>
    <row r="1708" spans="1:117" s="25" customFormat="1" x14ac:dyDescent="0.2">
      <c r="A1708" s="25" t="s">
        <v>122</v>
      </c>
      <c r="B1708" s="25" t="s">
        <v>170</v>
      </c>
      <c r="C1708" s="25" t="s">
        <v>149</v>
      </c>
      <c r="I1708" s="116"/>
      <c r="J1708" s="116"/>
      <c r="K1708" s="116"/>
      <c r="L1708" s="116"/>
      <c r="M1708" s="116"/>
      <c r="N1708" s="116"/>
      <c r="AL1708" s="117"/>
      <c r="AN1708" s="35" t="str">
        <f t="shared" si="121"/>
        <v/>
      </c>
      <c r="AO1708" s="35" t="str">
        <f t="shared" si="122"/>
        <v>-</v>
      </c>
      <c r="AQ1708" s="25" t="str">
        <f t="shared" si="123"/>
        <v>-</v>
      </c>
      <c r="BP1708" s="61"/>
      <c r="CT1708" s="61"/>
      <c r="CU1708" s="61"/>
      <c r="CV1708" s="61"/>
      <c r="CW1708" s="61"/>
      <c r="CX1708" s="61"/>
      <c r="CY1708" s="61"/>
      <c r="CZ1708" s="61"/>
      <c r="DA1708" s="61"/>
      <c r="DB1708" s="61"/>
      <c r="DC1708" s="61"/>
      <c r="DD1708" s="61"/>
      <c r="DE1708" s="61"/>
      <c r="DF1708" s="61"/>
      <c r="DG1708" s="61"/>
      <c r="DH1708" s="61"/>
      <c r="DI1708" s="61"/>
      <c r="DJ1708" s="61"/>
      <c r="DK1708" s="61"/>
      <c r="DL1708" s="61"/>
      <c r="DM1708" s="61"/>
    </row>
    <row r="1709" spans="1:117" s="25" customFormat="1" x14ac:dyDescent="0.2">
      <c r="A1709" s="25" t="s">
        <v>123</v>
      </c>
      <c r="B1709" s="25" t="s">
        <v>170</v>
      </c>
      <c r="C1709" s="25" t="s">
        <v>150</v>
      </c>
      <c r="I1709" s="116"/>
      <c r="J1709" s="116"/>
      <c r="K1709" s="116"/>
      <c r="L1709" s="116"/>
      <c r="M1709" s="116"/>
      <c r="N1709" s="116"/>
      <c r="AL1709" s="117"/>
      <c r="AN1709" s="35" t="str">
        <f t="shared" si="121"/>
        <v/>
      </c>
      <c r="AO1709" s="35" t="str">
        <f t="shared" si="122"/>
        <v>-</v>
      </c>
      <c r="AQ1709" s="25" t="str">
        <f t="shared" si="123"/>
        <v>-</v>
      </c>
      <c r="BP1709" s="61"/>
      <c r="CT1709" s="61"/>
      <c r="CU1709" s="61"/>
      <c r="CV1709" s="61"/>
      <c r="CW1709" s="61"/>
      <c r="CX1709" s="61"/>
      <c r="CY1709" s="61"/>
      <c r="CZ1709" s="61"/>
      <c r="DA1709" s="61"/>
      <c r="DB1709" s="61"/>
      <c r="DC1709" s="61"/>
      <c r="DD1709" s="61"/>
      <c r="DE1709" s="61"/>
      <c r="DF1709" s="61"/>
      <c r="DG1709" s="61"/>
      <c r="DH1709" s="61"/>
      <c r="DI1709" s="61"/>
      <c r="DJ1709" s="61"/>
      <c r="DK1709" s="61"/>
      <c r="DL1709" s="61"/>
      <c r="DM1709" s="61"/>
    </row>
    <row r="1710" spans="1:117" s="25" customFormat="1" x14ac:dyDescent="0.2">
      <c r="A1710" s="25" t="s">
        <v>124</v>
      </c>
      <c r="B1710" s="25" t="s">
        <v>170</v>
      </c>
      <c r="C1710" s="25" t="s">
        <v>151</v>
      </c>
      <c r="I1710" s="116"/>
      <c r="J1710" s="116"/>
      <c r="K1710" s="116"/>
      <c r="L1710" s="116"/>
      <c r="M1710" s="116"/>
      <c r="N1710" s="116"/>
      <c r="AL1710" s="117"/>
      <c r="AN1710" s="35" t="str">
        <f t="shared" si="121"/>
        <v/>
      </c>
      <c r="AO1710" s="35" t="str">
        <f t="shared" si="122"/>
        <v>-</v>
      </c>
      <c r="AQ1710" s="25" t="str">
        <f t="shared" si="123"/>
        <v>-</v>
      </c>
      <c r="BP1710" s="61"/>
      <c r="CT1710" s="61"/>
      <c r="CU1710" s="61"/>
      <c r="CV1710" s="61"/>
      <c r="CW1710" s="61"/>
      <c r="CX1710" s="61"/>
      <c r="CY1710" s="61"/>
      <c r="CZ1710" s="61"/>
      <c r="DA1710" s="61"/>
      <c r="DB1710" s="61"/>
      <c r="DC1710" s="61"/>
      <c r="DD1710" s="61"/>
      <c r="DE1710" s="61"/>
      <c r="DF1710" s="61"/>
      <c r="DG1710" s="61"/>
      <c r="DH1710" s="61"/>
      <c r="DI1710" s="61"/>
      <c r="DJ1710" s="61"/>
      <c r="DK1710" s="61"/>
      <c r="DL1710" s="61"/>
      <c r="DM1710" s="61"/>
    </row>
    <row r="1711" spans="1:117" s="25" customFormat="1" x14ac:dyDescent="0.2">
      <c r="A1711" s="25" t="s">
        <v>125</v>
      </c>
      <c r="B1711" s="25" t="s">
        <v>170</v>
      </c>
      <c r="C1711" s="25" t="s">
        <v>152</v>
      </c>
      <c r="I1711" s="116"/>
      <c r="J1711" s="116"/>
      <c r="K1711" s="116"/>
      <c r="L1711" s="116"/>
      <c r="M1711" s="116"/>
      <c r="N1711" s="116"/>
      <c r="AL1711" s="117"/>
      <c r="AN1711" s="35" t="str">
        <f t="shared" si="121"/>
        <v/>
      </c>
      <c r="AO1711" s="35" t="str">
        <f t="shared" si="122"/>
        <v>-</v>
      </c>
      <c r="AQ1711" s="25" t="str">
        <f t="shared" si="123"/>
        <v>-</v>
      </c>
      <c r="BP1711" s="61"/>
      <c r="CT1711" s="61"/>
      <c r="CU1711" s="61"/>
      <c r="CV1711" s="61"/>
      <c r="CW1711" s="61"/>
      <c r="CX1711" s="61"/>
      <c r="CY1711" s="61"/>
      <c r="CZ1711" s="61"/>
      <c r="DA1711" s="61"/>
      <c r="DB1711" s="61"/>
      <c r="DC1711" s="61"/>
      <c r="DD1711" s="61"/>
      <c r="DE1711" s="61"/>
      <c r="DF1711" s="61"/>
      <c r="DG1711" s="61"/>
      <c r="DH1711" s="61"/>
      <c r="DI1711" s="61"/>
      <c r="DJ1711" s="61"/>
      <c r="DK1711" s="61"/>
      <c r="DL1711" s="61"/>
      <c r="DM1711" s="61"/>
    </row>
    <row r="1712" spans="1:117" s="25" customFormat="1" x14ac:dyDescent="0.2">
      <c r="A1712" s="25" t="s">
        <v>126</v>
      </c>
      <c r="B1712" s="25" t="s">
        <v>170</v>
      </c>
      <c r="C1712" s="25" t="s">
        <v>153</v>
      </c>
      <c r="I1712" s="116"/>
      <c r="J1712" s="116"/>
      <c r="K1712" s="116"/>
      <c r="L1712" s="116"/>
      <c r="M1712" s="116"/>
      <c r="N1712" s="116"/>
      <c r="AL1712" s="117"/>
      <c r="AN1712" s="35" t="str">
        <f t="shared" si="121"/>
        <v/>
      </c>
      <c r="AO1712" s="35" t="str">
        <f t="shared" si="122"/>
        <v>-</v>
      </c>
      <c r="AQ1712" s="25" t="str">
        <f t="shared" si="123"/>
        <v>-</v>
      </c>
      <c r="BP1712" s="61"/>
      <c r="CT1712" s="61"/>
      <c r="CU1712" s="61"/>
      <c r="CV1712" s="61"/>
      <c r="CW1712" s="61"/>
      <c r="CX1712" s="61"/>
      <c r="CY1712" s="61"/>
      <c r="CZ1712" s="61"/>
      <c r="DA1712" s="61"/>
      <c r="DB1712" s="61"/>
      <c r="DC1712" s="61"/>
      <c r="DD1712" s="61"/>
      <c r="DE1712" s="61"/>
      <c r="DF1712" s="61"/>
      <c r="DG1712" s="61"/>
      <c r="DH1712" s="61"/>
      <c r="DI1712" s="61"/>
      <c r="DJ1712" s="61"/>
      <c r="DK1712" s="61"/>
      <c r="DL1712" s="61"/>
      <c r="DM1712" s="61"/>
    </row>
    <row r="1713" spans="1:117" s="25" customFormat="1" x14ac:dyDescent="0.2">
      <c r="A1713" s="25" t="s">
        <v>127</v>
      </c>
      <c r="B1713" s="25" t="s">
        <v>170</v>
      </c>
      <c r="C1713" s="25" t="s">
        <v>154</v>
      </c>
      <c r="I1713" s="116"/>
      <c r="J1713" s="116"/>
      <c r="K1713" s="116"/>
      <c r="L1713" s="116"/>
      <c r="M1713" s="116"/>
      <c r="N1713" s="116"/>
      <c r="AL1713" s="117"/>
      <c r="AN1713" s="35" t="str">
        <f t="shared" si="121"/>
        <v/>
      </c>
      <c r="AO1713" s="35" t="str">
        <f t="shared" si="122"/>
        <v>-</v>
      </c>
      <c r="AQ1713" s="25" t="str">
        <f t="shared" si="123"/>
        <v>-</v>
      </c>
      <c r="BP1713" s="61"/>
      <c r="CT1713" s="61"/>
      <c r="CU1713" s="61"/>
      <c r="CV1713" s="61"/>
      <c r="CW1713" s="61"/>
      <c r="CX1713" s="61"/>
      <c r="CY1713" s="61"/>
      <c r="CZ1713" s="61"/>
      <c r="DA1713" s="61"/>
      <c r="DB1713" s="61"/>
      <c r="DC1713" s="61"/>
      <c r="DD1713" s="61"/>
      <c r="DE1713" s="61"/>
      <c r="DF1713" s="61"/>
      <c r="DG1713" s="61"/>
      <c r="DH1713" s="61"/>
      <c r="DI1713" s="61"/>
      <c r="DJ1713" s="61"/>
      <c r="DK1713" s="61"/>
      <c r="DL1713" s="61"/>
      <c r="DM1713" s="61"/>
    </row>
    <row r="1714" spans="1:117" s="25" customFormat="1" x14ac:dyDescent="0.2">
      <c r="A1714" s="25" t="s">
        <v>128</v>
      </c>
      <c r="B1714" s="25" t="s">
        <v>170</v>
      </c>
      <c r="C1714" s="25" t="s">
        <v>155</v>
      </c>
      <c r="I1714" s="116"/>
      <c r="J1714" s="116"/>
      <c r="K1714" s="116"/>
      <c r="L1714" s="116"/>
      <c r="M1714" s="116"/>
      <c r="N1714" s="116"/>
      <c r="AL1714" s="117"/>
      <c r="AN1714" s="35" t="str">
        <f t="shared" si="121"/>
        <v/>
      </c>
      <c r="AO1714" s="35" t="str">
        <f t="shared" si="122"/>
        <v>-</v>
      </c>
      <c r="AQ1714" s="25" t="str">
        <f t="shared" si="123"/>
        <v>-</v>
      </c>
      <c r="BP1714" s="61"/>
      <c r="CT1714" s="61"/>
      <c r="CU1714" s="61"/>
      <c r="CV1714" s="61"/>
      <c r="CW1714" s="61"/>
      <c r="CX1714" s="61"/>
      <c r="CY1714" s="61"/>
      <c r="CZ1714" s="61"/>
      <c r="DA1714" s="61"/>
      <c r="DB1714" s="61"/>
      <c r="DC1714" s="61"/>
      <c r="DD1714" s="61"/>
      <c r="DE1714" s="61"/>
      <c r="DF1714" s="61"/>
      <c r="DG1714" s="61"/>
      <c r="DH1714" s="61"/>
      <c r="DI1714" s="61"/>
      <c r="DJ1714" s="61"/>
      <c r="DK1714" s="61"/>
      <c r="DL1714" s="61"/>
      <c r="DM1714" s="61"/>
    </row>
    <row r="1715" spans="1:117" s="25" customFormat="1" x14ac:dyDescent="0.2">
      <c r="A1715" s="25" t="s">
        <v>129</v>
      </c>
      <c r="B1715" s="25" t="s">
        <v>170</v>
      </c>
      <c r="C1715" s="25" t="s">
        <v>156</v>
      </c>
      <c r="I1715" s="116"/>
      <c r="J1715" s="116"/>
      <c r="K1715" s="116"/>
      <c r="L1715" s="116"/>
      <c r="M1715" s="116"/>
      <c r="N1715" s="116"/>
      <c r="AL1715" s="117"/>
      <c r="AN1715" s="35" t="str">
        <f t="shared" si="121"/>
        <v/>
      </c>
      <c r="AO1715" s="35" t="str">
        <f t="shared" si="122"/>
        <v>-</v>
      </c>
      <c r="AQ1715" s="25" t="str">
        <f t="shared" si="123"/>
        <v>-</v>
      </c>
      <c r="BP1715" s="61"/>
      <c r="CT1715" s="61"/>
      <c r="CU1715" s="61"/>
      <c r="CV1715" s="61"/>
      <c r="CW1715" s="61"/>
      <c r="CX1715" s="61"/>
      <c r="CY1715" s="61"/>
      <c r="CZ1715" s="61"/>
      <c r="DA1715" s="61"/>
      <c r="DB1715" s="61"/>
      <c r="DC1715" s="61"/>
      <c r="DD1715" s="61"/>
      <c r="DE1715" s="61"/>
      <c r="DF1715" s="61"/>
      <c r="DG1715" s="61"/>
      <c r="DH1715" s="61"/>
      <c r="DI1715" s="61"/>
      <c r="DJ1715" s="61"/>
      <c r="DK1715" s="61"/>
      <c r="DL1715" s="61"/>
      <c r="DM1715" s="61"/>
    </row>
    <row r="1716" spans="1:117" s="25" customFormat="1" x14ac:dyDescent="0.2">
      <c r="A1716" s="25" t="s">
        <v>130</v>
      </c>
      <c r="B1716" s="25" t="s">
        <v>170</v>
      </c>
      <c r="C1716" s="25" t="s">
        <v>157</v>
      </c>
      <c r="I1716" s="116"/>
      <c r="J1716" s="116"/>
      <c r="K1716" s="116"/>
      <c r="L1716" s="116"/>
      <c r="M1716" s="116"/>
      <c r="N1716" s="116"/>
      <c r="AL1716" s="117"/>
      <c r="AN1716" s="35" t="str">
        <f t="shared" si="121"/>
        <v/>
      </c>
      <c r="AO1716" s="35" t="str">
        <f t="shared" si="122"/>
        <v>-</v>
      </c>
      <c r="AQ1716" s="25" t="str">
        <f t="shared" si="123"/>
        <v>-</v>
      </c>
      <c r="BP1716" s="61"/>
      <c r="CT1716" s="61"/>
      <c r="CU1716" s="61"/>
      <c r="CV1716" s="61"/>
      <c r="CW1716" s="61"/>
      <c r="CX1716" s="61"/>
      <c r="CY1716" s="61"/>
      <c r="CZ1716" s="61"/>
      <c r="DA1716" s="61"/>
      <c r="DB1716" s="61"/>
      <c r="DC1716" s="61"/>
      <c r="DD1716" s="61"/>
      <c r="DE1716" s="61"/>
      <c r="DF1716" s="61"/>
      <c r="DG1716" s="61"/>
      <c r="DH1716" s="61"/>
      <c r="DI1716" s="61"/>
      <c r="DJ1716" s="61"/>
      <c r="DK1716" s="61"/>
      <c r="DL1716" s="61"/>
      <c r="DM1716" s="61"/>
    </row>
    <row r="1717" spans="1:117" s="25" customFormat="1" x14ac:dyDescent="0.2">
      <c r="A1717" s="25" t="s">
        <v>131</v>
      </c>
      <c r="B1717" s="25" t="s">
        <v>170</v>
      </c>
      <c r="C1717" s="25" t="s">
        <v>158</v>
      </c>
      <c r="I1717" s="116"/>
      <c r="J1717" s="116"/>
      <c r="K1717" s="116"/>
      <c r="L1717" s="116"/>
      <c r="M1717" s="116"/>
      <c r="N1717" s="116"/>
      <c r="AL1717" s="117"/>
      <c r="AN1717" s="35" t="str">
        <f t="shared" si="121"/>
        <v/>
      </c>
      <c r="AO1717" s="35" t="str">
        <f t="shared" si="122"/>
        <v>-</v>
      </c>
      <c r="AQ1717" s="25" t="str">
        <f t="shared" si="123"/>
        <v>-</v>
      </c>
      <c r="BP1717" s="61"/>
      <c r="CT1717" s="61"/>
      <c r="CU1717" s="61"/>
      <c r="CV1717" s="61"/>
      <c r="CW1717" s="61"/>
      <c r="CX1717" s="61"/>
      <c r="CY1717" s="61"/>
      <c r="CZ1717" s="61"/>
      <c r="DA1717" s="61"/>
      <c r="DB1717" s="61"/>
      <c r="DC1717" s="61"/>
      <c r="DD1717" s="61"/>
      <c r="DE1717" s="61"/>
      <c r="DF1717" s="61"/>
      <c r="DG1717" s="61"/>
      <c r="DH1717" s="61"/>
      <c r="DI1717" s="61"/>
      <c r="DJ1717" s="61"/>
      <c r="DK1717" s="61"/>
      <c r="DL1717" s="61"/>
      <c r="DM1717" s="61"/>
    </row>
    <row r="1718" spans="1:117" s="25" customFormat="1" x14ac:dyDescent="0.2">
      <c r="A1718" s="25" t="s">
        <v>132</v>
      </c>
      <c r="B1718" s="25" t="s">
        <v>170</v>
      </c>
      <c r="C1718" s="25" t="s">
        <v>147</v>
      </c>
      <c r="I1718" s="116"/>
      <c r="J1718" s="116"/>
      <c r="K1718" s="116"/>
      <c r="L1718" s="116"/>
      <c r="M1718" s="116"/>
      <c r="N1718" s="116"/>
      <c r="AL1718" s="117"/>
      <c r="AN1718" s="35" t="str">
        <f t="shared" si="121"/>
        <v/>
      </c>
      <c r="AO1718" s="35" t="str">
        <f t="shared" si="122"/>
        <v>-</v>
      </c>
      <c r="AQ1718" s="25" t="str">
        <f t="shared" si="123"/>
        <v>-</v>
      </c>
      <c r="BP1718" s="61"/>
      <c r="CT1718" s="61"/>
      <c r="CU1718" s="61"/>
      <c r="CV1718" s="61"/>
      <c r="CW1718" s="61"/>
      <c r="CX1718" s="61"/>
      <c r="CY1718" s="61"/>
      <c r="CZ1718" s="61"/>
      <c r="DA1718" s="61"/>
      <c r="DB1718" s="61"/>
      <c r="DC1718" s="61"/>
      <c r="DD1718" s="61"/>
      <c r="DE1718" s="61"/>
      <c r="DF1718" s="61"/>
      <c r="DG1718" s="61"/>
      <c r="DH1718" s="61"/>
      <c r="DI1718" s="61"/>
      <c r="DJ1718" s="61"/>
      <c r="DK1718" s="61"/>
      <c r="DL1718" s="61"/>
      <c r="DM1718" s="61"/>
    </row>
    <row r="1719" spans="1:117" s="25" customFormat="1" x14ac:dyDescent="0.2">
      <c r="A1719" s="25" t="s">
        <v>133</v>
      </c>
      <c r="B1719" s="25" t="s">
        <v>170</v>
      </c>
      <c r="C1719" s="25" t="s">
        <v>147</v>
      </c>
      <c r="I1719" s="116"/>
      <c r="J1719" s="116"/>
      <c r="K1719" s="116"/>
      <c r="L1719" s="116"/>
      <c r="M1719" s="116"/>
      <c r="N1719" s="116"/>
      <c r="AL1719" s="117"/>
      <c r="AN1719" s="35" t="str">
        <f t="shared" ref="AN1719:AN1782" si="124">CONCATENATE(AM1719,AP1719)</f>
        <v/>
      </c>
      <c r="AO1719" s="35" t="str">
        <f t="shared" ref="AO1719:AO1782" si="125">CONCATENATE(AM1719,"-",AL1719)</f>
        <v>-</v>
      </c>
      <c r="AQ1719" s="25" t="str">
        <f t="shared" si="123"/>
        <v>-</v>
      </c>
      <c r="BP1719" s="61"/>
      <c r="CT1719" s="61"/>
      <c r="CU1719" s="61"/>
      <c r="CV1719" s="61"/>
      <c r="CW1719" s="61"/>
      <c r="CX1719" s="61"/>
      <c r="CY1719" s="61"/>
      <c r="CZ1719" s="61"/>
      <c r="DA1719" s="61"/>
      <c r="DB1719" s="61"/>
      <c r="DC1719" s="61"/>
      <c r="DD1719" s="61"/>
      <c r="DE1719" s="61"/>
      <c r="DF1719" s="61"/>
      <c r="DG1719" s="61"/>
      <c r="DH1719" s="61"/>
      <c r="DI1719" s="61"/>
      <c r="DJ1719" s="61"/>
      <c r="DK1719" s="61"/>
      <c r="DL1719" s="61"/>
      <c r="DM1719" s="61"/>
    </row>
    <row r="1720" spans="1:117" s="25" customFormat="1" x14ac:dyDescent="0.2">
      <c r="A1720" s="25" t="s">
        <v>134</v>
      </c>
      <c r="B1720" s="25" t="s">
        <v>170</v>
      </c>
      <c r="C1720" s="25" t="s">
        <v>148</v>
      </c>
      <c r="I1720" s="116"/>
      <c r="J1720" s="116"/>
      <c r="K1720" s="116"/>
      <c r="L1720" s="116"/>
      <c r="M1720" s="116"/>
      <c r="N1720" s="116"/>
      <c r="AL1720" s="117"/>
      <c r="AN1720" s="35" t="str">
        <f t="shared" si="124"/>
        <v/>
      </c>
      <c r="AO1720" s="35" t="str">
        <f t="shared" si="125"/>
        <v>-</v>
      </c>
      <c r="AQ1720" s="25" t="str">
        <f t="shared" si="123"/>
        <v>-</v>
      </c>
      <c r="BP1720" s="61"/>
      <c r="CT1720" s="61"/>
      <c r="CU1720" s="61"/>
      <c r="CV1720" s="61"/>
      <c r="CW1720" s="61"/>
      <c r="CX1720" s="61"/>
      <c r="CY1720" s="61"/>
      <c r="CZ1720" s="61"/>
      <c r="DA1720" s="61"/>
      <c r="DB1720" s="61"/>
      <c r="DC1720" s="61"/>
      <c r="DD1720" s="61"/>
      <c r="DE1720" s="61"/>
      <c r="DF1720" s="61"/>
      <c r="DG1720" s="61"/>
      <c r="DH1720" s="61"/>
      <c r="DI1720" s="61"/>
      <c r="DJ1720" s="61"/>
      <c r="DK1720" s="61"/>
      <c r="DL1720" s="61"/>
      <c r="DM1720" s="61"/>
    </row>
    <row r="1721" spans="1:117" s="25" customFormat="1" x14ac:dyDescent="0.2">
      <c r="A1721" s="25" t="s">
        <v>135</v>
      </c>
      <c r="B1721" s="25" t="s">
        <v>170</v>
      </c>
      <c r="C1721" s="25" t="s">
        <v>149</v>
      </c>
      <c r="I1721" s="116"/>
      <c r="J1721" s="116"/>
      <c r="K1721" s="116"/>
      <c r="L1721" s="116"/>
      <c r="M1721" s="116"/>
      <c r="N1721" s="116"/>
      <c r="AL1721" s="117"/>
      <c r="AN1721" s="35" t="str">
        <f t="shared" si="124"/>
        <v/>
      </c>
      <c r="AO1721" s="35" t="str">
        <f t="shared" si="125"/>
        <v>-</v>
      </c>
      <c r="AQ1721" s="25" t="str">
        <f t="shared" si="123"/>
        <v>-</v>
      </c>
      <c r="BP1721" s="61"/>
      <c r="CT1721" s="61"/>
      <c r="CU1721" s="61"/>
      <c r="CV1721" s="61"/>
      <c r="CW1721" s="61"/>
      <c r="CX1721" s="61"/>
      <c r="CY1721" s="61"/>
      <c r="CZ1721" s="61"/>
      <c r="DA1721" s="61"/>
      <c r="DB1721" s="61"/>
      <c r="DC1721" s="61"/>
      <c r="DD1721" s="61"/>
      <c r="DE1721" s="61"/>
      <c r="DF1721" s="61"/>
      <c r="DG1721" s="61"/>
      <c r="DH1721" s="61"/>
      <c r="DI1721" s="61"/>
      <c r="DJ1721" s="61"/>
      <c r="DK1721" s="61"/>
      <c r="DL1721" s="61"/>
      <c r="DM1721" s="61"/>
    </row>
    <row r="1722" spans="1:117" s="25" customFormat="1" x14ac:dyDescent="0.2">
      <c r="A1722" s="25" t="s">
        <v>136</v>
      </c>
      <c r="B1722" s="25" t="s">
        <v>170</v>
      </c>
      <c r="C1722" s="25" t="s">
        <v>150</v>
      </c>
      <c r="I1722" s="116"/>
      <c r="J1722" s="116"/>
      <c r="K1722" s="116"/>
      <c r="L1722" s="116"/>
      <c r="M1722" s="116"/>
      <c r="N1722" s="116"/>
      <c r="AL1722" s="117"/>
      <c r="AN1722" s="35" t="str">
        <f t="shared" si="124"/>
        <v/>
      </c>
      <c r="AO1722" s="35" t="str">
        <f t="shared" si="125"/>
        <v>-</v>
      </c>
      <c r="AQ1722" s="25" t="str">
        <f t="shared" si="123"/>
        <v>-</v>
      </c>
      <c r="BP1722" s="61"/>
      <c r="CT1722" s="61"/>
      <c r="CU1722" s="61"/>
      <c r="CV1722" s="61"/>
      <c r="CW1722" s="61"/>
      <c r="CX1722" s="61"/>
      <c r="CY1722" s="61"/>
      <c r="CZ1722" s="61"/>
      <c r="DA1722" s="61"/>
      <c r="DB1722" s="61"/>
      <c r="DC1722" s="61"/>
      <c r="DD1722" s="61"/>
      <c r="DE1722" s="61"/>
      <c r="DF1722" s="61"/>
      <c r="DG1722" s="61"/>
      <c r="DH1722" s="61"/>
      <c r="DI1722" s="61"/>
      <c r="DJ1722" s="61"/>
      <c r="DK1722" s="61"/>
      <c r="DL1722" s="61"/>
      <c r="DM1722" s="61"/>
    </row>
    <row r="1723" spans="1:117" s="25" customFormat="1" x14ac:dyDescent="0.2">
      <c r="A1723" s="25" t="s">
        <v>137</v>
      </c>
      <c r="B1723" s="25" t="s">
        <v>170</v>
      </c>
      <c r="C1723" s="25" t="s">
        <v>151</v>
      </c>
      <c r="I1723" s="116"/>
      <c r="J1723" s="116"/>
      <c r="K1723" s="116"/>
      <c r="L1723" s="116"/>
      <c r="M1723" s="116"/>
      <c r="N1723" s="116"/>
      <c r="AL1723" s="117"/>
      <c r="AN1723" s="35" t="str">
        <f t="shared" si="124"/>
        <v/>
      </c>
      <c r="AO1723" s="35" t="str">
        <f t="shared" si="125"/>
        <v>-</v>
      </c>
      <c r="AQ1723" s="25" t="str">
        <f t="shared" si="123"/>
        <v>-</v>
      </c>
      <c r="BP1723" s="61"/>
      <c r="CT1723" s="61"/>
      <c r="CU1723" s="61"/>
      <c r="CV1723" s="61"/>
      <c r="CW1723" s="61"/>
      <c r="CX1723" s="61"/>
      <c r="CY1723" s="61"/>
      <c r="CZ1723" s="61"/>
      <c r="DA1723" s="61"/>
      <c r="DB1723" s="61"/>
      <c r="DC1723" s="61"/>
      <c r="DD1723" s="61"/>
      <c r="DE1723" s="61"/>
      <c r="DF1723" s="61"/>
      <c r="DG1723" s="61"/>
      <c r="DH1723" s="61"/>
      <c r="DI1723" s="61"/>
      <c r="DJ1723" s="61"/>
      <c r="DK1723" s="61"/>
      <c r="DL1723" s="61"/>
      <c r="DM1723" s="61"/>
    </row>
    <row r="1724" spans="1:117" s="25" customFormat="1" x14ac:dyDescent="0.2">
      <c r="A1724" s="25" t="s">
        <v>138</v>
      </c>
      <c r="B1724" s="25" t="s">
        <v>170</v>
      </c>
      <c r="C1724" s="25" t="s">
        <v>152</v>
      </c>
      <c r="I1724" s="116"/>
      <c r="J1724" s="116"/>
      <c r="K1724" s="116"/>
      <c r="L1724" s="116"/>
      <c r="M1724" s="116"/>
      <c r="N1724" s="116"/>
      <c r="AL1724" s="117"/>
      <c r="AN1724" s="35" t="str">
        <f t="shared" si="124"/>
        <v/>
      </c>
      <c r="AO1724" s="35" t="str">
        <f t="shared" si="125"/>
        <v>-</v>
      </c>
      <c r="AQ1724" s="25" t="str">
        <f t="shared" si="123"/>
        <v>-</v>
      </c>
      <c r="BP1724" s="61"/>
      <c r="CT1724" s="61"/>
      <c r="CU1724" s="61"/>
      <c r="CV1724" s="61"/>
      <c r="CW1724" s="61"/>
      <c r="CX1724" s="61"/>
      <c r="CY1724" s="61"/>
      <c r="CZ1724" s="61"/>
      <c r="DA1724" s="61"/>
      <c r="DB1724" s="61"/>
      <c r="DC1724" s="61"/>
      <c r="DD1724" s="61"/>
      <c r="DE1724" s="61"/>
      <c r="DF1724" s="61"/>
      <c r="DG1724" s="61"/>
      <c r="DH1724" s="61"/>
      <c r="DI1724" s="61"/>
      <c r="DJ1724" s="61"/>
      <c r="DK1724" s="61"/>
      <c r="DL1724" s="61"/>
      <c r="DM1724" s="61"/>
    </row>
    <row r="1725" spans="1:117" s="25" customFormat="1" x14ac:dyDescent="0.2">
      <c r="A1725" s="25" t="s">
        <v>139</v>
      </c>
      <c r="B1725" s="25" t="s">
        <v>170</v>
      </c>
      <c r="C1725" s="25" t="s">
        <v>153</v>
      </c>
      <c r="I1725" s="116"/>
      <c r="J1725" s="116"/>
      <c r="K1725" s="116"/>
      <c r="L1725" s="116"/>
      <c r="M1725" s="116"/>
      <c r="N1725" s="116"/>
      <c r="AL1725" s="117"/>
      <c r="AN1725" s="35" t="str">
        <f t="shared" si="124"/>
        <v/>
      </c>
      <c r="AO1725" s="35" t="str">
        <f t="shared" si="125"/>
        <v>-</v>
      </c>
      <c r="AQ1725" s="25" t="str">
        <f t="shared" si="123"/>
        <v>-</v>
      </c>
      <c r="BP1725" s="61"/>
      <c r="CT1725" s="61"/>
      <c r="CU1725" s="61"/>
      <c r="CV1725" s="61"/>
      <c r="CW1725" s="61"/>
      <c r="CX1725" s="61"/>
      <c r="CY1725" s="61"/>
      <c r="CZ1725" s="61"/>
      <c r="DA1725" s="61"/>
      <c r="DB1725" s="61"/>
      <c r="DC1725" s="61"/>
      <c r="DD1725" s="61"/>
      <c r="DE1725" s="61"/>
      <c r="DF1725" s="61"/>
      <c r="DG1725" s="61"/>
      <c r="DH1725" s="61"/>
      <c r="DI1725" s="61"/>
      <c r="DJ1725" s="61"/>
      <c r="DK1725" s="61"/>
      <c r="DL1725" s="61"/>
      <c r="DM1725" s="61"/>
    </row>
    <row r="1726" spans="1:117" s="25" customFormat="1" x14ac:dyDescent="0.2">
      <c r="A1726" s="25" t="s">
        <v>140</v>
      </c>
      <c r="B1726" s="25" t="s">
        <v>170</v>
      </c>
      <c r="C1726" s="25" t="s">
        <v>154</v>
      </c>
      <c r="I1726" s="116"/>
      <c r="J1726" s="116"/>
      <c r="K1726" s="116"/>
      <c r="L1726" s="116"/>
      <c r="M1726" s="116"/>
      <c r="N1726" s="116"/>
      <c r="AL1726" s="117"/>
      <c r="AN1726" s="35" t="str">
        <f t="shared" si="124"/>
        <v/>
      </c>
      <c r="AO1726" s="35" t="str">
        <f t="shared" si="125"/>
        <v>-</v>
      </c>
      <c r="AQ1726" s="25" t="str">
        <f t="shared" si="123"/>
        <v>-</v>
      </c>
      <c r="BP1726" s="61"/>
      <c r="CT1726" s="61"/>
      <c r="CU1726" s="61"/>
      <c r="CV1726" s="61"/>
      <c r="CW1726" s="61"/>
      <c r="CX1726" s="61"/>
      <c r="CY1726" s="61"/>
      <c r="CZ1726" s="61"/>
      <c r="DA1726" s="61"/>
      <c r="DB1726" s="61"/>
      <c r="DC1726" s="61"/>
      <c r="DD1726" s="61"/>
      <c r="DE1726" s="61"/>
      <c r="DF1726" s="61"/>
      <c r="DG1726" s="61"/>
      <c r="DH1726" s="61"/>
      <c r="DI1726" s="61"/>
      <c r="DJ1726" s="61"/>
      <c r="DK1726" s="61"/>
      <c r="DL1726" s="61"/>
      <c r="DM1726" s="61"/>
    </row>
    <row r="1727" spans="1:117" s="25" customFormat="1" x14ac:dyDescent="0.2">
      <c r="A1727" s="25" t="s">
        <v>141</v>
      </c>
      <c r="B1727" s="25" t="s">
        <v>170</v>
      </c>
      <c r="C1727" s="25" t="s">
        <v>155</v>
      </c>
      <c r="I1727" s="116"/>
      <c r="J1727" s="116"/>
      <c r="K1727" s="116"/>
      <c r="L1727" s="116"/>
      <c r="M1727" s="116"/>
      <c r="N1727" s="116"/>
      <c r="AL1727" s="117"/>
      <c r="AN1727" s="35" t="str">
        <f t="shared" si="124"/>
        <v/>
      </c>
      <c r="AO1727" s="35" t="str">
        <f t="shared" si="125"/>
        <v>-</v>
      </c>
      <c r="AQ1727" s="25" t="str">
        <f t="shared" si="123"/>
        <v>-</v>
      </c>
      <c r="BP1727" s="61"/>
      <c r="CT1727" s="61"/>
      <c r="CU1727" s="61"/>
      <c r="CV1727" s="61"/>
      <c r="CW1727" s="61"/>
      <c r="CX1727" s="61"/>
      <c r="CY1727" s="61"/>
      <c r="CZ1727" s="61"/>
      <c r="DA1727" s="61"/>
      <c r="DB1727" s="61"/>
      <c r="DC1727" s="61"/>
      <c r="DD1727" s="61"/>
      <c r="DE1727" s="61"/>
      <c r="DF1727" s="61"/>
      <c r="DG1727" s="61"/>
      <c r="DH1727" s="61"/>
      <c r="DI1727" s="61"/>
      <c r="DJ1727" s="61"/>
      <c r="DK1727" s="61"/>
      <c r="DL1727" s="61"/>
      <c r="DM1727" s="61"/>
    </row>
    <row r="1728" spans="1:117" s="25" customFormat="1" x14ac:dyDescent="0.2">
      <c r="A1728" s="25" t="s">
        <v>142</v>
      </c>
      <c r="B1728" s="25" t="s">
        <v>170</v>
      </c>
      <c r="C1728" s="25" t="s">
        <v>156</v>
      </c>
      <c r="I1728" s="116"/>
      <c r="J1728" s="116"/>
      <c r="K1728" s="116"/>
      <c r="L1728" s="116"/>
      <c r="M1728" s="116"/>
      <c r="N1728" s="116"/>
      <c r="AL1728" s="117"/>
      <c r="AN1728" s="35" t="str">
        <f t="shared" si="124"/>
        <v/>
      </c>
      <c r="AO1728" s="35" t="str">
        <f t="shared" si="125"/>
        <v>-</v>
      </c>
      <c r="AQ1728" s="25" t="str">
        <f t="shared" si="123"/>
        <v>-</v>
      </c>
      <c r="BP1728" s="61"/>
      <c r="CT1728" s="61"/>
      <c r="CU1728" s="61"/>
      <c r="CV1728" s="61"/>
      <c r="CW1728" s="61"/>
      <c r="CX1728" s="61"/>
      <c r="CY1728" s="61"/>
      <c r="CZ1728" s="61"/>
      <c r="DA1728" s="61"/>
      <c r="DB1728" s="61"/>
      <c r="DC1728" s="61"/>
      <c r="DD1728" s="61"/>
      <c r="DE1728" s="61"/>
      <c r="DF1728" s="61"/>
      <c r="DG1728" s="61"/>
      <c r="DH1728" s="61"/>
      <c r="DI1728" s="61"/>
      <c r="DJ1728" s="61"/>
      <c r="DK1728" s="61"/>
      <c r="DL1728" s="61"/>
      <c r="DM1728" s="61"/>
    </row>
    <row r="1729" spans="1:117" s="25" customFormat="1" x14ac:dyDescent="0.2">
      <c r="A1729" s="25" t="s">
        <v>143</v>
      </c>
      <c r="B1729" s="25" t="s">
        <v>170</v>
      </c>
      <c r="C1729" s="25" t="s">
        <v>157</v>
      </c>
      <c r="I1729" s="116"/>
      <c r="J1729" s="116"/>
      <c r="K1729" s="116"/>
      <c r="L1729" s="116"/>
      <c r="M1729" s="116"/>
      <c r="N1729" s="116"/>
      <c r="AL1729" s="117"/>
      <c r="AN1729" s="35" t="str">
        <f t="shared" si="124"/>
        <v/>
      </c>
      <c r="AO1729" s="35" t="str">
        <f t="shared" si="125"/>
        <v>-</v>
      </c>
      <c r="AQ1729" s="25" t="str">
        <f t="shared" si="123"/>
        <v>-</v>
      </c>
      <c r="BP1729" s="61"/>
      <c r="CT1729" s="61"/>
      <c r="CU1729" s="61"/>
      <c r="CV1729" s="61"/>
      <c r="CW1729" s="61"/>
      <c r="CX1729" s="61"/>
      <c r="CY1729" s="61"/>
      <c r="CZ1729" s="61"/>
      <c r="DA1729" s="61"/>
      <c r="DB1729" s="61"/>
      <c r="DC1729" s="61"/>
      <c r="DD1729" s="61"/>
      <c r="DE1729" s="61"/>
      <c r="DF1729" s="61"/>
      <c r="DG1729" s="61"/>
      <c r="DH1729" s="61"/>
      <c r="DI1729" s="61"/>
      <c r="DJ1729" s="61"/>
      <c r="DK1729" s="61"/>
      <c r="DL1729" s="61"/>
      <c r="DM1729" s="61"/>
    </row>
    <row r="1730" spans="1:117" s="25" customFormat="1" x14ac:dyDescent="0.2">
      <c r="A1730" s="25" t="s">
        <v>144</v>
      </c>
      <c r="B1730" s="25" t="s">
        <v>170</v>
      </c>
      <c r="C1730" s="25" t="s">
        <v>158</v>
      </c>
      <c r="I1730" s="116"/>
      <c r="J1730" s="116"/>
      <c r="K1730" s="116"/>
      <c r="L1730" s="116"/>
      <c r="M1730" s="116"/>
      <c r="N1730" s="116"/>
      <c r="AL1730" s="117"/>
      <c r="AN1730" s="35" t="str">
        <f t="shared" si="124"/>
        <v/>
      </c>
      <c r="AO1730" s="35" t="str">
        <f t="shared" si="125"/>
        <v>-</v>
      </c>
      <c r="AQ1730" s="25" t="str">
        <f t="shared" si="123"/>
        <v>-</v>
      </c>
      <c r="BP1730" s="61"/>
      <c r="CT1730" s="61"/>
      <c r="CU1730" s="61"/>
      <c r="CV1730" s="61"/>
      <c r="CW1730" s="61"/>
      <c r="CX1730" s="61"/>
      <c r="CY1730" s="61"/>
      <c r="CZ1730" s="61"/>
      <c r="DA1730" s="61"/>
      <c r="DB1730" s="61"/>
      <c r="DC1730" s="61"/>
      <c r="DD1730" s="61"/>
      <c r="DE1730" s="61"/>
      <c r="DF1730" s="61"/>
      <c r="DG1730" s="61"/>
      <c r="DH1730" s="61"/>
      <c r="DI1730" s="61"/>
      <c r="DJ1730" s="61"/>
      <c r="DK1730" s="61"/>
      <c r="DL1730" s="61"/>
      <c r="DM1730" s="61"/>
    </row>
    <row r="1731" spans="1:117" s="25" customFormat="1" x14ac:dyDescent="0.2">
      <c r="A1731" s="25" t="s">
        <v>1</v>
      </c>
      <c r="B1731" s="25" t="s">
        <v>171</v>
      </c>
      <c r="C1731" s="25" t="s">
        <v>176</v>
      </c>
      <c r="I1731" s="116"/>
      <c r="J1731" s="116"/>
      <c r="K1731" s="116"/>
      <c r="L1731" s="116"/>
      <c r="M1731" s="116"/>
      <c r="N1731" s="116"/>
      <c r="AL1731" s="117"/>
      <c r="AN1731" s="35" t="str">
        <f t="shared" si="124"/>
        <v/>
      </c>
      <c r="AO1731" s="35" t="str">
        <f t="shared" si="125"/>
        <v>-</v>
      </c>
      <c r="AQ1731" s="25" t="str">
        <f t="shared" si="123"/>
        <v>-</v>
      </c>
      <c r="BP1731" s="61"/>
      <c r="CT1731" s="61"/>
      <c r="CU1731" s="61"/>
      <c r="CV1731" s="61"/>
      <c r="CW1731" s="61"/>
      <c r="CX1731" s="61"/>
      <c r="CY1731" s="61"/>
      <c r="CZ1731" s="61"/>
      <c r="DA1731" s="61"/>
      <c r="DB1731" s="61"/>
      <c r="DC1731" s="61"/>
      <c r="DD1731" s="61"/>
      <c r="DE1731" s="61"/>
      <c r="DF1731" s="61"/>
      <c r="DG1731" s="61"/>
      <c r="DH1731" s="61"/>
      <c r="DI1731" s="61"/>
      <c r="DJ1731" s="61"/>
      <c r="DK1731" s="61"/>
      <c r="DL1731" s="61"/>
      <c r="DM1731" s="61"/>
    </row>
    <row r="1732" spans="1:117" s="25" customFormat="1" x14ac:dyDescent="0.2">
      <c r="A1732" s="25" t="s">
        <v>2</v>
      </c>
      <c r="B1732" s="25" t="s">
        <v>171</v>
      </c>
      <c r="C1732" s="25" t="s">
        <v>176</v>
      </c>
      <c r="I1732" s="116"/>
      <c r="J1732" s="116"/>
      <c r="K1732" s="116"/>
      <c r="L1732" s="116"/>
      <c r="M1732" s="116"/>
      <c r="N1732" s="116"/>
      <c r="AL1732" s="117"/>
      <c r="AN1732" s="35" t="str">
        <f t="shared" si="124"/>
        <v/>
      </c>
      <c r="AO1732" s="35" t="str">
        <f t="shared" si="125"/>
        <v>-</v>
      </c>
      <c r="AQ1732" s="25" t="str">
        <f t="shared" si="123"/>
        <v>-</v>
      </c>
      <c r="BP1732" s="61"/>
      <c r="CT1732" s="61"/>
      <c r="CU1732" s="61"/>
      <c r="CV1732" s="61"/>
      <c r="CW1732" s="61"/>
      <c r="CX1732" s="61"/>
      <c r="CY1732" s="61"/>
      <c r="CZ1732" s="61"/>
      <c r="DA1732" s="61"/>
      <c r="DB1732" s="61"/>
      <c r="DC1732" s="61"/>
      <c r="DD1732" s="61"/>
      <c r="DE1732" s="61"/>
      <c r="DF1732" s="61"/>
      <c r="DG1732" s="61"/>
      <c r="DH1732" s="61"/>
      <c r="DI1732" s="61"/>
      <c r="DJ1732" s="61"/>
      <c r="DK1732" s="61"/>
      <c r="DL1732" s="61"/>
      <c r="DM1732" s="61"/>
    </row>
    <row r="1733" spans="1:117" s="25" customFormat="1" x14ac:dyDescent="0.2">
      <c r="A1733" s="25" t="s">
        <v>3</v>
      </c>
      <c r="B1733" s="25" t="s">
        <v>172</v>
      </c>
      <c r="C1733" s="25" t="s">
        <v>176</v>
      </c>
      <c r="I1733" s="116"/>
      <c r="J1733" s="116"/>
      <c r="K1733" s="116"/>
      <c r="L1733" s="116"/>
      <c r="M1733" s="116"/>
      <c r="N1733" s="116"/>
      <c r="AL1733" s="117"/>
      <c r="AN1733" s="35" t="str">
        <f t="shared" si="124"/>
        <v/>
      </c>
      <c r="AO1733" s="35" t="str">
        <f t="shared" si="125"/>
        <v>-</v>
      </c>
      <c r="AQ1733" s="25" t="str">
        <f t="shared" si="123"/>
        <v>-</v>
      </c>
      <c r="BP1733" s="61"/>
      <c r="CT1733" s="61"/>
      <c r="CU1733" s="61"/>
      <c r="CV1733" s="61"/>
      <c r="CW1733" s="61"/>
      <c r="CX1733" s="61"/>
      <c r="CY1733" s="61"/>
      <c r="CZ1733" s="61"/>
      <c r="DA1733" s="61"/>
      <c r="DB1733" s="61"/>
      <c r="DC1733" s="61"/>
      <c r="DD1733" s="61"/>
      <c r="DE1733" s="61"/>
      <c r="DF1733" s="61"/>
      <c r="DG1733" s="61"/>
      <c r="DH1733" s="61"/>
      <c r="DI1733" s="61"/>
      <c r="DJ1733" s="61"/>
      <c r="DK1733" s="61"/>
      <c r="DL1733" s="61"/>
      <c r="DM1733" s="61"/>
    </row>
    <row r="1734" spans="1:117" s="25" customFormat="1" x14ac:dyDescent="0.2">
      <c r="A1734" s="25" t="s">
        <v>4</v>
      </c>
      <c r="B1734" s="25" t="s">
        <v>172</v>
      </c>
      <c r="C1734" s="25" t="s">
        <v>176</v>
      </c>
      <c r="I1734" s="116"/>
      <c r="J1734" s="116"/>
      <c r="K1734" s="116"/>
      <c r="L1734" s="116"/>
      <c r="M1734" s="116"/>
      <c r="N1734" s="116"/>
      <c r="AL1734" s="117"/>
      <c r="AN1734" s="35" t="str">
        <f t="shared" si="124"/>
        <v/>
      </c>
      <c r="AO1734" s="35" t="str">
        <f t="shared" si="125"/>
        <v>-</v>
      </c>
      <c r="AQ1734" s="25" t="str">
        <f t="shared" si="123"/>
        <v>-</v>
      </c>
      <c r="BP1734" s="61"/>
      <c r="CT1734" s="61"/>
      <c r="CU1734" s="61"/>
      <c r="CV1734" s="61"/>
      <c r="CW1734" s="61"/>
      <c r="CX1734" s="61"/>
      <c r="CY1734" s="61"/>
      <c r="CZ1734" s="61"/>
      <c r="DA1734" s="61"/>
      <c r="DB1734" s="61"/>
      <c r="DC1734" s="61"/>
      <c r="DD1734" s="61"/>
      <c r="DE1734" s="61"/>
      <c r="DF1734" s="61"/>
      <c r="DG1734" s="61"/>
      <c r="DH1734" s="61"/>
      <c r="DI1734" s="61"/>
      <c r="DJ1734" s="61"/>
      <c r="DK1734" s="61"/>
      <c r="DL1734" s="61"/>
      <c r="DM1734" s="61"/>
    </row>
    <row r="1735" spans="1:117" s="25" customFormat="1" x14ac:dyDescent="0.2">
      <c r="A1735" s="25" t="s">
        <v>5</v>
      </c>
      <c r="B1735" s="25" t="s">
        <v>173</v>
      </c>
      <c r="C1735" s="25" t="s">
        <v>176</v>
      </c>
      <c r="I1735" s="116"/>
      <c r="J1735" s="116"/>
      <c r="K1735" s="116"/>
      <c r="L1735" s="116"/>
      <c r="M1735" s="116"/>
      <c r="N1735" s="116"/>
      <c r="AL1735" s="117"/>
      <c r="AN1735" s="35" t="str">
        <f t="shared" si="124"/>
        <v/>
      </c>
      <c r="AO1735" s="35" t="str">
        <f t="shared" si="125"/>
        <v>-</v>
      </c>
      <c r="AQ1735" s="25" t="str">
        <f t="shared" si="123"/>
        <v>-</v>
      </c>
      <c r="BP1735" s="61"/>
      <c r="CT1735" s="61"/>
      <c r="CU1735" s="61"/>
      <c r="CV1735" s="61"/>
      <c r="CW1735" s="61"/>
      <c r="CX1735" s="61"/>
      <c r="CY1735" s="61"/>
      <c r="CZ1735" s="61"/>
      <c r="DA1735" s="61"/>
      <c r="DB1735" s="61"/>
      <c r="DC1735" s="61"/>
      <c r="DD1735" s="61"/>
      <c r="DE1735" s="61"/>
      <c r="DF1735" s="61"/>
      <c r="DG1735" s="61"/>
      <c r="DH1735" s="61"/>
      <c r="DI1735" s="61"/>
      <c r="DJ1735" s="61"/>
      <c r="DK1735" s="61"/>
      <c r="DL1735" s="61"/>
      <c r="DM1735" s="61"/>
    </row>
    <row r="1736" spans="1:117" s="25" customFormat="1" x14ac:dyDescent="0.2">
      <c r="A1736" s="25" t="s">
        <v>6</v>
      </c>
      <c r="B1736" s="25" t="s">
        <v>173</v>
      </c>
      <c r="C1736" s="25" t="s">
        <v>176</v>
      </c>
      <c r="I1736" s="116"/>
      <c r="J1736" s="116"/>
      <c r="K1736" s="116"/>
      <c r="L1736" s="116"/>
      <c r="M1736" s="116"/>
      <c r="N1736" s="116"/>
      <c r="AL1736" s="117"/>
      <c r="AN1736" s="35" t="str">
        <f t="shared" si="124"/>
        <v/>
      </c>
      <c r="AO1736" s="35" t="str">
        <f t="shared" si="125"/>
        <v>-</v>
      </c>
      <c r="AQ1736" s="25" t="str">
        <f t="shared" si="123"/>
        <v>-</v>
      </c>
      <c r="BP1736" s="61"/>
      <c r="CT1736" s="61"/>
      <c r="CU1736" s="61"/>
      <c r="CV1736" s="61"/>
      <c r="CW1736" s="61"/>
      <c r="CX1736" s="61"/>
      <c r="CY1736" s="61"/>
      <c r="CZ1736" s="61"/>
      <c r="DA1736" s="61"/>
      <c r="DB1736" s="61"/>
      <c r="DC1736" s="61"/>
      <c r="DD1736" s="61"/>
      <c r="DE1736" s="61"/>
      <c r="DF1736" s="61"/>
      <c r="DG1736" s="61"/>
      <c r="DH1736" s="61"/>
      <c r="DI1736" s="61"/>
      <c r="DJ1736" s="61"/>
      <c r="DK1736" s="61"/>
      <c r="DL1736" s="61"/>
      <c r="DM1736" s="61"/>
    </row>
    <row r="1737" spans="1:117" s="25" customFormat="1" x14ac:dyDescent="0.2">
      <c r="A1737" s="25" t="s">
        <v>7</v>
      </c>
      <c r="B1737" s="25" t="s">
        <v>174</v>
      </c>
      <c r="C1737" s="25" t="s">
        <v>176</v>
      </c>
      <c r="I1737" s="116"/>
      <c r="J1737" s="116"/>
      <c r="K1737" s="116"/>
      <c r="L1737" s="116"/>
      <c r="M1737" s="116"/>
      <c r="N1737" s="116"/>
      <c r="AL1737" s="117"/>
      <c r="AN1737" s="35" t="str">
        <f t="shared" si="124"/>
        <v/>
      </c>
      <c r="AO1737" s="35" t="str">
        <f t="shared" si="125"/>
        <v>-</v>
      </c>
      <c r="AQ1737" s="25" t="str">
        <f t="shared" si="123"/>
        <v>-</v>
      </c>
      <c r="BP1737" s="61"/>
      <c r="CT1737" s="61"/>
      <c r="CU1737" s="61"/>
      <c r="CV1737" s="61"/>
      <c r="CW1737" s="61"/>
      <c r="CX1737" s="61"/>
      <c r="CY1737" s="61"/>
      <c r="CZ1737" s="61"/>
      <c r="DA1737" s="61"/>
      <c r="DB1737" s="61"/>
      <c r="DC1737" s="61"/>
      <c r="DD1737" s="61"/>
      <c r="DE1737" s="61"/>
      <c r="DF1737" s="61"/>
      <c r="DG1737" s="61"/>
      <c r="DH1737" s="61"/>
      <c r="DI1737" s="61"/>
      <c r="DJ1737" s="61"/>
      <c r="DK1737" s="61"/>
      <c r="DL1737" s="61"/>
      <c r="DM1737" s="61"/>
    </row>
    <row r="1738" spans="1:117" s="25" customFormat="1" x14ac:dyDescent="0.2">
      <c r="A1738" s="25" t="s">
        <v>8</v>
      </c>
      <c r="B1738" s="25" t="s">
        <v>174</v>
      </c>
      <c r="C1738" s="25" t="s">
        <v>176</v>
      </c>
      <c r="I1738" s="116"/>
      <c r="J1738" s="116"/>
      <c r="K1738" s="116"/>
      <c r="L1738" s="116"/>
      <c r="M1738" s="116"/>
      <c r="N1738" s="116"/>
      <c r="AL1738" s="117"/>
      <c r="AN1738" s="35" t="str">
        <f t="shared" si="124"/>
        <v/>
      </c>
      <c r="AO1738" s="35" t="str">
        <f t="shared" si="125"/>
        <v>-</v>
      </c>
      <c r="AQ1738" s="25" t="str">
        <f t="shared" si="123"/>
        <v>-</v>
      </c>
      <c r="BP1738" s="61"/>
      <c r="CT1738" s="61"/>
      <c r="CU1738" s="61"/>
      <c r="CV1738" s="61"/>
      <c r="CW1738" s="61"/>
      <c r="CX1738" s="61"/>
      <c r="CY1738" s="61"/>
      <c r="CZ1738" s="61"/>
      <c r="DA1738" s="61"/>
      <c r="DB1738" s="61"/>
      <c r="DC1738" s="61"/>
      <c r="DD1738" s="61"/>
      <c r="DE1738" s="61"/>
      <c r="DF1738" s="61"/>
      <c r="DG1738" s="61"/>
      <c r="DH1738" s="61"/>
      <c r="DI1738" s="61"/>
      <c r="DJ1738" s="61"/>
      <c r="DK1738" s="61"/>
      <c r="DL1738" s="61"/>
      <c r="DM1738" s="61"/>
    </row>
    <row r="1739" spans="1:117" s="25" customFormat="1" x14ac:dyDescent="0.2">
      <c r="A1739" s="25" t="s">
        <v>9</v>
      </c>
      <c r="B1739" s="25" t="s">
        <v>171</v>
      </c>
      <c r="C1739" s="25" t="s">
        <v>176</v>
      </c>
      <c r="I1739" s="116"/>
      <c r="J1739" s="116"/>
      <c r="K1739" s="116"/>
      <c r="L1739" s="116"/>
      <c r="M1739" s="116"/>
      <c r="N1739" s="116"/>
      <c r="AL1739" s="117"/>
      <c r="AN1739" s="35" t="str">
        <f t="shared" si="124"/>
        <v/>
      </c>
      <c r="AO1739" s="35" t="str">
        <f t="shared" si="125"/>
        <v>-</v>
      </c>
      <c r="AQ1739" s="25" t="str">
        <f t="shared" si="123"/>
        <v>-</v>
      </c>
      <c r="BP1739" s="61"/>
      <c r="CT1739" s="61"/>
      <c r="CU1739" s="61"/>
      <c r="CV1739" s="61"/>
      <c r="CW1739" s="61"/>
      <c r="CX1739" s="61"/>
      <c r="CY1739" s="61"/>
      <c r="CZ1739" s="61"/>
      <c r="DA1739" s="61"/>
      <c r="DB1739" s="61"/>
      <c r="DC1739" s="61"/>
      <c r="DD1739" s="61"/>
      <c r="DE1739" s="61"/>
      <c r="DF1739" s="61"/>
      <c r="DG1739" s="61"/>
      <c r="DH1739" s="61"/>
      <c r="DI1739" s="61"/>
      <c r="DJ1739" s="61"/>
      <c r="DK1739" s="61"/>
      <c r="DL1739" s="61"/>
      <c r="DM1739" s="61"/>
    </row>
    <row r="1740" spans="1:117" s="25" customFormat="1" x14ac:dyDescent="0.2">
      <c r="A1740" s="25" t="s">
        <v>10</v>
      </c>
      <c r="B1740" s="25" t="s">
        <v>171</v>
      </c>
      <c r="C1740" s="25" t="s">
        <v>176</v>
      </c>
      <c r="I1740" s="116"/>
      <c r="J1740" s="116"/>
      <c r="K1740" s="116"/>
      <c r="L1740" s="116"/>
      <c r="M1740" s="116"/>
      <c r="N1740" s="116"/>
      <c r="AL1740" s="117"/>
      <c r="AN1740" s="35" t="str">
        <f t="shared" si="124"/>
        <v/>
      </c>
      <c r="AO1740" s="35" t="str">
        <f t="shared" si="125"/>
        <v>-</v>
      </c>
      <c r="AQ1740" s="25" t="str">
        <f t="shared" si="123"/>
        <v>-</v>
      </c>
      <c r="BP1740" s="61"/>
      <c r="CT1740" s="61"/>
      <c r="CU1740" s="61"/>
      <c r="CV1740" s="61"/>
      <c r="CW1740" s="61"/>
      <c r="CX1740" s="61"/>
      <c r="CY1740" s="61"/>
      <c r="CZ1740" s="61"/>
      <c r="DA1740" s="61"/>
      <c r="DB1740" s="61"/>
      <c r="DC1740" s="61"/>
      <c r="DD1740" s="61"/>
      <c r="DE1740" s="61"/>
      <c r="DF1740" s="61"/>
      <c r="DG1740" s="61"/>
      <c r="DH1740" s="61"/>
      <c r="DI1740" s="61"/>
      <c r="DJ1740" s="61"/>
      <c r="DK1740" s="61"/>
      <c r="DL1740" s="61"/>
      <c r="DM1740" s="61"/>
    </row>
    <row r="1741" spans="1:117" s="25" customFormat="1" x14ac:dyDescent="0.2">
      <c r="A1741" s="25" t="s">
        <v>11</v>
      </c>
      <c r="B1741" s="25" t="s">
        <v>175</v>
      </c>
      <c r="C1741" s="25" t="s">
        <v>176</v>
      </c>
      <c r="I1741" s="116"/>
      <c r="J1741" s="116"/>
      <c r="K1741" s="116"/>
      <c r="L1741" s="116"/>
      <c r="M1741" s="116"/>
      <c r="N1741" s="116"/>
      <c r="AL1741" s="117"/>
      <c r="AN1741" s="35" t="str">
        <f t="shared" si="124"/>
        <v/>
      </c>
      <c r="AO1741" s="35" t="str">
        <f t="shared" si="125"/>
        <v>-</v>
      </c>
      <c r="AQ1741" s="25" t="str">
        <f t="shared" si="123"/>
        <v>-</v>
      </c>
      <c r="BP1741" s="61"/>
      <c r="CT1741" s="61"/>
      <c r="CU1741" s="61"/>
      <c r="CV1741" s="61"/>
      <c r="CW1741" s="61"/>
      <c r="CX1741" s="61"/>
      <c r="CY1741" s="61"/>
      <c r="CZ1741" s="61"/>
      <c r="DA1741" s="61"/>
      <c r="DB1741" s="61"/>
      <c r="DC1741" s="61"/>
      <c r="DD1741" s="61"/>
      <c r="DE1741" s="61"/>
      <c r="DF1741" s="61"/>
      <c r="DG1741" s="61"/>
      <c r="DH1741" s="61"/>
      <c r="DI1741" s="61"/>
      <c r="DJ1741" s="61"/>
      <c r="DK1741" s="61"/>
      <c r="DL1741" s="61"/>
      <c r="DM1741" s="61"/>
    </row>
    <row r="1742" spans="1:117" s="25" customFormat="1" x14ac:dyDescent="0.2">
      <c r="A1742" s="25" t="s">
        <v>12</v>
      </c>
      <c r="B1742" s="25" t="s">
        <v>175</v>
      </c>
      <c r="C1742" s="25" t="s">
        <v>176</v>
      </c>
      <c r="I1742" s="116"/>
      <c r="J1742" s="116"/>
      <c r="K1742" s="116"/>
      <c r="L1742" s="116"/>
      <c r="M1742" s="116"/>
      <c r="N1742" s="116"/>
      <c r="AL1742" s="117"/>
      <c r="AN1742" s="35" t="str">
        <f t="shared" si="124"/>
        <v/>
      </c>
      <c r="AO1742" s="35" t="str">
        <f t="shared" si="125"/>
        <v>-</v>
      </c>
      <c r="AQ1742" s="25" t="str">
        <f t="shared" si="123"/>
        <v>-</v>
      </c>
      <c r="BP1742" s="61"/>
      <c r="CT1742" s="61"/>
      <c r="CU1742" s="61"/>
      <c r="CV1742" s="61"/>
      <c r="CW1742" s="61"/>
      <c r="CX1742" s="61"/>
      <c r="CY1742" s="61"/>
      <c r="CZ1742" s="61"/>
      <c r="DA1742" s="61"/>
      <c r="DB1742" s="61"/>
      <c r="DC1742" s="61"/>
      <c r="DD1742" s="61"/>
      <c r="DE1742" s="61"/>
      <c r="DF1742" s="61"/>
      <c r="DG1742" s="61"/>
      <c r="DH1742" s="61"/>
      <c r="DI1742" s="61"/>
      <c r="DJ1742" s="61"/>
      <c r="DK1742" s="61"/>
      <c r="DL1742" s="61"/>
      <c r="DM1742" s="61"/>
    </row>
    <row r="1743" spans="1:117" s="25" customFormat="1" x14ac:dyDescent="0.2">
      <c r="A1743" s="25" t="s">
        <v>13</v>
      </c>
      <c r="B1743" s="25" t="s">
        <v>175</v>
      </c>
      <c r="C1743" s="25" t="s">
        <v>176</v>
      </c>
      <c r="I1743" s="116"/>
      <c r="J1743" s="116"/>
      <c r="K1743" s="116"/>
      <c r="L1743" s="116"/>
      <c r="M1743" s="116"/>
      <c r="N1743" s="116"/>
      <c r="AL1743" s="117"/>
      <c r="AN1743" s="35" t="str">
        <f t="shared" si="124"/>
        <v/>
      </c>
      <c r="AO1743" s="35" t="str">
        <f t="shared" si="125"/>
        <v>-</v>
      </c>
      <c r="AQ1743" s="25" t="str">
        <f t="shared" si="123"/>
        <v>-</v>
      </c>
      <c r="BP1743" s="61"/>
      <c r="CT1743" s="61"/>
      <c r="CU1743" s="61"/>
      <c r="CV1743" s="61"/>
      <c r="CW1743" s="61"/>
      <c r="CX1743" s="61"/>
      <c r="CY1743" s="61"/>
      <c r="CZ1743" s="61"/>
      <c r="DA1743" s="61"/>
      <c r="DB1743" s="61"/>
      <c r="DC1743" s="61"/>
      <c r="DD1743" s="61"/>
      <c r="DE1743" s="61"/>
      <c r="DF1743" s="61"/>
      <c r="DG1743" s="61"/>
      <c r="DH1743" s="61"/>
      <c r="DI1743" s="61"/>
      <c r="DJ1743" s="61"/>
      <c r="DK1743" s="61"/>
      <c r="DL1743" s="61"/>
      <c r="DM1743" s="61"/>
    </row>
    <row r="1744" spans="1:117" s="25" customFormat="1" x14ac:dyDescent="0.2">
      <c r="A1744" s="25" t="s">
        <v>14</v>
      </c>
      <c r="B1744" s="25" t="s">
        <v>171</v>
      </c>
      <c r="C1744" s="25" t="s">
        <v>176</v>
      </c>
      <c r="I1744" s="116"/>
      <c r="J1744" s="116"/>
      <c r="K1744" s="116"/>
      <c r="L1744" s="116"/>
      <c r="M1744" s="116"/>
      <c r="N1744" s="116"/>
      <c r="AL1744" s="117"/>
      <c r="AN1744" s="35" t="str">
        <f t="shared" si="124"/>
        <v/>
      </c>
      <c r="AO1744" s="35" t="str">
        <f t="shared" si="125"/>
        <v>-</v>
      </c>
      <c r="AQ1744" s="25" t="str">
        <f t="shared" si="123"/>
        <v>-</v>
      </c>
      <c r="BP1744" s="61"/>
      <c r="CT1744" s="61"/>
      <c r="CU1744" s="61"/>
      <c r="CV1744" s="61"/>
      <c r="CW1744" s="61"/>
      <c r="CX1744" s="61"/>
      <c r="CY1744" s="61"/>
      <c r="CZ1744" s="61"/>
      <c r="DA1744" s="61"/>
      <c r="DB1744" s="61"/>
      <c r="DC1744" s="61"/>
      <c r="DD1744" s="61"/>
      <c r="DE1744" s="61"/>
      <c r="DF1744" s="61"/>
      <c r="DG1744" s="61"/>
      <c r="DH1744" s="61"/>
      <c r="DI1744" s="61"/>
      <c r="DJ1744" s="61"/>
      <c r="DK1744" s="61"/>
      <c r="DL1744" s="61"/>
      <c r="DM1744" s="61"/>
    </row>
    <row r="1745" spans="1:117" s="25" customFormat="1" x14ac:dyDescent="0.2">
      <c r="A1745" s="25" t="s">
        <v>15</v>
      </c>
      <c r="B1745" s="25" t="s">
        <v>171</v>
      </c>
      <c r="C1745" s="25" t="s">
        <v>176</v>
      </c>
      <c r="I1745" s="116"/>
      <c r="J1745" s="116"/>
      <c r="K1745" s="116"/>
      <c r="L1745" s="116"/>
      <c r="M1745" s="116"/>
      <c r="N1745" s="116"/>
      <c r="AL1745" s="117"/>
      <c r="AN1745" s="35" t="str">
        <f t="shared" si="124"/>
        <v/>
      </c>
      <c r="AO1745" s="35" t="str">
        <f t="shared" si="125"/>
        <v>-</v>
      </c>
      <c r="AQ1745" s="25" t="str">
        <f t="shared" si="123"/>
        <v>-</v>
      </c>
      <c r="BP1745" s="61"/>
      <c r="CT1745" s="61"/>
      <c r="CU1745" s="61"/>
      <c r="CV1745" s="61"/>
      <c r="CW1745" s="61"/>
      <c r="CX1745" s="61"/>
      <c r="CY1745" s="61"/>
      <c r="CZ1745" s="61"/>
      <c r="DA1745" s="61"/>
      <c r="DB1745" s="61"/>
      <c r="DC1745" s="61"/>
      <c r="DD1745" s="61"/>
      <c r="DE1745" s="61"/>
      <c r="DF1745" s="61"/>
      <c r="DG1745" s="61"/>
      <c r="DH1745" s="61"/>
      <c r="DI1745" s="61"/>
      <c r="DJ1745" s="61"/>
      <c r="DK1745" s="61"/>
      <c r="DL1745" s="61"/>
      <c r="DM1745" s="61"/>
    </row>
    <row r="1746" spans="1:117" s="25" customFormat="1" x14ac:dyDescent="0.2">
      <c r="A1746" s="25" t="s">
        <v>16</v>
      </c>
      <c r="B1746" s="25" t="s">
        <v>172</v>
      </c>
      <c r="C1746" s="25" t="s">
        <v>176</v>
      </c>
      <c r="I1746" s="116"/>
      <c r="J1746" s="116"/>
      <c r="K1746" s="116"/>
      <c r="L1746" s="116"/>
      <c r="M1746" s="116"/>
      <c r="N1746" s="116"/>
      <c r="AL1746" s="117"/>
      <c r="AN1746" s="35" t="str">
        <f t="shared" si="124"/>
        <v/>
      </c>
      <c r="AO1746" s="35" t="str">
        <f t="shared" si="125"/>
        <v>-</v>
      </c>
      <c r="AQ1746" s="25" t="str">
        <f t="shared" si="123"/>
        <v>-</v>
      </c>
      <c r="BP1746" s="61"/>
      <c r="CT1746" s="61"/>
      <c r="CU1746" s="61"/>
      <c r="CV1746" s="61"/>
      <c r="CW1746" s="61"/>
      <c r="CX1746" s="61"/>
      <c r="CY1746" s="61"/>
      <c r="CZ1746" s="61"/>
      <c r="DA1746" s="61"/>
      <c r="DB1746" s="61"/>
      <c r="DC1746" s="61"/>
      <c r="DD1746" s="61"/>
      <c r="DE1746" s="61"/>
      <c r="DF1746" s="61"/>
      <c r="DG1746" s="61"/>
      <c r="DH1746" s="61"/>
      <c r="DI1746" s="61"/>
      <c r="DJ1746" s="61"/>
      <c r="DK1746" s="61"/>
      <c r="DL1746" s="61"/>
      <c r="DM1746" s="61"/>
    </row>
    <row r="1747" spans="1:117" s="25" customFormat="1" x14ac:dyDescent="0.2">
      <c r="A1747" s="25" t="s">
        <v>17</v>
      </c>
      <c r="B1747" s="25" t="s">
        <v>172</v>
      </c>
      <c r="C1747" s="25" t="s">
        <v>176</v>
      </c>
      <c r="I1747" s="116"/>
      <c r="J1747" s="116"/>
      <c r="K1747" s="116"/>
      <c r="L1747" s="116"/>
      <c r="M1747" s="116"/>
      <c r="N1747" s="116"/>
      <c r="AL1747" s="117"/>
      <c r="AN1747" s="35" t="str">
        <f t="shared" si="124"/>
        <v/>
      </c>
      <c r="AO1747" s="35" t="str">
        <f t="shared" si="125"/>
        <v>-</v>
      </c>
      <c r="AQ1747" s="25" t="str">
        <f t="shared" si="123"/>
        <v>-</v>
      </c>
      <c r="BP1747" s="61"/>
      <c r="CT1747" s="61"/>
      <c r="CU1747" s="61"/>
      <c r="CV1747" s="61"/>
      <c r="CW1747" s="61"/>
      <c r="CX1747" s="61"/>
      <c r="CY1747" s="61"/>
      <c r="CZ1747" s="61"/>
      <c r="DA1747" s="61"/>
      <c r="DB1747" s="61"/>
      <c r="DC1747" s="61"/>
      <c r="DD1747" s="61"/>
      <c r="DE1747" s="61"/>
      <c r="DF1747" s="61"/>
      <c r="DG1747" s="61"/>
      <c r="DH1747" s="61"/>
      <c r="DI1747" s="61"/>
      <c r="DJ1747" s="61"/>
      <c r="DK1747" s="61"/>
      <c r="DL1747" s="61"/>
      <c r="DM1747" s="61"/>
    </row>
    <row r="1748" spans="1:117" s="25" customFormat="1" x14ac:dyDescent="0.2">
      <c r="A1748" s="25" t="s">
        <v>18</v>
      </c>
      <c r="B1748" s="25" t="s">
        <v>173</v>
      </c>
      <c r="C1748" s="25" t="s">
        <v>176</v>
      </c>
      <c r="I1748" s="116"/>
      <c r="J1748" s="116"/>
      <c r="K1748" s="116"/>
      <c r="L1748" s="116"/>
      <c r="M1748" s="116"/>
      <c r="N1748" s="116"/>
      <c r="AL1748" s="117"/>
      <c r="AN1748" s="35" t="str">
        <f t="shared" si="124"/>
        <v/>
      </c>
      <c r="AO1748" s="35" t="str">
        <f t="shared" si="125"/>
        <v>-</v>
      </c>
      <c r="AQ1748" s="25" t="str">
        <f t="shared" si="123"/>
        <v>-</v>
      </c>
      <c r="BP1748" s="61"/>
      <c r="CT1748" s="61"/>
      <c r="CU1748" s="61"/>
      <c r="CV1748" s="61"/>
      <c r="CW1748" s="61"/>
      <c r="CX1748" s="61"/>
      <c r="CY1748" s="61"/>
      <c r="CZ1748" s="61"/>
      <c r="DA1748" s="61"/>
      <c r="DB1748" s="61"/>
      <c r="DC1748" s="61"/>
      <c r="DD1748" s="61"/>
      <c r="DE1748" s="61"/>
      <c r="DF1748" s="61"/>
      <c r="DG1748" s="61"/>
      <c r="DH1748" s="61"/>
      <c r="DI1748" s="61"/>
      <c r="DJ1748" s="61"/>
      <c r="DK1748" s="61"/>
      <c r="DL1748" s="61"/>
      <c r="DM1748" s="61"/>
    </row>
    <row r="1749" spans="1:117" s="25" customFormat="1" x14ac:dyDescent="0.2">
      <c r="A1749" s="25" t="s">
        <v>19</v>
      </c>
      <c r="B1749" s="25" t="s">
        <v>173</v>
      </c>
      <c r="C1749" s="25" t="s">
        <v>176</v>
      </c>
      <c r="I1749" s="116"/>
      <c r="J1749" s="116"/>
      <c r="K1749" s="116"/>
      <c r="L1749" s="116"/>
      <c r="M1749" s="116"/>
      <c r="N1749" s="116"/>
      <c r="AL1749" s="117"/>
      <c r="AN1749" s="35" t="str">
        <f t="shared" si="124"/>
        <v/>
      </c>
      <c r="AO1749" s="35" t="str">
        <f t="shared" si="125"/>
        <v>-</v>
      </c>
      <c r="AQ1749" s="25" t="str">
        <f t="shared" si="123"/>
        <v>-</v>
      </c>
      <c r="BP1749" s="61"/>
      <c r="CT1749" s="61"/>
      <c r="CU1749" s="61"/>
      <c r="CV1749" s="61"/>
      <c r="CW1749" s="61"/>
      <c r="CX1749" s="61"/>
      <c r="CY1749" s="61"/>
      <c r="CZ1749" s="61"/>
      <c r="DA1749" s="61"/>
      <c r="DB1749" s="61"/>
      <c r="DC1749" s="61"/>
      <c r="DD1749" s="61"/>
      <c r="DE1749" s="61"/>
      <c r="DF1749" s="61"/>
      <c r="DG1749" s="61"/>
      <c r="DH1749" s="61"/>
      <c r="DI1749" s="61"/>
      <c r="DJ1749" s="61"/>
      <c r="DK1749" s="61"/>
      <c r="DL1749" s="61"/>
      <c r="DM1749" s="61"/>
    </row>
    <row r="1750" spans="1:117" s="25" customFormat="1" x14ac:dyDescent="0.2">
      <c r="A1750" s="25" t="s">
        <v>20</v>
      </c>
      <c r="B1750" s="25" t="s">
        <v>174</v>
      </c>
      <c r="C1750" s="25" t="s">
        <v>176</v>
      </c>
      <c r="I1750" s="116"/>
      <c r="J1750" s="116"/>
      <c r="K1750" s="116"/>
      <c r="L1750" s="116"/>
      <c r="M1750" s="116"/>
      <c r="N1750" s="116"/>
      <c r="AL1750" s="117"/>
      <c r="AN1750" s="35" t="str">
        <f t="shared" si="124"/>
        <v/>
      </c>
      <c r="AO1750" s="35" t="str">
        <f t="shared" si="125"/>
        <v>-</v>
      </c>
      <c r="AQ1750" s="25" t="str">
        <f t="shared" si="123"/>
        <v>-</v>
      </c>
      <c r="BP1750" s="61"/>
      <c r="CT1750" s="61"/>
      <c r="CU1750" s="61"/>
      <c r="CV1750" s="61"/>
      <c r="CW1750" s="61"/>
      <c r="CX1750" s="61"/>
      <c r="CY1750" s="61"/>
      <c r="CZ1750" s="61"/>
      <c r="DA1750" s="61"/>
      <c r="DB1750" s="61"/>
      <c r="DC1750" s="61"/>
      <c r="DD1750" s="61"/>
      <c r="DE1750" s="61"/>
      <c r="DF1750" s="61"/>
      <c r="DG1750" s="61"/>
      <c r="DH1750" s="61"/>
      <c r="DI1750" s="61"/>
      <c r="DJ1750" s="61"/>
      <c r="DK1750" s="61"/>
      <c r="DL1750" s="61"/>
      <c r="DM1750" s="61"/>
    </row>
    <row r="1751" spans="1:117" s="25" customFormat="1" x14ac:dyDescent="0.2">
      <c r="A1751" s="25" t="s">
        <v>21</v>
      </c>
      <c r="B1751" s="25" t="s">
        <v>174</v>
      </c>
      <c r="C1751" s="25" t="s">
        <v>176</v>
      </c>
      <c r="I1751" s="116"/>
      <c r="J1751" s="116"/>
      <c r="K1751" s="116"/>
      <c r="L1751" s="116"/>
      <c r="M1751" s="116"/>
      <c r="N1751" s="116"/>
      <c r="AL1751" s="117"/>
      <c r="AN1751" s="35" t="str">
        <f t="shared" si="124"/>
        <v/>
      </c>
      <c r="AO1751" s="35" t="str">
        <f t="shared" si="125"/>
        <v>-</v>
      </c>
      <c r="AQ1751" s="25" t="str">
        <f t="shared" si="123"/>
        <v>-</v>
      </c>
      <c r="BP1751" s="61"/>
      <c r="CT1751" s="61"/>
      <c r="CU1751" s="61"/>
      <c r="CV1751" s="61"/>
      <c r="CW1751" s="61"/>
      <c r="CX1751" s="61"/>
      <c r="CY1751" s="61"/>
      <c r="CZ1751" s="61"/>
      <c r="DA1751" s="61"/>
      <c r="DB1751" s="61"/>
      <c r="DC1751" s="61"/>
      <c r="DD1751" s="61"/>
      <c r="DE1751" s="61"/>
      <c r="DF1751" s="61"/>
      <c r="DG1751" s="61"/>
      <c r="DH1751" s="61"/>
      <c r="DI1751" s="61"/>
      <c r="DJ1751" s="61"/>
      <c r="DK1751" s="61"/>
      <c r="DL1751" s="61"/>
      <c r="DM1751" s="61"/>
    </row>
    <row r="1752" spans="1:117" s="25" customFormat="1" x14ac:dyDescent="0.2">
      <c r="A1752" s="25" t="s">
        <v>22</v>
      </c>
      <c r="B1752" s="25" t="s">
        <v>171</v>
      </c>
      <c r="C1752" s="25" t="s">
        <v>176</v>
      </c>
      <c r="I1752" s="116"/>
      <c r="J1752" s="116"/>
      <c r="K1752" s="116"/>
      <c r="L1752" s="116"/>
      <c r="M1752" s="116"/>
      <c r="N1752" s="116"/>
      <c r="AL1752" s="117"/>
      <c r="AN1752" s="35" t="str">
        <f t="shared" si="124"/>
        <v/>
      </c>
      <c r="AO1752" s="35" t="str">
        <f t="shared" si="125"/>
        <v>-</v>
      </c>
      <c r="AQ1752" s="25" t="str">
        <f t="shared" si="123"/>
        <v>-</v>
      </c>
      <c r="BP1752" s="61"/>
      <c r="CT1752" s="61"/>
      <c r="CU1752" s="61"/>
      <c r="CV1752" s="61"/>
      <c r="CW1752" s="61"/>
      <c r="CX1752" s="61"/>
      <c r="CY1752" s="61"/>
      <c r="CZ1752" s="61"/>
      <c r="DA1752" s="61"/>
      <c r="DB1752" s="61"/>
      <c r="DC1752" s="61"/>
      <c r="DD1752" s="61"/>
      <c r="DE1752" s="61"/>
      <c r="DF1752" s="61"/>
      <c r="DG1752" s="61"/>
      <c r="DH1752" s="61"/>
      <c r="DI1752" s="61"/>
      <c r="DJ1752" s="61"/>
      <c r="DK1752" s="61"/>
      <c r="DL1752" s="61"/>
      <c r="DM1752" s="61"/>
    </row>
    <row r="1753" spans="1:117" s="25" customFormat="1" x14ac:dyDescent="0.2">
      <c r="A1753" s="25" t="s">
        <v>23</v>
      </c>
      <c r="B1753" s="25" t="s">
        <v>171</v>
      </c>
      <c r="C1753" s="25" t="s">
        <v>176</v>
      </c>
      <c r="I1753" s="116"/>
      <c r="J1753" s="116"/>
      <c r="K1753" s="116"/>
      <c r="L1753" s="116"/>
      <c r="M1753" s="116"/>
      <c r="N1753" s="116"/>
      <c r="AL1753" s="117"/>
      <c r="AN1753" s="35" t="str">
        <f t="shared" si="124"/>
        <v/>
      </c>
      <c r="AO1753" s="35" t="str">
        <f t="shared" si="125"/>
        <v>-</v>
      </c>
      <c r="AQ1753" s="25" t="str">
        <f t="shared" si="123"/>
        <v>-</v>
      </c>
      <c r="BP1753" s="61"/>
      <c r="CT1753" s="61"/>
      <c r="CU1753" s="61"/>
      <c r="CV1753" s="61"/>
      <c r="CW1753" s="61"/>
      <c r="CX1753" s="61"/>
      <c r="CY1753" s="61"/>
      <c r="CZ1753" s="61"/>
      <c r="DA1753" s="61"/>
      <c r="DB1753" s="61"/>
      <c r="DC1753" s="61"/>
      <c r="DD1753" s="61"/>
      <c r="DE1753" s="61"/>
      <c r="DF1753" s="61"/>
      <c r="DG1753" s="61"/>
      <c r="DH1753" s="61"/>
      <c r="DI1753" s="61"/>
      <c r="DJ1753" s="61"/>
      <c r="DK1753" s="61"/>
      <c r="DL1753" s="61"/>
      <c r="DM1753" s="61"/>
    </row>
    <row r="1754" spans="1:117" s="25" customFormat="1" x14ac:dyDescent="0.2">
      <c r="A1754" s="25" t="s">
        <v>24</v>
      </c>
      <c r="B1754" s="25" t="s">
        <v>175</v>
      </c>
      <c r="C1754" s="25" t="s">
        <v>176</v>
      </c>
      <c r="I1754" s="116"/>
      <c r="J1754" s="116"/>
      <c r="K1754" s="116"/>
      <c r="L1754" s="116"/>
      <c r="M1754" s="116"/>
      <c r="N1754" s="116"/>
      <c r="AL1754" s="117"/>
      <c r="AN1754" s="35" t="str">
        <f t="shared" si="124"/>
        <v/>
      </c>
      <c r="AO1754" s="35" t="str">
        <f t="shared" si="125"/>
        <v>-</v>
      </c>
      <c r="AQ1754" s="25" t="str">
        <f t="shared" si="123"/>
        <v>-</v>
      </c>
      <c r="BP1754" s="61"/>
      <c r="CT1754" s="61"/>
      <c r="CU1754" s="61"/>
      <c r="CV1754" s="61"/>
      <c r="CW1754" s="61"/>
      <c r="CX1754" s="61"/>
      <c r="CY1754" s="61"/>
      <c r="CZ1754" s="61"/>
      <c r="DA1754" s="61"/>
      <c r="DB1754" s="61"/>
      <c r="DC1754" s="61"/>
      <c r="DD1754" s="61"/>
      <c r="DE1754" s="61"/>
      <c r="DF1754" s="61"/>
      <c r="DG1754" s="61"/>
      <c r="DH1754" s="61"/>
      <c r="DI1754" s="61"/>
      <c r="DJ1754" s="61"/>
      <c r="DK1754" s="61"/>
      <c r="DL1754" s="61"/>
      <c r="DM1754" s="61"/>
    </row>
    <row r="1755" spans="1:117" s="25" customFormat="1" x14ac:dyDescent="0.2">
      <c r="A1755" s="25" t="s">
        <v>25</v>
      </c>
      <c r="B1755" s="25" t="s">
        <v>175</v>
      </c>
      <c r="C1755" s="25" t="s">
        <v>176</v>
      </c>
      <c r="I1755" s="116"/>
      <c r="J1755" s="116"/>
      <c r="K1755" s="116"/>
      <c r="L1755" s="116"/>
      <c r="M1755" s="116"/>
      <c r="N1755" s="116"/>
      <c r="AL1755" s="117"/>
      <c r="AN1755" s="35" t="str">
        <f t="shared" si="124"/>
        <v/>
      </c>
      <c r="AO1755" s="35" t="str">
        <f t="shared" si="125"/>
        <v>-</v>
      </c>
      <c r="AQ1755" s="25" t="str">
        <f t="shared" si="123"/>
        <v>-</v>
      </c>
      <c r="BP1755" s="61"/>
      <c r="CT1755" s="61"/>
      <c r="CU1755" s="61"/>
      <c r="CV1755" s="61"/>
      <c r="CW1755" s="61"/>
      <c r="CX1755" s="61"/>
      <c r="CY1755" s="61"/>
      <c r="CZ1755" s="61"/>
      <c r="DA1755" s="61"/>
      <c r="DB1755" s="61"/>
      <c r="DC1755" s="61"/>
      <c r="DD1755" s="61"/>
      <c r="DE1755" s="61"/>
      <c r="DF1755" s="61"/>
      <c r="DG1755" s="61"/>
      <c r="DH1755" s="61"/>
      <c r="DI1755" s="61"/>
      <c r="DJ1755" s="61"/>
      <c r="DK1755" s="61"/>
      <c r="DL1755" s="61"/>
      <c r="DM1755" s="61"/>
    </row>
    <row r="1756" spans="1:117" s="25" customFormat="1" x14ac:dyDescent="0.2">
      <c r="A1756" s="25" t="s">
        <v>26</v>
      </c>
      <c r="B1756" s="25" t="s">
        <v>175</v>
      </c>
      <c r="C1756" s="25" t="s">
        <v>176</v>
      </c>
      <c r="I1756" s="116"/>
      <c r="J1756" s="116"/>
      <c r="K1756" s="116"/>
      <c r="L1756" s="116"/>
      <c r="M1756" s="116"/>
      <c r="N1756" s="116"/>
      <c r="AL1756" s="117"/>
      <c r="AN1756" s="35" t="str">
        <f t="shared" si="124"/>
        <v/>
      </c>
      <c r="AO1756" s="35" t="str">
        <f t="shared" si="125"/>
        <v>-</v>
      </c>
      <c r="AQ1756" s="25" t="str">
        <f t="shared" si="123"/>
        <v>-</v>
      </c>
      <c r="BP1756" s="61"/>
      <c r="CT1756" s="61"/>
      <c r="CU1756" s="61"/>
      <c r="CV1756" s="61"/>
      <c r="CW1756" s="61"/>
      <c r="CX1756" s="61"/>
      <c r="CY1756" s="61"/>
      <c r="CZ1756" s="61"/>
      <c r="DA1756" s="61"/>
      <c r="DB1756" s="61"/>
      <c r="DC1756" s="61"/>
      <c r="DD1756" s="61"/>
      <c r="DE1756" s="61"/>
      <c r="DF1756" s="61"/>
      <c r="DG1756" s="61"/>
      <c r="DH1756" s="61"/>
      <c r="DI1756" s="61"/>
      <c r="DJ1756" s="61"/>
      <c r="DK1756" s="61"/>
      <c r="DL1756" s="61"/>
      <c r="DM1756" s="61"/>
    </row>
    <row r="1757" spans="1:117" s="25" customFormat="1" x14ac:dyDescent="0.2">
      <c r="A1757" s="25" t="s">
        <v>27</v>
      </c>
      <c r="B1757" s="25" t="s">
        <v>171</v>
      </c>
      <c r="C1757" s="25" t="s">
        <v>176</v>
      </c>
      <c r="I1757" s="116"/>
      <c r="J1757" s="116"/>
      <c r="K1757" s="116"/>
      <c r="L1757" s="116"/>
      <c r="M1757" s="116"/>
      <c r="N1757" s="116"/>
      <c r="AL1757" s="117"/>
      <c r="AN1757" s="35" t="str">
        <f t="shared" si="124"/>
        <v/>
      </c>
      <c r="AO1757" s="35" t="str">
        <f t="shared" si="125"/>
        <v>-</v>
      </c>
      <c r="AQ1757" s="25" t="str">
        <f t="shared" si="123"/>
        <v>-</v>
      </c>
      <c r="BP1757" s="61"/>
      <c r="CT1757" s="61"/>
      <c r="CU1757" s="61"/>
      <c r="CV1757" s="61"/>
      <c r="CW1757" s="61"/>
      <c r="CX1757" s="61"/>
      <c r="CY1757" s="61"/>
      <c r="CZ1757" s="61"/>
      <c r="DA1757" s="61"/>
      <c r="DB1757" s="61"/>
      <c r="DC1757" s="61"/>
      <c r="DD1757" s="61"/>
      <c r="DE1757" s="61"/>
      <c r="DF1757" s="61"/>
      <c r="DG1757" s="61"/>
      <c r="DH1757" s="61"/>
      <c r="DI1757" s="61"/>
      <c r="DJ1757" s="61"/>
      <c r="DK1757" s="61"/>
      <c r="DL1757" s="61"/>
      <c r="DM1757" s="61"/>
    </row>
    <row r="1758" spans="1:117" s="25" customFormat="1" x14ac:dyDescent="0.2">
      <c r="A1758" s="25" t="s">
        <v>28</v>
      </c>
      <c r="B1758" s="25" t="s">
        <v>171</v>
      </c>
      <c r="C1758" s="25" t="s">
        <v>176</v>
      </c>
      <c r="I1758" s="116"/>
      <c r="J1758" s="116"/>
      <c r="K1758" s="116"/>
      <c r="L1758" s="116"/>
      <c r="M1758" s="116"/>
      <c r="N1758" s="116"/>
      <c r="AL1758" s="117"/>
      <c r="AN1758" s="35" t="str">
        <f t="shared" si="124"/>
        <v/>
      </c>
      <c r="AO1758" s="35" t="str">
        <f t="shared" si="125"/>
        <v>-</v>
      </c>
      <c r="AQ1758" s="25" t="str">
        <f t="shared" si="123"/>
        <v>-</v>
      </c>
      <c r="BP1758" s="61"/>
      <c r="CT1758" s="61"/>
      <c r="CU1758" s="61"/>
      <c r="CV1758" s="61"/>
      <c r="CW1758" s="61"/>
      <c r="CX1758" s="61"/>
      <c r="CY1758" s="61"/>
      <c r="CZ1758" s="61"/>
      <c r="DA1758" s="61"/>
      <c r="DB1758" s="61"/>
      <c r="DC1758" s="61"/>
      <c r="DD1758" s="61"/>
      <c r="DE1758" s="61"/>
      <c r="DF1758" s="61"/>
      <c r="DG1758" s="61"/>
      <c r="DH1758" s="61"/>
      <c r="DI1758" s="61"/>
      <c r="DJ1758" s="61"/>
      <c r="DK1758" s="61"/>
      <c r="DL1758" s="61"/>
      <c r="DM1758" s="61"/>
    </row>
    <row r="1759" spans="1:117" s="25" customFormat="1" x14ac:dyDescent="0.2">
      <c r="A1759" s="25" t="s">
        <v>29</v>
      </c>
      <c r="B1759" s="25" t="s">
        <v>172</v>
      </c>
      <c r="C1759" s="25" t="s">
        <v>176</v>
      </c>
      <c r="I1759" s="116"/>
      <c r="J1759" s="116"/>
      <c r="K1759" s="116"/>
      <c r="L1759" s="116"/>
      <c r="M1759" s="116"/>
      <c r="N1759" s="116"/>
      <c r="AL1759" s="117"/>
      <c r="AN1759" s="35" t="str">
        <f t="shared" si="124"/>
        <v/>
      </c>
      <c r="AO1759" s="35" t="str">
        <f t="shared" si="125"/>
        <v>-</v>
      </c>
      <c r="AQ1759" s="25" t="str">
        <f t="shared" si="123"/>
        <v>-</v>
      </c>
      <c r="BP1759" s="61"/>
      <c r="CT1759" s="61"/>
      <c r="CU1759" s="61"/>
      <c r="CV1759" s="61"/>
      <c r="CW1759" s="61"/>
      <c r="CX1759" s="61"/>
      <c r="CY1759" s="61"/>
      <c r="CZ1759" s="61"/>
      <c r="DA1759" s="61"/>
      <c r="DB1759" s="61"/>
      <c r="DC1759" s="61"/>
      <c r="DD1759" s="61"/>
      <c r="DE1759" s="61"/>
      <c r="DF1759" s="61"/>
      <c r="DG1759" s="61"/>
      <c r="DH1759" s="61"/>
      <c r="DI1759" s="61"/>
      <c r="DJ1759" s="61"/>
      <c r="DK1759" s="61"/>
      <c r="DL1759" s="61"/>
      <c r="DM1759" s="61"/>
    </row>
    <row r="1760" spans="1:117" s="25" customFormat="1" x14ac:dyDescent="0.2">
      <c r="A1760" s="25" t="s">
        <v>30</v>
      </c>
      <c r="B1760" s="25" t="s">
        <v>172</v>
      </c>
      <c r="C1760" s="25" t="s">
        <v>176</v>
      </c>
      <c r="I1760" s="116"/>
      <c r="J1760" s="116"/>
      <c r="K1760" s="116"/>
      <c r="L1760" s="116"/>
      <c r="M1760" s="116"/>
      <c r="N1760" s="116"/>
      <c r="AL1760" s="117"/>
      <c r="AN1760" s="35" t="str">
        <f t="shared" si="124"/>
        <v/>
      </c>
      <c r="AO1760" s="35" t="str">
        <f t="shared" si="125"/>
        <v>-</v>
      </c>
      <c r="AQ1760" s="25" t="str">
        <f t="shared" si="123"/>
        <v>-</v>
      </c>
      <c r="BP1760" s="61"/>
      <c r="CT1760" s="61"/>
      <c r="CU1760" s="61"/>
      <c r="CV1760" s="61"/>
      <c r="CW1760" s="61"/>
      <c r="CX1760" s="61"/>
      <c r="CY1760" s="61"/>
      <c r="CZ1760" s="61"/>
      <c r="DA1760" s="61"/>
      <c r="DB1760" s="61"/>
      <c r="DC1760" s="61"/>
      <c r="DD1760" s="61"/>
      <c r="DE1760" s="61"/>
      <c r="DF1760" s="61"/>
      <c r="DG1760" s="61"/>
      <c r="DH1760" s="61"/>
      <c r="DI1760" s="61"/>
      <c r="DJ1760" s="61"/>
      <c r="DK1760" s="61"/>
      <c r="DL1760" s="61"/>
      <c r="DM1760" s="61"/>
    </row>
    <row r="1761" spans="1:117" s="25" customFormat="1" x14ac:dyDescent="0.2">
      <c r="A1761" s="25" t="s">
        <v>31</v>
      </c>
      <c r="B1761" s="25" t="s">
        <v>173</v>
      </c>
      <c r="C1761" s="25" t="s">
        <v>176</v>
      </c>
      <c r="I1761" s="116"/>
      <c r="J1761" s="116"/>
      <c r="K1761" s="116"/>
      <c r="L1761" s="116"/>
      <c r="M1761" s="116"/>
      <c r="N1761" s="116"/>
      <c r="AL1761" s="117"/>
      <c r="AN1761" s="35" t="str">
        <f t="shared" si="124"/>
        <v/>
      </c>
      <c r="AO1761" s="35" t="str">
        <f t="shared" si="125"/>
        <v>-</v>
      </c>
      <c r="AQ1761" s="25" t="str">
        <f t="shared" si="123"/>
        <v>-</v>
      </c>
      <c r="BP1761" s="61"/>
      <c r="CT1761" s="61"/>
      <c r="CU1761" s="61"/>
      <c r="CV1761" s="61"/>
      <c r="CW1761" s="61"/>
      <c r="CX1761" s="61"/>
      <c r="CY1761" s="61"/>
      <c r="CZ1761" s="61"/>
      <c r="DA1761" s="61"/>
      <c r="DB1761" s="61"/>
      <c r="DC1761" s="61"/>
      <c r="DD1761" s="61"/>
      <c r="DE1761" s="61"/>
      <c r="DF1761" s="61"/>
      <c r="DG1761" s="61"/>
      <c r="DH1761" s="61"/>
      <c r="DI1761" s="61"/>
      <c r="DJ1761" s="61"/>
      <c r="DK1761" s="61"/>
      <c r="DL1761" s="61"/>
      <c r="DM1761" s="61"/>
    </row>
    <row r="1762" spans="1:117" s="25" customFormat="1" x14ac:dyDescent="0.2">
      <c r="A1762" s="25" t="s">
        <v>32</v>
      </c>
      <c r="B1762" s="25" t="s">
        <v>173</v>
      </c>
      <c r="C1762" s="25" t="s">
        <v>176</v>
      </c>
      <c r="I1762" s="116"/>
      <c r="J1762" s="116"/>
      <c r="K1762" s="116"/>
      <c r="L1762" s="116"/>
      <c r="M1762" s="116"/>
      <c r="N1762" s="116"/>
      <c r="AL1762" s="117"/>
      <c r="AN1762" s="35" t="str">
        <f t="shared" si="124"/>
        <v/>
      </c>
      <c r="AO1762" s="35" t="str">
        <f t="shared" si="125"/>
        <v>-</v>
      </c>
      <c r="AQ1762" s="25" t="str">
        <f t="shared" si="123"/>
        <v>-</v>
      </c>
      <c r="BP1762" s="61"/>
      <c r="CT1762" s="61"/>
      <c r="CU1762" s="61"/>
      <c r="CV1762" s="61"/>
      <c r="CW1762" s="61"/>
      <c r="CX1762" s="61"/>
      <c r="CY1762" s="61"/>
      <c r="CZ1762" s="61"/>
      <c r="DA1762" s="61"/>
      <c r="DB1762" s="61"/>
      <c r="DC1762" s="61"/>
      <c r="DD1762" s="61"/>
      <c r="DE1762" s="61"/>
      <c r="DF1762" s="61"/>
      <c r="DG1762" s="61"/>
      <c r="DH1762" s="61"/>
      <c r="DI1762" s="61"/>
      <c r="DJ1762" s="61"/>
      <c r="DK1762" s="61"/>
      <c r="DL1762" s="61"/>
      <c r="DM1762" s="61"/>
    </row>
    <row r="1763" spans="1:117" s="25" customFormat="1" x14ac:dyDescent="0.2">
      <c r="A1763" s="25" t="s">
        <v>33</v>
      </c>
      <c r="B1763" s="25" t="s">
        <v>174</v>
      </c>
      <c r="C1763" s="25" t="s">
        <v>176</v>
      </c>
      <c r="I1763" s="116"/>
      <c r="J1763" s="116"/>
      <c r="K1763" s="116"/>
      <c r="L1763" s="116"/>
      <c r="M1763" s="116"/>
      <c r="N1763" s="116"/>
      <c r="AL1763" s="117"/>
      <c r="AN1763" s="35" t="str">
        <f t="shared" si="124"/>
        <v/>
      </c>
      <c r="AO1763" s="35" t="str">
        <f t="shared" si="125"/>
        <v>-</v>
      </c>
      <c r="AQ1763" s="25" t="str">
        <f t="shared" si="123"/>
        <v>-</v>
      </c>
      <c r="BP1763" s="61"/>
      <c r="CT1763" s="61"/>
      <c r="CU1763" s="61"/>
      <c r="CV1763" s="61"/>
      <c r="CW1763" s="61"/>
      <c r="CX1763" s="61"/>
      <c r="CY1763" s="61"/>
      <c r="CZ1763" s="61"/>
      <c r="DA1763" s="61"/>
      <c r="DB1763" s="61"/>
      <c r="DC1763" s="61"/>
      <c r="DD1763" s="61"/>
      <c r="DE1763" s="61"/>
      <c r="DF1763" s="61"/>
      <c r="DG1763" s="61"/>
      <c r="DH1763" s="61"/>
      <c r="DI1763" s="61"/>
      <c r="DJ1763" s="61"/>
      <c r="DK1763" s="61"/>
      <c r="DL1763" s="61"/>
      <c r="DM1763" s="61"/>
    </row>
    <row r="1764" spans="1:117" s="25" customFormat="1" x14ac:dyDescent="0.2">
      <c r="A1764" s="25" t="s">
        <v>34</v>
      </c>
      <c r="B1764" s="25" t="s">
        <v>174</v>
      </c>
      <c r="C1764" s="25" t="s">
        <v>176</v>
      </c>
      <c r="I1764" s="116"/>
      <c r="J1764" s="116"/>
      <c r="K1764" s="116"/>
      <c r="L1764" s="116"/>
      <c r="M1764" s="116"/>
      <c r="N1764" s="116"/>
      <c r="AL1764" s="117"/>
      <c r="AN1764" s="35" t="str">
        <f t="shared" si="124"/>
        <v/>
      </c>
      <c r="AO1764" s="35" t="str">
        <f t="shared" si="125"/>
        <v>-</v>
      </c>
      <c r="AQ1764" s="25" t="str">
        <f t="shared" si="123"/>
        <v>-</v>
      </c>
      <c r="BP1764" s="61"/>
      <c r="CT1764" s="61"/>
      <c r="CU1764" s="61"/>
      <c r="CV1764" s="61"/>
      <c r="CW1764" s="61"/>
      <c r="CX1764" s="61"/>
      <c r="CY1764" s="61"/>
      <c r="CZ1764" s="61"/>
      <c r="DA1764" s="61"/>
      <c r="DB1764" s="61"/>
      <c r="DC1764" s="61"/>
      <c r="DD1764" s="61"/>
      <c r="DE1764" s="61"/>
      <c r="DF1764" s="61"/>
      <c r="DG1764" s="61"/>
      <c r="DH1764" s="61"/>
      <c r="DI1764" s="61"/>
      <c r="DJ1764" s="61"/>
      <c r="DK1764" s="61"/>
      <c r="DL1764" s="61"/>
      <c r="DM1764" s="61"/>
    </row>
    <row r="1765" spans="1:117" s="25" customFormat="1" x14ac:dyDescent="0.2">
      <c r="A1765" s="25" t="s">
        <v>35</v>
      </c>
      <c r="B1765" s="25" t="s">
        <v>171</v>
      </c>
      <c r="C1765" s="25" t="s">
        <v>176</v>
      </c>
      <c r="I1765" s="116"/>
      <c r="J1765" s="116"/>
      <c r="K1765" s="116"/>
      <c r="L1765" s="116"/>
      <c r="M1765" s="116"/>
      <c r="N1765" s="116"/>
      <c r="AL1765" s="117"/>
      <c r="AN1765" s="35" t="str">
        <f t="shared" si="124"/>
        <v/>
      </c>
      <c r="AO1765" s="35" t="str">
        <f t="shared" si="125"/>
        <v>-</v>
      </c>
      <c r="AQ1765" s="25" t="str">
        <f t="shared" ref="AQ1765:AQ1828" si="126">CONCATENATE(TRIM(LEFT(AP1765,LEN(AP1765)-LEN(RIGHT(AP1765)))),"-",RIGHT(AP1765))</f>
        <v>-</v>
      </c>
      <c r="BP1765" s="61"/>
      <c r="CT1765" s="61"/>
      <c r="CU1765" s="61"/>
      <c r="CV1765" s="61"/>
      <c r="CW1765" s="61"/>
      <c r="CX1765" s="61"/>
      <c r="CY1765" s="61"/>
      <c r="CZ1765" s="61"/>
      <c r="DA1765" s="61"/>
      <c r="DB1765" s="61"/>
      <c r="DC1765" s="61"/>
      <c r="DD1765" s="61"/>
      <c r="DE1765" s="61"/>
      <c r="DF1765" s="61"/>
      <c r="DG1765" s="61"/>
      <c r="DH1765" s="61"/>
      <c r="DI1765" s="61"/>
      <c r="DJ1765" s="61"/>
      <c r="DK1765" s="61"/>
      <c r="DL1765" s="61"/>
      <c r="DM1765" s="61"/>
    </row>
    <row r="1766" spans="1:117" s="25" customFormat="1" x14ac:dyDescent="0.2">
      <c r="A1766" s="25" t="s">
        <v>36</v>
      </c>
      <c r="B1766" s="25" t="s">
        <v>171</v>
      </c>
      <c r="C1766" s="25" t="s">
        <v>176</v>
      </c>
      <c r="I1766" s="116"/>
      <c r="J1766" s="116"/>
      <c r="K1766" s="116"/>
      <c r="L1766" s="116"/>
      <c r="M1766" s="116"/>
      <c r="N1766" s="116"/>
      <c r="AL1766" s="117"/>
      <c r="AN1766" s="35" t="str">
        <f t="shared" si="124"/>
        <v/>
      </c>
      <c r="AO1766" s="35" t="str">
        <f t="shared" si="125"/>
        <v>-</v>
      </c>
      <c r="AQ1766" s="25" t="str">
        <f t="shared" si="126"/>
        <v>-</v>
      </c>
      <c r="BP1766" s="61"/>
      <c r="CT1766" s="61"/>
      <c r="CU1766" s="61"/>
      <c r="CV1766" s="61"/>
      <c r="CW1766" s="61"/>
      <c r="CX1766" s="61"/>
      <c r="CY1766" s="61"/>
      <c r="CZ1766" s="61"/>
      <c r="DA1766" s="61"/>
      <c r="DB1766" s="61"/>
      <c r="DC1766" s="61"/>
      <c r="DD1766" s="61"/>
      <c r="DE1766" s="61"/>
      <c r="DF1766" s="61"/>
      <c r="DG1766" s="61"/>
      <c r="DH1766" s="61"/>
      <c r="DI1766" s="61"/>
      <c r="DJ1766" s="61"/>
      <c r="DK1766" s="61"/>
      <c r="DL1766" s="61"/>
      <c r="DM1766" s="61"/>
    </row>
    <row r="1767" spans="1:117" s="25" customFormat="1" x14ac:dyDescent="0.2">
      <c r="A1767" s="25" t="s">
        <v>37</v>
      </c>
      <c r="B1767" s="25" t="s">
        <v>171</v>
      </c>
      <c r="C1767" s="25" t="s">
        <v>176</v>
      </c>
      <c r="I1767" s="116"/>
      <c r="J1767" s="116"/>
      <c r="K1767" s="116"/>
      <c r="L1767" s="116"/>
      <c r="M1767" s="116"/>
      <c r="N1767" s="116"/>
      <c r="AL1767" s="117"/>
      <c r="AN1767" s="35" t="str">
        <f t="shared" si="124"/>
        <v/>
      </c>
      <c r="AO1767" s="35" t="str">
        <f t="shared" si="125"/>
        <v>-</v>
      </c>
      <c r="AQ1767" s="25" t="str">
        <f t="shared" si="126"/>
        <v>-</v>
      </c>
      <c r="BP1767" s="61"/>
      <c r="CT1767" s="61"/>
      <c r="CU1767" s="61"/>
      <c r="CV1767" s="61"/>
      <c r="CW1767" s="61"/>
      <c r="CX1767" s="61"/>
      <c r="CY1767" s="61"/>
      <c r="CZ1767" s="61"/>
      <c r="DA1767" s="61"/>
      <c r="DB1767" s="61"/>
      <c r="DC1767" s="61"/>
      <c r="DD1767" s="61"/>
      <c r="DE1767" s="61"/>
      <c r="DF1767" s="61"/>
      <c r="DG1767" s="61"/>
      <c r="DH1767" s="61"/>
      <c r="DI1767" s="61"/>
      <c r="DJ1767" s="61"/>
      <c r="DK1767" s="61"/>
      <c r="DL1767" s="61"/>
      <c r="DM1767" s="61"/>
    </row>
    <row r="1768" spans="1:117" s="25" customFormat="1" x14ac:dyDescent="0.2">
      <c r="A1768" s="25" t="s">
        <v>38</v>
      </c>
      <c r="B1768" s="25" t="s">
        <v>175</v>
      </c>
      <c r="C1768" s="25" t="s">
        <v>176</v>
      </c>
      <c r="I1768" s="116"/>
      <c r="J1768" s="116"/>
      <c r="K1768" s="116"/>
      <c r="L1768" s="116"/>
      <c r="M1768" s="116"/>
      <c r="N1768" s="116"/>
      <c r="AL1768" s="117"/>
      <c r="AN1768" s="35" t="str">
        <f t="shared" si="124"/>
        <v/>
      </c>
      <c r="AO1768" s="35" t="str">
        <f t="shared" si="125"/>
        <v>-</v>
      </c>
      <c r="AQ1768" s="25" t="str">
        <f t="shared" si="126"/>
        <v>-</v>
      </c>
      <c r="BP1768" s="61"/>
      <c r="CT1768" s="61"/>
      <c r="CU1768" s="61"/>
      <c r="CV1768" s="61"/>
      <c r="CW1768" s="61"/>
      <c r="CX1768" s="61"/>
      <c r="CY1768" s="61"/>
      <c r="CZ1768" s="61"/>
      <c r="DA1768" s="61"/>
      <c r="DB1768" s="61"/>
      <c r="DC1768" s="61"/>
      <c r="DD1768" s="61"/>
      <c r="DE1768" s="61"/>
      <c r="DF1768" s="61"/>
      <c r="DG1768" s="61"/>
      <c r="DH1768" s="61"/>
      <c r="DI1768" s="61"/>
      <c r="DJ1768" s="61"/>
      <c r="DK1768" s="61"/>
      <c r="DL1768" s="61"/>
      <c r="DM1768" s="61"/>
    </row>
    <row r="1769" spans="1:117" s="25" customFormat="1" x14ac:dyDescent="0.2">
      <c r="A1769" s="25" t="s">
        <v>39</v>
      </c>
      <c r="B1769" s="25" t="s">
        <v>175</v>
      </c>
      <c r="C1769" s="25" t="s">
        <v>176</v>
      </c>
      <c r="I1769" s="116"/>
      <c r="J1769" s="116"/>
      <c r="K1769" s="116"/>
      <c r="L1769" s="116"/>
      <c r="M1769" s="116"/>
      <c r="N1769" s="116"/>
      <c r="AL1769" s="117"/>
      <c r="AN1769" s="35" t="str">
        <f t="shared" si="124"/>
        <v/>
      </c>
      <c r="AO1769" s="35" t="str">
        <f t="shared" si="125"/>
        <v>-</v>
      </c>
      <c r="AQ1769" s="25" t="str">
        <f t="shared" si="126"/>
        <v>-</v>
      </c>
      <c r="BP1769" s="61"/>
      <c r="CT1769" s="61"/>
      <c r="CU1769" s="61"/>
      <c r="CV1769" s="61"/>
      <c r="CW1769" s="61"/>
      <c r="CX1769" s="61"/>
      <c r="CY1769" s="61"/>
      <c r="CZ1769" s="61"/>
      <c r="DA1769" s="61"/>
      <c r="DB1769" s="61"/>
      <c r="DC1769" s="61"/>
      <c r="DD1769" s="61"/>
      <c r="DE1769" s="61"/>
      <c r="DF1769" s="61"/>
      <c r="DG1769" s="61"/>
      <c r="DH1769" s="61"/>
      <c r="DI1769" s="61"/>
      <c r="DJ1769" s="61"/>
      <c r="DK1769" s="61"/>
      <c r="DL1769" s="61"/>
      <c r="DM1769" s="61"/>
    </row>
    <row r="1770" spans="1:117" s="25" customFormat="1" x14ac:dyDescent="0.2">
      <c r="A1770" s="25" t="s">
        <v>40</v>
      </c>
      <c r="B1770" s="25" t="s">
        <v>171</v>
      </c>
      <c r="C1770" s="25" t="s">
        <v>176</v>
      </c>
      <c r="I1770" s="116"/>
      <c r="J1770" s="116"/>
      <c r="K1770" s="116"/>
      <c r="L1770" s="116"/>
      <c r="M1770" s="116"/>
      <c r="N1770" s="116"/>
      <c r="AL1770" s="117"/>
      <c r="AN1770" s="35" t="str">
        <f t="shared" si="124"/>
        <v/>
      </c>
      <c r="AO1770" s="35" t="str">
        <f t="shared" si="125"/>
        <v>-</v>
      </c>
      <c r="AQ1770" s="25" t="str">
        <f t="shared" si="126"/>
        <v>-</v>
      </c>
      <c r="BP1770" s="61"/>
      <c r="CT1770" s="61"/>
      <c r="CU1770" s="61"/>
      <c r="CV1770" s="61"/>
      <c r="CW1770" s="61"/>
      <c r="CX1770" s="61"/>
      <c r="CY1770" s="61"/>
      <c r="CZ1770" s="61"/>
      <c r="DA1770" s="61"/>
      <c r="DB1770" s="61"/>
      <c r="DC1770" s="61"/>
      <c r="DD1770" s="61"/>
      <c r="DE1770" s="61"/>
      <c r="DF1770" s="61"/>
      <c r="DG1770" s="61"/>
      <c r="DH1770" s="61"/>
      <c r="DI1770" s="61"/>
      <c r="DJ1770" s="61"/>
      <c r="DK1770" s="61"/>
      <c r="DL1770" s="61"/>
      <c r="DM1770" s="61"/>
    </row>
    <row r="1771" spans="1:117" s="25" customFormat="1" x14ac:dyDescent="0.2">
      <c r="A1771" s="25" t="s">
        <v>41</v>
      </c>
      <c r="B1771" s="25" t="s">
        <v>171</v>
      </c>
      <c r="C1771" s="25" t="s">
        <v>176</v>
      </c>
      <c r="I1771" s="116"/>
      <c r="J1771" s="116"/>
      <c r="K1771" s="116"/>
      <c r="L1771" s="116"/>
      <c r="M1771" s="116"/>
      <c r="N1771" s="116"/>
      <c r="AL1771" s="117"/>
      <c r="AN1771" s="35" t="str">
        <f t="shared" si="124"/>
        <v/>
      </c>
      <c r="AO1771" s="35" t="str">
        <f t="shared" si="125"/>
        <v>-</v>
      </c>
      <c r="AQ1771" s="25" t="str">
        <f t="shared" si="126"/>
        <v>-</v>
      </c>
      <c r="BP1771" s="61"/>
      <c r="CT1771" s="61"/>
      <c r="CU1771" s="61"/>
      <c r="CV1771" s="61"/>
      <c r="CW1771" s="61"/>
      <c r="CX1771" s="61"/>
      <c r="CY1771" s="61"/>
      <c r="CZ1771" s="61"/>
      <c r="DA1771" s="61"/>
      <c r="DB1771" s="61"/>
      <c r="DC1771" s="61"/>
      <c r="DD1771" s="61"/>
      <c r="DE1771" s="61"/>
      <c r="DF1771" s="61"/>
      <c r="DG1771" s="61"/>
      <c r="DH1771" s="61"/>
      <c r="DI1771" s="61"/>
      <c r="DJ1771" s="61"/>
      <c r="DK1771" s="61"/>
      <c r="DL1771" s="61"/>
      <c r="DM1771" s="61"/>
    </row>
    <row r="1772" spans="1:117" s="25" customFormat="1" x14ac:dyDescent="0.2">
      <c r="A1772" s="25" t="s">
        <v>42</v>
      </c>
      <c r="B1772" s="25" t="s">
        <v>172</v>
      </c>
      <c r="C1772" s="25" t="s">
        <v>176</v>
      </c>
      <c r="I1772" s="116"/>
      <c r="J1772" s="116"/>
      <c r="K1772" s="116"/>
      <c r="L1772" s="116"/>
      <c r="M1772" s="116"/>
      <c r="N1772" s="116"/>
      <c r="AL1772" s="117"/>
      <c r="AN1772" s="35" t="str">
        <f t="shared" si="124"/>
        <v/>
      </c>
      <c r="AO1772" s="35" t="str">
        <f t="shared" si="125"/>
        <v>-</v>
      </c>
      <c r="AQ1772" s="25" t="str">
        <f t="shared" si="126"/>
        <v>-</v>
      </c>
      <c r="BP1772" s="61"/>
      <c r="CT1772" s="61"/>
      <c r="CU1772" s="61"/>
      <c r="CV1772" s="61"/>
      <c r="CW1772" s="61"/>
      <c r="CX1772" s="61"/>
      <c r="CY1772" s="61"/>
      <c r="CZ1772" s="61"/>
      <c r="DA1772" s="61"/>
      <c r="DB1772" s="61"/>
      <c r="DC1772" s="61"/>
      <c r="DD1772" s="61"/>
      <c r="DE1772" s="61"/>
      <c r="DF1772" s="61"/>
      <c r="DG1772" s="61"/>
      <c r="DH1772" s="61"/>
      <c r="DI1772" s="61"/>
      <c r="DJ1772" s="61"/>
      <c r="DK1772" s="61"/>
      <c r="DL1772" s="61"/>
      <c r="DM1772" s="61"/>
    </row>
    <row r="1773" spans="1:117" s="25" customFormat="1" x14ac:dyDescent="0.2">
      <c r="A1773" s="25" t="s">
        <v>43</v>
      </c>
      <c r="B1773" s="25" t="s">
        <v>172</v>
      </c>
      <c r="C1773" s="25" t="s">
        <v>176</v>
      </c>
      <c r="I1773" s="116"/>
      <c r="J1773" s="116"/>
      <c r="K1773" s="116"/>
      <c r="L1773" s="116"/>
      <c r="M1773" s="116"/>
      <c r="N1773" s="116"/>
      <c r="AL1773" s="117"/>
      <c r="AN1773" s="35" t="str">
        <f t="shared" si="124"/>
        <v/>
      </c>
      <c r="AO1773" s="35" t="str">
        <f t="shared" si="125"/>
        <v>-</v>
      </c>
      <c r="AQ1773" s="25" t="str">
        <f t="shared" si="126"/>
        <v>-</v>
      </c>
      <c r="BP1773" s="61"/>
      <c r="CT1773" s="61"/>
      <c r="CU1773" s="61"/>
      <c r="CV1773" s="61"/>
      <c r="CW1773" s="61"/>
      <c r="CX1773" s="61"/>
      <c r="CY1773" s="61"/>
      <c r="CZ1773" s="61"/>
      <c r="DA1773" s="61"/>
      <c r="DB1773" s="61"/>
      <c r="DC1773" s="61"/>
      <c r="DD1773" s="61"/>
      <c r="DE1773" s="61"/>
      <c r="DF1773" s="61"/>
      <c r="DG1773" s="61"/>
      <c r="DH1773" s="61"/>
      <c r="DI1773" s="61"/>
      <c r="DJ1773" s="61"/>
      <c r="DK1773" s="61"/>
      <c r="DL1773" s="61"/>
      <c r="DM1773" s="61"/>
    </row>
    <row r="1774" spans="1:117" s="25" customFormat="1" x14ac:dyDescent="0.2">
      <c r="A1774" s="25" t="s">
        <v>44</v>
      </c>
      <c r="B1774" s="25" t="s">
        <v>173</v>
      </c>
      <c r="C1774" s="25" t="s">
        <v>176</v>
      </c>
      <c r="I1774" s="116"/>
      <c r="J1774" s="116"/>
      <c r="K1774" s="116"/>
      <c r="L1774" s="116"/>
      <c r="M1774" s="116"/>
      <c r="N1774" s="116"/>
      <c r="AL1774" s="117"/>
      <c r="AN1774" s="35" t="str">
        <f t="shared" si="124"/>
        <v/>
      </c>
      <c r="AO1774" s="35" t="str">
        <f t="shared" si="125"/>
        <v>-</v>
      </c>
      <c r="AQ1774" s="25" t="str">
        <f t="shared" si="126"/>
        <v>-</v>
      </c>
      <c r="BP1774" s="61"/>
      <c r="CT1774" s="61"/>
      <c r="CU1774" s="61"/>
      <c r="CV1774" s="61"/>
      <c r="CW1774" s="61"/>
      <c r="CX1774" s="61"/>
      <c r="CY1774" s="61"/>
      <c r="CZ1774" s="61"/>
      <c r="DA1774" s="61"/>
      <c r="DB1774" s="61"/>
      <c r="DC1774" s="61"/>
      <c r="DD1774" s="61"/>
      <c r="DE1774" s="61"/>
      <c r="DF1774" s="61"/>
      <c r="DG1774" s="61"/>
      <c r="DH1774" s="61"/>
      <c r="DI1774" s="61"/>
      <c r="DJ1774" s="61"/>
      <c r="DK1774" s="61"/>
      <c r="DL1774" s="61"/>
      <c r="DM1774" s="61"/>
    </row>
    <row r="1775" spans="1:117" s="25" customFormat="1" x14ac:dyDescent="0.2">
      <c r="A1775" s="25" t="s">
        <v>45</v>
      </c>
      <c r="B1775" s="25" t="s">
        <v>173</v>
      </c>
      <c r="C1775" s="25" t="s">
        <v>176</v>
      </c>
      <c r="I1775" s="116"/>
      <c r="J1775" s="116"/>
      <c r="K1775" s="116"/>
      <c r="L1775" s="116"/>
      <c r="M1775" s="116"/>
      <c r="N1775" s="116"/>
      <c r="AL1775" s="117"/>
      <c r="AN1775" s="35" t="str">
        <f t="shared" si="124"/>
        <v/>
      </c>
      <c r="AO1775" s="35" t="str">
        <f t="shared" si="125"/>
        <v>-</v>
      </c>
      <c r="AQ1775" s="25" t="str">
        <f t="shared" si="126"/>
        <v>-</v>
      </c>
      <c r="BP1775" s="61"/>
      <c r="CT1775" s="61"/>
      <c r="CU1775" s="61"/>
      <c r="CV1775" s="61"/>
      <c r="CW1775" s="61"/>
      <c r="CX1775" s="61"/>
      <c r="CY1775" s="61"/>
      <c r="CZ1775" s="61"/>
      <c r="DA1775" s="61"/>
      <c r="DB1775" s="61"/>
      <c r="DC1775" s="61"/>
      <c r="DD1775" s="61"/>
      <c r="DE1775" s="61"/>
      <c r="DF1775" s="61"/>
      <c r="DG1775" s="61"/>
      <c r="DH1775" s="61"/>
      <c r="DI1775" s="61"/>
      <c r="DJ1775" s="61"/>
      <c r="DK1775" s="61"/>
      <c r="DL1775" s="61"/>
      <c r="DM1775" s="61"/>
    </row>
    <row r="1776" spans="1:117" s="25" customFormat="1" x14ac:dyDescent="0.2">
      <c r="A1776" s="25" t="s">
        <v>46</v>
      </c>
      <c r="B1776" s="25" t="s">
        <v>174</v>
      </c>
      <c r="C1776" s="25" t="s">
        <v>176</v>
      </c>
      <c r="I1776" s="116"/>
      <c r="J1776" s="116"/>
      <c r="K1776" s="116"/>
      <c r="L1776" s="116"/>
      <c r="M1776" s="116"/>
      <c r="N1776" s="116"/>
      <c r="AL1776" s="117"/>
      <c r="AN1776" s="35" t="str">
        <f t="shared" si="124"/>
        <v/>
      </c>
      <c r="AO1776" s="35" t="str">
        <f t="shared" si="125"/>
        <v>-</v>
      </c>
      <c r="AQ1776" s="25" t="str">
        <f t="shared" si="126"/>
        <v>-</v>
      </c>
      <c r="BP1776" s="61"/>
      <c r="CT1776" s="61"/>
      <c r="CU1776" s="61"/>
      <c r="CV1776" s="61"/>
      <c r="CW1776" s="61"/>
      <c r="CX1776" s="61"/>
      <c r="CY1776" s="61"/>
      <c r="CZ1776" s="61"/>
      <c r="DA1776" s="61"/>
      <c r="DB1776" s="61"/>
      <c r="DC1776" s="61"/>
      <c r="DD1776" s="61"/>
      <c r="DE1776" s="61"/>
      <c r="DF1776" s="61"/>
      <c r="DG1776" s="61"/>
      <c r="DH1776" s="61"/>
      <c r="DI1776" s="61"/>
      <c r="DJ1776" s="61"/>
      <c r="DK1776" s="61"/>
      <c r="DL1776" s="61"/>
      <c r="DM1776" s="61"/>
    </row>
    <row r="1777" spans="1:117" s="25" customFormat="1" x14ac:dyDescent="0.2">
      <c r="A1777" s="25" t="s">
        <v>47</v>
      </c>
      <c r="B1777" s="25" t="s">
        <v>174</v>
      </c>
      <c r="C1777" s="25" t="s">
        <v>176</v>
      </c>
      <c r="I1777" s="116"/>
      <c r="J1777" s="116"/>
      <c r="K1777" s="116"/>
      <c r="L1777" s="116"/>
      <c r="M1777" s="116"/>
      <c r="N1777" s="116"/>
      <c r="AL1777" s="117"/>
      <c r="AN1777" s="35" t="str">
        <f t="shared" si="124"/>
        <v/>
      </c>
      <c r="AO1777" s="35" t="str">
        <f t="shared" si="125"/>
        <v>-</v>
      </c>
      <c r="AQ1777" s="25" t="str">
        <f t="shared" si="126"/>
        <v>-</v>
      </c>
      <c r="BP1777" s="61"/>
      <c r="CT1777" s="61"/>
      <c r="CU1777" s="61"/>
      <c r="CV1777" s="61"/>
      <c r="CW1777" s="61"/>
      <c r="CX1777" s="61"/>
      <c r="CY1777" s="61"/>
      <c r="CZ1777" s="61"/>
      <c r="DA1777" s="61"/>
      <c r="DB1777" s="61"/>
      <c r="DC1777" s="61"/>
      <c r="DD1777" s="61"/>
      <c r="DE1777" s="61"/>
      <c r="DF1777" s="61"/>
      <c r="DG1777" s="61"/>
      <c r="DH1777" s="61"/>
      <c r="DI1777" s="61"/>
      <c r="DJ1777" s="61"/>
      <c r="DK1777" s="61"/>
      <c r="DL1777" s="61"/>
      <c r="DM1777" s="61"/>
    </row>
    <row r="1778" spans="1:117" s="25" customFormat="1" x14ac:dyDescent="0.2">
      <c r="A1778" s="25" t="s">
        <v>48</v>
      </c>
      <c r="B1778" s="25" t="s">
        <v>171</v>
      </c>
      <c r="C1778" s="25" t="s">
        <v>176</v>
      </c>
      <c r="I1778" s="116"/>
      <c r="J1778" s="116"/>
      <c r="K1778" s="116"/>
      <c r="L1778" s="116"/>
      <c r="M1778" s="116"/>
      <c r="N1778" s="116"/>
      <c r="AL1778" s="117"/>
      <c r="AN1778" s="35" t="str">
        <f t="shared" si="124"/>
        <v/>
      </c>
      <c r="AO1778" s="35" t="str">
        <f t="shared" si="125"/>
        <v>-</v>
      </c>
      <c r="AQ1778" s="25" t="str">
        <f t="shared" si="126"/>
        <v>-</v>
      </c>
      <c r="BP1778" s="61"/>
      <c r="CT1778" s="61"/>
      <c r="CU1778" s="61"/>
      <c r="CV1778" s="61"/>
      <c r="CW1778" s="61"/>
      <c r="CX1778" s="61"/>
      <c r="CY1778" s="61"/>
      <c r="CZ1778" s="61"/>
      <c r="DA1778" s="61"/>
      <c r="DB1778" s="61"/>
      <c r="DC1778" s="61"/>
      <c r="DD1778" s="61"/>
      <c r="DE1778" s="61"/>
      <c r="DF1778" s="61"/>
      <c r="DG1778" s="61"/>
      <c r="DH1778" s="61"/>
      <c r="DI1778" s="61"/>
      <c r="DJ1778" s="61"/>
      <c r="DK1778" s="61"/>
      <c r="DL1778" s="61"/>
      <c r="DM1778" s="61"/>
    </row>
    <row r="1779" spans="1:117" s="25" customFormat="1" x14ac:dyDescent="0.2">
      <c r="A1779" s="25" t="s">
        <v>49</v>
      </c>
      <c r="B1779" s="25" t="s">
        <v>171</v>
      </c>
      <c r="C1779" s="25" t="s">
        <v>176</v>
      </c>
      <c r="I1779" s="116"/>
      <c r="J1779" s="116"/>
      <c r="K1779" s="116"/>
      <c r="L1779" s="116"/>
      <c r="M1779" s="116"/>
      <c r="N1779" s="116"/>
      <c r="AL1779" s="117"/>
      <c r="AN1779" s="35" t="str">
        <f t="shared" si="124"/>
        <v/>
      </c>
      <c r="AO1779" s="35" t="str">
        <f t="shared" si="125"/>
        <v>-</v>
      </c>
      <c r="AQ1779" s="25" t="str">
        <f t="shared" si="126"/>
        <v>-</v>
      </c>
      <c r="BP1779" s="61"/>
      <c r="CT1779" s="61"/>
      <c r="CU1779" s="61"/>
      <c r="CV1779" s="61"/>
      <c r="CW1779" s="61"/>
      <c r="CX1779" s="61"/>
      <c r="CY1779" s="61"/>
      <c r="CZ1779" s="61"/>
      <c r="DA1779" s="61"/>
      <c r="DB1779" s="61"/>
      <c r="DC1779" s="61"/>
      <c r="DD1779" s="61"/>
      <c r="DE1779" s="61"/>
      <c r="DF1779" s="61"/>
      <c r="DG1779" s="61"/>
      <c r="DH1779" s="61"/>
      <c r="DI1779" s="61"/>
      <c r="DJ1779" s="61"/>
      <c r="DK1779" s="61"/>
      <c r="DL1779" s="61"/>
      <c r="DM1779" s="61"/>
    </row>
    <row r="1780" spans="1:117" s="25" customFormat="1" x14ac:dyDescent="0.2">
      <c r="A1780" s="25" t="s">
        <v>50</v>
      </c>
      <c r="B1780" s="25" t="s">
        <v>171</v>
      </c>
      <c r="C1780" s="25" t="s">
        <v>176</v>
      </c>
      <c r="I1780" s="116"/>
      <c r="J1780" s="116"/>
      <c r="K1780" s="116"/>
      <c r="L1780" s="116"/>
      <c r="M1780" s="116"/>
      <c r="N1780" s="116"/>
      <c r="AL1780" s="117"/>
      <c r="AN1780" s="35" t="str">
        <f t="shared" si="124"/>
        <v/>
      </c>
      <c r="AO1780" s="35" t="str">
        <f t="shared" si="125"/>
        <v>-</v>
      </c>
      <c r="AQ1780" s="25" t="str">
        <f t="shared" si="126"/>
        <v>-</v>
      </c>
      <c r="BP1780" s="61"/>
      <c r="CT1780" s="61"/>
      <c r="CU1780" s="61"/>
      <c r="CV1780" s="61"/>
      <c r="CW1780" s="61"/>
      <c r="CX1780" s="61"/>
      <c r="CY1780" s="61"/>
      <c r="CZ1780" s="61"/>
      <c r="DA1780" s="61"/>
      <c r="DB1780" s="61"/>
      <c r="DC1780" s="61"/>
      <c r="DD1780" s="61"/>
      <c r="DE1780" s="61"/>
      <c r="DF1780" s="61"/>
      <c r="DG1780" s="61"/>
      <c r="DH1780" s="61"/>
      <c r="DI1780" s="61"/>
      <c r="DJ1780" s="61"/>
      <c r="DK1780" s="61"/>
      <c r="DL1780" s="61"/>
      <c r="DM1780" s="61"/>
    </row>
    <row r="1781" spans="1:117" s="25" customFormat="1" x14ac:dyDescent="0.2">
      <c r="A1781" s="25" t="s">
        <v>51</v>
      </c>
      <c r="B1781" s="25" t="s">
        <v>175</v>
      </c>
      <c r="C1781" s="25" t="s">
        <v>176</v>
      </c>
      <c r="I1781" s="116"/>
      <c r="J1781" s="116"/>
      <c r="K1781" s="116"/>
      <c r="L1781" s="116"/>
      <c r="M1781" s="116"/>
      <c r="N1781" s="116"/>
      <c r="AL1781" s="117"/>
      <c r="AN1781" s="35" t="str">
        <f t="shared" si="124"/>
        <v/>
      </c>
      <c r="AO1781" s="35" t="str">
        <f t="shared" si="125"/>
        <v>-</v>
      </c>
      <c r="AQ1781" s="25" t="str">
        <f t="shared" si="126"/>
        <v>-</v>
      </c>
      <c r="BP1781" s="61"/>
      <c r="CT1781" s="61"/>
      <c r="CU1781" s="61"/>
      <c r="CV1781" s="61"/>
      <c r="CW1781" s="61"/>
      <c r="CX1781" s="61"/>
      <c r="CY1781" s="61"/>
      <c r="CZ1781" s="61"/>
      <c r="DA1781" s="61"/>
      <c r="DB1781" s="61"/>
      <c r="DC1781" s="61"/>
      <c r="DD1781" s="61"/>
      <c r="DE1781" s="61"/>
      <c r="DF1781" s="61"/>
      <c r="DG1781" s="61"/>
      <c r="DH1781" s="61"/>
      <c r="DI1781" s="61"/>
      <c r="DJ1781" s="61"/>
      <c r="DK1781" s="61"/>
      <c r="DL1781" s="61"/>
      <c r="DM1781" s="61"/>
    </row>
    <row r="1782" spans="1:117" s="25" customFormat="1" x14ac:dyDescent="0.2">
      <c r="A1782" s="25" t="s">
        <v>52</v>
      </c>
      <c r="B1782" s="25" t="s">
        <v>175</v>
      </c>
      <c r="C1782" s="25" t="s">
        <v>176</v>
      </c>
      <c r="I1782" s="116"/>
      <c r="J1782" s="116"/>
      <c r="K1782" s="116"/>
      <c r="L1782" s="116"/>
      <c r="M1782" s="116"/>
      <c r="N1782" s="116"/>
      <c r="AL1782" s="117"/>
      <c r="AN1782" s="35" t="str">
        <f t="shared" si="124"/>
        <v/>
      </c>
      <c r="AO1782" s="35" t="str">
        <f t="shared" si="125"/>
        <v>-</v>
      </c>
      <c r="AQ1782" s="25" t="str">
        <f t="shared" si="126"/>
        <v>-</v>
      </c>
      <c r="BP1782" s="61"/>
      <c r="CT1782" s="61"/>
      <c r="CU1782" s="61"/>
      <c r="CV1782" s="61"/>
      <c r="CW1782" s="61"/>
      <c r="CX1782" s="61"/>
      <c r="CY1782" s="61"/>
      <c r="CZ1782" s="61"/>
      <c r="DA1782" s="61"/>
      <c r="DB1782" s="61"/>
      <c r="DC1782" s="61"/>
      <c r="DD1782" s="61"/>
      <c r="DE1782" s="61"/>
      <c r="DF1782" s="61"/>
      <c r="DG1782" s="61"/>
      <c r="DH1782" s="61"/>
      <c r="DI1782" s="61"/>
      <c r="DJ1782" s="61"/>
      <c r="DK1782" s="61"/>
      <c r="DL1782" s="61"/>
      <c r="DM1782" s="61"/>
    </row>
    <row r="1783" spans="1:117" s="25" customFormat="1" x14ac:dyDescent="0.2">
      <c r="A1783" s="25" t="s">
        <v>53</v>
      </c>
      <c r="B1783" s="25" t="s">
        <v>171</v>
      </c>
      <c r="C1783" s="25" t="s">
        <v>176</v>
      </c>
      <c r="I1783" s="116"/>
      <c r="J1783" s="116"/>
      <c r="K1783" s="116"/>
      <c r="L1783" s="116"/>
      <c r="M1783" s="116"/>
      <c r="N1783" s="116"/>
      <c r="AL1783" s="117"/>
      <c r="AN1783" s="35" t="str">
        <f t="shared" ref="AN1783:AN1846" si="127">CONCATENATE(AM1783,AP1783)</f>
        <v/>
      </c>
      <c r="AO1783" s="35" t="str">
        <f t="shared" ref="AO1783:AO1846" si="128">CONCATENATE(AM1783,"-",AL1783)</f>
        <v>-</v>
      </c>
      <c r="AQ1783" s="25" t="str">
        <f t="shared" si="126"/>
        <v>-</v>
      </c>
      <c r="BP1783" s="61"/>
      <c r="CT1783" s="61"/>
      <c r="CU1783" s="61"/>
      <c r="CV1783" s="61"/>
      <c r="CW1783" s="61"/>
      <c r="CX1783" s="61"/>
      <c r="CY1783" s="61"/>
      <c r="CZ1783" s="61"/>
      <c r="DA1783" s="61"/>
      <c r="DB1783" s="61"/>
      <c r="DC1783" s="61"/>
      <c r="DD1783" s="61"/>
      <c r="DE1783" s="61"/>
      <c r="DF1783" s="61"/>
      <c r="DG1783" s="61"/>
      <c r="DH1783" s="61"/>
      <c r="DI1783" s="61"/>
      <c r="DJ1783" s="61"/>
      <c r="DK1783" s="61"/>
      <c r="DL1783" s="61"/>
      <c r="DM1783" s="61"/>
    </row>
    <row r="1784" spans="1:117" s="25" customFormat="1" x14ac:dyDescent="0.2">
      <c r="A1784" s="25" t="s">
        <v>54</v>
      </c>
      <c r="B1784" s="25" t="s">
        <v>171</v>
      </c>
      <c r="C1784" s="25" t="s">
        <v>176</v>
      </c>
      <c r="I1784" s="116"/>
      <c r="J1784" s="116"/>
      <c r="K1784" s="116"/>
      <c r="L1784" s="116"/>
      <c r="M1784" s="116"/>
      <c r="N1784" s="116"/>
      <c r="AL1784" s="117"/>
      <c r="AN1784" s="35" t="str">
        <f t="shared" si="127"/>
        <v/>
      </c>
      <c r="AO1784" s="35" t="str">
        <f t="shared" si="128"/>
        <v>-</v>
      </c>
      <c r="AQ1784" s="25" t="str">
        <f t="shared" si="126"/>
        <v>-</v>
      </c>
      <c r="BP1784" s="61"/>
      <c r="CT1784" s="61"/>
      <c r="CU1784" s="61"/>
      <c r="CV1784" s="61"/>
      <c r="CW1784" s="61"/>
      <c r="CX1784" s="61"/>
      <c r="CY1784" s="61"/>
      <c r="CZ1784" s="61"/>
      <c r="DA1784" s="61"/>
      <c r="DB1784" s="61"/>
      <c r="DC1784" s="61"/>
      <c r="DD1784" s="61"/>
      <c r="DE1784" s="61"/>
      <c r="DF1784" s="61"/>
      <c r="DG1784" s="61"/>
      <c r="DH1784" s="61"/>
      <c r="DI1784" s="61"/>
      <c r="DJ1784" s="61"/>
      <c r="DK1784" s="61"/>
      <c r="DL1784" s="61"/>
      <c r="DM1784" s="61"/>
    </row>
    <row r="1785" spans="1:117" s="25" customFormat="1" x14ac:dyDescent="0.2">
      <c r="A1785" s="25" t="s">
        <v>55</v>
      </c>
      <c r="B1785" s="25" t="s">
        <v>172</v>
      </c>
      <c r="C1785" s="25" t="s">
        <v>176</v>
      </c>
      <c r="I1785" s="116"/>
      <c r="J1785" s="116"/>
      <c r="K1785" s="116"/>
      <c r="L1785" s="116"/>
      <c r="M1785" s="116"/>
      <c r="N1785" s="116"/>
      <c r="AL1785" s="117"/>
      <c r="AN1785" s="35" t="str">
        <f t="shared" si="127"/>
        <v/>
      </c>
      <c r="AO1785" s="35" t="str">
        <f t="shared" si="128"/>
        <v>-</v>
      </c>
      <c r="AQ1785" s="25" t="str">
        <f t="shared" si="126"/>
        <v>-</v>
      </c>
      <c r="BP1785" s="61"/>
      <c r="CT1785" s="61"/>
      <c r="CU1785" s="61"/>
      <c r="CV1785" s="61"/>
      <c r="CW1785" s="61"/>
      <c r="CX1785" s="61"/>
      <c r="CY1785" s="61"/>
      <c r="CZ1785" s="61"/>
      <c r="DA1785" s="61"/>
      <c r="DB1785" s="61"/>
      <c r="DC1785" s="61"/>
      <c r="DD1785" s="61"/>
      <c r="DE1785" s="61"/>
      <c r="DF1785" s="61"/>
      <c r="DG1785" s="61"/>
      <c r="DH1785" s="61"/>
      <c r="DI1785" s="61"/>
      <c r="DJ1785" s="61"/>
      <c r="DK1785" s="61"/>
      <c r="DL1785" s="61"/>
      <c r="DM1785" s="61"/>
    </row>
    <row r="1786" spans="1:117" s="25" customFormat="1" x14ac:dyDescent="0.2">
      <c r="A1786" s="25" t="s">
        <v>56</v>
      </c>
      <c r="B1786" s="25" t="s">
        <v>172</v>
      </c>
      <c r="C1786" s="25" t="s">
        <v>176</v>
      </c>
      <c r="I1786" s="116"/>
      <c r="J1786" s="116"/>
      <c r="K1786" s="116"/>
      <c r="L1786" s="116"/>
      <c r="M1786" s="116"/>
      <c r="N1786" s="116"/>
      <c r="AL1786" s="117"/>
      <c r="AN1786" s="35" t="str">
        <f t="shared" si="127"/>
        <v/>
      </c>
      <c r="AO1786" s="35" t="str">
        <f t="shared" si="128"/>
        <v>-</v>
      </c>
      <c r="AQ1786" s="25" t="str">
        <f t="shared" si="126"/>
        <v>-</v>
      </c>
      <c r="BP1786" s="61"/>
      <c r="CT1786" s="61"/>
      <c r="CU1786" s="61"/>
      <c r="CV1786" s="61"/>
      <c r="CW1786" s="61"/>
      <c r="CX1786" s="61"/>
      <c r="CY1786" s="61"/>
      <c r="CZ1786" s="61"/>
      <c r="DA1786" s="61"/>
      <c r="DB1786" s="61"/>
      <c r="DC1786" s="61"/>
      <c r="DD1786" s="61"/>
      <c r="DE1786" s="61"/>
      <c r="DF1786" s="61"/>
      <c r="DG1786" s="61"/>
      <c r="DH1786" s="61"/>
      <c r="DI1786" s="61"/>
      <c r="DJ1786" s="61"/>
      <c r="DK1786" s="61"/>
      <c r="DL1786" s="61"/>
      <c r="DM1786" s="61"/>
    </row>
    <row r="1787" spans="1:117" s="25" customFormat="1" x14ac:dyDescent="0.2">
      <c r="A1787" s="25" t="s">
        <v>57</v>
      </c>
      <c r="B1787" s="25" t="s">
        <v>173</v>
      </c>
      <c r="C1787" s="25" t="s">
        <v>176</v>
      </c>
      <c r="I1787" s="116"/>
      <c r="J1787" s="116"/>
      <c r="K1787" s="116"/>
      <c r="L1787" s="116"/>
      <c r="M1787" s="116"/>
      <c r="N1787" s="116"/>
      <c r="AL1787" s="117"/>
      <c r="AN1787" s="35" t="str">
        <f t="shared" si="127"/>
        <v/>
      </c>
      <c r="AO1787" s="35" t="str">
        <f t="shared" si="128"/>
        <v>-</v>
      </c>
      <c r="AQ1787" s="25" t="str">
        <f t="shared" si="126"/>
        <v>-</v>
      </c>
      <c r="BP1787" s="61"/>
      <c r="CT1787" s="61"/>
      <c r="CU1787" s="61"/>
      <c r="CV1787" s="61"/>
      <c r="CW1787" s="61"/>
      <c r="CX1787" s="61"/>
      <c r="CY1787" s="61"/>
      <c r="CZ1787" s="61"/>
      <c r="DA1787" s="61"/>
      <c r="DB1787" s="61"/>
      <c r="DC1787" s="61"/>
      <c r="DD1787" s="61"/>
      <c r="DE1787" s="61"/>
      <c r="DF1787" s="61"/>
      <c r="DG1787" s="61"/>
      <c r="DH1787" s="61"/>
      <c r="DI1787" s="61"/>
      <c r="DJ1787" s="61"/>
      <c r="DK1787" s="61"/>
      <c r="DL1787" s="61"/>
      <c r="DM1787" s="61"/>
    </row>
    <row r="1788" spans="1:117" s="25" customFormat="1" x14ac:dyDescent="0.2">
      <c r="A1788" s="25" t="s">
        <v>58</v>
      </c>
      <c r="B1788" s="25" t="s">
        <v>173</v>
      </c>
      <c r="C1788" s="25" t="s">
        <v>176</v>
      </c>
      <c r="I1788" s="116"/>
      <c r="J1788" s="116"/>
      <c r="K1788" s="116"/>
      <c r="L1788" s="116"/>
      <c r="M1788" s="116"/>
      <c r="N1788" s="116"/>
      <c r="AL1788" s="117"/>
      <c r="AN1788" s="35" t="str">
        <f t="shared" si="127"/>
        <v/>
      </c>
      <c r="AO1788" s="35" t="str">
        <f t="shared" si="128"/>
        <v>-</v>
      </c>
      <c r="AQ1788" s="25" t="str">
        <f t="shared" si="126"/>
        <v>-</v>
      </c>
      <c r="BP1788" s="61"/>
      <c r="CT1788" s="61"/>
      <c r="CU1788" s="61"/>
      <c r="CV1788" s="61"/>
      <c r="CW1788" s="61"/>
      <c r="CX1788" s="61"/>
      <c r="CY1788" s="61"/>
      <c r="CZ1788" s="61"/>
      <c r="DA1788" s="61"/>
      <c r="DB1788" s="61"/>
      <c r="DC1788" s="61"/>
      <c r="DD1788" s="61"/>
      <c r="DE1788" s="61"/>
      <c r="DF1788" s="61"/>
      <c r="DG1788" s="61"/>
      <c r="DH1788" s="61"/>
      <c r="DI1788" s="61"/>
      <c r="DJ1788" s="61"/>
      <c r="DK1788" s="61"/>
      <c r="DL1788" s="61"/>
      <c r="DM1788" s="61"/>
    </row>
    <row r="1789" spans="1:117" s="25" customFormat="1" x14ac:dyDescent="0.2">
      <c r="A1789" s="25" t="s">
        <v>59</v>
      </c>
      <c r="B1789" s="25" t="s">
        <v>174</v>
      </c>
      <c r="C1789" s="25" t="s">
        <v>176</v>
      </c>
      <c r="I1789" s="116"/>
      <c r="J1789" s="116"/>
      <c r="K1789" s="116"/>
      <c r="L1789" s="116"/>
      <c r="M1789" s="116"/>
      <c r="N1789" s="116"/>
      <c r="AL1789" s="117"/>
      <c r="AN1789" s="35" t="str">
        <f t="shared" si="127"/>
        <v/>
      </c>
      <c r="AO1789" s="35" t="str">
        <f t="shared" si="128"/>
        <v>-</v>
      </c>
      <c r="AQ1789" s="25" t="str">
        <f t="shared" si="126"/>
        <v>-</v>
      </c>
      <c r="BP1789" s="61"/>
      <c r="CT1789" s="61"/>
      <c r="CU1789" s="61"/>
      <c r="CV1789" s="61"/>
      <c r="CW1789" s="61"/>
      <c r="CX1789" s="61"/>
      <c r="CY1789" s="61"/>
      <c r="CZ1789" s="61"/>
      <c r="DA1789" s="61"/>
      <c r="DB1789" s="61"/>
      <c r="DC1789" s="61"/>
      <c r="DD1789" s="61"/>
      <c r="DE1789" s="61"/>
      <c r="DF1789" s="61"/>
      <c r="DG1789" s="61"/>
      <c r="DH1789" s="61"/>
      <c r="DI1789" s="61"/>
      <c r="DJ1789" s="61"/>
      <c r="DK1789" s="61"/>
      <c r="DL1789" s="61"/>
      <c r="DM1789" s="61"/>
    </row>
    <row r="1790" spans="1:117" s="25" customFormat="1" x14ac:dyDescent="0.2">
      <c r="A1790" s="25" t="s">
        <v>60</v>
      </c>
      <c r="B1790" s="25" t="s">
        <v>174</v>
      </c>
      <c r="C1790" s="25" t="s">
        <v>176</v>
      </c>
      <c r="I1790" s="116"/>
      <c r="J1790" s="116"/>
      <c r="K1790" s="116"/>
      <c r="L1790" s="116"/>
      <c r="M1790" s="116"/>
      <c r="N1790" s="116"/>
      <c r="AL1790" s="117"/>
      <c r="AN1790" s="35" t="str">
        <f t="shared" si="127"/>
        <v/>
      </c>
      <c r="AO1790" s="35" t="str">
        <f t="shared" si="128"/>
        <v>-</v>
      </c>
      <c r="AQ1790" s="25" t="str">
        <f t="shared" si="126"/>
        <v>-</v>
      </c>
      <c r="BP1790" s="61"/>
      <c r="CT1790" s="61"/>
      <c r="CU1790" s="61"/>
      <c r="CV1790" s="61"/>
      <c r="CW1790" s="61"/>
      <c r="CX1790" s="61"/>
      <c r="CY1790" s="61"/>
      <c r="CZ1790" s="61"/>
      <c r="DA1790" s="61"/>
      <c r="DB1790" s="61"/>
      <c r="DC1790" s="61"/>
      <c r="DD1790" s="61"/>
      <c r="DE1790" s="61"/>
      <c r="DF1790" s="61"/>
      <c r="DG1790" s="61"/>
      <c r="DH1790" s="61"/>
      <c r="DI1790" s="61"/>
      <c r="DJ1790" s="61"/>
      <c r="DK1790" s="61"/>
      <c r="DL1790" s="61"/>
      <c r="DM1790" s="61"/>
    </row>
    <row r="1791" spans="1:117" s="25" customFormat="1" x14ac:dyDescent="0.2">
      <c r="A1791" s="25" t="s">
        <v>61</v>
      </c>
      <c r="B1791" s="25" t="s">
        <v>174</v>
      </c>
      <c r="C1791" s="25" t="s">
        <v>176</v>
      </c>
      <c r="I1791" s="116"/>
      <c r="J1791" s="116"/>
      <c r="K1791" s="116"/>
      <c r="L1791" s="116"/>
      <c r="M1791" s="116"/>
      <c r="N1791" s="116"/>
      <c r="AL1791" s="117"/>
      <c r="AN1791" s="35" t="str">
        <f t="shared" si="127"/>
        <v/>
      </c>
      <c r="AO1791" s="35" t="str">
        <f t="shared" si="128"/>
        <v>-</v>
      </c>
      <c r="AQ1791" s="25" t="str">
        <f t="shared" si="126"/>
        <v>-</v>
      </c>
      <c r="BP1791" s="61"/>
      <c r="CT1791" s="61"/>
      <c r="CU1791" s="61"/>
      <c r="CV1791" s="61"/>
      <c r="CW1791" s="61"/>
      <c r="CX1791" s="61"/>
      <c r="CY1791" s="61"/>
      <c r="CZ1791" s="61"/>
      <c r="DA1791" s="61"/>
      <c r="DB1791" s="61"/>
      <c r="DC1791" s="61"/>
      <c r="DD1791" s="61"/>
      <c r="DE1791" s="61"/>
      <c r="DF1791" s="61"/>
      <c r="DG1791" s="61"/>
      <c r="DH1791" s="61"/>
      <c r="DI1791" s="61"/>
      <c r="DJ1791" s="61"/>
      <c r="DK1791" s="61"/>
      <c r="DL1791" s="61"/>
      <c r="DM1791" s="61"/>
    </row>
    <row r="1792" spans="1:117" s="25" customFormat="1" x14ac:dyDescent="0.2">
      <c r="A1792" s="25" t="s">
        <v>62</v>
      </c>
      <c r="B1792" s="25" t="s">
        <v>171</v>
      </c>
      <c r="C1792" s="25" t="s">
        <v>176</v>
      </c>
      <c r="I1792" s="116"/>
      <c r="J1792" s="116"/>
      <c r="K1792" s="116"/>
      <c r="L1792" s="116"/>
      <c r="M1792" s="116"/>
      <c r="N1792" s="116"/>
      <c r="AL1792" s="117"/>
      <c r="AN1792" s="35" t="str">
        <f t="shared" si="127"/>
        <v/>
      </c>
      <c r="AO1792" s="35" t="str">
        <f t="shared" si="128"/>
        <v>-</v>
      </c>
      <c r="AQ1792" s="25" t="str">
        <f t="shared" si="126"/>
        <v>-</v>
      </c>
      <c r="BP1792" s="61"/>
      <c r="CT1792" s="61"/>
      <c r="CU1792" s="61"/>
      <c r="CV1792" s="61"/>
      <c r="CW1792" s="61"/>
      <c r="CX1792" s="61"/>
      <c r="CY1792" s="61"/>
      <c r="CZ1792" s="61"/>
      <c r="DA1792" s="61"/>
      <c r="DB1792" s="61"/>
      <c r="DC1792" s="61"/>
      <c r="DD1792" s="61"/>
      <c r="DE1792" s="61"/>
      <c r="DF1792" s="61"/>
      <c r="DG1792" s="61"/>
      <c r="DH1792" s="61"/>
      <c r="DI1792" s="61"/>
      <c r="DJ1792" s="61"/>
      <c r="DK1792" s="61"/>
      <c r="DL1792" s="61"/>
      <c r="DM1792" s="61"/>
    </row>
    <row r="1793" spans="1:117" s="25" customFormat="1" x14ac:dyDescent="0.2">
      <c r="A1793" s="25" t="s">
        <v>63</v>
      </c>
      <c r="B1793" s="25" t="s">
        <v>171</v>
      </c>
      <c r="C1793" s="25" t="s">
        <v>176</v>
      </c>
      <c r="I1793" s="116"/>
      <c r="J1793" s="116"/>
      <c r="K1793" s="116"/>
      <c r="L1793" s="116"/>
      <c r="M1793" s="116"/>
      <c r="N1793" s="116"/>
      <c r="AL1793" s="117"/>
      <c r="AN1793" s="35" t="str">
        <f t="shared" si="127"/>
        <v/>
      </c>
      <c r="AO1793" s="35" t="str">
        <f t="shared" si="128"/>
        <v>-</v>
      </c>
      <c r="AQ1793" s="25" t="str">
        <f t="shared" si="126"/>
        <v>-</v>
      </c>
      <c r="BP1793" s="61"/>
      <c r="CT1793" s="61"/>
      <c r="CU1793" s="61"/>
      <c r="CV1793" s="61"/>
      <c r="CW1793" s="61"/>
      <c r="CX1793" s="61"/>
      <c r="CY1793" s="61"/>
      <c r="CZ1793" s="61"/>
      <c r="DA1793" s="61"/>
      <c r="DB1793" s="61"/>
      <c r="DC1793" s="61"/>
      <c r="DD1793" s="61"/>
      <c r="DE1793" s="61"/>
      <c r="DF1793" s="61"/>
      <c r="DG1793" s="61"/>
      <c r="DH1793" s="61"/>
      <c r="DI1793" s="61"/>
      <c r="DJ1793" s="61"/>
      <c r="DK1793" s="61"/>
      <c r="DL1793" s="61"/>
      <c r="DM1793" s="61"/>
    </row>
    <row r="1794" spans="1:117" s="25" customFormat="1" x14ac:dyDescent="0.2">
      <c r="A1794" s="25" t="s">
        <v>64</v>
      </c>
      <c r="B1794" s="25" t="s">
        <v>175</v>
      </c>
      <c r="C1794" s="25" t="s">
        <v>176</v>
      </c>
      <c r="I1794" s="116"/>
      <c r="J1794" s="116"/>
      <c r="K1794" s="116"/>
      <c r="L1794" s="116"/>
      <c r="M1794" s="116"/>
      <c r="N1794" s="116"/>
      <c r="AL1794" s="117"/>
      <c r="AN1794" s="35" t="str">
        <f t="shared" si="127"/>
        <v/>
      </c>
      <c r="AO1794" s="35" t="str">
        <f t="shared" si="128"/>
        <v>-</v>
      </c>
      <c r="AQ1794" s="25" t="str">
        <f t="shared" si="126"/>
        <v>-</v>
      </c>
      <c r="BP1794" s="61"/>
      <c r="CT1794" s="61"/>
      <c r="CU1794" s="61"/>
      <c r="CV1794" s="61"/>
      <c r="CW1794" s="61"/>
      <c r="CX1794" s="61"/>
      <c r="CY1794" s="61"/>
      <c r="CZ1794" s="61"/>
      <c r="DA1794" s="61"/>
      <c r="DB1794" s="61"/>
      <c r="DC1794" s="61"/>
      <c r="DD1794" s="61"/>
      <c r="DE1794" s="61"/>
      <c r="DF1794" s="61"/>
      <c r="DG1794" s="61"/>
      <c r="DH1794" s="61"/>
      <c r="DI1794" s="61"/>
      <c r="DJ1794" s="61"/>
      <c r="DK1794" s="61"/>
      <c r="DL1794" s="61"/>
      <c r="DM1794" s="61"/>
    </row>
    <row r="1795" spans="1:117" s="25" customFormat="1" x14ac:dyDescent="0.2">
      <c r="A1795" s="25" t="s">
        <v>65</v>
      </c>
      <c r="B1795" s="25" t="s">
        <v>175</v>
      </c>
      <c r="C1795" s="25" t="s">
        <v>176</v>
      </c>
      <c r="I1795" s="116"/>
      <c r="J1795" s="116"/>
      <c r="K1795" s="116"/>
      <c r="L1795" s="116"/>
      <c r="M1795" s="116"/>
      <c r="N1795" s="116"/>
      <c r="AL1795" s="117"/>
      <c r="AN1795" s="35" t="str">
        <f t="shared" si="127"/>
        <v/>
      </c>
      <c r="AO1795" s="35" t="str">
        <f t="shared" si="128"/>
        <v>-</v>
      </c>
      <c r="AQ1795" s="25" t="str">
        <f t="shared" si="126"/>
        <v>-</v>
      </c>
      <c r="BP1795" s="61"/>
      <c r="CT1795" s="61"/>
      <c r="CU1795" s="61"/>
      <c r="CV1795" s="61"/>
      <c r="CW1795" s="61"/>
      <c r="CX1795" s="61"/>
      <c r="CY1795" s="61"/>
      <c r="CZ1795" s="61"/>
      <c r="DA1795" s="61"/>
      <c r="DB1795" s="61"/>
      <c r="DC1795" s="61"/>
      <c r="DD1795" s="61"/>
      <c r="DE1795" s="61"/>
      <c r="DF1795" s="61"/>
      <c r="DG1795" s="61"/>
      <c r="DH1795" s="61"/>
      <c r="DI1795" s="61"/>
      <c r="DJ1795" s="61"/>
      <c r="DK1795" s="61"/>
      <c r="DL1795" s="61"/>
      <c r="DM1795" s="61"/>
    </row>
    <row r="1796" spans="1:117" s="25" customFormat="1" x14ac:dyDescent="0.2">
      <c r="A1796" s="25" t="s">
        <v>66</v>
      </c>
      <c r="B1796" s="25" t="s">
        <v>171</v>
      </c>
      <c r="C1796" s="25" t="s">
        <v>176</v>
      </c>
      <c r="I1796" s="116"/>
      <c r="J1796" s="116"/>
      <c r="K1796" s="116"/>
      <c r="L1796" s="116"/>
      <c r="M1796" s="116"/>
      <c r="N1796" s="116"/>
      <c r="AL1796" s="117"/>
      <c r="AN1796" s="35" t="str">
        <f t="shared" si="127"/>
        <v/>
      </c>
      <c r="AO1796" s="35" t="str">
        <f t="shared" si="128"/>
        <v>-</v>
      </c>
      <c r="AQ1796" s="25" t="str">
        <f t="shared" si="126"/>
        <v>-</v>
      </c>
      <c r="BP1796" s="61"/>
      <c r="CT1796" s="61"/>
      <c r="CU1796" s="61"/>
      <c r="CV1796" s="61"/>
      <c r="CW1796" s="61"/>
      <c r="CX1796" s="61"/>
      <c r="CY1796" s="61"/>
      <c r="CZ1796" s="61"/>
      <c r="DA1796" s="61"/>
      <c r="DB1796" s="61"/>
      <c r="DC1796" s="61"/>
      <c r="DD1796" s="61"/>
      <c r="DE1796" s="61"/>
      <c r="DF1796" s="61"/>
      <c r="DG1796" s="61"/>
      <c r="DH1796" s="61"/>
      <c r="DI1796" s="61"/>
      <c r="DJ1796" s="61"/>
      <c r="DK1796" s="61"/>
      <c r="DL1796" s="61"/>
      <c r="DM1796" s="61"/>
    </row>
    <row r="1797" spans="1:117" s="25" customFormat="1" x14ac:dyDescent="0.2">
      <c r="A1797" s="25" t="s">
        <v>67</v>
      </c>
      <c r="B1797" s="25" t="s">
        <v>171</v>
      </c>
      <c r="C1797" s="25" t="s">
        <v>176</v>
      </c>
      <c r="I1797" s="116"/>
      <c r="J1797" s="116"/>
      <c r="K1797" s="116"/>
      <c r="L1797" s="116"/>
      <c r="M1797" s="116"/>
      <c r="N1797" s="116"/>
      <c r="AL1797" s="117"/>
      <c r="AN1797" s="35" t="str">
        <f t="shared" si="127"/>
        <v/>
      </c>
      <c r="AO1797" s="35" t="str">
        <f t="shared" si="128"/>
        <v>-</v>
      </c>
      <c r="AQ1797" s="25" t="str">
        <f t="shared" si="126"/>
        <v>-</v>
      </c>
      <c r="BP1797" s="61"/>
      <c r="CT1797" s="61"/>
      <c r="CU1797" s="61"/>
      <c r="CV1797" s="61"/>
      <c r="CW1797" s="61"/>
      <c r="CX1797" s="61"/>
      <c r="CY1797" s="61"/>
      <c r="CZ1797" s="61"/>
      <c r="DA1797" s="61"/>
      <c r="DB1797" s="61"/>
      <c r="DC1797" s="61"/>
      <c r="DD1797" s="61"/>
      <c r="DE1797" s="61"/>
      <c r="DF1797" s="61"/>
      <c r="DG1797" s="61"/>
      <c r="DH1797" s="61"/>
      <c r="DI1797" s="61"/>
      <c r="DJ1797" s="61"/>
      <c r="DK1797" s="61"/>
      <c r="DL1797" s="61"/>
      <c r="DM1797" s="61"/>
    </row>
    <row r="1798" spans="1:117" s="25" customFormat="1" x14ac:dyDescent="0.2">
      <c r="A1798" s="25" t="s">
        <v>68</v>
      </c>
      <c r="B1798" s="25" t="s">
        <v>172</v>
      </c>
      <c r="C1798" s="25" t="s">
        <v>176</v>
      </c>
      <c r="I1798" s="116"/>
      <c r="J1798" s="116"/>
      <c r="K1798" s="116"/>
      <c r="L1798" s="116"/>
      <c r="M1798" s="116"/>
      <c r="N1798" s="116"/>
      <c r="AL1798" s="117"/>
      <c r="AN1798" s="35" t="str">
        <f t="shared" si="127"/>
        <v/>
      </c>
      <c r="AO1798" s="35" t="str">
        <f t="shared" si="128"/>
        <v>-</v>
      </c>
      <c r="AQ1798" s="25" t="str">
        <f t="shared" si="126"/>
        <v>-</v>
      </c>
      <c r="BP1798" s="61"/>
      <c r="CT1798" s="61"/>
      <c r="CU1798" s="61"/>
      <c r="CV1798" s="61"/>
      <c r="CW1798" s="61"/>
      <c r="CX1798" s="61"/>
      <c r="CY1798" s="61"/>
      <c r="CZ1798" s="61"/>
      <c r="DA1798" s="61"/>
      <c r="DB1798" s="61"/>
      <c r="DC1798" s="61"/>
      <c r="DD1798" s="61"/>
      <c r="DE1798" s="61"/>
      <c r="DF1798" s="61"/>
      <c r="DG1798" s="61"/>
      <c r="DH1798" s="61"/>
      <c r="DI1798" s="61"/>
      <c r="DJ1798" s="61"/>
      <c r="DK1798" s="61"/>
      <c r="DL1798" s="61"/>
      <c r="DM1798" s="61"/>
    </row>
    <row r="1799" spans="1:117" s="25" customFormat="1" x14ac:dyDescent="0.2">
      <c r="A1799" s="25" t="s">
        <v>69</v>
      </c>
      <c r="B1799" s="25" t="s">
        <v>172</v>
      </c>
      <c r="C1799" s="25" t="s">
        <v>176</v>
      </c>
      <c r="I1799" s="116"/>
      <c r="J1799" s="116"/>
      <c r="K1799" s="116"/>
      <c r="L1799" s="116"/>
      <c r="M1799" s="116"/>
      <c r="N1799" s="116"/>
      <c r="AL1799" s="117"/>
      <c r="AN1799" s="35" t="str">
        <f t="shared" si="127"/>
        <v/>
      </c>
      <c r="AO1799" s="35" t="str">
        <f t="shared" si="128"/>
        <v>-</v>
      </c>
      <c r="AQ1799" s="25" t="str">
        <f t="shared" si="126"/>
        <v>-</v>
      </c>
      <c r="BP1799" s="61"/>
      <c r="CT1799" s="61"/>
      <c r="CU1799" s="61"/>
      <c r="CV1799" s="61"/>
      <c r="CW1799" s="61"/>
      <c r="CX1799" s="61"/>
      <c r="CY1799" s="61"/>
      <c r="CZ1799" s="61"/>
      <c r="DA1799" s="61"/>
      <c r="DB1799" s="61"/>
      <c r="DC1799" s="61"/>
      <c r="DD1799" s="61"/>
      <c r="DE1799" s="61"/>
      <c r="DF1799" s="61"/>
      <c r="DG1799" s="61"/>
      <c r="DH1799" s="61"/>
      <c r="DI1799" s="61"/>
      <c r="DJ1799" s="61"/>
      <c r="DK1799" s="61"/>
      <c r="DL1799" s="61"/>
      <c r="DM1799" s="61"/>
    </row>
    <row r="1800" spans="1:117" s="25" customFormat="1" x14ac:dyDescent="0.2">
      <c r="A1800" s="25" t="s">
        <v>70</v>
      </c>
      <c r="B1800" s="25" t="s">
        <v>173</v>
      </c>
      <c r="C1800" s="25" t="s">
        <v>176</v>
      </c>
      <c r="I1800" s="116"/>
      <c r="J1800" s="116"/>
      <c r="K1800" s="116"/>
      <c r="L1800" s="116"/>
      <c r="M1800" s="116"/>
      <c r="N1800" s="116"/>
      <c r="AL1800" s="117"/>
      <c r="AN1800" s="35" t="str">
        <f t="shared" si="127"/>
        <v/>
      </c>
      <c r="AO1800" s="35" t="str">
        <f t="shared" si="128"/>
        <v>-</v>
      </c>
      <c r="AQ1800" s="25" t="str">
        <f t="shared" si="126"/>
        <v>-</v>
      </c>
      <c r="BP1800" s="61"/>
      <c r="CT1800" s="61"/>
      <c r="CU1800" s="61"/>
      <c r="CV1800" s="61"/>
      <c r="CW1800" s="61"/>
      <c r="CX1800" s="61"/>
      <c r="CY1800" s="61"/>
      <c r="CZ1800" s="61"/>
      <c r="DA1800" s="61"/>
      <c r="DB1800" s="61"/>
      <c r="DC1800" s="61"/>
      <c r="DD1800" s="61"/>
      <c r="DE1800" s="61"/>
      <c r="DF1800" s="61"/>
      <c r="DG1800" s="61"/>
      <c r="DH1800" s="61"/>
      <c r="DI1800" s="61"/>
      <c r="DJ1800" s="61"/>
      <c r="DK1800" s="61"/>
      <c r="DL1800" s="61"/>
      <c r="DM1800" s="61"/>
    </row>
    <row r="1801" spans="1:117" s="25" customFormat="1" x14ac:dyDescent="0.2">
      <c r="A1801" s="25" t="s">
        <v>71</v>
      </c>
      <c r="B1801" s="25" t="s">
        <v>173</v>
      </c>
      <c r="C1801" s="25" t="s">
        <v>176</v>
      </c>
      <c r="I1801" s="116"/>
      <c r="J1801" s="116"/>
      <c r="K1801" s="116"/>
      <c r="L1801" s="116"/>
      <c r="M1801" s="116"/>
      <c r="N1801" s="116"/>
      <c r="AL1801" s="117"/>
      <c r="AN1801" s="35" t="str">
        <f t="shared" si="127"/>
        <v/>
      </c>
      <c r="AO1801" s="35" t="str">
        <f t="shared" si="128"/>
        <v>-</v>
      </c>
      <c r="AQ1801" s="25" t="str">
        <f t="shared" si="126"/>
        <v>-</v>
      </c>
      <c r="BP1801" s="61"/>
      <c r="CT1801" s="61"/>
      <c r="CU1801" s="61"/>
      <c r="CV1801" s="61"/>
      <c r="CW1801" s="61"/>
      <c r="CX1801" s="61"/>
      <c r="CY1801" s="61"/>
      <c r="CZ1801" s="61"/>
      <c r="DA1801" s="61"/>
      <c r="DB1801" s="61"/>
      <c r="DC1801" s="61"/>
      <c r="DD1801" s="61"/>
      <c r="DE1801" s="61"/>
      <c r="DF1801" s="61"/>
      <c r="DG1801" s="61"/>
      <c r="DH1801" s="61"/>
      <c r="DI1801" s="61"/>
      <c r="DJ1801" s="61"/>
      <c r="DK1801" s="61"/>
      <c r="DL1801" s="61"/>
      <c r="DM1801" s="61"/>
    </row>
    <row r="1802" spans="1:117" s="25" customFormat="1" x14ac:dyDescent="0.2">
      <c r="A1802" s="25" t="s">
        <v>72</v>
      </c>
      <c r="B1802" s="25" t="s">
        <v>174</v>
      </c>
      <c r="C1802" s="25" t="s">
        <v>176</v>
      </c>
      <c r="I1802" s="116"/>
      <c r="J1802" s="116"/>
      <c r="K1802" s="116"/>
      <c r="L1802" s="116"/>
      <c r="M1802" s="116"/>
      <c r="N1802" s="116"/>
      <c r="AL1802" s="117"/>
      <c r="AN1802" s="35" t="str">
        <f t="shared" si="127"/>
        <v/>
      </c>
      <c r="AO1802" s="35" t="str">
        <f t="shared" si="128"/>
        <v>-</v>
      </c>
      <c r="AQ1802" s="25" t="str">
        <f t="shared" si="126"/>
        <v>-</v>
      </c>
      <c r="BP1802" s="61"/>
      <c r="CT1802" s="61"/>
      <c r="CU1802" s="61"/>
      <c r="CV1802" s="61"/>
      <c r="CW1802" s="61"/>
      <c r="CX1802" s="61"/>
      <c r="CY1802" s="61"/>
      <c r="CZ1802" s="61"/>
      <c r="DA1802" s="61"/>
      <c r="DB1802" s="61"/>
      <c r="DC1802" s="61"/>
      <c r="DD1802" s="61"/>
      <c r="DE1802" s="61"/>
      <c r="DF1802" s="61"/>
      <c r="DG1802" s="61"/>
      <c r="DH1802" s="61"/>
      <c r="DI1802" s="61"/>
      <c r="DJ1802" s="61"/>
      <c r="DK1802" s="61"/>
      <c r="DL1802" s="61"/>
      <c r="DM1802" s="61"/>
    </row>
    <row r="1803" spans="1:117" s="25" customFormat="1" x14ac:dyDescent="0.2">
      <c r="A1803" s="25" t="s">
        <v>73</v>
      </c>
      <c r="B1803" s="25" t="s">
        <v>174</v>
      </c>
      <c r="C1803" s="25" t="s">
        <v>176</v>
      </c>
      <c r="I1803" s="116"/>
      <c r="J1803" s="116"/>
      <c r="K1803" s="116"/>
      <c r="L1803" s="116"/>
      <c r="M1803" s="116"/>
      <c r="N1803" s="116"/>
      <c r="AL1803" s="117"/>
      <c r="AN1803" s="35" t="str">
        <f t="shared" si="127"/>
        <v/>
      </c>
      <c r="AO1803" s="35" t="str">
        <f t="shared" si="128"/>
        <v>-</v>
      </c>
      <c r="AQ1803" s="25" t="str">
        <f t="shared" si="126"/>
        <v>-</v>
      </c>
      <c r="BP1803" s="61"/>
      <c r="CT1803" s="61"/>
      <c r="CU1803" s="61"/>
      <c r="CV1803" s="61"/>
      <c r="CW1803" s="61"/>
      <c r="CX1803" s="61"/>
      <c r="CY1803" s="61"/>
      <c r="CZ1803" s="61"/>
      <c r="DA1803" s="61"/>
      <c r="DB1803" s="61"/>
      <c r="DC1803" s="61"/>
      <c r="DD1803" s="61"/>
      <c r="DE1803" s="61"/>
      <c r="DF1803" s="61"/>
      <c r="DG1803" s="61"/>
      <c r="DH1803" s="61"/>
      <c r="DI1803" s="61"/>
      <c r="DJ1803" s="61"/>
      <c r="DK1803" s="61"/>
      <c r="DL1803" s="61"/>
      <c r="DM1803" s="61"/>
    </row>
    <row r="1804" spans="1:117" s="25" customFormat="1" x14ac:dyDescent="0.2">
      <c r="A1804" s="25" t="s">
        <v>74</v>
      </c>
      <c r="B1804" s="25" t="s">
        <v>174</v>
      </c>
      <c r="C1804" s="25" t="s">
        <v>176</v>
      </c>
      <c r="I1804" s="116"/>
      <c r="J1804" s="116"/>
      <c r="K1804" s="116"/>
      <c r="L1804" s="116"/>
      <c r="M1804" s="116"/>
      <c r="N1804" s="116"/>
      <c r="AL1804" s="117"/>
      <c r="AN1804" s="35" t="str">
        <f t="shared" si="127"/>
        <v/>
      </c>
      <c r="AO1804" s="35" t="str">
        <f t="shared" si="128"/>
        <v>-</v>
      </c>
      <c r="AQ1804" s="25" t="str">
        <f t="shared" si="126"/>
        <v>-</v>
      </c>
      <c r="BP1804" s="61"/>
      <c r="CT1804" s="61"/>
      <c r="CU1804" s="61"/>
      <c r="CV1804" s="61"/>
      <c r="CW1804" s="61"/>
      <c r="CX1804" s="61"/>
      <c r="CY1804" s="61"/>
      <c r="CZ1804" s="61"/>
      <c r="DA1804" s="61"/>
      <c r="DB1804" s="61"/>
      <c r="DC1804" s="61"/>
      <c r="DD1804" s="61"/>
      <c r="DE1804" s="61"/>
      <c r="DF1804" s="61"/>
      <c r="DG1804" s="61"/>
      <c r="DH1804" s="61"/>
      <c r="DI1804" s="61"/>
      <c r="DJ1804" s="61"/>
      <c r="DK1804" s="61"/>
      <c r="DL1804" s="61"/>
      <c r="DM1804" s="61"/>
    </row>
    <row r="1805" spans="1:117" s="25" customFormat="1" x14ac:dyDescent="0.2">
      <c r="A1805" s="25" t="s">
        <v>75</v>
      </c>
      <c r="B1805" s="25" t="s">
        <v>171</v>
      </c>
      <c r="C1805" s="25" t="s">
        <v>176</v>
      </c>
      <c r="I1805" s="116"/>
      <c r="J1805" s="116"/>
      <c r="K1805" s="116"/>
      <c r="L1805" s="116"/>
      <c r="M1805" s="116"/>
      <c r="N1805" s="116"/>
      <c r="AL1805" s="117"/>
      <c r="AN1805" s="35" t="str">
        <f t="shared" si="127"/>
        <v/>
      </c>
      <c r="AO1805" s="35" t="str">
        <f t="shared" si="128"/>
        <v>-</v>
      </c>
      <c r="AQ1805" s="25" t="str">
        <f t="shared" si="126"/>
        <v>-</v>
      </c>
      <c r="BP1805" s="61"/>
      <c r="CT1805" s="61"/>
      <c r="CU1805" s="61"/>
      <c r="CV1805" s="61"/>
      <c r="CW1805" s="61"/>
      <c r="CX1805" s="61"/>
      <c r="CY1805" s="61"/>
      <c r="CZ1805" s="61"/>
      <c r="DA1805" s="61"/>
      <c r="DB1805" s="61"/>
      <c r="DC1805" s="61"/>
      <c r="DD1805" s="61"/>
      <c r="DE1805" s="61"/>
      <c r="DF1805" s="61"/>
      <c r="DG1805" s="61"/>
      <c r="DH1805" s="61"/>
      <c r="DI1805" s="61"/>
      <c r="DJ1805" s="61"/>
      <c r="DK1805" s="61"/>
      <c r="DL1805" s="61"/>
      <c r="DM1805" s="61"/>
    </row>
    <row r="1806" spans="1:117" s="25" customFormat="1" x14ac:dyDescent="0.2">
      <c r="A1806" s="25" t="s">
        <v>76</v>
      </c>
      <c r="B1806" s="25" t="s">
        <v>171</v>
      </c>
      <c r="C1806" s="25" t="s">
        <v>176</v>
      </c>
      <c r="I1806" s="116"/>
      <c r="J1806" s="116"/>
      <c r="K1806" s="116"/>
      <c r="L1806" s="116"/>
      <c r="M1806" s="116"/>
      <c r="N1806" s="116"/>
      <c r="AL1806" s="117"/>
      <c r="AN1806" s="35" t="str">
        <f t="shared" si="127"/>
        <v/>
      </c>
      <c r="AO1806" s="35" t="str">
        <f t="shared" si="128"/>
        <v>-</v>
      </c>
      <c r="AQ1806" s="25" t="str">
        <f t="shared" si="126"/>
        <v>-</v>
      </c>
      <c r="BP1806" s="61"/>
      <c r="CT1806" s="61"/>
      <c r="CU1806" s="61"/>
      <c r="CV1806" s="61"/>
      <c r="CW1806" s="61"/>
      <c r="CX1806" s="61"/>
      <c r="CY1806" s="61"/>
      <c r="CZ1806" s="61"/>
      <c r="DA1806" s="61"/>
      <c r="DB1806" s="61"/>
      <c r="DC1806" s="61"/>
      <c r="DD1806" s="61"/>
      <c r="DE1806" s="61"/>
      <c r="DF1806" s="61"/>
      <c r="DG1806" s="61"/>
      <c r="DH1806" s="61"/>
      <c r="DI1806" s="61"/>
      <c r="DJ1806" s="61"/>
      <c r="DK1806" s="61"/>
      <c r="DL1806" s="61"/>
      <c r="DM1806" s="61"/>
    </row>
    <row r="1807" spans="1:117" s="25" customFormat="1" x14ac:dyDescent="0.2">
      <c r="A1807" s="25" t="s">
        <v>77</v>
      </c>
      <c r="B1807" s="25" t="s">
        <v>175</v>
      </c>
      <c r="C1807" s="25" t="s">
        <v>176</v>
      </c>
      <c r="I1807" s="116"/>
      <c r="J1807" s="116"/>
      <c r="K1807" s="116"/>
      <c r="L1807" s="116"/>
      <c r="M1807" s="116"/>
      <c r="N1807" s="116"/>
      <c r="AL1807" s="117"/>
      <c r="AN1807" s="35" t="str">
        <f t="shared" si="127"/>
        <v/>
      </c>
      <c r="AO1807" s="35" t="str">
        <f t="shared" si="128"/>
        <v>-</v>
      </c>
      <c r="AQ1807" s="25" t="str">
        <f t="shared" si="126"/>
        <v>-</v>
      </c>
      <c r="BP1807" s="61"/>
      <c r="CT1807" s="61"/>
      <c r="CU1807" s="61"/>
      <c r="CV1807" s="61"/>
      <c r="CW1807" s="61"/>
      <c r="CX1807" s="61"/>
      <c r="CY1807" s="61"/>
      <c r="CZ1807" s="61"/>
      <c r="DA1807" s="61"/>
      <c r="DB1807" s="61"/>
      <c r="DC1807" s="61"/>
      <c r="DD1807" s="61"/>
      <c r="DE1807" s="61"/>
      <c r="DF1807" s="61"/>
      <c r="DG1807" s="61"/>
      <c r="DH1807" s="61"/>
      <c r="DI1807" s="61"/>
      <c r="DJ1807" s="61"/>
      <c r="DK1807" s="61"/>
      <c r="DL1807" s="61"/>
      <c r="DM1807" s="61"/>
    </row>
    <row r="1808" spans="1:117" s="25" customFormat="1" x14ac:dyDescent="0.2">
      <c r="A1808" s="25" t="s">
        <v>78</v>
      </c>
      <c r="B1808" s="25" t="s">
        <v>175</v>
      </c>
      <c r="C1808" s="25" t="s">
        <v>176</v>
      </c>
      <c r="I1808" s="116"/>
      <c r="J1808" s="116"/>
      <c r="K1808" s="116"/>
      <c r="L1808" s="116"/>
      <c r="M1808" s="116"/>
      <c r="N1808" s="116"/>
      <c r="AL1808" s="117"/>
      <c r="AN1808" s="35" t="str">
        <f t="shared" si="127"/>
        <v/>
      </c>
      <c r="AO1808" s="35" t="str">
        <f t="shared" si="128"/>
        <v>-</v>
      </c>
      <c r="AQ1808" s="25" t="str">
        <f t="shared" si="126"/>
        <v>-</v>
      </c>
      <c r="BP1808" s="61"/>
      <c r="CT1808" s="61"/>
      <c r="CU1808" s="61"/>
      <c r="CV1808" s="61"/>
      <c r="CW1808" s="61"/>
      <c r="CX1808" s="61"/>
      <c r="CY1808" s="61"/>
      <c r="CZ1808" s="61"/>
      <c r="DA1808" s="61"/>
      <c r="DB1808" s="61"/>
      <c r="DC1808" s="61"/>
      <c r="DD1808" s="61"/>
      <c r="DE1808" s="61"/>
      <c r="DF1808" s="61"/>
      <c r="DG1808" s="61"/>
      <c r="DH1808" s="61"/>
      <c r="DI1808" s="61"/>
      <c r="DJ1808" s="61"/>
      <c r="DK1808" s="61"/>
      <c r="DL1808" s="61"/>
      <c r="DM1808" s="61"/>
    </row>
    <row r="1809" spans="1:117" s="25" customFormat="1" x14ac:dyDescent="0.2">
      <c r="A1809" s="25" t="s">
        <v>79</v>
      </c>
      <c r="B1809" s="25" t="s">
        <v>171</v>
      </c>
      <c r="C1809" s="25" t="s">
        <v>176</v>
      </c>
      <c r="I1809" s="116"/>
      <c r="J1809" s="116"/>
      <c r="K1809" s="116"/>
      <c r="L1809" s="116"/>
      <c r="M1809" s="116"/>
      <c r="N1809" s="116"/>
      <c r="AL1809" s="117"/>
      <c r="AN1809" s="35" t="str">
        <f t="shared" si="127"/>
        <v/>
      </c>
      <c r="AO1809" s="35" t="str">
        <f t="shared" si="128"/>
        <v>-</v>
      </c>
      <c r="AQ1809" s="25" t="str">
        <f t="shared" si="126"/>
        <v>-</v>
      </c>
      <c r="BP1809" s="61"/>
      <c r="CT1809" s="61"/>
      <c r="CU1809" s="61"/>
      <c r="CV1809" s="61"/>
      <c r="CW1809" s="61"/>
      <c r="CX1809" s="61"/>
      <c r="CY1809" s="61"/>
      <c r="CZ1809" s="61"/>
      <c r="DA1809" s="61"/>
      <c r="DB1809" s="61"/>
      <c r="DC1809" s="61"/>
      <c r="DD1809" s="61"/>
      <c r="DE1809" s="61"/>
      <c r="DF1809" s="61"/>
      <c r="DG1809" s="61"/>
      <c r="DH1809" s="61"/>
      <c r="DI1809" s="61"/>
      <c r="DJ1809" s="61"/>
      <c r="DK1809" s="61"/>
      <c r="DL1809" s="61"/>
      <c r="DM1809" s="61"/>
    </row>
    <row r="1810" spans="1:117" s="25" customFormat="1" x14ac:dyDescent="0.2">
      <c r="A1810" s="25" t="s">
        <v>80</v>
      </c>
      <c r="B1810" s="25" t="s">
        <v>171</v>
      </c>
      <c r="C1810" s="25" t="s">
        <v>176</v>
      </c>
      <c r="I1810" s="116"/>
      <c r="J1810" s="116"/>
      <c r="K1810" s="116"/>
      <c r="L1810" s="116"/>
      <c r="M1810" s="116"/>
      <c r="N1810" s="116"/>
      <c r="AL1810" s="117"/>
      <c r="AN1810" s="35" t="str">
        <f t="shared" si="127"/>
        <v/>
      </c>
      <c r="AO1810" s="35" t="str">
        <f t="shared" si="128"/>
        <v>-</v>
      </c>
      <c r="AQ1810" s="25" t="str">
        <f t="shared" si="126"/>
        <v>-</v>
      </c>
      <c r="BP1810" s="61"/>
      <c r="CT1810" s="61"/>
      <c r="CU1810" s="61"/>
      <c r="CV1810" s="61"/>
      <c r="CW1810" s="61"/>
      <c r="CX1810" s="61"/>
      <c r="CY1810" s="61"/>
      <c r="CZ1810" s="61"/>
      <c r="DA1810" s="61"/>
      <c r="DB1810" s="61"/>
      <c r="DC1810" s="61"/>
      <c r="DD1810" s="61"/>
      <c r="DE1810" s="61"/>
      <c r="DF1810" s="61"/>
      <c r="DG1810" s="61"/>
      <c r="DH1810" s="61"/>
      <c r="DI1810" s="61"/>
      <c r="DJ1810" s="61"/>
      <c r="DK1810" s="61"/>
      <c r="DL1810" s="61"/>
      <c r="DM1810" s="61"/>
    </row>
    <row r="1811" spans="1:117" s="25" customFormat="1" x14ac:dyDescent="0.2">
      <c r="A1811" s="25" t="s">
        <v>81</v>
      </c>
      <c r="B1811" s="25" t="s">
        <v>172</v>
      </c>
      <c r="C1811" s="25" t="s">
        <v>176</v>
      </c>
      <c r="I1811" s="116"/>
      <c r="J1811" s="116"/>
      <c r="K1811" s="116"/>
      <c r="L1811" s="116"/>
      <c r="M1811" s="116"/>
      <c r="N1811" s="116"/>
      <c r="AL1811" s="117"/>
      <c r="AN1811" s="35" t="str">
        <f t="shared" si="127"/>
        <v/>
      </c>
      <c r="AO1811" s="35" t="str">
        <f t="shared" si="128"/>
        <v>-</v>
      </c>
      <c r="AQ1811" s="25" t="str">
        <f t="shared" si="126"/>
        <v>-</v>
      </c>
      <c r="BP1811" s="61"/>
      <c r="CT1811" s="61"/>
      <c r="CU1811" s="61"/>
      <c r="CV1811" s="61"/>
      <c r="CW1811" s="61"/>
      <c r="CX1811" s="61"/>
      <c r="CY1811" s="61"/>
      <c r="CZ1811" s="61"/>
      <c r="DA1811" s="61"/>
      <c r="DB1811" s="61"/>
      <c r="DC1811" s="61"/>
      <c r="DD1811" s="61"/>
      <c r="DE1811" s="61"/>
      <c r="DF1811" s="61"/>
      <c r="DG1811" s="61"/>
      <c r="DH1811" s="61"/>
      <c r="DI1811" s="61"/>
      <c r="DJ1811" s="61"/>
      <c r="DK1811" s="61"/>
      <c r="DL1811" s="61"/>
      <c r="DM1811" s="61"/>
    </row>
    <row r="1812" spans="1:117" s="25" customFormat="1" x14ac:dyDescent="0.2">
      <c r="A1812" s="25" t="s">
        <v>82</v>
      </c>
      <c r="B1812" s="25" t="s">
        <v>172</v>
      </c>
      <c r="C1812" s="25" t="s">
        <v>176</v>
      </c>
      <c r="I1812" s="116"/>
      <c r="J1812" s="116"/>
      <c r="K1812" s="116"/>
      <c r="L1812" s="116"/>
      <c r="M1812" s="116"/>
      <c r="N1812" s="116"/>
      <c r="AL1812" s="117"/>
      <c r="AN1812" s="35" t="str">
        <f t="shared" si="127"/>
        <v/>
      </c>
      <c r="AO1812" s="35" t="str">
        <f t="shared" si="128"/>
        <v>-</v>
      </c>
      <c r="AQ1812" s="25" t="str">
        <f t="shared" si="126"/>
        <v>-</v>
      </c>
      <c r="BP1812" s="61"/>
      <c r="CT1812" s="61"/>
      <c r="CU1812" s="61"/>
      <c r="CV1812" s="61"/>
      <c r="CW1812" s="61"/>
      <c r="CX1812" s="61"/>
      <c r="CY1812" s="61"/>
      <c r="CZ1812" s="61"/>
      <c r="DA1812" s="61"/>
      <c r="DB1812" s="61"/>
      <c r="DC1812" s="61"/>
      <c r="DD1812" s="61"/>
      <c r="DE1812" s="61"/>
      <c r="DF1812" s="61"/>
      <c r="DG1812" s="61"/>
      <c r="DH1812" s="61"/>
      <c r="DI1812" s="61"/>
      <c r="DJ1812" s="61"/>
      <c r="DK1812" s="61"/>
      <c r="DL1812" s="61"/>
      <c r="DM1812" s="61"/>
    </row>
    <row r="1813" spans="1:117" s="25" customFormat="1" x14ac:dyDescent="0.2">
      <c r="A1813" s="25" t="s">
        <v>83</v>
      </c>
      <c r="B1813" s="25" t="s">
        <v>173</v>
      </c>
      <c r="C1813" s="25" t="s">
        <v>176</v>
      </c>
      <c r="I1813" s="116"/>
      <c r="J1813" s="116"/>
      <c r="K1813" s="116"/>
      <c r="L1813" s="116"/>
      <c r="M1813" s="116"/>
      <c r="N1813" s="116"/>
      <c r="AL1813" s="117"/>
      <c r="AN1813" s="35" t="str">
        <f t="shared" si="127"/>
        <v/>
      </c>
      <c r="AO1813" s="35" t="str">
        <f t="shared" si="128"/>
        <v>-</v>
      </c>
      <c r="AQ1813" s="25" t="str">
        <f t="shared" si="126"/>
        <v>-</v>
      </c>
      <c r="BP1813" s="61"/>
      <c r="CT1813" s="61"/>
      <c r="CU1813" s="61"/>
      <c r="CV1813" s="61"/>
      <c r="CW1813" s="61"/>
      <c r="CX1813" s="61"/>
      <c r="CY1813" s="61"/>
      <c r="CZ1813" s="61"/>
      <c r="DA1813" s="61"/>
      <c r="DB1813" s="61"/>
      <c r="DC1813" s="61"/>
      <c r="DD1813" s="61"/>
      <c r="DE1813" s="61"/>
      <c r="DF1813" s="61"/>
      <c r="DG1813" s="61"/>
      <c r="DH1813" s="61"/>
      <c r="DI1813" s="61"/>
      <c r="DJ1813" s="61"/>
      <c r="DK1813" s="61"/>
      <c r="DL1813" s="61"/>
      <c r="DM1813" s="61"/>
    </row>
    <row r="1814" spans="1:117" s="25" customFormat="1" x14ac:dyDescent="0.2">
      <c r="A1814" s="25" t="s">
        <v>84</v>
      </c>
      <c r="B1814" s="25" t="s">
        <v>173</v>
      </c>
      <c r="C1814" s="25" t="s">
        <v>176</v>
      </c>
      <c r="I1814" s="116"/>
      <c r="J1814" s="116"/>
      <c r="K1814" s="116"/>
      <c r="L1814" s="116"/>
      <c r="M1814" s="116"/>
      <c r="N1814" s="116"/>
      <c r="AL1814" s="117"/>
      <c r="AN1814" s="35" t="str">
        <f t="shared" si="127"/>
        <v/>
      </c>
      <c r="AO1814" s="35" t="str">
        <f t="shared" si="128"/>
        <v>-</v>
      </c>
      <c r="AQ1814" s="25" t="str">
        <f t="shared" si="126"/>
        <v>-</v>
      </c>
      <c r="BP1814" s="61"/>
      <c r="CT1814" s="61"/>
      <c r="CU1814" s="61"/>
      <c r="CV1814" s="61"/>
      <c r="CW1814" s="61"/>
      <c r="CX1814" s="61"/>
      <c r="CY1814" s="61"/>
      <c r="CZ1814" s="61"/>
      <c r="DA1814" s="61"/>
      <c r="DB1814" s="61"/>
      <c r="DC1814" s="61"/>
      <c r="DD1814" s="61"/>
      <c r="DE1814" s="61"/>
      <c r="DF1814" s="61"/>
      <c r="DG1814" s="61"/>
      <c r="DH1814" s="61"/>
      <c r="DI1814" s="61"/>
      <c r="DJ1814" s="61"/>
      <c r="DK1814" s="61"/>
      <c r="DL1814" s="61"/>
      <c r="DM1814" s="61"/>
    </row>
    <row r="1815" spans="1:117" s="25" customFormat="1" x14ac:dyDescent="0.2">
      <c r="A1815" s="25" t="s">
        <v>85</v>
      </c>
      <c r="B1815" s="25" t="s">
        <v>173</v>
      </c>
      <c r="C1815" s="25" t="s">
        <v>176</v>
      </c>
      <c r="I1815" s="116"/>
      <c r="J1815" s="116"/>
      <c r="K1815" s="116"/>
      <c r="L1815" s="116"/>
      <c r="M1815" s="116"/>
      <c r="N1815" s="116"/>
      <c r="AL1815" s="117"/>
      <c r="AN1815" s="35" t="str">
        <f t="shared" si="127"/>
        <v/>
      </c>
      <c r="AO1815" s="35" t="str">
        <f t="shared" si="128"/>
        <v>-</v>
      </c>
      <c r="AQ1815" s="25" t="str">
        <f t="shared" si="126"/>
        <v>-</v>
      </c>
      <c r="BP1815" s="61"/>
      <c r="CT1815" s="61"/>
      <c r="CU1815" s="61"/>
      <c r="CV1815" s="61"/>
      <c r="CW1815" s="61"/>
      <c r="CX1815" s="61"/>
      <c r="CY1815" s="61"/>
      <c r="CZ1815" s="61"/>
      <c r="DA1815" s="61"/>
      <c r="DB1815" s="61"/>
      <c r="DC1815" s="61"/>
      <c r="DD1815" s="61"/>
      <c r="DE1815" s="61"/>
      <c r="DF1815" s="61"/>
      <c r="DG1815" s="61"/>
      <c r="DH1815" s="61"/>
      <c r="DI1815" s="61"/>
      <c r="DJ1815" s="61"/>
      <c r="DK1815" s="61"/>
      <c r="DL1815" s="61"/>
      <c r="DM1815" s="61"/>
    </row>
    <row r="1816" spans="1:117" s="25" customFormat="1" x14ac:dyDescent="0.2">
      <c r="A1816" s="25" t="s">
        <v>86</v>
      </c>
      <c r="B1816" s="25" t="s">
        <v>174</v>
      </c>
      <c r="C1816" s="25" t="s">
        <v>176</v>
      </c>
      <c r="I1816" s="116"/>
      <c r="J1816" s="116"/>
      <c r="K1816" s="116"/>
      <c r="L1816" s="116"/>
      <c r="M1816" s="116"/>
      <c r="N1816" s="116"/>
      <c r="AL1816" s="117"/>
      <c r="AN1816" s="35" t="str">
        <f t="shared" si="127"/>
        <v/>
      </c>
      <c r="AO1816" s="35" t="str">
        <f t="shared" si="128"/>
        <v>-</v>
      </c>
      <c r="AQ1816" s="25" t="str">
        <f t="shared" si="126"/>
        <v>-</v>
      </c>
      <c r="BP1816" s="61"/>
      <c r="CT1816" s="61"/>
      <c r="CU1816" s="61"/>
      <c r="CV1816" s="61"/>
      <c r="CW1816" s="61"/>
      <c r="CX1816" s="61"/>
      <c r="CY1816" s="61"/>
      <c r="CZ1816" s="61"/>
      <c r="DA1816" s="61"/>
      <c r="DB1816" s="61"/>
      <c r="DC1816" s="61"/>
      <c r="DD1816" s="61"/>
      <c r="DE1816" s="61"/>
      <c r="DF1816" s="61"/>
      <c r="DG1816" s="61"/>
      <c r="DH1816" s="61"/>
      <c r="DI1816" s="61"/>
      <c r="DJ1816" s="61"/>
      <c r="DK1816" s="61"/>
      <c r="DL1816" s="61"/>
      <c r="DM1816" s="61"/>
    </row>
    <row r="1817" spans="1:117" s="25" customFormat="1" x14ac:dyDescent="0.2">
      <c r="A1817" s="25" t="s">
        <v>87</v>
      </c>
      <c r="B1817" s="25" t="s">
        <v>174</v>
      </c>
      <c r="C1817" s="25" t="s">
        <v>176</v>
      </c>
      <c r="I1817" s="116"/>
      <c r="J1817" s="116"/>
      <c r="K1817" s="116"/>
      <c r="L1817" s="116"/>
      <c r="M1817" s="116"/>
      <c r="N1817" s="116"/>
      <c r="AL1817" s="117"/>
      <c r="AN1817" s="35" t="str">
        <f t="shared" si="127"/>
        <v/>
      </c>
      <c r="AO1817" s="35" t="str">
        <f t="shared" si="128"/>
        <v>-</v>
      </c>
      <c r="AQ1817" s="25" t="str">
        <f t="shared" si="126"/>
        <v>-</v>
      </c>
      <c r="BP1817" s="61"/>
      <c r="CT1817" s="61"/>
      <c r="CU1817" s="61"/>
      <c r="CV1817" s="61"/>
      <c r="CW1817" s="61"/>
      <c r="CX1817" s="61"/>
      <c r="CY1817" s="61"/>
      <c r="CZ1817" s="61"/>
      <c r="DA1817" s="61"/>
      <c r="DB1817" s="61"/>
      <c r="DC1817" s="61"/>
      <c r="DD1817" s="61"/>
      <c r="DE1817" s="61"/>
      <c r="DF1817" s="61"/>
      <c r="DG1817" s="61"/>
      <c r="DH1817" s="61"/>
      <c r="DI1817" s="61"/>
      <c r="DJ1817" s="61"/>
      <c r="DK1817" s="61"/>
      <c r="DL1817" s="61"/>
      <c r="DM1817" s="61"/>
    </row>
    <row r="1818" spans="1:117" s="25" customFormat="1" x14ac:dyDescent="0.2">
      <c r="A1818" s="25" t="s">
        <v>88</v>
      </c>
      <c r="B1818" s="25" t="s">
        <v>171</v>
      </c>
      <c r="C1818" s="25" t="s">
        <v>176</v>
      </c>
      <c r="I1818" s="116"/>
      <c r="J1818" s="116"/>
      <c r="K1818" s="116"/>
      <c r="L1818" s="116"/>
      <c r="M1818" s="116"/>
      <c r="N1818" s="116"/>
      <c r="AL1818" s="117"/>
      <c r="AN1818" s="35" t="str">
        <f t="shared" si="127"/>
        <v/>
      </c>
      <c r="AO1818" s="35" t="str">
        <f t="shared" si="128"/>
        <v>-</v>
      </c>
      <c r="AQ1818" s="25" t="str">
        <f t="shared" si="126"/>
        <v>-</v>
      </c>
      <c r="BP1818" s="61"/>
      <c r="CT1818" s="61"/>
      <c r="CU1818" s="61"/>
      <c r="CV1818" s="61"/>
      <c r="CW1818" s="61"/>
      <c r="CX1818" s="61"/>
      <c r="CY1818" s="61"/>
      <c r="CZ1818" s="61"/>
      <c r="DA1818" s="61"/>
      <c r="DB1818" s="61"/>
      <c r="DC1818" s="61"/>
      <c r="DD1818" s="61"/>
      <c r="DE1818" s="61"/>
      <c r="DF1818" s="61"/>
      <c r="DG1818" s="61"/>
      <c r="DH1818" s="61"/>
      <c r="DI1818" s="61"/>
      <c r="DJ1818" s="61"/>
      <c r="DK1818" s="61"/>
      <c r="DL1818" s="61"/>
      <c r="DM1818" s="61"/>
    </row>
    <row r="1819" spans="1:117" s="25" customFormat="1" x14ac:dyDescent="0.2">
      <c r="A1819" s="25" t="s">
        <v>89</v>
      </c>
      <c r="B1819" s="25" t="s">
        <v>171</v>
      </c>
      <c r="C1819" s="25" t="s">
        <v>176</v>
      </c>
      <c r="I1819" s="116"/>
      <c r="J1819" s="116"/>
      <c r="K1819" s="116"/>
      <c r="L1819" s="116"/>
      <c r="M1819" s="116"/>
      <c r="N1819" s="116"/>
      <c r="AL1819" s="117"/>
      <c r="AN1819" s="35" t="str">
        <f t="shared" si="127"/>
        <v/>
      </c>
      <c r="AO1819" s="35" t="str">
        <f t="shared" si="128"/>
        <v>-</v>
      </c>
      <c r="AQ1819" s="25" t="str">
        <f t="shared" si="126"/>
        <v>-</v>
      </c>
      <c r="BP1819" s="61"/>
      <c r="CT1819" s="61"/>
      <c r="CU1819" s="61"/>
      <c r="CV1819" s="61"/>
      <c r="CW1819" s="61"/>
      <c r="CX1819" s="61"/>
      <c r="CY1819" s="61"/>
      <c r="CZ1819" s="61"/>
      <c r="DA1819" s="61"/>
      <c r="DB1819" s="61"/>
      <c r="DC1819" s="61"/>
      <c r="DD1819" s="61"/>
      <c r="DE1819" s="61"/>
      <c r="DF1819" s="61"/>
      <c r="DG1819" s="61"/>
      <c r="DH1819" s="61"/>
      <c r="DI1819" s="61"/>
      <c r="DJ1819" s="61"/>
      <c r="DK1819" s="61"/>
      <c r="DL1819" s="61"/>
      <c r="DM1819" s="61"/>
    </row>
    <row r="1820" spans="1:117" s="25" customFormat="1" x14ac:dyDescent="0.2">
      <c r="A1820" s="25" t="s">
        <v>90</v>
      </c>
      <c r="B1820" s="25" t="s">
        <v>175</v>
      </c>
      <c r="C1820" s="25" t="s">
        <v>176</v>
      </c>
      <c r="I1820" s="116"/>
      <c r="J1820" s="116"/>
      <c r="K1820" s="116"/>
      <c r="L1820" s="116"/>
      <c r="M1820" s="116"/>
      <c r="N1820" s="116"/>
      <c r="AL1820" s="117"/>
      <c r="AN1820" s="35" t="str">
        <f t="shared" si="127"/>
        <v/>
      </c>
      <c r="AO1820" s="35" t="str">
        <f t="shared" si="128"/>
        <v>-</v>
      </c>
      <c r="AQ1820" s="25" t="str">
        <f t="shared" si="126"/>
        <v>-</v>
      </c>
      <c r="BP1820" s="61"/>
      <c r="CT1820" s="61"/>
      <c r="CU1820" s="61"/>
      <c r="CV1820" s="61"/>
      <c r="CW1820" s="61"/>
      <c r="CX1820" s="61"/>
      <c r="CY1820" s="61"/>
      <c r="CZ1820" s="61"/>
      <c r="DA1820" s="61"/>
      <c r="DB1820" s="61"/>
      <c r="DC1820" s="61"/>
      <c r="DD1820" s="61"/>
      <c r="DE1820" s="61"/>
      <c r="DF1820" s="61"/>
      <c r="DG1820" s="61"/>
      <c r="DH1820" s="61"/>
      <c r="DI1820" s="61"/>
      <c r="DJ1820" s="61"/>
      <c r="DK1820" s="61"/>
      <c r="DL1820" s="61"/>
      <c r="DM1820" s="61"/>
    </row>
    <row r="1821" spans="1:117" s="25" customFormat="1" x14ac:dyDescent="0.2">
      <c r="A1821" s="25" t="s">
        <v>91</v>
      </c>
      <c r="B1821" s="25" t="s">
        <v>175</v>
      </c>
      <c r="C1821" s="25" t="s">
        <v>176</v>
      </c>
      <c r="I1821" s="116"/>
      <c r="J1821" s="116"/>
      <c r="K1821" s="116"/>
      <c r="L1821" s="116"/>
      <c r="M1821" s="116"/>
      <c r="N1821" s="116"/>
      <c r="AL1821" s="117"/>
      <c r="AN1821" s="35" t="str">
        <f t="shared" si="127"/>
        <v/>
      </c>
      <c r="AO1821" s="35" t="str">
        <f t="shared" si="128"/>
        <v>-</v>
      </c>
      <c r="AQ1821" s="25" t="str">
        <f t="shared" si="126"/>
        <v>-</v>
      </c>
      <c r="BP1821" s="61"/>
      <c r="CT1821" s="61"/>
      <c r="CU1821" s="61"/>
      <c r="CV1821" s="61"/>
      <c r="CW1821" s="61"/>
      <c r="CX1821" s="61"/>
      <c r="CY1821" s="61"/>
      <c r="CZ1821" s="61"/>
      <c r="DA1821" s="61"/>
      <c r="DB1821" s="61"/>
      <c r="DC1821" s="61"/>
      <c r="DD1821" s="61"/>
      <c r="DE1821" s="61"/>
      <c r="DF1821" s="61"/>
      <c r="DG1821" s="61"/>
      <c r="DH1821" s="61"/>
      <c r="DI1821" s="61"/>
      <c r="DJ1821" s="61"/>
      <c r="DK1821" s="61"/>
      <c r="DL1821" s="61"/>
      <c r="DM1821" s="61"/>
    </row>
    <row r="1822" spans="1:117" s="25" customFormat="1" x14ac:dyDescent="0.2">
      <c r="A1822" s="25" t="s">
        <v>92</v>
      </c>
      <c r="B1822" s="25" t="s">
        <v>171</v>
      </c>
      <c r="C1822" s="25" t="s">
        <v>176</v>
      </c>
      <c r="I1822" s="116"/>
      <c r="J1822" s="116"/>
      <c r="K1822" s="116"/>
      <c r="L1822" s="116"/>
      <c r="M1822" s="116"/>
      <c r="N1822" s="116"/>
      <c r="AL1822" s="117"/>
      <c r="AN1822" s="35" t="str">
        <f t="shared" si="127"/>
        <v/>
      </c>
      <c r="AO1822" s="35" t="str">
        <f t="shared" si="128"/>
        <v>-</v>
      </c>
      <c r="AQ1822" s="25" t="str">
        <f t="shared" si="126"/>
        <v>-</v>
      </c>
      <c r="BP1822" s="61"/>
      <c r="CT1822" s="61"/>
      <c r="CU1822" s="61"/>
      <c r="CV1822" s="61"/>
      <c r="CW1822" s="61"/>
      <c r="CX1822" s="61"/>
      <c r="CY1822" s="61"/>
      <c r="CZ1822" s="61"/>
      <c r="DA1822" s="61"/>
      <c r="DB1822" s="61"/>
      <c r="DC1822" s="61"/>
      <c r="DD1822" s="61"/>
      <c r="DE1822" s="61"/>
      <c r="DF1822" s="61"/>
      <c r="DG1822" s="61"/>
      <c r="DH1822" s="61"/>
      <c r="DI1822" s="61"/>
      <c r="DJ1822" s="61"/>
      <c r="DK1822" s="61"/>
      <c r="DL1822" s="61"/>
      <c r="DM1822" s="61"/>
    </row>
    <row r="1823" spans="1:117" s="25" customFormat="1" x14ac:dyDescent="0.2">
      <c r="A1823" s="25" t="s">
        <v>93</v>
      </c>
      <c r="B1823" s="25" t="s">
        <v>171</v>
      </c>
      <c r="C1823" s="25" t="s">
        <v>176</v>
      </c>
      <c r="I1823" s="116"/>
      <c r="J1823" s="116"/>
      <c r="K1823" s="116"/>
      <c r="L1823" s="116"/>
      <c r="M1823" s="116"/>
      <c r="N1823" s="116"/>
      <c r="AL1823" s="117"/>
      <c r="AN1823" s="35" t="str">
        <f t="shared" si="127"/>
        <v/>
      </c>
      <c r="AO1823" s="35" t="str">
        <f t="shared" si="128"/>
        <v>-</v>
      </c>
      <c r="AQ1823" s="25" t="str">
        <f t="shared" si="126"/>
        <v>-</v>
      </c>
      <c r="BP1823" s="61"/>
      <c r="CT1823" s="61"/>
      <c r="CU1823" s="61"/>
      <c r="CV1823" s="61"/>
      <c r="CW1823" s="61"/>
      <c r="CX1823" s="61"/>
      <c r="CY1823" s="61"/>
      <c r="CZ1823" s="61"/>
      <c r="DA1823" s="61"/>
      <c r="DB1823" s="61"/>
      <c r="DC1823" s="61"/>
      <c r="DD1823" s="61"/>
      <c r="DE1823" s="61"/>
      <c r="DF1823" s="61"/>
      <c r="DG1823" s="61"/>
      <c r="DH1823" s="61"/>
      <c r="DI1823" s="61"/>
      <c r="DJ1823" s="61"/>
      <c r="DK1823" s="61"/>
      <c r="DL1823" s="61"/>
      <c r="DM1823" s="61"/>
    </row>
    <row r="1824" spans="1:117" s="25" customFormat="1" x14ac:dyDescent="0.2">
      <c r="A1824" s="25" t="s">
        <v>94</v>
      </c>
      <c r="B1824" s="25" t="s">
        <v>172</v>
      </c>
      <c r="C1824" s="25" t="s">
        <v>176</v>
      </c>
      <c r="I1824" s="116"/>
      <c r="J1824" s="116"/>
      <c r="K1824" s="116"/>
      <c r="L1824" s="116"/>
      <c r="M1824" s="116"/>
      <c r="N1824" s="116"/>
      <c r="AL1824" s="117"/>
      <c r="AN1824" s="35" t="str">
        <f t="shared" si="127"/>
        <v/>
      </c>
      <c r="AO1824" s="35" t="str">
        <f t="shared" si="128"/>
        <v>-</v>
      </c>
      <c r="AQ1824" s="25" t="str">
        <f t="shared" si="126"/>
        <v>-</v>
      </c>
      <c r="BP1824" s="61"/>
      <c r="CT1824" s="61"/>
      <c r="CU1824" s="61"/>
      <c r="CV1824" s="61"/>
      <c r="CW1824" s="61"/>
      <c r="CX1824" s="61"/>
      <c r="CY1824" s="61"/>
      <c r="CZ1824" s="61"/>
      <c r="DA1824" s="61"/>
      <c r="DB1824" s="61"/>
      <c r="DC1824" s="61"/>
      <c r="DD1824" s="61"/>
      <c r="DE1824" s="61"/>
      <c r="DF1824" s="61"/>
      <c r="DG1824" s="61"/>
      <c r="DH1824" s="61"/>
      <c r="DI1824" s="61"/>
      <c r="DJ1824" s="61"/>
      <c r="DK1824" s="61"/>
      <c r="DL1824" s="61"/>
      <c r="DM1824" s="61"/>
    </row>
    <row r="1825" spans="1:117" s="25" customFormat="1" x14ac:dyDescent="0.2">
      <c r="A1825" s="25" t="s">
        <v>95</v>
      </c>
      <c r="B1825" s="25" t="s">
        <v>172</v>
      </c>
      <c r="C1825" s="25" t="s">
        <v>176</v>
      </c>
      <c r="I1825" s="116"/>
      <c r="J1825" s="116"/>
      <c r="K1825" s="116"/>
      <c r="L1825" s="116"/>
      <c r="M1825" s="116"/>
      <c r="N1825" s="116"/>
      <c r="AL1825" s="117"/>
      <c r="AN1825" s="35" t="str">
        <f t="shared" si="127"/>
        <v/>
      </c>
      <c r="AO1825" s="35" t="str">
        <f t="shared" si="128"/>
        <v>-</v>
      </c>
      <c r="AQ1825" s="25" t="str">
        <f t="shared" si="126"/>
        <v>-</v>
      </c>
      <c r="BP1825" s="61"/>
      <c r="CT1825" s="61"/>
      <c r="CU1825" s="61"/>
      <c r="CV1825" s="61"/>
      <c r="CW1825" s="61"/>
      <c r="CX1825" s="61"/>
      <c r="CY1825" s="61"/>
      <c r="CZ1825" s="61"/>
      <c r="DA1825" s="61"/>
      <c r="DB1825" s="61"/>
      <c r="DC1825" s="61"/>
      <c r="DD1825" s="61"/>
      <c r="DE1825" s="61"/>
      <c r="DF1825" s="61"/>
      <c r="DG1825" s="61"/>
      <c r="DH1825" s="61"/>
      <c r="DI1825" s="61"/>
      <c r="DJ1825" s="61"/>
      <c r="DK1825" s="61"/>
      <c r="DL1825" s="61"/>
      <c r="DM1825" s="61"/>
    </row>
    <row r="1826" spans="1:117" s="25" customFormat="1" x14ac:dyDescent="0.2">
      <c r="A1826" s="25" t="s">
        <v>96</v>
      </c>
      <c r="B1826" s="25" t="s">
        <v>173</v>
      </c>
      <c r="C1826" s="25" t="s">
        <v>176</v>
      </c>
      <c r="I1826" s="116"/>
      <c r="J1826" s="116"/>
      <c r="K1826" s="116"/>
      <c r="L1826" s="116"/>
      <c r="M1826" s="116"/>
      <c r="N1826" s="116"/>
      <c r="AL1826" s="117"/>
      <c r="AN1826" s="35" t="str">
        <f t="shared" si="127"/>
        <v/>
      </c>
      <c r="AO1826" s="35" t="str">
        <f t="shared" si="128"/>
        <v>-</v>
      </c>
      <c r="AQ1826" s="25" t="str">
        <f t="shared" si="126"/>
        <v>-</v>
      </c>
      <c r="BP1826" s="61"/>
      <c r="CT1826" s="61"/>
      <c r="CU1826" s="61"/>
      <c r="CV1826" s="61"/>
      <c r="CW1826" s="61"/>
      <c r="CX1826" s="61"/>
      <c r="CY1826" s="61"/>
      <c r="CZ1826" s="61"/>
      <c r="DA1826" s="61"/>
      <c r="DB1826" s="61"/>
      <c r="DC1826" s="61"/>
      <c r="DD1826" s="61"/>
      <c r="DE1826" s="61"/>
      <c r="DF1826" s="61"/>
      <c r="DG1826" s="61"/>
      <c r="DH1826" s="61"/>
      <c r="DI1826" s="61"/>
      <c r="DJ1826" s="61"/>
      <c r="DK1826" s="61"/>
      <c r="DL1826" s="61"/>
      <c r="DM1826" s="61"/>
    </row>
    <row r="1827" spans="1:117" s="25" customFormat="1" x14ac:dyDescent="0.2">
      <c r="A1827" s="25" t="s">
        <v>97</v>
      </c>
      <c r="B1827" s="25" t="s">
        <v>173</v>
      </c>
      <c r="C1827" s="25" t="s">
        <v>176</v>
      </c>
      <c r="I1827" s="116"/>
      <c r="J1827" s="116"/>
      <c r="K1827" s="116"/>
      <c r="L1827" s="116"/>
      <c r="M1827" s="116"/>
      <c r="N1827" s="116"/>
      <c r="AL1827" s="117"/>
      <c r="AN1827" s="35" t="str">
        <f t="shared" si="127"/>
        <v/>
      </c>
      <c r="AO1827" s="35" t="str">
        <f t="shared" si="128"/>
        <v>-</v>
      </c>
      <c r="AQ1827" s="25" t="str">
        <f t="shared" si="126"/>
        <v>-</v>
      </c>
      <c r="BP1827" s="61"/>
      <c r="CT1827" s="61"/>
      <c r="CU1827" s="61"/>
      <c r="CV1827" s="61"/>
      <c r="CW1827" s="61"/>
      <c r="CX1827" s="61"/>
      <c r="CY1827" s="61"/>
      <c r="CZ1827" s="61"/>
      <c r="DA1827" s="61"/>
      <c r="DB1827" s="61"/>
      <c r="DC1827" s="61"/>
      <c r="DD1827" s="61"/>
      <c r="DE1827" s="61"/>
      <c r="DF1827" s="61"/>
      <c r="DG1827" s="61"/>
      <c r="DH1827" s="61"/>
      <c r="DI1827" s="61"/>
      <c r="DJ1827" s="61"/>
      <c r="DK1827" s="61"/>
      <c r="DL1827" s="61"/>
      <c r="DM1827" s="61"/>
    </row>
    <row r="1828" spans="1:117" s="25" customFormat="1" x14ac:dyDescent="0.2">
      <c r="A1828" s="25" t="s">
        <v>98</v>
      </c>
      <c r="B1828" s="25" t="s">
        <v>173</v>
      </c>
      <c r="C1828" s="25" t="s">
        <v>176</v>
      </c>
      <c r="I1828" s="116"/>
      <c r="J1828" s="116"/>
      <c r="K1828" s="116"/>
      <c r="L1828" s="116"/>
      <c r="M1828" s="116"/>
      <c r="N1828" s="116"/>
      <c r="AL1828" s="117"/>
      <c r="AN1828" s="35" t="str">
        <f t="shared" si="127"/>
        <v/>
      </c>
      <c r="AO1828" s="35" t="str">
        <f t="shared" si="128"/>
        <v>-</v>
      </c>
      <c r="AQ1828" s="25" t="str">
        <f t="shared" si="126"/>
        <v>-</v>
      </c>
      <c r="BP1828" s="61"/>
      <c r="CT1828" s="61"/>
      <c r="CU1828" s="61"/>
      <c r="CV1828" s="61"/>
      <c r="CW1828" s="61"/>
      <c r="CX1828" s="61"/>
      <c r="CY1828" s="61"/>
      <c r="CZ1828" s="61"/>
      <c r="DA1828" s="61"/>
      <c r="DB1828" s="61"/>
      <c r="DC1828" s="61"/>
      <c r="DD1828" s="61"/>
      <c r="DE1828" s="61"/>
      <c r="DF1828" s="61"/>
      <c r="DG1828" s="61"/>
      <c r="DH1828" s="61"/>
      <c r="DI1828" s="61"/>
      <c r="DJ1828" s="61"/>
      <c r="DK1828" s="61"/>
      <c r="DL1828" s="61"/>
      <c r="DM1828" s="61"/>
    </row>
    <row r="1829" spans="1:117" s="25" customFormat="1" x14ac:dyDescent="0.2">
      <c r="A1829" s="25" t="s">
        <v>99</v>
      </c>
      <c r="B1829" s="25" t="s">
        <v>174</v>
      </c>
      <c r="C1829" s="25" t="s">
        <v>176</v>
      </c>
      <c r="I1829" s="116"/>
      <c r="J1829" s="116"/>
      <c r="K1829" s="116"/>
      <c r="L1829" s="116"/>
      <c r="M1829" s="116"/>
      <c r="N1829" s="116"/>
      <c r="AL1829" s="117"/>
      <c r="AN1829" s="35" t="str">
        <f t="shared" si="127"/>
        <v/>
      </c>
      <c r="AO1829" s="35" t="str">
        <f t="shared" si="128"/>
        <v>-</v>
      </c>
      <c r="AQ1829" s="25" t="str">
        <f t="shared" ref="AQ1829:AQ1892" si="129">CONCATENATE(TRIM(LEFT(AP1829,LEN(AP1829)-LEN(RIGHT(AP1829)))),"-",RIGHT(AP1829))</f>
        <v>-</v>
      </c>
      <c r="BP1829" s="61"/>
      <c r="CT1829" s="61"/>
      <c r="CU1829" s="61"/>
      <c r="CV1829" s="61"/>
      <c r="CW1829" s="61"/>
      <c r="CX1829" s="61"/>
      <c r="CY1829" s="61"/>
      <c r="CZ1829" s="61"/>
      <c r="DA1829" s="61"/>
      <c r="DB1829" s="61"/>
      <c r="DC1829" s="61"/>
      <c r="DD1829" s="61"/>
      <c r="DE1829" s="61"/>
      <c r="DF1829" s="61"/>
      <c r="DG1829" s="61"/>
      <c r="DH1829" s="61"/>
      <c r="DI1829" s="61"/>
      <c r="DJ1829" s="61"/>
      <c r="DK1829" s="61"/>
      <c r="DL1829" s="61"/>
      <c r="DM1829" s="61"/>
    </row>
    <row r="1830" spans="1:117" s="25" customFormat="1" x14ac:dyDescent="0.2">
      <c r="A1830" s="25" t="s">
        <v>100</v>
      </c>
      <c r="B1830" s="25" t="s">
        <v>174</v>
      </c>
      <c r="C1830" s="25" t="s">
        <v>176</v>
      </c>
      <c r="I1830" s="116"/>
      <c r="J1830" s="116"/>
      <c r="K1830" s="116"/>
      <c r="L1830" s="116"/>
      <c r="M1830" s="116"/>
      <c r="N1830" s="116"/>
      <c r="AL1830" s="117"/>
      <c r="AN1830" s="35" t="str">
        <f t="shared" si="127"/>
        <v/>
      </c>
      <c r="AO1830" s="35" t="str">
        <f t="shared" si="128"/>
        <v>-</v>
      </c>
      <c r="AQ1830" s="25" t="str">
        <f t="shared" si="129"/>
        <v>-</v>
      </c>
      <c r="BP1830" s="61"/>
      <c r="CT1830" s="61"/>
      <c r="CU1830" s="61"/>
      <c r="CV1830" s="61"/>
      <c r="CW1830" s="61"/>
      <c r="CX1830" s="61"/>
      <c r="CY1830" s="61"/>
      <c r="CZ1830" s="61"/>
      <c r="DA1830" s="61"/>
      <c r="DB1830" s="61"/>
      <c r="DC1830" s="61"/>
      <c r="DD1830" s="61"/>
      <c r="DE1830" s="61"/>
      <c r="DF1830" s="61"/>
      <c r="DG1830" s="61"/>
      <c r="DH1830" s="61"/>
      <c r="DI1830" s="61"/>
      <c r="DJ1830" s="61"/>
      <c r="DK1830" s="61"/>
      <c r="DL1830" s="61"/>
      <c r="DM1830" s="61"/>
    </row>
    <row r="1831" spans="1:117" s="25" customFormat="1" x14ac:dyDescent="0.2">
      <c r="A1831" s="25" t="s">
        <v>101</v>
      </c>
      <c r="B1831" s="25" t="s">
        <v>171</v>
      </c>
      <c r="C1831" s="25" t="s">
        <v>176</v>
      </c>
      <c r="I1831" s="116"/>
      <c r="J1831" s="116"/>
      <c r="K1831" s="116"/>
      <c r="L1831" s="116"/>
      <c r="M1831" s="116"/>
      <c r="N1831" s="116"/>
      <c r="AL1831" s="117"/>
      <c r="AN1831" s="35" t="str">
        <f t="shared" si="127"/>
        <v/>
      </c>
      <c r="AO1831" s="35" t="str">
        <f t="shared" si="128"/>
        <v>-</v>
      </c>
      <c r="AQ1831" s="25" t="str">
        <f t="shared" si="129"/>
        <v>-</v>
      </c>
      <c r="BP1831" s="61"/>
      <c r="CT1831" s="61"/>
      <c r="CU1831" s="61"/>
      <c r="CV1831" s="61"/>
      <c r="CW1831" s="61"/>
      <c r="CX1831" s="61"/>
      <c r="CY1831" s="61"/>
      <c r="CZ1831" s="61"/>
      <c r="DA1831" s="61"/>
      <c r="DB1831" s="61"/>
      <c r="DC1831" s="61"/>
      <c r="DD1831" s="61"/>
      <c r="DE1831" s="61"/>
      <c r="DF1831" s="61"/>
      <c r="DG1831" s="61"/>
      <c r="DH1831" s="61"/>
      <c r="DI1831" s="61"/>
      <c r="DJ1831" s="61"/>
      <c r="DK1831" s="61"/>
      <c r="DL1831" s="61"/>
      <c r="DM1831" s="61"/>
    </row>
    <row r="1832" spans="1:117" s="25" customFormat="1" x14ac:dyDescent="0.2">
      <c r="A1832" s="25" t="s">
        <v>102</v>
      </c>
      <c r="B1832" s="25" t="s">
        <v>171</v>
      </c>
      <c r="C1832" s="25" t="s">
        <v>176</v>
      </c>
      <c r="I1832" s="116"/>
      <c r="J1832" s="116"/>
      <c r="K1832" s="116"/>
      <c r="L1832" s="116"/>
      <c r="M1832" s="116"/>
      <c r="N1832" s="116"/>
      <c r="AL1832" s="117"/>
      <c r="AN1832" s="35" t="str">
        <f t="shared" si="127"/>
        <v/>
      </c>
      <c r="AO1832" s="35" t="str">
        <f t="shared" si="128"/>
        <v>-</v>
      </c>
      <c r="AQ1832" s="25" t="str">
        <f t="shared" si="129"/>
        <v>-</v>
      </c>
      <c r="BP1832" s="61"/>
      <c r="CT1832" s="61"/>
      <c r="CU1832" s="61"/>
      <c r="CV1832" s="61"/>
      <c r="CW1832" s="61"/>
      <c r="CX1832" s="61"/>
      <c r="CY1832" s="61"/>
      <c r="CZ1832" s="61"/>
      <c r="DA1832" s="61"/>
      <c r="DB1832" s="61"/>
      <c r="DC1832" s="61"/>
      <c r="DD1832" s="61"/>
      <c r="DE1832" s="61"/>
      <c r="DF1832" s="61"/>
      <c r="DG1832" s="61"/>
      <c r="DH1832" s="61"/>
      <c r="DI1832" s="61"/>
      <c r="DJ1832" s="61"/>
      <c r="DK1832" s="61"/>
      <c r="DL1832" s="61"/>
      <c r="DM1832" s="61"/>
    </row>
    <row r="1833" spans="1:117" s="25" customFormat="1" x14ac:dyDescent="0.2">
      <c r="A1833" s="25" t="s">
        <v>103</v>
      </c>
      <c r="B1833" s="25" t="s">
        <v>175</v>
      </c>
      <c r="C1833" s="25" t="s">
        <v>176</v>
      </c>
      <c r="I1833" s="116"/>
      <c r="J1833" s="116"/>
      <c r="K1833" s="116"/>
      <c r="L1833" s="116"/>
      <c r="M1833" s="116"/>
      <c r="N1833" s="116"/>
      <c r="AL1833" s="117"/>
      <c r="AN1833" s="35" t="str">
        <f t="shared" si="127"/>
        <v/>
      </c>
      <c r="AO1833" s="35" t="str">
        <f t="shared" si="128"/>
        <v>-</v>
      </c>
      <c r="AQ1833" s="25" t="str">
        <f t="shared" si="129"/>
        <v>-</v>
      </c>
      <c r="BP1833" s="61"/>
      <c r="CT1833" s="61"/>
      <c r="CU1833" s="61"/>
      <c r="CV1833" s="61"/>
      <c r="CW1833" s="61"/>
      <c r="CX1833" s="61"/>
      <c r="CY1833" s="61"/>
      <c r="CZ1833" s="61"/>
      <c r="DA1833" s="61"/>
      <c r="DB1833" s="61"/>
      <c r="DC1833" s="61"/>
      <c r="DD1833" s="61"/>
      <c r="DE1833" s="61"/>
      <c r="DF1833" s="61"/>
      <c r="DG1833" s="61"/>
      <c r="DH1833" s="61"/>
      <c r="DI1833" s="61"/>
      <c r="DJ1833" s="61"/>
      <c r="DK1833" s="61"/>
      <c r="DL1833" s="61"/>
      <c r="DM1833" s="61"/>
    </row>
    <row r="1834" spans="1:117" s="25" customFormat="1" x14ac:dyDescent="0.2">
      <c r="A1834" s="25" t="s">
        <v>104</v>
      </c>
      <c r="B1834" s="25" t="s">
        <v>175</v>
      </c>
      <c r="C1834" s="25" t="s">
        <v>176</v>
      </c>
      <c r="I1834" s="116"/>
      <c r="J1834" s="116"/>
      <c r="K1834" s="116"/>
      <c r="L1834" s="116"/>
      <c r="M1834" s="116"/>
      <c r="N1834" s="116"/>
      <c r="AL1834" s="117"/>
      <c r="AN1834" s="35" t="str">
        <f t="shared" si="127"/>
        <v/>
      </c>
      <c r="AO1834" s="35" t="str">
        <f t="shared" si="128"/>
        <v>-</v>
      </c>
      <c r="AQ1834" s="25" t="str">
        <f t="shared" si="129"/>
        <v>-</v>
      </c>
      <c r="BP1834" s="61"/>
      <c r="CT1834" s="61"/>
      <c r="CU1834" s="61"/>
      <c r="CV1834" s="61"/>
      <c r="CW1834" s="61"/>
      <c r="CX1834" s="61"/>
      <c r="CY1834" s="61"/>
      <c r="CZ1834" s="61"/>
      <c r="DA1834" s="61"/>
      <c r="DB1834" s="61"/>
      <c r="DC1834" s="61"/>
      <c r="DD1834" s="61"/>
      <c r="DE1834" s="61"/>
      <c r="DF1834" s="61"/>
      <c r="DG1834" s="61"/>
      <c r="DH1834" s="61"/>
      <c r="DI1834" s="61"/>
      <c r="DJ1834" s="61"/>
      <c r="DK1834" s="61"/>
      <c r="DL1834" s="61"/>
      <c r="DM1834" s="61"/>
    </row>
    <row r="1835" spans="1:117" s="25" customFormat="1" x14ac:dyDescent="0.2">
      <c r="A1835" s="25" t="s">
        <v>105</v>
      </c>
      <c r="B1835" s="25" t="s">
        <v>171</v>
      </c>
      <c r="C1835" s="25" t="s">
        <v>176</v>
      </c>
      <c r="I1835" s="116"/>
      <c r="J1835" s="116"/>
      <c r="K1835" s="116"/>
      <c r="L1835" s="116"/>
      <c r="M1835" s="116"/>
      <c r="N1835" s="116"/>
      <c r="AL1835" s="117"/>
      <c r="AN1835" s="35" t="str">
        <f t="shared" si="127"/>
        <v/>
      </c>
      <c r="AO1835" s="35" t="str">
        <f t="shared" si="128"/>
        <v>-</v>
      </c>
      <c r="AQ1835" s="25" t="str">
        <f t="shared" si="129"/>
        <v>-</v>
      </c>
      <c r="BP1835" s="61"/>
      <c r="CT1835" s="61"/>
      <c r="CU1835" s="61"/>
      <c r="CV1835" s="61"/>
      <c r="CW1835" s="61"/>
      <c r="CX1835" s="61"/>
      <c r="CY1835" s="61"/>
      <c r="CZ1835" s="61"/>
      <c r="DA1835" s="61"/>
      <c r="DB1835" s="61"/>
      <c r="DC1835" s="61"/>
      <c r="DD1835" s="61"/>
      <c r="DE1835" s="61"/>
      <c r="DF1835" s="61"/>
      <c r="DG1835" s="61"/>
      <c r="DH1835" s="61"/>
      <c r="DI1835" s="61"/>
      <c r="DJ1835" s="61"/>
      <c r="DK1835" s="61"/>
      <c r="DL1835" s="61"/>
      <c r="DM1835" s="61"/>
    </row>
    <row r="1836" spans="1:117" s="25" customFormat="1" x14ac:dyDescent="0.2">
      <c r="A1836" s="25" t="s">
        <v>106</v>
      </c>
      <c r="B1836" s="25" t="s">
        <v>171</v>
      </c>
      <c r="C1836" s="25" t="s">
        <v>176</v>
      </c>
      <c r="I1836" s="116"/>
      <c r="J1836" s="116"/>
      <c r="K1836" s="116"/>
      <c r="L1836" s="116"/>
      <c r="M1836" s="116"/>
      <c r="N1836" s="116"/>
      <c r="AL1836" s="117"/>
      <c r="AN1836" s="35" t="str">
        <f t="shared" si="127"/>
        <v/>
      </c>
      <c r="AO1836" s="35" t="str">
        <f t="shared" si="128"/>
        <v>-</v>
      </c>
      <c r="AQ1836" s="25" t="str">
        <f t="shared" si="129"/>
        <v>-</v>
      </c>
      <c r="BP1836" s="61"/>
      <c r="CT1836" s="61"/>
      <c r="CU1836" s="61"/>
      <c r="CV1836" s="61"/>
      <c r="CW1836" s="61"/>
      <c r="CX1836" s="61"/>
      <c r="CY1836" s="61"/>
      <c r="CZ1836" s="61"/>
      <c r="DA1836" s="61"/>
      <c r="DB1836" s="61"/>
      <c r="DC1836" s="61"/>
      <c r="DD1836" s="61"/>
      <c r="DE1836" s="61"/>
      <c r="DF1836" s="61"/>
      <c r="DG1836" s="61"/>
      <c r="DH1836" s="61"/>
      <c r="DI1836" s="61"/>
      <c r="DJ1836" s="61"/>
      <c r="DK1836" s="61"/>
      <c r="DL1836" s="61"/>
      <c r="DM1836" s="61"/>
    </row>
    <row r="1837" spans="1:117" s="25" customFormat="1" x14ac:dyDescent="0.2">
      <c r="A1837" s="25" t="s">
        <v>107</v>
      </c>
      <c r="B1837" s="25" t="s">
        <v>172</v>
      </c>
      <c r="C1837" s="25" t="s">
        <v>176</v>
      </c>
      <c r="I1837" s="116"/>
      <c r="J1837" s="116"/>
      <c r="K1837" s="116"/>
      <c r="L1837" s="116"/>
      <c r="M1837" s="116"/>
      <c r="N1837" s="116"/>
      <c r="AL1837" s="117"/>
      <c r="AN1837" s="35" t="str">
        <f t="shared" si="127"/>
        <v/>
      </c>
      <c r="AO1837" s="35" t="str">
        <f t="shared" si="128"/>
        <v>-</v>
      </c>
      <c r="AQ1837" s="25" t="str">
        <f t="shared" si="129"/>
        <v>-</v>
      </c>
      <c r="BP1837" s="61"/>
      <c r="CT1837" s="61"/>
      <c r="CU1837" s="61"/>
      <c r="CV1837" s="61"/>
      <c r="CW1837" s="61"/>
      <c r="CX1837" s="61"/>
      <c r="CY1837" s="61"/>
      <c r="CZ1837" s="61"/>
      <c r="DA1837" s="61"/>
      <c r="DB1837" s="61"/>
      <c r="DC1837" s="61"/>
      <c r="DD1837" s="61"/>
      <c r="DE1837" s="61"/>
      <c r="DF1837" s="61"/>
      <c r="DG1837" s="61"/>
      <c r="DH1837" s="61"/>
      <c r="DI1837" s="61"/>
      <c r="DJ1837" s="61"/>
      <c r="DK1837" s="61"/>
      <c r="DL1837" s="61"/>
      <c r="DM1837" s="61"/>
    </row>
    <row r="1838" spans="1:117" s="25" customFormat="1" x14ac:dyDescent="0.2">
      <c r="A1838" s="25" t="s">
        <v>108</v>
      </c>
      <c r="B1838" s="25" t="s">
        <v>172</v>
      </c>
      <c r="C1838" s="25" t="s">
        <v>176</v>
      </c>
      <c r="I1838" s="116"/>
      <c r="J1838" s="116"/>
      <c r="K1838" s="116"/>
      <c r="L1838" s="116"/>
      <c r="M1838" s="116"/>
      <c r="N1838" s="116"/>
      <c r="AL1838" s="117"/>
      <c r="AN1838" s="35" t="str">
        <f t="shared" si="127"/>
        <v/>
      </c>
      <c r="AO1838" s="35" t="str">
        <f t="shared" si="128"/>
        <v>-</v>
      </c>
      <c r="AQ1838" s="25" t="str">
        <f t="shared" si="129"/>
        <v>-</v>
      </c>
      <c r="BP1838" s="61"/>
      <c r="CT1838" s="61"/>
      <c r="CU1838" s="61"/>
      <c r="CV1838" s="61"/>
      <c r="CW1838" s="61"/>
      <c r="CX1838" s="61"/>
      <c r="CY1838" s="61"/>
      <c r="CZ1838" s="61"/>
      <c r="DA1838" s="61"/>
      <c r="DB1838" s="61"/>
      <c r="DC1838" s="61"/>
      <c r="DD1838" s="61"/>
      <c r="DE1838" s="61"/>
      <c r="DF1838" s="61"/>
      <c r="DG1838" s="61"/>
      <c r="DH1838" s="61"/>
      <c r="DI1838" s="61"/>
      <c r="DJ1838" s="61"/>
      <c r="DK1838" s="61"/>
      <c r="DL1838" s="61"/>
      <c r="DM1838" s="61"/>
    </row>
    <row r="1839" spans="1:117" s="25" customFormat="1" x14ac:dyDescent="0.2">
      <c r="A1839" s="25" t="s">
        <v>109</v>
      </c>
      <c r="B1839" s="25" t="s">
        <v>172</v>
      </c>
      <c r="C1839" s="25" t="s">
        <v>176</v>
      </c>
      <c r="I1839" s="116"/>
      <c r="J1839" s="116"/>
      <c r="K1839" s="116"/>
      <c r="L1839" s="116"/>
      <c r="M1839" s="116"/>
      <c r="N1839" s="116"/>
      <c r="AL1839" s="117"/>
      <c r="AN1839" s="35" t="str">
        <f t="shared" si="127"/>
        <v/>
      </c>
      <c r="AO1839" s="35" t="str">
        <f t="shared" si="128"/>
        <v>-</v>
      </c>
      <c r="AQ1839" s="25" t="str">
        <f t="shared" si="129"/>
        <v>-</v>
      </c>
      <c r="BP1839" s="61"/>
      <c r="CT1839" s="61"/>
      <c r="CU1839" s="61"/>
      <c r="CV1839" s="61"/>
      <c r="CW1839" s="61"/>
      <c r="CX1839" s="61"/>
      <c r="CY1839" s="61"/>
      <c r="CZ1839" s="61"/>
      <c r="DA1839" s="61"/>
      <c r="DB1839" s="61"/>
      <c r="DC1839" s="61"/>
      <c r="DD1839" s="61"/>
      <c r="DE1839" s="61"/>
      <c r="DF1839" s="61"/>
      <c r="DG1839" s="61"/>
      <c r="DH1839" s="61"/>
      <c r="DI1839" s="61"/>
      <c r="DJ1839" s="61"/>
      <c r="DK1839" s="61"/>
      <c r="DL1839" s="61"/>
      <c r="DM1839" s="61"/>
    </row>
    <row r="1840" spans="1:117" s="25" customFormat="1" x14ac:dyDescent="0.2">
      <c r="A1840" s="25" t="s">
        <v>110</v>
      </c>
      <c r="B1840" s="25" t="s">
        <v>173</v>
      </c>
      <c r="C1840" s="25" t="s">
        <v>176</v>
      </c>
      <c r="I1840" s="116"/>
      <c r="J1840" s="116"/>
      <c r="K1840" s="116"/>
      <c r="L1840" s="116"/>
      <c r="M1840" s="116"/>
      <c r="N1840" s="116"/>
      <c r="AL1840" s="117"/>
      <c r="AN1840" s="35" t="str">
        <f t="shared" si="127"/>
        <v/>
      </c>
      <c r="AO1840" s="35" t="str">
        <f t="shared" si="128"/>
        <v>-</v>
      </c>
      <c r="AQ1840" s="25" t="str">
        <f t="shared" si="129"/>
        <v>-</v>
      </c>
      <c r="BP1840" s="61"/>
      <c r="CT1840" s="61"/>
      <c r="CU1840" s="61"/>
      <c r="CV1840" s="61"/>
      <c r="CW1840" s="61"/>
      <c r="CX1840" s="61"/>
      <c r="CY1840" s="61"/>
      <c r="CZ1840" s="61"/>
      <c r="DA1840" s="61"/>
      <c r="DB1840" s="61"/>
      <c r="DC1840" s="61"/>
      <c r="DD1840" s="61"/>
      <c r="DE1840" s="61"/>
      <c r="DF1840" s="61"/>
      <c r="DG1840" s="61"/>
      <c r="DH1840" s="61"/>
      <c r="DI1840" s="61"/>
      <c r="DJ1840" s="61"/>
      <c r="DK1840" s="61"/>
      <c r="DL1840" s="61"/>
      <c r="DM1840" s="61"/>
    </row>
    <row r="1841" spans="1:117" s="25" customFormat="1" x14ac:dyDescent="0.2">
      <c r="A1841" s="25" t="s">
        <v>111</v>
      </c>
      <c r="B1841" s="25" t="s">
        <v>173</v>
      </c>
      <c r="C1841" s="25" t="s">
        <v>176</v>
      </c>
      <c r="I1841" s="116"/>
      <c r="J1841" s="116"/>
      <c r="K1841" s="116"/>
      <c r="L1841" s="116"/>
      <c r="M1841" s="116"/>
      <c r="N1841" s="116"/>
      <c r="AL1841" s="117"/>
      <c r="AN1841" s="35" t="str">
        <f t="shared" si="127"/>
        <v/>
      </c>
      <c r="AO1841" s="35" t="str">
        <f t="shared" si="128"/>
        <v>-</v>
      </c>
      <c r="AQ1841" s="25" t="str">
        <f t="shared" si="129"/>
        <v>-</v>
      </c>
      <c r="BP1841" s="61"/>
      <c r="CT1841" s="61"/>
      <c r="CU1841" s="61"/>
      <c r="CV1841" s="61"/>
      <c r="CW1841" s="61"/>
      <c r="CX1841" s="61"/>
      <c r="CY1841" s="61"/>
      <c r="CZ1841" s="61"/>
      <c r="DA1841" s="61"/>
      <c r="DB1841" s="61"/>
      <c r="DC1841" s="61"/>
      <c r="DD1841" s="61"/>
      <c r="DE1841" s="61"/>
      <c r="DF1841" s="61"/>
      <c r="DG1841" s="61"/>
      <c r="DH1841" s="61"/>
      <c r="DI1841" s="61"/>
      <c r="DJ1841" s="61"/>
      <c r="DK1841" s="61"/>
      <c r="DL1841" s="61"/>
      <c r="DM1841" s="61"/>
    </row>
    <row r="1842" spans="1:117" s="25" customFormat="1" x14ac:dyDescent="0.2">
      <c r="A1842" s="25" t="s">
        <v>112</v>
      </c>
      <c r="B1842" s="25" t="s">
        <v>174</v>
      </c>
      <c r="C1842" s="25" t="s">
        <v>176</v>
      </c>
      <c r="I1842" s="116"/>
      <c r="J1842" s="116"/>
      <c r="K1842" s="116"/>
      <c r="L1842" s="116"/>
      <c r="M1842" s="116"/>
      <c r="N1842" s="116"/>
      <c r="AL1842" s="117"/>
      <c r="AN1842" s="35" t="str">
        <f t="shared" si="127"/>
        <v/>
      </c>
      <c r="AO1842" s="35" t="str">
        <f t="shared" si="128"/>
        <v>-</v>
      </c>
      <c r="AQ1842" s="25" t="str">
        <f t="shared" si="129"/>
        <v>-</v>
      </c>
      <c r="BP1842" s="61"/>
      <c r="CT1842" s="61"/>
      <c r="CU1842" s="61"/>
      <c r="CV1842" s="61"/>
      <c r="CW1842" s="61"/>
      <c r="CX1842" s="61"/>
      <c r="CY1842" s="61"/>
      <c r="CZ1842" s="61"/>
      <c r="DA1842" s="61"/>
      <c r="DB1842" s="61"/>
      <c r="DC1842" s="61"/>
      <c r="DD1842" s="61"/>
      <c r="DE1842" s="61"/>
      <c r="DF1842" s="61"/>
      <c r="DG1842" s="61"/>
      <c r="DH1842" s="61"/>
      <c r="DI1842" s="61"/>
      <c r="DJ1842" s="61"/>
      <c r="DK1842" s="61"/>
      <c r="DL1842" s="61"/>
      <c r="DM1842" s="61"/>
    </row>
    <row r="1843" spans="1:117" s="25" customFormat="1" x14ac:dyDescent="0.2">
      <c r="A1843" s="25" t="s">
        <v>113</v>
      </c>
      <c r="B1843" s="25" t="s">
        <v>174</v>
      </c>
      <c r="C1843" s="25" t="s">
        <v>176</v>
      </c>
      <c r="I1843" s="116"/>
      <c r="J1843" s="116"/>
      <c r="K1843" s="116"/>
      <c r="L1843" s="116"/>
      <c r="M1843" s="116"/>
      <c r="N1843" s="116"/>
      <c r="AL1843" s="117"/>
      <c r="AN1843" s="35" t="str">
        <f t="shared" si="127"/>
        <v/>
      </c>
      <c r="AO1843" s="35" t="str">
        <f t="shared" si="128"/>
        <v>-</v>
      </c>
      <c r="AQ1843" s="25" t="str">
        <f t="shared" si="129"/>
        <v>-</v>
      </c>
      <c r="BP1843" s="61"/>
      <c r="CT1843" s="61"/>
      <c r="CU1843" s="61"/>
      <c r="CV1843" s="61"/>
      <c r="CW1843" s="61"/>
      <c r="CX1843" s="61"/>
      <c r="CY1843" s="61"/>
      <c r="CZ1843" s="61"/>
      <c r="DA1843" s="61"/>
      <c r="DB1843" s="61"/>
      <c r="DC1843" s="61"/>
      <c r="DD1843" s="61"/>
      <c r="DE1843" s="61"/>
      <c r="DF1843" s="61"/>
      <c r="DG1843" s="61"/>
      <c r="DH1843" s="61"/>
      <c r="DI1843" s="61"/>
      <c r="DJ1843" s="61"/>
      <c r="DK1843" s="61"/>
      <c r="DL1843" s="61"/>
      <c r="DM1843" s="61"/>
    </row>
    <row r="1844" spans="1:117" s="25" customFormat="1" x14ac:dyDescent="0.2">
      <c r="A1844" s="25" t="s">
        <v>114</v>
      </c>
      <c r="B1844" s="25" t="s">
        <v>171</v>
      </c>
      <c r="C1844" s="25" t="s">
        <v>176</v>
      </c>
      <c r="I1844" s="116"/>
      <c r="J1844" s="116"/>
      <c r="K1844" s="116"/>
      <c r="L1844" s="116"/>
      <c r="M1844" s="116"/>
      <c r="N1844" s="116"/>
      <c r="AL1844" s="117"/>
      <c r="AN1844" s="35" t="str">
        <f t="shared" si="127"/>
        <v/>
      </c>
      <c r="AO1844" s="35" t="str">
        <f t="shared" si="128"/>
        <v>-</v>
      </c>
      <c r="AQ1844" s="25" t="str">
        <f t="shared" si="129"/>
        <v>-</v>
      </c>
      <c r="BP1844" s="61"/>
      <c r="CT1844" s="61"/>
      <c r="CU1844" s="61"/>
      <c r="CV1844" s="61"/>
      <c r="CW1844" s="61"/>
      <c r="CX1844" s="61"/>
      <c r="CY1844" s="61"/>
      <c r="CZ1844" s="61"/>
      <c r="DA1844" s="61"/>
      <c r="DB1844" s="61"/>
      <c r="DC1844" s="61"/>
      <c r="DD1844" s="61"/>
      <c r="DE1844" s="61"/>
      <c r="DF1844" s="61"/>
      <c r="DG1844" s="61"/>
      <c r="DH1844" s="61"/>
      <c r="DI1844" s="61"/>
      <c r="DJ1844" s="61"/>
      <c r="DK1844" s="61"/>
      <c r="DL1844" s="61"/>
      <c r="DM1844" s="61"/>
    </row>
    <row r="1845" spans="1:117" s="25" customFormat="1" x14ac:dyDescent="0.2">
      <c r="A1845" s="25" t="s">
        <v>115</v>
      </c>
      <c r="B1845" s="25" t="s">
        <v>171</v>
      </c>
      <c r="C1845" s="25" t="s">
        <v>176</v>
      </c>
      <c r="I1845" s="116"/>
      <c r="J1845" s="116"/>
      <c r="K1845" s="116"/>
      <c r="L1845" s="116"/>
      <c r="M1845" s="116"/>
      <c r="N1845" s="116"/>
      <c r="AL1845" s="117"/>
      <c r="AN1845" s="35" t="str">
        <f t="shared" si="127"/>
        <v/>
      </c>
      <c r="AO1845" s="35" t="str">
        <f t="shared" si="128"/>
        <v>-</v>
      </c>
      <c r="AQ1845" s="25" t="str">
        <f t="shared" si="129"/>
        <v>-</v>
      </c>
      <c r="BP1845" s="61"/>
      <c r="CT1845" s="61"/>
      <c r="CU1845" s="61"/>
      <c r="CV1845" s="61"/>
      <c r="CW1845" s="61"/>
      <c r="CX1845" s="61"/>
      <c r="CY1845" s="61"/>
      <c r="CZ1845" s="61"/>
      <c r="DA1845" s="61"/>
      <c r="DB1845" s="61"/>
      <c r="DC1845" s="61"/>
      <c r="DD1845" s="61"/>
      <c r="DE1845" s="61"/>
      <c r="DF1845" s="61"/>
      <c r="DG1845" s="61"/>
      <c r="DH1845" s="61"/>
      <c r="DI1845" s="61"/>
      <c r="DJ1845" s="61"/>
      <c r="DK1845" s="61"/>
      <c r="DL1845" s="61"/>
      <c r="DM1845" s="61"/>
    </row>
    <row r="1846" spans="1:117" s="25" customFormat="1" x14ac:dyDescent="0.2">
      <c r="A1846" s="25" t="s">
        <v>116</v>
      </c>
      <c r="B1846" s="25" t="s">
        <v>175</v>
      </c>
      <c r="C1846" s="25" t="s">
        <v>176</v>
      </c>
      <c r="I1846" s="116"/>
      <c r="J1846" s="116"/>
      <c r="K1846" s="116"/>
      <c r="L1846" s="116"/>
      <c r="M1846" s="116"/>
      <c r="N1846" s="116"/>
      <c r="AL1846" s="117"/>
      <c r="AN1846" s="35" t="str">
        <f t="shared" si="127"/>
        <v/>
      </c>
      <c r="AO1846" s="35" t="str">
        <f t="shared" si="128"/>
        <v>-</v>
      </c>
      <c r="AQ1846" s="25" t="str">
        <f t="shared" si="129"/>
        <v>-</v>
      </c>
      <c r="BP1846" s="61"/>
      <c r="CT1846" s="61"/>
      <c r="CU1846" s="61"/>
      <c r="CV1846" s="61"/>
      <c r="CW1846" s="61"/>
      <c r="CX1846" s="61"/>
      <c r="CY1846" s="61"/>
      <c r="CZ1846" s="61"/>
      <c r="DA1846" s="61"/>
      <c r="DB1846" s="61"/>
      <c r="DC1846" s="61"/>
      <c r="DD1846" s="61"/>
      <c r="DE1846" s="61"/>
      <c r="DF1846" s="61"/>
      <c r="DG1846" s="61"/>
      <c r="DH1846" s="61"/>
      <c r="DI1846" s="61"/>
      <c r="DJ1846" s="61"/>
      <c r="DK1846" s="61"/>
      <c r="DL1846" s="61"/>
      <c r="DM1846" s="61"/>
    </row>
    <row r="1847" spans="1:117" s="25" customFormat="1" x14ac:dyDescent="0.2">
      <c r="A1847" s="25" t="s">
        <v>117</v>
      </c>
      <c r="B1847" s="25" t="s">
        <v>175</v>
      </c>
      <c r="C1847" s="25" t="s">
        <v>176</v>
      </c>
      <c r="I1847" s="116"/>
      <c r="J1847" s="116"/>
      <c r="K1847" s="116"/>
      <c r="L1847" s="116"/>
      <c r="M1847" s="116"/>
      <c r="N1847" s="116"/>
      <c r="AL1847" s="117"/>
      <c r="AN1847" s="35" t="str">
        <f t="shared" ref="AN1847:AN1910" si="130">CONCATENATE(AM1847,AP1847)</f>
        <v/>
      </c>
      <c r="AO1847" s="35" t="str">
        <f t="shared" ref="AO1847:AO1910" si="131">CONCATENATE(AM1847,"-",AL1847)</f>
        <v>-</v>
      </c>
      <c r="AQ1847" s="25" t="str">
        <f t="shared" si="129"/>
        <v>-</v>
      </c>
      <c r="BP1847" s="61"/>
      <c r="CT1847" s="61"/>
      <c r="CU1847" s="61"/>
      <c r="CV1847" s="61"/>
      <c r="CW1847" s="61"/>
      <c r="CX1847" s="61"/>
      <c r="CY1847" s="61"/>
      <c r="CZ1847" s="61"/>
      <c r="DA1847" s="61"/>
      <c r="DB1847" s="61"/>
      <c r="DC1847" s="61"/>
      <c r="DD1847" s="61"/>
      <c r="DE1847" s="61"/>
      <c r="DF1847" s="61"/>
      <c r="DG1847" s="61"/>
      <c r="DH1847" s="61"/>
      <c r="DI1847" s="61"/>
      <c r="DJ1847" s="61"/>
      <c r="DK1847" s="61"/>
      <c r="DL1847" s="61"/>
      <c r="DM1847" s="61"/>
    </row>
    <row r="1848" spans="1:117" s="25" customFormat="1" x14ac:dyDescent="0.2">
      <c r="A1848" s="25" t="s">
        <v>118</v>
      </c>
      <c r="B1848" s="25" t="s">
        <v>171</v>
      </c>
      <c r="C1848" s="25" t="s">
        <v>176</v>
      </c>
      <c r="I1848" s="116"/>
      <c r="J1848" s="116"/>
      <c r="K1848" s="116"/>
      <c r="L1848" s="116"/>
      <c r="M1848" s="116"/>
      <c r="N1848" s="116"/>
      <c r="AL1848" s="117"/>
      <c r="AN1848" s="35" t="str">
        <f t="shared" si="130"/>
        <v/>
      </c>
      <c r="AO1848" s="35" t="str">
        <f t="shared" si="131"/>
        <v>-</v>
      </c>
      <c r="AQ1848" s="25" t="str">
        <f t="shared" si="129"/>
        <v>-</v>
      </c>
      <c r="BP1848" s="61"/>
      <c r="CT1848" s="61"/>
      <c r="CU1848" s="61"/>
      <c r="CV1848" s="61"/>
      <c r="CW1848" s="61"/>
      <c r="CX1848" s="61"/>
      <c r="CY1848" s="61"/>
      <c r="CZ1848" s="61"/>
      <c r="DA1848" s="61"/>
      <c r="DB1848" s="61"/>
      <c r="DC1848" s="61"/>
      <c r="DD1848" s="61"/>
      <c r="DE1848" s="61"/>
      <c r="DF1848" s="61"/>
      <c r="DG1848" s="61"/>
      <c r="DH1848" s="61"/>
      <c r="DI1848" s="61"/>
      <c r="DJ1848" s="61"/>
      <c r="DK1848" s="61"/>
      <c r="DL1848" s="61"/>
      <c r="DM1848" s="61"/>
    </row>
    <row r="1849" spans="1:117" s="25" customFormat="1" x14ac:dyDescent="0.2">
      <c r="A1849" s="25" t="s">
        <v>119</v>
      </c>
      <c r="B1849" s="25" t="s">
        <v>171</v>
      </c>
      <c r="C1849" s="25" t="s">
        <v>176</v>
      </c>
      <c r="I1849" s="116"/>
      <c r="J1849" s="116"/>
      <c r="K1849" s="116"/>
      <c r="L1849" s="116"/>
      <c r="M1849" s="116"/>
      <c r="N1849" s="116"/>
      <c r="AL1849" s="117"/>
      <c r="AN1849" s="35" t="str">
        <f t="shared" si="130"/>
        <v/>
      </c>
      <c r="AO1849" s="35" t="str">
        <f t="shared" si="131"/>
        <v>-</v>
      </c>
      <c r="AQ1849" s="25" t="str">
        <f t="shared" si="129"/>
        <v>-</v>
      </c>
      <c r="BP1849" s="61"/>
      <c r="CT1849" s="61"/>
      <c r="CU1849" s="61"/>
      <c r="CV1849" s="61"/>
      <c r="CW1849" s="61"/>
      <c r="CX1849" s="61"/>
      <c r="CY1849" s="61"/>
      <c r="CZ1849" s="61"/>
      <c r="DA1849" s="61"/>
      <c r="DB1849" s="61"/>
      <c r="DC1849" s="61"/>
      <c r="DD1849" s="61"/>
      <c r="DE1849" s="61"/>
      <c r="DF1849" s="61"/>
      <c r="DG1849" s="61"/>
      <c r="DH1849" s="61"/>
      <c r="DI1849" s="61"/>
      <c r="DJ1849" s="61"/>
      <c r="DK1849" s="61"/>
      <c r="DL1849" s="61"/>
      <c r="DM1849" s="61"/>
    </row>
    <row r="1850" spans="1:117" s="25" customFormat="1" x14ac:dyDescent="0.2">
      <c r="A1850" s="25" t="s">
        <v>120</v>
      </c>
      <c r="B1850" s="25" t="s">
        <v>172</v>
      </c>
      <c r="C1850" s="25" t="s">
        <v>176</v>
      </c>
      <c r="I1850" s="116"/>
      <c r="J1850" s="116"/>
      <c r="K1850" s="116"/>
      <c r="L1850" s="116"/>
      <c r="M1850" s="116"/>
      <c r="N1850" s="116"/>
      <c r="AL1850" s="117"/>
      <c r="AN1850" s="35" t="str">
        <f t="shared" si="130"/>
        <v/>
      </c>
      <c r="AO1850" s="35" t="str">
        <f t="shared" si="131"/>
        <v>-</v>
      </c>
      <c r="AQ1850" s="25" t="str">
        <f t="shared" si="129"/>
        <v>-</v>
      </c>
      <c r="BP1850" s="61"/>
      <c r="CT1850" s="61"/>
      <c r="CU1850" s="61"/>
      <c r="CV1850" s="61"/>
      <c r="CW1850" s="61"/>
      <c r="CX1850" s="61"/>
      <c r="CY1850" s="61"/>
      <c r="CZ1850" s="61"/>
      <c r="DA1850" s="61"/>
      <c r="DB1850" s="61"/>
      <c r="DC1850" s="61"/>
      <c r="DD1850" s="61"/>
      <c r="DE1850" s="61"/>
      <c r="DF1850" s="61"/>
      <c r="DG1850" s="61"/>
      <c r="DH1850" s="61"/>
      <c r="DI1850" s="61"/>
      <c r="DJ1850" s="61"/>
      <c r="DK1850" s="61"/>
      <c r="DL1850" s="61"/>
      <c r="DM1850" s="61"/>
    </row>
    <row r="1851" spans="1:117" s="25" customFormat="1" x14ac:dyDescent="0.2">
      <c r="A1851" s="25" t="s">
        <v>121</v>
      </c>
      <c r="B1851" s="25" t="s">
        <v>172</v>
      </c>
      <c r="C1851" s="25" t="s">
        <v>176</v>
      </c>
      <c r="I1851" s="116"/>
      <c r="J1851" s="116"/>
      <c r="K1851" s="116"/>
      <c r="L1851" s="116"/>
      <c r="M1851" s="116"/>
      <c r="N1851" s="116"/>
      <c r="AL1851" s="117"/>
      <c r="AN1851" s="35" t="str">
        <f t="shared" si="130"/>
        <v/>
      </c>
      <c r="AO1851" s="35" t="str">
        <f t="shared" si="131"/>
        <v>-</v>
      </c>
      <c r="AQ1851" s="25" t="str">
        <f t="shared" si="129"/>
        <v>-</v>
      </c>
      <c r="BP1851" s="61"/>
      <c r="CT1851" s="61"/>
      <c r="CU1851" s="61"/>
      <c r="CV1851" s="61"/>
      <c r="CW1851" s="61"/>
      <c r="CX1851" s="61"/>
      <c r="CY1851" s="61"/>
      <c r="CZ1851" s="61"/>
      <c r="DA1851" s="61"/>
      <c r="DB1851" s="61"/>
      <c r="DC1851" s="61"/>
      <c r="DD1851" s="61"/>
      <c r="DE1851" s="61"/>
      <c r="DF1851" s="61"/>
      <c r="DG1851" s="61"/>
      <c r="DH1851" s="61"/>
      <c r="DI1851" s="61"/>
      <c r="DJ1851" s="61"/>
      <c r="DK1851" s="61"/>
      <c r="DL1851" s="61"/>
      <c r="DM1851" s="61"/>
    </row>
    <row r="1852" spans="1:117" s="25" customFormat="1" x14ac:dyDescent="0.2">
      <c r="A1852" s="25" t="s">
        <v>122</v>
      </c>
      <c r="B1852" s="25" t="s">
        <v>172</v>
      </c>
      <c r="C1852" s="25" t="s">
        <v>176</v>
      </c>
      <c r="I1852" s="116"/>
      <c r="J1852" s="116"/>
      <c r="K1852" s="116"/>
      <c r="L1852" s="116"/>
      <c r="M1852" s="116"/>
      <c r="N1852" s="116"/>
      <c r="AL1852" s="117"/>
      <c r="AN1852" s="35" t="str">
        <f t="shared" si="130"/>
        <v/>
      </c>
      <c r="AO1852" s="35" t="str">
        <f t="shared" si="131"/>
        <v>-</v>
      </c>
      <c r="AQ1852" s="25" t="str">
        <f t="shared" si="129"/>
        <v>-</v>
      </c>
      <c r="BP1852" s="61"/>
      <c r="CT1852" s="61"/>
      <c r="CU1852" s="61"/>
      <c r="CV1852" s="61"/>
      <c r="CW1852" s="61"/>
      <c r="CX1852" s="61"/>
      <c r="CY1852" s="61"/>
      <c r="CZ1852" s="61"/>
      <c r="DA1852" s="61"/>
      <c r="DB1852" s="61"/>
      <c r="DC1852" s="61"/>
      <c r="DD1852" s="61"/>
      <c r="DE1852" s="61"/>
      <c r="DF1852" s="61"/>
      <c r="DG1852" s="61"/>
      <c r="DH1852" s="61"/>
      <c r="DI1852" s="61"/>
      <c r="DJ1852" s="61"/>
      <c r="DK1852" s="61"/>
      <c r="DL1852" s="61"/>
      <c r="DM1852" s="61"/>
    </row>
    <row r="1853" spans="1:117" s="25" customFormat="1" x14ac:dyDescent="0.2">
      <c r="A1853" s="25" t="s">
        <v>123</v>
      </c>
      <c r="B1853" s="25" t="s">
        <v>173</v>
      </c>
      <c r="C1853" s="25" t="s">
        <v>176</v>
      </c>
      <c r="I1853" s="116"/>
      <c r="J1853" s="116"/>
      <c r="K1853" s="116"/>
      <c r="L1853" s="116"/>
      <c r="M1853" s="116"/>
      <c r="N1853" s="116"/>
      <c r="AL1853" s="117"/>
      <c r="AN1853" s="35" t="str">
        <f t="shared" si="130"/>
        <v/>
      </c>
      <c r="AO1853" s="35" t="str">
        <f t="shared" si="131"/>
        <v>-</v>
      </c>
      <c r="AQ1853" s="25" t="str">
        <f t="shared" si="129"/>
        <v>-</v>
      </c>
      <c r="BP1853" s="61"/>
      <c r="CT1853" s="61"/>
      <c r="CU1853" s="61"/>
      <c r="CV1853" s="61"/>
      <c r="CW1853" s="61"/>
      <c r="CX1853" s="61"/>
      <c r="CY1853" s="61"/>
      <c r="CZ1853" s="61"/>
      <c r="DA1853" s="61"/>
      <c r="DB1853" s="61"/>
      <c r="DC1853" s="61"/>
      <c r="DD1853" s="61"/>
      <c r="DE1853" s="61"/>
      <c r="DF1853" s="61"/>
      <c r="DG1853" s="61"/>
      <c r="DH1853" s="61"/>
      <c r="DI1853" s="61"/>
      <c r="DJ1853" s="61"/>
      <c r="DK1853" s="61"/>
      <c r="DL1853" s="61"/>
      <c r="DM1853" s="61"/>
    </row>
    <row r="1854" spans="1:117" s="25" customFormat="1" x14ac:dyDescent="0.2">
      <c r="A1854" s="25" t="s">
        <v>124</v>
      </c>
      <c r="B1854" s="25" t="s">
        <v>173</v>
      </c>
      <c r="C1854" s="25" t="s">
        <v>176</v>
      </c>
      <c r="I1854" s="116"/>
      <c r="J1854" s="116"/>
      <c r="K1854" s="116"/>
      <c r="L1854" s="116"/>
      <c r="M1854" s="116"/>
      <c r="N1854" s="116"/>
      <c r="AL1854" s="117"/>
      <c r="AN1854" s="35" t="str">
        <f t="shared" si="130"/>
        <v/>
      </c>
      <c r="AO1854" s="35" t="str">
        <f t="shared" si="131"/>
        <v>-</v>
      </c>
      <c r="AQ1854" s="25" t="str">
        <f t="shared" si="129"/>
        <v>-</v>
      </c>
      <c r="BP1854" s="61"/>
      <c r="CT1854" s="61"/>
      <c r="CU1854" s="61"/>
      <c r="CV1854" s="61"/>
      <c r="CW1854" s="61"/>
      <c r="CX1854" s="61"/>
      <c r="CY1854" s="61"/>
      <c r="CZ1854" s="61"/>
      <c r="DA1854" s="61"/>
      <c r="DB1854" s="61"/>
      <c r="DC1854" s="61"/>
      <c r="DD1854" s="61"/>
      <c r="DE1854" s="61"/>
      <c r="DF1854" s="61"/>
      <c r="DG1854" s="61"/>
      <c r="DH1854" s="61"/>
      <c r="DI1854" s="61"/>
      <c r="DJ1854" s="61"/>
      <c r="DK1854" s="61"/>
      <c r="DL1854" s="61"/>
      <c r="DM1854" s="61"/>
    </row>
    <row r="1855" spans="1:117" s="25" customFormat="1" x14ac:dyDescent="0.2">
      <c r="A1855" s="25" t="s">
        <v>125</v>
      </c>
      <c r="B1855" s="25" t="s">
        <v>174</v>
      </c>
      <c r="C1855" s="25" t="s">
        <v>176</v>
      </c>
      <c r="I1855" s="116"/>
      <c r="J1855" s="116"/>
      <c r="K1855" s="116"/>
      <c r="L1855" s="116"/>
      <c r="M1855" s="116"/>
      <c r="N1855" s="116"/>
      <c r="AL1855" s="117"/>
      <c r="AN1855" s="35" t="str">
        <f t="shared" si="130"/>
        <v/>
      </c>
      <c r="AO1855" s="35" t="str">
        <f t="shared" si="131"/>
        <v>-</v>
      </c>
      <c r="AQ1855" s="25" t="str">
        <f t="shared" si="129"/>
        <v>-</v>
      </c>
      <c r="BP1855" s="61"/>
      <c r="CT1855" s="61"/>
      <c r="CU1855" s="61"/>
      <c r="CV1855" s="61"/>
      <c r="CW1855" s="61"/>
      <c r="CX1855" s="61"/>
      <c r="CY1855" s="61"/>
      <c r="CZ1855" s="61"/>
      <c r="DA1855" s="61"/>
      <c r="DB1855" s="61"/>
      <c r="DC1855" s="61"/>
      <c r="DD1855" s="61"/>
      <c r="DE1855" s="61"/>
      <c r="DF1855" s="61"/>
      <c r="DG1855" s="61"/>
      <c r="DH1855" s="61"/>
      <c r="DI1855" s="61"/>
      <c r="DJ1855" s="61"/>
      <c r="DK1855" s="61"/>
      <c r="DL1855" s="61"/>
      <c r="DM1855" s="61"/>
    </row>
    <row r="1856" spans="1:117" s="25" customFormat="1" x14ac:dyDescent="0.2">
      <c r="A1856" s="25" t="s">
        <v>126</v>
      </c>
      <c r="B1856" s="25" t="s">
        <v>174</v>
      </c>
      <c r="C1856" s="25" t="s">
        <v>176</v>
      </c>
      <c r="I1856" s="116"/>
      <c r="J1856" s="116"/>
      <c r="K1856" s="116"/>
      <c r="L1856" s="116"/>
      <c r="M1856" s="116"/>
      <c r="N1856" s="116"/>
      <c r="AL1856" s="117"/>
      <c r="AN1856" s="35" t="str">
        <f t="shared" si="130"/>
        <v/>
      </c>
      <c r="AO1856" s="35" t="str">
        <f t="shared" si="131"/>
        <v>-</v>
      </c>
      <c r="AQ1856" s="25" t="str">
        <f t="shared" si="129"/>
        <v>-</v>
      </c>
      <c r="BP1856" s="61"/>
      <c r="CT1856" s="61"/>
      <c r="CU1856" s="61"/>
      <c r="CV1856" s="61"/>
      <c r="CW1856" s="61"/>
      <c r="CX1856" s="61"/>
      <c r="CY1856" s="61"/>
      <c r="CZ1856" s="61"/>
      <c r="DA1856" s="61"/>
      <c r="DB1856" s="61"/>
      <c r="DC1856" s="61"/>
      <c r="DD1856" s="61"/>
      <c r="DE1856" s="61"/>
      <c r="DF1856" s="61"/>
      <c r="DG1856" s="61"/>
      <c r="DH1856" s="61"/>
      <c r="DI1856" s="61"/>
      <c r="DJ1856" s="61"/>
      <c r="DK1856" s="61"/>
      <c r="DL1856" s="61"/>
      <c r="DM1856" s="61"/>
    </row>
    <row r="1857" spans="1:117" s="25" customFormat="1" x14ac:dyDescent="0.2">
      <c r="A1857" s="25" t="s">
        <v>127</v>
      </c>
      <c r="B1857" s="25" t="s">
        <v>171</v>
      </c>
      <c r="C1857" s="25" t="s">
        <v>176</v>
      </c>
      <c r="I1857" s="116"/>
      <c r="J1857" s="116"/>
      <c r="K1857" s="116"/>
      <c r="L1857" s="116"/>
      <c r="M1857" s="116"/>
      <c r="N1857" s="116"/>
      <c r="AL1857" s="117"/>
      <c r="AN1857" s="35" t="str">
        <f t="shared" si="130"/>
        <v/>
      </c>
      <c r="AO1857" s="35" t="str">
        <f t="shared" si="131"/>
        <v>-</v>
      </c>
      <c r="AQ1857" s="25" t="str">
        <f t="shared" si="129"/>
        <v>-</v>
      </c>
      <c r="BP1857" s="61"/>
      <c r="CT1857" s="61"/>
      <c r="CU1857" s="61"/>
      <c r="CV1857" s="61"/>
      <c r="CW1857" s="61"/>
      <c r="CX1857" s="61"/>
      <c r="CY1857" s="61"/>
      <c r="CZ1857" s="61"/>
      <c r="DA1857" s="61"/>
      <c r="DB1857" s="61"/>
      <c r="DC1857" s="61"/>
      <c r="DD1857" s="61"/>
      <c r="DE1857" s="61"/>
      <c r="DF1857" s="61"/>
      <c r="DG1857" s="61"/>
      <c r="DH1857" s="61"/>
      <c r="DI1857" s="61"/>
      <c r="DJ1857" s="61"/>
      <c r="DK1857" s="61"/>
      <c r="DL1857" s="61"/>
      <c r="DM1857" s="61"/>
    </row>
    <row r="1858" spans="1:117" s="25" customFormat="1" x14ac:dyDescent="0.2">
      <c r="A1858" s="25" t="s">
        <v>128</v>
      </c>
      <c r="B1858" s="25" t="s">
        <v>171</v>
      </c>
      <c r="C1858" s="25" t="s">
        <v>176</v>
      </c>
      <c r="I1858" s="116"/>
      <c r="J1858" s="116"/>
      <c r="K1858" s="116"/>
      <c r="L1858" s="116"/>
      <c r="M1858" s="116"/>
      <c r="N1858" s="116"/>
      <c r="AL1858" s="117"/>
      <c r="AN1858" s="35" t="str">
        <f t="shared" si="130"/>
        <v/>
      </c>
      <c r="AO1858" s="35" t="str">
        <f t="shared" si="131"/>
        <v>-</v>
      </c>
      <c r="AQ1858" s="25" t="str">
        <f t="shared" si="129"/>
        <v>-</v>
      </c>
      <c r="BP1858" s="61"/>
      <c r="CT1858" s="61"/>
      <c r="CU1858" s="61"/>
      <c r="CV1858" s="61"/>
      <c r="CW1858" s="61"/>
      <c r="CX1858" s="61"/>
      <c r="CY1858" s="61"/>
      <c r="CZ1858" s="61"/>
      <c r="DA1858" s="61"/>
      <c r="DB1858" s="61"/>
      <c r="DC1858" s="61"/>
      <c r="DD1858" s="61"/>
      <c r="DE1858" s="61"/>
      <c r="DF1858" s="61"/>
      <c r="DG1858" s="61"/>
      <c r="DH1858" s="61"/>
      <c r="DI1858" s="61"/>
      <c r="DJ1858" s="61"/>
      <c r="DK1858" s="61"/>
      <c r="DL1858" s="61"/>
      <c r="DM1858" s="61"/>
    </row>
    <row r="1859" spans="1:117" s="25" customFormat="1" x14ac:dyDescent="0.2">
      <c r="A1859" s="25" t="s">
        <v>129</v>
      </c>
      <c r="B1859" s="25" t="s">
        <v>175</v>
      </c>
      <c r="C1859" s="25" t="s">
        <v>176</v>
      </c>
      <c r="I1859" s="116"/>
      <c r="J1859" s="116"/>
      <c r="K1859" s="116"/>
      <c r="L1859" s="116"/>
      <c r="M1859" s="116"/>
      <c r="N1859" s="116"/>
      <c r="AL1859" s="117"/>
      <c r="AN1859" s="35" t="str">
        <f t="shared" si="130"/>
        <v/>
      </c>
      <c r="AO1859" s="35" t="str">
        <f t="shared" si="131"/>
        <v>-</v>
      </c>
      <c r="AQ1859" s="25" t="str">
        <f t="shared" si="129"/>
        <v>-</v>
      </c>
      <c r="BP1859" s="61"/>
      <c r="CT1859" s="61"/>
      <c r="CU1859" s="61"/>
      <c r="CV1859" s="61"/>
      <c r="CW1859" s="61"/>
      <c r="CX1859" s="61"/>
      <c r="CY1859" s="61"/>
      <c r="CZ1859" s="61"/>
      <c r="DA1859" s="61"/>
      <c r="DB1859" s="61"/>
      <c r="DC1859" s="61"/>
      <c r="DD1859" s="61"/>
      <c r="DE1859" s="61"/>
      <c r="DF1859" s="61"/>
      <c r="DG1859" s="61"/>
      <c r="DH1859" s="61"/>
      <c r="DI1859" s="61"/>
      <c r="DJ1859" s="61"/>
      <c r="DK1859" s="61"/>
      <c r="DL1859" s="61"/>
      <c r="DM1859" s="61"/>
    </row>
    <row r="1860" spans="1:117" s="25" customFormat="1" x14ac:dyDescent="0.2">
      <c r="A1860" s="25" t="s">
        <v>130</v>
      </c>
      <c r="B1860" s="25" t="s">
        <v>175</v>
      </c>
      <c r="C1860" s="25" t="s">
        <v>176</v>
      </c>
      <c r="I1860" s="116"/>
      <c r="J1860" s="116"/>
      <c r="K1860" s="116"/>
      <c r="L1860" s="116"/>
      <c r="M1860" s="116"/>
      <c r="N1860" s="116"/>
      <c r="AL1860" s="117"/>
      <c r="AN1860" s="35" t="str">
        <f t="shared" si="130"/>
        <v/>
      </c>
      <c r="AO1860" s="35" t="str">
        <f t="shared" si="131"/>
        <v>-</v>
      </c>
      <c r="AQ1860" s="25" t="str">
        <f t="shared" si="129"/>
        <v>-</v>
      </c>
      <c r="BP1860" s="61"/>
      <c r="CT1860" s="61"/>
      <c r="CU1860" s="61"/>
      <c r="CV1860" s="61"/>
      <c r="CW1860" s="61"/>
      <c r="CX1860" s="61"/>
      <c r="CY1860" s="61"/>
      <c r="CZ1860" s="61"/>
      <c r="DA1860" s="61"/>
      <c r="DB1860" s="61"/>
      <c r="DC1860" s="61"/>
      <c r="DD1860" s="61"/>
      <c r="DE1860" s="61"/>
      <c r="DF1860" s="61"/>
      <c r="DG1860" s="61"/>
      <c r="DH1860" s="61"/>
      <c r="DI1860" s="61"/>
      <c r="DJ1860" s="61"/>
      <c r="DK1860" s="61"/>
      <c r="DL1860" s="61"/>
      <c r="DM1860" s="61"/>
    </row>
    <row r="1861" spans="1:117" s="25" customFormat="1" x14ac:dyDescent="0.2">
      <c r="A1861" s="25" t="s">
        <v>131</v>
      </c>
      <c r="B1861" s="25" t="s">
        <v>171</v>
      </c>
      <c r="C1861" s="25" t="s">
        <v>176</v>
      </c>
      <c r="I1861" s="116"/>
      <c r="J1861" s="116"/>
      <c r="K1861" s="116"/>
      <c r="L1861" s="116"/>
      <c r="M1861" s="116"/>
      <c r="N1861" s="116"/>
      <c r="AL1861" s="117"/>
      <c r="AN1861" s="35" t="str">
        <f t="shared" si="130"/>
        <v/>
      </c>
      <c r="AO1861" s="35" t="str">
        <f t="shared" si="131"/>
        <v>-</v>
      </c>
      <c r="AQ1861" s="25" t="str">
        <f t="shared" si="129"/>
        <v>-</v>
      </c>
      <c r="BP1861" s="61"/>
      <c r="CT1861" s="61"/>
      <c r="CU1861" s="61"/>
      <c r="CV1861" s="61"/>
      <c r="CW1861" s="61"/>
      <c r="CX1861" s="61"/>
      <c r="CY1861" s="61"/>
      <c r="CZ1861" s="61"/>
      <c r="DA1861" s="61"/>
      <c r="DB1861" s="61"/>
      <c r="DC1861" s="61"/>
      <c r="DD1861" s="61"/>
      <c r="DE1861" s="61"/>
      <c r="DF1861" s="61"/>
      <c r="DG1861" s="61"/>
      <c r="DH1861" s="61"/>
      <c r="DI1861" s="61"/>
      <c r="DJ1861" s="61"/>
      <c r="DK1861" s="61"/>
      <c r="DL1861" s="61"/>
      <c r="DM1861" s="61"/>
    </row>
    <row r="1862" spans="1:117" s="25" customFormat="1" x14ac:dyDescent="0.2">
      <c r="A1862" s="25" t="s">
        <v>132</v>
      </c>
      <c r="B1862" s="25" t="s">
        <v>171</v>
      </c>
      <c r="C1862" s="25" t="s">
        <v>176</v>
      </c>
      <c r="I1862" s="116"/>
      <c r="J1862" s="116"/>
      <c r="K1862" s="116"/>
      <c r="L1862" s="116"/>
      <c r="M1862" s="116"/>
      <c r="N1862" s="116"/>
      <c r="AL1862" s="117"/>
      <c r="AN1862" s="35" t="str">
        <f t="shared" si="130"/>
        <v/>
      </c>
      <c r="AO1862" s="35" t="str">
        <f t="shared" si="131"/>
        <v>-</v>
      </c>
      <c r="AQ1862" s="25" t="str">
        <f t="shared" si="129"/>
        <v>-</v>
      </c>
      <c r="BP1862" s="61"/>
      <c r="CT1862" s="61"/>
      <c r="CU1862" s="61"/>
      <c r="CV1862" s="61"/>
      <c r="CW1862" s="61"/>
      <c r="CX1862" s="61"/>
      <c r="CY1862" s="61"/>
      <c r="CZ1862" s="61"/>
      <c r="DA1862" s="61"/>
      <c r="DB1862" s="61"/>
      <c r="DC1862" s="61"/>
      <c r="DD1862" s="61"/>
      <c r="DE1862" s="61"/>
      <c r="DF1862" s="61"/>
      <c r="DG1862" s="61"/>
      <c r="DH1862" s="61"/>
      <c r="DI1862" s="61"/>
      <c r="DJ1862" s="61"/>
      <c r="DK1862" s="61"/>
      <c r="DL1862" s="61"/>
      <c r="DM1862" s="61"/>
    </row>
    <row r="1863" spans="1:117" s="25" customFormat="1" x14ac:dyDescent="0.2">
      <c r="A1863" s="25" t="s">
        <v>133</v>
      </c>
      <c r="B1863" s="25" t="s">
        <v>171</v>
      </c>
      <c r="C1863" s="25" t="s">
        <v>176</v>
      </c>
      <c r="I1863" s="116"/>
      <c r="J1863" s="116"/>
      <c r="K1863" s="116"/>
      <c r="L1863" s="116"/>
      <c r="M1863" s="116"/>
      <c r="N1863" s="116"/>
      <c r="AL1863" s="117"/>
      <c r="AN1863" s="35" t="str">
        <f t="shared" si="130"/>
        <v/>
      </c>
      <c r="AO1863" s="35" t="str">
        <f t="shared" si="131"/>
        <v>-</v>
      </c>
      <c r="AQ1863" s="25" t="str">
        <f t="shared" si="129"/>
        <v>-</v>
      </c>
      <c r="BP1863" s="61"/>
      <c r="CT1863" s="61"/>
      <c r="CU1863" s="61"/>
      <c r="CV1863" s="61"/>
      <c r="CW1863" s="61"/>
      <c r="CX1863" s="61"/>
      <c r="CY1863" s="61"/>
      <c r="CZ1863" s="61"/>
      <c r="DA1863" s="61"/>
      <c r="DB1863" s="61"/>
      <c r="DC1863" s="61"/>
      <c r="DD1863" s="61"/>
      <c r="DE1863" s="61"/>
      <c r="DF1863" s="61"/>
      <c r="DG1863" s="61"/>
      <c r="DH1863" s="61"/>
      <c r="DI1863" s="61"/>
      <c r="DJ1863" s="61"/>
      <c r="DK1863" s="61"/>
      <c r="DL1863" s="61"/>
      <c r="DM1863" s="61"/>
    </row>
    <row r="1864" spans="1:117" s="25" customFormat="1" x14ac:dyDescent="0.2">
      <c r="A1864" s="25" t="s">
        <v>134</v>
      </c>
      <c r="B1864" s="25" t="s">
        <v>172</v>
      </c>
      <c r="C1864" s="25" t="s">
        <v>176</v>
      </c>
      <c r="I1864" s="116"/>
      <c r="J1864" s="116"/>
      <c r="K1864" s="116"/>
      <c r="L1864" s="116"/>
      <c r="M1864" s="116"/>
      <c r="N1864" s="116"/>
      <c r="AL1864" s="117"/>
      <c r="AN1864" s="35" t="str">
        <f t="shared" si="130"/>
        <v/>
      </c>
      <c r="AO1864" s="35" t="str">
        <f t="shared" si="131"/>
        <v>-</v>
      </c>
      <c r="AQ1864" s="25" t="str">
        <f t="shared" si="129"/>
        <v>-</v>
      </c>
      <c r="BP1864" s="61"/>
      <c r="CT1864" s="61"/>
      <c r="CU1864" s="61"/>
      <c r="CV1864" s="61"/>
      <c r="CW1864" s="61"/>
      <c r="CX1864" s="61"/>
      <c r="CY1864" s="61"/>
      <c r="CZ1864" s="61"/>
      <c r="DA1864" s="61"/>
      <c r="DB1864" s="61"/>
      <c r="DC1864" s="61"/>
      <c r="DD1864" s="61"/>
      <c r="DE1864" s="61"/>
      <c r="DF1864" s="61"/>
      <c r="DG1864" s="61"/>
      <c r="DH1864" s="61"/>
      <c r="DI1864" s="61"/>
      <c r="DJ1864" s="61"/>
      <c r="DK1864" s="61"/>
      <c r="DL1864" s="61"/>
      <c r="DM1864" s="61"/>
    </row>
    <row r="1865" spans="1:117" s="25" customFormat="1" x14ac:dyDescent="0.2">
      <c r="A1865" s="25" t="s">
        <v>135</v>
      </c>
      <c r="B1865" s="25" t="s">
        <v>172</v>
      </c>
      <c r="C1865" s="25" t="s">
        <v>176</v>
      </c>
      <c r="I1865" s="116"/>
      <c r="J1865" s="116"/>
      <c r="K1865" s="116"/>
      <c r="L1865" s="116"/>
      <c r="M1865" s="116"/>
      <c r="N1865" s="116"/>
      <c r="AL1865" s="117"/>
      <c r="AN1865" s="35" t="str">
        <f t="shared" si="130"/>
        <v/>
      </c>
      <c r="AO1865" s="35" t="str">
        <f t="shared" si="131"/>
        <v>-</v>
      </c>
      <c r="AQ1865" s="25" t="str">
        <f t="shared" si="129"/>
        <v>-</v>
      </c>
      <c r="BP1865" s="61"/>
      <c r="CT1865" s="61"/>
      <c r="CU1865" s="61"/>
      <c r="CV1865" s="61"/>
      <c r="CW1865" s="61"/>
      <c r="CX1865" s="61"/>
      <c r="CY1865" s="61"/>
      <c r="CZ1865" s="61"/>
      <c r="DA1865" s="61"/>
      <c r="DB1865" s="61"/>
      <c r="DC1865" s="61"/>
      <c r="DD1865" s="61"/>
      <c r="DE1865" s="61"/>
      <c r="DF1865" s="61"/>
      <c r="DG1865" s="61"/>
      <c r="DH1865" s="61"/>
      <c r="DI1865" s="61"/>
      <c r="DJ1865" s="61"/>
      <c r="DK1865" s="61"/>
      <c r="DL1865" s="61"/>
      <c r="DM1865" s="61"/>
    </row>
    <row r="1866" spans="1:117" s="25" customFormat="1" x14ac:dyDescent="0.2">
      <c r="A1866" s="25" t="s">
        <v>136</v>
      </c>
      <c r="B1866" s="25" t="s">
        <v>173</v>
      </c>
      <c r="C1866" s="25" t="s">
        <v>176</v>
      </c>
      <c r="I1866" s="116"/>
      <c r="J1866" s="116"/>
      <c r="K1866" s="116"/>
      <c r="L1866" s="116"/>
      <c r="M1866" s="116"/>
      <c r="N1866" s="116"/>
      <c r="AL1866" s="117"/>
      <c r="AN1866" s="35" t="str">
        <f t="shared" si="130"/>
        <v/>
      </c>
      <c r="AO1866" s="35" t="str">
        <f t="shared" si="131"/>
        <v>-</v>
      </c>
      <c r="AQ1866" s="25" t="str">
        <f t="shared" si="129"/>
        <v>-</v>
      </c>
      <c r="BP1866" s="61"/>
      <c r="CT1866" s="61"/>
      <c r="CU1866" s="61"/>
      <c r="CV1866" s="61"/>
      <c r="CW1866" s="61"/>
      <c r="CX1866" s="61"/>
      <c r="CY1866" s="61"/>
      <c r="CZ1866" s="61"/>
      <c r="DA1866" s="61"/>
      <c r="DB1866" s="61"/>
      <c r="DC1866" s="61"/>
      <c r="DD1866" s="61"/>
      <c r="DE1866" s="61"/>
      <c r="DF1866" s="61"/>
      <c r="DG1866" s="61"/>
      <c r="DH1866" s="61"/>
      <c r="DI1866" s="61"/>
      <c r="DJ1866" s="61"/>
      <c r="DK1866" s="61"/>
      <c r="DL1866" s="61"/>
      <c r="DM1866" s="61"/>
    </row>
    <row r="1867" spans="1:117" s="25" customFormat="1" x14ac:dyDescent="0.2">
      <c r="A1867" s="25" t="s">
        <v>137</v>
      </c>
      <c r="B1867" s="25" t="s">
        <v>173</v>
      </c>
      <c r="C1867" s="25" t="s">
        <v>176</v>
      </c>
      <c r="I1867" s="116"/>
      <c r="J1867" s="116"/>
      <c r="K1867" s="116"/>
      <c r="L1867" s="116"/>
      <c r="M1867" s="116"/>
      <c r="N1867" s="116"/>
      <c r="AL1867" s="117"/>
      <c r="AN1867" s="35" t="str">
        <f t="shared" si="130"/>
        <v/>
      </c>
      <c r="AO1867" s="35" t="str">
        <f t="shared" si="131"/>
        <v>-</v>
      </c>
      <c r="AQ1867" s="25" t="str">
        <f t="shared" si="129"/>
        <v>-</v>
      </c>
      <c r="BP1867" s="61"/>
      <c r="CT1867" s="61"/>
      <c r="CU1867" s="61"/>
      <c r="CV1867" s="61"/>
      <c r="CW1867" s="61"/>
      <c r="CX1867" s="61"/>
      <c r="CY1867" s="61"/>
      <c r="CZ1867" s="61"/>
      <c r="DA1867" s="61"/>
      <c r="DB1867" s="61"/>
      <c r="DC1867" s="61"/>
      <c r="DD1867" s="61"/>
      <c r="DE1867" s="61"/>
      <c r="DF1867" s="61"/>
      <c r="DG1867" s="61"/>
      <c r="DH1867" s="61"/>
      <c r="DI1867" s="61"/>
      <c r="DJ1867" s="61"/>
      <c r="DK1867" s="61"/>
      <c r="DL1867" s="61"/>
      <c r="DM1867" s="61"/>
    </row>
    <row r="1868" spans="1:117" s="25" customFormat="1" x14ac:dyDescent="0.2">
      <c r="A1868" s="25" t="s">
        <v>138</v>
      </c>
      <c r="B1868" s="25" t="s">
        <v>174</v>
      </c>
      <c r="C1868" s="25" t="s">
        <v>176</v>
      </c>
      <c r="I1868" s="116"/>
      <c r="J1868" s="116"/>
      <c r="K1868" s="116"/>
      <c r="L1868" s="116"/>
      <c r="M1868" s="116"/>
      <c r="N1868" s="116"/>
      <c r="AL1868" s="117"/>
      <c r="AN1868" s="35" t="str">
        <f t="shared" si="130"/>
        <v/>
      </c>
      <c r="AO1868" s="35" t="str">
        <f t="shared" si="131"/>
        <v>-</v>
      </c>
      <c r="AQ1868" s="25" t="str">
        <f t="shared" si="129"/>
        <v>-</v>
      </c>
      <c r="BP1868" s="61"/>
      <c r="CT1868" s="61"/>
      <c r="CU1868" s="61"/>
      <c r="CV1868" s="61"/>
      <c r="CW1868" s="61"/>
      <c r="CX1868" s="61"/>
      <c r="CY1868" s="61"/>
      <c r="CZ1868" s="61"/>
      <c r="DA1868" s="61"/>
      <c r="DB1868" s="61"/>
      <c r="DC1868" s="61"/>
      <c r="DD1868" s="61"/>
      <c r="DE1868" s="61"/>
      <c r="DF1868" s="61"/>
      <c r="DG1868" s="61"/>
      <c r="DH1868" s="61"/>
      <c r="DI1868" s="61"/>
      <c r="DJ1868" s="61"/>
      <c r="DK1868" s="61"/>
      <c r="DL1868" s="61"/>
      <c r="DM1868" s="61"/>
    </row>
    <row r="1869" spans="1:117" s="25" customFormat="1" x14ac:dyDescent="0.2">
      <c r="A1869" s="25" t="s">
        <v>139</v>
      </c>
      <c r="B1869" s="25" t="s">
        <v>174</v>
      </c>
      <c r="C1869" s="25" t="s">
        <v>176</v>
      </c>
      <c r="I1869" s="116"/>
      <c r="J1869" s="116"/>
      <c r="K1869" s="116"/>
      <c r="L1869" s="116"/>
      <c r="M1869" s="116"/>
      <c r="N1869" s="116"/>
      <c r="AL1869" s="117"/>
      <c r="AN1869" s="35" t="str">
        <f t="shared" si="130"/>
        <v/>
      </c>
      <c r="AO1869" s="35" t="str">
        <f t="shared" si="131"/>
        <v>-</v>
      </c>
      <c r="AQ1869" s="25" t="str">
        <f t="shared" si="129"/>
        <v>-</v>
      </c>
      <c r="BP1869" s="61"/>
      <c r="CT1869" s="61"/>
      <c r="CU1869" s="61"/>
      <c r="CV1869" s="61"/>
      <c r="CW1869" s="61"/>
      <c r="CX1869" s="61"/>
      <c r="CY1869" s="61"/>
      <c r="CZ1869" s="61"/>
      <c r="DA1869" s="61"/>
      <c r="DB1869" s="61"/>
      <c r="DC1869" s="61"/>
      <c r="DD1869" s="61"/>
      <c r="DE1869" s="61"/>
      <c r="DF1869" s="61"/>
      <c r="DG1869" s="61"/>
      <c r="DH1869" s="61"/>
      <c r="DI1869" s="61"/>
      <c r="DJ1869" s="61"/>
      <c r="DK1869" s="61"/>
      <c r="DL1869" s="61"/>
      <c r="DM1869" s="61"/>
    </row>
    <row r="1870" spans="1:117" s="25" customFormat="1" x14ac:dyDescent="0.2">
      <c r="A1870" s="25" t="s">
        <v>140</v>
      </c>
      <c r="B1870" s="25" t="s">
        <v>171</v>
      </c>
      <c r="C1870" s="25" t="s">
        <v>176</v>
      </c>
      <c r="I1870" s="116"/>
      <c r="J1870" s="116"/>
      <c r="K1870" s="116"/>
      <c r="L1870" s="116"/>
      <c r="M1870" s="116"/>
      <c r="N1870" s="116"/>
      <c r="AL1870" s="117"/>
      <c r="AN1870" s="35" t="str">
        <f t="shared" si="130"/>
        <v/>
      </c>
      <c r="AO1870" s="35" t="str">
        <f t="shared" si="131"/>
        <v>-</v>
      </c>
      <c r="AQ1870" s="25" t="str">
        <f t="shared" si="129"/>
        <v>-</v>
      </c>
      <c r="BP1870" s="61"/>
      <c r="CT1870" s="61"/>
      <c r="CU1870" s="61"/>
      <c r="CV1870" s="61"/>
      <c r="CW1870" s="61"/>
      <c r="CX1870" s="61"/>
      <c r="CY1870" s="61"/>
      <c r="CZ1870" s="61"/>
      <c r="DA1870" s="61"/>
      <c r="DB1870" s="61"/>
      <c r="DC1870" s="61"/>
      <c r="DD1870" s="61"/>
      <c r="DE1870" s="61"/>
      <c r="DF1870" s="61"/>
      <c r="DG1870" s="61"/>
      <c r="DH1870" s="61"/>
      <c r="DI1870" s="61"/>
      <c r="DJ1870" s="61"/>
      <c r="DK1870" s="61"/>
      <c r="DL1870" s="61"/>
      <c r="DM1870" s="61"/>
    </row>
    <row r="1871" spans="1:117" s="25" customFormat="1" x14ac:dyDescent="0.2">
      <c r="A1871" s="25" t="s">
        <v>141</v>
      </c>
      <c r="B1871" s="25" t="s">
        <v>171</v>
      </c>
      <c r="C1871" s="25" t="s">
        <v>176</v>
      </c>
      <c r="I1871" s="116"/>
      <c r="J1871" s="116"/>
      <c r="K1871" s="116"/>
      <c r="L1871" s="116"/>
      <c r="M1871" s="116"/>
      <c r="N1871" s="116"/>
      <c r="AL1871" s="117"/>
      <c r="AN1871" s="35" t="str">
        <f t="shared" si="130"/>
        <v/>
      </c>
      <c r="AO1871" s="35" t="str">
        <f t="shared" si="131"/>
        <v>-</v>
      </c>
      <c r="AQ1871" s="25" t="str">
        <f t="shared" si="129"/>
        <v>-</v>
      </c>
      <c r="BP1871" s="61"/>
      <c r="CT1871" s="61"/>
      <c r="CU1871" s="61"/>
      <c r="CV1871" s="61"/>
      <c r="CW1871" s="61"/>
      <c r="CX1871" s="61"/>
      <c r="CY1871" s="61"/>
      <c r="CZ1871" s="61"/>
      <c r="DA1871" s="61"/>
      <c r="DB1871" s="61"/>
      <c r="DC1871" s="61"/>
      <c r="DD1871" s="61"/>
      <c r="DE1871" s="61"/>
      <c r="DF1871" s="61"/>
      <c r="DG1871" s="61"/>
      <c r="DH1871" s="61"/>
      <c r="DI1871" s="61"/>
      <c r="DJ1871" s="61"/>
      <c r="DK1871" s="61"/>
      <c r="DL1871" s="61"/>
      <c r="DM1871" s="61"/>
    </row>
    <row r="1872" spans="1:117" s="25" customFormat="1" x14ac:dyDescent="0.2">
      <c r="A1872" s="25" t="s">
        <v>142</v>
      </c>
      <c r="B1872" s="25" t="s">
        <v>175</v>
      </c>
      <c r="C1872" s="25" t="s">
        <v>176</v>
      </c>
      <c r="I1872" s="116"/>
      <c r="J1872" s="116"/>
      <c r="K1872" s="116"/>
      <c r="L1872" s="116"/>
      <c r="M1872" s="116"/>
      <c r="N1872" s="116"/>
      <c r="AL1872" s="117"/>
      <c r="AN1872" s="35" t="str">
        <f t="shared" si="130"/>
        <v/>
      </c>
      <c r="AO1872" s="35" t="str">
        <f t="shared" si="131"/>
        <v>-</v>
      </c>
      <c r="AQ1872" s="25" t="str">
        <f t="shared" si="129"/>
        <v>-</v>
      </c>
      <c r="BP1872" s="61"/>
      <c r="CT1872" s="61"/>
      <c r="CU1872" s="61"/>
      <c r="CV1872" s="61"/>
      <c r="CW1872" s="61"/>
      <c r="CX1872" s="61"/>
      <c r="CY1872" s="61"/>
      <c r="CZ1872" s="61"/>
      <c r="DA1872" s="61"/>
      <c r="DB1872" s="61"/>
      <c r="DC1872" s="61"/>
      <c r="DD1872" s="61"/>
      <c r="DE1872" s="61"/>
      <c r="DF1872" s="61"/>
      <c r="DG1872" s="61"/>
      <c r="DH1872" s="61"/>
      <c r="DI1872" s="61"/>
      <c r="DJ1872" s="61"/>
      <c r="DK1872" s="61"/>
      <c r="DL1872" s="61"/>
      <c r="DM1872" s="61"/>
    </row>
    <row r="1873" spans="1:117" s="25" customFormat="1" x14ac:dyDescent="0.2">
      <c r="A1873" s="25" t="s">
        <v>143</v>
      </c>
      <c r="B1873" s="25" t="s">
        <v>175</v>
      </c>
      <c r="C1873" s="25" t="s">
        <v>176</v>
      </c>
      <c r="I1873" s="116"/>
      <c r="J1873" s="116"/>
      <c r="K1873" s="116"/>
      <c r="L1873" s="116"/>
      <c r="M1873" s="116"/>
      <c r="N1873" s="116"/>
      <c r="AL1873" s="117"/>
      <c r="AN1873" s="35" t="str">
        <f t="shared" si="130"/>
        <v/>
      </c>
      <c r="AO1873" s="35" t="str">
        <f t="shared" si="131"/>
        <v>-</v>
      </c>
      <c r="AQ1873" s="25" t="str">
        <f t="shared" si="129"/>
        <v>-</v>
      </c>
      <c r="BP1873" s="61"/>
      <c r="CT1873" s="61"/>
      <c r="CU1873" s="61"/>
      <c r="CV1873" s="61"/>
      <c r="CW1873" s="61"/>
      <c r="CX1873" s="61"/>
      <c r="CY1873" s="61"/>
      <c r="CZ1873" s="61"/>
      <c r="DA1873" s="61"/>
      <c r="DB1873" s="61"/>
      <c r="DC1873" s="61"/>
      <c r="DD1873" s="61"/>
      <c r="DE1873" s="61"/>
      <c r="DF1873" s="61"/>
      <c r="DG1873" s="61"/>
      <c r="DH1873" s="61"/>
      <c r="DI1873" s="61"/>
      <c r="DJ1873" s="61"/>
      <c r="DK1873" s="61"/>
      <c r="DL1873" s="61"/>
      <c r="DM1873" s="61"/>
    </row>
    <row r="1874" spans="1:117" s="25" customFormat="1" x14ac:dyDescent="0.2">
      <c r="A1874" s="25" t="s">
        <v>144</v>
      </c>
      <c r="B1874" s="25" t="s">
        <v>171</v>
      </c>
      <c r="C1874" s="25" t="s">
        <v>176</v>
      </c>
      <c r="I1874" s="116"/>
      <c r="J1874" s="116"/>
      <c r="K1874" s="116"/>
      <c r="L1874" s="116"/>
      <c r="M1874" s="116"/>
      <c r="N1874" s="116"/>
      <c r="AL1874" s="117"/>
      <c r="AN1874" s="35" t="str">
        <f t="shared" si="130"/>
        <v/>
      </c>
      <c r="AO1874" s="35" t="str">
        <f t="shared" si="131"/>
        <v>-</v>
      </c>
      <c r="AQ1874" s="25" t="str">
        <f t="shared" si="129"/>
        <v>-</v>
      </c>
      <c r="BP1874" s="61"/>
      <c r="CT1874" s="61"/>
      <c r="CU1874" s="61"/>
      <c r="CV1874" s="61"/>
      <c r="CW1874" s="61"/>
      <c r="CX1874" s="61"/>
      <c r="CY1874" s="61"/>
      <c r="CZ1874" s="61"/>
      <c r="DA1874" s="61"/>
      <c r="DB1874" s="61"/>
      <c r="DC1874" s="61"/>
      <c r="DD1874" s="61"/>
      <c r="DE1874" s="61"/>
      <c r="DF1874" s="61"/>
      <c r="DG1874" s="61"/>
      <c r="DH1874" s="61"/>
      <c r="DI1874" s="61"/>
      <c r="DJ1874" s="61"/>
      <c r="DK1874" s="61"/>
      <c r="DL1874" s="61"/>
      <c r="DM1874" s="61"/>
    </row>
    <row r="1875" spans="1:117" s="25" customFormat="1" x14ac:dyDescent="0.2">
      <c r="A1875" s="25" t="s">
        <v>1</v>
      </c>
      <c r="B1875" s="25" t="s">
        <v>173</v>
      </c>
      <c r="C1875" s="25" t="s">
        <v>177</v>
      </c>
      <c r="I1875" s="116"/>
      <c r="J1875" s="116"/>
      <c r="K1875" s="116"/>
      <c r="L1875" s="116"/>
      <c r="M1875" s="116"/>
      <c r="N1875" s="116"/>
      <c r="AL1875" s="117"/>
      <c r="AN1875" s="35" t="str">
        <f t="shared" si="130"/>
        <v/>
      </c>
      <c r="AO1875" s="35" t="str">
        <f t="shared" si="131"/>
        <v>-</v>
      </c>
      <c r="AQ1875" s="25" t="str">
        <f t="shared" si="129"/>
        <v>-</v>
      </c>
      <c r="BP1875" s="61"/>
      <c r="CT1875" s="61"/>
      <c r="CU1875" s="61"/>
      <c r="CV1875" s="61"/>
      <c r="CW1875" s="61"/>
      <c r="CX1875" s="61"/>
      <c r="CY1875" s="61"/>
      <c r="CZ1875" s="61"/>
      <c r="DA1875" s="61"/>
      <c r="DB1875" s="61"/>
      <c r="DC1875" s="61"/>
      <c r="DD1875" s="61"/>
      <c r="DE1875" s="61"/>
      <c r="DF1875" s="61"/>
      <c r="DG1875" s="61"/>
      <c r="DH1875" s="61"/>
      <c r="DI1875" s="61"/>
      <c r="DJ1875" s="61"/>
      <c r="DK1875" s="61"/>
      <c r="DL1875" s="61"/>
      <c r="DM1875" s="61"/>
    </row>
    <row r="1876" spans="1:117" s="25" customFormat="1" x14ac:dyDescent="0.2">
      <c r="A1876" s="25" t="s">
        <v>2</v>
      </c>
      <c r="B1876" s="25" t="s">
        <v>173</v>
      </c>
      <c r="C1876" s="25" t="s">
        <v>177</v>
      </c>
      <c r="I1876" s="116"/>
      <c r="J1876" s="116"/>
      <c r="K1876" s="116"/>
      <c r="L1876" s="116"/>
      <c r="M1876" s="116"/>
      <c r="N1876" s="116"/>
      <c r="AL1876" s="117"/>
      <c r="AN1876" s="35" t="str">
        <f t="shared" si="130"/>
        <v/>
      </c>
      <c r="AO1876" s="35" t="str">
        <f t="shared" si="131"/>
        <v>-</v>
      </c>
      <c r="AQ1876" s="25" t="str">
        <f t="shared" si="129"/>
        <v>-</v>
      </c>
      <c r="BP1876" s="61"/>
      <c r="CT1876" s="61"/>
      <c r="CU1876" s="61"/>
      <c r="CV1876" s="61"/>
      <c r="CW1876" s="61"/>
      <c r="CX1876" s="61"/>
      <c r="CY1876" s="61"/>
      <c r="CZ1876" s="61"/>
      <c r="DA1876" s="61"/>
      <c r="DB1876" s="61"/>
      <c r="DC1876" s="61"/>
      <c r="DD1876" s="61"/>
      <c r="DE1876" s="61"/>
      <c r="DF1876" s="61"/>
      <c r="DG1876" s="61"/>
      <c r="DH1876" s="61"/>
      <c r="DI1876" s="61"/>
      <c r="DJ1876" s="61"/>
      <c r="DK1876" s="61"/>
      <c r="DL1876" s="61"/>
      <c r="DM1876" s="61"/>
    </row>
    <row r="1877" spans="1:117" s="25" customFormat="1" x14ac:dyDescent="0.2">
      <c r="A1877" s="25" t="s">
        <v>3</v>
      </c>
      <c r="B1877" s="25" t="s">
        <v>174</v>
      </c>
      <c r="C1877" s="25" t="s">
        <v>177</v>
      </c>
      <c r="I1877" s="116"/>
      <c r="J1877" s="116"/>
      <c r="K1877" s="116"/>
      <c r="L1877" s="116"/>
      <c r="M1877" s="116"/>
      <c r="N1877" s="116"/>
      <c r="AL1877" s="117"/>
      <c r="AN1877" s="35" t="str">
        <f t="shared" si="130"/>
        <v/>
      </c>
      <c r="AO1877" s="35" t="str">
        <f t="shared" si="131"/>
        <v>-</v>
      </c>
      <c r="AQ1877" s="25" t="str">
        <f t="shared" si="129"/>
        <v>-</v>
      </c>
      <c r="BP1877" s="61"/>
      <c r="CT1877" s="61"/>
      <c r="CU1877" s="61"/>
      <c r="CV1877" s="61"/>
      <c r="CW1877" s="61"/>
      <c r="CX1877" s="61"/>
      <c r="CY1877" s="61"/>
      <c r="CZ1877" s="61"/>
      <c r="DA1877" s="61"/>
      <c r="DB1877" s="61"/>
      <c r="DC1877" s="61"/>
      <c r="DD1877" s="61"/>
      <c r="DE1877" s="61"/>
      <c r="DF1877" s="61"/>
      <c r="DG1877" s="61"/>
      <c r="DH1877" s="61"/>
      <c r="DI1877" s="61"/>
      <c r="DJ1877" s="61"/>
      <c r="DK1877" s="61"/>
      <c r="DL1877" s="61"/>
      <c r="DM1877" s="61"/>
    </row>
    <row r="1878" spans="1:117" s="25" customFormat="1" x14ac:dyDescent="0.2">
      <c r="A1878" s="25" t="s">
        <v>4</v>
      </c>
      <c r="B1878" s="25" t="s">
        <v>174</v>
      </c>
      <c r="C1878" s="25" t="s">
        <v>177</v>
      </c>
      <c r="I1878" s="116"/>
      <c r="J1878" s="116"/>
      <c r="K1878" s="116"/>
      <c r="L1878" s="116"/>
      <c r="M1878" s="116"/>
      <c r="N1878" s="116"/>
      <c r="AL1878" s="117"/>
      <c r="AN1878" s="35" t="str">
        <f t="shared" si="130"/>
        <v/>
      </c>
      <c r="AO1878" s="35" t="str">
        <f t="shared" si="131"/>
        <v>-</v>
      </c>
      <c r="AQ1878" s="25" t="str">
        <f t="shared" si="129"/>
        <v>-</v>
      </c>
      <c r="BP1878" s="61"/>
      <c r="CT1878" s="61"/>
      <c r="CU1878" s="61"/>
      <c r="CV1878" s="61"/>
      <c r="CW1878" s="61"/>
      <c r="CX1878" s="61"/>
      <c r="CY1878" s="61"/>
      <c r="CZ1878" s="61"/>
      <c r="DA1878" s="61"/>
      <c r="DB1878" s="61"/>
      <c r="DC1878" s="61"/>
      <c r="DD1878" s="61"/>
      <c r="DE1878" s="61"/>
      <c r="DF1878" s="61"/>
      <c r="DG1878" s="61"/>
      <c r="DH1878" s="61"/>
      <c r="DI1878" s="61"/>
      <c r="DJ1878" s="61"/>
      <c r="DK1878" s="61"/>
      <c r="DL1878" s="61"/>
      <c r="DM1878" s="61"/>
    </row>
    <row r="1879" spans="1:117" s="25" customFormat="1" x14ac:dyDescent="0.2">
      <c r="A1879" s="25" t="s">
        <v>5</v>
      </c>
      <c r="B1879" s="25" t="s">
        <v>172</v>
      </c>
      <c r="C1879" s="25" t="s">
        <v>177</v>
      </c>
      <c r="I1879" s="116"/>
      <c r="J1879" s="116"/>
      <c r="K1879" s="116"/>
      <c r="L1879" s="116"/>
      <c r="M1879" s="116"/>
      <c r="N1879" s="116"/>
      <c r="AL1879" s="117"/>
      <c r="AN1879" s="35" t="str">
        <f t="shared" si="130"/>
        <v/>
      </c>
      <c r="AO1879" s="35" t="str">
        <f t="shared" si="131"/>
        <v>-</v>
      </c>
      <c r="AQ1879" s="25" t="str">
        <f t="shared" si="129"/>
        <v>-</v>
      </c>
      <c r="BP1879" s="61"/>
      <c r="CT1879" s="61"/>
      <c r="CU1879" s="61"/>
      <c r="CV1879" s="61"/>
      <c r="CW1879" s="61"/>
      <c r="CX1879" s="61"/>
      <c r="CY1879" s="61"/>
      <c r="CZ1879" s="61"/>
      <c r="DA1879" s="61"/>
      <c r="DB1879" s="61"/>
      <c r="DC1879" s="61"/>
      <c r="DD1879" s="61"/>
      <c r="DE1879" s="61"/>
      <c r="DF1879" s="61"/>
      <c r="DG1879" s="61"/>
      <c r="DH1879" s="61"/>
      <c r="DI1879" s="61"/>
      <c r="DJ1879" s="61"/>
      <c r="DK1879" s="61"/>
      <c r="DL1879" s="61"/>
      <c r="DM1879" s="61"/>
    </row>
    <row r="1880" spans="1:117" s="25" customFormat="1" x14ac:dyDescent="0.2">
      <c r="A1880" s="25" t="s">
        <v>6</v>
      </c>
      <c r="B1880" s="25" t="s">
        <v>172</v>
      </c>
      <c r="C1880" s="25" t="s">
        <v>177</v>
      </c>
      <c r="I1880" s="116"/>
      <c r="J1880" s="116"/>
      <c r="K1880" s="116"/>
      <c r="L1880" s="116"/>
      <c r="M1880" s="116"/>
      <c r="N1880" s="116"/>
      <c r="AL1880" s="117"/>
      <c r="AN1880" s="35" t="str">
        <f t="shared" si="130"/>
        <v/>
      </c>
      <c r="AO1880" s="35" t="str">
        <f t="shared" si="131"/>
        <v>-</v>
      </c>
      <c r="AQ1880" s="25" t="str">
        <f t="shared" si="129"/>
        <v>-</v>
      </c>
      <c r="BP1880" s="61"/>
      <c r="CT1880" s="61"/>
      <c r="CU1880" s="61"/>
      <c r="CV1880" s="61"/>
      <c r="CW1880" s="61"/>
      <c r="CX1880" s="61"/>
      <c r="CY1880" s="61"/>
      <c r="CZ1880" s="61"/>
      <c r="DA1880" s="61"/>
      <c r="DB1880" s="61"/>
      <c r="DC1880" s="61"/>
      <c r="DD1880" s="61"/>
      <c r="DE1880" s="61"/>
      <c r="DF1880" s="61"/>
      <c r="DG1880" s="61"/>
      <c r="DH1880" s="61"/>
      <c r="DI1880" s="61"/>
      <c r="DJ1880" s="61"/>
      <c r="DK1880" s="61"/>
      <c r="DL1880" s="61"/>
      <c r="DM1880" s="61"/>
    </row>
    <row r="1881" spans="1:117" s="25" customFormat="1" x14ac:dyDescent="0.2">
      <c r="A1881" s="25" t="s">
        <v>7</v>
      </c>
      <c r="B1881" s="25" t="s">
        <v>175</v>
      </c>
      <c r="C1881" s="25" t="s">
        <v>177</v>
      </c>
      <c r="I1881" s="116"/>
      <c r="J1881" s="116"/>
      <c r="K1881" s="116"/>
      <c r="L1881" s="116"/>
      <c r="M1881" s="116"/>
      <c r="N1881" s="116"/>
      <c r="AL1881" s="117"/>
      <c r="AN1881" s="35" t="str">
        <f t="shared" si="130"/>
        <v/>
      </c>
      <c r="AO1881" s="35" t="str">
        <f t="shared" si="131"/>
        <v>-</v>
      </c>
      <c r="AQ1881" s="25" t="str">
        <f t="shared" si="129"/>
        <v>-</v>
      </c>
      <c r="BP1881" s="61"/>
      <c r="CT1881" s="61"/>
      <c r="CU1881" s="61"/>
      <c r="CV1881" s="61"/>
      <c r="CW1881" s="61"/>
      <c r="CX1881" s="61"/>
      <c r="CY1881" s="61"/>
      <c r="CZ1881" s="61"/>
      <c r="DA1881" s="61"/>
      <c r="DB1881" s="61"/>
      <c r="DC1881" s="61"/>
      <c r="DD1881" s="61"/>
      <c r="DE1881" s="61"/>
      <c r="DF1881" s="61"/>
      <c r="DG1881" s="61"/>
      <c r="DH1881" s="61"/>
      <c r="DI1881" s="61"/>
      <c r="DJ1881" s="61"/>
      <c r="DK1881" s="61"/>
      <c r="DL1881" s="61"/>
      <c r="DM1881" s="61"/>
    </row>
    <row r="1882" spans="1:117" s="25" customFormat="1" x14ac:dyDescent="0.2">
      <c r="A1882" s="25" t="s">
        <v>8</v>
      </c>
      <c r="B1882" s="25" t="s">
        <v>175</v>
      </c>
      <c r="C1882" s="25" t="s">
        <v>177</v>
      </c>
      <c r="I1882" s="116"/>
      <c r="J1882" s="116"/>
      <c r="K1882" s="116"/>
      <c r="L1882" s="116"/>
      <c r="M1882" s="116"/>
      <c r="N1882" s="116"/>
      <c r="AL1882" s="117"/>
      <c r="AN1882" s="35" t="str">
        <f t="shared" si="130"/>
        <v/>
      </c>
      <c r="AO1882" s="35" t="str">
        <f t="shared" si="131"/>
        <v>-</v>
      </c>
      <c r="AQ1882" s="25" t="str">
        <f t="shared" si="129"/>
        <v>-</v>
      </c>
      <c r="BP1882" s="61"/>
      <c r="CT1882" s="61"/>
      <c r="CU1882" s="61"/>
      <c r="CV1882" s="61"/>
      <c r="CW1882" s="61"/>
      <c r="CX1882" s="61"/>
      <c r="CY1882" s="61"/>
      <c r="CZ1882" s="61"/>
      <c r="DA1882" s="61"/>
      <c r="DB1882" s="61"/>
      <c r="DC1882" s="61"/>
      <c r="DD1882" s="61"/>
      <c r="DE1882" s="61"/>
      <c r="DF1882" s="61"/>
      <c r="DG1882" s="61"/>
      <c r="DH1882" s="61"/>
      <c r="DI1882" s="61"/>
      <c r="DJ1882" s="61"/>
      <c r="DK1882" s="61"/>
      <c r="DL1882" s="61"/>
      <c r="DM1882" s="61"/>
    </row>
    <row r="1883" spans="1:117" s="25" customFormat="1" x14ac:dyDescent="0.2">
      <c r="A1883" s="25" t="s">
        <v>9</v>
      </c>
      <c r="B1883" s="25" t="s">
        <v>173</v>
      </c>
      <c r="C1883" s="25" t="s">
        <v>177</v>
      </c>
      <c r="I1883" s="116"/>
      <c r="J1883" s="116"/>
      <c r="K1883" s="116"/>
      <c r="L1883" s="116"/>
      <c r="M1883" s="116"/>
      <c r="N1883" s="116"/>
      <c r="AL1883" s="117"/>
      <c r="AN1883" s="35" t="str">
        <f t="shared" si="130"/>
        <v/>
      </c>
      <c r="AO1883" s="35" t="str">
        <f t="shared" si="131"/>
        <v>-</v>
      </c>
      <c r="AQ1883" s="25" t="str">
        <f t="shared" si="129"/>
        <v>-</v>
      </c>
      <c r="BP1883" s="61"/>
      <c r="CT1883" s="61"/>
      <c r="CU1883" s="61"/>
      <c r="CV1883" s="61"/>
      <c r="CW1883" s="61"/>
      <c r="CX1883" s="61"/>
      <c r="CY1883" s="61"/>
      <c r="CZ1883" s="61"/>
      <c r="DA1883" s="61"/>
      <c r="DB1883" s="61"/>
      <c r="DC1883" s="61"/>
      <c r="DD1883" s="61"/>
      <c r="DE1883" s="61"/>
      <c r="DF1883" s="61"/>
      <c r="DG1883" s="61"/>
      <c r="DH1883" s="61"/>
      <c r="DI1883" s="61"/>
      <c r="DJ1883" s="61"/>
      <c r="DK1883" s="61"/>
      <c r="DL1883" s="61"/>
      <c r="DM1883" s="61"/>
    </row>
    <row r="1884" spans="1:117" s="25" customFormat="1" x14ac:dyDescent="0.2">
      <c r="A1884" s="25" t="s">
        <v>10</v>
      </c>
      <c r="B1884" s="25" t="s">
        <v>173</v>
      </c>
      <c r="C1884" s="25" t="s">
        <v>177</v>
      </c>
      <c r="I1884" s="116"/>
      <c r="J1884" s="116"/>
      <c r="K1884" s="116"/>
      <c r="L1884" s="116"/>
      <c r="M1884" s="116"/>
      <c r="N1884" s="116"/>
      <c r="AL1884" s="117"/>
      <c r="AN1884" s="35" t="str">
        <f t="shared" si="130"/>
        <v/>
      </c>
      <c r="AO1884" s="35" t="str">
        <f t="shared" si="131"/>
        <v>-</v>
      </c>
      <c r="AQ1884" s="25" t="str">
        <f t="shared" si="129"/>
        <v>-</v>
      </c>
      <c r="BP1884" s="61"/>
      <c r="CT1884" s="61"/>
      <c r="CU1884" s="61"/>
      <c r="CV1884" s="61"/>
      <c r="CW1884" s="61"/>
      <c r="CX1884" s="61"/>
      <c r="CY1884" s="61"/>
      <c r="CZ1884" s="61"/>
      <c r="DA1884" s="61"/>
      <c r="DB1884" s="61"/>
      <c r="DC1884" s="61"/>
      <c r="DD1884" s="61"/>
      <c r="DE1884" s="61"/>
      <c r="DF1884" s="61"/>
      <c r="DG1884" s="61"/>
      <c r="DH1884" s="61"/>
      <c r="DI1884" s="61"/>
      <c r="DJ1884" s="61"/>
      <c r="DK1884" s="61"/>
      <c r="DL1884" s="61"/>
      <c r="DM1884" s="61"/>
    </row>
    <row r="1885" spans="1:117" s="25" customFormat="1" x14ac:dyDescent="0.2">
      <c r="A1885" s="25" t="s">
        <v>11</v>
      </c>
      <c r="B1885" s="25" t="s">
        <v>171</v>
      </c>
      <c r="C1885" s="25" t="s">
        <v>177</v>
      </c>
      <c r="I1885" s="116"/>
      <c r="J1885" s="116"/>
      <c r="K1885" s="116"/>
      <c r="L1885" s="116"/>
      <c r="M1885" s="116"/>
      <c r="N1885" s="116"/>
      <c r="AL1885" s="117"/>
      <c r="AN1885" s="35" t="str">
        <f t="shared" si="130"/>
        <v/>
      </c>
      <c r="AO1885" s="35" t="str">
        <f t="shared" si="131"/>
        <v>-</v>
      </c>
      <c r="AQ1885" s="25" t="str">
        <f t="shared" si="129"/>
        <v>-</v>
      </c>
      <c r="BP1885" s="61"/>
      <c r="CT1885" s="61"/>
      <c r="CU1885" s="61"/>
      <c r="CV1885" s="61"/>
      <c r="CW1885" s="61"/>
      <c r="CX1885" s="61"/>
      <c r="CY1885" s="61"/>
      <c r="CZ1885" s="61"/>
      <c r="DA1885" s="61"/>
      <c r="DB1885" s="61"/>
      <c r="DC1885" s="61"/>
      <c r="DD1885" s="61"/>
      <c r="DE1885" s="61"/>
      <c r="DF1885" s="61"/>
      <c r="DG1885" s="61"/>
      <c r="DH1885" s="61"/>
      <c r="DI1885" s="61"/>
      <c r="DJ1885" s="61"/>
      <c r="DK1885" s="61"/>
      <c r="DL1885" s="61"/>
      <c r="DM1885" s="61"/>
    </row>
    <row r="1886" spans="1:117" s="25" customFormat="1" x14ac:dyDescent="0.2">
      <c r="A1886" s="25" t="s">
        <v>12</v>
      </c>
      <c r="B1886" s="25" t="s">
        <v>171</v>
      </c>
      <c r="C1886" s="25" t="s">
        <v>177</v>
      </c>
      <c r="I1886" s="116"/>
      <c r="J1886" s="116"/>
      <c r="K1886" s="116"/>
      <c r="L1886" s="116"/>
      <c r="M1886" s="116"/>
      <c r="N1886" s="116"/>
      <c r="AL1886" s="117"/>
      <c r="AN1886" s="35" t="str">
        <f t="shared" si="130"/>
        <v/>
      </c>
      <c r="AO1886" s="35" t="str">
        <f t="shared" si="131"/>
        <v>-</v>
      </c>
      <c r="AQ1886" s="25" t="str">
        <f t="shared" si="129"/>
        <v>-</v>
      </c>
      <c r="BP1886" s="61"/>
      <c r="CT1886" s="61"/>
      <c r="CU1886" s="61"/>
      <c r="CV1886" s="61"/>
      <c r="CW1886" s="61"/>
      <c r="CX1886" s="61"/>
      <c r="CY1886" s="61"/>
      <c r="CZ1886" s="61"/>
      <c r="DA1886" s="61"/>
      <c r="DB1886" s="61"/>
      <c r="DC1886" s="61"/>
      <c r="DD1886" s="61"/>
      <c r="DE1886" s="61"/>
      <c r="DF1886" s="61"/>
      <c r="DG1886" s="61"/>
      <c r="DH1886" s="61"/>
      <c r="DI1886" s="61"/>
      <c r="DJ1886" s="61"/>
      <c r="DK1886" s="61"/>
      <c r="DL1886" s="61"/>
      <c r="DM1886" s="61"/>
    </row>
    <row r="1887" spans="1:117" s="25" customFormat="1" x14ac:dyDescent="0.2">
      <c r="A1887" s="25" t="s">
        <v>13</v>
      </c>
      <c r="B1887" s="25" t="s">
        <v>171</v>
      </c>
      <c r="C1887" s="25" t="s">
        <v>177</v>
      </c>
      <c r="I1887" s="116"/>
      <c r="J1887" s="116"/>
      <c r="K1887" s="116"/>
      <c r="L1887" s="116"/>
      <c r="M1887" s="116"/>
      <c r="N1887" s="116"/>
      <c r="AL1887" s="117"/>
      <c r="AN1887" s="35" t="str">
        <f t="shared" si="130"/>
        <v/>
      </c>
      <c r="AO1887" s="35" t="str">
        <f t="shared" si="131"/>
        <v>-</v>
      </c>
      <c r="AQ1887" s="25" t="str">
        <f t="shared" si="129"/>
        <v>-</v>
      </c>
      <c r="BP1887" s="61"/>
      <c r="CT1887" s="61"/>
      <c r="CU1887" s="61"/>
      <c r="CV1887" s="61"/>
      <c r="CW1887" s="61"/>
      <c r="CX1887" s="61"/>
      <c r="CY1887" s="61"/>
      <c r="CZ1887" s="61"/>
      <c r="DA1887" s="61"/>
      <c r="DB1887" s="61"/>
      <c r="DC1887" s="61"/>
      <c r="DD1887" s="61"/>
      <c r="DE1887" s="61"/>
      <c r="DF1887" s="61"/>
      <c r="DG1887" s="61"/>
      <c r="DH1887" s="61"/>
      <c r="DI1887" s="61"/>
      <c r="DJ1887" s="61"/>
      <c r="DK1887" s="61"/>
      <c r="DL1887" s="61"/>
      <c r="DM1887" s="61"/>
    </row>
    <row r="1888" spans="1:117" s="25" customFormat="1" x14ac:dyDescent="0.2">
      <c r="A1888" s="25" t="s">
        <v>14</v>
      </c>
      <c r="B1888" s="25" t="s">
        <v>173</v>
      </c>
      <c r="C1888" s="25" t="s">
        <v>177</v>
      </c>
      <c r="I1888" s="116"/>
      <c r="J1888" s="116"/>
      <c r="K1888" s="116"/>
      <c r="L1888" s="116"/>
      <c r="M1888" s="116"/>
      <c r="N1888" s="116"/>
      <c r="AL1888" s="117"/>
      <c r="AN1888" s="35" t="str">
        <f t="shared" si="130"/>
        <v/>
      </c>
      <c r="AO1888" s="35" t="str">
        <f t="shared" si="131"/>
        <v>-</v>
      </c>
      <c r="AQ1888" s="25" t="str">
        <f t="shared" si="129"/>
        <v>-</v>
      </c>
      <c r="BP1888" s="61"/>
      <c r="CT1888" s="61"/>
      <c r="CU1888" s="61"/>
      <c r="CV1888" s="61"/>
      <c r="CW1888" s="61"/>
      <c r="CX1888" s="61"/>
      <c r="CY1888" s="61"/>
      <c r="CZ1888" s="61"/>
      <c r="DA1888" s="61"/>
      <c r="DB1888" s="61"/>
      <c r="DC1888" s="61"/>
      <c r="DD1888" s="61"/>
      <c r="DE1888" s="61"/>
      <c r="DF1888" s="61"/>
      <c r="DG1888" s="61"/>
      <c r="DH1888" s="61"/>
      <c r="DI1888" s="61"/>
      <c r="DJ1888" s="61"/>
      <c r="DK1888" s="61"/>
      <c r="DL1888" s="61"/>
      <c r="DM1888" s="61"/>
    </row>
    <row r="1889" spans="1:117" s="25" customFormat="1" x14ac:dyDescent="0.2">
      <c r="A1889" s="25" t="s">
        <v>15</v>
      </c>
      <c r="B1889" s="25" t="s">
        <v>173</v>
      </c>
      <c r="C1889" s="25" t="s">
        <v>177</v>
      </c>
      <c r="I1889" s="116"/>
      <c r="J1889" s="116"/>
      <c r="K1889" s="116"/>
      <c r="L1889" s="116"/>
      <c r="M1889" s="116"/>
      <c r="N1889" s="116"/>
      <c r="AL1889" s="117"/>
      <c r="AN1889" s="35" t="str">
        <f t="shared" si="130"/>
        <v/>
      </c>
      <c r="AO1889" s="35" t="str">
        <f t="shared" si="131"/>
        <v>-</v>
      </c>
      <c r="AQ1889" s="25" t="str">
        <f t="shared" si="129"/>
        <v>-</v>
      </c>
      <c r="BP1889" s="61"/>
      <c r="CT1889" s="61"/>
      <c r="CU1889" s="61"/>
      <c r="CV1889" s="61"/>
      <c r="CW1889" s="61"/>
      <c r="CX1889" s="61"/>
      <c r="CY1889" s="61"/>
      <c r="CZ1889" s="61"/>
      <c r="DA1889" s="61"/>
      <c r="DB1889" s="61"/>
      <c r="DC1889" s="61"/>
      <c r="DD1889" s="61"/>
      <c r="DE1889" s="61"/>
      <c r="DF1889" s="61"/>
      <c r="DG1889" s="61"/>
      <c r="DH1889" s="61"/>
      <c r="DI1889" s="61"/>
      <c r="DJ1889" s="61"/>
      <c r="DK1889" s="61"/>
      <c r="DL1889" s="61"/>
      <c r="DM1889" s="61"/>
    </row>
    <row r="1890" spans="1:117" s="25" customFormat="1" x14ac:dyDescent="0.2">
      <c r="A1890" s="25" t="s">
        <v>16</v>
      </c>
      <c r="B1890" s="25" t="s">
        <v>174</v>
      </c>
      <c r="C1890" s="25" t="s">
        <v>177</v>
      </c>
      <c r="I1890" s="116"/>
      <c r="J1890" s="116"/>
      <c r="K1890" s="116"/>
      <c r="L1890" s="116"/>
      <c r="M1890" s="116"/>
      <c r="N1890" s="116"/>
      <c r="AL1890" s="117"/>
      <c r="AN1890" s="35" t="str">
        <f t="shared" si="130"/>
        <v/>
      </c>
      <c r="AO1890" s="35" t="str">
        <f t="shared" si="131"/>
        <v>-</v>
      </c>
      <c r="AQ1890" s="25" t="str">
        <f t="shared" si="129"/>
        <v>-</v>
      </c>
      <c r="BP1890" s="61"/>
      <c r="CT1890" s="61"/>
      <c r="CU1890" s="61"/>
      <c r="CV1890" s="61"/>
      <c r="CW1890" s="61"/>
      <c r="CX1890" s="61"/>
      <c r="CY1890" s="61"/>
      <c r="CZ1890" s="61"/>
      <c r="DA1890" s="61"/>
      <c r="DB1890" s="61"/>
      <c r="DC1890" s="61"/>
      <c r="DD1890" s="61"/>
      <c r="DE1890" s="61"/>
      <c r="DF1890" s="61"/>
      <c r="DG1890" s="61"/>
      <c r="DH1890" s="61"/>
      <c r="DI1890" s="61"/>
      <c r="DJ1890" s="61"/>
      <c r="DK1890" s="61"/>
      <c r="DL1890" s="61"/>
      <c r="DM1890" s="61"/>
    </row>
    <row r="1891" spans="1:117" s="25" customFormat="1" x14ac:dyDescent="0.2">
      <c r="A1891" s="25" t="s">
        <v>17</v>
      </c>
      <c r="B1891" s="25" t="s">
        <v>174</v>
      </c>
      <c r="C1891" s="25" t="s">
        <v>177</v>
      </c>
      <c r="I1891" s="116"/>
      <c r="J1891" s="116"/>
      <c r="K1891" s="116"/>
      <c r="L1891" s="116"/>
      <c r="M1891" s="116"/>
      <c r="N1891" s="116"/>
      <c r="AL1891" s="117"/>
      <c r="AN1891" s="35" t="str">
        <f t="shared" si="130"/>
        <v/>
      </c>
      <c r="AO1891" s="35" t="str">
        <f t="shared" si="131"/>
        <v>-</v>
      </c>
      <c r="AQ1891" s="25" t="str">
        <f t="shared" si="129"/>
        <v>-</v>
      </c>
      <c r="BP1891" s="61"/>
      <c r="CT1891" s="61"/>
      <c r="CU1891" s="61"/>
      <c r="CV1891" s="61"/>
      <c r="CW1891" s="61"/>
      <c r="CX1891" s="61"/>
      <c r="CY1891" s="61"/>
      <c r="CZ1891" s="61"/>
      <c r="DA1891" s="61"/>
      <c r="DB1891" s="61"/>
      <c r="DC1891" s="61"/>
      <c r="DD1891" s="61"/>
      <c r="DE1891" s="61"/>
      <c r="DF1891" s="61"/>
      <c r="DG1891" s="61"/>
      <c r="DH1891" s="61"/>
      <c r="DI1891" s="61"/>
      <c r="DJ1891" s="61"/>
      <c r="DK1891" s="61"/>
      <c r="DL1891" s="61"/>
      <c r="DM1891" s="61"/>
    </row>
    <row r="1892" spans="1:117" s="25" customFormat="1" x14ac:dyDescent="0.2">
      <c r="A1892" s="25" t="s">
        <v>18</v>
      </c>
      <c r="B1892" s="25" t="s">
        <v>172</v>
      </c>
      <c r="C1892" s="25" t="s">
        <v>177</v>
      </c>
      <c r="I1892" s="116"/>
      <c r="J1892" s="116"/>
      <c r="K1892" s="116"/>
      <c r="L1892" s="116"/>
      <c r="M1892" s="116"/>
      <c r="N1892" s="116"/>
      <c r="AL1892" s="117"/>
      <c r="AN1892" s="35" t="str">
        <f t="shared" si="130"/>
        <v/>
      </c>
      <c r="AO1892" s="35" t="str">
        <f t="shared" si="131"/>
        <v>-</v>
      </c>
      <c r="AQ1892" s="25" t="str">
        <f t="shared" si="129"/>
        <v>-</v>
      </c>
      <c r="BP1892" s="61"/>
      <c r="CT1892" s="61"/>
      <c r="CU1892" s="61"/>
      <c r="CV1892" s="61"/>
      <c r="CW1892" s="61"/>
      <c r="CX1892" s="61"/>
      <c r="CY1892" s="61"/>
      <c r="CZ1892" s="61"/>
      <c r="DA1892" s="61"/>
      <c r="DB1892" s="61"/>
      <c r="DC1892" s="61"/>
      <c r="DD1892" s="61"/>
      <c r="DE1892" s="61"/>
      <c r="DF1892" s="61"/>
      <c r="DG1892" s="61"/>
      <c r="DH1892" s="61"/>
      <c r="DI1892" s="61"/>
      <c r="DJ1892" s="61"/>
      <c r="DK1892" s="61"/>
      <c r="DL1892" s="61"/>
      <c r="DM1892" s="61"/>
    </row>
    <row r="1893" spans="1:117" s="25" customFormat="1" x14ac:dyDescent="0.2">
      <c r="A1893" s="25" t="s">
        <v>19</v>
      </c>
      <c r="B1893" s="25" t="s">
        <v>172</v>
      </c>
      <c r="C1893" s="25" t="s">
        <v>177</v>
      </c>
      <c r="I1893" s="116"/>
      <c r="J1893" s="116"/>
      <c r="K1893" s="116"/>
      <c r="L1893" s="116"/>
      <c r="M1893" s="116"/>
      <c r="N1893" s="116"/>
      <c r="AL1893" s="117"/>
      <c r="AN1893" s="35" t="str">
        <f t="shared" si="130"/>
        <v/>
      </c>
      <c r="AO1893" s="35" t="str">
        <f t="shared" si="131"/>
        <v>-</v>
      </c>
      <c r="AQ1893" s="25" t="str">
        <f t="shared" ref="AQ1893:AQ1956" si="132">CONCATENATE(TRIM(LEFT(AP1893,LEN(AP1893)-LEN(RIGHT(AP1893)))),"-",RIGHT(AP1893))</f>
        <v>-</v>
      </c>
      <c r="BP1893" s="61"/>
      <c r="CT1893" s="61"/>
      <c r="CU1893" s="61"/>
      <c r="CV1893" s="61"/>
      <c r="CW1893" s="61"/>
      <c r="CX1893" s="61"/>
      <c r="CY1893" s="61"/>
      <c r="CZ1893" s="61"/>
      <c r="DA1893" s="61"/>
      <c r="DB1893" s="61"/>
      <c r="DC1893" s="61"/>
      <c r="DD1893" s="61"/>
      <c r="DE1893" s="61"/>
      <c r="DF1893" s="61"/>
      <c r="DG1893" s="61"/>
      <c r="DH1893" s="61"/>
      <c r="DI1893" s="61"/>
      <c r="DJ1893" s="61"/>
      <c r="DK1893" s="61"/>
      <c r="DL1893" s="61"/>
      <c r="DM1893" s="61"/>
    </row>
    <row r="1894" spans="1:117" s="25" customFormat="1" x14ac:dyDescent="0.2">
      <c r="A1894" s="25" t="s">
        <v>20</v>
      </c>
      <c r="B1894" s="25" t="s">
        <v>175</v>
      </c>
      <c r="C1894" s="25" t="s">
        <v>177</v>
      </c>
      <c r="I1894" s="116"/>
      <c r="J1894" s="116"/>
      <c r="K1894" s="116"/>
      <c r="L1894" s="116"/>
      <c r="M1894" s="116"/>
      <c r="N1894" s="116"/>
      <c r="AL1894" s="117"/>
      <c r="AN1894" s="35" t="str">
        <f t="shared" si="130"/>
        <v/>
      </c>
      <c r="AO1894" s="35" t="str">
        <f t="shared" si="131"/>
        <v>-</v>
      </c>
      <c r="AQ1894" s="25" t="str">
        <f t="shared" si="132"/>
        <v>-</v>
      </c>
      <c r="BP1894" s="61"/>
      <c r="CT1894" s="61"/>
      <c r="CU1894" s="61"/>
      <c r="CV1894" s="61"/>
      <c r="CW1894" s="61"/>
      <c r="CX1894" s="61"/>
      <c r="CY1894" s="61"/>
      <c r="CZ1894" s="61"/>
      <c r="DA1894" s="61"/>
      <c r="DB1894" s="61"/>
      <c r="DC1894" s="61"/>
      <c r="DD1894" s="61"/>
      <c r="DE1894" s="61"/>
      <c r="DF1894" s="61"/>
      <c r="DG1894" s="61"/>
      <c r="DH1894" s="61"/>
      <c r="DI1894" s="61"/>
      <c r="DJ1894" s="61"/>
      <c r="DK1894" s="61"/>
      <c r="DL1894" s="61"/>
      <c r="DM1894" s="61"/>
    </row>
    <row r="1895" spans="1:117" s="25" customFormat="1" x14ac:dyDescent="0.2">
      <c r="A1895" s="25" t="s">
        <v>21</v>
      </c>
      <c r="B1895" s="25" t="s">
        <v>175</v>
      </c>
      <c r="C1895" s="25" t="s">
        <v>177</v>
      </c>
      <c r="I1895" s="116"/>
      <c r="J1895" s="116"/>
      <c r="K1895" s="116"/>
      <c r="L1895" s="116"/>
      <c r="M1895" s="116"/>
      <c r="N1895" s="116"/>
      <c r="AL1895" s="117"/>
      <c r="AN1895" s="35" t="str">
        <f t="shared" si="130"/>
        <v/>
      </c>
      <c r="AO1895" s="35" t="str">
        <f t="shared" si="131"/>
        <v>-</v>
      </c>
      <c r="AQ1895" s="25" t="str">
        <f t="shared" si="132"/>
        <v>-</v>
      </c>
      <c r="BP1895" s="61"/>
      <c r="CT1895" s="61"/>
      <c r="CU1895" s="61"/>
      <c r="CV1895" s="61"/>
      <c r="CW1895" s="61"/>
      <c r="CX1895" s="61"/>
      <c r="CY1895" s="61"/>
      <c r="CZ1895" s="61"/>
      <c r="DA1895" s="61"/>
      <c r="DB1895" s="61"/>
      <c r="DC1895" s="61"/>
      <c r="DD1895" s="61"/>
      <c r="DE1895" s="61"/>
      <c r="DF1895" s="61"/>
      <c r="DG1895" s="61"/>
      <c r="DH1895" s="61"/>
      <c r="DI1895" s="61"/>
      <c r="DJ1895" s="61"/>
      <c r="DK1895" s="61"/>
      <c r="DL1895" s="61"/>
      <c r="DM1895" s="61"/>
    </row>
    <row r="1896" spans="1:117" s="25" customFormat="1" x14ac:dyDescent="0.2">
      <c r="A1896" s="25" t="s">
        <v>22</v>
      </c>
      <c r="B1896" s="25" t="s">
        <v>173</v>
      </c>
      <c r="C1896" s="25" t="s">
        <v>177</v>
      </c>
      <c r="I1896" s="116"/>
      <c r="J1896" s="116"/>
      <c r="K1896" s="116"/>
      <c r="L1896" s="116"/>
      <c r="M1896" s="116"/>
      <c r="N1896" s="116"/>
      <c r="AL1896" s="117"/>
      <c r="AN1896" s="35" t="str">
        <f t="shared" si="130"/>
        <v/>
      </c>
      <c r="AO1896" s="35" t="str">
        <f t="shared" si="131"/>
        <v>-</v>
      </c>
      <c r="AQ1896" s="25" t="str">
        <f t="shared" si="132"/>
        <v>-</v>
      </c>
      <c r="BP1896" s="61"/>
      <c r="CT1896" s="61"/>
      <c r="CU1896" s="61"/>
      <c r="CV1896" s="61"/>
      <c r="CW1896" s="61"/>
      <c r="CX1896" s="61"/>
      <c r="CY1896" s="61"/>
      <c r="CZ1896" s="61"/>
      <c r="DA1896" s="61"/>
      <c r="DB1896" s="61"/>
      <c r="DC1896" s="61"/>
      <c r="DD1896" s="61"/>
      <c r="DE1896" s="61"/>
      <c r="DF1896" s="61"/>
      <c r="DG1896" s="61"/>
      <c r="DH1896" s="61"/>
      <c r="DI1896" s="61"/>
      <c r="DJ1896" s="61"/>
      <c r="DK1896" s="61"/>
      <c r="DL1896" s="61"/>
      <c r="DM1896" s="61"/>
    </row>
    <row r="1897" spans="1:117" s="25" customFormat="1" x14ac:dyDescent="0.2">
      <c r="A1897" s="25" t="s">
        <v>23</v>
      </c>
      <c r="B1897" s="25" t="s">
        <v>173</v>
      </c>
      <c r="C1897" s="25" t="s">
        <v>177</v>
      </c>
      <c r="I1897" s="116"/>
      <c r="J1897" s="116"/>
      <c r="K1897" s="116"/>
      <c r="L1897" s="116"/>
      <c r="M1897" s="116"/>
      <c r="N1897" s="116"/>
      <c r="AL1897" s="117"/>
      <c r="AN1897" s="35" t="str">
        <f t="shared" si="130"/>
        <v/>
      </c>
      <c r="AO1897" s="35" t="str">
        <f t="shared" si="131"/>
        <v>-</v>
      </c>
      <c r="AQ1897" s="25" t="str">
        <f t="shared" si="132"/>
        <v>-</v>
      </c>
      <c r="BP1897" s="61"/>
      <c r="CT1897" s="61"/>
      <c r="CU1897" s="61"/>
      <c r="CV1897" s="61"/>
      <c r="CW1897" s="61"/>
      <c r="CX1897" s="61"/>
      <c r="CY1897" s="61"/>
      <c r="CZ1897" s="61"/>
      <c r="DA1897" s="61"/>
      <c r="DB1897" s="61"/>
      <c r="DC1897" s="61"/>
      <c r="DD1897" s="61"/>
      <c r="DE1897" s="61"/>
      <c r="DF1897" s="61"/>
      <c r="DG1897" s="61"/>
      <c r="DH1897" s="61"/>
      <c r="DI1897" s="61"/>
      <c r="DJ1897" s="61"/>
      <c r="DK1897" s="61"/>
      <c r="DL1897" s="61"/>
      <c r="DM1897" s="61"/>
    </row>
    <row r="1898" spans="1:117" s="25" customFormat="1" x14ac:dyDescent="0.2">
      <c r="A1898" s="25" t="s">
        <v>24</v>
      </c>
      <c r="B1898" s="25" t="s">
        <v>171</v>
      </c>
      <c r="C1898" s="25" t="s">
        <v>177</v>
      </c>
      <c r="I1898" s="116"/>
      <c r="J1898" s="116"/>
      <c r="K1898" s="116"/>
      <c r="L1898" s="116"/>
      <c r="M1898" s="116"/>
      <c r="N1898" s="116"/>
      <c r="AL1898" s="117"/>
      <c r="AN1898" s="35" t="str">
        <f t="shared" si="130"/>
        <v/>
      </c>
      <c r="AO1898" s="35" t="str">
        <f t="shared" si="131"/>
        <v>-</v>
      </c>
      <c r="AQ1898" s="25" t="str">
        <f t="shared" si="132"/>
        <v>-</v>
      </c>
      <c r="BP1898" s="61"/>
      <c r="CT1898" s="61"/>
      <c r="CU1898" s="61"/>
      <c r="CV1898" s="61"/>
      <c r="CW1898" s="61"/>
      <c r="CX1898" s="61"/>
      <c r="CY1898" s="61"/>
      <c r="CZ1898" s="61"/>
      <c r="DA1898" s="61"/>
      <c r="DB1898" s="61"/>
      <c r="DC1898" s="61"/>
      <c r="DD1898" s="61"/>
      <c r="DE1898" s="61"/>
      <c r="DF1898" s="61"/>
      <c r="DG1898" s="61"/>
      <c r="DH1898" s="61"/>
      <c r="DI1898" s="61"/>
      <c r="DJ1898" s="61"/>
      <c r="DK1898" s="61"/>
      <c r="DL1898" s="61"/>
      <c r="DM1898" s="61"/>
    </row>
    <row r="1899" spans="1:117" s="25" customFormat="1" x14ac:dyDescent="0.2">
      <c r="A1899" s="25" t="s">
        <v>25</v>
      </c>
      <c r="B1899" s="25" t="s">
        <v>171</v>
      </c>
      <c r="C1899" s="25" t="s">
        <v>177</v>
      </c>
      <c r="I1899" s="116"/>
      <c r="J1899" s="116"/>
      <c r="K1899" s="116"/>
      <c r="L1899" s="116"/>
      <c r="M1899" s="116"/>
      <c r="N1899" s="116"/>
      <c r="AL1899" s="117"/>
      <c r="AN1899" s="35" t="str">
        <f t="shared" si="130"/>
        <v/>
      </c>
      <c r="AO1899" s="35" t="str">
        <f t="shared" si="131"/>
        <v>-</v>
      </c>
      <c r="AQ1899" s="25" t="str">
        <f t="shared" si="132"/>
        <v>-</v>
      </c>
      <c r="BP1899" s="61"/>
      <c r="CT1899" s="61"/>
      <c r="CU1899" s="61"/>
      <c r="CV1899" s="61"/>
      <c r="CW1899" s="61"/>
      <c r="CX1899" s="61"/>
      <c r="CY1899" s="61"/>
      <c r="CZ1899" s="61"/>
      <c r="DA1899" s="61"/>
      <c r="DB1899" s="61"/>
      <c r="DC1899" s="61"/>
      <c r="DD1899" s="61"/>
      <c r="DE1899" s="61"/>
      <c r="DF1899" s="61"/>
      <c r="DG1899" s="61"/>
      <c r="DH1899" s="61"/>
      <c r="DI1899" s="61"/>
      <c r="DJ1899" s="61"/>
      <c r="DK1899" s="61"/>
      <c r="DL1899" s="61"/>
      <c r="DM1899" s="61"/>
    </row>
    <row r="1900" spans="1:117" s="25" customFormat="1" x14ac:dyDescent="0.2">
      <c r="A1900" s="25" t="s">
        <v>26</v>
      </c>
      <c r="B1900" s="25" t="s">
        <v>171</v>
      </c>
      <c r="C1900" s="25" t="s">
        <v>177</v>
      </c>
      <c r="I1900" s="116"/>
      <c r="J1900" s="116"/>
      <c r="K1900" s="116"/>
      <c r="L1900" s="116"/>
      <c r="M1900" s="116"/>
      <c r="N1900" s="116"/>
      <c r="AL1900" s="117"/>
      <c r="AN1900" s="35" t="str">
        <f t="shared" si="130"/>
        <v/>
      </c>
      <c r="AO1900" s="35" t="str">
        <f t="shared" si="131"/>
        <v>-</v>
      </c>
      <c r="AQ1900" s="25" t="str">
        <f t="shared" si="132"/>
        <v>-</v>
      </c>
      <c r="BP1900" s="61"/>
      <c r="CT1900" s="61"/>
      <c r="CU1900" s="61"/>
      <c r="CV1900" s="61"/>
      <c r="CW1900" s="61"/>
      <c r="CX1900" s="61"/>
      <c r="CY1900" s="61"/>
      <c r="CZ1900" s="61"/>
      <c r="DA1900" s="61"/>
      <c r="DB1900" s="61"/>
      <c r="DC1900" s="61"/>
      <c r="DD1900" s="61"/>
      <c r="DE1900" s="61"/>
      <c r="DF1900" s="61"/>
      <c r="DG1900" s="61"/>
      <c r="DH1900" s="61"/>
      <c r="DI1900" s="61"/>
      <c r="DJ1900" s="61"/>
      <c r="DK1900" s="61"/>
      <c r="DL1900" s="61"/>
      <c r="DM1900" s="61"/>
    </row>
    <row r="1901" spans="1:117" s="25" customFormat="1" x14ac:dyDescent="0.2">
      <c r="A1901" s="25" t="s">
        <v>27</v>
      </c>
      <c r="B1901" s="25" t="s">
        <v>173</v>
      </c>
      <c r="C1901" s="25" t="s">
        <v>177</v>
      </c>
      <c r="I1901" s="116"/>
      <c r="J1901" s="116"/>
      <c r="K1901" s="116"/>
      <c r="L1901" s="116"/>
      <c r="M1901" s="116"/>
      <c r="N1901" s="116"/>
      <c r="AL1901" s="117"/>
      <c r="AN1901" s="35" t="str">
        <f t="shared" si="130"/>
        <v/>
      </c>
      <c r="AO1901" s="35" t="str">
        <f t="shared" si="131"/>
        <v>-</v>
      </c>
      <c r="AQ1901" s="25" t="str">
        <f t="shared" si="132"/>
        <v>-</v>
      </c>
      <c r="BP1901" s="61"/>
      <c r="CT1901" s="61"/>
      <c r="CU1901" s="61"/>
      <c r="CV1901" s="61"/>
      <c r="CW1901" s="61"/>
      <c r="CX1901" s="61"/>
      <c r="CY1901" s="61"/>
      <c r="CZ1901" s="61"/>
      <c r="DA1901" s="61"/>
      <c r="DB1901" s="61"/>
      <c r="DC1901" s="61"/>
      <c r="DD1901" s="61"/>
      <c r="DE1901" s="61"/>
      <c r="DF1901" s="61"/>
      <c r="DG1901" s="61"/>
      <c r="DH1901" s="61"/>
      <c r="DI1901" s="61"/>
      <c r="DJ1901" s="61"/>
      <c r="DK1901" s="61"/>
      <c r="DL1901" s="61"/>
      <c r="DM1901" s="61"/>
    </row>
    <row r="1902" spans="1:117" s="25" customFormat="1" x14ac:dyDescent="0.2">
      <c r="A1902" s="25" t="s">
        <v>28</v>
      </c>
      <c r="B1902" s="25" t="s">
        <v>173</v>
      </c>
      <c r="C1902" s="25" t="s">
        <v>177</v>
      </c>
      <c r="I1902" s="116"/>
      <c r="J1902" s="116"/>
      <c r="K1902" s="116"/>
      <c r="L1902" s="116"/>
      <c r="M1902" s="116"/>
      <c r="N1902" s="116"/>
      <c r="AL1902" s="117"/>
      <c r="AN1902" s="35" t="str">
        <f t="shared" si="130"/>
        <v/>
      </c>
      <c r="AO1902" s="35" t="str">
        <f t="shared" si="131"/>
        <v>-</v>
      </c>
      <c r="AQ1902" s="25" t="str">
        <f t="shared" si="132"/>
        <v>-</v>
      </c>
      <c r="BP1902" s="61"/>
      <c r="CT1902" s="61"/>
      <c r="CU1902" s="61"/>
      <c r="CV1902" s="61"/>
      <c r="CW1902" s="61"/>
      <c r="CX1902" s="61"/>
      <c r="CY1902" s="61"/>
      <c r="CZ1902" s="61"/>
      <c r="DA1902" s="61"/>
      <c r="DB1902" s="61"/>
      <c r="DC1902" s="61"/>
      <c r="DD1902" s="61"/>
      <c r="DE1902" s="61"/>
      <c r="DF1902" s="61"/>
      <c r="DG1902" s="61"/>
      <c r="DH1902" s="61"/>
      <c r="DI1902" s="61"/>
      <c r="DJ1902" s="61"/>
      <c r="DK1902" s="61"/>
      <c r="DL1902" s="61"/>
      <c r="DM1902" s="61"/>
    </row>
    <row r="1903" spans="1:117" s="25" customFormat="1" x14ac:dyDescent="0.2">
      <c r="A1903" s="25" t="s">
        <v>29</v>
      </c>
      <c r="B1903" s="25" t="s">
        <v>174</v>
      </c>
      <c r="C1903" s="25" t="s">
        <v>177</v>
      </c>
      <c r="I1903" s="116"/>
      <c r="J1903" s="116"/>
      <c r="K1903" s="116"/>
      <c r="L1903" s="116"/>
      <c r="M1903" s="116"/>
      <c r="N1903" s="116"/>
      <c r="AL1903" s="117"/>
      <c r="AN1903" s="35" t="str">
        <f t="shared" si="130"/>
        <v/>
      </c>
      <c r="AO1903" s="35" t="str">
        <f t="shared" si="131"/>
        <v>-</v>
      </c>
      <c r="AQ1903" s="25" t="str">
        <f t="shared" si="132"/>
        <v>-</v>
      </c>
      <c r="BP1903" s="61"/>
      <c r="CT1903" s="61"/>
      <c r="CU1903" s="61"/>
      <c r="CV1903" s="61"/>
      <c r="CW1903" s="61"/>
      <c r="CX1903" s="61"/>
      <c r="CY1903" s="61"/>
      <c r="CZ1903" s="61"/>
      <c r="DA1903" s="61"/>
      <c r="DB1903" s="61"/>
      <c r="DC1903" s="61"/>
      <c r="DD1903" s="61"/>
      <c r="DE1903" s="61"/>
      <c r="DF1903" s="61"/>
      <c r="DG1903" s="61"/>
      <c r="DH1903" s="61"/>
      <c r="DI1903" s="61"/>
      <c r="DJ1903" s="61"/>
      <c r="DK1903" s="61"/>
      <c r="DL1903" s="61"/>
      <c r="DM1903" s="61"/>
    </row>
    <row r="1904" spans="1:117" s="25" customFormat="1" x14ac:dyDescent="0.2">
      <c r="A1904" s="25" t="s">
        <v>30</v>
      </c>
      <c r="B1904" s="25" t="s">
        <v>174</v>
      </c>
      <c r="C1904" s="25" t="s">
        <v>177</v>
      </c>
      <c r="I1904" s="116"/>
      <c r="J1904" s="116"/>
      <c r="K1904" s="116"/>
      <c r="L1904" s="116"/>
      <c r="M1904" s="116"/>
      <c r="N1904" s="116"/>
      <c r="AL1904" s="117"/>
      <c r="AN1904" s="35" t="str">
        <f t="shared" si="130"/>
        <v/>
      </c>
      <c r="AO1904" s="35" t="str">
        <f t="shared" si="131"/>
        <v>-</v>
      </c>
      <c r="AQ1904" s="25" t="str">
        <f t="shared" si="132"/>
        <v>-</v>
      </c>
      <c r="BP1904" s="61"/>
      <c r="CT1904" s="61"/>
      <c r="CU1904" s="61"/>
      <c r="CV1904" s="61"/>
      <c r="CW1904" s="61"/>
      <c r="CX1904" s="61"/>
      <c r="CY1904" s="61"/>
      <c r="CZ1904" s="61"/>
      <c r="DA1904" s="61"/>
      <c r="DB1904" s="61"/>
      <c r="DC1904" s="61"/>
      <c r="DD1904" s="61"/>
      <c r="DE1904" s="61"/>
      <c r="DF1904" s="61"/>
      <c r="DG1904" s="61"/>
      <c r="DH1904" s="61"/>
      <c r="DI1904" s="61"/>
      <c r="DJ1904" s="61"/>
      <c r="DK1904" s="61"/>
      <c r="DL1904" s="61"/>
      <c r="DM1904" s="61"/>
    </row>
    <row r="1905" spans="1:117" s="25" customFormat="1" x14ac:dyDescent="0.2">
      <c r="A1905" s="25" t="s">
        <v>31</v>
      </c>
      <c r="B1905" s="25" t="s">
        <v>172</v>
      </c>
      <c r="C1905" s="25" t="s">
        <v>177</v>
      </c>
      <c r="I1905" s="116"/>
      <c r="J1905" s="116"/>
      <c r="K1905" s="116"/>
      <c r="L1905" s="116"/>
      <c r="M1905" s="116"/>
      <c r="N1905" s="116"/>
      <c r="AL1905" s="117"/>
      <c r="AN1905" s="35" t="str">
        <f t="shared" si="130"/>
        <v/>
      </c>
      <c r="AO1905" s="35" t="str">
        <f t="shared" si="131"/>
        <v>-</v>
      </c>
      <c r="AQ1905" s="25" t="str">
        <f t="shared" si="132"/>
        <v>-</v>
      </c>
      <c r="BP1905" s="61"/>
      <c r="CT1905" s="61"/>
      <c r="CU1905" s="61"/>
      <c r="CV1905" s="61"/>
      <c r="CW1905" s="61"/>
      <c r="CX1905" s="61"/>
      <c r="CY1905" s="61"/>
      <c r="CZ1905" s="61"/>
      <c r="DA1905" s="61"/>
      <c r="DB1905" s="61"/>
      <c r="DC1905" s="61"/>
      <c r="DD1905" s="61"/>
      <c r="DE1905" s="61"/>
      <c r="DF1905" s="61"/>
      <c r="DG1905" s="61"/>
      <c r="DH1905" s="61"/>
      <c r="DI1905" s="61"/>
      <c r="DJ1905" s="61"/>
      <c r="DK1905" s="61"/>
      <c r="DL1905" s="61"/>
      <c r="DM1905" s="61"/>
    </row>
    <row r="1906" spans="1:117" s="25" customFormat="1" x14ac:dyDescent="0.2">
      <c r="A1906" s="25" t="s">
        <v>32</v>
      </c>
      <c r="B1906" s="25" t="s">
        <v>172</v>
      </c>
      <c r="C1906" s="25" t="s">
        <v>177</v>
      </c>
      <c r="I1906" s="116"/>
      <c r="J1906" s="116"/>
      <c r="K1906" s="116"/>
      <c r="L1906" s="116"/>
      <c r="M1906" s="116"/>
      <c r="N1906" s="116"/>
      <c r="AL1906" s="117"/>
      <c r="AN1906" s="35" t="str">
        <f t="shared" si="130"/>
        <v/>
      </c>
      <c r="AO1906" s="35" t="str">
        <f t="shared" si="131"/>
        <v>-</v>
      </c>
      <c r="AQ1906" s="25" t="str">
        <f t="shared" si="132"/>
        <v>-</v>
      </c>
      <c r="BP1906" s="61"/>
      <c r="CT1906" s="61"/>
      <c r="CU1906" s="61"/>
      <c r="CV1906" s="61"/>
      <c r="CW1906" s="61"/>
      <c r="CX1906" s="61"/>
      <c r="CY1906" s="61"/>
      <c r="CZ1906" s="61"/>
      <c r="DA1906" s="61"/>
      <c r="DB1906" s="61"/>
      <c r="DC1906" s="61"/>
      <c r="DD1906" s="61"/>
      <c r="DE1906" s="61"/>
      <c r="DF1906" s="61"/>
      <c r="DG1906" s="61"/>
      <c r="DH1906" s="61"/>
      <c r="DI1906" s="61"/>
      <c r="DJ1906" s="61"/>
      <c r="DK1906" s="61"/>
      <c r="DL1906" s="61"/>
      <c r="DM1906" s="61"/>
    </row>
    <row r="1907" spans="1:117" s="25" customFormat="1" x14ac:dyDescent="0.2">
      <c r="A1907" s="25" t="s">
        <v>33</v>
      </c>
      <c r="B1907" s="25" t="s">
        <v>175</v>
      </c>
      <c r="C1907" s="25" t="s">
        <v>177</v>
      </c>
      <c r="I1907" s="116"/>
      <c r="J1907" s="116"/>
      <c r="K1907" s="116"/>
      <c r="L1907" s="116"/>
      <c r="M1907" s="116"/>
      <c r="N1907" s="116"/>
      <c r="AL1907" s="117"/>
      <c r="AN1907" s="35" t="str">
        <f t="shared" si="130"/>
        <v/>
      </c>
      <c r="AO1907" s="35" t="str">
        <f t="shared" si="131"/>
        <v>-</v>
      </c>
      <c r="AQ1907" s="25" t="str">
        <f t="shared" si="132"/>
        <v>-</v>
      </c>
      <c r="BP1907" s="61"/>
      <c r="CT1907" s="61"/>
      <c r="CU1907" s="61"/>
      <c r="CV1907" s="61"/>
      <c r="CW1907" s="61"/>
      <c r="CX1907" s="61"/>
      <c r="CY1907" s="61"/>
      <c r="CZ1907" s="61"/>
      <c r="DA1907" s="61"/>
      <c r="DB1907" s="61"/>
      <c r="DC1907" s="61"/>
      <c r="DD1907" s="61"/>
      <c r="DE1907" s="61"/>
      <c r="DF1907" s="61"/>
      <c r="DG1907" s="61"/>
      <c r="DH1907" s="61"/>
      <c r="DI1907" s="61"/>
      <c r="DJ1907" s="61"/>
      <c r="DK1907" s="61"/>
      <c r="DL1907" s="61"/>
      <c r="DM1907" s="61"/>
    </row>
    <row r="1908" spans="1:117" s="25" customFormat="1" x14ac:dyDescent="0.2">
      <c r="A1908" s="25" t="s">
        <v>34</v>
      </c>
      <c r="B1908" s="25" t="s">
        <v>175</v>
      </c>
      <c r="C1908" s="25" t="s">
        <v>177</v>
      </c>
      <c r="I1908" s="116"/>
      <c r="J1908" s="116"/>
      <c r="K1908" s="116"/>
      <c r="L1908" s="116"/>
      <c r="M1908" s="116"/>
      <c r="N1908" s="116"/>
      <c r="AL1908" s="117"/>
      <c r="AN1908" s="35" t="str">
        <f t="shared" si="130"/>
        <v/>
      </c>
      <c r="AO1908" s="35" t="str">
        <f t="shared" si="131"/>
        <v>-</v>
      </c>
      <c r="AQ1908" s="25" t="str">
        <f t="shared" si="132"/>
        <v>-</v>
      </c>
      <c r="BP1908" s="61"/>
      <c r="CT1908" s="61"/>
      <c r="CU1908" s="61"/>
      <c r="CV1908" s="61"/>
      <c r="CW1908" s="61"/>
      <c r="CX1908" s="61"/>
      <c r="CY1908" s="61"/>
      <c r="CZ1908" s="61"/>
      <c r="DA1908" s="61"/>
      <c r="DB1908" s="61"/>
      <c r="DC1908" s="61"/>
      <c r="DD1908" s="61"/>
      <c r="DE1908" s="61"/>
      <c r="DF1908" s="61"/>
      <c r="DG1908" s="61"/>
      <c r="DH1908" s="61"/>
      <c r="DI1908" s="61"/>
      <c r="DJ1908" s="61"/>
      <c r="DK1908" s="61"/>
      <c r="DL1908" s="61"/>
      <c r="DM1908" s="61"/>
    </row>
    <row r="1909" spans="1:117" s="25" customFormat="1" x14ac:dyDescent="0.2">
      <c r="A1909" s="25" t="s">
        <v>35</v>
      </c>
      <c r="B1909" s="25" t="s">
        <v>173</v>
      </c>
      <c r="C1909" s="25" t="s">
        <v>177</v>
      </c>
      <c r="I1909" s="116"/>
      <c r="J1909" s="116"/>
      <c r="K1909" s="116"/>
      <c r="L1909" s="116"/>
      <c r="M1909" s="116"/>
      <c r="N1909" s="116"/>
      <c r="AL1909" s="117"/>
      <c r="AN1909" s="35" t="str">
        <f t="shared" si="130"/>
        <v/>
      </c>
      <c r="AO1909" s="35" t="str">
        <f t="shared" si="131"/>
        <v>-</v>
      </c>
      <c r="AQ1909" s="25" t="str">
        <f t="shared" si="132"/>
        <v>-</v>
      </c>
      <c r="BP1909" s="61"/>
      <c r="CT1909" s="61"/>
      <c r="CU1909" s="61"/>
      <c r="CV1909" s="61"/>
      <c r="CW1909" s="61"/>
      <c r="CX1909" s="61"/>
      <c r="CY1909" s="61"/>
      <c r="CZ1909" s="61"/>
      <c r="DA1909" s="61"/>
      <c r="DB1909" s="61"/>
      <c r="DC1909" s="61"/>
      <c r="DD1909" s="61"/>
      <c r="DE1909" s="61"/>
      <c r="DF1909" s="61"/>
      <c r="DG1909" s="61"/>
      <c r="DH1909" s="61"/>
      <c r="DI1909" s="61"/>
      <c r="DJ1909" s="61"/>
      <c r="DK1909" s="61"/>
      <c r="DL1909" s="61"/>
      <c r="DM1909" s="61"/>
    </row>
    <row r="1910" spans="1:117" s="25" customFormat="1" x14ac:dyDescent="0.2">
      <c r="A1910" s="25" t="s">
        <v>36</v>
      </c>
      <c r="B1910" s="25" t="s">
        <v>173</v>
      </c>
      <c r="C1910" s="25" t="s">
        <v>177</v>
      </c>
      <c r="I1910" s="116"/>
      <c r="J1910" s="116"/>
      <c r="K1910" s="116"/>
      <c r="L1910" s="116"/>
      <c r="M1910" s="116"/>
      <c r="N1910" s="116"/>
      <c r="AL1910" s="117"/>
      <c r="AN1910" s="35" t="str">
        <f t="shared" si="130"/>
        <v/>
      </c>
      <c r="AO1910" s="35" t="str">
        <f t="shared" si="131"/>
        <v>-</v>
      </c>
      <c r="AQ1910" s="25" t="str">
        <f t="shared" si="132"/>
        <v>-</v>
      </c>
      <c r="BP1910" s="61"/>
      <c r="CT1910" s="61"/>
      <c r="CU1910" s="61"/>
      <c r="CV1910" s="61"/>
      <c r="CW1910" s="61"/>
      <c r="CX1910" s="61"/>
      <c r="CY1910" s="61"/>
      <c r="CZ1910" s="61"/>
      <c r="DA1910" s="61"/>
      <c r="DB1910" s="61"/>
      <c r="DC1910" s="61"/>
      <c r="DD1910" s="61"/>
      <c r="DE1910" s="61"/>
      <c r="DF1910" s="61"/>
      <c r="DG1910" s="61"/>
      <c r="DH1910" s="61"/>
      <c r="DI1910" s="61"/>
      <c r="DJ1910" s="61"/>
      <c r="DK1910" s="61"/>
      <c r="DL1910" s="61"/>
      <c r="DM1910" s="61"/>
    </row>
    <row r="1911" spans="1:117" s="25" customFormat="1" x14ac:dyDescent="0.2">
      <c r="A1911" s="25" t="s">
        <v>37</v>
      </c>
      <c r="B1911" s="25" t="s">
        <v>173</v>
      </c>
      <c r="C1911" s="25" t="s">
        <v>177</v>
      </c>
      <c r="I1911" s="116"/>
      <c r="J1911" s="116"/>
      <c r="K1911" s="116"/>
      <c r="L1911" s="116"/>
      <c r="M1911" s="116"/>
      <c r="N1911" s="116"/>
      <c r="AL1911" s="117"/>
      <c r="AN1911" s="35" t="str">
        <f t="shared" ref="AN1911:AN1974" si="133">CONCATENATE(AM1911,AP1911)</f>
        <v/>
      </c>
      <c r="AO1911" s="35" t="str">
        <f t="shared" ref="AO1911:AO1974" si="134">CONCATENATE(AM1911,"-",AL1911)</f>
        <v>-</v>
      </c>
      <c r="AQ1911" s="25" t="str">
        <f t="shared" si="132"/>
        <v>-</v>
      </c>
      <c r="BP1911" s="61"/>
      <c r="CT1911" s="61"/>
      <c r="CU1911" s="61"/>
      <c r="CV1911" s="61"/>
      <c r="CW1911" s="61"/>
      <c r="CX1911" s="61"/>
      <c r="CY1911" s="61"/>
      <c r="CZ1911" s="61"/>
      <c r="DA1911" s="61"/>
      <c r="DB1911" s="61"/>
      <c r="DC1911" s="61"/>
      <c r="DD1911" s="61"/>
      <c r="DE1911" s="61"/>
      <c r="DF1911" s="61"/>
      <c r="DG1911" s="61"/>
      <c r="DH1911" s="61"/>
      <c r="DI1911" s="61"/>
      <c r="DJ1911" s="61"/>
      <c r="DK1911" s="61"/>
      <c r="DL1911" s="61"/>
      <c r="DM1911" s="61"/>
    </row>
    <row r="1912" spans="1:117" s="25" customFormat="1" x14ac:dyDescent="0.2">
      <c r="A1912" s="25" t="s">
        <v>38</v>
      </c>
      <c r="B1912" s="25" t="s">
        <v>171</v>
      </c>
      <c r="C1912" s="25" t="s">
        <v>177</v>
      </c>
      <c r="I1912" s="116"/>
      <c r="J1912" s="116"/>
      <c r="K1912" s="116"/>
      <c r="L1912" s="116"/>
      <c r="M1912" s="116"/>
      <c r="N1912" s="116"/>
      <c r="AL1912" s="117"/>
      <c r="AN1912" s="35" t="str">
        <f t="shared" si="133"/>
        <v/>
      </c>
      <c r="AO1912" s="35" t="str">
        <f t="shared" si="134"/>
        <v>-</v>
      </c>
      <c r="AQ1912" s="25" t="str">
        <f t="shared" si="132"/>
        <v>-</v>
      </c>
      <c r="BP1912" s="61"/>
      <c r="CT1912" s="61"/>
      <c r="CU1912" s="61"/>
      <c r="CV1912" s="61"/>
      <c r="CW1912" s="61"/>
      <c r="CX1912" s="61"/>
      <c r="CY1912" s="61"/>
      <c r="CZ1912" s="61"/>
      <c r="DA1912" s="61"/>
      <c r="DB1912" s="61"/>
      <c r="DC1912" s="61"/>
      <c r="DD1912" s="61"/>
      <c r="DE1912" s="61"/>
      <c r="DF1912" s="61"/>
      <c r="DG1912" s="61"/>
      <c r="DH1912" s="61"/>
      <c r="DI1912" s="61"/>
      <c r="DJ1912" s="61"/>
      <c r="DK1912" s="61"/>
      <c r="DL1912" s="61"/>
      <c r="DM1912" s="61"/>
    </row>
    <row r="1913" spans="1:117" s="25" customFormat="1" x14ac:dyDescent="0.2">
      <c r="A1913" s="25" t="s">
        <v>39</v>
      </c>
      <c r="B1913" s="25" t="s">
        <v>171</v>
      </c>
      <c r="C1913" s="25" t="s">
        <v>177</v>
      </c>
      <c r="I1913" s="116"/>
      <c r="J1913" s="116"/>
      <c r="K1913" s="116"/>
      <c r="L1913" s="116"/>
      <c r="M1913" s="116"/>
      <c r="N1913" s="116"/>
      <c r="AL1913" s="117"/>
      <c r="AN1913" s="35" t="str">
        <f t="shared" si="133"/>
        <v/>
      </c>
      <c r="AO1913" s="35" t="str">
        <f t="shared" si="134"/>
        <v>-</v>
      </c>
      <c r="AQ1913" s="25" t="str">
        <f t="shared" si="132"/>
        <v>-</v>
      </c>
      <c r="BP1913" s="61"/>
      <c r="CT1913" s="61"/>
      <c r="CU1913" s="61"/>
      <c r="CV1913" s="61"/>
      <c r="CW1913" s="61"/>
      <c r="CX1913" s="61"/>
      <c r="CY1913" s="61"/>
      <c r="CZ1913" s="61"/>
      <c r="DA1913" s="61"/>
      <c r="DB1913" s="61"/>
      <c r="DC1913" s="61"/>
      <c r="DD1913" s="61"/>
      <c r="DE1913" s="61"/>
      <c r="DF1913" s="61"/>
      <c r="DG1913" s="61"/>
      <c r="DH1913" s="61"/>
      <c r="DI1913" s="61"/>
      <c r="DJ1913" s="61"/>
      <c r="DK1913" s="61"/>
      <c r="DL1913" s="61"/>
      <c r="DM1913" s="61"/>
    </row>
    <row r="1914" spans="1:117" s="25" customFormat="1" x14ac:dyDescent="0.2">
      <c r="A1914" s="25" t="s">
        <v>40</v>
      </c>
      <c r="B1914" s="25" t="s">
        <v>173</v>
      </c>
      <c r="C1914" s="25" t="s">
        <v>177</v>
      </c>
      <c r="I1914" s="116"/>
      <c r="J1914" s="116"/>
      <c r="K1914" s="116"/>
      <c r="L1914" s="116"/>
      <c r="M1914" s="116"/>
      <c r="N1914" s="116"/>
      <c r="AL1914" s="117"/>
      <c r="AN1914" s="35" t="str">
        <f t="shared" si="133"/>
        <v/>
      </c>
      <c r="AO1914" s="35" t="str">
        <f t="shared" si="134"/>
        <v>-</v>
      </c>
      <c r="AQ1914" s="25" t="str">
        <f t="shared" si="132"/>
        <v>-</v>
      </c>
      <c r="BP1914" s="61"/>
      <c r="CT1914" s="61"/>
      <c r="CU1914" s="61"/>
      <c r="CV1914" s="61"/>
      <c r="CW1914" s="61"/>
      <c r="CX1914" s="61"/>
      <c r="CY1914" s="61"/>
      <c r="CZ1914" s="61"/>
      <c r="DA1914" s="61"/>
      <c r="DB1914" s="61"/>
      <c r="DC1914" s="61"/>
      <c r="DD1914" s="61"/>
      <c r="DE1914" s="61"/>
      <c r="DF1914" s="61"/>
      <c r="DG1914" s="61"/>
      <c r="DH1914" s="61"/>
      <c r="DI1914" s="61"/>
      <c r="DJ1914" s="61"/>
      <c r="DK1914" s="61"/>
      <c r="DL1914" s="61"/>
      <c r="DM1914" s="61"/>
    </row>
    <row r="1915" spans="1:117" s="25" customFormat="1" x14ac:dyDescent="0.2">
      <c r="A1915" s="25" t="s">
        <v>41</v>
      </c>
      <c r="B1915" s="25" t="s">
        <v>173</v>
      </c>
      <c r="C1915" s="25" t="s">
        <v>177</v>
      </c>
      <c r="I1915" s="116"/>
      <c r="J1915" s="116"/>
      <c r="K1915" s="116"/>
      <c r="L1915" s="116"/>
      <c r="M1915" s="116"/>
      <c r="N1915" s="116"/>
      <c r="AL1915" s="117"/>
      <c r="AN1915" s="35" t="str">
        <f t="shared" si="133"/>
        <v/>
      </c>
      <c r="AO1915" s="35" t="str">
        <f t="shared" si="134"/>
        <v>-</v>
      </c>
      <c r="AQ1915" s="25" t="str">
        <f t="shared" si="132"/>
        <v>-</v>
      </c>
      <c r="BP1915" s="61"/>
      <c r="CT1915" s="61"/>
      <c r="CU1915" s="61"/>
      <c r="CV1915" s="61"/>
      <c r="CW1915" s="61"/>
      <c r="CX1915" s="61"/>
      <c r="CY1915" s="61"/>
      <c r="CZ1915" s="61"/>
      <c r="DA1915" s="61"/>
      <c r="DB1915" s="61"/>
      <c r="DC1915" s="61"/>
      <c r="DD1915" s="61"/>
      <c r="DE1915" s="61"/>
      <c r="DF1915" s="61"/>
      <c r="DG1915" s="61"/>
      <c r="DH1915" s="61"/>
      <c r="DI1915" s="61"/>
      <c r="DJ1915" s="61"/>
      <c r="DK1915" s="61"/>
      <c r="DL1915" s="61"/>
      <c r="DM1915" s="61"/>
    </row>
    <row r="1916" spans="1:117" s="25" customFormat="1" x14ac:dyDescent="0.2">
      <c r="A1916" s="25" t="s">
        <v>42</v>
      </c>
      <c r="B1916" s="25" t="s">
        <v>174</v>
      </c>
      <c r="C1916" s="25" t="s">
        <v>177</v>
      </c>
      <c r="I1916" s="116"/>
      <c r="J1916" s="116"/>
      <c r="K1916" s="116"/>
      <c r="L1916" s="116"/>
      <c r="M1916" s="116"/>
      <c r="N1916" s="116"/>
      <c r="AL1916" s="117"/>
      <c r="AN1916" s="35" t="str">
        <f t="shared" si="133"/>
        <v/>
      </c>
      <c r="AO1916" s="35" t="str">
        <f t="shared" si="134"/>
        <v>-</v>
      </c>
      <c r="AQ1916" s="25" t="str">
        <f t="shared" si="132"/>
        <v>-</v>
      </c>
      <c r="BP1916" s="61"/>
      <c r="CT1916" s="61"/>
      <c r="CU1916" s="61"/>
      <c r="CV1916" s="61"/>
      <c r="CW1916" s="61"/>
      <c r="CX1916" s="61"/>
      <c r="CY1916" s="61"/>
      <c r="CZ1916" s="61"/>
      <c r="DA1916" s="61"/>
      <c r="DB1916" s="61"/>
      <c r="DC1916" s="61"/>
      <c r="DD1916" s="61"/>
      <c r="DE1916" s="61"/>
      <c r="DF1916" s="61"/>
      <c r="DG1916" s="61"/>
      <c r="DH1916" s="61"/>
      <c r="DI1916" s="61"/>
      <c r="DJ1916" s="61"/>
      <c r="DK1916" s="61"/>
      <c r="DL1916" s="61"/>
      <c r="DM1916" s="61"/>
    </row>
    <row r="1917" spans="1:117" s="25" customFormat="1" x14ac:dyDescent="0.2">
      <c r="A1917" s="25" t="s">
        <v>43</v>
      </c>
      <c r="B1917" s="25" t="s">
        <v>174</v>
      </c>
      <c r="C1917" s="25" t="s">
        <v>177</v>
      </c>
      <c r="I1917" s="116"/>
      <c r="J1917" s="116"/>
      <c r="K1917" s="116"/>
      <c r="L1917" s="116"/>
      <c r="M1917" s="116"/>
      <c r="N1917" s="116"/>
      <c r="AL1917" s="117"/>
      <c r="AN1917" s="35" t="str">
        <f t="shared" si="133"/>
        <v/>
      </c>
      <c r="AO1917" s="35" t="str">
        <f t="shared" si="134"/>
        <v>-</v>
      </c>
      <c r="AQ1917" s="25" t="str">
        <f t="shared" si="132"/>
        <v>-</v>
      </c>
      <c r="BP1917" s="61"/>
      <c r="CT1917" s="61"/>
      <c r="CU1917" s="61"/>
      <c r="CV1917" s="61"/>
      <c r="CW1917" s="61"/>
      <c r="CX1917" s="61"/>
      <c r="CY1917" s="61"/>
      <c r="CZ1917" s="61"/>
      <c r="DA1917" s="61"/>
      <c r="DB1917" s="61"/>
      <c r="DC1917" s="61"/>
      <c r="DD1917" s="61"/>
      <c r="DE1917" s="61"/>
      <c r="DF1917" s="61"/>
      <c r="DG1917" s="61"/>
      <c r="DH1917" s="61"/>
      <c r="DI1917" s="61"/>
      <c r="DJ1917" s="61"/>
      <c r="DK1917" s="61"/>
      <c r="DL1917" s="61"/>
      <c r="DM1917" s="61"/>
    </row>
    <row r="1918" spans="1:117" s="25" customFormat="1" x14ac:dyDescent="0.2">
      <c r="A1918" s="25" t="s">
        <v>44</v>
      </c>
      <c r="B1918" s="25" t="s">
        <v>172</v>
      </c>
      <c r="C1918" s="25" t="s">
        <v>177</v>
      </c>
      <c r="I1918" s="116"/>
      <c r="J1918" s="116"/>
      <c r="K1918" s="116"/>
      <c r="L1918" s="116"/>
      <c r="M1918" s="116"/>
      <c r="N1918" s="116"/>
      <c r="AL1918" s="117"/>
      <c r="AN1918" s="35" t="str">
        <f t="shared" si="133"/>
        <v/>
      </c>
      <c r="AO1918" s="35" t="str">
        <f t="shared" si="134"/>
        <v>-</v>
      </c>
      <c r="AQ1918" s="25" t="str">
        <f t="shared" si="132"/>
        <v>-</v>
      </c>
      <c r="BP1918" s="61"/>
      <c r="CT1918" s="61"/>
      <c r="CU1918" s="61"/>
      <c r="CV1918" s="61"/>
      <c r="CW1918" s="61"/>
      <c r="CX1918" s="61"/>
      <c r="CY1918" s="61"/>
      <c r="CZ1918" s="61"/>
      <c r="DA1918" s="61"/>
      <c r="DB1918" s="61"/>
      <c r="DC1918" s="61"/>
      <c r="DD1918" s="61"/>
      <c r="DE1918" s="61"/>
      <c r="DF1918" s="61"/>
      <c r="DG1918" s="61"/>
      <c r="DH1918" s="61"/>
      <c r="DI1918" s="61"/>
      <c r="DJ1918" s="61"/>
      <c r="DK1918" s="61"/>
      <c r="DL1918" s="61"/>
      <c r="DM1918" s="61"/>
    </row>
    <row r="1919" spans="1:117" s="25" customFormat="1" x14ac:dyDescent="0.2">
      <c r="A1919" s="25" t="s">
        <v>45</v>
      </c>
      <c r="B1919" s="25" t="s">
        <v>172</v>
      </c>
      <c r="C1919" s="25" t="s">
        <v>177</v>
      </c>
      <c r="I1919" s="116"/>
      <c r="J1919" s="116"/>
      <c r="K1919" s="116"/>
      <c r="L1919" s="116"/>
      <c r="M1919" s="116"/>
      <c r="N1919" s="116"/>
      <c r="AL1919" s="117"/>
      <c r="AN1919" s="35" t="str">
        <f t="shared" si="133"/>
        <v/>
      </c>
      <c r="AO1919" s="35" t="str">
        <f t="shared" si="134"/>
        <v>-</v>
      </c>
      <c r="AQ1919" s="25" t="str">
        <f t="shared" si="132"/>
        <v>-</v>
      </c>
      <c r="BP1919" s="61"/>
      <c r="CT1919" s="61"/>
      <c r="CU1919" s="61"/>
      <c r="CV1919" s="61"/>
      <c r="CW1919" s="61"/>
      <c r="CX1919" s="61"/>
      <c r="CY1919" s="61"/>
      <c r="CZ1919" s="61"/>
      <c r="DA1919" s="61"/>
      <c r="DB1919" s="61"/>
      <c r="DC1919" s="61"/>
      <c r="DD1919" s="61"/>
      <c r="DE1919" s="61"/>
      <c r="DF1919" s="61"/>
      <c r="DG1919" s="61"/>
      <c r="DH1919" s="61"/>
      <c r="DI1919" s="61"/>
      <c r="DJ1919" s="61"/>
      <c r="DK1919" s="61"/>
      <c r="DL1919" s="61"/>
      <c r="DM1919" s="61"/>
    </row>
    <row r="1920" spans="1:117" s="25" customFormat="1" x14ac:dyDescent="0.2">
      <c r="A1920" s="25" t="s">
        <v>46</v>
      </c>
      <c r="B1920" s="25" t="s">
        <v>175</v>
      </c>
      <c r="C1920" s="25" t="s">
        <v>177</v>
      </c>
      <c r="I1920" s="116"/>
      <c r="J1920" s="116"/>
      <c r="K1920" s="116"/>
      <c r="L1920" s="116"/>
      <c r="M1920" s="116"/>
      <c r="N1920" s="116"/>
      <c r="AL1920" s="117"/>
      <c r="AN1920" s="35" t="str">
        <f t="shared" si="133"/>
        <v/>
      </c>
      <c r="AO1920" s="35" t="str">
        <f t="shared" si="134"/>
        <v>-</v>
      </c>
      <c r="AQ1920" s="25" t="str">
        <f t="shared" si="132"/>
        <v>-</v>
      </c>
      <c r="BP1920" s="61"/>
      <c r="CT1920" s="61"/>
      <c r="CU1920" s="61"/>
      <c r="CV1920" s="61"/>
      <c r="CW1920" s="61"/>
      <c r="CX1920" s="61"/>
      <c r="CY1920" s="61"/>
      <c r="CZ1920" s="61"/>
      <c r="DA1920" s="61"/>
      <c r="DB1920" s="61"/>
      <c r="DC1920" s="61"/>
      <c r="DD1920" s="61"/>
      <c r="DE1920" s="61"/>
      <c r="DF1920" s="61"/>
      <c r="DG1920" s="61"/>
      <c r="DH1920" s="61"/>
      <c r="DI1920" s="61"/>
      <c r="DJ1920" s="61"/>
      <c r="DK1920" s="61"/>
      <c r="DL1920" s="61"/>
      <c r="DM1920" s="61"/>
    </row>
    <row r="1921" spans="1:117" s="25" customFormat="1" x14ac:dyDescent="0.2">
      <c r="A1921" s="25" t="s">
        <v>47</v>
      </c>
      <c r="B1921" s="25" t="s">
        <v>175</v>
      </c>
      <c r="C1921" s="25" t="s">
        <v>177</v>
      </c>
      <c r="I1921" s="116"/>
      <c r="J1921" s="116"/>
      <c r="K1921" s="116"/>
      <c r="L1921" s="116"/>
      <c r="M1921" s="116"/>
      <c r="N1921" s="116"/>
      <c r="AL1921" s="117"/>
      <c r="AN1921" s="35" t="str">
        <f t="shared" si="133"/>
        <v/>
      </c>
      <c r="AO1921" s="35" t="str">
        <f t="shared" si="134"/>
        <v>-</v>
      </c>
      <c r="AQ1921" s="25" t="str">
        <f t="shared" si="132"/>
        <v>-</v>
      </c>
      <c r="BP1921" s="61"/>
      <c r="CT1921" s="61"/>
      <c r="CU1921" s="61"/>
      <c r="CV1921" s="61"/>
      <c r="CW1921" s="61"/>
      <c r="CX1921" s="61"/>
      <c r="CY1921" s="61"/>
      <c r="CZ1921" s="61"/>
      <c r="DA1921" s="61"/>
      <c r="DB1921" s="61"/>
      <c r="DC1921" s="61"/>
      <c r="DD1921" s="61"/>
      <c r="DE1921" s="61"/>
      <c r="DF1921" s="61"/>
      <c r="DG1921" s="61"/>
      <c r="DH1921" s="61"/>
      <c r="DI1921" s="61"/>
      <c r="DJ1921" s="61"/>
      <c r="DK1921" s="61"/>
      <c r="DL1921" s="61"/>
      <c r="DM1921" s="61"/>
    </row>
    <row r="1922" spans="1:117" s="25" customFormat="1" x14ac:dyDescent="0.2">
      <c r="A1922" s="25" t="s">
        <v>48</v>
      </c>
      <c r="B1922" s="25" t="s">
        <v>173</v>
      </c>
      <c r="C1922" s="25" t="s">
        <v>177</v>
      </c>
      <c r="I1922" s="116"/>
      <c r="J1922" s="116"/>
      <c r="K1922" s="116"/>
      <c r="L1922" s="116"/>
      <c r="M1922" s="116"/>
      <c r="N1922" s="116"/>
      <c r="AL1922" s="117"/>
      <c r="AN1922" s="35" t="str">
        <f t="shared" si="133"/>
        <v/>
      </c>
      <c r="AO1922" s="35" t="str">
        <f t="shared" si="134"/>
        <v>-</v>
      </c>
      <c r="AQ1922" s="25" t="str">
        <f t="shared" si="132"/>
        <v>-</v>
      </c>
      <c r="BP1922" s="61"/>
      <c r="CT1922" s="61"/>
      <c r="CU1922" s="61"/>
      <c r="CV1922" s="61"/>
      <c r="CW1922" s="61"/>
      <c r="CX1922" s="61"/>
      <c r="CY1922" s="61"/>
      <c r="CZ1922" s="61"/>
      <c r="DA1922" s="61"/>
      <c r="DB1922" s="61"/>
      <c r="DC1922" s="61"/>
      <c r="DD1922" s="61"/>
      <c r="DE1922" s="61"/>
      <c r="DF1922" s="61"/>
      <c r="DG1922" s="61"/>
      <c r="DH1922" s="61"/>
      <c r="DI1922" s="61"/>
      <c r="DJ1922" s="61"/>
      <c r="DK1922" s="61"/>
      <c r="DL1922" s="61"/>
      <c r="DM1922" s="61"/>
    </row>
    <row r="1923" spans="1:117" s="25" customFormat="1" x14ac:dyDescent="0.2">
      <c r="A1923" s="25" t="s">
        <v>49</v>
      </c>
      <c r="B1923" s="25" t="s">
        <v>173</v>
      </c>
      <c r="C1923" s="25" t="s">
        <v>177</v>
      </c>
      <c r="I1923" s="116"/>
      <c r="J1923" s="116"/>
      <c r="K1923" s="116"/>
      <c r="L1923" s="116"/>
      <c r="M1923" s="116"/>
      <c r="N1923" s="116"/>
      <c r="AL1923" s="117"/>
      <c r="AN1923" s="35" t="str">
        <f t="shared" si="133"/>
        <v/>
      </c>
      <c r="AO1923" s="35" t="str">
        <f t="shared" si="134"/>
        <v>-</v>
      </c>
      <c r="AQ1923" s="25" t="str">
        <f t="shared" si="132"/>
        <v>-</v>
      </c>
      <c r="BP1923" s="61"/>
      <c r="CT1923" s="61"/>
      <c r="CU1923" s="61"/>
      <c r="CV1923" s="61"/>
      <c r="CW1923" s="61"/>
      <c r="CX1923" s="61"/>
      <c r="CY1923" s="61"/>
      <c r="CZ1923" s="61"/>
      <c r="DA1923" s="61"/>
      <c r="DB1923" s="61"/>
      <c r="DC1923" s="61"/>
      <c r="DD1923" s="61"/>
      <c r="DE1923" s="61"/>
      <c r="DF1923" s="61"/>
      <c r="DG1923" s="61"/>
      <c r="DH1923" s="61"/>
      <c r="DI1923" s="61"/>
      <c r="DJ1923" s="61"/>
      <c r="DK1923" s="61"/>
      <c r="DL1923" s="61"/>
      <c r="DM1923" s="61"/>
    </row>
    <row r="1924" spans="1:117" s="25" customFormat="1" x14ac:dyDescent="0.2">
      <c r="A1924" s="25" t="s">
        <v>50</v>
      </c>
      <c r="B1924" s="25" t="s">
        <v>173</v>
      </c>
      <c r="C1924" s="25" t="s">
        <v>177</v>
      </c>
      <c r="I1924" s="116"/>
      <c r="J1924" s="116"/>
      <c r="K1924" s="116"/>
      <c r="L1924" s="116"/>
      <c r="M1924" s="116"/>
      <c r="N1924" s="116"/>
      <c r="AL1924" s="117"/>
      <c r="AN1924" s="35" t="str">
        <f t="shared" si="133"/>
        <v/>
      </c>
      <c r="AO1924" s="35" t="str">
        <f t="shared" si="134"/>
        <v>-</v>
      </c>
      <c r="AQ1924" s="25" t="str">
        <f t="shared" si="132"/>
        <v>-</v>
      </c>
      <c r="BP1924" s="61"/>
      <c r="CT1924" s="61"/>
      <c r="CU1924" s="61"/>
      <c r="CV1924" s="61"/>
      <c r="CW1924" s="61"/>
      <c r="CX1924" s="61"/>
      <c r="CY1924" s="61"/>
      <c r="CZ1924" s="61"/>
      <c r="DA1924" s="61"/>
      <c r="DB1924" s="61"/>
      <c r="DC1924" s="61"/>
      <c r="DD1924" s="61"/>
      <c r="DE1924" s="61"/>
      <c r="DF1924" s="61"/>
      <c r="DG1924" s="61"/>
      <c r="DH1924" s="61"/>
      <c r="DI1924" s="61"/>
      <c r="DJ1924" s="61"/>
      <c r="DK1924" s="61"/>
      <c r="DL1924" s="61"/>
      <c r="DM1924" s="61"/>
    </row>
    <row r="1925" spans="1:117" s="25" customFormat="1" x14ac:dyDescent="0.2">
      <c r="A1925" s="25" t="s">
        <v>51</v>
      </c>
      <c r="B1925" s="25" t="s">
        <v>171</v>
      </c>
      <c r="C1925" s="25" t="s">
        <v>177</v>
      </c>
      <c r="I1925" s="116"/>
      <c r="J1925" s="116"/>
      <c r="K1925" s="116"/>
      <c r="L1925" s="116"/>
      <c r="M1925" s="116"/>
      <c r="N1925" s="116"/>
      <c r="AL1925" s="117"/>
      <c r="AN1925" s="35" t="str">
        <f t="shared" si="133"/>
        <v/>
      </c>
      <c r="AO1925" s="35" t="str">
        <f t="shared" si="134"/>
        <v>-</v>
      </c>
      <c r="AQ1925" s="25" t="str">
        <f t="shared" si="132"/>
        <v>-</v>
      </c>
      <c r="BP1925" s="61"/>
      <c r="CT1925" s="61"/>
      <c r="CU1925" s="61"/>
      <c r="CV1925" s="61"/>
      <c r="CW1925" s="61"/>
      <c r="CX1925" s="61"/>
      <c r="CY1925" s="61"/>
      <c r="CZ1925" s="61"/>
      <c r="DA1925" s="61"/>
      <c r="DB1925" s="61"/>
      <c r="DC1925" s="61"/>
      <c r="DD1925" s="61"/>
      <c r="DE1925" s="61"/>
      <c r="DF1925" s="61"/>
      <c r="DG1925" s="61"/>
      <c r="DH1925" s="61"/>
      <c r="DI1925" s="61"/>
      <c r="DJ1925" s="61"/>
      <c r="DK1925" s="61"/>
      <c r="DL1925" s="61"/>
      <c r="DM1925" s="61"/>
    </row>
    <row r="1926" spans="1:117" s="25" customFormat="1" x14ac:dyDescent="0.2">
      <c r="A1926" s="25" t="s">
        <v>52</v>
      </c>
      <c r="B1926" s="25" t="s">
        <v>171</v>
      </c>
      <c r="C1926" s="25" t="s">
        <v>177</v>
      </c>
      <c r="I1926" s="116"/>
      <c r="J1926" s="116"/>
      <c r="K1926" s="116"/>
      <c r="L1926" s="116"/>
      <c r="M1926" s="116"/>
      <c r="N1926" s="116"/>
      <c r="AL1926" s="117"/>
      <c r="AN1926" s="35" t="str">
        <f t="shared" si="133"/>
        <v/>
      </c>
      <c r="AO1926" s="35" t="str">
        <f t="shared" si="134"/>
        <v>-</v>
      </c>
      <c r="AQ1926" s="25" t="str">
        <f t="shared" si="132"/>
        <v>-</v>
      </c>
      <c r="BP1926" s="61"/>
      <c r="CT1926" s="61"/>
      <c r="CU1926" s="61"/>
      <c r="CV1926" s="61"/>
      <c r="CW1926" s="61"/>
      <c r="CX1926" s="61"/>
      <c r="CY1926" s="61"/>
      <c r="CZ1926" s="61"/>
      <c r="DA1926" s="61"/>
      <c r="DB1926" s="61"/>
      <c r="DC1926" s="61"/>
      <c r="DD1926" s="61"/>
      <c r="DE1926" s="61"/>
      <c r="DF1926" s="61"/>
      <c r="DG1926" s="61"/>
      <c r="DH1926" s="61"/>
      <c r="DI1926" s="61"/>
      <c r="DJ1926" s="61"/>
      <c r="DK1926" s="61"/>
      <c r="DL1926" s="61"/>
      <c r="DM1926" s="61"/>
    </row>
    <row r="1927" spans="1:117" s="25" customFormat="1" x14ac:dyDescent="0.2">
      <c r="A1927" s="25" t="s">
        <v>53</v>
      </c>
      <c r="B1927" s="25" t="s">
        <v>173</v>
      </c>
      <c r="C1927" s="25" t="s">
        <v>177</v>
      </c>
      <c r="I1927" s="116"/>
      <c r="J1927" s="116"/>
      <c r="K1927" s="116"/>
      <c r="L1927" s="116"/>
      <c r="M1927" s="116"/>
      <c r="N1927" s="116"/>
      <c r="AL1927" s="117"/>
      <c r="AN1927" s="35" t="str">
        <f t="shared" si="133"/>
        <v/>
      </c>
      <c r="AO1927" s="35" t="str">
        <f t="shared" si="134"/>
        <v>-</v>
      </c>
      <c r="AQ1927" s="25" t="str">
        <f t="shared" si="132"/>
        <v>-</v>
      </c>
      <c r="BP1927" s="61"/>
      <c r="CT1927" s="61"/>
      <c r="CU1927" s="61"/>
      <c r="CV1927" s="61"/>
      <c r="CW1927" s="61"/>
      <c r="CX1927" s="61"/>
      <c r="CY1927" s="61"/>
      <c r="CZ1927" s="61"/>
      <c r="DA1927" s="61"/>
      <c r="DB1927" s="61"/>
      <c r="DC1927" s="61"/>
      <c r="DD1927" s="61"/>
      <c r="DE1927" s="61"/>
      <c r="DF1927" s="61"/>
      <c r="DG1927" s="61"/>
      <c r="DH1927" s="61"/>
      <c r="DI1927" s="61"/>
      <c r="DJ1927" s="61"/>
      <c r="DK1927" s="61"/>
      <c r="DL1927" s="61"/>
      <c r="DM1927" s="61"/>
    </row>
    <row r="1928" spans="1:117" s="25" customFormat="1" x14ac:dyDescent="0.2">
      <c r="A1928" s="25" t="s">
        <v>54</v>
      </c>
      <c r="B1928" s="25" t="s">
        <v>173</v>
      </c>
      <c r="C1928" s="25" t="s">
        <v>177</v>
      </c>
      <c r="I1928" s="116"/>
      <c r="J1928" s="116"/>
      <c r="K1928" s="116"/>
      <c r="L1928" s="116"/>
      <c r="M1928" s="116"/>
      <c r="N1928" s="116"/>
      <c r="AL1928" s="117"/>
      <c r="AN1928" s="35" t="str">
        <f t="shared" si="133"/>
        <v/>
      </c>
      <c r="AO1928" s="35" t="str">
        <f t="shared" si="134"/>
        <v>-</v>
      </c>
      <c r="AQ1928" s="25" t="str">
        <f t="shared" si="132"/>
        <v>-</v>
      </c>
      <c r="BP1928" s="61"/>
      <c r="CT1928" s="61"/>
      <c r="CU1928" s="61"/>
      <c r="CV1928" s="61"/>
      <c r="CW1928" s="61"/>
      <c r="CX1928" s="61"/>
      <c r="CY1928" s="61"/>
      <c r="CZ1928" s="61"/>
      <c r="DA1928" s="61"/>
      <c r="DB1928" s="61"/>
      <c r="DC1928" s="61"/>
      <c r="DD1928" s="61"/>
      <c r="DE1928" s="61"/>
      <c r="DF1928" s="61"/>
      <c r="DG1928" s="61"/>
      <c r="DH1928" s="61"/>
      <c r="DI1928" s="61"/>
      <c r="DJ1928" s="61"/>
      <c r="DK1928" s="61"/>
      <c r="DL1928" s="61"/>
      <c r="DM1928" s="61"/>
    </row>
    <row r="1929" spans="1:117" s="25" customFormat="1" x14ac:dyDescent="0.2">
      <c r="A1929" s="25" t="s">
        <v>55</v>
      </c>
      <c r="B1929" s="25" t="s">
        <v>174</v>
      </c>
      <c r="C1929" s="25" t="s">
        <v>177</v>
      </c>
      <c r="I1929" s="116"/>
      <c r="J1929" s="116"/>
      <c r="K1929" s="116"/>
      <c r="L1929" s="116"/>
      <c r="M1929" s="116"/>
      <c r="N1929" s="116"/>
      <c r="AL1929" s="117"/>
      <c r="AN1929" s="35" t="str">
        <f t="shared" si="133"/>
        <v/>
      </c>
      <c r="AO1929" s="35" t="str">
        <f t="shared" si="134"/>
        <v>-</v>
      </c>
      <c r="AQ1929" s="25" t="str">
        <f t="shared" si="132"/>
        <v>-</v>
      </c>
      <c r="BP1929" s="61"/>
      <c r="CT1929" s="61"/>
      <c r="CU1929" s="61"/>
      <c r="CV1929" s="61"/>
      <c r="CW1929" s="61"/>
      <c r="CX1929" s="61"/>
      <c r="CY1929" s="61"/>
      <c r="CZ1929" s="61"/>
      <c r="DA1929" s="61"/>
      <c r="DB1929" s="61"/>
      <c r="DC1929" s="61"/>
      <c r="DD1929" s="61"/>
      <c r="DE1929" s="61"/>
      <c r="DF1929" s="61"/>
      <c r="DG1929" s="61"/>
      <c r="DH1929" s="61"/>
      <c r="DI1929" s="61"/>
      <c r="DJ1929" s="61"/>
      <c r="DK1929" s="61"/>
      <c r="DL1929" s="61"/>
      <c r="DM1929" s="61"/>
    </row>
    <row r="1930" spans="1:117" s="25" customFormat="1" x14ac:dyDescent="0.2">
      <c r="A1930" s="25" t="s">
        <v>56</v>
      </c>
      <c r="B1930" s="25" t="s">
        <v>174</v>
      </c>
      <c r="C1930" s="25" t="s">
        <v>177</v>
      </c>
      <c r="I1930" s="116"/>
      <c r="J1930" s="116"/>
      <c r="K1930" s="116"/>
      <c r="L1930" s="116"/>
      <c r="M1930" s="116"/>
      <c r="N1930" s="116"/>
      <c r="AL1930" s="117"/>
      <c r="AN1930" s="35" t="str">
        <f t="shared" si="133"/>
        <v/>
      </c>
      <c r="AO1930" s="35" t="str">
        <f t="shared" si="134"/>
        <v>-</v>
      </c>
      <c r="AQ1930" s="25" t="str">
        <f t="shared" si="132"/>
        <v>-</v>
      </c>
      <c r="BP1930" s="61"/>
      <c r="CT1930" s="61"/>
      <c r="CU1930" s="61"/>
      <c r="CV1930" s="61"/>
      <c r="CW1930" s="61"/>
      <c r="CX1930" s="61"/>
      <c r="CY1930" s="61"/>
      <c r="CZ1930" s="61"/>
      <c r="DA1930" s="61"/>
      <c r="DB1930" s="61"/>
      <c r="DC1930" s="61"/>
      <c r="DD1930" s="61"/>
      <c r="DE1930" s="61"/>
      <c r="DF1930" s="61"/>
      <c r="DG1930" s="61"/>
      <c r="DH1930" s="61"/>
      <c r="DI1930" s="61"/>
      <c r="DJ1930" s="61"/>
      <c r="DK1930" s="61"/>
      <c r="DL1930" s="61"/>
      <c r="DM1930" s="61"/>
    </row>
    <row r="1931" spans="1:117" s="25" customFormat="1" x14ac:dyDescent="0.2">
      <c r="A1931" s="25" t="s">
        <v>57</v>
      </c>
      <c r="B1931" s="25" t="s">
        <v>172</v>
      </c>
      <c r="C1931" s="25" t="s">
        <v>177</v>
      </c>
      <c r="I1931" s="116"/>
      <c r="J1931" s="116"/>
      <c r="K1931" s="116"/>
      <c r="L1931" s="116"/>
      <c r="M1931" s="116"/>
      <c r="N1931" s="116"/>
      <c r="AL1931" s="117"/>
      <c r="AN1931" s="35" t="str">
        <f t="shared" si="133"/>
        <v/>
      </c>
      <c r="AO1931" s="35" t="str">
        <f t="shared" si="134"/>
        <v>-</v>
      </c>
      <c r="AQ1931" s="25" t="str">
        <f t="shared" si="132"/>
        <v>-</v>
      </c>
      <c r="BP1931" s="61"/>
      <c r="CT1931" s="61"/>
      <c r="CU1931" s="61"/>
      <c r="CV1931" s="61"/>
      <c r="CW1931" s="61"/>
      <c r="CX1931" s="61"/>
      <c r="CY1931" s="61"/>
      <c r="CZ1931" s="61"/>
      <c r="DA1931" s="61"/>
      <c r="DB1931" s="61"/>
      <c r="DC1931" s="61"/>
      <c r="DD1931" s="61"/>
      <c r="DE1931" s="61"/>
      <c r="DF1931" s="61"/>
      <c r="DG1931" s="61"/>
      <c r="DH1931" s="61"/>
      <c r="DI1931" s="61"/>
      <c r="DJ1931" s="61"/>
      <c r="DK1931" s="61"/>
      <c r="DL1931" s="61"/>
      <c r="DM1931" s="61"/>
    </row>
    <row r="1932" spans="1:117" s="25" customFormat="1" x14ac:dyDescent="0.2">
      <c r="A1932" s="25" t="s">
        <v>58</v>
      </c>
      <c r="B1932" s="25" t="s">
        <v>172</v>
      </c>
      <c r="C1932" s="25" t="s">
        <v>177</v>
      </c>
      <c r="I1932" s="116"/>
      <c r="J1932" s="116"/>
      <c r="K1932" s="116"/>
      <c r="L1932" s="116"/>
      <c r="M1932" s="116"/>
      <c r="N1932" s="116"/>
      <c r="AL1932" s="117"/>
      <c r="AN1932" s="35" t="str">
        <f t="shared" si="133"/>
        <v/>
      </c>
      <c r="AO1932" s="35" t="str">
        <f t="shared" si="134"/>
        <v>-</v>
      </c>
      <c r="AQ1932" s="25" t="str">
        <f t="shared" si="132"/>
        <v>-</v>
      </c>
      <c r="BP1932" s="61"/>
      <c r="CT1932" s="61"/>
      <c r="CU1932" s="61"/>
      <c r="CV1932" s="61"/>
      <c r="CW1932" s="61"/>
      <c r="CX1932" s="61"/>
      <c r="CY1932" s="61"/>
      <c r="CZ1932" s="61"/>
      <c r="DA1932" s="61"/>
      <c r="DB1932" s="61"/>
      <c r="DC1932" s="61"/>
      <c r="DD1932" s="61"/>
      <c r="DE1932" s="61"/>
      <c r="DF1932" s="61"/>
      <c r="DG1932" s="61"/>
      <c r="DH1932" s="61"/>
      <c r="DI1932" s="61"/>
      <c r="DJ1932" s="61"/>
      <c r="DK1932" s="61"/>
      <c r="DL1932" s="61"/>
      <c r="DM1932" s="61"/>
    </row>
    <row r="1933" spans="1:117" s="25" customFormat="1" x14ac:dyDescent="0.2">
      <c r="A1933" s="25" t="s">
        <v>59</v>
      </c>
      <c r="B1933" s="25" t="s">
        <v>175</v>
      </c>
      <c r="C1933" s="25" t="s">
        <v>177</v>
      </c>
      <c r="I1933" s="116"/>
      <c r="J1933" s="116"/>
      <c r="K1933" s="116"/>
      <c r="L1933" s="116"/>
      <c r="M1933" s="116"/>
      <c r="N1933" s="116"/>
      <c r="AL1933" s="117"/>
      <c r="AN1933" s="35" t="str">
        <f t="shared" si="133"/>
        <v/>
      </c>
      <c r="AO1933" s="35" t="str">
        <f t="shared" si="134"/>
        <v>-</v>
      </c>
      <c r="AQ1933" s="25" t="str">
        <f t="shared" si="132"/>
        <v>-</v>
      </c>
      <c r="BP1933" s="61"/>
      <c r="CT1933" s="61"/>
      <c r="CU1933" s="61"/>
      <c r="CV1933" s="61"/>
      <c r="CW1933" s="61"/>
      <c r="CX1933" s="61"/>
      <c r="CY1933" s="61"/>
      <c r="CZ1933" s="61"/>
      <c r="DA1933" s="61"/>
      <c r="DB1933" s="61"/>
      <c r="DC1933" s="61"/>
      <c r="DD1933" s="61"/>
      <c r="DE1933" s="61"/>
      <c r="DF1933" s="61"/>
      <c r="DG1933" s="61"/>
      <c r="DH1933" s="61"/>
      <c r="DI1933" s="61"/>
      <c r="DJ1933" s="61"/>
      <c r="DK1933" s="61"/>
      <c r="DL1933" s="61"/>
      <c r="DM1933" s="61"/>
    </row>
    <row r="1934" spans="1:117" s="25" customFormat="1" x14ac:dyDescent="0.2">
      <c r="A1934" s="25" t="s">
        <v>60</v>
      </c>
      <c r="B1934" s="25" t="s">
        <v>175</v>
      </c>
      <c r="C1934" s="25" t="s">
        <v>177</v>
      </c>
      <c r="I1934" s="116"/>
      <c r="J1934" s="116"/>
      <c r="K1934" s="116"/>
      <c r="L1934" s="116"/>
      <c r="M1934" s="116"/>
      <c r="N1934" s="116"/>
      <c r="AL1934" s="117"/>
      <c r="AN1934" s="35" t="str">
        <f t="shared" si="133"/>
        <v/>
      </c>
      <c r="AO1934" s="35" t="str">
        <f t="shared" si="134"/>
        <v>-</v>
      </c>
      <c r="AQ1934" s="25" t="str">
        <f t="shared" si="132"/>
        <v>-</v>
      </c>
      <c r="BP1934" s="61"/>
      <c r="CT1934" s="61"/>
      <c r="CU1934" s="61"/>
      <c r="CV1934" s="61"/>
      <c r="CW1934" s="61"/>
      <c r="CX1934" s="61"/>
      <c r="CY1934" s="61"/>
      <c r="CZ1934" s="61"/>
      <c r="DA1934" s="61"/>
      <c r="DB1934" s="61"/>
      <c r="DC1934" s="61"/>
      <c r="DD1934" s="61"/>
      <c r="DE1934" s="61"/>
      <c r="DF1934" s="61"/>
      <c r="DG1934" s="61"/>
      <c r="DH1934" s="61"/>
      <c r="DI1934" s="61"/>
      <c r="DJ1934" s="61"/>
      <c r="DK1934" s="61"/>
      <c r="DL1934" s="61"/>
      <c r="DM1934" s="61"/>
    </row>
    <row r="1935" spans="1:117" s="25" customFormat="1" x14ac:dyDescent="0.2">
      <c r="A1935" s="25" t="s">
        <v>61</v>
      </c>
      <c r="B1935" s="25" t="s">
        <v>175</v>
      </c>
      <c r="C1935" s="25" t="s">
        <v>177</v>
      </c>
      <c r="I1935" s="116"/>
      <c r="J1935" s="116"/>
      <c r="K1935" s="116"/>
      <c r="L1935" s="116"/>
      <c r="M1935" s="116"/>
      <c r="N1935" s="116"/>
      <c r="AL1935" s="117"/>
      <c r="AN1935" s="35" t="str">
        <f t="shared" si="133"/>
        <v/>
      </c>
      <c r="AO1935" s="35" t="str">
        <f t="shared" si="134"/>
        <v>-</v>
      </c>
      <c r="AQ1935" s="25" t="str">
        <f t="shared" si="132"/>
        <v>-</v>
      </c>
      <c r="BP1935" s="61"/>
      <c r="CT1935" s="61"/>
      <c r="CU1935" s="61"/>
      <c r="CV1935" s="61"/>
      <c r="CW1935" s="61"/>
      <c r="CX1935" s="61"/>
      <c r="CY1935" s="61"/>
      <c r="CZ1935" s="61"/>
      <c r="DA1935" s="61"/>
      <c r="DB1935" s="61"/>
      <c r="DC1935" s="61"/>
      <c r="DD1935" s="61"/>
      <c r="DE1935" s="61"/>
      <c r="DF1935" s="61"/>
      <c r="DG1935" s="61"/>
      <c r="DH1935" s="61"/>
      <c r="DI1935" s="61"/>
      <c r="DJ1935" s="61"/>
      <c r="DK1935" s="61"/>
      <c r="DL1935" s="61"/>
      <c r="DM1935" s="61"/>
    </row>
    <row r="1936" spans="1:117" s="25" customFormat="1" x14ac:dyDescent="0.2">
      <c r="A1936" s="25" t="s">
        <v>62</v>
      </c>
      <c r="B1936" s="25" t="s">
        <v>173</v>
      </c>
      <c r="C1936" s="25" t="s">
        <v>177</v>
      </c>
      <c r="I1936" s="116"/>
      <c r="J1936" s="116"/>
      <c r="K1936" s="116"/>
      <c r="L1936" s="116"/>
      <c r="M1936" s="116"/>
      <c r="N1936" s="116"/>
      <c r="AL1936" s="117"/>
      <c r="AN1936" s="35" t="str">
        <f t="shared" si="133"/>
        <v/>
      </c>
      <c r="AO1936" s="35" t="str">
        <f t="shared" si="134"/>
        <v>-</v>
      </c>
      <c r="AQ1936" s="25" t="str">
        <f t="shared" si="132"/>
        <v>-</v>
      </c>
      <c r="BP1936" s="61"/>
      <c r="CT1936" s="61"/>
      <c r="CU1936" s="61"/>
      <c r="CV1936" s="61"/>
      <c r="CW1936" s="61"/>
      <c r="CX1936" s="61"/>
      <c r="CY1936" s="61"/>
      <c r="CZ1936" s="61"/>
      <c r="DA1936" s="61"/>
      <c r="DB1936" s="61"/>
      <c r="DC1936" s="61"/>
      <c r="DD1936" s="61"/>
      <c r="DE1936" s="61"/>
      <c r="DF1936" s="61"/>
      <c r="DG1936" s="61"/>
      <c r="DH1936" s="61"/>
      <c r="DI1936" s="61"/>
      <c r="DJ1936" s="61"/>
      <c r="DK1936" s="61"/>
      <c r="DL1936" s="61"/>
      <c r="DM1936" s="61"/>
    </row>
    <row r="1937" spans="1:117" s="25" customFormat="1" x14ac:dyDescent="0.2">
      <c r="A1937" s="25" t="s">
        <v>63</v>
      </c>
      <c r="B1937" s="25" t="s">
        <v>173</v>
      </c>
      <c r="C1937" s="25" t="s">
        <v>177</v>
      </c>
      <c r="I1937" s="116"/>
      <c r="J1937" s="116"/>
      <c r="K1937" s="116"/>
      <c r="L1937" s="116"/>
      <c r="M1937" s="116"/>
      <c r="N1937" s="116"/>
      <c r="AL1937" s="117"/>
      <c r="AN1937" s="35" t="str">
        <f t="shared" si="133"/>
        <v/>
      </c>
      <c r="AO1937" s="35" t="str">
        <f t="shared" si="134"/>
        <v>-</v>
      </c>
      <c r="AQ1937" s="25" t="str">
        <f t="shared" si="132"/>
        <v>-</v>
      </c>
      <c r="BP1937" s="61"/>
      <c r="CT1937" s="61"/>
      <c r="CU1937" s="61"/>
      <c r="CV1937" s="61"/>
      <c r="CW1937" s="61"/>
      <c r="CX1937" s="61"/>
      <c r="CY1937" s="61"/>
      <c r="CZ1937" s="61"/>
      <c r="DA1937" s="61"/>
      <c r="DB1937" s="61"/>
      <c r="DC1937" s="61"/>
      <c r="DD1937" s="61"/>
      <c r="DE1937" s="61"/>
      <c r="DF1937" s="61"/>
      <c r="DG1937" s="61"/>
      <c r="DH1937" s="61"/>
      <c r="DI1937" s="61"/>
      <c r="DJ1937" s="61"/>
      <c r="DK1937" s="61"/>
      <c r="DL1937" s="61"/>
      <c r="DM1937" s="61"/>
    </row>
    <row r="1938" spans="1:117" s="25" customFormat="1" x14ac:dyDescent="0.2">
      <c r="A1938" s="25" t="s">
        <v>64</v>
      </c>
      <c r="B1938" s="25" t="s">
        <v>171</v>
      </c>
      <c r="C1938" s="25" t="s">
        <v>177</v>
      </c>
      <c r="I1938" s="116"/>
      <c r="J1938" s="116"/>
      <c r="K1938" s="116"/>
      <c r="L1938" s="116"/>
      <c r="M1938" s="116"/>
      <c r="N1938" s="116"/>
      <c r="AL1938" s="117"/>
      <c r="AN1938" s="35" t="str">
        <f t="shared" si="133"/>
        <v/>
      </c>
      <c r="AO1938" s="35" t="str">
        <f t="shared" si="134"/>
        <v>-</v>
      </c>
      <c r="AQ1938" s="25" t="str">
        <f t="shared" si="132"/>
        <v>-</v>
      </c>
      <c r="BP1938" s="61"/>
      <c r="CT1938" s="61"/>
      <c r="CU1938" s="61"/>
      <c r="CV1938" s="61"/>
      <c r="CW1938" s="61"/>
      <c r="CX1938" s="61"/>
      <c r="CY1938" s="61"/>
      <c r="CZ1938" s="61"/>
      <c r="DA1938" s="61"/>
      <c r="DB1938" s="61"/>
      <c r="DC1938" s="61"/>
      <c r="DD1938" s="61"/>
      <c r="DE1938" s="61"/>
      <c r="DF1938" s="61"/>
      <c r="DG1938" s="61"/>
      <c r="DH1938" s="61"/>
      <c r="DI1938" s="61"/>
      <c r="DJ1938" s="61"/>
      <c r="DK1938" s="61"/>
      <c r="DL1938" s="61"/>
      <c r="DM1938" s="61"/>
    </row>
    <row r="1939" spans="1:117" s="25" customFormat="1" x14ac:dyDescent="0.2">
      <c r="A1939" s="25" t="s">
        <v>65</v>
      </c>
      <c r="B1939" s="25" t="s">
        <v>171</v>
      </c>
      <c r="C1939" s="25" t="s">
        <v>177</v>
      </c>
      <c r="I1939" s="116"/>
      <c r="J1939" s="116"/>
      <c r="K1939" s="116"/>
      <c r="L1939" s="116"/>
      <c r="M1939" s="116"/>
      <c r="N1939" s="116"/>
      <c r="AL1939" s="117"/>
      <c r="AN1939" s="35" t="str">
        <f t="shared" si="133"/>
        <v/>
      </c>
      <c r="AO1939" s="35" t="str">
        <f t="shared" si="134"/>
        <v>-</v>
      </c>
      <c r="AQ1939" s="25" t="str">
        <f t="shared" si="132"/>
        <v>-</v>
      </c>
      <c r="BP1939" s="61"/>
      <c r="CT1939" s="61"/>
      <c r="CU1939" s="61"/>
      <c r="CV1939" s="61"/>
      <c r="CW1939" s="61"/>
      <c r="CX1939" s="61"/>
      <c r="CY1939" s="61"/>
      <c r="CZ1939" s="61"/>
      <c r="DA1939" s="61"/>
      <c r="DB1939" s="61"/>
      <c r="DC1939" s="61"/>
      <c r="DD1939" s="61"/>
      <c r="DE1939" s="61"/>
      <c r="DF1939" s="61"/>
      <c r="DG1939" s="61"/>
      <c r="DH1939" s="61"/>
      <c r="DI1939" s="61"/>
      <c r="DJ1939" s="61"/>
      <c r="DK1939" s="61"/>
      <c r="DL1939" s="61"/>
      <c r="DM1939" s="61"/>
    </row>
    <row r="1940" spans="1:117" s="25" customFormat="1" x14ac:dyDescent="0.2">
      <c r="A1940" s="25" t="s">
        <v>66</v>
      </c>
      <c r="B1940" s="25" t="s">
        <v>173</v>
      </c>
      <c r="C1940" s="25" t="s">
        <v>177</v>
      </c>
      <c r="I1940" s="116"/>
      <c r="J1940" s="116"/>
      <c r="K1940" s="116"/>
      <c r="L1940" s="116"/>
      <c r="M1940" s="116"/>
      <c r="N1940" s="116"/>
      <c r="AL1940" s="117"/>
      <c r="AN1940" s="35" t="str">
        <f t="shared" si="133"/>
        <v/>
      </c>
      <c r="AO1940" s="35" t="str">
        <f t="shared" si="134"/>
        <v>-</v>
      </c>
      <c r="AQ1940" s="25" t="str">
        <f t="shared" si="132"/>
        <v>-</v>
      </c>
      <c r="BP1940" s="61"/>
      <c r="CT1940" s="61"/>
      <c r="CU1940" s="61"/>
      <c r="CV1940" s="61"/>
      <c r="CW1940" s="61"/>
      <c r="CX1940" s="61"/>
      <c r="CY1940" s="61"/>
      <c r="CZ1940" s="61"/>
      <c r="DA1940" s="61"/>
      <c r="DB1940" s="61"/>
      <c r="DC1940" s="61"/>
      <c r="DD1940" s="61"/>
      <c r="DE1940" s="61"/>
      <c r="DF1940" s="61"/>
      <c r="DG1940" s="61"/>
      <c r="DH1940" s="61"/>
      <c r="DI1940" s="61"/>
      <c r="DJ1940" s="61"/>
      <c r="DK1940" s="61"/>
      <c r="DL1940" s="61"/>
      <c r="DM1940" s="61"/>
    </row>
    <row r="1941" spans="1:117" s="25" customFormat="1" x14ac:dyDescent="0.2">
      <c r="A1941" s="25" t="s">
        <v>67</v>
      </c>
      <c r="B1941" s="25" t="s">
        <v>173</v>
      </c>
      <c r="C1941" s="25" t="s">
        <v>177</v>
      </c>
      <c r="I1941" s="116"/>
      <c r="J1941" s="116"/>
      <c r="K1941" s="116"/>
      <c r="L1941" s="116"/>
      <c r="M1941" s="116"/>
      <c r="N1941" s="116"/>
      <c r="AL1941" s="117"/>
      <c r="AN1941" s="35" t="str">
        <f t="shared" si="133"/>
        <v/>
      </c>
      <c r="AO1941" s="35" t="str">
        <f t="shared" si="134"/>
        <v>-</v>
      </c>
      <c r="AQ1941" s="25" t="str">
        <f t="shared" si="132"/>
        <v>-</v>
      </c>
      <c r="BP1941" s="61"/>
      <c r="CT1941" s="61"/>
      <c r="CU1941" s="61"/>
      <c r="CV1941" s="61"/>
      <c r="CW1941" s="61"/>
      <c r="CX1941" s="61"/>
      <c r="CY1941" s="61"/>
      <c r="CZ1941" s="61"/>
      <c r="DA1941" s="61"/>
      <c r="DB1941" s="61"/>
      <c r="DC1941" s="61"/>
      <c r="DD1941" s="61"/>
      <c r="DE1941" s="61"/>
      <c r="DF1941" s="61"/>
      <c r="DG1941" s="61"/>
      <c r="DH1941" s="61"/>
      <c r="DI1941" s="61"/>
      <c r="DJ1941" s="61"/>
      <c r="DK1941" s="61"/>
      <c r="DL1941" s="61"/>
      <c r="DM1941" s="61"/>
    </row>
    <row r="1942" spans="1:117" s="25" customFormat="1" x14ac:dyDescent="0.2">
      <c r="A1942" s="25" t="s">
        <v>68</v>
      </c>
      <c r="B1942" s="25" t="s">
        <v>174</v>
      </c>
      <c r="C1942" s="25" t="s">
        <v>177</v>
      </c>
      <c r="I1942" s="116"/>
      <c r="J1942" s="116"/>
      <c r="K1942" s="116"/>
      <c r="L1942" s="116"/>
      <c r="M1942" s="116"/>
      <c r="N1942" s="116"/>
      <c r="AL1942" s="117"/>
      <c r="AN1942" s="35" t="str">
        <f t="shared" si="133"/>
        <v/>
      </c>
      <c r="AO1942" s="35" t="str">
        <f t="shared" si="134"/>
        <v>-</v>
      </c>
      <c r="AQ1942" s="25" t="str">
        <f t="shared" si="132"/>
        <v>-</v>
      </c>
      <c r="BP1942" s="61"/>
      <c r="CT1942" s="61"/>
      <c r="CU1942" s="61"/>
      <c r="CV1942" s="61"/>
      <c r="CW1942" s="61"/>
      <c r="CX1942" s="61"/>
      <c r="CY1942" s="61"/>
      <c r="CZ1942" s="61"/>
      <c r="DA1942" s="61"/>
      <c r="DB1942" s="61"/>
      <c r="DC1942" s="61"/>
      <c r="DD1942" s="61"/>
      <c r="DE1942" s="61"/>
      <c r="DF1942" s="61"/>
      <c r="DG1942" s="61"/>
      <c r="DH1942" s="61"/>
      <c r="DI1942" s="61"/>
      <c r="DJ1942" s="61"/>
      <c r="DK1942" s="61"/>
      <c r="DL1942" s="61"/>
      <c r="DM1942" s="61"/>
    </row>
    <row r="1943" spans="1:117" s="25" customFormat="1" x14ac:dyDescent="0.2">
      <c r="A1943" s="25" t="s">
        <v>69</v>
      </c>
      <c r="B1943" s="25" t="s">
        <v>174</v>
      </c>
      <c r="C1943" s="25" t="s">
        <v>177</v>
      </c>
      <c r="I1943" s="116"/>
      <c r="J1943" s="116"/>
      <c r="K1943" s="116"/>
      <c r="L1943" s="116"/>
      <c r="M1943" s="116"/>
      <c r="N1943" s="116"/>
      <c r="AL1943" s="117"/>
      <c r="AN1943" s="35" t="str">
        <f t="shared" si="133"/>
        <v/>
      </c>
      <c r="AO1943" s="35" t="str">
        <f t="shared" si="134"/>
        <v>-</v>
      </c>
      <c r="AQ1943" s="25" t="str">
        <f t="shared" si="132"/>
        <v>-</v>
      </c>
      <c r="BP1943" s="61"/>
      <c r="CT1943" s="61"/>
      <c r="CU1943" s="61"/>
      <c r="CV1943" s="61"/>
      <c r="CW1943" s="61"/>
      <c r="CX1943" s="61"/>
      <c r="CY1943" s="61"/>
      <c r="CZ1943" s="61"/>
      <c r="DA1943" s="61"/>
      <c r="DB1943" s="61"/>
      <c r="DC1943" s="61"/>
      <c r="DD1943" s="61"/>
      <c r="DE1943" s="61"/>
      <c r="DF1943" s="61"/>
      <c r="DG1943" s="61"/>
      <c r="DH1943" s="61"/>
      <c r="DI1943" s="61"/>
      <c r="DJ1943" s="61"/>
      <c r="DK1943" s="61"/>
      <c r="DL1943" s="61"/>
      <c r="DM1943" s="61"/>
    </row>
    <row r="1944" spans="1:117" s="25" customFormat="1" x14ac:dyDescent="0.2">
      <c r="A1944" s="25" t="s">
        <v>70</v>
      </c>
      <c r="B1944" s="25" t="s">
        <v>172</v>
      </c>
      <c r="C1944" s="25" t="s">
        <v>177</v>
      </c>
      <c r="I1944" s="116"/>
      <c r="J1944" s="116"/>
      <c r="K1944" s="116"/>
      <c r="L1944" s="116"/>
      <c r="M1944" s="116"/>
      <c r="N1944" s="116"/>
      <c r="AL1944" s="117"/>
      <c r="AN1944" s="35" t="str">
        <f t="shared" si="133"/>
        <v/>
      </c>
      <c r="AO1944" s="35" t="str">
        <f t="shared" si="134"/>
        <v>-</v>
      </c>
      <c r="AQ1944" s="25" t="str">
        <f t="shared" si="132"/>
        <v>-</v>
      </c>
      <c r="BP1944" s="61"/>
      <c r="CT1944" s="61"/>
      <c r="CU1944" s="61"/>
      <c r="CV1944" s="61"/>
      <c r="CW1944" s="61"/>
      <c r="CX1944" s="61"/>
      <c r="CY1944" s="61"/>
      <c r="CZ1944" s="61"/>
      <c r="DA1944" s="61"/>
      <c r="DB1944" s="61"/>
      <c r="DC1944" s="61"/>
      <c r="DD1944" s="61"/>
      <c r="DE1944" s="61"/>
      <c r="DF1944" s="61"/>
      <c r="DG1944" s="61"/>
      <c r="DH1944" s="61"/>
      <c r="DI1944" s="61"/>
      <c r="DJ1944" s="61"/>
      <c r="DK1944" s="61"/>
      <c r="DL1944" s="61"/>
      <c r="DM1944" s="61"/>
    </row>
    <row r="1945" spans="1:117" s="25" customFormat="1" x14ac:dyDescent="0.2">
      <c r="A1945" s="25" t="s">
        <v>71</v>
      </c>
      <c r="B1945" s="25" t="s">
        <v>172</v>
      </c>
      <c r="C1945" s="25" t="s">
        <v>177</v>
      </c>
      <c r="I1945" s="116"/>
      <c r="J1945" s="116"/>
      <c r="K1945" s="116"/>
      <c r="L1945" s="116"/>
      <c r="M1945" s="116"/>
      <c r="N1945" s="116"/>
      <c r="AL1945" s="117"/>
      <c r="AN1945" s="35" t="str">
        <f t="shared" si="133"/>
        <v/>
      </c>
      <c r="AO1945" s="35" t="str">
        <f t="shared" si="134"/>
        <v>-</v>
      </c>
      <c r="AQ1945" s="25" t="str">
        <f t="shared" si="132"/>
        <v>-</v>
      </c>
      <c r="BP1945" s="61"/>
      <c r="CT1945" s="61"/>
      <c r="CU1945" s="61"/>
      <c r="CV1945" s="61"/>
      <c r="CW1945" s="61"/>
      <c r="CX1945" s="61"/>
      <c r="CY1945" s="61"/>
      <c r="CZ1945" s="61"/>
      <c r="DA1945" s="61"/>
      <c r="DB1945" s="61"/>
      <c r="DC1945" s="61"/>
      <c r="DD1945" s="61"/>
      <c r="DE1945" s="61"/>
      <c r="DF1945" s="61"/>
      <c r="DG1945" s="61"/>
      <c r="DH1945" s="61"/>
      <c r="DI1945" s="61"/>
      <c r="DJ1945" s="61"/>
      <c r="DK1945" s="61"/>
      <c r="DL1945" s="61"/>
      <c r="DM1945" s="61"/>
    </row>
    <row r="1946" spans="1:117" s="25" customFormat="1" x14ac:dyDescent="0.2">
      <c r="A1946" s="25" t="s">
        <v>72</v>
      </c>
      <c r="B1946" s="25" t="s">
        <v>175</v>
      </c>
      <c r="C1946" s="25" t="s">
        <v>177</v>
      </c>
      <c r="I1946" s="116"/>
      <c r="J1946" s="116"/>
      <c r="K1946" s="116"/>
      <c r="L1946" s="116"/>
      <c r="M1946" s="116"/>
      <c r="N1946" s="116"/>
      <c r="AL1946" s="117"/>
      <c r="AN1946" s="35" t="str">
        <f t="shared" si="133"/>
        <v/>
      </c>
      <c r="AO1946" s="35" t="str">
        <f t="shared" si="134"/>
        <v>-</v>
      </c>
      <c r="AQ1946" s="25" t="str">
        <f t="shared" si="132"/>
        <v>-</v>
      </c>
      <c r="BP1946" s="61"/>
      <c r="CT1946" s="61"/>
      <c r="CU1946" s="61"/>
      <c r="CV1946" s="61"/>
      <c r="CW1946" s="61"/>
      <c r="CX1946" s="61"/>
      <c r="CY1946" s="61"/>
      <c r="CZ1946" s="61"/>
      <c r="DA1946" s="61"/>
      <c r="DB1946" s="61"/>
      <c r="DC1946" s="61"/>
      <c r="DD1946" s="61"/>
      <c r="DE1946" s="61"/>
      <c r="DF1946" s="61"/>
      <c r="DG1946" s="61"/>
      <c r="DH1946" s="61"/>
      <c r="DI1946" s="61"/>
      <c r="DJ1946" s="61"/>
      <c r="DK1946" s="61"/>
      <c r="DL1946" s="61"/>
      <c r="DM1946" s="61"/>
    </row>
    <row r="1947" spans="1:117" s="25" customFormat="1" x14ac:dyDescent="0.2">
      <c r="A1947" s="25" t="s">
        <v>73</v>
      </c>
      <c r="B1947" s="25" t="s">
        <v>175</v>
      </c>
      <c r="C1947" s="25" t="s">
        <v>177</v>
      </c>
      <c r="I1947" s="116"/>
      <c r="J1947" s="116"/>
      <c r="K1947" s="116"/>
      <c r="L1947" s="116"/>
      <c r="M1947" s="116"/>
      <c r="N1947" s="116"/>
      <c r="AL1947" s="117"/>
      <c r="AN1947" s="35" t="str">
        <f t="shared" si="133"/>
        <v/>
      </c>
      <c r="AO1947" s="35" t="str">
        <f t="shared" si="134"/>
        <v>-</v>
      </c>
      <c r="AQ1947" s="25" t="str">
        <f t="shared" si="132"/>
        <v>-</v>
      </c>
      <c r="BP1947" s="61"/>
      <c r="CT1947" s="61"/>
      <c r="CU1947" s="61"/>
      <c r="CV1947" s="61"/>
      <c r="CW1947" s="61"/>
      <c r="CX1947" s="61"/>
      <c r="CY1947" s="61"/>
      <c r="CZ1947" s="61"/>
      <c r="DA1947" s="61"/>
      <c r="DB1947" s="61"/>
      <c r="DC1947" s="61"/>
      <c r="DD1947" s="61"/>
      <c r="DE1947" s="61"/>
      <c r="DF1947" s="61"/>
      <c r="DG1947" s="61"/>
      <c r="DH1947" s="61"/>
      <c r="DI1947" s="61"/>
      <c r="DJ1947" s="61"/>
      <c r="DK1947" s="61"/>
      <c r="DL1947" s="61"/>
      <c r="DM1947" s="61"/>
    </row>
    <row r="1948" spans="1:117" s="25" customFormat="1" x14ac:dyDescent="0.2">
      <c r="A1948" s="25" t="s">
        <v>74</v>
      </c>
      <c r="B1948" s="25" t="s">
        <v>175</v>
      </c>
      <c r="C1948" s="25" t="s">
        <v>177</v>
      </c>
      <c r="I1948" s="116"/>
      <c r="J1948" s="116"/>
      <c r="K1948" s="116"/>
      <c r="L1948" s="116"/>
      <c r="M1948" s="116"/>
      <c r="N1948" s="116"/>
      <c r="AL1948" s="117"/>
      <c r="AN1948" s="35" t="str">
        <f t="shared" si="133"/>
        <v/>
      </c>
      <c r="AO1948" s="35" t="str">
        <f t="shared" si="134"/>
        <v>-</v>
      </c>
      <c r="AQ1948" s="25" t="str">
        <f t="shared" si="132"/>
        <v>-</v>
      </c>
      <c r="BP1948" s="61"/>
      <c r="CT1948" s="61"/>
      <c r="CU1948" s="61"/>
      <c r="CV1948" s="61"/>
      <c r="CW1948" s="61"/>
      <c r="CX1948" s="61"/>
      <c r="CY1948" s="61"/>
      <c r="CZ1948" s="61"/>
      <c r="DA1948" s="61"/>
      <c r="DB1948" s="61"/>
      <c r="DC1948" s="61"/>
      <c r="DD1948" s="61"/>
      <c r="DE1948" s="61"/>
      <c r="DF1948" s="61"/>
      <c r="DG1948" s="61"/>
      <c r="DH1948" s="61"/>
      <c r="DI1948" s="61"/>
      <c r="DJ1948" s="61"/>
      <c r="DK1948" s="61"/>
      <c r="DL1948" s="61"/>
      <c r="DM1948" s="61"/>
    </row>
    <row r="1949" spans="1:117" s="25" customFormat="1" x14ac:dyDescent="0.2">
      <c r="A1949" s="25" t="s">
        <v>75</v>
      </c>
      <c r="B1949" s="25" t="s">
        <v>173</v>
      </c>
      <c r="C1949" s="25" t="s">
        <v>177</v>
      </c>
      <c r="I1949" s="116"/>
      <c r="J1949" s="116"/>
      <c r="K1949" s="116"/>
      <c r="L1949" s="116"/>
      <c r="M1949" s="116"/>
      <c r="N1949" s="116"/>
      <c r="AL1949" s="117"/>
      <c r="AN1949" s="35" t="str">
        <f t="shared" si="133"/>
        <v/>
      </c>
      <c r="AO1949" s="35" t="str">
        <f t="shared" si="134"/>
        <v>-</v>
      </c>
      <c r="AQ1949" s="25" t="str">
        <f t="shared" si="132"/>
        <v>-</v>
      </c>
      <c r="BP1949" s="61"/>
      <c r="CT1949" s="61"/>
      <c r="CU1949" s="61"/>
      <c r="CV1949" s="61"/>
      <c r="CW1949" s="61"/>
      <c r="CX1949" s="61"/>
      <c r="CY1949" s="61"/>
      <c r="CZ1949" s="61"/>
      <c r="DA1949" s="61"/>
      <c r="DB1949" s="61"/>
      <c r="DC1949" s="61"/>
      <c r="DD1949" s="61"/>
      <c r="DE1949" s="61"/>
      <c r="DF1949" s="61"/>
      <c r="DG1949" s="61"/>
      <c r="DH1949" s="61"/>
      <c r="DI1949" s="61"/>
      <c r="DJ1949" s="61"/>
      <c r="DK1949" s="61"/>
      <c r="DL1949" s="61"/>
      <c r="DM1949" s="61"/>
    </row>
    <row r="1950" spans="1:117" s="25" customFormat="1" x14ac:dyDescent="0.2">
      <c r="A1950" s="25" t="s">
        <v>76</v>
      </c>
      <c r="B1950" s="25" t="s">
        <v>173</v>
      </c>
      <c r="C1950" s="25" t="s">
        <v>177</v>
      </c>
      <c r="I1950" s="116"/>
      <c r="J1950" s="116"/>
      <c r="K1950" s="116"/>
      <c r="L1950" s="116"/>
      <c r="M1950" s="116"/>
      <c r="N1950" s="116"/>
      <c r="AL1950" s="117"/>
      <c r="AN1950" s="35" t="str">
        <f t="shared" si="133"/>
        <v/>
      </c>
      <c r="AO1950" s="35" t="str">
        <f t="shared" si="134"/>
        <v>-</v>
      </c>
      <c r="AQ1950" s="25" t="str">
        <f t="shared" si="132"/>
        <v>-</v>
      </c>
      <c r="BP1950" s="61"/>
      <c r="CT1950" s="61"/>
      <c r="CU1950" s="61"/>
      <c r="CV1950" s="61"/>
      <c r="CW1950" s="61"/>
      <c r="CX1950" s="61"/>
      <c r="CY1950" s="61"/>
      <c r="CZ1950" s="61"/>
      <c r="DA1950" s="61"/>
      <c r="DB1950" s="61"/>
      <c r="DC1950" s="61"/>
      <c r="DD1950" s="61"/>
      <c r="DE1950" s="61"/>
      <c r="DF1950" s="61"/>
      <c r="DG1950" s="61"/>
      <c r="DH1950" s="61"/>
      <c r="DI1950" s="61"/>
      <c r="DJ1950" s="61"/>
      <c r="DK1950" s="61"/>
      <c r="DL1950" s="61"/>
      <c r="DM1950" s="61"/>
    </row>
    <row r="1951" spans="1:117" s="25" customFormat="1" x14ac:dyDescent="0.2">
      <c r="A1951" s="25" t="s">
        <v>77</v>
      </c>
      <c r="B1951" s="25" t="s">
        <v>171</v>
      </c>
      <c r="C1951" s="25" t="s">
        <v>177</v>
      </c>
      <c r="I1951" s="116"/>
      <c r="J1951" s="116"/>
      <c r="K1951" s="116"/>
      <c r="L1951" s="116"/>
      <c r="M1951" s="116"/>
      <c r="N1951" s="116"/>
      <c r="AL1951" s="117"/>
      <c r="AN1951" s="35" t="str">
        <f t="shared" si="133"/>
        <v/>
      </c>
      <c r="AO1951" s="35" t="str">
        <f t="shared" si="134"/>
        <v>-</v>
      </c>
      <c r="AQ1951" s="25" t="str">
        <f t="shared" si="132"/>
        <v>-</v>
      </c>
      <c r="BP1951" s="61"/>
      <c r="CT1951" s="61"/>
      <c r="CU1951" s="61"/>
      <c r="CV1951" s="61"/>
      <c r="CW1951" s="61"/>
      <c r="CX1951" s="61"/>
      <c r="CY1951" s="61"/>
      <c r="CZ1951" s="61"/>
      <c r="DA1951" s="61"/>
      <c r="DB1951" s="61"/>
      <c r="DC1951" s="61"/>
      <c r="DD1951" s="61"/>
      <c r="DE1951" s="61"/>
      <c r="DF1951" s="61"/>
      <c r="DG1951" s="61"/>
      <c r="DH1951" s="61"/>
      <c r="DI1951" s="61"/>
      <c r="DJ1951" s="61"/>
      <c r="DK1951" s="61"/>
      <c r="DL1951" s="61"/>
      <c r="DM1951" s="61"/>
    </row>
    <row r="1952" spans="1:117" s="25" customFormat="1" x14ac:dyDescent="0.2">
      <c r="A1952" s="25" t="s">
        <v>78</v>
      </c>
      <c r="B1952" s="25" t="s">
        <v>171</v>
      </c>
      <c r="C1952" s="25" t="s">
        <v>177</v>
      </c>
      <c r="I1952" s="116"/>
      <c r="J1952" s="116"/>
      <c r="K1952" s="116"/>
      <c r="L1952" s="116"/>
      <c r="M1952" s="116"/>
      <c r="N1952" s="116"/>
      <c r="AL1952" s="117"/>
      <c r="AN1952" s="35" t="str">
        <f t="shared" si="133"/>
        <v/>
      </c>
      <c r="AO1952" s="35" t="str">
        <f t="shared" si="134"/>
        <v>-</v>
      </c>
      <c r="AQ1952" s="25" t="str">
        <f t="shared" si="132"/>
        <v>-</v>
      </c>
      <c r="BP1952" s="61"/>
      <c r="CT1952" s="61"/>
      <c r="CU1952" s="61"/>
      <c r="CV1952" s="61"/>
      <c r="CW1952" s="61"/>
      <c r="CX1952" s="61"/>
      <c r="CY1952" s="61"/>
      <c r="CZ1952" s="61"/>
      <c r="DA1952" s="61"/>
      <c r="DB1952" s="61"/>
      <c r="DC1952" s="61"/>
      <c r="DD1952" s="61"/>
      <c r="DE1952" s="61"/>
      <c r="DF1952" s="61"/>
      <c r="DG1952" s="61"/>
      <c r="DH1952" s="61"/>
      <c r="DI1952" s="61"/>
      <c r="DJ1952" s="61"/>
      <c r="DK1952" s="61"/>
      <c r="DL1952" s="61"/>
      <c r="DM1952" s="61"/>
    </row>
    <row r="1953" spans="1:117" s="25" customFormat="1" x14ac:dyDescent="0.2">
      <c r="A1953" s="25" t="s">
        <v>79</v>
      </c>
      <c r="B1953" s="25" t="s">
        <v>173</v>
      </c>
      <c r="C1953" s="25" t="s">
        <v>177</v>
      </c>
      <c r="I1953" s="116"/>
      <c r="J1953" s="116"/>
      <c r="K1953" s="116"/>
      <c r="L1953" s="116"/>
      <c r="M1953" s="116"/>
      <c r="N1953" s="116"/>
      <c r="AL1953" s="117"/>
      <c r="AN1953" s="35" t="str">
        <f t="shared" si="133"/>
        <v/>
      </c>
      <c r="AO1953" s="35" t="str">
        <f t="shared" si="134"/>
        <v>-</v>
      </c>
      <c r="AQ1953" s="25" t="str">
        <f t="shared" si="132"/>
        <v>-</v>
      </c>
      <c r="BP1953" s="61"/>
      <c r="CT1953" s="61"/>
      <c r="CU1953" s="61"/>
      <c r="CV1953" s="61"/>
      <c r="CW1953" s="61"/>
      <c r="CX1953" s="61"/>
      <c r="CY1953" s="61"/>
      <c r="CZ1953" s="61"/>
      <c r="DA1953" s="61"/>
      <c r="DB1953" s="61"/>
      <c r="DC1953" s="61"/>
      <c r="DD1953" s="61"/>
      <c r="DE1953" s="61"/>
      <c r="DF1953" s="61"/>
      <c r="DG1953" s="61"/>
      <c r="DH1953" s="61"/>
      <c r="DI1953" s="61"/>
      <c r="DJ1953" s="61"/>
      <c r="DK1953" s="61"/>
      <c r="DL1953" s="61"/>
      <c r="DM1953" s="61"/>
    </row>
    <row r="1954" spans="1:117" s="25" customFormat="1" x14ac:dyDescent="0.2">
      <c r="A1954" s="25" t="s">
        <v>80</v>
      </c>
      <c r="B1954" s="25" t="s">
        <v>173</v>
      </c>
      <c r="C1954" s="25" t="s">
        <v>177</v>
      </c>
      <c r="I1954" s="116"/>
      <c r="J1954" s="116"/>
      <c r="K1954" s="116"/>
      <c r="L1954" s="116"/>
      <c r="M1954" s="116"/>
      <c r="N1954" s="116"/>
      <c r="AL1954" s="117"/>
      <c r="AN1954" s="35" t="str">
        <f t="shared" si="133"/>
        <v/>
      </c>
      <c r="AO1954" s="35" t="str">
        <f t="shared" si="134"/>
        <v>-</v>
      </c>
      <c r="AQ1954" s="25" t="str">
        <f t="shared" si="132"/>
        <v>-</v>
      </c>
      <c r="BP1954" s="61"/>
      <c r="CT1954" s="61"/>
      <c r="CU1954" s="61"/>
      <c r="CV1954" s="61"/>
      <c r="CW1954" s="61"/>
      <c r="CX1954" s="61"/>
      <c r="CY1954" s="61"/>
      <c r="CZ1954" s="61"/>
      <c r="DA1954" s="61"/>
      <c r="DB1954" s="61"/>
      <c r="DC1954" s="61"/>
      <c r="DD1954" s="61"/>
      <c r="DE1954" s="61"/>
      <c r="DF1954" s="61"/>
      <c r="DG1954" s="61"/>
      <c r="DH1954" s="61"/>
      <c r="DI1954" s="61"/>
      <c r="DJ1954" s="61"/>
      <c r="DK1954" s="61"/>
      <c r="DL1954" s="61"/>
      <c r="DM1954" s="61"/>
    </row>
    <row r="1955" spans="1:117" s="25" customFormat="1" x14ac:dyDescent="0.2">
      <c r="A1955" s="25" t="s">
        <v>81</v>
      </c>
      <c r="B1955" s="25" t="s">
        <v>174</v>
      </c>
      <c r="C1955" s="25" t="s">
        <v>177</v>
      </c>
      <c r="I1955" s="116"/>
      <c r="J1955" s="116"/>
      <c r="K1955" s="116"/>
      <c r="L1955" s="116"/>
      <c r="M1955" s="116"/>
      <c r="N1955" s="116"/>
      <c r="AL1955" s="117"/>
      <c r="AN1955" s="35" t="str">
        <f t="shared" si="133"/>
        <v/>
      </c>
      <c r="AO1955" s="35" t="str">
        <f t="shared" si="134"/>
        <v>-</v>
      </c>
      <c r="AQ1955" s="25" t="str">
        <f t="shared" si="132"/>
        <v>-</v>
      </c>
      <c r="BP1955" s="61"/>
      <c r="CT1955" s="61"/>
      <c r="CU1955" s="61"/>
      <c r="CV1955" s="61"/>
      <c r="CW1955" s="61"/>
      <c r="CX1955" s="61"/>
      <c r="CY1955" s="61"/>
      <c r="CZ1955" s="61"/>
      <c r="DA1955" s="61"/>
      <c r="DB1955" s="61"/>
      <c r="DC1955" s="61"/>
      <c r="DD1955" s="61"/>
      <c r="DE1955" s="61"/>
      <c r="DF1955" s="61"/>
      <c r="DG1955" s="61"/>
      <c r="DH1955" s="61"/>
      <c r="DI1955" s="61"/>
      <c r="DJ1955" s="61"/>
      <c r="DK1955" s="61"/>
      <c r="DL1955" s="61"/>
      <c r="DM1955" s="61"/>
    </row>
    <row r="1956" spans="1:117" s="25" customFormat="1" x14ac:dyDescent="0.2">
      <c r="A1956" s="25" t="s">
        <v>82</v>
      </c>
      <c r="B1956" s="25" t="s">
        <v>174</v>
      </c>
      <c r="C1956" s="25" t="s">
        <v>177</v>
      </c>
      <c r="I1956" s="116"/>
      <c r="J1956" s="116"/>
      <c r="K1956" s="116"/>
      <c r="L1956" s="116"/>
      <c r="M1956" s="116"/>
      <c r="N1956" s="116"/>
      <c r="AL1956" s="117"/>
      <c r="AN1956" s="35" t="str">
        <f t="shared" si="133"/>
        <v/>
      </c>
      <c r="AO1956" s="35" t="str">
        <f t="shared" si="134"/>
        <v>-</v>
      </c>
      <c r="AQ1956" s="25" t="str">
        <f t="shared" si="132"/>
        <v>-</v>
      </c>
      <c r="BP1956" s="61"/>
      <c r="CT1956" s="61"/>
      <c r="CU1956" s="61"/>
      <c r="CV1956" s="61"/>
      <c r="CW1956" s="61"/>
      <c r="CX1956" s="61"/>
      <c r="CY1956" s="61"/>
      <c r="CZ1956" s="61"/>
      <c r="DA1956" s="61"/>
      <c r="DB1956" s="61"/>
      <c r="DC1956" s="61"/>
      <c r="DD1956" s="61"/>
      <c r="DE1956" s="61"/>
      <c r="DF1956" s="61"/>
      <c r="DG1956" s="61"/>
      <c r="DH1956" s="61"/>
      <c r="DI1956" s="61"/>
      <c r="DJ1956" s="61"/>
      <c r="DK1956" s="61"/>
      <c r="DL1956" s="61"/>
      <c r="DM1956" s="61"/>
    </row>
    <row r="1957" spans="1:117" s="25" customFormat="1" x14ac:dyDescent="0.2">
      <c r="A1957" s="25" t="s">
        <v>83</v>
      </c>
      <c r="B1957" s="25" t="s">
        <v>172</v>
      </c>
      <c r="C1957" s="25" t="s">
        <v>177</v>
      </c>
      <c r="I1957" s="116"/>
      <c r="J1957" s="116"/>
      <c r="K1957" s="116"/>
      <c r="L1957" s="116"/>
      <c r="M1957" s="116"/>
      <c r="N1957" s="116"/>
      <c r="AL1957" s="117"/>
      <c r="AN1957" s="35" t="str">
        <f t="shared" si="133"/>
        <v/>
      </c>
      <c r="AO1957" s="35" t="str">
        <f t="shared" si="134"/>
        <v>-</v>
      </c>
      <c r="AQ1957" s="25" t="str">
        <f t="shared" ref="AQ1957:AQ2020" si="135">CONCATENATE(TRIM(LEFT(AP1957,LEN(AP1957)-LEN(RIGHT(AP1957)))),"-",RIGHT(AP1957))</f>
        <v>-</v>
      </c>
      <c r="BP1957" s="61"/>
      <c r="CT1957" s="61"/>
      <c r="CU1957" s="61"/>
      <c r="CV1957" s="61"/>
      <c r="CW1957" s="61"/>
      <c r="CX1957" s="61"/>
      <c r="CY1957" s="61"/>
      <c r="CZ1957" s="61"/>
      <c r="DA1957" s="61"/>
      <c r="DB1957" s="61"/>
      <c r="DC1957" s="61"/>
      <c r="DD1957" s="61"/>
      <c r="DE1957" s="61"/>
      <c r="DF1957" s="61"/>
      <c r="DG1957" s="61"/>
      <c r="DH1957" s="61"/>
      <c r="DI1957" s="61"/>
      <c r="DJ1957" s="61"/>
      <c r="DK1957" s="61"/>
      <c r="DL1957" s="61"/>
      <c r="DM1957" s="61"/>
    </row>
    <row r="1958" spans="1:117" s="25" customFormat="1" x14ac:dyDescent="0.2">
      <c r="A1958" s="25" t="s">
        <v>84</v>
      </c>
      <c r="B1958" s="25" t="s">
        <v>172</v>
      </c>
      <c r="C1958" s="25" t="s">
        <v>177</v>
      </c>
      <c r="I1958" s="116"/>
      <c r="J1958" s="116"/>
      <c r="K1958" s="116"/>
      <c r="L1958" s="116"/>
      <c r="M1958" s="116"/>
      <c r="N1958" s="116"/>
      <c r="AL1958" s="117"/>
      <c r="AN1958" s="35" t="str">
        <f t="shared" si="133"/>
        <v/>
      </c>
      <c r="AO1958" s="35" t="str">
        <f t="shared" si="134"/>
        <v>-</v>
      </c>
      <c r="AQ1958" s="25" t="str">
        <f t="shared" si="135"/>
        <v>-</v>
      </c>
      <c r="BP1958" s="61"/>
      <c r="CT1958" s="61"/>
      <c r="CU1958" s="61"/>
      <c r="CV1958" s="61"/>
      <c r="CW1958" s="61"/>
      <c r="CX1958" s="61"/>
      <c r="CY1958" s="61"/>
      <c r="CZ1958" s="61"/>
      <c r="DA1958" s="61"/>
      <c r="DB1958" s="61"/>
      <c r="DC1958" s="61"/>
      <c r="DD1958" s="61"/>
      <c r="DE1958" s="61"/>
      <c r="DF1958" s="61"/>
      <c r="DG1958" s="61"/>
      <c r="DH1958" s="61"/>
      <c r="DI1958" s="61"/>
      <c r="DJ1958" s="61"/>
      <c r="DK1958" s="61"/>
      <c r="DL1958" s="61"/>
      <c r="DM1958" s="61"/>
    </row>
    <row r="1959" spans="1:117" s="25" customFormat="1" x14ac:dyDescent="0.2">
      <c r="A1959" s="25" t="s">
        <v>85</v>
      </c>
      <c r="B1959" s="25" t="s">
        <v>172</v>
      </c>
      <c r="C1959" s="25" t="s">
        <v>177</v>
      </c>
      <c r="I1959" s="116"/>
      <c r="J1959" s="116"/>
      <c r="K1959" s="116"/>
      <c r="L1959" s="116"/>
      <c r="M1959" s="116"/>
      <c r="N1959" s="116"/>
      <c r="AL1959" s="117"/>
      <c r="AN1959" s="35" t="str">
        <f t="shared" si="133"/>
        <v/>
      </c>
      <c r="AO1959" s="35" t="str">
        <f t="shared" si="134"/>
        <v>-</v>
      </c>
      <c r="AQ1959" s="25" t="str">
        <f t="shared" si="135"/>
        <v>-</v>
      </c>
      <c r="BP1959" s="61"/>
      <c r="CT1959" s="61"/>
      <c r="CU1959" s="61"/>
      <c r="CV1959" s="61"/>
      <c r="CW1959" s="61"/>
      <c r="CX1959" s="61"/>
      <c r="CY1959" s="61"/>
      <c r="CZ1959" s="61"/>
      <c r="DA1959" s="61"/>
      <c r="DB1959" s="61"/>
      <c r="DC1959" s="61"/>
      <c r="DD1959" s="61"/>
      <c r="DE1959" s="61"/>
      <c r="DF1959" s="61"/>
      <c r="DG1959" s="61"/>
      <c r="DH1959" s="61"/>
      <c r="DI1959" s="61"/>
      <c r="DJ1959" s="61"/>
      <c r="DK1959" s="61"/>
      <c r="DL1959" s="61"/>
      <c r="DM1959" s="61"/>
    </row>
    <row r="1960" spans="1:117" s="25" customFormat="1" x14ac:dyDescent="0.2">
      <c r="A1960" s="25" t="s">
        <v>86</v>
      </c>
      <c r="B1960" s="25" t="s">
        <v>175</v>
      </c>
      <c r="C1960" s="25" t="s">
        <v>177</v>
      </c>
      <c r="I1960" s="116"/>
      <c r="J1960" s="116"/>
      <c r="K1960" s="116"/>
      <c r="L1960" s="116"/>
      <c r="M1960" s="116"/>
      <c r="N1960" s="116"/>
      <c r="AL1960" s="117"/>
      <c r="AN1960" s="35" t="str">
        <f t="shared" si="133"/>
        <v/>
      </c>
      <c r="AO1960" s="35" t="str">
        <f t="shared" si="134"/>
        <v>-</v>
      </c>
      <c r="AQ1960" s="25" t="str">
        <f t="shared" si="135"/>
        <v>-</v>
      </c>
      <c r="BP1960" s="61"/>
      <c r="CT1960" s="61"/>
      <c r="CU1960" s="61"/>
      <c r="CV1960" s="61"/>
      <c r="CW1960" s="61"/>
      <c r="CX1960" s="61"/>
      <c r="CY1960" s="61"/>
      <c r="CZ1960" s="61"/>
      <c r="DA1960" s="61"/>
      <c r="DB1960" s="61"/>
      <c r="DC1960" s="61"/>
      <c r="DD1960" s="61"/>
      <c r="DE1960" s="61"/>
      <c r="DF1960" s="61"/>
      <c r="DG1960" s="61"/>
      <c r="DH1960" s="61"/>
      <c r="DI1960" s="61"/>
      <c r="DJ1960" s="61"/>
      <c r="DK1960" s="61"/>
      <c r="DL1960" s="61"/>
      <c r="DM1960" s="61"/>
    </row>
    <row r="1961" spans="1:117" s="25" customFormat="1" x14ac:dyDescent="0.2">
      <c r="A1961" s="25" t="s">
        <v>87</v>
      </c>
      <c r="B1961" s="25" t="s">
        <v>175</v>
      </c>
      <c r="C1961" s="25" t="s">
        <v>177</v>
      </c>
      <c r="I1961" s="116"/>
      <c r="J1961" s="116"/>
      <c r="K1961" s="116"/>
      <c r="L1961" s="116"/>
      <c r="M1961" s="116"/>
      <c r="N1961" s="116"/>
      <c r="AL1961" s="117"/>
      <c r="AN1961" s="35" t="str">
        <f t="shared" si="133"/>
        <v/>
      </c>
      <c r="AO1961" s="35" t="str">
        <f t="shared" si="134"/>
        <v>-</v>
      </c>
      <c r="AQ1961" s="25" t="str">
        <f t="shared" si="135"/>
        <v>-</v>
      </c>
      <c r="BP1961" s="61"/>
      <c r="CT1961" s="61"/>
      <c r="CU1961" s="61"/>
      <c r="CV1961" s="61"/>
      <c r="CW1961" s="61"/>
      <c r="CX1961" s="61"/>
      <c r="CY1961" s="61"/>
      <c r="CZ1961" s="61"/>
      <c r="DA1961" s="61"/>
      <c r="DB1961" s="61"/>
      <c r="DC1961" s="61"/>
      <c r="DD1961" s="61"/>
      <c r="DE1961" s="61"/>
      <c r="DF1961" s="61"/>
      <c r="DG1961" s="61"/>
      <c r="DH1961" s="61"/>
      <c r="DI1961" s="61"/>
      <c r="DJ1961" s="61"/>
      <c r="DK1961" s="61"/>
      <c r="DL1961" s="61"/>
      <c r="DM1961" s="61"/>
    </row>
    <row r="1962" spans="1:117" s="25" customFormat="1" x14ac:dyDescent="0.2">
      <c r="A1962" s="25" t="s">
        <v>88</v>
      </c>
      <c r="B1962" s="25" t="s">
        <v>173</v>
      </c>
      <c r="C1962" s="25" t="s">
        <v>177</v>
      </c>
      <c r="I1962" s="116"/>
      <c r="J1962" s="116"/>
      <c r="K1962" s="116"/>
      <c r="L1962" s="116"/>
      <c r="M1962" s="116"/>
      <c r="N1962" s="116"/>
      <c r="AL1962" s="117"/>
      <c r="AN1962" s="35" t="str">
        <f t="shared" si="133"/>
        <v/>
      </c>
      <c r="AO1962" s="35" t="str">
        <f t="shared" si="134"/>
        <v>-</v>
      </c>
      <c r="AQ1962" s="25" t="str">
        <f t="shared" si="135"/>
        <v>-</v>
      </c>
      <c r="BP1962" s="61"/>
      <c r="CT1962" s="61"/>
      <c r="CU1962" s="61"/>
      <c r="CV1962" s="61"/>
      <c r="CW1962" s="61"/>
      <c r="CX1962" s="61"/>
      <c r="CY1962" s="61"/>
      <c r="CZ1962" s="61"/>
      <c r="DA1962" s="61"/>
      <c r="DB1962" s="61"/>
      <c r="DC1962" s="61"/>
      <c r="DD1962" s="61"/>
      <c r="DE1962" s="61"/>
      <c r="DF1962" s="61"/>
      <c r="DG1962" s="61"/>
      <c r="DH1962" s="61"/>
      <c r="DI1962" s="61"/>
      <c r="DJ1962" s="61"/>
      <c r="DK1962" s="61"/>
      <c r="DL1962" s="61"/>
      <c r="DM1962" s="61"/>
    </row>
    <row r="1963" spans="1:117" s="25" customFormat="1" x14ac:dyDescent="0.2">
      <c r="A1963" s="25" t="s">
        <v>89</v>
      </c>
      <c r="B1963" s="25" t="s">
        <v>173</v>
      </c>
      <c r="C1963" s="25" t="s">
        <v>177</v>
      </c>
      <c r="I1963" s="116"/>
      <c r="J1963" s="116"/>
      <c r="K1963" s="116"/>
      <c r="L1963" s="116"/>
      <c r="M1963" s="116"/>
      <c r="N1963" s="116"/>
      <c r="AL1963" s="117"/>
      <c r="AN1963" s="35" t="str">
        <f t="shared" si="133"/>
        <v/>
      </c>
      <c r="AO1963" s="35" t="str">
        <f t="shared" si="134"/>
        <v>-</v>
      </c>
      <c r="AQ1963" s="25" t="str">
        <f t="shared" si="135"/>
        <v>-</v>
      </c>
      <c r="BP1963" s="61"/>
      <c r="CT1963" s="61"/>
      <c r="CU1963" s="61"/>
      <c r="CV1963" s="61"/>
      <c r="CW1963" s="61"/>
      <c r="CX1963" s="61"/>
      <c r="CY1963" s="61"/>
      <c r="CZ1963" s="61"/>
      <c r="DA1963" s="61"/>
      <c r="DB1963" s="61"/>
      <c r="DC1963" s="61"/>
      <c r="DD1963" s="61"/>
      <c r="DE1963" s="61"/>
      <c r="DF1963" s="61"/>
      <c r="DG1963" s="61"/>
      <c r="DH1963" s="61"/>
      <c r="DI1963" s="61"/>
      <c r="DJ1963" s="61"/>
      <c r="DK1963" s="61"/>
      <c r="DL1963" s="61"/>
      <c r="DM1963" s="61"/>
    </row>
    <row r="1964" spans="1:117" s="25" customFormat="1" x14ac:dyDescent="0.2">
      <c r="A1964" s="25" t="s">
        <v>90</v>
      </c>
      <c r="B1964" s="25" t="s">
        <v>171</v>
      </c>
      <c r="C1964" s="25" t="s">
        <v>177</v>
      </c>
      <c r="I1964" s="116"/>
      <c r="J1964" s="116"/>
      <c r="K1964" s="116"/>
      <c r="L1964" s="116"/>
      <c r="M1964" s="116"/>
      <c r="N1964" s="116"/>
      <c r="AL1964" s="117"/>
      <c r="AN1964" s="35" t="str">
        <f t="shared" si="133"/>
        <v/>
      </c>
      <c r="AO1964" s="35" t="str">
        <f t="shared" si="134"/>
        <v>-</v>
      </c>
      <c r="AQ1964" s="25" t="str">
        <f t="shared" si="135"/>
        <v>-</v>
      </c>
      <c r="BP1964" s="61"/>
      <c r="CT1964" s="61"/>
      <c r="CU1964" s="61"/>
      <c r="CV1964" s="61"/>
      <c r="CW1964" s="61"/>
      <c r="CX1964" s="61"/>
      <c r="CY1964" s="61"/>
      <c r="CZ1964" s="61"/>
      <c r="DA1964" s="61"/>
      <c r="DB1964" s="61"/>
      <c r="DC1964" s="61"/>
      <c r="DD1964" s="61"/>
      <c r="DE1964" s="61"/>
      <c r="DF1964" s="61"/>
      <c r="DG1964" s="61"/>
      <c r="DH1964" s="61"/>
      <c r="DI1964" s="61"/>
      <c r="DJ1964" s="61"/>
      <c r="DK1964" s="61"/>
      <c r="DL1964" s="61"/>
      <c r="DM1964" s="61"/>
    </row>
    <row r="1965" spans="1:117" s="25" customFormat="1" x14ac:dyDescent="0.2">
      <c r="A1965" s="25" t="s">
        <v>91</v>
      </c>
      <c r="B1965" s="25" t="s">
        <v>171</v>
      </c>
      <c r="C1965" s="25" t="s">
        <v>177</v>
      </c>
      <c r="I1965" s="116"/>
      <c r="J1965" s="116"/>
      <c r="K1965" s="116"/>
      <c r="L1965" s="116"/>
      <c r="M1965" s="116"/>
      <c r="N1965" s="116"/>
      <c r="AL1965" s="117"/>
      <c r="AN1965" s="35" t="str">
        <f t="shared" si="133"/>
        <v/>
      </c>
      <c r="AO1965" s="35" t="str">
        <f t="shared" si="134"/>
        <v>-</v>
      </c>
      <c r="AQ1965" s="25" t="str">
        <f t="shared" si="135"/>
        <v>-</v>
      </c>
      <c r="BP1965" s="61"/>
      <c r="CT1965" s="61"/>
      <c r="CU1965" s="61"/>
      <c r="CV1965" s="61"/>
      <c r="CW1965" s="61"/>
      <c r="CX1965" s="61"/>
      <c r="CY1965" s="61"/>
      <c r="CZ1965" s="61"/>
      <c r="DA1965" s="61"/>
      <c r="DB1965" s="61"/>
      <c r="DC1965" s="61"/>
      <c r="DD1965" s="61"/>
      <c r="DE1965" s="61"/>
      <c r="DF1965" s="61"/>
      <c r="DG1965" s="61"/>
      <c r="DH1965" s="61"/>
      <c r="DI1965" s="61"/>
      <c r="DJ1965" s="61"/>
      <c r="DK1965" s="61"/>
      <c r="DL1965" s="61"/>
      <c r="DM1965" s="61"/>
    </row>
    <row r="1966" spans="1:117" s="25" customFormat="1" x14ac:dyDescent="0.2">
      <c r="A1966" s="25" t="s">
        <v>92</v>
      </c>
      <c r="B1966" s="25" t="s">
        <v>173</v>
      </c>
      <c r="C1966" s="25" t="s">
        <v>177</v>
      </c>
      <c r="I1966" s="116"/>
      <c r="J1966" s="116"/>
      <c r="K1966" s="116"/>
      <c r="L1966" s="116"/>
      <c r="M1966" s="116"/>
      <c r="N1966" s="116"/>
      <c r="AL1966" s="117"/>
      <c r="AN1966" s="35" t="str">
        <f t="shared" si="133"/>
        <v/>
      </c>
      <c r="AO1966" s="35" t="str">
        <f t="shared" si="134"/>
        <v>-</v>
      </c>
      <c r="AQ1966" s="25" t="str">
        <f t="shared" si="135"/>
        <v>-</v>
      </c>
      <c r="BP1966" s="61"/>
      <c r="CT1966" s="61"/>
      <c r="CU1966" s="61"/>
      <c r="CV1966" s="61"/>
      <c r="CW1966" s="61"/>
      <c r="CX1966" s="61"/>
      <c r="CY1966" s="61"/>
      <c r="CZ1966" s="61"/>
      <c r="DA1966" s="61"/>
      <c r="DB1966" s="61"/>
      <c r="DC1966" s="61"/>
      <c r="DD1966" s="61"/>
      <c r="DE1966" s="61"/>
      <c r="DF1966" s="61"/>
      <c r="DG1966" s="61"/>
      <c r="DH1966" s="61"/>
      <c r="DI1966" s="61"/>
      <c r="DJ1966" s="61"/>
      <c r="DK1966" s="61"/>
      <c r="DL1966" s="61"/>
      <c r="DM1966" s="61"/>
    </row>
    <row r="1967" spans="1:117" s="25" customFormat="1" x14ac:dyDescent="0.2">
      <c r="A1967" s="25" t="s">
        <v>93</v>
      </c>
      <c r="B1967" s="25" t="s">
        <v>173</v>
      </c>
      <c r="C1967" s="25" t="s">
        <v>177</v>
      </c>
      <c r="I1967" s="116"/>
      <c r="J1967" s="116"/>
      <c r="K1967" s="116"/>
      <c r="L1967" s="116"/>
      <c r="M1967" s="116"/>
      <c r="N1967" s="116"/>
      <c r="AL1967" s="117"/>
      <c r="AN1967" s="35" t="str">
        <f t="shared" si="133"/>
        <v/>
      </c>
      <c r="AO1967" s="35" t="str">
        <f t="shared" si="134"/>
        <v>-</v>
      </c>
      <c r="AQ1967" s="25" t="str">
        <f t="shared" si="135"/>
        <v>-</v>
      </c>
      <c r="BP1967" s="61"/>
      <c r="CT1967" s="61"/>
      <c r="CU1967" s="61"/>
      <c r="CV1967" s="61"/>
      <c r="CW1967" s="61"/>
      <c r="CX1967" s="61"/>
      <c r="CY1967" s="61"/>
      <c r="CZ1967" s="61"/>
      <c r="DA1967" s="61"/>
      <c r="DB1967" s="61"/>
      <c r="DC1967" s="61"/>
      <c r="DD1967" s="61"/>
      <c r="DE1967" s="61"/>
      <c r="DF1967" s="61"/>
      <c r="DG1967" s="61"/>
      <c r="DH1967" s="61"/>
      <c r="DI1967" s="61"/>
      <c r="DJ1967" s="61"/>
      <c r="DK1967" s="61"/>
      <c r="DL1967" s="61"/>
      <c r="DM1967" s="61"/>
    </row>
    <row r="1968" spans="1:117" s="25" customFormat="1" x14ac:dyDescent="0.2">
      <c r="A1968" s="25" t="s">
        <v>94</v>
      </c>
      <c r="B1968" s="25" t="s">
        <v>174</v>
      </c>
      <c r="C1968" s="25" t="s">
        <v>177</v>
      </c>
      <c r="I1968" s="116"/>
      <c r="J1968" s="116"/>
      <c r="K1968" s="116"/>
      <c r="L1968" s="116"/>
      <c r="M1968" s="116"/>
      <c r="N1968" s="116"/>
      <c r="AL1968" s="117"/>
      <c r="AN1968" s="35" t="str">
        <f t="shared" si="133"/>
        <v/>
      </c>
      <c r="AO1968" s="35" t="str">
        <f t="shared" si="134"/>
        <v>-</v>
      </c>
      <c r="AQ1968" s="25" t="str">
        <f t="shared" si="135"/>
        <v>-</v>
      </c>
      <c r="BP1968" s="61"/>
      <c r="CT1968" s="61"/>
      <c r="CU1968" s="61"/>
      <c r="CV1968" s="61"/>
      <c r="CW1968" s="61"/>
      <c r="CX1968" s="61"/>
      <c r="CY1968" s="61"/>
      <c r="CZ1968" s="61"/>
      <c r="DA1968" s="61"/>
      <c r="DB1968" s="61"/>
      <c r="DC1968" s="61"/>
      <c r="DD1968" s="61"/>
      <c r="DE1968" s="61"/>
      <c r="DF1968" s="61"/>
      <c r="DG1968" s="61"/>
      <c r="DH1968" s="61"/>
      <c r="DI1968" s="61"/>
      <c r="DJ1968" s="61"/>
      <c r="DK1968" s="61"/>
      <c r="DL1968" s="61"/>
      <c r="DM1968" s="61"/>
    </row>
    <row r="1969" spans="1:117" s="25" customFormat="1" x14ac:dyDescent="0.2">
      <c r="A1969" s="25" t="s">
        <v>95</v>
      </c>
      <c r="B1969" s="25" t="s">
        <v>174</v>
      </c>
      <c r="C1969" s="25" t="s">
        <v>177</v>
      </c>
      <c r="I1969" s="116"/>
      <c r="J1969" s="116"/>
      <c r="K1969" s="116"/>
      <c r="L1969" s="116"/>
      <c r="M1969" s="116"/>
      <c r="N1969" s="116"/>
      <c r="AL1969" s="117"/>
      <c r="AN1969" s="35" t="str">
        <f t="shared" si="133"/>
        <v/>
      </c>
      <c r="AO1969" s="35" t="str">
        <f t="shared" si="134"/>
        <v>-</v>
      </c>
      <c r="AQ1969" s="25" t="str">
        <f t="shared" si="135"/>
        <v>-</v>
      </c>
      <c r="BP1969" s="61"/>
      <c r="CT1969" s="61"/>
      <c r="CU1969" s="61"/>
      <c r="CV1969" s="61"/>
      <c r="CW1969" s="61"/>
      <c r="CX1969" s="61"/>
      <c r="CY1969" s="61"/>
      <c r="CZ1969" s="61"/>
      <c r="DA1969" s="61"/>
      <c r="DB1969" s="61"/>
      <c r="DC1969" s="61"/>
      <c r="DD1969" s="61"/>
      <c r="DE1969" s="61"/>
      <c r="DF1969" s="61"/>
      <c r="DG1969" s="61"/>
      <c r="DH1969" s="61"/>
      <c r="DI1969" s="61"/>
      <c r="DJ1969" s="61"/>
      <c r="DK1969" s="61"/>
      <c r="DL1969" s="61"/>
      <c r="DM1969" s="61"/>
    </row>
    <row r="1970" spans="1:117" s="25" customFormat="1" x14ac:dyDescent="0.2">
      <c r="A1970" s="25" t="s">
        <v>96</v>
      </c>
      <c r="B1970" s="25" t="s">
        <v>172</v>
      </c>
      <c r="C1970" s="25" t="s">
        <v>177</v>
      </c>
      <c r="I1970" s="116"/>
      <c r="J1970" s="116"/>
      <c r="K1970" s="116"/>
      <c r="L1970" s="116"/>
      <c r="M1970" s="116"/>
      <c r="N1970" s="116"/>
      <c r="AL1970" s="117"/>
      <c r="AN1970" s="35" t="str">
        <f t="shared" si="133"/>
        <v/>
      </c>
      <c r="AO1970" s="35" t="str">
        <f t="shared" si="134"/>
        <v>-</v>
      </c>
      <c r="AQ1970" s="25" t="str">
        <f t="shared" si="135"/>
        <v>-</v>
      </c>
      <c r="BP1970" s="61"/>
      <c r="CT1970" s="61"/>
      <c r="CU1970" s="61"/>
      <c r="CV1970" s="61"/>
      <c r="CW1970" s="61"/>
      <c r="CX1970" s="61"/>
      <c r="CY1970" s="61"/>
      <c r="CZ1970" s="61"/>
      <c r="DA1970" s="61"/>
      <c r="DB1970" s="61"/>
      <c r="DC1970" s="61"/>
      <c r="DD1970" s="61"/>
      <c r="DE1970" s="61"/>
      <c r="DF1970" s="61"/>
      <c r="DG1970" s="61"/>
      <c r="DH1970" s="61"/>
      <c r="DI1970" s="61"/>
      <c r="DJ1970" s="61"/>
      <c r="DK1970" s="61"/>
      <c r="DL1970" s="61"/>
      <c r="DM1970" s="61"/>
    </row>
    <row r="1971" spans="1:117" s="25" customFormat="1" x14ac:dyDescent="0.2">
      <c r="A1971" s="25" t="s">
        <v>97</v>
      </c>
      <c r="B1971" s="25" t="s">
        <v>172</v>
      </c>
      <c r="C1971" s="25" t="s">
        <v>177</v>
      </c>
      <c r="I1971" s="116"/>
      <c r="J1971" s="116"/>
      <c r="K1971" s="116"/>
      <c r="L1971" s="116"/>
      <c r="M1971" s="116"/>
      <c r="N1971" s="116"/>
      <c r="AL1971" s="117"/>
      <c r="AN1971" s="35" t="str">
        <f t="shared" si="133"/>
        <v/>
      </c>
      <c r="AO1971" s="35" t="str">
        <f t="shared" si="134"/>
        <v>-</v>
      </c>
      <c r="AQ1971" s="25" t="str">
        <f t="shared" si="135"/>
        <v>-</v>
      </c>
      <c r="BP1971" s="61"/>
      <c r="CT1971" s="61"/>
      <c r="CU1971" s="61"/>
      <c r="CV1971" s="61"/>
      <c r="CW1971" s="61"/>
      <c r="CX1971" s="61"/>
      <c r="CY1971" s="61"/>
      <c r="CZ1971" s="61"/>
      <c r="DA1971" s="61"/>
      <c r="DB1971" s="61"/>
      <c r="DC1971" s="61"/>
      <c r="DD1971" s="61"/>
      <c r="DE1971" s="61"/>
      <c r="DF1971" s="61"/>
      <c r="DG1971" s="61"/>
      <c r="DH1971" s="61"/>
      <c r="DI1971" s="61"/>
      <c r="DJ1971" s="61"/>
      <c r="DK1971" s="61"/>
      <c r="DL1971" s="61"/>
      <c r="DM1971" s="61"/>
    </row>
    <row r="1972" spans="1:117" s="25" customFormat="1" x14ac:dyDescent="0.2">
      <c r="A1972" s="25" t="s">
        <v>98</v>
      </c>
      <c r="B1972" s="25" t="s">
        <v>172</v>
      </c>
      <c r="C1972" s="25" t="s">
        <v>177</v>
      </c>
      <c r="I1972" s="116"/>
      <c r="J1972" s="116"/>
      <c r="K1972" s="116"/>
      <c r="L1972" s="116"/>
      <c r="M1972" s="116"/>
      <c r="N1972" s="116"/>
      <c r="AL1972" s="117"/>
      <c r="AN1972" s="35" t="str">
        <f t="shared" si="133"/>
        <v/>
      </c>
      <c r="AO1972" s="35" t="str">
        <f t="shared" si="134"/>
        <v>-</v>
      </c>
      <c r="AQ1972" s="25" t="str">
        <f t="shared" si="135"/>
        <v>-</v>
      </c>
      <c r="BP1972" s="61"/>
      <c r="CT1972" s="61"/>
      <c r="CU1972" s="61"/>
      <c r="CV1972" s="61"/>
      <c r="CW1972" s="61"/>
      <c r="CX1972" s="61"/>
      <c r="CY1972" s="61"/>
      <c r="CZ1972" s="61"/>
      <c r="DA1972" s="61"/>
      <c r="DB1972" s="61"/>
      <c r="DC1972" s="61"/>
      <c r="DD1972" s="61"/>
      <c r="DE1972" s="61"/>
      <c r="DF1972" s="61"/>
      <c r="DG1972" s="61"/>
      <c r="DH1972" s="61"/>
      <c r="DI1972" s="61"/>
      <c r="DJ1972" s="61"/>
      <c r="DK1972" s="61"/>
      <c r="DL1972" s="61"/>
      <c r="DM1972" s="61"/>
    </row>
    <row r="1973" spans="1:117" s="25" customFormat="1" x14ac:dyDescent="0.2">
      <c r="A1973" s="25" t="s">
        <v>99</v>
      </c>
      <c r="B1973" s="25" t="s">
        <v>175</v>
      </c>
      <c r="C1973" s="25" t="s">
        <v>177</v>
      </c>
      <c r="I1973" s="116"/>
      <c r="J1973" s="116"/>
      <c r="K1973" s="116"/>
      <c r="L1973" s="116"/>
      <c r="M1973" s="116"/>
      <c r="N1973" s="116"/>
      <c r="AL1973" s="117"/>
      <c r="AN1973" s="35" t="str">
        <f t="shared" si="133"/>
        <v/>
      </c>
      <c r="AO1973" s="35" t="str">
        <f t="shared" si="134"/>
        <v>-</v>
      </c>
      <c r="AQ1973" s="25" t="str">
        <f t="shared" si="135"/>
        <v>-</v>
      </c>
      <c r="BP1973" s="61"/>
      <c r="CT1973" s="61"/>
      <c r="CU1973" s="61"/>
      <c r="CV1973" s="61"/>
      <c r="CW1973" s="61"/>
      <c r="CX1973" s="61"/>
      <c r="CY1973" s="61"/>
      <c r="CZ1973" s="61"/>
      <c r="DA1973" s="61"/>
      <c r="DB1973" s="61"/>
      <c r="DC1973" s="61"/>
      <c r="DD1973" s="61"/>
      <c r="DE1973" s="61"/>
      <c r="DF1973" s="61"/>
      <c r="DG1973" s="61"/>
      <c r="DH1973" s="61"/>
      <c r="DI1973" s="61"/>
      <c r="DJ1973" s="61"/>
      <c r="DK1973" s="61"/>
      <c r="DL1973" s="61"/>
      <c r="DM1973" s="61"/>
    </row>
    <row r="1974" spans="1:117" s="25" customFormat="1" x14ac:dyDescent="0.2">
      <c r="A1974" s="25" t="s">
        <v>100</v>
      </c>
      <c r="B1974" s="25" t="s">
        <v>175</v>
      </c>
      <c r="C1974" s="25" t="s">
        <v>177</v>
      </c>
      <c r="I1974" s="116"/>
      <c r="J1974" s="116"/>
      <c r="K1974" s="116"/>
      <c r="L1974" s="116"/>
      <c r="M1974" s="116"/>
      <c r="N1974" s="116"/>
      <c r="AL1974" s="117"/>
      <c r="AN1974" s="35" t="str">
        <f t="shared" si="133"/>
        <v/>
      </c>
      <c r="AO1974" s="35" t="str">
        <f t="shared" si="134"/>
        <v>-</v>
      </c>
      <c r="AQ1974" s="25" t="str">
        <f t="shared" si="135"/>
        <v>-</v>
      </c>
      <c r="BP1974" s="61"/>
      <c r="CT1974" s="61"/>
      <c r="CU1974" s="61"/>
      <c r="CV1974" s="61"/>
      <c r="CW1974" s="61"/>
      <c r="CX1974" s="61"/>
      <c r="CY1974" s="61"/>
      <c r="CZ1974" s="61"/>
      <c r="DA1974" s="61"/>
      <c r="DB1974" s="61"/>
      <c r="DC1974" s="61"/>
      <c r="DD1974" s="61"/>
      <c r="DE1974" s="61"/>
      <c r="DF1974" s="61"/>
      <c r="DG1974" s="61"/>
      <c r="DH1974" s="61"/>
      <c r="DI1974" s="61"/>
      <c r="DJ1974" s="61"/>
      <c r="DK1974" s="61"/>
      <c r="DL1974" s="61"/>
      <c r="DM1974" s="61"/>
    </row>
    <row r="1975" spans="1:117" s="25" customFormat="1" x14ac:dyDescent="0.2">
      <c r="A1975" s="25" t="s">
        <v>101</v>
      </c>
      <c r="B1975" s="25" t="s">
        <v>173</v>
      </c>
      <c r="C1975" s="25" t="s">
        <v>177</v>
      </c>
      <c r="I1975" s="116"/>
      <c r="J1975" s="116"/>
      <c r="K1975" s="116"/>
      <c r="L1975" s="116"/>
      <c r="M1975" s="116"/>
      <c r="N1975" s="116"/>
      <c r="AL1975" s="117"/>
      <c r="AN1975" s="35" t="str">
        <f t="shared" ref="AN1975:AN2038" si="136">CONCATENATE(AM1975,AP1975)</f>
        <v/>
      </c>
      <c r="AO1975" s="35" t="str">
        <f t="shared" ref="AO1975:AO2038" si="137">CONCATENATE(AM1975,"-",AL1975)</f>
        <v>-</v>
      </c>
      <c r="AQ1975" s="25" t="str">
        <f t="shared" si="135"/>
        <v>-</v>
      </c>
      <c r="BP1975" s="61"/>
      <c r="CT1975" s="61"/>
      <c r="CU1975" s="61"/>
      <c r="CV1975" s="61"/>
      <c r="CW1975" s="61"/>
      <c r="CX1975" s="61"/>
      <c r="CY1975" s="61"/>
      <c r="CZ1975" s="61"/>
      <c r="DA1975" s="61"/>
      <c r="DB1975" s="61"/>
      <c r="DC1975" s="61"/>
      <c r="DD1975" s="61"/>
      <c r="DE1975" s="61"/>
      <c r="DF1975" s="61"/>
      <c r="DG1975" s="61"/>
      <c r="DH1975" s="61"/>
      <c r="DI1975" s="61"/>
      <c r="DJ1975" s="61"/>
      <c r="DK1975" s="61"/>
      <c r="DL1975" s="61"/>
      <c r="DM1975" s="61"/>
    </row>
    <row r="1976" spans="1:117" s="25" customFormat="1" x14ac:dyDescent="0.2">
      <c r="A1976" s="25" t="s">
        <v>102</v>
      </c>
      <c r="B1976" s="25" t="s">
        <v>173</v>
      </c>
      <c r="C1976" s="25" t="s">
        <v>177</v>
      </c>
      <c r="I1976" s="116"/>
      <c r="J1976" s="116"/>
      <c r="K1976" s="116"/>
      <c r="L1976" s="116"/>
      <c r="M1976" s="116"/>
      <c r="N1976" s="116"/>
      <c r="AL1976" s="117"/>
      <c r="AN1976" s="35" t="str">
        <f t="shared" si="136"/>
        <v/>
      </c>
      <c r="AO1976" s="35" t="str">
        <f t="shared" si="137"/>
        <v>-</v>
      </c>
      <c r="AQ1976" s="25" t="str">
        <f t="shared" si="135"/>
        <v>-</v>
      </c>
      <c r="BP1976" s="61"/>
      <c r="CT1976" s="61"/>
      <c r="CU1976" s="61"/>
      <c r="CV1976" s="61"/>
      <c r="CW1976" s="61"/>
      <c r="CX1976" s="61"/>
      <c r="CY1976" s="61"/>
      <c r="CZ1976" s="61"/>
      <c r="DA1976" s="61"/>
      <c r="DB1976" s="61"/>
      <c r="DC1976" s="61"/>
      <c r="DD1976" s="61"/>
      <c r="DE1976" s="61"/>
      <c r="DF1976" s="61"/>
      <c r="DG1976" s="61"/>
      <c r="DH1976" s="61"/>
      <c r="DI1976" s="61"/>
      <c r="DJ1976" s="61"/>
      <c r="DK1976" s="61"/>
      <c r="DL1976" s="61"/>
      <c r="DM1976" s="61"/>
    </row>
    <row r="1977" spans="1:117" s="25" customFormat="1" x14ac:dyDescent="0.2">
      <c r="A1977" s="25" t="s">
        <v>103</v>
      </c>
      <c r="B1977" s="25" t="s">
        <v>171</v>
      </c>
      <c r="C1977" s="25" t="s">
        <v>177</v>
      </c>
      <c r="I1977" s="116"/>
      <c r="J1977" s="116"/>
      <c r="K1977" s="116"/>
      <c r="L1977" s="116"/>
      <c r="M1977" s="116"/>
      <c r="N1977" s="116"/>
      <c r="AL1977" s="117"/>
      <c r="AN1977" s="35" t="str">
        <f t="shared" si="136"/>
        <v/>
      </c>
      <c r="AO1977" s="35" t="str">
        <f t="shared" si="137"/>
        <v>-</v>
      </c>
      <c r="AQ1977" s="25" t="str">
        <f t="shared" si="135"/>
        <v>-</v>
      </c>
      <c r="BP1977" s="61"/>
      <c r="CT1977" s="61"/>
      <c r="CU1977" s="61"/>
      <c r="CV1977" s="61"/>
      <c r="CW1977" s="61"/>
      <c r="CX1977" s="61"/>
      <c r="CY1977" s="61"/>
      <c r="CZ1977" s="61"/>
      <c r="DA1977" s="61"/>
      <c r="DB1977" s="61"/>
      <c r="DC1977" s="61"/>
      <c r="DD1977" s="61"/>
      <c r="DE1977" s="61"/>
      <c r="DF1977" s="61"/>
      <c r="DG1977" s="61"/>
      <c r="DH1977" s="61"/>
      <c r="DI1977" s="61"/>
      <c r="DJ1977" s="61"/>
      <c r="DK1977" s="61"/>
      <c r="DL1977" s="61"/>
      <c r="DM1977" s="61"/>
    </row>
    <row r="1978" spans="1:117" s="25" customFormat="1" x14ac:dyDescent="0.2">
      <c r="A1978" s="25" t="s">
        <v>104</v>
      </c>
      <c r="B1978" s="25" t="s">
        <v>171</v>
      </c>
      <c r="C1978" s="25" t="s">
        <v>177</v>
      </c>
      <c r="I1978" s="116"/>
      <c r="J1978" s="116"/>
      <c r="K1978" s="116"/>
      <c r="L1978" s="116"/>
      <c r="M1978" s="116"/>
      <c r="N1978" s="116"/>
      <c r="AL1978" s="117"/>
      <c r="AN1978" s="35" t="str">
        <f t="shared" si="136"/>
        <v/>
      </c>
      <c r="AO1978" s="35" t="str">
        <f t="shared" si="137"/>
        <v>-</v>
      </c>
      <c r="AQ1978" s="25" t="str">
        <f t="shared" si="135"/>
        <v>-</v>
      </c>
      <c r="BP1978" s="61"/>
      <c r="CT1978" s="61"/>
      <c r="CU1978" s="61"/>
      <c r="CV1978" s="61"/>
      <c r="CW1978" s="61"/>
      <c r="CX1978" s="61"/>
      <c r="CY1978" s="61"/>
      <c r="CZ1978" s="61"/>
      <c r="DA1978" s="61"/>
      <c r="DB1978" s="61"/>
      <c r="DC1978" s="61"/>
      <c r="DD1978" s="61"/>
      <c r="DE1978" s="61"/>
      <c r="DF1978" s="61"/>
      <c r="DG1978" s="61"/>
      <c r="DH1978" s="61"/>
      <c r="DI1978" s="61"/>
      <c r="DJ1978" s="61"/>
      <c r="DK1978" s="61"/>
      <c r="DL1978" s="61"/>
      <c r="DM1978" s="61"/>
    </row>
    <row r="1979" spans="1:117" s="25" customFormat="1" x14ac:dyDescent="0.2">
      <c r="A1979" s="25" t="s">
        <v>105</v>
      </c>
      <c r="B1979" s="25" t="s">
        <v>173</v>
      </c>
      <c r="C1979" s="25" t="s">
        <v>177</v>
      </c>
      <c r="I1979" s="116"/>
      <c r="J1979" s="116"/>
      <c r="K1979" s="116"/>
      <c r="L1979" s="116"/>
      <c r="M1979" s="116"/>
      <c r="N1979" s="116"/>
      <c r="AL1979" s="117"/>
      <c r="AN1979" s="35" t="str">
        <f t="shared" si="136"/>
        <v/>
      </c>
      <c r="AO1979" s="35" t="str">
        <f t="shared" si="137"/>
        <v>-</v>
      </c>
      <c r="AQ1979" s="25" t="str">
        <f t="shared" si="135"/>
        <v>-</v>
      </c>
      <c r="BP1979" s="61"/>
      <c r="CT1979" s="61"/>
      <c r="CU1979" s="61"/>
      <c r="CV1979" s="61"/>
      <c r="CW1979" s="61"/>
      <c r="CX1979" s="61"/>
      <c r="CY1979" s="61"/>
      <c r="CZ1979" s="61"/>
      <c r="DA1979" s="61"/>
      <c r="DB1979" s="61"/>
      <c r="DC1979" s="61"/>
      <c r="DD1979" s="61"/>
      <c r="DE1979" s="61"/>
      <c r="DF1979" s="61"/>
      <c r="DG1979" s="61"/>
      <c r="DH1979" s="61"/>
      <c r="DI1979" s="61"/>
      <c r="DJ1979" s="61"/>
      <c r="DK1979" s="61"/>
      <c r="DL1979" s="61"/>
      <c r="DM1979" s="61"/>
    </row>
    <row r="1980" spans="1:117" s="25" customFormat="1" x14ac:dyDescent="0.2">
      <c r="A1980" s="25" t="s">
        <v>106</v>
      </c>
      <c r="B1980" s="25" t="s">
        <v>173</v>
      </c>
      <c r="C1980" s="25" t="s">
        <v>177</v>
      </c>
      <c r="I1980" s="116"/>
      <c r="J1980" s="116"/>
      <c r="K1980" s="116"/>
      <c r="L1980" s="116"/>
      <c r="M1980" s="116"/>
      <c r="N1980" s="116"/>
      <c r="AL1980" s="117"/>
      <c r="AN1980" s="35" t="str">
        <f t="shared" si="136"/>
        <v/>
      </c>
      <c r="AO1980" s="35" t="str">
        <f t="shared" si="137"/>
        <v>-</v>
      </c>
      <c r="AQ1980" s="25" t="str">
        <f t="shared" si="135"/>
        <v>-</v>
      </c>
      <c r="BP1980" s="61"/>
      <c r="CT1980" s="61"/>
      <c r="CU1980" s="61"/>
      <c r="CV1980" s="61"/>
      <c r="CW1980" s="61"/>
      <c r="CX1980" s="61"/>
      <c r="CY1980" s="61"/>
      <c r="CZ1980" s="61"/>
      <c r="DA1980" s="61"/>
      <c r="DB1980" s="61"/>
      <c r="DC1980" s="61"/>
      <c r="DD1980" s="61"/>
      <c r="DE1980" s="61"/>
      <c r="DF1980" s="61"/>
      <c r="DG1980" s="61"/>
      <c r="DH1980" s="61"/>
      <c r="DI1980" s="61"/>
      <c r="DJ1980" s="61"/>
      <c r="DK1980" s="61"/>
      <c r="DL1980" s="61"/>
      <c r="DM1980" s="61"/>
    </row>
    <row r="1981" spans="1:117" s="25" customFormat="1" x14ac:dyDescent="0.2">
      <c r="A1981" s="25" t="s">
        <v>107</v>
      </c>
      <c r="B1981" s="25" t="s">
        <v>174</v>
      </c>
      <c r="C1981" s="25" t="s">
        <v>177</v>
      </c>
      <c r="I1981" s="116"/>
      <c r="J1981" s="116"/>
      <c r="K1981" s="116"/>
      <c r="L1981" s="116"/>
      <c r="M1981" s="116"/>
      <c r="N1981" s="116"/>
      <c r="AL1981" s="117"/>
      <c r="AN1981" s="35" t="str">
        <f t="shared" si="136"/>
        <v/>
      </c>
      <c r="AO1981" s="35" t="str">
        <f t="shared" si="137"/>
        <v>-</v>
      </c>
      <c r="AQ1981" s="25" t="str">
        <f t="shared" si="135"/>
        <v>-</v>
      </c>
      <c r="BP1981" s="61"/>
      <c r="CT1981" s="61"/>
      <c r="CU1981" s="61"/>
      <c r="CV1981" s="61"/>
      <c r="CW1981" s="61"/>
      <c r="CX1981" s="61"/>
      <c r="CY1981" s="61"/>
      <c r="CZ1981" s="61"/>
      <c r="DA1981" s="61"/>
      <c r="DB1981" s="61"/>
      <c r="DC1981" s="61"/>
      <c r="DD1981" s="61"/>
      <c r="DE1981" s="61"/>
      <c r="DF1981" s="61"/>
      <c r="DG1981" s="61"/>
      <c r="DH1981" s="61"/>
      <c r="DI1981" s="61"/>
      <c r="DJ1981" s="61"/>
      <c r="DK1981" s="61"/>
      <c r="DL1981" s="61"/>
      <c r="DM1981" s="61"/>
    </row>
    <row r="1982" spans="1:117" s="25" customFormat="1" x14ac:dyDescent="0.2">
      <c r="A1982" s="25" t="s">
        <v>108</v>
      </c>
      <c r="B1982" s="25" t="s">
        <v>174</v>
      </c>
      <c r="C1982" s="25" t="s">
        <v>177</v>
      </c>
      <c r="I1982" s="116"/>
      <c r="J1982" s="116"/>
      <c r="K1982" s="116"/>
      <c r="L1982" s="116"/>
      <c r="M1982" s="116"/>
      <c r="N1982" s="116"/>
      <c r="AL1982" s="117"/>
      <c r="AN1982" s="35" t="str">
        <f t="shared" si="136"/>
        <v/>
      </c>
      <c r="AO1982" s="35" t="str">
        <f t="shared" si="137"/>
        <v>-</v>
      </c>
      <c r="AQ1982" s="25" t="str">
        <f t="shared" si="135"/>
        <v>-</v>
      </c>
      <c r="BP1982" s="61"/>
      <c r="CT1982" s="61"/>
      <c r="CU1982" s="61"/>
      <c r="CV1982" s="61"/>
      <c r="CW1982" s="61"/>
      <c r="CX1982" s="61"/>
      <c r="CY1982" s="61"/>
      <c r="CZ1982" s="61"/>
      <c r="DA1982" s="61"/>
      <c r="DB1982" s="61"/>
      <c r="DC1982" s="61"/>
      <c r="DD1982" s="61"/>
      <c r="DE1982" s="61"/>
      <c r="DF1982" s="61"/>
      <c r="DG1982" s="61"/>
      <c r="DH1982" s="61"/>
      <c r="DI1982" s="61"/>
      <c r="DJ1982" s="61"/>
      <c r="DK1982" s="61"/>
      <c r="DL1982" s="61"/>
      <c r="DM1982" s="61"/>
    </row>
    <row r="1983" spans="1:117" s="25" customFormat="1" x14ac:dyDescent="0.2">
      <c r="A1983" s="25" t="s">
        <v>109</v>
      </c>
      <c r="B1983" s="25" t="s">
        <v>174</v>
      </c>
      <c r="C1983" s="25" t="s">
        <v>177</v>
      </c>
      <c r="I1983" s="116"/>
      <c r="J1983" s="116"/>
      <c r="K1983" s="116"/>
      <c r="L1983" s="116"/>
      <c r="M1983" s="116"/>
      <c r="N1983" s="116"/>
      <c r="AL1983" s="117"/>
      <c r="AN1983" s="35" t="str">
        <f t="shared" si="136"/>
        <v/>
      </c>
      <c r="AO1983" s="35" t="str">
        <f t="shared" si="137"/>
        <v>-</v>
      </c>
      <c r="AQ1983" s="25" t="str">
        <f t="shared" si="135"/>
        <v>-</v>
      </c>
      <c r="BP1983" s="61"/>
      <c r="CT1983" s="61"/>
      <c r="CU1983" s="61"/>
      <c r="CV1983" s="61"/>
      <c r="CW1983" s="61"/>
      <c r="CX1983" s="61"/>
      <c r="CY1983" s="61"/>
      <c r="CZ1983" s="61"/>
      <c r="DA1983" s="61"/>
      <c r="DB1983" s="61"/>
      <c r="DC1983" s="61"/>
      <c r="DD1983" s="61"/>
      <c r="DE1983" s="61"/>
      <c r="DF1983" s="61"/>
      <c r="DG1983" s="61"/>
      <c r="DH1983" s="61"/>
      <c r="DI1983" s="61"/>
      <c r="DJ1983" s="61"/>
      <c r="DK1983" s="61"/>
      <c r="DL1983" s="61"/>
      <c r="DM1983" s="61"/>
    </row>
    <row r="1984" spans="1:117" s="25" customFormat="1" x14ac:dyDescent="0.2">
      <c r="A1984" s="25" t="s">
        <v>110</v>
      </c>
      <c r="B1984" s="25" t="s">
        <v>172</v>
      </c>
      <c r="C1984" s="25" t="s">
        <v>177</v>
      </c>
      <c r="I1984" s="116"/>
      <c r="J1984" s="116"/>
      <c r="K1984" s="116"/>
      <c r="L1984" s="116"/>
      <c r="M1984" s="116"/>
      <c r="N1984" s="116"/>
      <c r="AL1984" s="117"/>
      <c r="AN1984" s="35" t="str">
        <f t="shared" si="136"/>
        <v/>
      </c>
      <c r="AO1984" s="35" t="str">
        <f t="shared" si="137"/>
        <v>-</v>
      </c>
      <c r="AQ1984" s="25" t="str">
        <f t="shared" si="135"/>
        <v>-</v>
      </c>
      <c r="BP1984" s="61"/>
      <c r="CT1984" s="61"/>
      <c r="CU1984" s="61"/>
      <c r="CV1984" s="61"/>
      <c r="CW1984" s="61"/>
      <c r="CX1984" s="61"/>
      <c r="CY1984" s="61"/>
      <c r="CZ1984" s="61"/>
      <c r="DA1984" s="61"/>
      <c r="DB1984" s="61"/>
      <c r="DC1984" s="61"/>
      <c r="DD1984" s="61"/>
      <c r="DE1984" s="61"/>
      <c r="DF1984" s="61"/>
      <c r="DG1984" s="61"/>
      <c r="DH1984" s="61"/>
      <c r="DI1984" s="61"/>
      <c r="DJ1984" s="61"/>
      <c r="DK1984" s="61"/>
      <c r="DL1984" s="61"/>
      <c r="DM1984" s="61"/>
    </row>
    <row r="1985" spans="1:117" s="25" customFormat="1" x14ac:dyDescent="0.2">
      <c r="A1985" s="25" t="s">
        <v>111</v>
      </c>
      <c r="B1985" s="25" t="s">
        <v>172</v>
      </c>
      <c r="C1985" s="25" t="s">
        <v>177</v>
      </c>
      <c r="I1985" s="116"/>
      <c r="J1985" s="116"/>
      <c r="K1985" s="116"/>
      <c r="L1985" s="116"/>
      <c r="M1985" s="116"/>
      <c r="N1985" s="116"/>
      <c r="AL1985" s="117"/>
      <c r="AN1985" s="35" t="str">
        <f t="shared" si="136"/>
        <v/>
      </c>
      <c r="AO1985" s="35" t="str">
        <f t="shared" si="137"/>
        <v>-</v>
      </c>
      <c r="AQ1985" s="25" t="str">
        <f t="shared" si="135"/>
        <v>-</v>
      </c>
      <c r="BP1985" s="61"/>
      <c r="CT1985" s="61"/>
      <c r="CU1985" s="61"/>
      <c r="CV1985" s="61"/>
      <c r="CW1985" s="61"/>
      <c r="CX1985" s="61"/>
      <c r="CY1985" s="61"/>
      <c r="CZ1985" s="61"/>
      <c r="DA1985" s="61"/>
      <c r="DB1985" s="61"/>
      <c r="DC1985" s="61"/>
      <c r="DD1985" s="61"/>
      <c r="DE1985" s="61"/>
      <c r="DF1985" s="61"/>
      <c r="DG1985" s="61"/>
      <c r="DH1985" s="61"/>
      <c r="DI1985" s="61"/>
      <c r="DJ1985" s="61"/>
      <c r="DK1985" s="61"/>
      <c r="DL1985" s="61"/>
      <c r="DM1985" s="61"/>
    </row>
    <row r="1986" spans="1:117" s="25" customFormat="1" x14ac:dyDescent="0.2">
      <c r="A1986" s="25" t="s">
        <v>112</v>
      </c>
      <c r="B1986" s="25" t="s">
        <v>175</v>
      </c>
      <c r="C1986" s="25" t="s">
        <v>177</v>
      </c>
      <c r="I1986" s="116"/>
      <c r="J1986" s="116"/>
      <c r="K1986" s="116"/>
      <c r="L1986" s="116"/>
      <c r="M1986" s="116"/>
      <c r="N1986" s="116"/>
      <c r="AL1986" s="117"/>
      <c r="AN1986" s="35" t="str">
        <f t="shared" si="136"/>
        <v/>
      </c>
      <c r="AO1986" s="35" t="str">
        <f t="shared" si="137"/>
        <v>-</v>
      </c>
      <c r="AQ1986" s="25" t="str">
        <f t="shared" si="135"/>
        <v>-</v>
      </c>
      <c r="BP1986" s="61"/>
      <c r="CT1986" s="61"/>
      <c r="CU1986" s="61"/>
      <c r="CV1986" s="61"/>
      <c r="CW1986" s="61"/>
      <c r="CX1986" s="61"/>
      <c r="CY1986" s="61"/>
      <c r="CZ1986" s="61"/>
      <c r="DA1986" s="61"/>
      <c r="DB1986" s="61"/>
      <c r="DC1986" s="61"/>
      <c r="DD1986" s="61"/>
      <c r="DE1986" s="61"/>
      <c r="DF1986" s="61"/>
      <c r="DG1986" s="61"/>
      <c r="DH1986" s="61"/>
      <c r="DI1986" s="61"/>
      <c r="DJ1986" s="61"/>
      <c r="DK1986" s="61"/>
      <c r="DL1986" s="61"/>
      <c r="DM1986" s="61"/>
    </row>
    <row r="1987" spans="1:117" s="25" customFormat="1" x14ac:dyDescent="0.2">
      <c r="A1987" s="25" t="s">
        <v>113</v>
      </c>
      <c r="B1987" s="25" t="s">
        <v>175</v>
      </c>
      <c r="C1987" s="25" t="s">
        <v>177</v>
      </c>
      <c r="I1987" s="116"/>
      <c r="J1987" s="116"/>
      <c r="K1987" s="116"/>
      <c r="L1987" s="116"/>
      <c r="M1987" s="116"/>
      <c r="N1987" s="116"/>
      <c r="AL1987" s="117"/>
      <c r="AN1987" s="35" t="str">
        <f t="shared" si="136"/>
        <v/>
      </c>
      <c r="AO1987" s="35" t="str">
        <f t="shared" si="137"/>
        <v>-</v>
      </c>
      <c r="AQ1987" s="25" t="str">
        <f t="shared" si="135"/>
        <v>-</v>
      </c>
      <c r="BP1987" s="61"/>
      <c r="CT1987" s="61"/>
      <c r="CU1987" s="61"/>
      <c r="CV1987" s="61"/>
      <c r="CW1987" s="61"/>
      <c r="CX1987" s="61"/>
      <c r="CY1987" s="61"/>
      <c r="CZ1987" s="61"/>
      <c r="DA1987" s="61"/>
      <c r="DB1987" s="61"/>
      <c r="DC1987" s="61"/>
      <c r="DD1987" s="61"/>
      <c r="DE1987" s="61"/>
      <c r="DF1987" s="61"/>
      <c r="DG1987" s="61"/>
      <c r="DH1987" s="61"/>
      <c r="DI1987" s="61"/>
      <c r="DJ1987" s="61"/>
      <c r="DK1987" s="61"/>
      <c r="DL1987" s="61"/>
      <c r="DM1987" s="61"/>
    </row>
    <row r="1988" spans="1:117" s="25" customFormat="1" x14ac:dyDescent="0.2">
      <c r="A1988" s="25" t="s">
        <v>114</v>
      </c>
      <c r="B1988" s="25" t="s">
        <v>173</v>
      </c>
      <c r="C1988" s="25" t="s">
        <v>177</v>
      </c>
      <c r="I1988" s="116"/>
      <c r="J1988" s="116"/>
      <c r="K1988" s="116"/>
      <c r="L1988" s="116"/>
      <c r="M1988" s="116"/>
      <c r="N1988" s="116"/>
      <c r="AL1988" s="117"/>
      <c r="AN1988" s="35" t="str">
        <f t="shared" si="136"/>
        <v/>
      </c>
      <c r="AO1988" s="35" t="str">
        <f t="shared" si="137"/>
        <v>-</v>
      </c>
      <c r="AQ1988" s="25" t="str">
        <f t="shared" si="135"/>
        <v>-</v>
      </c>
      <c r="BP1988" s="61"/>
      <c r="CT1988" s="61"/>
      <c r="CU1988" s="61"/>
      <c r="CV1988" s="61"/>
      <c r="CW1988" s="61"/>
      <c r="CX1988" s="61"/>
      <c r="CY1988" s="61"/>
      <c r="CZ1988" s="61"/>
      <c r="DA1988" s="61"/>
      <c r="DB1988" s="61"/>
      <c r="DC1988" s="61"/>
      <c r="DD1988" s="61"/>
      <c r="DE1988" s="61"/>
      <c r="DF1988" s="61"/>
      <c r="DG1988" s="61"/>
      <c r="DH1988" s="61"/>
      <c r="DI1988" s="61"/>
      <c r="DJ1988" s="61"/>
      <c r="DK1988" s="61"/>
      <c r="DL1988" s="61"/>
      <c r="DM1988" s="61"/>
    </row>
    <row r="1989" spans="1:117" s="25" customFormat="1" x14ac:dyDescent="0.2">
      <c r="A1989" s="25" t="s">
        <v>115</v>
      </c>
      <c r="B1989" s="25" t="s">
        <v>173</v>
      </c>
      <c r="C1989" s="25" t="s">
        <v>177</v>
      </c>
      <c r="I1989" s="116"/>
      <c r="J1989" s="116"/>
      <c r="K1989" s="116"/>
      <c r="L1989" s="116"/>
      <c r="M1989" s="116"/>
      <c r="N1989" s="116"/>
      <c r="AL1989" s="117"/>
      <c r="AN1989" s="35" t="str">
        <f t="shared" si="136"/>
        <v/>
      </c>
      <c r="AO1989" s="35" t="str">
        <f t="shared" si="137"/>
        <v>-</v>
      </c>
      <c r="AQ1989" s="25" t="str">
        <f t="shared" si="135"/>
        <v>-</v>
      </c>
      <c r="BP1989" s="61"/>
      <c r="CT1989" s="61"/>
      <c r="CU1989" s="61"/>
      <c r="CV1989" s="61"/>
      <c r="CW1989" s="61"/>
      <c r="CX1989" s="61"/>
      <c r="CY1989" s="61"/>
      <c r="CZ1989" s="61"/>
      <c r="DA1989" s="61"/>
      <c r="DB1989" s="61"/>
      <c r="DC1989" s="61"/>
      <c r="DD1989" s="61"/>
      <c r="DE1989" s="61"/>
      <c r="DF1989" s="61"/>
      <c r="DG1989" s="61"/>
      <c r="DH1989" s="61"/>
      <c r="DI1989" s="61"/>
      <c r="DJ1989" s="61"/>
      <c r="DK1989" s="61"/>
      <c r="DL1989" s="61"/>
      <c r="DM1989" s="61"/>
    </row>
    <row r="1990" spans="1:117" s="25" customFormat="1" x14ac:dyDescent="0.2">
      <c r="A1990" s="25" t="s">
        <v>116</v>
      </c>
      <c r="B1990" s="25" t="s">
        <v>171</v>
      </c>
      <c r="C1990" s="25" t="s">
        <v>177</v>
      </c>
      <c r="I1990" s="116"/>
      <c r="J1990" s="116"/>
      <c r="K1990" s="116"/>
      <c r="L1990" s="116"/>
      <c r="M1990" s="116"/>
      <c r="N1990" s="116"/>
      <c r="AL1990" s="117"/>
      <c r="AN1990" s="35" t="str">
        <f t="shared" si="136"/>
        <v/>
      </c>
      <c r="AO1990" s="35" t="str">
        <f t="shared" si="137"/>
        <v>-</v>
      </c>
      <c r="AQ1990" s="25" t="str">
        <f t="shared" si="135"/>
        <v>-</v>
      </c>
      <c r="BP1990" s="61"/>
      <c r="CT1990" s="61"/>
      <c r="CU1990" s="61"/>
      <c r="CV1990" s="61"/>
      <c r="CW1990" s="61"/>
      <c r="CX1990" s="61"/>
      <c r="CY1990" s="61"/>
      <c r="CZ1990" s="61"/>
      <c r="DA1990" s="61"/>
      <c r="DB1990" s="61"/>
      <c r="DC1990" s="61"/>
      <c r="DD1990" s="61"/>
      <c r="DE1990" s="61"/>
      <c r="DF1990" s="61"/>
      <c r="DG1990" s="61"/>
      <c r="DH1990" s="61"/>
      <c r="DI1990" s="61"/>
      <c r="DJ1990" s="61"/>
      <c r="DK1990" s="61"/>
      <c r="DL1990" s="61"/>
      <c r="DM1990" s="61"/>
    </row>
    <row r="1991" spans="1:117" s="25" customFormat="1" x14ac:dyDescent="0.2">
      <c r="A1991" s="25" t="s">
        <v>117</v>
      </c>
      <c r="B1991" s="25" t="s">
        <v>171</v>
      </c>
      <c r="C1991" s="25" t="s">
        <v>177</v>
      </c>
      <c r="I1991" s="116"/>
      <c r="J1991" s="116"/>
      <c r="K1991" s="116"/>
      <c r="L1991" s="116"/>
      <c r="M1991" s="116"/>
      <c r="N1991" s="116"/>
      <c r="AL1991" s="117"/>
      <c r="AN1991" s="35" t="str">
        <f t="shared" si="136"/>
        <v/>
      </c>
      <c r="AO1991" s="35" t="str">
        <f t="shared" si="137"/>
        <v>-</v>
      </c>
      <c r="AQ1991" s="25" t="str">
        <f t="shared" si="135"/>
        <v>-</v>
      </c>
      <c r="BP1991" s="61"/>
      <c r="CT1991" s="61"/>
      <c r="CU1991" s="61"/>
      <c r="CV1991" s="61"/>
      <c r="CW1991" s="61"/>
      <c r="CX1991" s="61"/>
      <c r="CY1991" s="61"/>
      <c r="CZ1991" s="61"/>
      <c r="DA1991" s="61"/>
      <c r="DB1991" s="61"/>
      <c r="DC1991" s="61"/>
      <c r="DD1991" s="61"/>
      <c r="DE1991" s="61"/>
      <c r="DF1991" s="61"/>
      <c r="DG1991" s="61"/>
      <c r="DH1991" s="61"/>
      <c r="DI1991" s="61"/>
      <c r="DJ1991" s="61"/>
      <c r="DK1991" s="61"/>
      <c r="DL1991" s="61"/>
      <c r="DM1991" s="61"/>
    </row>
    <row r="1992" spans="1:117" s="25" customFormat="1" x14ac:dyDescent="0.2">
      <c r="A1992" s="25" t="s">
        <v>118</v>
      </c>
      <c r="B1992" s="25" t="s">
        <v>173</v>
      </c>
      <c r="C1992" s="25" t="s">
        <v>177</v>
      </c>
      <c r="I1992" s="116"/>
      <c r="J1992" s="116"/>
      <c r="K1992" s="116"/>
      <c r="L1992" s="116"/>
      <c r="M1992" s="116"/>
      <c r="N1992" s="116"/>
      <c r="AL1992" s="117"/>
      <c r="AN1992" s="35" t="str">
        <f t="shared" si="136"/>
        <v/>
      </c>
      <c r="AO1992" s="35" t="str">
        <f t="shared" si="137"/>
        <v>-</v>
      </c>
      <c r="AQ1992" s="25" t="str">
        <f t="shared" si="135"/>
        <v>-</v>
      </c>
      <c r="BP1992" s="61"/>
      <c r="CT1992" s="61"/>
      <c r="CU1992" s="61"/>
      <c r="CV1992" s="61"/>
      <c r="CW1992" s="61"/>
      <c r="CX1992" s="61"/>
      <c r="CY1992" s="61"/>
      <c r="CZ1992" s="61"/>
      <c r="DA1992" s="61"/>
      <c r="DB1992" s="61"/>
      <c r="DC1992" s="61"/>
      <c r="DD1992" s="61"/>
      <c r="DE1992" s="61"/>
      <c r="DF1992" s="61"/>
      <c r="DG1992" s="61"/>
      <c r="DH1992" s="61"/>
      <c r="DI1992" s="61"/>
      <c r="DJ1992" s="61"/>
      <c r="DK1992" s="61"/>
      <c r="DL1992" s="61"/>
      <c r="DM1992" s="61"/>
    </row>
    <row r="1993" spans="1:117" s="25" customFormat="1" x14ac:dyDescent="0.2">
      <c r="A1993" s="25" t="s">
        <v>119</v>
      </c>
      <c r="B1993" s="25" t="s">
        <v>173</v>
      </c>
      <c r="C1993" s="25" t="s">
        <v>177</v>
      </c>
      <c r="I1993" s="116"/>
      <c r="J1993" s="116"/>
      <c r="K1993" s="116"/>
      <c r="L1993" s="116"/>
      <c r="M1993" s="116"/>
      <c r="N1993" s="116"/>
      <c r="AL1993" s="117"/>
      <c r="AN1993" s="35" t="str">
        <f t="shared" si="136"/>
        <v/>
      </c>
      <c r="AO1993" s="35" t="str">
        <f t="shared" si="137"/>
        <v>-</v>
      </c>
      <c r="AQ1993" s="25" t="str">
        <f t="shared" si="135"/>
        <v>-</v>
      </c>
      <c r="BP1993" s="61"/>
      <c r="CT1993" s="61"/>
      <c r="CU1993" s="61"/>
      <c r="CV1993" s="61"/>
      <c r="CW1993" s="61"/>
      <c r="CX1993" s="61"/>
      <c r="CY1993" s="61"/>
      <c r="CZ1993" s="61"/>
      <c r="DA1993" s="61"/>
      <c r="DB1993" s="61"/>
      <c r="DC1993" s="61"/>
      <c r="DD1993" s="61"/>
      <c r="DE1993" s="61"/>
      <c r="DF1993" s="61"/>
      <c r="DG1993" s="61"/>
      <c r="DH1993" s="61"/>
      <c r="DI1993" s="61"/>
      <c r="DJ1993" s="61"/>
      <c r="DK1993" s="61"/>
      <c r="DL1993" s="61"/>
      <c r="DM1993" s="61"/>
    </row>
    <row r="1994" spans="1:117" s="25" customFormat="1" x14ac:dyDescent="0.2">
      <c r="A1994" s="25" t="s">
        <v>120</v>
      </c>
      <c r="B1994" s="25" t="s">
        <v>174</v>
      </c>
      <c r="C1994" s="25" t="s">
        <v>177</v>
      </c>
      <c r="I1994" s="116"/>
      <c r="J1994" s="116"/>
      <c r="K1994" s="116"/>
      <c r="L1994" s="116"/>
      <c r="M1994" s="116"/>
      <c r="N1994" s="116"/>
      <c r="AL1994" s="117"/>
      <c r="AN1994" s="35" t="str">
        <f t="shared" si="136"/>
        <v/>
      </c>
      <c r="AO1994" s="35" t="str">
        <f t="shared" si="137"/>
        <v>-</v>
      </c>
      <c r="AQ1994" s="25" t="str">
        <f t="shared" si="135"/>
        <v>-</v>
      </c>
      <c r="BP1994" s="61"/>
      <c r="CT1994" s="61"/>
      <c r="CU1994" s="61"/>
      <c r="CV1994" s="61"/>
      <c r="CW1994" s="61"/>
      <c r="CX1994" s="61"/>
      <c r="CY1994" s="61"/>
      <c r="CZ1994" s="61"/>
      <c r="DA1994" s="61"/>
      <c r="DB1994" s="61"/>
      <c r="DC1994" s="61"/>
      <c r="DD1994" s="61"/>
      <c r="DE1994" s="61"/>
      <c r="DF1994" s="61"/>
      <c r="DG1994" s="61"/>
      <c r="DH1994" s="61"/>
      <c r="DI1994" s="61"/>
      <c r="DJ1994" s="61"/>
      <c r="DK1994" s="61"/>
      <c r="DL1994" s="61"/>
      <c r="DM1994" s="61"/>
    </row>
    <row r="1995" spans="1:117" s="25" customFormat="1" x14ac:dyDescent="0.2">
      <c r="A1995" s="25" t="s">
        <v>121</v>
      </c>
      <c r="B1995" s="25" t="s">
        <v>174</v>
      </c>
      <c r="C1995" s="25" t="s">
        <v>177</v>
      </c>
      <c r="I1995" s="116"/>
      <c r="J1995" s="116"/>
      <c r="K1995" s="116"/>
      <c r="L1995" s="116"/>
      <c r="M1995" s="116"/>
      <c r="N1995" s="116"/>
      <c r="AL1995" s="117"/>
      <c r="AN1995" s="35" t="str">
        <f t="shared" si="136"/>
        <v/>
      </c>
      <c r="AO1995" s="35" t="str">
        <f t="shared" si="137"/>
        <v>-</v>
      </c>
      <c r="AQ1995" s="25" t="str">
        <f t="shared" si="135"/>
        <v>-</v>
      </c>
      <c r="BP1995" s="61"/>
      <c r="CT1995" s="61"/>
      <c r="CU1995" s="61"/>
      <c r="CV1995" s="61"/>
      <c r="CW1995" s="61"/>
      <c r="CX1995" s="61"/>
      <c r="CY1995" s="61"/>
      <c r="CZ1995" s="61"/>
      <c r="DA1995" s="61"/>
      <c r="DB1995" s="61"/>
      <c r="DC1995" s="61"/>
      <c r="DD1995" s="61"/>
      <c r="DE1995" s="61"/>
      <c r="DF1995" s="61"/>
      <c r="DG1995" s="61"/>
      <c r="DH1995" s="61"/>
      <c r="DI1995" s="61"/>
      <c r="DJ1995" s="61"/>
      <c r="DK1995" s="61"/>
      <c r="DL1995" s="61"/>
      <c r="DM1995" s="61"/>
    </row>
    <row r="1996" spans="1:117" s="25" customFormat="1" x14ac:dyDescent="0.2">
      <c r="A1996" s="25" t="s">
        <v>122</v>
      </c>
      <c r="B1996" s="25" t="s">
        <v>174</v>
      </c>
      <c r="C1996" s="25" t="s">
        <v>177</v>
      </c>
      <c r="I1996" s="116"/>
      <c r="J1996" s="116"/>
      <c r="K1996" s="116"/>
      <c r="L1996" s="116"/>
      <c r="M1996" s="116"/>
      <c r="N1996" s="116"/>
      <c r="AL1996" s="117"/>
      <c r="AN1996" s="35" t="str">
        <f t="shared" si="136"/>
        <v/>
      </c>
      <c r="AO1996" s="35" t="str">
        <f t="shared" si="137"/>
        <v>-</v>
      </c>
      <c r="AQ1996" s="25" t="str">
        <f t="shared" si="135"/>
        <v>-</v>
      </c>
      <c r="BP1996" s="61"/>
      <c r="CT1996" s="61"/>
      <c r="CU1996" s="61"/>
      <c r="CV1996" s="61"/>
      <c r="CW1996" s="61"/>
      <c r="CX1996" s="61"/>
      <c r="CY1996" s="61"/>
      <c r="CZ1996" s="61"/>
      <c r="DA1996" s="61"/>
      <c r="DB1996" s="61"/>
      <c r="DC1996" s="61"/>
      <c r="DD1996" s="61"/>
      <c r="DE1996" s="61"/>
      <c r="DF1996" s="61"/>
      <c r="DG1996" s="61"/>
      <c r="DH1996" s="61"/>
      <c r="DI1996" s="61"/>
      <c r="DJ1996" s="61"/>
      <c r="DK1996" s="61"/>
      <c r="DL1996" s="61"/>
      <c r="DM1996" s="61"/>
    </row>
    <row r="1997" spans="1:117" s="25" customFormat="1" x14ac:dyDescent="0.2">
      <c r="A1997" s="25" t="s">
        <v>123</v>
      </c>
      <c r="B1997" s="25" t="s">
        <v>172</v>
      </c>
      <c r="C1997" s="25" t="s">
        <v>177</v>
      </c>
      <c r="I1997" s="116"/>
      <c r="J1997" s="116"/>
      <c r="K1997" s="116"/>
      <c r="L1997" s="116"/>
      <c r="M1997" s="116"/>
      <c r="N1997" s="116"/>
      <c r="AL1997" s="117"/>
      <c r="AN1997" s="35" t="str">
        <f t="shared" si="136"/>
        <v/>
      </c>
      <c r="AO1997" s="35" t="str">
        <f t="shared" si="137"/>
        <v>-</v>
      </c>
      <c r="AQ1997" s="25" t="str">
        <f t="shared" si="135"/>
        <v>-</v>
      </c>
      <c r="BP1997" s="61"/>
      <c r="CT1997" s="61"/>
      <c r="CU1997" s="61"/>
      <c r="CV1997" s="61"/>
      <c r="CW1997" s="61"/>
      <c r="CX1997" s="61"/>
      <c r="CY1997" s="61"/>
      <c r="CZ1997" s="61"/>
      <c r="DA1997" s="61"/>
      <c r="DB1997" s="61"/>
      <c r="DC1997" s="61"/>
      <c r="DD1997" s="61"/>
      <c r="DE1997" s="61"/>
      <c r="DF1997" s="61"/>
      <c r="DG1997" s="61"/>
      <c r="DH1997" s="61"/>
      <c r="DI1997" s="61"/>
      <c r="DJ1997" s="61"/>
      <c r="DK1997" s="61"/>
      <c r="DL1997" s="61"/>
      <c r="DM1997" s="61"/>
    </row>
    <row r="1998" spans="1:117" s="25" customFormat="1" x14ac:dyDescent="0.2">
      <c r="A1998" s="25" t="s">
        <v>124</v>
      </c>
      <c r="B1998" s="25" t="s">
        <v>172</v>
      </c>
      <c r="C1998" s="25" t="s">
        <v>177</v>
      </c>
      <c r="I1998" s="116"/>
      <c r="J1998" s="116"/>
      <c r="K1998" s="116"/>
      <c r="L1998" s="116"/>
      <c r="M1998" s="116"/>
      <c r="N1998" s="116"/>
      <c r="AL1998" s="117"/>
      <c r="AN1998" s="35" t="str">
        <f t="shared" si="136"/>
        <v/>
      </c>
      <c r="AO1998" s="35" t="str">
        <f t="shared" si="137"/>
        <v>-</v>
      </c>
      <c r="AQ1998" s="25" t="str">
        <f t="shared" si="135"/>
        <v>-</v>
      </c>
      <c r="BP1998" s="61"/>
      <c r="CT1998" s="61"/>
      <c r="CU1998" s="61"/>
      <c r="CV1998" s="61"/>
      <c r="CW1998" s="61"/>
      <c r="CX1998" s="61"/>
      <c r="CY1998" s="61"/>
      <c r="CZ1998" s="61"/>
      <c r="DA1998" s="61"/>
      <c r="DB1998" s="61"/>
      <c r="DC1998" s="61"/>
      <c r="DD1998" s="61"/>
      <c r="DE1998" s="61"/>
      <c r="DF1998" s="61"/>
      <c r="DG1998" s="61"/>
      <c r="DH1998" s="61"/>
      <c r="DI1998" s="61"/>
      <c r="DJ1998" s="61"/>
      <c r="DK1998" s="61"/>
      <c r="DL1998" s="61"/>
      <c r="DM1998" s="61"/>
    </row>
    <row r="1999" spans="1:117" s="25" customFormat="1" x14ac:dyDescent="0.2">
      <c r="A1999" s="25" t="s">
        <v>125</v>
      </c>
      <c r="B1999" s="25" t="s">
        <v>175</v>
      </c>
      <c r="C1999" s="25" t="s">
        <v>177</v>
      </c>
      <c r="I1999" s="116"/>
      <c r="J1999" s="116"/>
      <c r="K1999" s="116"/>
      <c r="L1999" s="116"/>
      <c r="M1999" s="116"/>
      <c r="N1999" s="116"/>
      <c r="AL1999" s="117"/>
      <c r="AN1999" s="35" t="str">
        <f t="shared" si="136"/>
        <v/>
      </c>
      <c r="AO1999" s="35" t="str">
        <f t="shared" si="137"/>
        <v>-</v>
      </c>
      <c r="AQ1999" s="25" t="str">
        <f t="shared" si="135"/>
        <v>-</v>
      </c>
      <c r="BP1999" s="61"/>
      <c r="CT1999" s="61"/>
      <c r="CU1999" s="61"/>
      <c r="CV1999" s="61"/>
      <c r="CW1999" s="61"/>
      <c r="CX1999" s="61"/>
      <c r="CY1999" s="61"/>
      <c r="CZ1999" s="61"/>
      <c r="DA1999" s="61"/>
      <c r="DB1999" s="61"/>
      <c r="DC1999" s="61"/>
      <c r="DD1999" s="61"/>
      <c r="DE1999" s="61"/>
      <c r="DF1999" s="61"/>
      <c r="DG1999" s="61"/>
      <c r="DH1999" s="61"/>
      <c r="DI1999" s="61"/>
      <c r="DJ1999" s="61"/>
      <c r="DK1999" s="61"/>
      <c r="DL1999" s="61"/>
      <c r="DM1999" s="61"/>
    </row>
    <row r="2000" spans="1:117" s="25" customFormat="1" x14ac:dyDescent="0.2">
      <c r="A2000" s="25" t="s">
        <v>126</v>
      </c>
      <c r="B2000" s="25" t="s">
        <v>175</v>
      </c>
      <c r="C2000" s="25" t="s">
        <v>177</v>
      </c>
      <c r="I2000" s="116"/>
      <c r="J2000" s="116"/>
      <c r="K2000" s="116"/>
      <c r="L2000" s="116"/>
      <c r="M2000" s="116"/>
      <c r="N2000" s="116"/>
      <c r="AL2000" s="117"/>
      <c r="AN2000" s="35" t="str">
        <f t="shared" si="136"/>
        <v/>
      </c>
      <c r="AO2000" s="35" t="str">
        <f t="shared" si="137"/>
        <v>-</v>
      </c>
      <c r="AQ2000" s="25" t="str">
        <f t="shared" si="135"/>
        <v>-</v>
      </c>
      <c r="BP2000" s="61"/>
      <c r="CT2000" s="61"/>
      <c r="CU2000" s="61"/>
      <c r="CV2000" s="61"/>
      <c r="CW2000" s="61"/>
      <c r="CX2000" s="61"/>
      <c r="CY2000" s="61"/>
      <c r="CZ2000" s="61"/>
      <c r="DA2000" s="61"/>
      <c r="DB2000" s="61"/>
      <c r="DC2000" s="61"/>
      <c r="DD2000" s="61"/>
      <c r="DE2000" s="61"/>
      <c r="DF2000" s="61"/>
      <c r="DG2000" s="61"/>
      <c r="DH2000" s="61"/>
      <c r="DI2000" s="61"/>
      <c r="DJ2000" s="61"/>
      <c r="DK2000" s="61"/>
      <c r="DL2000" s="61"/>
      <c r="DM2000" s="61"/>
    </row>
    <row r="2001" spans="1:117" s="25" customFormat="1" x14ac:dyDescent="0.2">
      <c r="A2001" s="25" t="s">
        <v>127</v>
      </c>
      <c r="B2001" s="25" t="s">
        <v>173</v>
      </c>
      <c r="C2001" s="25" t="s">
        <v>177</v>
      </c>
      <c r="I2001" s="116"/>
      <c r="J2001" s="116"/>
      <c r="K2001" s="116"/>
      <c r="L2001" s="116"/>
      <c r="M2001" s="116"/>
      <c r="N2001" s="116"/>
      <c r="AL2001" s="117"/>
      <c r="AN2001" s="35" t="str">
        <f t="shared" si="136"/>
        <v/>
      </c>
      <c r="AO2001" s="35" t="str">
        <f t="shared" si="137"/>
        <v>-</v>
      </c>
      <c r="AQ2001" s="25" t="str">
        <f t="shared" si="135"/>
        <v>-</v>
      </c>
      <c r="BP2001" s="61"/>
      <c r="CT2001" s="61"/>
      <c r="CU2001" s="61"/>
      <c r="CV2001" s="61"/>
      <c r="CW2001" s="61"/>
      <c r="CX2001" s="61"/>
      <c r="CY2001" s="61"/>
      <c r="CZ2001" s="61"/>
      <c r="DA2001" s="61"/>
      <c r="DB2001" s="61"/>
      <c r="DC2001" s="61"/>
      <c r="DD2001" s="61"/>
      <c r="DE2001" s="61"/>
      <c r="DF2001" s="61"/>
      <c r="DG2001" s="61"/>
      <c r="DH2001" s="61"/>
      <c r="DI2001" s="61"/>
      <c r="DJ2001" s="61"/>
      <c r="DK2001" s="61"/>
      <c r="DL2001" s="61"/>
      <c r="DM2001" s="61"/>
    </row>
    <row r="2002" spans="1:117" s="25" customFormat="1" x14ac:dyDescent="0.2">
      <c r="A2002" s="25" t="s">
        <v>128</v>
      </c>
      <c r="B2002" s="25" t="s">
        <v>173</v>
      </c>
      <c r="C2002" s="25" t="s">
        <v>177</v>
      </c>
      <c r="I2002" s="116"/>
      <c r="J2002" s="116"/>
      <c r="K2002" s="116"/>
      <c r="L2002" s="116"/>
      <c r="M2002" s="116"/>
      <c r="N2002" s="116"/>
      <c r="AL2002" s="117"/>
      <c r="AN2002" s="35" t="str">
        <f t="shared" si="136"/>
        <v/>
      </c>
      <c r="AO2002" s="35" t="str">
        <f t="shared" si="137"/>
        <v>-</v>
      </c>
      <c r="AQ2002" s="25" t="str">
        <f t="shared" si="135"/>
        <v>-</v>
      </c>
      <c r="BP2002" s="61"/>
      <c r="CT2002" s="61"/>
      <c r="CU2002" s="61"/>
      <c r="CV2002" s="61"/>
      <c r="CW2002" s="61"/>
      <c r="CX2002" s="61"/>
      <c r="CY2002" s="61"/>
      <c r="CZ2002" s="61"/>
      <c r="DA2002" s="61"/>
      <c r="DB2002" s="61"/>
      <c r="DC2002" s="61"/>
      <c r="DD2002" s="61"/>
      <c r="DE2002" s="61"/>
      <c r="DF2002" s="61"/>
      <c r="DG2002" s="61"/>
      <c r="DH2002" s="61"/>
      <c r="DI2002" s="61"/>
      <c r="DJ2002" s="61"/>
      <c r="DK2002" s="61"/>
      <c r="DL2002" s="61"/>
      <c r="DM2002" s="61"/>
    </row>
    <row r="2003" spans="1:117" s="25" customFormat="1" x14ac:dyDescent="0.2">
      <c r="A2003" s="25" t="s">
        <v>129</v>
      </c>
      <c r="B2003" s="25" t="s">
        <v>171</v>
      </c>
      <c r="C2003" s="25" t="s">
        <v>177</v>
      </c>
      <c r="I2003" s="116"/>
      <c r="J2003" s="116"/>
      <c r="K2003" s="116"/>
      <c r="L2003" s="116"/>
      <c r="M2003" s="116"/>
      <c r="N2003" s="116"/>
      <c r="AL2003" s="117"/>
      <c r="AN2003" s="35" t="str">
        <f t="shared" si="136"/>
        <v/>
      </c>
      <c r="AO2003" s="35" t="str">
        <f t="shared" si="137"/>
        <v>-</v>
      </c>
      <c r="AQ2003" s="25" t="str">
        <f t="shared" si="135"/>
        <v>-</v>
      </c>
      <c r="BP2003" s="61"/>
      <c r="CT2003" s="61"/>
      <c r="CU2003" s="61"/>
      <c r="CV2003" s="61"/>
      <c r="CW2003" s="61"/>
      <c r="CX2003" s="61"/>
      <c r="CY2003" s="61"/>
      <c r="CZ2003" s="61"/>
      <c r="DA2003" s="61"/>
      <c r="DB2003" s="61"/>
      <c r="DC2003" s="61"/>
      <c r="DD2003" s="61"/>
      <c r="DE2003" s="61"/>
      <c r="DF2003" s="61"/>
      <c r="DG2003" s="61"/>
      <c r="DH2003" s="61"/>
      <c r="DI2003" s="61"/>
      <c r="DJ2003" s="61"/>
      <c r="DK2003" s="61"/>
      <c r="DL2003" s="61"/>
      <c r="DM2003" s="61"/>
    </row>
    <row r="2004" spans="1:117" s="25" customFormat="1" x14ac:dyDescent="0.2">
      <c r="A2004" s="25" t="s">
        <v>130</v>
      </c>
      <c r="B2004" s="25" t="s">
        <v>171</v>
      </c>
      <c r="C2004" s="25" t="s">
        <v>177</v>
      </c>
      <c r="I2004" s="116"/>
      <c r="J2004" s="116"/>
      <c r="K2004" s="116"/>
      <c r="L2004" s="116"/>
      <c r="M2004" s="116"/>
      <c r="N2004" s="116"/>
      <c r="AL2004" s="117"/>
      <c r="AN2004" s="35" t="str">
        <f t="shared" si="136"/>
        <v/>
      </c>
      <c r="AO2004" s="35" t="str">
        <f t="shared" si="137"/>
        <v>-</v>
      </c>
      <c r="AQ2004" s="25" t="str">
        <f t="shared" si="135"/>
        <v>-</v>
      </c>
      <c r="BP2004" s="61"/>
      <c r="CT2004" s="61"/>
      <c r="CU2004" s="61"/>
      <c r="CV2004" s="61"/>
      <c r="CW2004" s="61"/>
      <c r="CX2004" s="61"/>
      <c r="CY2004" s="61"/>
      <c r="CZ2004" s="61"/>
      <c r="DA2004" s="61"/>
      <c r="DB2004" s="61"/>
      <c r="DC2004" s="61"/>
      <c r="DD2004" s="61"/>
      <c r="DE2004" s="61"/>
      <c r="DF2004" s="61"/>
      <c r="DG2004" s="61"/>
      <c r="DH2004" s="61"/>
      <c r="DI2004" s="61"/>
      <c r="DJ2004" s="61"/>
      <c r="DK2004" s="61"/>
      <c r="DL2004" s="61"/>
      <c r="DM2004" s="61"/>
    </row>
    <row r="2005" spans="1:117" s="25" customFormat="1" x14ac:dyDescent="0.2">
      <c r="A2005" s="25" t="s">
        <v>131</v>
      </c>
      <c r="B2005" s="25" t="s">
        <v>173</v>
      </c>
      <c r="C2005" s="25" t="s">
        <v>177</v>
      </c>
      <c r="I2005" s="116"/>
      <c r="J2005" s="116"/>
      <c r="K2005" s="116"/>
      <c r="L2005" s="116"/>
      <c r="M2005" s="116"/>
      <c r="N2005" s="116"/>
      <c r="AL2005" s="117"/>
      <c r="AN2005" s="35" t="str">
        <f t="shared" si="136"/>
        <v/>
      </c>
      <c r="AO2005" s="35" t="str">
        <f t="shared" si="137"/>
        <v>-</v>
      </c>
      <c r="AQ2005" s="25" t="str">
        <f t="shared" si="135"/>
        <v>-</v>
      </c>
      <c r="BP2005" s="61"/>
      <c r="CT2005" s="61"/>
      <c r="CU2005" s="61"/>
      <c r="CV2005" s="61"/>
      <c r="CW2005" s="61"/>
      <c r="CX2005" s="61"/>
      <c r="CY2005" s="61"/>
      <c r="CZ2005" s="61"/>
      <c r="DA2005" s="61"/>
      <c r="DB2005" s="61"/>
      <c r="DC2005" s="61"/>
      <c r="DD2005" s="61"/>
      <c r="DE2005" s="61"/>
      <c r="DF2005" s="61"/>
      <c r="DG2005" s="61"/>
      <c r="DH2005" s="61"/>
      <c r="DI2005" s="61"/>
      <c r="DJ2005" s="61"/>
      <c r="DK2005" s="61"/>
      <c r="DL2005" s="61"/>
      <c r="DM2005" s="61"/>
    </row>
    <row r="2006" spans="1:117" s="25" customFormat="1" x14ac:dyDescent="0.2">
      <c r="A2006" s="25" t="s">
        <v>132</v>
      </c>
      <c r="B2006" s="25" t="s">
        <v>173</v>
      </c>
      <c r="C2006" s="25" t="s">
        <v>177</v>
      </c>
      <c r="I2006" s="116"/>
      <c r="J2006" s="116"/>
      <c r="K2006" s="116"/>
      <c r="L2006" s="116"/>
      <c r="M2006" s="116"/>
      <c r="N2006" s="116"/>
      <c r="AL2006" s="117"/>
      <c r="AN2006" s="35" t="str">
        <f t="shared" si="136"/>
        <v/>
      </c>
      <c r="AO2006" s="35" t="str">
        <f t="shared" si="137"/>
        <v>-</v>
      </c>
      <c r="AQ2006" s="25" t="str">
        <f t="shared" si="135"/>
        <v>-</v>
      </c>
      <c r="BP2006" s="61"/>
      <c r="CT2006" s="61"/>
      <c r="CU2006" s="61"/>
      <c r="CV2006" s="61"/>
      <c r="CW2006" s="61"/>
      <c r="CX2006" s="61"/>
      <c r="CY2006" s="61"/>
      <c r="CZ2006" s="61"/>
      <c r="DA2006" s="61"/>
      <c r="DB2006" s="61"/>
      <c r="DC2006" s="61"/>
      <c r="DD2006" s="61"/>
      <c r="DE2006" s="61"/>
      <c r="DF2006" s="61"/>
      <c r="DG2006" s="61"/>
      <c r="DH2006" s="61"/>
      <c r="DI2006" s="61"/>
      <c r="DJ2006" s="61"/>
      <c r="DK2006" s="61"/>
      <c r="DL2006" s="61"/>
      <c r="DM2006" s="61"/>
    </row>
    <row r="2007" spans="1:117" s="25" customFormat="1" x14ac:dyDescent="0.2">
      <c r="A2007" s="25" t="s">
        <v>133</v>
      </c>
      <c r="B2007" s="25" t="s">
        <v>173</v>
      </c>
      <c r="C2007" s="25" t="s">
        <v>177</v>
      </c>
      <c r="I2007" s="116"/>
      <c r="J2007" s="116"/>
      <c r="K2007" s="116"/>
      <c r="L2007" s="116"/>
      <c r="M2007" s="116"/>
      <c r="N2007" s="116"/>
      <c r="AL2007" s="117"/>
      <c r="AN2007" s="35" t="str">
        <f t="shared" si="136"/>
        <v/>
      </c>
      <c r="AO2007" s="35" t="str">
        <f t="shared" si="137"/>
        <v>-</v>
      </c>
      <c r="AQ2007" s="25" t="str">
        <f t="shared" si="135"/>
        <v>-</v>
      </c>
      <c r="BP2007" s="61"/>
      <c r="CT2007" s="61"/>
      <c r="CU2007" s="61"/>
      <c r="CV2007" s="61"/>
      <c r="CW2007" s="61"/>
      <c r="CX2007" s="61"/>
      <c r="CY2007" s="61"/>
      <c r="CZ2007" s="61"/>
      <c r="DA2007" s="61"/>
      <c r="DB2007" s="61"/>
      <c r="DC2007" s="61"/>
      <c r="DD2007" s="61"/>
      <c r="DE2007" s="61"/>
      <c r="DF2007" s="61"/>
      <c r="DG2007" s="61"/>
      <c r="DH2007" s="61"/>
      <c r="DI2007" s="61"/>
      <c r="DJ2007" s="61"/>
      <c r="DK2007" s="61"/>
      <c r="DL2007" s="61"/>
      <c r="DM2007" s="61"/>
    </row>
    <row r="2008" spans="1:117" s="25" customFormat="1" x14ac:dyDescent="0.2">
      <c r="A2008" s="25" t="s">
        <v>134</v>
      </c>
      <c r="B2008" s="25" t="s">
        <v>174</v>
      </c>
      <c r="C2008" s="25" t="s">
        <v>177</v>
      </c>
      <c r="I2008" s="116"/>
      <c r="J2008" s="116"/>
      <c r="K2008" s="116"/>
      <c r="L2008" s="116"/>
      <c r="M2008" s="116"/>
      <c r="N2008" s="116"/>
      <c r="AL2008" s="117"/>
      <c r="AN2008" s="35" t="str">
        <f t="shared" si="136"/>
        <v/>
      </c>
      <c r="AO2008" s="35" t="str">
        <f t="shared" si="137"/>
        <v>-</v>
      </c>
      <c r="AQ2008" s="25" t="str">
        <f t="shared" si="135"/>
        <v>-</v>
      </c>
      <c r="BP2008" s="61"/>
      <c r="CT2008" s="61"/>
      <c r="CU2008" s="61"/>
      <c r="CV2008" s="61"/>
      <c r="CW2008" s="61"/>
      <c r="CX2008" s="61"/>
      <c r="CY2008" s="61"/>
      <c r="CZ2008" s="61"/>
      <c r="DA2008" s="61"/>
      <c r="DB2008" s="61"/>
      <c r="DC2008" s="61"/>
      <c r="DD2008" s="61"/>
      <c r="DE2008" s="61"/>
      <c r="DF2008" s="61"/>
      <c r="DG2008" s="61"/>
      <c r="DH2008" s="61"/>
      <c r="DI2008" s="61"/>
      <c r="DJ2008" s="61"/>
      <c r="DK2008" s="61"/>
      <c r="DL2008" s="61"/>
      <c r="DM2008" s="61"/>
    </row>
    <row r="2009" spans="1:117" s="25" customFormat="1" x14ac:dyDescent="0.2">
      <c r="A2009" s="25" t="s">
        <v>135</v>
      </c>
      <c r="B2009" s="25" t="s">
        <v>174</v>
      </c>
      <c r="C2009" s="25" t="s">
        <v>177</v>
      </c>
      <c r="I2009" s="116"/>
      <c r="J2009" s="116"/>
      <c r="K2009" s="116"/>
      <c r="L2009" s="116"/>
      <c r="M2009" s="116"/>
      <c r="N2009" s="116"/>
      <c r="AL2009" s="117"/>
      <c r="AN2009" s="35" t="str">
        <f t="shared" si="136"/>
        <v/>
      </c>
      <c r="AO2009" s="35" t="str">
        <f t="shared" si="137"/>
        <v>-</v>
      </c>
      <c r="AQ2009" s="25" t="str">
        <f t="shared" si="135"/>
        <v>-</v>
      </c>
      <c r="BP2009" s="61"/>
      <c r="CT2009" s="61"/>
      <c r="CU2009" s="61"/>
      <c r="CV2009" s="61"/>
      <c r="CW2009" s="61"/>
      <c r="CX2009" s="61"/>
      <c r="CY2009" s="61"/>
      <c r="CZ2009" s="61"/>
      <c r="DA2009" s="61"/>
      <c r="DB2009" s="61"/>
      <c r="DC2009" s="61"/>
      <c r="DD2009" s="61"/>
      <c r="DE2009" s="61"/>
      <c r="DF2009" s="61"/>
      <c r="DG2009" s="61"/>
      <c r="DH2009" s="61"/>
      <c r="DI2009" s="61"/>
      <c r="DJ2009" s="61"/>
      <c r="DK2009" s="61"/>
      <c r="DL2009" s="61"/>
      <c r="DM2009" s="61"/>
    </row>
    <row r="2010" spans="1:117" s="25" customFormat="1" x14ac:dyDescent="0.2">
      <c r="A2010" s="25" t="s">
        <v>136</v>
      </c>
      <c r="B2010" s="25" t="s">
        <v>172</v>
      </c>
      <c r="C2010" s="25" t="s">
        <v>177</v>
      </c>
      <c r="I2010" s="116"/>
      <c r="J2010" s="116"/>
      <c r="K2010" s="116"/>
      <c r="L2010" s="116"/>
      <c r="M2010" s="116"/>
      <c r="N2010" s="116"/>
      <c r="AL2010" s="117"/>
      <c r="AN2010" s="35" t="str">
        <f t="shared" si="136"/>
        <v/>
      </c>
      <c r="AO2010" s="35" t="str">
        <f t="shared" si="137"/>
        <v>-</v>
      </c>
      <c r="AQ2010" s="25" t="str">
        <f t="shared" si="135"/>
        <v>-</v>
      </c>
      <c r="BP2010" s="61"/>
      <c r="CT2010" s="61"/>
      <c r="CU2010" s="61"/>
      <c r="CV2010" s="61"/>
      <c r="CW2010" s="61"/>
      <c r="CX2010" s="61"/>
      <c r="CY2010" s="61"/>
      <c r="CZ2010" s="61"/>
      <c r="DA2010" s="61"/>
      <c r="DB2010" s="61"/>
      <c r="DC2010" s="61"/>
      <c r="DD2010" s="61"/>
      <c r="DE2010" s="61"/>
      <c r="DF2010" s="61"/>
      <c r="DG2010" s="61"/>
      <c r="DH2010" s="61"/>
      <c r="DI2010" s="61"/>
      <c r="DJ2010" s="61"/>
      <c r="DK2010" s="61"/>
      <c r="DL2010" s="61"/>
      <c r="DM2010" s="61"/>
    </row>
    <row r="2011" spans="1:117" s="25" customFormat="1" x14ac:dyDescent="0.2">
      <c r="A2011" s="25" t="s">
        <v>137</v>
      </c>
      <c r="B2011" s="25" t="s">
        <v>172</v>
      </c>
      <c r="C2011" s="25" t="s">
        <v>177</v>
      </c>
      <c r="I2011" s="116"/>
      <c r="J2011" s="116"/>
      <c r="K2011" s="116"/>
      <c r="L2011" s="116"/>
      <c r="M2011" s="116"/>
      <c r="N2011" s="116"/>
      <c r="AL2011" s="117"/>
      <c r="AN2011" s="35" t="str">
        <f t="shared" si="136"/>
        <v/>
      </c>
      <c r="AO2011" s="35" t="str">
        <f t="shared" si="137"/>
        <v>-</v>
      </c>
      <c r="AQ2011" s="25" t="str">
        <f t="shared" si="135"/>
        <v>-</v>
      </c>
      <c r="BP2011" s="61"/>
      <c r="CT2011" s="61"/>
      <c r="CU2011" s="61"/>
      <c r="CV2011" s="61"/>
      <c r="CW2011" s="61"/>
      <c r="CX2011" s="61"/>
      <c r="CY2011" s="61"/>
      <c r="CZ2011" s="61"/>
      <c r="DA2011" s="61"/>
      <c r="DB2011" s="61"/>
      <c r="DC2011" s="61"/>
      <c r="DD2011" s="61"/>
      <c r="DE2011" s="61"/>
      <c r="DF2011" s="61"/>
      <c r="DG2011" s="61"/>
      <c r="DH2011" s="61"/>
      <c r="DI2011" s="61"/>
      <c r="DJ2011" s="61"/>
      <c r="DK2011" s="61"/>
      <c r="DL2011" s="61"/>
      <c r="DM2011" s="61"/>
    </row>
    <row r="2012" spans="1:117" s="25" customFormat="1" x14ac:dyDescent="0.2">
      <c r="A2012" s="25" t="s">
        <v>138</v>
      </c>
      <c r="B2012" s="25" t="s">
        <v>175</v>
      </c>
      <c r="C2012" s="25" t="s">
        <v>177</v>
      </c>
      <c r="I2012" s="116"/>
      <c r="J2012" s="116"/>
      <c r="K2012" s="116"/>
      <c r="L2012" s="116"/>
      <c r="M2012" s="116"/>
      <c r="N2012" s="116"/>
      <c r="AL2012" s="117"/>
      <c r="AN2012" s="35" t="str">
        <f t="shared" si="136"/>
        <v/>
      </c>
      <c r="AO2012" s="35" t="str">
        <f t="shared" si="137"/>
        <v>-</v>
      </c>
      <c r="AQ2012" s="25" t="str">
        <f t="shared" si="135"/>
        <v>-</v>
      </c>
      <c r="BP2012" s="61"/>
      <c r="CT2012" s="61"/>
      <c r="CU2012" s="61"/>
      <c r="CV2012" s="61"/>
      <c r="CW2012" s="61"/>
      <c r="CX2012" s="61"/>
      <c r="CY2012" s="61"/>
      <c r="CZ2012" s="61"/>
      <c r="DA2012" s="61"/>
      <c r="DB2012" s="61"/>
      <c r="DC2012" s="61"/>
      <c r="DD2012" s="61"/>
      <c r="DE2012" s="61"/>
      <c r="DF2012" s="61"/>
      <c r="DG2012" s="61"/>
      <c r="DH2012" s="61"/>
      <c r="DI2012" s="61"/>
      <c r="DJ2012" s="61"/>
      <c r="DK2012" s="61"/>
      <c r="DL2012" s="61"/>
      <c r="DM2012" s="61"/>
    </row>
    <row r="2013" spans="1:117" s="25" customFormat="1" x14ac:dyDescent="0.2">
      <c r="A2013" s="25" t="s">
        <v>139</v>
      </c>
      <c r="B2013" s="25" t="s">
        <v>175</v>
      </c>
      <c r="C2013" s="25" t="s">
        <v>177</v>
      </c>
      <c r="I2013" s="116"/>
      <c r="J2013" s="116"/>
      <c r="K2013" s="116"/>
      <c r="L2013" s="116"/>
      <c r="M2013" s="116"/>
      <c r="N2013" s="116"/>
      <c r="AL2013" s="117"/>
      <c r="AN2013" s="35" t="str">
        <f t="shared" si="136"/>
        <v/>
      </c>
      <c r="AO2013" s="35" t="str">
        <f t="shared" si="137"/>
        <v>-</v>
      </c>
      <c r="AQ2013" s="25" t="str">
        <f t="shared" si="135"/>
        <v>-</v>
      </c>
      <c r="BP2013" s="61"/>
      <c r="CT2013" s="61"/>
      <c r="CU2013" s="61"/>
      <c r="CV2013" s="61"/>
      <c r="CW2013" s="61"/>
      <c r="CX2013" s="61"/>
      <c r="CY2013" s="61"/>
      <c r="CZ2013" s="61"/>
      <c r="DA2013" s="61"/>
      <c r="DB2013" s="61"/>
      <c r="DC2013" s="61"/>
      <c r="DD2013" s="61"/>
      <c r="DE2013" s="61"/>
      <c r="DF2013" s="61"/>
      <c r="DG2013" s="61"/>
      <c r="DH2013" s="61"/>
      <c r="DI2013" s="61"/>
      <c r="DJ2013" s="61"/>
      <c r="DK2013" s="61"/>
      <c r="DL2013" s="61"/>
      <c r="DM2013" s="61"/>
    </row>
    <row r="2014" spans="1:117" s="25" customFormat="1" x14ac:dyDescent="0.2">
      <c r="A2014" s="25" t="s">
        <v>140</v>
      </c>
      <c r="B2014" s="25" t="s">
        <v>173</v>
      </c>
      <c r="C2014" s="25" t="s">
        <v>177</v>
      </c>
      <c r="I2014" s="116"/>
      <c r="J2014" s="116"/>
      <c r="K2014" s="116"/>
      <c r="L2014" s="116"/>
      <c r="M2014" s="116"/>
      <c r="N2014" s="116"/>
      <c r="AL2014" s="117"/>
      <c r="AN2014" s="35" t="str">
        <f t="shared" si="136"/>
        <v/>
      </c>
      <c r="AO2014" s="35" t="str">
        <f t="shared" si="137"/>
        <v>-</v>
      </c>
      <c r="AQ2014" s="25" t="str">
        <f t="shared" si="135"/>
        <v>-</v>
      </c>
      <c r="BP2014" s="61"/>
      <c r="CT2014" s="61"/>
      <c r="CU2014" s="61"/>
      <c r="CV2014" s="61"/>
      <c r="CW2014" s="61"/>
      <c r="CX2014" s="61"/>
      <c r="CY2014" s="61"/>
      <c r="CZ2014" s="61"/>
      <c r="DA2014" s="61"/>
      <c r="DB2014" s="61"/>
      <c r="DC2014" s="61"/>
      <c r="DD2014" s="61"/>
      <c r="DE2014" s="61"/>
      <c r="DF2014" s="61"/>
      <c r="DG2014" s="61"/>
      <c r="DH2014" s="61"/>
      <c r="DI2014" s="61"/>
      <c r="DJ2014" s="61"/>
      <c r="DK2014" s="61"/>
      <c r="DL2014" s="61"/>
      <c r="DM2014" s="61"/>
    </row>
    <row r="2015" spans="1:117" s="25" customFormat="1" x14ac:dyDescent="0.2">
      <c r="A2015" s="25" t="s">
        <v>141</v>
      </c>
      <c r="B2015" s="25" t="s">
        <v>173</v>
      </c>
      <c r="C2015" s="25" t="s">
        <v>177</v>
      </c>
      <c r="I2015" s="116"/>
      <c r="J2015" s="116"/>
      <c r="K2015" s="116"/>
      <c r="L2015" s="116"/>
      <c r="M2015" s="116"/>
      <c r="N2015" s="116"/>
      <c r="AL2015" s="117"/>
      <c r="AN2015" s="35" t="str">
        <f t="shared" si="136"/>
        <v/>
      </c>
      <c r="AO2015" s="35" t="str">
        <f t="shared" si="137"/>
        <v>-</v>
      </c>
      <c r="AQ2015" s="25" t="str">
        <f t="shared" si="135"/>
        <v>-</v>
      </c>
      <c r="BP2015" s="61"/>
      <c r="CT2015" s="61"/>
      <c r="CU2015" s="61"/>
      <c r="CV2015" s="61"/>
      <c r="CW2015" s="61"/>
      <c r="CX2015" s="61"/>
      <c r="CY2015" s="61"/>
      <c r="CZ2015" s="61"/>
      <c r="DA2015" s="61"/>
      <c r="DB2015" s="61"/>
      <c r="DC2015" s="61"/>
      <c r="DD2015" s="61"/>
      <c r="DE2015" s="61"/>
      <c r="DF2015" s="61"/>
      <c r="DG2015" s="61"/>
      <c r="DH2015" s="61"/>
      <c r="DI2015" s="61"/>
      <c r="DJ2015" s="61"/>
      <c r="DK2015" s="61"/>
      <c r="DL2015" s="61"/>
      <c r="DM2015" s="61"/>
    </row>
    <row r="2016" spans="1:117" s="25" customFormat="1" x14ac:dyDescent="0.2">
      <c r="A2016" s="25" t="s">
        <v>142</v>
      </c>
      <c r="B2016" s="25" t="s">
        <v>171</v>
      </c>
      <c r="C2016" s="25" t="s">
        <v>177</v>
      </c>
      <c r="I2016" s="116"/>
      <c r="J2016" s="116"/>
      <c r="K2016" s="116"/>
      <c r="L2016" s="116"/>
      <c r="M2016" s="116"/>
      <c r="N2016" s="116"/>
      <c r="AL2016" s="117"/>
      <c r="AN2016" s="35" t="str">
        <f t="shared" si="136"/>
        <v/>
      </c>
      <c r="AO2016" s="35" t="str">
        <f t="shared" si="137"/>
        <v>-</v>
      </c>
      <c r="AQ2016" s="25" t="str">
        <f t="shared" si="135"/>
        <v>-</v>
      </c>
      <c r="BP2016" s="61"/>
      <c r="CT2016" s="61"/>
      <c r="CU2016" s="61"/>
      <c r="CV2016" s="61"/>
      <c r="CW2016" s="61"/>
      <c r="CX2016" s="61"/>
      <c r="CY2016" s="61"/>
      <c r="CZ2016" s="61"/>
      <c r="DA2016" s="61"/>
      <c r="DB2016" s="61"/>
      <c r="DC2016" s="61"/>
      <c r="DD2016" s="61"/>
      <c r="DE2016" s="61"/>
      <c r="DF2016" s="61"/>
      <c r="DG2016" s="61"/>
      <c r="DH2016" s="61"/>
      <c r="DI2016" s="61"/>
      <c r="DJ2016" s="61"/>
      <c r="DK2016" s="61"/>
      <c r="DL2016" s="61"/>
      <c r="DM2016" s="61"/>
    </row>
    <row r="2017" spans="1:117" s="25" customFormat="1" x14ac:dyDescent="0.2">
      <c r="A2017" s="25" t="s">
        <v>143</v>
      </c>
      <c r="B2017" s="25" t="s">
        <v>171</v>
      </c>
      <c r="C2017" s="25" t="s">
        <v>177</v>
      </c>
      <c r="I2017" s="116"/>
      <c r="J2017" s="116"/>
      <c r="K2017" s="116"/>
      <c r="L2017" s="116"/>
      <c r="M2017" s="116"/>
      <c r="N2017" s="116"/>
      <c r="AL2017" s="117"/>
      <c r="AN2017" s="35" t="str">
        <f t="shared" si="136"/>
        <v/>
      </c>
      <c r="AO2017" s="35" t="str">
        <f t="shared" si="137"/>
        <v>-</v>
      </c>
      <c r="AQ2017" s="25" t="str">
        <f t="shared" si="135"/>
        <v>-</v>
      </c>
      <c r="BP2017" s="61"/>
      <c r="CT2017" s="61"/>
      <c r="CU2017" s="61"/>
      <c r="CV2017" s="61"/>
      <c r="CW2017" s="61"/>
      <c r="CX2017" s="61"/>
      <c r="CY2017" s="61"/>
      <c r="CZ2017" s="61"/>
      <c r="DA2017" s="61"/>
      <c r="DB2017" s="61"/>
      <c r="DC2017" s="61"/>
      <c r="DD2017" s="61"/>
      <c r="DE2017" s="61"/>
      <c r="DF2017" s="61"/>
      <c r="DG2017" s="61"/>
      <c r="DH2017" s="61"/>
      <c r="DI2017" s="61"/>
      <c r="DJ2017" s="61"/>
      <c r="DK2017" s="61"/>
      <c r="DL2017" s="61"/>
      <c r="DM2017" s="61"/>
    </row>
    <row r="2018" spans="1:117" s="25" customFormat="1" x14ac:dyDescent="0.2">
      <c r="A2018" s="25" t="s">
        <v>144</v>
      </c>
      <c r="B2018" s="25" t="s">
        <v>173</v>
      </c>
      <c r="C2018" s="25" t="s">
        <v>177</v>
      </c>
      <c r="I2018" s="116"/>
      <c r="J2018" s="116"/>
      <c r="K2018" s="116"/>
      <c r="L2018" s="116"/>
      <c r="M2018" s="116"/>
      <c r="N2018" s="116"/>
      <c r="AL2018" s="117"/>
      <c r="AN2018" s="35" t="str">
        <f t="shared" si="136"/>
        <v/>
      </c>
      <c r="AO2018" s="35" t="str">
        <f t="shared" si="137"/>
        <v>-</v>
      </c>
      <c r="AQ2018" s="25" t="str">
        <f t="shared" si="135"/>
        <v>-</v>
      </c>
      <c r="BP2018" s="61"/>
      <c r="CT2018" s="61"/>
      <c r="CU2018" s="61"/>
      <c r="CV2018" s="61"/>
      <c r="CW2018" s="61"/>
      <c r="CX2018" s="61"/>
      <c r="CY2018" s="61"/>
      <c r="CZ2018" s="61"/>
      <c r="DA2018" s="61"/>
      <c r="DB2018" s="61"/>
      <c r="DC2018" s="61"/>
      <c r="DD2018" s="61"/>
      <c r="DE2018" s="61"/>
      <c r="DF2018" s="61"/>
      <c r="DG2018" s="61"/>
      <c r="DH2018" s="61"/>
      <c r="DI2018" s="61"/>
      <c r="DJ2018" s="61"/>
      <c r="DK2018" s="61"/>
      <c r="DL2018" s="61"/>
      <c r="DM2018" s="61"/>
    </row>
    <row r="2019" spans="1:117" s="25" customFormat="1" x14ac:dyDescent="0.2">
      <c r="A2019" s="25" t="s">
        <v>1</v>
      </c>
      <c r="B2019" s="25" t="s">
        <v>172</v>
      </c>
      <c r="C2019" s="25" t="s">
        <v>179</v>
      </c>
      <c r="I2019" s="116"/>
      <c r="J2019" s="116"/>
      <c r="K2019" s="116"/>
      <c r="L2019" s="116"/>
      <c r="M2019" s="116"/>
      <c r="N2019" s="116"/>
      <c r="AL2019" s="117"/>
      <c r="AN2019" s="35" t="str">
        <f t="shared" si="136"/>
        <v/>
      </c>
      <c r="AO2019" s="35" t="str">
        <f t="shared" si="137"/>
        <v>-</v>
      </c>
      <c r="AQ2019" s="25" t="str">
        <f t="shared" si="135"/>
        <v>-</v>
      </c>
      <c r="BP2019" s="61"/>
      <c r="CT2019" s="61"/>
      <c r="CU2019" s="61"/>
      <c r="CV2019" s="61"/>
      <c r="CW2019" s="61"/>
      <c r="CX2019" s="61"/>
      <c r="CY2019" s="61"/>
      <c r="CZ2019" s="61"/>
      <c r="DA2019" s="61"/>
      <c r="DB2019" s="61"/>
      <c r="DC2019" s="61"/>
      <c r="DD2019" s="61"/>
      <c r="DE2019" s="61"/>
      <c r="DF2019" s="61"/>
      <c r="DG2019" s="61"/>
      <c r="DH2019" s="61"/>
      <c r="DI2019" s="61"/>
      <c r="DJ2019" s="61"/>
      <c r="DK2019" s="61"/>
      <c r="DL2019" s="61"/>
      <c r="DM2019" s="61"/>
    </row>
    <row r="2020" spans="1:117" s="25" customFormat="1" x14ac:dyDescent="0.2">
      <c r="A2020" s="25" t="s">
        <v>2</v>
      </c>
      <c r="B2020" s="25" t="s">
        <v>172</v>
      </c>
      <c r="C2020" s="25" t="s">
        <v>179</v>
      </c>
      <c r="I2020" s="116"/>
      <c r="J2020" s="116"/>
      <c r="K2020" s="116"/>
      <c r="L2020" s="116"/>
      <c r="M2020" s="116"/>
      <c r="N2020" s="116"/>
      <c r="AL2020" s="117"/>
      <c r="AN2020" s="35" t="str">
        <f t="shared" si="136"/>
        <v/>
      </c>
      <c r="AO2020" s="35" t="str">
        <f t="shared" si="137"/>
        <v>-</v>
      </c>
      <c r="AQ2020" s="25" t="str">
        <f t="shared" si="135"/>
        <v>-</v>
      </c>
      <c r="BP2020" s="61"/>
      <c r="CT2020" s="61"/>
      <c r="CU2020" s="61"/>
      <c r="CV2020" s="61"/>
      <c r="CW2020" s="61"/>
      <c r="CX2020" s="61"/>
      <c r="CY2020" s="61"/>
      <c r="CZ2020" s="61"/>
      <c r="DA2020" s="61"/>
      <c r="DB2020" s="61"/>
      <c r="DC2020" s="61"/>
      <c r="DD2020" s="61"/>
      <c r="DE2020" s="61"/>
      <c r="DF2020" s="61"/>
      <c r="DG2020" s="61"/>
      <c r="DH2020" s="61"/>
      <c r="DI2020" s="61"/>
      <c r="DJ2020" s="61"/>
      <c r="DK2020" s="61"/>
      <c r="DL2020" s="61"/>
      <c r="DM2020" s="61"/>
    </row>
    <row r="2021" spans="1:117" s="25" customFormat="1" x14ac:dyDescent="0.2">
      <c r="A2021" s="25" t="s">
        <v>3</v>
      </c>
      <c r="B2021" s="25" t="s">
        <v>175</v>
      </c>
      <c r="C2021" s="25" t="s">
        <v>179</v>
      </c>
      <c r="I2021" s="116"/>
      <c r="J2021" s="116"/>
      <c r="K2021" s="116"/>
      <c r="L2021" s="116"/>
      <c r="M2021" s="116"/>
      <c r="N2021" s="116"/>
      <c r="AL2021" s="117"/>
      <c r="AN2021" s="35" t="str">
        <f t="shared" si="136"/>
        <v/>
      </c>
      <c r="AO2021" s="35" t="str">
        <f t="shared" si="137"/>
        <v>-</v>
      </c>
      <c r="AQ2021" s="25" t="str">
        <f t="shared" ref="AQ2021:AQ2084" si="138">CONCATENATE(TRIM(LEFT(AP2021,LEN(AP2021)-LEN(RIGHT(AP2021)))),"-",RIGHT(AP2021))</f>
        <v>-</v>
      </c>
      <c r="BP2021" s="61"/>
      <c r="CT2021" s="61"/>
      <c r="CU2021" s="61"/>
      <c r="CV2021" s="61"/>
      <c r="CW2021" s="61"/>
      <c r="CX2021" s="61"/>
      <c r="CY2021" s="61"/>
      <c r="CZ2021" s="61"/>
      <c r="DA2021" s="61"/>
      <c r="DB2021" s="61"/>
      <c r="DC2021" s="61"/>
      <c r="DD2021" s="61"/>
      <c r="DE2021" s="61"/>
      <c r="DF2021" s="61"/>
      <c r="DG2021" s="61"/>
      <c r="DH2021" s="61"/>
      <c r="DI2021" s="61"/>
      <c r="DJ2021" s="61"/>
      <c r="DK2021" s="61"/>
      <c r="DL2021" s="61"/>
      <c r="DM2021" s="61"/>
    </row>
    <row r="2022" spans="1:117" s="25" customFormat="1" x14ac:dyDescent="0.2">
      <c r="A2022" s="25" t="s">
        <v>4</v>
      </c>
      <c r="B2022" s="25" t="s">
        <v>175</v>
      </c>
      <c r="C2022" s="25" t="s">
        <v>179</v>
      </c>
      <c r="I2022" s="116"/>
      <c r="J2022" s="116"/>
      <c r="K2022" s="116"/>
      <c r="L2022" s="116"/>
      <c r="M2022" s="116"/>
      <c r="N2022" s="116"/>
      <c r="AL2022" s="117"/>
      <c r="AN2022" s="35" t="str">
        <f t="shared" si="136"/>
        <v/>
      </c>
      <c r="AO2022" s="35" t="str">
        <f t="shared" si="137"/>
        <v>-</v>
      </c>
      <c r="AQ2022" s="25" t="str">
        <f t="shared" si="138"/>
        <v>-</v>
      </c>
      <c r="BP2022" s="61"/>
      <c r="CT2022" s="61"/>
      <c r="CU2022" s="61"/>
      <c r="CV2022" s="61"/>
      <c r="CW2022" s="61"/>
      <c r="CX2022" s="61"/>
      <c r="CY2022" s="61"/>
      <c r="CZ2022" s="61"/>
      <c r="DA2022" s="61"/>
      <c r="DB2022" s="61"/>
      <c r="DC2022" s="61"/>
      <c r="DD2022" s="61"/>
      <c r="DE2022" s="61"/>
      <c r="DF2022" s="61"/>
      <c r="DG2022" s="61"/>
      <c r="DH2022" s="61"/>
      <c r="DI2022" s="61"/>
      <c r="DJ2022" s="61"/>
      <c r="DK2022" s="61"/>
      <c r="DL2022" s="61"/>
      <c r="DM2022" s="61"/>
    </row>
    <row r="2023" spans="1:117" s="25" customFormat="1" x14ac:dyDescent="0.2">
      <c r="A2023" s="25" t="s">
        <v>5</v>
      </c>
      <c r="B2023" s="25" t="s">
        <v>178</v>
      </c>
      <c r="C2023" s="25" t="s">
        <v>179</v>
      </c>
      <c r="I2023" s="116"/>
      <c r="J2023" s="116"/>
      <c r="K2023" s="116"/>
      <c r="L2023" s="116"/>
      <c r="M2023" s="116"/>
      <c r="N2023" s="116"/>
      <c r="AL2023" s="117"/>
      <c r="AN2023" s="35" t="str">
        <f t="shared" si="136"/>
        <v/>
      </c>
      <c r="AO2023" s="35" t="str">
        <f t="shared" si="137"/>
        <v>-</v>
      </c>
      <c r="AQ2023" s="25" t="str">
        <f t="shared" si="138"/>
        <v>-</v>
      </c>
      <c r="BP2023" s="61"/>
      <c r="CT2023" s="61"/>
      <c r="CU2023" s="61"/>
      <c r="CV2023" s="61"/>
      <c r="CW2023" s="61"/>
      <c r="CX2023" s="61"/>
      <c r="CY2023" s="61"/>
      <c r="CZ2023" s="61"/>
      <c r="DA2023" s="61"/>
      <c r="DB2023" s="61"/>
      <c r="DC2023" s="61"/>
      <c r="DD2023" s="61"/>
      <c r="DE2023" s="61"/>
      <c r="DF2023" s="61"/>
      <c r="DG2023" s="61"/>
      <c r="DH2023" s="61"/>
      <c r="DI2023" s="61"/>
      <c r="DJ2023" s="61"/>
      <c r="DK2023" s="61"/>
      <c r="DL2023" s="61"/>
      <c r="DM2023" s="61"/>
    </row>
    <row r="2024" spans="1:117" s="25" customFormat="1" x14ac:dyDescent="0.2">
      <c r="A2024" s="25" t="s">
        <v>6</v>
      </c>
      <c r="B2024" s="25" t="s">
        <v>178</v>
      </c>
      <c r="C2024" s="25" t="s">
        <v>179</v>
      </c>
      <c r="I2024" s="116"/>
      <c r="J2024" s="116"/>
      <c r="K2024" s="116"/>
      <c r="L2024" s="116"/>
      <c r="M2024" s="116"/>
      <c r="N2024" s="116"/>
      <c r="AL2024" s="117"/>
      <c r="AN2024" s="35" t="str">
        <f t="shared" si="136"/>
        <v/>
      </c>
      <c r="AO2024" s="35" t="str">
        <f t="shared" si="137"/>
        <v>-</v>
      </c>
      <c r="AQ2024" s="25" t="str">
        <f t="shared" si="138"/>
        <v>-</v>
      </c>
      <c r="BP2024" s="61"/>
      <c r="CT2024" s="61"/>
      <c r="CU2024" s="61"/>
      <c r="CV2024" s="61"/>
      <c r="CW2024" s="61"/>
      <c r="CX2024" s="61"/>
      <c r="CY2024" s="61"/>
      <c r="CZ2024" s="61"/>
      <c r="DA2024" s="61"/>
      <c r="DB2024" s="61"/>
      <c r="DC2024" s="61"/>
      <c r="DD2024" s="61"/>
      <c r="DE2024" s="61"/>
      <c r="DF2024" s="61"/>
      <c r="DG2024" s="61"/>
      <c r="DH2024" s="61"/>
      <c r="DI2024" s="61"/>
      <c r="DJ2024" s="61"/>
      <c r="DK2024" s="61"/>
      <c r="DL2024" s="61"/>
      <c r="DM2024" s="61"/>
    </row>
    <row r="2025" spans="1:117" s="25" customFormat="1" x14ac:dyDescent="0.2">
      <c r="A2025" s="25" t="s">
        <v>7</v>
      </c>
      <c r="B2025" s="25" t="s">
        <v>171</v>
      </c>
      <c r="C2025" s="25" t="s">
        <v>179</v>
      </c>
      <c r="I2025" s="116"/>
      <c r="J2025" s="116"/>
      <c r="K2025" s="116"/>
      <c r="L2025" s="116"/>
      <c r="M2025" s="116"/>
      <c r="N2025" s="116"/>
      <c r="AL2025" s="117"/>
      <c r="AN2025" s="35" t="str">
        <f t="shared" si="136"/>
        <v/>
      </c>
      <c r="AO2025" s="35" t="str">
        <f t="shared" si="137"/>
        <v>-</v>
      </c>
      <c r="AQ2025" s="25" t="str">
        <f t="shared" si="138"/>
        <v>-</v>
      </c>
      <c r="BP2025" s="61"/>
      <c r="CT2025" s="61"/>
      <c r="CU2025" s="61"/>
      <c r="CV2025" s="61"/>
      <c r="CW2025" s="61"/>
      <c r="CX2025" s="61"/>
      <c r="CY2025" s="61"/>
      <c r="CZ2025" s="61"/>
      <c r="DA2025" s="61"/>
      <c r="DB2025" s="61"/>
      <c r="DC2025" s="61"/>
      <c r="DD2025" s="61"/>
      <c r="DE2025" s="61"/>
      <c r="DF2025" s="61"/>
      <c r="DG2025" s="61"/>
      <c r="DH2025" s="61"/>
      <c r="DI2025" s="61"/>
      <c r="DJ2025" s="61"/>
      <c r="DK2025" s="61"/>
      <c r="DL2025" s="61"/>
      <c r="DM2025" s="61"/>
    </row>
    <row r="2026" spans="1:117" s="25" customFormat="1" x14ac:dyDescent="0.2">
      <c r="A2026" s="25" t="s">
        <v>8</v>
      </c>
      <c r="B2026" s="25" t="s">
        <v>171</v>
      </c>
      <c r="C2026" s="25" t="s">
        <v>179</v>
      </c>
      <c r="I2026" s="116"/>
      <c r="J2026" s="116"/>
      <c r="K2026" s="116"/>
      <c r="L2026" s="116"/>
      <c r="M2026" s="116"/>
      <c r="N2026" s="116"/>
      <c r="AL2026" s="117"/>
      <c r="AN2026" s="35" t="str">
        <f t="shared" si="136"/>
        <v/>
      </c>
      <c r="AO2026" s="35" t="str">
        <f t="shared" si="137"/>
        <v>-</v>
      </c>
      <c r="AQ2026" s="25" t="str">
        <f t="shared" si="138"/>
        <v>-</v>
      </c>
      <c r="BP2026" s="61"/>
      <c r="CT2026" s="61"/>
      <c r="CU2026" s="61"/>
      <c r="CV2026" s="61"/>
      <c r="CW2026" s="61"/>
      <c r="CX2026" s="61"/>
      <c r="CY2026" s="61"/>
      <c r="CZ2026" s="61"/>
      <c r="DA2026" s="61"/>
      <c r="DB2026" s="61"/>
      <c r="DC2026" s="61"/>
      <c r="DD2026" s="61"/>
      <c r="DE2026" s="61"/>
      <c r="DF2026" s="61"/>
      <c r="DG2026" s="61"/>
      <c r="DH2026" s="61"/>
      <c r="DI2026" s="61"/>
      <c r="DJ2026" s="61"/>
      <c r="DK2026" s="61"/>
      <c r="DL2026" s="61"/>
      <c r="DM2026" s="61"/>
    </row>
    <row r="2027" spans="1:117" s="25" customFormat="1" x14ac:dyDescent="0.2">
      <c r="A2027" s="25" t="s">
        <v>9</v>
      </c>
      <c r="B2027" s="25" t="s">
        <v>172</v>
      </c>
      <c r="C2027" s="25" t="s">
        <v>179</v>
      </c>
      <c r="I2027" s="116"/>
      <c r="J2027" s="116"/>
      <c r="K2027" s="116"/>
      <c r="L2027" s="116"/>
      <c r="M2027" s="116"/>
      <c r="N2027" s="116"/>
      <c r="AL2027" s="117"/>
      <c r="AN2027" s="35" t="str">
        <f t="shared" si="136"/>
        <v/>
      </c>
      <c r="AO2027" s="35" t="str">
        <f t="shared" si="137"/>
        <v>-</v>
      </c>
      <c r="AQ2027" s="25" t="str">
        <f t="shared" si="138"/>
        <v>-</v>
      </c>
      <c r="BP2027" s="61"/>
      <c r="CT2027" s="61"/>
      <c r="CU2027" s="61"/>
      <c r="CV2027" s="61"/>
      <c r="CW2027" s="61"/>
      <c r="CX2027" s="61"/>
      <c r="CY2027" s="61"/>
      <c r="CZ2027" s="61"/>
      <c r="DA2027" s="61"/>
      <c r="DB2027" s="61"/>
      <c r="DC2027" s="61"/>
      <c r="DD2027" s="61"/>
      <c r="DE2027" s="61"/>
      <c r="DF2027" s="61"/>
      <c r="DG2027" s="61"/>
      <c r="DH2027" s="61"/>
      <c r="DI2027" s="61"/>
      <c r="DJ2027" s="61"/>
      <c r="DK2027" s="61"/>
      <c r="DL2027" s="61"/>
      <c r="DM2027" s="61"/>
    </row>
    <row r="2028" spans="1:117" s="25" customFormat="1" x14ac:dyDescent="0.2">
      <c r="A2028" s="25" t="s">
        <v>10</v>
      </c>
      <c r="B2028" s="25" t="s">
        <v>172</v>
      </c>
      <c r="C2028" s="25" t="s">
        <v>179</v>
      </c>
      <c r="I2028" s="116"/>
      <c r="J2028" s="116"/>
      <c r="K2028" s="116"/>
      <c r="L2028" s="116"/>
      <c r="M2028" s="116"/>
      <c r="N2028" s="116"/>
      <c r="AL2028" s="117"/>
      <c r="AN2028" s="35" t="str">
        <f t="shared" si="136"/>
        <v/>
      </c>
      <c r="AO2028" s="35" t="str">
        <f t="shared" si="137"/>
        <v>-</v>
      </c>
      <c r="AQ2028" s="25" t="str">
        <f t="shared" si="138"/>
        <v>-</v>
      </c>
      <c r="BP2028" s="61"/>
      <c r="CT2028" s="61"/>
      <c r="CU2028" s="61"/>
      <c r="CV2028" s="61"/>
      <c r="CW2028" s="61"/>
      <c r="CX2028" s="61"/>
      <c r="CY2028" s="61"/>
      <c r="CZ2028" s="61"/>
      <c r="DA2028" s="61"/>
      <c r="DB2028" s="61"/>
      <c r="DC2028" s="61"/>
      <c r="DD2028" s="61"/>
      <c r="DE2028" s="61"/>
      <c r="DF2028" s="61"/>
      <c r="DG2028" s="61"/>
      <c r="DH2028" s="61"/>
      <c r="DI2028" s="61"/>
      <c r="DJ2028" s="61"/>
      <c r="DK2028" s="61"/>
      <c r="DL2028" s="61"/>
      <c r="DM2028" s="61"/>
    </row>
    <row r="2029" spans="1:117" s="25" customFormat="1" x14ac:dyDescent="0.2">
      <c r="A2029" s="25" t="s">
        <v>11</v>
      </c>
      <c r="B2029" s="25" t="s">
        <v>173</v>
      </c>
      <c r="C2029" s="25" t="s">
        <v>179</v>
      </c>
      <c r="I2029" s="116"/>
      <c r="J2029" s="116"/>
      <c r="K2029" s="116"/>
      <c r="L2029" s="116"/>
      <c r="M2029" s="116"/>
      <c r="N2029" s="116"/>
      <c r="AL2029" s="117"/>
      <c r="AN2029" s="35" t="str">
        <f t="shared" si="136"/>
        <v/>
      </c>
      <c r="AO2029" s="35" t="str">
        <f t="shared" si="137"/>
        <v>-</v>
      </c>
      <c r="AQ2029" s="25" t="str">
        <f t="shared" si="138"/>
        <v>-</v>
      </c>
      <c r="BP2029" s="61"/>
      <c r="CT2029" s="61"/>
      <c r="CU2029" s="61"/>
      <c r="CV2029" s="61"/>
      <c r="CW2029" s="61"/>
      <c r="CX2029" s="61"/>
      <c r="CY2029" s="61"/>
      <c r="CZ2029" s="61"/>
      <c r="DA2029" s="61"/>
      <c r="DB2029" s="61"/>
      <c r="DC2029" s="61"/>
      <c r="DD2029" s="61"/>
      <c r="DE2029" s="61"/>
      <c r="DF2029" s="61"/>
      <c r="DG2029" s="61"/>
      <c r="DH2029" s="61"/>
      <c r="DI2029" s="61"/>
      <c r="DJ2029" s="61"/>
      <c r="DK2029" s="61"/>
      <c r="DL2029" s="61"/>
      <c r="DM2029" s="61"/>
    </row>
    <row r="2030" spans="1:117" s="25" customFormat="1" x14ac:dyDescent="0.2">
      <c r="A2030" s="25" t="s">
        <v>12</v>
      </c>
      <c r="B2030" s="25" t="s">
        <v>173</v>
      </c>
      <c r="C2030" s="25" t="s">
        <v>179</v>
      </c>
      <c r="I2030" s="116"/>
      <c r="J2030" s="116"/>
      <c r="K2030" s="116"/>
      <c r="L2030" s="116"/>
      <c r="M2030" s="116"/>
      <c r="N2030" s="116"/>
      <c r="AL2030" s="117"/>
      <c r="AN2030" s="35" t="str">
        <f t="shared" si="136"/>
        <v/>
      </c>
      <c r="AO2030" s="35" t="str">
        <f t="shared" si="137"/>
        <v>-</v>
      </c>
      <c r="AQ2030" s="25" t="str">
        <f t="shared" si="138"/>
        <v>-</v>
      </c>
      <c r="BP2030" s="61"/>
      <c r="CT2030" s="61"/>
      <c r="CU2030" s="61"/>
      <c r="CV2030" s="61"/>
      <c r="CW2030" s="61"/>
      <c r="CX2030" s="61"/>
      <c r="CY2030" s="61"/>
      <c r="CZ2030" s="61"/>
      <c r="DA2030" s="61"/>
      <c r="DB2030" s="61"/>
      <c r="DC2030" s="61"/>
      <c r="DD2030" s="61"/>
      <c r="DE2030" s="61"/>
      <c r="DF2030" s="61"/>
      <c r="DG2030" s="61"/>
      <c r="DH2030" s="61"/>
      <c r="DI2030" s="61"/>
      <c r="DJ2030" s="61"/>
      <c r="DK2030" s="61"/>
      <c r="DL2030" s="61"/>
      <c r="DM2030" s="61"/>
    </row>
    <row r="2031" spans="1:117" s="25" customFormat="1" x14ac:dyDescent="0.2">
      <c r="A2031" s="25" t="s">
        <v>13</v>
      </c>
      <c r="B2031" s="25" t="s">
        <v>173</v>
      </c>
      <c r="C2031" s="25" t="s">
        <v>179</v>
      </c>
      <c r="I2031" s="116"/>
      <c r="J2031" s="116"/>
      <c r="K2031" s="116"/>
      <c r="L2031" s="116"/>
      <c r="M2031" s="116"/>
      <c r="N2031" s="116"/>
      <c r="AL2031" s="117"/>
      <c r="AN2031" s="35" t="str">
        <f t="shared" si="136"/>
        <v/>
      </c>
      <c r="AO2031" s="35" t="str">
        <f t="shared" si="137"/>
        <v>-</v>
      </c>
      <c r="AQ2031" s="25" t="str">
        <f t="shared" si="138"/>
        <v>-</v>
      </c>
      <c r="BP2031" s="61"/>
      <c r="CT2031" s="61"/>
      <c r="CU2031" s="61"/>
      <c r="CV2031" s="61"/>
      <c r="CW2031" s="61"/>
      <c r="CX2031" s="61"/>
      <c r="CY2031" s="61"/>
      <c r="CZ2031" s="61"/>
      <c r="DA2031" s="61"/>
      <c r="DB2031" s="61"/>
      <c r="DC2031" s="61"/>
      <c r="DD2031" s="61"/>
      <c r="DE2031" s="61"/>
      <c r="DF2031" s="61"/>
      <c r="DG2031" s="61"/>
      <c r="DH2031" s="61"/>
      <c r="DI2031" s="61"/>
      <c r="DJ2031" s="61"/>
      <c r="DK2031" s="61"/>
      <c r="DL2031" s="61"/>
      <c r="DM2031" s="61"/>
    </row>
    <row r="2032" spans="1:117" s="25" customFormat="1" x14ac:dyDescent="0.2">
      <c r="A2032" s="25" t="s">
        <v>14</v>
      </c>
      <c r="B2032" s="25" t="s">
        <v>172</v>
      </c>
      <c r="C2032" s="25" t="s">
        <v>179</v>
      </c>
      <c r="I2032" s="116"/>
      <c r="J2032" s="116"/>
      <c r="K2032" s="116"/>
      <c r="L2032" s="116"/>
      <c r="M2032" s="116"/>
      <c r="N2032" s="116"/>
      <c r="AL2032" s="117"/>
      <c r="AN2032" s="35" t="str">
        <f t="shared" si="136"/>
        <v/>
      </c>
      <c r="AO2032" s="35" t="str">
        <f t="shared" si="137"/>
        <v>-</v>
      </c>
      <c r="AQ2032" s="25" t="str">
        <f t="shared" si="138"/>
        <v>-</v>
      </c>
      <c r="BP2032" s="61"/>
      <c r="CT2032" s="61"/>
      <c r="CU2032" s="61"/>
      <c r="CV2032" s="61"/>
      <c r="CW2032" s="61"/>
      <c r="CX2032" s="61"/>
      <c r="CY2032" s="61"/>
      <c r="CZ2032" s="61"/>
      <c r="DA2032" s="61"/>
      <c r="DB2032" s="61"/>
      <c r="DC2032" s="61"/>
      <c r="DD2032" s="61"/>
      <c r="DE2032" s="61"/>
      <c r="DF2032" s="61"/>
      <c r="DG2032" s="61"/>
      <c r="DH2032" s="61"/>
      <c r="DI2032" s="61"/>
      <c r="DJ2032" s="61"/>
      <c r="DK2032" s="61"/>
      <c r="DL2032" s="61"/>
      <c r="DM2032" s="61"/>
    </row>
    <row r="2033" spans="1:117" s="25" customFormat="1" x14ac:dyDescent="0.2">
      <c r="A2033" s="25" t="s">
        <v>15</v>
      </c>
      <c r="B2033" s="25" t="s">
        <v>172</v>
      </c>
      <c r="C2033" s="25" t="s">
        <v>179</v>
      </c>
      <c r="I2033" s="116"/>
      <c r="J2033" s="116"/>
      <c r="K2033" s="116"/>
      <c r="L2033" s="116"/>
      <c r="M2033" s="116"/>
      <c r="N2033" s="116"/>
      <c r="AL2033" s="117"/>
      <c r="AN2033" s="35" t="str">
        <f t="shared" si="136"/>
        <v/>
      </c>
      <c r="AO2033" s="35" t="str">
        <f t="shared" si="137"/>
        <v>-</v>
      </c>
      <c r="AQ2033" s="25" t="str">
        <f t="shared" si="138"/>
        <v>-</v>
      </c>
      <c r="BP2033" s="61"/>
      <c r="CT2033" s="61"/>
      <c r="CU2033" s="61"/>
      <c r="CV2033" s="61"/>
      <c r="CW2033" s="61"/>
      <c r="CX2033" s="61"/>
      <c r="CY2033" s="61"/>
      <c r="CZ2033" s="61"/>
      <c r="DA2033" s="61"/>
      <c r="DB2033" s="61"/>
      <c r="DC2033" s="61"/>
      <c r="DD2033" s="61"/>
      <c r="DE2033" s="61"/>
      <c r="DF2033" s="61"/>
      <c r="DG2033" s="61"/>
      <c r="DH2033" s="61"/>
      <c r="DI2033" s="61"/>
      <c r="DJ2033" s="61"/>
      <c r="DK2033" s="61"/>
      <c r="DL2033" s="61"/>
      <c r="DM2033" s="61"/>
    </row>
    <row r="2034" spans="1:117" s="25" customFormat="1" x14ac:dyDescent="0.2">
      <c r="A2034" s="25" t="s">
        <v>16</v>
      </c>
      <c r="B2034" s="25" t="s">
        <v>175</v>
      </c>
      <c r="C2034" s="25" t="s">
        <v>179</v>
      </c>
      <c r="I2034" s="116"/>
      <c r="J2034" s="116"/>
      <c r="K2034" s="116"/>
      <c r="L2034" s="116"/>
      <c r="M2034" s="116"/>
      <c r="N2034" s="116"/>
      <c r="AL2034" s="117"/>
      <c r="AN2034" s="35" t="str">
        <f t="shared" si="136"/>
        <v/>
      </c>
      <c r="AO2034" s="35" t="str">
        <f t="shared" si="137"/>
        <v>-</v>
      </c>
      <c r="AQ2034" s="25" t="str">
        <f t="shared" si="138"/>
        <v>-</v>
      </c>
      <c r="BP2034" s="61"/>
      <c r="CT2034" s="61"/>
      <c r="CU2034" s="61"/>
      <c r="CV2034" s="61"/>
      <c r="CW2034" s="61"/>
      <c r="CX2034" s="61"/>
      <c r="CY2034" s="61"/>
      <c r="CZ2034" s="61"/>
      <c r="DA2034" s="61"/>
      <c r="DB2034" s="61"/>
      <c r="DC2034" s="61"/>
      <c r="DD2034" s="61"/>
      <c r="DE2034" s="61"/>
      <c r="DF2034" s="61"/>
      <c r="DG2034" s="61"/>
      <c r="DH2034" s="61"/>
      <c r="DI2034" s="61"/>
      <c r="DJ2034" s="61"/>
      <c r="DK2034" s="61"/>
      <c r="DL2034" s="61"/>
      <c r="DM2034" s="61"/>
    </row>
    <row r="2035" spans="1:117" s="25" customFormat="1" x14ac:dyDescent="0.2">
      <c r="A2035" s="25" t="s">
        <v>17</v>
      </c>
      <c r="B2035" s="25" t="s">
        <v>175</v>
      </c>
      <c r="C2035" s="25" t="s">
        <v>179</v>
      </c>
      <c r="I2035" s="116"/>
      <c r="J2035" s="116"/>
      <c r="K2035" s="116"/>
      <c r="L2035" s="116"/>
      <c r="M2035" s="116"/>
      <c r="N2035" s="116"/>
      <c r="AL2035" s="117"/>
      <c r="AN2035" s="35" t="str">
        <f t="shared" si="136"/>
        <v/>
      </c>
      <c r="AO2035" s="35" t="str">
        <f t="shared" si="137"/>
        <v>-</v>
      </c>
      <c r="AQ2035" s="25" t="str">
        <f t="shared" si="138"/>
        <v>-</v>
      </c>
      <c r="BP2035" s="61"/>
      <c r="CT2035" s="61"/>
      <c r="CU2035" s="61"/>
      <c r="CV2035" s="61"/>
      <c r="CW2035" s="61"/>
      <c r="CX2035" s="61"/>
      <c r="CY2035" s="61"/>
      <c r="CZ2035" s="61"/>
      <c r="DA2035" s="61"/>
      <c r="DB2035" s="61"/>
      <c r="DC2035" s="61"/>
      <c r="DD2035" s="61"/>
      <c r="DE2035" s="61"/>
      <c r="DF2035" s="61"/>
      <c r="DG2035" s="61"/>
      <c r="DH2035" s="61"/>
      <c r="DI2035" s="61"/>
      <c r="DJ2035" s="61"/>
      <c r="DK2035" s="61"/>
      <c r="DL2035" s="61"/>
      <c r="DM2035" s="61"/>
    </row>
    <row r="2036" spans="1:117" s="25" customFormat="1" x14ac:dyDescent="0.2">
      <c r="A2036" s="25" t="s">
        <v>18</v>
      </c>
      <c r="B2036" s="25" t="s">
        <v>178</v>
      </c>
      <c r="C2036" s="25" t="s">
        <v>179</v>
      </c>
      <c r="I2036" s="116"/>
      <c r="J2036" s="116"/>
      <c r="K2036" s="116"/>
      <c r="L2036" s="116"/>
      <c r="M2036" s="116"/>
      <c r="N2036" s="116"/>
      <c r="AL2036" s="117"/>
      <c r="AN2036" s="35" t="str">
        <f t="shared" si="136"/>
        <v/>
      </c>
      <c r="AO2036" s="35" t="str">
        <f t="shared" si="137"/>
        <v>-</v>
      </c>
      <c r="AQ2036" s="25" t="str">
        <f t="shared" si="138"/>
        <v>-</v>
      </c>
      <c r="BP2036" s="61"/>
      <c r="CT2036" s="61"/>
      <c r="CU2036" s="61"/>
      <c r="CV2036" s="61"/>
      <c r="CW2036" s="61"/>
      <c r="CX2036" s="61"/>
      <c r="CY2036" s="61"/>
      <c r="CZ2036" s="61"/>
      <c r="DA2036" s="61"/>
      <c r="DB2036" s="61"/>
      <c r="DC2036" s="61"/>
      <c r="DD2036" s="61"/>
      <c r="DE2036" s="61"/>
      <c r="DF2036" s="61"/>
      <c r="DG2036" s="61"/>
      <c r="DH2036" s="61"/>
      <c r="DI2036" s="61"/>
      <c r="DJ2036" s="61"/>
      <c r="DK2036" s="61"/>
      <c r="DL2036" s="61"/>
      <c r="DM2036" s="61"/>
    </row>
    <row r="2037" spans="1:117" s="25" customFormat="1" x14ac:dyDescent="0.2">
      <c r="A2037" s="25" t="s">
        <v>19</v>
      </c>
      <c r="B2037" s="25" t="s">
        <v>178</v>
      </c>
      <c r="C2037" s="25" t="s">
        <v>179</v>
      </c>
      <c r="I2037" s="116"/>
      <c r="J2037" s="116"/>
      <c r="K2037" s="116"/>
      <c r="L2037" s="116"/>
      <c r="M2037" s="116"/>
      <c r="N2037" s="116"/>
      <c r="AL2037" s="117"/>
      <c r="AN2037" s="35" t="str">
        <f t="shared" si="136"/>
        <v/>
      </c>
      <c r="AO2037" s="35" t="str">
        <f t="shared" si="137"/>
        <v>-</v>
      </c>
      <c r="AQ2037" s="25" t="str">
        <f t="shared" si="138"/>
        <v>-</v>
      </c>
      <c r="BP2037" s="61"/>
      <c r="CT2037" s="61"/>
      <c r="CU2037" s="61"/>
      <c r="CV2037" s="61"/>
      <c r="CW2037" s="61"/>
      <c r="CX2037" s="61"/>
      <c r="CY2037" s="61"/>
      <c r="CZ2037" s="61"/>
      <c r="DA2037" s="61"/>
      <c r="DB2037" s="61"/>
      <c r="DC2037" s="61"/>
      <c r="DD2037" s="61"/>
      <c r="DE2037" s="61"/>
      <c r="DF2037" s="61"/>
      <c r="DG2037" s="61"/>
      <c r="DH2037" s="61"/>
      <c r="DI2037" s="61"/>
      <c r="DJ2037" s="61"/>
      <c r="DK2037" s="61"/>
      <c r="DL2037" s="61"/>
      <c r="DM2037" s="61"/>
    </row>
    <row r="2038" spans="1:117" s="25" customFormat="1" x14ac:dyDescent="0.2">
      <c r="A2038" s="25" t="s">
        <v>20</v>
      </c>
      <c r="B2038" s="25" t="s">
        <v>171</v>
      </c>
      <c r="C2038" s="25" t="s">
        <v>179</v>
      </c>
      <c r="I2038" s="116"/>
      <c r="J2038" s="116"/>
      <c r="K2038" s="116"/>
      <c r="L2038" s="116"/>
      <c r="M2038" s="116"/>
      <c r="N2038" s="116"/>
      <c r="AL2038" s="117"/>
      <c r="AN2038" s="35" t="str">
        <f t="shared" si="136"/>
        <v/>
      </c>
      <c r="AO2038" s="35" t="str">
        <f t="shared" si="137"/>
        <v>-</v>
      </c>
      <c r="AQ2038" s="25" t="str">
        <f t="shared" si="138"/>
        <v>-</v>
      </c>
      <c r="BP2038" s="61"/>
      <c r="CT2038" s="61"/>
      <c r="CU2038" s="61"/>
      <c r="CV2038" s="61"/>
      <c r="CW2038" s="61"/>
      <c r="CX2038" s="61"/>
      <c r="CY2038" s="61"/>
      <c r="CZ2038" s="61"/>
      <c r="DA2038" s="61"/>
      <c r="DB2038" s="61"/>
      <c r="DC2038" s="61"/>
      <c r="DD2038" s="61"/>
      <c r="DE2038" s="61"/>
      <c r="DF2038" s="61"/>
      <c r="DG2038" s="61"/>
      <c r="DH2038" s="61"/>
      <c r="DI2038" s="61"/>
      <c r="DJ2038" s="61"/>
      <c r="DK2038" s="61"/>
      <c r="DL2038" s="61"/>
      <c r="DM2038" s="61"/>
    </row>
    <row r="2039" spans="1:117" s="25" customFormat="1" x14ac:dyDescent="0.2">
      <c r="A2039" s="25" t="s">
        <v>21</v>
      </c>
      <c r="B2039" s="25" t="s">
        <v>171</v>
      </c>
      <c r="C2039" s="25" t="s">
        <v>179</v>
      </c>
      <c r="I2039" s="116"/>
      <c r="J2039" s="116"/>
      <c r="K2039" s="116"/>
      <c r="L2039" s="116"/>
      <c r="M2039" s="116"/>
      <c r="N2039" s="116"/>
      <c r="AL2039" s="117"/>
      <c r="AN2039" s="35" t="str">
        <f t="shared" ref="AN2039:AN2102" si="139">CONCATENATE(AM2039,AP2039)</f>
        <v/>
      </c>
      <c r="AO2039" s="35" t="str">
        <f t="shared" ref="AO2039:AO2102" si="140">CONCATENATE(AM2039,"-",AL2039)</f>
        <v>-</v>
      </c>
      <c r="AQ2039" s="25" t="str">
        <f t="shared" si="138"/>
        <v>-</v>
      </c>
      <c r="BP2039" s="61"/>
      <c r="CT2039" s="61"/>
      <c r="CU2039" s="61"/>
      <c r="CV2039" s="61"/>
      <c r="CW2039" s="61"/>
      <c r="CX2039" s="61"/>
      <c r="CY2039" s="61"/>
      <c r="CZ2039" s="61"/>
      <c r="DA2039" s="61"/>
      <c r="DB2039" s="61"/>
      <c r="DC2039" s="61"/>
      <c r="DD2039" s="61"/>
      <c r="DE2039" s="61"/>
      <c r="DF2039" s="61"/>
      <c r="DG2039" s="61"/>
      <c r="DH2039" s="61"/>
      <c r="DI2039" s="61"/>
      <c r="DJ2039" s="61"/>
      <c r="DK2039" s="61"/>
      <c r="DL2039" s="61"/>
      <c r="DM2039" s="61"/>
    </row>
    <row r="2040" spans="1:117" s="25" customFormat="1" x14ac:dyDescent="0.2">
      <c r="A2040" s="25" t="s">
        <v>22</v>
      </c>
      <c r="B2040" s="25" t="s">
        <v>172</v>
      </c>
      <c r="C2040" s="25" t="s">
        <v>179</v>
      </c>
      <c r="I2040" s="116"/>
      <c r="J2040" s="116"/>
      <c r="K2040" s="116"/>
      <c r="L2040" s="116"/>
      <c r="M2040" s="116"/>
      <c r="N2040" s="116"/>
      <c r="AL2040" s="117"/>
      <c r="AN2040" s="35" t="str">
        <f t="shared" si="139"/>
        <v/>
      </c>
      <c r="AO2040" s="35" t="str">
        <f t="shared" si="140"/>
        <v>-</v>
      </c>
      <c r="AQ2040" s="25" t="str">
        <f t="shared" si="138"/>
        <v>-</v>
      </c>
      <c r="BP2040" s="61"/>
      <c r="CT2040" s="61"/>
      <c r="CU2040" s="61"/>
      <c r="CV2040" s="61"/>
      <c r="CW2040" s="61"/>
      <c r="CX2040" s="61"/>
      <c r="CY2040" s="61"/>
      <c r="CZ2040" s="61"/>
      <c r="DA2040" s="61"/>
      <c r="DB2040" s="61"/>
      <c r="DC2040" s="61"/>
      <c r="DD2040" s="61"/>
      <c r="DE2040" s="61"/>
      <c r="DF2040" s="61"/>
      <c r="DG2040" s="61"/>
      <c r="DH2040" s="61"/>
      <c r="DI2040" s="61"/>
      <c r="DJ2040" s="61"/>
      <c r="DK2040" s="61"/>
      <c r="DL2040" s="61"/>
      <c r="DM2040" s="61"/>
    </row>
    <row r="2041" spans="1:117" s="25" customFormat="1" x14ac:dyDescent="0.2">
      <c r="A2041" s="25" t="s">
        <v>23</v>
      </c>
      <c r="B2041" s="25" t="s">
        <v>172</v>
      </c>
      <c r="C2041" s="25" t="s">
        <v>179</v>
      </c>
      <c r="I2041" s="116"/>
      <c r="J2041" s="116"/>
      <c r="K2041" s="116"/>
      <c r="L2041" s="116"/>
      <c r="M2041" s="116"/>
      <c r="N2041" s="116"/>
      <c r="AL2041" s="117"/>
      <c r="AN2041" s="35" t="str">
        <f t="shared" si="139"/>
        <v/>
      </c>
      <c r="AO2041" s="35" t="str">
        <f t="shared" si="140"/>
        <v>-</v>
      </c>
      <c r="AQ2041" s="25" t="str">
        <f t="shared" si="138"/>
        <v>-</v>
      </c>
      <c r="BP2041" s="61"/>
      <c r="CT2041" s="61"/>
      <c r="CU2041" s="61"/>
      <c r="CV2041" s="61"/>
      <c r="CW2041" s="61"/>
      <c r="CX2041" s="61"/>
      <c r="CY2041" s="61"/>
      <c r="CZ2041" s="61"/>
      <c r="DA2041" s="61"/>
      <c r="DB2041" s="61"/>
      <c r="DC2041" s="61"/>
      <c r="DD2041" s="61"/>
      <c r="DE2041" s="61"/>
      <c r="DF2041" s="61"/>
      <c r="DG2041" s="61"/>
      <c r="DH2041" s="61"/>
      <c r="DI2041" s="61"/>
      <c r="DJ2041" s="61"/>
      <c r="DK2041" s="61"/>
      <c r="DL2041" s="61"/>
      <c r="DM2041" s="61"/>
    </row>
    <row r="2042" spans="1:117" s="25" customFormat="1" x14ac:dyDescent="0.2">
      <c r="A2042" s="25" t="s">
        <v>24</v>
      </c>
      <c r="B2042" s="25" t="s">
        <v>173</v>
      </c>
      <c r="C2042" s="25" t="s">
        <v>179</v>
      </c>
      <c r="I2042" s="116"/>
      <c r="J2042" s="116"/>
      <c r="K2042" s="116"/>
      <c r="L2042" s="116"/>
      <c r="M2042" s="116"/>
      <c r="N2042" s="116"/>
      <c r="AL2042" s="117"/>
      <c r="AN2042" s="35" t="str">
        <f t="shared" si="139"/>
        <v/>
      </c>
      <c r="AO2042" s="35" t="str">
        <f t="shared" si="140"/>
        <v>-</v>
      </c>
      <c r="AQ2042" s="25" t="str">
        <f t="shared" si="138"/>
        <v>-</v>
      </c>
      <c r="BP2042" s="61"/>
      <c r="CT2042" s="61"/>
      <c r="CU2042" s="61"/>
      <c r="CV2042" s="61"/>
      <c r="CW2042" s="61"/>
      <c r="CX2042" s="61"/>
      <c r="CY2042" s="61"/>
      <c r="CZ2042" s="61"/>
      <c r="DA2042" s="61"/>
      <c r="DB2042" s="61"/>
      <c r="DC2042" s="61"/>
      <c r="DD2042" s="61"/>
      <c r="DE2042" s="61"/>
      <c r="DF2042" s="61"/>
      <c r="DG2042" s="61"/>
      <c r="DH2042" s="61"/>
      <c r="DI2042" s="61"/>
      <c r="DJ2042" s="61"/>
      <c r="DK2042" s="61"/>
      <c r="DL2042" s="61"/>
      <c r="DM2042" s="61"/>
    </row>
    <row r="2043" spans="1:117" s="25" customFormat="1" x14ac:dyDescent="0.2">
      <c r="A2043" s="25" t="s">
        <v>25</v>
      </c>
      <c r="B2043" s="25" t="s">
        <v>173</v>
      </c>
      <c r="C2043" s="25" t="s">
        <v>179</v>
      </c>
      <c r="I2043" s="116"/>
      <c r="J2043" s="116"/>
      <c r="K2043" s="116"/>
      <c r="L2043" s="116"/>
      <c r="M2043" s="116"/>
      <c r="N2043" s="116"/>
      <c r="AL2043" s="117"/>
      <c r="AN2043" s="35" t="str">
        <f t="shared" si="139"/>
        <v/>
      </c>
      <c r="AO2043" s="35" t="str">
        <f t="shared" si="140"/>
        <v>-</v>
      </c>
      <c r="AQ2043" s="25" t="str">
        <f t="shared" si="138"/>
        <v>-</v>
      </c>
      <c r="BP2043" s="61"/>
      <c r="CT2043" s="61"/>
      <c r="CU2043" s="61"/>
      <c r="CV2043" s="61"/>
      <c r="CW2043" s="61"/>
      <c r="CX2043" s="61"/>
      <c r="CY2043" s="61"/>
      <c r="CZ2043" s="61"/>
      <c r="DA2043" s="61"/>
      <c r="DB2043" s="61"/>
      <c r="DC2043" s="61"/>
      <c r="DD2043" s="61"/>
      <c r="DE2043" s="61"/>
      <c r="DF2043" s="61"/>
      <c r="DG2043" s="61"/>
      <c r="DH2043" s="61"/>
      <c r="DI2043" s="61"/>
      <c r="DJ2043" s="61"/>
      <c r="DK2043" s="61"/>
      <c r="DL2043" s="61"/>
      <c r="DM2043" s="61"/>
    </row>
    <row r="2044" spans="1:117" s="25" customFormat="1" x14ac:dyDescent="0.2">
      <c r="A2044" s="25" t="s">
        <v>26</v>
      </c>
      <c r="B2044" s="25" t="s">
        <v>173</v>
      </c>
      <c r="C2044" s="25" t="s">
        <v>179</v>
      </c>
      <c r="I2044" s="116"/>
      <c r="J2044" s="116"/>
      <c r="K2044" s="116"/>
      <c r="L2044" s="116"/>
      <c r="M2044" s="116"/>
      <c r="N2044" s="116"/>
      <c r="AL2044" s="117"/>
      <c r="AN2044" s="35" t="str">
        <f t="shared" si="139"/>
        <v/>
      </c>
      <c r="AO2044" s="35" t="str">
        <f t="shared" si="140"/>
        <v>-</v>
      </c>
      <c r="AQ2044" s="25" t="str">
        <f t="shared" si="138"/>
        <v>-</v>
      </c>
      <c r="BP2044" s="61"/>
      <c r="CT2044" s="61"/>
      <c r="CU2044" s="61"/>
      <c r="CV2044" s="61"/>
      <c r="CW2044" s="61"/>
      <c r="CX2044" s="61"/>
      <c r="CY2044" s="61"/>
      <c r="CZ2044" s="61"/>
      <c r="DA2044" s="61"/>
      <c r="DB2044" s="61"/>
      <c r="DC2044" s="61"/>
      <c r="DD2044" s="61"/>
      <c r="DE2044" s="61"/>
      <c r="DF2044" s="61"/>
      <c r="DG2044" s="61"/>
      <c r="DH2044" s="61"/>
      <c r="DI2044" s="61"/>
      <c r="DJ2044" s="61"/>
      <c r="DK2044" s="61"/>
      <c r="DL2044" s="61"/>
      <c r="DM2044" s="61"/>
    </row>
    <row r="2045" spans="1:117" s="25" customFormat="1" x14ac:dyDescent="0.2">
      <c r="A2045" s="25" t="s">
        <v>27</v>
      </c>
      <c r="B2045" s="25" t="s">
        <v>172</v>
      </c>
      <c r="C2045" s="25" t="s">
        <v>179</v>
      </c>
      <c r="I2045" s="116"/>
      <c r="J2045" s="116"/>
      <c r="K2045" s="116"/>
      <c r="L2045" s="116"/>
      <c r="M2045" s="116"/>
      <c r="N2045" s="116"/>
      <c r="AL2045" s="117"/>
      <c r="AN2045" s="35" t="str">
        <f t="shared" si="139"/>
        <v/>
      </c>
      <c r="AO2045" s="35" t="str">
        <f t="shared" si="140"/>
        <v>-</v>
      </c>
      <c r="AQ2045" s="25" t="str">
        <f t="shared" si="138"/>
        <v>-</v>
      </c>
      <c r="BP2045" s="61"/>
      <c r="CT2045" s="61"/>
      <c r="CU2045" s="61"/>
      <c r="CV2045" s="61"/>
      <c r="CW2045" s="61"/>
      <c r="CX2045" s="61"/>
      <c r="CY2045" s="61"/>
      <c r="CZ2045" s="61"/>
      <c r="DA2045" s="61"/>
      <c r="DB2045" s="61"/>
      <c r="DC2045" s="61"/>
      <c r="DD2045" s="61"/>
      <c r="DE2045" s="61"/>
      <c r="DF2045" s="61"/>
      <c r="DG2045" s="61"/>
      <c r="DH2045" s="61"/>
      <c r="DI2045" s="61"/>
      <c r="DJ2045" s="61"/>
      <c r="DK2045" s="61"/>
      <c r="DL2045" s="61"/>
      <c r="DM2045" s="61"/>
    </row>
    <row r="2046" spans="1:117" s="25" customFormat="1" x14ac:dyDescent="0.2">
      <c r="A2046" s="25" t="s">
        <v>28</v>
      </c>
      <c r="B2046" s="25" t="s">
        <v>172</v>
      </c>
      <c r="C2046" s="25" t="s">
        <v>179</v>
      </c>
      <c r="I2046" s="116"/>
      <c r="J2046" s="116"/>
      <c r="K2046" s="116"/>
      <c r="L2046" s="116"/>
      <c r="M2046" s="116"/>
      <c r="N2046" s="116"/>
      <c r="AL2046" s="117"/>
      <c r="AN2046" s="35" t="str">
        <f t="shared" si="139"/>
        <v/>
      </c>
      <c r="AO2046" s="35" t="str">
        <f t="shared" si="140"/>
        <v>-</v>
      </c>
      <c r="AQ2046" s="25" t="str">
        <f t="shared" si="138"/>
        <v>-</v>
      </c>
      <c r="BP2046" s="61"/>
      <c r="CT2046" s="61"/>
      <c r="CU2046" s="61"/>
      <c r="CV2046" s="61"/>
      <c r="CW2046" s="61"/>
      <c r="CX2046" s="61"/>
      <c r="CY2046" s="61"/>
      <c r="CZ2046" s="61"/>
      <c r="DA2046" s="61"/>
      <c r="DB2046" s="61"/>
      <c r="DC2046" s="61"/>
      <c r="DD2046" s="61"/>
      <c r="DE2046" s="61"/>
      <c r="DF2046" s="61"/>
      <c r="DG2046" s="61"/>
      <c r="DH2046" s="61"/>
      <c r="DI2046" s="61"/>
      <c r="DJ2046" s="61"/>
      <c r="DK2046" s="61"/>
      <c r="DL2046" s="61"/>
      <c r="DM2046" s="61"/>
    </row>
    <row r="2047" spans="1:117" s="25" customFormat="1" x14ac:dyDescent="0.2">
      <c r="A2047" s="25" t="s">
        <v>29</v>
      </c>
      <c r="B2047" s="25" t="s">
        <v>175</v>
      </c>
      <c r="C2047" s="25" t="s">
        <v>179</v>
      </c>
      <c r="I2047" s="116"/>
      <c r="J2047" s="116"/>
      <c r="K2047" s="116"/>
      <c r="L2047" s="116"/>
      <c r="M2047" s="116"/>
      <c r="N2047" s="116"/>
      <c r="AL2047" s="117"/>
      <c r="AN2047" s="35" t="str">
        <f t="shared" si="139"/>
        <v/>
      </c>
      <c r="AO2047" s="35" t="str">
        <f t="shared" si="140"/>
        <v>-</v>
      </c>
      <c r="AQ2047" s="25" t="str">
        <f t="shared" si="138"/>
        <v>-</v>
      </c>
      <c r="BP2047" s="61"/>
      <c r="CT2047" s="61"/>
      <c r="CU2047" s="61"/>
      <c r="CV2047" s="61"/>
      <c r="CW2047" s="61"/>
      <c r="CX2047" s="61"/>
      <c r="CY2047" s="61"/>
      <c r="CZ2047" s="61"/>
      <c r="DA2047" s="61"/>
      <c r="DB2047" s="61"/>
      <c r="DC2047" s="61"/>
      <c r="DD2047" s="61"/>
      <c r="DE2047" s="61"/>
      <c r="DF2047" s="61"/>
      <c r="DG2047" s="61"/>
      <c r="DH2047" s="61"/>
      <c r="DI2047" s="61"/>
      <c r="DJ2047" s="61"/>
      <c r="DK2047" s="61"/>
      <c r="DL2047" s="61"/>
      <c r="DM2047" s="61"/>
    </row>
    <row r="2048" spans="1:117" s="25" customFormat="1" x14ac:dyDescent="0.2">
      <c r="A2048" s="25" t="s">
        <v>30</v>
      </c>
      <c r="B2048" s="25" t="s">
        <v>175</v>
      </c>
      <c r="C2048" s="25" t="s">
        <v>179</v>
      </c>
      <c r="I2048" s="116"/>
      <c r="J2048" s="116"/>
      <c r="K2048" s="116"/>
      <c r="L2048" s="116"/>
      <c r="M2048" s="116"/>
      <c r="N2048" s="116"/>
      <c r="AL2048" s="117"/>
      <c r="AN2048" s="35" t="str">
        <f t="shared" si="139"/>
        <v/>
      </c>
      <c r="AO2048" s="35" t="str">
        <f t="shared" si="140"/>
        <v>-</v>
      </c>
      <c r="AQ2048" s="25" t="str">
        <f t="shared" si="138"/>
        <v>-</v>
      </c>
      <c r="BP2048" s="61"/>
      <c r="CT2048" s="61"/>
      <c r="CU2048" s="61"/>
      <c r="CV2048" s="61"/>
      <c r="CW2048" s="61"/>
      <c r="CX2048" s="61"/>
      <c r="CY2048" s="61"/>
      <c r="CZ2048" s="61"/>
      <c r="DA2048" s="61"/>
      <c r="DB2048" s="61"/>
      <c r="DC2048" s="61"/>
      <c r="DD2048" s="61"/>
      <c r="DE2048" s="61"/>
      <c r="DF2048" s="61"/>
      <c r="DG2048" s="61"/>
      <c r="DH2048" s="61"/>
      <c r="DI2048" s="61"/>
      <c r="DJ2048" s="61"/>
      <c r="DK2048" s="61"/>
      <c r="DL2048" s="61"/>
      <c r="DM2048" s="61"/>
    </row>
    <row r="2049" spans="1:117" s="25" customFormat="1" x14ac:dyDescent="0.2">
      <c r="A2049" s="25" t="s">
        <v>31</v>
      </c>
      <c r="B2049" s="25" t="s">
        <v>178</v>
      </c>
      <c r="C2049" s="25" t="s">
        <v>179</v>
      </c>
      <c r="I2049" s="116"/>
      <c r="J2049" s="116"/>
      <c r="K2049" s="116"/>
      <c r="L2049" s="116"/>
      <c r="M2049" s="116"/>
      <c r="N2049" s="116"/>
      <c r="AL2049" s="117"/>
      <c r="AN2049" s="35" t="str">
        <f t="shared" si="139"/>
        <v/>
      </c>
      <c r="AO2049" s="35" t="str">
        <f t="shared" si="140"/>
        <v>-</v>
      </c>
      <c r="AQ2049" s="25" t="str">
        <f t="shared" si="138"/>
        <v>-</v>
      </c>
      <c r="BP2049" s="61"/>
      <c r="CT2049" s="61"/>
      <c r="CU2049" s="61"/>
      <c r="CV2049" s="61"/>
      <c r="CW2049" s="61"/>
      <c r="CX2049" s="61"/>
      <c r="CY2049" s="61"/>
      <c r="CZ2049" s="61"/>
      <c r="DA2049" s="61"/>
      <c r="DB2049" s="61"/>
      <c r="DC2049" s="61"/>
      <c r="DD2049" s="61"/>
      <c r="DE2049" s="61"/>
      <c r="DF2049" s="61"/>
      <c r="DG2049" s="61"/>
      <c r="DH2049" s="61"/>
      <c r="DI2049" s="61"/>
      <c r="DJ2049" s="61"/>
      <c r="DK2049" s="61"/>
      <c r="DL2049" s="61"/>
      <c r="DM2049" s="61"/>
    </row>
    <row r="2050" spans="1:117" s="25" customFormat="1" x14ac:dyDescent="0.2">
      <c r="A2050" s="25" t="s">
        <v>32</v>
      </c>
      <c r="B2050" s="25" t="s">
        <v>178</v>
      </c>
      <c r="C2050" s="25" t="s">
        <v>179</v>
      </c>
      <c r="I2050" s="116"/>
      <c r="J2050" s="116"/>
      <c r="K2050" s="116"/>
      <c r="L2050" s="116"/>
      <c r="M2050" s="116"/>
      <c r="N2050" s="116"/>
      <c r="AL2050" s="117"/>
      <c r="AN2050" s="35" t="str">
        <f t="shared" si="139"/>
        <v/>
      </c>
      <c r="AO2050" s="35" t="str">
        <f t="shared" si="140"/>
        <v>-</v>
      </c>
      <c r="AQ2050" s="25" t="str">
        <f t="shared" si="138"/>
        <v>-</v>
      </c>
      <c r="BP2050" s="61"/>
      <c r="CT2050" s="61"/>
      <c r="CU2050" s="61"/>
      <c r="CV2050" s="61"/>
      <c r="CW2050" s="61"/>
      <c r="CX2050" s="61"/>
      <c r="CY2050" s="61"/>
      <c r="CZ2050" s="61"/>
      <c r="DA2050" s="61"/>
      <c r="DB2050" s="61"/>
      <c r="DC2050" s="61"/>
      <c r="DD2050" s="61"/>
      <c r="DE2050" s="61"/>
      <c r="DF2050" s="61"/>
      <c r="DG2050" s="61"/>
      <c r="DH2050" s="61"/>
      <c r="DI2050" s="61"/>
      <c r="DJ2050" s="61"/>
      <c r="DK2050" s="61"/>
      <c r="DL2050" s="61"/>
      <c r="DM2050" s="61"/>
    </row>
    <row r="2051" spans="1:117" s="25" customFormat="1" x14ac:dyDescent="0.2">
      <c r="A2051" s="25" t="s">
        <v>33</v>
      </c>
      <c r="B2051" s="25" t="s">
        <v>171</v>
      </c>
      <c r="C2051" s="25" t="s">
        <v>179</v>
      </c>
      <c r="I2051" s="116"/>
      <c r="J2051" s="116"/>
      <c r="K2051" s="116"/>
      <c r="L2051" s="116"/>
      <c r="M2051" s="116"/>
      <c r="N2051" s="116"/>
      <c r="AL2051" s="117"/>
      <c r="AN2051" s="35" t="str">
        <f t="shared" si="139"/>
        <v/>
      </c>
      <c r="AO2051" s="35" t="str">
        <f t="shared" si="140"/>
        <v>-</v>
      </c>
      <c r="AQ2051" s="25" t="str">
        <f t="shared" si="138"/>
        <v>-</v>
      </c>
      <c r="BP2051" s="61"/>
      <c r="CT2051" s="61"/>
      <c r="CU2051" s="61"/>
      <c r="CV2051" s="61"/>
      <c r="CW2051" s="61"/>
      <c r="CX2051" s="61"/>
      <c r="CY2051" s="61"/>
      <c r="CZ2051" s="61"/>
      <c r="DA2051" s="61"/>
      <c r="DB2051" s="61"/>
      <c r="DC2051" s="61"/>
      <c r="DD2051" s="61"/>
      <c r="DE2051" s="61"/>
      <c r="DF2051" s="61"/>
      <c r="DG2051" s="61"/>
      <c r="DH2051" s="61"/>
      <c r="DI2051" s="61"/>
      <c r="DJ2051" s="61"/>
      <c r="DK2051" s="61"/>
      <c r="DL2051" s="61"/>
      <c r="DM2051" s="61"/>
    </row>
    <row r="2052" spans="1:117" s="25" customFormat="1" x14ac:dyDescent="0.2">
      <c r="A2052" s="25" t="s">
        <v>34</v>
      </c>
      <c r="B2052" s="25" t="s">
        <v>171</v>
      </c>
      <c r="C2052" s="25" t="s">
        <v>179</v>
      </c>
      <c r="I2052" s="116"/>
      <c r="J2052" s="116"/>
      <c r="K2052" s="116"/>
      <c r="L2052" s="116"/>
      <c r="M2052" s="116"/>
      <c r="N2052" s="116"/>
      <c r="AL2052" s="117"/>
      <c r="AN2052" s="35" t="str">
        <f t="shared" si="139"/>
        <v/>
      </c>
      <c r="AO2052" s="35" t="str">
        <f t="shared" si="140"/>
        <v>-</v>
      </c>
      <c r="AQ2052" s="25" t="str">
        <f t="shared" si="138"/>
        <v>-</v>
      </c>
      <c r="BP2052" s="61"/>
      <c r="CT2052" s="61"/>
      <c r="CU2052" s="61"/>
      <c r="CV2052" s="61"/>
      <c r="CW2052" s="61"/>
      <c r="CX2052" s="61"/>
      <c r="CY2052" s="61"/>
      <c r="CZ2052" s="61"/>
      <c r="DA2052" s="61"/>
      <c r="DB2052" s="61"/>
      <c r="DC2052" s="61"/>
      <c r="DD2052" s="61"/>
      <c r="DE2052" s="61"/>
      <c r="DF2052" s="61"/>
      <c r="DG2052" s="61"/>
      <c r="DH2052" s="61"/>
      <c r="DI2052" s="61"/>
      <c r="DJ2052" s="61"/>
      <c r="DK2052" s="61"/>
      <c r="DL2052" s="61"/>
      <c r="DM2052" s="61"/>
    </row>
    <row r="2053" spans="1:117" s="25" customFormat="1" x14ac:dyDescent="0.2">
      <c r="A2053" s="25" t="s">
        <v>35</v>
      </c>
      <c r="B2053" s="25" t="s">
        <v>172</v>
      </c>
      <c r="C2053" s="25" t="s">
        <v>179</v>
      </c>
      <c r="I2053" s="116"/>
      <c r="J2053" s="116"/>
      <c r="K2053" s="116"/>
      <c r="L2053" s="116"/>
      <c r="M2053" s="116"/>
      <c r="N2053" s="116"/>
      <c r="AL2053" s="117"/>
      <c r="AN2053" s="35" t="str">
        <f t="shared" si="139"/>
        <v/>
      </c>
      <c r="AO2053" s="35" t="str">
        <f t="shared" si="140"/>
        <v>-</v>
      </c>
      <c r="AQ2053" s="25" t="str">
        <f t="shared" si="138"/>
        <v>-</v>
      </c>
      <c r="BP2053" s="61"/>
      <c r="CT2053" s="61"/>
      <c r="CU2053" s="61"/>
      <c r="CV2053" s="61"/>
      <c r="CW2053" s="61"/>
      <c r="CX2053" s="61"/>
      <c r="CY2053" s="61"/>
      <c r="CZ2053" s="61"/>
      <c r="DA2053" s="61"/>
      <c r="DB2053" s="61"/>
      <c r="DC2053" s="61"/>
      <c r="DD2053" s="61"/>
      <c r="DE2053" s="61"/>
      <c r="DF2053" s="61"/>
      <c r="DG2053" s="61"/>
      <c r="DH2053" s="61"/>
      <c r="DI2053" s="61"/>
      <c r="DJ2053" s="61"/>
      <c r="DK2053" s="61"/>
      <c r="DL2053" s="61"/>
      <c r="DM2053" s="61"/>
    </row>
    <row r="2054" spans="1:117" s="25" customFormat="1" x14ac:dyDescent="0.2">
      <c r="A2054" s="25" t="s">
        <v>36</v>
      </c>
      <c r="B2054" s="25" t="s">
        <v>172</v>
      </c>
      <c r="C2054" s="25" t="s">
        <v>179</v>
      </c>
      <c r="I2054" s="116"/>
      <c r="J2054" s="116"/>
      <c r="K2054" s="116"/>
      <c r="L2054" s="116"/>
      <c r="M2054" s="116"/>
      <c r="N2054" s="116"/>
      <c r="AL2054" s="117"/>
      <c r="AN2054" s="35" t="str">
        <f t="shared" si="139"/>
        <v/>
      </c>
      <c r="AO2054" s="35" t="str">
        <f t="shared" si="140"/>
        <v>-</v>
      </c>
      <c r="AQ2054" s="25" t="str">
        <f t="shared" si="138"/>
        <v>-</v>
      </c>
      <c r="BP2054" s="61"/>
      <c r="CT2054" s="61"/>
      <c r="CU2054" s="61"/>
      <c r="CV2054" s="61"/>
      <c r="CW2054" s="61"/>
      <c r="CX2054" s="61"/>
      <c r="CY2054" s="61"/>
      <c r="CZ2054" s="61"/>
      <c r="DA2054" s="61"/>
      <c r="DB2054" s="61"/>
      <c r="DC2054" s="61"/>
      <c r="DD2054" s="61"/>
      <c r="DE2054" s="61"/>
      <c r="DF2054" s="61"/>
      <c r="DG2054" s="61"/>
      <c r="DH2054" s="61"/>
      <c r="DI2054" s="61"/>
      <c r="DJ2054" s="61"/>
      <c r="DK2054" s="61"/>
      <c r="DL2054" s="61"/>
      <c r="DM2054" s="61"/>
    </row>
    <row r="2055" spans="1:117" s="25" customFormat="1" x14ac:dyDescent="0.2">
      <c r="A2055" s="25" t="s">
        <v>37</v>
      </c>
      <c r="B2055" s="25" t="s">
        <v>172</v>
      </c>
      <c r="C2055" s="25" t="s">
        <v>179</v>
      </c>
      <c r="I2055" s="116"/>
      <c r="J2055" s="116"/>
      <c r="K2055" s="116"/>
      <c r="L2055" s="116"/>
      <c r="M2055" s="116"/>
      <c r="N2055" s="116"/>
      <c r="AL2055" s="117"/>
      <c r="AN2055" s="35" t="str">
        <f t="shared" si="139"/>
        <v/>
      </c>
      <c r="AO2055" s="35" t="str">
        <f t="shared" si="140"/>
        <v>-</v>
      </c>
      <c r="AQ2055" s="25" t="str">
        <f t="shared" si="138"/>
        <v>-</v>
      </c>
      <c r="BP2055" s="61"/>
      <c r="CT2055" s="61"/>
      <c r="CU2055" s="61"/>
      <c r="CV2055" s="61"/>
      <c r="CW2055" s="61"/>
      <c r="CX2055" s="61"/>
      <c r="CY2055" s="61"/>
      <c r="CZ2055" s="61"/>
      <c r="DA2055" s="61"/>
      <c r="DB2055" s="61"/>
      <c r="DC2055" s="61"/>
      <c r="DD2055" s="61"/>
      <c r="DE2055" s="61"/>
      <c r="DF2055" s="61"/>
      <c r="DG2055" s="61"/>
      <c r="DH2055" s="61"/>
      <c r="DI2055" s="61"/>
      <c r="DJ2055" s="61"/>
      <c r="DK2055" s="61"/>
      <c r="DL2055" s="61"/>
      <c r="DM2055" s="61"/>
    </row>
    <row r="2056" spans="1:117" s="25" customFormat="1" x14ac:dyDescent="0.2">
      <c r="A2056" s="25" t="s">
        <v>38</v>
      </c>
      <c r="B2056" s="25" t="s">
        <v>173</v>
      </c>
      <c r="C2056" s="25" t="s">
        <v>179</v>
      </c>
      <c r="I2056" s="116"/>
      <c r="J2056" s="116"/>
      <c r="K2056" s="116"/>
      <c r="L2056" s="116"/>
      <c r="M2056" s="116"/>
      <c r="N2056" s="116"/>
      <c r="AL2056" s="117"/>
      <c r="AN2056" s="35" t="str">
        <f t="shared" si="139"/>
        <v/>
      </c>
      <c r="AO2056" s="35" t="str">
        <f t="shared" si="140"/>
        <v>-</v>
      </c>
      <c r="AQ2056" s="25" t="str">
        <f t="shared" si="138"/>
        <v>-</v>
      </c>
      <c r="BP2056" s="61"/>
      <c r="CT2056" s="61"/>
      <c r="CU2056" s="61"/>
      <c r="CV2056" s="61"/>
      <c r="CW2056" s="61"/>
      <c r="CX2056" s="61"/>
      <c r="CY2056" s="61"/>
      <c r="CZ2056" s="61"/>
      <c r="DA2056" s="61"/>
      <c r="DB2056" s="61"/>
      <c r="DC2056" s="61"/>
      <c r="DD2056" s="61"/>
      <c r="DE2056" s="61"/>
      <c r="DF2056" s="61"/>
      <c r="DG2056" s="61"/>
      <c r="DH2056" s="61"/>
      <c r="DI2056" s="61"/>
      <c r="DJ2056" s="61"/>
      <c r="DK2056" s="61"/>
      <c r="DL2056" s="61"/>
      <c r="DM2056" s="61"/>
    </row>
    <row r="2057" spans="1:117" s="25" customFormat="1" x14ac:dyDescent="0.2">
      <c r="A2057" s="25" t="s">
        <v>39</v>
      </c>
      <c r="B2057" s="25" t="s">
        <v>173</v>
      </c>
      <c r="C2057" s="25" t="s">
        <v>179</v>
      </c>
      <c r="I2057" s="116"/>
      <c r="J2057" s="116"/>
      <c r="K2057" s="116"/>
      <c r="L2057" s="116"/>
      <c r="M2057" s="116"/>
      <c r="N2057" s="116"/>
      <c r="AL2057" s="117"/>
      <c r="AN2057" s="35" t="str">
        <f t="shared" si="139"/>
        <v/>
      </c>
      <c r="AO2057" s="35" t="str">
        <f t="shared" si="140"/>
        <v>-</v>
      </c>
      <c r="AQ2057" s="25" t="str">
        <f t="shared" si="138"/>
        <v>-</v>
      </c>
      <c r="BP2057" s="61"/>
      <c r="CT2057" s="61"/>
      <c r="CU2057" s="61"/>
      <c r="CV2057" s="61"/>
      <c r="CW2057" s="61"/>
      <c r="CX2057" s="61"/>
      <c r="CY2057" s="61"/>
      <c r="CZ2057" s="61"/>
      <c r="DA2057" s="61"/>
      <c r="DB2057" s="61"/>
      <c r="DC2057" s="61"/>
      <c r="DD2057" s="61"/>
      <c r="DE2057" s="61"/>
      <c r="DF2057" s="61"/>
      <c r="DG2057" s="61"/>
      <c r="DH2057" s="61"/>
      <c r="DI2057" s="61"/>
      <c r="DJ2057" s="61"/>
      <c r="DK2057" s="61"/>
      <c r="DL2057" s="61"/>
      <c r="DM2057" s="61"/>
    </row>
    <row r="2058" spans="1:117" s="25" customFormat="1" x14ac:dyDescent="0.2">
      <c r="A2058" s="25" t="s">
        <v>40</v>
      </c>
      <c r="B2058" s="25" t="s">
        <v>172</v>
      </c>
      <c r="C2058" s="25" t="s">
        <v>179</v>
      </c>
      <c r="I2058" s="116"/>
      <c r="J2058" s="116"/>
      <c r="K2058" s="116"/>
      <c r="L2058" s="116"/>
      <c r="M2058" s="116"/>
      <c r="N2058" s="116"/>
      <c r="AL2058" s="117"/>
      <c r="AN2058" s="35" t="str">
        <f t="shared" si="139"/>
        <v/>
      </c>
      <c r="AO2058" s="35" t="str">
        <f t="shared" si="140"/>
        <v>-</v>
      </c>
      <c r="AQ2058" s="25" t="str">
        <f t="shared" si="138"/>
        <v>-</v>
      </c>
      <c r="BP2058" s="61"/>
      <c r="CT2058" s="61"/>
      <c r="CU2058" s="61"/>
      <c r="CV2058" s="61"/>
      <c r="CW2058" s="61"/>
      <c r="CX2058" s="61"/>
      <c r="CY2058" s="61"/>
      <c r="CZ2058" s="61"/>
      <c r="DA2058" s="61"/>
      <c r="DB2058" s="61"/>
      <c r="DC2058" s="61"/>
      <c r="DD2058" s="61"/>
      <c r="DE2058" s="61"/>
      <c r="DF2058" s="61"/>
      <c r="DG2058" s="61"/>
      <c r="DH2058" s="61"/>
      <c r="DI2058" s="61"/>
      <c r="DJ2058" s="61"/>
      <c r="DK2058" s="61"/>
      <c r="DL2058" s="61"/>
      <c r="DM2058" s="61"/>
    </row>
    <row r="2059" spans="1:117" s="25" customFormat="1" x14ac:dyDescent="0.2">
      <c r="A2059" s="25" t="s">
        <v>41</v>
      </c>
      <c r="B2059" s="25" t="s">
        <v>172</v>
      </c>
      <c r="C2059" s="25" t="s">
        <v>179</v>
      </c>
      <c r="I2059" s="116"/>
      <c r="J2059" s="116"/>
      <c r="K2059" s="116"/>
      <c r="L2059" s="116"/>
      <c r="M2059" s="116"/>
      <c r="N2059" s="116"/>
      <c r="AL2059" s="117"/>
      <c r="AN2059" s="35" t="str">
        <f t="shared" si="139"/>
        <v/>
      </c>
      <c r="AO2059" s="35" t="str">
        <f t="shared" si="140"/>
        <v>-</v>
      </c>
      <c r="AQ2059" s="25" t="str">
        <f t="shared" si="138"/>
        <v>-</v>
      </c>
      <c r="BP2059" s="61"/>
      <c r="CT2059" s="61"/>
      <c r="CU2059" s="61"/>
      <c r="CV2059" s="61"/>
      <c r="CW2059" s="61"/>
      <c r="CX2059" s="61"/>
      <c r="CY2059" s="61"/>
      <c r="CZ2059" s="61"/>
      <c r="DA2059" s="61"/>
      <c r="DB2059" s="61"/>
      <c r="DC2059" s="61"/>
      <c r="DD2059" s="61"/>
      <c r="DE2059" s="61"/>
      <c r="DF2059" s="61"/>
      <c r="DG2059" s="61"/>
      <c r="DH2059" s="61"/>
      <c r="DI2059" s="61"/>
      <c r="DJ2059" s="61"/>
      <c r="DK2059" s="61"/>
      <c r="DL2059" s="61"/>
      <c r="DM2059" s="61"/>
    </row>
    <row r="2060" spans="1:117" s="25" customFormat="1" x14ac:dyDescent="0.2">
      <c r="A2060" s="25" t="s">
        <v>42</v>
      </c>
      <c r="B2060" s="25" t="s">
        <v>175</v>
      </c>
      <c r="C2060" s="25" t="s">
        <v>179</v>
      </c>
      <c r="I2060" s="116"/>
      <c r="J2060" s="116"/>
      <c r="K2060" s="116"/>
      <c r="L2060" s="116"/>
      <c r="M2060" s="116"/>
      <c r="N2060" s="116"/>
      <c r="AL2060" s="117"/>
      <c r="AN2060" s="35" t="str">
        <f t="shared" si="139"/>
        <v/>
      </c>
      <c r="AO2060" s="35" t="str">
        <f t="shared" si="140"/>
        <v>-</v>
      </c>
      <c r="AQ2060" s="25" t="str">
        <f t="shared" si="138"/>
        <v>-</v>
      </c>
      <c r="BP2060" s="61"/>
      <c r="CT2060" s="61"/>
      <c r="CU2060" s="61"/>
      <c r="CV2060" s="61"/>
      <c r="CW2060" s="61"/>
      <c r="CX2060" s="61"/>
      <c r="CY2060" s="61"/>
      <c r="CZ2060" s="61"/>
      <c r="DA2060" s="61"/>
      <c r="DB2060" s="61"/>
      <c r="DC2060" s="61"/>
      <c r="DD2060" s="61"/>
      <c r="DE2060" s="61"/>
      <c r="DF2060" s="61"/>
      <c r="DG2060" s="61"/>
      <c r="DH2060" s="61"/>
      <c r="DI2060" s="61"/>
      <c r="DJ2060" s="61"/>
      <c r="DK2060" s="61"/>
      <c r="DL2060" s="61"/>
      <c r="DM2060" s="61"/>
    </row>
    <row r="2061" spans="1:117" s="25" customFormat="1" x14ac:dyDescent="0.2">
      <c r="A2061" s="25" t="s">
        <v>43</v>
      </c>
      <c r="B2061" s="25" t="s">
        <v>175</v>
      </c>
      <c r="C2061" s="25" t="s">
        <v>179</v>
      </c>
      <c r="I2061" s="116"/>
      <c r="J2061" s="116"/>
      <c r="K2061" s="116"/>
      <c r="L2061" s="116"/>
      <c r="M2061" s="116"/>
      <c r="N2061" s="116"/>
      <c r="AL2061" s="117"/>
      <c r="AN2061" s="35" t="str">
        <f t="shared" si="139"/>
        <v/>
      </c>
      <c r="AO2061" s="35" t="str">
        <f t="shared" si="140"/>
        <v>-</v>
      </c>
      <c r="AQ2061" s="25" t="str">
        <f t="shared" si="138"/>
        <v>-</v>
      </c>
      <c r="BP2061" s="61"/>
      <c r="CT2061" s="61"/>
      <c r="CU2061" s="61"/>
      <c r="CV2061" s="61"/>
      <c r="CW2061" s="61"/>
      <c r="CX2061" s="61"/>
      <c r="CY2061" s="61"/>
      <c r="CZ2061" s="61"/>
      <c r="DA2061" s="61"/>
      <c r="DB2061" s="61"/>
      <c r="DC2061" s="61"/>
      <c r="DD2061" s="61"/>
      <c r="DE2061" s="61"/>
      <c r="DF2061" s="61"/>
      <c r="DG2061" s="61"/>
      <c r="DH2061" s="61"/>
      <c r="DI2061" s="61"/>
      <c r="DJ2061" s="61"/>
      <c r="DK2061" s="61"/>
      <c r="DL2061" s="61"/>
      <c r="DM2061" s="61"/>
    </row>
    <row r="2062" spans="1:117" s="25" customFormat="1" x14ac:dyDescent="0.2">
      <c r="A2062" s="25" t="s">
        <v>44</v>
      </c>
      <c r="B2062" s="25" t="s">
        <v>178</v>
      </c>
      <c r="C2062" s="25" t="s">
        <v>179</v>
      </c>
      <c r="I2062" s="116"/>
      <c r="J2062" s="116"/>
      <c r="K2062" s="116"/>
      <c r="L2062" s="116"/>
      <c r="M2062" s="116"/>
      <c r="N2062" s="116"/>
      <c r="AL2062" s="117"/>
      <c r="AN2062" s="35" t="str">
        <f t="shared" si="139"/>
        <v/>
      </c>
      <c r="AO2062" s="35" t="str">
        <f t="shared" si="140"/>
        <v>-</v>
      </c>
      <c r="AQ2062" s="25" t="str">
        <f t="shared" si="138"/>
        <v>-</v>
      </c>
      <c r="BP2062" s="61"/>
      <c r="CT2062" s="61"/>
      <c r="CU2062" s="61"/>
      <c r="CV2062" s="61"/>
      <c r="CW2062" s="61"/>
      <c r="CX2062" s="61"/>
      <c r="CY2062" s="61"/>
      <c r="CZ2062" s="61"/>
      <c r="DA2062" s="61"/>
      <c r="DB2062" s="61"/>
      <c r="DC2062" s="61"/>
      <c r="DD2062" s="61"/>
      <c r="DE2062" s="61"/>
      <c r="DF2062" s="61"/>
      <c r="DG2062" s="61"/>
      <c r="DH2062" s="61"/>
      <c r="DI2062" s="61"/>
      <c r="DJ2062" s="61"/>
      <c r="DK2062" s="61"/>
      <c r="DL2062" s="61"/>
      <c r="DM2062" s="61"/>
    </row>
    <row r="2063" spans="1:117" s="25" customFormat="1" x14ac:dyDescent="0.2">
      <c r="A2063" s="25" t="s">
        <v>45</v>
      </c>
      <c r="B2063" s="25" t="s">
        <v>178</v>
      </c>
      <c r="C2063" s="25" t="s">
        <v>179</v>
      </c>
      <c r="I2063" s="116"/>
      <c r="J2063" s="116"/>
      <c r="K2063" s="116"/>
      <c r="L2063" s="116"/>
      <c r="M2063" s="116"/>
      <c r="N2063" s="116"/>
      <c r="AL2063" s="117"/>
      <c r="AN2063" s="35" t="str">
        <f t="shared" si="139"/>
        <v/>
      </c>
      <c r="AO2063" s="35" t="str">
        <f t="shared" si="140"/>
        <v>-</v>
      </c>
      <c r="AQ2063" s="25" t="str">
        <f t="shared" si="138"/>
        <v>-</v>
      </c>
      <c r="BP2063" s="61"/>
      <c r="CT2063" s="61"/>
      <c r="CU2063" s="61"/>
      <c r="CV2063" s="61"/>
      <c r="CW2063" s="61"/>
      <c r="CX2063" s="61"/>
      <c r="CY2063" s="61"/>
      <c r="CZ2063" s="61"/>
      <c r="DA2063" s="61"/>
      <c r="DB2063" s="61"/>
      <c r="DC2063" s="61"/>
      <c r="DD2063" s="61"/>
      <c r="DE2063" s="61"/>
      <c r="DF2063" s="61"/>
      <c r="DG2063" s="61"/>
      <c r="DH2063" s="61"/>
      <c r="DI2063" s="61"/>
      <c r="DJ2063" s="61"/>
      <c r="DK2063" s="61"/>
      <c r="DL2063" s="61"/>
      <c r="DM2063" s="61"/>
    </row>
    <row r="2064" spans="1:117" s="25" customFormat="1" x14ac:dyDescent="0.2">
      <c r="A2064" s="25" t="s">
        <v>46</v>
      </c>
      <c r="B2064" s="25" t="s">
        <v>171</v>
      </c>
      <c r="C2064" s="25" t="s">
        <v>179</v>
      </c>
      <c r="I2064" s="116"/>
      <c r="J2064" s="116"/>
      <c r="K2064" s="116"/>
      <c r="L2064" s="116"/>
      <c r="M2064" s="116"/>
      <c r="N2064" s="116"/>
      <c r="AL2064" s="117"/>
      <c r="AN2064" s="35" t="str">
        <f t="shared" si="139"/>
        <v/>
      </c>
      <c r="AO2064" s="35" t="str">
        <f t="shared" si="140"/>
        <v>-</v>
      </c>
      <c r="AQ2064" s="25" t="str">
        <f t="shared" si="138"/>
        <v>-</v>
      </c>
      <c r="BP2064" s="61"/>
      <c r="CT2064" s="61"/>
      <c r="CU2064" s="61"/>
      <c r="CV2064" s="61"/>
      <c r="CW2064" s="61"/>
      <c r="CX2064" s="61"/>
      <c r="CY2064" s="61"/>
      <c r="CZ2064" s="61"/>
      <c r="DA2064" s="61"/>
      <c r="DB2064" s="61"/>
      <c r="DC2064" s="61"/>
      <c r="DD2064" s="61"/>
      <c r="DE2064" s="61"/>
      <c r="DF2064" s="61"/>
      <c r="DG2064" s="61"/>
      <c r="DH2064" s="61"/>
      <c r="DI2064" s="61"/>
      <c r="DJ2064" s="61"/>
      <c r="DK2064" s="61"/>
      <c r="DL2064" s="61"/>
      <c r="DM2064" s="61"/>
    </row>
    <row r="2065" spans="1:117" s="25" customFormat="1" x14ac:dyDescent="0.2">
      <c r="A2065" s="25" t="s">
        <v>47</v>
      </c>
      <c r="B2065" s="25" t="s">
        <v>171</v>
      </c>
      <c r="C2065" s="25" t="s">
        <v>179</v>
      </c>
      <c r="I2065" s="116"/>
      <c r="J2065" s="116"/>
      <c r="K2065" s="116"/>
      <c r="L2065" s="116"/>
      <c r="M2065" s="116"/>
      <c r="N2065" s="116"/>
      <c r="AL2065" s="117"/>
      <c r="AN2065" s="35" t="str">
        <f t="shared" si="139"/>
        <v/>
      </c>
      <c r="AO2065" s="35" t="str">
        <f t="shared" si="140"/>
        <v>-</v>
      </c>
      <c r="AQ2065" s="25" t="str">
        <f t="shared" si="138"/>
        <v>-</v>
      </c>
      <c r="BP2065" s="61"/>
      <c r="CT2065" s="61"/>
      <c r="CU2065" s="61"/>
      <c r="CV2065" s="61"/>
      <c r="CW2065" s="61"/>
      <c r="CX2065" s="61"/>
      <c r="CY2065" s="61"/>
      <c r="CZ2065" s="61"/>
      <c r="DA2065" s="61"/>
      <c r="DB2065" s="61"/>
      <c r="DC2065" s="61"/>
      <c r="DD2065" s="61"/>
      <c r="DE2065" s="61"/>
      <c r="DF2065" s="61"/>
      <c r="DG2065" s="61"/>
      <c r="DH2065" s="61"/>
      <c r="DI2065" s="61"/>
      <c r="DJ2065" s="61"/>
      <c r="DK2065" s="61"/>
      <c r="DL2065" s="61"/>
      <c r="DM2065" s="61"/>
    </row>
    <row r="2066" spans="1:117" s="25" customFormat="1" x14ac:dyDescent="0.2">
      <c r="A2066" s="25" t="s">
        <v>48</v>
      </c>
      <c r="B2066" s="25" t="s">
        <v>172</v>
      </c>
      <c r="C2066" s="25" t="s">
        <v>179</v>
      </c>
      <c r="I2066" s="116"/>
      <c r="J2066" s="116"/>
      <c r="K2066" s="116"/>
      <c r="L2066" s="116"/>
      <c r="M2066" s="116"/>
      <c r="N2066" s="116"/>
      <c r="AL2066" s="117"/>
      <c r="AN2066" s="35" t="str">
        <f t="shared" si="139"/>
        <v/>
      </c>
      <c r="AO2066" s="35" t="str">
        <f t="shared" si="140"/>
        <v>-</v>
      </c>
      <c r="AQ2066" s="25" t="str">
        <f t="shared" si="138"/>
        <v>-</v>
      </c>
      <c r="BP2066" s="61"/>
      <c r="CT2066" s="61"/>
      <c r="CU2066" s="61"/>
      <c r="CV2066" s="61"/>
      <c r="CW2066" s="61"/>
      <c r="CX2066" s="61"/>
      <c r="CY2066" s="61"/>
      <c r="CZ2066" s="61"/>
      <c r="DA2066" s="61"/>
      <c r="DB2066" s="61"/>
      <c r="DC2066" s="61"/>
      <c r="DD2066" s="61"/>
      <c r="DE2066" s="61"/>
      <c r="DF2066" s="61"/>
      <c r="DG2066" s="61"/>
      <c r="DH2066" s="61"/>
      <c r="DI2066" s="61"/>
      <c r="DJ2066" s="61"/>
      <c r="DK2066" s="61"/>
      <c r="DL2066" s="61"/>
      <c r="DM2066" s="61"/>
    </row>
    <row r="2067" spans="1:117" s="25" customFormat="1" x14ac:dyDescent="0.2">
      <c r="A2067" s="25" t="s">
        <v>49</v>
      </c>
      <c r="B2067" s="25" t="s">
        <v>172</v>
      </c>
      <c r="C2067" s="25" t="s">
        <v>179</v>
      </c>
      <c r="I2067" s="116"/>
      <c r="J2067" s="116"/>
      <c r="K2067" s="116"/>
      <c r="L2067" s="116"/>
      <c r="M2067" s="116"/>
      <c r="N2067" s="116"/>
      <c r="AL2067" s="117"/>
      <c r="AN2067" s="35" t="str">
        <f t="shared" si="139"/>
        <v/>
      </c>
      <c r="AO2067" s="35" t="str">
        <f t="shared" si="140"/>
        <v>-</v>
      </c>
      <c r="AQ2067" s="25" t="str">
        <f t="shared" si="138"/>
        <v>-</v>
      </c>
      <c r="BP2067" s="61"/>
      <c r="CT2067" s="61"/>
      <c r="CU2067" s="61"/>
      <c r="CV2067" s="61"/>
      <c r="CW2067" s="61"/>
      <c r="CX2067" s="61"/>
      <c r="CY2067" s="61"/>
      <c r="CZ2067" s="61"/>
      <c r="DA2067" s="61"/>
      <c r="DB2067" s="61"/>
      <c r="DC2067" s="61"/>
      <c r="DD2067" s="61"/>
      <c r="DE2067" s="61"/>
      <c r="DF2067" s="61"/>
      <c r="DG2067" s="61"/>
      <c r="DH2067" s="61"/>
      <c r="DI2067" s="61"/>
      <c r="DJ2067" s="61"/>
      <c r="DK2067" s="61"/>
      <c r="DL2067" s="61"/>
      <c r="DM2067" s="61"/>
    </row>
    <row r="2068" spans="1:117" s="25" customFormat="1" x14ac:dyDescent="0.2">
      <c r="A2068" s="25" t="s">
        <v>50</v>
      </c>
      <c r="B2068" s="25" t="s">
        <v>172</v>
      </c>
      <c r="C2068" s="25" t="s">
        <v>179</v>
      </c>
      <c r="I2068" s="116"/>
      <c r="J2068" s="116"/>
      <c r="K2068" s="116"/>
      <c r="L2068" s="116"/>
      <c r="M2068" s="116"/>
      <c r="N2068" s="116"/>
      <c r="AL2068" s="117"/>
      <c r="AN2068" s="35" t="str">
        <f t="shared" si="139"/>
        <v/>
      </c>
      <c r="AO2068" s="35" t="str">
        <f t="shared" si="140"/>
        <v>-</v>
      </c>
      <c r="AQ2068" s="25" t="str">
        <f t="shared" si="138"/>
        <v>-</v>
      </c>
      <c r="BP2068" s="61"/>
      <c r="CT2068" s="61"/>
      <c r="CU2068" s="61"/>
      <c r="CV2068" s="61"/>
      <c r="CW2068" s="61"/>
      <c r="CX2068" s="61"/>
      <c r="CY2068" s="61"/>
      <c r="CZ2068" s="61"/>
      <c r="DA2068" s="61"/>
      <c r="DB2068" s="61"/>
      <c r="DC2068" s="61"/>
      <c r="DD2068" s="61"/>
      <c r="DE2068" s="61"/>
      <c r="DF2068" s="61"/>
      <c r="DG2068" s="61"/>
      <c r="DH2068" s="61"/>
      <c r="DI2068" s="61"/>
      <c r="DJ2068" s="61"/>
      <c r="DK2068" s="61"/>
      <c r="DL2068" s="61"/>
      <c r="DM2068" s="61"/>
    </row>
    <row r="2069" spans="1:117" s="25" customFormat="1" x14ac:dyDescent="0.2">
      <c r="A2069" s="25" t="s">
        <v>51</v>
      </c>
      <c r="B2069" s="25" t="s">
        <v>173</v>
      </c>
      <c r="C2069" s="25" t="s">
        <v>179</v>
      </c>
      <c r="I2069" s="116"/>
      <c r="J2069" s="116"/>
      <c r="K2069" s="116"/>
      <c r="L2069" s="116"/>
      <c r="M2069" s="116"/>
      <c r="N2069" s="116"/>
      <c r="AL2069" s="117"/>
      <c r="AN2069" s="35" t="str">
        <f t="shared" si="139"/>
        <v/>
      </c>
      <c r="AO2069" s="35" t="str">
        <f t="shared" si="140"/>
        <v>-</v>
      </c>
      <c r="AQ2069" s="25" t="str">
        <f t="shared" si="138"/>
        <v>-</v>
      </c>
      <c r="BP2069" s="61"/>
      <c r="CT2069" s="61"/>
      <c r="CU2069" s="61"/>
      <c r="CV2069" s="61"/>
      <c r="CW2069" s="61"/>
      <c r="CX2069" s="61"/>
      <c r="CY2069" s="61"/>
      <c r="CZ2069" s="61"/>
      <c r="DA2069" s="61"/>
      <c r="DB2069" s="61"/>
      <c r="DC2069" s="61"/>
      <c r="DD2069" s="61"/>
      <c r="DE2069" s="61"/>
      <c r="DF2069" s="61"/>
      <c r="DG2069" s="61"/>
      <c r="DH2069" s="61"/>
      <c r="DI2069" s="61"/>
      <c r="DJ2069" s="61"/>
      <c r="DK2069" s="61"/>
      <c r="DL2069" s="61"/>
      <c r="DM2069" s="61"/>
    </row>
    <row r="2070" spans="1:117" s="25" customFormat="1" x14ac:dyDescent="0.2">
      <c r="A2070" s="25" t="s">
        <v>52</v>
      </c>
      <c r="B2070" s="25" t="s">
        <v>173</v>
      </c>
      <c r="C2070" s="25" t="s">
        <v>179</v>
      </c>
      <c r="I2070" s="116"/>
      <c r="J2070" s="116"/>
      <c r="K2070" s="116"/>
      <c r="L2070" s="116"/>
      <c r="M2070" s="116"/>
      <c r="N2070" s="116"/>
      <c r="AL2070" s="117"/>
      <c r="AN2070" s="35" t="str">
        <f t="shared" si="139"/>
        <v/>
      </c>
      <c r="AO2070" s="35" t="str">
        <f t="shared" si="140"/>
        <v>-</v>
      </c>
      <c r="AQ2070" s="25" t="str">
        <f t="shared" si="138"/>
        <v>-</v>
      </c>
      <c r="BP2070" s="61"/>
      <c r="CT2070" s="61"/>
      <c r="CU2070" s="61"/>
      <c r="CV2070" s="61"/>
      <c r="CW2070" s="61"/>
      <c r="CX2070" s="61"/>
      <c r="CY2070" s="61"/>
      <c r="CZ2070" s="61"/>
      <c r="DA2070" s="61"/>
      <c r="DB2070" s="61"/>
      <c r="DC2070" s="61"/>
      <c r="DD2070" s="61"/>
      <c r="DE2070" s="61"/>
      <c r="DF2070" s="61"/>
      <c r="DG2070" s="61"/>
      <c r="DH2070" s="61"/>
      <c r="DI2070" s="61"/>
      <c r="DJ2070" s="61"/>
      <c r="DK2070" s="61"/>
      <c r="DL2070" s="61"/>
      <c r="DM2070" s="61"/>
    </row>
    <row r="2071" spans="1:117" s="25" customFormat="1" x14ac:dyDescent="0.2">
      <c r="A2071" s="25" t="s">
        <v>53</v>
      </c>
      <c r="B2071" s="25" t="s">
        <v>172</v>
      </c>
      <c r="C2071" s="25" t="s">
        <v>179</v>
      </c>
      <c r="I2071" s="116"/>
      <c r="J2071" s="116"/>
      <c r="K2071" s="116"/>
      <c r="L2071" s="116"/>
      <c r="M2071" s="116"/>
      <c r="N2071" s="116"/>
      <c r="AL2071" s="117"/>
      <c r="AN2071" s="35" t="str">
        <f t="shared" si="139"/>
        <v/>
      </c>
      <c r="AO2071" s="35" t="str">
        <f t="shared" si="140"/>
        <v>-</v>
      </c>
      <c r="AQ2071" s="25" t="str">
        <f t="shared" si="138"/>
        <v>-</v>
      </c>
      <c r="BP2071" s="61"/>
      <c r="CT2071" s="61"/>
      <c r="CU2071" s="61"/>
      <c r="CV2071" s="61"/>
      <c r="CW2071" s="61"/>
      <c r="CX2071" s="61"/>
      <c r="CY2071" s="61"/>
      <c r="CZ2071" s="61"/>
      <c r="DA2071" s="61"/>
      <c r="DB2071" s="61"/>
      <c r="DC2071" s="61"/>
      <c r="DD2071" s="61"/>
      <c r="DE2071" s="61"/>
      <c r="DF2071" s="61"/>
      <c r="DG2071" s="61"/>
      <c r="DH2071" s="61"/>
      <c r="DI2071" s="61"/>
      <c r="DJ2071" s="61"/>
      <c r="DK2071" s="61"/>
      <c r="DL2071" s="61"/>
      <c r="DM2071" s="61"/>
    </row>
    <row r="2072" spans="1:117" s="25" customFormat="1" x14ac:dyDescent="0.2">
      <c r="A2072" s="25" t="s">
        <v>54</v>
      </c>
      <c r="B2072" s="25" t="s">
        <v>172</v>
      </c>
      <c r="C2072" s="25" t="s">
        <v>179</v>
      </c>
      <c r="I2072" s="116"/>
      <c r="J2072" s="116"/>
      <c r="K2072" s="116"/>
      <c r="L2072" s="116"/>
      <c r="M2072" s="116"/>
      <c r="N2072" s="116"/>
      <c r="AL2072" s="117"/>
      <c r="AN2072" s="35" t="str">
        <f t="shared" si="139"/>
        <v/>
      </c>
      <c r="AO2072" s="35" t="str">
        <f t="shared" si="140"/>
        <v>-</v>
      </c>
      <c r="AQ2072" s="25" t="str">
        <f t="shared" si="138"/>
        <v>-</v>
      </c>
      <c r="BP2072" s="61"/>
      <c r="CT2072" s="61"/>
      <c r="CU2072" s="61"/>
      <c r="CV2072" s="61"/>
      <c r="CW2072" s="61"/>
      <c r="CX2072" s="61"/>
      <c r="CY2072" s="61"/>
      <c r="CZ2072" s="61"/>
      <c r="DA2072" s="61"/>
      <c r="DB2072" s="61"/>
      <c r="DC2072" s="61"/>
      <c r="DD2072" s="61"/>
      <c r="DE2072" s="61"/>
      <c r="DF2072" s="61"/>
      <c r="DG2072" s="61"/>
      <c r="DH2072" s="61"/>
      <c r="DI2072" s="61"/>
      <c r="DJ2072" s="61"/>
      <c r="DK2072" s="61"/>
      <c r="DL2072" s="61"/>
      <c r="DM2072" s="61"/>
    </row>
    <row r="2073" spans="1:117" s="25" customFormat="1" x14ac:dyDescent="0.2">
      <c r="A2073" s="25" t="s">
        <v>55</v>
      </c>
      <c r="B2073" s="25" t="s">
        <v>175</v>
      </c>
      <c r="C2073" s="25" t="s">
        <v>179</v>
      </c>
      <c r="I2073" s="116"/>
      <c r="J2073" s="116"/>
      <c r="K2073" s="116"/>
      <c r="L2073" s="116"/>
      <c r="M2073" s="116"/>
      <c r="N2073" s="116"/>
      <c r="AL2073" s="117"/>
      <c r="AN2073" s="35" t="str">
        <f t="shared" si="139"/>
        <v/>
      </c>
      <c r="AO2073" s="35" t="str">
        <f t="shared" si="140"/>
        <v>-</v>
      </c>
      <c r="AQ2073" s="25" t="str">
        <f t="shared" si="138"/>
        <v>-</v>
      </c>
      <c r="BP2073" s="61"/>
      <c r="CT2073" s="61"/>
      <c r="CU2073" s="61"/>
      <c r="CV2073" s="61"/>
      <c r="CW2073" s="61"/>
      <c r="CX2073" s="61"/>
      <c r="CY2073" s="61"/>
      <c r="CZ2073" s="61"/>
      <c r="DA2073" s="61"/>
      <c r="DB2073" s="61"/>
      <c r="DC2073" s="61"/>
      <c r="DD2073" s="61"/>
      <c r="DE2073" s="61"/>
      <c r="DF2073" s="61"/>
      <c r="DG2073" s="61"/>
      <c r="DH2073" s="61"/>
      <c r="DI2073" s="61"/>
      <c r="DJ2073" s="61"/>
      <c r="DK2073" s="61"/>
      <c r="DL2073" s="61"/>
      <c r="DM2073" s="61"/>
    </row>
    <row r="2074" spans="1:117" s="25" customFormat="1" x14ac:dyDescent="0.2">
      <c r="A2074" s="25" t="s">
        <v>56</v>
      </c>
      <c r="B2074" s="25" t="s">
        <v>175</v>
      </c>
      <c r="C2074" s="25" t="s">
        <v>179</v>
      </c>
      <c r="I2074" s="116"/>
      <c r="J2074" s="116"/>
      <c r="K2074" s="116"/>
      <c r="L2074" s="116"/>
      <c r="M2074" s="116"/>
      <c r="N2074" s="116"/>
      <c r="AL2074" s="117"/>
      <c r="AN2074" s="35" t="str">
        <f t="shared" si="139"/>
        <v/>
      </c>
      <c r="AO2074" s="35" t="str">
        <f t="shared" si="140"/>
        <v>-</v>
      </c>
      <c r="AQ2074" s="25" t="str">
        <f t="shared" si="138"/>
        <v>-</v>
      </c>
      <c r="BP2074" s="61"/>
      <c r="CT2074" s="61"/>
      <c r="CU2074" s="61"/>
      <c r="CV2074" s="61"/>
      <c r="CW2074" s="61"/>
      <c r="CX2074" s="61"/>
      <c r="CY2074" s="61"/>
      <c r="CZ2074" s="61"/>
      <c r="DA2074" s="61"/>
      <c r="DB2074" s="61"/>
      <c r="DC2074" s="61"/>
      <c r="DD2074" s="61"/>
      <c r="DE2074" s="61"/>
      <c r="DF2074" s="61"/>
      <c r="DG2074" s="61"/>
      <c r="DH2074" s="61"/>
      <c r="DI2074" s="61"/>
      <c r="DJ2074" s="61"/>
      <c r="DK2074" s="61"/>
      <c r="DL2074" s="61"/>
      <c r="DM2074" s="61"/>
    </row>
    <row r="2075" spans="1:117" s="25" customFormat="1" x14ac:dyDescent="0.2">
      <c r="A2075" s="25" t="s">
        <v>57</v>
      </c>
      <c r="B2075" s="25" t="s">
        <v>178</v>
      </c>
      <c r="C2075" s="25" t="s">
        <v>179</v>
      </c>
      <c r="I2075" s="116"/>
      <c r="J2075" s="116"/>
      <c r="K2075" s="116"/>
      <c r="L2075" s="116"/>
      <c r="M2075" s="116"/>
      <c r="N2075" s="116"/>
      <c r="AL2075" s="117"/>
      <c r="AN2075" s="35" t="str">
        <f t="shared" si="139"/>
        <v/>
      </c>
      <c r="AO2075" s="35" t="str">
        <f t="shared" si="140"/>
        <v>-</v>
      </c>
      <c r="AQ2075" s="25" t="str">
        <f t="shared" si="138"/>
        <v>-</v>
      </c>
      <c r="BP2075" s="61"/>
      <c r="CT2075" s="61"/>
      <c r="CU2075" s="61"/>
      <c r="CV2075" s="61"/>
      <c r="CW2075" s="61"/>
      <c r="CX2075" s="61"/>
      <c r="CY2075" s="61"/>
      <c r="CZ2075" s="61"/>
      <c r="DA2075" s="61"/>
      <c r="DB2075" s="61"/>
      <c r="DC2075" s="61"/>
      <c r="DD2075" s="61"/>
      <c r="DE2075" s="61"/>
      <c r="DF2075" s="61"/>
      <c r="DG2075" s="61"/>
      <c r="DH2075" s="61"/>
      <c r="DI2075" s="61"/>
      <c r="DJ2075" s="61"/>
      <c r="DK2075" s="61"/>
      <c r="DL2075" s="61"/>
      <c r="DM2075" s="61"/>
    </row>
    <row r="2076" spans="1:117" s="25" customFormat="1" x14ac:dyDescent="0.2">
      <c r="A2076" s="25" t="s">
        <v>58</v>
      </c>
      <c r="B2076" s="25" t="s">
        <v>178</v>
      </c>
      <c r="C2076" s="25" t="s">
        <v>179</v>
      </c>
      <c r="I2076" s="116"/>
      <c r="J2076" s="116"/>
      <c r="K2076" s="116"/>
      <c r="L2076" s="116"/>
      <c r="M2076" s="116"/>
      <c r="N2076" s="116"/>
      <c r="AL2076" s="117"/>
      <c r="AN2076" s="35" t="str">
        <f t="shared" si="139"/>
        <v/>
      </c>
      <c r="AO2076" s="35" t="str">
        <f t="shared" si="140"/>
        <v>-</v>
      </c>
      <c r="AQ2076" s="25" t="str">
        <f t="shared" si="138"/>
        <v>-</v>
      </c>
      <c r="BP2076" s="61"/>
      <c r="CT2076" s="61"/>
      <c r="CU2076" s="61"/>
      <c r="CV2076" s="61"/>
      <c r="CW2076" s="61"/>
      <c r="CX2076" s="61"/>
      <c r="CY2076" s="61"/>
      <c r="CZ2076" s="61"/>
      <c r="DA2076" s="61"/>
      <c r="DB2076" s="61"/>
      <c r="DC2076" s="61"/>
      <c r="DD2076" s="61"/>
      <c r="DE2076" s="61"/>
      <c r="DF2076" s="61"/>
      <c r="DG2076" s="61"/>
      <c r="DH2076" s="61"/>
      <c r="DI2076" s="61"/>
      <c r="DJ2076" s="61"/>
      <c r="DK2076" s="61"/>
      <c r="DL2076" s="61"/>
      <c r="DM2076" s="61"/>
    </row>
    <row r="2077" spans="1:117" s="25" customFormat="1" x14ac:dyDescent="0.2">
      <c r="A2077" s="25" t="s">
        <v>59</v>
      </c>
      <c r="B2077" s="25" t="s">
        <v>171</v>
      </c>
      <c r="C2077" s="25" t="s">
        <v>179</v>
      </c>
      <c r="I2077" s="116"/>
      <c r="J2077" s="116"/>
      <c r="K2077" s="116"/>
      <c r="L2077" s="116"/>
      <c r="M2077" s="116"/>
      <c r="N2077" s="116"/>
      <c r="AL2077" s="117"/>
      <c r="AN2077" s="35" t="str">
        <f t="shared" si="139"/>
        <v/>
      </c>
      <c r="AO2077" s="35" t="str">
        <f t="shared" si="140"/>
        <v>-</v>
      </c>
      <c r="AQ2077" s="25" t="str">
        <f t="shared" si="138"/>
        <v>-</v>
      </c>
      <c r="BP2077" s="61"/>
      <c r="CT2077" s="61"/>
      <c r="CU2077" s="61"/>
      <c r="CV2077" s="61"/>
      <c r="CW2077" s="61"/>
      <c r="CX2077" s="61"/>
      <c r="CY2077" s="61"/>
      <c r="CZ2077" s="61"/>
      <c r="DA2077" s="61"/>
      <c r="DB2077" s="61"/>
      <c r="DC2077" s="61"/>
      <c r="DD2077" s="61"/>
      <c r="DE2077" s="61"/>
      <c r="DF2077" s="61"/>
      <c r="DG2077" s="61"/>
      <c r="DH2077" s="61"/>
      <c r="DI2077" s="61"/>
      <c r="DJ2077" s="61"/>
      <c r="DK2077" s="61"/>
      <c r="DL2077" s="61"/>
      <c r="DM2077" s="61"/>
    </row>
    <row r="2078" spans="1:117" s="25" customFormat="1" x14ac:dyDescent="0.2">
      <c r="A2078" s="25" t="s">
        <v>60</v>
      </c>
      <c r="B2078" s="25" t="s">
        <v>171</v>
      </c>
      <c r="C2078" s="25" t="s">
        <v>179</v>
      </c>
      <c r="I2078" s="116"/>
      <c r="J2078" s="116"/>
      <c r="K2078" s="116"/>
      <c r="L2078" s="116"/>
      <c r="M2078" s="116"/>
      <c r="N2078" s="116"/>
      <c r="AL2078" s="117"/>
      <c r="AN2078" s="35" t="str">
        <f t="shared" si="139"/>
        <v/>
      </c>
      <c r="AO2078" s="35" t="str">
        <f t="shared" si="140"/>
        <v>-</v>
      </c>
      <c r="AQ2078" s="25" t="str">
        <f t="shared" si="138"/>
        <v>-</v>
      </c>
      <c r="BP2078" s="61"/>
      <c r="CT2078" s="61"/>
      <c r="CU2078" s="61"/>
      <c r="CV2078" s="61"/>
      <c r="CW2078" s="61"/>
      <c r="CX2078" s="61"/>
      <c r="CY2078" s="61"/>
      <c r="CZ2078" s="61"/>
      <c r="DA2078" s="61"/>
      <c r="DB2078" s="61"/>
      <c r="DC2078" s="61"/>
      <c r="DD2078" s="61"/>
      <c r="DE2078" s="61"/>
      <c r="DF2078" s="61"/>
      <c r="DG2078" s="61"/>
      <c r="DH2078" s="61"/>
      <c r="DI2078" s="61"/>
      <c r="DJ2078" s="61"/>
      <c r="DK2078" s="61"/>
      <c r="DL2078" s="61"/>
      <c r="DM2078" s="61"/>
    </row>
    <row r="2079" spans="1:117" s="25" customFormat="1" x14ac:dyDescent="0.2">
      <c r="A2079" s="25" t="s">
        <v>61</v>
      </c>
      <c r="B2079" s="25" t="s">
        <v>171</v>
      </c>
      <c r="C2079" s="25" t="s">
        <v>179</v>
      </c>
      <c r="I2079" s="116"/>
      <c r="J2079" s="116"/>
      <c r="K2079" s="116"/>
      <c r="L2079" s="116"/>
      <c r="M2079" s="116"/>
      <c r="N2079" s="116"/>
      <c r="AL2079" s="117"/>
      <c r="AN2079" s="35" t="str">
        <f t="shared" si="139"/>
        <v/>
      </c>
      <c r="AO2079" s="35" t="str">
        <f t="shared" si="140"/>
        <v>-</v>
      </c>
      <c r="AQ2079" s="25" t="str">
        <f t="shared" si="138"/>
        <v>-</v>
      </c>
      <c r="BP2079" s="61"/>
      <c r="CT2079" s="61"/>
      <c r="CU2079" s="61"/>
      <c r="CV2079" s="61"/>
      <c r="CW2079" s="61"/>
      <c r="CX2079" s="61"/>
      <c r="CY2079" s="61"/>
      <c r="CZ2079" s="61"/>
      <c r="DA2079" s="61"/>
      <c r="DB2079" s="61"/>
      <c r="DC2079" s="61"/>
      <c r="DD2079" s="61"/>
      <c r="DE2079" s="61"/>
      <c r="DF2079" s="61"/>
      <c r="DG2079" s="61"/>
      <c r="DH2079" s="61"/>
      <c r="DI2079" s="61"/>
      <c r="DJ2079" s="61"/>
      <c r="DK2079" s="61"/>
      <c r="DL2079" s="61"/>
      <c r="DM2079" s="61"/>
    </row>
    <row r="2080" spans="1:117" s="25" customFormat="1" x14ac:dyDescent="0.2">
      <c r="A2080" s="25" t="s">
        <v>62</v>
      </c>
      <c r="B2080" s="25" t="s">
        <v>172</v>
      </c>
      <c r="C2080" s="25" t="s">
        <v>179</v>
      </c>
      <c r="I2080" s="116"/>
      <c r="J2080" s="116"/>
      <c r="K2080" s="116"/>
      <c r="L2080" s="116"/>
      <c r="M2080" s="116"/>
      <c r="N2080" s="116"/>
      <c r="AL2080" s="117"/>
      <c r="AN2080" s="35" t="str">
        <f t="shared" si="139"/>
        <v/>
      </c>
      <c r="AO2080" s="35" t="str">
        <f t="shared" si="140"/>
        <v>-</v>
      </c>
      <c r="AQ2080" s="25" t="str">
        <f t="shared" si="138"/>
        <v>-</v>
      </c>
      <c r="BP2080" s="61"/>
      <c r="CT2080" s="61"/>
      <c r="CU2080" s="61"/>
      <c r="CV2080" s="61"/>
      <c r="CW2080" s="61"/>
      <c r="CX2080" s="61"/>
      <c r="CY2080" s="61"/>
      <c r="CZ2080" s="61"/>
      <c r="DA2080" s="61"/>
      <c r="DB2080" s="61"/>
      <c r="DC2080" s="61"/>
      <c r="DD2080" s="61"/>
      <c r="DE2080" s="61"/>
      <c r="DF2080" s="61"/>
      <c r="DG2080" s="61"/>
      <c r="DH2080" s="61"/>
      <c r="DI2080" s="61"/>
      <c r="DJ2080" s="61"/>
      <c r="DK2080" s="61"/>
      <c r="DL2080" s="61"/>
      <c r="DM2080" s="61"/>
    </row>
    <row r="2081" spans="1:117" s="25" customFormat="1" x14ac:dyDescent="0.2">
      <c r="A2081" s="25" t="s">
        <v>63</v>
      </c>
      <c r="B2081" s="25" t="s">
        <v>172</v>
      </c>
      <c r="C2081" s="25" t="s">
        <v>179</v>
      </c>
      <c r="I2081" s="116"/>
      <c r="J2081" s="116"/>
      <c r="K2081" s="116"/>
      <c r="L2081" s="116"/>
      <c r="M2081" s="116"/>
      <c r="N2081" s="116"/>
      <c r="AL2081" s="117"/>
      <c r="AN2081" s="35" t="str">
        <f t="shared" si="139"/>
        <v/>
      </c>
      <c r="AO2081" s="35" t="str">
        <f t="shared" si="140"/>
        <v>-</v>
      </c>
      <c r="AQ2081" s="25" t="str">
        <f t="shared" si="138"/>
        <v>-</v>
      </c>
      <c r="BP2081" s="61"/>
      <c r="CT2081" s="61"/>
      <c r="CU2081" s="61"/>
      <c r="CV2081" s="61"/>
      <c r="CW2081" s="61"/>
      <c r="CX2081" s="61"/>
      <c r="CY2081" s="61"/>
      <c r="CZ2081" s="61"/>
      <c r="DA2081" s="61"/>
      <c r="DB2081" s="61"/>
      <c r="DC2081" s="61"/>
      <c r="DD2081" s="61"/>
      <c r="DE2081" s="61"/>
      <c r="DF2081" s="61"/>
      <c r="DG2081" s="61"/>
      <c r="DH2081" s="61"/>
      <c r="DI2081" s="61"/>
      <c r="DJ2081" s="61"/>
      <c r="DK2081" s="61"/>
      <c r="DL2081" s="61"/>
      <c r="DM2081" s="61"/>
    </row>
    <row r="2082" spans="1:117" s="25" customFormat="1" x14ac:dyDescent="0.2">
      <c r="A2082" s="25" t="s">
        <v>64</v>
      </c>
      <c r="B2082" s="25" t="s">
        <v>173</v>
      </c>
      <c r="C2082" s="25" t="s">
        <v>179</v>
      </c>
      <c r="I2082" s="116"/>
      <c r="J2082" s="116"/>
      <c r="K2082" s="116"/>
      <c r="L2082" s="116"/>
      <c r="M2082" s="116"/>
      <c r="N2082" s="116"/>
      <c r="AL2082" s="117"/>
      <c r="AN2082" s="35" t="str">
        <f t="shared" si="139"/>
        <v/>
      </c>
      <c r="AO2082" s="35" t="str">
        <f t="shared" si="140"/>
        <v>-</v>
      </c>
      <c r="AQ2082" s="25" t="str">
        <f t="shared" si="138"/>
        <v>-</v>
      </c>
      <c r="BP2082" s="61"/>
      <c r="CT2082" s="61"/>
      <c r="CU2082" s="61"/>
      <c r="CV2082" s="61"/>
      <c r="CW2082" s="61"/>
      <c r="CX2082" s="61"/>
      <c r="CY2082" s="61"/>
      <c r="CZ2082" s="61"/>
      <c r="DA2082" s="61"/>
      <c r="DB2082" s="61"/>
      <c r="DC2082" s="61"/>
      <c r="DD2082" s="61"/>
      <c r="DE2082" s="61"/>
      <c r="DF2082" s="61"/>
      <c r="DG2082" s="61"/>
      <c r="DH2082" s="61"/>
      <c r="DI2082" s="61"/>
      <c r="DJ2082" s="61"/>
      <c r="DK2082" s="61"/>
      <c r="DL2082" s="61"/>
      <c r="DM2082" s="61"/>
    </row>
    <row r="2083" spans="1:117" s="25" customFormat="1" x14ac:dyDescent="0.2">
      <c r="A2083" s="25" t="s">
        <v>65</v>
      </c>
      <c r="B2083" s="25" t="s">
        <v>173</v>
      </c>
      <c r="C2083" s="25" t="s">
        <v>179</v>
      </c>
      <c r="I2083" s="116"/>
      <c r="J2083" s="116"/>
      <c r="K2083" s="116"/>
      <c r="L2083" s="116"/>
      <c r="M2083" s="116"/>
      <c r="N2083" s="116"/>
      <c r="AL2083" s="117"/>
      <c r="AN2083" s="35" t="str">
        <f t="shared" si="139"/>
        <v/>
      </c>
      <c r="AO2083" s="35" t="str">
        <f t="shared" si="140"/>
        <v>-</v>
      </c>
      <c r="AQ2083" s="25" t="str">
        <f t="shared" si="138"/>
        <v>-</v>
      </c>
      <c r="BP2083" s="61"/>
      <c r="CT2083" s="61"/>
      <c r="CU2083" s="61"/>
      <c r="CV2083" s="61"/>
      <c r="CW2083" s="61"/>
      <c r="CX2083" s="61"/>
      <c r="CY2083" s="61"/>
      <c r="CZ2083" s="61"/>
      <c r="DA2083" s="61"/>
      <c r="DB2083" s="61"/>
      <c r="DC2083" s="61"/>
      <c r="DD2083" s="61"/>
      <c r="DE2083" s="61"/>
      <c r="DF2083" s="61"/>
      <c r="DG2083" s="61"/>
      <c r="DH2083" s="61"/>
      <c r="DI2083" s="61"/>
      <c r="DJ2083" s="61"/>
      <c r="DK2083" s="61"/>
      <c r="DL2083" s="61"/>
      <c r="DM2083" s="61"/>
    </row>
    <row r="2084" spans="1:117" s="25" customFormat="1" x14ac:dyDescent="0.2">
      <c r="A2084" s="25" t="s">
        <v>66</v>
      </c>
      <c r="B2084" s="25" t="s">
        <v>172</v>
      </c>
      <c r="C2084" s="25" t="s">
        <v>179</v>
      </c>
      <c r="I2084" s="116"/>
      <c r="J2084" s="116"/>
      <c r="K2084" s="116"/>
      <c r="L2084" s="116"/>
      <c r="M2084" s="116"/>
      <c r="N2084" s="116"/>
      <c r="AL2084" s="117"/>
      <c r="AN2084" s="35" t="str">
        <f t="shared" si="139"/>
        <v/>
      </c>
      <c r="AO2084" s="35" t="str">
        <f t="shared" si="140"/>
        <v>-</v>
      </c>
      <c r="AQ2084" s="25" t="str">
        <f t="shared" si="138"/>
        <v>-</v>
      </c>
      <c r="BP2084" s="61"/>
      <c r="CT2084" s="61"/>
      <c r="CU2084" s="61"/>
      <c r="CV2084" s="61"/>
      <c r="CW2084" s="61"/>
      <c r="CX2084" s="61"/>
      <c r="CY2084" s="61"/>
      <c r="CZ2084" s="61"/>
      <c r="DA2084" s="61"/>
      <c r="DB2084" s="61"/>
      <c r="DC2084" s="61"/>
      <c r="DD2084" s="61"/>
      <c r="DE2084" s="61"/>
      <c r="DF2084" s="61"/>
      <c r="DG2084" s="61"/>
      <c r="DH2084" s="61"/>
      <c r="DI2084" s="61"/>
      <c r="DJ2084" s="61"/>
      <c r="DK2084" s="61"/>
      <c r="DL2084" s="61"/>
      <c r="DM2084" s="61"/>
    </row>
    <row r="2085" spans="1:117" s="25" customFormat="1" x14ac:dyDescent="0.2">
      <c r="A2085" s="25" t="s">
        <v>67</v>
      </c>
      <c r="B2085" s="25" t="s">
        <v>172</v>
      </c>
      <c r="C2085" s="25" t="s">
        <v>179</v>
      </c>
      <c r="I2085" s="116"/>
      <c r="J2085" s="116"/>
      <c r="K2085" s="116"/>
      <c r="L2085" s="116"/>
      <c r="M2085" s="116"/>
      <c r="N2085" s="116"/>
      <c r="AL2085" s="117"/>
      <c r="AN2085" s="35" t="str">
        <f t="shared" si="139"/>
        <v/>
      </c>
      <c r="AO2085" s="35" t="str">
        <f t="shared" si="140"/>
        <v>-</v>
      </c>
      <c r="AQ2085" s="25" t="str">
        <f t="shared" ref="AQ2085:AQ2148" si="141">CONCATENATE(TRIM(LEFT(AP2085,LEN(AP2085)-LEN(RIGHT(AP2085)))),"-",RIGHT(AP2085))</f>
        <v>-</v>
      </c>
      <c r="BP2085" s="61"/>
      <c r="CT2085" s="61"/>
      <c r="CU2085" s="61"/>
      <c r="CV2085" s="61"/>
      <c r="CW2085" s="61"/>
      <c r="CX2085" s="61"/>
      <c r="CY2085" s="61"/>
      <c r="CZ2085" s="61"/>
      <c r="DA2085" s="61"/>
      <c r="DB2085" s="61"/>
      <c r="DC2085" s="61"/>
      <c r="DD2085" s="61"/>
      <c r="DE2085" s="61"/>
      <c r="DF2085" s="61"/>
      <c r="DG2085" s="61"/>
      <c r="DH2085" s="61"/>
      <c r="DI2085" s="61"/>
      <c r="DJ2085" s="61"/>
      <c r="DK2085" s="61"/>
      <c r="DL2085" s="61"/>
      <c r="DM2085" s="61"/>
    </row>
    <row r="2086" spans="1:117" s="25" customFormat="1" x14ac:dyDescent="0.2">
      <c r="A2086" s="25" t="s">
        <v>68</v>
      </c>
      <c r="B2086" s="25" t="s">
        <v>175</v>
      </c>
      <c r="C2086" s="25" t="s">
        <v>179</v>
      </c>
      <c r="I2086" s="116"/>
      <c r="J2086" s="116"/>
      <c r="K2086" s="116"/>
      <c r="L2086" s="116"/>
      <c r="M2086" s="116"/>
      <c r="N2086" s="116"/>
      <c r="AL2086" s="117"/>
      <c r="AN2086" s="35" t="str">
        <f t="shared" si="139"/>
        <v/>
      </c>
      <c r="AO2086" s="35" t="str">
        <f t="shared" si="140"/>
        <v>-</v>
      </c>
      <c r="AQ2086" s="25" t="str">
        <f t="shared" si="141"/>
        <v>-</v>
      </c>
      <c r="BP2086" s="61"/>
      <c r="CT2086" s="61"/>
      <c r="CU2086" s="61"/>
      <c r="CV2086" s="61"/>
      <c r="CW2086" s="61"/>
      <c r="CX2086" s="61"/>
      <c r="CY2086" s="61"/>
      <c r="CZ2086" s="61"/>
      <c r="DA2086" s="61"/>
      <c r="DB2086" s="61"/>
      <c r="DC2086" s="61"/>
      <c r="DD2086" s="61"/>
      <c r="DE2086" s="61"/>
      <c r="DF2086" s="61"/>
      <c r="DG2086" s="61"/>
      <c r="DH2086" s="61"/>
      <c r="DI2086" s="61"/>
      <c r="DJ2086" s="61"/>
      <c r="DK2086" s="61"/>
      <c r="DL2086" s="61"/>
      <c r="DM2086" s="61"/>
    </row>
    <row r="2087" spans="1:117" s="25" customFormat="1" x14ac:dyDescent="0.2">
      <c r="A2087" s="25" t="s">
        <v>69</v>
      </c>
      <c r="B2087" s="25" t="s">
        <v>175</v>
      </c>
      <c r="C2087" s="25" t="s">
        <v>179</v>
      </c>
      <c r="I2087" s="116"/>
      <c r="J2087" s="116"/>
      <c r="K2087" s="116"/>
      <c r="L2087" s="116"/>
      <c r="M2087" s="116"/>
      <c r="N2087" s="116"/>
      <c r="AL2087" s="117"/>
      <c r="AN2087" s="35" t="str">
        <f t="shared" si="139"/>
        <v/>
      </c>
      <c r="AO2087" s="35" t="str">
        <f t="shared" si="140"/>
        <v>-</v>
      </c>
      <c r="AQ2087" s="25" t="str">
        <f t="shared" si="141"/>
        <v>-</v>
      </c>
      <c r="BP2087" s="61"/>
      <c r="CT2087" s="61"/>
      <c r="CU2087" s="61"/>
      <c r="CV2087" s="61"/>
      <c r="CW2087" s="61"/>
      <c r="CX2087" s="61"/>
      <c r="CY2087" s="61"/>
      <c r="CZ2087" s="61"/>
      <c r="DA2087" s="61"/>
      <c r="DB2087" s="61"/>
      <c r="DC2087" s="61"/>
      <c r="DD2087" s="61"/>
      <c r="DE2087" s="61"/>
      <c r="DF2087" s="61"/>
      <c r="DG2087" s="61"/>
      <c r="DH2087" s="61"/>
      <c r="DI2087" s="61"/>
      <c r="DJ2087" s="61"/>
      <c r="DK2087" s="61"/>
      <c r="DL2087" s="61"/>
      <c r="DM2087" s="61"/>
    </row>
    <row r="2088" spans="1:117" s="25" customFormat="1" x14ac:dyDescent="0.2">
      <c r="A2088" s="25" t="s">
        <v>70</v>
      </c>
      <c r="B2088" s="25" t="s">
        <v>178</v>
      </c>
      <c r="C2088" s="25" t="s">
        <v>179</v>
      </c>
      <c r="I2088" s="116"/>
      <c r="J2088" s="116"/>
      <c r="K2088" s="116"/>
      <c r="L2088" s="116"/>
      <c r="M2088" s="116"/>
      <c r="N2088" s="116"/>
      <c r="AL2088" s="117"/>
      <c r="AN2088" s="35" t="str">
        <f t="shared" si="139"/>
        <v/>
      </c>
      <c r="AO2088" s="35" t="str">
        <f t="shared" si="140"/>
        <v>-</v>
      </c>
      <c r="AQ2088" s="25" t="str">
        <f t="shared" si="141"/>
        <v>-</v>
      </c>
      <c r="BP2088" s="61"/>
      <c r="CT2088" s="61"/>
      <c r="CU2088" s="61"/>
      <c r="CV2088" s="61"/>
      <c r="CW2088" s="61"/>
      <c r="CX2088" s="61"/>
      <c r="CY2088" s="61"/>
      <c r="CZ2088" s="61"/>
      <c r="DA2088" s="61"/>
      <c r="DB2088" s="61"/>
      <c r="DC2088" s="61"/>
      <c r="DD2088" s="61"/>
      <c r="DE2088" s="61"/>
      <c r="DF2088" s="61"/>
      <c r="DG2088" s="61"/>
      <c r="DH2088" s="61"/>
      <c r="DI2088" s="61"/>
      <c r="DJ2088" s="61"/>
      <c r="DK2088" s="61"/>
      <c r="DL2088" s="61"/>
      <c r="DM2088" s="61"/>
    </row>
    <row r="2089" spans="1:117" s="25" customFormat="1" x14ac:dyDescent="0.2">
      <c r="A2089" s="25" t="s">
        <v>71</v>
      </c>
      <c r="B2089" s="25" t="s">
        <v>178</v>
      </c>
      <c r="C2089" s="25" t="s">
        <v>179</v>
      </c>
      <c r="I2089" s="116"/>
      <c r="J2089" s="116"/>
      <c r="K2089" s="116"/>
      <c r="L2089" s="116"/>
      <c r="M2089" s="116"/>
      <c r="N2089" s="116"/>
      <c r="AL2089" s="117"/>
      <c r="AN2089" s="35" t="str">
        <f t="shared" si="139"/>
        <v/>
      </c>
      <c r="AO2089" s="35" t="str">
        <f t="shared" si="140"/>
        <v>-</v>
      </c>
      <c r="AQ2089" s="25" t="str">
        <f t="shared" si="141"/>
        <v>-</v>
      </c>
      <c r="BP2089" s="61"/>
      <c r="CT2089" s="61"/>
      <c r="CU2089" s="61"/>
      <c r="CV2089" s="61"/>
      <c r="CW2089" s="61"/>
      <c r="CX2089" s="61"/>
      <c r="CY2089" s="61"/>
      <c r="CZ2089" s="61"/>
      <c r="DA2089" s="61"/>
      <c r="DB2089" s="61"/>
      <c r="DC2089" s="61"/>
      <c r="DD2089" s="61"/>
      <c r="DE2089" s="61"/>
      <c r="DF2089" s="61"/>
      <c r="DG2089" s="61"/>
      <c r="DH2089" s="61"/>
      <c r="DI2089" s="61"/>
      <c r="DJ2089" s="61"/>
      <c r="DK2089" s="61"/>
      <c r="DL2089" s="61"/>
      <c r="DM2089" s="61"/>
    </row>
    <row r="2090" spans="1:117" s="25" customFormat="1" x14ac:dyDescent="0.2">
      <c r="A2090" s="25" t="s">
        <v>72</v>
      </c>
      <c r="B2090" s="25" t="s">
        <v>171</v>
      </c>
      <c r="C2090" s="25" t="s">
        <v>179</v>
      </c>
      <c r="I2090" s="116"/>
      <c r="J2090" s="116"/>
      <c r="K2090" s="116"/>
      <c r="L2090" s="116"/>
      <c r="M2090" s="116"/>
      <c r="N2090" s="116"/>
      <c r="AL2090" s="117"/>
      <c r="AN2090" s="35" t="str">
        <f t="shared" si="139"/>
        <v/>
      </c>
      <c r="AO2090" s="35" t="str">
        <f t="shared" si="140"/>
        <v>-</v>
      </c>
      <c r="AQ2090" s="25" t="str">
        <f t="shared" si="141"/>
        <v>-</v>
      </c>
      <c r="BP2090" s="61"/>
      <c r="CT2090" s="61"/>
      <c r="CU2090" s="61"/>
      <c r="CV2090" s="61"/>
      <c r="CW2090" s="61"/>
      <c r="CX2090" s="61"/>
      <c r="CY2090" s="61"/>
      <c r="CZ2090" s="61"/>
      <c r="DA2090" s="61"/>
      <c r="DB2090" s="61"/>
      <c r="DC2090" s="61"/>
      <c r="DD2090" s="61"/>
      <c r="DE2090" s="61"/>
      <c r="DF2090" s="61"/>
      <c r="DG2090" s="61"/>
      <c r="DH2090" s="61"/>
      <c r="DI2090" s="61"/>
      <c r="DJ2090" s="61"/>
      <c r="DK2090" s="61"/>
      <c r="DL2090" s="61"/>
      <c r="DM2090" s="61"/>
    </row>
    <row r="2091" spans="1:117" s="25" customFormat="1" x14ac:dyDescent="0.2">
      <c r="A2091" s="25" t="s">
        <v>73</v>
      </c>
      <c r="B2091" s="25" t="s">
        <v>171</v>
      </c>
      <c r="C2091" s="25" t="s">
        <v>179</v>
      </c>
      <c r="I2091" s="116"/>
      <c r="J2091" s="116"/>
      <c r="K2091" s="116"/>
      <c r="L2091" s="116"/>
      <c r="M2091" s="116"/>
      <c r="N2091" s="116"/>
      <c r="AL2091" s="117"/>
      <c r="AN2091" s="35" t="str">
        <f t="shared" si="139"/>
        <v/>
      </c>
      <c r="AO2091" s="35" t="str">
        <f t="shared" si="140"/>
        <v>-</v>
      </c>
      <c r="AQ2091" s="25" t="str">
        <f t="shared" si="141"/>
        <v>-</v>
      </c>
      <c r="BP2091" s="61"/>
      <c r="CT2091" s="61"/>
      <c r="CU2091" s="61"/>
      <c r="CV2091" s="61"/>
      <c r="CW2091" s="61"/>
      <c r="CX2091" s="61"/>
      <c r="CY2091" s="61"/>
      <c r="CZ2091" s="61"/>
      <c r="DA2091" s="61"/>
      <c r="DB2091" s="61"/>
      <c r="DC2091" s="61"/>
      <c r="DD2091" s="61"/>
      <c r="DE2091" s="61"/>
      <c r="DF2091" s="61"/>
      <c r="DG2091" s="61"/>
      <c r="DH2091" s="61"/>
      <c r="DI2091" s="61"/>
      <c r="DJ2091" s="61"/>
      <c r="DK2091" s="61"/>
      <c r="DL2091" s="61"/>
      <c r="DM2091" s="61"/>
    </row>
    <row r="2092" spans="1:117" s="25" customFormat="1" x14ac:dyDescent="0.2">
      <c r="A2092" s="25" t="s">
        <v>74</v>
      </c>
      <c r="B2092" s="25" t="s">
        <v>171</v>
      </c>
      <c r="C2092" s="25" t="s">
        <v>179</v>
      </c>
      <c r="I2092" s="116"/>
      <c r="J2092" s="116"/>
      <c r="K2092" s="116"/>
      <c r="L2092" s="116"/>
      <c r="M2092" s="116"/>
      <c r="N2092" s="116"/>
      <c r="AL2092" s="117"/>
      <c r="AN2092" s="35" t="str">
        <f t="shared" si="139"/>
        <v/>
      </c>
      <c r="AO2092" s="35" t="str">
        <f t="shared" si="140"/>
        <v>-</v>
      </c>
      <c r="AQ2092" s="25" t="str">
        <f t="shared" si="141"/>
        <v>-</v>
      </c>
      <c r="BP2092" s="61"/>
      <c r="CT2092" s="61"/>
      <c r="CU2092" s="61"/>
      <c r="CV2092" s="61"/>
      <c r="CW2092" s="61"/>
      <c r="CX2092" s="61"/>
      <c r="CY2092" s="61"/>
      <c r="CZ2092" s="61"/>
      <c r="DA2092" s="61"/>
      <c r="DB2092" s="61"/>
      <c r="DC2092" s="61"/>
      <c r="DD2092" s="61"/>
      <c r="DE2092" s="61"/>
      <c r="DF2092" s="61"/>
      <c r="DG2092" s="61"/>
      <c r="DH2092" s="61"/>
      <c r="DI2092" s="61"/>
      <c r="DJ2092" s="61"/>
      <c r="DK2092" s="61"/>
      <c r="DL2092" s="61"/>
      <c r="DM2092" s="61"/>
    </row>
    <row r="2093" spans="1:117" s="25" customFormat="1" x14ac:dyDescent="0.2">
      <c r="A2093" s="25" t="s">
        <v>75</v>
      </c>
      <c r="B2093" s="25" t="s">
        <v>172</v>
      </c>
      <c r="C2093" s="25" t="s">
        <v>179</v>
      </c>
      <c r="I2093" s="116"/>
      <c r="J2093" s="116"/>
      <c r="K2093" s="116"/>
      <c r="L2093" s="116"/>
      <c r="M2093" s="116"/>
      <c r="N2093" s="116"/>
      <c r="AL2093" s="117"/>
      <c r="AN2093" s="35" t="str">
        <f t="shared" si="139"/>
        <v/>
      </c>
      <c r="AO2093" s="35" t="str">
        <f t="shared" si="140"/>
        <v>-</v>
      </c>
      <c r="AQ2093" s="25" t="str">
        <f t="shared" si="141"/>
        <v>-</v>
      </c>
      <c r="BP2093" s="61"/>
      <c r="CT2093" s="61"/>
      <c r="CU2093" s="61"/>
      <c r="CV2093" s="61"/>
      <c r="CW2093" s="61"/>
      <c r="CX2093" s="61"/>
      <c r="CY2093" s="61"/>
      <c r="CZ2093" s="61"/>
      <c r="DA2093" s="61"/>
      <c r="DB2093" s="61"/>
      <c r="DC2093" s="61"/>
      <c r="DD2093" s="61"/>
      <c r="DE2093" s="61"/>
      <c r="DF2093" s="61"/>
      <c r="DG2093" s="61"/>
      <c r="DH2093" s="61"/>
      <c r="DI2093" s="61"/>
      <c r="DJ2093" s="61"/>
      <c r="DK2093" s="61"/>
      <c r="DL2093" s="61"/>
      <c r="DM2093" s="61"/>
    </row>
    <row r="2094" spans="1:117" s="25" customFormat="1" x14ac:dyDescent="0.2">
      <c r="A2094" s="25" t="s">
        <v>76</v>
      </c>
      <c r="B2094" s="25" t="s">
        <v>172</v>
      </c>
      <c r="C2094" s="25" t="s">
        <v>179</v>
      </c>
      <c r="I2094" s="116"/>
      <c r="J2094" s="116"/>
      <c r="K2094" s="116"/>
      <c r="L2094" s="116"/>
      <c r="M2094" s="116"/>
      <c r="N2094" s="116"/>
      <c r="AL2094" s="117"/>
      <c r="AN2094" s="35" t="str">
        <f t="shared" si="139"/>
        <v/>
      </c>
      <c r="AO2094" s="35" t="str">
        <f t="shared" si="140"/>
        <v>-</v>
      </c>
      <c r="AQ2094" s="25" t="str">
        <f t="shared" si="141"/>
        <v>-</v>
      </c>
      <c r="BP2094" s="61"/>
      <c r="CT2094" s="61"/>
      <c r="CU2094" s="61"/>
      <c r="CV2094" s="61"/>
      <c r="CW2094" s="61"/>
      <c r="CX2094" s="61"/>
      <c r="CY2094" s="61"/>
      <c r="CZ2094" s="61"/>
      <c r="DA2094" s="61"/>
      <c r="DB2094" s="61"/>
      <c r="DC2094" s="61"/>
      <c r="DD2094" s="61"/>
      <c r="DE2094" s="61"/>
      <c r="DF2094" s="61"/>
      <c r="DG2094" s="61"/>
      <c r="DH2094" s="61"/>
      <c r="DI2094" s="61"/>
      <c r="DJ2094" s="61"/>
      <c r="DK2094" s="61"/>
      <c r="DL2094" s="61"/>
      <c r="DM2094" s="61"/>
    </row>
    <row r="2095" spans="1:117" s="25" customFormat="1" x14ac:dyDescent="0.2">
      <c r="A2095" s="25" t="s">
        <v>77</v>
      </c>
      <c r="B2095" s="25" t="s">
        <v>173</v>
      </c>
      <c r="C2095" s="25" t="s">
        <v>179</v>
      </c>
      <c r="I2095" s="116"/>
      <c r="J2095" s="116"/>
      <c r="K2095" s="116"/>
      <c r="L2095" s="116"/>
      <c r="M2095" s="116"/>
      <c r="N2095" s="116"/>
      <c r="AL2095" s="117"/>
      <c r="AN2095" s="35" t="str">
        <f t="shared" si="139"/>
        <v/>
      </c>
      <c r="AO2095" s="35" t="str">
        <f t="shared" si="140"/>
        <v>-</v>
      </c>
      <c r="AQ2095" s="25" t="str">
        <f t="shared" si="141"/>
        <v>-</v>
      </c>
      <c r="BP2095" s="61"/>
      <c r="CT2095" s="61"/>
      <c r="CU2095" s="61"/>
      <c r="CV2095" s="61"/>
      <c r="CW2095" s="61"/>
      <c r="CX2095" s="61"/>
      <c r="CY2095" s="61"/>
      <c r="CZ2095" s="61"/>
      <c r="DA2095" s="61"/>
      <c r="DB2095" s="61"/>
      <c r="DC2095" s="61"/>
      <c r="DD2095" s="61"/>
      <c r="DE2095" s="61"/>
      <c r="DF2095" s="61"/>
      <c r="DG2095" s="61"/>
      <c r="DH2095" s="61"/>
      <c r="DI2095" s="61"/>
      <c r="DJ2095" s="61"/>
      <c r="DK2095" s="61"/>
      <c r="DL2095" s="61"/>
      <c r="DM2095" s="61"/>
    </row>
    <row r="2096" spans="1:117" s="25" customFormat="1" x14ac:dyDescent="0.2">
      <c r="A2096" s="25" t="s">
        <v>78</v>
      </c>
      <c r="B2096" s="25" t="s">
        <v>173</v>
      </c>
      <c r="C2096" s="25" t="s">
        <v>179</v>
      </c>
      <c r="I2096" s="116"/>
      <c r="J2096" s="116"/>
      <c r="K2096" s="116"/>
      <c r="L2096" s="116"/>
      <c r="M2096" s="116"/>
      <c r="N2096" s="116"/>
      <c r="AL2096" s="117"/>
      <c r="AN2096" s="35" t="str">
        <f t="shared" si="139"/>
        <v/>
      </c>
      <c r="AO2096" s="35" t="str">
        <f t="shared" si="140"/>
        <v>-</v>
      </c>
      <c r="AQ2096" s="25" t="str">
        <f t="shared" si="141"/>
        <v>-</v>
      </c>
      <c r="BP2096" s="61"/>
      <c r="CT2096" s="61"/>
      <c r="CU2096" s="61"/>
      <c r="CV2096" s="61"/>
      <c r="CW2096" s="61"/>
      <c r="CX2096" s="61"/>
      <c r="CY2096" s="61"/>
      <c r="CZ2096" s="61"/>
      <c r="DA2096" s="61"/>
      <c r="DB2096" s="61"/>
      <c r="DC2096" s="61"/>
      <c r="DD2096" s="61"/>
      <c r="DE2096" s="61"/>
      <c r="DF2096" s="61"/>
      <c r="DG2096" s="61"/>
      <c r="DH2096" s="61"/>
      <c r="DI2096" s="61"/>
      <c r="DJ2096" s="61"/>
      <c r="DK2096" s="61"/>
      <c r="DL2096" s="61"/>
      <c r="DM2096" s="61"/>
    </row>
    <row r="2097" spans="1:117" s="25" customFormat="1" x14ac:dyDescent="0.2">
      <c r="A2097" s="25" t="s">
        <v>79</v>
      </c>
      <c r="B2097" s="25" t="s">
        <v>172</v>
      </c>
      <c r="C2097" s="25" t="s">
        <v>179</v>
      </c>
      <c r="I2097" s="116"/>
      <c r="J2097" s="116"/>
      <c r="K2097" s="116"/>
      <c r="L2097" s="116"/>
      <c r="M2097" s="116"/>
      <c r="N2097" s="116"/>
      <c r="AL2097" s="117"/>
      <c r="AN2097" s="35" t="str">
        <f t="shared" si="139"/>
        <v/>
      </c>
      <c r="AO2097" s="35" t="str">
        <f t="shared" si="140"/>
        <v>-</v>
      </c>
      <c r="AQ2097" s="25" t="str">
        <f t="shared" si="141"/>
        <v>-</v>
      </c>
      <c r="BP2097" s="61"/>
      <c r="CT2097" s="61"/>
      <c r="CU2097" s="61"/>
      <c r="CV2097" s="61"/>
      <c r="CW2097" s="61"/>
      <c r="CX2097" s="61"/>
      <c r="CY2097" s="61"/>
      <c r="CZ2097" s="61"/>
      <c r="DA2097" s="61"/>
      <c r="DB2097" s="61"/>
      <c r="DC2097" s="61"/>
      <c r="DD2097" s="61"/>
      <c r="DE2097" s="61"/>
      <c r="DF2097" s="61"/>
      <c r="DG2097" s="61"/>
      <c r="DH2097" s="61"/>
      <c r="DI2097" s="61"/>
      <c r="DJ2097" s="61"/>
      <c r="DK2097" s="61"/>
      <c r="DL2097" s="61"/>
      <c r="DM2097" s="61"/>
    </row>
    <row r="2098" spans="1:117" s="25" customFormat="1" x14ac:dyDescent="0.2">
      <c r="A2098" s="25" t="s">
        <v>80</v>
      </c>
      <c r="B2098" s="25" t="s">
        <v>172</v>
      </c>
      <c r="C2098" s="25" t="s">
        <v>179</v>
      </c>
      <c r="I2098" s="116"/>
      <c r="J2098" s="116"/>
      <c r="K2098" s="116"/>
      <c r="L2098" s="116"/>
      <c r="M2098" s="116"/>
      <c r="N2098" s="116"/>
      <c r="AL2098" s="117"/>
      <c r="AN2098" s="35" t="str">
        <f t="shared" si="139"/>
        <v/>
      </c>
      <c r="AO2098" s="35" t="str">
        <f t="shared" si="140"/>
        <v>-</v>
      </c>
      <c r="AQ2098" s="25" t="str">
        <f t="shared" si="141"/>
        <v>-</v>
      </c>
      <c r="BP2098" s="61"/>
      <c r="CT2098" s="61"/>
      <c r="CU2098" s="61"/>
      <c r="CV2098" s="61"/>
      <c r="CW2098" s="61"/>
      <c r="CX2098" s="61"/>
      <c r="CY2098" s="61"/>
      <c r="CZ2098" s="61"/>
      <c r="DA2098" s="61"/>
      <c r="DB2098" s="61"/>
      <c r="DC2098" s="61"/>
      <c r="DD2098" s="61"/>
      <c r="DE2098" s="61"/>
      <c r="DF2098" s="61"/>
      <c r="DG2098" s="61"/>
      <c r="DH2098" s="61"/>
      <c r="DI2098" s="61"/>
      <c r="DJ2098" s="61"/>
      <c r="DK2098" s="61"/>
      <c r="DL2098" s="61"/>
      <c r="DM2098" s="61"/>
    </row>
    <row r="2099" spans="1:117" s="25" customFormat="1" x14ac:dyDescent="0.2">
      <c r="A2099" s="25" t="s">
        <v>81</v>
      </c>
      <c r="B2099" s="25" t="s">
        <v>175</v>
      </c>
      <c r="C2099" s="25" t="s">
        <v>179</v>
      </c>
      <c r="I2099" s="116"/>
      <c r="J2099" s="116"/>
      <c r="K2099" s="116"/>
      <c r="L2099" s="116"/>
      <c r="M2099" s="116"/>
      <c r="N2099" s="116"/>
      <c r="AL2099" s="117"/>
      <c r="AN2099" s="35" t="str">
        <f t="shared" si="139"/>
        <v/>
      </c>
      <c r="AO2099" s="35" t="str">
        <f t="shared" si="140"/>
        <v>-</v>
      </c>
      <c r="AQ2099" s="25" t="str">
        <f t="shared" si="141"/>
        <v>-</v>
      </c>
      <c r="BP2099" s="61"/>
      <c r="CT2099" s="61"/>
      <c r="CU2099" s="61"/>
      <c r="CV2099" s="61"/>
      <c r="CW2099" s="61"/>
      <c r="CX2099" s="61"/>
      <c r="CY2099" s="61"/>
      <c r="CZ2099" s="61"/>
      <c r="DA2099" s="61"/>
      <c r="DB2099" s="61"/>
      <c r="DC2099" s="61"/>
      <c r="DD2099" s="61"/>
      <c r="DE2099" s="61"/>
      <c r="DF2099" s="61"/>
      <c r="DG2099" s="61"/>
      <c r="DH2099" s="61"/>
      <c r="DI2099" s="61"/>
      <c r="DJ2099" s="61"/>
      <c r="DK2099" s="61"/>
      <c r="DL2099" s="61"/>
      <c r="DM2099" s="61"/>
    </row>
    <row r="2100" spans="1:117" s="25" customFormat="1" x14ac:dyDescent="0.2">
      <c r="A2100" s="25" t="s">
        <v>82</v>
      </c>
      <c r="B2100" s="25" t="s">
        <v>175</v>
      </c>
      <c r="C2100" s="25" t="s">
        <v>179</v>
      </c>
      <c r="I2100" s="116"/>
      <c r="J2100" s="116"/>
      <c r="K2100" s="116"/>
      <c r="L2100" s="116"/>
      <c r="M2100" s="116"/>
      <c r="N2100" s="116"/>
      <c r="AL2100" s="117"/>
      <c r="AN2100" s="35" t="str">
        <f t="shared" si="139"/>
        <v/>
      </c>
      <c r="AO2100" s="35" t="str">
        <f t="shared" si="140"/>
        <v>-</v>
      </c>
      <c r="AQ2100" s="25" t="str">
        <f t="shared" si="141"/>
        <v>-</v>
      </c>
      <c r="BP2100" s="61"/>
      <c r="CT2100" s="61"/>
      <c r="CU2100" s="61"/>
      <c r="CV2100" s="61"/>
      <c r="CW2100" s="61"/>
      <c r="CX2100" s="61"/>
      <c r="CY2100" s="61"/>
      <c r="CZ2100" s="61"/>
      <c r="DA2100" s="61"/>
      <c r="DB2100" s="61"/>
      <c r="DC2100" s="61"/>
      <c r="DD2100" s="61"/>
      <c r="DE2100" s="61"/>
      <c r="DF2100" s="61"/>
      <c r="DG2100" s="61"/>
      <c r="DH2100" s="61"/>
      <c r="DI2100" s="61"/>
      <c r="DJ2100" s="61"/>
      <c r="DK2100" s="61"/>
      <c r="DL2100" s="61"/>
      <c r="DM2100" s="61"/>
    </row>
    <row r="2101" spans="1:117" s="25" customFormat="1" x14ac:dyDescent="0.2">
      <c r="A2101" s="25" t="s">
        <v>83</v>
      </c>
      <c r="B2101" s="25" t="s">
        <v>178</v>
      </c>
      <c r="C2101" s="25" t="s">
        <v>179</v>
      </c>
      <c r="I2101" s="116"/>
      <c r="J2101" s="116"/>
      <c r="K2101" s="116"/>
      <c r="L2101" s="116"/>
      <c r="M2101" s="116"/>
      <c r="N2101" s="116"/>
      <c r="AL2101" s="117"/>
      <c r="AN2101" s="35" t="str">
        <f t="shared" si="139"/>
        <v/>
      </c>
      <c r="AO2101" s="35" t="str">
        <f t="shared" si="140"/>
        <v>-</v>
      </c>
      <c r="AQ2101" s="25" t="str">
        <f t="shared" si="141"/>
        <v>-</v>
      </c>
      <c r="BP2101" s="61"/>
      <c r="CT2101" s="61"/>
      <c r="CU2101" s="61"/>
      <c r="CV2101" s="61"/>
      <c r="CW2101" s="61"/>
      <c r="CX2101" s="61"/>
      <c r="CY2101" s="61"/>
      <c r="CZ2101" s="61"/>
      <c r="DA2101" s="61"/>
      <c r="DB2101" s="61"/>
      <c r="DC2101" s="61"/>
      <c r="DD2101" s="61"/>
      <c r="DE2101" s="61"/>
      <c r="DF2101" s="61"/>
      <c r="DG2101" s="61"/>
      <c r="DH2101" s="61"/>
      <c r="DI2101" s="61"/>
      <c r="DJ2101" s="61"/>
      <c r="DK2101" s="61"/>
      <c r="DL2101" s="61"/>
      <c r="DM2101" s="61"/>
    </row>
    <row r="2102" spans="1:117" s="25" customFormat="1" x14ac:dyDescent="0.2">
      <c r="A2102" s="25" t="s">
        <v>84</v>
      </c>
      <c r="B2102" s="25" t="s">
        <v>178</v>
      </c>
      <c r="C2102" s="25" t="s">
        <v>179</v>
      </c>
      <c r="I2102" s="116"/>
      <c r="J2102" s="116"/>
      <c r="K2102" s="116"/>
      <c r="L2102" s="116"/>
      <c r="M2102" s="116"/>
      <c r="N2102" s="116"/>
      <c r="AL2102" s="117"/>
      <c r="AN2102" s="35" t="str">
        <f t="shared" si="139"/>
        <v/>
      </c>
      <c r="AO2102" s="35" t="str">
        <f t="shared" si="140"/>
        <v>-</v>
      </c>
      <c r="AQ2102" s="25" t="str">
        <f t="shared" si="141"/>
        <v>-</v>
      </c>
      <c r="BP2102" s="61"/>
      <c r="CT2102" s="61"/>
      <c r="CU2102" s="61"/>
      <c r="CV2102" s="61"/>
      <c r="CW2102" s="61"/>
      <c r="CX2102" s="61"/>
      <c r="CY2102" s="61"/>
      <c r="CZ2102" s="61"/>
      <c r="DA2102" s="61"/>
      <c r="DB2102" s="61"/>
      <c r="DC2102" s="61"/>
      <c r="DD2102" s="61"/>
      <c r="DE2102" s="61"/>
      <c r="DF2102" s="61"/>
      <c r="DG2102" s="61"/>
      <c r="DH2102" s="61"/>
      <c r="DI2102" s="61"/>
      <c r="DJ2102" s="61"/>
      <c r="DK2102" s="61"/>
      <c r="DL2102" s="61"/>
      <c r="DM2102" s="61"/>
    </row>
    <row r="2103" spans="1:117" s="25" customFormat="1" x14ac:dyDescent="0.2">
      <c r="A2103" s="25" t="s">
        <v>85</v>
      </c>
      <c r="B2103" s="25" t="s">
        <v>178</v>
      </c>
      <c r="C2103" s="25" t="s">
        <v>179</v>
      </c>
      <c r="I2103" s="116"/>
      <c r="J2103" s="116"/>
      <c r="K2103" s="116"/>
      <c r="L2103" s="116"/>
      <c r="M2103" s="116"/>
      <c r="N2103" s="116"/>
      <c r="AL2103" s="117"/>
      <c r="AN2103" s="35" t="str">
        <f t="shared" ref="AN2103:AN2166" si="142">CONCATENATE(AM2103,AP2103)</f>
        <v/>
      </c>
      <c r="AO2103" s="35" t="str">
        <f t="shared" ref="AO2103:AO2166" si="143">CONCATENATE(AM2103,"-",AL2103)</f>
        <v>-</v>
      </c>
      <c r="AQ2103" s="25" t="str">
        <f t="shared" si="141"/>
        <v>-</v>
      </c>
      <c r="BP2103" s="61"/>
      <c r="CT2103" s="61"/>
      <c r="CU2103" s="61"/>
      <c r="CV2103" s="61"/>
      <c r="CW2103" s="61"/>
      <c r="CX2103" s="61"/>
      <c r="CY2103" s="61"/>
      <c r="CZ2103" s="61"/>
      <c r="DA2103" s="61"/>
      <c r="DB2103" s="61"/>
      <c r="DC2103" s="61"/>
      <c r="DD2103" s="61"/>
      <c r="DE2103" s="61"/>
      <c r="DF2103" s="61"/>
      <c r="DG2103" s="61"/>
      <c r="DH2103" s="61"/>
      <c r="DI2103" s="61"/>
      <c r="DJ2103" s="61"/>
      <c r="DK2103" s="61"/>
      <c r="DL2103" s="61"/>
      <c r="DM2103" s="61"/>
    </row>
    <row r="2104" spans="1:117" s="25" customFormat="1" x14ac:dyDescent="0.2">
      <c r="A2104" s="25" t="s">
        <v>86</v>
      </c>
      <c r="B2104" s="25" t="s">
        <v>171</v>
      </c>
      <c r="C2104" s="25" t="s">
        <v>179</v>
      </c>
      <c r="I2104" s="116"/>
      <c r="J2104" s="116"/>
      <c r="K2104" s="116"/>
      <c r="L2104" s="116"/>
      <c r="M2104" s="116"/>
      <c r="N2104" s="116"/>
      <c r="AL2104" s="117"/>
      <c r="AN2104" s="35" t="str">
        <f t="shared" si="142"/>
        <v/>
      </c>
      <c r="AO2104" s="35" t="str">
        <f t="shared" si="143"/>
        <v>-</v>
      </c>
      <c r="AQ2104" s="25" t="str">
        <f t="shared" si="141"/>
        <v>-</v>
      </c>
      <c r="BP2104" s="61"/>
      <c r="CT2104" s="61"/>
      <c r="CU2104" s="61"/>
      <c r="CV2104" s="61"/>
      <c r="CW2104" s="61"/>
      <c r="CX2104" s="61"/>
      <c r="CY2104" s="61"/>
      <c r="CZ2104" s="61"/>
      <c r="DA2104" s="61"/>
      <c r="DB2104" s="61"/>
      <c r="DC2104" s="61"/>
      <c r="DD2104" s="61"/>
      <c r="DE2104" s="61"/>
      <c r="DF2104" s="61"/>
      <c r="DG2104" s="61"/>
      <c r="DH2104" s="61"/>
      <c r="DI2104" s="61"/>
      <c r="DJ2104" s="61"/>
      <c r="DK2104" s="61"/>
      <c r="DL2104" s="61"/>
      <c r="DM2104" s="61"/>
    </row>
    <row r="2105" spans="1:117" s="25" customFormat="1" x14ac:dyDescent="0.2">
      <c r="A2105" s="25" t="s">
        <v>87</v>
      </c>
      <c r="B2105" s="25" t="s">
        <v>171</v>
      </c>
      <c r="C2105" s="25" t="s">
        <v>179</v>
      </c>
      <c r="I2105" s="116"/>
      <c r="J2105" s="116"/>
      <c r="K2105" s="116"/>
      <c r="L2105" s="116"/>
      <c r="M2105" s="116"/>
      <c r="N2105" s="116"/>
      <c r="AL2105" s="117"/>
      <c r="AN2105" s="35" t="str">
        <f t="shared" si="142"/>
        <v/>
      </c>
      <c r="AO2105" s="35" t="str">
        <f t="shared" si="143"/>
        <v>-</v>
      </c>
      <c r="AQ2105" s="25" t="str">
        <f t="shared" si="141"/>
        <v>-</v>
      </c>
      <c r="BP2105" s="61"/>
      <c r="CT2105" s="61"/>
      <c r="CU2105" s="61"/>
      <c r="CV2105" s="61"/>
      <c r="CW2105" s="61"/>
      <c r="CX2105" s="61"/>
      <c r="CY2105" s="61"/>
      <c r="CZ2105" s="61"/>
      <c r="DA2105" s="61"/>
      <c r="DB2105" s="61"/>
      <c r="DC2105" s="61"/>
      <c r="DD2105" s="61"/>
      <c r="DE2105" s="61"/>
      <c r="DF2105" s="61"/>
      <c r="DG2105" s="61"/>
      <c r="DH2105" s="61"/>
      <c r="DI2105" s="61"/>
      <c r="DJ2105" s="61"/>
      <c r="DK2105" s="61"/>
      <c r="DL2105" s="61"/>
      <c r="DM2105" s="61"/>
    </row>
    <row r="2106" spans="1:117" s="25" customFormat="1" x14ac:dyDescent="0.2">
      <c r="A2106" s="25" t="s">
        <v>88</v>
      </c>
      <c r="B2106" s="25" t="s">
        <v>172</v>
      </c>
      <c r="C2106" s="25" t="s">
        <v>179</v>
      </c>
      <c r="I2106" s="116"/>
      <c r="J2106" s="116"/>
      <c r="K2106" s="116"/>
      <c r="L2106" s="116"/>
      <c r="M2106" s="116"/>
      <c r="N2106" s="116"/>
      <c r="AL2106" s="117"/>
      <c r="AN2106" s="35" t="str">
        <f t="shared" si="142"/>
        <v/>
      </c>
      <c r="AO2106" s="35" t="str">
        <f t="shared" si="143"/>
        <v>-</v>
      </c>
      <c r="AQ2106" s="25" t="str">
        <f t="shared" si="141"/>
        <v>-</v>
      </c>
      <c r="BP2106" s="61"/>
      <c r="CT2106" s="61"/>
      <c r="CU2106" s="61"/>
      <c r="CV2106" s="61"/>
      <c r="CW2106" s="61"/>
      <c r="CX2106" s="61"/>
      <c r="CY2106" s="61"/>
      <c r="CZ2106" s="61"/>
      <c r="DA2106" s="61"/>
      <c r="DB2106" s="61"/>
      <c r="DC2106" s="61"/>
      <c r="DD2106" s="61"/>
      <c r="DE2106" s="61"/>
      <c r="DF2106" s="61"/>
      <c r="DG2106" s="61"/>
      <c r="DH2106" s="61"/>
      <c r="DI2106" s="61"/>
      <c r="DJ2106" s="61"/>
      <c r="DK2106" s="61"/>
      <c r="DL2106" s="61"/>
      <c r="DM2106" s="61"/>
    </row>
    <row r="2107" spans="1:117" s="25" customFormat="1" x14ac:dyDescent="0.2">
      <c r="A2107" s="25" t="s">
        <v>89</v>
      </c>
      <c r="B2107" s="25" t="s">
        <v>172</v>
      </c>
      <c r="C2107" s="25" t="s">
        <v>179</v>
      </c>
      <c r="I2107" s="116"/>
      <c r="J2107" s="116"/>
      <c r="K2107" s="116"/>
      <c r="L2107" s="116"/>
      <c r="M2107" s="116"/>
      <c r="N2107" s="116"/>
      <c r="AL2107" s="117"/>
      <c r="AN2107" s="35" t="str">
        <f t="shared" si="142"/>
        <v/>
      </c>
      <c r="AO2107" s="35" t="str">
        <f t="shared" si="143"/>
        <v>-</v>
      </c>
      <c r="AQ2107" s="25" t="str">
        <f t="shared" si="141"/>
        <v>-</v>
      </c>
      <c r="BP2107" s="61"/>
      <c r="CT2107" s="61"/>
      <c r="CU2107" s="61"/>
      <c r="CV2107" s="61"/>
      <c r="CW2107" s="61"/>
      <c r="CX2107" s="61"/>
      <c r="CY2107" s="61"/>
      <c r="CZ2107" s="61"/>
      <c r="DA2107" s="61"/>
      <c r="DB2107" s="61"/>
      <c r="DC2107" s="61"/>
      <c r="DD2107" s="61"/>
      <c r="DE2107" s="61"/>
      <c r="DF2107" s="61"/>
      <c r="DG2107" s="61"/>
      <c r="DH2107" s="61"/>
      <c r="DI2107" s="61"/>
      <c r="DJ2107" s="61"/>
      <c r="DK2107" s="61"/>
      <c r="DL2107" s="61"/>
      <c r="DM2107" s="61"/>
    </row>
    <row r="2108" spans="1:117" s="25" customFormat="1" x14ac:dyDescent="0.2">
      <c r="A2108" s="25" t="s">
        <v>90</v>
      </c>
      <c r="B2108" s="25" t="s">
        <v>173</v>
      </c>
      <c r="C2108" s="25" t="s">
        <v>179</v>
      </c>
      <c r="I2108" s="116"/>
      <c r="J2108" s="116"/>
      <c r="K2108" s="116"/>
      <c r="L2108" s="116"/>
      <c r="M2108" s="116"/>
      <c r="N2108" s="116"/>
      <c r="AL2108" s="117"/>
      <c r="AN2108" s="35" t="str">
        <f t="shared" si="142"/>
        <v/>
      </c>
      <c r="AO2108" s="35" t="str">
        <f t="shared" si="143"/>
        <v>-</v>
      </c>
      <c r="AQ2108" s="25" t="str">
        <f t="shared" si="141"/>
        <v>-</v>
      </c>
      <c r="BP2108" s="61"/>
      <c r="CT2108" s="61"/>
      <c r="CU2108" s="61"/>
      <c r="CV2108" s="61"/>
      <c r="CW2108" s="61"/>
      <c r="CX2108" s="61"/>
      <c r="CY2108" s="61"/>
      <c r="CZ2108" s="61"/>
      <c r="DA2108" s="61"/>
      <c r="DB2108" s="61"/>
      <c r="DC2108" s="61"/>
      <c r="DD2108" s="61"/>
      <c r="DE2108" s="61"/>
      <c r="DF2108" s="61"/>
      <c r="DG2108" s="61"/>
      <c r="DH2108" s="61"/>
      <c r="DI2108" s="61"/>
      <c r="DJ2108" s="61"/>
      <c r="DK2108" s="61"/>
      <c r="DL2108" s="61"/>
      <c r="DM2108" s="61"/>
    </row>
    <row r="2109" spans="1:117" s="25" customFormat="1" x14ac:dyDescent="0.2">
      <c r="A2109" s="25" t="s">
        <v>91</v>
      </c>
      <c r="B2109" s="25" t="s">
        <v>173</v>
      </c>
      <c r="C2109" s="25" t="s">
        <v>179</v>
      </c>
      <c r="I2109" s="116"/>
      <c r="J2109" s="116"/>
      <c r="K2109" s="116"/>
      <c r="L2109" s="116"/>
      <c r="M2109" s="116"/>
      <c r="N2109" s="116"/>
      <c r="AL2109" s="117"/>
      <c r="AN2109" s="35" t="str">
        <f t="shared" si="142"/>
        <v/>
      </c>
      <c r="AO2109" s="35" t="str">
        <f t="shared" si="143"/>
        <v>-</v>
      </c>
      <c r="AQ2109" s="25" t="str">
        <f t="shared" si="141"/>
        <v>-</v>
      </c>
      <c r="BP2109" s="61"/>
      <c r="CT2109" s="61"/>
      <c r="CU2109" s="61"/>
      <c r="CV2109" s="61"/>
      <c r="CW2109" s="61"/>
      <c r="CX2109" s="61"/>
      <c r="CY2109" s="61"/>
      <c r="CZ2109" s="61"/>
      <c r="DA2109" s="61"/>
      <c r="DB2109" s="61"/>
      <c r="DC2109" s="61"/>
      <c r="DD2109" s="61"/>
      <c r="DE2109" s="61"/>
      <c r="DF2109" s="61"/>
      <c r="DG2109" s="61"/>
      <c r="DH2109" s="61"/>
      <c r="DI2109" s="61"/>
      <c r="DJ2109" s="61"/>
      <c r="DK2109" s="61"/>
      <c r="DL2109" s="61"/>
      <c r="DM2109" s="61"/>
    </row>
    <row r="2110" spans="1:117" s="25" customFormat="1" x14ac:dyDescent="0.2">
      <c r="A2110" s="25" t="s">
        <v>92</v>
      </c>
      <c r="B2110" s="25" t="s">
        <v>172</v>
      </c>
      <c r="C2110" s="25" t="s">
        <v>179</v>
      </c>
      <c r="I2110" s="116"/>
      <c r="J2110" s="116"/>
      <c r="K2110" s="116"/>
      <c r="L2110" s="116"/>
      <c r="M2110" s="116"/>
      <c r="N2110" s="116"/>
      <c r="AL2110" s="117"/>
      <c r="AN2110" s="35" t="str">
        <f t="shared" si="142"/>
        <v/>
      </c>
      <c r="AO2110" s="35" t="str">
        <f t="shared" si="143"/>
        <v>-</v>
      </c>
      <c r="AQ2110" s="25" t="str">
        <f t="shared" si="141"/>
        <v>-</v>
      </c>
      <c r="BP2110" s="61"/>
      <c r="CT2110" s="61"/>
      <c r="CU2110" s="61"/>
      <c r="CV2110" s="61"/>
      <c r="CW2110" s="61"/>
      <c r="CX2110" s="61"/>
      <c r="CY2110" s="61"/>
      <c r="CZ2110" s="61"/>
      <c r="DA2110" s="61"/>
      <c r="DB2110" s="61"/>
      <c r="DC2110" s="61"/>
      <c r="DD2110" s="61"/>
      <c r="DE2110" s="61"/>
      <c r="DF2110" s="61"/>
      <c r="DG2110" s="61"/>
      <c r="DH2110" s="61"/>
      <c r="DI2110" s="61"/>
      <c r="DJ2110" s="61"/>
      <c r="DK2110" s="61"/>
      <c r="DL2110" s="61"/>
      <c r="DM2110" s="61"/>
    </row>
    <row r="2111" spans="1:117" s="25" customFormat="1" x14ac:dyDescent="0.2">
      <c r="A2111" s="25" t="s">
        <v>93</v>
      </c>
      <c r="B2111" s="25" t="s">
        <v>172</v>
      </c>
      <c r="C2111" s="25" t="s">
        <v>179</v>
      </c>
      <c r="I2111" s="116"/>
      <c r="J2111" s="116"/>
      <c r="K2111" s="116"/>
      <c r="L2111" s="116"/>
      <c r="M2111" s="116"/>
      <c r="N2111" s="116"/>
      <c r="AL2111" s="117"/>
      <c r="AN2111" s="35" t="str">
        <f t="shared" si="142"/>
        <v/>
      </c>
      <c r="AO2111" s="35" t="str">
        <f t="shared" si="143"/>
        <v>-</v>
      </c>
      <c r="AQ2111" s="25" t="str">
        <f t="shared" si="141"/>
        <v>-</v>
      </c>
      <c r="BP2111" s="61"/>
      <c r="CT2111" s="61"/>
      <c r="CU2111" s="61"/>
      <c r="CV2111" s="61"/>
      <c r="CW2111" s="61"/>
      <c r="CX2111" s="61"/>
      <c r="CY2111" s="61"/>
      <c r="CZ2111" s="61"/>
      <c r="DA2111" s="61"/>
      <c r="DB2111" s="61"/>
      <c r="DC2111" s="61"/>
      <c r="DD2111" s="61"/>
      <c r="DE2111" s="61"/>
      <c r="DF2111" s="61"/>
      <c r="DG2111" s="61"/>
      <c r="DH2111" s="61"/>
      <c r="DI2111" s="61"/>
      <c r="DJ2111" s="61"/>
      <c r="DK2111" s="61"/>
      <c r="DL2111" s="61"/>
      <c r="DM2111" s="61"/>
    </row>
    <row r="2112" spans="1:117" s="25" customFormat="1" x14ac:dyDescent="0.2">
      <c r="A2112" s="25" t="s">
        <v>94</v>
      </c>
      <c r="B2112" s="25" t="s">
        <v>175</v>
      </c>
      <c r="C2112" s="25" t="s">
        <v>179</v>
      </c>
      <c r="I2112" s="116"/>
      <c r="J2112" s="116"/>
      <c r="K2112" s="116"/>
      <c r="L2112" s="116"/>
      <c r="M2112" s="116"/>
      <c r="N2112" s="116"/>
      <c r="AL2112" s="117"/>
      <c r="AN2112" s="35" t="str">
        <f t="shared" si="142"/>
        <v/>
      </c>
      <c r="AO2112" s="35" t="str">
        <f t="shared" si="143"/>
        <v>-</v>
      </c>
      <c r="AQ2112" s="25" t="str">
        <f t="shared" si="141"/>
        <v>-</v>
      </c>
      <c r="BP2112" s="61"/>
      <c r="CT2112" s="61"/>
      <c r="CU2112" s="61"/>
      <c r="CV2112" s="61"/>
      <c r="CW2112" s="61"/>
      <c r="CX2112" s="61"/>
      <c r="CY2112" s="61"/>
      <c r="CZ2112" s="61"/>
      <c r="DA2112" s="61"/>
      <c r="DB2112" s="61"/>
      <c r="DC2112" s="61"/>
      <c r="DD2112" s="61"/>
      <c r="DE2112" s="61"/>
      <c r="DF2112" s="61"/>
      <c r="DG2112" s="61"/>
      <c r="DH2112" s="61"/>
      <c r="DI2112" s="61"/>
      <c r="DJ2112" s="61"/>
      <c r="DK2112" s="61"/>
      <c r="DL2112" s="61"/>
      <c r="DM2112" s="61"/>
    </row>
    <row r="2113" spans="1:117" s="25" customFormat="1" x14ac:dyDescent="0.2">
      <c r="A2113" s="25" t="s">
        <v>95</v>
      </c>
      <c r="B2113" s="25" t="s">
        <v>175</v>
      </c>
      <c r="C2113" s="25" t="s">
        <v>179</v>
      </c>
      <c r="I2113" s="116"/>
      <c r="J2113" s="116"/>
      <c r="K2113" s="116"/>
      <c r="L2113" s="116"/>
      <c r="M2113" s="116"/>
      <c r="N2113" s="116"/>
      <c r="AL2113" s="117"/>
      <c r="AN2113" s="35" t="str">
        <f t="shared" si="142"/>
        <v/>
      </c>
      <c r="AO2113" s="35" t="str">
        <f t="shared" si="143"/>
        <v>-</v>
      </c>
      <c r="AQ2113" s="25" t="str">
        <f t="shared" si="141"/>
        <v>-</v>
      </c>
      <c r="BP2113" s="61"/>
      <c r="CT2113" s="61"/>
      <c r="CU2113" s="61"/>
      <c r="CV2113" s="61"/>
      <c r="CW2113" s="61"/>
      <c r="CX2113" s="61"/>
      <c r="CY2113" s="61"/>
      <c r="CZ2113" s="61"/>
      <c r="DA2113" s="61"/>
      <c r="DB2113" s="61"/>
      <c r="DC2113" s="61"/>
      <c r="DD2113" s="61"/>
      <c r="DE2113" s="61"/>
      <c r="DF2113" s="61"/>
      <c r="DG2113" s="61"/>
      <c r="DH2113" s="61"/>
      <c r="DI2113" s="61"/>
      <c r="DJ2113" s="61"/>
      <c r="DK2113" s="61"/>
      <c r="DL2113" s="61"/>
      <c r="DM2113" s="61"/>
    </row>
    <row r="2114" spans="1:117" s="25" customFormat="1" x14ac:dyDescent="0.2">
      <c r="A2114" s="25" t="s">
        <v>96</v>
      </c>
      <c r="B2114" s="25" t="s">
        <v>178</v>
      </c>
      <c r="C2114" s="25" t="s">
        <v>179</v>
      </c>
      <c r="I2114" s="116"/>
      <c r="J2114" s="116"/>
      <c r="K2114" s="116"/>
      <c r="L2114" s="116"/>
      <c r="M2114" s="116"/>
      <c r="N2114" s="116"/>
      <c r="AL2114" s="117"/>
      <c r="AN2114" s="35" t="str">
        <f t="shared" si="142"/>
        <v/>
      </c>
      <c r="AO2114" s="35" t="str">
        <f t="shared" si="143"/>
        <v>-</v>
      </c>
      <c r="AQ2114" s="25" t="str">
        <f t="shared" si="141"/>
        <v>-</v>
      </c>
      <c r="BP2114" s="61"/>
      <c r="CT2114" s="61"/>
      <c r="CU2114" s="61"/>
      <c r="CV2114" s="61"/>
      <c r="CW2114" s="61"/>
      <c r="CX2114" s="61"/>
      <c r="CY2114" s="61"/>
      <c r="CZ2114" s="61"/>
      <c r="DA2114" s="61"/>
      <c r="DB2114" s="61"/>
      <c r="DC2114" s="61"/>
      <c r="DD2114" s="61"/>
      <c r="DE2114" s="61"/>
      <c r="DF2114" s="61"/>
      <c r="DG2114" s="61"/>
      <c r="DH2114" s="61"/>
      <c r="DI2114" s="61"/>
      <c r="DJ2114" s="61"/>
      <c r="DK2114" s="61"/>
      <c r="DL2114" s="61"/>
      <c r="DM2114" s="61"/>
    </row>
    <row r="2115" spans="1:117" s="25" customFormat="1" x14ac:dyDescent="0.2">
      <c r="A2115" s="25" t="s">
        <v>97</v>
      </c>
      <c r="B2115" s="25" t="s">
        <v>178</v>
      </c>
      <c r="C2115" s="25" t="s">
        <v>179</v>
      </c>
      <c r="I2115" s="116"/>
      <c r="J2115" s="116"/>
      <c r="K2115" s="116"/>
      <c r="L2115" s="116"/>
      <c r="M2115" s="116"/>
      <c r="N2115" s="116"/>
      <c r="AL2115" s="117"/>
      <c r="AN2115" s="35" t="str">
        <f t="shared" si="142"/>
        <v/>
      </c>
      <c r="AO2115" s="35" t="str">
        <f t="shared" si="143"/>
        <v>-</v>
      </c>
      <c r="AQ2115" s="25" t="str">
        <f t="shared" si="141"/>
        <v>-</v>
      </c>
      <c r="BP2115" s="61"/>
      <c r="CT2115" s="61"/>
      <c r="CU2115" s="61"/>
      <c r="CV2115" s="61"/>
      <c r="CW2115" s="61"/>
      <c r="CX2115" s="61"/>
      <c r="CY2115" s="61"/>
      <c r="CZ2115" s="61"/>
      <c r="DA2115" s="61"/>
      <c r="DB2115" s="61"/>
      <c r="DC2115" s="61"/>
      <c r="DD2115" s="61"/>
      <c r="DE2115" s="61"/>
      <c r="DF2115" s="61"/>
      <c r="DG2115" s="61"/>
      <c r="DH2115" s="61"/>
      <c r="DI2115" s="61"/>
      <c r="DJ2115" s="61"/>
      <c r="DK2115" s="61"/>
      <c r="DL2115" s="61"/>
      <c r="DM2115" s="61"/>
    </row>
    <row r="2116" spans="1:117" s="25" customFormat="1" x14ac:dyDescent="0.2">
      <c r="A2116" s="25" t="s">
        <v>98</v>
      </c>
      <c r="B2116" s="25" t="s">
        <v>178</v>
      </c>
      <c r="C2116" s="25" t="s">
        <v>179</v>
      </c>
      <c r="I2116" s="116"/>
      <c r="J2116" s="116"/>
      <c r="K2116" s="116"/>
      <c r="L2116" s="116"/>
      <c r="M2116" s="116"/>
      <c r="N2116" s="116"/>
      <c r="AL2116" s="117"/>
      <c r="AN2116" s="35" t="str">
        <f t="shared" si="142"/>
        <v/>
      </c>
      <c r="AO2116" s="35" t="str">
        <f t="shared" si="143"/>
        <v>-</v>
      </c>
      <c r="AQ2116" s="25" t="str">
        <f t="shared" si="141"/>
        <v>-</v>
      </c>
      <c r="BP2116" s="61"/>
      <c r="CT2116" s="61"/>
      <c r="CU2116" s="61"/>
      <c r="CV2116" s="61"/>
      <c r="CW2116" s="61"/>
      <c r="CX2116" s="61"/>
      <c r="CY2116" s="61"/>
      <c r="CZ2116" s="61"/>
      <c r="DA2116" s="61"/>
      <c r="DB2116" s="61"/>
      <c r="DC2116" s="61"/>
      <c r="DD2116" s="61"/>
      <c r="DE2116" s="61"/>
      <c r="DF2116" s="61"/>
      <c r="DG2116" s="61"/>
      <c r="DH2116" s="61"/>
      <c r="DI2116" s="61"/>
      <c r="DJ2116" s="61"/>
      <c r="DK2116" s="61"/>
      <c r="DL2116" s="61"/>
      <c r="DM2116" s="61"/>
    </row>
    <row r="2117" spans="1:117" s="25" customFormat="1" x14ac:dyDescent="0.2">
      <c r="A2117" s="25" t="s">
        <v>99</v>
      </c>
      <c r="B2117" s="25" t="s">
        <v>171</v>
      </c>
      <c r="C2117" s="25" t="s">
        <v>179</v>
      </c>
      <c r="I2117" s="116"/>
      <c r="J2117" s="116"/>
      <c r="K2117" s="116"/>
      <c r="L2117" s="116"/>
      <c r="M2117" s="116"/>
      <c r="N2117" s="116"/>
      <c r="AL2117" s="117"/>
      <c r="AN2117" s="35" t="str">
        <f t="shared" si="142"/>
        <v/>
      </c>
      <c r="AO2117" s="35" t="str">
        <f t="shared" si="143"/>
        <v>-</v>
      </c>
      <c r="AQ2117" s="25" t="str">
        <f t="shared" si="141"/>
        <v>-</v>
      </c>
      <c r="BP2117" s="61"/>
      <c r="CT2117" s="61"/>
      <c r="CU2117" s="61"/>
      <c r="CV2117" s="61"/>
      <c r="CW2117" s="61"/>
      <c r="CX2117" s="61"/>
      <c r="CY2117" s="61"/>
      <c r="CZ2117" s="61"/>
      <c r="DA2117" s="61"/>
      <c r="DB2117" s="61"/>
      <c r="DC2117" s="61"/>
      <c r="DD2117" s="61"/>
      <c r="DE2117" s="61"/>
      <c r="DF2117" s="61"/>
      <c r="DG2117" s="61"/>
      <c r="DH2117" s="61"/>
      <c r="DI2117" s="61"/>
      <c r="DJ2117" s="61"/>
      <c r="DK2117" s="61"/>
      <c r="DL2117" s="61"/>
      <c r="DM2117" s="61"/>
    </row>
    <row r="2118" spans="1:117" s="25" customFormat="1" x14ac:dyDescent="0.2">
      <c r="A2118" s="25" t="s">
        <v>100</v>
      </c>
      <c r="B2118" s="25" t="s">
        <v>171</v>
      </c>
      <c r="C2118" s="25" t="s">
        <v>179</v>
      </c>
      <c r="I2118" s="116"/>
      <c r="J2118" s="116"/>
      <c r="K2118" s="116"/>
      <c r="L2118" s="116"/>
      <c r="M2118" s="116"/>
      <c r="N2118" s="116"/>
      <c r="AL2118" s="117"/>
      <c r="AN2118" s="35" t="str">
        <f t="shared" si="142"/>
        <v/>
      </c>
      <c r="AO2118" s="35" t="str">
        <f t="shared" si="143"/>
        <v>-</v>
      </c>
      <c r="AQ2118" s="25" t="str">
        <f t="shared" si="141"/>
        <v>-</v>
      </c>
      <c r="BP2118" s="61"/>
      <c r="CT2118" s="61"/>
      <c r="CU2118" s="61"/>
      <c r="CV2118" s="61"/>
      <c r="CW2118" s="61"/>
      <c r="CX2118" s="61"/>
      <c r="CY2118" s="61"/>
      <c r="CZ2118" s="61"/>
      <c r="DA2118" s="61"/>
      <c r="DB2118" s="61"/>
      <c r="DC2118" s="61"/>
      <c r="DD2118" s="61"/>
      <c r="DE2118" s="61"/>
      <c r="DF2118" s="61"/>
      <c r="DG2118" s="61"/>
      <c r="DH2118" s="61"/>
      <c r="DI2118" s="61"/>
      <c r="DJ2118" s="61"/>
      <c r="DK2118" s="61"/>
      <c r="DL2118" s="61"/>
      <c r="DM2118" s="61"/>
    </row>
    <row r="2119" spans="1:117" s="25" customFormat="1" x14ac:dyDescent="0.2">
      <c r="A2119" s="25" t="s">
        <v>101</v>
      </c>
      <c r="B2119" s="25" t="s">
        <v>172</v>
      </c>
      <c r="C2119" s="25" t="s">
        <v>179</v>
      </c>
      <c r="I2119" s="116"/>
      <c r="J2119" s="116"/>
      <c r="K2119" s="116"/>
      <c r="L2119" s="116"/>
      <c r="M2119" s="116"/>
      <c r="N2119" s="116"/>
      <c r="AL2119" s="117"/>
      <c r="AN2119" s="35" t="str">
        <f t="shared" si="142"/>
        <v/>
      </c>
      <c r="AO2119" s="35" t="str">
        <f t="shared" si="143"/>
        <v>-</v>
      </c>
      <c r="AQ2119" s="25" t="str">
        <f t="shared" si="141"/>
        <v>-</v>
      </c>
      <c r="BP2119" s="61"/>
      <c r="CT2119" s="61"/>
      <c r="CU2119" s="61"/>
      <c r="CV2119" s="61"/>
      <c r="CW2119" s="61"/>
      <c r="CX2119" s="61"/>
      <c r="CY2119" s="61"/>
      <c r="CZ2119" s="61"/>
      <c r="DA2119" s="61"/>
      <c r="DB2119" s="61"/>
      <c r="DC2119" s="61"/>
      <c r="DD2119" s="61"/>
      <c r="DE2119" s="61"/>
      <c r="DF2119" s="61"/>
      <c r="DG2119" s="61"/>
      <c r="DH2119" s="61"/>
      <c r="DI2119" s="61"/>
      <c r="DJ2119" s="61"/>
      <c r="DK2119" s="61"/>
      <c r="DL2119" s="61"/>
      <c r="DM2119" s="61"/>
    </row>
    <row r="2120" spans="1:117" s="25" customFormat="1" x14ac:dyDescent="0.2">
      <c r="A2120" s="25" t="s">
        <v>102</v>
      </c>
      <c r="B2120" s="25" t="s">
        <v>172</v>
      </c>
      <c r="C2120" s="25" t="s">
        <v>179</v>
      </c>
      <c r="I2120" s="116"/>
      <c r="J2120" s="116"/>
      <c r="K2120" s="116"/>
      <c r="L2120" s="116"/>
      <c r="M2120" s="116"/>
      <c r="N2120" s="116"/>
      <c r="AL2120" s="117"/>
      <c r="AN2120" s="35" t="str">
        <f t="shared" si="142"/>
        <v/>
      </c>
      <c r="AO2120" s="35" t="str">
        <f t="shared" si="143"/>
        <v>-</v>
      </c>
      <c r="AQ2120" s="25" t="str">
        <f t="shared" si="141"/>
        <v>-</v>
      </c>
      <c r="BP2120" s="61"/>
      <c r="CT2120" s="61"/>
      <c r="CU2120" s="61"/>
      <c r="CV2120" s="61"/>
      <c r="CW2120" s="61"/>
      <c r="CX2120" s="61"/>
      <c r="CY2120" s="61"/>
      <c r="CZ2120" s="61"/>
      <c r="DA2120" s="61"/>
      <c r="DB2120" s="61"/>
      <c r="DC2120" s="61"/>
      <c r="DD2120" s="61"/>
      <c r="DE2120" s="61"/>
      <c r="DF2120" s="61"/>
      <c r="DG2120" s="61"/>
      <c r="DH2120" s="61"/>
      <c r="DI2120" s="61"/>
      <c r="DJ2120" s="61"/>
      <c r="DK2120" s="61"/>
      <c r="DL2120" s="61"/>
      <c r="DM2120" s="61"/>
    </row>
    <row r="2121" spans="1:117" s="25" customFormat="1" x14ac:dyDescent="0.2">
      <c r="A2121" s="25" t="s">
        <v>103</v>
      </c>
      <c r="B2121" s="25" t="s">
        <v>173</v>
      </c>
      <c r="C2121" s="25" t="s">
        <v>179</v>
      </c>
      <c r="I2121" s="116"/>
      <c r="J2121" s="116"/>
      <c r="K2121" s="116"/>
      <c r="L2121" s="116"/>
      <c r="M2121" s="116"/>
      <c r="N2121" s="116"/>
      <c r="AL2121" s="117"/>
      <c r="AN2121" s="35" t="str">
        <f t="shared" si="142"/>
        <v/>
      </c>
      <c r="AO2121" s="35" t="str">
        <f t="shared" si="143"/>
        <v>-</v>
      </c>
      <c r="AQ2121" s="25" t="str">
        <f t="shared" si="141"/>
        <v>-</v>
      </c>
      <c r="BP2121" s="61"/>
      <c r="CT2121" s="61"/>
      <c r="CU2121" s="61"/>
      <c r="CV2121" s="61"/>
      <c r="CW2121" s="61"/>
      <c r="CX2121" s="61"/>
      <c r="CY2121" s="61"/>
      <c r="CZ2121" s="61"/>
      <c r="DA2121" s="61"/>
      <c r="DB2121" s="61"/>
      <c r="DC2121" s="61"/>
      <c r="DD2121" s="61"/>
      <c r="DE2121" s="61"/>
      <c r="DF2121" s="61"/>
      <c r="DG2121" s="61"/>
      <c r="DH2121" s="61"/>
      <c r="DI2121" s="61"/>
      <c r="DJ2121" s="61"/>
      <c r="DK2121" s="61"/>
      <c r="DL2121" s="61"/>
      <c r="DM2121" s="61"/>
    </row>
    <row r="2122" spans="1:117" s="25" customFormat="1" x14ac:dyDescent="0.2">
      <c r="A2122" s="25" t="s">
        <v>104</v>
      </c>
      <c r="B2122" s="25" t="s">
        <v>173</v>
      </c>
      <c r="C2122" s="25" t="s">
        <v>179</v>
      </c>
      <c r="I2122" s="116"/>
      <c r="J2122" s="116"/>
      <c r="K2122" s="116"/>
      <c r="L2122" s="116"/>
      <c r="M2122" s="116"/>
      <c r="N2122" s="116"/>
      <c r="AL2122" s="117"/>
      <c r="AN2122" s="35" t="str">
        <f t="shared" si="142"/>
        <v/>
      </c>
      <c r="AO2122" s="35" t="str">
        <f t="shared" si="143"/>
        <v>-</v>
      </c>
      <c r="AQ2122" s="25" t="str">
        <f t="shared" si="141"/>
        <v>-</v>
      </c>
      <c r="BP2122" s="61"/>
      <c r="CT2122" s="61"/>
      <c r="CU2122" s="61"/>
      <c r="CV2122" s="61"/>
      <c r="CW2122" s="61"/>
      <c r="CX2122" s="61"/>
      <c r="CY2122" s="61"/>
      <c r="CZ2122" s="61"/>
      <c r="DA2122" s="61"/>
      <c r="DB2122" s="61"/>
      <c r="DC2122" s="61"/>
      <c r="DD2122" s="61"/>
      <c r="DE2122" s="61"/>
      <c r="DF2122" s="61"/>
      <c r="DG2122" s="61"/>
      <c r="DH2122" s="61"/>
      <c r="DI2122" s="61"/>
      <c r="DJ2122" s="61"/>
      <c r="DK2122" s="61"/>
      <c r="DL2122" s="61"/>
      <c r="DM2122" s="61"/>
    </row>
    <row r="2123" spans="1:117" s="25" customFormat="1" x14ac:dyDescent="0.2">
      <c r="A2123" s="25" t="s">
        <v>105</v>
      </c>
      <c r="B2123" s="25" t="s">
        <v>172</v>
      </c>
      <c r="C2123" s="25" t="s">
        <v>179</v>
      </c>
      <c r="I2123" s="116"/>
      <c r="J2123" s="116"/>
      <c r="K2123" s="116"/>
      <c r="L2123" s="116"/>
      <c r="M2123" s="116"/>
      <c r="N2123" s="116"/>
      <c r="AL2123" s="117"/>
      <c r="AN2123" s="35" t="str">
        <f t="shared" si="142"/>
        <v/>
      </c>
      <c r="AO2123" s="35" t="str">
        <f t="shared" si="143"/>
        <v>-</v>
      </c>
      <c r="AQ2123" s="25" t="str">
        <f t="shared" si="141"/>
        <v>-</v>
      </c>
      <c r="BP2123" s="61"/>
      <c r="CT2123" s="61"/>
      <c r="CU2123" s="61"/>
      <c r="CV2123" s="61"/>
      <c r="CW2123" s="61"/>
      <c r="CX2123" s="61"/>
      <c r="CY2123" s="61"/>
      <c r="CZ2123" s="61"/>
      <c r="DA2123" s="61"/>
      <c r="DB2123" s="61"/>
      <c r="DC2123" s="61"/>
      <c r="DD2123" s="61"/>
      <c r="DE2123" s="61"/>
      <c r="DF2123" s="61"/>
      <c r="DG2123" s="61"/>
      <c r="DH2123" s="61"/>
      <c r="DI2123" s="61"/>
      <c r="DJ2123" s="61"/>
      <c r="DK2123" s="61"/>
      <c r="DL2123" s="61"/>
      <c r="DM2123" s="61"/>
    </row>
    <row r="2124" spans="1:117" s="25" customFormat="1" x14ac:dyDescent="0.2">
      <c r="A2124" s="25" t="s">
        <v>106</v>
      </c>
      <c r="B2124" s="25" t="s">
        <v>172</v>
      </c>
      <c r="C2124" s="25" t="s">
        <v>179</v>
      </c>
      <c r="I2124" s="116"/>
      <c r="J2124" s="116"/>
      <c r="K2124" s="116"/>
      <c r="L2124" s="116"/>
      <c r="M2124" s="116"/>
      <c r="N2124" s="116"/>
      <c r="AL2124" s="117"/>
      <c r="AN2124" s="35" t="str">
        <f t="shared" si="142"/>
        <v/>
      </c>
      <c r="AO2124" s="35" t="str">
        <f t="shared" si="143"/>
        <v>-</v>
      </c>
      <c r="AQ2124" s="25" t="str">
        <f t="shared" si="141"/>
        <v>-</v>
      </c>
      <c r="BP2124" s="61"/>
      <c r="CT2124" s="61"/>
      <c r="CU2124" s="61"/>
      <c r="CV2124" s="61"/>
      <c r="CW2124" s="61"/>
      <c r="CX2124" s="61"/>
      <c r="CY2124" s="61"/>
      <c r="CZ2124" s="61"/>
      <c r="DA2124" s="61"/>
      <c r="DB2124" s="61"/>
      <c r="DC2124" s="61"/>
      <c r="DD2124" s="61"/>
      <c r="DE2124" s="61"/>
      <c r="DF2124" s="61"/>
      <c r="DG2124" s="61"/>
      <c r="DH2124" s="61"/>
      <c r="DI2124" s="61"/>
      <c r="DJ2124" s="61"/>
      <c r="DK2124" s="61"/>
      <c r="DL2124" s="61"/>
      <c r="DM2124" s="61"/>
    </row>
    <row r="2125" spans="1:117" s="25" customFormat="1" x14ac:dyDescent="0.2">
      <c r="A2125" s="25" t="s">
        <v>107</v>
      </c>
      <c r="B2125" s="25" t="s">
        <v>175</v>
      </c>
      <c r="C2125" s="25" t="s">
        <v>179</v>
      </c>
      <c r="I2125" s="116"/>
      <c r="J2125" s="116"/>
      <c r="K2125" s="116"/>
      <c r="L2125" s="116"/>
      <c r="M2125" s="116"/>
      <c r="N2125" s="116"/>
      <c r="AL2125" s="117"/>
      <c r="AN2125" s="35" t="str">
        <f t="shared" si="142"/>
        <v/>
      </c>
      <c r="AO2125" s="35" t="str">
        <f t="shared" si="143"/>
        <v>-</v>
      </c>
      <c r="AQ2125" s="25" t="str">
        <f t="shared" si="141"/>
        <v>-</v>
      </c>
      <c r="BP2125" s="61"/>
      <c r="CT2125" s="61"/>
      <c r="CU2125" s="61"/>
      <c r="CV2125" s="61"/>
      <c r="CW2125" s="61"/>
      <c r="CX2125" s="61"/>
      <c r="CY2125" s="61"/>
      <c r="CZ2125" s="61"/>
      <c r="DA2125" s="61"/>
      <c r="DB2125" s="61"/>
      <c r="DC2125" s="61"/>
      <c r="DD2125" s="61"/>
      <c r="DE2125" s="61"/>
      <c r="DF2125" s="61"/>
      <c r="DG2125" s="61"/>
      <c r="DH2125" s="61"/>
      <c r="DI2125" s="61"/>
      <c r="DJ2125" s="61"/>
      <c r="DK2125" s="61"/>
      <c r="DL2125" s="61"/>
      <c r="DM2125" s="61"/>
    </row>
    <row r="2126" spans="1:117" s="25" customFormat="1" x14ac:dyDescent="0.2">
      <c r="A2126" s="25" t="s">
        <v>108</v>
      </c>
      <c r="B2126" s="25" t="s">
        <v>175</v>
      </c>
      <c r="C2126" s="25" t="s">
        <v>179</v>
      </c>
      <c r="I2126" s="116"/>
      <c r="J2126" s="116"/>
      <c r="K2126" s="116"/>
      <c r="L2126" s="116"/>
      <c r="M2126" s="116"/>
      <c r="N2126" s="116"/>
      <c r="AL2126" s="117"/>
      <c r="AN2126" s="35" t="str">
        <f t="shared" si="142"/>
        <v/>
      </c>
      <c r="AO2126" s="35" t="str">
        <f t="shared" si="143"/>
        <v>-</v>
      </c>
      <c r="AQ2126" s="25" t="str">
        <f t="shared" si="141"/>
        <v>-</v>
      </c>
      <c r="BP2126" s="61"/>
      <c r="CT2126" s="61"/>
      <c r="CU2126" s="61"/>
      <c r="CV2126" s="61"/>
      <c r="CW2126" s="61"/>
      <c r="CX2126" s="61"/>
      <c r="CY2126" s="61"/>
      <c r="CZ2126" s="61"/>
      <c r="DA2126" s="61"/>
      <c r="DB2126" s="61"/>
      <c r="DC2126" s="61"/>
      <c r="DD2126" s="61"/>
      <c r="DE2126" s="61"/>
      <c r="DF2126" s="61"/>
      <c r="DG2126" s="61"/>
      <c r="DH2126" s="61"/>
      <c r="DI2126" s="61"/>
      <c r="DJ2126" s="61"/>
      <c r="DK2126" s="61"/>
      <c r="DL2126" s="61"/>
      <c r="DM2126" s="61"/>
    </row>
    <row r="2127" spans="1:117" s="25" customFormat="1" x14ac:dyDescent="0.2">
      <c r="A2127" s="25" t="s">
        <v>109</v>
      </c>
      <c r="B2127" s="25" t="s">
        <v>175</v>
      </c>
      <c r="C2127" s="25" t="s">
        <v>179</v>
      </c>
      <c r="I2127" s="116"/>
      <c r="J2127" s="116"/>
      <c r="K2127" s="116"/>
      <c r="L2127" s="116"/>
      <c r="M2127" s="116"/>
      <c r="N2127" s="116"/>
      <c r="AL2127" s="117"/>
      <c r="AN2127" s="35" t="str">
        <f t="shared" si="142"/>
        <v/>
      </c>
      <c r="AO2127" s="35" t="str">
        <f t="shared" si="143"/>
        <v>-</v>
      </c>
      <c r="AQ2127" s="25" t="str">
        <f t="shared" si="141"/>
        <v>-</v>
      </c>
      <c r="BP2127" s="61"/>
      <c r="CT2127" s="61"/>
      <c r="CU2127" s="61"/>
      <c r="CV2127" s="61"/>
      <c r="CW2127" s="61"/>
      <c r="CX2127" s="61"/>
      <c r="CY2127" s="61"/>
      <c r="CZ2127" s="61"/>
      <c r="DA2127" s="61"/>
      <c r="DB2127" s="61"/>
      <c r="DC2127" s="61"/>
      <c r="DD2127" s="61"/>
      <c r="DE2127" s="61"/>
      <c r="DF2127" s="61"/>
      <c r="DG2127" s="61"/>
      <c r="DH2127" s="61"/>
      <c r="DI2127" s="61"/>
      <c r="DJ2127" s="61"/>
      <c r="DK2127" s="61"/>
      <c r="DL2127" s="61"/>
      <c r="DM2127" s="61"/>
    </row>
    <row r="2128" spans="1:117" s="25" customFormat="1" x14ac:dyDescent="0.2">
      <c r="A2128" s="25" t="s">
        <v>110</v>
      </c>
      <c r="B2128" s="25" t="s">
        <v>178</v>
      </c>
      <c r="C2128" s="25" t="s">
        <v>179</v>
      </c>
      <c r="I2128" s="116"/>
      <c r="J2128" s="116"/>
      <c r="K2128" s="116"/>
      <c r="L2128" s="116"/>
      <c r="M2128" s="116"/>
      <c r="N2128" s="116"/>
      <c r="AL2128" s="117"/>
      <c r="AN2128" s="35" t="str">
        <f t="shared" si="142"/>
        <v/>
      </c>
      <c r="AO2128" s="35" t="str">
        <f t="shared" si="143"/>
        <v>-</v>
      </c>
      <c r="AQ2128" s="25" t="str">
        <f t="shared" si="141"/>
        <v>-</v>
      </c>
      <c r="BP2128" s="61"/>
      <c r="CT2128" s="61"/>
      <c r="CU2128" s="61"/>
      <c r="CV2128" s="61"/>
      <c r="CW2128" s="61"/>
      <c r="CX2128" s="61"/>
      <c r="CY2128" s="61"/>
      <c r="CZ2128" s="61"/>
      <c r="DA2128" s="61"/>
      <c r="DB2128" s="61"/>
      <c r="DC2128" s="61"/>
      <c r="DD2128" s="61"/>
      <c r="DE2128" s="61"/>
      <c r="DF2128" s="61"/>
      <c r="DG2128" s="61"/>
      <c r="DH2128" s="61"/>
      <c r="DI2128" s="61"/>
      <c r="DJ2128" s="61"/>
      <c r="DK2128" s="61"/>
      <c r="DL2128" s="61"/>
      <c r="DM2128" s="61"/>
    </row>
    <row r="2129" spans="1:117" s="25" customFormat="1" x14ac:dyDescent="0.2">
      <c r="A2129" s="25" t="s">
        <v>111</v>
      </c>
      <c r="B2129" s="25" t="s">
        <v>178</v>
      </c>
      <c r="C2129" s="25" t="s">
        <v>179</v>
      </c>
      <c r="I2129" s="116"/>
      <c r="J2129" s="116"/>
      <c r="K2129" s="116"/>
      <c r="L2129" s="116"/>
      <c r="M2129" s="116"/>
      <c r="N2129" s="116"/>
      <c r="AL2129" s="117"/>
      <c r="AN2129" s="35" t="str">
        <f t="shared" si="142"/>
        <v/>
      </c>
      <c r="AO2129" s="35" t="str">
        <f t="shared" si="143"/>
        <v>-</v>
      </c>
      <c r="AQ2129" s="25" t="str">
        <f t="shared" si="141"/>
        <v>-</v>
      </c>
      <c r="BP2129" s="61"/>
      <c r="CT2129" s="61"/>
      <c r="CU2129" s="61"/>
      <c r="CV2129" s="61"/>
      <c r="CW2129" s="61"/>
      <c r="CX2129" s="61"/>
      <c r="CY2129" s="61"/>
      <c r="CZ2129" s="61"/>
      <c r="DA2129" s="61"/>
      <c r="DB2129" s="61"/>
      <c r="DC2129" s="61"/>
      <c r="DD2129" s="61"/>
      <c r="DE2129" s="61"/>
      <c r="DF2129" s="61"/>
      <c r="DG2129" s="61"/>
      <c r="DH2129" s="61"/>
      <c r="DI2129" s="61"/>
      <c r="DJ2129" s="61"/>
      <c r="DK2129" s="61"/>
      <c r="DL2129" s="61"/>
      <c r="DM2129" s="61"/>
    </row>
    <row r="2130" spans="1:117" s="25" customFormat="1" x14ac:dyDescent="0.2">
      <c r="A2130" s="25" t="s">
        <v>112</v>
      </c>
      <c r="B2130" s="25" t="s">
        <v>171</v>
      </c>
      <c r="C2130" s="25" t="s">
        <v>179</v>
      </c>
      <c r="I2130" s="116"/>
      <c r="J2130" s="116"/>
      <c r="K2130" s="116"/>
      <c r="L2130" s="116"/>
      <c r="M2130" s="116"/>
      <c r="N2130" s="116"/>
      <c r="AL2130" s="117"/>
      <c r="AN2130" s="35" t="str">
        <f t="shared" si="142"/>
        <v/>
      </c>
      <c r="AO2130" s="35" t="str">
        <f t="shared" si="143"/>
        <v>-</v>
      </c>
      <c r="AQ2130" s="25" t="str">
        <f t="shared" si="141"/>
        <v>-</v>
      </c>
      <c r="BP2130" s="61"/>
      <c r="CT2130" s="61"/>
      <c r="CU2130" s="61"/>
      <c r="CV2130" s="61"/>
      <c r="CW2130" s="61"/>
      <c r="CX2130" s="61"/>
      <c r="CY2130" s="61"/>
      <c r="CZ2130" s="61"/>
      <c r="DA2130" s="61"/>
      <c r="DB2130" s="61"/>
      <c r="DC2130" s="61"/>
      <c r="DD2130" s="61"/>
      <c r="DE2130" s="61"/>
      <c r="DF2130" s="61"/>
      <c r="DG2130" s="61"/>
      <c r="DH2130" s="61"/>
      <c r="DI2130" s="61"/>
      <c r="DJ2130" s="61"/>
      <c r="DK2130" s="61"/>
      <c r="DL2130" s="61"/>
      <c r="DM2130" s="61"/>
    </row>
    <row r="2131" spans="1:117" s="25" customFormat="1" x14ac:dyDescent="0.2">
      <c r="A2131" s="25" t="s">
        <v>113</v>
      </c>
      <c r="B2131" s="25" t="s">
        <v>171</v>
      </c>
      <c r="C2131" s="25" t="s">
        <v>179</v>
      </c>
      <c r="I2131" s="116"/>
      <c r="J2131" s="116"/>
      <c r="K2131" s="116"/>
      <c r="L2131" s="116"/>
      <c r="M2131" s="116"/>
      <c r="N2131" s="116"/>
      <c r="AL2131" s="117"/>
      <c r="AN2131" s="35" t="str">
        <f t="shared" si="142"/>
        <v/>
      </c>
      <c r="AO2131" s="35" t="str">
        <f t="shared" si="143"/>
        <v>-</v>
      </c>
      <c r="AQ2131" s="25" t="str">
        <f t="shared" si="141"/>
        <v>-</v>
      </c>
      <c r="BP2131" s="61"/>
      <c r="CT2131" s="61"/>
      <c r="CU2131" s="61"/>
      <c r="CV2131" s="61"/>
      <c r="CW2131" s="61"/>
      <c r="CX2131" s="61"/>
      <c r="CY2131" s="61"/>
      <c r="CZ2131" s="61"/>
      <c r="DA2131" s="61"/>
      <c r="DB2131" s="61"/>
      <c r="DC2131" s="61"/>
      <c r="DD2131" s="61"/>
      <c r="DE2131" s="61"/>
      <c r="DF2131" s="61"/>
      <c r="DG2131" s="61"/>
      <c r="DH2131" s="61"/>
      <c r="DI2131" s="61"/>
      <c r="DJ2131" s="61"/>
      <c r="DK2131" s="61"/>
      <c r="DL2131" s="61"/>
      <c r="DM2131" s="61"/>
    </row>
    <row r="2132" spans="1:117" s="25" customFormat="1" x14ac:dyDescent="0.2">
      <c r="A2132" s="25" t="s">
        <v>114</v>
      </c>
      <c r="B2132" s="25" t="s">
        <v>172</v>
      </c>
      <c r="C2132" s="25" t="s">
        <v>179</v>
      </c>
      <c r="I2132" s="116"/>
      <c r="J2132" s="116"/>
      <c r="K2132" s="116"/>
      <c r="L2132" s="116"/>
      <c r="M2132" s="116"/>
      <c r="N2132" s="116"/>
      <c r="AL2132" s="117"/>
      <c r="AN2132" s="35" t="str">
        <f t="shared" si="142"/>
        <v/>
      </c>
      <c r="AO2132" s="35" t="str">
        <f t="shared" si="143"/>
        <v>-</v>
      </c>
      <c r="AQ2132" s="25" t="str">
        <f t="shared" si="141"/>
        <v>-</v>
      </c>
      <c r="BP2132" s="61"/>
      <c r="CT2132" s="61"/>
      <c r="CU2132" s="61"/>
      <c r="CV2132" s="61"/>
      <c r="CW2132" s="61"/>
      <c r="CX2132" s="61"/>
      <c r="CY2132" s="61"/>
      <c r="CZ2132" s="61"/>
      <c r="DA2132" s="61"/>
      <c r="DB2132" s="61"/>
      <c r="DC2132" s="61"/>
      <c r="DD2132" s="61"/>
      <c r="DE2132" s="61"/>
      <c r="DF2132" s="61"/>
      <c r="DG2132" s="61"/>
      <c r="DH2132" s="61"/>
      <c r="DI2132" s="61"/>
      <c r="DJ2132" s="61"/>
      <c r="DK2132" s="61"/>
      <c r="DL2132" s="61"/>
      <c r="DM2132" s="61"/>
    </row>
    <row r="2133" spans="1:117" s="25" customFormat="1" x14ac:dyDescent="0.2">
      <c r="A2133" s="25" t="s">
        <v>115</v>
      </c>
      <c r="B2133" s="25" t="s">
        <v>172</v>
      </c>
      <c r="C2133" s="25" t="s">
        <v>179</v>
      </c>
      <c r="I2133" s="116"/>
      <c r="J2133" s="116"/>
      <c r="K2133" s="116"/>
      <c r="L2133" s="116"/>
      <c r="M2133" s="116"/>
      <c r="N2133" s="116"/>
      <c r="AL2133" s="117"/>
      <c r="AN2133" s="35" t="str">
        <f t="shared" si="142"/>
        <v/>
      </c>
      <c r="AO2133" s="35" t="str">
        <f t="shared" si="143"/>
        <v>-</v>
      </c>
      <c r="AQ2133" s="25" t="str">
        <f t="shared" si="141"/>
        <v>-</v>
      </c>
      <c r="BP2133" s="61"/>
      <c r="CT2133" s="61"/>
      <c r="CU2133" s="61"/>
      <c r="CV2133" s="61"/>
      <c r="CW2133" s="61"/>
      <c r="CX2133" s="61"/>
      <c r="CY2133" s="61"/>
      <c r="CZ2133" s="61"/>
      <c r="DA2133" s="61"/>
      <c r="DB2133" s="61"/>
      <c r="DC2133" s="61"/>
      <c r="DD2133" s="61"/>
      <c r="DE2133" s="61"/>
      <c r="DF2133" s="61"/>
      <c r="DG2133" s="61"/>
      <c r="DH2133" s="61"/>
      <c r="DI2133" s="61"/>
      <c r="DJ2133" s="61"/>
      <c r="DK2133" s="61"/>
      <c r="DL2133" s="61"/>
      <c r="DM2133" s="61"/>
    </row>
    <row r="2134" spans="1:117" s="25" customFormat="1" x14ac:dyDescent="0.2">
      <c r="A2134" s="25" t="s">
        <v>116</v>
      </c>
      <c r="B2134" s="25" t="s">
        <v>173</v>
      </c>
      <c r="C2134" s="25" t="s">
        <v>179</v>
      </c>
      <c r="I2134" s="116"/>
      <c r="J2134" s="116"/>
      <c r="K2134" s="116"/>
      <c r="L2134" s="116"/>
      <c r="M2134" s="116"/>
      <c r="N2134" s="116"/>
      <c r="AL2134" s="117"/>
      <c r="AN2134" s="35" t="str">
        <f t="shared" si="142"/>
        <v/>
      </c>
      <c r="AO2134" s="35" t="str">
        <f t="shared" si="143"/>
        <v>-</v>
      </c>
      <c r="AQ2134" s="25" t="str">
        <f t="shared" si="141"/>
        <v>-</v>
      </c>
      <c r="BP2134" s="61"/>
      <c r="CT2134" s="61"/>
      <c r="CU2134" s="61"/>
      <c r="CV2134" s="61"/>
      <c r="CW2134" s="61"/>
      <c r="CX2134" s="61"/>
      <c r="CY2134" s="61"/>
      <c r="CZ2134" s="61"/>
      <c r="DA2134" s="61"/>
      <c r="DB2134" s="61"/>
      <c r="DC2134" s="61"/>
      <c r="DD2134" s="61"/>
      <c r="DE2134" s="61"/>
      <c r="DF2134" s="61"/>
      <c r="DG2134" s="61"/>
      <c r="DH2134" s="61"/>
      <c r="DI2134" s="61"/>
      <c r="DJ2134" s="61"/>
      <c r="DK2134" s="61"/>
      <c r="DL2134" s="61"/>
      <c r="DM2134" s="61"/>
    </row>
    <row r="2135" spans="1:117" s="25" customFormat="1" x14ac:dyDescent="0.2">
      <c r="A2135" s="25" t="s">
        <v>117</v>
      </c>
      <c r="B2135" s="25" t="s">
        <v>173</v>
      </c>
      <c r="C2135" s="25" t="s">
        <v>179</v>
      </c>
      <c r="I2135" s="116"/>
      <c r="J2135" s="116"/>
      <c r="K2135" s="116"/>
      <c r="L2135" s="116"/>
      <c r="M2135" s="116"/>
      <c r="N2135" s="116"/>
      <c r="AL2135" s="117"/>
      <c r="AN2135" s="35" t="str">
        <f t="shared" si="142"/>
        <v/>
      </c>
      <c r="AO2135" s="35" t="str">
        <f t="shared" si="143"/>
        <v>-</v>
      </c>
      <c r="AQ2135" s="25" t="str">
        <f t="shared" si="141"/>
        <v>-</v>
      </c>
      <c r="BP2135" s="61"/>
      <c r="CT2135" s="61"/>
      <c r="CU2135" s="61"/>
      <c r="CV2135" s="61"/>
      <c r="CW2135" s="61"/>
      <c r="CX2135" s="61"/>
      <c r="CY2135" s="61"/>
      <c r="CZ2135" s="61"/>
      <c r="DA2135" s="61"/>
      <c r="DB2135" s="61"/>
      <c r="DC2135" s="61"/>
      <c r="DD2135" s="61"/>
      <c r="DE2135" s="61"/>
      <c r="DF2135" s="61"/>
      <c r="DG2135" s="61"/>
      <c r="DH2135" s="61"/>
      <c r="DI2135" s="61"/>
      <c r="DJ2135" s="61"/>
      <c r="DK2135" s="61"/>
      <c r="DL2135" s="61"/>
      <c r="DM2135" s="61"/>
    </row>
    <row r="2136" spans="1:117" s="25" customFormat="1" x14ac:dyDescent="0.2">
      <c r="A2136" s="25" t="s">
        <v>118</v>
      </c>
      <c r="B2136" s="25" t="s">
        <v>172</v>
      </c>
      <c r="C2136" s="25" t="s">
        <v>179</v>
      </c>
      <c r="I2136" s="116"/>
      <c r="J2136" s="116"/>
      <c r="K2136" s="116"/>
      <c r="L2136" s="116"/>
      <c r="M2136" s="116"/>
      <c r="N2136" s="116"/>
      <c r="AL2136" s="117"/>
      <c r="AN2136" s="35" t="str">
        <f t="shared" si="142"/>
        <v/>
      </c>
      <c r="AO2136" s="35" t="str">
        <f t="shared" si="143"/>
        <v>-</v>
      </c>
      <c r="AQ2136" s="25" t="str">
        <f t="shared" si="141"/>
        <v>-</v>
      </c>
      <c r="BP2136" s="61"/>
      <c r="CT2136" s="61"/>
      <c r="CU2136" s="61"/>
      <c r="CV2136" s="61"/>
      <c r="CW2136" s="61"/>
      <c r="CX2136" s="61"/>
      <c r="CY2136" s="61"/>
      <c r="CZ2136" s="61"/>
      <c r="DA2136" s="61"/>
      <c r="DB2136" s="61"/>
      <c r="DC2136" s="61"/>
      <c r="DD2136" s="61"/>
      <c r="DE2136" s="61"/>
      <c r="DF2136" s="61"/>
      <c r="DG2136" s="61"/>
      <c r="DH2136" s="61"/>
      <c r="DI2136" s="61"/>
      <c r="DJ2136" s="61"/>
      <c r="DK2136" s="61"/>
      <c r="DL2136" s="61"/>
      <c r="DM2136" s="61"/>
    </row>
    <row r="2137" spans="1:117" s="25" customFormat="1" x14ac:dyDescent="0.2">
      <c r="A2137" s="25" t="s">
        <v>119</v>
      </c>
      <c r="B2137" s="25" t="s">
        <v>172</v>
      </c>
      <c r="C2137" s="25" t="s">
        <v>179</v>
      </c>
      <c r="I2137" s="116"/>
      <c r="J2137" s="116"/>
      <c r="K2137" s="116"/>
      <c r="L2137" s="116"/>
      <c r="M2137" s="116"/>
      <c r="N2137" s="116"/>
      <c r="AL2137" s="117"/>
      <c r="AN2137" s="35" t="str">
        <f t="shared" si="142"/>
        <v/>
      </c>
      <c r="AO2137" s="35" t="str">
        <f t="shared" si="143"/>
        <v>-</v>
      </c>
      <c r="AQ2137" s="25" t="str">
        <f t="shared" si="141"/>
        <v>-</v>
      </c>
      <c r="BP2137" s="61"/>
      <c r="CT2137" s="61"/>
      <c r="CU2137" s="61"/>
      <c r="CV2137" s="61"/>
      <c r="CW2137" s="61"/>
      <c r="CX2137" s="61"/>
      <c r="CY2137" s="61"/>
      <c r="CZ2137" s="61"/>
      <c r="DA2137" s="61"/>
      <c r="DB2137" s="61"/>
      <c r="DC2137" s="61"/>
      <c r="DD2137" s="61"/>
      <c r="DE2137" s="61"/>
      <c r="DF2137" s="61"/>
      <c r="DG2137" s="61"/>
      <c r="DH2137" s="61"/>
      <c r="DI2137" s="61"/>
      <c r="DJ2137" s="61"/>
      <c r="DK2137" s="61"/>
      <c r="DL2137" s="61"/>
      <c r="DM2137" s="61"/>
    </row>
    <row r="2138" spans="1:117" s="25" customFormat="1" x14ac:dyDescent="0.2">
      <c r="A2138" s="25" t="s">
        <v>120</v>
      </c>
      <c r="B2138" s="25" t="s">
        <v>175</v>
      </c>
      <c r="C2138" s="25" t="s">
        <v>179</v>
      </c>
      <c r="I2138" s="116"/>
      <c r="J2138" s="116"/>
      <c r="K2138" s="116"/>
      <c r="L2138" s="116"/>
      <c r="M2138" s="116"/>
      <c r="N2138" s="116"/>
      <c r="AL2138" s="117"/>
      <c r="AN2138" s="35" t="str">
        <f t="shared" si="142"/>
        <v/>
      </c>
      <c r="AO2138" s="35" t="str">
        <f t="shared" si="143"/>
        <v>-</v>
      </c>
      <c r="AQ2138" s="25" t="str">
        <f t="shared" si="141"/>
        <v>-</v>
      </c>
      <c r="BP2138" s="61"/>
      <c r="CT2138" s="61"/>
      <c r="CU2138" s="61"/>
      <c r="CV2138" s="61"/>
      <c r="CW2138" s="61"/>
      <c r="CX2138" s="61"/>
      <c r="CY2138" s="61"/>
      <c r="CZ2138" s="61"/>
      <c r="DA2138" s="61"/>
      <c r="DB2138" s="61"/>
      <c r="DC2138" s="61"/>
      <c r="DD2138" s="61"/>
      <c r="DE2138" s="61"/>
      <c r="DF2138" s="61"/>
      <c r="DG2138" s="61"/>
      <c r="DH2138" s="61"/>
      <c r="DI2138" s="61"/>
      <c r="DJ2138" s="61"/>
      <c r="DK2138" s="61"/>
      <c r="DL2138" s="61"/>
      <c r="DM2138" s="61"/>
    </row>
    <row r="2139" spans="1:117" s="25" customFormat="1" x14ac:dyDescent="0.2">
      <c r="A2139" s="25" t="s">
        <v>121</v>
      </c>
      <c r="B2139" s="25" t="s">
        <v>175</v>
      </c>
      <c r="C2139" s="25" t="s">
        <v>179</v>
      </c>
      <c r="I2139" s="116"/>
      <c r="J2139" s="116"/>
      <c r="K2139" s="116"/>
      <c r="L2139" s="116"/>
      <c r="M2139" s="116"/>
      <c r="N2139" s="116"/>
      <c r="AL2139" s="117"/>
      <c r="AN2139" s="35" t="str">
        <f t="shared" si="142"/>
        <v/>
      </c>
      <c r="AO2139" s="35" t="str">
        <f t="shared" si="143"/>
        <v>-</v>
      </c>
      <c r="AQ2139" s="25" t="str">
        <f t="shared" si="141"/>
        <v>-</v>
      </c>
      <c r="BP2139" s="61"/>
      <c r="CT2139" s="61"/>
      <c r="CU2139" s="61"/>
      <c r="CV2139" s="61"/>
      <c r="CW2139" s="61"/>
      <c r="CX2139" s="61"/>
      <c r="CY2139" s="61"/>
      <c r="CZ2139" s="61"/>
      <c r="DA2139" s="61"/>
      <c r="DB2139" s="61"/>
      <c r="DC2139" s="61"/>
      <c r="DD2139" s="61"/>
      <c r="DE2139" s="61"/>
      <c r="DF2139" s="61"/>
      <c r="DG2139" s="61"/>
      <c r="DH2139" s="61"/>
      <c r="DI2139" s="61"/>
      <c r="DJ2139" s="61"/>
      <c r="DK2139" s="61"/>
      <c r="DL2139" s="61"/>
      <c r="DM2139" s="61"/>
    </row>
    <row r="2140" spans="1:117" s="25" customFormat="1" x14ac:dyDescent="0.2">
      <c r="A2140" s="25" t="s">
        <v>122</v>
      </c>
      <c r="B2140" s="25" t="s">
        <v>175</v>
      </c>
      <c r="C2140" s="25" t="s">
        <v>179</v>
      </c>
      <c r="I2140" s="116"/>
      <c r="J2140" s="116"/>
      <c r="K2140" s="116"/>
      <c r="L2140" s="116"/>
      <c r="M2140" s="116"/>
      <c r="N2140" s="116"/>
      <c r="AL2140" s="117"/>
      <c r="AN2140" s="35" t="str">
        <f t="shared" si="142"/>
        <v/>
      </c>
      <c r="AO2140" s="35" t="str">
        <f t="shared" si="143"/>
        <v>-</v>
      </c>
      <c r="AQ2140" s="25" t="str">
        <f t="shared" si="141"/>
        <v>-</v>
      </c>
      <c r="BP2140" s="61"/>
      <c r="CT2140" s="61"/>
      <c r="CU2140" s="61"/>
      <c r="CV2140" s="61"/>
      <c r="CW2140" s="61"/>
      <c r="CX2140" s="61"/>
      <c r="CY2140" s="61"/>
      <c r="CZ2140" s="61"/>
      <c r="DA2140" s="61"/>
      <c r="DB2140" s="61"/>
      <c r="DC2140" s="61"/>
      <c r="DD2140" s="61"/>
      <c r="DE2140" s="61"/>
      <c r="DF2140" s="61"/>
      <c r="DG2140" s="61"/>
      <c r="DH2140" s="61"/>
      <c r="DI2140" s="61"/>
      <c r="DJ2140" s="61"/>
      <c r="DK2140" s="61"/>
      <c r="DL2140" s="61"/>
      <c r="DM2140" s="61"/>
    </row>
    <row r="2141" spans="1:117" s="25" customFormat="1" x14ac:dyDescent="0.2">
      <c r="A2141" s="25" t="s">
        <v>123</v>
      </c>
      <c r="B2141" s="25" t="s">
        <v>178</v>
      </c>
      <c r="C2141" s="25" t="s">
        <v>179</v>
      </c>
      <c r="I2141" s="116"/>
      <c r="J2141" s="116"/>
      <c r="K2141" s="116"/>
      <c r="L2141" s="116"/>
      <c r="M2141" s="116"/>
      <c r="N2141" s="116"/>
      <c r="AL2141" s="117"/>
      <c r="AN2141" s="35" t="str">
        <f t="shared" si="142"/>
        <v/>
      </c>
      <c r="AO2141" s="35" t="str">
        <f t="shared" si="143"/>
        <v>-</v>
      </c>
      <c r="AQ2141" s="25" t="str">
        <f t="shared" si="141"/>
        <v>-</v>
      </c>
      <c r="BP2141" s="61"/>
      <c r="CT2141" s="61"/>
      <c r="CU2141" s="61"/>
      <c r="CV2141" s="61"/>
      <c r="CW2141" s="61"/>
      <c r="CX2141" s="61"/>
      <c r="CY2141" s="61"/>
      <c r="CZ2141" s="61"/>
      <c r="DA2141" s="61"/>
      <c r="DB2141" s="61"/>
      <c r="DC2141" s="61"/>
      <c r="DD2141" s="61"/>
      <c r="DE2141" s="61"/>
      <c r="DF2141" s="61"/>
      <c r="DG2141" s="61"/>
      <c r="DH2141" s="61"/>
      <c r="DI2141" s="61"/>
      <c r="DJ2141" s="61"/>
      <c r="DK2141" s="61"/>
      <c r="DL2141" s="61"/>
      <c r="DM2141" s="61"/>
    </row>
    <row r="2142" spans="1:117" s="25" customFormat="1" x14ac:dyDescent="0.2">
      <c r="A2142" s="25" t="s">
        <v>124</v>
      </c>
      <c r="B2142" s="25" t="s">
        <v>178</v>
      </c>
      <c r="C2142" s="25" t="s">
        <v>179</v>
      </c>
      <c r="I2142" s="116"/>
      <c r="J2142" s="116"/>
      <c r="K2142" s="116"/>
      <c r="L2142" s="116"/>
      <c r="M2142" s="116"/>
      <c r="N2142" s="116"/>
      <c r="AL2142" s="117"/>
      <c r="AN2142" s="35" t="str">
        <f t="shared" si="142"/>
        <v/>
      </c>
      <c r="AO2142" s="35" t="str">
        <f t="shared" si="143"/>
        <v>-</v>
      </c>
      <c r="AQ2142" s="25" t="str">
        <f t="shared" si="141"/>
        <v>-</v>
      </c>
      <c r="BP2142" s="61"/>
      <c r="CT2142" s="61"/>
      <c r="CU2142" s="61"/>
      <c r="CV2142" s="61"/>
      <c r="CW2142" s="61"/>
      <c r="CX2142" s="61"/>
      <c r="CY2142" s="61"/>
      <c r="CZ2142" s="61"/>
      <c r="DA2142" s="61"/>
      <c r="DB2142" s="61"/>
      <c r="DC2142" s="61"/>
      <c r="DD2142" s="61"/>
      <c r="DE2142" s="61"/>
      <c r="DF2142" s="61"/>
      <c r="DG2142" s="61"/>
      <c r="DH2142" s="61"/>
      <c r="DI2142" s="61"/>
      <c r="DJ2142" s="61"/>
      <c r="DK2142" s="61"/>
      <c r="DL2142" s="61"/>
      <c r="DM2142" s="61"/>
    </row>
    <row r="2143" spans="1:117" s="25" customFormat="1" x14ac:dyDescent="0.2">
      <c r="A2143" s="25" t="s">
        <v>125</v>
      </c>
      <c r="B2143" s="25" t="s">
        <v>171</v>
      </c>
      <c r="C2143" s="25" t="s">
        <v>179</v>
      </c>
      <c r="I2143" s="116"/>
      <c r="J2143" s="116"/>
      <c r="K2143" s="116"/>
      <c r="L2143" s="116"/>
      <c r="M2143" s="116"/>
      <c r="N2143" s="116"/>
      <c r="AL2143" s="117"/>
      <c r="AN2143" s="35" t="str">
        <f t="shared" si="142"/>
        <v/>
      </c>
      <c r="AO2143" s="35" t="str">
        <f t="shared" si="143"/>
        <v>-</v>
      </c>
      <c r="AQ2143" s="25" t="str">
        <f t="shared" si="141"/>
        <v>-</v>
      </c>
      <c r="BP2143" s="61"/>
      <c r="CT2143" s="61"/>
      <c r="CU2143" s="61"/>
      <c r="CV2143" s="61"/>
      <c r="CW2143" s="61"/>
      <c r="CX2143" s="61"/>
      <c r="CY2143" s="61"/>
      <c r="CZ2143" s="61"/>
      <c r="DA2143" s="61"/>
      <c r="DB2143" s="61"/>
      <c r="DC2143" s="61"/>
      <c r="DD2143" s="61"/>
      <c r="DE2143" s="61"/>
      <c r="DF2143" s="61"/>
      <c r="DG2143" s="61"/>
      <c r="DH2143" s="61"/>
      <c r="DI2143" s="61"/>
      <c r="DJ2143" s="61"/>
      <c r="DK2143" s="61"/>
      <c r="DL2143" s="61"/>
      <c r="DM2143" s="61"/>
    </row>
    <row r="2144" spans="1:117" s="25" customFormat="1" x14ac:dyDescent="0.2">
      <c r="A2144" s="25" t="s">
        <v>126</v>
      </c>
      <c r="B2144" s="25" t="s">
        <v>171</v>
      </c>
      <c r="C2144" s="25" t="s">
        <v>179</v>
      </c>
      <c r="I2144" s="116"/>
      <c r="J2144" s="116"/>
      <c r="K2144" s="116"/>
      <c r="L2144" s="116"/>
      <c r="M2144" s="116"/>
      <c r="N2144" s="116"/>
      <c r="AL2144" s="117"/>
      <c r="AN2144" s="35" t="str">
        <f t="shared" si="142"/>
        <v/>
      </c>
      <c r="AO2144" s="35" t="str">
        <f t="shared" si="143"/>
        <v>-</v>
      </c>
      <c r="AQ2144" s="25" t="str">
        <f t="shared" si="141"/>
        <v>-</v>
      </c>
      <c r="BP2144" s="61"/>
      <c r="CT2144" s="61"/>
      <c r="CU2144" s="61"/>
      <c r="CV2144" s="61"/>
      <c r="CW2144" s="61"/>
      <c r="CX2144" s="61"/>
      <c r="CY2144" s="61"/>
      <c r="CZ2144" s="61"/>
      <c r="DA2144" s="61"/>
      <c r="DB2144" s="61"/>
      <c r="DC2144" s="61"/>
      <c r="DD2144" s="61"/>
      <c r="DE2144" s="61"/>
      <c r="DF2144" s="61"/>
      <c r="DG2144" s="61"/>
      <c r="DH2144" s="61"/>
      <c r="DI2144" s="61"/>
      <c r="DJ2144" s="61"/>
      <c r="DK2144" s="61"/>
      <c r="DL2144" s="61"/>
      <c r="DM2144" s="61"/>
    </row>
    <row r="2145" spans="1:117" s="25" customFormat="1" x14ac:dyDescent="0.2">
      <c r="A2145" s="25" t="s">
        <v>127</v>
      </c>
      <c r="B2145" s="25" t="s">
        <v>172</v>
      </c>
      <c r="C2145" s="25" t="s">
        <v>179</v>
      </c>
      <c r="I2145" s="116"/>
      <c r="J2145" s="116"/>
      <c r="K2145" s="116"/>
      <c r="L2145" s="116"/>
      <c r="M2145" s="116"/>
      <c r="N2145" s="116"/>
      <c r="AL2145" s="117"/>
      <c r="AN2145" s="35" t="str">
        <f t="shared" si="142"/>
        <v/>
      </c>
      <c r="AO2145" s="35" t="str">
        <f t="shared" si="143"/>
        <v>-</v>
      </c>
      <c r="AQ2145" s="25" t="str">
        <f t="shared" si="141"/>
        <v>-</v>
      </c>
      <c r="BP2145" s="61"/>
      <c r="CT2145" s="61"/>
      <c r="CU2145" s="61"/>
      <c r="CV2145" s="61"/>
      <c r="CW2145" s="61"/>
      <c r="CX2145" s="61"/>
      <c r="CY2145" s="61"/>
      <c r="CZ2145" s="61"/>
      <c r="DA2145" s="61"/>
      <c r="DB2145" s="61"/>
      <c r="DC2145" s="61"/>
      <c r="DD2145" s="61"/>
      <c r="DE2145" s="61"/>
      <c r="DF2145" s="61"/>
      <c r="DG2145" s="61"/>
      <c r="DH2145" s="61"/>
      <c r="DI2145" s="61"/>
      <c r="DJ2145" s="61"/>
      <c r="DK2145" s="61"/>
      <c r="DL2145" s="61"/>
      <c r="DM2145" s="61"/>
    </row>
    <row r="2146" spans="1:117" s="25" customFormat="1" x14ac:dyDescent="0.2">
      <c r="A2146" s="25" t="s">
        <v>128</v>
      </c>
      <c r="B2146" s="25" t="s">
        <v>172</v>
      </c>
      <c r="C2146" s="25" t="s">
        <v>179</v>
      </c>
      <c r="I2146" s="116"/>
      <c r="J2146" s="116"/>
      <c r="K2146" s="116"/>
      <c r="L2146" s="116"/>
      <c r="M2146" s="116"/>
      <c r="N2146" s="116"/>
      <c r="AL2146" s="117"/>
      <c r="AN2146" s="35" t="str">
        <f t="shared" si="142"/>
        <v/>
      </c>
      <c r="AO2146" s="35" t="str">
        <f t="shared" si="143"/>
        <v>-</v>
      </c>
      <c r="AQ2146" s="25" t="str">
        <f t="shared" si="141"/>
        <v>-</v>
      </c>
      <c r="BP2146" s="61"/>
      <c r="CT2146" s="61"/>
      <c r="CU2146" s="61"/>
      <c r="CV2146" s="61"/>
      <c r="CW2146" s="61"/>
      <c r="CX2146" s="61"/>
      <c r="CY2146" s="61"/>
      <c r="CZ2146" s="61"/>
      <c r="DA2146" s="61"/>
      <c r="DB2146" s="61"/>
      <c r="DC2146" s="61"/>
      <c r="DD2146" s="61"/>
      <c r="DE2146" s="61"/>
      <c r="DF2146" s="61"/>
      <c r="DG2146" s="61"/>
      <c r="DH2146" s="61"/>
      <c r="DI2146" s="61"/>
      <c r="DJ2146" s="61"/>
      <c r="DK2146" s="61"/>
      <c r="DL2146" s="61"/>
      <c r="DM2146" s="61"/>
    </row>
    <row r="2147" spans="1:117" s="25" customFormat="1" x14ac:dyDescent="0.2">
      <c r="A2147" s="25" t="s">
        <v>129</v>
      </c>
      <c r="B2147" s="25" t="s">
        <v>173</v>
      </c>
      <c r="C2147" s="25" t="s">
        <v>179</v>
      </c>
      <c r="I2147" s="116"/>
      <c r="J2147" s="116"/>
      <c r="K2147" s="116"/>
      <c r="L2147" s="116"/>
      <c r="M2147" s="116"/>
      <c r="N2147" s="116"/>
      <c r="AL2147" s="117"/>
      <c r="AN2147" s="35" t="str">
        <f t="shared" si="142"/>
        <v/>
      </c>
      <c r="AO2147" s="35" t="str">
        <f t="shared" si="143"/>
        <v>-</v>
      </c>
      <c r="AQ2147" s="25" t="str">
        <f t="shared" si="141"/>
        <v>-</v>
      </c>
      <c r="BP2147" s="61"/>
      <c r="CT2147" s="61"/>
      <c r="CU2147" s="61"/>
      <c r="CV2147" s="61"/>
      <c r="CW2147" s="61"/>
      <c r="CX2147" s="61"/>
      <c r="CY2147" s="61"/>
      <c r="CZ2147" s="61"/>
      <c r="DA2147" s="61"/>
      <c r="DB2147" s="61"/>
      <c r="DC2147" s="61"/>
      <c r="DD2147" s="61"/>
      <c r="DE2147" s="61"/>
      <c r="DF2147" s="61"/>
      <c r="DG2147" s="61"/>
      <c r="DH2147" s="61"/>
      <c r="DI2147" s="61"/>
      <c r="DJ2147" s="61"/>
      <c r="DK2147" s="61"/>
      <c r="DL2147" s="61"/>
      <c r="DM2147" s="61"/>
    </row>
    <row r="2148" spans="1:117" s="25" customFormat="1" x14ac:dyDescent="0.2">
      <c r="A2148" s="25" t="s">
        <v>130</v>
      </c>
      <c r="B2148" s="25" t="s">
        <v>173</v>
      </c>
      <c r="C2148" s="25" t="s">
        <v>179</v>
      </c>
      <c r="I2148" s="116"/>
      <c r="J2148" s="116"/>
      <c r="K2148" s="116"/>
      <c r="L2148" s="116"/>
      <c r="M2148" s="116"/>
      <c r="N2148" s="116"/>
      <c r="AL2148" s="117"/>
      <c r="AN2148" s="35" t="str">
        <f t="shared" si="142"/>
        <v/>
      </c>
      <c r="AO2148" s="35" t="str">
        <f t="shared" si="143"/>
        <v>-</v>
      </c>
      <c r="AQ2148" s="25" t="str">
        <f t="shared" si="141"/>
        <v>-</v>
      </c>
      <c r="BP2148" s="61"/>
      <c r="CT2148" s="61"/>
      <c r="CU2148" s="61"/>
      <c r="CV2148" s="61"/>
      <c r="CW2148" s="61"/>
      <c r="CX2148" s="61"/>
      <c r="CY2148" s="61"/>
      <c r="CZ2148" s="61"/>
      <c r="DA2148" s="61"/>
      <c r="DB2148" s="61"/>
      <c r="DC2148" s="61"/>
      <c r="DD2148" s="61"/>
      <c r="DE2148" s="61"/>
      <c r="DF2148" s="61"/>
      <c r="DG2148" s="61"/>
      <c r="DH2148" s="61"/>
      <c r="DI2148" s="61"/>
      <c r="DJ2148" s="61"/>
      <c r="DK2148" s="61"/>
      <c r="DL2148" s="61"/>
      <c r="DM2148" s="61"/>
    </row>
    <row r="2149" spans="1:117" s="25" customFormat="1" x14ac:dyDescent="0.2">
      <c r="A2149" s="25" t="s">
        <v>131</v>
      </c>
      <c r="B2149" s="25" t="s">
        <v>172</v>
      </c>
      <c r="C2149" s="25" t="s">
        <v>179</v>
      </c>
      <c r="I2149" s="116"/>
      <c r="J2149" s="116"/>
      <c r="K2149" s="116"/>
      <c r="L2149" s="116"/>
      <c r="M2149" s="116"/>
      <c r="N2149" s="116"/>
      <c r="AL2149" s="117"/>
      <c r="AN2149" s="35" t="str">
        <f t="shared" si="142"/>
        <v/>
      </c>
      <c r="AO2149" s="35" t="str">
        <f t="shared" si="143"/>
        <v>-</v>
      </c>
      <c r="AQ2149" s="25" t="str">
        <f t="shared" ref="AQ2149:AQ2212" si="144">CONCATENATE(TRIM(LEFT(AP2149,LEN(AP2149)-LEN(RIGHT(AP2149)))),"-",RIGHT(AP2149))</f>
        <v>-</v>
      </c>
      <c r="BP2149" s="61"/>
      <c r="CT2149" s="61"/>
      <c r="CU2149" s="61"/>
      <c r="CV2149" s="61"/>
      <c r="CW2149" s="61"/>
      <c r="CX2149" s="61"/>
      <c r="CY2149" s="61"/>
      <c r="CZ2149" s="61"/>
      <c r="DA2149" s="61"/>
      <c r="DB2149" s="61"/>
      <c r="DC2149" s="61"/>
      <c r="DD2149" s="61"/>
      <c r="DE2149" s="61"/>
      <c r="DF2149" s="61"/>
      <c r="DG2149" s="61"/>
      <c r="DH2149" s="61"/>
      <c r="DI2149" s="61"/>
      <c r="DJ2149" s="61"/>
      <c r="DK2149" s="61"/>
      <c r="DL2149" s="61"/>
      <c r="DM2149" s="61"/>
    </row>
    <row r="2150" spans="1:117" s="25" customFormat="1" x14ac:dyDescent="0.2">
      <c r="A2150" s="25" t="s">
        <v>132</v>
      </c>
      <c r="B2150" s="25" t="s">
        <v>172</v>
      </c>
      <c r="C2150" s="25" t="s">
        <v>179</v>
      </c>
      <c r="I2150" s="116"/>
      <c r="J2150" s="116"/>
      <c r="K2150" s="116"/>
      <c r="L2150" s="116"/>
      <c r="M2150" s="116"/>
      <c r="N2150" s="116"/>
      <c r="AL2150" s="117"/>
      <c r="AN2150" s="35" t="str">
        <f t="shared" si="142"/>
        <v/>
      </c>
      <c r="AO2150" s="35" t="str">
        <f t="shared" si="143"/>
        <v>-</v>
      </c>
      <c r="AQ2150" s="25" t="str">
        <f t="shared" si="144"/>
        <v>-</v>
      </c>
      <c r="BP2150" s="61"/>
      <c r="CT2150" s="61"/>
      <c r="CU2150" s="61"/>
      <c r="CV2150" s="61"/>
      <c r="CW2150" s="61"/>
      <c r="CX2150" s="61"/>
      <c r="CY2150" s="61"/>
      <c r="CZ2150" s="61"/>
      <c r="DA2150" s="61"/>
      <c r="DB2150" s="61"/>
      <c r="DC2150" s="61"/>
      <c r="DD2150" s="61"/>
      <c r="DE2150" s="61"/>
      <c r="DF2150" s="61"/>
      <c r="DG2150" s="61"/>
      <c r="DH2150" s="61"/>
      <c r="DI2150" s="61"/>
      <c r="DJ2150" s="61"/>
      <c r="DK2150" s="61"/>
      <c r="DL2150" s="61"/>
      <c r="DM2150" s="61"/>
    </row>
    <row r="2151" spans="1:117" s="25" customFormat="1" x14ac:dyDescent="0.2">
      <c r="A2151" s="25" t="s">
        <v>133</v>
      </c>
      <c r="B2151" s="25" t="s">
        <v>172</v>
      </c>
      <c r="C2151" s="25" t="s">
        <v>179</v>
      </c>
      <c r="I2151" s="116"/>
      <c r="J2151" s="116"/>
      <c r="K2151" s="116"/>
      <c r="L2151" s="116"/>
      <c r="M2151" s="116"/>
      <c r="N2151" s="116"/>
      <c r="AL2151" s="117"/>
      <c r="AN2151" s="35" t="str">
        <f t="shared" si="142"/>
        <v/>
      </c>
      <c r="AO2151" s="35" t="str">
        <f t="shared" si="143"/>
        <v>-</v>
      </c>
      <c r="AQ2151" s="25" t="str">
        <f t="shared" si="144"/>
        <v>-</v>
      </c>
      <c r="BP2151" s="61"/>
      <c r="CT2151" s="61"/>
      <c r="CU2151" s="61"/>
      <c r="CV2151" s="61"/>
      <c r="CW2151" s="61"/>
      <c r="CX2151" s="61"/>
      <c r="CY2151" s="61"/>
      <c r="CZ2151" s="61"/>
      <c r="DA2151" s="61"/>
      <c r="DB2151" s="61"/>
      <c r="DC2151" s="61"/>
      <c r="DD2151" s="61"/>
      <c r="DE2151" s="61"/>
      <c r="DF2151" s="61"/>
      <c r="DG2151" s="61"/>
      <c r="DH2151" s="61"/>
      <c r="DI2151" s="61"/>
      <c r="DJ2151" s="61"/>
      <c r="DK2151" s="61"/>
      <c r="DL2151" s="61"/>
      <c r="DM2151" s="61"/>
    </row>
    <row r="2152" spans="1:117" s="25" customFormat="1" x14ac:dyDescent="0.2">
      <c r="A2152" s="25" t="s">
        <v>134</v>
      </c>
      <c r="B2152" s="25" t="s">
        <v>175</v>
      </c>
      <c r="C2152" s="25" t="s">
        <v>179</v>
      </c>
      <c r="I2152" s="116"/>
      <c r="J2152" s="116"/>
      <c r="K2152" s="116"/>
      <c r="L2152" s="116"/>
      <c r="M2152" s="116"/>
      <c r="N2152" s="116"/>
      <c r="AL2152" s="117"/>
      <c r="AN2152" s="35" t="str">
        <f t="shared" si="142"/>
        <v/>
      </c>
      <c r="AO2152" s="35" t="str">
        <f t="shared" si="143"/>
        <v>-</v>
      </c>
      <c r="AQ2152" s="25" t="str">
        <f t="shared" si="144"/>
        <v>-</v>
      </c>
      <c r="BP2152" s="61"/>
      <c r="CT2152" s="61"/>
      <c r="CU2152" s="61"/>
      <c r="CV2152" s="61"/>
      <c r="CW2152" s="61"/>
      <c r="CX2152" s="61"/>
      <c r="CY2152" s="61"/>
      <c r="CZ2152" s="61"/>
      <c r="DA2152" s="61"/>
      <c r="DB2152" s="61"/>
      <c r="DC2152" s="61"/>
      <c r="DD2152" s="61"/>
      <c r="DE2152" s="61"/>
      <c r="DF2152" s="61"/>
      <c r="DG2152" s="61"/>
      <c r="DH2152" s="61"/>
      <c r="DI2152" s="61"/>
      <c r="DJ2152" s="61"/>
      <c r="DK2152" s="61"/>
      <c r="DL2152" s="61"/>
      <c r="DM2152" s="61"/>
    </row>
    <row r="2153" spans="1:117" s="25" customFormat="1" x14ac:dyDescent="0.2">
      <c r="A2153" s="25" t="s">
        <v>135</v>
      </c>
      <c r="B2153" s="25" t="s">
        <v>175</v>
      </c>
      <c r="C2153" s="25" t="s">
        <v>179</v>
      </c>
      <c r="I2153" s="116"/>
      <c r="J2153" s="116"/>
      <c r="K2153" s="116"/>
      <c r="L2153" s="116"/>
      <c r="M2153" s="116"/>
      <c r="N2153" s="116"/>
      <c r="AL2153" s="117"/>
      <c r="AN2153" s="35" t="str">
        <f t="shared" si="142"/>
        <v/>
      </c>
      <c r="AO2153" s="35" t="str">
        <f t="shared" si="143"/>
        <v>-</v>
      </c>
      <c r="AQ2153" s="25" t="str">
        <f t="shared" si="144"/>
        <v>-</v>
      </c>
      <c r="BP2153" s="61"/>
      <c r="CT2153" s="61"/>
      <c r="CU2153" s="61"/>
      <c r="CV2153" s="61"/>
      <c r="CW2153" s="61"/>
      <c r="CX2153" s="61"/>
      <c r="CY2153" s="61"/>
      <c r="CZ2153" s="61"/>
      <c r="DA2153" s="61"/>
      <c r="DB2153" s="61"/>
      <c r="DC2153" s="61"/>
      <c r="DD2153" s="61"/>
      <c r="DE2153" s="61"/>
      <c r="DF2153" s="61"/>
      <c r="DG2153" s="61"/>
      <c r="DH2153" s="61"/>
      <c r="DI2153" s="61"/>
      <c r="DJ2153" s="61"/>
      <c r="DK2153" s="61"/>
      <c r="DL2153" s="61"/>
      <c r="DM2153" s="61"/>
    </row>
    <row r="2154" spans="1:117" s="25" customFormat="1" x14ac:dyDescent="0.2">
      <c r="A2154" s="25" t="s">
        <v>136</v>
      </c>
      <c r="B2154" s="25" t="s">
        <v>178</v>
      </c>
      <c r="C2154" s="25" t="s">
        <v>179</v>
      </c>
      <c r="I2154" s="116"/>
      <c r="J2154" s="116"/>
      <c r="K2154" s="116"/>
      <c r="L2154" s="116"/>
      <c r="M2154" s="116"/>
      <c r="N2154" s="116"/>
      <c r="AL2154" s="117"/>
      <c r="AN2154" s="35" t="str">
        <f t="shared" si="142"/>
        <v/>
      </c>
      <c r="AO2154" s="35" t="str">
        <f t="shared" si="143"/>
        <v>-</v>
      </c>
      <c r="AQ2154" s="25" t="str">
        <f t="shared" si="144"/>
        <v>-</v>
      </c>
      <c r="BP2154" s="61"/>
      <c r="CT2154" s="61"/>
      <c r="CU2154" s="61"/>
      <c r="CV2154" s="61"/>
      <c r="CW2154" s="61"/>
      <c r="CX2154" s="61"/>
      <c r="CY2154" s="61"/>
      <c r="CZ2154" s="61"/>
      <c r="DA2154" s="61"/>
      <c r="DB2154" s="61"/>
      <c r="DC2154" s="61"/>
      <c r="DD2154" s="61"/>
      <c r="DE2154" s="61"/>
      <c r="DF2154" s="61"/>
      <c r="DG2154" s="61"/>
      <c r="DH2154" s="61"/>
      <c r="DI2154" s="61"/>
      <c r="DJ2154" s="61"/>
      <c r="DK2154" s="61"/>
      <c r="DL2154" s="61"/>
      <c r="DM2154" s="61"/>
    </row>
    <row r="2155" spans="1:117" s="25" customFormat="1" x14ac:dyDescent="0.2">
      <c r="A2155" s="25" t="s">
        <v>137</v>
      </c>
      <c r="B2155" s="25" t="s">
        <v>178</v>
      </c>
      <c r="C2155" s="25" t="s">
        <v>179</v>
      </c>
      <c r="I2155" s="116"/>
      <c r="J2155" s="116"/>
      <c r="K2155" s="116"/>
      <c r="L2155" s="116"/>
      <c r="M2155" s="116"/>
      <c r="N2155" s="116"/>
      <c r="AL2155" s="117"/>
      <c r="AN2155" s="35" t="str">
        <f t="shared" si="142"/>
        <v/>
      </c>
      <c r="AO2155" s="35" t="str">
        <f t="shared" si="143"/>
        <v>-</v>
      </c>
      <c r="AQ2155" s="25" t="str">
        <f t="shared" si="144"/>
        <v>-</v>
      </c>
      <c r="BP2155" s="61"/>
      <c r="CT2155" s="61"/>
      <c r="CU2155" s="61"/>
      <c r="CV2155" s="61"/>
      <c r="CW2155" s="61"/>
      <c r="CX2155" s="61"/>
      <c r="CY2155" s="61"/>
      <c r="CZ2155" s="61"/>
      <c r="DA2155" s="61"/>
      <c r="DB2155" s="61"/>
      <c r="DC2155" s="61"/>
      <c r="DD2155" s="61"/>
      <c r="DE2155" s="61"/>
      <c r="DF2155" s="61"/>
      <c r="DG2155" s="61"/>
      <c r="DH2155" s="61"/>
      <c r="DI2155" s="61"/>
      <c r="DJ2155" s="61"/>
      <c r="DK2155" s="61"/>
      <c r="DL2155" s="61"/>
      <c r="DM2155" s="61"/>
    </row>
    <row r="2156" spans="1:117" s="25" customFormat="1" x14ac:dyDescent="0.2">
      <c r="A2156" s="25" t="s">
        <v>138</v>
      </c>
      <c r="B2156" s="25" t="s">
        <v>171</v>
      </c>
      <c r="C2156" s="25" t="s">
        <v>179</v>
      </c>
      <c r="I2156" s="116"/>
      <c r="J2156" s="116"/>
      <c r="K2156" s="116"/>
      <c r="L2156" s="116"/>
      <c r="M2156" s="116"/>
      <c r="N2156" s="116"/>
      <c r="AL2156" s="117"/>
      <c r="AN2156" s="35" t="str">
        <f t="shared" si="142"/>
        <v/>
      </c>
      <c r="AO2156" s="35" t="str">
        <f t="shared" si="143"/>
        <v>-</v>
      </c>
      <c r="AQ2156" s="25" t="str">
        <f t="shared" si="144"/>
        <v>-</v>
      </c>
      <c r="BP2156" s="61"/>
      <c r="CT2156" s="61"/>
      <c r="CU2156" s="61"/>
      <c r="CV2156" s="61"/>
      <c r="CW2156" s="61"/>
      <c r="CX2156" s="61"/>
      <c r="CY2156" s="61"/>
      <c r="CZ2156" s="61"/>
      <c r="DA2156" s="61"/>
      <c r="DB2156" s="61"/>
      <c r="DC2156" s="61"/>
      <c r="DD2156" s="61"/>
      <c r="DE2156" s="61"/>
      <c r="DF2156" s="61"/>
      <c r="DG2156" s="61"/>
      <c r="DH2156" s="61"/>
      <c r="DI2156" s="61"/>
      <c r="DJ2156" s="61"/>
      <c r="DK2156" s="61"/>
      <c r="DL2156" s="61"/>
      <c r="DM2156" s="61"/>
    </row>
    <row r="2157" spans="1:117" s="25" customFormat="1" x14ac:dyDescent="0.2">
      <c r="A2157" s="25" t="s">
        <v>139</v>
      </c>
      <c r="B2157" s="25" t="s">
        <v>171</v>
      </c>
      <c r="C2157" s="25" t="s">
        <v>179</v>
      </c>
      <c r="I2157" s="116"/>
      <c r="J2157" s="116"/>
      <c r="K2157" s="116"/>
      <c r="L2157" s="116"/>
      <c r="M2157" s="116"/>
      <c r="N2157" s="116"/>
      <c r="AL2157" s="117"/>
      <c r="AN2157" s="35" t="str">
        <f t="shared" si="142"/>
        <v/>
      </c>
      <c r="AO2157" s="35" t="str">
        <f t="shared" si="143"/>
        <v>-</v>
      </c>
      <c r="AQ2157" s="25" t="str">
        <f t="shared" si="144"/>
        <v>-</v>
      </c>
      <c r="BP2157" s="61"/>
      <c r="CT2157" s="61"/>
      <c r="CU2157" s="61"/>
      <c r="CV2157" s="61"/>
      <c r="CW2157" s="61"/>
      <c r="CX2157" s="61"/>
      <c r="CY2157" s="61"/>
      <c r="CZ2157" s="61"/>
      <c r="DA2157" s="61"/>
      <c r="DB2157" s="61"/>
      <c r="DC2157" s="61"/>
      <c r="DD2157" s="61"/>
      <c r="DE2157" s="61"/>
      <c r="DF2157" s="61"/>
      <c r="DG2157" s="61"/>
      <c r="DH2157" s="61"/>
      <c r="DI2157" s="61"/>
      <c r="DJ2157" s="61"/>
      <c r="DK2157" s="61"/>
      <c r="DL2157" s="61"/>
      <c r="DM2157" s="61"/>
    </row>
    <row r="2158" spans="1:117" s="25" customFormat="1" x14ac:dyDescent="0.2">
      <c r="A2158" s="25" t="s">
        <v>140</v>
      </c>
      <c r="B2158" s="25" t="s">
        <v>172</v>
      </c>
      <c r="C2158" s="25" t="s">
        <v>179</v>
      </c>
      <c r="I2158" s="116"/>
      <c r="J2158" s="116"/>
      <c r="K2158" s="116"/>
      <c r="L2158" s="116"/>
      <c r="M2158" s="116"/>
      <c r="N2158" s="116"/>
      <c r="AL2158" s="117"/>
      <c r="AN2158" s="35" t="str">
        <f t="shared" si="142"/>
        <v/>
      </c>
      <c r="AO2158" s="35" t="str">
        <f t="shared" si="143"/>
        <v>-</v>
      </c>
      <c r="AQ2158" s="25" t="str">
        <f t="shared" si="144"/>
        <v>-</v>
      </c>
      <c r="BP2158" s="61"/>
      <c r="CT2158" s="61"/>
      <c r="CU2158" s="61"/>
      <c r="CV2158" s="61"/>
      <c r="CW2158" s="61"/>
      <c r="CX2158" s="61"/>
      <c r="CY2158" s="61"/>
      <c r="CZ2158" s="61"/>
      <c r="DA2158" s="61"/>
      <c r="DB2158" s="61"/>
      <c r="DC2158" s="61"/>
      <c r="DD2158" s="61"/>
      <c r="DE2158" s="61"/>
      <c r="DF2158" s="61"/>
      <c r="DG2158" s="61"/>
      <c r="DH2158" s="61"/>
      <c r="DI2158" s="61"/>
      <c r="DJ2158" s="61"/>
      <c r="DK2158" s="61"/>
      <c r="DL2158" s="61"/>
      <c r="DM2158" s="61"/>
    </row>
    <row r="2159" spans="1:117" s="25" customFormat="1" x14ac:dyDescent="0.2">
      <c r="A2159" s="25" t="s">
        <v>141</v>
      </c>
      <c r="B2159" s="25" t="s">
        <v>172</v>
      </c>
      <c r="C2159" s="25" t="s">
        <v>179</v>
      </c>
      <c r="I2159" s="116"/>
      <c r="J2159" s="116"/>
      <c r="K2159" s="116"/>
      <c r="L2159" s="116"/>
      <c r="M2159" s="116"/>
      <c r="N2159" s="116"/>
      <c r="AL2159" s="117"/>
      <c r="AN2159" s="35" t="str">
        <f t="shared" si="142"/>
        <v/>
      </c>
      <c r="AO2159" s="35" t="str">
        <f t="shared" si="143"/>
        <v>-</v>
      </c>
      <c r="AQ2159" s="25" t="str">
        <f t="shared" si="144"/>
        <v>-</v>
      </c>
      <c r="BP2159" s="61"/>
      <c r="CT2159" s="61"/>
      <c r="CU2159" s="61"/>
      <c r="CV2159" s="61"/>
      <c r="CW2159" s="61"/>
      <c r="CX2159" s="61"/>
      <c r="CY2159" s="61"/>
      <c r="CZ2159" s="61"/>
      <c r="DA2159" s="61"/>
      <c r="DB2159" s="61"/>
      <c r="DC2159" s="61"/>
      <c r="DD2159" s="61"/>
      <c r="DE2159" s="61"/>
      <c r="DF2159" s="61"/>
      <c r="DG2159" s="61"/>
      <c r="DH2159" s="61"/>
      <c r="DI2159" s="61"/>
      <c r="DJ2159" s="61"/>
      <c r="DK2159" s="61"/>
      <c r="DL2159" s="61"/>
      <c r="DM2159" s="61"/>
    </row>
    <row r="2160" spans="1:117" s="25" customFormat="1" x14ac:dyDescent="0.2">
      <c r="A2160" s="25" t="s">
        <v>142</v>
      </c>
      <c r="B2160" s="25" t="s">
        <v>173</v>
      </c>
      <c r="C2160" s="25" t="s">
        <v>179</v>
      </c>
      <c r="I2160" s="116"/>
      <c r="J2160" s="116"/>
      <c r="K2160" s="116"/>
      <c r="L2160" s="116"/>
      <c r="M2160" s="116"/>
      <c r="N2160" s="116"/>
      <c r="AL2160" s="117"/>
      <c r="AN2160" s="35" t="str">
        <f t="shared" si="142"/>
        <v/>
      </c>
      <c r="AO2160" s="35" t="str">
        <f t="shared" si="143"/>
        <v>-</v>
      </c>
      <c r="AQ2160" s="25" t="str">
        <f t="shared" si="144"/>
        <v>-</v>
      </c>
      <c r="BP2160" s="61"/>
      <c r="CT2160" s="61"/>
      <c r="CU2160" s="61"/>
      <c r="CV2160" s="61"/>
      <c r="CW2160" s="61"/>
      <c r="CX2160" s="61"/>
      <c r="CY2160" s="61"/>
      <c r="CZ2160" s="61"/>
      <c r="DA2160" s="61"/>
      <c r="DB2160" s="61"/>
      <c r="DC2160" s="61"/>
      <c r="DD2160" s="61"/>
      <c r="DE2160" s="61"/>
      <c r="DF2160" s="61"/>
      <c r="DG2160" s="61"/>
      <c r="DH2160" s="61"/>
      <c r="DI2160" s="61"/>
      <c r="DJ2160" s="61"/>
      <c r="DK2160" s="61"/>
      <c r="DL2160" s="61"/>
      <c r="DM2160" s="61"/>
    </row>
    <row r="2161" spans="1:117" s="25" customFormat="1" x14ac:dyDescent="0.2">
      <c r="A2161" s="25" t="s">
        <v>143</v>
      </c>
      <c r="B2161" s="25" t="s">
        <v>173</v>
      </c>
      <c r="C2161" s="25" t="s">
        <v>179</v>
      </c>
      <c r="I2161" s="116"/>
      <c r="J2161" s="116"/>
      <c r="K2161" s="116"/>
      <c r="L2161" s="116"/>
      <c r="M2161" s="116"/>
      <c r="N2161" s="116"/>
      <c r="AL2161" s="117"/>
      <c r="AN2161" s="35" t="str">
        <f t="shared" si="142"/>
        <v/>
      </c>
      <c r="AO2161" s="35" t="str">
        <f t="shared" si="143"/>
        <v>-</v>
      </c>
      <c r="AQ2161" s="25" t="str">
        <f t="shared" si="144"/>
        <v>-</v>
      </c>
      <c r="BP2161" s="61"/>
      <c r="CT2161" s="61"/>
      <c r="CU2161" s="61"/>
      <c r="CV2161" s="61"/>
      <c r="CW2161" s="61"/>
      <c r="CX2161" s="61"/>
      <c r="CY2161" s="61"/>
      <c r="CZ2161" s="61"/>
      <c r="DA2161" s="61"/>
      <c r="DB2161" s="61"/>
      <c r="DC2161" s="61"/>
      <c r="DD2161" s="61"/>
      <c r="DE2161" s="61"/>
      <c r="DF2161" s="61"/>
      <c r="DG2161" s="61"/>
      <c r="DH2161" s="61"/>
      <c r="DI2161" s="61"/>
      <c r="DJ2161" s="61"/>
      <c r="DK2161" s="61"/>
      <c r="DL2161" s="61"/>
      <c r="DM2161" s="61"/>
    </row>
    <row r="2162" spans="1:117" s="25" customFormat="1" x14ac:dyDescent="0.2">
      <c r="A2162" s="25" t="s">
        <v>144</v>
      </c>
      <c r="B2162" s="25" t="s">
        <v>172</v>
      </c>
      <c r="C2162" s="25" t="s">
        <v>179</v>
      </c>
      <c r="I2162" s="116"/>
      <c r="J2162" s="116"/>
      <c r="K2162" s="116"/>
      <c r="L2162" s="116"/>
      <c r="M2162" s="116"/>
      <c r="N2162" s="116"/>
      <c r="AL2162" s="117"/>
      <c r="AN2162" s="35" t="str">
        <f t="shared" si="142"/>
        <v/>
      </c>
      <c r="AO2162" s="35" t="str">
        <f t="shared" si="143"/>
        <v>-</v>
      </c>
      <c r="AQ2162" s="25" t="str">
        <f t="shared" si="144"/>
        <v>-</v>
      </c>
      <c r="BP2162" s="61"/>
      <c r="CT2162" s="61"/>
      <c r="CU2162" s="61"/>
      <c r="CV2162" s="61"/>
      <c r="CW2162" s="61"/>
      <c r="CX2162" s="61"/>
      <c r="CY2162" s="61"/>
      <c r="CZ2162" s="61"/>
      <c r="DA2162" s="61"/>
      <c r="DB2162" s="61"/>
      <c r="DC2162" s="61"/>
      <c r="DD2162" s="61"/>
      <c r="DE2162" s="61"/>
      <c r="DF2162" s="61"/>
      <c r="DG2162" s="61"/>
      <c r="DH2162" s="61"/>
      <c r="DI2162" s="61"/>
      <c r="DJ2162" s="61"/>
      <c r="DK2162" s="61"/>
      <c r="DL2162" s="61"/>
      <c r="DM2162" s="61"/>
    </row>
    <row r="2163" spans="1:117" s="25" customFormat="1" x14ac:dyDescent="0.2">
      <c r="A2163" s="25" t="s">
        <v>1</v>
      </c>
      <c r="B2163" s="25" t="s">
        <v>174</v>
      </c>
      <c r="C2163" s="25" t="s">
        <v>180</v>
      </c>
      <c r="I2163" s="116"/>
      <c r="J2163" s="116"/>
      <c r="K2163" s="116"/>
      <c r="L2163" s="116"/>
      <c r="M2163" s="116"/>
      <c r="N2163" s="116"/>
      <c r="AL2163" s="117"/>
      <c r="AN2163" s="35" t="str">
        <f t="shared" si="142"/>
        <v/>
      </c>
      <c r="AO2163" s="35" t="str">
        <f t="shared" si="143"/>
        <v>-</v>
      </c>
      <c r="AQ2163" s="25" t="str">
        <f t="shared" si="144"/>
        <v>-</v>
      </c>
      <c r="BP2163" s="61"/>
      <c r="CT2163" s="61"/>
      <c r="CU2163" s="61"/>
      <c r="CV2163" s="61"/>
      <c r="CW2163" s="61"/>
      <c r="CX2163" s="61"/>
      <c r="CY2163" s="61"/>
      <c r="CZ2163" s="61"/>
      <c r="DA2163" s="61"/>
      <c r="DB2163" s="61"/>
      <c r="DC2163" s="61"/>
      <c r="DD2163" s="61"/>
      <c r="DE2163" s="61"/>
      <c r="DF2163" s="61"/>
      <c r="DG2163" s="61"/>
      <c r="DH2163" s="61"/>
      <c r="DI2163" s="61"/>
      <c r="DJ2163" s="61"/>
      <c r="DK2163" s="61"/>
      <c r="DL2163" s="61"/>
      <c r="DM2163" s="61"/>
    </row>
    <row r="2164" spans="1:117" s="25" customFormat="1" x14ac:dyDescent="0.2">
      <c r="A2164" s="25" t="s">
        <v>2</v>
      </c>
      <c r="B2164" s="25" t="s">
        <v>174</v>
      </c>
      <c r="C2164" s="25" t="s">
        <v>180</v>
      </c>
      <c r="I2164" s="116"/>
      <c r="J2164" s="116"/>
      <c r="K2164" s="116"/>
      <c r="L2164" s="116"/>
      <c r="M2164" s="116"/>
      <c r="N2164" s="116"/>
      <c r="AL2164" s="117"/>
      <c r="AN2164" s="35" t="str">
        <f t="shared" si="142"/>
        <v/>
      </c>
      <c r="AO2164" s="35" t="str">
        <f t="shared" si="143"/>
        <v>-</v>
      </c>
      <c r="AQ2164" s="25" t="str">
        <f t="shared" si="144"/>
        <v>-</v>
      </c>
      <c r="BP2164" s="61"/>
      <c r="CT2164" s="61"/>
      <c r="CU2164" s="61"/>
      <c r="CV2164" s="61"/>
      <c r="CW2164" s="61"/>
      <c r="CX2164" s="61"/>
      <c r="CY2164" s="61"/>
      <c r="CZ2164" s="61"/>
      <c r="DA2164" s="61"/>
      <c r="DB2164" s="61"/>
      <c r="DC2164" s="61"/>
      <c r="DD2164" s="61"/>
      <c r="DE2164" s="61"/>
      <c r="DF2164" s="61"/>
      <c r="DG2164" s="61"/>
      <c r="DH2164" s="61"/>
      <c r="DI2164" s="61"/>
      <c r="DJ2164" s="61"/>
      <c r="DK2164" s="61"/>
      <c r="DL2164" s="61"/>
      <c r="DM2164" s="61"/>
    </row>
    <row r="2165" spans="1:117" s="25" customFormat="1" x14ac:dyDescent="0.2">
      <c r="A2165" s="25" t="s">
        <v>3</v>
      </c>
      <c r="B2165" s="25" t="s">
        <v>171</v>
      </c>
      <c r="C2165" s="25" t="s">
        <v>180</v>
      </c>
      <c r="I2165" s="116"/>
      <c r="J2165" s="116"/>
      <c r="K2165" s="116"/>
      <c r="L2165" s="116"/>
      <c r="M2165" s="116"/>
      <c r="N2165" s="116"/>
      <c r="AL2165" s="117"/>
      <c r="AN2165" s="35" t="str">
        <f t="shared" si="142"/>
        <v/>
      </c>
      <c r="AO2165" s="35" t="str">
        <f t="shared" si="143"/>
        <v>-</v>
      </c>
      <c r="AQ2165" s="25" t="str">
        <f t="shared" si="144"/>
        <v>-</v>
      </c>
      <c r="BP2165" s="61"/>
      <c r="CT2165" s="61"/>
      <c r="CU2165" s="61"/>
      <c r="CV2165" s="61"/>
      <c r="CW2165" s="61"/>
      <c r="CX2165" s="61"/>
      <c r="CY2165" s="61"/>
      <c r="CZ2165" s="61"/>
      <c r="DA2165" s="61"/>
      <c r="DB2165" s="61"/>
      <c r="DC2165" s="61"/>
      <c r="DD2165" s="61"/>
      <c r="DE2165" s="61"/>
      <c r="DF2165" s="61"/>
      <c r="DG2165" s="61"/>
      <c r="DH2165" s="61"/>
      <c r="DI2165" s="61"/>
      <c r="DJ2165" s="61"/>
      <c r="DK2165" s="61"/>
      <c r="DL2165" s="61"/>
      <c r="DM2165" s="61"/>
    </row>
    <row r="2166" spans="1:117" s="25" customFormat="1" x14ac:dyDescent="0.2">
      <c r="A2166" s="25" t="s">
        <v>4</v>
      </c>
      <c r="B2166" s="25" t="s">
        <v>171</v>
      </c>
      <c r="C2166" s="25" t="s">
        <v>180</v>
      </c>
      <c r="I2166" s="116"/>
      <c r="J2166" s="116"/>
      <c r="K2166" s="116"/>
      <c r="L2166" s="116"/>
      <c r="M2166" s="116"/>
      <c r="N2166" s="116"/>
      <c r="AL2166" s="117"/>
      <c r="AN2166" s="35" t="str">
        <f t="shared" si="142"/>
        <v/>
      </c>
      <c r="AO2166" s="35" t="str">
        <f t="shared" si="143"/>
        <v>-</v>
      </c>
      <c r="AQ2166" s="25" t="str">
        <f t="shared" si="144"/>
        <v>-</v>
      </c>
      <c r="BP2166" s="61"/>
      <c r="CT2166" s="61"/>
      <c r="CU2166" s="61"/>
      <c r="CV2166" s="61"/>
      <c r="CW2166" s="61"/>
      <c r="CX2166" s="61"/>
      <c r="CY2166" s="61"/>
      <c r="CZ2166" s="61"/>
      <c r="DA2166" s="61"/>
      <c r="DB2166" s="61"/>
      <c r="DC2166" s="61"/>
      <c r="DD2166" s="61"/>
      <c r="DE2166" s="61"/>
      <c r="DF2166" s="61"/>
      <c r="DG2166" s="61"/>
      <c r="DH2166" s="61"/>
      <c r="DI2166" s="61"/>
      <c r="DJ2166" s="61"/>
      <c r="DK2166" s="61"/>
      <c r="DL2166" s="61"/>
      <c r="DM2166" s="61"/>
    </row>
    <row r="2167" spans="1:117" s="25" customFormat="1" x14ac:dyDescent="0.2">
      <c r="A2167" s="25" t="s">
        <v>5</v>
      </c>
      <c r="B2167" s="25" t="s">
        <v>175</v>
      </c>
      <c r="C2167" s="25" t="s">
        <v>180</v>
      </c>
      <c r="I2167" s="116"/>
      <c r="J2167" s="116"/>
      <c r="K2167" s="116"/>
      <c r="L2167" s="116"/>
      <c r="M2167" s="116"/>
      <c r="N2167" s="116"/>
      <c r="AL2167" s="117"/>
      <c r="AN2167" s="35" t="str">
        <f t="shared" ref="AN2167:AN2230" si="145">CONCATENATE(AM2167,AP2167)</f>
        <v/>
      </c>
      <c r="AO2167" s="35" t="str">
        <f t="shared" ref="AO2167:AO2230" si="146">CONCATENATE(AM2167,"-",AL2167)</f>
        <v>-</v>
      </c>
      <c r="AQ2167" s="25" t="str">
        <f t="shared" si="144"/>
        <v>-</v>
      </c>
      <c r="BP2167" s="61"/>
      <c r="CT2167" s="61"/>
      <c r="CU2167" s="61"/>
      <c r="CV2167" s="61"/>
      <c r="CW2167" s="61"/>
      <c r="CX2167" s="61"/>
      <c r="CY2167" s="61"/>
      <c r="CZ2167" s="61"/>
      <c r="DA2167" s="61"/>
      <c r="DB2167" s="61"/>
      <c r="DC2167" s="61"/>
      <c r="DD2167" s="61"/>
      <c r="DE2167" s="61"/>
      <c r="DF2167" s="61"/>
      <c r="DG2167" s="61"/>
      <c r="DH2167" s="61"/>
      <c r="DI2167" s="61"/>
      <c r="DJ2167" s="61"/>
      <c r="DK2167" s="61"/>
      <c r="DL2167" s="61"/>
      <c r="DM2167" s="61"/>
    </row>
    <row r="2168" spans="1:117" s="25" customFormat="1" x14ac:dyDescent="0.2">
      <c r="A2168" s="25" t="s">
        <v>6</v>
      </c>
      <c r="B2168" s="25" t="s">
        <v>175</v>
      </c>
      <c r="C2168" s="25" t="s">
        <v>180</v>
      </c>
      <c r="I2168" s="116"/>
      <c r="J2168" s="116"/>
      <c r="K2168" s="116"/>
      <c r="L2168" s="116"/>
      <c r="M2168" s="116"/>
      <c r="N2168" s="116"/>
      <c r="AL2168" s="117"/>
      <c r="AN2168" s="35" t="str">
        <f t="shared" si="145"/>
        <v/>
      </c>
      <c r="AO2168" s="35" t="str">
        <f t="shared" si="146"/>
        <v>-</v>
      </c>
      <c r="AQ2168" s="25" t="str">
        <f t="shared" si="144"/>
        <v>-</v>
      </c>
      <c r="BP2168" s="61"/>
      <c r="CT2168" s="61"/>
      <c r="CU2168" s="61"/>
      <c r="CV2168" s="61"/>
      <c r="CW2168" s="61"/>
      <c r="CX2168" s="61"/>
      <c r="CY2168" s="61"/>
      <c r="CZ2168" s="61"/>
      <c r="DA2168" s="61"/>
      <c r="DB2168" s="61"/>
      <c r="DC2168" s="61"/>
      <c r="DD2168" s="61"/>
      <c r="DE2168" s="61"/>
      <c r="DF2168" s="61"/>
      <c r="DG2168" s="61"/>
      <c r="DH2168" s="61"/>
      <c r="DI2168" s="61"/>
      <c r="DJ2168" s="61"/>
      <c r="DK2168" s="61"/>
      <c r="DL2168" s="61"/>
      <c r="DM2168" s="61"/>
    </row>
    <row r="2169" spans="1:117" s="25" customFormat="1" x14ac:dyDescent="0.2">
      <c r="A2169" s="25" t="s">
        <v>7</v>
      </c>
      <c r="B2169" s="25" t="s">
        <v>173</v>
      </c>
      <c r="C2169" s="25" t="s">
        <v>180</v>
      </c>
      <c r="I2169" s="116"/>
      <c r="J2169" s="116"/>
      <c r="K2169" s="116"/>
      <c r="L2169" s="116"/>
      <c r="M2169" s="116"/>
      <c r="N2169" s="116"/>
      <c r="AL2169" s="117"/>
      <c r="AN2169" s="35" t="str">
        <f t="shared" si="145"/>
        <v/>
      </c>
      <c r="AO2169" s="35" t="str">
        <f t="shared" si="146"/>
        <v>-</v>
      </c>
      <c r="AQ2169" s="25" t="str">
        <f t="shared" si="144"/>
        <v>-</v>
      </c>
      <c r="BP2169" s="61"/>
      <c r="CT2169" s="61"/>
      <c r="CU2169" s="61"/>
      <c r="CV2169" s="61"/>
      <c r="CW2169" s="61"/>
      <c r="CX2169" s="61"/>
      <c r="CY2169" s="61"/>
      <c r="CZ2169" s="61"/>
      <c r="DA2169" s="61"/>
      <c r="DB2169" s="61"/>
      <c r="DC2169" s="61"/>
      <c r="DD2169" s="61"/>
      <c r="DE2169" s="61"/>
      <c r="DF2169" s="61"/>
      <c r="DG2169" s="61"/>
      <c r="DH2169" s="61"/>
      <c r="DI2169" s="61"/>
      <c r="DJ2169" s="61"/>
      <c r="DK2169" s="61"/>
      <c r="DL2169" s="61"/>
      <c r="DM2169" s="61"/>
    </row>
    <row r="2170" spans="1:117" s="25" customFormat="1" x14ac:dyDescent="0.2">
      <c r="A2170" s="25" t="s">
        <v>8</v>
      </c>
      <c r="B2170" s="25" t="s">
        <v>173</v>
      </c>
      <c r="C2170" s="25" t="s">
        <v>180</v>
      </c>
      <c r="I2170" s="116"/>
      <c r="J2170" s="116"/>
      <c r="K2170" s="116"/>
      <c r="L2170" s="116"/>
      <c r="M2170" s="116"/>
      <c r="N2170" s="116"/>
      <c r="AL2170" s="117"/>
      <c r="AN2170" s="35" t="str">
        <f t="shared" si="145"/>
        <v/>
      </c>
      <c r="AO2170" s="35" t="str">
        <f t="shared" si="146"/>
        <v>-</v>
      </c>
      <c r="AQ2170" s="25" t="str">
        <f t="shared" si="144"/>
        <v>-</v>
      </c>
      <c r="BP2170" s="61"/>
      <c r="CT2170" s="61"/>
      <c r="CU2170" s="61"/>
      <c r="CV2170" s="61"/>
      <c r="CW2170" s="61"/>
      <c r="CX2170" s="61"/>
      <c r="CY2170" s="61"/>
      <c r="CZ2170" s="61"/>
      <c r="DA2170" s="61"/>
      <c r="DB2170" s="61"/>
      <c r="DC2170" s="61"/>
      <c r="DD2170" s="61"/>
      <c r="DE2170" s="61"/>
      <c r="DF2170" s="61"/>
      <c r="DG2170" s="61"/>
      <c r="DH2170" s="61"/>
      <c r="DI2170" s="61"/>
      <c r="DJ2170" s="61"/>
      <c r="DK2170" s="61"/>
      <c r="DL2170" s="61"/>
      <c r="DM2170" s="61"/>
    </row>
    <row r="2171" spans="1:117" s="25" customFormat="1" x14ac:dyDescent="0.2">
      <c r="A2171" s="25" t="s">
        <v>9</v>
      </c>
      <c r="B2171" s="25" t="s">
        <v>174</v>
      </c>
      <c r="C2171" s="25" t="s">
        <v>180</v>
      </c>
      <c r="I2171" s="116"/>
      <c r="J2171" s="116"/>
      <c r="K2171" s="116"/>
      <c r="L2171" s="116"/>
      <c r="M2171" s="116"/>
      <c r="N2171" s="116"/>
      <c r="AL2171" s="117"/>
      <c r="AN2171" s="35" t="str">
        <f t="shared" si="145"/>
        <v/>
      </c>
      <c r="AO2171" s="35" t="str">
        <f t="shared" si="146"/>
        <v>-</v>
      </c>
      <c r="AQ2171" s="25" t="str">
        <f t="shared" si="144"/>
        <v>-</v>
      </c>
      <c r="BP2171" s="61"/>
      <c r="CT2171" s="61"/>
      <c r="CU2171" s="61"/>
      <c r="CV2171" s="61"/>
      <c r="CW2171" s="61"/>
      <c r="CX2171" s="61"/>
      <c r="CY2171" s="61"/>
      <c r="CZ2171" s="61"/>
      <c r="DA2171" s="61"/>
      <c r="DB2171" s="61"/>
      <c r="DC2171" s="61"/>
      <c r="DD2171" s="61"/>
      <c r="DE2171" s="61"/>
      <c r="DF2171" s="61"/>
      <c r="DG2171" s="61"/>
      <c r="DH2171" s="61"/>
      <c r="DI2171" s="61"/>
      <c r="DJ2171" s="61"/>
      <c r="DK2171" s="61"/>
      <c r="DL2171" s="61"/>
      <c r="DM2171" s="61"/>
    </row>
    <row r="2172" spans="1:117" s="25" customFormat="1" x14ac:dyDescent="0.2">
      <c r="A2172" s="25" t="s">
        <v>10</v>
      </c>
      <c r="B2172" s="25" t="s">
        <v>174</v>
      </c>
      <c r="C2172" s="25" t="s">
        <v>180</v>
      </c>
      <c r="I2172" s="116"/>
      <c r="J2172" s="116"/>
      <c r="K2172" s="116"/>
      <c r="L2172" s="116"/>
      <c r="M2172" s="116"/>
      <c r="N2172" s="116"/>
      <c r="AL2172" s="117"/>
      <c r="AN2172" s="35" t="str">
        <f t="shared" si="145"/>
        <v/>
      </c>
      <c r="AO2172" s="35" t="str">
        <f t="shared" si="146"/>
        <v>-</v>
      </c>
      <c r="AQ2172" s="25" t="str">
        <f t="shared" si="144"/>
        <v>-</v>
      </c>
      <c r="BP2172" s="61"/>
      <c r="CT2172" s="61"/>
      <c r="CU2172" s="61"/>
      <c r="CV2172" s="61"/>
      <c r="CW2172" s="61"/>
      <c r="CX2172" s="61"/>
      <c r="CY2172" s="61"/>
      <c r="CZ2172" s="61"/>
      <c r="DA2172" s="61"/>
      <c r="DB2172" s="61"/>
      <c r="DC2172" s="61"/>
      <c r="DD2172" s="61"/>
      <c r="DE2172" s="61"/>
      <c r="DF2172" s="61"/>
      <c r="DG2172" s="61"/>
      <c r="DH2172" s="61"/>
      <c r="DI2172" s="61"/>
      <c r="DJ2172" s="61"/>
      <c r="DK2172" s="61"/>
      <c r="DL2172" s="61"/>
      <c r="DM2172" s="61"/>
    </row>
    <row r="2173" spans="1:117" s="25" customFormat="1" x14ac:dyDescent="0.2">
      <c r="A2173" s="25" t="s">
        <v>11</v>
      </c>
      <c r="B2173" s="25" t="s">
        <v>172</v>
      </c>
      <c r="C2173" s="25" t="s">
        <v>180</v>
      </c>
      <c r="I2173" s="116"/>
      <c r="J2173" s="116"/>
      <c r="K2173" s="116"/>
      <c r="L2173" s="116"/>
      <c r="M2173" s="116"/>
      <c r="N2173" s="116"/>
      <c r="AL2173" s="117"/>
      <c r="AN2173" s="35" t="str">
        <f t="shared" si="145"/>
        <v/>
      </c>
      <c r="AO2173" s="35" t="str">
        <f t="shared" si="146"/>
        <v>-</v>
      </c>
      <c r="AQ2173" s="25" t="str">
        <f t="shared" si="144"/>
        <v>-</v>
      </c>
      <c r="BP2173" s="61"/>
      <c r="CT2173" s="61"/>
      <c r="CU2173" s="61"/>
      <c r="CV2173" s="61"/>
      <c r="CW2173" s="61"/>
      <c r="CX2173" s="61"/>
      <c r="CY2173" s="61"/>
      <c r="CZ2173" s="61"/>
      <c r="DA2173" s="61"/>
      <c r="DB2173" s="61"/>
      <c r="DC2173" s="61"/>
      <c r="DD2173" s="61"/>
      <c r="DE2173" s="61"/>
      <c r="DF2173" s="61"/>
      <c r="DG2173" s="61"/>
      <c r="DH2173" s="61"/>
      <c r="DI2173" s="61"/>
      <c r="DJ2173" s="61"/>
      <c r="DK2173" s="61"/>
      <c r="DL2173" s="61"/>
      <c r="DM2173" s="61"/>
    </row>
    <row r="2174" spans="1:117" s="25" customFormat="1" x14ac:dyDescent="0.2">
      <c r="A2174" s="25" t="s">
        <v>12</v>
      </c>
      <c r="B2174" s="25" t="s">
        <v>172</v>
      </c>
      <c r="C2174" s="25" t="s">
        <v>180</v>
      </c>
      <c r="I2174" s="116"/>
      <c r="J2174" s="116"/>
      <c r="K2174" s="116"/>
      <c r="L2174" s="116"/>
      <c r="M2174" s="116"/>
      <c r="N2174" s="116"/>
      <c r="AL2174" s="117"/>
      <c r="AN2174" s="35" t="str">
        <f t="shared" si="145"/>
        <v/>
      </c>
      <c r="AO2174" s="35" t="str">
        <f t="shared" si="146"/>
        <v>-</v>
      </c>
      <c r="AQ2174" s="25" t="str">
        <f t="shared" si="144"/>
        <v>-</v>
      </c>
      <c r="BP2174" s="61"/>
      <c r="CT2174" s="61"/>
      <c r="CU2174" s="61"/>
      <c r="CV2174" s="61"/>
      <c r="CW2174" s="61"/>
      <c r="CX2174" s="61"/>
      <c r="CY2174" s="61"/>
      <c r="CZ2174" s="61"/>
      <c r="DA2174" s="61"/>
      <c r="DB2174" s="61"/>
      <c r="DC2174" s="61"/>
      <c r="DD2174" s="61"/>
      <c r="DE2174" s="61"/>
      <c r="DF2174" s="61"/>
      <c r="DG2174" s="61"/>
      <c r="DH2174" s="61"/>
      <c r="DI2174" s="61"/>
      <c r="DJ2174" s="61"/>
      <c r="DK2174" s="61"/>
      <c r="DL2174" s="61"/>
      <c r="DM2174" s="61"/>
    </row>
    <row r="2175" spans="1:117" s="25" customFormat="1" x14ac:dyDescent="0.2">
      <c r="A2175" s="25" t="s">
        <v>13</v>
      </c>
      <c r="B2175" s="25" t="s">
        <v>172</v>
      </c>
      <c r="C2175" s="25" t="s">
        <v>180</v>
      </c>
      <c r="I2175" s="116"/>
      <c r="J2175" s="116"/>
      <c r="K2175" s="116"/>
      <c r="L2175" s="116"/>
      <c r="M2175" s="116"/>
      <c r="N2175" s="116"/>
      <c r="AL2175" s="117"/>
      <c r="AN2175" s="35" t="str">
        <f t="shared" si="145"/>
        <v/>
      </c>
      <c r="AO2175" s="35" t="str">
        <f t="shared" si="146"/>
        <v>-</v>
      </c>
      <c r="AQ2175" s="25" t="str">
        <f t="shared" si="144"/>
        <v>-</v>
      </c>
      <c r="BP2175" s="61"/>
      <c r="CT2175" s="61"/>
      <c r="CU2175" s="61"/>
      <c r="CV2175" s="61"/>
      <c r="CW2175" s="61"/>
      <c r="CX2175" s="61"/>
      <c r="CY2175" s="61"/>
      <c r="CZ2175" s="61"/>
      <c r="DA2175" s="61"/>
      <c r="DB2175" s="61"/>
      <c r="DC2175" s="61"/>
      <c r="DD2175" s="61"/>
      <c r="DE2175" s="61"/>
      <c r="DF2175" s="61"/>
      <c r="DG2175" s="61"/>
      <c r="DH2175" s="61"/>
      <c r="DI2175" s="61"/>
      <c r="DJ2175" s="61"/>
      <c r="DK2175" s="61"/>
      <c r="DL2175" s="61"/>
      <c r="DM2175" s="61"/>
    </row>
    <row r="2176" spans="1:117" s="25" customFormat="1" x14ac:dyDescent="0.2">
      <c r="A2176" s="25" t="s">
        <v>14</v>
      </c>
      <c r="B2176" s="25" t="s">
        <v>174</v>
      </c>
      <c r="C2176" s="25" t="s">
        <v>180</v>
      </c>
      <c r="I2176" s="116"/>
      <c r="J2176" s="116"/>
      <c r="K2176" s="116"/>
      <c r="L2176" s="116"/>
      <c r="M2176" s="116"/>
      <c r="N2176" s="116"/>
      <c r="AL2176" s="117"/>
      <c r="AN2176" s="35" t="str">
        <f t="shared" si="145"/>
        <v/>
      </c>
      <c r="AO2176" s="35" t="str">
        <f t="shared" si="146"/>
        <v>-</v>
      </c>
      <c r="AQ2176" s="25" t="str">
        <f t="shared" si="144"/>
        <v>-</v>
      </c>
      <c r="BP2176" s="61"/>
      <c r="CT2176" s="61"/>
      <c r="CU2176" s="61"/>
      <c r="CV2176" s="61"/>
      <c r="CW2176" s="61"/>
      <c r="CX2176" s="61"/>
      <c r="CY2176" s="61"/>
      <c r="CZ2176" s="61"/>
      <c r="DA2176" s="61"/>
      <c r="DB2176" s="61"/>
      <c r="DC2176" s="61"/>
      <c r="DD2176" s="61"/>
      <c r="DE2176" s="61"/>
      <c r="DF2176" s="61"/>
      <c r="DG2176" s="61"/>
      <c r="DH2176" s="61"/>
      <c r="DI2176" s="61"/>
      <c r="DJ2176" s="61"/>
      <c r="DK2176" s="61"/>
      <c r="DL2176" s="61"/>
      <c r="DM2176" s="61"/>
    </row>
    <row r="2177" spans="1:117" s="25" customFormat="1" x14ac:dyDescent="0.2">
      <c r="A2177" s="25" t="s">
        <v>15</v>
      </c>
      <c r="B2177" s="25" t="s">
        <v>174</v>
      </c>
      <c r="C2177" s="25" t="s">
        <v>180</v>
      </c>
      <c r="I2177" s="116"/>
      <c r="J2177" s="116"/>
      <c r="K2177" s="116"/>
      <c r="L2177" s="116"/>
      <c r="M2177" s="116"/>
      <c r="N2177" s="116"/>
      <c r="AL2177" s="117"/>
      <c r="AN2177" s="35" t="str">
        <f t="shared" si="145"/>
        <v/>
      </c>
      <c r="AO2177" s="35" t="str">
        <f t="shared" si="146"/>
        <v>-</v>
      </c>
      <c r="AQ2177" s="25" t="str">
        <f t="shared" si="144"/>
        <v>-</v>
      </c>
      <c r="BP2177" s="61"/>
      <c r="CT2177" s="61"/>
      <c r="CU2177" s="61"/>
      <c r="CV2177" s="61"/>
      <c r="CW2177" s="61"/>
      <c r="CX2177" s="61"/>
      <c r="CY2177" s="61"/>
      <c r="CZ2177" s="61"/>
      <c r="DA2177" s="61"/>
      <c r="DB2177" s="61"/>
      <c r="DC2177" s="61"/>
      <c r="DD2177" s="61"/>
      <c r="DE2177" s="61"/>
      <c r="DF2177" s="61"/>
      <c r="DG2177" s="61"/>
      <c r="DH2177" s="61"/>
      <c r="DI2177" s="61"/>
      <c r="DJ2177" s="61"/>
      <c r="DK2177" s="61"/>
      <c r="DL2177" s="61"/>
      <c r="DM2177" s="61"/>
    </row>
    <row r="2178" spans="1:117" s="25" customFormat="1" x14ac:dyDescent="0.2">
      <c r="A2178" s="25" t="s">
        <v>16</v>
      </c>
      <c r="B2178" s="25" t="s">
        <v>171</v>
      </c>
      <c r="C2178" s="25" t="s">
        <v>180</v>
      </c>
      <c r="I2178" s="116"/>
      <c r="J2178" s="116"/>
      <c r="K2178" s="116"/>
      <c r="L2178" s="116"/>
      <c r="M2178" s="116"/>
      <c r="N2178" s="116"/>
      <c r="AL2178" s="117"/>
      <c r="AN2178" s="35" t="str">
        <f t="shared" si="145"/>
        <v/>
      </c>
      <c r="AO2178" s="35" t="str">
        <f t="shared" si="146"/>
        <v>-</v>
      </c>
      <c r="AQ2178" s="25" t="str">
        <f t="shared" si="144"/>
        <v>-</v>
      </c>
      <c r="BP2178" s="61"/>
      <c r="CT2178" s="61"/>
      <c r="CU2178" s="61"/>
      <c r="CV2178" s="61"/>
      <c r="CW2178" s="61"/>
      <c r="CX2178" s="61"/>
      <c r="CY2178" s="61"/>
      <c r="CZ2178" s="61"/>
      <c r="DA2178" s="61"/>
      <c r="DB2178" s="61"/>
      <c r="DC2178" s="61"/>
      <c r="DD2178" s="61"/>
      <c r="DE2178" s="61"/>
      <c r="DF2178" s="61"/>
      <c r="DG2178" s="61"/>
      <c r="DH2178" s="61"/>
      <c r="DI2178" s="61"/>
      <c r="DJ2178" s="61"/>
      <c r="DK2178" s="61"/>
      <c r="DL2178" s="61"/>
      <c r="DM2178" s="61"/>
    </row>
    <row r="2179" spans="1:117" s="25" customFormat="1" x14ac:dyDescent="0.2">
      <c r="A2179" s="25" t="s">
        <v>17</v>
      </c>
      <c r="B2179" s="25" t="s">
        <v>171</v>
      </c>
      <c r="C2179" s="25" t="s">
        <v>180</v>
      </c>
      <c r="I2179" s="116"/>
      <c r="J2179" s="116"/>
      <c r="K2179" s="116"/>
      <c r="L2179" s="116"/>
      <c r="M2179" s="116"/>
      <c r="N2179" s="116"/>
      <c r="AL2179" s="117"/>
      <c r="AN2179" s="35" t="str">
        <f t="shared" si="145"/>
        <v/>
      </c>
      <c r="AO2179" s="35" t="str">
        <f t="shared" si="146"/>
        <v>-</v>
      </c>
      <c r="AQ2179" s="25" t="str">
        <f t="shared" si="144"/>
        <v>-</v>
      </c>
      <c r="BP2179" s="61"/>
      <c r="CT2179" s="61"/>
      <c r="CU2179" s="61"/>
      <c r="CV2179" s="61"/>
      <c r="CW2179" s="61"/>
      <c r="CX2179" s="61"/>
      <c r="CY2179" s="61"/>
      <c r="CZ2179" s="61"/>
      <c r="DA2179" s="61"/>
      <c r="DB2179" s="61"/>
      <c r="DC2179" s="61"/>
      <c r="DD2179" s="61"/>
      <c r="DE2179" s="61"/>
      <c r="DF2179" s="61"/>
      <c r="DG2179" s="61"/>
      <c r="DH2179" s="61"/>
      <c r="DI2179" s="61"/>
      <c r="DJ2179" s="61"/>
      <c r="DK2179" s="61"/>
      <c r="DL2179" s="61"/>
      <c r="DM2179" s="61"/>
    </row>
    <row r="2180" spans="1:117" s="25" customFormat="1" x14ac:dyDescent="0.2">
      <c r="A2180" s="25" t="s">
        <v>18</v>
      </c>
      <c r="B2180" s="25" t="s">
        <v>175</v>
      </c>
      <c r="C2180" s="25" t="s">
        <v>180</v>
      </c>
      <c r="I2180" s="116"/>
      <c r="J2180" s="116"/>
      <c r="K2180" s="116"/>
      <c r="L2180" s="116"/>
      <c r="M2180" s="116"/>
      <c r="N2180" s="116"/>
      <c r="AL2180" s="117"/>
      <c r="AN2180" s="35" t="str">
        <f t="shared" si="145"/>
        <v/>
      </c>
      <c r="AO2180" s="35" t="str">
        <f t="shared" si="146"/>
        <v>-</v>
      </c>
      <c r="AQ2180" s="25" t="str">
        <f t="shared" si="144"/>
        <v>-</v>
      </c>
      <c r="BP2180" s="61"/>
      <c r="CT2180" s="61"/>
      <c r="CU2180" s="61"/>
      <c r="CV2180" s="61"/>
      <c r="CW2180" s="61"/>
      <c r="CX2180" s="61"/>
      <c r="CY2180" s="61"/>
      <c r="CZ2180" s="61"/>
      <c r="DA2180" s="61"/>
      <c r="DB2180" s="61"/>
      <c r="DC2180" s="61"/>
      <c r="DD2180" s="61"/>
      <c r="DE2180" s="61"/>
      <c r="DF2180" s="61"/>
      <c r="DG2180" s="61"/>
      <c r="DH2180" s="61"/>
      <c r="DI2180" s="61"/>
      <c r="DJ2180" s="61"/>
      <c r="DK2180" s="61"/>
      <c r="DL2180" s="61"/>
      <c r="DM2180" s="61"/>
    </row>
    <row r="2181" spans="1:117" s="25" customFormat="1" x14ac:dyDescent="0.2">
      <c r="A2181" s="25" t="s">
        <v>19</v>
      </c>
      <c r="B2181" s="25" t="s">
        <v>175</v>
      </c>
      <c r="C2181" s="25" t="s">
        <v>180</v>
      </c>
      <c r="I2181" s="116"/>
      <c r="J2181" s="116"/>
      <c r="K2181" s="116"/>
      <c r="L2181" s="116"/>
      <c r="M2181" s="116"/>
      <c r="N2181" s="116"/>
      <c r="AL2181" s="117"/>
      <c r="AN2181" s="35" t="str">
        <f t="shared" si="145"/>
        <v/>
      </c>
      <c r="AO2181" s="35" t="str">
        <f t="shared" si="146"/>
        <v>-</v>
      </c>
      <c r="AQ2181" s="25" t="str">
        <f t="shared" si="144"/>
        <v>-</v>
      </c>
      <c r="BP2181" s="61"/>
      <c r="CT2181" s="61"/>
      <c r="CU2181" s="61"/>
      <c r="CV2181" s="61"/>
      <c r="CW2181" s="61"/>
      <c r="CX2181" s="61"/>
      <c r="CY2181" s="61"/>
      <c r="CZ2181" s="61"/>
      <c r="DA2181" s="61"/>
      <c r="DB2181" s="61"/>
      <c r="DC2181" s="61"/>
      <c r="DD2181" s="61"/>
      <c r="DE2181" s="61"/>
      <c r="DF2181" s="61"/>
      <c r="DG2181" s="61"/>
      <c r="DH2181" s="61"/>
      <c r="DI2181" s="61"/>
      <c r="DJ2181" s="61"/>
      <c r="DK2181" s="61"/>
      <c r="DL2181" s="61"/>
      <c r="DM2181" s="61"/>
    </row>
    <row r="2182" spans="1:117" s="25" customFormat="1" x14ac:dyDescent="0.2">
      <c r="A2182" s="25" t="s">
        <v>20</v>
      </c>
      <c r="B2182" s="25" t="s">
        <v>173</v>
      </c>
      <c r="C2182" s="25" t="s">
        <v>180</v>
      </c>
      <c r="I2182" s="116"/>
      <c r="J2182" s="116"/>
      <c r="K2182" s="116"/>
      <c r="L2182" s="116"/>
      <c r="M2182" s="116"/>
      <c r="N2182" s="116"/>
      <c r="AL2182" s="117"/>
      <c r="AN2182" s="35" t="str">
        <f t="shared" si="145"/>
        <v/>
      </c>
      <c r="AO2182" s="35" t="str">
        <f t="shared" si="146"/>
        <v>-</v>
      </c>
      <c r="AQ2182" s="25" t="str">
        <f t="shared" si="144"/>
        <v>-</v>
      </c>
      <c r="BP2182" s="61"/>
      <c r="CT2182" s="61"/>
      <c r="CU2182" s="61"/>
      <c r="CV2182" s="61"/>
      <c r="CW2182" s="61"/>
      <c r="CX2182" s="61"/>
      <c r="CY2182" s="61"/>
      <c r="CZ2182" s="61"/>
      <c r="DA2182" s="61"/>
      <c r="DB2182" s="61"/>
      <c r="DC2182" s="61"/>
      <c r="DD2182" s="61"/>
      <c r="DE2182" s="61"/>
      <c r="DF2182" s="61"/>
      <c r="DG2182" s="61"/>
      <c r="DH2182" s="61"/>
      <c r="DI2182" s="61"/>
      <c r="DJ2182" s="61"/>
      <c r="DK2182" s="61"/>
      <c r="DL2182" s="61"/>
      <c r="DM2182" s="61"/>
    </row>
    <row r="2183" spans="1:117" s="25" customFormat="1" x14ac:dyDescent="0.2">
      <c r="A2183" s="25" t="s">
        <v>21</v>
      </c>
      <c r="B2183" s="25" t="s">
        <v>173</v>
      </c>
      <c r="C2183" s="25" t="s">
        <v>180</v>
      </c>
      <c r="I2183" s="116"/>
      <c r="J2183" s="116"/>
      <c r="K2183" s="116"/>
      <c r="L2183" s="116"/>
      <c r="M2183" s="116"/>
      <c r="N2183" s="116"/>
      <c r="AL2183" s="117"/>
      <c r="AN2183" s="35" t="str">
        <f t="shared" si="145"/>
        <v/>
      </c>
      <c r="AO2183" s="35" t="str">
        <f t="shared" si="146"/>
        <v>-</v>
      </c>
      <c r="AQ2183" s="25" t="str">
        <f t="shared" si="144"/>
        <v>-</v>
      </c>
      <c r="BP2183" s="61"/>
      <c r="CT2183" s="61"/>
      <c r="CU2183" s="61"/>
      <c r="CV2183" s="61"/>
      <c r="CW2183" s="61"/>
      <c r="CX2183" s="61"/>
      <c r="CY2183" s="61"/>
      <c r="CZ2183" s="61"/>
      <c r="DA2183" s="61"/>
      <c r="DB2183" s="61"/>
      <c r="DC2183" s="61"/>
      <c r="DD2183" s="61"/>
      <c r="DE2183" s="61"/>
      <c r="DF2183" s="61"/>
      <c r="DG2183" s="61"/>
      <c r="DH2183" s="61"/>
      <c r="DI2183" s="61"/>
      <c r="DJ2183" s="61"/>
      <c r="DK2183" s="61"/>
      <c r="DL2183" s="61"/>
      <c r="DM2183" s="61"/>
    </row>
    <row r="2184" spans="1:117" s="25" customFormat="1" x14ac:dyDescent="0.2">
      <c r="A2184" s="25" t="s">
        <v>22</v>
      </c>
      <c r="B2184" s="25" t="s">
        <v>174</v>
      </c>
      <c r="C2184" s="25" t="s">
        <v>180</v>
      </c>
      <c r="I2184" s="116"/>
      <c r="J2184" s="116"/>
      <c r="K2184" s="116"/>
      <c r="L2184" s="116"/>
      <c r="M2184" s="116"/>
      <c r="N2184" s="116"/>
      <c r="AL2184" s="117"/>
      <c r="AN2184" s="35" t="str">
        <f t="shared" si="145"/>
        <v/>
      </c>
      <c r="AO2184" s="35" t="str">
        <f t="shared" si="146"/>
        <v>-</v>
      </c>
      <c r="AQ2184" s="25" t="str">
        <f t="shared" si="144"/>
        <v>-</v>
      </c>
      <c r="BP2184" s="61"/>
      <c r="CT2184" s="61"/>
      <c r="CU2184" s="61"/>
      <c r="CV2184" s="61"/>
      <c r="CW2184" s="61"/>
      <c r="CX2184" s="61"/>
      <c r="CY2184" s="61"/>
      <c r="CZ2184" s="61"/>
      <c r="DA2184" s="61"/>
      <c r="DB2184" s="61"/>
      <c r="DC2184" s="61"/>
      <c r="DD2184" s="61"/>
      <c r="DE2184" s="61"/>
      <c r="DF2184" s="61"/>
      <c r="DG2184" s="61"/>
      <c r="DH2184" s="61"/>
      <c r="DI2184" s="61"/>
      <c r="DJ2184" s="61"/>
      <c r="DK2184" s="61"/>
      <c r="DL2184" s="61"/>
      <c r="DM2184" s="61"/>
    </row>
    <row r="2185" spans="1:117" s="25" customFormat="1" x14ac:dyDescent="0.2">
      <c r="A2185" s="25" t="s">
        <v>23</v>
      </c>
      <c r="B2185" s="25" t="s">
        <v>174</v>
      </c>
      <c r="C2185" s="25" t="s">
        <v>180</v>
      </c>
      <c r="I2185" s="116"/>
      <c r="J2185" s="116"/>
      <c r="K2185" s="116"/>
      <c r="L2185" s="116"/>
      <c r="M2185" s="116"/>
      <c r="N2185" s="116"/>
      <c r="AL2185" s="117"/>
      <c r="AN2185" s="35" t="str">
        <f t="shared" si="145"/>
        <v/>
      </c>
      <c r="AO2185" s="35" t="str">
        <f t="shared" si="146"/>
        <v>-</v>
      </c>
      <c r="AQ2185" s="25" t="str">
        <f t="shared" si="144"/>
        <v>-</v>
      </c>
      <c r="BP2185" s="61"/>
      <c r="CT2185" s="61"/>
      <c r="CU2185" s="61"/>
      <c r="CV2185" s="61"/>
      <c r="CW2185" s="61"/>
      <c r="CX2185" s="61"/>
      <c r="CY2185" s="61"/>
      <c r="CZ2185" s="61"/>
      <c r="DA2185" s="61"/>
      <c r="DB2185" s="61"/>
      <c r="DC2185" s="61"/>
      <c r="DD2185" s="61"/>
      <c r="DE2185" s="61"/>
      <c r="DF2185" s="61"/>
      <c r="DG2185" s="61"/>
      <c r="DH2185" s="61"/>
      <c r="DI2185" s="61"/>
      <c r="DJ2185" s="61"/>
      <c r="DK2185" s="61"/>
      <c r="DL2185" s="61"/>
      <c r="DM2185" s="61"/>
    </row>
    <row r="2186" spans="1:117" s="25" customFormat="1" x14ac:dyDescent="0.2">
      <c r="A2186" s="25" t="s">
        <v>24</v>
      </c>
      <c r="B2186" s="25" t="s">
        <v>172</v>
      </c>
      <c r="C2186" s="25" t="s">
        <v>180</v>
      </c>
      <c r="I2186" s="116"/>
      <c r="J2186" s="116"/>
      <c r="K2186" s="116"/>
      <c r="L2186" s="116"/>
      <c r="M2186" s="116"/>
      <c r="N2186" s="116"/>
      <c r="AL2186" s="117"/>
      <c r="AN2186" s="35" t="str">
        <f t="shared" si="145"/>
        <v/>
      </c>
      <c r="AO2186" s="35" t="str">
        <f t="shared" si="146"/>
        <v>-</v>
      </c>
      <c r="AQ2186" s="25" t="str">
        <f t="shared" si="144"/>
        <v>-</v>
      </c>
      <c r="BP2186" s="61"/>
      <c r="CT2186" s="61"/>
      <c r="CU2186" s="61"/>
      <c r="CV2186" s="61"/>
      <c r="CW2186" s="61"/>
      <c r="CX2186" s="61"/>
      <c r="CY2186" s="61"/>
      <c r="CZ2186" s="61"/>
      <c r="DA2186" s="61"/>
      <c r="DB2186" s="61"/>
      <c r="DC2186" s="61"/>
      <c r="DD2186" s="61"/>
      <c r="DE2186" s="61"/>
      <c r="DF2186" s="61"/>
      <c r="DG2186" s="61"/>
      <c r="DH2186" s="61"/>
      <c r="DI2186" s="61"/>
      <c r="DJ2186" s="61"/>
      <c r="DK2186" s="61"/>
      <c r="DL2186" s="61"/>
      <c r="DM2186" s="61"/>
    </row>
    <row r="2187" spans="1:117" s="25" customFormat="1" x14ac:dyDescent="0.2">
      <c r="A2187" s="25" t="s">
        <v>25</v>
      </c>
      <c r="B2187" s="25" t="s">
        <v>172</v>
      </c>
      <c r="C2187" s="25" t="s">
        <v>180</v>
      </c>
      <c r="I2187" s="116"/>
      <c r="J2187" s="116"/>
      <c r="K2187" s="116"/>
      <c r="L2187" s="116"/>
      <c r="M2187" s="116"/>
      <c r="N2187" s="116"/>
      <c r="AL2187" s="117"/>
      <c r="AN2187" s="35" t="str">
        <f t="shared" si="145"/>
        <v/>
      </c>
      <c r="AO2187" s="35" t="str">
        <f t="shared" si="146"/>
        <v>-</v>
      </c>
      <c r="AQ2187" s="25" t="str">
        <f t="shared" si="144"/>
        <v>-</v>
      </c>
      <c r="BP2187" s="61"/>
      <c r="CT2187" s="61"/>
      <c r="CU2187" s="61"/>
      <c r="CV2187" s="61"/>
      <c r="CW2187" s="61"/>
      <c r="CX2187" s="61"/>
      <c r="CY2187" s="61"/>
      <c r="CZ2187" s="61"/>
      <c r="DA2187" s="61"/>
      <c r="DB2187" s="61"/>
      <c r="DC2187" s="61"/>
      <c r="DD2187" s="61"/>
      <c r="DE2187" s="61"/>
      <c r="DF2187" s="61"/>
      <c r="DG2187" s="61"/>
      <c r="DH2187" s="61"/>
      <c r="DI2187" s="61"/>
      <c r="DJ2187" s="61"/>
      <c r="DK2187" s="61"/>
      <c r="DL2187" s="61"/>
      <c r="DM2187" s="61"/>
    </row>
    <row r="2188" spans="1:117" s="25" customFormat="1" x14ac:dyDescent="0.2">
      <c r="A2188" s="25" t="s">
        <v>26</v>
      </c>
      <c r="B2188" s="25" t="s">
        <v>172</v>
      </c>
      <c r="C2188" s="25" t="s">
        <v>180</v>
      </c>
      <c r="I2188" s="116"/>
      <c r="J2188" s="116"/>
      <c r="K2188" s="116"/>
      <c r="L2188" s="116"/>
      <c r="M2188" s="116"/>
      <c r="N2188" s="116"/>
      <c r="AL2188" s="117"/>
      <c r="AN2188" s="35" t="str">
        <f t="shared" si="145"/>
        <v/>
      </c>
      <c r="AO2188" s="35" t="str">
        <f t="shared" si="146"/>
        <v>-</v>
      </c>
      <c r="AQ2188" s="25" t="str">
        <f t="shared" si="144"/>
        <v>-</v>
      </c>
      <c r="BP2188" s="61"/>
      <c r="CT2188" s="61"/>
      <c r="CU2188" s="61"/>
      <c r="CV2188" s="61"/>
      <c r="CW2188" s="61"/>
      <c r="CX2188" s="61"/>
      <c r="CY2188" s="61"/>
      <c r="CZ2188" s="61"/>
      <c r="DA2188" s="61"/>
      <c r="DB2188" s="61"/>
      <c r="DC2188" s="61"/>
      <c r="DD2188" s="61"/>
      <c r="DE2188" s="61"/>
      <c r="DF2188" s="61"/>
      <c r="DG2188" s="61"/>
      <c r="DH2188" s="61"/>
      <c r="DI2188" s="61"/>
      <c r="DJ2188" s="61"/>
      <c r="DK2188" s="61"/>
      <c r="DL2188" s="61"/>
      <c r="DM2188" s="61"/>
    </row>
    <row r="2189" spans="1:117" s="25" customFormat="1" x14ac:dyDescent="0.2">
      <c r="A2189" s="25" t="s">
        <v>27</v>
      </c>
      <c r="B2189" s="25" t="s">
        <v>174</v>
      </c>
      <c r="C2189" s="25" t="s">
        <v>180</v>
      </c>
      <c r="I2189" s="116"/>
      <c r="J2189" s="116"/>
      <c r="K2189" s="116"/>
      <c r="L2189" s="116"/>
      <c r="M2189" s="116"/>
      <c r="N2189" s="116"/>
      <c r="AL2189" s="117"/>
      <c r="AN2189" s="35" t="str">
        <f t="shared" si="145"/>
        <v/>
      </c>
      <c r="AO2189" s="35" t="str">
        <f t="shared" si="146"/>
        <v>-</v>
      </c>
      <c r="AQ2189" s="25" t="str">
        <f t="shared" si="144"/>
        <v>-</v>
      </c>
      <c r="BP2189" s="61"/>
      <c r="CT2189" s="61"/>
      <c r="CU2189" s="61"/>
      <c r="CV2189" s="61"/>
      <c r="CW2189" s="61"/>
      <c r="CX2189" s="61"/>
      <c r="CY2189" s="61"/>
      <c r="CZ2189" s="61"/>
      <c r="DA2189" s="61"/>
      <c r="DB2189" s="61"/>
      <c r="DC2189" s="61"/>
      <c r="DD2189" s="61"/>
      <c r="DE2189" s="61"/>
      <c r="DF2189" s="61"/>
      <c r="DG2189" s="61"/>
      <c r="DH2189" s="61"/>
      <c r="DI2189" s="61"/>
      <c r="DJ2189" s="61"/>
      <c r="DK2189" s="61"/>
      <c r="DL2189" s="61"/>
      <c r="DM2189" s="61"/>
    </row>
    <row r="2190" spans="1:117" s="25" customFormat="1" x14ac:dyDescent="0.2">
      <c r="A2190" s="25" t="s">
        <v>28</v>
      </c>
      <c r="B2190" s="25" t="s">
        <v>174</v>
      </c>
      <c r="C2190" s="25" t="s">
        <v>180</v>
      </c>
      <c r="I2190" s="116"/>
      <c r="J2190" s="116"/>
      <c r="K2190" s="116"/>
      <c r="L2190" s="116"/>
      <c r="M2190" s="116"/>
      <c r="N2190" s="116"/>
      <c r="AL2190" s="117"/>
      <c r="AN2190" s="35" t="str">
        <f t="shared" si="145"/>
        <v/>
      </c>
      <c r="AO2190" s="35" t="str">
        <f t="shared" si="146"/>
        <v>-</v>
      </c>
      <c r="AQ2190" s="25" t="str">
        <f t="shared" si="144"/>
        <v>-</v>
      </c>
      <c r="BP2190" s="61"/>
      <c r="CT2190" s="61"/>
      <c r="CU2190" s="61"/>
      <c r="CV2190" s="61"/>
      <c r="CW2190" s="61"/>
      <c r="CX2190" s="61"/>
      <c r="CY2190" s="61"/>
      <c r="CZ2190" s="61"/>
      <c r="DA2190" s="61"/>
      <c r="DB2190" s="61"/>
      <c r="DC2190" s="61"/>
      <c r="DD2190" s="61"/>
      <c r="DE2190" s="61"/>
      <c r="DF2190" s="61"/>
      <c r="DG2190" s="61"/>
      <c r="DH2190" s="61"/>
      <c r="DI2190" s="61"/>
      <c r="DJ2190" s="61"/>
      <c r="DK2190" s="61"/>
      <c r="DL2190" s="61"/>
      <c r="DM2190" s="61"/>
    </row>
    <row r="2191" spans="1:117" s="25" customFormat="1" x14ac:dyDescent="0.2">
      <c r="A2191" s="25" t="s">
        <v>29</v>
      </c>
      <c r="B2191" s="25" t="s">
        <v>171</v>
      </c>
      <c r="C2191" s="25" t="s">
        <v>180</v>
      </c>
      <c r="I2191" s="116"/>
      <c r="J2191" s="116"/>
      <c r="K2191" s="116"/>
      <c r="L2191" s="116"/>
      <c r="M2191" s="116"/>
      <c r="N2191" s="116"/>
      <c r="AL2191" s="117"/>
      <c r="AN2191" s="35" t="str">
        <f t="shared" si="145"/>
        <v/>
      </c>
      <c r="AO2191" s="35" t="str">
        <f t="shared" si="146"/>
        <v>-</v>
      </c>
      <c r="AQ2191" s="25" t="str">
        <f t="shared" si="144"/>
        <v>-</v>
      </c>
      <c r="BP2191" s="61"/>
      <c r="CT2191" s="61"/>
      <c r="CU2191" s="61"/>
      <c r="CV2191" s="61"/>
      <c r="CW2191" s="61"/>
      <c r="CX2191" s="61"/>
      <c r="CY2191" s="61"/>
      <c r="CZ2191" s="61"/>
      <c r="DA2191" s="61"/>
      <c r="DB2191" s="61"/>
      <c r="DC2191" s="61"/>
      <c r="DD2191" s="61"/>
      <c r="DE2191" s="61"/>
      <c r="DF2191" s="61"/>
      <c r="DG2191" s="61"/>
      <c r="DH2191" s="61"/>
      <c r="DI2191" s="61"/>
      <c r="DJ2191" s="61"/>
      <c r="DK2191" s="61"/>
      <c r="DL2191" s="61"/>
      <c r="DM2191" s="61"/>
    </row>
    <row r="2192" spans="1:117" s="25" customFormat="1" x14ac:dyDescent="0.2">
      <c r="A2192" s="25" t="s">
        <v>30</v>
      </c>
      <c r="B2192" s="25" t="s">
        <v>171</v>
      </c>
      <c r="C2192" s="25" t="s">
        <v>180</v>
      </c>
      <c r="I2192" s="116"/>
      <c r="J2192" s="116"/>
      <c r="K2192" s="116"/>
      <c r="L2192" s="116"/>
      <c r="M2192" s="116"/>
      <c r="N2192" s="116"/>
      <c r="AL2192" s="117"/>
      <c r="AN2192" s="35" t="str">
        <f t="shared" si="145"/>
        <v/>
      </c>
      <c r="AO2192" s="35" t="str">
        <f t="shared" si="146"/>
        <v>-</v>
      </c>
      <c r="AQ2192" s="25" t="str">
        <f t="shared" si="144"/>
        <v>-</v>
      </c>
      <c r="BP2192" s="61"/>
      <c r="CT2192" s="61"/>
      <c r="CU2192" s="61"/>
      <c r="CV2192" s="61"/>
      <c r="CW2192" s="61"/>
      <c r="CX2192" s="61"/>
      <c r="CY2192" s="61"/>
      <c r="CZ2192" s="61"/>
      <c r="DA2192" s="61"/>
      <c r="DB2192" s="61"/>
      <c r="DC2192" s="61"/>
      <c r="DD2192" s="61"/>
      <c r="DE2192" s="61"/>
      <c r="DF2192" s="61"/>
      <c r="DG2192" s="61"/>
      <c r="DH2192" s="61"/>
      <c r="DI2192" s="61"/>
      <c r="DJ2192" s="61"/>
      <c r="DK2192" s="61"/>
      <c r="DL2192" s="61"/>
      <c r="DM2192" s="61"/>
    </row>
    <row r="2193" spans="1:117" s="25" customFormat="1" x14ac:dyDescent="0.2">
      <c r="A2193" s="25" t="s">
        <v>31</v>
      </c>
      <c r="B2193" s="25" t="s">
        <v>175</v>
      </c>
      <c r="C2193" s="25" t="s">
        <v>180</v>
      </c>
      <c r="I2193" s="116"/>
      <c r="J2193" s="116"/>
      <c r="K2193" s="116"/>
      <c r="L2193" s="116"/>
      <c r="M2193" s="116"/>
      <c r="N2193" s="116"/>
      <c r="AL2193" s="117"/>
      <c r="AN2193" s="35" t="str">
        <f t="shared" si="145"/>
        <v/>
      </c>
      <c r="AO2193" s="35" t="str">
        <f t="shared" si="146"/>
        <v>-</v>
      </c>
      <c r="AQ2193" s="25" t="str">
        <f t="shared" si="144"/>
        <v>-</v>
      </c>
      <c r="BP2193" s="61"/>
      <c r="CT2193" s="61"/>
      <c r="CU2193" s="61"/>
      <c r="CV2193" s="61"/>
      <c r="CW2193" s="61"/>
      <c r="CX2193" s="61"/>
      <c r="CY2193" s="61"/>
      <c r="CZ2193" s="61"/>
      <c r="DA2193" s="61"/>
      <c r="DB2193" s="61"/>
      <c r="DC2193" s="61"/>
      <c r="DD2193" s="61"/>
      <c r="DE2193" s="61"/>
      <c r="DF2193" s="61"/>
      <c r="DG2193" s="61"/>
      <c r="DH2193" s="61"/>
      <c r="DI2193" s="61"/>
      <c r="DJ2193" s="61"/>
      <c r="DK2193" s="61"/>
      <c r="DL2193" s="61"/>
      <c r="DM2193" s="61"/>
    </row>
    <row r="2194" spans="1:117" s="25" customFormat="1" x14ac:dyDescent="0.2">
      <c r="A2194" s="25" t="s">
        <v>32</v>
      </c>
      <c r="B2194" s="25" t="s">
        <v>175</v>
      </c>
      <c r="C2194" s="25" t="s">
        <v>180</v>
      </c>
      <c r="I2194" s="116"/>
      <c r="J2194" s="116"/>
      <c r="K2194" s="116"/>
      <c r="L2194" s="116"/>
      <c r="M2194" s="116"/>
      <c r="N2194" s="116"/>
      <c r="AL2194" s="117"/>
      <c r="AN2194" s="35" t="str">
        <f t="shared" si="145"/>
        <v/>
      </c>
      <c r="AO2194" s="35" t="str">
        <f t="shared" si="146"/>
        <v>-</v>
      </c>
      <c r="AQ2194" s="25" t="str">
        <f t="shared" si="144"/>
        <v>-</v>
      </c>
      <c r="BP2194" s="61"/>
      <c r="CT2194" s="61"/>
      <c r="CU2194" s="61"/>
      <c r="CV2194" s="61"/>
      <c r="CW2194" s="61"/>
      <c r="CX2194" s="61"/>
      <c r="CY2194" s="61"/>
      <c r="CZ2194" s="61"/>
      <c r="DA2194" s="61"/>
      <c r="DB2194" s="61"/>
      <c r="DC2194" s="61"/>
      <c r="DD2194" s="61"/>
      <c r="DE2194" s="61"/>
      <c r="DF2194" s="61"/>
      <c r="DG2194" s="61"/>
      <c r="DH2194" s="61"/>
      <c r="DI2194" s="61"/>
      <c r="DJ2194" s="61"/>
      <c r="DK2194" s="61"/>
      <c r="DL2194" s="61"/>
      <c r="DM2194" s="61"/>
    </row>
    <row r="2195" spans="1:117" s="25" customFormat="1" x14ac:dyDescent="0.2">
      <c r="A2195" s="25" t="s">
        <v>33</v>
      </c>
      <c r="B2195" s="25" t="s">
        <v>173</v>
      </c>
      <c r="C2195" s="25" t="s">
        <v>180</v>
      </c>
      <c r="I2195" s="116"/>
      <c r="J2195" s="116"/>
      <c r="K2195" s="116"/>
      <c r="L2195" s="116"/>
      <c r="M2195" s="116"/>
      <c r="N2195" s="116"/>
      <c r="AL2195" s="117"/>
      <c r="AN2195" s="35" t="str">
        <f t="shared" si="145"/>
        <v/>
      </c>
      <c r="AO2195" s="35" t="str">
        <f t="shared" si="146"/>
        <v>-</v>
      </c>
      <c r="AQ2195" s="25" t="str">
        <f t="shared" si="144"/>
        <v>-</v>
      </c>
      <c r="BP2195" s="61"/>
      <c r="CT2195" s="61"/>
      <c r="CU2195" s="61"/>
      <c r="CV2195" s="61"/>
      <c r="CW2195" s="61"/>
      <c r="CX2195" s="61"/>
      <c r="CY2195" s="61"/>
      <c r="CZ2195" s="61"/>
      <c r="DA2195" s="61"/>
      <c r="DB2195" s="61"/>
      <c r="DC2195" s="61"/>
      <c r="DD2195" s="61"/>
      <c r="DE2195" s="61"/>
      <c r="DF2195" s="61"/>
      <c r="DG2195" s="61"/>
      <c r="DH2195" s="61"/>
      <c r="DI2195" s="61"/>
      <c r="DJ2195" s="61"/>
      <c r="DK2195" s="61"/>
      <c r="DL2195" s="61"/>
      <c r="DM2195" s="61"/>
    </row>
    <row r="2196" spans="1:117" s="25" customFormat="1" x14ac:dyDescent="0.2">
      <c r="A2196" s="25" t="s">
        <v>34</v>
      </c>
      <c r="B2196" s="25" t="s">
        <v>173</v>
      </c>
      <c r="C2196" s="25" t="s">
        <v>180</v>
      </c>
      <c r="I2196" s="116"/>
      <c r="J2196" s="116"/>
      <c r="K2196" s="116"/>
      <c r="L2196" s="116"/>
      <c r="M2196" s="116"/>
      <c r="N2196" s="116"/>
      <c r="AL2196" s="117"/>
      <c r="AN2196" s="35" t="str">
        <f t="shared" si="145"/>
        <v/>
      </c>
      <c r="AO2196" s="35" t="str">
        <f t="shared" si="146"/>
        <v>-</v>
      </c>
      <c r="AQ2196" s="25" t="str">
        <f t="shared" si="144"/>
        <v>-</v>
      </c>
      <c r="BP2196" s="61"/>
      <c r="CT2196" s="61"/>
      <c r="CU2196" s="61"/>
      <c r="CV2196" s="61"/>
      <c r="CW2196" s="61"/>
      <c r="CX2196" s="61"/>
      <c r="CY2196" s="61"/>
      <c r="CZ2196" s="61"/>
      <c r="DA2196" s="61"/>
      <c r="DB2196" s="61"/>
      <c r="DC2196" s="61"/>
      <c r="DD2196" s="61"/>
      <c r="DE2196" s="61"/>
      <c r="DF2196" s="61"/>
      <c r="DG2196" s="61"/>
      <c r="DH2196" s="61"/>
      <c r="DI2196" s="61"/>
      <c r="DJ2196" s="61"/>
      <c r="DK2196" s="61"/>
      <c r="DL2196" s="61"/>
      <c r="DM2196" s="61"/>
    </row>
    <row r="2197" spans="1:117" s="25" customFormat="1" x14ac:dyDescent="0.2">
      <c r="A2197" s="25" t="s">
        <v>35</v>
      </c>
      <c r="B2197" s="25" t="s">
        <v>174</v>
      </c>
      <c r="C2197" s="25" t="s">
        <v>180</v>
      </c>
      <c r="I2197" s="116"/>
      <c r="J2197" s="116"/>
      <c r="K2197" s="116"/>
      <c r="L2197" s="116"/>
      <c r="M2197" s="116"/>
      <c r="N2197" s="116"/>
      <c r="AL2197" s="117"/>
      <c r="AN2197" s="35" t="str">
        <f t="shared" si="145"/>
        <v/>
      </c>
      <c r="AO2197" s="35" t="str">
        <f t="shared" si="146"/>
        <v>-</v>
      </c>
      <c r="AQ2197" s="25" t="str">
        <f t="shared" si="144"/>
        <v>-</v>
      </c>
      <c r="BP2197" s="61"/>
      <c r="CT2197" s="61"/>
      <c r="CU2197" s="61"/>
      <c r="CV2197" s="61"/>
      <c r="CW2197" s="61"/>
      <c r="CX2197" s="61"/>
      <c r="CY2197" s="61"/>
      <c r="CZ2197" s="61"/>
      <c r="DA2197" s="61"/>
      <c r="DB2197" s="61"/>
      <c r="DC2197" s="61"/>
      <c r="DD2197" s="61"/>
      <c r="DE2197" s="61"/>
      <c r="DF2197" s="61"/>
      <c r="DG2197" s="61"/>
      <c r="DH2197" s="61"/>
      <c r="DI2197" s="61"/>
      <c r="DJ2197" s="61"/>
      <c r="DK2197" s="61"/>
      <c r="DL2197" s="61"/>
      <c r="DM2197" s="61"/>
    </row>
    <row r="2198" spans="1:117" s="25" customFormat="1" x14ac:dyDescent="0.2">
      <c r="A2198" s="25" t="s">
        <v>36</v>
      </c>
      <c r="B2198" s="25" t="s">
        <v>174</v>
      </c>
      <c r="C2198" s="25" t="s">
        <v>180</v>
      </c>
      <c r="I2198" s="116"/>
      <c r="J2198" s="116"/>
      <c r="K2198" s="116"/>
      <c r="L2198" s="116"/>
      <c r="M2198" s="116"/>
      <c r="N2198" s="116"/>
      <c r="AL2198" s="117"/>
      <c r="AN2198" s="35" t="str">
        <f t="shared" si="145"/>
        <v/>
      </c>
      <c r="AO2198" s="35" t="str">
        <f t="shared" si="146"/>
        <v>-</v>
      </c>
      <c r="AQ2198" s="25" t="str">
        <f t="shared" si="144"/>
        <v>-</v>
      </c>
      <c r="BP2198" s="61"/>
      <c r="CT2198" s="61"/>
      <c r="CU2198" s="61"/>
      <c r="CV2198" s="61"/>
      <c r="CW2198" s="61"/>
      <c r="CX2198" s="61"/>
      <c r="CY2198" s="61"/>
      <c r="CZ2198" s="61"/>
      <c r="DA2198" s="61"/>
      <c r="DB2198" s="61"/>
      <c r="DC2198" s="61"/>
      <c r="DD2198" s="61"/>
      <c r="DE2198" s="61"/>
      <c r="DF2198" s="61"/>
      <c r="DG2198" s="61"/>
      <c r="DH2198" s="61"/>
      <c r="DI2198" s="61"/>
      <c r="DJ2198" s="61"/>
      <c r="DK2198" s="61"/>
      <c r="DL2198" s="61"/>
      <c r="DM2198" s="61"/>
    </row>
    <row r="2199" spans="1:117" s="25" customFormat="1" x14ac:dyDescent="0.2">
      <c r="A2199" s="25" t="s">
        <v>37</v>
      </c>
      <c r="B2199" s="25" t="s">
        <v>174</v>
      </c>
      <c r="C2199" s="25" t="s">
        <v>180</v>
      </c>
      <c r="I2199" s="116"/>
      <c r="J2199" s="116"/>
      <c r="K2199" s="116"/>
      <c r="L2199" s="116"/>
      <c r="M2199" s="116"/>
      <c r="N2199" s="116"/>
      <c r="AL2199" s="117"/>
      <c r="AN2199" s="35" t="str">
        <f t="shared" si="145"/>
        <v/>
      </c>
      <c r="AO2199" s="35" t="str">
        <f t="shared" si="146"/>
        <v>-</v>
      </c>
      <c r="AQ2199" s="25" t="str">
        <f t="shared" si="144"/>
        <v>-</v>
      </c>
      <c r="BP2199" s="61"/>
      <c r="CT2199" s="61"/>
      <c r="CU2199" s="61"/>
      <c r="CV2199" s="61"/>
      <c r="CW2199" s="61"/>
      <c r="CX2199" s="61"/>
      <c r="CY2199" s="61"/>
      <c r="CZ2199" s="61"/>
      <c r="DA2199" s="61"/>
      <c r="DB2199" s="61"/>
      <c r="DC2199" s="61"/>
      <c r="DD2199" s="61"/>
      <c r="DE2199" s="61"/>
      <c r="DF2199" s="61"/>
      <c r="DG2199" s="61"/>
      <c r="DH2199" s="61"/>
      <c r="DI2199" s="61"/>
      <c r="DJ2199" s="61"/>
      <c r="DK2199" s="61"/>
      <c r="DL2199" s="61"/>
      <c r="DM2199" s="61"/>
    </row>
    <row r="2200" spans="1:117" s="25" customFormat="1" x14ac:dyDescent="0.2">
      <c r="A2200" s="25" t="s">
        <v>38</v>
      </c>
      <c r="B2200" s="25" t="s">
        <v>172</v>
      </c>
      <c r="C2200" s="25" t="s">
        <v>180</v>
      </c>
      <c r="I2200" s="116"/>
      <c r="J2200" s="116"/>
      <c r="K2200" s="116"/>
      <c r="L2200" s="116"/>
      <c r="M2200" s="116"/>
      <c r="N2200" s="116"/>
      <c r="AL2200" s="117"/>
      <c r="AN2200" s="35" t="str">
        <f t="shared" si="145"/>
        <v/>
      </c>
      <c r="AO2200" s="35" t="str">
        <f t="shared" si="146"/>
        <v>-</v>
      </c>
      <c r="AQ2200" s="25" t="str">
        <f t="shared" si="144"/>
        <v>-</v>
      </c>
      <c r="BP2200" s="61"/>
      <c r="CT2200" s="61"/>
      <c r="CU2200" s="61"/>
      <c r="CV2200" s="61"/>
      <c r="CW2200" s="61"/>
      <c r="CX2200" s="61"/>
      <c r="CY2200" s="61"/>
      <c r="CZ2200" s="61"/>
      <c r="DA2200" s="61"/>
      <c r="DB2200" s="61"/>
      <c r="DC2200" s="61"/>
      <c r="DD2200" s="61"/>
      <c r="DE2200" s="61"/>
      <c r="DF2200" s="61"/>
      <c r="DG2200" s="61"/>
      <c r="DH2200" s="61"/>
      <c r="DI2200" s="61"/>
      <c r="DJ2200" s="61"/>
      <c r="DK2200" s="61"/>
      <c r="DL2200" s="61"/>
      <c r="DM2200" s="61"/>
    </row>
    <row r="2201" spans="1:117" s="25" customFormat="1" x14ac:dyDescent="0.2">
      <c r="A2201" s="25" t="s">
        <v>39</v>
      </c>
      <c r="B2201" s="25" t="s">
        <v>172</v>
      </c>
      <c r="C2201" s="25" t="s">
        <v>180</v>
      </c>
      <c r="I2201" s="116"/>
      <c r="J2201" s="116"/>
      <c r="K2201" s="116"/>
      <c r="L2201" s="116"/>
      <c r="M2201" s="116"/>
      <c r="N2201" s="116"/>
      <c r="AL2201" s="117"/>
      <c r="AN2201" s="35" t="str">
        <f t="shared" si="145"/>
        <v/>
      </c>
      <c r="AO2201" s="35" t="str">
        <f t="shared" si="146"/>
        <v>-</v>
      </c>
      <c r="AQ2201" s="25" t="str">
        <f t="shared" si="144"/>
        <v>-</v>
      </c>
      <c r="BP2201" s="61"/>
      <c r="CT2201" s="61"/>
      <c r="CU2201" s="61"/>
      <c r="CV2201" s="61"/>
      <c r="CW2201" s="61"/>
      <c r="CX2201" s="61"/>
      <c r="CY2201" s="61"/>
      <c r="CZ2201" s="61"/>
      <c r="DA2201" s="61"/>
      <c r="DB2201" s="61"/>
      <c r="DC2201" s="61"/>
      <c r="DD2201" s="61"/>
      <c r="DE2201" s="61"/>
      <c r="DF2201" s="61"/>
      <c r="DG2201" s="61"/>
      <c r="DH2201" s="61"/>
      <c r="DI2201" s="61"/>
      <c r="DJ2201" s="61"/>
      <c r="DK2201" s="61"/>
      <c r="DL2201" s="61"/>
      <c r="DM2201" s="61"/>
    </row>
    <row r="2202" spans="1:117" s="25" customFormat="1" x14ac:dyDescent="0.2">
      <c r="A2202" s="25" t="s">
        <v>40</v>
      </c>
      <c r="B2202" s="25" t="s">
        <v>174</v>
      </c>
      <c r="C2202" s="25" t="s">
        <v>180</v>
      </c>
      <c r="I2202" s="116"/>
      <c r="J2202" s="116"/>
      <c r="K2202" s="116"/>
      <c r="L2202" s="116"/>
      <c r="M2202" s="116"/>
      <c r="N2202" s="116"/>
      <c r="AL2202" s="117"/>
      <c r="AN2202" s="35" t="str">
        <f t="shared" si="145"/>
        <v/>
      </c>
      <c r="AO2202" s="35" t="str">
        <f t="shared" si="146"/>
        <v>-</v>
      </c>
      <c r="AQ2202" s="25" t="str">
        <f t="shared" si="144"/>
        <v>-</v>
      </c>
      <c r="BP2202" s="61"/>
      <c r="CT2202" s="61"/>
      <c r="CU2202" s="61"/>
      <c r="CV2202" s="61"/>
      <c r="CW2202" s="61"/>
      <c r="CX2202" s="61"/>
      <c r="CY2202" s="61"/>
      <c r="CZ2202" s="61"/>
      <c r="DA2202" s="61"/>
      <c r="DB2202" s="61"/>
      <c r="DC2202" s="61"/>
      <c r="DD2202" s="61"/>
      <c r="DE2202" s="61"/>
      <c r="DF2202" s="61"/>
      <c r="DG2202" s="61"/>
      <c r="DH2202" s="61"/>
      <c r="DI2202" s="61"/>
      <c r="DJ2202" s="61"/>
      <c r="DK2202" s="61"/>
      <c r="DL2202" s="61"/>
      <c r="DM2202" s="61"/>
    </row>
    <row r="2203" spans="1:117" s="25" customFormat="1" x14ac:dyDescent="0.2">
      <c r="A2203" s="25" t="s">
        <v>41</v>
      </c>
      <c r="B2203" s="25" t="s">
        <v>174</v>
      </c>
      <c r="C2203" s="25" t="s">
        <v>180</v>
      </c>
      <c r="I2203" s="116"/>
      <c r="J2203" s="116"/>
      <c r="K2203" s="116"/>
      <c r="L2203" s="116"/>
      <c r="M2203" s="116"/>
      <c r="N2203" s="116"/>
      <c r="AL2203" s="117"/>
      <c r="AN2203" s="35" t="str">
        <f t="shared" si="145"/>
        <v/>
      </c>
      <c r="AO2203" s="35" t="str">
        <f t="shared" si="146"/>
        <v>-</v>
      </c>
      <c r="AQ2203" s="25" t="str">
        <f t="shared" si="144"/>
        <v>-</v>
      </c>
      <c r="BP2203" s="61"/>
      <c r="CT2203" s="61"/>
      <c r="CU2203" s="61"/>
      <c r="CV2203" s="61"/>
      <c r="CW2203" s="61"/>
      <c r="CX2203" s="61"/>
      <c r="CY2203" s="61"/>
      <c r="CZ2203" s="61"/>
      <c r="DA2203" s="61"/>
      <c r="DB2203" s="61"/>
      <c r="DC2203" s="61"/>
      <c r="DD2203" s="61"/>
      <c r="DE2203" s="61"/>
      <c r="DF2203" s="61"/>
      <c r="DG2203" s="61"/>
      <c r="DH2203" s="61"/>
      <c r="DI2203" s="61"/>
      <c r="DJ2203" s="61"/>
      <c r="DK2203" s="61"/>
      <c r="DL2203" s="61"/>
      <c r="DM2203" s="61"/>
    </row>
    <row r="2204" spans="1:117" s="25" customFormat="1" x14ac:dyDescent="0.2">
      <c r="A2204" s="25" t="s">
        <v>42</v>
      </c>
      <c r="B2204" s="25" t="s">
        <v>171</v>
      </c>
      <c r="C2204" s="25" t="s">
        <v>180</v>
      </c>
      <c r="I2204" s="116"/>
      <c r="J2204" s="116"/>
      <c r="K2204" s="116"/>
      <c r="L2204" s="116"/>
      <c r="M2204" s="116"/>
      <c r="N2204" s="116"/>
      <c r="AL2204" s="117"/>
      <c r="AN2204" s="35" t="str">
        <f t="shared" si="145"/>
        <v/>
      </c>
      <c r="AO2204" s="35" t="str">
        <f t="shared" si="146"/>
        <v>-</v>
      </c>
      <c r="AQ2204" s="25" t="str">
        <f t="shared" si="144"/>
        <v>-</v>
      </c>
      <c r="BP2204" s="61"/>
      <c r="CT2204" s="61"/>
      <c r="CU2204" s="61"/>
      <c r="CV2204" s="61"/>
      <c r="CW2204" s="61"/>
      <c r="CX2204" s="61"/>
      <c r="CY2204" s="61"/>
      <c r="CZ2204" s="61"/>
      <c r="DA2204" s="61"/>
      <c r="DB2204" s="61"/>
      <c r="DC2204" s="61"/>
      <c r="DD2204" s="61"/>
      <c r="DE2204" s="61"/>
      <c r="DF2204" s="61"/>
      <c r="DG2204" s="61"/>
      <c r="DH2204" s="61"/>
      <c r="DI2204" s="61"/>
      <c r="DJ2204" s="61"/>
      <c r="DK2204" s="61"/>
      <c r="DL2204" s="61"/>
      <c r="DM2204" s="61"/>
    </row>
    <row r="2205" spans="1:117" s="25" customFormat="1" x14ac:dyDescent="0.2">
      <c r="A2205" s="25" t="s">
        <v>43</v>
      </c>
      <c r="B2205" s="25" t="s">
        <v>171</v>
      </c>
      <c r="C2205" s="25" t="s">
        <v>180</v>
      </c>
      <c r="I2205" s="116"/>
      <c r="J2205" s="116"/>
      <c r="K2205" s="116"/>
      <c r="L2205" s="116"/>
      <c r="M2205" s="116"/>
      <c r="N2205" s="116"/>
      <c r="AL2205" s="117"/>
      <c r="AN2205" s="35" t="str">
        <f t="shared" si="145"/>
        <v/>
      </c>
      <c r="AO2205" s="35" t="str">
        <f t="shared" si="146"/>
        <v>-</v>
      </c>
      <c r="AQ2205" s="25" t="str">
        <f t="shared" si="144"/>
        <v>-</v>
      </c>
      <c r="BP2205" s="61"/>
      <c r="CT2205" s="61"/>
      <c r="CU2205" s="61"/>
      <c r="CV2205" s="61"/>
      <c r="CW2205" s="61"/>
      <c r="CX2205" s="61"/>
      <c r="CY2205" s="61"/>
      <c r="CZ2205" s="61"/>
      <c r="DA2205" s="61"/>
      <c r="DB2205" s="61"/>
      <c r="DC2205" s="61"/>
      <c r="DD2205" s="61"/>
      <c r="DE2205" s="61"/>
      <c r="DF2205" s="61"/>
      <c r="DG2205" s="61"/>
      <c r="DH2205" s="61"/>
      <c r="DI2205" s="61"/>
      <c r="DJ2205" s="61"/>
      <c r="DK2205" s="61"/>
      <c r="DL2205" s="61"/>
      <c r="DM2205" s="61"/>
    </row>
    <row r="2206" spans="1:117" s="25" customFormat="1" x14ac:dyDescent="0.2">
      <c r="A2206" s="25" t="s">
        <v>44</v>
      </c>
      <c r="B2206" s="25" t="s">
        <v>175</v>
      </c>
      <c r="C2206" s="25" t="s">
        <v>180</v>
      </c>
      <c r="I2206" s="116"/>
      <c r="J2206" s="116"/>
      <c r="K2206" s="116"/>
      <c r="L2206" s="116"/>
      <c r="M2206" s="116"/>
      <c r="N2206" s="116"/>
      <c r="AL2206" s="117"/>
      <c r="AN2206" s="35" t="str">
        <f t="shared" si="145"/>
        <v/>
      </c>
      <c r="AO2206" s="35" t="str">
        <f t="shared" si="146"/>
        <v>-</v>
      </c>
      <c r="AQ2206" s="25" t="str">
        <f t="shared" si="144"/>
        <v>-</v>
      </c>
      <c r="BP2206" s="61"/>
      <c r="CT2206" s="61"/>
      <c r="CU2206" s="61"/>
      <c r="CV2206" s="61"/>
      <c r="CW2206" s="61"/>
      <c r="CX2206" s="61"/>
      <c r="CY2206" s="61"/>
      <c r="CZ2206" s="61"/>
      <c r="DA2206" s="61"/>
      <c r="DB2206" s="61"/>
      <c r="DC2206" s="61"/>
      <c r="DD2206" s="61"/>
      <c r="DE2206" s="61"/>
      <c r="DF2206" s="61"/>
      <c r="DG2206" s="61"/>
      <c r="DH2206" s="61"/>
      <c r="DI2206" s="61"/>
      <c r="DJ2206" s="61"/>
      <c r="DK2206" s="61"/>
      <c r="DL2206" s="61"/>
      <c r="DM2206" s="61"/>
    </row>
    <row r="2207" spans="1:117" s="25" customFormat="1" x14ac:dyDescent="0.2">
      <c r="A2207" s="25" t="s">
        <v>45</v>
      </c>
      <c r="B2207" s="25" t="s">
        <v>175</v>
      </c>
      <c r="C2207" s="25" t="s">
        <v>180</v>
      </c>
      <c r="I2207" s="116"/>
      <c r="J2207" s="116"/>
      <c r="K2207" s="116"/>
      <c r="L2207" s="116"/>
      <c r="M2207" s="116"/>
      <c r="N2207" s="116"/>
      <c r="AL2207" s="117"/>
      <c r="AN2207" s="35" t="str">
        <f t="shared" si="145"/>
        <v/>
      </c>
      <c r="AO2207" s="35" t="str">
        <f t="shared" si="146"/>
        <v>-</v>
      </c>
      <c r="AQ2207" s="25" t="str">
        <f t="shared" si="144"/>
        <v>-</v>
      </c>
      <c r="BP2207" s="61"/>
      <c r="CT2207" s="61"/>
      <c r="CU2207" s="61"/>
      <c r="CV2207" s="61"/>
      <c r="CW2207" s="61"/>
      <c r="CX2207" s="61"/>
      <c r="CY2207" s="61"/>
      <c r="CZ2207" s="61"/>
      <c r="DA2207" s="61"/>
      <c r="DB2207" s="61"/>
      <c r="DC2207" s="61"/>
      <c r="DD2207" s="61"/>
      <c r="DE2207" s="61"/>
      <c r="DF2207" s="61"/>
      <c r="DG2207" s="61"/>
      <c r="DH2207" s="61"/>
      <c r="DI2207" s="61"/>
      <c r="DJ2207" s="61"/>
      <c r="DK2207" s="61"/>
      <c r="DL2207" s="61"/>
      <c r="DM2207" s="61"/>
    </row>
    <row r="2208" spans="1:117" s="25" customFormat="1" x14ac:dyDescent="0.2">
      <c r="A2208" s="25" t="s">
        <v>46</v>
      </c>
      <c r="B2208" s="25" t="s">
        <v>173</v>
      </c>
      <c r="C2208" s="25" t="s">
        <v>180</v>
      </c>
      <c r="I2208" s="116"/>
      <c r="J2208" s="116"/>
      <c r="K2208" s="116"/>
      <c r="L2208" s="116"/>
      <c r="M2208" s="116"/>
      <c r="N2208" s="116"/>
      <c r="AL2208" s="117"/>
      <c r="AN2208" s="35" t="str">
        <f t="shared" si="145"/>
        <v/>
      </c>
      <c r="AO2208" s="35" t="str">
        <f t="shared" si="146"/>
        <v>-</v>
      </c>
      <c r="AQ2208" s="25" t="str">
        <f t="shared" si="144"/>
        <v>-</v>
      </c>
      <c r="BP2208" s="61"/>
      <c r="CT2208" s="61"/>
      <c r="CU2208" s="61"/>
      <c r="CV2208" s="61"/>
      <c r="CW2208" s="61"/>
      <c r="CX2208" s="61"/>
      <c r="CY2208" s="61"/>
      <c r="CZ2208" s="61"/>
      <c r="DA2208" s="61"/>
      <c r="DB2208" s="61"/>
      <c r="DC2208" s="61"/>
      <c r="DD2208" s="61"/>
      <c r="DE2208" s="61"/>
      <c r="DF2208" s="61"/>
      <c r="DG2208" s="61"/>
      <c r="DH2208" s="61"/>
      <c r="DI2208" s="61"/>
      <c r="DJ2208" s="61"/>
      <c r="DK2208" s="61"/>
      <c r="DL2208" s="61"/>
      <c r="DM2208" s="61"/>
    </row>
    <row r="2209" spans="1:117" s="25" customFormat="1" x14ac:dyDescent="0.2">
      <c r="A2209" s="25" t="s">
        <v>47</v>
      </c>
      <c r="B2209" s="25" t="s">
        <v>173</v>
      </c>
      <c r="C2209" s="25" t="s">
        <v>180</v>
      </c>
      <c r="I2209" s="116"/>
      <c r="J2209" s="116"/>
      <c r="K2209" s="116"/>
      <c r="L2209" s="116"/>
      <c r="M2209" s="116"/>
      <c r="N2209" s="116"/>
      <c r="AL2209" s="117"/>
      <c r="AN2209" s="35" t="str">
        <f t="shared" si="145"/>
        <v/>
      </c>
      <c r="AO2209" s="35" t="str">
        <f t="shared" si="146"/>
        <v>-</v>
      </c>
      <c r="AQ2209" s="25" t="str">
        <f t="shared" si="144"/>
        <v>-</v>
      </c>
      <c r="BP2209" s="61"/>
      <c r="CT2209" s="61"/>
      <c r="CU2209" s="61"/>
      <c r="CV2209" s="61"/>
      <c r="CW2209" s="61"/>
      <c r="CX2209" s="61"/>
      <c r="CY2209" s="61"/>
      <c r="CZ2209" s="61"/>
      <c r="DA2209" s="61"/>
      <c r="DB2209" s="61"/>
      <c r="DC2209" s="61"/>
      <c r="DD2209" s="61"/>
      <c r="DE2209" s="61"/>
      <c r="DF2209" s="61"/>
      <c r="DG2209" s="61"/>
      <c r="DH2209" s="61"/>
      <c r="DI2209" s="61"/>
      <c r="DJ2209" s="61"/>
      <c r="DK2209" s="61"/>
      <c r="DL2209" s="61"/>
      <c r="DM2209" s="61"/>
    </row>
    <row r="2210" spans="1:117" s="25" customFormat="1" x14ac:dyDescent="0.2">
      <c r="A2210" s="25" t="s">
        <v>48</v>
      </c>
      <c r="B2210" s="25" t="s">
        <v>174</v>
      </c>
      <c r="C2210" s="25" t="s">
        <v>180</v>
      </c>
      <c r="I2210" s="116"/>
      <c r="J2210" s="116"/>
      <c r="K2210" s="116"/>
      <c r="L2210" s="116"/>
      <c r="M2210" s="116"/>
      <c r="N2210" s="116"/>
      <c r="AL2210" s="117"/>
      <c r="AN2210" s="35" t="str">
        <f t="shared" si="145"/>
        <v/>
      </c>
      <c r="AO2210" s="35" t="str">
        <f t="shared" si="146"/>
        <v>-</v>
      </c>
      <c r="AQ2210" s="25" t="str">
        <f t="shared" si="144"/>
        <v>-</v>
      </c>
      <c r="BP2210" s="61"/>
      <c r="CT2210" s="61"/>
      <c r="CU2210" s="61"/>
      <c r="CV2210" s="61"/>
      <c r="CW2210" s="61"/>
      <c r="CX2210" s="61"/>
      <c r="CY2210" s="61"/>
      <c r="CZ2210" s="61"/>
      <c r="DA2210" s="61"/>
      <c r="DB2210" s="61"/>
      <c r="DC2210" s="61"/>
      <c r="DD2210" s="61"/>
      <c r="DE2210" s="61"/>
      <c r="DF2210" s="61"/>
      <c r="DG2210" s="61"/>
      <c r="DH2210" s="61"/>
      <c r="DI2210" s="61"/>
      <c r="DJ2210" s="61"/>
      <c r="DK2210" s="61"/>
      <c r="DL2210" s="61"/>
      <c r="DM2210" s="61"/>
    </row>
    <row r="2211" spans="1:117" s="25" customFormat="1" x14ac:dyDescent="0.2">
      <c r="A2211" s="25" t="s">
        <v>49</v>
      </c>
      <c r="B2211" s="25" t="s">
        <v>174</v>
      </c>
      <c r="C2211" s="25" t="s">
        <v>180</v>
      </c>
      <c r="I2211" s="116"/>
      <c r="J2211" s="116"/>
      <c r="K2211" s="116"/>
      <c r="L2211" s="116"/>
      <c r="M2211" s="116"/>
      <c r="N2211" s="116"/>
      <c r="AL2211" s="117"/>
      <c r="AN2211" s="35" t="str">
        <f t="shared" si="145"/>
        <v/>
      </c>
      <c r="AO2211" s="35" t="str">
        <f t="shared" si="146"/>
        <v>-</v>
      </c>
      <c r="AQ2211" s="25" t="str">
        <f t="shared" si="144"/>
        <v>-</v>
      </c>
      <c r="BP2211" s="61"/>
      <c r="CT2211" s="61"/>
      <c r="CU2211" s="61"/>
      <c r="CV2211" s="61"/>
      <c r="CW2211" s="61"/>
      <c r="CX2211" s="61"/>
      <c r="CY2211" s="61"/>
      <c r="CZ2211" s="61"/>
      <c r="DA2211" s="61"/>
      <c r="DB2211" s="61"/>
      <c r="DC2211" s="61"/>
      <c r="DD2211" s="61"/>
      <c r="DE2211" s="61"/>
      <c r="DF2211" s="61"/>
      <c r="DG2211" s="61"/>
      <c r="DH2211" s="61"/>
      <c r="DI2211" s="61"/>
      <c r="DJ2211" s="61"/>
      <c r="DK2211" s="61"/>
      <c r="DL2211" s="61"/>
      <c r="DM2211" s="61"/>
    </row>
    <row r="2212" spans="1:117" s="25" customFormat="1" x14ac:dyDescent="0.2">
      <c r="A2212" s="25" t="s">
        <v>50</v>
      </c>
      <c r="B2212" s="25" t="s">
        <v>174</v>
      </c>
      <c r="C2212" s="25" t="s">
        <v>180</v>
      </c>
      <c r="I2212" s="116"/>
      <c r="J2212" s="116"/>
      <c r="K2212" s="116"/>
      <c r="L2212" s="116"/>
      <c r="M2212" s="116"/>
      <c r="N2212" s="116"/>
      <c r="AL2212" s="117"/>
      <c r="AN2212" s="35" t="str">
        <f t="shared" si="145"/>
        <v/>
      </c>
      <c r="AO2212" s="35" t="str">
        <f t="shared" si="146"/>
        <v>-</v>
      </c>
      <c r="AQ2212" s="25" t="str">
        <f t="shared" si="144"/>
        <v>-</v>
      </c>
      <c r="BP2212" s="61"/>
      <c r="CT2212" s="61"/>
      <c r="CU2212" s="61"/>
      <c r="CV2212" s="61"/>
      <c r="CW2212" s="61"/>
      <c r="CX2212" s="61"/>
      <c r="CY2212" s="61"/>
      <c r="CZ2212" s="61"/>
      <c r="DA2212" s="61"/>
      <c r="DB2212" s="61"/>
      <c r="DC2212" s="61"/>
      <c r="DD2212" s="61"/>
      <c r="DE2212" s="61"/>
      <c r="DF2212" s="61"/>
      <c r="DG2212" s="61"/>
      <c r="DH2212" s="61"/>
      <c r="DI2212" s="61"/>
      <c r="DJ2212" s="61"/>
      <c r="DK2212" s="61"/>
      <c r="DL2212" s="61"/>
      <c r="DM2212" s="61"/>
    </row>
    <row r="2213" spans="1:117" s="25" customFormat="1" x14ac:dyDescent="0.2">
      <c r="A2213" s="25" t="s">
        <v>51</v>
      </c>
      <c r="B2213" s="25" t="s">
        <v>172</v>
      </c>
      <c r="C2213" s="25" t="s">
        <v>180</v>
      </c>
      <c r="I2213" s="116"/>
      <c r="J2213" s="116"/>
      <c r="K2213" s="116"/>
      <c r="L2213" s="116"/>
      <c r="M2213" s="116"/>
      <c r="N2213" s="116"/>
      <c r="AL2213" s="117"/>
      <c r="AN2213" s="35" t="str">
        <f t="shared" si="145"/>
        <v/>
      </c>
      <c r="AO2213" s="35" t="str">
        <f t="shared" si="146"/>
        <v>-</v>
      </c>
      <c r="AQ2213" s="25" t="str">
        <f t="shared" ref="AQ2213:AQ2276" si="147">CONCATENATE(TRIM(LEFT(AP2213,LEN(AP2213)-LEN(RIGHT(AP2213)))),"-",RIGHT(AP2213))</f>
        <v>-</v>
      </c>
      <c r="BP2213" s="61"/>
      <c r="CT2213" s="61"/>
      <c r="CU2213" s="61"/>
      <c r="CV2213" s="61"/>
      <c r="CW2213" s="61"/>
      <c r="CX2213" s="61"/>
      <c r="CY2213" s="61"/>
      <c r="CZ2213" s="61"/>
      <c r="DA2213" s="61"/>
      <c r="DB2213" s="61"/>
      <c r="DC2213" s="61"/>
      <c r="DD2213" s="61"/>
      <c r="DE2213" s="61"/>
      <c r="DF2213" s="61"/>
      <c r="DG2213" s="61"/>
      <c r="DH2213" s="61"/>
      <c r="DI2213" s="61"/>
      <c r="DJ2213" s="61"/>
      <c r="DK2213" s="61"/>
      <c r="DL2213" s="61"/>
      <c r="DM2213" s="61"/>
    </row>
    <row r="2214" spans="1:117" s="25" customFormat="1" x14ac:dyDescent="0.2">
      <c r="A2214" s="25" t="s">
        <v>52</v>
      </c>
      <c r="B2214" s="25" t="s">
        <v>172</v>
      </c>
      <c r="C2214" s="25" t="s">
        <v>180</v>
      </c>
      <c r="I2214" s="116"/>
      <c r="J2214" s="116"/>
      <c r="K2214" s="116"/>
      <c r="L2214" s="116"/>
      <c r="M2214" s="116"/>
      <c r="N2214" s="116"/>
      <c r="AL2214" s="117"/>
      <c r="AN2214" s="35" t="str">
        <f t="shared" si="145"/>
        <v/>
      </c>
      <c r="AO2214" s="35" t="str">
        <f t="shared" si="146"/>
        <v>-</v>
      </c>
      <c r="AQ2214" s="25" t="str">
        <f t="shared" si="147"/>
        <v>-</v>
      </c>
      <c r="BP2214" s="61"/>
      <c r="CT2214" s="61"/>
      <c r="CU2214" s="61"/>
      <c r="CV2214" s="61"/>
      <c r="CW2214" s="61"/>
      <c r="CX2214" s="61"/>
      <c r="CY2214" s="61"/>
      <c r="CZ2214" s="61"/>
      <c r="DA2214" s="61"/>
      <c r="DB2214" s="61"/>
      <c r="DC2214" s="61"/>
      <c r="DD2214" s="61"/>
      <c r="DE2214" s="61"/>
      <c r="DF2214" s="61"/>
      <c r="DG2214" s="61"/>
      <c r="DH2214" s="61"/>
      <c r="DI2214" s="61"/>
      <c r="DJ2214" s="61"/>
      <c r="DK2214" s="61"/>
      <c r="DL2214" s="61"/>
      <c r="DM2214" s="61"/>
    </row>
    <row r="2215" spans="1:117" s="25" customFormat="1" x14ac:dyDescent="0.2">
      <c r="A2215" s="25" t="s">
        <v>53</v>
      </c>
      <c r="B2215" s="25" t="s">
        <v>174</v>
      </c>
      <c r="C2215" s="25" t="s">
        <v>180</v>
      </c>
      <c r="I2215" s="116"/>
      <c r="J2215" s="116"/>
      <c r="K2215" s="116"/>
      <c r="L2215" s="116"/>
      <c r="M2215" s="116"/>
      <c r="N2215" s="116"/>
      <c r="AL2215" s="117"/>
      <c r="AN2215" s="35" t="str">
        <f t="shared" si="145"/>
        <v/>
      </c>
      <c r="AO2215" s="35" t="str">
        <f t="shared" si="146"/>
        <v>-</v>
      </c>
      <c r="AQ2215" s="25" t="str">
        <f t="shared" si="147"/>
        <v>-</v>
      </c>
      <c r="BP2215" s="61"/>
      <c r="CT2215" s="61"/>
      <c r="CU2215" s="61"/>
      <c r="CV2215" s="61"/>
      <c r="CW2215" s="61"/>
      <c r="CX2215" s="61"/>
      <c r="CY2215" s="61"/>
      <c r="CZ2215" s="61"/>
      <c r="DA2215" s="61"/>
      <c r="DB2215" s="61"/>
      <c r="DC2215" s="61"/>
      <c r="DD2215" s="61"/>
      <c r="DE2215" s="61"/>
      <c r="DF2215" s="61"/>
      <c r="DG2215" s="61"/>
      <c r="DH2215" s="61"/>
      <c r="DI2215" s="61"/>
      <c r="DJ2215" s="61"/>
      <c r="DK2215" s="61"/>
      <c r="DL2215" s="61"/>
      <c r="DM2215" s="61"/>
    </row>
    <row r="2216" spans="1:117" s="25" customFormat="1" x14ac:dyDescent="0.2">
      <c r="A2216" s="25" t="s">
        <v>54</v>
      </c>
      <c r="B2216" s="25" t="s">
        <v>174</v>
      </c>
      <c r="C2216" s="25" t="s">
        <v>180</v>
      </c>
      <c r="I2216" s="116"/>
      <c r="J2216" s="116"/>
      <c r="K2216" s="116"/>
      <c r="L2216" s="116"/>
      <c r="M2216" s="116"/>
      <c r="N2216" s="116"/>
      <c r="AL2216" s="117"/>
      <c r="AN2216" s="35" t="str">
        <f t="shared" si="145"/>
        <v/>
      </c>
      <c r="AO2216" s="35" t="str">
        <f t="shared" si="146"/>
        <v>-</v>
      </c>
      <c r="AQ2216" s="25" t="str">
        <f t="shared" si="147"/>
        <v>-</v>
      </c>
      <c r="BP2216" s="61"/>
      <c r="CT2216" s="61"/>
      <c r="CU2216" s="61"/>
      <c r="CV2216" s="61"/>
      <c r="CW2216" s="61"/>
      <c r="CX2216" s="61"/>
      <c r="CY2216" s="61"/>
      <c r="CZ2216" s="61"/>
      <c r="DA2216" s="61"/>
      <c r="DB2216" s="61"/>
      <c r="DC2216" s="61"/>
      <c r="DD2216" s="61"/>
      <c r="DE2216" s="61"/>
      <c r="DF2216" s="61"/>
      <c r="DG2216" s="61"/>
      <c r="DH2216" s="61"/>
      <c r="DI2216" s="61"/>
      <c r="DJ2216" s="61"/>
      <c r="DK2216" s="61"/>
      <c r="DL2216" s="61"/>
      <c r="DM2216" s="61"/>
    </row>
    <row r="2217" spans="1:117" s="25" customFormat="1" x14ac:dyDescent="0.2">
      <c r="A2217" s="25" t="s">
        <v>55</v>
      </c>
      <c r="B2217" s="25" t="s">
        <v>171</v>
      </c>
      <c r="C2217" s="25" t="s">
        <v>180</v>
      </c>
      <c r="I2217" s="116"/>
      <c r="J2217" s="116"/>
      <c r="K2217" s="116"/>
      <c r="L2217" s="116"/>
      <c r="M2217" s="116"/>
      <c r="N2217" s="116"/>
      <c r="AL2217" s="117"/>
      <c r="AN2217" s="35" t="str">
        <f t="shared" si="145"/>
        <v/>
      </c>
      <c r="AO2217" s="35" t="str">
        <f t="shared" si="146"/>
        <v>-</v>
      </c>
      <c r="AQ2217" s="25" t="str">
        <f t="shared" si="147"/>
        <v>-</v>
      </c>
      <c r="BP2217" s="61"/>
      <c r="CT2217" s="61"/>
      <c r="CU2217" s="61"/>
      <c r="CV2217" s="61"/>
      <c r="CW2217" s="61"/>
      <c r="CX2217" s="61"/>
      <c r="CY2217" s="61"/>
      <c r="CZ2217" s="61"/>
      <c r="DA2217" s="61"/>
      <c r="DB2217" s="61"/>
      <c r="DC2217" s="61"/>
      <c r="DD2217" s="61"/>
      <c r="DE2217" s="61"/>
      <c r="DF2217" s="61"/>
      <c r="DG2217" s="61"/>
      <c r="DH2217" s="61"/>
      <c r="DI2217" s="61"/>
      <c r="DJ2217" s="61"/>
      <c r="DK2217" s="61"/>
      <c r="DL2217" s="61"/>
      <c r="DM2217" s="61"/>
    </row>
    <row r="2218" spans="1:117" s="25" customFormat="1" x14ac:dyDescent="0.2">
      <c r="A2218" s="25" t="s">
        <v>56</v>
      </c>
      <c r="B2218" s="25" t="s">
        <v>171</v>
      </c>
      <c r="C2218" s="25" t="s">
        <v>180</v>
      </c>
      <c r="I2218" s="116"/>
      <c r="J2218" s="116"/>
      <c r="K2218" s="116"/>
      <c r="L2218" s="116"/>
      <c r="M2218" s="116"/>
      <c r="N2218" s="116"/>
      <c r="AL2218" s="117"/>
      <c r="AN2218" s="35" t="str">
        <f t="shared" si="145"/>
        <v/>
      </c>
      <c r="AO2218" s="35" t="str">
        <f t="shared" si="146"/>
        <v>-</v>
      </c>
      <c r="AQ2218" s="25" t="str">
        <f t="shared" si="147"/>
        <v>-</v>
      </c>
      <c r="BP2218" s="61"/>
      <c r="CT2218" s="61"/>
      <c r="CU2218" s="61"/>
      <c r="CV2218" s="61"/>
      <c r="CW2218" s="61"/>
      <c r="CX2218" s="61"/>
      <c r="CY2218" s="61"/>
      <c r="CZ2218" s="61"/>
      <c r="DA2218" s="61"/>
      <c r="DB2218" s="61"/>
      <c r="DC2218" s="61"/>
      <c r="DD2218" s="61"/>
      <c r="DE2218" s="61"/>
      <c r="DF2218" s="61"/>
      <c r="DG2218" s="61"/>
      <c r="DH2218" s="61"/>
      <c r="DI2218" s="61"/>
      <c r="DJ2218" s="61"/>
      <c r="DK2218" s="61"/>
      <c r="DL2218" s="61"/>
      <c r="DM2218" s="61"/>
    </row>
    <row r="2219" spans="1:117" s="25" customFormat="1" x14ac:dyDescent="0.2">
      <c r="A2219" s="25" t="s">
        <v>57</v>
      </c>
      <c r="B2219" s="25" t="s">
        <v>175</v>
      </c>
      <c r="C2219" s="25" t="s">
        <v>180</v>
      </c>
      <c r="I2219" s="116"/>
      <c r="J2219" s="116"/>
      <c r="K2219" s="116"/>
      <c r="L2219" s="116"/>
      <c r="M2219" s="116"/>
      <c r="N2219" s="116"/>
      <c r="AL2219" s="117"/>
      <c r="AN2219" s="35" t="str">
        <f t="shared" si="145"/>
        <v/>
      </c>
      <c r="AO2219" s="35" t="str">
        <f t="shared" si="146"/>
        <v>-</v>
      </c>
      <c r="AQ2219" s="25" t="str">
        <f t="shared" si="147"/>
        <v>-</v>
      </c>
      <c r="BP2219" s="61"/>
      <c r="CT2219" s="61"/>
      <c r="CU2219" s="61"/>
      <c r="CV2219" s="61"/>
      <c r="CW2219" s="61"/>
      <c r="CX2219" s="61"/>
      <c r="CY2219" s="61"/>
      <c r="CZ2219" s="61"/>
      <c r="DA2219" s="61"/>
      <c r="DB2219" s="61"/>
      <c r="DC2219" s="61"/>
      <c r="DD2219" s="61"/>
      <c r="DE2219" s="61"/>
      <c r="DF2219" s="61"/>
      <c r="DG2219" s="61"/>
      <c r="DH2219" s="61"/>
      <c r="DI2219" s="61"/>
      <c r="DJ2219" s="61"/>
      <c r="DK2219" s="61"/>
      <c r="DL2219" s="61"/>
      <c r="DM2219" s="61"/>
    </row>
    <row r="2220" spans="1:117" s="25" customFormat="1" x14ac:dyDescent="0.2">
      <c r="A2220" s="25" t="s">
        <v>58</v>
      </c>
      <c r="B2220" s="25" t="s">
        <v>175</v>
      </c>
      <c r="C2220" s="25" t="s">
        <v>180</v>
      </c>
      <c r="I2220" s="116"/>
      <c r="J2220" s="116"/>
      <c r="K2220" s="116"/>
      <c r="L2220" s="116"/>
      <c r="M2220" s="116"/>
      <c r="N2220" s="116"/>
      <c r="AL2220" s="117"/>
      <c r="AN2220" s="35" t="str">
        <f t="shared" si="145"/>
        <v/>
      </c>
      <c r="AO2220" s="35" t="str">
        <f t="shared" si="146"/>
        <v>-</v>
      </c>
      <c r="AQ2220" s="25" t="str">
        <f t="shared" si="147"/>
        <v>-</v>
      </c>
      <c r="BP2220" s="61"/>
      <c r="CT2220" s="61"/>
      <c r="CU2220" s="61"/>
      <c r="CV2220" s="61"/>
      <c r="CW2220" s="61"/>
      <c r="CX2220" s="61"/>
      <c r="CY2220" s="61"/>
      <c r="CZ2220" s="61"/>
      <c r="DA2220" s="61"/>
      <c r="DB2220" s="61"/>
      <c r="DC2220" s="61"/>
      <c r="DD2220" s="61"/>
      <c r="DE2220" s="61"/>
      <c r="DF2220" s="61"/>
      <c r="DG2220" s="61"/>
      <c r="DH2220" s="61"/>
      <c r="DI2220" s="61"/>
      <c r="DJ2220" s="61"/>
      <c r="DK2220" s="61"/>
      <c r="DL2220" s="61"/>
      <c r="DM2220" s="61"/>
    </row>
    <row r="2221" spans="1:117" s="25" customFormat="1" x14ac:dyDescent="0.2">
      <c r="A2221" s="25" t="s">
        <v>59</v>
      </c>
      <c r="B2221" s="25" t="s">
        <v>173</v>
      </c>
      <c r="C2221" s="25" t="s">
        <v>180</v>
      </c>
      <c r="I2221" s="116"/>
      <c r="J2221" s="116"/>
      <c r="K2221" s="116"/>
      <c r="L2221" s="116"/>
      <c r="M2221" s="116"/>
      <c r="N2221" s="116"/>
      <c r="AL2221" s="117"/>
      <c r="AN2221" s="35" t="str">
        <f t="shared" si="145"/>
        <v/>
      </c>
      <c r="AO2221" s="35" t="str">
        <f t="shared" si="146"/>
        <v>-</v>
      </c>
      <c r="AQ2221" s="25" t="str">
        <f t="shared" si="147"/>
        <v>-</v>
      </c>
      <c r="BP2221" s="61"/>
      <c r="CT2221" s="61"/>
      <c r="CU2221" s="61"/>
      <c r="CV2221" s="61"/>
      <c r="CW2221" s="61"/>
      <c r="CX2221" s="61"/>
      <c r="CY2221" s="61"/>
      <c r="CZ2221" s="61"/>
      <c r="DA2221" s="61"/>
      <c r="DB2221" s="61"/>
      <c r="DC2221" s="61"/>
      <c r="DD2221" s="61"/>
      <c r="DE2221" s="61"/>
      <c r="DF2221" s="61"/>
      <c r="DG2221" s="61"/>
      <c r="DH2221" s="61"/>
      <c r="DI2221" s="61"/>
      <c r="DJ2221" s="61"/>
      <c r="DK2221" s="61"/>
      <c r="DL2221" s="61"/>
      <c r="DM2221" s="61"/>
    </row>
    <row r="2222" spans="1:117" s="25" customFormat="1" x14ac:dyDescent="0.2">
      <c r="A2222" s="25" t="s">
        <v>60</v>
      </c>
      <c r="B2222" s="25" t="s">
        <v>173</v>
      </c>
      <c r="C2222" s="25" t="s">
        <v>180</v>
      </c>
      <c r="I2222" s="116"/>
      <c r="J2222" s="116"/>
      <c r="K2222" s="116"/>
      <c r="L2222" s="116"/>
      <c r="M2222" s="116"/>
      <c r="N2222" s="116"/>
      <c r="AL2222" s="117"/>
      <c r="AN2222" s="35" t="str">
        <f t="shared" si="145"/>
        <v/>
      </c>
      <c r="AO2222" s="35" t="str">
        <f t="shared" si="146"/>
        <v>-</v>
      </c>
      <c r="AQ2222" s="25" t="str">
        <f t="shared" si="147"/>
        <v>-</v>
      </c>
      <c r="BP2222" s="61"/>
      <c r="CT2222" s="61"/>
      <c r="CU2222" s="61"/>
      <c r="CV2222" s="61"/>
      <c r="CW2222" s="61"/>
      <c r="CX2222" s="61"/>
      <c r="CY2222" s="61"/>
      <c r="CZ2222" s="61"/>
      <c r="DA2222" s="61"/>
      <c r="DB2222" s="61"/>
      <c r="DC2222" s="61"/>
      <c r="DD2222" s="61"/>
      <c r="DE2222" s="61"/>
      <c r="DF2222" s="61"/>
      <c r="DG2222" s="61"/>
      <c r="DH2222" s="61"/>
      <c r="DI2222" s="61"/>
      <c r="DJ2222" s="61"/>
      <c r="DK2222" s="61"/>
      <c r="DL2222" s="61"/>
      <c r="DM2222" s="61"/>
    </row>
    <row r="2223" spans="1:117" s="25" customFormat="1" x14ac:dyDescent="0.2">
      <c r="A2223" s="25" t="s">
        <v>61</v>
      </c>
      <c r="B2223" s="25" t="s">
        <v>173</v>
      </c>
      <c r="C2223" s="25" t="s">
        <v>180</v>
      </c>
      <c r="I2223" s="116"/>
      <c r="J2223" s="116"/>
      <c r="K2223" s="116"/>
      <c r="L2223" s="116"/>
      <c r="M2223" s="116"/>
      <c r="N2223" s="116"/>
      <c r="AL2223" s="117"/>
      <c r="AN2223" s="35" t="str">
        <f t="shared" si="145"/>
        <v/>
      </c>
      <c r="AO2223" s="35" t="str">
        <f t="shared" si="146"/>
        <v>-</v>
      </c>
      <c r="AQ2223" s="25" t="str">
        <f t="shared" si="147"/>
        <v>-</v>
      </c>
      <c r="BP2223" s="61"/>
      <c r="CT2223" s="61"/>
      <c r="CU2223" s="61"/>
      <c r="CV2223" s="61"/>
      <c r="CW2223" s="61"/>
      <c r="CX2223" s="61"/>
      <c r="CY2223" s="61"/>
      <c r="CZ2223" s="61"/>
      <c r="DA2223" s="61"/>
      <c r="DB2223" s="61"/>
      <c r="DC2223" s="61"/>
      <c r="DD2223" s="61"/>
      <c r="DE2223" s="61"/>
      <c r="DF2223" s="61"/>
      <c r="DG2223" s="61"/>
      <c r="DH2223" s="61"/>
      <c r="DI2223" s="61"/>
      <c r="DJ2223" s="61"/>
      <c r="DK2223" s="61"/>
      <c r="DL2223" s="61"/>
      <c r="DM2223" s="61"/>
    </row>
    <row r="2224" spans="1:117" s="25" customFormat="1" x14ac:dyDescent="0.2">
      <c r="A2224" s="25" t="s">
        <v>62</v>
      </c>
      <c r="B2224" s="25" t="s">
        <v>174</v>
      </c>
      <c r="C2224" s="25" t="s">
        <v>180</v>
      </c>
      <c r="I2224" s="116"/>
      <c r="J2224" s="116"/>
      <c r="K2224" s="116"/>
      <c r="L2224" s="116"/>
      <c r="M2224" s="116"/>
      <c r="N2224" s="116"/>
      <c r="AL2224" s="117"/>
      <c r="AN2224" s="35" t="str">
        <f t="shared" si="145"/>
        <v/>
      </c>
      <c r="AO2224" s="35" t="str">
        <f t="shared" si="146"/>
        <v>-</v>
      </c>
      <c r="AQ2224" s="25" t="str">
        <f t="shared" si="147"/>
        <v>-</v>
      </c>
      <c r="BP2224" s="61"/>
      <c r="CT2224" s="61"/>
      <c r="CU2224" s="61"/>
      <c r="CV2224" s="61"/>
      <c r="CW2224" s="61"/>
      <c r="CX2224" s="61"/>
      <c r="CY2224" s="61"/>
      <c r="CZ2224" s="61"/>
      <c r="DA2224" s="61"/>
      <c r="DB2224" s="61"/>
      <c r="DC2224" s="61"/>
      <c r="DD2224" s="61"/>
      <c r="DE2224" s="61"/>
      <c r="DF2224" s="61"/>
      <c r="DG2224" s="61"/>
      <c r="DH2224" s="61"/>
      <c r="DI2224" s="61"/>
      <c r="DJ2224" s="61"/>
      <c r="DK2224" s="61"/>
      <c r="DL2224" s="61"/>
      <c r="DM2224" s="61"/>
    </row>
    <row r="2225" spans="1:117" s="25" customFormat="1" x14ac:dyDescent="0.2">
      <c r="A2225" s="25" t="s">
        <v>63</v>
      </c>
      <c r="B2225" s="25" t="s">
        <v>174</v>
      </c>
      <c r="C2225" s="25" t="s">
        <v>180</v>
      </c>
      <c r="I2225" s="116"/>
      <c r="J2225" s="116"/>
      <c r="K2225" s="116"/>
      <c r="L2225" s="116"/>
      <c r="M2225" s="116"/>
      <c r="N2225" s="116"/>
      <c r="AL2225" s="117"/>
      <c r="AN2225" s="35" t="str">
        <f t="shared" si="145"/>
        <v/>
      </c>
      <c r="AO2225" s="35" t="str">
        <f t="shared" si="146"/>
        <v>-</v>
      </c>
      <c r="AQ2225" s="25" t="str">
        <f t="shared" si="147"/>
        <v>-</v>
      </c>
      <c r="BP2225" s="61"/>
      <c r="CT2225" s="61"/>
      <c r="CU2225" s="61"/>
      <c r="CV2225" s="61"/>
      <c r="CW2225" s="61"/>
      <c r="CX2225" s="61"/>
      <c r="CY2225" s="61"/>
      <c r="CZ2225" s="61"/>
      <c r="DA2225" s="61"/>
      <c r="DB2225" s="61"/>
      <c r="DC2225" s="61"/>
      <c r="DD2225" s="61"/>
      <c r="DE2225" s="61"/>
      <c r="DF2225" s="61"/>
      <c r="DG2225" s="61"/>
      <c r="DH2225" s="61"/>
      <c r="DI2225" s="61"/>
      <c r="DJ2225" s="61"/>
      <c r="DK2225" s="61"/>
      <c r="DL2225" s="61"/>
      <c r="DM2225" s="61"/>
    </row>
    <row r="2226" spans="1:117" s="25" customFormat="1" x14ac:dyDescent="0.2">
      <c r="A2226" s="25" t="s">
        <v>64</v>
      </c>
      <c r="B2226" s="25" t="s">
        <v>172</v>
      </c>
      <c r="C2226" s="25" t="s">
        <v>180</v>
      </c>
      <c r="I2226" s="116"/>
      <c r="J2226" s="116"/>
      <c r="K2226" s="116"/>
      <c r="L2226" s="116"/>
      <c r="M2226" s="116"/>
      <c r="N2226" s="116"/>
      <c r="AL2226" s="117"/>
      <c r="AN2226" s="35" t="str">
        <f t="shared" si="145"/>
        <v/>
      </c>
      <c r="AO2226" s="35" t="str">
        <f t="shared" si="146"/>
        <v>-</v>
      </c>
      <c r="AQ2226" s="25" t="str">
        <f t="shared" si="147"/>
        <v>-</v>
      </c>
      <c r="BP2226" s="61"/>
      <c r="CT2226" s="61"/>
      <c r="CU2226" s="61"/>
      <c r="CV2226" s="61"/>
      <c r="CW2226" s="61"/>
      <c r="CX2226" s="61"/>
      <c r="CY2226" s="61"/>
      <c r="CZ2226" s="61"/>
      <c r="DA2226" s="61"/>
      <c r="DB2226" s="61"/>
      <c r="DC2226" s="61"/>
      <c r="DD2226" s="61"/>
      <c r="DE2226" s="61"/>
      <c r="DF2226" s="61"/>
      <c r="DG2226" s="61"/>
      <c r="DH2226" s="61"/>
      <c r="DI2226" s="61"/>
      <c r="DJ2226" s="61"/>
      <c r="DK2226" s="61"/>
      <c r="DL2226" s="61"/>
      <c r="DM2226" s="61"/>
    </row>
    <row r="2227" spans="1:117" s="25" customFormat="1" x14ac:dyDescent="0.2">
      <c r="A2227" s="25" t="s">
        <v>65</v>
      </c>
      <c r="B2227" s="25" t="s">
        <v>172</v>
      </c>
      <c r="C2227" s="25" t="s">
        <v>180</v>
      </c>
      <c r="I2227" s="116"/>
      <c r="J2227" s="116"/>
      <c r="K2227" s="116"/>
      <c r="L2227" s="116"/>
      <c r="M2227" s="116"/>
      <c r="N2227" s="116"/>
      <c r="AL2227" s="117"/>
      <c r="AN2227" s="35" t="str">
        <f t="shared" si="145"/>
        <v/>
      </c>
      <c r="AO2227" s="35" t="str">
        <f t="shared" si="146"/>
        <v>-</v>
      </c>
      <c r="AQ2227" s="25" t="str">
        <f t="shared" si="147"/>
        <v>-</v>
      </c>
      <c r="BP2227" s="61"/>
      <c r="CT2227" s="61"/>
      <c r="CU2227" s="61"/>
      <c r="CV2227" s="61"/>
      <c r="CW2227" s="61"/>
      <c r="CX2227" s="61"/>
      <c r="CY2227" s="61"/>
      <c r="CZ2227" s="61"/>
      <c r="DA2227" s="61"/>
      <c r="DB2227" s="61"/>
      <c r="DC2227" s="61"/>
      <c r="DD2227" s="61"/>
      <c r="DE2227" s="61"/>
      <c r="DF2227" s="61"/>
      <c r="DG2227" s="61"/>
      <c r="DH2227" s="61"/>
      <c r="DI2227" s="61"/>
      <c r="DJ2227" s="61"/>
      <c r="DK2227" s="61"/>
      <c r="DL2227" s="61"/>
      <c r="DM2227" s="61"/>
    </row>
    <row r="2228" spans="1:117" s="25" customFormat="1" x14ac:dyDescent="0.2">
      <c r="A2228" s="25" t="s">
        <v>66</v>
      </c>
      <c r="B2228" s="25" t="s">
        <v>174</v>
      </c>
      <c r="C2228" s="25" t="s">
        <v>180</v>
      </c>
      <c r="I2228" s="116"/>
      <c r="J2228" s="116"/>
      <c r="K2228" s="116"/>
      <c r="L2228" s="116"/>
      <c r="M2228" s="116"/>
      <c r="N2228" s="116"/>
      <c r="AL2228" s="117"/>
      <c r="AN2228" s="35" t="str">
        <f t="shared" si="145"/>
        <v/>
      </c>
      <c r="AO2228" s="35" t="str">
        <f t="shared" si="146"/>
        <v>-</v>
      </c>
      <c r="AQ2228" s="25" t="str">
        <f t="shared" si="147"/>
        <v>-</v>
      </c>
      <c r="BP2228" s="61"/>
      <c r="CT2228" s="61"/>
      <c r="CU2228" s="61"/>
      <c r="CV2228" s="61"/>
      <c r="CW2228" s="61"/>
      <c r="CX2228" s="61"/>
      <c r="CY2228" s="61"/>
      <c r="CZ2228" s="61"/>
      <c r="DA2228" s="61"/>
      <c r="DB2228" s="61"/>
      <c r="DC2228" s="61"/>
      <c r="DD2228" s="61"/>
      <c r="DE2228" s="61"/>
      <c r="DF2228" s="61"/>
      <c r="DG2228" s="61"/>
      <c r="DH2228" s="61"/>
      <c r="DI2228" s="61"/>
      <c r="DJ2228" s="61"/>
      <c r="DK2228" s="61"/>
      <c r="DL2228" s="61"/>
      <c r="DM2228" s="61"/>
    </row>
    <row r="2229" spans="1:117" s="25" customFormat="1" x14ac:dyDescent="0.2">
      <c r="A2229" s="25" t="s">
        <v>67</v>
      </c>
      <c r="B2229" s="25" t="s">
        <v>174</v>
      </c>
      <c r="C2229" s="25" t="s">
        <v>180</v>
      </c>
      <c r="I2229" s="116"/>
      <c r="J2229" s="116"/>
      <c r="K2229" s="116"/>
      <c r="L2229" s="116"/>
      <c r="M2229" s="116"/>
      <c r="N2229" s="116"/>
      <c r="AL2229" s="117"/>
      <c r="AN2229" s="35" t="str">
        <f t="shared" si="145"/>
        <v/>
      </c>
      <c r="AO2229" s="35" t="str">
        <f t="shared" si="146"/>
        <v>-</v>
      </c>
      <c r="AQ2229" s="25" t="str">
        <f t="shared" si="147"/>
        <v>-</v>
      </c>
      <c r="BP2229" s="61"/>
      <c r="CT2229" s="61"/>
      <c r="CU2229" s="61"/>
      <c r="CV2229" s="61"/>
      <c r="CW2229" s="61"/>
      <c r="CX2229" s="61"/>
      <c r="CY2229" s="61"/>
      <c r="CZ2229" s="61"/>
      <c r="DA2229" s="61"/>
      <c r="DB2229" s="61"/>
      <c r="DC2229" s="61"/>
      <c r="DD2229" s="61"/>
      <c r="DE2229" s="61"/>
      <c r="DF2229" s="61"/>
      <c r="DG2229" s="61"/>
      <c r="DH2229" s="61"/>
      <c r="DI2229" s="61"/>
      <c r="DJ2229" s="61"/>
      <c r="DK2229" s="61"/>
      <c r="DL2229" s="61"/>
      <c r="DM2229" s="61"/>
    </row>
    <row r="2230" spans="1:117" s="25" customFormat="1" x14ac:dyDescent="0.2">
      <c r="A2230" s="25" t="s">
        <v>68</v>
      </c>
      <c r="B2230" s="25" t="s">
        <v>171</v>
      </c>
      <c r="C2230" s="25" t="s">
        <v>180</v>
      </c>
      <c r="I2230" s="116"/>
      <c r="J2230" s="116"/>
      <c r="K2230" s="116"/>
      <c r="L2230" s="116"/>
      <c r="M2230" s="116"/>
      <c r="N2230" s="116"/>
      <c r="AL2230" s="117"/>
      <c r="AN2230" s="35" t="str">
        <f t="shared" si="145"/>
        <v/>
      </c>
      <c r="AO2230" s="35" t="str">
        <f t="shared" si="146"/>
        <v>-</v>
      </c>
      <c r="AQ2230" s="25" t="str">
        <f t="shared" si="147"/>
        <v>-</v>
      </c>
      <c r="BP2230" s="61"/>
      <c r="CT2230" s="61"/>
      <c r="CU2230" s="61"/>
      <c r="CV2230" s="61"/>
      <c r="CW2230" s="61"/>
      <c r="CX2230" s="61"/>
      <c r="CY2230" s="61"/>
      <c r="CZ2230" s="61"/>
      <c r="DA2230" s="61"/>
      <c r="DB2230" s="61"/>
      <c r="DC2230" s="61"/>
      <c r="DD2230" s="61"/>
      <c r="DE2230" s="61"/>
      <c r="DF2230" s="61"/>
      <c r="DG2230" s="61"/>
      <c r="DH2230" s="61"/>
      <c r="DI2230" s="61"/>
      <c r="DJ2230" s="61"/>
      <c r="DK2230" s="61"/>
      <c r="DL2230" s="61"/>
      <c r="DM2230" s="61"/>
    </row>
    <row r="2231" spans="1:117" s="25" customFormat="1" x14ac:dyDescent="0.2">
      <c r="A2231" s="25" t="s">
        <v>69</v>
      </c>
      <c r="B2231" s="25" t="s">
        <v>171</v>
      </c>
      <c r="C2231" s="25" t="s">
        <v>180</v>
      </c>
      <c r="I2231" s="116"/>
      <c r="J2231" s="116"/>
      <c r="K2231" s="116"/>
      <c r="L2231" s="116"/>
      <c r="M2231" s="116"/>
      <c r="N2231" s="116"/>
      <c r="AL2231" s="117"/>
      <c r="AN2231" s="35" t="str">
        <f t="shared" ref="AN2231:AN2294" si="148">CONCATENATE(AM2231,AP2231)</f>
        <v/>
      </c>
      <c r="AO2231" s="35" t="str">
        <f t="shared" ref="AO2231:AO2294" si="149">CONCATENATE(AM2231,"-",AL2231)</f>
        <v>-</v>
      </c>
      <c r="AQ2231" s="25" t="str">
        <f t="shared" si="147"/>
        <v>-</v>
      </c>
      <c r="BP2231" s="61"/>
      <c r="CT2231" s="61"/>
      <c r="CU2231" s="61"/>
      <c r="CV2231" s="61"/>
      <c r="CW2231" s="61"/>
      <c r="CX2231" s="61"/>
      <c r="CY2231" s="61"/>
      <c r="CZ2231" s="61"/>
      <c r="DA2231" s="61"/>
      <c r="DB2231" s="61"/>
      <c r="DC2231" s="61"/>
      <c r="DD2231" s="61"/>
      <c r="DE2231" s="61"/>
      <c r="DF2231" s="61"/>
      <c r="DG2231" s="61"/>
      <c r="DH2231" s="61"/>
      <c r="DI2231" s="61"/>
      <c r="DJ2231" s="61"/>
      <c r="DK2231" s="61"/>
      <c r="DL2231" s="61"/>
      <c r="DM2231" s="61"/>
    </row>
    <row r="2232" spans="1:117" s="25" customFormat="1" x14ac:dyDescent="0.2">
      <c r="A2232" s="25" t="s">
        <v>70</v>
      </c>
      <c r="B2232" s="25" t="s">
        <v>175</v>
      </c>
      <c r="C2232" s="25" t="s">
        <v>180</v>
      </c>
      <c r="I2232" s="116"/>
      <c r="J2232" s="116"/>
      <c r="K2232" s="116"/>
      <c r="L2232" s="116"/>
      <c r="M2232" s="116"/>
      <c r="N2232" s="116"/>
      <c r="AL2232" s="117"/>
      <c r="AN2232" s="35" t="str">
        <f t="shared" si="148"/>
        <v/>
      </c>
      <c r="AO2232" s="35" t="str">
        <f t="shared" si="149"/>
        <v>-</v>
      </c>
      <c r="AQ2232" s="25" t="str">
        <f t="shared" si="147"/>
        <v>-</v>
      </c>
      <c r="BP2232" s="61"/>
      <c r="CT2232" s="61"/>
      <c r="CU2232" s="61"/>
      <c r="CV2232" s="61"/>
      <c r="CW2232" s="61"/>
      <c r="CX2232" s="61"/>
      <c r="CY2232" s="61"/>
      <c r="CZ2232" s="61"/>
      <c r="DA2232" s="61"/>
      <c r="DB2232" s="61"/>
      <c r="DC2232" s="61"/>
      <c r="DD2232" s="61"/>
      <c r="DE2232" s="61"/>
      <c r="DF2232" s="61"/>
      <c r="DG2232" s="61"/>
      <c r="DH2232" s="61"/>
      <c r="DI2232" s="61"/>
      <c r="DJ2232" s="61"/>
      <c r="DK2232" s="61"/>
      <c r="DL2232" s="61"/>
      <c r="DM2232" s="61"/>
    </row>
    <row r="2233" spans="1:117" s="25" customFormat="1" x14ac:dyDescent="0.2">
      <c r="A2233" s="25" t="s">
        <v>71</v>
      </c>
      <c r="B2233" s="25" t="s">
        <v>175</v>
      </c>
      <c r="C2233" s="25" t="s">
        <v>180</v>
      </c>
      <c r="I2233" s="116"/>
      <c r="J2233" s="116"/>
      <c r="K2233" s="116"/>
      <c r="L2233" s="116"/>
      <c r="M2233" s="116"/>
      <c r="N2233" s="116"/>
      <c r="AL2233" s="117"/>
      <c r="AN2233" s="35" t="str">
        <f t="shared" si="148"/>
        <v/>
      </c>
      <c r="AO2233" s="35" t="str">
        <f t="shared" si="149"/>
        <v>-</v>
      </c>
      <c r="AQ2233" s="25" t="str">
        <f t="shared" si="147"/>
        <v>-</v>
      </c>
      <c r="BP2233" s="61"/>
      <c r="CT2233" s="61"/>
      <c r="CU2233" s="61"/>
      <c r="CV2233" s="61"/>
      <c r="CW2233" s="61"/>
      <c r="CX2233" s="61"/>
      <c r="CY2233" s="61"/>
      <c r="CZ2233" s="61"/>
      <c r="DA2233" s="61"/>
      <c r="DB2233" s="61"/>
      <c r="DC2233" s="61"/>
      <c r="DD2233" s="61"/>
      <c r="DE2233" s="61"/>
      <c r="DF2233" s="61"/>
      <c r="DG2233" s="61"/>
      <c r="DH2233" s="61"/>
      <c r="DI2233" s="61"/>
      <c r="DJ2233" s="61"/>
      <c r="DK2233" s="61"/>
      <c r="DL2233" s="61"/>
      <c r="DM2233" s="61"/>
    </row>
    <row r="2234" spans="1:117" s="25" customFormat="1" x14ac:dyDescent="0.2">
      <c r="A2234" s="25" t="s">
        <v>72</v>
      </c>
      <c r="B2234" s="25" t="s">
        <v>173</v>
      </c>
      <c r="C2234" s="25" t="s">
        <v>180</v>
      </c>
      <c r="I2234" s="116"/>
      <c r="J2234" s="116"/>
      <c r="K2234" s="116"/>
      <c r="L2234" s="116"/>
      <c r="M2234" s="116"/>
      <c r="N2234" s="116"/>
      <c r="AL2234" s="117"/>
      <c r="AN2234" s="35" t="str">
        <f t="shared" si="148"/>
        <v/>
      </c>
      <c r="AO2234" s="35" t="str">
        <f t="shared" si="149"/>
        <v>-</v>
      </c>
      <c r="AQ2234" s="25" t="str">
        <f t="shared" si="147"/>
        <v>-</v>
      </c>
      <c r="BP2234" s="61"/>
      <c r="CT2234" s="61"/>
      <c r="CU2234" s="61"/>
      <c r="CV2234" s="61"/>
      <c r="CW2234" s="61"/>
      <c r="CX2234" s="61"/>
      <c r="CY2234" s="61"/>
      <c r="CZ2234" s="61"/>
      <c r="DA2234" s="61"/>
      <c r="DB2234" s="61"/>
      <c r="DC2234" s="61"/>
      <c r="DD2234" s="61"/>
      <c r="DE2234" s="61"/>
      <c r="DF2234" s="61"/>
      <c r="DG2234" s="61"/>
      <c r="DH2234" s="61"/>
      <c r="DI2234" s="61"/>
      <c r="DJ2234" s="61"/>
      <c r="DK2234" s="61"/>
      <c r="DL2234" s="61"/>
      <c r="DM2234" s="61"/>
    </row>
    <row r="2235" spans="1:117" s="25" customFormat="1" x14ac:dyDescent="0.2">
      <c r="A2235" s="25" t="s">
        <v>73</v>
      </c>
      <c r="B2235" s="25" t="s">
        <v>173</v>
      </c>
      <c r="C2235" s="25" t="s">
        <v>180</v>
      </c>
      <c r="I2235" s="116"/>
      <c r="J2235" s="116"/>
      <c r="K2235" s="116"/>
      <c r="L2235" s="116"/>
      <c r="M2235" s="116"/>
      <c r="N2235" s="116"/>
      <c r="AL2235" s="117"/>
      <c r="AN2235" s="35" t="str">
        <f t="shared" si="148"/>
        <v/>
      </c>
      <c r="AO2235" s="35" t="str">
        <f t="shared" si="149"/>
        <v>-</v>
      </c>
      <c r="AQ2235" s="25" t="str">
        <f t="shared" si="147"/>
        <v>-</v>
      </c>
      <c r="BP2235" s="61"/>
      <c r="CT2235" s="61"/>
      <c r="CU2235" s="61"/>
      <c r="CV2235" s="61"/>
      <c r="CW2235" s="61"/>
      <c r="CX2235" s="61"/>
      <c r="CY2235" s="61"/>
      <c r="CZ2235" s="61"/>
      <c r="DA2235" s="61"/>
      <c r="DB2235" s="61"/>
      <c r="DC2235" s="61"/>
      <c r="DD2235" s="61"/>
      <c r="DE2235" s="61"/>
      <c r="DF2235" s="61"/>
      <c r="DG2235" s="61"/>
      <c r="DH2235" s="61"/>
      <c r="DI2235" s="61"/>
      <c r="DJ2235" s="61"/>
      <c r="DK2235" s="61"/>
      <c r="DL2235" s="61"/>
      <c r="DM2235" s="61"/>
    </row>
    <row r="2236" spans="1:117" s="25" customFormat="1" x14ac:dyDescent="0.2">
      <c r="A2236" s="25" t="s">
        <v>74</v>
      </c>
      <c r="B2236" s="25" t="s">
        <v>173</v>
      </c>
      <c r="C2236" s="25" t="s">
        <v>180</v>
      </c>
      <c r="I2236" s="116"/>
      <c r="J2236" s="116"/>
      <c r="K2236" s="116"/>
      <c r="L2236" s="116"/>
      <c r="M2236" s="116"/>
      <c r="N2236" s="116"/>
      <c r="AL2236" s="117"/>
      <c r="AN2236" s="35" t="str">
        <f t="shared" si="148"/>
        <v/>
      </c>
      <c r="AO2236" s="35" t="str">
        <f t="shared" si="149"/>
        <v>-</v>
      </c>
      <c r="AQ2236" s="25" t="str">
        <f t="shared" si="147"/>
        <v>-</v>
      </c>
      <c r="BP2236" s="61"/>
      <c r="CT2236" s="61"/>
      <c r="CU2236" s="61"/>
      <c r="CV2236" s="61"/>
      <c r="CW2236" s="61"/>
      <c r="CX2236" s="61"/>
      <c r="CY2236" s="61"/>
      <c r="CZ2236" s="61"/>
      <c r="DA2236" s="61"/>
      <c r="DB2236" s="61"/>
      <c r="DC2236" s="61"/>
      <c r="DD2236" s="61"/>
      <c r="DE2236" s="61"/>
      <c r="DF2236" s="61"/>
      <c r="DG2236" s="61"/>
      <c r="DH2236" s="61"/>
      <c r="DI2236" s="61"/>
      <c r="DJ2236" s="61"/>
      <c r="DK2236" s="61"/>
      <c r="DL2236" s="61"/>
      <c r="DM2236" s="61"/>
    </row>
    <row r="2237" spans="1:117" s="25" customFormat="1" x14ac:dyDescent="0.2">
      <c r="A2237" s="25" t="s">
        <v>75</v>
      </c>
      <c r="B2237" s="25" t="s">
        <v>174</v>
      </c>
      <c r="C2237" s="25" t="s">
        <v>180</v>
      </c>
      <c r="I2237" s="116"/>
      <c r="J2237" s="116"/>
      <c r="K2237" s="116"/>
      <c r="L2237" s="116"/>
      <c r="M2237" s="116"/>
      <c r="N2237" s="116"/>
      <c r="AL2237" s="117"/>
      <c r="AN2237" s="35" t="str">
        <f t="shared" si="148"/>
        <v/>
      </c>
      <c r="AO2237" s="35" t="str">
        <f t="shared" si="149"/>
        <v>-</v>
      </c>
      <c r="AQ2237" s="25" t="str">
        <f t="shared" si="147"/>
        <v>-</v>
      </c>
      <c r="BP2237" s="61"/>
      <c r="CT2237" s="61"/>
      <c r="CU2237" s="61"/>
      <c r="CV2237" s="61"/>
      <c r="CW2237" s="61"/>
      <c r="CX2237" s="61"/>
      <c r="CY2237" s="61"/>
      <c r="CZ2237" s="61"/>
      <c r="DA2237" s="61"/>
      <c r="DB2237" s="61"/>
      <c r="DC2237" s="61"/>
      <c r="DD2237" s="61"/>
      <c r="DE2237" s="61"/>
      <c r="DF2237" s="61"/>
      <c r="DG2237" s="61"/>
      <c r="DH2237" s="61"/>
      <c r="DI2237" s="61"/>
      <c r="DJ2237" s="61"/>
      <c r="DK2237" s="61"/>
      <c r="DL2237" s="61"/>
      <c r="DM2237" s="61"/>
    </row>
    <row r="2238" spans="1:117" s="25" customFormat="1" x14ac:dyDescent="0.2">
      <c r="A2238" s="25" t="s">
        <v>76</v>
      </c>
      <c r="B2238" s="25" t="s">
        <v>174</v>
      </c>
      <c r="C2238" s="25" t="s">
        <v>180</v>
      </c>
      <c r="I2238" s="116"/>
      <c r="J2238" s="116"/>
      <c r="K2238" s="116"/>
      <c r="L2238" s="116"/>
      <c r="M2238" s="116"/>
      <c r="N2238" s="116"/>
      <c r="AL2238" s="117"/>
      <c r="AN2238" s="35" t="str">
        <f t="shared" si="148"/>
        <v/>
      </c>
      <c r="AO2238" s="35" t="str">
        <f t="shared" si="149"/>
        <v>-</v>
      </c>
      <c r="AQ2238" s="25" t="str">
        <f t="shared" si="147"/>
        <v>-</v>
      </c>
      <c r="BP2238" s="61"/>
      <c r="CT2238" s="61"/>
      <c r="CU2238" s="61"/>
      <c r="CV2238" s="61"/>
      <c r="CW2238" s="61"/>
      <c r="CX2238" s="61"/>
      <c r="CY2238" s="61"/>
      <c r="CZ2238" s="61"/>
      <c r="DA2238" s="61"/>
      <c r="DB2238" s="61"/>
      <c r="DC2238" s="61"/>
      <c r="DD2238" s="61"/>
      <c r="DE2238" s="61"/>
      <c r="DF2238" s="61"/>
      <c r="DG2238" s="61"/>
      <c r="DH2238" s="61"/>
      <c r="DI2238" s="61"/>
      <c r="DJ2238" s="61"/>
      <c r="DK2238" s="61"/>
      <c r="DL2238" s="61"/>
      <c r="DM2238" s="61"/>
    </row>
    <row r="2239" spans="1:117" s="25" customFormat="1" x14ac:dyDescent="0.2">
      <c r="A2239" s="25" t="s">
        <v>77</v>
      </c>
      <c r="B2239" s="25" t="s">
        <v>172</v>
      </c>
      <c r="C2239" s="25" t="s">
        <v>180</v>
      </c>
      <c r="I2239" s="116"/>
      <c r="J2239" s="116"/>
      <c r="K2239" s="116"/>
      <c r="L2239" s="116"/>
      <c r="M2239" s="116"/>
      <c r="N2239" s="116"/>
      <c r="AL2239" s="117"/>
      <c r="AN2239" s="35" t="str">
        <f t="shared" si="148"/>
        <v/>
      </c>
      <c r="AO2239" s="35" t="str">
        <f t="shared" si="149"/>
        <v>-</v>
      </c>
      <c r="AQ2239" s="25" t="str">
        <f t="shared" si="147"/>
        <v>-</v>
      </c>
      <c r="BP2239" s="61"/>
      <c r="CT2239" s="61"/>
      <c r="CU2239" s="61"/>
      <c r="CV2239" s="61"/>
      <c r="CW2239" s="61"/>
      <c r="CX2239" s="61"/>
      <c r="CY2239" s="61"/>
      <c r="CZ2239" s="61"/>
      <c r="DA2239" s="61"/>
      <c r="DB2239" s="61"/>
      <c r="DC2239" s="61"/>
      <c r="DD2239" s="61"/>
      <c r="DE2239" s="61"/>
      <c r="DF2239" s="61"/>
      <c r="DG2239" s="61"/>
      <c r="DH2239" s="61"/>
      <c r="DI2239" s="61"/>
      <c r="DJ2239" s="61"/>
      <c r="DK2239" s="61"/>
      <c r="DL2239" s="61"/>
      <c r="DM2239" s="61"/>
    </row>
    <row r="2240" spans="1:117" s="25" customFormat="1" x14ac:dyDescent="0.2">
      <c r="A2240" s="25" t="s">
        <v>78</v>
      </c>
      <c r="B2240" s="25" t="s">
        <v>172</v>
      </c>
      <c r="C2240" s="25" t="s">
        <v>180</v>
      </c>
      <c r="I2240" s="116"/>
      <c r="J2240" s="116"/>
      <c r="K2240" s="116"/>
      <c r="L2240" s="116"/>
      <c r="M2240" s="116"/>
      <c r="N2240" s="116"/>
      <c r="AL2240" s="117"/>
      <c r="AN2240" s="35" t="str">
        <f t="shared" si="148"/>
        <v/>
      </c>
      <c r="AO2240" s="35" t="str">
        <f t="shared" si="149"/>
        <v>-</v>
      </c>
      <c r="AQ2240" s="25" t="str">
        <f t="shared" si="147"/>
        <v>-</v>
      </c>
      <c r="BP2240" s="61"/>
      <c r="CT2240" s="61"/>
      <c r="CU2240" s="61"/>
      <c r="CV2240" s="61"/>
      <c r="CW2240" s="61"/>
      <c r="CX2240" s="61"/>
      <c r="CY2240" s="61"/>
      <c r="CZ2240" s="61"/>
      <c r="DA2240" s="61"/>
      <c r="DB2240" s="61"/>
      <c r="DC2240" s="61"/>
      <c r="DD2240" s="61"/>
      <c r="DE2240" s="61"/>
      <c r="DF2240" s="61"/>
      <c r="DG2240" s="61"/>
      <c r="DH2240" s="61"/>
      <c r="DI2240" s="61"/>
      <c r="DJ2240" s="61"/>
      <c r="DK2240" s="61"/>
      <c r="DL2240" s="61"/>
      <c r="DM2240" s="61"/>
    </row>
    <row r="2241" spans="1:117" s="25" customFormat="1" x14ac:dyDescent="0.2">
      <c r="A2241" s="25" t="s">
        <v>79</v>
      </c>
      <c r="B2241" s="25" t="s">
        <v>174</v>
      </c>
      <c r="C2241" s="25" t="s">
        <v>180</v>
      </c>
      <c r="I2241" s="116"/>
      <c r="J2241" s="116"/>
      <c r="K2241" s="116"/>
      <c r="L2241" s="116"/>
      <c r="M2241" s="116"/>
      <c r="N2241" s="116"/>
      <c r="AL2241" s="117"/>
      <c r="AN2241" s="35" t="str">
        <f t="shared" si="148"/>
        <v/>
      </c>
      <c r="AO2241" s="35" t="str">
        <f t="shared" si="149"/>
        <v>-</v>
      </c>
      <c r="AQ2241" s="25" t="str">
        <f t="shared" si="147"/>
        <v>-</v>
      </c>
      <c r="BP2241" s="61"/>
      <c r="CT2241" s="61"/>
      <c r="CU2241" s="61"/>
      <c r="CV2241" s="61"/>
      <c r="CW2241" s="61"/>
      <c r="CX2241" s="61"/>
      <c r="CY2241" s="61"/>
      <c r="CZ2241" s="61"/>
      <c r="DA2241" s="61"/>
      <c r="DB2241" s="61"/>
      <c r="DC2241" s="61"/>
      <c r="DD2241" s="61"/>
      <c r="DE2241" s="61"/>
      <c r="DF2241" s="61"/>
      <c r="DG2241" s="61"/>
      <c r="DH2241" s="61"/>
      <c r="DI2241" s="61"/>
      <c r="DJ2241" s="61"/>
      <c r="DK2241" s="61"/>
      <c r="DL2241" s="61"/>
      <c r="DM2241" s="61"/>
    </row>
    <row r="2242" spans="1:117" s="25" customFormat="1" x14ac:dyDescent="0.2">
      <c r="A2242" s="25" t="s">
        <v>80</v>
      </c>
      <c r="B2242" s="25" t="s">
        <v>174</v>
      </c>
      <c r="C2242" s="25" t="s">
        <v>180</v>
      </c>
      <c r="I2242" s="116"/>
      <c r="J2242" s="116"/>
      <c r="K2242" s="116"/>
      <c r="L2242" s="116"/>
      <c r="M2242" s="116"/>
      <c r="N2242" s="116"/>
      <c r="AL2242" s="117"/>
      <c r="AN2242" s="35" t="str">
        <f t="shared" si="148"/>
        <v/>
      </c>
      <c r="AO2242" s="35" t="str">
        <f t="shared" si="149"/>
        <v>-</v>
      </c>
      <c r="AQ2242" s="25" t="str">
        <f t="shared" si="147"/>
        <v>-</v>
      </c>
      <c r="BP2242" s="61"/>
      <c r="CT2242" s="61"/>
      <c r="CU2242" s="61"/>
      <c r="CV2242" s="61"/>
      <c r="CW2242" s="61"/>
      <c r="CX2242" s="61"/>
      <c r="CY2242" s="61"/>
      <c r="CZ2242" s="61"/>
      <c r="DA2242" s="61"/>
      <c r="DB2242" s="61"/>
      <c r="DC2242" s="61"/>
      <c r="DD2242" s="61"/>
      <c r="DE2242" s="61"/>
      <c r="DF2242" s="61"/>
      <c r="DG2242" s="61"/>
      <c r="DH2242" s="61"/>
      <c r="DI2242" s="61"/>
      <c r="DJ2242" s="61"/>
      <c r="DK2242" s="61"/>
      <c r="DL2242" s="61"/>
      <c r="DM2242" s="61"/>
    </row>
    <row r="2243" spans="1:117" s="25" customFormat="1" x14ac:dyDescent="0.2">
      <c r="A2243" s="25" t="s">
        <v>81</v>
      </c>
      <c r="B2243" s="25" t="s">
        <v>171</v>
      </c>
      <c r="C2243" s="25" t="s">
        <v>180</v>
      </c>
      <c r="I2243" s="116"/>
      <c r="J2243" s="116"/>
      <c r="K2243" s="116"/>
      <c r="L2243" s="116"/>
      <c r="M2243" s="116"/>
      <c r="N2243" s="116"/>
      <c r="AL2243" s="117"/>
      <c r="AN2243" s="35" t="str">
        <f t="shared" si="148"/>
        <v/>
      </c>
      <c r="AO2243" s="35" t="str">
        <f t="shared" si="149"/>
        <v>-</v>
      </c>
      <c r="AQ2243" s="25" t="str">
        <f t="shared" si="147"/>
        <v>-</v>
      </c>
      <c r="BP2243" s="61"/>
      <c r="CT2243" s="61"/>
      <c r="CU2243" s="61"/>
      <c r="CV2243" s="61"/>
      <c r="CW2243" s="61"/>
      <c r="CX2243" s="61"/>
      <c r="CY2243" s="61"/>
      <c r="CZ2243" s="61"/>
      <c r="DA2243" s="61"/>
      <c r="DB2243" s="61"/>
      <c r="DC2243" s="61"/>
      <c r="DD2243" s="61"/>
      <c r="DE2243" s="61"/>
      <c r="DF2243" s="61"/>
      <c r="DG2243" s="61"/>
      <c r="DH2243" s="61"/>
      <c r="DI2243" s="61"/>
      <c r="DJ2243" s="61"/>
      <c r="DK2243" s="61"/>
      <c r="DL2243" s="61"/>
      <c r="DM2243" s="61"/>
    </row>
    <row r="2244" spans="1:117" s="25" customFormat="1" x14ac:dyDescent="0.2">
      <c r="A2244" s="25" t="s">
        <v>82</v>
      </c>
      <c r="B2244" s="25" t="s">
        <v>171</v>
      </c>
      <c r="C2244" s="25" t="s">
        <v>180</v>
      </c>
      <c r="I2244" s="116"/>
      <c r="J2244" s="116"/>
      <c r="K2244" s="116"/>
      <c r="L2244" s="116"/>
      <c r="M2244" s="116"/>
      <c r="N2244" s="116"/>
      <c r="AL2244" s="117"/>
      <c r="AN2244" s="35" t="str">
        <f t="shared" si="148"/>
        <v/>
      </c>
      <c r="AO2244" s="35" t="str">
        <f t="shared" si="149"/>
        <v>-</v>
      </c>
      <c r="AQ2244" s="25" t="str">
        <f t="shared" si="147"/>
        <v>-</v>
      </c>
      <c r="BP2244" s="61"/>
      <c r="CT2244" s="61"/>
      <c r="CU2244" s="61"/>
      <c r="CV2244" s="61"/>
      <c r="CW2244" s="61"/>
      <c r="CX2244" s="61"/>
      <c r="CY2244" s="61"/>
      <c r="CZ2244" s="61"/>
      <c r="DA2244" s="61"/>
      <c r="DB2244" s="61"/>
      <c r="DC2244" s="61"/>
      <c r="DD2244" s="61"/>
      <c r="DE2244" s="61"/>
      <c r="DF2244" s="61"/>
      <c r="DG2244" s="61"/>
      <c r="DH2244" s="61"/>
      <c r="DI2244" s="61"/>
      <c r="DJ2244" s="61"/>
      <c r="DK2244" s="61"/>
      <c r="DL2244" s="61"/>
      <c r="DM2244" s="61"/>
    </row>
    <row r="2245" spans="1:117" s="25" customFormat="1" x14ac:dyDescent="0.2">
      <c r="A2245" s="25" t="s">
        <v>83</v>
      </c>
      <c r="B2245" s="25" t="s">
        <v>175</v>
      </c>
      <c r="C2245" s="25" t="s">
        <v>180</v>
      </c>
      <c r="I2245" s="116"/>
      <c r="J2245" s="116"/>
      <c r="K2245" s="116"/>
      <c r="L2245" s="116"/>
      <c r="M2245" s="116"/>
      <c r="N2245" s="116"/>
      <c r="AL2245" s="117"/>
      <c r="AN2245" s="35" t="str">
        <f t="shared" si="148"/>
        <v/>
      </c>
      <c r="AO2245" s="35" t="str">
        <f t="shared" si="149"/>
        <v>-</v>
      </c>
      <c r="AQ2245" s="25" t="str">
        <f t="shared" si="147"/>
        <v>-</v>
      </c>
      <c r="BP2245" s="61"/>
      <c r="CT2245" s="61"/>
      <c r="CU2245" s="61"/>
      <c r="CV2245" s="61"/>
      <c r="CW2245" s="61"/>
      <c r="CX2245" s="61"/>
      <c r="CY2245" s="61"/>
      <c r="CZ2245" s="61"/>
      <c r="DA2245" s="61"/>
      <c r="DB2245" s="61"/>
      <c r="DC2245" s="61"/>
      <c r="DD2245" s="61"/>
      <c r="DE2245" s="61"/>
      <c r="DF2245" s="61"/>
      <c r="DG2245" s="61"/>
      <c r="DH2245" s="61"/>
      <c r="DI2245" s="61"/>
      <c r="DJ2245" s="61"/>
      <c r="DK2245" s="61"/>
      <c r="DL2245" s="61"/>
      <c r="DM2245" s="61"/>
    </row>
    <row r="2246" spans="1:117" s="25" customFormat="1" x14ac:dyDescent="0.2">
      <c r="A2246" s="25" t="s">
        <v>84</v>
      </c>
      <c r="B2246" s="25" t="s">
        <v>175</v>
      </c>
      <c r="C2246" s="25" t="s">
        <v>180</v>
      </c>
      <c r="I2246" s="116"/>
      <c r="J2246" s="116"/>
      <c r="K2246" s="116"/>
      <c r="L2246" s="116"/>
      <c r="M2246" s="116"/>
      <c r="N2246" s="116"/>
      <c r="AL2246" s="117"/>
      <c r="AN2246" s="35" t="str">
        <f t="shared" si="148"/>
        <v/>
      </c>
      <c r="AO2246" s="35" t="str">
        <f t="shared" si="149"/>
        <v>-</v>
      </c>
      <c r="AQ2246" s="25" t="str">
        <f t="shared" si="147"/>
        <v>-</v>
      </c>
      <c r="BP2246" s="61"/>
      <c r="CT2246" s="61"/>
      <c r="CU2246" s="61"/>
      <c r="CV2246" s="61"/>
      <c r="CW2246" s="61"/>
      <c r="CX2246" s="61"/>
      <c r="CY2246" s="61"/>
      <c r="CZ2246" s="61"/>
      <c r="DA2246" s="61"/>
      <c r="DB2246" s="61"/>
      <c r="DC2246" s="61"/>
      <c r="DD2246" s="61"/>
      <c r="DE2246" s="61"/>
      <c r="DF2246" s="61"/>
      <c r="DG2246" s="61"/>
      <c r="DH2246" s="61"/>
      <c r="DI2246" s="61"/>
      <c r="DJ2246" s="61"/>
      <c r="DK2246" s="61"/>
      <c r="DL2246" s="61"/>
      <c r="DM2246" s="61"/>
    </row>
    <row r="2247" spans="1:117" s="25" customFormat="1" x14ac:dyDescent="0.2">
      <c r="A2247" s="25" t="s">
        <v>85</v>
      </c>
      <c r="B2247" s="25" t="s">
        <v>175</v>
      </c>
      <c r="C2247" s="25" t="s">
        <v>180</v>
      </c>
      <c r="I2247" s="116"/>
      <c r="J2247" s="116"/>
      <c r="K2247" s="116"/>
      <c r="L2247" s="116"/>
      <c r="M2247" s="116"/>
      <c r="N2247" s="116"/>
      <c r="AL2247" s="117"/>
      <c r="AN2247" s="35" t="str">
        <f t="shared" si="148"/>
        <v/>
      </c>
      <c r="AO2247" s="35" t="str">
        <f t="shared" si="149"/>
        <v>-</v>
      </c>
      <c r="AQ2247" s="25" t="str">
        <f t="shared" si="147"/>
        <v>-</v>
      </c>
      <c r="BP2247" s="61"/>
      <c r="CT2247" s="61"/>
      <c r="CU2247" s="61"/>
      <c r="CV2247" s="61"/>
      <c r="CW2247" s="61"/>
      <c r="CX2247" s="61"/>
      <c r="CY2247" s="61"/>
      <c r="CZ2247" s="61"/>
      <c r="DA2247" s="61"/>
      <c r="DB2247" s="61"/>
      <c r="DC2247" s="61"/>
      <c r="DD2247" s="61"/>
      <c r="DE2247" s="61"/>
      <c r="DF2247" s="61"/>
      <c r="DG2247" s="61"/>
      <c r="DH2247" s="61"/>
      <c r="DI2247" s="61"/>
      <c r="DJ2247" s="61"/>
      <c r="DK2247" s="61"/>
      <c r="DL2247" s="61"/>
      <c r="DM2247" s="61"/>
    </row>
    <row r="2248" spans="1:117" s="25" customFormat="1" x14ac:dyDescent="0.2">
      <c r="A2248" s="25" t="s">
        <v>86</v>
      </c>
      <c r="B2248" s="25" t="s">
        <v>173</v>
      </c>
      <c r="C2248" s="25" t="s">
        <v>180</v>
      </c>
      <c r="I2248" s="116"/>
      <c r="J2248" s="116"/>
      <c r="K2248" s="116"/>
      <c r="L2248" s="116"/>
      <c r="M2248" s="116"/>
      <c r="N2248" s="116"/>
      <c r="AL2248" s="117"/>
      <c r="AN2248" s="35" t="str">
        <f t="shared" si="148"/>
        <v/>
      </c>
      <c r="AO2248" s="35" t="str">
        <f t="shared" si="149"/>
        <v>-</v>
      </c>
      <c r="AQ2248" s="25" t="str">
        <f t="shared" si="147"/>
        <v>-</v>
      </c>
      <c r="BP2248" s="61"/>
      <c r="CT2248" s="61"/>
      <c r="CU2248" s="61"/>
      <c r="CV2248" s="61"/>
      <c r="CW2248" s="61"/>
      <c r="CX2248" s="61"/>
      <c r="CY2248" s="61"/>
      <c r="CZ2248" s="61"/>
      <c r="DA2248" s="61"/>
      <c r="DB2248" s="61"/>
      <c r="DC2248" s="61"/>
      <c r="DD2248" s="61"/>
      <c r="DE2248" s="61"/>
      <c r="DF2248" s="61"/>
      <c r="DG2248" s="61"/>
      <c r="DH2248" s="61"/>
      <c r="DI2248" s="61"/>
      <c r="DJ2248" s="61"/>
      <c r="DK2248" s="61"/>
      <c r="DL2248" s="61"/>
      <c r="DM2248" s="61"/>
    </row>
    <row r="2249" spans="1:117" s="25" customFormat="1" x14ac:dyDescent="0.2">
      <c r="A2249" s="25" t="s">
        <v>87</v>
      </c>
      <c r="B2249" s="25" t="s">
        <v>173</v>
      </c>
      <c r="C2249" s="25" t="s">
        <v>180</v>
      </c>
      <c r="I2249" s="116"/>
      <c r="J2249" s="116"/>
      <c r="K2249" s="116"/>
      <c r="L2249" s="116"/>
      <c r="M2249" s="116"/>
      <c r="N2249" s="116"/>
      <c r="AL2249" s="117"/>
      <c r="AN2249" s="35" t="str">
        <f t="shared" si="148"/>
        <v/>
      </c>
      <c r="AO2249" s="35" t="str">
        <f t="shared" si="149"/>
        <v>-</v>
      </c>
      <c r="AQ2249" s="25" t="str">
        <f t="shared" si="147"/>
        <v>-</v>
      </c>
      <c r="BP2249" s="61"/>
      <c r="CT2249" s="61"/>
      <c r="CU2249" s="61"/>
      <c r="CV2249" s="61"/>
      <c r="CW2249" s="61"/>
      <c r="CX2249" s="61"/>
      <c r="CY2249" s="61"/>
      <c r="CZ2249" s="61"/>
      <c r="DA2249" s="61"/>
      <c r="DB2249" s="61"/>
      <c r="DC2249" s="61"/>
      <c r="DD2249" s="61"/>
      <c r="DE2249" s="61"/>
      <c r="DF2249" s="61"/>
      <c r="DG2249" s="61"/>
      <c r="DH2249" s="61"/>
      <c r="DI2249" s="61"/>
      <c r="DJ2249" s="61"/>
      <c r="DK2249" s="61"/>
      <c r="DL2249" s="61"/>
      <c r="DM2249" s="61"/>
    </row>
    <row r="2250" spans="1:117" s="25" customFormat="1" x14ac:dyDescent="0.2">
      <c r="A2250" s="25" t="s">
        <v>88</v>
      </c>
      <c r="B2250" s="25" t="s">
        <v>174</v>
      </c>
      <c r="C2250" s="25" t="s">
        <v>180</v>
      </c>
      <c r="I2250" s="116"/>
      <c r="J2250" s="116"/>
      <c r="K2250" s="116"/>
      <c r="L2250" s="116"/>
      <c r="M2250" s="116"/>
      <c r="N2250" s="116"/>
      <c r="AL2250" s="117"/>
      <c r="AN2250" s="35" t="str">
        <f t="shared" si="148"/>
        <v/>
      </c>
      <c r="AO2250" s="35" t="str">
        <f t="shared" si="149"/>
        <v>-</v>
      </c>
      <c r="AQ2250" s="25" t="str">
        <f t="shared" si="147"/>
        <v>-</v>
      </c>
      <c r="BP2250" s="61"/>
      <c r="CT2250" s="61"/>
      <c r="CU2250" s="61"/>
      <c r="CV2250" s="61"/>
      <c r="CW2250" s="61"/>
      <c r="CX2250" s="61"/>
      <c r="CY2250" s="61"/>
      <c r="CZ2250" s="61"/>
      <c r="DA2250" s="61"/>
      <c r="DB2250" s="61"/>
      <c r="DC2250" s="61"/>
      <c r="DD2250" s="61"/>
      <c r="DE2250" s="61"/>
      <c r="DF2250" s="61"/>
      <c r="DG2250" s="61"/>
      <c r="DH2250" s="61"/>
      <c r="DI2250" s="61"/>
      <c r="DJ2250" s="61"/>
      <c r="DK2250" s="61"/>
      <c r="DL2250" s="61"/>
      <c r="DM2250" s="61"/>
    </row>
    <row r="2251" spans="1:117" s="25" customFormat="1" x14ac:dyDescent="0.2">
      <c r="A2251" s="25" t="s">
        <v>89</v>
      </c>
      <c r="B2251" s="25" t="s">
        <v>174</v>
      </c>
      <c r="C2251" s="25" t="s">
        <v>180</v>
      </c>
      <c r="I2251" s="116"/>
      <c r="J2251" s="116"/>
      <c r="K2251" s="116"/>
      <c r="L2251" s="116"/>
      <c r="M2251" s="116"/>
      <c r="N2251" s="116"/>
      <c r="AL2251" s="117"/>
      <c r="AN2251" s="35" t="str">
        <f t="shared" si="148"/>
        <v/>
      </c>
      <c r="AO2251" s="35" t="str">
        <f t="shared" si="149"/>
        <v>-</v>
      </c>
      <c r="AQ2251" s="25" t="str">
        <f t="shared" si="147"/>
        <v>-</v>
      </c>
      <c r="BP2251" s="61"/>
      <c r="CT2251" s="61"/>
      <c r="CU2251" s="61"/>
      <c r="CV2251" s="61"/>
      <c r="CW2251" s="61"/>
      <c r="CX2251" s="61"/>
      <c r="CY2251" s="61"/>
      <c r="CZ2251" s="61"/>
      <c r="DA2251" s="61"/>
      <c r="DB2251" s="61"/>
      <c r="DC2251" s="61"/>
      <c r="DD2251" s="61"/>
      <c r="DE2251" s="61"/>
      <c r="DF2251" s="61"/>
      <c r="DG2251" s="61"/>
      <c r="DH2251" s="61"/>
      <c r="DI2251" s="61"/>
      <c r="DJ2251" s="61"/>
      <c r="DK2251" s="61"/>
      <c r="DL2251" s="61"/>
      <c r="DM2251" s="61"/>
    </row>
    <row r="2252" spans="1:117" s="25" customFormat="1" x14ac:dyDescent="0.2">
      <c r="A2252" s="25" t="s">
        <v>90</v>
      </c>
      <c r="B2252" s="25" t="s">
        <v>172</v>
      </c>
      <c r="C2252" s="25" t="s">
        <v>180</v>
      </c>
      <c r="I2252" s="116"/>
      <c r="J2252" s="116"/>
      <c r="K2252" s="116"/>
      <c r="L2252" s="116"/>
      <c r="M2252" s="116"/>
      <c r="N2252" s="116"/>
      <c r="AL2252" s="117"/>
      <c r="AN2252" s="35" t="str">
        <f t="shared" si="148"/>
        <v/>
      </c>
      <c r="AO2252" s="35" t="str">
        <f t="shared" si="149"/>
        <v>-</v>
      </c>
      <c r="AQ2252" s="25" t="str">
        <f t="shared" si="147"/>
        <v>-</v>
      </c>
      <c r="BP2252" s="61"/>
      <c r="CT2252" s="61"/>
      <c r="CU2252" s="61"/>
      <c r="CV2252" s="61"/>
      <c r="CW2252" s="61"/>
      <c r="CX2252" s="61"/>
      <c r="CY2252" s="61"/>
      <c r="CZ2252" s="61"/>
      <c r="DA2252" s="61"/>
      <c r="DB2252" s="61"/>
      <c r="DC2252" s="61"/>
      <c r="DD2252" s="61"/>
      <c r="DE2252" s="61"/>
      <c r="DF2252" s="61"/>
      <c r="DG2252" s="61"/>
      <c r="DH2252" s="61"/>
      <c r="DI2252" s="61"/>
      <c r="DJ2252" s="61"/>
      <c r="DK2252" s="61"/>
      <c r="DL2252" s="61"/>
      <c r="DM2252" s="61"/>
    </row>
    <row r="2253" spans="1:117" s="25" customFormat="1" x14ac:dyDescent="0.2">
      <c r="A2253" s="25" t="s">
        <v>91</v>
      </c>
      <c r="B2253" s="25" t="s">
        <v>172</v>
      </c>
      <c r="C2253" s="25" t="s">
        <v>180</v>
      </c>
      <c r="I2253" s="116"/>
      <c r="J2253" s="116"/>
      <c r="K2253" s="116"/>
      <c r="L2253" s="116"/>
      <c r="M2253" s="116"/>
      <c r="N2253" s="116"/>
      <c r="AL2253" s="117"/>
      <c r="AN2253" s="35" t="str">
        <f t="shared" si="148"/>
        <v/>
      </c>
      <c r="AO2253" s="35" t="str">
        <f t="shared" si="149"/>
        <v>-</v>
      </c>
      <c r="AQ2253" s="25" t="str">
        <f t="shared" si="147"/>
        <v>-</v>
      </c>
      <c r="BP2253" s="61"/>
      <c r="CT2253" s="61"/>
      <c r="CU2253" s="61"/>
      <c r="CV2253" s="61"/>
      <c r="CW2253" s="61"/>
      <c r="CX2253" s="61"/>
      <c r="CY2253" s="61"/>
      <c r="CZ2253" s="61"/>
      <c r="DA2253" s="61"/>
      <c r="DB2253" s="61"/>
      <c r="DC2253" s="61"/>
      <c r="DD2253" s="61"/>
      <c r="DE2253" s="61"/>
      <c r="DF2253" s="61"/>
      <c r="DG2253" s="61"/>
      <c r="DH2253" s="61"/>
      <c r="DI2253" s="61"/>
      <c r="DJ2253" s="61"/>
      <c r="DK2253" s="61"/>
      <c r="DL2253" s="61"/>
      <c r="DM2253" s="61"/>
    </row>
    <row r="2254" spans="1:117" s="25" customFormat="1" x14ac:dyDescent="0.2">
      <c r="A2254" s="25" t="s">
        <v>92</v>
      </c>
      <c r="B2254" s="25" t="s">
        <v>174</v>
      </c>
      <c r="C2254" s="25" t="s">
        <v>180</v>
      </c>
      <c r="I2254" s="116"/>
      <c r="J2254" s="116"/>
      <c r="K2254" s="116"/>
      <c r="L2254" s="116"/>
      <c r="M2254" s="116"/>
      <c r="N2254" s="116"/>
      <c r="AL2254" s="117"/>
      <c r="AN2254" s="35" t="str">
        <f t="shared" si="148"/>
        <v/>
      </c>
      <c r="AO2254" s="35" t="str">
        <f t="shared" si="149"/>
        <v>-</v>
      </c>
      <c r="AQ2254" s="25" t="str">
        <f t="shared" si="147"/>
        <v>-</v>
      </c>
      <c r="BP2254" s="61"/>
      <c r="CT2254" s="61"/>
      <c r="CU2254" s="61"/>
      <c r="CV2254" s="61"/>
      <c r="CW2254" s="61"/>
      <c r="CX2254" s="61"/>
      <c r="CY2254" s="61"/>
      <c r="CZ2254" s="61"/>
      <c r="DA2254" s="61"/>
      <c r="DB2254" s="61"/>
      <c r="DC2254" s="61"/>
      <c r="DD2254" s="61"/>
      <c r="DE2254" s="61"/>
      <c r="DF2254" s="61"/>
      <c r="DG2254" s="61"/>
      <c r="DH2254" s="61"/>
      <c r="DI2254" s="61"/>
      <c r="DJ2254" s="61"/>
      <c r="DK2254" s="61"/>
      <c r="DL2254" s="61"/>
      <c r="DM2254" s="61"/>
    </row>
    <row r="2255" spans="1:117" s="25" customFormat="1" x14ac:dyDescent="0.2">
      <c r="A2255" s="25" t="s">
        <v>93</v>
      </c>
      <c r="B2255" s="25" t="s">
        <v>174</v>
      </c>
      <c r="C2255" s="25" t="s">
        <v>180</v>
      </c>
      <c r="I2255" s="116"/>
      <c r="J2255" s="116"/>
      <c r="K2255" s="116"/>
      <c r="L2255" s="116"/>
      <c r="M2255" s="116"/>
      <c r="N2255" s="116"/>
      <c r="AL2255" s="117"/>
      <c r="AN2255" s="35" t="str">
        <f t="shared" si="148"/>
        <v/>
      </c>
      <c r="AO2255" s="35" t="str">
        <f t="shared" si="149"/>
        <v>-</v>
      </c>
      <c r="AQ2255" s="25" t="str">
        <f t="shared" si="147"/>
        <v>-</v>
      </c>
      <c r="BP2255" s="61"/>
      <c r="CT2255" s="61"/>
      <c r="CU2255" s="61"/>
      <c r="CV2255" s="61"/>
      <c r="CW2255" s="61"/>
      <c r="CX2255" s="61"/>
      <c r="CY2255" s="61"/>
      <c r="CZ2255" s="61"/>
      <c r="DA2255" s="61"/>
      <c r="DB2255" s="61"/>
      <c r="DC2255" s="61"/>
      <c r="DD2255" s="61"/>
      <c r="DE2255" s="61"/>
      <c r="DF2255" s="61"/>
      <c r="DG2255" s="61"/>
      <c r="DH2255" s="61"/>
      <c r="DI2255" s="61"/>
      <c r="DJ2255" s="61"/>
      <c r="DK2255" s="61"/>
      <c r="DL2255" s="61"/>
      <c r="DM2255" s="61"/>
    </row>
    <row r="2256" spans="1:117" s="25" customFormat="1" x14ac:dyDescent="0.2">
      <c r="A2256" s="25" t="s">
        <v>94</v>
      </c>
      <c r="B2256" s="25" t="s">
        <v>171</v>
      </c>
      <c r="C2256" s="25" t="s">
        <v>180</v>
      </c>
      <c r="I2256" s="116"/>
      <c r="J2256" s="116"/>
      <c r="K2256" s="116"/>
      <c r="L2256" s="116"/>
      <c r="M2256" s="116"/>
      <c r="N2256" s="116"/>
      <c r="AL2256" s="117"/>
      <c r="AN2256" s="35" t="str">
        <f t="shared" si="148"/>
        <v/>
      </c>
      <c r="AO2256" s="35" t="str">
        <f t="shared" si="149"/>
        <v>-</v>
      </c>
      <c r="AQ2256" s="25" t="str">
        <f t="shared" si="147"/>
        <v>-</v>
      </c>
      <c r="BP2256" s="61"/>
      <c r="CT2256" s="61"/>
      <c r="CU2256" s="61"/>
      <c r="CV2256" s="61"/>
      <c r="CW2256" s="61"/>
      <c r="CX2256" s="61"/>
      <c r="CY2256" s="61"/>
      <c r="CZ2256" s="61"/>
      <c r="DA2256" s="61"/>
      <c r="DB2256" s="61"/>
      <c r="DC2256" s="61"/>
      <c r="DD2256" s="61"/>
      <c r="DE2256" s="61"/>
      <c r="DF2256" s="61"/>
      <c r="DG2256" s="61"/>
      <c r="DH2256" s="61"/>
      <c r="DI2256" s="61"/>
      <c r="DJ2256" s="61"/>
      <c r="DK2256" s="61"/>
      <c r="DL2256" s="61"/>
      <c r="DM2256" s="61"/>
    </row>
    <row r="2257" spans="1:117" s="25" customFormat="1" x14ac:dyDescent="0.2">
      <c r="A2257" s="25" t="s">
        <v>95</v>
      </c>
      <c r="B2257" s="25" t="s">
        <v>171</v>
      </c>
      <c r="C2257" s="25" t="s">
        <v>180</v>
      </c>
      <c r="I2257" s="116"/>
      <c r="J2257" s="116"/>
      <c r="K2257" s="116"/>
      <c r="L2257" s="116"/>
      <c r="M2257" s="116"/>
      <c r="N2257" s="116"/>
      <c r="AL2257" s="117"/>
      <c r="AN2257" s="35" t="str">
        <f t="shared" si="148"/>
        <v/>
      </c>
      <c r="AO2257" s="35" t="str">
        <f t="shared" si="149"/>
        <v>-</v>
      </c>
      <c r="AQ2257" s="25" t="str">
        <f t="shared" si="147"/>
        <v>-</v>
      </c>
      <c r="BP2257" s="61"/>
      <c r="CT2257" s="61"/>
      <c r="CU2257" s="61"/>
      <c r="CV2257" s="61"/>
      <c r="CW2257" s="61"/>
      <c r="CX2257" s="61"/>
      <c r="CY2257" s="61"/>
      <c r="CZ2257" s="61"/>
      <c r="DA2257" s="61"/>
      <c r="DB2257" s="61"/>
      <c r="DC2257" s="61"/>
      <c r="DD2257" s="61"/>
      <c r="DE2257" s="61"/>
      <c r="DF2257" s="61"/>
      <c r="DG2257" s="61"/>
      <c r="DH2257" s="61"/>
      <c r="DI2257" s="61"/>
      <c r="DJ2257" s="61"/>
      <c r="DK2257" s="61"/>
      <c r="DL2257" s="61"/>
      <c r="DM2257" s="61"/>
    </row>
    <row r="2258" spans="1:117" s="25" customFormat="1" x14ac:dyDescent="0.2">
      <c r="A2258" s="25" t="s">
        <v>96</v>
      </c>
      <c r="B2258" s="25" t="s">
        <v>175</v>
      </c>
      <c r="C2258" s="25" t="s">
        <v>180</v>
      </c>
      <c r="I2258" s="116"/>
      <c r="J2258" s="116"/>
      <c r="K2258" s="116"/>
      <c r="L2258" s="116"/>
      <c r="M2258" s="116"/>
      <c r="N2258" s="116"/>
      <c r="AL2258" s="117"/>
      <c r="AN2258" s="35" t="str">
        <f t="shared" si="148"/>
        <v/>
      </c>
      <c r="AO2258" s="35" t="str">
        <f t="shared" si="149"/>
        <v>-</v>
      </c>
      <c r="AQ2258" s="25" t="str">
        <f t="shared" si="147"/>
        <v>-</v>
      </c>
      <c r="BP2258" s="61"/>
      <c r="CT2258" s="61"/>
      <c r="CU2258" s="61"/>
      <c r="CV2258" s="61"/>
      <c r="CW2258" s="61"/>
      <c r="CX2258" s="61"/>
      <c r="CY2258" s="61"/>
      <c r="CZ2258" s="61"/>
      <c r="DA2258" s="61"/>
      <c r="DB2258" s="61"/>
      <c r="DC2258" s="61"/>
      <c r="DD2258" s="61"/>
      <c r="DE2258" s="61"/>
      <c r="DF2258" s="61"/>
      <c r="DG2258" s="61"/>
      <c r="DH2258" s="61"/>
      <c r="DI2258" s="61"/>
      <c r="DJ2258" s="61"/>
      <c r="DK2258" s="61"/>
      <c r="DL2258" s="61"/>
      <c r="DM2258" s="61"/>
    </row>
    <row r="2259" spans="1:117" s="25" customFormat="1" x14ac:dyDescent="0.2">
      <c r="A2259" s="25" t="s">
        <v>97</v>
      </c>
      <c r="B2259" s="25" t="s">
        <v>175</v>
      </c>
      <c r="C2259" s="25" t="s">
        <v>180</v>
      </c>
      <c r="I2259" s="116"/>
      <c r="J2259" s="116"/>
      <c r="K2259" s="116"/>
      <c r="L2259" s="116"/>
      <c r="M2259" s="116"/>
      <c r="N2259" s="116"/>
      <c r="AL2259" s="117"/>
      <c r="AN2259" s="35" t="str">
        <f t="shared" si="148"/>
        <v/>
      </c>
      <c r="AO2259" s="35" t="str">
        <f t="shared" si="149"/>
        <v>-</v>
      </c>
      <c r="AQ2259" s="25" t="str">
        <f t="shared" si="147"/>
        <v>-</v>
      </c>
      <c r="BP2259" s="61"/>
      <c r="CT2259" s="61"/>
      <c r="CU2259" s="61"/>
      <c r="CV2259" s="61"/>
      <c r="CW2259" s="61"/>
      <c r="CX2259" s="61"/>
      <c r="CY2259" s="61"/>
      <c r="CZ2259" s="61"/>
      <c r="DA2259" s="61"/>
      <c r="DB2259" s="61"/>
      <c r="DC2259" s="61"/>
      <c r="DD2259" s="61"/>
      <c r="DE2259" s="61"/>
      <c r="DF2259" s="61"/>
      <c r="DG2259" s="61"/>
      <c r="DH2259" s="61"/>
      <c r="DI2259" s="61"/>
      <c r="DJ2259" s="61"/>
      <c r="DK2259" s="61"/>
      <c r="DL2259" s="61"/>
      <c r="DM2259" s="61"/>
    </row>
    <row r="2260" spans="1:117" s="25" customFormat="1" x14ac:dyDescent="0.2">
      <c r="A2260" s="25" t="s">
        <v>98</v>
      </c>
      <c r="B2260" s="25" t="s">
        <v>175</v>
      </c>
      <c r="C2260" s="25" t="s">
        <v>180</v>
      </c>
      <c r="I2260" s="116"/>
      <c r="J2260" s="116"/>
      <c r="K2260" s="116"/>
      <c r="L2260" s="116"/>
      <c r="M2260" s="116"/>
      <c r="N2260" s="116"/>
      <c r="AL2260" s="117"/>
      <c r="AN2260" s="35" t="str">
        <f t="shared" si="148"/>
        <v/>
      </c>
      <c r="AO2260" s="35" t="str">
        <f t="shared" si="149"/>
        <v>-</v>
      </c>
      <c r="AQ2260" s="25" t="str">
        <f t="shared" si="147"/>
        <v>-</v>
      </c>
      <c r="BP2260" s="61"/>
      <c r="CT2260" s="61"/>
      <c r="CU2260" s="61"/>
      <c r="CV2260" s="61"/>
      <c r="CW2260" s="61"/>
      <c r="CX2260" s="61"/>
      <c r="CY2260" s="61"/>
      <c r="CZ2260" s="61"/>
      <c r="DA2260" s="61"/>
      <c r="DB2260" s="61"/>
      <c r="DC2260" s="61"/>
      <c r="DD2260" s="61"/>
      <c r="DE2260" s="61"/>
      <c r="DF2260" s="61"/>
      <c r="DG2260" s="61"/>
      <c r="DH2260" s="61"/>
      <c r="DI2260" s="61"/>
      <c r="DJ2260" s="61"/>
      <c r="DK2260" s="61"/>
      <c r="DL2260" s="61"/>
      <c r="DM2260" s="61"/>
    </row>
    <row r="2261" spans="1:117" s="25" customFormat="1" x14ac:dyDescent="0.2">
      <c r="A2261" s="25" t="s">
        <v>99</v>
      </c>
      <c r="B2261" s="25" t="s">
        <v>173</v>
      </c>
      <c r="C2261" s="25" t="s">
        <v>180</v>
      </c>
      <c r="I2261" s="116"/>
      <c r="J2261" s="116"/>
      <c r="K2261" s="116"/>
      <c r="L2261" s="116"/>
      <c r="M2261" s="116"/>
      <c r="N2261" s="116"/>
      <c r="AL2261" s="117"/>
      <c r="AN2261" s="35" t="str">
        <f t="shared" si="148"/>
        <v/>
      </c>
      <c r="AO2261" s="35" t="str">
        <f t="shared" si="149"/>
        <v>-</v>
      </c>
      <c r="AQ2261" s="25" t="str">
        <f t="shared" si="147"/>
        <v>-</v>
      </c>
      <c r="BP2261" s="61"/>
      <c r="CT2261" s="61"/>
      <c r="CU2261" s="61"/>
      <c r="CV2261" s="61"/>
      <c r="CW2261" s="61"/>
      <c r="CX2261" s="61"/>
      <c r="CY2261" s="61"/>
      <c r="CZ2261" s="61"/>
      <c r="DA2261" s="61"/>
      <c r="DB2261" s="61"/>
      <c r="DC2261" s="61"/>
      <c r="DD2261" s="61"/>
      <c r="DE2261" s="61"/>
      <c r="DF2261" s="61"/>
      <c r="DG2261" s="61"/>
      <c r="DH2261" s="61"/>
      <c r="DI2261" s="61"/>
      <c r="DJ2261" s="61"/>
      <c r="DK2261" s="61"/>
      <c r="DL2261" s="61"/>
      <c r="DM2261" s="61"/>
    </row>
    <row r="2262" spans="1:117" s="25" customFormat="1" x14ac:dyDescent="0.2">
      <c r="A2262" s="25" t="s">
        <v>100</v>
      </c>
      <c r="B2262" s="25" t="s">
        <v>173</v>
      </c>
      <c r="C2262" s="25" t="s">
        <v>180</v>
      </c>
      <c r="I2262" s="116"/>
      <c r="J2262" s="116"/>
      <c r="K2262" s="116"/>
      <c r="L2262" s="116"/>
      <c r="M2262" s="116"/>
      <c r="N2262" s="116"/>
      <c r="AL2262" s="117"/>
      <c r="AN2262" s="35" t="str">
        <f t="shared" si="148"/>
        <v/>
      </c>
      <c r="AO2262" s="35" t="str">
        <f t="shared" si="149"/>
        <v>-</v>
      </c>
      <c r="AQ2262" s="25" t="str">
        <f t="shared" si="147"/>
        <v>-</v>
      </c>
      <c r="BP2262" s="61"/>
      <c r="CT2262" s="61"/>
      <c r="CU2262" s="61"/>
      <c r="CV2262" s="61"/>
      <c r="CW2262" s="61"/>
      <c r="CX2262" s="61"/>
      <c r="CY2262" s="61"/>
      <c r="CZ2262" s="61"/>
      <c r="DA2262" s="61"/>
      <c r="DB2262" s="61"/>
      <c r="DC2262" s="61"/>
      <c r="DD2262" s="61"/>
      <c r="DE2262" s="61"/>
      <c r="DF2262" s="61"/>
      <c r="DG2262" s="61"/>
      <c r="DH2262" s="61"/>
      <c r="DI2262" s="61"/>
      <c r="DJ2262" s="61"/>
      <c r="DK2262" s="61"/>
      <c r="DL2262" s="61"/>
      <c r="DM2262" s="61"/>
    </row>
    <row r="2263" spans="1:117" s="25" customFormat="1" x14ac:dyDescent="0.2">
      <c r="A2263" s="25" t="s">
        <v>101</v>
      </c>
      <c r="B2263" s="25" t="s">
        <v>174</v>
      </c>
      <c r="C2263" s="25" t="s">
        <v>180</v>
      </c>
      <c r="I2263" s="116"/>
      <c r="J2263" s="116"/>
      <c r="K2263" s="116"/>
      <c r="L2263" s="116"/>
      <c r="M2263" s="116"/>
      <c r="N2263" s="116"/>
      <c r="AL2263" s="117"/>
      <c r="AN2263" s="35" t="str">
        <f t="shared" si="148"/>
        <v/>
      </c>
      <c r="AO2263" s="35" t="str">
        <f t="shared" si="149"/>
        <v>-</v>
      </c>
      <c r="AQ2263" s="25" t="str">
        <f t="shared" si="147"/>
        <v>-</v>
      </c>
      <c r="BP2263" s="61"/>
      <c r="CT2263" s="61"/>
      <c r="CU2263" s="61"/>
      <c r="CV2263" s="61"/>
      <c r="CW2263" s="61"/>
      <c r="CX2263" s="61"/>
      <c r="CY2263" s="61"/>
      <c r="CZ2263" s="61"/>
      <c r="DA2263" s="61"/>
      <c r="DB2263" s="61"/>
      <c r="DC2263" s="61"/>
      <c r="DD2263" s="61"/>
      <c r="DE2263" s="61"/>
      <c r="DF2263" s="61"/>
      <c r="DG2263" s="61"/>
      <c r="DH2263" s="61"/>
      <c r="DI2263" s="61"/>
      <c r="DJ2263" s="61"/>
      <c r="DK2263" s="61"/>
      <c r="DL2263" s="61"/>
      <c r="DM2263" s="61"/>
    </row>
    <row r="2264" spans="1:117" s="25" customFormat="1" x14ac:dyDescent="0.2">
      <c r="A2264" s="25" t="s">
        <v>102</v>
      </c>
      <c r="B2264" s="25" t="s">
        <v>174</v>
      </c>
      <c r="C2264" s="25" t="s">
        <v>180</v>
      </c>
      <c r="I2264" s="116"/>
      <c r="J2264" s="116"/>
      <c r="K2264" s="116"/>
      <c r="L2264" s="116"/>
      <c r="M2264" s="116"/>
      <c r="N2264" s="116"/>
      <c r="AL2264" s="117"/>
      <c r="AN2264" s="35" t="str">
        <f t="shared" si="148"/>
        <v/>
      </c>
      <c r="AO2264" s="35" t="str">
        <f t="shared" si="149"/>
        <v>-</v>
      </c>
      <c r="AQ2264" s="25" t="str">
        <f t="shared" si="147"/>
        <v>-</v>
      </c>
      <c r="BP2264" s="61"/>
      <c r="CT2264" s="61"/>
      <c r="CU2264" s="61"/>
      <c r="CV2264" s="61"/>
      <c r="CW2264" s="61"/>
      <c r="CX2264" s="61"/>
      <c r="CY2264" s="61"/>
      <c r="CZ2264" s="61"/>
      <c r="DA2264" s="61"/>
      <c r="DB2264" s="61"/>
      <c r="DC2264" s="61"/>
      <c r="DD2264" s="61"/>
      <c r="DE2264" s="61"/>
      <c r="DF2264" s="61"/>
      <c r="DG2264" s="61"/>
      <c r="DH2264" s="61"/>
      <c r="DI2264" s="61"/>
      <c r="DJ2264" s="61"/>
      <c r="DK2264" s="61"/>
      <c r="DL2264" s="61"/>
      <c r="DM2264" s="61"/>
    </row>
    <row r="2265" spans="1:117" s="25" customFormat="1" x14ac:dyDescent="0.2">
      <c r="A2265" s="25" t="s">
        <v>103</v>
      </c>
      <c r="B2265" s="25" t="s">
        <v>172</v>
      </c>
      <c r="C2265" s="25" t="s">
        <v>180</v>
      </c>
      <c r="I2265" s="116"/>
      <c r="J2265" s="116"/>
      <c r="K2265" s="116"/>
      <c r="L2265" s="116"/>
      <c r="M2265" s="116"/>
      <c r="N2265" s="116"/>
      <c r="AL2265" s="117"/>
      <c r="AN2265" s="35" t="str">
        <f t="shared" si="148"/>
        <v/>
      </c>
      <c r="AO2265" s="35" t="str">
        <f t="shared" si="149"/>
        <v>-</v>
      </c>
      <c r="AQ2265" s="25" t="str">
        <f t="shared" si="147"/>
        <v>-</v>
      </c>
      <c r="BP2265" s="61"/>
      <c r="CT2265" s="61"/>
      <c r="CU2265" s="61"/>
      <c r="CV2265" s="61"/>
      <c r="CW2265" s="61"/>
      <c r="CX2265" s="61"/>
      <c r="CY2265" s="61"/>
      <c r="CZ2265" s="61"/>
      <c r="DA2265" s="61"/>
      <c r="DB2265" s="61"/>
      <c r="DC2265" s="61"/>
      <c r="DD2265" s="61"/>
      <c r="DE2265" s="61"/>
      <c r="DF2265" s="61"/>
      <c r="DG2265" s="61"/>
      <c r="DH2265" s="61"/>
      <c r="DI2265" s="61"/>
      <c r="DJ2265" s="61"/>
      <c r="DK2265" s="61"/>
      <c r="DL2265" s="61"/>
      <c r="DM2265" s="61"/>
    </row>
    <row r="2266" spans="1:117" s="25" customFormat="1" x14ac:dyDescent="0.2">
      <c r="A2266" s="25" t="s">
        <v>104</v>
      </c>
      <c r="B2266" s="25" t="s">
        <v>172</v>
      </c>
      <c r="C2266" s="25" t="s">
        <v>180</v>
      </c>
      <c r="I2266" s="116"/>
      <c r="J2266" s="116"/>
      <c r="K2266" s="116"/>
      <c r="L2266" s="116"/>
      <c r="M2266" s="116"/>
      <c r="N2266" s="116"/>
      <c r="AL2266" s="117"/>
      <c r="AN2266" s="35" t="str">
        <f t="shared" si="148"/>
        <v/>
      </c>
      <c r="AO2266" s="35" t="str">
        <f t="shared" si="149"/>
        <v>-</v>
      </c>
      <c r="AQ2266" s="25" t="str">
        <f t="shared" si="147"/>
        <v>-</v>
      </c>
      <c r="BP2266" s="61"/>
      <c r="CT2266" s="61"/>
      <c r="CU2266" s="61"/>
      <c r="CV2266" s="61"/>
      <c r="CW2266" s="61"/>
      <c r="CX2266" s="61"/>
      <c r="CY2266" s="61"/>
      <c r="CZ2266" s="61"/>
      <c r="DA2266" s="61"/>
      <c r="DB2266" s="61"/>
      <c r="DC2266" s="61"/>
      <c r="DD2266" s="61"/>
      <c r="DE2266" s="61"/>
      <c r="DF2266" s="61"/>
      <c r="DG2266" s="61"/>
      <c r="DH2266" s="61"/>
      <c r="DI2266" s="61"/>
      <c r="DJ2266" s="61"/>
      <c r="DK2266" s="61"/>
      <c r="DL2266" s="61"/>
      <c r="DM2266" s="61"/>
    </row>
    <row r="2267" spans="1:117" s="25" customFormat="1" x14ac:dyDescent="0.2">
      <c r="A2267" s="25" t="s">
        <v>105</v>
      </c>
      <c r="B2267" s="25" t="s">
        <v>174</v>
      </c>
      <c r="C2267" s="25" t="s">
        <v>180</v>
      </c>
      <c r="I2267" s="116"/>
      <c r="J2267" s="116"/>
      <c r="K2267" s="116"/>
      <c r="L2267" s="116"/>
      <c r="M2267" s="116"/>
      <c r="N2267" s="116"/>
      <c r="AL2267" s="117"/>
      <c r="AN2267" s="35" t="str">
        <f t="shared" si="148"/>
        <v/>
      </c>
      <c r="AO2267" s="35" t="str">
        <f t="shared" si="149"/>
        <v>-</v>
      </c>
      <c r="AQ2267" s="25" t="str">
        <f t="shared" si="147"/>
        <v>-</v>
      </c>
      <c r="BP2267" s="61"/>
      <c r="CT2267" s="61"/>
      <c r="CU2267" s="61"/>
      <c r="CV2267" s="61"/>
      <c r="CW2267" s="61"/>
      <c r="CX2267" s="61"/>
      <c r="CY2267" s="61"/>
      <c r="CZ2267" s="61"/>
      <c r="DA2267" s="61"/>
      <c r="DB2267" s="61"/>
      <c r="DC2267" s="61"/>
      <c r="DD2267" s="61"/>
      <c r="DE2267" s="61"/>
      <c r="DF2267" s="61"/>
      <c r="DG2267" s="61"/>
      <c r="DH2267" s="61"/>
      <c r="DI2267" s="61"/>
      <c r="DJ2267" s="61"/>
      <c r="DK2267" s="61"/>
      <c r="DL2267" s="61"/>
      <c r="DM2267" s="61"/>
    </row>
    <row r="2268" spans="1:117" s="25" customFormat="1" x14ac:dyDescent="0.2">
      <c r="A2268" s="25" t="s">
        <v>106</v>
      </c>
      <c r="B2268" s="25" t="s">
        <v>174</v>
      </c>
      <c r="C2268" s="25" t="s">
        <v>180</v>
      </c>
      <c r="I2268" s="116"/>
      <c r="J2268" s="116"/>
      <c r="K2268" s="116"/>
      <c r="L2268" s="116"/>
      <c r="M2268" s="116"/>
      <c r="N2268" s="116"/>
      <c r="AL2268" s="117"/>
      <c r="AN2268" s="35" t="str">
        <f t="shared" si="148"/>
        <v/>
      </c>
      <c r="AO2268" s="35" t="str">
        <f t="shared" si="149"/>
        <v>-</v>
      </c>
      <c r="AQ2268" s="25" t="str">
        <f t="shared" si="147"/>
        <v>-</v>
      </c>
      <c r="BP2268" s="61"/>
      <c r="CT2268" s="61"/>
      <c r="CU2268" s="61"/>
      <c r="CV2268" s="61"/>
      <c r="CW2268" s="61"/>
      <c r="CX2268" s="61"/>
      <c r="CY2268" s="61"/>
      <c r="CZ2268" s="61"/>
      <c r="DA2268" s="61"/>
      <c r="DB2268" s="61"/>
      <c r="DC2268" s="61"/>
      <c r="DD2268" s="61"/>
      <c r="DE2268" s="61"/>
      <c r="DF2268" s="61"/>
      <c r="DG2268" s="61"/>
      <c r="DH2268" s="61"/>
      <c r="DI2268" s="61"/>
      <c r="DJ2268" s="61"/>
      <c r="DK2268" s="61"/>
      <c r="DL2268" s="61"/>
      <c r="DM2268" s="61"/>
    </row>
    <row r="2269" spans="1:117" s="25" customFormat="1" x14ac:dyDescent="0.2">
      <c r="A2269" s="25" t="s">
        <v>107</v>
      </c>
      <c r="B2269" s="25" t="s">
        <v>171</v>
      </c>
      <c r="C2269" s="25" t="s">
        <v>180</v>
      </c>
      <c r="I2269" s="116"/>
      <c r="J2269" s="116"/>
      <c r="K2269" s="116"/>
      <c r="L2269" s="116"/>
      <c r="M2269" s="116"/>
      <c r="N2269" s="116"/>
      <c r="AL2269" s="117"/>
      <c r="AN2269" s="35" t="str">
        <f t="shared" si="148"/>
        <v/>
      </c>
      <c r="AO2269" s="35" t="str">
        <f t="shared" si="149"/>
        <v>-</v>
      </c>
      <c r="AQ2269" s="25" t="str">
        <f t="shared" si="147"/>
        <v>-</v>
      </c>
      <c r="BP2269" s="61"/>
      <c r="CT2269" s="61"/>
      <c r="CU2269" s="61"/>
      <c r="CV2269" s="61"/>
      <c r="CW2269" s="61"/>
      <c r="CX2269" s="61"/>
      <c r="CY2269" s="61"/>
      <c r="CZ2269" s="61"/>
      <c r="DA2269" s="61"/>
      <c r="DB2269" s="61"/>
      <c r="DC2269" s="61"/>
      <c r="DD2269" s="61"/>
      <c r="DE2269" s="61"/>
      <c r="DF2269" s="61"/>
      <c r="DG2269" s="61"/>
      <c r="DH2269" s="61"/>
      <c r="DI2269" s="61"/>
      <c r="DJ2269" s="61"/>
      <c r="DK2269" s="61"/>
      <c r="DL2269" s="61"/>
      <c r="DM2269" s="61"/>
    </row>
    <row r="2270" spans="1:117" s="25" customFormat="1" x14ac:dyDescent="0.2">
      <c r="A2270" s="25" t="s">
        <v>108</v>
      </c>
      <c r="B2270" s="25" t="s">
        <v>171</v>
      </c>
      <c r="C2270" s="25" t="s">
        <v>180</v>
      </c>
      <c r="I2270" s="116"/>
      <c r="J2270" s="116"/>
      <c r="K2270" s="116"/>
      <c r="L2270" s="116"/>
      <c r="M2270" s="116"/>
      <c r="N2270" s="116"/>
      <c r="AL2270" s="117"/>
      <c r="AN2270" s="35" t="str">
        <f t="shared" si="148"/>
        <v/>
      </c>
      <c r="AO2270" s="35" t="str">
        <f t="shared" si="149"/>
        <v>-</v>
      </c>
      <c r="AQ2270" s="25" t="str">
        <f t="shared" si="147"/>
        <v>-</v>
      </c>
      <c r="BP2270" s="61"/>
      <c r="CT2270" s="61"/>
      <c r="CU2270" s="61"/>
      <c r="CV2270" s="61"/>
      <c r="CW2270" s="61"/>
      <c r="CX2270" s="61"/>
      <c r="CY2270" s="61"/>
      <c r="CZ2270" s="61"/>
      <c r="DA2270" s="61"/>
      <c r="DB2270" s="61"/>
      <c r="DC2270" s="61"/>
      <c r="DD2270" s="61"/>
      <c r="DE2270" s="61"/>
      <c r="DF2270" s="61"/>
      <c r="DG2270" s="61"/>
      <c r="DH2270" s="61"/>
      <c r="DI2270" s="61"/>
      <c r="DJ2270" s="61"/>
      <c r="DK2270" s="61"/>
      <c r="DL2270" s="61"/>
      <c r="DM2270" s="61"/>
    </row>
    <row r="2271" spans="1:117" s="25" customFormat="1" x14ac:dyDescent="0.2">
      <c r="A2271" s="25" t="s">
        <v>109</v>
      </c>
      <c r="B2271" s="25" t="s">
        <v>171</v>
      </c>
      <c r="C2271" s="25" t="s">
        <v>180</v>
      </c>
      <c r="I2271" s="116"/>
      <c r="J2271" s="116"/>
      <c r="K2271" s="116"/>
      <c r="L2271" s="116"/>
      <c r="M2271" s="116"/>
      <c r="N2271" s="116"/>
      <c r="AL2271" s="117"/>
      <c r="AN2271" s="35" t="str">
        <f t="shared" si="148"/>
        <v/>
      </c>
      <c r="AO2271" s="35" t="str">
        <f t="shared" si="149"/>
        <v>-</v>
      </c>
      <c r="AQ2271" s="25" t="str">
        <f t="shared" si="147"/>
        <v>-</v>
      </c>
      <c r="BP2271" s="61"/>
      <c r="CT2271" s="61"/>
      <c r="CU2271" s="61"/>
      <c r="CV2271" s="61"/>
      <c r="CW2271" s="61"/>
      <c r="CX2271" s="61"/>
      <c r="CY2271" s="61"/>
      <c r="CZ2271" s="61"/>
      <c r="DA2271" s="61"/>
      <c r="DB2271" s="61"/>
      <c r="DC2271" s="61"/>
      <c r="DD2271" s="61"/>
      <c r="DE2271" s="61"/>
      <c r="DF2271" s="61"/>
      <c r="DG2271" s="61"/>
      <c r="DH2271" s="61"/>
      <c r="DI2271" s="61"/>
      <c r="DJ2271" s="61"/>
      <c r="DK2271" s="61"/>
      <c r="DL2271" s="61"/>
      <c r="DM2271" s="61"/>
    </row>
    <row r="2272" spans="1:117" s="25" customFormat="1" x14ac:dyDescent="0.2">
      <c r="A2272" s="25" t="s">
        <v>110</v>
      </c>
      <c r="B2272" s="25" t="s">
        <v>175</v>
      </c>
      <c r="C2272" s="25" t="s">
        <v>180</v>
      </c>
      <c r="I2272" s="116"/>
      <c r="J2272" s="116"/>
      <c r="K2272" s="116"/>
      <c r="L2272" s="116"/>
      <c r="M2272" s="116"/>
      <c r="N2272" s="116"/>
      <c r="AL2272" s="117"/>
      <c r="AN2272" s="35" t="str">
        <f t="shared" si="148"/>
        <v/>
      </c>
      <c r="AO2272" s="35" t="str">
        <f t="shared" si="149"/>
        <v>-</v>
      </c>
      <c r="AQ2272" s="25" t="str">
        <f t="shared" si="147"/>
        <v>-</v>
      </c>
      <c r="BP2272" s="61"/>
      <c r="CT2272" s="61"/>
      <c r="CU2272" s="61"/>
      <c r="CV2272" s="61"/>
      <c r="CW2272" s="61"/>
      <c r="CX2272" s="61"/>
      <c r="CY2272" s="61"/>
      <c r="CZ2272" s="61"/>
      <c r="DA2272" s="61"/>
      <c r="DB2272" s="61"/>
      <c r="DC2272" s="61"/>
      <c r="DD2272" s="61"/>
      <c r="DE2272" s="61"/>
      <c r="DF2272" s="61"/>
      <c r="DG2272" s="61"/>
      <c r="DH2272" s="61"/>
      <c r="DI2272" s="61"/>
      <c r="DJ2272" s="61"/>
      <c r="DK2272" s="61"/>
      <c r="DL2272" s="61"/>
      <c r="DM2272" s="61"/>
    </row>
    <row r="2273" spans="1:117" s="25" customFormat="1" x14ac:dyDescent="0.2">
      <c r="A2273" s="25" t="s">
        <v>111</v>
      </c>
      <c r="B2273" s="25" t="s">
        <v>175</v>
      </c>
      <c r="C2273" s="25" t="s">
        <v>180</v>
      </c>
      <c r="I2273" s="116"/>
      <c r="J2273" s="116"/>
      <c r="K2273" s="116"/>
      <c r="L2273" s="116"/>
      <c r="M2273" s="116"/>
      <c r="N2273" s="116"/>
      <c r="AL2273" s="117"/>
      <c r="AN2273" s="35" t="str">
        <f t="shared" si="148"/>
        <v/>
      </c>
      <c r="AO2273" s="35" t="str">
        <f t="shared" si="149"/>
        <v>-</v>
      </c>
      <c r="AQ2273" s="25" t="str">
        <f t="shared" si="147"/>
        <v>-</v>
      </c>
      <c r="BP2273" s="61"/>
      <c r="CT2273" s="61"/>
      <c r="CU2273" s="61"/>
      <c r="CV2273" s="61"/>
      <c r="CW2273" s="61"/>
      <c r="CX2273" s="61"/>
      <c r="CY2273" s="61"/>
      <c r="CZ2273" s="61"/>
      <c r="DA2273" s="61"/>
      <c r="DB2273" s="61"/>
      <c r="DC2273" s="61"/>
      <c r="DD2273" s="61"/>
      <c r="DE2273" s="61"/>
      <c r="DF2273" s="61"/>
      <c r="DG2273" s="61"/>
      <c r="DH2273" s="61"/>
      <c r="DI2273" s="61"/>
      <c r="DJ2273" s="61"/>
      <c r="DK2273" s="61"/>
      <c r="DL2273" s="61"/>
      <c r="DM2273" s="61"/>
    </row>
    <row r="2274" spans="1:117" s="25" customFormat="1" x14ac:dyDescent="0.2">
      <c r="A2274" s="25" t="s">
        <v>112</v>
      </c>
      <c r="B2274" s="25" t="s">
        <v>173</v>
      </c>
      <c r="C2274" s="25" t="s">
        <v>180</v>
      </c>
      <c r="I2274" s="116"/>
      <c r="J2274" s="116"/>
      <c r="K2274" s="116"/>
      <c r="L2274" s="116"/>
      <c r="M2274" s="116"/>
      <c r="N2274" s="116"/>
      <c r="AL2274" s="117"/>
      <c r="AN2274" s="35" t="str">
        <f t="shared" si="148"/>
        <v/>
      </c>
      <c r="AO2274" s="35" t="str">
        <f t="shared" si="149"/>
        <v>-</v>
      </c>
      <c r="AQ2274" s="25" t="str">
        <f t="shared" si="147"/>
        <v>-</v>
      </c>
      <c r="BP2274" s="61"/>
      <c r="CT2274" s="61"/>
      <c r="CU2274" s="61"/>
      <c r="CV2274" s="61"/>
      <c r="CW2274" s="61"/>
      <c r="CX2274" s="61"/>
      <c r="CY2274" s="61"/>
      <c r="CZ2274" s="61"/>
      <c r="DA2274" s="61"/>
      <c r="DB2274" s="61"/>
      <c r="DC2274" s="61"/>
      <c r="DD2274" s="61"/>
      <c r="DE2274" s="61"/>
      <c r="DF2274" s="61"/>
      <c r="DG2274" s="61"/>
      <c r="DH2274" s="61"/>
      <c r="DI2274" s="61"/>
      <c r="DJ2274" s="61"/>
      <c r="DK2274" s="61"/>
      <c r="DL2274" s="61"/>
      <c r="DM2274" s="61"/>
    </row>
    <row r="2275" spans="1:117" s="25" customFormat="1" x14ac:dyDescent="0.2">
      <c r="A2275" s="25" t="s">
        <v>113</v>
      </c>
      <c r="B2275" s="25" t="s">
        <v>173</v>
      </c>
      <c r="C2275" s="25" t="s">
        <v>180</v>
      </c>
      <c r="I2275" s="116"/>
      <c r="J2275" s="116"/>
      <c r="K2275" s="116"/>
      <c r="L2275" s="116"/>
      <c r="M2275" s="116"/>
      <c r="N2275" s="116"/>
      <c r="AL2275" s="117"/>
      <c r="AN2275" s="35" t="str">
        <f t="shared" si="148"/>
        <v/>
      </c>
      <c r="AO2275" s="35" t="str">
        <f t="shared" si="149"/>
        <v>-</v>
      </c>
      <c r="AQ2275" s="25" t="str">
        <f t="shared" si="147"/>
        <v>-</v>
      </c>
      <c r="BP2275" s="61"/>
      <c r="CT2275" s="61"/>
      <c r="CU2275" s="61"/>
      <c r="CV2275" s="61"/>
      <c r="CW2275" s="61"/>
      <c r="CX2275" s="61"/>
      <c r="CY2275" s="61"/>
      <c r="CZ2275" s="61"/>
      <c r="DA2275" s="61"/>
      <c r="DB2275" s="61"/>
      <c r="DC2275" s="61"/>
      <c r="DD2275" s="61"/>
      <c r="DE2275" s="61"/>
      <c r="DF2275" s="61"/>
      <c r="DG2275" s="61"/>
      <c r="DH2275" s="61"/>
      <c r="DI2275" s="61"/>
      <c r="DJ2275" s="61"/>
      <c r="DK2275" s="61"/>
      <c r="DL2275" s="61"/>
      <c r="DM2275" s="61"/>
    </row>
    <row r="2276" spans="1:117" s="25" customFormat="1" x14ac:dyDescent="0.2">
      <c r="A2276" s="25" t="s">
        <v>114</v>
      </c>
      <c r="B2276" s="25" t="s">
        <v>174</v>
      </c>
      <c r="C2276" s="25" t="s">
        <v>180</v>
      </c>
      <c r="I2276" s="116"/>
      <c r="J2276" s="116"/>
      <c r="K2276" s="116"/>
      <c r="L2276" s="116"/>
      <c r="M2276" s="116"/>
      <c r="N2276" s="116"/>
      <c r="AL2276" s="117"/>
      <c r="AN2276" s="35" t="str">
        <f t="shared" si="148"/>
        <v/>
      </c>
      <c r="AO2276" s="35" t="str">
        <f t="shared" si="149"/>
        <v>-</v>
      </c>
      <c r="AQ2276" s="25" t="str">
        <f t="shared" si="147"/>
        <v>-</v>
      </c>
      <c r="BP2276" s="61"/>
      <c r="CT2276" s="61"/>
      <c r="CU2276" s="61"/>
      <c r="CV2276" s="61"/>
      <c r="CW2276" s="61"/>
      <c r="CX2276" s="61"/>
      <c r="CY2276" s="61"/>
      <c r="CZ2276" s="61"/>
      <c r="DA2276" s="61"/>
      <c r="DB2276" s="61"/>
      <c r="DC2276" s="61"/>
      <c r="DD2276" s="61"/>
      <c r="DE2276" s="61"/>
      <c r="DF2276" s="61"/>
      <c r="DG2276" s="61"/>
      <c r="DH2276" s="61"/>
      <c r="DI2276" s="61"/>
      <c r="DJ2276" s="61"/>
      <c r="DK2276" s="61"/>
      <c r="DL2276" s="61"/>
      <c r="DM2276" s="61"/>
    </row>
    <row r="2277" spans="1:117" s="25" customFormat="1" x14ac:dyDescent="0.2">
      <c r="A2277" s="25" t="s">
        <v>115</v>
      </c>
      <c r="B2277" s="25" t="s">
        <v>174</v>
      </c>
      <c r="C2277" s="25" t="s">
        <v>180</v>
      </c>
      <c r="I2277" s="116"/>
      <c r="J2277" s="116"/>
      <c r="K2277" s="116"/>
      <c r="L2277" s="116"/>
      <c r="M2277" s="116"/>
      <c r="N2277" s="116"/>
      <c r="AL2277" s="117"/>
      <c r="AN2277" s="35" t="str">
        <f t="shared" si="148"/>
        <v/>
      </c>
      <c r="AO2277" s="35" t="str">
        <f t="shared" si="149"/>
        <v>-</v>
      </c>
      <c r="AQ2277" s="25" t="str">
        <f t="shared" ref="AQ2277:AQ2340" si="150">CONCATENATE(TRIM(LEFT(AP2277,LEN(AP2277)-LEN(RIGHT(AP2277)))),"-",RIGHT(AP2277))</f>
        <v>-</v>
      </c>
      <c r="BP2277" s="61"/>
      <c r="CT2277" s="61"/>
      <c r="CU2277" s="61"/>
      <c r="CV2277" s="61"/>
      <c r="CW2277" s="61"/>
      <c r="CX2277" s="61"/>
      <c r="CY2277" s="61"/>
      <c r="CZ2277" s="61"/>
      <c r="DA2277" s="61"/>
      <c r="DB2277" s="61"/>
      <c r="DC2277" s="61"/>
      <c r="DD2277" s="61"/>
      <c r="DE2277" s="61"/>
      <c r="DF2277" s="61"/>
      <c r="DG2277" s="61"/>
      <c r="DH2277" s="61"/>
      <c r="DI2277" s="61"/>
      <c r="DJ2277" s="61"/>
      <c r="DK2277" s="61"/>
      <c r="DL2277" s="61"/>
      <c r="DM2277" s="61"/>
    </row>
    <row r="2278" spans="1:117" s="25" customFormat="1" x14ac:dyDescent="0.2">
      <c r="A2278" s="25" t="s">
        <v>116</v>
      </c>
      <c r="B2278" s="25" t="s">
        <v>172</v>
      </c>
      <c r="C2278" s="25" t="s">
        <v>180</v>
      </c>
      <c r="I2278" s="116"/>
      <c r="J2278" s="116"/>
      <c r="K2278" s="116"/>
      <c r="L2278" s="116"/>
      <c r="M2278" s="116"/>
      <c r="N2278" s="116"/>
      <c r="AL2278" s="117"/>
      <c r="AN2278" s="35" t="str">
        <f t="shared" si="148"/>
        <v/>
      </c>
      <c r="AO2278" s="35" t="str">
        <f t="shared" si="149"/>
        <v>-</v>
      </c>
      <c r="AQ2278" s="25" t="str">
        <f t="shared" si="150"/>
        <v>-</v>
      </c>
      <c r="BP2278" s="61"/>
      <c r="CT2278" s="61"/>
      <c r="CU2278" s="61"/>
      <c r="CV2278" s="61"/>
      <c r="CW2278" s="61"/>
      <c r="CX2278" s="61"/>
      <c r="CY2278" s="61"/>
      <c r="CZ2278" s="61"/>
      <c r="DA2278" s="61"/>
      <c r="DB2278" s="61"/>
      <c r="DC2278" s="61"/>
      <c r="DD2278" s="61"/>
      <c r="DE2278" s="61"/>
      <c r="DF2278" s="61"/>
      <c r="DG2278" s="61"/>
      <c r="DH2278" s="61"/>
      <c r="DI2278" s="61"/>
      <c r="DJ2278" s="61"/>
      <c r="DK2278" s="61"/>
      <c r="DL2278" s="61"/>
      <c r="DM2278" s="61"/>
    </row>
    <row r="2279" spans="1:117" s="25" customFormat="1" x14ac:dyDescent="0.2">
      <c r="A2279" s="25" t="s">
        <v>117</v>
      </c>
      <c r="B2279" s="25" t="s">
        <v>172</v>
      </c>
      <c r="C2279" s="25" t="s">
        <v>180</v>
      </c>
      <c r="I2279" s="116"/>
      <c r="J2279" s="116"/>
      <c r="K2279" s="116"/>
      <c r="L2279" s="116"/>
      <c r="M2279" s="116"/>
      <c r="N2279" s="116"/>
      <c r="AL2279" s="117"/>
      <c r="AN2279" s="35" t="str">
        <f t="shared" si="148"/>
        <v/>
      </c>
      <c r="AO2279" s="35" t="str">
        <f t="shared" si="149"/>
        <v>-</v>
      </c>
      <c r="AQ2279" s="25" t="str">
        <f t="shared" si="150"/>
        <v>-</v>
      </c>
      <c r="BP2279" s="61"/>
      <c r="CT2279" s="61"/>
      <c r="CU2279" s="61"/>
      <c r="CV2279" s="61"/>
      <c r="CW2279" s="61"/>
      <c r="CX2279" s="61"/>
      <c r="CY2279" s="61"/>
      <c r="CZ2279" s="61"/>
      <c r="DA2279" s="61"/>
      <c r="DB2279" s="61"/>
      <c r="DC2279" s="61"/>
      <c r="DD2279" s="61"/>
      <c r="DE2279" s="61"/>
      <c r="DF2279" s="61"/>
      <c r="DG2279" s="61"/>
      <c r="DH2279" s="61"/>
      <c r="DI2279" s="61"/>
      <c r="DJ2279" s="61"/>
      <c r="DK2279" s="61"/>
      <c r="DL2279" s="61"/>
      <c r="DM2279" s="61"/>
    </row>
    <row r="2280" spans="1:117" s="25" customFormat="1" x14ac:dyDescent="0.2">
      <c r="A2280" s="25" t="s">
        <v>118</v>
      </c>
      <c r="B2280" s="25" t="s">
        <v>174</v>
      </c>
      <c r="C2280" s="25" t="s">
        <v>180</v>
      </c>
      <c r="I2280" s="116"/>
      <c r="J2280" s="116"/>
      <c r="K2280" s="116"/>
      <c r="L2280" s="116"/>
      <c r="M2280" s="116"/>
      <c r="N2280" s="116"/>
      <c r="AL2280" s="117"/>
      <c r="AN2280" s="35" t="str">
        <f t="shared" si="148"/>
        <v/>
      </c>
      <c r="AO2280" s="35" t="str">
        <f t="shared" si="149"/>
        <v>-</v>
      </c>
      <c r="AQ2280" s="25" t="str">
        <f t="shared" si="150"/>
        <v>-</v>
      </c>
      <c r="BP2280" s="61"/>
      <c r="CT2280" s="61"/>
      <c r="CU2280" s="61"/>
      <c r="CV2280" s="61"/>
      <c r="CW2280" s="61"/>
      <c r="CX2280" s="61"/>
      <c r="CY2280" s="61"/>
      <c r="CZ2280" s="61"/>
      <c r="DA2280" s="61"/>
      <c r="DB2280" s="61"/>
      <c r="DC2280" s="61"/>
      <c r="DD2280" s="61"/>
      <c r="DE2280" s="61"/>
      <c r="DF2280" s="61"/>
      <c r="DG2280" s="61"/>
      <c r="DH2280" s="61"/>
      <c r="DI2280" s="61"/>
      <c r="DJ2280" s="61"/>
      <c r="DK2280" s="61"/>
      <c r="DL2280" s="61"/>
      <c r="DM2280" s="61"/>
    </row>
    <row r="2281" spans="1:117" s="25" customFormat="1" x14ac:dyDescent="0.2">
      <c r="A2281" s="25" t="s">
        <v>119</v>
      </c>
      <c r="B2281" s="25" t="s">
        <v>174</v>
      </c>
      <c r="C2281" s="25" t="s">
        <v>180</v>
      </c>
      <c r="I2281" s="116"/>
      <c r="J2281" s="116"/>
      <c r="K2281" s="116"/>
      <c r="L2281" s="116"/>
      <c r="M2281" s="116"/>
      <c r="N2281" s="116"/>
      <c r="AL2281" s="117"/>
      <c r="AN2281" s="35" t="str">
        <f t="shared" si="148"/>
        <v/>
      </c>
      <c r="AO2281" s="35" t="str">
        <f t="shared" si="149"/>
        <v>-</v>
      </c>
      <c r="AQ2281" s="25" t="str">
        <f t="shared" si="150"/>
        <v>-</v>
      </c>
      <c r="BP2281" s="61"/>
      <c r="CT2281" s="61"/>
      <c r="CU2281" s="61"/>
      <c r="CV2281" s="61"/>
      <c r="CW2281" s="61"/>
      <c r="CX2281" s="61"/>
      <c r="CY2281" s="61"/>
      <c r="CZ2281" s="61"/>
      <c r="DA2281" s="61"/>
      <c r="DB2281" s="61"/>
      <c r="DC2281" s="61"/>
      <c r="DD2281" s="61"/>
      <c r="DE2281" s="61"/>
      <c r="DF2281" s="61"/>
      <c r="DG2281" s="61"/>
      <c r="DH2281" s="61"/>
      <c r="DI2281" s="61"/>
      <c r="DJ2281" s="61"/>
      <c r="DK2281" s="61"/>
      <c r="DL2281" s="61"/>
      <c r="DM2281" s="61"/>
    </row>
    <row r="2282" spans="1:117" s="25" customFormat="1" x14ac:dyDescent="0.2">
      <c r="A2282" s="25" t="s">
        <v>120</v>
      </c>
      <c r="B2282" s="25" t="s">
        <v>171</v>
      </c>
      <c r="C2282" s="25" t="s">
        <v>180</v>
      </c>
      <c r="I2282" s="116"/>
      <c r="J2282" s="116"/>
      <c r="K2282" s="116"/>
      <c r="L2282" s="116"/>
      <c r="M2282" s="116"/>
      <c r="N2282" s="116"/>
      <c r="AL2282" s="117"/>
      <c r="AN2282" s="35" t="str">
        <f t="shared" si="148"/>
        <v/>
      </c>
      <c r="AO2282" s="35" t="str">
        <f t="shared" si="149"/>
        <v>-</v>
      </c>
      <c r="AQ2282" s="25" t="str">
        <f t="shared" si="150"/>
        <v>-</v>
      </c>
      <c r="BP2282" s="61"/>
      <c r="CT2282" s="61"/>
      <c r="CU2282" s="61"/>
      <c r="CV2282" s="61"/>
      <c r="CW2282" s="61"/>
      <c r="CX2282" s="61"/>
      <c r="CY2282" s="61"/>
      <c r="CZ2282" s="61"/>
      <c r="DA2282" s="61"/>
      <c r="DB2282" s="61"/>
      <c r="DC2282" s="61"/>
      <c r="DD2282" s="61"/>
      <c r="DE2282" s="61"/>
      <c r="DF2282" s="61"/>
      <c r="DG2282" s="61"/>
      <c r="DH2282" s="61"/>
      <c r="DI2282" s="61"/>
      <c r="DJ2282" s="61"/>
      <c r="DK2282" s="61"/>
      <c r="DL2282" s="61"/>
      <c r="DM2282" s="61"/>
    </row>
    <row r="2283" spans="1:117" s="25" customFormat="1" x14ac:dyDescent="0.2">
      <c r="A2283" s="25" t="s">
        <v>121</v>
      </c>
      <c r="B2283" s="25" t="s">
        <v>171</v>
      </c>
      <c r="C2283" s="25" t="s">
        <v>180</v>
      </c>
      <c r="I2283" s="116"/>
      <c r="J2283" s="116"/>
      <c r="K2283" s="116"/>
      <c r="L2283" s="116"/>
      <c r="M2283" s="116"/>
      <c r="N2283" s="116"/>
      <c r="AL2283" s="117"/>
      <c r="AN2283" s="35" t="str">
        <f t="shared" si="148"/>
        <v/>
      </c>
      <c r="AO2283" s="35" t="str">
        <f t="shared" si="149"/>
        <v>-</v>
      </c>
      <c r="AQ2283" s="25" t="str">
        <f t="shared" si="150"/>
        <v>-</v>
      </c>
      <c r="BP2283" s="61"/>
      <c r="CT2283" s="61"/>
      <c r="CU2283" s="61"/>
      <c r="CV2283" s="61"/>
      <c r="CW2283" s="61"/>
      <c r="CX2283" s="61"/>
      <c r="CY2283" s="61"/>
      <c r="CZ2283" s="61"/>
      <c r="DA2283" s="61"/>
      <c r="DB2283" s="61"/>
      <c r="DC2283" s="61"/>
      <c r="DD2283" s="61"/>
      <c r="DE2283" s="61"/>
      <c r="DF2283" s="61"/>
      <c r="DG2283" s="61"/>
      <c r="DH2283" s="61"/>
      <c r="DI2283" s="61"/>
      <c r="DJ2283" s="61"/>
      <c r="DK2283" s="61"/>
      <c r="DL2283" s="61"/>
      <c r="DM2283" s="61"/>
    </row>
    <row r="2284" spans="1:117" s="25" customFormat="1" x14ac:dyDescent="0.2">
      <c r="A2284" s="25" t="s">
        <v>122</v>
      </c>
      <c r="B2284" s="25" t="s">
        <v>171</v>
      </c>
      <c r="C2284" s="25" t="s">
        <v>180</v>
      </c>
      <c r="I2284" s="116"/>
      <c r="J2284" s="116"/>
      <c r="K2284" s="116"/>
      <c r="L2284" s="116"/>
      <c r="M2284" s="116"/>
      <c r="N2284" s="116"/>
      <c r="AL2284" s="117"/>
      <c r="AN2284" s="35" t="str">
        <f t="shared" si="148"/>
        <v/>
      </c>
      <c r="AO2284" s="35" t="str">
        <f t="shared" si="149"/>
        <v>-</v>
      </c>
      <c r="AQ2284" s="25" t="str">
        <f t="shared" si="150"/>
        <v>-</v>
      </c>
      <c r="BP2284" s="61"/>
      <c r="CT2284" s="61"/>
      <c r="CU2284" s="61"/>
      <c r="CV2284" s="61"/>
      <c r="CW2284" s="61"/>
      <c r="CX2284" s="61"/>
      <c r="CY2284" s="61"/>
      <c r="CZ2284" s="61"/>
      <c r="DA2284" s="61"/>
      <c r="DB2284" s="61"/>
      <c r="DC2284" s="61"/>
      <c r="DD2284" s="61"/>
      <c r="DE2284" s="61"/>
      <c r="DF2284" s="61"/>
      <c r="DG2284" s="61"/>
      <c r="DH2284" s="61"/>
      <c r="DI2284" s="61"/>
      <c r="DJ2284" s="61"/>
      <c r="DK2284" s="61"/>
      <c r="DL2284" s="61"/>
      <c r="DM2284" s="61"/>
    </row>
    <row r="2285" spans="1:117" s="25" customFormat="1" x14ac:dyDescent="0.2">
      <c r="A2285" s="25" t="s">
        <v>123</v>
      </c>
      <c r="B2285" s="25" t="s">
        <v>175</v>
      </c>
      <c r="C2285" s="25" t="s">
        <v>180</v>
      </c>
      <c r="I2285" s="116"/>
      <c r="J2285" s="116"/>
      <c r="K2285" s="116"/>
      <c r="L2285" s="116"/>
      <c r="M2285" s="116"/>
      <c r="N2285" s="116"/>
      <c r="AL2285" s="117"/>
      <c r="AN2285" s="35" t="str">
        <f t="shared" si="148"/>
        <v/>
      </c>
      <c r="AO2285" s="35" t="str">
        <f t="shared" si="149"/>
        <v>-</v>
      </c>
      <c r="AQ2285" s="25" t="str">
        <f t="shared" si="150"/>
        <v>-</v>
      </c>
      <c r="BP2285" s="61"/>
      <c r="CT2285" s="61"/>
      <c r="CU2285" s="61"/>
      <c r="CV2285" s="61"/>
      <c r="CW2285" s="61"/>
      <c r="CX2285" s="61"/>
      <c r="CY2285" s="61"/>
      <c r="CZ2285" s="61"/>
      <c r="DA2285" s="61"/>
      <c r="DB2285" s="61"/>
      <c r="DC2285" s="61"/>
      <c r="DD2285" s="61"/>
      <c r="DE2285" s="61"/>
      <c r="DF2285" s="61"/>
      <c r="DG2285" s="61"/>
      <c r="DH2285" s="61"/>
      <c r="DI2285" s="61"/>
      <c r="DJ2285" s="61"/>
      <c r="DK2285" s="61"/>
      <c r="DL2285" s="61"/>
      <c r="DM2285" s="61"/>
    </row>
    <row r="2286" spans="1:117" s="25" customFormat="1" x14ac:dyDescent="0.2">
      <c r="A2286" s="25" t="s">
        <v>124</v>
      </c>
      <c r="B2286" s="25" t="s">
        <v>175</v>
      </c>
      <c r="C2286" s="25" t="s">
        <v>180</v>
      </c>
      <c r="I2286" s="116"/>
      <c r="J2286" s="116"/>
      <c r="K2286" s="116"/>
      <c r="L2286" s="116"/>
      <c r="M2286" s="116"/>
      <c r="N2286" s="116"/>
      <c r="AL2286" s="117"/>
      <c r="AN2286" s="35" t="str">
        <f t="shared" si="148"/>
        <v/>
      </c>
      <c r="AO2286" s="35" t="str">
        <f t="shared" si="149"/>
        <v>-</v>
      </c>
      <c r="AQ2286" s="25" t="str">
        <f t="shared" si="150"/>
        <v>-</v>
      </c>
      <c r="BP2286" s="61"/>
      <c r="CT2286" s="61"/>
      <c r="CU2286" s="61"/>
      <c r="CV2286" s="61"/>
      <c r="CW2286" s="61"/>
      <c r="CX2286" s="61"/>
      <c r="CY2286" s="61"/>
      <c r="CZ2286" s="61"/>
      <c r="DA2286" s="61"/>
      <c r="DB2286" s="61"/>
      <c r="DC2286" s="61"/>
      <c r="DD2286" s="61"/>
      <c r="DE2286" s="61"/>
      <c r="DF2286" s="61"/>
      <c r="DG2286" s="61"/>
      <c r="DH2286" s="61"/>
      <c r="DI2286" s="61"/>
      <c r="DJ2286" s="61"/>
      <c r="DK2286" s="61"/>
      <c r="DL2286" s="61"/>
      <c r="DM2286" s="61"/>
    </row>
    <row r="2287" spans="1:117" s="25" customFormat="1" x14ac:dyDescent="0.2">
      <c r="A2287" s="25" t="s">
        <v>125</v>
      </c>
      <c r="B2287" s="25" t="s">
        <v>173</v>
      </c>
      <c r="C2287" s="25" t="s">
        <v>180</v>
      </c>
      <c r="I2287" s="116"/>
      <c r="J2287" s="116"/>
      <c r="K2287" s="116"/>
      <c r="L2287" s="116"/>
      <c r="M2287" s="116"/>
      <c r="N2287" s="116"/>
      <c r="AL2287" s="117"/>
      <c r="AN2287" s="35" t="str">
        <f t="shared" si="148"/>
        <v/>
      </c>
      <c r="AO2287" s="35" t="str">
        <f t="shared" si="149"/>
        <v>-</v>
      </c>
      <c r="AQ2287" s="25" t="str">
        <f t="shared" si="150"/>
        <v>-</v>
      </c>
      <c r="BP2287" s="61"/>
      <c r="CT2287" s="61"/>
      <c r="CU2287" s="61"/>
      <c r="CV2287" s="61"/>
      <c r="CW2287" s="61"/>
      <c r="CX2287" s="61"/>
      <c r="CY2287" s="61"/>
      <c r="CZ2287" s="61"/>
      <c r="DA2287" s="61"/>
      <c r="DB2287" s="61"/>
      <c r="DC2287" s="61"/>
      <c r="DD2287" s="61"/>
      <c r="DE2287" s="61"/>
      <c r="DF2287" s="61"/>
      <c r="DG2287" s="61"/>
      <c r="DH2287" s="61"/>
      <c r="DI2287" s="61"/>
      <c r="DJ2287" s="61"/>
      <c r="DK2287" s="61"/>
      <c r="DL2287" s="61"/>
      <c r="DM2287" s="61"/>
    </row>
    <row r="2288" spans="1:117" s="25" customFormat="1" x14ac:dyDescent="0.2">
      <c r="A2288" s="25" t="s">
        <v>126</v>
      </c>
      <c r="B2288" s="25" t="s">
        <v>173</v>
      </c>
      <c r="C2288" s="25" t="s">
        <v>180</v>
      </c>
      <c r="I2288" s="116"/>
      <c r="J2288" s="116"/>
      <c r="K2288" s="116"/>
      <c r="L2288" s="116"/>
      <c r="M2288" s="116"/>
      <c r="N2288" s="116"/>
      <c r="AL2288" s="117"/>
      <c r="AN2288" s="35" t="str">
        <f t="shared" si="148"/>
        <v/>
      </c>
      <c r="AO2288" s="35" t="str">
        <f t="shared" si="149"/>
        <v>-</v>
      </c>
      <c r="AQ2288" s="25" t="str">
        <f t="shared" si="150"/>
        <v>-</v>
      </c>
      <c r="BP2288" s="61"/>
      <c r="CT2288" s="61"/>
      <c r="CU2288" s="61"/>
      <c r="CV2288" s="61"/>
      <c r="CW2288" s="61"/>
      <c r="CX2288" s="61"/>
      <c r="CY2288" s="61"/>
      <c r="CZ2288" s="61"/>
      <c r="DA2288" s="61"/>
      <c r="DB2288" s="61"/>
      <c r="DC2288" s="61"/>
      <c r="DD2288" s="61"/>
      <c r="DE2288" s="61"/>
      <c r="DF2288" s="61"/>
      <c r="DG2288" s="61"/>
      <c r="DH2288" s="61"/>
      <c r="DI2288" s="61"/>
      <c r="DJ2288" s="61"/>
      <c r="DK2288" s="61"/>
      <c r="DL2288" s="61"/>
      <c r="DM2288" s="61"/>
    </row>
    <row r="2289" spans="1:117" s="25" customFormat="1" x14ac:dyDescent="0.2">
      <c r="A2289" s="25" t="s">
        <v>127</v>
      </c>
      <c r="B2289" s="25" t="s">
        <v>174</v>
      </c>
      <c r="C2289" s="25" t="s">
        <v>180</v>
      </c>
      <c r="I2289" s="116"/>
      <c r="J2289" s="116"/>
      <c r="K2289" s="116"/>
      <c r="L2289" s="116"/>
      <c r="M2289" s="116"/>
      <c r="N2289" s="116"/>
      <c r="AL2289" s="117"/>
      <c r="AN2289" s="35" t="str">
        <f t="shared" si="148"/>
        <v/>
      </c>
      <c r="AO2289" s="35" t="str">
        <f t="shared" si="149"/>
        <v>-</v>
      </c>
      <c r="AQ2289" s="25" t="str">
        <f t="shared" si="150"/>
        <v>-</v>
      </c>
      <c r="BP2289" s="61"/>
      <c r="CT2289" s="61"/>
      <c r="CU2289" s="61"/>
      <c r="CV2289" s="61"/>
      <c r="CW2289" s="61"/>
      <c r="CX2289" s="61"/>
      <c r="CY2289" s="61"/>
      <c r="CZ2289" s="61"/>
      <c r="DA2289" s="61"/>
      <c r="DB2289" s="61"/>
      <c r="DC2289" s="61"/>
      <c r="DD2289" s="61"/>
      <c r="DE2289" s="61"/>
      <c r="DF2289" s="61"/>
      <c r="DG2289" s="61"/>
      <c r="DH2289" s="61"/>
      <c r="DI2289" s="61"/>
      <c r="DJ2289" s="61"/>
      <c r="DK2289" s="61"/>
      <c r="DL2289" s="61"/>
      <c r="DM2289" s="61"/>
    </row>
    <row r="2290" spans="1:117" s="25" customFormat="1" x14ac:dyDescent="0.2">
      <c r="A2290" s="25" t="s">
        <v>128</v>
      </c>
      <c r="B2290" s="25" t="s">
        <v>174</v>
      </c>
      <c r="C2290" s="25" t="s">
        <v>180</v>
      </c>
      <c r="I2290" s="116"/>
      <c r="J2290" s="116"/>
      <c r="K2290" s="116"/>
      <c r="L2290" s="116"/>
      <c r="M2290" s="116"/>
      <c r="N2290" s="116"/>
      <c r="AL2290" s="117"/>
      <c r="AN2290" s="35" t="str">
        <f t="shared" si="148"/>
        <v/>
      </c>
      <c r="AO2290" s="35" t="str">
        <f t="shared" si="149"/>
        <v>-</v>
      </c>
      <c r="AQ2290" s="25" t="str">
        <f t="shared" si="150"/>
        <v>-</v>
      </c>
      <c r="BP2290" s="61"/>
      <c r="CT2290" s="61"/>
      <c r="CU2290" s="61"/>
      <c r="CV2290" s="61"/>
      <c r="CW2290" s="61"/>
      <c r="CX2290" s="61"/>
      <c r="CY2290" s="61"/>
      <c r="CZ2290" s="61"/>
      <c r="DA2290" s="61"/>
      <c r="DB2290" s="61"/>
      <c r="DC2290" s="61"/>
      <c r="DD2290" s="61"/>
      <c r="DE2290" s="61"/>
      <c r="DF2290" s="61"/>
      <c r="DG2290" s="61"/>
      <c r="DH2290" s="61"/>
      <c r="DI2290" s="61"/>
      <c r="DJ2290" s="61"/>
      <c r="DK2290" s="61"/>
      <c r="DL2290" s="61"/>
      <c r="DM2290" s="61"/>
    </row>
    <row r="2291" spans="1:117" s="25" customFormat="1" x14ac:dyDescent="0.2">
      <c r="A2291" s="25" t="s">
        <v>129</v>
      </c>
      <c r="B2291" s="25" t="s">
        <v>172</v>
      </c>
      <c r="C2291" s="25" t="s">
        <v>180</v>
      </c>
      <c r="I2291" s="116"/>
      <c r="J2291" s="116"/>
      <c r="K2291" s="116"/>
      <c r="L2291" s="116"/>
      <c r="M2291" s="116"/>
      <c r="N2291" s="116"/>
      <c r="AL2291" s="117"/>
      <c r="AN2291" s="35" t="str">
        <f t="shared" si="148"/>
        <v/>
      </c>
      <c r="AO2291" s="35" t="str">
        <f t="shared" si="149"/>
        <v>-</v>
      </c>
      <c r="AQ2291" s="25" t="str">
        <f t="shared" si="150"/>
        <v>-</v>
      </c>
      <c r="BP2291" s="61"/>
      <c r="CT2291" s="61"/>
      <c r="CU2291" s="61"/>
      <c r="CV2291" s="61"/>
      <c r="CW2291" s="61"/>
      <c r="CX2291" s="61"/>
      <c r="CY2291" s="61"/>
      <c r="CZ2291" s="61"/>
      <c r="DA2291" s="61"/>
      <c r="DB2291" s="61"/>
      <c r="DC2291" s="61"/>
      <c r="DD2291" s="61"/>
      <c r="DE2291" s="61"/>
      <c r="DF2291" s="61"/>
      <c r="DG2291" s="61"/>
      <c r="DH2291" s="61"/>
      <c r="DI2291" s="61"/>
      <c r="DJ2291" s="61"/>
      <c r="DK2291" s="61"/>
      <c r="DL2291" s="61"/>
      <c r="DM2291" s="61"/>
    </row>
    <row r="2292" spans="1:117" s="25" customFormat="1" x14ac:dyDescent="0.2">
      <c r="A2292" s="25" t="s">
        <v>130</v>
      </c>
      <c r="B2292" s="25" t="s">
        <v>172</v>
      </c>
      <c r="C2292" s="25" t="s">
        <v>180</v>
      </c>
      <c r="I2292" s="116"/>
      <c r="J2292" s="116"/>
      <c r="K2292" s="116"/>
      <c r="L2292" s="116"/>
      <c r="M2292" s="116"/>
      <c r="N2292" s="116"/>
      <c r="AL2292" s="117"/>
      <c r="AN2292" s="35" t="str">
        <f t="shared" si="148"/>
        <v/>
      </c>
      <c r="AO2292" s="35" t="str">
        <f t="shared" si="149"/>
        <v>-</v>
      </c>
      <c r="AQ2292" s="25" t="str">
        <f t="shared" si="150"/>
        <v>-</v>
      </c>
      <c r="BP2292" s="61"/>
      <c r="CT2292" s="61"/>
      <c r="CU2292" s="61"/>
      <c r="CV2292" s="61"/>
      <c r="CW2292" s="61"/>
      <c r="CX2292" s="61"/>
      <c r="CY2292" s="61"/>
      <c r="CZ2292" s="61"/>
      <c r="DA2292" s="61"/>
      <c r="DB2292" s="61"/>
      <c r="DC2292" s="61"/>
      <c r="DD2292" s="61"/>
      <c r="DE2292" s="61"/>
      <c r="DF2292" s="61"/>
      <c r="DG2292" s="61"/>
      <c r="DH2292" s="61"/>
      <c r="DI2292" s="61"/>
      <c r="DJ2292" s="61"/>
      <c r="DK2292" s="61"/>
      <c r="DL2292" s="61"/>
      <c r="DM2292" s="61"/>
    </row>
    <row r="2293" spans="1:117" s="25" customFormat="1" x14ac:dyDescent="0.2">
      <c r="A2293" s="25" t="s">
        <v>131</v>
      </c>
      <c r="B2293" s="25" t="s">
        <v>174</v>
      </c>
      <c r="C2293" s="25" t="s">
        <v>180</v>
      </c>
      <c r="I2293" s="116"/>
      <c r="J2293" s="116"/>
      <c r="K2293" s="116"/>
      <c r="L2293" s="116"/>
      <c r="M2293" s="116"/>
      <c r="N2293" s="116"/>
      <c r="AL2293" s="117"/>
      <c r="AN2293" s="35" t="str">
        <f t="shared" si="148"/>
        <v/>
      </c>
      <c r="AO2293" s="35" t="str">
        <f t="shared" si="149"/>
        <v>-</v>
      </c>
      <c r="AQ2293" s="25" t="str">
        <f t="shared" si="150"/>
        <v>-</v>
      </c>
      <c r="BP2293" s="61"/>
      <c r="CT2293" s="61"/>
      <c r="CU2293" s="61"/>
      <c r="CV2293" s="61"/>
      <c r="CW2293" s="61"/>
      <c r="CX2293" s="61"/>
      <c r="CY2293" s="61"/>
      <c r="CZ2293" s="61"/>
      <c r="DA2293" s="61"/>
      <c r="DB2293" s="61"/>
      <c r="DC2293" s="61"/>
      <c r="DD2293" s="61"/>
      <c r="DE2293" s="61"/>
      <c r="DF2293" s="61"/>
      <c r="DG2293" s="61"/>
      <c r="DH2293" s="61"/>
      <c r="DI2293" s="61"/>
      <c r="DJ2293" s="61"/>
      <c r="DK2293" s="61"/>
      <c r="DL2293" s="61"/>
      <c r="DM2293" s="61"/>
    </row>
    <row r="2294" spans="1:117" s="25" customFormat="1" x14ac:dyDescent="0.2">
      <c r="A2294" s="25" t="s">
        <v>132</v>
      </c>
      <c r="B2294" s="25" t="s">
        <v>174</v>
      </c>
      <c r="C2294" s="25" t="s">
        <v>180</v>
      </c>
      <c r="I2294" s="116"/>
      <c r="J2294" s="116"/>
      <c r="K2294" s="116"/>
      <c r="L2294" s="116"/>
      <c r="M2294" s="116"/>
      <c r="N2294" s="116"/>
      <c r="AL2294" s="117"/>
      <c r="AN2294" s="35" t="str">
        <f t="shared" si="148"/>
        <v/>
      </c>
      <c r="AO2294" s="35" t="str">
        <f t="shared" si="149"/>
        <v>-</v>
      </c>
      <c r="AQ2294" s="25" t="str">
        <f t="shared" si="150"/>
        <v>-</v>
      </c>
      <c r="BP2294" s="61"/>
      <c r="CT2294" s="61"/>
      <c r="CU2294" s="61"/>
      <c r="CV2294" s="61"/>
      <c r="CW2294" s="61"/>
      <c r="CX2294" s="61"/>
      <c r="CY2294" s="61"/>
      <c r="CZ2294" s="61"/>
      <c r="DA2294" s="61"/>
      <c r="DB2294" s="61"/>
      <c r="DC2294" s="61"/>
      <c r="DD2294" s="61"/>
      <c r="DE2294" s="61"/>
      <c r="DF2294" s="61"/>
      <c r="DG2294" s="61"/>
      <c r="DH2294" s="61"/>
      <c r="DI2294" s="61"/>
      <c r="DJ2294" s="61"/>
      <c r="DK2294" s="61"/>
      <c r="DL2294" s="61"/>
      <c r="DM2294" s="61"/>
    </row>
    <row r="2295" spans="1:117" s="25" customFormat="1" x14ac:dyDescent="0.2">
      <c r="A2295" s="25" t="s">
        <v>133</v>
      </c>
      <c r="B2295" s="25" t="s">
        <v>174</v>
      </c>
      <c r="C2295" s="25" t="s">
        <v>180</v>
      </c>
      <c r="I2295" s="116"/>
      <c r="J2295" s="116"/>
      <c r="K2295" s="116"/>
      <c r="L2295" s="116"/>
      <c r="M2295" s="116"/>
      <c r="N2295" s="116"/>
      <c r="AL2295" s="117"/>
      <c r="AN2295" s="35" t="str">
        <f t="shared" ref="AN2295:AN2358" si="151">CONCATENATE(AM2295,AP2295)</f>
        <v/>
      </c>
      <c r="AO2295" s="35" t="str">
        <f t="shared" ref="AO2295:AO2358" si="152">CONCATENATE(AM2295,"-",AL2295)</f>
        <v>-</v>
      </c>
      <c r="AQ2295" s="25" t="str">
        <f t="shared" si="150"/>
        <v>-</v>
      </c>
      <c r="BP2295" s="61"/>
      <c r="CT2295" s="61"/>
      <c r="CU2295" s="61"/>
      <c r="CV2295" s="61"/>
      <c r="CW2295" s="61"/>
      <c r="CX2295" s="61"/>
      <c r="CY2295" s="61"/>
      <c r="CZ2295" s="61"/>
      <c r="DA2295" s="61"/>
      <c r="DB2295" s="61"/>
      <c r="DC2295" s="61"/>
      <c r="DD2295" s="61"/>
      <c r="DE2295" s="61"/>
      <c r="DF2295" s="61"/>
      <c r="DG2295" s="61"/>
      <c r="DH2295" s="61"/>
      <c r="DI2295" s="61"/>
      <c r="DJ2295" s="61"/>
      <c r="DK2295" s="61"/>
      <c r="DL2295" s="61"/>
      <c r="DM2295" s="61"/>
    </row>
    <row r="2296" spans="1:117" s="25" customFormat="1" x14ac:dyDescent="0.2">
      <c r="A2296" s="25" t="s">
        <v>134</v>
      </c>
      <c r="B2296" s="25" t="s">
        <v>171</v>
      </c>
      <c r="C2296" s="25" t="s">
        <v>180</v>
      </c>
      <c r="I2296" s="116"/>
      <c r="J2296" s="116"/>
      <c r="K2296" s="116"/>
      <c r="L2296" s="116"/>
      <c r="M2296" s="116"/>
      <c r="N2296" s="116"/>
      <c r="AL2296" s="117"/>
      <c r="AN2296" s="35" t="str">
        <f t="shared" si="151"/>
        <v/>
      </c>
      <c r="AO2296" s="35" t="str">
        <f t="shared" si="152"/>
        <v>-</v>
      </c>
      <c r="AQ2296" s="25" t="str">
        <f t="shared" si="150"/>
        <v>-</v>
      </c>
      <c r="BP2296" s="61"/>
      <c r="CT2296" s="61"/>
      <c r="CU2296" s="61"/>
      <c r="CV2296" s="61"/>
      <c r="CW2296" s="61"/>
      <c r="CX2296" s="61"/>
      <c r="CY2296" s="61"/>
      <c r="CZ2296" s="61"/>
      <c r="DA2296" s="61"/>
      <c r="DB2296" s="61"/>
      <c r="DC2296" s="61"/>
      <c r="DD2296" s="61"/>
      <c r="DE2296" s="61"/>
      <c r="DF2296" s="61"/>
      <c r="DG2296" s="61"/>
      <c r="DH2296" s="61"/>
      <c r="DI2296" s="61"/>
      <c r="DJ2296" s="61"/>
      <c r="DK2296" s="61"/>
      <c r="DL2296" s="61"/>
      <c r="DM2296" s="61"/>
    </row>
    <row r="2297" spans="1:117" s="25" customFormat="1" x14ac:dyDescent="0.2">
      <c r="A2297" s="25" t="s">
        <v>135</v>
      </c>
      <c r="B2297" s="25" t="s">
        <v>171</v>
      </c>
      <c r="C2297" s="25" t="s">
        <v>180</v>
      </c>
      <c r="I2297" s="116"/>
      <c r="J2297" s="116"/>
      <c r="K2297" s="116"/>
      <c r="L2297" s="116"/>
      <c r="M2297" s="116"/>
      <c r="N2297" s="116"/>
      <c r="AL2297" s="117"/>
      <c r="AN2297" s="35" t="str">
        <f t="shared" si="151"/>
        <v/>
      </c>
      <c r="AO2297" s="35" t="str">
        <f t="shared" si="152"/>
        <v>-</v>
      </c>
      <c r="AQ2297" s="25" t="str">
        <f t="shared" si="150"/>
        <v>-</v>
      </c>
      <c r="BP2297" s="61"/>
      <c r="CT2297" s="61"/>
      <c r="CU2297" s="61"/>
      <c r="CV2297" s="61"/>
      <c r="CW2297" s="61"/>
      <c r="CX2297" s="61"/>
      <c r="CY2297" s="61"/>
      <c r="CZ2297" s="61"/>
      <c r="DA2297" s="61"/>
      <c r="DB2297" s="61"/>
      <c r="DC2297" s="61"/>
      <c r="DD2297" s="61"/>
      <c r="DE2297" s="61"/>
      <c r="DF2297" s="61"/>
      <c r="DG2297" s="61"/>
      <c r="DH2297" s="61"/>
      <c r="DI2297" s="61"/>
      <c r="DJ2297" s="61"/>
      <c r="DK2297" s="61"/>
      <c r="DL2297" s="61"/>
      <c r="DM2297" s="61"/>
    </row>
    <row r="2298" spans="1:117" s="25" customFormat="1" x14ac:dyDescent="0.2">
      <c r="A2298" s="25" t="s">
        <v>136</v>
      </c>
      <c r="B2298" s="25" t="s">
        <v>175</v>
      </c>
      <c r="C2298" s="25" t="s">
        <v>180</v>
      </c>
      <c r="I2298" s="116"/>
      <c r="J2298" s="116"/>
      <c r="K2298" s="116"/>
      <c r="L2298" s="116"/>
      <c r="M2298" s="116"/>
      <c r="N2298" s="116"/>
      <c r="AL2298" s="117"/>
      <c r="AN2298" s="35" t="str">
        <f t="shared" si="151"/>
        <v/>
      </c>
      <c r="AO2298" s="35" t="str">
        <f t="shared" si="152"/>
        <v>-</v>
      </c>
      <c r="AQ2298" s="25" t="str">
        <f t="shared" si="150"/>
        <v>-</v>
      </c>
      <c r="BP2298" s="61"/>
      <c r="CT2298" s="61"/>
      <c r="CU2298" s="61"/>
      <c r="CV2298" s="61"/>
      <c r="CW2298" s="61"/>
      <c r="CX2298" s="61"/>
      <c r="CY2298" s="61"/>
      <c r="CZ2298" s="61"/>
      <c r="DA2298" s="61"/>
      <c r="DB2298" s="61"/>
      <c r="DC2298" s="61"/>
      <c r="DD2298" s="61"/>
      <c r="DE2298" s="61"/>
      <c r="DF2298" s="61"/>
      <c r="DG2298" s="61"/>
      <c r="DH2298" s="61"/>
      <c r="DI2298" s="61"/>
      <c r="DJ2298" s="61"/>
      <c r="DK2298" s="61"/>
      <c r="DL2298" s="61"/>
      <c r="DM2298" s="61"/>
    </row>
    <row r="2299" spans="1:117" s="25" customFormat="1" x14ac:dyDescent="0.2">
      <c r="A2299" s="25" t="s">
        <v>137</v>
      </c>
      <c r="B2299" s="25" t="s">
        <v>175</v>
      </c>
      <c r="C2299" s="25" t="s">
        <v>180</v>
      </c>
      <c r="I2299" s="116"/>
      <c r="J2299" s="116"/>
      <c r="K2299" s="116"/>
      <c r="L2299" s="116"/>
      <c r="M2299" s="116"/>
      <c r="N2299" s="116"/>
      <c r="AL2299" s="117"/>
      <c r="AN2299" s="35" t="str">
        <f t="shared" si="151"/>
        <v/>
      </c>
      <c r="AO2299" s="35" t="str">
        <f t="shared" si="152"/>
        <v>-</v>
      </c>
      <c r="AQ2299" s="25" t="str">
        <f t="shared" si="150"/>
        <v>-</v>
      </c>
      <c r="BP2299" s="61"/>
      <c r="CT2299" s="61"/>
      <c r="CU2299" s="61"/>
      <c r="CV2299" s="61"/>
      <c r="CW2299" s="61"/>
      <c r="CX2299" s="61"/>
      <c r="CY2299" s="61"/>
      <c r="CZ2299" s="61"/>
      <c r="DA2299" s="61"/>
      <c r="DB2299" s="61"/>
      <c r="DC2299" s="61"/>
      <c r="DD2299" s="61"/>
      <c r="DE2299" s="61"/>
      <c r="DF2299" s="61"/>
      <c r="DG2299" s="61"/>
      <c r="DH2299" s="61"/>
      <c r="DI2299" s="61"/>
      <c r="DJ2299" s="61"/>
      <c r="DK2299" s="61"/>
      <c r="DL2299" s="61"/>
      <c r="DM2299" s="61"/>
    </row>
    <row r="2300" spans="1:117" s="25" customFormat="1" x14ac:dyDescent="0.2">
      <c r="A2300" s="25" t="s">
        <v>138</v>
      </c>
      <c r="B2300" s="25" t="s">
        <v>173</v>
      </c>
      <c r="C2300" s="25" t="s">
        <v>180</v>
      </c>
      <c r="I2300" s="116"/>
      <c r="J2300" s="116"/>
      <c r="K2300" s="116"/>
      <c r="L2300" s="116"/>
      <c r="M2300" s="116"/>
      <c r="N2300" s="116"/>
      <c r="AL2300" s="117"/>
      <c r="AN2300" s="35" t="str">
        <f t="shared" si="151"/>
        <v/>
      </c>
      <c r="AO2300" s="35" t="str">
        <f t="shared" si="152"/>
        <v>-</v>
      </c>
      <c r="AQ2300" s="25" t="str">
        <f t="shared" si="150"/>
        <v>-</v>
      </c>
      <c r="BP2300" s="61"/>
      <c r="CT2300" s="61"/>
      <c r="CU2300" s="61"/>
      <c r="CV2300" s="61"/>
      <c r="CW2300" s="61"/>
      <c r="CX2300" s="61"/>
      <c r="CY2300" s="61"/>
      <c r="CZ2300" s="61"/>
      <c r="DA2300" s="61"/>
      <c r="DB2300" s="61"/>
      <c r="DC2300" s="61"/>
      <c r="DD2300" s="61"/>
      <c r="DE2300" s="61"/>
      <c r="DF2300" s="61"/>
      <c r="DG2300" s="61"/>
      <c r="DH2300" s="61"/>
      <c r="DI2300" s="61"/>
      <c r="DJ2300" s="61"/>
      <c r="DK2300" s="61"/>
      <c r="DL2300" s="61"/>
      <c r="DM2300" s="61"/>
    </row>
    <row r="2301" spans="1:117" s="25" customFormat="1" x14ac:dyDescent="0.2">
      <c r="A2301" s="25" t="s">
        <v>139</v>
      </c>
      <c r="B2301" s="25" t="s">
        <v>173</v>
      </c>
      <c r="C2301" s="25" t="s">
        <v>180</v>
      </c>
      <c r="I2301" s="116"/>
      <c r="J2301" s="116"/>
      <c r="K2301" s="116"/>
      <c r="L2301" s="116"/>
      <c r="M2301" s="116"/>
      <c r="N2301" s="116"/>
      <c r="AL2301" s="117"/>
      <c r="AN2301" s="35" t="str">
        <f t="shared" si="151"/>
        <v/>
      </c>
      <c r="AO2301" s="35" t="str">
        <f t="shared" si="152"/>
        <v>-</v>
      </c>
      <c r="AQ2301" s="25" t="str">
        <f t="shared" si="150"/>
        <v>-</v>
      </c>
      <c r="BP2301" s="61"/>
      <c r="CT2301" s="61"/>
      <c r="CU2301" s="61"/>
      <c r="CV2301" s="61"/>
      <c r="CW2301" s="61"/>
      <c r="CX2301" s="61"/>
      <c r="CY2301" s="61"/>
      <c r="CZ2301" s="61"/>
      <c r="DA2301" s="61"/>
      <c r="DB2301" s="61"/>
      <c r="DC2301" s="61"/>
      <c r="DD2301" s="61"/>
      <c r="DE2301" s="61"/>
      <c r="DF2301" s="61"/>
      <c r="DG2301" s="61"/>
      <c r="DH2301" s="61"/>
      <c r="DI2301" s="61"/>
      <c r="DJ2301" s="61"/>
      <c r="DK2301" s="61"/>
      <c r="DL2301" s="61"/>
      <c r="DM2301" s="61"/>
    </row>
    <row r="2302" spans="1:117" s="25" customFormat="1" x14ac:dyDescent="0.2">
      <c r="A2302" s="25" t="s">
        <v>140</v>
      </c>
      <c r="B2302" s="25" t="s">
        <v>174</v>
      </c>
      <c r="C2302" s="25" t="s">
        <v>180</v>
      </c>
      <c r="I2302" s="116"/>
      <c r="J2302" s="116"/>
      <c r="K2302" s="116"/>
      <c r="L2302" s="116"/>
      <c r="M2302" s="116"/>
      <c r="N2302" s="116"/>
      <c r="AL2302" s="117"/>
      <c r="AN2302" s="35" t="str">
        <f t="shared" si="151"/>
        <v/>
      </c>
      <c r="AO2302" s="35" t="str">
        <f t="shared" si="152"/>
        <v>-</v>
      </c>
      <c r="AQ2302" s="25" t="str">
        <f t="shared" si="150"/>
        <v>-</v>
      </c>
      <c r="BP2302" s="61"/>
      <c r="CT2302" s="61"/>
      <c r="CU2302" s="61"/>
      <c r="CV2302" s="61"/>
      <c r="CW2302" s="61"/>
      <c r="CX2302" s="61"/>
      <c r="CY2302" s="61"/>
      <c r="CZ2302" s="61"/>
      <c r="DA2302" s="61"/>
      <c r="DB2302" s="61"/>
      <c r="DC2302" s="61"/>
      <c r="DD2302" s="61"/>
      <c r="DE2302" s="61"/>
      <c r="DF2302" s="61"/>
      <c r="DG2302" s="61"/>
      <c r="DH2302" s="61"/>
      <c r="DI2302" s="61"/>
      <c r="DJ2302" s="61"/>
      <c r="DK2302" s="61"/>
      <c r="DL2302" s="61"/>
      <c r="DM2302" s="61"/>
    </row>
    <row r="2303" spans="1:117" s="25" customFormat="1" x14ac:dyDescent="0.2">
      <c r="A2303" s="25" t="s">
        <v>141</v>
      </c>
      <c r="B2303" s="25" t="s">
        <v>174</v>
      </c>
      <c r="C2303" s="25" t="s">
        <v>180</v>
      </c>
      <c r="I2303" s="116"/>
      <c r="J2303" s="116"/>
      <c r="K2303" s="116"/>
      <c r="L2303" s="116"/>
      <c r="M2303" s="116"/>
      <c r="N2303" s="116"/>
      <c r="AL2303" s="117"/>
      <c r="AN2303" s="35" t="str">
        <f t="shared" si="151"/>
        <v/>
      </c>
      <c r="AO2303" s="35" t="str">
        <f t="shared" si="152"/>
        <v>-</v>
      </c>
      <c r="AQ2303" s="25" t="str">
        <f t="shared" si="150"/>
        <v>-</v>
      </c>
      <c r="BP2303" s="61"/>
      <c r="CT2303" s="61"/>
      <c r="CU2303" s="61"/>
      <c r="CV2303" s="61"/>
      <c r="CW2303" s="61"/>
      <c r="CX2303" s="61"/>
      <c r="CY2303" s="61"/>
      <c r="CZ2303" s="61"/>
      <c r="DA2303" s="61"/>
      <c r="DB2303" s="61"/>
      <c r="DC2303" s="61"/>
      <c r="DD2303" s="61"/>
      <c r="DE2303" s="61"/>
      <c r="DF2303" s="61"/>
      <c r="DG2303" s="61"/>
      <c r="DH2303" s="61"/>
      <c r="DI2303" s="61"/>
      <c r="DJ2303" s="61"/>
      <c r="DK2303" s="61"/>
      <c r="DL2303" s="61"/>
      <c r="DM2303" s="61"/>
    </row>
    <row r="2304" spans="1:117" s="25" customFormat="1" x14ac:dyDescent="0.2">
      <c r="A2304" s="25" t="s">
        <v>142</v>
      </c>
      <c r="B2304" s="25" t="s">
        <v>172</v>
      </c>
      <c r="C2304" s="25" t="s">
        <v>180</v>
      </c>
      <c r="I2304" s="116"/>
      <c r="J2304" s="116"/>
      <c r="K2304" s="116"/>
      <c r="L2304" s="116"/>
      <c r="M2304" s="116"/>
      <c r="N2304" s="116"/>
      <c r="AL2304" s="117"/>
      <c r="AN2304" s="35" t="str">
        <f t="shared" si="151"/>
        <v/>
      </c>
      <c r="AO2304" s="35" t="str">
        <f t="shared" si="152"/>
        <v>-</v>
      </c>
      <c r="AQ2304" s="25" t="str">
        <f t="shared" si="150"/>
        <v>-</v>
      </c>
      <c r="BP2304" s="61"/>
      <c r="CT2304" s="61"/>
      <c r="CU2304" s="61"/>
      <c r="CV2304" s="61"/>
      <c r="CW2304" s="61"/>
      <c r="CX2304" s="61"/>
      <c r="CY2304" s="61"/>
      <c r="CZ2304" s="61"/>
      <c r="DA2304" s="61"/>
      <c r="DB2304" s="61"/>
      <c r="DC2304" s="61"/>
      <c r="DD2304" s="61"/>
      <c r="DE2304" s="61"/>
      <c r="DF2304" s="61"/>
      <c r="DG2304" s="61"/>
      <c r="DH2304" s="61"/>
      <c r="DI2304" s="61"/>
      <c r="DJ2304" s="61"/>
      <c r="DK2304" s="61"/>
      <c r="DL2304" s="61"/>
      <c r="DM2304" s="61"/>
    </row>
    <row r="2305" spans="1:117" s="25" customFormat="1" x14ac:dyDescent="0.2">
      <c r="A2305" s="25" t="s">
        <v>143</v>
      </c>
      <c r="B2305" s="25" t="s">
        <v>172</v>
      </c>
      <c r="C2305" s="25" t="s">
        <v>180</v>
      </c>
      <c r="I2305" s="116"/>
      <c r="J2305" s="116"/>
      <c r="K2305" s="116"/>
      <c r="L2305" s="116"/>
      <c r="M2305" s="116"/>
      <c r="N2305" s="116"/>
      <c r="AL2305" s="117"/>
      <c r="AN2305" s="35" t="str">
        <f t="shared" si="151"/>
        <v/>
      </c>
      <c r="AO2305" s="35" t="str">
        <f t="shared" si="152"/>
        <v>-</v>
      </c>
      <c r="AQ2305" s="25" t="str">
        <f t="shared" si="150"/>
        <v>-</v>
      </c>
      <c r="BP2305" s="61"/>
      <c r="CT2305" s="61"/>
      <c r="CU2305" s="61"/>
      <c r="CV2305" s="61"/>
      <c r="CW2305" s="61"/>
      <c r="CX2305" s="61"/>
      <c r="CY2305" s="61"/>
      <c r="CZ2305" s="61"/>
      <c r="DA2305" s="61"/>
      <c r="DB2305" s="61"/>
      <c r="DC2305" s="61"/>
      <c r="DD2305" s="61"/>
      <c r="DE2305" s="61"/>
      <c r="DF2305" s="61"/>
      <c r="DG2305" s="61"/>
      <c r="DH2305" s="61"/>
      <c r="DI2305" s="61"/>
      <c r="DJ2305" s="61"/>
      <c r="DK2305" s="61"/>
      <c r="DL2305" s="61"/>
      <c r="DM2305" s="61"/>
    </row>
    <row r="2306" spans="1:117" s="25" customFormat="1" x14ac:dyDescent="0.2">
      <c r="A2306" s="25" t="s">
        <v>144</v>
      </c>
      <c r="B2306" s="25" t="s">
        <v>174</v>
      </c>
      <c r="C2306" s="25" t="s">
        <v>180</v>
      </c>
      <c r="I2306" s="116"/>
      <c r="J2306" s="116"/>
      <c r="K2306" s="116"/>
      <c r="L2306" s="116"/>
      <c r="M2306" s="116"/>
      <c r="N2306" s="116"/>
      <c r="AL2306" s="117"/>
      <c r="AN2306" s="35" t="str">
        <f t="shared" si="151"/>
        <v/>
      </c>
      <c r="AO2306" s="35" t="str">
        <f t="shared" si="152"/>
        <v>-</v>
      </c>
      <c r="AQ2306" s="25" t="str">
        <f t="shared" si="150"/>
        <v>-</v>
      </c>
      <c r="BP2306" s="61"/>
      <c r="CT2306" s="61"/>
      <c r="CU2306" s="61"/>
      <c r="CV2306" s="61"/>
      <c r="CW2306" s="61"/>
      <c r="CX2306" s="61"/>
      <c r="CY2306" s="61"/>
      <c r="CZ2306" s="61"/>
      <c r="DA2306" s="61"/>
      <c r="DB2306" s="61"/>
      <c r="DC2306" s="61"/>
      <c r="DD2306" s="61"/>
      <c r="DE2306" s="61"/>
      <c r="DF2306" s="61"/>
      <c r="DG2306" s="61"/>
      <c r="DH2306" s="61"/>
      <c r="DI2306" s="61"/>
      <c r="DJ2306" s="61"/>
      <c r="DK2306" s="61"/>
      <c r="DL2306" s="61"/>
      <c r="DM2306" s="61"/>
    </row>
    <row r="2307" spans="1:117" s="25" customFormat="1" x14ac:dyDescent="0.2">
      <c r="A2307" s="25" t="s">
        <v>1</v>
      </c>
      <c r="B2307" s="25" t="s">
        <v>175</v>
      </c>
      <c r="C2307" s="25" t="s">
        <v>181</v>
      </c>
      <c r="I2307" s="116"/>
      <c r="J2307" s="116"/>
      <c r="K2307" s="116"/>
      <c r="L2307" s="116"/>
      <c r="M2307" s="116"/>
      <c r="N2307" s="116"/>
      <c r="AL2307" s="117"/>
      <c r="AN2307" s="35" t="str">
        <f t="shared" si="151"/>
        <v/>
      </c>
      <c r="AO2307" s="35" t="str">
        <f t="shared" si="152"/>
        <v>-</v>
      </c>
      <c r="AQ2307" s="25" t="str">
        <f t="shared" si="150"/>
        <v>-</v>
      </c>
      <c r="BP2307" s="61"/>
      <c r="CT2307" s="61"/>
      <c r="CU2307" s="61"/>
      <c r="CV2307" s="61"/>
      <c r="CW2307" s="61"/>
      <c r="CX2307" s="61"/>
      <c r="CY2307" s="61"/>
      <c r="CZ2307" s="61"/>
      <c r="DA2307" s="61"/>
      <c r="DB2307" s="61"/>
      <c r="DC2307" s="61"/>
      <c r="DD2307" s="61"/>
      <c r="DE2307" s="61"/>
      <c r="DF2307" s="61"/>
      <c r="DG2307" s="61"/>
      <c r="DH2307" s="61"/>
      <c r="DI2307" s="61"/>
      <c r="DJ2307" s="61"/>
      <c r="DK2307" s="61"/>
      <c r="DL2307" s="61"/>
      <c r="DM2307" s="61"/>
    </row>
    <row r="2308" spans="1:117" s="25" customFormat="1" x14ac:dyDescent="0.2">
      <c r="A2308" s="25" t="s">
        <v>2</v>
      </c>
      <c r="B2308" s="25" t="s">
        <v>175</v>
      </c>
      <c r="C2308" s="25" t="s">
        <v>181</v>
      </c>
      <c r="I2308" s="116"/>
      <c r="J2308" s="116"/>
      <c r="K2308" s="116"/>
      <c r="L2308" s="116"/>
      <c r="M2308" s="116"/>
      <c r="N2308" s="116"/>
      <c r="AL2308" s="117"/>
      <c r="AN2308" s="35" t="str">
        <f t="shared" si="151"/>
        <v/>
      </c>
      <c r="AO2308" s="35" t="str">
        <f t="shared" si="152"/>
        <v>-</v>
      </c>
      <c r="AQ2308" s="25" t="str">
        <f t="shared" si="150"/>
        <v>-</v>
      </c>
      <c r="BP2308" s="61"/>
      <c r="CT2308" s="61"/>
      <c r="CU2308" s="61"/>
      <c r="CV2308" s="61"/>
      <c r="CW2308" s="61"/>
      <c r="CX2308" s="61"/>
      <c r="CY2308" s="61"/>
      <c r="CZ2308" s="61"/>
      <c r="DA2308" s="61"/>
      <c r="DB2308" s="61"/>
      <c r="DC2308" s="61"/>
      <c r="DD2308" s="61"/>
      <c r="DE2308" s="61"/>
      <c r="DF2308" s="61"/>
      <c r="DG2308" s="61"/>
      <c r="DH2308" s="61"/>
      <c r="DI2308" s="61"/>
      <c r="DJ2308" s="61"/>
      <c r="DK2308" s="61"/>
      <c r="DL2308" s="61"/>
      <c r="DM2308" s="61"/>
    </row>
    <row r="2309" spans="1:117" s="25" customFormat="1" x14ac:dyDescent="0.2">
      <c r="A2309" s="25" t="s">
        <v>3</v>
      </c>
      <c r="B2309" s="25" t="s">
        <v>173</v>
      </c>
      <c r="C2309" s="25" t="s">
        <v>181</v>
      </c>
      <c r="I2309" s="116"/>
      <c r="J2309" s="116"/>
      <c r="K2309" s="116"/>
      <c r="L2309" s="116"/>
      <c r="M2309" s="116"/>
      <c r="N2309" s="116"/>
      <c r="AL2309" s="117"/>
      <c r="AN2309" s="35" t="str">
        <f t="shared" si="151"/>
        <v/>
      </c>
      <c r="AO2309" s="35" t="str">
        <f t="shared" si="152"/>
        <v>-</v>
      </c>
      <c r="AQ2309" s="25" t="str">
        <f t="shared" si="150"/>
        <v>-</v>
      </c>
      <c r="BP2309" s="61"/>
      <c r="CT2309" s="61"/>
      <c r="CU2309" s="61"/>
      <c r="CV2309" s="61"/>
      <c r="CW2309" s="61"/>
      <c r="CX2309" s="61"/>
      <c r="CY2309" s="61"/>
      <c r="CZ2309" s="61"/>
      <c r="DA2309" s="61"/>
      <c r="DB2309" s="61"/>
      <c r="DC2309" s="61"/>
      <c r="DD2309" s="61"/>
      <c r="DE2309" s="61"/>
      <c r="DF2309" s="61"/>
      <c r="DG2309" s="61"/>
      <c r="DH2309" s="61"/>
      <c r="DI2309" s="61"/>
      <c r="DJ2309" s="61"/>
      <c r="DK2309" s="61"/>
      <c r="DL2309" s="61"/>
      <c r="DM2309" s="61"/>
    </row>
    <row r="2310" spans="1:117" s="25" customFormat="1" x14ac:dyDescent="0.2">
      <c r="A2310" s="25" t="s">
        <v>4</v>
      </c>
      <c r="B2310" s="25" t="s">
        <v>173</v>
      </c>
      <c r="C2310" s="25" t="s">
        <v>181</v>
      </c>
      <c r="I2310" s="116"/>
      <c r="J2310" s="116"/>
      <c r="K2310" s="116"/>
      <c r="L2310" s="116"/>
      <c r="M2310" s="116"/>
      <c r="N2310" s="116"/>
      <c r="AL2310" s="117"/>
      <c r="AN2310" s="35" t="str">
        <f t="shared" si="151"/>
        <v/>
      </c>
      <c r="AO2310" s="35" t="str">
        <f t="shared" si="152"/>
        <v>-</v>
      </c>
      <c r="AQ2310" s="25" t="str">
        <f t="shared" si="150"/>
        <v>-</v>
      </c>
      <c r="BP2310" s="61"/>
      <c r="CT2310" s="61"/>
      <c r="CU2310" s="61"/>
      <c r="CV2310" s="61"/>
      <c r="CW2310" s="61"/>
      <c r="CX2310" s="61"/>
      <c r="CY2310" s="61"/>
      <c r="CZ2310" s="61"/>
      <c r="DA2310" s="61"/>
      <c r="DB2310" s="61"/>
      <c r="DC2310" s="61"/>
      <c r="DD2310" s="61"/>
      <c r="DE2310" s="61"/>
      <c r="DF2310" s="61"/>
      <c r="DG2310" s="61"/>
      <c r="DH2310" s="61"/>
      <c r="DI2310" s="61"/>
      <c r="DJ2310" s="61"/>
      <c r="DK2310" s="61"/>
      <c r="DL2310" s="61"/>
      <c r="DM2310" s="61"/>
    </row>
    <row r="2311" spans="1:117" s="25" customFormat="1" x14ac:dyDescent="0.2">
      <c r="A2311" s="25" t="s">
        <v>5</v>
      </c>
      <c r="B2311" s="25" t="s">
        <v>171</v>
      </c>
      <c r="C2311" s="25" t="s">
        <v>181</v>
      </c>
      <c r="I2311" s="116"/>
      <c r="J2311" s="116"/>
      <c r="K2311" s="116"/>
      <c r="L2311" s="116"/>
      <c r="M2311" s="116"/>
      <c r="N2311" s="116"/>
      <c r="AL2311" s="117"/>
      <c r="AN2311" s="35" t="str">
        <f t="shared" si="151"/>
        <v/>
      </c>
      <c r="AO2311" s="35" t="str">
        <f t="shared" si="152"/>
        <v>-</v>
      </c>
      <c r="AQ2311" s="25" t="str">
        <f t="shared" si="150"/>
        <v>-</v>
      </c>
      <c r="BP2311" s="61"/>
      <c r="CT2311" s="61"/>
      <c r="CU2311" s="61"/>
      <c r="CV2311" s="61"/>
      <c r="CW2311" s="61"/>
      <c r="CX2311" s="61"/>
      <c r="CY2311" s="61"/>
      <c r="CZ2311" s="61"/>
      <c r="DA2311" s="61"/>
      <c r="DB2311" s="61"/>
      <c r="DC2311" s="61"/>
      <c r="DD2311" s="61"/>
      <c r="DE2311" s="61"/>
      <c r="DF2311" s="61"/>
      <c r="DG2311" s="61"/>
      <c r="DH2311" s="61"/>
      <c r="DI2311" s="61"/>
      <c r="DJ2311" s="61"/>
      <c r="DK2311" s="61"/>
      <c r="DL2311" s="61"/>
      <c r="DM2311" s="61"/>
    </row>
    <row r="2312" spans="1:117" s="25" customFormat="1" x14ac:dyDescent="0.2">
      <c r="A2312" s="25" t="s">
        <v>6</v>
      </c>
      <c r="B2312" s="25" t="s">
        <v>171</v>
      </c>
      <c r="C2312" s="25" t="s">
        <v>181</v>
      </c>
      <c r="I2312" s="116"/>
      <c r="J2312" s="116"/>
      <c r="K2312" s="116"/>
      <c r="L2312" s="116"/>
      <c r="M2312" s="116"/>
      <c r="N2312" s="116"/>
      <c r="AL2312" s="117"/>
      <c r="AN2312" s="35" t="str">
        <f t="shared" si="151"/>
        <v/>
      </c>
      <c r="AO2312" s="35" t="str">
        <f t="shared" si="152"/>
        <v>-</v>
      </c>
      <c r="AQ2312" s="25" t="str">
        <f t="shared" si="150"/>
        <v>-</v>
      </c>
      <c r="BP2312" s="61"/>
      <c r="CT2312" s="61"/>
      <c r="CU2312" s="61"/>
      <c r="CV2312" s="61"/>
      <c r="CW2312" s="61"/>
      <c r="CX2312" s="61"/>
      <c r="CY2312" s="61"/>
      <c r="CZ2312" s="61"/>
      <c r="DA2312" s="61"/>
      <c r="DB2312" s="61"/>
      <c r="DC2312" s="61"/>
      <c r="DD2312" s="61"/>
      <c r="DE2312" s="61"/>
      <c r="DF2312" s="61"/>
      <c r="DG2312" s="61"/>
      <c r="DH2312" s="61"/>
      <c r="DI2312" s="61"/>
      <c r="DJ2312" s="61"/>
      <c r="DK2312" s="61"/>
      <c r="DL2312" s="61"/>
      <c r="DM2312" s="61"/>
    </row>
    <row r="2313" spans="1:117" s="25" customFormat="1" x14ac:dyDescent="0.2">
      <c r="A2313" s="25" t="s">
        <v>7</v>
      </c>
      <c r="B2313" s="25" t="s">
        <v>172</v>
      </c>
      <c r="C2313" s="25" t="s">
        <v>181</v>
      </c>
      <c r="I2313" s="116"/>
      <c r="J2313" s="116"/>
      <c r="K2313" s="116"/>
      <c r="L2313" s="116"/>
      <c r="M2313" s="116"/>
      <c r="N2313" s="116"/>
      <c r="AL2313" s="117"/>
      <c r="AN2313" s="35" t="str">
        <f t="shared" si="151"/>
        <v/>
      </c>
      <c r="AO2313" s="35" t="str">
        <f t="shared" si="152"/>
        <v>-</v>
      </c>
      <c r="AQ2313" s="25" t="str">
        <f t="shared" si="150"/>
        <v>-</v>
      </c>
      <c r="BP2313" s="61"/>
      <c r="CT2313" s="61"/>
      <c r="CU2313" s="61"/>
      <c r="CV2313" s="61"/>
      <c r="CW2313" s="61"/>
      <c r="CX2313" s="61"/>
      <c r="CY2313" s="61"/>
      <c r="CZ2313" s="61"/>
      <c r="DA2313" s="61"/>
      <c r="DB2313" s="61"/>
      <c r="DC2313" s="61"/>
      <c r="DD2313" s="61"/>
      <c r="DE2313" s="61"/>
      <c r="DF2313" s="61"/>
      <c r="DG2313" s="61"/>
      <c r="DH2313" s="61"/>
      <c r="DI2313" s="61"/>
      <c r="DJ2313" s="61"/>
      <c r="DK2313" s="61"/>
      <c r="DL2313" s="61"/>
      <c r="DM2313" s="61"/>
    </row>
    <row r="2314" spans="1:117" s="25" customFormat="1" x14ac:dyDescent="0.2">
      <c r="A2314" s="25" t="s">
        <v>8</v>
      </c>
      <c r="B2314" s="25" t="s">
        <v>172</v>
      </c>
      <c r="C2314" s="25" t="s">
        <v>181</v>
      </c>
      <c r="I2314" s="116"/>
      <c r="J2314" s="116"/>
      <c r="K2314" s="116"/>
      <c r="L2314" s="116"/>
      <c r="M2314" s="116"/>
      <c r="N2314" s="116"/>
      <c r="AL2314" s="117"/>
      <c r="AN2314" s="35" t="str">
        <f t="shared" si="151"/>
        <v/>
      </c>
      <c r="AO2314" s="35" t="str">
        <f t="shared" si="152"/>
        <v>-</v>
      </c>
      <c r="AQ2314" s="25" t="str">
        <f t="shared" si="150"/>
        <v>-</v>
      </c>
      <c r="BP2314" s="61"/>
      <c r="CT2314" s="61"/>
      <c r="CU2314" s="61"/>
      <c r="CV2314" s="61"/>
      <c r="CW2314" s="61"/>
      <c r="CX2314" s="61"/>
      <c r="CY2314" s="61"/>
      <c r="CZ2314" s="61"/>
      <c r="DA2314" s="61"/>
      <c r="DB2314" s="61"/>
      <c r="DC2314" s="61"/>
      <c r="DD2314" s="61"/>
      <c r="DE2314" s="61"/>
      <c r="DF2314" s="61"/>
      <c r="DG2314" s="61"/>
      <c r="DH2314" s="61"/>
      <c r="DI2314" s="61"/>
      <c r="DJ2314" s="61"/>
      <c r="DK2314" s="61"/>
      <c r="DL2314" s="61"/>
      <c r="DM2314" s="61"/>
    </row>
    <row r="2315" spans="1:117" s="25" customFormat="1" x14ac:dyDescent="0.2">
      <c r="A2315" s="25" t="s">
        <v>9</v>
      </c>
      <c r="B2315" s="25" t="s">
        <v>175</v>
      </c>
      <c r="C2315" s="25" t="s">
        <v>181</v>
      </c>
      <c r="I2315" s="116"/>
      <c r="J2315" s="116"/>
      <c r="K2315" s="116"/>
      <c r="L2315" s="116"/>
      <c r="M2315" s="116"/>
      <c r="N2315" s="116"/>
      <c r="AL2315" s="117"/>
      <c r="AN2315" s="35" t="str">
        <f t="shared" si="151"/>
        <v/>
      </c>
      <c r="AO2315" s="35" t="str">
        <f t="shared" si="152"/>
        <v>-</v>
      </c>
      <c r="AQ2315" s="25" t="str">
        <f t="shared" si="150"/>
        <v>-</v>
      </c>
      <c r="BP2315" s="61"/>
      <c r="CT2315" s="61"/>
      <c r="CU2315" s="61"/>
      <c r="CV2315" s="61"/>
      <c r="CW2315" s="61"/>
      <c r="CX2315" s="61"/>
      <c r="CY2315" s="61"/>
      <c r="CZ2315" s="61"/>
      <c r="DA2315" s="61"/>
      <c r="DB2315" s="61"/>
      <c r="DC2315" s="61"/>
      <c r="DD2315" s="61"/>
      <c r="DE2315" s="61"/>
      <c r="DF2315" s="61"/>
      <c r="DG2315" s="61"/>
      <c r="DH2315" s="61"/>
      <c r="DI2315" s="61"/>
      <c r="DJ2315" s="61"/>
      <c r="DK2315" s="61"/>
      <c r="DL2315" s="61"/>
      <c r="DM2315" s="61"/>
    </row>
    <row r="2316" spans="1:117" s="25" customFormat="1" x14ac:dyDescent="0.2">
      <c r="A2316" s="25" t="s">
        <v>10</v>
      </c>
      <c r="B2316" s="25" t="s">
        <v>175</v>
      </c>
      <c r="C2316" s="25" t="s">
        <v>181</v>
      </c>
      <c r="I2316" s="116"/>
      <c r="J2316" s="116"/>
      <c r="K2316" s="116"/>
      <c r="L2316" s="116"/>
      <c r="M2316" s="116"/>
      <c r="N2316" s="116"/>
      <c r="AL2316" s="117"/>
      <c r="AN2316" s="35" t="str">
        <f t="shared" si="151"/>
        <v/>
      </c>
      <c r="AO2316" s="35" t="str">
        <f t="shared" si="152"/>
        <v>-</v>
      </c>
      <c r="AQ2316" s="25" t="str">
        <f t="shared" si="150"/>
        <v>-</v>
      </c>
      <c r="BP2316" s="61"/>
      <c r="CT2316" s="61"/>
      <c r="CU2316" s="61"/>
      <c r="CV2316" s="61"/>
      <c r="CW2316" s="61"/>
      <c r="CX2316" s="61"/>
      <c r="CY2316" s="61"/>
      <c r="CZ2316" s="61"/>
      <c r="DA2316" s="61"/>
      <c r="DB2316" s="61"/>
      <c r="DC2316" s="61"/>
      <c r="DD2316" s="61"/>
      <c r="DE2316" s="61"/>
      <c r="DF2316" s="61"/>
      <c r="DG2316" s="61"/>
      <c r="DH2316" s="61"/>
      <c r="DI2316" s="61"/>
      <c r="DJ2316" s="61"/>
      <c r="DK2316" s="61"/>
      <c r="DL2316" s="61"/>
      <c r="DM2316" s="61"/>
    </row>
    <row r="2317" spans="1:117" s="25" customFormat="1" x14ac:dyDescent="0.2">
      <c r="A2317" s="25" t="s">
        <v>11</v>
      </c>
      <c r="B2317" s="25" t="s">
        <v>174</v>
      </c>
      <c r="C2317" s="25" t="s">
        <v>181</v>
      </c>
      <c r="I2317" s="116"/>
      <c r="J2317" s="116"/>
      <c r="K2317" s="116"/>
      <c r="L2317" s="116"/>
      <c r="M2317" s="116"/>
      <c r="N2317" s="116"/>
      <c r="AL2317" s="117"/>
      <c r="AN2317" s="35" t="str">
        <f t="shared" si="151"/>
        <v/>
      </c>
      <c r="AO2317" s="35" t="str">
        <f t="shared" si="152"/>
        <v>-</v>
      </c>
      <c r="AQ2317" s="25" t="str">
        <f t="shared" si="150"/>
        <v>-</v>
      </c>
      <c r="BP2317" s="61"/>
      <c r="CT2317" s="61"/>
      <c r="CU2317" s="61"/>
      <c r="CV2317" s="61"/>
      <c r="CW2317" s="61"/>
      <c r="CX2317" s="61"/>
      <c r="CY2317" s="61"/>
      <c r="CZ2317" s="61"/>
      <c r="DA2317" s="61"/>
      <c r="DB2317" s="61"/>
      <c r="DC2317" s="61"/>
      <c r="DD2317" s="61"/>
      <c r="DE2317" s="61"/>
      <c r="DF2317" s="61"/>
      <c r="DG2317" s="61"/>
      <c r="DH2317" s="61"/>
      <c r="DI2317" s="61"/>
      <c r="DJ2317" s="61"/>
      <c r="DK2317" s="61"/>
      <c r="DL2317" s="61"/>
      <c r="DM2317" s="61"/>
    </row>
    <row r="2318" spans="1:117" s="25" customFormat="1" x14ac:dyDescent="0.2">
      <c r="A2318" s="25" t="s">
        <v>12</v>
      </c>
      <c r="B2318" s="25" t="s">
        <v>174</v>
      </c>
      <c r="C2318" s="25" t="s">
        <v>181</v>
      </c>
      <c r="I2318" s="116"/>
      <c r="J2318" s="116"/>
      <c r="K2318" s="116"/>
      <c r="L2318" s="116"/>
      <c r="M2318" s="116"/>
      <c r="N2318" s="116"/>
      <c r="AL2318" s="117"/>
      <c r="AN2318" s="35" t="str">
        <f t="shared" si="151"/>
        <v/>
      </c>
      <c r="AO2318" s="35" t="str">
        <f t="shared" si="152"/>
        <v>-</v>
      </c>
      <c r="AQ2318" s="25" t="str">
        <f t="shared" si="150"/>
        <v>-</v>
      </c>
      <c r="BP2318" s="61"/>
      <c r="CT2318" s="61"/>
      <c r="CU2318" s="61"/>
      <c r="CV2318" s="61"/>
      <c r="CW2318" s="61"/>
      <c r="CX2318" s="61"/>
      <c r="CY2318" s="61"/>
      <c r="CZ2318" s="61"/>
      <c r="DA2318" s="61"/>
      <c r="DB2318" s="61"/>
      <c r="DC2318" s="61"/>
      <c r="DD2318" s="61"/>
      <c r="DE2318" s="61"/>
      <c r="DF2318" s="61"/>
      <c r="DG2318" s="61"/>
      <c r="DH2318" s="61"/>
      <c r="DI2318" s="61"/>
      <c r="DJ2318" s="61"/>
      <c r="DK2318" s="61"/>
      <c r="DL2318" s="61"/>
      <c r="DM2318" s="61"/>
    </row>
    <row r="2319" spans="1:117" s="25" customFormat="1" x14ac:dyDescent="0.2">
      <c r="A2319" s="25" t="s">
        <v>13</v>
      </c>
      <c r="B2319" s="25" t="s">
        <v>174</v>
      </c>
      <c r="C2319" s="25" t="s">
        <v>181</v>
      </c>
      <c r="I2319" s="116"/>
      <c r="J2319" s="116"/>
      <c r="K2319" s="116"/>
      <c r="L2319" s="116"/>
      <c r="M2319" s="116"/>
      <c r="N2319" s="116"/>
      <c r="AL2319" s="117"/>
      <c r="AN2319" s="35" t="str">
        <f t="shared" si="151"/>
        <v/>
      </c>
      <c r="AO2319" s="35" t="str">
        <f t="shared" si="152"/>
        <v>-</v>
      </c>
      <c r="AQ2319" s="25" t="str">
        <f t="shared" si="150"/>
        <v>-</v>
      </c>
      <c r="BP2319" s="61"/>
      <c r="CT2319" s="61"/>
      <c r="CU2319" s="61"/>
      <c r="CV2319" s="61"/>
      <c r="CW2319" s="61"/>
      <c r="CX2319" s="61"/>
      <c r="CY2319" s="61"/>
      <c r="CZ2319" s="61"/>
      <c r="DA2319" s="61"/>
      <c r="DB2319" s="61"/>
      <c r="DC2319" s="61"/>
      <c r="DD2319" s="61"/>
      <c r="DE2319" s="61"/>
      <c r="DF2319" s="61"/>
      <c r="DG2319" s="61"/>
      <c r="DH2319" s="61"/>
      <c r="DI2319" s="61"/>
      <c r="DJ2319" s="61"/>
      <c r="DK2319" s="61"/>
      <c r="DL2319" s="61"/>
      <c r="DM2319" s="61"/>
    </row>
    <row r="2320" spans="1:117" s="25" customFormat="1" x14ac:dyDescent="0.2">
      <c r="A2320" s="25" t="s">
        <v>14</v>
      </c>
      <c r="B2320" s="25" t="s">
        <v>175</v>
      </c>
      <c r="C2320" s="25" t="s">
        <v>181</v>
      </c>
      <c r="I2320" s="116"/>
      <c r="J2320" s="116"/>
      <c r="K2320" s="116"/>
      <c r="L2320" s="116"/>
      <c r="M2320" s="116"/>
      <c r="N2320" s="116"/>
      <c r="AL2320" s="117"/>
      <c r="AN2320" s="35" t="str">
        <f t="shared" si="151"/>
        <v/>
      </c>
      <c r="AO2320" s="35" t="str">
        <f t="shared" si="152"/>
        <v>-</v>
      </c>
      <c r="AQ2320" s="25" t="str">
        <f t="shared" si="150"/>
        <v>-</v>
      </c>
      <c r="BP2320" s="61"/>
      <c r="CT2320" s="61"/>
      <c r="CU2320" s="61"/>
      <c r="CV2320" s="61"/>
      <c r="CW2320" s="61"/>
      <c r="CX2320" s="61"/>
      <c r="CY2320" s="61"/>
      <c r="CZ2320" s="61"/>
      <c r="DA2320" s="61"/>
      <c r="DB2320" s="61"/>
      <c r="DC2320" s="61"/>
      <c r="DD2320" s="61"/>
      <c r="DE2320" s="61"/>
      <c r="DF2320" s="61"/>
      <c r="DG2320" s="61"/>
      <c r="DH2320" s="61"/>
      <c r="DI2320" s="61"/>
      <c r="DJ2320" s="61"/>
      <c r="DK2320" s="61"/>
      <c r="DL2320" s="61"/>
      <c r="DM2320" s="61"/>
    </row>
    <row r="2321" spans="1:117" s="25" customFormat="1" x14ac:dyDescent="0.2">
      <c r="A2321" s="25" t="s">
        <v>15</v>
      </c>
      <c r="B2321" s="25" t="s">
        <v>175</v>
      </c>
      <c r="C2321" s="25" t="s">
        <v>181</v>
      </c>
      <c r="I2321" s="116"/>
      <c r="J2321" s="116"/>
      <c r="K2321" s="116"/>
      <c r="L2321" s="116"/>
      <c r="M2321" s="116"/>
      <c r="N2321" s="116"/>
      <c r="AL2321" s="117"/>
      <c r="AN2321" s="35" t="str">
        <f t="shared" si="151"/>
        <v/>
      </c>
      <c r="AO2321" s="35" t="str">
        <f t="shared" si="152"/>
        <v>-</v>
      </c>
      <c r="AQ2321" s="25" t="str">
        <f t="shared" si="150"/>
        <v>-</v>
      </c>
      <c r="BP2321" s="61"/>
      <c r="CT2321" s="61"/>
      <c r="CU2321" s="61"/>
      <c r="CV2321" s="61"/>
      <c r="CW2321" s="61"/>
      <c r="CX2321" s="61"/>
      <c r="CY2321" s="61"/>
      <c r="CZ2321" s="61"/>
      <c r="DA2321" s="61"/>
      <c r="DB2321" s="61"/>
      <c r="DC2321" s="61"/>
      <c r="DD2321" s="61"/>
      <c r="DE2321" s="61"/>
      <c r="DF2321" s="61"/>
      <c r="DG2321" s="61"/>
      <c r="DH2321" s="61"/>
      <c r="DI2321" s="61"/>
      <c r="DJ2321" s="61"/>
      <c r="DK2321" s="61"/>
      <c r="DL2321" s="61"/>
      <c r="DM2321" s="61"/>
    </row>
    <row r="2322" spans="1:117" s="25" customFormat="1" x14ac:dyDescent="0.2">
      <c r="A2322" s="25" t="s">
        <v>16</v>
      </c>
      <c r="B2322" s="25" t="s">
        <v>173</v>
      </c>
      <c r="C2322" s="25" t="s">
        <v>181</v>
      </c>
      <c r="I2322" s="116"/>
      <c r="J2322" s="116"/>
      <c r="K2322" s="116"/>
      <c r="L2322" s="116"/>
      <c r="M2322" s="116"/>
      <c r="N2322" s="116"/>
      <c r="AL2322" s="117"/>
      <c r="AN2322" s="35" t="str">
        <f t="shared" si="151"/>
        <v/>
      </c>
      <c r="AO2322" s="35" t="str">
        <f t="shared" si="152"/>
        <v>-</v>
      </c>
      <c r="AQ2322" s="25" t="str">
        <f t="shared" si="150"/>
        <v>-</v>
      </c>
      <c r="BP2322" s="61"/>
      <c r="CT2322" s="61"/>
      <c r="CU2322" s="61"/>
      <c r="CV2322" s="61"/>
      <c r="CW2322" s="61"/>
      <c r="CX2322" s="61"/>
      <c r="CY2322" s="61"/>
      <c r="CZ2322" s="61"/>
      <c r="DA2322" s="61"/>
      <c r="DB2322" s="61"/>
      <c r="DC2322" s="61"/>
      <c r="DD2322" s="61"/>
      <c r="DE2322" s="61"/>
      <c r="DF2322" s="61"/>
      <c r="DG2322" s="61"/>
      <c r="DH2322" s="61"/>
      <c r="DI2322" s="61"/>
      <c r="DJ2322" s="61"/>
      <c r="DK2322" s="61"/>
      <c r="DL2322" s="61"/>
      <c r="DM2322" s="61"/>
    </row>
    <row r="2323" spans="1:117" s="25" customFormat="1" x14ac:dyDescent="0.2">
      <c r="A2323" s="25" t="s">
        <v>17</v>
      </c>
      <c r="B2323" s="25" t="s">
        <v>173</v>
      </c>
      <c r="C2323" s="25" t="s">
        <v>181</v>
      </c>
      <c r="I2323" s="116"/>
      <c r="J2323" s="116"/>
      <c r="K2323" s="116"/>
      <c r="L2323" s="116"/>
      <c r="M2323" s="116"/>
      <c r="N2323" s="116"/>
      <c r="AL2323" s="117"/>
      <c r="AN2323" s="35" t="str">
        <f t="shared" si="151"/>
        <v/>
      </c>
      <c r="AO2323" s="35" t="str">
        <f t="shared" si="152"/>
        <v>-</v>
      </c>
      <c r="AQ2323" s="25" t="str">
        <f t="shared" si="150"/>
        <v>-</v>
      </c>
      <c r="BP2323" s="61"/>
      <c r="CT2323" s="61"/>
      <c r="CU2323" s="61"/>
      <c r="CV2323" s="61"/>
      <c r="CW2323" s="61"/>
      <c r="CX2323" s="61"/>
      <c r="CY2323" s="61"/>
      <c r="CZ2323" s="61"/>
      <c r="DA2323" s="61"/>
      <c r="DB2323" s="61"/>
      <c r="DC2323" s="61"/>
      <c r="DD2323" s="61"/>
      <c r="DE2323" s="61"/>
      <c r="DF2323" s="61"/>
      <c r="DG2323" s="61"/>
      <c r="DH2323" s="61"/>
      <c r="DI2323" s="61"/>
      <c r="DJ2323" s="61"/>
      <c r="DK2323" s="61"/>
      <c r="DL2323" s="61"/>
      <c r="DM2323" s="61"/>
    </row>
    <row r="2324" spans="1:117" s="25" customFormat="1" x14ac:dyDescent="0.2">
      <c r="A2324" s="25" t="s">
        <v>18</v>
      </c>
      <c r="B2324" s="25" t="s">
        <v>171</v>
      </c>
      <c r="C2324" s="25" t="s">
        <v>181</v>
      </c>
      <c r="I2324" s="116"/>
      <c r="J2324" s="116"/>
      <c r="K2324" s="116"/>
      <c r="L2324" s="116"/>
      <c r="M2324" s="116"/>
      <c r="N2324" s="116"/>
      <c r="AL2324" s="117"/>
      <c r="AN2324" s="35" t="str">
        <f t="shared" si="151"/>
        <v/>
      </c>
      <c r="AO2324" s="35" t="str">
        <f t="shared" si="152"/>
        <v>-</v>
      </c>
      <c r="AQ2324" s="25" t="str">
        <f t="shared" si="150"/>
        <v>-</v>
      </c>
      <c r="BP2324" s="61"/>
      <c r="CT2324" s="61"/>
      <c r="CU2324" s="61"/>
      <c r="CV2324" s="61"/>
      <c r="CW2324" s="61"/>
      <c r="CX2324" s="61"/>
      <c r="CY2324" s="61"/>
      <c r="CZ2324" s="61"/>
      <c r="DA2324" s="61"/>
      <c r="DB2324" s="61"/>
      <c r="DC2324" s="61"/>
      <c r="DD2324" s="61"/>
      <c r="DE2324" s="61"/>
      <c r="DF2324" s="61"/>
      <c r="DG2324" s="61"/>
      <c r="DH2324" s="61"/>
      <c r="DI2324" s="61"/>
      <c r="DJ2324" s="61"/>
      <c r="DK2324" s="61"/>
      <c r="DL2324" s="61"/>
      <c r="DM2324" s="61"/>
    </row>
    <row r="2325" spans="1:117" s="25" customFormat="1" x14ac:dyDescent="0.2">
      <c r="A2325" s="25" t="s">
        <v>19</v>
      </c>
      <c r="B2325" s="25" t="s">
        <v>171</v>
      </c>
      <c r="C2325" s="25" t="s">
        <v>181</v>
      </c>
      <c r="I2325" s="116"/>
      <c r="J2325" s="116"/>
      <c r="K2325" s="116"/>
      <c r="L2325" s="116"/>
      <c r="M2325" s="116"/>
      <c r="N2325" s="116"/>
      <c r="AL2325" s="117"/>
      <c r="AN2325" s="35" t="str">
        <f t="shared" si="151"/>
        <v/>
      </c>
      <c r="AO2325" s="35" t="str">
        <f t="shared" si="152"/>
        <v>-</v>
      </c>
      <c r="AQ2325" s="25" t="str">
        <f t="shared" si="150"/>
        <v>-</v>
      </c>
      <c r="BP2325" s="61"/>
      <c r="CT2325" s="61"/>
      <c r="CU2325" s="61"/>
      <c r="CV2325" s="61"/>
      <c r="CW2325" s="61"/>
      <c r="CX2325" s="61"/>
      <c r="CY2325" s="61"/>
      <c r="CZ2325" s="61"/>
      <c r="DA2325" s="61"/>
      <c r="DB2325" s="61"/>
      <c r="DC2325" s="61"/>
      <c r="DD2325" s="61"/>
      <c r="DE2325" s="61"/>
      <c r="DF2325" s="61"/>
      <c r="DG2325" s="61"/>
      <c r="DH2325" s="61"/>
      <c r="DI2325" s="61"/>
      <c r="DJ2325" s="61"/>
      <c r="DK2325" s="61"/>
      <c r="DL2325" s="61"/>
      <c r="DM2325" s="61"/>
    </row>
    <row r="2326" spans="1:117" s="25" customFormat="1" x14ac:dyDescent="0.2">
      <c r="A2326" s="25" t="s">
        <v>20</v>
      </c>
      <c r="B2326" s="25" t="s">
        <v>172</v>
      </c>
      <c r="C2326" s="25" t="s">
        <v>181</v>
      </c>
      <c r="I2326" s="116"/>
      <c r="J2326" s="116"/>
      <c r="K2326" s="116"/>
      <c r="L2326" s="116"/>
      <c r="M2326" s="116"/>
      <c r="N2326" s="116"/>
      <c r="AL2326" s="117"/>
      <c r="AN2326" s="35" t="str">
        <f t="shared" si="151"/>
        <v/>
      </c>
      <c r="AO2326" s="35" t="str">
        <f t="shared" si="152"/>
        <v>-</v>
      </c>
      <c r="AQ2326" s="25" t="str">
        <f t="shared" si="150"/>
        <v>-</v>
      </c>
      <c r="BP2326" s="61"/>
      <c r="CT2326" s="61"/>
      <c r="CU2326" s="61"/>
      <c r="CV2326" s="61"/>
      <c r="CW2326" s="61"/>
      <c r="CX2326" s="61"/>
      <c r="CY2326" s="61"/>
      <c r="CZ2326" s="61"/>
      <c r="DA2326" s="61"/>
      <c r="DB2326" s="61"/>
      <c r="DC2326" s="61"/>
      <c r="DD2326" s="61"/>
      <c r="DE2326" s="61"/>
      <c r="DF2326" s="61"/>
      <c r="DG2326" s="61"/>
      <c r="DH2326" s="61"/>
      <c r="DI2326" s="61"/>
      <c r="DJ2326" s="61"/>
      <c r="DK2326" s="61"/>
      <c r="DL2326" s="61"/>
      <c r="DM2326" s="61"/>
    </row>
    <row r="2327" spans="1:117" s="25" customFormat="1" x14ac:dyDescent="0.2">
      <c r="A2327" s="25" t="s">
        <v>21</v>
      </c>
      <c r="B2327" s="25" t="s">
        <v>172</v>
      </c>
      <c r="C2327" s="25" t="s">
        <v>181</v>
      </c>
      <c r="I2327" s="116"/>
      <c r="J2327" s="116"/>
      <c r="K2327" s="116"/>
      <c r="L2327" s="116"/>
      <c r="M2327" s="116"/>
      <c r="N2327" s="116"/>
      <c r="AL2327" s="117"/>
      <c r="AN2327" s="35" t="str">
        <f t="shared" si="151"/>
        <v/>
      </c>
      <c r="AO2327" s="35" t="str">
        <f t="shared" si="152"/>
        <v>-</v>
      </c>
      <c r="AQ2327" s="25" t="str">
        <f t="shared" si="150"/>
        <v>-</v>
      </c>
      <c r="BP2327" s="61"/>
      <c r="CT2327" s="61"/>
      <c r="CU2327" s="61"/>
      <c r="CV2327" s="61"/>
      <c r="CW2327" s="61"/>
      <c r="CX2327" s="61"/>
      <c r="CY2327" s="61"/>
      <c r="CZ2327" s="61"/>
      <c r="DA2327" s="61"/>
      <c r="DB2327" s="61"/>
      <c r="DC2327" s="61"/>
      <c r="DD2327" s="61"/>
      <c r="DE2327" s="61"/>
      <c r="DF2327" s="61"/>
      <c r="DG2327" s="61"/>
      <c r="DH2327" s="61"/>
      <c r="DI2327" s="61"/>
      <c r="DJ2327" s="61"/>
      <c r="DK2327" s="61"/>
      <c r="DL2327" s="61"/>
      <c r="DM2327" s="61"/>
    </row>
    <row r="2328" spans="1:117" s="25" customFormat="1" x14ac:dyDescent="0.2">
      <c r="A2328" s="25" t="s">
        <v>22</v>
      </c>
      <c r="B2328" s="25" t="s">
        <v>175</v>
      </c>
      <c r="C2328" s="25" t="s">
        <v>181</v>
      </c>
      <c r="I2328" s="116"/>
      <c r="J2328" s="116"/>
      <c r="K2328" s="116"/>
      <c r="L2328" s="116"/>
      <c r="M2328" s="116"/>
      <c r="N2328" s="116"/>
      <c r="AL2328" s="117"/>
      <c r="AN2328" s="35" t="str">
        <f t="shared" si="151"/>
        <v/>
      </c>
      <c r="AO2328" s="35" t="str">
        <f t="shared" si="152"/>
        <v>-</v>
      </c>
      <c r="AQ2328" s="25" t="str">
        <f t="shared" si="150"/>
        <v>-</v>
      </c>
      <c r="BP2328" s="61"/>
      <c r="CT2328" s="61"/>
      <c r="CU2328" s="61"/>
      <c r="CV2328" s="61"/>
      <c r="CW2328" s="61"/>
      <c r="CX2328" s="61"/>
      <c r="CY2328" s="61"/>
      <c r="CZ2328" s="61"/>
      <c r="DA2328" s="61"/>
      <c r="DB2328" s="61"/>
      <c r="DC2328" s="61"/>
      <c r="DD2328" s="61"/>
      <c r="DE2328" s="61"/>
      <c r="DF2328" s="61"/>
      <c r="DG2328" s="61"/>
      <c r="DH2328" s="61"/>
      <c r="DI2328" s="61"/>
      <c r="DJ2328" s="61"/>
      <c r="DK2328" s="61"/>
      <c r="DL2328" s="61"/>
      <c r="DM2328" s="61"/>
    </row>
    <row r="2329" spans="1:117" s="25" customFormat="1" x14ac:dyDescent="0.2">
      <c r="A2329" s="25" t="s">
        <v>23</v>
      </c>
      <c r="B2329" s="25" t="s">
        <v>175</v>
      </c>
      <c r="C2329" s="25" t="s">
        <v>181</v>
      </c>
      <c r="I2329" s="116"/>
      <c r="J2329" s="116"/>
      <c r="K2329" s="116"/>
      <c r="L2329" s="116"/>
      <c r="M2329" s="116"/>
      <c r="N2329" s="116"/>
      <c r="AL2329" s="117"/>
      <c r="AN2329" s="35" t="str">
        <f t="shared" si="151"/>
        <v/>
      </c>
      <c r="AO2329" s="35" t="str">
        <f t="shared" si="152"/>
        <v>-</v>
      </c>
      <c r="AQ2329" s="25" t="str">
        <f t="shared" si="150"/>
        <v>-</v>
      </c>
      <c r="BP2329" s="61"/>
      <c r="CT2329" s="61"/>
      <c r="CU2329" s="61"/>
      <c r="CV2329" s="61"/>
      <c r="CW2329" s="61"/>
      <c r="CX2329" s="61"/>
      <c r="CY2329" s="61"/>
      <c r="CZ2329" s="61"/>
      <c r="DA2329" s="61"/>
      <c r="DB2329" s="61"/>
      <c r="DC2329" s="61"/>
      <c r="DD2329" s="61"/>
      <c r="DE2329" s="61"/>
      <c r="DF2329" s="61"/>
      <c r="DG2329" s="61"/>
      <c r="DH2329" s="61"/>
      <c r="DI2329" s="61"/>
      <c r="DJ2329" s="61"/>
      <c r="DK2329" s="61"/>
      <c r="DL2329" s="61"/>
      <c r="DM2329" s="61"/>
    </row>
    <row r="2330" spans="1:117" s="25" customFormat="1" x14ac:dyDescent="0.2">
      <c r="A2330" s="25" t="s">
        <v>24</v>
      </c>
      <c r="B2330" s="25" t="s">
        <v>174</v>
      </c>
      <c r="C2330" s="25" t="s">
        <v>181</v>
      </c>
      <c r="I2330" s="116"/>
      <c r="J2330" s="116"/>
      <c r="K2330" s="116"/>
      <c r="L2330" s="116"/>
      <c r="M2330" s="116"/>
      <c r="N2330" s="116"/>
      <c r="AL2330" s="117"/>
      <c r="AN2330" s="35" t="str">
        <f t="shared" si="151"/>
        <v/>
      </c>
      <c r="AO2330" s="35" t="str">
        <f t="shared" si="152"/>
        <v>-</v>
      </c>
      <c r="AQ2330" s="25" t="str">
        <f t="shared" si="150"/>
        <v>-</v>
      </c>
      <c r="BP2330" s="61"/>
      <c r="CT2330" s="61"/>
      <c r="CU2330" s="61"/>
      <c r="CV2330" s="61"/>
      <c r="CW2330" s="61"/>
      <c r="CX2330" s="61"/>
      <c r="CY2330" s="61"/>
      <c r="CZ2330" s="61"/>
      <c r="DA2330" s="61"/>
      <c r="DB2330" s="61"/>
      <c r="DC2330" s="61"/>
      <c r="DD2330" s="61"/>
      <c r="DE2330" s="61"/>
      <c r="DF2330" s="61"/>
      <c r="DG2330" s="61"/>
      <c r="DH2330" s="61"/>
      <c r="DI2330" s="61"/>
      <c r="DJ2330" s="61"/>
      <c r="DK2330" s="61"/>
      <c r="DL2330" s="61"/>
      <c r="DM2330" s="61"/>
    </row>
    <row r="2331" spans="1:117" s="25" customFormat="1" x14ac:dyDescent="0.2">
      <c r="A2331" s="25" t="s">
        <v>25</v>
      </c>
      <c r="B2331" s="25" t="s">
        <v>174</v>
      </c>
      <c r="C2331" s="25" t="s">
        <v>181</v>
      </c>
      <c r="I2331" s="116"/>
      <c r="J2331" s="116"/>
      <c r="K2331" s="116"/>
      <c r="L2331" s="116"/>
      <c r="M2331" s="116"/>
      <c r="N2331" s="116"/>
      <c r="AL2331" s="117"/>
      <c r="AN2331" s="35" t="str">
        <f t="shared" si="151"/>
        <v/>
      </c>
      <c r="AO2331" s="35" t="str">
        <f t="shared" si="152"/>
        <v>-</v>
      </c>
      <c r="AQ2331" s="25" t="str">
        <f t="shared" si="150"/>
        <v>-</v>
      </c>
      <c r="BP2331" s="61"/>
      <c r="CT2331" s="61"/>
      <c r="CU2331" s="61"/>
      <c r="CV2331" s="61"/>
      <c r="CW2331" s="61"/>
      <c r="CX2331" s="61"/>
      <c r="CY2331" s="61"/>
      <c r="CZ2331" s="61"/>
      <c r="DA2331" s="61"/>
      <c r="DB2331" s="61"/>
      <c r="DC2331" s="61"/>
      <c r="DD2331" s="61"/>
      <c r="DE2331" s="61"/>
      <c r="DF2331" s="61"/>
      <c r="DG2331" s="61"/>
      <c r="DH2331" s="61"/>
      <c r="DI2331" s="61"/>
      <c r="DJ2331" s="61"/>
      <c r="DK2331" s="61"/>
      <c r="DL2331" s="61"/>
      <c r="DM2331" s="61"/>
    </row>
    <row r="2332" spans="1:117" s="25" customFormat="1" x14ac:dyDescent="0.2">
      <c r="A2332" s="25" t="s">
        <v>26</v>
      </c>
      <c r="B2332" s="25" t="s">
        <v>174</v>
      </c>
      <c r="C2332" s="25" t="s">
        <v>181</v>
      </c>
      <c r="I2332" s="116"/>
      <c r="J2332" s="116"/>
      <c r="K2332" s="116"/>
      <c r="L2332" s="116"/>
      <c r="M2332" s="116"/>
      <c r="N2332" s="116"/>
      <c r="AL2332" s="117"/>
      <c r="AN2332" s="35" t="str">
        <f t="shared" si="151"/>
        <v/>
      </c>
      <c r="AO2332" s="35" t="str">
        <f t="shared" si="152"/>
        <v>-</v>
      </c>
      <c r="AQ2332" s="25" t="str">
        <f t="shared" si="150"/>
        <v>-</v>
      </c>
      <c r="BP2332" s="61"/>
      <c r="CT2332" s="61"/>
      <c r="CU2332" s="61"/>
      <c r="CV2332" s="61"/>
      <c r="CW2332" s="61"/>
      <c r="CX2332" s="61"/>
      <c r="CY2332" s="61"/>
      <c r="CZ2332" s="61"/>
      <c r="DA2332" s="61"/>
      <c r="DB2332" s="61"/>
      <c r="DC2332" s="61"/>
      <c r="DD2332" s="61"/>
      <c r="DE2332" s="61"/>
      <c r="DF2332" s="61"/>
      <c r="DG2332" s="61"/>
      <c r="DH2332" s="61"/>
      <c r="DI2332" s="61"/>
      <c r="DJ2332" s="61"/>
      <c r="DK2332" s="61"/>
      <c r="DL2332" s="61"/>
      <c r="DM2332" s="61"/>
    </row>
    <row r="2333" spans="1:117" s="25" customFormat="1" x14ac:dyDescent="0.2">
      <c r="A2333" s="25" t="s">
        <v>27</v>
      </c>
      <c r="B2333" s="25" t="s">
        <v>175</v>
      </c>
      <c r="C2333" s="25" t="s">
        <v>181</v>
      </c>
      <c r="I2333" s="116"/>
      <c r="J2333" s="116"/>
      <c r="K2333" s="116"/>
      <c r="L2333" s="116"/>
      <c r="M2333" s="116"/>
      <c r="N2333" s="116"/>
      <c r="AL2333" s="117"/>
      <c r="AN2333" s="35" t="str">
        <f t="shared" si="151"/>
        <v/>
      </c>
      <c r="AO2333" s="35" t="str">
        <f t="shared" si="152"/>
        <v>-</v>
      </c>
      <c r="AQ2333" s="25" t="str">
        <f t="shared" si="150"/>
        <v>-</v>
      </c>
      <c r="BP2333" s="61"/>
      <c r="CT2333" s="61"/>
      <c r="CU2333" s="61"/>
      <c r="CV2333" s="61"/>
      <c r="CW2333" s="61"/>
      <c r="CX2333" s="61"/>
      <c r="CY2333" s="61"/>
      <c r="CZ2333" s="61"/>
      <c r="DA2333" s="61"/>
      <c r="DB2333" s="61"/>
      <c r="DC2333" s="61"/>
      <c r="DD2333" s="61"/>
      <c r="DE2333" s="61"/>
      <c r="DF2333" s="61"/>
      <c r="DG2333" s="61"/>
      <c r="DH2333" s="61"/>
      <c r="DI2333" s="61"/>
      <c r="DJ2333" s="61"/>
      <c r="DK2333" s="61"/>
      <c r="DL2333" s="61"/>
      <c r="DM2333" s="61"/>
    </row>
    <row r="2334" spans="1:117" s="25" customFormat="1" x14ac:dyDescent="0.2">
      <c r="A2334" s="25" t="s">
        <v>28</v>
      </c>
      <c r="B2334" s="25" t="s">
        <v>175</v>
      </c>
      <c r="C2334" s="25" t="s">
        <v>181</v>
      </c>
      <c r="I2334" s="116"/>
      <c r="J2334" s="116"/>
      <c r="K2334" s="116"/>
      <c r="L2334" s="116"/>
      <c r="M2334" s="116"/>
      <c r="N2334" s="116"/>
      <c r="AL2334" s="117"/>
      <c r="AN2334" s="35" t="str">
        <f t="shared" si="151"/>
        <v/>
      </c>
      <c r="AO2334" s="35" t="str">
        <f t="shared" si="152"/>
        <v>-</v>
      </c>
      <c r="AQ2334" s="25" t="str">
        <f t="shared" si="150"/>
        <v>-</v>
      </c>
      <c r="BP2334" s="61"/>
      <c r="CT2334" s="61"/>
      <c r="CU2334" s="61"/>
      <c r="CV2334" s="61"/>
      <c r="CW2334" s="61"/>
      <c r="CX2334" s="61"/>
      <c r="CY2334" s="61"/>
      <c r="CZ2334" s="61"/>
      <c r="DA2334" s="61"/>
      <c r="DB2334" s="61"/>
      <c r="DC2334" s="61"/>
      <c r="DD2334" s="61"/>
      <c r="DE2334" s="61"/>
      <c r="DF2334" s="61"/>
      <c r="DG2334" s="61"/>
      <c r="DH2334" s="61"/>
      <c r="DI2334" s="61"/>
      <c r="DJ2334" s="61"/>
      <c r="DK2334" s="61"/>
      <c r="DL2334" s="61"/>
      <c r="DM2334" s="61"/>
    </row>
    <row r="2335" spans="1:117" s="25" customFormat="1" x14ac:dyDescent="0.2">
      <c r="A2335" s="25" t="s">
        <v>29</v>
      </c>
      <c r="B2335" s="25" t="s">
        <v>173</v>
      </c>
      <c r="C2335" s="25" t="s">
        <v>181</v>
      </c>
      <c r="I2335" s="116"/>
      <c r="J2335" s="116"/>
      <c r="K2335" s="116"/>
      <c r="L2335" s="116"/>
      <c r="M2335" s="116"/>
      <c r="N2335" s="116"/>
      <c r="AL2335" s="117"/>
      <c r="AN2335" s="35" t="str">
        <f t="shared" si="151"/>
        <v/>
      </c>
      <c r="AO2335" s="35" t="str">
        <f t="shared" si="152"/>
        <v>-</v>
      </c>
      <c r="AQ2335" s="25" t="str">
        <f t="shared" si="150"/>
        <v>-</v>
      </c>
      <c r="BP2335" s="61"/>
      <c r="CT2335" s="61"/>
      <c r="CU2335" s="61"/>
      <c r="CV2335" s="61"/>
      <c r="CW2335" s="61"/>
      <c r="CX2335" s="61"/>
      <c r="CY2335" s="61"/>
      <c r="CZ2335" s="61"/>
      <c r="DA2335" s="61"/>
      <c r="DB2335" s="61"/>
      <c r="DC2335" s="61"/>
      <c r="DD2335" s="61"/>
      <c r="DE2335" s="61"/>
      <c r="DF2335" s="61"/>
      <c r="DG2335" s="61"/>
      <c r="DH2335" s="61"/>
      <c r="DI2335" s="61"/>
      <c r="DJ2335" s="61"/>
      <c r="DK2335" s="61"/>
      <c r="DL2335" s="61"/>
      <c r="DM2335" s="61"/>
    </row>
    <row r="2336" spans="1:117" s="25" customFormat="1" x14ac:dyDescent="0.2">
      <c r="A2336" s="25" t="s">
        <v>30</v>
      </c>
      <c r="B2336" s="25" t="s">
        <v>173</v>
      </c>
      <c r="C2336" s="25" t="s">
        <v>181</v>
      </c>
      <c r="I2336" s="116"/>
      <c r="J2336" s="116"/>
      <c r="K2336" s="116"/>
      <c r="L2336" s="116"/>
      <c r="M2336" s="116"/>
      <c r="N2336" s="116"/>
      <c r="AL2336" s="117"/>
      <c r="AN2336" s="35" t="str">
        <f t="shared" si="151"/>
        <v/>
      </c>
      <c r="AO2336" s="35" t="str">
        <f t="shared" si="152"/>
        <v>-</v>
      </c>
      <c r="AQ2336" s="25" t="str">
        <f t="shared" si="150"/>
        <v>-</v>
      </c>
      <c r="BP2336" s="61"/>
      <c r="CT2336" s="61"/>
      <c r="CU2336" s="61"/>
      <c r="CV2336" s="61"/>
      <c r="CW2336" s="61"/>
      <c r="CX2336" s="61"/>
      <c r="CY2336" s="61"/>
      <c r="CZ2336" s="61"/>
      <c r="DA2336" s="61"/>
      <c r="DB2336" s="61"/>
      <c r="DC2336" s="61"/>
      <c r="DD2336" s="61"/>
      <c r="DE2336" s="61"/>
      <c r="DF2336" s="61"/>
      <c r="DG2336" s="61"/>
      <c r="DH2336" s="61"/>
      <c r="DI2336" s="61"/>
      <c r="DJ2336" s="61"/>
      <c r="DK2336" s="61"/>
      <c r="DL2336" s="61"/>
      <c r="DM2336" s="61"/>
    </row>
    <row r="2337" spans="1:117" s="25" customFormat="1" x14ac:dyDescent="0.2">
      <c r="A2337" s="25" t="s">
        <v>31</v>
      </c>
      <c r="B2337" s="25" t="s">
        <v>171</v>
      </c>
      <c r="C2337" s="25" t="s">
        <v>181</v>
      </c>
      <c r="I2337" s="116"/>
      <c r="J2337" s="116"/>
      <c r="K2337" s="116"/>
      <c r="L2337" s="116"/>
      <c r="M2337" s="116"/>
      <c r="N2337" s="116"/>
      <c r="AL2337" s="117"/>
      <c r="AN2337" s="35" t="str">
        <f t="shared" si="151"/>
        <v/>
      </c>
      <c r="AO2337" s="35" t="str">
        <f t="shared" si="152"/>
        <v>-</v>
      </c>
      <c r="AQ2337" s="25" t="str">
        <f t="shared" si="150"/>
        <v>-</v>
      </c>
      <c r="BP2337" s="61"/>
      <c r="CT2337" s="61"/>
      <c r="CU2337" s="61"/>
      <c r="CV2337" s="61"/>
      <c r="CW2337" s="61"/>
      <c r="CX2337" s="61"/>
      <c r="CY2337" s="61"/>
      <c r="CZ2337" s="61"/>
      <c r="DA2337" s="61"/>
      <c r="DB2337" s="61"/>
      <c r="DC2337" s="61"/>
      <c r="DD2337" s="61"/>
      <c r="DE2337" s="61"/>
      <c r="DF2337" s="61"/>
      <c r="DG2337" s="61"/>
      <c r="DH2337" s="61"/>
      <c r="DI2337" s="61"/>
      <c r="DJ2337" s="61"/>
      <c r="DK2337" s="61"/>
      <c r="DL2337" s="61"/>
      <c r="DM2337" s="61"/>
    </row>
    <row r="2338" spans="1:117" s="25" customFormat="1" x14ac:dyDescent="0.2">
      <c r="A2338" s="25" t="s">
        <v>32</v>
      </c>
      <c r="B2338" s="25" t="s">
        <v>171</v>
      </c>
      <c r="C2338" s="25" t="s">
        <v>181</v>
      </c>
      <c r="I2338" s="116"/>
      <c r="J2338" s="116"/>
      <c r="K2338" s="116"/>
      <c r="L2338" s="116"/>
      <c r="M2338" s="116"/>
      <c r="N2338" s="116"/>
      <c r="AL2338" s="117"/>
      <c r="AN2338" s="35" t="str">
        <f t="shared" si="151"/>
        <v/>
      </c>
      <c r="AO2338" s="35" t="str">
        <f t="shared" si="152"/>
        <v>-</v>
      </c>
      <c r="AQ2338" s="25" t="str">
        <f t="shared" si="150"/>
        <v>-</v>
      </c>
      <c r="BP2338" s="61"/>
      <c r="CT2338" s="61"/>
      <c r="CU2338" s="61"/>
      <c r="CV2338" s="61"/>
      <c r="CW2338" s="61"/>
      <c r="CX2338" s="61"/>
      <c r="CY2338" s="61"/>
      <c r="CZ2338" s="61"/>
      <c r="DA2338" s="61"/>
      <c r="DB2338" s="61"/>
      <c r="DC2338" s="61"/>
      <c r="DD2338" s="61"/>
      <c r="DE2338" s="61"/>
      <c r="DF2338" s="61"/>
      <c r="DG2338" s="61"/>
      <c r="DH2338" s="61"/>
      <c r="DI2338" s="61"/>
      <c r="DJ2338" s="61"/>
      <c r="DK2338" s="61"/>
      <c r="DL2338" s="61"/>
      <c r="DM2338" s="61"/>
    </row>
    <row r="2339" spans="1:117" s="25" customFormat="1" x14ac:dyDescent="0.2">
      <c r="A2339" s="25" t="s">
        <v>33</v>
      </c>
      <c r="B2339" s="25" t="s">
        <v>172</v>
      </c>
      <c r="C2339" s="25" t="s">
        <v>181</v>
      </c>
      <c r="I2339" s="116"/>
      <c r="J2339" s="116"/>
      <c r="K2339" s="116"/>
      <c r="L2339" s="116"/>
      <c r="M2339" s="116"/>
      <c r="N2339" s="116"/>
      <c r="AL2339" s="117"/>
      <c r="AN2339" s="35" t="str">
        <f t="shared" si="151"/>
        <v/>
      </c>
      <c r="AO2339" s="35" t="str">
        <f t="shared" si="152"/>
        <v>-</v>
      </c>
      <c r="AQ2339" s="25" t="str">
        <f t="shared" si="150"/>
        <v>-</v>
      </c>
      <c r="BP2339" s="61"/>
      <c r="CT2339" s="61"/>
      <c r="CU2339" s="61"/>
      <c r="CV2339" s="61"/>
      <c r="CW2339" s="61"/>
      <c r="CX2339" s="61"/>
      <c r="CY2339" s="61"/>
      <c r="CZ2339" s="61"/>
      <c r="DA2339" s="61"/>
      <c r="DB2339" s="61"/>
      <c r="DC2339" s="61"/>
      <c r="DD2339" s="61"/>
      <c r="DE2339" s="61"/>
      <c r="DF2339" s="61"/>
      <c r="DG2339" s="61"/>
      <c r="DH2339" s="61"/>
      <c r="DI2339" s="61"/>
      <c r="DJ2339" s="61"/>
      <c r="DK2339" s="61"/>
      <c r="DL2339" s="61"/>
      <c r="DM2339" s="61"/>
    </row>
    <row r="2340" spans="1:117" s="25" customFormat="1" x14ac:dyDescent="0.2">
      <c r="A2340" s="25" t="s">
        <v>34</v>
      </c>
      <c r="B2340" s="25" t="s">
        <v>172</v>
      </c>
      <c r="C2340" s="25" t="s">
        <v>181</v>
      </c>
      <c r="I2340" s="116"/>
      <c r="J2340" s="116"/>
      <c r="K2340" s="116"/>
      <c r="L2340" s="116"/>
      <c r="M2340" s="116"/>
      <c r="N2340" s="116"/>
      <c r="AL2340" s="117"/>
      <c r="AN2340" s="35" t="str">
        <f t="shared" si="151"/>
        <v/>
      </c>
      <c r="AO2340" s="35" t="str">
        <f t="shared" si="152"/>
        <v>-</v>
      </c>
      <c r="AQ2340" s="25" t="str">
        <f t="shared" si="150"/>
        <v>-</v>
      </c>
      <c r="BP2340" s="61"/>
      <c r="CT2340" s="61"/>
      <c r="CU2340" s="61"/>
      <c r="CV2340" s="61"/>
      <c r="CW2340" s="61"/>
      <c r="CX2340" s="61"/>
      <c r="CY2340" s="61"/>
      <c r="CZ2340" s="61"/>
      <c r="DA2340" s="61"/>
      <c r="DB2340" s="61"/>
      <c r="DC2340" s="61"/>
      <c r="DD2340" s="61"/>
      <c r="DE2340" s="61"/>
      <c r="DF2340" s="61"/>
      <c r="DG2340" s="61"/>
      <c r="DH2340" s="61"/>
      <c r="DI2340" s="61"/>
      <c r="DJ2340" s="61"/>
      <c r="DK2340" s="61"/>
      <c r="DL2340" s="61"/>
      <c r="DM2340" s="61"/>
    </row>
    <row r="2341" spans="1:117" s="25" customFormat="1" x14ac:dyDescent="0.2">
      <c r="A2341" s="25" t="s">
        <v>35</v>
      </c>
      <c r="B2341" s="25" t="s">
        <v>175</v>
      </c>
      <c r="C2341" s="25" t="s">
        <v>181</v>
      </c>
      <c r="I2341" s="116"/>
      <c r="J2341" s="116"/>
      <c r="K2341" s="116"/>
      <c r="L2341" s="116"/>
      <c r="M2341" s="116"/>
      <c r="N2341" s="116"/>
      <c r="AL2341" s="117"/>
      <c r="AN2341" s="35" t="str">
        <f t="shared" si="151"/>
        <v/>
      </c>
      <c r="AO2341" s="35" t="str">
        <f t="shared" si="152"/>
        <v>-</v>
      </c>
      <c r="AQ2341" s="25" t="str">
        <f t="shared" ref="AQ2341:AQ2404" si="153">CONCATENATE(TRIM(LEFT(AP2341,LEN(AP2341)-LEN(RIGHT(AP2341)))),"-",RIGHT(AP2341))</f>
        <v>-</v>
      </c>
      <c r="BP2341" s="61"/>
      <c r="CT2341" s="61"/>
      <c r="CU2341" s="61"/>
      <c r="CV2341" s="61"/>
      <c r="CW2341" s="61"/>
      <c r="CX2341" s="61"/>
      <c r="CY2341" s="61"/>
      <c r="CZ2341" s="61"/>
      <c r="DA2341" s="61"/>
      <c r="DB2341" s="61"/>
      <c r="DC2341" s="61"/>
      <c r="DD2341" s="61"/>
      <c r="DE2341" s="61"/>
      <c r="DF2341" s="61"/>
      <c r="DG2341" s="61"/>
      <c r="DH2341" s="61"/>
      <c r="DI2341" s="61"/>
      <c r="DJ2341" s="61"/>
      <c r="DK2341" s="61"/>
      <c r="DL2341" s="61"/>
      <c r="DM2341" s="61"/>
    </row>
    <row r="2342" spans="1:117" s="25" customFormat="1" x14ac:dyDescent="0.2">
      <c r="A2342" s="25" t="s">
        <v>36</v>
      </c>
      <c r="B2342" s="25" t="s">
        <v>175</v>
      </c>
      <c r="C2342" s="25" t="s">
        <v>181</v>
      </c>
      <c r="I2342" s="116"/>
      <c r="J2342" s="116"/>
      <c r="K2342" s="116"/>
      <c r="L2342" s="116"/>
      <c r="M2342" s="116"/>
      <c r="N2342" s="116"/>
      <c r="AL2342" s="117"/>
      <c r="AN2342" s="35" t="str">
        <f t="shared" si="151"/>
        <v/>
      </c>
      <c r="AO2342" s="35" t="str">
        <f t="shared" si="152"/>
        <v>-</v>
      </c>
      <c r="AQ2342" s="25" t="str">
        <f t="shared" si="153"/>
        <v>-</v>
      </c>
      <c r="BP2342" s="61"/>
      <c r="CT2342" s="61"/>
      <c r="CU2342" s="61"/>
      <c r="CV2342" s="61"/>
      <c r="CW2342" s="61"/>
      <c r="CX2342" s="61"/>
      <c r="CY2342" s="61"/>
      <c r="CZ2342" s="61"/>
      <c r="DA2342" s="61"/>
      <c r="DB2342" s="61"/>
      <c r="DC2342" s="61"/>
      <c r="DD2342" s="61"/>
      <c r="DE2342" s="61"/>
      <c r="DF2342" s="61"/>
      <c r="DG2342" s="61"/>
      <c r="DH2342" s="61"/>
      <c r="DI2342" s="61"/>
      <c r="DJ2342" s="61"/>
      <c r="DK2342" s="61"/>
      <c r="DL2342" s="61"/>
      <c r="DM2342" s="61"/>
    </row>
    <row r="2343" spans="1:117" s="25" customFormat="1" x14ac:dyDescent="0.2">
      <c r="A2343" s="25" t="s">
        <v>37</v>
      </c>
      <c r="B2343" s="25" t="s">
        <v>175</v>
      </c>
      <c r="C2343" s="25" t="s">
        <v>181</v>
      </c>
      <c r="I2343" s="116"/>
      <c r="J2343" s="116"/>
      <c r="K2343" s="116"/>
      <c r="L2343" s="116"/>
      <c r="M2343" s="116"/>
      <c r="N2343" s="116"/>
      <c r="AL2343" s="117"/>
      <c r="AN2343" s="35" t="str">
        <f t="shared" si="151"/>
        <v/>
      </c>
      <c r="AO2343" s="35" t="str">
        <f t="shared" si="152"/>
        <v>-</v>
      </c>
      <c r="AQ2343" s="25" t="str">
        <f t="shared" si="153"/>
        <v>-</v>
      </c>
      <c r="BP2343" s="61"/>
      <c r="CT2343" s="61"/>
      <c r="CU2343" s="61"/>
      <c r="CV2343" s="61"/>
      <c r="CW2343" s="61"/>
      <c r="CX2343" s="61"/>
      <c r="CY2343" s="61"/>
      <c r="CZ2343" s="61"/>
      <c r="DA2343" s="61"/>
      <c r="DB2343" s="61"/>
      <c r="DC2343" s="61"/>
      <c r="DD2343" s="61"/>
      <c r="DE2343" s="61"/>
      <c r="DF2343" s="61"/>
      <c r="DG2343" s="61"/>
      <c r="DH2343" s="61"/>
      <c r="DI2343" s="61"/>
      <c r="DJ2343" s="61"/>
      <c r="DK2343" s="61"/>
      <c r="DL2343" s="61"/>
      <c r="DM2343" s="61"/>
    </row>
    <row r="2344" spans="1:117" s="25" customFormat="1" x14ac:dyDescent="0.2">
      <c r="A2344" s="25" t="s">
        <v>38</v>
      </c>
      <c r="B2344" s="25" t="s">
        <v>174</v>
      </c>
      <c r="C2344" s="25" t="s">
        <v>181</v>
      </c>
      <c r="I2344" s="116"/>
      <c r="J2344" s="116"/>
      <c r="K2344" s="116"/>
      <c r="L2344" s="116"/>
      <c r="M2344" s="116"/>
      <c r="N2344" s="116"/>
      <c r="AL2344" s="117"/>
      <c r="AN2344" s="35" t="str">
        <f t="shared" si="151"/>
        <v/>
      </c>
      <c r="AO2344" s="35" t="str">
        <f t="shared" si="152"/>
        <v>-</v>
      </c>
      <c r="AQ2344" s="25" t="str">
        <f t="shared" si="153"/>
        <v>-</v>
      </c>
      <c r="BP2344" s="61"/>
      <c r="CT2344" s="61"/>
      <c r="CU2344" s="61"/>
      <c r="CV2344" s="61"/>
      <c r="CW2344" s="61"/>
      <c r="CX2344" s="61"/>
      <c r="CY2344" s="61"/>
      <c r="CZ2344" s="61"/>
      <c r="DA2344" s="61"/>
      <c r="DB2344" s="61"/>
      <c r="DC2344" s="61"/>
      <c r="DD2344" s="61"/>
      <c r="DE2344" s="61"/>
      <c r="DF2344" s="61"/>
      <c r="DG2344" s="61"/>
      <c r="DH2344" s="61"/>
      <c r="DI2344" s="61"/>
      <c r="DJ2344" s="61"/>
      <c r="DK2344" s="61"/>
      <c r="DL2344" s="61"/>
      <c r="DM2344" s="61"/>
    </row>
    <row r="2345" spans="1:117" s="25" customFormat="1" x14ac:dyDescent="0.2">
      <c r="A2345" s="25" t="s">
        <v>39</v>
      </c>
      <c r="B2345" s="25" t="s">
        <v>174</v>
      </c>
      <c r="C2345" s="25" t="s">
        <v>181</v>
      </c>
      <c r="I2345" s="116"/>
      <c r="J2345" s="116"/>
      <c r="K2345" s="116"/>
      <c r="L2345" s="116"/>
      <c r="M2345" s="116"/>
      <c r="N2345" s="116"/>
      <c r="AL2345" s="117"/>
      <c r="AN2345" s="35" t="str">
        <f t="shared" si="151"/>
        <v/>
      </c>
      <c r="AO2345" s="35" t="str">
        <f t="shared" si="152"/>
        <v>-</v>
      </c>
      <c r="AQ2345" s="25" t="str">
        <f t="shared" si="153"/>
        <v>-</v>
      </c>
      <c r="BP2345" s="61"/>
      <c r="CT2345" s="61"/>
      <c r="CU2345" s="61"/>
      <c r="CV2345" s="61"/>
      <c r="CW2345" s="61"/>
      <c r="CX2345" s="61"/>
      <c r="CY2345" s="61"/>
      <c r="CZ2345" s="61"/>
      <c r="DA2345" s="61"/>
      <c r="DB2345" s="61"/>
      <c r="DC2345" s="61"/>
      <c r="DD2345" s="61"/>
      <c r="DE2345" s="61"/>
      <c r="DF2345" s="61"/>
      <c r="DG2345" s="61"/>
      <c r="DH2345" s="61"/>
      <c r="DI2345" s="61"/>
      <c r="DJ2345" s="61"/>
      <c r="DK2345" s="61"/>
      <c r="DL2345" s="61"/>
      <c r="DM2345" s="61"/>
    </row>
    <row r="2346" spans="1:117" s="25" customFormat="1" x14ac:dyDescent="0.2">
      <c r="A2346" s="25" t="s">
        <v>40</v>
      </c>
      <c r="B2346" s="25" t="s">
        <v>175</v>
      </c>
      <c r="C2346" s="25" t="s">
        <v>181</v>
      </c>
      <c r="I2346" s="116"/>
      <c r="J2346" s="116"/>
      <c r="K2346" s="116"/>
      <c r="L2346" s="116"/>
      <c r="M2346" s="116"/>
      <c r="N2346" s="116"/>
      <c r="AL2346" s="117"/>
      <c r="AN2346" s="35" t="str">
        <f t="shared" si="151"/>
        <v/>
      </c>
      <c r="AO2346" s="35" t="str">
        <f t="shared" si="152"/>
        <v>-</v>
      </c>
      <c r="AQ2346" s="25" t="str">
        <f t="shared" si="153"/>
        <v>-</v>
      </c>
      <c r="BP2346" s="61"/>
      <c r="CT2346" s="61"/>
      <c r="CU2346" s="61"/>
      <c r="CV2346" s="61"/>
      <c r="CW2346" s="61"/>
      <c r="CX2346" s="61"/>
      <c r="CY2346" s="61"/>
      <c r="CZ2346" s="61"/>
      <c r="DA2346" s="61"/>
      <c r="DB2346" s="61"/>
      <c r="DC2346" s="61"/>
      <c r="DD2346" s="61"/>
      <c r="DE2346" s="61"/>
      <c r="DF2346" s="61"/>
      <c r="DG2346" s="61"/>
      <c r="DH2346" s="61"/>
      <c r="DI2346" s="61"/>
      <c r="DJ2346" s="61"/>
      <c r="DK2346" s="61"/>
      <c r="DL2346" s="61"/>
      <c r="DM2346" s="61"/>
    </row>
    <row r="2347" spans="1:117" s="25" customFormat="1" x14ac:dyDescent="0.2">
      <c r="A2347" s="25" t="s">
        <v>41</v>
      </c>
      <c r="B2347" s="25" t="s">
        <v>175</v>
      </c>
      <c r="C2347" s="25" t="s">
        <v>181</v>
      </c>
      <c r="I2347" s="116"/>
      <c r="J2347" s="116"/>
      <c r="K2347" s="116"/>
      <c r="L2347" s="116"/>
      <c r="M2347" s="116"/>
      <c r="N2347" s="116"/>
      <c r="AL2347" s="117"/>
      <c r="AN2347" s="35" t="str">
        <f t="shared" si="151"/>
        <v/>
      </c>
      <c r="AO2347" s="35" t="str">
        <f t="shared" si="152"/>
        <v>-</v>
      </c>
      <c r="AQ2347" s="25" t="str">
        <f t="shared" si="153"/>
        <v>-</v>
      </c>
      <c r="BP2347" s="61"/>
      <c r="CT2347" s="61"/>
      <c r="CU2347" s="61"/>
      <c r="CV2347" s="61"/>
      <c r="CW2347" s="61"/>
      <c r="CX2347" s="61"/>
      <c r="CY2347" s="61"/>
      <c r="CZ2347" s="61"/>
      <c r="DA2347" s="61"/>
      <c r="DB2347" s="61"/>
      <c r="DC2347" s="61"/>
      <c r="DD2347" s="61"/>
      <c r="DE2347" s="61"/>
      <c r="DF2347" s="61"/>
      <c r="DG2347" s="61"/>
      <c r="DH2347" s="61"/>
      <c r="DI2347" s="61"/>
      <c r="DJ2347" s="61"/>
      <c r="DK2347" s="61"/>
      <c r="DL2347" s="61"/>
      <c r="DM2347" s="61"/>
    </row>
    <row r="2348" spans="1:117" s="25" customFormat="1" x14ac:dyDescent="0.2">
      <c r="A2348" s="25" t="s">
        <v>42</v>
      </c>
      <c r="B2348" s="25" t="s">
        <v>173</v>
      </c>
      <c r="C2348" s="25" t="s">
        <v>181</v>
      </c>
      <c r="I2348" s="116"/>
      <c r="J2348" s="116"/>
      <c r="K2348" s="116"/>
      <c r="L2348" s="116"/>
      <c r="M2348" s="116"/>
      <c r="N2348" s="116"/>
      <c r="AL2348" s="117"/>
      <c r="AN2348" s="35" t="str">
        <f t="shared" si="151"/>
        <v/>
      </c>
      <c r="AO2348" s="35" t="str">
        <f t="shared" si="152"/>
        <v>-</v>
      </c>
      <c r="AQ2348" s="25" t="str">
        <f t="shared" si="153"/>
        <v>-</v>
      </c>
      <c r="BP2348" s="61"/>
      <c r="CT2348" s="61"/>
      <c r="CU2348" s="61"/>
      <c r="CV2348" s="61"/>
      <c r="CW2348" s="61"/>
      <c r="CX2348" s="61"/>
      <c r="CY2348" s="61"/>
      <c r="CZ2348" s="61"/>
      <c r="DA2348" s="61"/>
      <c r="DB2348" s="61"/>
      <c r="DC2348" s="61"/>
      <c r="DD2348" s="61"/>
      <c r="DE2348" s="61"/>
      <c r="DF2348" s="61"/>
      <c r="DG2348" s="61"/>
      <c r="DH2348" s="61"/>
      <c r="DI2348" s="61"/>
      <c r="DJ2348" s="61"/>
      <c r="DK2348" s="61"/>
      <c r="DL2348" s="61"/>
      <c r="DM2348" s="61"/>
    </row>
    <row r="2349" spans="1:117" s="25" customFormat="1" x14ac:dyDescent="0.2">
      <c r="A2349" s="25" t="s">
        <v>43</v>
      </c>
      <c r="B2349" s="25" t="s">
        <v>173</v>
      </c>
      <c r="C2349" s="25" t="s">
        <v>181</v>
      </c>
      <c r="I2349" s="116"/>
      <c r="J2349" s="116"/>
      <c r="K2349" s="116"/>
      <c r="L2349" s="116"/>
      <c r="M2349" s="116"/>
      <c r="N2349" s="116"/>
      <c r="AL2349" s="117"/>
      <c r="AN2349" s="35" t="str">
        <f t="shared" si="151"/>
        <v/>
      </c>
      <c r="AO2349" s="35" t="str">
        <f t="shared" si="152"/>
        <v>-</v>
      </c>
      <c r="AQ2349" s="25" t="str">
        <f t="shared" si="153"/>
        <v>-</v>
      </c>
      <c r="BP2349" s="61"/>
      <c r="CT2349" s="61"/>
      <c r="CU2349" s="61"/>
      <c r="CV2349" s="61"/>
      <c r="CW2349" s="61"/>
      <c r="CX2349" s="61"/>
      <c r="CY2349" s="61"/>
      <c r="CZ2349" s="61"/>
      <c r="DA2349" s="61"/>
      <c r="DB2349" s="61"/>
      <c r="DC2349" s="61"/>
      <c r="DD2349" s="61"/>
      <c r="DE2349" s="61"/>
      <c r="DF2349" s="61"/>
      <c r="DG2349" s="61"/>
      <c r="DH2349" s="61"/>
      <c r="DI2349" s="61"/>
      <c r="DJ2349" s="61"/>
      <c r="DK2349" s="61"/>
      <c r="DL2349" s="61"/>
      <c r="DM2349" s="61"/>
    </row>
    <row r="2350" spans="1:117" s="25" customFormat="1" x14ac:dyDescent="0.2">
      <c r="A2350" s="25" t="s">
        <v>44</v>
      </c>
      <c r="B2350" s="25" t="s">
        <v>171</v>
      </c>
      <c r="C2350" s="25" t="s">
        <v>181</v>
      </c>
      <c r="I2350" s="116"/>
      <c r="J2350" s="116"/>
      <c r="K2350" s="116"/>
      <c r="L2350" s="116"/>
      <c r="M2350" s="116"/>
      <c r="N2350" s="116"/>
      <c r="AL2350" s="117"/>
      <c r="AN2350" s="35" t="str">
        <f t="shared" si="151"/>
        <v/>
      </c>
      <c r="AO2350" s="35" t="str">
        <f t="shared" si="152"/>
        <v>-</v>
      </c>
      <c r="AQ2350" s="25" t="str">
        <f t="shared" si="153"/>
        <v>-</v>
      </c>
      <c r="BP2350" s="61"/>
      <c r="CT2350" s="61"/>
      <c r="CU2350" s="61"/>
      <c r="CV2350" s="61"/>
      <c r="CW2350" s="61"/>
      <c r="CX2350" s="61"/>
      <c r="CY2350" s="61"/>
      <c r="CZ2350" s="61"/>
      <c r="DA2350" s="61"/>
      <c r="DB2350" s="61"/>
      <c r="DC2350" s="61"/>
      <c r="DD2350" s="61"/>
      <c r="DE2350" s="61"/>
      <c r="DF2350" s="61"/>
      <c r="DG2350" s="61"/>
      <c r="DH2350" s="61"/>
      <c r="DI2350" s="61"/>
      <c r="DJ2350" s="61"/>
      <c r="DK2350" s="61"/>
      <c r="DL2350" s="61"/>
      <c r="DM2350" s="61"/>
    </row>
    <row r="2351" spans="1:117" s="25" customFormat="1" x14ac:dyDescent="0.2">
      <c r="A2351" s="25" t="s">
        <v>45</v>
      </c>
      <c r="B2351" s="25" t="s">
        <v>171</v>
      </c>
      <c r="C2351" s="25" t="s">
        <v>181</v>
      </c>
      <c r="I2351" s="116"/>
      <c r="J2351" s="116"/>
      <c r="K2351" s="116"/>
      <c r="L2351" s="116"/>
      <c r="M2351" s="116"/>
      <c r="N2351" s="116"/>
      <c r="AL2351" s="117"/>
      <c r="AN2351" s="35" t="str">
        <f t="shared" si="151"/>
        <v/>
      </c>
      <c r="AO2351" s="35" t="str">
        <f t="shared" si="152"/>
        <v>-</v>
      </c>
      <c r="AQ2351" s="25" t="str">
        <f t="shared" si="153"/>
        <v>-</v>
      </c>
      <c r="BP2351" s="61"/>
      <c r="CT2351" s="61"/>
      <c r="CU2351" s="61"/>
      <c r="CV2351" s="61"/>
      <c r="CW2351" s="61"/>
      <c r="CX2351" s="61"/>
      <c r="CY2351" s="61"/>
      <c r="CZ2351" s="61"/>
      <c r="DA2351" s="61"/>
      <c r="DB2351" s="61"/>
      <c r="DC2351" s="61"/>
      <c r="DD2351" s="61"/>
      <c r="DE2351" s="61"/>
      <c r="DF2351" s="61"/>
      <c r="DG2351" s="61"/>
      <c r="DH2351" s="61"/>
      <c r="DI2351" s="61"/>
      <c r="DJ2351" s="61"/>
      <c r="DK2351" s="61"/>
      <c r="DL2351" s="61"/>
      <c r="DM2351" s="61"/>
    </row>
    <row r="2352" spans="1:117" s="25" customFormat="1" x14ac:dyDescent="0.2">
      <c r="A2352" s="25" t="s">
        <v>46</v>
      </c>
      <c r="B2352" s="25" t="s">
        <v>172</v>
      </c>
      <c r="C2352" s="25" t="s">
        <v>181</v>
      </c>
      <c r="I2352" s="116"/>
      <c r="J2352" s="116"/>
      <c r="K2352" s="116"/>
      <c r="L2352" s="116"/>
      <c r="M2352" s="116"/>
      <c r="N2352" s="116"/>
      <c r="AL2352" s="117"/>
      <c r="AN2352" s="35" t="str">
        <f t="shared" si="151"/>
        <v/>
      </c>
      <c r="AO2352" s="35" t="str">
        <f t="shared" si="152"/>
        <v>-</v>
      </c>
      <c r="AQ2352" s="25" t="str">
        <f t="shared" si="153"/>
        <v>-</v>
      </c>
      <c r="BP2352" s="61"/>
      <c r="CT2352" s="61"/>
      <c r="CU2352" s="61"/>
      <c r="CV2352" s="61"/>
      <c r="CW2352" s="61"/>
      <c r="CX2352" s="61"/>
      <c r="CY2352" s="61"/>
      <c r="CZ2352" s="61"/>
      <c r="DA2352" s="61"/>
      <c r="DB2352" s="61"/>
      <c r="DC2352" s="61"/>
      <c r="DD2352" s="61"/>
      <c r="DE2352" s="61"/>
      <c r="DF2352" s="61"/>
      <c r="DG2352" s="61"/>
      <c r="DH2352" s="61"/>
      <c r="DI2352" s="61"/>
      <c r="DJ2352" s="61"/>
      <c r="DK2352" s="61"/>
      <c r="DL2352" s="61"/>
      <c r="DM2352" s="61"/>
    </row>
    <row r="2353" spans="1:117" s="25" customFormat="1" x14ac:dyDescent="0.2">
      <c r="A2353" s="25" t="s">
        <v>47</v>
      </c>
      <c r="B2353" s="25" t="s">
        <v>172</v>
      </c>
      <c r="C2353" s="25" t="s">
        <v>181</v>
      </c>
      <c r="I2353" s="116"/>
      <c r="J2353" s="116"/>
      <c r="K2353" s="116"/>
      <c r="L2353" s="116"/>
      <c r="M2353" s="116"/>
      <c r="N2353" s="116"/>
      <c r="AL2353" s="117"/>
      <c r="AN2353" s="35" t="str">
        <f t="shared" si="151"/>
        <v/>
      </c>
      <c r="AO2353" s="35" t="str">
        <f t="shared" si="152"/>
        <v>-</v>
      </c>
      <c r="AQ2353" s="25" t="str">
        <f t="shared" si="153"/>
        <v>-</v>
      </c>
      <c r="BP2353" s="61"/>
      <c r="CT2353" s="61"/>
      <c r="CU2353" s="61"/>
      <c r="CV2353" s="61"/>
      <c r="CW2353" s="61"/>
      <c r="CX2353" s="61"/>
      <c r="CY2353" s="61"/>
      <c r="CZ2353" s="61"/>
      <c r="DA2353" s="61"/>
      <c r="DB2353" s="61"/>
      <c r="DC2353" s="61"/>
      <c r="DD2353" s="61"/>
      <c r="DE2353" s="61"/>
      <c r="DF2353" s="61"/>
      <c r="DG2353" s="61"/>
      <c r="DH2353" s="61"/>
      <c r="DI2353" s="61"/>
      <c r="DJ2353" s="61"/>
      <c r="DK2353" s="61"/>
      <c r="DL2353" s="61"/>
      <c r="DM2353" s="61"/>
    </row>
    <row r="2354" spans="1:117" s="25" customFormat="1" x14ac:dyDescent="0.2">
      <c r="A2354" s="25" t="s">
        <v>48</v>
      </c>
      <c r="B2354" s="25" t="s">
        <v>175</v>
      </c>
      <c r="C2354" s="25" t="s">
        <v>181</v>
      </c>
      <c r="I2354" s="116"/>
      <c r="J2354" s="116"/>
      <c r="K2354" s="116"/>
      <c r="L2354" s="116"/>
      <c r="M2354" s="116"/>
      <c r="N2354" s="116"/>
      <c r="AL2354" s="117"/>
      <c r="AN2354" s="35" t="str">
        <f t="shared" si="151"/>
        <v/>
      </c>
      <c r="AO2354" s="35" t="str">
        <f t="shared" si="152"/>
        <v>-</v>
      </c>
      <c r="AQ2354" s="25" t="str">
        <f t="shared" si="153"/>
        <v>-</v>
      </c>
      <c r="BP2354" s="61"/>
      <c r="CT2354" s="61"/>
      <c r="CU2354" s="61"/>
      <c r="CV2354" s="61"/>
      <c r="CW2354" s="61"/>
      <c r="CX2354" s="61"/>
      <c r="CY2354" s="61"/>
      <c r="CZ2354" s="61"/>
      <c r="DA2354" s="61"/>
      <c r="DB2354" s="61"/>
      <c r="DC2354" s="61"/>
      <c r="DD2354" s="61"/>
      <c r="DE2354" s="61"/>
      <c r="DF2354" s="61"/>
      <c r="DG2354" s="61"/>
      <c r="DH2354" s="61"/>
      <c r="DI2354" s="61"/>
      <c r="DJ2354" s="61"/>
      <c r="DK2354" s="61"/>
      <c r="DL2354" s="61"/>
      <c r="DM2354" s="61"/>
    </row>
    <row r="2355" spans="1:117" s="25" customFormat="1" x14ac:dyDescent="0.2">
      <c r="A2355" s="25" t="s">
        <v>49</v>
      </c>
      <c r="B2355" s="25" t="s">
        <v>175</v>
      </c>
      <c r="C2355" s="25" t="s">
        <v>181</v>
      </c>
      <c r="I2355" s="116"/>
      <c r="J2355" s="116"/>
      <c r="K2355" s="116"/>
      <c r="L2355" s="116"/>
      <c r="M2355" s="116"/>
      <c r="N2355" s="116"/>
      <c r="AL2355" s="117"/>
      <c r="AN2355" s="35" t="str">
        <f t="shared" si="151"/>
        <v/>
      </c>
      <c r="AO2355" s="35" t="str">
        <f t="shared" si="152"/>
        <v>-</v>
      </c>
      <c r="AQ2355" s="25" t="str">
        <f t="shared" si="153"/>
        <v>-</v>
      </c>
      <c r="BP2355" s="61"/>
      <c r="CT2355" s="61"/>
      <c r="CU2355" s="61"/>
      <c r="CV2355" s="61"/>
      <c r="CW2355" s="61"/>
      <c r="CX2355" s="61"/>
      <c r="CY2355" s="61"/>
      <c r="CZ2355" s="61"/>
      <c r="DA2355" s="61"/>
      <c r="DB2355" s="61"/>
      <c r="DC2355" s="61"/>
      <c r="DD2355" s="61"/>
      <c r="DE2355" s="61"/>
      <c r="DF2355" s="61"/>
      <c r="DG2355" s="61"/>
      <c r="DH2355" s="61"/>
      <c r="DI2355" s="61"/>
      <c r="DJ2355" s="61"/>
      <c r="DK2355" s="61"/>
      <c r="DL2355" s="61"/>
      <c r="DM2355" s="61"/>
    </row>
    <row r="2356" spans="1:117" s="25" customFormat="1" x14ac:dyDescent="0.2">
      <c r="A2356" s="25" t="s">
        <v>50</v>
      </c>
      <c r="B2356" s="25" t="s">
        <v>175</v>
      </c>
      <c r="C2356" s="25" t="s">
        <v>181</v>
      </c>
      <c r="I2356" s="116"/>
      <c r="J2356" s="116"/>
      <c r="K2356" s="116"/>
      <c r="L2356" s="116"/>
      <c r="M2356" s="116"/>
      <c r="N2356" s="116"/>
      <c r="AL2356" s="117"/>
      <c r="AN2356" s="35" t="str">
        <f t="shared" si="151"/>
        <v/>
      </c>
      <c r="AO2356" s="35" t="str">
        <f t="shared" si="152"/>
        <v>-</v>
      </c>
      <c r="AQ2356" s="25" t="str">
        <f t="shared" si="153"/>
        <v>-</v>
      </c>
      <c r="BP2356" s="61"/>
      <c r="CT2356" s="61"/>
      <c r="CU2356" s="61"/>
      <c r="CV2356" s="61"/>
      <c r="CW2356" s="61"/>
      <c r="CX2356" s="61"/>
      <c r="CY2356" s="61"/>
      <c r="CZ2356" s="61"/>
      <c r="DA2356" s="61"/>
      <c r="DB2356" s="61"/>
      <c r="DC2356" s="61"/>
      <c r="DD2356" s="61"/>
      <c r="DE2356" s="61"/>
      <c r="DF2356" s="61"/>
      <c r="DG2356" s="61"/>
      <c r="DH2356" s="61"/>
      <c r="DI2356" s="61"/>
      <c r="DJ2356" s="61"/>
      <c r="DK2356" s="61"/>
      <c r="DL2356" s="61"/>
      <c r="DM2356" s="61"/>
    </row>
    <row r="2357" spans="1:117" s="25" customFormat="1" x14ac:dyDescent="0.2">
      <c r="A2357" s="25" t="s">
        <v>51</v>
      </c>
      <c r="B2357" s="25" t="s">
        <v>174</v>
      </c>
      <c r="C2357" s="25" t="s">
        <v>181</v>
      </c>
      <c r="I2357" s="116"/>
      <c r="J2357" s="116"/>
      <c r="K2357" s="116"/>
      <c r="L2357" s="116"/>
      <c r="M2357" s="116"/>
      <c r="N2357" s="116"/>
      <c r="AL2357" s="117"/>
      <c r="AN2357" s="35" t="str">
        <f t="shared" si="151"/>
        <v/>
      </c>
      <c r="AO2357" s="35" t="str">
        <f t="shared" si="152"/>
        <v>-</v>
      </c>
      <c r="AQ2357" s="25" t="str">
        <f t="shared" si="153"/>
        <v>-</v>
      </c>
      <c r="BP2357" s="61"/>
      <c r="CT2357" s="61"/>
      <c r="CU2357" s="61"/>
      <c r="CV2357" s="61"/>
      <c r="CW2357" s="61"/>
      <c r="CX2357" s="61"/>
      <c r="CY2357" s="61"/>
      <c r="CZ2357" s="61"/>
      <c r="DA2357" s="61"/>
      <c r="DB2357" s="61"/>
      <c r="DC2357" s="61"/>
      <c r="DD2357" s="61"/>
      <c r="DE2357" s="61"/>
      <c r="DF2357" s="61"/>
      <c r="DG2357" s="61"/>
      <c r="DH2357" s="61"/>
      <c r="DI2357" s="61"/>
      <c r="DJ2357" s="61"/>
      <c r="DK2357" s="61"/>
      <c r="DL2357" s="61"/>
      <c r="DM2357" s="61"/>
    </row>
    <row r="2358" spans="1:117" s="25" customFormat="1" x14ac:dyDescent="0.2">
      <c r="A2358" s="25" t="s">
        <v>52</v>
      </c>
      <c r="B2358" s="25" t="s">
        <v>174</v>
      </c>
      <c r="C2358" s="25" t="s">
        <v>181</v>
      </c>
      <c r="I2358" s="116"/>
      <c r="J2358" s="116"/>
      <c r="K2358" s="116"/>
      <c r="L2358" s="116"/>
      <c r="M2358" s="116"/>
      <c r="N2358" s="116"/>
      <c r="AL2358" s="117"/>
      <c r="AN2358" s="35" t="str">
        <f t="shared" si="151"/>
        <v/>
      </c>
      <c r="AO2358" s="35" t="str">
        <f t="shared" si="152"/>
        <v>-</v>
      </c>
      <c r="AQ2358" s="25" t="str">
        <f t="shared" si="153"/>
        <v>-</v>
      </c>
      <c r="BP2358" s="61"/>
      <c r="CT2358" s="61"/>
      <c r="CU2358" s="61"/>
      <c r="CV2358" s="61"/>
      <c r="CW2358" s="61"/>
      <c r="CX2358" s="61"/>
      <c r="CY2358" s="61"/>
      <c r="CZ2358" s="61"/>
      <c r="DA2358" s="61"/>
      <c r="DB2358" s="61"/>
      <c r="DC2358" s="61"/>
      <c r="DD2358" s="61"/>
      <c r="DE2358" s="61"/>
      <c r="DF2358" s="61"/>
      <c r="DG2358" s="61"/>
      <c r="DH2358" s="61"/>
      <c r="DI2358" s="61"/>
      <c r="DJ2358" s="61"/>
      <c r="DK2358" s="61"/>
      <c r="DL2358" s="61"/>
      <c r="DM2358" s="61"/>
    </row>
    <row r="2359" spans="1:117" s="25" customFormat="1" x14ac:dyDescent="0.2">
      <c r="A2359" s="25" t="s">
        <v>53</v>
      </c>
      <c r="B2359" s="25" t="s">
        <v>175</v>
      </c>
      <c r="C2359" s="25" t="s">
        <v>181</v>
      </c>
      <c r="I2359" s="116"/>
      <c r="J2359" s="116"/>
      <c r="K2359" s="116"/>
      <c r="L2359" s="116"/>
      <c r="M2359" s="116"/>
      <c r="N2359" s="116"/>
      <c r="AL2359" s="117"/>
      <c r="AN2359" s="35" t="str">
        <f t="shared" ref="AN2359:AN2422" si="154">CONCATENATE(AM2359,AP2359)</f>
        <v/>
      </c>
      <c r="AO2359" s="35" t="str">
        <f t="shared" ref="AO2359:AO2422" si="155">CONCATENATE(AM2359,"-",AL2359)</f>
        <v>-</v>
      </c>
      <c r="AQ2359" s="25" t="str">
        <f t="shared" si="153"/>
        <v>-</v>
      </c>
      <c r="BP2359" s="61"/>
      <c r="CT2359" s="61"/>
      <c r="CU2359" s="61"/>
      <c r="CV2359" s="61"/>
      <c r="CW2359" s="61"/>
      <c r="CX2359" s="61"/>
      <c r="CY2359" s="61"/>
      <c r="CZ2359" s="61"/>
      <c r="DA2359" s="61"/>
      <c r="DB2359" s="61"/>
      <c r="DC2359" s="61"/>
      <c r="DD2359" s="61"/>
      <c r="DE2359" s="61"/>
      <c r="DF2359" s="61"/>
      <c r="DG2359" s="61"/>
      <c r="DH2359" s="61"/>
      <c r="DI2359" s="61"/>
      <c r="DJ2359" s="61"/>
      <c r="DK2359" s="61"/>
      <c r="DL2359" s="61"/>
      <c r="DM2359" s="61"/>
    </row>
    <row r="2360" spans="1:117" s="25" customFormat="1" x14ac:dyDescent="0.2">
      <c r="A2360" s="25" t="s">
        <v>54</v>
      </c>
      <c r="B2360" s="25" t="s">
        <v>175</v>
      </c>
      <c r="C2360" s="25" t="s">
        <v>181</v>
      </c>
      <c r="I2360" s="116"/>
      <c r="J2360" s="116"/>
      <c r="K2360" s="116"/>
      <c r="L2360" s="116"/>
      <c r="M2360" s="116"/>
      <c r="N2360" s="116"/>
      <c r="AL2360" s="117"/>
      <c r="AN2360" s="35" t="str">
        <f t="shared" si="154"/>
        <v/>
      </c>
      <c r="AO2360" s="35" t="str">
        <f t="shared" si="155"/>
        <v>-</v>
      </c>
      <c r="AQ2360" s="25" t="str">
        <f t="shared" si="153"/>
        <v>-</v>
      </c>
      <c r="BP2360" s="61"/>
      <c r="CT2360" s="61"/>
      <c r="CU2360" s="61"/>
      <c r="CV2360" s="61"/>
      <c r="CW2360" s="61"/>
      <c r="CX2360" s="61"/>
      <c r="CY2360" s="61"/>
      <c r="CZ2360" s="61"/>
      <c r="DA2360" s="61"/>
      <c r="DB2360" s="61"/>
      <c r="DC2360" s="61"/>
      <c r="DD2360" s="61"/>
      <c r="DE2360" s="61"/>
      <c r="DF2360" s="61"/>
      <c r="DG2360" s="61"/>
      <c r="DH2360" s="61"/>
      <c r="DI2360" s="61"/>
      <c r="DJ2360" s="61"/>
      <c r="DK2360" s="61"/>
      <c r="DL2360" s="61"/>
      <c r="DM2360" s="61"/>
    </row>
    <row r="2361" spans="1:117" s="25" customFormat="1" x14ac:dyDescent="0.2">
      <c r="A2361" s="25" t="s">
        <v>55</v>
      </c>
      <c r="B2361" s="25" t="s">
        <v>173</v>
      </c>
      <c r="C2361" s="25" t="s">
        <v>181</v>
      </c>
      <c r="I2361" s="116"/>
      <c r="J2361" s="116"/>
      <c r="K2361" s="116"/>
      <c r="L2361" s="116"/>
      <c r="M2361" s="116"/>
      <c r="N2361" s="116"/>
      <c r="AL2361" s="117"/>
      <c r="AN2361" s="35" t="str">
        <f t="shared" si="154"/>
        <v/>
      </c>
      <c r="AO2361" s="35" t="str">
        <f t="shared" si="155"/>
        <v>-</v>
      </c>
      <c r="AQ2361" s="25" t="str">
        <f t="shared" si="153"/>
        <v>-</v>
      </c>
      <c r="BP2361" s="61"/>
      <c r="CT2361" s="61"/>
      <c r="CU2361" s="61"/>
      <c r="CV2361" s="61"/>
      <c r="CW2361" s="61"/>
      <c r="CX2361" s="61"/>
      <c r="CY2361" s="61"/>
      <c r="CZ2361" s="61"/>
      <c r="DA2361" s="61"/>
      <c r="DB2361" s="61"/>
      <c r="DC2361" s="61"/>
      <c r="DD2361" s="61"/>
      <c r="DE2361" s="61"/>
      <c r="DF2361" s="61"/>
      <c r="DG2361" s="61"/>
      <c r="DH2361" s="61"/>
      <c r="DI2361" s="61"/>
      <c r="DJ2361" s="61"/>
      <c r="DK2361" s="61"/>
      <c r="DL2361" s="61"/>
      <c r="DM2361" s="61"/>
    </row>
    <row r="2362" spans="1:117" s="25" customFormat="1" x14ac:dyDescent="0.2">
      <c r="A2362" s="25" t="s">
        <v>56</v>
      </c>
      <c r="B2362" s="25" t="s">
        <v>173</v>
      </c>
      <c r="C2362" s="25" t="s">
        <v>181</v>
      </c>
      <c r="I2362" s="116"/>
      <c r="J2362" s="116"/>
      <c r="K2362" s="116"/>
      <c r="L2362" s="116"/>
      <c r="M2362" s="116"/>
      <c r="N2362" s="116"/>
      <c r="AL2362" s="117"/>
      <c r="AN2362" s="35" t="str">
        <f t="shared" si="154"/>
        <v/>
      </c>
      <c r="AO2362" s="35" t="str">
        <f t="shared" si="155"/>
        <v>-</v>
      </c>
      <c r="AQ2362" s="25" t="str">
        <f t="shared" si="153"/>
        <v>-</v>
      </c>
      <c r="BP2362" s="61"/>
      <c r="CT2362" s="61"/>
      <c r="CU2362" s="61"/>
      <c r="CV2362" s="61"/>
      <c r="CW2362" s="61"/>
      <c r="CX2362" s="61"/>
      <c r="CY2362" s="61"/>
      <c r="CZ2362" s="61"/>
      <c r="DA2362" s="61"/>
      <c r="DB2362" s="61"/>
      <c r="DC2362" s="61"/>
      <c r="DD2362" s="61"/>
      <c r="DE2362" s="61"/>
      <c r="DF2362" s="61"/>
      <c r="DG2362" s="61"/>
      <c r="DH2362" s="61"/>
      <c r="DI2362" s="61"/>
      <c r="DJ2362" s="61"/>
      <c r="DK2362" s="61"/>
      <c r="DL2362" s="61"/>
      <c r="DM2362" s="61"/>
    </row>
    <row r="2363" spans="1:117" s="25" customFormat="1" x14ac:dyDescent="0.2">
      <c r="A2363" s="25" t="s">
        <v>57</v>
      </c>
      <c r="B2363" s="25" t="s">
        <v>171</v>
      </c>
      <c r="C2363" s="25" t="s">
        <v>181</v>
      </c>
      <c r="I2363" s="116"/>
      <c r="J2363" s="116"/>
      <c r="K2363" s="116"/>
      <c r="L2363" s="116"/>
      <c r="M2363" s="116"/>
      <c r="N2363" s="116"/>
      <c r="AL2363" s="117"/>
      <c r="AN2363" s="35" t="str">
        <f t="shared" si="154"/>
        <v/>
      </c>
      <c r="AO2363" s="35" t="str">
        <f t="shared" si="155"/>
        <v>-</v>
      </c>
      <c r="AQ2363" s="25" t="str">
        <f t="shared" si="153"/>
        <v>-</v>
      </c>
      <c r="BP2363" s="61"/>
      <c r="CT2363" s="61"/>
      <c r="CU2363" s="61"/>
      <c r="CV2363" s="61"/>
      <c r="CW2363" s="61"/>
      <c r="CX2363" s="61"/>
      <c r="CY2363" s="61"/>
      <c r="CZ2363" s="61"/>
      <c r="DA2363" s="61"/>
      <c r="DB2363" s="61"/>
      <c r="DC2363" s="61"/>
      <c r="DD2363" s="61"/>
      <c r="DE2363" s="61"/>
      <c r="DF2363" s="61"/>
      <c r="DG2363" s="61"/>
      <c r="DH2363" s="61"/>
      <c r="DI2363" s="61"/>
      <c r="DJ2363" s="61"/>
      <c r="DK2363" s="61"/>
      <c r="DL2363" s="61"/>
      <c r="DM2363" s="61"/>
    </row>
    <row r="2364" spans="1:117" s="25" customFormat="1" x14ac:dyDescent="0.2">
      <c r="A2364" s="25" t="s">
        <v>58</v>
      </c>
      <c r="B2364" s="25" t="s">
        <v>171</v>
      </c>
      <c r="C2364" s="25" t="s">
        <v>181</v>
      </c>
      <c r="I2364" s="116"/>
      <c r="J2364" s="116"/>
      <c r="K2364" s="116"/>
      <c r="L2364" s="116"/>
      <c r="M2364" s="116"/>
      <c r="N2364" s="116"/>
      <c r="AL2364" s="117"/>
      <c r="AN2364" s="35" t="str">
        <f t="shared" si="154"/>
        <v/>
      </c>
      <c r="AO2364" s="35" t="str">
        <f t="shared" si="155"/>
        <v>-</v>
      </c>
      <c r="AQ2364" s="25" t="str">
        <f t="shared" si="153"/>
        <v>-</v>
      </c>
      <c r="BP2364" s="61"/>
      <c r="CT2364" s="61"/>
      <c r="CU2364" s="61"/>
      <c r="CV2364" s="61"/>
      <c r="CW2364" s="61"/>
      <c r="CX2364" s="61"/>
      <c r="CY2364" s="61"/>
      <c r="CZ2364" s="61"/>
      <c r="DA2364" s="61"/>
      <c r="DB2364" s="61"/>
      <c r="DC2364" s="61"/>
      <c r="DD2364" s="61"/>
      <c r="DE2364" s="61"/>
      <c r="DF2364" s="61"/>
      <c r="DG2364" s="61"/>
      <c r="DH2364" s="61"/>
      <c r="DI2364" s="61"/>
      <c r="DJ2364" s="61"/>
      <c r="DK2364" s="61"/>
      <c r="DL2364" s="61"/>
      <c r="DM2364" s="61"/>
    </row>
    <row r="2365" spans="1:117" s="25" customFormat="1" x14ac:dyDescent="0.2">
      <c r="A2365" s="25" t="s">
        <v>59</v>
      </c>
      <c r="B2365" s="25" t="s">
        <v>172</v>
      </c>
      <c r="C2365" s="25" t="s">
        <v>181</v>
      </c>
      <c r="I2365" s="116"/>
      <c r="J2365" s="116"/>
      <c r="K2365" s="116"/>
      <c r="L2365" s="116"/>
      <c r="M2365" s="116"/>
      <c r="N2365" s="116"/>
      <c r="AL2365" s="117"/>
      <c r="AN2365" s="35" t="str">
        <f t="shared" si="154"/>
        <v/>
      </c>
      <c r="AO2365" s="35" t="str">
        <f t="shared" si="155"/>
        <v>-</v>
      </c>
      <c r="AQ2365" s="25" t="str">
        <f t="shared" si="153"/>
        <v>-</v>
      </c>
      <c r="BP2365" s="61"/>
      <c r="CT2365" s="61"/>
      <c r="CU2365" s="61"/>
      <c r="CV2365" s="61"/>
      <c r="CW2365" s="61"/>
      <c r="CX2365" s="61"/>
      <c r="CY2365" s="61"/>
      <c r="CZ2365" s="61"/>
      <c r="DA2365" s="61"/>
      <c r="DB2365" s="61"/>
      <c r="DC2365" s="61"/>
      <c r="DD2365" s="61"/>
      <c r="DE2365" s="61"/>
      <c r="DF2365" s="61"/>
      <c r="DG2365" s="61"/>
      <c r="DH2365" s="61"/>
      <c r="DI2365" s="61"/>
      <c r="DJ2365" s="61"/>
      <c r="DK2365" s="61"/>
      <c r="DL2365" s="61"/>
      <c r="DM2365" s="61"/>
    </row>
    <row r="2366" spans="1:117" s="25" customFormat="1" x14ac:dyDescent="0.2">
      <c r="A2366" s="25" t="s">
        <v>60</v>
      </c>
      <c r="B2366" s="25" t="s">
        <v>172</v>
      </c>
      <c r="C2366" s="25" t="s">
        <v>181</v>
      </c>
      <c r="I2366" s="116"/>
      <c r="J2366" s="116"/>
      <c r="K2366" s="116"/>
      <c r="L2366" s="116"/>
      <c r="M2366" s="116"/>
      <c r="N2366" s="116"/>
      <c r="AL2366" s="117"/>
      <c r="AN2366" s="35" t="str">
        <f t="shared" si="154"/>
        <v/>
      </c>
      <c r="AO2366" s="35" t="str">
        <f t="shared" si="155"/>
        <v>-</v>
      </c>
      <c r="AQ2366" s="25" t="str">
        <f t="shared" si="153"/>
        <v>-</v>
      </c>
      <c r="BP2366" s="61"/>
      <c r="CT2366" s="61"/>
      <c r="CU2366" s="61"/>
      <c r="CV2366" s="61"/>
      <c r="CW2366" s="61"/>
      <c r="CX2366" s="61"/>
      <c r="CY2366" s="61"/>
      <c r="CZ2366" s="61"/>
      <c r="DA2366" s="61"/>
      <c r="DB2366" s="61"/>
      <c r="DC2366" s="61"/>
      <c r="DD2366" s="61"/>
      <c r="DE2366" s="61"/>
      <c r="DF2366" s="61"/>
      <c r="DG2366" s="61"/>
      <c r="DH2366" s="61"/>
      <c r="DI2366" s="61"/>
      <c r="DJ2366" s="61"/>
      <c r="DK2366" s="61"/>
      <c r="DL2366" s="61"/>
      <c r="DM2366" s="61"/>
    </row>
    <row r="2367" spans="1:117" s="25" customFormat="1" x14ac:dyDescent="0.2">
      <c r="A2367" s="25" t="s">
        <v>61</v>
      </c>
      <c r="B2367" s="25" t="s">
        <v>172</v>
      </c>
      <c r="C2367" s="25" t="s">
        <v>181</v>
      </c>
      <c r="I2367" s="116"/>
      <c r="J2367" s="116"/>
      <c r="K2367" s="116"/>
      <c r="L2367" s="116"/>
      <c r="M2367" s="116"/>
      <c r="N2367" s="116"/>
      <c r="AL2367" s="117"/>
      <c r="AN2367" s="35" t="str">
        <f t="shared" si="154"/>
        <v/>
      </c>
      <c r="AO2367" s="35" t="str">
        <f t="shared" si="155"/>
        <v>-</v>
      </c>
      <c r="AQ2367" s="25" t="str">
        <f t="shared" si="153"/>
        <v>-</v>
      </c>
      <c r="BP2367" s="61"/>
      <c r="CT2367" s="61"/>
      <c r="CU2367" s="61"/>
      <c r="CV2367" s="61"/>
      <c r="CW2367" s="61"/>
      <c r="CX2367" s="61"/>
      <c r="CY2367" s="61"/>
      <c r="CZ2367" s="61"/>
      <c r="DA2367" s="61"/>
      <c r="DB2367" s="61"/>
      <c r="DC2367" s="61"/>
      <c r="DD2367" s="61"/>
      <c r="DE2367" s="61"/>
      <c r="DF2367" s="61"/>
      <c r="DG2367" s="61"/>
      <c r="DH2367" s="61"/>
      <c r="DI2367" s="61"/>
      <c r="DJ2367" s="61"/>
      <c r="DK2367" s="61"/>
      <c r="DL2367" s="61"/>
      <c r="DM2367" s="61"/>
    </row>
    <row r="2368" spans="1:117" s="25" customFormat="1" x14ac:dyDescent="0.2">
      <c r="A2368" s="25" t="s">
        <v>62</v>
      </c>
      <c r="B2368" s="25" t="s">
        <v>175</v>
      </c>
      <c r="C2368" s="25" t="s">
        <v>181</v>
      </c>
      <c r="I2368" s="116"/>
      <c r="J2368" s="116"/>
      <c r="K2368" s="116"/>
      <c r="L2368" s="116"/>
      <c r="M2368" s="116"/>
      <c r="N2368" s="116"/>
      <c r="AL2368" s="117"/>
      <c r="AN2368" s="35" t="str">
        <f t="shared" si="154"/>
        <v/>
      </c>
      <c r="AO2368" s="35" t="str">
        <f t="shared" si="155"/>
        <v>-</v>
      </c>
      <c r="AQ2368" s="25" t="str">
        <f t="shared" si="153"/>
        <v>-</v>
      </c>
      <c r="BP2368" s="61"/>
      <c r="CT2368" s="61"/>
      <c r="CU2368" s="61"/>
      <c r="CV2368" s="61"/>
      <c r="CW2368" s="61"/>
      <c r="CX2368" s="61"/>
      <c r="CY2368" s="61"/>
      <c r="CZ2368" s="61"/>
      <c r="DA2368" s="61"/>
      <c r="DB2368" s="61"/>
      <c r="DC2368" s="61"/>
      <c r="DD2368" s="61"/>
      <c r="DE2368" s="61"/>
      <c r="DF2368" s="61"/>
      <c r="DG2368" s="61"/>
      <c r="DH2368" s="61"/>
      <c r="DI2368" s="61"/>
      <c r="DJ2368" s="61"/>
      <c r="DK2368" s="61"/>
      <c r="DL2368" s="61"/>
      <c r="DM2368" s="61"/>
    </row>
    <row r="2369" spans="1:117" s="25" customFormat="1" x14ac:dyDescent="0.2">
      <c r="A2369" s="25" t="s">
        <v>63</v>
      </c>
      <c r="B2369" s="25" t="s">
        <v>175</v>
      </c>
      <c r="C2369" s="25" t="s">
        <v>181</v>
      </c>
      <c r="I2369" s="116"/>
      <c r="J2369" s="116"/>
      <c r="K2369" s="116"/>
      <c r="L2369" s="116"/>
      <c r="M2369" s="116"/>
      <c r="N2369" s="116"/>
      <c r="AL2369" s="117"/>
      <c r="AN2369" s="35" t="str">
        <f t="shared" si="154"/>
        <v/>
      </c>
      <c r="AO2369" s="35" t="str">
        <f t="shared" si="155"/>
        <v>-</v>
      </c>
      <c r="AQ2369" s="25" t="str">
        <f t="shared" si="153"/>
        <v>-</v>
      </c>
      <c r="BP2369" s="61"/>
      <c r="CT2369" s="61"/>
      <c r="CU2369" s="61"/>
      <c r="CV2369" s="61"/>
      <c r="CW2369" s="61"/>
      <c r="CX2369" s="61"/>
      <c r="CY2369" s="61"/>
      <c r="CZ2369" s="61"/>
      <c r="DA2369" s="61"/>
      <c r="DB2369" s="61"/>
      <c r="DC2369" s="61"/>
      <c r="DD2369" s="61"/>
      <c r="DE2369" s="61"/>
      <c r="DF2369" s="61"/>
      <c r="DG2369" s="61"/>
      <c r="DH2369" s="61"/>
      <c r="DI2369" s="61"/>
      <c r="DJ2369" s="61"/>
      <c r="DK2369" s="61"/>
      <c r="DL2369" s="61"/>
      <c r="DM2369" s="61"/>
    </row>
    <row r="2370" spans="1:117" s="25" customFormat="1" x14ac:dyDescent="0.2">
      <c r="A2370" s="25" t="s">
        <v>64</v>
      </c>
      <c r="B2370" s="25" t="s">
        <v>174</v>
      </c>
      <c r="C2370" s="25" t="s">
        <v>181</v>
      </c>
      <c r="I2370" s="116"/>
      <c r="J2370" s="116"/>
      <c r="K2370" s="116"/>
      <c r="L2370" s="116"/>
      <c r="M2370" s="116"/>
      <c r="N2370" s="116"/>
      <c r="AL2370" s="117"/>
      <c r="AN2370" s="35" t="str">
        <f t="shared" si="154"/>
        <v/>
      </c>
      <c r="AO2370" s="35" t="str">
        <f t="shared" si="155"/>
        <v>-</v>
      </c>
      <c r="AQ2370" s="25" t="str">
        <f t="shared" si="153"/>
        <v>-</v>
      </c>
      <c r="BP2370" s="61"/>
      <c r="CT2370" s="61"/>
      <c r="CU2370" s="61"/>
      <c r="CV2370" s="61"/>
      <c r="CW2370" s="61"/>
      <c r="CX2370" s="61"/>
      <c r="CY2370" s="61"/>
      <c r="CZ2370" s="61"/>
      <c r="DA2370" s="61"/>
      <c r="DB2370" s="61"/>
      <c r="DC2370" s="61"/>
      <c r="DD2370" s="61"/>
      <c r="DE2370" s="61"/>
      <c r="DF2370" s="61"/>
      <c r="DG2370" s="61"/>
      <c r="DH2370" s="61"/>
      <c r="DI2370" s="61"/>
      <c r="DJ2370" s="61"/>
      <c r="DK2370" s="61"/>
      <c r="DL2370" s="61"/>
      <c r="DM2370" s="61"/>
    </row>
    <row r="2371" spans="1:117" s="25" customFormat="1" x14ac:dyDescent="0.2">
      <c r="A2371" s="25" t="s">
        <v>65</v>
      </c>
      <c r="B2371" s="25" t="s">
        <v>174</v>
      </c>
      <c r="C2371" s="25" t="s">
        <v>181</v>
      </c>
      <c r="I2371" s="116"/>
      <c r="J2371" s="116"/>
      <c r="K2371" s="116"/>
      <c r="L2371" s="116"/>
      <c r="M2371" s="116"/>
      <c r="N2371" s="116"/>
      <c r="AL2371" s="117"/>
      <c r="AN2371" s="35" t="str">
        <f t="shared" si="154"/>
        <v/>
      </c>
      <c r="AO2371" s="35" t="str">
        <f t="shared" si="155"/>
        <v>-</v>
      </c>
      <c r="AQ2371" s="25" t="str">
        <f t="shared" si="153"/>
        <v>-</v>
      </c>
      <c r="BP2371" s="61"/>
      <c r="CT2371" s="61"/>
      <c r="CU2371" s="61"/>
      <c r="CV2371" s="61"/>
      <c r="CW2371" s="61"/>
      <c r="CX2371" s="61"/>
      <c r="CY2371" s="61"/>
      <c r="CZ2371" s="61"/>
      <c r="DA2371" s="61"/>
      <c r="DB2371" s="61"/>
      <c r="DC2371" s="61"/>
      <c r="DD2371" s="61"/>
      <c r="DE2371" s="61"/>
      <c r="DF2371" s="61"/>
      <c r="DG2371" s="61"/>
      <c r="DH2371" s="61"/>
      <c r="DI2371" s="61"/>
      <c r="DJ2371" s="61"/>
      <c r="DK2371" s="61"/>
      <c r="DL2371" s="61"/>
      <c r="DM2371" s="61"/>
    </row>
    <row r="2372" spans="1:117" s="25" customFormat="1" x14ac:dyDescent="0.2">
      <c r="A2372" s="25" t="s">
        <v>66</v>
      </c>
      <c r="B2372" s="25" t="s">
        <v>175</v>
      </c>
      <c r="C2372" s="25" t="s">
        <v>181</v>
      </c>
      <c r="I2372" s="116"/>
      <c r="J2372" s="116"/>
      <c r="K2372" s="116"/>
      <c r="L2372" s="116"/>
      <c r="M2372" s="116"/>
      <c r="N2372" s="116"/>
      <c r="AL2372" s="117"/>
      <c r="AN2372" s="35" t="str">
        <f t="shared" si="154"/>
        <v/>
      </c>
      <c r="AO2372" s="35" t="str">
        <f t="shared" si="155"/>
        <v>-</v>
      </c>
      <c r="AQ2372" s="25" t="str">
        <f t="shared" si="153"/>
        <v>-</v>
      </c>
      <c r="BP2372" s="61"/>
      <c r="CT2372" s="61"/>
      <c r="CU2372" s="61"/>
      <c r="CV2372" s="61"/>
      <c r="CW2372" s="61"/>
      <c r="CX2372" s="61"/>
      <c r="CY2372" s="61"/>
      <c r="CZ2372" s="61"/>
      <c r="DA2372" s="61"/>
      <c r="DB2372" s="61"/>
      <c r="DC2372" s="61"/>
      <c r="DD2372" s="61"/>
      <c r="DE2372" s="61"/>
      <c r="DF2372" s="61"/>
      <c r="DG2372" s="61"/>
      <c r="DH2372" s="61"/>
      <c r="DI2372" s="61"/>
      <c r="DJ2372" s="61"/>
      <c r="DK2372" s="61"/>
      <c r="DL2372" s="61"/>
      <c r="DM2372" s="61"/>
    </row>
    <row r="2373" spans="1:117" s="25" customFormat="1" x14ac:dyDescent="0.2">
      <c r="A2373" s="25" t="s">
        <v>67</v>
      </c>
      <c r="B2373" s="25" t="s">
        <v>175</v>
      </c>
      <c r="C2373" s="25" t="s">
        <v>181</v>
      </c>
      <c r="I2373" s="116"/>
      <c r="J2373" s="116"/>
      <c r="K2373" s="116"/>
      <c r="L2373" s="116"/>
      <c r="M2373" s="116"/>
      <c r="N2373" s="116"/>
      <c r="AL2373" s="117"/>
      <c r="AN2373" s="35" t="str">
        <f t="shared" si="154"/>
        <v/>
      </c>
      <c r="AO2373" s="35" t="str">
        <f t="shared" si="155"/>
        <v>-</v>
      </c>
      <c r="AQ2373" s="25" t="str">
        <f t="shared" si="153"/>
        <v>-</v>
      </c>
      <c r="BP2373" s="61"/>
      <c r="CT2373" s="61"/>
      <c r="CU2373" s="61"/>
      <c r="CV2373" s="61"/>
      <c r="CW2373" s="61"/>
      <c r="CX2373" s="61"/>
      <c r="CY2373" s="61"/>
      <c r="CZ2373" s="61"/>
      <c r="DA2373" s="61"/>
      <c r="DB2373" s="61"/>
      <c r="DC2373" s="61"/>
      <c r="DD2373" s="61"/>
      <c r="DE2373" s="61"/>
      <c r="DF2373" s="61"/>
      <c r="DG2373" s="61"/>
      <c r="DH2373" s="61"/>
      <c r="DI2373" s="61"/>
      <c r="DJ2373" s="61"/>
      <c r="DK2373" s="61"/>
      <c r="DL2373" s="61"/>
      <c r="DM2373" s="61"/>
    </row>
    <row r="2374" spans="1:117" s="25" customFormat="1" x14ac:dyDescent="0.2">
      <c r="A2374" s="25" t="s">
        <v>68</v>
      </c>
      <c r="B2374" s="25" t="s">
        <v>173</v>
      </c>
      <c r="C2374" s="25" t="s">
        <v>181</v>
      </c>
      <c r="I2374" s="116"/>
      <c r="J2374" s="116"/>
      <c r="K2374" s="116"/>
      <c r="L2374" s="116"/>
      <c r="M2374" s="116"/>
      <c r="N2374" s="116"/>
      <c r="AL2374" s="117"/>
      <c r="AN2374" s="35" t="str">
        <f t="shared" si="154"/>
        <v/>
      </c>
      <c r="AO2374" s="35" t="str">
        <f t="shared" si="155"/>
        <v>-</v>
      </c>
      <c r="AQ2374" s="25" t="str">
        <f t="shared" si="153"/>
        <v>-</v>
      </c>
      <c r="BP2374" s="61"/>
      <c r="CT2374" s="61"/>
      <c r="CU2374" s="61"/>
      <c r="CV2374" s="61"/>
      <c r="CW2374" s="61"/>
      <c r="CX2374" s="61"/>
      <c r="CY2374" s="61"/>
      <c r="CZ2374" s="61"/>
      <c r="DA2374" s="61"/>
      <c r="DB2374" s="61"/>
      <c r="DC2374" s="61"/>
      <c r="DD2374" s="61"/>
      <c r="DE2374" s="61"/>
      <c r="DF2374" s="61"/>
      <c r="DG2374" s="61"/>
      <c r="DH2374" s="61"/>
      <c r="DI2374" s="61"/>
      <c r="DJ2374" s="61"/>
      <c r="DK2374" s="61"/>
      <c r="DL2374" s="61"/>
      <c r="DM2374" s="61"/>
    </row>
    <row r="2375" spans="1:117" s="25" customFormat="1" x14ac:dyDescent="0.2">
      <c r="A2375" s="25" t="s">
        <v>69</v>
      </c>
      <c r="B2375" s="25" t="s">
        <v>173</v>
      </c>
      <c r="C2375" s="25" t="s">
        <v>181</v>
      </c>
      <c r="I2375" s="116"/>
      <c r="J2375" s="116"/>
      <c r="K2375" s="116"/>
      <c r="L2375" s="116"/>
      <c r="M2375" s="116"/>
      <c r="N2375" s="116"/>
      <c r="AL2375" s="117"/>
      <c r="AN2375" s="35" t="str">
        <f t="shared" si="154"/>
        <v/>
      </c>
      <c r="AO2375" s="35" t="str">
        <f t="shared" si="155"/>
        <v>-</v>
      </c>
      <c r="AQ2375" s="25" t="str">
        <f t="shared" si="153"/>
        <v>-</v>
      </c>
      <c r="BP2375" s="61"/>
      <c r="CT2375" s="61"/>
      <c r="CU2375" s="61"/>
      <c r="CV2375" s="61"/>
      <c r="CW2375" s="61"/>
      <c r="CX2375" s="61"/>
      <c r="CY2375" s="61"/>
      <c r="CZ2375" s="61"/>
      <c r="DA2375" s="61"/>
      <c r="DB2375" s="61"/>
      <c r="DC2375" s="61"/>
      <c r="DD2375" s="61"/>
      <c r="DE2375" s="61"/>
      <c r="DF2375" s="61"/>
      <c r="DG2375" s="61"/>
      <c r="DH2375" s="61"/>
      <c r="DI2375" s="61"/>
      <c r="DJ2375" s="61"/>
      <c r="DK2375" s="61"/>
      <c r="DL2375" s="61"/>
      <c r="DM2375" s="61"/>
    </row>
    <row r="2376" spans="1:117" s="25" customFormat="1" x14ac:dyDescent="0.2">
      <c r="A2376" s="25" t="s">
        <v>70</v>
      </c>
      <c r="B2376" s="25" t="s">
        <v>171</v>
      </c>
      <c r="C2376" s="25" t="s">
        <v>181</v>
      </c>
      <c r="I2376" s="116"/>
      <c r="J2376" s="116"/>
      <c r="K2376" s="116"/>
      <c r="L2376" s="116"/>
      <c r="M2376" s="116"/>
      <c r="N2376" s="116"/>
      <c r="AL2376" s="117"/>
      <c r="AN2376" s="35" t="str">
        <f t="shared" si="154"/>
        <v/>
      </c>
      <c r="AO2376" s="35" t="str">
        <f t="shared" si="155"/>
        <v>-</v>
      </c>
      <c r="AQ2376" s="25" t="str">
        <f t="shared" si="153"/>
        <v>-</v>
      </c>
      <c r="BP2376" s="61"/>
      <c r="CT2376" s="61"/>
      <c r="CU2376" s="61"/>
      <c r="CV2376" s="61"/>
      <c r="CW2376" s="61"/>
      <c r="CX2376" s="61"/>
      <c r="CY2376" s="61"/>
      <c r="CZ2376" s="61"/>
      <c r="DA2376" s="61"/>
      <c r="DB2376" s="61"/>
      <c r="DC2376" s="61"/>
      <c r="DD2376" s="61"/>
      <c r="DE2376" s="61"/>
      <c r="DF2376" s="61"/>
      <c r="DG2376" s="61"/>
      <c r="DH2376" s="61"/>
      <c r="DI2376" s="61"/>
      <c r="DJ2376" s="61"/>
      <c r="DK2376" s="61"/>
      <c r="DL2376" s="61"/>
      <c r="DM2376" s="61"/>
    </row>
    <row r="2377" spans="1:117" s="25" customFormat="1" x14ac:dyDescent="0.2">
      <c r="A2377" s="25" t="s">
        <v>71</v>
      </c>
      <c r="B2377" s="25" t="s">
        <v>171</v>
      </c>
      <c r="C2377" s="25" t="s">
        <v>181</v>
      </c>
      <c r="I2377" s="116"/>
      <c r="J2377" s="116"/>
      <c r="K2377" s="116"/>
      <c r="L2377" s="116"/>
      <c r="M2377" s="116"/>
      <c r="N2377" s="116"/>
      <c r="AL2377" s="117"/>
      <c r="AN2377" s="35" t="str">
        <f t="shared" si="154"/>
        <v/>
      </c>
      <c r="AO2377" s="35" t="str">
        <f t="shared" si="155"/>
        <v>-</v>
      </c>
      <c r="AQ2377" s="25" t="str">
        <f t="shared" si="153"/>
        <v>-</v>
      </c>
      <c r="BP2377" s="61"/>
      <c r="CT2377" s="61"/>
      <c r="CU2377" s="61"/>
      <c r="CV2377" s="61"/>
      <c r="CW2377" s="61"/>
      <c r="CX2377" s="61"/>
      <c r="CY2377" s="61"/>
      <c r="CZ2377" s="61"/>
      <c r="DA2377" s="61"/>
      <c r="DB2377" s="61"/>
      <c r="DC2377" s="61"/>
      <c r="DD2377" s="61"/>
      <c r="DE2377" s="61"/>
      <c r="DF2377" s="61"/>
      <c r="DG2377" s="61"/>
      <c r="DH2377" s="61"/>
      <c r="DI2377" s="61"/>
      <c r="DJ2377" s="61"/>
      <c r="DK2377" s="61"/>
      <c r="DL2377" s="61"/>
      <c r="DM2377" s="61"/>
    </row>
    <row r="2378" spans="1:117" s="25" customFormat="1" x14ac:dyDescent="0.2">
      <c r="A2378" s="25" t="s">
        <v>72</v>
      </c>
      <c r="B2378" s="25" t="s">
        <v>172</v>
      </c>
      <c r="C2378" s="25" t="s">
        <v>181</v>
      </c>
      <c r="I2378" s="116"/>
      <c r="J2378" s="116"/>
      <c r="K2378" s="116"/>
      <c r="L2378" s="116"/>
      <c r="M2378" s="116"/>
      <c r="N2378" s="116"/>
      <c r="AL2378" s="117"/>
      <c r="AN2378" s="35" t="str">
        <f t="shared" si="154"/>
        <v/>
      </c>
      <c r="AO2378" s="35" t="str">
        <f t="shared" si="155"/>
        <v>-</v>
      </c>
      <c r="AQ2378" s="25" t="str">
        <f t="shared" si="153"/>
        <v>-</v>
      </c>
      <c r="BP2378" s="61"/>
      <c r="CT2378" s="61"/>
      <c r="CU2378" s="61"/>
      <c r="CV2378" s="61"/>
      <c r="CW2378" s="61"/>
      <c r="CX2378" s="61"/>
      <c r="CY2378" s="61"/>
      <c r="CZ2378" s="61"/>
      <c r="DA2378" s="61"/>
      <c r="DB2378" s="61"/>
      <c r="DC2378" s="61"/>
      <c r="DD2378" s="61"/>
      <c r="DE2378" s="61"/>
      <c r="DF2378" s="61"/>
      <c r="DG2378" s="61"/>
      <c r="DH2378" s="61"/>
      <c r="DI2378" s="61"/>
      <c r="DJ2378" s="61"/>
      <c r="DK2378" s="61"/>
      <c r="DL2378" s="61"/>
      <c r="DM2378" s="61"/>
    </row>
    <row r="2379" spans="1:117" s="25" customFormat="1" x14ac:dyDescent="0.2">
      <c r="A2379" s="25" t="s">
        <v>73</v>
      </c>
      <c r="B2379" s="25" t="s">
        <v>172</v>
      </c>
      <c r="C2379" s="25" t="s">
        <v>181</v>
      </c>
      <c r="I2379" s="116"/>
      <c r="J2379" s="116"/>
      <c r="K2379" s="116"/>
      <c r="L2379" s="116"/>
      <c r="M2379" s="116"/>
      <c r="N2379" s="116"/>
      <c r="AL2379" s="117"/>
      <c r="AN2379" s="35" t="str">
        <f t="shared" si="154"/>
        <v/>
      </c>
      <c r="AO2379" s="35" t="str">
        <f t="shared" si="155"/>
        <v>-</v>
      </c>
      <c r="AQ2379" s="25" t="str">
        <f t="shared" si="153"/>
        <v>-</v>
      </c>
      <c r="BP2379" s="61"/>
      <c r="CT2379" s="61"/>
      <c r="CU2379" s="61"/>
      <c r="CV2379" s="61"/>
      <c r="CW2379" s="61"/>
      <c r="CX2379" s="61"/>
      <c r="CY2379" s="61"/>
      <c r="CZ2379" s="61"/>
      <c r="DA2379" s="61"/>
      <c r="DB2379" s="61"/>
      <c r="DC2379" s="61"/>
      <c r="DD2379" s="61"/>
      <c r="DE2379" s="61"/>
      <c r="DF2379" s="61"/>
      <c r="DG2379" s="61"/>
      <c r="DH2379" s="61"/>
      <c r="DI2379" s="61"/>
      <c r="DJ2379" s="61"/>
      <c r="DK2379" s="61"/>
      <c r="DL2379" s="61"/>
      <c r="DM2379" s="61"/>
    </row>
    <row r="2380" spans="1:117" s="25" customFormat="1" x14ac:dyDescent="0.2">
      <c r="A2380" s="25" t="s">
        <v>74</v>
      </c>
      <c r="B2380" s="25" t="s">
        <v>172</v>
      </c>
      <c r="C2380" s="25" t="s">
        <v>181</v>
      </c>
      <c r="I2380" s="116"/>
      <c r="J2380" s="116"/>
      <c r="K2380" s="116"/>
      <c r="L2380" s="116"/>
      <c r="M2380" s="116"/>
      <c r="N2380" s="116"/>
      <c r="AL2380" s="117"/>
      <c r="AN2380" s="35" t="str">
        <f t="shared" si="154"/>
        <v/>
      </c>
      <c r="AO2380" s="35" t="str">
        <f t="shared" si="155"/>
        <v>-</v>
      </c>
      <c r="AQ2380" s="25" t="str">
        <f t="shared" si="153"/>
        <v>-</v>
      </c>
      <c r="BP2380" s="61"/>
      <c r="CT2380" s="61"/>
      <c r="CU2380" s="61"/>
      <c r="CV2380" s="61"/>
      <c r="CW2380" s="61"/>
      <c r="CX2380" s="61"/>
      <c r="CY2380" s="61"/>
      <c r="CZ2380" s="61"/>
      <c r="DA2380" s="61"/>
      <c r="DB2380" s="61"/>
      <c r="DC2380" s="61"/>
      <c r="DD2380" s="61"/>
      <c r="DE2380" s="61"/>
      <c r="DF2380" s="61"/>
      <c r="DG2380" s="61"/>
      <c r="DH2380" s="61"/>
      <c r="DI2380" s="61"/>
      <c r="DJ2380" s="61"/>
      <c r="DK2380" s="61"/>
      <c r="DL2380" s="61"/>
      <c r="DM2380" s="61"/>
    </row>
    <row r="2381" spans="1:117" s="25" customFormat="1" x14ac:dyDescent="0.2">
      <c r="A2381" s="25" t="s">
        <v>75</v>
      </c>
      <c r="B2381" s="25" t="s">
        <v>175</v>
      </c>
      <c r="C2381" s="25" t="s">
        <v>181</v>
      </c>
      <c r="I2381" s="116"/>
      <c r="J2381" s="116"/>
      <c r="K2381" s="116"/>
      <c r="L2381" s="116"/>
      <c r="M2381" s="116"/>
      <c r="N2381" s="116"/>
      <c r="AL2381" s="117"/>
      <c r="AN2381" s="35" t="str">
        <f t="shared" si="154"/>
        <v/>
      </c>
      <c r="AO2381" s="35" t="str">
        <f t="shared" si="155"/>
        <v>-</v>
      </c>
      <c r="AQ2381" s="25" t="str">
        <f t="shared" si="153"/>
        <v>-</v>
      </c>
      <c r="BP2381" s="61"/>
      <c r="CT2381" s="61"/>
      <c r="CU2381" s="61"/>
      <c r="CV2381" s="61"/>
      <c r="CW2381" s="61"/>
      <c r="CX2381" s="61"/>
      <c r="CY2381" s="61"/>
      <c r="CZ2381" s="61"/>
      <c r="DA2381" s="61"/>
      <c r="DB2381" s="61"/>
      <c r="DC2381" s="61"/>
      <c r="DD2381" s="61"/>
      <c r="DE2381" s="61"/>
      <c r="DF2381" s="61"/>
      <c r="DG2381" s="61"/>
      <c r="DH2381" s="61"/>
      <c r="DI2381" s="61"/>
      <c r="DJ2381" s="61"/>
      <c r="DK2381" s="61"/>
      <c r="DL2381" s="61"/>
      <c r="DM2381" s="61"/>
    </row>
    <row r="2382" spans="1:117" s="25" customFormat="1" x14ac:dyDescent="0.2">
      <c r="A2382" s="25" t="s">
        <v>76</v>
      </c>
      <c r="B2382" s="25" t="s">
        <v>175</v>
      </c>
      <c r="C2382" s="25" t="s">
        <v>181</v>
      </c>
      <c r="I2382" s="116"/>
      <c r="J2382" s="116"/>
      <c r="K2382" s="116"/>
      <c r="L2382" s="116"/>
      <c r="M2382" s="116"/>
      <c r="N2382" s="116"/>
      <c r="AL2382" s="117"/>
      <c r="AN2382" s="35" t="str">
        <f t="shared" si="154"/>
        <v/>
      </c>
      <c r="AO2382" s="35" t="str">
        <f t="shared" si="155"/>
        <v>-</v>
      </c>
      <c r="AQ2382" s="25" t="str">
        <f t="shared" si="153"/>
        <v>-</v>
      </c>
      <c r="BP2382" s="61"/>
      <c r="CT2382" s="61"/>
      <c r="CU2382" s="61"/>
      <c r="CV2382" s="61"/>
      <c r="CW2382" s="61"/>
      <c r="CX2382" s="61"/>
      <c r="CY2382" s="61"/>
      <c r="CZ2382" s="61"/>
      <c r="DA2382" s="61"/>
      <c r="DB2382" s="61"/>
      <c r="DC2382" s="61"/>
      <c r="DD2382" s="61"/>
      <c r="DE2382" s="61"/>
      <c r="DF2382" s="61"/>
      <c r="DG2382" s="61"/>
      <c r="DH2382" s="61"/>
      <c r="DI2382" s="61"/>
      <c r="DJ2382" s="61"/>
      <c r="DK2382" s="61"/>
      <c r="DL2382" s="61"/>
      <c r="DM2382" s="61"/>
    </row>
    <row r="2383" spans="1:117" s="25" customFormat="1" x14ac:dyDescent="0.2">
      <c r="A2383" s="25" t="s">
        <v>77</v>
      </c>
      <c r="B2383" s="25" t="s">
        <v>174</v>
      </c>
      <c r="C2383" s="25" t="s">
        <v>181</v>
      </c>
      <c r="I2383" s="116"/>
      <c r="J2383" s="116"/>
      <c r="K2383" s="116"/>
      <c r="L2383" s="116"/>
      <c r="M2383" s="116"/>
      <c r="N2383" s="116"/>
      <c r="AL2383" s="117"/>
      <c r="AN2383" s="35" t="str">
        <f t="shared" si="154"/>
        <v/>
      </c>
      <c r="AO2383" s="35" t="str">
        <f t="shared" si="155"/>
        <v>-</v>
      </c>
      <c r="AQ2383" s="25" t="str">
        <f t="shared" si="153"/>
        <v>-</v>
      </c>
      <c r="BP2383" s="61"/>
      <c r="CT2383" s="61"/>
      <c r="CU2383" s="61"/>
      <c r="CV2383" s="61"/>
      <c r="CW2383" s="61"/>
      <c r="CX2383" s="61"/>
      <c r="CY2383" s="61"/>
      <c r="CZ2383" s="61"/>
      <c r="DA2383" s="61"/>
      <c r="DB2383" s="61"/>
      <c r="DC2383" s="61"/>
      <c r="DD2383" s="61"/>
      <c r="DE2383" s="61"/>
      <c r="DF2383" s="61"/>
      <c r="DG2383" s="61"/>
      <c r="DH2383" s="61"/>
      <c r="DI2383" s="61"/>
      <c r="DJ2383" s="61"/>
      <c r="DK2383" s="61"/>
      <c r="DL2383" s="61"/>
      <c r="DM2383" s="61"/>
    </row>
    <row r="2384" spans="1:117" s="25" customFormat="1" x14ac:dyDescent="0.2">
      <c r="A2384" s="25" t="s">
        <v>78</v>
      </c>
      <c r="B2384" s="25" t="s">
        <v>174</v>
      </c>
      <c r="C2384" s="25" t="s">
        <v>181</v>
      </c>
      <c r="I2384" s="116"/>
      <c r="J2384" s="116"/>
      <c r="K2384" s="116"/>
      <c r="L2384" s="116"/>
      <c r="M2384" s="116"/>
      <c r="N2384" s="116"/>
      <c r="AL2384" s="117"/>
      <c r="AN2384" s="35" t="str">
        <f t="shared" si="154"/>
        <v/>
      </c>
      <c r="AO2384" s="35" t="str">
        <f t="shared" si="155"/>
        <v>-</v>
      </c>
      <c r="AQ2384" s="25" t="str">
        <f t="shared" si="153"/>
        <v>-</v>
      </c>
      <c r="BP2384" s="61"/>
      <c r="CT2384" s="61"/>
      <c r="CU2384" s="61"/>
      <c r="CV2384" s="61"/>
      <c r="CW2384" s="61"/>
      <c r="CX2384" s="61"/>
      <c r="CY2384" s="61"/>
      <c r="CZ2384" s="61"/>
      <c r="DA2384" s="61"/>
      <c r="DB2384" s="61"/>
      <c r="DC2384" s="61"/>
      <c r="DD2384" s="61"/>
      <c r="DE2384" s="61"/>
      <c r="DF2384" s="61"/>
      <c r="DG2384" s="61"/>
      <c r="DH2384" s="61"/>
      <c r="DI2384" s="61"/>
      <c r="DJ2384" s="61"/>
      <c r="DK2384" s="61"/>
      <c r="DL2384" s="61"/>
      <c r="DM2384" s="61"/>
    </row>
    <row r="2385" spans="1:117" s="25" customFormat="1" x14ac:dyDescent="0.2">
      <c r="A2385" s="25" t="s">
        <v>79</v>
      </c>
      <c r="B2385" s="25" t="s">
        <v>175</v>
      </c>
      <c r="C2385" s="25" t="s">
        <v>181</v>
      </c>
      <c r="I2385" s="116"/>
      <c r="J2385" s="116"/>
      <c r="K2385" s="116"/>
      <c r="L2385" s="116"/>
      <c r="M2385" s="116"/>
      <c r="N2385" s="116"/>
      <c r="AL2385" s="117"/>
      <c r="AN2385" s="35" t="str">
        <f t="shared" si="154"/>
        <v/>
      </c>
      <c r="AO2385" s="35" t="str">
        <f t="shared" si="155"/>
        <v>-</v>
      </c>
      <c r="AQ2385" s="25" t="str">
        <f t="shared" si="153"/>
        <v>-</v>
      </c>
      <c r="BP2385" s="61"/>
      <c r="CT2385" s="61"/>
      <c r="CU2385" s="61"/>
      <c r="CV2385" s="61"/>
      <c r="CW2385" s="61"/>
      <c r="CX2385" s="61"/>
      <c r="CY2385" s="61"/>
      <c r="CZ2385" s="61"/>
      <c r="DA2385" s="61"/>
      <c r="DB2385" s="61"/>
      <c r="DC2385" s="61"/>
      <c r="DD2385" s="61"/>
      <c r="DE2385" s="61"/>
      <c r="DF2385" s="61"/>
      <c r="DG2385" s="61"/>
      <c r="DH2385" s="61"/>
      <c r="DI2385" s="61"/>
      <c r="DJ2385" s="61"/>
      <c r="DK2385" s="61"/>
      <c r="DL2385" s="61"/>
      <c r="DM2385" s="61"/>
    </row>
    <row r="2386" spans="1:117" s="25" customFormat="1" x14ac:dyDescent="0.2">
      <c r="A2386" s="25" t="s">
        <v>80</v>
      </c>
      <c r="B2386" s="25" t="s">
        <v>175</v>
      </c>
      <c r="C2386" s="25" t="s">
        <v>181</v>
      </c>
      <c r="I2386" s="116"/>
      <c r="J2386" s="116"/>
      <c r="K2386" s="116"/>
      <c r="L2386" s="116"/>
      <c r="M2386" s="116"/>
      <c r="N2386" s="116"/>
      <c r="AL2386" s="117"/>
      <c r="AN2386" s="35" t="str">
        <f t="shared" si="154"/>
        <v/>
      </c>
      <c r="AO2386" s="35" t="str">
        <f t="shared" si="155"/>
        <v>-</v>
      </c>
      <c r="AQ2386" s="25" t="str">
        <f t="shared" si="153"/>
        <v>-</v>
      </c>
      <c r="BP2386" s="61"/>
      <c r="CT2386" s="61"/>
      <c r="CU2386" s="61"/>
      <c r="CV2386" s="61"/>
      <c r="CW2386" s="61"/>
      <c r="CX2386" s="61"/>
      <c r="CY2386" s="61"/>
      <c r="CZ2386" s="61"/>
      <c r="DA2386" s="61"/>
      <c r="DB2386" s="61"/>
      <c r="DC2386" s="61"/>
      <c r="DD2386" s="61"/>
      <c r="DE2386" s="61"/>
      <c r="DF2386" s="61"/>
      <c r="DG2386" s="61"/>
      <c r="DH2386" s="61"/>
      <c r="DI2386" s="61"/>
      <c r="DJ2386" s="61"/>
      <c r="DK2386" s="61"/>
      <c r="DL2386" s="61"/>
      <c r="DM2386" s="61"/>
    </row>
    <row r="2387" spans="1:117" s="25" customFormat="1" x14ac:dyDescent="0.2">
      <c r="A2387" s="25" t="s">
        <v>81</v>
      </c>
      <c r="B2387" s="25" t="s">
        <v>173</v>
      </c>
      <c r="C2387" s="25" t="s">
        <v>181</v>
      </c>
      <c r="I2387" s="116"/>
      <c r="J2387" s="116"/>
      <c r="K2387" s="116"/>
      <c r="L2387" s="116"/>
      <c r="M2387" s="116"/>
      <c r="N2387" s="116"/>
      <c r="AL2387" s="117"/>
      <c r="AN2387" s="35" t="str">
        <f t="shared" si="154"/>
        <v/>
      </c>
      <c r="AO2387" s="35" t="str">
        <f t="shared" si="155"/>
        <v>-</v>
      </c>
      <c r="AQ2387" s="25" t="str">
        <f t="shared" si="153"/>
        <v>-</v>
      </c>
      <c r="BP2387" s="61"/>
      <c r="CT2387" s="61"/>
      <c r="CU2387" s="61"/>
      <c r="CV2387" s="61"/>
      <c r="CW2387" s="61"/>
      <c r="CX2387" s="61"/>
      <c r="CY2387" s="61"/>
      <c r="CZ2387" s="61"/>
      <c r="DA2387" s="61"/>
      <c r="DB2387" s="61"/>
      <c r="DC2387" s="61"/>
      <c r="DD2387" s="61"/>
      <c r="DE2387" s="61"/>
      <c r="DF2387" s="61"/>
      <c r="DG2387" s="61"/>
      <c r="DH2387" s="61"/>
      <c r="DI2387" s="61"/>
      <c r="DJ2387" s="61"/>
      <c r="DK2387" s="61"/>
      <c r="DL2387" s="61"/>
      <c r="DM2387" s="61"/>
    </row>
    <row r="2388" spans="1:117" s="25" customFormat="1" x14ac:dyDescent="0.2">
      <c r="A2388" s="25" t="s">
        <v>82</v>
      </c>
      <c r="B2388" s="25" t="s">
        <v>173</v>
      </c>
      <c r="C2388" s="25" t="s">
        <v>181</v>
      </c>
      <c r="I2388" s="116"/>
      <c r="J2388" s="116"/>
      <c r="K2388" s="116"/>
      <c r="L2388" s="116"/>
      <c r="M2388" s="116"/>
      <c r="N2388" s="116"/>
      <c r="AL2388" s="117"/>
      <c r="AN2388" s="35" t="str">
        <f t="shared" si="154"/>
        <v/>
      </c>
      <c r="AO2388" s="35" t="str">
        <f t="shared" si="155"/>
        <v>-</v>
      </c>
      <c r="AQ2388" s="25" t="str">
        <f t="shared" si="153"/>
        <v>-</v>
      </c>
      <c r="BP2388" s="61"/>
      <c r="CT2388" s="61"/>
      <c r="CU2388" s="61"/>
      <c r="CV2388" s="61"/>
      <c r="CW2388" s="61"/>
      <c r="CX2388" s="61"/>
      <c r="CY2388" s="61"/>
      <c r="CZ2388" s="61"/>
      <c r="DA2388" s="61"/>
      <c r="DB2388" s="61"/>
      <c r="DC2388" s="61"/>
      <c r="DD2388" s="61"/>
      <c r="DE2388" s="61"/>
      <c r="DF2388" s="61"/>
      <c r="DG2388" s="61"/>
      <c r="DH2388" s="61"/>
      <c r="DI2388" s="61"/>
      <c r="DJ2388" s="61"/>
      <c r="DK2388" s="61"/>
      <c r="DL2388" s="61"/>
      <c r="DM2388" s="61"/>
    </row>
    <row r="2389" spans="1:117" s="25" customFormat="1" x14ac:dyDescent="0.2">
      <c r="A2389" s="25" t="s">
        <v>83</v>
      </c>
      <c r="B2389" s="25" t="s">
        <v>171</v>
      </c>
      <c r="C2389" s="25" t="s">
        <v>181</v>
      </c>
      <c r="I2389" s="116"/>
      <c r="J2389" s="116"/>
      <c r="K2389" s="116"/>
      <c r="L2389" s="116"/>
      <c r="M2389" s="116"/>
      <c r="N2389" s="116"/>
      <c r="AL2389" s="117"/>
      <c r="AN2389" s="35" t="str">
        <f t="shared" si="154"/>
        <v/>
      </c>
      <c r="AO2389" s="35" t="str">
        <f t="shared" si="155"/>
        <v>-</v>
      </c>
      <c r="AQ2389" s="25" t="str">
        <f t="shared" si="153"/>
        <v>-</v>
      </c>
      <c r="BP2389" s="61"/>
      <c r="CT2389" s="61"/>
      <c r="CU2389" s="61"/>
      <c r="CV2389" s="61"/>
      <c r="CW2389" s="61"/>
      <c r="CX2389" s="61"/>
      <c r="CY2389" s="61"/>
      <c r="CZ2389" s="61"/>
      <c r="DA2389" s="61"/>
      <c r="DB2389" s="61"/>
      <c r="DC2389" s="61"/>
      <c r="DD2389" s="61"/>
      <c r="DE2389" s="61"/>
      <c r="DF2389" s="61"/>
      <c r="DG2389" s="61"/>
      <c r="DH2389" s="61"/>
      <c r="DI2389" s="61"/>
      <c r="DJ2389" s="61"/>
      <c r="DK2389" s="61"/>
      <c r="DL2389" s="61"/>
      <c r="DM2389" s="61"/>
    </row>
    <row r="2390" spans="1:117" s="25" customFormat="1" x14ac:dyDescent="0.2">
      <c r="A2390" s="25" t="s">
        <v>84</v>
      </c>
      <c r="B2390" s="25" t="s">
        <v>171</v>
      </c>
      <c r="C2390" s="25" t="s">
        <v>181</v>
      </c>
      <c r="I2390" s="116"/>
      <c r="J2390" s="116"/>
      <c r="K2390" s="116"/>
      <c r="L2390" s="116"/>
      <c r="M2390" s="116"/>
      <c r="N2390" s="116"/>
      <c r="AL2390" s="117"/>
      <c r="AN2390" s="35" t="str">
        <f t="shared" si="154"/>
        <v/>
      </c>
      <c r="AO2390" s="35" t="str">
        <f t="shared" si="155"/>
        <v>-</v>
      </c>
      <c r="AQ2390" s="25" t="str">
        <f t="shared" si="153"/>
        <v>-</v>
      </c>
      <c r="BP2390" s="61"/>
      <c r="CT2390" s="61"/>
      <c r="CU2390" s="61"/>
      <c r="CV2390" s="61"/>
      <c r="CW2390" s="61"/>
      <c r="CX2390" s="61"/>
      <c r="CY2390" s="61"/>
      <c r="CZ2390" s="61"/>
      <c r="DA2390" s="61"/>
      <c r="DB2390" s="61"/>
      <c r="DC2390" s="61"/>
      <c r="DD2390" s="61"/>
      <c r="DE2390" s="61"/>
      <c r="DF2390" s="61"/>
      <c r="DG2390" s="61"/>
      <c r="DH2390" s="61"/>
      <c r="DI2390" s="61"/>
      <c r="DJ2390" s="61"/>
      <c r="DK2390" s="61"/>
      <c r="DL2390" s="61"/>
      <c r="DM2390" s="61"/>
    </row>
    <row r="2391" spans="1:117" s="25" customFormat="1" x14ac:dyDescent="0.2">
      <c r="A2391" s="25" t="s">
        <v>85</v>
      </c>
      <c r="B2391" s="25" t="s">
        <v>171</v>
      </c>
      <c r="C2391" s="25" t="s">
        <v>181</v>
      </c>
      <c r="I2391" s="116"/>
      <c r="J2391" s="116"/>
      <c r="K2391" s="116"/>
      <c r="L2391" s="116"/>
      <c r="M2391" s="116"/>
      <c r="N2391" s="116"/>
      <c r="AL2391" s="117"/>
      <c r="AN2391" s="35" t="str">
        <f t="shared" si="154"/>
        <v/>
      </c>
      <c r="AO2391" s="35" t="str">
        <f t="shared" si="155"/>
        <v>-</v>
      </c>
      <c r="AQ2391" s="25" t="str">
        <f t="shared" si="153"/>
        <v>-</v>
      </c>
      <c r="BP2391" s="61"/>
      <c r="CT2391" s="61"/>
      <c r="CU2391" s="61"/>
      <c r="CV2391" s="61"/>
      <c r="CW2391" s="61"/>
      <c r="CX2391" s="61"/>
      <c r="CY2391" s="61"/>
      <c r="CZ2391" s="61"/>
      <c r="DA2391" s="61"/>
      <c r="DB2391" s="61"/>
      <c r="DC2391" s="61"/>
      <c r="DD2391" s="61"/>
      <c r="DE2391" s="61"/>
      <c r="DF2391" s="61"/>
      <c r="DG2391" s="61"/>
      <c r="DH2391" s="61"/>
      <c r="DI2391" s="61"/>
      <c r="DJ2391" s="61"/>
      <c r="DK2391" s="61"/>
      <c r="DL2391" s="61"/>
      <c r="DM2391" s="61"/>
    </row>
    <row r="2392" spans="1:117" s="25" customFormat="1" x14ac:dyDescent="0.2">
      <c r="A2392" s="25" t="s">
        <v>86</v>
      </c>
      <c r="B2392" s="25" t="s">
        <v>172</v>
      </c>
      <c r="C2392" s="25" t="s">
        <v>181</v>
      </c>
      <c r="I2392" s="116"/>
      <c r="J2392" s="116"/>
      <c r="K2392" s="116"/>
      <c r="L2392" s="116"/>
      <c r="M2392" s="116"/>
      <c r="N2392" s="116"/>
      <c r="AL2392" s="117"/>
      <c r="AN2392" s="35" t="str">
        <f t="shared" si="154"/>
        <v/>
      </c>
      <c r="AO2392" s="35" t="str">
        <f t="shared" si="155"/>
        <v>-</v>
      </c>
      <c r="AQ2392" s="25" t="str">
        <f t="shared" si="153"/>
        <v>-</v>
      </c>
      <c r="BP2392" s="61"/>
      <c r="CT2392" s="61"/>
      <c r="CU2392" s="61"/>
      <c r="CV2392" s="61"/>
      <c r="CW2392" s="61"/>
      <c r="CX2392" s="61"/>
      <c r="CY2392" s="61"/>
      <c r="CZ2392" s="61"/>
      <c r="DA2392" s="61"/>
      <c r="DB2392" s="61"/>
      <c r="DC2392" s="61"/>
      <c r="DD2392" s="61"/>
      <c r="DE2392" s="61"/>
      <c r="DF2392" s="61"/>
      <c r="DG2392" s="61"/>
      <c r="DH2392" s="61"/>
      <c r="DI2392" s="61"/>
      <c r="DJ2392" s="61"/>
      <c r="DK2392" s="61"/>
      <c r="DL2392" s="61"/>
      <c r="DM2392" s="61"/>
    </row>
    <row r="2393" spans="1:117" s="25" customFormat="1" x14ac:dyDescent="0.2">
      <c r="A2393" s="25" t="s">
        <v>87</v>
      </c>
      <c r="B2393" s="25" t="s">
        <v>172</v>
      </c>
      <c r="C2393" s="25" t="s">
        <v>181</v>
      </c>
      <c r="I2393" s="116"/>
      <c r="J2393" s="116"/>
      <c r="K2393" s="116"/>
      <c r="L2393" s="116"/>
      <c r="M2393" s="116"/>
      <c r="N2393" s="116"/>
      <c r="AL2393" s="117"/>
      <c r="AN2393" s="35" t="str">
        <f t="shared" si="154"/>
        <v/>
      </c>
      <c r="AO2393" s="35" t="str">
        <f t="shared" si="155"/>
        <v>-</v>
      </c>
      <c r="AQ2393" s="25" t="str">
        <f t="shared" si="153"/>
        <v>-</v>
      </c>
      <c r="BP2393" s="61"/>
      <c r="CT2393" s="61"/>
      <c r="CU2393" s="61"/>
      <c r="CV2393" s="61"/>
      <c r="CW2393" s="61"/>
      <c r="CX2393" s="61"/>
      <c r="CY2393" s="61"/>
      <c r="CZ2393" s="61"/>
      <c r="DA2393" s="61"/>
      <c r="DB2393" s="61"/>
      <c r="DC2393" s="61"/>
      <c r="DD2393" s="61"/>
      <c r="DE2393" s="61"/>
      <c r="DF2393" s="61"/>
      <c r="DG2393" s="61"/>
      <c r="DH2393" s="61"/>
      <c r="DI2393" s="61"/>
      <c r="DJ2393" s="61"/>
      <c r="DK2393" s="61"/>
      <c r="DL2393" s="61"/>
      <c r="DM2393" s="61"/>
    </row>
    <row r="2394" spans="1:117" s="25" customFormat="1" x14ac:dyDescent="0.2">
      <c r="A2394" s="25" t="s">
        <v>88</v>
      </c>
      <c r="B2394" s="25" t="s">
        <v>175</v>
      </c>
      <c r="C2394" s="25" t="s">
        <v>181</v>
      </c>
      <c r="I2394" s="116"/>
      <c r="J2394" s="116"/>
      <c r="K2394" s="116"/>
      <c r="L2394" s="116"/>
      <c r="M2394" s="116"/>
      <c r="N2394" s="116"/>
      <c r="AL2394" s="117"/>
      <c r="AN2394" s="35" t="str">
        <f t="shared" si="154"/>
        <v/>
      </c>
      <c r="AO2394" s="35" t="str">
        <f t="shared" si="155"/>
        <v>-</v>
      </c>
      <c r="AQ2394" s="25" t="str">
        <f t="shared" si="153"/>
        <v>-</v>
      </c>
      <c r="BP2394" s="61"/>
      <c r="CT2394" s="61"/>
      <c r="CU2394" s="61"/>
      <c r="CV2394" s="61"/>
      <c r="CW2394" s="61"/>
      <c r="CX2394" s="61"/>
      <c r="CY2394" s="61"/>
      <c r="CZ2394" s="61"/>
      <c r="DA2394" s="61"/>
      <c r="DB2394" s="61"/>
      <c r="DC2394" s="61"/>
      <c r="DD2394" s="61"/>
      <c r="DE2394" s="61"/>
      <c r="DF2394" s="61"/>
      <c r="DG2394" s="61"/>
      <c r="DH2394" s="61"/>
      <c r="DI2394" s="61"/>
      <c r="DJ2394" s="61"/>
      <c r="DK2394" s="61"/>
      <c r="DL2394" s="61"/>
      <c r="DM2394" s="61"/>
    </row>
    <row r="2395" spans="1:117" s="25" customFormat="1" x14ac:dyDescent="0.2">
      <c r="A2395" s="25" t="s">
        <v>89</v>
      </c>
      <c r="B2395" s="25" t="s">
        <v>175</v>
      </c>
      <c r="C2395" s="25" t="s">
        <v>181</v>
      </c>
      <c r="I2395" s="116"/>
      <c r="J2395" s="116"/>
      <c r="K2395" s="116"/>
      <c r="L2395" s="116"/>
      <c r="M2395" s="116"/>
      <c r="N2395" s="116"/>
      <c r="AL2395" s="117"/>
      <c r="AN2395" s="35" t="str">
        <f t="shared" si="154"/>
        <v/>
      </c>
      <c r="AO2395" s="35" t="str">
        <f t="shared" si="155"/>
        <v>-</v>
      </c>
      <c r="AQ2395" s="25" t="str">
        <f t="shared" si="153"/>
        <v>-</v>
      </c>
      <c r="BP2395" s="61"/>
      <c r="CT2395" s="61"/>
      <c r="CU2395" s="61"/>
      <c r="CV2395" s="61"/>
      <c r="CW2395" s="61"/>
      <c r="CX2395" s="61"/>
      <c r="CY2395" s="61"/>
      <c r="CZ2395" s="61"/>
      <c r="DA2395" s="61"/>
      <c r="DB2395" s="61"/>
      <c r="DC2395" s="61"/>
      <c r="DD2395" s="61"/>
      <c r="DE2395" s="61"/>
      <c r="DF2395" s="61"/>
      <c r="DG2395" s="61"/>
      <c r="DH2395" s="61"/>
      <c r="DI2395" s="61"/>
      <c r="DJ2395" s="61"/>
      <c r="DK2395" s="61"/>
      <c r="DL2395" s="61"/>
      <c r="DM2395" s="61"/>
    </row>
    <row r="2396" spans="1:117" s="25" customFormat="1" x14ac:dyDescent="0.2">
      <c r="A2396" s="25" t="s">
        <v>90</v>
      </c>
      <c r="B2396" s="25" t="s">
        <v>174</v>
      </c>
      <c r="C2396" s="25" t="s">
        <v>181</v>
      </c>
      <c r="I2396" s="116"/>
      <c r="J2396" s="116"/>
      <c r="K2396" s="116"/>
      <c r="L2396" s="116"/>
      <c r="M2396" s="116"/>
      <c r="N2396" s="116"/>
      <c r="AL2396" s="117"/>
      <c r="AN2396" s="35" t="str">
        <f t="shared" si="154"/>
        <v/>
      </c>
      <c r="AO2396" s="35" t="str">
        <f t="shared" si="155"/>
        <v>-</v>
      </c>
      <c r="AQ2396" s="25" t="str">
        <f t="shared" si="153"/>
        <v>-</v>
      </c>
      <c r="BP2396" s="61"/>
      <c r="CT2396" s="61"/>
      <c r="CU2396" s="61"/>
      <c r="CV2396" s="61"/>
      <c r="CW2396" s="61"/>
      <c r="CX2396" s="61"/>
      <c r="CY2396" s="61"/>
      <c r="CZ2396" s="61"/>
      <c r="DA2396" s="61"/>
      <c r="DB2396" s="61"/>
      <c r="DC2396" s="61"/>
      <c r="DD2396" s="61"/>
      <c r="DE2396" s="61"/>
      <c r="DF2396" s="61"/>
      <c r="DG2396" s="61"/>
      <c r="DH2396" s="61"/>
      <c r="DI2396" s="61"/>
      <c r="DJ2396" s="61"/>
      <c r="DK2396" s="61"/>
      <c r="DL2396" s="61"/>
      <c r="DM2396" s="61"/>
    </row>
    <row r="2397" spans="1:117" s="25" customFormat="1" x14ac:dyDescent="0.2">
      <c r="A2397" s="25" t="s">
        <v>91</v>
      </c>
      <c r="B2397" s="25" t="s">
        <v>174</v>
      </c>
      <c r="C2397" s="25" t="s">
        <v>181</v>
      </c>
      <c r="I2397" s="116"/>
      <c r="J2397" s="116"/>
      <c r="K2397" s="116"/>
      <c r="L2397" s="116"/>
      <c r="M2397" s="116"/>
      <c r="N2397" s="116"/>
      <c r="AL2397" s="117"/>
      <c r="AN2397" s="35" t="str">
        <f t="shared" si="154"/>
        <v/>
      </c>
      <c r="AO2397" s="35" t="str">
        <f t="shared" si="155"/>
        <v>-</v>
      </c>
      <c r="AQ2397" s="25" t="str">
        <f t="shared" si="153"/>
        <v>-</v>
      </c>
      <c r="BP2397" s="61"/>
      <c r="CT2397" s="61"/>
      <c r="CU2397" s="61"/>
      <c r="CV2397" s="61"/>
      <c r="CW2397" s="61"/>
      <c r="CX2397" s="61"/>
      <c r="CY2397" s="61"/>
      <c r="CZ2397" s="61"/>
      <c r="DA2397" s="61"/>
      <c r="DB2397" s="61"/>
      <c r="DC2397" s="61"/>
      <c r="DD2397" s="61"/>
      <c r="DE2397" s="61"/>
      <c r="DF2397" s="61"/>
      <c r="DG2397" s="61"/>
      <c r="DH2397" s="61"/>
      <c r="DI2397" s="61"/>
      <c r="DJ2397" s="61"/>
      <c r="DK2397" s="61"/>
      <c r="DL2397" s="61"/>
      <c r="DM2397" s="61"/>
    </row>
    <row r="2398" spans="1:117" s="25" customFormat="1" x14ac:dyDescent="0.2">
      <c r="A2398" s="25" t="s">
        <v>92</v>
      </c>
      <c r="B2398" s="25" t="s">
        <v>175</v>
      </c>
      <c r="C2398" s="25" t="s">
        <v>181</v>
      </c>
      <c r="I2398" s="116"/>
      <c r="J2398" s="116"/>
      <c r="K2398" s="116"/>
      <c r="L2398" s="116"/>
      <c r="M2398" s="116"/>
      <c r="N2398" s="116"/>
      <c r="AL2398" s="117"/>
      <c r="AN2398" s="35" t="str">
        <f t="shared" si="154"/>
        <v/>
      </c>
      <c r="AO2398" s="35" t="str">
        <f t="shared" si="155"/>
        <v>-</v>
      </c>
      <c r="AQ2398" s="25" t="str">
        <f t="shared" si="153"/>
        <v>-</v>
      </c>
      <c r="BP2398" s="61"/>
      <c r="CT2398" s="61"/>
      <c r="CU2398" s="61"/>
      <c r="CV2398" s="61"/>
      <c r="CW2398" s="61"/>
      <c r="CX2398" s="61"/>
      <c r="CY2398" s="61"/>
      <c r="CZ2398" s="61"/>
      <c r="DA2398" s="61"/>
      <c r="DB2398" s="61"/>
      <c r="DC2398" s="61"/>
      <c r="DD2398" s="61"/>
      <c r="DE2398" s="61"/>
      <c r="DF2398" s="61"/>
      <c r="DG2398" s="61"/>
      <c r="DH2398" s="61"/>
      <c r="DI2398" s="61"/>
      <c r="DJ2398" s="61"/>
      <c r="DK2398" s="61"/>
      <c r="DL2398" s="61"/>
      <c r="DM2398" s="61"/>
    </row>
    <row r="2399" spans="1:117" s="25" customFormat="1" x14ac:dyDescent="0.2">
      <c r="A2399" s="25" t="s">
        <v>93</v>
      </c>
      <c r="B2399" s="25" t="s">
        <v>175</v>
      </c>
      <c r="C2399" s="25" t="s">
        <v>181</v>
      </c>
      <c r="I2399" s="116"/>
      <c r="J2399" s="116"/>
      <c r="K2399" s="116"/>
      <c r="L2399" s="116"/>
      <c r="M2399" s="116"/>
      <c r="N2399" s="116"/>
      <c r="AL2399" s="117"/>
      <c r="AN2399" s="35" t="str">
        <f t="shared" si="154"/>
        <v/>
      </c>
      <c r="AO2399" s="35" t="str">
        <f t="shared" si="155"/>
        <v>-</v>
      </c>
      <c r="AQ2399" s="25" t="str">
        <f t="shared" si="153"/>
        <v>-</v>
      </c>
      <c r="BP2399" s="61"/>
      <c r="CT2399" s="61"/>
      <c r="CU2399" s="61"/>
      <c r="CV2399" s="61"/>
      <c r="CW2399" s="61"/>
      <c r="CX2399" s="61"/>
      <c r="CY2399" s="61"/>
      <c r="CZ2399" s="61"/>
      <c r="DA2399" s="61"/>
      <c r="DB2399" s="61"/>
      <c r="DC2399" s="61"/>
      <c r="DD2399" s="61"/>
      <c r="DE2399" s="61"/>
      <c r="DF2399" s="61"/>
      <c r="DG2399" s="61"/>
      <c r="DH2399" s="61"/>
      <c r="DI2399" s="61"/>
      <c r="DJ2399" s="61"/>
      <c r="DK2399" s="61"/>
      <c r="DL2399" s="61"/>
      <c r="DM2399" s="61"/>
    </row>
    <row r="2400" spans="1:117" s="25" customFormat="1" x14ac:dyDescent="0.2">
      <c r="A2400" s="25" t="s">
        <v>94</v>
      </c>
      <c r="B2400" s="25" t="s">
        <v>173</v>
      </c>
      <c r="C2400" s="25" t="s">
        <v>181</v>
      </c>
      <c r="I2400" s="116"/>
      <c r="J2400" s="116"/>
      <c r="K2400" s="116"/>
      <c r="L2400" s="116"/>
      <c r="M2400" s="116"/>
      <c r="N2400" s="116"/>
      <c r="AL2400" s="117"/>
      <c r="AN2400" s="35" t="str">
        <f t="shared" si="154"/>
        <v/>
      </c>
      <c r="AO2400" s="35" t="str">
        <f t="shared" si="155"/>
        <v>-</v>
      </c>
      <c r="AQ2400" s="25" t="str">
        <f t="shared" si="153"/>
        <v>-</v>
      </c>
      <c r="BP2400" s="61"/>
      <c r="CT2400" s="61"/>
      <c r="CU2400" s="61"/>
      <c r="CV2400" s="61"/>
      <c r="CW2400" s="61"/>
      <c r="CX2400" s="61"/>
      <c r="CY2400" s="61"/>
      <c r="CZ2400" s="61"/>
      <c r="DA2400" s="61"/>
      <c r="DB2400" s="61"/>
      <c r="DC2400" s="61"/>
      <c r="DD2400" s="61"/>
      <c r="DE2400" s="61"/>
      <c r="DF2400" s="61"/>
      <c r="DG2400" s="61"/>
      <c r="DH2400" s="61"/>
      <c r="DI2400" s="61"/>
      <c r="DJ2400" s="61"/>
      <c r="DK2400" s="61"/>
      <c r="DL2400" s="61"/>
      <c r="DM2400" s="61"/>
    </row>
    <row r="2401" spans="1:117" s="25" customFormat="1" x14ac:dyDescent="0.2">
      <c r="A2401" s="25" t="s">
        <v>95</v>
      </c>
      <c r="B2401" s="25" t="s">
        <v>173</v>
      </c>
      <c r="C2401" s="25" t="s">
        <v>181</v>
      </c>
      <c r="I2401" s="116"/>
      <c r="J2401" s="116"/>
      <c r="K2401" s="116"/>
      <c r="L2401" s="116"/>
      <c r="M2401" s="116"/>
      <c r="N2401" s="116"/>
      <c r="AL2401" s="117"/>
      <c r="AN2401" s="35" t="str">
        <f t="shared" si="154"/>
        <v/>
      </c>
      <c r="AO2401" s="35" t="str">
        <f t="shared" si="155"/>
        <v>-</v>
      </c>
      <c r="AQ2401" s="25" t="str">
        <f t="shared" si="153"/>
        <v>-</v>
      </c>
      <c r="BP2401" s="61"/>
      <c r="CT2401" s="61"/>
      <c r="CU2401" s="61"/>
      <c r="CV2401" s="61"/>
      <c r="CW2401" s="61"/>
      <c r="CX2401" s="61"/>
      <c r="CY2401" s="61"/>
      <c r="CZ2401" s="61"/>
      <c r="DA2401" s="61"/>
      <c r="DB2401" s="61"/>
      <c r="DC2401" s="61"/>
      <c r="DD2401" s="61"/>
      <c r="DE2401" s="61"/>
      <c r="DF2401" s="61"/>
      <c r="DG2401" s="61"/>
      <c r="DH2401" s="61"/>
      <c r="DI2401" s="61"/>
      <c r="DJ2401" s="61"/>
      <c r="DK2401" s="61"/>
      <c r="DL2401" s="61"/>
      <c r="DM2401" s="61"/>
    </row>
    <row r="2402" spans="1:117" s="25" customFormat="1" x14ac:dyDescent="0.2">
      <c r="A2402" s="25" t="s">
        <v>96</v>
      </c>
      <c r="B2402" s="25" t="s">
        <v>171</v>
      </c>
      <c r="C2402" s="25" t="s">
        <v>181</v>
      </c>
      <c r="I2402" s="116"/>
      <c r="J2402" s="116"/>
      <c r="K2402" s="116"/>
      <c r="L2402" s="116"/>
      <c r="M2402" s="116"/>
      <c r="N2402" s="116"/>
      <c r="AL2402" s="117"/>
      <c r="AN2402" s="35" t="str">
        <f t="shared" si="154"/>
        <v/>
      </c>
      <c r="AO2402" s="35" t="str">
        <f t="shared" si="155"/>
        <v>-</v>
      </c>
      <c r="AQ2402" s="25" t="str">
        <f t="shared" si="153"/>
        <v>-</v>
      </c>
      <c r="BP2402" s="61"/>
      <c r="CT2402" s="61"/>
      <c r="CU2402" s="61"/>
      <c r="CV2402" s="61"/>
      <c r="CW2402" s="61"/>
      <c r="CX2402" s="61"/>
      <c r="CY2402" s="61"/>
      <c r="CZ2402" s="61"/>
      <c r="DA2402" s="61"/>
      <c r="DB2402" s="61"/>
      <c r="DC2402" s="61"/>
      <c r="DD2402" s="61"/>
      <c r="DE2402" s="61"/>
      <c r="DF2402" s="61"/>
      <c r="DG2402" s="61"/>
      <c r="DH2402" s="61"/>
      <c r="DI2402" s="61"/>
      <c r="DJ2402" s="61"/>
      <c r="DK2402" s="61"/>
      <c r="DL2402" s="61"/>
      <c r="DM2402" s="61"/>
    </row>
    <row r="2403" spans="1:117" s="25" customFormat="1" x14ac:dyDescent="0.2">
      <c r="A2403" s="25" t="s">
        <v>97</v>
      </c>
      <c r="B2403" s="25" t="s">
        <v>171</v>
      </c>
      <c r="C2403" s="25" t="s">
        <v>181</v>
      </c>
      <c r="I2403" s="116"/>
      <c r="J2403" s="116"/>
      <c r="K2403" s="116"/>
      <c r="L2403" s="116"/>
      <c r="M2403" s="116"/>
      <c r="N2403" s="116"/>
      <c r="AL2403" s="117"/>
      <c r="AN2403" s="35" t="str">
        <f t="shared" si="154"/>
        <v/>
      </c>
      <c r="AO2403" s="35" t="str">
        <f t="shared" si="155"/>
        <v>-</v>
      </c>
      <c r="AQ2403" s="25" t="str">
        <f t="shared" si="153"/>
        <v>-</v>
      </c>
      <c r="BP2403" s="61"/>
      <c r="CT2403" s="61"/>
      <c r="CU2403" s="61"/>
      <c r="CV2403" s="61"/>
      <c r="CW2403" s="61"/>
      <c r="CX2403" s="61"/>
      <c r="CY2403" s="61"/>
      <c r="CZ2403" s="61"/>
      <c r="DA2403" s="61"/>
      <c r="DB2403" s="61"/>
      <c r="DC2403" s="61"/>
      <c r="DD2403" s="61"/>
      <c r="DE2403" s="61"/>
      <c r="DF2403" s="61"/>
      <c r="DG2403" s="61"/>
      <c r="DH2403" s="61"/>
      <c r="DI2403" s="61"/>
      <c r="DJ2403" s="61"/>
      <c r="DK2403" s="61"/>
      <c r="DL2403" s="61"/>
      <c r="DM2403" s="61"/>
    </row>
    <row r="2404" spans="1:117" s="25" customFormat="1" x14ac:dyDescent="0.2">
      <c r="A2404" s="25" t="s">
        <v>98</v>
      </c>
      <c r="B2404" s="25" t="s">
        <v>171</v>
      </c>
      <c r="C2404" s="25" t="s">
        <v>181</v>
      </c>
      <c r="I2404" s="116"/>
      <c r="J2404" s="116"/>
      <c r="K2404" s="116"/>
      <c r="L2404" s="116"/>
      <c r="M2404" s="116"/>
      <c r="N2404" s="116"/>
      <c r="AL2404" s="117"/>
      <c r="AN2404" s="35" t="str">
        <f t="shared" si="154"/>
        <v/>
      </c>
      <c r="AO2404" s="35" t="str">
        <f t="shared" si="155"/>
        <v>-</v>
      </c>
      <c r="AQ2404" s="25" t="str">
        <f t="shared" si="153"/>
        <v>-</v>
      </c>
      <c r="BP2404" s="61"/>
      <c r="CT2404" s="61"/>
      <c r="CU2404" s="61"/>
      <c r="CV2404" s="61"/>
      <c r="CW2404" s="61"/>
      <c r="CX2404" s="61"/>
      <c r="CY2404" s="61"/>
      <c r="CZ2404" s="61"/>
      <c r="DA2404" s="61"/>
      <c r="DB2404" s="61"/>
      <c r="DC2404" s="61"/>
      <c r="DD2404" s="61"/>
      <c r="DE2404" s="61"/>
      <c r="DF2404" s="61"/>
      <c r="DG2404" s="61"/>
      <c r="DH2404" s="61"/>
      <c r="DI2404" s="61"/>
      <c r="DJ2404" s="61"/>
      <c r="DK2404" s="61"/>
      <c r="DL2404" s="61"/>
      <c r="DM2404" s="61"/>
    </row>
    <row r="2405" spans="1:117" s="25" customFormat="1" x14ac:dyDescent="0.2">
      <c r="A2405" s="25" t="s">
        <v>99</v>
      </c>
      <c r="B2405" s="25" t="s">
        <v>172</v>
      </c>
      <c r="C2405" s="25" t="s">
        <v>181</v>
      </c>
      <c r="I2405" s="116"/>
      <c r="J2405" s="116"/>
      <c r="K2405" s="116"/>
      <c r="L2405" s="116"/>
      <c r="M2405" s="116"/>
      <c r="N2405" s="116"/>
      <c r="AL2405" s="117"/>
      <c r="AN2405" s="35" t="str">
        <f t="shared" si="154"/>
        <v/>
      </c>
      <c r="AO2405" s="35" t="str">
        <f t="shared" si="155"/>
        <v>-</v>
      </c>
      <c r="AQ2405" s="25" t="str">
        <f t="shared" ref="AQ2405:AQ2468" si="156">CONCATENATE(TRIM(LEFT(AP2405,LEN(AP2405)-LEN(RIGHT(AP2405)))),"-",RIGHT(AP2405))</f>
        <v>-</v>
      </c>
      <c r="BP2405" s="61"/>
      <c r="CT2405" s="61"/>
      <c r="CU2405" s="61"/>
      <c r="CV2405" s="61"/>
      <c r="CW2405" s="61"/>
      <c r="CX2405" s="61"/>
      <c r="CY2405" s="61"/>
      <c r="CZ2405" s="61"/>
      <c r="DA2405" s="61"/>
      <c r="DB2405" s="61"/>
      <c r="DC2405" s="61"/>
      <c r="DD2405" s="61"/>
      <c r="DE2405" s="61"/>
      <c r="DF2405" s="61"/>
      <c r="DG2405" s="61"/>
      <c r="DH2405" s="61"/>
      <c r="DI2405" s="61"/>
      <c r="DJ2405" s="61"/>
      <c r="DK2405" s="61"/>
      <c r="DL2405" s="61"/>
      <c r="DM2405" s="61"/>
    </row>
    <row r="2406" spans="1:117" s="25" customFormat="1" x14ac:dyDescent="0.2">
      <c r="A2406" s="25" t="s">
        <v>100</v>
      </c>
      <c r="B2406" s="25" t="s">
        <v>172</v>
      </c>
      <c r="C2406" s="25" t="s">
        <v>181</v>
      </c>
      <c r="I2406" s="116"/>
      <c r="J2406" s="116"/>
      <c r="K2406" s="116"/>
      <c r="L2406" s="116"/>
      <c r="M2406" s="116"/>
      <c r="N2406" s="116"/>
      <c r="AL2406" s="117"/>
      <c r="AN2406" s="35" t="str">
        <f t="shared" si="154"/>
        <v/>
      </c>
      <c r="AO2406" s="35" t="str">
        <f t="shared" si="155"/>
        <v>-</v>
      </c>
      <c r="AQ2406" s="25" t="str">
        <f t="shared" si="156"/>
        <v>-</v>
      </c>
      <c r="BP2406" s="61"/>
      <c r="CT2406" s="61"/>
      <c r="CU2406" s="61"/>
      <c r="CV2406" s="61"/>
      <c r="CW2406" s="61"/>
      <c r="CX2406" s="61"/>
      <c r="CY2406" s="61"/>
      <c r="CZ2406" s="61"/>
      <c r="DA2406" s="61"/>
      <c r="DB2406" s="61"/>
      <c r="DC2406" s="61"/>
      <c r="DD2406" s="61"/>
      <c r="DE2406" s="61"/>
      <c r="DF2406" s="61"/>
      <c r="DG2406" s="61"/>
      <c r="DH2406" s="61"/>
      <c r="DI2406" s="61"/>
      <c r="DJ2406" s="61"/>
      <c r="DK2406" s="61"/>
      <c r="DL2406" s="61"/>
      <c r="DM2406" s="61"/>
    </row>
    <row r="2407" spans="1:117" s="25" customFormat="1" x14ac:dyDescent="0.2">
      <c r="A2407" s="25" t="s">
        <v>101</v>
      </c>
      <c r="B2407" s="25" t="s">
        <v>175</v>
      </c>
      <c r="C2407" s="25" t="s">
        <v>181</v>
      </c>
      <c r="I2407" s="116"/>
      <c r="J2407" s="116"/>
      <c r="K2407" s="116"/>
      <c r="L2407" s="116"/>
      <c r="M2407" s="116"/>
      <c r="N2407" s="116"/>
      <c r="AL2407" s="117"/>
      <c r="AN2407" s="35" t="str">
        <f t="shared" si="154"/>
        <v/>
      </c>
      <c r="AO2407" s="35" t="str">
        <f t="shared" si="155"/>
        <v>-</v>
      </c>
      <c r="AQ2407" s="25" t="str">
        <f t="shared" si="156"/>
        <v>-</v>
      </c>
      <c r="BP2407" s="61"/>
      <c r="CT2407" s="61"/>
      <c r="CU2407" s="61"/>
      <c r="CV2407" s="61"/>
      <c r="CW2407" s="61"/>
      <c r="CX2407" s="61"/>
      <c r="CY2407" s="61"/>
      <c r="CZ2407" s="61"/>
      <c r="DA2407" s="61"/>
      <c r="DB2407" s="61"/>
      <c r="DC2407" s="61"/>
      <c r="DD2407" s="61"/>
      <c r="DE2407" s="61"/>
      <c r="DF2407" s="61"/>
      <c r="DG2407" s="61"/>
      <c r="DH2407" s="61"/>
      <c r="DI2407" s="61"/>
      <c r="DJ2407" s="61"/>
      <c r="DK2407" s="61"/>
      <c r="DL2407" s="61"/>
      <c r="DM2407" s="61"/>
    </row>
    <row r="2408" spans="1:117" s="25" customFormat="1" x14ac:dyDescent="0.2">
      <c r="A2408" s="25" t="s">
        <v>102</v>
      </c>
      <c r="B2408" s="25" t="s">
        <v>175</v>
      </c>
      <c r="C2408" s="25" t="s">
        <v>181</v>
      </c>
      <c r="I2408" s="116"/>
      <c r="J2408" s="116"/>
      <c r="K2408" s="116"/>
      <c r="L2408" s="116"/>
      <c r="M2408" s="116"/>
      <c r="N2408" s="116"/>
      <c r="AL2408" s="117"/>
      <c r="AN2408" s="35" t="str">
        <f t="shared" si="154"/>
        <v/>
      </c>
      <c r="AO2408" s="35" t="str">
        <f t="shared" si="155"/>
        <v>-</v>
      </c>
      <c r="AQ2408" s="25" t="str">
        <f t="shared" si="156"/>
        <v>-</v>
      </c>
      <c r="BP2408" s="61"/>
      <c r="CT2408" s="61"/>
      <c r="CU2408" s="61"/>
      <c r="CV2408" s="61"/>
      <c r="CW2408" s="61"/>
      <c r="CX2408" s="61"/>
      <c r="CY2408" s="61"/>
      <c r="CZ2408" s="61"/>
      <c r="DA2408" s="61"/>
      <c r="DB2408" s="61"/>
      <c r="DC2408" s="61"/>
      <c r="DD2408" s="61"/>
      <c r="DE2408" s="61"/>
      <c r="DF2408" s="61"/>
      <c r="DG2408" s="61"/>
      <c r="DH2408" s="61"/>
      <c r="DI2408" s="61"/>
      <c r="DJ2408" s="61"/>
      <c r="DK2408" s="61"/>
      <c r="DL2408" s="61"/>
      <c r="DM2408" s="61"/>
    </row>
    <row r="2409" spans="1:117" s="25" customFormat="1" x14ac:dyDescent="0.2">
      <c r="A2409" s="25" t="s">
        <v>103</v>
      </c>
      <c r="B2409" s="25" t="s">
        <v>174</v>
      </c>
      <c r="C2409" s="25" t="s">
        <v>181</v>
      </c>
      <c r="I2409" s="116"/>
      <c r="J2409" s="116"/>
      <c r="K2409" s="116"/>
      <c r="L2409" s="116"/>
      <c r="M2409" s="116"/>
      <c r="N2409" s="116"/>
      <c r="AL2409" s="117"/>
      <c r="AN2409" s="35" t="str">
        <f t="shared" si="154"/>
        <v/>
      </c>
      <c r="AO2409" s="35" t="str">
        <f t="shared" si="155"/>
        <v>-</v>
      </c>
      <c r="AQ2409" s="25" t="str">
        <f t="shared" si="156"/>
        <v>-</v>
      </c>
      <c r="BP2409" s="61"/>
      <c r="CT2409" s="61"/>
      <c r="CU2409" s="61"/>
      <c r="CV2409" s="61"/>
      <c r="CW2409" s="61"/>
      <c r="CX2409" s="61"/>
      <c r="CY2409" s="61"/>
      <c r="CZ2409" s="61"/>
      <c r="DA2409" s="61"/>
      <c r="DB2409" s="61"/>
      <c r="DC2409" s="61"/>
      <c r="DD2409" s="61"/>
      <c r="DE2409" s="61"/>
      <c r="DF2409" s="61"/>
      <c r="DG2409" s="61"/>
      <c r="DH2409" s="61"/>
      <c r="DI2409" s="61"/>
      <c r="DJ2409" s="61"/>
      <c r="DK2409" s="61"/>
      <c r="DL2409" s="61"/>
      <c r="DM2409" s="61"/>
    </row>
    <row r="2410" spans="1:117" s="25" customFormat="1" x14ac:dyDescent="0.2">
      <c r="A2410" s="25" t="s">
        <v>104</v>
      </c>
      <c r="B2410" s="25" t="s">
        <v>174</v>
      </c>
      <c r="C2410" s="25" t="s">
        <v>181</v>
      </c>
      <c r="I2410" s="116"/>
      <c r="J2410" s="116"/>
      <c r="K2410" s="116"/>
      <c r="L2410" s="116"/>
      <c r="M2410" s="116"/>
      <c r="N2410" s="116"/>
      <c r="AL2410" s="117"/>
      <c r="AN2410" s="35" t="str">
        <f t="shared" si="154"/>
        <v/>
      </c>
      <c r="AO2410" s="35" t="str">
        <f t="shared" si="155"/>
        <v>-</v>
      </c>
      <c r="AQ2410" s="25" t="str">
        <f t="shared" si="156"/>
        <v>-</v>
      </c>
      <c r="BP2410" s="61"/>
      <c r="CT2410" s="61"/>
      <c r="CU2410" s="61"/>
      <c r="CV2410" s="61"/>
      <c r="CW2410" s="61"/>
      <c r="CX2410" s="61"/>
      <c r="CY2410" s="61"/>
      <c r="CZ2410" s="61"/>
      <c r="DA2410" s="61"/>
      <c r="DB2410" s="61"/>
      <c r="DC2410" s="61"/>
      <c r="DD2410" s="61"/>
      <c r="DE2410" s="61"/>
      <c r="DF2410" s="61"/>
      <c r="DG2410" s="61"/>
      <c r="DH2410" s="61"/>
      <c r="DI2410" s="61"/>
      <c r="DJ2410" s="61"/>
      <c r="DK2410" s="61"/>
      <c r="DL2410" s="61"/>
      <c r="DM2410" s="61"/>
    </row>
    <row r="2411" spans="1:117" s="25" customFormat="1" x14ac:dyDescent="0.2">
      <c r="A2411" s="25" t="s">
        <v>105</v>
      </c>
      <c r="B2411" s="25" t="s">
        <v>175</v>
      </c>
      <c r="C2411" s="25" t="s">
        <v>181</v>
      </c>
      <c r="I2411" s="116"/>
      <c r="J2411" s="116"/>
      <c r="K2411" s="116"/>
      <c r="L2411" s="116"/>
      <c r="M2411" s="116"/>
      <c r="N2411" s="116"/>
      <c r="AL2411" s="117"/>
      <c r="AN2411" s="35" t="str">
        <f t="shared" si="154"/>
        <v/>
      </c>
      <c r="AO2411" s="35" t="str">
        <f t="shared" si="155"/>
        <v>-</v>
      </c>
      <c r="AQ2411" s="25" t="str">
        <f t="shared" si="156"/>
        <v>-</v>
      </c>
      <c r="BP2411" s="61"/>
      <c r="CT2411" s="61"/>
      <c r="CU2411" s="61"/>
      <c r="CV2411" s="61"/>
      <c r="CW2411" s="61"/>
      <c r="CX2411" s="61"/>
      <c r="CY2411" s="61"/>
      <c r="CZ2411" s="61"/>
      <c r="DA2411" s="61"/>
      <c r="DB2411" s="61"/>
      <c r="DC2411" s="61"/>
      <c r="DD2411" s="61"/>
      <c r="DE2411" s="61"/>
      <c r="DF2411" s="61"/>
      <c r="DG2411" s="61"/>
      <c r="DH2411" s="61"/>
      <c r="DI2411" s="61"/>
      <c r="DJ2411" s="61"/>
      <c r="DK2411" s="61"/>
      <c r="DL2411" s="61"/>
      <c r="DM2411" s="61"/>
    </row>
    <row r="2412" spans="1:117" s="25" customFormat="1" x14ac:dyDescent="0.2">
      <c r="A2412" s="25" t="s">
        <v>106</v>
      </c>
      <c r="B2412" s="25" t="s">
        <v>175</v>
      </c>
      <c r="C2412" s="25" t="s">
        <v>181</v>
      </c>
      <c r="I2412" s="116"/>
      <c r="J2412" s="116"/>
      <c r="K2412" s="116"/>
      <c r="L2412" s="116"/>
      <c r="M2412" s="116"/>
      <c r="N2412" s="116"/>
      <c r="AL2412" s="117"/>
      <c r="AN2412" s="35" t="str">
        <f t="shared" si="154"/>
        <v/>
      </c>
      <c r="AO2412" s="35" t="str">
        <f t="shared" si="155"/>
        <v>-</v>
      </c>
      <c r="AQ2412" s="25" t="str">
        <f t="shared" si="156"/>
        <v>-</v>
      </c>
      <c r="BP2412" s="61"/>
      <c r="CT2412" s="61"/>
      <c r="CU2412" s="61"/>
      <c r="CV2412" s="61"/>
      <c r="CW2412" s="61"/>
      <c r="CX2412" s="61"/>
      <c r="CY2412" s="61"/>
      <c r="CZ2412" s="61"/>
      <c r="DA2412" s="61"/>
      <c r="DB2412" s="61"/>
      <c r="DC2412" s="61"/>
      <c r="DD2412" s="61"/>
      <c r="DE2412" s="61"/>
      <c r="DF2412" s="61"/>
      <c r="DG2412" s="61"/>
      <c r="DH2412" s="61"/>
      <c r="DI2412" s="61"/>
      <c r="DJ2412" s="61"/>
      <c r="DK2412" s="61"/>
      <c r="DL2412" s="61"/>
      <c r="DM2412" s="61"/>
    </row>
    <row r="2413" spans="1:117" s="25" customFormat="1" x14ac:dyDescent="0.2">
      <c r="A2413" s="25" t="s">
        <v>107</v>
      </c>
      <c r="B2413" s="25" t="s">
        <v>173</v>
      </c>
      <c r="C2413" s="25" t="s">
        <v>181</v>
      </c>
      <c r="I2413" s="116"/>
      <c r="J2413" s="116"/>
      <c r="K2413" s="116"/>
      <c r="L2413" s="116"/>
      <c r="M2413" s="116"/>
      <c r="N2413" s="116"/>
      <c r="AL2413" s="117"/>
      <c r="AN2413" s="35" t="str">
        <f t="shared" si="154"/>
        <v/>
      </c>
      <c r="AO2413" s="35" t="str">
        <f t="shared" si="155"/>
        <v>-</v>
      </c>
      <c r="AQ2413" s="25" t="str">
        <f t="shared" si="156"/>
        <v>-</v>
      </c>
      <c r="BP2413" s="61"/>
      <c r="CT2413" s="61"/>
      <c r="CU2413" s="61"/>
      <c r="CV2413" s="61"/>
      <c r="CW2413" s="61"/>
      <c r="CX2413" s="61"/>
      <c r="CY2413" s="61"/>
      <c r="CZ2413" s="61"/>
      <c r="DA2413" s="61"/>
      <c r="DB2413" s="61"/>
      <c r="DC2413" s="61"/>
      <c r="DD2413" s="61"/>
      <c r="DE2413" s="61"/>
      <c r="DF2413" s="61"/>
      <c r="DG2413" s="61"/>
      <c r="DH2413" s="61"/>
      <c r="DI2413" s="61"/>
      <c r="DJ2413" s="61"/>
      <c r="DK2413" s="61"/>
      <c r="DL2413" s="61"/>
      <c r="DM2413" s="61"/>
    </row>
    <row r="2414" spans="1:117" s="25" customFormat="1" x14ac:dyDescent="0.2">
      <c r="A2414" s="25" t="s">
        <v>108</v>
      </c>
      <c r="B2414" s="25" t="s">
        <v>173</v>
      </c>
      <c r="C2414" s="25" t="s">
        <v>181</v>
      </c>
      <c r="I2414" s="116"/>
      <c r="J2414" s="116"/>
      <c r="K2414" s="116"/>
      <c r="L2414" s="116"/>
      <c r="M2414" s="116"/>
      <c r="N2414" s="116"/>
      <c r="AL2414" s="117"/>
      <c r="AN2414" s="35" t="str">
        <f t="shared" si="154"/>
        <v/>
      </c>
      <c r="AO2414" s="35" t="str">
        <f t="shared" si="155"/>
        <v>-</v>
      </c>
      <c r="AQ2414" s="25" t="str">
        <f t="shared" si="156"/>
        <v>-</v>
      </c>
      <c r="BP2414" s="61"/>
      <c r="CT2414" s="61"/>
      <c r="CU2414" s="61"/>
      <c r="CV2414" s="61"/>
      <c r="CW2414" s="61"/>
      <c r="CX2414" s="61"/>
      <c r="CY2414" s="61"/>
      <c r="CZ2414" s="61"/>
      <c r="DA2414" s="61"/>
      <c r="DB2414" s="61"/>
      <c r="DC2414" s="61"/>
      <c r="DD2414" s="61"/>
      <c r="DE2414" s="61"/>
      <c r="DF2414" s="61"/>
      <c r="DG2414" s="61"/>
      <c r="DH2414" s="61"/>
      <c r="DI2414" s="61"/>
      <c r="DJ2414" s="61"/>
      <c r="DK2414" s="61"/>
      <c r="DL2414" s="61"/>
      <c r="DM2414" s="61"/>
    </row>
    <row r="2415" spans="1:117" s="25" customFormat="1" x14ac:dyDescent="0.2">
      <c r="A2415" s="25" t="s">
        <v>109</v>
      </c>
      <c r="B2415" s="25" t="s">
        <v>173</v>
      </c>
      <c r="C2415" s="25" t="s">
        <v>181</v>
      </c>
      <c r="I2415" s="116"/>
      <c r="J2415" s="116"/>
      <c r="K2415" s="116"/>
      <c r="L2415" s="116"/>
      <c r="M2415" s="116"/>
      <c r="N2415" s="116"/>
      <c r="AL2415" s="117"/>
      <c r="AN2415" s="35" t="str">
        <f t="shared" si="154"/>
        <v/>
      </c>
      <c r="AO2415" s="35" t="str">
        <f t="shared" si="155"/>
        <v>-</v>
      </c>
      <c r="AQ2415" s="25" t="str">
        <f t="shared" si="156"/>
        <v>-</v>
      </c>
      <c r="BP2415" s="61"/>
      <c r="CT2415" s="61"/>
      <c r="CU2415" s="61"/>
      <c r="CV2415" s="61"/>
      <c r="CW2415" s="61"/>
      <c r="CX2415" s="61"/>
      <c r="CY2415" s="61"/>
      <c r="CZ2415" s="61"/>
      <c r="DA2415" s="61"/>
      <c r="DB2415" s="61"/>
      <c r="DC2415" s="61"/>
      <c r="DD2415" s="61"/>
      <c r="DE2415" s="61"/>
      <c r="DF2415" s="61"/>
      <c r="DG2415" s="61"/>
      <c r="DH2415" s="61"/>
      <c r="DI2415" s="61"/>
      <c r="DJ2415" s="61"/>
      <c r="DK2415" s="61"/>
      <c r="DL2415" s="61"/>
      <c r="DM2415" s="61"/>
    </row>
    <row r="2416" spans="1:117" s="25" customFormat="1" x14ac:dyDescent="0.2">
      <c r="A2416" s="25" t="s">
        <v>110</v>
      </c>
      <c r="B2416" s="25" t="s">
        <v>171</v>
      </c>
      <c r="C2416" s="25" t="s">
        <v>181</v>
      </c>
      <c r="I2416" s="116"/>
      <c r="J2416" s="116"/>
      <c r="K2416" s="116"/>
      <c r="L2416" s="116"/>
      <c r="M2416" s="116"/>
      <c r="N2416" s="116"/>
      <c r="AL2416" s="117"/>
      <c r="AN2416" s="35" t="str">
        <f t="shared" si="154"/>
        <v/>
      </c>
      <c r="AO2416" s="35" t="str">
        <f t="shared" si="155"/>
        <v>-</v>
      </c>
      <c r="AQ2416" s="25" t="str">
        <f t="shared" si="156"/>
        <v>-</v>
      </c>
      <c r="BP2416" s="61"/>
      <c r="CT2416" s="61"/>
      <c r="CU2416" s="61"/>
      <c r="CV2416" s="61"/>
      <c r="CW2416" s="61"/>
      <c r="CX2416" s="61"/>
      <c r="CY2416" s="61"/>
      <c r="CZ2416" s="61"/>
      <c r="DA2416" s="61"/>
      <c r="DB2416" s="61"/>
      <c r="DC2416" s="61"/>
      <c r="DD2416" s="61"/>
      <c r="DE2416" s="61"/>
      <c r="DF2416" s="61"/>
      <c r="DG2416" s="61"/>
      <c r="DH2416" s="61"/>
      <c r="DI2416" s="61"/>
      <c r="DJ2416" s="61"/>
      <c r="DK2416" s="61"/>
      <c r="DL2416" s="61"/>
      <c r="DM2416" s="61"/>
    </row>
    <row r="2417" spans="1:117" s="25" customFormat="1" x14ac:dyDescent="0.2">
      <c r="A2417" s="25" t="s">
        <v>111</v>
      </c>
      <c r="B2417" s="25" t="s">
        <v>171</v>
      </c>
      <c r="C2417" s="25" t="s">
        <v>181</v>
      </c>
      <c r="I2417" s="116"/>
      <c r="J2417" s="116"/>
      <c r="K2417" s="116"/>
      <c r="L2417" s="116"/>
      <c r="M2417" s="116"/>
      <c r="N2417" s="116"/>
      <c r="AL2417" s="117"/>
      <c r="AN2417" s="35" t="str">
        <f t="shared" si="154"/>
        <v/>
      </c>
      <c r="AO2417" s="35" t="str">
        <f t="shared" si="155"/>
        <v>-</v>
      </c>
      <c r="AQ2417" s="25" t="str">
        <f t="shared" si="156"/>
        <v>-</v>
      </c>
      <c r="BP2417" s="61"/>
      <c r="CT2417" s="61"/>
      <c r="CU2417" s="61"/>
      <c r="CV2417" s="61"/>
      <c r="CW2417" s="61"/>
      <c r="CX2417" s="61"/>
      <c r="CY2417" s="61"/>
      <c r="CZ2417" s="61"/>
      <c r="DA2417" s="61"/>
      <c r="DB2417" s="61"/>
      <c r="DC2417" s="61"/>
      <c r="DD2417" s="61"/>
      <c r="DE2417" s="61"/>
      <c r="DF2417" s="61"/>
      <c r="DG2417" s="61"/>
      <c r="DH2417" s="61"/>
      <c r="DI2417" s="61"/>
      <c r="DJ2417" s="61"/>
      <c r="DK2417" s="61"/>
      <c r="DL2417" s="61"/>
      <c r="DM2417" s="61"/>
    </row>
    <row r="2418" spans="1:117" s="25" customFormat="1" x14ac:dyDescent="0.2">
      <c r="A2418" s="25" t="s">
        <v>112</v>
      </c>
      <c r="B2418" s="25" t="s">
        <v>172</v>
      </c>
      <c r="C2418" s="25" t="s">
        <v>181</v>
      </c>
      <c r="I2418" s="116"/>
      <c r="J2418" s="116"/>
      <c r="K2418" s="116"/>
      <c r="L2418" s="116"/>
      <c r="M2418" s="116"/>
      <c r="N2418" s="116"/>
      <c r="AL2418" s="117"/>
      <c r="AN2418" s="35" t="str">
        <f t="shared" si="154"/>
        <v/>
      </c>
      <c r="AO2418" s="35" t="str">
        <f t="shared" si="155"/>
        <v>-</v>
      </c>
      <c r="AQ2418" s="25" t="str">
        <f t="shared" si="156"/>
        <v>-</v>
      </c>
      <c r="BP2418" s="61"/>
      <c r="CT2418" s="61"/>
      <c r="CU2418" s="61"/>
      <c r="CV2418" s="61"/>
      <c r="CW2418" s="61"/>
      <c r="CX2418" s="61"/>
      <c r="CY2418" s="61"/>
      <c r="CZ2418" s="61"/>
      <c r="DA2418" s="61"/>
      <c r="DB2418" s="61"/>
      <c r="DC2418" s="61"/>
      <c r="DD2418" s="61"/>
      <c r="DE2418" s="61"/>
      <c r="DF2418" s="61"/>
      <c r="DG2418" s="61"/>
      <c r="DH2418" s="61"/>
      <c r="DI2418" s="61"/>
      <c r="DJ2418" s="61"/>
      <c r="DK2418" s="61"/>
      <c r="DL2418" s="61"/>
      <c r="DM2418" s="61"/>
    </row>
    <row r="2419" spans="1:117" s="25" customFormat="1" x14ac:dyDescent="0.2">
      <c r="A2419" s="25" t="s">
        <v>113</v>
      </c>
      <c r="B2419" s="25" t="s">
        <v>172</v>
      </c>
      <c r="C2419" s="25" t="s">
        <v>181</v>
      </c>
      <c r="I2419" s="116"/>
      <c r="J2419" s="116"/>
      <c r="K2419" s="116"/>
      <c r="L2419" s="116"/>
      <c r="M2419" s="116"/>
      <c r="N2419" s="116"/>
      <c r="AL2419" s="117"/>
      <c r="AN2419" s="35" t="str">
        <f t="shared" si="154"/>
        <v/>
      </c>
      <c r="AO2419" s="35" t="str">
        <f t="shared" si="155"/>
        <v>-</v>
      </c>
      <c r="AQ2419" s="25" t="str">
        <f t="shared" si="156"/>
        <v>-</v>
      </c>
      <c r="BP2419" s="61"/>
      <c r="CT2419" s="61"/>
      <c r="CU2419" s="61"/>
      <c r="CV2419" s="61"/>
      <c r="CW2419" s="61"/>
      <c r="CX2419" s="61"/>
      <c r="CY2419" s="61"/>
      <c r="CZ2419" s="61"/>
      <c r="DA2419" s="61"/>
      <c r="DB2419" s="61"/>
      <c r="DC2419" s="61"/>
      <c r="DD2419" s="61"/>
      <c r="DE2419" s="61"/>
      <c r="DF2419" s="61"/>
      <c r="DG2419" s="61"/>
      <c r="DH2419" s="61"/>
      <c r="DI2419" s="61"/>
      <c r="DJ2419" s="61"/>
      <c r="DK2419" s="61"/>
      <c r="DL2419" s="61"/>
      <c r="DM2419" s="61"/>
    </row>
    <row r="2420" spans="1:117" s="25" customFormat="1" x14ac:dyDescent="0.2">
      <c r="A2420" s="25" t="s">
        <v>114</v>
      </c>
      <c r="B2420" s="25" t="s">
        <v>175</v>
      </c>
      <c r="C2420" s="25" t="s">
        <v>181</v>
      </c>
      <c r="I2420" s="116"/>
      <c r="J2420" s="116"/>
      <c r="K2420" s="116"/>
      <c r="L2420" s="116"/>
      <c r="M2420" s="116"/>
      <c r="N2420" s="116"/>
      <c r="AL2420" s="117"/>
      <c r="AN2420" s="35" t="str">
        <f t="shared" si="154"/>
        <v/>
      </c>
      <c r="AO2420" s="35" t="str">
        <f t="shared" si="155"/>
        <v>-</v>
      </c>
      <c r="AQ2420" s="25" t="str">
        <f t="shared" si="156"/>
        <v>-</v>
      </c>
      <c r="BP2420" s="61"/>
      <c r="CT2420" s="61"/>
      <c r="CU2420" s="61"/>
      <c r="CV2420" s="61"/>
      <c r="CW2420" s="61"/>
      <c r="CX2420" s="61"/>
      <c r="CY2420" s="61"/>
      <c r="CZ2420" s="61"/>
      <c r="DA2420" s="61"/>
      <c r="DB2420" s="61"/>
      <c r="DC2420" s="61"/>
      <c r="DD2420" s="61"/>
      <c r="DE2420" s="61"/>
      <c r="DF2420" s="61"/>
      <c r="DG2420" s="61"/>
      <c r="DH2420" s="61"/>
      <c r="DI2420" s="61"/>
      <c r="DJ2420" s="61"/>
      <c r="DK2420" s="61"/>
      <c r="DL2420" s="61"/>
      <c r="DM2420" s="61"/>
    </row>
    <row r="2421" spans="1:117" s="25" customFormat="1" x14ac:dyDescent="0.2">
      <c r="A2421" s="25" t="s">
        <v>115</v>
      </c>
      <c r="B2421" s="25" t="s">
        <v>175</v>
      </c>
      <c r="C2421" s="25" t="s">
        <v>181</v>
      </c>
      <c r="I2421" s="116"/>
      <c r="J2421" s="116"/>
      <c r="K2421" s="116"/>
      <c r="L2421" s="116"/>
      <c r="M2421" s="116"/>
      <c r="N2421" s="116"/>
      <c r="AL2421" s="117"/>
      <c r="AN2421" s="35" t="str">
        <f t="shared" si="154"/>
        <v/>
      </c>
      <c r="AO2421" s="35" t="str">
        <f t="shared" si="155"/>
        <v>-</v>
      </c>
      <c r="AQ2421" s="25" t="str">
        <f t="shared" si="156"/>
        <v>-</v>
      </c>
      <c r="BP2421" s="61"/>
      <c r="CT2421" s="61"/>
      <c r="CU2421" s="61"/>
      <c r="CV2421" s="61"/>
      <c r="CW2421" s="61"/>
      <c r="CX2421" s="61"/>
      <c r="CY2421" s="61"/>
      <c r="CZ2421" s="61"/>
      <c r="DA2421" s="61"/>
      <c r="DB2421" s="61"/>
      <c r="DC2421" s="61"/>
      <c r="DD2421" s="61"/>
      <c r="DE2421" s="61"/>
      <c r="DF2421" s="61"/>
      <c r="DG2421" s="61"/>
      <c r="DH2421" s="61"/>
      <c r="DI2421" s="61"/>
      <c r="DJ2421" s="61"/>
      <c r="DK2421" s="61"/>
      <c r="DL2421" s="61"/>
      <c r="DM2421" s="61"/>
    </row>
    <row r="2422" spans="1:117" s="25" customFormat="1" x14ac:dyDescent="0.2">
      <c r="A2422" s="25" t="s">
        <v>116</v>
      </c>
      <c r="B2422" s="25" t="s">
        <v>174</v>
      </c>
      <c r="C2422" s="25" t="s">
        <v>181</v>
      </c>
      <c r="I2422" s="116"/>
      <c r="J2422" s="116"/>
      <c r="K2422" s="116"/>
      <c r="L2422" s="116"/>
      <c r="M2422" s="116"/>
      <c r="N2422" s="116"/>
      <c r="AL2422" s="117"/>
      <c r="AN2422" s="35" t="str">
        <f t="shared" si="154"/>
        <v/>
      </c>
      <c r="AO2422" s="35" t="str">
        <f t="shared" si="155"/>
        <v>-</v>
      </c>
      <c r="AQ2422" s="25" t="str">
        <f t="shared" si="156"/>
        <v>-</v>
      </c>
      <c r="BP2422" s="61"/>
      <c r="CT2422" s="61"/>
      <c r="CU2422" s="61"/>
      <c r="CV2422" s="61"/>
      <c r="CW2422" s="61"/>
      <c r="CX2422" s="61"/>
      <c r="CY2422" s="61"/>
      <c r="CZ2422" s="61"/>
      <c r="DA2422" s="61"/>
      <c r="DB2422" s="61"/>
      <c r="DC2422" s="61"/>
      <c r="DD2422" s="61"/>
      <c r="DE2422" s="61"/>
      <c r="DF2422" s="61"/>
      <c r="DG2422" s="61"/>
      <c r="DH2422" s="61"/>
      <c r="DI2422" s="61"/>
      <c r="DJ2422" s="61"/>
      <c r="DK2422" s="61"/>
      <c r="DL2422" s="61"/>
      <c r="DM2422" s="61"/>
    </row>
    <row r="2423" spans="1:117" s="25" customFormat="1" x14ac:dyDescent="0.2">
      <c r="A2423" s="25" t="s">
        <v>117</v>
      </c>
      <c r="B2423" s="25" t="s">
        <v>174</v>
      </c>
      <c r="C2423" s="25" t="s">
        <v>181</v>
      </c>
      <c r="I2423" s="116"/>
      <c r="J2423" s="116"/>
      <c r="K2423" s="116"/>
      <c r="L2423" s="116"/>
      <c r="M2423" s="116"/>
      <c r="N2423" s="116"/>
      <c r="AL2423" s="117"/>
      <c r="AN2423" s="35" t="str">
        <f t="shared" ref="AN2423:AN2486" si="157">CONCATENATE(AM2423,AP2423)</f>
        <v/>
      </c>
      <c r="AO2423" s="35" t="str">
        <f t="shared" ref="AO2423:AO2486" si="158">CONCATENATE(AM2423,"-",AL2423)</f>
        <v>-</v>
      </c>
      <c r="AQ2423" s="25" t="str">
        <f t="shared" si="156"/>
        <v>-</v>
      </c>
      <c r="BP2423" s="61"/>
      <c r="CT2423" s="61"/>
      <c r="CU2423" s="61"/>
      <c r="CV2423" s="61"/>
      <c r="CW2423" s="61"/>
      <c r="CX2423" s="61"/>
      <c r="CY2423" s="61"/>
      <c r="CZ2423" s="61"/>
      <c r="DA2423" s="61"/>
      <c r="DB2423" s="61"/>
      <c r="DC2423" s="61"/>
      <c r="DD2423" s="61"/>
      <c r="DE2423" s="61"/>
      <c r="DF2423" s="61"/>
      <c r="DG2423" s="61"/>
      <c r="DH2423" s="61"/>
      <c r="DI2423" s="61"/>
      <c r="DJ2423" s="61"/>
      <c r="DK2423" s="61"/>
      <c r="DL2423" s="61"/>
      <c r="DM2423" s="61"/>
    </row>
    <row r="2424" spans="1:117" s="25" customFormat="1" x14ac:dyDescent="0.2">
      <c r="A2424" s="25" t="s">
        <v>118</v>
      </c>
      <c r="B2424" s="25" t="s">
        <v>175</v>
      </c>
      <c r="C2424" s="25" t="s">
        <v>181</v>
      </c>
      <c r="I2424" s="116"/>
      <c r="J2424" s="116"/>
      <c r="K2424" s="116"/>
      <c r="L2424" s="116"/>
      <c r="M2424" s="116"/>
      <c r="N2424" s="116"/>
      <c r="AL2424" s="117"/>
      <c r="AN2424" s="35" t="str">
        <f t="shared" si="157"/>
        <v/>
      </c>
      <c r="AO2424" s="35" t="str">
        <f t="shared" si="158"/>
        <v>-</v>
      </c>
      <c r="AQ2424" s="25" t="str">
        <f t="shared" si="156"/>
        <v>-</v>
      </c>
      <c r="BP2424" s="61"/>
      <c r="CT2424" s="61"/>
      <c r="CU2424" s="61"/>
      <c r="CV2424" s="61"/>
      <c r="CW2424" s="61"/>
      <c r="CX2424" s="61"/>
      <c r="CY2424" s="61"/>
      <c r="CZ2424" s="61"/>
      <c r="DA2424" s="61"/>
      <c r="DB2424" s="61"/>
      <c r="DC2424" s="61"/>
      <c r="DD2424" s="61"/>
      <c r="DE2424" s="61"/>
      <c r="DF2424" s="61"/>
      <c r="DG2424" s="61"/>
      <c r="DH2424" s="61"/>
      <c r="DI2424" s="61"/>
      <c r="DJ2424" s="61"/>
      <c r="DK2424" s="61"/>
      <c r="DL2424" s="61"/>
      <c r="DM2424" s="61"/>
    </row>
    <row r="2425" spans="1:117" s="25" customFormat="1" x14ac:dyDescent="0.2">
      <c r="A2425" s="25" t="s">
        <v>119</v>
      </c>
      <c r="B2425" s="25" t="s">
        <v>175</v>
      </c>
      <c r="C2425" s="25" t="s">
        <v>181</v>
      </c>
      <c r="I2425" s="116"/>
      <c r="J2425" s="116"/>
      <c r="K2425" s="116"/>
      <c r="L2425" s="116"/>
      <c r="M2425" s="116"/>
      <c r="N2425" s="116"/>
      <c r="AL2425" s="117"/>
      <c r="AN2425" s="35" t="str">
        <f t="shared" si="157"/>
        <v/>
      </c>
      <c r="AO2425" s="35" t="str">
        <f t="shared" si="158"/>
        <v>-</v>
      </c>
      <c r="AQ2425" s="25" t="str">
        <f t="shared" si="156"/>
        <v>-</v>
      </c>
      <c r="BP2425" s="61"/>
      <c r="CT2425" s="61"/>
      <c r="CU2425" s="61"/>
      <c r="CV2425" s="61"/>
      <c r="CW2425" s="61"/>
      <c r="CX2425" s="61"/>
      <c r="CY2425" s="61"/>
      <c r="CZ2425" s="61"/>
      <c r="DA2425" s="61"/>
      <c r="DB2425" s="61"/>
      <c r="DC2425" s="61"/>
      <c r="DD2425" s="61"/>
      <c r="DE2425" s="61"/>
      <c r="DF2425" s="61"/>
      <c r="DG2425" s="61"/>
      <c r="DH2425" s="61"/>
      <c r="DI2425" s="61"/>
      <c r="DJ2425" s="61"/>
      <c r="DK2425" s="61"/>
      <c r="DL2425" s="61"/>
      <c r="DM2425" s="61"/>
    </row>
    <row r="2426" spans="1:117" s="25" customFormat="1" x14ac:dyDescent="0.2">
      <c r="A2426" s="25" t="s">
        <v>120</v>
      </c>
      <c r="B2426" s="25" t="s">
        <v>173</v>
      </c>
      <c r="C2426" s="25" t="s">
        <v>181</v>
      </c>
      <c r="I2426" s="116"/>
      <c r="J2426" s="116"/>
      <c r="K2426" s="116"/>
      <c r="L2426" s="116"/>
      <c r="M2426" s="116"/>
      <c r="N2426" s="116"/>
      <c r="AL2426" s="117"/>
      <c r="AN2426" s="35" t="str">
        <f t="shared" si="157"/>
        <v/>
      </c>
      <c r="AO2426" s="35" t="str">
        <f t="shared" si="158"/>
        <v>-</v>
      </c>
      <c r="AQ2426" s="25" t="str">
        <f t="shared" si="156"/>
        <v>-</v>
      </c>
      <c r="BP2426" s="61"/>
      <c r="CT2426" s="61"/>
      <c r="CU2426" s="61"/>
      <c r="CV2426" s="61"/>
      <c r="CW2426" s="61"/>
      <c r="CX2426" s="61"/>
      <c r="CY2426" s="61"/>
      <c r="CZ2426" s="61"/>
      <c r="DA2426" s="61"/>
      <c r="DB2426" s="61"/>
      <c r="DC2426" s="61"/>
      <c r="DD2426" s="61"/>
      <c r="DE2426" s="61"/>
      <c r="DF2426" s="61"/>
      <c r="DG2426" s="61"/>
      <c r="DH2426" s="61"/>
      <c r="DI2426" s="61"/>
      <c r="DJ2426" s="61"/>
      <c r="DK2426" s="61"/>
      <c r="DL2426" s="61"/>
      <c r="DM2426" s="61"/>
    </row>
    <row r="2427" spans="1:117" s="25" customFormat="1" x14ac:dyDescent="0.2">
      <c r="A2427" s="25" t="s">
        <v>121</v>
      </c>
      <c r="B2427" s="25" t="s">
        <v>173</v>
      </c>
      <c r="C2427" s="25" t="s">
        <v>181</v>
      </c>
      <c r="I2427" s="116"/>
      <c r="J2427" s="116"/>
      <c r="K2427" s="116"/>
      <c r="L2427" s="116"/>
      <c r="M2427" s="116"/>
      <c r="N2427" s="116"/>
      <c r="AL2427" s="117"/>
      <c r="AN2427" s="35" t="str">
        <f t="shared" si="157"/>
        <v/>
      </c>
      <c r="AO2427" s="35" t="str">
        <f t="shared" si="158"/>
        <v>-</v>
      </c>
      <c r="AQ2427" s="25" t="str">
        <f t="shared" si="156"/>
        <v>-</v>
      </c>
      <c r="BP2427" s="61"/>
      <c r="CT2427" s="61"/>
      <c r="CU2427" s="61"/>
      <c r="CV2427" s="61"/>
      <c r="CW2427" s="61"/>
      <c r="CX2427" s="61"/>
      <c r="CY2427" s="61"/>
      <c r="CZ2427" s="61"/>
      <c r="DA2427" s="61"/>
      <c r="DB2427" s="61"/>
      <c r="DC2427" s="61"/>
      <c r="DD2427" s="61"/>
      <c r="DE2427" s="61"/>
      <c r="DF2427" s="61"/>
      <c r="DG2427" s="61"/>
      <c r="DH2427" s="61"/>
      <c r="DI2427" s="61"/>
      <c r="DJ2427" s="61"/>
      <c r="DK2427" s="61"/>
      <c r="DL2427" s="61"/>
      <c r="DM2427" s="61"/>
    </row>
    <row r="2428" spans="1:117" s="25" customFormat="1" x14ac:dyDescent="0.2">
      <c r="A2428" s="25" t="s">
        <v>122</v>
      </c>
      <c r="B2428" s="25" t="s">
        <v>173</v>
      </c>
      <c r="C2428" s="25" t="s">
        <v>181</v>
      </c>
      <c r="I2428" s="116"/>
      <c r="J2428" s="116"/>
      <c r="K2428" s="116"/>
      <c r="L2428" s="116"/>
      <c r="M2428" s="116"/>
      <c r="N2428" s="116"/>
      <c r="AL2428" s="117"/>
      <c r="AN2428" s="35" t="str">
        <f t="shared" si="157"/>
        <v/>
      </c>
      <c r="AO2428" s="35" t="str">
        <f t="shared" si="158"/>
        <v>-</v>
      </c>
      <c r="AQ2428" s="25" t="str">
        <f t="shared" si="156"/>
        <v>-</v>
      </c>
      <c r="BP2428" s="61"/>
      <c r="CT2428" s="61"/>
      <c r="CU2428" s="61"/>
      <c r="CV2428" s="61"/>
      <c r="CW2428" s="61"/>
      <c r="CX2428" s="61"/>
      <c r="CY2428" s="61"/>
      <c r="CZ2428" s="61"/>
      <c r="DA2428" s="61"/>
      <c r="DB2428" s="61"/>
      <c r="DC2428" s="61"/>
      <c r="DD2428" s="61"/>
      <c r="DE2428" s="61"/>
      <c r="DF2428" s="61"/>
      <c r="DG2428" s="61"/>
      <c r="DH2428" s="61"/>
      <c r="DI2428" s="61"/>
      <c r="DJ2428" s="61"/>
      <c r="DK2428" s="61"/>
      <c r="DL2428" s="61"/>
      <c r="DM2428" s="61"/>
    </row>
    <row r="2429" spans="1:117" s="25" customFormat="1" x14ac:dyDescent="0.2">
      <c r="A2429" s="25" t="s">
        <v>123</v>
      </c>
      <c r="B2429" s="25" t="s">
        <v>171</v>
      </c>
      <c r="C2429" s="25" t="s">
        <v>181</v>
      </c>
      <c r="I2429" s="116"/>
      <c r="J2429" s="116"/>
      <c r="K2429" s="116"/>
      <c r="L2429" s="116"/>
      <c r="M2429" s="116"/>
      <c r="N2429" s="116"/>
      <c r="AL2429" s="117"/>
      <c r="AN2429" s="35" t="str">
        <f t="shared" si="157"/>
        <v/>
      </c>
      <c r="AO2429" s="35" t="str">
        <f t="shared" si="158"/>
        <v>-</v>
      </c>
      <c r="AQ2429" s="25" t="str">
        <f t="shared" si="156"/>
        <v>-</v>
      </c>
      <c r="BP2429" s="61"/>
      <c r="CT2429" s="61"/>
      <c r="CU2429" s="61"/>
      <c r="CV2429" s="61"/>
      <c r="CW2429" s="61"/>
      <c r="CX2429" s="61"/>
      <c r="CY2429" s="61"/>
      <c r="CZ2429" s="61"/>
      <c r="DA2429" s="61"/>
      <c r="DB2429" s="61"/>
      <c r="DC2429" s="61"/>
      <c r="DD2429" s="61"/>
      <c r="DE2429" s="61"/>
      <c r="DF2429" s="61"/>
      <c r="DG2429" s="61"/>
      <c r="DH2429" s="61"/>
      <c r="DI2429" s="61"/>
      <c r="DJ2429" s="61"/>
      <c r="DK2429" s="61"/>
      <c r="DL2429" s="61"/>
      <c r="DM2429" s="61"/>
    </row>
    <row r="2430" spans="1:117" s="25" customFormat="1" x14ac:dyDescent="0.2">
      <c r="A2430" s="25" t="s">
        <v>124</v>
      </c>
      <c r="B2430" s="25" t="s">
        <v>171</v>
      </c>
      <c r="C2430" s="25" t="s">
        <v>181</v>
      </c>
      <c r="I2430" s="116"/>
      <c r="J2430" s="116"/>
      <c r="K2430" s="116"/>
      <c r="L2430" s="116"/>
      <c r="M2430" s="116"/>
      <c r="N2430" s="116"/>
      <c r="AL2430" s="117"/>
      <c r="AN2430" s="35" t="str">
        <f t="shared" si="157"/>
        <v/>
      </c>
      <c r="AO2430" s="35" t="str">
        <f t="shared" si="158"/>
        <v>-</v>
      </c>
      <c r="AQ2430" s="25" t="str">
        <f t="shared" si="156"/>
        <v>-</v>
      </c>
      <c r="BP2430" s="61"/>
      <c r="CT2430" s="61"/>
      <c r="CU2430" s="61"/>
      <c r="CV2430" s="61"/>
      <c r="CW2430" s="61"/>
      <c r="CX2430" s="61"/>
      <c r="CY2430" s="61"/>
      <c r="CZ2430" s="61"/>
      <c r="DA2430" s="61"/>
      <c r="DB2430" s="61"/>
      <c r="DC2430" s="61"/>
      <c r="DD2430" s="61"/>
      <c r="DE2430" s="61"/>
      <c r="DF2430" s="61"/>
      <c r="DG2430" s="61"/>
      <c r="DH2430" s="61"/>
      <c r="DI2430" s="61"/>
      <c r="DJ2430" s="61"/>
      <c r="DK2430" s="61"/>
      <c r="DL2430" s="61"/>
      <c r="DM2430" s="61"/>
    </row>
    <row r="2431" spans="1:117" s="25" customFormat="1" x14ac:dyDescent="0.2">
      <c r="A2431" s="25" t="s">
        <v>125</v>
      </c>
      <c r="B2431" s="25" t="s">
        <v>172</v>
      </c>
      <c r="C2431" s="25" t="s">
        <v>181</v>
      </c>
      <c r="I2431" s="116"/>
      <c r="J2431" s="116"/>
      <c r="K2431" s="116"/>
      <c r="L2431" s="116"/>
      <c r="M2431" s="116"/>
      <c r="N2431" s="116"/>
      <c r="AL2431" s="117"/>
      <c r="AN2431" s="35" t="str">
        <f t="shared" si="157"/>
        <v/>
      </c>
      <c r="AO2431" s="35" t="str">
        <f t="shared" si="158"/>
        <v>-</v>
      </c>
      <c r="AQ2431" s="25" t="str">
        <f t="shared" si="156"/>
        <v>-</v>
      </c>
      <c r="BP2431" s="61"/>
      <c r="CT2431" s="61"/>
      <c r="CU2431" s="61"/>
      <c r="CV2431" s="61"/>
      <c r="CW2431" s="61"/>
      <c r="CX2431" s="61"/>
      <c r="CY2431" s="61"/>
      <c r="CZ2431" s="61"/>
      <c r="DA2431" s="61"/>
      <c r="DB2431" s="61"/>
      <c r="DC2431" s="61"/>
      <c r="DD2431" s="61"/>
      <c r="DE2431" s="61"/>
      <c r="DF2431" s="61"/>
      <c r="DG2431" s="61"/>
      <c r="DH2431" s="61"/>
      <c r="DI2431" s="61"/>
      <c r="DJ2431" s="61"/>
      <c r="DK2431" s="61"/>
      <c r="DL2431" s="61"/>
      <c r="DM2431" s="61"/>
    </row>
    <row r="2432" spans="1:117" s="25" customFormat="1" x14ac:dyDescent="0.2">
      <c r="A2432" s="25" t="s">
        <v>126</v>
      </c>
      <c r="B2432" s="25" t="s">
        <v>172</v>
      </c>
      <c r="C2432" s="25" t="s">
        <v>181</v>
      </c>
      <c r="I2432" s="116"/>
      <c r="J2432" s="116"/>
      <c r="K2432" s="116"/>
      <c r="L2432" s="116"/>
      <c r="M2432" s="116"/>
      <c r="N2432" s="116"/>
      <c r="AL2432" s="117"/>
      <c r="AN2432" s="35" t="str">
        <f t="shared" si="157"/>
        <v/>
      </c>
      <c r="AO2432" s="35" t="str">
        <f t="shared" si="158"/>
        <v>-</v>
      </c>
      <c r="AQ2432" s="25" t="str">
        <f t="shared" si="156"/>
        <v>-</v>
      </c>
      <c r="BP2432" s="61"/>
      <c r="CT2432" s="61"/>
      <c r="CU2432" s="61"/>
      <c r="CV2432" s="61"/>
      <c r="CW2432" s="61"/>
      <c r="CX2432" s="61"/>
      <c r="CY2432" s="61"/>
      <c r="CZ2432" s="61"/>
      <c r="DA2432" s="61"/>
      <c r="DB2432" s="61"/>
      <c r="DC2432" s="61"/>
      <c r="DD2432" s="61"/>
      <c r="DE2432" s="61"/>
      <c r="DF2432" s="61"/>
      <c r="DG2432" s="61"/>
      <c r="DH2432" s="61"/>
      <c r="DI2432" s="61"/>
      <c r="DJ2432" s="61"/>
      <c r="DK2432" s="61"/>
      <c r="DL2432" s="61"/>
      <c r="DM2432" s="61"/>
    </row>
    <row r="2433" spans="1:117" s="25" customFormat="1" x14ac:dyDescent="0.2">
      <c r="A2433" s="25" t="s">
        <v>127</v>
      </c>
      <c r="B2433" s="25" t="s">
        <v>175</v>
      </c>
      <c r="C2433" s="25" t="s">
        <v>181</v>
      </c>
      <c r="I2433" s="116"/>
      <c r="J2433" s="116"/>
      <c r="K2433" s="116"/>
      <c r="L2433" s="116"/>
      <c r="M2433" s="116"/>
      <c r="N2433" s="116"/>
      <c r="AL2433" s="117"/>
      <c r="AN2433" s="35" t="str">
        <f t="shared" si="157"/>
        <v/>
      </c>
      <c r="AO2433" s="35" t="str">
        <f t="shared" si="158"/>
        <v>-</v>
      </c>
      <c r="AQ2433" s="25" t="str">
        <f t="shared" si="156"/>
        <v>-</v>
      </c>
      <c r="BP2433" s="61"/>
      <c r="CT2433" s="61"/>
      <c r="CU2433" s="61"/>
      <c r="CV2433" s="61"/>
      <c r="CW2433" s="61"/>
      <c r="CX2433" s="61"/>
      <c r="CY2433" s="61"/>
      <c r="CZ2433" s="61"/>
      <c r="DA2433" s="61"/>
      <c r="DB2433" s="61"/>
      <c r="DC2433" s="61"/>
      <c r="DD2433" s="61"/>
      <c r="DE2433" s="61"/>
      <c r="DF2433" s="61"/>
      <c r="DG2433" s="61"/>
      <c r="DH2433" s="61"/>
      <c r="DI2433" s="61"/>
      <c r="DJ2433" s="61"/>
      <c r="DK2433" s="61"/>
      <c r="DL2433" s="61"/>
      <c r="DM2433" s="61"/>
    </row>
    <row r="2434" spans="1:117" s="25" customFormat="1" x14ac:dyDescent="0.2">
      <c r="A2434" s="25" t="s">
        <v>128</v>
      </c>
      <c r="B2434" s="25" t="s">
        <v>175</v>
      </c>
      <c r="C2434" s="25" t="s">
        <v>181</v>
      </c>
      <c r="I2434" s="116"/>
      <c r="J2434" s="116"/>
      <c r="K2434" s="116"/>
      <c r="L2434" s="116"/>
      <c r="M2434" s="116"/>
      <c r="N2434" s="116"/>
      <c r="AL2434" s="117"/>
      <c r="AN2434" s="35" t="str">
        <f t="shared" si="157"/>
        <v/>
      </c>
      <c r="AO2434" s="35" t="str">
        <f t="shared" si="158"/>
        <v>-</v>
      </c>
      <c r="AQ2434" s="25" t="str">
        <f t="shared" si="156"/>
        <v>-</v>
      </c>
      <c r="BP2434" s="61"/>
      <c r="CT2434" s="61"/>
      <c r="CU2434" s="61"/>
      <c r="CV2434" s="61"/>
      <c r="CW2434" s="61"/>
      <c r="CX2434" s="61"/>
      <c r="CY2434" s="61"/>
      <c r="CZ2434" s="61"/>
      <c r="DA2434" s="61"/>
      <c r="DB2434" s="61"/>
      <c r="DC2434" s="61"/>
      <c r="DD2434" s="61"/>
      <c r="DE2434" s="61"/>
      <c r="DF2434" s="61"/>
      <c r="DG2434" s="61"/>
      <c r="DH2434" s="61"/>
      <c r="DI2434" s="61"/>
      <c r="DJ2434" s="61"/>
      <c r="DK2434" s="61"/>
      <c r="DL2434" s="61"/>
      <c r="DM2434" s="61"/>
    </row>
    <row r="2435" spans="1:117" s="25" customFormat="1" x14ac:dyDescent="0.2">
      <c r="A2435" s="25" t="s">
        <v>129</v>
      </c>
      <c r="B2435" s="25" t="s">
        <v>174</v>
      </c>
      <c r="C2435" s="25" t="s">
        <v>181</v>
      </c>
      <c r="I2435" s="116"/>
      <c r="J2435" s="116"/>
      <c r="K2435" s="116"/>
      <c r="L2435" s="116"/>
      <c r="M2435" s="116"/>
      <c r="N2435" s="116"/>
      <c r="AL2435" s="117"/>
      <c r="AN2435" s="35" t="str">
        <f t="shared" si="157"/>
        <v/>
      </c>
      <c r="AO2435" s="35" t="str">
        <f t="shared" si="158"/>
        <v>-</v>
      </c>
      <c r="AQ2435" s="25" t="str">
        <f t="shared" si="156"/>
        <v>-</v>
      </c>
      <c r="BP2435" s="61"/>
      <c r="CT2435" s="61"/>
      <c r="CU2435" s="61"/>
      <c r="CV2435" s="61"/>
      <c r="CW2435" s="61"/>
      <c r="CX2435" s="61"/>
      <c r="CY2435" s="61"/>
      <c r="CZ2435" s="61"/>
      <c r="DA2435" s="61"/>
      <c r="DB2435" s="61"/>
      <c r="DC2435" s="61"/>
      <c r="DD2435" s="61"/>
      <c r="DE2435" s="61"/>
      <c r="DF2435" s="61"/>
      <c r="DG2435" s="61"/>
      <c r="DH2435" s="61"/>
      <c r="DI2435" s="61"/>
      <c r="DJ2435" s="61"/>
      <c r="DK2435" s="61"/>
      <c r="DL2435" s="61"/>
      <c r="DM2435" s="61"/>
    </row>
    <row r="2436" spans="1:117" s="25" customFormat="1" x14ac:dyDescent="0.2">
      <c r="A2436" s="25" t="s">
        <v>130</v>
      </c>
      <c r="B2436" s="25" t="s">
        <v>174</v>
      </c>
      <c r="C2436" s="25" t="s">
        <v>181</v>
      </c>
      <c r="I2436" s="116"/>
      <c r="J2436" s="116"/>
      <c r="K2436" s="116"/>
      <c r="L2436" s="116"/>
      <c r="M2436" s="116"/>
      <c r="N2436" s="116"/>
      <c r="AL2436" s="117"/>
      <c r="AN2436" s="35" t="str">
        <f t="shared" si="157"/>
        <v/>
      </c>
      <c r="AO2436" s="35" t="str">
        <f t="shared" si="158"/>
        <v>-</v>
      </c>
      <c r="AQ2436" s="25" t="str">
        <f t="shared" si="156"/>
        <v>-</v>
      </c>
      <c r="BP2436" s="61"/>
      <c r="CT2436" s="61"/>
      <c r="CU2436" s="61"/>
      <c r="CV2436" s="61"/>
      <c r="CW2436" s="61"/>
      <c r="CX2436" s="61"/>
      <c r="CY2436" s="61"/>
      <c r="CZ2436" s="61"/>
      <c r="DA2436" s="61"/>
      <c r="DB2436" s="61"/>
      <c r="DC2436" s="61"/>
      <c r="DD2436" s="61"/>
      <c r="DE2436" s="61"/>
      <c r="DF2436" s="61"/>
      <c r="DG2436" s="61"/>
      <c r="DH2436" s="61"/>
      <c r="DI2436" s="61"/>
      <c r="DJ2436" s="61"/>
      <c r="DK2436" s="61"/>
      <c r="DL2436" s="61"/>
      <c r="DM2436" s="61"/>
    </row>
    <row r="2437" spans="1:117" s="25" customFormat="1" x14ac:dyDescent="0.2">
      <c r="A2437" s="25" t="s">
        <v>131</v>
      </c>
      <c r="B2437" s="25" t="s">
        <v>175</v>
      </c>
      <c r="C2437" s="25" t="s">
        <v>181</v>
      </c>
      <c r="I2437" s="116"/>
      <c r="J2437" s="116"/>
      <c r="K2437" s="116"/>
      <c r="L2437" s="116"/>
      <c r="M2437" s="116"/>
      <c r="N2437" s="116"/>
      <c r="AL2437" s="117"/>
      <c r="AN2437" s="35" t="str">
        <f t="shared" si="157"/>
        <v/>
      </c>
      <c r="AO2437" s="35" t="str">
        <f t="shared" si="158"/>
        <v>-</v>
      </c>
      <c r="AQ2437" s="25" t="str">
        <f t="shared" si="156"/>
        <v>-</v>
      </c>
      <c r="BP2437" s="61"/>
      <c r="CT2437" s="61"/>
      <c r="CU2437" s="61"/>
      <c r="CV2437" s="61"/>
      <c r="CW2437" s="61"/>
      <c r="CX2437" s="61"/>
      <c r="CY2437" s="61"/>
      <c r="CZ2437" s="61"/>
      <c r="DA2437" s="61"/>
      <c r="DB2437" s="61"/>
      <c r="DC2437" s="61"/>
      <c r="DD2437" s="61"/>
      <c r="DE2437" s="61"/>
      <c r="DF2437" s="61"/>
      <c r="DG2437" s="61"/>
      <c r="DH2437" s="61"/>
      <c r="DI2437" s="61"/>
      <c r="DJ2437" s="61"/>
      <c r="DK2437" s="61"/>
      <c r="DL2437" s="61"/>
      <c r="DM2437" s="61"/>
    </row>
    <row r="2438" spans="1:117" s="25" customFormat="1" x14ac:dyDescent="0.2">
      <c r="A2438" s="25" t="s">
        <v>132</v>
      </c>
      <c r="B2438" s="25" t="s">
        <v>175</v>
      </c>
      <c r="C2438" s="25" t="s">
        <v>181</v>
      </c>
      <c r="I2438" s="116"/>
      <c r="J2438" s="116"/>
      <c r="K2438" s="116"/>
      <c r="L2438" s="116"/>
      <c r="M2438" s="116"/>
      <c r="N2438" s="116"/>
      <c r="AL2438" s="117"/>
      <c r="AN2438" s="35" t="str">
        <f t="shared" si="157"/>
        <v/>
      </c>
      <c r="AO2438" s="35" t="str">
        <f t="shared" si="158"/>
        <v>-</v>
      </c>
      <c r="AQ2438" s="25" t="str">
        <f t="shared" si="156"/>
        <v>-</v>
      </c>
      <c r="BP2438" s="61"/>
      <c r="CT2438" s="61"/>
      <c r="CU2438" s="61"/>
      <c r="CV2438" s="61"/>
      <c r="CW2438" s="61"/>
      <c r="CX2438" s="61"/>
      <c r="CY2438" s="61"/>
      <c r="CZ2438" s="61"/>
      <c r="DA2438" s="61"/>
      <c r="DB2438" s="61"/>
      <c r="DC2438" s="61"/>
      <c r="DD2438" s="61"/>
      <c r="DE2438" s="61"/>
      <c r="DF2438" s="61"/>
      <c r="DG2438" s="61"/>
      <c r="DH2438" s="61"/>
      <c r="DI2438" s="61"/>
      <c r="DJ2438" s="61"/>
      <c r="DK2438" s="61"/>
      <c r="DL2438" s="61"/>
      <c r="DM2438" s="61"/>
    </row>
    <row r="2439" spans="1:117" s="25" customFormat="1" x14ac:dyDescent="0.2">
      <c r="A2439" s="25" t="s">
        <v>133</v>
      </c>
      <c r="B2439" s="25" t="s">
        <v>175</v>
      </c>
      <c r="C2439" s="25" t="s">
        <v>181</v>
      </c>
      <c r="I2439" s="116"/>
      <c r="J2439" s="116"/>
      <c r="K2439" s="116"/>
      <c r="L2439" s="116"/>
      <c r="M2439" s="116"/>
      <c r="N2439" s="116"/>
      <c r="AL2439" s="117"/>
      <c r="AN2439" s="35" t="str">
        <f t="shared" si="157"/>
        <v/>
      </c>
      <c r="AO2439" s="35" t="str">
        <f t="shared" si="158"/>
        <v>-</v>
      </c>
      <c r="AQ2439" s="25" t="str">
        <f t="shared" si="156"/>
        <v>-</v>
      </c>
      <c r="BP2439" s="61"/>
      <c r="CT2439" s="61"/>
      <c r="CU2439" s="61"/>
      <c r="CV2439" s="61"/>
      <c r="CW2439" s="61"/>
      <c r="CX2439" s="61"/>
      <c r="CY2439" s="61"/>
      <c r="CZ2439" s="61"/>
      <c r="DA2439" s="61"/>
      <c r="DB2439" s="61"/>
      <c r="DC2439" s="61"/>
      <c r="DD2439" s="61"/>
      <c r="DE2439" s="61"/>
      <c r="DF2439" s="61"/>
      <c r="DG2439" s="61"/>
      <c r="DH2439" s="61"/>
      <c r="DI2439" s="61"/>
      <c r="DJ2439" s="61"/>
      <c r="DK2439" s="61"/>
      <c r="DL2439" s="61"/>
      <c r="DM2439" s="61"/>
    </row>
    <row r="2440" spans="1:117" s="25" customFormat="1" x14ac:dyDescent="0.2">
      <c r="A2440" s="25" t="s">
        <v>134</v>
      </c>
      <c r="B2440" s="25" t="s">
        <v>173</v>
      </c>
      <c r="C2440" s="25" t="s">
        <v>181</v>
      </c>
      <c r="I2440" s="116"/>
      <c r="J2440" s="116"/>
      <c r="K2440" s="116"/>
      <c r="L2440" s="116"/>
      <c r="M2440" s="116"/>
      <c r="N2440" s="116"/>
      <c r="AL2440" s="117"/>
      <c r="AN2440" s="35" t="str">
        <f t="shared" si="157"/>
        <v/>
      </c>
      <c r="AO2440" s="35" t="str">
        <f t="shared" si="158"/>
        <v>-</v>
      </c>
      <c r="AQ2440" s="25" t="str">
        <f t="shared" si="156"/>
        <v>-</v>
      </c>
      <c r="BP2440" s="61"/>
      <c r="CT2440" s="61"/>
      <c r="CU2440" s="61"/>
      <c r="CV2440" s="61"/>
      <c r="CW2440" s="61"/>
      <c r="CX2440" s="61"/>
      <c r="CY2440" s="61"/>
      <c r="CZ2440" s="61"/>
      <c r="DA2440" s="61"/>
      <c r="DB2440" s="61"/>
      <c r="DC2440" s="61"/>
      <c r="DD2440" s="61"/>
      <c r="DE2440" s="61"/>
      <c r="DF2440" s="61"/>
      <c r="DG2440" s="61"/>
      <c r="DH2440" s="61"/>
      <c r="DI2440" s="61"/>
      <c r="DJ2440" s="61"/>
      <c r="DK2440" s="61"/>
      <c r="DL2440" s="61"/>
      <c r="DM2440" s="61"/>
    </row>
    <row r="2441" spans="1:117" s="25" customFormat="1" x14ac:dyDescent="0.2">
      <c r="A2441" s="25" t="s">
        <v>135</v>
      </c>
      <c r="B2441" s="25" t="s">
        <v>173</v>
      </c>
      <c r="C2441" s="25" t="s">
        <v>181</v>
      </c>
      <c r="I2441" s="116"/>
      <c r="J2441" s="116"/>
      <c r="K2441" s="116"/>
      <c r="L2441" s="116"/>
      <c r="M2441" s="116"/>
      <c r="N2441" s="116"/>
      <c r="AL2441" s="117"/>
      <c r="AN2441" s="35" t="str">
        <f t="shared" si="157"/>
        <v/>
      </c>
      <c r="AO2441" s="35" t="str">
        <f t="shared" si="158"/>
        <v>-</v>
      </c>
      <c r="AQ2441" s="25" t="str">
        <f t="shared" si="156"/>
        <v>-</v>
      </c>
      <c r="BP2441" s="61"/>
      <c r="CT2441" s="61"/>
      <c r="CU2441" s="61"/>
      <c r="CV2441" s="61"/>
      <c r="CW2441" s="61"/>
      <c r="CX2441" s="61"/>
      <c r="CY2441" s="61"/>
      <c r="CZ2441" s="61"/>
      <c r="DA2441" s="61"/>
      <c r="DB2441" s="61"/>
      <c r="DC2441" s="61"/>
      <c r="DD2441" s="61"/>
      <c r="DE2441" s="61"/>
      <c r="DF2441" s="61"/>
      <c r="DG2441" s="61"/>
      <c r="DH2441" s="61"/>
      <c r="DI2441" s="61"/>
      <c r="DJ2441" s="61"/>
      <c r="DK2441" s="61"/>
      <c r="DL2441" s="61"/>
      <c r="DM2441" s="61"/>
    </row>
    <row r="2442" spans="1:117" s="25" customFormat="1" x14ac:dyDescent="0.2">
      <c r="A2442" s="25" t="s">
        <v>136</v>
      </c>
      <c r="B2442" s="25" t="s">
        <v>171</v>
      </c>
      <c r="C2442" s="25" t="s">
        <v>181</v>
      </c>
      <c r="I2442" s="116"/>
      <c r="J2442" s="116"/>
      <c r="K2442" s="116"/>
      <c r="L2442" s="116"/>
      <c r="M2442" s="116"/>
      <c r="N2442" s="116"/>
      <c r="AL2442" s="117"/>
      <c r="AN2442" s="35" t="str">
        <f t="shared" si="157"/>
        <v/>
      </c>
      <c r="AO2442" s="35" t="str">
        <f t="shared" si="158"/>
        <v>-</v>
      </c>
      <c r="AQ2442" s="25" t="str">
        <f t="shared" si="156"/>
        <v>-</v>
      </c>
      <c r="BP2442" s="61"/>
      <c r="CT2442" s="61"/>
      <c r="CU2442" s="61"/>
      <c r="CV2442" s="61"/>
      <c r="CW2442" s="61"/>
      <c r="CX2442" s="61"/>
      <c r="CY2442" s="61"/>
      <c r="CZ2442" s="61"/>
      <c r="DA2442" s="61"/>
      <c r="DB2442" s="61"/>
      <c r="DC2442" s="61"/>
      <c r="DD2442" s="61"/>
      <c r="DE2442" s="61"/>
      <c r="DF2442" s="61"/>
      <c r="DG2442" s="61"/>
      <c r="DH2442" s="61"/>
      <c r="DI2442" s="61"/>
      <c r="DJ2442" s="61"/>
      <c r="DK2442" s="61"/>
      <c r="DL2442" s="61"/>
      <c r="DM2442" s="61"/>
    </row>
    <row r="2443" spans="1:117" s="25" customFormat="1" x14ac:dyDescent="0.2">
      <c r="A2443" s="25" t="s">
        <v>137</v>
      </c>
      <c r="B2443" s="25" t="s">
        <v>171</v>
      </c>
      <c r="C2443" s="25" t="s">
        <v>181</v>
      </c>
      <c r="I2443" s="116"/>
      <c r="J2443" s="116"/>
      <c r="K2443" s="116"/>
      <c r="L2443" s="116"/>
      <c r="M2443" s="116"/>
      <c r="N2443" s="116"/>
      <c r="AL2443" s="117"/>
      <c r="AN2443" s="35" t="str">
        <f t="shared" si="157"/>
        <v/>
      </c>
      <c r="AO2443" s="35" t="str">
        <f t="shared" si="158"/>
        <v>-</v>
      </c>
      <c r="AQ2443" s="25" t="str">
        <f t="shared" si="156"/>
        <v>-</v>
      </c>
      <c r="BP2443" s="61"/>
      <c r="CT2443" s="61"/>
      <c r="CU2443" s="61"/>
      <c r="CV2443" s="61"/>
      <c r="CW2443" s="61"/>
      <c r="CX2443" s="61"/>
      <c r="CY2443" s="61"/>
      <c r="CZ2443" s="61"/>
      <c r="DA2443" s="61"/>
      <c r="DB2443" s="61"/>
      <c r="DC2443" s="61"/>
      <c r="DD2443" s="61"/>
      <c r="DE2443" s="61"/>
      <c r="DF2443" s="61"/>
      <c r="DG2443" s="61"/>
      <c r="DH2443" s="61"/>
      <c r="DI2443" s="61"/>
      <c r="DJ2443" s="61"/>
      <c r="DK2443" s="61"/>
      <c r="DL2443" s="61"/>
      <c r="DM2443" s="61"/>
    </row>
    <row r="2444" spans="1:117" s="25" customFormat="1" x14ac:dyDescent="0.2">
      <c r="A2444" s="25" t="s">
        <v>138</v>
      </c>
      <c r="B2444" s="25" t="s">
        <v>172</v>
      </c>
      <c r="C2444" s="25" t="s">
        <v>181</v>
      </c>
      <c r="I2444" s="116"/>
      <c r="J2444" s="116"/>
      <c r="K2444" s="116"/>
      <c r="L2444" s="116"/>
      <c r="M2444" s="116"/>
      <c r="N2444" s="116"/>
      <c r="AL2444" s="117"/>
      <c r="AN2444" s="35" t="str">
        <f t="shared" si="157"/>
        <v/>
      </c>
      <c r="AO2444" s="35" t="str">
        <f t="shared" si="158"/>
        <v>-</v>
      </c>
      <c r="AQ2444" s="25" t="str">
        <f t="shared" si="156"/>
        <v>-</v>
      </c>
      <c r="BP2444" s="61"/>
      <c r="CT2444" s="61"/>
      <c r="CU2444" s="61"/>
      <c r="CV2444" s="61"/>
      <c r="CW2444" s="61"/>
      <c r="CX2444" s="61"/>
      <c r="CY2444" s="61"/>
      <c r="CZ2444" s="61"/>
      <c r="DA2444" s="61"/>
      <c r="DB2444" s="61"/>
      <c r="DC2444" s="61"/>
      <c r="DD2444" s="61"/>
      <c r="DE2444" s="61"/>
      <c r="DF2444" s="61"/>
      <c r="DG2444" s="61"/>
      <c r="DH2444" s="61"/>
      <c r="DI2444" s="61"/>
      <c r="DJ2444" s="61"/>
      <c r="DK2444" s="61"/>
      <c r="DL2444" s="61"/>
      <c r="DM2444" s="61"/>
    </row>
    <row r="2445" spans="1:117" s="25" customFormat="1" x14ac:dyDescent="0.2">
      <c r="A2445" s="25" t="s">
        <v>139</v>
      </c>
      <c r="B2445" s="25" t="s">
        <v>172</v>
      </c>
      <c r="C2445" s="25" t="s">
        <v>181</v>
      </c>
      <c r="I2445" s="116"/>
      <c r="J2445" s="116"/>
      <c r="K2445" s="116"/>
      <c r="L2445" s="116"/>
      <c r="M2445" s="116"/>
      <c r="N2445" s="116"/>
      <c r="AL2445" s="117"/>
      <c r="AN2445" s="35" t="str">
        <f t="shared" si="157"/>
        <v/>
      </c>
      <c r="AO2445" s="35" t="str">
        <f t="shared" si="158"/>
        <v>-</v>
      </c>
      <c r="AQ2445" s="25" t="str">
        <f t="shared" si="156"/>
        <v>-</v>
      </c>
      <c r="BP2445" s="61"/>
      <c r="CT2445" s="61"/>
      <c r="CU2445" s="61"/>
      <c r="CV2445" s="61"/>
      <c r="CW2445" s="61"/>
      <c r="CX2445" s="61"/>
      <c r="CY2445" s="61"/>
      <c r="CZ2445" s="61"/>
      <c r="DA2445" s="61"/>
      <c r="DB2445" s="61"/>
      <c r="DC2445" s="61"/>
      <c r="DD2445" s="61"/>
      <c r="DE2445" s="61"/>
      <c r="DF2445" s="61"/>
      <c r="DG2445" s="61"/>
      <c r="DH2445" s="61"/>
      <c r="DI2445" s="61"/>
      <c r="DJ2445" s="61"/>
      <c r="DK2445" s="61"/>
      <c r="DL2445" s="61"/>
      <c r="DM2445" s="61"/>
    </row>
    <row r="2446" spans="1:117" s="25" customFormat="1" x14ac:dyDescent="0.2">
      <c r="A2446" s="25" t="s">
        <v>140</v>
      </c>
      <c r="B2446" s="25" t="s">
        <v>175</v>
      </c>
      <c r="C2446" s="25" t="s">
        <v>181</v>
      </c>
      <c r="I2446" s="116"/>
      <c r="J2446" s="116"/>
      <c r="K2446" s="116"/>
      <c r="L2446" s="116"/>
      <c r="M2446" s="116"/>
      <c r="N2446" s="116"/>
      <c r="AL2446" s="117"/>
      <c r="AN2446" s="35" t="str">
        <f t="shared" si="157"/>
        <v/>
      </c>
      <c r="AO2446" s="35" t="str">
        <f t="shared" si="158"/>
        <v>-</v>
      </c>
      <c r="AQ2446" s="25" t="str">
        <f t="shared" si="156"/>
        <v>-</v>
      </c>
      <c r="BP2446" s="61"/>
      <c r="CT2446" s="61"/>
      <c r="CU2446" s="61"/>
      <c r="CV2446" s="61"/>
      <c r="CW2446" s="61"/>
      <c r="CX2446" s="61"/>
      <c r="CY2446" s="61"/>
      <c r="CZ2446" s="61"/>
      <c r="DA2446" s="61"/>
      <c r="DB2446" s="61"/>
      <c r="DC2446" s="61"/>
      <c r="DD2446" s="61"/>
      <c r="DE2446" s="61"/>
      <c r="DF2446" s="61"/>
      <c r="DG2446" s="61"/>
      <c r="DH2446" s="61"/>
      <c r="DI2446" s="61"/>
      <c r="DJ2446" s="61"/>
      <c r="DK2446" s="61"/>
      <c r="DL2446" s="61"/>
      <c r="DM2446" s="61"/>
    </row>
    <row r="2447" spans="1:117" s="25" customFormat="1" x14ac:dyDescent="0.2">
      <c r="A2447" s="25" t="s">
        <v>141</v>
      </c>
      <c r="B2447" s="25" t="s">
        <v>175</v>
      </c>
      <c r="C2447" s="25" t="s">
        <v>181</v>
      </c>
      <c r="I2447" s="116"/>
      <c r="J2447" s="116"/>
      <c r="K2447" s="116"/>
      <c r="L2447" s="116"/>
      <c r="M2447" s="116"/>
      <c r="N2447" s="116"/>
      <c r="AL2447" s="117"/>
      <c r="AN2447" s="35" t="str">
        <f t="shared" si="157"/>
        <v/>
      </c>
      <c r="AO2447" s="35" t="str">
        <f t="shared" si="158"/>
        <v>-</v>
      </c>
      <c r="AQ2447" s="25" t="str">
        <f t="shared" si="156"/>
        <v>-</v>
      </c>
      <c r="BP2447" s="61"/>
      <c r="CT2447" s="61"/>
      <c r="CU2447" s="61"/>
      <c r="CV2447" s="61"/>
      <c r="CW2447" s="61"/>
      <c r="CX2447" s="61"/>
      <c r="CY2447" s="61"/>
      <c r="CZ2447" s="61"/>
      <c r="DA2447" s="61"/>
      <c r="DB2447" s="61"/>
      <c r="DC2447" s="61"/>
      <c r="DD2447" s="61"/>
      <c r="DE2447" s="61"/>
      <c r="DF2447" s="61"/>
      <c r="DG2447" s="61"/>
      <c r="DH2447" s="61"/>
      <c r="DI2447" s="61"/>
      <c r="DJ2447" s="61"/>
      <c r="DK2447" s="61"/>
      <c r="DL2447" s="61"/>
      <c r="DM2447" s="61"/>
    </row>
    <row r="2448" spans="1:117" s="25" customFormat="1" x14ac:dyDescent="0.2">
      <c r="A2448" s="25" t="s">
        <v>142</v>
      </c>
      <c r="B2448" s="25" t="s">
        <v>174</v>
      </c>
      <c r="C2448" s="25" t="s">
        <v>181</v>
      </c>
      <c r="I2448" s="116"/>
      <c r="J2448" s="116"/>
      <c r="K2448" s="116"/>
      <c r="L2448" s="116"/>
      <c r="M2448" s="116"/>
      <c r="N2448" s="116"/>
      <c r="AL2448" s="117"/>
      <c r="AN2448" s="35" t="str">
        <f t="shared" si="157"/>
        <v/>
      </c>
      <c r="AO2448" s="35" t="str">
        <f t="shared" si="158"/>
        <v>-</v>
      </c>
      <c r="AQ2448" s="25" t="str">
        <f t="shared" si="156"/>
        <v>-</v>
      </c>
      <c r="BP2448" s="61"/>
      <c r="CT2448" s="61"/>
      <c r="CU2448" s="61"/>
      <c r="CV2448" s="61"/>
      <c r="CW2448" s="61"/>
      <c r="CX2448" s="61"/>
      <c r="CY2448" s="61"/>
      <c r="CZ2448" s="61"/>
      <c r="DA2448" s="61"/>
      <c r="DB2448" s="61"/>
      <c r="DC2448" s="61"/>
      <c r="DD2448" s="61"/>
      <c r="DE2448" s="61"/>
      <c r="DF2448" s="61"/>
      <c r="DG2448" s="61"/>
      <c r="DH2448" s="61"/>
      <c r="DI2448" s="61"/>
      <c r="DJ2448" s="61"/>
      <c r="DK2448" s="61"/>
      <c r="DL2448" s="61"/>
      <c r="DM2448" s="61"/>
    </row>
    <row r="2449" spans="1:117" s="25" customFormat="1" x14ac:dyDescent="0.2">
      <c r="A2449" s="25" t="s">
        <v>143</v>
      </c>
      <c r="B2449" s="25" t="s">
        <v>174</v>
      </c>
      <c r="C2449" s="25" t="s">
        <v>181</v>
      </c>
      <c r="I2449" s="116"/>
      <c r="J2449" s="116"/>
      <c r="K2449" s="116"/>
      <c r="L2449" s="116"/>
      <c r="M2449" s="116"/>
      <c r="N2449" s="116"/>
      <c r="AL2449" s="117"/>
      <c r="AN2449" s="35" t="str">
        <f t="shared" si="157"/>
        <v/>
      </c>
      <c r="AO2449" s="35" t="str">
        <f t="shared" si="158"/>
        <v>-</v>
      </c>
      <c r="AQ2449" s="25" t="str">
        <f t="shared" si="156"/>
        <v>-</v>
      </c>
      <c r="BP2449" s="61"/>
      <c r="CT2449" s="61"/>
      <c r="CU2449" s="61"/>
      <c r="CV2449" s="61"/>
      <c r="CW2449" s="61"/>
      <c r="CX2449" s="61"/>
      <c r="CY2449" s="61"/>
      <c r="CZ2449" s="61"/>
      <c r="DA2449" s="61"/>
      <c r="DB2449" s="61"/>
      <c r="DC2449" s="61"/>
      <c r="DD2449" s="61"/>
      <c r="DE2449" s="61"/>
      <c r="DF2449" s="61"/>
      <c r="DG2449" s="61"/>
      <c r="DH2449" s="61"/>
      <c r="DI2449" s="61"/>
      <c r="DJ2449" s="61"/>
      <c r="DK2449" s="61"/>
      <c r="DL2449" s="61"/>
      <c r="DM2449" s="61"/>
    </row>
    <row r="2450" spans="1:117" s="25" customFormat="1" x14ac:dyDescent="0.2">
      <c r="A2450" s="25" t="s">
        <v>144</v>
      </c>
      <c r="B2450" s="25" t="s">
        <v>175</v>
      </c>
      <c r="C2450" s="25" t="s">
        <v>181</v>
      </c>
      <c r="I2450" s="116"/>
      <c r="J2450" s="116"/>
      <c r="K2450" s="116"/>
      <c r="L2450" s="116"/>
      <c r="M2450" s="116"/>
      <c r="N2450" s="116"/>
      <c r="AL2450" s="117"/>
      <c r="AN2450" s="35" t="str">
        <f t="shared" si="157"/>
        <v/>
      </c>
      <c r="AO2450" s="35" t="str">
        <f t="shared" si="158"/>
        <v>-</v>
      </c>
      <c r="AQ2450" s="25" t="str">
        <f t="shared" si="156"/>
        <v>-</v>
      </c>
      <c r="BP2450" s="61"/>
      <c r="CT2450" s="61"/>
      <c r="CU2450" s="61"/>
      <c r="CV2450" s="61"/>
      <c r="CW2450" s="61"/>
      <c r="CX2450" s="61"/>
      <c r="CY2450" s="61"/>
      <c r="CZ2450" s="61"/>
      <c r="DA2450" s="61"/>
      <c r="DB2450" s="61"/>
      <c r="DC2450" s="61"/>
      <c r="DD2450" s="61"/>
      <c r="DE2450" s="61"/>
      <c r="DF2450" s="61"/>
      <c r="DG2450" s="61"/>
      <c r="DH2450" s="61"/>
      <c r="DI2450" s="61"/>
      <c r="DJ2450" s="61"/>
      <c r="DK2450" s="61"/>
      <c r="DL2450" s="61"/>
      <c r="DM2450" s="61"/>
    </row>
    <row r="2451" spans="1:117" s="25" customFormat="1" x14ac:dyDescent="0.2">
      <c r="A2451" s="25" t="s">
        <v>1</v>
      </c>
      <c r="B2451" s="25" t="s">
        <v>171</v>
      </c>
      <c r="C2451" s="25" t="s">
        <v>182</v>
      </c>
      <c r="I2451" s="116"/>
      <c r="J2451" s="116"/>
      <c r="K2451" s="116"/>
      <c r="L2451" s="116"/>
      <c r="M2451" s="116"/>
      <c r="N2451" s="116"/>
      <c r="AL2451" s="117"/>
      <c r="AN2451" s="35" t="str">
        <f t="shared" si="157"/>
        <v/>
      </c>
      <c r="AO2451" s="35" t="str">
        <f t="shared" si="158"/>
        <v>-</v>
      </c>
      <c r="AQ2451" s="25" t="str">
        <f t="shared" si="156"/>
        <v>-</v>
      </c>
      <c r="BP2451" s="61"/>
      <c r="CT2451" s="61"/>
      <c r="CU2451" s="61"/>
      <c r="CV2451" s="61"/>
      <c r="CW2451" s="61"/>
      <c r="CX2451" s="61"/>
      <c r="CY2451" s="61"/>
      <c r="CZ2451" s="61"/>
      <c r="DA2451" s="61"/>
      <c r="DB2451" s="61"/>
      <c r="DC2451" s="61"/>
      <c r="DD2451" s="61"/>
      <c r="DE2451" s="61"/>
      <c r="DF2451" s="61"/>
      <c r="DG2451" s="61"/>
      <c r="DH2451" s="61"/>
      <c r="DI2451" s="61"/>
      <c r="DJ2451" s="61"/>
      <c r="DK2451" s="61"/>
      <c r="DL2451" s="61"/>
      <c r="DM2451" s="61"/>
    </row>
    <row r="2452" spans="1:117" s="25" customFormat="1" x14ac:dyDescent="0.2">
      <c r="A2452" s="25" t="s">
        <v>2</v>
      </c>
      <c r="B2452" s="25" t="s">
        <v>171</v>
      </c>
      <c r="C2452" s="25" t="s">
        <v>182</v>
      </c>
      <c r="I2452" s="116"/>
      <c r="J2452" s="116"/>
      <c r="K2452" s="116"/>
      <c r="L2452" s="116"/>
      <c r="M2452" s="116"/>
      <c r="N2452" s="116"/>
      <c r="AL2452" s="117"/>
      <c r="AN2452" s="35" t="str">
        <f t="shared" si="157"/>
        <v/>
      </c>
      <c r="AO2452" s="35" t="str">
        <f t="shared" si="158"/>
        <v>-</v>
      </c>
      <c r="AQ2452" s="25" t="str">
        <f t="shared" si="156"/>
        <v>-</v>
      </c>
      <c r="BP2452" s="61"/>
      <c r="CT2452" s="61"/>
      <c r="CU2452" s="61"/>
      <c r="CV2452" s="61"/>
      <c r="CW2452" s="61"/>
      <c r="CX2452" s="61"/>
      <c r="CY2452" s="61"/>
      <c r="CZ2452" s="61"/>
      <c r="DA2452" s="61"/>
      <c r="DB2452" s="61"/>
      <c r="DC2452" s="61"/>
      <c r="DD2452" s="61"/>
      <c r="DE2452" s="61"/>
      <c r="DF2452" s="61"/>
      <c r="DG2452" s="61"/>
      <c r="DH2452" s="61"/>
      <c r="DI2452" s="61"/>
      <c r="DJ2452" s="61"/>
      <c r="DK2452" s="61"/>
      <c r="DL2452" s="61"/>
      <c r="DM2452" s="61"/>
    </row>
    <row r="2453" spans="1:117" s="25" customFormat="1" x14ac:dyDescent="0.2">
      <c r="A2453" s="25" t="s">
        <v>3</v>
      </c>
      <c r="B2453" s="25" t="s">
        <v>172</v>
      </c>
      <c r="C2453" s="25" t="s">
        <v>182</v>
      </c>
      <c r="I2453" s="116"/>
      <c r="J2453" s="116"/>
      <c r="K2453" s="116"/>
      <c r="L2453" s="116"/>
      <c r="M2453" s="116"/>
      <c r="N2453" s="116"/>
      <c r="AL2453" s="117"/>
      <c r="AN2453" s="35" t="str">
        <f t="shared" si="157"/>
        <v/>
      </c>
      <c r="AO2453" s="35" t="str">
        <f t="shared" si="158"/>
        <v>-</v>
      </c>
      <c r="AQ2453" s="25" t="str">
        <f t="shared" si="156"/>
        <v>-</v>
      </c>
      <c r="BP2453" s="61"/>
      <c r="CT2453" s="61"/>
      <c r="CU2453" s="61"/>
      <c r="CV2453" s="61"/>
      <c r="CW2453" s="61"/>
      <c r="CX2453" s="61"/>
      <c r="CY2453" s="61"/>
      <c r="CZ2453" s="61"/>
      <c r="DA2453" s="61"/>
      <c r="DB2453" s="61"/>
      <c r="DC2453" s="61"/>
      <c r="DD2453" s="61"/>
      <c r="DE2453" s="61"/>
      <c r="DF2453" s="61"/>
      <c r="DG2453" s="61"/>
      <c r="DH2453" s="61"/>
      <c r="DI2453" s="61"/>
      <c r="DJ2453" s="61"/>
      <c r="DK2453" s="61"/>
      <c r="DL2453" s="61"/>
      <c r="DM2453" s="61"/>
    </row>
    <row r="2454" spans="1:117" s="25" customFormat="1" x14ac:dyDescent="0.2">
      <c r="A2454" s="25" t="s">
        <v>4</v>
      </c>
      <c r="B2454" s="25" t="s">
        <v>172</v>
      </c>
      <c r="C2454" s="25" t="s">
        <v>182</v>
      </c>
      <c r="I2454" s="116"/>
      <c r="J2454" s="116"/>
      <c r="K2454" s="116"/>
      <c r="L2454" s="116"/>
      <c r="M2454" s="116"/>
      <c r="N2454" s="116"/>
      <c r="AL2454" s="117"/>
      <c r="AN2454" s="35" t="str">
        <f t="shared" si="157"/>
        <v/>
      </c>
      <c r="AO2454" s="35" t="str">
        <f t="shared" si="158"/>
        <v>-</v>
      </c>
      <c r="AQ2454" s="25" t="str">
        <f t="shared" si="156"/>
        <v>-</v>
      </c>
      <c r="BP2454" s="61"/>
      <c r="CT2454" s="61"/>
      <c r="CU2454" s="61"/>
      <c r="CV2454" s="61"/>
      <c r="CW2454" s="61"/>
      <c r="CX2454" s="61"/>
      <c r="CY2454" s="61"/>
      <c r="CZ2454" s="61"/>
      <c r="DA2454" s="61"/>
      <c r="DB2454" s="61"/>
      <c r="DC2454" s="61"/>
      <c r="DD2454" s="61"/>
      <c r="DE2454" s="61"/>
      <c r="DF2454" s="61"/>
      <c r="DG2454" s="61"/>
      <c r="DH2454" s="61"/>
      <c r="DI2454" s="61"/>
      <c r="DJ2454" s="61"/>
      <c r="DK2454" s="61"/>
      <c r="DL2454" s="61"/>
      <c r="DM2454" s="61"/>
    </row>
    <row r="2455" spans="1:117" s="25" customFormat="1" x14ac:dyDescent="0.2">
      <c r="A2455" s="25" t="s">
        <v>5</v>
      </c>
      <c r="B2455" s="25" t="s">
        <v>173</v>
      </c>
      <c r="C2455" s="25" t="s">
        <v>182</v>
      </c>
      <c r="I2455" s="116"/>
      <c r="J2455" s="116"/>
      <c r="K2455" s="116"/>
      <c r="L2455" s="116"/>
      <c r="M2455" s="116"/>
      <c r="N2455" s="116"/>
      <c r="AL2455" s="117"/>
      <c r="AN2455" s="35" t="str">
        <f t="shared" si="157"/>
        <v/>
      </c>
      <c r="AO2455" s="35" t="str">
        <f t="shared" si="158"/>
        <v>-</v>
      </c>
      <c r="AQ2455" s="25" t="str">
        <f t="shared" si="156"/>
        <v>-</v>
      </c>
      <c r="BP2455" s="61"/>
      <c r="CT2455" s="61"/>
      <c r="CU2455" s="61"/>
      <c r="CV2455" s="61"/>
      <c r="CW2455" s="61"/>
      <c r="CX2455" s="61"/>
      <c r="CY2455" s="61"/>
      <c r="CZ2455" s="61"/>
      <c r="DA2455" s="61"/>
      <c r="DB2455" s="61"/>
      <c r="DC2455" s="61"/>
      <c r="DD2455" s="61"/>
      <c r="DE2455" s="61"/>
      <c r="DF2455" s="61"/>
      <c r="DG2455" s="61"/>
      <c r="DH2455" s="61"/>
      <c r="DI2455" s="61"/>
      <c r="DJ2455" s="61"/>
      <c r="DK2455" s="61"/>
      <c r="DL2455" s="61"/>
      <c r="DM2455" s="61"/>
    </row>
    <row r="2456" spans="1:117" s="25" customFormat="1" x14ac:dyDescent="0.2">
      <c r="A2456" s="25" t="s">
        <v>6</v>
      </c>
      <c r="B2456" s="25" t="s">
        <v>173</v>
      </c>
      <c r="C2456" s="25" t="s">
        <v>182</v>
      </c>
      <c r="I2456" s="116"/>
      <c r="J2456" s="116"/>
      <c r="K2456" s="116"/>
      <c r="L2456" s="116"/>
      <c r="M2456" s="116"/>
      <c r="N2456" s="116"/>
      <c r="AL2456" s="117"/>
      <c r="AN2456" s="35" t="str">
        <f t="shared" si="157"/>
        <v/>
      </c>
      <c r="AO2456" s="35" t="str">
        <f t="shared" si="158"/>
        <v>-</v>
      </c>
      <c r="AQ2456" s="25" t="str">
        <f t="shared" si="156"/>
        <v>-</v>
      </c>
      <c r="BP2456" s="61"/>
      <c r="CT2456" s="61"/>
      <c r="CU2456" s="61"/>
      <c r="CV2456" s="61"/>
      <c r="CW2456" s="61"/>
      <c r="CX2456" s="61"/>
      <c r="CY2456" s="61"/>
      <c r="CZ2456" s="61"/>
      <c r="DA2456" s="61"/>
      <c r="DB2456" s="61"/>
      <c r="DC2456" s="61"/>
      <c r="DD2456" s="61"/>
      <c r="DE2456" s="61"/>
      <c r="DF2456" s="61"/>
      <c r="DG2456" s="61"/>
      <c r="DH2456" s="61"/>
      <c r="DI2456" s="61"/>
      <c r="DJ2456" s="61"/>
      <c r="DK2456" s="61"/>
      <c r="DL2456" s="61"/>
      <c r="DM2456" s="61"/>
    </row>
    <row r="2457" spans="1:117" s="25" customFormat="1" x14ac:dyDescent="0.2">
      <c r="A2457" s="25" t="s">
        <v>7</v>
      </c>
      <c r="B2457" s="25" t="s">
        <v>174</v>
      </c>
      <c r="C2457" s="25" t="s">
        <v>182</v>
      </c>
      <c r="I2457" s="116"/>
      <c r="J2457" s="116"/>
      <c r="K2457" s="116"/>
      <c r="L2457" s="116"/>
      <c r="M2457" s="116"/>
      <c r="N2457" s="116"/>
      <c r="AL2457" s="117"/>
      <c r="AN2457" s="35" t="str">
        <f t="shared" si="157"/>
        <v/>
      </c>
      <c r="AO2457" s="35" t="str">
        <f t="shared" si="158"/>
        <v>-</v>
      </c>
      <c r="AQ2457" s="25" t="str">
        <f t="shared" si="156"/>
        <v>-</v>
      </c>
      <c r="BP2457" s="61"/>
      <c r="CT2457" s="61"/>
      <c r="CU2457" s="61"/>
      <c r="CV2457" s="61"/>
      <c r="CW2457" s="61"/>
      <c r="CX2457" s="61"/>
      <c r="CY2457" s="61"/>
      <c r="CZ2457" s="61"/>
      <c r="DA2457" s="61"/>
      <c r="DB2457" s="61"/>
      <c r="DC2457" s="61"/>
      <c r="DD2457" s="61"/>
      <c r="DE2457" s="61"/>
      <c r="DF2457" s="61"/>
      <c r="DG2457" s="61"/>
      <c r="DH2457" s="61"/>
      <c r="DI2457" s="61"/>
      <c r="DJ2457" s="61"/>
      <c r="DK2457" s="61"/>
      <c r="DL2457" s="61"/>
      <c r="DM2457" s="61"/>
    </row>
    <row r="2458" spans="1:117" s="25" customFormat="1" x14ac:dyDescent="0.2">
      <c r="A2458" s="25" t="s">
        <v>8</v>
      </c>
      <c r="B2458" s="25" t="s">
        <v>174</v>
      </c>
      <c r="C2458" s="25" t="s">
        <v>182</v>
      </c>
      <c r="I2458" s="116"/>
      <c r="J2458" s="116"/>
      <c r="K2458" s="116"/>
      <c r="L2458" s="116"/>
      <c r="M2458" s="116"/>
      <c r="N2458" s="116"/>
      <c r="AL2458" s="117"/>
      <c r="AN2458" s="35" t="str">
        <f t="shared" si="157"/>
        <v/>
      </c>
      <c r="AO2458" s="35" t="str">
        <f t="shared" si="158"/>
        <v>-</v>
      </c>
      <c r="AQ2458" s="25" t="str">
        <f t="shared" si="156"/>
        <v>-</v>
      </c>
      <c r="BP2458" s="61"/>
      <c r="CT2458" s="61"/>
      <c r="CU2458" s="61"/>
      <c r="CV2458" s="61"/>
      <c r="CW2458" s="61"/>
      <c r="CX2458" s="61"/>
      <c r="CY2458" s="61"/>
      <c r="CZ2458" s="61"/>
      <c r="DA2458" s="61"/>
      <c r="DB2458" s="61"/>
      <c r="DC2458" s="61"/>
      <c r="DD2458" s="61"/>
      <c r="DE2458" s="61"/>
      <c r="DF2458" s="61"/>
      <c r="DG2458" s="61"/>
      <c r="DH2458" s="61"/>
      <c r="DI2458" s="61"/>
      <c r="DJ2458" s="61"/>
      <c r="DK2458" s="61"/>
      <c r="DL2458" s="61"/>
      <c r="DM2458" s="61"/>
    </row>
    <row r="2459" spans="1:117" s="25" customFormat="1" x14ac:dyDescent="0.2">
      <c r="A2459" s="25" t="s">
        <v>9</v>
      </c>
      <c r="B2459" s="25" t="s">
        <v>171</v>
      </c>
      <c r="C2459" s="25" t="s">
        <v>182</v>
      </c>
      <c r="I2459" s="116"/>
      <c r="J2459" s="116"/>
      <c r="K2459" s="116"/>
      <c r="L2459" s="116"/>
      <c r="M2459" s="116"/>
      <c r="N2459" s="116"/>
      <c r="AL2459" s="117"/>
      <c r="AN2459" s="35" t="str">
        <f t="shared" si="157"/>
        <v/>
      </c>
      <c r="AO2459" s="35" t="str">
        <f t="shared" si="158"/>
        <v>-</v>
      </c>
      <c r="AQ2459" s="25" t="str">
        <f t="shared" si="156"/>
        <v>-</v>
      </c>
      <c r="BP2459" s="61"/>
      <c r="CT2459" s="61"/>
      <c r="CU2459" s="61"/>
      <c r="CV2459" s="61"/>
      <c r="CW2459" s="61"/>
      <c r="CX2459" s="61"/>
      <c r="CY2459" s="61"/>
      <c r="CZ2459" s="61"/>
      <c r="DA2459" s="61"/>
      <c r="DB2459" s="61"/>
      <c r="DC2459" s="61"/>
      <c r="DD2459" s="61"/>
      <c r="DE2459" s="61"/>
      <c r="DF2459" s="61"/>
      <c r="DG2459" s="61"/>
      <c r="DH2459" s="61"/>
      <c r="DI2459" s="61"/>
      <c r="DJ2459" s="61"/>
      <c r="DK2459" s="61"/>
      <c r="DL2459" s="61"/>
      <c r="DM2459" s="61"/>
    </row>
    <row r="2460" spans="1:117" s="25" customFormat="1" x14ac:dyDescent="0.2">
      <c r="A2460" s="25" t="s">
        <v>10</v>
      </c>
      <c r="B2460" s="25" t="s">
        <v>171</v>
      </c>
      <c r="C2460" s="25" t="s">
        <v>182</v>
      </c>
      <c r="I2460" s="116"/>
      <c r="J2460" s="116"/>
      <c r="K2460" s="116"/>
      <c r="L2460" s="116"/>
      <c r="M2460" s="116"/>
      <c r="N2460" s="116"/>
      <c r="AL2460" s="117"/>
      <c r="AN2460" s="35" t="str">
        <f t="shared" si="157"/>
        <v/>
      </c>
      <c r="AO2460" s="35" t="str">
        <f t="shared" si="158"/>
        <v>-</v>
      </c>
      <c r="AQ2460" s="25" t="str">
        <f t="shared" si="156"/>
        <v>-</v>
      </c>
      <c r="BP2460" s="61"/>
      <c r="CT2460" s="61"/>
      <c r="CU2460" s="61"/>
      <c r="CV2460" s="61"/>
      <c r="CW2460" s="61"/>
      <c r="CX2460" s="61"/>
      <c r="CY2460" s="61"/>
      <c r="CZ2460" s="61"/>
      <c r="DA2460" s="61"/>
      <c r="DB2460" s="61"/>
      <c r="DC2460" s="61"/>
      <c r="DD2460" s="61"/>
      <c r="DE2460" s="61"/>
      <c r="DF2460" s="61"/>
      <c r="DG2460" s="61"/>
      <c r="DH2460" s="61"/>
      <c r="DI2460" s="61"/>
      <c r="DJ2460" s="61"/>
      <c r="DK2460" s="61"/>
      <c r="DL2460" s="61"/>
      <c r="DM2460" s="61"/>
    </row>
    <row r="2461" spans="1:117" s="25" customFormat="1" x14ac:dyDescent="0.2">
      <c r="A2461" s="25" t="s">
        <v>11</v>
      </c>
      <c r="B2461" s="25" t="s">
        <v>175</v>
      </c>
      <c r="C2461" s="25" t="s">
        <v>182</v>
      </c>
      <c r="I2461" s="116"/>
      <c r="J2461" s="116"/>
      <c r="K2461" s="116"/>
      <c r="L2461" s="116"/>
      <c r="M2461" s="116"/>
      <c r="N2461" s="116"/>
      <c r="AL2461" s="117"/>
      <c r="AN2461" s="35" t="str">
        <f t="shared" si="157"/>
        <v/>
      </c>
      <c r="AO2461" s="35" t="str">
        <f t="shared" si="158"/>
        <v>-</v>
      </c>
      <c r="AQ2461" s="25" t="str">
        <f t="shared" si="156"/>
        <v>-</v>
      </c>
      <c r="BP2461" s="61"/>
      <c r="CT2461" s="61"/>
      <c r="CU2461" s="61"/>
      <c r="CV2461" s="61"/>
      <c r="CW2461" s="61"/>
      <c r="CX2461" s="61"/>
      <c r="CY2461" s="61"/>
      <c r="CZ2461" s="61"/>
      <c r="DA2461" s="61"/>
      <c r="DB2461" s="61"/>
      <c r="DC2461" s="61"/>
      <c r="DD2461" s="61"/>
      <c r="DE2461" s="61"/>
      <c r="DF2461" s="61"/>
      <c r="DG2461" s="61"/>
      <c r="DH2461" s="61"/>
      <c r="DI2461" s="61"/>
      <c r="DJ2461" s="61"/>
      <c r="DK2461" s="61"/>
      <c r="DL2461" s="61"/>
      <c r="DM2461" s="61"/>
    </row>
    <row r="2462" spans="1:117" s="25" customFormat="1" x14ac:dyDescent="0.2">
      <c r="A2462" s="25" t="s">
        <v>12</v>
      </c>
      <c r="B2462" s="25" t="s">
        <v>175</v>
      </c>
      <c r="C2462" s="25" t="s">
        <v>182</v>
      </c>
      <c r="I2462" s="116"/>
      <c r="J2462" s="116"/>
      <c r="K2462" s="116"/>
      <c r="L2462" s="116"/>
      <c r="M2462" s="116"/>
      <c r="N2462" s="116"/>
      <c r="AL2462" s="117"/>
      <c r="AN2462" s="35" t="str">
        <f t="shared" si="157"/>
        <v/>
      </c>
      <c r="AO2462" s="35" t="str">
        <f t="shared" si="158"/>
        <v>-</v>
      </c>
      <c r="AQ2462" s="25" t="str">
        <f t="shared" si="156"/>
        <v>-</v>
      </c>
      <c r="BP2462" s="61"/>
      <c r="CT2462" s="61"/>
      <c r="CU2462" s="61"/>
      <c r="CV2462" s="61"/>
      <c r="CW2462" s="61"/>
      <c r="CX2462" s="61"/>
      <c r="CY2462" s="61"/>
      <c r="CZ2462" s="61"/>
      <c r="DA2462" s="61"/>
      <c r="DB2462" s="61"/>
      <c r="DC2462" s="61"/>
      <c r="DD2462" s="61"/>
      <c r="DE2462" s="61"/>
      <c r="DF2462" s="61"/>
      <c r="DG2462" s="61"/>
      <c r="DH2462" s="61"/>
      <c r="DI2462" s="61"/>
      <c r="DJ2462" s="61"/>
      <c r="DK2462" s="61"/>
      <c r="DL2462" s="61"/>
      <c r="DM2462" s="61"/>
    </row>
    <row r="2463" spans="1:117" s="25" customFormat="1" x14ac:dyDescent="0.2">
      <c r="A2463" s="25" t="s">
        <v>13</v>
      </c>
      <c r="B2463" s="25" t="s">
        <v>175</v>
      </c>
      <c r="C2463" s="25" t="s">
        <v>182</v>
      </c>
      <c r="I2463" s="116"/>
      <c r="J2463" s="116"/>
      <c r="K2463" s="116"/>
      <c r="L2463" s="116"/>
      <c r="M2463" s="116"/>
      <c r="N2463" s="116"/>
      <c r="AL2463" s="117"/>
      <c r="AN2463" s="35" t="str">
        <f t="shared" si="157"/>
        <v/>
      </c>
      <c r="AO2463" s="35" t="str">
        <f t="shared" si="158"/>
        <v>-</v>
      </c>
      <c r="AQ2463" s="25" t="str">
        <f t="shared" si="156"/>
        <v>-</v>
      </c>
      <c r="BP2463" s="61"/>
      <c r="CT2463" s="61"/>
      <c r="CU2463" s="61"/>
      <c r="CV2463" s="61"/>
      <c r="CW2463" s="61"/>
      <c r="CX2463" s="61"/>
      <c r="CY2463" s="61"/>
      <c r="CZ2463" s="61"/>
      <c r="DA2463" s="61"/>
      <c r="DB2463" s="61"/>
      <c r="DC2463" s="61"/>
      <c r="DD2463" s="61"/>
      <c r="DE2463" s="61"/>
      <c r="DF2463" s="61"/>
      <c r="DG2463" s="61"/>
      <c r="DH2463" s="61"/>
      <c r="DI2463" s="61"/>
      <c r="DJ2463" s="61"/>
      <c r="DK2463" s="61"/>
      <c r="DL2463" s="61"/>
      <c r="DM2463" s="61"/>
    </row>
    <row r="2464" spans="1:117" s="25" customFormat="1" x14ac:dyDescent="0.2">
      <c r="A2464" s="25" t="s">
        <v>14</v>
      </c>
      <c r="B2464" s="25" t="s">
        <v>171</v>
      </c>
      <c r="C2464" s="25" t="s">
        <v>182</v>
      </c>
      <c r="I2464" s="116"/>
      <c r="J2464" s="116"/>
      <c r="K2464" s="116"/>
      <c r="L2464" s="116"/>
      <c r="M2464" s="116"/>
      <c r="N2464" s="116"/>
      <c r="AL2464" s="117"/>
      <c r="AN2464" s="35" t="str">
        <f t="shared" si="157"/>
        <v/>
      </c>
      <c r="AO2464" s="35" t="str">
        <f t="shared" si="158"/>
        <v>-</v>
      </c>
      <c r="AQ2464" s="25" t="str">
        <f t="shared" si="156"/>
        <v>-</v>
      </c>
      <c r="BP2464" s="61"/>
      <c r="CT2464" s="61"/>
      <c r="CU2464" s="61"/>
      <c r="CV2464" s="61"/>
      <c r="CW2464" s="61"/>
      <c r="CX2464" s="61"/>
      <c r="CY2464" s="61"/>
      <c r="CZ2464" s="61"/>
      <c r="DA2464" s="61"/>
      <c r="DB2464" s="61"/>
      <c r="DC2464" s="61"/>
      <c r="DD2464" s="61"/>
      <c r="DE2464" s="61"/>
      <c r="DF2464" s="61"/>
      <c r="DG2464" s="61"/>
      <c r="DH2464" s="61"/>
      <c r="DI2464" s="61"/>
      <c r="DJ2464" s="61"/>
      <c r="DK2464" s="61"/>
      <c r="DL2464" s="61"/>
      <c r="DM2464" s="61"/>
    </row>
    <row r="2465" spans="1:117" s="25" customFormat="1" x14ac:dyDescent="0.2">
      <c r="A2465" s="25" t="s">
        <v>15</v>
      </c>
      <c r="B2465" s="25" t="s">
        <v>171</v>
      </c>
      <c r="C2465" s="25" t="s">
        <v>182</v>
      </c>
      <c r="I2465" s="116"/>
      <c r="J2465" s="116"/>
      <c r="K2465" s="116"/>
      <c r="L2465" s="116"/>
      <c r="M2465" s="116"/>
      <c r="N2465" s="116"/>
      <c r="AL2465" s="117"/>
      <c r="AN2465" s="35" t="str">
        <f t="shared" si="157"/>
        <v/>
      </c>
      <c r="AO2465" s="35" t="str">
        <f t="shared" si="158"/>
        <v>-</v>
      </c>
      <c r="AQ2465" s="25" t="str">
        <f t="shared" si="156"/>
        <v>-</v>
      </c>
      <c r="BP2465" s="61"/>
      <c r="CT2465" s="61"/>
      <c r="CU2465" s="61"/>
      <c r="CV2465" s="61"/>
      <c r="CW2465" s="61"/>
      <c r="CX2465" s="61"/>
      <c r="CY2465" s="61"/>
      <c r="CZ2465" s="61"/>
      <c r="DA2465" s="61"/>
      <c r="DB2465" s="61"/>
      <c r="DC2465" s="61"/>
      <c r="DD2465" s="61"/>
      <c r="DE2465" s="61"/>
      <c r="DF2465" s="61"/>
      <c r="DG2465" s="61"/>
      <c r="DH2465" s="61"/>
      <c r="DI2465" s="61"/>
      <c r="DJ2465" s="61"/>
      <c r="DK2465" s="61"/>
      <c r="DL2465" s="61"/>
      <c r="DM2465" s="61"/>
    </row>
    <row r="2466" spans="1:117" s="25" customFormat="1" x14ac:dyDescent="0.2">
      <c r="A2466" s="25" t="s">
        <v>16</v>
      </c>
      <c r="B2466" s="25" t="s">
        <v>172</v>
      </c>
      <c r="C2466" s="25" t="s">
        <v>182</v>
      </c>
      <c r="I2466" s="116"/>
      <c r="J2466" s="116"/>
      <c r="K2466" s="116"/>
      <c r="L2466" s="116"/>
      <c r="M2466" s="116"/>
      <c r="N2466" s="116"/>
      <c r="AL2466" s="117"/>
      <c r="AN2466" s="35" t="str">
        <f t="shared" si="157"/>
        <v/>
      </c>
      <c r="AO2466" s="35" t="str">
        <f t="shared" si="158"/>
        <v>-</v>
      </c>
      <c r="AQ2466" s="25" t="str">
        <f t="shared" si="156"/>
        <v>-</v>
      </c>
      <c r="BP2466" s="61"/>
      <c r="CT2466" s="61"/>
      <c r="CU2466" s="61"/>
      <c r="CV2466" s="61"/>
      <c r="CW2466" s="61"/>
      <c r="CX2466" s="61"/>
      <c r="CY2466" s="61"/>
      <c r="CZ2466" s="61"/>
      <c r="DA2466" s="61"/>
      <c r="DB2466" s="61"/>
      <c r="DC2466" s="61"/>
      <c r="DD2466" s="61"/>
      <c r="DE2466" s="61"/>
      <c r="DF2466" s="61"/>
      <c r="DG2466" s="61"/>
      <c r="DH2466" s="61"/>
      <c r="DI2466" s="61"/>
      <c r="DJ2466" s="61"/>
      <c r="DK2466" s="61"/>
      <c r="DL2466" s="61"/>
      <c r="DM2466" s="61"/>
    </row>
    <row r="2467" spans="1:117" s="25" customFormat="1" x14ac:dyDescent="0.2">
      <c r="A2467" s="25" t="s">
        <v>17</v>
      </c>
      <c r="B2467" s="25" t="s">
        <v>172</v>
      </c>
      <c r="C2467" s="25" t="s">
        <v>182</v>
      </c>
      <c r="I2467" s="116"/>
      <c r="J2467" s="116"/>
      <c r="K2467" s="116"/>
      <c r="L2467" s="116"/>
      <c r="M2467" s="116"/>
      <c r="N2467" s="116"/>
      <c r="AL2467" s="117"/>
      <c r="AN2467" s="35" t="str">
        <f t="shared" si="157"/>
        <v/>
      </c>
      <c r="AO2467" s="35" t="str">
        <f t="shared" si="158"/>
        <v>-</v>
      </c>
      <c r="AQ2467" s="25" t="str">
        <f t="shared" si="156"/>
        <v>-</v>
      </c>
      <c r="BP2467" s="61"/>
      <c r="CT2467" s="61"/>
      <c r="CU2467" s="61"/>
      <c r="CV2467" s="61"/>
      <c r="CW2467" s="61"/>
      <c r="CX2467" s="61"/>
      <c r="CY2467" s="61"/>
      <c r="CZ2467" s="61"/>
      <c r="DA2467" s="61"/>
      <c r="DB2467" s="61"/>
      <c r="DC2467" s="61"/>
      <c r="DD2467" s="61"/>
      <c r="DE2467" s="61"/>
      <c r="DF2467" s="61"/>
      <c r="DG2467" s="61"/>
      <c r="DH2467" s="61"/>
      <c r="DI2467" s="61"/>
      <c r="DJ2467" s="61"/>
      <c r="DK2467" s="61"/>
      <c r="DL2467" s="61"/>
      <c r="DM2467" s="61"/>
    </row>
    <row r="2468" spans="1:117" s="25" customFormat="1" x14ac:dyDescent="0.2">
      <c r="A2468" s="25" t="s">
        <v>18</v>
      </c>
      <c r="B2468" s="25" t="s">
        <v>173</v>
      </c>
      <c r="C2468" s="25" t="s">
        <v>182</v>
      </c>
      <c r="I2468" s="116"/>
      <c r="J2468" s="116"/>
      <c r="K2468" s="116"/>
      <c r="L2468" s="116"/>
      <c r="M2468" s="116"/>
      <c r="N2468" s="116"/>
      <c r="AL2468" s="117"/>
      <c r="AN2468" s="35" t="str">
        <f t="shared" si="157"/>
        <v/>
      </c>
      <c r="AO2468" s="35" t="str">
        <f t="shared" si="158"/>
        <v>-</v>
      </c>
      <c r="AQ2468" s="25" t="str">
        <f t="shared" si="156"/>
        <v>-</v>
      </c>
      <c r="BP2468" s="61"/>
      <c r="CT2468" s="61"/>
      <c r="CU2468" s="61"/>
      <c r="CV2468" s="61"/>
      <c r="CW2468" s="61"/>
      <c r="CX2468" s="61"/>
      <c r="CY2468" s="61"/>
      <c r="CZ2468" s="61"/>
      <c r="DA2468" s="61"/>
      <c r="DB2468" s="61"/>
      <c r="DC2468" s="61"/>
      <c r="DD2468" s="61"/>
      <c r="DE2468" s="61"/>
      <c r="DF2468" s="61"/>
      <c r="DG2468" s="61"/>
      <c r="DH2468" s="61"/>
      <c r="DI2468" s="61"/>
      <c r="DJ2468" s="61"/>
      <c r="DK2468" s="61"/>
      <c r="DL2468" s="61"/>
      <c r="DM2468" s="61"/>
    </row>
    <row r="2469" spans="1:117" s="25" customFormat="1" x14ac:dyDescent="0.2">
      <c r="A2469" s="25" t="s">
        <v>19</v>
      </c>
      <c r="B2469" s="25" t="s">
        <v>173</v>
      </c>
      <c r="C2469" s="25" t="s">
        <v>182</v>
      </c>
      <c r="I2469" s="116"/>
      <c r="J2469" s="116"/>
      <c r="K2469" s="116"/>
      <c r="L2469" s="116"/>
      <c r="M2469" s="116"/>
      <c r="N2469" s="116"/>
      <c r="AL2469" s="117"/>
      <c r="AN2469" s="35" t="str">
        <f t="shared" si="157"/>
        <v/>
      </c>
      <c r="AO2469" s="35" t="str">
        <f t="shared" si="158"/>
        <v>-</v>
      </c>
      <c r="AQ2469" s="25" t="str">
        <f t="shared" ref="AQ2469:AQ2532" si="159">CONCATENATE(TRIM(LEFT(AP2469,LEN(AP2469)-LEN(RIGHT(AP2469)))),"-",RIGHT(AP2469))</f>
        <v>-</v>
      </c>
      <c r="BP2469" s="61"/>
      <c r="CT2469" s="61"/>
      <c r="CU2469" s="61"/>
      <c r="CV2469" s="61"/>
      <c r="CW2469" s="61"/>
      <c r="CX2469" s="61"/>
      <c r="CY2469" s="61"/>
      <c r="CZ2469" s="61"/>
      <c r="DA2469" s="61"/>
      <c r="DB2469" s="61"/>
      <c r="DC2469" s="61"/>
      <c r="DD2469" s="61"/>
      <c r="DE2469" s="61"/>
      <c r="DF2469" s="61"/>
      <c r="DG2469" s="61"/>
      <c r="DH2469" s="61"/>
      <c r="DI2469" s="61"/>
      <c r="DJ2469" s="61"/>
      <c r="DK2469" s="61"/>
      <c r="DL2469" s="61"/>
      <c r="DM2469" s="61"/>
    </row>
    <row r="2470" spans="1:117" s="25" customFormat="1" x14ac:dyDescent="0.2">
      <c r="A2470" s="25" t="s">
        <v>20</v>
      </c>
      <c r="B2470" s="25" t="s">
        <v>174</v>
      </c>
      <c r="C2470" s="25" t="s">
        <v>182</v>
      </c>
      <c r="I2470" s="116"/>
      <c r="J2470" s="116"/>
      <c r="K2470" s="116"/>
      <c r="L2470" s="116"/>
      <c r="M2470" s="116"/>
      <c r="N2470" s="116"/>
      <c r="AL2470" s="117"/>
      <c r="AN2470" s="35" t="str">
        <f t="shared" si="157"/>
        <v/>
      </c>
      <c r="AO2470" s="35" t="str">
        <f t="shared" si="158"/>
        <v>-</v>
      </c>
      <c r="AQ2470" s="25" t="str">
        <f t="shared" si="159"/>
        <v>-</v>
      </c>
      <c r="BP2470" s="61"/>
      <c r="CT2470" s="61"/>
      <c r="CU2470" s="61"/>
      <c r="CV2470" s="61"/>
      <c r="CW2470" s="61"/>
      <c r="CX2470" s="61"/>
      <c r="CY2470" s="61"/>
      <c r="CZ2470" s="61"/>
      <c r="DA2470" s="61"/>
      <c r="DB2470" s="61"/>
      <c r="DC2470" s="61"/>
      <c r="DD2470" s="61"/>
      <c r="DE2470" s="61"/>
      <c r="DF2470" s="61"/>
      <c r="DG2470" s="61"/>
      <c r="DH2470" s="61"/>
      <c r="DI2470" s="61"/>
      <c r="DJ2470" s="61"/>
      <c r="DK2470" s="61"/>
      <c r="DL2470" s="61"/>
      <c r="DM2470" s="61"/>
    </row>
    <row r="2471" spans="1:117" s="25" customFormat="1" x14ac:dyDescent="0.2">
      <c r="A2471" s="25" t="s">
        <v>21</v>
      </c>
      <c r="B2471" s="25" t="s">
        <v>174</v>
      </c>
      <c r="C2471" s="25" t="s">
        <v>182</v>
      </c>
      <c r="I2471" s="116"/>
      <c r="J2471" s="116"/>
      <c r="K2471" s="116"/>
      <c r="L2471" s="116"/>
      <c r="M2471" s="116"/>
      <c r="N2471" s="116"/>
      <c r="AL2471" s="117"/>
      <c r="AN2471" s="35" t="str">
        <f t="shared" si="157"/>
        <v/>
      </c>
      <c r="AO2471" s="35" t="str">
        <f t="shared" si="158"/>
        <v>-</v>
      </c>
      <c r="AQ2471" s="25" t="str">
        <f t="shared" si="159"/>
        <v>-</v>
      </c>
      <c r="BP2471" s="61"/>
      <c r="CT2471" s="61"/>
      <c r="CU2471" s="61"/>
      <c r="CV2471" s="61"/>
      <c r="CW2471" s="61"/>
      <c r="CX2471" s="61"/>
      <c r="CY2471" s="61"/>
      <c r="CZ2471" s="61"/>
      <c r="DA2471" s="61"/>
      <c r="DB2471" s="61"/>
      <c r="DC2471" s="61"/>
      <c r="DD2471" s="61"/>
      <c r="DE2471" s="61"/>
      <c r="DF2471" s="61"/>
      <c r="DG2471" s="61"/>
      <c r="DH2471" s="61"/>
      <c r="DI2471" s="61"/>
      <c r="DJ2471" s="61"/>
      <c r="DK2471" s="61"/>
      <c r="DL2471" s="61"/>
      <c r="DM2471" s="61"/>
    </row>
    <row r="2472" spans="1:117" s="25" customFormat="1" x14ac:dyDescent="0.2">
      <c r="A2472" s="25" t="s">
        <v>22</v>
      </c>
      <c r="B2472" s="25" t="s">
        <v>171</v>
      </c>
      <c r="C2472" s="25" t="s">
        <v>182</v>
      </c>
      <c r="I2472" s="116"/>
      <c r="J2472" s="116"/>
      <c r="K2472" s="116"/>
      <c r="L2472" s="116"/>
      <c r="M2472" s="116"/>
      <c r="N2472" s="116"/>
      <c r="AL2472" s="117"/>
      <c r="AN2472" s="35" t="str">
        <f t="shared" si="157"/>
        <v/>
      </c>
      <c r="AO2472" s="35" t="str">
        <f t="shared" si="158"/>
        <v>-</v>
      </c>
      <c r="AQ2472" s="25" t="str">
        <f t="shared" si="159"/>
        <v>-</v>
      </c>
      <c r="BP2472" s="61"/>
      <c r="CT2472" s="61"/>
      <c r="CU2472" s="61"/>
      <c r="CV2472" s="61"/>
      <c r="CW2472" s="61"/>
      <c r="CX2472" s="61"/>
      <c r="CY2472" s="61"/>
      <c r="CZ2472" s="61"/>
      <c r="DA2472" s="61"/>
      <c r="DB2472" s="61"/>
      <c r="DC2472" s="61"/>
      <c r="DD2472" s="61"/>
      <c r="DE2472" s="61"/>
      <c r="DF2472" s="61"/>
      <c r="DG2472" s="61"/>
      <c r="DH2472" s="61"/>
      <c r="DI2472" s="61"/>
      <c r="DJ2472" s="61"/>
      <c r="DK2472" s="61"/>
      <c r="DL2472" s="61"/>
      <c r="DM2472" s="61"/>
    </row>
    <row r="2473" spans="1:117" s="25" customFormat="1" x14ac:dyDescent="0.2">
      <c r="A2473" s="25" t="s">
        <v>23</v>
      </c>
      <c r="B2473" s="25" t="s">
        <v>171</v>
      </c>
      <c r="C2473" s="25" t="s">
        <v>182</v>
      </c>
      <c r="I2473" s="116"/>
      <c r="J2473" s="116"/>
      <c r="K2473" s="116"/>
      <c r="L2473" s="116"/>
      <c r="M2473" s="116"/>
      <c r="N2473" s="116"/>
      <c r="AL2473" s="117"/>
      <c r="AN2473" s="35" t="str">
        <f t="shared" si="157"/>
        <v/>
      </c>
      <c r="AO2473" s="35" t="str">
        <f t="shared" si="158"/>
        <v>-</v>
      </c>
      <c r="AQ2473" s="25" t="str">
        <f t="shared" si="159"/>
        <v>-</v>
      </c>
      <c r="BP2473" s="61"/>
      <c r="CT2473" s="61"/>
      <c r="CU2473" s="61"/>
      <c r="CV2473" s="61"/>
      <c r="CW2473" s="61"/>
      <c r="CX2473" s="61"/>
      <c r="CY2473" s="61"/>
      <c r="CZ2473" s="61"/>
      <c r="DA2473" s="61"/>
      <c r="DB2473" s="61"/>
      <c r="DC2473" s="61"/>
      <c r="DD2473" s="61"/>
      <c r="DE2473" s="61"/>
      <c r="DF2473" s="61"/>
      <c r="DG2473" s="61"/>
      <c r="DH2473" s="61"/>
      <c r="DI2473" s="61"/>
      <c r="DJ2473" s="61"/>
      <c r="DK2473" s="61"/>
      <c r="DL2473" s="61"/>
      <c r="DM2473" s="61"/>
    </row>
    <row r="2474" spans="1:117" s="25" customFormat="1" x14ac:dyDescent="0.2">
      <c r="A2474" s="25" t="s">
        <v>24</v>
      </c>
      <c r="B2474" s="25" t="s">
        <v>175</v>
      </c>
      <c r="C2474" s="25" t="s">
        <v>182</v>
      </c>
      <c r="I2474" s="116"/>
      <c r="J2474" s="116"/>
      <c r="K2474" s="116"/>
      <c r="L2474" s="116"/>
      <c r="M2474" s="116"/>
      <c r="N2474" s="116"/>
      <c r="AL2474" s="117"/>
      <c r="AN2474" s="35" t="str">
        <f t="shared" si="157"/>
        <v/>
      </c>
      <c r="AO2474" s="35" t="str">
        <f t="shared" si="158"/>
        <v>-</v>
      </c>
      <c r="AQ2474" s="25" t="str">
        <f t="shared" si="159"/>
        <v>-</v>
      </c>
      <c r="BP2474" s="61"/>
      <c r="CT2474" s="61"/>
      <c r="CU2474" s="61"/>
      <c r="CV2474" s="61"/>
      <c r="CW2474" s="61"/>
      <c r="CX2474" s="61"/>
      <c r="CY2474" s="61"/>
      <c r="CZ2474" s="61"/>
      <c r="DA2474" s="61"/>
      <c r="DB2474" s="61"/>
      <c r="DC2474" s="61"/>
      <c r="DD2474" s="61"/>
      <c r="DE2474" s="61"/>
      <c r="DF2474" s="61"/>
      <c r="DG2474" s="61"/>
      <c r="DH2474" s="61"/>
      <c r="DI2474" s="61"/>
      <c r="DJ2474" s="61"/>
      <c r="DK2474" s="61"/>
      <c r="DL2474" s="61"/>
      <c r="DM2474" s="61"/>
    </row>
    <row r="2475" spans="1:117" s="25" customFormat="1" x14ac:dyDescent="0.2">
      <c r="A2475" s="25" t="s">
        <v>25</v>
      </c>
      <c r="B2475" s="25" t="s">
        <v>175</v>
      </c>
      <c r="C2475" s="25" t="s">
        <v>182</v>
      </c>
      <c r="I2475" s="116"/>
      <c r="J2475" s="116"/>
      <c r="K2475" s="116"/>
      <c r="L2475" s="116"/>
      <c r="M2475" s="116"/>
      <c r="N2475" s="116"/>
      <c r="AL2475" s="117"/>
      <c r="AN2475" s="35" t="str">
        <f t="shared" si="157"/>
        <v/>
      </c>
      <c r="AO2475" s="35" t="str">
        <f t="shared" si="158"/>
        <v>-</v>
      </c>
      <c r="AQ2475" s="25" t="str">
        <f t="shared" si="159"/>
        <v>-</v>
      </c>
      <c r="BP2475" s="61"/>
      <c r="CT2475" s="61"/>
      <c r="CU2475" s="61"/>
      <c r="CV2475" s="61"/>
      <c r="CW2475" s="61"/>
      <c r="CX2475" s="61"/>
      <c r="CY2475" s="61"/>
      <c r="CZ2475" s="61"/>
      <c r="DA2475" s="61"/>
      <c r="DB2475" s="61"/>
      <c r="DC2475" s="61"/>
      <c r="DD2475" s="61"/>
      <c r="DE2475" s="61"/>
      <c r="DF2475" s="61"/>
      <c r="DG2475" s="61"/>
      <c r="DH2475" s="61"/>
      <c r="DI2475" s="61"/>
      <c r="DJ2475" s="61"/>
      <c r="DK2475" s="61"/>
      <c r="DL2475" s="61"/>
      <c r="DM2475" s="61"/>
    </row>
    <row r="2476" spans="1:117" s="25" customFormat="1" x14ac:dyDescent="0.2">
      <c r="A2476" s="25" t="s">
        <v>26</v>
      </c>
      <c r="B2476" s="25" t="s">
        <v>175</v>
      </c>
      <c r="C2476" s="25" t="s">
        <v>182</v>
      </c>
      <c r="I2476" s="116"/>
      <c r="J2476" s="116"/>
      <c r="K2476" s="116"/>
      <c r="L2476" s="116"/>
      <c r="M2476" s="116"/>
      <c r="N2476" s="116"/>
      <c r="AL2476" s="117"/>
      <c r="AN2476" s="35" t="str">
        <f t="shared" si="157"/>
        <v/>
      </c>
      <c r="AO2476" s="35" t="str">
        <f t="shared" si="158"/>
        <v>-</v>
      </c>
      <c r="AQ2476" s="25" t="str">
        <f t="shared" si="159"/>
        <v>-</v>
      </c>
      <c r="BP2476" s="61"/>
      <c r="CT2476" s="61"/>
      <c r="CU2476" s="61"/>
      <c r="CV2476" s="61"/>
      <c r="CW2476" s="61"/>
      <c r="CX2476" s="61"/>
      <c r="CY2476" s="61"/>
      <c r="CZ2476" s="61"/>
      <c r="DA2476" s="61"/>
      <c r="DB2476" s="61"/>
      <c r="DC2476" s="61"/>
      <c r="DD2476" s="61"/>
      <c r="DE2476" s="61"/>
      <c r="DF2476" s="61"/>
      <c r="DG2476" s="61"/>
      <c r="DH2476" s="61"/>
      <c r="DI2476" s="61"/>
      <c r="DJ2476" s="61"/>
      <c r="DK2476" s="61"/>
      <c r="DL2476" s="61"/>
      <c r="DM2476" s="61"/>
    </row>
    <row r="2477" spans="1:117" s="25" customFormat="1" x14ac:dyDescent="0.2">
      <c r="A2477" s="25" t="s">
        <v>27</v>
      </c>
      <c r="B2477" s="25" t="s">
        <v>171</v>
      </c>
      <c r="C2477" s="25" t="s">
        <v>182</v>
      </c>
      <c r="I2477" s="116"/>
      <c r="J2477" s="116"/>
      <c r="K2477" s="116"/>
      <c r="L2477" s="116"/>
      <c r="M2477" s="116"/>
      <c r="N2477" s="116"/>
      <c r="AL2477" s="117"/>
      <c r="AN2477" s="35" t="str">
        <f t="shared" si="157"/>
        <v/>
      </c>
      <c r="AO2477" s="35" t="str">
        <f t="shared" si="158"/>
        <v>-</v>
      </c>
      <c r="AQ2477" s="25" t="str">
        <f t="shared" si="159"/>
        <v>-</v>
      </c>
      <c r="BP2477" s="61"/>
      <c r="CT2477" s="61"/>
      <c r="CU2477" s="61"/>
      <c r="CV2477" s="61"/>
      <c r="CW2477" s="61"/>
      <c r="CX2477" s="61"/>
      <c r="CY2477" s="61"/>
      <c r="CZ2477" s="61"/>
      <c r="DA2477" s="61"/>
      <c r="DB2477" s="61"/>
      <c r="DC2477" s="61"/>
      <c r="DD2477" s="61"/>
      <c r="DE2477" s="61"/>
      <c r="DF2477" s="61"/>
      <c r="DG2477" s="61"/>
      <c r="DH2477" s="61"/>
      <c r="DI2477" s="61"/>
      <c r="DJ2477" s="61"/>
      <c r="DK2477" s="61"/>
      <c r="DL2477" s="61"/>
      <c r="DM2477" s="61"/>
    </row>
    <row r="2478" spans="1:117" s="25" customFormat="1" x14ac:dyDescent="0.2">
      <c r="A2478" s="25" t="s">
        <v>28</v>
      </c>
      <c r="B2478" s="25" t="s">
        <v>171</v>
      </c>
      <c r="C2478" s="25" t="s">
        <v>182</v>
      </c>
      <c r="I2478" s="116"/>
      <c r="J2478" s="116"/>
      <c r="K2478" s="116"/>
      <c r="L2478" s="116"/>
      <c r="M2478" s="116"/>
      <c r="N2478" s="116"/>
      <c r="AL2478" s="117"/>
      <c r="AN2478" s="35" t="str">
        <f t="shared" si="157"/>
        <v/>
      </c>
      <c r="AO2478" s="35" t="str">
        <f t="shared" si="158"/>
        <v>-</v>
      </c>
      <c r="AQ2478" s="25" t="str">
        <f t="shared" si="159"/>
        <v>-</v>
      </c>
      <c r="BP2478" s="61"/>
      <c r="CT2478" s="61"/>
      <c r="CU2478" s="61"/>
      <c r="CV2478" s="61"/>
      <c r="CW2478" s="61"/>
      <c r="CX2478" s="61"/>
      <c r="CY2478" s="61"/>
      <c r="CZ2478" s="61"/>
      <c r="DA2478" s="61"/>
      <c r="DB2478" s="61"/>
      <c r="DC2478" s="61"/>
      <c r="DD2478" s="61"/>
      <c r="DE2478" s="61"/>
      <c r="DF2478" s="61"/>
      <c r="DG2478" s="61"/>
      <c r="DH2478" s="61"/>
      <c r="DI2478" s="61"/>
      <c r="DJ2478" s="61"/>
      <c r="DK2478" s="61"/>
      <c r="DL2478" s="61"/>
      <c r="DM2478" s="61"/>
    </row>
    <row r="2479" spans="1:117" s="25" customFormat="1" x14ac:dyDescent="0.2">
      <c r="A2479" s="25" t="s">
        <v>29</v>
      </c>
      <c r="B2479" s="25" t="s">
        <v>172</v>
      </c>
      <c r="C2479" s="25" t="s">
        <v>182</v>
      </c>
      <c r="I2479" s="116"/>
      <c r="J2479" s="116"/>
      <c r="K2479" s="116"/>
      <c r="L2479" s="116"/>
      <c r="M2479" s="116"/>
      <c r="N2479" s="116"/>
      <c r="AL2479" s="117"/>
      <c r="AN2479" s="35" t="str">
        <f t="shared" si="157"/>
        <v/>
      </c>
      <c r="AO2479" s="35" t="str">
        <f t="shared" si="158"/>
        <v>-</v>
      </c>
      <c r="AQ2479" s="25" t="str">
        <f t="shared" si="159"/>
        <v>-</v>
      </c>
      <c r="BP2479" s="61"/>
      <c r="CT2479" s="61"/>
      <c r="CU2479" s="61"/>
      <c r="CV2479" s="61"/>
      <c r="CW2479" s="61"/>
      <c r="CX2479" s="61"/>
      <c r="CY2479" s="61"/>
      <c r="CZ2479" s="61"/>
      <c r="DA2479" s="61"/>
      <c r="DB2479" s="61"/>
      <c r="DC2479" s="61"/>
      <c r="DD2479" s="61"/>
      <c r="DE2479" s="61"/>
      <c r="DF2479" s="61"/>
      <c r="DG2479" s="61"/>
      <c r="DH2479" s="61"/>
      <c r="DI2479" s="61"/>
      <c r="DJ2479" s="61"/>
      <c r="DK2479" s="61"/>
      <c r="DL2479" s="61"/>
      <c r="DM2479" s="61"/>
    </row>
    <row r="2480" spans="1:117" s="25" customFormat="1" x14ac:dyDescent="0.2">
      <c r="A2480" s="25" t="s">
        <v>30</v>
      </c>
      <c r="B2480" s="25" t="s">
        <v>172</v>
      </c>
      <c r="C2480" s="25" t="s">
        <v>182</v>
      </c>
      <c r="I2480" s="116"/>
      <c r="J2480" s="116"/>
      <c r="K2480" s="116"/>
      <c r="L2480" s="116"/>
      <c r="M2480" s="116"/>
      <c r="N2480" s="116"/>
      <c r="AL2480" s="117"/>
      <c r="AN2480" s="35" t="str">
        <f t="shared" si="157"/>
        <v/>
      </c>
      <c r="AO2480" s="35" t="str">
        <f t="shared" si="158"/>
        <v>-</v>
      </c>
      <c r="AQ2480" s="25" t="str">
        <f t="shared" si="159"/>
        <v>-</v>
      </c>
      <c r="BP2480" s="61"/>
      <c r="CT2480" s="61"/>
      <c r="CU2480" s="61"/>
      <c r="CV2480" s="61"/>
      <c r="CW2480" s="61"/>
      <c r="CX2480" s="61"/>
      <c r="CY2480" s="61"/>
      <c r="CZ2480" s="61"/>
      <c r="DA2480" s="61"/>
      <c r="DB2480" s="61"/>
      <c r="DC2480" s="61"/>
      <c r="DD2480" s="61"/>
      <c r="DE2480" s="61"/>
      <c r="DF2480" s="61"/>
      <c r="DG2480" s="61"/>
      <c r="DH2480" s="61"/>
      <c r="DI2480" s="61"/>
      <c r="DJ2480" s="61"/>
      <c r="DK2480" s="61"/>
      <c r="DL2480" s="61"/>
      <c r="DM2480" s="61"/>
    </row>
    <row r="2481" spans="1:117" s="25" customFormat="1" x14ac:dyDescent="0.2">
      <c r="A2481" s="25" t="s">
        <v>31</v>
      </c>
      <c r="B2481" s="25" t="s">
        <v>173</v>
      </c>
      <c r="C2481" s="25" t="s">
        <v>182</v>
      </c>
      <c r="I2481" s="116"/>
      <c r="J2481" s="116"/>
      <c r="K2481" s="116"/>
      <c r="L2481" s="116"/>
      <c r="M2481" s="116"/>
      <c r="N2481" s="116"/>
      <c r="AL2481" s="117"/>
      <c r="AN2481" s="35" t="str">
        <f t="shared" si="157"/>
        <v/>
      </c>
      <c r="AO2481" s="35" t="str">
        <f t="shared" si="158"/>
        <v>-</v>
      </c>
      <c r="AQ2481" s="25" t="str">
        <f t="shared" si="159"/>
        <v>-</v>
      </c>
      <c r="BP2481" s="61"/>
      <c r="CT2481" s="61"/>
      <c r="CU2481" s="61"/>
      <c r="CV2481" s="61"/>
      <c r="CW2481" s="61"/>
      <c r="CX2481" s="61"/>
      <c r="CY2481" s="61"/>
      <c r="CZ2481" s="61"/>
      <c r="DA2481" s="61"/>
      <c r="DB2481" s="61"/>
      <c r="DC2481" s="61"/>
      <c r="DD2481" s="61"/>
      <c r="DE2481" s="61"/>
      <c r="DF2481" s="61"/>
      <c r="DG2481" s="61"/>
      <c r="DH2481" s="61"/>
      <c r="DI2481" s="61"/>
      <c r="DJ2481" s="61"/>
      <c r="DK2481" s="61"/>
      <c r="DL2481" s="61"/>
      <c r="DM2481" s="61"/>
    </row>
    <row r="2482" spans="1:117" s="25" customFormat="1" x14ac:dyDescent="0.2">
      <c r="A2482" s="25" t="s">
        <v>32</v>
      </c>
      <c r="B2482" s="25" t="s">
        <v>173</v>
      </c>
      <c r="C2482" s="25" t="s">
        <v>182</v>
      </c>
      <c r="I2482" s="116"/>
      <c r="J2482" s="116"/>
      <c r="K2482" s="116"/>
      <c r="L2482" s="116"/>
      <c r="M2482" s="116"/>
      <c r="N2482" s="116"/>
      <c r="AL2482" s="117"/>
      <c r="AN2482" s="35" t="str">
        <f t="shared" si="157"/>
        <v/>
      </c>
      <c r="AO2482" s="35" t="str">
        <f t="shared" si="158"/>
        <v>-</v>
      </c>
      <c r="AQ2482" s="25" t="str">
        <f t="shared" si="159"/>
        <v>-</v>
      </c>
      <c r="BP2482" s="61"/>
      <c r="CT2482" s="61"/>
      <c r="CU2482" s="61"/>
      <c r="CV2482" s="61"/>
      <c r="CW2482" s="61"/>
      <c r="CX2482" s="61"/>
      <c r="CY2482" s="61"/>
      <c r="CZ2482" s="61"/>
      <c r="DA2482" s="61"/>
      <c r="DB2482" s="61"/>
      <c r="DC2482" s="61"/>
      <c r="DD2482" s="61"/>
      <c r="DE2482" s="61"/>
      <c r="DF2482" s="61"/>
      <c r="DG2482" s="61"/>
      <c r="DH2482" s="61"/>
      <c r="DI2482" s="61"/>
      <c r="DJ2482" s="61"/>
      <c r="DK2482" s="61"/>
      <c r="DL2482" s="61"/>
      <c r="DM2482" s="61"/>
    </row>
    <row r="2483" spans="1:117" s="25" customFormat="1" x14ac:dyDescent="0.2">
      <c r="A2483" s="25" t="s">
        <v>33</v>
      </c>
      <c r="B2483" s="25" t="s">
        <v>174</v>
      </c>
      <c r="C2483" s="25" t="s">
        <v>182</v>
      </c>
      <c r="I2483" s="116"/>
      <c r="J2483" s="116"/>
      <c r="K2483" s="116"/>
      <c r="L2483" s="116"/>
      <c r="M2483" s="116"/>
      <c r="N2483" s="116"/>
      <c r="AL2483" s="117"/>
      <c r="AN2483" s="35" t="str">
        <f t="shared" si="157"/>
        <v/>
      </c>
      <c r="AO2483" s="35" t="str">
        <f t="shared" si="158"/>
        <v>-</v>
      </c>
      <c r="AQ2483" s="25" t="str">
        <f t="shared" si="159"/>
        <v>-</v>
      </c>
      <c r="BP2483" s="61"/>
      <c r="CT2483" s="61"/>
      <c r="CU2483" s="61"/>
      <c r="CV2483" s="61"/>
      <c r="CW2483" s="61"/>
      <c r="CX2483" s="61"/>
      <c r="CY2483" s="61"/>
      <c r="CZ2483" s="61"/>
      <c r="DA2483" s="61"/>
      <c r="DB2483" s="61"/>
      <c r="DC2483" s="61"/>
      <c r="DD2483" s="61"/>
      <c r="DE2483" s="61"/>
      <c r="DF2483" s="61"/>
      <c r="DG2483" s="61"/>
      <c r="DH2483" s="61"/>
      <c r="DI2483" s="61"/>
      <c r="DJ2483" s="61"/>
      <c r="DK2483" s="61"/>
      <c r="DL2483" s="61"/>
      <c r="DM2483" s="61"/>
    </row>
    <row r="2484" spans="1:117" s="25" customFormat="1" x14ac:dyDescent="0.2">
      <c r="A2484" s="25" t="s">
        <v>34</v>
      </c>
      <c r="B2484" s="25" t="s">
        <v>174</v>
      </c>
      <c r="C2484" s="25" t="s">
        <v>182</v>
      </c>
      <c r="I2484" s="116"/>
      <c r="J2484" s="116"/>
      <c r="K2484" s="116"/>
      <c r="L2484" s="116"/>
      <c r="M2484" s="116"/>
      <c r="N2484" s="116"/>
      <c r="AL2484" s="117"/>
      <c r="AN2484" s="35" t="str">
        <f t="shared" si="157"/>
        <v/>
      </c>
      <c r="AO2484" s="35" t="str">
        <f t="shared" si="158"/>
        <v>-</v>
      </c>
      <c r="AQ2484" s="25" t="str">
        <f t="shared" si="159"/>
        <v>-</v>
      </c>
      <c r="BP2484" s="61"/>
      <c r="CT2484" s="61"/>
      <c r="CU2484" s="61"/>
      <c r="CV2484" s="61"/>
      <c r="CW2484" s="61"/>
      <c r="CX2484" s="61"/>
      <c r="CY2484" s="61"/>
      <c r="CZ2484" s="61"/>
      <c r="DA2484" s="61"/>
      <c r="DB2484" s="61"/>
      <c r="DC2484" s="61"/>
      <c r="DD2484" s="61"/>
      <c r="DE2484" s="61"/>
      <c r="DF2484" s="61"/>
      <c r="DG2484" s="61"/>
      <c r="DH2484" s="61"/>
      <c r="DI2484" s="61"/>
      <c r="DJ2484" s="61"/>
      <c r="DK2484" s="61"/>
      <c r="DL2484" s="61"/>
      <c r="DM2484" s="61"/>
    </row>
    <row r="2485" spans="1:117" s="25" customFormat="1" x14ac:dyDescent="0.2">
      <c r="A2485" s="25" t="s">
        <v>35</v>
      </c>
      <c r="B2485" s="25" t="s">
        <v>171</v>
      </c>
      <c r="C2485" s="25" t="s">
        <v>182</v>
      </c>
      <c r="I2485" s="116"/>
      <c r="J2485" s="116"/>
      <c r="K2485" s="116"/>
      <c r="L2485" s="116"/>
      <c r="M2485" s="116"/>
      <c r="N2485" s="116"/>
      <c r="AL2485" s="117"/>
      <c r="AN2485" s="35" t="str">
        <f t="shared" si="157"/>
        <v/>
      </c>
      <c r="AO2485" s="35" t="str">
        <f t="shared" si="158"/>
        <v>-</v>
      </c>
      <c r="AQ2485" s="25" t="str">
        <f t="shared" si="159"/>
        <v>-</v>
      </c>
      <c r="BP2485" s="61"/>
      <c r="CT2485" s="61"/>
      <c r="CU2485" s="61"/>
      <c r="CV2485" s="61"/>
      <c r="CW2485" s="61"/>
      <c r="CX2485" s="61"/>
      <c r="CY2485" s="61"/>
      <c r="CZ2485" s="61"/>
      <c r="DA2485" s="61"/>
      <c r="DB2485" s="61"/>
      <c r="DC2485" s="61"/>
      <c r="DD2485" s="61"/>
      <c r="DE2485" s="61"/>
      <c r="DF2485" s="61"/>
      <c r="DG2485" s="61"/>
      <c r="DH2485" s="61"/>
      <c r="DI2485" s="61"/>
      <c r="DJ2485" s="61"/>
      <c r="DK2485" s="61"/>
      <c r="DL2485" s="61"/>
      <c r="DM2485" s="61"/>
    </row>
    <row r="2486" spans="1:117" s="25" customFormat="1" x14ac:dyDescent="0.2">
      <c r="A2486" s="25" t="s">
        <v>36</v>
      </c>
      <c r="B2486" s="25" t="s">
        <v>171</v>
      </c>
      <c r="C2486" s="25" t="s">
        <v>182</v>
      </c>
      <c r="I2486" s="116"/>
      <c r="J2486" s="116"/>
      <c r="K2486" s="116"/>
      <c r="L2486" s="116"/>
      <c r="M2486" s="116"/>
      <c r="N2486" s="116"/>
      <c r="AL2486" s="117"/>
      <c r="AN2486" s="35" t="str">
        <f t="shared" si="157"/>
        <v/>
      </c>
      <c r="AO2486" s="35" t="str">
        <f t="shared" si="158"/>
        <v>-</v>
      </c>
      <c r="AQ2486" s="25" t="str">
        <f t="shared" si="159"/>
        <v>-</v>
      </c>
      <c r="BP2486" s="61"/>
      <c r="CT2486" s="61"/>
      <c r="CU2486" s="61"/>
      <c r="CV2486" s="61"/>
      <c r="CW2486" s="61"/>
      <c r="CX2486" s="61"/>
      <c r="CY2486" s="61"/>
      <c r="CZ2486" s="61"/>
      <c r="DA2486" s="61"/>
      <c r="DB2486" s="61"/>
      <c r="DC2486" s="61"/>
      <c r="DD2486" s="61"/>
      <c r="DE2486" s="61"/>
      <c r="DF2486" s="61"/>
      <c r="DG2486" s="61"/>
      <c r="DH2486" s="61"/>
      <c r="DI2486" s="61"/>
      <c r="DJ2486" s="61"/>
      <c r="DK2486" s="61"/>
      <c r="DL2486" s="61"/>
      <c r="DM2486" s="61"/>
    </row>
    <row r="2487" spans="1:117" s="25" customFormat="1" x14ac:dyDescent="0.2">
      <c r="A2487" s="25" t="s">
        <v>37</v>
      </c>
      <c r="B2487" s="25" t="s">
        <v>171</v>
      </c>
      <c r="C2487" s="25" t="s">
        <v>182</v>
      </c>
      <c r="I2487" s="116"/>
      <c r="J2487" s="116"/>
      <c r="K2487" s="116"/>
      <c r="L2487" s="116"/>
      <c r="M2487" s="116"/>
      <c r="N2487" s="116"/>
      <c r="AL2487" s="117"/>
      <c r="AN2487" s="35" t="str">
        <f t="shared" ref="AN2487:AN2550" si="160">CONCATENATE(AM2487,AP2487)</f>
        <v/>
      </c>
      <c r="AO2487" s="35" t="str">
        <f t="shared" ref="AO2487:AO2550" si="161">CONCATENATE(AM2487,"-",AL2487)</f>
        <v>-</v>
      </c>
      <c r="AQ2487" s="25" t="str">
        <f t="shared" si="159"/>
        <v>-</v>
      </c>
      <c r="BP2487" s="61"/>
      <c r="CT2487" s="61"/>
      <c r="CU2487" s="61"/>
      <c r="CV2487" s="61"/>
      <c r="CW2487" s="61"/>
      <c r="CX2487" s="61"/>
      <c r="CY2487" s="61"/>
      <c r="CZ2487" s="61"/>
      <c r="DA2487" s="61"/>
      <c r="DB2487" s="61"/>
      <c r="DC2487" s="61"/>
      <c r="DD2487" s="61"/>
      <c r="DE2487" s="61"/>
      <c r="DF2487" s="61"/>
      <c r="DG2487" s="61"/>
      <c r="DH2487" s="61"/>
      <c r="DI2487" s="61"/>
      <c r="DJ2487" s="61"/>
      <c r="DK2487" s="61"/>
      <c r="DL2487" s="61"/>
      <c r="DM2487" s="61"/>
    </row>
    <row r="2488" spans="1:117" s="25" customFormat="1" x14ac:dyDescent="0.2">
      <c r="A2488" s="25" t="s">
        <v>38</v>
      </c>
      <c r="B2488" s="25" t="s">
        <v>175</v>
      </c>
      <c r="C2488" s="25" t="s">
        <v>182</v>
      </c>
      <c r="I2488" s="116"/>
      <c r="J2488" s="116"/>
      <c r="K2488" s="116"/>
      <c r="L2488" s="116"/>
      <c r="M2488" s="116"/>
      <c r="N2488" s="116"/>
      <c r="AL2488" s="117"/>
      <c r="AN2488" s="35" t="str">
        <f t="shared" si="160"/>
        <v/>
      </c>
      <c r="AO2488" s="35" t="str">
        <f t="shared" si="161"/>
        <v>-</v>
      </c>
      <c r="AQ2488" s="25" t="str">
        <f t="shared" si="159"/>
        <v>-</v>
      </c>
      <c r="BP2488" s="61"/>
      <c r="CT2488" s="61"/>
      <c r="CU2488" s="61"/>
      <c r="CV2488" s="61"/>
      <c r="CW2488" s="61"/>
      <c r="CX2488" s="61"/>
      <c r="CY2488" s="61"/>
      <c r="CZ2488" s="61"/>
      <c r="DA2488" s="61"/>
      <c r="DB2488" s="61"/>
      <c r="DC2488" s="61"/>
      <c r="DD2488" s="61"/>
      <c r="DE2488" s="61"/>
      <c r="DF2488" s="61"/>
      <c r="DG2488" s="61"/>
      <c r="DH2488" s="61"/>
      <c r="DI2488" s="61"/>
      <c r="DJ2488" s="61"/>
      <c r="DK2488" s="61"/>
      <c r="DL2488" s="61"/>
      <c r="DM2488" s="61"/>
    </row>
    <row r="2489" spans="1:117" s="25" customFormat="1" x14ac:dyDescent="0.2">
      <c r="A2489" s="25" t="s">
        <v>39</v>
      </c>
      <c r="B2489" s="25" t="s">
        <v>175</v>
      </c>
      <c r="C2489" s="25" t="s">
        <v>182</v>
      </c>
      <c r="I2489" s="116"/>
      <c r="J2489" s="116"/>
      <c r="K2489" s="116"/>
      <c r="L2489" s="116"/>
      <c r="M2489" s="116"/>
      <c r="N2489" s="116"/>
      <c r="AL2489" s="117"/>
      <c r="AN2489" s="35" t="str">
        <f t="shared" si="160"/>
        <v/>
      </c>
      <c r="AO2489" s="35" t="str">
        <f t="shared" si="161"/>
        <v>-</v>
      </c>
      <c r="AQ2489" s="25" t="str">
        <f t="shared" si="159"/>
        <v>-</v>
      </c>
      <c r="BP2489" s="61"/>
      <c r="CT2489" s="61"/>
      <c r="CU2489" s="61"/>
      <c r="CV2489" s="61"/>
      <c r="CW2489" s="61"/>
      <c r="CX2489" s="61"/>
      <c r="CY2489" s="61"/>
      <c r="CZ2489" s="61"/>
      <c r="DA2489" s="61"/>
      <c r="DB2489" s="61"/>
      <c r="DC2489" s="61"/>
      <c r="DD2489" s="61"/>
      <c r="DE2489" s="61"/>
      <c r="DF2489" s="61"/>
      <c r="DG2489" s="61"/>
      <c r="DH2489" s="61"/>
      <c r="DI2489" s="61"/>
      <c r="DJ2489" s="61"/>
      <c r="DK2489" s="61"/>
      <c r="DL2489" s="61"/>
      <c r="DM2489" s="61"/>
    </row>
    <row r="2490" spans="1:117" s="25" customFormat="1" x14ac:dyDescent="0.2">
      <c r="A2490" s="25" t="s">
        <v>40</v>
      </c>
      <c r="B2490" s="25" t="s">
        <v>171</v>
      </c>
      <c r="C2490" s="25" t="s">
        <v>182</v>
      </c>
      <c r="I2490" s="116"/>
      <c r="J2490" s="116"/>
      <c r="K2490" s="116"/>
      <c r="L2490" s="116"/>
      <c r="M2490" s="116"/>
      <c r="N2490" s="116"/>
      <c r="AL2490" s="117"/>
      <c r="AN2490" s="35" t="str">
        <f t="shared" si="160"/>
        <v/>
      </c>
      <c r="AO2490" s="35" t="str">
        <f t="shared" si="161"/>
        <v>-</v>
      </c>
      <c r="AQ2490" s="25" t="str">
        <f t="shared" si="159"/>
        <v>-</v>
      </c>
      <c r="BP2490" s="61"/>
      <c r="CT2490" s="61"/>
      <c r="CU2490" s="61"/>
      <c r="CV2490" s="61"/>
      <c r="CW2490" s="61"/>
      <c r="CX2490" s="61"/>
      <c r="CY2490" s="61"/>
      <c r="CZ2490" s="61"/>
      <c r="DA2490" s="61"/>
      <c r="DB2490" s="61"/>
      <c r="DC2490" s="61"/>
      <c r="DD2490" s="61"/>
      <c r="DE2490" s="61"/>
      <c r="DF2490" s="61"/>
      <c r="DG2490" s="61"/>
      <c r="DH2490" s="61"/>
      <c r="DI2490" s="61"/>
      <c r="DJ2490" s="61"/>
      <c r="DK2490" s="61"/>
      <c r="DL2490" s="61"/>
      <c r="DM2490" s="61"/>
    </row>
    <row r="2491" spans="1:117" s="25" customFormat="1" x14ac:dyDescent="0.2">
      <c r="A2491" s="25" t="s">
        <v>41</v>
      </c>
      <c r="B2491" s="25" t="s">
        <v>171</v>
      </c>
      <c r="C2491" s="25" t="s">
        <v>182</v>
      </c>
      <c r="I2491" s="116"/>
      <c r="J2491" s="116"/>
      <c r="K2491" s="116"/>
      <c r="L2491" s="116"/>
      <c r="M2491" s="116"/>
      <c r="N2491" s="116"/>
      <c r="AL2491" s="117"/>
      <c r="AN2491" s="35" t="str">
        <f t="shared" si="160"/>
        <v/>
      </c>
      <c r="AO2491" s="35" t="str">
        <f t="shared" si="161"/>
        <v>-</v>
      </c>
      <c r="AQ2491" s="25" t="str">
        <f t="shared" si="159"/>
        <v>-</v>
      </c>
      <c r="BP2491" s="61"/>
      <c r="CT2491" s="61"/>
      <c r="CU2491" s="61"/>
      <c r="CV2491" s="61"/>
      <c r="CW2491" s="61"/>
      <c r="CX2491" s="61"/>
      <c r="CY2491" s="61"/>
      <c r="CZ2491" s="61"/>
      <c r="DA2491" s="61"/>
      <c r="DB2491" s="61"/>
      <c r="DC2491" s="61"/>
      <c r="DD2491" s="61"/>
      <c r="DE2491" s="61"/>
      <c r="DF2491" s="61"/>
      <c r="DG2491" s="61"/>
      <c r="DH2491" s="61"/>
      <c r="DI2491" s="61"/>
      <c r="DJ2491" s="61"/>
      <c r="DK2491" s="61"/>
      <c r="DL2491" s="61"/>
      <c r="DM2491" s="61"/>
    </row>
    <row r="2492" spans="1:117" s="25" customFormat="1" x14ac:dyDescent="0.2">
      <c r="A2492" s="25" t="s">
        <v>42</v>
      </c>
      <c r="B2492" s="25" t="s">
        <v>172</v>
      </c>
      <c r="C2492" s="25" t="s">
        <v>182</v>
      </c>
      <c r="I2492" s="116"/>
      <c r="J2492" s="116"/>
      <c r="K2492" s="116"/>
      <c r="L2492" s="116"/>
      <c r="M2492" s="116"/>
      <c r="N2492" s="116"/>
      <c r="AL2492" s="117"/>
      <c r="AN2492" s="35" t="str">
        <f t="shared" si="160"/>
        <v/>
      </c>
      <c r="AO2492" s="35" t="str">
        <f t="shared" si="161"/>
        <v>-</v>
      </c>
      <c r="AQ2492" s="25" t="str">
        <f t="shared" si="159"/>
        <v>-</v>
      </c>
      <c r="BP2492" s="61"/>
      <c r="CT2492" s="61"/>
      <c r="CU2492" s="61"/>
      <c r="CV2492" s="61"/>
      <c r="CW2492" s="61"/>
      <c r="CX2492" s="61"/>
      <c r="CY2492" s="61"/>
      <c r="CZ2492" s="61"/>
      <c r="DA2492" s="61"/>
      <c r="DB2492" s="61"/>
      <c r="DC2492" s="61"/>
      <c r="DD2492" s="61"/>
      <c r="DE2492" s="61"/>
      <c r="DF2492" s="61"/>
      <c r="DG2492" s="61"/>
      <c r="DH2492" s="61"/>
      <c r="DI2492" s="61"/>
      <c r="DJ2492" s="61"/>
      <c r="DK2492" s="61"/>
      <c r="DL2492" s="61"/>
      <c r="DM2492" s="61"/>
    </row>
    <row r="2493" spans="1:117" s="25" customFormat="1" x14ac:dyDescent="0.2">
      <c r="A2493" s="25" t="s">
        <v>43</v>
      </c>
      <c r="B2493" s="25" t="s">
        <v>172</v>
      </c>
      <c r="C2493" s="25" t="s">
        <v>182</v>
      </c>
      <c r="I2493" s="116"/>
      <c r="J2493" s="116"/>
      <c r="K2493" s="116"/>
      <c r="L2493" s="116"/>
      <c r="M2493" s="116"/>
      <c r="N2493" s="116"/>
      <c r="AL2493" s="117"/>
      <c r="AN2493" s="35" t="str">
        <f t="shared" si="160"/>
        <v/>
      </c>
      <c r="AO2493" s="35" t="str">
        <f t="shared" si="161"/>
        <v>-</v>
      </c>
      <c r="AQ2493" s="25" t="str">
        <f t="shared" si="159"/>
        <v>-</v>
      </c>
      <c r="BP2493" s="61"/>
      <c r="CT2493" s="61"/>
      <c r="CU2493" s="61"/>
      <c r="CV2493" s="61"/>
      <c r="CW2493" s="61"/>
      <c r="CX2493" s="61"/>
      <c r="CY2493" s="61"/>
      <c r="CZ2493" s="61"/>
      <c r="DA2493" s="61"/>
      <c r="DB2493" s="61"/>
      <c r="DC2493" s="61"/>
      <c r="DD2493" s="61"/>
      <c r="DE2493" s="61"/>
      <c r="DF2493" s="61"/>
      <c r="DG2493" s="61"/>
      <c r="DH2493" s="61"/>
      <c r="DI2493" s="61"/>
      <c r="DJ2493" s="61"/>
      <c r="DK2493" s="61"/>
      <c r="DL2493" s="61"/>
      <c r="DM2493" s="61"/>
    </row>
    <row r="2494" spans="1:117" s="25" customFormat="1" x14ac:dyDescent="0.2">
      <c r="A2494" s="25" t="s">
        <v>44</v>
      </c>
      <c r="B2494" s="25" t="s">
        <v>173</v>
      </c>
      <c r="C2494" s="25" t="s">
        <v>182</v>
      </c>
      <c r="I2494" s="116"/>
      <c r="J2494" s="116"/>
      <c r="K2494" s="116"/>
      <c r="L2494" s="116"/>
      <c r="M2494" s="116"/>
      <c r="N2494" s="116"/>
      <c r="AL2494" s="117"/>
      <c r="AN2494" s="35" t="str">
        <f t="shared" si="160"/>
        <v/>
      </c>
      <c r="AO2494" s="35" t="str">
        <f t="shared" si="161"/>
        <v>-</v>
      </c>
      <c r="AQ2494" s="25" t="str">
        <f t="shared" si="159"/>
        <v>-</v>
      </c>
      <c r="BP2494" s="61"/>
      <c r="CT2494" s="61"/>
      <c r="CU2494" s="61"/>
      <c r="CV2494" s="61"/>
      <c r="CW2494" s="61"/>
      <c r="CX2494" s="61"/>
      <c r="CY2494" s="61"/>
      <c r="CZ2494" s="61"/>
      <c r="DA2494" s="61"/>
      <c r="DB2494" s="61"/>
      <c r="DC2494" s="61"/>
      <c r="DD2494" s="61"/>
      <c r="DE2494" s="61"/>
      <c r="DF2494" s="61"/>
      <c r="DG2494" s="61"/>
      <c r="DH2494" s="61"/>
      <c r="DI2494" s="61"/>
      <c r="DJ2494" s="61"/>
      <c r="DK2494" s="61"/>
      <c r="DL2494" s="61"/>
      <c r="DM2494" s="61"/>
    </row>
    <row r="2495" spans="1:117" s="25" customFormat="1" x14ac:dyDescent="0.2">
      <c r="A2495" s="25" t="s">
        <v>45</v>
      </c>
      <c r="B2495" s="25" t="s">
        <v>173</v>
      </c>
      <c r="C2495" s="25" t="s">
        <v>182</v>
      </c>
      <c r="I2495" s="116"/>
      <c r="J2495" s="116"/>
      <c r="K2495" s="116"/>
      <c r="L2495" s="116"/>
      <c r="M2495" s="116"/>
      <c r="N2495" s="116"/>
      <c r="AL2495" s="117"/>
      <c r="AN2495" s="35" t="str">
        <f t="shared" si="160"/>
        <v/>
      </c>
      <c r="AO2495" s="35" t="str">
        <f t="shared" si="161"/>
        <v>-</v>
      </c>
      <c r="AQ2495" s="25" t="str">
        <f t="shared" si="159"/>
        <v>-</v>
      </c>
      <c r="BP2495" s="61"/>
      <c r="CT2495" s="61"/>
      <c r="CU2495" s="61"/>
      <c r="CV2495" s="61"/>
      <c r="CW2495" s="61"/>
      <c r="CX2495" s="61"/>
      <c r="CY2495" s="61"/>
      <c r="CZ2495" s="61"/>
      <c r="DA2495" s="61"/>
      <c r="DB2495" s="61"/>
      <c r="DC2495" s="61"/>
      <c r="DD2495" s="61"/>
      <c r="DE2495" s="61"/>
      <c r="DF2495" s="61"/>
      <c r="DG2495" s="61"/>
      <c r="DH2495" s="61"/>
      <c r="DI2495" s="61"/>
      <c r="DJ2495" s="61"/>
      <c r="DK2495" s="61"/>
      <c r="DL2495" s="61"/>
      <c r="DM2495" s="61"/>
    </row>
    <row r="2496" spans="1:117" s="25" customFormat="1" x14ac:dyDescent="0.2">
      <c r="A2496" s="25" t="s">
        <v>46</v>
      </c>
      <c r="B2496" s="25" t="s">
        <v>174</v>
      </c>
      <c r="C2496" s="25" t="s">
        <v>182</v>
      </c>
      <c r="I2496" s="116"/>
      <c r="J2496" s="116"/>
      <c r="K2496" s="116"/>
      <c r="L2496" s="116"/>
      <c r="M2496" s="116"/>
      <c r="N2496" s="116"/>
      <c r="AL2496" s="117"/>
      <c r="AN2496" s="35" t="str">
        <f t="shared" si="160"/>
        <v/>
      </c>
      <c r="AO2496" s="35" t="str">
        <f t="shared" si="161"/>
        <v>-</v>
      </c>
      <c r="AQ2496" s="25" t="str">
        <f t="shared" si="159"/>
        <v>-</v>
      </c>
      <c r="BP2496" s="61"/>
      <c r="CT2496" s="61"/>
      <c r="CU2496" s="61"/>
      <c r="CV2496" s="61"/>
      <c r="CW2496" s="61"/>
      <c r="CX2496" s="61"/>
      <c r="CY2496" s="61"/>
      <c r="CZ2496" s="61"/>
      <c r="DA2496" s="61"/>
      <c r="DB2496" s="61"/>
      <c r="DC2496" s="61"/>
      <c r="DD2496" s="61"/>
      <c r="DE2496" s="61"/>
      <c r="DF2496" s="61"/>
      <c r="DG2496" s="61"/>
      <c r="DH2496" s="61"/>
      <c r="DI2496" s="61"/>
      <c r="DJ2496" s="61"/>
      <c r="DK2496" s="61"/>
      <c r="DL2496" s="61"/>
      <c r="DM2496" s="61"/>
    </row>
    <row r="2497" spans="1:117" s="25" customFormat="1" x14ac:dyDescent="0.2">
      <c r="A2497" s="25" t="s">
        <v>47</v>
      </c>
      <c r="B2497" s="25" t="s">
        <v>174</v>
      </c>
      <c r="C2497" s="25" t="s">
        <v>182</v>
      </c>
      <c r="I2497" s="116"/>
      <c r="J2497" s="116"/>
      <c r="K2497" s="116"/>
      <c r="L2497" s="116"/>
      <c r="M2497" s="116"/>
      <c r="N2497" s="116"/>
      <c r="AL2497" s="117"/>
      <c r="AN2497" s="35" t="str">
        <f t="shared" si="160"/>
        <v/>
      </c>
      <c r="AO2497" s="35" t="str">
        <f t="shared" si="161"/>
        <v>-</v>
      </c>
      <c r="AQ2497" s="25" t="str">
        <f t="shared" si="159"/>
        <v>-</v>
      </c>
      <c r="BP2497" s="61"/>
      <c r="CT2497" s="61"/>
      <c r="CU2497" s="61"/>
      <c r="CV2497" s="61"/>
      <c r="CW2497" s="61"/>
      <c r="CX2497" s="61"/>
      <c r="CY2497" s="61"/>
      <c r="CZ2497" s="61"/>
      <c r="DA2497" s="61"/>
      <c r="DB2497" s="61"/>
      <c r="DC2497" s="61"/>
      <c r="DD2497" s="61"/>
      <c r="DE2497" s="61"/>
      <c r="DF2497" s="61"/>
      <c r="DG2497" s="61"/>
      <c r="DH2497" s="61"/>
      <c r="DI2497" s="61"/>
      <c r="DJ2497" s="61"/>
      <c r="DK2497" s="61"/>
      <c r="DL2497" s="61"/>
      <c r="DM2497" s="61"/>
    </row>
    <row r="2498" spans="1:117" s="25" customFormat="1" x14ac:dyDescent="0.2">
      <c r="A2498" s="25" t="s">
        <v>48</v>
      </c>
      <c r="B2498" s="25" t="s">
        <v>171</v>
      </c>
      <c r="C2498" s="25" t="s">
        <v>182</v>
      </c>
      <c r="I2498" s="116"/>
      <c r="J2498" s="116"/>
      <c r="K2498" s="116"/>
      <c r="L2498" s="116"/>
      <c r="M2498" s="116"/>
      <c r="N2498" s="116"/>
      <c r="AL2498" s="117"/>
      <c r="AN2498" s="35" t="str">
        <f t="shared" si="160"/>
        <v/>
      </c>
      <c r="AO2498" s="35" t="str">
        <f t="shared" si="161"/>
        <v>-</v>
      </c>
      <c r="AQ2498" s="25" t="str">
        <f t="shared" si="159"/>
        <v>-</v>
      </c>
      <c r="BP2498" s="61"/>
      <c r="CT2498" s="61"/>
      <c r="CU2498" s="61"/>
      <c r="CV2498" s="61"/>
      <c r="CW2498" s="61"/>
      <c r="CX2498" s="61"/>
      <c r="CY2498" s="61"/>
      <c r="CZ2498" s="61"/>
      <c r="DA2498" s="61"/>
      <c r="DB2498" s="61"/>
      <c r="DC2498" s="61"/>
      <c r="DD2498" s="61"/>
      <c r="DE2498" s="61"/>
      <c r="DF2498" s="61"/>
      <c r="DG2498" s="61"/>
      <c r="DH2498" s="61"/>
      <c r="DI2498" s="61"/>
      <c r="DJ2498" s="61"/>
      <c r="DK2498" s="61"/>
      <c r="DL2498" s="61"/>
      <c r="DM2498" s="61"/>
    </row>
    <row r="2499" spans="1:117" s="25" customFormat="1" x14ac:dyDescent="0.2">
      <c r="A2499" s="25" t="s">
        <v>49</v>
      </c>
      <c r="B2499" s="25" t="s">
        <v>171</v>
      </c>
      <c r="C2499" s="25" t="s">
        <v>182</v>
      </c>
      <c r="I2499" s="116"/>
      <c r="J2499" s="116"/>
      <c r="K2499" s="116"/>
      <c r="L2499" s="116"/>
      <c r="M2499" s="116"/>
      <c r="N2499" s="116"/>
      <c r="AL2499" s="117"/>
      <c r="AN2499" s="35" t="str">
        <f t="shared" si="160"/>
        <v/>
      </c>
      <c r="AO2499" s="35" t="str">
        <f t="shared" si="161"/>
        <v>-</v>
      </c>
      <c r="AQ2499" s="25" t="str">
        <f t="shared" si="159"/>
        <v>-</v>
      </c>
      <c r="BP2499" s="61"/>
      <c r="CT2499" s="61"/>
      <c r="CU2499" s="61"/>
      <c r="CV2499" s="61"/>
      <c r="CW2499" s="61"/>
      <c r="CX2499" s="61"/>
      <c r="CY2499" s="61"/>
      <c r="CZ2499" s="61"/>
      <c r="DA2499" s="61"/>
      <c r="DB2499" s="61"/>
      <c r="DC2499" s="61"/>
      <c r="DD2499" s="61"/>
      <c r="DE2499" s="61"/>
      <c r="DF2499" s="61"/>
      <c r="DG2499" s="61"/>
      <c r="DH2499" s="61"/>
      <c r="DI2499" s="61"/>
      <c r="DJ2499" s="61"/>
      <c r="DK2499" s="61"/>
      <c r="DL2499" s="61"/>
      <c r="DM2499" s="61"/>
    </row>
    <row r="2500" spans="1:117" s="25" customFormat="1" x14ac:dyDescent="0.2">
      <c r="A2500" s="25" t="s">
        <v>50</v>
      </c>
      <c r="B2500" s="25" t="s">
        <v>171</v>
      </c>
      <c r="C2500" s="25" t="s">
        <v>182</v>
      </c>
      <c r="I2500" s="116"/>
      <c r="J2500" s="116"/>
      <c r="K2500" s="116"/>
      <c r="L2500" s="116"/>
      <c r="M2500" s="116"/>
      <c r="N2500" s="116"/>
      <c r="AL2500" s="117"/>
      <c r="AN2500" s="35" t="str">
        <f t="shared" si="160"/>
        <v/>
      </c>
      <c r="AO2500" s="35" t="str">
        <f t="shared" si="161"/>
        <v>-</v>
      </c>
      <c r="AQ2500" s="25" t="str">
        <f t="shared" si="159"/>
        <v>-</v>
      </c>
      <c r="BP2500" s="61"/>
      <c r="CT2500" s="61"/>
      <c r="CU2500" s="61"/>
      <c r="CV2500" s="61"/>
      <c r="CW2500" s="61"/>
      <c r="CX2500" s="61"/>
      <c r="CY2500" s="61"/>
      <c r="CZ2500" s="61"/>
      <c r="DA2500" s="61"/>
      <c r="DB2500" s="61"/>
      <c r="DC2500" s="61"/>
      <c r="DD2500" s="61"/>
      <c r="DE2500" s="61"/>
      <c r="DF2500" s="61"/>
      <c r="DG2500" s="61"/>
      <c r="DH2500" s="61"/>
      <c r="DI2500" s="61"/>
      <c r="DJ2500" s="61"/>
      <c r="DK2500" s="61"/>
      <c r="DL2500" s="61"/>
      <c r="DM2500" s="61"/>
    </row>
    <row r="2501" spans="1:117" s="25" customFormat="1" x14ac:dyDescent="0.2">
      <c r="A2501" s="25" t="s">
        <v>51</v>
      </c>
      <c r="B2501" s="25" t="s">
        <v>175</v>
      </c>
      <c r="C2501" s="25" t="s">
        <v>182</v>
      </c>
      <c r="I2501" s="116"/>
      <c r="J2501" s="116"/>
      <c r="K2501" s="116"/>
      <c r="L2501" s="116"/>
      <c r="M2501" s="116"/>
      <c r="N2501" s="116"/>
      <c r="AL2501" s="117"/>
      <c r="AN2501" s="35" t="str">
        <f t="shared" si="160"/>
        <v/>
      </c>
      <c r="AO2501" s="35" t="str">
        <f t="shared" si="161"/>
        <v>-</v>
      </c>
      <c r="AQ2501" s="25" t="str">
        <f t="shared" si="159"/>
        <v>-</v>
      </c>
      <c r="BP2501" s="61"/>
      <c r="CT2501" s="61"/>
      <c r="CU2501" s="61"/>
      <c r="CV2501" s="61"/>
      <c r="CW2501" s="61"/>
      <c r="CX2501" s="61"/>
      <c r="CY2501" s="61"/>
      <c r="CZ2501" s="61"/>
      <c r="DA2501" s="61"/>
      <c r="DB2501" s="61"/>
      <c r="DC2501" s="61"/>
      <c r="DD2501" s="61"/>
      <c r="DE2501" s="61"/>
      <c r="DF2501" s="61"/>
      <c r="DG2501" s="61"/>
      <c r="DH2501" s="61"/>
      <c r="DI2501" s="61"/>
      <c r="DJ2501" s="61"/>
      <c r="DK2501" s="61"/>
      <c r="DL2501" s="61"/>
      <c r="DM2501" s="61"/>
    </row>
    <row r="2502" spans="1:117" s="25" customFormat="1" x14ac:dyDescent="0.2">
      <c r="A2502" s="25" t="s">
        <v>52</v>
      </c>
      <c r="B2502" s="25" t="s">
        <v>175</v>
      </c>
      <c r="C2502" s="25" t="s">
        <v>182</v>
      </c>
      <c r="I2502" s="116"/>
      <c r="J2502" s="116"/>
      <c r="K2502" s="116"/>
      <c r="L2502" s="116"/>
      <c r="M2502" s="116"/>
      <c r="N2502" s="116"/>
      <c r="AL2502" s="117"/>
      <c r="AN2502" s="35" t="str">
        <f t="shared" si="160"/>
        <v/>
      </c>
      <c r="AO2502" s="35" t="str">
        <f t="shared" si="161"/>
        <v>-</v>
      </c>
      <c r="AQ2502" s="25" t="str">
        <f t="shared" si="159"/>
        <v>-</v>
      </c>
      <c r="BP2502" s="61"/>
      <c r="CT2502" s="61"/>
      <c r="CU2502" s="61"/>
      <c r="CV2502" s="61"/>
      <c r="CW2502" s="61"/>
      <c r="CX2502" s="61"/>
      <c r="CY2502" s="61"/>
      <c r="CZ2502" s="61"/>
      <c r="DA2502" s="61"/>
      <c r="DB2502" s="61"/>
      <c r="DC2502" s="61"/>
      <c r="DD2502" s="61"/>
      <c r="DE2502" s="61"/>
      <c r="DF2502" s="61"/>
      <c r="DG2502" s="61"/>
      <c r="DH2502" s="61"/>
      <c r="DI2502" s="61"/>
      <c r="DJ2502" s="61"/>
      <c r="DK2502" s="61"/>
      <c r="DL2502" s="61"/>
      <c r="DM2502" s="61"/>
    </row>
    <row r="2503" spans="1:117" s="25" customFormat="1" x14ac:dyDescent="0.2">
      <c r="A2503" s="25" t="s">
        <v>53</v>
      </c>
      <c r="B2503" s="25" t="s">
        <v>171</v>
      </c>
      <c r="C2503" s="25" t="s">
        <v>182</v>
      </c>
      <c r="I2503" s="116"/>
      <c r="J2503" s="116"/>
      <c r="K2503" s="116"/>
      <c r="L2503" s="116"/>
      <c r="M2503" s="116"/>
      <c r="N2503" s="116"/>
      <c r="AL2503" s="117"/>
      <c r="AN2503" s="35" t="str">
        <f t="shared" si="160"/>
        <v/>
      </c>
      <c r="AO2503" s="35" t="str">
        <f t="shared" si="161"/>
        <v>-</v>
      </c>
      <c r="AQ2503" s="25" t="str">
        <f t="shared" si="159"/>
        <v>-</v>
      </c>
      <c r="BP2503" s="61"/>
      <c r="CT2503" s="61"/>
      <c r="CU2503" s="61"/>
      <c r="CV2503" s="61"/>
      <c r="CW2503" s="61"/>
      <c r="CX2503" s="61"/>
      <c r="CY2503" s="61"/>
      <c r="CZ2503" s="61"/>
      <c r="DA2503" s="61"/>
      <c r="DB2503" s="61"/>
      <c r="DC2503" s="61"/>
      <c r="DD2503" s="61"/>
      <c r="DE2503" s="61"/>
      <c r="DF2503" s="61"/>
      <c r="DG2503" s="61"/>
      <c r="DH2503" s="61"/>
      <c r="DI2503" s="61"/>
      <c r="DJ2503" s="61"/>
      <c r="DK2503" s="61"/>
      <c r="DL2503" s="61"/>
      <c r="DM2503" s="61"/>
    </row>
    <row r="2504" spans="1:117" s="25" customFormat="1" x14ac:dyDescent="0.2">
      <c r="A2504" s="25" t="s">
        <v>54</v>
      </c>
      <c r="B2504" s="25" t="s">
        <v>171</v>
      </c>
      <c r="C2504" s="25" t="s">
        <v>182</v>
      </c>
      <c r="I2504" s="116"/>
      <c r="J2504" s="116"/>
      <c r="K2504" s="116"/>
      <c r="L2504" s="116"/>
      <c r="M2504" s="116"/>
      <c r="N2504" s="116"/>
      <c r="AL2504" s="117"/>
      <c r="AN2504" s="35" t="str">
        <f t="shared" si="160"/>
        <v/>
      </c>
      <c r="AO2504" s="35" t="str">
        <f t="shared" si="161"/>
        <v>-</v>
      </c>
      <c r="AQ2504" s="25" t="str">
        <f t="shared" si="159"/>
        <v>-</v>
      </c>
      <c r="BP2504" s="61"/>
      <c r="CT2504" s="61"/>
      <c r="CU2504" s="61"/>
      <c r="CV2504" s="61"/>
      <c r="CW2504" s="61"/>
      <c r="CX2504" s="61"/>
      <c r="CY2504" s="61"/>
      <c r="CZ2504" s="61"/>
      <c r="DA2504" s="61"/>
      <c r="DB2504" s="61"/>
      <c r="DC2504" s="61"/>
      <c r="DD2504" s="61"/>
      <c r="DE2504" s="61"/>
      <c r="DF2504" s="61"/>
      <c r="DG2504" s="61"/>
      <c r="DH2504" s="61"/>
      <c r="DI2504" s="61"/>
      <c r="DJ2504" s="61"/>
      <c r="DK2504" s="61"/>
      <c r="DL2504" s="61"/>
      <c r="DM2504" s="61"/>
    </row>
    <row r="2505" spans="1:117" s="25" customFormat="1" x14ac:dyDescent="0.2">
      <c r="A2505" s="25" t="s">
        <v>55</v>
      </c>
      <c r="B2505" s="25" t="s">
        <v>172</v>
      </c>
      <c r="C2505" s="25" t="s">
        <v>182</v>
      </c>
      <c r="I2505" s="116"/>
      <c r="J2505" s="116"/>
      <c r="K2505" s="116"/>
      <c r="L2505" s="116"/>
      <c r="M2505" s="116"/>
      <c r="N2505" s="116"/>
      <c r="AL2505" s="117"/>
      <c r="AN2505" s="35" t="str">
        <f t="shared" si="160"/>
        <v/>
      </c>
      <c r="AO2505" s="35" t="str">
        <f t="shared" si="161"/>
        <v>-</v>
      </c>
      <c r="AQ2505" s="25" t="str">
        <f t="shared" si="159"/>
        <v>-</v>
      </c>
      <c r="BP2505" s="61"/>
      <c r="CT2505" s="61"/>
      <c r="CU2505" s="61"/>
      <c r="CV2505" s="61"/>
      <c r="CW2505" s="61"/>
      <c r="CX2505" s="61"/>
      <c r="CY2505" s="61"/>
      <c r="CZ2505" s="61"/>
      <c r="DA2505" s="61"/>
      <c r="DB2505" s="61"/>
      <c r="DC2505" s="61"/>
      <c r="DD2505" s="61"/>
      <c r="DE2505" s="61"/>
      <c r="DF2505" s="61"/>
      <c r="DG2505" s="61"/>
      <c r="DH2505" s="61"/>
      <c r="DI2505" s="61"/>
      <c r="DJ2505" s="61"/>
      <c r="DK2505" s="61"/>
      <c r="DL2505" s="61"/>
      <c r="DM2505" s="61"/>
    </row>
    <row r="2506" spans="1:117" s="25" customFormat="1" x14ac:dyDescent="0.2">
      <c r="A2506" s="25" t="s">
        <v>56</v>
      </c>
      <c r="B2506" s="25" t="s">
        <v>172</v>
      </c>
      <c r="C2506" s="25" t="s">
        <v>182</v>
      </c>
      <c r="I2506" s="116"/>
      <c r="J2506" s="116"/>
      <c r="K2506" s="116"/>
      <c r="L2506" s="116"/>
      <c r="M2506" s="116"/>
      <c r="N2506" s="116"/>
      <c r="AL2506" s="117"/>
      <c r="AN2506" s="35" t="str">
        <f t="shared" si="160"/>
        <v/>
      </c>
      <c r="AO2506" s="35" t="str">
        <f t="shared" si="161"/>
        <v>-</v>
      </c>
      <c r="AQ2506" s="25" t="str">
        <f t="shared" si="159"/>
        <v>-</v>
      </c>
      <c r="BP2506" s="61"/>
      <c r="CT2506" s="61"/>
      <c r="CU2506" s="61"/>
      <c r="CV2506" s="61"/>
      <c r="CW2506" s="61"/>
      <c r="CX2506" s="61"/>
      <c r="CY2506" s="61"/>
      <c r="CZ2506" s="61"/>
      <c r="DA2506" s="61"/>
      <c r="DB2506" s="61"/>
      <c r="DC2506" s="61"/>
      <c r="DD2506" s="61"/>
      <c r="DE2506" s="61"/>
      <c r="DF2506" s="61"/>
      <c r="DG2506" s="61"/>
      <c r="DH2506" s="61"/>
      <c r="DI2506" s="61"/>
      <c r="DJ2506" s="61"/>
      <c r="DK2506" s="61"/>
      <c r="DL2506" s="61"/>
      <c r="DM2506" s="61"/>
    </row>
    <row r="2507" spans="1:117" s="25" customFormat="1" x14ac:dyDescent="0.2">
      <c r="A2507" s="25" t="s">
        <v>57</v>
      </c>
      <c r="B2507" s="25" t="s">
        <v>173</v>
      </c>
      <c r="C2507" s="25" t="s">
        <v>182</v>
      </c>
      <c r="I2507" s="116"/>
      <c r="J2507" s="116"/>
      <c r="K2507" s="116"/>
      <c r="L2507" s="116"/>
      <c r="M2507" s="116"/>
      <c r="N2507" s="116"/>
      <c r="AL2507" s="117"/>
      <c r="AN2507" s="35" t="str">
        <f t="shared" si="160"/>
        <v/>
      </c>
      <c r="AO2507" s="35" t="str">
        <f t="shared" si="161"/>
        <v>-</v>
      </c>
      <c r="AQ2507" s="25" t="str">
        <f t="shared" si="159"/>
        <v>-</v>
      </c>
      <c r="BP2507" s="61"/>
      <c r="CT2507" s="61"/>
      <c r="CU2507" s="61"/>
      <c r="CV2507" s="61"/>
      <c r="CW2507" s="61"/>
      <c r="CX2507" s="61"/>
      <c r="CY2507" s="61"/>
      <c r="CZ2507" s="61"/>
      <c r="DA2507" s="61"/>
      <c r="DB2507" s="61"/>
      <c r="DC2507" s="61"/>
      <c r="DD2507" s="61"/>
      <c r="DE2507" s="61"/>
      <c r="DF2507" s="61"/>
      <c r="DG2507" s="61"/>
      <c r="DH2507" s="61"/>
      <c r="DI2507" s="61"/>
      <c r="DJ2507" s="61"/>
      <c r="DK2507" s="61"/>
      <c r="DL2507" s="61"/>
      <c r="DM2507" s="61"/>
    </row>
    <row r="2508" spans="1:117" s="25" customFormat="1" x14ac:dyDescent="0.2">
      <c r="A2508" s="25" t="s">
        <v>58</v>
      </c>
      <c r="B2508" s="25" t="s">
        <v>173</v>
      </c>
      <c r="C2508" s="25" t="s">
        <v>182</v>
      </c>
      <c r="I2508" s="116"/>
      <c r="J2508" s="116"/>
      <c r="K2508" s="116"/>
      <c r="L2508" s="116"/>
      <c r="M2508" s="116"/>
      <c r="N2508" s="116"/>
      <c r="AL2508" s="117"/>
      <c r="AN2508" s="35" t="str">
        <f t="shared" si="160"/>
        <v/>
      </c>
      <c r="AO2508" s="35" t="str">
        <f t="shared" si="161"/>
        <v>-</v>
      </c>
      <c r="AQ2508" s="25" t="str">
        <f t="shared" si="159"/>
        <v>-</v>
      </c>
      <c r="BP2508" s="61"/>
      <c r="CT2508" s="61"/>
      <c r="CU2508" s="61"/>
      <c r="CV2508" s="61"/>
      <c r="CW2508" s="61"/>
      <c r="CX2508" s="61"/>
      <c r="CY2508" s="61"/>
      <c r="CZ2508" s="61"/>
      <c r="DA2508" s="61"/>
      <c r="DB2508" s="61"/>
      <c r="DC2508" s="61"/>
      <c r="DD2508" s="61"/>
      <c r="DE2508" s="61"/>
      <c r="DF2508" s="61"/>
      <c r="DG2508" s="61"/>
      <c r="DH2508" s="61"/>
      <c r="DI2508" s="61"/>
      <c r="DJ2508" s="61"/>
      <c r="DK2508" s="61"/>
      <c r="DL2508" s="61"/>
      <c r="DM2508" s="61"/>
    </row>
    <row r="2509" spans="1:117" s="25" customFormat="1" x14ac:dyDescent="0.2">
      <c r="A2509" s="25" t="s">
        <v>59</v>
      </c>
      <c r="B2509" s="25" t="s">
        <v>174</v>
      </c>
      <c r="C2509" s="25" t="s">
        <v>182</v>
      </c>
      <c r="I2509" s="116"/>
      <c r="J2509" s="116"/>
      <c r="K2509" s="116"/>
      <c r="L2509" s="116"/>
      <c r="M2509" s="116"/>
      <c r="N2509" s="116"/>
      <c r="AL2509" s="117"/>
      <c r="AN2509" s="35" t="str">
        <f t="shared" si="160"/>
        <v/>
      </c>
      <c r="AO2509" s="35" t="str">
        <f t="shared" si="161"/>
        <v>-</v>
      </c>
      <c r="AQ2509" s="25" t="str">
        <f t="shared" si="159"/>
        <v>-</v>
      </c>
      <c r="BP2509" s="61"/>
      <c r="CT2509" s="61"/>
      <c r="CU2509" s="61"/>
      <c r="CV2509" s="61"/>
      <c r="CW2509" s="61"/>
      <c r="CX2509" s="61"/>
      <c r="CY2509" s="61"/>
      <c r="CZ2509" s="61"/>
      <c r="DA2509" s="61"/>
      <c r="DB2509" s="61"/>
      <c r="DC2509" s="61"/>
      <c r="DD2509" s="61"/>
      <c r="DE2509" s="61"/>
      <c r="DF2509" s="61"/>
      <c r="DG2509" s="61"/>
      <c r="DH2509" s="61"/>
      <c r="DI2509" s="61"/>
      <c r="DJ2509" s="61"/>
      <c r="DK2509" s="61"/>
      <c r="DL2509" s="61"/>
      <c r="DM2509" s="61"/>
    </row>
    <row r="2510" spans="1:117" s="25" customFormat="1" x14ac:dyDescent="0.2">
      <c r="A2510" s="25" t="s">
        <v>60</v>
      </c>
      <c r="B2510" s="25" t="s">
        <v>174</v>
      </c>
      <c r="C2510" s="25" t="s">
        <v>182</v>
      </c>
      <c r="I2510" s="116"/>
      <c r="J2510" s="116"/>
      <c r="K2510" s="116"/>
      <c r="L2510" s="116"/>
      <c r="M2510" s="116"/>
      <c r="N2510" s="116"/>
      <c r="AL2510" s="117"/>
      <c r="AN2510" s="35" t="str">
        <f t="shared" si="160"/>
        <v/>
      </c>
      <c r="AO2510" s="35" t="str">
        <f t="shared" si="161"/>
        <v>-</v>
      </c>
      <c r="AQ2510" s="25" t="str">
        <f t="shared" si="159"/>
        <v>-</v>
      </c>
      <c r="BP2510" s="61"/>
      <c r="CT2510" s="61"/>
      <c r="CU2510" s="61"/>
      <c r="CV2510" s="61"/>
      <c r="CW2510" s="61"/>
      <c r="CX2510" s="61"/>
      <c r="CY2510" s="61"/>
      <c r="CZ2510" s="61"/>
      <c r="DA2510" s="61"/>
      <c r="DB2510" s="61"/>
      <c r="DC2510" s="61"/>
      <c r="DD2510" s="61"/>
      <c r="DE2510" s="61"/>
      <c r="DF2510" s="61"/>
      <c r="DG2510" s="61"/>
      <c r="DH2510" s="61"/>
      <c r="DI2510" s="61"/>
      <c r="DJ2510" s="61"/>
      <c r="DK2510" s="61"/>
      <c r="DL2510" s="61"/>
      <c r="DM2510" s="61"/>
    </row>
    <row r="2511" spans="1:117" s="25" customFormat="1" x14ac:dyDescent="0.2">
      <c r="A2511" s="25" t="s">
        <v>61</v>
      </c>
      <c r="B2511" s="25" t="s">
        <v>174</v>
      </c>
      <c r="C2511" s="25" t="s">
        <v>182</v>
      </c>
      <c r="I2511" s="116"/>
      <c r="J2511" s="116"/>
      <c r="K2511" s="116"/>
      <c r="L2511" s="116"/>
      <c r="M2511" s="116"/>
      <c r="N2511" s="116"/>
      <c r="AL2511" s="117"/>
      <c r="AN2511" s="35" t="str">
        <f t="shared" si="160"/>
        <v/>
      </c>
      <c r="AO2511" s="35" t="str">
        <f t="shared" si="161"/>
        <v>-</v>
      </c>
      <c r="AQ2511" s="25" t="str">
        <f t="shared" si="159"/>
        <v>-</v>
      </c>
      <c r="BP2511" s="61"/>
      <c r="CT2511" s="61"/>
      <c r="CU2511" s="61"/>
      <c r="CV2511" s="61"/>
      <c r="CW2511" s="61"/>
      <c r="CX2511" s="61"/>
      <c r="CY2511" s="61"/>
      <c r="CZ2511" s="61"/>
      <c r="DA2511" s="61"/>
      <c r="DB2511" s="61"/>
      <c r="DC2511" s="61"/>
      <c r="DD2511" s="61"/>
      <c r="DE2511" s="61"/>
      <c r="DF2511" s="61"/>
      <c r="DG2511" s="61"/>
      <c r="DH2511" s="61"/>
      <c r="DI2511" s="61"/>
      <c r="DJ2511" s="61"/>
      <c r="DK2511" s="61"/>
      <c r="DL2511" s="61"/>
      <c r="DM2511" s="61"/>
    </row>
    <row r="2512" spans="1:117" s="25" customFormat="1" x14ac:dyDescent="0.2">
      <c r="A2512" s="25" t="s">
        <v>62</v>
      </c>
      <c r="B2512" s="25" t="s">
        <v>171</v>
      </c>
      <c r="C2512" s="25" t="s">
        <v>182</v>
      </c>
      <c r="I2512" s="116"/>
      <c r="J2512" s="116"/>
      <c r="K2512" s="116"/>
      <c r="L2512" s="116"/>
      <c r="M2512" s="116"/>
      <c r="N2512" s="116"/>
      <c r="AL2512" s="117"/>
      <c r="AN2512" s="35" t="str">
        <f t="shared" si="160"/>
        <v/>
      </c>
      <c r="AO2512" s="35" t="str">
        <f t="shared" si="161"/>
        <v>-</v>
      </c>
      <c r="AQ2512" s="25" t="str">
        <f t="shared" si="159"/>
        <v>-</v>
      </c>
      <c r="BP2512" s="61"/>
      <c r="CT2512" s="61"/>
      <c r="CU2512" s="61"/>
      <c r="CV2512" s="61"/>
      <c r="CW2512" s="61"/>
      <c r="CX2512" s="61"/>
      <c r="CY2512" s="61"/>
      <c r="CZ2512" s="61"/>
      <c r="DA2512" s="61"/>
      <c r="DB2512" s="61"/>
      <c r="DC2512" s="61"/>
      <c r="DD2512" s="61"/>
      <c r="DE2512" s="61"/>
      <c r="DF2512" s="61"/>
      <c r="DG2512" s="61"/>
      <c r="DH2512" s="61"/>
      <c r="DI2512" s="61"/>
      <c r="DJ2512" s="61"/>
      <c r="DK2512" s="61"/>
      <c r="DL2512" s="61"/>
      <c r="DM2512" s="61"/>
    </row>
    <row r="2513" spans="1:117" s="25" customFormat="1" x14ac:dyDescent="0.2">
      <c r="A2513" s="25" t="s">
        <v>63</v>
      </c>
      <c r="B2513" s="25" t="s">
        <v>171</v>
      </c>
      <c r="C2513" s="25" t="s">
        <v>182</v>
      </c>
      <c r="I2513" s="116"/>
      <c r="J2513" s="116"/>
      <c r="K2513" s="116"/>
      <c r="L2513" s="116"/>
      <c r="M2513" s="116"/>
      <c r="N2513" s="116"/>
      <c r="AL2513" s="117"/>
      <c r="AN2513" s="35" t="str">
        <f t="shared" si="160"/>
        <v/>
      </c>
      <c r="AO2513" s="35" t="str">
        <f t="shared" si="161"/>
        <v>-</v>
      </c>
      <c r="AQ2513" s="25" t="str">
        <f t="shared" si="159"/>
        <v>-</v>
      </c>
      <c r="BP2513" s="61"/>
      <c r="CT2513" s="61"/>
      <c r="CU2513" s="61"/>
      <c r="CV2513" s="61"/>
      <c r="CW2513" s="61"/>
      <c r="CX2513" s="61"/>
      <c r="CY2513" s="61"/>
      <c r="CZ2513" s="61"/>
      <c r="DA2513" s="61"/>
      <c r="DB2513" s="61"/>
      <c r="DC2513" s="61"/>
      <c r="DD2513" s="61"/>
      <c r="DE2513" s="61"/>
      <c r="DF2513" s="61"/>
      <c r="DG2513" s="61"/>
      <c r="DH2513" s="61"/>
      <c r="DI2513" s="61"/>
      <c r="DJ2513" s="61"/>
      <c r="DK2513" s="61"/>
      <c r="DL2513" s="61"/>
      <c r="DM2513" s="61"/>
    </row>
    <row r="2514" spans="1:117" s="25" customFormat="1" x14ac:dyDescent="0.2">
      <c r="A2514" s="25" t="s">
        <v>64</v>
      </c>
      <c r="B2514" s="25" t="s">
        <v>175</v>
      </c>
      <c r="C2514" s="25" t="s">
        <v>182</v>
      </c>
      <c r="I2514" s="116"/>
      <c r="J2514" s="116"/>
      <c r="K2514" s="116"/>
      <c r="L2514" s="116"/>
      <c r="M2514" s="116"/>
      <c r="N2514" s="116"/>
      <c r="AL2514" s="117"/>
      <c r="AN2514" s="35" t="str">
        <f t="shared" si="160"/>
        <v/>
      </c>
      <c r="AO2514" s="35" t="str">
        <f t="shared" si="161"/>
        <v>-</v>
      </c>
      <c r="AQ2514" s="25" t="str">
        <f t="shared" si="159"/>
        <v>-</v>
      </c>
      <c r="BP2514" s="61"/>
      <c r="CT2514" s="61"/>
      <c r="CU2514" s="61"/>
      <c r="CV2514" s="61"/>
      <c r="CW2514" s="61"/>
      <c r="CX2514" s="61"/>
      <c r="CY2514" s="61"/>
      <c r="CZ2514" s="61"/>
      <c r="DA2514" s="61"/>
      <c r="DB2514" s="61"/>
      <c r="DC2514" s="61"/>
      <c r="DD2514" s="61"/>
      <c r="DE2514" s="61"/>
      <c r="DF2514" s="61"/>
      <c r="DG2514" s="61"/>
      <c r="DH2514" s="61"/>
      <c r="DI2514" s="61"/>
      <c r="DJ2514" s="61"/>
      <c r="DK2514" s="61"/>
      <c r="DL2514" s="61"/>
      <c r="DM2514" s="61"/>
    </row>
    <row r="2515" spans="1:117" s="25" customFormat="1" x14ac:dyDescent="0.2">
      <c r="A2515" s="25" t="s">
        <v>65</v>
      </c>
      <c r="B2515" s="25" t="s">
        <v>175</v>
      </c>
      <c r="C2515" s="25" t="s">
        <v>182</v>
      </c>
      <c r="I2515" s="116"/>
      <c r="J2515" s="116"/>
      <c r="K2515" s="116"/>
      <c r="L2515" s="116"/>
      <c r="M2515" s="116"/>
      <c r="N2515" s="116"/>
      <c r="AL2515" s="117"/>
      <c r="AN2515" s="35" t="str">
        <f t="shared" si="160"/>
        <v/>
      </c>
      <c r="AO2515" s="35" t="str">
        <f t="shared" si="161"/>
        <v>-</v>
      </c>
      <c r="AQ2515" s="25" t="str">
        <f t="shared" si="159"/>
        <v>-</v>
      </c>
      <c r="BP2515" s="61"/>
      <c r="CT2515" s="61"/>
      <c r="CU2515" s="61"/>
      <c r="CV2515" s="61"/>
      <c r="CW2515" s="61"/>
      <c r="CX2515" s="61"/>
      <c r="CY2515" s="61"/>
      <c r="CZ2515" s="61"/>
      <c r="DA2515" s="61"/>
      <c r="DB2515" s="61"/>
      <c r="DC2515" s="61"/>
      <c r="DD2515" s="61"/>
      <c r="DE2515" s="61"/>
      <c r="DF2515" s="61"/>
      <c r="DG2515" s="61"/>
      <c r="DH2515" s="61"/>
      <c r="DI2515" s="61"/>
      <c r="DJ2515" s="61"/>
      <c r="DK2515" s="61"/>
      <c r="DL2515" s="61"/>
      <c r="DM2515" s="61"/>
    </row>
    <row r="2516" spans="1:117" s="25" customFormat="1" x14ac:dyDescent="0.2">
      <c r="A2516" s="25" t="s">
        <v>66</v>
      </c>
      <c r="B2516" s="25" t="s">
        <v>171</v>
      </c>
      <c r="C2516" s="25" t="s">
        <v>182</v>
      </c>
      <c r="I2516" s="116"/>
      <c r="J2516" s="116"/>
      <c r="K2516" s="116"/>
      <c r="L2516" s="116"/>
      <c r="M2516" s="116"/>
      <c r="N2516" s="116"/>
      <c r="AL2516" s="117"/>
      <c r="AN2516" s="35" t="str">
        <f t="shared" si="160"/>
        <v/>
      </c>
      <c r="AO2516" s="35" t="str">
        <f t="shared" si="161"/>
        <v>-</v>
      </c>
      <c r="AQ2516" s="25" t="str">
        <f t="shared" si="159"/>
        <v>-</v>
      </c>
      <c r="BP2516" s="61"/>
      <c r="CT2516" s="61"/>
      <c r="CU2516" s="61"/>
      <c r="CV2516" s="61"/>
      <c r="CW2516" s="61"/>
      <c r="CX2516" s="61"/>
      <c r="CY2516" s="61"/>
      <c r="CZ2516" s="61"/>
      <c r="DA2516" s="61"/>
      <c r="DB2516" s="61"/>
      <c r="DC2516" s="61"/>
      <c r="DD2516" s="61"/>
      <c r="DE2516" s="61"/>
      <c r="DF2516" s="61"/>
      <c r="DG2516" s="61"/>
      <c r="DH2516" s="61"/>
      <c r="DI2516" s="61"/>
      <c r="DJ2516" s="61"/>
      <c r="DK2516" s="61"/>
      <c r="DL2516" s="61"/>
      <c r="DM2516" s="61"/>
    </row>
    <row r="2517" spans="1:117" s="25" customFormat="1" x14ac:dyDescent="0.2">
      <c r="A2517" s="25" t="s">
        <v>67</v>
      </c>
      <c r="B2517" s="25" t="s">
        <v>171</v>
      </c>
      <c r="C2517" s="25" t="s">
        <v>182</v>
      </c>
      <c r="I2517" s="116"/>
      <c r="J2517" s="116"/>
      <c r="K2517" s="116"/>
      <c r="L2517" s="116"/>
      <c r="M2517" s="116"/>
      <c r="N2517" s="116"/>
      <c r="AL2517" s="117"/>
      <c r="AN2517" s="35" t="str">
        <f t="shared" si="160"/>
        <v/>
      </c>
      <c r="AO2517" s="35" t="str">
        <f t="shared" si="161"/>
        <v>-</v>
      </c>
      <c r="AQ2517" s="25" t="str">
        <f t="shared" si="159"/>
        <v>-</v>
      </c>
      <c r="BP2517" s="61"/>
      <c r="CT2517" s="61"/>
      <c r="CU2517" s="61"/>
      <c r="CV2517" s="61"/>
      <c r="CW2517" s="61"/>
      <c r="CX2517" s="61"/>
      <c r="CY2517" s="61"/>
      <c r="CZ2517" s="61"/>
      <c r="DA2517" s="61"/>
      <c r="DB2517" s="61"/>
      <c r="DC2517" s="61"/>
      <c r="DD2517" s="61"/>
      <c r="DE2517" s="61"/>
      <c r="DF2517" s="61"/>
      <c r="DG2517" s="61"/>
      <c r="DH2517" s="61"/>
      <c r="DI2517" s="61"/>
      <c r="DJ2517" s="61"/>
      <c r="DK2517" s="61"/>
      <c r="DL2517" s="61"/>
      <c r="DM2517" s="61"/>
    </row>
    <row r="2518" spans="1:117" s="25" customFormat="1" x14ac:dyDescent="0.2">
      <c r="A2518" s="25" t="s">
        <v>68</v>
      </c>
      <c r="B2518" s="25" t="s">
        <v>172</v>
      </c>
      <c r="C2518" s="25" t="s">
        <v>182</v>
      </c>
      <c r="I2518" s="116"/>
      <c r="J2518" s="116"/>
      <c r="K2518" s="116"/>
      <c r="L2518" s="116"/>
      <c r="M2518" s="116"/>
      <c r="N2518" s="116"/>
      <c r="AL2518" s="117"/>
      <c r="AN2518" s="35" t="str">
        <f t="shared" si="160"/>
        <v/>
      </c>
      <c r="AO2518" s="35" t="str">
        <f t="shared" si="161"/>
        <v>-</v>
      </c>
      <c r="AQ2518" s="25" t="str">
        <f t="shared" si="159"/>
        <v>-</v>
      </c>
      <c r="BP2518" s="61"/>
      <c r="CT2518" s="61"/>
      <c r="CU2518" s="61"/>
      <c r="CV2518" s="61"/>
      <c r="CW2518" s="61"/>
      <c r="CX2518" s="61"/>
      <c r="CY2518" s="61"/>
      <c r="CZ2518" s="61"/>
      <c r="DA2518" s="61"/>
      <c r="DB2518" s="61"/>
      <c r="DC2518" s="61"/>
      <c r="DD2518" s="61"/>
      <c r="DE2518" s="61"/>
      <c r="DF2518" s="61"/>
      <c r="DG2518" s="61"/>
      <c r="DH2518" s="61"/>
      <c r="DI2518" s="61"/>
      <c r="DJ2518" s="61"/>
      <c r="DK2518" s="61"/>
      <c r="DL2518" s="61"/>
      <c r="DM2518" s="61"/>
    </row>
    <row r="2519" spans="1:117" s="25" customFormat="1" x14ac:dyDescent="0.2">
      <c r="A2519" s="25" t="s">
        <v>69</v>
      </c>
      <c r="B2519" s="25" t="s">
        <v>172</v>
      </c>
      <c r="C2519" s="25" t="s">
        <v>182</v>
      </c>
      <c r="I2519" s="116"/>
      <c r="J2519" s="116"/>
      <c r="K2519" s="116"/>
      <c r="L2519" s="116"/>
      <c r="M2519" s="116"/>
      <c r="N2519" s="116"/>
      <c r="AL2519" s="117"/>
      <c r="AN2519" s="35" t="str">
        <f t="shared" si="160"/>
        <v/>
      </c>
      <c r="AO2519" s="35" t="str">
        <f t="shared" si="161"/>
        <v>-</v>
      </c>
      <c r="AQ2519" s="25" t="str">
        <f t="shared" si="159"/>
        <v>-</v>
      </c>
      <c r="BP2519" s="61"/>
      <c r="CT2519" s="61"/>
      <c r="CU2519" s="61"/>
      <c r="CV2519" s="61"/>
      <c r="CW2519" s="61"/>
      <c r="CX2519" s="61"/>
      <c r="CY2519" s="61"/>
      <c r="CZ2519" s="61"/>
      <c r="DA2519" s="61"/>
      <c r="DB2519" s="61"/>
      <c r="DC2519" s="61"/>
      <c r="DD2519" s="61"/>
      <c r="DE2519" s="61"/>
      <c r="DF2519" s="61"/>
      <c r="DG2519" s="61"/>
      <c r="DH2519" s="61"/>
      <c r="DI2519" s="61"/>
      <c r="DJ2519" s="61"/>
      <c r="DK2519" s="61"/>
      <c r="DL2519" s="61"/>
      <c r="DM2519" s="61"/>
    </row>
    <row r="2520" spans="1:117" s="25" customFormat="1" x14ac:dyDescent="0.2">
      <c r="A2520" s="25" t="s">
        <v>70</v>
      </c>
      <c r="B2520" s="25" t="s">
        <v>173</v>
      </c>
      <c r="C2520" s="25" t="s">
        <v>182</v>
      </c>
      <c r="I2520" s="116"/>
      <c r="J2520" s="116"/>
      <c r="K2520" s="116"/>
      <c r="L2520" s="116"/>
      <c r="M2520" s="116"/>
      <c r="N2520" s="116"/>
      <c r="AL2520" s="117"/>
      <c r="AN2520" s="35" t="str">
        <f t="shared" si="160"/>
        <v/>
      </c>
      <c r="AO2520" s="35" t="str">
        <f t="shared" si="161"/>
        <v>-</v>
      </c>
      <c r="AQ2520" s="25" t="str">
        <f t="shared" si="159"/>
        <v>-</v>
      </c>
      <c r="BP2520" s="61"/>
      <c r="CT2520" s="61"/>
      <c r="CU2520" s="61"/>
      <c r="CV2520" s="61"/>
      <c r="CW2520" s="61"/>
      <c r="CX2520" s="61"/>
      <c r="CY2520" s="61"/>
      <c r="CZ2520" s="61"/>
      <c r="DA2520" s="61"/>
      <c r="DB2520" s="61"/>
      <c r="DC2520" s="61"/>
      <c r="DD2520" s="61"/>
      <c r="DE2520" s="61"/>
      <c r="DF2520" s="61"/>
      <c r="DG2520" s="61"/>
      <c r="DH2520" s="61"/>
      <c r="DI2520" s="61"/>
      <c r="DJ2520" s="61"/>
      <c r="DK2520" s="61"/>
      <c r="DL2520" s="61"/>
      <c r="DM2520" s="61"/>
    </row>
    <row r="2521" spans="1:117" s="25" customFormat="1" x14ac:dyDescent="0.2">
      <c r="A2521" s="25" t="s">
        <v>71</v>
      </c>
      <c r="B2521" s="25" t="s">
        <v>173</v>
      </c>
      <c r="C2521" s="25" t="s">
        <v>182</v>
      </c>
      <c r="I2521" s="116"/>
      <c r="J2521" s="116"/>
      <c r="K2521" s="116"/>
      <c r="L2521" s="116"/>
      <c r="M2521" s="116"/>
      <c r="N2521" s="116"/>
      <c r="AL2521" s="117"/>
      <c r="AN2521" s="35" t="str">
        <f t="shared" si="160"/>
        <v/>
      </c>
      <c r="AO2521" s="35" t="str">
        <f t="shared" si="161"/>
        <v>-</v>
      </c>
      <c r="AQ2521" s="25" t="str">
        <f t="shared" si="159"/>
        <v>-</v>
      </c>
      <c r="BP2521" s="61"/>
      <c r="CT2521" s="61"/>
      <c r="CU2521" s="61"/>
      <c r="CV2521" s="61"/>
      <c r="CW2521" s="61"/>
      <c r="CX2521" s="61"/>
      <c r="CY2521" s="61"/>
      <c r="CZ2521" s="61"/>
      <c r="DA2521" s="61"/>
      <c r="DB2521" s="61"/>
      <c r="DC2521" s="61"/>
      <c r="DD2521" s="61"/>
      <c r="DE2521" s="61"/>
      <c r="DF2521" s="61"/>
      <c r="DG2521" s="61"/>
      <c r="DH2521" s="61"/>
      <c r="DI2521" s="61"/>
      <c r="DJ2521" s="61"/>
      <c r="DK2521" s="61"/>
      <c r="DL2521" s="61"/>
      <c r="DM2521" s="61"/>
    </row>
    <row r="2522" spans="1:117" s="25" customFormat="1" x14ac:dyDescent="0.2">
      <c r="A2522" s="25" t="s">
        <v>72</v>
      </c>
      <c r="B2522" s="25" t="s">
        <v>174</v>
      </c>
      <c r="C2522" s="25" t="s">
        <v>182</v>
      </c>
      <c r="I2522" s="116"/>
      <c r="J2522" s="116"/>
      <c r="K2522" s="116"/>
      <c r="L2522" s="116"/>
      <c r="M2522" s="116"/>
      <c r="N2522" s="116"/>
      <c r="AL2522" s="117"/>
      <c r="AN2522" s="35" t="str">
        <f t="shared" si="160"/>
        <v/>
      </c>
      <c r="AO2522" s="35" t="str">
        <f t="shared" si="161"/>
        <v>-</v>
      </c>
      <c r="AQ2522" s="25" t="str">
        <f t="shared" si="159"/>
        <v>-</v>
      </c>
      <c r="BP2522" s="61"/>
      <c r="CT2522" s="61"/>
      <c r="CU2522" s="61"/>
      <c r="CV2522" s="61"/>
      <c r="CW2522" s="61"/>
      <c r="CX2522" s="61"/>
      <c r="CY2522" s="61"/>
      <c r="CZ2522" s="61"/>
      <c r="DA2522" s="61"/>
      <c r="DB2522" s="61"/>
      <c r="DC2522" s="61"/>
      <c r="DD2522" s="61"/>
      <c r="DE2522" s="61"/>
      <c r="DF2522" s="61"/>
      <c r="DG2522" s="61"/>
      <c r="DH2522" s="61"/>
      <c r="DI2522" s="61"/>
      <c r="DJ2522" s="61"/>
      <c r="DK2522" s="61"/>
      <c r="DL2522" s="61"/>
      <c r="DM2522" s="61"/>
    </row>
    <row r="2523" spans="1:117" s="25" customFormat="1" x14ac:dyDescent="0.2">
      <c r="A2523" s="25" t="s">
        <v>73</v>
      </c>
      <c r="B2523" s="25" t="s">
        <v>174</v>
      </c>
      <c r="C2523" s="25" t="s">
        <v>182</v>
      </c>
      <c r="I2523" s="116"/>
      <c r="J2523" s="116"/>
      <c r="K2523" s="116"/>
      <c r="L2523" s="116"/>
      <c r="M2523" s="116"/>
      <c r="N2523" s="116"/>
      <c r="AL2523" s="117"/>
      <c r="AN2523" s="35" t="str">
        <f t="shared" si="160"/>
        <v/>
      </c>
      <c r="AO2523" s="35" t="str">
        <f t="shared" si="161"/>
        <v>-</v>
      </c>
      <c r="AQ2523" s="25" t="str">
        <f t="shared" si="159"/>
        <v>-</v>
      </c>
      <c r="BP2523" s="61"/>
      <c r="CT2523" s="61"/>
      <c r="CU2523" s="61"/>
      <c r="CV2523" s="61"/>
      <c r="CW2523" s="61"/>
      <c r="CX2523" s="61"/>
      <c r="CY2523" s="61"/>
      <c r="CZ2523" s="61"/>
      <c r="DA2523" s="61"/>
      <c r="DB2523" s="61"/>
      <c r="DC2523" s="61"/>
      <c r="DD2523" s="61"/>
      <c r="DE2523" s="61"/>
      <c r="DF2523" s="61"/>
      <c r="DG2523" s="61"/>
      <c r="DH2523" s="61"/>
      <c r="DI2523" s="61"/>
      <c r="DJ2523" s="61"/>
      <c r="DK2523" s="61"/>
      <c r="DL2523" s="61"/>
      <c r="DM2523" s="61"/>
    </row>
    <row r="2524" spans="1:117" s="25" customFormat="1" x14ac:dyDescent="0.2">
      <c r="A2524" s="25" t="s">
        <v>74</v>
      </c>
      <c r="B2524" s="25" t="s">
        <v>174</v>
      </c>
      <c r="C2524" s="25" t="s">
        <v>182</v>
      </c>
      <c r="I2524" s="116"/>
      <c r="J2524" s="116"/>
      <c r="K2524" s="116"/>
      <c r="L2524" s="116"/>
      <c r="M2524" s="116"/>
      <c r="N2524" s="116"/>
      <c r="AL2524" s="117"/>
      <c r="AN2524" s="35" t="str">
        <f t="shared" si="160"/>
        <v/>
      </c>
      <c r="AO2524" s="35" t="str">
        <f t="shared" si="161"/>
        <v>-</v>
      </c>
      <c r="AQ2524" s="25" t="str">
        <f t="shared" si="159"/>
        <v>-</v>
      </c>
      <c r="BP2524" s="61"/>
      <c r="CT2524" s="61"/>
      <c r="CU2524" s="61"/>
      <c r="CV2524" s="61"/>
      <c r="CW2524" s="61"/>
      <c r="CX2524" s="61"/>
      <c r="CY2524" s="61"/>
      <c r="CZ2524" s="61"/>
      <c r="DA2524" s="61"/>
      <c r="DB2524" s="61"/>
      <c r="DC2524" s="61"/>
      <c r="DD2524" s="61"/>
      <c r="DE2524" s="61"/>
      <c r="DF2524" s="61"/>
      <c r="DG2524" s="61"/>
      <c r="DH2524" s="61"/>
      <c r="DI2524" s="61"/>
      <c r="DJ2524" s="61"/>
      <c r="DK2524" s="61"/>
      <c r="DL2524" s="61"/>
      <c r="DM2524" s="61"/>
    </row>
    <row r="2525" spans="1:117" s="25" customFormat="1" x14ac:dyDescent="0.2">
      <c r="A2525" s="25" t="s">
        <v>75</v>
      </c>
      <c r="B2525" s="25" t="s">
        <v>171</v>
      </c>
      <c r="C2525" s="25" t="s">
        <v>182</v>
      </c>
      <c r="I2525" s="116"/>
      <c r="J2525" s="116"/>
      <c r="K2525" s="116"/>
      <c r="L2525" s="116"/>
      <c r="M2525" s="116"/>
      <c r="N2525" s="116"/>
      <c r="AL2525" s="117"/>
      <c r="AN2525" s="35" t="str">
        <f t="shared" si="160"/>
        <v/>
      </c>
      <c r="AO2525" s="35" t="str">
        <f t="shared" si="161"/>
        <v>-</v>
      </c>
      <c r="AQ2525" s="25" t="str">
        <f t="shared" si="159"/>
        <v>-</v>
      </c>
      <c r="BP2525" s="61"/>
      <c r="CT2525" s="61"/>
      <c r="CU2525" s="61"/>
      <c r="CV2525" s="61"/>
      <c r="CW2525" s="61"/>
      <c r="CX2525" s="61"/>
      <c r="CY2525" s="61"/>
      <c r="CZ2525" s="61"/>
      <c r="DA2525" s="61"/>
      <c r="DB2525" s="61"/>
      <c r="DC2525" s="61"/>
      <c r="DD2525" s="61"/>
      <c r="DE2525" s="61"/>
      <c r="DF2525" s="61"/>
      <c r="DG2525" s="61"/>
      <c r="DH2525" s="61"/>
      <c r="DI2525" s="61"/>
      <c r="DJ2525" s="61"/>
      <c r="DK2525" s="61"/>
      <c r="DL2525" s="61"/>
      <c r="DM2525" s="61"/>
    </row>
    <row r="2526" spans="1:117" s="25" customFormat="1" x14ac:dyDescent="0.2">
      <c r="A2526" s="25" t="s">
        <v>76</v>
      </c>
      <c r="B2526" s="25" t="s">
        <v>171</v>
      </c>
      <c r="C2526" s="25" t="s">
        <v>182</v>
      </c>
      <c r="I2526" s="116"/>
      <c r="J2526" s="116"/>
      <c r="K2526" s="116"/>
      <c r="L2526" s="116"/>
      <c r="M2526" s="116"/>
      <c r="N2526" s="116"/>
      <c r="AL2526" s="117"/>
      <c r="AN2526" s="35" t="str">
        <f t="shared" si="160"/>
        <v/>
      </c>
      <c r="AO2526" s="35" t="str">
        <f t="shared" si="161"/>
        <v>-</v>
      </c>
      <c r="AQ2526" s="25" t="str">
        <f t="shared" si="159"/>
        <v>-</v>
      </c>
      <c r="BP2526" s="61"/>
      <c r="CT2526" s="61"/>
      <c r="CU2526" s="61"/>
      <c r="CV2526" s="61"/>
      <c r="CW2526" s="61"/>
      <c r="CX2526" s="61"/>
      <c r="CY2526" s="61"/>
      <c r="CZ2526" s="61"/>
      <c r="DA2526" s="61"/>
      <c r="DB2526" s="61"/>
      <c r="DC2526" s="61"/>
      <c r="DD2526" s="61"/>
      <c r="DE2526" s="61"/>
      <c r="DF2526" s="61"/>
      <c r="DG2526" s="61"/>
      <c r="DH2526" s="61"/>
      <c r="DI2526" s="61"/>
      <c r="DJ2526" s="61"/>
      <c r="DK2526" s="61"/>
      <c r="DL2526" s="61"/>
      <c r="DM2526" s="61"/>
    </row>
    <row r="2527" spans="1:117" s="25" customFormat="1" x14ac:dyDescent="0.2">
      <c r="A2527" s="25" t="s">
        <v>77</v>
      </c>
      <c r="B2527" s="25" t="s">
        <v>175</v>
      </c>
      <c r="C2527" s="25" t="s">
        <v>182</v>
      </c>
      <c r="I2527" s="116"/>
      <c r="J2527" s="116"/>
      <c r="K2527" s="116"/>
      <c r="L2527" s="116"/>
      <c r="M2527" s="116"/>
      <c r="N2527" s="116"/>
      <c r="AL2527" s="117"/>
      <c r="AN2527" s="35" t="str">
        <f t="shared" si="160"/>
        <v/>
      </c>
      <c r="AO2527" s="35" t="str">
        <f t="shared" si="161"/>
        <v>-</v>
      </c>
      <c r="AQ2527" s="25" t="str">
        <f t="shared" si="159"/>
        <v>-</v>
      </c>
      <c r="BP2527" s="61"/>
      <c r="CT2527" s="61"/>
      <c r="CU2527" s="61"/>
      <c r="CV2527" s="61"/>
      <c r="CW2527" s="61"/>
      <c r="CX2527" s="61"/>
      <c r="CY2527" s="61"/>
      <c r="CZ2527" s="61"/>
      <c r="DA2527" s="61"/>
      <c r="DB2527" s="61"/>
      <c r="DC2527" s="61"/>
      <c r="DD2527" s="61"/>
      <c r="DE2527" s="61"/>
      <c r="DF2527" s="61"/>
      <c r="DG2527" s="61"/>
      <c r="DH2527" s="61"/>
      <c r="DI2527" s="61"/>
      <c r="DJ2527" s="61"/>
      <c r="DK2527" s="61"/>
      <c r="DL2527" s="61"/>
      <c r="DM2527" s="61"/>
    </row>
    <row r="2528" spans="1:117" s="25" customFormat="1" x14ac:dyDescent="0.2">
      <c r="A2528" s="25" t="s">
        <v>78</v>
      </c>
      <c r="B2528" s="25" t="s">
        <v>175</v>
      </c>
      <c r="C2528" s="25" t="s">
        <v>182</v>
      </c>
      <c r="I2528" s="116"/>
      <c r="J2528" s="116"/>
      <c r="K2528" s="116"/>
      <c r="L2528" s="116"/>
      <c r="M2528" s="116"/>
      <c r="N2528" s="116"/>
      <c r="AL2528" s="117"/>
      <c r="AN2528" s="35" t="str">
        <f t="shared" si="160"/>
        <v/>
      </c>
      <c r="AO2528" s="35" t="str">
        <f t="shared" si="161"/>
        <v>-</v>
      </c>
      <c r="AQ2528" s="25" t="str">
        <f t="shared" si="159"/>
        <v>-</v>
      </c>
      <c r="BP2528" s="61"/>
      <c r="CT2528" s="61"/>
      <c r="CU2528" s="61"/>
      <c r="CV2528" s="61"/>
      <c r="CW2528" s="61"/>
      <c r="CX2528" s="61"/>
      <c r="CY2528" s="61"/>
      <c r="CZ2528" s="61"/>
      <c r="DA2528" s="61"/>
      <c r="DB2528" s="61"/>
      <c r="DC2528" s="61"/>
      <c r="DD2528" s="61"/>
      <c r="DE2528" s="61"/>
      <c r="DF2528" s="61"/>
      <c r="DG2528" s="61"/>
      <c r="DH2528" s="61"/>
      <c r="DI2528" s="61"/>
      <c r="DJ2528" s="61"/>
      <c r="DK2528" s="61"/>
      <c r="DL2528" s="61"/>
      <c r="DM2528" s="61"/>
    </row>
    <row r="2529" spans="1:117" s="25" customFormat="1" x14ac:dyDescent="0.2">
      <c r="A2529" s="25" t="s">
        <v>79</v>
      </c>
      <c r="B2529" s="25" t="s">
        <v>171</v>
      </c>
      <c r="C2529" s="25" t="s">
        <v>182</v>
      </c>
      <c r="I2529" s="116"/>
      <c r="J2529" s="116"/>
      <c r="K2529" s="116"/>
      <c r="L2529" s="116"/>
      <c r="M2529" s="116"/>
      <c r="N2529" s="116"/>
      <c r="AL2529" s="117"/>
      <c r="AN2529" s="35" t="str">
        <f t="shared" si="160"/>
        <v/>
      </c>
      <c r="AO2529" s="35" t="str">
        <f t="shared" si="161"/>
        <v>-</v>
      </c>
      <c r="AQ2529" s="25" t="str">
        <f t="shared" si="159"/>
        <v>-</v>
      </c>
      <c r="BP2529" s="61"/>
      <c r="CT2529" s="61"/>
      <c r="CU2529" s="61"/>
      <c r="CV2529" s="61"/>
      <c r="CW2529" s="61"/>
      <c r="CX2529" s="61"/>
      <c r="CY2529" s="61"/>
      <c r="CZ2529" s="61"/>
      <c r="DA2529" s="61"/>
      <c r="DB2529" s="61"/>
      <c r="DC2529" s="61"/>
      <c r="DD2529" s="61"/>
      <c r="DE2529" s="61"/>
      <c r="DF2529" s="61"/>
      <c r="DG2529" s="61"/>
      <c r="DH2529" s="61"/>
      <c r="DI2529" s="61"/>
      <c r="DJ2529" s="61"/>
      <c r="DK2529" s="61"/>
      <c r="DL2529" s="61"/>
      <c r="DM2529" s="61"/>
    </row>
    <row r="2530" spans="1:117" s="25" customFormat="1" x14ac:dyDescent="0.2">
      <c r="A2530" s="25" t="s">
        <v>80</v>
      </c>
      <c r="B2530" s="25" t="s">
        <v>171</v>
      </c>
      <c r="C2530" s="25" t="s">
        <v>182</v>
      </c>
      <c r="I2530" s="116"/>
      <c r="J2530" s="116"/>
      <c r="K2530" s="116"/>
      <c r="L2530" s="116"/>
      <c r="M2530" s="116"/>
      <c r="N2530" s="116"/>
      <c r="AL2530" s="117"/>
      <c r="AN2530" s="35" t="str">
        <f t="shared" si="160"/>
        <v/>
      </c>
      <c r="AO2530" s="35" t="str">
        <f t="shared" si="161"/>
        <v>-</v>
      </c>
      <c r="AQ2530" s="25" t="str">
        <f t="shared" si="159"/>
        <v>-</v>
      </c>
      <c r="BP2530" s="61"/>
      <c r="CT2530" s="61"/>
      <c r="CU2530" s="61"/>
      <c r="CV2530" s="61"/>
      <c r="CW2530" s="61"/>
      <c r="CX2530" s="61"/>
      <c r="CY2530" s="61"/>
      <c r="CZ2530" s="61"/>
      <c r="DA2530" s="61"/>
      <c r="DB2530" s="61"/>
      <c r="DC2530" s="61"/>
      <c r="DD2530" s="61"/>
      <c r="DE2530" s="61"/>
      <c r="DF2530" s="61"/>
      <c r="DG2530" s="61"/>
      <c r="DH2530" s="61"/>
      <c r="DI2530" s="61"/>
      <c r="DJ2530" s="61"/>
      <c r="DK2530" s="61"/>
      <c r="DL2530" s="61"/>
      <c r="DM2530" s="61"/>
    </row>
    <row r="2531" spans="1:117" s="25" customFormat="1" x14ac:dyDescent="0.2">
      <c r="A2531" s="25" t="s">
        <v>81</v>
      </c>
      <c r="B2531" s="25" t="s">
        <v>172</v>
      </c>
      <c r="C2531" s="25" t="s">
        <v>182</v>
      </c>
      <c r="I2531" s="116"/>
      <c r="J2531" s="116"/>
      <c r="K2531" s="116"/>
      <c r="L2531" s="116"/>
      <c r="M2531" s="116"/>
      <c r="N2531" s="116"/>
      <c r="AL2531" s="117"/>
      <c r="AN2531" s="35" t="str">
        <f t="shared" si="160"/>
        <v/>
      </c>
      <c r="AO2531" s="35" t="str">
        <f t="shared" si="161"/>
        <v>-</v>
      </c>
      <c r="AQ2531" s="25" t="str">
        <f t="shared" si="159"/>
        <v>-</v>
      </c>
      <c r="BP2531" s="61"/>
      <c r="CT2531" s="61"/>
      <c r="CU2531" s="61"/>
      <c r="CV2531" s="61"/>
      <c r="CW2531" s="61"/>
      <c r="CX2531" s="61"/>
      <c r="CY2531" s="61"/>
      <c r="CZ2531" s="61"/>
      <c r="DA2531" s="61"/>
      <c r="DB2531" s="61"/>
      <c r="DC2531" s="61"/>
      <c r="DD2531" s="61"/>
      <c r="DE2531" s="61"/>
      <c r="DF2531" s="61"/>
      <c r="DG2531" s="61"/>
      <c r="DH2531" s="61"/>
      <c r="DI2531" s="61"/>
      <c r="DJ2531" s="61"/>
      <c r="DK2531" s="61"/>
      <c r="DL2531" s="61"/>
      <c r="DM2531" s="61"/>
    </row>
    <row r="2532" spans="1:117" s="25" customFormat="1" x14ac:dyDescent="0.2">
      <c r="A2532" s="25" t="s">
        <v>82</v>
      </c>
      <c r="B2532" s="25" t="s">
        <v>172</v>
      </c>
      <c r="C2532" s="25" t="s">
        <v>182</v>
      </c>
      <c r="I2532" s="116"/>
      <c r="J2532" s="116"/>
      <c r="K2532" s="116"/>
      <c r="L2532" s="116"/>
      <c r="M2532" s="116"/>
      <c r="N2532" s="116"/>
      <c r="AL2532" s="117"/>
      <c r="AN2532" s="35" t="str">
        <f t="shared" si="160"/>
        <v/>
      </c>
      <c r="AO2532" s="35" t="str">
        <f t="shared" si="161"/>
        <v>-</v>
      </c>
      <c r="AQ2532" s="25" t="str">
        <f t="shared" si="159"/>
        <v>-</v>
      </c>
      <c r="BP2532" s="61"/>
      <c r="CT2532" s="61"/>
      <c r="CU2532" s="61"/>
      <c r="CV2532" s="61"/>
      <c r="CW2532" s="61"/>
      <c r="CX2532" s="61"/>
      <c r="CY2532" s="61"/>
      <c r="CZ2532" s="61"/>
      <c r="DA2532" s="61"/>
      <c r="DB2532" s="61"/>
      <c r="DC2532" s="61"/>
      <c r="DD2532" s="61"/>
      <c r="DE2532" s="61"/>
      <c r="DF2532" s="61"/>
      <c r="DG2532" s="61"/>
      <c r="DH2532" s="61"/>
      <c r="DI2532" s="61"/>
      <c r="DJ2532" s="61"/>
      <c r="DK2532" s="61"/>
      <c r="DL2532" s="61"/>
      <c r="DM2532" s="61"/>
    </row>
    <row r="2533" spans="1:117" s="25" customFormat="1" x14ac:dyDescent="0.2">
      <c r="A2533" s="25" t="s">
        <v>83</v>
      </c>
      <c r="B2533" s="25" t="s">
        <v>173</v>
      </c>
      <c r="C2533" s="25" t="s">
        <v>182</v>
      </c>
      <c r="I2533" s="116"/>
      <c r="J2533" s="116"/>
      <c r="K2533" s="116"/>
      <c r="L2533" s="116"/>
      <c r="M2533" s="116"/>
      <c r="N2533" s="116"/>
      <c r="AL2533" s="117"/>
      <c r="AN2533" s="35" t="str">
        <f t="shared" si="160"/>
        <v/>
      </c>
      <c r="AO2533" s="35" t="str">
        <f t="shared" si="161"/>
        <v>-</v>
      </c>
      <c r="AQ2533" s="25" t="str">
        <f t="shared" ref="AQ2533:AQ2596" si="162">CONCATENATE(TRIM(LEFT(AP2533,LEN(AP2533)-LEN(RIGHT(AP2533)))),"-",RIGHT(AP2533))</f>
        <v>-</v>
      </c>
      <c r="BP2533" s="61"/>
      <c r="CT2533" s="61"/>
      <c r="CU2533" s="61"/>
      <c r="CV2533" s="61"/>
      <c r="CW2533" s="61"/>
      <c r="CX2533" s="61"/>
      <c r="CY2533" s="61"/>
      <c r="CZ2533" s="61"/>
      <c r="DA2533" s="61"/>
      <c r="DB2533" s="61"/>
      <c r="DC2533" s="61"/>
      <c r="DD2533" s="61"/>
      <c r="DE2533" s="61"/>
      <c r="DF2533" s="61"/>
      <c r="DG2533" s="61"/>
      <c r="DH2533" s="61"/>
      <c r="DI2533" s="61"/>
      <c r="DJ2533" s="61"/>
      <c r="DK2533" s="61"/>
      <c r="DL2533" s="61"/>
      <c r="DM2533" s="61"/>
    </row>
    <row r="2534" spans="1:117" s="25" customFormat="1" x14ac:dyDescent="0.2">
      <c r="A2534" s="25" t="s">
        <v>84</v>
      </c>
      <c r="B2534" s="25" t="s">
        <v>173</v>
      </c>
      <c r="C2534" s="25" t="s">
        <v>182</v>
      </c>
      <c r="I2534" s="116"/>
      <c r="J2534" s="116"/>
      <c r="K2534" s="116"/>
      <c r="L2534" s="116"/>
      <c r="M2534" s="116"/>
      <c r="N2534" s="116"/>
      <c r="AL2534" s="117"/>
      <c r="AN2534" s="35" t="str">
        <f t="shared" si="160"/>
        <v/>
      </c>
      <c r="AO2534" s="35" t="str">
        <f t="shared" si="161"/>
        <v>-</v>
      </c>
      <c r="AQ2534" s="25" t="str">
        <f t="shared" si="162"/>
        <v>-</v>
      </c>
      <c r="BP2534" s="61"/>
      <c r="CT2534" s="61"/>
      <c r="CU2534" s="61"/>
      <c r="CV2534" s="61"/>
      <c r="CW2534" s="61"/>
      <c r="CX2534" s="61"/>
      <c r="CY2534" s="61"/>
      <c r="CZ2534" s="61"/>
      <c r="DA2534" s="61"/>
      <c r="DB2534" s="61"/>
      <c r="DC2534" s="61"/>
      <c r="DD2534" s="61"/>
      <c r="DE2534" s="61"/>
      <c r="DF2534" s="61"/>
      <c r="DG2534" s="61"/>
      <c r="DH2534" s="61"/>
      <c r="DI2534" s="61"/>
      <c r="DJ2534" s="61"/>
      <c r="DK2534" s="61"/>
      <c r="DL2534" s="61"/>
      <c r="DM2534" s="61"/>
    </row>
    <row r="2535" spans="1:117" s="25" customFormat="1" x14ac:dyDescent="0.2">
      <c r="A2535" s="25" t="s">
        <v>85</v>
      </c>
      <c r="B2535" s="25" t="s">
        <v>173</v>
      </c>
      <c r="C2535" s="25" t="s">
        <v>182</v>
      </c>
      <c r="I2535" s="116"/>
      <c r="J2535" s="116"/>
      <c r="K2535" s="116"/>
      <c r="L2535" s="116"/>
      <c r="M2535" s="116"/>
      <c r="N2535" s="116"/>
      <c r="AL2535" s="117"/>
      <c r="AN2535" s="35" t="str">
        <f t="shared" si="160"/>
        <v/>
      </c>
      <c r="AO2535" s="35" t="str">
        <f t="shared" si="161"/>
        <v>-</v>
      </c>
      <c r="AQ2535" s="25" t="str">
        <f t="shared" si="162"/>
        <v>-</v>
      </c>
      <c r="BP2535" s="61"/>
      <c r="CT2535" s="61"/>
      <c r="CU2535" s="61"/>
      <c r="CV2535" s="61"/>
      <c r="CW2535" s="61"/>
      <c r="CX2535" s="61"/>
      <c r="CY2535" s="61"/>
      <c r="CZ2535" s="61"/>
      <c r="DA2535" s="61"/>
      <c r="DB2535" s="61"/>
      <c r="DC2535" s="61"/>
      <c r="DD2535" s="61"/>
      <c r="DE2535" s="61"/>
      <c r="DF2535" s="61"/>
      <c r="DG2535" s="61"/>
      <c r="DH2535" s="61"/>
      <c r="DI2535" s="61"/>
      <c r="DJ2535" s="61"/>
      <c r="DK2535" s="61"/>
      <c r="DL2535" s="61"/>
      <c r="DM2535" s="61"/>
    </row>
    <row r="2536" spans="1:117" s="25" customFormat="1" x14ac:dyDescent="0.2">
      <c r="A2536" s="25" t="s">
        <v>86</v>
      </c>
      <c r="B2536" s="25" t="s">
        <v>174</v>
      </c>
      <c r="C2536" s="25" t="s">
        <v>182</v>
      </c>
      <c r="I2536" s="116"/>
      <c r="J2536" s="116"/>
      <c r="K2536" s="116"/>
      <c r="L2536" s="116"/>
      <c r="M2536" s="116"/>
      <c r="N2536" s="116"/>
      <c r="AL2536" s="117"/>
      <c r="AN2536" s="35" t="str">
        <f t="shared" si="160"/>
        <v/>
      </c>
      <c r="AO2536" s="35" t="str">
        <f t="shared" si="161"/>
        <v>-</v>
      </c>
      <c r="AQ2536" s="25" t="str">
        <f t="shared" si="162"/>
        <v>-</v>
      </c>
      <c r="BP2536" s="61"/>
      <c r="CT2536" s="61"/>
      <c r="CU2536" s="61"/>
      <c r="CV2536" s="61"/>
      <c r="CW2536" s="61"/>
      <c r="CX2536" s="61"/>
      <c r="CY2536" s="61"/>
      <c r="CZ2536" s="61"/>
      <c r="DA2536" s="61"/>
      <c r="DB2536" s="61"/>
      <c r="DC2536" s="61"/>
      <c r="DD2536" s="61"/>
      <c r="DE2536" s="61"/>
      <c r="DF2536" s="61"/>
      <c r="DG2536" s="61"/>
      <c r="DH2536" s="61"/>
      <c r="DI2536" s="61"/>
      <c r="DJ2536" s="61"/>
      <c r="DK2536" s="61"/>
      <c r="DL2536" s="61"/>
      <c r="DM2536" s="61"/>
    </row>
    <row r="2537" spans="1:117" s="25" customFormat="1" x14ac:dyDescent="0.2">
      <c r="A2537" s="25" t="s">
        <v>87</v>
      </c>
      <c r="B2537" s="25" t="s">
        <v>174</v>
      </c>
      <c r="C2537" s="25" t="s">
        <v>182</v>
      </c>
      <c r="I2537" s="116"/>
      <c r="J2537" s="116"/>
      <c r="K2537" s="116"/>
      <c r="L2537" s="116"/>
      <c r="M2537" s="116"/>
      <c r="N2537" s="116"/>
      <c r="AL2537" s="117"/>
      <c r="AN2537" s="35" t="str">
        <f t="shared" si="160"/>
        <v/>
      </c>
      <c r="AO2537" s="35" t="str">
        <f t="shared" si="161"/>
        <v>-</v>
      </c>
      <c r="AQ2537" s="25" t="str">
        <f t="shared" si="162"/>
        <v>-</v>
      </c>
      <c r="BP2537" s="61"/>
      <c r="CT2537" s="61"/>
      <c r="CU2537" s="61"/>
      <c r="CV2537" s="61"/>
      <c r="CW2537" s="61"/>
      <c r="CX2537" s="61"/>
      <c r="CY2537" s="61"/>
      <c r="CZ2537" s="61"/>
      <c r="DA2537" s="61"/>
      <c r="DB2537" s="61"/>
      <c r="DC2537" s="61"/>
      <c r="DD2537" s="61"/>
      <c r="DE2537" s="61"/>
      <c r="DF2537" s="61"/>
      <c r="DG2537" s="61"/>
      <c r="DH2537" s="61"/>
      <c r="DI2537" s="61"/>
      <c r="DJ2537" s="61"/>
      <c r="DK2537" s="61"/>
      <c r="DL2537" s="61"/>
      <c r="DM2537" s="61"/>
    </row>
    <row r="2538" spans="1:117" s="25" customFormat="1" x14ac:dyDescent="0.2">
      <c r="A2538" s="25" t="s">
        <v>88</v>
      </c>
      <c r="B2538" s="25" t="s">
        <v>171</v>
      </c>
      <c r="C2538" s="25" t="s">
        <v>182</v>
      </c>
      <c r="I2538" s="116"/>
      <c r="J2538" s="116"/>
      <c r="K2538" s="116"/>
      <c r="L2538" s="116"/>
      <c r="M2538" s="116"/>
      <c r="N2538" s="116"/>
      <c r="AL2538" s="117"/>
      <c r="AN2538" s="35" t="str">
        <f t="shared" si="160"/>
        <v/>
      </c>
      <c r="AO2538" s="35" t="str">
        <f t="shared" si="161"/>
        <v>-</v>
      </c>
      <c r="AQ2538" s="25" t="str">
        <f t="shared" si="162"/>
        <v>-</v>
      </c>
      <c r="BP2538" s="61"/>
      <c r="CT2538" s="61"/>
      <c r="CU2538" s="61"/>
      <c r="CV2538" s="61"/>
      <c r="CW2538" s="61"/>
      <c r="CX2538" s="61"/>
      <c r="CY2538" s="61"/>
      <c r="CZ2538" s="61"/>
      <c r="DA2538" s="61"/>
      <c r="DB2538" s="61"/>
      <c r="DC2538" s="61"/>
      <c r="DD2538" s="61"/>
      <c r="DE2538" s="61"/>
      <c r="DF2538" s="61"/>
      <c r="DG2538" s="61"/>
      <c r="DH2538" s="61"/>
      <c r="DI2538" s="61"/>
      <c r="DJ2538" s="61"/>
      <c r="DK2538" s="61"/>
      <c r="DL2538" s="61"/>
      <c r="DM2538" s="61"/>
    </row>
    <row r="2539" spans="1:117" s="25" customFormat="1" x14ac:dyDescent="0.2">
      <c r="A2539" s="25" t="s">
        <v>89</v>
      </c>
      <c r="B2539" s="25" t="s">
        <v>171</v>
      </c>
      <c r="C2539" s="25" t="s">
        <v>182</v>
      </c>
      <c r="I2539" s="116"/>
      <c r="J2539" s="116"/>
      <c r="K2539" s="116"/>
      <c r="L2539" s="116"/>
      <c r="M2539" s="116"/>
      <c r="N2539" s="116"/>
      <c r="AL2539" s="117"/>
      <c r="AN2539" s="35" t="str">
        <f t="shared" si="160"/>
        <v/>
      </c>
      <c r="AO2539" s="35" t="str">
        <f t="shared" si="161"/>
        <v>-</v>
      </c>
      <c r="AQ2539" s="25" t="str">
        <f t="shared" si="162"/>
        <v>-</v>
      </c>
      <c r="BP2539" s="61"/>
      <c r="CT2539" s="61"/>
      <c r="CU2539" s="61"/>
      <c r="CV2539" s="61"/>
      <c r="CW2539" s="61"/>
      <c r="CX2539" s="61"/>
      <c r="CY2539" s="61"/>
      <c r="CZ2539" s="61"/>
      <c r="DA2539" s="61"/>
      <c r="DB2539" s="61"/>
      <c r="DC2539" s="61"/>
      <c r="DD2539" s="61"/>
      <c r="DE2539" s="61"/>
      <c r="DF2539" s="61"/>
      <c r="DG2539" s="61"/>
      <c r="DH2539" s="61"/>
      <c r="DI2539" s="61"/>
      <c r="DJ2539" s="61"/>
      <c r="DK2539" s="61"/>
      <c r="DL2539" s="61"/>
      <c r="DM2539" s="61"/>
    </row>
    <row r="2540" spans="1:117" s="25" customFormat="1" x14ac:dyDescent="0.2">
      <c r="A2540" s="25" t="s">
        <v>90</v>
      </c>
      <c r="B2540" s="25" t="s">
        <v>175</v>
      </c>
      <c r="C2540" s="25" t="s">
        <v>182</v>
      </c>
      <c r="I2540" s="116"/>
      <c r="J2540" s="116"/>
      <c r="K2540" s="116"/>
      <c r="L2540" s="116"/>
      <c r="M2540" s="116"/>
      <c r="N2540" s="116"/>
      <c r="AL2540" s="117"/>
      <c r="AN2540" s="35" t="str">
        <f t="shared" si="160"/>
        <v/>
      </c>
      <c r="AO2540" s="35" t="str">
        <f t="shared" si="161"/>
        <v>-</v>
      </c>
      <c r="AQ2540" s="25" t="str">
        <f t="shared" si="162"/>
        <v>-</v>
      </c>
      <c r="BP2540" s="61"/>
      <c r="CT2540" s="61"/>
      <c r="CU2540" s="61"/>
      <c r="CV2540" s="61"/>
      <c r="CW2540" s="61"/>
      <c r="CX2540" s="61"/>
      <c r="CY2540" s="61"/>
      <c r="CZ2540" s="61"/>
      <c r="DA2540" s="61"/>
      <c r="DB2540" s="61"/>
      <c r="DC2540" s="61"/>
      <c r="DD2540" s="61"/>
      <c r="DE2540" s="61"/>
      <c r="DF2540" s="61"/>
      <c r="DG2540" s="61"/>
      <c r="DH2540" s="61"/>
      <c r="DI2540" s="61"/>
      <c r="DJ2540" s="61"/>
      <c r="DK2540" s="61"/>
      <c r="DL2540" s="61"/>
      <c r="DM2540" s="61"/>
    </row>
    <row r="2541" spans="1:117" s="25" customFormat="1" x14ac:dyDescent="0.2">
      <c r="A2541" s="25" t="s">
        <v>91</v>
      </c>
      <c r="B2541" s="25" t="s">
        <v>175</v>
      </c>
      <c r="C2541" s="25" t="s">
        <v>182</v>
      </c>
      <c r="I2541" s="116"/>
      <c r="J2541" s="116"/>
      <c r="K2541" s="116"/>
      <c r="L2541" s="116"/>
      <c r="M2541" s="116"/>
      <c r="N2541" s="116"/>
      <c r="AL2541" s="117"/>
      <c r="AN2541" s="35" t="str">
        <f t="shared" si="160"/>
        <v/>
      </c>
      <c r="AO2541" s="35" t="str">
        <f t="shared" si="161"/>
        <v>-</v>
      </c>
      <c r="AQ2541" s="25" t="str">
        <f t="shared" si="162"/>
        <v>-</v>
      </c>
      <c r="BP2541" s="61"/>
      <c r="CT2541" s="61"/>
      <c r="CU2541" s="61"/>
      <c r="CV2541" s="61"/>
      <c r="CW2541" s="61"/>
      <c r="CX2541" s="61"/>
      <c r="CY2541" s="61"/>
      <c r="CZ2541" s="61"/>
      <c r="DA2541" s="61"/>
      <c r="DB2541" s="61"/>
      <c r="DC2541" s="61"/>
      <c r="DD2541" s="61"/>
      <c r="DE2541" s="61"/>
      <c r="DF2541" s="61"/>
      <c r="DG2541" s="61"/>
      <c r="DH2541" s="61"/>
      <c r="DI2541" s="61"/>
      <c r="DJ2541" s="61"/>
      <c r="DK2541" s="61"/>
      <c r="DL2541" s="61"/>
      <c r="DM2541" s="61"/>
    </row>
    <row r="2542" spans="1:117" s="25" customFormat="1" x14ac:dyDescent="0.2">
      <c r="A2542" s="25" t="s">
        <v>92</v>
      </c>
      <c r="B2542" s="25" t="s">
        <v>171</v>
      </c>
      <c r="C2542" s="25" t="s">
        <v>182</v>
      </c>
      <c r="I2542" s="116"/>
      <c r="J2542" s="116"/>
      <c r="K2542" s="116"/>
      <c r="L2542" s="116"/>
      <c r="M2542" s="116"/>
      <c r="N2542" s="116"/>
      <c r="AL2542" s="117"/>
      <c r="AN2542" s="35" t="str">
        <f t="shared" si="160"/>
        <v/>
      </c>
      <c r="AO2542" s="35" t="str">
        <f t="shared" si="161"/>
        <v>-</v>
      </c>
      <c r="AQ2542" s="25" t="str">
        <f t="shared" si="162"/>
        <v>-</v>
      </c>
      <c r="BP2542" s="61"/>
      <c r="CT2542" s="61"/>
      <c r="CU2542" s="61"/>
      <c r="CV2542" s="61"/>
      <c r="CW2542" s="61"/>
      <c r="CX2542" s="61"/>
      <c r="CY2542" s="61"/>
      <c r="CZ2542" s="61"/>
      <c r="DA2542" s="61"/>
      <c r="DB2542" s="61"/>
      <c r="DC2542" s="61"/>
      <c r="DD2542" s="61"/>
      <c r="DE2542" s="61"/>
      <c r="DF2542" s="61"/>
      <c r="DG2542" s="61"/>
      <c r="DH2542" s="61"/>
      <c r="DI2542" s="61"/>
      <c r="DJ2542" s="61"/>
      <c r="DK2542" s="61"/>
      <c r="DL2542" s="61"/>
      <c r="DM2542" s="61"/>
    </row>
    <row r="2543" spans="1:117" s="25" customFormat="1" x14ac:dyDescent="0.2">
      <c r="A2543" s="25" t="s">
        <v>93</v>
      </c>
      <c r="B2543" s="25" t="s">
        <v>171</v>
      </c>
      <c r="C2543" s="25" t="s">
        <v>182</v>
      </c>
      <c r="I2543" s="116"/>
      <c r="J2543" s="116"/>
      <c r="K2543" s="116"/>
      <c r="L2543" s="116"/>
      <c r="M2543" s="116"/>
      <c r="N2543" s="116"/>
      <c r="AL2543" s="117"/>
      <c r="AN2543" s="35" t="str">
        <f t="shared" si="160"/>
        <v/>
      </c>
      <c r="AO2543" s="35" t="str">
        <f t="shared" si="161"/>
        <v>-</v>
      </c>
      <c r="AQ2543" s="25" t="str">
        <f t="shared" si="162"/>
        <v>-</v>
      </c>
      <c r="BP2543" s="61"/>
      <c r="CT2543" s="61"/>
      <c r="CU2543" s="61"/>
      <c r="CV2543" s="61"/>
      <c r="CW2543" s="61"/>
      <c r="CX2543" s="61"/>
      <c r="CY2543" s="61"/>
      <c r="CZ2543" s="61"/>
      <c r="DA2543" s="61"/>
      <c r="DB2543" s="61"/>
      <c r="DC2543" s="61"/>
      <c r="DD2543" s="61"/>
      <c r="DE2543" s="61"/>
      <c r="DF2543" s="61"/>
      <c r="DG2543" s="61"/>
      <c r="DH2543" s="61"/>
      <c r="DI2543" s="61"/>
      <c r="DJ2543" s="61"/>
      <c r="DK2543" s="61"/>
      <c r="DL2543" s="61"/>
      <c r="DM2543" s="61"/>
    </row>
    <row r="2544" spans="1:117" s="25" customFormat="1" x14ac:dyDescent="0.2">
      <c r="A2544" s="25" t="s">
        <v>94</v>
      </c>
      <c r="B2544" s="25" t="s">
        <v>172</v>
      </c>
      <c r="C2544" s="25" t="s">
        <v>182</v>
      </c>
      <c r="I2544" s="116"/>
      <c r="J2544" s="116"/>
      <c r="K2544" s="116"/>
      <c r="L2544" s="116"/>
      <c r="M2544" s="116"/>
      <c r="N2544" s="116"/>
      <c r="AL2544" s="117"/>
      <c r="AN2544" s="35" t="str">
        <f t="shared" si="160"/>
        <v/>
      </c>
      <c r="AO2544" s="35" t="str">
        <f t="shared" si="161"/>
        <v>-</v>
      </c>
      <c r="AQ2544" s="25" t="str">
        <f t="shared" si="162"/>
        <v>-</v>
      </c>
      <c r="BP2544" s="61"/>
      <c r="CT2544" s="61"/>
      <c r="CU2544" s="61"/>
      <c r="CV2544" s="61"/>
      <c r="CW2544" s="61"/>
      <c r="CX2544" s="61"/>
      <c r="CY2544" s="61"/>
      <c r="CZ2544" s="61"/>
      <c r="DA2544" s="61"/>
      <c r="DB2544" s="61"/>
      <c r="DC2544" s="61"/>
      <c r="DD2544" s="61"/>
      <c r="DE2544" s="61"/>
      <c r="DF2544" s="61"/>
      <c r="DG2544" s="61"/>
      <c r="DH2544" s="61"/>
      <c r="DI2544" s="61"/>
      <c r="DJ2544" s="61"/>
      <c r="DK2544" s="61"/>
      <c r="DL2544" s="61"/>
      <c r="DM2544" s="61"/>
    </row>
    <row r="2545" spans="1:117" s="25" customFormat="1" x14ac:dyDescent="0.2">
      <c r="A2545" s="25" t="s">
        <v>95</v>
      </c>
      <c r="B2545" s="25" t="s">
        <v>172</v>
      </c>
      <c r="C2545" s="25" t="s">
        <v>182</v>
      </c>
      <c r="I2545" s="116"/>
      <c r="J2545" s="116"/>
      <c r="K2545" s="116"/>
      <c r="L2545" s="116"/>
      <c r="M2545" s="116"/>
      <c r="N2545" s="116"/>
      <c r="AL2545" s="117"/>
      <c r="AN2545" s="35" t="str">
        <f t="shared" si="160"/>
        <v/>
      </c>
      <c r="AO2545" s="35" t="str">
        <f t="shared" si="161"/>
        <v>-</v>
      </c>
      <c r="AQ2545" s="25" t="str">
        <f t="shared" si="162"/>
        <v>-</v>
      </c>
      <c r="BP2545" s="61"/>
      <c r="CT2545" s="61"/>
      <c r="CU2545" s="61"/>
      <c r="CV2545" s="61"/>
      <c r="CW2545" s="61"/>
      <c r="CX2545" s="61"/>
      <c r="CY2545" s="61"/>
      <c r="CZ2545" s="61"/>
      <c r="DA2545" s="61"/>
      <c r="DB2545" s="61"/>
      <c r="DC2545" s="61"/>
      <c r="DD2545" s="61"/>
      <c r="DE2545" s="61"/>
      <c r="DF2545" s="61"/>
      <c r="DG2545" s="61"/>
      <c r="DH2545" s="61"/>
      <c r="DI2545" s="61"/>
      <c r="DJ2545" s="61"/>
      <c r="DK2545" s="61"/>
      <c r="DL2545" s="61"/>
      <c r="DM2545" s="61"/>
    </row>
    <row r="2546" spans="1:117" s="25" customFormat="1" x14ac:dyDescent="0.2">
      <c r="A2546" s="25" t="s">
        <v>96</v>
      </c>
      <c r="B2546" s="25" t="s">
        <v>173</v>
      </c>
      <c r="C2546" s="25" t="s">
        <v>182</v>
      </c>
      <c r="I2546" s="116"/>
      <c r="J2546" s="116"/>
      <c r="K2546" s="116"/>
      <c r="L2546" s="116"/>
      <c r="M2546" s="116"/>
      <c r="N2546" s="116"/>
      <c r="AL2546" s="117"/>
      <c r="AN2546" s="35" t="str">
        <f t="shared" si="160"/>
        <v/>
      </c>
      <c r="AO2546" s="35" t="str">
        <f t="shared" si="161"/>
        <v>-</v>
      </c>
      <c r="AQ2546" s="25" t="str">
        <f t="shared" si="162"/>
        <v>-</v>
      </c>
      <c r="BP2546" s="61"/>
      <c r="CT2546" s="61"/>
      <c r="CU2546" s="61"/>
      <c r="CV2546" s="61"/>
      <c r="CW2546" s="61"/>
      <c r="CX2546" s="61"/>
      <c r="CY2546" s="61"/>
      <c r="CZ2546" s="61"/>
      <c r="DA2546" s="61"/>
      <c r="DB2546" s="61"/>
      <c r="DC2546" s="61"/>
      <c r="DD2546" s="61"/>
      <c r="DE2546" s="61"/>
      <c r="DF2546" s="61"/>
      <c r="DG2546" s="61"/>
      <c r="DH2546" s="61"/>
      <c r="DI2546" s="61"/>
      <c r="DJ2546" s="61"/>
      <c r="DK2546" s="61"/>
      <c r="DL2546" s="61"/>
      <c r="DM2546" s="61"/>
    </row>
    <row r="2547" spans="1:117" s="25" customFormat="1" x14ac:dyDescent="0.2">
      <c r="A2547" s="25" t="s">
        <v>97</v>
      </c>
      <c r="B2547" s="25" t="s">
        <v>173</v>
      </c>
      <c r="C2547" s="25" t="s">
        <v>182</v>
      </c>
      <c r="I2547" s="116"/>
      <c r="J2547" s="116"/>
      <c r="K2547" s="116"/>
      <c r="L2547" s="116"/>
      <c r="M2547" s="116"/>
      <c r="N2547" s="116"/>
      <c r="AL2547" s="117"/>
      <c r="AN2547" s="35" t="str">
        <f t="shared" si="160"/>
        <v/>
      </c>
      <c r="AO2547" s="35" t="str">
        <f t="shared" si="161"/>
        <v>-</v>
      </c>
      <c r="AQ2547" s="25" t="str">
        <f t="shared" si="162"/>
        <v>-</v>
      </c>
      <c r="BP2547" s="61"/>
      <c r="CT2547" s="61"/>
      <c r="CU2547" s="61"/>
      <c r="CV2547" s="61"/>
      <c r="CW2547" s="61"/>
      <c r="CX2547" s="61"/>
      <c r="CY2547" s="61"/>
      <c r="CZ2547" s="61"/>
      <c r="DA2547" s="61"/>
      <c r="DB2547" s="61"/>
      <c r="DC2547" s="61"/>
      <c r="DD2547" s="61"/>
      <c r="DE2547" s="61"/>
      <c r="DF2547" s="61"/>
      <c r="DG2547" s="61"/>
      <c r="DH2547" s="61"/>
      <c r="DI2547" s="61"/>
      <c r="DJ2547" s="61"/>
      <c r="DK2547" s="61"/>
      <c r="DL2547" s="61"/>
      <c r="DM2547" s="61"/>
    </row>
    <row r="2548" spans="1:117" s="25" customFormat="1" x14ac:dyDescent="0.2">
      <c r="A2548" s="25" t="s">
        <v>98</v>
      </c>
      <c r="B2548" s="25" t="s">
        <v>173</v>
      </c>
      <c r="C2548" s="25" t="s">
        <v>182</v>
      </c>
      <c r="I2548" s="116"/>
      <c r="J2548" s="116"/>
      <c r="K2548" s="116"/>
      <c r="L2548" s="116"/>
      <c r="M2548" s="116"/>
      <c r="N2548" s="116"/>
      <c r="AL2548" s="117"/>
      <c r="AN2548" s="35" t="str">
        <f t="shared" si="160"/>
        <v/>
      </c>
      <c r="AO2548" s="35" t="str">
        <f t="shared" si="161"/>
        <v>-</v>
      </c>
      <c r="AQ2548" s="25" t="str">
        <f t="shared" si="162"/>
        <v>-</v>
      </c>
      <c r="BP2548" s="61"/>
      <c r="CT2548" s="61"/>
      <c r="CU2548" s="61"/>
      <c r="CV2548" s="61"/>
      <c r="CW2548" s="61"/>
      <c r="CX2548" s="61"/>
      <c r="CY2548" s="61"/>
      <c r="CZ2548" s="61"/>
      <c r="DA2548" s="61"/>
      <c r="DB2548" s="61"/>
      <c r="DC2548" s="61"/>
      <c r="DD2548" s="61"/>
      <c r="DE2548" s="61"/>
      <c r="DF2548" s="61"/>
      <c r="DG2548" s="61"/>
      <c r="DH2548" s="61"/>
      <c r="DI2548" s="61"/>
      <c r="DJ2548" s="61"/>
      <c r="DK2548" s="61"/>
      <c r="DL2548" s="61"/>
      <c r="DM2548" s="61"/>
    </row>
    <row r="2549" spans="1:117" s="25" customFormat="1" x14ac:dyDescent="0.2">
      <c r="A2549" s="25" t="s">
        <v>99</v>
      </c>
      <c r="B2549" s="25" t="s">
        <v>174</v>
      </c>
      <c r="C2549" s="25" t="s">
        <v>182</v>
      </c>
      <c r="I2549" s="116"/>
      <c r="J2549" s="116"/>
      <c r="K2549" s="116"/>
      <c r="L2549" s="116"/>
      <c r="M2549" s="116"/>
      <c r="N2549" s="116"/>
      <c r="AL2549" s="117"/>
      <c r="AN2549" s="35" t="str">
        <f t="shared" si="160"/>
        <v/>
      </c>
      <c r="AO2549" s="35" t="str">
        <f t="shared" si="161"/>
        <v>-</v>
      </c>
      <c r="AQ2549" s="25" t="str">
        <f t="shared" si="162"/>
        <v>-</v>
      </c>
      <c r="BP2549" s="61"/>
      <c r="CT2549" s="61"/>
      <c r="CU2549" s="61"/>
      <c r="CV2549" s="61"/>
      <c r="CW2549" s="61"/>
      <c r="CX2549" s="61"/>
      <c r="CY2549" s="61"/>
      <c r="CZ2549" s="61"/>
      <c r="DA2549" s="61"/>
      <c r="DB2549" s="61"/>
      <c r="DC2549" s="61"/>
      <c r="DD2549" s="61"/>
      <c r="DE2549" s="61"/>
      <c r="DF2549" s="61"/>
      <c r="DG2549" s="61"/>
      <c r="DH2549" s="61"/>
      <c r="DI2549" s="61"/>
      <c r="DJ2549" s="61"/>
      <c r="DK2549" s="61"/>
      <c r="DL2549" s="61"/>
      <c r="DM2549" s="61"/>
    </row>
    <row r="2550" spans="1:117" s="25" customFormat="1" x14ac:dyDescent="0.2">
      <c r="A2550" s="25" t="s">
        <v>100</v>
      </c>
      <c r="B2550" s="25" t="s">
        <v>174</v>
      </c>
      <c r="C2550" s="25" t="s">
        <v>182</v>
      </c>
      <c r="I2550" s="116"/>
      <c r="J2550" s="116"/>
      <c r="K2550" s="116"/>
      <c r="L2550" s="116"/>
      <c r="M2550" s="116"/>
      <c r="N2550" s="116"/>
      <c r="AL2550" s="117"/>
      <c r="AN2550" s="35" t="str">
        <f t="shared" si="160"/>
        <v/>
      </c>
      <c r="AO2550" s="35" t="str">
        <f t="shared" si="161"/>
        <v>-</v>
      </c>
      <c r="AQ2550" s="25" t="str">
        <f t="shared" si="162"/>
        <v>-</v>
      </c>
      <c r="BP2550" s="61"/>
      <c r="CT2550" s="61"/>
      <c r="CU2550" s="61"/>
      <c r="CV2550" s="61"/>
      <c r="CW2550" s="61"/>
      <c r="CX2550" s="61"/>
      <c r="CY2550" s="61"/>
      <c r="CZ2550" s="61"/>
      <c r="DA2550" s="61"/>
      <c r="DB2550" s="61"/>
      <c r="DC2550" s="61"/>
      <c r="DD2550" s="61"/>
      <c r="DE2550" s="61"/>
      <c r="DF2550" s="61"/>
      <c r="DG2550" s="61"/>
      <c r="DH2550" s="61"/>
      <c r="DI2550" s="61"/>
      <c r="DJ2550" s="61"/>
      <c r="DK2550" s="61"/>
      <c r="DL2550" s="61"/>
      <c r="DM2550" s="61"/>
    </row>
    <row r="2551" spans="1:117" s="25" customFormat="1" x14ac:dyDescent="0.2">
      <c r="A2551" s="25" t="s">
        <v>101</v>
      </c>
      <c r="B2551" s="25" t="s">
        <v>171</v>
      </c>
      <c r="C2551" s="25" t="s">
        <v>182</v>
      </c>
      <c r="I2551" s="116"/>
      <c r="J2551" s="116"/>
      <c r="K2551" s="116"/>
      <c r="L2551" s="116"/>
      <c r="M2551" s="116"/>
      <c r="N2551" s="116"/>
      <c r="AL2551" s="117"/>
      <c r="AN2551" s="35" t="str">
        <f t="shared" ref="AN2551:AN2614" si="163">CONCATENATE(AM2551,AP2551)</f>
        <v/>
      </c>
      <c r="AO2551" s="35" t="str">
        <f t="shared" ref="AO2551:AO2614" si="164">CONCATENATE(AM2551,"-",AL2551)</f>
        <v>-</v>
      </c>
      <c r="AQ2551" s="25" t="str">
        <f t="shared" si="162"/>
        <v>-</v>
      </c>
      <c r="BP2551" s="61"/>
      <c r="CT2551" s="61"/>
      <c r="CU2551" s="61"/>
      <c r="CV2551" s="61"/>
      <c r="CW2551" s="61"/>
      <c r="CX2551" s="61"/>
      <c r="CY2551" s="61"/>
      <c r="CZ2551" s="61"/>
      <c r="DA2551" s="61"/>
      <c r="DB2551" s="61"/>
      <c r="DC2551" s="61"/>
      <c r="DD2551" s="61"/>
      <c r="DE2551" s="61"/>
      <c r="DF2551" s="61"/>
      <c r="DG2551" s="61"/>
      <c r="DH2551" s="61"/>
      <c r="DI2551" s="61"/>
      <c r="DJ2551" s="61"/>
      <c r="DK2551" s="61"/>
      <c r="DL2551" s="61"/>
      <c r="DM2551" s="61"/>
    </row>
    <row r="2552" spans="1:117" s="25" customFormat="1" x14ac:dyDescent="0.2">
      <c r="A2552" s="25" t="s">
        <v>102</v>
      </c>
      <c r="B2552" s="25" t="s">
        <v>171</v>
      </c>
      <c r="C2552" s="25" t="s">
        <v>182</v>
      </c>
      <c r="I2552" s="116"/>
      <c r="J2552" s="116"/>
      <c r="K2552" s="116"/>
      <c r="L2552" s="116"/>
      <c r="M2552" s="116"/>
      <c r="N2552" s="116"/>
      <c r="AL2552" s="117"/>
      <c r="AN2552" s="35" t="str">
        <f t="shared" si="163"/>
        <v/>
      </c>
      <c r="AO2552" s="35" t="str">
        <f t="shared" si="164"/>
        <v>-</v>
      </c>
      <c r="AQ2552" s="25" t="str">
        <f t="shared" si="162"/>
        <v>-</v>
      </c>
      <c r="BP2552" s="61"/>
      <c r="CT2552" s="61"/>
      <c r="CU2552" s="61"/>
      <c r="CV2552" s="61"/>
      <c r="CW2552" s="61"/>
      <c r="CX2552" s="61"/>
      <c r="CY2552" s="61"/>
      <c r="CZ2552" s="61"/>
      <c r="DA2552" s="61"/>
      <c r="DB2552" s="61"/>
      <c r="DC2552" s="61"/>
      <c r="DD2552" s="61"/>
      <c r="DE2552" s="61"/>
      <c r="DF2552" s="61"/>
      <c r="DG2552" s="61"/>
      <c r="DH2552" s="61"/>
      <c r="DI2552" s="61"/>
      <c r="DJ2552" s="61"/>
      <c r="DK2552" s="61"/>
      <c r="DL2552" s="61"/>
      <c r="DM2552" s="61"/>
    </row>
    <row r="2553" spans="1:117" s="25" customFormat="1" x14ac:dyDescent="0.2">
      <c r="A2553" s="25" t="s">
        <v>103</v>
      </c>
      <c r="B2553" s="25" t="s">
        <v>175</v>
      </c>
      <c r="C2553" s="25" t="s">
        <v>182</v>
      </c>
      <c r="I2553" s="116"/>
      <c r="J2553" s="116"/>
      <c r="K2553" s="116"/>
      <c r="L2553" s="116"/>
      <c r="M2553" s="116"/>
      <c r="N2553" s="116"/>
      <c r="AL2553" s="117"/>
      <c r="AN2553" s="35" t="str">
        <f t="shared" si="163"/>
        <v/>
      </c>
      <c r="AO2553" s="35" t="str">
        <f t="shared" si="164"/>
        <v>-</v>
      </c>
      <c r="AQ2553" s="25" t="str">
        <f t="shared" si="162"/>
        <v>-</v>
      </c>
      <c r="BP2553" s="61"/>
      <c r="CT2553" s="61"/>
      <c r="CU2553" s="61"/>
      <c r="CV2553" s="61"/>
      <c r="CW2553" s="61"/>
      <c r="CX2553" s="61"/>
      <c r="CY2553" s="61"/>
      <c r="CZ2553" s="61"/>
      <c r="DA2553" s="61"/>
      <c r="DB2553" s="61"/>
      <c r="DC2553" s="61"/>
      <c r="DD2553" s="61"/>
      <c r="DE2553" s="61"/>
      <c r="DF2553" s="61"/>
      <c r="DG2553" s="61"/>
      <c r="DH2553" s="61"/>
      <c r="DI2553" s="61"/>
      <c r="DJ2553" s="61"/>
      <c r="DK2553" s="61"/>
      <c r="DL2553" s="61"/>
      <c r="DM2553" s="61"/>
    </row>
    <row r="2554" spans="1:117" s="25" customFormat="1" x14ac:dyDescent="0.2">
      <c r="A2554" s="25" t="s">
        <v>104</v>
      </c>
      <c r="B2554" s="25" t="s">
        <v>175</v>
      </c>
      <c r="C2554" s="25" t="s">
        <v>182</v>
      </c>
      <c r="I2554" s="116"/>
      <c r="J2554" s="116"/>
      <c r="K2554" s="116"/>
      <c r="L2554" s="116"/>
      <c r="M2554" s="116"/>
      <c r="N2554" s="116"/>
      <c r="AL2554" s="117"/>
      <c r="AN2554" s="35" t="str">
        <f t="shared" si="163"/>
        <v/>
      </c>
      <c r="AO2554" s="35" t="str">
        <f t="shared" si="164"/>
        <v>-</v>
      </c>
      <c r="AQ2554" s="25" t="str">
        <f t="shared" si="162"/>
        <v>-</v>
      </c>
      <c r="BP2554" s="61"/>
      <c r="CT2554" s="61"/>
      <c r="CU2554" s="61"/>
      <c r="CV2554" s="61"/>
      <c r="CW2554" s="61"/>
      <c r="CX2554" s="61"/>
      <c r="CY2554" s="61"/>
      <c r="CZ2554" s="61"/>
      <c r="DA2554" s="61"/>
      <c r="DB2554" s="61"/>
      <c r="DC2554" s="61"/>
      <c r="DD2554" s="61"/>
      <c r="DE2554" s="61"/>
      <c r="DF2554" s="61"/>
      <c r="DG2554" s="61"/>
      <c r="DH2554" s="61"/>
      <c r="DI2554" s="61"/>
      <c r="DJ2554" s="61"/>
      <c r="DK2554" s="61"/>
      <c r="DL2554" s="61"/>
      <c r="DM2554" s="61"/>
    </row>
    <row r="2555" spans="1:117" s="25" customFormat="1" x14ac:dyDescent="0.2">
      <c r="A2555" s="25" t="s">
        <v>105</v>
      </c>
      <c r="B2555" s="25" t="s">
        <v>171</v>
      </c>
      <c r="C2555" s="25" t="s">
        <v>182</v>
      </c>
      <c r="I2555" s="116"/>
      <c r="J2555" s="116"/>
      <c r="K2555" s="116"/>
      <c r="L2555" s="116"/>
      <c r="M2555" s="116"/>
      <c r="N2555" s="116"/>
      <c r="AL2555" s="117"/>
      <c r="AN2555" s="35" t="str">
        <f t="shared" si="163"/>
        <v/>
      </c>
      <c r="AO2555" s="35" t="str">
        <f t="shared" si="164"/>
        <v>-</v>
      </c>
      <c r="AQ2555" s="25" t="str">
        <f t="shared" si="162"/>
        <v>-</v>
      </c>
      <c r="BP2555" s="61"/>
      <c r="CT2555" s="61"/>
      <c r="CU2555" s="61"/>
      <c r="CV2555" s="61"/>
      <c r="CW2555" s="61"/>
      <c r="CX2555" s="61"/>
      <c r="CY2555" s="61"/>
      <c r="CZ2555" s="61"/>
      <c r="DA2555" s="61"/>
      <c r="DB2555" s="61"/>
      <c r="DC2555" s="61"/>
      <c r="DD2555" s="61"/>
      <c r="DE2555" s="61"/>
      <c r="DF2555" s="61"/>
      <c r="DG2555" s="61"/>
      <c r="DH2555" s="61"/>
      <c r="DI2555" s="61"/>
      <c r="DJ2555" s="61"/>
      <c r="DK2555" s="61"/>
      <c r="DL2555" s="61"/>
      <c r="DM2555" s="61"/>
    </row>
    <row r="2556" spans="1:117" s="25" customFormat="1" x14ac:dyDescent="0.2">
      <c r="A2556" s="25" t="s">
        <v>106</v>
      </c>
      <c r="B2556" s="25" t="s">
        <v>171</v>
      </c>
      <c r="C2556" s="25" t="s">
        <v>182</v>
      </c>
      <c r="I2556" s="116"/>
      <c r="J2556" s="116"/>
      <c r="K2556" s="116"/>
      <c r="L2556" s="116"/>
      <c r="M2556" s="116"/>
      <c r="N2556" s="116"/>
      <c r="AL2556" s="117"/>
      <c r="AN2556" s="35" t="str">
        <f t="shared" si="163"/>
        <v/>
      </c>
      <c r="AO2556" s="35" t="str">
        <f t="shared" si="164"/>
        <v>-</v>
      </c>
      <c r="AQ2556" s="25" t="str">
        <f t="shared" si="162"/>
        <v>-</v>
      </c>
      <c r="BP2556" s="61"/>
      <c r="CT2556" s="61"/>
      <c r="CU2556" s="61"/>
      <c r="CV2556" s="61"/>
      <c r="CW2556" s="61"/>
      <c r="CX2556" s="61"/>
      <c r="CY2556" s="61"/>
      <c r="CZ2556" s="61"/>
      <c r="DA2556" s="61"/>
      <c r="DB2556" s="61"/>
      <c r="DC2556" s="61"/>
      <c r="DD2556" s="61"/>
      <c r="DE2556" s="61"/>
      <c r="DF2556" s="61"/>
      <c r="DG2556" s="61"/>
      <c r="DH2556" s="61"/>
      <c r="DI2556" s="61"/>
      <c r="DJ2556" s="61"/>
      <c r="DK2556" s="61"/>
      <c r="DL2556" s="61"/>
      <c r="DM2556" s="61"/>
    </row>
    <row r="2557" spans="1:117" s="25" customFormat="1" x14ac:dyDescent="0.2">
      <c r="A2557" s="25" t="s">
        <v>107</v>
      </c>
      <c r="B2557" s="25" t="s">
        <v>172</v>
      </c>
      <c r="C2557" s="25" t="s">
        <v>182</v>
      </c>
      <c r="I2557" s="116"/>
      <c r="J2557" s="116"/>
      <c r="K2557" s="116"/>
      <c r="L2557" s="116"/>
      <c r="M2557" s="116"/>
      <c r="N2557" s="116"/>
      <c r="AL2557" s="117"/>
      <c r="AN2557" s="35" t="str">
        <f t="shared" si="163"/>
        <v/>
      </c>
      <c r="AO2557" s="35" t="str">
        <f t="shared" si="164"/>
        <v>-</v>
      </c>
      <c r="AQ2557" s="25" t="str">
        <f t="shared" si="162"/>
        <v>-</v>
      </c>
      <c r="BP2557" s="61"/>
      <c r="CT2557" s="61"/>
      <c r="CU2557" s="61"/>
      <c r="CV2557" s="61"/>
      <c r="CW2557" s="61"/>
      <c r="CX2557" s="61"/>
      <c r="CY2557" s="61"/>
      <c r="CZ2557" s="61"/>
      <c r="DA2557" s="61"/>
      <c r="DB2557" s="61"/>
      <c r="DC2557" s="61"/>
      <c r="DD2557" s="61"/>
      <c r="DE2557" s="61"/>
      <c r="DF2557" s="61"/>
      <c r="DG2557" s="61"/>
      <c r="DH2557" s="61"/>
      <c r="DI2557" s="61"/>
      <c r="DJ2557" s="61"/>
      <c r="DK2557" s="61"/>
      <c r="DL2557" s="61"/>
      <c r="DM2557" s="61"/>
    </row>
    <row r="2558" spans="1:117" s="25" customFormat="1" x14ac:dyDescent="0.2">
      <c r="A2558" s="25" t="s">
        <v>108</v>
      </c>
      <c r="B2558" s="25" t="s">
        <v>172</v>
      </c>
      <c r="C2558" s="25" t="s">
        <v>182</v>
      </c>
      <c r="I2558" s="116"/>
      <c r="J2558" s="116"/>
      <c r="K2558" s="116"/>
      <c r="L2558" s="116"/>
      <c r="M2558" s="116"/>
      <c r="N2558" s="116"/>
      <c r="AL2558" s="117"/>
      <c r="AN2558" s="35" t="str">
        <f t="shared" si="163"/>
        <v/>
      </c>
      <c r="AO2558" s="35" t="str">
        <f t="shared" si="164"/>
        <v>-</v>
      </c>
      <c r="AQ2558" s="25" t="str">
        <f t="shared" si="162"/>
        <v>-</v>
      </c>
      <c r="BP2558" s="61"/>
      <c r="CT2558" s="61"/>
      <c r="CU2558" s="61"/>
      <c r="CV2558" s="61"/>
      <c r="CW2558" s="61"/>
      <c r="CX2558" s="61"/>
      <c r="CY2558" s="61"/>
      <c r="CZ2558" s="61"/>
      <c r="DA2558" s="61"/>
      <c r="DB2558" s="61"/>
      <c r="DC2558" s="61"/>
      <c r="DD2558" s="61"/>
      <c r="DE2558" s="61"/>
      <c r="DF2558" s="61"/>
      <c r="DG2558" s="61"/>
      <c r="DH2558" s="61"/>
      <c r="DI2558" s="61"/>
      <c r="DJ2558" s="61"/>
      <c r="DK2558" s="61"/>
      <c r="DL2558" s="61"/>
      <c r="DM2558" s="61"/>
    </row>
    <row r="2559" spans="1:117" s="25" customFormat="1" x14ac:dyDescent="0.2">
      <c r="A2559" s="25" t="s">
        <v>109</v>
      </c>
      <c r="B2559" s="25" t="s">
        <v>172</v>
      </c>
      <c r="C2559" s="25" t="s">
        <v>182</v>
      </c>
      <c r="I2559" s="116"/>
      <c r="J2559" s="116"/>
      <c r="K2559" s="116"/>
      <c r="L2559" s="116"/>
      <c r="M2559" s="116"/>
      <c r="N2559" s="116"/>
      <c r="AL2559" s="117"/>
      <c r="AN2559" s="35" t="str">
        <f t="shared" si="163"/>
        <v/>
      </c>
      <c r="AO2559" s="35" t="str">
        <f t="shared" si="164"/>
        <v>-</v>
      </c>
      <c r="AQ2559" s="25" t="str">
        <f t="shared" si="162"/>
        <v>-</v>
      </c>
      <c r="BP2559" s="61"/>
      <c r="CT2559" s="61"/>
      <c r="CU2559" s="61"/>
      <c r="CV2559" s="61"/>
      <c r="CW2559" s="61"/>
      <c r="CX2559" s="61"/>
      <c r="CY2559" s="61"/>
      <c r="CZ2559" s="61"/>
      <c r="DA2559" s="61"/>
      <c r="DB2559" s="61"/>
      <c r="DC2559" s="61"/>
      <c r="DD2559" s="61"/>
      <c r="DE2559" s="61"/>
      <c r="DF2559" s="61"/>
      <c r="DG2559" s="61"/>
      <c r="DH2559" s="61"/>
      <c r="DI2559" s="61"/>
      <c r="DJ2559" s="61"/>
      <c r="DK2559" s="61"/>
      <c r="DL2559" s="61"/>
      <c r="DM2559" s="61"/>
    </row>
    <row r="2560" spans="1:117" s="25" customFormat="1" x14ac:dyDescent="0.2">
      <c r="A2560" s="25" t="s">
        <v>110</v>
      </c>
      <c r="B2560" s="25" t="s">
        <v>173</v>
      </c>
      <c r="C2560" s="25" t="s">
        <v>182</v>
      </c>
      <c r="I2560" s="116"/>
      <c r="J2560" s="116"/>
      <c r="K2560" s="116"/>
      <c r="L2560" s="116"/>
      <c r="M2560" s="116"/>
      <c r="N2560" s="116"/>
      <c r="AL2560" s="117"/>
      <c r="AN2560" s="35" t="str">
        <f t="shared" si="163"/>
        <v/>
      </c>
      <c r="AO2560" s="35" t="str">
        <f t="shared" si="164"/>
        <v>-</v>
      </c>
      <c r="AQ2560" s="25" t="str">
        <f t="shared" si="162"/>
        <v>-</v>
      </c>
      <c r="BP2560" s="61"/>
      <c r="CT2560" s="61"/>
      <c r="CU2560" s="61"/>
      <c r="CV2560" s="61"/>
      <c r="CW2560" s="61"/>
      <c r="CX2560" s="61"/>
      <c r="CY2560" s="61"/>
      <c r="CZ2560" s="61"/>
      <c r="DA2560" s="61"/>
      <c r="DB2560" s="61"/>
      <c r="DC2560" s="61"/>
      <c r="DD2560" s="61"/>
      <c r="DE2560" s="61"/>
      <c r="DF2560" s="61"/>
      <c r="DG2560" s="61"/>
      <c r="DH2560" s="61"/>
      <c r="DI2560" s="61"/>
      <c r="DJ2560" s="61"/>
      <c r="DK2560" s="61"/>
      <c r="DL2560" s="61"/>
      <c r="DM2560" s="61"/>
    </row>
    <row r="2561" spans="1:117" s="25" customFormat="1" x14ac:dyDescent="0.2">
      <c r="A2561" s="25" t="s">
        <v>111</v>
      </c>
      <c r="B2561" s="25" t="s">
        <v>173</v>
      </c>
      <c r="C2561" s="25" t="s">
        <v>182</v>
      </c>
      <c r="I2561" s="116"/>
      <c r="J2561" s="116"/>
      <c r="K2561" s="116"/>
      <c r="L2561" s="116"/>
      <c r="M2561" s="116"/>
      <c r="N2561" s="116"/>
      <c r="AL2561" s="117"/>
      <c r="AN2561" s="35" t="str">
        <f t="shared" si="163"/>
        <v/>
      </c>
      <c r="AO2561" s="35" t="str">
        <f t="shared" si="164"/>
        <v>-</v>
      </c>
      <c r="AQ2561" s="25" t="str">
        <f t="shared" si="162"/>
        <v>-</v>
      </c>
      <c r="BP2561" s="61"/>
      <c r="CT2561" s="61"/>
      <c r="CU2561" s="61"/>
      <c r="CV2561" s="61"/>
      <c r="CW2561" s="61"/>
      <c r="CX2561" s="61"/>
      <c r="CY2561" s="61"/>
      <c r="CZ2561" s="61"/>
      <c r="DA2561" s="61"/>
      <c r="DB2561" s="61"/>
      <c r="DC2561" s="61"/>
      <c r="DD2561" s="61"/>
      <c r="DE2561" s="61"/>
      <c r="DF2561" s="61"/>
      <c r="DG2561" s="61"/>
      <c r="DH2561" s="61"/>
      <c r="DI2561" s="61"/>
      <c r="DJ2561" s="61"/>
      <c r="DK2561" s="61"/>
      <c r="DL2561" s="61"/>
      <c r="DM2561" s="61"/>
    </row>
    <row r="2562" spans="1:117" s="25" customFormat="1" x14ac:dyDescent="0.2">
      <c r="A2562" s="25" t="s">
        <v>112</v>
      </c>
      <c r="B2562" s="25" t="s">
        <v>174</v>
      </c>
      <c r="C2562" s="25" t="s">
        <v>182</v>
      </c>
      <c r="I2562" s="116"/>
      <c r="J2562" s="116"/>
      <c r="K2562" s="116"/>
      <c r="L2562" s="116"/>
      <c r="M2562" s="116"/>
      <c r="N2562" s="116"/>
      <c r="AL2562" s="117"/>
      <c r="AN2562" s="35" t="str">
        <f t="shared" si="163"/>
        <v/>
      </c>
      <c r="AO2562" s="35" t="str">
        <f t="shared" si="164"/>
        <v>-</v>
      </c>
      <c r="AQ2562" s="25" t="str">
        <f t="shared" si="162"/>
        <v>-</v>
      </c>
      <c r="BP2562" s="61"/>
      <c r="CT2562" s="61"/>
      <c r="CU2562" s="61"/>
      <c r="CV2562" s="61"/>
      <c r="CW2562" s="61"/>
      <c r="CX2562" s="61"/>
      <c r="CY2562" s="61"/>
      <c r="CZ2562" s="61"/>
      <c r="DA2562" s="61"/>
      <c r="DB2562" s="61"/>
      <c r="DC2562" s="61"/>
      <c r="DD2562" s="61"/>
      <c r="DE2562" s="61"/>
      <c r="DF2562" s="61"/>
      <c r="DG2562" s="61"/>
      <c r="DH2562" s="61"/>
      <c r="DI2562" s="61"/>
      <c r="DJ2562" s="61"/>
      <c r="DK2562" s="61"/>
      <c r="DL2562" s="61"/>
      <c r="DM2562" s="61"/>
    </row>
    <row r="2563" spans="1:117" s="25" customFormat="1" x14ac:dyDescent="0.2">
      <c r="A2563" s="25" t="s">
        <v>113</v>
      </c>
      <c r="B2563" s="25" t="s">
        <v>174</v>
      </c>
      <c r="C2563" s="25" t="s">
        <v>182</v>
      </c>
      <c r="I2563" s="116"/>
      <c r="J2563" s="116"/>
      <c r="K2563" s="116"/>
      <c r="L2563" s="116"/>
      <c r="M2563" s="116"/>
      <c r="N2563" s="116"/>
      <c r="AL2563" s="117"/>
      <c r="AN2563" s="35" t="str">
        <f t="shared" si="163"/>
        <v/>
      </c>
      <c r="AO2563" s="35" t="str">
        <f t="shared" si="164"/>
        <v>-</v>
      </c>
      <c r="AQ2563" s="25" t="str">
        <f t="shared" si="162"/>
        <v>-</v>
      </c>
      <c r="BP2563" s="61"/>
      <c r="CT2563" s="61"/>
      <c r="CU2563" s="61"/>
      <c r="CV2563" s="61"/>
      <c r="CW2563" s="61"/>
      <c r="CX2563" s="61"/>
      <c r="CY2563" s="61"/>
      <c r="CZ2563" s="61"/>
      <c r="DA2563" s="61"/>
      <c r="DB2563" s="61"/>
      <c r="DC2563" s="61"/>
      <c r="DD2563" s="61"/>
      <c r="DE2563" s="61"/>
      <c r="DF2563" s="61"/>
      <c r="DG2563" s="61"/>
      <c r="DH2563" s="61"/>
      <c r="DI2563" s="61"/>
      <c r="DJ2563" s="61"/>
      <c r="DK2563" s="61"/>
      <c r="DL2563" s="61"/>
      <c r="DM2563" s="61"/>
    </row>
    <row r="2564" spans="1:117" s="25" customFormat="1" x14ac:dyDescent="0.2">
      <c r="A2564" s="25" t="s">
        <v>114</v>
      </c>
      <c r="B2564" s="25" t="s">
        <v>171</v>
      </c>
      <c r="C2564" s="25" t="s">
        <v>182</v>
      </c>
      <c r="I2564" s="116"/>
      <c r="J2564" s="116"/>
      <c r="K2564" s="116"/>
      <c r="L2564" s="116"/>
      <c r="M2564" s="116"/>
      <c r="N2564" s="116"/>
      <c r="AL2564" s="117"/>
      <c r="AN2564" s="35" t="str">
        <f t="shared" si="163"/>
        <v/>
      </c>
      <c r="AO2564" s="35" t="str">
        <f t="shared" si="164"/>
        <v>-</v>
      </c>
      <c r="AQ2564" s="25" t="str">
        <f t="shared" si="162"/>
        <v>-</v>
      </c>
      <c r="BP2564" s="61"/>
      <c r="CT2564" s="61"/>
      <c r="CU2564" s="61"/>
      <c r="CV2564" s="61"/>
      <c r="CW2564" s="61"/>
      <c r="CX2564" s="61"/>
      <c r="CY2564" s="61"/>
      <c r="CZ2564" s="61"/>
      <c r="DA2564" s="61"/>
      <c r="DB2564" s="61"/>
      <c r="DC2564" s="61"/>
      <c r="DD2564" s="61"/>
      <c r="DE2564" s="61"/>
      <c r="DF2564" s="61"/>
      <c r="DG2564" s="61"/>
      <c r="DH2564" s="61"/>
      <c r="DI2564" s="61"/>
      <c r="DJ2564" s="61"/>
      <c r="DK2564" s="61"/>
      <c r="DL2564" s="61"/>
      <c r="DM2564" s="61"/>
    </row>
    <row r="2565" spans="1:117" s="25" customFormat="1" x14ac:dyDescent="0.2">
      <c r="A2565" s="25" t="s">
        <v>115</v>
      </c>
      <c r="B2565" s="25" t="s">
        <v>171</v>
      </c>
      <c r="C2565" s="25" t="s">
        <v>182</v>
      </c>
      <c r="I2565" s="116"/>
      <c r="J2565" s="116"/>
      <c r="K2565" s="116"/>
      <c r="L2565" s="116"/>
      <c r="M2565" s="116"/>
      <c r="N2565" s="116"/>
      <c r="AL2565" s="117"/>
      <c r="AN2565" s="35" t="str">
        <f t="shared" si="163"/>
        <v/>
      </c>
      <c r="AO2565" s="35" t="str">
        <f t="shared" si="164"/>
        <v>-</v>
      </c>
      <c r="AQ2565" s="25" t="str">
        <f t="shared" si="162"/>
        <v>-</v>
      </c>
      <c r="BP2565" s="61"/>
      <c r="CT2565" s="61"/>
      <c r="CU2565" s="61"/>
      <c r="CV2565" s="61"/>
      <c r="CW2565" s="61"/>
      <c r="CX2565" s="61"/>
      <c r="CY2565" s="61"/>
      <c r="CZ2565" s="61"/>
      <c r="DA2565" s="61"/>
      <c r="DB2565" s="61"/>
      <c r="DC2565" s="61"/>
      <c r="DD2565" s="61"/>
      <c r="DE2565" s="61"/>
      <c r="DF2565" s="61"/>
      <c r="DG2565" s="61"/>
      <c r="DH2565" s="61"/>
      <c r="DI2565" s="61"/>
      <c r="DJ2565" s="61"/>
      <c r="DK2565" s="61"/>
      <c r="DL2565" s="61"/>
      <c r="DM2565" s="61"/>
    </row>
    <row r="2566" spans="1:117" s="25" customFormat="1" x14ac:dyDescent="0.2">
      <c r="A2566" s="25" t="s">
        <v>116</v>
      </c>
      <c r="B2566" s="25" t="s">
        <v>175</v>
      </c>
      <c r="C2566" s="25" t="s">
        <v>182</v>
      </c>
      <c r="I2566" s="116"/>
      <c r="J2566" s="116"/>
      <c r="K2566" s="116"/>
      <c r="L2566" s="116"/>
      <c r="M2566" s="116"/>
      <c r="N2566" s="116"/>
      <c r="AL2566" s="117"/>
      <c r="AN2566" s="35" t="str">
        <f t="shared" si="163"/>
        <v/>
      </c>
      <c r="AO2566" s="35" t="str">
        <f t="shared" si="164"/>
        <v>-</v>
      </c>
      <c r="AQ2566" s="25" t="str">
        <f t="shared" si="162"/>
        <v>-</v>
      </c>
      <c r="BP2566" s="61"/>
      <c r="CT2566" s="61"/>
      <c r="CU2566" s="61"/>
      <c r="CV2566" s="61"/>
      <c r="CW2566" s="61"/>
      <c r="CX2566" s="61"/>
      <c r="CY2566" s="61"/>
      <c r="CZ2566" s="61"/>
      <c r="DA2566" s="61"/>
      <c r="DB2566" s="61"/>
      <c r="DC2566" s="61"/>
      <c r="DD2566" s="61"/>
      <c r="DE2566" s="61"/>
      <c r="DF2566" s="61"/>
      <c r="DG2566" s="61"/>
      <c r="DH2566" s="61"/>
      <c r="DI2566" s="61"/>
      <c r="DJ2566" s="61"/>
      <c r="DK2566" s="61"/>
      <c r="DL2566" s="61"/>
      <c r="DM2566" s="61"/>
    </row>
    <row r="2567" spans="1:117" s="25" customFormat="1" x14ac:dyDescent="0.2">
      <c r="A2567" s="25" t="s">
        <v>117</v>
      </c>
      <c r="B2567" s="25" t="s">
        <v>175</v>
      </c>
      <c r="C2567" s="25" t="s">
        <v>182</v>
      </c>
      <c r="I2567" s="116"/>
      <c r="J2567" s="116"/>
      <c r="K2567" s="116"/>
      <c r="L2567" s="116"/>
      <c r="M2567" s="116"/>
      <c r="N2567" s="116"/>
      <c r="AL2567" s="117"/>
      <c r="AN2567" s="35" t="str">
        <f t="shared" si="163"/>
        <v/>
      </c>
      <c r="AO2567" s="35" t="str">
        <f t="shared" si="164"/>
        <v>-</v>
      </c>
      <c r="AQ2567" s="25" t="str">
        <f t="shared" si="162"/>
        <v>-</v>
      </c>
      <c r="BP2567" s="61"/>
      <c r="CT2567" s="61"/>
      <c r="CU2567" s="61"/>
      <c r="CV2567" s="61"/>
      <c r="CW2567" s="61"/>
      <c r="CX2567" s="61"/>
      <c r="CY2567" s="61"/>
      <c r="CZ2567" s="61"/>
      <c r="DA2567" s="61"/>
      <c r="DB2567" s="61"/>
      <c r="DC2567" s="61"/>
      <c r="DD2567" s="61"/>
      <c r="DE2567" s="61"/>
      <c r="DF2567" s="61"/>
      <c r="DG2567" s="61"/>
      <c r="DH2567" s="61"/>
      <c r="DI2567" s="61"/>
      <c r="DJ2567" s="61"/>
      <c r="DK2567" s="61"/>
      <c r="DL2567" s="61"/>
      <c r="DM2567" s="61"/>
    </row>
    <row r="2568" spans="1:117" s="25" customFormat="1" x14ac:dyDescent="0.2">
      <c r="A2568" s="25" t="s">
        <v>118</v>
      </c>
      <c r="B2568" s="25" t="s">
        <v>171</v>
      </c>
      <c r="C2568" s="25" t="s">
        <v>182</v>
      </c>
      <c r="I2568" s="116"/>
      <c r="J2568" s="116"/>
      <c r="K2568" s="116"/>
      <c r="L2568" s="116"/>
      <c r="M2568" s="116"/>
      <c r="N2568" s="116"/>
      <c r="AL2568" s="117"/>
      <c r="AN2568" s="35" t="str">
        <f t="shared" si="163"/>
        <v/>
      </c>
      <c r="AO2568" s="35" t="str">
        <f t="shared" si="164"/>
        <v>-</v>
      </c>
      <c r="AQ2568" s="25" t="str">
        <f t="shared" si="162"/>
        <v>-</v>
      </c>
      <c r="BP2568" s="61"/>
      <c r="CT2568" s="61"/>
      <c r="CU2568" s="61"/>
      <c r="CV2568" s="61"/>
      <c r="CW2568" s="61"/>
      <c r="CX2568" s="61"/>
      <c r="CY2568" s="61"/>
      <c r="CZ2568" s="61"/>
      <c r="DA2568" s="61"/>
      <c r="DB2568" s="61"/>
      <c r="DC2568" s="61"/>
      <c r="DD2568" s="61"/>
      <c r="DE2568" s="61"/>
      <c r="DF2568" s="61"/>
      <c r="DG2568" s="61"/>
      <c r="DH2568" s="61"/>
      <c r="DI2568" s="61"/>
      <c r="DJ2568" s="61"/>
      <c r="DK2568" s="61"/>
      <c r="DL2568" s="61"/>
      <c r="DM2568" s="61"/>
    </row>
    <row r="2569" spans="1:117" s="25" customFormat="1" x14ac:dyDescent="0.2">
      <c r="A2569" s="25" t="s">
        <v>119</v>
      </c>
      <c r="B2569" s="25" t="s">
        <v>171</v>
      </c>
      <c r="C2569" s="25" t="s">
        <v>182</v>
      </c>
      <c r="I2569" s="116"/>
      <c r="J2569" s="116"/>
      <c r="K2569" s="116"/>
      <c r="L2569" s="116"/>
      <c r="M2569" s="116"/>
      <c r="N2569" s="116"/>
      <c r="AL2569" s="117"/>
      <c r="AN2569" s="35" t="str">
        <f t="shared" si="163"/>
        <v/>
      </c>
      <c r="AO2569" s="35" t="str">
        <f t="shared" si="164"/>
        <v>-</v>
      </c>
      <c r="AQ2569" s="25" t="str">
        <f t="shared" si="162"/>
        <v>-</v>
      </c>
      <c r="BP2569" s="61"/>
      <c r="CT2569" s="61"/>
      <c r="CU2569" s="61"/>
      <c r="CV2569" s="61"/>
      <c r="CW2569" s="61"/>
      <c r="CX2569" s="61"/>
      <c r="CY2569" s="61"/>
      <c r="CZ2569" s="61"/>
      <c r="DA2569" s="61"/>
      <c r="DB2569" s="61"/>
      <c r="DC2569" s="61"/>
      <c r="DD2569" s="61"/>
      <c r="DE2569" s="61"/>
      <c r="DF2569" s="61"/>
      <c r="DG2569" s="61"/>
      <c r="DH2569" s="61"/>
      <c r="DI2569" s="61"/>
      <c r="DJ2569" s="61"/>
      <c r="DK2569" s="61"/>
      <c r="DL2569" s="61"/>
      <c r="DM2569" s="61"/>
    </row>
    <row r="2570" spans="1:117" s="25" customFormat="1" x14ac:dyDescent="0.2">
      <c r="A2570" s="25" t="s">
        <v>120</v>
      </c>
      <c r="B2570" s="25" t="s">
        <v>172</v>
      </c>
      <c r="C2570" s="25" t="s">
        <v>182</v>
      </c>
      <c r="I2570" s="116"/>
      <c r="J2570" s="116"/>
      <c r="K2570" s="116"/>
      <c r="L2570" s="116"/>
      <c r="M2570" s="116"/>
      <c r="N2570" s="116"/>
      <c r="AL2570" s="117"/>
      <c r="AN2570" s="35" t="str">
        <f t="shared" si="163"/>
        <v/>
      </c>
      <c r="AO2570" s="35" t="str">
        <f t="shared" si="164"/>
        <v>-</v>
      </c>
      <c r="AQ2570" s="25" t="str">
        <f t="shared" si="162"/>
        <v>-</v>
      </c>
      <c r="BP2570" s="61"/>
      <c r="CT2570" s="61"/>
      <c r="CU2570" s="61"/>
      <c r="CV2570" s="61"/>
      <c r="CW2570" s="61"/>
      <c r="CX2570" s="61"/>
      <c r="CY2570" s="61"/>
      <c r="CZ2570" s="61"/>
      <c r="DA2570" s="61"/>
      <c r="DB2570" s="61"/>
      <c r="DC2570" s="61"/>
      <c r="DD2570" s="61"/>
      <c r="DE2570" s="61"/>
      <c r="DF2570" s="61"/>
      <c r="DG2570" s="61"/>
      <c r="DH2570" s="61"/>
      <c r="DI2570" s="61"/>
      <c r="DJ2570" s="61"/>
      <c r="DK2570" s="61"/>
      <c r="DL2570" s="61"/>
      <c r="DM2570" s="61"/>
    </row>
    <row r="2571" spans="1:117" s="25" customFormat="1" x14ac:dyDescent="0.2">
      <c r="A2571" s="25" t="s">
        <v>121</v>
      </c>
      <c r="B2571" s="25" t="s">
        <v>172</v>
      </c>
      <c r="C2571" s="25" t="s">
        <v>182</v>
      </c>
      <c r="I2571" s="116"/>
      <c r="J2571" s="116"/>
      <c r="K2571" s="116"/>
      <c r="L2571" s="116"/>
      <c r="M2571" s="116"/>
      <c r="N2571" s="116"/>
      <c r="AL2571" s="117"/>
      <c r="AN2571" s="35" t="str">
        <f t="shared" si="163"/>
        <v/>
      </c>
      <c r="AO2571" s="35" t="str">
        <f t="shared" si="164"/>
        <v>-</v>
      </c>
      <c r="AQ2571" s="25" t="str">
        <f t="shared" si="162"/>
        <v>-</v>
      </c>
      <c r="BP2571" s="61"/>
      <c r="CT2571" s="61"/>
      <c r="CU2571" s="61"/>
      <c r="CV2571" s="61"/>
      <c r="CW2571" s="61"/>
      <c r="CX2571" s="61"/>
      <c r="CY2571" s="61"/>
      <c r="CZ2571" s="61"/>
      <c r="DA2571" s="61"/>
      <c r="DB2571" s="61"/>
      <c r="DC2571" s="61"/>
      <c r="DD2571" s="61"/>
      <c r="DE2571" s="61"/>
      <c r="DF2571" s="61"/>
      <c r="DG2571" s="61"/>
      <c r="DH2571" s="61"/>
      <c r="DI2571" s="61"/>
      <c r="DJ2571" s="61"/>
      <c r="DK2571" s="61"/>
      <c r="DL2571" s="61"/>
      <c r="DM2571" s="61"/>
    </row>
    <row r="2572" spans="1:117" s="25" customFormat="1" x14ac:dyDescent="0.2">
      <c r="A2572" s="25" t="s">
        <v>122</v>
      </c>
      <c r="B2572" s="25" t="s">
        <v>172</v>
      </c>
      <c r="C2572" s="25" t="s">
        <v>182</v>
      </c>
      <c r="I2572" s="116"/>
      <c r="J2572" s="116"/>
      <c r="K2572" s="116"/>
      <c r="L2572" s="116"/>
      <c r="M2572" s="116"/>
      <c r="N2572" s="116"/>
      <c r="AL2572" s="117"/>
      <c r="AN2572" s="35" t="str">
        <f t="shared" si="163"/>
        <v/>
      </c>
      <c r="AO2572" s="35" t="str">
        <f t="shared" si="164"/>
        <v>-</v>
      </c>
      <c r="AQ2572" s="25" t="str">
        <f t="shared" si="162"/>
        <v>-</v>
      </c>
      <c r="BP2572" s="61"/>
      <c r="CT2572" s="61"/>
      <c r="CU2572" s="61"/>
      <c r="CV2572" s="61"/>
      <c r="CW2572" s="61"/>
      <c r="CX2572" s="61"/>
      <c r="CY2572" s="61"/>
      <c r="CZ2572" s="61"/>
      <c r="DA2572" s="61"/>
      <c r="DB2572" s="61"/>
      <c r="DC2572" s="61"/>
      <c r="DD2572" s="61"/>
      <c r="DE2572" s="61"/>
      <c r="DF2572" s="61"/>
      <c r="DG2572" s="61"/>
      <c r="DH2572" s="61"/>
      <c r="DI2572" s="61"/>
      <c r="DJ2572" s="61"/>
      <c r="DK2572" s="61"/>
      <c r="DL2572" s="61"/>
      <c r="DM2572" s="61"/>
    </row>
    <row r="2573" spans="1:117" s="25" customFormat="1" x14ac:dyDescent="0.2">
      <c r="A2573" s="25" t="s">
        <v>123</v>
      </c>
      <c r="B2573" s="25" t="s">
        <v>173</v>
      </c>
      <c r="C2573" s="25" t="s">
        <v>182</v>
      </c>
      <c r="I2573" s="116"/>
      <c r="J2573" s="116"/>
      <c r="K2573" s="116"/>
      <c r="L2573" s="116"/>
      <c r="M2573" s="116"/>
      <c r="N2573" s="116"/>
      <c r="AL2573" s="117"/>
      <c r="AN2573" s="35" t="str">
        <f t="shared" si="163"/>
        <v/>
      </c>
      <c r="AO2573" s="35" t="str">
        <f t="shared" si="164"/>
        <v>-</v>
      </c>
      <c r="AQ2573" s="25" t="str">
        <f t="shared" si="162"/>
        <v>-</v>
      </c>
      <c r="BP2573" s="61"/>
      <c r="CT2573" s="61"/>
      <c r="CU2573" s="61"/>
      <c r="CV2573" s="61"/>
      <c r="CW2573" s="61"/>
      <c r="CX2573" s="61"/>
      <c r="CY2573" s="61"/>
      <c r="CZ2573" s="61"/>
      <c r="DA2573" s="61"/>
      <c r="DB2573" s="61"/>
      <c r="DC2573" s="61"/>
      <c r="DD2573" s="61"/>
      <c r="DE2573" s="61"/>
      <c r="DF2573" s="61"/>
      <c r="DG2573" s="61"/>
      <c r="DH2573" s="61"/>
      <c r="DI2573" s="61"/>
      <c r="DJ2573" s="61"/>
      <c r="DK2573" s="61"/>
      <c r="DL2573" s="61"/>
      <c r="DM2573" s="61"/>
    </row>
    <row r="2574" spans="1:117" s="25" customFormat="1" x14ac:dyDescent="0.2">
      <c r="A2574" s="25" t="s">
        <v>124</v>
      </c>
      <c r="B2574" s="25" t="s">
        <v>173</v>
      </c>
      <c r="C2574" s="25" t="s">
        <v>182</v>
      </c>
      <c r="I2574" s="116"/>
      <c r="J2574" s="116"/>
      <c r="K2574" s="116"/>
      <c r="L2574" s="116"/>
      <c r="M2574" s="116"/>
      <c r="N2574" s="116"/>
      <c r="AL2574" s="117"/>
      <c r="AN2574" s="35" t="str">
        <f t="shared" si="163"/>
        <v/>
      </c>
      <c r="AO2574" s="35" t="str">
        <f t="shared" si="164"/>
        <v>-</v>
      </c>
      <c r="AQ2574" s="25" t="str">
        <f t="shared" si="162"/>
        <v>-</v>
      </c>
      <c r="BP2574" s="61"/>
      <c r="CT2574" s="61"/>
      <c r="CU2574" s="61"/>
      <c r="CV2574" s="61"/>
      <c r="CW2574" s="61"/>
      <c r="CX2574" s="61"/>
      <c r="CY2574" s="61"/>
      <c r="CZ2574" s="61"/>
      <c r="DA2574" s="61"/>
      <c r="DB2574" s="61"/>
      <c r="DC2574" s="61"/>
      <c r="DD2574" s="61"/>
      <c r="DE2574" s="61"/>
      <c r="DF2574" s="61"/>
      <c r="DG2574" s="61"/>
      <c r="DH2574" s="61"/>
      <c r="DI2574" s="61"/>
      <c r="DJ2574" s="61"/>
      <c r="DK2574" s="61"/>
      <c r="DL2574" s="61"/>
      <c r="DM2574" s="61"/>
    </row>
    <row r="2575" spans="1:117" s="25" customFormat="1" x14ac:dyDescent="0.2">
      <c r="A2575" s="25" t="s">
        <v>125</v>
      </c>
      <c r="B2575" s="25" t="s">
        <v>174</v>
      </c>
      <c r="C2575" s="25" t="s">
        <v>182</v>
      </c>
      <c r="I2575" s="116"/>
      <c r="J2575" s="116"/>
      <c r="K2575" s="116"/>
      <c r="L2575" s="116"/>
      <c r="M2575" s="116"/>
      <c r="N2575" s="116"/>
      <c r="AL2575" s="117"/>
      <c r="AN2575" s="35" t="str">
        <f t="shared" si="163"/>
        <v/>
      </c>
      <c r="AO2575" s="35" t="str">
        <f t="shared" si="164"/>
        <v>-</v>
      </c>
      <c r="AQ2575" s="25" t="str">
        <f t="shared" si="162"/>
        <v>-</v>
      </c>
      <c r="BP2575" s="61"/>
      <c r="CT2575" s="61"/>
      <c r="CU2575" s="61"/>
      <c r="CV2575" s="61"/>
      <c r="CW2575" s="61"/>
      <c r="CX2575" s="61"/>
      <c r="CY2575" s="61"/>
      <c r="CZ2575" s="61"/>
      <c r="DA2575" s="61"/>
      <c r="DB2575" s="61"/>
      <c r="DC2575" s="61"/>
      <c r="DD2575" s="61"/>
      <c r="DE2575" s="61"/>
      <c r="DF2575" s="61"/>
      <c r="DG2575" s="61"/>
      <c r="DH2575" s="61"/>
      <c r="DI2575" s="61"/>
      <c r="DJ2575" s="61"/>
      <c r="DK2575" s="61"/>
      <c r="DL2575" s="61"/>
      <c r="DM2575" s="61"/>
    </row>
    <row r="2576" spans="1:117" s="25" customFormat="1" x14ac:dyDescent="0.2">
      <c r="A2576" s="25" t="s">
        <v>126</v>
      </c>
      <c r="B2576" s="25" t="s">
        <v>174</v>
      </c>
      <c r="C2576" s="25" t="s">
        <v>182</v>
      </c>
      <c r="I2576" s="116"/>
      <c r="J2576" s="116"/>
      <c r="K2576" s="116"/>
      <c r="L2576" s="116"/>
      <c r="M2576" s="116"/>
      <c r="N2576" s="116"/>
      <c r="AL2576" s="117"/>
      <c r="AN2576" s="35" t="str">
        <f t="shared" si="163"/>
        <v/>
      </c>
      <c r="AO2576" s="35" t="str">
        <f t="shared" si="164"/>
        <v>-</v>
      </c>
      <c r="AQ2576" s="25" t="str">
        <f t="shared" si="162"/>
        <v>-</v>
      </c>
      <c r="BP2576" s="61"/>
      <c r="CT2576" s="61"/>
      <c r="CU2576" s="61"/>
      <c r="CV2576" s="61"/>
      <c r="CW2576" s="61"/>
      <c r="CX2576" s="61"/>
      <c r="CY2576" s="61"/>
      <c r="CZ2576" s="61"/>
      <c r="DA2576" s="61"/>
      <c r="DB2576" s="61"/>
      <c r="DC2576" s="61"/>
      <c r="DD2576" s="61"/>
      <c r="DE2576" s="61"/>
      <c r="DF2576" s="61"/>
      <c r="DG2576" s="61"/>
      <c r="DH2576" s="61"/>
      <c r="DI2576" s="61"/>
      <c r="DJ2576" s="61"/>
      <c r="DK2576" s="61"/>
      <c r="DL2576" s="61"/>
      <c r="DM2576" s="61"/>
    </row>
    <row r="2577" spans="1:117" s="25" customFormat="1" x14ac:dyDescent="0.2">
      <c r="A2577" s="25" t="s">
        <v>127</v>
      </c>
      <c r="B2577" s="25" t="s">
        <v>171</v>
      </c>
      <c r="C2577" s="25" t="s">
        <v>182</v>
      </c>
      <c r="I2577" s="116"/>
      <c r="J2577" s="116"/>
      <c r="K2577" s="116"/>
      <c r="L2577" s="116"/>
      <c r="M2577" s="116"/>
      <c r="N2577" s="116"/>
      <c r="AL2577" s="117"/>
      <c r="AN2577" s="35" t="str">
        <f t="shared" si="163"/>
        <v/>
      </c>
      <c r="AO2577" s="35" t="str">
        <f t="shared" si="164"/>
        <v>-</v>
      </c>
      <c r="AQ2577" s="25" t="str">
        <f t="shared" si="162"/>
        <v>-</v>
      </c>
      <c r="BP2577" s="61"/>
      <c r="CT2577" s="61"/>
      <c r="CU2577" s="61"/>
      <c r="CV2577" s="61"/>
      <c r="CW2577" s="61"/>
      <c r="CX2577" s="61"/>
      <c r="CY2577" s="61"/>
      <c r="CZ2577" s="61"/>
      <c r="DA2577" s="61"/>
      <c r="DB2577" s="61"/>
      <c r="DC2577" s="61"/>
      <c r="DD2577" s="61"/>
      <c r="DE2577" s="61"/>
      <c r="DF2577" s="61"/>
      <c r="DG2577" s="61"/>
      <c r="DH2577" s="61"/>
      <c r="DI2577" s="61"/>
      <c r="DJ2577" s="61"/>
      <c r="DK2577" s="61"/>
      <c r="DL2577" s="61"/>
      <c r="DM2577" s="61"/>
    </row>
    <row r="2578" spans="1:117" s="25" customFormat="1" x14ac:dyDescent="0.2">
      <c r="A2578" s="25" t="s">
        <v>128</v>
      </c>
      <c r="B2578" s="25" t="s">
        <v>171</v>
      </c>
      <c r="C2578" s="25" t="s">
        <v>182</v>
      </c>
      <c r="I2578" s="116"/>
      <c r="J2578" s="116"/>
      <c r="K2578" s="116"/>
      <c r="L2578" s="116"/>
      <c r="M2578" s="116"/>
      <c r="N2578" s="116"/>
      <c r="AL2578" s="117"/>
      <c r="AN2578" s="35" t="str">
        <f t="shared" si="163"/>
        <v/>
      </c>
      <c r="AO2578" s="35" t="str">
        <f t="shared" si="164"/>
        <v>-</v>
      </c>
      <c r="AQ2578" s="25" t="str">
        <f t="shared" si="162"/>
        <v>-</v>
      </c>
      <c r="BP2578" s="61"/>
      <c r="CT2578" s="61"/>
      <c r="CU2578" s="61"/>
      <c r="CV2578" s="61"/>
      <c r="CW2578" s="61"/>
      <c r="CX2578" s="61"/>
      <c r="CY2578" s="61"/>
      <c r="CZ2578" s="61"/>
      <c r="DA2578" s="61"/>
      <c r="DB2578" s="61"/>
      <c r="DC2578" s="61"/>
      <c r="DD2578" s="61"/>
      <c r="DE2578" s="61"/>
      <c r="DF2578" s="61"/>
      <c r="DG2578" s="61"/>
      <c r="DH2578" s="61"/>
      <c r="DI2578" s="61"/>
      <c r="DJ2578" s="61"/>
      <c r="DK2578" s="61"/>
      <c r="DL2578" s="61"/>
      <c r="DM2578" s="61"/>
    </row>
    <row r="2579" spans="1:117" s="25" customFormat="1" x14ac:dyDescent="0.2">
      <c r="A2579" s="25" t="s">
        <v>129</v>
      </c>
      <c r="B2579" s="25" t="s">
        <v>175</v>
      </c>
      <c r="C2579" s="25" t="s">
        <v>182</v>
      </c>
      <c r="I2579" s="116"/>
      <c r="J2579" s="116"/>
      <c r="K2579" s="116"/>
      <c r="L2579" s="116"/>
      <c r="M2579" s="116"/>
      <c r="N2579" s="116"/>
      <c r="AL2579" s="117"/>
      <c r="AN2579" s="35" t="str">
        <f t="shared" si="163"/>
        <v/>
      </c>
      <c r="AO2579" s="35" t="str">
        <f t="shared" si="164"/>
        <v>-</v>
      </c>
      <c r="AQ2579" s="25" t="str">
        <f t="shared" si="162"/>
        <v>-</v>
      </c>
      <c r="BP2579" s="61"/>
      <c r="CT2579" s="61"/>
      <c r="CU2579" s="61"/>
      <c r="CV2579" s="61"/>
      <c r="CW2579" s="61"/>
      <c r="CX2579" s="61"/>
      <c r="CY2579" s="61"/>
      <c r="CZ2579" s="61"/>
      <c r="DA2579" s="61"/>
      <c r="DB2579" s="61"/>
      <c r="DC2579" s="61"/>
      <c r="DD2579" s="61"/>
      <c r="DE2579" s="61"/>
      <c r="DF2579" s="61"/>
      <c r="DG2579" s="61"/>
      <c r="DH2579" s="61"/>
      <c r="DI2579" s="61"/>
      <c r="DJ2579" s="61"/>
      <c r="DK2579" s="61"/>
      <c r="DL2579" s="61"/>
      <c r="DM2579" s="61"/>
    </row>
    <row r="2580" spans="1:117" s="25" customFormat="1" x14ac:dyDescent="0.2">
      <c r="A2580" s="25" t="s">
        <v>130</v>
      </c>
      <c r="B2580" s="25" t="s">
        <v>175</v>
      </c>
      <c r="C2580" s="25" t="s">
        <v>182</v>
      </c>
      <c r="I2580" s="116"/>
      <c r="J2580" s="116"/>
      <c r="K2580" s="116"/>
      <c r="L2580" s="116"/>
      <c r="M2580" s="116"/>
      <c r="N2580" s="116"/>
      <c r="AL2580" s="117"/>
      <c r="AN2580" s="35" t="str">
        <f t="shared" si="163"/>
        <v/>
      </c>
      <c r="AO2580" s="35" t="str">
        <f t="shared" si="164"/>
        <v>-</v>
      </c>
      <c r="AQ2580" s="25" t="str">
        <f t="shared" si="162"/>
        <v>-</v>
      </c>
      <c r="BP2580" s="61"/>
      <c r="CT2580" s="61"/>
      <c r="CU2580" s="61"/>
      <c r="CV2580" s="61"/>
      <c r="CW2580" s="61"/>
      <c r="CX2580" s="61"/>
      <c r="CY2580" s="61"/>
      <c r="CZ2580" s="61"/>
      <c r="DA2580" s="61"/>
      <c r="DB2580" s="61"/>
      <c r="DC2580" s="61"/>
      <c r="DD2580" s="61"/>
      <c r="DE2580" s="61"/>
      <c r="DF2580" s="61"/>
      <c r="DG2580" s="61"/>
      <c r="DH2580" s="61"/>
      <c r="DI2580" s="61"/>
      <c r="DJ2580" s="61"/>
      <c r="DK2580" s="61"/>
      <c r="DL2580" s="61"/>
      <c r="DM2580" s="61"/>
    </row>
    <row r="2581" spans="1:117" s="25" customFormat="1" x14ac:dyDescent="0.2">
      <c r="A2581" s="25" t="s">
        <v>131</v>
      </c>
      <c r="B2581" s="25" t="s">
        <v>171</v>
      </c>
      <c r="C2581" s="25" t="s">
        <v>182</v>
      </c>
      <c r="I2581" s="116"/>
      <c r="J2581" s="116"/>
      <c r="K2581" s="116"/>
      <c r="L2581" s="116"/>
      <c r="M2581" s="116"/>
      <c r="N2581" s="116"/>
      <c r="AL2581" s="117"/>
      <c r="AN2581" s="35" t="str">
        <f t="shared" si="163"/>
        <v/>
      </c>
      <c r="AO2581" s="35" t="str">
        <f t="shared" si="164"/>
        <v>-</v>
      </c>
      <c r="AQ2581" s="25" t="str">
        <f t="shared" si="162"/>
        <v>-</v>
      </c>
      <c r="BP2581" s="61"/>
      <c r="CT2581" s="61"/>
      <c r="CU2581" s="61"/>
      <c r="CV2581" s="61"/>
      <c r="CW2581" s="61"/>
      <c r="CX2581" s="61"/>
      <c r="CY2581" s="61"/>
      <c r="CZ2581" s="61"/>
      <c r="DA2581" s="61"/>
      <c r="DB2581" s="61"/>
      <c r="DC2581" s="61"/>
      <c r="DD2581" s="61"/>
      <c r="DE2581" s="61"/>
      <c r="DF2581" s="61"/>
      <c r="DG2581" s="61"/>
      <c r="DH2581" s="61"/>
      <c r="DI2581" s="61"/>
      <c r="DJ2581" s="61"/>
      <c r="DK2581" s="61"/>
      <c r="DL2581" s="61"/>
      <c r="DM2581" s="61"/>
    </row>
    <row r="2582" spans="1:117" s="25" customFormat="1" x14ac:dyDescent="0.2">
      <c r="A2582" s="25" t="s">
        <v>132</v>
      </c>
      <c r="B2582" s="25" t="s">
        <v>171</v>
      </c>
      <c r="C2582" s="25" t="s">
        <v>182</v>
      </c>
      <c r="I2582" s="116"/>
      <c r="J2582" s="116"/>
      <c r="K2582" s="116"/>
      <c r="L2582" s="116"/>
      <c r="M2582" s="116"/>
      <c r="N2582" s="116"/>
      <c r="AL2582" s="117"/>
      <c r="AN2582" s="35" t="str">
        <f t="shared" si="163"/>
        <v/>
      </c>
      <c r="AO2582" s="35" t="str">
        <f t="shared" si="164"/>
        <v>-</v>
      </c>
      <c r="AQ2582" s="25" t="str">
        <f t="shared" si="162"/>
        <v>-</v>
      </c>
      <c r="BP2582" s="61"/>
      <c r="CT2582" s="61"/>
      <c r="CU2582" s="61"/>
      <c r="CV2582" s="61"/>
      <c r="CW2582" s="61"/>
      <c r="CX2582" s="61"/>
      <c r="CY2582" s="61"/>
      <c r="CZ2582" s="61"/>
      <c r="DA2582" s="61"/>
      <c r="DB2582" s="61"/>
      <c r="DC2582" s="61"/>
      <c r="DD2582" s="61"/>
      <c r="DE2582" s="61"/>
      <c r="DF2582" s="61"/>
      <c r="DG2582" s="61"/>
      <c r="DH2582" s="61"/>
      <c r="DI2582" s="61"/>
      <c r="DJ2582" s="61"/>
      <c r="DK2582" s="61"/>
      <c r="DL2582" s="61"/>
      <c r="DM2582" s="61"/>
    </row>
    <row r="2583" spans="1:117" s="25" customFormat="1" x14ac:dyDescent="0.2">
      <c r="A2583" s="25" t="s">
        <v>133</v>
      </c>
      <c r="B2583" s="25" t="s">
        <v>171</v>
      </c>
      <c r="C2583" s="25" t="s">
        <v>182</v>
      </c>
      <c r="I2583" s="116"/>
      <c r="J2583" s="116"/>
      <c r="K2583" s="116"/>
      <c r="L2583" s="116"/>
      <c r="M2583" s="116"/>
      <c r="N2583" s="116"/>
      <c r="AL2583" s="117"/>
      <c r="AN2583" s="35" t="str">
        <f t="shared" si="163"/>
        <v/>
      </c>
      <c r="AO2583" s="35" t="str">
        <f t="shared" si="164"/>
        <v>-</v>
      </c>
      <c r="AQ2583" s="25" t="str">
        <f t="shared" si="162"/>
        <v>-</v>
      </c>
      <c r="BP2583" s="61"/>
      <c r="CT2583" s="61"/>
      <c r="CU2583" s="61"/>
      <c r="CV2583" s="61"/>
      <c r="CW2583" s="61"/>
      <c r="CX2583" s="61"/>
      <c r="CY2583" s="61"/>
      <c r="CZ2583" s="61"/>
      <c r="DA2583" s="61"/>
      <c r="DB2583" s="61"/>
      <c r="DC2583" s="61"/>
      <c r="DD2583" s="61"/>
      <c r="DE2583" s="61"/>
      <c r="DF2583" s="61"/>
      <c r="DG2583" s="61"/>
      <c r="DH2583" s="61"/>
      <c r="DI2583" s="61"/>
      <c r="DJ2583" s="61"/>
      <c r="DK2583" s="61"/>
      <c r="DL2583" s="61"/>
      <c r="DM2583" s="61"/>
    </row>
    <row r="2584" spans="1:117" s="25" customFormat="1" x14ac:dyDescent="0.2">
      <c r="A2584" s="25" t="s">
        <v>134</v>
      </c>
      <c r="B2584" s="25" t="s">
        <v>172</v>
      </c>
      <c r="C2584" s="25" t="s">
        <v>182</v>
      </c>
      <c r="I2584" s="116"/>
      <c r="J2584" s="116"/>
      <c r="K2584" s="116"/>
      <c r="L2584" s="116"/>
      <c r="M2584" s="116"/>
      <c r="N2584" s="116"/>
      <c r="AL2584" s="117"/>
      <c r="AN2584" s="35" t="str">
        <f t="shared" si="163"/>
        <v/>
      </c>
      <c r="AO2584" s="35" t="str">
        <f t="shared" si="164"/>
        <v>-</v>
      </c>
      <c r="AQ2584" s="25" t="str">
        <f t="shared" si="162"/>
        <v>-</v>
      </c>
      <c r="BP2584" s="61"/>
      <c r="CT2584" s="61"/>
      <c r="CU2584" s="61"/>
      <c r="CV2584" s="61"/>
      <c r="CW2584" s="61"/>
      <c r="CX2584" s="61"/>
      <c r="CY2584" s="61"/>
      <c r="CZ2584" s="61"/>
      <c r="DA2584" s="61"/>
      <c r="DB2584" s="61"/>
      <c r="DC2584" s="61"/>
      <c r="DD2584" s="61"/>
      <c r="DE2584" s="61"/>
      <c r="DF2584" s="61"/>
      <c r="DG2584" s="61"/>
      <c r="DH2584" s="61"/>
      <c r="DI2584" s="61"/>
      <c r="DJ2584" s="61"/>
      <c r="DK2584" s="61"/>
      <c r="DL2584" s="61"/>
      <c r="DM2584" s="61"/>
    </row>
    <row r="2585" spans="1:117" s="25" customFormat="1" x14ac:dyDescent="0.2">
      <c r="A2585" s="25" t="s">
        <v>135</v>
      </c>
      <c r="B2585" s="25" t="s">
        <v>172</v>
      </c>
      <c r="C2585" s="25" t="s">
        <v>182</v>
      </c>
      <c r="I2585" s="116"/>
      <c r="J2585" s="116"/>
      <c r="K2585" s="116"/>
      <c r="L2585" s="116"/>
      <c r="M2585" s="116"/>
      <c r="N2585" s="116"/>
      <c r="AL2585" s="117"/>
      <c r="AN2585" s="35" t="str">
        <f t="shared" si="163"/>
        <v/>
      </c>
      <c r="AO2585" s="35" t="str">
        <f t="shared" si="164"/>
        <v>-</v>
      </c>
      <c r="AQ2585" s="25" t="str">
        <f t="shared" si="162"/>
        <v>-</v>
      </c>
      <c r="BP2585" s="61"/>
      <c r="CT2585" s="61"/>
      <c r="CU2585" s="61"/>
      <c r="CV2585" s="61"/>
      <c r="CW2585" s="61"/>
      <c r="CX2585" s="61"/>
      <c r="CY2585" s="61"/>
      <c r="CZ2585" s="61"/>
      <c r="DA2585" s="61"/>
      <c r="DB2585" s="61"/>
      <c r="DC2585" s="61"/>
      <c r="DD2585" s="61"/>
      <c r="DE2585" s="61"/>
      <c r="DF2585" s="61"/>
      <c r="DG2585" s="61"/>
      <c r="DH2585" s="61"/>
      <c r="DI2585" s="61"/>
      <c r="DJ2585" s="61"/>
      <c r="DK2585" s="61"/>
      <c r="DL2585" s="61"/>
      <c r="DM2585" s="61"/>
    </row>
    <row r="2586" spans="1:117" s="25" customFormat="1" x14ac:dyDescent="0.2">
      <c r="A2586" s="25" t="s">
        <v>136</v>
      </c>
      <c r="B2586" s="25" t="s">
        <v>173</v>
      </c>
      <c r="C2586" s="25" t="s">
        <v>182</v>
      </c>
      <c r="I2586" s="116"/>
      <c r="J2586" s="116"/>
      <c r="K2586" s="116"/>
      <c r="L2586" s="116"/>
      <c r="M2586" s="116"/>
      <c r="N2586" s="116"/>
      <c r="AL2586" s="117"/>
      <c r="AN2586" s="35" t="str">
        <f t="shared" si="163"/>
        <v/>
      </c>
      <c r="AO2586" s="35" t="str">
        <f t="shared" si="164"/>
        <v>-</v>
      </c>
      <c r="AQ2586" s="25" t="str">
        <f t="shared" si="162"/>
        <v>-</v>
      </c>
      <c r="BP2586" s="61"/>
      <c r="CT2586" s="61"/>
      <c r="CU2586" s="61"/>
      <c r="CV2586" s="61"/>
      <c r="CW2586" s="61"/>
      <c r="CX2586" s="61"/>
      <c r="CY2586" s="61"/>
      <c r="CZ2586" s="61"/>
      <c r="DA2586" s="61"/>
      <c r="DB2586" s="61"/>
      <c r="DC2586" s="61"/>
      <c r="DD2586" s="61"/>
      <c r="DE2586" s="61"/>
      <c r="DF2586" s="61"/>
      <c r="DG2586" s="61"/>
      <c r="DH2586" s="61"/>
      <c r="DI2586" s="61"/>
      <c r="DJ2586" s="61"/>
      <c r="DK2586" s="61"/>
      <c r="DL2586" s="61"/>
      <c r="DM2586" s="61"/>
    </row>
    <row r="2587" spans="1:117" s="25" customFormat="1" x14ac:dyDescent="0.2">
      <c r="A2587" s="25" t="s">
        <v>137</v>
      </c>
      <c r="B2587" s="25" t="s">
        <v>173</v>
      </c>
      <c r="C2587" s="25" t="s">
        <v>182</v>
      </c>
      <c r="I2587" s="116"/>
      <c r="J2587" s="116"/>
      <c r="K2587" s="116"/>
      <c r="L2587" s="116"/>
      <c r="M2587" s="116"/>
      <c r="N2587" s="116"/>
      <c r="AL2587" s="117"/>
      <c r="AN2587" s="35" t="str">
        <f t="shared" si="163"/>
        <v/>
      </c>
      <c r="AO2587" s="35" t="str">
        <f t="shared" si="164"/>
        <v>-</v>
      </c>
      <c r="AQ2587" s="25" t="str">
        <f t="shared" si="162"/>
        <v>-</v>
      </c>
      <c r="BP2587" s="61"/>
      <c r="CT2587" s="61"/>
      <c r="CU2587" s="61"/>
      <c r="CV2587" s="61"/>
      <c r="CW2587" s="61"/>
      <c r="CX2587" s="61"/>
      <c r="CY2587" s="61"/>
      <c r="CZ2587" s="61"/>
      <c r="DA2587" s="61"/>
      <c r="DB2587" s="61"/>
      <c r="DC2587" s="61"/>
      <c r="DD2587" s="61"/>
      <c r="DE2587" s="61"/>
      <c r="DF2587" s="61"/>
      <c r="DG2587" s="61"/>
      <c r="DH2587" s="61"/>
      <c r="DI2587" s="61"/>
      <c r="DJ2587" s="61"/>
      <c r="DK2587" s="61"/>
      <c r="DL2587" s="61"/>
      <c r="DM2587" s="61"/>
    </row>
    <row r="2588" spans="1:117" s="25" customFormat="1" x14ac:dyDescent="0.2">
      <c r="A2588" s="25" t="s">
        <v>138</v>
      </c>
      <c r="B2588" s="25" t="s">
        <v>174</v>
      </c>
      <c r="C2588" s="25" t="s">
        <v>182</v>
      </c>
      <c r="I2588" s="116"/>
      <c r="J2588" s="116"/>
      <c r="K2588" s="116"/>
      <c r="L2588" s="116"/>
      <c r="M2588" s="116"/>
      <c r="N2588" s="116"/>
      <c r="AL2588" s="117"/>
      <c r="AN2588" s="35" t="str">
        <f t="shared" si="163"/>
        <v/>
      </c>
      <c r="AO2588" s="35" t="str">
        <f t="shared" si="164"/>
        <v>-</v>
      </c>
      <c r="AQ2588" s="25" t="str">
        <f t="shared" si="162"/>
        <v>-</v>
      </c>
      <c r="BP2588" s="61"/>
      <c r="CT2588" s="61"/>
      <c r="CU2588" s="61"/>
      <c r="CV2588" s="61"/>
      <c r="CW2588" s="61"/>
      <c r="CX2588" s="61"/>
      <c r="CY2588" s="61"/>
      <c r="CZ2588" s="61"/>
      <c r="DA2588" s="61"/>
      <c r="DB2588" s="61"/>
      <c r="DC2588" s="61"/>
      <c r="DD2588" s="61"/>
      <c r="DE2588" s="61"/>
      <c r="DF2588" s="61"/>
      <c r="DG2588" s="61"/>
      <c r="DH2588" s="61"/>
      <c r="DI2588" s="61"/>
      <c r="DJ2588" s="61"/>
      <c r="DK2588" s="61"/>
      <c r="DL2588" s="61"/>
      <c r="DM2588" s="61"/>
    </row>
    <row r="2589" spans="1:117" s="25" customFormat="1" x14ac:dyDescent="0.2">
      <c r="A2589" s="25" t="s">
        <v>139</v>
      </c>
      <c r="B2589" s="25" t="s">
        <v>174</v>
      </c>
      <c r="C2589" s="25" t="s">
        <v>182</v>
      </c>
      <c r="I2589" s="116"/>
      <c r="J2589" s="116"/>
      <c r="K2589" s="116"/>
      <c r="L2589" s="116"/>
      <c r="M2589" s="116"/>
      <c r="N2589" s="116"/>
      <c r="AL2589" s="117"/>
      <c r="AN2589" s="35" t="str">
        <f t="shared" si="163"/>
        <v/>
      </c>
      <c r="AO2589" s="35" t="str">
        <f t="shared" si="164"/>
        <v>-</v>
      </c>
      <c r="AQ2589" s="25" t="str">
        <f t="shared" si="162"/>
        <v>-</v>
      </c>
      <c r="BP2589" s="61"/>
      <c r="CT2589" s="61"/>
      <c r="CU2589" s="61"/>
      <c r="CV2589" s="61"/>
      <c r="CW2589" s="61"/>
      <c r="CX2589" s="61"/>
      <c r="CY2589" s="61"/>
      <c r="CZ2589" s="61"/>
      <c r="DA2589" s="61"/>
      <c r="DB2589" s="61"/>
      <c r="DC2589" s="61"/>
      <c r="DD2589" s="61"/>
      <c r="DE2589" s="61"/>
      <c r="DF2589" s="61"/>
      <c r="DG2589" s="61"/>
      <c r="DH2589" s="61"/>
      <c r="DI2589" s="61"/>
      <c r="DJ2589" s="61"/>
      <c r="DK2589" s="61"/>
      <c r="DL2589" s="61"/>
      <c r="DM2589" s="61"/>
    </row>
    <row r="2590" spans="1:117" s="25" customFormat="1" x14ac:dyDescent="0.2">
      <c r="A2590" s="25" t="s">
        <v>140</v>
      </c>
      <c r="B2590" s="25" t="s">
        <v>171</v>
      </c>
      <c r="C2590" s="25" t="s">
        <v>182</v>
      </c>
      <c r="I2590" s="116"/>
      <c r="J2590" s="116"/>
      <c r="K2590" s="116"/>
      <c r="L2590" s="116"/>
      <c r="M2590" s="116"/>
      <c r="N2590" s="116"/>
      <c r="AL2590" s="117"/>
      <c r="AN2590" s="35" t="str">
        <f t="shared" si="163"/>
        <v/>
      </c>
      <c r="AO2590" s="35" t="str">
        <f t="shared" si="164"/>
        <v>-</v>
      </c>
      <c r="AQ2590" s="25" t="str">
        <f t="shared" si="162"/>
        <v>-</v>
      </c>
      <c r="BP2590" s="61"/>
      <c r="CT2590" s="61"/>
      <c r="CU2590" s="61"/>
      <c r="CV2590" s="61"/>
      <c r="CW2590" s="61"/>
      <c r="CX2590" s="61"/>
      <c r="CY2590" s="61"/>
      <c r="CZ2590" s="61"/>
      <c r="DA2590" s="61"/>
      <c r="DB2590" s="61"/>
      <c r="DC2590" s="61"/>
      <c r="DD2590" s="61"/>
      <c r="DE2590" s="61"/>
      <c r="DF2590" s="61"/>
      <c r="DG2590" s="61"/>
      <c r="DH2590" s="61"/>
      <c r="DI2590" s="61"/>
      <c r="DJ2590" s="61"/>
      <c r="DK2590" s="61"/>
      <c r="DL2590" s="61"/>
      <c r="DM2590" s="61"/>
    </row>
    <row r="2591" spans="1:117" s="25" customFormat="1" x14ac:dyDescent="0.2">
      <c r="A2591" s="25" t="s">
        <v>141</v>
      </c>
      <c r="B2591" s="25" t="s">
        <v>171</v>
      </c>
      <c r="C2591" s="25" t="s">
        <v>182</v>
      </c>
      <c r="I2591" s="116"/>
      <c r="J2591" s="116"/>
      <c r="K2591" s="116"/>
      <c r="L2591" s="116"/>
      <c r="M2591" s="116"/>
      <c r="N2591" s="116"/>
      <c r="AL2591" s="117"/>
      <c r="AN2591" s="35" t="str">
        <f t="shared" si="163"/>
        <v/>
      </c>
      <c r="AO2591" s="35" t="str">
        <f t="shared" si="164"/>
        <v>-</v>
      </c>
      <c r="AQ2591" s="25" t="str">
        <f t="shared" si="162"/>
        <v>-</v>
      </c>
      <c r="BP2591" s="61"/>
      <c r="CT2591" s="61"/>
      <c r="CU2591" s="61"/>
      <c r="CV2591" s="61"/>
      <c r="CW2591" s="61"/>
      <c r="CX2591" s="61"/>
      <c r="CY2591" s="61"/>
      <c r="CZ2591" s="61"/>
      <c r="DA2591" s="61"/>
      <c r="DB2591" s="61"/>
      <c r="DC2591" s="61"/>
      <c r="DD2591" s="61"/>
      <c r="DE2591" s="61"/>
      <c r="DF2591" s="61"/>
      <c r="DG2591" s="61"/>
      <c r="DH2591" s="61"/>
      <c r="DI2591" s="61"/>
      <c r="DJ2591" s="61"/>
      <c r="DK2591" s="61"/>
      <c r="DL2591" s="61"/>
      <c r="DM2591" s="61"/>
    </row>
    <row r="2592" spans="1:117" s="25" customFormat="1" x14ac:dyDescent="0.2">
      <c r="A2592" s="25" t="s">
        <v>142</v>
      </c>
      <c r="B2592" s="25" t="s">
        <v>175</v>
      </c>
      <c r="C2592" s="25" t="s">
        <v>182</v>
      </c>
      <c r="I2592" s="116"/>
      <c r="J2592" s="116"/>
      <c r="K2592" s="116"/>
      <c r="L2592" s="116"/>
      <c r="M2592" s="116"/>
      <c r="N2592" s="116"/>
      <c r="AL2592" s="117"/>
      <c r="AN2592" s="35" t="str">
        <f t="shared" si="163"/>
        <v/>
      </c>
      <c r="AO2592" s="35" t="str">
        <f t="shared" si="164"/>
        <v>-</v>
      </c>
      <c r="AQ2592" s="25" t="str">
        <f t="shared" si="162"/>
        <v>-</v>
      </c>
      <c r="BP2592" s="61"/>
      <c r="CT2592" s="61"/>
      <c r="CU2592" s="61"/>
      <c r="CV2592" s="61"/>
      <c r="CW2592" s="61"/>
      <c r="CX2592" s="61"/>
      <c r="CY2592" s="61"/>
      <c r="CZ2592" s="61"/>
      <c r="DA2592" s="61"/>
      <c r="DB2592" s="61"/>
      <c r="DC2592" s="61"/>
      <c r="DD2592" s="61"/>
      <c r="DE2592" s="61"/>
      <c r="DF2592" s="61"/>
      <c r="DG2592" s="61"/>
      <c r="DH2592" s="61"/>
      <c r="DI2592" s="61"/>
      <c r="DJ2592" s="61"/>
      <c r="DK2592" s="61"/>
      <c r="DL2592" s="61"/>
      <c r="DM2592" s="61"/>
    </row>
    <row r="2593" spans="1:117" s="25" customFormat="1" x14ac:dyDescent="0.2">
      <c r="A2593" s="25" t="s">
        <v>143</v>
      </c>
      <c r="B2593" s="25" t="s">
        <v>175</v>
      </c>
      <c r="C2593" s="25" t="s">
        <v>182</v>
      </c>
      <c r="I2593" s="116"/>
      <c r="J2593" s="116"/>
      <c r="K2593" s="116"/>
      <c r="L2593" s="116"/>
      <c r="M2593" s="116"/>
      <c r="N2593" s="116"/>
      <c r="AL2593" s="117"/>
      <c r="AN2593" s="35" t="str">
        <f t="shared" si="163"/>
        <v/>
      </c>
      <c r="AO2593" s="35" t="str">
        <f t="shared" si="164"/>
        <v>-</v>
      </c>
      <c r="AQ2593" s="25" t="str">
        <f t="shared" si="162"/>
        <v>-</v>
      </c>
      <c r="BP2593" s="61"/>
      <c r="CT2593" s="61"/>
      <c r="CU2593" s="61"/>
      <c r="CV2593" s="61"/>
      <c r="CW2593" s="61"/>
      <c r="CX2593" s="61"/>
      <c r="CY2593" s="61"/>
      <c r="CZ2593" s="61"/>
      <c r="DA2593" s="61"/>
      <c r="DB2593" s="61"/>
      <c r="DC2593" s="61"/>
      <c r="DD2593" s="61"/>
      <c r="DE2593" s="61"/>
      <c r="DF2593" s="61"/>
      <c r="DG2593" s="61"/>
      <c r="DH2593" s="61"/>
      <c r="DI2593" s="61"/>
      <c r="DJ2593" s="61"/>
      <c r="DK2593" s="61"/>
      <c r="DL2593" s="61"/>
      <c r="DM2593" s="61"/>
    </row>
    <row r="2594" spans="1:117" s="25" customFormat="1" x14ac:dyDescent="0.2">
      <c r="A2594" s="25" t="s">
        <v>144</v>
      </c>
      <c r="B2594" s="25" t="s">
        <v>171</v>
      </c>
      <c r="C2594" s="25" t="s">
        <v>182</v>
      </c>
      <c r="I2594" s="116"/>
      <c r="J2594" s="116"/>
      <c r="K2594" s="116"/>
      <c r="L2594" s="116"/>
      <c r="M2594" s="116"/>
      <c r="N2594" s="116"/>
      <c r="AL2594" s="117"/>
      <c r="AN2594" s="35" t="str">
        <f t="shared" si="163"/>
        <v/>
      </c>
      <c r="AO2594" s="35" t="str">
        <f t="shared" si="164"/>
        <v>-</v>
      </c>
      <c r="AQ2594" s="25" t="str">
        <f t="shared" si="162"/>
        <v>-</v>
      </c>
      <c r="BP2594" s="61"/>
      <c r="CT2594" s="61"/>
      <c r="CU2594" s="61"/>
      <c r="CV2594" s="61"/>
      <c r="CW2594" s="61"/>
      <c r="CX2594" s="61"/>
      <c r="CY2594" s="61"/>
      <c r="CZ2594" s="61"/>
      <c r="DA2594" s="61"/>
      <c r="DB2594" s="61"/>
      <c r="DC2594" s="61"/>
      <c r="DD2594" s="61"/>
      <c r="DE2594" s="61"/>
      <c r="DF2594" s="61"/>
      <c r="DG2594" s="61"/>
      <c r="DH2594" s="61"/>
      <c r="DI2594" s="61"/>
      <c r="DJ2594" s="61"/>
      <c r="DK2594" s="61"/>
      <c r="DL2594" s="61"/>
      <c r="DM2594" s="61"/>
    </row>
    <row r="2595" spans="1:117" s="25" customFormat="1" x14ac:dyDescent="0.2">
      <c r="A2595" s="25" t="s">
        <v>1</v>
      </c>
      <c r="B2595" s="25" t="s">
        <v>173</v>
      </c>
      <c r="C2595" s="25" t="s">
        <v>183</v>
      </c>
      <c r="I2595" s="116"/>
      <c r="J2595" s="116"/>
      <c r="K2595" s="116"/>
      <c r="L2595" s="116"/>
      <c r="M2595" s="116"/>
      <c r="N2595" s="116"/>
      <c r="AL2595" s="117"/>
      <c r="AN2595" s="35" t="str">
        <f t="shared" si="163"/>
        <v/>
      </c>
      <c r="AO2595" s="35" t="str">
        <f t="shared" si="164"/>
        <v>-</v>
      </c>
      <c r="AQ2595" s="25" t="str">
        <f t="shared" si="162"/>
        <v>-</v>
      </c>
      <c r="BP2595" s="61"/>
      <c r="CT2595" s="61"/>
      <c r="CU2595" s="61"/>
      <c r="CV2595" s="61"/>
      <c r="CW2595" s="61"/>
      <c r="CX2595" s="61"/>
      <c r="CY2595" s="61"/>
      <c r="CZ2595" s="61"/>
      <c r="DA2595" s="61"/>
      <c r="DB2595" s="61"/>
      <c r="DC2595" s="61"/>
      <c r="DD2595" s="61"/>
      <c r="DE2595" s="61"/>
      <c r="DF2595" s="61"/>
      <c r="DG2595" s="61"/>
      <c r="DH2595" s="61"/>
      <c r="DI2595" s="61"/>
      <c r="DJ2595" s="61"/>
      <c r="DK2595" s="61"/>
      <c r="DL2595" s="61"/>
      <c r="DM2595" s="61"/>
    </row>
    <row r="2596" spans="1:117" s="25" customFormat="1" x14ac:dyDescent="0.2">
      <c r="A2596" s="25" t="s">
        <v>2</v>
      </c>
      <c r="B2596" s="25" t="s">
        <v>173</v>
      </c>
      <c r="C2596" s="25" t="s">
        <v>183</v>
      </c>
      <c r="I2596" s="116"/>
      <c r="J2596" s="116"/>
      <c r="K2596" s="116"/>
      <c r="L2596" s="116"/>
      <c r="M2596" s="116"/>
      <c r="N2596" s="116"/>
      <c r="AL2596" s="117"/>
      <c r="AN2596" s="35" t="str">
        <f t="shared" si="163"/>
        <v/>
      </c>
      <c r="AO2596" s="35" t="str">
        <f t="shared" si="164"/>
        <v>-</v>
      </c>
      <c r="AQ2596" s="25" t="str">
        <f t="shared" si="162"/>
        <v>-</v>
      </c>
      <c r="BP2596" s="61"/>
      <c r="CT2596" s="61"/>
      <c r="CU2596" s="61"/>
      <c r="CV2596" s="61"/>
      <c r="CW2596" s="61"/>
      <c r="CX2596" s="61"/>
      <c r="CY2596" s="61"/>
      <c r="CZ2596" s="61"/>
      <c r="DA2596" s="61"/>
      <c r="DB2596" s="61"/>
      <c r="DC2596" s="61"/>
      <c r="DD2596" s="61"/>
      <c r="DE2596" s="61"/>
      <c r="DF2596" s="61"/>
      <c r="DG2596" s="61"/>
      <c r="DH2596" s="61"/>
      <c r="DI2596" s="61"/>
      <c r="DJ2596" s="61"/>
      <c r="DK2596" s="61"/>
      <c r="DL2596" s="61"/>
      <c r="DM2596" s="61"/>
    </row>
    <row r="2597" spans="1:117" s="25" customFormat="1" x14ac:dyDescent="0.2">
      <c r="A2597" s="25" t="s">
        <v>3</v>
      </c>
      <c r="B2597" s="25" t="s">
        <v>174</v>
      </c>
      <c r="C2597" s="25" t="s">
        <v>183</v>
      </c>
      <c r="I2597" s="116"/>
      <c r="J2597" s="116"/>
      <c r="K2597" s="116"/>
      <c r="L2597" s="116"/>
      <c r="M2597" s="116"/>
      <c r="N2597" s="116"/>
      <c r="AL2597" s="117"/>
      <c r="AN2597" s="35" t="str">
        <f t="shared" si="163"/>
        <v/>
      </c>
      <c r="AO2597" s="35" t="str">
        <f t="shared" si="164"/>
        <v>-</v>
      </c>
      <c r="AQ2597" s="25" t="str">
        <f t="shared" ref="AQ2597:AQ2660" si="165">CONCATENATE(TRIM(LEFT(AP2597,LEN(AP2597)-LEN(RIGHT(AP2597)))),"-",RIGHT(AP2597))</f>
        <v>-</v>
      </c>
      <c r="BP2597" s="61"/>
      <c r="CT2597" s="61"/>
      <c r="CU2597" s="61"/>
      <c r="CV2597" s="61"/>
      <c r="CW2597" s="61"/>
      <c r="CX2597" s="61"/>
      <c r="CY2597" s="61"/>
      <c r="CZ2597" s="61"/>
      <c r="DA2597" s="61"/>
      <c r="DB2597" s="61"/>
      <c r="DC2597" s="61"/>
      <c r="DD2597" s="61"/>
      <c r="DE2597" s="61"/>
      <c r="DF2597" s="61"/>
      <c r="DG2597" s="61"/>
      <c r="DH2597" s="61"/>
      <c r="DI2597" s="61"/>
      <c r="DJ2597" s="61"/>
      <c r="DK2597" s="61"/>
      <c r="DL2597" s="61"/>
      <c r="DM2597" s="61"/>
    </row>
    <row r="2598" spans="1:117" s="25" customFormat="1" x14ac:dyDescent="0.2">
      <c r="A2598" s="25" t="s">
        <v>4</v>
      </c>
      <c r="B2598" s="25" t="s">
        <v>174</v>
      </c>
      <c r="C2598" s="25" t="s">
        <v>183</v>
      </c>
      <c r="I2598" s="116"/>
      <c r="J2598" s="116"/>
      <c r="K2598" s="116"/>
      <c r="L2598" s="116"/>
      <c r="M2598" s="116"/>
      <c r="N2598" s="116"/>
      <c r="AL2598" s="117"/>
      <c r="AN2598" s="35" t="str">
        <f t="shared" si="163"/>
        <v/>
      </c>
      <c r="AO2598" s="35" t="str">
        <f t="shared" si="164"/>
        <v>-</v>
      </c>
      <c r="AQ2598" s="25" t="str">
        <f t="shared" si="165"/>
        <v>-</v>
      </c>
      <c r="BP2598" s="61"/>
      <c r="CT2598" s="61"/>
      <c r="CU2598" s="61"/>
      <c r="CV2598" s="61"/>
      <c r="CW2598" s="61"/>
      <c r="CX2598" s="61"/>
      <c r="CY2598" s="61"/>
      <c r="CZ2598" s="61"/>
      <c r="DA2598" s="61"/>
      <c r="DB2598" s="61"/>
      <c r="DC2598" s="61"/>
      <c r="DD2598" s="61"/>
      <c r="DE2598" s="61"/>
      <c r="DF2598" s="61"/>
      <c r="DG2598" s="61"/>
      <c r="DH2598" s="61"/>
      <c r="DI2598" s="61"/>
      <c r="DJ2598" s="61"/>
      <c r="DK2598" s="61"/>
      <c r="DL2598" s="61"/>
      <c r="DM2598" s="61"/>
    </row>
    <row r="2599" spans="1:117" s="25" customFormat="1" x14ac:dyDescent="0.2">
      <c r="A2599" s="25" t="s">
        <v>5</v>
      </c>
      <c r="B2599" s="25" t="s">
        <v>172</v>
      </c>
      <c r="C2599" s="25" t="s">
        <v>183</v>
      </c>
      <c r="I2599" s="116"/>
      <c r="J2599" s="116"/>
      <c r="K2599" s="116"/>
      <c r="L2599" s="116"/>
      <c r="M2599" s="116"/>
      <c r="N2599" s="116"/>
      <c r="AL2599" s="117"/>
      <c r="AN2599" s="35" t="str">
        <f t="shared" si="163"/>
        <v/>
      </c>
      <c r="AO2599" s="35" t="str">
        <f t="shared" si="164"/>
        <v>-</v>
      </c>
      <c r="AQ2599" s="25" t="str">
        <f t="shared" si="165"/>
        <v>-</v>
      </c>
      <c r="BP2599" s="61"/>
      <c r="CT2599" s="61"/>
      <c r="CU2599" s="61"/>
      <c r="CV2599" s="61"/>
      <c r="CW2599" s="61"/>
      <c r="CX2599" s="61"/>
      <c r="CY2599" s="61"/>
      <c r="CZ2599" s="61"/>
      <c r="DA2599" s="61"/>
      <c r="DB2599" s="61"/>
      <c r="DC2599" s="61"/>
      <c r="DD2599" s="61"/>
      <c r="DE2599" s="61"/>
      <c r="DF2599" s="61"/>
      <c r="DG2599" s="61"/>
      <c r="DH2599" s="61"/>
      <c r="DI2599" s="61"/>
      <c r="DJ2599" s="61"/>
      <c r="DK2599" s="61"/>
      <c r="DL2599" s="61"/>
      <c r="DM2599" s="61"/>
    </row>
    <row r="2600" spans="1:117" s="25" customFormat="1" x14ac:dyDescent="0.2">
      <c r="A2600" s="25" t="s">
        <v>6</v>
      </c>
      <c r="B2600" s="25" t="s">
        <v>172</v>
      </c>
      <c r="C2600" s="25" t="s">
        <v>183</v>
      </c>
      <c r="I2600" s="116"/>
      <c r="J2600" s="116"/>
      <c r="K2600" s="116"/>
      <c r="L2600" s="116"/>
      <c r="M2600" s="116"/>
      <c r="N2600" s="116"/>
      <c r="AL2600" s="117"/>
      <c r="AN2600" s="35" t="str">
        <f t="shared" si="163"/>
        <v/>
      </c>
      <c r="AO2600" s="35" t="str">
        <f t="shared" si="164"/>
        <v>-</v>
      </c>
      <c r="AQ2600" s="25" t="str">
        <f t="shared" si="165"/>
        <v>-</v>
      </c>
      <c r="BP2600" s="61"/>
      <c r="CT2600" s="61"/>
      <c r="CU2600" s="61"/>
      <c r="CV2600" s="61"/>
      <c r="CW2600" s="61"/>
      <c r="CX2600" s="61"/>
      <c r="CY2600" s="61"/>
      <c r="CZ2600" s="61"/>
      <c r="DA2600" s="61"/>
      <c r="DB2600" s="61"/>
      <c r="DC2600" s="61"/>
      <c r="DD2600" s="61"/>
      <c r="DE2600" s="61"/>
      <c r="DF2600" s="61"/>
      <c r="DG2600" s="61"/>
      <c r="DH2600" s="61"/>
      <c r="DI2600" s="61"/>
      <c r="DJ2600" s="61"/>
      <c r="DK2600" s="61"/>
      <c r="DL2600" s="61"/>
      <c r="DM2600" s="61"/>
    </row>
    <row r="2601" spans="1:117" s="25" customFormat="1" x14ac:dyDescent="0.2">
      <c r="A2601" s="25" t="s">
        <v>7</v>
      </c>
      <c r="B2601" s="25" t="s">
        <v>175</v>
      </c>
      <c r="C2601" s="25" t="s">
        <v>183</v>
      </c>
      <c r="I2601" s="116"/>
      <c r="J2601" s="116"/>
      <c r="K2601" s="116"/>
      <c r="L2601" s="116"/>
      <c r="M2601" s="116"/>
      <c r="N2601" s="116"/>
      <c r="AL2601" s="117"/>
      <c r="AN2601" s="35" t="str">
        <f t="shared" si="163"/>
        <v/>
      </c>
      <c r="AO2601" s="35" t="str">
        <f t="shared" si="164"/>
        <v>-</v>
      </c>
      <c r="AQ2601" s="25" t="str">
        <f t="shared" si="165"/>
        <v>-</v>
      </c>
      <c r="BP2601" s="61"/>
      <c r="CT2601" s="61"/>
      <c r="CU2601" s="61"/>
      <c r="CV2601" s="61"/>
      <c r="CW2601" s="61"/>
      <c r="CX2601" s="61"/>
      <c r="CY2601" s="61"/>
      <c r="CZ2601" s="61"/>
      <c r="DA2601" s="61"/>
      <c r="DB2601" s="61"/>
      <c r="DC2601" s="61"/>
      <c r="DD2601" s="61"/>
      <c r="DE2601" s="61"/>
      <c r="DF2601" s="61"/>
      <c r="DG2601" s="61"/>
      <c r="DH2601" s="61"/>
      <c r="DI2601" s="61"/>
      <c r="DJ2601" s="61"/>
      <c r="DK2601" s="61"/>
      <c r="DL2601" s="61"/>
      <c r="DM2601" s="61"/>
    </row>
    <row r="2602" spans="1:117" s="25" customFormat="1" x14ac:dyDescent="0.2">
      <c r="A2602" s="25" t="s">
        <v>8</v>
      </c>
      <c r="B2602" s="25" t="s">
        <v>175</v>
      </c>
      <c r="C2602" s="25" t="s">
        <v>183</v>
      </c>
      <c r="I2602" s="116"/>
      <c r="J2602" s="116"/>
      <c r="K2602" s="116"/>
      <c r="L2602" s="116"/>
      <c r="M2602" s="116"/>
      <c r="N2602" s="116"/>
      <c r="AL2602" s="117"/>
      <c r="AN2602" s="35" t="str">
        <f t="shared" si="163"/>
        <v/>
      </c>
      <c r="AO2602" s="35" t="str">
        <f t="shared" si="164"/>
        <v>-</v>
      </c>
      <c r="AQ2602" s="25" t="str">
        <f t="shared" si="165"/>
        <v>-</v>
      </c>
      <c r="BP2602" s="61"/>
      <c r="CT2602" s="61"/>
      <c r="CU2602" s="61"/>
      <c r="CV2602" s="61"/>
      <c r="CW2602" s="61"/>
      <c r="CX2602" s="61"/>
      <c r="CY2602" s="61"/>
      <c r="CZ2602" s="61"/>
      <c r="DA2602" s="61"/>
      <c r="DB2602" s="61"/>
      <c r="DC2602" s="61"/>
      <c r="DD2602" s="61"/>
      <c r="DE2602" s="61"/>
      <c r="DF2602" s="61"/>
      <c r="DG2602" s="61"/>
      <c r="DH2602" s="61"/>
      <c r="DI2602" s="61"/>
      <c r="DJ2602" s="61"/>
      <c r="DK2602" s="61"/>
      <c r="DL2602" s="61"/>
      <c r="DM2602" s="61"/>
    </row>
    <row r="2603" spans="1:117" s="25" customFormat="1" x14ac:dyDescent="0.2">
      <c r="A2603" s="25" t="s">
        <v>9</v>
      </c>
      <c r="B2603" s="25" t="s">
        <v>173</v>
      </c>
      <c r="C2603" s="25" t="s">
        <v>183</v>
      </c>
      <c r="I2603" s="116"/>
      <c r="J2603" s="116"/>
      <c r="K2603" s="116"/>
      <c r="L2603" s="116"/>
      <c r="M2603" s="116"/>
      <c r="N2603" s="116"/>
      <c r="AL2603" s="117"/>
      <c r="AN2603" s="35" t="str">
        <f t="shared" si="163"/>
        <v/>
      </c>
      <c r="AO2603" s="35" t="str">
        <f t="shared" si="164"/>
        <v>-</v>
      </c>
      <c r="AQ2603" s="25" t="str">
        <f t="shared" si="165"/>
        <v>-</v>
      </c>
      <c r="BP2603" s="61"/>
      <c r="CT2603" s="61"/>
      <c r="CU2603" s="61"/>
      <c r="CV2603" s="61"/>
      <c r="CW2603" s="61"/>
      <c r="CX2603" s="61"/>
      <c r="CY2603" s="61"/>
      <c r="CZ2603" s="61"/>
      <c r="DA2603" s="61"/>
      <c r="DB2603" s="61"/>
      <c r="DC2603" s="61"/>
      <c r="DD2603" s="61"/>
      <c r="DE2603" s="61"/>
      <c r="DF2603" s="61"/>
      <c r="DG2603" s="61"/>
      <c r="DH2603" s="61"/>
      <c r="DI2603" s="61"/>
      <c r="DJ2603" s="61"/>
      <c r="DK2603" s="61"/>
      <c r="DL2603" s="61"/>
      <c r="DM2603" s="61"/>
    </row>
    <row r="2604" spans="1:117" s="25" customFormat="1" x14ac:dyDescent="0.2">
      <c r="A2604" s="25" t="s">
        <v>10</v>
      </c>
      <c r="B2604" s="25" t="s">
        <v>173</v>
      </c>
      <c r="C2604" s="25" t="s">
        <v>183</v>
      </c>
      <c r="I2604" s="116"/>
      <c r="J2604" s="116"/>
      <c r="K2604" s="116"/>
      <c r="L2604" s="116"/>
      <c r="M2604" s="116"/>
      <c r="N2604" s="116"/>
      <c r="AL2604" s="117"/>
      <c r="AN2604" s="35" t="str">
        <f t="shared" si="163"/>
        <v/>
      </c>
      <c r="AO2604" s="35" t="str">
        <f t="shared" si="164"/>
        <v>-</v>
      </c>
      <c r="AQ2604" s="25" t="str">
        <f t="shared" si="165"/>
        <v>-</v>
      </c>
      <c r="BP2604" s="61"/>
      <c r="CT2604" s="61"/>
      <c r="CU2604" s="61"/>
      <c r="CV2604" s="61"/>
      <c r="CW2604" s="61"/>
      <c r="CX2604" s="61"/>
      <c r="CY2604" s="61"/>
      <c r="CZ2604" s="61"/>
      <c r="DA2604" s="61"/>
      <c r="DB2604" s="61"/>
      <c r="DC2604" s="61"/>
      <c r="DD2604" s="61"/>
      <c r="DE2604" s="61"/>
      <c r="DF2604" s="61"/>
      <c r="DG2604" s="61"/>
      <c r="DH2604" s="61"/>
      <c r="DI2604" s="61"/>
      <c r="DJ2604" s="61"/>
      <c r="DK2604" s="61"/>
      <c r="DL2604" s="61"/>
      <c r="DM2604" s="61"/>
    </row>
    <row r="2605" spans="1:117" s="25" customFormat="1" x14ac:dyDescent="0.2">
      <c r="A2605" s="25" t="s">
        <v>11</v>
      </c>
      <c r="B2605" s="25" t="s">
        <v>171</v>
      </c>
      <c r="C2605" s="25" t="s">
        <v>183</v>
      </c>
      <c r="I2605" s="116"/>
      <c r="J2605" s="116"/>
      <c r="K2605" s="116"/>
      <c r="L2605" s="116"/>
      <c r="M2605" s="116"/>
      <c r="N2605" s="116"/>
      <c r="AL2605" s="117"/>
      <c r="AN2605" s="35" t="str">
        <f t="shared" si="163"/>
        <v/>
      </c>
      <c r="AO2605" s="35" t="str">
        <f t="shared" si="164"/>
        <v>-</v>
      </c>
      <c r="AQ2605" s="25" t="str">
        <f t="shared" si="165"/>
        <v>-</v>
      </c>
      <c r="BP2605" s="61"/>
      <c r="CT2605" s="61"/>
      <c r="CU2605" s="61"/>
      <c r="CV2605" s="61"/>
      <c r="CW2605" s="61"/>
      <c r="CX2605" s="61"/>
      <c r="CY2605" s="61"/>
      <c r="CZ2605" s="61"/>
      <c r="DA2605" s="61"/>
      <c r="DB2605" s="61"/>
      <c r="DC2605" s="61"/>
      <c r="DD2605" s="61"/>
      <c r="DE2605" s="61"/>
      <c r="DF2605" s="61"/>
      <c r="DG2605" s="61"/>
      <c r="DH2605" s="61"/>
      <c r="DI2605" s="61"/>
      <c r="DJ2605" s="61"/>
      <c r="DK2605" s="61"/>
      <c r="DL2605" s="61"/>
      <c r="DM2605" s="61"/>
    </row>
    <row r="2606" spans="1:117" s="25" customFormat="1" x14ac:dyDescent="0.2">
      <c r="A2606" s="25" t="s">
        <v>12</v>
      </c>
      <c r="B2606" s="25" t="s">
        <v>171</v>
      </c>
      <c r="C2606" s="25" t="s">
        <v>183</v>
      </c>
      <c r="I2606" s="116"/>
      <c r="J2606" s="116"/>
      <c r="K2606" s="116"/>
      <c r="L2606" s="116"/>
      <c r="M2606" s="116"/>
      <c r="N2606" s="116"/>
      <c r="AL2606" s="117"/>
      <c r="AN2606" s="35" t="str">
        <f t="shared" si="163"/>
        <v/>
      </c>
      <c r="AO2606" s="35" t="str">
        <f t="shared" si="164"/>
        <v>-</v>
      </c>
      <c r="AQ2606" s="25" t="str">
        <f t="shared" si="165"/>
        <v>-</v>
      </c>
      <c r="BP2606" s="61"/>
      <c r="CT2606" s="61"/>
      <c r="CU2606" s="61"/>
      <c r="CV2606" s="61"/>
      <c r="CW2606" s="61"/>
      <c r="CX2606" s="61"/>
      <c r="CY2606" s="61"/>
      <c r="CZ2606" s="61"/>
      <c r="DA2606" s="61"/>
      <c r="DB2606" s="61"/>
      <c r="DC2606" s="61"/>
      <c r="DD2606" s="61"/>
      <c r="DE2606" s="61"/>
      <c r="DF2606" s="61"/>
      <c r="DG2606" s="61"/>
      <c r="DH2606" s="61"/>
      <c r="DI2606" s="61"/>
      <c r="DJ2606" s="61"/>
      <c r="DK2606" s="61"/>
      <c r="DL2606" s="61"/>
      <c r="DM2606" s="61"/>
    </row>
    <row r="2607" spans="1:117" s="25" customFormat="1" x14ac:dyDescent="0.2">
      <c r="A2607" s="25" t="s">
        <v>13</v>
      </c>
      <c r="B2607" s="25" t="s">
        <v>171</v>
      </c>
      <c r="C2607" s="25" t="s">
        <v>183</v>
      </c>
      <c r="I2607" s="116"/>
      <c r="J2607" s="116"/>
      <c r="K2607" s="116"/>
      <c r="L2607" s="116"/>
      <c r="M2607" s="116"/>
      <c r="N2607" s="116"/>
      <c r="AL2607" s="117"/>
      <c r="AN2607" s="35" t="str">
        <f t="shared" si="163"/>
        <v/>
      </c>
      <c r="AO2607" s="35" t="str">
        <f t="shared" si="164"/>
        <v>-</v>
      </c>
      <c r="AQ2607" s="25" t="str">
        <f t="shared" si="165"/>
        <v>-</v>
      </c>
      <c r="BP2607" s="61"/>
      <c r="CT2607" s="61"/>
      <c r="CU2607" s="61"/>
      <c r="CV2607" s="61"/>
      <c r="CW2607" s="61"/>
      <c r="CX2607" s="61"/>
      <c r="CY2607" s="61"/>
      <c r="CZ2607" s="61"/>
      <c r="DA2607" s="61"/>
      <c r="DB2607" s="61"/>
      <c r="DC2607" s="61"/>
      <c r="DD2607" s="61"/>
      <c r="DE2607" s="61"/>
      <c r="DF2607" s="61"/>
      <c r="DG2607" s="61"/>
      <c r="DH2607" s="61"/>
      <c r="DI2607" s="61"/>
      <c r="DJ2607" s="61"/>
      <c r="DK2607" s="61"/>
      <c r="DL2607" s="61"/>
      <c r="DM2607" s="61"/>
    </row>
    <row r="2608" spans="1:117" s="25" customFormat="1" x14ac:dyDescent="0.2">
      <c r="A2608" s="25" t="s">
        <v>14</v>
      </c>
      <c r="B2608" s="25" t="s">
        <v>173</v>
      </c>
      <c r="C2608" s="25" t="s">
        <v>183</v>
      </c>
      <c r="I2608" s="116"/>
      <c r="J2608" s="116"/>
      <c r="K2608" s="116"/>
      <c r="L2608" s="116"/>
      <c r="M2608" s="116"/>
      <c r="N2608" s="116"/>
      <c r="AL2608" s="117"/>
      <c r="AN2608" s="35" t="str">
        <f t="shared" si="163"/>
        <v/>
      </c>
      <c r="AO2608" s="35" t="str">
        <f t="shared" si="164"/>
        <v>-</v>
      </c>
      <c r="AQ2608" s="25" t="str">
        <f t="shared" si="165"/>
        <v>-</v>
      </c>
      <c r="BP2608" s="61"/>
      <c r="CT2608" s="61"/>
      <c r="CU2608" s="61"/>
      <c r="CV2608" s="61"/>
      <c r="CW2608" s="61"/>
      <c r="CX2608" s="61"/>
      <c r="CY2608" s="61"/>
      <c r="CZ2608" s="61"/>
      <c r="DA2608" s="61"/>
      <c r="DB2608" s="61"/>
      <c r="DC2608" s="61"/>
      <c r="DD2608" s="61"/>
      <c r="DE2608" s="61"/>
      <c r="DF2608" s="61"/>
      <c r="DG2608" s="61"/>
      <c r="DH2608" s="61"/>
      <c r="DI2608" s="61"/>
      <c r="DJ2608" s="61"/>
      <c r="DK2608" s="61"/>
      <c r="DL2608" s="61"/>
      <c r="DM2608" s="61"/>
    </row>
    <row r="2609" spans="1:117" s="25" customFormat="1" x14ac:dyDescent="0.2">
      <c r="A2609" s="25" t="s">
        <v>15</v>
      </c>
      <c r="B2609" s="25" t="s">
        <v>173</v>
      </c>
      <c r="C2609" s="25" t="s">
        <v>183</v>
      </c>
      <c r="I2609" s="116"/>
      <c r="J2609" s="116"/>
      <c r="K2609" s="116"/>
      <c r="L2609" s="116"/>
      <c r="M2609" s="116"/>
      <c r="N2609" s="116"/>
      <c r="AL2609" s="117"/>
      <c r="AN2609" s="35" t="str">
        <f t="shared" si="163"/>
        <v/>
      </c>
      <c r="AO2609" s="35" t="str">
        <f t="shared" si="164"/>
        <v>-</v>
      </c>
      <c r="AQ2609" s="25" t="str">
        <f t="shared" si="165"/>
        <v>-</v>
      </c>
      <c r="BP2609" s="61"/>
      <c r="CT2609" s="61"/>
      <c r="CU2609" s="61"/>
      <c r="CV2609" s="61"/>
      <c r="CW2609" s="61"/>
      <c r="CX2609" s="61"/>
      <c r="CY2609" s="61"/>
      <c r="CZ2609" s="61"/>
      <c r="DA2609" s="61"/>
      <c r="DB2609" s="61"/>
      <c r="DC2609" s="61"/>
      <c r="DD2609" s="61"/>
      <c r="DE2609" s="61"/>
      <c r="DF2609" s="61"/>
      <c r="DG2609" s="61"/>
      <c r="DH2609" s="61"/>
      <c r="DI2609" s="61"/>
      <c r="DJ2609" s="61"/>
      <c r="DK2609" s="61"/>
      <c r="DL2609" s="61"/>
      <c r="DM2609" s="61"/>
    </row>
    <row r="2610" spans="1:117" s="25" customFormat="1" x14ac:dyDescent="0.2">
      <c r="A2610" s="25" t="s">
        <v>16</v>
      </c>
      <c r="B2610" s="25" t="s">
        <v>174</v>
      </c>
      <c r="C2610" s="25" t="s">
        <v>183</v>
      </c>
      <c r="I2610" s="116"/>
      <c r="J2610" s="116"/>
      <c r="K2610" s="116"/>
      <c r="L2610" s="116"/>
      <c r="M2610" s="116"/>
      <c r="N2610" s="116"/>
      <c r="AL2610" s="117"/>
      <c r="AN2610" s="35" t="str">
        <f t="shared" si="163"/>
        <v/>
      </c>
      <c r="AO2610" s="35" t="str">
        <f t="shared" si="164"/>
        <v>-</v>
      </c>
      <c r="AQ2610" s="25" t="str">
        <f t="shared" si="165"/>
        <v>-</v>
      </c>
      <c r="BP2610" s="61"/>
      <c r="CT2610" s="61"/>
      <c r="CU2610" s="61"/>
      <c r="CV2610" s="61"/>
      <c r="CW2610" s="61"/>
      <c r="CX2610" s="61"/>
      <c r="CY2610" s="61"/>
      <c r="CZ2610" s="61"/>
      <c r="DA2610" s="61"/>
      <c r="DB2610" s="61"/>
      <c r="DC2610" s="61"/>
      <c r="DD2610" s="61"/>
      <c r="DE2610" s="61"/>
      <c r="DF2610" s="61"/>
      <c r="DG2610" s="61"/>
      <c r="DH2610" s="61"/>
      <c r="DI2610" s="61"/>
      <c r="DJ2610" s="61"/>
      <c r="DK2610" s="61"/>
      <c r="DL2610" s="61"/>
      <c r="DM2610" s="61"/>
    </row>
    <row r="2611" spans="1:117" s="25" customFormat="1" x14ac:dyDescent="0.2">
      <c r="A2611" s="25" t="s">
        <v>17</v>
      </c>
      <c r="B2611" s="25" t="s">
        <v>174</v>
      </c>
      <c r="C2611" s="25" t="s">
        <v>183</v>
      </c>
      <c r="I2611" s="116"/>
      <c r="J2611" s="116"/>
      <c r="K2611" s="116"/>
      <c r="L2611" s="116"/>
      <c r="M2611" s="116"/>
      <c r="N2611" s="116"/>
      <c r="AL2611" s="117"/>
      <c r="AN2611" s="35" t="str">
        <f t="shared" si="163"/>
        <v/>
      </c>
      <c r="AO2611" s="35" t="str">
        <f t="shared" si="164"/>
        <v>-</v>
      </c>
      <c r="AQ2611" s="25" t="str">
        <f t="shared" si="165"/>
        <v>-</v>
      </c>
      <c r="BP2611" s="61"/>
      <c r="CT2611" s="61"/>
      <c r="CU2611" s="61"/>
      <c r="CV2611" s="61"/>
      <c r="CW2611" s="61"/>
      <c r="CX2611" s="61"/>
      <c r="CY2611" s="61"/>
      <c r="CZ2611" s="61"/>
      <c r="DA2611" s="61"/>
      <c r="DB2611" s="61"/>
      <c r="DC2611" s="61"/>
      <c r="DD2611" s="61"/>
      <c r="DE2611" s="61"/>
      <c r="DF2611" s="61"/>
      <c r="DG2611" s="61"/>
      <c r="DH2611" s="61"/>
      <c r="DI2611" s="61"/>
      <c r="DJ2611" s="61"/>
      <c r="DK2611" s="61"/>
      <c r="DL2611" s="61"/>
      <c r="DM2611" s="61"/>
    </row>
    <row r="2612" spans="1:117" s="25" customFormat="1" x14ac:dyDescent="0.2">
      <c r="A2612" s="25" t="s">
        <v>18</v>
      </c>
      <c r="B2612" s="25" t="s">
        <v>172</v>
      </c>
      <c r="C2612" s="25" t="s">
        <v>183</v>
      </c>
      <c r="I2612" s="116"/>
      <c r="J2612" s="116"/>
      <c r="K2612" s="116"/>
      <c r="L2612" s="116"/>
      <c r="M2612" s="116"/>
      <c r="N2612" s="116"/>
      <c r="AL2612" s="117"/>
      <c r="AN2612" s="35" t="str">
        <f t="shared" si="163"/>
        <v/>
      </c>
      <c r="AO2612" s="35" t="str">
        <f t="shared" si="164"/>
        <v>-</v>
      </c>
      <c r="AQ2612" s="25" t="str">
        <f t="shared" si="165"/>
        <v>-</v>
      </c>
      <c r="BP2612" s="61"/>
      <c r="CT2612" s="61"/>
      <c r="CU2612" s="61"/>
      <c r="CV2612" s="61"/>
      <c r="CW2612" s="61"/>
      <c r="CX2612" s="61"/>
      <c r="CY2612" s="61"/>
      <c r="CZ2612" s="61"/>
      <c r="DA2612" s="61"/>
      <c r="DB2612" s="61"/>
      <c r="DC2612" s="61"/>
      <c r="DD2612" s="61"/>
      <c r="DE2612" s="61"/>
      <c r="DF2612" s="61"/>
      <c r="DG2612" s="61"/>
      <c r="DH2612" s="61"/>
      <c r="DI2612" s="61"/>
      <c r="DJ2612" s="61"/>
      <c r="DK2612" s="61"/>
      <c r="DL2612" s="61"/>
      <c r="DM2612" s="61"/>
    </row>
    <row r="2613" spans="1:117" s="25" customFormat="1" x14ac:dyDescent="0.2">
      <c r="A2613" s="25" t="s">
        <v>19</v>
      </c>
      <c r="B2613" s="25" t="s">
        <v>172</v>
      </c>
      <c r="C2613" s="25" t="s">
        <v>183</v>
      </c>
      <c r="I2613" s="116"/>
      <c r="J2613" s="116"/>
      <c r="K2613" s="116"/>
      <c r="L2613" s="116"/>
      <c r="M2613" s="116"/>
      <c r="N2613" s="116"/>
      <c r="AL2613" s="117"/>
      <c r="AN2613" s="35" t="str">
        <f t="shared" si="163"/>
        <v/>
      </c>
      <c r="AO2613" s="35" t="str">
        <f t="shared" si="164"/>
        <v>-</v>
      </c>
      <c r="AQ2613" s="25" t="str">
        <f t="shared" si="165"/>
        <v>-</v>
      </c>
      <c r="BP2613" s="61"/>
      <c r="CT2613" s="61"/>
      <c r="CU2613" s="61"/>
      <c r="CV2613" s="61"/>
      <c r="CW2613" s="61"/>
      <c r="CX2613" s="61"/>
      <c r="CY2613" s="61"/>
      <c r="CZ2613" s="61"/>
      <c r="DA2613" s="61"/>
      <c r="DB2613" s="61"/>
      <c r="DC2613" s="61"/>
      <c r="DD2613" s="61"/>
      <c r="DE2613" s="61"/>
      <c r="DF2613" s="61"/>
      <c r="DG2613" s="61"/>
      <c r="DH2613" s="61"/>
      <c r="DI2613" s="61"/>
      <c r="DJ2613" s="61"/>
      <c r="DK2613" s="61"/>
      <c r="DL2613" s="61"/>
      <c r="DM2613" s="61"/>
    </row>
    <row r="2614" spans="1:117" s="25" customFormat="1" x14ac:dyDescent="0.2">
      <c r="A2614" s="25" t="s">
        <v>20</v>
      </c>
      <c r="B2614" s="25" t="s">
        <v>175</v>
      </c>
      <c r="C2614" s="25" t="s">
        <v>183</v>
      </c>
      <c r="I2614" s="116"/>
      <c r="J2614" s="116"/>
      <c r="K2614" s="116"/>
      <c r="L2614" s="116"/>
      <c r="M2614" s="116"/>
      <c r="N2614" s="116"/>
      <c r="AL2614" s="117"/>
      <c r="AN2614" s="35" t="str">
        <f t="shared" si="163"/>
        <v/>
      </c>
      <c r="AO2614" s="35" t="str">
        <f t="shared" si="164"/>
        <v>-</v>
      </c>
      <c r="AQ2614" s="25" t="str">
        <f t="shared" si="165"/>
        <v>-</v>
      </c>
      <c r="BP2614" s="61"/>
      <c r="CT2614" s="61"/>
      <c r="CU2614" s="61"/>
      <c r="CV2614" s="61"/>
      <c r="CW2614" s="61"/>
      <c r="CX2614" s="61"/>
      <c r="CY2614" s="61"/>
      <c r="CZ2614" s="61"/>
      <c r="DA2614" s="61"/>
      <c r="DB2614" s="61"/>
      <c r="DC2614" s="61"/>
      <c r="DD2614" s="61"/>
      <c r="DE2614" s="61"/>
      <c r="DF2614" s="61"/>
      <c r="DG2614" s="61"/>
      <c r="DH2614" s="61"/>
      <c r="DI2614" s="61"/>
      <c r="DJ2614" s="61"/>
      <c r="DK2614" s="61"/>
      <c r="DL2614" s="61"/>
      <c r="DM2614" s="61"/>
    </row>
    <row r="2615" spans="1:117" s="25" customFormat="1" x14ac:dyDescent="0.2">
      <c r="A2615" s="25" t="s">
        <v>21</v>
      </c>
      <c r="B2615" s="25" t="s">
        <v>175</v>
      </c>
      <c r="C2615" s="25" t="s">
        <v>183</v>
      </c>
      <c r="I2615" s="116"/>
      <c r="J2615" s="116"/>
      <c r="K2615" s="116"/>
      <c r="L2615" s="116"/>
      <c r="M2615" s="116"/>
      <c r="N2615" s="116"/>
      <c r="AL2615" s="117"/>
      <c r="AN2615" s="35" t="str">
        <f t="shared" ref="AN2615:AN2678" si="166">CONCATENATE(AM2615,AP2615)</f>
        <v/>
      </c>
      <c r="AO2615" s="35" t="str">
        <f t="shared" ref="AO2615:AO2678" si="167">CONCATENATE(AM2615,"-",AL2615)</f>
        <v>-</v>
      </c>
      <c r="AQ2615" s="25" t="str">
        <f t="shared" si="165"/>
        <v>-</v>
      </c>
      <c r="BP2615" s="61"/>
      <c r="CT2615" s="61"/>
      <c r="CU2615" s="61"/>
      <c r="CV2615" s="61"/>
      <c r="CW2615" s="61"/>
      <c r="CX2615" s="61"/>
      <c r="CY2615" s="61"/>
      <c r="CZ2615" s="61"/>
      <c r="DA2615" s="61"/>
      <c r="DB2615" s="61"/>
      <c r="DC2615" s="61"/>
      <c r="DD2615" s="61"/>
      <c r="DE2615" s="61"/>
      <c r="DF2615" s="61"/>
      <c r="DG2615" s="61"/>
      <c r="DH2615" s="61"/>
      <c r="DI2615" s="61"/>
      <c r="DJ2615" s="61"/>
      <c r="DK2615" s="61"/>
      <c r="DL2615" s="61"/>
      <c r="DM2615" s="61"/>
    </row>
    <row r="2616" spans="1:117" s="25" customFormat="1" x14ac:dyDescent="0.2">
      <c r="A2616" s="25" t="s">
        <v>22</v>
      </c>
      <c r="B2616" s="25" t="s">
        <v>173</v>
      </c>
      <c r="C2616" s="25" t="s">
        <v>183</v>
      </c>
      <c r="I2616" s="116"/>
      <c r="J2616" s="116"/>
      <c r="K2616" s="116"/>
      <c r="L2616" s="116"/>
      <c r="M2616" s="116"/>
      <c r="N2616" s="116"/>
      <c r="AL2616" s="117"/>
      <c r="AN2616" s="35" t="str">
        <f t="shared" si="166"/>
        <v/>
      </c>
      <c r="AO2616" s="35" t="str">
        <f t="shared" si="167"/>
        <v>-</v>
      </c>
      <c r="AQ2616" s="25" t="str">
        <f t="shared" si="165"/>
        <v>-</v>
      </c>
      <c r="BP2616" s="61"/>
      <c r="CT2616" s="61"/>
      <c r="CU2616" s="61"/>
      <c r="CV2616" s="61"/>
      <c r="CW2616" s="61"/>
      <c r="CX2616" s="61"/>
      <c r="CY2616" s="61"/>
      <c r="CZ2616" s="61"/>
      <c r="DA2616" s="61"/>
      <c r="DB2616" s="61"/>
      <c r="DC2616" s="61"/>
      <c r="DD2616" s="61"/>
      <c r="DE2616" s="61"/>
      <c r="DF2616" s="61"/>
      <c r="DG2616" s="61"/>
      <c r="DH2616" s="61"/>
      <c r="DI2616" s="61"/>
      <c r="DJ2616" s="61"/>
      <c r="DK2616" s="61"/>
      <c r="DL2616" s="61"/>
      <c r="DM2616" s="61"/>
    </row>
    <row r="2617" spans="1:117" s="25" customFormat="1" x14ac:dyDescent="0.2">
      <c r="A2617" s="25" t="s">
        <v>23</v>
      </c>
      <c r="B2617" s="25" t="s">
        <v>173</v>
      </c>
      <c r="C2617" s="25" t="s">
        <v>183</v>
      </c>
      <c r="I2617" s="116"/>
      <c r="J2617" s="116"/>
      <c r="K2617" s="116"/>
      <c r="L2617" s="116"/>
      <c r="M2617" s="116"/>
      <c r="N2617" s="116"/>
      <c r="AL2617" s="117"/>
      <c r="AN2617" s="35" t="str">
        <f t="shared" si="166"/>
        <v/>
      </c>
      <c r="AO2617" s="35" t="str">
        <f t="shared" si="167"/>
        <v>-</v>
      </c>
      <c r="AQ2617" s="25" t="str">
        <f t="shared" si="165"/>
        <v>-</v>
      </c>
      <c r="BP2617" s="61"/>
      <c r="CT2617" s="61"/>
      <c r="CU2617" s="61"/>
      <c r="CV2617" s="61"/>
      <c r="CW2617" s="61"/>
      <c r="CX2617" s="61"/>
      <c r="CY2617" s="61"/>
      <c r="CZ2617" s="61"/>
      <c r="DA2617" s="61"/>
      <c r="DB2617" s="61"/>
      <c r="DC2617" s="61"/>
      <c r="DD2617" s="61"/>
      <c r="DE2617" s="61"/>
      <c r="DF2617" s="61"/>
      <c r="DG2617" s="61"/>
      <c r="DH2617" s="61"/>
      <c r="DI2617" s="61"/>
      <c r="DJ2617" s="61"/>
      <c r="DK2617" s="61"/>
      <c r="DL2617" s="61"/>
      <c r="DM2617" s="61"/>
    </row>
    <row r="2618" spans="1:117" s="25" customFormat="1" x14ac:dyDescent="0.2">
      <c r="A2618" s="25" t="s">
        <v>24</v>
      </c>
      <c r="B2618" s="25" t="s">
        <v>171</v>
      </c>
      <c r="C2618" s="25" t="s">
        <v>183</v>
      </c>
      <c r="I2618" s="116"/>
      <c r="J2618" s="116"/>
      <c r="K2618" s="116"/>
      <c r="L2618" s="116"/>
      <c r="M2618" s="116"/>
      <c r="N2618" s="116"/>
      <c r="AL2618" s="117"/>
      <c r="AN2618" s="35" t="str">
        <f t="shared" si="166"/>
        <v/>
      </c>
      <c r="AO2618" s="35" t="str">
        <f t="shared" si="167"/>
        <v>-</v>
      </c>
      <c r="AQ2618" s="25" t="str">
        <f t="shared" si="165"/>
        <v>-</v>
      </c>
      <c r="BP2618" s="61"/>
      <c r="CT2618" s="61"/>
      <c r="CU2618" s="61"/>
      <c r="CV2618" s="61"/>
      <c r="CW2618" s="61"/>
      <c r="CX2618" s="61"/>
      <c r="CY2618" s="61"/>
      <c r="CZ2618" s="61"/>
      <c r="DA2618" s="61"/>
      <c r="DB2618" s="61"/>
      <c r="DC2618" s="61"/>
      <c r="DD2618" s="61"/>
      <c r="DE2618" s="61"/>
      <c r="DF2618" s="61"/>
      <c r="DG2618" s="61"/>
      <c r="DH2618" s="61"/>
      <c r="DI2618" s="61"/>
      <c r="DJ2618" s="61"/>
      <c r="DK2618" s="61"/>
      <c r="DL2618" s="61"/>
      <c r="DM2618" s="61"/>
    </row>
    <row r="2619" spans="1:117" s="25" customFormat="1" x14ac:dyDescent="0.2">
      <c r="A2619" s="25" t="s">
        <v>25</v>
      </c>
      <c r="B2619" s="25" t="s">
        <v>171</v>
      </c>
      <c r="C2619" s="25" t="s">
        <v>183</v>
      </c>
      <c r="I2619" s="116"/>
      <c r="J2619" s="116"/>
      <c r="K2619" s="116"/>
      <c r="L2619" s="116"/>
      <c r="M2619" s="116"/>
      <c r="N2619" s="116"/>
      <c r="AL2619" s="117"/>
      <c r="AN2619" s="35" t="str">
        <f t="shared" si="166"/>
        <v/>
      </c>
      <c r="AO2619" s="35" t="str">
        <f t="shared" si="167"/>
        <v>-</v>
      </c>
      <c r="AQ2619" s="25" t="str">
        <f t="shared" si="165"/>
        <v>-</v>
      </c>
      <c r="BP2619" s="61"/>
      <c r="CT2619" s="61"/>
      <c r="CU2619" s="61"/>
      <c r="CV2619" s="61"/>
      <c r="CW2619" s="61"/>
      <c r="CX2619" s="61"/>
      <c r="CY2619" s="61"/>
      <c r="CZ2619" s="61"/>
      <c r="DA2619" s="61"/>
      <c r="DB2619" s="61"/>
      <c r="DC2619" s="61"/>
      <c r="DD2619" s="61"/>
      <c r="DE2619" s="61"/>
      <c r="DF2619" s="61"/>
      <c r="DG2619" s="61"/>
      <c r="DH2619" s="61"/>
      <c r="DI2619" s="61"/>
      <c r="DJ2619" s="61"/>
      <c r="DK2619" s="61"/>
      <c r="DL2619" s="61"/>
      <c r="DM2619" s="61"/>
    </row>
    <row r="2620" spans="1:117" s="25" customFormat="1" x14ac:dyDescent="0.2">
      <c r="A2620" s="25" t="s">
        <v>26</v>
      </c>
      <c r="B2620" s="25" t="s">
        <v>171</v>
      </c>
      <c r="C2620" s="25" t="s">
        <v>183</v>
      </c>
      <c r="I2620" s="116"/>
      <c r="J2620" s="116"/>
      <c r="K2620" s="116"/>
      <c r="L2620" s="116"/>
      <c r="M2620" s="116"/>
      <c r="N2620" s="116"/>
      <c r="AL2620" s="117"/>
      <c r="AN2620" s="35" t="str">
        <f t="shared" si="166"/>
        <v/>
      </c>
      <c r="AO2620" s="35" t="str">
        <f t="shared" si="167"/>
        <v>-</v>
      </c>
      <c r="AQ2620" s="25" t="str">
        <f t="shared" si="165"/>
        <v>-</v>
      </c>
      <c r="BP2620" s="61"/>
      <c r="CT2620" s="61"/>
      <c r="CU2620" s="61"/>
      <c r="CV2620" s="61"/>
      <c r="CW2620" s="61"/>
      <c r="CX2620" s="61"/>
      <c r="CY2620" s="61"/>
      <c r="CZ2620" s="61"/>
      <c r="DA2620" s="61"/>
      <c r="DB2620" s="61"/>
      <c r="DC2620" s="61"/>
      <c r="DD2620" s="61"/>
      <c r="DE2620" s="61"/>
      <c r="DF2620" s="61"/>
      <c r="DG2620" s="61"/>
      <c r="DH2620" s="61"/>
      <c r="DI2620" s="61"/>
      <c r="DJ2620" s="61"/>
      <c r="DK2620" s="61"/>
      <c r="DL2620" s="61"/>
      <c r="DM2620" s="61"/>
    </row>
    <row r="2621" spans="1:117" s="25" customFormat="1" x14ac:dyDescent="0.2">
      <c r="A2621" s="25" t="s">
        <v>27</v>
      </c>
      <c r="B2621" s="25" t="s">
        <v>173</v>
      </c>
      <c r="C2621" s="25" t="s">
        <v>183</v>
      </c>
      <c r="I2621" s="116"/>
      <c r="J2621" s="116"/>
      <c r="K2621" s="116"/>
      <c r="L2621" s="116"/>
      <c r="M2621" s="116"/>
      <c r="N2621" s="116"/>
      <c r="AL2621" s="117"/>
      <c r="AN2621" s="35" t="str">
        <f t="shared" si="166"/>
        <v/>
      </c>
      <c r="AO2621" s="35" t="str">
        <f t="shared" si="167"/>
        <v>-</v>
      </c>
      <c r="AQ2621" s="25" t="str">
        <f t="shared" si="165"/>
        <v>-</v>
      </c>
      <c r="BP2621" s="61"/>
      <c r="CT2621" s="61"/>
      <c r="CU2621" s="61"/>
      <c r="CV2621" s="61"/>
      <c r="CW2621" s="61"/>
      <c r="CX2621" s="61"/>
      <c r="CY2621" s="61"/>
      <c r="CZ2621" s="61"/>
      <c r="DA2621" s="61"/>
      <c r="DB2621" s="61"/>
      <c r="DC2621" s="61"/>
      <c r="DD2621" s="61"/>
      <c r="DE2621" s="61"/>
      <c r="DF2621" s="61"/>
      <c r="DG2621" s="61"/>
      <c r="DH2621" s="61"/>
      <c r="DI2621" s="61"/>
      <c r="DJ2621" s="61"/>
      <c r="DK2621" s="61"/>
      <c r="DL2621" s="61"/>
      <c r="DM2621" s="61"/>
    </row>
    <row r="2622" spans="1:117" s="25" customFormat="1" x14ac:dyDescent="0.2">
      <c r="A2622" s="25" t="s">
        <v>28</v>
      </c>
      <c r="B2622" s="25" t="s">
        <v>173</v>
      </c>
      <c r="C2622" s="25" t="s">
        <v>183</v>
      </c>
      <c r="I2622" s="116"/>
      <c r="J2622" s="116"/>
      <c r="K2622" s="116"/>
      <c r="L2622" s="116"/>
      <c r="M2622" s="116"/>
      <c r="N2622" s="116"/>
      <c r="AL2622" s="117"/>
      <c r="AN2622" s="35" t="str">
        <f t="shared" si="166"/>
        <v/>
      </c>
      <c r="AO2622" s="35" t="str">
        <f t="shared" si="167"/>
        <v>-</v>
      </c>
      <c r="AQ2622" s="25" t="str">
        <f t="shared" si="165"/>
        <v>-</v>
      </c>
      <c r="BP2622" s="61"/>
      <c r="CT2622" s="61"/>
      <c r="CU2622" s="61"/>
      <c r="CV2622" s="61"/>
      <c r="CW2622" s="61"/>
      <c r="CX2622" s="61"/>
      <c r="CY2622" s="61"/>
      <c r="CZ2622" s="61"/>
      <c r="DA2622" s="61"/>
      <c r="DB2622" s="61"/>
      <c r="DC2622" s="61"/>
      <c r="DD2622" s="61"/>
      <c r="DE2622" s="61"/>
      <c r="DF2622" s="61"/>
      <c r="DG2622" s="61"/>
      <c r="DH2622" s="61"/>
      <c r="DI2622" s="61"/>
      <c r="DJ2622" s="61"/>
      <c r="DK2622" s="61"/>
      <c r="DL2622" s="61"/>
      <c r="DM2622" s="61"/>
    </row>
    <row r="2623" spans="1:117" s="25" customFormat="1" x14ac:dyDescent="0.2">
      <c r="A2623" s="25" t="s">
        <v>29</v>
      </c>
      <c r="B2623" s="25" t="s">
        <v>174</v>
      </c>
      <c r="C2623" s="25" t="s">
        <v>183</v>
      </c>
      <c r="I2623" s="116"/>
      <c r="J2623" s="116"/>
      <c r="K2623" s="116"/>
      <c r="L2623" s="116"/>
      <c r="M2623" s="116"/>
      <c r="N2623" s="116"/>
      <c r="AL2623" s="117"/>
      <c r="AN2623" s="35" t="str">
        <f t="shared" si="166"/>
        <v/>
      </c>
      <c r="AO2623" s="35" t="str">
        <f t="shared" si="167"/>
        <v>-</v>
      </c>
      <c r="AQ2623" s="25" t="str">
        <f t="shared" si="165"/>
        <v>-</v>
      </c>
      <c r="BP2623" s="61"/>
      <c r="CT2623" s="61"/>
      <c r="CU2623" s="61"/>
      <c r="CV2623" s="61"/>
      <c r="CW2623" s="61"/>
      <c r="CX2623" s="61"/>
      <c r="CY2623" s="61"/>
      <c r="CZ2623" s="61"/>
      <c r="DA2623" s="61"/>
      <c r="DB2623" s="61"/>
      <c r="DC2623" s="61"/>
      <c r="DD2623" s="61"/>
      <c r="DE2623" s="61"/>
      <c r="DF2623" s="61"/>
      <c r="DG2623" s="61"/>
      <c r="DH2623" s="61"/>
      <c r="DI2623" s="61"/>
      <c r="DJ2623" s="61"/>
      <c r="DK2623" s="61"/>
      <c r="DL2623" s="61"/>
      <c r="DM2623" s="61"/>
    </row>
    <row r="2624" spans="1:117" s="25" customFormat="1" x14ac:dyDescent="0.2">
      <c r="A2624" s="25" t="s">
        <v>30</v>
      </c>
      <c r="B2624" s="25" t="s">
        <v>174</v>
      </c>
      <c r="C2624" s="25" t="s">
        <v>183</v>
      </c>
      <c r="I2624" s="116"/>
      <c r="J2624" s="116"/>
      <c r="K2624" s="116"/>
      <c r="L2624" s="116"/>
      <c r="M2624" s="116"/>
      <c r="N2624" s="116"/>
      <c r="AL2624" s="117"/>
      <c r="AN2624" s="35" t="str">
        <f t="shared" si="166"/>
        <v/>
      </c>
      <c r="AO2624" s="35" t="str">
        <f t="shared" si="167"/>
        <v>-</v>
      </c>
      <c r="AQ2624" s="25" t="str">
        <f t="shared" si="165"/>
        <v>-</v>
      </c>
      <c r="BP2624" s="61"/>
      <c r="CT2624" s="61"/>
      <c r="CU2624" s="61"/>
      <c r="CV2624" s="61"/>
      <c r="CW2624" s="61"/>
      <c r="CX2624" s="61"/>
      <c r="CY2624" s="61"/>
      <c r="CZ2624" s="61"/>
      <c r="DA2624" s="61"/>
      <c r="DB2624" s="61"/>
      <c r="DC2624" s="61"/>
      <c r="DD2624" s="61"/>
      <c r="DE2624" s="61"/>
      <c r="DF2624" s="61"/>
      <c r="DG2624" s="61"/>
      <c r="DH2624" s="61"/>
      <c r="DI2624" s="61"/>
      <c r="DJ2624" s="61"/>
      <c r="DK2624" s="61"/>
      <c r="DL2624" s="61"/>
      <c r="DM2624" s="61"/>
    </row>
    <row r="2625" spans="1:117" s="25" customFormat="1" x14ac:dyDescent="0.2">
      <c r="A2625" s="25" t="s">
        <v>31</v>
      </c>
      <c r="B2625" s="25" t="s">
        <v>172</v>
      </c>
      <c r="C2625" s="25" t="s">
        <v>183</v>
      </c>
      <c r="I2625" s="116"/>
      <c r="J2625" s="116"/>
      <c r="K2625" s="116"/>
      <c r="L2625" s="116"/>
      <c r="M2625" s="116"/>
      <c r="N2625" s="116"/>
      <c r="AL2625" s="117"/>
      <c r="AN2625" s="35" t="str">
        <f t="shared" si="166"/>
        <v/>
      </c>
      <c r="AO2625" s="35" t="str">
        <f t="shared" si="167"/>
        <v>-</v>
      </c>
      <c r="AQ2625" s="25" t="str">
        <f t="shared" si="165"/>
        <v>-</v>
      </c>
      <c r="BP2625" s="61"/>
      <c r="CT2625" s="61"/>
      <c r="CU2625" s="61"/>
      <c r="CV2625" s="61"/>
      <c r="CW2625" s="61"/>
      <c r="CX2625" s="61"/>
      <c r="CY2625" s="61"/>
      <c r="CZ2625" s="61"/>
      <c r="DA2625" s="61"/>
      <c r="DB2625" s="61"/>
      <c r="DC2625" s="61"/>
      <c r="DD2625" s="61"/>
      <c r="DE2625" s="61"/>
      <c r="DF2625" s="61"/>
      <c r="DG2625" s="61"/>
      <c r="DH2625" s="61"/>
      <c r="DI2625" s="61"/>
      <c r="DJ2625" s="61"/>
      <c r="DK2625" s="61"/>
      <c r="DL2625" s="61"/>
      <c r="DM2625" s="61"/>
    </row>
    <row r="2626" spans="1:117" s="25" customFormat="1" x14ac:dyDescent="0.2">
      <c r="A2626" s="25" t="s">
        <v>32</v>
      </c>
      <c r="B2626" s="25" t="s">
        <v>172</v>
      </c>
      <c r="C2626" s="25" t="s">
        <v>183</v>
      </c>
      <c r="I2626" s="116"/>
      <c r="J2626" s="116"/>
      <c r="K2626" s="116"/>
      <c r="L2626" s="116"/>
      <c r="M2626" s="116"/>
      <c r="N2626" s="116"/>
      <c r="AL2626" s="117"/>
      <c r="AN2626" s="35" t="str">
        <f t="shared" si="166"/>
        <v/>
      </c>
      <c r="AO2626" s="35" t="str">
        <f t="shared" si="167"/>
        <v>-</v>
      </c>
      <c r="AQ2626" s="25" t="str">
        <f t="shared" si="165"/>
        <v>-</v>
      </c>
      <c r="BP2626" s="61"/>
      <c r="CT2626" s="61"/>
      <c r="CU2626" s="61"/>
      <c r="CV2626" s="61"/>
      <c r="CW2626" s="61"/>
      <c r="CX2626" s="61"/>
      <c r="CY2626" s="61"/>
      <c r="CZ2626" s="61"/>
      <c r="DA2626" s="61"/>
      <c r="DB2626" s="61"/>
      <c r="DC2626" s="61"/>
      <c r="DD2626" s="61"/>
      <c r="DE2626" s="61"/>
      <c r="DF2626" s="61"/>
      <c r="DG2626" s="61"/>
      <c r="DH2626" s="61"/>
      <c r="DI2626" s="61"/>
      <c r="DJ2626" s="61"/>
      <c r="DK2626" s="61"/>
      <c r="DL2626" s="61"/>
      <c r="DM2626" s="61"/>
    </row>
    <row r="2627" spans="1:117" s="25" customFormat="1" x14ac:dyDescent="0.2">
      <c r="A2627" s="25" t="s">
        <v>33</v>
      </c>
      <c r="B2627" s="25" t="s">
        <v>175</v>
      </c>
      <c r="C2627" s="25" t="s">
        <v>183</v>
      </c>
      <c r="I2627" s="116"/>
      <c r="J2627" s="116"/>
      <c r="K2627" s="116"/>
      <c r="L2627" s="116"/>
      <c r="M2627" s="116"/>
      <c r="N2627" s="116"/>
      <c r="AL2627" s="117"/>
      <c r="AN2627" s="35" t="str">
        <f t="shared" si="166"/>
        <v/>
      </c>
      <c r="AO2627" s="35" t="str">
        <f t="shared" si="167"/>
        <v>-</v>
      </c>
      <c r="AQ2627" s="25" t="str">
        <f t="shared" si="165"/>
        <v>-</v>
      </c>
      <c r="BP2627" s="61"/>
      <c r="CT2627" s="61"/>
      <c r="CU2627" s="61"/>
      <c r="CV2627" s="61"/>
      <c r="CW2627" s="61"/>
      <c r="CX2627" s="61"/>
      <c r="CY2627" s="61"/>
      <c r="CZ2627" s="61"/>
      <c r="DA2627" s="61"/>
      <c r="DB2627" s="61"/>
      <c r="DC2627" s="61"/>
      <c r="DD2627" s="61"/>
      <c r="DE2627" s="61"/>
      <c r="DF2627" s="61"/>
      <c r="DG2627" s="61"/>
      <c r="DH2627" s="61"/>
      <c r="DI2627" s="61"/>
      <c r="DJ2627" s="61"/>
      <c r="DK2627" s="61"/>
      <c r="DL2627" s="61"/>
      <c r="DM2627" s="61"/>
    </row>
    <row r="2628" spans="1:117" s="25" customFormat="1" x14ac:dyDescent="0.2">
      <c r="A2628" s="25" t="s">
        <v>34</v>
      </c>
      <c r="B2628" s="25" t="s">
        <v>175</v>
      </c>
      <c r="C2628" s="25" t="s">
        <v>183</v>
      </c>
      <c r="I2628" s="116"/>
      <c r="J2628" s="116"/>
      <c r="K2628" s="116"/>
      <c r="L2628" s="116"/>
      <c r="M2628" s="116"/>
      <c r="N2628" s="116"/>
      <c r="AL2628" s="117"/>
      <c r="AN2628" s="35" t="str">
        <f t="shared" si="166"/>
        <v/>
      </c>
      <c r="AO2628" s="35" t="str">
        <f t="shared" si="167"/>
        <v>-</v>
      </c>
      <c r="AQ2628" s="25" t="str">
        <f t="shared" si="165"/>
        <v>-</v>
      </c>
      <c r="BP2628" s="61"/>
      <c r="CT2628" s="61"/>
      <c r="CU2628" s="61"/>
      <c r="CV2628" s="61"/>
      <c r="CW2628" s="61"/>
      <c r="CX2628" s="61"/>
      <c r="CY2628" s="61"/>
      <c r="CZ2628" s="61"/>
      <c r="DA2628" s="61"/>
      <c r="DB2628" s="61"/>
      <c r="DC2628" s="61"/>
      <c r="DD2628" s="61"/>
      <c r="DE2628" s="61"/>
      <c r="DF2628" s="61"/>
      <c r="DG2628" s="61"/>
      <c r="DH2628" s="61"/>
      <c r="DI2628" s="61"/>
      <c r="DJ2628" s="61"/>
      <c r="DK2628" s="61"/>
      <c r="DL2628" s="61"/>
      <c r="DM2628" s="61"/>
    </row>
    <row r="2629" spans="1:117" s="25" customFormat="1" x14ac:dyDescent="0.2">
      <c r="A2629" s="25" t="s">
        <v>35</v>
      </c>
      <c r="B2629" s="25" t="s">
        <v>173</v>
      </c>
      <c r="C2629" s="25" t="s">
        <v>183</v>
      </c>
      <c r="I2629" s="116"/>
      <c r="J2629" s="116"/>
      <c r="K2629" s="116"/>
      <c r="L2629" s="116"/>
      <c r="M2629" s="116"/>
      <c r="N2629" s="116"/>
      <c r="AL2629" s="117"/>
      <c r="AN2629" s="35" t="str">
        <f t="shared" si="166"/>
        <v/>
      </c>
      <c r="AO2629" s="35" t="str">
        <f t="shared" si="167"/>
        <v>-</v>
      </c>
      <c r="AQ2629" s="25" t="str">
        <f t="shared" si="165"/>
        <v>-</v>
      </c>
      <c r="BP2629" s="61"/>
      <c r="CT2629" s="61"/>
      <c r="CU2629" s="61"/>
      <c r="CV2629" s="61"/>
      <c r="CW2629" s="61"/>
      <c r="CX2629" s="61"/>
      <c r="CY2629" s="61"/>
      <c r="CZ2629" s="61"/>
      <c r="DA2629" s="61"/>
      <c r="DB2629" s="61"/>
      <c r="DC2629" s="61"/>
      <c r="DD2629" s="61"/>
      <c r="DE2629" s="61"/>
      <c r="DF2629" s="61"/>
      <c r="DG2629" s="61"/>
      <c r="DH2629" s="61"/>
      <c r="DI2629" s="61"/>
      <c r="DJ2629" s="61"/>
      <c r="DK2629" s="61"/>
      <c r="DL2629" s="61"/>
      <c r="DM2629" s="61"/>
    </row>
    <row r="2630" spans="1:117" s="25" customFormat="1" x14ac:dyDescent="0.2">
      <c r="A2630" s="25" t="s">
        <v>36</v>
      </c>
      <c r="B2630" s="25" t="s">
        <v>173</v>
      </c>
      <c r="C2630" s="25" t="s">
        <v>183</v>
      </c>
      <c r="I2630" s="116"/>
      <c r="J2630" s="116"/>
      <c r="K2630" s="116"/>
      <c r="L2630" s="116"/>
      <c r="M2630" s="116"/>
      <c r="N2630" s="116"/>
      <c r="AL2630" s="117"/>
      <c r="AN2630" s="35" t="str">
        <f t="shared" si="166"/>
        <v/>
      </c>
      <c r="AO2630" s="35" t="str">
        <f t="shared" si="167"/>
        <v>-</v>
      </c>
      <c r="AQ2630" s="25" t="str">
        <f t="shared" si="165"/>
        <v>-</v>
      </c>
      <c r="BP2630" s="61"/>
      <c r="CT2630" s="61"/>
      <c r="CU2630" s="61"/>
      <c r="CV2630" s="61"/>
      <c r="CW2630" s="61"/>
      <c r="CX2630" s="61"/>
      <c r="CY2630" s="61"/>
      <c r="CZ2630" s="61"/>
      <c r="DA2630" s="61"/>
      <c r="DB2630" s="61"/>
      <c r="DC2630" s="61"/>
      <c r="DD2630" s="61"/>
      <c r="DE2630" s="61"/>
      <c r="DF2630" s="61"/>
      <c r="DG2630" s="61"/>
      <c r="DH2630" s="61"/>
      <c r="DI2630" s="61"/>
      <c r="DJ2630" s="61"/>
      <c r="DK2630" s="61"/>
      <c r="DL2630" s="61"/>
      <c r="DM2630" s="61"/>
    </row>
    <row r="2631" spans="1:117" s="25" customFormat="1" x14ac:dyDescent="0.2">
      <c r="A2631" s="25" t="s">
        <v>37</v>
      </c>
      <c r="B2631" s="25" t="s">
        <v>173</v>
      </c>
      <c r="C2631" s="25" t="s">
        <v>183</v>
      </c>
      <c r="I2631" s="116"/>
      <c r="J2631" s="116"/>
      <c r="K2631" s="116"/>
      <c r="L2631" s="116"/>
      <c r="M2631" s="116"/>
      <c r="N2631" s="116"/>
      <c r="AL2631" s="117"/>
      <c r="AN2631" s="35" t="str">
        <f t="shared" si="166"/>
        <v/>
      </c>
      <c r="AO2631" s="35" t="str">
        <f t="shared" si="167"/>
        <v>-</v>
      </c>
      <c r="AQ2631" s="25" t="str">
        <f t="shared" si="165"/>
        <v>-</v>
      </c>
      <c r="BP2631" s="61"/>
      <c r="CT2631" s="61"/>
      <c r="CU2631" s="61"/>
      <c r="CV2631" s="61"/>
      <c r="CW2631" s="61"/>
      <c r="CX2631" s="61"/>
      <c r="CY2631" s="61"/>
      <c r="CZ2631" s="61"/>
      <c r="DA2631" s="61"/>
      <c r="DB2631" s="61"/>
      <c r="DC2631" s="61"/>
      <c r="DD2631" s="61"/>
      <c r="DE2631" s="61"/>
      <c r="DF2631" s="61"/>
      <c r="DG2631" s="61"/>
      <c r="DH2631" s="61"/>
      <c r="DI2631" s="61"/>
      <c r="DJ2631" s="61"/>
      <c r="DK2631" s="61"/>
      <c r="DL2631" s="61"/>
      <c r="DM2631" s="61"/>
    </row>
    <row r="2632" spans="1:117" s="25" customFormat="1" x14ac:dyDescent="0.2">
      <c r="A2632" s="25" t="s">
        <v>38</v>
      </c>
      <c r="B2632" s="25" t="s">
        <v>171</v>
      </c>
      <c r="C2632" s="25" t="s">
        <v>183</v>
      </c>
      <c r="I2632" s="116"/>
      <c r="J2632" s="116"/>
      <c r="K2632" s="116"/>
      <c r="L2632" s="116"/>
      <c r="M2632" s="116"/>
      <c r="N2632" s="116"/>
      <c r="AL2632" s="117"/>
      <c r="AN2632" s="35" t="str">
        <f t="shared" si="166"/>
        <v/>
      </c>
      <c r="AO2632" s="35" t="str">
        <f t="shared" si="167"/>
        <v>-</v>
      </c>
      <c r="AQ2632" s="25" t="str">
        <f t="shared" si="165"/>
        <v>-</v>
      </c>
      <c r="BP2632" s="61"/>
      <c r="CT2632" s="61"/>
      <c r="CU2632" s="61"/>
      <c r="CV2632" s="61"/>
      <c r="CW2632" s="61"/>
      <c r="CX2632" s="61"/>
      <c r="CY2632" s="61"/>
      <c r="CZ2632" s="61"/>
      <c r="DA2632" s="61"/>
      <c r="DB2632" s="61"/>
      <c r="DC2632" s="61"/>
      <c r="DD2632" s="61"/>
      <c r="DE2632" s="61"/>
      <c r="DF2632" s="61"/>
      <c r="DG2632" s="61"/>
      <c r="DH2632" s="61"/>
      <c r="DI2632" s="61"/>
      <c r="DJ2632" s="61"/>
      <c r="DK2632" s="61"/>
      <c r="DL2632" s="61"/>
      <c r="DM2632" s="61"/>
    </row>
    <row r="2633" spans="1:117" s="25" customFormat="1" x14ac:dyDescent="0.2">
      <c r="A2633" s="25" t="s">
        <v>39</v>
      </c>
      <c r="B2633" s="25" t="s">
        <v>171</v>
      </c>
      <c r="C2633" s="25" t="s">
        <v>183</v>
      </c>
      <c r="I2633" s="116"/>
      <c r="J2633" s="116"/>
      <c r="K2633" s="116"/>
      <c r="L2633" s="116"/>
      <c r="M2633" s="116"/>
      <c r="N2633" s="116"/>
      <c r="AL2633" s="117"/>
      <c r="AN2633" s="35" t="str">
        <f t="shared" si="166"/>
        <v/>
      </c>
      <c r="AO2633" s="35" t="str">
        <f t="shared" si="167"/>
        <v>-</v>
      </c>
      <c r="AQ2633" s="25" t="str">
        <f t="shared" si="165"/>
        <v>-</v>
      </c>
      <c r="BP2633" s="61"/>
      <c r="CT2633" s="61"/>
      <c r="CU2633" s="61"/>
      <c r="CV2633" s="61"/>
      <c r="CW2633" s="61"/>
      <c r="CX2633" s="61"/>
      <c r="CY2633" s="61"/>
      <c r="CZ2633" s="61"/>
      <c r="DA2633" s="61"/>
      <c r="DB2633" s="61"/>
      <c r="DC2633" s="61"/>
      <c r="DD2633" s="61"/>
      <c r="DE2633" s="61"/>
      <c r="DF2633" s="61"/>
      <c r="DG2633" s="61"/>
      <c r="DH2633" s="61"/>
      <c r="DI2633" s="61"/>
      <c r="DJ2633" s="61"/>
      <c r="DK2633" s="61"/>
      <c r="DL2633" s="61"/>
      <c r="DM2633" s="61"/>
    </row>
    <row r="2634" spans="1:117" s="25" customFormat="1" x14ac:dyDescent="0.2">
      <c r="A2634" s="25" t="s">
        <v>40</v>
      </c>
      <c r="B2634" s="25" t="s">
        <v>173</v>
      </c>
      <c r="C2634" s="25" t="s">
        <v>183</v>
      </c>
      <c r="I2634" s="116"/>
      <c r="J2634" s="116"/>
      <c r="K2634" s="116"/>
      <c r="L2634" s="116"/>
      <c r="M2634" s="116"/>
      <c r="N2634" s="116"/>
      <c r="AL2634" s="117"/>
      <c r="AN2634" s="35" t="str">
        <f t="shared" si="166"/>
        <v/>
      </c>
      <c r="AO2634" s="35" t="str">
        <f t="shared" si="167"/>
        <v>-</v>
      </c>
      <c r="AQ2634" s="25" t="str">
        <f t="shared" si="165"/>
        <v>-</v>
      </c>
      <c r="BP2634" s="61"/>
      <c r="CT2634" s="61"/>
      <c r="CU2634" s="61"/>
      <c r="CV2634" s="61"/>
      <c r="CW2634" s="61"/>
      <c r="CX2634" s="61"/>
      <c r="CY2634" s="61"/>
      <c r="CZ2634" s="61"/>
      <c r="DA2634" s="61"/>
      <c r="DB2634" s="61"/>
      <c r="DC2634" s="61"/>
      <c r="DD2634" s="61"/>
      <c r="DE2634" s="61"/>
      <c r="DF2634" s="61"/>
      <c r="DG2634" s="61"/>
      <c r="DH2634" s="61"/>
      <c r="DI2634" s="61"/>
      <c r="DJ2634" s="61"/>
      <c r="DK2634" s="61"/>
      <c r="DL2634" s="61"/>
      <c r="DM2634" s="61"/>
    </row>
    <row r="2635" spans="1:117" s="25" customFormat="1" x14ac:dyDescent="0.2">
      <c r="A2635" s="25" t="s">
        <v>41</v>
      </c>
      <c r="B2635" s="25" t="s">
        <v>173</v>
      </c>
      <c r="C2635" s="25" t="s">
        <v>183</v>
      </c>
      <c r="I2635" s="116"/>
      <c r="J2635" s="116"/>
      <c r="K2635" s="116"/>
      <c r="L2635" s="116"/>
      <c r="M2635" s="116"/>
      <c r="N2635" s="116"/>
      <c r="AL2635" s="117"/>
      <c r="AN2635" s="35" t="str">
        <f t="shared" si="166"/>
        <v/>
      </c>
      <c r="AO2635" s="35" t="str">
        <f t="shared" si="167"/>
        <v>-</v>
      </c>
      <c r="AQ2635" s="25" t="str">
        <f t="shared" si="165"/>
        <v>-</v>
      </c>
      <c r="BP2635" s="61"/>
      <c r="CT2635" s="61"/>
      <c r="CU2635" s="61"/>
      <c r="CV2635" s="61"/>
      <c r="CW2635" s="61"/>
      <c r="CX2635" s="61"/>
      <c r="CY2635" s="61"/>
      <c r="CZ2635" s="61"/>
      <c r="DA2635" s="61"/>
      <c r="DB2635" s="61"/>
      <c r="DC2635" s="61"/>
      <c r="DD2635" s="61"/>
      <c r="DE2635" s="61"/>
      <c r="DF2635" s="61"/>
      <c r="DG2635" s="61"/>
      <c r="DH2635" s="61"/>
      <c r="DI2635" s="61"/>
      <c r="DJ2635" s="61"/>
      <c r="DK2635" s="61"/>
      <c r="DL2635" s="61"/>
      <c r="DM2635" s="61"/>
    </row>
    <row r="2636" spans="1:117" s="25" customFormat="1" x14ac:dyDescent="0.2">
      <c r="A2636" s="25" t="s">
        <v>42</v>
      </c>
      <c r="B2636" s="25" t="s">
        <v>174</v>
      </c>
      <c r="C2636" s="25" t="s">
        <v>183</v>
      </c>
      <c r="I2636" s="116"/>
      <c r="J2636" s="116"/>
      <c r="K2636" s="116"/>
      <c r="L2636" s="116"/>
      <c r="M2636" s="116"/>
      <c r="N2636" s="116"/>
      <c r="AL2636" s="117"/>
      <c r="AN2636" s="35" t="str">
        <f t="shared" si="166"/>
        <v/>
      </c>
      <c r="AO2636" s="35" t="str">
        <f t="shared" si="167"/>
        <v>-</v>
      </c>
      <c r="AQ2636" s="25" t="str">
        <f t="shared" si="165"/>
        <v>-</v>
      </c>
      <c r="BP2636" s="61"/>
      <c r="CT2636" s="61"/>
      <c r="CU2636" s="61"/>
      <c r="CV2636" s="61"/>
      <c r="CW2636" s="61"/>
      <c r="CX2636" s="61"/>
      <c r="CY2636" s="61"/>
      <c r="CZ2636" s="61"/>
      <c r="DA2636" s="61"/>
      <c r="DB2636" s="61"/>
      <c r="DC2636" s="61"/>
      <c r="DD2636" s="61"/>
      <c r="DE2636" s="61"/>
      <c r="DF2636" s="61"/>
      <c r="DG2636" s="61"/>
      <c r="DH2636" s="61"/>
      <c r="DI2636" s="61"/>
      <c r="DJ2636" s="61"/>
      <c r="DK2636" s="61"/>
      <c r="DL2636" s="61"/>
      <c r="DM2636" s="61"/>
    </row>
    <row r="2637" spans="1:117" s="25" customFormat="1" x14ac:dyDescent="0.2">
      <c r="A2637" s="25" t="s">
        <v>43</v>
      </c>
      <c r="B2637" s="25" t="s">
        <v>174</v>
      </c>
      <c r="C2637" s="25" t="s">
        <v>183</v>
      </c>
      <c r="I2637" s="116"/>
      <c r="J2637" s="116"/>
      <c r="K2637" s="116"/>
      <c r="L2637" s="116"/>
      <c r="M2637" s="116"/>
      <c r="N2637" s="116"/>
      <c r="AL2637" s="117"/>
      <c r="AN2637" s="35" t="str">
        <f t="shared" si="166"/>
        <v/>
      </c>
      <c r="AO2637" s="35" t="str">
        <f t="shared" si="167"/>
        <v>-</v>
      </c>
      <c r="AQ2637" s="25" t="str">
        <f t="shared" si="165"/>
        <v>-</v>
      </c>
      <c r="BP2637" s="61"/>
      <c r="CT2637" s="61"/>
      <c r="CU2637" s="61"/>
      <c r="CV2637" s="61"/>
      <c r="CW2637" s="61"/>
      <c r="CX2637" s="61"/>
      <c r="CY2637" s="61"/>
      <c r="CZ2637" s="61"/>
      <c r="DA2637" s="61"/>
      <c r="DB2637" s="61"/>
      <c r="DC2637" s="61"/>
      <c r="DD2637" s="61"/>
      <c r="DE2637" s="61"/>
      <c r="DF2637" s="61"/>
      <c r="DG2637" s="61"/>
      <c r="DH2637" s="61"/>
      <c r="DI2637" s="61"/>
      <c r="DJ2637" s="61"/>
      <c r="DK2637" s="61"/>
      <c r="DL2637" s="61"/>
      <c r="DM2637" s="61"/>
    </row>
    <row r="2638" spans="1:117" s="25" customFormat="1" x14ac:dyDescent="0.2">
      <c r="A2638" s="25" t="s">
        <v>44</v>
      </c>
      <c r="B2638" s="25" t="s">
        <v>172</v>
      </c>
      <c r="C2638" s="25" t="s">
        <v>183</v>
      </c>
      <c r="I2638" s="116"/>
      <c r="J2638" s="116"/>
      <c r="K2638" s="116"/>
      <c r="L2638" s="116"/>
      <c r="M2638" s="116"/>
      <c r="N2638" s="116"/>
      <c r="AL2638" s="117"/>
      <c r="AN2638" s="35" t="str">
        <f t="shared" si="166"/>
        <v/>
      </c>
      <c r="AO2638" s="35" t="str">
        <f t="shared" si="167"/>
        <v>-</v>
      </c>
      <c r="AQ2638" s="25" t="str">
        <f t="shared" si="165"/>
        <v>-</v>
      </c>
      <c r="BP2638" s="61"/>
      <c r="CT2638" s="61"/>
      <c r="CU2638" s="61"/>
      <c r="CV2638" s="61"/>
      <c r="CW2638" s="61"/>
      <c r="CX2638" s="61"/>
      <c r="CY2638" s="61"/>
      <c r="CZ2638" s="61"/>
      <c r="DA2638" s="61"/>
      <c r="DB2638" s="61"/>
      <c r="DC2638" s="61"/>
      <c r="DD2638" s="61"/>
      <c r="DE2638" s="61"/>
      <c r="DF2638" s="61"/>
      <c r="DG2638" s="61"/>
      <c r="DH2638" s="61"/>
      <c r="DI2638" s="61"/>
      <c r="DJ2638" s="61"/>
      <c r="DK2638" s="61"/>
      <c r="DL2638" s="61"/>
      <c r="DM2638" s="61"/>
    </row>
    <row r="2639" spans="1:117" s="25" customFormat="1" x14ac:dyDescent="0.2">
      <c r="A2639" s="25" t="s">
        <v>45</v>
      </c>
      <c r="B2639" s="25" t="s">
        <v>172</v>
      </c>
      <c r="C2639" s="25" t="s">
        <v>183</v>
      </c>
      <c r="I2639" s="116"/>
      <c r="J2639" s="116"/>
      <c r="K2639" s="116"/>
      <c r="L2639" s="116"/>
      <c r="M2639" s="116"/>
      <c r="N2639" s="116"/>
      <c r="AL2639" s="117"/>
      <c r="AN2639" s="35" t="str">
        <f t="shared" si="166"/>
        <v/>
      </c>
      <c r="AO2639" s="35" t="str">
        <f t="shared" si="167"/>
        <v>-</v>
      </c>
      <c r="AQ2639" s="25" t="str">
        <f t="shared" si="165"/>
        <v>-</v>
      </c>
      <c r="BP2639" s="61"/>
      <c r="CT2639" s="61"/>
      <c r="CU2639" s="61"/>
      <c r="CV2639" s="61"/>
      <c r="CW2639" s="61"/>
      <c r="CX2639" s="61"/>
      <c r="CY2639" s="61"/>
      <c r="CZ2639" s="61"/>
      <c r="DA2639" s="61"/>
      <c r="DB2639" s="61"/>
      <c r="DC2639" s="61"/>
      <c r="DD2639" s="61"/>
      <c r="DE2639" s="61"/>
      <c r="DF2639" s="61"/>
      <c r="DG2639" s="61"/>
      <c r="DH2639" s="61"/>
      <c r="DI2639" s="61"/>
      <c r="DJ2639" s="61"/>
      <c r="DK2639" s="61"/>
      <c r="DL2639" s="61"/>
      <c r="DM2639" s="61"/>
    </row>
    <row r="2640" spans="1:117" s="25" customFormat="1" x14ac:dyDescent="0.2">
      <c r="A2640" s="25" t="s">
        <v>46</v>
      </c>
      <c r="B2640" s="25" t="s">
        <v>175</v>
      </c>
      <c r="C2640" s="25" t="s">
        <v>183</v>
      </c>
      <c r="I2640" s="116"/>
      <c r="J2640" s="116"/>
      <c r="K2640" s="116"/>
      <c r="L2640" s="116"/>
      <c r="M2640" s="116"/>
      <c r="N2640" s="116"/>
      <c r="AL2640" s="117"/>
      <c r="AN2640" s="35" t="str">
        <f t="shared" si="166"/>
        <v/>
      </c>
      <c r="AO2640" s="35" t="str">
        <f t="shared" si="167"/>
        <v>-</v>
      </c>
      <c r="AQ2640" s="25" t="str">
        <f t="shared" si="165"/>
        <v>-</v>
      </c>
      <c r="BP2640" s="61"/>
      <c r="CT2640" s="61"/>
      <c r="CU2640" s="61"/>
      <c r="CV2640" s="61"/>
      <c r="CW2640" s="61"/>
      <c r="CX2640" s="61"/>
      <c r="CY2640" s="61"/>
      <c r="CZ2640" s="61"/>
      <c r="DA2640" s="61"/>
      <c r="DB2640" s="61"/>
      <c r="DC2640" s="61"/>
      <c r="DD2640" s="61"/>
      <c r="DE2640" s="61"/>
      <c r="DF2640" s="61"/>
      <c r="DG2640" s="61"/>
      <c r="DH2640" s="61"/>
      <c r="DI2640" s="61"/>
      <c r="DJ2640" s="61"/>
      <c r="DK2640" s="61"/>
      <c r="DL2640" s="61"/>
      <c r="DM2640" s="61"/>
    </row>
    <row r="2641" spans="1:117" s="25" customFormat="1" x14ac:dyDescent="0.2">
      <c r="A2641" s="25" t="s">
        <v>47</v>
      </c>
      <c r="B2641" s="25" t="s">
        <v>175</v>
      </c>
      <c r="C2641" s="25" t="s">
        <v>183</v>
      </c>
      <c r="I2641" s="116"/>
      <c r="J2641" s="116"/>
      <c r="K2641" s="116"/>
      <c r="L2641" s="116"/>
      <c r="M2641" s="116"/>
      <c r="N2641" s="116"/>
      <c r="AL2641" s="117"/>
      <c r="AN2641" s="35" t="str">
        <f t="shared" si="166"/>
        <v/>
      </c>
      <c r="AO2641" s="35" t="str">
        <f t="shared" si="167"/>
        <v>-</v>
      </c>
      <c r="AQ2641" s="25" t="str">
        <f t="shared" si="165"/>
        <v>-</v>
      </c>
      <c r="BP2641" s="61"/>
      <c r="CT2641" s="61"/>
      <c r="CU2641" s="61"/>
      <c r="CV2641" s="61"/>
      <c r="CW2641" s="61"/>
      <c r="CX2641" s="61"/>
      <c r="CY2641" s="61"/>
      <c r="CZ2641" s="61"/>
      <c r="DA2641" s="61"/>
      <c r="DB2641" s="61"/>
      <c r="DC2641" s="61"/>
      <c r="DD2641" s="61"/>
      <c r="DE2641" s="61"/>
      <c r="DF2641" s="61"/>
      <c r="DG2641" s="61"/>
      <c r="DH2641" s="61"/>
      <c r="DI2641" s="61"/>
      <c r="DJ2641" s="61"/>
      <c r="DK2641" s="61"/>
      <c r="DL2641" s="61"/>
      <c r="DM2641" s="61"/>
    </row>
    <row r="2642" spans="1:117" s="25" customFormat="1" x14ac:dyDescent="0.2">
      <c r="A2642" s="25" t="s">
        <v>48</v>
      </c>
      <c r="B2642" s="25" t="s">
        <v>173</v>
      </c>
      <c r="C2642" s="25" t="s">
        <v>183</v>
      </c>
      <c r="I2642" s="116"/>
      <c r="J2642" s="116"/>
      <c r="K2642" s="116"/>
      <c r="L2642" s="116"/>
      <c r="M2642" s="116"/>
      <c r="N2642" s="116"/>
      <c r="AL2642" s="117"/>
      <c r="AN2642" s="35" t="str">
        <f t="shared" si="166"/>
        <v/>
      </c>
      <c r="AO2642" s="35" t="str">
        <f t="shared" si="167"/>
        <v>-</v>
      </c>
      <c r="AQ2642" s="25" t="str">
        <f t="shared" si="165"/>
        <v>-</v>
      </c>
      <c r="BP2642" s="61"/>
      <c r="CT2642" s="61"/>
      <c r="CU2642" s="61"/>
      <c r="CV2642" s="61"/>
      <c r="CW2642" s="61"/>
      <c r="CX2642" s="61"/>
      <c r="CY2642" s="61"/>
      <c r="CZ2642" s="61"/>
      <c r="DA2642" s="61"/>
      <c r="DB2642" s="61"/>
      <c r="DC2642" s="61"/>
      <c r="DD2642" s="61"/>
      <c r="DE2642" s="61"/>
      <c r="DF2642" s="61"/>
      <c r="DG2642" s="61"/>
      <c r="DH2642" s="61"/>
      <c r="DI2642" s="61"/>
      <c r="DJ2642" s="61"/>
      <c r="DK2642" s="61"/>
      <c r="DL2642" s="61"/>
      <c r="DM2642" s="61"/>
    </row>
    <row r="2643" spans="1:117" s="25" customFormat="1" x14ac:dyDescent="0.2">
      <c r="A2643" s="25" t="s">
        <v>49</v>
      </c>
      <c r="B2643" s="25" t="s">
        <v>173</v>
      </c>
      <c r="C2643" s="25" t="s">
        <v>183</v>
      </c>
      <c r="I2643" s="116"/>
      <c r="J2643" s="116"/>
      <c r="K2643" s="116"/>
      <c r="L2643" s="116"/>
      <c r="M2643" s="116"/>
      <c r="N2643" s="116"/>
      <c r="AL2643" s="117"/>
      <c r="AN2643" s="35" t="str">
        <f t="shared" si="166"/>
        <v/>
      </c>
      <c r="AO2643" s="35" t="str">
        <f t="shared" si="167"/>
        <v>-</v>
      </c>
      <c r="AQ2643" s="25" t="str">
        <f t="shared" si="165"/>
        <v>-</v>
      </c>
      <c r="BP2643" s="61"/>
      <c r="CT2643" s="61"/>
      <c r="CU2643" s="61"/>
      <c r="CV2643" s="61"/>
      <c r="CW2643" s="61"/>
      <c r="CX2643" s="61"/>
      <c r="CY2643" s="61"/>
      <c r="CZ2643" s="61"/>
      <c r="DA2643" s="61"/>
      <c r="DB2643" s="61"/>
      <c r="DC2643" s="61"/>
      <c r="DD2643" s="61"/>
      <c r="DE2643" s="61"/>
      <c r="DF2643" s="61"/>
      <c r="DG2643" s="61"/>
      <c r="DH2643" s="61"/>
      <c r="DI2643" s="61"/>
      <c r="DJ2643" s="61"/>
      <c r="DK2643" s="61"/>
      <c r="DL2643" s="61"/>
      <c r="DM2643" s="61"/>
    </row>
    <row r="2644" spans="1:117" s="25" customFormat="1" x14ac:dyDescent="0.2">
      <c r="A2644" s="25" t="s">
        <v>50</v>
      </c>
      <c r="B2644" s="25" t="s">
        <v>173</v>
      </c>
      <c r="C2644" s="25" t="s">
        <v>183</v>
      </c>
      <c r="I2644" s="116"/>
      <c r="J2644" s="116"/>
      <c r="K2644" s="116"/>
      <c r="L2644" s="116"/>
      <c r="M2644" s="116"/>
      <c r="N2644" s="116"/>
      <c r="AL2644" s="117"/>
      <c r="AN2644" s="35" t="str">
        <f t="shared" si="166"/>
        <v/>
      </c>
      <c r="AO2644" s="35" t="str">
        <f t="shared" si="167"/>
        <v>-</v>
      </c>
      <c r="AQ2644" s="25" t="str">
        <f t="shared" si="165"/>
        <v>-</v>
      </c>
      <c r="BP2644" s="61"/>
      <c r="CT2644" s="61"/>
      <c r="CU2644" s="61"/>
      <c r="CV2644" s="61"/>
      <c r="CW2644" s="61"/>
      <c r="CX2644" s="61"/>
      <c r="CY2644" s="61"/>
      <c r="CZ2644" s="61"/>
      <c r="DA2644" s="61"/>
      <c r="DB2644" s="61"/>
      <c r="DC2644" s="61"/>
      <c r="DD2644" s="61"/>
      <c r="DE2644" s="61"/>
      <c r="DF2644" s="61"/>
      <c r="DG2644" s="61"/>
      <c r="DH2644" s="61"/>
      <c r="DI2644" s="61"/>
      <c r="DJ2644" s="61"/>
      <c r="DK2644" s="61"/>
      <c r="DL2644" s="61"/>
      <c r="DM2644" s="61"/>
    </row>
    <row r="2645" spans="1:117" s="25" customFormat="1" x14ac:dyDescent="0.2">
      <c r="A2645" s="25" t="s">
        <v>51</v>
      </c>
      <c r="B2645" s="25" t="s">
        <v>171</v>
      </c>
      <c r="C2645" s="25" t="s">
        <v>183</v>
      </c>
      <c r="I2645" s="116"/>
      <c r="J2645" s="116"/>
      <c r="K2645" s="116"/>
      <c r="L2645" s="116"/>
      <c r="M2645" s="116"/>
      <c r="N2645" s="116"/>
      <c r="AL2645" s="117"/>
      <c r="AN2645" s="35" t="str">
        <f t="shared" si="166"/>
        <v/>
      </c>
      <c r="AO2645" s="35" t="str">
        <f t="shared" si="167"/>
        <v>-</v>
      </c>
      <c r="AQ2645" s="25" t="str">
        <f t="shared" si="165"/>
        <v>-</v>
      </c>
      <c r="BP2645" s="61"/>
      <c r="CT2645" s="61"/>
      <c r="CU2645" s="61"/>
      <c r="CV2645" s="61"/>
      <c r="CW2645" s="61"/>
      <c r="CX2645" s="61"/>
      <c r="CY2645" s="61"/>
      <c r="CZ2645" s="61"/>
      <c r="DA2645" s="61"/>
      <c r="DB2645" s="61"/>
      <c r="DC2645" s="61"/>
      <c r="DD2645" s="61"/>
      <c r="DE2645" s="61"/>
      <c r="DF2645" s="61"/>
      <c r="DG2645" s="61"/>
      <c r="DH2645" s="61"/>
      <c r="DI2645" s="61"/>
      <c r="DJ2645" s="61"/>
      <c r="DK2645" s="61"/>
      <c r="DL2645" s="61"/>
      <c r="DM2645" s="61"/>
    </row>
    <row r="2646" spans="1:117" s="25" customFormat="1" x14ac:dyDescent="0.2">
      <c r="A2646" s="25" t="s">
        <v>52</v>
      </c>
      <c r="B2646" s="25" t="s">
        <v>171</v>
      </c>
      <c r="C2646" s="25" t="s">
        <v>183</v>
      </c>
      <c r="I2646" s="116"/>
      <c r="J2646" s="116"/>
      <c r="K2646" s="116"/>
      <c r="L2646" s="116"/>
      <c r="M2646" s="116"/>
      <c r="N2646" s="116"/>
      <c r="AL2646" s="117"/>
      <c r="AN2646" s="35" t="str">
        <f t="shared" si="166"/>
        <v/>
      </c>
      <c r="AO2646" s="35" t="str">
        <f t="shared" si="167"/>
        <v>-</v>
      </c>
      <c r="AQ2646" s="25" t="str">
        <f t="shared" si="165"/>
        <v>-</v>
      </c>
      <c r="BP2646" s="61"/>
      <c r="CT2646" s="61"/>
      <c r="CU2646" s="61"/>
      <c r="CV2646" s="61"/>
      <c r="CW2646" s="61"/>
      <c r="CX2646" s="61"/>
      <c r="CY2646" s="61"/>
      <c r="CZ2646" s="61"/>
      <c r="DA2646" s="61"/>
      <c r="DB2646" s="61"/>
      <c r="DC2646" s="61"/>
      <c r="DD2646" s="61"/>
      <c r="DE2646" s="61"/>
      <c r="DF2646" s="61"/>
      <c r="DG2646" s="61"/>
      <c r="DH2646" s="61"/>
      <c r="DI2646" s="61"/>
      <c r="DJ2646" s="61"/>
      <c r="DK2646" s="61"/>
      <c r="DL2646" s="61"/>
      <c r="DM2646" s="61"/>
    </row>
    <row r="2647" spans="1:117" s="25" customFormat="1" x14ac:dyDescent="0.2">
      <c r="A2647" s="25" t="s">
        <v>53</v>
      </c>
      <c r="B2647" s="25" t="s">
        <v>173</v>
      </c>
      <c r="C2647" s="25" t="s">
        <v>183</v>
      </c>
      <c r="I2647" s="116"/>
      <c r="J2647" s="116"/>
      <c r="K2647" s="116"/>
      <c r="L2647" s="116"/>
      <c r="M2647" s="116"/>
      <c r="N2647" s="116"/>
      <c r="AL2647" s="117"/>
      <c r="AN2647" s="35" t="str">
        <f t="shared" si="166"/>
        <v/>
      </c>
      <c r="AO2647" s="35" t="str">
        <f t="shared" si="167"/>
        <v>-</v>
      </c>
      <c r="AQ2647" s="25" t="str">
        <f t="shared" si="165"/>
        <v>-</v>
      </c>
      <c r="BP2647" s="61"/>
      <c r="CT2647" s="61"/>
      <c r="CU2647" s="61"/>
      <c r="CV2647" s="61"/>
      <c r="CW2647" s="61"/>
      <c r="CX2647" s="61"/>
      <c r="CY2647" s="61"/>
      <c r="CZ2647" s="61"/>
      <c r="DA2647" s="61"/>
      <c r="DB2647" s="61"/>
      <c r="DC2647" s="61"/>
      <c r="DD2647" s="61"/>
      <c r="DE2647" s="61"/>
      <c r="DF2647" s="61"/>
      <c r="DG2647" s="61"/>
      <c r="DH2647" s="61"/>
      <c r="DI2647" s="61"/>
      <c r="DJ2647" s="61"/>
      <c r="DK2647" s="61"/>
      <c r="DL2647" s="61"/>
      <c r="DM2647" s="61"/>
    </row>
    <row r="2648" spans="1:117" s="25" customFormat="1" x14ac:dyDescent="0.2">
      <c r="A2648" s="25" t="s">
        <v>54</v>
      </c>
      <c r="B2648" s="25" t="s">
        <v>173</v>
      </c>
      <c r="C2648" s="25" t="s">
        <v>183</v>
      </c>
      <c r="I2648" s="116"/>
      <c r="J2648" s="116"/>
      <c r="K2648" s="116"/>
      <c r="L2648" s="116"/>
      <c r="M2648" s="116"/>
      <c r="N2648" s="116"/>
      <c r="AL2648" s="117"/>
      <c r="AN2648" s="35" t="str">
        <f t="shared" si="166"/>
        <v/>
      </c>
      <c r="AO2648" s="35" t="str">
        <f t="shared" si="167"/>
        <v>-</v>
      </c>
      <c r="AQ2648" s="25" t="str">
        <f t="shared" si="165"/>
        <v>-</v>
      </c>
      <c r="BP2648" s="61"/>
      <c r="CT2648" s="61"/>
      <c r="CU2648" s="61"/>
      <c r="CV2648" s="61"/>
      <c r="CW2648" s="61"/>
      <c r="CX2648" s="61"/>
      <c r="CY2648" s="61"/>
      <c r="CZ2648" s="61"/>
      <c r="DA2648" s="61"/>
      <c r="DB2648" s="61"/>
      <c r="DC2648" s="61"/>
      <c r="DD2648" s="61"/>
      <c r="DE2648" s="61"/>
      <c r="DF2648" s="61"/>
      <c r="DG2648" s="61"/>
      <c r="DH2648" s="61"/>
      <c r="DI2648" s="61"/>
      <c r="DJ2648" s="61"/>
      <c r="DK2648" s="61"/>
      <c r="DL2648" s="61"/>
      <c r="DM2648" s="61"/>
    </row>
    <row r="2649" spans="1:117" s="25" customFormat="1" x14ac:dyDescent="0.2">
      <c r="A2649" s="25" t="s">
        <v>55</v>
      </c>
      <c r="B2649" s="25" t="s">
        <v>174</v>
      </c>
      <c r="C2649" s="25" t="s">
        <v>183</v>
      </c>
      <c r="I2649" s="116"/>
      <c r="J2649" s="116"/>
      <c r="K2649" s="116"/>
      <c r="L2649" s="116"/>
      <c r="M2649" s="116"/>
      <c r="N2649" s="116"/>
      <c r="AL2649" s="117"/>
      <c r="AN2649" s="35" t="str">
        <f t="shared" si="166"/>
        <v/>
      </c>
      <c r="AO2649" s="35" t="str">
        <f t="shared" si="167"/>
        <v>-</v>
      </c>
      <c r="AQ2649" s="25" t="str">
        <f t="shared" si="165"/>
        <v>-</v>
      </c>
      <c r="BP2649" s="61"/>
      <c r="CT2649" s="61"/>
      <c r="CU2649" s="61"/>
      <c r="CV2649" s="61"/>
      <c r="CW2649" s="61"/>
      <c r="CX2649" s="61"/>
      <c r="CY2649" s="61"/>
      <c r="CZ2649" s="61"/>
      <c r="DA2649" s="61"/>
      <c r="DB2649" s="61"/>
      <c r="DC2649" s="61"/>
      <c r="DD2649" s="61"/>
      <c r="DE2649" s="61"/>
      <c r="DF2649" s="61"/>
      <c r="DG2649" s="61"/>
      <c r="DH2649" s="61"/>
      <c r="DI2649" s="61"/>
      <c r="DJ2649" s="61"/>
      <c r="DK2649" s="61"/>
      <c r="DL2649" s="61"/>
      <c r="DM2649" s="61"/>
    </row>
    <row r="2650" spans="1:117" s="25" customFormat="1" x14ac:dyDescent="0.2">
      <c r="A2650" s="25" t="s">
        <v>56</v>
      </c>
      <c r="B2650" s="25" t="s">
        <v>174</v>
      </c>
      <c r="C2650" s="25" t="s">
        <v>183</v>
      </c>
      <c r="I2650" s="116"/>
      <c r="J2650" s="116"/>
      <c r="K2650" s="116"/>
      <c r="L2650" s="116"/>
      <c r="M2650" s="116"/>
      <c r="N2650" s="116"/>
      <c r="AL2650" s="117"/>
      <c r="AN2650" s="35" t="str">
        <f t="shared" si="166"/>
        <v/>
      </c>
      <c r="AO2650" s="35" t="str">
        <f t="shared" si="167"/>
        <v>-</v>
      </c>
      <c r="AQ2650" s="25" t="str">
        <f t="shared" si="165"/>
        <v>-</v>
      </c>
      <c r="BP2650" s="61"/>
      <c r="CT2650" s="61"/>
      <c r="CU2650" s="61"/>
      <c r="CV2650" s="61"/>
      <c r="CW2650" s="61"/>
      <c r="CX2650" s="61"/>
      <c r="CY2650" s="61"/>
      <c r="CZ2650" s="61"/>
      <c r="DA2650" s="61"/>
      <c r="DB2650" s="61"/>
      <c r="DC2650" s="61"/>
      <c r="DD2650" s="61"/>
      <c r="DE2650" s="61"/>
      <c r="DF2650" s="61"/>
      <c r="DG2650" s="61"/>
      <c r="DH2650" s="61"/>
      <c r="DI2650" s="61"/>
      <c r="DJ2650" s="61"/>
      <c r="DK2650" s="61"/>
      <c r="DL2650" s="61"/>
      <c r="DM2650" s="61"/>
    </row>
    <row r="2651" spans="1:117" s="25" customFormat="1" x14ac:dyDescent="0.2">
      <c r="A2651" s="25" t="s">
        <v>57</v>
      </c>
      <c r="B2651" s="25" t="s">
        <v>172</v>
      </c>
      <c r="C2651" s="25" t="s">
        <v>183</v>
      </c>
      <c r="I2651" s="116"/>
      <c r="J2651" s="116"/>
      <c r="K2651" s="116"/>
      <c r="L2651" s="116"/>
      <c r="M2651" s="116"/>
      <c r="N2651" s="116"/>
      <c r="AL2651" s="117"/>
      <c r="AN2651" s="35" t="str">
        <f t="shared" si="166"/>
        <v/>
      </c>
      <c r="AO2651" s="35" t="str">
        <f t="shared" si="167"/>
        <v>-</v>
      </c>
      <c r="AQ2651" s="25" t="str">
        <f t="shared" si="165"/>
        <v>-</v>
      </c>
      <c r="BP2651" s="61"/>
      <c r="CT2651" s="61"/>
      <c r="CU2651" s="61"/>
      <c r="CV2651" s="61"/>
      <c r="CW2651" s="61"/>
      <c r="CX2651" s="61"/>
      <c r="CY2651" s="61"/>
      <c r="CZ2651" s="61"/>
      <c r="DA2651" s="61"/>
      <c r="DB2651" s="61"/>
      <c r="DC2651" s="61"/>
      <c r="DD2651" s="61"/>
      <c r="DE2651" s="61"/>
      <c r="DF2651" s="61"/>
      <c r="DG2651" s="61"/>
      <c r="DH2651" s="61"/>
      <c r="DI2651" s="61"/>
      <c r="DJ2651" s="61"/>
      <c r="DK2651" s="61"/>
      <c r="DL2651" s="61"/>
      <c r="DM2651" s="61"/>
    </row>
    <row r="2652" spans="1:117" s="25" customFormat="1" x14ac:dyDescent="0.2">
      <c r="A2652" s="25" t="s">
        <v>58</v>
      </c>
      <c r="B2652" s="25" t="s">
        <v>172</v>
      </c>
      <c r="C2652" s="25" t="s">
        <v>183</v>
      </c>
      <c r="I2652" s="116"/>
      <c r="J2652" s="116"/>
      <c r="K2652" s="116"/>
      <c r="L2652" s="116"/>
      <c r="M2652" s="116"/>
      <c r="N2652" s="116"/>
      <c r="AL2652" s="117"/>
      <c r="AN2652" s="35" t="str">
        <f t="shared" si="166"/>
        <v/>
      </c>
      <c r="AO2652" s="35" t="str">
        <f t="shared" si="167"/>
        <v>-</v>
      </c>
      <c r="AQ2652" s="25" t="str">
        <f t="shared" si="165"/>
        <v>-</v>
      </c>
      <c r="BP2652" s="61"/>
      <c r="CT2652" s="61"/>
      <c r="CU2652" s="61"/>
      <c r="CV2652" s="61"/>
      <c r="CW2652" s="61"/>
      <c r="CX2652" s="61"/>
      <c r="CY2652" s="61"/>
      <c r="CZ2652" s="61"/>
      <c r="DA2652" s="61"/>
      <c r="DB2652" s="61"/>
      <c r="DC2652" s="61"/>
      <c r="DD2652" s="61"/>
      <c r="DE2652" s="61"/>
      <c r="DF2652" s="61"/>
      <c r="DG2652" s="61"/>
      <c r="DH2652" s="61"/>
      <c r="DI2652" s="61"/>
      <c r="DJ2652" s="61"/>
      <c r="DK2652" s="61"/>
      <c r="DL2652" s="61"/>
      <c r="DM2652" s="61"/>
    </row>
    <row r="2653" spans="1:117" s="25" customFormat="1" x14ac:dyDescent="0.2">
      <c r="A2653" s="25" t="s">
        <v>59</v>
      </c>
      <c r="B2653" s="25" t="s">
        <v>175</v>
      </c>
      <c r="C2653" s="25" t="s">
        <v>183</v>
      </c>
      <c r="I2653" s="116"/>
      <c r="J2653" s="116"/>
      <c r="K2653" s="116"/>
      <c r="L2653" s="116"/>
      <c r="M2653" s="116"/>
      <c r="N2653" s="116"/>
      <c r="AL2653" s="117"/>
      <c r="AN2653" s="35" t="str">
        <f t="shared" si="166"/>
        <v/>
      </c>
      <c r="AO2653" s="35" t="str">
        <f t="shared" si="167"/>
        <v>-</v>
      </c>
      <c r="AQ2653" s="25" t="str">
        <f t="shared" si="165"/>
        <v>-</v>
      </c>
      <c r="BP2653" s="61"/>
      <c r="CT2653" s="61"/>
      <c r="CU2653" s="61"/>
      <c r="CV2653" s="61"/>
      <c r="CW2653" s="61"/>
      <c r="CX2653" s="61"/>
      <c r="CY2653" s="61"/>
      <c r="CZ2653" s="61"/>
      <c r="DA2653" s="61"/>
      <c r="DB2653" s="61"/>
      <c r="DC2653" s="61"/>
      <c r="DD2653" s="61"/>
      <c r="DE2653" s="61"/>
      <c r="DF2653" s="61"/>
      <c r="DG2653" s="61"/>
      <c r="DH2653" s="61"/>
      <c r="DI2653" s="61"/>
      <c r="DJ2653" s="61"/>
      <c r="DK2653" s="61"/>
      <c r="DL2653" s="61"/>
      <c r="DM2653" s="61"/>
    </row>
    <row r="2654" spans="1:117" s="25" customFormat="1" x14ac:dyDescent="0.2">
      <c r="A2654" s="25" t="s">
        <v>60</v>
      </c>
      <c r="B2654" s="25" t="s">
        <v>175</v>
      </c>
      <c r="C2654" s="25" t="s">
        <v>183</v>
      </c>
      <c r="I2654" s="116"/>
      <c r="J2654" s="116"/>
      <c r="K2654" s="116"/>
      <c r="L2654" s="116"/>
      <c r="M2654" s="116"/>
      <c r="N2654" s="116"/>
      <c r="AL2654" s="117"/>
      <c r="AN2654" s="35" t="str">
        <f t="shared" si="166"/>
        <v/>
      </c>
      <c r="AO2654" s="35" t="str">
        <f t="shared" si="167"/>
        <v>-</v>
      </c>
      <c r="AQ2654" s="25" t="str">
        <f t="shared" si="165"/>
        <v>-</v>
      </c>
      <c r="BP2654" s="61"/>
      <c r="CT2654" s="61"/>
      <c r="CU2654" s="61"/>
      <c r="CV2654" s="61"/>
      <c r="CW2654" s="61"/>
      <c r="CX2654" s="61"/>
      <c r="CY2654" s="61"/>
      <c r="CZ2654" s="61"/>
      <c r="DA2654" s="61"/>
      <c r="DB2654" s="61"/>
      <c r="DC2654" s="61"/>
      <c r="DD2654" s="61"/>
      <c r="DE2654" s="61"/>
      <c r="DF2654" s="61"/>
      <c r="DG2654" s="61"/>
      <c r="DH2654" s="61"/>
      <c r="DI2654" s="61"/>
      <c r="DJ2654" s="61"/>
      <c r="DK2654" s="61"/>
      <c r="DL2654" s="61"/>
      <c r="DM2654" s="61"/>
    </row>
    <row r="2655" spans="1:117" s="25" customFormat="1" x14ac:dyDescent="0.2">
      <c r="A2655" s="25" t="s">
        <v>61</v>
      </c>
      <c r="B2655" s="25" t="s">
        <v>175</v>
      </c>
      <c r="C2655" s="25" t="s">
        <v>183</v>
      </c>
      <c r="I2655" s="116"/>
      <c r="J2655" s="116"/>
      <c r="K2655" s="116"/>
      <c r="L2655" s="116"/>
      <c r="M2655" s="116"/>
      <c r="N2655" s="116"/>
      <c r="AL2655" s="117"/>
      <c r="AN2655" s="35" t="str">
        <f t="shared" si="166"/>
        <v/>
      </c>
      <c r="AO2655" s="35" t="str">
        <f t="shared" si="167"/>
        <v>-</v>
      </c>
      <c r="AQ2655" s="25" t="str">
        <f t="shared" si="165"/>
        <v>-</v>
      </c>
      <c r="BP2655" s="61"/>
      <c r="CT2655" s="61"/>
      <c r="CU2655" s="61"/>
      <c r="CV2655" s="61"/>
      <c r="CW2655" s="61"/>
      <c r="CX2655" s="61"/>
      <c r="CY2655" s="61"/>
      <c r="CZ2655" s="61"/>
      <c r="DA2655" s="61"/>
      <c r="DB2655" s="61"/>
      <c r="DC2655" s="61"/>
      <c r="DD2655" s="61"/>
      <c r="DE2655" s="61"/>
      <c r="DF2655" s="61"/>
      <c r="DG2655" s="61"/>
      <c r="DH2655" s="61"/>
      <c r="DI2655" s="61"/>
      <c r="DJ2655" s="61"/>
      <c r="DK2655" s="61"/>
      <c r="DL2655" s="61"/>
      <c r="DM2655" s="61"/>
    </row>
    <row r="2656" spans="1:117" s="25" customFormat="1" x14ac:dyDescent="0.2">
      <c r="A2656" s="25" t="s">
        <v>62</v>
      </c>
      <c r="B2656" s="25" t="s">
        <v>173</v>
      </c>
      <c r="C2656" s="25" t="s">
        <v>183</v>
      </c>
      <c r="I2656" s="116"/>
      <c r="J2656" s="116"/>
      <c r="K2656" s="116"/>
      <c r="L2656" s="116"/>
      <c r="M2656" s="116"/>
      <c r="N2656" s="116"/>
      <c r="AL2656" s="117"/>
      <c r="AN2656" s="35" t="str">
        <f t="shared" si="166"/>
        <v/>
      </c>
      <c r="AO2656" s="35" t="str">
        <f t="shared" si="167"/>
        <v>-</v>
      </c>
      <c r="AQ2656" s="25" t="str">
        <f t="shared" si="165"/>
        <v>-</v>
      </c>
      <c r="BP2656" s="61"/>
      <c r="CT2656" s="61"/>
      <c r="CU2656" s="61"/>
      <c r="CV2656" s="61"/>
      <c r="CW2656" s="61"/>
      <c r="CX2656" s="61"/>
      <c r="CY2656" s="61"/>
      <c r="CZ2656" s="61"/>
      <c r="DA2656" s="61"/>
      <c r="DB2656" s="61"/>
      <c r="DC2656" s="61"/>
      <c r="DD2656" s="61"/>
      <c r="DE2656" s="61"/>
      <c r="DF2656" s="61"/>
      <c r="DG2656" s="61"/>
      <c r="DH2656" s="61"/>
      <c r="DI2656" s="61"/>
      <c r="DJ2656" s="61"/>
      <c r="DK2656" s="61"/>
      <c r="DL2656" s="61"/>
      <c r="DM2656" s="61"/>
    </row>
    <row r="2657" spans="1:117" s="25" customFormat="1" x14ac:dyDescent="0.2">
      <c r="A2657" s="25" t="s">
        <v>63</v>
      </c>
      <c r="B2657" s="25" t="s">
        <v>173</v>
      </c>
      <c r="C2657" s="25" t="s">
        <v>183</v>
      </c>
      <c r="I2657" s="116"/>
      <c r="J2657" s="116"/>
      <c r="K2657" s="116"/>
      <c r="L2657" s="116"/>
      <c r="M2657" s="116"/>
      <c r="N2657" s="116"/>
      <c r="AL2657" s="117"/>
      <c r="AN2657" s="35" t="str">
        <f t="shared" si="166"/>
        <v/>
      </c>
      <c r="AO2657" s="35" t="str">
        <f t="shared" si="167"/>
        <v>-</v>
      </c>
      <c r="AQ2657" s="25" t="str">
        <f t="shared" si="165"/>
        <v>-</v>
      </c>
      <c r="BP2657" s="61"/>
      <c r="CT2657" s="61"/>
      <c r="CU2657" s="61"/>
      <c r="CV2657" s="61"/>
      <c r="CW2657" s="61"/>
      <c r="CX2657" s="61"/>
      <c r="CY2657" s="61"/>
      <c r="CZ2657" s="61"/>
      <c r="DA2657" s="61"/>
      <c r="DB2657" s="61"/>
      <c r="DC2657" s="61"/>
      <c r="DD2657" s="61"/>
      <c r="DE2657" s="61"/>
      <c r="DF2657" s="61"/>
      <c r="DG2657" s="61"/>
      <c r="DH2657" s="61"/>
      <c r="DI2657" s="61"/>
      <c r="DJ2657" s="61"/>
      <c r="DK2657" s="61"/>
      <c r="DL2657" s="61"/>
      <c r="DM2657" s="61"/>
    </row>
    <row r="2658" spans="1:117" s="25" customFormat="1" x14ac:dyDescent="0.2">
      <c r="A2658" s="25" t="s">
        <v>64</v>
      </c>
      <c r="B2658" s="25" t="s">
        <v>171</v>
      </c>
      <c r="C2658" s="25" t="s">
        <v>183</v>
      </c>
      <c r="I2658" s="116"/>
      <c r="J2658" s="116"/>
      <c r="K2658" s="116"/>
      <c r="L2658" s="116"/>
      <c r="M2658" s="116"/>
      <c r="N2658" s="116"/>
      <c r="AL2658" s="117"/>
      <c r="AN2658" s="35" t="str">
        <f t="shared" si="166"/>
        <v/>
      </c>
      <c r="AO2658" s="35" t="str">
        <f t="shared" si="167"/>
        <v>-</v>
      </c>
      <c r="AQ2658" s="25" t="str">
        <f t="shared" si="165"/>
        <v>-</v>
      </c>
      <c r="BP2658" s="61"/>
      <c r="CT2658" s="61"/>
      <c r="CU2658" s="61"/>
      <c r="CV2658" s="61"/>
      <c r="CW2658" s="61"/>
      <c r="CX2658" s="61"/>
      <c r="CY2658" s="61"/>
      <c r="CZ2658" s="61"/>
      <c r="DA2658" s="61"/>
      <c r="DB2658" s="61"/>
      <c r="DC2658" s="61"/>
      <c r="DD2658" s="61"/>
      <c r="DE2658" s="61"/>
      <c r="DF2658" s="61"/>
      <c r="DG2658" s="61"/>
      <c r="DH2658" s="61"/>
      <c r="DI2658" s="61"/>
      <c r="DJ2658" s="61"/>
      <c r="DK2658" s="61"/>
      <c r="DL2658" s="61"/>
      <c r="DM2658" s="61"/>
    </row>
    <row r="2659" spans="1:117" s="25" customFormat="1" x14ac:dyDescent="0.2">
      <c r="A2659" s="25" t="s">
        <v>65</v>
      </c>
      <c r="B2659" s="25" t="s">
        <v>171</v>
      </c>
      <c r="C2659" s="25" t="s">
        <v>183</v>
      </c>
      <c r="I2659" s="116"/>
      <c r="J2659" s="116"/>
      <c r="K2659" s="116"/>
      <c r="L2659" s="116"/>
      <c r="M2659" s="116"/>
      <c r="N2659" s="116"/>
      <c r="AL2659" s="117"/>
      <c r="AN2659" s="35" t="str">
        <f t="shared" si="166"/>
        <v/>
      </c>
      <c r="AO2659" s="35" t="str">
        <f t="shared" si="167"/>
        <v>-</v>
      </c>
      <c r="AQ2659" s="25" t="str">
        <f t="shared" si="165"/>
        <v>-</v>
      </c>
      <c r="BP2659" s="61"/>
      <c r="CT2659" s="61"/>
      <c r="CU2659" s="61"/>
      <c r="CV2659" s="61"/>
      <c r="CW2659" s="61"/>
      <c r="CX2659" s="61"/>
      <c r="CY2659" s="61"/>
      <c r="CZ2659" s="61"/>
      <c r="DA2659" s="61"/>
      <c r="DB2659" s="61"/>
      <c r="DC2659" s="61"/>
      <c r="DD2659" s="61"/>
      <c r="DE2659" s="61"/>
      <c r="DF2659" s="61"/>
      <c r="DG2659" s="61"/>
      <c r="DH2659" s="61"/>
      <c r="DI2659" s="61"/>
      <c r="DJ2659" s="61"/>
      <c r="DK2659" s="61"/>
      <c r="DL2659" s="61"/>
      <c r="DM2659" s="61"/>
    </row>
    <row r="2660" spans="1:117" s="25" customFormat="1" x14ac:dyDescent="0.2">
      <c r="A2660" s="25" t="s">
        <v>66</v>
      </c>
      <c r="B2660" s="25" t="s">
        <v>173</v>
      </c>
      <c r="C2660" s="25" t="s">
        <v>183</v>
      </c>
      <c r="I2660" s="116"/>
      <c r="J2660" s="116"/>
      <c r="K2660" s="116"/>
      <c r="L2660" s="116"/>
      <c r="M2660" s="116"/>
      <c r="N2660" s="116"/>
      <c r="AL2660" s="117"/>
      <c r="AN2660" s="35" t="str">
        <f t="shared" si="166"/>
        <v/>
      </c>
      <c r="AO2660" s="35" t="str">
        <f t="shared" si="167"/>
        <v>-</v>
      </c>
      <c r="AQ2660" s="25" t="str">
        <f t="shared" si="165"/>
        <v>-</v>
      </c>
      <c r="BP2660" s="61"/>
      <c r="CT2660" s="61"/>
      <c r="CU2660" s="61"/>
      <c r="CV2660" s="61"/>
      <c r="CW2660" s="61"/>
      <c r="CX2660" s="61"/>
      <c r="CY2660" s="61"/>
      <c r="CZ2660" s="61"/>
      <c r="DA2660" s="61"/>
      <c r="DB2660" s="61"/>
      <c r="DC2660" s="61"/>
      <c r="DD2660" s="61"/>
      <c r="DE2660" s="61"/>
      <c r="DF2660" s="61"/>
      <c r="DG2660" s="61"/>
      <c r="DH2660" s="61"/>
      <c r="DI2660" s="61"/>
      <c r="DJ2660" s="61"/>
      <c r="DK2660" s="61"/>
      <c r="DL2660" s="61"/>
      <c r="DM2660" s="61"/>
    </row>
    <row r="2661" spans="1:117" s="25" customFormat="1" x14ac:dyDescent="0.2">
      <c r="A2661" s="25" t="s">
        <v>67</v>
      </c>
      <c r="B2661" s="25" t="s">
        <v>173</v>
      </c>
      <c r="C2661" s="25" t="s">
        <v>183</v>
      </c>
      <c r="I2661" s="116"/>
      <c r="J2661" s="116"/>
      <c r="K2661" s="116"/>
      <c r="L2661" s="116"/>
      <c r="M2661" s="116"/>
      <c r="N2661" s="116"/>
      <c r="AL2661" s="117"/>
      <c r="AN2661" s="35" t="str">
        <f t="shared" si="166"/>
        <v/>
      </c>
      <c r="AO2661" s="35" t="str">
        <f t="shared" si="167"/>
        <v>-</v>
      </c>
      <c r="AQ2661" s="25" t="str">
        <f t="shared" ref="AQ2661:AQ2724" si="168">CONCATENATE(TRIM(LEFT(AP2661,LEN(AP2661)-LEN(RIGHT(AP2661)))),"-",RIGHT(AP2661))</f>
        <v>-</v>
      </c>
      <c r="BP2661" s="61"/>
      <c r="CT2661" s="61"/>
      <c r="CU2661" s="61"/>
      <c r="CV2661" s="61"/>
      <c r="CW2661" s="61"/>
      <c r="CX2661" s="61"/>
      <c r="CY2661" s="61"/>
      <c r="CZ2661" s="61"/>
      <c r="DA2661" s="61"/>
      <c r="DB2661" s="61"/>
      <c r="DC2661" s="61"/>
      <c r="DD2661" s="61"/>
      <c r="DE2661" s="61"/>
      <c r="DF2661" s="61"/>
      <c r="DG2661" s="61"/>
      <c r="DH2661" s="61"/>
      <c r="DI2661" s="61"/>
      <c r="DJ2661" s="61"/>
      <c r="DK2661" s="61"/>
      <c r="DL2661" s="61"/>
      <c r="DM2661" s="61"/>
    </row>
    <row r="2662" spans="1:117" s="25" customFormat="1" x14ac:dyDescent="0.2">
      <c r="A2662" s="25" t="s">
        <v>68</v>
      </c>
      <c r="B2662" s="25" t="s">
        <v>174</v>
      </c>
      <c r="C2662" s="25" t="s">
        <v>183</v>
      </c>
      <c r="I2662" s="116"/>
      <c r="J2662" s="116"/>
      <c r="K2662" s="116"/>
      <c r="L2662" s="116"/>
      <c r="M2662" s="116"/>
      <c r="N2662" s="116"/>
      <c r="AL2662" s="117"/>
      <c r="AN2662" s="35" t="str">
        <f t="shared" si="166"/>
        <v/>
      </c>
      <c r="AO2662" s="35" t="str">
        <f t="shared" si="167"/>
        <v>-</v>
      </c>
      <c r="AQ2662" s="25" t="str">
        <f t="shared" si="168"/>
        <v>-</v>
      </c>
      <c r="BP2662" s="61"/>
      <c r="CT2662" s="61"/>
      <c r="CU2662" s="61"/>
      <c r="CV2662" s="61"/>
      <c r="CW2662" s="61"/>
      <c r="CX2662" s="61"/>
      <c r="CY2662" s="61"/>
      <c r="CZ2662" s="61"/>
      <c r="DA2662" s="61"/>
      <c r="DB2662" s="61"/>
      <c r="DC2662" s="61"/>
      <c r="DD2662" s="61"/>
      <c r="DE2662" s="61"/>
      <c r="DF2662" s="61"/>
      <c r="DG2662" s="61"/>
      <c r="DH2662" s="61"/>
      <c r="DI2662" s="61"/>
      <c r="DJ2662" s="61"/>
      <c r="DK2662" s="61"/>
      <c r="DL2662" s="61"/>
      <c r="DM2662" s="61"/>
    </row>
    <row r="2663" spans="1:117" s="25" customFormat="1" x14ac:dyDescent="0.2">
      <c r="A2663" s="25" t="s">
        <v>69</v>
      </c>
      <c r="B2663" s="25" t="s">
        <v>174</v>
      </c>
      <c r="C2663" s="25" t="s">
        <v>183</v>
      </c>
      <c r="I2663" s="116"/>
      <c r="J2663" s="116"/>
      <c r="K2663" s="116"/>
      <c r="L2663" s="116"/>
      <c r="M2663" s="116"/>
      <c r="N2663" s="116"/>
      <c r="AL2663" s="117"/>
      <c r="AN2663" s="35" t="str">
        <f t="shared" si="166"/>
        <v/>
      </c>
      <c r="AO2663" s="35" t="str">
        <f t="shared" si="167"/>
        <v>-</v>
      </c>
      <c r="AQ2663" s="25" t="str">
        <f t="shared" si="168"/>
        <v>-</v>
      </c>
      <c r="BP2663" s="61"/>
      <c r="CT2663" s="61"/>
      <c r="CU2663" s="61"/>
      <c r="CV2663" s="61"/>
      <c r="CW2663" s="61"/>
      <c r="CX2663" s="61"/>
      <c r="CY2663" s="61"/>
      <c r="CZ2663" s="61"/>
      <c r="DA2663" s="61"/>
      <c r="DB2663" s="61"/>
      <c r="DC2663" s="61"/>
      <c r="DD2663" s="61"/>
      <c r="DE2663" s="61"/>
      <c r="DF2663" s="61"/>
      <c r="DG2663" s="61"/>
      <c r="DH2663" s="61"/>
      <c r="DI2663" s="61"/>
      <c r="DJ2663" s="61"/>
      <c r="DK2663" s="61"/>
      <c r="DL2663" s="61"/>
      <c r="DM2663" s="61"/>
    </row>
    <row r="2664" spans="1:117" s="25" customFormat="1" x14ac:dyDescent="0.2">
      <c r="A2664" s="25" t="s">
        <v>70</v>
      </c>
      <c r="B2664" s="25" t="s">
        <v>172</v>
      </c>
      <c r="C2664" s="25" t="s">
        <v>183</v>
      </c>
      <c r="I2664" s="116"/>
      <c r="J2664" s="116"/>
      <c r="K2664" s="116"/>
      <c r="L2664" s="116"/>
      <c r="M2664" s="116"/>
      <c r="N2664" s="116"/>
      <c r="AL2664" s="117"/>
      <c r="AN2664" s="35" t="str">
        <f t="shared" si="166"/>
        <v/>
      </c>
      <c r="AO2664" s="35" t="str">
        <f t="shared" si="167"/>
        <v>-</v>
      </c>
      <c r="AQ2664" s="25" t="str">
        <f t="shared" si="168"/>
        <v>-</v>
      </c>
      <c r="BP2664" s="61"/>
      <c r="CT2664" s="61"/>
      <c r="CU2664" s="61"/>
      <c r="CV2664" s="61"/>
      <c r="CW2664" s="61"/>
      <c r="CX2664" s="61"/>
      <c r="CY2664" s="61"/>
      <c r="CZ2664" s="61"/>
      <c r="DA2664" s="61"/>
      <c r="DB2664" s="61"/>
      <c r="DC2664" s="61"/>
      <c r="DD2664" s="61"/>
      <c r="DE2664" s="61"/>
      <c r="DF2664" s="61"/>
      <c r="DG2664" s="61"/>
      <c r="DH2664" s="61"/>
      <c r="DI2664" s="61"/>
      <c r="DJ2664" s="61"/>
      <c r="DK2664" s="61"/>
      <c r="DL2664" s="61"/>
      <c r="DM2664" s="61"/>
    </row>
    <row r="2665" spans="1:117" s="25" customFormat="1" x14ac:dyDescent="0.2">
      <c r="A2665" s="25" t="s">
        <v>71</v>
      </c>
      <c r="B2665" s="25" t="s">
        <v>172</v>
      </c>
      <c r="C2665" s="25" t="s">
        <v>183</v>
      </c>
      <c r="I2665" s="116"/>
      <c r="J2665" s="116"/>
      <c r="K2665" s="116"/>
      <c r="L2665" s="116"/>
      <c r="M2665" s="116"/>
      <c r="N2665" s="116"/>
      <c r="AL2665" s="117"/>
      <c r="AN2665" s="35" t="str">
        <f t="shared" si="166"/>
        <v/>
      </c>
      <c r="AO2665" s="35" t="str">
        <f t="shared" si="167"/>
        <v>-</v>
      </c>
      <c r="AQ2665" s="25" t="str">
        <f t="shared" si="168"/>
        <v>-</v>
      </c>
      <c r="BP2665" s="61"/>
      <c r="CT2665" s="61"/>
      <c r="CU2665" s="61"/>
      <c r="CV2665" s="61"/>
      <c r="CW2665" s="61"/>
      <c r="CX2665" s="61"/>
      <c r="CY2665" s="61"/>
      <c r="CZ2665" s="61"/>
      <c r="DA2665" s="61"/>
      <c r="DB2665" s="61"/>
      <c r="DC2665" s="61"/>
      <c r="DD2665" s="61"/>
      <c r="DE2665" s="61"/>
      <c r="DF2665" s="61"/>
      <c r="DG2665" s="61"/>
      <c r="DH2665" s="61"/>
      <c r="DI2665" s="61"/>
      <c r="DJ2665" s="61"/>
      <c r="DK2665" s="61"/>
      <c r="DL2665" s="61"/>
      <c r="DM2665" s="61"/>
    </row>
    <row r="2666" spans="1:117" s="25" customFormat="1" x14ac:dyDescent="0.2">
      <c r="A2666" s="25" t="s">
        <v>72</v>
      </c>
      <c r="B2666" s="25" t="s">
        <v>175</v>
      </c>
      <c r="C2666" s="25" t="s">
        <v>183</v>
      </c>
      <c r="I2666" s="116"/>
      <c r="J2666" s="116"/>
      <c r="K2666" s="116"/>
      <c r="L2666" s="116"/>
      <c r="M2666" s="116"/>
      <c r="N2666" s="116"/>
      <c r="AL2666" s="117"/>
      <c r="AN2666" s="35" t="str">
        <f t="shared" si="166"/>
        <v/>
      </c>
      <c r="AO2666" s="35" t="str">
        <f t="shared" si="167"/>
        <v>-</v>
      </c>
      <c r="AQ2666" s="25" t="str">
        <f t="shared" si="168"/>
        <v>-</v>
      </c>
      <c r="BP2666" s="61"/>
      <c r="CT2666" s="61"/>
      <c r="CU2666" s="61"/>
      <c r="CV2666" s="61"/>
      <c r="CW2666" s="61"/>
      <c r="CX2666" s="61"/>
      <c r="CY2666" s="61"/>
      <c r="CZ2666" s="61"/>
      <c r="DA2666" s="61"/>
      <c r="DB2666" s="61"/>
      <c r="DC2666" s="61"/>
      <c r="DD2666" s="61"/>
      <c r="DE2666" s="61"/>
      <c r="DF2666" s="61"/>
      <c r="DG2666" s="61"/>
      <c r="DH2666" s="61"/>
      <c r="DI2666" s="61"/>
      <c r="DJ2666" s="61"/>
      <c r="DK2666" s="61"/>
      <c r="DL2666" s="61"/>
      <c r="DM2666" s="61"/>
    </row>
    <row r="2667" spans="1:117" s="25" customFormat="1" x14ac:dyDescent="0.2">
      <c r="A2667" s="25" t="s">
        <v>73</v>
      </c>
      <c r="B2667" s="25" t="s">
        <v>175</v>
      </c>
      <c r="C2667" s="25" t="s">
        <v>183</v>
      </c>
      <c r="I2667" s="116"/>
      <c r="J2667" s="116"/>
      <c r="K2667" s="116"/>
      <c r="L2667" s="116"/>
      <c r="M2667" s="116"/>
      <c r="N2667" s="116"/>
      <c r="AL2667" s="117"/>
      <c r="AN2667" s="35" t="str">
        <f t="shared" si="166"/>
        <v/>
      </c>
      <c r="AO2667" s="35" t="str">
        <f t="shared" si="167"/>
        <v>-</v>
      </c>
      <c r="AQ2667" s="25" t="str">
        <f t="shared" si="168"/>
        <v>-</v>
      </c>
      <c r="BP2667" s="61"/>
      <c r="CT2667" s="61"/>
      <c r="CU2667" s="61"/>
      <c r="CV2667" s="61"/>
      <c r="CW2667" s="61"/>
      <c r="CX2667" s="61"/>
      <c r="CY2667" s="61"/>
      <c r="CZ2667" s="61"/>
      <c r="DA2667" s="61"/>
      <c r="DB2667" s="61"/>
      <c r="DC2667" s="61"/>
      <c r="DD2667" s="61"/>
      <c r="DE2667" s="61"/>
      <c r="DF2667" s="61"/>
      <c r="DG2667" s="61"/>
      <c r="DH2667" s="61"/>
      <c r="DI2667" s="61"/>
      <c r="DJ2667" s="61"/>
      <c r="DK2667" s="61"/>
      <c r="DL2667" s="61"/>
      <c r="DM2667" s="61"/>
    </row>
    <row r="2668" spans="1:117" s="25" customFormat="1" x14ac:dyDescent="0.2">
      <c r="A2668" s="25" t="s">
        <v>74</v>
      </c>
      <c r="B2668" s="25" t="s">
        <v>175</v>
      </c>
      <c r="C2668" s="25" t="s">
        <v>183</v>
      </c>
      <c r="I2668" s="116"/>
      <c r="J2668" s="116"/>
      <c r="K2668" s="116"/>
      <c r="L2668" s="116"/>
      <c r="M2668" s="116"/>
      <c r="N2668" s="116"/>
      <c r="AL2668" s="117"/>
      <c r="AN2668" s="35" t="str">
        <f t="shared" si="166"/>
        <v/>
      </c>
      <c r="AO2668" s="35" t="str">
        <f t="shared" si="167"/>
        <v>-</v>
      </c>
      <c r="AQ2668" s="25" t="str">
        <f t="shared" si="168"/>
        <v>-</v>
      </c>
      <c r="BP2668" s="61"/>
      <c r="CT2668" s="61"/>
      <c r="CU2668" s="61"/>
      <c r="CV2668" s="61"/>
      <c r="CW2668" s="61"/>
      <c r="CX2668" s="61"/>
      <c r="CY2668" s="61"/>
      <c r="CZ2668" s="61"/>
      <c r="DA2668" s="61"/>
      <c r="DB2668" s="61"/>
      <c r="DC2668" s="61"/>
      <c r="DD2668" s="61"/>
      <c r="DE2668" s="61"/>
      <c r="DF2668" s="61"/>
      <c r="DG2668" s="61"/>
      <c r="DH2668" s="61"/>
      <c r="DI2668" s="61"/>
      <c r="DJ2668" s="61"/>
      <c r="DK2668" s="61"/>
      <c r="DL2668" s="61"/>
      <c r="DM2668" s="61"/>
    </row>
    <row r="2669" spans="1:117" s="25" customFormat="1" x14ac:dyDescent="0.2">
      <c r="A2669" s="25" t="s">
        <v>75</v>
      </c>
      <c r="B2669" s="25" t="s">
        <v>173</v>
      </c>
      <c r="C2669" s="25" t="s">
        <v>183</v>
      </c>
      <c r="I2669" s="116"/>
      <c r="J2669" s="116"/>
      <c r="K2669" s="116"/>
      <c r="L2669" s="116"/>
      <c r="M2669" s="116"/>
      <c r="N2669" s="116"/>
      <c r="AL2669" s="117"/>
      <c r="AN2669" s="35" t="str">
        <f t="shared" si="166"/>
        <v/>
      </c>
      <c r="AO2669" s="35" t="str">
        <f t="shared" si="167"/>
        <v>-</v>
      </c>
      <c r="AQ2669" s="25" t="str">
        <f t="shared" si="168"/>
        <v>-</v>
      </c>
      <c r="BP2669" s="61"/>
      <c r="CT2669" s="61"/>
      <c r="CU2669" s="61"/>
      <c r="CV2669" s="61"/>
      <c r="CW2669" s="61"/>
      <c r="CX2669" s="61"/>
      <c r="CY2669" s="61"/>
      <c r="CZ2669" s="61"/>
      <c r="DA2669" s="61"/>
      <c r="DB2669" s="61"/>
      <c r="DC2669" s="61"/>
      <c r="DD2669" s="61"/>
      <c r="DE2669" s="61"/>
      <c r="DF2669" s="61"/>
      <c r="DG2669" s="61"/>
      <c r="DH2669" s="61"/>
      <c r="DI2669" s="61"/>
      <c r="DJ2669" s="61"/>
      <c r="DK2669" s="61"/>
      <c r="DL2669" s="61"/>
      <c r="DM2669" s="61"/>
    </row>
    <row r="2670" spans="1:117" s="25" customFormat="1" x14ac:dyDescent="0.2">
      <c r="A2670" s="25" t="s">
        <v>76</v>
      </c>
      <c r="B2670" s="25" t="s">
        <v>173</v>
      </c>
      <c r="C2670" s="25" t="s">
        <v>183</v>
      </c>
      <c r="I2670" s="116"/>
      <c r="J2670" s="116"/>
      <c r="K2670" s="116"/>
      <c r="L2670" s="116"/>
      <c r="M2670" s="116"/>
      <c r="N2670" s="116"/>
      <c r="AL2670" s="117"/>
      <c r="AN2670" s="35" t="str">
        <f t="shared" si="166"/>
        <v/>
      </c>
      <c r="AO2670" s="35" t="str">
        <f t="shared" si="167"/>
        <v>-</v>
      </c>
      <c r="AQ2670" s="25" t="str">
        <f t="shared" si="168"/>
        <v>-</v>
      </c>
      <c r="BP2670" s="61"/>
      <c r="CT2670" s="61"/>
      <c r="CU2670" s="61"/>
      <c r="CV2670" s="61"/>
      <c r="CW2670" s="61"/>
      <c r="CX2670" s="61"/>
      <c r="CY2670" s="61"/>
      <c r="CZ2670" s="61"/>
      <c r="DA2670" s="61"/>
      <c r="DB2670" s="61"/>
      <c r="DC2670" s="61"/>
      <c r="DD2670" s="61"/>
      <c r="DE2670" s="61"/>
      <c r="DF2670" s="61"/>
      <c r="DG2670" s="61"/>
      <c r="DH2670" s="61"/>
      <c r="DI2670" s="61"/>
      <c r="DJ2670" s="61"/>
      <c r="DK2670" s="61"/>
      <c r="DL2670" s="61"/>
      <c r="DM2670" s="61"/>
    </row>
    <row r="2671" spans="1:117" s="25" customFormat="1" x14ac:dyDescent="0.2">
      <c r="A2671" s="25" t="s">
        <v>77</v>
      </c>
      <c r="B2671" s="25" t="s">
        <v>171</v>
      </c>
      <c r="C2671" s="25" t="s">
        <v>183</v>
      </c>
      <c r="I2671" s="116"/>
      <c r="J2671" s="116"/>
      <c r="K2671" s="116"/>
      <c r="L2671" s="116"/>
      <c r="M2671" s="116"/>
      <c r="N2671" s="116"/>
      <c r="AL2671" s="117"/>
      <c r="AN2671" s="35" t="str">
        <f t="shared" si="166"/>
        <v/>
      </c>
      <c r="AO2671" s="35" t="str">
        <f t="shared" si="167"/>
        <v>-</v>
      </c>
      <c r="AQ2671" s="25" t="str">
        <f t="shared" si="168"/>
        <v>-</v>
      </c>
      <c r="BP2671" s="61"/>
      <c r="CT2671" s="61"/>
      <c r="CU2671" s="61"/>
      <c r="CV2671" s="61"/>
      <c r="CW2671" s="61"/>
      <c r="CX2671" s="61"/>
      <c r="CY2671" s="61"/>
      <c r="CZ2671" s="61"/>
      <c r="DA2671" s="61"/>
      <c r="DB2671" s="61"/>
      <c r="DC2671" s="61"/>
      <c r="DD2671" s="61"/>
      <c r="DE2671" s="61"/>
      <c r="DF2671" s="61"/>
      <c r="DG2671" s="61"/>
      <c r="DH2671" s="61"/>
      <c r="DI2671" s="61"/>
      <c r="DJ2671" s="61"/>
      <c r="DK2671" s="61"/>
      <c r="DL2671" s="61"/>
      <c r="DM2671" s="61"/>
    </row>
    <row r="2672" spans="1:117" s="25" customFormat="1" x14ac:dyDescent="0.2">
      <c r="A2672" s="25" t="s">
        <v>78</v>
      </c>
      <c r="B2672" s="25" t="s">
        <v>171</v>
      </c>
      <c r="C2672" s="25" t="s">
        <v>183</v>
      </c>
      <c r="I2672" s="116"/>
      <c r="J2672" s="116"/>
      <c r="K2672" s="116"/>
      <c r="L2672" s="116"/>
      <c r="M2672" s="116"/>
      <c r="N2672" s="116"/>
      <c r="AL2672" s="117"/>
      <c r="AN2672" s="35" t="str">
        <f t="shared" si="166"/>
        <v/>
      </c>
      <c r="AO2672" s="35" t="str">
        <f t="shared" si="167"/>
        <v>-</v>
      </c>
      <c r="AQ2672" s="25" t="str">
        <f t="shared" si="168"/>
        <v>-</v>
      </c>
      <c r="BP2672" s="61"/>
      <c r="CT2672" s="61"/>
      <c r="CU2672" s="61"/>
      <c r="CV2672" s="61"/>
      <c r="CW2672" s="61"/>
      <c r="CX2672" s="61"/>
      <c r="CY2672" s="61"/>
      <c r="CZ2672" s="61"/>
      <c r="DA2672" s="61"/>
      <c r="DB2672" s="61"/>
      <c r="DC2672" s="61"/>
      <c r="DD2672" s="61"/>
      <c r="DE2672" s="61"/>
      <c r="DF2672" s="61"/>
      <c r="DG2672" s="61"/>
      <c r="DH2672" s="61"/>
      <c r="DI2672" s="61"/>
      <c r="DJ2672" s="61"/>
      <c r="DK2672" s="61"/>
      <c r="DL2672" s="61"/>
      <c r="DM2672" s="61"/>
    </row>
    <row r="2673" spans="1:117" s="25" customFormat="1" x14ac:dyDescent="0.2">
      <c r="A2673" s="25" t="s">
        <v>79</v>
      </c>
      <c r="B2673" s="25" t="s">
        <v>173</v>
      </c>
      <c r="C2673" s="25" t="s">
        <v>183</v>
      </c>
      <c r="I2673" s="116"/>
      <c r="J2673" s="116"/>
      <c r="K2673" s="116"/>
      <c r="L2673" s="116"/>
      <c r="M2673" s="116"/>
      <c r="N2673" s="116"/>
      <c r="AL2673" s="117"/>
      <c r="AN2673" s="35" t="str">
        <f t="shared" si="166"/>
        <v/>
      </c>
      <c r="AO2673" s="35" t="str">
        <f t="shared" si="167"/>
        <v>-</v>
      </c>
      <c r="AQ2673" s="25" t="str">
        <f t="shared" si="168"/>
        <v>-</v>
      </c>
      <c r="BP2673" s="61"/>
      <c r="CT2673" s="61"/>
      <c r="CU2673" s="61"/>
      <c r="CV2673" s="61"/>
      <c r="CW2673" s="61"/>
      <c r="CX2673" s="61"/>
      <c r="CY2673" s="61"/>
      <c r="CZ2673" s="61"/>
      <c r="DA2673" s="61"/>
      <c r="DB2673" s="61"/>
      <c r="DC2673" s="61"/>
      <c r="DD2673" s="61"/>
      <c r="DE2673" s="61"/>
      <c r="DF2673" s="61"/>
      <c r="DG2673" s="61"/>
      <c r="DH2673" s="61"/>
      <c r="DI2673" s="61"/>
      <c r="DJ2673" s="61"/>
      <c r="DK2673" s="61"/>
      <c r="DL2673" s="61"/>
      <c r="DM2673" s="61"/>
    </row>
    <row r="2674" spans="1:117" s="25" customFormat="1" x14ac:dyDescent="0.2">
      <c r="A2674" s="25" t="s">
        <v>80</v>
      </c>
      <c r="B2674" s="25" t="s">
        <v>173</v>
      </c>
      <c r="C2674" s="25" t="s">
        <v>183</v>
      </c>
      <c r="I2674" s="116"/>
      <c r="J2674" s="116"/>
      <c r="K2674" s="116"/>
      <c r="L2674" s="116"/>
      <c r="M2674" s="116"/>
      <c r="N2674" s="116"/>
      <c r="AL2674" s="117"/>
      <c r="AN2674" s="35" t="str">
        <f t="shared" si="166"/>
        <v/>
      </c>
      <c r="AO2674" s="35" t="str">
        <f t="shared" si="167"/>
        <v>-</v>
      </c>
      <c r="AQ2674" s="25" t="str">
        <f t="shared" si="168"/>
        <v>-</v>
      </c>
      <c r="BP2674" s="61"/>
      <c r="CT2674" s="61"/>
      <c r="CU2674" s="61"/>
      <c r="CV2674" s="61"/>
      <c r="CW2674" s="61"/>
      <c r="CX2674" s="61"/>
      <c r="CY2674" s="61"/>
      <c r="CZ2674" s="61"/>
      <c r="DA2674" s="61"/>
      <c r="DB2674" s="61"/>
      <c r="DC2674" s="61"/>
      <c r="DD2674" s="61"/>
      <c r="DE2674" s="61"/>
      <c r="DF2674" s="61"/>
      <c r="DG2674" s="61"/>
      <c r="DH2674" s="61"/>
      <c r="DI2674" s="61"/>
      <c r="DJ2674" s="61"/>
      <c r="DK2674" s="61"/>
      <c r="DL2674" s="61"/>
      <c r="DM2674" s="61"/>
    </row>
    <row r="2675" spans="1:117" s="25" customFormat="1" x14ac:dyDescent="0.2">
      <c r="A2675" s="25" t="s">
        <v>81</v>
      </c>
      <c r="B2675" s="25" t="s">
        <v>174</v>
      </c>
      <c r="C2675" s="25" t="s">
        <v>183</v>
      </c>
      <c r="I2675" s="116"/>
      <c r="J2675" s="116"/>
      <c r="K2675" s="116"/>
      <c r="L2675" s="116"/>
      <c r="M2675" s="116"/>
      <c r="N2675" s="116"/>
      <c r="AL2675" s="117"/>
      <c r="AN2675" s="35" t="str">
        <f t="shared" si="166"/>
        <v/>
      </c>
      <c r="AO2675" s="35" t="str">
        <f t="shared" si="167"/>
        <v>-</v>
      </c>
      <c r="AQ2675" s="25" t="str">
        <f t="shared" si="168"/>
        <v>-</v>
      </c>
      <c r="BP2675" s="61"/>
      <c r="CT2675" s="61"/>
      <c r="CU2675" s="61"/>
      <c r="CV2675" s="61"/>
      <c r="CW2675" s="61"/>
      <c r="CX2675" s="61"/>
      <c r="CY2675" s="61"/>
      <c r="CZ2675" s="61"/>
      <c r="DA2675" s="61"/>
      <c r="DB2675" s="61"/>
      <c r="DC2675" s="61"/>
      <c r="DD2675" s="61"/>
      <c r="DE2675" s="61"/>
      <c r="DF2675" s="61"/>
      <c r="DG2675" s="61"/>
      <c r="DH2675" s="61"/>
      <c r="DI2675" s="61"/>
      <c r="DJ2675" s="61"/>
      <c r="DK2675" s="61"/>
      <c r="DL2675" s="61"/>
      <c r="DM2675" s="61"/>
    </row>
    <row r="2676" spans="1:117" s="25" customFormat="1" x14ac:dyDescent="0.2">
      <c r="A2676" s="25" t="s">
        <v>82</v>
      </c>
      <c r="B2676" s="25" t="s">
        <v>174</v>
      </c>
      <c r="C2676" s="25" t="s">
        <v>183</v>
      </c>
      <c r="I2676" s="116"/>
      <c r="J2676" s="116"/>
      <c r="K2676" s="116"/>
      <c r="L2676" s="116"/>
      <c r="M2676" s="116"/>
      <c r="N2676" s="116"/>
      <c r="AL2676" s="117"/>
      <c r="AN2676" s="35" t="str">
        <f t="shared" si="166"/>
        <v/>
      </c>
      <c r="AO2676" s="35" t="str">
        <f t="shared" si="167"/>
        <v>-</v>
      </c>
      <c r="AQ2676" s="25" t="str">
        <f t="shared" si="168"/>
        <v>-</v>
      </c>
      <c r="BP2676" s="61"/>
      <c r="CT2676" s="61"/>
      <c r="CU2676" s="61"/>
      <c r="CV2676" s="61"/>
      <c r="CW2676" s="61"/>
      <c r="CX2676" s="61"/>
      <c r="CY2676" s="61"/>
      <c r="CZ2676" s="61"/>
      <c r="DA2676" s="61"/>
      <c r="DB2676" s="61"/>
      <c r="DC2676" s="61"/>
      <c r="DD2676" s="61"/>
      <c r="DE2676" s="61"/>
      <c r="DF2676" s="61"/>
      <c r="DG2676" s="61"/>
      <c r="DH2676" s="61"/>
      <c r="DI2676" s="61"/>
      <c r="DJ2676" s="61"/>
      <c r="DK2676" s="61"/>
      <c r="DL2676" s="61"/>
      <c r="DM2676" s="61"/>
    </row>
    <row r="2677" spans="1:117" s="25" customFormat="1" x14ac:dyDescent="0.2">
      <c r="A2677" s="25" t="s">
        <v>83</v>
      </c>
      <c r="B2677" s="25" t="s">
        <v>172</v>
      </c>
      <c r="C2677" s="25" t="s">
        <v>183</v>
      </c>
      <c r="I2677" s="116"/>
      <c r="J2677" s="116"/>
      <c r="K2677" s="116"/>
      <c r="L2677" s="116"/>
      <c r="M2677" s="116"/>
      <c r="N2677" s="116"/>
      <c r="AL2677" s="117"/>
      <c r="AN2677" s="35" t="str">
        <f t="shared" si="166"/>
        <v/>
      </c>
      <c r="AO2677" s="35" t="str">
        <f t="shared" si="167"/>
        <v>-</v>
      </c>
      <c r="AQ2677" s="25" t="str">
        <f t="shared" si="168"/>
        <v>-</v>
      </c>
      <c r="BP2677" s="61"/>
      <c r="CT2677" s="61"/>
      <c r="CU2677" s="61"/>
      <c r="CV2677" s="61"/>
      <c r="CW2677" s="61"/>
      <c r="CX2677" s="61"/>
      <c r="CY2677" s="61"/>
      <c r="CZ2677" s="61"/>
      <c r="DA2677" s="61"/>
      <c r="DB2677" s="61"/>
      <c r="DC2677" s="61"/>
      <c r="DD2677" s="61"/>
      <c r="DE2677" s="61"/>
      <c r="DF2677" s="61"/>
      <c r="DG2677" s="61"/>
      <c r="DH2677" s="61"/>
      <c r="DI2677" s="61"/>
      <c r="DJ2677" s="61"/>
      <c r="DK2677" s="61"/>
      <c r="DL2677" s="61"/>
      <c r="DM2677" s="61"/>
    </row>
    <row r="2678" spans="1:117" s="25" customFormat="1" x14ac:dyDescent="0.2">
      <c r="A2678" s="25" t="s">
        <v>84</v>
      </c>
      <c r="B2678" s="25" t="s">
        <v>172</v>
      </c>
      <c r="C2678" s="25" t="s">
        <v>183</v>
      </c>
      <c r="I2678" s="116"/>
      <c r="J2678" s="116"/>
      <c r="K2678" s="116"/>
      <c r="L2678" s="116"/>
      <c r="M2678" s="116"/>
      <c r="N2678" s="116"/>
      <c r="AL2678" s="117"/>
      <c r="AN2678" s="35" t="str">
        <f t="shared" si="166"/>
        <v/>
      </c>
      <c r="AO2678" s="35" t="str">
        <f t="shared" si="167"/>
        <v>-</v>
      </c>
      <c r="AQ2678" s="25" t="str">
        <f t="shared" si="168"/>
        <v>-</v>
      </c>
      <c r="BP2678" s="61"/>
      <c r="CT2678" s="61"/>
      <c r="CU2678" s="61"/>
      <c r="CV2678" s="61"/>
      <c r="CW2678" s="61"/>
      <c r="CX2678" s="61"/>
      <c r="CY2678" s="61"/>
      <c r="CZ2678" s="61"/>
      <c r="DA2678" s="61"/>
      <c r="DB2678" s="61"/>
      <c r="DC2678" s="61"/>
      <c r="DD2678" s="61"/>
      <c r="DE2678" s="61"/>
      <c r="DF2678" s="61"/>
      <c r="DG2678" s="61"/>
      <c r="DH2678" s="61"/>
      <c r="DI2678" s="61"/>
      <c r="DJ2678" s="61"/>
      <c r="DK2678" s="61"/>
      <c r="DL2678" s="61"/>
      <c r="DM2678" s="61"/>
    </row>
    <row r="2679" spans="1:117" s="25" customFormat="1" x14ac:dyDescent="0.2">
      <c r="A2679" s="25" t="s">
        <v>85</v>
      </c>
      <c r="B2679" s="25" t="s">
        <v>172</v>
      </c>
      <c r="C2679" s="25" t="s">
        <v>183</v>
      </c>
      <c r="I2679" s="116"/>
      <c r="J2679" s="116"/>
      <c r="K2679" s="116"/>
      <c r="L2679" s="116"/>
      <c r="M2679" s="116"/>
      <c r="N2679" s="116"/>
      <c r="AL2679" s="117"/>
      <c r="AN2679" s="35" t="str">
        <f t="shared" ref="AN2679:AN2742" si="169">CONCATENATE(AM2679,AP2679)</f>
        <v/>
      </c>
      <c r="AO2679" s="35" t="str">
        <f t="shared" ref="AO2679:AO2742" si="170">CONCATENATE(AM2679,"-",AL2679)</f>
        <v>-</v>
      </c>
      <c r="AQ2679" s="25" t="str">
        <f t="shared" si="168"/>
        <v>-</v>
      </c>
      <c r="BP2679" s="61"/>
      <c r="CT2679" s="61"/>
      <c r="CU2679" s="61"/>
      <c r="CV2679" s="61"/>
      <c r="CW2679" s="61"/>
      <c r="CX2679" s="61"/>
      <c r="CY2679" s="61"/>
      <c r="CZ2679" s="61"/>
      <c r="DA2679" s="61"/>
      <c r="DB2679" s="61"/>
      <c r="DC2679" s="61"/>
      <c r="DD2679" s="61"/>
      <c r="DE2679" s="61"/>
      <c r="DF2679" s="61"/>
      <c r="DG2679" s="61"/>
      <c r="DH2679" s="61"/>
      <c r="DI2679" s="61"/>
      <c r="DJ2679" s="61"/>
      <c r="DK2679" s="61"/>
      <c r="DL2679" s="61"/>
      <c r="DM2679" s="61"/>
    </row>
    <row r="2680" spans="1:117" s="25" customFormat="1" x14ac:dyDescent="0.2">
      <c r="A2680" s="25" t="s">
        <v>86</v>
      </c>
      <c r="B2680" s="25" t="s">
        <v>175</v>
      </c>
      <c r="C2680" s="25" t="s">
        <v>183</v>
      </c>
      <c r="I2680" s="116"/>
      <c r="J2680" s="116"/>
      <c r="K2680" s="116"/>
      <c r="L2680" s="116"/>
      <c r="M2680" s="116"/>
      <c r="N2680" s="116"/>
      <c r="AL2680" s="117"/>
      <c r="AN2680" s="35" t="str">
        <f t="shared" si="169"/>
        <v/>
      </c>
      <c r="AO2680" s="35" t="str">
        <f t="shared" si="170"/>
        <v>-</v>
      </c>
      <c r="AQ2680" s="25" t="str">
        <f t="shared" si="168"/>
        <v>-</v>
      </c>
      <c r="BP2680" s="61"/>
      <c r="CT2680" s="61"/>
      <c r="CU2680" s="61"/>
      <c r="CV2680" s="61"/>
      <c r="CW2680" s="61"/>
      <c r="CX2680" s="61"/>
      <c r="CY2680" s="61"/>
      <c r="CZ2680" s="61"/>
      <c r="DA2680" s="61"/>
      <c r="DB2680" s="61"/>
      <c r="DC2680" s="61"/>
      <c r="DD2680" s="61"/>
      <c r="DE2680" s="61"/>
      <c r="DF2680" s="61"/>
      <c r="DG2680" s="61"/>
      <c r="DH2680" s="61"/>
      <c r="DI2680" s="61"/>
      <c r="DJ2680" s="61"/>
      <c r="DK2680" s="61"/>
      <c r="DL2680" s="61"/>
      <c r="DM2680" s="61"/>
    </row>
    <row r="2681" spans="1:117" s="25" customFormat="1" x14ac:dyDescent="0.2">
      <c r="A2681" s="25" t="s">
        <v>87</v>
      </c>
      <c r="B2681" s="25" t="s">
        <v>175</v>
      </c>
      <c r="C2681" s="25" t="s">
        <v>183</v>
      </c>
      <c r="I2681" s="116"/>
      <c r="J2681" s="116"/>
      <c r="K2681" s="116"/>
      <c r="L2681" s="116"/>
      <c r="M2681" s="116"/>
      <c r="N2681" s="116"/>
      <c r="AL2681" s="117"/>
      <c r="AN2681" s="35" t="str">
        <f t="shared" si="169"/>
        <v/>
      </c>
      <c r="AO2681" s="35" t="str">
        <f t="shared" si="170"/>
        <v>-</v>
      </c>
      <c r="AQ2681" s="25" t="str">
        <f t="shared" si="168"/>
        <v>-</v>
      </c>
      <c r="BP2681" s="61"/>
      <c r="CT2681" s="61"/>
      <c r="CU2681" s="61"/>
      <c r="CV2681" s="61"/>
      <c r="CW2681" s="61"/>
      <c r="CX2681" s="61"/>
      <c r="CY2681" s="61"/>
      <c r="CZ2681" s="61"/>
      <c r="DA2681" s="61"/>
      <c r="DB2681" s="61"/>
      <c r="DC2681" s="61"/>
      <c r="DD2681" s="61"/>
      <c r="DE2681" s="61"/>
      <c r="DF2681" s="61"/>
      <c r="DG2681" s="61"/>
      <c r="DH2681" s="61"/>
      <c r="DI2681" s="61"/>
      <c r="DJ2681" s="61"/>
      <c r="DK2681" s="61"/>
      <c r="DL2681" s="61"/>
      <c r="DM2681" s="61"/>
    </row>
    <row r="2682" spans="1:117" s="25" customFormat="1" x14ac:dyDescent="0.2">
      <c r="A2682" s="25" t="s">
        <v>88</v>
      </c>
      <c r="B2682" s="25" t="s">
        <v>173</v>
      </c>
      <c r="C2682" s="25" t="s">
        <v>183</v>
      </c>
      <c r="I2682" s="116"/>
      <c r="J2682" s="116"/>
      <c r="K2682" s="116"/>
      <c r="L2682" s="116"/>
      <c r="M2682" s="116"/>
      <c r="N2682" s="116"/>
      <c r="AL2682" s="117"/>
      <c r="AN2682" s="35" t="str">
        <f t="shared" si="169"/>
        <v/>
      </c>
      <c r="AO2682" s="35" t="str">
        <f t="shared" si="170"/>
        <v>-</v>
      </c>
      <c r="AQ2682" s="25" t="str">
        <f t="shared" si="168"/>
        <v>-</v>
      </c>
      <c r="BP2682" s="61"/>
      <c r="CT2682" s="61"/>
      <c r="CU2682" s="61"/>
      <c r="CV2682" s="61"/>
      <c r="CW2682" s="61"/>
      <c r="CX2682" s="61"/>
      <c r="CY2682" s="61"/>
      <c r="CZ2682" s="61"/>
      <c r="DA2682" s="61"/>
      <c r="DB2682" s="61"/>
      <c r="DC2682" s="61"/>
      <c r="DD2682" s="61"/>
      <c r="DE2682" s="61"/>
      <c r="DF2682" s="61"/>
      <c r="DG2682" s="61"/>
      <c r="DH2682" s="61"/>
      <c r="DI2682" s="61"/>
      <c r="DJ2682" s="61"/>
      <c r="DK2682" s="61"/>
      <c r="DL2682" s="61"/>
      <c r="DM2682" s="61"/>
    </row>
    <row r="2683" spans="1:117" s="25" customFormat="1" x14ac:dyDescent="0.2">
      <c r="A2683" s="25" t="s">
        <v>89</v>
      </c>
      <c r="B2683" s="25" t="s">
        <v>173</v>
      </c>
      <c r="C2683" s="25" t="s">
        <v>183</v>
      </c>
      <c r="I2683" s="116"/>
      <c r="J2683" s="116"/>
      <c r="K2683" s="116"/>
      <c r="L2683" s="116"/>
      <c r="M2683" s="116"/>
      <c r="N2683" s="116"/>
      <c r="AL2683" s="117"/>
      <c r="AN2683" s="35" t="str">
        <f t="shared" si="169"/>
        <v/>
      </c>
      <c r="AO2683" s="35" t="str">
        <f t="shared" si="170"/>
        <v>-</v>
      </c>
      <c r="AQ2683" s="25" t="str">
        <f t="shared" si="168"/>
        <v>-</v>
      </c>
      <c r="BP2683" s="61"/>
      <c r="CT2683" s="61"/>
      <c r="CU2683" s="61"/>
      <c r="CV2683" s="61"/>
      <c r="CW2683" s="61"/>
      <c r="CX2683" s="61"/>
      <c r="CY2683" s="61"/>
      <c r="CZ2683" s="61"/>
      <c r="DA2683" s="61"/>
      <c r="DB2683" s="61"/>
      <c r="DC2683" s="61"/>
      <c r="DD2683" s="61"/>
      <c r="DE2683" s="61"/>
      <c r="DF2683" s="61"/>
      <c r="DG2683" s="61"/>
      <c r="DH2683" s="61"/>
      <c r="DI2683" s="61"/>
      <c r="DJ2683" s="61"/>
      <c r="DK2683" s="61"/>
      <c r="DL2683" s="61"/>
      <c r="DM2683" s="61"/>
    </row>
    <row r="2684" spans="1:117" s="25" customFormat="1" x14ac:dyDescent="0.2">
      <c r="A2684" s="25" t="s">
        <v>90</v>
      </c>
      <c r="B2684" s="25" t="s">
        <v>171</v>
      </c>
      <c r="C2684" s="25" t="s">
        <v>183</v>
      </c>
      <c r="I2684" s="116"/>
      <c r="J2684" s="116"/>
      <c r="K2684" s="116"/>
      <c r="L2684" s="116"/>
      <c r="M2684" s="116"/>
      <c r="N2684" s="116"/>
      <c r="AL2684" s="117"/>
      <c r="AN2684" s="35" t="str">
        <f t="shared" si="169"/>
        <v/>
      </c>
      <c r="AO2684" s="35" t="str">
        <f t="shared" si="170"/>
        <v>-</v>
      </c>
      <c r="AQ2684" s="25" t="str">
        <f t="shared" si="168"/>
        <v>-</v>
      </c>
      <c r="BP2684" s="61"/>
      <c r="CT2684" s="61"/>
      <c r="CU2684" s="61"/>
      <c r="CV2684" s="61"/>
      <c r="CW2684" s="61"/>
      <c r="CX2684" s="61"/>
      <c r="CY2684" s="61"/>
      <c r="CZ2684" s="61"/>
      <c r="DA2684" s="61"/>
      <c r="DB2684" s="61"/>
      <c r="DC2684" s="61"/>
      <c r="DD2684" s="61"/>
      <c r="DE2684" s="61"/>
      <c r="DF2684" s="61"/>
      <c r="DG2684" s="61"/>
      <c r="DH2684" s="61"/>
      <c r="DI2684" s="61"/>
      <c r="DJ2684" s="61"/>
      <c r="DK2684" s="61"/>
      <c r="DL2684" s="61"/>
      <c r="DM2684" s="61"/>
    </row>
    <row r="2685" spans="1:117" s="25" customFormat="1" x14ac:dyDescent="0.2">
      <c r="A2685" s="25" t="s">
        <v>91</v>
      </c>
      <c r="B2685" s="25" t="s">
        <v>171</v>
      </c>
      <c r="C2685" s="25" t="s">
        <v>183</v>
      </c>
      <c r="I2685" s="116"/>
      <c r="J2685" s="116"/>
      <c r="K2685" s="116"/>
      <c r="L2685" s="116"/>
      <c r="M2685" s="116"/>
      <c r="N2685" s="116"/>
      <c r="AL2685" s="117"/>
      <c r="AN2685" s="35" t="str">
        <f t="shared" si="169"/>
        <v/>
      </c>
      <c r="AO2685" s="35" t="str">
        <f t="shared" si="170"/>
        <v>-</v>
      </c>
      <c r="AQ2685" s="25" t="str">
        <f t="shared" si="168"/>
        <v>-</v>
      </c>
      <c r="BP2685" s="61"/>
      <c r="CT2685" s="61"/>
      <c r="CU2685" s="61"/>
      <c r="CV2685" s="61"/>
      <c r="CW2685" s="61"/>
      <c r="CX2685" s="61"/>
      <c r="CY2685" s="61"/>
      <c r="CZ2685" s="61"/>
      <c r="DA2685" s="61"/>
      <c r="DB2685" s="61"/>
      <c r="DC2685" s="61"/>
      <c r="DD2685" s="61"/>
      <c r="DE2685" s="61"/>
      <c r="DF2685" s="61"/>
      <c r="DG2685" s="61"/>
      <c r="DH2685" s="61"/>
      <c r="DI2685" s="61"/>
      <c r="DJ2685" s="61"/>
      <c r="DK2685" s="61"/>
      <c r="DL2685" s="61"/>
      <c r="DM2685" s="61"/>
    </row>
    <row r="2686" spans="1:117" s="25" customFormat="1" x14ac:dyDescent="0.2">
      <c r="A2686" s="25" t="s">
        <v>92</v>
      </c>
      <c r="B2686" s="25" t="s">
        <v>173</v>
      </c>
      <c r="C2686" s="25" t="s">
        <v>183</v>
      </c>
      <c r="I2686" s="116"/>
      <c r="J2686" s="116"/>
      <c r="K2686" s="116"/>
      <c r="L2686" s="116"/>
      <c r="M2686" s="116"/>
      <c r="N2686" s="116"/>
      <c r="AL2686" s="117"/>
      <c r="AN2686" s="35" t="str">
        <f t="shared" si="169"/>
        <v/>
      </c>
      <c r="AO2686" s="35" t="str">
        <f t="shared" si="170"/>
        <v>-</v>
      </c>
      <c r="AQ2686" s="25" t="str">
        <f t="shared" si="168"/>
        <v>-</v>
      </c>
      <c r="BP2686" s="61"/>
      <c r="CT2686" s="61"/>
      <c r="CU2686" s="61"/>
      <c r="CV2686" s="61"/>
      <c r="CW2686" s="61"/>
      <c r="CX2686" s="61"/>
      <c r="CY2686" s="61"/>
      <c r="CZ2686" s="61"/>
      <c r="DA2686" s="61"/>
      <c r="DB2686" s="61"/>
      <c r="DC2686" s="61"/>
      <c r="DD2686" s="61"/>
      <c r="DE2686" s="61"/>
      <c r="DF2686" s="61"/>
      <c r="DG2686" s="61"/>
      <c r="DH2686" s="61"/>
      <c r="DI2686" s="61"/>
      <c r="DJ2686" s="61"/>
      <c r="DK2686" s="61"/>
      <c r="DL2686" s="61"/>
      <c r="DM2686" s="61"/>
    </row>
    <row r="2687" spans="1:117" s="25" customFormat="1" x14ac:dyDescent="0.2">
      <c r="A2687" s="25" t="s">
        <v>93</v>
      </c>
      <c r="B2687" s="25" t="s">
        <v>173</v>
      </c>
      <c r="C2687" s="25" t="s">
        <v>183</v>
      </c>
      <c r="I2687" s="116"/>
      <c r="J2687" s="116"/>
      <c r="K2687" s="116"/>
      <c r="L2687" s="116"/>
      <c r="M2687" s="116"/>
      <c r="N2687" s="116"/>
      <c r="AL2687" s="117"/>
      <c r="AN2687" s="35" t="str">
        <f t="shared" si="169"/>
        <v/>
      </c>
      <c r="AO2687" s="35" t="str">
        <f t="shared" si="170"/>
        <v>-</v>
      </c>
      <c r="AQ2687" s="25" t="str">
        <f t="shared" si="168"/>
        <v>-</v>
      </c>
      <c r="BP2687" s="61"/>
      <c r="CT2687" s="61"/>
      <c r="CU2687" s="61"/>
      <c r="CV2687" s="61"/>
      <c r="CW2687" s="61"/>
      <c r="CX2687" s="61"/>
      <c r="CY2687" s="61"/>
      <c r="CZ2687" s="61"/>
      <c r="DA2687" s="61"/>
      <c r="DB2687" s="61"/>
      <c r="DC2687" s="61"/>
      <c r="DD2687" s="61"/>
      <c r="DE2687" s="61"/>
      <c r="DF2687" s="61"/>
      <c r="DG2687" s="61"/>
      <c r="DH2687" s="61"/>
      <c r="DI2687" s="61"/>
      <c r="DJ2687" s="61"/>
      <c r="DK2687" s="61"/>
      <c r="DL2687" s="61"/>
      <c r="DM2687" s="61"/>
    </row>
    <row r="2688" spans="1:117" s="25" customFormat="1" x14ac:dyDescent="0.2">
      <c r="A2688" s="25" t="s">
        <v>94</v>
      </c>
      <c r="B2688" s="25" t="s">
        <v>174</v>
      </c>
      <c r="C2688" s="25" t="s">
        <v>183</v>
      </c>
      <c r="I2688" s="116"/>
      <c r="J2688" s="116"/>
      <c r="K2688" s="116"/>
      <c r="L2688" s="116"/>
      <c r="M2688" s="116"/>
      <c r="N2688" s="116"/>
      <c r="AL2688" s="117"/>
      <c r="AN2688" s="35" t="str">
        <f t="shared" si="169"/>
        <v/>
      </c>
      <c r="AO2688" s="35" t="str">
        <f t="shared" si="170"/>
        <v>-</v>
      </c>
      <c r="AQ2688" s="25" t="str">
        <f t="shared" si="168"/>
        <v>-</v>
      </c>
      <c r="BP2688" s="61"/>
      <c r="CT2688" s="61"/>
      <c r="CU2688" s="61"/>
      <c r="CV2688" s="61"/>
      <c r="CW2688" s="61"/>
      <c r="CX2688" s="61"/>
      <c r="CY2688" s="61"/>
      <c r="CZ2688" s="61"/>
      <c r="DA2688" s="61"/>
      <c r="DB2688" s="61"/>
      <c r="DC2688" s="61"/>
      <c r="DD2688" s="61"/>
      <c r="DE2688" s="61"/>
      <c r="DF2688" s="61"/>
      <c r="DG2688" s="61"/>
      <c r="DH2688" s="61"/>
      <c r="DI2688" s="61"/>
      <c r="DJ2688" s="61"/>
      <c r="DK2688" s="61"/>
      <c r="DL2688" s="61"/>
      <c r="DM2688" s="61"/>
    </row>
    <row r="2689" spans="1:117" s="25" customFormat="1" x14ac:dyDescent="0.2">
      <c r="A2689" s="25" t="s">
        <v>95</v>
      </c>
      <c r="B2689" s="25" t="s">
        <v>174</v>
      </c>
      <c r="C2689" s="25" t="s">
        <v>183</v>
      </c>
      <c r="I2689" s="116"/>
      <c r="J2689" s="116"/>
      <c r="K2689" s="116"/>
      <c r="L2689" s="116"/>
      <c r="M2689" s="116"/>
      <c r="N2689" s="116"/>
      <c r="AL2689" s="117"/>
      <c r="AN2689" s="35" t="str">
        <f t="shared" si="169"/>
        <v/>
      </c>
      <c r="AO2689" s="35" t="str">
        <f t="shared" si="170"/>
        <v>-</v>
      </c>
      <c r="AQ2689" s="25" t="str">
        <f t="shared" si="168"/>
        <v>-</v>
      </c>
      <c r="BP2689" s="61"/>
      <c r="CT2689" s="61"/>
      <c r="CU2689" s="61"/>
      <c r="CV2689" s="61"/>
      <c r="CW2689" s="61"/>
      <c r="CX2689" s="61"/>
      <c r="CY2689" s="61"/>
      <c r="CZ2689" s="61"/>
      <c r="DA2689" s="61"/>
      <c r="DB2689" s="61"/>
      <c r="DC2689" s="61"/>
      <c r="DD2689" s="61"/>
      <c r="DE2689" s="61"/>
      <c r="DF2689" s="61"/>
      <c r="DG2689" s="61"/>
      <c r="DH2689" s="61"/>
      <c r="DI2689" s="61"/>
      <c r="DJ2689" s="61"/>
      <c r="DK2689" s="61"/>
      <c r="DL2689" s="61"/>
      <c r="DM2689" s="61"/>
    </row>
    <row r="2690" spans="1:117" s="25" customFormat="1" x14ac:dyDescent="0.2">
      <c r="A2690" s="25" t="s">
        <v>96</v>
      </c>
      <c r="B2690" s="25" t="s">
        <v>172</v>
      </c>
      <c r="C2690" s="25" t="s">
        <v>183</v>
      </c>
      <c r="I2690" s="116"/>
      <c r="J2690" s="116"/>
      <c r="K2690" s="116"/>
      <c r="L2690" s="116"/>
      <c r="M2690" s="116"/>
      <c r="N2690" s="116"/>
      <c r="AL2690" s="117"/>
      <c r="AN2690" s="35" t="str">
        <f t="shared" si="169"/>
        <v/>
      </c>
      <c r="AO2690" s="35" t="str">
        <f t="shared" si="170"/>
        <v>-</v>
      </c>
      <c r="AQ2690" s="25" t="str">
        <f t="shared" si="168"/>
        <v>-</v>
      </c>
      <c r="BP2690" s="61"/>
      <c r="CT2690" s="61"/>
      <c r="CU2690" s="61"/>
      <c r="CV2690" s="61"/>
      <c r="CW2690" s="61"/>
      <c r="CX2690" s="61"/>
      <c r="CY2690" s="61"/>
      <c r="CZ2690" s="61"/>
      <c r="DA2690" s="61"/>
      <c r="DB2690" s="61"/>
      <c r="DC2690" s="61"/>
      <c r="DD2690" s="61"/>
      <c r="DE2690" s="61"/>
      <c r="DF2690" s="61"/>
      <c r="DG2690" s="61"/>
      <c r="DH2690" s="61"/>
      <c r="DI2690" s="61"/>
      <c r="DJ2690" s="61"/>
      <c r="DK2690" s="61"/>
      <c r="DL2690" s="61"/>
      <c r="DM2690" s="61"/>
    </row>
    <row r="2691" spans="1:117" s="25" customFormat="1" x14ac:dyDescent="0.2">
      <c r="A2691" s="25" t="s">
        <v>97</v>
      </c>
      <c r="B2691" s="25" t="s">
        <v>172</v>
      </c>
      <c r="C2691" s="25" t="s">
        <v>183</v>
      </c>
      <c r="I2691" s="116"/>
      <c r="J2691" s="116"/>
      <c r="K2691" s="116"/>
      <c r="L2691" s="116"/>
      <c r="M2691" s="116"/>
      <c r="N2691" s="116"/>
      <c r="AL2691" s="117"/>
      <c r="AN2691" s="35" t="str">
        <f t="shared" si="169"/>
        <v/>
      </c>
      <c r="AO2691" s="35" t="str">
        <f t="shared" si="170"/>
        <v>-</v>
      </c>
      <c r="AQ2691" s="25" t="str">
        <f t="shared" si="168"/>
        <v>-</v>
      </c>
      <c r="BP2691" s="61"/>
      <c r="CT2691" s="61"/>
      <c r="CU2691" s="61"/>
      <c r="CV2691" s="61"/>
      <c r="CW2691" s="61"/>
      <c r="CX2691" s="61"/>
      <c r="CY2691" s="61"/>
      <c r="CZ2691" s="61"/>
      <c r="DA2691" s="61"/>
      <c r="DB2691" s="61"/>
      <c r="DC2691" s="61"/>
      <c r="DD2691" s="61"/>
      <c r="DE2691" s="61"/>
      <c r="DF2691" s="61"/>
      <c r="DG2691" s="61"/>
      <c r="DH2691" s="61"/>
      <c r="DI2691" s="61"/>
      <c r="DJ2691" s="61"/>
      <c r="DK2691" s="61"/>
      <c r="DL2691" s="61"/>
      <c r="DM2691" s="61"/>
    </row>
    <row r="2692" spans="1:117" s="25" customFormat="1" x14ac:dyDescent="0.2">
      <c r="A2692" s="25" t="s">
        <v>98</v>
      </c>
      <c r="B2692" s="25" t="s">
        <v>172</v>
      </c>
      <c r="C2692" s="25" t="s">
        <v>183</v>
      </c>
      <c r="I2692" s="116"/>
      <c r="J2692" s="116"/>
      <c r="K2692" s="116"/>
      <c r="L2692" s="116"/>
      <c r="M2692" s="116"/>
      <c r="N2692" s="116"/>
      <c r="AL2692" s="117"/>
      <c r="AN2692" s="35" t="str">
        <f t="shared" si="169"/>
        <v/>
      </c>
      <c r="AO2692" s="35" t="str">
        <f t="shared" si="170"/>
        <v>-</v>
      </c>
      <c r="AQ2692" s="25" t="str">
        <f t="shared" si="168"/>
        <v>-</v>
      </c>
      <c r="BP2692" s="61"/>
      <c r="CT2692" s="61"/>
      <c r="CU2692" s="61"/>
      <c r="CV2692" s="61"/>
      <c r="CW2692" s="61"/>
      <c r="CX2692" s="61"/>
      <c r="CY2692" s="61"/>
      <c r="CZ2692" s="61"/>
      <c r="DA2692" s="61"/>
      <c r="DB2692" s="61"/>
      <c r="DC2692" s="61"/>
      <c r="DD2692" s="61"/>
      <c r="DE2692" s="61"/>
      <c r="DF2692" s="61"/>
      <c r="DG2692" s="61"/>
      <c r="DH2692" s="61"/>
      <c r="DI2692" s="61"/>
      <c r="DJ2692" s="61"/>
      <c r="DK2692" s="61"/>
      <c r="DL2692" s="61"/>
      <c r="DM2692" s="61"/>
    </row>
    <row r="2693" spans="1:117" s="25" customFormat="1" x14ac:dyDescent="0.2">
      <c r="A2693" s="25" t="s">
        <v>99</v>
      </c>
      <c r="B2693" s="25" t="s">
        <v>175</v>
      </c>
      <c r="C2693" s="25" t="s">
        <v>183</v>
      </c>
      <c r="I2693" s="116"/>
      <c r="J2693" s="116"/>
      <c r="K2693" s="116"/>
      <c r="L2693" s="116"/>
      <c r="M2693" s="116"/>
      <c r="N2693" s="116"/>
      <c r="AL2693" s="117"/>
      <c r="AN2693" s="35" t="str">
        <f t="shared" si="169"/>
        <v/>
      </c>
      <c r="AO2693" s="35" t="str">
        <f t="shared" si="170"/>
        <v>-</v>
      </c>
      <c r="AQ2693" s="25" t="str">
        <f t="shared" si="168"/>
        <v>-</v>
      </c>
      <c r="BP2693" s="61"/>
      <c r="CT2693" s="61"/>
      <c r="CU2693" s="61"/>
      <c r="CV2693" s="61"/>
      <c r="CW2693" s="61"/>
      <c r="CX2693" s="61"/>
      <c r="CY2693" s="61"/>
      <c r="CZ2693" s="61"/>
      <c r="DA2693" s="61"/>
      <c r="DB2693" s="61"/>
      <c r="DC2693" s="61"/>
      <c r="DD2693" s="61"/>
      <c r="DE2693" s="61"/>
      <c r="DF2693" s="61"/>
      <c r="DG2693" s="61"/>
      <c r="DH2693" s="61"/>
      <c r="DI2693" s="61"/>
      <c r="DJ2693" s="61"/>
      <c r="DK2693" s="61"/>
      <c r="DL2693" s="61"/>
      <c r="DM2693" s="61"/>
    </row>
    <row r="2694" spans="1:117" s="25" customFormat="1" x14ac:dyDescent="0.2">
      <c r="A2694" s="25" t="s">
        <v>100</v>
      </c>
      <c r="B2694" s="25" t="s">
        <v>175</v>
      </c>
      <c r="C2694" s="25" t="s">
        <v>183</v>
      </c>
      <c r="I2694" s="116"/>
      <c r="J2694" s="116"/>
      <c r="K2694" s="116"/>
      <c r="L2694" s="116"/>
      <c r="M2694" s="116"/>
      <c r="N2694" s="116"/>
      <c r="AL2694" s="117"/>
      <c r="AN2694" s="35" t="str">
        <f t="shared" si="169"/>
        <v/>
      </c>
      <c r="AO2694" s="35" t="str">
        <f t="shared" si="170"/>
        <v>-</v>
      </c>
      <c r="AQ2694" s="25" t="str">
        <f t="shared" si="168"/>
        <v>-</v>
      </c>
      <c r="BP2694" s="61"/>
      <c r="CT2694" s="61"/>
      <c r="CU2694" s="61"/>
      <c r="CV2694" s="61"/>
      <c r="CW2694" s="61"/>
      <c r="CX2694" s="61"/>
      <c r="CY2694" s="61"/>
      <c r="CZ2694" s="61"/>
      <c r="DA2694" s="61"/>
      <c r="DB2694" s="61"/>
      <c r="DC2694" s="61"/>
      <c r="DD2694" s="61"/>
      <c r="DE2694" s="61"/>
      <c r="DF2694" s="61"/>
      <c r="DG2694" s="61"/>
      <c r="DH2694" s="61"/>
      <c r="DI2694" s="61"/>
      <c r="DJ2694" s="61"/>
      <c r="DK2694" s="61"/>
      <c r="DL2694" s="61"/>
      <c r="DM2694" s="61"/>
    </row>
    <row r="2695" spans="1:117" s="25" customFormat="1" x14ac:dyDescent="0.2">
      <c r="A2695" s="25" t="s">
        <v>101</v>
      </c>
      <c r="B2695" s="25" t="s">
        <v>173</v>
      </c>
      <c r="C2695" s="25" t="s">
        <v>183</v>
      </c>
      <c r="I2695" s="116"/>
      <c r="J2695" s="116"/>
      <c r="K2695" s="116"/>
      <c r="L2695" s="116"/>
      <c r="M2695" s="116"/>
      <c r="N2695" s="116"/>
      <c r="AL2695" s="117"/>
      <c r="AN2695" s="35" t="str">
        <f t="shared" si="169"/>
        <v/>
      </c>
      <c r="AO2695" s="35" t="str">
        <f t="shared" si="170"/>
        <v>-</v>
      </c>
      <c r="AQ2695" s="25" t="str">
        <f t="shared" si="168"/>
        <v>-</v>
      </c>
      <c r="BP2695" s="61"/>
      <c r="CT2695" s="61"/>
      <c r="CU2695" s="61"/>
      <c r="CV2695" s="61"/>
      <c r="CW2695" s="61"/>
      <c r="CX2695" s="61"/>
      <c r="CY2695" s="61"/>
      <c r="CZ2695" s="61"/>
      <c r="DA2695" s="61"/>
      <c r="DB2695" s="61"/>
      <c r="DC2695" s="61"/>
      <c r="DD2695" s="61"/>
      <c r="DE2695" s="61"/>
      <c r="DF2695" s="61"/>
      <c r="DG2695" s="61"/>
      <c r="DH2695" s="61"/>
      <c r="DI2695" s="61"/>
      <c r="DJ2695" s="61"/>
      <c r="DK2695" s="61"/>
      <c r="DL2695" s="61"/>
      <c r="DM2695" s="61"/>
    </row>
    <row r="2696" spans="1:117" s="25" customFormat="1" x14ac:dyDescent="0.2">
      <c r="A2696" s="25" t="s">
        <v>102</v>
      </c>
      <c r="B2696" s="25" t="s">
        <v>173</v>
      </c>
      <c r="C2696" s="25" t="s">
        <v>183</v>
      </c>
      <c r="I2696" s="116"/>
      <c r="J2696" s="116"/>
      <c r="K2696" s="116"/>
      <c r="L2696" s="116"/>
      <c r="M2696" s="116"/>
      <c r="N2696" s="116"/>
      <c r="AL2696" s="117"/>
      <c r="AN2696" s="35" t="str">
        <f t="shared" si="169"/>
        <v/>
      </c>
      <c r="AO2696" s="35" t="str">
        <f t="shared" si="170"/>
        <v>-</v>
      </c>
      <c r="AQ2696" s="25" t="str">
        <f t="shared" si="168"/>
        <v>-</v>
      </c>
      <c r="BP2696" s="61"/>
      <c r="CT2696" s="61"/>
      <c r="CU2696" s="61"/>
      <c r="CV2696" s="61"/>
      <c r="CW2696" s="61"/>
      <c r="CX2696" s="61"/>
      <c r="CY2696" s="61"/>
      <c r="CZ2696" s="61"/>
      <c r="DA2696" s="61"/>
      <c r="DB2696" s="61"/>
      <c r="DC2696" s="61"/>
      <c r="DD2696" s="61"/>
      <c r="DE2696" s="61"/>
      <c r="DF2696" s="61"/>
      <c r="DG2696" s="61"/>
      <c r="DH2696" s="61"/>
      <c r="DI2696" s="61"/>
      <c r="DJ2696" s="61"/>
      <c r="DK2696" s="61"/>
      <c r="DL2696" s="61"/>
      <c r="DM2696" s="61"/>
    </row>
    <row r="2697" spans="1:117" s="25" customFormat="1" x14ac:dyDescent="0.2">
      <c r="A2697" s="25" t="s">
        <v>103</v>
      </c>
      <c r="B2697" s="25" t="s">
        <v>171</v>
      </c>
      <c r="C2697" s="25" t="s">
        <v>183</v>
      </c>
      <c r="I2697" s="116"/>
      <c r="J2697" s="116"/>
      <c r="K2697" s="116"/>
      <c r="L2697" s="116"/>
      <c r="M2697" s="116"/>
      <c r="N2697" s="116"/>
      <c r="AL2697" s="117"/>
      <c r="AN2697" s="35" t="str">
        <f t="shared" si="169"/>
        <v/>
      </c>
      <c r="AO2697" s="35" t="str">
        <f t="shared" si="170"/>
        <v>-</v>
      </c>
      <c r="AQ2697" s="25" t="str">
        <f t="shared" si="168"/>
        <v>-</v>
      </c>
      <c r="BP2697" s="61"/>
      <c r="CT2697" s="61"/>
      <c r="CU2697" s="61"/>
      <c r="CV2697" s="61"/>
      <c r="CW2697" s="61"/>
      <c r="CX2697" s="61"/>
      <c r="CY2697" s="61"/>
      <c r="CZ2697" s="61"/>
      <c r="DA2697" s="61"/>
      <c r="DB2697" s="61"/>
      <c r="DC2697" s="61"/>
      <c r="DD2697" s="61"/>
      <c r="DE2697" s="61"/>
      <c r="DF2697" s="61"/>
      <c r="DG2697" s="61"/>
      <c r="DH2697" s="61"/>
      <c r="DI2697" s="61"/>
      <c r="DJ2697" s="61"/>
      <c r="DK2697" s="61"/>
      <c r="DL2697" s="61"/>
      <c r="DM2697" s="61"/>
    </row>
    <row r="2698" spans="1:117" s="25" customFormat="1" x14ac:dyDescent="0.2">
      <c r="A2698" s="25" t="s">
        <v>104</v>
      </c>
      <c r="B2698" s="25" t="s">
        <v>171</v>
      </c>
      <c r="C2698" s="25" t="s">
        <v>183</v>
      </c>
      <c r="I2698" s="116"/>
      <c r="J2698" s="116"/>
      <c r="K2698" s="116"/>
      <c r="L2698" s="116"/>
      <c r="M2698" s="116"/>
      <c r="N2698" s="116"/>
      <c r="AL2698" s="117"/>
      <c r="AN2698" s="35" t="str">
        <f t="shared" si="169"/>
        <v/>
      </c>
      <c r="AO2698" s="35" t="str">
        <f t="shared" si="170"/>
        <v>-</v>
      </c>
      <c r="AQ2698" s="25" t="str">
        <f t="shared" si="168"/>
        <v>-</v>
      </c>
      <c r="BP2698" s="61"/>
      <c r="CT2698" s="61"/>
      <c r="CU2698" s="61"/>
      <c r="CV2698" s="61"/>
      <c r="CW2698" s="61"/>
      <c r="CX2698" s="61"/>
      <c r="CY2698" s="61"/>
      <c r="CZ2698" s="61"/>
      <c r="DA2698" s="61"/>
      <c r="DB2698" s="61"/>
      <c r="DC2698" s="61"/>
      <c r="DD2698" s="61"/>
      <c r="DE2698" s="61"/>
      <c r="DF2698" s="61"/>
      <c r="DG2698" s="61"/>
      <c r="DH2698" s="61"/>
      <c r="DI2698" s="61"/>
      <c r="DJ2698" s="61"/>
      <c r="DK2698" s="61"/>
      <c r="DL2698" s="61"/>
      <c r="DM2698" s="61"/>
    </row>
    <row r="2699" spans="1:117" s="25" customFormat="1" x14ac:dyDescent="0.2">
      <c r="A2699" s="25" t="s">
        <v>105</v>
      </c>
      <c r="B2699" s="25" t="s">
        <v>173</v>
      </c>
      <c r="C2699" s="25" t="s">
        <v>183</v>
      </c>
      <c r="I2699" s="116"/>
      <c r="J2699" s="116"/>
      <c r="K2699" s="116"/>
      <c r="L2699" s="116"/>
      <c r="M2699" s="116"/>
      <c r="N2699" s="116"/>
      <c r="AL2699" s="117"/>
      <c r="AN2699" s="35" t="str">
        <f t="shared" si="169"/>
        <v/>
      </c>
      <c r="AO2699" s="35" t="str">
        <f t="shared" si="170"/>
        <v>-</v>
      </c>
      <c r="AQ2699" s="25" t="str">
        <f t="shared" si="168"/>
        <v>-</v>
      </c>
      <c r="BP2699" s="61"/>
      <c r="CT2699" s="61"/>
      <c r="CU2699" s="61"/>
      <c r="CV2699" s="61"/>
      <c r="CW2699" s="61"/>
      <c r="CX2699" s="61"/>
      <c r="CY2699" s="61"/>
      <c r="CZ2699" s="61"/>
      <c r="DA2699" s="61"/>
      <c r="DB2699" s="61"/>
      <c r="DC2699" s="61"/>
      <c r="DD2699" s="61"/>
      <c r="DE2699" s="61"/>
      <c r="DF2699" s="61"/>
      <c r="DG2699" s="61"/>
      <c r="DH2699" s="61"/>
      <c r="DI2699" s="61"/>
      <c r="DJ2699" s="61"/>
      <c r="DK2699" s="61"/>
      <c r="DL2699" s="61"/>
      <c r="DM2699" s="61"/>
    </row>
    <row r="2700" spans="1:117" s="25" customFormat="1" x14ac:dyDescent="0.2">
      <c r="A2700" s="25" t="s">
        <v>106</v>
      </c>
      <c r="B2700" s="25" t="s">
        <v>173</v>
      </c>
      <c r="C2700" s="25" t="s">
        <v>183</v>
      </c>
      <c r="I2700" s="116"/>
      <c r="J2700" s="116"/>
      <c r="K2700" s="116"/>
      <c r="L2700" s="116"/>
      <c r="M2700" s="116"/>
      <c r="N2700" s="116"/>
      <c r="AL2700" s="117"/>
      <c r="AN2700" s="35" t="str">
        <f t="shared" si="169"/>
        <v/>
      </c>
      <c r="AO2700" s="35" t="str">
        <f t="shared" si="170"/>
        <v>-</v>
      </c>
      <c r="AQ2700" s="25" t="str">
        <f t="shared" si="168"/>
        <v>-</v>
      </c>
      <c r="BP2700" s="61"/>
      <c r="CT2700" s="61"/>
      <c r="CU2700" s="61"/>
      <c r="CV2700" s="61"/>
      <c r="CW2700" s="61"/>
      <c r="CX2700" s="61"/>
      <c r="CY2700" s="61"/>
      <c r="CZ2700" s="61"/>
      <c r="DA2700" s="61"/>
      <c r="DB2700" s="61"/>
      <c r="DC2700" s="61"/>
      <c r="DD2700" s="61"/>
      <c r="DE2700" s="61"/>
      <c r="DF2700" s="61"/>
      <c r="DG2700" s="61"/>
      <c r="DH2700" s="61"/>
      <c r="DI2700" s="61"/>
      <c r="DJ2700" s="61"/>
      <c r="DK2700" s="61"/>
      <c r="DL2700" s="61"/>
      <c r="DM2700" s="61"/>
    </row>
    <row r="2701" spans="1:117" s="25" customFormat="1" x14ac:dyDescent="0.2">
      <c r="A2701" s="25" t="s">
        <v>107</v>
      </c>
      <c r="B2701" s="25" t="s">
        <v>174</v>
      </c>
      <c r="C2701" s="25" t="s">
        <v>183</v>
      </c>
      <c r="I2701" s="116"/>
      <c r="J2701" s="116"/>
      <c r="K2701" s="116"/>
      <c r="L2701" s="116"/>
      <c r="M2701" s="116"/>
      <c r="N2701" s="116"/>
      <c r="AL2701" s="117"/>
      <c r="AN2701" s="35" t="str">
        <f t="shared" si="169"/>
        <v/>
      </c>
      <c r="AO2701" s="35" t="str">
        <f t="shared" si="170"/>
        <v>-</v>
      </c>
      <c r="AQ2701" s="25" t="str">
        <f t="shared" si="168"/>
        <v>-</v>
      </c>
      <c r="BP2701" s="61"/>
      <c r="CT2701" s="61"/>
      <c r="CU2701" s="61"/>
      <c r="CV2701" s="61"/>
      <c r="CW2701" s="61"/>
      <c r="CX2701" s="61"/>
      <c r="CY2701" s="61"/>
      <c r="CZ2701" s="61"/>
      <c r="DA2701" s="61"/>
      <c r="DB2701" s="61"/>
      <c r="DC2701" s="61"/>
      <c r="DD2701" s="61"/>
      <c r="DE2701" s="61"/>
      <c r="DF2701" s="61"/>
      <c r="DG2701" s="61"/>
      <c r="DH2701" s="61"/>
      <c r="DI2701" s="61"/>
      <c r="DJ2701" s="61"/>
      <c r="DK2701" s="61"/>
      <c r="DL2701" s="61"/>
      <c r="DM2701" s="61"/>
    </row>
    <row r="2702" spans="1:117" s="25" customFormat="1" x14ac:dyDescent="0.2">
      <c r="A2702" s="25" t="s">
        <v>108</v>
      </c>
      <c r="B2702" s="25" t="s">
        <v>174</v>
      </c>
      <c r="C2702" s="25" t="s">
        <v>183</v>
      </c>
      <c r="I2702" s="116"/>
      <c r="J2702" s="116"/>
      <c r="K2702" s="116"/>
      <c r="L2702" s="116"/>
      <c r="M2702" s="116"/>
      <c r="N2702" s="116"/>
      <c r="AL2702" s="117"/>
      <c r="AN2702" s="35" t="str">
        <f t="shared" si="169"/>
        <v/>
      </c>
      <c r="AO2702" s="35" t="str">
        <f t="shared" si="170"/>
        <v>-</v>
      </c>
      <c r="AQ2702" s="25" t="str">
        <f t="shared" si="168"/>
        <v>-</v>
      </c>
      <c r="BP2702" s="61"/>
      <c r="CT2702" s="61"/>
      <c r="CU2702" s="61"/>
      <c r="CV2702" s="61"/>
      <c r="CW2702" s="61"/>
      <c r="CX2702" s="61"/>
      <c r="CY2702" s="61"/>
      <c r="CZ2702" s="61"/>
      <c r="DA2702" s="61"/>
      <c r="DB2702" s="61"/>
      <c r="DC2702" s="61"/>
      <c r="DD2702" s="61"/>
      <c r="DE2702" s="61"/>
      <c r="DF2702" s="61"/>
      <c r="DG2702" s="61"/>
      <c r="DH2702" s="61"/>
      <c r="DI2702" s="61"/>
      <c r="DJ2702" s="61"/>
      <c r="DK2702" s="61"/>
      <c r="DL2702" s="61"/>
      <c r="DM2702" s="61"/>
    </row>
    <row r="2703" spans="1:117" s="25" customFormat="1" x14ac:dyDescent="0.2">
      <c r="A2703" s="25" t="s">
        <v>109</v>
      </c>
      <c r="B2703" s="25" t="s">
        <v>174</v>
      </c>
      <c r="C2703" s="25" t="s">
        <v>183</v>
      </c>
      <c r="I2703" s="116"/>
      <c r="J2703" s="116"/>
      <c r="K2703" s="116"/>
      <c r="L2703" s="116"/>
      <c r="M2703" s="116"/>
      <c r="N2703" s="116"/>
      <c r="AL2703" s="117"/>
      <c r="AN2703" s="35" t="str">
        <f t="shared" si="169"/>
        <v/>
      </c>
      <c r="AO2703" s="35" t="str">
        <f t="shared" si="170"/>
        <v>-</v>
      </c>
      <c r="AQ2703" s="25" t="str">
        <f t="shared" si="168"/>
        <v>-</v>
      </c>
      <c r="BP2703" s="61"/>
      <c r="CT2703" s="61"/>
      <c r="CU2703" s="61"/>
      <c r="CV2703" s="61"/>
      <c r="CW2703" s="61"/>
      <c r="CX2703" s="61"/>
      <c r="CY2703" s="61"/>
      <c r="CZ2703" s="61"/>
      <c r="DA2703" s="61"/>
      <c r="DB2703" s="61"/>
      <c r="DC2703" s="61"/>
      <c r="DD2703" s="61"/>
      <c r="DE2703" s="61"/>
      <c r="DF2703" s="61"/>
      <c r="DG2703" s="61"/>
      <c r="DH2703" s="61"/>
      <c r="DI2703" s="61"/>
      <c r="DJ2703" s="61"/>
      <c r="DK2703" s="61"/>
      <c r="DL2703" s="61"/>
      <c r="DM2703" s="61"/>
    </row>
    <row r="2704" spans="1:117" s="25" customFormat="1" x14ac:dyDescent="0.2">
      <c r="A2704" s="25" t="s">
        <v>110</v>
      </c>
      <c r="B2704" s="25" t="s">
        <v>172</v>
      </c>
      <c r="C2704" s="25" t="s">
        <v>183</v>
      </c>
      <c r="I2704" s="116"/>
      <c r="J2704" s="116"/>
      <c r="K2704" s="116"/>
      <c r="L2704" s="116"/>
      <c r="M2704" s="116"/>
      <c r="N2704" s="116"/>
      <c r="AL2704" s="117"/>
      <c r="AN2704" s="35" t="str">
        <f t="shared" si="169"/>
        <v/>
      </c>
      <c r="AO2704" s="35" t="str">
        <f t="shared" si="170"/>
        <v>-</v>
      </c>
      <c r="AQ2704" s="25" t="str">
        <f t="shared" si="168"/>
        <v>-</v>
      </c>
      <c r="BP2704" s="61"/>
      <c r="CT2704" s="61"/>
      <c r="CU2704" s="61"/>
      <c r="CV2704" s="61"/>
      <c r="CW2704" s="61"/>
      <c r="CX2704" s="61"/>
      <c r="CY2704" s="61"/>
      <c r="CZ2704" s="61"/>
      <c r="DA2704" s="61"/>
      <c r="DB2704" s="61"/>
      <c r="DC2704" s="61"/>
      <c r="DD2704" s="61"/>
      <c r="DE2704" s="61"/>
      <c r="DF2704" s="61"/>
      <c r="DG2704" s="61"/>
      <c r="DH2704" s="61"/>
      <c r="DI2704" s="61"/>
      <c r="DJ2704" s="61"/>
      <c r="DK2704" s="61"/>
      <c r="DL2704" s="61"/>
      <c r="DM2704" s="61"/>
    </row>
    <row r="2705" spans="1:117" s="25" customFormat="1" x14ac:dyDescent="0.2">
      <c r="A2705" s="25" t="s">
        <v>111</v>
      </c>
      <c r="B2705" s="25" t="s">
        <v>172</v>
      </c>
      <c r="C2705" s="25" t="s">
        <v>183</v>
      </c>
      <c r="I2705" s="116"/>
      <c r="J2705" s="116"/>
      <c r="K2705" s="116"/>
      <c r="L2705" s="116"/>
      <c r="M2705" s="116"/>
      <c r="N2705" s="116"/>
      <c r="AL2705" s="117"/>
      <c r="AN2705" s="35" t="str">
        <f t="shared" si="169"/>
        <v/>
      </c>
      <c r="AO2705" s="35" t="str">
        <f t="shared" si="170"/>
        <v>-</v>
      </c>
      <c r="AQ2705" s="25" t="str">
        <f t="shared" si="168"/>
        <v>-</v>
      </c>
      <c r="BP2705" s="61"/>
      <c r="CT2705" s="61"/>
      <c r="CU2705" s="61"/>
      <c r="CV2705" s="61"/>
      <c r="CW2705" s="61"/>
      <c r="CX2705" s="61"/>
      <c r="CY2705" s="61"/>
      <c r="CZ2705" s="61"/>
      <c r="DA2705" s="61"/>
      <c r="DB2705" s="61"/>
      <c r="DC2705" s="61"/>
      <c r="DD2705" s="61"/>
      <c r="DE2705" s="61"/>
      <c r="DF2705" s="61"/>
      <c r="DG2705" s="61"/>
      <c r="DH2705" s="61"/>
      <c r="DI2705" s="61"/>
      <c r="DJ2705" s="61"/>
      <c r="DK2705" s="61"/>
      <c r="DL2705" s="61"/>
      <c r="DM2705" s="61"/>
    </row>
    <row r="2706" spans="1:117" s="25" customFormat="1" x14ac:dyDescent="0.2">
      <c r="A2706" s="25" t="s">
        <v>112</v>
      </c>
      <c r="B2706" s="25" t="s">
        <v>175</v>
      </c>
      <c r="C2706" s="25" t="s">
        <v>183</v>
      </c>
      <c r="I2706" s="116"/>
      <c r="J2706" s="116"/>
      <c r="K2706" s="116"/>
      <c r="L2706" s="116"/>
      <c r="M2706" s="116"/>
      <c r="N2706" s="116"/>
      <c r="AL2706" s="117"/>
      <c r="AN2706" s="35" t="str">
        <f t="shared" si="169"/>
        <v/>
      </c>
      <c r="AO2706" s="35" t="str">
        <f t="shared" si="170"/>
        <v>-</v>
      </c>
      <c r="AQ2706" s="25" t="str">
        <f t="shared" si="168"/>
        <v>-</v>
      </c>
      <c r="BP2706" s="61"/>
      <c r="CT2706" s="61"/>
      <c r="CU2706" s="61"/>
      <c r="CV2706" s="61"/>
      <c r="CW2706" s="61"/>
      <c r="CX2706" s="61"/>
      <c r="CY2706" s="61"/>
      <c r="CZ2706" s="61"/>
      <c r="DA2706" s="61"/>
      <c r="DB2706" s="61"/>
      <c r="DC2706" s="61"/>
      <c r="DD2706" s="61"/>
      <c r="DE2706" s="61"/>
      <c r="DF2706" s="61"/>
      <c r="DG2706" s="61"/>
      <c r="DH2706" s="61"/>
      <c r="DI2706" s="61"/>
      <c r="DJ2706" s="61"/>
      <c r="DK2706" s="61"/>
      <c r="DL2706" s="61"/>
      <c r="DM2706" s="61"/>
    </row>
    <row r="2707" spans="1:117" s="25" customFormat="1" x14ac:dyDescent="0.2">
      <c r="A2707" s="25" t="s">
        <v>113</v>
      </c>
      <c r="B2707" s="25" t="s">
        <v>175</v>
      </c>
      <c r="C2707" s="25" t="s">
        <v>183</v>
      </c>
      <c r="I2707" s="116"/>
      <c r="J2707" s="116"/>
      <c r="K2707" s="116"/>
      <c r="L2707" s="116"/>
      <c r="M2707" s="116"/>
      <c r="N2707" s="116"/>
      <c r="AL2707" s="117"/>
      <c r="AN2707" s="35" t="str">
        <f t="shared" si="169"/>
        <v/>
      </c>
      <c r="AO2707" s="35" t="str">
        <f t="shared" si="170"/>
        <v>-</v>
      </c>
      <c r="AQ2707" s="25" t="str">
        <f t="shared" si="168"/>
        <v>-</v>
      </c>
      <c r="BP2707" s="61"/>
      <c r="CT2707" s="61"/>
      <c r="CU2707" s="61"/>
      <c r="CV2707" s="61"/>
      <c r="CW2707" s="61"/>
      <c r="CX2707" s="61"/>
      <c r="CY2707" s="61"/>
      <c r="CZ2707" s="61"/>
      <c r="DA2707" s="61"/>
      <c r="DB2707" s="61"/>
      <c r="DC2707" s="61"/>
      <c r="DD2707" s="61"/>
      <c r="DE2707" s="61"/>
      <c r="DF2707" s="61"/>
      <c r="DG2707" s="61"/>
      <c r="DH2707" s="61"/>
      <c r="DI2707" s="61"/>
      <c r="DJ2707" s="61"/>
      <c r="DK2707" s="61"/>
      <c r="DL2707" s="61"/>
      <c r="DM2707" s="61"/>
    </row>
    <row r="2708" spans="1:117" s="25" customFormat="1" x14ac:dyDescent="0.2">
      <c r="A2708" s="25" t="s">
        <v>114</v>
      </c>
      <c r="B2708" s="25" t="s">
        <v>173</v>
      </c>
      <c r="C2708" s="25" t="s">
        <v>183</v>
      </c>
      <c r="I2708" s="116"/>
      <c r="J2708" s="116"/>
      <c r="K2708" s="116"/>
      <c r="L2708" s="116"/>
      <c r="M2708" s="116"/>
      <c r="N2708" s="116"/>
      <c r="AL2708" s="117"/>
      <c r="AN2708" s="35" t="str">
        <f t="shared" si="169"/>
        <v/>
      </c>
      <c r="AO2708" s="35" t="str">
        <f t="shared" si="170"/>
        <v>-</v>
      </c>
      <c r="AQ2708" s="25" t="str">
        <f t="shared" si="168"/>
        <v>-</v>
      </c>
      <c r="BP2708" s="61"/>
      <c r="CT2708" s="61"/>
      <c r="CU2708" s="61"/>
      <c r="CV2708" s="61"/>
      <c r="CW2708" s="61"/>
      <c r="CX2708" s="61"/>
      <c r="CY2708" s="61"/>
      <c r="CZ2708" s="61"/>
      <c r="DA2708" s="61"/>
      <c r="DB2708" s="61"/>
      <c r="DC2708" s="61"/>
      <c r="DD2708" s="61"/>
      <c r="DE2708" s="61"/>
      <c r="DF2708" s="61"/>
      <c r="DG2708" s="61"/>
      <c r="DH2708" s="61"/>
      <c r="DI2708" s="61"/>
      <c r="DJ2708" s="61"/>
      <c r="DK2708" s="61"/>
      <c r="DL2708" s="61"/>
      <c r="DM2708" s="61"/>
    </row>
    <row r="2709" spans="1:117" s="25" customFormat="1" x14ac:dyDescent="0.2">
      <c r="A2709" s="25" t="s">
        <v>115</v>
      </c>
      <c r="B2709" s="25" t="s">
        <v>173</v>
      </c>
      <c r="C2709" s="25" t="s">
        <v>183</v>
      </c>
      <c r="I2709" s="116"/>
      <c r="J2709" s="116"/>
      <c r="K2709" s="116"/>
      <c r="L2709" s="116"/>
      <c r="M2709" s="116"/>
      <c r="N2709" s="116"/>
      <c r="AL2709" s="117"/>
      <c r="AN2709" s="35" t="str">
        <f t="shared" si="169"/>
        <v/>
      </c>
      <c r="AO2709" s="35" t="str">
        <f t="shared" si="170"/>
        <v>-</v>
      </c>
      <c r="AQ2709" s="25" t="str">
        <f t="shared" si="168"/>
        <v>-</v>
      </c>
      <c r="BP2709" s="61"/>
      <c r="CT2709" s="61"/>
      <c r="CU2709" s="61"/>
      <c r="CV2709" s="61"/>
      <c r="CW2709" s="61"/>
      <c r="CX2709" s="61"/>
      <c r="CY2709" s="61"/>
      <c r="CZ2709" s="61"/>
      <c r="DA2709" s="61"/>
      <c r="DB2709" s="61"/>
      <c r="DC2709" s="61"/>
      <c r="DD2709" s="61"/>
      <c r="DE2709" s="61"/>
      <c r="DF2709" s="61"/>
      <c r="DG2709" s="61"/>
      <c r="DH2709" s="61"/>
      <c r="DI2709" s="61"/>
      <c r="DJ2709" s="61"/>
      <c r="DK2709" s="61"/>
      <c r="DL2709" s="61"/>
      <c r="DM2709" s="61"/>
    </row>
    <row r="2710" spans="1:117" s="25" customFormat="1" x14ac:dyDescent="0.2">
      <c r="A2710" s="25" t="s">
        <v>116</v>
      </c>
      <c r="B2710" s="25" t="s">
        <v>171</v>
      </c>
      <c r="C2710" s="25" t="s">
        <v>183</v>
      </c>
      <c r="I2710" s="116"/>
      <c r="J2710" s="116"/>
      <c r="K2710" s="116"/>
      <c r="L2710" s="116"/>
      <c r="M2710" s="116"/>
      <c r="N2710" s="116"/>
      <c r="AL2710" s="117"/>
      <c r="AN2710" s="35" t="str">
        <f t="shared" si="169"/>
        <v/>
      </c>
      <c r="AO2710" s="35" t="str">
        <f t="shared" si="170"/>
        <v>-</v>
      </c>
      <c r="AQ2710" s="25" t="str">
        <f t="shared" si="168"/>
        <v>-</v>
      </c>
      <c r="BP2710" s="61"/>
      <c r="CT2710" s="61"/>
      <c r="CU2710" s="61"/>
      <c r="CV2710" s="61"/>
      <c r="CW2710" s="61"/>
      <c r="CX2710" s="61"/>
      <c r="CY2710" s="61"/>
      <c r="CZ2710" s="61"/>
      <c r="DA2710" s="61"/>
      <c r="DB2710" s="61"/>
      <c r="DC2710" s="61"/>
      <c r="DD2710" s="61"/>
      <c r="DE2710" s="61"/>
      <c r="DF2710" s="61"/>
      <c r="DG2710" s="61"/>
      <c r="DH2710" s="61"/>
      <c r="DI2710" s="61"/>
      <c r="DJ2710" s="61"/>
      <c r="DK2710" s="61"/>
      <c r="DL2710" s="61"/>
      <c r="DM2710" s="61"/>
    </row>
    <row r="2711" spans="1:117" s="25" customFormat="1" x14ac:dyDescent="0.2">
      <c r="A2711" s="25" t="s">
        <v>117</v>
      </c>
      <c r="B2711" s="25" t="s">
        <v>171</v>
      </c>
      <c r="C2711" s="25" t="s">
        <v>183</v>
      </c>
      <c r="I2711" s="116"/>
      <c r="J2711" s="116"/>
      <c r="K2711" s="116"/>
      <c r="L2711" s="116"/>
      <c r="M2711" s="116"/>
      <c r="N2711" s="116"/>
      <c r="AL2711" s="117"/>
      <c r="AN2711" s="35" t="str">
        <f t="shared" si="169"/>
        <v/>
      </c>
      <c r="AO2711" s="35" t="str">
        <f t="shared" si="170"/>
        <v>-</v>
      </c>
      <c r="AQ2711" s="25" t="str">
        <f t="shared" si="168"/>
        <v>-</v>
      </c>
      <c r="BP2711" s="61"/>
      <c r="CT2711" s="61"/>
      <c r="CU2711" s="61"/>
      <c r="CV2711" s="61"/>
      <c r="CW2711" s="61"/>
      <c r="CX2711" s="61"/>
      <c r="CY2711" s="61"/>
      <c r="CZ2711" s="61"/>
      <c r="DA2711" s="61"/>
      <c r="DB2711" s="61"/>
      <c r="DC2711" s="61"/>
      <c r="DD2711" s="61"/>
      <c r="DE2711" s="61"/>
      <c r="DF2711" s="61"/>
      <c r="DG2711" s="61"/>
      <c r="DH2711" s="61"/>
      <c r="DI2711" s="61"/>
      <c r="DJ2711" s="61"/>
      <c r="DK2711" s="61"/>
      <c r="DL2711" s="61"/>
      <c r="DM2711" s="61"/>
    </row>
    <row r="2712" spans="1:117" s="25" customFormat="1" x14ac:dyDescent="0.2">
      <c r="A2712" s="25" t="s">
        <v>118</v>
      </c>
      <c r="B2712" s="25" t="s">
        <v>173</v>
      </c>
      <c r="C2712" s="25" t="s">
        <v>183</v>
      </c>
      <c r="I2712" s="116"/>
      <c r="J2712" s="116"/>
      <c r="K2712" s="116"/>
      <c r="L2712" s="116"/>
      <c r="M2712" s="116"/>
      <c r="N2712" s="116"/>
      <c r="AL2712" s="117"/>
      <c r="AN2712" s="35" t="str">
        <f t="shared" si="169"/>
        <v/>
      </c>
      <c r="AO2712" s="35" t="str">
        <f t="shared" si="170"/>
        <v>-</v>
      </c>
      <c r="AQ2712" s="25" t="str">
        <f t="shared" si="168"/>
        <v>-</v>
      </c>
      <c r="BP2712" s="61"/>
      <c r="CT2712" s="61"/>
      <c r="CU2712" s="61"/>
      <c r="CV2712" s="61"/>
      <c r="CW2712" s="61"/>
      <c r="CX2712" s="61"/>
      <c r="CY2712" s="61"/>
      <c r="CZ2712" s="61"/>
      <c r="DA2712" s="61"/>
      <c r="DB2712" s="61"/>
      <c r="DC2712" s="61"/>
      <c r="DD2712" s="61"/>
      <c r="DE2712" s="61"/>
      <c r="DF2712" s="61"/>
      <c r="DG2712" s="61"/>
      <c r="DH2712" s="61"/>
      <c r="DI2712" s="61"/>
      <c r="DJ2712" s="61"/>
      <c r="DK2712" s="61"/>
      <c r="DL2712" s="61"/>
      <c r="DM2712" s="61"/>
    </row>
    <row r="2713" spans="1:117" s="25" customFormat="1" x14ac:dyDescent="0.2">
      <c r="A2713" s="25" t="s">
        <v>119</v>
      </c>
      <c r="B2713" s="25" t="s">
        <v>173</v>
      </c>
      <c r="C2713" s="25" t="s">
        <v>183</v>
      </c>
      <c r="I2713" s="116"/>
      <c r="J2713" s="116"/>
      <c r="K2713" s="116"/>
      <c r="L2713" s="116"/>
      <c r="M2713" s="116"/>
      <c r="N2713" s="116"/>
      <c r="AL2713" s="117"/>
      <c r="AN2713" s="35" t="str">
        <f t="shared" si="169"/>
        <v/>
      </c>
      <c r="AO2713" s="35" t="str">
        <f t="shared" si="170"/>
        <v>-</v>
      </c>
      <c r="AQ2713" s="25" t="str">
        <f t="shared" si="168"/>
        <v>-</v>
      </c>
      <c r="BP2713" s="61"/>
      <c r="CT2713" s="61"/>
      <c r="CU2713" s="61"/>
      <c r="CV2713" s="61"/>
      <c r="CW2713" s="61"/>
      <c r="CX2713" s="61"/>
      <c r="CY2713" s="61"/>
      <c r="CZ2713" s="61"/>
      <c r="DA2713" s="61"/>
      <c r="DB2713" s="61"/>
      <c r="DC2713" s="61"/>
      <c r="DD2713" s="61"/>
      <c r="DE2713" s="61"/>
      <c r="DF2713" s="61"/>
      <c r="DG2713" s="61"/>
      <c r="DH2713" s="61"/>
      <c r="DI2713" s="61"/>
      <c r="DJ2713" s="61"/>
      <c r="DK2713" s="61"/>
      <c r="DL2713" s="61"/>
      <c r="DM2713" s="61"/>
    </row>
    <row r="2714" spans="1:117" s="25" customFormat="1" x14ac:dyDescent="0.2">
      <c r="A2714" s="25" t="s">
        <v>120</v>
      </c>
      <c r="B2714" s="25" t="s">
        <v>174</v>
      </c>
      <c r="C2714" s="25" t="s">
        <v>183</v>
      </c>
      <c r="I2714" s="116"/>
      <c r="J2714" s="116"/>
      <c r="K2714" s="116"/>
      <c r="L2714" s="116"/>
      <c r="M2714" s="116"/>
      <c r="N2714" s="116"/>
      <c r="AL2714" s="117"/>
      <c r="AN2714" s="35" t="str">
        <f t="shared" si="169"/>
        <v/>
      </c>
      <c r="AO2714" s="35" t="str">
        <f t="shared" si="170"/>
        <v>-</v>
      </c>
      <c r="AQ2714" s="25" t="str">
        <f t="shared" si="168"/>
        <v>-</v>
      </c>
      <c r="BP2714" s="61"/>
      <c r="CT2714" s="61"/>
      <c r="CU2714" s="61"/>
      <c r="CV2714" s="61"/>
      <c r="CW2714" s="61"/>
      <c r="CX2714" s="61"/>
      <c r="CY2714" s="61"/>
      <c r="CZ2714" s="61"/>
      <c r="DA2714" s="61"/>
      <c r="DB2714" s="61"/>
      <c r="DC2714" s="61"/>
      <c r="DD2714" s="61"/>
      <c r="DE2714" s="61"/>
      <c r="DF2714" s="61"/>
      <c r="DG2714" s="61"/>
      <c r="DH2714" s="61"/>
      <c r="DI2714" s="61"/>
      <c r="DJ2714" s="61"/>
      <c r="DK2714" s="61"/>
      <c r="DL2714" s="61"/>
      <c r="DM2714" s="61"/>
    </row>
    <row r="2715" spans="1:117" s="25" customFormat="1" x14ac:dyDescent="0.2">
      <c r="A2715" s="25" t="s">
        <v>121</v>
      </c>
      <c r="B2715" s="25" t="s">
        <v>174</v>
      </c>
      <c r="C2715" s="25" t="s">
        <v>183</v>
      </c>
      <c r="I2715" s="116"/>
      <c r="J2715" s="116"/>
      <c r="K2715" s="116"/>
      <c r="L2715" s="116"/>
      <c r="M2715" s="116"/>
      <c r="N2715" s="116"/>
      <c r="AL2715" s="117"/>
      <c r="AN2715" s="35" t="str">
        <f t="shared" si="169"/>
        <v/>
      </c>
      <c r="AO2715" s="35" t="str">
        <f t="shared" si="170"/>
        <v>-</v>
      </c>
      <c r="AQ2715" s="25" t="str">
        <f t="shared" si="168"/>
        <v>-</v>
      </c>
      <c r="BP2715" s="61"/>
      <c r="CT2715" s="61"/>
      <c r="CU2715" s="61"/>
      <c r="CV2715" s="61"/>
      <c r="CW2715" s="61"/>
      <c r="CX2715" s="61"/>
      <c r="CY2715" s="61"/>
      <c r="CZ2715" s="61"/>
      <c r="DA2715" s="61"/>
      <c r="DB2715" s="61"/>
      <c r="DC2715" s="61"/>
      <c r="DD2715" s="61"/>
      <c r="DE2715" s="61"/>
      <c r="DF2715" s="61"/>
      <c r="DG2715" s="61"/>
      <c r="DH2715" s="61"/>
      <c r="DI2715" s="61"/>
      <c r="DJ2715" s="61"/>
      <c r="DK2715" s="61"/>
      <c r="DL2715" s="61"/>
      <c r="DM2715" s="61"/>
    </row>
    <row r="2716" spans="1:117" s="25" customFormat="1" x14ac:dyDescent="0.2">
      <c r="A2716" s="25" t="s">
        <v>122</v>
      </c>
      <c r="B2716" s="25" t="s">
        <v>174</v>
      </c>
      <c r="C2716" s="25" t="s">
        <v>183</v>
      </c>
      <c r="I2716" s="116"/>
      <c r="J2716" s="116"/>
      <c r="K2716" s="116"/>
      <c r="L2716" s="116"/>
      <c r="M2716" s="116"/>
      <c r="N2716" s="116"/>
      <c r="AL2716" s="117"/>
      <c r="AN2716" s="35" t="str">
        <f t="shared" si="169"/>
        <v/>
      </c>
      <c r="AO2716" s="35" t="str">
        <f t="shared" si="170"/>
        <v>-</v>
      </c>
      <c r="AQ2716" s="25" t="str">
        <f t="shared" si="168"/>
        <v>-</v>
      </c>
      <c r="BP2716" s="61"/>
      <c r="CT2716" s="61"/>
      <c r="CU2716" s="61"/>
      <c r="CV2716" s="61"/>
      <c r="CW2716" s="61"/>
      <c r="CX2716" s="61"/>
      <c r="CY2716" s="61"/>
      <c r="CZ2716" s="61"/>
      <c r="DA2716" s="61"/>
      <c r="DB2716" s="61"/>
      <c r="DC2716" s="61"/>
      <c r="DD2716" s="61"/>
      <c r="DE2716" s="61"/>
      <c r="DF2716" s="61"/>
      <c r="DG2716" s="61"/>
      <c r="DH2716" s="61"/>
      <c r="DI2716" s="61"/>
      <c r="DJ2716" s="61"/>
      <c r="DK2716" s="61"/>
      <c r="DL2716" s="61"/>
      <c r="DM2716" s="61"/>
    </row>
    <row r="2717" spans="1:117" s="25" customFormat="1" x14ac:dyDescent="0.2">
      <c r="A2717" s="25" t="s">
        <v>123</v>
      </c>
      <c r="B2717" s="25" t="s">
        <v>172</v>
      </c>
      <c r="C2717" s="25" t="s">
        <v>183</v>
      </c>
      <c r="I2717" s="116"/>
      <c r="J2717" s="116"/>
      <c r="K2717" s="116"/>
      <c r="L2717" s="116"/>
      <c r="M2717" s="116"/>
      <c r="N2717" s="116"/>
      <c r="AL2717" s="117"/>
      <c r="AN2717" s="35" t="str">
        <f t="shared" si="169"/>
        <v/>
      </c>
      <c r="AO2717" s="35" t="str">
        <f t="shared" si="170"/>
        <v>-</v>
      </c>
      <c r="AQ2717" s="25" t="str">
        <f t="shared" si="168"/>
        <v>-</v>
      </c>
      <c r="BP2717" s="61"/>
      <c r="CT2717" s="61"/>
      <c r="CU2717" s="61"/>
      <c r="CV2717" s="61"/>
      <c r="CW2717" s="61"/>
      <c r="CX2717" s="61"/>
      <c r="CY2717" s="61"/>
      <c r="CZ2717" s="61"/>
      <c r="DA2717" s="61"/>
      <c r="DB2717" s="61"/>
      <c r="DC2717" s="61"/>
      <c r="DD2717" s="61"/>
      <c r="DE2717" s="61"/>
      <c r="DF2717" s="61"/>
      <c r="DG2717" s="61"/>
      <c r="DH2717" s="61"/>
      <c r="DI2717" s="61"/>
      <c r="DJ2717" s="61"/>
      <c r="DK2717" s="61"/>
      <c r="DL2717" s="61"/>
      <c r="DM2717" s="61"/>
    </row>
    <row r="2718" spans="1:117" s="25" customFormat="1" x14ac:dyDescent="0.2">
      <c r="A2718" s="25" t="s">
        <v>124</v>
      </c>
      <c r="B2718" s="25" t="s">
        <v>172</v>
      </c>
      <c r="C2718" s="25" t="s">
        <v>183</v>
      </c>
      <c r="I2718" s="116"/>
      <c r="J2718" s="116"/>
      <c r="K2718" s="116"/>
      <c r="L2718" s="116"/>
      <c r="M2718" s="116"/>
      <c r="N2718" s="116"/>
      <c r="AL2718" s="117"/>
      <c r="AN2718" s="35" t="str">
        <f t="shared" si="169"/>
        <v/>
      </c>
      <c r="AO2718" s="35" t="str">
        <f t="shared" si="170"/>
        <v>-</v>
      </c>
      <c r="AQ2718" s="25" t="str">
        <f t="shared" si="168"/>
        <v>-</v>
      </c>
      <c r="BP2718" s="61"/>
      <c r="CT2718" s="61"/>
      <c r="CU2718" s="61"/>
      <c r="CV2718" s="61"/>
      <c r="CW2718" s="61"/>
      <c r="CX2718" s="61"/>
      <c r="CY2718" s="61"/>
      <c r="CZ2718" s="61"/>
      <c r="DA2718" s="61"/>
      <c r="DB2718" s="61"/>
      <c r="DC2718" s="61"/>
      <c r="DD2718" s="61"/>
      <c r="DE2718" s="61"/>
      <c r="DF2718" s="61"/>
      <c r="DG2718" s="61"/>
      <c r="DH2718" s="61"/>
      <c r="DI2718" s="61"/>
      <c r="DJ2718" s="61"/>
      <c r="DK2718" s="61"/>
      <c r="DL2718" s="61"/>
      <c r="DM2718" s="61"/>
    </row>
    <row r="2719" spans="1:117" s="25" customFormat="1" x14ac:dyDescent="0.2">
      <c r="A2719" s="25" t="s">
        <v>125</v>
      </c>
      <c r="B2719" s="25" t="s">
        <v>175</v>
      </c>
      <c r="C2719" s="25" t="s">
        <v>183</v>
      </c>
      <c r="I2719" s="116"/>
      <c r="J2719" s="116"/>
      <c r="K2719" s="116"/>
      <c r="L2719" s="116"/>
      <c r="M2719" s="116"/>
      <c r="N2719" s="116"/>
      <c r="AL2719" s="117"/>
      <c r="AN2719" s="35" t="str">
        <f t="shared" si="169"/>
        <v/>
      </c>
      <c r="AO2719" s="35" t="str">
        <f t="shared" si="170"/>
        <v>-</v>
      </c>
      <c r="AQ2719" s="25" t="str">
        <f t="shared" si="168"/>
        <v>-</v>
      </c>
      <c r="BP2719" s="61"/>
      <c r="CT2719" s="61"/>
      <c r="CU2719" s="61"/>
      <c r="CV2719" s="61"/>
      <c r="CW2719" s="61"/>
      <c r="CX2719" s="61"/>
      <c r="CY2719" s="61"/>
      <c r="CZ2719" s="61"/>
      <c r="DA2719" s="61"/>
      <c r="DB2719" s="61"/>
      <c r="DC2719" s="61"/>
      <c r="DD2719" s="61"/>
      <c r="DE2719" s="61"/>
      <c r="DF2719" s="61"/>
      <c r="DG2719" s="61"/>
      <c r="DH2719" s="61"/>
      <c r="DI2719" s="61"/>
      <c r="DJ2719" s="61"/>
      <c r="DK2719" s="61"/>
      <c r="DL2719" s="61"/>
      <c r="DM2719" s="61"/>
    </row>
    <row r="2720" spans="1:117" s="25" customFormat="1" x14ac:dyDescent="0.2">
      <c r="A2720" s="25" t="s">
        <v>126</v>
      </c>
      <c r="B2720" s="25" t="s">
        <v>175</v>
      </c>
      <c r="C2720" s="25" t="s">
        <v>183</v>
      </c>
      <c r="I2720" s="116"/>
      <c r="J2720" s="116"/>
      <c r="K2720" s="116"/>
      <c r="L2720" s="116"/>
      <c r="M2720" s="116"/>
      <c r="N2720" s="116"/>
      <c r="AL2720" s="117"/>
      <c r="AN2720" s="35" t="str">
        <f t="shared" si="169"/>
        <v/>
      </c>
      <c r="AO2720" s="35" t="str">
        <f t="shared" si="170"/>
        <v>-</v>
      </c>
      <c r="AQ2720" s="25" t="str">
        <f t="shared" si="168"/>
        <v>-</v>
      </c>
      <c r="BP2720" s="61"/>
      <c r="CT2720" s="61"/>
      <c r="CU2720" s="61"/>
      <c r="CV2720" s="61"/>
      <c r="CW2720" s="61"/>
      <c r="CX2720" s="61"/>
      <c r="CY2720" s="61"/>
      <c r="CZ2720" s="61"/>
      <c r="DA2720" s="61"/>
      <c r="DB2720" s="61"/>
      <c r="DC2720" s="61"/>
      <c r="DD2720" s="61"/>
      <c r="DE2720" s="61"/>
      <c r="DF2720" s="61"/>
      <c r="DG2720" s="61"/>
      <c r="DH2720" s="61"/>
      <c r="DI2720" s="61"/>
      <c r="DJ2720" s="61"/>
      <c r="DK2720" s="61"/>
      <c r="DL2720" s="61"/>
      <c r="DM2720" s="61"/>
    </row>
    <row r="2721" spans="1:117" s="25" customFormat="1" x14ac:dyDescent="0.2">
      <c r="A2721" s="25" t="s">
        <v>127</v>
      </c>
      <c r="B2721" s="25" t="s">
        <v>173</v>
      </c>
      <c r="C2721" s="25" t="s">
        <v>183</v>
      </c>
      <c r="I2721" s="116"/>
      <c r="J2721" s="116"/>
      <c r="K2721" s="116"/>
      <c r="L2721" s="116"/>
      <c r="M2721" s="116"/>
      <c r="N2721" s="116"/>
      <c r="AL2721" s="117"/>
      <c r="AN2721" s="35" t="str">
        <f t="shared" si="169"/>
        <v/>
      </c>
      <c r="AO2721" s="35" t="str">
        <f t="shared" si="170"/>
        <v>-</v>
      </c>
      <c r="AQ2721" s="25" t="str">
        <f t="shared" si="168"/>
        <v>-</v>
      </c>
      <c r="BP2721" s="61"/>
      <c r="CT2721" s="61"/>
      <c r="CU2721" s="61"/>
      <c r="CV2721" s="61"/>
      <c r="CW2721" s="61"/>
      <c r="CX2721" s="61"/>
      <c r="CY2721" s="61"/>
      <c r="CZ2721" s="61"/>
      <c r="DA2721" s="61"/>
      <c r="DB2721" s="61"/>
      <c r="DC2721" s="61"/>
      <c r="DD2721" s="61"/>
      <c r="DE2721" s="61"/>
      <c r="DF2721" s="61"/>
      <c r="DG2721" s="61"/>
      <c r="DH2721" s="61"/>
      <c r="DI2721" s="61"/>
      <c r="DJ2721" s="61"/>
      <c r="DK2721" s="61"/>
      <c r="DL2721" s="61"/>
      <c r="DM2721" s="61"/>
    </row>
    <row r="2722" spans="1:117" s="25" customFormat="1" x14ac:dyDescent="0.2">
      <c r="A2722" s="25" t="s">
        <v>128</v>
      </c>
      <c r="B2722" s="25" t="s">
        <v>173</v>
      </c>
      <c r="C2722" s="25" t="s">
        <v>183</v>
      </c>
      <c r="I2722" s="116"/>
      <c r="J2722" s="116"/>
      <c r="K2722" s="116"/>
      <c r="L2722" s="116"/>
      <c r="M2722" s="116"/>
      <c r="N2722" s="116"/>
      <c r="AL2722" s="117"/>
      <c r="AN2722" s="35" t="str">
        <f t="shared" si="169"/>
        <v/>
      </c>
      <c r="AO2722" s="35" t="str">
        <f t="shared" si="170"/>
        <v>-</v>
      </c>
      <c r="AQ2722" s="25" t="str">
        <f t="shared" si="168"/>
        <v>-</v>
      </c>
      <c r="BP2722" s="61"/>
      <c r="CT2722" s="61"/>
      <c r="CU2722" s="61"/>
      <c r="CV2722" s="61"/>
      <c r="CW2722" s="61"/>
      <c r="CX2722" s="61"/>
      <c r="CY2722" s="61"/>
      <c r="CZ2722" s="61"/>
      <c r="DA2722" s="61"/>
      <c r="DB2722" s="61"/>
      <c r="DC2722" s="61"/>
      <c r="DD2722" s="61"/>
      <c r="DE2722" s="61"/>
      <c r="DF2722" s="61"/>
      <c r="DG2722" s="61"/>
      <c r="DH2722" s="61"/>
      <c r="DI2722" s="61"/>
      <c r="DJ2722" s="61"/>
      <c r="DK2722" s="61"/>
      <c r="DL2722" s="61"/>
      <c r="DM2722" s="61"/>
    </row>
    <row r="2723" spans="1:117" s="25" customFormat="1" x14ac:dyDescent="0.2">
      <c r="A2723" s="25" t="s">
        <v>129</v>
      </c>
      <c r="B2723" s="25" t="s">
        <v>171</v>
      </c>
      <c r="C2723" s="25" t="s">
        <v>183</v>
      </c>
      <c r="I2723" s="116"/>
      <c r="J2723" s="116"/>
      <c r="K2723" s="116"/>
      <c r="L2723" s="116"/>
      <c r="M2723" s="116"/>
      <c r="N2723" s="116"/>
      <c r="AL2723" s="117"/>
      <c r="AN2723" s="35" t="str">
        <f t="shared" si="169"/>
        <v/>
      </c>
      <c r="AO2723" s="35" t="str">
        <f t="shared" si="170"/>
        <v>-</v>
      </c>
      <c r="AQ2723" s="25" t="str">
        <f t="shared" si="168"/>
        <v>-</v>
      </c>
      <c r="BP2723" s="61"/>
      <c r="CT2723" s="61"/>
      <c r="CU2723" s="61"/>
      <c r="CV2723" s="61"/>
      <c r="CW2723" s="61"/>
      <c r="CX2723" s="61"/>
      <c r="CY2723" s="61"/>
      <c r="CZ2723" s="61"/>
      <c r="DA2723" s="61"/>
      <c r="DB2723" s="61"/>
      <c r="DC2723" s="61"/>
      <c r="DD2723" s="61"/>
      <c r="DE2723" s="61"/>
      <c r="DF2723" s="61"/>
      <c r="DG2723" s="61"/>
      <c r="DH2723" s="61"/>
      <c r="DI2723" s="61"/>
      <c r="DJ2723" s="61"/>
      <c r="DK2723" s="61"/>
      <c r="DL2723" s="61"/>
      <c r="DM2723" s="61"/>
    </row>
    <row r="2724" spans="1:117" s="25" customFormat="1" x14ac:dyDescent="0.2">
      <c r="A2724" s="25" t="s">
        <v>130</v>
      </c>
      <c r="B2724" s="25" t="s">
        <v>171</v>
      </c>
      <c r="C2724" s="25" t="s">
        <v>183</v>
      </c>
      <c r="I2724" s="116"/>
      <c r="J2724" s="116"/>
      <c r="K2724" s="116"/>
      <c r="L2724" s="116"/>
      <c r="M2724" s="116"/>
      <c r="N2724" s="116"/>
      <c r="AL2724" s="117"/>
      <c r="AN2724" s="35" t="str">
        <f t="shared" si="169"/>
        <v/>
      </c>
      <c r="AO2724" s="35" t="str">
        <f t="shared" si="170"/>
        <v>-</v>
      </c>
      <c r="AQ2724" s="25" t="str">
        <f t="shared" si="168"/>
        <v>-</v>
      </c>
      <c r="BP2724" s="61"/>
      <c r="CT2724" s="61"/>
      <c r="CU2724" s="61"/>
      <c r="CV2724" s="61"/>
      <c r="CW2724" s="61"/>
      <c r="CX2724" s="61"/>
      <c r="CY2724" s="61"/>
      <c r="CZ2724" s="61"/>
      <c r="DA2724" s="61"/>
      <c r="DB2724" s="61"/>
      <c r="DC2724" s="61"/>
      <c r="DD2724" s="61"/>
      <c r="DE2724" s="61"/>
      <c r="DF2724" s="61"/>
      <c r="DG2724" s="61"/>
      <c r="DH2724" s="61"/>
      <c r="DI2724" s="61"/>
      <c r="DJ2724" s="61"/>
      <c r="DK2724" s="61"/>
      <c r="DL2724" s="61"/>
      <c r="DM2724" s="61"/>
    </row>
    <row r="2725" spans="1:117" s="25" customFormat="1" x14ac:dyDescent="0.2">
      <c r="A2725" s="25" t="s">
        <v>131</v>
      </c>
      <c r="B2725" s="25" t="s">
        <v>173</v>
      </c>
      <c r="C2725" s="25" t="s">
        <v>183</v>
      </c>
      <c r="I2725" s="116"/>
      <c r="J2725" s="116"/>
      <c r="K2725" s="116"/>
      <c r="L2725" s="116"/>
      <c r="M2725" s="116"/>
      <c r="N2725" s="116"/>
      <c r="AL2725" s="117"/>
      <c r="AN2725" s="35" t="str">
        <f t="shared" si="169"/>
        <v/>
      </c>
      <c r="AO2725" s="35" t="str">
        <f t="shared" si="170"/>
        <v>-</v>
      </c>
      <c r="AQ2725" s="25" t="str">
        <f t="shared" ref="AQ2725:AQ2788" si="171">CONCATENATE(TRIM(LEFT(AP2725,LEN(AP2725)-LEN(RIGHT(AP2725)))),"-",RIGHT(AP2725))</f>
        <v>-</v>
      </c>
      <c r="BP2725" s="61"/>
      <c r="CT2725" s="61"/>
      <c r="CU2725" s="61"/>
      <c r="CV2725" s="61"/>
      <c r="CW2725" s="61"/>
      <c r="CX2725" s="61"/>
      <c r="CY2725" s="61"/>
      <c r="CZ2725" s="61"/>
      <c r="DA2725" s="61"/>
      <c r="DB2725" s="61"/>
      <c r="DC2725" s="61"/>
      <c r="DD2725" s="61"/>
      <c r="DE2725" s="61"/>
      <c r="DF2725" s="61"/>
      <c r="DG2725" s="61"/>
      <c r="DH2725" s="61"/>
      <c r="DI2725" s="61"/>
      <c r="DJ2725" s="61"/>
      <c r="DK2725" s="61"/>
      <c r="DL2725" s="61"/>
      <c r="DM2725" s="61"/>
    </row>
    <row r="2726" spans="1:117" s="25" customFormat="1" x14ac:dyDescent="0.2">
      <c r="A2726" s="25" t="s">
        <v>132</v>
      </c>
      <c r="B2726" s="25" t="s">
        <v>173</v>
      </c>
      <c r="C2726" s="25" t="s">
        <v>183</v>
      </c>
      <c r="I2726" s="116"/>
      <c r="J2726" s="116"/>
      <c r="K2726" s="116"/>
      <c r="L2726" s="116"/>
      <c r="M2726" s="116"/>
      <c r="N2726" s="116"/>
      <c r="AL2726" s="117"/>
      <c r="AN2726" s="35" t="str">
        <f t="shared" si="169"/>
        <v/>
      </c>
      <c r="AO2726" s="35" t="str">
        <f t="shared" si="170"/>
        <v>-</v>
      </c>
      <c r="AQ2726" s="25" t="str">
        <f t="shared" si="171"/>
        <v>-</v>
      </c>
      <c r="BP2726" s="61"/>
      <c r="CT2726" s="61"/>
      <c r="CU2726" s="61"/>
      <c r="CV2726" s="61"/>
      <c r="CW2726" s="61"/>
      <c r="CX2726" s="61"/>
      <c r="CY2726" s="61"/>
      <c r="CZ2726" s="61"/>
      <c r="DA2726" s="61"/>
      <c r="DB2726" s="61"/>
      <c r="DC2726" s="61"/>
      <c r="DD2726" s="61"/>
      <c r="DE2726" s="61"/>
      <c r="DF2726" s="61"/>
      <c r="DG2726" s="61"/>
      <c r="DH2726" s="61"/>
      <c r="DI2726" s="61"/>
      <c r="DJ2726" s="61"/>
      <c r="DK2726" s="61"/>
      <c r="DL2726" s="61"/>
      <c r="DM2726" s="61"/>
    </row>
    <row r="2727" spans="1:117" s="25" customFormat="1" x14ac:dyDescent="0.2">
      <c r="A2727" s="25" t="s">
        <v>133</v>
      </c>
      <c r="B2727" s="25" t="s">
        <v>173</v>
      </c>
      <c r="C2727" s="25" t="s">
        <v>183</v>
      </c>
      <c r="I2727" s="116"/>
      <c r="J2727" s="116"/>
      <c r="K2727" s="116"/>
      <c r="L2727" s="116"/>
      <c r="M2727" s="116"/>
      <c r="N2727" s="116"/>
      <c r="AL2727" s="117"/>
      <c r="AN2727" s="35" t="str">
        <f t="shared" si="169"/>
        <v/>
      </c>
      <c r="AO2727" s="35" t="str">
        <f t="shared" si="170"/>
        <v>-</v>
      </c>
      <c r="AQ2727" s="25" t="str">
        <f t="shared" si="171"/>
        <v>-</v>
      </c>
      <c r="BP2727" s="61"/>
      <c r="CT2727" s="61"/>
      <c r="CU2727" s="61"/>
      <c r="CV2727" s="61"/>
      <c r="CW2727" s="61"/>
      <c r="CX2727" s="61"/>
      <c r="CY2727" s="61"/>
      <c r="CZ2727" s="61"/>
      <c r="DA2727" s="61"/>
      <c r="DB2727" s="61"/>
      <c r="DC2727" s="61"/>
      <c r="DD2727" s="61"/>
      <c r="DE2727" s="61"/>
      <c r="DF2727" s="61"/>
      <c r="DG2727" s="61"/>
      <c r="DH2727" s="61"/>
      <c r="DI2727" s="61"/>
      <c r="DJ2727" s="61"/>
      <c r="DK2727" s="61"/>
      <c r="DL2727" s="61"/>
      <c r="DM2727" s="61"/>
    </row>
    <row r="2728" spans="1:117" s="25" customFormat="1" x14ac:dyDescent="0.2">
      <c r="A2728" s="25" t="s">
        <v>134</v>
      </c>
      <c r="B2728" s="25" t="s">
        <v>174</v>
      </c>
      <c r="C2728" s="25" t="s">
        <v>183</v>
      </c>
      <c r="I2728" s="116"/>
      <c r="J2728" s="116"/>
      <c r="K2728" s="116"/>
      <c r="L2728" s="116"/>
      <c r="M2728" s="116"/>
      <c r="N2728" s="116"/>
      <c r="AL2728" s="117"/>
      <c r="AN2728" s="35" t="str">
        <f t="shared" si="169"/>
        <v/>
      </c>
      <c r="AO2728" s="35" t="str">
        <f t="shared" si="170"/>
        <v>-</v>
      </c>
      <c r="AQ2728" s="25" t="str">
        <f t="shared" si="171"/>
        <v>-</v>
      </c>
      <c r="BP2728" s="61"/>
      <c r="CT2728" s="61"/>
      <c r="CU2728" s="61"/>
      <c r="CV2728" s="61"/>
      <c r="CW2728" s="61"/>
      <c r="CX2728" s="61"/>
      <c r="CY2728" s="61"/>
      <c r="CZ2728" s="61"/>
      <c r="DA2728" s="61"/>
      <c r="DB2728" s="61"/>
      <c r="DC2728" s="61"/>
      <c r="DD2728" s="61"/>
      <c r="DE2728" s="61"/>
      <c r="DF2728" s="61"/>
      <c r="DG2728" s="61"/>
      <c r="DH2728" s="61"/>
      <c r="DI2728" s="61"/>
      <c r="DJ2728" s="61"/>
      <c r="DK2728" s="61"/>
      <c r="DL2728" s="61"/>
      <c r="DM2728" s="61"/>
    </row>
    <row r="2729" spans="1:117" s="25" customFormat="1" x14ac:dyDescent="0.2">
      <c r="A2729" s="25" t="s">
        <v>135</v>
      </c>
      <c r="B2729" s="25" t="s">
        <v>174</v>
      </c>
      <c r="C2729" s="25" t="s">
        <v>183</v>
      </c>
      <c r="I2729" s="116"/>
      <c r="J2729" s="116"/>
      <c r="K2729" s="116"/>
      <c r="L2729" s="116"/>
      <c r="M2729" s="116"/>
      <c r="N2729" s="116"/>
      <c r="AL2729" s="117"/>
      <c r="AN2729" s="35" t="str">
        <f t="shared" si="169"/>
        <v/>
      </c>
      <c r="AO2729" s="35" t="str">
        <f t="shared" si="170"/>
        <v>-</v>
      </c>
      <c r="AQ2729" s="25" t="str">
        <f t="shared" si="171"/>
        <v>-</v>
      </c>
      <c r="BP2729" s="61"/>
      <c r="CT2729" s="61"/>
      <c r="CU2729" s="61"/>
      <c r="CV2729" s="61"/>
      <c r="CW2729" s="61"/>
      <c r="CX2729" s="61"/>
      <c r="CY2729" s="61"/>
      <c r="CZ2729" s="61"/>
      <c r="DA2729" s="61"/>
      <c r="DB2729" s="61"/>
      <c r="DC2729" s="61"/>
      <c r="DD2729" s="61"/>
      <c r="DE2729" s="61"/>
      <c r="DF2729" s="61"/>
      <c r="DG2729" s="61"/>
      <c r="DH2729" s="61"/>
      <c r="DI2729" s="61"/>
      <c r="DJ2729" s="61"/>
      <c r="DK2729" s="61"/>
      <c r="DL2729" s="61"/>
      <c r="DM2729" s="61"/>
    </row>
    <row r="2730" spans="1:117" s="25" customFormat="1" x14ac:dyDescent="0.2">
      <c r="A2730" s="25" t="s">
        <v>136</v>
      </c>
      <c r="B2730" s="25" t="s">
        <v>172</v>
      </c>
      <c r="C2730" s="25" t="s">
        <v>183</v>
      </c>
      <c r="I2730" s="116"/>
      <c r="J2730" s="116"/>
      <c r="K2730" s="116"/>
      <c r="L2730" s="116"/>
      <c r="M2730" s="116"/>
      <c r="N2730" s="116"/>
      <c r="AL2730" s="117"/>
      <c r="AN2730" s="35" t="str">
        <f t="shared" si="169"/>
        <v/>
      </c>
      <c r="AO2730" s="35" t="str">
        <f t="shared" si="170"/>
        <v>-</v>
      </c>
      <c r="AQ2730" s="25" t="str">
        <f t="shared" si="171"/>
        <v>-</v>
      </c>
      <c r="BP2730" s="61"/>
      <c r="CT2730" s="61"/>
      <c r="CU2730" s="61"/>
      <c r="CV2730" s="61"/>
      <c r="CW2730" s="61"/>
      <c r="CX2730" s="61"/>
      <c r="CY2730" s="61"/>
      <c r="CZ2730" s="61"/>
      <c r="DA2730" s="61"/>
      <c r="DB2730" s="61"/>
      <c r="DC2730" s="61"/>
      <c r="DD2730" s="61"/>
      <c r="DE2730" s="61"/>
      <c r="DF2730" s="61"/>
      <c r="DG2730" s="61"/>
      <c r="DH2730" s="61"/>
      <c r="DI2730" s="61"/>
      <c r="DJ2730" s="61"/>
      <c r="DK2730" s="61"/>
      <c r="DL2730" s="61"/>
      <c r="DM2730" s="61"/>
    </row>
    <row r="2731" spans="1:117" s="25" customFormat="1" x14ac:dyDescent="0.2">
      <c r="A2731" s="25" t="s">
        <v>137</v>
      </c>
      <c r="B2731" s="25" t="s">
        <v>172</v>
      </c>
      <c r="C2731" s="25" t="s">
        <v>183</v>
      </c>
      <c r="I2731" s="116"/>
      <c r="J2731" s="116"/>
      <c r="K2731" s="116"/>
      <c r="L2731" s="116"/>
      <c r="M2731" s="116"/>
      <c r="N2731" s="116"/>
      <c r="AL2731" s="117"/>
      <c r="AN2731" s="35" t="str">
        <f t="shared" si="169"/>
        <v/>
      </c>
      <c r="AO2731" s="35" t="str">
        <f t="shared" si="170"/>
        <v>-</v>
      </c>
      <c r="AQ2731" s="25" t="str">
        <f t="shared" si="171"/>
        <v>-</v>
      </c>
      <c r="BP2731" s="61"/>
      <c r="CT2731" s="61"/>
      <c r="CU2731" s="61"/>
      <c r="CV2731" s="61"/>
      <c r="CW2731" s="61"/>
      <c r="CX2731" s="61"/>
      <c r="CY2731" s="61"/>
      <c r="CZ2731" s="61"/>
      <c r="DA2731" s="61"/>
      <c r="DB2731" s="61"/>
      <c r="DC2731" s="61"/>
      <c r="DD2731" s="61"/>
      <c r="DE2731" s="61"/>
      <c r="DF2731" s="61"/>
      <c r="DG2731" s="61"/>
      <c r="DH2731" s="61"/>
      <c r="DI2731" s="61"/>
      <c r="DJ2731" s="61"/>
      <c r="DK2731" s="61"/>
      <c r="DL2731" s="61"/>
      <c r="DM2731" s="61"/>
    </row>
    <row r="2732" spans="1:117" s="25" customFormat="1" x14ac:dyDescent="0.2">
      <c r="A2732" s="25" t="s">
        <v>138</v>
      </c>
      <c r="B2732" s="25" t="s">
        <v>175</v>
      </c>
      <c r="C2732" s="25" t="s">
        <v>183</v>
      </c>
      <c r="I2732" s="116"/>
      <c r="J2732" s="116"/>
      <c r="K2732" s="116"/>
      <c r="L2732" s="116"/>
      <c r="M2732" s="116"/>
      <c r="N2732" s="116"/>
      <c r="AL2732" s="117"/>
      <c r="AN2732" s="35" t="str">
        <f t="shared" si="169"/>
        <v/>
      </c>
      <c r="AO2732" s="35" t="str">
        <f t="shared" si="170"/>
        <v>-</v>
      </c>
      <c r="AQ2732" s="25" t="str">
        <f t="shared" si="171"/>
        <v>-</v>
      </c>
      <c r="BP2732" s="61"/>
      <c r="CT2732" s="61"/>
      <c r="CU2732" s="61"/>
      <c r="CV2732" s="61"/>
      <c r="CW2732" s="61"/>
      <c r="CX2732" s="61"/>
      <c r="CY2732" s="61"/>
      <c r="CZ2732" s="61"/>
      <c r="DA2732" s="61"/>
      <c r="DB2732" s="61"/>
      <c r="DC2732" s="61"/>
      <c r="DD2732" s="61"/>
      <c r="DE2732" s="61"/>
      <c r="DF2732" s="61"/>
      <c r="DG2732" s="61"/>
      <c r="DH2732" s="61"/>
      <c r="DI2732" s="61"/>
      <c r="DJ2732" s="61"/>
      <c r="DK2732" s="61"/>
      <c r="DL2732" s="61"/>
      <c r="DM2732" s="61"/>
    </row>
    <row r="2733" spans="1:117" s="25" customFormat="1" x14ac:dyDescent="0.2">
      <c r="A2733" s="25" t="s">
        <v>139</v>
      </c>
      <c r="B2733" s="25" t="s">
        <v>175</v>
      </c>
      <c r="C2733" s="25" t="s">
        <v>183</v>
      </c>
      <c r="I2733" s="116"/>
      <c r="J2733" s="116"/>
      <c r="K2733" s="116"/>
      <c r="L2733" s="116"/>
      <c r="M2733" s="116"/>
      <c r="N2733" s="116"/>
      <c r="AL2733" s="117"/>
      <c r="AN2733" s="35" t="str">
        <f t="shared" si="169"/>
        <v/>
      </c>
      <c r="AO2733" s="35" t="str">
        <f t="shared" si="170"/>
        <v>-</v>
      </c>
      <c r="AQ2733" s="25" t="str">
        <f t="shared" si="171"/>
        <v>-</v>
      </c>
      <c r="BP2733" s="61"/>
      <c r="CT2733" s="61"/>
      <c r="CU2733" s="61"/>
      <c r="CV2733" s="61"/>
      <c r="CW2733" s="61"/>
      <c r="CX2733" s="61"/>
      <c r="CY2733" s="61"/>
      <c r="CZ2733" s="61"/>
      <c r="DA2733" s="61"/>
      <c r="DB2733" s="61"/>
      <c r="DC2733" s="61"/>
      <c r="DD2733" s="61"/>
      <c r="DE2733" s="61"/>
      <c r="DF2733" s="61"/>
      <c r="DG2733" s="61"/>
      <c r="DH2733" s="61"/>
      <c r="DI2733" s="61"/>
      <c r="DJ2733" s="61"/>
      <c r="DK2733" s="61"/>
      <c r="DL2733" s="61"/>
      <c r="DM2733" s="61"/>
    </row>
    <row r="2734" spans="1:117" s="25" customFormat="1" x14ac:dyDescent="0.2">
      <c r="A2734" s="25" t="s">
        <v>140</v>
      </c>
      <c r="B2734" s="25" t="s">
        <v>173</v>
      </c>
      <c r="C2734" s="25" t="s">
        <v>183</v>
      </c>
      <c r="I2734" s="116"/>
      <c r="J2734" s="116"/>
      <c r="K2734" s="116"/>
      <c r="L2734" s="116"/>
      <c r="M2734" s="116"/>
      <c r="N2734" s="116"/>
      <c r="AL2734" s="117"/>
      <c r="AN2734" s="35" t="str">
        <f t="shared" si="169"/>
        <v/>
      </c>
      <c r="AO2734" s="35" t="str">
        <f t="shared" si="170"/>
        <v>-</v>
      </c>
      <c r="AQ2734" s="25" t="str">
        <f t="shared" si="171"/>
        <v>-</v>
      </c>
      <c r="BP2734" s="61"/>
      <c r="CT2734" s="61"/>
      <c r="CU2734" s="61"/>
      <c r="CV2734" s="61"/>
      <c r="CW2734" s="61"/>
      <c r="CX2734" s="61"/>
      <c r="CY2734" s="61"/>
      <c r="CZ2734" s="61"/>
      <c r="DA2734" s="61"/>
      <c r="DB2734" s="61"/>
      <c r="DC2734" s="61"/>
      <c r="DD2734" s="61"/>
      <c r="DE2734" s="61"/>
      <c r="DF2734" s="61"/>
      <c r="DG2734" s="61"/>
      <c r="DH2734" s="61"/>
      <c r="DI2734" s="61"/>
      <c r="DJ2734" s="61"/>
      <c r="DK2734" s="61"/>
      <c r="DL2734" s="61"/>
      <c r="DM2734" s="61"/>
    </row>
    <row r="2735" spans="1:117" s="25" customFormat="1" x14ac:dyDescent="0.2">
      <c r="A2735" s="25" t="s">
        <v>141</v>
      </c>
      <c r="B2735" s="25" t="s">
        <v>173</v>
      </c>
      <c r="C2735" s="25" t="s">
        <v>183</v>
      </c>
      <c r="I2735" s="116"/>
      <c r="J2735" s="116"/>
      <c r="K2735" s="116"/>
      <c r="L2735" s="116"/>
      <c r="M2735" s="116"/>
      <c r="N2735" s="116"/>
      <c r="AL2735" s="117"/>
      <c r="AN2735" s="35" t="str">
        <f t="shared" si="169"/>
        <v/>
      </c>
      <c r="AO2735" s="35" t="str">
        <f t="shared" si="170"/>
        <v>-</v>
      </c>
      <c r="AQ2735" s="25" t="str">
        <f t="shared" si="171"/>
        <v>-</v>
      </c>
      <c r="BP2735" s="61"/>
      <c r="CT2735" s="61"/>
      <c r="CU2735" s="61"/>
      <c r="CV2735" s="61"/>
      <c r="CW2735" s="61"/>
      <c r="CX2735" s="61"/>
      <c r="CY2735" s="61"/>
      <c r="CZ2735" s="61"/>
      <c r="DA2735" s="61"/>
      <c r="DB2735" s="61"/>
      <c r="DC2735" s="61"/>
      <c r="DD2735" s="61"/>
      <c r="DE2735" s="61"/>
      <c r="DF2735" s="61"/>
      <c r="DG2735" s="61"/>
      <c r="DH2735" s="61"/>
      <c r="DI2735" s="61"/>
      <c r="DJ2735" s="61"/>
      <c r="DK2735" s="61"/>
      <c r="DL2735" s="61"/>
      <c r="DM2735" s="61"/>
    </row>
    <row r="2736" spans="1:117" s="25" customFormat="1" x14ac:dyDescent="0.2">
      <c r="A2736" s="25" t="s">
        <v>142</v>
      </c>
      <c r="B2736" s="25" t="s">
        <v>171</v>
      </c>
      <c r="C2736" s="25" t="s">
        <v>183</v>
      </c>
      <c r="I2736" s="116"/>
      <c r="J2736" s="116"/>
      <c r="K2736" s="116"/>
      <c r="L2736" s="116"/>
      <c r="M2736" s="116"/>
      <c r="N2736" s="116"/>
      <c r="AL2736" s="117"/>
      <c r="AN2736" s="35" t="str">
        <f t="shared" si="169"/>
        <v/>
      </c>
      <c r="AO2736" s="35" t="str">
        <f t="shared" si="170"/>
        <v>-</v>
      </c>
      <c r="AQ2736" s="25" t="str">
        <f t="shared" si="171"/>
        <v>-</v>
      </c>
      <c r="BP2736" s="61"/>
      <c r="CT2736" s="61"/>
      <c r="CU2736" s="61"/>
      <c r="CV2736" s="61"/>
      <c r="CW2736" s="61"/>
      <c r="CX2736" s="61"/>
      <c r="CY2736" s="61"/>
      <c r="CZ2736" s="61"/>
      <c r="DA2736" s="61"/>
      <c r="DB2736" s="61"/>
      <c r="DC2736" s="61"/>
      <c r="DD2736" s="61"/>
      <c r="DE2736" s="61"/>
      <c r="DF2736" s="61"/>
      <c r="DG2736" s="61"/>
      <c r="DH2736" s="61"/>
      <c r="DI2736" s="61"/>
      <c r="DJ2736" s="61"/>
      <c r="DK2736" s="61"/>
      <c r="DL2736" s="61"/>
      <c r="DM2736" s="61"/>
    </row>
    <row r="2737" spans="1:117" s="25" customFormat="1" x14ac:dyDescent="0.2">
      <c r="A2737" s="25" t="s">
        <v>143</v>
      </c>
      <c r="B2737" s="25" t="s">
        <v>171</v>
      </c>
      <c r="C2737" s="25" t="s">
        <v>183</v>
      </c>
      <c r="I2737" s="116"/>
      <c r="J2737" s="116"/>
      <c r="K2737" s="116"/>
      <c r="L2737" s="116"/>
      <c r="M2737" s="116"/>
      <c r="N2737" s="116"/>
      <c r="AL2737" s="117"/>
      <c r="AN2737" s="35" t="str">
        <f t="shared" si="169"/>
        <v/>
      </c>
      <c r="AO2737" s="35" t="str">
        <f t="shared" si="170"/>
        <v>-</v>
      </c>
      <c r="AQ2737" s="25" t="str">
        <f t="shared" si="171"/>
        <v>-</v>
      </c>
      <c r="BP2737" s="61"/>
      <c r="CT2737" s="61"/>
      <c r="CU2737" s="61"/>
      <c r="CV2737" s="61"/>
      <c r="CW2737" s="61"/>
      <c r="CX2737" s="61"/>
      <c r="CY2737" s="61"/>
      <c r="CZ2737" s="61"/>
      <c r="DA2737" s="61"/>
      <c r="DB2737" s="61"/>
      <c r="DC2737" s="61"/>
      <c r="DD2737" s="61"/>
      <c r="DE2737" s="61"/>
      <c r="DF2737" s="61"/>
      <c r="DG2737" s="61"/>
      <c r="DH2737" s="61"/>
      <c r="DI2737" s="61"/>
      <c r="DJ2737" s="61"/>
      <c r="DK2737" s="61"/>
      <c r="DL2737" s="61"/>
      <c r="DM2737" s="61"/>
    </row>
    <row r="2738" spans="1:117" s="25" customFormat="1" x14ac:dyDescent="0.2">
      <c r="A2738" s="25" t="s">
        <v>144</v>
      </c>
      <c r="B2738" s="25" t="s">
        <v>173</v>
      </c>
      <c r="C2738" s="25" t="s">
        <v>183</v>
      </c>
      <c r="I2738" s="116"/>
      <c r="J2738" s="116"/>
      <c r="K2738" s="116"/>
      <c r="L2738" s="116"/>
      <c r="M2738" s="116"/>
      <c r="N2738" s="116"/>
      <c r="AL2738" s="117"/>
      <c r="AN2738" s="35" t="str">
        <f t="shared" si="169"/>
        <v/>
      </c>
      <c r="AO2738" s="35" t="str">
        <f t="shared" si="170"/>
        <v>-</v>
      </c>
      <c r="AQ2738" s="25" t="str">
        <f t="shared" si="171"/>
        <v>-</v>
      </c>
      <c r="BP2738" s="61"/>
      <c r="CT2738" s="61"/>
      <c r="CU2738" s="61"/>
      <c r="CV2738" s="61"/>
      <c r="CW2738" s="61"/>
      <c r="CX2738" s="61"/>
      <c r="CY2738" s="61"/>
      <c r="CZ2738" s="61"/>
      <c r="DA2738" s="61"/>
      <c r="DB2738" s="61"/>
      <c r="DC2738" s="61"/>
      <c r="DD2738" s="61"/>
      <c r="DE2738" s="61"/>
      <c r="DF2738" s="61"/>
      <c r="DG2738" s="61"/>
      <c r="DH2738" s="61"/>
      <c r="DI2738" s="61"/>
      <c r="DJ2738" s="61"/>
      <c r="DK2738" s="61"/>
      <c r="DL2738" s="61"/>
      <c r="DM2738" s="61"/>
    </row>
    <row r="2739" spans="1:117" s="25" customFormat="1" x14ac:dyDescent="0.2">
      <c r="A2739" s="25" t="s">
        <v>1</v>
      </c>
      <c r="B2739" s="25" t="s">
        <v>172</v>
      </c>
      <c r="C2739" s="25" t="s">
        <v>184</v>
      </c>
      <c r="I2739" s="116"/>
      <c r="J2739" s="116"/>
      <c r="K2739" s="116"/>
      <c r="L2739" s="116"/>
      <c r="M2739" s="116"/>
      <c r="N2739" s="116"/>
      <c r="AL2739" s="117"/>
      <c r="AN2739" s="35" t="str">
        <f t="shared" si="169"/>
        <v/>
      </c>
      <c r="AO2739" s="35" t="str">
        <f t="shared" si="170"/>
        <v>-</v>
      </c>
      <c r="AQ2739" s="25" t="str">
        <f t="shared" si="171"/>
        <v>-</v>
      </c>
      <c r="BP2739" s="61"/>
      <c r="CT2739" s="61"/>
      <c r="CU2739" s="61"/>
      <c r="CV2739" s="61"/>
      <c r="CW2739" s="61"/>
      <c r="CX2739" s="61"/>
      <c r="CY2739" s="61"/>
      <c r="CZ2739" s="61"/>
      <c r="DA2739" s="61"/>
      <c r="DB2739" s="61"/>
      <c r="DC2739" s="61"/>
      <c r="DD2739" s="61"/>
      <c r="DE2739" s="61"/>
      <c r="DF2739" s="61"/>
      <c r="DG2739" s="61"/>
      <c r="DH2739" s="61"/>
      <c r="DI2739" s="61"/>
      <c r="DJ2739" s="61"/>
      <c r="DK2739" s="61"/>
      <c r="DL2739" s="61"/>
      <c r="DM2739" s="61"/>
    </row>
    <row r="2740" spans="1:117" s="25" customFormat="1" x14ac:dyDescent="0.2">
      <c r="A2740" s="25" t="s">
        <v>2</v>
      </c>
      <c r="B2740" s="25" t="s">
        <v>172</v>
      </c>
      <c r="C2740" s="25" t="s">
        <v>184</v>
      </c>
      <c r="I2740" s="116"/>
      <c r="J2740" s="116"/>
      <c r="K2740" s="116"/>
      <c r="L2740" s="116"/>
      <c r="M2740" s="116"/>
      <c r="N2740" s="116"/>
      <c r="AL2740" s="117"/>
      <c r="AN2740" s="35" t="str">
        <f t="shared" si="169"/>
        <v/>
      </c>
      <c r="AO2740" s="35" t="str">
        <f t="shared" si="170"/>
        <v>-</v>
      </c>
      <c r="AQ2740" s="25" t="str">
        <f t="shared" si="171"/>
        <v>-</v>
      </c>
      <c r="BP2740" s="61"/>
      <c r="CT2740" s="61"/>
      <c r="CU2740" s="61"/>
      <c r="CV2740" s="61"/>
      <c r="CW2740" s="61"/>
      <c r="CX2740" s="61"/>
      <c r="CY2740" s="61"/>
      <c r="CZ2740" s="61"/>
      <c r="DA2740" s="61"/>
      <c r="DB2740" s="61"/>
      <c r="DC2740" s="61"/>
      <c r="DD2740" s="61"/>
      <c r="DE2740" s="61"/>
      <c r="DF2740" s="61"/>
      <c r="DG2740" s="61"/>
      <c r="DH2740" s="61"/>
      <c r="DI2740" s="61"/>
      <c r="DJ2740" s="61"/>
      <c r="DK2740" s="61"/>
      <c r="DL2740" s="61"/>
      <c r="DM2740" s="61"/>
    </row>
    <row r="2741" spans="1:117" s="25" customFormat="1" x14ac:dyDescent="0.2">
      <c r="A2741" s="25" t="s">
        <v>3</v>
      </c>
      <c r="B2741" s="25" t="s">
        <v>175</v>
      </c>
      <c r="C2741" s="25" t="s">
        <v>184</v>
      </c>
      <c r="I2741" s="116"/>
      <c r="J2741" s="116"/>
      <c r="K2741" s="116"/>
      <c r="L2741" s="116"/>
      <c r="M2741" s="116"/>
      <c r="N2741" s="116"/>
      <c r="AL2741" s="117"/>
      <c r="AN2741" s="35" t="str">
        <f t="shared" si="169"/>
        <v/>
      </c>
      <c r="AO2741" s="35" t="str">
        <f t="shared" si="170"/>
        <v>-</v>
      </c>
      <c r="AQ2741" s="25" t="str">
        <f t="shared" si="171"/>
        <v>-</v>
      </c>
      <c r="BP2741" s="61"/>
      <c r="CT2741" s="61"/>
      <c r="CU2741" s="61"/>
      <c r="CV2741" s="61"/>
      <c r="CW2741" s="61"/>
      <c r="CX2741" s="61"/>
      <c r="CY2741" s="61"/>
      <c r="CZ2741" s="61"/>
      <c r="DA2741" s="61"/>
      <c r="DB2741" s="61"/>
      <c r="DC2741" s="61"/>
      <c r="DD2741" s="61"/>
      <c r="DE2741" s="61"/>
      <c r="DF2741" s="61"/>
      <c r="DG2741" s="61"/>
      <c r="DH2741" s="61"/>
      <c r="DI2741" s="61"/>
      <c r="DJ2741" s="61"/>
      <c r="DK2741" s="61"/>
      <c r="DL2741" s="61"/>
      <c r="DM2741" s="61"/>
    </row>
    <row r="2742" spans="1:117" s="25" customFormat="1" x14ac:dyDescent="0.2">
      <c r="A2742" s="25" t="s">
        <v>4</v>
      </c>
      <c r="B2742" s="25" t="s">
        <v>175</v>
      </c>
      <c r="C2742" s="25" t="s">
        <v>184</v>
      </c>
      <c r="I2742" s="116"/>
      <c r="J2742" s="116"/>
      <c r="K2742" s="116"/>
      <c r="L2742" s="116"/>
      <c r="M2742" s="116"/>
      <c r="N2742" s="116"/>
      <c r="AL2742" s="117"/>
      <c r="AN2742" s="35" t="str">
        <f t="shared" si="169"/>
        <v/>
      </c>
      <c r="AO2742" s="35" t="str">
        <f t="shared" si="170"/>
        <v>-</v>
      </c>
      <c r="AQ2742" s="25" t="str">
        <f t="shared" si="171"/>
        <v>-</v>
      </c>
      <c r="BP2742" s="61"/>
      <c r="CT2742" s="61"/>
      <c r="CU2742" s="61"/>
      <c r="CV2742" s="61"/>
      <c r="CW2742" s="61"/>
      <c r="CX2742" s="61"/>
      <c r="CY2742" s="61"/>
      <c r="CZ2742" s="61"/>
      <c r="DA2742" s="61"/>
      <c r="DB2742" s="61"/>
      <c r="DC2742" s="61"/>
      <c r="DD2742" s="61"/>
      <c r="DE2742" s="61"/>
      <c r="DF2742" s="61"/>
      <c r="DG2742" s="61"/>
      <c r="DH2742" s="61"/>
      <c r="DI2742" s="61"/>
      <c r="DJ2742" s="61"/>
      <c r="DK2742" s="61"/>
      <c r="DL2742" s="61"/>
      <c r="DM2742" s="61"/>
    </row>
    <row r="2743" spans="1:117" s="25" customFormat="1" x14ac:dyDescent="0.2">
      <c r="A2743" s="25" t="s">
        <v>5</v>
      </c>
      <c r="B2743" s="25" t="s">
        <v>178</v>
      </c>
      <c r="C2743" s="25" t="s">
        <v>184</v>
      </c>
      <c r="I2743" s="116"/>
      <c r="J2743" s="116"/>
      <c r="K2743" s="116"/>
      <c r="L2743" s="116"/>
      <c r="M2743" s="116"/>
      <c r="N2743" s="116"/>
      <c r="AL2743" s="117"/>
      <c r="AN2743" s="35" t="str">
        <f t="shared" ref="AN2743:AN2806" si="172">CONCATENATE(AM2743,AP2743)</f>
        <v/>
      </c>
      <c r="AO2743" s="35" t="str">
        <f t="shared" ref="AO2743:AO2806" si="173">CONCATENATE(AM2743,"-",AL2743)</f>
        <v>-</v>
      </c>
      <c r="AQ2743" s="25" t="str">
        <f t="shared" si="171"/>
        <v>-</v>
      </c>
      <c r="BP2743" s="61"/>
      <c r="CT2743" s="61"/>
      <c r="CU2743" s="61"/>
      <c r="CV2743" s="61"/>
      <c r="CW2743" s="61"/>
      <c r="CX2743" s="61"/>
      <c r="CY2743" s="61"/>
      <c r="CZ2743" s="61"/>
      <c r="DA2743" s="61"/>
      <c r="DB2743" s="61"/>
      <c r="DC2743" s="61"/>
      <c r="DD2743" s="61"/>
      <c r="DE2743" s="61"/>
      <c r="DF2743" s="61"/>
      <c r="DG2743" s="61"/>
      <c r="DH2743" s="61"/>
      <c r="DI2743" s="61"/>
      <c r="DJ2743" s="61"/>
      <c r="DK2743" s="61"/>
      <c r="DL2743" s="61"/>
      <c r="DM2743" s="61"/>
    </row>
    <row r="2744" spans="1:117" s="25" customFormat="1" x14ac:dyDescent="0.2">
      <c r="A2744" s="25" t="s">
        <v>6</v>
      </c>
      <c r="B2744" s="25" t="s">
        <v>178</v>
      </c>
      <c r="C2744" s="25" t="s">
        <v>184</v>
      </c>
      <c r="I2744" s="116"/>
      <c r="J2744" s="116"/>
      <c r="K2744" s="116"/>
      <c r="L2744" s="116"/>
      <c r="M2744" s="116"/>
      <c r="N2744" s="116"/>
      <c r="AL2744" s="117"/>
      <c r="AN2744" s="35" t="str">
        <f t="shared" si="172"/>
        <v/>
      </c>
      <c r="AO2744" s="35" t="str">
        <f t="shared" si="173"/>
        <v>-</v>
      </c>
      <c r="AQ2744" s="25" t="str">
        <f t="shared" si="171"/>
        <v>-</v>
      </c>
      <c r="BP2744" s="61"/>
      <c r="CT2744" s="61"/>
      <c r="CU2744" s="61"/>
      <c r="CV2744" s="61"/>
      <c r="CW2744" s="61"/>
      <c r="CX2744" s="61"/>
      <c r="CY2744" s="61"/>
      <c r="CZ2744" s="61"/>
      <c r="DA2744" s="61"/>
      <c r="DB2744" s="61"/>
      <c r="DC2744" s="61"/>
      <c r="DD2744" s="61"/>
      <c r="DE2744" s="61"/>
      <c r="DF2744" s="61"/>
      <c r="DG2744" s="61"/>
      <c r="DH2744" s="61"/>
      <c r="DI2744" s="61"/>
      <c r="DJ2744" s="61"/>
      <c r="DK2744" s="61"/>
      <c r="DL2744" s="61"/>
      <c r="DM2744" s="61"/>
    </row>
    <row r="2745" spans="1:117" s="25" customFormat="1" x14ac:dyDescent="0.2">
      <c r="A2745" s="25" t="s">
        <v>7</v>
      </c>
      <c r="B2745" s="25" t="s">
        <v>171</v>
      </c>
      <c r="C2745" s="25" t="s">
        <v>184</v>
      </c>
      <c r="I2745" s="116"/>
      <c r="J2745" s="116"/>
      <c r="K2745" s="116"/>
      <c r="L2745" s="116"/>
      <c r="M2745" s="116"/>
      <c r="N2745" s="116"/>
      <c r="AL2745" s="117"/>
      <c r="AN2745" s="35" t="str">
        <f t="shared" si="172"/>
        <v/>
      </c>
      <c r="AO2745" s="35" t="str">
        <f t="shared" si="173"/>
        <v>-</v>
      </c>
      <c r="AQ2745" s="25" t="str">
        <f t="shared" si="171"/>
        <v>-</v>
      </c>
      <c r="BP2745" s="61"/>
      <c r="CT2745" s="61"/>
      <c r="CU2745" s="61"/>
      <c r="CV2745" s="61"/>
      <c r="CW2745" s="61"/>
      <c r="CX2745" s="61"/>
      <c r="CY2745" s="61"/>
      <c r="CZ2745" s="61"/>
      <c r="DA2745" s="61"/>
      <c r="DB2745" s="61"/>
      <c r="DC2745" s="61"/>
      <c r="DD2745" s="61"/>
      <c r="DE2745" s="61"/>
      <c r="DF2745" s="61"/>
      <c r="DG2745" s="61"/>
      <c r="DH2745" s="61"/>
      <c r="DI2745" s="61"/>
      <c r="DJ2745" s="61"/>
      <c r="DK2745" s="61"/>
      <c r="DL2745" s="61"/>
      <c r="DM2745" s="61"/>
    </row>
    <row r="2746" spans="1:117" s="25" customFormat="1" x14ac:dyDescent="0.2">
      <c r="A2746" s="25" t="s">
        <v>8</v>
      </c>
      <c r="B2746" s="25" t="s">
        <v>171</v>
      </c>
      <c r="C2746" s="25" t="s">
        <v>184</v>
      </c>
      <c r="I2746" s="116"/>
      <c r="J2746" s="116"/>
      <c r="K2746" s="116"/>
      <c r="L2746" s="116"/>
      <c r="M2746" s="116"/>
      <c r="N2746" s="116"/>
      <c r="AL2746" s="117"/>
      <c r="AN2746" s="35" t="str">
        <f t="shared" si="172"/>
        <v/>
      </c>
      <c r="AO2746" s="35" t="str">
        <f t="shared" si="173"/>
        <v>-</v>
      </c>
      <c r="AQ2746" s="25" t="str">
        <f t="shared" si="171"/>
        <v>-</v>
      </c>
      <c r="BP2746" s="61"/>
      <c r="CT2746" s="61"/>
      <c r="CU2746" s="61"/>
      <c r="CV2746" s="61"/>
      <c r="CW2746" s="61"/>
      <c r="CX2746" s="61"/>
      <c r="CY2746" s="61"/>
      <c r="CZ2746" s="61"/>
      <c r="DA2746" s="61"/>
      <c r="DB2746" s="61"/>
      <c r="DC2746" s="61"/>
      <c r="DD2746" s="61"/>
      <c r="DE2746" s="61"/>
      <c r="DF2746" s="61"/>
      <c r="DG2746" s="61"/>
      <c r="DH2746" s="61"/>
      <c r="DI2746" s="61"/>
      <c r="DJ2746" s="61"/>
      <c r="DK2746" s="61"/>
      <c r="DL2746" s="61"/>
      <c r="DM2746" s="61"/>
    </row>
    <row r="2747" spans="1:117" s="25" customFormat="1" x14ac:dyDescent="0.2">
      <c r="A2747" s="25" t="s">
        <v>9</v>
      </c>
      <c r="B2747" s="25" t="s">
        <v>172</v>
      </c>
      <c r="C2747" s="25" t="s">
        <v>184</v>
      </c>
      <c r="I2747" s="116"/>
      <c r="J2747" s="116"/>
      <c r="K2747" s="116"/>
      <c r="L2747" s="116"/>
      <c r="M2747" s="116"/>
      <c r="N2747" s="116"/>
      <c r="AL2747" s="117"/>
      <c r="AN2747" s="35" t="str">
        <f t="shared" si="172"/>
        <v/>
      </c>
      <c r="AO2747" s="35" t="str">
        <f t="shared" si="173"/>
        <v>-</v>
      </c>
      <c r="AQ2747" s="25" t="str">
        <f t="shared" si="171"/>
        <v>-</v>
      </c>
      <c r="BP2747" s="61"/>
      <c r="CT2747" s="61"/>
      <c r="CU2747" s="61"/>
      <c r="CV2747" s="61"/>
      <c r="CW2747" s="61"/>
      <c r="CX2747" s="61"/>
      <c r="CY2747" s="61"/>
      <c r="CZ2747" s="61"/>
      <c r="DA2747" s="61"/>
      <c r="DB2747" s="61"/>
      <c r="DC2747" s="61"/>
      <c r="DD2747" s="61"/>
      <c r="DE2747" s="61"/>
      <c r="DF2747" s="61"/>
      <c r="DG2747" s="61"/>
      <c r="DH2747" s="61"/>
      <c r="DI2747" s="61"/>
      <c r="DJ2747" s="61"/>
      <c r="DK2747" s="61"/>
      <c r="DL2747" s="61"/>
      <c r="DM2747" s="61"/>
    </row>
    <row r="2748" spans="1:117" s="25" customFormat="1" x14ac:dyDescent="0.2">
      <c r="A2748" s="25" t="s">
        <v>10</v>
      </c>
      <c r="B2748" s="25" t="s">
        <v>172</v>
      </c>
      <c r="C2748" s="25" t="s">
        <v>184</v>
      </c>
      <c r="I2748" s="116"/>
      <c r="J2748" s="116"/>
      <c r="K2748" s="116"/>
      <c r="L2748" s="116"/>
      <c r="M2748" s="116"/>
      <c r="N2748" s="116"/>
      <c r="AL2748" s="117"/>
      <c r="AN2748" s="35" t="str">
        <f t="shared" si="172"/>
        <v/>
      </c>
      <c r="AO2748" s="35" t="str">
        <f t="shared" si="173"/>
        <v>-</v>
      </c>
      <c r="AQ2748" s="25" t="str">
        <f t="shared" si="171"/>
        <v>-</v>
      </c>
      <c r="BP2748" s="61"/>
      <c r="CT2748" s="61"/>
      <c r="CU2748" s="61"/>
      <c r="CV2748" s="61"/>
      <c r="CW2748" s="61"/>
      <c r="CX2748" s="61"/>
      <c r="CY2748" s="61"/>
      <c r="CZ2748" s="61"/>
      <c r="DA2748" s="61"/>
      <c r="DB2748" s="61"/>
      <c r="DC2748" s="61"/>
      <c r="DD2748" s="61"/>
      <c r="DE2748" s="61"/>
      <c r="DF2748" s="61"/>
      <c r="DG2748" s="61"/>
      <c r="DH2748" s="61"/>
      <c r="DI2748" s="61"/>
      <c r="DJ2748" s="61"/>
      <c r="DK2748" s="61"/>
      <c r="DL2748" s="61"/>
      <c r="DM2748" s="61"/>
    </row>
    <row r="2749" spans="1:117" s="25" customFormat="1" x14ac:dyDescent="0.2">
      <c r="A2749" s="25" t="s">
        <v>11</v>
      </c>
      <c r="B2749" s="25" t="s">
        <v>173</v>
      </c>
      <c r="C2749" s="25" t="s">
        <v>184</v>
      </c>
      <c r="I2749" s="116"/>
      <c r="J2749" s="116"/>
      <c r="K2749" s="116"/>
      <c r="L2749" s="116"/>
      <c r="M2749" s="116"/>
      <c r="N2749" s="116"/>
      <c r="AL2749" s="117"/>
      <c r="AN2749" s="35" t="str">
        <f t="shared" si="172"/>
        <v/>
      </c>
      <c r="AO2749" s="35" t="str">
        <f t="shared" si="173"/>
        <v>-</v>
      </c>
      <c r="AQ2749" s="25" t="str">
        <f t="shared" si="171"/>
        <v>-</v>
      </c>
      <c r="BP2749" s="61"/>
      <c r="CT2749" s="61"/>
      <c r="CU2749" s="61"/>
      <c r="CV2749" s="61"/>
      <c r="CW2749" s="61"/>
      <c r="CX2749" s="61"/>
      <c r="CY2749" s="61"/>
      <c r="CZ2749" s="61"/>
      <c r="DA2749" s="61"/>
      <c r="DB2749" s="61"/>
      <c r="DC2749" s="61"/>
      <c r="DD2749" s="61"/>
      <c r="DE2749" s="61"/>
      <c r="DF2749" s="61"/>
      <c r="DG2749" s="61"/>
      <c r="DH2749" s="61"/>
      <c r="DI2749" s="61"/>
      <c r="DJ2749" s="61"/>
      <c r="DK2749" s="61"/>
      <c r="DL2749" s="61"/>
      <c r="DM2749" s="61"/>
    </row>
    <row r="2750" spans="1:117" s="25" customFormat="1" x14ac:dyDescent="0.2">
      <c r="A2750" s="25" t="s">
        <v>12</v>
      </c>
      <c r="B2750" s="25" t="s">
        <v>173</v>
      </c>
      <c r="C2750" s="25" t="s">
        <v>184</v>
      </c>
      <c r="I2750" s="116"/>
      <c r="J2750" s="116"/>
      <c r="K2750" s="116"/>
      <c r="L2750" s="116"/>
      <c r="M2750" s="116"/>
      <c r="N2750" s="116"/>
      <c r="AL2750" s="117"/>
      <c r="AN2750" s="35" t="str">
        <f t="shared" si="172"/>
        <v/>
      </c>
      <c r="AO2750" s="35" t="str">
        <f t="shared" si="173"/>
        <v>-</v>
      </c>
      <c r="AQ2750" s="25" t="str">
        <f t="shared" si="171"/>
        <v>-</v>
      </c>
      <c r="BP2750" s="61"/>
      <c r="CT2750" s="61"/>
      <c r="CU2750" s="61"/>
      <c r="CV2750" s="61"/>
      <c r="CW2750" s="61"/>
      <c r="CX2750" s="61"/>
      <c r="CY2750" s="61"/>
      <c r="CZ2750" s="61"/>
      <c r="DA2750" s="61"/>
      <c r="DB2750" s="61"/>
      <c r="DC2750" s="61"/>
      <c r="DD2750" s="61"/>
      <c r="DE2750" s="61"/>
      <c r="DF2750" s="61"/>
      <c r="DG2750" s="61"/>
      <c r="DH2750" s="61"/>
      <c r="DI2750" s="61"/>
      <c r="DJ2750" s="61"/>
      <c r="DK2750" s="61"/>
      <c r="DL2750" s="61"/>
      <c r="DM2750" s="61"/>
    </row>
    <row r="2751" spans="1:117" s="25" customFormat="1" x14ac:dyDescent="0.2">
      <c r="A2751" s="25" t="s">
        <v>13</v>
      </c>
      <c r="B2751" s="25" t="s">
        <v>173</v>
      </c>
      <c r="C2751" s="25" t="s">
        <v>184</v>
      </c>
      <c r="I2751" s="116"/>
      <c r="J2751" s="116"/>
      <c r="K2751" s="116"/>
      <c r="L2751" s="116"/>
      <c r="M2751" s="116"/>
      <c r="N2751" s="116"/>
      <c r="AL2751" s="117"/>
      <c r="AN2751" s="35" t="str">
        <f t="shared" si="172"/>
        <v/>
      </c>
      <c r="AO2751" s="35" t="str">
        <f t="shared" si="173"/>
        <v>-</v>
      </c>
      <c r="AQ2751" s="25" t="str">
        <f t="shared" si="171"/>
        <v>-</v>
      </c>
      <c r="BP2751" s="61"/>
      <c r="CT2751" s="61"/>
      <c r="CU2751" s="61"/>
      <c r="CV2751" s="61"/>
      <c r="CW2751" s="61"/>
      <c r="CX2751" s="61"/>
      <c r="CY2751" s="61"/>
      <c r="CZ2751" s="61"/>
      <c r="DA2751" s="61"/>
      <c r="DB2751" s="61"/>
      <c r="DC2751" s="61"/>
      <c r="DD2751" s="61"/>
      <c r="DE2751" s="61"/>
      <c r="DF2751" s="61"/>
      <c r="DG2751" s="61"/>
      <c r="DH2751" s="61"/>
      <c r="DI2751" s="61"/>
      <c r="DJ2751" s="61"/>
      <c r="DK2751" s="61"/>
      <c r="DL2751" s="61"/>
      <c r="DM2751" s="61"/>
    </row>
    <row r="2752" spans="1:117" s="25" customFormat="1" x14ac:dyDescent="0.2">
      <c r="A2752" s="25" t="s">
        <v>14</v>
      </c>
      <c r="B2752" s="25" t="s">
        <v>172</v>
      </c>
      <c r="C2752" s="25" t="s">
        <v>184</v>
      </c>
      <c r="I2752" s="116"/>
      <c r="J2752" s="116"/>
      <c r="K2752" s="116"/>
      <c r="L2752" s="116"/>
      <c r="M2752" s="116"/>
      <c r="N2752" s="116"/>
      <c r="AL2752" s="117"/>
      <c r="AN2752" s="35" t="str">
        <f t="shared" si="172"/>
        <v/>
      </c>
      <c r="AO2752" s="35" t="str">
        <f t="shared" si="173"/>
        <v>-</v>
      </c>
      <c r="AQ2752" s="25" t="str">
        <f t="shared" si="171"/>
        <v>-</v>
      </c>
      <c r="BP2752" s="61"/>
      <c r="CT2752" s="61"/>
      <c r="CU2752" s="61"/>
      <c r="CV2752" s="61"/>
      <c r="CW2752" s="61"/>
      <c r="CX2752" s="61"/>
      <c r="CY2752" s="61"/>
      <c r="CZ2752" s="61"/>
      <c r="DA2752" s="61"/>
      <c r="DB2752" s="61"/>
      <c r="DC2752" s="61"/>
      <c r="DD2752" s="61"/>
      <c r="DE2752" s="61"/>
      <c r="DF2752" s="61"/>
      <c r="DG2752" s="61"/>
      <c r="DH2752" s="61"/>
      <c r="DI2752" s="61"/>
      <c r="DJ2752" s="61"/>
      <c r="DK2752" s="61"/>
      <c r="DL2752" s="61"/>
      <c r="DM2752" s="61"/>
    </row>
    <row r="2753" spans="1:117" s="25" customFormat="1" x14ac:dyDescent="0.2">
      <c r="A2753" s="25" t="s">
        <v>15</v>
      </c>
      <c r="B2753" s="25" t="s">
        <v>172</v>
      </c>
      <c r="C2753" s="25" t="s">
        <v>184</v>
      </c>
      <c r="I2753" s="116"/>
      <c r="J2753" s="116"/>
      <c r="K2753" s="116"/>
      <c r="L2753" s="116"/>
      <c r="M2753" s="116"/>
      <c r="N2753" s="116"/>
      <c r="AL2753" s="117"/>
      <c r="AN2753" s="35" t="str">
        <f t="shared" si="172"/>
        <v/>
      </c>
      <c r="AO2753" s="35" t="str">
        <f t="shared" si="173"/>
        <v>-</v>
      </c>
      <c r="AQ2753" s="25" t="str">
        <f t="shared" si="171"/>
        <v>-</v>
      </c>
      <c r="BP2753" s="61"/>
      <c r="CT2753" s="61"/>
      <c r="CU2753" s="61"/>
      <c r="CV2753" s="61"/>
      <c r="CW2753" s="61"/>
      <c r="CX2753" s="61"/>
      <c r="CY2753" s="61"/>
      <c r="CZ2753" s="61"/>
      <c r="DA2753" s="61"/>
      <c r="DB2753" s="61"/>
      <c r="DC2753" s="61"/>
      <c r="DD2753" s="61"/>
      <c r="DE2753" s="61"/>
      <c r="DF2753" s="61"/>
      <c r="DG2753" s="61"/>
      <c r="DH2753" s="61"/>
      <c r="DI2753" s="61"/>
      <c r="DJ2753" s="61"/>
      <c r="DK2753" s="61"/>
      <c r="DL2753" s="61"/>
      <c r="DM2753" s="61"/>
    </row>
    <row r="2754" spans="1:117" s="25" customFormat="1" x14ac:dyDescent="0.2">
      <c r="A2754" s="25" t="s">
        <v>16</v>
      </c>
      <c r="B2754" s="25" t="s">
        <v>175</v>
      </c>
      <c r="C2754" s="25" t="s">
        <v>184</v>
      </c>
      <c r="I2754" s="116"/>
      <c r="J2754" s="116"/>
      <c r="K2754" s="116"/>
      <c r="L2754" s="116"/>
      <c r="M2754" s="116"/>
      <c r="N2754" s="116"/>
      <c r="AL2754" s="117"/>
      <c r="AN2754" s="35" t="str">
        <f t="shared" si="172"/>
        <v/>
      </c>
      <c r="AO2754" s="35" t="str">
        <f t="shared" si="173"/>
        <v>-</v>
      </c>
      <c r="AQ2754" s="25" t="str">
        <f t="shared" si="171"/>
        <v>-</v>
      </c>
      <c r="BP2754" s="61"/>
      <c r="CT2754" s="61"/>
      <c r="CU2754" s="61"/>
      <c r="CV2754" s="61"/>
      <c r="CW2754" s="61"/>
      <c r="CX2754" s="61"/>
      <c r="CY2754" s="61"/>
      <c r="CZ2754" s="61"/>
      <c r="DA2754" s="61"/>
      <c r="DB2754" s="61"/>
      <c r="DC2754" s="61"/>
      <c r="DD2754" s="61"/>
      <c r="DE2754" s="61"/>
      <c r="DF2754" s="61"/>
      <c r="DG2754" s="61"/>
      <c r="DH2754" s="61"/>
      <c r="DI2754" s="61"/>
      <c r="DJ2754" s="61"/>
      <c r="DK2754" s="61"/>
      <c r="DL2754" s="61"/>
      <c r="DM2754" s="61"/>
    </row>
    <row r="2755" spans="1:117" s="25" customFormat="1" x14ac:dyDescent="0.2">
      <c r="A2755" s="25" t="s">
        <v>17</v>
      </c>
      <c r="B2755" s="25" t="s">
        <v>175</v>
      </c>
      <c r="C2755" s="25" t="s">
        <v>184</v>
      </c>
      <c r="I2755" s="116"/>
      <c r="J2755" s="116"/>
      <c r="K2755" s="116"/>
      <c r="L2755" s="116"/>
      <c r="M2755" s="116"/>
      <c r="N2755" s="116"/>
      <c r="AL2755" s="117"/>
      <c r="AN2755" s="35" t="str">
        <f t="shared" si="172"/>
        <v/>
      </c>
      <c r="AO2755" s="35" t="str">
        <f t="shared" si="173"/>
        <v>-</v>
      </c>
      <c r="AQ2755" s="25" t="str">
        <f t="shared" si="171"/>
        <v>-</v>
      </c>
      <c r="BP2755" s="61"/>
      <c r="CT2755" s="61"/>
      <c r="CU2755" s="61"/>
      <c r="CV2755" s="61"/>
      <c r="CW2755" s="61"/>
      <c r="CX2755" s="61"/>
      <c r="CY2755" s="61"/>
      <c r="CZ2755" s="61"/>
      <c r="DA2755" s="61"/>
      <c r="DB2755" s="61"/>
      <c r="DC2755" s="61"/>
      <c r="DD2755" s="61"/>
      <c r="DE2755" s="61"/>
      <c r="DF2755" s="61"/>
      <c r="DG2755" s="61"/>
      <c r="DH2755" s="61"/>
      <c r="DI2755" s="61"/>
      <c r="DJ2755" s="61"/>
      <c r="DK2755" s="61"/>
      <c r="DL2755" s="61"/>
      <c r="DM2755" s="61"/>
    </row>
    <row r="2756" spans="1:117" s="25" customFormat="1" x14ac:dyDescent="0.2">
      <c r="A2756" s="25" t="s">
        <v>18</v>
      </c>
      <c r="B2756" s="25" t="s">
        <v>178</v>
      </c>
      <c r="C2756" s="25" t="s">
        <v>184</v>
      </c>
      <c r="I2756" s="116"/>
      <c r="J2756" s="116"/>
      <c r="K2756" s="116"/>
      <c r="L2756" s="116"/>
      <c r="M2756" s="116"/>
      <c r="N2756" s="116"/>
      <c r="AL2756" s="117"/>
      <c r="AN2756" s="35" t="str">
        <f t="shared" si="172"/>
        <v/>
      </c>
      <c r="AO2756" s="35" t="str">
        <f t="shared" si="173"/>
        <v>-</v>
      </c>
      <c r="AQ2756" s="25" t="str">
        <f t="shared" si="171"/>
        <v>-</v>
      </c>
      <c r="BP2756" s="61"/>
      <c r="CT2756" s="61"/>
      <c r="CU2756" s="61"/>
      <c r="CV2756" s="61"/>
      <c r="CW2756" s="61"/>
      <c r="CX2756" s="61"/>
      <c r="CY2756" s="61"/>
      <c r="CZ2756" s="61"/>
      <c r="DA2756" s="61"/>
      <c r="DB2756" s="61"/>
      <c r="DC2756" s="61"/>
      <c r="DD2756" s="61"/>
      <c r="DE2756" s="61"/>
      <c r="DF2756" s="61"/>
      <c r="DG2756" s="61"/>
      <c r="DH2756" s="61"/>
      <c r="DI2756" s="61"/>
      <c r="DJ2756" s="61"/>
      <c r="DK2756" s="61"/>
      <c r="DL2756" s="61"/>
      <c r="DM2756" s="61"/>
    </row>
    <row r="2757" spans="1:117" s="25" customFormat="1" x14ac:dyDescent="0.2">
      <c r="A2757" s="25" t="s">
        <v>19</v>
      </c>
      <c r="B2757" s="25" t="s">
        <v>178</v>
      </c>
      <c r="C2757" s="25" t="s">
        <v>184</v>
      </c>
      <c r="I2757" s="116"/>
      <c r="J2757" s="116"/>
      <c r="K2757" s="116"/>
      <c r="L2757" s="116"/>
      <c r="M2757" s="116"/>
      <c r="N2757" s="116"/>
      <c r="AL2757" s="117"/>
      <c r="AN2757" s="35" t="str">
        <f t="shared" si="172"/>
        <v/>
      </c>
      <c r="AO2757" s="35" t="str">
        <f t="shared" si="173"/>
        <v>-</v>
      </c>
      <c r="AQ2757" s="25" t="str">
        <f t="shared" si="171"/>
        <v>-</v>
      </c>
      <c r="BP2757" s="61"/>
      <c r="CT2757" s="61"/>
      <c r="CU2757" s="61"/>
      <c r="CV2757" s="61"/>
      <c r="CW2757" s="61"/>
      <c r="CX2757" s="61"/>
      <c r="CY2757" s="61"/>
      <c r="CZ2757" s="61"/>
      <c r="DA2757" s="61"/>
      <c r="DB2757" s="61"/>
      <c r="DC2757" s="61"/>
      <c r="DD2757" s="61"/>
      <c r="DE2757" s="61"/>
      <c r="DF2757" s="61"/>
      <c r="DG2757" s="61"/>
      <c r="DH2757" s="61"/>
      <c r="DI2757" s="61"/>
      <c r="DJ2757" s="61"/>
      <c r="DK2757" s="61"/>
      <c r="DL2757" s="61"/>
      <c r="DM2757" s="61"/>
    </row>
    <row r="2758" spans="1:117" s="25" customFormat="1" x14ac:dyDescent="0.2">
      <c r="A2758" s="25" t="s">
        <v>20</v>
      </c>
      <c r="B2758" s="25" t="s">
        <v>171</v>
      </c>
      <c r="C2758" s="25" t="s">
        <v>184</v>
      </c>
      <c r="I2758" s="116"/>
      <c r="J2758" s="116"/>
      <c r="K2758" s="116"/>
      <c r="L2758" s="116"/>
      <c r="M2758" s="116"/>
      <c r="N2758" s="116"/>
      <c r="AL2758" s="117"/>
      <c r="AN2758" s="35" t="str">
        <f t="shared" si="172"/>
        <v/>
      </c>
      <c r="AO2758" s="35" t="str">
        <f t="shared" si="173"/>
        <v>-</v>
      </c>
      <c r="AQ2758" s="25" t="str">
        <f t="shared" si="171"/>
        <v>-</v>
      </c>
      <c r="BP2758" s="61"/>
      <c r="CT2758" s="61"/>
      <c r="CU2758" s="61"/>
      <c r="CV2758" s="61"/>
      <c r="CW2758" s="61"/>
      <c r="CX2758" s="61"/>
      <c r="CY2758" s="61"/>
      <c r="CZ2758" s="61"/>
      <c r="DA2758" s="61"/>
      <c r="DB2758" s="61"/>
      <c r="DC2758" s="61"/>
      <c r="DD2758" s="61"/>
      <c r="DE2758" s="61"/>
      <c r="DF2758" s="61"/>
      <c r="DG2758" s="61"/>
      <c r="DH2758" s="61"/>
      <c r="DI2758" s="61"/>
      <c r="DJ2758" s="61"/>
      <c r="DK2758" s="61"/>
      <c r="DL2758" s="61"/>
      <c r="DM2758" s="61"/>
    </row>
    <row r="2759" spans="1:117" s="25" customFormat="1" x14ac:dyDescent="0.2">
      <c r="A2759" s="25" t="s">
        <v>21</v>
      </c>
      <c r="B2759" s="25" t="s">
        <v>171</v>
      </c>
      <c r="C2759" s="25" t="s">
        <v>184</v>
      </c>
      <c r="I2759" s="116"/>
      <c r="J2759" s="116"/>
      <c r="K2759" s="116"/>
      <c r="L2759" s="116"/>
      <c r="M2759" s="116"/>
      <c r="N2759" s="116"/>
      <c r="AL2759" s="117"/>
      <c r="AN2759" s="35" t="str">
        <f t="shared" si="172"/>
        <v/>
      </c>
      <c r="AO2759" s="35" t="str">
        <f t="shared" si="173"/>
        <v>-</v>
      </c>
      <c r="AQ2759" s="25" t="str">
        <f t="shared" si="171"/>
        <v>-</v>
      </c>
      <c r="BP2759" s="61"/>
      <c r="CT2759" s="61"/>
      <c r="CU2759" s="61"/>
      <c r="CV2759" s="61"/>
      <c r="CW2759" s="61"/>
      <c r="CX2759" s="61"/>
      <c r="CY2759" s="61"/>
      <c r="CZ2759" s="61"/>
      <c r="DA2759" s="61"/>
      <c r="DB2759" s="61"/>
      <c r="DC2759" s="61"/>
      <c r="DD2759" s="61"/>
      <c r="DE2759" s="61"/>
      <c r="DF2759" s="61"/>
      <c r="DG2759" s="61"/>
      <c r="DH2759" s="61"/>
      <c r="DI2759" s="61"/>
      <c r="DJ2759" s="61"/>
      <c r="DK2759" s="61"/>
      <c r="DL2759" s="61"/>
      <c r="DM2759" s="61"/>
    </row>
    <row r="2760" spans="1:117" s="25" customFormat="1" x14ac:dyDescent="0.2">
      <c r="A2760" s="25" t="s">
        <v>22</v>
      </c>
      <c r="B2760" s="25" t="s">
        <v>172</v>
      </c>
      <c r="C2760" s="25" t="s">
        <v>184</v>
      </c>
      <c r="I2760" s="116"/>
      <c r="J2760" s="116"/>
      <c r="K2760" s="116"/>
      <c r="L2760" s="116"/>
      <c r="M2760" s="116"/>
      <c r="N2760" s="116"/>
      <c r="AL2760" s="117"/>
      <c r="AN2760" s="35" t="str">
        <f t="shared" si="172"/>
        <v/>
      </c>
      <c r="AO2760" s="35" t="str">
        <f t="shared" si="173"/>
        <v>-</v>
      </c>
      <c r="AQ2760" s="25" t="str">
        <f t="shared" si="171"/>
        <v>-</v>
      </c>
      <c r="BP2760" s="61"/>
      <c r="CT2760" s="61"/>
      <c r="CU2760" s="61"/>
      <c r="CV2760" s="61"/>
      <c r="CW2760" s="61"/>
      <c r="CX2760" s="61"/>
      <c r="CY2760" s="61"/>
      <c r="CZ2760" s="61"/>
      <c r="DA2760" s="61"/>
      <c r="DB2760" s="61"/>
      <c r="DC2760" s="61"/>
      <c r="DD2760" s="61"/>
      <c r="DE2760" s="61"/>
      <c r="DF2760" s="61"/>
      <c r="DG2760" s="61"/>
      <c r="DH2760" s="61"/>
      <c r="DI2760" s="61"/>
      <c r="DJ2760" s="61"/>
      <c r="DK2760" s="61"/>
      <c r="DL2760" s="61"/>
      <c r="DM2760" s="61"/>
    </row>
    <row r="2761" spans="1:117" s="25" customFormat="1" x14ac:dyDescent="0.2">
      <c r="A2761" s="25" t="s">
        <v>23</v>
      </c>
      <c r="B2761" s="25" t="s">
        <v>172</v>
      </c>
      <c r="C2761" s="25" t="s">
        <v>184</v>
      </c>
      <c r="I2761" s="116"/>
      <c r="J2761" s="116"/>
      <c r="K2761" s="116"/>
      <c r="L2761" s="116"/>
      <c r="M2761" s="116"/>
      <c r="N2761" s="116"/>
      <c r="AL2761" s="117"/>
      <c r="AN2761" s="35" t="str">
        <f t="shared" si="172"/>
        <v/>
      </c>
      <c r="AO2761" s="35" t="str">
        <f t="shared" si="173"/>
        <v>-</v>
      </c>
      <c r="AQ2761" s="25" t="str">
        <f t="shared" si="171"/>
        <v>-</v>
      </c>
      <c r="BP2761" s="61"/>
      <c r="CT2761" s="61"/>
      <c r="CU2761" s="61"/>
      <c r="CV2761" s="61"/>
      <c r="CW2761" s="61"/>
      <c r="CX2761" s="61"/>
      <c r="CY2761" s="61"/>
      <c r="CZ2761" s="61"/>
      <c r="DA2761" s="61"/>
      <c r="DB2761" s="61"/>
      <c r="DC2761" s="61"/>
      <c r="DD2761" s="61"/>
      <c r="DE2761" s="61"/>
      <c r="DF2761" s="61"/>
      <c r="DG2761" s="61"/>
      <c r="DH2761" s="61"/>
      <c r="DI2761" s="61"/>
      <c r="DJ2761" s="61"/>
      <c r="DK2761" s="61"/>
      <c r="DL2761" s="61"/>
      <c r="DM2761" s="61"/>
    </row>
    <row r="2762" spans="1:117" s="25" customFormat="1" x14ac:dyDescent="0.2">
      <c r="A2762" s="25" t="s">
        <v>24</v>
      </c>
      <c r="B2762" s="25" t="s">
        <v>173</v>
      </c>
      <c r="C2762" s="25" t="s">
        <v>184</v>
      </c>
      <c r="I2762" s="116"/>
      <c r="J2762" s="116"/>
      <c r="K2762" s="116"/>
      <c r="L2762" s="116"/>
      <c r="M2762" s="116"/>
      <c r="N2762" s="116"/>
      <c r="AL2762" s="117"/>
      <c r="AN2762" s="35" t="str">
        <f t="shared" si="172"/>
        <v/>
      </c>
      <c r="AO2762" s="35" t="str">
        <f t="shared" si="173"/>
        <v>-</v>
      </c>
      <c r="AQ2762" s="25" t="str">
        <f t="shared" si="171"/>
        <v>-</v>
      </c>
      <c r="BP2762" s="61"/>
      <c r="CT2762" s="61"/>
      <c r="CU2762" s="61"/>
      <c r="CV2762" s="61"/>
      <c r="CW2762" s="61"/>
      <c r="CX2762" s="61"/>
      <c r="CY2762" s="61"/>
      <c r="CZ2762" s="61"/>
      <c r="DA2762" s="61"/>
      <c r="DB2762" s="61"/>
      <c r="DC2762" s="61"/>
      <c r="DD2762" s="61"/>
      <c r="DE2762" s="61"/>
      <c r="DF2762" s="61"/>
      <c r="DG2762" s="61"/>
      <c r="DH2762" s="61"/>
      <c r="DI2762" s="61"/>
      <c r="DJ2762" s="61"/>
      <c r="DK2762" s="61"/>
      <c r="DL2762" s="61"/>
      <c r="DM2762" s="61"/>
    </row>
    <row r="2763" spans="1:117" s="25" customFormat="1" x14ac:dyDescent="0.2">
      <c r="A2763" s="25" t="s">
        <v>25</v>
      </c>
      <c r="B2763" s="25" t="s">
        <v>173</v>
      </c>
      <c r="C2763" s="25" t="s">
        <v>184</v>
      </c>
      <c r="I2763" s="116"/>
      <c r="J2763" s="116"/>
      <c r="K2763" s="116"/>
      <c r="L2763" s="116"/>
      <c r="M2763" s="116"/>
      <c r="N2763" s="116"/>
      <c r="AL2763" s="117"/>
      <c r="AN2763" s="35" t="str">
        <f t="shared" si="172"/>
        <v/>
      </c>
      <c r="AO2763" s="35" t="str">
        <f t="shared" si="173"/>
        <v>-</v>
      </c>
      <c r="AQ2763" s="25" t="str">
        <f t="shared" si="171"/>
        <v>-</v>
      </c>
      <c r="BP2763" s="61"/>
      <c r="CT2763" s="61"/>
      <c r="CU2763" s="61"/>
      <c r="CV2763" s="61"/>
      <c r="CW2763" s="61"/>
      <c r="CX2763" s="61"/>
      <c r="CY2763" s="61"/>
      <c r="CZ2763" s="61"/>
      <c r="DA2763" s="61"/>
      <c r="DB2763" s="61"/>
      <c r="DC2763" s="61"/>
      <c r="DD2763" s="61"/>
      <c r="DE2763" s="61"/>
      <c r="DF2763" s="61"/>
      <c r="DG2763" s="61"/>
      <c r="DH2763" s="61"/>
      <c r="DI2763" s="61"/>
      <c r="DJ2763" s="61"/>
      <c r="DK2763" s="61"/>
      <c r="DL2763" s="61"/>
      <c r="DM2763" s="61"/>
    </row>
    <row r="2764" spans="1:117" s="25" customFormat="1" x14ac:dyDescent="0.2">
      <c r="A2764" s="25" t="s">
        <v>26</v>
      </c>
      <c r="B2764" s="25" t="s">
        <v>173</v>
      </c>
      <c r="C2764" s="25" t="s">
        <v>184</v>
      </c>
      <c r="I2764" s="116"/>
      <c r="J2764" s="116"/>
      <c r="K2764" s="116"/>
      <c r="L2764" s="116"/>
      <c r="M2764" s="116"/>
      <c r="N2764" s="116"/>
      <c r="AL2764" s="117"/>
      <c r="AN2764" s="35" t="str">
        <f t="shared" si="172"/>
        <v/>
      </c>
      <c r="AO2764" s="35" t="str">
        <f t="shared" si="173"/>
        <v>-</v>
      </c>
      <c r="AQ2764" s="25" t="str">
        <f t="shared" si="171"/>
        <v>-</v>
      </c>
      <c r="BP2764" s="61"/>
      <c r="CT2764" s="61"/>
      <c r="CU2764" s="61"/>
      <c r="CV2764" s="61"/>
      <c r="CW2764" s="61"/>
      <c r="CX2764" s="61"/>
      <c r="CY2764" s="61"/>
      <c r="CZ2764" s="61"/>
      <c r="DA2764" s="61"/>
      <c r="DB2764" s="61"/>
      <c r="DC2764" s="61"/>
      <c r="DD2764" s="61"/>
      <c r="DE2764" s="61"/>
      <c r="DF2764" s="61"/>
      <c r="DG2764" s="61"/>
      <c r="DH2764" s="61"/>
      <c r="DI2764" s="61"/>
      <c r="DJ2764" s="61"/>
      <c r="DK2764" s="61"/>
      <c r="DL2764" s="61"/>
      <c r="DM2764" s="61"/>
    </row>
    <row r="2765" spans="1:117" s="25" customFormat="1" x14ac:dyDescent="0.2">
      <c r="A2765" s="25" t="s">
        <v>27</v>
      </c>
      <c r="B2765" s="25" t="s">
        <v>172</v>
      </c>
      <c r="C2765" s="25" t="s">
        <v>184</v>
      </c>
      <c r="I2765" s="116"/>
      <c r="J2765" s="116"/>
      <c r="K2765" s="116"/>
      <c r="L2765" s="116"/>
      <c r="M2765" s="116"/>
      <c r="N2765" s="116"/>
      <c r="AL2765" s="117"/>
      <c r="AN2765" s="35" t="str">
        <f t="shared" si="172"/>
        <v/>
      </c>
      <c r="AO2765" s="35" t="str">
        <f t="shared" si="173"/>
        <v>-</v>
      </c>
      <c r="AQ2765" s="25" t="str">
        <f t="shared" si="171"/>
        <v>-</v>
      </c>
      <c r="BP2765" s="61"/>
      <c r="CT2765" s="61"/>
      <c r="CU2765" s="61"/>
      <c r="CV2765" s="61"/>
      <c r="CW2765" s="61"/>
      <c r="CX2765" s="61"/>
      <c r="CY2765" s="61"/>
      <c r="CZ2765" s="61"/>
      <c r="DA2765" s="61"/>
      <c r="DB2765" s="61"/>
      <c r="DC2765" s="61"/>
      <c r="DD2765" s="61"/>
      <c r="DE2765" s="61"/>
      <c r="DF2765" s="61"/>
      <c r="DG2765" s="61"/>
      <c r="DH2765" s="61"/>
      <c r="DI2765" s="61"/>
      <c r="DJ2765" s="61"/>
      <c r="DK2765" s="61"/>
      <c r="DL2765" s="61"/>
      <c r="DM2765" s="61"/>
    </row>
    <row r="2766" spans="1:117" s="25" customFormat="1" x14ac:dyDescent="0.2">
      <c r="A2766" s="25" t="s">
        <v>28</v>
      </c>
      <c r="B2766" s="25" t="s">
        <v>172</v>
      </c>
      <c r="C2766" s="25" t="s">
        <v>184</v>
      </c>
      <c r="I2766" s="116"/>
      <c r="J2766" s="116"/>
      <c r="K2766" s="116"/>
      <c r="L2766" s="116"/>
      <c r="M2766" s="116"/>
      <c r="N2766" s="116"/>
      <c r="AL2766" s="117"/>
      <c r="AN2766" s="35" t="str">
        <f t="shared" si="172"/>
        <v/>
      </c>
      <c r="AO2766" s="35" t="str">
        <f t="shared" si="173"/>
        <v>-</v>
      </c>
      <c r="AQ2766" s="25" t="str">
        <f t="shared" si="171"/>
        <v>-</v>
      </c>
      <c r="BP2766" s="61"/>
      <c r="CT2766" s="61"/>
      <c r="CU2766" s="61"/>
      <c r="CV2766" s="61"/>
      <c r="CW2766" s="61"/>
      <c r="CX2766" s="61"/>
      <c r="CY2766" s="61"/>
      <c r="CZ2766" s="61"/>
      <c r="DA2766" s="61"/>
      <c r="DB2766" s="61"/>
      <c r="DC2766" s="61"/>
      <c r="DD2766" s="61"/>
      <c r="DE2766" s="61"/>
      <c r="DF2766" s="61"/>
      <c r="DG2766" s="61"/>
      <c r="DH2766" s="61"/>
      <c r="DI2766" s="61"/>
      <c r="DJ2766" s="61"/>
      <c r="DK2766" s="61"/>
      <c r="DL2766" s="61"/>
      <c r="DM2766" s="61"/>
    </row>
    <row r="2767" spans="1:117" s="25" customFormat="1" x14ac:dyDescent="0.2">
      <c r="A2767" s="25" t="s">
        <v>29</v>
      </c>
      <c r="B2767" s="25" t="s">
        <v>175</v>
      </c>
      <c r="C2767" s="25" t="s">
        <v>184</v>
      </c>
      <c r="I2767" s="116"/>
      <c r="J2767" s="116"/>
      <c r="K2767" s="116"/>
      <c r="L2767" s="116"/>
      <c r="M2767" s="116"/>
      <c r="N2767" s="116"/>
      <c r="AL2767" s="117"/>
      <c r="AN2767" s="35" t="str">
        <f t="shared" si="172"/>
        <v/>
      </c>
      <c r="AO2767" s="35" t="str">
        <f t="shared" si="173"/>
        <v>-</v>
      </c>
      <c r="AQ2767" s="25" t="str">
        <f t="shared" si="171"/>
        <v>-</v>
      </c>
      <c r="BP2767" s="61"/>
      <c r="CT2767" s="61"/>
      <c r="CU2767" s="61"/>
      <c r="CV2767" s="61"/>
      <c r="CW2767" s="61"/>
      <c r="CX2767" s="61"/>
      <c r="CY2767" s="61"/>
      <c r="CZ2767" s="61"/>
      <c r="DA2767" s="61"/>
      <c r="DB2767" s="61"/>
      <c r="DC2767" s="61"/>
      <c r="DD2767" s="61"/>
      <c r="DE2767" s="61"/>
      <c r="DF2767" s="61"/>
      <c r="DG2767" s="61"/>
      <c r="DH2767" s="61"/>
      <c r="DI2767" s="61"/>
      <c r="DJ2767" s="61"/>
      <c r="DK2767" s="61"/>
      <c r="DL2767" s="61"/>
      <c r="DM2767" s="61"/>
    </row>
    <row r="2768" spans="1:117" s="25" customFormat="1" x14ac:dyDescent="0.2">
      <c r="A2768" s="25" t="s">
        <v>30</v>
      </c>
      <c r="B2768" s="25" t="s">
        <v>175</v>
      </c>
      <c r="C2768" s="25" t="s">
        <v>184</v>
      </c>
      <c r="I2768" s="116"/>
      <c r="J2768" s="116"/>
      <c r="K2768" s="116"/>
      <c r="L2768" s="116"/>
      <c r="M2768" s="116"/>
      <c r="N2768" s="116"/>
      <c r="AL2768" s="117"/>
      <c r="AN2768" s="35" t="str">
        <f t="shared" si="172"/>
        <v/>
      </c>
      <c r="AO2768" s="35" t="str">
        <f t="shared" si="173"/>
        <v>-</v>
      </c>
      <c r="AQ2768" s="25" t="str">
        <f t="shared" si="171"/>
        <v>-</v>
      </c>
      <c r="BP2768" s="61"/>
      <c r="CT2768" s="61"/>
      <c r="CU2768" s="61"/>
      <c r="CV2768" s="61"/>
      <c r="CW2768" s="61"/>
      <c r="CX2768" s="61"/>
      <c r="CY2768" s="61"/>
      <c r="CZ2768" s="61"/>
      <c r="DA2768" s="61"/>
      <c r="DB2768" s="61"/>
      <c r="DC2768" s="61"/>
      <c r="DD2768" s="61"/>
      <c r="DE2768" s="61"/>
      <c r="DF2768" s="61"/>
      <c r="DG2768" s="61"/>
      <c r="DH2768" s="61"/>
      <c r="DI2768" s="61"/>
      <c r="DJ2768" s="61"/>
      <c r="DK2768" s="61"/>
      <c r="DL2768" s="61"/>
      <c r="DM2768" s="61"/>
    </row>
    <row r="2769" spans="1:117" s="25" customFormat="1" x14ac:dyDescent="0.2">
      <c r="A2769" s="25" t="s">
        <v>31</v>
      </c>
      <c r="B2769" s="25" t="s">
        <v>178</v>
      </c>
      <c r="C2769" s="25" t="s">
        <v>184</v>
      </c>
      <c r="I2769" s="116"/>
      <c r="J2769" s="116"/>
      <c r="K2769" s="116"/>
      <c r="L2769" s="116"/>
      <c r="M2769" s="116"/>
      <c r="N2769" s="116"/>
      <c r="AL2769" s="117"/>
      <c r="AN2769" s="35" t="str">
        <f t="shared" si="172"/>
        <v/>
      </c>
      <c r="AO2769" s="35" t="str">
        <f t="shared" si="173"/>
        <v>-</v>
      </c>
      <c r="AQ2769" s="25" t="str">
        <f t="shared" si="171"/>
        <v>-</v>
      </c>
      <c r="BP2769" s="61"/>
      <c r="CT2769" s="61"/>
      <c r="CU2769" s="61"/>
      <c r="CV2769" s="61"/>
      <c r="CW2769" s="61"/>
      <c r="CX2769" s="61"/>
      <c r="CY2769" s="61"/>
      <c r="CZ2769" s="61"/>
      <c r="DA2769" s="61"/>
      <c r="DB2769" s="61"/>
      <c r="DC2769" s="61"/>
      <c r="DD2769" s="61"/>
      <c r="DE2769" s="61"/>
      <c r="DF2769" s="61"/>
      <c r="DG2769" s="61"/>
      <c r="DH2769" s="61"/>
      <c r="DI2769" s="61"/>
      <c r="DJ2769" s="61"/>
      <c r="DK2769" s="61"/>
      <c r="DL2769" s="61"/>
      <c r="DM2769" s="61"/>
    </row>
    <row r="2770" spans="1:117" s="25" customFormat="1" x14ac:dyDescent="0.2">
      <c r="A2770" s="25" t="s">
        <v>32</v>
      </c>
      <c r="B2770" s="25" t="s">
        <v>178</v>
      </c>
      <c r="C2770" s="25" t="s">
        <v>184</v>
      </c>
      <c r="I2770" s="116"/>
      <c r="J2770" s="116"/>
      <c r="K2770" s="116"/>
      <c r="L2770" s="116"/>
      <c r="M2770" s="116"/>
      <c r="N2770" s="116"/>
      <c r="AL2770" s="117"/>
      <c r="AN2770" s="35" t="str">
        <f t="shared" si="172"/>
        <v/>
      </c>
      <c r="AO2770" s="35" t="str">
        <f t="shared" si="173"/>
        <v>-</v>
      </c>
      <c r="AQ2770" s="25" t="str">
        <f t="shared" si="171"/>
        <v>-</v>
      </c>
      <c r="BP2770" s="61"/>
      <c r="CT2770" s="61"/>
      <c r="CU2770" s="61"/>
      <c r="CV2770" s="61"/>
      <c r="CW2770" s="61"/>
      <c r="CX2770" s="61"/>
      <c r="CY2770" s="61"/>
      <c r="CZ2770" s="61"/>
      <c r="DA2770" s="61"/>
      <c r="DB2770" s="61"/>
      <c r="DC2770" s="61"/>
      <c r="DD2770" s="61"/>
      <c r="DE2770" s="61"/>
      <c r="DF2770" s="61"/>
      <c r="DG2770" s="61"/>
      <c r="DH2770" s="61"/>
      <c r="DI2770" s="61"/>
      <c r="DJ2770" s="61"/>
      <c r="DK2770" s="61"/>
      <c r="DL2770" s="61"/>
      <c r="DM2770" s="61"/>
    </row>
    <row r="2771" spans="1:117" s="25" customFormat="1" x14ac:dyDescent="0.2">
      <c r="A2771" s="25" t="s">
        <v>33</v>
      </c>
      <c r="B2771" s="25" t="s">
        <v>171</v>
      </c>
      <c r="C2771" s="25" t="s">
        <v>184</v>
      </c>
      <c r="I2771" s="116"/>
      <c r="J2771" s="116"/>
      <c r="K2771" s="116"/>
      <c r="L2771" s="116"/>
      <c r="M2771" s="116"/>
      <c r="N2771" s="116"/>
      <c r="AL2771" s="117"/>
      <c r="AN2771" s="35" t="str">
        <f t="shared" si="172"/>
        <v/>
      </c>
      <c r="AO2771" s="35" t="str">
        <f t="shared" si="173"/>
        <v>-</v>
      </c>
      <c r="AQ2771" s="25" t="str">
        <f t="shared" si="171"/>
        <v>-</v>
      </c>
      <c r="BP2771" s="61"/>
      <c r="CT2771" s="61"/>
      <c r="CU2771" s="61"/>
      <c r="CV2771" s="61"/>
      <c r="CW2771" s="61"/>
      <c r="CX2771" s="61"/>
      <c r="CY2771" s="61"/>
      <c r="CZ2771" s="61"/>
      <c r="DA2771" s="61"/>
      <c r="DB2771" s="61"/>
      <c r="DC2771" s="61"/>
      <c r="DD2771" s="61"/>
      <c r="DE2771" s="61"/>
      <c r="DF2771" s="61"/>
      <c r="DG2771" s="61"/>
      <c r="DH2771" s="61"/>
      <c r="DI2771" s="61"/>
      <c r="DJ2771" s="61"/>
      <c r="DK2771" s="61"/>
      <c r="DL2771" s="61"/>
      <c r="DM2771" s="61"/>
    </row>
    <row r="2772" spans="1:117" s="25" customFormat="1" x14ac:dyDescent="0.2">
      <c r="A2772" s="25" t="s">
        <v>34</v>
      </c>
      <c r="B2772" s="25" t="s">
        <v>171</v>
      </c>
      <c r="C2772" s="25" t="s">
        <v>184</v>
      </c>
      <c r="I2772" s="116"/>
      <c r="J2772" s="116"/>
      <c r="K2772" s="116"/>
      <c r="L2772" s="116"/>
      <c r="M2772" s="116"/>
      <c r="N2772" s="116"/>
      <c r="AL2772" s="117"/>
      <c r="AN2772" s="35" t="str">
        <f t="shared" si="172"/>
        <v/>
      </c>
      <c r="AO2772" s="35" t="str">
        <f t="shared" si="173"/>
        <v>-</v>
      </c>
      <c r="AQ2772" s="25" t="str">
        <f t="shared" si="171"/>
        <v>-</v>
      </c>
      <c r="BP2772" s="61"/>
      <c r="CT2772" s="61"/>
      <c r="CU2772" s="61"/>
      <c r="CV2772" s="61"/>
      <c r="CW2772" s="61"/>
      <c r="CX2772" s="61"/>
      <c r="CY2772" s="61"/>
      <c r="CZ2772" s="61"/>
      <c r="DA2772" s="61"/>
      <c r="DB2772" s="61"/>
      <c r="DC2772" s="61"/>
      <c r="DD2772" s="61"/>
      <c r="DE2772" s="61"/>
      <c r="DF2772" s="61"/>
      <c r="DG2772" s="61"/>
      <c r="DH2772" s="61"/>
      <c r="DI2772" s="61"/>
      <c r="DJ2772" s="61"/>
      <c r="DK2772" s="61"/>
      <c r="DL2772" s="61"/>
      <c r="DM2772" s="61"/>
    </row>
    <row r="2773" spans="1:117" s="25" customFormat="1" x14ac:dyDescent="0.2">
      <c r="A2773" s="25" t="s">
        <v>35</v>
      </c>
      <c r="B2773" s="25" t="s">
        <v>172</v>
      </c>
      <c r="C2773" s="25" t="s">
        <v>184</v>
      </c>
      <c r="I2773" s="116"/>
      <c r="J2773" s="116"/>
      <c r="K2773" s="116"/>
      <c r="L2773" s="116"/>
      <c r="M2773" s="116"/>
      <c r="N2773" s="116"/>
      <c r="AL2773" s="117"/>
      <c r="AN2773" s="35" t="str">
        <f t="shared" si="172"/>
        <v/>
      </c>
      <c r="AO2773" s="35" t="str">
        <f t="shared" si="173"/>
        <v>-</v>
      </c>
      <c r="AQ2773" s="25" t="str">
        <f t="shared" si="171"/>
        <v>-</v>
      </c>
      <c r="BP2773" s="61"/>
      <c r="CT2773" s="61"/>
      <c r="CU2773" s="61"/>
      <c r="CV2773" s="61"/>
      <c r="CW2773" s="61"/>
      <c r="CX2773" s="61"/>
      <c r="CY2773" s="61"/>
      <c r="CZ2773" s="61"/>
      <c r="DA2773" s="61"/>
      <c r="DB2773" s="61"/>
      <c r="DC2773" s="61"/>
      <c r="DD2773" s="61"/>
      <c r="DE2773" s="61"/>
      <c r="DF2773" s="61"/>
      <c r="DG2773" s="61"/>
      <c r="DH2773" s="61"/>
      <c r="DI2773" s="61"/>
      <c r="DJ2773" s="61"/>
      <c r="DK2773" s="61"/>
      <c r="DL2773" s="61"/>
      <c r="DM2773" s="61"/>
    </row>
    <row r="2774" spans="1:117" s="25" customFormat="1" x14ac:dyDescent="0.2">
      <c r="A2774" s="25" t="s">
        <v>36</v>
      </c>
      <c r="B2774" s="25" t="s">
        <v>172</v>
      </c>
      <c r="C2774" s="25" t="s">
        <v>184</v>
      </c>
      <c r="I2774" s="116"/>
      <c r="J2774" s="116"/>
      <c r="K2774" s="116"/>
      <c r="L2774" s="116"/>
      <c r="M2774" s="116"/>
      <c r="N2774" s="116"/>
      <c r="AL2774" s="117"/>
      <c r="AN2774" s="35" t="str">
        <f t="shared" si="172"/>
        <v/>
      </c>
      <c r="AO2774" s="35" t="str">
        <f t="shared" si="173"/>
        <v>-</v>
      </c>
      <c r="AQ2774" s="25" t="str">
        <f t="shared" si="171"/>
        <v>-</v>
      </c>
      <c r="BP2774" s="61"/>
      <c r="CT2774" s="61"/>
      <c r="CU2774" s="61"/>
      <c r="CV2774" s="61"/>
      <c r="CW2774" s="61"/>
      <c r="CX2774" s="61"/>
      <c r="CY2774" s="61"/>
      <c r="CZ2774" s="61"/>
      <c r="DA2774" s="61"/>
      <c r="DB2774" s="61"/>
      <c r="DC2774" s="61"/>
      <c r="DD2774" s="61"/>
      <c r="DE2774" s="61"/>
      <c r="DF2774" s="61"/>
      <c r="DG2774" s="61"/>
      <c r="DH2774" s="61"/>
      <c r="DI2774" s="61"/>
      <c r="DJ2774" s="61"/>
      <c r="DK2774" s="61"/>
      <c r="DL2774" s="61"/>
      <c r="DM2774" s="61"/>
    </row>
    <row r="2775" spans="1:117" s="25" customFormat="1" x14ac:dyDescent="0.2">
      <c r="A2775" s="25" t="s">
        <v>37</v>
      </c>
      <c r="B2775" s="25" t="s">
        <v>172</v>
      </c>
      <c r="C2775" s="25" t="s">
        <v>184</v>
      </c>
      <c r="I2775" s="116"/>
      <c r="J2775" s="116"/>
      <c r="K2775" s="116"/>
      <c r="L2775" s="116"/>
      <c r="M2775" s="116"/>
      <c r="N2775" s="116"/>
      <c r="AL2775" s="117"/>
      <c r="AN2775" s="35" t="str">
        <f t="shared" si="172"/>
        <v/>
      </c>
      <c r="AO2775" s="35" t="str">
        <f t="shared" si="173"/>
        <v>-</v>
      </c>
      <c r="AQ2775" s="25" t="str">
        <f t="shared" si="171"/>
        <v>-</v>
      </c>
      <c r="BP2775" s="61"/>
      <c r="CT2775" s="61"/>
      <c r="CU2775" s="61"/>
      <c r="CV2775" s="61"/>
      <c r="CW2775" s="61"/>
      <c r="CX2775" s="61"/>
      <c r="CY2775" s="61"/>
      <c r="CZ2775" s="61"/>
      <c r="DA2775" s="61"/>
      <c r="DB2775" s="61"/>
      <c r="DC2775" s="61"/>
      <c r="DD2775" s="61"/>
      <c r="DE2775" s="61"/>
      <c r="DF2775" s="61"/>
      <c r="DG2775" s="61"/>
      <c r="DH2775" s="61"/>
      <c r="DI2775" s="61"/>
      <c r="DJ2775" s="61"/>
      <c r="DK2775" s="61"/>
      <c r="DL2775" s="61"/>
      <c r="DM2775" s="61"/>
    </row>
    <row r="2776" spans="1:117" s="25" customFormat="1" x14ac:dyDescent="0.2">
      <c r="A2776" s="25" t="s">
        <v>38</v>
      </c>
      <c r="B2776" s="25" t="s">
        <v>173</v>
      </c>
      <c r="C2776" s="25" t="s">
        <v>184</v>
      </c>
      <c r="I2776" s="116"/>
      <c r="J2776" s="116"/>
      <c r="K2776" s="116"/>
      <c r="L2776" s="116"/>
      <c r="M2776" s="116"/>
      <c r="N2776" s="116"/>
      <c r="AL2776" s="117"/>
      <c r="AN2776" s="35" t="str">
        <f t="shared" si="172"/>
        <v/>
      </c>
      <c r="AO2776" s="35" t="str">
        <f t="shared" si="173"/>
        <v>-</v>
      </c>
      <c r="AQ2776" s="25" t="str">
        <f t="shared" si="171"/>
        <v>-</v>
      </c>
      <c r="BP2776" s="61"/>
      <c r="CT2776" s="61"/>
      <c r="CU2776" s="61"/>
      <c r="CV2776" s="61"/>
      <c r="CW2776" s="61"/>
      <c r="CX2776" s="61"/>
      <c r="CY2776" s="61"/>
      <c r="CZ2776" s="61"/>
      <c r="DA2776" s="61"/>
      <c r="DB2776" s="61"/>
      <c r="DC2776" s="61"/>
      <c r="DD2776" s="61"/>
      <c r="DE2776" s="61"/>
      <c r="DF2776" s="61"/>
      <c r="DG2776" s="61"/>
      <c r="DH2776" s="61"/>
      <c r="DI2776" s="61"/>
      <c r="DJ2776" s="61"/>
      <c r="DK2776" s="61"/>
      <c r="DL2776" s="61"/>
      <c r="DM2776" s="61"/>
    </row>
    <row r="2777" spans="1:117" s="25" customFormat="1" x14ac:dyDescent="0.2">
      <c r="A2777" s="25" t="s">
        <v>39</v>
      </c>
      <c r="B2777" s="25" t="s">
        <v>173</v>
      </c>
      <c r="C2777" s="25" t="s">
        <v>184</v>
      </c>
      <c r="I2777" s="116"/>
      <c r="J2777" s="116"/>
      <c r="K2777" s="116"/>
      <c r="L2777" s="116"/>
      <c r="M2777" s="116"/>
      <c r="N2777" s="116"/>
      <c r="AL2777" s="117"/>
      <c r="AN2777" s="35" t="str">
        <f t="shared" si="172"/>
        <v/>
      </c>
      <c r="AO2777" s="35" t="str">
        <f t="shared" si="173"/>
        <v>-</v>
      </c>
      <c r="AQ2777" s="25" t="str">
        <f t="shared" si="171"/>
        <v>-</v>
      </c>
      <c r="BP2777" s="61"/>
      <c r="CT2777" s="61"/>
      <c r="CU2777" s="61"/>
      <c r="CV2777" s="61"/>
      <c r="CW2777" s="61"/>
      <c r="CX2777" s="61"/>
      <c r="CY2777" s="61"/>
      <c r="CZ2777" s="61"/>
      <c r="DA2777" s="61"/>
      <c r="DB2777" s="61"/>
      <c r="DC2777" s="61"/>
      <c r="DD2777" s="61"/>
      <c r="DE2777" s="61"/>
      <c r="DF2777" s="61"/>
      <c r="DG2777" s="61"/>
      <c r="DH2777" s="61"/>
      <c r="DI2777" s="61"/>
      <c r="DJ2777" s="61"/>
      <c r="DK2777" s="61"/>
      <c r="DL2777" s="61"/>
      <c r="DM2777" s="61"/>
    </row>
    <row r="2778" spans="1:117" s="25" customFormat="1" x14ac:dyDescent="0.2">
      <c r="A2778" s="25" t="s">
        <v>40</v>
      </c>
      <c r="B2778" s="25" t="s">
        <v>172</v>
      </c>
      <c r="C2778" s="25" t="s">
        <v>184</v>
      </c>
      <c r="I2778" s="116"/>
      <c r="J2778" s="116"/>
      <c r="K2778" s="116"/>
      <c r="L2778" s="116"/>
      <c r="M2778" s="116"/>
      <c r="N2778" s="116"/>
      <c r="AL2778" s="117"/>
      <c r="AN2778" s="35" t="str">
        <f t="shared" si="172"/>
        <v/>
      </c>
      <c r="AO2778" s="35" t="str">
        <f t="shared" si="173"/>
        <v>-</v>
      </c>
      <c r="AQ2778" s="25" t="str">
        <f t="shared" si="171"/>
        <v>-</v>
      </c>
      <c r="BP2778" s="61"/>
      <c r="CT2778" s="61"/>
      <c r="CU2778" s="61"/>
      <c r="CV2778" s="61"/>
      <c r="CW2778" s="61"/>
      <c r="CX2778" s="61"/>
      <c r="CY2778" s="61"/>
      <c r="CZ2778" s="61"/>
      <c r="DA2778" s="61"/>
      <c r="DB2778" s="61"/>
      <c r="DC2778" s="61"/>
      <c r="DD2778" s="61"/>
      <c r="DE2778" s="61"/>
      <c r="DF2778" s="61"/>
      <c r="DG2778" s="61"/>
      <c r="DH2778" s="61"/>
      <c r="DI2778" s="61"/>
      <c r="DJ2778" s="61"/>
      <c r="DK2778" s="61"/>
      <c r="DL2778" s="61"/>
      <c r="DM2778" s="61"/>
    </row>
    <row r="2779" spans="1:117" s="25" customFormat="1" x14ac:dyDescent="0.2">
      <c r="A2779" s="25" t="s">
        <v>41</v>
      </c>
      <c r="B2779" s="25" t="s">
        <v>172</v>
      </c>
      <c r="C2779" s="25" t="s">
        <v>184</v>
      </c>
      <c r="I2779" s="116"/>
      <c r="J2779" s="116"/>
      <c r="K2779" s="116"/>
      <c r="L2779" s="116"/>
      <c r="M2779" s="116"/>
      <c r="N2779" s="116"/>
      <c r="AL2779" s="117"/>
      <c r="AN2779" s="35" t="str">
        <f t="shared" si="172"/>
        <v/>
      </c>
      <c r="AO2779" s="35" t="str">
        <f t="shared" si="173"/>
        <v>-</v>
      </c>
      <c r="AQ2779" s="25" t="str">
        <f t="shared" si="171"/>
        <v>-</v>
      </c>
      <c r="BP2779" s="61"/>
      <c r="CT2779" s="61"/>
      <c r="CU2779" s="61"/>
      <c r="CV2779" s="61"/>
      <c r="CW2779" s="61"/>
      <c r="CX2779" s="61"/>
      <c r="CY2779" s="61"/>
      <c r="CZ2779" s="61"/>
      <c r="DA2779" s="61"/>
      <c r="DB2779" s="61"/>
      <c r="DC2779" s="61"/>
      <c r="DD2779" s="61"/>
      <c r="DE2779" s="61"/>
      <c r="DF2779" s="61"/>
      <c r="DG2779" s="61"/>
      <c r="DH2779" s="61"/>
      <c r="DI2779" s="61"/>
      <c r="DJ2779" s="61"/>
      <c r="DK2779" s="61"/>
      <c r="DL2779" s="61"/>
      <c r="DM2779" s="61"/>
    </row>
    <row r="2780" spans="1:117" s="25" customFormat="1" x14ac:dyDescent="0.2">
      <c r="A2780" s="25" t="s">
        <v>42</v>
      </c>
      <c r="B2780" s="25" t="s">
        <v>175</v>
      </c>
      <c r="C2780" s="25" t="s">
        <v>184</v>
      </c>
      <c r="I2780" s="116"/>
      <c r="J2780" s="116"/>
      <c r="K2780" s="116"/>
      <c r="L2780" s="116"/>
      <c r="M2780" s="116"/>
      <c r="N2780" s="116"/>
      <c r="AL2780" s="117"/>
      <c r="AN2780" s="35" t="str">
        <f t="shared" si="172"/>
        <v/>
      </c>
      <c r="AO2780" s="35" t="str">
        <f t="shared" si="173"/>
        <v>-</v>
      </c>
      <c r="AQ2780" s="25" t="str">
        <f t="shared" si="171"/>
        <v>-</v>
      </c>
      <c r="BP2780" s="61"/>
      <c r="CT2780" s="61"/>
      <c r="CU2780" s="61"/>
      <c r="CV2780" s="61"/>
      <c r="CW2780" s="61"/>
      <c r="CX2780" s="61"/>
      <c r="CY2780" s="61"/>
      <c r="CZ2780" s="61"/>
      <c r="DA2780" s="61"/>
      <c r="DB2780" s="61"/>
      <c r="DC2780" s="61"/>
      <c r="DD2780" s="61"/>
      <c r="DE2780" s="61"/>
      <c r="DF2780" s="61"/>
      <c r="DG2780" s="61"/>
      <c r="DH2780" s="61"/>
      <c r="DI2780" s="61"/>
      <c r="DJ2780" s="61"/>
      <c r="DK2780" s="61"/>
      <c r="DL2780" s="61"/>
      <c r="DM2780" s="61"/>
    </row>
    <row r="2781" spans="1:117" s="25" customFormat="1" x14ac:dyDescent="0.2">
      <c r="A2781" s="25" t="s">
        <v>43</v>
      </c>
      <c r="B2781" s="25" t="s">
        <v>175</v>
      </c>
      <c r="C2781" s="25" t="s">
        <v>184</v>
      </c>
      <c r="I2781" s="116"/>
      <c r="J2781" s="116"/>
      <c r="K2781" s="116"/>
      <c r="L2781" s="116"/>
      <c r="M2781" s="116"/>
      <c r="N2781" s="116"/>
      <c r="AL2781" s="117"/>
      <c r="AN2781" s="35" t="str">
        <f t="shared" si="172"/>
        <v/>
      </c>
      <c r="AO2781" s="35" t="str">
        <f t="shared" si="173"/>
        <v>-</v>
      </c>
      <c r="AQ2781" s="25" t="str">
        <f t="shared" si="171"/>
        <v>-</v>
      </c>
      <c r="BP2781" s="61"/>
      <c r="CT2781" s="61"/>
      <c r="CU2781" s="61"/>
      <c r="CV2781" s="61"/>
      <c r="CW2781" s="61"/>
      <c r="CX2781" s="61"/>
      <c r="CY2781" s="61"/>
      <c r="CZ2781" s="61"/>
      <c r="DA2781" s="61"/>
      <c r="DB2781" s="61"/>
      <c r="DC2781" s="61"/>
      <c r="DD2781" s="61"/>
      <c r="DE2781" s="61"/>
      <c r="DF2781" s="61"/>
      <c r="DG2781" s="61"/>
      <c r="DH2781" s="61"/>
      <c r="DI2781" s="61"/>
      <c r="DJ2781" s="61"/>
      <c r="DK2781" s="61"/>
      <c r="DL2781" s="61"/>
      <c r="DM2781" s="61"/>
    </row>
    <row r="2782" spans="1:117" s="25" customFormat="1" x14ac:dyDescent="0.2">
      <c r="A2782" s="25" t="s">
        <v>44</v>
      </c>
      <c r="B2782" s="25" t="s">
        <v>178</v>
      </c>
      <c r="C2782" s="25" t="s">
        <v>184</v>
      </c>
      <c r="I2782" s="116"/>
      <c r="J2782" s="116"/>
      <c r="K2782" s="116"/>
      <c r="L2782" s="116"/>
      <c r="M2782" s="116"/>
      <c r="N2782" s="116"/>
      <c r="AL2782" s="117"/>
      <c r="AN2782" s="35" t="str">
        <f t="shared" si="172"/>
        <v/>
      </c>
      <c r="AO2782" s="35" t="str">
        <f t="shared" si="173"/>
        <v>-</v>
      </c>
      <c r="AQ2782" s="25" t="str">
        <f t="shared" si="171"/>
        <v>-</v>
      </c>
      <c r="BP2782" s="61"/>
      <c r="CT2782" s="61"/>
      <c r="CU2782" s="61"/>
      <c r="CV2782" s="61"/>
      <c r="CW2782" s="61"/>
      <c r="CX2782" s="61"/>
      <c r="CY2782" s="61"/>
      <c r="CZ2782" s="61"/>
      <c r="DA2782" s="61"/>
      <c r="DB2782" s="61"/>
      <c r="DC2782" s="61"/>
      <c r="DD2782" s="61"/>
      <c r="DE2782" s="61"/>
      <c r="DF2782" s="61"/>
      <c r="DG2782" s="61"/>
      <c r="DH2782" s="61"/>
      <c r="DI2782" s="61"/>
      <c r="DJ2782" s="61"/>
      <c r="DK2782" s="61"/>
      <c r="DL2782" s="61"/>
      <c r="DM2782" s="61"/>
    </row>
    <row r="2783" spans="1:117" s="25" customFormat="1" x14ac:dyDescent="0.2">
      <c r="A2783" s="25" t="s">
        <v>45</v>
      </c>
      <c r="B2783" s="25" t="s">
        <v>178</v>
      </c>
      <c r="C2783" s="25" t="s">
        <v>184</v>
      </c>
      <c r="I2783" s="116"/>
      <c r="J2783" s="116"/>
      <c r="K2783" s="116"/>
      <c r="L2783" s="116"/>
      <c r="M2783" s="116"/>
      <c r="N2783" s="116"/>
      <c r="AL2783" s="117"/>
      <c r="AN2783" s="35" t="str">
        <f t="shared" si="172"/>
        <v/>
      </c>
      <c r="AO2783" s="35" t="str">
        <f t="shared" si="173"/>
        <v>-</v>
      </c>
      <c r="AQ2783" s="25" t="str">
        <f t="shared" si="171"/>
        <v>-</v>
      </c>
      <c r="BP2783" s="61"/>
      <c r="CT2783" s="61"/>
      <c r="CU2783" s="61"/>
      <c r="CV2783" s="61"/>
      <c r="CW2783" s="61"/>
      <c r="CX2783" s="61"/>
      <c r="CY2783" s="61"/>
      <c r="CZ2783" s="61"/>
      <c r="DA2783" s="61"/>
      <c r="DB2783" s="61"/>
      <c r="DC2783" s="61"/>
      <c r="DD2783" s="61"/>
      <c r="DE2783" s="61"/>
      <c r="DF2783" s="61"/>
      <c r="DG2783" s="61"/>
      <c r="DH2783" s="61"/>
      <c r="DI2783" s="61"/>
      <c r="DJ2783" s="61"/>
      <c r="DK2783" s="61"/>
      <c r="DL2783" s="61"/>
      <c r="DM2783" s="61"/>
    </row>
    <row r="2784" spans="1:117" s="25" customFormat="1" x14ac:dyDescent="0.2">
      <c r="A2784" s="25" t="s">
        <v>46</v>
      </c>
      <c r="B2784" s="25" t="s">
        <v>171</v>
      </c>
      <c r="C2784" s="25" t="s">
        <v>184</v>
      </c>
      <c r="I2784" s="116"/>
      <c r="J2784" s="116"/>
      <c r="K2784" s="116"/>
      <c r="L2784" s="116"/>
      <c r="M2784" s="116"/>
      <c r="N2784" s="116"/>
      <c r="AL2784" s="117"/>
      <c r="AN2784" s="35" t="str">
        <f t="shared" si="172"/>
        <v/>
      </c>
      <c r="AO2784" s="35" t="str">
        <f t="shared" si="173"/>
        <v>-</v>
      </c>
      <c r="AQ2784" s="25" t="str">
        <f t="shared" si="171"/>
        <v>-</v>
      </c>
      <c r="BP2784" s="61"/>
      <c r="CT2784" s="61"/>
      <c r="CU2784" s="61"/>
      <c r="CV2784" s="61"/>
      <c r="CW2784" s="61"/>
      <c r="CX2784" s="61"/>
      <c r="CY2784" s="61"/>
      <c r="CZ2784" s="61"/>
      <c r="DA2784" s="61"/>
      <c r="DB2784" s="61"/>
      <c r="DC2784" s="61"/>
      <c r="DD2784" s="61"/>
      <c r="DE2784" s="61"/>
      <c r="DF2784" s="61"/>
      <c r="DG2784" s="61"/>
      <c r="DH2784" s="61"/>
      <c r="DI2784" s="61"/>
      <c r="DJ2784" s="61"/>
      <c r="DK2784" s="61"/>
      <c r="DL2784" s="61"/>
      <c r="DM2784" s="61"/>
    </row>
    <row r="2785" spans="1:117" s="25" customFormat="1" x14ac:dyDescent="0.2">
      <c r="A2785" s="25" t="s">
        <v>47</v>
      </c>
      <c r="B2785" s="25" t="s">
        <v>171</v>
      </c>
      <c r="C2785" s="25" t="s">
        <v>184</v>
      </c>
      <c r="I2785" s="116"/>
      <c r="J2785" s="116"/>
      <c r="K2785" s="116"/>
      <c r="L2785" s="116"/>
      <c r="M2785" s="116"/>
      <c r="N2785" s="116"/>
      <c r="AL2785" s="117"/>
      <c r="AN2785" s="35" t="str">
        <f t="shared" si="172"/>
        <v/>
      </c>
      <c r="AO2785" s="35" t="str">
        <f t="shared" si="173"/>
        <v>-</v>
      </c>
      <c r="AQ2785" s="25" t="str">
        <f t="shared" si="171"/>
        <v>-</v>
      </c>
      <c r="BP2785" s="61"/>
      <c r="CT2785" s="61"/>
      <c r="CU2785" s="61"/>
      <c r="CV2785" s="61"/>
      <c r="CW2785" s="61"/>
      <c r="CX2785" s="61"/>
      <c r="CY2785" s="61"/>
      <c r="CZ2785" s="61"/>
      <c r="DA2785" s="61"/>
      <c r="DB2785" s="61"/>
      <c r="DC2785" s="61"/>
      <c r="DD2785" s="61"/>
      <c r="DE2785" s="61"/>
      <c r="DF2785" s="61"/>
      <c r="DG2785" s="61"/>
      <c r="DH2785" s="61"/>
      <c r="DI2785" s="61"/>
      <c r="DJ2785" s="61"/>
      <c r="DK2785" s="61"/>
      <c r="DL2785" s="61"/>
      <c r="DM2785" s="61"/>
    </row>
    <row r="2786" spans="1:117" s="25" customFormat="1" x14ac:dyDescent="0.2">
      <c r="A2786" s="25" t="s">
        <v>48</v>
      </c>
      <c r="B2786" s="25" t="s">
        <v>172</v>
      </c>
      <c r="C2786" s="25" t="s">
        <v>184</v>
      </c>
      <c r="I2786" s="116"/>
      <c r="J2786" s="116"/>
      <c r="K2786" s="116"/>
      <c r="L2786" s="116"/>
      <c r="M2786" s="116"/>
      <c r="N2786" s="116"/>
      <c r="AL2786" s="117"/>
      <c r="AN2786" s="35" t="str">
        <f t="shared" si="172"/>
        <v/>
      </c>
      <c r="AO2786" s="35" t="str">
        <f t="shared" si="173"/>
        <v>-</v>
      </c>
      <c r="AQ2786" s="25" t="str">
        <f t="shared" si="171"/>
        <v>-</v>
      </c>
      <c r="BP2786" s="61"/>
      <c r="CT2786" s="61"/>
      <c r="CU2786" s="61"/>
      <c r="CV2786" s="61"/>
      <c r="CW2786" s="61"/>
      <c r="CX2786" s="61"/>
      <c r="CY2786" s="61"/>
      <c r="CZ2786" s="61"/>
      <c r="DA2786" s="61"/>
      <c r="DB2786" s="61"/>
      <c r="DC2786" s="61"/>
      <c r="DD2786" s="61"/>
      <c r="DE2786" s="61"/>
      <c r="DF2786" s="61"/>
      <c r="DG2786" s="61"/>
      <c r="DH2786" s="61"/>
      <c r="DI2786" s="61"/>
      <c r="DJ2786" s="61"/>
      <c r="DK2786" s="61"/>
      <c r="DL2786" s="61"/>
      <c r="DM2786" s="61"/>
    </row>
    <row r="2787" spans="1:117" s="25" customFormat="1" x14ac:dyDescent="0.2">
      <c r="A2787" s="25" t="s">
        <v>49</v>
      </c>
      <c r="B2787" s="25" t="s">
        <v>172</v>
      </c>
      <c r="C2787" s="25" t="s">
        <v>184</v>
      </c>
      <c r="I2787" s="116"/>
      <c r="J2787" s="116"/>
      <c r="K2787" s="116"/>
      <c r="L2787" s="116"/>
      <c r="M2787" s="116"/>
      <c r="N2787" s="116"/>
      <c r="AL2787" s="117"/>
      <c r="AN2787" s="35" t="str">
        <f t="shared" si="172"/>
        <v/>
      </c>
      <c r="AO2787" s="35" t="str">
        <f t="shared" si="173"/>
        <v>-</v>
      </c>
      <c r="AQ2787" s="25" t="str">
        <f t="shared" si="171"/>
        <v>-</v>
      </c>
      <c r="BP2787" s="61"/>
      <c r="CT2787" s="61"/>
      <c r="CU2787" s="61"/>
      <c r="CV2787" s="61"/>
      <c r="CW2787" s="61"/>
      <c r="CX2787" s="61"/>
      <c r="CY2787" s="61"/>
      <c r="CZ2787" s="61"/>
      <c r="DA2787" s="61"/>
      <c r="DB2787" s="61"/>
      <c r="DC2787" s="61"/>
      <c r="DD2787" s="61"/>
      <c r="DE2787" s="61"/>
      <c r="DF2787" s="61"/>
      <c r="DG2787" s="61"/>
      <c r="DH2787" s="61"/>
      <c r="DI2787" s="61"/>
      <c r="DJ2787" s="61"/>
      <c r="DK2787" s="61"/>
      <c r="DL2787" s="61"/>
      <c r="DM2787" s="61"/>
    </row>
    <row r="2788" spans="1:117" s="25" customFormat="1" x14ac:dyDescent="0.2">
      <c r="A2788" s="25" t="s">
        <v>50</v>
      </c>
      <c r="B2788" s="25" t="s">
        <v>172</v>
      </c>
      <c r="C2788" s="25" t="s">
        <v>184</v>
      </c>
      <c r="I2788" s="116"/>
      <c r="J2788" s="116"/>
      <c r="K2788" s="116"/>
      <c r="L2788" s="116"/>
      <c r="M2788" s="116"/>
      <c r="N2788" s="116"/>
      <c r="AL2788" s="117"/>
      <c r="AN2788" s="35" t="str">
        <f t="shared" si="172"/>
        <v/>
      </c>
      <c r="AO2788" s="35" t="str">
        <f t="shared" si="173"/>
        <v>-</v>
      </c>
      <c r="AQ2788" s="25" t="str">
        <f t="shared" si="171"/>
        <v>-</v>
      </c>
      <c r="BP2788" s="61"/>
      <c r="CT2788" s="61"/>
      <c r="CU2788" s="61"/>
      <c r="CV2788" s="61"/>
      <c r="CW2788" s="61"/>
      <c r="CX2788" s="61"/>
      <c r="CY2788" s="61"/>
      <c r="CZ2788" s="61"/>
      <c r="DA2788" s="61"/>
      <c r="DB2788" s="61"/>
      <c r="DC2788" s="61"/>
      <c r="DD2788" s="61"/>
      <c r="DE2788" s="61"/>
      <c r="DF2788" s="61"/>
      <c r="DG2788" s="61"/>
      <c r="DH2788" s="61"/>
      <c r="DI2788" s="61"/>
      <c r="DJ2788" s="61"/>
      <c r="DK2788" s="61"/>
      <c r="DL2788" s="61"/>
      <c r="DM2788" s="61"/>
    </row>
    <row r="2789" spans="1:117" s="25" customFormat="1" x14ac:dyDescent="0.2">
      <c r="A2789" s="25" t="s">
        <v>51</v>
      </c>
      <c r="B2789" s="25" t="s">
        <v>173</v>
      </c>
      <c r="C2789" s="25" t="s">
        <v>184</v>
      </c>
      <c r="I2789" s="116"/>
      <c r="J2789" s="116"/>
      <c r="K2789" s="116"/>
      <c r="L2789" s="116"/>
      <c r="M2789" s="116"/>
      <c r="N2789" s="116"/>
      <c r="AL2789" s="117"/>
      <c r="AN2789" s="35" t="str">
        <f t="shared" si="172"/>
        <v/>
      </c>
      <c r="AO2789" s="35" t="str">
        <f t="shared" si="173"/>
        <v>-</v>
      </c>
      <c r="AQ2789" s="25" t="str">
        <f t="shared" ref="AQ2789:AQ2852" si="174">CONCATENATE(TRIM(LEFT(AP2789,LEN(AP2789)-LEN(RIGHT(AP2789)))),"-",RIGHT(AP2789))</f>
        <v>-</v>
      </c>
      <c r="BP2789" s="61"/>
      <c r="CT2789" s="61"/>
      <c r="CU2789" s="61"/>
      <c r="CV2789" s="61"/>
      <c r="CW2789" s="61"/>
      <c r="CX2789" s="61"/>
      <c r="CY2789" s="61"/>
      <c r="CZ2789" s="61"/>
      <c r="DA2789" s="61"/>
      <c r="DB2789" s="61"/>
      <c r="DC2789" s="61"/>
      <c r="DD2789" s="61"/>
      <c r="DE2789" s="61"/>
      <c r="DF2789" s="61"/>
      <c r="DG2789" s="61"/>
      <c r="DH2789" s="61"/>
      <c r="DI2789" s="61"/>
      <c r="DJ2789" s="61"/>
      <c r="DK2789" s="61"/>
      <c r="DL2789" s="61"/>
      <c r="DM2789" s="61"/>
    </row>
    <row r="2790" spans="1:117" s="25" customFormat="1" x14ac:dyDescent="0.2">
      <c r="A2790" s="25" t="s">
        <v>52</v>
      </c>
      <c r="B2790" s="25" t="s">
        <v>173</v>
      </c>
      <c r="C2790" s="25" t="s">
        <v>184</v>
      </c>
      <c r="I2790" s="116"/>
      <c r="J2790" s="116"/>
      <c r="K2790" s="116"/>
      <c r="L2790" s="116"/>
      <c r="M2790" s="116"/>
      <c r="N2790" s="116"/>
      <c r="AL2790" s="117"/>
      <c r="AN2790" s="35" t="str">
        <f t="shared" si="172"/>
        <v/>
      </c>
      <c r="AO2790" s="35" t="str">
        <f t="shared" si="173"/>
        <v>-</v>
      </c>
      <c r="AQ2790" s="25" t="str">
        <f t="shared" si="174"/>
        <v>-</v>
      </c>
      <c r="BP2790" s="61"/>
      <c r="CT2790" s="61"/>
      <c r="CU2790" s="61"/>
      <c r="CV2790" s="61"/>
      <c r="CW2790" s="61"/>
      <c r="CX2790" s="61"/>
      <c r="CY2790" s="61"/>
      <c r="CZ2790" s="61"/>
      <c r="DA2790" s="61"/>
      <c r="DB2790" s="61"/>
      <c r="DC2790" s="61"/>
      <c r="DD2790" s="61"/>
      <c r="DE2790" s="61"/>
      <c r="DF2790" s="61"/>
      <c r="DG2790" s="61"/>
      <c r="DH2790" s="61"/>
      <c r="DI2790" s="61"/>
      <c r="DJ2790" s="61"/>
      <c r="DK2790" s="61"/>
      <c r="DL2790" s="61"/>
      <c r="DM2790" s="61"/>
    </row>
    <row r="2791" spans="1:117" s="25" customFormat="1" x14ac:dyDescent="0.2">
      <c r="A2791" s="25" t="s">
        <v>53</v>
      </c>
      <c r="B2791" s="25" t="s">
        <v>172</v>
      </c>
      <c r="C2791" s="25" t="s">
        <v>184</v>
      </c>
      <c r="I2791" s="116"/>
      <c r="J2791" s="116"/>
      <c r="K2791" s="116"/>
      <c r="L2791" s="116"/>
      <c r="M2791" s="116"/>
      <c r="N2791" s="116"/>
      <c r="AL2791" s="117"/>
      <c r="AN2791" s="35" t="str">
        <f t="shared" si="172"/>
        <v/>
      </c>
      <c r="AO2791" s="35" t="str">
        <f t="shared" si="173"/>
        <v>-</v>
      </c>
      <c r="AQ2791" s="25" t="str">
        <f t="shared" si="174"/>
        <v>-</v>
      </c>
      <c r="BP2791" s="61"/>
      <c r="CT2791" s="61"/>
      <c r="CU2791" s="61"/>
      <c r="CV2791" s="61"/>
      <c r="CW2791" s="61"/>
      <c r="CX2791" s="61"/>
      <c r="CY2791" s="61"/>
      <c r="CZ2791" s="61"/>
      <c r="DA2791" s="61"/>
      <c r="DB2791" s="61"/>
      <c r="DC2791" s="61"/>
      <c r="DD2791" s="61"/>
      <c r="DE2791" s="61"/>
      <c r="DF2791" s="61"/>
      <c r="DG2791" s="61"/>
      <c r="DH2791" s="61"/>
      <c r="DI2791" s="61"/>
      <c r="DJ2791" s="61"/>
      <c r="DK2791" s="61"/>
      <c r="DL2791" s="61"/>
      <c r="DM2791" s="61"/>
    </row>
    <row r="2792" spans="1:117" s="25" customFormat="1" x14ac:dyDescent="0.2">
      <c r="A2792" s="25" t="s">
        <v>54</v>
      </c>
      <c r="B2792" s="25" t="s">
        <v>172</v>
      </c>
      <c r="C2792" s="25" t="s">
        <v>184</v>
      </c>
      <c r="I2792" s="116"/>
      <c r="J2792" s="116"/>
      <c r="K2792" s="116"/>
      <c r="L2792" s="116"/>
      <c r="M2792" s="116"/>
      <c r="N2792" s="116"/>
      <c r="AL2792" s="117"/>
      <c r="AN2792" s="35" t="str">
        <f t="shared" si="172"/>
        <v/>
      </c>
      <c r="AO2792" s="35" t="str">
        <f t="shared" si="173"/>
        <v>-</v>
      </c>
      <c r="AQ2792" s="25" t="str">
        <f t="shared" si="174"/>
        <v>-</v>
      </c>
      <c r="BP2792" s="61"/>
      <c r="CT2792" s="61"/>
      <c r="CU2792" s="61"/>
      <c r="CV2792" s="61"/>
      <c r="CW2792" s="61"/>
      <c r="CX2792" s="61"/>
      <c r="CY2792" s="61"/>
      <c r="CZ2792" s="61"/>
      <c r="DA2792" s="61"/>
      <c r="DB2792" s="61"/>
      <c r="DC2792" s="61"/>
      <c r="DD2792" s="61"/>
      <c r="DE2792" s="61"/>
      <c r="DF2792" s="61"/>
      <c r="DG2792" s="61"/>
      <c r="DH2792" s="61"/>
      <c r="DI2792" s="61"/>
      <c r="DJ2792" s="61"/>
      <c r="DK2792" s="61"/>
      <c r="DL2792" s="61"/>
      <c r="DM2792" s="61"/>
    </row>
    <row r="2793" spans="1:117" s="25" customFormat="1" x14ac:dyDescent="0.2">
      <c r="A2793" s="25" t="s">
        <v>55</v>
      </c>
      <c r="B2793" s="25" t="s">
        <v>175</v>
      </c>
      <c r="C2793" s="25" t="s">
        <v>184</v>
      </c>
      <c r="I2793" s="116"/>
      <c r="J2793" s="116"/>
      <c r="K2793" s="116"/>
      <c r="L2793" s="116"/>
      <c r="M2793" s="116"/>
      <c r="N2793" s="116"/>
      <c r="AL2793" s="117"/>
      <c r="AN2793" s="35" t="str">
        <f t="shared" si="172"/>
        <v/>
      </c>
      <c r="AO2793" s="35" t="str">
        <f t="shared" si="173"/>
        <v>-</v>
      </c>
      <c r="AQ2793" s="25" t="str">
        <f t="shared" si="174"/>
        <v>-</v>
      </c>
      <c r="BP2793" s="61"/>
      <c r="CT2793" s="61"/>
      <c r="CU2793" s="61"/>
      <c r="CV2793" s="61"/>
      <c r="CW2793" s="61"/>
      <c r="CX2793" s="61"/>
      <c r="CY2793" s="61"/>
      <c r="CZ2793" s="61"/>
      <c r="DA2793" s="61"/>
      <c r="DB2793" s="61"/>
      <c r="DC2793" s="61"/>
      <c r="DD2793" s="61"/>
      <c r="DE2793" s="61"/>
      <c r="DF2793" s="61"/>
      <c r="DG2793" s="61"/>
      <c r="DH2793" s="61"/>
      <c r="DI2793" s="61"/>
      <c r="DJ2793" s="61"/>
      <c r="DK2793" s="61"/>
      <c r="DL2793" s="61"/>
      <c r="DM2793" s="61"/>
    </row>
    <row r="2794" spans="1:117" s="25" customFormat="1" x14ac:dyDescent="0.2">
      <c r="A2794" s="25" t="s">
        <v>56</v>
      </c>
      <c r="B2794" s="25" t="s">
        <v>175</v>
      </c>
      <c r="C2794" s="25" t="s">
        <v>184</v>
      </c>
      <c r="I2794" s="116"/>
      <c r="J2794" s="116"/>
      <c r="K2794" s="116"/>
      <c r="L2794" s="116"/>
      <c r="M2794" s="116"/>
      <c r="N2794" s="116"/>
      <c r="AL2794" s="117"/>
      <c r="AN2794" s="35" t="str">
        <f t="shared" si="172"/>
        <v/>
      </c>
      <c r="AO2794" s="35" t="str">
        <f t="shared" si="173"/>
        <v>-</v>
      </c>
      <c r="AQ2794" s="25" t="str">
        <f t="shared" si="174"/>
        <v>-</v>
      </c>
      <c r="BP2794" s="61"/>
      <c r="CT2794" s="61"/>
      <c r="CU2794" s="61"/>
      <c r="CV2794" s="61"/>
      <c r="CW2794" s="61"/>
      <c r="CX2794" s="61"/>
      <c r="CY2794" s="61"/>
      <c r="CZ2794" s="61"/>
      <c r="DA2794" s="61"/>
      <c r="DB2794" s="61"/>
      <c r="DC2794" s="61"/>
      <c r="DD2794" s="61"/>
      <c r="DE2794" s="61"/>
      <c r="DF2794" s="61"/>
      <c r="DG2794" s="61"/>
      <c r="DH2794" s="61"/>
      <c r="DI2794" s="61"/>
      <c r="DJ2794" s="61"/>
      <c r="DK2794" s="61"/>
      <c r="DL2794" s="61"/>
      <c r="DM2794" s="61"/>
    </row>
    <row r="2795" spans="1:117" s="25" customFormat="1" x14ac:dyDescent="0.2">
      <c r="A2795" s="25" t="s">
        <v>57</v>
      </c>
      <c r="B2795" s="25" t="s">
        <v>178</v>
      </c>
      <c r="C2795" s="25" t="s">
        <v>184</v>
      </c>
      <c r="I2795" s="116"/>
      <c r="J2795" s="116"/>
      <c r="K2795" s="116"/>
      <c r="L2795" s="116"/>
      <c r="M2795" s="116"/>
      <c r="N2795" s="116"/>
      <c r="AL2795" s="117"/>
      <c r="AN2795" s="35" t="str">
        <f t="shared" si="172"/>
        <v/>
      </c>
      <c r="AO2795" s="35" t="str">
        <f t="shared" si="173"/>
        <v>-</v>
      </c>
      <c r="AQ2795" s="25" t="str">
        <f t="shared" si="174"/>
        <v>-</v>
      </c>
      <c r="BP2795" s="61"/>
      <c r="CT2795" s="61"/>
      <c r="CU2795" s="61"/>
      <c r="CV2795" s="61"/>
      <c r="CW2795" s="61"/>
      <c r="CX2795" s="61"/>
      <c r="CY2795" s="61"/>
      <c r="CZ2795" s="61"/>
      <c r="DA2795" s="61"/>
      <c r="DB2795" s="61"/>
      <c r="DC2795" s="61"/>
      <c r="DD2795" s="61"/>
      <c r="DE2795" s="61"/>
      <c r="DF2795" s="61"/>
      <c r="DG2795" s="61"/>
      <c r="DH2795" s="61"/>
      <c r="DI2795" s="61"/>
      <c r="DJ2795" s="61"/>
      <c r="DK2795" s="61"/>
      <c r="DL2795" s="61"/>
      <c r="DM2795" s="61"/>
    </row>
    <row r="2796" spans="1:117" s="25" customFormat="1" x14ac:dyDescent="0.2">
      <c r="A2796" s="25" t="s">
        <v>58</v>
      </c>
      <c r="B2796" s="25" t="s">
        <v>178</v>
      </c>
      <c r="C2796" s="25" t="s">
        <v>184</v>
      </c>
      <c r="I2796" s="116"/>
      <c r="J2796" s="116"/>
      <c r="K2796" s="116"/>
      <c r="L2796" s="116"/>
      <c r="M2796" s="116"/>
      <c r="N2796" s="116"/>
      <c r="AL2796" s="117"/>
      <c r="AN2796" s="35" t="str">
        <f t="shared" si="172"/>
        <v/>
      </c>
      <c r="AO2796" s="35" t="str">
        <f t="shared" si="173"/>
        <v>-</v>
      </c>
      <c r="AQ2796" s="25" t="str">
        <f t="shared" si="174"/>
        <v>-</v>
      </c>
      <c r="BP2796" s="61"/>
      <c r="CT2796" s="61"/>
      <c r="CU2796" s="61"/>
      <c r="CV2796" s="61"/>
      <c r="CW2796" s="61"/>
      <c r="CX2796" s="61"/>
      <c r="CY2796" s="61"/>
      <c r="CZ2796" s="61"/>
      <c r="DA2796" s="61"/>
      <c r="DB2796" s="61"/>
      <c r="DC2796" s="61"/>
      <c r="DD2796" s="61"/>
      <c r="DE2796" s="61"/>
      <c r="DF2796" s="61"/>
      <c r="DG2796" s="61"/>
      <c r="DH2796" s="61"/>
      <c r="DI2796" s="61"/>
      <c r="DJ2796" s="61"/>
      <c r="DK2796" s="61"/>
      <c r="DL2796" s="61"/>
      <c r="DM2796" s="61"/>
    </row>
    <row r="2797" spans="1:117" s="25" customFormat="1" x14ac:dyDescent="0.2">
      <c r="A2797" s="25" t="s">
        <v>59</v>
      </c>
      <c r="B2797" s="25" t="s">
        <v>171</v>
      </c>
      <c r="C2797" s="25" t="s">
        <v>184</v>
      </c>
      <c r="I2797" s="116"/>
      <c r="J2797" s="116"/>
      <c r="K2797" s="116"/>
      <c r="L2797" s="116"/>
      <c r="M2797" s="116"/>
      <c r="N2797" s="116"/>
      <c r="AL2797" s="117"/>
      <c r="AN2797" s="35" t="str">
        <f t="shared" si="172"/>
        <v/>
      </c>
      <c r="AO2797" s="35" t="str">
        <f t="shared" si="173"/>
        <v>-</v>
      </c>
      <c r="AQ2797" s="25" t="str">
        <f t="shared" si="174"/>
        <v>-</v>
      </c>
      <c r="BP2797" s="61"/>
      <c r="CT2797" s="61"/>
      <c r="CU2797" s="61"/>
      <c r="CV2797" s="61"/>
      <c r="CW2797" s="61"/>
      <c r="CX2797" s="61"/>
      <c r="CY2797" s="61"/>
      <c r="CZ2797" s="61"/>
      <c r="DA2797" s="61"/>
      <c r="DB2797" s="61"/>
      <c r="DC2797" s="61"/>
      <c r="DD2797" s="61"/>
      <c r="DE2797" s="61"/>
      <c r="DF2797" s="61"/>
      <c r="DG2797" s="61"/>
      <c r="DH2797" s="61"/>
      <c r="DI2797" s="61"/>
      <c r="DJ2797" s="61"/>
      <c r="DK2797" s="61"/>
      <c r="DL2797" s="61"/>
      <c r="DM2797" s="61"/>
    </row>
    <row r="2798" spans="1:117" s="25" customFormat="1" x14ac:dyDescent="0.2">
      <c r="A2798" s="25" t="s">
        <v>60</v>
      </c>
      <c r="B2798" s="25" t="s">
        <v>171</v>
      </c>
      <c r="C2798" s="25" t="s">
        <v>184</v>
      </c>
      <c r="I2798" s="116"/>
      <c r="J2798" s="116"/>
      <c r="K2798" s="116"/>
      <c r="L2798" s="116"/>
      <c r="M2798" s="116"/>
      <c r="N2798" s="116"/>
      <c r="AL2798" s="117"/>
      <c r="AN2798" s="35" t="str">
        <f t="shared" si="172"/>
        <v/>
      </c>
      <c r="AO2798" s="35" t="str">
        <f t="shared" si="173"/>
        <v>-</v>
      </c>
      <c r="AQ2798" s="25" t="str">
        <f t="shared" si="174"/>
        <v>-</v>
      </c>
      <c r="BP2798" s="61"/>
      <c r="CT2798" s="61"/>
      <c r="CU2798" s="61"/>
      <c r="CV2798" s="61"/>
      <c r="CW2798" s="61"/>
      <c r="CX2798" s="61"/>
      <c r="CY2798" s="61"/>
      <c r="CZ2798" s="61"/>
      <c r="DA2798" s="61"/>
      <c r="DB2798" s="61"/>
      <c r="DC2798" s="61"/>
      <c r="DD2798" s="61"/>
      <c r="DE2798" s="61"/>
      <c r="DF2798" s="61"/>
      <c r="DG2798" s="61"/>
      <c r="DH2798" s="61"/>
      <c r="DI2798" s="61"/>
      <c r="DJ2798" s="61"/>
      <c r="DK2798" s="61"/>
      <c r="DL2798" s="61"/>
      <c r="DM2798" s="61"/>
    </row>
    <row r="2799" spans="1:117" s="25" customFormat="1" x14ac:dyDescent="0.2">
      <c r="A2799" s="25" t="s">
        <v>61</v>
      </c>
      <c r="B2799" s="25" t="s">
        <v>171</v>
      </c>
      <c r="C2799" s="25" t="s">
        <v>184</v>
      </c>
      <c r="I2799" s="116"/>
      <c r="J2799" s="116"/>
      <c r="K2799" s="116"/>
      <c r="L2799" s="116"/>
      <c r="M2799" s="116"/>
      <c r="N2799" s="116"/>
      <c r="AL2799" s="117"/>
      <c r="AN2799" s="35" t="str">
        <f t="shared" si="172"/>
        <v/>
      </c>
      <c r="AO2799" s="35" t="str">
        <f t="shared" si="173"/>
        <v>-</v>
      </c>
      <c r="AQ2799" s="25" t="str">
        <f t="shared" si="174"/>
        <v>-</v>
      </c>
      <c r="BP2799" s="61"/>
      <c r="CT2799" s="61"/>
      <c r="CU2799" s="61"/>
      <c r="CV2799" s="61"/>
      <c r="CW2799" s="61"/>
      <c r="CX2799" s="61"/>
      <c r="CY2799" s="61"/>
      <c r="CZ2799" s="61"/>
      <c r="DA2799" s="61"/>
      <c r="DB2799" s="61"/>
      <c r="DC2799" s="61"/>
      <c r="DD2799" s="61"/>
      <c r="DE2799" s="61"/>
      <c r="DF2799" s="61"/>
      <c r="DG2799" s="61"/>
      <c r="DH2799" s="61"/>
      <c r="DI2799" s="61"/>
      <c r="DJ2799" s="61"/>
      <c r="DK2799" s="61"/>
      <c r="DL2799" s="61"/>
      <c r="DM2799" s="61"/>
    </row>
    <row r="2800" spans="1:117" s="25" customFormat="1" x14ac:dyDescent="0.2">
      <c r="A2800" s="25" t="s">
        <v>62</v>
      </c>
      <c r="B2800" s="25" t="s">
        <v>172</v>
      </c>
      <c r="C2800" s="25" t="s">
        <v>184</v>
      </c>
      <c r="I2800" s="116"/>
      <c r="J2800" s="116"/>
      <c r="K2800" s="116"/>
      <c r="L2800" s="116"/>
      <c r="M2800" s="116"/>
      <c r="N2800" s="116"/>
      <c r="AL2800" s="117"/>
      <c r="AN2800" s="35" t="str">
        <f t="shared" si="172"/>
        <v/>
      </c>
      <c r="AO2800" s="35" t="str">
        <f t="shared" si="173"/>
        <v>-</v>
      </c>
      <c r="AQ2800" s="25" t="str">
        <f t="shared" si="174"/>
        <v>-</v>
      </c>
      <c r="BP2800" s="61"/>
      <c r="CT2800" s="61"/>
      <c r="CU2800" s="61"/>
      <c r="CV2800" s="61"/>
      <c r="CW2800" s="61"/>
      <c r="CX2800" s="61"/>
      <c r="CY2800" s="61"/>
      <c r="CZ2800" s="61"/>
      <c r="DA2800" s="61"/>
      <c r="DB2800" s="61"/>
      <c r="DC2800" s="61"/>
      <c r="DD2800" s="61"/>
      <c r="DE2800" s="61"/>
      <c r="DF2800" s="61"/>
      <c r="DG2800" s="61"/>
      <c r="DH2800" s="61"/>
      <c r="DI2800" s="61"/>
      <c r="DJ2800" s="61"/>
      <c r="DK2800" s="61"/>
      <c r="DL2800" s="61"/>
      <c r="DM2800" s="61"/>
    </row>
    <row r="2801" spans="1:117" s="25" customFormat="1" x14ac:dyDescent="0.2">
      <c r="A2801" s="25" t="s">
        <v>63</v>
      </c>
      <c r="B2801" s="25" t="s">
        <v>172</v>
      </c>
      <c r="C2801" s="25" t="s">
        <v>184</v>
      </c>
      <c r="I2801" s="116"/>
      <c r="J2801" s="116"/>
      <c r="K2801" s="116"/>
      <c r="L2801" s="116"/>
      <c r="M2801" s="116"/>
      <c r="N2801" s="116"/>
      <c r="AL2801" s="117"/>
      <c r="AN2801" s="35" t="str">
        <f t="shared" si="172"/>
        <v/>
      </c>
      <c r="AO2801" s="35" t="str">
        <f t="shared" si="173"/>
        <v>-</v>
      </c>
      <c r="AQ2801" s="25" t="str">
        <f t="shared" si="174"/>
        <v>-</v>
      </c>
      <c r="BP2801" s="61"/>
      <c r="CT2801" s="61"/>
      <c r="CU2801" s="61"/>
      <c r="CV2801" s="61"/>
      <c r="CW2801" s="61"/>
      <c r="CX2801" s="61"/>
      <c r="CY2801" s="61"/>
      <c r="CZ2801" s="61"/>
      <c r="DA2801" s="61"/>
      <c r="DB2801" s="61"/>
      <c r="DC2801" s="61"/>
      <c r="DD2801" s="61"/>
      <c r="DE2801" s="61"/>
      <c r="DF2801" s="61"/>
      <c r="DG2801" s="61"/>
      <c r="DH2801" s="61"/>
      <c r="DI2801" s="61"/>
      <c r="DJ2801" s="61"/>
      <c r="DK2801" s="61"/>
      <c r="DL2801" s="61"/>
      <c r="DM2801" s="61"/>
    </row>
    <row r="2802" spans="1:117" s="25" customFormat="1" x14ac:dyDescent="0.2">
      <c r="A2802" s="25" t="s">
        <v>64</v>
      </c>
      <c r="B2802" s="25" t="s">
        <v>173</v>
      </c>
      <c r="C2802" s="25" t="s">
        <v>184</v>
      </c>
      <c r="I2802" s="116"/>
      <c r="J2802" s="116"/>
      <c r="K2802" s="116"/>
      <c r="L2802" s="116"/>
      <c r="M2802" s="116"/>
      <c r="N2802" s="116"/>
      <c r="AL2802" s="117"/>
      <c r="AN2802" s="35" t="str">
        <f t="shared" si="172"/>
        <v/>
      </c>
      <c r="AO2802" s="35" t="str">
        <f t="shared" si="173"/>
        <v>-</v>
      </c>
      <c r="AQ2802" s="25" t="str">
        <f t="shared" si="174"/>
        <v>-</v>
      </c>
      <c r="BP2802" s="61"/>
      <c r="CT2802" s="61"/>
      <c r="CU2802" s="61"/>
      <c r="CV2802" s="61"/>
      <c r="CW2802" s="61"/>
      <c r="CX2802" s="61"/>
      <c r="CY2802" s="61"/>
      <c r="CZ2802" s="61"/>
      <c r="DA2802" s="61"/>
      <c r="DB2802" s="61"/>
      <c r="DC2802" s="61"/>
      <c r="DD2802" s="61"/>
      <c r="DE2802" s="61"/>
      <c r="DF2802" s="61"/>
      <c r="DG2802" s="61"/>
      <c r="DH2802" s="61"/>
      <c r="DI2802" s="61"/>
      <c r="DJ2802" s="61"/>
      <c r="DK2802" s="61"/>
      <c r="DL2802" s="61"/>
      <c r="DM2802" s="61"/>
    </row>
    <row r="2803" spans="1:117" s="25" customFormat="1" x14ac:dyDescent="0.2">
      <c r="A2803" s="25" t="s">
        <v>65</v>
      </c>
      <c r="B2803" s="25" t="s">
        <v>173</v>
      </c>
      <c r="C2803" s="25" t="s">
        <v>184</v>
      </c>
      <c r="I2803" s="116"/>
      <c r="J2803" s="116"/>
      <c r="K2803" s="116"/>
      <c r="L2803" s="116"/>
      <c r="M2803" s="116"/>
      <c r="N2803" s="116"/>
      <c r="AL2803" s="117"/>
      <c r="AN2803" s="35" t="str">
        <f t="shared" si="172"/>
        <v/>
      </c>
      <c r="AO2803" s="35" t="str">
        <f t="shared" si="173"/>
        <v>-</v>
      </c>
      <c r="AQ2803" s="25" t="str">
        <f t="shared" si="174"/>
        <v>-</v>
      </c>
      <c r="BP2803" s="61"/>
      <c r="CT2803" s="61"/>
      <c r="CU2803" s="61"/>
      <c r="CV2803" s="61"/>
      <c r="CW2803" s="61"/>
      <c r="CX2803" s="61"/>
      <c r="CY2803" s="61"/>
      <c r="CZ2803" s="61"/>
      <c r="DA2803" s="61"/>
      <c r="DB2803" s="61"/>
      <c r="DC2803" s="61"/>
      <c r="DD2803" s="61"/>
      <c r="DE2803" s="61"/>
      <c r="DF2803" s="61"/>
      <c r="DG2803" s="61"/>
      <c r="DH2803" s="61"/>
      <c r="DI2803" s="61"/>
      <c r="DJ2803" s="61"/>
      <c r="DK2803" s="61"/>
      <c r="DL2803" s="61"/>
      <c r="DM2803" s="61"/>
    </row>
    <row r="2804" spans="1:117" s="25" customFormat="1" x14ac:dyDescent="0.2">
      <c r="A2804" s="25" t="s">
        <v>66</v>
      </c>
      <c r="B2804" s="25" t="s">
        <v>172</v>
      </c>
      <c r="C2804" s="25" t="s">
        <v>184</v>
      </c>
      <c r="I2804" s="116"/>
      <c r="J2804" s="116"/>
      <c r="K2804" s="116"/>
      <c r="L2804" s="116"/>
      <c r="M2804" s="116"/>
      <c r="N2804" s="116"/>
      <c r="AL2804" s="117"/>
      <c r="AN2804" s="35" t="str">
        <f t="shared" si="172"/>
        <v/>
      </c>
      <c r="AO2804" s="35" t="str">
        <f t="shared" si="173"/>
        <v>-</v>
      </c>
      <c r="AQ2804" s="25" t="str">
        <f t="shared" si="174"/>
        <v>-</v>
      </c>
      <c r="BP2804" s="61"/>
      <c r="CT2804" s="61"/>
      <c r="CU2804" s="61"/>
      <c r="CV2804" s="61"/>
      <c r="CW2804" s="61"/>
      <c r="CX2804" s="61"/>
      <c r="CY2804" s="61"/>
      <c r="CZ2804" s="61"/>
      <c r="DA2804" s="61"/>
      <c r="DB2804" s="61"/>
      <c r="DC2804" s="61"/>
      <c r="DD2804" s="61"/>
      <c r="DE2804" s="61"/>
      <c r="DF2804" s="61"/>
      <c r="DG2804" s="61"/>
      <c r="DH2804" s="61"/>
      <c r="DI2804" s="61"/>
      <c r="DJ2804" s="61"/>
      <c r="DK2804" s="61"/>
      <c r="DL2804" s="61"/>
      <c r="DM2804" s="61"/>
    </row>
    <row r="2805" spans="1:117" s="25" customFormat="1" x14ac:dyDescent="0.2">
      <c r="A2805" s="25" t="s">
        <v>67</v>
      </c>
      <c r="B2805" s="25" t="s">
        <v>172</v>
      </c>
      <c r="C2805" s="25" t="s">
        <v>184</v>
      </c>
      <c r="I2805" s="116"/>
      <c r="J2805" s="116"/>
      <c r="K2805" s="116"/>
      <c r="L2805" s="116"/>
      <c r="M2805" s="116"/>
      <c r="N2805" s="116"/>
      <c r="AL2805" s="117"/>
      <c r="AN2805" s="35" t="str">
        <f t="shared" si="172"/>
        <v/>
      </c>
      <c r="AO2805" s="35" t="str">
        <f t="shared" si="173"/>
        <v>-</v>
      </c>
      <c r="AQ2805" s="25" t="str">
        <f t="shared" si="174"/>
        <v>-</v>
      </c>
      <c r="BP2805" s="61"/>
      <c r="CT2805" s="61"/>
      <c r="CU2805" s="61"/>
      <c r="CV2805" s="61"/>
      <c r="CW2805" s="61"/>
      <c r="CX2805" s="61"/>
      <c r="CY2805" s="61"/>
      <c r="CZ2805" s="61"/>
      <c r="DA2805" s="61"/>
      <c r="DB2805" s="61"/>
      <c r="DC2805" s="61"/>
      <c r="DD2805" s="61"/>
      <c r="DE2805" s="61"/>
      <c r="DF2805" s="61"/>
      <c r="DG2805" s="61"/>
      <c r="DH2805" s="61"/>
      <c r="DI2805" s="61"/>
      <c r="DJ2805" s="61"/>
      <c r="DK2805" s="61"/>
      <c r="DL2805" s="61"/>
      <c r="DM2805" s="61"/>
    </row>
    <row r="2806" spans="1:117" s="25" customFormat="1" x14ac:dyDescent="0.2">
      <c r="A2806" s="25" t="s">
        <v>68</v>
      </c>
      <c r="B2806" s="25" t="s">
        <v>175</v>
      </c>
      <c r="C2806" s="25" t="s">
        <v>184</v>
      </c>
      <c r="I2806" s="116"/>
      <c r="J2806" s="116"/>
      <c r="K2806" s="116"/>
      <c r="L2806" s="116"/>
      <c r="M2806" s="116"/>
      <c r="N2806" s="116"/>
      <c r="AL2806" s="117"/>
      <c r="AN2806" s="35" t="str">
        <f t="shared" si="172"/>
        <v/>
      </c>
      <c r="AO2806" s="35" t="str">
        <f t="shared" si="173"/>
        <v>-</v>
      </c>
      <c r="AQ2806" s="25" t="str">
        <f t="shared" si="174"/>
        <v>-</v>
      </c>
      <c r="BP2806" s="61"/>
      <c r="CT2806" s="61"/>
      <c r="CU2806" s="61"/>
      <c r="CV2806" s="61"/>
      <c r="CW2806" s="61"/>
      <c r="CX2806" s="61"/>
      <c r="CY2806" s="61"/>
      <c r="CZ2806" s="61"/>
      <c r="DA2806" s="61"/>
      <c r="DB2806" s="61"/>
      <c r="DC2806" s="61"/>
      <c r="DD2806" s="61"/>
      <c r="DE2806" s="61"/>
      <c r="DF2806" s="61"/>
      <c r="DG2806" s="61"/>
      <c r="DH2806" s="61"/>
      <c r="DI2806" s="61"/>
      <c r="DJ2806" s="61"/>
      <c r="DK2806" s="61"/>
      <c r="DL2806" s="61"/>
      <c r="DM2806" s="61"/>
    </row>
    <row r="2807" spans="1:117" s="25" customFormat="1" x14ac:dyDescent="0.2">
      <c r="A2807" s="25" t="s">
        <v>69</v>
      </c>
      <c r="B2807" s="25" t="s">
        <v>175</v>
      </c>
      <c r="C2807" s="25" t="s">
        <v>184</v>
      </c>
      <c r="I2807" s="116"/>
      <c r="J2807" s="116"/>
      <c r="K2807" s="116"/>
      <c r="L2807" s="116"/>
      <c r="M2807" s="116"/>
      <c r="N2807" s="116"/>
      <c r="AL2807" s="117"/>
      <c r="AN2807" s="35" t="str">
        <f t="shared" ref="AN2807:AN2870" si="175">CONCATENATE(AM2807,AP2807)</f>
        <v/>
      </c>
      <c r="AO2807" s="35" t="str">
        <f t="shared" ref="AO2807:AO2870" si="176">CONCATENATE(AM2807,"-",AL2807)</f>
        <v>-</v>
      </c>
      <c r="AQ2807" s="25" t="str">
        <f t="shared" si="174"/>
        <v>-</v>
      </c>
      <c r="BP2807" s="61"/>
      <c r="CT2807" s="61"/>
      <c r="CU2807" s="61"/>
      <c r="CV2807" s="61"/>
      <c r="CW2807" s="61"/>
      <c r="CX2807" s="61"/>
      <c r="CY2807" s="61"/>
      <c r="CZ2807" s="61"/>
      <c r="DA2807" s="61"/>
      <c r="DB2807" s="61"/>
      <c r="DC2807" s="61"/>
      <c r="DD2807" s="61"/>
      <c r="DE2807" s="61"/>
      <c r="DF2807" s="61"/>
      <c r="DG2807" s="61"/>
      <c r="DH2807" s="61"/>
      <c r="DI2807" s="61"/>
      <c r="DJ2807" s="61"/>
      <c r="DK2807" s="61"/>
      <c r="DL2807" s="61"/>
      <c r="DM2807" s="61"/>
    </row>
    <row r="2808" spans="1:117" s="25" customFormat="1" x14ac:dyDescent="0.2">
      <c r="A2808" s="25" t="s">
        <v>70</v>
      </c>
      <c r="B2808" s="25" t="s">
        <v>178</v>
      </c>
      <c r="C2808" s="25" t="s">
        <v>184</v>
      </c>
      <c r="I2808" s="116"/>
      <c r="J2808" s="116"/>
      <c r="K2808" s="116"/>
      <c r="L2808" s="116"/>
      <c r="M2808" s="116"/>
      <c r="N2808" s="116"/>
      <c r="AL2808" s="117"/>
      <c r="AN2808" s="35" t="str">
        <f t="shared" si="175"/>
        <v/>
      </c>
      <c r="AO2808" s="35" t="str">
        <f t="shared" si="176"/>
        <v>-</v>
      </c>
      <c r="AQ2808" s="25" t="str">
        <f t="shared" si="174"/>
        <v>-</v>
      </c>
      <c r="BP2808" s="61"/>
      <c r="CT2808" s="61"/>
      <c r="CU2808" s="61"/>
      <c r="CV2808" s="61"/>
      <c r="CW2808" s="61"/>
      <c r="CX2808" s="61"/>
      <c r="CY2808" s="61"/>
      <c r="CZ2808" s="61"/>
      <c r="DA2808" s="61"/>
      <c r="DB2808" s="61"/>
      <c r="DC2808" s="61"/>
      <c r="DD2808" s="61"/>
      <c r="DE2808" s="61"/>
      <c r="DF2808" s="61"/>
      <c r="DG2808" s="61"/>
      <c r="DH2808" s="61"/>
      <c r="DI2808" s="61"/>
      <c r="DJ2808" s="61"/>
      <c r="DK2808" s="61"/>
      <c r="DL2808" s="61"/>
      <c r="DM2808" s="61"/>
    </row>
    <row r="2809" spans="1:117" s="25" customFormat="1" x14ac:dyDescent="0.2">
      <c r="A2809" s="25" t="s">
        <v>71</v>
      </c>
      <c r="B2809" s="25" t="s">
        <v>178</v>
      </c>
      <c r="C2809" s="25" t="s">
        <v>184</v>
      </c>
      <c r="I2809" s="116"/>
      <c r="J2809" s="116"/>
      <c r="K2809" s="116"/>
      <c r="L2809" s="116"/>
      <c r="M2809" s="116"/>
      <c r="N2809" s="116"/>
      <c r="AL2809" s="117"/>
      <c r="AN2809" s="35" t="str">
        <f t="shared" si="175"/>
        <v/>
      </c>
      <c r="AO2809" s="35" t="str">
        <f t="shared" si="176"/>
        <v>-</v>
      </c>
      <c r="AQ2809" s="25" t="str">
        <f t="shared" si="174"/>
        <v>-</v>
      </c>
      <c r="BP2809" s="61"/>
      <c r="CT2809" s="61"/>
      <c r="CU2809" s="61"/>
      <c r="CV2809" s="61"/>
      <c r="CW2809" s="61"/>
      <c r="CX2809" s="61"/>
      <c r="CY2809" s="61"/>
      <c r="CZ2809" s="61"/>
      <c r="DA2809" s="61"/>
      <c r="DB2809" s="61"/>
      <c r="DC2809" s="61"/>
      <c r="DD2809" s="61"/>
      <c r="DE2809" s="61"/>
      <c r="DF2809" s="61"/>
      <c r="DG2809" s="61"/>
      <c r="DH2809" s="61"/>
      <c r="DI2809" s="61"/>
      <c r="DJ2809" s="61"/>
      <c r="DK2809" s="61"/>
      <c r="DL2809" s="61"/>
      <c r="DM2809" s="61"/>
    </row>
    <row r="2810" spans="1:117" s="25" customFormat="1" x14ac:dyDescent="0.2">
      <c r="A2810" s="25" t="s">
        <v>72</v>
      </c>
      <c r="B2810" s="25" t="s">
        <v>171</v>
      </c>
      <c r="C2810" s="25" t="s">
        <v>184</v>
      </c>
      <c r="I2810" s="116"/>
      <c r="J2810" s="116"/>
      <c r="K2810" s="116"/>
      <c r="L2810" s="116"/>
      <c r="M2810" s="116"/>
      <c r="N2810" s="116"/>
      <c r="AL2810" s="117"/>
      <c r="AN2810" s="35" t="str">
        <f t="shared" si="175"/>
        <v/>
      </c>
      <c r="AO2810" s="35" t="str">
        <f t="shared" si="176"/>
        <v>-</v>
      </c>
      <c r="AQ2810" s="25" t="str">
        <f t="shared" si="174"/>
        <v>-</v>
      </c>
      <c r="BP2810" s="61"/>
      <c r="CT2810" s="61"/>
      <c r="CU2810" s="61"/>
      <c r="CV2810" s="61"/>
      <c r="CW2810" s="61"/>
      <c r="CX2810" s="61"/>
      <c r="CY2810" s="61"/>
      <c r="CZ2810" s="61"/>
      <c r="DA2810" s="61"/>
      <c r="DB2810" s="61"/>
      <c r="DC2810" s="61"/>
      <c r="DD2810" s="61"/>
      <c r="DE2810" s="61"/>
      <c r="DF2810" s="61"/>
      <c r="DG2810" s="61"/>
      <c r="DH2810" s="61"/>
      <c r="DI2810" s="61"/>
      <c r="DJ2810" s="61"/>
      <c r="DK2810" s="61"/>
      <c r="DL2810" s="61"/>
      <c r="DM2810" s="61"/>
    </row>
    <row r="2811" spans="1:117" s="25" customFormat="1" x14ac:dyDescent="0.2">
      <c r="A2811" s="25" t="s">
        <v>73</v>
      </c>
      <c r="B2811" s="25" t="s">
        <v>171</v>
      </c>
      <c r="C2811" s="25" t="s">
        <v>184</v>
      </c>
      <c r="I2811" s="116"/>
      <c r="J2811" s="116"/>
      <c r="K2811" s="116"/>
      <c r="L2811" s="116"/>
      <c r="M2811" s="116"/>
      <c r="N2811" s="116"/>
      <c r="AL2811" s="117"/>
      <c r="AN2811" s="35" t="str">
        <f t="shared" si="175"/>
        <v/>
      </c>
      <c r="AO2811" s="35" t="str">
        <f t="shared" si="176"/>
        <v>-</v>
      </c>
      <c r="AQ2811" s="25" t="str">
        <f t="shared" si="174"/>
        <v>-</v>
      </c>
      <c r="BP2811" s="61"/>
      <c r="CT2811" s="61"/>
      <c r="CU2811" s="61"/>
      <c r="CV2811" s="61"/>
      <c r="CW2811" s="61"/>
      <c r="CX2811" s="61"/>
      <c r="CY2811" s="61"/>
      <c r="CZ2811" s="61"/>
      <c r="DA2811" s="61"/>
      <c r="DB2811" s="61"/>
      <c r="DC2811" s="61"/>
      <c r="DD2811" s="61"/>
      <c r="DE2811" s="61"/>
      <c r="DF2811" s="61"/>
      <c r="DG2811" s="61"/>
      <c r="DH2811" s="61"/>
      <c r="DI2811" s="61"/>
      <c r="DJ2811" s="61"/>
      <c r="DK2811" s="61"/>
      <c r="DL2811" s="61"/>
      <c r="DM2811" s="61"/>
    </row>
    <row r="2812" spans="1:117" s="25" customFormat="1" x14ac:dyDescent="0.2">
      <c r="A2812" s="25" t="s">
        <v>74</v>
      </c>
      <c r="B2812" s="25" t="s">
        <v>171</v>
      </c>
      <c r="C2812" s="25" t="s">
        <v>184</v>
      </c>
      <c r="I2812" s="116"/>
      <c r="J2812" s="116"/>
      <c r="K2812" s="116"/>
      <c r="L2812" s="116"/>
      <c r="M2812" s="116"/>
      <c r="N2812" s="116"/>
      <c r="AL2812" s="117"/>
      <c r="AN2812" s="35" t="str">
        <f t="shared" si="175"/>
        <v/>
      </c>
      <c r="AO2812" s="35" t="str">
        <f t="shared" si="176"/>
        <v>-</v>
      </c>
      <c r="AQ2812" s="25" t="str">
        <f t="shared" si="174"/>
        <v>-</v>
      </c>
      <c r="BP2812" s="61"/>
      <c r="CT2812" s="61"/>
      <c r="CU2812" s="61"/>
      <c r="CV2812" s="61"/>
      <c r="CW2812" s="61"/>
      <c r="CX2812" s="61"/>
      <c r="CY2812" s="61"/>
      <c r="CZ2812" s="61"/>
      <c r="DA2812" s="61"/>
      <c r="DB2812" s="61"/>
      <c r="DC2812" s="61"/>
      <c r="DD2812" s="61"/>
      <c r="DE2812" s="61"/>
      <c r="DF2812" s="61"/>
      <c r="DG2812" s="61"/>
      <c r="DH2812" s="61"/>
      <c r="DI2812" s="61"/>
      <c r="DJ2812" s="61"/>
      <c r="DK2812" s="61"/>
      <c r="DL2812" s="61"/>
      <c r="DM2812" s="61"/>
    </row>
    <row r="2813" spans="1:117" s="25" customFormat="1" x14ac:dyDescent="0.2">
      <c r="A2813" s="25" t="s">
        <v>75</v>
      </c>
      <c r="B2813" s="25" t="s">
        <v>172</v>
      </c>
      <c r="C2813" s="25" t="s">
        <v>184</v>
      </c>
      <c r="I2813" s="116"/>
      <c r="J2813" s="116"/>
      <c r="K2813" s="116"/>
      <c r="L2813" s="116"/>
      <c r="M2813" s="116"/>
      <c r="N2813" s="116"/>
      <c r="AL2813" s="117"/>
      <c r="AN2813" s="35" t="str">
        <f t="shared" si="175"/>
        <v/>
      </c>
      <c r="AO2813" s="35" t="str">
        <f t="shared" si="176"/>
        <v>-</v>
      </c>
      <c r="AQ2813" s="25" t="str">
        <f t="shared" si="174"/>
        <v>-</v>
      </c>
      <c r="BP2813" s="61"/>
      <c r="CT2813" s="61"/>
      <c r="CU2813" s="61"/>
      <c r="CV2813" s="61"/>
      <c r="CW2813" s="61"/>
      <c r="CX2813" s="61"/>
      <c r="CY2813" s="61"/>
      <c r="CZ2813" s="61"/>
      <c r="DA2813" s="61"/>
      <c r="DB2813" s="61"/>
      <c r="DC2813" s="61"/>
      <c r="DD2813" s="61"/>
      <c r="DE2813" s="61"/>
      <c r="DF2813" s="61"/>
      <c r="DG2813" s="61"/>
      <c r="DH2813" s="61"/>
      <c r="DI2813" s="61"/>
      <c r="DJ2813" s="61"/>
      <c r="DK2813" s="61"/>
      <c r="DL2813" s="61"/>
      <c r="DM2813" s="61"/>
    </row>
    <row r="2814" spans="1:117" s="25" customFormat="1" x14ac:dyDescent="0.2">
      <c r="A2814" s="25" t="s">
        <v>76</v>
      </c>
      <c r="B2814" s="25" t="s">
        <v>172</v>
      </c>
      <c r="C2814" s="25" t="s">
        <v>184</v>
      </c>
      <c r="I2814" s="116"/>
      <c r="J2814" s="116"/>
      <c r="K2814" s="116"/>
      <c r="L2814" s="116"/>
      <c r="M2814" s="116"/>
      <c r="N2814" s="116"/>
      <c r="AL2814" s="117"/>
      <c r="AN2814" s="35" t="str">
        <f t="shared" si="175"/>
        <v/>
      </c>
      <c r="AO2814" s="35" t="str">
        <f t="shared" si="176"/>
        <v>-</v>
      </c>
      <c r="AQ2814" s="25" t="str">
        <f t="shared" si="174"/>
        <v>-</v>
      </c>
      <c r="BP2814" s="61"/>
      <c r="CT2814" s="61"/>
      <c r="CU2814" s="61"/>
      <c r="CV2814" s="61"/>
      <c r="CW2814" s="61"/>
      <c r="CX2814" s="61"/>
      <c r="CY2814" s="61"/>
      <c r="CZ2814" s="61"/>
      <c r="DA2814" s="61"/>
      <c r="DB2814" s="61"/>
      <c r="DC2814" s="61"/>
      <c r="DD2814" s="61"/>
      <c r="DE2814" s="61"/>
      <c r="DF2814" s="61"/>
      <c r="DG2814" s="61"/>
      <c r="DH2814" s="61"/>
      <c r="DI2814" s="61"/>
      <c r="DJ2814" s="61"/>
      <c r="DK2814" s="61"/>
      <c r="DL2814" s="61"/>
      <c r="DM2814" s="61"/>
    </row>
    <row r="2815" spans="1:117" s="25" customFormat="1" x14ac:dyDescent="0.2">
      <c r="A2815" s="25" t="s">
        <v>77</v>
      </c>
      <c r="B2815" s="25" t="s">
        <v>173</v>
      </c>
      <c r="C2815" s="25" t="s">
        <v>184</v>
      </c>
      <c r="I2815" s="116"/>
      <c r="J2815" s="116"/>
      <c r="K2815" s="116"/>
      <c r="L2815" s="116"/>
      <c r="M2815" s="116"/>
      <c r="N2815" s="116"/>
      <c r="AL2815" s="117"/>
      <c r="AN2815" s="35" t="str">
        <f t="shared" si="175"/>
        <v/>
      </c>
      <c r="AO2815" s="35" t="str">
        <f t="shared" si="176"/>
        <v>-</v>
      </c>
      <c r="AQ2815" s="25" t="str">
        <f t="shared" si="174"/>
        <v>-</v>
      </c>
      <c r="BP2815" s="61"/>
      <c r="CT2815" s="61"/>
      <c r="CU2815" s="61"/>
      <c r="CV2815" s="61"/>
      <c r="CW2815" s="61"/>
      <c r="CX2815" s="61"/>
      <c r="CY2815" s="61"/>
      <c r="CZ2815" s="61"/>
      <c r="DA2815" s="61"/>
      <c r="DB2815" s="61"/>
      <c r="DC2815" s="61"/>
      <c r="DD2815" s="61"/>
      <c r="DE2815" s="61"/>
      <c r="DF2815" s="61"/>
      <c r="DG2815" s="61"/>
      <c r="DH2815" s="61"/>
      <c r="DI2815" s="61"/>
      <c r="DJ2815" s="61"/>
      <c r="DK2815" s="61"/>
      <c r="DL2815" s="61"/>
      <c r="DM2815" s="61"/>
    </row>
    <row r="2816" spans="1:117" s="25" customFormat="1" x14ac:dyDescent="0.2">
      <c r="A2816" s="25" t="s">
        <v>78</v>
      </c>
      <c r="B2816" s="25" t="s">
        <v>173</v>
      </c>
      <c r="C2816" s="25" t="s">
        <v>184</v>
      </c>
      <c r="I2816" s="116"/>
      <c r="J2816" s="116"/>
      <c r="K2816" s="116"/>
      <c r="L2816" s="116"/>
      <c r="M2816" s="116"/>
      <c r="N2816" s="116"/>
      <c r="AL2816" s="117"/>
      <c r="AN2816" s="35" t="str">
        <f t="shared" si="175"/>
        <v/>
      </c>
      <c r="AO2816" s="35" t="str">
        <f t="shared" si="176"/>
        <v>-</v>
      </c>
      <c r="AQ2816" s="25" t="str">
        <f t="shared" si="174"/>
        <v>-</v>
      </c>
      <c r="BP2816" s="61"/>
      <c r="CT2816" s="61"/>
      <c r="CU2816" s="61"/>
      <c r="CV2816" s="61"/>
      <c r="CW2816" s="61"/>
      <c r="CX2816" s="61"/>
      <c r="CY2816" s="61"/>
      <c r="CZ2816" s="61"/>
      <c r="DA2816" s="61"/>
      <c r="DB2816" s="61"/>
      <c r="DC2816" s="61"/>
      <c r="DD2816" s="61"/>
      <c r="DE2816" s="61"/>
      <c r="DF2816" s="61"/>
      <c r="DG2816" s="61"/>
      <c r="DH2816" s="61"/>
      <c r="DI2816" s="61"/>
      <c r="DJ2816" s="61"/>
      <c r="DK2816" s="61"/>
      <c r="DL2816" s="61"/>
      <c r="DM2816" s="61"/>
    </row>
    <row r="2817" spans="1:117" s="25" customFormat="1" x14ac:dyDescent="0.2">
      <c r="A2817" s="25" t="s">
        <v>79</v>
      </c>
      <c r="B2817" s="25" t="s">
        <v>172</v>
      </c>
      <c r="C2817" s="25" t="s">
        <v>184</v>
      </c>
      <c r="I2817" s="116"/>
      <c r="J2817" s="116"/>
      <c r="K2817" s="116"/>
      <c r="L2817" s="116"/>
      <c r="M2817" s="116"/>
      <c r="N2817" s="116"/>
      <c r="AL2817" s="117"/>
      <c r="AN2817" s="35" t="str">
        <f t="shared" si="175"/>
        <v/>
      </c>
      <c r="AO2817" s="35" t="str">
        <f t="shared" si="176"/>
        <v>-</v>
      </c>
      <c r="AQ2817" s="25" t="str">
        <f t="shared" si="174"/>
        <v>-</v>
      </c>
      <c r="BP2817" s="61"/>
      <c r="CT2817" s="61"/>
      <c r="CU2817" s="61"/>
      <c r="CV2817" s="61"/>
      <c r="CW2817" s="61"/>
      <c r="CX2817" s="61"/>
      <c r="CY2817" s="61"/>
      <c r="CZ2817" s="61"/>
      <c r="DA2817" s="61"/>
      <c r="DB2817" s="61"/>
      <c r="DC2817" s="61"/>
      <c r="DD2817" s="61"/>
      <c r="DE2817" s="61"/>
      <c r="DF2817" s="61"/>
      <c r="DG2817" s="61"/>
      <c r="DH2817" s="61"/>
      <c r="DI2817" s="61"/>
      <c r="DJ2817" s="61"/>
      <c r="DK2817" s="61"/>
      <c r="DL2817" s="61"/>
      <c r="DM2817" s="61"/>
    </row>
    <row r="2818" spans="1:117" s="25" customFormat="1" x14ac:dyDescent="0.2">
      <c r="A2818" s="25" t="s">
        <v>80</v>
      </c>
      <c r="B2818" s="25" t="s">
        <v>172</v>
      </c>
      <c r="C2818" s="25" t="s">
        <v>184</v>
      </c>
      <c r="I2818" s="116"/>
      <c r="J2818" s="116"/>
      <c r="K2818" s="116"/>
      <c r="L2818" s="116"/>
      <c r="M2818" s="116"/>
      <c r="N2818" s="116"/>
      <c r="AL2818" s="117"/>
      <c r="AN2818" s="35" t="str">
        <f t="shared" si="175"/>
        <v/>
      </c>
      <c r="AO2818" s="35" t="str">
        <f t="shared" si="176"/>
        <v>-</v>
      </c>
      <c r="AQ2818" s="25" t="str">
        <f t="shared" si="174"/>
        <v>-</v>
      </c>
      <c r="BP2818" s="61"/>
      <c r="CT2818" s="61"/>
      <c r="CU2818" s="61"/>
      <c r="CV2818" s="61"/>
      <c r="CW2818" s="61"/>
      <c r="CX2818" s="61"/>
      <c r="CY2818" s="61"/>
      <c r="CZ2818" s="61"/>
      <c r="DA2818" s="61"/>
      <c r="DB2818" s="61"/>
      <c r="DC2818" s="61"/>
      <c r="DD2818" s="61"/>
      <c r="DE2818" s="61"/>
      <c r="DF2818" s="61"/>
      <c r="DG2818" s="61"/>
      <c r="DH2818" s="61"/>
      <c r="DI2818" s="61"/>
      <c r="DJ2818" s="61"/>
      <c r="DK2818" s="61"/>
      <c r="DL2818" s="61"/>
      <c r="DM2818" s="61"/>
    </row>
    <row r="2819" spans="1:117" s="25" customFormat="1" x14ac:dyDescent="0.2">
      <c r="A2819" s="25" t="s">
        <v>81</v>
      </c>
      <c r="B2819" s="25" t="s">
        <v>175</v>
      </c>
      <c r="C2819" s="25" t="s">
        <v>184</v>
      </c>
      <c r="I2819" s="116"/>
      <c r="J2819" s="116"/>
      <c r="K2819" s="116"/>
      <c r="L2819" s="116"/>
      <c r="M2819" s="116"/>
      <c r="N2819" s="116"/>
      <c r="AL2819" s="117"/>
      <c r="AN2819" s="35" t="str">
        <f t="shared" si="175"/>
        <v/>
      </c>
      <c r="AO2819" s="35" t="str">
        <f t="shared" si="176"/>
        <v>-</v>
      </c>
      <c r="AQ2819" s="25" t="str">
        <f t="shared" si="174"/>
        <v>-</v>
      </c>
      <c r="BP2819" s="61"/>
      <c r="CT2819" s="61"/>
      <c r="CU2819" s="61"/>
      <c r="CV2819" s="61"/>
      <c r="CW2819" s="61"/>
      <c r="CX2819" s="61"/>
      <c r="CY2819" s="61"/>
      <c r="CZ2819" s="61"/>
      <c r="DA2819" s="61"/>
      <c r="DB2819" s="61"/>
      <c r="DC2819" s="61"/>
      <c r="DD2819" s="61"/>
      <c r="DE2819" s="61"/>
      <c r="DF2819" s="61"/>
      <c r="DG2819" s="61"/>
      <c r="DH2819" s="61"/>
      <c r="DI2819" s="61"/>
      <c r="DJ2819" s="61"/>
      <c r="DK2819" s="61"/>
      <c r="DL2819" s="61"/>
      <c r="DM2819" s="61"/>
    </row>
    <row r="2820" spans="1:117" s="25" customFormat="1" x14ac:dyDescent="0.2">
      <c r="A2820" s="25" t="s">
        <v>82</v>
      </c>
      <c r="B2820" s="25" t="s">
        <v>175</v>
      </c>
      <c r="C2820" s="25" t="s">
        <v>184</v>
      </c>
      <c r="I2820" s="116"/>
      <c r="J2820" s="116"/>
      <c r="K2820" s="116"/>
      <c r="L2820" s="116"/>
      <c r="M2820" s="116"/>
      <c r="N2820" s="116"/>
      <c r="AL2820" s="117"/>
      <c r="AN2820" s="35" t="str">
        <f t="shared" si="175"/>
        <v/>
      </c>
      <c r="AO2820" s="35" t="str">
        <f t="shared" si="176"/>
        <v>-</v>
      </c>
      <c r="AQ2820" s="25" t="str">
        <f t="shared" si="174"/>
        <v>-</v>
      </c>
      <c r="BP2820" s="61"/>
      <c r="CT2820" s="61"/>
      <c r="CU2820" s="61"/>
      <c r="CV2820" s="61"/>
      <c r="CW2820" s="61"/>
      <c r="CX2820" s="61"/>
      <c r="CY2820" s="61"/>
      <c r="CZ2820" s="61"/>
      <c r="DA2820" s="61"/>
      <c r="DB2820" s="61"/>
      <c r="DC2820" s="61"/>
      <c r="DD2820" s="61"/>
      <c r="DE2820" s="61"/>
      <c r="DF2820" s="61"/>
      <c r="DG2820" s="61"/>
      <c r="DH2820" s="61"/>
      <c r="DI2820" s="61"/>
      <c r="DJ2820" s="61"/>
      <c r="DK2820" s="61"/>
      <c r="DL2820" s="61"/>
      <c r="DM2820" s="61"/>
    </row>
    <row r="2821" spans="1:117" s="25" customFormat="1" x14ac:dyDescent="0.2">
      <c r="A2821" s="25" t="s">
        <v>83</v>
      </c>
      <c r="B2821" s="25" t="s">
        <v>178</v>
      </c>
      <c r="C2821" s="25" t="s">
        <v>184</v>
      </c>
      <c r="I2821" s="116"/>
      <c r="J2821" s="116"/>
      <c r="K2821" s="116"/>
      <c r="L2821" s="116"/>
      <c r="M2821" s="116"/>
      <c r="N2821" s="116"/>
      <c r="AL2821" s="117"/>
      <c r="AN2821" s="35" t="str">
        <f t="shared" si="175"/>
        <v/>
      </c>
      <c r="AO2821" s="35" t="str">
        <f t="shared" si="176"/>
        <v>-</v>
      </c>
      <c r="AQ2821" s="25" t="str">
        <f t="shared" si="174"/>
        <v>-</v>
      </c>
      <c r="BP2821" s="61"/>
      <c r="CT2821" s="61"/>
      <c r="CU2821" s="61"/>
      <c r="CV2821" s="61"/>
      <c r="CW2821" s="61"/>
      <c r="CX2821" s="61"/>
      <c r="CY2821" s="61"/>
      <c r="CZ2821" s="61"/>
      <c r="DA2821" s="61"/>
      <c r="DB2821" s="61"/>
      <c r="DC2821" s="61"/>
      <c r="DD2821" s="61"/>
      <c r="DE2821" s="61"/>
      <c r="DF2821" s="61"/>
      <c r="DG2821" s="61"/>
      <c r="DH2821" s="61"/>
      <c r="DI2821" s="61"/>
      <c r="DJ2821" s="61"/>
      <c r="DK2821" s="61"/>
      <c r="DL2821" s="61"/>
      <c r="DM2821" s="61"/>
    </row>
    <row r="2822" spans="1:117" s="25" customFormat="1" x14ac:dyDescent="0.2">
      <c r="A2822" s="25" t="s">
        <v>84</v>
      </c>
      <c r="B2822" s="25" t="s">
        <v>178</v>
      </c>
      <c r="C2822" s="25" t="s">
        <v>184</v>
      </c>
      <c r="I2822" s="116"/>
      <c r="J2822" s="116"/>
      <c r="K2822" s="116"/>
      <c r="L2822" s="116"/>
      <c r="M2822" s="116"/>
      <c r="N2822" s="116"/>
      <c r="AL2822" s="117"/>
      <c r="AN2822" s="35" t="str">
        <f t="shared" si="175"/>
        <v/>
      </c>
      <c r="AO2822" s="35" t="str">
        <f t="shared" si="176"/>
        <v>-</v>
      </c>
      <c r="AQ2822" s="25" t="str">
        <f t="shared" si="174"/>
        <v>-</v>
      </c>
      <c r="BP2822" s="61"/>
      <c r="CT2822" s="61"/>
      <c r="CU2822" s="61"/>
      <c r="CV2822" s="61"/>
      <c r="CW2822" s="61"/>
      <c r="CX2822" s="61"/>
      <c r="CY2822" s="61"/>
      <c r="CZ2822" s="61"/>
      <c r="DA2822" s="61"/>
      <c r="DB2822" s="61"/>
      <c r="DC2822" s="61"/>
      <c r="DD2822" s="61"/>
      <c r="DE2822" s="61"/>
      <c r="DF2822" s="61"/>
      <c r="DG2822" s="61"/>
      <c r="DH2822" s="61"/>
      <c r="DI2822" s="61"/>
      <c r="DJ2822" s="61"/>
      <c r="DK2822" s="61"/>
      <c r="DL2822" s="61"/>
      <c r="DM2822" s="61"/>
    </row>
    <row r="2823" spans="1:117" s="25" customFormat="1" x14ac:dyDescent="0.2">
      <c r="A2823" s="25" t="s">
        <v>85</v>
      </c>
      <c r="B2823" s="25" t="s">
        <v>178</v>
      </c>
      <c r="C2823" s="25" t="s">
        <v>184</v>
      </c>
      <c r="I2823" s="116"/>
      <c r="J2823" s="116"/>
      <c r="K2823" s="116"/>
      <c r="L2823" s="116"/>
      <c r="M2823" s="116"/>
      <c r="N2823" s="116"/>
      <c r="AL2823" s="117"/>
      <c r="AN2823" s="35" t="str">
        <f t="shared" si="175"/>
        <v/>
      </c>
      <c r="AO2823" s="35" t="str">
        <f t="shared" si="176"/>
        <v>-</v>
      </c>
      <c r="AQ2823" s="25" t="str">
        <f t="shared" si="174"/>
        <v>-</v>
      </c>
      <c r="BP2823" s="61"/>
      <c r="CT2823" s="61"/>
      <c r="CU2823" s="61"/>
      <c r="CV2823" s="61"/>
      <c r="CW2823" s="61"/>
      <c r="CX2823" s="61"/>
      <c r="CY2823" s="61"/>
      <c r="CZ2823" s="61"/>
      <c r="DA2823" s="61"/>
      <c r="DB2823" s="61"/>
      <c r="DC2823" s="61"/>
      <c r="DD2823" s="61"/>
      <c r="DE2823" s="61"/>
      <c r="DF2823" s="61"/>
      <c r="DG2823" s="61"/>
      <c r="DH2823" s="61"/>
      <c r="DI2823" s="61"/>
      <c r="DJ2823" s="61"/>
      <c r="DK2823" s="61"/>
      <c r="DL2823" s="61"/>
      <c r="DM2823" s="61"/>
    </row>
    <row r="2824" spans="1:117" s="25" customFormat="1" x14ac:dyDescent="0.2">
      <c r="A2824" s="25" t="s">
        <v>86</v>
      </c>
      <c r="B2824" s="25" t="s">
        <v>171</v>
      </c>
      <c r="C2824" s="25" t="s">
        <v>184</v>
      </c>
      <c r="I2824" s="116"/>
      <c r="J2824" s="116"/>
      <c r="K2824" s="116"/>
      <c r="L2824" s="116"/>
      <c r="M2824" s="116"/>
      <c r="N2824" s="116"/>
      <c r="AL2824" s="117"/>
      <c r="AN2824" s="35" t="str">
        <f t="shared" si="175"/>
        <v/>
      </c>
      <c r="AO2824" s="35" t="str">
        <f t="shared" si="176"/>
        <v>-</v>
      </c>
      <c r="AQ2824" s="25" t="str">
        <f t="shared" si="174"/>
        <v>-</v>
      </c>
      <c r="BP2824" s="61"/>
      <c r="CT2824" s="61"/>
      <c r="CU2824" s="61"/>
      <c r="CV2824" s="61"/>
      <c r="CW2824" s="61"/>
      <c r="CX2824" s="61"/>
      <c r="CY2824" s="61"/>
      <c r="CZ2824" s="61"/>
      <c r="DA2824" s="61"/>
      <c r="DB2824" s="61"/>
      <c r="DC2824" s="61"/>
      <c r="DD2824" s="61"/>
      <c r="DE2824" s="61"/>
      <c r="DF2824" s="61"/>
      <c r="DG2824" s="61"/>
      <c r="DH2824" s="61"/>
      <c r="DI2824" s="61"/>
      <c r="DJ2824" s="61"/>
      <c r="DK2824" s="61"/>
      <c r="DL2824" s="61"/>
      <c r="DM2824" s="61"/>
    </row>
    <row r="2825" spans="1:117" s="25" customFormat="1" x14ac:dyDescent="0.2">
      <c r="A2825" s="25" t="s">
        <v>87</v>
      </c>
      <c r="B2825" s="25" t="s">
        <v>171</v>
      </c>
      <c r="C2825" s="25" t="s">
        <v>184</v>
      </c>
      <c r="I2825" s="116"/>
      <c r="J2825" s="116"/>
      <c r="K2825" s="116"/>
      <c r="L2825" s="116"/>
      <c r="M2825" s="116"/>
      <c r="N2825" s="116"/>
      <c r="AL2825" s="117"/>
      <c r="AN2825" s="35" t="str">
        <f t="shared" si="175"/>
        <v/>
      </c>
      <c r="AO2825" s="35" t="str">
        <f t="shared" si="176"/>
        <v>-</v>
      </c>
      <c r="AQ2825" s="25" t="str">
        <f t="shared" si="174"/>
        <v>-</v>
      </c>
      <c r="BP2825" s="61"/>
      <c r="CT2825" s="61"/>
      <c r="CU2825" s="61"/>
      <c r="CV2825" s="61"/>
      <c r="CW2825" s="61"/>
      <c r="CX2825" s="61"/>
      <c r="CY2825" s="61"/>
      <c r="CZ2825" s="61"/>
      <c r="DA2825" s="61"/>
      <c r="DB2825" s="61"/>
      <c r="DC2825" s="61"/>
      <c r="DD2825" s="61"/>
      <c r="DE2825" s="61"/>
      <c r="DF2825" s="61"/>
      <c r="DG2825" s="61"/>
      <c r="DH2825" s="61"/>
      <c r="DI2825" s="61"/>
      <c r="DJ2825" s="61"/>
      <c r="DK2825" s="61"/>
      <c r="DL2825" s="61"/>
      <c r="DM2825" s="61"/>
    </row>
    <row r="2826" spans="1:117" s="25" customFormat="1" x14ac:dyDescent="0.2">
      <c r="A2826" s="25" t="s">
        <v>88</v>
      </c>
      <c r="B2826" s="25" t="s">
        <v>172</v>
      </c>
      <c r="C2826" s="25" t="s">
        <v>184</v>
      </c>
      <c r="I2826" s="116"/>
      <c r="J2826" s="116"/>
      <c r="K2826" s="116"/>
      <c r="L2826" s="116"/>
      <c r="M2826" s="116"/>
      <c r="N2826" s="116"/>
      <c r="AL2826" s="117"/>
      <c r="AN2826" s="35" t="str">
        <f t="shared" si="175"/>
        <v/>
      </c>
      <c r="AO2826" s="35" t="str">
        <f t="shared" si="176"/>
        <v>-</v>
      </c>
      <c r="AQ2826" s="25" t="str">
        <f t="shared" si="174"/>
        <v>-</v>
      </c>
      <c r="BP2826" s="61"/>
      <c r="CT2826" s="61"/>
      <c r="CU2826" s="61"/>
      <c r="CV2826" s="61"/>
      <c r="CW2826" s="61"/>
      <c r="CX2826" s="61"/>
      <c r="CY2826" s="61"/>
      <c r="CZ2826" s="61"/>
      <c r="DA2826" s="61"/>
      <c r="DB2826" s="61"/>
      <c r="DC2826" s="61"/>
      <c r="DD2826" s="61"/>
      <c r="DE2826" s="61"/>
      <c r="DF2826" s="61"/>
      <c r="DG2826" s="61"/>
      <c r="DH2826" s="61"/>
      <c r="DI2826" s="61"/>
      <c r="DJ2826" s="61"/>
      <c r="DK2826" s="61"/>
      <c r="DL2826" s="61"/>
      <c r="DM2826" s="61"/>
    </row>
    <row r="2827" spans="1:117" s="25" customFormat="1" x14ac:dyDescent="0.2">
      <c r="A2827" s="25" t="s">
        <v>89</v>
      </c>
      <c r="B2827" s="25" t="s">
        <v>172</v>
      </c>
      <c r="C2827" s="25" t="s">
        <v>184</v>
      </c>
      <c r="I2827" s="116"/>
      <c r="J2827" s="116"/>
      <c r="K2827" s="116"/>
      <c r="L2827" s="116"/>
      <c r="M2827" s="116"/>
      <c r="N2827" s="116"/>
      <c r="AL2827" s="117"/>
      <c r="AN2827" s="35" t="str">
        <f t="shared" si="175"/>
        <v/>
      </c>
      <c r="AO2827" s="35" t="str">
        <f t="shared" si="176"/>
        <v>-</v>
      </c>
      <c r="AQ2827" s="25" t="str">
        <f t="shared" si="174"/>
        <v>-</v>
      </c>
      <c r="BP2827" s="61"/>
      <c r="CT2827" s="61"/>
      <c r="CU2827" s="61"/>
      <c r="CV2827" s="61"/>
      <c r="CW2827" s="61"/>
      <c r="CX2827" s="61"/>
      <c r="CY2827" s="61"/>
      <c r="CZ2827" s="61"/>
      <c r="DA2827" s="61"/>
      <c r="DB2827" s="61"/>
      <c r="DC2827" s="61"/>
      <c r="DD2827" s="61"/>
      <c r="DE2827" s="61"/>
      <c r="DF2827" s="61"/>
      <c r="DG2827" s="61"/>
      <c r="DH2827" s="61"/>
      <c r="DI2827" s="61"/>
      <c r="DJ2827" s="61"/>
      <c r="DK2827" s="61"/>
      <c r="DL2827" s="61"/>
      <c r="DM2827" s="61"/>
    </row>
    <row r="2828" spans="1:117" s="25" customFormat="1" x14ac:dyDescent="0.2">
      <c r="A2828" s="25" t="s">
        <v>90</v>
      </c>
      <c r="B2828" s="25" t="s">
        <v>173</v>
      </c>
      <c r="C2828" s="25" t="s">
        <v>184</v>
      </c>
      <c r="I2828" s="116"/>
      <c r="J2828" s="116"/>
      <c r="K2828" s="116"/>
      <c r="L2828" s="116"/>
      <c r="M2828" s="116"/>
      <c r="N2828" s="116"/>
      <c r="AL2828" s="117"/>
      <c r="AN2828" s="35" t="str">
        <f t="shared" si="175"/>
        <v/>
      </c>
      <c r="AO2828" s="35" t="str">
        <f t="shared" si="176"/>
        <v>-</v>
      </c>
      <c r="AQ2828" s="25" t="str">
        <f t="shared" si="174"/>
        <v>-</v>
      </c>
      <c r="BP2828" s="61"/>
      <c r="CT2828" s="61"/>
      <c r="CU2828" s="61"/>
      <c r="CV2828" s="61"/>
      <c r="CW2828" s="61"/>
      <c r="CX2828" s="61"/>
      <c r="CY2828" s="61"/>
      <c r="CZ2828" s="61"/>
      <c r="DA2828" s="61"/>
      <c r="DB2828" s="61"/>
      <c r="DC2828" s="61"/>
      <c r="DD2828" s="61"/>
      <c r="DE2828" s="61"/>
      <c r="DF2828" s="61"/>
      <c r="DG2828" s="61"/>
      <c r="DH2828" s="61"/>
      <c r="DI2828" s="61"/>
      <c r="DJ2828" s="61"/>
      <c r="DK2828" s="61"/>
      <c r="DL2828" s="61"/>
      <c r="DM2828" s="61"/>
    </row>
    <row r="2829" spans="1:117" s="25" customFormat="1" x14ac:dyDescent="0.2">
      <c r="A2829" s="25" t="s">
        <v>91</v>
      </c>
      <c r="B2829" s="25" t="s">
        <v>173</v>
      </c>
      <c r="C2829" s="25" t="s">
        <v>184</v>
      </c>
      <c r="I2829" s="116"/>
      <c r="J2829" s="116"/>
      <c r="K2829" s="116"/>
      <c r="L2829" s="116"/>
      <c r="M2829" s="116"/>
      <c r="N2829" s="116"/>
      <c r="AL2829" s="117"/>
      <c r="AN2829" s="35" t="str">
        <f t="shared" si="175"/>
        <v/>
      </c>
      <c r="AO2829" s="35" t="str">
        <f t="shared" si="176"/>
        <v>-</v>
      </c>
      <c r="AQ2829" s="25" t="str">
        <f t="shared" si="174"/>
        <v>-</v>
      </c>
      <c r="BP2829" s="61"/>
      <c r="CT2829" s="61"/>
      <c r="CU2829" s="61"/>
      <c r="CV2829" s="61"/>
      <c r="CW2829" s="61"/>
      <c r="CX2829" s="61"/>
      <c r="CY2829" s="61"/>
      <c r="CZ2829" s="61"/>
      <c r="DA2829" s="61"/>
      <c r="DB2829" s="61"/>
      <c r="DC2829" s="61"/>
      <c r="DD2829" s="61"/>
      <c r="DE2829" s="61"/>
      <c r="DF2829" s="61"/>
      <c r="DG2829" s="61"/>
      <c r="DH2829" s="61"/>
      <c r="DI2829" s="61"/>
      <c r="DJ2829" s="61"/>
      <c r="DK2829" s="61"/>
      <c r="DL2829" s="61"/>
      <c r="DM2829" s="61"/>
    </row>
    <row r="2830" spans="1:117" s="25" customFormat="1" x14ac:dyDescent="0.2">
      <c r="A2830" s="25" t="s">
        <v>92</v>
      </c>
      <c r="B2830" s="25" t="s">
        <v>172</v>
      </c>
      <c r="C2830" s="25" t="s">
        <v>184</v>
      </c>
      <c r="I2830" s="116"/>
      <c r="J2830" s="116"/>
      <c r="K2830" s="116"/>
      <c r="L2830" s="116"/>
      <c r="M2830" s="116"/>
      <c r="N2830" s="116"/>
      <c r="AL2830" s="117"/>
      <c r="AN2830" s="35" t="str">
        <f t="shared" si="175"/>
        <v/>
      </c>
      <c r="AO2830" s="35" t="str">
        <f t="shared" si="176"/>
        <v>-</v>
      </c>
      <c r="AQ2830" s="25" t="str">
        <f t="shared" si="174"/>
        <v>-</v>
      </c>
      <c r="BP2830" s="61"/>
      <c r="CT2830" s="61"/>
      <c r="CU2830" s="61"/>
      <c r="CV2830" s="61"/>
      <c r="CW2830" s="61"/>
      <c r="CX2830" s="61"/>
      <c r="CY2830" s="61"/>
      <c r="CZ2830" s="61"/>
      <c r="DA2830" s="61"/>
      <c r="DB2830" s="61"/>
      <c r="DC2830" s="61"/>
      <c r="DD2830" s="61"/>
      <c r="DE2830" s="61"/>
      <c r="DF2830" s="61"/>
      <c r="DG2830" s="61"/>
      <c r="DH2830" s="61"/>
      <c r="DI2830" s="61"/>
      <c r="DJ2830" s="61"/>
      <c r="DK2830" s="61"/>
      <c r="DL2830" s="61"/>
      <c r="DM2830" s="61"/>
    </row>
    <row r="2831" spans="1:117" s="25" customFormat="1" x14ac:dyDescent="0.2">
      <c r="A2831" s="25" t="s">
        <v>93</v>
      </c>
      <c r="B2831" s="25" t="s">
        <v>172</v>
      </c>
      <c r="C2831" s="25" t="s">
        <v>184</v>
      </c>
      <c r="I2831" s="116"/>
      <c r="J2831" s="116"/>
      <c r="K2831" s="116"/>
      <c r="L2831" s="116"/>
      <c r="M2831" s="116"/>
      <c r="N2831" s="116"/>
      <c r="AL2831" s="117"/>
      <c r="AN2831" s="35" t="str">
        <f t="shared" si="175"/>
        <v/>
      </c>
      <c r="AO2831" s="35" t="str">
        <f t="shared" si="176"/>
        <v>-</v>
      </c>
      <c r="AQ2831" s="25" t="str">
        <f t="shared" si="174"/>
        <v>-</v>
      </c>
      <c r="BP2831" s="61"/>
      <c r="CT2831" s="61"/>
      <c r="CU2831" s="61"/>
      <c r="CV2831" s="61"/>
      <c r="CW2831" s="61"/>
      <c r="CX2831" s="61"/>
      <c r="CY2831" s="61"/>
      <c r="CZ2831" s="61"/>
      <c r="DA2831" s="61"/>
      <c r="DB2831" s="61"/>
      <c r="DC2831" s="61"/>
      <c r="DD2831" s="61"/>
      <c r="DE2831" s="61"/>
      <c r="DF2831" s="61"/>
      <c r="DG2831" s="61"/>
      <c r="DH2831" s="61"/>
      <c r="DI2831" s="61"/>
      <c r="DJ2831" s="61"/>
      <c r="DK2831" s="61"/>
      <c r="DL2831" s="61"/>
      <c r="DM2831" s="61"/>
    </row>
    <row r="2832" spans="1:117" s="25" customFormat="1" x14ac:dyDescent="0.2">
      <c r="A2832" s="25" t="s">
        <v>94</v>
      </c>
      <c r="B2832" s="25" t="s">
        <v>175</v>
      </c>
      <c r="C2832" s="25" t="s">
        <v>184</v>
      </c>
      <c r="I2832" s="116"/>
      <c r="J2832" s="116"/>
      <c r="K2832" s="116"/>
      <c r="L2832" s="116"/>
      <c r="M2832" s="116"/>
      <c r="N2832" s="116"/>
      <c r="AL2832" s="117"/>
      <c r="AN2832" s="35" t="str">
        <f t="shared" si="175"/>
        <v/>
      </c>
      <c r="AO2832" s="35" t="str">
        <f t="shared" si="176"/>
        <v>-</v>
      </c>
      <c r="AQ2832" s="25" t="str">
        <f t="shared" si="174"/>
        <v>-</v>
      </c>
      <c r="BP2832" s="61"/>
      <c r="CT2832" s="61"/>
      <c r="CU2832" s="61"/>
      <c r="CV2832" s="61"/>
      <c r="CW2832" s="61"/>
      <c r="CX2832" s="61"/>
      <c r="CY2832" s="61"/>
      <c r="CZ2832" s="61"/>
      <c r="DA2832" s="61"/>
      <c r="DB2832" s="61"/>
      <c r="DC2832" s="61"/>
      <c r="DD2832" s="61"/>
      <c r="DE2832" s="61"/>
      <c r="DF2832" s="61"/>
      <c r="DG2832" s="61"/>
      <c r="DH2832" s="61"/>
      <c r="DI2832" s="61"/>
      <c r="DJ2832" s="61"/>
      <c r="DK2832" s="61"/>
      <c r="DL2832" s="61"/>
      <c r="DM2832" s="61"/>
    </row>
    <row r="2833" spans="1:117" s="25" customFormat="1" x14ac:dyDescent="0.2">
      <c r="A2833" s="25" t="s">
        <v>95</v>
      </c>
      <c r="B2833" s="25" t="s">
        <v>175</v>
      </c>
      <c r="C2833" s="25" t="s">
        <v>184</v>
      </c>
      <c r="I2833" s="116"/>
      <c r="J2833" s="116"/>
      <c r="K2833" s="116"/>
      <c r="L2833" s="116"/>
      <c r="M2833" s="116"/>
      <c r="N2833" s="116"/>
      <c r="AL2833" s="117"/>
      <c r="AN2833" s="35" t="str">
        <f t="shared" si="175"/>
        <v/>
      </c>
      <c r="AO2833" s="35" t="str">
        <f t="shared" si="176"/>
        <v>-</v>
      </c>
      <c r="AQ2833" s="25" t="str">
        <f t="shared" si="174"/>
        <v>-</v>
      </c>
      <c r="BP2833" s="61"/>
      <c r="CT2833" s="61"/>
      <c r="CU2833" s="61"/>
      <c r="CV2833" s="61"/>
      <c r="CW2833" s="61"/>
      <c r="CX2833" s="61"/>
      <c r="CY2833" s="61"/>
      <c r="CZ2833" s="61"/>
      <c r="DA2833" s="61"/>
      <c r="DB2833" s="61"/>
      <c r="DC2833" s="61"/>
      <c r="DD2833" s="61"/>
      <c r="DE2833" s="61"/>
      <c r="DF2833" s="61"/>
      <c r="DG2833" s="61"/>
      <c r="DH2833" s="61"/>
      <c r="DI2833" s="61"/>
      <c r="DJ2833" s="61"/>
      <c r="DK2833" s="61"/>
      <c r="DL2833" s="61"/>
      <c r="DM2833" s="61"/>
    </row>
    <row r="2834" spans="1:117" s="25" customFormat="1" x14ac:dyDescent="0.2">
      <c r="A2834" s="25" t="s">
        <v>96</v>
      </c>
      <c r="B2834" s="25" t="s">
        <v>178</v>
      </c>
      <c r="C2834" s="25" t="s">
        <v>184</v>
      </c>
      <c r="I2834" s="116"/>
      <c r="J2834" s="116"/>
      <c r="K2834" s="116"/>
      <c r="L2834" s="116"/>
      <c r="M2834" s="116"/>
      <c r="N2834" s="116"/>
      <c r="AL2834" s="117"/>
      <c r="AN2834" s="35" t="str">
        <f t="shared" si="175"/>
        <v/>
      </c>
      <c r="AO2834" s="35" t="str">
        <f t="shared" si="176"/>
        <v>-</v>
      </c>
      <c r="AQ2834" s="25" t="str">
        <f t="shared" si="174"/>
        <v>-</v>
      </c>
      <c r="BP2834" s="61"/>
      <c r="CT2834" s="61"/>
      <c r="CU2834" s="61"/>
      <c r="CV2834" s="61"/>
      <c r="CW2834" s="61"/>
      <c r="CX2834" s="61"/>
      <c r="CY2834" s="61"/>
      <c r="CZ2834" s="61"/>
      <c r="DA2834" s="61"/>
      <c r="DB2834" s="61"/>
      <c r="DC2834" s="61"/>
      <c r="DD2834" s="61"/>
      <c r="DE2834" s="61"/>
      <c r="DF2834" s="61"/>
      <c r="DG2834" s="61"/>
      <c r="DH2834" s="61"/>
      <c r="DI2834" s="61"/>
      <c r="DJ2834" s="61"/>
      <c r="DK2834" s="61"/>
      <c r="DL2834" s="61"/>
      <c r="DM2834" s="61"/>
    </row>
    <row r="2835" spans="1:117" s="25" customFormat="1" x14ac:dyDescent="0.2">
      <c r="A2835" s="25" t="s">
        <v>97</v>
      </c>
      <c r="B2835" s="25" t="s">
        <v>178</v>
      </c>
      <c r="C2835" s="25" t="s">
        <v>184</v>
      </c>
      <c r="I2835" s="116"/>
      <c r="J2835" s="116"/>
      <c r="K2835" s="116"/>
      <c r="L2835" s="116"/>
      <c r="M2835" s="116"/>
      <c r="N2835" s="116"/>
      <c r="AL2835" s="117"/>
      <c r="AN2835" s="35" t="str">
        <f t="shared" si="175"/>
        <v/>
      </c>
      <c r="AO2835" s="35" t="str">
        <f t="shared" si="176"/>
        <v>-</v>
      </c>
      <c r="AQ2835" s="25" t="str">
        <f t="shared" si="174"/>
        <v>-</v>
      </c>
      <c r="BP2835" s="61"/>
      <c r="CT2835" s="61"/>
      <c r="CU2835" s="61"/>
      <c r="CV2835" s="61"/>
      <c r="CW2835" s="61"/>
      <c r="CX2835" s="61"/>
      <c r="CY2835" s="61"/>
      <c r="CZ2835" s="61"/>
      <c r="DA2835" s="61"/>
      <c r="DB2835" s="61"/>
      <c r="DC2835" s="61"/>
      <c r="DD2835" s="61"/>
      <c r="DE2835" s="61"/>
      <c r="DF2835" s="61"/>
      <c r="DG2835" s="61"/>
      <c r="DH2835" s="61"/>
      <c r="DI2835" s="61"/>
      <c r="DJ2835" s="61"/>
      <c r="DK2835" s="61"/>
      <c r="DL2835" s="61"/>
      <c r="DM2835" s="61"/>
    </row>
    <row r="2836" spans="1:117" s="25" customFormat="1" x14ac:dyDescent="0.2">
      <c r="A2836" s="25" t="s">
        <v>98</v>
      </c>
      <c r="B2836" s="25" t="s">
        <v>178</v>
      </c>
      <c r="C2836" s="25" t="s">
        <v>184</v>
      </c>
      <c r="I2836" s="116"/>
      <c r="J2836" s="116"/>
      <c r="K2836" s="116"/>
      <c r="L2836" s="116"/>
      <c r="M2836" s="116"/>
      <c r="N2836" s="116"/>
      <c r="AL2836" s="117"/>
      <c r="AN2836" s="35" t="str">
        <f t="shared" si="175"/>
        <v/>
      </c>
      <c r="AO2836" s="35" t="str">
        <f t="shared" si="176"/>
        <v>-</v>
      </c>
      <c r="AQ2836" s="25" t="str">
        <f t="shared" si="174"/>
        <v>-</v>
      </c>
      <c r="BP2836" s="61"/>
      <c r="CT2836" s="61"/>
      <c r="CU2836" s="61"/>
      <c r="CV2836" s="61"/>
      <c r="CW2836" s="61"/>
      <c r="CX2836" s="61"/>
      <c r="CY2836" s="61"/>
      <c r="CZ2836" s="61"/>
      <c r="DA2836" s="61"/>
      <c r="DB2836" s="61"/>
      <c r="DC2836" s="61"/>
      <c r="DD2836" s="61"/>
      <c r="DE2836" s="61"/>
      <c r="DF2836" s="61"/>
      <c r="DG2836" s="61"/>
      <c r="DH2836" s="61"/>
      <c r="DI2836" s="61"/>
      <c r="DJ2836" s="61"/>
      <c r="DK2836" s="61"/>
      <c r="DL2836" s="61"/>
      <c r="DM2836" s="61"/>
    </row>
    <row r="2837" spans="1:117" s="25" customFormat="1" x14ac:dyDescent="0.2">
      <c r="A2837" s="25" t="s">
        <v>99</v>
      </c>
      <c r="B2837" s="25" t="s">
        <v>171</v>
      </c>
      <c r="C2837" s="25" t="s">
        <v>184</v>
      </c>
      <c r="I2837" s="116"/>
      <c r="J2837" s="116"/>
      <c r="K2837" s="116"/>
      <c r="L2837" s="116"/>
      <c r="M2837" s="116"/>
      <c r="N2837" s="116"/>
      <c r="AL2837" s="117"/>
      <c r="AN2837" s="35" t="str">
        <f t="shared" si="175"/>
        <v/>
      </c>
      <c r="AO2837" s="35" t="str">
        <f t="shared" si="176"/>
        <v>-</v>
      </c>
      <c r="AQ2837" s="25" t="str">
        <f t="shared" si="174"/>
        <v>-</v>
      </c>
      <c r="BP2837" s="61"/>
      <c r="CT2837" s="61"/>
      <c r="CU2837" s="61"/>
      <c r="CV2837" s="61"/>
      <c r="CW2837" s="61"/>
      <c r="CX2837" s="61"/>
      <c r="CY2837" s="61"/>
      <c r="CZ2837" s="61"/>
      <c r="DA2837" s="61"/>
      <c r="DB2837" s="61"/>
      <c r="DC2837" s="61"/>
      <c r="DD2837" s="61"/>
      <c r="DE2837" s="61"/>
      <c r="DF2837" s="61"/>
      <c r="DG2837" s="61"/>
      <c r="DH2837" s="61"/>
      <c r="DI2837" s="61"/>
      <c r="DJ2837" s="61"/>
      <c r="DK2837" s="61"/>
      <c r="DL2837" s="61"/>
      <c r="DM2837" s="61"/>
    </row>
    <row r="2838" spans="1:117" s="25" customFormat="1" x14ac:dyDescent="0.2">
      <c r="A2838" s="25" t="s">
        <v>100</v>
      </c>
      <c r="B2838" s="25" t="s">
        <v>171</v>
      </c>
      <c r="C2838" s="25" t="s">
        <v>184</v>
      </c>
      <c r="I2838" s="116"/>
      <c r="J2838" s="116"/>
      <c r="K2838" s="116"/>
      <c r="L2838" s="116"/>
      <c r="M2838" s="116"/>
      <c r="N2838" s="116"/>
      <c r="AL2838" s="117"/>
      <c r="AN2838" s="35" t="str">
        <f t="shared" si="175"/>
        <v/>
      </c>
      <c r="AO2838" s="35" t="str">
        <f t="shared" si="176"/>
        <v>-</v>
      </c>
      <c r="AQ2838" s="25" t="str">
        <f t="shared" si="174"/>
        <v>-</v>
      </c>
      <c r="BP2838" s="61"/>
      <c r="CT2838" s="61"/>
      <c r="CU2838" s="61"/>
      <c r="CV2838" s="61"/>
      <c r="CW2838" s="61"/>
      <c r="CX2838" s="61"/>
      <c r="CY2838" s="61"/>
      <c r="CZ2838" s="61"/>
      <c r="DA2838" s="61"/>
      <c r="DB2838" s="61"/>
      <c r="DC2838" s="61"/>
      <c r="DD2838" s="61"/>
      <c r="DE2838" s="61"/>
      <c r="DF2838" s="61"/>
      <c r="DG2838" s="61"/>
      <c r="DH2838" s="61"/>
      <c r="DI2838" s="61"/>
      <c r="DJ2838" s="61"/>
      <c r="DK2838" s="61"/>
      <c r="DL2838" s="61"/>
      <c r="DM2838" s="61"/>
    </row>
    <row r="2839" spans="1:117" s="25" customFormat="1" x14ac:dyDescent="0.2">
      <c r="A2839" s="25" t="s">
        <v>101</v>
      </c>
      <c r="B2839" s="25" t="s">
        <v>172</v>
      </c>
      <c r="C2839" s="25" t="s">
        <v>184</v>
      </c>
      <c r="I2839" s="116"/>
      <c r="J2839" s="116"/>
      <c r="K2839" s="116"/>
      <c r="L2839" s="116"/>
      <c r="M2839" s="116"/>
      <c r="N2839" s="116"/>
      <c r="AL2839" s="117"/>
      <c r="AN2839" s="35" t="str">
        <f t="shared" si="175"/>
        <v/>
      </c>
      <c r="AO2839" s="35" t="str">
        <f t="shared" si="176"/>
        <v>-</v>
      </c>
      <c r="AQ2839" s="25" t="str">
        <f t="shared" si="174"/>
        <v>-</v>
      </c>
      <c r="BP2839" s="61"/>
      <c r="CT2839" s="61"/>
      <c r="CU2839" s="61"/>
      <c r="CV2839" s="61"/>
      <c r="CW2839" s="61"/>
      <c r="CX2839" s="61"/>
      <c r="CY2839" s="61"/>
      <c r="CZ2839" s="61"/>
      <c r="DA2839" s="61"/>
      <c r="DB2839" s="61"/>
      <c r="DC2839" s="61"/>
      <c r="DD2839" s="61"/>
      <c r="DE2839" s="61"/>
      <c r="DF2839" s="61"/>
      <c r="DG2839" s="61"/>
      <c r="DH2839" s="61"/>
      <c r="DI2839" s="61"/>
      <c r="DJ2839" s="61"/>
      <c r="DK2839" s="61"/>
      <c r="DL2839" s="61"/>
      <c r="DM2839" s="61"/>
    </row>
    <row r="2840" spans="1:117" s="25" customFormat="1" x14ac:dyDescent="0.2">
      <c r="A2840" s="25" t="s">
        <v>102</v>
      </c>
      <c r="B2840" s="25" t="s">
        <v>172</v>
      </c>
      <c r="C2840" s="25" t="s">
        <v>184</v>
      </c>
      <c r="I2840" s="116"/>
      <c r="J2840" s="116"/>
      <c r="K2840" s="116"/>
      <c r="L2840" s="116"/>
      <c r="M2840" s="116"/>
      <c r="N2840" s="116"/>
      <c r="AL2840" s="117"/>
      <c r="AN2840" s="35" t="str">
        <f t="shared" si="175"/>
        <v/>
      </c>
      <c r="AO2840" s="35" t="str">
        <f t="shared" si="176"/>
        <v>-</v>
      </c>
      <c r="AQ2840" s="25" t="str">
        <f t="shared" si="174"/>
        <v>-</v>
      </c>
      <c r="BP2840" s="61"/>
      <c r="CT2840" s="61"/>
      <c r="CU2840" s="61"/>
      <c r="CV2840" s="61"/>
      <c r="CW2840" s="61"/>
      <c r="CX2840" s="61"/>
      <c r="CY2840" s="61"/>
      <c r="CZ2840" s="61"/>
      <c r="DA2840" s="61"/>
      <c r="DB2840" s="61"/>
      <c r="DC2840" s="61"/>
      <c r="DD2840" s="61"/>
      <c r="DE2840" s="61"/>
      <c r="DF2840" s="61"/>
      <c r="DG2840" s="61"/>
      <c r="DH2840" s="61"/>
      <c r="DI2840" s="61"/>
      <c r="DJ2840" s="61"/>
      <c r="DK2840" s="61"/>
      <c r="DL2840" s="61"/>
      <c r="DM2840" s="61"/>
    </row>
    <row r="2841" spans="1:117" s="25" customFormat="1" x14ac:dyDescent="0.2">
      <c r="A2841" s="25" t="s">
        <v>103</v>
      </c>
      <c r="B2841" s="25" t="s">
        <v>173</v>
      </c>
      <c r="C2841" s="25" t="s">
        <v>184</v>
      </c>
      <c r="I2841" s="116"/>
      <c r="J2841" s="116"/>
      <c r="K2841" s="116"/>
      <c r="L2841" s="116"/>
      <c r="M2841" s="116"/>
      <c r="N2841" s="116"/>
      <c r="AL2841" s="117"/>
      <c r="AN2841" s="35" t="str">
        <f t="shared" si="175"/>
        <v/>
      </c>
      <c r="AO2841" s="35" t="str">
        <f t="shared" si="176"/>
        <v>-</v>
      </c>
      <c r="AQ2841" s="25" t="str">
        <f t="shared" si="174"/>
        <v>-</v>
      </c>
      <c r="BP2841" s="61"/>
      <c r="CT2841" s="61"/>
      <c r="CU2841" s="61"/>
      <c r="CV2841" s="61"/>
      <c r="CW2841" s="61"/>
      <c r="CX2841" s="61"/>
      <c r="CY2841" s="61"/>
      <c r="CZ2841" s="61"/>
      <c r="DA2841" s="61"/>
      <c r="DB2841" s="61"/>
      <c r="DC2841" s="61"/>
      <c r="DD2841" s="61"/>
      <c r="DE2841" s="61"/>
      <c r="DF2841" s="61"/>
      <c r="DG2841" s="61"/>
      <c r="DH2841" s="61"/>
      <c r="DI2841" s="61"/>
      <c r="DJ2841" s="61"/>
      <c r="DK2841" s="61"/>
      <c r="DL2841" s="61"/>
      <c r="DM2841" s="61"/>
    </row>
    <row r="2842" spans="1:117" s="25" customFormat="1" x14ac:dyDescent="0.2">
      <c r="A2842" s="25" t="s">
        <v>104</v>
      </c>
      <c r="B2842" s="25" t="s">
        <v>173</v>
      </c>
      <c r="C2842" s="25" t="s">
        <v>184</v>
      </c>
      <c r="I2842" s="116"/>
      <c r="J2842" s="116"/>
      <c r="K2842" s="116"/>
      <c r="L2842" s="116"/>
      <c r="M2842" s="116"/>
      <c r="N2842" s="116"/>
      <c r="AL2842" s="117"/>
      <c r="AN2842" s="35" t="str">
        <f t="shared" si="175"/>
        <v/>
      </c>
      <c r="AO2842" s="35" t="str">
        <f t="shared" si="176"/>
        <v>-</v>
      </c>
      <c r="AQ2842" s="25" t="str">
        <f t="shared" si="174"/>
        <v>-</v>
      </c>
      <c r="BP2842" s="61"/>
      <c r="CT2842" s="61"/>
      <c r="CU2842" s="61"/>
      <c r="CV2842" s="61"/>
      <c r="CW2842" s="61"/>
      <c r="CX2842" s="61"/>
      <c r="CY2842" s="61"/>
      <c r="CZ2842" s="61"/>
      <c r="DA2842" s="61"/>
      <c r="DB2842" s="61"/>
      <c r="DC2842" s="61"/>
      <c r="DD2842" s="61"/>
      <c r="DE2842" s="61"/>
      <c r="DF2842" s="61"/>
      <c r="DG2842" s="61"/>
      <c r="DH2842" s="61"/>
      <c r="DI2842" s="61"/>
      <c r="DJ2842" s="61"/>
      <c r="DK2842" s="61"/>
      <c r="DL2842" s="61"/>
      <c r="DM2842" s="61"/>
    </row>
    <row r="2843" spans="1:117" s="25" customFormat="1" x14ac:dyDescent="0.2">
      <c r="A2843" s="25" t="s">
        <v>105</v>
      </c>
      <c r="B2843" s="25" t="s">
        <v>172</v>
      </c>
      <c r="C2843" s="25" t="s">
        <v>184</v>
      </c>
      <c r="I2843" s="116"/>
      <c r="J2843" s="116"/>
      <c r="K2843" s="116"/>
      <c r="L2843" s="116"/>
      <c r="M2843" s="116"/>
      <c r="N2843" s="116"/>
      <c r="AL2843" s="117"/>
      <c r="AN2843" s="35" t="str">
        <f t="shared" si="175"/>
        <v/>
      </c>
      <c r="AO2843" s="35" t="str">
        <f t="shared" si="176"/>
        <v>-</v>
      </c>
      <c r="AQ2843" s="25" t="str">
        <f t="shared" si="174"/>
        <v>-</v>
      </c>
      <c r="BP2843" s="61"/>
      <c r="CT2843" s="61"/>
      <c r="CU2843" s="61"/>
      <c r="CV2843" s="61"/>
      <c r="CW2843" s="61"/>
      <c r="CX2843" s="61"/>
      <c r="CY2843" s="61"/>
      <c r="CZ2843" s="61"/>
      <c r="DA2843" s="61"/>
      <c r="DB2843" s="61"/>
      <c r="DC2843" s="61"/>
      <c r="DD2843" s="61"/>
      <c r="DE2843" s="61"/>
      <c r="DF2843" s="61"/>
      <c r="DG2843" s="61"/>
      <c r="DH2843" s="61"/>
      <c r="DI2843" s="61"/>
      <c r="DJ2843" s="61"/>
      <c r="DK2843" s="61"/>
      <c r="DL2843" s="61"/>
      <c r="DM2843" s="61"/>
    </row>
    <row r="2844" spans="1:117" s="25" customFormat="1" x14ac:dyDescent="0.2">
      <c r="A2844" s="25" t="s">
        <v>106</v>
      </c>
      <c r="B2844" s="25" t="s">
        <v>172</v>
      </c>
      <c r="C2844" s="25" t="s">
        <v>184</v>
      </c>
      <c r="I2844" s="116"/>
      <c r="J2844" s="116"/>
      <c r="K2844" s="116"/>
      <c r="L2844" s="116"/>
      <c r="M2844" s="116"/>
      <c r="N2844" s="116"/>
      <c r="AL2844" s="117"/>
      <c r="AN2844" s="35" t="str">
        <f t="shared" si="175"/>
        <v/>
      </c>
      <c r="AO2844" s="35" t="str">
        <f t="shared" si="176"/>
        <v>-</v>
      </c>
      <c r="AQ2844" s="25" t="str">
        <f t="shared" si="174"/>
        <v>-</v>
      </c>
      <c r="BP2844" s="61"/>
      <c r="CT2844" s="61"/>
      <c r="CU2844" s="61"/>
      <c r="CV2844" s="61"/>
      <c r="CW2844" s="61"/>
      <c r="CX2844" s="61"/>
      <c r="CY2844" s="61"/>
      <c r="CZ2844" s="61"/>
      <c r="DA2844" s="61"/>
      <c r="DB2844" s="61"/>
      <c r="DC2844" s="61"/>
      <c r="DD2844" s="61"/>
      <c r="DE2844" s="61"/>
      <c r="DF2844" s="61"/>
      <c r="DG2844" s="61"/>
      <c r="DH2844" s="61"/>
      <c r="DI2844" s="61"/>
      <c r="DJ2844" s="61"/>
      <c r="DK2844" s="61"/>
      <c r="DL2844" s="61"/>
      <c r="DM2844" s="61"/>
    </row>
    <row r="2845" spans="1:117" s="25" customFormat="1" x14ac:dyDescent="0.2">
      <c r="A2845" s="25" t="s">
        <v>107</v>
      </c>
      <c r="B2845" s="25" t="s">
        <v>175</v>
      </c>
      <c r="C2845" s="25" t="s">
        <v>184</v>
      </c>
      <c r="I2845" s="116"/>
      <c r="J2845" s="116"/>
      <c r="K2845" s="116"/>
      <c r="L2845" s="116"/>
      <c r="M2845" s="116"/>
      <c r="N2845" s="116"/>
      <c r="AL2845" s="117"/>
      <c r="AN2845" s="35" t="str">
        <f t="shared" si="175"/>
        <v/>
      </c>
      <c r="AO2845" s="35" t="str">
        <f t="shared" si="176"/>
        <v>-</v>
      </c>
      <c r="AQ2845" s="25" t="str">
        <f t="shared" si="174"/>
        <v>-</v>
      </c>
      <c r="BP2845" s="61"/>
      <c r="CT2845" s="61"/>
      <c r="CU2845" s="61"/>
      <c r="CV2845" s="61"/>
      <c r="CW2845" s="61"/>
      <c r="CX2845" s="61"/>
      <c r="CY2845" s="61"/>
      <c r="CZ2845" s="61"/>
      <c r="DA2845" s="61"/>
      <c r="DB2845" s="61"/>
      <c r="DC2845" s="61"/>
      <c r="DD2845" s="61"/>
      <c r="DE2845" s="61"/>
      <c r="DF2845" s="61"/>
      <c r="DG2845" s="61"/>
      <c r="DH2845" s="61"/>
      <c r="DI2845" s="61"/>
      <c r="DJ2845" s="61"/>
      <c r="DK2845" s="61"/>
      <c r="DL2845" s="61"/>
      <c r="DM2845" s="61"/>
    </row>
    <row r="2846" spans="1:117" s="25" customFormat="1" x14ac:dyDescent="0.2">
      <c r="A2846" s="25" t="s">
        <v>108</v>
      </c>
      <c r="B2846" s="25" t="s">
        <v>175</v>
      </c>
      <c r="C2846" s="25" t="s">
        <v>184</v>
      </c>
      <c r="I2846" s="116"/>
      <c r="J2846" s="116"/>
      <c r="K2846" s="116"/>
      <c r="L2846" s="116"/>
      <c r="M2846" s="116"/>
      <c r="N2846" s="116"/>
      <c r="AL2846" s="117"/>
      <c r="AN2846" s="35" t="str">
        <f t="shared" si="175"/>
        <v/>
      </c>
      <c r="AO2846" s="35" t="str">
        <f t="shared" si="176"/>
        <v>-</v>
      </c>
      <c r="AQ2846" s="25" t="str">
        <f t="shared" si="174"/>
        <v>-</v>
      </c>
      <c r="BP2846" s="61"/>
      <c r="CT2846" s="61"/>
      <c r="CU2846" s="61"/>
      <c r="CV2846" s="61"/>
      <c r="CW2846" s="61"/>
      <c r="CX2846" s="61"/>
      <c r="CY2846" s="61"/>
      <c r="CZ2846" s="61"/>
      <c r="DA2846" s="61"/>
      <c r="DB2846" s="61"/>
      <c r="DC2846" s="61"/>
      <c r="DD2846" s="61"/>
      <c r="DE2846" s="61"/>
      <c r="DF2846" s="61"/>
      <c r="DG2846" s="61"/>
      <c r="DH2846" s="61"/>
      <c r="DI2846" s="61"/>
      <c r="DJ2846" s="61"/>
      <c r="DK2846" s="61"/>
      <c r="DL2846" s="61"/>
      <c r="DM2846" s="61"/>
    </row>
    <row r="2847" spans="1:117" s="25" customFormat="1" x14ac:dyDescent="0.2">
      <c r="A2847" s="25" t="s">
        <v>109</v>
      </c>
      <c r="B2847" s="25" t="s">
        <v>175</v>
      </c>
      <c r="C2847" s="25" t="s">
        <v>184</v>
      </c>
      <c r="I2847" s="116"/>
      <c r="J2847" s="116"/>
      <c r="K2847" s="116"/>
      <c r="L2847" s="116"/>
      <c r="M2847" s="116"/>
      <c r="N2847" s="116"/>
      <c r="AL2847" s="117"/>
      <c r="AN2847" s="35" t="str">
        <f t="shared" si="175"/>
        <v/>
      </c>
      <c r="AO2847" s="35" t="str">
        <f t="shared" si="176"/>
        <v>-</v>
      </c>
      <c r="AQ2847" s="25" t="str">
        <f t="shared" si="174"/>
        <v>-</v>
      </c>
      <c r="BP2847" s="61"/>
      <c r="CT2847" s="61"/>
      <c r="CU2847" s="61"/>
      <c r="CV2847" s="61"/>
      <c r="CW2847" s="61"/>
      <c r="CX2847" s="61"/>
      <c r="CY2847" s="61"/>
      <c r="CZ2847" s="61"/>
      <c r="DA2847" s="61"/>
      <c r="DB2847" s="61"/>
      <c r="DC2847" s="61"/>
      <c r="DD2847" s="61"/>
      <c r="DE2847" s="61"/>
      <c r="DF2847" s="61"/>
      <c r="DG2847" s="61"/>
      <c r="DH2847" s="61"/>
      <c r="DI2847" s="61"/>
      <c r="DJ2847" s="61"/>
      <c r="DK2847" s="61"/>
      <c r="DL2847" s="61"/>
      <c r="DM2847" s="61"/>
    </row>
    <row r="2848" spans="1:117" s="25" customFormat="1" x14ac:dyDescent="0.2">
      <c r="A2848" s="25" t="s">
        <v>110</v>
      </c>
      <c r="B2848" s="25" t="s">
        <v>178</v>
      </c>
      <c r="C2848" s="25" t="s">
        <v>184</v>
      </c>
      <c r="I2848" s="116"/>
      <c r="J2848" s="116"/>
      <c r="K2848" s="116"/>
      <c r="L2848" s="116"/>
      <c r="M2848" s="116"/>
      <c r="N2848" s="116"/>
      <c r="AL2848" s="117"/>
      <c r="AN2848" s="35" t="str">
        <f t="shared" si="175"/>
        <v/>
      </c>
      <c r="AO2848" s="35" t="str">
        <f t="shared" si="176"/>
        <v>-</v>
      </c>
      <c r="AQ2848" s="25" t="str">
        <f t="shared" si="174"/>
        <v>-</v>
      </c>
      <c r="BP2848" s="61"/>
      <c r="CT2848" s="61"/>
      <c r="CU2848" s="61"/>
      <c r="CV2848" s="61"/>
      <c r="CW2848" s="61"/>
      <c r="CX2848" s="61"/>
      <c r="CY2848" s="61"/>
      <c r="CZ2848" s="61"/>
      <c r="DA2848" s="61"/>
      <c r="DB2848" s="61"/>
      <c r="DC2848" s="61"/>
      <c r="DD2848" s="61"/>
      <c r="DE2848" s="61"/>
      <c r="DF2848" s="61"/>
      <c r="DG2848" s="61"/>
      <c r="DH2848" s="61"/>
      <c r="DI2848" s="61"/>
      <c r="DJ2848" s="61"/>
      <c r="DK2848" s="61"/>
      <c r="DL2848" s="61"/>
      <c r="DM2848" s="61"/>
    </row>
    <row r="2849" spans="1:117" s="25" customFormat="1" x14ac:dyDescent="0.2">
      <c r="A2849" s="25" t="s">
        <v>111</v>
      </c>
      <c r="B2849" s="25" t="s">
        <v>178</v>
      </c>
      <c r="C2849" s="25" t="s">
        <v>184</v>
      </c>
      <c r="I2849" s="116"/>
      <c r="J2849" s="116"/>
      <c r="K2849" s="116"/>
      <c r="L2849" s="116"/>
      <c r="M2849" s="116"/>
      <c r="N2849" s="116"/>
      <c r="AL2849" s="117"/>
      <c r="AN2849" s="35" t="str">
        <f t="shared" si="175"/>
        <v/>
      </c>
      <c r="AO2849" s="35" t="str">
        <f t="shared" si="176"/>
        <v>-</v>
      </c>
      <c r="AQ2849" s="25" t="str">
        <f t="shared" si="174"/>
        <v>-</v>
      </c>
      <c r="BP2849" s="61"/>
      <c r="CT2849" s="61"/>
      <c r="CU2849" s="61"/>
      <c r="CV2849" s="61"/>
      <c r="CW2849" s="61"/>
      <c r="CX2849" s="61"/>
      <c r="CY2849" s="61"/>
      <c r="CZ2849" s="61"/>
      <c r="DA2849" s="61"/>
      <c r="DB2849" s="61"/>
      <c r="DC2849" s="61"/>
      <c r="DD2849" s="61"/>
      <c r="DE2849" s="61"/>
      <c r="DF2849" s="61"/>
      <c r="DG2849" s="61"/>
      <c r="DH2849" s="61"/>
      <c r="DI2849" s="61"/>
      <c r="DJ2849" s="61"/>
      <c r="DK2849" s="61"/>
      <c r="DL2849" s="61"/>
      <c r="DM2849" s="61"/>
    </row>
    <row r="2850" spans="1:117" s="25" customFormat="1" x14ac:dyDescent="0.2">
      <c r="A2850" s="25" t="s">
        <v>112</v>
      </c>
      <c r="B2850" s="25" t="s">
        <v>171</v>
      </c>
      <c r="C2850" s="25" t="s">
        <v>184</v>
      </c>
      <c r="I2850" s="116"/>
      <c r="J2850" s="116"/>
      <c r="K2850" s="116"/>
      <c r="L2850" s="116"/>
      <c r="M2850" s="116"/>
      <c r="N2850" s="116"/>
      <c r="AL2850" s="117"/>
      <c r="AN2850" s="35" t="str">
        <f t="shared" si="175"/>
        <v/>
      </c>
      <c r="AO2850" s="35" t="str">
        <f t="shared" si="176"/>
        <v>-</v>
      </c>
      <c r="AQ2850" s="25" t="str">
        <f t="shared" si="174"/>
        <v>-</v>
      </c>
      <c r="BP2850" s="61"/>
      <c r="CT2850" s="61"/>
      <c r="CU2850" s="61"/>
      <c r="CV2850" s="61"/>
      <c r="CW2850" s="61"/>
      <c r="CX2850" s="61"/>
      <c r="CY2850" s="61"/>
      <c r="CZ2850" s="61"/>
      <c r="DA2850" s="61"/>
      <c r="DB2850" s="61"/>
      <c r="DC2850" s="61"/>
      <c r="DD2850" s="61"/>
      <c r="DE2850" s="61"/>
      <c r="DF2850" s="61"/>
      <c r="DG2850" s="61"/>
      <c r="DH2850" s="61"/>
      <c r="DI2850" s="61"/>
      <c r="DJ2850" s="61"/>
      <c r="DK2850" s="61"/>
      <c r="DL2850" s="61"/>
      <c r="DM2850" s="61"/>
    </row>
    <row r="2851" spans="1:117" s="25" customFormat="1" x14ac:dyDescent="0.2">
      <c r="A2851" s="25" t="s">
        <v>113</v>
      </c>
      <c r="B2851" s="25" t="s">
        <v>171</v>
      </c>
      <c r="C2851" s="25" t="s">
        <v>184</v>
      </c>
      <c r="I2851" s="116"/>
      <c r="J2851" s="116"/>
      <c r="K2851" s="116"/>
      <c r="L2851" s="116"/>
      <c r="M2851" s="116"/>
      <c r="N2851" s="116"/>
      <c r="AL2851" s="117"/>
      <c r="AN2851" s="35" t="str">
        <f t="shared" si="175"/>
        <v/>
      </c>
      <c r="AO2851" s="35" t="str">
        <f t="shared" si="176"/>
        <v>-</v>
      </c>
      <c r="AQ2851" s="25" t="str">
        <f t="shared" si="174"/>
        <v>-</v>
      </c>
      <c r="BP2851" s="61"/>
      <c r="CT2851" s="61"/>
      <c r="CU2851" s="61"/>
      <c r="CV2851" s="61"/>
      <c r="CW2851" s="61"/>
      <c r="CX2851" s="61"/>
      <c r="CY2851" s="61"/>
      <c r="CZ2851" s="61"/>
      <c r="DA2851" s="61"/>
      <c r="DB2851" s="61"/>
      <c r="DC2851" s="61"/>
      <c r="DD2851" s="61"/>
      <c r="DE2851" s="61"/>
      <c r="DF2851" s="61"/>
      <c r="DG2851" s="61"/>
      <c r="DH2851" s="61"/>
      <c r="DI2851" s="61"/>
      <c r="DJ2851" s="61"/>
      <c r="DK2851" s="61"/>
      <c r="DL2851" s="61"/>
      <c r="DM2851" s="61"/>
    </row>
    <row r="2852" spans="1:117" s="25" customFormat="1" x14ac:dyDescent="0.2">
      <c r="A2852" s="25" t="s">
        <v>114</v>
      </c>
      <c r="B2852" s="25" t="s">
        <v>172</v>
      </c>
      <c r="C2852" s="25" t="s">
        <v>184</v>
      </c>
      <c r="I2852" s="116"/>
      <c r="J2852" s="116"/>
      <c r="K2852" s="116"/>
      <c r="L2852" s="116"/>
      <c r="M2852" s="116"/>
      <c r="N2852" s="116"/>
      <c r="AL2852" s="117"/>
      <c r="AN2852" s="35" t="str">
        <f t="shared" si="175"/>
        <v/>
      </c>
      <c r="AO2852" s="35" t="str">
        <f t="shared" si="176"/>
        <v>-</v>
      </c>
      <c r="AQ2852" s="25" t="str">
        <f t="shared" si="174"/>
        <v>-</v>
      </c>
      <c r="BP2852" s="61"/>
      <c r="CT2852" s="61"/>
      <c r="CU2852" s="61"/>
      <c r="CV2852" s="61"/>
      <c r="CW2852" s="61"/>
      <c r="CX2852" s="61"/>
      <c r="CY2852" s="61"/>
      <c r="CZ2852" s="61"/>
      <c r="DA2852" s="61"/>
      <c r="DB2852" s="61"/>
      <c r="DC2852" s="61"/>
      <c r="DD2852" s="61"/>
      <c r="DE2852" s="61"/>
      <c r="DF2852" s="61"/>
      <c r="DG2852" s="61"/>
      <c r="DH2852" s="61"/>
      <c r="DI2852" s="61"/>
      <c r="DJ2852" s="61"/>
      <c r="DK2852" s="61"/>
      <c r="DL2852" s="61"/>
      <c r="DM2852" s="61"/>
    </row>
    <row r="2853" spans="1:117" s="25" customFormat="1" x14ac:dyDescent="0.2">
      <c r="A2853" s="25" t="s">
        <v>115</v>
      </c>
      <c r="B2853" s="25" t="s">
        <v>172</v>
      </c>
      <c r="C2853" s="25" t="s">
        <v>184</v>
      </c>
      <c r="I2853" s="116"/>
      <c r="J2853" s="116"/>
      <c r="K2853" s="116"/>
      <c r="L2853" s="116"/>
      <c r="M2853" s="116"/>
      <c r="N2853" s="116"/>
      <c r="AL2853" s="117"/>
      <c r="AN2853" s="35" t="str">
        <f t="shared" si="175"/>
        <v/>
      </c>
      <c r="AO2853" s="35" t="str">
        <f t="shared" si="176"/>
        <v>-</v>
      </c>
      <c r="AQ2853" s="25" t="str">
        <f t="shared" ref="AQ2853:AQ2916" si="177">CONCATENATE(TRIM(LEFT(AP2853,LEN(AP2853)-LEN(RIGHT(AP2853)))),"-",RIGHT(AP2853))</f>
        <v>-</v>
      </c>
      <c r="BP2853" s="61"/>
      <c r="CT2853" s="61"/>
      <c r="CU2853" s="61"/>
      <c r="CV2853" s="61"/>
      <c r="CW2853" s="61"/>
      <c r="CX2853" s="61"/>
      <c r="CY2853" s="61"/>
      <c r="CZ2853" s="61"/>
      <c r="DA2853" s="61"/>
      <c r="DB2853" s="61"/>
      <c r="DC2853" s="61"/>
      <c r="DD2853" s="61"/>
      <c r="DE2853" s="61"/>
      <c r="DF2853" s="61"/>
      <c r="DG2853" s="61"/>
      <c r="DH2853" s="61"/>
      <c r="DI2853" s="61"/>
      <c r="DJ2853" s="61"/>
      <c r="DK2853" s="61"/>
      <c r="DL2853" s="61"/>
      <c r="DM2853" s="61"/>
    </row>
    <row r="2854" spans="1:117" s="25" customFormat="1" x14ac:dyDescent="0.2">
      <c r="A2854" s="25" t="s">
        <v>116</v>
      </c>
      <c r="B2854" s="25" t="s">
        <v>173</v>
      </c>
      <c r="C2854" s="25" t="s">
        <v>184</v>
      </c>
      <c r="I2854" s="116"/>
      <c r="J2854" s="116"/>
      <c r="K2854" s="116"/>
      <c r="L2854" s="116"/>
      <c r="M2854" s="116"/>
      <c r="N2854" s="116"/>
      <c r="AL2854" s="117"/>
      <c r="AN2854" s="35" t="str">
        <f t="shared" si="175"/>
        <v/>
      </c>
      <c r="AO2854" s="35" t="str">
        <f t="shared" si="176"/>
        <v>-</v>
      </c>
      <c r="AQ2854" s="25" t="str">
        <f t="shared" si="177"/>
        <v>-</v>
      </c>
      <c r="BP2854" s="61"/>
      <c r="CT2854" s="61"/>
      <c r="CU2854" s="61"/>
      <c r="CV2854" s="61"/>
      <c r="CW2854" s="61"/>
      <c r="CX2854" s="61"/>
      <c r="CY2854" s="61"/>
      <c r="CZ2854" s="61"/>
      <c r="DA2854" s="61"/>
      <c r="DB2854" s="61"/>
      <c r="DC2854" s="61"/>
      <c r="DD2854" s="61"/>
      <c r="DE2854" s="61"/>
      <c r="DF2854" s="61"/>
      <c r="DG2854" s="61"/>
      <c r="DH2854" s="61"/>
      <c r="DI2854" s="61"/>
      <c r="DJ2854" s="61"/>
      <c r="DK2854" s="61"/>
      <c r="DL2854" s="61"/>
      <c r="DM2854" s="61"/>
    </row>
    <row r="2855" spans="1:117" s="25" customFormat="1" x14ac:dyDescent="0.2">
      <c r="A2855" s="25" t="s">
        <v>117</v>
      </c>
      <c r="B2855" s="25" t="s">
        <v>173</v>
      </c>
      <c r="C2855" s="25" t="s">
        <v>184</v>
      </c>
      <c r="I2855" s="116"/>
      <c r="J2855" s="116"/>
      <c r="K2855" s="116"/>
      <c r="L2855" s="116"/>
      <c r="M2855" s="116"/>
      <c r="N2855" s="116"/>
      <c r="AL2855" s="117"/>
      <c r="AN2855" s="35" t="str">
        <f t="shared" si="175"/>
        <v/>
      </c>
      <c r="AO2855" s="35" t="str">
        <f t="shared" si="176"/>
        <v>-</v>
      </c>
      <c r="AQ2855" s="25" t="str">
        <f t="shared" si="177"/>
        <v>-</v>
      </c>
      <c r="BP2855" s="61"/>
      <c r="CT2855" s="61"/>
      <c r="CU2855" s="61"/>
      <c r="CV2855" s="61"/>
      <c r="CW2855" s="61"/>
      <c r="CX2855" s="61"/>
      <c r="CY2855" s="61"/>
      <c r="CZ2855" s="61"/>
      <c r="DA2855" s="61"/>
      <c r="DB2855" s="61"/>
      <c r="DC2855" s="61"/>
      <c r="DD2855" s="61"/>
      <c r="DE2855" s="61"/>
      <c r="DF2855" s="61"/>
      <c r="DG2855" s="61"/>
      <c r="DH2855" s="61"/>
      <c r="DI2855" s="61"/>
      <c r="DJ2855" s="61"/>
      <c r="DK2855" s="61"/>
      <c r="DL2855" s="61"/>
      <c r="DM2855" s="61"/>
    </row>
    <row r="2856" spans="1:117" s="25" customFormat="1" x14ac:dyDescent="0.2">
      <c r="A2856" s="25" t="s">
        <v>118</v>
      </c>
      <c r="B2856" s="25" t="s">
        <v>172</v>
      </c>
      <c r="C2856" s="25" t="s">
        <v>184</v>
      </c>
      <c r="I2856" s="116"/>
      <c r="J2856" s="116"/>
      <c r="K2856" s="116"/>
      <c r="L2856" s="116"/>
      <c r="M2856" s="116"/>
      <c r="N2856" s="116"/>
      <c r="AL2856" s="117"/>
      <c r="AN2856" s="35" t="str">
        <f t="shared" si="175"/>
        <v/>
      </c>
      <c r="AO2856" s="35" t="str">
        <f t="shared" si="176"/>
        <v>-</v>
      </c>
      <c r="AQ2856" s="25" t="str">
        <f t="shared" si="177"/>
        <v>-</v>
      </c>
      <c r="BP2856" s="61"/>
      <c r="CT2856" s="61"/>
      <c r="CU2856" s="61"/>
      <c r="CV2856" s="61"/>
      <c r="CW2856" s="61"/>
      <c r="CX2856" s="61"/>
      <c r="CY2856" s="61"/>
      <c r="CZ2856" s="61"/>
      <c r="DA2856" s="61"/>
      <c r="DB2856" s="61"/>
      <c r="DC2856" s="61"/>
      <c r="DD2856" s="61"/>
      <c r="DE2856" s="61"/>
      <c r="DF2856" s="61"/>
      <c r="DG2856" s="61"/>
      <c r="DH2856" s="61"/>
      <c r="DI2856" s="61"/>
      <c r="DJ2856" s="61"/>
      <c r="DK2856" s="61"/>
      <c r="DL2856" s="61"/>
      <c r="DM2856" s="61"/>
    </row>
    <row r="2857" spans="1:117" s="25" customFormat="1" x14ac:dyDescent="0.2">
      <c r="A2857" s="25" t="s">
        <v>119</v>
      </c>
      <c r="B2857" s="25" t="s">
        <v>172</v>
      </c>
      <c r="C2857" s="25" t="s">
        <v>184</v>
      </c>
      <c r="I2857" s="116"/>
      <c r="J2857" s="116"/>
      <c r="K2857" s="116"/>
      <c r="L2857" s="116"/>
      <c r="M2857" s="116"/>
      <c r="N2857" s="116"/>
      <c r="AL2857" s="117"/>
      <c r="AN2857" s="35" t="str">
        <f t="shared" si="175"/>
        <v/>
      </c>
      <c r="AO2857" s="35" t="str">
        <f t="shared" si="176"/>
        <v>-</v>
      </c>
      <c r="AQ2857" s="25" t="str">
        <f t="shared" si="177"/>
        <v>-</v>
      </c>
      <c r="BP2857" s="61"/>
      <c r="CT2857" s="61"/>
      <c r="CU2857" s="61"/>
      <c r="CV2857" s="61"/>
      <c r="CW2857" s="61"/>
      <c r="CX2857" s="61"/>
      <c r="CY2857" s="61"/>
      <c r="CZ2857" s="61"/>
      <c r="DA2857" s="61"/>
      <c r="DB2857" s="61"/>
      <c r="DC2857" s="61"/>
      <c r="DD2857" s="61"/>
      <c r="DE2857" s="61"/>
      <c r="DF2857" s="61"/>
      <c r="DG2857" s="61"/>
      <c r="DH2857" s="61"/>
      <c r="DI2857" s="61"/>
      <c r="DJ2857" s="61"/>
      <c r="DK2857" s="61"/>
      <c r="DL2857" s="61"/>
      <c r="DM2857" s="61"/>
    </row>
    <row r="2858" spans="1:117" s="25" customFormat="1" x14ac:dyDescent="0.2">
      <c r="A2858" s="25" t="s">
        <v>120</v>
      </c>
      <c r="B2858" s="25" t="s">
        <v>175</v>
      </c>
      <c r="C2858" s="25" t="s">
        <v>184</v>
      </c>
      <c r="I2858" s="116"/>
      <c r="J2858" s="116"/>
      <c r="K2858" s="116"/>
      <c r="L2858" s="116"/>
      <c r="M2858" s="116"/>
      <c r="N2858" s="116"/>
      <c r="AL2858" s="117"/>
      <c r="AN2858" s="35" t="str">
        <f t="shared" si="175"/>
        <v/>
      </c>
      <c r="AO2858" s="35" t="str">
        <f t="shared" si="176"/>
        <v>-</v>
      </c>
      <c r="AQ2858" s="25" t="str">
        <f t="shared" si="177"/>
        <v>-</v>
      </c>
      <c r="BP2858" s="61"/>
      <c r="CT2858" s="61"/>
      <c r="CU2858" s="61"/>
      <c r="CV2858" s="61"/>
      <c r="CW2858" s="61"/>
      <c r="CX2858" s="61"/>
      <c r="CY2858" s="61"/>
      <c r="CZ2858" s="61"/>
      <c r="DA2858" s="61"/>
      <c r="DB2858" s="61"/>
      <c r="DC2858" s="61"/>
      <c r="DD2858" s="61"/>
      <c r="DE2858" s="61"/>
      <c r="DF2858" s="61"/>
      <c r="DG2858" s="61"/>
      <c r="DH2858" s="61"/>
      <c r="DI2858" s="61"/>
      <c r="DJ2858" s="61"/>
      <c r="DK2858" s="61"/>
      <c r="DL2858" s="61"/>
      <c r="DM2858" s="61"/>
    </row>
    <row r="2859" spans="1:117" s="25" customFormat="1" x14ac:dyDescent="0.2">
      <c r="A2859" s="25" t="s">
        <v>121</v>
      </c>
      <c r="B2859" s="25" t="s">
        <v>175</v>
      </c>
      <c r="C2859" s="25" t="s">
        <v>184</v>
      </c>
      <c r="I2859" s="116"/>
      <c r="J2859" s="116"/>
      <c r="K2859" s="116"/>
      <c r="L2859" s="116"/>
      <c r="M2859" s="116"/>
      <c r="N2859" s="116"/>
      <c r="AL2859" s="117"/>
      <c r="AN2859" s="35" t="str">
        <f t="shared" si="175"/>
        <v/>
      </c>
      <c r="AO2859" s="35" t="str">
        <f t="shared" si="176"/>
        <v>-</v>
      </c>
      <c r="AQ2859" s="25" t="str">
        <f t="shared" si="177"/>
        <v>-</v>
      </c>
      <c r="BP2859" s="61"/>
      <c r="CT2859" s="61"/>
      <c r="CU2859" s="61"/>
      <c r="CV2859" s="61"/>
      <c r="CW2859" s="61"/>
      <c r="CX2859" s="61"/>
      <c r="CY2859" s="61"/>
      <c r="CZ2859" s="61"/>
      <c r="DA2859" s="61"/>
      <c r="DB2859" s="61"/>
      <c r="DC2859" s="61"/>
      <c r="DD2859" s="61"/>
      <c r="DE2859" s="61"/>
      <c r="DF2859" s="61"/>
      <c r="DG2859" s="61"/>
      <c r="DH2859" s="61"/>
      <c r="DI2859" s="61"/>
      <c r="DJ2859" s="61"/>
      <c r="DK2859" s="61"/>
      <c r="DL2859" s="61"/>
      <c r="DM2859" s="61"/>
    </row>
    <row r="2860" spans="1:117" s="25" customFormat="1" x14ac:dyDescent="0.2">
      <c r="A2860" s="25" t="s">
        <v>122</v>
      </c>
      <c r="B2860" s="25" t="s">
        <v>175</v>
      </c>
      <c r="C2860" s="25" t="s">
        <v>184</v>
      </c>
      <c r="I2860" s="116"/>
      <c r="J2860" s="116"/>
      <c r="K2860" s="116"/>
      <c r="L2860" s="116"/>
      <c r="M2860" s="116"/>
      <c r="N2860" s="116"/>
      <c r="AL2860" s="117"/>
      <c r="AN2860" s="35" t="str">
        <f t="shared" si="175"/>
        <v/>
      </c>
      <c r="AO2860" s="35" t="str">
        <f t="shared" si="176"/>
        <v>-</v>
      </c>
      <c r="AQ2860" s="25" t="str">
        <f t="shared" si="177"/>
        <v>-</v>
      </c>
      <c r="BP2860" s="61"/>
      <c r="CT2860" s="61"/>
      <c r="CU2860" s="61"/>
      <c r="CV2860" s="61"/>
      <c r="CW2860" s="61"/>
      <c r="CX2860" s="61"/>
      <c r="CY2860" s="61"/>
      <c r="CZ2860" s="61"/>
      <c r="DA2860" s="61"/>
      <c r="DB2860" s="61"/>
      <c r="DC2860" s="61"/>
      <c r="DD2860" s="61"/>
      <c r="DE2860" s="61"/>
      <c r="DF2860" s="61"/>
      <c r="DG2860" s="61"/>
      <c r="DH2860" s="61"/>
      <c r="DI2860" s="61"/>
      <c r="DJ2860" s="61"/>
      <c r="DK2860" s="61"/>
      <c r="DL2860" s="61"/>
      <c r="DM2860" s="61"/>
    </row>
    <row r="2861" spans="1:117" s="25" customFormat="1" x14ac:dyDescent="0.2">
      <c r="A2861" s="25" t="s">
        <v>123</v>
      </c>
      <c r="B2861" s="25" t="s">
        <v>178</v>
      </c>
      <c r="C2861" s="25" t="s">
        <v>184</v>
      </c>
      <c r="I2861" s="116"/>
      <c r="J2861" s="116"/>
      <c r="K2861" s="116"/>
      <c r="L2861" s="116"/>
      <c r="M2861" s="116"/>
      <c r="N2861" s="116"/>
      <c r="AL2861" s="117"/>
      <c r="AN2861" s="35" t="str">
        <f t="shared" si="175"/>
        <v/>
      </c>
      <c r="AO2861" s="35" t="str">
        <f t="shared" si="176"/>
        <v>-</v>
      </c>
      <c r="AQ2861" s="25" t="str">
        <f t="shared" si="177"/>
        <v>-</v>
      </c>
      <c r="BP2861" s="61"/>
      <c r="CT2861" s="61"/>
      <c r="CU2861" s="61"/>
      <c r="CV2861" s="61"/>
      <c r="CW2861" s="61"/>
      <c r="CX2861" s="61"/>
      <c r="CY2861" s="61"/>
      <c r="CZ2861" s="61"/>
      <c r="DA2861" s="61"/>
      <c r="DB2861" s="61"/>
      <c r="DC2861" s="61"/>
      <c r="DD2861" s="61"/>
      <c r="DE2861" s="61"/>
      <c r="DF2861" s="61"/>
      <c r="DG2861" s="61"/>
      <c r="DH2861" s="61"/>
      <c r="DI2861" s="61"/>
      <c r="DJ2861" s="61"/>
      <c r="DK2861" s="61"/>
      <c r="DL2861" s="61"/>
      <c r="DM2861" s="61"/>
    </row>
    <row r="2862" spans="1:117" s="25" customFormat="1" x14ac:dyDescent="0.2">
      <c r="A2862" s="25" t="s">
        <v>124</v>
      </c>
      <c r="B2862" s="25" t="s">
        <v>178</v>
      </c>
      <c r="C2862" s="25" t="s">
        <v>184</v>
      </c>
      <c r="I2862" s="116"/>
      <c r="J2862" s="116"/>
      <c r="K2862" s="116"/>
      <c r="L2862" s="116"/>
      <c r="M2862" s="116"/>
      <c r="N2862" s="116"/>
      <c r="AL2862" s="117"/>
      <c r="AN2862" s="35" t="str">
        <f t="shared" si="175"/>
        <v/>
      </c>
      <c r="AO2862" s="35" t="str">
        <f t="shared" si="176"/>
        <v>-</v>
      </c>
      <c r="AQ2862" s="25" t="str">
        <f t="shared" si="177"/>
        <v>-</v>
      </c>
      <c r="BP2862" s="61"/>
      <c r="CT2862" s="61"/>
      <c r="CU2862" s="61"/>
      <c r="CV2862" s="61"/>
      <c r="CW2862" s="61"/>
      <c r="CX2862" s="61"/>
      <c r="CY2862" s="61"/>
      <c r="CZ2862" s="61"/>
      <c r="DA2862" s="61"/>
      <c r="DB2862" s="61"/>
      <c r="DC2862" s="61"/>
      <c r="DD2862" s="61"/>
      <c r="DE2862" s="61"/>
      <c r="DF2862" s="61"/>
      <c r="DG2862" s="61"/>
      <c r="DH2862" s="61"/>
      <c r="DI2862" s="61"/>
      <c r="DJ2862" s="61"/>
      <c r="DK2862" s="61"/>
      <c r="DL2862" s="61"/>
      <c r="DM2862" s="61"/>
    </row>
    <row r="2863" spans="1:117" s="25" customFormat="1" x14ac:dyDescent="0.2">
      <c r="A2863" s="25" t="s">
        <v>125</v>
      </c>
      <c r="B2863" s="25" t="s">
        <v>171</v>
      </c>
      <c r="C2863" s="25" t="s">
        <v>184</v>
      </c>
      <c r="I2863" s="116"/>
      <c r="J2863" s="116"/>
      <c r="K2863" s="116"/>
      <c r="L2863" s="116"/>
      <c r="M2863" s="116"/>
      <c r="N2863" s="116"/>
      <c r="AL2863" s="117"/>
      <c r="AN2863" s="35" t="str">
        <f t="shared" si="175"/>
        <v/>
      </c>
      <c r="AO2863" s="35" t="str">
        <f t="shared" si="176"/>
        <v>-</v>
      </c>
      <c r="AQ2863" s="25" t="str">
        <f t="shared" si="177"/>
        <v>-</v>
      </c>
      <c r="BP2863" s="61"/>
      <c r="CT2863" s="61"/>
      <c r="CU2863" s="61"/>
      <c r="CV2863" s="61"/>
      <c r="CW2863" s="61"/>
      <c r="CX2863" s="61"/>
      <c r="CY2863" s="61"/>
      <c r="CZ2863" s="61"/>
      <c r="DA2863" s="61"/>
      <c r="DB2863" s="61"/>
      <c r="DC2863" s="61"/>
      <c r="DD2863" s="61"/>
      <c r="DE2863" s="61"/>
      <c r="DF2863" s="61"/>
      <c r="DG2863" s="61"/>
      <c r="DH2863" s="61"/>
      <c r="DI2863" s="61"/>
      <c r="DJ2863" s="61"/>
      <c r="DK2863" s="61"/>
      <c r="DL2863" s="61"/>
      <c r="DM2863" s="61"/>
    </row>
    <row r="2864" spans="1:117" s="25" customFormat="1" x14ac:dyDescent="0.2">
      <c r="A2864" s="25" t="s">
        <v>126</v>
      </c>
      <c r="B2864" s="25" t="s">
        <v>171</v>
      </c>
      <c r="C2864" s="25" t="s">
        <v>184</v>
      </c>
      <c r="I2864" s="116"/>
      <c r="J2864" s="116"/>
      <c r="K2864" s="116"/>
      <c r="L2864" s="116"/>
      <c r="M2864" s="116"/>
      <c r="N2864" s="116"/>
      <c r="AL2864" s="117"/>
      <c r="AN2864" s="35" t="str">
        <f t="shared" si="175"/>
        <v/>
      </c>
      <c r="AO2864" s="35" t="str">
        <f t="shared" si="176"/>
        <v>-</v>
      </c>
      <c r="AQ2864" s="25" t="str">
        <f t="shared" si="177"/>
        <v>-</v>
      </c>
      <c r="BP2864" s="61"/>
      <c r="CT2864" s="61"/>
      <c r="CU2864" s="61"/>
      <c r="CV2864" s="61"/>
      <c r="CW2864" s="61"/>
      <c r="CX2864" s="61"/>
      <c r="CY2864" s="61"/>
      <c r="CZ2864" s="61"/>
      <c r="DA2864" s="61"/>
      <c r="DB2864" s="61"/>
      <c r="DC2864" s="61"/>
      <c r="DD2864" s="61"/>
      <c r="DE2864" s="61"/>
      <c r="DF2864" s="61"/>
      <c r="DG2864" s="61"/>
      <c r="DH2864" s="61"/>
      <c r="DI2864" s="61"/>
      <c r="DJ2864" s="61"/>
      <c r="DK2864" s="61"/>
      <c r="DL2864" s="61"/>
      <c r="DM2864" s="61"/>
    </row>
    <row r="2865" spans="1:117" s="25" customFormat="1" x14ac:dyDescent="0.2">
      <c r="A2865" s="25" t="s">
        <v>127</v>
      </c>
      <c r="B2865" s="25" t="s">
        <v>172</v>
      </c>
      <c r="C2865" s="25" t="s">
        <v>184</v>
      </c>
      <c r="I2865" s="116"/>
      <c r="J2865" s="116"/>
      <c r="K2865" s="116"/>
      <c r="L2865" s="116"/>
      <c r="M2865" s="116"/>
      <c r="N2865" s="116"/>
      <c r="AL2865" s="117"/>
      <c r="AN2865" s="35" t="str">
        <f t="shared" si="175"/>
        <v/>
      </c>
      <c r="AO2865" s="35" t="str">
        <f t="shared" si="176"/>
        <v>-</v>
      </c>
      <c r="AQ2865" s="25" t="str">
        <f t="shared" si="177"/>
        <v>-</v>
      </c>
      <c r="BP2865" s="61"/>
      <c r="CT2865" s="61"/>
      <c r="CU2865" s="61"/>
      <c r="CV2865" s="61"/>
      <c r="CW2865" s="61"/>
      <c r="CX2865" s="61"/>
      <c r="CY2865" s="61"/>
      <c r="CZ2865" s="61"/>
      <c r="DA2865" s="61"/>
      <c r="DB2865" s="61"/>
      <c r="DC2865" s="61"/>
      <c r="DD2865" s="61"/>
      <c r="DE2865" s="61"/>
      <c r="DF2865" s="61"/>
      <c r="DG2865" s="61"/>
      <c r="DH2865" s="61"/>
      <c r="DI2865" s="61"/>
      <c r="DJ2865" s="61"/>
      <c r="DK2865" s="61"/>
      <c r="DL2865" s="61"/>
      <c r="DM2865" s="61"/>
    </row>
    <row r="2866" spans="1:117" s="25" customFormat="1" x14ac:dyDescent="0.2">
      <c r="A2866" s="25" t="s">
        <v>128</v>
      </c>
      <c r="B2866" s="25" t="s">
        <v>172</v>
      </c>
      <c r="C2866" s="25" t="s">
        <v>184</v>
      </c>
      <c r="I2866" s="116"/>
      <c r="J2866" s="116"/>
      <c r="K2866" s="116"/>
      <c r="L2866" s="116"/>
      <c r="M2866" s="116"/>
      <c r="N2866" s="116"/>
      <c r="AL2866" s="117"/>
      <c r="AN2866" s="35" t="str">
        <f t="shared" si="175"/>
        <v/>
      </c>
      <c r="AO2866" s="35" t="str">
        <f t="shared" si="176"/>
        <v>-</v>
      </c>
      <c r="AQ2866" s="25" t="str">
        <f t="shared" si="177"/>
        <v>-</v>
      </c>
      <c r="BP2866" s="61"/>
      <c r="CT2866" s="61"/>
      <c r="CU2866" s="61"/>
      <c r="CV2866" s="61"/>
      <c r="CW2866" s="61"/>
      <c r="CX2866" s="61"/>
      <c r="CY2866" s="61"/>
      <c r="CZ2866" s="61"/>
      <c r="DA2866" s="61"/>
      <c r="DB2866" s="61"/>
      <c r="DC2866" s="61"/>
      <c r="DD2866" s="61"/>
      <c r="DE2866" s="61"/>
      <c r="DF2866" s="61"/>
      <c r="DG2866" s="61"/>
      <c r="DH2866" s="61"/>
      <c r="DI2866" s="61"/>
      <c r="DJ2866" s="61"/>
      <c r="DK2866" s="61"/>
      <c r="DL2866" s="61"/>
      <c r="DM2866" s="61"/>
    </row>
    <row r="2867" spans="1:117" s="25" customFormat="1" x14ac:dyDescent="0.2">
      <c r="A2867" s="25" t="s">
        <v>129</v>
      </c>
      <c r="B2867" s="25" t="s">
        <v>173</v>
      </c>
      <c r="C2867" s="25" t="s">
        <v>184</v>
      </c>
      <c r="I2867" s="116"/>
      <c r="J2867" s="116"/>
      <c r="K2867" s="116"/>
      <c r="L2867" s="116"/>
      <c r="M2867" s="116"/>
      <c r="N2867" s="116"/>
      <c r="AL2867" s="117"/>
      <c r="AN2867" s="35" t="str">
        <f t="shared" si="175"/>
        <v/>
      </c>
      <c r="AO2867" s="35" t="str">
        <f t="shared" si="176"/>
        <v>-</v>
      </c>
      <c r="AQ2867" s="25" t="str">
        <f t="shared" si="177"/>
        <v>-</v>
      </c>
      <c r="BP2867" s="61"/>
      <c r="CT2867" s="61"/>
      <c r="CU2867" s="61"/>
      <c r="CV2867" s="61"/>
      <c r="CW2867" s="61"/>
      <c r="CX2867" s="61"/>
      <c r="CY2867" s="61"/>
      <c r="CZ2867" s="61"/>
      <c r="DA2867" s="61"/>
      <c r="DB2867" s="61"/>
      <c r="DC2867" s="61"/>
      <c r="DD2867" s="61"/>
      <c r="DE2867" s="61"/>
      <c r="DF2867" s="61"/>
      <c r="DG2867" s="61"/>
      <c r="DH2867" s="61"/>
      <c r="DI2867" s="61"/>
      <c r="DJ2867" s="61"/>
      <c r="DK2867" s="61"/>
      <c r="DL2867" s="61"/>
      <c r="DM2867" s="61"/>
    </row>
    <row r="2868" spans="1:117" s="25" customFormat="1" x14ac:dyDescent="0.2">
      <c r="A2868" s="25" t="s">
        <v>130</v>
      </c>
      <c r="B2868" s="25" t="s">
        <v>173</v>
      </c>
      <c r="C2868" s="25" t="s">
        <v>184</v>
      </c>
      <c r="I2868" s="116"/>
      <c r="J2868" s="116"/>
      <c r="K2868" s="116"/>
      <c r="L2868" s="116"/>
      <c r="M2868" s="116"/>
      <c r="N2868" s="116"/>
      <c r="AL2868" s="117"/>
      <c r="AN2868" s="35" t="str">
        <f t="shared" si="175"/>
        <v/>
      </c>
      <c r="AO2868" s="35" t="str">
        <f t="shared" si="176"/>
        <v>-</v>
      </c>
      <c r="AQ2868" s="25" t="str">
        <f t="shared" si="177"/>
        <v>-</v>
      </c>
      <c r="BP2868" s="61"/>
      <c r="CT2868" s="61"/>
      <c r="CU2868" s="61"/>
      <c r="CV2868" s="61"/>
      <c r="CW2868" s="61"/>
      <c r="CX2868" s="61"/>
      <c r="CY2868" s="61"/>
      <c r="CZ2868" s="61"/>
      <c r="DA2868" s="61"/>
      <c r="DB2868" s="61"/>
      <c r="DC2868" s="61"/>
      <c r="DD2868" s="61"/>
      <c r="DE2868" s="61"/>
      <c r="DF2868" s="61"/>
      <c r="DG2868" s="61"/>
      <c r="DH2868" s="61"/>
      <c r="DI2868" s="61"/>
      <c r="DJ2868" s="61"/>
      <c r="DK2868" s="61"/>
      <c r="DL2868" s="61"/>
      <c r="DM2868" s="61"/>
    </row>
    <row r="2869" spans="1:117" s="25" customFormat="1" x14ac:dyDescent="0.2">
      <c r="A2869" s="25" t="s">
        <v>131</v>
      </c>
      <c r="B2869" s="25" t="s">
        <v>172</v>
      </c>
      <c r="C2869" s="25" t="s">
        <v>184</v>
      </c>
      <c r="I2869" s="116"/>
      <c r="J2869" s="116"/>
      <c r="K2869" s="116"/>
      <c r="L2869" s="116"/>
      <c r="M2869" s="116"/>
      <c r="N2869" s="116"/>
      <c r="AL2869" s="117"/>
      <c r="AN2869" s="35" t="str">
        <f t="shared" si="175"/>
        <v/>
      </c>
      <c r="AO2869" s="35" t="str">
        <f t="shared" si="176"/>
        <v>-</v>
      </c>
      <c r="AQ2869" s="25" t="str">
        <f t="shared" si="177"/>
        <v>-</v>
      </c>
      <c r="BP2869" s="61"/>
      <c r="CT2869" s="61"/>
      <c r="CU2869" s="61"/>
      <c r="CV2869" s="61"/>
      <c r="CW2869" s="61"/>
      <c r="CX2869" s="61"/>
      <c r="CY2869" s="61"/>
      <c r="CZ2869" s="61"/>
      <c r="DA2869" s="61"/>
      <c r="DB2869" s="61"/>
      <c r="DC2869" s="61"/>
      <c r="DD2869" s="61"/>
      <c r="DE2869" s="61"/>
      <c r="DF2869" s="61"/>
      <c r="DG2869" s="61"/>
      <c r="DH2869" s="61"/>
      <c r="DI2869" s="61"/>
      <c r="DJ2869" s="61"/>
      <c r="DK2869" s="61"/>
      <c r="DL2869" s="61"/>
      <c r="DM2869" s="61"/>
    </row>
    <row r="2870" spans="1:117" s="25" customFormat="1" x14ac:dyDescent="0.2">
      <c r="A2870" s="25" t="s">
        <v>132</v>
      </c>
      <c r="B2870" s="25" t="s">
        <v>172</v>
      </c>
      <c r="C2870" s="25" t="s">
        <v>184</v>
      </c>
      <c r="I2870" s="116"/>
      <c r="J2870" s="116"/>
      <c r="K2870" s="116"/>
      <c r="L2870" s="116"/>
      <c r="M2870" s="116"/>
      <c r="N2870" s="116"/>
      <c r="AL2870" s="117"/>
      <c r="AN2870" s="35" t="str">
        <f t="shared" si="175"/>
        <v/>
      </c>
      <c r="AO2870" s="35" t="str">
        <f t="shared" si="176"/>
        <v>-</v>
      </c>
      <c r="AQ2870" s="25" t="str">
        <f t="shared" si="177"/>
        <v>-</v>
      </c>
      <c r="BP2870" s="61"/>
      <c r="CT2870" s="61"/>
      <c r="CU2870" s="61"/>
      <c r="CV2870" s="61"/>
      <c r="CW2870" s="61"/>
      <c r="CX2870" s="61"/>
      <c r="CY2870" s="61"/>
      <c r="CZ2870" s="61"/>
      <c r="DA2870" s="61"/>
      <c r="DB2870" s="61"/>
      <c r="DC2870" s="61"/>
      <c r="DD2870" s="61"/>
      <c r="DE2870" s="61"/>
      <c r="DF2870" s="61"/>
      <c r="DG2870" s="61"/>
      <c r="DH2870" s="61"/>
      <c r="DI2870" s="61"/>
      <c r="DJ2870" s="61"/>
      <c r="DK2870" s="61"/>
      <c r="DL2870" s="61"/>
      <c r="DM2870" s="61"/>
    </row>
    <row r="2871" spans="1:117" s="25" customFormat="1" x14ac:dyDescent="0.2">
      <c r="A2871" s="25" t="s">
        <v>133</v>
      </c>
      <c r="B2871" s="25" t="s">
        <v>172</v>
      </c>
      <c r="C2871" s="25" t="s">
        <v>184</v>
      </c>
      <c r="I2871" s="116"/>
      <c r="J2871" s="116"/>
      <c r="K2871" s="116"/>
      <c r="L2871" s="116"/>
      <c r="M2871" s="116"/>
      <c r="N2871" s="116"/>
      <c r="AL2871" s="117"/>
      <c r="AN2871" s="35" t="str">
        <f t="shared" ref="AN2871:AN2934" si="178">CONCATENATE(AM2871,AP2871)</f>
        <v/>
      </c>
      <c r="AO2871" s="35" t="str">
        <f t="shared" ref="AO2871:AO2934" si="179">CONCATENATE(AM2871,"-",AL2871)</f>
        <v>-</v>
      </c>
      <c r="AQ2871" s="25" t="str">
        <f t="shared" si="177"/>
        <v>-</v>
      </c>
      <c r="BP2871" s="61"/>
      <c r="CT2871" s="61"/>
      <c r="CU2871" s="61"/>
      <c r="CV2871" s="61"/>
      <c r="CW2871" s="61"/>
      <c r="CX2871" s="61"/>
      <c r="CY2871" s="61"/>
      <c r="CZ2871" s="61"/>
      <c r="DA2871" s="61"/>
      <c r="DB2871" s="61"/>
      <c r="DC2871" s="61"/>
      <c r="DD2871" s="61"/>
      <c r="DE2871" s="61"/>
      <c r="DF2871" s="61"/>
      <c r="DG2871" s="61"/>
      <c r="DH2871" s="61"/>
      <c r="DI2871" s="61"/>
      <c r="DJ2871" s="61"/>
      <c r="DK2871" s="61"/>
      <c r="DL2871" s="61"/>
      <c r="DM2871" s="61"/>
    </row>
    <row r="2872" spans="1:117" s="25" customFormat="1" x14ac:dyDescent="0.2">
      <c r="A2872" s="25" t="s">
        <v>134</v>
      </c>
      <c r="B2872" s="25" t="s">
        <v>175</v>
      </c>
      <c r="C2872" s="25" t="s">
        <v>184</v>
      </c>
      <c r="I2872" s="116"/>
      <c r="J2872" s="116"/>
      <c r="K2872" s="116"/>
      <c r="L2872" s="116"/>
      <c r="M2872" s="116"/>
      <c r="N2872" s="116"/>
      <c r="AL2872" s="117"/>
      <c r="AN2872" s="35" t="str">
        <f t="shared" si="178"/>
        <v/>
      </c>
      <c r="AO2872" s="35" t="str">
        <f t="shared" si="179"/>
        <v>-</v>
      </c>
      <c r="AQ2872" s="25" t="str">
        <f t="shared" si="177"/>
        <v>-</v>
      </c>
      <c r="BP2872" s="61"/>
      <c r="CT2872" s="61"/>
      <c r="CU2872" s="61"/>
      <c r="CV2872" s="61"/>
      <c r="CW2872" s="61"/>
      <c r="CX2872" s="61"/>
      <c r="CY2872" s="61"/>
      <c r="CZ2872" s="61"/>
      <c r="DA2872" s="61"/>
      <c r="DB2872" s="61"/>
      <c r="DC2872" s="61"/>
      <c r="DD2872" s="61"/>
      <c r="DE2872" s="61"/>
      <c r="DF2872" s="61"/>
      <c r="DG2872" s="61"/>
      <c r="DH2872" s="61"/>
      <c r="DI2872" s="61"/>
      <c r="DJ2872" s="61"/>
      <c r="DK2872" s="61"/>
      <c r="DL2872" s="61"/>
      <c r="DM2872" s="61"/>
    </row>
    <row r="2873" spans="1:117" s="25" customFormat="1" x14ac:dyDescent="0.2">
      <c r="A2873" s="25" t="s">
        <v>135</v>
      </c>
      <c r="B2873" s="25" t="s">
        <v>175</v>
      </c>
      <c r="C2873" s="25" t="s">
        <v>184</v>
      </c>
      <c r="I2873" s="116"/>
      <c r="J2873" s="116"/>
      <c r="K2873" s="116"/>
      <c r="L2873" s="116"/>
      <c r="M2873" s="116"/>
      <c r="N2873" s="116"/>
      <c r="AL2873" s="117"/>
      <c r="AN2873" s="35" t="str">
        <f t="shared" si="178"/>
        <v/>
      </c>
      <c r="AO2873" s="35" t="str">
        <f t="shared" si="179"/>
        <v>-</v>
      </c>
      <c r="AQ2873" s="25" t="str">
        <f t="shared" si="177"/>
        <v>-</v>
      </c>
      <c r="BP2873" s="61"/>
      <c r="CT2873" s="61"/>
      <c r="CU2873" s="61"/>
      <c r="CV2873" s="61"/>
      <c r="CW2873" s="61"/>
      <c r="CX2873" s="61"/>
      <c r="CY2873" s="61"/>
      <c r="CZ2873" s="61"/>
      <c r="DA2873" s="61"/>
      <c r="DB2873" s="61"/>
      <c r="DC2873" s="61"/>
      <c r="DD2873" s="61"/>
      <c r="DE2873" s="61"/>
      <c r="DF2873" s="61"/>
      <c r="DG2873" s="61"/>
      <c r="DH2873" s="61"/>
      <c r="DI2873" s="61"/>
      <c r="DJ2873" s="61"/>
      <c r="DK2873" s="61"/>
      <c r="DL2873" s="61"/>
      <c r="DM2873" s="61"/>
    </row>
    <row r="2874" spans="1:117" s="25" customFormat="1" x14ac:dyDescent="0.2">
      <c r="A2874" s="25" t="s">
        <v>136</v>
      </c>
      <c r="B2874" s="25" t="s">
        <v>178</v>
      </c>
      <c r="C2874" s="25" t="s">
        <v>184</v>
      </c>
      <c r="I2874" s="116"/>
      <c r="J2874" s="116"/>
      <c r="K2874" s="116"/>
      <c r="L2874" s="116"/>
      <c r="M2874" s="116"/>
      <c r="N2874" s="116"/>
      <c r="AL2874" s="117"/>
      <c r="AN2874" s="35" t="str">
        <f t="shared" si="178"/>
        <v/>
      </c>
      <c r="AO2874" s="35" t="str">
        <f t="shared" si="179"/>
        <v>-</v>
      </c>
      <c r="AQ2874" s="25" t="str">
        <f t="shared" si="177"/>
        <v>-</v>
      </c>
      <c r="BP2874" s="61"/>
      <c r="CT2874" s="61"/>
      <c r="CU2874" s="61"/>
      <c r="CV2874" s="61"/>
      <c r="CW2874" s="61"/>
      <c r="CX2874" s="61"/>
      <c r="CY2874" s="61"/>
      <c r="CZ2874" s="61"/>
      <c r="DA2874" s="61"/>
      <c r="DB2874" s="61"/>
      <c r="DC2874" s="61"/>
      <c r="DD2874" s="61"/>
      <c r="DE2874" s="61"/>
      <c r="DF2874" s="61"/>
      <c r="DG2874" s="61"/>
      <c r="DH2874" s="61"/>
      <c r="DI2874" s="61"/>
      <c r="DJ2874" s="61"/>
      <c r="DK2874" s="61"/>
      <c r="DL2874" s="61"/>
      <c r="DM2874" s="61"/>
    </row>
    <row r="2875" spans="1:117" s="25" customFormat="1" x14ac:dyDescent="0.2">
      <c r="A2875" s="25" t="s">
        <v>137</v>
      </c>
      <c r="B2875" s="25" t="s">
        <v>178</v>
      </c>
      <c r="C2875" s="25" t="s">
        <v>184</v>
      </c>
      <c r="I2875" s="116"/>
      <c r="J2875" s="116"/>
      <c r="K2875" s="116"/>
      <c r="L2875" s="116"/>
      <c r="M2875" s="116"/>
      <c r="N2875" s="116"/>
      <c r="AL2875" s="117"/>
      <c r="AN2875" s="35" t="str">
        <f t="shared" si="178"/>
        <v/>
      </c>
      <c r="AO2875" s="35" t="str">
        <f t="shared" si="179"/>
        <v>-</v>
      </c>
      <c r="AQ2875" s="25" t="str">
        <f t="shared" si="177"/>
        <v>-</v>
      </c>
      <c r="BP2875" s="61"/>
      <c r="CT2875" s="61"/>
      <c r="CU2875" s="61"/>
      <c r="CV2875" s="61"/>
      <c r="CW2875" s="61"/>
      <c r="CX2875" s="61"/>
      <c r="CY2875" s="61"/>
      <c r="CZ2875" s="61"/>
      <c r="DA2875" s="61"/>
      <c r="DB2875" s="61"/>
      <c r="DC2875" s="61"/>
      <c r="DD2875" s="61"/>
      <c r="DE2875" s="61"/>
      <c r="DF2875" s="61"/>
      <c r="DG2875" s="61"/>
      <c r="DH2875" s="61"/>
      <c r="DI2875" s="61"/>
      <c r="DJ2875" s="61"/>
      <c r="DK2875" s="61"/>
      <c r="DL2875" s="61"/>
      <c r="DM2875" s="61"/>
    </row>
    <row r="2876" spans="1:117" s="25" customFormat="1" x14ac:dyDescent="0.2">
      <c r="A2876" s="25" t="s">
        <v>138</v>
      </c>
      <c r="B2876" s="25" t="s">
        <v>171</v>
      </c>
      <c r="C2876" s="25" t="s">
        <v>184</v>
      </c>
      <c r="I2876" s="116"/>
      <c r="J2876" s="116"/>
      <c r="K2876" s="116"/>
      <c r="L2876" s="116"/>
      <c r="M2876" s="116"/>
      <c r="N2876" s="116"/>
      <c r="AL2876" s="117"/>
      <c r="AN2876" s="35" t="str">
        <f t="shared" si="178"/>
        <v/>
      </c>
      <c r="AO2876" s="35" t="str">
        <f t="shared" si="179"/>
        <v>-</v>
      </c>
      <c r="AQ2876" s="25" t="str">
        <f t="shared" si="177"/>
        <v>-</v>
      </c>
      <c r="BP2876" s="61"/>
      <c r="CT2876" s="61"/>
      <c r="CU2876" s="61"/>
      <c r="CV2876" s="61"/>
      <c r="CW2876" s="61"/>
      <c r="CX2876" s="61"/>
      <c r="CY2876" s="61"/>
      <c r="CZ2876" s="61"/>
      <c r="DA2876" s="61"/>
      <c r="DB2876" s="61"/>
      <c r="DC2876" s="61"/>
      <c r="DD2876" s="61"/>
      <c r="DE2876" s="61"/>
      <c r="DF2876" s="61"/>
      <c r="DG2876" s="61"/>
      <c r="DH2876" s="61"/>
      <c r="DI2876" s="61"/>
      <c r="DJ2876" s="61"/>
      <c r="DK2876" s="61"/>
      <c r="DL2876" s="61"/>
      <c r="DM2876" s="61"/>
    </row>
    <row r="2877" spans="1:117" s="25" customFormat="1" x14ac:dyDescent="0.2">
      <c r="A2877" s="25" t="s">
        <v>139</v>
      </c>
      <c r="B2877" s="25" t="s">
        <v>171</v>
      </c>
      <c r="C2877" s="25" t="s">
        <v>184</v>
      </c>
      <c r="I2877" s="116"/>
      <c r="J2877" s="116"/>
      <c r="K2877" s="116"/>
      <c r="L2877" s="116"/>
      <c r="M2877" s="116"/>
      <c r="N2877" s="116"/>
      <c r="AL2877" s="117"/>
      <c r="AN2877" s="35" t="str">
        <f t="shared" si="178"/>
        <v/>
      </c>
      <c r="AO2877" s="35" t="str">
        <f t="shared" si="179"/>
        <v>-</v>
      </c>
      <c r="AQ2877" s="25" t="str">
        <f t="shared" si="177"/>
        <v>-</v>
      </c>
      <c r="BP2877" s="61"/>
      <c r="CT2877" s="61"/>
      <c r="CU2877" s="61"/>
      <c r="CV2877" s="61"/>
      <c r="CW2877" s="61"/>
      <c r="CX2877" s="61"/>
      <c r="CY2877" s="61"/>
      <c r="CZ2877" s="61"/>
      <c r="DA2877" s="61"/>
      <c r="DB2877" s="61"/>
      <c r="DC2877" s="61"/>
      <c r="DD2877" s="61"/>
      <c r="DE2877" s="61"/>
      <c r="DF2877" s="61"/>
      <c r="DG2877" s="61"/>
      <c r="DH2877" s="61"/>
      <c r="DI2877" s="61"/>
      <c r="DJ2877" s="61"/>
      <c r="DK2877" s="61"/>
      <c r="DL2877" s="61"/>
      <c r="DM2877" s="61"/>
    </row>
    <row r="2878" spans="1:117" s="25" customFormat="1" x14ac:dyDescent="0.2">
      <c r="A2878" s="25" t="s">
        <v>140</v>
      </c>
      <c r="B2878" s="25" t="s">
        <v>172</v>
      </c>
      <c r="C2878" s="25" t="s">
        <v>184</v>
      </c>
      <c r="I2878" s="116"/>
      <c r="J2878" s="116"/>
      <c r="K2878" s="116"/>
      <c r="L2878" s="116"/>
      <c r="M2878" s="116"/>
      <c r="N2878" s="116"/>
      <c r="AL2878" s="117"/>
      <c r="AN2878" s="35" t="str">
        <f t="shared" si="178"/>
        <v/>
      </c>
      <c r="AO2878" s="35" t="str">
        <f t="shared" si="179"/>
        <v>-</v>
      </c>
      <c r="AQ2878" s="25" t="str">
        <f t="shared" si="177"/>
        <v>-</v>
      </c>
      <c r="BP2878" s="61"/>
      <c r="CT2878" s="61"/>
      <c r="CU2878" s="61"/>
      <c r="CV2878" s="61"/>
      <c r="CW2878" s="61"/>
      <c r="CX2878" s="61"/>
      <c r="CY2878" s="61"/>
      <c r="CZ2878" s="61"/>
      <c r="DA2878" s="61"/>
      <c r="DB2878" s="61"/>
      <c r="DC2878" s="61"/>
      <c r="DD2878" s="61"/>
      <c r="DE2878" s="61"/>
      <c r="DF2878" s="61"/>
      <c r="DG2878" s="61"/>
      <c r="DH2878" s="61"/>
      <c r="DI2878" s="61"/>
      <c r="DJ2878" s="61"/>
      <c r="DK2878" s="61"/>
      <c r="DL2878" s="61"/>
      <c r="DM2878" s="61"/>
    </row>
    <row r="2879" spans="1:117" s="25" customFormat="1" x14ac:dyDescent="0.2">
      <c r="A2879" s="25" t="s">
        <v>141</v>
      </c>
      <c r="B2879" s="25" t="s">
        <v>172</v>
      </c>
      <c r="C2879" s="25" t="s">
        <v>184</v>
      </c>
      <c r="I2879" s="116"/>
      <c r="J2879" s="116"/>
      <c r="K2879" s="116"/>
      <c r="L2879" s="116"/>
      <c r="M2879" s="116"/>
      <c r="N2879" s="116"/>
      <c r="AL2879" s="117"/>
      <c r="AN2879" s="35" t="str">
        <f t="shared" si="178"/>
        <v/>
      </c>
      <c r="AO2879" s="35" t="str">
        <f t="shared" si="179"/>
        <v>-</v>
      </c>
      <c r="AQ2879" s="25" t="str">
        <f t="shared" si="177"/>
        <v>-</v>
      </c>
      <c r="BP2879" s="61"/>
      <c r="CT2879" s="61"/>
      <c r="CU2879" s="61"/>
      <c r="CV2879" s="61"/>
      <c r="CW2879" s="61"/>
      <c r="CX2879" s="61"/>
      <c r="CY2879" s="61"/>
      <c r="CZ2879" s="61"/>
      <c r="DA2879" s="61"/>
      <c r="DB2879" s="61"/>
      <c r="DC2879" s="61"/>
      <c r="DD2879" s="61"/>
      <c r="DE2879" s="61"/>
      <c r="DF2879" s="61"/>
      <c r="DG2879" s="61"/>
      <c r="DH2879" s="61"/>
      <c r="DI2879" s="61"/>
      <c r="DJ2879" s="61"/>
      <c r="DK2879" s="61"/>
      <c r="DL2879" s="61"/>
      <c r="DM2879" s="61"/>
    </row>
    <row r="2880" spans="1:117" s="25" customFormat="1" x14ac:dyDescent="0.2">
      <c r="A2880" s="25" t="s">
        <v>142</v>
      </c>
      <c r="B2880" s="25" t="s">
        <v>173</v>
      </c>
      <c r="C2880" s="25" t="s">
        <v>184</v>
      </c>
      <c r="I2880" s="116"/>
      <c r="J2880" s="116"/>
      <c r="K2880" s="116"/>
      <c r="L2880" s="116"/>
      <c r="M2880" s="116"/>
      <c r="N2880" s="116"/>
      <c r="AL2880" s="117"/>
      <c r="AN2880" s="35" t="str">
        <f t="shared" si="178"/>
        <v/>
      </c>
      <c r="AO2880" s="35" t="str">
        <f t="shared" si="179"/>
        <v>-</v>
      </c>
      <c r="AQ2880" s="25" t="str">
        <f t="shared" si="177"/>
        <v>-</v>
      </c>
      <c r="BP2880" s="61"/>
      <c r="CT2880" s="61"/>
      <c r="CU2880" s="61"/>
      <c r="CV2880" s="61"/>
      <c r="CW2880" s="61"/>
      <c r="CX2880" s="61"/>
      <c r="CY2880" s="61"/>
      <c r="CZ2880" s="61"/>
      <c r="DA2880" s="61"/>
      <c r="DB2880" s="61"/>
      <c r="DC2880" s="61"/>
      <c r="DD2880" s="61"/>
      <c r="DE2880" s="61"/>
      <c r="DF2880" s="61"/>
      <c r="DG2880" s="61"/>
      <c r="DH2880" s="61"/>
      <c r="DI2880" s="61"/>
      <c r="DJ2880" s="61"/>
      <c r="DK2880" s="61"/>
      <c r="DL2880" s="61"/>
      <c r="DM2880" s="61"/>
    </row>
    <row r="2881" spans="1:117" s="25" customFormat="1" x14ac:dyDescent="0.2">
      <c r="A2881" s="25" t="s">
        <v>143</v>
      </c>
      <c r="B2881" s="25" t="s">
        <v>173</v>
      </c>
      <c r="C2881" s="25" t="s">
        <v>184</v>
      </c>
      <c r="I2881" s="116"/>
      <c r="J2881" s="116"/>
      <c r="K2881" s="116"/>
      <c r="L2881" s="116"/>
      <c r="M2881" s="116"/>
      <c r="N2881" s="116"/>
      <c r="AL2881" s="117"/>
      <c r="AN2881" s="35" t="str">
        <f t="shared" si="178"/>
        <v/>
      </c>
      <c r="AO2881" s="35" t="str">
        <f t="shared" si="179"/>
        <v>-</v>
      </c>
      <c r="AQ2881" s="25" t="str">
        <f t="shared" si="177"/>
        <v>-</v>
      </c>
      <c r="BP2881" s="61"/>
      <c r="CT2881" s="61"/>
      <c r="CU2881" s="61"/>
      <c r="CV2881" s="61"/>
      <c r="CW2881" s="61"/>
      <c r="CX2881" s="61"/>
      <c r="CY2881" s="61"/>
      <c r="CZ2881" s="61"/>
      <c r="DA2881" s="61"/>
      <c r="DB2881" s="61"/>
      <c r="DC2881" s="61"/>
      <c r="DD2881" s="61"/>
      <c r="DE2881" s="61"/>
      <c r="DF2881" s="61"/>
      <c r="DG2881" s="61"/>
      <c r="DH2881" s="61"/>
      <c r="DI2881" s="61"/>
      <c r="DJ2881" s="61"/>
      <c r="DK2881" s="61"/>
      <c r="DL2881" s="61"/>
      <c r="DM2881" s="61"/>
    </row>
    <row r="2882" spans="1:117" s="25" customFormat="1" x14ac:dyDescent="0.2">
      <c r="A2882" s="25" t="s">
        <v>144</v>
      </c>
      <c r="B2882" s="25" t="s">
        <v>172</v>
      </c>
      <c r="C2882" s="25" t="s">
        <v>184</v>
      </c>
      <c r="I2882" s="116"/>
      <c r="J2882" s="116"/>
      <c r="K2882" s="116"/>
      <c r="L2882" s="116"/>
      <c r="M2882" s="116"/>
      <c r="N2882" s="116"/>
      <c r="AL2882" s="117"/>
      <c r="AN2882" s="35" t="str">
        <f t="shared" si="178"/>
        <v/>
      </c>
      <c r="AO2882" s="35" t="str">
        <f t="shared" si="179"/>
        <v>-</v>
      </c>
      <c r="AQ2882" s="25" t="str">
        <f t="shared" si="177"/>
        <v>-</v>
      </c>
      <c r="BP2882" s="61"/>
      <c r="CT2882" s="61"/>
      <c r="CU2882" s="61"/>
      <c r="CV2882" s="61"/>
      <c r="CW2882" s="61"/>
      <c r="CX2882" s="61"/>
      <c r="CY2882" s="61"/>
      <c r="CZ2882" s="61"/>
      <c r="DA2882" s="61"/>
      <c r="DB2882" s="61"/>
      <c r="DC2882" s="61"/>
      <c r="DD2882" s="61"/>
      <c r="DE2882" s="61"/>
      <c r="DF2882" s="61"/>
      <c r="DG2882" s="61"/>
      <c r="DH2882" s="61"/>
      <c r="DI2882" s="61"/>
      <c r="DJ2882" s="61"/>
      <c r="DK2882" s="61"/>
      <c r="DL2882" s="61"/>
      <c r="DM2882" s="61"/>
    </row>
    <row r="2883" spans="1:117" s="25" customFormat="1" x14ac:dyDescent="0.2">
      <c r="A2883" s="25" t="s">
        <v>1</v>
      </c>
      <c r="B2883" s="25" t="s">
        <v>174</v>
      </c>
      <c r="C2883" s="25" t="s">
        <v>185</v>
      </c>
      <c r="I2883" s="116"/>
      <c r="J2883" s="116"/>
      <c r="K2883" s="116"/>
      <c r="L2883" s="116"/>
      <c r="M2883" s="116"/>
      <c r="N2883" s="116"/>
      <c r="AL2883" s="117"/>
      <c r="AN2883" s="35" t="str">
        <f t="shared" si="178"/>
        <v/>
      </c>
      <c r="AO2883" s="35" t="str">
        <f t="shared" si="179"/>
        <v>-</v>
      </c>
      <c r="AQ2883" s="25" t="str">
        <f t="shared" si="177"/>
        <v>-</v>
      </c>
      <c r="BP2883" s="61"/>
      <c r="CT2883" s="61"/>
      <c r="CU2883" s="61"/>
      <c r="CV2883" s="61"/>
      <c r="CW2883" s="61"/>
      <c r="CX2883" s="61"/>
      <c r="CY2883" s="61"/>
      <c r="CZ2883" s="61"/>
      <c r="DA2883" s="61"/>
      <c r="DB2883" s="61"/>
      <c r="DC2883" s="61"/>
      <c r="DD2883" s="61"/>
      <c r="DE2883" s="61"/>
      <c r="DF2883" s="61"/>
      <c r="DG2883" s="61"/>
      <c r="DH2883" s="61"/>
      <c r="DI2883" s="61"/>
      <c r="DJ2883" s="61"/>
      <c r="DK2883" s="61"/>
      <c r="DL2883" s="61"/>
      <c r="DM2883" s="61"/>
    </row>
    <row r="2884" spans="1:117" s="25" customFormat="1" x14ac:dyDescent="0.2">
      <c r="A2884" s="25" t="s">
        <v>2</v>
      </c>
      <c r="B2884" s="25" t="s">
        <v>174</v>
      </c>
      <c r="C2884" s="25" t="s">
        <v>185</v>
      </c>
      <c r="I2884" s="116"/>
      <c r="J2884" s="116"/>
      <c r="K2884" s="116"/>
      <c r="L2884" s="116"/>
      <c r="M2884" s="116"/>
      <c r="N2884" s="116"/>
      <c r="AL2884" s="117"/>
      <c r="AN2884" s="35" t="str">
        <f t="shared" si="178"/>
        <v/>
      </c>
      <c r="AO2884" s="35" t="str">
        <f t="shared" si="179"/>
        <v>-</v>
      </c>
      <c r="AQ2884" s="25" t="str">
        <f t="shared" si="177"/>
        <v>-</v>
      </c>
      <c r="BP2884" s="61"/>
      <c r="CT2884" s="61"/>
      <c r="CU2884" s="61"/>
      <c r="CV2884" s="61"/>
      <c r="CW2884" s="61"/>
      <c r="CX2884" s="61"/>
      <c r="CY2884" s="61"/>
      <c r="CZ2884" s="61"/>
      <c r="DA2884" s="61"/>
      <c r="DB2884" s="61"/>
      <c r="DC2884" s="61"/>
      <c r="DD2884" s="61"/>
      <c r="DE2884" s="61"/>
      <c r="DF2884" s="61"/>
      <c r="DG2884" s="61"/>
      <c r="DH2884" s="61"/>
      <c r="DI2884" s="61"/>
      <c r="DJ2884" s="61"/>
      <c r="DK2884" s="61"/>
      <c r="DL2884" s="61"/>
      <c r="DM2884" s="61"/>
    </row>
    <row r="2885" spans="1:117" s="25" customFormat="1" x14ac:dyDescent="0.2">
      <c r="A2885" s="25" t="s">
        <v>3</v>
      </c>
      <c r="B2885" s="25" t="s">
        <v>171</v>
      </c>
      <c r="C2885" s="25" t="s">
        <v>185</v>
      </c>
      <c r="I2885" s="116"/>
      <c r="J2885" s="116"/>
      <c r="K2885" s="116"/>
      <c r="L2885" s="116"/>
      <c r="M2885" s="116"/>
      <c r="N2885" s="116"/>
      <c r="AL2885" s="117"/>
      <c r="AN2885" s="35" t="str">
        <f t="shared" si="178"/>
        <v/>
      </c>
      <c r="AO2885" s="35" t="str">
        <f t="shared" si="179"/>
        <v>-</v>
      </c>
      <c r="AQ2885" s="25" t="str">
        <f t="shared" si="177"/>
        <v>-</v>
      </c>
      <c r="BP2885" s="61"/>
      <c r="CT2885" s="61"/>
      <c r="CU2885" s="61"/>
      <c r="CV2885" s="61"/>
      <c r="CW2885" s="61"/>
      <c r="CX2885" s="61"/>
      <c r="CY2885" s="61"/>
      <c r="CZ2885" s="61"/>
      <c r="DA2885" s="61"/>
      <c r="DB2885" s="61"/>
      <c r="DC2885" s="61"/>
      <c r="DD2885" s="61"/>
      <c r="DE2885" s="61"/>
      <c r="DF2885" s="61"/>
      <c r="DG2885" s="61"/>
      <c r="DH2885" s="61"/>
      <c r="DI2885" s="61"/>
      <c r="DJ2885" s="61"/>
      <c r="DK2885" s="61"/>
      <c r="DL2885" s="61"/>
      <c r="DM2885" s="61"/>
    </row>
    <row r="2886" spans="1:117" s="25" customFormat="1" x14ac:dyDescent="0.2">
      <c r="A2886" s="25" t="s">
        <v>4</v>
      </c>
      <c r="B2886" s="25" t="s">
        <v>171</v>
      </c>
      <c r="C2886" s="25" t="s">
        <v>185</v>
      </c>
      <c r="I2886" s="116"/>
      <c r="J2886" s="116"/>
      <c r="K2886" s="116"/>
      <c r="L2886" s="116"/>
      <c r="M2886" s="116"/>
      <c r="N2886" s="116"/>
      <c r="AL2886" s="117"/>
      <c r="AN2886" s="35" t="str">
        <f t="shared" si="178"/>
        <v/>
      </c>
      <c r="AO2886" s="35" t="str">
        <f t="shared" si="179"/>
        <v>-</v>
      </c>
      <c r="AQ2886" s="25" t="str">
        <f t="shared" si="177"/>
        <v>-</v>
      </c>
      <c r="BP2886" s="61"/>
      <c r="CT2886" s="61"/>
      <c r="CU2886" s="61"/>
      <c r="CV2886" s="61"/>
      <c r="CW2886" s="61"/>
      <c r="CX2886" s="61"/>
      <c r="CY2886" s="61"/>
      <c r="CZ2886" s="61"/>
      <c r="DA2886" s="61"/>
      <c r="DB2886" s="61"/>
      <c r="DC2886" s="61"/>
      <c r="DD2886" s="61"/>
      <c r="DE2886" s="61"/>
      <c r="DF2886" s="61"/>
      <c r="DG2886" s="61"/>
      <c r="DH2886" s="61"/>
      <c r="DI2886" s="61"/>
      <c r="DJ2886" s="61"/>
      <c r="DK2886" s="61"/>
      <c r="DL2886" s="61"/>
      <c r="DM2886" s="61"/>
    </row>
    <row r="2887" spans="1:117" s="25" customFormat="1" x14ac:dyDescent="0.2">
      <c r="A2887" s="25" t="s">
        <v>5</v>
      </c>
      <c r="B2887" s="25" t="s">
        <v>175</v>
      </c>
      <c r="C2887" s="25" t="s">
        <v>185</v>
      </c>
      <c r="I2887" s="116"/>
      <c r="J2887" s="116"/>
      <c r="K2887" s="116"/>
      <c r="L2887" s="116"/>
      <c r="M2887" s="116"/>
      <c r="N2887" s="116"/>
      <c r="AL2887" s="117"/>
      <c r="AN2887" s="35" t="str">
        <f t="shared" si="178"/>
        <v/>
      </c>
      <c r="AO2887" s="35" t="str">
        <f t="shared" si="179"/>
        <v>-</v>
      </c>
      <c r="AQ2887" s="25" t="str">
        <f t="shared" si="177"/>
        <v>-</v>
      </c>
      <c r="BP2887" s="61"/>
      <c r="CT2887" s="61"/>
      <c r="CU2887" s="61"/>
      <c r="CV2887" s="61"/>
      <c r="CW2887" s="61"/>
      <c r="CX2887" s="61"/>
      <c r="CY2887" s="61"/>
      <c r="CZ2887" s="61"/>
      <c r="DA2887" s="61"/>
      <c r="DB2887" s="61"/>
      <c r="DC2887" s="61"/>
      <c r="DD2887" s="61"/>
      <c r="DE2887" s="61"/>
      <c r="DF2887" s="61"/>
      <c r="DG2887" s="61"/>
      <c r="DH2887" s="61"/>
      <c r="DI2887" s="61"/>
      <c r="DJ2887" s="61"/>
      <c r="DK2887" s="61"/>
      <c r="DL2887" s="61"/>
      <c r="DM2887" s="61"/>
    </row>
    <row r="2888" spans="1:117" s="25" customFormat="1" x14ac:dyDescent="0.2">
      <c r="A2888" s="25" t="s">
        <v>6</v>
      </c>
      <c r="B2888" s="25" t="s">
        <v>175</v>
      </c>
      <c r="C2888" s="25" t="s">
        <v>185</v>
      </c>
      <c r="I2888" s="116"/>
      <c r="J2888" s="116"/>
      <c r="K2888" s="116"/>
      <c r="L2888" s="116"/>
      <c r="M2888" s="116"/>
      <c r="N2888" s="116"/>
      <c r="AL2888" s="117"/>
      <c r="AN2888" s="35" t="str">
        <f t="shared" si="178"/>
        <v/>
      </c>
      <c r="AO2888" s="35" t="str">
        <f t="shared" si="179"/>
        <v>-</v>
      </c>
      <c r="AQ2888" s="25" t="str">
        <f t="shared" si="177"/>
        <v>-</v>
      </c>
      <c r="BP2888" s="61"/>
      <c r="CT2888" s="61"/>
      <c r="CU2888" s="61"/>
      <c r="CV2888" s="61"/>
      <c r="CW2888" s="61"/>
      <c r="CX2888" s="61"/>
      <c r="CY2888" s="61"/>
      <c r="CZ2888" s="61"/>
      <c r="DA2888" s="61"/>
      <c r="DB2888" s="61"/>
      <c r="DC2888" s="61"/>
      <c r="DD2888" s="61"/>
      <c r="DE2888" s="61"/>
      <c r="DF2888" s="61"/>
      <c r="DG2888" s="61"/>
      <c r="DH2888" s="61"/>
      <c r="DI2888" s="61"/>
      <c r="DJ2888" s="61"/>
      <c r="DK2888" s="61"/>
      <c r="DL2888" s="61"/>
      <c r="DM2888" s="61"/>
    </row>
    <row r="2889" spans="1:117" s="25" customFormat="1" x14ac:dyDescent="0.2">
      <c r="A2889" s="25" t="s">
        <v>7</v>
      </c>
      <c r="B2889" s="25" t="s">
        <v>173</v>
      </c>
      <c r="C2889" s="25" t="s">
        <v>185</v>
      </c>
      <c r="I2889" s="116"/>
      <c r="J2889" s="116"/>
      <c r="K2889" s="116"/>
      <c r="L2889" s="116"/>
      <c r="M2889" s="116"/>
      <c r="N2889" s="116"/>
      <c r="AL2889" s="117"/>
      <c r="AN2889" s="35" t="str">
        <f t="shared" si="178"/>
        <v/>
      </c>
      <c r="AO2889" s="35" t="str">
        <f t="shared" si="179"/>
        <v>-</v>
      </c>
      <c r="AQ2889" s="25" t="str">
        <f t="shared" si="177"/>
        <v>-</v>
      </c>
      <c r="BP2889" s="61"/>
      <c r="CT2889" s="61"/>
      <c r="CU2889" s="61"/>
      <c r="CV2889" s="61"/>
      <c r="CW2889" s="61"/>
      <c r="CX2889" s="61"/>
      <c r="CY2889" s="61"/>
      <c r="CZ2889" s="61"/>
      <c r="DA2889" s="61"/>
      <c r="DB2889" s="61"/>
      <c r="DC2889" s="61"/>
      <c r="DD2889" s="61"/>
      <c r="DE2889" s="61"/>
      <c r="DF2889" s="61"/>
      <c r="DG2889" s="61"/>
      <c r="DH2889" s="61"/>
      <c r="DI2889" s="61"/>
      <c r="DJ2889" s="61"/>
      <c r="DK2889" s="61"/>
      <c r="DL2889" s="61"/>
      <c r="DM2889" s="61"/>
    </row>
    <row r="2890" spans="1:117" s="25" customFormat="1" x14ac:dyDescent="0.2">
      <c r="A2890" s="25" t="s">
        <v>8</v>
      </c>
      <c r="B2890" s="25" t="s">
        <v>173</v>
      </c>
      <c r="C2890" s="25" t="s">
        <v>185</v>
      </c>
      <c r="I2890" s="116"/>
      <c r="J2890" s="116"/>
      <c r="K2890" s="116"/>
      <c r="L2890" s="116"/>
      <c r="M2890" s="116"/>
      <c r="N2890" s="116"/>
      <c r="AL2890" s="117"/>
      <c r="AN2890" s="35" t="str">
        <f t="shared" si="178"/>
        <v/>
      </c>
      <c r="AO2890" s="35" t="str">
        <f t="shared" si="179"/>
        <v>-</v>
      </c>
      <c r="AQ2890" s="25" t="str">
        <f t="shared" si="177"/>
        <v>-</v>
      </c>
      <c r="BP2890" s="61"/>
      <c r="CT2890" s="61"/>
      <c r="CU2890" s="61"/>
      <c r="CV2890" s="61"/>
      <c r="CW2890" s="61"/>
      <c r="CX2890" s="61"/>
      <c r="CY2890" s="61"/>
      <c r="CZ2890" s="61"/>
      <c r="DA2890" s="61"/>
      <c r="DB2890" s="61"/>
      <c r="DC2890" s="61"/>
      <c r="DD2890" s="61"/>
      <c r="DE2890" s="61"/>
      <c r="DF2890" s="61"/>
      <c r="DG2890" s="61"/>
      <c r="DH2890" s="61"/>
      <c r="DI2890" s="61"/>
      <c r="DJ2890" s="61"/>
      <c r="DK2890" s="61"/>
      <c r="DL2890" s="61"/>
      <c r="DM2890" s="61"/>
    </row>
    <row r="2891" spans="1:117" s="25" customFormat="1" x14ac:dyDescent="0.2">
      <c r="A2891" s="25" t="s">
        <v>9</v>
      </c>
      <c r="B2891" s="25" t="s">
        <v>174</v>
      </c>
      <c r="C2891" s="25" t="s">
        <v>185</v>
      </c>
      <c r="I2891" s="116"/>
      <c r="J2891" s="116"/>
      <c r="K2891" s="116"/>
      <c r="L2891" s="116"/>
      <c r="M2891" s="116"/>
      <c r="N2891" s="116"/>
      <c r="AL2891" s="117"/>
      <c r="AN2891" s="35" t="str">
        <f t="shared" si="178"/>
        <v/>
      </c>
      <c r="AO2891" s="35" t="str">
        <f t="shared" si="179"/>
        <v>-</v>
      </c>
      <c r="AQ2891" s="25" t="str">
        <f t="shared" si="177"/>
        <v>-</v>
      </c>
      <c r="BP2891" s="61"/>
      <c r="CT2891" s="61"/>
      <c r="CU2891" s="61"/>
      <c r="CV2891" s="61"/>
      <c r="CW2891" s="61"/>
      <c r="CX2891" s="61"/>
      <c r="CY2891" s="61"/>
      <c r="CZ2891" s="61"/>
      <c r="DA2891" s="61"/>
      <c r="DB2891" s="61"/>
      <c r="DC2891" s="61"/>
      <c r="DD2891" s="61"/>
      <c r="DE2891" s="61"/>
      <c r="DF2891" s="61"/>
      <c r="DG2891" s="61"/>
      <c r="DH2891" s="61"/>
      <c r="DI2891" s="61"/>
      <c r="DJ2891" s="61"/>
      <c r="DK2891" s="61"/>
      <c r="DL2891" s="61"/>
      <c r="DM2891" s="61"/>
    </row>
    <row r="2892" spans="1:117" s="25" customFormat="1" x14ac:dyDescent="0.2">
      <c r="A2892" s="25" t="s">
        <v>10</v>
      </c>
      <c r="B2892" s="25" t="s">
        <v>174</v>
      </c>
      <c r="C2892" s="25" t="s">
        <v>185</v>
      </c>
      <c r="I2892" s="116"/>
      <c r="J2892" s="116"/>
      <c r="K2892" s="116"/>
      <c r="L2892" s="116"/>
      <c r="M2892" s="116"/>
      <c r="N2892" s="116"/>
      <c r="AL2892" s="117"/>
      <c r="AN2892" s="35" t="str">
        <f t="shared" si="178"/>
        <v/>
      </c>
      <c r="AO2892" s="35" t="str">
        <f t="shared" si="179"/>
        <v>-</v>
      </c>
      <c r="AQ2892" s="25" t="str">
        <f t="shared" si="177"/>
        <v>-</v>
      </c>
      <c r="BP2892" s="61"/>
      <c r="CT2892" s="61"/>
      <c r="CU2892" s="61"/>
      <c r="CV2892" s="61"/>
      <c r="CW2892" s="61"/>
      <c r="CX2892" s="61"/>
      <c r="CY2892" s="61"/>
      <c r="CZ2892" s="61"/>
      <c r="DA2892" s="61"/>
      <c r="DB2892" s="61"/>
      <c r="DC2892" s="61"/>
      <c r="DD2892" s="61"/>
      <c r="DE2892" s="61"/>
      <c r="DF2892" s="61"/>
      <c r="DG2892" s="61"/>
      <c r="DH2892" s="61"/>
      <c r="DI2892" s="61"/>
      <c r="DJ2892" s="61"/>
      <c r="DK2892" s="61"/>
      <c r="DL2892" s="61"/>
      <c r="DM2892" s="61"/>
    </row>
    <row r="2893" spans="1:117" s="25" customFormat="1" x14ac:dyDescent="0.2">
      <c r="A2893" s="25" t="s">
        <v>11</v>
      </c>
      <c r="B2893" s="25" t="s">
        <v>172</v>
      </c>
      <c r="C2893" s="25" t="s">
        <v>185</v>
      </c>
      <c r="I2893" s="116"/>
      <c r="J2893" s="116"/>
      <c r="K2893" s="116"/>
      <c r="L2893" s="116"/>
      <c r="M2893" s="116"/>
      <c r="N2893" s="116"/>
      <c r="AL2893" s="117"/>
      <c r="AN2893" s="35" t="str">
        <f t="shared" si="178"/>
        <v/>
      </c>
      <c r="AO2893" s="35" t="str">
        <f t="shared" si="179"/>
        <v>-</v>
      </c>
      <c r="AQ2893" s="25" t="str">
        <f t="shared" si="177"/>
        <v>-</v>
      </c>
      <c r="BP2893" s="61"/>
      <c r="CT2893" s="61"/>
      <c r="CU2893" s="61"/>
      <c r="CV2893" s="61"/>
      <c r="CW2893" s="61"/>
      <c r="CX2893" s="61"/>
      <c r="CY2893" s="61"/>
      <c r="CZ2893" s="61"/>
      <c r="DA2893" s="61"/>
      <c r="DB2893" s="61"/>
      <c r="DC2893" s="61"/>
      <c r="DD2893" s="61"/>
      <c r="DE2893" s="61"/>
      <c r="DF2893" s="61"/>
      <c r="DG2893" s="61"/>
      <c r="DH2893" s="61"/>
      <c r="DI2893" s="61"/>
      <c r="DJ2893" s="61"/>
      <c r="DK2893" s="61"/>
      <c r="DL2893" s="61"/>
      <c r="DM2893" s="61"/>
    </row>
    <row r="2894" spans="1:117" s="25" customFormat="1" x14ac:dyDescent="0.2">
      <c r="A2894" s="25" t="s">
        <v>12</v>
      </c>
      <c r="B2894" s="25" t="s">
        <v>172</v>
      </c>
      <c r="C2894" s="25" t="s">
        <v>185</v>
      </c>
      <c r="I2894" s="116"/>
      <c r="J2894" s="116"/>
      <c r="K2894" s="116"/>
      <c r="L2894" s="116"/>
      <c r="M2894" s="116"/>
      <c r="N2894" s="116"/>
      <c r="AL2894" s="117"/>
      <c r="AN2894" s="35" t="str">
        <f t="shared" si="178"/>
        <v/>
      </c>
      <c r="AO2894" s="35" t="str">
        <f t="shared" si="179"/>
        <v>-</v>
      </c>
      <c r="AQ2894" s="25" t="str">
        <f t="shared" si="177"/>
        <v>-</v>
      </c>
      <c r="BP2894" s="61"/>
      <c r="CT2894" s="61"/>
      <c r="CU2894" s="61"/>
      <c r="CV2894" s="61"/>
      <c r="CW2894" s="61"/>
      <c r="CX2894" s="61"/>
      <c r="CY2894" s="61"/>
      <c r="CZ2894" s="61"/>
      <c r="DA2894" s="61"/>
      <c r="DB2894" s="61"/>
      <c r="DC2894" s="61"/>
      <c r="DD2894" s="61"/>
      <c r="DE2894" s="61"/>
      <c r="DF2894" s="61"/>
      <c r="DG2894" s="61"/>
      <c r="DH2894" s="61"/>
      <c r="DI2894" s="61"/>
      <c r="DJ2894" s="61"/>
      <c r="DK2894" s="61"/>
      <c r="DL2894" s="61"/>
      <c r="DM2894" s="61"/>
    </row>
    <row r="2895" spans="1:117" s="25" customFormat="1" x14ac:dyDescent="0.2">
      <c r="A2895" s="25" t="s">
        <v>13</v>
      </c>
      <c r="B2895" s="25" t="s">
        <v>172</v>
      </c>
      <c r="C2895" s="25" t="s">
        <v>185</v>
      </c>
      <c r="I2895" s="116"/>
      <c r="J2895" s="116"/>
      <c r="K2895" s="116"/>
      <c r="L2895" s="116"/>
      <c r="M2895" s="116"/>
      <c r="N2895" s="116"/>
      <c r="AL2895" s="117"/>
      <c r="AN2895" s="35" t="str">
        <f t="shared" si="178"/>
        <v/>
      </c>
      <c r="AO2895" s="35" t="str">
        <f t="shared" si="179"/>
        <v>-</v>
      </c>
      <c r="AQ2895" s="25" t="str">
        <f t="shared" si="177"/>
        <v>-</v>
      </c>
      <c r="BP2895" s="61"/>
      <c r="CT2895" s="61"/>
      <c r="CU2895" s="61"/>
      <c r="CV2895" s="61"/>
      <c r="CW2895" s="61"/>
      <c r="CX2895" s="61"/>
      <c r="CY2895" s="61"/>
      <c r="CZ2895" s="61"/>
      <c r="DA2895" s="61"/>
      <c r="DB2895" s="61"/>
      <c r="DC2895" s="61"/>
      <c r="DD2895" s="61"/>
      <c r="DE2895" s="61"/>
      <c r="DF2895" s="61"/>
      <c r="DG2895" s="61"/>
      <c r="DH2895" s="61"/>
      <c r="DI2895" s="61"/>
      <c r="DJ2895" s="61"/>
      <c r="DK2895" s="61"/>
      <c r="DL2895" s="61"/>
      <c r="DM2895" s="61"/>
    </row>
    <row r="2896" spans="1:117" s="25" customFormat="1" x14ac:dyDescent="0.2">
      <c r="A2896" s="25" t="s">
        <v>14</v>
      </c>
      <c r="B2896" s="25" t="s">
        <v>174</v>
      </c>
      <c r="C2896" s="25" t="s">
        <v>185</v>
      </c>
      <c r="I2896" s="116"/>
      <c r="J2896" s="116"/>
      <c r="K2896" s="116"/>
      <c r="L2896" s="116"/>
      <c r="M2896" s="116"/>
      <c r="N2896" s="116"/>
      <c r="AL2896" s="117"/>
      <c r="AN2896" s="35" t="str">
        <f t="shared" si="178"/>
        <v/>
      </c>
      <c r="AO2896" s="35" t="str">
        <f t="shared" si="179"/>
        <v>-</v>
      </c>
      <c r="AQ2896" s="25" t="str">
        <f t="shared" si="177"/>
        <v>-</v>
      </c>
      <c r="BP2896" s="61"/>
      <c r="CT2896" s="61"/>
      <c r="CU2896" s="61"/>
      <c r="CV2896" s="61"/>
      <c r="CW2896" s="61"/>
      <c r="CX2896" s="61"/>
      <c r="CY2896" s="61"/>
      <c r="CZ2896" s="61"/>
      <c r="DA2896" s="61"/>
      <c r="DB2896" s="61"/>
      <c r="DC2896" s="61"/>
      <c r="DD2896" s="61"/>
      <c r="DE2896" s="61"/>
      <c r="DF2896" s="61"/>
      <c r="DG2896" s="61"/>
      <c r="DH2896" s="61"/>
      <c r="DI2896" s="61"/>
      <c r="DJ2896" s="61"/>
      <c r="DK2896" s="61"/>
      <c r="DL2896" s="61"/>
      <c r="DM2896" s="61"/>
    </row>
    <row r="2897" spans="1:117" s="25" customFormat="1" x14ac:dyDescent="0.2">
      <c r="A2897" s="25" t="s">
        <v>15</v>
      </c>
      <c r="B2897" s="25" t="s">
        <v>174</v>
      </c>
      <c r="C2897" s="25" t="s">
        <v>185</v>
      </c>
      <c r="I2897" s="116"/>
      <c r="J2897" s="116"/>
      <c r="K2897" s="116"/>
      <c r="L2897" s="116"/>
      <c r="M2897" s="116"/>
      <c r="N2897" s="116"/>
      <c r="AL2897" s="117"/>
      <c r="AN2897" s="35" t="str">
        <f t="shared" si="178"/>
        <v/>
      </c>
      <c r="AO2897" s="35" t="str">
        <f t="shared" si="179"/>
        <v>-</v>
      </c>
      <c r="AQ2897" s="25" t="str">
        <f t="shared" si="177"/>
        <v>-</v>
      </c>
      <c r="BP2897" s="61"/>
      <c r="CT2897" s="61"/>
      <c r="CU2897" s="61"/>
      <c r="CV2897" s="61"/>
      <c r="CW2897" s="61"/>
      <c r="CX2897" s="61"/>
      <c r="CY2897" s="61"/>
      <c r="CZ2897" s="61"/>
      <c r="DA2897" s="61"/>
      <c r="DB2897" s="61"/>
      <c r="DC2897" s="61"/>
      <c r="DD2897" s="61"/>
      <c r="DE2897" s="61"/>
      <c r="DF2897" s="61"/>
      <c r="DG2897" s="61"/>
      <c r="DH2897" s="61"/>
      <c r="DI2897" s="61"/>
      <c r="DJ2897" s="61"/>
      <c r="DK2897" s="61"/>
      <c r="DL2897" s="61"/>
      <c r="DM2897" s="61"/>
    </row>
    <row r="2898" spans="1:117" s="25" customFormat="1" x14ac:dyDescent="0.2">
      <c r="A2898" s="25" t="s">
        <v>16</v>
      </c>
      <c r="B2898" s="25" t="s">
        <v>171</v>
      </c>
      <c r="C2898" s="25" t="s">
        <v>185</v>
      </c>
      <c r="I2898" s="116"/>
      <c r="J2898" s="116"/>
      <c r="K2898" s="116"/>
      <c r="L2898" s="116"/>
      <c r="M2898" s="116"/>
      <c r="N2898" s="116"/>
      <c r="AL2898" s="117"/>
      <c r="AN2898" s="35" t="str">
        <f t="shared" si="178"/>
        <v/>
      </c>
      <c r="AO2898" s="35" t="str">
        <f t="shared" si="179"/>
        <v>-</v>
      </c>
      <c r="AQ2898" s="25" t="str">
        <f t="shared" si="177"/>
        <v>-</v>
      </c>
      <c r="BP2898" s="61"/>
      <c r="CT2898" s="61"/>
      <c r="CU2898" s="61"/>
      <c r="CV2898" s="61"/>
      <c r="CW2898" s="61"/>
      <c r="CX2898" s="61"/>
      <c r="CY2898" s="61"/>
      <c r="CZ2898" s="61"/>
      <c r="DA2898" s="61"/>
      <c r="DB2898" s="61"/>
      <c r="DC2898" s="61"/>
      <c r="DD2898" s="61"/>
      <c r="DE2898" s="61"/>
      <c r="DF2898" s="61"/>
      <c r="DG2898" s="61"/>
      <c r="DH2898" s="61"/>
      <c r="DI2898" s="61"/>
      <c r="DJ2898" s="61"/>
      <c r="DK2898" s="61"/>
      <c r="DL2898" s="61"/>
      <c r="DM2898" s="61"/>
    </row>
    <row r="2899" spans="1:117" s="25" customFormat="1" x14ac:dyDescent="0.2">
      <c r="A2899" s="25" t="s">
        <v>17</v>
      </c>
      <c r="B2899" s="25" t="s">
        <v>171</v>
      </c>
      <c r="C2899" s="25" t="s">
        <v>185</v>
      </c>
      <c r="I2899" s="116"/>
      <c r="J2899" s="116"/>
      <c r="K2899" s="116"/>
      <c r="L2899" s="116"/>
      <c r="M2899" s="116"/>
      <c r="N2899" s="116"/>
      <c r="AL2899" s="117"/>
      <c r="AN2899" s="35" t="str">
        <f t="shared" si="178"/>
        <v/>
      </c>
      <c r="AO2899" s="35" t="str">
        <f t="shared" si="179"/>
        <v>-</v>
      </c>
      <c r="AQ2899" s="25" t="str">
        <f t="shared" si="177"/>
        <v>-</v>
      </c>
      <c r="BP2899" s="61"/>
      <c r="CT2899" s="61"/>
      <c r="CU2899" s="61"/>
      <c r="CV2899" s="61"/>
      <c r="CW2899" s="61"/>
      <c r="CX2899" s="61"/>
      <c r="CY2899" s="61"/>
      <c r="CZ2899" s="61"/>
      <c r="DA2899" s="61"/>
      <c r="DB2899" s="61"/>
      <c r="DC2899" s="61"/>
      <c r="DD2899" s="61"/>
      <c r="DE2899" s="61"/>
      <c r="DF2899" s="61"/>
      <c r="DG2899" s="61"/>
      <c r="DH2899" s="61"/>
      <c r="DI2899" s="61"/>
      <c r="DJ2899" s="61"/>
      <c r="DK2899" s="61"/>
      <c r="DL2899" s="61"/>
      <c r="DM2899" s="61"/>
    </row>
    <row r="2900" spans="1:117" s="25" customFormat="1" x14ac:dyDescent="0.2">
      <c r="A2900" s="25" t="s">
        <v>18</v>
      </c>
      <c r="B2900" s="25" t="s">
        <v>175</v>
      </c>
      <c r="C2900" s="25" t="s">
        <v>185</v>
      </c>
      <c r="I2900" s="116"/>
      <c r="J2900" s="116"/>
      <c r="K2900" s="116"/>
      <c r="L2900" s="116"/>
      <c r="M2900" s="116"/>
      <c r="N2900" s="116"/>
      <c r="AL2900" s="117"/>
      <c r="AN2900" s="35" t="str">
        <f t="shared" si="178"/>
        <v/>
      </c>
      <c r="AO2900" s="35" t="str">
        <f t="shared" si="179"/>
        <v>-</v>
      </c>
      <c r="AQ2900" s="25" t="str">
        <f t="shared" si="177"/>
        <v>-</v>
      </c>
      <c r="BP2900" s="61"/>
      <c r="CT2900" s="61"/>
      <c r="CU2900" s="61"/>
      <c r="CV2900" s="61"/>
      <c r="CW2900" s="61"/>
      <c r="CX2900" s="61"/>
      <c r="CY2900" s="61"/>
      <c r="CZ2900" s="61"/>
      <c r="DA2900" s="61"/>
      <c r="DB2900" s="61"/>
      <c r="DC2900" s="61"/>
      <c r="DD2900" s="61"/>
      <c r="DE2900" s="61"/>
      <c r="DF2900" s="61"/>
      <c r="DG2900" s="61"/>
      <c r="DH2900" s="61"/>
      <c r="DI2900" s="61"/>
      <c r="DJ2900" s="61"/>
      <c r="DK2900" s="61"/>
      <c r="DL2900" s="61"/>
      <c r="DM2900" s="61"/>
    </row>
    <row r="2901" spans="1:117" s="25" customFormat="1" x14ac:dyDescent="0.2">
      <c r="A2901" s="25" t="s">
        <v>19</v>
      </c>
      <c r="B2901" s="25" t="s">
        <v>175</v>
      </c>
      <c r="C2901" s="25" t="s">
        <v>185</v>
      </c>
      <c r="I2901" s="116"/>
      <c r="J2901" s="116"/>
      <c r="K2901" s="116"/>
      <c r="L2901" s="116"/>
      <c r="M2901" s="116"/>
      <c r="N2901" s="116"/>
      <c r="AL2901" s="117"/>
      <c r="AN2901" s="35" t="str">
        <f t="shared" si="178"/>
        <v/>
      </c>
      <c r="AO2901" s="35" t="str">
        <f t="shared" si="179"/>
        <v>-</v>
      </c>
      <c r="AQ2901" s="25" t="str">
        <f t="shared" si="177"/>
        <v>-</v>
      </c>
      <c r="BP2901" s="61"/>
      <c r="CT2901" s="61"/>
      <c r="CU2901" s="61"/>
      <c r="CV2901" s="61"/>
      <c r="CW2901" s="61"/>
      <c r="CX2901" s="61"/>
      <c r="CY2901" s="61"/>
      <c r="CZ2901" s="61"/>
      <c r="DA2901" s="61"/>
      <c r="DB2901" s="61"/>
      <c r="DC2901" s="61"/>
      <c r="DD2901" s="61"/>
      <c r="DE2901" s="61"/>
      <c r="DF2901" s="61"/>
      <c r="DG2901" s="61"/>
      <c r="DH2901" s="61"/>
      <c r="DI2901" s="61"/>
      <c r="DJ2901" s="61"/>
      <c r="DK2901" s="61"/>
      <c r="DL2901" s="61"/>
      <c r="DM2901" s="61"/>
    </row>
    <row r="2902" spans="1:117" s="25" customFormat="1" x14ac:dyDescent="0.2">
      <c r="A2902" s="25" t="s">
        <v>20</v>
      </c>
      <c r="B2902" s="25" t="s">
        <v>173</v>
      </c>
      <c r="C2902" s="25" t="s">
        <v>185</v>
      </c>
      <c r="I2902" s="116"/>
      <c r="J2902" s="116"/>
      <c r="K2902" s="116"/>
      <c r="L2902" s="116"/>
      <c r="M2902" s="116"/>
      <c r="N2902" s="116"/>
      <c r="AL2902" s="117"/>
      <c r="AN2902" s="35" t="str">
        <f t="shared" si="178"/>
        <v/>
      </c>
      <c r="AO2902" s="35" t="str">
        <f t="shared" si="179"/>
        <v>-</v>
      </c>
      <c r="AQ2902" s="25" t="str">
        <f t="shared" si="177"/>
        <v>-</v>
      </c>
      <c r="BP2902" s="61"/>
      <c r="CT2902" s="61"/>
      <c r="CU2902" s="61"/>
      <c r="CV2902" s="61"/>
      <c r="CW2902" s="61"/>
      <c r="CX2902" s="61"/>
      <c r="CY2902" s="61"/>
      <c r="CZ2902" s="61"/>
      <c r="DA2902" s="61"/>
      <c r="DB2902" s="61"/>
      <c r="DC2902" s="61"/>
      <c r="DD2902" s="61"/>
      <c r="DE2902" s="61"/>
      <c r="DF2902" s="61"/>
      <c r="DG2902" s="61"/>
      <c r="DH2902" s="61"/>
      <c r="DI2902" s="61"/>
      <c r="DJ2902" s="61"/>
      <c r="DK2902" s="61"/>
      <c r="DL2902" s="61"/>
      <c r="DM2902" s="61"/>
    </row>
    <row r="2903" spans="1:117" s="25" customFormat="1" x14ac:dyDescent="0.2">
      <c r="A2903" s="25" t="s">
        <v>21</v>
      </c>
      <c r="B2903" s="25" t="s">
        <v>173</v>
      </c>
      <c r="C2903" s="25" t="s">
        <v>185</v>
      </c>
      <c r="I2903" s="116"/>
      <c r="J2903" s="116"/>
      <c r="K2903" s="116"/>
      <c r="L2903" s="116"/>
      <c r="M2903" s="116"/>
      <c r="N2903" s="116"/>
      <c r="AL2903" s="117"/>
      <c r="AN2903" s="35" t="str">
        <f t="shared" si="178"/>
        <v/>
      </c>
      <c r="AO2903" s="35" t="str">
        <f t="shared" si="179"/>
        <v>-</v>
      </c>
      <c r="AQ2903" s="25" t="str">
        <f t="shared" si="177"/>
        <v>-</v>
      </c>
      <c r="BP2903" s="61"/>
      <c r="CT2903" s="61"/>
      <c r="CU2903" s="61"/>
      <c r="CV2903" s="61"/>
      <c r="CW2903" s="61"/>
      <c r="CX2903" s="61"/>
      <c r="CY2903" s="61"/>
      <c r="CZ2903" s="61"/>
      <c r="DA2903" s="61"/>
      <c r="DB2903" s="61"/>
      <c r="DC2903" s="61"/>
      <c r="DD2903" s="61"/>
      <c r="DE2903" s="61"/>
      <c r="DF2903" s="61"/>
      <c r="DG2903" s="61"/>
      <c r="DH2903" s="61"/>
      <c r="DI2903" s="61"/>
      <c r="DJ2903" s="61"/>
      <c r="DK2903" s="61"/>
      <c r="DL2903" s="61"/>
      <c r="DM2903" s="61"/>
    </row>
    <row r="2904" spans="1:117" s="25" customFormat="1" x14ac:dyDescent="0.2">
      <c r="A2904" s="25" t="s">
        <v>22</v>
      </c>
      <c r="B2904" s="25" t="s">
        <v>174</v>
      </c>
      <c r="C2904" s="25" t="s">
        <v>185</v>
      </c>
      <c r="I2904" s="116"/>
      <c r="J2904" s="116"/>
      <c r="K2904" s="116"/>
      <c r="L2904" s="116"/>
      <c r="M2904" s="116"/>
      <c r="N2904" s="116"/>
      <c r="AL2904" s="117"/>
      <c r="AN2904" s="35" t="str">
        <f t="shared" si="178"/>
        <v/>
      </c>
      <c r="AO2904" s="35" t="str">
        <f t="shared" si="179"/>
        <v>-</v>
      </c>
      <c r="AQ2904" s="25" t="str">
        <f t="shared" si="177"/>
        <v>-</v>
      </c>
      <c r="BP2904" s="61"/>
      <c r="CT2904" s="61"/>
      <c r="CU2904" s="61"/>
      <c r="CV2904" s="61"/>
      <c r="CW2904" s="61"/>
      <c r="CX2904" s="61"/>
      <c r="CY2904" s="61"/>
      <c r="CZ2904" s="61"/>
      <c r="DA2904" s="61"/>
      <c r="DB2904" s="61"/>
      <c r="DC2904" s="61"/>
      <c r="DD2904" s="61"/>
      <c r="DE2904" s="61"/>
      <c r="DF2904" s="61"/>
      <c r="DG2904" s="61"/>
      <c r="DH2904" s="61"/>
      <c r="DI2904" s="61"/>
      <c r="DJ2904" s="61"/>
      <c r="DK2904" s="61"/>
      <c r="DL2904" s="61"/>
      <c r="DM2904" s="61"/>
    </row>
    <row r="2905" spans="1:117" s="25" customFormat="1" x14ac:dyDescent="0.2">
      <c r="A2905" s="25" t="s">
        <v>23</v>
      </c>
      <c r="B2905" s="25" t="s">
        <v>174</v>
      </c>
      <c r="C2905" s="25" t="s">
        <v>185</v>
      </c>
      <c r="I2905" s="116"/>
      <c r="J2905" s="116"/>
      <c r="K2905" s="116"/>
      <c r="L2905" s="116"/>
      <c r="M2905" s="116"/>
      <c r="N2905" s="116"/>
      <c r="AL2905" s="117"/>
      <c r="AN2905" s="35" t="str">
        <f t="shared" si="178"/>
        <v/>
      </c>
      <c r="AO2905" s="35" t="str">
        <f t="shared" si="179"/>
        <v>-</v>
      </c>
      <c r="AQ2905" s="25" t="str">
        <f t="shared" si="177"/>
        <v>-</v>
      </c>
      <c r="BP2905" s="61"/>
      <c r="CT2905" s="61"/>
      <c r="CU2905" s="61"/>
      <c r="CV2905" s="61"/>
      <c r="CW2905" s="61"/>
      <c r="CX2905" s="61"/>
      <c r="CY2905" s="61"/>
      <c r="CZ2905" s="61"/>
      <c r="DA2905" s="61"/>
      <c r="DB2905" s="61"/>
      <c r="DC2905" s="61"/>
      <c r="DD2905" s="61"/>
      <c r="DE2905" s="61"/>
      <c r="DF2905" s="61"/>
      <c r="DG2905" s="61"/>
      <c r="DH2905" s="61"/>
      <c r="DI2905" s="61"/>
      <c r="DJ2905" s="61"/>
      <c r="DK2905" s="61"/>
      <c r="DL2905" s="61"/>
      <c r="DM2905" s="61"/>
    </row>
    <row r="2906" spans="1:117" s="25" customFormat="1" x14ac:dyDescent="0.2">
      <c r="A2906" s="25" t="s">
        <v>24</v>
      </c>
      <c r="B2906" s="25" t="s">
        <v>172</v>
      </c>
      <c r="C2906" s="25" t="s">
        <v>185</v>
      </c>
      <c r="I2906" s="116"/>
      <c r="J2906" s="116"/>
      <c r="K2906" s="116"/>
      <c r="L2906" s="116"/>
      <c r="M2906" s="116"/>
      <c r="N2906" s="116"/>
      <c r="AL2906" s="117"/>
      <c r="AN2906" s="35" t="str">
        <f t="shared" si="178"/>
        <v/>
      </c>
      <c r="AO2906" s="35" t="str">
        <f t="shared" si="179"/>
        <v>-</v>
      </c>
      <c r="AQ2906" s="25" t="str">
        <f t="shared" si="177"/>
        <v>-</v>
      </c>
      <c r="BP2906" s="61"/>
      <c r="CT2906" s="61"/>
      <c r="CU2906" s="61"/>
      <c r="CV2906" s="61"/>
      <c r="CW2906" s="61"/>
      <c r="CX2906" s="61"/>
      <c r="CY2906" s="61"/>
      <c r="CZ2906" s="61"/>
      <c r="DA2906" s="61"/>
      <c r="DB2906" s="61"/>
      <c r="DC2906" s="61"/>
      <c r="DD2906" s="61"/>
      <c r="DE2906" s="61"/>
      <c r="DF2906" s="61"/>
      <c r="DG2906" s="61"/>
      <c r="DH2906" s="61"/>
      <c r="DI2906" s="61"/>
      <c r="DJ2906" s="61"/>
      <c r="DK2906" s="61"/>
      <c r="DL2906" s="61"/>
      <c r="DM2906" s="61"/>
    </row>
    <row r="2907" spans="1:117" s="25" customFormat="1" x14ac:dyDescent="0.2">
      <c r="A2907" s="25" t="s">
        <v>25</v>
      </c>
      <c r="B2907" s="25" t="s">
        <v>172</v>
      </c>
      <c r="C2907" s="25" t="s">
        <v>185</v>
      </c>
      <c r="I2907" s="116"/>
      <c r="J2907" s="116"/>
      <c r="K2907" s="116"/>
      <c r="L2907" s="116"/>
      <c r="M2907" s="116"/>
      <c r="N2907" s="116"/>
      <c r="AL2907" s="117"/>
      <c r="AN2907" s="35" t="str">
        <f t="shared" si="178"/>
        <v/>
      </c>
      <c r="AO2907" s="35" t="str">
        <f t="shared" si="179"/>
        <v>-</v>
      </c>
      <c r="AQ2907" s="25" t="str">
        <f t="shared" si="177"/>
        <v>-</v>
      </c>
      <c r="BP2907" s="61"/>
      <c r="CT2907" s="61"/>
      <c r="CU2907" s="61"/>
      <c r="CV2907" s="61"/>
      <c r="CW2907" s="61"/>
      <c r="CX2907" s="61"/>
      <c r="CY2907" s="61"/>
      <c r="CZ2907" s="61"/>
      <c r="DA2907" s="61"/>
      <c r="DB2907" s="61"/>
      <c r="DC2907" s="61"/>
      <c r="DD2907" s="61"/>
      <c r="DE2907" s="61"/>
      <c r="DF2907" s="61"/>
      <c r="DG2907" s="61"/>
      <c r="DH2907" s="61"/>
      <c r="DI2907" s="61"/>
      <c r="DJ2907" s="61"/>
      <c r="DK2907" s="61"/>
      <c r="DL2907" s="61"/>
      <c r="DM2907" s="61"/>
    </row>
    <row r="2908" spans="1:117" s="25" customFormat="1" x14ac:dyDescent="0.2">
      <c r="A2908" s="25" t="s">
        <v>26</v>
      </c>
      <c r="B2908" s="25" t="s">
        <v>172</v>
      </c>
      <c r="C2908" s="25" t="s">
        <v>185</v>
      </c>
      <c r="I2908" s="116"/>
      <c r="J2908" s="116"/>
      <c r="K2908" s="116"/>
      <c r="L2908" s="116"/>
      <c r="M2908" s="116"/>
      <c r="N2908" s="116"/>
      <c r="AL2908" s="117"/>
      <c r="AN2908" s="35" t="str">
        <f t="shared" si="178"/>
        <v/>
      </c>
      <c r="AO2908" s="35" t="str">
        <f t="shared" si="179"/>
        <v>-</v>
      </c>
      <c r="AQ2908" s="25" t="str">
        <f t="shared" si="177"/>
        <v>-</v>
      </c>
      <c r="BP2908" s="61"/>
      <c r="CT2908" s="61"/>
      <c r="CU2908" s="61"/>
      <c r="CV2908" s="61"/>
      <c r="CW2908" s="61"/>
      <c r="CX2908" s="61"/>
      <c r="CY2908" s="61"/>
      <c r="CZ2908" s="61"/>
      <c r="DA2908" s="61"/>
      <c r="DB2908" s="61"/>
      <c r="DC2908" s="61"/>
      <c r="DD2908" s="61"/>
      <c r="DE2908" s="61"/>
      <c r="DF2908" s="61"/>
      <c r="DG2908" s="61"/>
      <c r="DH2908" s="61"/>
      <c r="DI2908" s="61"/>
      <c r="DJ2908" s="61"/>
      <c r="DK2908" s="61"/>
      <c r="DL2908" s="61"/>
      <c r="DM2908" s="61"/>
    </row>
    <row r="2909" spans="1:117" s="25" customFormat="1" x14ac:dyDescent="0.2">
      <c r="A2909" s="25" t="s">
        <v>27</v>
      </c>
      <c r="B2909" s="25" t="s">
        <v>174</v>
      </c>
      <c r="C2909" s="25" t="s">
        <v>185</v>
      </c>
      <c r="I2909" s="116"/>
      <c r="J2909" s="116"/>
      <c r="K2909" s="116"/>
      <c r="L2909" s="116"/>
      <c r="M2909" s="116"/>
      <c r="N2909" s="116"/>
      <c r="AL2909" s="117"/>
      <c r="AN2909" s="35" t="str">
        <f t="shared" si="178"/>
        <v/>
      </c>
      <c r="AO2909" s="35" t="str">
        <f t="shared" si="179"/>
        <v>-</v>
      </c>
      <c r="AQ2909" s="25" t="str">
        <f t="shared" si="177"/>
        <v>-</v>
      </c>
      <c r="BP2909" s="61"/>
      <c r="CT2909" s="61"/>
      <c r="CU2909" s="61"/>
      <c r="CV2909" s="61"/>
      <c r="CW2909" s="61"/>
      <c r="CX2909" s="61"/>
      <c r="CY2909" s="61"/>
      <c r="CZ2909" s="61"/>
      <c r="DA2909" s="61"/>
      <c r="DB2909" s="61"/>
      <c r="DC2909" s="61"/>
      <c r="DD2909" s="61"/>
      <c r="DE2909" s="61"/>
      <c r="DF2909" s="61"/>
      <c r="DG2909" s="61"/>
      <c r="DH2909" s="61"/>
      <c r="DI2909" s="61"/>
      <c r="DJ2909" s="61"/>
      <c r="DK2909" s="61"/>
      <c r="DL2909" s="61"/>
      <c r="DM2909" s="61"/>
    </row>
    <row r="2910" spans="1:117" s="25" customFormat="1" x14ac:dyDescent="0.2">
      <c r="A2910" s="25" t="s">
        <v>28</v>
      </c>
      <c r="B2910" s="25" t="s">
        <v>174</v>
      </c>
      <c r="C2910" s="25" t="s">
        <v>185</v>
      </c>
      <c r="I2910" s="116"/>
      <c r="J2910" s="116"/>
      <c r="K2910" s="116"/>
      <c r="L2910" s="116"/>
      <c r="M2910" s="116"/>
      <c r="N2910" s="116"/>
      <c r="AL2910" s="117"/>
      <c r="AN2910" s="35" t="str">
        <f t="shared" si="178"/>
        <v/>
      </c>
      <c r="AO2910" s="35" t="str">
        <f t="shared" si="179"/>
        <v>-</v>
      </c>
      <c r="AQ2910" s="25" t="str">
        <f t="shared" si="177"/>
        <v>-</v>
      </c>
      <c r="BP2910" s="61"/>
      <c r="CT2910" s="61"/>
      <c r="CU2910" s="61"/>
      <c r="CV2910" s="61"/>
      <c r="CW2910" s="61"/>
      <c r="CX2910" s="61"/>
      <c r="CY2910" s="61"/>
      <c r="CZ2910" s="61"/>
      <c r="DA2910" s="61"/>
      <c r="DB2910" s="61"/>
      <c r="DC2910" s="61"/>
      <c r="DD2910" s="61"/>
      <c r="DE2910" s="61"/>
      <c r="DF2910" s="61"/>
      <c r="DG2910" s="61"/>
      <c r="DH2910" s="61"/>
      <c r="DI2910" s="61"/>
      <c r="DJ2910" s="61"/>
      <c r="DK2910" s="61"/>
      <c r="DL2910" s="61"/>
      <c r="DM2910" s="61"/>
    </row>
    <row r="2911" spans="1:117" s="25" customFormat="1" x14ac:dyDescent="0.2">
      <c r="A2911" s="25" t="s">
        <v>29</v>
      </c>
      <c r="B2911" s="25" t="s">
        <v>171</v>
      </c>
      <c r="C2911" s="25" t="s">
        <v>185</v>
      </c>
      <c r="I2911" s="116"/>
      <c r="J2911" s="116"/>
      <c r="K2911" s="116"/>
      <c r="L2911" s="116"/>
      <c r="M2911" s="116"/>
      <c r="N2911" s="116"/>
      <c r="AL2911" s="117"/>
      <c r="AN2911" s="35" t="str">
        <f t="shared" si="178"/>
        <v/>
      </c>
      <c r="AO2911" s="35" t="str">
        <f t="shared" si="179"/>
        <v>-</v>
      </c>
      <c r="AQ2911" s="25" t="str">
        <f t="shared" si="177"/>
        <v>-</v>
      </c>
      <c r="BP2911" s="61"/>
      <c r="CT2911" s="61"/>
      <c r="CU2911" s="61"/>
      <c r="CV2911" s="61"/>
      <c r="CW2911" s="61"/>
      <c r="CX2911" s="61"/>
      <c r="CY2911" s="61"/>
      <c r="CZ2911" s="61"/>
      <c r="DA2911" s="61"/>
      <c r="DB2911" s="61"/>
      <c r="DC2911" s="61"/>
      <c r="DD2911" s="61"/>
      <c r="DE2911" s="61"/>
      <c r="DF2911" s="61"/>
      <c r="DG2911" s="61"/>
      <c r="DH2911" s="61"/>
      <c r="DI2911" s="61"/>
      <c r="DJ2911" s="61"/>
      <c r="DK2911" s="61"/>
      <c r="DL2911" s="61"/>
      <c r="DM2911" s="61"/>
    </row>
    <row r="2912" spans="1:117" s="25" customFormat="1" x14ac:dyDescent="0.2">
      <c r="A2912" s="25" t="s">
        <v>30</v>
      </c>
      <c r="B2912" s="25" t="s">
        <v>171</v>
      </c>
      <c r="C2912" s="25" t="s">
        <v>185</v>
      </c>
      <c r="I2912" s="116"/>
      <c r="J2912" s="116"/>
      <c r="K2912" s="116"/>
      <c r="L2912" s="116"/>
      <c r="M2912" s="116"/>
      <c r="N2912" s="116"/>
      <c r="AL2912" s="117"/>
      <c r="AN2912" s="35" t="str">
        <f t="shared" si="178"/>
        <v/>
      </c>
      <c r="AO2912" s="35" t="str">
        <f t="shared" si="179"/>
        <v>-</v>
      </c>
      <c r="AQ2912" s="25" t="str">
        <f t="shared" si="177"/>
        <v>-</v>
      </c>
      <c r="BP2912" s="61"/>
      <c r="CT2912" s="61"/>
      <c r="CU2912" s="61"/>
      <c r="CV2912" s="61"/>
      <c r="CW2912" s="61"/>
      <c r="CX2912" s="61"/>
      <c r="CY2912" s="61"/>
      <c r="CZ2912" s="61"/>
      <c r="DA2912" s="61"/>
      <c r="DB2912" s="61"/>
      <c r="DC2912" s="61"/>
      <c r="DD2912" s="61"/>
      <c r="DE2912" s="61"/>
      <c r="DF2912" s="61"/>
      <c r="DG2912" s="61"/>
      <c r="DH2912" s="61"/>
      <c r="DI2912" s="61"/>
      <c r="DJ2912" s="61"/>
      <c r="DK2912" s="61"/>
      <c r="DL2912" s="61"/>
      <c r="DM2912" s="61"/>
    </row>
    <row r="2913" spans="1:117" s="25" customFormat="1" x14ac:dyDescent="0.2">
      <c r="A2913" s="25" t="s">
        <v>31</v>
      </c>
      <c r="B2913" s="25" t="s">
        <v>175</v>
      </c>
      <c r="C2913" s="25" t="s">
        <v>185</v>
      </c>
      <c r="I2913" s="116"/>
      <c r="J2913" s="116"/>
      <c r="K2913" s="116"/>
      <c r="L2913" s="116"/>
      <c r="M2913" s="116"/>
      <c r="N2913" s="116"/>
      <c r="AL2913" s="117"/>
      <c r="AN2913" s="35" t="str">
        <f t="shared" si="178"/>
        <v/>
      </c>
      <c r="AO2913" s="35" t="str">
        <f t="shared" si="179"/>
        <v>-</v>
      </c>
      <c r="AQ2913" s="25" t="str">
        <f t="shared" si="177"/>
        <v>-</v>
      </c>
      <c r="BP2913" s="61"/>
      <c r="CT2913" s="61"/>
      <c r="CU2913" s="61"/>
      <c r="CV2913" s="61"/>
      <c r="CW2913" s="61"/>
      <c r="CX2913" s="61"/>
      <c r="CY2913" s="61"/>
      <c r="CZ2913" s="61"/>
      <c r="DA2913" s="61"/>
      <c r="DB2913" s="61"/>
      <c r="DC2913" s="61"/>
      <c r="DD2913" s="61"/>
      <c r="DE2913" s="61"/>
      <c r="DF2913" s="61"/>
      <c r="DG2913" s="61"/>
      <c r="DH2913" s="61"/>
      <c r="DI2913" s="61"/>
      <c r="DJ2913" s="61"/>
      <c r="DK2913" s="61"/>
      <c r="DL2913" s="61"/>
      <c r="DM2913" s="61"/>
    </row>
    <row r="2914" spans="1:117" s="25" customFormat="1" x14ac:dyDescent="0.2">
      <c r="A2914" s="25" t="s">
        <v>32</v>
      </c>
      <c r="B2914" s="25" t="s">
        <v>175</v>
      </c>
      <c r="C2914" s="25" t="s">
        <v>185</v>
      </c>
      <c r="I2914" s="116"/>
      <c r="J2914" s="116"/>
      <c r="K2914" s="116"/>
      <c r="L2914" s="116"/>
      <c r="M2914" s="116"/>
      <c r="N2914" s="116"/>
      <c r="AL2914" s="117"/>
      <c r="AN2914" s="35" t="str">
        <f t="shared" si="178"/>
        <v/>
      </c>
      <c r="AO2914" s="35" t="str">
        <f t="shared" si="179"/>
        <v>-</v>
      </c>
      <c r="AQ2914" s="25" t="str">
        <f t="shared" si="177"/>
        <v>-</v>
      </c>
      <c r="BP2914" s="61"/>
      <c r="CT2914" s="61"/>
      <c r="CU2914" s="61"/>
      <c r="CV2914" s="61"/>
      <c r="CW2914" s="61"/>
      <c r="CX2914" s="61"/>
      <c r="CY2914" s="61"/>
      <c r="CZ2914" s="61"/>
      <c r="DA2914" s="61"/>
      <c r="DB2914" s="61"/>
      <c r="DC2914" s="61"/>
      <c r="DD2914" s="61"/>
      <c r="DE2914" s="61"/>
      <c r="DF2914" s="61"/>
      <c r="DG2914" s="61"/>
      <c r="DH2914" s="61"/>
      <c r="DI2914" s="61"/>
      <c r="DJ2914" s="61"/>
      <c r="DK2914" s="61"/>
      <c r="DL2914" s="61"/>
      <c r="DM2914" s="61"/>
    </row>
    <row r="2915" spans="1:117" s="25" customFormat="1" x14ac:dyDescent="0.2">
      <c r="A2915" s="25" t="s">
        <v>33</v>
      </c>
      <c r="B2915" s="25" t="s">
        <v>173</v>
      </c>
      <c r="C2915" s="25" t="s">
        <v>185</v>
      </c>
      <c r="I2915" s="116"/>
      <c r="J2915" s="116"/>
      <c r="K2915" s="116"/>
      <c r="L2915" s="116"/>
      <c r="M2915" s="116"/>
      <c r="N2915" s="116"/>
      <c r="AL2915" s="117"/>
      <c r="AN2915" s="35" t="str">
        <f t="shared" si="178"/>
        <v/>
      </c>
      <c r="AO2915" s="35" t="str">
        <f t="shared" si="179"/>
        <v>-</v>
      </c>
      <c r="AQ2915" s="25" t="str">
        <f t="shared" si="177"/>
        <v>-</v>
      </c>
      <c r="BP2915" s="61"/>
      <c r="CT2915" s="61"/>
      <c r="CU2915" s="61"/>
      <c r="CV2915" s="61"/>
      <c r="CW2915" s="61"/>
      <c r="CX2915" s="61"/>
      <c r="CY2915" s="61"/>
      <c r="CZ2915" s="61"/>
      <c r="DA2915" s="61"/>
      <c r="DB2915" s="61"/>
      <c r="DC2915" s="61"/>
      <c r="DD2915" s="61"/>
      <c r="DE2915" s="61"/>
      <c r="DF2915" s="61"/>
      <c r="DG2915" s="61"/>
      <c r="DH2915" s="61"/>
      <c r="DI2915" s="61"/>
      <c r="DJ2915" s="61"/>
      <c r="DK2915" s="61"/>
      <c r="DL2915" s="61"/>
      <c r="DM2915" s="61"/>
    </row>
    <row r="2916" spans="1:117" s="25" customFormat="1" x14ac:dyDescent="0.2">
      <c r="A2916" s="25" t="s">
        <v>34</v>
      </c>
      <c r="B2916" s="25" t="s">
        <v>173</v>
      </c>
      <c r="C2916" s="25" t="s">
        <v>185</v>
      </c>
      <c r="I2916" s="116"/>
      <c r="J2916" s="116"/>
      <c r="K2916" s="116"/>
      <c r="L2916" s="116"/>
      <c r="M2916" s="116"/>
      <c r="N2916" s="116"/>
      <c r="AL2916" s="117"/>
      <c r="AN2916" s="35" t="str">
        <f t="shared" si="178"/>
        <v/>
      </c>
      <c r="AO2916" s="35" t="str">
        <f t="shared" si="179"/>
        <v>-</v>
      </c>
      <c r="AQ2916" s="25" t="str">
        <f t="shared" si="177"/>
        <v>-</v>
      </c>
      <c r="BP2916" s="61"/>
      <c r="CT2916" s="61"/>
      <c r="CU2916" s="61"/>
      <c r="CV2916" s="61"/>
      <c r="CW2916" s="61"/>
      <c r="CX2916" s="61"/>
      <c r="CY2916" s="61"/>
      <c r="CZ2916" s="61"/>
      <c r="DA2916" s="61"/>
      <c r="DB2916" s="61"/>
      <c r="DC2916" s="61"/>
      <c r="DD2916" s="61"/>
      <c r="DE2916" s="61"/>
      <c r="DF2916" s="61"/>
      <c r="DG2916" s="61"/>
      <c r="DH2916" s="61"/>
      <c r="DI2916" s="61"/>
      <c r="DJ2916" s="61"/>
      <c r="DK2916" s="61"/>
      <c r="DL2916" s="61"/>
      <c r="DM2916" s="61"/>
    </row>
    <row r="2917" spans="1:117" s="25" customFormat="1" x14ac:dyDescent="0.2">
      <c r="A2917" s="25" t="s">
        <v>35</v>
      </c>
      <c r="B2917" s="25" t="s">
        <v>174</v>
      </c>
      <c r="C2917" s="25" t="s">
        <v>185</v>
      </c>
      <c r="I2917" s="116"/>
      <c r="J2917" s="116"/>
      <c r="K2917" s="116"/>
      <c r="L2917" s="116"/>
      <c r="M2917" s="116"/>
      <c r="N2917" s="116"/>
      <c r="AL2917" s="117"/>
      <c r="AN2917" s="35" t="str">
        <f t="shared" si="178"/>
        <v/>
      </c>
      <c r="AO2917" s="35" t="str">
        <f t="shared" si="179"/>
        <v>-</v>
      </c>
      <c r="AQ2917" s="25" t="str">
        <f t="shared" ref="AQ2917:AQ2980" si="180">CONCATENATE(TRIM(LEFT(AP2917,LEN(AP2917)-LEN(RIGHT(AP2917)))),"-",RIGHT(AP2917))</f>
        <v>-</v>
      </c>
      <c r="BP2917" s="61"/>
      <c r="CT2917" s="61"/>
      <c r="CU2917" s="61"/>
      <c r="CV2917" s="61"/>
      <c r="CW2917" s="61"/>
      <c r="CX2917" s="61"/>
      <c r="CY2917" s="61"/>
      <c r="CZ2917" s="61"/>
      <c r="DA2917" s="61"/>
      <c r="DB2917" s="61"/>
      <c r="DC2917" s="61"/>
      <c r="DD2917" s="61"/>
      <c r="DE2917" s="61"/>
      <c r="DF2917" s="61"/>
      <c r="DG2917" s="61"/>
      <c r="DH2917" s="61"/>
      <c r="DI2917" s="61"/>
      <c r="DJ2917" s="61"/>
      <c r="DK2917" s="61"/>
      <c r="DL2917" s="61"/>
      <c r="DM2917" s="61"/>
    </row>
    <row r="2918" spans="1:117" s="25" customFormat="1" x14ac:dyDescent="0.2">
      <c r="A2918" s="25" t="s">
        <v>36</v>
      </c>
      <c r="B2918" s="25" t="s">
        <v>174</v>
      </c>
      <c r="C2918" s="25" t="s">
        <v>185</v>
      </c>
      <c r="I2918" s="116"/>
      <c r="J2918" s="116"/>
      <c r="K2918" s="116"/>
      <c r="L2918" s="116"/>
      <c r="M2918" s="116"/>
      <c r="N2918" s="116"/>
      <c r="AL2918" s="117"/>
      <c r="AN2918" s="35" t="str">
        <f t="shared" si="178"/>
        <v/>
      </c>
      <c r="AO2918" s="35" t="str">
        <f t="shared" si="179"/>
        <v>-</v>
      </c>
      <c r="AQ2918" s="25" t="str">
        <f t="shared" si="180"/>
        <v>-</v>
      </c>
      <c r="BP2918" s="61"/>
      <c r="CT2918" s="61"/>
      <c r="CU2918" s="61"/>
      <c r="CV2918" s="61"/>
      <c r="CW2918" s="61"/>
      <c r="CX2918" s="61"/>
      <c r="CY2918" s="61"/>
      <c r="CZ2918" s="61"/>
      <c r="DA2918" s="61"/>
      <c r="DB2918" s="61"/>
      <c r="DC2918" s="61"/>
      <c r="DD2918" s="61"/>
      <c r="DE2918" s="61"/>
      <c r="DF2918" s="61"/>
      <c r="DG2918" s="61"/>
      <c r="DH2918" s="61"/>
      <c r="DI2918" s="61"/>
      <c r="DJ2918" s="61"/>
      <c r="DK2918" s="61"/>
      <c r="DL2918" s="61"/>
      <c r="DM2918" s="61"/>
    </row>
    <row r="2919" spans="1:117" s="25" customFormat="1" x14ac:dyDescent="0.2">
      <c r="A2919" s="25" t="s">
        <v>37</v>
      </c>
      <c r="B2919" s="25" t="s">
        <v>174</v>
      </c>
      <c r="C2919" s="25" t="s">
        <v>185</v>
      </c>
      <c r="I2919" s="116"/>
      <c r="J2919" s="116"/>
      <c r="K2919" s="116"/>
      <c r="L2919" s="116"/>
      <c r="M2919" s="116"/>
      <c r="N2919" s="116"/>
      <c r="AL2919" s="117"/>
      <c r="AN2919" s="35" t="str">
        <f t="shared" si="178"/>
        <v/>
      </c>
      <c r="AO2919" s="35" t="str">
        <f t="shared" si="179"/>
        <v>-</v>
      </c>
      <c r="AQ2919" s="25" t="str">
        <f t="shared" si="180"/>
        <v>-</v>
      </c>
      <c r="BP2919" s="61"/>
      <c r="CT2919" s="61"/>
      <c r="CU2919" s="61"/>
      <c r="CV2919" s="61"/>
      <c r="CW2919" s="61"/>
      <c r="CX2919" s="61"/>
      <c r="CY2919" s="61"/>
      <c r="CZ2919" s="61"/>
      <c r="DA2919" s="61"/>
      <c r="DB2919" s="61"/>
      <c r="DC2919" s="61"/>
      <c r="DD2919" s="61"/>
      <c r="DE2919" s="61"/>
      <c r="DF2919" s="61"/>
      <c r="DG2919" s="61"/>
      <c r="DH2919" s="61"/>
      <c r="DI2919" s="61"/>
      <c r="DJ2919" s="61"/>
      <c r="DK2919" s="61"/>
      <c r="DL2919" s="61"/>
      <c r="DM2919" s="61"/>
    </row>
    <row r="2920" spans="1:117" s="25" customFormat="1" x14ac:dyDescent="0.2">
      <c r="A2920" s="25" t="s">
        <v>38</v>
      </c>
      <c r="B2920" s="25" t="s">
        <v>172</v>
      </c>
      <c r="C2920" s="25" t="s">
        <v>185</v>
      </c>
      <c r="I2920" s="116"/>
      <c r="J2920" s="116"/>
      <c r="K2920" s="116"/>
      <c r="L2920" s="116"/>
      <c r="M2920" s="116"/>
      <c r="N2920" s="116"/>
      <c r="AL2920" s="117"/>
      <c r="AN2920" s="35" t="str">
        <f t="shared" si="178"/>
        <v/>
      </c>
      <c r="AO2920" s="35" t="str">
        <f t="shared" si="179"/>
        <v>-</v>
      </c>
      <c r="AQ2920" s="25" t="str">
        <f t="shared" si="180"/>
        <v>-</v>
      </c>
      <c r="BP2920" s="61"/>
      <c r="CT2920" s="61"/>
      <c r="CU2920" s="61"/>
      <c r="CV2920" s="61"/>
      <c r="CW2920" s="61"/>
      <c r="CX2920" s="61"/>
      <c r="CY2920" s="61"/>
      <c r="CZ2920" s="61"/>
      <c r="DA2920" s="61"/>
      <c r="DB2920" s="61"/>
      <c r="DC2920" s="61"/>
      <c r="DD2920" s="61"/>
      <c r="DE2920" s="61"/>
      <c r="DF2920" s="61"/>
      <c r="DG2920" s="61"/>
      <c r="DH2920" s="61"/>
      <c r="DI2920" s="61"/>
      <c r="DJ2920" s="61"/>
      <c r="DK2920" s="61"/>
      <c r="DL2920" s="61"/>
      <c r="DM2920" s="61"/>
    </row>
    <row r="2921" spans="1:117" s="25" customFormat="1" x14ac:dyDescent="0.2">
      <c r="A2921" s="25" t="s">
        <v>39</v>
      </c>
      <c r="B2921" s="25" t="s">
        <v>172</v>
      </c>
      <c r="C2921" s="25" t="s">
        <v>185</v>
      </c>
      <c r="I2921" s="116"/>
      <c r="J2921" s="116"/>
      <c r="K2921" s="116"/>
      <c r="L2921" s="116"/>
      <c r="M2921" s="116"/>
      <c r="N2921" s="116"/>
      <c r="AL2921" s="117"/>
      <c r="AN2921" s="35" t="str">
        <f t="shared" si="178"/>
        <v/>
      </c>
      <c r="AO2921" s="35" t="str">
        <f t="shared" si="179"/>
        <v>-</v>
      </c>
      <c r="AQ2921" s="25" t="str">
        <f t="shared" si="180"/>
        <v>-</v>
      </c>
      <c r="BP2921" s="61"/>
      <c r="CT2921" s="61"/>
      <c r="CU2921" s="61"/>
      <c r="CV2921" s="61"/>
      <c r="CW2921" s="61"/>
      <c r="CX2921" s="61"/>
      <c r="CY2921" s="61"/>
      <c r="CZ2921" s="61"/>
      <c r="DA2921" s="61"/>
      <c r="DB2921" s="61"/>
      <c r="DC2921" s="61"/>
      <c r="DD2921" s="61"/>
      <c r="DE2921" s="61"/>
      <c r="DF2921" s="61"/>
      <c r="DG2921" s="61"/>
      <c r="DH2921" s="61"/>
      <c r="DI2921" s="61"/>
      <c r="DJ2921" s="61"/>
      <c r="DK2921" s="61"/>
      <c r="DL2921" s="61"/>
      <c r="DM2921" s="61"/>
    </row>
    <row r="2922" spans="1:117" s="25" customFormat="1" x14ac:dyDescent="0.2">
      <c r="A2922" s="25" t="s">
        <v>40</v>
      </c>
      <c r="B2922" s="25" t="s">
        <v>174</v>
      </c>
      <c r="C2922" s="25" t="s">
        <v>185</v>
      </c>
      <c r="I2922" s="116"/>
      <c r="J2922" s="116"/>
      <c r="K2922" s="116"/>
      <c r="L2922" s="116"/>
      <c r="M2922" s="116"/>
      <c r="N2922" s="116"/>
      <c r="AL2922" s="117"/>
      <c r="AN2922" s="35" t="str">
        <f t="shared" si="178"/>
        <v/>
      </c>
      <c r="AO2922" s="35" t="str">
        <f t="shared" si="179"/>
        <v>-</v>
      </c>
      <c r="AQ2922" s="25" t="str">
        <f t="shared" si="180"/>
        <v>-</v>
      </c>
      <c r="BP2922" s="61"/>
      <c r="CT2922" s="61"/>
      <c r="CU2922" s="61"/>
      <c r="CV2922" s="61"/>
      <c r="CW2922" s="61"/>
      <c r="CX2922" s="61"/>
      <c r="CY2922" s="61"/>
      <c r="CZ2922" s="61"/>
      <c r="DA2922" s="61"/>
      <c r="DB2922" s="61"/>
      <c r="DC2922" s="61"/>
      <c r="DD2922" s="61"/>
      <c r="DE2922" s="61"/>
      <c r="DF2922" s="61"/>
      <c r="DG2922" s="61"/>
      <c r="DH2922" s="61"/>
      <c r="DI2922" s="61"/>
      <c r="DJ2922" s="61"/>
      <c r="DK2922" s="61"/>
      <c r="DL2922" s="61"/>
      <c r="DM2922" s="61"/>
    </row>
    <row r="2923" spans="1:117" s="25" customFormat="1" x14ac:dyDescent="0.2">
      <c r="A2923" s="25" t="s">
        <v>41</v>
      </c>
      <c r="B2923" s="25" t="s">
        <v>174</v>
      </c>
      <c r="C2923" s="25" t="s">
        <v>185</v>
      </c>
      <c r="I2923" s="116"/>
      <c r="J2923" s="116"/>
      <c r="K2923" s="116"/>
      <c r="L2923" s="116"/>
      <c r="M2923" s="116"/>
      <c r="N2923" s="116"/>
      <c r="AL2923" s="117"/>
      <c r="AN2923" s="35" t="str">
        <f t="shared" si="178"/>
        <v/>
      </c>
      <c r="AO2923" s="35" t="str">
        <f t="shared" si="179"/>
        <v>-</v>
      </c>
      <c r="AQ2923" s="25" t="str">
        <f t="shared" si="180"/>
        <v>-</v>
      </c>
      <c r="BP2923" s="61"/>
      <c r="CT2923" s="61"/>
      <c r="CU2923" s="61"/>
      <c r="CV2923" s="61"/>
      <c r="CW2923" s="61"/>
      <c r="CX2923" s="61"/>
      <c r="CY2923" s="61"/>
      <c r="CZ2923" s="61"/>
      <c r="DA2923" s="61"/>
      <c r="DB2923" s="61"/>
      <c r="DC2923" s="61"/>
      <c r="DD2923" s="61"/>
      <c r="DE2923" s="61"/>
      <c r="DF2923" s="61"/>
      <c r="DG2923" s="61"/>
      <c r="DH2923" s="61"/>
      <c r="DI2923" s="61"/>
      <c r="DJ2923" s="61"/>
      <c r="DK2923" s="61"/>
      <c r="DL2923" s="61"/>
      <c r="DM2923" s="61"/>
    </row>
    <row r="2924" spans="1:117" s="25" customFormat="1" x14ac:dyDescent="0.2">
      <c r="A2924" s="25" t="s">
        <v>42</v>
      </c>
      <c r="B2924" s="25" t="s">
        <v>171</v>
      </c>
      <c r="C2924" s="25" t="s">
        <v>185</v>
      </c>
      <c r="I2924" s="116"/>
      <c r="J2924" s="116"/>
      <c r="K2924" s="116"/>
      <c r="L2924" s="116"/>
      <c r="M2924" s="116"/>
      <c r="N2924" s="116"/>
      <c r="AL2924" s="117"/>
      <c r="AN2924" s="35" t="str">
        <f t="shared" si="178"/>
        <v/>
      </c>
      <c r="AO2924" s="35" t="str">
        <f t="shared" si="179"/>
        <v>-</v>
      </c>
      <c r="AQ2924" s="25" t="str">
        <f t="shared" si="180"/>
        <v>-</v>
      </c>
      <c r="BP2924" s="61"/>
      <c r="CT2924" s="61"/>
      <c r="CU2924" s="61"/>
      <c r="CV2924" s="61"/>
      <c r="CW2924" s="61"/>
      <c r="CX2924" s="61"/>
      <c r="CY2924" s="61"/>
      <c r="CZ2924" s="61"/>
      <c r="DA2924" s="61"/>
      <c r="DB2924" s="61"/>
      <c r="DC2924" s="61"/>
      <c r="DD2924" s="61"/>
      <c r="DE2924" s="61"/>
      <c r="DF2924" s="61"/>
      <c r="DG2924" s="61"/>
      <c r="DH2924" s="61"/>
      <c r="DI2924" s="61"/>
      <c r="DJ2924" s="61"/>
      <c r="DK2924" s="61"/>
      <c r="DL2924" s="61"/>
      <c r="DM2924" s="61"/>
    </row>
    <row r="2925" spans="1:117" s="25" customFormat="1" x14ac:dyDescent="0.2">
      <c r="A2925" s="25" t="s">
        <v>43</v>
      </c>
      <c r="B2925" s="25" t="s">
        <v>171</v>
      </c>
      <c r="C2925" s="25" t="s">
        <v>185</v>
      </c>
      <c r="I2925" s="116"/>
      <c r="J2925" s="116"/>
      <c r="K2925" s="116"/>
      <c r="L2925" s="116"/>
      <c r="M2925" s="116"/>
      <c r="N2925" s="116"/>
      <c r="AL2925" s="117"/>
      <c r="AN2925" s="35" t="str">
        <f t="shared" si="178"/>
        <v/>
      </c>
      <c r="AO2925" s="35" t="str">
        <f t="shared" si="179"/>
        <v>-</v>
      </c>
      <c r="AQ2925" s="25" t="str">
        <f t="shared" si="180"/>
        <v>-</v>
      </c>
      <c r="BP2925" s="61"/>
      <c r="CT2925" s="61"/>
      <c r="CU2925" s="61"/>
      <c r="CV2925" s="61"/>
      <c r="CW2925" s="61"/>
      <c r="CX2925" s="61"/>
      <c r="CY2925" s="61"/>
      <c r="CZ2925" s="61"/>
      <c r="DA2925" s="61"/>
      <c r="DB2925" s="61"/>
      <c r="DC2925" s="61"/>
      <c r="DD2925" s="61"/>
      <c r="DE2925" s="61"/>
      <c r="DF2925" s="61"/>
      <c r="DG2925" s="61"/>
      <c r="DH2925" s="61"/>
      <c r="DI2925" s="61"/>
      <c r="DJ2925" s="61"/>
      <c r="DK2925" s="61"/>
      <c r="DL2925" s="61"/>
      <c r="DM2925" s="61"/>
    </row>
    <row r="2926" spans="1:117" s="25" customFormat="1" x14ac:dyDescent="0.2">
      <c r="A2926" s="25" t="s">
        <v>44</v>
      </c>
      <c r="B2926" s="25" t="s">
        <v>175</v>
      </c>
      <c r="C2926" s="25" t="s">
        <v>185</v>
      </c>
      <c r="I2926" s="116"/>
      <c r="J2926" s="116"/>
      <c r="K2926" s="116"/>
      <c r="L2926" s="116"/>
      <c r="M2926" s="116"/>
      <c r="N2926" s="116"/>
      <c r="AL2926" s="117"/>
      <c r="AN2926" s="35" t="str">
        <f t="shared" si="178"/>
        <v/>
      </c>
      <c r="AO2926" s="35" t="str">
        <f t="shared" si="179"/>
        <v>-</v>
      </c>
      <c r="AQ2926" s="25" t="str">
        <f t="shared" si="180"/>
        <v>-</v>
      </c>
      <c r="BP2926" s="61"/>
      <c r="CT2926" s="61"/>
      <c r="CU2926" s="61"/>
      <c r="CV2926" s="61"/>
      <c r="CW2926" s="61"/>
      <c r="CX2926" s="61"/>
      <c r="CY2926" s="61"/>
      <c r="CZ2926" s="61"/>
      <c r="DA2926" s="61"/>
      <c r="DB2926" s="61"/>
      <c r="DC2926" s="61"/>
      <c r="DD2926" s="61"/>
      <c r="DE2926" s="61"/>
      <c r="DF2926" s="61"/>
      <c r="DG2926" s="61"/>
      <c r="DH2926" s="61"/>
      <c r="DI2926" s="61"/>
      <c r="DJ2926" s="61"/>
      <c r="DK2926" s="61"/>
      <c r="DL2926" s="61"/>
      <c r="DM2926" s="61"/>
    </row>
    <row r="2927" spans="1:117" s="25" customFormat="1" x14ac:dyDescent="0.2">
      <c r="A2927" s="25" t="s">
        <v>45</v>
      </c>
      <c r="B2927" s="25" t="s">
        <v>175</v>
      </c>
      <c r="C2927" s="25" t="s">
        <v>185</v>
      </c>
      <c r="I2927" s="116"/>
      <c r="J2927" s="116"/>
      <c r="K2927" s="116"/>
      <c r="L2927" s="116"/>
      <c r="M2927" s="116"/>
      <c r="N2927" s="116"/>
      <c r="AL2927" s="117"/>
      <c r="AN2927" s="35" t="str">
        <f t="shared" si="178"/>
        <v/>
      </c>
      <c r="AO2927" s="35" t="str">
        <f t="shared" si="179"/>
        <v>-</v>
      </c>
      <c r="AQ2927" s="25" t="str">
        <f t="shared" si="180"/>
        <v>-</v>
      </c>
      <c r="BP2927" s="61"/>
      <c r="CT2927" s="61"/>
      <c r="CU2927" s="61"/>
      <c r="CV2927" s="61"/>
      <c r="CW2927" s="61"/>
      <c r="CX2927" s="61"/>
      <c r="CY2927" s="61"/>
      <c r="CZ2927" s="61"/>
      <c r="DA2927" s="61"/>
      <c r="DB2927" s="61"/>
      <c r="DC2927" s="61"/>
      <c r="DD2927" s="61"/>
      <c r="DE2927" s="61"/>
      <c r="DF2927" s="61"/>
      <c r="DG2927" s="61"/>
      <c r="DH2927" s="61"/>
      <c r="DI2927" s="61"/>
      <c r="DJ2927" s="61"/>
      <c r="DK2927" s="61"/>
      <c r="DL2927" s="61"/>
      <c r="DM2927" s="61"/>
    </row>
    <row r="2928" spans="1:117" s="25" customFormat="1" x14ac:dyDescent="0.2">
      <c r="A2928" s="25" t="s">
        <v>46</v>
      </c>
      <c r="B2928" s="25" t="s">
        <v>173</v>
      </c>
      <c r="C2928" s="25" t="s">
        <v>185</v>
      </c>
      <c r="I2928" s="116"/>
      <c r="J2928" s="116"/>
      <c r="K2928" s="116"/>
      <c r="L2928" s="116"/>
      <c r="M2928" s="116"/>
      <c r="N2928" s="116"/>
      <c r="AL2928" s="117"/>
      <c r="AN2928" s="35" t="str">
        <f t="shared" si="178"/>
        <v/>
      </c>
      <c r="AO2928" s="35" t="str">
        <f t="shared" si="179"/>
        <v>-</v>
      </c>
      <c r="AQ2928" s="25" t="str">
        <f t="shared" si="180"/>
        <v>-</v>
      </c>
      <c r="BP2928" s="61"/>
      <c r="CT2928" s="61"/>
      <c r="CU2928" s="61"/>
      <c r="CV2928" s="61"/>
      <c r="CW2928" s="61"/>
      <c r="CX2928" s="61"/>
      <c r="CY2928" s="61"/>
      <c r="CZ2928" s="61"/>
      <c r="DA2928" s="61"/>
      <c r="DB2928" s="61"/>
      <c r="DC2928" s="61"/>
      <c r="DD2928" s="61"/>
      <c r="DE2928" s="61"/>
      <c r="DF2928" s="61"/>
      <c r="DG2928" s="61"/>
      <c r="DH2928" s="61"/>
      <c r="DI2928" s="61"/>
      <c r="DJ2928" s="61"/>
      <c r="DK2928" s="61"/>
      <c r="DL2928" s="61"/>
      <c r="DM2928" s="61"/>
    </row>
    <row r="2929" spans="1:117" s="25" customFormat="1" x14ac:dyDescent="0.2">
      <c r="A2929" s="25" t="s">
        <v>47</v>
      </c>
      <c r="B2929" s="25" t="s">
        <v>173</v>
      </c>
      <c r="C2929" s="25" t="s">
        <v>185</v>
      </c>
      <c r="I2929" s="116"/>
      <c r="J2929" s="116"/>
      <c r="K2929" s="116"/>
      <c r="L2929" s="116"/>
      <c r="M2929" s="116"/>
      <c r="N2929" s="116"/>
      <c r="AL2929" s="117"/>
      <c r="AN2929" s="35" t="str">
        <f t="shared" si="178"/>
        <v/>
      </c>
      <c r="AO2929" s="35" t="str">
        <f t="shared" si="179"/>
        <v>-</v>
      </c>
      <c r="AQ2929" s="25" t="str">
        <f t="shared" si="180"/>
        <v>-</v>
      </c>
      <c r="BP2929" s="61"/>
      <c r="CT2929" s="61"/>
      <c r="CU2929" s="61"/>
      <c r="CV2929" s="61"/>
      <c r="CW2929" s="61"/>
      <c r="CX2929" s="61"/>
      <c r="CY2929" s="61"/>
      <c r="CZ2929" s="61"/>
      <c r="DA2929" s="61"/>
      <c r="DB2929" s="61"/>
      <c r="DC2929" s="61"/>
      <c r="DD2929" s="61"/>
      <c r="DE2929" s="61"/>
      <c r="DF2929" s="61"/>
      <c r="DG2929" s="61"/>
      <c r="DH2929" s="61"/>
      <c r="DI2929" s="61"/>
      <c r="DJ2929" s="61"/>
      <c r="DK2929" s="61"/>
      <c r="DL2929" s="61"/>
      <c r="DM2929" s="61"/>
    </row>
    <row r="2930" spans="1:117" s="25" customFormat="1" x14ac:dyDescent="0.2">
      <c r="A2930" s="25" t="s">
        <v>48</v>
      </c>
      <c r="B2930" s="25" t="s">
        <v>174</v>
      </c>
      <c r="C2930" s="25" t="s">
        <v>185</v>
      </c>
      <c r="I2930" s="116"/>
      <c r="J2930" s="116"/>
      <c r="K2930" s="116"/>
      <c r="L2930" s="116"/>
      <c r="M2930" s="116"/>
      <c r="N2930" s="116"/>
      <c r="AL2930" s="117"/>
      <c r="AN2930" s="35" t="str">
        <f t="shared" si="178"/>
        <v/>
      </c>
      <c r="AO2930" s="35" t="str">
        <f t="shared" si="179"/>
        <v>-</v>
      </c>
      <c r="AQ2930" s="25" t="str">
        <f t="shared" si="180"/>
        <v>-</v>
      </c>
      <c r="BP2930" s="61"/>
      <c r="CT2930" s="61"/>
      <c r="CU2930" s="61"/>
      <c r="CV2930" s="61"/>
      <c r="CW2930" s="61"/>
      <c r="CX2930" s="61"/>
      <c r="CY2930" s="61"/>
      <c r="CZ2930" s="61"/>
      <c r="DA2930" s="61"/>
      <c r="DB2930" s="61"/>
      <c r="DC2930" s="61"/>
      <c r="DD2930" s="61"/>
      <c r="DE2930" s="61"/>
      <c r="DF2930" s="61"/>
      <c r="DG2930" s="61"/>
      <c r="DH2930" s="61"/>
      <c r="DI2930" s="61"/>
      <c r="DJ2930" s="61"/>
      <c r="DK2930" s="61"/>
      <c r="DL2930" s="61"/>
      <c r="DM2930" s="61"/>
    </row>
    <row r="2931" spans="1:117" s="25" customFormat="1" x14ac:dyDescent="0.2">
      <c r="A2931" s="25" t="s">
        <v>49</v>
      </c>
      <c r="B2931" s="25" t="s">
        <v>174</v>
      </c>
      <c r="C2931" s="25" t="s">
        <v>185</v>
      </c>
      <c r="I2931" s="116"/>
      <c r="J2931" s="116"/>
      <c r="K2931" s="116"/>
      <c r="L2931" s="116"/>
      <c r="M2931" s="116"/>
      <c r="N2931" s="116"/>
      <c r="AL2931" s="117"/>
      <c r="AN2931" s="35" t="str">
        <f t="shared" si="178"/>
        <v/>
      </c>
      <c r="AO2931" s="35" t="str">
        <f t="shared" si="179"/>
        <v>-</v>
      </c>
      <c r="AQ2931" s="25" t="str">
        <f t="shared" si="180"/>
        <v>-</v>
      </c>
      <c r="BP2931" s="61"/>
      <c r="CT2931" s="61"/>
      <c r="CU2931" s="61"/>
      <c r="CV2931" s="61"/>
      <c r="CW2931" s="61"/>
      <c r="CX2931" s="61"/>
      <c r="CY2931" s="61"/>
      <c r="CZ2931" s="61"/>
      <c r="DA2931" s="61"/>
      <c r="DB2931" s="61"/>
      <c r="DC2931" s="61"/>
      <c r="DD2931" s="61"/>
      <c r="DE2931" s="61"/>
      <c r="DF2931" s="61"/>
      <c r="DG2931" s="61"/>
      <c r="DH2931" s="61"/>
      <c r="DI2931" s="61"/>
      <c r="DJ2931" s="61"/>
      <c r="DK2931" s="61"/>
      <c r="DL2931" s="61"/>
      <c r="DM2931" s="61"/>
    </row>
    <row r="2932" spans="1:117" s="25" customFormat="1" x14ac:dyDescent="0.2">
      <c r="A2932" s="25" t="s">
        <v>50</v>
      </c>
      <c r="B2932" s="25" t="s">
        <v>174</v>
      </c>
      <c r="C2932" s="25" t="s">
        <v>185</v>
      </c>
      <c r="I2932" s="116"/>
      <c r="J2932" s="116"/>
      <c r="K2932" s="116"/>
      <c r="L2932" s="116"/>
      <c r="M2932" s="116"/>
      <c r="N2932" s="116"/>
      <c r="AL2932" s="117"/>
      <c r="AN2932" s="35" t="str">
        <f t="shared" si="178"/>
        <v/>
      </c>
      <c r="AO2932" s="35" t="str">
        <f t="shared" si="179"/>
        <v>-</v>
      </c>
      <c r="AQ2932" s="25" t="str">
        <f t="shared" si="180"/>
        <v>-</v>
      </c>
      <c r="BP2932" s="61"/>
      <c r="CT2932" s="61"/>
      <c r="CU2932" s="61"/>
      <c r="CV2932" s="61"/>
      <c r="CW2932" s="61"/>
      <c r="CX2932" s="61"/>
      <c r="CY2932" s="61"/>
      <c r="CZ2932" s="61"/>
      <c r="DA2932" s="61"/>
      <c r="DB2932" s="61"/>
      <c r="DC2932" s="61"/>
      <c r="DD2932" s="61"/>
      <c r="DE2932" s="61"/>
      <c r="DF2932" s="61"/>
      <c r="DG2932" s="61"/>
      <c r="DH2932" s="61"/>
      <c r="DI2932" s="61"/>
      <c r="DJ2932" s="61"/>
      <c r="DK2932" s="61"/>
      <c r="DL2932" s="61"/>
      <c r="DM2932" s="61"/>
    </row>
    <row r="2933" spans="1:117" s="25" customFormat="1" x14ac:dyDescent="0.2">
      <c r="A2933" s="25" t="s">
        <v>51</v>
      </c>
      <c r="B2933" s="25" t="s">
        <v>172</v>
      </c>
      <c r="C2933" s="25" t="s">
        <v>185</v>
      </c>
      <c r="I2933" s="116"/>
      <c r="J2933" s="116"/>
      <c r="K2933" s="116"/>
      <c r="L2933" s="116"/>
      <c r="M2933" s="116"/>
      <c r="N2933" s="116"/>
      <c r="AL2933" s="117"/>
      <c r="AN2933" s="35" t="str">
        <f t="shared" si="178"/>
        <v/>
      </c>
      <c r="AO2933" s="35" t="str">
        <f t="shared" si="179"/>
        <v>-</v>
      </c>
      <c r="AQ2933" s="25" t="str">
        <f t="shared" si="180"/>
        <v>-</v>
      </c>
      <c r="BP2933" s="61"/>
      <c r="CT2933" s="61"/>
      <c r="CU2933" s="61"/>
      <c r="CV2933" s="61"/>
      <c r="CW2933" s="61"/>
      <c r="CX2933" s="61"/>
      <c r="CY2933" s="61"/>
      <c r="CZ2933" s="61"/>
      <c r="DA2933" s="61"/>
      <c r="DB2933" s="61"/>
      <c r="DC2933" s="61"/>
      <c r="DD2933" s="61"/>
      <c r="DE2933" s="61"/>
      <c r="DF2933" s="61"/>
      <c r="DG2933" s="61"/>
      <c r="DH2933" s="61"/>
      <c r="DI2933" s="61"/>
      <c r="DJ2933" s="61"/>
      <c r="DK2933" s="61"/>
      <c r="DL2933" s="61"/>
      <c r="DM2933" s="61"/>
    </row>
    <row r="2934" spans="1:117" s="25" customFormat="1" x14ac:dyDescent="0.2">
      <c r="A2934" s="25" t="s">
        <v>52</v>
      </c>
      <c r="B2934" s="25" t="s">
        <v>172</v>
      </c>
      <c r="C2934" s="25" t="s">
        <v>185</v>
      </c>
      <c r="I2934" s="116"/>
      <c r="J2934" s="116"/>
      <c r="K2934" s="116"/>
      <c r="L2934" s="116"/>
      <c r="M2934" s="116"/>
      <c r="N2934" s="116"/>
      <c r="AL2934" s="117"/>
      <c r="AN2934" s="35" t="str">
        <f t="shared" si="178"/>
        <v/>
      </c>
      <c r="AO2934" s="35" t="str">
        <f t="shared" si="179"/>
        <v>-</v>
      </c>
      <c r="AQ2934" s="25" t="str">
        <f t="shared" si="180"/>
        <v>-</v>
      </c>
      <c r="BP2934" s="61"/>
      <c r="CT2934" s="61"/>
      <c r="CU2934" s="61"/>
      <c r="CV2934" s="61"/>
      <c r="CW2934" s="61"/>
      <c r="CX2934" s="61"/>
      <c r="CY2934" s="61"/>
      <c r="CZ2934" s="61"/>
      <c r="DA2934" s="61"/>
      <c r="DB2934" s="61"/>
      <c r="DC2934" s="61"/>
      <c r="DD2934" s="61"/>
      <c r="DE2934" s="61"/>
      <c r="DF2934" s="61"/>
      <c r="DG2934" s="61"/>
      <c r="DH2934" s="61"/>
      <c r="DI2934" s="61"/>
      <c r="DJ2934" s="61"/>
      <c r="DK2934" s="61"/>
      <c r="DL2934" s="61"/>
      <c r="DM2934" s="61"/>
    </row>
    <row r="2935" spans="1:117" s="25" customFormat="1" x14ac:dyDescent="0.2">
      <c r="A2935" s="25" t="s">
        <v>53</v>
      </c>
      <c r="B2935" s="25" t="s">
        <v>174</v>
      </c>
      <c r="C2935" s="25" t="s">
        <v>185</v>
      </c>
      <c r="I2935" s="116"/>
      <c r="J2935" s="116"/>
      <c r="K2935" s="116"/>
      <c r="L2935" s="116"/>
      <c r="M2935" s="116"/>
      <c r="N2935" s="116"/>
      <c r="AL2935" s="117"/>
      <c r="AN2935" s="35" t="str">
        <f t="shared" ref="AN2935:AN2998" si="181">CONCATENATE(AM2935,AP2935)</f>
        <v/>
      </c>
      <c r="AO2935" s="35" t="str">
        <f t="shared" ref="AO2935:AO2998" si="182">CONCATENATE(AM2935,"-",AL2935)</f>
        <v>-</v>
      </c>
      <c r="AQ2935" s="25" t="str">
        <f t="shared" si="180"/>
        <v>-</v>
      </c>
      <c r="BP2935" s="61"/>
      <c r="CT2935" s="61"/>
      <c r="CU2935" s="61"/>
      <c r="CV2935" s="61"/>
      <c r="CW2935" s="61"/>
      <c r="CX2935" s="61"/>
      <c r="CY2935" s="61"/>
      <c r="CZ2935" s="61"/>
      <c r="DA2935" s="61"/>
      <c r="DB2935" s="61"/>
      <c r="DC2935" s="61"/>
      <c r="DD2935" s="61"/>
      <c r="DE2935" s="61"/>
      <c r="DF2935" s="61"/>
      <c r="DG2935" s="61"/>
      <c r="DH2935" s="61"/>
      <c r="DI2935" s="61"/>
      <c r="DJ2935" s="61"/>
      <c r="DK2935" s="61"/>
      <c r="DL2935" s="61"/>
      <c r="DM2935" s="61"/>
    </row>
    <row r="2936" spans="1:117" s="25" customFormat="1" x14ac:dyDescent="0.2">
      <c r="A2936" s="25" t="s">
        <v>54</v>
      </c>
      <c r="B2936" s="25" t="s">
        <v>174</v>
      </c>
      <c r="C2936" s="25" t="s">
        <v>185</v>
      </c>
      <c r="I2936" s="116"/>
      <c r="J2936" s="116"/>
      <c r="K2936" s="116"/>
      <c r="L2936" s="116"/>
      <c r="M2936" s="116"/>
      <c r="N2936" s="116"/>
      <c r="AL2936" s="117"/>
      <c r="AN2936" s="35" t="str">
        <f t="shared" si="181"/>
        <v/>
      </c>
      <c r="AO2936" s="35" t="str">
        <f t="shared" si="182"/>
        <v>-</v>
      </c>
      <c r="AQ2936" s="25" t="str">
        <f t="shared" si="180"/>
        <v>-</v>
      </c>
      <c r="BP2936" s="61"/>
      <c r="CT2936" s="61"/>
      <c r="CU2936" s="61"/>
      <c r="CV2936" s="61"/>
      <c r="CW2936" s="61"/>
      <c r="CX2936" s="61"/>
      <c r="CY2936" s="61"/>
      <c r="CZ2936" s="61"/>
      <c r="DA2936" s="61"/>
      <c r="DB2936" s="61"/>
      <c r="DC2936" s="61"/>
      <c r="DD2936" s="61"/>
      <c r="DE2936" s="61"/>
      <c r="DF2936" s="61"/>
      <c r="DG2936" s="61"/>
      <c r="DH2936" s="61"/>
      <c r="DI2936" s="61"/>
      <c r="DJ2936" s="61"/>
      <c r="DK2936" s="61"/>
      <c r="DL2936" s="61"/>
      <c r="DM2936" s="61"/>
    </row>
    <row r="2937" spans="1:117" s="25" customFormat="1" x14ac:dyDescent="0.2">
      <c r="A2937" s="25" t="s">
        <v>55</v>
      </c>
      <c r="B2937" s="25" t="s">
        <v>171</v>
      </c>
      <c r="C2937" s="25" t="s">
        <v>185</v>
      </c>
      <c r="I2937" s="116"/>
      <c r="J2937" s="116"/>
      <c r="K2937" s="116"/>
      <c r="L2937" s="116"/>
      <c r="M2937" s="116"/>
      <c r="N2937" s="116"/>
      <c r="AL2937" s="117"/>
      <c r="AN2937" s="35" t="str">
        <f t="shared" si="181"/>
        <v/>
      </c>
      <c r="AO2937" s="35" t="str">
        <f t="shared" si="182"/>
        <v>-</v>
      </c>
      <c r="AQ2937" s="25" t="str">
        <f t="shared" si="180"/>
        <v>-</v>
      </c>
      <c r="BP2937" s="61"/>
      <c r="CT2937" s="61"/>
      <c r="CU2937" s="61"/>
      <c r="CV2937" s="61"/>
      <c r="CW2937" s="61"/>
      <c r="CX2937" s="61"/>
      <c r="CY2937" s="61"/>
      <c r="CZ2937" s="61"/>
      <c r="DA2937" s="61"/>
      <c r="DB2937" s="61"/>
      <c r="DC2937" s="61"/>
      <c r="DD2937" s="61"/>
      <c r="DE2937" s="61"/>
      <c r="DF2937" s="61"/>
      <c r="DG2937" s="61"/>
      <c r="DH2937" s="61"/>
      <c r="DI2937" s="61"/>
      <c r="DJ2937" s="61"/>
      <c r="DK2937" s="61"/>
      <c r="DL2937" s="61"/>
      <c r="DM2937" s="61"/>
    </row>
    <row r="2938" spans="1:117" s="25" customFormat="1" x14ac:dyDescent="0.2">
      <c r="A2938" s="25" t="s">
        <v>56</v>
      </c>
      <c r="B2938" s="25" t="s">
        <v>171</v>
      </c>
      <c r="C2938" s="25" t="s">
        <v>185</v>
      </c>
      <c r="I2938" s="116"/>
      <c r="J2938" s="116"/>
      <c r="K2938" s="116"/>
      <c r="L2938" s="116"/>
      <c r="M2938" s="116"/>
      <c r="N2938" s="116"/>
      <c r="AL2938" s="117"/>
      <c r="AN2938" s="35" t="str">
        <f t="shared" si="181"/>
        <v/>
      </c>
      <c r="AO2938" s="35" t="str">
        <f t="shared" si="182"/>
        <v>-</v>
      </c>
      <c r="AQ2938" s="25" t="str">
        <f t="shared" si="180"/>
        <v>-</v>
      </c>
      <c r="BP2938" s="61"/>
      <c r="CT2938" s="61"/>
      <c r="CU2938" s="61"/>
      <c r="CV2938" s="61"/>
      <c r="CW2938" s="61"/>
      <c r="CX2938" s="61"/>
      <c r="CY2938" s="61"/>
      <c r="CZ2938" s="61"/>
      <c r="DA2938" s="61"/>
      <c r="DB2938" s="61"/>
      <c r="DC2938" s="61"/>
      <c r="DD2938" s="61"/>
      <c r="DE2938" s="61"/>
      <c r="DF2938" s="61"/>
      <c r="DG2938" s="61"/>
      <c r="DH2938" s="61"/>
      <c r="DI2938" s="61"/>
      <c r="DJ2938" s="61"/>
      <c r="DK2938" s="61"/>
      <c r="DL2938" s="61"/>
      <c r="DM2938" s="61"/>
    </row>
    <row r="2939" spans="1:117" s="25" customFormat="1" x14ac:dyDescent="0.2">
      <c r="A2939" s="25" t="s">
        <v>57</v>
      </c>
      <c r="B2939" s="25" t="s">
        <v>175</v>
      </c>
      <c r="C2939" s="25" t="s">
        <v>185</v>
      </c>
      <c r="I2939" s="116"/>
      <c r="J2939" s="116"/>
      <c r="K2939" s="116"/>
      <c r="L2939" s="116"/>
      <c r="M2939" s="116"/>
      <c r="N2939" s="116"/>
      <c r="AL2939" s="117"/>
      <c r="AN2939" s="35" t="str">
        <f t="shared" si="181"/>
        <v/>
      </c>
      <c r="AO2939" s="35" t="str">
        <f t="shared" si="182"/>
        <v>-</v>
      </c>
      <c r="AQ2939" s="25" t="str">
        <f t="shared" si="180"/>
        <v>-</v>
      </c>
      <c r="BP2939" s="61"/>
      <c r="CT2939" s="61"/>
      <c r="CU2939" s="61"/>
      <c r="CV2939" s="61"/>
      <c r="CW2939" s="61"/>
      <c r="CX2939" s="61"/>
      <c r="CY2939" s="61"/>
      <c r="CZ2939" s="61"/>
      <c r="DA2939" s="61"/>
      <c r="DB2939" s="61"/>
      <c r="DC2939" s="61"/>
      <c r="DD2939" s="61"/>
      <c r="DE2939" s="61"/>
      <c r="DF2939" s="61"/>
      <c r="DG2939" s="61"/>
      <c r="DH2939" s="61"/>
      <c r="DI2939" s="61"/>
      <c r="DJ2939" s="61"/>
      <c r="DK2939" s="61"/>
      <c r="DL2939" s="61"/>
      <c r="DM2939" s="61"/>
    </row>
    <row r="2940" spans="1:117" s="25" customFormat="1" x14ac:dyDescent="0.2">
      <c r="A2940" s="25" t="s">
        <v>58</v>
      </c>
      <c r="B2940" s="25" t="s">
        <v>175</v>
      </c>
      <c r="C2940" s="25" t="s">
        <v>185</v>
      </c>
      <c r="I2940" s="116"/>
      <c r="J2940" s="116"/>
      <c r="K2940" s="116"/>
      <c r="L2940" s="116"/>
      <c r="M2940" s="116"/>
      <c r="N2940" s="116"/>
      <c r="AL2940" s="117"/>
      <c r="AN2940" s="35" t="str">
        <f t="shared" si="181"/>
        <v/>
      </c>
      <c r="AO2940" s="35" t="str">
        <f t="shared" si="182"/>
        <v>-</v>
      </c>
      <c r="AQ2940" s="25" t="str">
        <f t="shared" si="180"/>
        <v>-</v>
      </c>
      <c r="BP2940" s="61"/>
      <c r="CT2940" s="61"/>
      <c r="CU2940" s="61"/>
      <c r="CV2940" s="61"/>
      <c r="CW2940" s="61"/>
      <c r="CX2940" s="61"/>
      <c r="CY2940" s="61"/>
      <c r="CZ2940" s="61"/>
      <c r="DA2940" s="61"/>
      <c r="DB2940" s="61"/>
      <c r="DC2940" s="61"/>
      <c r="DD2940" s="61"/>
      <c r="DE2940" s="61"/>
      <c r="DF2940" s="61"/>
      <c r="DG2940" s="61"/>
      <c r="DH2940" s="61"/>
      <c r="DI2940" s="61"/>
      <c r="DJ2940" s="61"/>
      <c r="DK2940" s="61"/>
      <c r="DL2940" s="61"/>
      <c r="DM2940" s="61"/>
    </row>
    <row r="2941" spans="1:117" s="25" customFormat="1" x14ac:dyDescent="0.2">
      <c r="A2941" s="25" t="s">
        <v>59</v>
      </c>
      <c r="B2941" s="25" t="s">
        <v>173</v>
      </c>
      <c r="C2941" s="25" t="s">
        <v>185</v>
      </c>
      <c r="I2941" s="116"/>
      <c r="J2941" s="116"/>
      <c r="K2941" s="116"/>
      <c r="L2941" s="116"/>
      <c r="M2941" s="116"/>
      <c r="N2941" s="116"/>
      <c r="AL2941" s="117"/>
      <c r="AN2941" s="35" t="str">
        <f t="shared" si="181"/>
        <v/>
      </c>
      <c r="AO2941" s="35" t="str">
        <f t="shared" si="182"/>
        <v>-</v>
      </c>
      <c r="AQ2941" s="25" t="str">
        <f t="shared" si="180"/>
        <v>-</v>
      </c>
      <c r="BP2941" s="61"/>
      <c r="CT2941" s="61"/>
      <c r="CU2941" s="61"/>
      <c r="CV2941" s="61"/>
      <c r="CW2941" s="61"/>
      <c r="CX2941" s="61"/>
      <c r="CY2941" s="61"/>
      <c r="CZ2941" s="61"/>
      <c r="DA2941" s="61"/>
      <c r="DB2941" s="61"/>
      <c r="DC2941" s="61"/>
      <c r="DD2941" s="61"/>
      <c r="DE2941" s="61"/>
      <c r="DF2941" s="61"/>
      <c r="DG2941" s="61"/>
      <c r="DH2941" s="61"/>
      <c r="DI2941" s="61"/>
      <c r="DJ2941" s="61"/>
      <c r="DK2941" s="61"/>
      <c r="DL2941" s="61"/>
      <c r="DM2941" s="61"/>
    </row>
    <row r="2942" spans="1:117" s="25" customFormat="1" x14ac:dyDescent="0.2">
      <c r="A2942" s="25" t="s">
        <v>60</v>
      </c>
      <c r="B2942" s="25" t="s">
        <v>173</v>
      </c>
      <c r="C2942" s="25" t="s">
        <v>185</v>
      </c>
      <c r="I2942" s="116"/>
      <c r="J2942" s="116"/>
      <c r="K2942" s="116"/>
      <c r="L2942" s="116"/>
      <c r="M2942" s="116"/>
      <c r="N2942" s="116"/>
      <c r="AL2942" s="117"/>
      <c r="AN2942" s="35" t="str">
        <f t="shared" si="181"/>
        <v/>
      </c>
      <c r="AO2942" s="35" t="str">
        <f t="shared" si="182"/>
        <v>-</v>
      </c>
      <c r="AQ2942" s="25" t="str">
        <f t="shared" si="180"/>
        <v>-</v>
      </c>
      <c r="BP2942" s="61"/>
      <c r="CT2942" s="61"/>
      <c r="CU2942" s="61"/>
      <c r="CV2942" s="61"/>
      <c r="CW2942" s="61"/>
      <c r="CX2942" s="61"/>
      <c r="CY2942" s="61"/>
      <c r="CZ2942" s="61"/>
      <c r="DA2942" s="61"/>
      <c r="DB2942" s="61"/>
      <c r="DC2942" s="61"/>
      <c r="DD2942" s="61"/>
      <c r="DE2942" s="61"/>
      <c r="DF2942" s="61"/>
      <c r="DG2942" s="61"/>
      <c r="DH2942" s="61"/>
      <c r="DI2942" s="61"/>
      <c r="DJ2942" s="61"/>
      <c r="DK2942" s="61"/>
      <c r="DL2942" s="61"/>
      <c r="DM2942" s="61"/>
    </row>
    <row r="2943" spans="1:117" s="25" customFormat="1" x14ac:dyDescent="0.2">
      <c r="A2943" s="25" t="s">
        <v>61</v>
      </c>
      <c r="B2943" s="25" t="s">
        <v>173</v>
      </c>
      <c r="C2943" s="25" t="s">
        <v>185</v>
      </c>
      <c r="I2943" s="116"/>
      <c r="J2943" s="116"/>
      <c r="K2943" s="116"/>
      <c r="L2943" s="116"/>
      <c r="M2943" s="116"/>
      <c r="N2943" s="116"/>
      <c r="AL2943" s="117"/>
      <c r="AN2943" s="35" t="str">
        <f t="shared" si="181"/>
        <v/>
      </c>
      <c r="AO2943" s="35" t="str">
        <f t="shared" si="182"/>
        <v>-</v>
      </c>
      <c r="AQ2943" s="25" t="str">
        <f t="shared" si="180"/>
        <v>-</v>
      </c>
      <c r="BP2943" s="61"/>
      <c r="CT2943" s="61"/>
      <c r="CU2943" s="61"/>
      <c r="CV2943" s="61"/>
      <c r="CW2943" s="61"/>
      <c r="CX2943" s="61"/>
      <c r="CY2943" s="61"/>
      <c r="CZ2943" s="61"/>
      <c r="DA2943" s="61"/>
      <c r="DB2943" s="61"/>
      <c r="DC2943" s="61"/>
      <c r="DD2943" s="61"/>
      <c r="DE2943" s="61"/>
      <c r="DF2943" s="61"/>
      <c r="DG2943" s="61"/>
      <c r="DH2943" s="61"/>
      <c r="DI2943" s="61"/>
      <c r="DJ2943" s="61"/>
      <c r="DK2943" s="61"/>
      <c r="DL2943" s="61"/>
      <c r="DM2943" s="61"/>
    </row>
    <row r="2944" spans="1:117" s="25" customFormat="1" x14ac:dyDescent="0.2">
      <c r="A2944" s="25" t="s">
        <v>62</v>
      </c>
      <c r="B2944" s="25" t="s">
        <v>174</v>
      </c>
      <c r="C2944" s="25" t="s">
        <v>185</v>
      </c>
      <c r="I2944" s="116"/>
      <c r="J2944" s="116"/>
      <c r="K2944" s="116"/>
      <c r="L2944" s="116"/>
      <c r="M2944" s="116"/>
      <c r="N2944" s="116"/>
      <c r="AL2944" s="117"/>
      <c r="AN2944" s="35" t="str">
        <f t="shared" si="181"/>
        <v/>
      </c>
      <c r="AO2944" s="35" t="str">
        <f t="shared" si="182"/>
        <v>-</v>
      </c>
      <c r="AQ2944" s="25" t="str">
        <f t="shared" si="180"/>
        <v>-</v>
      </c>
      <c r="BP2944" s="61"/>
      <c r="CT2944" s="61"/>
      <c r="CU2944" s="61"/>
      <c r="CV2944" s="61"/>
      <c r="CW2944" s="61"/>
      <c r="CX2944" s="61"/>
      <c r="CY2944" s="61"/>
      <c r="CZ2944" s="61"/>
      <c r="DA2944" s="61"/>
      <c r="DB2944" s="61"/>
      <c r="DC2944" s="61"/>
      <c r="DD2944" s="61"/>
      <c r="DE2944" s="61"/>
      <c r="DF2944" s="61"/>
      <c r="DG2944" s="61"/>
      <c r="DH2944" s="61"/>
      <c r="DI2944" s="61"/>
      <c r="DJ2944" s="61"/>
      <c r="DK2944" s="61"/>
      <c r="DL2944" s="61"/>
      <c r="DM2944" s="61"/>
    </row>
    <row r="2945" spans="1:117" s="25" customFormat="1" x14ac:dyDescent="0.2">
      <c r="A2945" s="25" t="s">
        <v>63</v>
      </c>
      <c r="B2945" s="25" t="s">
        <v>174</v>
      </c>
      <c r="C2945" s="25" t="s">
        <v>185</v>
      </c>
      <c r="I2945" s="116"/>
      <c r="J2945" s="116"/>
      <c r="K2945" s="116"/>
      <c r="L2945" s="116"/>
      <c r="M2945" s="116"/>
      <c r="N2945" s="116"/>
      <c r="AL2945" s="117"/>
      <c r="AN2945" s="35" t="str">
        <f t="shared" si="181"/>
        <v/>
      </c>
      <c r="AO2945" s="35" t="str">
        <f t="shared" si="182"/>
        <v>-</v>
      </c>
      <c r="AQ2945" s="25" t="str">
        <f t="shared" si="180"/>
        <v>-</v>
      </c>
      <c r="BP2945" s="61"/>
      <c r="CT2945" s="61"/>
      <c r="CU2945" s="61"/>
      <c r="CV2945" s="61"/>
      <c r="CW2945" s="61"/>
      <c r="CX2945" s="61"/>
      <c r="CY2945" s="61"/>
      <c r="CZ2945" s="61"/>
      <c r="DA2945" s="61"/>
      <c r="DB2945" s="61"/>
      <c r="DC2945" s="61"/>
      <c r="DD2945" s="61"/>
      <c r="DE2945" s="61"/>
      <c r="DF2945" s="61"/>
      <c r="DG2945" s="61"/>
      <c r="DH2945" s="61"/>
      <c r="DI2945" s="61"/>
      <c r="DJ2945" s="61"/>
      <c r="DK2945" s="61"/>
      <c r="DL2945" s="61"/>
      <c r="DM2945" s="61"/>
    </row>
    <row r="2946" spans="1:117" s="25" customFormat="1" x14ac:dyDescent="0.2">
      <c r="A2946" s="25" t="s">
        <v>64</v>
      </c>
      <c r="B2946" s="25" t="s">
        <v>172</v>
      </c>
      <c r="C2946" s="25" t="s">
        <v>185</v>
      </c>
      <c r="I2946" s="116"/>
      <c r="J2946" s="116"/>
      <c r="K2946" s="116"/>
      <c r="L2946" s="116"/>
      <c r="M2946" s="116"/>
      <c r="N2946" s="116"/>
      <c r="AL2946" s="117"/>
      <c r="AN2946" s="35" t="str">
        <f t="shared" si="181"/>
        <v/>
      </c>
      <c r="AO2946" s="35" t="str">
        <f t="shared" si="182"/>
        <v>-</v>
      </c>
      <c r="AQ2946" s="25" t="str">
        <f t="shared" si="180"/>
        <v>-</v>
      </c>
      <c r="BP2946" s="61"/>
      <c r="CT2946" s="61"/>
      <c r="CU2946" s="61"/>
      <c r="CV2946" s="61"/>
      <c r="CW2946" s="61"/>
      <c r="CX2946" s="61"/>
      <c r="CY2946" s="61"/>
      <c r="CZ2946" s="61"/>
      <c r="DA2946" s="61"/>
      <c r="DB2946" s="61"/>
      <c r="DC2946" s="61"/>
      <c r="DD2946" s="61"/>
      <c r="DE2946" s="61"/>
      <c r="DF2946" s="61"/>
      <c r="DG2946" s="61"/>
      <c r="DH2946" s="61"/>
      <c r="DI2946" s="61"/>
      <c r="DJ2946" s="61"/>
      <c r="DK2946" s="61"/>
      <c r="DL2946" s="61"/>
      <c r="DM2946" s="61"/>
    </row>
    <row r="2947" spans="1:117" s="25" customFormat="1" x14ac:dyDescent="0.2">
      <c r="A2947" s="25" t="s">
        <v>65</v>
      </c>
      <c r="B2947" s="25" t="s">
        <v>172</v>
      </c>
      <c r="C2947" s="25" t="s">
        <v>185</v>
      </c>
      <c r="I2947" s="116"/>
      <c r="J2947" s="116"/>
      <c r="K2947" s="116"/>
      <c r="L2947" s="116"/>
      <c r="M2947" s="116"/>
      <c r="N2947" s="116"/>
      <c r="AL2947" s="117"/>
      <c r="AN2947" s="35" t="str">
        <f t="shared" si="181"/>
        <v/>
      </c>
      <c r="AO2947" s="35" t="str">
        <f t="shared" si="182"/>
        <v>-</v>
      </c>
      <c r="AQ2947" s="25" t="str">
        <f t="shared" si="180"/>
        <v>-</v>
      </c>
      <c r="BP2947" s="61"/>
      <c r="CT2947" s="61"/>
      <c r="CU2947" s="61"/>
      <c r="CV2947" s="61"/>
      <c r="CW2947" s="61"/>
      <c r="CX2947" s="61"/>
      <c r="CY2947" s="61"/>
      <c r="CZ2947" s="61"/>
      <c r="DA2947" s="61"/>
      <c r="DB2947" s="61"/>
      <c r="DC2947" s="61"/>
      <c r="DD2947" s="61"/>
      <c r="DE2947" s="61"/>
      <c r="DF2947" s="61"/>
      <c r="DG2947" s="61"/>
      <c r="DH2947" s="61"/>
      <c r="DI2947" s="61"/>
      <c r="DJ2947" s="61"/>
      <c r="DK2947" s="61"/>
      <c r="DL2947" s="61"/>
      <c r="DM2947" s="61"/>
    </row>
    <row r="2948" spans="1:117" s="25" customFormat="1" x14ac:dyDescent="0.2">
      <c r="A2948" s="25" t="s">
        <v>66</v>
      </c>
      <c r="B2948" s="25" t="s">
        <v>174</v>
      </c>
      <c r="C2948" s="25" t="s">
        <v>185</v>
      </c>
      <c r="I2948" s="116"/>
      <c r="J2948" s="116"/>
      <c r="K2948" s="116"/>
      <c r="L2948" s="116"/>
      <c r="M2948" s="116"/>
      <c r="N2948" s="116"/>
      <c r="AL2948" s="117"/>
      <c r="AN2948" s="35" t="str">
        <f t="shared" si="181"/>
        <v/>
      </c>
      <c r="AO2948" s="35" t="str">
        <f t="shared" si="182"/>
        <v>-</v>
      </c>
      <c r="AQ2948" s="25" t="str">
        <f t="shared" si="180"/>
        <v>-</v>
      </c>
      <c r="BP2948" s="61"/>
      <c r="CT2948" s="61"/>
      <c r="CU2948" s="61"/>
      <c r="CV2948" s="61"/>
      <c r="CW2948" s="61"/>
      <c r="CX2948" s="61"/>
      <c r="CY2948" s="61"/>
      <c r="CZ2948" s="61"/>
      <c r="DA2948" s="61"/>
      <c r="DB2948" s="61"/>
      <c r="DC2948" s="61"/>
      <c r="DD2948" s="61"/>
      <c r="DE2948" s="61"/>
      <c r="DF2948" s="61"/>
      <c r="DG2948" s="61"/>
      <c r="DH2948" s="61"/>
      <c r="DI2948" s="61"/>
      <c r="DJ2948" s="61"/>
      <c r="DK2948" s="61"/>
      <c r="DL2948" s="61"/>
      <c r="DM2948" s="61"/>
    </row>
    <row r="2949" spans="1:117" s="25" customFormat="1" x14ac:dyDescent="0.2">
      <c r="A2949" s="25" t="s">
        <v>67</v>
      </c>
      <c r="B2949" s="25" t="s">
        <v>174</v>
      </c>
      <c r="C2949" s="25" t="s">
        <v>185</v>
      </c>
      <c r="I2949" s="116"/>
      <c r="J2949" s="116"/>
      <c r="K2949" s="116"/>
      <c r="L2949" s="116"/>
      <c r="M2949" s="116"/>
      <c r="N2949" s="116"/>
      <c r="AL2949" s="117"/>
      <c r="AN2949" s="35" t="str">
        <f t="shared" si="181"/>
        <v/>
      </c>
      <c r="AO2949" s="35" t="str">
        <f t="shared" si="182"/>
        <v>-</v>
      </c>
      <c r="AQ2949" s="25" t="str">
        <f t="shared" si="180"/>
        <v>-</v>
      </c>
      <c r="BP2949" s="61"/>
      <c r="CT2949" s="61"/>
      <c r="CU2949" s="61"/>
      <c r="CV2949" s="61"/>
      <c r="CW2949" s="61"/>
      <c r="CX2949" s="61"/>
      <c r="CY2949" s="61"/>
      <c r="CZ2949" s="61"/>
      <c r="DA2949" s="61"/>
      <c r="DB2949" s="61"/>
      <c r="DC2949" s="61"/>
      <c r="DD2949" s="61"/>
      <c r="DE2949" s="61"/>
      <c r="DF2949" s="61"/>
      <c r="DG2949" s="61"/>
      <c r="DH2949" s="61"/>
      <c r="DI2949" s="61"/>
      <c r="DJ2949" s="61"/>
      <c r="DK2949" s="61"/>
      <c r="DL2949" s="61"/>
      <c r="DM2949" s="61"/>
    </row>
    <row r="2950" spans="1:117" s="25" customFormat="1" x14ac:dyDescent="0.2">
      <c r="A2950" s="25" t="s">
        <v>68</v>
      </c>
      <c r="B2950" s="25" t="s">
        <v>171</v>
      </c>
      <c r="C2950" s="25" t="s">
        <v>185</v>
      </c>
      <c r="I2950" s="116"/>
      <c r="J2950" s="116"/>
      <c r="K2950" s="116"/>
      <c r="L2950" s="116"/>
      <c r="M2950" s="116"/>
      <c r="N2950" s="116"/>
      <c r="AL2950" s="117"/>
      <c r="AN2950" s="35" t="str">
        <f t="shared" si="181"/>
        <v/>
      </c>
      <c r="AO2950" s="35" t="str">
        <f t="shared" si="182"/>
        <v>-</v>
      </c>
      <c r="AQ2950" s="25" t="str">
        <f t="shared" si="180"/>
        <v>-</v>
      </c>
      <c r="BP2950" s="61"/>
      <c r="CT2950" s="61"/>
      <c r="CU2950" s="61"/>
      <c r="CV2950" s="61"/>
      <c r="CW2950" s="61"/>
      <c r="CX2950" s="61"/>
      <c r="CY2950" s="61"/>
      <c r="CZ2950" s="61"/>
      <c r="DA2950" s="61"/>
      <c r="DB2950" s="61"/>
      <c r="DC2950" s="61"/>
      <c r="DD2950" s="61"/>
      <c r="DE2950" s="61"/>
      <c r="DF2950" s="61"/>
      <c r="DG2950" s="61"/>
      <c r="DH2950" s="61"/>
      <c r="DI2950" s="61"/>
      <c r="DJ2950" s="61"/>
      <c r="DK2950" s="61"/>
      <c r="DL2950" s="61"/>
      <c r="DM2950" s="61"/>
    </row>
    <row r="2951" spans="1:117" s="25" customFormat="1" x14ac:dyDescent="0.2">
      <c r="A2951" s="25" t="s">
        <v>69</v>
      </c>
      <c r="B2951" s="25" t="s">
        <v>171</v>
      </c>
      <c r="C2951" s="25" t="s">
        <v>185</v>
      </c>
      <c r="I2951" s="116"/>
      <c r="J2951" s="116"/>
      <c r="K2951" s="116"/>
      <c r="L2951" s="116"/>
      <c r="M2951" s="116"/>
      <c r="N2951" s="116"/>
      <c r="AL2951" s="117"/>
      <c r="AN2951" s="35" t="str">
        <f t="shared" si="181"/>
        <v/>
      </c>
      <c r="AO2951" s="35" t="str">
        <f t="shared" si="182"/>
        <v>-</v>
      </c>
      <c r="AQ2951" s="25" t="str">
        <f t="shared" si="180"/>
        <v>-</v>
      </c>
      <c r="BP2951" s="61"/>
      <c r="CT2951" s="61"/>
      <c r="CU2951" s="61"/>
      <c r="CV2951" s="61"/>
      <c r="CW2951" s="61"/>
      <c r="CX2951" s="61"/>
      <c r="CY2951" s="61"/>
      <c r="CZ2951" s="61"/>
      <c r="DA2951" s="61"/>
      <c r="DB2951" s="61"/>
      <c r="DC2951" s="61"/>
      <c r="DD2951" s="61"/>
      <c r="DE2951" s="61"/>
      <c r="DF2951" s="61"/>
      <c r="DG2951" s="61"/>
      <c r="DH2951" s="61"/>
      <c r="DI2951" s="61"/>
      <c r="DJ2951" s="61"/>
      <c r="DK2951" s="61"/>
      <c r="DL2951" s="61"/>
      <c r="DM2951" s="61"/>
    </row>
    <row r="2952" spans="1:117" s="25" customFormat="1" x14ac:dyDescent="0.2">
      <c r="A2952" s="25" t="s">
        <v>70</v>
      </c>
      <c r="B2952" s="25" t="s">
        <v>175</v>
      </c>
      <c r="C2952" s="25" t="s">
        <v>185</v>
      </c>
      <c r="I2952" s="116"/>
      <c r="J2952" s="116"/>
      <c r="K2952" s="116"/>
      <c r="L2952" s="116"/>
      <c r="M2952" s="116"/>
      <c r="N2952" s="116"/>
      <c r="AL2952" s="117"/>
      <c r="AN2952" s="35" t="str">
        <f t="shared" si="181"/>
        <v/>
      </c>
      <c r="AO2952" s="35" t="str">
        <f t="shared" si="182"/>
        <v>-</v>
      </c>
      <c r="AQ2952" s="25" t="str">
        <f t="shared" si="180"/>
        <v>-</v>
      </c>
      <c r="BP2952" s="61"/>
      <c r="CT2952" s="61"/>
      <c r="CU2952" s="61"/>
      <c r="CV2952" s="61"/>
      <c r="CW2952" s="61"/>
      <c r="CX2952" s="61"/>
      <c r="CY2952" s="61"/>
      <c r="CZ2952" s="61"/>
      <c r="DA2952" s="61"/>
      <c r="DB2952" s="61"/>
      <c r="DC2952" s="61"/>
      <c r="DD2952" s="61"/>
      <c r="DE2952" s="61"/>
      <c r="DF2952" s="61"/>
      <c r="DG2952" s="61"/>
      <c r="DH2952" s="61"/>
      <c r="DI2952" s="61"/>
      <c r="DJ2952" s="61"/>
      <c r="DK2952" s="61"/>
      <c r="DL2952" s="61"/>
      <c r="DM2952" s="61"/>
    </row>
    <row r="2953" spans="1:117" s="25" customFormat="1" x14ac:dyDescent="0.2">
      <c r="A2953" s="25" t="s">
        <v>71</v>
      </c>
      <c r="B2953" s="25" t="s">
        <v>175</v>
      </c>
      <c r="C2953" s="25" t="s">
        <v>185</v>
      </c>
      <c r="I2953" s="116"/>
      <c r="J2953" s="116"/>
      <c r="K2953" s="116"/>
      <c r="L2953" s="116"/>
      <c r="M2953" s="116"/>
      <c r="N2953" s="116"/>
      <c r="AL2953" s="117"/>
      <c r="AN2953" s="35" t="str">
        <f t="shared" si="181"/>
        <v/>
      </c>
      <c r="AO2953" s="35" t="str">
        <f t="shared" si="182"/>
        <v>-</v>
      </c>
      <c r="AQ2953" s="25" t="str">
        <f t="shared" si="180"/>
        <v>-</v>
      </c>
      <c r="BP2953" s="61"/>
      <c r="CT2953" s="61"/>
      <c r="CU2953" s="61"/>
      <c r="CV2953" s="61"/>
      <c r="CW2953" s="61"/>
      <c r="CX2953" s="61"/>
      <c r="CY2953" s="61"/>
      <c r="CZ2953" s="61"/>
      <c r="DA2953" s="61"/>
      <c r="DB2953" s="61"/>
      <c r="DC2953" s="61"/>
      <c r="DD2953" s="61"/>
      <c r="DE2953" s="61"/>
      <c r="DF2953" s="61"/>
      <c r="DG2953" s="61"/>
      <c r="DH2953" s="61"/>
      <c r="DI2953" s="61"/>
      <c r="DJ2953" s="61"/>
      <c r="DK2953" s="61"/>
      <c r="DL2953" s="61"/>
      <c r="DM2953" s="61"/>
    </row>
    <row r="2954" spans="1:117" s="25" customFormat="1" x14ac:dyDescent="0.2">
      <c r="A2954" s="25" t="s">
        <v>72</v>
      </c>
      <c r="B2954" s="25" t="s">
        <v>173</v>
      </c>
      <c r="C2954" s="25" t="s">
        <v>185</v>
      </c>
      <c r="I2954" s="116"/>
      <c r="J2954" s="116"/>
      <c r="K2954" s="116"/>
      <c r="L2954" s="116"/>
      <c r="M2954" s="116"/>
      <c r="N2954" s="116"/>
      <c r="AL2954" s="117"/>
      <c r="AN2954" s="35" t="str">
        <f t="shared" si="181"/>
        <v/>
      </c>
      <c r="AO2954" s="35" t="str">
        <f t="shared" si="182"/>
        <v>-</v>
      </c>
      <c r="AQ2954" s="25" t="str">
        <f t="shared" si="180"/>
        <v>-</v>
      </c>
      <c r="BP2954" s="61"/>
      <c r="CT2954" s="61"/>
      <c r="CU2954" s="61"/>
      <c r="CV2954" s="61"/>
      <c r="CW2954" s="61"/>
      <c r="CX2954" s="61"/>
      <c r="CY2954" s="61"/>
      <c r="CZ2954" s="61"/>
      <c r="DA2954" s="61"/>
      <c r="DB2954" s="61"/>
      <c r="DC2954" s="61"/>
      <c r="DD2954" s="61"/>
      <c r="DE2954" s="61"/>
      <c r="DF2954" s="61"/>
      <c r="DG2954" s="61"/>
      <c r="DH2954" s="61"/>
      <c r="DI2954" s="61"/>
      <c r="DJ2954" s="61"/>
      <c r="DK2954" s="61"/>
      <c r="DL2954" s="61"/>
      <c r="DM2954" s="61"/>
    </row>
    <row r="2955" spans="1:117" s="25" customFormat="1" x14ac:dyDescent="0.2">
      <c r="A2955" s="25" t="s">
        <v>73</v>
      </c>
      <c r="B2955" s="25" t="s">
        <v>173</v>
      </c>
      <c r="C2955" s="25" t="s">
        <v>185</v>
      </c>
      <c r="I2955" s="116"/>
      <c r="J2955" s="116"/>
      <c r="K2955" s="116"/>
      <c r="L2955" s="116"/>
      <c r="M2955" s="116"/>
      <c r="N2955" s="116"/>
      <c r="AL2955" s="117"/>
      <c r="AN2955" s="35" t="str">
        <f t="shared" si="181"/>
        <v/>
      </c>
      <c r="AO2955" s="35" t="str">
        <f t="shared" si="182"/>
        <v>-</v>
      </c>
      <c r="AQ2955" s="25" t="str">
        <f t="shared" si="180"/>
        <v>-</v>
      </c>
      <c r="BP2955" s="61"/>
      <c r="CT2955" s="61"/>
      <c r="CU2955" s="61"/>
      <c r="CV2955" s="61"/>
      <c r="CW2955" s="61"/>
      <c r="CX2955" s="61"/>
      <c r="CY2955" s="61"/>
      <c r="CZ2955" s="61"/>
      <c r="DA2955" s="61"/>
      <c r="DB2955" s="61"/>
      <c r="DC2955" s="61"/>
      <c r="DD2955" s="61"/>
      <c r="DE2955" s="61"/>
      <c r="DF2955" s="61"/>
      <c r="DG2955" s="61"/>
      <c r="DH2955" s="61"/>
      <c r="DI2955" s="61"/>
      <c r="DJ2955" s="61"/>
      <c r="DK2955" s="61"/>
      <c r="DL2955" s="61"/>
      <c r="DM2955" s="61"/>
    </row>
    <row r="2956" spans="1:117" s="25" customFormat="1" x14ac:dyDescent="0.2">
      <c r="A2956" s="25" t="s">
        <v>74</v>
      </c>
      <c r="B2956" s="25" t="s">
        <v>173</v>
      </c>
      <c r="C2956" s="25" t="s">
        <v>185</v>
      </c>
      <c r="I2956" s="116"/>
      <c r="J2956" s="116"/>
      <c r="K2956" s="116"/>
      <c r="L2956" s="116"/>
      <c r="M2956" s="116"/>
      <c r="N2956" s="116"/>
      <c r="AL2956" s="117"/>
      <c r="AN2956" s="35" t="str">
        <f t="shared" si="181"/>
        <v/>
      </c>
      <c r="AO2956" s="35" t="str">
        <f t="shared" si="182"/>
        <v>-</v>
      </c>
      <c r="AQ2956" s="25" t="str">
        <f t="shared" si="180"/>
        <v>-</v>
      </c>
      <c r="BP2956" s="61"/>
      <c r="CT2956" s="61"/>
      <c r="CU2956" s="61"/>
      <c r="CV2956" s="61"/>
      <c r="CW2956" s="61"/>
      <c r="CX2956" s="61"/>
      <c r="CY2956" s="61"/>
      <c r="CZ2956" s="61"/>
      <c r="DA2956" s="61"/>
      <c r="DB2956" s="61"/>
      <c r="DC2956" s="61"/>
      <c r="DD2956" s="61"/>
      <c r="DE2956" s="61"/>
      <c r="DF2956" s="61"/>
      <c r="DG2956" s="61"/>
      <c r="DH2956" s="61"/>
      <c r="DI2956" s="61"/>
      <c r="DJ2956" s="61"/>
      <c r="DK2956" s="61"/>
      <c r="DL2956" s="61"/>
      <c r="DM2956" s="61"/>
    </row>
    <row r="2957" spans="1:117" s="25" customFormat="1" x14ac:dyDescent="0.2">
      <c r="A2957" s="25" t="s">
        <v>75</v>
      </c>
      <c r="B2957" s="25" t="s">
        <v>174</v>
      </c>
      <c r="C2957" s="25" t="s">
        <v>185</v>
      </c>
      <c r="I2957" s="116"/>
      <c r="J2957" s="116"/>
      <c r="K2957" s="116"/>
      <c r="L2957" s="116"/>
      <c r="M2957" s="116"/>
      <c r="N2957" s="116"/>
      <c r="AL2957" s="117"/>
      <c r="AN2957" s="35" t="str">
        <f t="shared" si="181"/>
        <v/>
      </c>
      <c r="AO2957" s="35" t="str">
        <f t="shared" si="182"/>
        <v>-</v>
      </c>
      <c r="AQ2957" s="25" t="str">
        <f t="shared" si="180"/>
        <v>-</v>
      </c>
      <c r="BP2957" s="61"/>
      <c r="CT2957" s="61"/>
      <c r="CU2957" s="61"/>
      <c r="CV2957" s="61"/>
      <c r="CW2957" s="61"/>
      <c r="CX2957" s="61"/>
      <c r="CY2957" s="61"/>
      <c r="CZ2957" s="61"/>
      <c r="DA2957" s="61"/>
      <c r="DB2957" s="61"/>
      <c r="DC2957" s="61"/>
      <c r="DD2957" s="61"/>
      <c r="DE2957" s="61"/>
      <c r="DF2957" s="61"/>
      <c r="DG2957" s="61"/>
      <c r="DH2957" s="61"/>
      <c r="DI2957" s="61"/>
      <c r="DJ2957" s="61"/>
      <c r="DK2957" s="61"/>
      <c r="DL2957" s="61"/>
      <c r="DM2957" s="61"/>
    </row>
    <row r="2958" spans="1:117" s="25" customFormat="1" x14ac:dyDescent="0.2">
      <c r="A2958" s="25" t="s">
        <v>76</v>
      </c>
      <c r="B2958" s="25" t="s">
        <v>174</v>
      </c>
      <c r="C2958" s="25" t="s">
        <v>185</v>
      </c>
      <c r="I2958" s="116"/>
      <c r="J2958" s="116"/>
      <c r="K2958" s="116"/>
      <c r="L2958" s="116"/>
      <c r="M2958" s="116"/>
      <c r="N2958" s="116"/>
      <c r="AL2958" s="117"/>
      <c r="AN2958" s="35" t="str">
        <f t="shared" si="181"/>
        <v/>
      </c>
      <c r="AO2958" s="35" t="str">
        <f t="shared" si="182"/>
        <v>-</v>
      </c>
      <c r="AQ2958" s="25" t="str">
        <f t="shared" si="180"/>
        <v>-</v>
      </c>
      <c r="BP2958" s="61"/>
      <c r="CT2958" s="61"/>
      <c r="CU2958" s="61"/>
      <c r="CV2958" s="61"/>
      <c r="CW2958" s="61"/>
      <c r="CX2958" s="61"/>
      <c r="CY2958" s="61"/>
      <c r="CZ2958" s="61"/>
      <c r="DA2958" s="61"/>
      <c r="DB2958" s="61"/>
      <c r="DC2958" s="61"/>
      <c r="DD2958" s="61"/>
      <c r="DE2958" s="61"/>
      <c r="DF2958" s="61"/>
      <c r="DG2958" s="61"/>
      <c r="DH2958" s="61"/>
      <c r="DI2958" s="61"/>
      <c r="DJ2958" s="61"/>
      <c r="DK2958" s="61"/>
      <c r="DL2958" s="61"/>
      <c r="DM2958" s="61"/>
    </row>
    <row r="2959" spans="1:117" s="25" customFormat="1" x14ac:dyDescent="0.2">
      <c r="A2959" s="25" t="s">
        <v>77</v>
      </c>
      <c r="B2959" s="25" t="s">
        <v>172</v>
      </c>
      <c r="C2959" s="25" t="s">
        <v>185</v>
      </c>
      <c r="I2959" s="116"/>
      <c r="J2959" s="116"/>
      <c r="K2959" s="116"/>
      <c r="L2959" s="116"/>
      <c r="M2959" s="116"/>
      <c r="N2959" s="116"/>
      <c r="AL2959" s="117"/>
      <c r="AN2959" s="35" t="str">
        <f t="shared" si="181"/>
        <v/>
      </c>
      <c r="AO2959" s="35" t="str">
        <f t="shared" si="182"/>
        <v>-</v>
      </c>
      <c r="AQ2959" s="25" t="str">
        <f t="shared" si="180"/>
        <v>-</v>
      </c>
      <c r="BP2959" s="61"/>
      <c r="CT2959" s="61"/>
      <c r="CU2959" s="61"/>
      <c r="CV2959" s="61"/>
      <c r="CW2959" s="61"/>
      <c r="CX2959" s="61"/>
      <c r="CY2959" s="61"/>
      <c r="CZ2959" s="61"/>
      <c r="DA2959" s="61"/>
      <c r="DB2959" s="61"/>
      <c r="DC2959" s="61"/>
      <c r="DD2959" s="61"/>
      <c r="DE2959" s="61"/>
      <c r="DF2959" s="61"/>
      <c r="DG2959" s="61"/>
      <c r="DH2959" s="61"/>
      <c r="DI2959" s="61"/>
      <c r="DJ2959" s="61"/>
      <c r="DK2959" s="61"/>
      <c r="DL2959" s="61"/>
      <c r="DM2959" s="61"/>
    </row>
    <row r="2960" spans="1:117" s="25" customFormat="1" x14ac:dyDescent="0.2">
      <c r="A2960" s="25" t="s">
        <v>78</v>
      </c>
      <c r="B2960" s="25" t="s">
        <v>172</v>
      </c>
      <c r="C2960" s="25" t="s">
        <v>185</v>
      </c>
      <c r="I2960" s="116"/>
      <c r="J2960" s="116"/>
      <c r="K2960" s="116"/>
      <c r="L2960" s="116"/>
      <c r="M2960" s="116"/>
      <c r="N2960" s="116"/>
      <c r="AL2960" s="117"/>
      <c r="AN2960" s="35" t="str">
        <f t="shared" si="181"/>
        <v/>
      </c>
      <c r="AO2960" s="35" t="str">
        <f t="shared" si="182"/>
        <v>-</v>
      </c>
      <c r="AQ2960" s="25" t="str">
        <f t="shared" si="180"/>
        <v>-</v>
      </c>
      <c r="BP2960" s="61"/>
      <c r="CT2960" s="61"/>
      <c r="CU2960" s="61"/>
      <c r="CV2960" s="61"/>
      <c r="CW2960" s="61"/>
      <c r="CX2960" s="61"/>
      <c r="CY2960" s="61"/>
      <c r="CZ2960" s="61"/>
      <c r="DA2960" s="61"/>
      <c r="DB2960" s="61"/>
      <c r="DC2960" s="61"/>
      <c r="DD2960" s="61"/>
      <c r="DE2960" s="61"/>
      <c r="DF2960" s="61"/>
      <c r="DG2960" s="61"/>
      <c r="DH2960" s="61"/>
      <c r="DI2960" s="61"/>
      <c r="DJ2960" s="61"/>
      <c r="DK2960" s="61"/>
      <c r="DL2960" s="61"/>
      <c r="DM2960" s="61"/>
    </row>
    <row r="2961" spans="1:117" s="25" customFormat="1" x14ac:dyDescent="0.2">
      <c r="A2961" s="25" t="s">
        <v>79</v>
      </c>
      <c r="B2961" s="25" t="s">
        <v>174</v>
      </c>
      <c r="C2961" s="25" t="s">
        <v>185</v>
      </c>
      <c r="I2961" s="116"/>
      <c r="J2961" s="116"/>
      <c r="K2961" s="116"/>
      <c r="L2961" s="116"/>
      <c r="M2961" s="116"/>
      <c r="N2961" s="116"/>
      <c r="AL2961" s="117"/>
      <c r="AN2961" s="35" t="str">
        <f t="shared" si="181"/>
        <v/>
      </c>
      <c r="AO2961" s="35" t="str">
        <f t="shared" si="182"/>
        <v>-</v>
      </c>
      <c r="AQ2961" s="25" t="str">
        <f t="shared" si="180"/>
        <v>-</v>
      </c>
      <c r="BP2961" s="61"/>
      <c r="CT2961" s="61"/>
      <c r="CU2961" s="61"/>
      <c r="CV2961" s="61"/>
      <c r="CW2961" s="61"/>
      <c r="CX2961" s="61"/>
      <c r="CY2961" s="61"/>
      <c r="CZ2961" s="61"/>
      <c r="DA2961" s="61"/>
      <c r="DB2961" s="61"/>
      <c r="DC2961" s="61"/>
      <c r="DD2961" s="61"/>
      <c r="DE2961" s="61"/>
      <c r="DF2961" s="61"/>
      <c r="DG2961" s="61"/>
      <c r="DH2961" s="61"/>
      <c r="DI2961" s="61"/>
      <c r="DJ2961" s="61"/>
      <c r="DK2961" s="61"/>
      <c r="DL2961" s="61"/>
      <c r="DM2961" s="61"/>
    </row>
    <row r="2962" spans="1:117" s="25" customFormat="1" x14ac:dyDescent="0.2">
      <c r="A2962" s="25" t="s">
        <v>80</v>
      </c>
      <c r="B2962" s="25" t="s">
        <v>174</v>
      </c>
      <c r="C2962" s="25" t="s">
        <v>185</v>
      </c>
      <c r="I2962" s="116"/>
      <c r="J2962" s="116"/>
      <c r="K2962" s="116"/>
      <c r="L2962" s="116"/>
      <c r="M2962" s="116"/>
      <c r="N2962" s="116"/>
      <c r="AL2962" s="117"/>
      <c r="AN2962" s="35" t="str">
        <f t="shared" si="181"/>
        <v/>
      </c>
      <c r="AO2962" s="35" t="str">
        <f t="shared" si="182"/>
        <v>-</v>
      </c>
      <c r="AQ2962" s="25" t="str">
        <f t="shared" si="180"/>
        <v>-</v>
      </c>
      <c r="BP2962" s="61"/>
      <c r="CT2962" s="61"/>
      <c r="CU2962" s="61"/>
      <c r="CV2962" s="61"/>
      <c r="CW2962" s="61"/>
      <c r="CX2962" s="61"/>
      <c r="CY2962" s="61"/>
      <c r="CZ2962" s="61"/>
      <c r="DA2962" s="61"/>
      <c r="DB2962" s="61"/>
      <c r="DC2962" s="61"/>
      <c r="DD2962" s="61"/>
      <c r="DE2962" s="61"/>
      <c r="DF2962" s="61"/>
      <c r="DG2962" s="61"/>
      <c r="DH2962" s="61"/>
      <c r="DI2962" s="61"/>
      <c r="DJ2962" s="61"/>
      <c r="DK2962" s="61"/>
      <c r="DL2962" s="61"/>
      <c r="DM2962" s="61"/>
    </row>
    <row r="2963" spans="1:117" s="25" customFormat="1" x14ac:dyDescent="0.2">
      <c r="A2963" s="25" t="s">
        <v>81</v>
      </c>
      <c r="B2963" s="25" t="s">
        <v>171</v>
      </c>
      <c r="C2963" s="25" t="s">
        <v>185</v>
      </c>
      <c r="I2963" s="116"/>
      <c r="J2963" s="116"/>
      <c r="K2963" s="116"/>
      <c r="L2963" s="116"/>
      <c r="M2963" s="116"/>
      <c r="N2963" s="116"/>
      <c r="AL2963" s="117"/>
      <c r="AN2963" s="35" t="str">
        <f t="shared" si="181"/>
        <v/>
      </c>
      <c r="AO2963" s="35" t="str">
        <f t="shared" si="182"/>
        <v>-</v>
      </c>
      <c r="AQ2963" s="25" t="str">
        <f t="shared" si="180"/>
        <v>-</v>
      </c>
      <c r="BP2963" s="61"/>
      <c r="CT2963" s="61"/>
      <c r="CU2963" s="61"/>
      <c r="CV2963" s="61"/>
      <c r="CW2963" s="61"/>
      <c r="CX2963" s="61"/>
      <c r="CY2963" s="61"/>
      <c r="CZ2963" s="61"/>
      <c r="DA2963" s="61"/>
      <c r="DB2963" s="61"/>
      <c r="DC2963" s="61"/>
      <c r="DD2963" s="61"/>
      <c r="DE2963" s="61"/>
      <c r="DF2963" s="61"/>
      <c r="DG2963" s="61"/>
      <c r="DH2963" s="61"/>
      <c r="DI2963" s="61"/>
      <c r="DJ2963" s="61"/>
      <c r="DK2963" s="61"/>
      <c r="DL2963" s="61"/>
      <c r="DM2963" s="61"/>
    </row>
    <row r="2964" spans="1:117" s="25" customFormat="1" x14ac:dyDescent="0.2">
      <c r="A2964" s="25" t="s">
        <v>82</v>
      </c>
      <c r="B2964" s="25" t="s">
        <v>171</v>
      </c>
      <c r="C2964" s="25" t="s">
        <v>185</v>
      </c>
      <c r="I2964" s="116"/>
      <c r="J2964" s="116"/>
      <c r="K2964" s="116"/>
      <c r="L2964" s="116"/>
      <c r="M2964" s="116"/>
      <c r="N2964" s="116"/>
      <c r="AL2964" s="117"/>
      <c r="AN2964" s="35" t="str">
        <f t="shared" si="181"/>
        <v/>
      </c>
      <c r="AO2964" s="35" t="str">
        <f t="shared" si="182"/>
        <v>-</v>
      </c>
      <c r="AQ2964" s="25" t="str">
        <f t="shared" si="180"/>
        <v>-</v>
      </c>
      <c r="BP2964" s="61"/>
      <c r="CT2964" s="61"/>
      <c r="CU2964" s="61"/>
      <c r="CV2964" s="61"/>
      <c r="CW2964" s="61"/>
      <c r="CX2964" s="61"/>
      <c r="CY2964" s="61"/>
      <c r="CZ2964" s="61"/>
      <c r="DA2964" s="61"/>
      <c r="DB2964" s="61"/>
      <c r="DC2964" s="61"/>
      <c r="DD2964" s="61"/>
      <c r="DE2964" s="61"/>
      <c r="DF2964" s="61"/>
      <c r="DG2964" s="61"/>
      <c r="DH2964" s="61"/>
      <c r="DI2964" s="61"/>
      <c r="DJ2964" s="61"/>
      <c r="DK2964" s="61"/>
      <c r="DL2964" s="61"/>
      <c r="DM2964" s="61"/>
    </row>
    <row r="2965" spans="1:117" s="25" customFormat="1" x14ac:dyDescent="0.2">
      <c r="A2965" s="25" t="s">
        <v>83</v>
      </c>
      <c r="B2965" s="25" t="s">
        <v>175</v>
      </c>
      <c r="C2965" s="25" t="s">
        <v>185</v>
      </c>
      <c r="I2965" s="116"/>
      <c r="J2965" s="116"/>
      <c r="K2965" s="116"/>
      <c r="L2965" s="116"/>
      <c r="M2965" s="116"/>
      <c r="N2965" s="116"/>
      <c r="AL2965" s="117"/>
      <c r="AN2965" s="35" t="str">
        <f t="shared" si="181"/>
        <v/>
      </c>
      <c r="AO2965" s="35" t="str">
        <f t="shared" si="182"/>
        <v>-</v>
      </c>
      <c r="AQ2965" s="25" t="str">
        <f t="shared" si="180"/>
        <v>-</v>
      </c>
      <c r="BP2965" s="61"/>
      <c r="CT2965" s="61"/>
      <c r="CU2965" s="61"/>
      <c r="CV2965" s="61"/>
      <c r="CW2965" s="61"/>
      <c r="CX2965" s="61"/>
      <c r="CY2965" s="61"/>
      <c r="CZ2965" s="61"/>
      <c r="DA2965" s="61"/>
      <c r="DB2965" s="61"/>
      <c r="DC2965" s="61"/>
      <c r="DD2965" s="61"/>
      <c r="DE2965" s="61"/>
      <c r="DF2965" s="61"/>
      <c r="DG2965" s="61"/>
      <c r="DH2965" s="61"/>
      <c r="DI2965" s="61"/>
      <c r="DJ2965" s="61"/>
      <c r="DK2965" s="61"/>
      <c r="DL2965" s="61"/>
      <c r="DM2965" s="61"/>
    </row>
    <row r="2966" spans="1:117" s="25" customFormat="1" x14ac:dyDescent="0.2">
      <c r="A2966" s="25" t="s">
        <v>84</v>
      </c>
      <c r="B2966" s="25" t="s">
        <v>175</v>
      </c>
      <c r="C2966" s="25" t="s">
        <v>185</v>
      </c>
      <c r="I2966" s="116"/>
      <c r="J2966" s="116"/>
      <c r="K2966" s="116"/>
      <c r="L2966" s="116"/>
      <c r="M2966" s="116"/>
      <c r="N2966" s="116"/>
      <c r="AL2966" s="117"/>
      <c r="AN2966" s="35" t="str">
        <f t="shared" si="181"/>
        <v/>
      </c>
      <c r="AO2966" s="35" t="str">
        <f t="shared" si="182"/>
        <v>-</v>
      </c>
      <c r="AQ2966" s="25" t="str">
        <f t="shared" si="180"/>
        <v>-</v>
      </c>
      <c r="BP2966" s="61"/>
      <c r="CT2966" s="61"/>
      <c r="CU2966" s="61"/>
      <c r="CV2966" s="61"/>
      <c r="CW2966" s="61"/>
      <c r="CX2966" s="61"/>
      <c r="CY2966" s="61"/>
      <c r="CZ2966" s="61"/>
      <c r="DA2966" s="61"/>
      <c r="DB2966" s="61"/>
      <c r="DC2966" s="61"/>
      <c r="DD2966" s="61"/>
      <c r="DE2966" s="61"/>
      <c r="DF2966" s="61"/>
      <c r="DG2966" s="61"/>
      <c r="DH2966" s="61"/>
      <c r="DI2966" s="61"/>
      <c r="DJ2966" s="61"/>
      <c r="DK2966" s="61"/>
      <c r="DL2966" s="61"/>
      <c r="DM2966" s="61"/>
    </row>
    <row r="2967" spans="1:117" s="25" customFormat="1" x14ac:dyDescent="0.2">
      <c r="A2967" s="25" t="s">
        <v>85</v>
      </c>
      <c r="B2967" s="25" t="s">
        <v>175</v>
      </c>
      <c r="C2967" s="25" t="s">
        <v>185</v>
      </c>
      <c r="I2967" s="116"/>
      <c r="J2967" s="116"/>
      <c r="K2967" s="116"/>
      <c r="L2967" s="116"/>
      <c r="M2967" s="116"/>
      <c r="N2967" s="116"/>
      <c r="AL2967" s="117"/>
      <c r="AN2967" s="35" t="str">
        <f t="shared" si="181"/>
        <v/>
      </c>
      <c r="AO2967" s="35" t="str">
        <f t="shared" si="182"/>
        <v>-</v>
      </c>
      <c r="AQ2967" s="25" t="str">
        <f t="shared" si="180"/>
        <v>-</v>
      </c>
      <c r="BP2967" s="61"/>
      <c r="CT2967" s="61"/>
      <c r="CU2967" s="61"/>
      <c r="CV2967" s="61"/>
      <c r="CW2967" s="61"/>
      <c r="CX2967" s="61"/>
      <c r="CY2967" s="61"/>
      <c r="CZ2967" s="61"/>
      <c r="DA2967" s="61"/>
      <c r="DB2967" s="61"/>
      <c r="DC2967" s="61"/>
      <c r="DD2967" s="61"/>
      <c r="DE2967" s="61"/>
      <c r="DF2967" s="61"/>
      <c r="DG2967" s="61"/>
      <c r="DH2967" s="61"/>
      <c r="DI2967" s="61"/>
      <c r="DJ2967" s="61"/>
      <c r="DK2967" s="61"/>
      <c r="DL2967" s="61"/>
      <c r="DM2967" s="61"/>
    </row>
    <row r="2968" spans="1:117" s="25" customFormat="1" x14ac:dyDescent="0.2">
      <c r="A2968" s="25" t="s">
        <v>86</v>
      </c>
      <c r="B2968" s="25" t="s">
        <v>173</v>
      </c>
      <c r="C2968" s="25" t="s">
        <v>185</v>
      </c>
      <c r="I2968" s="116"/>
      <c r="J2968" s="116"/>
      <c r="K2968" s="116"/>
      <c r="L2968" s="116"/>
      <c r="M2968" s="116"/>
      <c r="N2968" s="116"/>
      <c r="AL2968" s="117"/>
      <c r="AN2968" s="35" t="str">
        <f t="shared" si="181"/>
        <v/>
      </c>
      <c r="AO2968" s="35" t="str">
        <f t="shared" si="182"/>
        <v>-</v>
      </c>
      <c r="AQ2968" s="25" t="str">
        <f t="shared" si="180"/>
        <v>-</v>
      </c>
      <c r="BP2968" s="61"/>
      <c r="CT2968" s="61"/>
      <c r="CU2968" s="61"/>
      <c r="CV2968" s="61"/>
      <c r="CW2968" s="61"/>
      <c r="CX2968" s="61"/>
      <c r="CY2968" s="61"/>
      <c r="CZ2968" s="61"/>
      <c r="DA2968" s="61"/>
      <c r="DB2968" s="61"/>
      <c r="DC2968" s="61"/>
      <c r="DD2968" s="61"/>
      <c r="DE2968" s="61"/>
      <c r="DF2968" s="61"/>
      <c r="DG2968" s="61"/>
      <c r="DH2968" s="61"/>
      <c r="DI2968" s="61"/>
      <c r="DJ2968" s="61"/>
      <c r="DK2968" s="61"/>
      <c r="DL2968" s="61"/>
      <c r="DM2968" s="61"/>
    </row>
    <row r="2969" spans="1:117" s="25" customFormat="1" x14ac:dyDescent="0.2">
      <c r="A2969" s="25" t="s">
        <v>87</v>
      </c>
      <c r="B2969" s="25" t="s">
        <v>173</v>
      </c>
      <c r="C2969" s="25" t="s">
        <v>185</v>
      </c>
      <c r="I2969" s="116"/>
      <c r="J2969" s="116"/>
      <c r="K2969" s="116"/>
      <c r="L2969" s="116"/>
      <c r="M2969" s="116"/>
      <c r="N2969" s="116"/>
      <c r="AL2969" s="117"/>
      <c r="AN2969" s="35" t="str">
        <f t="shared" si="181"/>
        <v/>
      </c>
      <c r="AO2969" s="35" t="str">
        <f t="shared" si="182"/>
        <v>-</v>
      </c>
      <c r="AQ2969" s="25" t="str">
        <f t="shared" si="180"/>
        <v>-</v>
      </c>
      <c r="BP2969" s="61"/>
      <c r="CT2969" s="61"/>
      <c r="CU2969" s="61"/>
      <c r="CV2969" s="61"/>
      <c r="CW2969" s="61"/>
      <c r="CX2969" s="61"/>
      <c r="CY2969" s="61"/>
      <c r="CZ2969" s="61"/>
      <c r="DA2969" s="61"/>
      <c r="DB2969" s="61"/>
      <c r="DC2969" s="61"/>
      <c r="DD2969" s="61"/>
      <c r="DE2969" s="61"/>
      <c r="DF2969" s="61"/>
      <c r="DG2969" s="61"/>
      <c r="DH2969" s="61"/>
      <c r="DI2969" s="61"/>
      <c r="DJ2969" s="61"/>
      <c r="DK2969" s="61"/>
      <c r="DL2969" s="61"/>
      <c r="DM2969" s="61"/>
    </row>
    <row r="2970" spans="1:117" s="25" customFormat="1" x14ac:dyDescent="0.2">
      <c r="A2970" s="25" t="s">
        <v>88</v>
      </c>
      <c r="B2970" s="25" t="s">
        <v>174</v>
      </c>
      <c r="C2970" s="25" t="s">
        <v>185</v>
      </c>
      <c r="I2970" s="116"/>
      <c r="J2970" s="116"/>
      <c r="K2970" s="116"/>
      <c r="L2970" s="116"/>
      <c r="M2970" s="116"/>
      <c r="N2970" s="116"/>
      <c r="AL2970" s="117"/>
      <c r="AN2970" s="35" t="str">
        <f t="shared" si="181"/>
        <v/>
      </c>
      <c r="AO2970" s="35" t="str">
        <f t="shared" si="182"/>
        <v>-</v>
      </c>
      <c r="AQ2970" s="25" t="str">
        <f t="shared" si="180"/>
        <v>-</v>
      </c>
      <c r="BP2970" s="61"/>
      <c r="CT2970" s="61"/>
      <c r="CU2970" s="61"/>
      <c r="CV2970" s="61"/>
      <c r="CW2970" s="61"/>
      <c r="CX2970" s="61"/>
      <c r="CY2970" s="61"/>
      <c r="CZ2970" s="61"/>
      <c r="DA2970" s="61"/>
      <c r="DB2970" s="61"/>
      <c r="DC2970" s="61"/>
      <c r="DD2970" s="61"/>
      <c r="DE2970" s="61"/>
      <c r="DF2970" s="61"/>
      <c r="DG2970" s="61"/>
      <c r="DH2970" s="61"/>
      <c r="DI2970" s="61"/>
      <c r="DJ2970" s="61"/>
      <c r="DK2970" s="61"/>
      <c r="DL2970" s="61"/>
      <c r="DM2970" s="61"/>
    </row>
    <row r="2971" spans="1:117" s="25" customFormat="1" x14ac:dyDescent="0.2">
      <c r="A2971" s="25" t="s">
        <v>89</v>
      </c>
      <c r="B2971" s="25" t="s">
        <v>174</v>
      </c>
      <c r="C2971" s="25" t="s">
        <v>185</v>
      </c>
      <c r="I2971" s="116"/>
      <c r="J2971" s="116"/>
      <c r="K2971" s="116"/>
      <c r="L2971" s="116"/>
      <c r="M2971" s="116"/>
      <c r="N2971" s="116"/>
      <c r="AL2971" s="117"/>
      <c r="AN2971" s="35" t="str">
        <f t="shared" si="181"/>
        <v/>
      </c>
      <c r="AO2971" s="35" t="str">
        <f t="shared" si="182"/>
        <v>-</v>
      </c>
      <c r="AQ2971" s="25" t="str">
        <f t="shared" si="180"/>
        <v>-</v>
      </c>
      <c r="BP2971" s="61"/>
      <c r="CT2971" s="61"/>
      <c r="CU2971" s="61"/>
      <c r="CV2971" s="61"/>
      <c r="CW2971" s="61"/>
      <c r="CX2971" s="61"/>
      <c r="CY2971" s="61"/>
      <c r="CZ2971" s="61"/>
      <c r="DA2971" s="61"/>
      <c r="DB2971" s="61"/>
      <c r="DC2971" s="61"/>
      <c r="DD2971" s="61"/>
      <c r="DE2971" s="61"/>
      <c r="DF2971" s="61"/>
      <c r="DG2971" s="61"/>
      <c r="DH2971" s="61"/>
      <c r="DI2971" s="61"/>
      <c r="DJ2971" s="61"/>
      <c r="DK2971" s="61"/>
      <c r="DL2971" s="61"/>
      <c r="DM2971" s="61"/>
    </row>
    <row r="2972" spans="1:117" s="25" customFormat="1" x14ac:dyDescent="0.2">
      <c r="A2972" s="25" t="s">
        <v>90</v>
      </c>
      <c r="B2972" s="25" t="s">
        <v>172</v>
      </c>
      <c r="C2972" s="25" t="s">
        <v>185</v>
      </c>
      <c r="I2972" s="116"/>
      <c r="J2972" s="116"/>
      <c r="K2972" s="116"/>
      <c r="L2972" s="116"/>
      <c r="M2972" s="116"/>
      <c r="N2972" s="116"/>
      <c r="AL2972" s="117"/>
      <c r="AN2972" s="35" t="str">
        <f t="shared" si="181"/>
        <v/>
      </c>
      <c r="AO2972" s="35" t="str">
        <f t="shared" si="182"/>
        <v>-</v>
      </c>
      <c r="AQ2972" s="25" t="str">
        <f t="shared" si="180"/>
        <v>-</v>
      </c>
      <c r="BP2972" s="61"/>
      <c r="CT2972" s="61"/>
      <c r="CU2972" s="61"/>
      <c r="CV2972" s="61"/>
      <c r="CW2972" s="61"/>
      <c r="CX2972" s="61"/>
      <c r="CY2972" s="61"/>
      <c r="CZ2972" s="61"/>
      <c r="DA2972" s="61"/>
      <c r="DB2972" s="61"/>
      <c r="DC2972" s="61"/>
      <c r="DD2972" s="61"/>
      <c r="DE2972" s="61"/>
      <c r="DF2972" s="61"/>
      <c r="DG2972" s="61"/>
      <c r="DH2972" s="61"/>
      <c r="DI2972" s="61"/>
      <c r="DJ2972" s="61"/>
      <c r="DK2972" s="61"/>
      <c r="DL2972" s="61"/>
      <c r="DM2972" s="61"/>
    </row>
    <row r="2973" spans="1:117" s="25" customFormat="1" x14ac:dyDescent="0.2">
      <c r="A2973" s="25" t="s">
        <v>91</v>
      </c>
      <c r="B2973" s="25" t="s">
        <v>172</v>
      </c>
      <c r="C2973" s="25" t="s">
        <v>185</v>
      </c>
      <c r="I2973" s="116"/>
      <c r="J2973" s="116"/>
      <c r="K2973" s="116"/>
      <c r="L2973" s="116"/>
      <c r="M2973" s="116"/>
      <c r="N2973" s="116"/>
      <c r="AL2973" s="117"/>
      <c r="AN2973" s="35" t="str">
        <f t="shared" si="181"/>
        <v/>
      </c>
      <c r="AO2973" s="35" t="str">
        <f t="shared" si="182"/>
        <v>-</v>
      </c>
      <c r="AQ2973" s="25" t="str">
        <f t="shared" si="180"/>
        <v>-</v>
      </c>
      <c r="BP2973" s="61"/>
      <c r="CT2973" s="61"/>
      <c r="CU2973" s="61"/>
      <c r="CV2973" s="61"/>
      <c r="CW2973" s="61"/>
      <c r="CX2973" s="61"/>
      <c r="CY2973" s="61"/>
      <c r="CZ2973" s="61"/>
      <c r="DA2973" s="61"/>
      <c r="DB2973" s="61"/>
      <c r="DC2973" s="61"/>
      <c r="DD2973" s="61"/>
      <c r="DE2973" s="61"/>
      <c r="DF2973" s="61"/>
      <c r="DG2973" s="61"/>
      <c r="DH2973" s="61"/>
      <c r="DI2973" s="61"/>
      <c r="DJ2973" s="61"/>
      <c r="DK2973" s="61"/>
      <c r="DL2973" s="61"/>
      <c r="DM2973" s="61"/>
    </row>
    <row r="2974" spans="1:117" s="25" customFormat="1" x14ac:dyDescent="0.2">
      <c r="A2974" s="25" t="s">
        <v>92</v>
      </c>
      <c r="B2974" s="25" t="s">
        <v>174</v>
      </c>
      <c r="C2974" s="25" t="s">
        <v>185</v>
      </c>
      <c r="I2974" s="116"/>
      <c r="J2974" s="116"/>
      <c r="K2974" s="116"/>
      <c r="L2974" s="116"/>
      <c r="M2974" s="116"/>
      <c r="N2974" s="116"/>
      <c r="AL2974" s="117"/>
      <c r="AN2974" s="35" t="str">
        <f t="shared" si="181"/>
        <v/>
      </c>
      <c r="AO2974" s="35" t="str">
        <f t="shared" si="182"/>
        <v>-</v>
      </c>
      <c r="AQ2974" s="25" t="str">
        <f t="shared" si="180"/>
        <v>-</v>
      </c>
      <c r="BP2974" s="61"/>
      <c r="CT2974" s="61"/>
      <c r="CU2974" s="61"/>
      <c r="CV2974" s="61"/>
      <c r="CW2974" s="61"/>
      <c r="CX2974" s="61"/>
      <c r="CY2974" s="61"/>
      <c r="CZ2974" s="61"/>
      <c r="DA2974" s="61"/>
      <c r="DB2974" s="61"/>
      <c r="DC2974" s="61"/>
      <c r="DD2974" s="61"/>
      <c r="DE2974" s="61"/>
      <c r="DF2974" s="61"/>
      <c r="DG2974" s="61"/>
      <c r="DH2974" s="61"/>
      <c r="DI2974" s="61"/>
      <c r="DJ2974" s="61"/>
      <c r="DK2974" s="61"/>
      <c r="DL2974" s="61"/>
      <c r="DM2974" s="61"/>
    </row>
    <row r="2975" spans="1:117" s="25" customFormat="1" x14ac:dyDescent="0.2">
      <c r="A2975" s="25" t="s">
        <v>93</v>
      </c>
      <c r="B2975" s="25" t="s">
        <v>174</v>
      </c>
      <c r="C2975" s="25" t="s">
        <v>185</v>
      </c>
      <c r="I2975" s="116"/>
      <c r="J2975" s="116"/>
      <c r="K2975" s="116"/>
      <c r="L2975" s="116"/>
      <c r="M2975" s="116"/>
      <c r="N2975" s="116"/>
      <c r="AL2975" s="117"/>
      <c r="AN2975" s="35" t="str">
        <f t="shared" si="181"/>
        <v/>
      </c>
      <c r="AO2975" s="35" t="str">
        <f t="shared" si="182"/>
        <v>-</v>
      </c>
      <c r="AQ2975" s="25" t="str">
        <f t="shared" si="180"/>
        <v>-</v>
      </c>
      <c r="BP2975" s="61"/>
      <c r="CT2975" s="61"/>
      <c r="CU2975" s="61"/>
      <c r="CV2975" s="61"/>
      <c r="CW2975" s="61"/>
      <c r="CX2975" s="61"/>
      <c r="CY2975" s="61"/>
      <c r="CZ2975" s="61"/>
      <c r="DA2975" s="61"/>
      <c r="DB2975" s="61"/>
      <c r="DC2975" s="61"/>
      <c r="DD2975" s="61"/>
      <c r="DE2975" s="61"/>
      <c r="DF2975" s="61"/>
      <c r="DG2975" s="61"/>
      <c r="DH2975" s="61"/>
      <c r="DI2975" s="61"/>
      <c r="DJ2975" s="61"/>
      <c r="DK2975" s="61"/>
      <c r="DL2975" s="61"/>
      <c r="DM2975" s="61"/>
    </row>
    <row r="2976" spans="1:117" s="25" customFormat="1" x14ac:dyDescent="0.2">
      <c r="A2976" s="25" t="s">
        <v>94</v>
      </c>
      <c r="B2976" s="25" t="s">
        <v>171</v>
      </c>
      <c r="C2976" s="25" t="s">
        <v>185</v>
      </c>
      <c r="I2976" s="116"/>
      <c r="J2976" s="116"/>
      <c r="K2976" s="116"/>
      <c r="L2976" s="116"/>
      <c r="M2976" s="116"/>
      <c r="N2976" s="116"/>
      <c r="AL2976" s="117"/>
      <c r="AN2976" s="35" t="str">
        <f t="shared" si="181"/>
        <v/>
      </c>
      <c r="AO2976" s="35" t="str">
        <f t="shared" si="182"/>
        <v>-</v>
      </c>
      <c r="AQ2976" s="25" t="str">
        <f t="shared" si="180"/>
        <v>-</v>
      </c>
      <c r="BP2976" s="61"/>
      <c r="CT2976" s="61"/>
      <c r="CU2976" s="61"/>
      <c r="CV2976" s="61"/>
      <c r="CW2976" s="61"/>
      <c r="CX2976" s="61"/>
      <c r="CY2976" s="61"/>
      <c r="CZ2976" s="61"/>
      <c r="DA2976" s="61"/>
      <c r="DB2976" s="61"/>
      <c r="DC2976" s="61"/>
      <c r="DD2976" s="61"/>
      <c r="DE2976" s="61"/>
      <c r="DF2976" s="61"/>
      <c r="DG2976" s="61"/>
      <c r="DH2976" s="61"/>
      <c r="DI2976" s="61"/>
      <c r="DJ2976" s="61"/>
      <c r="DK2976" s="61"/>
      <c r="DL2976" s="61"/>
      <c r="DM2976" s="61"/>
    </row>
    <row r="2977" spans="1:117" s="25" customFormat="1" x14ac:dyDescent="0.2">
      <c r="A2977" s="25" t="s">
        <v>95</v>
      </c>
      <c r="B2977" s="25" t="s">
        <v>171</v>
      </c>
      <c r="C2977" s="25" t="s">
        <v>185</v>
      </c>
      <c r="I2977" s="116"/>
      <c r="J2977" s="116"/>
      <c r="K2977" s="116"/>
      <c r="L2977" s="116"/>
      <c r="M2977" s="116"/>
      <c r="N2977" s="116"/>
      <c r="AL2977" s="117"/>
      <c r="AN2977" s="35" t="str">
        <f t="shared" si="181"/>
        <v/>
      </c>
      <c r="AO2977" s="35" t="str">
        <f t="shared" si="182"/>
        <v>-</v>
      </c>
      <c r="AQ2977" s="25" t="str">
        <f t="shared" si="180"/>
        <v>-</v>
      </c>
      <c r="BP2977" s="61"/>
      <c r="CT2977" s="61"/>
      <c r="CU2977" s="61"/>
      <c r="CV2977" s="61"/>
      <c r="CW2977" s="61"/>
      <c r="CX2977" s="61"/>
      <c r="CY2977" s="61"/>
      <c r="CZ2977" s="61"/>
      <c r="DA2977" s="61"/>
      <c r="DB2977" s="61"/>
      <c r="DC2977" s="61"/>
      <c r="DD2977" s="61"/>
      <c r="DE2977" s="61"/>
      <c r="DF2977" s="61"/>
      <c r="DG2977" s="61"/>
      <c r="DH2977" s="61"/>
      <c r="DI2977" s="61"/>
      <c r="DJ2977" s="61"/>
      <c r="DK2977" s="61"/>
      <c r="DL2977" s="61"/>
      <c r="DM2977" s="61"/>
    </row>
    <row r="2978" spans="1:117" s="25" customFormat="1" x14ac:dyDescent="0.2">
      <c r="A2978" s="25" t="s">
        <v>96</v>
      </c>
      <c r="B2978" s="25" t="s">
        <v>175</v>
      </c>
      <c r="C2978" s="25" t="s">
        <v>185</v>
      </c>
      <c r="I2978" s="116"/>
      <c r="J2978" s="116"/>
      <c r="K2978" s="116"/>
      <c r="L2978" s="116"/>
      <c r="M2978" s="116"/>
      <c r="N2978" s="116"/>
      <c r="AL2978" s="117"/>
      <c r="AN2978" s="35" t="str">
        <f t="shared" si="181"/>
        <v/>
      </c>
      <c r="AO2978" s="35" t="str">
        <f t="shared" si="182"/>
        <v>-</v>
      </c>
      <c r="AQ2978" s="25" t="str">
        <f t="shared" si="180"/>
        <v>-</v>
      </c>
      <c r="BP2978" s="61"/>
      <c r="CT2978" s="61"/>
      <c r="CU2978" s="61"/>
      <c r="CV2978" s="61"/>
      <c r="CW2978" s="61"/>
      <c r="CX2978" s="61"/>
      <c r="CY2978" s="61"/>
      <c r="CZ2978" s="61"/>
      <c r="DA2978" s="61"/>
      <c r="DB2978" s="61"/>
      <c r="DC2978" s="61"/>
      <c r="DD2978" s="61"/>
      <c r="DE2978" s="61"/>
      <c r="DF2978" s="61"/>
      <c r="DG2978" s="61"/>
      <c r="DH2978" s="61"/>
      <c r="DI2978" s="61"/>
      <c r="DJ2978" s="61"/>
      <c r="DK2978" s="61"/>
      <c r="DL2978" s="61"/>
      <c r="DM2978" s="61"/>
    </row>
    <row r="2979" spans="1:117" s="25" customFormat="1" x14ac:dyDescent="0.2">
      <c r="A2979" s="25" t="s">
        <v>97</v>
      </c>
      <c r="B2979" s="25" t="s">
        <v>175</v>
      </c>
      <c r="C2979" s="25" t="s">
        <v>185</v>
      </c>
      <c r="I2979" s="116"/>
      <c r="J2979" s="116"/>
      <c r="K2979" s="116"/>
      <c r="L2979" s="116"/>
      <c r="M2979" s="116"/>
      <c r="N2979" s="116"/>
      <c r="AL2979" s="117"/>
      <c r="AN2979" s="35" t="str">
        <f t="shared" si="181"/>
        <v/>
      </c>
      <c r="AO2979" s="35" t="str">
        <f t="shared" si="182"/>
        <v>-</v>
      </c>
      <c r="AQ2979" s="25" t="str">
        <f t="shared" si="180"/>
        <v>-</v>
      </c>
      <c r="BP2979" s="61"/>
      <c r="CT2979" s="61"/>
      <c r="CU2979" s="61"/>
      <c r="CV2979" s="61"/>
      <c r="CW2979" s="61"/>
      <c r="CX2979" s="61"/>
      <c r="CY2979" s="61"/>
      <c r="CZ2979" s="61"/>
      <c r="DA2979" s="61"/>
      <c r="DB2979" s="61"/>
      <c r="DC2979" s="61"/>
      <c r="DD2979" s="61"/>
      <c r="DE2979" s="61"/>
      <c r="DF2979" s="61"/>
      <c r="DG2979" s="61"/>
      <c r="DH2979" s="61"/>
      <c r="DI2979" s="61"/>
      <c r="DJ2979" s="61"/>
      <c r="DK2979" s="61"/>
      <c r="DL2979" s="61"/>
      <c r="DM2979" s="61"/>
    </row>
    <row r="2980" spans="1:117" s="25" customFormat="1" x14ac:dyDescent="0.2">
      <c r="A2980" s="25" t="s">
        <v>98</v>
      </c>
      <c r="B2980" s="25" t="s">
        <v>175</v>
      </c>
      <c r="C2980" s="25" t="s">
        <v>185</v>
      </c>
      <c r="I2980" s="116"/>
      <c r="J2980" s="116"/>
      <c r="K2980" s="116"/>
      <c r="L2980" s="116"/>
      <c r="M2980" s="116"/>
      <c r="N2980" s="116"/>
      <c r="AL2980" s="117"/>
      <c r="AN2980" s="35" t="str">
        <f t="shared" si="181"/>
        <v/>
      </c>
      <c r="AO2980" s="35" t="str">
        <f t="shared" si="182"/>
        <v>-</v>
      </c>
      <c r="AQ2980" s="25" t="str">
        <f t="shared" si="180"/>
        <v>-</v>
      </c>
      <c r="BP2980" s="61"/>
      <c r="CT2980" s="61"/>
      <c r="CU2980" s="61"/>
      <c r="CV2980" s="61"/>
      <c r="CW2980" s="61"/>
      <c r="CX2980" s="61"/>
      <c r="CY2980" s="61"/>
      <c r="CZ2980" s="61"/>
      <c r="DA2980" s="61"/>
      <c r="DB2980" s="61"/>
      <c r="DC2980" s="61"/>
      <c r="DD2980" s="61"/>
      <c r="DE2980" s="61"/>
      <c r="DF2980" s="61"/>
      <c r="DG2980" s="61"/>
      <c r="DH2980" s="61"/>
      <c r="DI2980" s="61"/>
      <c r="DJ2980" s="61"/>
      <c r="DK2980" s="61"/>
      <c r="DL2980" s="61"/>
      <c r="DM2980" s="61"/>
    </row>
    <row r="2981" spans="1:117" s="25" customFormat="1" x14ac:dyDescent="0.2">
      <c r="A2981" s="25" t="s">
        <v>99</v>
      </c>
      <c r="B2981" s="25" t="s">
        <v>173</v>
      </c>
      <c r="C2981" s="25" t="s">
        <v>185</v>
      </c>
      <c r="I2981" s="116"/>
      <c r="J2981" s="116"/>
      <c r="K2981" s="116"/>
      <c r="L2981" s="116"/>
      <c r="M2981" s="116"/>
      <c r="N2981" s="116"/>
      <c r="AL2981" s="117"/>
      <c r="AN2981" s="35" t="str">
        <f t="shared" si="181"/>
        <v/>
      </c>
      <c r="AO2981" s="35" t="str">
        <f t="shared" si="182"/>
        <v>-</v>
      </c>
      <c r="AQ2981" s="25" t="str">
        <f t="shared" ref="AQ2981:AQ3044" si="183">CONCATENATE(TRIM(LEFT(AP2981,LEN(AP2981)-LEN(RIGHT(AP2981)))),"-",RIGHT(AP2981))</f>
        <v>-</v>
      </c>
      <c r="BP2981" s="61"/>
      <c r="CT2981" s="61"/>
      <c r="CU2981" s="61"/>
      <c r="CV2981" s="61"/>
      <c r="CW2981" s="61"/>
      <c r="CX2981" s="61"/>
      <c r="CY2981" s="61"/>
      <c r="CZ2981" s="61"/>
      <c r="DA2981" s="61"/>
      <c r="DB2981" s="61"/>
      <c r="DC2981" s="61"/>
      <c r="DD2981" s="61"/>
      <c r="DE2981" s="61"/>
      <c r="DF2981" s="61"/>
      <c r="DG2981" s="61"/>
      <c r="DH2981" s="61"/>
      <c r="DI2981" s="61"/>
      <c r="DJ2981" s="61"/>
      <c r="DK2981" s="61"/>
      <c r="DL2981" s="61"/>
      <c r="DM2981" s="61"/>
    </row>
    <row r="2982" spans="1:117" s="25" customFormat="1" x14ac:dyDescent="0.2">
      <c r="A2982" s="25" t="s">
        <v>100</v>
      </c>
      <c r="B2982" s="25" t="s">
        <v>173</v>
      </c>
      <c r="C2982" s="25" t="s">
        <v>185</v>
      </c>
      <c r="I2982" s="116"/>
      <c r="J2982" s="116"/>
      <c r="K2982" s="116"/>
      <c r="L2982" s="116"/>
      <c r="M2982" s="116"/>
      <c r="N2982" s="116"/>
      <c r="AL2982" s="117"/>
      <c r="AN2982" s="35" t="str">
        <f t="shared" si="181"/>
        <v/>
      </c>
      <c r="AO2982" s="35" t="str">
        <f t="shared" si="182"/>
        <v>-</v>
      </c>
      <c r="AQ2982" s="25" t="str">
        <f t="shared" si="183"/>
        <v>-</v>
      </c>
      <c r="BP2982" s="61"/>
      <c r="CT2982" s="61"/>
      <c r="CU2982" s="61"/>
      <c r="CV2982" s="61"/>
      <c r="CW2982" s="61"/>
      <c r="CX2982" s="61"/>
      <c r="CY2982" s="61"/>
      <c r="CZ2982" s="61"/>
      <c r="DA2982" s="61"/>
      <c r="DB2982" s="61"/>
      <c r="DC2982" s="61"/>
      <c r="DD2982" s="61"/>
      <c r="DE2982" s="61"/>
      <c r="DF2982" s="61"/>
      <c r="DG2982" s="61"/>
      <c r="DH2982" s="61"/>
      <c r="DI2982" s="61"/>
      <c r="DJ2982" s="61"/>
      <c r="DK2982" s="61"/>
      <c r="DL2982" s="61"/>
      <c r="DM2982" s="61"/>
    </row>
    <row r="2983" spans="1:117" s="25" customFormat="1" x14ac:dyDescent="0.2">
      <c r="A2983" s="25" t="s">
        <v>101</v>
      </c>
      <c r="B2983" s="25" t="s">
        <v>174</v>
      </c>
      <c r="C2983" s="25" t="s">
        <v>185</v>
      </c>
      <c r="I2983" s="116"/>
      <c r="J2983" s="116"/>
      <c r="K2983" s="116"/>
      <c r="L2983" s="116"/>
      <c r="M2983" s="116"/>
      <c r="N2983" s="116"/>
      <c r="AL2983" s="117"/>
      <c r="AN2983" s="35" t="str">
        <f t="shared" si="181"/>
        <v/>
      </c>
      <c r="AO2983" s="35" t="str">
        <f t="shared" si="182"/>
        <v>-</v>
      </c>
      <c r="AQ2983" s="25" t="str">
        <f t="shared" si="183"/>
        <v>-</v>
      </c>
      <c r="BP2983" s="61"/>
      <c r="CT2983" s="61"/>
      <c r="CU2983" s="61"/>
      <c r="CV2983" s="61"/>
      <c r="CW2983" s="61"/>
      <c r="CX2983" s="61"/>
      <c r="CY2983" s="61"/>
      <c r="CZ2983" s="61"/>
      <c r="DA2983" s="61"/>
      <c r="DB2983" s="61"/>
      <c r="DC2983" s="61"/>
      <c r="DD2983" s="61"/>
      <c r="DE2983" s="61"/>
      <c r="DF2983" s="61"/>
      <c r="DG2983" s="61"/>
      <c r="DH2983" s="61"/>
      <c r="DI2983" s="61"/>
      <c r="DJ2983" s="61"/>
      <c r="DK2983" s="61"/>
      <c r="DL2983" s="61"/>
      <c r="DM2983" s="61"/>
    </row>
    <row r="2984" spans="1:117" s="25" customFormat="1" x14ac:dyDescent="0.2">
      <c r="A2984" s="25" t="s">
        <v>102</v>
      </c>
      <c r="B2984" s="25" t="s">
        <v>174</v>
      </c>
      <c r="C2984" s="25" t="s">
        <v>185</v>
      </c>
      <c r="I2984" s="116"/>
      <c r="J2984" s="116"/>
      <c r="K2984" s="116"/>
      <c r="L2984" s="116"/>
      <c r="M2984" s="116"/>
      <c r="N2984" s="116"/>
      <c r="AL2984" s="117"/>
      <c r="AN2984" s="35" t="str">
        <f t="shared" si="181"/>
        <v/>
      </c>
      <c r="AO2984" s="35" t="str">
        <f t="shared" si="182"/>
        <v>-</v>
      </c>
      <c r="AQ2984" s="25" t="str">
        <f t="shared" si="183"/>
        <v>-</v>
      </c>
      <c r="BP2984" s="61"/>
      <c r="CT2984" s="61"/>
      <c r="CU2984" s="61"/>
      <c r="CV2984" s="61"/>
      <c r="CW2984" s="61"/>
      <c r="CX2984" s="61"/>
      <c r="CY2984" s="61"/>
      <c r="CZ2984" s="61"/>
      <c r="DA2984" s="61"/>
      <c r="DB2984" s="61"/>
      <c r="DC2984" s="61"/>
      <c r="DD2984" s="61"/>
      <c r="DE2984" s="61"/>
      <c r="DF2984" s="61"/>
      <c r="DG2984" s="61"/>
      <c r="DH2984" s="61"/>
      <c r="DI2984" s="61"/>
      <c r="DJ2984" s="61"/>
      <c r="DK2984" s="61"/>
      <c r="DL2984" s="61"/>
      <c r="DM2984" s="61"/>
    </row>
    <row r="2985" spans="1:117" s="25" customFormat="1" x14ac:dyDescent="0.2">
      <c r="A2985" s="25" t="s">
        <v>103</v>
      </c>
      <c r="B2985" s="25" t="s">
        <v>172</v>
      </c>
      <c r="C2985" s="25" t="s">
        <v>185</v>
      </c>
      <c r="I2985" s="116"/>
      <c r="J2985" s="116"/>
      <c r="K2985" s="116"/>
      <c r="L2985" s="116"/>
      <c r="M2985" s="116"/>
      <c r="N2985" s="116"/>
      <c r="AL2985" s="117"/>
      <c r="AN2985" s="35" t="str">
        <f t="shared" si="181"/>
        <v/>
      </c>
      <c r="AO2985" s="35" t="str">
        <f t="shared" si="182"/>
        <v>-</v>
      </c>
      <c r="AQ2985" s="25" t="str">
        <f t="shared" si="183"/>
        <v>-</v>
      </c>
      <c r="BP2985" s="61"/>
      <c r="CT2985" s="61"/>
      <c r="CU2985" s="61"/>
      <c r="CV2985" s="61"/>
      <c r="CW2985" s="61"/>
      <c r="CX2985" s="61"/>
      <c r="CY2985" s="61"/>
      <c r="CZ2985" s="61"/>
      <c r="DA2985" s="61"/>
      <c r="DB2985" s="61"/>
      <c r="DC2985" s="61"/>
      <c r="DD2985" s="61"/>
      <c r="DE2985" s="61"/>
      <c r="DF2985" s="61"/>
      <c r="DG2985" s="61"/>
      <c r="DH2985" s="61"/>
      <c r="DI2985" s="61"/>
      <c r="DJ2985" s="61"/>
      <c r="DK2985" s="61"/>
      <c r="DL2985" s="61"/>
      <c r="DM2985" s="61"/>
    </row>
    <row r="2986" spans="1:117" s="25" customFormat="1" x14ac:dyDescent="0.2">
      <c r="A2986" s="25" t="s">
        <v>104</v>
      </c>
      <c r="B2986" s="25" t="s">
        <v>172</v>
      </c>
      <c r="C2986" s="25" t="s">
        <v>185</v>
      </c>
      <c r="I2986" s="116"/>
      <c r="J2986" s="116"/>
      <c r="K2986" s="116"/>
      <c r="L2986" s="116"/>
      <c r="M2986" s="116"/>
      <c r="N2986" s="116"/>
      <c r="AL2986" s="117"/>
      <c r="AN2986" s="35" t="str">
        <f t="shared" si="181"/>
        <v/>
      </c>
      <c r="AO2986" s="35" t="str">
        <f t="shared" si="182"/>
        <v>-</v>
      </c>
      <c r="AQ2986" s="25" t="str">
        <f t="shared" si="183"/>
        <v>-</v>
      </c>
      <c r="BP2986" s="61"/>
      <c r="CT2986" s="61"/>
      <c r="CU2986" s="61"/>
      <c r="CV2986" s="61"/>
      <c r="CW2986" s="61"/>
      <c r="CX2986" s="61"/>
      <c r="CY2986" s="61"/>
      <c r="CZ2986" s="61"/>
      <c r="DA2986" s="61"/>
      <c r="DB2986" s="61"/>
      <c r="DC2986" s="61"/>
      <c r="DD2986" s="61"/>
      <c r="DE2986" s="61"/>
      <c r="DF2986" s="61"/>
      <c r="DG2986" s="61"/>
      <c r="DH2986" s="61"/>
      <c r="DI2986" s="61"/>
      <c r="DJ2986" s="61"/>
      <c r="DK2986" s="61"/>
      <c r="DL2986" s="61"/>
      <c r="DM2986" s="61"/>
    </row>
    <row r="2987" spans="1:117" s="25" customFormat="1" x14ac:dyDescent="0.2">
      <c r="A2987" s="25" t="s">
        <v>105</v>
      </c>
      <c r="B2987" s="25" t="s">
        <v>174</v>
      </c>
      <c r="C2987" s="25" t="s">
        <v>185</v>
      </c>
      <c r="I2987" s="116"/>
      <c r="J2987" s="116"/>
      <c r="K2987" s="116"/>
      <c r="L2987" s="116"/>
      <c r="M2987" s="116"/>
      <c r="N2987" s="116"/>
      <c r="AL2987" s="117"/>
      <c r="AN2987" s="35" t="str">
        <f t="shared" si="181"/>
        <v/>
      </c>
      <c r="AO2987" s="35" t="str">
        <f t="shared" si="182"/>
        <v>-</v>
      </c>
      <c r="AQ2987" s="25" t="str">
        <f t="shared" si="183"/>
        <v>-</v>
      </c>
      <c r="BP2987" s="61"/>
      <c r="CT2987" s="61"/>
      <c r="CU2987" s="61"/>
      <c r="CV2987" s="61"/>
      <c r="CW2987" s="61"/>
      <c r="CX2987" s="61"/>
      <c r="CY2987" s="61"/>
      <c r="CZ2987" s="61"/>
      <c r="DA2987" s="61"/>
      <c r="DB2987" s="61"/>
      <c r="DC2987" s="61"/>
      <c r="DD2987" s="61"/>
      <c r="DE2987" s="61"/>
      <c r="DF2987" s="61"/>
      <c r="DG2987" s="61"/>
      <c r="DH2987" s="61"/>
      <c r="DI2987" s="61"/>
      <c r="DJ2987" s="61"/>
      <c r="DK2987" s="61"/>
      <c r="DL2987" s="61"/>
      <c r="DM2987" s="61"/>
    </row>
    <row r="2988" spans="1:117" s="25" customFormat="1" x14ac:dyDescent="0.2">
      <c r="A2988" s="25" t="s">
        <v>106</v>
      </c>
      <c r="B2988" s="25" t="s">
        <v>174</v>
      </c>
      <c r="C2988" s="25" t="s">
        <v>185</v>
      </c>
      <c r="I2988" s="116"/>
      <c r="J2988" s="116"/>
      <c r="K2988" s="116"/>
      <c r="L2988" s="116"/>
      <c r="M2988" s="116"/>
      <c r="N2988" s="116"/>
      <c r="AL2988" s="117"/>
      <c r="AN2988" s="35" t="str">
        <f t="shared" si="181"/>
        <v/>
      </c>
      <c r="AO2988" s="35" t="str">
        <f t="shared" si="182"/>
        <v>-</v>
      </c>
      <c r="AQ2988" s="25" t="str">
        <f t="shared" si="183"/>
        <v>-</v>
      </c>
      <c r="BP2988" s="61"/>
      <c r="CT2988" s="61"/>
      <c r="CU2988" s="61"/>
      <c r="CV2988" s="61"/>
      <c r="CW2988" s="61"/>
      <c r="CX2988" s="61"/>
      <c r="CY2988" s="61"/>
      <c r="CZ2988" s="61"/>
      <c r="DA2988" s="61"/>
      <c r="DB2988" s="61"/>
      <c r="DC2988" s="61"/>
      <c r="DD2988" s="61"/>
      <c r="DE2988" s="61"/>
      <c r="DF2988" s="61"/>
      <c r="DG2988" s="61"/>
      <c r="DH2988" s="61"/>
      <c r="DI2988" s="61"/>
      <c r="DJ2988" s="61"/>
      <c r="DK2988" s="61"/>
      <c r="DL2988" s="61"/>
      <c r="DM2988" s="61"/>
    </row>
    <row r="2989" spans="1:117" s="25" customFormat="1" x14ac:dyDescent="0.2">
      <c r="A2989" s="25" t="s">
        <v>107</v>
      </c>
      <c r="B2989" s="25" t="s">
        <v>171</v>
      </c>
      <c r="C2989" s="25" t="s">
        <v>185</v>
      </c>
      <c r="I2989" s="116"/>
      <c r="J2989" s="116"/>
      <c r="K2989" s="116"/>
      <c r="L2989" s="116"/>
      <c r="M2989" s="116"/>
      <c r="N2989" s="116"/>
      <c r="AL2989" s="117"/>
      <c r="AN2989" s="35" t="str">
        <f t="shared" si="181"/>
        <v/>
      </c>
      <c r="AO2989" s="35" t="str">
        <f t="shared" si="182"/>
        <v>-</v>
      </c>
      <c r="AQ2989" s="25" t="str">
        <f t="shared" si="183"/>
        <v>-</v>
      </c>
      <c r="BP2989" s="61"/>
      <c r="CT2989" s="61"/>
      <c r="CU2989" s="61"/>
      <c r="CV2989" s="61"/>
      <c r="CW2989" s="61"/>
      <c r="CX2989" s="61"/>
      <c r="CY2989" s="61"/>
      <c r="CZ2989" s="61"/>
      <c r="DA2989" s="61"/>
      <c r="DB2989" s="61"/>
      <c r="DC2989" s="61"/>
      <c r="DD2989" s="61"/>
      <c r="DE2989" s="61"/>
      <c r="DF2989" s="61"/>
      <c r="DG2989" s="61"/>
      <c r="DH2989" s="61"/>
      <c r="DI2989" s="61"/>
      <c r="DJ2989" s="61"/>
      <c r="DK2989" s="61"/>
      <c r="DL2989" s="61"/>
      <c r="DM2989" s="61"/>
    </row>
    <row r="2990" spans="1:117" s="25" customFormat="1" x14ac:dyDescent="0.2">
      <c r="A2990" s="25" t="s">
        <v>108</v>
      </c>
      <c r="B2990" s="25" t="s">
        <v>171</v>
      </c>
      <c r="C2990" s="25" t="s">
        <v>185</v>
      </c>
      <c r="I2990" s="116"/>
      <c r="J2990" s="116"/>
      <c r="K2990" s="116"/>
      <c r="L2990" s="116"/>
      <c r="M2990" s="116"/>
      <c r="N2990" s="116"/>
      <c r="AL2990" s="117"/>
      <c r="AN2990" s="35" t="str">
        <f t="shared" si="181"/>
        <v/>
      </c>
      <c r="AO2990" s="35" t="str">
        <f t="shared" si="182"/>
        <v>-</v>
      </c>
      <c r="AQ2990" s="25" t="str">
        <f t="shared" si="183"/>
        <v>-</v>
      </c>
      <c r="BP2990" s="61"/>
      <c r="CT2990" s="61"/>
      <c r="CU2990" s="61"/>
      <c r="CV2990" s="61"/>
      <c r="CW2990" s="61"/>
      <c r="CX2990" s="61"/>
      <c r="CY2990" s="61"/>
      <c r="CZ2990" s="61"/>
      <c r="DA2990" s="61"/>
      <c r="DB2990" s="61"/>
      <c r="DC2990" s="61"/>
      <c r="DD2990" s="61"/>
      <c r="DE2990" s="61"/>
      <c r="DF2990" s="61"/>
      <c r="DG2990" s="61"/>
      <c r="DH2990" s="61"/>
      <c r="DI2990" s="61"/>
      <c r="DJ2990" s="61"/>
      <c r="DK2990" s="61"/>
      <c r="DL2990" s="61"/>
      <c r="DM2990" s="61"/>
    </row>
    <row r="2991" spans="1:117" s="25" customFormat="1" x14ac:dyDescent="0.2">
      <c r="A2991" s="25" t="s">
        <v>109</v>
      </c>
      <c r="B2991" s="25" t="s">
        <v>171</v>
      </c>
      <c r="C2991" s="25" t="s">
        <v>185</v>
      </c>
      <c r="I2991" s="116"/>
      <c r="J2991" s="116"/>
      <c r="K2991" s="116"/>
      <c r="L2991" s="116"/>
      <c r="M2991" s="116"/>
      <c r="N2991" s="116"/>
      <c r="AL2991" s="117"/>
      <c r="AN2991" s="35" t="str">
        <f t="shared" si="181"/>
        <v/>
      </c>
      <c r="AO2991" s="35" t="str">
        <f t="shared" si="182"/>
        <v>-</v>
      </c>
      <c r="AQ2991" s="25" t="str">
        <f t="shared" si="183"/>
        <v>-</v>
      </c>
      <c r="BP2991" s="61"/>
      <c r="CT2991" s="61"/>
      <c r="CU2991" s="61"/>
      <c r="CV2991" s="61"/>
      <c r="CW2991" s="61"/>
      <c r="CX2991" s="61"/>
      <c r="CY2991" s="61"/>
      <c r="CZ2991" s="61"/>
      <c r="DA2991" s="61"/>
      <c r="DB2991" s="61"/>
      <c r="DC2991" s="61"/>
      <c r="DD2991" s="61"/>
      <c r="DE2991" s="61"/>
      <c r="DF2991" s="61"/>
      <c r="DG2991" s="61"/>
      <c r="DH2991" s="61"/>
      <c r="DI2991" s="61"/>
      <c r="DJ2991" s="61"/>
      <c r="DK2991" s="61"/>
      <c r="DL2991" s="61"/>
      <c r="DM2991" s="61"/>
    </row>
    <row r="2992" spans="1:117" s="25" customFormat="1" x14ac:dyDescent="0.2">
      <c r="A2992" s="25" t="s">
        <v>110</v>
      </c>
      <c r="B2992" s="25" t="s">
        <v>175</v>
      </c>
      <c r="C2992" s="25" t="s">
        <v>185</v>
      </c>
      <c r="I2992" s="116"/>
      <c r="J2992" s="116"/>
      <c r="K2992" s="116"/>
      <c r="L2992" s="116"/>
      <c r="M2992" s="116"/>
      <c r="N2992" s="116"/>
      <c r="AL2992" s="117"/>
      <c r="AN2992" s="35" t="str">
        <f t="shared" si="181"/>
        <v/>
      </c>
      <c r="AO2992" s="35" t="str">
        <f t="shared" si="182"/>
        <v>-</v>
      </c>
      <c r="AQ2992" s="25" t="str">
        <f t="shared" si="183"/>
        <v>-</v>
      </c>
      <c r="BP2992" s="61"/>
      <c r="CT2992" s="61"/>
      <c r="CU2992" s="61"/>
      <c r="CV2992" s="61"/>
      <c r="CW2992" s="61"/>
      <c r="CX2992" s="61"/>
      <c r="CY2992" s="61"/>
      <c r="CZ2992" s="61"/>
      <c r="DA2992" s="61"/>
      <c r="DB2992" s="61"/>
      <c r="DC2992" s="61"/>
      <c r="DD2992" s="61"/>
      <c r="DE2992" s="61"/>
      <c r="DF2992" s="61"/>
      <c r="DG2992" s="61"/>
      <c r="DH2992" s="61"/>
      <c r="DI2992" s="61"/>
      <c r="DJ2992" s="61"/>
      <c r="DK2992" s="61"/>
      <c r="DL2992" s="61"/>
      <c r="DM2992" s="61"/>
    </row>
    <row r="2993" spans="1:117" s="25" customFormat="1" x14ac:dyDescent="0.2">
      <c r="A2993" s="25" t="s">
        <v>111</v>
      </c>
      <c r="B2993" s="25" t="s">
        <v>175</v>
      </c>
      <c r="C2993" s="25" t="s">
        <v>185</v>
      </c>
      <c r="I2993" s="116"/>
      <c r="J2993" s="116"/>
      <c r="K2993" s="116"/>
      <c r="L2993" s="116"/>
      <c r="M2993" s="116"/>
      <c r="N2993" s="116"/>
      <c r="AL2993" s="117"/>
      <c r="AN2993" s="35" t="str">
        <f t="shared" si="181"/>
        <v/>
      </c>
      <c r="AO2993" s="35" t="str">
        <f t="shared" si="182"/>
        <v>-</v>
      </c>
      <c r="AQ2993" s="25" t="str">
        <f t="shared" si="183"/>
        <v>-</v>
      </c>
      <c r="BP2993" s="61"/>
      <c r="CT2993" s="61"/>
      <c r="CU2993" s="61"/>
      <c r="CV2993" s="61"/>
      <c r="CW2993" s="61"/>
      <c r="CX2993" s="61"/>
      <c r="CY2993" s="61"/>
      <c r="CZ2993" s="61"/>
      <c r="DA2993" s="61"/>
      <c r="DB2993" s="61"/>
      <c r="DC2993" s="61"/>
      <c r="DD2993" s="61"/>
      <c r="DE2993" s="61"/>
      <c r="DF2993" s="61"/>
      <c r="DG2993" s="61"/>
      <c r="DH2993" s="61"/>
      <c r="DI2993" s="61"/>
      <c r="DJ2993" s="61"/>
      <c r="DK2993" s="61"/>
      <c r="DL2993" s="61"/>
      <c r="DM2993" s="61"/>
    </row>
    <row r="2994" spans="1:117" s="25" customFormat="1" x14ac:dyDescent="0.2">
      <c r="A2994" s="25" t="s">
        <v>112</v>
      </c>
      <c r="B2994" s="25" t="s">
        <v>173</v>
      </c>
      <c r="C2994" s="25" t="s">
        <v>185</v>
      </c>
      <c r="I2994" s="116"/>
      <c r="J2994" s="116"/>
      <c r="K2994" s="116"/>
      <c r="L2994" s="116"/>
      <c r="M2994" s="116"/>
      <c r="N2994" s="116"/>
      <c r="AL2994" s="117"/>
      <c r="AN2994" s="35" t="str">
        <f t="shared" si="181"/>
        <v/>
      </c>
      <c r="AO2994" s="35" t="str">
        <f t="shared" si="182"/>
        <v>-</v>
      </c>
      <c r="AQ2994" s="25" t="str">
        <f t="shared" si="183"/>
        <v>-</v>
      </c>
      <c r="BP2994" s="61"/>
      <c r="CT2994" s="61"/>
      <c r="CU2994" s="61"/>
      <c r="CV2994" s="61"/>
      <c r="CW2994" s="61"/>
      <c r="CX2994" s="61"/>
      <c r="CY2994" s="61"/>
      <c r="CZ2994" s="61"/>
      <c r="DA2994" s="61"/>
      <c r="DB2994" s="61"/>
      <c r="DC2994" s="61"/>
      <c r="DD2994" s="61"/>
      <c r="DE2994" s="61"/>
      <c r="DF2994" s="61"/>
      <c r="DG2994" s="61"/>
      <c r="DH2994" s="61"/>
      <c r="DI2994" s="61"/>
      <c r="DJ2994" s="61"/>
      <c r="DK2994" s="61"/>
      <c r="DL2994" s="61"/>
      <c r="DM2994" s="61"/>
    </row>
    <row r="2995" spans="1:117" s="25" customFormat="1" x14ac:dyDescent="0.2">
      <c r="A2995" s="25" t="s">
        <v>113</v>
      </c>
      <c r="B2995" s="25" t="s">
        <v>173</v>
      </c>
      <c r="C2995" s="25" t="s">
        <v>185</v>
      </c>
      <c r="I2995" s="116"/>
      <c r="J2995" s="116"/>
      <c r="K2995" s="116"/>
      <c r="L2995" s="116"/>
      <c r="M2995" s="116"/>
      <c r="N2995" s="116"/>
      <c r="AL2995" s="117"/>
      <c r="AN2995" s="35" t="str">
        <f t="shared" si="181"/>
        <v/>
      </c>
      <c r="AO2995" s="35" t="str">
        <f t="shared" si="182"/>
        <v>-</v>
      </c>
      <c r="AQ2995" s="25" t="str">
        <f t="shared" si="183"/>
        <v>-</v>
      </c>
      <c r="BP2995" s="61"/>
      <c r="CT2995" s="61"/>
      <c r="CU2995" s="61"/>
      <c r="CV2995" s="61"/>
      <c r="CW2995" s="61"/>
      <c r="CX2995" s="61"/>
      <c r="CY2995" s="61"/>
      <c r="CZ2995" s="61"/>
      <c r="DA2995" s="61"/>
      <c r="DB2995" s="61"/>
      <c r="DC2995" s="61"/>
      <c r="DD2995" s="61"/>
      <c r="DE2995" s="61"/>
      <c r="DF2995" s="61"/>
      <c r="DG2995" s="61"/>
      <c r="DH2995" s="61"/>
      <c r="DI2995" s="61"/>
      <c r="DJ2995" s="61"/>
      <c r="DK2995" s="61"/>
      <c r="DL2995" s="61"/>
      <c r="DM2995" s="61"/>
    </row>
    <row r="2996" spans="1:117" s="25" customFormat="1" x14ac:dyDescent="0.2">
      <c r="A2996" s="25" t="s">
        <v>114</v>
      </c>
      <c r="B2996" s="25" t="s">
        <v>174</v>
      </c>
      <c r="C2996" s="25" t="s">
        <v>185</v>
      </c>
      <c r="I2996" s="116"/>
      <c r="J2996" s="116"/>
      <c r="K2996" s="116"/>
      <c r="L2996" s="116"/>
      <c r="M2996" s="116"/>
      <c r="N2996" s="116"/>
      <c r="AL2996" s="117"/>
      <c r="AN2996" s="35" t="str">
        <f t="shared" si="181"/>
        <v/>
      </c>
      <c r="AO2996" s="35" t="str">
        <f t="shared" si="182"/>
        <v>-</v>
      </c>
      <c r="AQ2996" s="25" t="str">
        <f t="shared" si="183"/>
        <v>-</v>
      </c>
      <c r="BP2996" s="61"/>
      <c r="CT2996" s="61"/>
      <c r="CU2996" s="61"/>
      <c r="CV2996" s="61"/>
      <c r="CW2996" s="61"/>
      <c r="CX2996" s="61"/>
      <c r="CY2996" s="61"/>
      <c r="CZ2996" s="61"/>
      <c r="DA2996" s="61"/>
      <c r="DB2996" s="61"/>
      <c r="DC2996" s="61"/>
      <c r="DD2996" s="61"/>
      <c r="DE2996" s="61"/>
      <c r="DF2996" s="61"/>
      <c r="DG2996" s="61"/>
      <c r="DH2996" s="61"/>
      <c r="DI2996" s="61"/>
      <c r="DJ2996" s="61"/>
      <c r="DK2996" s="61"/>
      <c r="DL2996" s="61"/>
      <c r="DM2996" s="61"/>
    </row>
    <row r="2997" spans="1:117" s="25" customFormat="1" x14ac:dyDescent="0.2">
      <c r="A2997" s="25" t="s">
        <v>115</v>
      </c>
      <c r="B2997" s="25" t="s">
        <v>174</v>
      </c>
      <c r="C2997" s="25" t="s">
        <v>185</v>
      </c>
      <c r="I2997" s="116"/>
      <c r="J2997" s="116"/>
      <c r="K2997" s="116"/>
      <c r="L2997" s="116"/>
      <c r="M2997" s="116"/>
      <c r="N2997" s="116"/>
      <c r="AL2997" s="117"/>
      <c r="AN2997" s="35" t="str">
        <f t="shared" si="181"/>
        <v/>
      </c>
      <c r="AO2997" s="35" t="str">
        <f t="shared" si="182"/>
        <v>-</v>
      </c>
      <c r="AQ2997" s="25" t="str">
        <f t="shared" si="183"/>
        <v>-</v>
      </c>
      <c r="BP2997" s="61"/>
      <c r="CT2997" s="61"/>
      <c r="CU2997" s="61"/>
      <c r="CV2997" s="61"/>
      <c r="CW2997" s="61"/>
      <c r="CX2997" s="61"/>
      <c r="CY2997" s="61"/>
      <c r="CZ2997" s="61"/>
      <c r="DA2997" s="61"/>
      <c r="DB2997" s="61"/>
      <c r="DC2997" s="61"/>
      <c r="DD2997" s="61"/>
      <c r="DE2997" s="61"/>
      <c r="DF2997" s="61"/>
      <c r="DG2997" s="61"/>
      <c r="DH2997" s="61"/>
      <c r="DI2997" s="61"/>
      <c r="DJ2997" s="61"/>
      <c r="DK2997" s="61"/>
      <c r="DL2997" s="61"/>
      <c r="DM2997" s="61"/>
    </row>
    <row r="2998" spans="1:117" s="25" customFormat="1" x14ac:dyDescent="0.2">
      <c r="A2998" s="25" t="s">
        <v>116</v>
      </c>
      <c r="B2998" s="25" t="s">
        <v>172</v>
      </c>
      <c r="C2998" s="25" t="s">
        <v>185</v>
      </c>
      <c r="I2998" s="116"/>
      <c r="J2998" s="116"/>
      <c r="K2998" s="116"/>
      <c r="L2998" s="116"/>
      <c r="M2998" s="116"/>
      <c r="N2998" s="116"/>
      <c r="AL2998" s="117"/>
      <c r="AN2998" s="35" t="str">
        <f t="shared" si="181"/>
        <v/>
      </c>
      <c r="AO2998" s="35" t="str">
        <f t="shared" si="182"/>
        <v>-</v>
      </c>
      <c r="AQ2998" s="25" t="str">
        <f t="shared" si="183"/>
        <v>-</v>
      </c>
      <c r="BP2998" s="61"/>
      <c r="CT2998" s="61"/>
      <c r="CU2998" s="61"/>
      <c r="CV2998" s="61"/>
      <c r="CW2998" s="61"/>
      <c r="CX2998" s="61"/>
      <c r="CY2998" s="61"/>
      <c r="CZ2998" s="61"/>
      <c r="DA2998" s="61"/>
      <c r="DB2998" s="61"/>
      <c r="DC2998" s="61"/>
      <c r="DD2998" s="61"/>
      <c r="DE2998" s="61"/>
      <c r="DF2998" s="61"/>
      <c r="DG2998" s="61"/>
      <c r="DH2998" s="61"/>
      <c r="DI2998" s="61"/>
      <c r="DJ2998" s="61"/>
      <c r="DK2998" s="61"/>
      <c r="DL2998" s="61"/>
      <c r="DM2998" s="61"/>
    </row>
    <row r="2999" spans="1:117" s="25" customFormat="1" x14ac:dyDescent="0.2">
      <c r="A2999" s="25" t="s">
        <v>117</v>
      </c>
      <c r="B2999" s="25" t="s">
        <v>172</v>
      </c>
      <c r="C2999" s="25" t="s">
        <v>185</v>
      </c>
      <c r="I2999" s="116"/>
      <c r="J2999" s="116"/>
      <c r="K2999" s="116"/>
      <c r="L2999" s="116"/>
      <c r="M2999" s="116"/>
      <c r="N2999" s="116"/>
      <c r="AL2999" s="117"/>
      <c r="AN2999" s="35" t="str">
        <f t="shared" ref="AN2999:AN3062" si="184">CONCATENATE(AM2999,AP2999)</f>
        <v/>
      </c>
      <c r="AO2999" s="35" t="str">
        <f t="shared" ref="AO2999:AO3062" si="185">CONCATENATE(AM2999,"-",AL2999)</f>
        <v>-</v>
      </c>
      <c r="AQ2999" s="25" t="str">
        <f t="shared" si="183"/>
        <v>-</v>
      </c>
      <c r="BP2999" s="61"/>
      <c r="CT2999" s="61"/>
      <c r="CU2999" s="61"/>
      <c r="CV2999" s="61"/>
      <c r="CW2999" s="61"/>
      <c r="CX2999" s="61"/>
      <c r="CY2999" s="61"/>
      <c r="CZ2999" s="61"/>
      <c r="DA2999" s="61"/>
      <c r="DB2999" s="61"/>
      <c r="DC2999" s="61"/>
      <c r="DD2999" s="61"/>
      <c r="DE2999" s="61"/>
      <c r="DF2999" s="61"/>
      <c r="DG2999" s="61"/>
      <c r="DH2999" s="61"/>
      <c r="DI2999" s="61"/>
      <c r="DJ2999" s="61"/>
      <c r="DK2999" s="61"/>
      <c r="DL2999" s="61"/>
      <c r="DM2999" s="61"/>
    </row>
    <row r="3000" spans="1:117" s="25" customFormat="1" x14ac:dyDescent="0.2">
      <c r="A3000" s="25" t="s">
        <v>118</v>
      </c>
      <c r="B3000" s="25" t="s">
        <v>174</v>
      </c>
      <c r="C3000" s="25" t="s">
        <v>185</v>
      </c>
      <c r="I3000" s="116"/>
      <c r="J3000" s="116"/>
      <c r="K3000" s="116"/>
      <c r="L3000" s="116"/>
      <c r="M3000" s="116"/>
      <c r="N3000" s="116"/>
      <c r="AL3000" s="117"/>
      <c r="AN3000" s="35" t="str">
        <f t="shared" si="184"/>
        <v/>
      </c>
      <c r="AO3000" s="35" t="str">
        <f t="shared" si="185"/>
        <v>-</v>
      </c>
      <c r="AQ3000" s="25" t="str">
        <f t="shared" si="183"/>
        <v>-</v>
      </c>
      <c r="BP3000" s="61"/>
      <c r="CT3000" s="61"/>
      <c r="CU3000" s="61"/>
      <c r="CV3000" s="61"/>
      <c r="CW3000" s="61"/>
      <c r="CX3000" s="61"/>
      <c r="CY3000" s="61"/>
      <c r="CZ3000" s="61"/>
      <c r="DA3000" s="61"/>
      <c r="DB3000" s="61"/>
      <c r="DC3000" s="61"/>
      <c r="DD3000" s="61"/>
      <c r="DE3000" s="61"/>
      <c r="DF3000" s="61"/>
      <c r="DG3000" s="61"/>
      <c r="DH3000" s="61"/>
      <c r="DI3000" s="61"/>
      <c r="DJ3000" s="61"/>
      <c r="DK3000" s="61"/>
      <c r="DL3000" s="61"/>
      <c r="DM3000" s="61"/>
    </row>
    <row r="3001" spans="1:117" s="25" customFormat="1" x14ac:dyDescent="0.2">
      <c r="A3001" s="25" t="s">
        <v>119</v>
      </c>
      <c r="B3001" s="25" t="s">
        <v>174</v>
      </c>
      <c r="C3001" s="25" t="s">
        <v>185</v>
      </c>
      <c r="I3001" s="116"/>
      <c r="J3001" s="116"/>
      <c r="K3001" s="116"/>
      <c r="L3001" s="116"/>
      <c r="M3001" s="116"/>
      <c r="N3001" s="116"/>
      <c r="AL3001" s="117"/>
      <c r="AN3001" s="35" t="str">
        <f t="shared" si="184"/>
        <v/>
      </c>
      <c r="AO3001" s="35" t="str">
        <f t="shared" si="185"/>
        <v>-</v>
      </c>
      <c r="AQ3001" s="25" t="str">
        <f t="shared" si="183"/>
        <v>-</v>
      </c>
      <c r="BP3001" s="61"/>
      <c r="CT3001" s="61"/>
      <c r="CU3001" s="61"/>
      <c r="CV3001" s="61"/>
      <c r="CW3001" s="61"/>
      <c r="CX3001" s="61"/>
      <c r="CY3001" s="61"/>
      <c r="CZ3001" s="61"/>
      <c r="DA3001" s="61"/>
      <c r="DB3001" s="61"/>
      <c r="DC3001" s="61"/>
      <c r="DD3001" s="61"/>
      <c r="DE3001" s="61"/>
      <c r="DF3001" s="61"/>
      <c r="DG3001" s="61"/>
      <c r="DH3001" s="61"/>
      <c r="DI3001" s="61"/>
      <c r="DJ3001" s="61"/>
      <c r="DK3001" s="61"/>
      <c r="DL3001" s="61"/>
      <c r="DM3001" s="61"/>
    </row>
    <row r="3002" spans="1:117" s="25" customFormat="1" x14ac:dyDescent="0.2">
      <c r="A3002" s="25" t="s">
        <v>120</v>
      </c>
      <c r="B3002" s="25" t="s">
        <v>171</v>
      </c>
      <c r="C3002" s="25" t="s">
        <v>185</v>
      </c>
      <c r="I3002" s="116"/>
      <c r="J3002" s="116"/>
      <c r="K3002" s="116"/>
      <c r="L3002" s="116"/>
      <c r="M3002" s="116"/>
      <c r="N3002" s="116"/>
      <c r="AL3002" s="117"/>
      <c r="AN3002" s="35" t="str">
        <f t="shared" si="184"/>
        <v/>
      </c>
      <c r="AO3002" s="35" t="str">
        <f t="shared" si="185"/>
        <v>-</v>
      </c>
      <c r="AQ3002" s="25" t="str">
        <f t="shared" si="183"/>
        <v>-</v>
      </c>
      <c r="BP3002" s="61"/>
      <c r="CT3002" s="61"/>
      <c r="CU3002" s="61"/>
      <c r="CV3002" s="61"/>
      <c r="CW3002" s="61"/>
      <c r="CX3002" s="61"/>
      <c r="CY3002" s="61"/>
      <c r="CZ3002" s="61"/>
      <c r="DA3002" s="61"/>
      <c r="DB3002" s="61"/>
      <c r="DC3002" s="61"/>
      <c r="DD3002" s="61"/>
      <c r="DE3002" s="61"/>
      <c r="DF3002" s="61"/>
      <c r="DG3002" s="61"/>
      <c r="DH3002" s="61"/>
      <c r="DI3002" s="61"/>
      <c r="DJ3002" s="61"/>
      <c r="DK3002" s="61"/>
      <c r="DL3002" s="61"/>
      <c r="DM3002" s="61"/>
    </row>
    <row r="3003" spans="1:117" s="25" customFormat="1" x14ac:dyDescent="0.2">
      <c r="A3003" s="25" t="s">
        <v>121</v>
      </c>
      <c r="B3003" s="25" t="s">
        <v>171</v>
      </c>
      <c r="C3003" s="25" t="s">
        <v>185</v>
      </c>
      <c r="I3003" s="116"/>
      <c r="J3003" s="116"/>
      <c r="K3003" s="116"/>
      <c r="L3003" s="116"/>
      <c r="M3003" s="116"/>
      <c r="N3003" s="116"/>
      <c r="AL3003" s="117"/>
      <c r="AN3003" s="35" t="str">
        <f t="shared" si="184"/>
        <v/>
      </c>
      <c r="AO3003" s="35" t="str">
        <f t="shared" si="185"/>
        <v>-</v>
      </c>
      <c r="AQ3003" s="25" t="str">
        <f t="shared" si="183"/>
        <v>-</v>
      </c>
      <c r="BP3003" s="61"/>
      <c r="CT3003" s="61"/>
      <c r="CU3003" s="61"/>
      <c r="CV3003" s="61"/>
      <c r="CW3003" s="61"/>
      <c r="CX3003" s="61"/>
      <c r="CY3003" s="61"/>
      <c r="CZ3003" s="61"/>
      <c r="DA3003" s="61"/>
      <c r="DB3003" s="61"/>
      <c r="DC3003" s="61"/>
      <c r="DD3003" s="61"/>
      <c r="DE3003" s="61"/>
      <c r="DF3003" s="61"/>
      <c r="DG3003" s="61"/>
      <c r="DH3003" s="61"/>
      <c r="DI3003" s="61"/>
      <c r="DJ3003" s="61"/>
      <c r="DK3003" s="61"/>
      <c r="DL3003" s="61"/>
      <c r="DM3003" s="61"/>
    </row>
    <row r="3004" spans="1:117" s="25" customFormat="1" x14ac:dyDescent="0.2">
      <c r="A3004" s="25" t="s">
        <v>122</v>
      </c>
      <c r="B3004" s="25" t="s">
        <v>171</v>
      </c>
      <c r="C3004" s="25" t="s">
        <v>185</v>
      </c>
      <c r="I3004" s="116"/>
      <c r="J3004" s="116"/>
      <c r="K3004" s="116"/>
      <c r="L3004" s="116"/>
      <c r="M3004" s="116"/>
      <c r="N3004" s="116"/>
      <c r="AL3004" s="117"/>
      <c r="AN3004" s="35" t="str">
        <f t="shared" si="184"/>
        <v/>
      </c>
      <c r="AO3004" s="35" t="str">
        <f t="shared" si="185"/>
        <v>-</v>
      </c>
      <c r="AQ3004" s="25" t="str">
        <f t="shared" si="183"/>
        <v>-</v>
      </c>
      <c r="BP3004" s="61"/>
      <c r="CT3004" s="61"/>
      <c r="CU3004" s="61"/>
      <c r="CV3004" s="61"/>
      <c r="CW3004" s="61"/>
      <c r="CX3004" s="61"/>
      <c r="CY3004" s="61"/>
      <c r="CZ3004" s="61"/>
      <c r="DA3004" s="61"/>
      <c r="DB3004" s="61"/>
      <c r="DC3004" s="61"/>
      <c r="DD3004" s="61"/>
      <c r="DE3004" s="61"/>
      <c r="DF3004" s="61"/>
      <c r="DG3004" s="61"/>
      <c r="DH3004" s="61"/>
      <c r="DI3004" s="61"/>
      <c r="DJ3004" s="61"/>
      <c r="DK3004" s="61"/>
      <c r="DL3004" s="61"/>
      <c r="DM3004" s="61"/>
    </row>
    <row r="3005" spans="1:117" s="25" customFormat="1" x14ac:dyDescent="0.2">
      <c r="A3005" s="25" t="s">
        <v>123</v>
      </c>
      <c r="B3005" s="25" t="s">
        <v>175</v>
      </c>
      <c r="C3005" s="25" t="s">
        <v>185</v>
      </c>
      <c r="I3005" s="116"/>
      <c r="J3005" s="116"/>
      <c r="K3005" s="116"/>
      <c r="L3005" s="116"/>
      <c r="M3005" s="116"/>
      <c r="N3005" s="116"/>
      <c r="AL3005" s="117"/>
      <c r="AN3005" s="35" t="str">
        <f t="shared" si="184"/>
        <v/>
      </c>
      <c r="AO3005" s="35" t="str">
        <f t="shared" si="185"/>
        <v>-</v>
      </c>
      <c r="AQ3005" s="25" t="str">
        <f t="shared" si="183"/>
        <v>-</v>
      </c>
      <c r="BP3005" s="61"/>
      <c r="CT3005" s="61"/>
      <c r="CU3005" s="61"/>
      <c r="CV3005" s="61"/>
      <c r="CW3005" s="61"/>
      <c r="CX3005" s="61"/>
      <c r="CY3005" s="61"/>
      <c r="CZ3005" s="61"/>
      <c r="DA3005" s="61"/>
      <c r="DB3005" s="61"/>
      <c r="DC3005" s="61"/>
      <c r="DD3005" s="61"/>
      <c r="DE3005" s="61"/>
      <c r="DF3005" s="61"/>
      <c r="DG3005" s="61"/>
      <c r="DH3005" s="61"/>
      <c r="DI3005" s="61"/>
      <c r="DJ3005" s="61"/>
      <c r="DK3005" s="61"/>
      <c r="DL3005" s="61"/>
      <c r="DM3005" s="61"/>
    </row>
    <row r="3006" spans="1:117" s="25" customFormat="1" x14ac:dyDescent="0.2">
      <c r="A3006" s="25" t="s">
        <v>124</v>
      </c>
      <c r="B3006" s="25" t="s">
        <v>175</v>
      </c>
      <c r="C3006" s="25" t="s">
        <v>185</v>
      </c>
      <c r="I3006" s="116"/>
      <c r="J3006" s="116"/>
      <c r="K3006" s="116"/>
      <c r="L3006" s="116"/>
      <c r="M3006" s="116"/>
      <c r="N3006" s="116"/>
      <c r="AL3006" s="117"/>
      <c r="AN3006" s="35" t="str">
        <f t="shared" si="184"/>
        <v/>
      </c>
      <c r="AO3006" s="35" t="str">
        <f t="shared" si="185"/>
        <v>-</v>
      </c>
      <c r="AQ3006" s="25" t="str">
        <f t="shared" si="183"/>
        <v>-</v>
      </c>
      <c r="BP3006" s="61"/>
      <c r="CT3006" s="61"/>
      <c r="CU3006" s="61"/>
      <c r="CV3006" s="61"/>
      <c r="CW3006" s="61"/>
      <c r="CX3006" s="61"/>
      <c r="CY3006" s="61"/>
      <c r="CZ3006" s="61"/>
      <c r="DA3006" s="61"/>
      <c r="DB3006" s="61"/>
      <c r="DC3006" s="61"/>
      <c r="DD3006" s="61"/>
      <c r="DE3006" s="61"/>
      <c r="DF3006" s="61"/>
      <c r="DG3006" s="61"/>
      <c r="DH3006" s="61"/>
      <c r="DI3006" s="61"/>
      <c r="DJ3006" s="61"/>
      <c r="DK3006" s="61"/>
      <c r="DL3006" s="61"/>
      <c r="DM3006" s="61"/>
    </row>
    <row r="3007" spans="1:117" s="25" customFormat="1" x14ac:dyDescent="0.2">
      <c r="A3007" s="25" t="s">
        <v>125</v>
      </c>
      <c r="B3007" s="25" t="s">
        <v>173</v>
      </c>
      <c r="C3007" s="25" t="s">
        <v>185</v>
      </c>
      <c r="I3007" s="116"/>
      <c r="J3007" s="116"/>
      <c r="K3007" s="116"/>
      <c r="L3007" s="116"/>
      <c r="M3007" s="116"/>
      <c r="N3007" s="116"/>
      <c r="AL3007" s="117"/>
      <c r="AN3007" s="35" t="str">
        <f t="shared" si="184"/>
        <v/>
      </c>
      <c r="AO3007" s="35" t="str">
        <f t="shared" si="185"/>
        <v>-</v>
      </c>
      <c r="AQ3007" s="25" t="str">
        <f t="shared" si="183"/>
        <v>-</v>
      </c>
      <c r="BP3007" s="61"/>
      <c r="CT3007" s="61"/>
      <c r="CU3007" s="61"/>
      <c r="CV3007" s="61"/>
      <c r="CW3007" s="61"/>
      <c r="CX3007" s="61"/>
      <c r="CY3007" s="61"/>
      <c r="CZ3007" s="61"/>
      <c r="DA3007" s="61"/>
      <c r="DB3007" s="61"/>
      <c r="DC3007" s="61"/>
      <c r="DD3007" s="61"/>
      <c r="DE3007" s="61"/>
      <c r="DF3007" s="61"/>
      <c r="DG3007" s="61"/>
      <c r="DH3007" s="61"/>
      <c r="DI3007" s="61"/>
      <c r="DJ3007" s="61"/>
      <c r="DK3007" s="61"/>
      <c r="DL3007" s="61"/>
      <c r="DM3007" s="61"/>
    </row>
    <row r="3008" spans="1:117" s="25" customFormat="1" x14ac:dyDescent="0.2">
      <c r="A3008" s="25" t="s">
        <v>126</v>
      </c>
      <c r="B3008" s="25" t="s">
        <v>173</v>
      </c>
      <c r="C3008" s="25" t="s">
        <v>185</v>
      </c>
      <c r="I3008" s="116"/>
      <c r="J3008" s="116"/>
      <c r="K3008" s="116"/>
      <c r="L3008" s="116"/>
      <c r="M3008" s="116"/>
      <c r="N3008" s="116"/>
      <c r="AL3008" s="117"/>
      <c r="AN3008" s="35" t="str">
        <f t="shared" si="184"/>
        <v/>
      </c>
      <c r="AO3008" s="35" t="str">
        <f t="shared" si="185"/>
        <v>-</v>
      </c>
      <c r="AQ3008" s="25" t="str">
        <f t="shared" si="183"/>
        <v>-</v>
      </c>
      <c r="BP3008" s="61"/>
      <c r="CT3008" s="61"/>
      <c r="CU3008" s="61"/>
      <c r="CV3008" s="61"/>
      <c r="CW3008" s="61"/>
      <c r="CX3008" s="61"/>
      <c r="CY3008" s="61"/>
      <c r="CZ3008" s="61"/>
      <c r="DA3008" s="61"/>
      <c r="DB3008" s="61"/>
      <c r="DC3008" s="61"/>
      <c r="DD3008" s="61"/>
      <c r="DE3008" s="61"/>
      <c r="DF3008" s="61"/>
      <c r="DG3008" s="61"/>
      <c r="DH3008" s="61"/>
      <c r="DI3008" s="61"/>
      <c r="DJ3008" s="61"/>
      <c r="DK3008" s="61"/>
      <c r="DL3008" s="61"/>
      <c r="DM3008" s="61"/>
    </row>
    <row r="3009" spans="1:117" s="25" customFormat="1" x14ac:dyDescent="0.2">
      <c r="A3009" s="25" t="s">
        <v>127</v>
      </c>
      <c r="B3009" s="25" t="s">
        <v>174</v>
      </c>
      <c r="C3009" s="25" t="s">
        <v>185</v>
      </c>
      <c r="I3009" s="116"/>
      <c r="J3009" s="116"/>
      <c r="K3009" s="116"/>
      <c r="L3009" s="116"/>
      <c r="M3009" s="116"/>
      <c r="N3009" s="116"/>
      <c r="AL3009" s="117"/>
      <c r="AN3009" s="35" t="str">
        <f t="shared" si="184"/>
        <v/>
      </c>
      <c r="AO3009" s="35" t="str">
        <f t="shared" si="185"/>
        <v>-</v>
      </c>
      <c r="AQ3009" s="25" t="str">
        <f t="shared" si="183"/>
        <v>-</v>
      </c>
      <c r="BP3009" s="61"/>
      <c r="CT3009" s="61"/>
      <c r="CU3009" s="61"/>
      <c r="CV3009" s="61"/>
      <c r="CW3009" s="61"/>
      <c r="CX3009" s="61"/>
      <c r="CY3009" s="61"/>
      <c r="CZ3009" s="61"/>
      <c r="DA3009" s="61"/>
      <c r="DB3009" s="61"/>
      <c r="DC3009" s="61"/>
      <c r="DD3009" s="61"/>
      <c r="DE3009" s="61"/>
      <c r="DF3009" s="61"/>
      <c r="DG3009" s="61"/>
      <c r="DH3009" s="61"/>
      <c r="DI3009" s="61"/>
      <c r="DJ3009" s="61"/>
      <c r="DK3009" s="61"/>
      <c r="DL3009" s="61"/>
      <c r="DM3009" s="61"/>
    </row>
    <row r="3010" spans="1:117" s="25" customFormat="1" x14ac:dyDescent="0.2">
      <c r="A3010" s="25" t="s">
        <v>128</v>
      </c>
      <c r="B3010" s="25" t="s">
        <v>174</v>
      </c>
      <c r="C3010" s="25" t="s">
        <v>185</v>
      </c>
      <c r="I3010" s="116"/>
      <c r="J3010" s="116"/>
      <c r="K3010" s="116"/>
      <c r="L3010" s="116"/>
      <c r="M3010" s="116"/>
      <c r="N3010" s="116"/>
      <c r="AL3010" s="117"/>
      <c r="AN3010" s="35" t="str">
        <f t="shared" si="184"/>
        <v/>
      </c>
      <c r="AO3010" s="35" t="str">
        <f t="shared" si="185"/>
        <v>-</v>
      </c>
      <c r="AQ3010" s="25" t="str">
        <f t="shared" si="183"/>
        <v>-</v>
      </c>
      <c r="BP3010" s="61"/>
      <c r="CT3010" s="61"/>
      <c r="CU3010" s="61"/>
      <c r="CV3010" s="61"/>
      <c r="CW3010" s="61"/>
      <c r="CX3010" s="61"/>
      <c r="CY3010" s="61"/>
      <c r="CZ3010" s="61"/>
      <c r="DA3010" s="61"/>
      <c r="DB3010" s="61"/>
      <c r="DC3010" s="61"/>
      <c r="DD3010" s="61"/>
      <c r="DE3010" s="61"/>
      <c r="DF3010" s="61"/>
      <c r="DG3010" s="61"/>
      <c r="DH3010" s="61"/>
      <c r="DI3010" s="61"/>
      <c r="DJ3010" s="61"/>
      <c r="DK3010" s="61"/>
      <c r="DL3010" s="61"/>
      <c r="DM3010" s="61"/>
    </row>
    <row r="3011" spans="1:117" s="25" customFormat="1" x14ac:dyDescent="0.2">
      <c r="A3011" s="25" t="s">
        <v>129</v>
      </c>
      <c r="B3011" s="25" t="s">
        <v>172</v>
      </c>
      <c r="C3011" s="25" t="s">
        <v>185</v>
      </c>
      <c r="I3011" s="116"/>
      <c r="J3011" s="116"/>
      <c r="K3011" s="116"/>
      <c r="L3011" s="116"/>
      <c r="M3011" s="116"/>
      <c r="N3011" s="116"/>
      <c r="AL3011" s="117"/>
      <c r="AN3011" s="35" t="str">
        <f t="shared" si="184"/>
        <v/>
      </c>
      <c r="AO3011" s="35" t="str">
        <f t="shared" si="185"/>
        <v>-</v>
      </c>
      <c r="AQ3011" s="25" t="str">
        <f t="shared" si="183"/>
        <v>-</v>
      </c>
      <c r="BP3011" s="61"/>
      <c r="CT3011" s="61"/>
      <c r="CU3011" s="61"/>
      <c r="CV3011" s="61"/>
      <c r="CW3011" s="61"/>
      <c r="CX3011" s="61"/>
      <c r="CY3011" s="61"/>
      <c r="CZ3011" s="61"/>
      <c r="DA3011" s="61"/>
      <c r="DB3011" s="61"/>
      <c r="DC3011" s="61"/>
      <c r="DD3011" s="61"/>
      <c r="DE3011" s="61"/>
      <c r="DF3011" s="61"/>
      <c r="DG3011" s="61"/>
      <c r="DH3011" s="61"/>
      <c r="DI3011" s="61"/>
      <c r="DJ3011" s="61"/>
      <c r="DK3011" s="61"/>
      <c r="DL3011" s="61"/>
      <c r="DM3011" s="61"/>
    </row>
    <row r="3012" spans="1:117" s="25" customFormat="1" x14ac:dyDescent="0.2">
      <c r="A3012" s="25" t="s">
        <v>130</v>
      </c>
      <c r="B3012" s="25" t="s">
        <v>172</v>
      </c>
      <c r="C3012" s="25" t="s">
        <v>185</v>
      </c>
      <c r="I3012" s="116"/>
      <c r="J3012" s="116"/>
      <c r="K3012" s="116"/>
      <c r="L3012" s="116"/>
      <c r="M3012" s="116"/>
      <c r="N3012" s="116"/>
      <c r="AL3012" s="117"/>
      <c r="AN3012" s="35" t="str">
        <f t="shared" si="184"/>
        <v/>
      </c>
      <c r="AO3012" s="35" t="str">
        <f t="shared" si="185"/>
        <v>-</v>
      </c>
      <c r="AQ3012" s="25" t="str">
        <f t="shared" si="183"/>
        <v>-</v>
      </c>
      <c r="BP3012" s="61"/>
      <c r="CT3012" s="61"/>
      <c r="CU3012" s="61"/>
      <c r="CV3012" s="61"/>
      <c r="CW3012" s="61"/>
      <c r="CX3012" s="61"/>
      <c r="CY3012" s="61"/>
      <c r="CZ3012" s="61"/>
      <c r="DA3012" s="61"/>
      <c r="DB3012" s="61"/>
      <c r="DC3012" s="61"/>
      <c r="DD3012" s="61"/>
      <c r="DE3012" s="61"/>
      <c r="DF3012" s="61"/>
      <c r="DG3012" s="61"/>
      <c r="DH3012" s="61"/>
      <c r="DI3012" s="61"/>
      <c r="DJ3012" s="61"/>
      <c r="DK3012" s="61"/>
      <c r="DL3012" s="61"/>
      <c r="DM3012" s="61"/>
    </row>
    <row r="3013" spans="1:117" s="25" customFormat="1" x14ac:dyDescent="0.2">
      <c r="A3013" s="25" t="s">
        <v>131</v>
      </c>
      <c r="B3013" s="25" t="s">
        <v>174</v>
      </c>
      <c r="C3013" s="25" t="s">
        <v>185</v>
      </c>
      <c r="I3013" s="116"/>
      <c r="J3013" s="116"/>
      <c r="K3013" s="116"/>
      <c r="L3013" s="116"/>
      <c r="M3013" s="116"/>
      <c r="N3013" s="116"/>
      <c r="AL3013" s="117"/>
      <c r="AN3013" s="35" t="str">
        <f t="shared" si="184"/>
        <v/>
      </c>
      <c r="AO3013" s="35" t="str">
        <f t="shared" si="185"/>
        <v>-</v>
      </c>
      <c r="AQ3013" s="25" t="str">
        <f t="shared" si="183"/>
        <v>-</v>
      </c>
      <c r="BP3013" s="61"/>
      <c r="CT3013" s="61"/>
      <c r="CU3013" s="61"/>
      <c r="CV3013" s="61"/>
      <c r="CW3013" s="61"/>
      <c r="CX3013" s="61"/>
      <c r="CY3013" s="61"/>
      <c r="CZ3013" s="61"/>
      <c r="DA3013" s="61"/>
      <c r="DB3013" s="61"/>
      <c r="DC3013" s="61"/>
      <c r="DD3013" s="61"/>
      <c r="DE3013" s="61"/>
      <c r="DF3013" s="61"/>
      <c r="DG3013" s="61"/>
      <c r="DH3013" s="61"/>
      <c r="DI3013" s="61"/>
      <c r="DJ3013" s="61"/>
      <c r="DK3013" s="61"/>
      <c r="DL3013" s="61"/>
      <c r="DM3013" s="61"/>
    </row>
    <row r="3014" spans="1:117" s="25" customFormat="1" x14ac:dyDescent="0.2">
      <c r="A3014" s="25" t="s">
        <v>132</v>
      </c>
      <c r="B3014" s="25" t="s">
        <v>174</v>
      </c>
      <c r="C3014" s="25" t="s">
        <v>185</v>
      </c>
      <c r="I3014" s="116"/>
      <c r="J3014" s="116"/>
      <c r="K3014" s="116"/>
      <c r="L3014" s="116"/>
      <c r="M3014" s="116"/>
      <c r="N3014" s="116"/>
      <c r="AL3014" s="117"/>
      <c r="AN3014" s="35" t="str">
        <f t="shared" si="184"/>
        <v/>
      </c>
      <c r="AO3014" s="35" t="str">
        <f t="shared" si="185"/>
        <v>-</v>
      </c>
      <c r="AQ3014" s="25" t="str">
        <f t="shared" si="183"/>
        <v>-</v>
      </c>
      <c r="BP3014" s="61"/>
      <c r="CT3014" s="61"/>
      <c r="CU3014" s="61"/>
      <c r="CV3014" s="61"/>
      <c r="CW3014" s="61"/>
      <c r="CX3014" s="61"/>
      <c r="CY3014" s="61"/>
      <c r="CZ3014" s="61"/>
      <c r="DA3014" s="61"/>
      <c r="DB3014" s="61"/>
      <c r="DC3014" s="61"/>
      <c r="DD3014" s="61"/>
      <c r="DE3014" s="61"/>
      <c r="DF3014" s="61"/>
      <c r="DG3014" s="61"/>
      <c r="DH3014" s="61"/>
      <c r="DI3014" s="61"/>
      <c r="DJ3014" s="61"/>
      <c r="DK3014" s="61"/>
      <c r="DL3014" s="61"/>
      <c r="DM3014" s="61"/>
    </row>
    <row r="3015" spans="1:117" s="25" customFormat="1" x14ac:dyDescent="0.2">
      <c r="A3015" s="25" t="s">
        <v>133</v>
      </c>
      <c r="B3015" s="25" t="s">
        <v>174</v>
      </c>
      <c r="C3015" s="25" t="s">
        <v>185</v>
      </c>
      <c r="I3015" s="116"/>
      <c r="J3015" s="116"/>
      <c r="K3015" s="116"/>
      <c r="L3015" s="116"/>
      <c r="M3015" s="116"/>
      <c r="N3015" s="116"/>
      <c r="AL3015" s="117"/>
      <c r="AN3015" s="35" t="str">
        <f t="shared" si="184"/>
        <v/>
      </c>
      <c r="AO3015" s="35" t="str">
        <f t="shared" si="185"/>
        <v>-</v>
      </c>
      <c r="AQ3015" s="25" t="str">
        <f t="shared" si="183"/>
        <v>-</v>
      </c>
      <c r="BP3015" s="61"/>
      <c r="CT3015" s="61"/>
      <c r="CU3015" s="61"/>
      <c r="CV3015" s="61"/>
      <c r="CW3015" s="61"/>
      <c r="CX3015" s="61"/>
      <c r="CY3015" s="61"/>
      <c r="CZ3015" s="61"/>
      <c r="DA3015" s="61"/>
      <c r="DB3015" s="61"/>
      <c r="DC3015" s="61"/>
      <c r="DD3015" s="61"/>
      <c r="DE3015" s="61"/>
      <c r="DF3015" s="61"/>
      <c r="DG3015" s="61"/>
      <c r="DH3015" s="61"/>
      <c r="DI3015" s="61"/>
      <c r="DJ3015" s="61"/>
      <c r="DK3015" s="61"/>
      <c r="DL3015" s="61"/>
      <c r="DM3015" s="61"/>
    </row>
    <row r="3016" spans="1:117" s="25" customFormat="1" x14ac:dyDescent="0.2">
      <c r="A3016" s="25" t="s">
        <v>134</v>
      </c>
      <c r="B3016" s="25" t="s">
        <v>171</v>
      </c>
      <c r="C3016" s="25" t="s">
        <v>185</v>
      </c>
      <c r="I3016" s="116"/>
      <c r="J3016" s="116"/>
      <c r="K3016" s="116"/>
      <c r="L3016" s="116"/>
      <c r="M3016" s="116"/>
      <c r="N3016" s="116"/>
      <c r="AL3016" s="117"/>
      <c r="AN3016" s="35" t="str">
        <f t="shared" si="184"/>
        <v/>
      </c>
      <c r="AO3016" s="35" t="str">
        <f t="shared" si="185"/>
        <v>-</v>
      </c>
      <c r="AQ3016" s="25" t="str">
        <f t="shared" si="183"/>
        <v>-</v>
      </c>
      <c r="BP3016" s="61"/>
      <c r="CT3016" s="61"/>
      <c r="CU3016" s="61"/>
      <c r="CV3016" s="61"/>
      <c r="CW3016" s="61"/>
      <c r="CX3016" s="61"/>
      <c r="CY3016" s="61"/>
      <c r="CZ3016" s="61"/>
      <c r="DA3016" s="61"/>
      <c r="DB3016" s="61"/>
      <c r="DC3016" s="61"/>
      <c r="DD3016" s="61"/>
      <c r="DE3016" s="61"/>
      <c r="DF3016" s="61"/>
      <c r="DG3016" s="61"/>
      <c r="DH3016" s="61"/>
      <c r="DI3016" s="61"/>
      <c r="DJ3016" s="61"/>
      <c r="DK3016" s="61"/>
      <c r="DL3016" s="61"/>
      <c r="DM3016" s="61"/>
    </row>
    <row r="3017" spans="1:117" s="25" customFormat="1" x14ac:dyDescent="0.2">
      <c r="A3017" s="25" t="s">
        <v>135</v>
      </c>
      <c r="B3017" s="25" t="s">
        <v>171</v>
      </c>
      <c r="C3017" s="25" t="s">
        <v>185</v>
      </c>
      <c r="I3017" s="116"/>
      <c r="J3017" s="116"/>
      <c r="K3017" s="116"/>
      <c r="L3017" s="116"/>
      <c r="M3017" s="116"/>
      <c r="N3017" s="116"/>
      <c r="AL3017" s="117"/>
      <c r="AN3017" s="35" t="str">
        <f t="shared" si="184"/>
        <v/>
      </c>
      <c r="AO3017" s="35" t="str">
        <f t="shared" si="185"/>
        <v>-</v>
      </c>
      <c r="AQ3017" s="25" t="str">
        <f t="shared" si="183"/>
        <v>-</v>
      </c>
      <c r="BP3017" s="61"/>
      <c r="CT3017" s="61"/>
      <c r="CU3017" s="61"/>
      <c r="CV3017" s="61"/>
      <c r="CW3017" s="61"/>
      <c r="CX3017" s="61"/>
      <c r="CY3017" s="61"/>
      <c r="CZ3017" s="61"/>
      <c r="DA3017" s="61"/>
      <c r="DB3017" s="61"/>
      <c r="DC3017" s="61"/>
      <c r="DD3017" s="61"/>
      <c r="DE3017" s="61"/>
      <c r="DF3017" s="61"/>
      <c r="DG3017" s="61"/>
      <c r="DH3017" s="61"/>
      <c r="DI3017" s="61"/>
      <c r="DJ3017" s="61"/>
      <c r="DK3017" s="61"/>
      <c r="DL3017" s="61"/>
      <c r="DM3017" s="61"/>
    </row>
    <row r="3018" spans="1:117" s="25" customFormat="1" x14ac:dyDescent="0.2">
      <c r="A3018" s="25" t="s">
        <v>136</v>
      </c>
      <c r="B3018" s="25" t="s">
        <v>175</v>
      </c>
      <c r="C3018" s="25" t="s">
        <v>185</v>
      </c>
      <c r="I3018" s="116"/>
      <c r="J3018" s="116"/>
      <c r="K3018" s="116"/>
      <c r="L3018" s="116"/>
      <c r="M3018" s="116"/>
      <c r="N3018" s="116"/>
      <c r="AL3018" s="117"/>
      <c r="AN3018" s="35" t="str">
        <f t="shared" si="184"/>
        <v/>
      </c>
      <c r="AO3018" s="35" t="str">
        <f t="shared" si="185"/>
        <v>-</v>
      </c>
      <c r="AQ3018" s="25" t="str">
        <f t="shared" si="183"/>
        <v>-</v>
      </c>
      <c r="BP3018" s="61"/>
      <c r="CT3018" s="61"/>
      <c r="CU3018" s="61"/>
      <c r="CV3018" s="61"/>
      <c r="CW3018" s="61"/>
      <c r="CX3018" s="61"/>
      <c r="CY3018" s="61"/>
      <c r="CZ3018" s="61"/>
      <c r="DA3018" s="61"/>
      <c r="DB3018" s="61"/>
      <c r="DC3018" s="61"/>
      <c r="DD3018" s="61"/>
      <c r="DE3018" s="61"/>
      <c r="DF3018" s="61"/>
      <c r="DG3018" s="61"/>
      <c r="DH3018" s="61"/>
      <c r="DI3018" s="61"/>
      <c r="DJ3018" s="61"/>
      <c r="DK3018" s="61"/>
      <c r="DL3018" s="61"/>
      <c r="DM3018" s="61"/>
    </row>
    <row r="3019" spans="1:117" s="25" customFormat="1" x14ac:dyDescent="0.2">
      <c r="A3019" s="25" t="s">
        <v>137</v>
      </c>
      <c r="B3019" s="25" t="s">
        <v>175</v>
      </c>
      <c r="C3019" s="25" t="s">
        <v>185</v>
      </c>
      <c r="I3019" s="116"/>
      <c r="J3019" s="116"/>
      <c r="K3019" s="116"/>
      <c r="L3019" s="116"/>
      <c r="M3019" s="116"/>
      <c r="N3019" s="116"/>
      <c r="AL3019" s="117"/>
      <c r="AN3019" s="35" t="str">
        <f t="shared" si="184"/>
        <v/>
      </c>
      <c r="AO3019" s="35" t="str">
        <f t="shared" si="185"/>
        <v>-</v>
      </c>
      <c r="AQ3019" s="25" t="str">
        <f t="shared" si="183"/>
        <v>-</v>
      </c>
      <c r="BP3019" s="61"/>
      <c r="CT3019" s="61"/>
      <c r="CU3019" s="61"/>
      <c r="CV3019" s="61"/>
      <c r="CW3019" s="61"/>
      <c r="CX3019" s="61"/>
      <c r="CY3019" s="61"/>
      <c r="CZ3019" s="61"/>
      <c r="DA3019" s="61"/>
      <c r="DB3019" s="61"/>
      <c r="DC3019" s="61"/>
      <c r="DD3019" s="61"/>
      <c r="DE3019" s="61"/>
      <c r="DF3019" s="61"/>
      <c r="DG3019" s="61"/>
      <c r="DH3019" s="61"/>
      <c r="DI3019" s="61"/>
      <c r="DJ3019" s="61"/>
      <c r="DK3019" s="61"/>
      <c r="DL3019" s="61"/>
      <c r="DM3019" s="61"/>
    </row>
    <row r="3020" spans="1:117" s="25" customFormat="1" x14ac:dyDescent="0.2">
      <c r="A3020" s="25" t="s">
        <v>138</v>
      </c>
      <c r="B3020" s="25" t="s">
        <v>173</v>
      </c>
      <c r="C3020" s="25" t="s">
        <v>185</v>
      </c>
      <c r="I3020" s="116"/>
      <c r="J3020" s="116"/>
      <c r="K3020" s="116"/>
      <c r="L3020" s="116"/>
      <c r="M3020" s="116"/>
      <c r="N3020" s="116"/>
      <c r="AL3020" s="117"/>
      <c r="AN3020" s="35" t="str">
        <f t="shared" si="184"/>
        <v/>
      </c>
      <c r="AO3020" s="35" t="str">
        <f t="shared" si="185"/>
        <v>-</v>
      </c>
      <c r="AQ3020" s="25" t="str">
        <f t="shared" si="183"/>
        <v>-</v>
      </c>
      <c r="BP3020" s="61"/>
      <c r="CT3020" s="61"/>
      <c r="CU3020" s="61"/>
      <c r="CV3020" s="61"/>
      <c r="CW3020" s="61"/>
      <c r="CX3020" s="61"/>
      <c r="CY3020" s="61"/>
      <c r="CZ3020" s="61"/>
      <c r="DA3020" s="61"/>
      <c r="DB3020" s="61"/>
      <c r="DC3020" s="61"/>
      <c r="DD3020" s="61"/>
      <c r="DE3020" s="61"/>
      <c r="DF3020" s="61"/>
      <c r="DG3020" s="61"/>
      <c r="DH3020" s="61"/>
      <c r="DI3020" s="61"/>
      <c r="DJ3020" s="61"/>
      <c r="DK3020" s="61"/>
      <c r="DL3020" s="61"/>
      <c r="DM3020" s="61"/>
    </row>
    <row r="3021" spans="1:117" s="25" customFormat="1" x14ac:dyDescent="0.2">
      <c r="A3021" s="25" t="s">
        <v>139</v>
      </c>
      <c r="B3021" s="25" t="s">
        <v>173</v>
      </c>
      <c r="C3021" s="25" t="s">
        <v>185</v>
      </c>
      <c r="I3021" s="116"/>
      <c r="J3021" s="116"/>
      <c r="K3021" s="116"/>
      <c r="L3021" s="116"/>
      <c r="M3021" s="116"/>
      <c r="N3021" s="116"/>
      <c r="AL3021" s="117"/>
      <c r="AN3021" s="35" t="str">
        <f t="shared" si="184"/>
        <v/>
      </c>
      <c r="AO3021" s="35" t="str">
        <f t="shared" si="185"/>
        <v>-</v>
      </c>
      <c r="AQ3021" s="25" t="str">
        <f t="shared" si="183"/>
        <v>-</v>
      </c>
      <c r="BP3021" s="61"/>
      <c r="CT3021" s="61"/>
      <c r="CU3021" s="61"/>
      <c r="CV3021" s="61"/>
      <c r="CW3021" s="61"/>
      <c r="CX3021" s="61"/>
      <c r="CY3021" s="61"/>
      <c r="CZ3021" s="61"/>
      <c r="DA3021" s="61"/>
      <c r="DB3021" s="61"/>
      <c r="DC3021" s="61"/>
      <c r="DD3021" s="61"/>
      <c r="DE3021" s="61"/>
      <c r="DF3021" s="61"/>
      <c r="DG3021" s="61"/>
      <c r="DH3021" s="61"/>
      <c r="DI3021" s="61"/>
      <c r="DJ3021" s="61"/>
      <c r="DK3021" s="61"/>
      <c r="DL3021" s="61"/>
      <c r="DM3021" s="61"/>
    </row>
    <row r="3022" spans="1:117" s="25" customFormat="1" x14ac:dyDescent="0.2">
      <c r="A3022" s="25" t="s">
        <v>140</v>
      </c>
      <c r="B3022" s="25" t="s">
        <v>174</v>
      </c>
      <c r="C3022" s="25" t="s">
        <v>185</v>
      </c>
      <c r="I3022" s="116"/>
      <c r="J3022" s="116"/>
      <c r="K3022" s="116"/>
      <c r="L3022" s="116"/>
      <c r="M3022" s="116"/>
      <c r="N3022" s="116"/>
      <c r="AL3022" s="117"/>
      <c r="AN3022" s="35" t="str">
        <f t="shared" si="184"/>
        <v/>
      </c>
      <c r="AO3022" s="35" t="str">
        <f t="shared" si="185"/>
        <v>-</v>
      </c>
      <c r="AQ3022" s="25" t="str">
        <f t="shared" si="183"/>
        <v>-</v>
      </c>
      <c r="BP3022" s="61"/>
      <c r="CT3022" s="61"/>
      <c r="CU3022" s="61"/>
      <c r="CV3022" s="61"/>
      <c r="CW3022" s="61"/>
      <c r="CX3022" s="61"/>
      <c r="CY3022" s="61"/>
      <c r="CZ3022" s="61"/>
      <c r="DA3022" s="61"/>
      <c r="DB3022" s="61"/>
      <c r="DC3022" s="61"/>
      <c r="DD3022" s="61"/>
      <c r="DE3022" s="61"/>
      <c r="DF3022" s="61"/>
      <c r="DG3022" s="61"/>
      <c r="DH3022" s="61"/>
      <c r="DI3022" s="61"/>
      <c r="DJ3022" s="61"/>
      <c r="DK3022" s="61"/>
      <c r="DL3022" s="61"/>
      <c r="DM3022" s="61"/>
    </row>
    <row r="3023" spans="1:117" s="25" customFormat="1" x14ac:dyDescent="0.2">
      <c r="A3023" s="25" t="s">
        <v>141</v>
      </c>
      <c r="B3023" s="25" t="s">
        <v>174</v>
      </c>
      <c r="C3023" s="25" t="s">
        <v>185</v>
      </c>
      <c r="I3023" s="116"/>
      <c r="J3023" s="116"/>
      <c r="K3023" s="116"/>
      <c r="L3023" s="116"/>
      <c r="M3023" s="116"/>
      <c r="N3023" s="116"/>
      <c r="AL3023" s="117"/>
      <c r="AN3023" s="35" t="str">
        <f t="shared" si="184"/>
        <v/>
      </c>
      <c r="AO3023" s="35" t="str">
        <f t="shared" si="185"/>
        <v>-</v>
      </c>
      <c r="AQ3023" s="25" t="str">
        <f t="shared" si="183"/>
        <v>-</v>
      </c>
      <c r="BP3023" s="61"/>
      <c r="CT3023" s="61"/>
      <c r="CU3023" s="61"/>
      <c r="CV3023" s="61"/>
      <c r="CW3023" s="61"/>
      <c r="CX3023" s="61"/>
      <c r="CY3023" s="61"/>
      <c r="CZ3023" s="61"/>
      <c r="DA3023" s="61"/>
      <c r="DB3023" s="61"/>
      <c r="DC3023" s="61"/>
      <c r="DD3023" s="61"/>
      <c r="DE3023" s="61"/>
      <c r="DF3023" s="61"/>
      <c r="DG3023" s="61"/>
      <c r="DH3023" s="61"/>
      <c r="DI3023" s="61"/>
      <c r="DJ3023" s="61"/>
      <c r="DK3023" s="61"/>
      <c r="DL3023" s="61"/>
      <c r="DM3023" s="61"/>
    </row>
    <row r="3024" spans="1:117" s="25" customFormat="1" x14ac:dyDescent="0.2">
      <c r="A3024" s="25" t="s">
        <v>142</v>
      </c>
      <c r="B3024" s="25" t="s">
        <v>172</v>
      </c>
      <c r="C3024" s="25" t="s">
        <v>185</v>
      </c>
      <c r="I3024" s="116"/>
      <c r="J3024" s="116"/>
      <c r="K3024" s="116"/>
      <c r="L3024" s="116"/>
      <c r="M3024" s="116"/>
      <c r="N3024" s="116"/>
      <c r="AL3024" s="117"/>
      <c r="AN3024" s="35" t="str">
        <f t="shared" si="184"/>
        <v/>
      </c>
      <c r="AO3024" s="35" t="str">
        <f t="shared" si="185"/>
        <v>-</v>
      </c>
      <c r="AQ3024" s="25" t="str">
        <f t="shared" si="183"/>
        <v>-</v>
      </c>
      <c r="BP3024" s="61"/>
      <c r="CT3024" s="61"/>
      <c r="CU3024" s="61"/>
      <c r="CV3024" s="61"/>
      <c r="CW3024" s="61"/>
      <c r="CX3024" s="61"/>
      <c r="CY3024" s="61"/>
      <c r="CZ3024" s="61"/>
      <c r="DA3024" s="61"/>
      <c r="DB3024" s="61"/>
      <c r="DC3024" s="61"/>
      <c r="DD3024" s="61"/>
      <c r="DE3024" s="61"/>
      <c r="DF3024" s="61"/>
      <c r="DG3024" s="61"/>
      <c r="DH3024" s="61"/>
      <c r="DI3024" s="61"/>
      <c r="DJ3024" s="61"/>
      <c r="DK3024" s="61"/>
      <c r="DL3024" s="61"/>
      <c r="DM3024" s="61"/>
    </row>
    <row r="3025" spans="1:117" s="25" customFormat="1" x14ac:dyDescent="0.2">
      <c r="A3025" s="25" t="s">
        <v>143</v>
      </c>
      <c r="B3025" s="25" t="s">
        <v>172</v>
      </c>
      <c r="C3025" s="25" t="s">
        <v>185</v>
      </c>
      <c r="I3025" s="116"/>
      <c r="J3025" s="116"/>
      <c r="K3025" s="116"/>
      <c r="L3025" s="116"/>
      <c r="M3025" s="116"/>
      <c r="N3025" s="116"/>
      <c r="AL3025" s="117"/>
      <c r="AN3025" s="35" t="str">
        <f t="shared" si="184"/>
        <v/>
      </c>
      <c r="AO3025" s="35" t="str">
        <f t="shared" si="185"/>
        <v>-</v>
      </c>
      <c r="AQ3025" s="25" t="str">
        <f t="shared" si="183"/>
        <v>-</v>
      </c>
      <c r="BP3025" s="61"/>
      <c r="CT3025" s="61"/>
      <c r="CU3025" s="61"/>
      <c r="CV3025" s="61"/>
      <c r="CW3025" s="61"/>
      <c r="CX3025" s="61"/>
      <c r="CY3025" s="61"/>
      <c r="CZ3025" s="61"/>
      <c r="DA3025" s="61"/>
      <c r="DB3025" s="61"/>
      <c r="DC3025" s="61"/>
      <c r="DD3025" s="61"/>
      <c r="DE3025" s="61"/>
      <c r="DF3025" s="61"/>
      <c r="DG3025" s="61"/>
      <c r="DH3025" s="61"/>
      <c r="DI3025" s="61"/>
      <c r="DJ3025" s="61"/>
      <c r="DK3025" s="61"/>
      <c r="DL3025" s="61"/>
      <c r="DM3025" s="61"/>
    </row>
    <row r="3026" spans="1:117" s="25" customFormat="1" x14ac:dyDescent="0.2">
      <c r="A3026" s="25" t="s">
        <v>144</v>
      </c>
      <c r="B3026" s="25" t="s">
        <v>174</v>
      </c>
      <c r="C3026" s="25" t="s">
        <v>185</v>
      </c>
      <c r="I3026" s="116"/>
      <c r="J3026" s="116"/>
      <c r="K3026" s="116"/>
      <c r="L3026" s="116"/>
      <c r="M3026" s="116"/>
      <c r="N3026" s="116"/>
      <c r="AL3026" s="117"/>
      <c r="AN3026" s="35" t="str">
        <f t="shared" si="184"/>
        <v/>
      </c>
      <c r="AO3026" s="35" t="str">
        <f t="shared" si="185"/>
        <v>-</v>
      </c>
      <c r="AQ3026" s="25" t="str">
        <f t="shared" si="183"/>
        <v>-</v>
      </c>
      <c r="BP3026" s="61"/>
      <c r="CT3026" s="61"/>
      <c r="CU3026" s="61"/>
      <c r="CV3026" s="61"/>
      <c r="CW3026" s="61"/>
      <c r="CX3026" s="61"/>
      <c r="CY3026" s="61"/>
      <c r="CZ3026" s="61"/>
      <c r="DA3026" s="61"/>
      <c r="DB3026" s="61"/>
      <c r="DC3026" s="61"/>
      <c r="DD3026" s="61"/>
      <c r="DE3026" s="61"/>
      <c r="DF3026" s="61"/>
      <c r="DG3026" s="61"/>
      <c r="DH3026" s="61"/>
      <c r="DI3026" s="61"/>
      <c r="DJ3026" s="61"/>
      <c r="DK3026" s="61"/>
      <c r="DL3026" s="61"/>
      <c r="DM3026" s="61"/>
    </row>
    <row r="3027" spans="1:117" s="25" customFormat="1" x14ac:dyDescent="0.2">
      <c r="A3027" s="25" t="s">
        <v>1</v>
      </c>
      <c r="B3027" s="25" t="s">
        <v>175</v>
      </c>
      <c r="C3027" s="25" t="s">
        <v>186</v>
      </c>
      <c r="I3027" s="116"/>
      <c r="J3027" s="116"/>
      <c r="K3027" s="116"/>
      <c r="L3027" s="116"/>
      <c r="M3027" s="116"/>
      <c r="N3027" s="116"/>
      <c r="AL3027" s="117"/>
      <c r="AN3027" s="35" t="str">
        <f t="shared" si="184"/>
        <v/>
      </c>
      <c r="AO3027" s="35" t="str">
        <f t="shared" si="185"/>
        <v>-</v>
      </c>
      <c r="AQ3027" s="25" t="str">
        <f t="shared" si="183"/>
        <v>-</v>
      </c>
      <c r="BP3027" s="61"/>
      <c r="CT3027" s="61"/>
      <c r="CU3027" s="61"/>
      <c r="CV3027" s="61"/>
      <c r="CW3027" s="61"/>
      <c r="CX3027" s="61"/>
      <c r="CY3027" s="61"/>
      <c r="CZ3027" s="61"/>
      <c r="DA3027" s="61"/>
      <c r="DB3027" s="61"/>
      <c r="DC3027" s="61"/>
      <c r="DD3027" s="61"/>
      <c r="DE3027" s="61"/>
      <c r="DF3027" s="61"/>
      <c r="DG3027" s="61"/>
      <c r="DH3027" s="61"/>
      <c r="DI3027" s="61"/>
      <c r="DJ3027" s="61"/>
      <c r="DK3027" s="61"/>
      <c r="DL3027" s="61"/>
      <c r="DM3027" s="61"/>
    </row>
    <row r="3028" spans="1:117" s="25" customFormat="1" x14ac:dyDescent="0.2">
      <c r="A3028" s="25" t="s">
        <v>2</v>
      </c>
      <c r="B3028" s="25" t="s">
        <v>175</v>
      </c>
      <c r="C3028" s="25" t="s">
        <v>186</v>
      </c>
      <c r="I3028" s="116"/>
      <c r="J3028" s="116"/>
      <c r="K3028" s="116"/>
      <c r="L3028" s="116"/>
      <c r="M3028" s="116"/>
      <c r="N3028" s="116"/>
      <c r="AL3028" s="117"/>
      <c r="AN3028" s="35" t="str">
        <f t="shared" si="184"/>
        <v/>
      </c>
      <c r="AO3028" s="35" t="str">
        <f t="shared" si="185"/>
        <v>-</v>
      </c>
      <c r="AQ3028" s="25" t="str">
        <f t="shared" si="183"/>
        <v>-</v>
      </c>
      <c r="BP3028" s="61"/>
      <c r="CT3028" s="61"/>
      <c r="CU3028" s="61"/>
      <c r="CV3028" s="61"/>
      <c r="CW3028" s="61"/>
      <c r="CX3028" s="61"/>
      <c r="CY3028" s="61"/>
      <c r="CZ3028" s="61"/>
      <c r="DA3028" s="61"/>
      <c r="DB3028" s="61"/>
      <c r="DC3028" s="61"/>
      <c r="DD3028" s="61"/>
      <c r="DE3028" s="61"/>
      <c r="DF3028" s="61"/>
      <c r="DG3028" s="61"/>
      <c r="DH3028" s="61"/>
      <c r="DI3028" s="61"/>
      <c r="DJ3028" s="61"/>
      <c r="DK3028" s="61"/>
      <c r="DL3028" s="61"/>
      <c r="DM3028" s="61"/>
    </row>
    <row r="3029" spans="1:117" s="25" customFormat="1" x14ac:dyDescent="0.2">
      <c r="A3029" s="25" t="s">
        <v>3</v>
      </c>
      <c r="B3029" s="25" t="s">
        <v>173</v>
      </c>
      <c r="C3029" s="25" t="s">
        <v>186</v>
      </c>
      <c r="I3029" s="116"/>
      <c r="J3029" s="116"/>
      <c r="K3029" s="116"/>
      <c r="L3029" s="116"/>
      <c r="M3029" s="116"/>
      <c r="N3029" s="116"/>
      <c r="AL3029" s="117"/>
      <c r="AN3029" s="35" t="str">
        <f t="shared" si="184"/>
        <v/>
      </c>
      <c r="AO3029" s="35" t="str">
        <f t="shared" si="185"/>
        <v>-</v>
      </c>
      <c r="AQ3029" s="25" t="str">
        <f t="shared" si="183"/>
        <v>-</v>
      </c>
      <c r="BP3029" s="61"/>
      <c r="CT3029" s="61"/>
      <c r="CU3029" s="61"/>
      <c r="CV3029" s="61"/>
      <c r="CW3029" s="61"/>
      <c r="CX3029" s="61"/>
      <c r="CY3029" s="61"/>
      <c r="CZ3029" s="61"/>
      <c r="DA3029" s="61"/>
      <c r="DB3029" s="61"/>
      <c r="DC3029" s="61"/>
      <c r="DD3029" s="61"/>
      <c r="DE3029" s="61"/>
      <c r="DF3029" s="61"/>
      <c r="DG3029" s="61"/>
      <c r="DH3029" s="61"/>
      <c r="DI3029" s="61"/>
      <c r="DJ3029" s="61"/>
      <c r="DK3029" s="61"/>
      <c r="DL3029" s="61"/>
      <c r="DM3029" s="61"/>
    </row>
    <row r="3030" spans="1:117" s="25" customFormat="1" x14ac:dyDescent="0.2">
      <c r="A3030" s="25" t="s">
        <v>4</v>
      </c>
      <c r="B3030" s="25" t="s">
        <v>173</v>
      </c>
      <c r="C3030" s="25" t="s">
        <v>186</v>
      </c>
      <c r="I3030" s="116"/>
      <c r="J3030" s="116"/>
      <c r="K3030" s="116"/>
      <c r="L3030" s="116"/>
      <c r="M3030" s="116"/>
      <c r="N3030" s="116"/>
      <c r="AL3030" s="117"/>
      <c r="AN3030" s="35" t="str">
        <f t="shared" si="184"/>
        <v/>
      </c>
      <c r="AO3030" s="35" t="str">
        <f t="shared" si="185"/>
        <v>-</v>
      </c>
      <c r="AQ3030" s="25" t="str">
        <f t="shared" si="183"/>
        <v>-</v>
      </c>
      <c r="BP3030" s="61"/>
      <c r="CT3030" s="61"/>
      <c r="CU3030" s="61"/>
      <c r="CV3030" s="61"/>
      <c r="CW3030" s="61"/>
      <c r="CX3030" s="61"/>
      <c r="CY3030" s="61"/>
      <c r="CZ3030" s="61"/>
      <c r="DA3030" s="61"/>
      <c r="DB3030" s="61"/>
      <c r="DC3030" s="61"/>
      <c r="DD3030" s="61"/>
      <c r="DE3030" s="61"/>
      <c r="DF3030" s="61"/>
      <c r="DG3030" s="61"/>
      <c r="DH3030" s="61"/>
      <c r="DI3030" s="61"/>
      <c r="DJ3030" s="61"/>
      <c r="DK3030" s="61"/>
      <c r="DL3030" s="61"/>
      <c r="DM3030" s="61"/>
    </row>
    <row r="3031" spans="1:117" s="25" customFormat="1" x14ac:dyDescent="0.2">
      <c r="A3031" s="25" t="s">
        <v>5</v>
      </c>
      <c r="B3031" s="25" t="s">
        <v>171</v>
      </c>
      <c r="C3031" s="25" t="s">
        <v>186</v>
      </c>
      <c r="I3031" s="116"/>
      <c r="J3031" s="116"/>
      <c r="K3031" s="116"/>
      <c r="L3031" s="116"/>
      <c r="M3031" s="116"/>
      <c r="N3031" s="116"/>
      <c r="AL3031" s="117"/>
      <c r="AN3031" s="35" t="str">
        <f t="shared" si="184"/>
        <v/>
      </c>
      <c r="AO3031" s="35" t="str">
        <f t="shared" si="185"/>
        <v>-</v>
      </c>
      <c r="AQ3031" s="25" t="str">
        <f t="shared" si="183"/>
        <v>-</v>
      </c>
      <c r="BP3031" s="61"/>
      <c r="CT3031" s="61"/>
      <c r="CU3031" s="61"/>
      <c r="CV3031" s="61"/>
      <c r="CW3031" s="61"/>
      <c r="CX3031" s="61"/>
      <c r="CY3031" s="61"/>
      <c r="CZ3031" s="61"/>
      <c r="DA3031" s="61"/>
      <c r="DB3031" s="61"/>
      <c r="DC3031" s="61"/>
      <c r="DD3031" s="61"/>
      <c r="DE3031" s="61"/>
      <c r="DF3031" s="61"/>
      <c r="DG3031" s="61"/>
      <c r="DH3031" s="61"/>
      <c r="DI3031" s="61"/>
      <c r="DJ3031" s="61"/>
      <c r="DK3031" s="61"/>
      <c r="DL3031" s="61"/>
      <c r="DM3031" s="61"/>
    </row>
    <row r="3032" spans="1:117" s="25" customFormat="1" x14ac:dyDescent="0.2">
      <c r="A3032" s="25" t="s">
        <v>6</v>
      </c>
      <c r="B3032" s="25" t="s">
        <v>171</v>
      </c>
      <c r="C3032" s="25" t="s">
        <v>186</v>
      </c>
      <c r="I3032" s="116"/>
      <c r="J3032" s="116"/>
      <c r="K3032" s="116"/>
      <c r="L3032" s="116"/>
      <c r="M3032" s="116"/>
      <c r="N3032" s="116"/>
      <c r="AL3032" s="117"/>
      <c r="AN3032" s="35" t="str">
        <f t="shared" si="184"/>
        <v/>
      </c>
      <c r="AO3032" s="35" t="str">
        <f t="shared" si="185"/>
        <v>-</v>
      </c>
      <c r="AQ3032" s="25" t="str">
        <f t="shared" si="183"/>
        <v>-</v>
      </c>
      <c r="BP3032" s="61"/>
      <c r="CT3032" s="61"/>
      <c r="CU3032" s="61"/>
      <c r="CV3032" s="61"/>
      <c r="CW3032" s="61"/>
      <c r="CX3032" s="61"/>
      <c r="CY3032" s="61"/>
      <c r="CZ3032" s="61"/>
      <c r="DA3032" s="61"/>
      <c r="DB3032" s="61"/>
      <c r="DC3032" s="61"/>
      <c r="DD3032" s="61"/>
      <c r="DE3032" s="61"/>
      <c r="DF3032" s="61"/>
      <c r="DG3032" s="61"/>
      <c r="DH3032" s="61"/>
      <c r="DI3032" s="61"/>
      <c r="DJ3032" s="61"/>
      <c r="DK3032" s="61"/>
      <c r="DL3032" s="61"/>
      <c r="DM3032" s="61"/>
    </row>
    <row r="3033" spans="1:117" s="25" customFormat="1" x14ac:dyDescent="0.2">
      <c r="A3033" s="25" t="s">
        <v>7</v>
      </c>
      <c r="B3033" s="25" t="s">
        <v>172</v>
      </c>
      <c r="C3033" s="25" t="s">
        <v>186</v>
      </c>
      <c r="I3033" s="116"/>
      <c r="J3033" s="116"/>
      <c r="K3033" s="116"/>
      <c r="L3033" s="116"/>
      <c r="M3033" s="116"/>
      <c r="N3033" s="116"/>
      <c r="AL3033" s="117"/>
      <c r="AN3033" s="35" t="str">
        <f t="shared" si="184"/>
        <v/>
      </c>
      <c r="AO3033" s="35" t="str">
        <f t="shared" si="185"/>
        <v>-</v>
      </c>
      <c r="AQ3033" s="25" t="str">
        <f t="shared" si="183"/>
        <v>-</v>
      </c>
      <c r="BP3033" s="61"/>
      <c r="CT3033" s="61"/>
      <c r="CU3033" s="61"/>
      <c r="CV3033" s="61"/>
      <c r="CW3033" s="61"/>
      <c r="CX3033" s="61"/>
      <c r="CY3033" s="61"/>
      <c r="CZ3033" s="61"/>
      <c r="DA3033" s="61"/>
      <c r="DB3033" s="61"/>
      <c r="DC3033" s="61"/>
      <c r="DD3033" s="61"/>
      <c r="DE3033" s="61"/>
      <c r="DF3033" s="61"/>
      <c r="DG3033" s="61"/>
      <c r="DH3033" s="61"/>
      <c r="DI3033" s="61"/>
      <c r="DJ3033" s="61"/>
      <c r="DK3033" s="61"/>
      <c r="DL3033" s="61"/>
      <c r="DM3033" s="61"/>
    </row>
    <row r="3034" spans="1:117" s="25" customFormat="1" x14ac:dyDescent="0.2">
      <c r="A3034" s="25" t="s">
        <v>8</v>
      </c>
      <c r="B3034" s="25" t="s">
        <v>172</v>
      </c>
      <c r="C3034" s="25" t="s">
        <v>186</v>
      </c>
      <c r="I3034" s="116"/>
      <c r="J3034" s="116"/>
      <c r="K3034" s="116"/>
      <c r="L3034" s="116"/>
      <c r="M3034" s="116"/>
      <c r="N3034" s="116"/>
      <c r="AL3034" s="117"/>
      <c r="AN3034" s="35" t="str">
        <f t="shared" si="184"/>
        <v/>
      </c>
      <c r="AO3034" s="35" t="str">
        <f t="shared" si="185"/>
        <v>-</v>
      </c>
      <c r="AQ3034" s="25" t="str">
        <f t="shared" si="183"/>
        <v>-</v>
      </c>
      <c r="BP3034" s="61"/>
      <c r="CT3034" s="61"/>
      <c r="CU3034" s="61"/>
      <c r="CV3034" s="61"/>
      <c r="CW3034" s="61"/>
      <c r="CX3034" s="61"/>
      <c r="CY3034" s="61"/>
      <c r="CZ3034" s="61"/>
      <c r="DA3034" s="61"/>
      <c r="DB3034" s="61"/>
      <c r="DC3034" s="61"/>
      <c r="DD3034" s="61"/>
      <c r="DE3034" s="61"/>
      <c r="DF3034" s="61"/>
      <c r="DG3034" s="61"/>
      <c r="DH3034" s="61"/>
      <c r="DI3034" s="61"/>
      <c r="DJ3034" s="61"/>
      <c r="DK3034" s="61"/>
      <c r="DL3034" s="61"/>
      <c r="DM3034" s="61"/>
    </row>
    <row r="3035" spans="1:117" s="25" customFormat="1" x14ac:dyDescent="0.2">
      <c r="A3035" s="25" t="s">
        <v>9</v>
      </c>
      <c r="B3035" s="25" t="s">
        <v>175</v>
      </c>
      <c r="C3035" s="25" t="s">
        <v>186</v>
      </c>
      <c r="I3035" s="116"/>
      <c r="J3035" s="116"/>
      <c r="K3035" s="116"/>
      <c r="L3035" s="116"/>
      <c r="M3035" s="116"/>
      <c r="N3035" s="116"/>
      <c r="AL3035" s="117"/>
      <c r="AN3035" s="35" t="str">
        <f t="shared" si="184"/>
        <v/>
      </c>
      <c r="AO3035" s="35" t="str">
        <f t="shared" si="185"/>
        <v>-</v>
      </c>
      <c r="AQ3035" s="25" t="str">
        <f t="shared" si="183"/>
        <v>-</v>
      </c>
      <c r="BP3035" s="61"/>
      <c r="CT3035" s="61"/>
      <c r="CU3035" s="61"/>
      <c r="CV3035" s="61"/>
      <c r="CW3035" s="61"/>
      <c r="CX3035" s="61"/>
      <c r="CY3035" s="61"/>
      <c r="CZ3035" s="61"/>
      <c r="DA3035" s="61"/>
      <c r="DB3035" s="61"/>
      <c r="DC3035" s="61"/>
      <c r="DD3035" s="61"/>
      <c r="DE3035" s="61"/>
      <c r="DF3035" s="61"/>
      <c r="DG3035" s="61"/>
      <c r="DH3035" s="61"/>
      <c r="DI3035" s="61"/>
      <c r="DJ3035" s="61"/>
      <c r="DK3035" s="61"/>
      <c r="DL3035" s="61"/>
      <c r="DM3035" s="61"/>
    </row>
    <row r="3036" spans="1:117" s="25" customFormat="1" x14ac:dyDescent="0.2">
      <c r="A3036" s="25" t="s">
        <v>10</v>
      </c>
      <c r="B3036" s="25" t="s">
        <v>175</v>
      </c>
      <c r="C3036" s="25" t="s">
        <v>186</v>
      </c>
      <c r="I3036" s="116"/>
      <c r="J3036" s="116"/>
      <c r="K3036" s="116"/>
      <c r="L3036" s="116"/>
      <c r="M3036" s="116"/>
      <c r="N3036" s="116"/>
      <c r="AL3036" s="117"/>
      <c r="AN3036" s="35" t="str">
        <f t="shared" si="184"/>
        <v/>
      </c>
      <c r="AO3036" s="35" t="str">
        <f t="shared" si="185"/>
        <v>-</v>
      </c>
      <c r="AQ3036" s="25" t="str">
        <f t="shared" si="183"/>
        <v>-</v>
      </c>
      <c r="BP3036" s="61"/>
      <c r="CT3036" s="61"/>
      <c r="CU3036" s="61"/>
      <c r="CV3036" s="61"/>
      <c r="CW3036" s="61"/>
      <c r="CX3036" s="61"/>
      <c r="CY3036" s="61"/>
      <c r="CZ3036" s="61"/>
      <c r="DA3036" s="61"/>
      <c r="DB3036" s="61"/>
      <c r="DC3036" s="61"/>
      <c r="DD3036" s="61"/>
      <c r="DE3036" s="61"/>
      <c r="DF3036" s="61"/>
      <c r="DG3036" s="61"/>
      <c r="DH3036" s="61"/>
      <c r="DI3036" s="61"/>
      <c r="DJ3036" s="61"/>
      <c r="DK3036" s="61"/>
      <c r="DL3036" s="61"/>
      <c r="DM3036" s="61"/>
    </row>
    <row r="3037" spans="1:117" s="25" customFormat="1" x14ac:dyDescent="0.2">
      <c r="A3037" s="25" t="s">
        <v>11</v>
      </c>
      <c r="B3037" s="25" t="s">
        <v>174</v>
      </c>
      <c r="C3037" s="25" t="s">
        <v>186</v>
      </c>
      <c r="I3037" s="116"/>
      <c r="J3037" s="116"/>
      <c r="K3037" s="116"/>
      <c r="L3037" s="116"/>
      <c r="M3037" s="116"/>
      <c r="N3037" s="116"/>
      <c r="AL3037" s="117"/>
      <c r="AN3037" s="35" t="str">
        <f t="shared" si="184"/>
        <v/>
      </c>
      <c r="AO3037" s="35" t="str">
        <f t="shared" si="185"/>
        <v>-</v>
      </c>
      <c r="AQ3037" s="25" t="str">
        <f t="shared" si="183"/>
        <v>-</v>
      </c>
      <c r="BP3037" s="61"/>
      <c r="CT3037" s="61"/>
      <c r="CU3037" s="61"/>
      <c r="CV3037" s="61"/>
      <c r="CW3037" s="61"/>
      <c r="CX3037" s="61"/>
      <c r="CY3037" s="61"/>
      <c r="CZ3037" s="61"/>
      <c r="DA3037" s="61"/>
      <c r="DB3037" s="61"/>
      <c r="DC3037" s="61"/>
      <c r="DD3037" s="61"/>
      <c r="DE3037" s="61"/>
      <c r="DF3037" s="61"/>
      <c r="DG3037" s="61"/>
      <c r="DH3037" s="61"/>
      <c r="DI3037" s="61"/>
      <c r="DJ3037" s="61"/>
      <c r="DK3037" s="61"/>
      <c r="DL3037" s="61"/>
      <c r="DM3037" s="61"/>
    </row>
    <row r="3038" spans="1:117" s="25" customFormat="1" x14ac:dyDescent="0.2">
      <c r="A3038" s="25" t="s">
        <v>12</v>
      </c>
      <c r="B3038" s="25" t="s">
        <v>174</v>
      </c>
      <c r="C3038" s="25" t="s">
        <v>186</v>
      </c>
      <c r="I3038" s="116"/>
      <c r="J3038" s="116"/>
      <c r="K3038" s="116"/>
      <c r="L3038" s="116"/>
      <c r="M3038" s="116"/>
      <c r="N3038" s="116"/>
      <c r="AL3038" s="117"/>
      <c r="AN3038" s="35" t="str">
        <f t="shared" si="184"/>
        <v/>
      </c>
      <c r="AO3038" s="35" t="str">
        <f t="shared" si="185"/>
        <v>-</v>
      </c>
      <c r="AQ3038" s="25" t="str">
        <f t="shared" si="183"/>
        <v>-</v>
      </c>
      <c r="BP3038" s="61"/>
      <c r="CT3038" s="61"/>
      <c r="CU3038" s="61"/>
      <c r="CV3038" s="61"/>
      <c r="CW3038" s="61"/>
      <c r="CX3038" s="61"/>
      <c r="CY3038" s="61"/>
      <c r="CZ3038" s="61"/>
      <c r="DA3038" s="61"/>
      <c r="DB3038" s="61"/>
      <c r="DC3038" s="61"/>
      <c r="DD3038" s="61"/>
      <c r="DE3038" s="61"/>
      <c r="DF3038" s="61"/>
      <c r="DG3038" s="61"/>
      <c r="DH3038" s="61"/>
      <c r="DI3038" s="61"/>
      <c r="DJ3038" s="61"/>
      <c r="DK3038" s="61"/>
      <c r="DL3038" s="61"/>
      <c r="DM3038" s="61"/>
    </row>
    <row r="3039" spans="1:117" s="25" customFormat="1" x14ac:dyDescent="0.2">
      <c r="A3039" s="25" t="s">
        <v>13</v>
      </c>
      <c r="B3039" s="25" t="s">
        <v>174</v>
      </c>
      <c r="C3039" s="25" t="s">
        <v>186</v>
      </c>
      <c r="I3039" s="116"/>
      <c r="J3039" s="116"/>
      <c r="K3039" s="116"/>
      <c r="L3039" s="116"/>
      <c r="M3039" s="116"/>
      <c r="N3039" s="116"/>
      <c r="AL3039" s="117"/>
      <c r="AN3039" s="35" t="str">
        <f t="shared" si="184"/>
        <v/>
      </c>
      <c r="AO3039" s="35" t="str">
        <f t="shared" si="185"/>
        <v>-</v>
      </c>
      <c r="AQ3039" s="25" t="str">
        <f t="shared" si="183"/>
        <v>-</v>
      </c>
      <c r="BP3039" s="61"/>
      <c r="CT3039" s="61"/>
      <c r="CU3039" s="61"/>
      <c r="CV3039" s="61"/>
      <c r="CW3039" s="61"/>
      <c r="CX3039" s="61"/>
      <c r="CY3039" s="61"/>
      <c r="CZ3039" s="61"/>
      <c r="DA3039" s="61"/>
      <c r="DB3039" s="61"/>
      <c r="DC3039" s="61"/>
      <c r="DD3039" s="61"/>
      <c r="DE3039" s="61"/>
      <c r="DF3039" s="61"/>
      <c r="DG3039" s="61"/>
      <c r="DH3039" s="61"/>
      <c r="DI3039" s="61"/>
      <c r="DJ3039" s="61"/>
      <c r="DK3039" s="61"/>
      <c r="DL3039" s="61"/>
      <c r="DM3039" s="61"/>
    </row>
    <row r="3040" spans="1:117" s="25" customFormat="1" x14ac:dyDescent="0.2">
      <c r="A3040" s="25" t="s">
        <v>14</v>
      </c>
      <c r="B3040" s="25" t="s">
        <v>175</v>
      </c>
      <c r="C3040" s="25" t="s">
        <v>186</v>
      </c>
      <c r="I3040" s="116"/>
      <c r="J3040" s="116"/>
      <c r="K3040" s="116"/>
      <c r="L3040" s="116"/>
      <c r="M3040" s="116"/>
      <c r="N3040" s="116"/>
      <c r="AL3040" s="117"/>
      <c r="AN3040" s="35" t="str">
        <f t="shared" si="184"/>
        <v/>
      </c>
      <c r="AO3040" s="35" t="str">
        <f t="shared" si="185"/>
        <v>-</v>
      </c>
      <c r="AQ3040" s="25" t="str">
        <f t="shared" si="183"/>
        <v>-</v>
      </c>
      <c r="BP3040" s="61"/>
      <c r="CT3040" s="61"/>
      <c r="CU3040" s="61"/>
      <c r="CV3040" s="61"/>
      <c r="CW3040" s="61"/>
      <c r="CX3040" s="61"/>
      <c r="CY3040" s="61"/>
      <c r="CZ3040" s="61"/>
      <c r="DA3040" s="61"/>
      <c r="DB3040" s="61"/>
      <c r="DC3040" s="61"/>
      <c r="DD3040" s="61"/>
      <c r="DE3040" s="61"/>
      <c r="DF3040" s="61"/>
      <c r="DG3040" s="61"/>
      <c r="DH3040" s="61"/>
      <c r="DI3040" s="61"/>
      <c r="DJ3040" s="61"/>
      <c r="DK3040" s="61"/>
      <c r="DL3040" s="61"/>
      <c r="DM3040" s="61"/>
    </row>
    <row r="3041" spans="1:117" s="25" customFormat="1" x14ac:dyDescent="0.2">
      <c r="A3041" s="25" t="s">
        <v>15</v>
      </c>
      <c r="B3041" s="25" t="s">
        <v>175</v>
      </c>
      <c r="C3041" s="25" t="s">
        <v>186</v>
      </c>
      <c r="I3041" s="116"/>
      <c r="J3041" s="116"/>
      <c r="K3041" s="116"/>
      <c r="L3041" s="116"/>
      <c r="M3041" s="116"/>
      <c r="N3041" s="116"/>
      <c r="AL3041" s="117"/>
      <c r="AN3041" s="35" t="str">
        <f t="shared" si="184"/>
        <v/>
      </c>
      <c r="AO3041" s="35" t="str">
        <f t="shared" si="185"/>
        <v>-</v>
      </c>
      <c r="AQ3041" s="25" t="str">
        <f t="shared" si="183"/>
        <v>-</v>
      </c>
      <c r="BP3041" s="61"/>
      <c r="CT3041" s="61"/>
      <c r="CU3041" s="61"/>
      <c r="CV3041" s="61"/>
      <c r="CW3041" s="61"/>
      <c r="CX3041" s="61"/>
      <c r="CY3041" s="61"/>
      <c r="CZ3041" s="61"/>
      <c r="DA3041" s="61"/>
      <c r="DB3041" s="61"/>
      <c r="DC3041" s="61"/>
      <c r="DD3041" s="61"/>
      <c r="DE3041" s="61"/>
      <c r="DF3041" s="61"/>
      <c r="DG3041" s="61"/>
      <c r="DH3041" s="61"/>
      <c r="DI3041" s="61"/>
      <c r="DJ3041" s="61"/>
      <c r="DK3041" s="61"/>
      <c r="DL3041" s="61"/>
      <c r="DM3041" s="61"/>
    </row>
    <row r="3042" spans="1:117" s="25" customFormat="1" x14ac:dyDescent="0.2">
      <c r="A3042" s="25" t="s">
        <v>16</v>
      </c>
      <c r="B3042" s="25" t="s">
        <v>173</v>
      </c>
      <c r="C3042" s="25" t="s">
        <v>186</v>
      </c>
      <c r="I3042" s="116"/>
      <c r="J3042" s="116"/>
      <c r="K3042" s="116"/>
      <c r="L3042" s="116"/>
      <c r="M3042" s="116"/>
      <c r="N3042" s="116"/>
      <c r="AL3042" s="117"/>
      <c r="AN3042" s="35" t="str">
        <f t="shared" si="184"/>
        <v/>
      </c>
      <c r="AO3042" s="35" t="str">
        <f t="shared" si="185"/>
        <v>-</v>
      </c>
      <c r="AQ3042" s="25" t="str">
        <f t="shared" si="183"/>
        <v>-</v>
      </c>
      <c r="BP3042" s="61"/>
      <c r="CT3042" s="61"/>
      <c r="CU3042" s="61"/>
      <c r="CV3042" s="61"/>
      <c r="CW3042" s="61"/>
      <c r="CX3042" s="61"/>
      <c r="CY3042" s="61"/>
      <c r="CZ3042" s="61"/>
      <c r="DA3042" s="61"/>
      <c r="DB3042" s="61"/>
      <c r="DC3042" s="61"/>
      <c r="DD3042" s="61"/>
      <c r="DE3042" s="61"/>
      <c r="DF3042" s="61"/>
      <c r="DG3042" s="61"/>
      <c r="DH3042" s="61"/>
      <c r="DI3042" s="61"/>
      <c r="DJ3042" s="61"/>
      <c r="DK3042" s="61"/>
      <c r="DL3042" s="61"/>
      <c r="DM3042" s="61"/>
    </row>
    <row r="3043" spans="1:117" s="25" customFormat="1" x14ac:dyDescent="0.2">
      <c r="A3043" s="25" t="s">
        <v>17</v>
      </c>
      <c r="B3043" s="25" t="s">
        <v>173</v>
      </c>
      <c r="C3043" s="25" t="s">
        <v>186</v>
      </c>
      <c r="I3043" s="116"/>
      <c r="J3043" s="116"/>
      <c r="K3043" s="116"/>
      <c r="L3043" s="116"/>
      <c r="M3043" s="116"/>
      <c r="N3043" s="116"/>
      <c r="AL3043" s="117"/>
      <c r="AN3043" s="35" t="str">
        <f t="shared" si="184"/>
        <v/>
      </c>
      <c r="AO3043" s="35" t="str">
        <f t="shared" si="185"/>
        <v>-</v>
      </c>
      <c r="AQ3043" s="25" t="str">
        <f t="shared" si="183"/>
        <v>-</v>
      </c>
      <c r="BP3043" s="61"/>
      <c r="CT3043" s="61"/>
      <c r="CU3043" s="61"/>
      <c r="CV3043" s="61"/>
      <c r="CW3043" s="61"/>
      <c r="CX3043" s="61"/>
      <c r="CY3043" s="61"/>
      <c r="CZ3043" s="61"/>
      <c r="DA3043" s="61"/>
      <c r="DB3043" s="61"/>
      <c r="DC3043" s="61"/>
      <c r="DD3043" s="61"/>
      <c r="DE3043" s="61"/>
      <c r="DF3043" s="61"/>
      <c r="DG3043" s="61"/>
      <c r="DH3043" s="61"/>
      <c r="DI3043" s="61"/>
      <c r="DJ3043" s="61"/>
      <c r="DK3043" s="61"/>
      <c r="DL3043" s="61"/>
      <c r="DM3043" s="61"/>
    </row>
    <row r="3044" spans="1:117" s="25" customFormat="1" x14ac:dyDescent="0.2">
      <c r="A3044" s="25" t="s">
        <v>18</v>
      </c>
      <c r="B3044" s="25" t="s">
        <v>171</v>
      </c>
      <c r="C3044" s="25" t="s">
        <v>186</v>
      </c>
      <c r="I3044" s="116"/>
      <c r="J3044" s="116"/>
      <c r="K3044" s="116"/>
      <c r="L3044" s="116"/>
      <c r="M3044" s="116"/>
      <c r="N3044" s="116"/>
      <c r="AL3044" s="117"/>
      <c r="AN3044" s="35" t="str">
        <f t="shared" si="184"/>
        <v/>
      </c>
      <c r="AO3044" s="35" t="str">
        <f t="shared" si="185"/>
        <v>-</v>
      </c>
      <c r="AQ3044" s="25" t="str">
        <f t="shared" si="183"/>
        <v>-</v>
      </c>
      <c r="BP3044" s="61"/>
      <c r="CT3044" s="61"/>
      <c r="CU3044" s="61"/>
      <c r="CV3044" s="61"/>
      <c r="CW3044" s="61"/>
      <c r="CX3044" s="61"/>
      <c r="CY3044" s="61"/>
      <c r="CZ3044" s="61"/>
      <c r="DA3044" s="61"/>
      <c r="DB3044" s="61"/>
      <c r="DC3044" s="61"/>
      <c r="DD3044" s="61"/>
      <c r="DE3044" s="61"/>
      <c r="DF3044" s="61"/>
      <c r="DG3044" s="61"/>
      <c r="DH3044" s="61"/>
      <c r="DI3044" s="61"/>
      <c r="DJ3044" s="61"/>
      <c r="DK3044" s="61"/>
      <c r="DL3044" s="61"/>
      <c r="DM3044" s="61"/>
    </row>
    <row r="3045" spans="1:117" s="25" customFormat="1" x14ac:dyDescent="0.2">
      <c r="A3045" s="25" t="s">
        <v>19</v>
      </c>
      <c r="B3045" s="25" t="s">
        <v>171</v>
      </c>
      <c r="C3045" s="25" t="s">
        <v>186</v>
      </c>
      <c r="I3045" s="116"/>
      <c r="J3045" s="116"/>
      <c r="K3045" s="116"/>
      <c r="L3045" s="116"/>
      <c r="M3045" s="116"/>
      <c r="N3045" s="116"/>
      <c r="AL3045" s="117"/>
      <c r="AN3045" s="35" t="str">
        <f t="shared" si="184"/>
        <v/>
      </c>
      <c r="AO3045" s="35" t="str">
        <f t="shared" si="185"/>
        <v>-</v>
      </c>
      <c r="AQ3045" s="25" t="str">
        <f t="shared" ref="AQ3045:AQ3108" si="186">CONCATENATE(TRIM(LEFT(AP3045,LEN(AP3045)-LEN(RIGHT(AP3045)))),"-",RIGHT(AP3045))</f>
        <v>-</v>
      </c>
      <c r="BP3045" s="61"/>
      <c r="CT3045" s="61"/>
      <c r="CU3045" s="61"/>
      <c r="CV3045" s="61"/>
      <c r="CW3045" s="61"/>
      <c r="CX3045" s="61"/>
      <c r="CY3045" s="61"/>
      <c r="CZ3045" s="61"/>
      <c r="DA3045" s="61"/>
      <c r="DB3045" s="61"/>
      <c r="DC3045" s="61"/>
      <c r="DD3045" s="61"/>
      <c r="DE3045" s="61"/>
      <c r="DF3045" s="61"/>
      <c r="DG3045" s="61"/>
      <c r="DH3045" s="61"/>
      <c r="DI3045" s="61"/>
      <c r="DJ3045" s="61"/>
      <c r="DK3045" s="61"/>
      <c r="DL3045" s="61"/>
      <c r="DM3045" s="61"/>
    </row>
    <row r="3046" spans="1:117" s="25" customFormat="1" x14ac:dyDescent="0.2">
      <c r="A3046" s="25" t="s">
        <v>20</v>
      </c>
      <c r="B3046" s="25" t="s">
        <v>172</v>
      </c>
      <c r="C3046" s="25" t="s">
        <v>186</v>
      </c>
      <c r="I3046" s="116"/>
      <c r="J3046" s="116"/>
      <c r="K3046" s="116"/>
      <c r="L3046" s="116"/>
      <c r="M3046" s="116"/>
      <c r="N3046" s="116"/>
      <c r="AL3046" s="117"/>
      <c r="AN3046" s="35" t="str">
        <f t="shared" si="184"/>
        <v/>
      </c>
      <c r="AO3046" s="35" t="str">
        <f t="shared" si="185"/>
        <v>-</v>
      </c>
      <c r="AQ3046" s="25" t="str">
        <f t="shared" si="186"/>
        <v>-</v>
      </c>
      <c r="BP3046" s="61"/>
      <c r="CT3046" s="61"/>
      <c r="CU3046" s="61"/>
      <c r="CV3046" s="61"/>
      <c r="CW3046" s="61"/>
      <c r="CX3046" s="61"/>
      <c r="CY3046" s="61"/>
      <c r="CZ3046" s="61"/>
      <c r="DA3046" s="61"/>
      <c r="DB3046" s="61"/>
      <c r="DC3046" s="61"/>
      <c r="DD3046" s="61"/>
      <c r="DE3046" s="61"/>
      <c r="DF3046" s="61"/>
      <c r="DG3046" s="61"/>
      <c r="DH3046" s="61"/>
      <c r="DI3046" s="61"/>
      <c r="DJ3046" s="61"/>
      <c r="DK3046" s="61"/>
      <c r="DL3046" s="61"/>
      <c r="DM3046" s="61"/>
    </row>
    <row r="3047" spans="1:117" s="25" customFormat="1" x14ac:dyDescent="0.2">
      <c r="A3047" s="25" t="s">
        <v>21</v>
      </c>
      <c r="B3047" s="25" t="s">
        <v>172</v>
      </c>
      <c r="C3047" s="25" t="s">
        <v>186</v>
      </c>
      <c r="I3047" s="116"/>
      <c r="J3047" s="116"/>
      <c r="K3047" s="116"/>
      <c r="L3047" s="116"/>
      <c r="M3047" s="116"/>
      <c r="N3047" s="116"/>
      <c r="AL3047" s="117"/>
      <c r="AN3047" s="35" t="str">
        <f t="shared" si="184"/>
        <v/>
      </c>
      <c r="AO3047" s="35" t="str">
        <f t="shared" si="185"/>
        <v>-</v>
      </c>
      <c r="AQ3047" s="25" t="str">
        <f t="shared" si="186"/>
        <v>-</v>
      </c>
      <c r="BP3047" s="61"/>
      <c r="CT3047" s="61"/>
      <c r="CU3047" s="61"/>
      <c r="CV3047" s="61"/>
      <c r="CW3047" s="61"/>
      <c r="CX3047" s="61"/>
      <c r="CY3047" s="61"/>
      <c r="CZ3047" s="61"/>
      <c r="DA3047" s="61"/>
      <c r="DB3047" s="61"/>
      <c r="DC3047" s="61"/>
      <c r="DD3047" s="61"/>
      <c r="DE3047" s="61"/>
      <c r="DF3047" s="61"/>
      <c r="DG3047" s="61"/>
      <c r="DH3047" s="61"/>
      <c r="DI3047" s="61"/>
      <c r="DJ3047" s="61"/>
      <c r="DK3047" s="61"/>
      <c r="DL3047" s="61"/>
      <c r="DM3047" s="61"/>
    </row>
    <row r="3048" spans="1:117" s="25" customFormat="1" x14ac:dyDescent="0.2">
      <c r="A3048" s="25" t="s">
        <v>22</v>
      </c>
      <c r="B3048" s="25" t="s">
        <v>175</v>
      </c>
      <c r="C3048" s="25" t="s">
        <v>186</v>
      </c>
      <c r="I3048" s="116"/>
      <c r="J3048" s="116"/>
      <c r="K3048" s="116"/>
      <c r="L3048" s="116"/>
      <c r="M3048" s="116"/>
      <c r="N3048" s="116"/>
      <c r="AL3048" s="117"/>
      <c r="AN3048" s="35" t="str">
        <f t="shared" si="184"/>
        <v/>
      </c>
      <c r="AO3048" s="35" t="str">
        <f t="shared" si="185"/>
        <v>-</v>
      </c>
      <c r="AQ3048" s="25" t="str">
        <f t="shared" si="186"/>
        <v>-</v>
      </c>
      <c r="BP3048" s="61"/>
      <c r="CT3048" s="61"/>
      <c r="CU3048" s="61"/>
      <c r="CV3048" s="61"/>
      <c r="CW3048" s="61"/>
      <c r="CX3048" s="61"/>
      <c r="CY3048" s="61"/>
      <c r="CZ3048" s="61"/>
      <c r="DA3048" s="61"/>
      <c r="DB3048" s="61"/>
      <c r="DC3048" s="61"/>
      <c r="DD3048" s="61"/>
      <c r="DE3048" s="61"/>
      <c r="DF3048" s="61"/>
      <c r="DG3048" s="61"/>
      <c r="DH3048" s="61"/>
      <c r="DI3048" s="61"/>
      <c r="DJ3048" s="61"/>
      <c r="DK3048" s="61"/>
      <c r="DL3048" s="61"/>
      <c r="DM3048" s="61"/>
    </row>
    <row r="3049" spans="1:117" s="25" customFormat="1" x14ac:dyDescent="0.2">
      <c r="A3049" s="25" t="s">
        <v>23</v>
      </c>
      <c r="B3049" s="25" t="s">
        <v>175</v>
      </c>
      <c r="C3049" s="25" t="s">
        <v>186</v>
      </c>
      <c r="I3049" s="116"/>
      <c r="J3049" s="116"/>
      <c r="K3049" s="116"/>
      <c r="L3049" s="116"/>
      <c r="M3049" s="116"/>
      <c r="N3049" s="116"/>
      <c r="AL3049" s="117"/>
      <c r="AN3049" s="35" t="str">
        <f t="shared" si="184"/>
        <v/>
      </c>
      <c r="AO3049" s="35" t="str">
        <f t="shared" si="185"/>
        <v>-</v>
      </c>
      <c r="AQ3049" s="25" t="str">
        <f t="shared" si="186"/>
        <v>-</v>
      </c>
      <c r="BP3049" s="61"/>
      <c r="CT3049" s="61"/>
      <c r="CU3049" s="61"/>
      <c r="CV3049" s="61"/>
      <c r="CW3049" s="61"/>
      <c r="CX3049" s="61"/>
      <c r="CY3049" s="61"/>
      <c r="CZ3049" s="61"/>
      <c r="DA3049" s="61"/>
      <c r="DB3049" s="61"/>
      <c r="DC3049" s="61"/>
      <c r="DD3049" s="61"/>
      <c r="DE3049" s="61"/>
      <c r="DF3049" s="61"/>
      <c r="DG3049" s="61"/>
      <c r="DH3049" s="61"/>
      <c r="DI3049" s="61"/>
      <c r="DJ3049" s="61"/>
      <c r="DK3049" s="61"/>
      <c r="DL3049" s="61"/>
      <c r="DM3049" s="61"/>
    </row>
    <row r="3050" spans="1:117" s="25" customFormat="1" x14ac:dyDescent="0.2">
      <c r="A3050" s="25" t="s">
        <v>24</v>
      </c>
      <c r="B3050" s="25" t="s">
        <v>174</v>
      </c>
      <c r="C3050" s="25" t="s">
        <v>186</v>
      </c>
      <c r="I3050" s="116"/>
      <c r="J3050" s="116"/>
      <c r="K3050" s="116"/>
      <c r="L3050" s="116"/>
      <c r="M3050" s="116"/>
      <c r="N3050" s="116"/>
      <c r="AL3050" s="117"/>
      <c r="AN3050" s="35" t="str">
        <f t="shared" si="184"/>
        <v/>
      </c>
      <c r="AO3050" s="35" t="str">
        <f t="shared" si="185"/>
        <v>-</v>
      </c>
      <c r="AQ3050" s="25" t="str">
        <f t="shared" si="186"/>
        <v>-</v>
      </c>
      <c r="BP3050" s="61"/>
      <c r="CT3050" s="61"/>
      <c r="CU3050" s="61"/>
      <c r="CV3050" s="61"/>
      <c r="CW3050" s="61"/>
      <c r="CX3050" s="61"/>
      <c r="CY3050" s="61"/>
      <c r="CZ3050" s="61"/>
      <c r="DA3050" s="61"/>
      <c r="DB3050" s="61"/>
      <c r="DC3050" s="61"/>
      <c r="DD3050" s="61"/>
      <c r="DE3050" s="61"/>
      <c r="DF3050" s="61"/>
      <c r="DG3050" s="61"/>
      <c r="DH3050" s="61"/>
      <c r="DI3050" s="61"/>
      <c r="DJ3050" s="61"/>
      <c r="DK3050" s="61"/>
      <c r="DL3050" s="61"/>
      <c r="DM3050" s="61"/>
    </row>
    <row r="3051" spans="1:117" s="25" customFormat="1" x14ac:dyDescent="0.2">
      <c r="A3051" s="25" t="s">
        <v>25</v>
      </c>
      <c r="B3051" s="25" t="s">
        <v>174</v>
      </c>
      <c r="C3051" s="25" t="s">
        <v>186</v>
      </c>
      <c r="I3051" s="116"/>
      <c r="J3051" s="116"/>
      <c r="K3051" s="116"/>
      <c r="L3051" s="116"/>
      <c r="M3051" s="116"/>
      <c r="N3051" s="116"/>
      <c r="AL3051" s="117"/>
      <c r="AN3051" s="35" t="str">
        <f t="shared" si="184"/>
        <v/>
      </c>
      <c r="AO3051" s="35" t="str">
        <f t="shared" si="185"/>
        <v>-</v>
      </c>
      <c r="AQ3051" s="25" t="str">
        <f t="shared" si="186"/>
        <v>-</v>
      </c>
      <c r="BP3051" s="61"/>
      <c r="CT3051" s="61"/>
      <c r="CU3051" s="61"/>
      <c r="CV3051" s="61"/>
      <c r="CW3051" s="61"/>
      <c r="CX3051" s="61"/>
      <c r="CY3051" s="61"/>
      <c r="CZ3051" s="61"/>
      <c r="DA3051" s="61"/>
      <c r="DB3051" s="61"/>
      <c r="DC3051" s="61"/>
      <c r="DD3051" s="61"/>
      <c r="DE3051" s="61"/>
      <c r="DF3051" s="61"/>
      <c r="DG3051" s="61"/>
      <c r="DH3051" s="61"/>
      <c r="DI3051" s="61"/>
      <c r="DJ3051" s="61"/>
      <c r="DK3051" s="61"/>
      <c r="DL3051" s="61"/>
      <c r="DM3051" s="61"/>
    </row>
    <row r="3052" spans="1:117" s="25" customFormat="1" x14ac:dyDescent="0.2">
      <c r="A3052" s="25" t="s">
        <v>26</v>
      </c>
      <c r="B3052" s="25" t="s">
        <v>174</v>
      </c>
      <c r="C3052" s="25" t="s">
        <v>186</v>
      </c>
      <c r="I3052" s="116"/>
      <c r="J3052" s="116"/>
      <c r="K3052" s="116"/>
      <c r="L3052" s="116"/>
      <c r="M3052" s="116"/>
      <c r="N3052" s="116"/>
      <c r="AL3052" s="117"/>
      <c r="AN3052" s="35" t="str">
        <f t="shared" si="184"/>
        <v/>
      </c>
      <c r="AO3052" s="35" t="str">
        <f t="shared" si="185"/>
        <v>-</v>
      </c>
      <c r="AQ3052" s="25" t="str">
        <f t="shared" si="186"/>
        <v>-</v>
      </c>
      <c r="BP3052" s="61"/>
      <c r="CT3052" s="61"/>
      <c r="CU3052" s="61"/>
      <c r="CV3052" s="61"/>
      <c r="CW3052" s="61"/>
      <c r="CX3052" s="61"/>
      <c r="CY3052" s="61"/>
      <c r="CZ3052" s="61"/>
      <c r="DA3052" s="61"/>
      <c r="DB3052" s="61"/>
      <c r="DC3052" s="61"/>
      <c r="DD3052" s="61"/>
      <c r="DE3052" s="61"/>
      <c r="DF3052" s="61"/>
      <c r="DG3052" s="61"/>
      <c r="DH3052" s="61"/>
      <c r="DI3052" s="61"/>
      <c r="DJ3052" s="61"/>
      <c r="DK3052" s="61"/>
      <c r="DL3052" s="61"/>
      <c r="DM3052" s="61"/>
    </row>
    <row r="3053" spans="1:117" s="25" customFormat="1" x14ac:dyDescent="0.2">
      <c r="A3053" s="25" t="s">
        <v>27</v>
      </c>
      <c r="B3053" s="25" t="s">
        <v>175</v>
      </c>
      <c r="C3053" s="25" t="s">
        <v>186</v>
      </c>
      <c r="I3053" s="116"/>
      <c r="J3053" s="116"/>
      <c r="K3053" s="116"/>
      <c r="L3053" s="116"/>
      <c r="M3053" s="116"/>
      <c r="N3053" s="116"/>
      <c r="AL3053" s="117"/>
      <c r="AN3053" s="35" t="str">
        <f t="shared" si="184"/>
        <v/>
      </c>
      <c r="AO3053" s="35" t="str">
        <f t="shared" si="185"/>
        <v>-</v>
      </c>
      <c r="AQ3053" s="25" t="str">
        <f t="shared" si="186"/>
        <v>-</v>
      </c>
      <c r="BP3053" s="61"/>
      <c r="CT3053" s="61"/>
      <c r="CU3053" s="61"/>
      <c r="CV3053" s="61"/>
      <c r="CW3053" s="61"/>
      <c r="CX3053" s="61"/>
      <c r="CY3053" s="61"/>
      <c r="CZ3053" s="61"/>
      <c r="DA3053" s="61"/>
      <c r="DB3053" s="61"/>
      <c r="DC3053" s="61"/>
      <c r="DD3053" s="61"/>
      <c r="DE3053" s="61"/>
      <c r="DF3053" s="61"/>
      <c r="DG3053" s="61"/>
      <c r="DH3053" s="61"/>
      <c r="DI3053" s="61"/>
      <c r="DJ3053" s="61"/>
      <c r="DK3053" s="61"/>
      <c r="DL3053" s="61"/>
      <c r="DM3053" s="61"/>
    </row>
    <row r="3054" spans="1:117" s="25" customFormat="1" x14ac:dyDescent="0.2">
      <c r="A3054" s="25" t="s">
        <v>28</v>
      </c>
      <c r="B3054" s="25" t="s">
        <v>175</v>
      </c>
      <c r="C3054" s="25" t="s">
        <v>186</v>
      </c>
      <c r="I3054" s="116"/>
      <c r="J3054" s="116"/>
      <c r="K3054" s="116"/>
      <c r="L3054" s="116"/>
      <c r="M3054" s="116"/>
      <c r="N3054" s="116"/>
      <c r="AL3054" s="117"/>
      <c r="AN3054" s="35" t="str">
        <f t="shared" si="184"/>
        <v/>
      </c>
      <c r="AO3054" s="35" t="str">
        <f t="shared" si="185"/>
        <v>-</v>
      </c>
      <c r="AQ3054" s="25" t="str">
        <f t="shared" si="186"/>
        <v>-</v>
      </c>
      <c r="BP3054" s="61"/>
      <c r="CT3054" s="61"/>
      <c r="CU3054" s="61"/>
      <c r="CV3054" s="61"/>
      <c r="CW3054" s="61"/>
      <c r="CX3054" s="61"/>
      <c r="CY3054" s="61"/>
      <c r="CZ3054" s="61"/>
      <c r="DA3054" s="61"/>
      <c r="DB3054" s="61"/>
      <c r="DC3054" s="61"/>
      <c r="DD3054" s="61"/>
      <c r="DE3054" s="61"/>
      <c r="DF3054" s="61"/>
      <c r="DG3054" s="61"/>
      <c r="DH3054" s="61"/>
      <c r="DI3054" s="61"/>
      <c r="DJ3054" s="61"/>
      <c r="DK3054" s="61"/>
      <c r="DL3054" s="61"/>
      <c r="DM3054" s="61"/>
    </row>
    <row r="3055" spans="1:117" s="25" customFormat="1" x14ac:dyDescent="0.2">
      <c r="A3055" s="25" t="s">
        <v>29</v>
      </c>
      <c r="B3055" s="25" t="s">
        <v>173</v>
      </c>
      <c r="C3055" s="25" t="s">
        <v>186</v>
      </c>
      <c r="I3055" s="116"/>
      <c r="J3055" s="116"/>
      <c r="K3055" s="116"/>
      <c r="L3055" s="116"/>
      <c r="M3055" s="116"/>
      <c r="N3055" s="116"/>
      <c r="AL3055" s="117"/>
      <c r="AN3055" s="35" t="str">
        <f t="shared" si="184"/>
        <v/>
      </c>
      <c r="AO3055" s="35" t="str">
        <f t="shared" si="185"/>
        <v>-</v>
      </c>
      <c r="AQ3055" s="25" t="str">
        <f t="shared" si="186"/>
        <v>-</v>
      </c>
      <c r="BP3055" s="61"/>
      <c r="CT3055" s="61"/>
      <c r="CU3055" s="61"/>
      <c r="CV3055" s="61"/>
      <c r="CW3055" s="61"/>
      <c r="CX3055" s="61"/>
      <c r="CY3055" s="61"/>
      <c r="CZ3055" s="61"/>
      <c r="DA3055" s="61"/>
      <c r="DB3055" s="61"/>
      <c r="DC3055" s="61"/>
      <c r="DD3055" s="61"/>
      <c r="DE3055" s="61"/>
      <c r="DF3055" s="61"/>
      <c r="DG3055" s="61"/>
      <c r="DH3055" s="61"/>
      <c r="DI3055" s="61"/>
      <c r="DJ3055" s="61"/>
      <c r="DK3055" s="61"/>
      <c r="DL3055" s="61"/>
      <c r="DM3055" s="61"/>
    </row>
    <row r="3056" spans="1:117" s="25" customFormat="1" x14ac:dyDescent="0.2">
      <c r="A3056" s="25" t="s">
        <v>30</v>
      </c>
      <c r="B3056" s="25" t="s">
        <v>173</v>
      </c>
      <c r="C3056" s="25" t="s">
        <v>186</v>
      </c>
      <c r="I3056" s="116"/>
      <c r="J3056" s="116"/>
      <c r="K3056" s="116"/>
      <c r="L3056" s="116"/>
      <c r="M3056" s="116"/>
      <c r="N3056" s="116"/>
      <c r="AL3056" s="117"/>
      <c r="AN3056" s="35" t="str">
        <f t="shared" si="184"/>
        <v/>
      </c>
      <c r="AO3056" s="35" t="str">
        <f t="shared" si="185"/>
        <v>-</v>
      </c>
      <c r="AQ3056" s="25" t="str">
        <f t="shared" si="186"/>
        <v>-</v>
      </c>
      <c r="BP3056" s="61"/>
      <c r="CT3056" s="61"/>
      <c r="CU3056" s="61"/>
      <c r="CV3056" s="61"/>
      <c r="CW3056" s="61"/>
      <c r="CX3056" s="61"/>
      <c r="CY3056" s="61"/>
      <c r="CZ3056" s="61"/>
      <c r="DA3056" s="61"/>
      <c r="DB3056" s="61"/>
      <c r="DC3056" s="61"/>
      <c r="DD3056" s="61"/>
      <c r="DE3056" s="61"/>
      <c r="DF3056" s="61"/>
      <c r="DG3056" s="61"/>
      <c r="DH3056" s="61"/>
      <c r="DI3056" s="61"/>
      <c r="DJ3056" s="61"/>
      <c r="DK3056" s="61"/>
      <c r="DL3056" s="61"/>
      <c r="DM3056" s="61"/>
    </row>
    <row r="3057" spans="1:117" s="25" customFormat="1" x14ac:dyDescent="0.2">
      <c r="A3057" s="25" t="s">
        <v>31</v>
      </c>
      <c r="B3057" s="25" t="s">
        <v>171</v>
      </c>
      <c r="C3057" s="25" t="s">
        <v>186</v>
      </c>
      <c r="I3057" s="116"/>
      <c r="J3057" s="116"/>
      <c r="K3057" s="116"/>
      <c r="L3057" s="116"/>
      <c r="M3057" s="116"/>
      <c r="N3057" s="116"/>
      <c r="AL3057" s="117"/>
      <c r="AN3057" s="35" t="str">
        <f t="shared" si="184"/>
        <v/>
      </c>
      <c r="AO3057" s="35" t="str">
        <f t="shared" si="185"/>
        <v>-</v>
      </c>
      <c r="AQ3057" s="25" t="str">
        <f t="shared" si="186"/>
        <v>-</v>
      </c>
      <c r="BP3057" s="61"/>
      <c r="CT3057" s="61"/>
      <c r="CU3057" s="61"/>
      <c r="CV3057" s="61"/>
      <c r="CW3057" s="61"/>
      <c r="CX3057" s="61"/>
      <c r="CY3057" s="61"/>
      <c r="CZ3057" s="61"/>
      <c r="DA3057" s="61"/>
      <c r="DB3057" s="61"/>
      <c r="DC3057" s="61"/>
      <c r="DD3057" s="61"/>
      <c r="DE3057" s="61"/>
      <c r="DF3057" s="61"/>
      <c r="DG3057" s="61"/>
      <c r="DH3057" s="61"/>
      <c r="DI3057" s="61"/>
      <c r="DJ3057" s="61"/>
      <c r="DK3057" s="61"/>
      <c r="DL3057" s="61"/>
      <c r="DM3057" s="61"/>
    </row>
    <row r="3058" spans="1:117" s="25" customFormat="1" x14ac:dyDescent="0.2">
      <c r="A3058" s="25" t="s">
        <v>32</v>
      </c>
      <c r="B3058" s="25" t="s">
        <v>171</v>
      </c>
      <c r="C3058" s="25" t="s">
        <v>186</v>
      </c>
      <c r="I3058" s="116"/>
      <c r="J3058" s="116"/>
      <c r="K3058" s="116"/>
      <c r="L3058" s="116"/>
      <c r="M3058" s="116"/>
      <c r="N3058" s="116"/>
      <c r="AL3058" s="117"/>
      <c r="AN3058" s="35" t="str">
        <f t="shared" si="184"/>
        <v/>
      </c>
      <c r="AO3058" s="35" t="str">
        <f t="shared" si="185"/>
        <v>-</v>
      </c>
      <c r="AQ3058" s="25" t="str">
        <f t="shared" si="186"/>
        <v>-</v>
      </c>
      <c r="BP3058" s="61"/>
      <c r="CT3058" s="61"/>
      <c r="CU3058" s="61"/>
      <c r="CV3058" s="61"/>
      <c r="CW3058" s="61"/>
      <c r="CX3058" s="61"/>
      <c r="CY3058" s="61"/>
      <c r="CZ3058" s="61"/>
      <c r="DA3058" s="61"/>
      <c r="DB3058" s="61"/>
      <c r="DC3058" s="61"/>
      <c r="DD3058" s="61"/>
      <c r="DE3058" s="61"/>
      <c r="DF3058" s="61"/>
      <c r="DG3058" s="61"/>
      <c r="DH3058" s="61"/>
      <c r="DI3058" s="61"/>
      <c r="DJ3058" s="61"/>
      <c r="DK3058" s="61"/>
      <c r="DL3058" s="61"/>
      <c r="DM3058" s="61"/>
    </row>
    <row r="3059" spans="1:117" s="25" customFormat="1" x14ac:dyDescent="0.2">
      <c r="A3059" s="25" t="s">
        <v>33</v>
      </c>
      <c r="B3059" s="25" t="s">
        <v>172</v>
      </c>
      <c r="C3059" s="25" t="s">
        <v>186</v>
      </c>
      <c r="I3059" s="116"/>
      <c r="J3059" s="116"/>
      <c r="K3059" s="116"/>
      <c r="L3059" s="116"/>
      <c r="M3059" s="116"/>
      <c r="N3059" s="116"/>
      <c r="AL3059" s="117"/>
      <c r="AN3059" s="35" t="str">
        <f t="shared" si="184"/>
        <v/>
      </c>
      <c r="AO3059" s="35" t="str">
        <f t="shared" si="185"/>
        <v>-</v>
      </c>
      <c r="AQ3059" s="25" t="str">
        <f t="shared" si="186"/>
        <v>-</v>
      </c>
      <c r="BP3059" s="61"/>
      <c r="CT3059" s="61"/>
      <c r="CU3059" s="61"/>
      <c r="CV3059" s="61"/>
      <c r="CW3059" s="61"/>
      <c r="CX3059" s="61"/>
      <c r="CY3059" s="61"/>
      <c r="CZ3059" s="61"/>
      <c r="DA3059" s="61"/>
      <c r="DB3059" s="61"/>
      <c r="DC3059" s="61"/>
      <c r="DD3059" s="61"/>
      <c r="DE3059" s="61"/>
      <c r="DF3059" s="61"/>
      <c r="DG3059" s="61"/>
      <c r="DH3059" s="61"/>
      <c r="DI3059" s="61"/>
      <c r="DJ3059" s="61"/>
      <c r="DK3059" s="61"/>
      <c r="DL3059" s="61"/>
      <c r="DM3059" s="61"/>
    </row>
    <row r="3060" spans="1:117" s="25" customFormat="1" x14ac:dyDescent="0.2">
      <c r="A3060" s="25" t="s">
        <v>34</v>
      </c>
      <c r="B3060" s="25" t="s">
        <v>172</v>
      </c>
      <c r="C3060" s="25" t="s">
        <v>186</v>
      </c>
      <c r="I3060" s="116"/>
      <c r="J3060" s="116"/>
      <c r="K3060" s="116"/>
      <c r="L3060" s="116"/>
      <c r="M3060" s="116"/>
      <c r="N3060" s="116"/>
      <c r="AL3060" s="117"/>
      <c r="AN3060" s="35" t="str">
        <f t="shared" si="184"/>
        <v/>
      </c>
      <c r="AO3060" s="35" t="str">
        <f t="shared" si="185"/>
        <v>-</v>
      </c>
      <c r="AQ3060" s="25" t="str">
        <f t="shared" si="186"/>
        <v>-</v>
      </c>
      <c r="BP3060" s="61"/>
      <c r="CT3060" s="61"/>
      <c r="CU3060" s="61"/>
      <c r="CV3060" s="61"/>
      <c r="CW3060" s="61"/>
      <c r="CX3060" s="61"/>
      <c r="CY3060" s="61"/>
      <c r="CZ3060" s="61"/>
      <c r="DA3060" s="61"/>
      <c r="DB3060" s="61"/>
      <c r="DC3060" s="61"/>
      <c r="DD3060" s="61"/>
      <c r="DE3060" s="61"/>
      <c r="DF3060" s="61"/>
      <c r="DG3060" s="61"/>
      <c r="DH3060" s="61"/>
      <c r="DI3060" s="61"/>
      <c r="DJ3060" s="61"/>
      <c r="DK3060" s="61"/>
      <c r="DL3060" s="61"/>
      <c r="DM3060" s="61"/>
    </row>
    <row r="3061" spans="1:117" s="25" customFormat="1" x14ac:dyDescent="0.2">
      <c r="A3061" s="25" t="s">
        <v>35</v>
      </c>
      <c r="B3061" s="25" t="s">
        <v>175</v>
      </c>
      <c r="C3061" s="25" t="s">
        <v>186</v>
      </c>
      <c r="I3061" s="116"/>
      <c r="J3061" s="116"/>
      <c r="K3061" s="116"/>
      <c r="L3061" s="116"/>
      <c r="M3061" s="116"/>
      <c r="N3061" s="116"/>
      <c r="AL3061" s="117"/>
      <c r="AN3061" s="35" t="str">
        <f t="shared" si="184"/>
        <v/>
      </c>
      <c r="AO3061" s="35" t="str">
        <f t="shared" si="185"/>
        <v>-</v>
      </c>
      <c r="AQ3061" s="25" t="str">
        <f t="shared" si="186"/>
        <v>-</v>
      </c>
      <c r="BP3061" s="61"/>
      <c r="CT3061" s="61"/>
      <c r="CU3061" s="61"/>
      <c r="CV3061" s="61"/>
      <c r="CW3061" s="61"/>
      <c r="CX3061" s="61"/>
      <c r="CY3061" s="61"/>
      <c r="CZ3061" s="61"/>
      <c r="DA3061" s="61"/>
      <c r="DB3061" s="61"/>
      <c r="DC3061" s="61"/>
      <c r="DD3061" s="61"/>
      <c r="DE3061" s="61"/>
      <c r="DF3061" s="61"/>
      <c r="DG3061" s="61"/>
      <c r="DH3061" s="61"/>
      <c r="DI3061" s="61"/>
      <c r="DJ3061" s="61"/>
      <c r="DK3061" s="61"/>
      <c r="DL3061" s="61"/>
      <c r="DM3061" s="61"/>
    </row>
    <row r="3062" spans="1:117" s="25" customFormat="1" x14ac:dyDescent="0.2">
      <c r="A3062" s="25" t="s">
        <v>36</v>
      </c>
      <c r="B3062" s="25" t="s">
        <v>175</v>
      </c>
      <c r="C3062" s="25" t="s">
        <v>186</v>
      </c>
      <c r="I3062" s="116"/>
      <c r="J3062" s="116"/>
      <c r="K3062" s="116"/>
      <c r="L3062" s="116"/>
      <c r="M3062" s="116"/>
      <c r="N3062" s="116"/>
      <c r="AL3062" s="117"/>
      <c r="AN3062" s="35" t="str">
        <f t="shared" si="184"/>
        <v/>
      </c>
      <c r="AO3062" s="35" t="str">
        <f t="shared" si="185"/>
        <v>-</v>
      </c>
      <c r="AQ3062" s="25" t="str">
        <f t="shared" si="186"/>
        <v>-</v>
      </c>
      <c r="BP3062" s="61"/>
      <c r="CT3062" s="61"/>
      <c r="CU3062" s="61"/>
      <c r="CV3062" s="61"/>
      <c r="CW3062" s="61"/>
      <c r="CX3062" s="61"/>
      <c r="CY3062" s="61"/>
      <c r="CZ3062" s="61"/>
      <c r="DA3062" s="61"/>
      <c r="DB3062" s="61"/>
      <c r="DC3062" s="61"/>
      <c r="DD3062" s="61"/>
      <c r="DE3062" s="61"/>
      <c r="DF3062" s="61"/>
      <c r="DG3062" s="61"/>
      <c r="DH3062" s="61"/>
      <c r="DI3062" s="61"/>
      <c r="DJ3062" s="61"/>
      <c r="DK3062" s="61"/>
      <c r="DL3062" s="61"/>
      <c r="DM3062" s="61"/>
    </row>
    <row r="3063" spans="1:117" s="25" customFormat="1" x14ac:dyDescent="0.2">
      <c r="A3063" s="25" t="s">
        <v>37</v>
      </c>
      <c r="B3063" s="25" t="s">
        <v>175</v>
      </c>
      <c r="C3063" s="25" t="s">
        <v>186</v>
      </c>
      <c r="I3063" s="116"/>
      <c r="J3063" s="116"/>
      <c r="K3063" s="116"/>
      <c r="L3063" s="116"/>
      <c r="M3063" s="116"/>
      <c r="N3063" s="116"/>
      <c r="AL3063" s="117"/>
      <c r="AN3063" s="35" t="str">
        <f t="shared" ref="AN3063:AN3126" si="187">CONCATENATE(AM3063,AP3063)</f>
        <v/>
      </c>
      <c r="AO3063" s="35" t="str">
        <f t="shared" ref="AO3063:AO3126" si="188">CONCATENATE(AM3063,"-",AL3063)</f>
        <v>-</v>
      </c>
      <c r="AQ3063" s="25" t="str">
        <f t="shared" si="186"/>
        <v>-</v>
      </c>
      <c r="BP3063" s="61"/>
      <c r="CT3063" s="61"/>
      <c r="CU3063" s="61"/>
      <c r="CV3063" s="61"/>
      <c r="CW3063" s="61"/>
      <c r="CX3063" s="61"/>
      <c r="CY3063" s="61"/>
      <c r="CZ3063" s="61"/>
      <c r="DA3063" s="61"/>
      <c r="DB3063" s="61"/>
      <c r="DC3063" s="61"/>
      <c r="DD3063" s="61"/>
      <c r="DE3063" s="61"/>
      <c r="DF3063" s="61"/>
      <c r="DG3063" s="61"/>
      <c r="DH3063" s="61"/>
      <c r="DI3063" s="61"/>
      <c r="DJ3063" s="61"/>
      <c r="DK3063" s="61"/>
      <c r="DL3063" s="61"/>
      <c r="DM3063" s="61"/>
    </row>
    <row r="3064" spans="1:117" s="25" customFormat="1" x14ac:dyDescent="0.2">
      <c r="A3064" s="25" t="s">
        <v>38</v>
      </c>
      <c r="B3064" s="25" t="s">
        <v>174</v>
      </c>
      <c r="C3064" s="25" t="s">
        <v>186</v>
      </c>
      <c r="I3064" s="116"/>
      <c r="J3064" s="116"/>
      <c r="K3064" s="116"/>
      <c r="L3064" s="116"/>
      <c r="M3064" s="116"/>
      <c r="N3064" s="116"/>
      <c r="AL3064" s="117"/>
      <c r="AN3064" s="35" t="str">
        <f t="shared" si="187"/>
        <v/>
      </c>
      <c r="AO3064" s="35" t="str">
        <f t="shared" si="188"/>
        <v>-</v>
      </c>
      <c r="AQ3064" s="25" t="str">
        <f t="shared" si="186"/>
        <v>-</v>
      </c>
      <c r="BP3064" s="61"/>
      <c r="CT3064" s="61"/>
      <c r="CU3064" s="61"/>
      <c r="CV3064" s="61"/>
      <c r="CW3064" s="61"/>
      <c r="CX3064" s="61"/>
      <c r="CY3064" s="61"/>
      <c r="CZ3064" s="61"/>
      <c r="DA3064" s="61"/>
      <c r="DB3064" s="61"/>
      <c r="DC3064" s="61"/>
      <c r="DD3064" s="61"/>
      <c r="DE3064" s="61"/>
      <c r="DF3064" s="61"/>
      <c r="DG3064" s="61"/>
      <c r="DH3064" s="61"/>
      <c r="DI3064" s="61"/>
      <c r="DJ3064" s="61"/>
      <c r="DK3064" s="61"/>
      <c r="DL3064" s="61"/>
      <c r="DM3064" s="61"/>
    </row>
    <row r="3065" spans="1:117" s="25" customFormat="1" x14ac:dyDescent="0.2">
      <c r="A3065" s="25" t="s">
        <v>39</v>
      </c>
      <c r="B3065" s="25" t="s">
        <v>174</v>
      </c>
      <c r="C3065" s="25" t="s">
        <v>186</v>
      </c>
      <c r="I3065" s="116"/>
      <c r="J3065" s="116"/>
      <c r="K3065" s="116"/>
      <c r="L3065" s="116"/>
      <c r="M3065" s="116"/>
      <c r="N3065" s="116"/>
      <c r="AL3065" s="117"/>
      <c r="AN3065" s="35" t="str">
        <f t="shared" si="187"/>
        <v/>
      </c>
      <c r="AO3065" s="35" t="str">
        <f t="shared" si="188"/>
        <v>-</v>
      </c>
      <c r="AQ3065" s="25" t="str">
        <f t="shared" si="186"/>
        <v>-</v>
      </c>
      <c r="BP3065" s="61"/>
      <c r="CT3065" s="61"/>
      <c r="CU3065" s="61"/>
      <c r="CV3065" s="61"/>
      <c r="CW3065" s="61"/>
      <c r="CX3065" s="61"/>
      <c r="CY3065" s="61"/>
      <c r="CZ3065" s="61"/>
      <c r="DA3065" s="61"/>
      <c r="DB3065" s="61"/>
      <c r="DC3065" s="61"/>
      <c r="DD3065" s="61"/>
      <c r="DE3065" s="61"/>
      <c r="DF3065" s="61"/>
      <c r="DG3065" s="61"/>
      <c r="DH3065" s="61"/>
      <c r="DI3065" s="61"/>
      <c r="DJ3065" s="61"/>
      <c r="DK3065" s="61"/>
      <c r="DL3065" s="61"/>
      <c r="DM3065" s="61"/>
    </row>
    <row r="3066" spans="1:117" s="25" customFormat="1" x14ac:dyDescent="0.2">
      <c r="A3066" s="25" t="s">
        <v>40</v>
      </c>
      <c r="B3066" s="25" t="s">
        <v>175</v>
      </c>
      <c r="C3066" s="25" t="s">
        <v>186</v>
      </c>
      <c r="I3066" s="116"/>
      <c r="J3066" s="116"/>
      <c r="K3066" s="116"/>
      <c r="L3066" s="116"/>
      <c r="M3066" s="116"/>
      <c r="N3066" s="116"/>
      <c r="AL3066" s="117"/>
      <c r="AN3066" s="35" t="str">
        <f t="shared" si="187"/>
        <v/>
      </c>
      <c r="AO3066" s="35" t="str">
        <f t="shared" si="188"/>
        <v>-</v>
      </c>
      <c r="AQ3066" s="25" t="str">
        <f t="shared" si="186"/>
        <v>-</v>
      </c>
      <c r="BP3066" s="61"/>
      <c r="CT3066" s="61"/>
      <c r="CU3066" s="61"/>
      <c r="CV3066" s="61"/>
      <c r="CW3066" s="61"/>
      <c r="CX3066" s="61"/>
      <c r="CY3066" s="61"/>
      <c r="CZ3066" s="61"/>
      <c r="DA3066" s="61"/>
      <c r="DB3066" s="61"/>
      <c r="DC3066" s="61"/>
      <c r="DD3066" s="61"/>
      <c r="DE3066" s="61"/>
      <c r="DF3066" s="61"/>
      <c r="DG3066" s="61"/>
      <c r="DH3066" s="61"/>
      <c r="DI3066" s="61"/>
      <c r="DJ3066" s="61"/>
      <c r="DK3066" s="61"/>
      <c r="DL3066" s="61"/>
      <c r="DM3066" s="61"/>
    </row>
    <row r="3067" spans="1:117" s="25" customFormat="1" x14ac:dyDescent="0.2">
      <c r="A3067" s="25" t="s">
        <v>41</v>
      </c>
      <c r="B3067" s="25" t="s">
        <v>175</v>
      </c>
      <c r="C3067" s="25" t="s">
        <v>186</v>
      </c>
      <c r="I3067" s="116"/>
      <c r="J3067" s="116"/>
      <c r="K3067" s="116"/>
      <c r="L3067" s="116"/>
      <c r="M3067" s="116"/>
      <c r="N3067" s="116"/>
      <c r="AL3067" s="117"/>
      <c r="AN3067" s="35" t="str">
        <f t="shared" si="187"/>
        <v/>
      </c>
      <c r="AO3067" s="35" t="str">
        <f t="shared" si="188"/>
        <v>-</v>
      </c>
      <c r="AQ3067" s="25" t="str">
        <f t="shared" si="186"/>
        <v>-</v>
      </c>
      <c r="BP3067" s="61"/>
      <c r="CT3067" s="61"/>
      <c r="CU3067" s="61"/>
      <c r="CV3067" s="61"/>
      <c r="CW3067" s="61"/>
      <c r="CX3067" s="61"/>
      <c r="CY3067" s="61"/>
      <c r="CZ3067" s="61"/>
      <c r="DA3067" s="61"/>
      <c r="DB3067" s="61"/>
      <c r="DC3067" s="61"/>
      <c r="DD3067" s="61"/>
      <c r="DE3067" s="61"/>
      <c r="DF3067" s="61"/>
      <c r="DG3067" s="61"/>
      <c r="DH3067" s="61"/>
      <c r="DI3067" s="61"/>
      <c r="DJ3067" s="61"/>
      <c r="DK3067" s="61"/>
      <c r="DL3067" s="61"/>
      <c r="DM3067" s="61"/>
    </row>
    <row r="3068" spans="1:117" s="25" customFormat="1" x14ac:dyDescent="0.2">
      <c r="A3068" s="25" t="s">
        <v>42</v>
      </c>
      <c r="B3068" s="25" t="s">
        <v>173</v>
      </c>
      <c r="C3068" s="25" t="s">
        <v>186</v>
      </c>
      <c r="I3068" s="116"/>
      <c r="J3068" s="116"/>
      <c r="K3068" s="116"/>
      <c r="L3068" s="116"/>
      <c r="M3068" s="116"/>
      <c r="N3068" s="116"/>
      <c r="AL3068" s="117"/>
      <c r="AN3068" s="35" t="str">
        <f t="shared" si="187"/>
        <v/>
      </c>
      <c r="AO3068" s="35" t="str">
        <f t="shared" si="188"/>
        <v>-</v>
      </c>
      <c r="AQ3068" s="25" t="str">
        <f t="shared" si="186"/>
        <v>-</v>
      </c>
      <c r="BP3068" s="61"/>
      <c r="CT3068" s="61"/>
      <c r="CU3068" s="61"/>
      <c r="CV3068" s="61"/>
      <c r="CW3068" s="61"/>
      <c r="CX3068" s="61"/>
      <c r="CY3068" s="61"/>
      <c r="CZ3068" s="61"/>
      <c r="DA3068" s="61"/>
      <c r="DB3068" s="61"/>
      <c r="DC3068" s="61"/>
      <c r="DD3068" s="61"/>
      <c r="DE3068" s="61"/>
      <c r="DF3068" s="61"/>
      <c r="DG3068" s="61"/>
      <c r="DH3068" s="61"/>
      <c r="DI3068" s="61"/>
      <c r="DJ3068" s="61"/>
      <c r="DK3068" s="61"/>
      <c r="DL3068" s="61"/>
      <c r="DM3068" s="61"/>
    </row>
    <row r="3069" spans="1:117" s="25" customFormat="1" x14ac:dyDescent="0.2">
      <c r="A3069" s="25" t="s">
        <v>43</v>
      </c>
      <c r="B3069" s="25" t="s">
        <v>173</v>
      </c>
      <c r="C3069" s="25" t="s">
        <v>186</v>
      </c>
      <c r="I3069" s="116"/>
      <c r="J3069" s="116"/>
      <c r="K3069" s="116"/>
      <c r="L3069" s="116"/>
      <c r="M3069" s="116"/>
      <c r="N3069" s="116"/>
      <c r="AL3069" s="117"/>
      <c r="AN3069" s="35" t="str">
        <f t="shared" si="187"/>
        <v/>
      </c>
      <c r="AO3069" s="35" t="str">
        <f t="shared" si="188"/>
        <v>-</v>
      </c>
      <c r="AQ3069" s="25" t="str">
        <f t="shared" si="186"/>
        <v>-</v>
      </c>
      <c r="BP3069" s="61"/>
      <c r="CT3069" s="61"/>
      <c r="CU3069" s="61"/>
      <c r="CV3069" s="61"/>
      <c r="CW3069" s="61"/>
      <c r="CX3069" s="61"/>
      <c r="CY3069" s="61"/>
      <c r="CZ3069" s="61"/>
      <c r="DA3069" s="61"/>
      <c r="DB3069" s="61"/>
      <c r="DC3069" s="61"/>
      <c r="DD3069" s="61"/>
      <c r="DE3069" s="61"/>
      <c r="DF3069" s="61"/>
      <c r="DG3069" s="61"/>
      <c r="DH3069" s="61"/>
      <c r="DI3069" s="61"/>
      <c r="DJ3069" s="61"/>
      <c r="DK3069" s="61"/>
      <c r="DL3069" s="61"/>
      <c r="DM3069" s="61"/>
    </row>
    <row r="3070" spans="1:117" s="25" customFormat="1" x14ac:dyDescent="0.2">
      <c r="A3070" s="25" t="s">
        <v>44</v>
      </c>
      <c r="B3070" s="25" t="s">
        <v>171</v>
      </c>
      <c r="C3070" s="25" t="s">
        <v>186</v>
      </c>
      <c r="I3070" s="116"/>
      <c r="J3070" s="116"/>
      <c r="K3070" s="116"/>
      <c r="L3070" s="116"/>
      <c r="M3070" s="116"/>
      <c r="N3070" s="116"/>
      <c r="AL3070" s="117"/>
      <c r="AN3070" s="35" t="str">
        <f t="shared" si="187"/>
        <v/>
      </c>
      <c r="AO3070" s="35" t="str">
        <f t="shared" si="188"/>
        <v>-</v>
      </c>
      <c r="AQ3070" s="25" t="str">
        <f t="shared" si="186"/>
        <v>-</v>
      </c>
      <c r="BP3070" s="61"/>
      <c r="CT3070" s="61"/>
      <c r="CU3070" s="61"/>
      <c r="CV3070" s="61"/>
      <c r="CW3070" s="61"/>
      <c r="CX3070" s="61"/>
      <c r="CY3070" s="61"/>
      <c r="CZ3070" s="61"/>
      <c r="DA3070" s="61"/>
      <c r="DB3070" s="61"/>
      <c r="DC3070" s="61"/>
      <c r="DD3070" s="61"/>
      <c r="DE3070" s="61"/>
      <c r="DF3070" s="61"/>
      <c r="DG3070" s="61"/>
      <c r="DH3070" s="61"/>
      <c r="DI3070" s="61"/>
      <c r="DJ3070" s="61"/>
      <c r="DK3070" s="61"/>
      <c r="DL3070" s="61"/>
      <c r="DM3070" s="61"/>
    </row>
    <row r="3071" spans="1:117" s="25" customFormat="1" x14ac:dyDescent="0.2">
      <c r="A3071" s="25" t="s">
        <v>45</v>
      </c>
      <c r="B3071" s="25" t="s">
        <v>171</v>
      </c>
      <c r="C3071" s="25" t="s">
        <v>186</v>
      </c>
      <c r="I3071" s="116"/>
      <c r="J3071" s="116"/>
      <c r="K3071" s="116"/>
      <c r="L3071" s="116"/>
      <c r="M3071" s="116"/>
      <c r="N3071" s="116"/>
      <c r="AL3071" s="117"/>
      <c r="AN3071" s="35" t="str">
        <f t="shared" si="187"/>
        <v/>
      </c>
      <c r="AO3071" s="35" t="str">
        <f t="shared" si="188"/>
        <v>-</v>
      </c>
      <c r="AQ3071" s="25" t="str">
        <f t="shared" si="186"/>
        <v>-</v>
      </c>
      <c r="BP3071" s="61"/>
      <c r="CT3071" s="61"/>
      <c r="CU3071" s="61"/>
      <c r="CV3071" s="61"/>
      <c r="CW3071" s="61"/>
      <c r="CX3071" s="61"/>
      <c r="CY3071" s="61"/>
      <c r="CZ3071" s="61"/>
      <c r="DA3071" s="61"/>
      <c r="DB3071" s="61"/>
      <c r="DC3071" s="61"/>
      <c r="DD3071" s="61"/>
      <c r="DE3071" s="61"/>
      <c r="DF3071" s="61"/>
      <c r="DG3071" s="61"/>
      <c r="DH3071" s="61"/>
      <c r="DI3071" s="61"/>
      <c r="DJ3071" s="61"/>
      <c r="DK3071" s="61"/>
      <c r="DL3071" s="61"/>
      <c r="DM3071" s="61"/>
    </row>
    <row r="3072" spans="1:117" s="25" customFormat="1" x14ac:dyDescent="0.2">
      <c r="A3072" s="25" t="s">
        <v>46</v>
      </c>
      <c r="B3072" s="25" t="s">
        <v>172</v>
      </c>
      <c r="C3072" s="25" t="s">
        <v>186</v>
      </c>
      <c r="I3072" s="116"/>
      <c r="J3072" s="116"/>
      <c r="K3072" s="116"/>
      <c r="L3072" s="116"/>
      <c r="M3072" s="116"/>
      <c r="N3072" s="116"/>
      <c r="AL3072" s="117"/>
      <c r="AN3072" s="35" t="str">
        <f t="shared" si="187"/>
        <v/>
      </c>
      <c r="AO3072" s="35" t="str">
        <f t="shared" si="188"/>
        <v>-</v>
      </c>
      <c r="AQ3072" s="25" t="str">
        <f t="shared" si="186"/>
        <v>-</v>
      </c>
      <c r="BP3072" s="61"/>
      <c r="CT3072" s="61"/>
      <c r="CU3072" s="61"/>
      <c r="CV3072" s="61"/>
      <c r="CW3072" s="61"/>
      <c r="CX3072" s="61"/>
      <c r="CY3072" s="61"/>
      <c r="CZ3072" s="61"/>
      <c r="DA3072" s="61"/>
      <c r="DB3072" s="61"/>
      <c r="DC3072" s="61"/>
      <c r="DD3072" s="61"/>
      <c r="DE3072" s="61"/>
      <c r="DF3072" s="61"/>
      <c r="DG3072" s="61"/>
      <c r="DH3072" s="61"/>
      <c r="DI3072" s="61"/>
      <c r="DJ3072" s="61"/>
      <c r="DK3072" s="61"/>
      <c r="DL3072" s="61"/>
      <c r="DM3072" s="61"/>
    </row>
    <row r="3073" spans="1:117" s="25" customFormat="1" x14ac:dyDescent="0.2">
      <c r="A3073" s="25" t="s">
        <v>47</v>
      </c>
      <c r="B3073" s="25" t="s">
        <v>172</v>
      </c>
      <c r="C3073" s="25" t="s">
        <v>186</v>
      </c>
      <c r="I3073" s="116"/>
      <c r="J3073" s="116"/>
      <c r="K3073" s="116"/>
      <c r="L3073" s="116"/>
      <c r="M3073" s="116"/>
      <c r="N3073" s="116"/>
      <c r="AL3073" s="117"/>
      <c r="AN3073" s="35" t="str">
        <f t="shared" si="187"/>
        <v/>
      </c>
      <c r="AO3073" s="35" t="str">
        <f t="shared" si="188"/>
        <v>-</v>
      </c>
      <c r="AQ3073" s="25" t="str">
        <f t="shared" si="186"/>
        <v>-</v>
      </c>
      <c r="BP3073" s="61"/>
      <c r="CT3073" s="61"/>
      <c r="CU3073" s="61"/>
      <c r="CV3073" s="61"/>
      <c r="CW3073" s="61"/>
      <c r="CX3073" s="61"/>
      <c r="CY3073" s="61"/>
      <c r="CZ3073" s="61"/>
      <c r="DA3073" s="61"/>
      <c r="DB3073" s="61"/>
      <c r="DC3073" s="61"/>
      <c r="DD3073" s="61"/>
      <c r="DE3073" s="61"/>
      <c r="DF3073" s="61"/>
      <c r="DG3073" s="61"/>
      <c r="DH3073" s="61"/>
      <c r="DI3073" s="61"/>
      <c r="DJ3073" s="61"/>
      <c r="DK3073" s="61"/>
      <c r="DL3073" s="61"/>
      <c r="DM3073" s="61"/>
    </row>
    <row r="3074" spans="1:117" s="25" customFormat="1" x14ac:dyDescent="0.2">
      <c r="A3074" s="25" t="s">
        <v>48</v>
      </c>
      <c r="B3074" s="25" t="s">
        <v>175</v>
      </c>
      <c r="C3074" s="25" t="s">
        <v>186</v>
      </c>
      <c r="I3074" s="116"/>
      <c r="J3074" s="116"/>
      <c r="K3074" s="116"/>
      <c r="L3074" s="116"/>
      <c r="M3074" s="116"/>
      <c r="N3074" s="116"/>
      <c r="AL3074" s="117"/>
      <c r="AN3074" s="35" t="str">
        <f t="shared" si="187"/>
        <v/>
      </c>
      <c r="AO3074" s="35" t="str">
        <f t="shared" si="188"/>
        <v>-</v>
      </c>
      <c r="AQ3074" s="25" t="str">
        <f t="shared" si="186"/>
        <v>-</v>
      </c>
      <c r="BP3074" s="61"/>
      <c r="CT3074" s="61"/>
      <c r="CU3074" s="61"/>
      <c r="CV3074" s="61"/>
      <c r="CW3074" s="61"/>
      <c r="CX3074" s="61"/>
      <c r="CY3074" s="61"/>
      <c r="CZ3074" s="61"/>
      <c r="DA3074" s="61"/>
      <c r="DB3074" s="61"/>
      <c r="DC3074" s="61"/>
      <c r="DD3074" s="61"/>
      <c r="DE3074" s="61"/>
      <c r="DF3074" s="61"/>
      <c r="DG3074" s="61"/>
      <c r="DH3074" s="61"/>
      <c r="DI3074" s="61"/>
      <c r="DJ3074" s="61"/>
      <c r="DK3074" s="61"/>
      <c r="DL3074" s="61"/>
      <c r="DM3074" s="61"/>
    </row>
    <row r="3075" spans="1:117" s="25" customFormat="1" x14ac:dyDescent="0.2">
      <c r="A3075" s="25" t="s">
        <v>49</v>
      </c>
      <c r="B3075" s="25" t="s">
        <v>175</v>
      </c>
      <c r="C3075" s="25" t="s">
        <v>186</v>
      </c>
      <c r="I3075" s="116"/>
      <c r="J3075" s="116"/>
      <c r="K3075" s="116"/>
      <c r="L3075" s="116"/>
      <c r="M3075" s="116"/>
      <c r="N3075" s="116"/>
      <c r="AL3075" s="117"/>
      <c r="AN3075" s="35" t="str">
        <f t="shared" si="187"/>
        <v/>
      </c>
      <c r="AO3075" s="35" t="str">
        <f t="shared" si="188"/>
        <v>-</v>
      </c>
      <c r="AQ3075" s="25" t="str">
        <f t="shared" si="186"/>
        <v>-</v>
      </c>
      <c r="BP3075" s="61"/>
      <c r="CT3075" s="61"/>
      <c r="CU3075" s="61"/>
      <c r="CV3075" s="61"/>
      <c r="CW3075" s="61"/>
      <c r="CX3075" s="61"/>
      <c r="CY3075" s="61"/>
      <c r="CZ3075" s="61"/>
      <c r="DA3075" s="61"/>
      <c r="DB3075" s="61"/>
      <c r="DC3075" s="61"/>
      <c r="DD3075" s="61"/>
      <c r="DE3075" s="61"/>
      <c r="DF3075" s="61"/>
      <c r="DG3075" s="61"/>
      <c r="DH3075" s="61"/>
      <c r="DI3075" s="61"/>
      <c r="DJ3075" s="61"/>
      <c r="DK3075" s="61"/>
      <c r="DL3075" s="61"/>
      <c r="DM3075" s="61"/>
    </row>
    <row r="3076" spans="1:117" s="25" customFormat="1" x14ac:dyDescent="0.2">
      <c r="A3076" s="25" t="s">
        <v>50</v>
      </c>
      <c r="B3076" s="25" t="s">
        <v>175</v>
      </c>
      <c r="C3076" s="25" t="s">
        <v>186</v>
      </c>
      <c r="I3076" s="116"/>
      <c r="J3076" s="116"/>
      <c r="K3076" s="116"/>
      <c r="L3076" s="116"/>
      <c r="M3076" s="116"/>
      <c r="N3076" s="116"/>
      <c r="AL3076" s="117"/>
      <c r="AN3076" s="35" t="str">
        <f t="shared" si="187"/>
        <v/>
      </c>
      <c r="AO3076" s="35" t="str">
        <f t="shared" si="188"/>
        <v>-</v>
      </c>
      <c r="AQ3076" s="25" t="str">
        <f t="shared" si="186"/>
        <v>-</v>
      </c>
      <c r="BP3076" s="61"/>
      <c r="CT3076" s="61"/>
      <c r="CU3076" s="61"/>
      <c r="CV3076" s="61"/>
      <c r="CW3076" s="61"/>
      <c r="CX3076" s="61"/>
      <c r="CY3076" s="61"/>
      <c r="CZ3076" s="61"/>
      <c r="DA3076" s="61"/>
      <c r="DB3076" s="61"/>
      <c r="DC3076" s="61"/>
      <c r="DD3076" s="61"/>
      <c r="DE3076" s="61"/>
      <c r="DF3076" s="61"/>
      <c r="DG3076" s="61"/>
      <c r="DH3076" s="61"/>
      <c r="DI3076" s="61"/>
      <c r="DJ3076" s="61"/>
      <c r="DK3076" s="61"/>
      <c r="DL3076" s="61"/>
      <c r="DM3076" s="61"/>
    </row>
    <row r="3077" spans="1:117" s="25" customFormat="1" x14ac:dyDescent="0.2">
      <c r="A3077" s="25" t="s">
        <v>51</v>
      </c>
      <c r="B3077" s="25" t="s">
        <v>174</v>
      </c>
      <c r="C3077" s="25" t="s">
        <v>186</v>
      </c>
      <c r="I3077" s="116"/>
      <c r="J3077" s="116"/>
      <c r="K3077" s="116"/>
      <c r="L3077" s="116"/>
      <c r="M3077" s="116"/>
      <c r="N3077" s="116"/>
      <c r="AL3077" s="117"/>
      <c r="AN3077" s="35" t="str">
        <f t="shared" si="187"/>
        <v/>
      </c>
      <c r="AO3077" s="35" t="str">
        <f t="shared" si="188"/>
        <v>-</v>
      </c>
      <c r="AQ3077" s="25" t="str">
        <f t="shared" si="186"/>
        <v>-</v>
      </c>
      <c r="BP3077" s="61"/>
      <c r="CT3077" s="61"/>
      <c r="CU3077" s="61"/>
      <c r="CV3077" s="61"/>
      <c r="CW3077" s="61"/>
      <c r="CX3077" s="61"/>
      <c r="CY3077" s="61"/>
      <c r="CZ3077" s="61"/>
      <c r="DA3077" s="61"/>
      <c r="DB3077" s="61"/>
      <c r="DC3077" s="61"/>
      <c r="DD3077" s="61"/>
      <c r="DE3077" s="61"/>
      <c r="DF3077" s="61"/>
      <c r="DG3077" s="61"/>
      <c r="DH3077" s="61"/>
      <c r="DI3077" s="61"/>
      <c r="DJ3077" s="61"/>
      <c r="DK3077" s="61"/>
      <c r="DL3077" s="61"/>
      <c r="DM3077" s="61"/>
    </row>
    <row r="3078" spans="1:117" s="25" customFormat="1" x14ac:dyDescent="0.2">
      <c r="A3078" s="25" t="s">
        <v>52</v>
      </c>
      <c r="B3078" s="25" t="s">
        <v>174</v>
      </c>
      <c r="C3078" s="25" t="s">
        <v>186</v>
      </c>
      <c r="I3078" s="116"/>
      <c r="J3078" s="116"/>
      <c r="K3078" s="116"/>
      <c r="L3078" s="116"/>
      <c r="M3078" s="116"/>
      <c r="N3078" s="116"/>
      <c r="AL3078" s="117"/>
      <c r="AN3078" s="35" t="str">
        <f t="shared" si="187"/>
        <v/>
      </c>
      <c r="AO3078" s="35" t="str">
        <f t="shared" si="188"/>
        <v>-</v>
      </c>
      <c r="AQ3078" s="25" t="str">
        <f t="shared" si="186"/>
        <v>-</v>
      </c>
      <c r="BP3078" s="61"/>
      <c r="CT3078" s="61"/>
      <c r="CU3078" s="61"/>
      <c r="CV3078" s="61"/>
      <c r="CW3078" s="61"/>
      <c r="CX3078" s="61"/>
      <c r="CY3078" s="61"/>
      <c r="CZ3078" s="61"/>
      <c r="DA3078" s="61"/>
      <c r="DB3078" s="61"/>
      <c r="DC3078" s="61"/>
      <c r="DD3078" s="61"/>
      <c r="DE3078" s="61"/>
      <c r="DF3078" s="61"/>
      <c r="DG3078" s="61"/>
      <c r="DH3078" s="61"/>
      <c r="DI3078" s="61"/>
      <c r="DJ3078" s="61"/>
      <c r="DK3078" s="61"/>
      <c r="DL3078" s="61"/>
      <c r="DM3078" s="61"/>
    </row>
    <row r="3079" spans="1:117" s="25" customFormat="1" x14ac:dyDescent="0.2">
      <c r="A3079" s="25" t="s">
        <v>53</v>
      </c>
      <c r="B3079" s="25" t="s">
        <v>175</v>
      </c>
      <c r="C3079" s="25" t="s">
        <v>186</v>
      </c>
      <c r="I3079" s="116"/>
      <c r="J3079" s="116"/>
      <c r="K3079" s="116"/>
      <c r="L3079" s="116"/>
      <c r="M3079" s="116"/>
      <c r="N3079" s="116"/>
      <c r="AL3079" s="117"/>
      <c r="AN3079" s="35" t="str">
        <f t="shared" si="187"/>
        <v/>
      </c>
      <c r="AO3079" s="35" t="str">
        <f t="shared" si="188"/>
        <v>-</v>
      </c>
      <c r="AQ3079" s="25" t="str">
        <f t="shared" si="186"/>
        <v>-</v>
      </c>
      <c r="BP3079" s="61"/>
      <c r="CT3079" s="61"/>
      <c r="CU3079" s="61"/>
      <c r="CV3079" s="61"/>
      <c r="CW3079" s="61"/>
      <c r="CX3079" s="61"/>
      <c r="CY3079" s="61"/>
      <c r="CZ3079" s="61"/>
      <c r="DA3079" s="61"/>
      <c r="DB3079" s="61"/>
      <c r="DC3079" s="61"/>
      <c r="DD3079" s="61"/>
      <c r="DE3079" s="61"/>
      <c r="DF3079" s="61"/>
      <c r="DG3079" s="61"/>
      <c r="DH3079" s="61"/>
      <c r="DI3079" s="61"/>
      <c r="DJ3079" s="61"/>
      <c r="DK3079" s="61"/>
      <c r="DL3079" s="61"/>
      <c r="DM3079" s="61"/>
    </row>
    <row r="3080" spans="1:117" s="25" customFormat="1" x14ac:dyDescent="0.2">
      <c r="A3080" s="25" t="s">
        <v>54</v>
      </c>
      <c r="B3080" s="25" t="s">
        <v>175</v>
      </c>
      <c r="C3080" s="25" t="s">
        <v>186</v>
      </c>
      <c r="I3080" s="116"/>
      <c r="J3080" s="116"/>
      <c r="K3080" s="116"/>
      <c r="L3080" s="116"/>
      <c r="M3080" s="116"/>
      <c r="N3080" s="116"/>
      <c r="AL3080" s="117"/>
      <c r="AN3080" s="35" t="str">
        <f t="shared" si="187"/>
        <v/>
      </c>
      <c r="AO3080" s="35" t="str">
        <f t="shared" si="188"/>
        <v>-</v>
      </c>
      <c r="AQ3080" s="25" t="str">
        <f t="shared" si="186"/>
        <v>-</v>
      </c>
      <c r="BP3080" s="61"/>
      <c r="CT3080" s="61"/>
      <c r="CU3080" s="61"/>
      <c r="CV3080" s="61"/>
      <c r="CW3080" s="61"/>
      <c r="CX3080" s="61"/>
      <c r="CY3080" s="61"/>
      <c r="CZ3080" s="61"/>
      <c r="DA3080" s="61"/>
      <c r="DB3080" s="61"/>
      <c r="DC3080" s="61"/>
      <c r="DD3080" s="61"/>
      <c r="DE3080" s="61"/>
      <c r="DF3080" s="61"/>
      <c r="DG3080" s="61"/>
      <c r="DH3080" s="61"/>
      <c r="DI3080" s="61"/>
      <c r="DJ3080" s="61"/>
      <c r="DK3080" s="61"/>
      <c r="DL3080" s="61"/>
      <c r="DM3080" s="61"/>
    </row>
    <row r="3081" spans="1:117" s="25" customFormat="1" x14ac:dyDescent="0.2">
      <c r="A3081" s="25" t="s">
        <v>55</v>
      </c>
      <c r="B3081" s="25" t="s">
        <v>173</v>
      </c>
      <c r="C3081" s="25" t="s">
        <v>186</v>
      </c>
      <c r="I3081" s="116"/>
      <c r="J3081" s="116"/>
      <c r="K3081" s="116"/>
      <c r="L3081" s="116"/>
      <c r="M3081" s="116"/>
      <c r="N3081" s="116"/>
      <c r="AL3081" s="117"/>
      <c r="AN3081" s="35" t="str">
        <f t="shared" si="187"/>
        <v/>
      </c>
      <c r="AO3081" s="35" t="str">
        <f t="shared" si="188"/>
        <v>-</v>
      </c>
      <c r="AQ3081" s="25" t="str">
        <f t="shared" si="186"/>
        <v>-</v>
      </c>
      <c r="BP3081" s="61"/>
      <c r="CT3081" s="61"/>
      <c r="CU3081" s="61"/>
      <c r="CV3081" s="61"/>
      <c r="CW3081" s="61"/>
      <c r="CX3081" s="61"/>
      <c r="CY3081" s="61"/>
      <c r="CZ3081" s="61"/>
      <c r="DA3081" s="61"/>
      <c r="DB3081" s="61"/>
      <c r="DC3081" s="61"/>
      <c r="DD3081" s="61"/>
      <c r="DE3081" s="61"/>
      <c r="DF3081" s="61"/>
      <c r="DG3081" s="61"/>
      <c r="DH3081" s="61"/>
      <c r="DI3081" s="61"/>
      <c r="DJ3081" s="61"/>
      <c r="DK3081" s="61"/>
      <c r="DL3081" s="61"/>
      <c r="DM3081" s="61"/>
    </row>
    <row r="3082" spans="1:117" s="25" customFormat="1" x14ac:dyDescent="0.2">
      <c r="A3082" s="25" t="s">
        <v>56</v>
      </c>
      <c r="B3082" s="25" t="s">
        <v>173</v>
      </c>
      <c r="C3082" s="25" t="s">
        <v>186</v>
      </c>
      <c r="I3082" s="116"/>
      <c r="J3082" s="116"/>
      <c r="K3082" s="116"/>
      <c r="L3082" s="116"/>
      <c r="M3082" s="116"/>
      <c r="N3082" s="116"/>
      <c r="AL3082" s="117"/>
      <c r="AN3082" s="35" t="str">
        <f t="shared" si="187"/>
        <v/>
      </c>
      <c r="AO3082" s="35" t="str">
        <f t="shared" si="188"/>
        <v>-</v>
      </c>
      <c r="AQ3082" s="25" t="str">
        <f t="shared" si="186"/>
        <v>-</v>
      </c>
      <c r="BP3082" s="61"/>
      <c r="CT3082" s="61"/>
      <c r="CU3082" s="61"/>
      <c r="CV3082" s="61"/>
      <c r="CW3082" s="61"/>
      <c r="CX3082" s="61"/>
      <c r="CY3082" s="61"/>
      <c r="CZ3082" s="61"/>
      <c r="DA3082" s="61"/>
      <c r="DB3082" s="61"/>
      <c r="DC3082" s="61"/>
      <c r="DD3082" s="61"/>
      <c r="DE3082" s="61"/>
      <c r="DF3082" s="61"/>
      <c r="DG3082" s="61"/>
      <c r="DH3082" s="61"/>
      <c r="DI3082" s="61"/>
      <c r="DJ3082" s="61"/>
      <c r="DK3082" s="61"/>
      <c r="DL3082" s="61"/>
      <c r="DM3082" s="61"/>
    </row>
    <row r="3083" spans="1:117" s="25" customFormat="1" x14ac:dyDescent="0.2">
      <c r="A3083" s="25" t="s">
        <v>57</v>
      </c>
      <c r="B3083" s="25" t="s">
        <v>171</v>
      </c>
      <c r="C3083" s="25" t="s">
        <v>186</v>
      </c>
      <c r="I3083" s="116"/>
      <c r="J3083" s="116"/>
      <c r="K3083" s="116"/>
      <c r="L3083" s="116"/>
      <c r="M3083" s="116"/>
      <c r="N3083" s="116"/>
      <c r="AL3083" s="117"/>
      <c r="AN3083" s="35" t="str">
        <f t="shared" si="187"/>
        <v/>
      </c>
      <c r="AO3083" s="35" t="str">
        <f t="shared" si="188"/>
        <v>-</v>
      </c>
      <c r="AQ3083" s="25" t="str">
        <f t="shared" si="186"/>
        <v>-</v>
      </c>
      <c r="BP3083" s="61"/>
      <c r="CT3083" s="61"/>
      <c r="CU3083" s="61"/>
      <c r="CV3083" s="61"/>
      <c r="CW3083" s="61"/>
      <c r="CX3083" s="61"/>
      <c r="CY3083" s="61"/>
      <c r="CZ3083" s="61"/>
      <c r="DA3083" s="61"/>
      <c r="DB3083" s="61"/>
      <c r="DC3083" s="61"/>
      <c r="DD3083" s="61"/>
      <c r="DE3083" s="61"/>
      <c r="DF3083" s="61"/>
      <c r="DG3083" s="61"/>
      <c r="DH3083" s="61"/>
      <c r="DI3083" s="61"/>
      <c r="DJ3083" s="61"/>
      <c r="DK3083" s="61"/>
      <c r="DL3083" s="61"/>
      <c r="DM3083" s="61"/>
    </row>
    <row r="3084" spans="1:117" s="25" customFormat="1" x14ac:dyDescent="0.2">
      <c r="A3084" s="25" t="s">
        <v>58</v>
      </c>
      <c r="B3084" s="25" t="s">
        <v>171</v>
      </c>
      <c r="C3084" s="25" t="s">
        <v>186</v>
      </c>
      <c r="I3084" s="116"/>
      <c r="J3084" s="116"/>
      <c r="K3084" s="116"/>
      <c r="L3084" s="116"/>
      <c r="M3084" s="116"/>
      <c r="N3084" s="116"/>
      <c r="AL3084" s="117"/>
      <c r="AN3084" s="35" t="str">
        <f t="shared" si="187"/>
        <v/>
      </c>
      <c r="AO3084" s="35" t="str">
        <f t="shared" si="188"/>
        <v>-</v>
      </c>
      <c r="AQ3084" s="25" t="str">
        <f t="shared" si="186"/>
        <v>-</v>
      </c>
      <c r="BP3084" s="61"/>
      <c r="CT3084" s="61"/>
      <c r="CU3084" s="61"/>
      <c r="CV3084" s="61"/>
      <c r="CW3084" s="61"/>
      <c r="CX3084" s="61"/>
      <c r="CY3084" s="61"/>
      <c r="CZ3084" s="61"/>
      <c r="DA3084" s="61"/>
      <c r="DB3084" s="61"/>
      <c r="DC3084" s="61"/>
      <c r="DD3084" s="61"/>
      <c r="DE3084" s="61"/>
      <c r="DF3084" s="61"/>
      <c r="DG3084" s="61"/>
      <c r="DH3084" s="61"/>
      <c r="DI3084" s="61"/>
      <c r="DJ3084" s="61"/>
      <c r="DK3084" s="61"/>
      <c r="DL3084" s="61"/>
      <c r="DM3084" s="61"/>
    </row>
    <row r="3085" spans="1:117" s="25" customFormat="1" x14ac:dyDescent="0.2">
      <c r="A3085" s="25" t="s">
        <v>59</v>
      </c>
      <c r="B3085" s="25" t="s">
        <v>172</v>
      </c>
      <c r="C3085" s="25" t="s">
        <v>186</v>
      </c>
      <c r="I3085" s="116"/>
      <c r="J3085" s="116"/>
      <c r="K3085" s="116"/>
      <c r="L3085" s="116"/>
      <c r="M3085" s="116"/>
      <c r="N3085" s="116"/>
      <c r="AL3085" s="117"/>
      <c r="AN3085" s="35" t="str">
        <f t="shared" si="187"/>
        <v/>
      </c>
      <c r="AO3085" s="35" t="str">
        <f t="shared" si="188"/>
        <v>-</v>
      </c>
      <c r="AQ3085" s="25" t="str">
        <f t="shared" si="186"/>
        <v>-</v>
      </c>
      <c r="BP3085" s="61"/>
      <c r="CT3085" s="61"/>
      <c r="CU3085" s="61"/>
      <c r="CV3085" s="61"/>
      <c r="CW3085" s="61"/>
      <c r="CX3085" s="61"/>
      <c r="CY3085" s="61"/>
      <c r="CZ3085" s="61"/>
      <c r="DA3085" s="61"/>
      <c r="DB3085" s="61"/>
      <c r="DC3085" s="61"/>
      <c r="DD3085" s="61"/>
      <c r="DE3085" s="61"/>
      <c r="DF3085" s="61"/>
      <c r="DG3085" s="61"/>
      <c r="DH3085" s="61"/>
      <c r="DI3085" s="61"/>
      <c r="DJ3085" s="61"/>
      <c r="DK3085" s="61"/>
      <c r="DL3085" s="61"/>
      <c r="DM3085" s="61"/>
    </row>
    <row r="3086" spans="1:117" s="25" customFormat="1" x14ac:dyDescent="0.2">
      <c r="A3086" s="25" t="s">
        <v>60</v>
      </c>
      <c r="B3086" s="25" t="s">
        <v>172</v>
      </c>
      <c r="C3086" s="25" t="s">
        <v>186</v>
      </c>
      <c r="I3086" s="116"/>
      <c r="J3086" s="116"/>
      <c r="K3086" s="116"/>
      <c r="L3086" s="116"/>
      <c r="M3086" s="116"/>
      <c r="N3086" s="116"/>
      <c r="AL3086" s="117"/>
      <c r="AN3086" s="35" t="str">
        <f t="shared" si="187"/>
        <v/>
      </c>
      <c r="AO3086" s="35" t="str">
        <f t="shared" si="188"/>
        <v>-</v>
      </c>
      <c r="AQ3086" s="25" t="str">
        <f t="shared" si="186"/>
        <v>-</v>
      </c>
      <c r="BP3086" s="61"/>
      <c r="CT3086" s="61"/>
      <c r="CU3086" s="61"/>
      <c r="CV3086" s="61"/>
      <c r="CW3086" s="61"/>
      <c r="CX3086" s="61"/>
      <c r="CY3086" s="61"/>
      <c r="CZ3086" s="61"/>
      <c r="DA3086" s="61"/>
      <c r="DB3086" s="61"/>
      <c r="DC3086" s="61"/>
      <c r="DD3086" s="61"/>
      <c r="DE3086" s="61"/>
      <c r="DF3086" s="61"/>
      <c r="DG3086" s="61"/>
      <c r="DH3086" s="61"/>
      <c r="DI3086" s="61"/>
      <c r="DJ3086" s="61"/>
      <c r="DK3086" s="61"/>
      <c r="DL3086" s="61"/>
      <c r="DM3086" s="61"/>
    </row>
    <row r="3087" spans="1:117" s="25" customFormat="1" x14ac:dyDescent="0.2">
      <c r="A3087" s="25" t="s">
        <v>61</v>
      </c>
      <c r="B3087" s="25" t="s">
        <v>172</v>
      </c>
      <c r="C3087" s="25" t="s">
        <v>186</v>
      </c>
      <c r="I3087" s="116"/>
      <c r="J3087" s="116"/>
      <c r="K3087" s="116"/>
      <c r="L3087" s="116"/>
      <c r="M3087" s="116"/>
      <c r="N3087" s="116"/>
      <c r="AL3087" s="117"/>
      <c r="AN3087" s="35" t="str">
        <f t="shared" si="187"/>
        <v/>
      </c>
      <c r="AO3087" s="35" t="str">
        <f t="shared" si="188"/>
        <v>-</v>
      </c>
      <c r="AQ3087" s="25" t="str">
        <f t="shared" si="186"/>
        <v>-</v>
      </c>
      <c r="BP3087" s="61"/>
      <c r="CT3087" s="61"/>
      <c r="CU3087" s="61"/>
      <c r="CV3087" s="61"/>
      <c r="CW3087" s="61"/>
      <c r="CX3087" s="61"/>
      <c r="CY3087" s="61"/>
      <c r="CZ3087" s="61"/>
      <c r="DA3087" s="61"/>
      <c r="DB3087" s="61"/>
      <c r="DC3087" s="61"/>
      <c r="DD3087" s="61"/>
      <c r="DE3087" s="61"/>
      <c r="DF3087" s="61"/>
      <c r="DG3087" s="61"/>
      <c r="DH3087" s="61"/>
      <c r="DI3087" s="61"/>
      <c r="DJ3087" s="61"/>
      <c r="DK3087" s="61"/>
      <c r="DL3087" s="61"/>
      <c r="DM3087" s="61"/>
    </row>
    <row r="3088" spans="1:117" s="25" customFormat="1" x14ac:dyDescent="0.2">
      <c r="A3088" s="25" t="s">
        <v>62</v>
      </c>
      <c r="B3088" s="25" t="s">
        <v>175</v>
      </c>
      <c r="C3088" s="25" t="s">
        <v>186</v>
      </c>
      <c r="I3088" s="116"/>
      <c r="J3088" s="116"/>
      <c r="K3088" s="116"/>
      <c r="L3088" s="116"/>
      <c r="M3088" s="116"/>
      <c r="N3088" s="116"/>
      <c r="AL3088" s="117"/>
      <c r="AN3088" s="35" t="str">
        <f t="shared" si="187"/>
        <v/>
      </c>
      <c r="AO3088" s="35" t="str">
        <f t="shared" si="188"/>
        <v>-</v>
      </c>
      <c r="AQ3088" s="25" t="str">
        <f t="shared" si="186"/>
        <v>-</v>
      </c>
      <c r="BP3088" s="61"/>
      <c r="CT3088" s="61"/>
      <c r="CU3088" s="61"/>
      <c r="CV3088" s="61"/>
      <c r="CW3088" s="61"/>
      <c r="CX3088" s="61"/>
      <c r="CY3088" s="61"/>
      <c r="CZ3088" s="61"/>
      <c r="DA3088" s="61"/>
      <c r="DB3088" s="61"/>
      <c r="DC3088" s="61"/>
      <c r="DD3088" s="61"/>
      <c r="DE3088" s="61"/>
      <c r="DF3088" s="61"/>
      <c r="DG3088" s="61"/>
      <c r="DH3088" s="61"/>
      <c r="DI3088" s="61"/>
      <c r="DJ3088" s="61"/>
      <c r="DK3088" s="61"/>
      <c r="DL3088" s="61"/>
      <c r="DM3088" s="61"/>
    </row>
    <row r="3089" spans="1:117" s="25" customFormat="1" x14ac:dyDescent="0.2">
      <c r="A3089" s="25" t="s">
        <v>63</v>
      </c>
      <c r="B3089" s="25" t="s">
        <v>175</v>
      </c>
      <c r="C3089" s="25" t="s">
        <v>186</v>
      </c>
      <c r="I3089" s="116"/>
      <c r="J3089" s="116"/>
      <c r="K3089" s="116"/>
      <c r="L3089" s="116"/>
      <c r="M3089" s="116"/>
      <c r="N3089" s="116"/>
      <c r="AL3089" s="117"/>
      <c r="AN3089" s="35" t="str">
        <f t="shared" si="187"/>
        <v/>
      </c>
      <c r="AO3089" s="35" t="str">
        <f t="shared" si="188"/>
        <v>-</v>
      </c>
      <c r="AQ3089" s="25" t="str">
        <f t="shared" si="186"/>
        <v>-</v>
      </c>
      <c r="BP3089" s="61"/>
      <c r="CT3089" s="61"/>
      <c r="CU3089" s="61"/>
      <c r="CV3089" s="61"/>
      <c r="CW3089" s="61"/>
      <c r="CX3089" s="61"/>
      <c r="CY3089" s="61"/>
      <c r="CZ3089" s="61"/>
      <c r="DA3089" s="61"/>
      <c r="DB3089" s="61"/>
      <c r="DC3089" s="61"/>
      <c r="DD3089" s="61"/>
      <c r="DE3089" s="61"/>
      <c r="DF3089" s="61"/>
      <c r="DG3089" s="61"/>
      <c r="DH3089" s="61"/>
      <c r="DI3089" s="61"/>
      <c r="DJ3089" s="61"/>
      <c r="DK3089" s="61"/>
      <c r="DL3089" s="61"/>
      <c r="DM3089" s="61"/>
    </row>
    <row r="3090" spans="1:117" s="25" customFormat="1" x14ac:dyDescent="0.2">
      <c r="A3090" s="25" t="s">
        <v>64</v>
      </c>
      <c r="B3090" s="25" t="s">
        <v>174</v>
      </c>
      <c r="C3090" s="25" t="s">
        <v>186</v>
      </c>
      <c r="I3090" s="116"/>
      <c r="J3090" s="116"/>
      <c r="K3090" s="116"/>
      <c r="L3090" s="116"/>
      <c r="M3090" s="116"/>
      <c r="N3090" s="116"/>
      <c r="AL3090" s="117"/>
      <c r="AN3090" s="35" t="str">
        <f t="shared" si="187"/>
        <v/>
      </c>
      <c r="AO3090" s="35" t="str">
        <f t="shared" si="188"/>
        <v>-</v>
      </c>
      <c r="AQ3090" s="25" t="str">
        <f t="shared" si="186"/>
        <v>-</v>
      </c>
      <c r="BP3090" s="61"/>
      <c r="CT3090" s="61"/>
      <c r="CU3090" s="61"/>
      <c r="CV3090" s="61"/>
      <c r="CW3090" s="61"/>
      <c r="CX3090" s="61"/>
      <c r="CY3090" s="61"/>
      <c r="CZ3090" s="61"/>
      <c r="DA3090" s="61"/>
      <c r="DB3090" s="61"/>
      <c r="DC3090" s="61"/>
      <c r="DD3090" s="61"/>
      <c r="DE3090" s="61"/>
      <c r="DF3090" s="61"/>
      <c r="DG3090" s="61"/>
      <c r="DH3090" s="61"/>
      <c r="DI3090" s="61"/>
      <c r="DJ3090" s="61"/>
      <c r="DK3090" s="61"/>
      <c r="DL3090" s="61"/>
      <c r="DM3090" s="61"/>
    </row>
    <row r="3091" spans="1:117" s="25" customFormat="1" x14ac:dyDescent="0.2">
      <c r="A3091" s="25" t="s">
        <v>65</v>
      </c>
      <c r="B3091" s="25" t="s">
        <v>174</v>
      </c>
      <c r="C3091" s="25" t="s">
        <v>186</v>
      </c>
      <c r="I3091" s="116"/>
      <c r="J3091" s="116"/>
      <c r="K3091" s="116"/>
      <c r="L3091" s="116"/>
      <c r="M3091" s="116"/>
      <c r="N3091" s="116"/>
      <c r="AL3091" s="117"/>
      <c r="AN3091" s="35" t="str">
        <f t="shared" si="187"/>
        <v/>
      </c>
      <c r="AO3091" s="35" t="str">
        <f t="shared" si="188"/>
        <v>-</v>
      </c>
      <c r="AQ3091" s="25" t="str">
        <f t="shared" si="186"/>
        <v>-</v>
      </c>
      <c r="BP3091" s="61"/>
      <c r="CT3091" s="61"/>
      <c r="CU3091" s="61"/>
      <c r="CV3091" s="61"/>
      <c r="CW3091" s="61"/>
      <c r="CX3091" s="61"/>
      <c r="CY3091" s="61"/>
      <c r="CZ3091" s="61"/>
      <c r="DA3091" s="61"/>
      <c r="DB3091" s="61"/>
      <c r="DC3091" s="61"/>
      <c r="DD3091" s="61"/>
      <c r="DE3091" s="61"/>
      <c r="DF3091" s="61"/>
      <c r="DG3091" s="61"/>
      <c r="DH3091" s="61"/>
      <c r="DI3091" s="61"/>
      <c r="DJ3091" s="61"/>
      <c r="DK3091" s="61"/>
      <c r="DL3091" s="61"/>
      <c r="DM3091" s="61"/>
    </row>
    <row r="3092" spans="1:117" s="25" customFormat="1" x14ac:dyDescent="0.2">
      <c r="A3092" s="25" t="s">
        <v>66</v>
      </c>
      <c r="B3092" s="25" t="s">
        <v>175</v>
      </c>
      <c r="C3092" s="25" t="s">
        <v>186</v>
      </c>
      <c r="I3092" s="116"/>
      <c r="J3092" s="116"/>
      <c r="K3092" s="116"/>
      <c r="L3092" s="116"/>
      <c r="M3092" s="116"/>
      <c r="N3092" s="116"/>
      <c r="AL3092" s="117"/>
      <c r="AN3092" s="35" t="str">
        <f t="shared" si="187"/>
        <v/>
      </c>
      <c r="AO3092" s="35" t="str">
        <f t="shared" si="188"/>
        <v>-</v>
      </c>
      <c r="AQ3092" s="25" t="str">
        <f t="shared" si="186"/>
        <v>-</v>
      </c>
      <c r="BP3092" s="61"/>
      <c r="CT3092" s="61"/>
      <c r="CU3092" s="61"/>
      <c r="CV3092" s="61"/>
      <c r="CW3092" s="61"/>
      <c r="CX3092" s="61"/>
      <c r="CY3092" s="61"/>
      <c r="CZ3092" s="61"/>
      <c r="DA3092" s="61"/>
      <c r="DB3092" s="61"/>
      <c r="DC3092" s="61"/>
      <c r="DD3092" s="61"/>
      <c r="DE3092" s="61"/>
      <c r="DF3092" s="61"/>
      <c r="DG3092" s="61"/>
      <c r="DH3092" s="61"/>
      <c r="DI3092" s="61"/>
      <c r="DJ3092" s="61"/>
      <c r="DK3092" s="61"/>
      <c r="DL3092" s="61"/>
      <c r="DM3092" s="61"/>
    </row>
    <row r="3093" spans="1:117" s="25" customFormat="1" x14ac:dyDescent="0.2">
      <c r="A3093" s="25" t="s">
        <v>67</v>
      </c>
      <c r="B3093" s="25" t="s">
        <v>175</v>
      </c>
      <c r="C3093" s="25" t="s">
        <v>186</v>
      </c>
      <c r="I3093" s="116"/>
      <c r="J3093" s="116"/>
      <c r="K3093" s="116"/>
      <c r="L3093" s="116"/>
      <c r="M3093" s="116"/>
      <c r="N3093" s="116"/>
      <c r="AL3093" s="117"/>
      <c r="AN3093" s="35" t="str">
        <f t="shared" si="187"/>
        <v/>
      </c>
      <c r="AO3093" s="35" t="str">
        <f t="shared" si="188"/>
        <v>-</v>
      </c>
      <c r="AQ3093" s="25" t="str">
        <f t="shared" si="186"/>
        <v>-</v>
      </c>
      <c r="BP3093" s="61"/>
      <c r="CT3093" s="61"/>
      <c r="CU3093" s="61"/>
      <c r="CV3093" s="61"/>
      <c r="CW3093" s="61"/>
      <c r="CX3093" s="61"/>
      <c r="CY3093" s="61"/>
      <c r="CZ3093" s="61"/>
      <c r="DA3093" s="61"/>
      <c r="DB3093" s="61"/>
      <c r="DC3093" s="61"/>
      <c r="DD3093" s="61"/>
      <c r="DE3093" s="61"/>
      <c r="DF3093" s="61"/>
      <c r="DG3093" s="61"/>
      <c r="DH3093" s="61"/>
      <c r="DI3093" s="61"/>
      <c r="DJ3093" s="61"/>
      <c r="DK3093" s="61"/>
      <c r="DL3093" s="61"/>
      <c r="DM3093" s="61"/>
    </row>
    <row r="3094" spans="1:117" s="25" customFormat="1" x14ac:dyDescent="0.2">
      <c r="A3094" s="25" t="s">
        <v>68</v>
      </c>
      <c r="B3094" s="25" t="s">
        <v>173</v>
      </c>
      <c r="C3094" s="25" t="s">
        <v>186</v>
      </c>
      <c r="I3094" s="116"/>
      <c r="J3094" s="116"/>
      <c r="K3094" s="116"/>
      <c r="L3094" s="116"/>
      <c r="M3094" s="116"/>
      <c r="N3094" s="116"/>
      <c r="AL3094" s="117"/>
      <c r="AN3094" s="35" t="str">
        <f t="shared" si="187"/>
        <v/>
      </c>
      <c r="AO3094" s="35" t="str">
        <f t="shared" si="188"/>
        <v>-</v>
      </c>
      <c r="AQ3094" s="25" t="str">
        <f t="shared" si="186"/>
        <v>-</v>
      </c>
      <c r="BP3094" s="61"/>
      <c r="CT3094" s="61"/>
      <c r="CU3094" s="61"/>
      <c r="CV3094" s="61"/>
      <c r="CW3094" s="61"/>
      <c r="CX3094" s="61"/>
      <c r="CY3094" s="61"/>
      <c r="CZ3094" s="61"/>
      <c r="DA3094" s="61"/>
      <c r="DB3094" s="61"/>
      <c r="DC3094" s="61"/>
      <c r="DD3094" s="61"/>
      <c r="DE3094" s="61"/>
      <c r="DF3094" s="61"/>
      <c r="DG3094" s="61"/>
      <c r="DH3094" s="61"/>
      <c r="DI3094" s="61"/>
      <c r="DJ3094" s="61"/>
      <c r="DK3094" s="61"/>
      <c r="DL3094" s="61"/>
      <c r="DM3094" s="61"/>
    </row>
    <row r="3095" spans="1:117" s="25" customFormat="1" x14ac:dyDescent="0.2">
      <c r="A3095" s="25" t="s">
        <v>69</v>
      </c>
      <c r="B3095" s="25" t="s">
        <v>173</v>
      </c>
      <c r="C3095" s="25" t="s">
        <v>186</v>
      </c>
      <c r="I3095" s="116"/>
      <c r="J3095" s="116"/>
      <c r="K3095" s="116"/>
      <c r="L3095" s="116"/>
      <c r="M3095" s="116"/>
      <c r="N3095" s="116"/>
      <c r="AL3095" s="117"/>
      <c r="AN3095" s="35" t="str">
        <f t="shared" si="187"/>
        <v/>
      </c>
      <c r="AO3095" s="35" t="str">
        <f t="shared" si="188"/>
        <v>-</v>
      </c>
      <c r="AQ3095" s="25" t="str">
        <f t="shared" si="186"/>
        <v>-</v>
      </c>
      <c r="BP3095" s="61"/>
      <c r="CT3095" s="61"/>
      <c r="CU3095" s="61"/>
      <c r="CV3095" s="61"/>
      <c r="CW3095" s="61"/>
      <c r="CX3095" s="61"/>
      <c r="CY3095" s="61"/>
      <c r="CZ3095" s="61"/>
      <c r="DA3095" s="61"/>
      <c r="DB3095" s="61"/>
      <c r="DC3095" s="61"/>
      <c r="DD3095" s="61"/>
      <c r="DE3095" s="61"/>
      <c r="DF3095" s="61"/>
      <c r="DG3095" s="61"/>
      <c r="DH3095" s="61"/>
      <c r="DI3095" s="61"/>
      <c r="DJ3095" s="61"/>
      <c r="DK3095" s="61"/>
      <c r="DL3095" s="61"/>
      <c r="DM3095" s="61"/>
    </row>
    <row r="3096" spans="1:117" s="25" customFormat="1" x14ac:dyDescent="0.2">
      <c r="A3096" s="25" t="s">
        <v>70</v>
      </c>
      <c r="B3096" s="25" t="s">
        <v>171</v>
      </c>
      <c r="C3096" s="25" t="s">
        <v>186</v>
      </c>
      <c r="I3096" s="116"/>
      <c r="J3096" s="116"/>
      <c r="K3096" s="116"/>
      <c r="L3096" s="116"/>
      <c r="M3096" s="116"/>
      <c r="N3096" s="116"/>
      <c r="AL3096" s="117"/>
      <c r="AN3096" s="35" t="str">
        <f t="shared" si="187"/>
        <v/>
      </c>
      <c r="AO3096" s="35" t="str">
        <f t="shared" si="188"/>
        <v>-</v>
      </c>
      <c r="AQ3096" s="25" t="str">
        <f t="shared" si="186"/>
        <v>-</v>
      </c>
      <c r="BP3096" s="61"/>
      <c r="CT3096" s="61"/>
      <c r="CU3096" s="61"/>
      <c r="CV3096" s="61"/>
      <c r="CW3096" s="61"/>
      <c r="CX3096" s="61"/>
      <c r="CY3096" s="61"/>
      <c r="CZ3096" s="61"/>
      <c r="DA3096" s="61"/>
      <c r="DB3096" s="61"/>
      <c r="DC3096" s="61"/>
      <c r="DD3096" s="61"/>
      <c r="DE3096" s="61"/>
      <c r="DF3096" s="61"/>
      <c r="DG3096" s="61"/>
      <c r="DH3096" s="61"/>
      <c r="DI3096" s="61"/>
      <c r="DJ3096" s="61"/>
      <c r="DK3096" s="61"/>
      <c r="DL3096" s="61"/>
      <c r="DM3096" s="61"/>
    </row>
    <row r="3097" spans="1:117" s="25" customFormat="1" x14ac:dyDescent="0.2">
      <c r="A3097" s="25" t="s">
        <v>71</v>
      </c>
      <c r="B3097" s="25" t="s">
        <v>171</v>
      </c>
      <c r="C3097" s="25" t="s">
        <v>186</v>
      </c>
      <c r="I3097" s="116"/>
      <c r="J3097" s="116"/>
      <c r="K3097" s="116"/>
      <c r="L3097" s="116"/>
      <c r="M3097" s="116"/>
      <c r="N3097" s="116"/>
      <c r="AL3097" s="117"/>
      <c r="AN3097" s="35" t="str">
        <f t="shared" si="187"/>
        <v/>
      </c>
      <c r="AO3097" s="35" t="str">
        <f t="shared" si="188"/>
        <v>-</v>
      </c>
      <c r="AQ3097" s="25" t="str">
        <f t="shared" si="186"/>
        <v>-</v>
      </c>
      <c r="BP3097" s="61"/>
      <c r="CT3097" s="61"/>
      <c r="CU3097" s="61"/>
      <c r="CV3097" s="61"/>
      <c r="CW3097" s="61"/>
      <c r="CX3097" s="61"/>
      <c r="CY3097" s="61"/>
      <c r="CZ3097" s="61"/>
      <c r="DA3097" s="61"/>
      <c r="DB3097" s="61"/>
      <c r="DC3097" s="61"/>
      <c r="DD3097" s="61"/>
      <c r="DE3097" s="61"/>
      <c r="DF3097" s="61"/>
      <c r="DG3097" s="61"/>
      <c r="DH3097" s="61"/>
      <c r="DI3097" s="61"/>
      <c r="DJ3097" s="61"/>
      <c r="DK3097" s="61"/>
      <c r="DL3097" s="61"/>
      <c r="DM3097" s="61"/>
    </row>
    <row r="3098" spans="1:117" s="25" customFormat="1" x14ac:dyDescent="0.2">
      <c r="A3098" s="25" t="s">
        <v>72</v>
      </c>
      <c r="B3098" s="25" t="s">
        <v>172</v>
      </c>
      <c r="C3098" s="25" t="s">
        <v>186</v>
      </c>
      <c r="I3098" s="116"/>
      <c r="J3098" s="116"/>
      <c r="K3098" s="116"/>
      <c r="L3098" s="116"/>
      <c r="M3098" s="116"/>
      <c r="N3098" s="116"/>
      <c r="AL3098" s="117"/>
      <c r="AN3098" s="35" t="str">
        <f t="shared" si="187"/>
        <v/>
      </c>
      <c r="AO3098" s="35" t="str">
        <f t="shared" si="188"/>
        <v>-</v>
      </c>
      <c r="AQ3098" s="25" t="str">
        <f t="shared" si="186"/>
        <v>-</v>
      </c>
      <c r="BP3098" s="61"/>
      <c r="CT3098" s="61"/>
      <c r="CU3098" s="61"/>
      <c r="CV3098" s="61"/>
      <c r="CW3098" s="61"/>
      <c r="CX3098" s="61"/>
      <c r="CY3098" s="61"/>
      <c r="CZ3098" s="61"/>
      <c r="DA3098" s="61"/>
      <c r="DB3098" s="61"/>
      <c r="DC3098" s="61"/>
      <c r="DD3098" s="61"/>
      <c r="DE3098" s="61"/>
      <c r="DF3098" s="61"/>
      <c r="DG3098" s="61"/>
      <c r="DH3098" s="61"/>
      <c r="DI3098" s="61"/>
      <c r="DJ3098" s="61"/>
      <c r="DK3098" s="61"/>
      <c r="DL3098" s="61"/>
      <c r="DM3098" s="61"/>
    </row>
    <row r="3099" spans="1:117" s="25" customFormat="1" x14ac:dyDescent="0.2">
      <c r="A3099" s="25" t="s">
        <v>73</v>
      </c>
      <c r="B3099" s="25" t="s">
        <v>172</v>
      </c>
      <c r="C3099" s="25" t="s">
        <v>186</v>
      </c>
      <c r="I3099" s="116"/>
      <c r="J3099" s="116"/>
      <c r="K3099" s="116"/>
      <c r="L3099" s="116"/>
      <c r="M3099" s="116"/>
      <c r="N3099" s="116"/>
      <c r="AL3099" s="117"/>
      <c r="AN3099" s="35" t="str">
        <f t="shared" si="187"/>
        <v/>
      </c>
      <c r="AO3099" s="35" t="str">
        <f t="shared" si="188"/>
        <v>-</v>
      </c>
      <c r="AQ3099" s="25" t="str">
        <f t="shared" si="186"/>
        <v>-</v>
      </c>
      <c r="BP3099" s="61"/>
      <c r="CT3099" s="61"/>
      <c r="CU3099" s="61"/>
      <c r="CV3099" s="61"/>
      <c r="CW3099" s="61"/>
      <c r="CX3099" s="61"/>
      <c r="CY3099" s="61"/>
      <c r="CZ3099" s="61"/>
      <c r="DA3099" s="61"/>
      <c r="DB3099" s="61"/>
      <c r="DC3099" s="61"/>
      <c r="DD3099" s="61"/>
      <c r="DE3099" s="61"/>
      <c r="DF3099" s="61"/>
      <c r="DG3099" s="61"/>
      <c r="DH3099" s="61"/>
      <c r="DI3099" s="61"/>
      <c r="DJ3099" s="61"/>
      <c r="DK3099" s="61"/>
      <c r="DL3099" s="61"/>
      <c r="DM3099" s="61"/>
    </row>
    <row r="3100" spans="1:117" s="25" customFormat="1" x14ac:dyDescent="0.2">
      <c r="A3100" s="25" t="s">
        <v>74</v>
      </c>
      <c r="B3100" s="25" t="s">
        <v>172</v>
      </c>
      <c r="C3100" s="25" t="s">
        <v>186</v>
      </c>
      <c r="I3100" s="116"/>
      <c r="J3100" s="116"/>
      <c r="K3100" s="116"/>
      <c r="L3100" s="116"/>
      <c r="M3100" s="116"/>
      <c r="N3100" s="116"/>
      <c r="AL3100" s="117"/>
      <c r="AN3100" s="35" t="str">
        <f t="shared" si="187"/>
        <v/>
      </c>
      <c r="AO3100" s="35" t="str">
        <f t="shared" si="188"/>
        <v>-</v>
      </c>
      <c r="AQ3100" s="25" t="str">
        <f t="shared" si="186"/>
        <v>-</v>
      </c>
      <c r="BP3100" s="61"/>
      <c r="CT3100" s="61"/>
      <c r="CU3100" s="61"/>
      <c r="CV3100" s="61"/>
      <c r="CW3100" s="61"/>
      <c r="CX3100" s="61"/>
      <c r="CY3100" s="61"/>
      <c r="CZ3100" s="61"/>
      <c r="DA3100" s="61"/>
      <c r="DB3100" s="61"/>
      <c r="DC3100" s="61"/>
      <c r="DD3100" s="61"/>
      <c r="DE3100" s="61"/>
      <c r="DF3100" s="61"/>
      <c r="DG3100" s="61"/>
      <c r="DH3100" s="61"/>
      <c r="DI3100" s="61"/>
      <c r="DJ3100" s="61"/>
      <c r="DK3100" s="61"/>
      <c r="DL3100" s="61"/>
      <c r="DM3100" s="61"/>
    </row>
    <row r="3101" spans="1:117" s="25" customFormat="1" x14ac:dyDescent="0.2">
      <c r="A3101" s="25" t="s">
        <v>75</v>
      </c>
      <c r="B3101" s="25" t="s">
        <v>175</v>
      </c>
      <c r="C3101" s="25" t="s">
        <v>186</v>
      </c>
      <c r="I3101" s="116"/>
      <c r="J3101" s="116"/>
      <c r="K3101" s="116"/>
      <c r="L3101" s="116"/>
      <c r="M3101" s="116"/>
      <c r="N3101" s="116"/>
      <c r="AL3101" s="117"/>
      <c r="AN3101" s="35" t="str">
        <f t="shared" si="187"/>
        <v/>
      </c>
      <c r="AO3101" s="35" t="str">
        <f t="shared" si="188"/>
        <v>-</v>
      </c>
      <c r="AQ3101" s="25" t="str">
        <f t="shared" si="186"/>
        <v>-</v>
      </c>
      <c r="BP3101" s="61"/>
      <c r="CT3101" s="61"/>
      <c r="CU3101" s="61"/>
      <c r="CV3101" s="61"/>
      <c r="CW3101" s="61"/>
      <c r="CX3101" s="61"/>
      <c r="CY3101" s="61"/>
      <c r="CZ3101" s="61"/>
      <c r="DA3101" s="61"/>
      <c r="DB3101" s="61"/>
      <c r="DC3101" s="61"/>
      <c r="DD3101" s="61"/>
      <c r="DE3101" s="61"/>
      <c r="DF3101" s="61"/>
      <c r="DG3101" s="61"/>
      <c r="DH3101" s="61"/>
      <c r="DI3101" s="61"/>
      <c r="DJ3101" s="61"/>
      <c r="DK3101" s="61"/>
      <c r="DL3101" s="61"/>
      <c r="DM3101" s="61"/>
    </row>
    <row r="3102" spans="1:117" s="25" customFormat="1" x14ac:dyDescent="0.2">
      <c r="A3102" s="25" t="s">
        <v>76</v>
      </c>
      <c r="B3102" s="25" t="s">
        <v>175</v>
      </c>
      <c r="C3102" s="25" t="s">
        <v>186</v>
      </c>
      <c r="I3102" s="116"/>
      <c r="J3102" s="116"/>
      <c r="K3102" s="116"/>
      <c r="L3102" s="116"/>
      <c r="M3102" s="116"/>
      <c r="N3102" s="116"/>
      <c r="AL3102" s="117"/>
      <c r="AN3102" s="35" t="str">
        <f t="shared" si="187"/>
        <v/>
      </c>
      <c r="AO3102" s="35" t="str">
        <f t="shared" si="188"/>
        <v>-</v>
      </c>
      <c r="AQ3102" s="25" t="str">
        <f t="shared" si="186"/>
        <v>-</v>
      </c>
      <c r="BP3102" s="61"/>
      <c r="CT3102" s="61"/>
      <c r="CU3102" s="61"/>
      <c r="CV3102" s="61"/>
      <c r="CW3102" s="61"/>
      <c r="CX3102" s="61"/>
      <c r="CY3102" s="61"/>
      <c r="CZ3102" s="61"/>
      <c r="DA3102" s="61"/>
      <c r="DB3102" s="61"/>
      <c r="DC3102" s="61"/>
      <c r="DD3102" s="61"/>
      <c r="DE3102" s="61"/>
      <c r="DF3102" s="61"/>
      <c r="DG3102" s="61"/>
      <c r="DH3102" s="61"/>
      <c r="DI3102" s="61"/>
      <c r="DJ3102" s="61"/>
      <c r="DK3102" s="61"/>
      <c r="DL3102" s="61"/>
      <c r="DM3102" s="61"/>
    </row>
    <row r="3103" spans="1:117" s="25" customFormat="1" x14ac:dyDescent="0.2">
      <c r="A3103" s="25" t="s">
        <v>77</v>
      </c>
      <c r="B3103" s="25" t="s">
        <v>174</v>
      </c>
      <c r="C3103" s="25" t="s">
        <v>186</v>
      </c>
      <c r="I3103" s="116"/>
      <c r="J3103" s="116"/>
      <c r="K3103" s="116"/>
      <c r="L3103" s="116"/>
      <c r="M3103" s="116"/>
      <c r="N3103" s="116"/>
      <c r="AL3103" s="117"/>
      <c r="AN3103" s="35" t="str">
        <f t="shared" si="187"/>
        <v/>
      </c>
      <c r="AO3103" s="35" t="str">
        <f t="shared" si="188"/>
        <v>-</v>
      </c>
      <c r="AQ3103" s="25" t="str">
        <f t="shared" si="186"/>
        <v>-</v>
      </c>
      <c r="BP3103" s="61"/>
      <c r="CT3103" s="61"/>
      <c r="CU3103" s="61"/>
      <c r="CV3103" s="61"/>
      <c r="CW3103" s="61"/>
      <c r="CX3103" s="61"/>
      <c r="CY3103" s="61"/>
      <c r="CZ3103" s="61"/>
      <c r="DA3103" s="61"/>
      <c r="DB3103" s="61"/>
      <c r="DC3103" s="61"/>
      <c r="DD3103" s="61"/>
      <c r="DE3103" s="61"/>
      <c r="DF3103" s="61"/>
      <c r="DG3103" s="61"/>
      <c r="DH3103" s="61"/>
      <c r="DI3103" s="61"/>
      <c r="DJ3103" s="61"/>
      <c r="DK3103" s="61"/>
      <c r="DL3103" s="61"/>
      <c r="DM3103" s="61"/>
    </row>
    <row r="3104" spans="1:117" s="25" customFormat="1" x14ac:dyDescent="0.2">
      <c r="A3104" s="25" t="s">
        <v>78</v>
      </c>
      <c r="B3104" s="25" t="s">
        <v>174</v>
      </c>
      <c r="C3104" s="25" t="s">
        <v>186</v>
      </c>
      <c r="I3104" s="116"/>
      <c r="J3104" s="116"/>
      <c r="K3104" s="116"/>
      <c r="L3104" s="116"/>
      <c r="M3104" s="116"/>
      <c r="N3104" s="116"/>
      <c r="AL3104" s="117"/>
      <c r="AN3104" s="35" t="str">
        <f t="shared" si="187"/>
        <v/>
      </c>
      <c r="AO3104" s="35" t="str">
        <f t="shared" si="188"/>
        <v>-</v>
      </c>
      <c r="AQ3104" s="25" t="str">
        <f t="shared" si="186"/>
        <v>-</v>
      </c>
      <c r="BP3104" s="61"/>
      <c r="CT3104" s="61"/>
      <c r="CU3104" s="61"/>
      <c r="CV3104" s="61"/>
      <c r="CW3104" s="61"/>
      <c r="CX3104" s="61"/>
      <c r="CY3104" s="61"/>
      <c r="CZ3104" s="61"/>
      <c r="DA3104" s="61"/>
      <c r="DB3104" s="61"/>
      <c r="DC3104" s="61"/>
      <c r="DD3104" s="61"/>
      <c r="DE3104" s="61"/>
      <c r="DF3104" s="61"/>
      <c r="DG3104" s="61"/>
      <c r="DH3104" s="61"/>
      <c r="DI3104" s="61"/>
      <c r="DJ3104" s="61"/>
      <c r="DK3104" s="61"/>
      <c r="DL3104" s="61"/>
      <c r="DM3104" s="61"/>
    </row>
    <row r="3105" spans="1:117" s="25" customFormat="1" x14ac:dyDescent="0.2">
      <c r="A3105" s="25" t="s">
        <v>79</v>
      </c>
      <c r="B3105" s="25" t="s">
        <v>175</v>
      </c>
      <c r="C3105" s="25" t="s">
        <v>186</v>
      </c>
      <c r="I3105" s="116"/>
      <c r="J3105" s="116"/>
      <c r="K3105" s="116"/>
      <c r="L3105" s="116"/>
      <c r="M3105" s="116"/>
      <c r="N3105" s="116"/>
      <c r="AL3105" s="117"/>
      <c r="AN3105" s="35" t="str">
        <f t="shared" si="187"/>
        <v/>
      </c>
      <c r="AO3105" s="35" t="str">
        <f t="shared" si="188"/>
        <v>-</v>
      </c>
      <c r="AQ3105" s="25" t="str">
        <f t="shared" si="186"/>
        <v>-</v>
      </c>
      <c r="BP3105" s="61"/>
      <c r="CT3105" s="61"/>
      <c r="CU3105" s="61"/>
      <c r="CV3105" s="61"/>
      <c r="CW3105" s="61"/>
      <c r="CX3105" s="61"/>
      <c r="CY3105" s="61"/>
      <c r="CZ3105" s="61"/>
      <c r="DA3105" s="61"/>
      <c r="DB3105" s="61"/>
      <c r="DC3105" s="61"/>
      <c r="DD3105" s="61"/>
      <c r="DE3105" s="61"/>
      <c r="DF3105" s="61"/>
      <c r="DG3105" s="61"/>
      <c r="DH3105" s="61"/>
      <c r="DI3105" s="61"/>
      <c r="DJ3105" s="61"/>
      <c r="DK3105" s="61"/>
      <c r="DL3105" s="61"/>
      <c r="DM3105" s="61"/>
    </row>
    <row r="3106" spans="1:117" s="25" customFormat="1" x14ac:dyDescent="0.2">
      <c r="A3106" s="25" t="s">
        <v>80</v>
      </c>
      <c r="B3106" s="25" t="s">
        <v>175</v>
      </c>
      <c r="C3106" s="25" t="s">
        <v>186</v>
      </c>
      <c r="I3106" s="116"/>
      <c r="J3106" s="116"/>
      <c r="K3106" s="116"/>
      <c r="L3106" s="116"/>
      <c r="M3106" s="116"/>
      <c r="N3106" s="116"/>
      <c r="AL3106" s="117"/>
      <c r="AN3106" s="35" t="str">
        <f t="shared" si="187"/>
        <v/>
      </c>
      <c r="AO3106" s="35" t="str">
        <f t="shared" si="188"/>
        <v>-</v>
      </c>
      <c r="AQ3106" s="25" t="str">
        <f t="shared" si="186"/>
        <v>-</v>
      </c>
      <c r="BP3106" s="61"/>
      <c r="CT3106" s="61"/>
      <c r="CU3106" s="61"/>
      <c r="CV3106" s="61"/>
      <c r="CW3106" s="61"/>
      <c r="CX3106" s="61"/>
      <c r="CY3106" s="61"/>
      <c r="CZ3106" s="61"/>
      <c r="DA3106" s="61"/>
      <c r="DB3106" s="61"/>
      <c r="DC3106" s="61"/>
      <c r="DD3106" s="61"/>
      <c r="DE3106" s="61"/>
      <c r="DF3106" s="61"/>
      <c r="DG3106" s="61"/>
      <c r="DH3106" s="61"/>
      <c r="DI3106" s="61"/>
      <c r="DJ3106" s="61"/>
      <c r="DK3106" s="61"/>
      <c r="DL3106" s="61"/>
      <c r="DM3106" s="61"/>
    </row>
    <row r="3107" spans="1:117" s="25" customFormat="1" x14ac:dyDescent="0.2">
      <c r="A3107" s="25" t="s">
        <v>81</v>
      </c>
      <c r="B3107" s="25" t="s">
        <v>173</v>
      </c>
      <c r="C3107" s="25" t="s">
        <v>186</v>
      </c>
      <c r="I3107" s="116"/>
      <c r="J3107" s="116"/>
      <c r="K3107" s="116"/>
      <c r="L3107" s="116"/>
      <c r="M3107" s="116"/>
      <c r="N3107" s="116"/>
      <c r="AL3107" s="117"/>
      <c r="AN3107" s="35" t="str">
        <f t="shared" si="187"/>
        <v/>
      </c>
      <c r="AO3107" s="35" t="str">
        <f t="shared" si="188"/>
        <v>-</v>
      </c>
      <c r="AQ3107" s="25" t="str">
        <f t="shared" si="186"/>
        <v>-</v>
      </c>
      <c r="BP3107" s="61"/>
      <c r="CT3107" s="61"/>
      <c r="CU3107" s="61"/>
      <c r="CV3107" s="61"/>
      <c r="CW3107" s="61"/>
      <c r="CX3107" s="61"/>
      <c r="CY3107" s="61"/>
      <c r="CZ3107" s="61"/>
      <c r="DA3107" s="61"/>
      <c r="DB3107" s="61"/>
      <c r="DC3107" s="61"/>
      <c r="DD3107" s="61"/>
      <c r="DE3107" s="61"/>
      <c r="DF3107" s="61"/>
      <c r="DG3107" s="61"/>
      <c r="DH3107" s="61"/>
      <c r="DI3107" s="61"/>
      <c r="DJ3107" s="61"/>
      <c r="DK3107" s="61"/>
      <c r="DL3107" s="61"/>
      <c r="DM3107" s="61"/>
    </row>
    <row r="3108" spans="1:117" s="25" customFormat="1" x14ac:dyDescent="0.2">
      <c r="A3108" s="25" t="s">
        <v>82</v>
      </c>
      <c r="B3108" s="25" t="s">
        <v>173</v>
      </c>
      <c r="C3108" s="25" t="s">
        <v>186</v>
      </c>
      <c r="I3108" s="116"/>
      <c r="J3108" s="116"/>
      <c r="K3108" s="116"/>
      <c r="L3108" s="116"/>
      <c r="M3108" s="116"/>
      <c r="N3108" s="116"/>
      <c r="AL3108" s="117"/>
      <c r="AN3108" s="35" t="str">
        <f t="shared" si="187"/>
        <v/>
      </c>
      <c r="AO3108" s="35" t="str">
        <f t="shared" si="188"/>
        <v>-</v>
      </c>
      <c r="AQ3108" s="25" t="str">
        <f t="shared" si="186"/>
        <v>-</v>
      </c>
      <c r="BP3108" s="61"/>
      <c r="CT3108" s="61"/>
      <c r="CU3108" s="61"/>
      <c r="CV3108" s="61"/>
      <c r="CW3108" s="61"/>
      <c r="CX3108" s="61"/>
      <c r="CY3108" s="61"/>
      <c r="CZ3108" s="61"/>
      <c r="DA3108" s="61"/>
      <c r="DB3108" s="61"/>
      <c r="DC3108" s="61"/>
      <c r="DD3108" s="61"/>
      <c r="DE3108" s="61"/>
      <c r="DF3108" s="61"/>
      <c r="DG3108" s="61"/>
      <c r="DH3108" s="61"/>
      <c r="DI3108" s="61"/>
      <c r="DJ3108" s="61"/>
      <c r="DK3108" s="61"/>
      <c r="DL3108" s="61"/>
      <c r="DM3108" s="61"/>
    </row>
    <row r="3109" spans="1:117" s="25" customFormat="1" x14ac:dyDescent="0.2">
      <c r="A3109" s="25" t="s">
        <v>83</v>
      </c>
      <c r="B3109" s="25" t="s">
        <v>171</v>
      </c>
      <c r="C3109" s="25" t="s">
        <v>186</v>
      </c>
      <c r="I3109" s="116"/>
      <c r="J3109" s="116"/>
      <c r="K3109" s="116"/>
      <c r="L3109" s="116"/>
      <c r="M3109" s="116"/>
      <c r="N3109" s="116"/>
      <c r="AL3109" s="117"/>
      <c r="AN3109" s="35" t="str">
        <f t="shared" si="187"/>
        <v/>
      </c>
      <c r="AO3109" s="35" t="str">
        <f t="shared" si="188"/>
        <v>-</v>
      </c>
      <c r="AQ3109" s="25" t="str">
        <f t="shared" ref="AQ3109:AQ3172" si="189">CONCATENATE(TRIM(LEFT(AP3109,LEN(AP3109)-LEN(RIGHT(AP3109)))),"-",RIGHT(AP3109))</f>
        <v>-</v>
      </c>
      <c r="BP3109" s="61"/>
      <c r="CT3109" s="61"/>
      <c r="CU3109" s="61"/>
      <c r="CV3109" s="61"/>
      <c r="CW3109" s="61"/>
      <c r="CX3109" s="61"/>
      <c r="CY3109" s="61"/>
      <c r="CZ3109" s="61"/>
      <c r="DA3109" s="61"/>
      <c r="DB3109" s="61"/>
      <c r="DC3109" s="61"/>
      <c r="DD3109" s="61"/>
      <c r="DE3109" s="61"/>
      <c r="DF3109" s="61"/>
      <c r="DG3109" s="61"/>
      <c r="DH3109" s="61"/>
      <c r="DI3109" s="61"/>
      <c r="DJ3109" s="61"/>
      <c r="DK3109" s="61"/>
      <c r="DL3109" s="61"/>
      <c r="DM3109" s="61"/>
    </row>
    <row r="3110" spans="1:117" s="25" customFormat="1" x14ac:dyDescent="0.2">
      <c r="A3110" s="25" t="s">
        <v>84</v>
      </c>
      <c r="B3110" s="25" t="s">
        <v>171</v>
      </c>
      <c r="C3110" s="25" t="s">
        <v>186</v>
      </c>
      <c r="I3110" s="116"/>
      <c r="J3110" s="116"/>
      <c r="K3110" s="116"/>
      <c r="L3110" s="116"/>
      <c r="M3110" s="116"/>
      <c r="N3110" s="116"/>
      <c r="AL3110" s="117"/>
      <c r="AN3110" s="35" t="str">
        <f t="shared" si="187"/>
        <v/>
      </c>
      <c r="AO3110" s="35" t="str">
        <f t="shared" si="188"/>
        <v>-</v>
      </c>
      <c r="AQ3110" s="25" t="str">
        <f t="shared" si="189"/>
        <v>-</v>
      </c>
      <c r="BP3110" s="61"/>
      <c r="CT3110" s="61"/>
      <c r="CU3110" s="61"/>
      <c r="CV3110" s="61"/>
      <c r="CW3110" s="61"/>
      <c r="CX3110" s="61"/>
      <c r="CY3110" s="61"/>
      <c r="CZ3110" s="61"/>
      <c r="DA3110" s="61"/>
      <c r="DB3110" s="61"/>
      <c r="DC3110" s="61"/>
      <c r="DD3110" s="61"/>
      <c r="DE3110" s="61"/>
      <c r="DF3110" s="61"/>
      <c r="DG3110" s="61"/>
      <c r="DH3110" s="61"/>
      <c r="DI3110" s="61"/>
      <c r="DJ3110" s="61"/>
      <c r="DK3110" s="61"/>
      <c r="DL3110" s="61"/>
      <c r="DM3110" s="61"/>
    </row>
    <row r="3111" spans="1:117" s="25" customFormat="1" x14ac:dyDescent="0.2">
      <c r="A3111" s="25" t="s">
        <v>85</v>
      </c>
      <c r="B3111" s="25" t="s">
        <v>171</v>
      </c>
      <c r="C3111" s="25" t="s">
        <v>186</v>
      </c>
      <c r="I3111" s="116"/>
      <c r="J3111" s="116"/>
      <c r="K3111" s="116"/>
      <c r="L3111" s="116"/>
      <c r="M3111" s="116"/>
      <c r="N3111" s="116"/>
      <c r="AL3111" s="117"/>
      <c r="AN3111" s="35" t="str">
        <f t="shared" si="187"/>
        <v/>
      </c>
      <c r="AO3111" s="35" t="str">
        <f t="shared" si="188"/>
        <v>-</v>
      </c>
      <c r="AQ3111" s="25" t="str">
        <f t="shared" si="189"/>
        <v>-</v>
      </c>
      <c r="BP3111" s="61"/>
      <c r="CT3111" s="61"/>
      <c r="CU3111" s="61"/>
      <c r="CV3111" s="61"/>
      <c r="CW3111" s="61"/>
      <c r="CX3111" s="61"/>
      <c r="CY3111" s="61"/>
      <c r="CZ3111" s="61"/>
      <c r="DA3111" s="61"/>
      <c r="DB3111" s="61"/>
      <c r="DC3111" s="61"/>
      <c r="DD3111" s="61"/>
      <c r="DE3111" s="61"/>
      <c r="DF3111" s="61"/>
      <c r="DG3111" s="61"/>
      <c r="DH3111" s="61"/>
      <c r="DI3111" s="61"/>
      <c r="DJ3111" s="61"/>
      <c r="DK3111" s="61"/>
      <c r="DL3111" s="61"/>
      <c r="DM3111" s="61"/>
    </row>
    <row r="3112" spans="1:117" s="25" customFormat="1" x14ac:dyDescent="0.2">
      <c r="A3112" s="25" t="s">
        <v>86</v>
      </c>
      <c r="B3112" s="25" t="s">
        <v>172</v>
      </c>
      <c r="C3112" s="25" t="s">
        <v>186</v>
      </c>
      <c r="I3112" s="116"/>
      <c r="J3112" s="116"/>
      <c r="K3112" s="116"/>
      <c r="L3112" s="116"/>
      <c r="M3112" s="116"/>
      <c r="N3112" s="116"/>
      <c r="AL3112" s="117"/>
      <c r="AN3112" s="35" t="str">
        <f t="shared" si="187"/>
        <v/>
      </c>
      <c r="AO3112" s="35" t="str">
        <f t="shared" si="188"/>
        <v>-</v>
      </c>
      <c r="AQ3112" s="25" t="str">
        <f t="shared" si="189"/>
        <v>-</v>
      </c>
      <c r="BP3112" s="61"/>
      <c r="CT3112" s="61"/>
      <c r="CU3112" s="61"/>
      <c r="CV3112" s="61"/>
      <c r="CW3112" s="61"/>
      <c r="CX3112" s="61"/>
      <c r="CY3112" s="61"/>
      <c r="CZ3112" s="61"/>
      <c r="DA3112" s="61"/>
      <c r="DB3112" s="61"/>
      <c r="DC3112" s="61"/>
      <c r="DD3112" s="61"/>
      <c r="DE3112" s="61"/>
      <c r="DF3112" s="61"/>
      <c r="DG3112" s="61"/>
      <c r="DH3112" s="61"/>
      <c r="DI3112" s="61"/>
      <c r="DJ3112" s="61"/>
      <c r="DK3112" s="61"/>
      <c r="DL3112" s="61"/>
      <c r="DM3112" s="61"/>
    </row>
    <row r="3113" spans="1:117" s="25" customFormat="1" x14ac:dyDescent="0.2">
      <c r="A3113" s="25" t="s">
        <v>87</v>
      </c>
      <c r="B3113" s="25" t="s">
        <v>172</v>
      </c>
      <c r="C3113" s="25" t="s">
        <v>186</v>
      </c>
      <c r="I3113" s="116"/>
      <c r="J3113" s="116"/>
      <c r="K3113" s="116"/>
      <c r="L3113" s="116"/>
      <c r="M3113" s="116"/>
      <c r="N3113" s="116"/>
      <c r="AL3113" s="117"/>
      <c r="AN3113" s="35" t="str">
        <f t="shared" si="187"/>
        <v/>
      </c>
      <c r="AO3113" s="35" t="str">
        <f t="shared" si="188"/>
        <v>-</v>
      </c>
      <c r="AQ3113" s="25" t="str">
        <f t="shared" si="189"/>
        <v>-</v>
      </c>
      <c r="BP3113" s="61"/>
      <c r="CT3113" s="61"/>
      <c r="CU3113" s="61"/>
      <c r="CV3113" s="61"/>
      <c r="CW3113" s="61"/>
      <c r="CX3113" s="61"/>
      <c r="CY3113" s="61"/>
      <c r="CZ3113" s="61"/>
      <c r="DA3113" s="61"/>
      <c r="DB3113" s="61"/>
      <c r="DC3113" s="61"/>
      <c r="DD3113" s="61"/>
      <c r="DE3113" s="61"/>
      <c r="DF3113" s="61"/>
      <c r="DG3113" s="61"/>
      <c r="DH3113" s="61"/>
      <c r="DI3113" s="61"/>
      <c r="DJ3113" s="61"/>
      <c r="DK3113" s="61"/>
      <c r="DL3113" s="61"/>
      <c r="DM3113" s="61"/>
    </row>
    <row r="3114" spans="1:117" s="25" customFormat="1" x14ac:dyDescent="0.2">
      <c r="A3114" s="25" t="s">
        <v>88</v>
      </c>
      <c r="B3114" s="25" t="s">
        <v>175</v>
      </c>
      <c r="C3114" s="25" t="s">
        <v>186</v>
      </c>
      <c r="I3114" s="116"/>
      <c r="J3114" s="116"/>
      <c r="K3114" s="116"/>
      <c r="L3114" s="116"/>
      <c r="M3114" s="116"/>
      <c r="N3114" s="116"/>
      <c r="AL3114" s="117"/>
      <c r="AN3114" s="35" t="str">
        <f t="shared" si="187"/>
        <v/>
      </c>
      <c r="AO3114" s="35" t="str">
        <f t="shared" si="188"/>
        <v>-</v>
      </c>
      <c r="AQ3114" s="25" t="str">
        <f t="shared" si="189"/>
        <v>-</v>
      </c>
      <c r="BP3114" s="61"/>
      <c r="CT3114" s="61"/>
      <c r="CU3114" s="61"/>
      <c r="CV3114" s="61"/>
      <c r="CW3114" s="61"/>
      <c r="CX3114" s="61"/>
      <c r="CY3114" s="61"/>
      <c r="CZ3114" s="61"/>
      <c r="DA3114" s="61"/>
      <c r="DB3114" s="61"/>
      <c r="DC3114" s="61"/>
      <c r="DD3114" s="61"/>
      <c r="DE3114" s="61"/>
      <c r="DF3114" s="61"/>
      <c r="DG3114" s="61"/>
      <c r="DH3114" s="61"/>
      <c r="DI3114" s="61"/>
      <c r="DJ3114" s="61"/>
      <c r="DK3114" s="61"/>
      <c r="DL3114" s="61"/>
      <c r="DM3114" s="61"/>
    </row>
    <row r="3115" spans="1:117" s="25" customFormat="1" x14ac:dyDescent="0.2">
      <c r="A3115" s="25" t="s">
        <v>89</v>
      </c>
      <c r="B3115" s="25" t="s">
        <v>175</v>
      </c>
      <c r="C3115" s="25" t="s">
        <v>186</v>
      </c>
      <c r="I3115" s="116"/>
      <c r="J3115" s="116"/>
      <c r="K3115" s="116"/>
      <c r="L3115" s="116"/>
      <c r="M3115" s="116"/>
      <c r="N3115" s="116"/>
      <c r="AL3115" s="117"/>
      <c r="AN3115" s="35" t="str">
        <f t="shared" si="187"/>
        <v/>
      </c>
      <c r="AO3115" s="35" t="str">
        <f t="shared" si="188"/>
        <v>-</v>
      </c>
      <c r="AQ3115" s="25" t="str">
        <f t="shared" si="189"/>
        <v>-</v>
      </c>
      <c r="BP3115" s="61"/>
      <c r="CT3115" s="61"/>
      <c r="CU3115" s="61"/>
      <c r="CV3115" s="61"/>
      <c r="CW3115" s="61"/>
      <c r="CX3115" s="61"/>
      <c r="CY3115" s="61"/>
      <c r="CZ3115" s="61"/>
      <c r="DA3115" s="61"/>
      <c r="DB3115" s="61"/>
      <c r="DC3115" s="61"/>
      <c r="DD3115" s="61"/>
      <c r="DE3115" s="61"/>
      <c r="DF3115" s="61"/>
      <c r="DG3115" s="61"/>
      <c r="DH3115" s="61"/>
      <c r="DI3115" s="61"/>
      <c r="DJ3115" s="61"/>
      <c r="DK3115" s="61"/>
      <c r="DL3115" s="61"/>
      <c r="DM3115" s="61"/>
    </row>
    <row r="3116" spans="1:117" s="25" customFormat="1" x14ac:dyDescent="0.2">
      <c r="A3116" s="25" t="s">
        <v>90</v>
      </c>
      <c r="B3116" s="25" t="s">
        <v>174</v>
      </c>
      <c r="C3116" s="25" t="s">
        <v>186</v>
      </c>
      <c r="I3116" s="116"/>
      <c r="J3116" s="116"/>
      <c r="K3116" s="116"/>
      <c r="L3116" s="116"/>
      <c r="M3116" s="116"/>
      <c r="N3116" s="116"/>
      <c r="AL3116" s="117"/>
      <c r="AN3116" s="35" t="str">
        <f t="shared" si="187"/>
        <v/>
      </c>
      <c r="AO3116" s="35" t="str">
        <f t="shared" si="188"/>
        <v>-</v>
      </c>
      <c r="AQ3116" s="25" t="str">
        <f t="shared" si="189"/>
        <v>-</v>
      </c>
      <c r="BP3116" s="61"/>
      <c r="CT3116" s="61"/>
      <c r="CU3116" s="61"/>
      <c r="CV3116" s="61"/>
      <c r="CW3116" s="61"/>
      <c r="CX3116" s="61"/>
      <c r="CY3116" s="61"/>
      <c r="CZ3116" s="61"/>
      <c r="DA3116" s="61"/>
      <c r="DB3116" s="61"/>
      <c r="DC3116" s="61"/>
      <c r="DD3116" s="61"/>
      <c r="DE3116" s="61"/>
      <c r="DF3116" s="61"/>
      <c r="DG3116" s="61"/>
      <c r="DH3116" s="61"/>
      <c r="DI3116" s="61"/>
      <c r="DJ3116" s="61"/>
      <c r="DK3116" s="61"/>
      <c r="DL3116" s="61"/>
      <c r="DM3116" s="61"/>
    </row>
    <row r="3117" spans="1:117" s="25" customFormat="1" x14ac:dyDescent="0.2">
      <c r="A3117" s="25" t="s">
        <v>91</v>
      </c>
      <c r="B3117" s="25" t="s">
        <v>174</v>
      </c>
      <c r="C3117" s="25" t="s">
        <v>186</v>
      </c>
      <c r="I3117" s="116"/>
      <c r="J3117" s="116"/>
      <c r="K3117" s="116"/>
      <c r="L3117" s="116"/>
      <c r="M3117" s="116"/>
      <c r="N3117" s="116"/>
      <c r="AL3117" s="117"/>
      <c r="AN3117" s="35" t="str">
        <f t="shared" si="187"/>
        <v/>
      </c>
      <c r="AO3117" s="35" t="str">
        <f t="shared" si="188"/>
        <v>-</v>
      </c>
      <c r="AQ3117" s="25" t="str">
        <f t="shared" si="189"/>
        <v>-</v>
      </c>
      <c r="BP3117" s="61"/>
      <c r="CT3117" s="61"/>
      <c r="CU3117" s="61"/>
      <c r="CV3117" s="61"/>
      <c r="CW3117" s="61"/>
      <c r="CX3117" s="61"/>
      <c r="CY3117" s="61"/>
      <c r="CZ3117" s="61"/>
      <c r="DA3117" s="61"/>
      <c r="DB3117" s="61"/>
      <c r="DC3117" s="61"/>
      <c r="DD3117" s="61"/>
      <c r="DE3117" s="61"/>
      <c r="DF3117" s="61"/>
      <c r="DG3117" s="61"/>
      <c r="DH3117" s="61"/>
      <c r="DI3117" s="61"/>
      <c r="DJ3117" s="61"/>
      <c r="DK3117" s="61"/>
      <c r="DL3117" s="61"/>
      <c r="DM3117" s="61"/>
    </row>
    <row r="3118" spans="1:117" s="25" customFormat="1" x14ac:dyDescent="0.2">
      <c r="A3118" s="25" t="s">
        <v>92</v>
      </c>
      <c r="B3118" s="25" t="s">
        <v>175</v>
      </c>
      <c r="C3118" s="25" t="s">
        <v>186</v>
      </c>
      <c r="I3118" s="116"/>
      <c r="J3118" s="116"/>
      <c r="K3118" s="116"/>
      <c r="L3118" s="116"/>
      <c r="M3118" s="116"/>
      <c r="N3118" s="116"/>
      <c r="AL3118" s="117"/>
      <c r="AN3118" s="35" t="str">
        <f t="shared" si="187"/>
        <v/>
      </c>
      <c r="AO3118" s="35" t="str">
        <f t="shared" si="188"/>
        <v>-</v>
      </c>
      <c r="AQ3118" s="25" t="str">
        <f t="shared" si="189"/>
        <v>-</v>
      </c>
      <c r="BP3118" s="61"/>
      <c r="CT3118" s="61"/>
      <c r="CU3118" s="61"/>
      <c r="CV3118" s="61"/>
      <c r="CW3118" s="61"/>
      <c r="CX3118" s="61"/>
      <c r="CY3118" s="61"/>
      <c r="CZ3118" s="61"/>
      <c r="DA3118" s="61"/>
      <c r="DB3118" s="61"/>
      <c r="DC3118" s="61"/>
      <c r="DD3118" s="61"/>
      <c r="DE3118" s="61"/>
      <c r="DF3118" s="61"/>
      <c r="DG3118" s="61"/>
      <c r="DH3118" s="61"/>
      <c r="DI3118" s="61"/>
      <c r="DJ3118" s="61"/>
      <c r="DK3118" s="61"/>
      <c r="DL3118" s="61"/>
      <c r="DM3118" s="61"/>
    </row>
    <row r="3119" spans="1:117" s="25" customFormat="1" x14ac:dyDescent="0.2">
      <c r="A3119" s="25" t="s">
        <v>93</v>
      </c>
      <c r="B3119" s="25" t="s">
        <v>175</v>
      </c>
      <c r="C3119" s="25" t="s">
        <v>186</v>
      </c>
      <c r="I3119" s="116"/>
      <c r="J3119" s="116"/>
      <c r="K3119" s="116"/>
      <c r="L3119" s="116"/>
      <c r="M3119" s="116"/>
      <c r="N3119" s="116"/>
      <c r="AL3119" s="117"/>
      <c r="AN3119" s="35" t="str">
        <f t="shared" si="187"/>
        <v/>
      </c>
      <c r="AO3119" s="35" t="str">
        <f t="shared" si="188"/>
        <v>-</v>
      </c>
      <c r="AQ3119" s="25" t="str">
        <f t="shared" si="189"/>
        <v>-</v>
      </c>
      <c r="BP3119" s="61"/>
      <c r="CT3119" s="61"/>
      <c r="CU3119" s="61"/>
      <c r="CV3119" s="61"/>
      <c r="CW3119" s="61"/>
      <c r="CX3119" s="61"/>
      <c r="CY3119" s="61"/>
      <c r="CZ3119" s="61"/>
      <c r="DA3119" s="61"/>
      <c r="DB3119" s="61"/>
      <c r="DC3119" s="61"/>
      <c r="DD3119" s="61"/>
      <c r="DE3119" s="61"/>
      <c r="DF3119" s="61"/>
      <c r="DG3119" s="61"/>
      <c r="DH3119" s="61"/>
      <c r="DI3119" s="61"/>
      <c r="DJ3119" s="61"/>
      <c r="DK3119" s="61"/>
      <c r="DL3119" s="61"/>
      <c r="DM3119" s="61"/>
    </row>
    <row r="3120" spans="1:117" s="25" customFormat="1" x14ac:dyDescent="0.2">
      <c r="A3120" s="25" t="s">
        <v>94</v>
      </c>
      <c r="B3120" s="25" t="s">
        <v>173</v>
      </c>
      <c r="C3120" s="25" t="s">
        <v>186</v>
      </c>
      <c r="I3120" s="116"/>
      <c r="J3120" s="116"/>
      <c r="K3120" s="116"/>
      <c r="L3120" s="116"/>
      <c r="M3120" s="116"/>
      <c r="N3120" s="116"/>
      <c r="AL3120" s="117"/>
      <c r="AN3120" s="35" t="str">
        <f t="shared" si="187"/>
        <v/>
      </c>
      <c r="AO3120" s="35" t="str">
        <f t="shared" si="188"/>
        <v>-</v>
      </c>
      <c r="AQ3120" s="25" t="str">
        <f t="shared" si="189"/>
        <v>-</v>
      </c>
      <c r="BP3120" s="61"/>
      <c r="CT3120" s="61"/>
      <c r="CU3120" s="61"/>
      <c r="CV3120" s="61"/>
      <c r="CW3120" s="61"/>
      <c r="CX3120" s="61"/>
      <c r="CY3120" s="61"/>
      <c r="CZ3120" s="61"/>
      <c r="DA3120" s="61"/>
      <c r="DB3120" s="61"/>
      <c r="DC3120" s="61"/>
      <c r="DD3120" s="61"/>
      <c r="DE3120" s="61"/>
      <c r="DF3120" s="61"/>
      <c r="DG3120" s="61"/>
      <c r="DH3120" s="61"/>
      <c r="DI3120" s="61"/>
      <c r="DJ3120" s="61"/>
      <c r="DK3120" s="61"/>
      <c r="DL3120" s="61"/>
      <c r="DM3120" s="61"/>
    </row>
    <row r="3121" spans="1:117" s="25" customFormat="1" x14ac:dyDescent="0.2">
      <c r="A3121" s="25" t="s">
        <v>95</v>
      </c>
      <c r="B3121" s="25" t="s">
        <v>173</v>
      </c>
      <c r="C3121" s="25" t="s">
        <v>186</v>
      </c>
      <c r="I3121" s="116"/>
      <c r="J3121" s="116"/>
      <c r="K3121" s="116"/>
      <c r="L3121" s="116"/>
      <c r="M3121" s="116"/>
      <c r="N3121" s="116"/>
      <c r="AL3121" s="117"/>
      <c r="AN3121" s="35" t="str">
        <f t="shared" si="187"/>
        <v/>
      </c>
      <c r="AO3121" s="35" t="str">
        <f t="shared" si="188"/>
        <v>-</v>
      </c>
      <c r="AQ3121" s="25" t="str">
        <f t="shared" si="189"/>
        <v>-</v>
      </c>
      <c r="BP3121" s="61"/>
      <c r="CT3121" s="61"/>
      <c r="CU3121" s="61"/>
      <c r="CV3121" s="61"/>
      <c r="CW3121" s="61"/>
      <c r="CX3121" s="61"/>
      <c r="CY3121" s="61"/>
      <c r="CZ3121" s="61"/>
      <c r="DA3121" s="61"/>
      <c r="DB3121" s="61"/>
      <c r="DC3121" s="61"/>
      <c r="DD3121" s="61"/>
      <c r="DE3121" s="61"/>
      <c r="DF3121" s="61"/>
      <c r="DG3121" s="61"/>
      <c r="DH3121" s="61"/>
      <c r="DI3121" s="61"/>
      <c r="DJ3121" s="61"/>
      <c r="DK3121" s="61"/>
      <c r="DL3121" s="61"/>
      <c r="DM3121" s="61"/>
    </row>
    <row r="3122" spans="1:117" s="25" customFormat="1" x14ac:dyDescent="0.2">
      <c r="A3122" s="25" t="s">
        <v>96</v>
      </c>
      <c r="B3122" s="25" t="s">
        <v>171</v>
      </c>
      <c r="C3122" s="25" t="s">
        <v>186</v>
      </c>
      <c r="I3122" s="116"/>
      <c r="J3122" s="116"/>
      <c r="K3122" s="116"/>
      <c r="L3122" s="116"/>
      <c r="M3122" s="116"/>
      <c r="N3122" s="116"/>
      <c r="AL3122" s="117"/>
      <c r="AN3122" s="35" t="str">
        <f t="shared" si="187"/>
        <v/>
      </c>
      <c r="AO3122" s="35" t="str">
        <f t="shared" si="188"/>
        <v>-</v>
      </c>
      <c r="AQ3122" s="25" t="str">
        <f t="shared" si="189"/>
        <v>-</v>
      </c>
      <c r="BP3122" s="61"/>
      <c r="CT3122" s="61"/>
      <c r="CU3122" s="61"/>
      <c r="CV3122" s="61"/>
      <c r="CW3122" s="61"/>
      <c r="CX3122" s="61"/>
      <c r="CY3122" s="61"/>
      <c r="CZ3122" s="61"/>
      <c r="DA3122" s="61"/>
      <c r="DB3122" s="61"/>
      <c r="DC3122" s="61"/>
      <c r="DD3122" s="61"/>
      <c r="DE3122" s="61"/>
      <c r="DF3122" s="61"/>
      <c r="DG3122" s="61"/>
      <c r="DH3122" s="61"/>
      <c r="DI3122" s="61"/>
      <c r="DJ3122" s="61"/>
      <c r="DK3122" s="61"/>
      <c r="DL3122" s="61"/>
      <c r="DM3122" s="61"/>
    </row>
    <row r="3123" spans="1:117" s="25" customFormat="1" x14ac:dyDescent="0.2">
      <c r="A3123" s="25" t="s">
        <v>97</v>
      </c>
      <c r="B3123" s="25" t="s">
        <v>171</v>
      </c>
      <c r="C3123" s="25" t="s">
        <v>186</v>
      </c>
      <c r="I3123" s="116"/>
      <c r="J3123" s="116"/>
      <c r="K3123" s="116"/>
      <c r="L3123" s="116"/>
      <c r="M3123" s="116"/>
      <c r="N3123" s="116"/>
      <c r="AL3123" s="117"/>
      <c r="AN3123" s="35" t="str">
        <f t="shared" si="187"/>
        <v/>
      </c>
      <c r="AO3123" s="35" t="str">
        <f t="shared" si="188"/>
        <v>-</v>
      </c>
      <c r="AQ3123" s="25" t="str">
        <f t="shared" si="189"/>
        <v>-</v>
      </c>
      <c r="BP3123" s="61"/>
      <c r="CT3123" s="61"/>
      <c r="CU3123" s="61"/>
      <c r="CV3123" s="61"/>
      <c r="CW3123" s="61"/>
      <c r="CX3123" s="61"/>
      <c r="CY3123" s="61"/>
      <c r="CZ3123" s="61"/>
      <c r="DA3123" s="61"/>
      <c r="DB3123" s="61"/>
      <c r="DC3123" s="61"/>
      <c r="DD3123" s="61"/>
      <c r="DE3123" s="61"/>
      <c r="DF3123" s="61"/>
      <c r="DG3123" s="61"/>
      <c r="DH3123" s="61"/>
      <c r="DI3123" s="61"/>
      <c r="DJ3123" s="61"/>
      <c r="DK3123" s="61"/>
      <c r="DL3123" s="61"/>
      <c r="DM3123" s="61"/>
    </row>
    <row r="3124" spans="1:117" s="25" customFormat="1" x14ac:dyDescent="0.2">
      <c r="A3124" s="25" t="s">
        <v>98</v>
      </c>
      <c r="B3124" s="25" t="s">
        <v>171</v>
      </c>
      <c r="C3124" s="25" t="s">
        <v>186</v>
      </c>
      <c r="I3124" s="116"/>
      <c r="J3124" s="116"/>
      <c r="K3124" s="116"/>
      <c r="L3124" s="116"/>
      <c r="M3124" s="116"/>
      <c r="N3124" s="116"/>
      <c r="AL3124" s="117"/>
      <c r="AN3124" s="35" t="str">
        <f t="shared" si="187"/>
        <v/>
      </c>
      <c r="AO3124" s="35" t="str">
        <f t="shared" si="188"/>
        <v>-</v>
      </c>
      <c r="AQ3124" s="25" t="str">
        <f t="shared" si="189"/>
        <v>-</v>
      </c>
      <c r="BP3124" s="61"/>
      <c r="CT3124" s="61"/>
      <c r="CU3124" s="61"/>
      <c r="CV3124" s="61"/>
      <c r="CW3124" s="61"/>
      <c r="CX3124" s="61"/>
      <c r="CY3124" s="61"/>
      <c r="CZ3124" s="61"/>
      <c r="DA3124" s="61"/>
      <c r="DB3124" s="61"/>
      <c r="DC3124" s="61"/>
      <c r="DD3124" s="61"/>
      <c r="DE3124" s="61"/>
      <c r="DF3124" s="61"/>
      <c r="DG3124" s="61"/>
      <c r="DH3124" s="61"/>
      <c r="DI3124" s="61"/>
      <c r="DJ3124" s="61"/>
      <c r="DK3124" s="61"/>
      <c r="DL3124" s="61"/>
      <c r="DM3124" s="61"/>
    </row>
    <row r="3125" spans="1:117" s="25" customFormat="1" x14ac:dyDescent="0.2">
      <c r="A3125" s="25" t="s">
        <v>99</v>
      </c>
      <c r="B3125" s="25" t="s">
        <v>172</v>
      </c>
      <c r="C3125" s="25" t="s">
        <v>186</v>
      </c>
      <c r="I3125" s="116"/>
      <c r="J3125" s="116"/>
      <c r="K3125" s="116"/>
      <c r="L3125" s="116"/>
      <c r="M3125" s="116"/>
      <c r="N3125" s="116"/>
      <c r="AL3125" s="117"/>
      <c r="AN3125" s="35" t="str">
        <f t="shared" si="187"/>
        <v/>
      </c>
      <c r="AO3125" s="35" t="str">
        <f t="shared" si="188"/>
        <v>-</v>
      </c>
      <c r="AQ3125" s="25" t="str">
        <f t="shared" si="189"/>
        <v>-</v>
      </c>
      <c r="BP3125" s="61"/>
      <c r="CT3125" s="61"/>
      <c r="CU3125" s="61"/>
      <c r="CV3125" s="61"/>
      <c r="CW3125" s="61"/>
      <c r="CX3125" s="61"/>
      <c r="CY3125" s="61"/>
      <c r="CZ3125" s="61"/>
      <c r="DA3125" s="61"/>
      <c r="DB3125" s="61"/>
      <c r="DC3125" s="61"/>
      <c r="DD3125" s="61"/>
      <c r="DE3125" s="61"/>
      <c r="DF3125" s="61"/>
      <c r="DG3125" s="61"/>
      <c r="DH3125" s="61"/>
      <c r="DI3125" s="61"/>
      <c r="DJ3125" s="61"/>
      <c r="DK3125" s="61"/>
      <c r="DL3125" s="61"/>
      <c r="DM3125" s="61"/>
    </row>
    <row r="3126" spans="1:117" s="25" customFormat="1" x14ac:dyDescent="0.2">
      <c r="A3126" s="25" t="s">
        <v>100</v>
      </c>
      <c r="B3126" s="25" t="s">
        <v>172</v>
      </c>
      <c r="C3126" s="25" t="s">
        <v>186</v>
      </c>
      <c r="I3126" s="116"/>
      <c r="J3126" s="116"/>
      <c r="K3126" s="116"/>
      <c r="L3126" s="116"/>
      <c r="M3126" s="116"/>
      <c r="N3126" s="116"/>
      <c r="AL3126" s="117"/>
      <c r="AN3126" s="35" t="str">
        <f t="shared" si="187"/>
        <v/>
      </c>
      <c r="AO3126" s="35" t="str">
        <f t="shared" si="188"/>
        <v>-</v>
      </c>
      <c r="AQ3126" s="25" t="str">
        <f t="shared" si="189"/>
        <v>-</v>
      </c>
      <c r="BP3126" s="61"/>
      <c r="CT3126" s="61"/>
      <c r="CU3126" s="61"/>
      <c r="CV3126" s="61"/>
      <c r="CW3126" s="61"/>
      <c r="CX3126" s="61"/>
      <c r="CY3126" s="61"/>
      <c r="CZ3126" s="61"/>
      <c r="DA3126" s="61"/>
      <c r="DB3126" s="61"/>
      <c r="DC3126" s="61"/>
      <c r="DD3126" s="61"/>
      <c r="DE3126" s="61"/>
      <c r="DF3126" s="61"/>
      <c r="DG3126" s="61"/>
      <c r="DH3126" s="61"/>
      <c r="DI3126" s="61"/>
      <c r="DJ3126" s="61"/>
      <c r="DK3126" s="61"/>
      <c r="DL3126" s="61"/>
      <c r="DM3126" s="61"/>
    </row>
    <row r="3127" spans="1:117" s="25" customFormat="1" x14ac:dyDescent="0.2">
      <c r="A3127" s="25" t="s">
        <v>101</v>
      </c>
      <c r="B3127" s="25" t="s">
        <v>175</v>
      </c>
      <c r="C3127" s="25" t="s">
        <v>186</v>
      </c>
      <c r="I3127" s="116"/>
      <c r="J3127" s="116"/>
      <c r="K3127" s="116"/>
      <c r="L3127" s="116"/>
      <c r="M3127" s="116"/>
      <c r="N3127" s="116"/>
      <c r="AL3127" s="117"/>
      <c r="AN3127" s="35" t="str">
        <f t="shared" ref="AN3127:AN3190" si="190">CONCATENATE(AM3127,AP3127)</f>
        <v/>
      </c>
      <c r="AO3127" s="35" t="str">
        <f t="shared" ref="AO3127:AO3190" si="191">CONCATENATE(AM3127,"-",AL3127)</f>
        <v>-</v>
      </c>
      <c r="AQ3127" s="25" t="str">
        <f t="shared" si="189"/>
        <v>-</v>
      </c>
      <c r="BP3127" s="61"/>
      <c r="CT3127" s="61"/>
      <c r="CU3127" s="61"/>
      <c r="CV3127" s="61"/>
      <c r="CW3127" s="61"/>
      <c r="CX3127" s="61"/>
      <c r="CY3127" s="61"/>
      <c r="CZ3127" s="61"/>
      <c r="DA3127" s="61"/>
      <c r="DB3127" s="61"/>
      <c r="DC3127" s="61"/>
      <c r="DD3127" s="61"/>
      <c r="DE3127" s="61"/>
      <c r="DF3127" s="61"/>
      <c r="DG3127" s="61"/>
      <c r="DH3127" s="61"/>
      <c r="DI3127" s="61"/>
      <c r="DJ3127" s="61"/>
      <c r="DK3127" s="61"/>
      <c r="DL3127" s="61"/>
      <c r="DM3127" s="61"/>
    </row>
    <row r="3128" spans="1:117" s="25" customFormat="1" x14ac:dyDescent="0.2">
      <c r="A3128" s="25" t="s">
        <v>102</v>
      </c>
      <c r="B3128" s="25" t="s">
        <v>175</v>
      </c>
      <c r="C3128" s="25" t="s">
        <v>186</v>
      </c>
      <c r="I3128" s="116"/>
      <c r="J3128" s="116"/>
      <c r="K3128" s="116"/>
      <c r="L3128" s="116"/>
      <c r="M3128" s="116"/>
      <c r="N3128" s="116"/>
      <c r="AL3128" s="117"/>
      <c r="AN3128" s="35" t="str">
        <f t="shared" si="190"/>
        <v/>
      </c>
      <c r="AO3128" s="35" t="str">
        <f t="shared" si="191"/>
        <v>-</v>
      </c>
      <c r="AQ3128" s="25" t="str">
        <f t="shared" si="189"/>
        <v>-</v>
      </c>
      <c r="BP3128" s="61"/>
      <c r="CT3128" s="61"/>
      <c r="CU3128" s="61"/>
      <c r="CV3128" s="61"/>
      <c r="CW3128" s="61"/>
      <c r="CX3128" s="61"/>
      <c r="CY3128" s="61"/>
      <c r="CZ3128" s="61"/>
      <c r="DA3128" s="61"/>
      <c r="DB3128" s="61"/>
      <c r="DC3128" s="61"/>
      <c r="DD3128" s="61"/>
      <c r="DE3128" s="61"/>
      <c r="DF3128" s="61"/>
      <c r="DG3128" s="61"/>
      <c r="DH3128" s="61"/>
      <c r="DI3128" s="61"/>
      <c r="DJ3128" s="61"/>
      <c r="DK3128" s="61"/>
      <c r="DL3128" s="61"/>
      <c r="DM3128" s="61"/>
    </row>
    <row r="3129" spans="1:117" s="25" customFormat="1" x14ac:dyDescent="0.2">
      <c r="A3129" s="25" t="s">
        <v>103</v>
      </c>
      <c r="B3129" s="25" t="s">
        <v>174</v>
      </c>
      <c r="C3129" s="25" t="s">
        <v>186</v>
      </c>
      <c r="I3129" s="116"/>
      <c r="J3129" s="116"/>
      <c r="K3129" s="116"/>
      <c r="L3129" s="116"/>
      <c r="M3129" s="116"/>
      <c r="N3129" s="116"/>
      <c r="AL3129" s="117"/>
      <c r="AN3129" s="35" t="str">
        <f t="shared" si="190"/>
        <v/>
      </c>
      <c r="AO3129" s="35" t="str">
        <f t="shared" si="191"/>
        <v>-</v>
      </c>
      <c r="AQ3129" s="25" t="str">
        <f t="shared" si="189"/>
        <v>-</v>
      </c>
      <c r="BP3129" s="61"/>
      <c r="CT3129" s="61"/>
      <c r="CU3129" s="61"/>
      <c r="CV3129" s="61"/>
      <c r="CW3129" s="61"/>
      <c r="CX3129" s="61"/>
      <c r="CY3129" s="61"/>
      <c r="CZ3129" s="61"/>
      <c r="DA3129" s="61"/>
      <c r="DB3129" s="61"/>
      <c r="DC3129" s="61"/>
      <c r="DD3129" s="61"/>
      <c r="DE3129" s="61"/>
      <c r="DF3129" s="61"/>
      <c r="DG3129" s="61"/>
      <c r="DH3129" s="61"/>
      <c r="DI3129" s="61"/>
      <c r="DJ3129" s="61"/>
      <c r="DK3129" s="61"/>
      <c r="DL3129" s="61"/>
      <c r="DM3129" s="61"/>
    </row>
    <row r="3130" spans="1:117" s="25" customFormat="1" x14ac:dyDescent="0.2">
      <c r="A3130" s="25" t="s">
        <v>104</v>
      </c>
      <c r="B3130" s="25" t="s">
        <v>174</v>
      </c>
      <c r="C3130" s="25" t="s">
        <v>186</v>
      </c>
      <c r="I3130" s="116"/>
      <c r="J3130" s="116"/>
      <c r="K3130" s="116"/>
      <c r="L3130" s="116"/>
      <c r="M3130" s="116"/>
      <c r="N3130" s="116"/>
      <c r="AL3130" s="117"/>
      <c r="AN3130" s="35" t="str">
        <f t="shared" si="190"/>
        <v/>
      </c>
      <c r="AO3130" s="35" t="str">
        <f t="shared" si="191"/>
        <v>-</v>
      </c>
      <c r="AQ3130" s="25" t="str">
        <f t="shared" si="189"/>
        <v>-</v>
      </c>
      <c r="BP3130" s="61"/>
      <c r="CT3130" s="61"/>
      <c r="CU3130" s="61"/>
      <c r="CV3130" s="61"/>
      <c r="CW3130" s="61"/>
      <c r="CX3130" s="61"/>
      <c r="CY3130" s="61"/>
      <c r="CZ3130" s="61"/>
      <c r="DA3130" s="61"/>
      <c r="DB3130" s="61"/>
      <c r="DC3130" s="61"/>
      <c r="DD3130" s="61"/>
      <c r="DE3130" s="61"/>
      <c r="DF3130" s="61"/>
      <c r="DG3130" s="61"/>
      <c r="DH3130" s="61"/>
      <c r="DI3130" s="61"/>
      <c r="DJ3130" s="61"/>
      <c r="DK3130" s="61"/>
      <c r="DL3130" s="61"/>
      <c r="DM3130" s="61"/>
    </row>
    <row r="3131" spans="1:117" s="25" customFormat="1" x14ac:dyDescent="0.2">
      <c r="A3131" s="25" t="s">
        <v>105</v>
      </c>
      <c r="B3131" s="25" t="s">
        <v>175</v>
      </c>
      <c r="C3131" s="25" t="s">
        <v>186</v>
      </c>
      <c r="I3131" s="116"/>
      <c r="J3131" s="116"/>
      <c r="K3131" s="116"/>
      <c r="L3131" s="116"/>
      <c r="M3131" s="116"/>
      <c r="N3131" s="116"/>
      <c r="AL3131" s="117"/>
      <c r="AN3131" s="35" t="str">
        <f t="shared" si="190"/>
        <v/>
      </c>
      <c r="AO3131" s="35" t="str">
        <f t="shared" si="191"/>
        <v>-</v>
      </c>
      <c r="AQ3131" s="25" t="str">
        <f t="shared" si="189"/>
        <v>-</v>
      </c>
      <c r="BP3131" s="61"/>
      <c r="CT3131" s="61"/>
      <c r="CU3131" s="61"/>
      <c r="CV3131" s="61"/>
      <c r="CW3131" s="61"/>
      <c r="CX3131" s="61"/>
      <c r="CY3131" s="61"/>
      <c r="CZ3131" s="61"/>
      <c r="DA3131" s="61"/>
      <c r="DB3131" s="61"/>
      <c r="DC3131" s="61"/>
      <c r="DD3131" s="61"/>
      <c r="DE3131" s="61"/>
      <c r="DF3131" s="61"/>
      <c r="DG3131" s="61"/>
      <c r="DH3131" s="61"/>
      <c r="DI3131" s="61"/>
      <c r="DJ3131" s="61"/>
      <c r="DK3131" s="61"/>
      <c r="DL3131" s="61"/>
      <c r="DM3131" s="61"/>
    </row>
    <row r="3132" spans="1:117" s="25" customFormat="1" x14ac:dyDescent="0.2">
      <c r="A3132" s="25" t="s">
        <v>106</v>
      </c>
      <c r="B3132" s="25" t="s">
        <v>175</v>
      </c>
      <c r="C3132" s="25" t="s">
        <v>186</v>
      </c>
      <c r="I3132" s="116"/>
      <c r="J3132" s="116"/>
      <c r="K3132" s="116"/>
      <c r="L3132" s="116"/>
      <c r="M3132" s="116"/>
      <c r="N3132" s="116"/>
      <c r="AL3132" s="117"/>
      <c r="AN3132" s="35" t="str">
        <f t="shared" si="190"/>
        <v/>
      </c>
      <c r="AO3132" s="35" t="str">
        <f t="shared" si="191"/>
        <v>-</v>
      </c>
      <c r="AQ3132" s="25" t="str">
        <f t="shared" si="189"/>
        <v>-</v>
      </c>
      <c r="BP3132" s="61"/>
      <c r="CT3132" s="61"/>
      <c r="CU3132" s="61"/>
      <c r="CV3132" s="61"/>
      <c r="CW3132" s="61"/>
      <c r="CX3132" s="61"/>
      <c r="CY3132" s="61"/>
      <c r="CZ3132" s="61"/>
      <c r="DA3132" s="61"/>
      <c r="DB3132" s="61"/>
      <c r="DC3132" s="61"/>
      <c r="DD3132" s="61"/>
      <c r="DE3132" s="61"/>
      <c r="DF3132" s="61"/>
      <c r="DG3132" s="61"/>
      <c r="DH3132" s="61"/>
      <c r="DI3132" s="61"/>
      <c r="DJ3132" s="61"/>
      <c r="DK3132" s="61"/>
      <c r="DL3132" s="61"/>
      <c r="DM3132" s="61"/>
    </row>
    <row r="3133" spans="1:117" s="25" customFormat="1" x14ac:dyDescent="0.2">
      <c r="A3133" s="25" t="s">
        <v>107</v>
      </c>
      <c r="B3133" s="25" t="s">
        <v>173</v>
      </c>
      <c r="C3133" s="25" t="s">
        <v>186</v>
      </c>
      <c r="I3133" s="116"/>
      <c r="J3133" s="116"/>
      <c r="K3133" s="116"/>
      <c r="L3133" s="116"/>
      <c r="M3133" s="116"/>
      <c r="N3133" s="116"/>
      <c r="AL3133" s="117"/>
      <c r="AN3133" s="35" t="str">
        <f t="shared" si="190"/>
        <v/>
      </c>
      <c r="AO3133" s="35" t="str">
        <f t="shared" si="191"/>
        <v>-</v>
      </c>
      <c r="AQ3133" s="25" t="str">
        <f t="shared" si="189"/>
        <v>-</v>
      </c>
      <c r="BP3133" s="61"/>
      <c r="CT3133" s="61"/>
      <c r="CU3133" s="61"/>
      <c r="CV3133" s="61"/>
      <c r="CW3133" s="61"/>
      <c r="CX3133" s="61"/>
      <c r="CY3133" s="61"/>
      <c r="CZ3133" s="61"/>
      <c r="DA3133" s="61"/>
      <c r="DB3133" s="61"/>
      <c r="DC3133" s="61"/>
      <c r="DD3133" s="61"/>
      <c r="DE3133" s="61"/>
      <c r="DF3133" s="61"/>
      <c r="DG3133" s="61"/>
      <c r="DH3133" s="61"/>
      <c r="DI3133" s="61"/>
      <c r="DJ3133" s="61"/>
      <c r="DK3133" s="61"/>
      <c r="DL3133" s="61"/>
      <c r="DM3133" s="61"/>
    </row>
    <row r="3134" spans="1:117" s="25" customFormat="1" x14ac:dyDescent="0.2">
      <c r="A3134" s="25" t="s">
        <v>108</v>
      </c>
      <c r="B3134" s="25" t="s">
        <v>173</v>
      </c>
      <c r="C3134" s="25" t="s">
        <v>186</v>
      </c>
      <c r="I3134" s="116"/>
      <c r="J3134" s="116"/>
      <c r="K3134" s="116"/>
      <c r="L3134" s="116"/>
      <c r="M3134" s="116"/>
      <c r="N3134" s="116"/>
      <c r="AL3134" s="117"/>
      <c r="AN3134" s="35" t="str">
        <f t="shared" si="190"/>
        <v/>
      </c>
      <c r="AO3134" s="35" t="str">
        <f t="shared" si="191"/>
        <v>-</v>
      </c>
      <c r="AQ3134" s="25" t="str">
        <f t="shared" si="189"/>
        <v>-</v>
      </c>
      <c r="BP3134" s="61"/>
      <c r="CT3134" s="61"/>
      <c r="CU3134" s="61"/>
      <c r="CV3134" s="61"/>
      <c r="CW3134" s="61"/>
      <c r="CX3134" s="61"/>
      <c r="CY3134" s="61"/>
      <c r="CZ3134" s="61"/>
      <c r="DA3134" s="61"/>
      <c r="DB3134" s="61"/>
      <c r="DC3134" s="61"/>
      <c r="DD3134" s="61"/>
      <c r="DE3134" s="61"/>
      <c r="DF3134" s="61"/>
      <c r="DG3134" s="61"/>
      <c r="DH3134" s="61"/>
      <c r="DI3134" s="61"/>
      <c r="DJ3134" s="61"/>
      <c r="DK3134" s="61"/>
      <c r="DL3134" s="61"/>
      <c r="DM3134" s="61"/>
    </row>
    <row r="3135" spans="1:117" s="25" customFormat="1" x14ac:dyDescent="0.2">
      <c r="A3135" s="25" t="s">
        <v>109</v>
      </c>
      <c r="B3135" s="25" t="s">
        <v>173</v>
      </c>
      <c r="C3135" s="25" t="s">
        <v>186</v>
      </c>
      <c r="I3135" s="116"/>
      <c r="J3135" s="116"/>
      <c r="K3135" s="116"/>
      <c r="L3135" s="116"/>
      <c r="M3135" s="116"/>
      <c r="N3135" s="116"/>
      <c r="AL3135" s="117"/>
      <c r="AN3135" s="35" t="str">
        <f t="shared" si="190"/>
        <v/>
      </c>
      <c r="AO3135" s="35" t="str">
        <f t="shared" si="191"/>
        <v>-</v>
      </c>
      <c r="AQ3135" s="25" t="str">
        <f t="shared" si="189"/>
        <v>-</v>
      </c>
      <c r="BP3135" s="61"/>
      <c r="CT3135" s="61"/>
      <c r="CU3135" s="61"/>
      <c r="CV3135" s="61"/>
      <c r="CW3135" s="61"/>
      <c r="CX3135" s="61"/>
      <c r="CY3135" s="61"/>
      <c r="CZ3135" s="61"/>
      <c r="DA3135" s="61"/>
      <c r="DB3135" s="61"/>
      <c r="DC3135" s="61"/>
      <c r="DD3135" s="61"/>
      <c r="DE3135" s="61"/>
      <c r="DF3135" s="61"/>
      <c r="DG3135" s="61"/>
      <c r="DH3135" s="61"/>
      <c r="DI3135" s="61"/>
      <c r="DJ3135" s="61"/>
      <c r="DK3135" s="61"/>
      <c r="DL3135" s="61"/>
      <c r="DM3135" s="61"/>
    </row>
    <row r="3136" spans="1:117" s="25" customFormat="1" x14ac:dyDescent="0.2">
      <c r="A3136" s="25" t="s">
        <v>110</v>
      </c>
      <c r="B3136" s="25" t="s">
        <v>171</v>
      </c>
      <c r="C3136" s="25" t="s">
        <v>186</v>
      </c>
      <c r="I3136" s="116"/>
      <c r="J3136" s="116"/>
      <c r="K3136" s="116"/>
      <c r="L3136" s="116"/>
      <c r="M3136" s="116"/>
      <c r="N3136" s="116"/>
      <c r="AL3136" s="117"/>
      <c r="AN3136" s="35" t="str">
        <f t="shared" si="190"/>
        <v/>
      </c>
      <c r="AO3136" s="35" t="str">
        <f t="shared" si="191"/>
        <v>-</v>
      </c>
      <c r="AQ3136" s="25" t="str">
        <f t="shared" si="189"/>
        <v>-</v>
      </c>
      <c r="BP3136" s="61"/>
      <c r="CT3136" s="61"/>
      <c r="CU3136" s="61"/>
      <c r="CV3136" s="61"/>
      <c r="CW3136" s="61"/>
      <c r="CX3136" s="61"/>
      <c r="CY3136" s="61"/>
      <c r="CZ3136" s="61"/>
      <c r="DA3136" s="61"/>
      <c r="DB3136" s="61"/>
      <c r="DC3136" s="61"/>
      <c r="DD3136" s="61"/>
      <c r="DE3136" s="61"/>
      <c r="DF3136" s="61"/>
      <c r="DG3136" s="61"/>
      <c r="DH3136" s="61"/>
      <c r="DI3136" s="61"/>
      <c r="DJ3136" s="61"/>
      <c r="DK3136" s="61"/>
      <c r="DL3136" s="61"/>
      <c r="DM3136" s="61"/>
    </row>
    <row r="3137" spans="1:117" s="25" customFormat="1" x14ac:dyDescent="0.2">
      <c r="A3137" s="25" t="s">
        <v>111</v>
      </c>
      <c r="B3137" s="25" t="s">
        <v>171</v>
      </c>
      <c r="C3137" s="25" t="s">
        <v>186</v>
      </c>
      <c r="I3137" s="116"/>
      <c r="J3137" s="116"/>
      <c r="K3137" s="116"/>
      <c r="L3137" s="116"/>
      <c r="M3137" s="116"/>
      <c r="N3137" s="116"/>
      <c r="AL3137" s="117"/>
      <c r="AN3137" s="35" t="str">
        <f t="shared" si="190"/>
        <v/>
      </c>
      <c r="AO3137" s="35" t="str">
        <f t="shared" si="191"/>
        <v>-</v>
      </c>
      <c r="AQ3137" s="25" t="str">
        <f t="shared" si="189"/>
        <v>-</v>
      </c>
      <c r="BP3137" s="61"/>
      <c r="CT3137" s="61"/>
      <c r="CU3137" s="61"/>
      <c r="CV3137" s="61"/>
      <c r="CW3137" s="61"/>
      <c r="CX3137" s="61"/>
      <c r="CY3137" s="61"/>
      <c r="CZ3137" s="61"/>
      <c r="DA3137" s="61"/>
      <c r="DB3137" s="61"/>
      <c r="DC3137" s="61"/>
      <c r="DD3137" s="61"/>
      <c r="DE3137" s="61"/>
      <c r="DF3137" s="61"/>
      <c r="DG3137" s="61"/>
      <c r="DH3137" s="61"/>
      <c r="DI3137" s="61"/>
      <c r="DJ3137" s="61"/>
      <c r="DK3137" s="61"/>
      <c r="DL3137" s="61"/>
      <c r="DM3137" s="61"/>
    </row>
    <row r="3138" spans="1:117" s="25" customFormat="1" x14ac:dyDescent="0.2">
      <c r="A3138" s="25" t="s">
        <v>112</v>
      </c>
      <c r="B3138" s="25" t="s">
        <v>172</v>
      </c>
      <c r="C3138" s="25" t="s">
        <v>186</v>
      </c>
      <c r="I3138" s="116"/>
      <c r="J3138" s="116"/>
      <c r="K3138" s="116"/>
      <c r="L3138" s="116"/>
      <c r="M3138" s="116"/>
      <c r="N3138" s="116"/>
      <c r="AL3138" s="117"/>
      <c r="AN3138" s="35" t="str">
        <f t="shared" si="190"/>
        <v/>
      </c>
      <c r="AO3138" s="35" t="str">
        <f t="shared" si="191"/>
        <v>-</v>
      </c>
      <c r="AQ3138" s="25" t="str">
        <f t="shared" si="189"/>
        <v>-</v>
      </c>
      <c r="BP3138" s="61"/>
      <c r="CT3138" s="61"/>
      <c r="CU3138" s="61"/>
      <c r="CV3138" s="61"/>
      <c r="CW3138" s="61"/>
      <c r="CX3138" s="61"/>
      <c r="CY3138" s="61"/>
      <c r="CZ3138" s="61"/>
      <c r="DA3138" s="61"/>
      <c r="DB3138" s="61"/>
      <c r="DC3138" s="61"/>
      <c r="DD3138" s="61"/>
      <c r="DE3138" s="61"/>
      <c r="DF3138" s="61"/>
      <c r="DG3138" s="61"/>
      <c r="DH3138" s="61"/>
      <c r="DI3138" s="61"/>
      <c r="DJ3138" s="61"/>
      <c r="DK3138" s="61"/>
      <c r="DL3138" s="61"/>
      <c r="DM3138" s="61"/>
    </row>
    <row r="3139" spans="1:117" s="25" customFormat="1" x14ac:dyDescent="0.2">
      <c r="A3139" s="25" t="s">
        <v>113</v>
      </c>
      <c r="B3139" s="25" t="s">
        <v>172</v>
      </c>
      <c r="C3139" s="25" t="s">
        <v>186</v>
      </c>
      <c r="I3139" s="116"/>
      <c r="J3139" s="116"/>
      <c r="K3139" s="116"/>
      <c r="L3139" s="116"/>
      <c r="M3139" s="116"/>
      <c r="N3139" s="116"/>
      <c r="AL3139" s="117"/>
      <c r="AN3139" s="35" t="str">
        <f t="shared" si="190"/>
        <v/>
      </c>
      <c r="AO3139" s="35" t="str">
        <f t="shared" si="191"/>
        <v>-</v>
      </c>
      <c r="AQ3139" s="25" t="str">
        <f t="shared" si="189"/>
        <v>-</v>
      </c>
      <c r="BP3139" s="61"/>
      <c r="CT3139" s="61"/>
      <c r="CU3139" s="61"/>
      <c r="CV3139" s="61"/>
      <c r="CW3139" s="61"/>
      <c r="CX3139" s="61"/>
      <c r="CY3139" s="61"/>
      <c r="CZ3139" s="61"/>
      <c r="DA3139" s="61"/>
      <c r="DB3139" s="61"/>
      <c r="DC3139" s="61"/>
      <c r="DD3139" s="61"/>
      <c r="DE3139" s="61"/>
      <c r="DF3139" s="61"/>
      <c r="DG3139" s="61"/>
      <c r="DH3139" s="61"/>
      <c r="DI3139" s="61"/>
      <c r="DJ3139" s="61"/>
      <c r="DK3139" s="61"/>
      <c r="DL3139" s="61"/>
      <c r="DM3139" s="61"/>
    </row>
    <row r="3140" spans="1:117" s="25" customFormat="1" x14ac:dyDescent="0.2">
      <c r="A3140" s="25" t="s">
        <v>114</v>
      </c>
      <c r="B3140" s="25" t="s">
        <v>175</v>
      </c>
      <c r="C3140" s="25" t="s">
        <v>186</v>
      </c>
      <c r="I3140" s="116"/>
      <c r="J3140" s="116"/>
      <c r="K3140" s="116"/>
      <c r="L3140" s="116"/>
      <c r="M3140" s="116"/>
      <c r="N3140" s="116"/>
      <c r="AL3140" s="117"/>
      <c r="AN3140" s="35" t="str">
        <f t="shared" si="190"/>
        <v/>
      </c>
      <c r="AO3140" s="35" t="str">
        <f t="shared" si="191"/>
        <v>-</v>
      </c>
      <c r="AQ3140" s="25" t="str">
        <f t="shared" si="189"/>
        <v>-</v>
      </c>
      <c r="BP3140" s="61"/>
      <c r="CT3140" s="61"/>
      <c r="CU3140" s="61"/>
      <c r="CV3140" s="61"/>
      <c r="CW3140" s="61"/>
      <c r="CX3140" s="61"/>
      <c r="CY3140" s="61"/>
      <c r="CZ3140" s="61"/>
      <c r="DA3140" s="61"/>
      <c r="DB3140" s="61"/>
      <c r="DC3140" s="61"/>
      <c r="DD3140" s="61"/>
      <c r="DE3140" s="61"/>
      <c r="DF3140" s="61"/>
      <c r="DG3140" s="61"/>
      <c r="DH3140" s="61"/>
      <c r="DI3140" s="61"/>
      <c r="DJ3140" s="61"/>
      <c r="DK3140" s="61"/>
      <c r="DL3140" s="61"/>
      <c r="DM3140" s="61"/>
    </row>
    <row r="3141" spans="1:117" s="25" customFormat="1" x14ac:dyDescent="0.2">
      <c r="A3141" s="25" t="s">
        <v>115</v>
      </c>
      <c r="B3141" s="25" t="s">
        <v>175</v>
      </c>
      <c r="C3141" s="25" t="s">
        <v>186</v>
      </c>
      <c r="I3141" s="116"/>
      <c r="J3141" s="116"/>
      <c r="K3141" s="116"/>
      <c r="L3141" s="116"/>
      <c r="M3141" s="116"/>
      <c r="N3141" s="116"/>
      <c r="AL3141" s="117"/>
      <c r="AN3141" s="35" t="str">
        <f t="shared" si="190"/>
        <v/>
      </c>
      <c r="AO3141" s="35" t="str">
        <f t="shared" si="191"/>
        <v>-</v>
      </c>
      <c r="AQ3141" s="25" t="str">
        <f t="shared" si="189"/>
        <v>-</v>
      </c>
      <c r="BP3141" s="61"/>
      <c r="CT3141" s="61"/>
      <c r="CU3141" s="61"/>
      <c r="CV3141" s="61"/>
      <c r="CW3141" s="61"/>
      <c r="CX3141" s="61"/>
      <c r="CY3141" s="61"/>
      <c r="CZ3141" s="61"/>
      <c r="DA3141" s="61"/>
      <c r="DB3141" s="61"/>
      <c r="DC3141" s="61"/>
      <c r="DD3141" s="61"/>
      <c r="DE3141" s="61"/>
      <c r="DF3141" s="61"/>
      <c r="DG3141" s="61"/>
      <c r="DH3141" s="61"/>
      <c r="DI3141" s="61"/>
      <c r="DJ3141" s="61"/>
      <c r="DK3141" s="61"/>
      <c r="DL3141" s="61"/>
      <c r="DM3141" s="61"/>
    </row>
    <row r="3142" spans="1:117" s="25" customFormat="1" x14ac:dyDescent="0.2">
      <c r="A3142" s="25" t="s">
        <v>116</v>
      </c>
      <c r="B3142" s="25" t="s">
        <v>174</v>
      </c>
      <c r="C3142" s="25" t="s">
        <v>186</v>
      </c>
      <c r="I3142" s="116"/>
      <c r="J3142" s="116"/>
      <c r="K3142" s="116"/>
      <c r="L3142" s="116"/>
      <c r="M3142" s="116"/>
      <c r="N3142" s="116"/>
      <c r="AL3142" s="117"/>
      <c r="AN3142" s="35" t="str">
        <f t="shared" si="190"/>
        <v/>
      </c>
      <c r="AO3142" s="35" t="str">
        <f t="shared" si="191"/>
        <v>-</v>
      </c>
      <c r="AQ3142" s="25" t="str">
        <f t="shared" si="189"/>
        <v>-</v>
      </c>
      <c r="BP3142" s="61"/>
      <c r="CT3142" s="61"/>
      <c r="CU3142" s="61"/>
      <c r="CV3142" s="61"/>
      <c r="CW3142" s="61"/>
      <c r="CX3142" s="61"/>
      <c r="CY3142" s="61"/>
      <c r="CZ3142" s="61"/>
      <c r="DA3142" s="61"/>
      <c r="DB3142" s="61"/>
      <c r="DC3142" s="61"/>
      <c r="DD3142" s="61"/>
      <c r="DE3142" s="61"/>
      <c r="DF3142" s="61"/>
      <c r="DG3142" s="61"/>
      <c r="DH3142" s="61"/>
      <c r="DI3142" s="61"/>
      <c r="DJ3142" s="61"/>
      <c r="DK3142" s="61"/>
      <c r="DL3142" s="61"/>
      <c r="DM3142" s="61"/>
    </row>
    <row r="3143" spans="1:117" s="25" customFormat="1" x14ac:dyDescent="0.2">
      <c r="A3143" s="25" t="s">
        <v>117</v>
      </c>
      <c r="B3143" s="25" t="s">
        <v>174</v>
      </c>
      <c r="C3143" s="25" t="s">
        <v>186</v>
      </c>
      <c r="I3143" s="116"/>
      <c r="J3143" s="116"/>
      <c r="K3143" s="116"/>
      <c r="L3143" s="116"/>
      <c r="M3143" s="116"/>
      <c r="N3143" s="116"/>
      <c r="AL3143" s="117"/>
      <c r="AN3143" s="35" t="str">
        <f t="shared" si="190"/>
        <v/>
      </c>
      <c r="AO3143" s="35" t="str">
        <f t="shared" si="191"/>
        <v>-</v>
      </c>
      <c r="AQ3143" s="25" t="str">
        <f t="shared" si="189"/>
        <v>-</v>
      </c>
      <c r="BP3143" s="61"/>
      <c r="CT3143" s="61"/>
      <c r="CU3143" s="61"/>
      <c r="CV3143" s="61"/>
      <c r="CW3143" s="61"/>
      <c r="CX3143" s="61"/>
      <c r="CY3143" s="61"/>
      <c r="CZ3143" s="61"/>
      <c r="DA3143" s="61"/>
      <c r="DB3143" s="61"/>
      <c r="DC3143" s="61"/>
      <c r="DD3143" s="61"/>
      <c r="DE3143" s="61"/>
      <c r="DF3143" s="61"/>
      <c r="DG3143" s="61"/>
      <c r="DH3143" s="61"/>
      <c r="DI3143" s="61"/>
      <c r="DJ3143" s="61"/>
      <c r="DK3143" s="61"/>
      <c r="DL3143" s="61"/>
      <c r="DM3143" s="61"/>
    </row>
    <row r="3144" spans="1:117" s="25" customFormat="1" x14ac:dyDescent="0.2">
      <c r="A3144" s="25" t="s">
        <v>118</v>
      </c>
      <c r="B3144" s="25" t="s">
        <v>175</v>
      </c>
      <c r="C3144" s="25" t="s">
        <v>186</v>
      </c>
      <c r="I3144" s="116"/>
      <c r="J3144" s="116"/>
      <c r="K3144" s="116"/>
      <c r="L3144" s="116"/>
      <c r="M3144" s="116"/>
      <c r="N3144" s="116"/>
      <c r="AL3144" s="117"/>
      <c r="AN3144" s="35" t="str">
        <f t="shared" si="190"/>
        <v/>
      </c>
      <c r="AO3144" s="35" t="str">
        <f t="shared" si="191"/>
        <v>-</v>
      </c>
      <c r="AQ3144" s="25" t="str">
        <f t="shared" si="189"/>
        <v>-</v>
      </c>
      <c r="BP3144" s="61"/>
      <c r="CT3144" s="61"/>
      <c r="CU3144" s="61"/>
      <c r="CV3144" s="61"/>
      <c r="CW3144" s="61"/>
      <c r="CX3144" s="61"/>
      <c r="CY3144" s="61"/>
      <c r="CZ3144" s="61"/>
      <c r="DA3144" s="61"/>
      <c r="DB3144" s="61"/>
      <c r="DC3144" s="61"/>
      <c r="DD3144" s="61"/>
      <c r="DE3144" s="61"/>
      <c r="DF3144" s="61"/>
      <c r="DG3144" s="61"/>
      <c r="DH3144" s="61"/>
      <c r="DI3144" s="61"/>
      <c r="DJ3144" s="61"/>
      <c r="DK3144" s="61"/>
      <c r="DL3144" s="61"/>
      <c r="DM3144" s="61"/>
    </row>
    <row r="3145" spans="1:117" s="25" customFormat="1" x14ac:dyDescent="0.2">
      <c r="A3145" s="25" t="s">
        <v>119</v>
      </c>
      <c r="B3145" s="25" t="s">
        <v>175</v>
      </c>
      <c r="C3145" s="25" t="s">
        <v>186</v>
      </c>
      <c r="I3145" s="116"/>
      <c r="J3145" s="116"/>
      <c r="K3145" s="116"/>
      <c r="L3145" s="116"/>
      <c r="M3145" s="116"/>
      <c r="N3145" s="116"/>
      <c r="AL3145" s="117"/>
      <c r="AN3145" s="35" t="str">
        <f t="shared" si="190"/>
        <v/>
      </c>
      <c r="AO3145" s="35" t="str">
        <f t="shared" si="191"/>
        <v>-</v>
      </c>
      <c r="AQ3145" s="25" t="str">
        <f t="shared" si="189"/>
        <v>-</v>
      </c>
      <c r="BP3145" s="61"/>
      <c r="CT3145" s="61"/>
      <c r="CU3145" s="61"/>
      <c r="CV3145" s="61"/>
      <c r="CW3145" s="61"/>
      <c r="CX3145" s="61"/>
      <c r="CY3145" s="61"/>
      <c r="CZ3145" s="61"/>
      <c r="DA3145" s="61"/>
      <c r="DB3145" s="61"/>
      <c r="DC3145" s="61"/>
      <c r="DD3145" s="61"/>
      <c r="DE3145" s="61"/>
      <c r="DF3145" s="61"/>
      <c r="DG3145" s="61"/>
      <c r="DH3145" s="61"/>
      <c r="DI3145" s="61"/>
      <c r="DJ3145" s="61"/>
      <c r="DK3145" s="61"/>
      <c r="DL3145" s="61"/>
      <c r="DM3145" s="61"/>
    </row>
    <row r="3146" spans="1:117" s="25" customFormat="1" x14ac:dyDescent="0.2">
      <c r="A3146" s="25" t="s">
        <v>120</v>
      </c>
      <c r="B3146" s="25" t="s">
        <v>173</v>
      </c>
      <c r="C3146" s="25" t="s">
        <v>186</v>
      </c>
      <c r="I3146" s="116"/>
      <c r="J3146" s="116"/>
      <c r="K3146" s="116"/>
      <c r="L3146" s="116"/>
      <c r="M3146" s="116"/>
      <c r="N3146" s="116"/>
      <c r="AL3146" s="117"/>
      <c r="AN3146" s="35" t="str">
        <f t="shared" si="190"/>
        <v/>
      </c>
      <c r="AO3146" s="35" t="str">
        <f t="shared" si="191"/>
        <v>-</v>
      </c>
      <c r="AQ3146" s="25" t="str">
        <f t="shared" si="189"/>
        <v>-</v>
      </c>
      <c r="BP3146" s="61"/>
      <c r="CT3146" s="61"/>
      <c r="CU3146" s="61"/>
      <c r="CV3146" s="61"/>
      <c r="CW3146" s="61"/>
      <c r="CX3146" s="61"/>
      <c r="CY3146" s="61"/>
      <c r="CZ3146" s="61"/>
      <c r="DA3146" s="61"/>
      <c r="DB3146" s="61"/>
      <c r="DC3146" s="61"/>
      <c r="DD3146" s="61"/>
      <c r="DE3146" s="61"/>
      <c r="DF3146" s="61"/>
      <c r="DG3146" s="61"/>
      <c r="DH3146" s="61"/>
      <c r="DI3146" s="61"/>
      <c r="DJ3146" s="61"/>
      <c r="DK3146" s="61"/>
      <c r="DL3146" s="61"/>
      <c r="DM3146" s="61"/>
    </row>
    <row r="3147" spans="1:117" s="25" customFormat="1" x14ac:dyDescent="0.2">
      <c r="A3147" s="25" t="s">
        <v>121</v>
      </c>
      <c r="B3147" s="25" t="s">
        <v>173</v>
      </c>
      <c r="C3147" s="25" t="s">
        <v>186</v>
      </c>
      <c r="I3147" s="116"/>
      <c r="J3147" s="116"/>
      <c r="K3147" s="116"/>
      <c r="L3147" s="116"/>
      <c r="M3147" s="116"/>
      <c r="N3147" s="116"/>
      <c r="AL3147" s="117"/>
      <c r="AN3147" s="35" t="str">
        <f t="shared" si="190"/>
        <v/>
      </c>
      <c r="AO3147" s="35" t="str">
        <f t="shared" si="191"/>
        <v>-</v>
      </c>
      <c r="AQ3147" s="25" t="str">
        <f t="shared" si="189"/>
        <v>-</v>
      </c>
      <c r="BP3147" s="61"/>
      <c r="CT3147" s="61"/>
      <c r="CU3147" s="61"/>
      <c r="CV3147" s="61"/>
      <c r="CW3147" s="61"/>
      <c r="CX3147" s="61"/>
      <c r="CY3147" s="61"/>
      <c r="CZ3147" s="61"/>
      <c r="DA3147" s="61"/>
      <c r="DB3147" s="61"/>
      <c r="DC3147" s="61"/>
      <c r="DD3147" s="61"/>
      <c r="DE3147" s="61"/>
      <c r="DF3147" s="61"/>
      <c r="DG3147" s="61"/>
      <c r="DH3147" s="61"/>
      <c r="DI3147" s="61"/>
      <c r="DJ3147" s="61"/>
      <c r="DK3147" s="61"/>
      <c r="DL3147" s="61"/>
      <c r="DM3147" s="61"/>
    </row>
    <row r="3148" spans="1:117" s="25" customFormat="1" x14ac:dyDescent="0.2">
      <c r="A3148" s="25" t="s">
        <v>122</v>
      </c>
      <c r="B3148" s="25" t="s">
        <v>173</v>
      </c>
      <c r="C3148" s="25" t="s">
        <v>186</v>
      </c>
      <c r="I3148" s="116"/>
      <c r="J3148" s="116"/>
      <c r="K3148" s="116"/>
      <c r="L3148" s="116"/>
      <c r="M3148" s="116"/>
      <c r="N3148" s="116"/>
      <c r="AL3148" s="117"/>
      <c r="AN3148" s="35" t="str">
        <f t="shared" si="190"/>
        <v/>
      </c>
      <c r="AO3148" s="35" t="str">
        <f t="shared" si="191"/>
        <v>-</v>
      </c>
      <c r="AQ3148" s="25" t="str">
        <f t="shared" si="189"/>
        <v>-</v>
      </c>
      <c r="BP3148" s="61"/>
      <c r="CT3148" s="61"/>
      <c r="CU3148" s="61"/>
      <c r="CV3148" s="61"/>
      <c r="CW3148" s="61"/>
      <c r="CX3148" s="61"/>
      <c r="CY3148" s="61"/>
      <c r="CZ3148" s="61"/>
      <c r="DA3148" s="61"/>
      <c r="DB3148" s="61"/>
      <c r="DC3148" s="61"/>
      <c r="DD3148" s="61"/>
      <c r="DE3148" s="61"/>
      <c r="DF3148" s="61"/>
      <c r="DG3148" s="61"/>
      <c r="DH3148" s="61"/>
      <c r="DI3148" s="61"/>
      <c r="DJ3148" s="61"/>
      <c r="DK3148" s="61"/>
      <c r="DL3148" s="61"/>
      <c r="DM3148" s="61"/>
    </row>
    <row r="3149" spans="1:117" s="25" customFormat="1" x14ac:dyDescent="0.2">
      <c r="A3149" s="25" t="s">
        <v>123</v>
      </c>
      <c r="B3149" s="25" t="s">
        <v>171</v>
      </c>
      <c r="C3149" s="25" t="s">
        <v>186</v>
      </c>
      <c r="I3149" s="116"/>
      <c r="J3149" s="116"/>
      <c r="K3149" s="116"/>
      <c r="L3149" s="116"/>
      <c r="M3149" s="116"/>
      <c r="N3149" s="116"/>
      <c r="AL3149" s="117"/>
      <c r="AN3149" s="35" t="str">
        <f t="shared" si="190"/>
        <v/>
      </c>
      <c r="AO3149" s="35" t="str">
        <f t="shared" si="191"/>
        <v>-</v>
      </c>
      <c r="AQ3149" s="25" t="str">
        <f t="shared" si="189"/>
        <v>-</v>
      </c>
      <c r="BP3149" s="61"/>
      <c r="CT3149" s="61"/>
      <c r="CU3149" s="61"/>
      <c r="CV3149" s="61"/>
      <c r="CW3149" s="61"/>
      <c r="CX3149" s="61"/>
      <c r="CY3149" s="61"/>
      <c r="CZ3149" s="61"/>
      <c r="DA3149" s="61"/>
      <c r="DB3149" s="61"/>
      <c r="DC3149" s="61"/>
      <c r="DD3149" s="61"/>
      <c r="DE3149" s="61"/>
      <c r="DF3149" s="61"/>
      <c r="DG3149" s="61"/>
      <c r="DH3149" s="61"/>
      <c r="DI3149" s="61"/>
      <c r="DJ3149" s="61"/>
      <c r="DK3149" s="61"/>
      <c r="DL3149" s="61"/>
      <c r="DM3149" s="61"/>
    </row>
    <row r="3150" spans="1:117" s="25" customFormat="1" x14ac:dyDescent="0.2">
      <c r="A3150" s="25" t="s">
        <v>124</v>
      </c>
      <c r="B3150" s="25" t="s">
        <v>171</v>
      </c>
      <c r="C3150" s="25" t="s">
        <v>186</v>
      </c>
      <c r="I3150" s="116"/>
      <c r="J3150" s="116"/>
      <c r="K3150" s="116"/>
      <c r="L3150" s="116"/>
      <c r="M3150" s="116"/>
      <c r="N3150" s="116"/>
      <c r="AL3150" s="117"/>
      <c r="AN3150" s="35" t="str">
        <f t="shared" si="190"/>
        <v/>
      </c>
      <c r="AO3150" s="35" t="str">
        <f t="shared" si="191"/>
        <v>-</v>
      </c>
      <c r="AQ3150" s="25" t="str">
        <f t="shared" si="189"/>
        <v>-</v>
      </c>
      <c r="BP3150" s="61"/>
      <c r="CT3150" s="61"/>
      <c r="CU3150" s="61"/>
      <c r="CV3150" s="61"/>
      <c r="CW3150" s="61"/>
      <c r="CX3150" s="61"/>
      <c r="CY3150" s="61"/>
      <c r="CZ3150" s="61"/>
      <c r="DA3150" s="61"/>
      <c r="DB3150" s="61"/>
      <c r="DC3150" s="61"/>
      <c r="DD3150" s="61"/>
      <c r="DE3150" s="61"/>
      <c r="DF3150" s="61"/>
      <c r="DG3150" s="61"/>
      <c r="DH3150" s="61"/>
      <c r="DI3150" s="61"/>
      <c r="DJ3150" s="61"/>
      <c r="DK3150" s="61"/>
      <c r="DL3150" s="61"/>
      <c r="DM3150" s="61"/>
    </row>
    <row r="3151" spans="1:117" s="25" customFormat="1" x14ac:dyDescent="0.2">
      <c r="A3151" s="25" t="s">
        <v>125</v>
      </c>
      <c r="B3151" s="25" t="s">
        <v>172</v>
      </c>
      <c r="C3151" s="25" t="s">
        <v>186</v>
      </c>
      <c r="I3151" s="116"/>
      <c r="J3151" s="116"/>
      <c r="K3151" s="116"/>
      <c r="L3151" s="116"/>
      <c r="M3151" s="116"/>
      <c r="N3151" s="116"/>
      <c r="AL3151" s="117"/>
      <c r="AN3151" s="35" t="str">
        <f t="shared" si="190"/>
        <v/>
      </c>
      <c r="AO3151" s="35" t="str">
        <f t="shared" si="191"/>
        <v>-</v>
      </c>
      <c r="AQ3151" s="25" t="str">
        <f t="shared" si="189"/>
        <v>-</v>
      </c>
      <c r="BP3151" s="61"/>
      <c r="CT3151" s="61"/>
      <c r="CU3151" s="61"/>
      <c r="CV3151" s="61"/>
      <c r="CW3151" s="61"/>
      <c r="CX3151" s="61"/>
      <c r="CY3151" s="61"/>
      <c r="CZ3151" s="61"/>
      <c r="DA3151" s="61"/>
      <c r="DB3151" s="61"/>
      <c r="DC3151" s="61"/>
      <c r="DD3151" s="61"/>
      <c r="DE3151" s="61"/>
      <c r="DF3151" s="61"/>
      <c r="DG3151" s="61"/>
      <c r="DH3151" s="61"/>
      <c r="DI3151" s="61"/>
      <c r="DJ3151" s="61"/>
      <c r="DK3151" s="61"/>
      <c r="DL3151" s="61"/>
      <c r="DM3151" s="61"/>
    </row>
    <row r="3152" spans="1:117" s="25" customFormat="1" x14ac:dyDescent="0.2">
      <c r="A3152" s="25" t="s">
        <v>126</v>
      </c>
      <c r="B3152" s="25" t="s">
        <v>172</v>
      </c>
      <c r="C3152" s="25" t="s">
        <v>186</v>
      </c>
      <c r="I3152" s="116"/>
      <c r="J3152" s="116"/>
      <c r="K3152" s="116"/>
      <c r="L3152" s="116"/>
      <c r="M3152" s="116"/>
      <c r="N3152" s="116"/>
      <c r="AL3152" s="117"/>
      <c r="AN3152" s="35" t="str">
        <f t="shared" si="190"/>
        <v/>
      </c>
      <c r="AO3152" s="35" t="str">
        <f t="shared" si="191"/>
        <v>-</v>
      </c>
      <c r="AQ3152" s="25" t="str">
        <f t="shared" si="189"/>
        <v>-</v>
      </c>
      <c r="BP3152" s="61"/>
      <c r="CT3152" s="61"/>
      <c r="CU3152" s="61"/>
      <c r="CV3152" s="61"/>
      <c r="CW3152" s="61"/>
      <c r="CX3152" s="61"/>
      <c r="CY3152" s="61"/>
      <c r="CZ3152" s="61"/>
      <c r="DA3152" s="61"/>
      <c r="DB3152" s="61"/>
      <c r="DC3152" s="61"/>
      <c r="DD3152" s="61"/>
      <c r="DE3152" s="61"/>
      <c r="DF3152" s="61"/>
      <c r="DG3152" s="61"/>
      <c r="DH3152" s="61"/>
      <c r="DI3152" s="61"/>
      <c r="DJ3152" s="61"/>
      <c r="DK3152" s="61"/>
      <c r="DL3152" s="61"/>
      <c r="DM3152" s="61"/>
    </row>
    <row r="3153" spans="1:117" s="25" customFormat="1" x14ac:dyDescent="0.2">
      <c r="A3153" s="25" t="s">
        <v>127</v>
      </c>
      <c r="B3153" s="25" t="s">
        <v>175</v>
      </c>
      <c r="C3153" s="25" t="s">
        <v>186</v>
      </c>
      <c r="I3153" s="116"/>
      <c r="J3153" s="116"/>
      <c r="K3153" s="116"/>
      <c r="L3153" s="116"/>
      <c r="M3153" s="116"/>
      <c r="N3153" s="116"/>
      <c r="AL3153" s="117"/>
      <c r="AN3153" s="35" t="str">
        <f t="shared" si="190"/>
        <v/>
      </c>
      <c r="AO3153" s="35" t="str">
        <f t="shared" si="191"/>
        <v>-</v>
      </c>
      <c r="AQ3153" s="25" t="str">
        <f t="shared" si="189"/>
        <v>-</v>
      </c>
      <c r="BP3153" s="61"/>
      <c r="CT3153" s="61"/>
      <c r="CU3153" s="61"/>
      <c r="CV3153" s="61"/>
      <c r="CW3153" s="61"/>
      <c r="CX3153" s="61"/>
      <c r="CY3153" s="61"/>
      <c r="CZ3153" s="61"/>
      <c r="DA3153" s="61"/>
      <c r="DB3153" s="61"/>
      <c r="DC3153" s="61"/>
      <c r="DD3153" s="61"/>
      <c r="DE3153" s="61"/>
      <c r="DF3153" s="61"/>
      <c r="DG3153" s="61"/>
      <c r="DH3153" s="61"/>
      <c r="DI3153" s="61"/>
      <c r="DJ3153" s="61"/>
      <c r="DK3153" s="61"/>
      <c r="DL3153" s="61"/>
      <c r="DM3153" s="61"/>
    </row>
    <row r="3154" spans="1:117" s="25" customFormat="1" x14ac:dyDescent="0.2">
      <c r="A3154" s="25" t="s">
        <v>128</v>
      </c>
      <c r="B3154" s="25" t="s">
        <v>175</v>
      </c>
      <c r="C3154" s="25" t="s">
        <v>186</v>
      </c>
      <c r="I3154" s="116"/>
      <c r="J3154" s="116"/>
      <c r="K3154" s="116"/>
      <c r="L3154" s="116"/>
      <c r="M3154" s="116"/>
      <c r="N3154" s="116"/>
      <c r="AL3154" s="117"/>
      <c r="AN3154" s="35" t="str">
        <f t="shared" si="190"/>
        <v/>
      </c>
      <c r="AO3154" s="35" t="str">
        <f t="shared" si="191"/>
        <v>-</v>
      </c>
      <c r="AQ3154" s="25" t="str">
        <f t="shared" si="189"/>
        <v>-</v>
      </c>
      <c r="BP3154" s="61"/>
      <c r="CT3154" s="61"/>
      <c r="CU3154" s="61"/>
      <c r="CV3154" s="61"/>
      <c r="CW3154" s="61"/>
      <c r="CX3154" s="61"/>
      <c r="CY3154" s="61"/>
      <c r="CZ3154" s="61"/>
      <c r="DA3154" s="61"/>
      <c r="DB3154" s="61"/>
      <c r="DC3154" s="61"/>
      <c r="DD3154" s="61"/>
      <c r="DE3154" s="61"/>
      <c r="DF3154" s="61"/>
      <c r="DG3154" s="61"/>
      <c r="DH3154" s="61"/>
      <c r="DI3154" s="61"/>
      <c r="DJ3154" s="61"/>
      <c r="DK3154" s="61"/>
      <c r="DL3154" s="61"/>
      <c r="DM3154" s="61"/>
    </row>
    <row r="3155" spans="1:117" s="25" customFormat="1" x14ac:dyDescent="0.2">
      <c r="A3155" s="25" t="s">
        <v>129</v>
      </c>
      <c r="B3155" s="25" t="s">
        <v>174</v>
      </c>
      <c r="C3155" s="25" t="s">
        <v>186</v>
      </c>
      <c r="I3155" s="116"/>
      <c r="J3155" s="116"/>
      <c r="K3155" s="116"/>
      <c r="L3155" s="116"/>
      <c r="M3155" s="116"/>
      <c r="N3155" s="116"/>
      <c r="AL3155" s="117"/>
      <c r="AN3155" s="35" t="str">
        <f t="shared" si="190"/>
        <v/>
      </c>
      <c r="AO3155" s="35" t="str">
        <f t="shared" si="191"/>
        <v>-</v>
      </c>
      <c r="AQ3155" s="25" t="str">
        <f t="shared" si="189"/>
        <v>-</v>
      </c>
      <c r="BP3155" s="61"/>
      <c r="CT3155" s="61"/>
      <c r="CU3155" s="61"/>
      <c r="CV3155" s="61"/>
      <c r="CW3155" s="61"/>
      <c r="CX3155" s="61"/>
      <c r="CY3155" s="61"/>
      <c r="CZ3155" s="61"/>
      <c r="DA3155" s="61"/>
      <c r="DB3155" s="61"/>
      <c r="DC3155" s="61"/>
      <c r="DD3155" s="61"/>
      <c r="DE3155" s="61"/>
      <c r="DF3155" s="61"/>
      <c r="DG3155" s="61"/>
      <c r="DH3155" s="61"/>
      <c r="DI3155" s="61"/>
      <c r="DJ3155" s="61"/>
      <c r="DK3155" s="61"/>
      <c r="DL3155" s="61"/>
      <c r="DM3155" s="61"/>
    </row>
    <row r="3156" spans="1:117" s="25" customFormat="1" x14ac:dyDescent="0.2">
      <c r="A3156" s="25" t="s">
        <v>130</v>
      </c>
      <c r="B3156" s="25" t="s">
        <v>174</v>
      </c>
      <c r="C3156" s="25" t="s">
        <v>186</v>
      </c>
      <c r="I3156" s="116"/>
      <c r="J3156" s="116"/>
      <c r="K3156" s="116"/>
      <c r="L3156" s="116"/>
      <c r="M3156" s="116"/>
      <c r="N3156" s="116"/>
      <c r="AL3156" s="117"/>
      <c r="AN3156" s="35" t="str">
        <f t="shared" si="190"/>
        <v/>
      </c>
      <c r="AO3156" s="35" t="str">
        <f t="shared" si="191"/>
        <v>-</v>
      </c>
      <c r="AQ3156" s="25" t="str">
        <f t="shared" si="189"/>
        <v>-</v>
      </c>
      <c r="BP3156" s="61"/>
      <c r="CT3156" s="61"/>
      <c r="CU3156" s="61"/>
      <c r="CV3156" s="61"/>
      <c r="CW3156" s="61"/>
      <c r="CX3156" s="61"/>
      <c r="CY3156" s="61"/>
      <c r="CZ3156" s="61"/>
      <c r="DA3156" s="61"/>
      <c r="DB3156" s="61"/>
      <c r="DC3156" s="61"/>
      <c r="DD3156" s="61"/>
      <c r="DE3156" s="61"/>
      <c r="DF3156" s="61"/>
      <c r="DG3156" s="61"/>
      <c r="DH3156" s="61"/>
      <c r="DI3156" s="61"/>
      <c r="DJ3156" s="61"/>
      <c r="DK3156" s="61"/>
      <c r="DL3156" s="61"/>
      <c r="DM3156" s="61"/>
    </row>
    <row r="3157" spans="1:117" s="25" customFormat="1" x14ac:dyDescent="0.2">
      <c r="A3157" s="25" t="s">
        <v>131</v>
      </c>
      <c r="B3157" s="25" t="s">
        <v>175</v>
      </c>
      <c r="C3157" s="25" t="s">
        <v>186</v>
      </c>
      <c r="I3157" s="116"/>
      <c r="J3157" s="116"/>
      <c r="K3157" s="116"/>
      <c r="L3157" s="116"/>
      <c r="M3157" s="116"/>
      <c r="N3157" s="116"/>
      <c r="AL3157" s="117"/>
      <c r="AN3157" s="35" t="str">
        <f t="shared" si="190"/>
        <v/>
      </c>
      <c r="AO3157" s="35" t="str">
        <f t="shared" si="191"/>
        <v>-</v>
      </c>
      <c r="AQ3157" s="25" t="str">
        <f t="shared" si="189"/>
        <v>-</v>
      </c>
      <c r="BP3157" s="61"/>
      <c r="CT3157" s="61"/>
      <c r="CU3157" s="61"/>
      <c r="CV3157" s="61"/>
      <c r="CW3157" s="61"/>
      <c r="CX3157" s="61"/>
      <c r="CY3157" s="61"/>
      <c r="CZ3157" s="61"/>
      <c r="DA3157" s="61"/>
      <c r="DB3157" s="61"/>
      <c r="DC3157" s="61"/>
      <c r="DD3157" s="61"/>
      <c r="DE3157" s="61"/>
      <c r="DF3157" s="61"/>
      <c r="DG3157" s="61"/>
      <c r="DH3157" s="61"/>
      <c r="DI3157" s="61"/>
      <c r="DJ3157" s="61"/>
      <c r="DK3157" s="61"/>
      <c r="DL3157" s="61"/>
      <c r="DM3157" s="61"/>
    </row>
    <row r="3158" spans="1:117" s="25" customFormat="1" x14ac:dyDescent="0.2">
      <c r="A3158" s="25" t="s">
        <v>132</v>
      </c>
      <c r="B3158" s="25" t="s">
        <v>175</v>
      </c>
      <c r="C3158" s="25" t="s">
        <v>186</v>
      </c>
      <c r="I3158" s="116"/>
      <c r="J3158" s="116"/>
      <c r="K3158" s="116"/>
      <c r="L3158" s="116"/>
      <c r="M3158" s="116"/>
      <c r="N3158" s="116"/>
      <c r="AL3158" s="117"/>
      <c r="AN3158" s="35" t="str">
        <f t="shared" si="190"/>
        <v/>
      </c>
      <c r="AO3158" s="35" t="str">
        <f t="shared" si="191"/>
        <v>-</v>
      </c>
      <c r="AQ3158" s="25" t="str">
        <f t="shared" si="189"/>
        <v>-</v>
      </c>
      <c r="BP3158" s="61"/>
      <c r="CT3158" s="61"/>
      <c r="CU3158" s="61"/>
      <c r="CV3158" s="61"/>
      <c r="CW3158" s="61"/>
      <c r="CX3158" s="61"/>
      <c r="CY3158" s="61"/>
      <c r="CZ3158" s="61"/>
      <c r="DA3158" s="61"/>
      <c r="DB3158" s="61"/>
      <c r="DC3158" s="61"/>
      <c r="DD3158" s="61"/>
      <c r="DE3158" s="61"/>
      <c r="DF3158" s="61"/>
      <c r="DG3158" s="61"/>
      <c r="DH3158" s="61"/>
      <c r="DI3158" s="61"/>
      <c r="DJ3158" s="61"/>
      <c r="DK3158" s="61"/>
      <c r="DL3158" s="61"/>
      <c r="DM3158" s="61"/>
    </row>
    <row r="3159" spans="1:117" s="25" customFormat="1" x14ac:dyDescent="0.2">
      <c r="A3159" s="25" t="s">
        <v>133</v>
      </c>
      <c r="B3159" s="25" t="s">
        <v>175</v>
      </c>
      <c r="C3159" s="25" t="s">
        <v>186</v>
      </c>
      <c r="I3159" s="116"/>
      <c r="J3159" s="116"/>
      <c r="K3159" s="116"/>
      <c r="L3159" s="116"/>
      <c r="M3159" s="116"/>
      <c r="N3159" s="116"/>
      <c r="AL3159" s="117"/>
      <c r="AN3159" s="35" t="str">
        <f t="shared" si="190"/>
        <v/>
      </c>
      <c r="AO3159" s="35" t="str">
        <f t="shared" si="191"/>
        <v>-</v>
      </c>
      <c r="AQ3159" s="25" t="str">
        <f t="shared" si="189"/>
        <v>-</v>
      </c>
      <c r="BP3159" s="61"/>
      <c r="CT3159" s="61"/>
      <c r="CU3159" s="61"/>
      <c r="CV3159" s="61"/>
      <c r="CW3159" s="61"/>
      <c r="CX3159" s="61"/>
      <c r="CY3159" s="61"/>
      <c r="CZ3159" s="61"/>
      <c r="DA3159" s="61"/>
      <c r="DB3159" s="61"/>
      <c r="DC3159" s="61"/>
      <c r="DD3159" s="61"/>
      <c r="DE3159" s="61"/>
      <c r="DF3159" s="61"/>
      <c r="DG3159" s="61"/>
      <c r="DH3159" s="61"/>
      <c r="DI3159" s="61"/>
      <c r="DJ3159" s="61"/>
      <c r="DK3159" s="61"/>
      <c r="DL3159" s="61"/>
      <c r="DM3159" s="61"/>
    </row>
    <row r="3160" spans="1:117" s="25" customFormat="1" x14ac:dyDescent="0.2">
      <c r="A3160" s="25" t="s">
        <v>134</v>
      </c>
      <c r="B3160" s="25" t="s">
        <v>173</v>
      </c>
      <c r="C3160" s="25" t="s">
        <v>186</v>
      </c>
      <c r="I3160" s="116"/>
      <c r="J3160" s="116"/>
      <c r="K3160" s="116"/>
      <c r="L3160" s="116"/>
      <c r="M3160" s="116"/>
      <c r="N3160" s="116"/>
      <c r="AL3160" s="117"/>
      <c r="AN3160" s="35" t="str">
        <f t="shared" si="190"/>
        <v/>
      </c>
      <c r="AO3160" s="35" t="str">
        <f t="shared" si="191"/>
        <v>-</v>
      </c>
      <c r="AQ3160" s="25" t="str">
        <f t="shared" si="189"/>
        <v>-</v>
      </c>
      <c r="BP3160" s="61"/>
      <c r="CT3160" s="61"/>
      <c r="CU3160" s="61"/>
      <c r="CV3160" s="61"/>
      <c r="CW3160" s="61"/>
      <c r="CX3160" s="61"/>
      <c r="CY3160" s="61"/>
      <c r="CZ3160" s="61"/>
      <c r="DA3160" s="61"/>
      <c r="DB3160" s="61"/>
      <c r="DC3160" s="61"/>
      <c r="DD3160" s="61"/>
      <c r="DE3160" s="61"/>
      <c r="DF3160" s="61"/>
      <c r="DG3160" s="61"/>
      <c r="DH3160" s="61"/>
      <c r="DI3160" s="61"/>
      <c r="DJ3160" s="61"/>
      <c r="DK3160" s="61"/>
      <c r="DL3160" s="61"/>
      <c r="DM3160" s="61"/>
    </row>
    <row r="3161" spans="1:117" s="25" customFormat="1" x14ac:dyDescent="0.2">
      <c r="A3161" s="25" t="s">
        <v>135</v>
      </c>
      <c r="B3161" s="25" t="s">
        <v>173</v>
      </c>
      <c r="C3161" s="25" t="s">
        <v>186</v>
      </c>
      <c r="I3161" s="116"/>
      <c r="J3161" s="116"/>
      <c r="K3161" s="116"/>
      <c r="L3161" s="116"/>
      <c r="M3161" s="116"/>
      <c r="N3161" s="116"/>
      <c r="AL3161" s="117"/>
      <c r="AN3161" s="35" t="str">
        <f t="shared" si="190"/>
        <v/>
      </c>
      <c r="AO3161" s="35" t="str">
        <f t="shared" si="191"/>
        <v>-</v>
      </c>
      <c r="AQ3161" s="25" t="str">
        <f t="shared" si="189"/>
        <v>-</v>
      </c>
      <c r="BP3161" s="61"/>
      <c r="CT3161" s="61"/>
      <c r="CU3161" s="61"/>
      <c r="CV3161" s="61"/>
      <c r="CW3161" s="61"/>
      <c r="CX3161" s="61"/>
      <c r="CY3161" s="61"/>
      <c r="CZ3161" s="61"/>
      <c r="DA3161" s="61"/>
      <c r="DB3161" s="61"/>
      <c r="DC3161" s="61"/>
      <c r="DD3161" s="61"/>
      <c r="DE3161" s="61"/>
      <c r="DF3161" s="61"/>
      <c r="DG3161" s="61"/>
      <c r="DH3161" s="61"/>
      <c r="DI3161" s="61"/>
      <c r="DJ3161" s="61"/>
      <c r="DK3161" s="61"/>
      <c r="DL3161" s="61"/>
      <c r="DM3161" s="61"/>
    </row>
    <row r="3162" spans="1:117" s="25" customFormat="1" x14ac:dyDescent="0.2">
      <c r="A3162" s="25" t="s">
        <v>136</v>
      </c>
      <c r="B3162" s="25" t="s">
        <v>171</v>
      </c>
      <c r="C3162" s="25" t="s">
        <v>186</v>
      </c>
      <c r="I3162" s="116"/>
      <c r="J3162" s="116"/>
      <c r="K3162" s="116"/>
      <c r="L3162" s="116"/>
      <c r="M3162" s="116"/>
      <c r="N3162" s="116"/>
      <c r="AL3162" s="117"/>
      <c r="AN3162" s="35" t="str">
        <f t="shared" si="190"/>
        <v/>
      </c>
      <c r="AO3162" s="35" t="str">
        <f t="shared" si="191"/>
        <v>-</v>
      </c>
      <c r="AQ3162" s="25" t="str">
        <f t="shared" si="189"/>
        <v>-</v>
      </c>
      <c r="BP3162" s="61"/>
      <c r="CT3162" s="61"/>
      <c r="CU3162" s="61"/>
      <c r="CV3162" s="61"/>
      <c r="CW3162" s="61"/>
      <c r="CX3162" s="61"/>
      <c r="CY3162" s="61"/>
      <c r="CZ3162" s="61"/>
      <c r="DA3162" s="61"/>
      <c r="DB3162" s="61"/>
      <c r="DC3162" s="61"/>
      <c r="DD3162" s="61"/>
      <c r="DE3162" s="61"/>
      <c r="DF3162" s="61"/>
      <c r="DG3162" s="61"/>
      <c r="DH3162" s="61"/>
      <c r="DI3162" s="61"/>
      <c r="DJ3162" s="61"/>
      <c r="DK3162" s="61"/>
      <c r="DL3162" s="61"/>
      <c r="DM3162" s="61"/>
    </row>
    <row r="3163" spans="1:117" s="25" customFormat="1" x14ac:dyDescent="0.2">
      <c r="A3163" s="25" t="s">
        <v>137</v>
      </c>
      <c r="B3163" s="25" t="s">
        <v>171</v>
      </c>
      <c r="C3163" s="25" t="s">
        <v>186</v>
      </c>
      <c r="I3163" s="116"/>
      <c r="J3163" s="116"/>
      <c r="K3163" s="116"/>
      <c r="L3163" s="116"/>
      <c r="M3163" s="116"/>
      <c r="N3163" s="116"/>
      <c r="AL3163" s="117"/>
      <c r="AN3163" s="35" t="str">
        <f t="shared" si="190"/>
        <v/>
      </c>
      <c r="AO3163" s="35" t="str">
        <f t="shared" si="191"/>
        <v>-</v>
      </c>
      <c r="AQ3163" s="25" t="str">
        <f t="shared" si="189"/>
        <v>-</v>
      </c>
      <c r="BP3163" s="61"/>
      <c r="CT3163" s="61"/>
      <c r="CU3163" s="61"/>
      <c r="CV3163" s="61"/>
      <c r="CW3163" s="61"/>
      <c r="CX3163" s="61"/>
      <c r="CY3163" s="61"/>
      <c r="CZ3163" s="61"/>
      <c r="DA3163" s="61"/>
      <c r="DB3163" s="61"/>
      <c r="DC3163" s="61"/>
      <c r="DD3163" s="61"/>
      <c r="DE3163" s="61"/>
      <c r="DF3163" s="61"/>
      <c r="DG3163" s="61"/>
      <c r="DH3163" s="61"/>
      <c r="DI3163" s="61"/>
      <c r="DJ3163" s="61"/>
      <c r="DK3163" s="61"/>
      <c r="DL3163" s="61"/>
      <c r="DM3163" s="61"/>
    </row>
    <row r="3164" spans="1:117" s="25" customFormat="1" x14ac:dyDescent="0.2">
      <c r="A3164" s="25" t="s">
        <v>138</v>
      </c>
      <c r="B3164" s="25" t="s">
        <v>172</v>
      </c>
      <c r="C3164" s="25" t="s">
        <v>186</v>
      </c>
      <c r="I3164" s="116"/>
      <c r="J3164" s="116"/>
      <c r="K3164" s="116"/>
      <c r="L3164" s="116"/>
      <c r="M3164" s="116"/>
      <c r="N3164" s="116"/>
      <c r="AL3164" s="117"/>
      <c r="AN3164" s="35" t="str">
        <f t="shared" si="190"/>
        <v/>
      </c>
      <c r="AO3164" s="35" t="str">
        <f t="shared" si="191"/>
        <v>-</v>
      </c>
      <c r="AQ3164" s="25" t="str">
        <f t="shared" si="189"/>
        <v>-</v>
      </c>
      <c r="BP3164" s="61"/>
      <c r="CT3164" s="61"/>
      <c r="CU3164" s="61"/>
      <c r="CV3164" s="61"/>
      <c r="CW3164" s="61"/>
      <c r="CX3164" s="61"/>
      <c r="CY3164" s="61"/>
      <c r="CZ3164" s="61"/>
      <c r="DA3164" s="61"/>
      <c r="DB3164" s="61"/>
      <c r="DC3164" s="61"/>
      <c r="DD3164" s="61"/>
      <c r="DE3164" s="61"/>
      <c r="DF3164" s="61"/>
      <c r="DG3164" s="61"/>
      <c r="DH3164" s="61"/>
      <c r="DI3164" s="61"/>
      <c r="DJ3164" s="61"/>
      <c r="DK3164" s="61"/>
      <c r="DL3164" s="61"/>
      <c r="DM3164" s="61"/>
    </row>
    <row r="3165" spans="1:117" s="25" customFormat="1" x14ac:dyDescent="0.2">
      <c r="A3165" s="25" t="s">
        <v>139</v>
      </c>
      <c r="B3165" s="25" t="s">
        <v>172</v>
      </c>
      <c r="C3165" s="25" t="s">
        <v>186</v>
      </c>
      <c r="I3165" s="116"/>
      <c r="J3165" s="116"/>
      <c r="K3165" s="116"/>
      <c r="L3165" s="116"/>
      <c r="M3165" s="116"/>
      <c r="N3165" s="116"/>
      <c r="AL3165" s="117"/>
      <c r="AN3165" s="35" t="str">
        <f t="shared" si="190"/>
        <v/>
      </c>
      <c r="AO3165" s="35" t="str">
        <f t="shared" si="191"/>
        <v>-</v>
      </c>
      <c r="AQ3165" s="25" t="str">
        <f t="shared" si="189"/>
        <v>-</v>
      </c>
      <c r="BP3165" s="61"/>
      <c r="CT3165" s="61"/>
      <c r="CU3165" s="61"/>
      <c r="CV3165" s="61"/>
      <c r="CW3165" s="61"/>
      <c r="CX3165" s="61"/>
      <c r="CY3165" s="61"/>
      <c r="CZ3165" s="61"/>
      <c r="DA3165" s="61"/>
      <c r="DB3165" s="61"/>
      <c r="DC3165" s="61"/>
      <c r="DD3165" s="61"/>
      <c r="DE3165" s="61"/>
      <c r="DF3165" s="61"/>
      <c r="DG3165" s="61"/>
      <c r="DH3165" s="61"/>
      <c r="DI3165" s="61"/>
      <c r="DJ3165" s="61"/>
      <c r="DK3165" s="61"/>
      <c r="DL3165" s="61"/>
      <c r="DM3165" s="61"/>
    </row>
    <row r="3166" spans="1:117" s="25" customFormat="1" x14ac:dyDescent="0.2">
      <c r="A3166" s="25" t="s">
        <v>140</v>
      </c>
      <c r="B3166" s="25" t="s">
        <v>175</v>
      </c>
      <c r="C3166" s="25" t="s">
        <v>186</v>
      </c>
      <c r="I3166" s="116"/>
      <c r="J3166" s="116"/>
      <c r="K3166" s="116"/>
      <c r="L3166" s="116"/>
      <c r="M3166" s="116"/>
      <c r="N3166" s="116"/>
      <c r="AL3166" s="117"/>
      <c r="AN3166" s="35" t="str">
        <f t="shared" si="190"/>
        <v/>
      </c>
      <c r="AO3166" s="35" t="str">
        <f t="shared" si="191"/>
        <v>-</v>
      </c>
      <c r="AQ3166" s="25" t="str">
        <f t="shared" si="189"/>
        <v>-</v>
      </c>
      <c r="BP3166" s="61"/>
      <c r="CT3166" s="61"/>
      <c r="CU3166" s="61"/>
      <c r="CV3166" s="61"/>
      <c r="CW3166" s="61"/>
      <c r="CX3166" s="61"/>
      <c r="CY3166" s="61"/>
      <c r="CZ3166" s="61"/>
      <c r="DA3166" s="61"/>
      <c r="DB3166" s="61"/>
      <c r="DC3166" s="61"/>
      <c r="DD3166" s="61"/>
      <c r="DE3166" s="61"/>
      <c r="DF3166" s="61"/>
      <c r="DG3166" s="61"/>
      <c r="DH3166" s="61"/>
      <c r="DI3166" s="61"/>
      <c r="DJ3166" s="61"/>
      <c r="DK3166" s="61"/>
      <c r="DL3166" s="61"/>
      <c r="DM3166" s="61"/>
    </row>
    <row r="3167" spans="1:117" s="25" customFormat="1" x14ac:dyDescent="0.2">
      <c r="A3167" s="25" t="s">
        <v>141</v>
      </c>
      <c r="B3167" s="25" t="s">
        <v>175</v>
      </c>
      <c r="C3167" s="25" t="s">
        <v>186</v>
      </c>
      <c r="I3167" s="116"/>
      <c r="J3167" s="116"/>
      <c r="K3167" s="116"/>
      <c r="L3167" s="116"/>
      <c r="M3167" s="116"/>
      <c r="N3167" s="116"/>
      <c r="AL3167" s="117"/>
      <c r="AN3167" s="35" t="str">
        <f t="shared" si="190"/>
        <v/>
      </c>
      <c r="AO3167" s="35" t="str">
        <f t="shared" si="191"/>
        <v>-</v>
      </c>
      <c r="AQ3167" s="25" t="str">
        <f t="shared" si="189"/>
        <v>-</v>
      </c>
      <c r="BP3167" s="61"/>
      <c r="CT3167" s="61"/>
      <c r="CU3167" s="61"/>
      <c r="CV3167" s="61"/>
      <c r="CW3167" s="61"/>
      <c r="CX3167" s="61"/>
      <c r="CY3167" s="61"/>
      <c r="CZ3167" s="61"/>
      <c r="DA3167" s="61"/>
      <c r="DB3167" s="61"/>
      <c r="DC3167" s="61"/>
      <c r="DD3167" s="61"/>
      <c r="DE3167" s="61"/>
      <c r="DF3167" s="61"/>
      <c r="DG3167" s="61"/>
      <c r="DH3167" s="61"/>
      <c r="DI3167" s="61"/>
      <c r="DJ3167" s="61"/>
      <c r="DK3167" s="61"/>
      <c r="DL3167" s="61"/>
      <c r="DM3167" s="61"/>
    </row>
    <row r="3168" spans="1:117" s="25" customFormat="1" x14ac:dyDescent="0.2">
      <c r="A3168" s="25" t="s">
        <v>142</v>
      </c>
      <c r="B3168" s="25" t="s">
        <v>174</v>
      </c>
      <c r="C3168" s="25" t="s">
        <v>186</v>
      </c>
      <c r="I3168" s="116"/>
      <c r="J3168" s="116"/>
      <c r="K3168" s="116"/>
      <c r="L3168" s="116"/>
      <c r="M3168" s="116"/>
      <c r="N3168" s="116"/>
      <c r="AL3168" s="117"/>
      <c r="AN3168" s="35" t="str">
        <f t="shared" si="190"/>
        <v/>
      </c>
      <c r="AO3168" s="35" t="str">
        <f t="shared" si="191"/>
        <v>-</v>
      </c>
      <c r="AQ3168" s="25" t="str">
        <f t="shared" si="189"/>
        <v>-</v>
      </c>
      <c r="BP3168" s="61"/>
      <c r="CT3168" s="61"/>
      <c r="CU3168" s="61"/>
      <c r="CV3168" s="61"/>
      <c r="CW3168" s="61"/>
      <c r="CX3168" s="61"/>
      <c r="CY3168" s="61"/>
      <c r="CZ3168" s="61"/>
      <c r="DA3168" s="61"/>
      <c r="DB3168" s="61"/>
      <c r="DC3168" s="61"/>
      <c r="DD3168" s="61"/>
      <c r="DE3168" s="61"/>
      <c r="DF3168" s="61"/>
      <c r="DG3168" s="61"/>
      <c r="DH3168" s="61"/>
      <c r="DI3168" s="61"/>
      <c r="DJ3168" s="61"/>
      <c r="DK3168" s="61"/>
      <c r="DL3168" s="61"/>
      <c r="DM3168" s="61"/>
    </row>
    <row r="3169" spans="1:117" s="25" customFormat="1" x14ac:dyDescent="0.2">
      <c r="A3169" s="25" t="s">
        <v>143</v>
      </c>
      <c r="B3169" s="25" t="s">
        <v>174</v>
      </c>
      <c r="C3169" s="25" t="s">
        <v>186</v>
      </c>
      <c r="I3169" s="116"/>
      <c r="J3169" s="116"/>
      <c r="K3169" s="116"/>
      <c r="L3169" s="116"/>
      <c r="M3169" s="116"/>
      <c r="N3169" s="116"/>
      <c r="AL3169" s="117"/>
      <c r="AN3169" s="35" t="str">
        <f t="shared" si="190"/>
        <v/>
      </c>
      <c r="AO3169" s="35" t="str">
        <f t="shared" si="191"/>
        <v>-</v>
      </c>
      <c r="AQ3169" s="25" t="str">
        <f t="shared" si="189"/>
        <v>-</v>
      </c>
      <c r="BP3169" s="61"/>
      <c r="CT3169" s="61"/>
      <c r="CU3169" s="61"/>
      <c r="CV3169" s="61"/>
      <c r="CW3169" s="61"/>
      <c r="CX3169" s="61"/>
      <c r="CY3169" s="61"/>
      <c r="CZ3169" s="61"/>
      <c r="DA3169" s="61"/>
      <c r="DB3169" s="61"/>
      <c r="DC3169" s="61"/>
      <c r="DD3169" s="61"/>
      <c r="DE3169" s="61"/>
      <c r="DF3169" s="61"/>
      <c r="DG3169" s="61"/>
      <c r="DH3169" s="61"/>
      <c r="DI3169" s="61"/>
      <c r="DJ3169" s="61"/>
      <c r="DK3169" s="61"/>
      <c r="DL3169" s="61"/>
      <c r="DM3169" s="61"/>
    </row>
    <row r="3170" spans="1:117" s="25" customFormat="1" x14ac:dyDescent="0.2">
      <c r="A3170" s="25" t="s">
        <v>144</v>
      </c>
      <c r="B3170" s="25" t="s">
        <v>175</v>
      </c>
      <c r="C3170" s="25" t="s">
        <v>186</v>
      </c>
      <c r="I3170" s="116"/>
      <c r="J3170" s="116"/>
      <c r="K3170" s="116"/>
      <c r="L3170" s="116"/>
      <c r="M3170" s="116"/>
      <c r="N3170" s="116"/>
      <c r="AL3170" s="117"/>
      <c r="AN3170" s="35" t="str">
        <f t="shared" si="190"/>
        <v/>
      </c>
      <c r="AO3170" s="35" t="str">
        <f t="shared" si="191"/>
        <v>-</v>
      </c>
      <c r="AQ3170" s="25" t="str">
        <f t="shared" si="189"/>
        <v>-</v>
      </c>
      <c r="BP3170" s="61"/>
      <c r="CT3170" s="61"/>
      <c r="CU3170" s="61"/>
      <c r="CV3170" s="61"/>
      <c r="CW3170" s="61"/>
      <c r="CX3170" s="61"/>
      <c r="CY3170" s="61"/>
      <c r="CZ3170" s="61"/>
      <c r="DA3170" s="61"/>
      <c r="DB3170" s="61"/>
      <c r="DC3170" s="61"/>
      <c r="DD3170" s="61"/>
      <c r="DE3170" s="61"/>
      <c r="DF3170" s="61"/>
      <c r="DG3170" s="61"/>
      <c r="DH3170" s="61"/>
      <c r="DI3170" s="61"/>
      <c r="DJ3170" s="61"/>
      <c r="DK3170" s="61"/>
      <c r="DL3170" s="61"/>
      <c r="DM3170" s="61"/>
    </row>
    <row r="3171" spans="1:117" s="25" customFormat="1" x14ac:dyDescent="0.2">
      <c r="A3171" s="25" t="s">
        <v>486</v>
      </c>
      <c r="B3171" s="25" t="s">
        <v>187</v>
      </c>
      <c r="C3171" s="25" t="s">
        <v>158</v>
      </c>
      <c r="I3171" s="116"/>
      <c r="J3171" s="116"/>
      <c r="K3171" s="116"/>
      <c r="L3171" s="116"/>
      <c r="M3171" s="116"/>
      <c r="N3171" s="116"/>
      <c r="AL3171" s="117"/>
      <c r="AN3171" s="35" t="str">
        <f t="shared" si="190"/>
        <v/>
      </c>
      <c r="AO3171" s="35" t="str">
        <f t="shared" si="191"/>
        <v>-</v>
      </c>
      <c r="AQ3171" s="25" t="str">
        <f t="shared" si="189"/>
        <v>-</v>
      </c>
      <c r="BP3171" s="61"/>
      <c r="CT3171" s="61"/>
      <c r="CU3171" s="61"/>
      <c r="CV3171" s="61"/>
      <c r="CW3171" s="61"/>
      <c r="CX3171" s="61"/>
      <c r="CY3171" s="61"/>
      <c r="CZ3171" s="61"/>
      <c r="DA3171" s="61"/>
      <c r="DB3171" s="61"/>
      <c r="DC3171" s="61"/>
      <c r="DD3171" s="61"/>
      <c r="DE3171" s="61"/>
      <c r="DF3171" s="61"/>
      <c r="DG3171" s="61"/>
      <c r="DH3171" s="61"/>
      <c r="DI3171" s="61"/>
      <c r="DJ3171" s="61"/>
      <c r="DK3171" s="61"/>
      <c r="DL3171" s="61"/>
      <c r="DM3171" s="61"/>
    </row>
    <row r="3172" spans="1:117" s="25" customFormat="1" x14ac:dyDescent="0.2">
      <c r="A3172" s="25" t="s">
        <v>487</v>
      </c>
      <c r="B3172" s="25" t="s">
        <v>187</v>
      </c>
      <c r="C3172" s="25" t="s">
        <v>147</v>
      </c>
      <c r="I3172" s="116"/>
      <c r="J3172" s="116"/>
      <c r="K3172" s="116"/>
      <c r="L3172" s="116"/>
      <c r="M3172" s="116"/>
      <c r="N3172" s="116"/>
      <c r="AL3172" s="117"/>
      <c r="AN3172" s="35" t="str">
        <f t="shared" si="190"/>
        <v/>
      </c>
      <c r="AO3172" s="35" t="str">
        <f t="shared" si="191"/>
        <v>-</v>
      </c>
      <c r="AQ3172" s="25" t="str">
        <f t="shared" si="189"/>
        <v>-</v>
      </c>
      <c r="BP3172" s="61"/>
      <c r="CT3172" s="61"/>
      <c r="CU3172" s="61"/>
      <c r="CV3172" s="61"/>
      <c r="CW3172" s="61"/>
      <c r="CX3172" s="61"/>
      <c r="CY3172" s="61"/>
      <c r="CZ3172" s="61"/>
      <c r="DA3172" s="61"/>
      <c r="DB3172" s="61"/>
      <c r="DC3172" s="61"/>
      <c r="DD3172" s="61"/>
      <c r="DE3172" s="61"/>
      <c r="DF3172" s="61"/>
      <c r="DG3172" s="61"/>
      <c r="DH3172" s="61"/>
      <c r="DI3172" s="61"/>
      <c r="DJ3172" s="61"/>
      <c r="DK3172" s="61"/>
      <c r="DL3172" s="61"/>
      <c r="DM3172" s="61"/>
    </row>
    <row r="3173" spans="1:117" s="25" customFormat="1" x14ac:dyDescent="0.2">
      <c r="A3173" s="25" t="s">
        <v>488</v>
      </c>
      <c r="B3173" s="25" t="s">
        <v>187</v>
      </c>
      <c r="C3173" s="25" t="s">
        <v>147</v>
      </c>
      <c r="I3173" s="116"/>
      <c r="J3173" s="116"/>
      <c r="K3173" s="116"/>
      <c r="L3173" s="116"/>
      <c r="M3173" s="116"/>
      <c r="N3173" s="116"/>
      <c r="AL3173" s="117"/>
      <c r="AN3173" s="35" t="str">
        <f t="shared" si="190"/>
        <v/>
      </c>
      <c r="AO3173" s="35" t="str">
        <f t="shared" si="191"/>
        <v>-</v>
      </c>
      <c r="AQ3173" s="25" t="str">
        <f t="shared" ref="AQ3173:AQ3236" si="192">CONCATENATE(TRIM(LEFT(AP3173,LEN(AP3173)-LEN(RIGHT(AP3173)))),"-",RIGHT(AP3173))</f>
        <v>-</v>
      </c>
      <c r="BP3173" s="61"/>
      <c r="CT3173" s="61"/>
      <c r="CU3173" s="61"/>
      <c r="CV3173" s="61"/>
      <c r="CW3173" s="61"/>
      <c r="CX3173" s="61"/>
      <c r="CY3173" s="61"/>
      <c r="CZ3173" s="61"/>
      <c r="DA3173" s="61"/>
      <c r="DB3173" s="61"/>
      <c r="DC3173" s="61"/>
      <c r="DD3173" s="61"/>
      <c r="DE3173" s="61"/>
      <c r="DF3173" s="61"/>
      <c r="DG3173" s="61"/>
      <c r="DH3173" s="61"/>
      <c r="DI3173" s="61"/>
      <c r="DJ3173" s="61"/>
      <c r="DK3173" s="61"/>
      <c r="DL3173" s="61"/>
      <c r="DM3173" s="61"/>
    </row>
    <row r="3174" spans="1:117" s="25" customFormat="1" x14ac:dyDescent="0.2">
      <c r="A3174" s="25" t="s">
        <v>489</v>
      </c>
      <c r="B3174" s="25" t="s">
        <v>187</v>
      </c>
      <c r="C3174" s="25" t="s">
        <v>148</v>
      </c>
      <c r="I3174" s="116"/>
      <c r="J3174" s="116"/>
      <c r="K3174" s="116"/>
      <c r="L3174" s="116"/>
      <c r="M3174" s="116"/>
      <c r="N3174" s="116"/>
      <c r="AL3174" s="117"/>
      <c r="AN3174" s="35" t="str">
        <f t="shared" si="190"/>
        <v/>
      </c>
      <c r="AO3174" s="35" t="str">
        <f t="shared" si="191"/>
        <v>-</v>
      </c>
      <c r="AQ3174" s="25" t="str">
        <f t="shared" si="192"/>
        <v>-</v>
      </c>
      <c r="BP3174" s="61"/>
      <c r="CT3174" s="61"/>
      <c r="CU3174" s="61"/>
      <c r="CV3174" s="61"/>
      <c r="CW3174" s="61"/>
      <c r="CX3174" s="61"/>
      <c r="CY3174" s="61"/>
      <c r="CZ3174" s="61"/>
      <c r="DA3174" s="61"/>
      <c r="DB3174" s="61"/>
      <c r="DC3174" s="61"/>
      <c r="DD3174" s="61"/>
      <c r="DE3174" s="61"/>
      <c r="DF3174" s="61"/>
      <c r="DG3174" s="61"/>
      <c r="DH3174" s="61"/>
      <c r="DI3174" s="61"/>
      <c r="DJ3174" s="61"/>
      <c r="DK3174" s="61"/>
      <c r="DL3174" s="61"/>
      <c r="DM3174" s="61"/>
    </row>
    <row r="3175" spans="1:117" s="25" customFormat="1" x14ac:dyDescent="0.2">
      <c r="A3175" s="25" t="s">
        <v>490</v>
      </c>
      <c r="B3175" s="25" t="s">
        <v>187</v>
      </c>
      <c r="C3175" s="25" t="s">
        <v>148</v>
      </c>
      <c r="I3175" s="116"/>
      <c r="J3175" s="116"/>
      <c r="K3175" s="116"/>
      <c r="L3175" s="116"/>
      <c r="M3175" s="116"/>
      <c r="N3175" s="116"/>
      <c r="AL3175" s="117"/>
      <c r="AN3175" s="35" t="str">
        <f t="shared" si="190"/>
        <v/>
      </c>
      <c r="AO3175" s="35" t="str">
        <f t="shared" si="191"/>
        <v>-</v>
      </c>
      <c r="AQ3175" s="25" t="str">
        <f t="shared" si="192"/>
        <v>-</v>
      </c>
      <c r="BP3175" s="61"/>
      <c r="CT3175" s="61"/>
      <c r="CU3175" s="61"/>
      <c r="CV3175" s="61"/>
      <c r="CW3175" s="61"/>
      <c r="CX3175" s="61"/>
      <c r="CY3175" s="61"/>
      <c r="CZ3175" s="61"/>
      <c r="DA3175" s="61"/>
      <c r="DB3175" s="61"/>
      <c r="DC3175" s="61"/>
      <c r="DD3175" s="61"/>
      <c r="DE3175" s="61"/>
      <c r="DF3175" s="61"/>
      <c r="DG3175" s="61"/>
      <c r="DH3175" s="61"/>
      <c r="DI3175" s="61"/>
      <c r="DJ3175" s="61"/>
      <c r="DK3175" s="61"/>
      <c r="DL3175" s="61"/>
      <c r="DM3175" s="61"/>
    </row>
    <row r="3176" spans="1:117" s="25" customFormat="1" x14ac:dyDescent="0.2">
      <c r="A3176" s="25" t="s">
        <v>491</v>
      </c>
      <c r="B3176" s="25" t="s">
        <v>187</v>
      </c>
      <c r="C3176" s="25" t="s">
        <v>149</v>
      </c>
      <c r="I3176" s="116"/>
      <c r="J3176" s="116"/>
      <c r="K3176" s="116"/>
      <c r="L3176" s="116"/>
      <c r="M3176" s="116"/>
      <c r="N3176" s="116"/>
      <c r="AL3176" s="117"/>
      <c r="AN3176" s="35" t="str">
        <f t="shared" si="190"/>
        <v/>
      </c>
      <c r="AO3176" s="35" t="str">
        <f t="shared" si="191"/>
        <v>-</v>
      </c>
      <c r="AQ3176" s="25" t="str">
        <f t="shared" si="192"/>
        <v>-</v>
      </c>
      <c r="BP3176" s="61"/>
      <c r="CT3176" s="61"/>
      <c r="CU3176" s="61"/>
      <c r="CV3176" s="61"/>
      <c r="CW3176" s="61"/>
      <c r="CX3176" s="61"/>
      <c r="CY3176" s="61"/>
      <c r="CZ3176" s="61"/>
      <c r="DA3176" s="61"/>
      <c r="DB3176" s="61"/>
      <c r="DC3176" s="61"/>
      <c r="DD3176" s="61"/>
      <c r="DE3176" s="61"/>
      <c r="DF3176" s="61"/>
      <c r="DG3176" s="61"/>
      <c r="DH3176" s="61"/>
      <c r="DI3176" s="61"/>
      <c r="DJ3176" s="61"/>
      <c r="DK3176" s="61"/>
      <c r="DL3176" s="61"/>
      <c r="DM3176" s="61"/>
    </row>
    <row r="3177" spans="1:117" s="25" customFormat="1" x14ac:dyDescent="0.2">
      <c r="A3177" s="25" t="s">
        <v>492</v>
      </c>
      <c r="B3177" s="25" t="s">
        <v>187</v>
      </c>
      <c r="C3177" s="25" t="s">
        <v>149</v>
      </c>
      <c r="I3177" s="116"/>
      <c r="J3177" s="116"/>
      <c r="K3177" s="116"/>
      <c r="L3177" s="116"/>
      <c r="M3177" s="116"/>
      <c r="N3177" s="116"/>
      <c r="AL3177" s="117"/>
      <c r="AN3177" s="35" t="str">
        <f t="shared" si="190"/>
        <v/>
      </c>
      <c r="AO3177" s="35" t="str">
        <f t="shared" si="191"/>
        <v>-</v>
      </c>
      <c r="AQ3177" s="25" t="str">
        <f t="shared" si="192"/>
        <v>-</v>
      </c>
      <c r="BP3177" s="61"/>
      <c r="CT3177" s="61"/>
      <c r="CU3177" s="61"/>
      <c r="CV3177" s="61"/>
      <c r="CW3177" s="61"/>
      <c r="CX3177" s="61"/>
      <c r="CY3177" s="61"/>
      <c r="CZ3177" s="61"/>
      <c r="DA3177" s="61"/>
      <c r="DB3177" s="61"/>
      <c r="DC3177" s="61"/>
      <c r="DD3177" s="61"/>
      <c r="DE3177" s="61"/>
      <c r="DF3177" s="61"/>
      <c r="DG3177" s="61"/>
      <c r="DH3177" s="61"/>
      <c r="DI3177" s="61"/>
      <c r="DJ3177" s="61"/>
      <c r="DK3177" s="61"/>
      <c r="DL3177" s="61"/>
      <c r="DM3177" s="61"/>
    </row>
    <row r="3178" spans="1:117" s="25" customFormat="1" x14ac:dyDescent="0.2">
      <c r="A3178" s="25" t="s">
        <v>493</v>
      </c>
      <c r="B3178" s="25" t="s">
        <v>187</v>
      </c>
      <c r="C3178" s="25" t="s">
        <v>150</v>
      </c>
      <c r="I3178" s="116"/>
      <c r="J3178" s="116"/>
      <c r="K3178" s="116"/>
      <c r="L3178" s="116"/>
      <c r="M3178" s="116"/>
      <c r="N3178" s="116"/>
      <c r="AL3178" s="117"/>
      <c r="AN3178" s="35" t="str">
        <f t="shared" si="190"/>
        <v/>
      </c>
      <c r="AO3178" s="35" t="str">
        <f t="shared" si="191"/>
        <v>-</v>
      </c>
      <c r="AQ3178" s="25" t="str">
        <f t="shared" si="192"/>
        <v>-</v>
      </c>
      <c r="BP3178" s="61"/>
      <c r="CT3178" s="61"/>
      <c r="CU3178" s="61"/>
      <c r="CV3178" s="61"/>
      <c r="CW3178" s="61"/>
      <c r="CX3178" s="61"/>
      <c r="CY3178" s="61"/>
      <c r="CZ3178" s="61"/>
      <c r="DA3178" s="61"/>
      <c r="DB3178" s="61"/>
      <c r="DC3178" s="61"/>
      <c r="DD3178" s="61"/>
      <c r="DE3178" s="61"/>
      <c r="DF3178" s="61"/>
      <c r="DG3178" s="61"/>
      <c r="DH3178" s="61"/>
      <c r="DI3178" s="61"/>
      <c r="DJ3178" s="61"/>
      <c r="DK3178" s="61"/>
      <c r="DL3178" s="61"/>
      <c r="DM3178" s="61"/>
    </row>
    <row r="3179" spans="1:117" s="25" customFormat="1" x14ac:dyDescent="0.2">
      <c r="A3179" s="25" t="s">
        <v>494</v>
      </c>
      <c r="B3179" s="25" t="s">
        <v>187</v>
      </c>
      <c r="C3179" s="25" t="s">
        <v>150</v>
      </c>
      <c r="I3179" s="116"/>
      <c r="J3179" s="116"/>
      <c r="K3179" s="116"/>
      <c r="L3179" s="116"/>
      <c r="M3179" s="116"/>
      <c r="N3179" s="116"/>
      <c r="AL3179" s="117"/>
      <c r="AN3179" s="35" t="str">
        <f t="shared" si="190"/>
        <v/>
      </c>
      <c r="AO3179" s="35" t="str">
        <f t="shared" si="191"/>
        <v>-</v>
      </c>
      <c r="AQ3179" s="25" t="str">
        <f t="shared" si="192"/>
        <v>-</v>
      </c>
      <c r="BP3179" s="61"/>
      <c r="CT3179" s="61"/>
      <c r="CU3179" s="61"/>
      <c r="CV3179" s="61"/>
      <c r="CW3179" s="61"/>
      <c r="CX3179" s="61"/>
      <c r="CY3179" s="61"/>
      <c r="CZ3179" s="61"/>
      <c r="DA3179" s="61"/>
      <c r="DB3179" s="61"/>
      <c r="DC3179" s="61"/>
      <c r="DD3179" s="61"/>
      <c r="DE3179" s="61"/>
      <c r="DF3179" s="61"/>
      <c r="DG3179" s="61"/>
      <c r="DH3179" s="61"/>
      <c r="DI3179" s="61"/>
      <c r="DJ3179" s="61"/>
      <c r="DK3179" s="61"/>
      <c r="DL3179" s="61"/>
      <c r="DM3179" s="61"/>
    </row>
    <row r="3180" spans="1:117" s="25" customFormat="1" x14ac:dyDescent="0.2">
      <c r="A3180" s="25" t="s">
        <v>495</v>
      </c>
      <c r="B3180" s="25" t="s">
        <v>187</v>
      </c>
      <c r="C3180" s="25" t="s">
        <v>151</v>
      </c>
      <c r="I3180" s="116"/>
      <c r="J3180" s="116"/>
      <c r="K3180" s="116"/>
      <c r="L3180" s="116"/>
      <c r="M3180" s="116"/>
      <c r="N3180" s="116"/>
      <c r="AL3180" s="117"/>
      <c r="AN3180" s="35" t="str">
        <f t="shared" si="190"/>
        <v/>
      </c>
      <c r="AO3180" s="35" t="str">
        <f t="shared" si="191"/>
        <v>-</v>
      </c>
      <c r="AQ3180" s="25" t="str">
        <f t="shared" si="192"/>
        <v>-</v>
      </c>
      <c r="BP3180" s="61"/>
      <c r="CT3180" s="61"/>
      <c r="CU3180" s="61"/>
      <c r="CV3180" s="61"/>
      <c r="CW3180" s="61"/>
      <c r="CX3180" s="61"/>
      <c r="CY3180" s="61"/>
      <c r="CZ3180" s="61"/>
      <c r="DA3180" s="61"/>
      <c r="DB3180" s="61"/>
      <c r="DC3180" s="61"/>
      <c r="DD3180" s="61"/>
      <c r="DE3180" s="61"/>
      <c r="DF3180" s="61"/>
      <c r="DG3180" s="61"/>
      <c r="DH3180" s="61"/>
      <c r="DI3180" s="61"/>
      <c r="DJ3180" s="61"/>
      <c r="DK3180" s="61"/>
      <c r="DL3180" s="61"/>
      <c r="DM3180" s="61"/>
    </row>
    <row r="3181" spans="1:117" s="25" customFormat="1" x14ac:dyDescent="0.2">
      <c r="A3181" s="25" t="s">
        <v>496</v>
      </c>
      <c r="B3181" s="25" t="s">
        <v>187</v>
      </c>
      <c r="C3181" s="25" t="s">
        <v>151</v>
      </c>
      <c r="I3181" s="116"/>
      <c r="J3181" s="116"/>
      <c r="K3181" s="116"/>
      <c r="L3181" s="116"/>
      <c r="M3181" s="116"/>
      <c r="N3181" s="116"/>
      <c r="AL3181" s="117"/>
      <c r="AN3181" s="35" t="str">
        <f t="shared" si="190"/>
        <v/>
      </c>
      <c r="AO3181" s="35" t="str">
        <f t="shared" si="191"/>
        <v>-</v>
      </c>
      <c r="AQ3181" s="25" t="str">
        <f t="shared" si="192"/>
        <v>-</v>
      </c>
      <c r="BP3181" s="61"/>
      <c r="CT3181" s="61"/>
      <c r="CU3181" s="61"/>
      <c r="CV3181" s="61"/>
      <c r="CW3181" s="61"/>
      <c r="CX3181" s="61"/>
      <c r="CY3181" s="61"/>
      <c r="CZ3181" s="61"/>
      <c r="DA3181" s="61"/>
      <c r="DB3181" s="61"/>
      <c r="DC3181" s="61"/>
      <c r="DD3181" s="61"/>
      <c r="DE3181" s="61"/>
      <c r="DF3181" s="61"/>
      <c r="DG3181" s="61"/>
      <c r="DH3181" s="61"/>
      <c r="DI3181" s="61"/>
      <c r="DJ3181" s="61"/>
      <c r="DK3181" s="61"/>
      <c r="DL3181" s="61"/>
      <c r="DM3181" s="61"/>
    </row>
    <row r="3182" spans="1:117" s="25" customFormat="1" x14ac:dyDescent="0.2">
      <c r="A3182" s="25" t="s">
        <v>497</v>
      </c>
      <c r="B3182" s="25" t="s">
        <v>187</v>
      </c>
      <c r="C3182" s="25" t="s">
        <v>152</v>
      </c>
      <c r="I3182" s="116"/>
      <c r="J3182" s="116"/>
      <c r="K3182" s="116"/>
      <c r="L3182" s="116"/>
      <c r="M3182" s="116"/>
      <c r="N3182" s="116"/>
      <c r="AL3182" s="117"/>
      <c r="AN3182" s="35" t="str">
        <f t="shared" si="190"/>
        <v/>
      </c>
      <c r="AO3182" s="35" t="str">
        <f t="shared" si="191"/>
        <v>-</v>
      </c>
      <c r="AQ3182" s="25" t="str">
        <f t="shared" si="192"/>
        <v>-</v>
      </c>
      <c r="BP3182" s="61"/>
      <c r="CT3182" s="61"/>
      <c r="CU3182" s="61"/>
      <c r="CV3182" s="61"/>
      <c r="CW3182" s="61"/>
      <c r="CX3182" s="61"/>
      <c r="CY3182" s="61"/>
      <c r="CZ3182" s="61"/>
      <c r="DA3182" s="61"/>
      <c r="DB3182" s="61"/>
      <c r="DC3182" s="61"/>
      <c r="DD3182" s="61"/>
      <c r="DE3182" s="61"/>
      <c r="DF3182" s="61"/>
      <c r="DG3182" s="61"/>
      <c r="DH3182" s="61"/>
      <c r="DI3182" s="61"/>
      <c r="DJ3182" s="61"/>
      <c r="DK3182" s="61"/>
      <c r="DL3182" s="61"/>
      <c r="DM3182" s="61"/>
    </row>
    <row r="3183" spans="1:117" s="25" customFormat="1" x14ac:dyDescent="0.2">
      <c r="A3183" s="25" t="s">
        <v>498</v>
      </c>
      <c r="B3183" s="25" t="s">
        <v>187</v>
      </c>
      <c r="C3183" s="25" t="s">
        <v>152</v>
      </c>
      <c r="I3183" s="116"/>
      <c r="J3183" s="116"/>
      <c r="K3183" s="116"/>
      <c r="L3183" s="116"/>
      <c r="M3183" s="116"/>
      <c r="N3183" s="116"/>
      <c r="AL3183" s="117"/>
      <c r="AN3183" s="35" t="str">
        <f t="shared" si="190"/>
        <v/>
      </c>
      <c r="AO3183" s="35" t="str">
        <f t="shared" si="191"/>
        <v>-</v>
      </c>
      <c r="AQ3183" s="25" t="str">
        <f t="shared" si="192"/>
        <v>-</v>
      </c>
      <c r="BP3183" s="61"/>
      <c r="CT3183" s="61"/>
      <c r="CU3183" s="61"/>
      <c r="CV3183" s="61"/>
      <c r="CW3183" s="61"/>
      <c r="CX3183" s="61"/>
      <c r="CY3183" s="61"/>
      <c r="CZ3183" s="61"/>
      <c r="DA3183" s="61"/>
      <c r="DB3183" s="61"/>
      <c r="DC3183" s="61"/>
      <c r="DD3183" s="61"/>
      <c r="DE3183" s="61"/>
      <c r="DF3183" s="61"/>
      <c r="DG3183" s="61"/>
      <c r="DH3183" s="61"/>
      <c r="DI3183" s="61"/>
      <c r="DJ3183" s="61"/>
      <c r="DK3183" s="61"/>
      <c r="DL3183" s="61"/>
      <c r="DM3183" s="61"/>
    </row>
    <row r="3184" spans="1:117" s="25" customFormat="1" x14ac:dyDescent="0.2">
      <c r="A3184" s="25" t="s">
        <v>499</v>
      </c>
      <c r="B3184" s="25" t="s">
        <v>187</v>
      </c>
      <c r="C3184" s="25" t="s">
        <v>153</v>
      </c>
      <c r="I3184" s="116"/>
      <c r="J3184" s="116"/>
      <c r="K3184" s="116"/>
      <c r="L3184" s="116"/>
      <c r="M3184" s="116"/>
      <c r="N3184" s="116"/>
      <c r="AL3184" s="117"/>
      <c r="AN3184" s="35" t="str">
        <f t="shared" si="190"/>
        <v/>
      </c>
      <c r="AO3184" s="35" t="str">
        <f t="shared" si="191"/>
        <v>-</v>
      </c>
      <c r="AQ3184" s="25" t="str">
        <f t="shared" si="192"/>
        <v>-</v>
      </c>
      <c r="BP3184" s="61"/>
      <c r="CT3184" s="61"/>
      <c r="CU3184" s="61"/>
      <c r="CV3184" s="61"/>
      <c r="CW3184" s="61"/>
      <c r="CX3184" s="61"/>
      <c r="CY3184" s="61"/>
      <c r="CZ3184" s="61"/>
      <c r="DA3184" s="61"/>
      <c r="DB3184" s="61"/>
      <c r="DC3184" s="61"/>
      <c r="DD3184" s="61"/>
      <c r="DE3184" s="61"/>
      <c r="DF3184" s="61"/>
      <c r="DG3184" s="61"/>
      <c r="DH3184" s="61"/>
      <c r="DI3184" s="61"/>
      <c r="DJ3184" s="61"/>
      <c r="DK3184" s="61"/>
      <c r="DL3184" s="61"/>
      <c r="DM3184" s="61"/>
    </row>
    <row r="3185" spans="1:117" s="25" customFormat="1" x14ac:dyDescent="0.2">
      <c r="A3185" s="25" t="s">
        <v>500</v>
      </c>
      <c r="B3185" s="25" t="s">
        <v>187</v>
      </c>
      <c r="C3185" s="25" t="s">
        <v>153</v>
      </c>
      <c r="I3185" s="116"/>
      <c r="J3185" s="116"/>
      <c r="K3185" s="116"/>
      <c r="L3185" s="116"/>
      <c r="M3185" s="116"/>
      <c r="N3185" s="116"/>
      <c r="AL3185" s="117"/>
      <c r="AN3185" s="35" t="str">
        <f t="shared" si="190"/>
        <v/>
      </c>
      <c r="AO3185" s="35" t="str">
        <f t="shared" si="191"/>
        <v>-</v>
      </c>
      <c r="AQ3185" s="25" t="str">
        <f t="shared" si="192"/>
        <v>-</v>
      </c>
      <c r="BP3185" s="61"/>
      <c r="CT3185" s="61"/>
      <c r="CU3185" s="61"/>
      <c r="CV3185" s="61"/>
      <c r="CW3185" s="61"/>
      <c r="CX3185" s="61"/>
      <c r="CY3185" s="61"/>
      <c r="CZ3185" s="61"/>
      <c r="DA3185" s="61"/>
      <c r="DB3185" s="61"/>
      <c r="DC3185" s="61"/>
      <c r="DD3185" s="61"/>
      <c r="DE3185" s="61"/>
      <c r="DF3185" s="61"/>
      <c r="DG3185" s="61"/>
      <c r="DH3185" s="61"/>
      <c r="DI3185" s="61"/>
      <c r="DJ3185" s="61"/>
      <c r="DK3185" s="61"/>
      <c r="DL3185" s="61"/>
      <c r="DM3185" s="61"/>
    </row>
    <row r="3186" spans="1:117" s="25" customFormat="1" x14ac:dyDescent="0.2">
      <c r="A3186" s="25" t="s">
        <v>501</v>
      </c>
      <c r="B3186" s="25" t="s">
        <v>187</v>
      </c>
      <c r="C3186" s="25" t="s">
        <v>154</v>
      </c>
      <c r="I3186" s="116"/>
      <c r="J3186" s="116"/>
      <c r="K3186" s="116"/>
      <c r="L3186" s="116"/>
      <c r="M3186" s="116"/>
      <c r="N3186" s="116"/>
      <c r="AL3186" s="117"/>
      <c r="AN3186" s="35" t="str">
        <f t="shared" si="190"/>
        <v/>
      </c>
      <c r="AO3186" s="35" t="str">
        <f t="shared" si="191"/>
        <v>-</v>
      </c>
      <c r="AQ3186" s="25" t="str">
        <f t="shared" si="192"/>
        <v>-</v>
      </c>
      <c r="BP3186" s="61"/>
      <c r="CT3186" s="61"/>
      <c r="CU3186" s="61"/>
      <c r="CV3186" s="61"/>
      <c r="CW3186" s="61"/>
      <c r="CX3186" s="61"/>
      <c r="CY3186" s="61"/>
      <c r="CZ3186" s="61"/>
      <c r="DA3186" s="61"/>
      <c r="DB3186" s="61"/>
      <c r="DC3186" s="61"/>
      <c r="DD3186" s="61"/>
      <c r="DE3186" s="61"/>
      <c r="DF3186" s="61"/>
      <c r="DG3186" s="61"/>
      <c r="DH3186" s="61"/>
      <c r="DI3186" s="61"/>
      <c r="DJ3186" s="61"/>
      <c r="DK3186" s="61"/>
      <c r="DL3186" s="61"/>
      <c r="DM3186" s="61"/>
    </row>
    <row r="3187" spans="1:117" s="25" customFormat="1" x14ac:dyDescent="0.2">
      <c r="A3187" s="25" t="s">
        <v>502</v>
      </c>
      <c r="B3187" s="25" t="s">
        <v>187</v>
      </c>
      <c r="C3187" s="25" t="s">
        <v>154</v>
      </c>
      <c r="I3187" s="116"/>
      <c r="J3187" s="116"/>
      <c r="K3187" s="116"/>
      <c r="L3187" s="116"/>
      <c r="M3187" s="116"/>
      <c r="N3187" s="116"/>
      <c r="AL3187" s="117"/>
      <c r="AN3187" s="35" t="str">
        <f t="shared" si="190"/>
        <v/>
      </c>
      <c r="AO3187" s="35" t="str">
        <f t="shared" si="191"/>
        <v>-</v>
      </c>
      <c r="AQ3187" s="25" t="str">
        <f t="shared" si="192"/>
        <v>-</v>
      </c>
      <c r="BP3187" s="61"/>
      <c r="CT3187" s="61"/>
      <c r="CU3187" s="61"/>
      <c r="CV3187" s="61"/>
      <c r="CW3187" s="61"/>
      <c r="CX3187" s="61"/>
      <c r="CY3187" s="61"/>
      <c r="CZ3187" s="61"/>
      <c r="DA3187" s="61"/>
      <c r="DB3187" s="61"/>
      <c r="DC3187" s="61"/>
      <c r="DD3187" s="61"/>
      <c r="DE3187" s="61"/>
      <c r="DF3187" s="61"/>
      <c r="DG3187" s="61"/>
      <c r="DH3187" s="61"/>
      <c r="DI3187" s="61"/>
      <c r="DJ3187" s="61"/>
      <c r="DK3187" s="61"/>
      <c r="DL3187" s="61"/>
      <c r="DM3187" s="61"/>
    </row>
    <row r="3188" spans="1:117" s="25" customFormat="1" x14ac:dyDescent="0.2">
      <c r="A3188" s="25" t="s">
        <v>503</v>
      </c>
      <c r="B3188" s="25" t="s">
        <v>187</v>
      </c>
      <c r="C3188" s="25" t="s">
        <v>155</v>
      </c>
      <c r="I3188" s="116"/>
      <c r="J3188" s="116"/>
      <c r="K3188" s="116"/>
      <c r="L3188" s="116"/>
      <c r="M3188" s="116"/>
      <c r="N3188" s="116"/>
      <c r="AL3188" s="117"/>
      <c r="AN3188" s="35" t="str">
        <f t="shared" si="190"/>
        <v/>
      </c>
      <c r="AO3188" s="35" t="str">
        <f t="shared" si="191"/>
        <v>-</v>
      </c>
      <c r="AQ3188" s="25" t="str">
        <f t="shared" si="192"/>
        <v>-</v>
      </c>
      <c r="BP3188" s="61"/>
      <c r="CT3188" s="61"/>
      <c r="CU3188" s="61"/>
      <c r="CV3188" s="61"/>
      <c r="CW3188" s="61"/>
      <c r="CX3188" s="61"/>
      <c r="CY3188" s="61"/>
      <c r="CZ3188" s="61"/>
      <c r="DA3188" s="61"/>
      <c r="DB3188" s="61"/>
      <c r="DC3188" s="61"/>
      <c r="DD3188" s="61"/>
      <c r="DE3188" s="61"/>
      <c r="DF3188" s="61"/>
      <c r="DG3188" s="61"/>
      <c r="DH3188" s="61"/>
      <c r="DI3188" s="61"/>
      <c r="DJ3188" s="61"/>
      <c r="DK3188" s="61"/>
      <c r="DL3188" s="61"/>
      <c r="DM3188" s="61"/>
    </row>
    <row r="3189" spans="1:117" s="25" customFormat="1" x14ac:dyDescent="0.2">
      <c r="A3189" s="25" t="s">
        <v>504</v>
      </c>
      <c r="B3189" s="25" t="s">
        <v>187</v>
      </c>
      <c r="C3189" s="25" t="s">
        <v>155</v>
      </c>
      <c r="I3189" s="116"/>
      <c r="J3189" s="116"/>
      <c r="K3189" s="116"/>
      <c r="L3189" s="116"/>
      <c r="M3189" s="116"/>
      <c r="N3189" s="116"/>
      <c r="AL3189" s="117"/>
      <c r="AN3189" s="35" t="str">
        <f t="shared" si="190"/>
        <v/>
      </c>
      <c r="AO3189" s="35" t="str">
        <f t="shared" si="191"/>
        <v>-</v>
      </c>
      <c r="AQ3189" s="25" t="str">
        <f t="shared" si="192"/>
        <v>-</v>
      </c>
      <c r="BP3189" s="61"/>
      <c r="CT3189" s="61"/>
      <c r="CU3189" s="61"/>
      <c r="CV3189" s="61"/>
      <c r="CW3189" s="61"/>
      <c r="CX3189" s="61"/>
      <c r="CY3189" s="61"/>
      <c r="CZ3189" s="61"/>
      <c r="DA3189" s="61"/>
      <c r="DB3189" s="61"/>
      <c r="DC3189" s="61"/>
      <c r="DD3189" s="61"/>
      <c r="DE3189" s="61"/>
      <c r="DF3189" s="61"/>
      <c r="DG3189" s="61"/>
      <c r="DH3189" s="61"/>
      <c r="DI3189" s="61"/>
      <c r="DJ3189" s="61"/>
      <c r="DK3189" s="61"/>
      <c r="DL3189" s="61"/>
      <c r="DM3189" s="61"/>
    </row>
    <row r="3190" spans="1:117" s="25" customFormat="1" x14ac:dyDescent="0.2">
      <c r="A3190" s="25" t="s">
        <v>505</v>
      </c>
      <c r="B3190" s="25" t="s">
        <v>187</v>
      </c>
      <c r="C3190" s="25" t="s">
        <v>156</v>
      </c>
      <c r="I3190" s="116"/>
      <c r="J3190" s="116"/>
      <c r="K3190" s="116"/>
      <c r="L3190" s="116"/>
      <c r="M3190" s="116"/>
      <c r="N3190" s="116"/>
      <c r="AL3190" s="117"/>
      <c r="AN3190" s="35" t="str">
        <f t="shared" si="190"/>
        <v/>
      </c>
      <c r="AO3190" s="35" t="str">
        <f t="shared" si="191"/>
        <v>-</v>
      </c>
      <c r="AQ3190" s="25" t="str">
        <f t="shared" si="192"/>
        <v>-</v>
      </c>
      <c r="BP3190" s="61"/>
      <c r="CT3190" s="61"/>
      <c r="CU3190" s="61"/>
      <c r="CV3190" s="61"/>
      <c r="CW3190" s="61"/>
      <c r="CX3190" s="61"/>
      <c r="CY3190" s="61"/>
      <c r="CZ3190" s="61"/>
      <c r="DA3190" s="61"/>
      <c r="DB3190" s="61"/>
      <c r="DC3190" s="61"/>
      <c r="DD3190" s="61"/>
      <c r="DE3190" s="61"/>
      <c r="DF3190" s="61"/>
      <c r="DG3190" s="61"/>
      <c r="DH3190" s="61"/>
      <c r="DI3190" s="61"/>
      <c r="DJ3190" s="61"/>
      <c r="DK3190" s="61"/>
      <c r="DL3190" s="61"/>
      <c r="DM3190" s="61"/>
    </row>
    <row r="3191" spans="1:117" s="25" customFormat="1" x14ac:dyDescent="0.2">
      <c r="A3191" s="25" t="s">
        <v>506</v>
      </c>
      <c r="B3191" s="25" t="s">
        <v>187</v>
      </c>
      <c r="C3191" s="25" t="s">
        <v>156</v>
      </c>
      <c r="I3191" s="116"/>
      <c r="J3191" s="116"/>
      <c r="K3191" s="116"/>
      <c r="L3191" s="116"/>
      <c r="M3191" s="116"/>
      <c r="N3191" s="116"/>
      <c r="AL3191" s="117"/>
      <c r="AN3191" s="35" t="str">
        <f t="shared" ref="AN3191:AN3254" si="193">CONCATENATE(AM3191,AP3191)</f>
        <v/>
      </c>
      <c r="AO3191" s="35" t="str">
        <f t="shared" ref="AO3191:AO3254" si="194">CONCATENATE(AM3191,"-",AL3191)</f>
        <v>-</v>
      </c>
      <c r="AQ3191" s="25" t="str">
        <f t="shared" si="192"/>
        <v>-</v>
      </c>
      <c r="BP3191" s="61"/>
      <c r="CT3191" s="61"/>
      <c r="CU3191" s="61"/>
      <c r="CV3191" s="61"/>
      <c r="CW3191" s="61"/>
      <c r="CX3191" s="61"/>
      <c r="CY3191" s="61"/>
      <c r="CZ3191" s="61"/>
      <c r="DA3191" s="61"/>
      <c r="DB3191" s="61"/>
      <c r="DC3191" s="61"/>
      <c r="DD3191" s="61"/>
      <c r="DE3191" s="61"/>
      <c r="DF3191" s="61"/>
      <c r="DG3191" s="61"/>
      <c r="DH3191" s="61"/>
      <c r="DI3191" s="61"/>
      <c r="DJ3191" s="61"/>
      <c r="DK3191" s="61"/>
      <c r="DL3191" s="61"/>
      <c r="DM3191" s="61"/>
    </row>
    <row r="3192" spans="1:117" s="25" customFormat="1" x14ac:dyDescent="0.2">
      <c r="A3192" s="25" t="s">
        <v>507</v>
      </c>
      <c r="B3192" s="25" t="s">
        <v>187</v>
      </c>
      <c r="C3192" s="25" t="s">
        <v>157</v>
      </c>
      <c r="I3192" s="116"/>
      <c r="J3192" s="116"/>
      <c r="K3192" s="116"/>
      <c r="L3192" s="116"/>
      <c r="M3192" s="116"/>
      <c r="N3192" s="116"/>
      <c r="AL3192" s="117"/>
      <c r="AN3192" s="35" t="str">
        <f t="shared" si="193"/>
        <v/>
      </c>
      <c r="AO3192" s="35" t="str">
        <f t="shared" si="194"/>
        <v>-</v>
      </c>
      <c r="AQ3192" s="25" t="str">
        <f t="shared" si="192"/>
        <v>-</v>
      </c>
      <c r="BP3192" s="61"/>
      <c r="CT3192" s="61"/>
      <c r="CU3192" s="61"/>
      <c r="CV3192" s="61"/>
      <c r="CW3192" s="61"/>
      <c r="CX3192" s="61"/>
      <c r="CY3192" s="61"/>
      <c r="CZ3192" s="61"/>
      <c r="DA3192" s="61"/>
      <c r="DB3192" s="61"/>
      <c r="DC3192" s="61"/>
      <c r="DD3192" s="61"/>
      <c r="DE3192" s="61"/>
      <c r="DF3192" s="61"/>
      <c r="DG3192" s="61"/>
      <c r="DH3192" s="61"/>
      <c r="DI3192" s="61"/>
      <c r="DJ3192" s="61"/>
      <c r="DK3192" s="61"/>
      <c r="DL3192" s="61"/>
      <c r="DM3192" s="61"/>
    </row>
    <row r="3193" spans="1:117" s="25" customFormat="1" x14ac:dyDescent="0.2">
      <c r="A3193" s="25" t="s">
        <v>508</v>
      </c>
      <c r="B3193" s="25" t="s">
        <v>187</v>
      </c>
      <c r="C3193" s="25" t="s">
        <v>157</v>
      </c>
      <c r="I3193" s="116"/>
      <c r="J3193" s="116"/>
      <c r="K3193" s="116"/>
      <c r="L3193" s="116"/>
      <c r="M3193" s="116"/>
      <c r="N3193" s="116"/>
      <c r="AL3193" s="117"/>
      <c r="AN3193" s="35" t="str">
        <f t="shared" si="193"/>
        <v/>
      </c>
      <c r="AO3193" s="35" t="str">
        <f t="shared" si="194"/>
        <v>-</v>
      </c>
      <c r="AQ3193" s="25" t="str">
        <f t="shared" si="192"/>
        <v>-</v>
      </c>
      <c r="BP3193" s="61"/>
      <c r="CT3193" s="61"/>
      <c r="CU3193" s="61"/>
      <c r="CV3193" s="61"/>
      <c r="CW3193" s="61"/>
      <c r="CX3193" s="61"/>
      <c r="CY3193" s="61"/>
      <c r="CZ3193" s="61"/>
      <c r="DA3193" s="61"/>
      <c r="DB3193" s="61"/>
      <c r="DC3193" s="61"/>
      <c r="DD3193" s="61"/>
      <c r="DE3193" s="61"/>
      <c r="DF3193" s="61"/>
      <c r="DG3193" s="61"/>
      <c r="DH3193" s="61"/>
      <c r="DI3193" s="61"/>
      <c r="DJ3193" s="61"/>
      <c r="DK3193" s="61"/>
      <c r="DL3193" s="61"/>
      <c r="DM3193" s="61"/>
    </row>
    <row r="3194" spans="1:117" s="25" customFormat="1" x14ac:dyDescent="0.2">
      <c r="A3194" s="25" t="s">
        <v>509</v>
      </c>
      <c r="B3194" s="25" t="s">
        <v>187</v>
      </c>
      <c r="C3194" s="25" t="s">
        <v>158</v>
      </c>
      <c r="I3194" s="116"/>
      <c r="J3194" s="116"/>
      <c r="K3194" s="116"/>
      <c r="L3194" s="116"/>
      <c r="M3194" s="116"/>
      <c r="N3194" s="116"/>
      <c r="AL3194" s="117"/>
      <c r="AN3194" s="35" t="str">
        <f t="shared" si="193"/>
        <v/>
      </c>
      <c r="AO3194" s="35" t="str">
        <f t="shared" si="194"/>
        <v>-</v>
      </c>
      <c r="AQ3194" s="25" t="str">
        <f t="shared" si="192"/>
        <v>-</v>
      </c>
      <c r="BP3194" s="61"/>
      <c r="CT3194" s="61"/>
      <c r="CU3194" s="61"/>
      <c r="CV3194" s="61"/>
      <c r="CW3194" s="61"/>
      <c r="CX3194" s="61"/>
      <c r="CY3194" s="61"/>
      <c r="CZ3194" s="61"/>
      <c r="DA3194" s="61"/>
      <c r="DB3194" s="61"/>
      <c r="DC3194" s="61"/>
      <c r="DD3194" s="61"/>
      <c r="DE3194" s="61"/>
      <c r="DF3194" s="61"/>
      <c r="DG3194" s="61"/>
      <c r="DH3194" s="61"/>
      <c r="DI3194" s="61"/>
      <c r="DJ3194" s="61"/>
      <c r="DK3194" s="61"/>
      <c r="DL3194" s="61"/>
      <c r="DM3194" s="61"/>
    </row>
    <row r="3195" spans="1:117" s="25" customFormat="1" x14ac:dyDescent="0.2">
      <c r="A3195" s="25" t="s">
        <v>510</v>
      </c>
      <c r="B3195" s="25" t="s">
        <v>187</v>
      </c>
      <c r="C3195" s="25" t="s">
        <v>158</v>
      </c>
      <c r="I3195" s="116"/>
      <c r="J3195" s="116"/>
      <c r="K3195" s="116"/>
      <c r="L3195" s="116"/>
      <c r="M3195" s="116"/>
      <c r="N3195" s="116"/>
      <c r="AL3195" s="117"/>
      <c r="AN3195" s="35" t="str">
        <f t="shared" si="193"/>
        <v/>
      </c>
      <c r="AO3195" s="35" t="str">
        <f t="shared" si="194"/>
        <v>-</v>
      </c>
      <c r="AQ3195" s="25" t="str">
        <f t="shared" si="192"/>
        <v>-</v>
      </c>
      <c r="BP3195" s="61"/>
      <c r="CT3195" s="61"/>
      <c r="CU3195" s="61"/>
      <c r="CV3195" s="61"/>
      <c r="CW3195" s="61"/>
      <c r="CX3195" s="61"/>
      <c r="CY3195" s="61"/>
      <c r="CZ3195" s="61"/>
      <c r="DA3195" s="61"/>
      <c r="DB3195" s="61"/>
      <c r="DC3195" s="61"/>
      <c r="DD3195" s="61"/>
      <c r="DE3195" s="61"/>
      <c r="DF3195" s="61"/>
      <c r="DG3195" s="61"/>
      <c r="DH3195" s="61"/>
      <c r="DI3195" s="61"/>
      <c r="DJ3195" s="61"/>
      <c r="DK3195" s="61"/>
      <c r="DL3195" s="61"/>
      <c r="DM3195" s="61"/>
    </row>
    <row r="3196" spans="1:117" s="25" customFormat="1" x14ac:dyDescent="0.2">
      <c r="A3196" s="25" t="s">
        <v>511</v>
      </c>
      <c r="B3196" s="25" t="s">
        <v>187</v>
      </c>
      <c r="C3196" s="25" t="s">
        <v>147</v>
      </c>
      <c r="I3196" s="116"/>
      <c r="J3196" s="116"/>
      <c r="K3196" s="116"/>
      <c r="L3196" s="116"/>
      <c r="M3196" s="116"/>
      <c r="N3196" s="116"/>
      <c r="AL3196" s="117"/>
      <c r="AN3196" s="35" t="str">
        <f t="shared" si="193"/>
        <v/>
      </c>
      <c r="AO3196" s="35" t="str">
        <f t="shared" si="194"/>
        <v>-</v>
      </c>
      <c r="AQ3196" s="25" t="str">
        <f t="shared" si="192"/>
        <v>-</v>
      </c>
      <c r="BP3196" s="61"/>
      <c r="CT3196" s="61"/>
      <c r="CU3196" s="61"/>
      <c r="CV3196" s="61"/>
      <c r="CW3196" s="61"/>
      <c r="CX3196" s="61"/>
      <c r="CY3196" s="61"/>
      <c r="CZ3196" s="61"/>
      <c r="DA3196" s="61"/>
      <c r="DB3196" s="61"/>
      <c r="DC3196" s="61"/>
      <c r="DD3196" s="61"/>
      <c r="DE3196" s="61"/>
      <c r="DF3196" s="61"/>
      <c r="DG3196" s="61"/>
      <c r="DH3196" s="61"/>
      <c r="DI3196" s="61"/>
      <c r="DJ3196" s="61"/>
      <c r="DK3196" s="61"/>
      <c r="DL3196" s="61"/>
      <c r="DM3196" s="61"/>
    </row>
    <row r="3197" spans="1:117" s="25" customFormat="1" x14ac:dyDescent="0.2">
      <c r="A3197" s="25" t="s">
        <v>512</v>
      </c>
      <c r="B3197" s="25" t="s">
        <v>187</v>
      </c>
      <c r="C3197" s="25" t="s">
        <v>147</v>
      </c>
      <c r="I3197" s="116"/>
      <c r="J3197" s="116"/>
      <c r="K3197" s="116"/>
      <c r="L3197" s="116"/>
      <c r="M3197" s="116"/>
      <c r="N3197" s="116"/>
      <c r="AL3197" s="117"/>
      <c r="AN3197" s="35" t="str">
        <f t="shared" si="193"/>
        <v/>
      </c>
      <c r="AO3197" s="35" t="str">
        <f t="shared" si="194"/>
        <v>-</v>
      </c>
      <c r="AQ3197" s="25" t="str">
        <f t="shared" si="192"/>
        <v>-</v>
      </c>
      <c r="BP3197" s="61"/>
      <c r="CT3197" s="61"/>
      <c r="CU3197" s="61"/>
      <c r="CV3197" s="61"/>
      <c r="CW3197" s="61"/>
      <c r="CX3197" s="61"/>
      <c r="CY3197" s="61"/>
      <c r="CZ3197" s="61"/>
      <c r="DA3197" s="61"/>
      <c r="DB3197" s="61"/>
      <c r="DC3197" s="61"/>
      <c r="DD3197" s="61"/>
      <c r="DE3197" s="61"/>
      <c r="DF3197" s="61"/>
      <c r="DG3197" s="61"/>
      <c r="DH3197" s="61"/>
      <c r="DI3197" s="61"/>
      <c r="DJ3197" s="61"/>
      <c r="DK3197" s="61"/>
      <c r="DL3197" s="61"/>
      <c r="DM3197" s="61"/>
    </row>
    <row r="3198" spans="1:117" s="25" customFormat="1" x14ac:dyDescent="0.2">
      <c r="A3198" s="25" t="s">
        <v>513</v>
      </c>
      <c r="B3198" s="25" t="s">
        <v>187</v>
      </c>
      <c r="C3198" s="25" t="s">
        <v>148</v>
      </c>
      <c r="I3198" s="116"/>
      <c r="J3198" s="116"/>
      <c r="K3198" s="116"/>
      <c r="L3198" s="116"/>
      <c r="M3198" s="116"/>
      <c r="N3198" s="116"/>
      <c r="AL3198" s="117"/>
      <c r="AN3198" s="35" t="str">
        <f t="shared" si="193"/>
        <v/>
      </c>
      <c r="AO3198" s="35" t="str">
        <f t="shared" si="194"/>
        <v>-</v>
      </c>
      <c r="AQ3198" s="25" t="str">
        <f t="shared" si="192"/>
        <v>-</v>
      </c>
      <c r="BP3198" s="61"/>
      <c r="CT3198" s="61"/>
      <c r="CU3198" s="61"/>
      <c r="CV3198" s="61"/>
      <c r="CW3198" s="61"/>
      <c r="CX3198" s="61"/>
      <c r="CY3198" s="61"/>
      <c r="CZ3198" s="61"/>
      <c r="DA3198" s="61"/>
      <c r="DB3198" s="61"/>
      <c r="DC3198" s="61"/>
      <c r="DD3198" s="61"/>
      <c r="DE3198" s="61"/>
      <c r="DF3198" s="61"/>
      <c r="DG3198" s="61"/>
      <c r="DH3198" s="61"/>
      <c r="DI3198" s="61"/>
      <c r="DJ3198" s="61"/>
      <c r="DK3198" s="61"/>
      <c r="DL3198" s="61"/>
      <c r="DM3198" s="61"/>
    </row>
    <row r="3199" spans="1:117" s="25" customFormat="1" x14ac:dyDescent="0.2">
      <c r="A3199" s="25" t="s">
        <v>514</v>
      </c>
      <c r="B3199" s="25" t="s">
        <v>187</v>
      </c>
      <c r="C3199" s="25" t="s">
        <v>148</v>
      </c>
      <c r="I3199" s="116"/>
      <c r="J3199" s="116"/>
      <c r="K3199" s="116"/>
      <c r="L3199" s="116"/>
      <c r="M3199" s="116"/>
      <c r="N3199" s="116"/>
      <c r="AL3199" s="117"/>
      <c r="AN3199" s="35" t="str">
        <f t="shared" si="193"/>
        <v/>
      </c>
      <c r="AO3199" s="35" t="str">
        <f t="shared" si="194"/>
        <v>-</v>
      </c>
      <c r="AQ3199" s="25" t="str">
        <f t="shared" si="192"/>
        <v>-</v>
      </c>
      <c r="BP3199" s="61"/>
      <c r="CT3199" s="61"/>
      <c r="CU3199" s="61"/>
      <c r="CV3199" s="61"/>
      <c r="CW3199" s="61"/>
      <c r="CX3199" s="61"/>
      <c r="CY3199" s="61"/>
      <c r="CZ3199" s="61"/>
      <c r="DA3199" s="61"/>
      <c r="DB3199" s="61"/>
      <c r="DC3199" s="61"/>
      <c r="DD3199" s="61"/>
      <c r="DE3199" s="61"/>
      <c r="DF3199" s="61"/>
      <c r="DG3199" s="61"/>
      <c r="DH3199" s="61"/>
      <c r="DI3199" s="61"/>
      <c r="DJ3199" s="61"/>
      <c r="DK3199" s="61"/>
      <c r="DL3199" s="61"/>
      <c r="DM3199" s="61"/>
    </row>
    <row r="3200" spans="1:117" s="25" customFormat="1" x14ac:dyDescent="0.2">
      <c r="A3200" s="25" t="s">
        <v>515</v>
      </c>
      <c r="B3200" s="25" t="s">
        <v>187</v>
      </c>
      <c r="C3200" s="25" t="s">
        <v>149</v>
      </c>
      <c r="I3200" s="116"/>
      <c r="J3200" s="116"/>
      <c r="K3200" s="116"/>
      <c r="L3200" s="116"/>
      <c r="M3200" s="116"/>
      <c r="N3200" s="116"/>
      <c r="AL3200" s="117"/>
      <c r="AN3200" s="35" t="str">
        <f t="shared" si="193"/>
        <v/>
      </c>
      <c r="AO3200" s="35" t="str">
        <f t="shared" si="194"/>
        <v>-</v>
      </c>
      <c r="AQ3200" s="25" t="str">
        <f t="shared" si="192"/>
        <v>-</v>
      </c>
      <c r="BP3200" s="61"/>
      <c r="CT3200" s="61"/>
      <c r="CU3200" s="61"/>
      <c r="CV3200" s="61"/>
      <c r="CW3200" s="61"/>
      <c r="CX3200" s="61"/>
      <c r="CY3200" s="61"/>
      <c r="CZ3200" s="61"/>
      <c r="DA3200" s="61"/>
      <c r="DB3200" s="61"/>
      <c r="DC3200" s="61"/>
      <c r="DD3200" s="61"/>
      <c r="DE3200" s="61"/>
      <c r="DF3200" s="61"/>
      <c r="DG3200" s="61"/>
      <c r="DH3200" s="61"/>
      <c r="DI3200" s="61"/>
      <c r="DJ3200" s="61"/>
      <c r="DK3200" s="61"/>
      <c r="DL3200" s="61"/>
      <c r="DM3200" s="61"/>
    </row>
    <row r="3201" spans="1:117" s="25" customFormat="1" x14ac:dyDescent="0.2">
      <c r="A3201" s="25" t="s">
        <v>516</v>
      </c>
      <c r="B3201" s="25" t="s">
        <v>187</v>
      </c>
      <c r="C3201" s="25" t="s">
        <v>149</v>
      </c>
      <c r="I3201" s="116"/>
      <c r="J3201" s="116"/>
      <c r="K3201" s="116"/>
      <c r="L3201" s="116"/>
      <c r="M3201" s="116"/>
      <c r="N3201" s="116"/>
      <c r="AL3201" s="117"/>
      <c r="AN3201" s="35" t="str">
        <f t="shared" si="193"/>
        <v/>
      </c>
      <c r="AO3201" s="35" t="str">
        <f t="shared" si="194"/>
        <v>-</v>
      </c>
      <c r="AQ3201" s="25" t="str">
        <f t="shared" si="192"/>
        <v>-</v>
      </c>
      <c r="BP3201" s="61"/>
      <c r="CT3201" s="61"/>
      <c r="CU3201" s="61"/>
      <c r="CV3201" s="61"/>
      <c r="CW3201" s="61"/>
      <c r="CX3201" s="61"/>
      <c r="CY3201" s="61"/>
      <c r="CZ3201" s="61"/>
      <c r="DA3201" s="61"/>
      <c r="DB3201" s="61"/>
      <c r="DC3201" s="61"/>
      <c r="DD3201" s="61"/>
      <c r="DE3201" s="61"/>
      <c r="DF3201" s="61"/>
      <c r="DG3201" s="61"/>
      <c r="DH3201" s="61"/>
      <c r="DI3201" s="61"/>
      <c r="DJ3201" s="61"/>
      <c r="DK3201" s="61"/>
      <c r="DL3201" s="61"/>
      <c r="DM3201" s="61"/>
    </row>
    <row r="3202" spans="1:117" s="25" customFormat="1" x14ac:dyDescent="0.2">
      <c r="A3202" s="25" t="s">
        <v>517</v>
      </c>
      <c r="B3202" s="25" t="s">
        <v>187</v>
      </c>
      <c r="C3202" s="156" t="s">
        <v>158</v>
      </c>
      <c r="I3202" s="116"/>
      <c r="J3202" s="116"/>
      <c r="K3202" s="116"/>
      <c r="L3202" s="116"/>
      <c r="M3202" s="116"/>
      <c r="N3202" s="116"/>
      <c r="AL3202" s="117"/>
      <c r="AN3202" s="35" t="str">
        <f t="shared" si="193"/>
        <v/>
      </c>
      <c r="AO3202" s="35" t="str">
        <f t="shared" si="194"/>
        <v>-</v>
      </c>
      <c r="AQ3202" s="25" t="str">
        <f t="shared" si="192"/>
        <v>-</v>
      </c>
      <c r="BP3202" s="61"/>
      <c r="CT3202" s="61"/>
      <c r="CU3202" s="61"/>
      <c r="CV3202" s="61"/>
      <c r="CW3202" s="61"/>
      <c r="CX3202" s="61"/>
      <c r="CY3202" s="61"/>
      <c r="CZ3202" s="61"/>
      <c r="DA3202" s="61"/>
      <c r="DB3202" s="61"/>
      <c r="DC3202" s="61"/>
      <c r="DD3202" s="61"/>
      <c r="DE3202" s="61"/>
      <c r="DF3202" s="61"/>
      <c r="DG3202" s="61"/>
      <c r="DH3202" s="61"/>
      <c r="DI3202" s="61"/>
      <c r="DJ3202" s="61"/>
      <c r="DK3202" s="61"/>
      <c r="DL3202" s="61"/>
      <c r="DM3202" s="61"/>
    </row>
    <row r="3203" spans="1:117" s="25" customFormat="1" x14ac:dyDescent="0.2">
      <c r="A3203" s="25" t="s">
        <v>518</v>
      </c>
      <c r="B3203" s="25" t="s">
        <v>187</v>
      </c>
      <c r="C3203" s="156" t="s">
        <v>147</v>
      </c>
      <c r="I3203" s="116"/>
      <c r="J3203" s="116"/>
      <c r="K3203" s="116"/>
      <c r="L3203" s="116"/>
      <c r="M3203" s="116"/>
      <c r="N3203" s="116"/>
      <c r="AL3203" s="117"/>
      <c r="AN3203" s="35" t="str">
        <f t="shared" si="193"/>
        <v/>
      </c>
      <c r="AO3203" s="35" t="str">
        <f t="shared" si="194"/>
        <v>-</v>
      </c>
      <c r="AQ3203" s="25" t="str">
        <f t="shared" si="192"/>
        <v>-</v>
      </c>
      <c r="BP3203" s="61"/>
      <c r="CT3203" s="61"/>
      <c r="CU3203" s="61"/>
      <c r="CV3203" s="61"/>
      <c r="CW3203" s="61"/>
      <c r="CX3203" s="61"/>
      <c r="CY3203" s="61"/>
      <c r="CZ3203" s="61"/>
      <c r="DA3203" s="61"/>
      <c r="DB3203" s="61"/>
      <c r="DC3203" s="61"/>
      <c r="DD3203" s="61"/>
      <c r="DE3203" s="61"/>
      <c r="DF3203" s="61"/>
      <c r="DG3203" s="61"/>
      <c r="DH3203" s="61"/>
      <c r="DI3203" s="61"/>
      <c r="DJ3203" s="61"/>
      <c r="DK3203" s="61"/>
      <c r="DL3203" s="61"/>
      <c r="DM3203" s="61"/>
    </row>
    <row r="3204" spans="1:117" s="25" customFormat="1" x14ac:dyDescent="0.2">
      <c r="A3204" s="25" t="s">
        <v>519</v>
      </c>
      <c r="B3204" s="25" t="s">
        <v>187</v>
      </c>
      <c r="C3204" s="156" t="s">
        <v>150</v>
      </c>
      <c r="I3204" s="116"/>
      <c r="J3204" s="116"/>
      <c r="K3204" s="116"/>
      <c r="L3204" s="116"/>
      <c r="M3204" s="116"/>
      <c r="N3204" s="116"/>
      <c r="AL3204" s="117"/>
      <c r="AN3204" s="35" t="str">
        <f t="shared" si="193"/>
        <v/>
      </c>
      <c r="AO3204" s="35" t="str">
        <f t="shared" si="194"/>
        <v>-</v>
      </c>
      <c r="AQ3204" s="25" t="str">
        <f t="shared" si="192"/>
        <v>-</v>
      </c>
      <c r="BP3204" s="61"/>
      <c r="CT3204" s="61"/>
      <c r="CU3204" s="61"/>
      <c r="CV3204" s="61"/>
      <c r="CW3204" s="61"/>
      <c r="CX3204" s="61"/>
      <c r="CY3204" s="61"/>
      <c r="CZ3204" s="61"/>
      <c r="DA3204" s="61"/>
      <c r="DB3204" s="61"/>
      <c r="DC3204" s="61"/>
      <c r="DD3204" s="61"/>
      <c r="DE3204" s="61"/>
      <c r="DF3204" s="61"/>
      <c r="DG3204" s="61"/>
      <c r="DH3204" s="61"/>
      <c r="DI3204" s="61"/>
      <c r="DJ3204" s="61"/>
      <c r="DK3204" s="61"/>
      <c r="DL3204" s="61"/>
      <c r="DM3204" s="61"/>
    </row>
    <row r="3205" spans="1:117" s="25" customFormat="1" x14ac:dyDescent="0.2">
      <c r="A3205" s="25" t="s">
        <v>520</v>
      </c>
      <c r="B3205" s="25" t="s">
        <v>187</v>
      </c>
      <c r="C3205" s="156" t="s">
        <v>147</v>
      </c>
      <c r="I3205" s="116"/>
      <c r="J3205" s="116"/>
      <c r="K3205" s="116"/>
      <c r="L3205" s="116"/>
      <c r="M3205" s="116"/>
      <c r="N3205" s="116"/>
      <c r="AL3205" s="117"/>
      <c r="AN3205" s="35" t="str">
        <f t="shared" si="193"/>
        <v/>
      </c>
      <c r="AO3205" s="35" t="str">
        <f t="shared" si="194"/>
        <v>-</v>
      </c>
      <c r="AQ3205" s="25" t="str">
        <f t="shared" si="192"/>
        <v>-</v>
      </c>
      <c r="BP3205" s="61"/>
      <c r="CT3205" s="61"/>
      <c r="CU3205" s="61"/>
      <c r="CV3205" s="61"/>
      <c r="CW3205" s="61"/>
      <c r="CX3205" s="61"/>
      <c r="CY3205" s="61"/>
      <c r="CZ3205" s="61"/>
      <c r="DA3205" s="61"/>
      <c r="DB3205" s="61"/>
      <c r="DC3205" s="61"/>
      <c r="DD3205" s="61"/>
      <c r="DE3205" s="61"/>
      <c r="DF3205" s="61"/>
      <c r="DG3205" s="61"/>
      <c r="DH3205" s="61"/>
      <c r="DI3205" s="61"/>
      <c r="DJ3205" s="61"/>
      <c r="DK3205" s="61"/>
      <c r="DL3205" s="61"/>
      <c r="DM3205" s="61"/>
    </row>
    <row r="3206" spans="1:117" s="25" customFormat="1" x14ac:dyDescent="0.2">
      <c r="A3206" s="25" t="s">
        <v>521</v>
      </c>
      <c r="B3206" s="25" t="s">
        <v>187</v>
      </c>
      <c r="C3206" s="156" t="s">
        <v>148</v>
      </c>
      <c r="I3206" s="116"/>
      <c r="J3206" s="116"/>
      <c r="K3206" s="116"/>
      <c r="L3206" s="116"/>
      <c r="M3206" s="116"/>
      <c r="N3206" s="116"/>
      <c r="AL3206" s="117"/>
      <c r="AN3206" s="35" t="str">
        <f t="shared" si="193"/>
        <v/>
      </c>
      <c r="AO3206" s="35" t="str">
        <f t="shared" si="194"/>
        <v>-</v>
      </c>
      <c r="AQ3206" s="25" t="str">
        <f t="shared" si="192"/>
        <v>-</v>
      </c>
      <c r="BP3206" s="61"/>
      <c r="CT3206" s="61"/>
      <c r="CU3206" s="61"/>
      <c r="CV3206" s="61"/>
      <c r="CW3206" s="61"/>
      <c r="CX3206" s="61"/>
      <c r="CY3206" s="61"/>
      <c r="CZ3206" s="61"/>
      <c r="DA3206" s="61"/>
      <c r="DB3206" s="61"/>
      <c r="DC3206" s="61"/>
      <c r="DD3206" s="61"/>
      <c r="DE3206" s="61"/>
      <c r="DF3206" s="61"/>
      <c r="DG3206" s="61"/>
      <c r="DH3206" s="61"/>
      <c r="DI3206" s="61"/>
      <c r="DJ3206" s="61"/>
      <c r="DK3206" s="61"/>
      <c r="DL3206" s="61"/>
      <c r="DM3206" s="61"/>
    </row>
    <row r="3207" spans="1:117" s="25" customFormat="1" x14ac:dyDescent="0.2">
      <c r="A3207" s="25" t="s">
        <v>522</v>
      </c>
      <c r="B3207" s="25" t="s">
        <v>187</v>
      </c>
      <c r="C3207" s="156" t="s">
        <v>151</v>
      </c>
      <c r="I3207" s="116"/>
      <c r="J3207" s="116"/>
      <c r="K3207" s="116"/>
      <c r="L3207" s="116"/>
      <c r="M3207" s="116"/>
      <c r="N3207" s="116"/>
      <c r="AL3207" s="117"/>
      <c r="AN3207" s="35" t="str">
        <f t="shared" si="193"/>
        <v/>
      </c>
      <c r="AO3207" s="35" t="str">
        <f t="shared" si="194"/>
        <v>-</v>
      </c>
      <c r="AQ3207" s="25" t="str">
        <f t="shared" si="192"/>
        <v>-</v>
      </c>
      <c r="BP3207" s="61"/>
      <c r="CT3207" s="61"/>
      <c r="CU3207" s="61"/>
      <c r="CV3207" s="61"/>
      <c r="CW3207" s="61"/>
      <c r="CX3207" s="61"/>
      <c r="CY3207" s="61"/>
      <c r="CZ3207" s="61"/>
      <c r="DA3207" s="61"/>
      <c r="DB3207" s="61"/>
      <c r="DC3207" s="61"/>
      <c r="DD3207" s="61"/>
      <c r="DE3207" s="61"/>
      <c r="DF3207" s="61"/>
      <c r="DG3207" s="61"/>
      <c r="DH3207" s="61"/>
      <c r="DI3207" s="61"/>
      <c r="DJ3207" s="61"/>
      <c r="DK3207" s="61"/>
      <c r="DL3207" s="61"/>
      <c r="DM3207" s="61"/>
    </row>
    <row r="3208" spans="1:117" s="25" customFormat="1" x14ac:dyDescent="0.2">
      <c r="A3208" s="25" t="s">
        <v>523</v>
      </c>
      <c r="B3208" s="25" t="s">
        <v>187</v>
      </c>
      <c r="C3208" s="156" t="s">
        <v>148</v>
      </c>
      <c r="I3208" s="116"/>
      <c r="J3208" s="116"/>
      <c r="K3208" s="116"/>
      <c r="L3208" s="116"/>
      <c r="M3208" s="116"/>
      <c r="N3208" s="116"/>
      <c r="AL3208" s="117"/>
      <c r="AN3208" s="35" t="str">
        <f t="shared" si="193"/>
        <v/>
      </c>
      <c r="AO3208" s="35" t="str">
        <f t="shared" si="194"/>
        <v>-</v>
      </c>
      <c r="AQ3208" s="25" t="str">
        <f t="shared" si="192"/>
        <v>-</v>
      </c>
      <c r="BP3208" s="61"/>
      <c r="CT3208" s="61"/>
      <c r="CU3208" s="61"/>
      <c r="CV3208" s="61"/>
      <c r="CW3208" s="61"/>
      <c r="CX3208" s="61"/>
      <c r="CY3208" s="61"/>
      <c r="CZ3208" s="61"/>
      <c r="DA3208" s="61"/>
      <c r="DB3208" s="61"/>
      <c r="DC3208" s="61"/>
      <c r="DD3208" s="61"/>
      <c r="DE3208" s="61"/>
      <c r="DF3208" s="61"/>
      <c r="DG3208" s="61"/>
      <c r="DH3208" s="61"/>
      <c r="DI3208" s="61"/>
      <c r="DJ3208" s="61"/>
      <c r="DK3208" s="61"/>
      <c r="DL3208" s="61"/>
      <c r="DM3208" s="61"/>
    </row>
    <row r="3209" spans="1:117" s="25" customFormat="1" x14ac:dyDescent="0.2">
      <c r="A3209" s="25" t="s">
        <v>524</v>
      </c>
      <c r="B3209" s="25" t="s">
        <v>187</v>
      </c>
      <c r="C3209" s="25" t="s">
        <v>149</v>
      </c>
      <c r="I3209" s="116"/>
      <c r="J3209" s="116"/>
      <c r="K3209" s="116"/>
      <c r="L3209" s="116"/>
      <c r="M3209" s="116"/>
      <c r="N3209" s="116"/>
      <c r="AL3209" s="117"/>
      <c r="AN3209" s="35" t="str">
        <f t="shared" si="193"/>
        <v/>
      </c>
      <c r="AO3209" s="35" t="str">
        <f t="shared" si="194"/>
        <v>-</v>
      </c>
      <c r="AQ3209" s="25" t="str">
        <f t="shared" si="192"/>
        <v>-</v>
      </c>
      <c r="BP3209" s="61"/>
      <c r="CT3209" s="61"/>
      <c r="CU3209" s="61"/>
      <c r="CV3209" s="61"/>
      <c r="CW3209" s="61"/>
      <c r="CX3209" s="61"/>
      <c r="CY3209" s="61"/>
      <c r="CZ3209" s="61"/>
      <c r="DA3209" s="61"/>
      <c r="DB3209" s="61"/>
      <c r="DC3209" s="61"/>
      <c r="DD3209" s="61"/>
      <c r="DE3209" s="61"/>
      <c r="DF3209" s="61"/>
      <c r="DG3209" s="61"/>
      <c r="DH3209" s="61"/>
      <c r="DI3209" s="61"/>
      <c r="DJ3209" s="61"/>
      <c r="DK3209" s="61"/>
      <c r="DL3209" s="61"/>
      <c r="DM3209" s="61"/>
    </row>
    <row r="3210" spans="1:117" s="25" customFormat="1" x14ac:dyDescent="0.2">
      <c r="A3210" s="25" t="s">
        <v>525</v>
      </c>
      <c r="B3210" s="25" t="s">
        <v>187</v>
      </c>
      <c r="C3210" s="156" t="s">
        <v>152</v>
      </c>
      <c r="I3210" s="116"/>
      <c r="J3210" s="116"/>
      <c r="K3210" s="116"/>
      <c r="L3210" s="116"/>
      <c r="M3210" s="116"/>
      <c r="N3210" s="116"/>
      <c r="AL3210" s="117"/>
      <c r="AN3210" s="35" t="str">
        <f t="shared" si="193"/>
        <v/>
      </c>
      <c r="AO3210" s="35" t="str">
        <f t="shared" si="194"/>
        <v>-</v>
      </c>
      <c r="AQ3210" s="25" t="str">
        <f t="shared" si="192"/>
        <v>-</v>
      </c>
      <c r="BP3210" s="61"/>
      <c r="CT3210" s="61"/>
      <c r="CU3210" s="61"/>
      <c r="CV3210" s="61"/>
      <c r="CW3210" s="61"/>
      <c r="CX3210" s="61"/>
      <c r="CY3210" s="61"/>
      <c r="CZ3210" s="61"/>
      <c r="DA3210" s="61"/>
      <c r="DB3210" s="61"/>
      <c r="DC3210" s="61"/>
      <c r="DD3210" s="61"/>
      <c r="DE3210" s="61"/>
      <c r="DF3210" s="61"/>
      <c r="DG3210" s="61"/>
      <c r="DH3210" s="61"/>
      <c r="DI3210" s="61"/>
      <c r="DJ3210" s="61"/>
      <c r="DK3210" s="61"/>
      <c r="DL3210" s="61"/>
      <c r="DM3210" s="61"/>
    </row>
    <row r="3211" spans="1:117" s="25" customFormat="1" x14ac:dyDescent="0.2">
      <c r="A3211" s="25" t="s">
        <v>526</v>
      </c>
      <c r="B3211" s="25" t="s">
        <v>187</v>
      </c>
      <c r="C3211" s="25" t="s">
        <v>149</v>
      </c>
      <c r="I3211" s="116"/>
      <c r="J3211" s="116"/>
      <c r="K3211" s="116"/>
      <c r="L3211" s="116"/>
      <c r="M3211" s="116"/>
      <c r="N3211" s="116"/>
      <c r="AL3211" s="117"/>
      <c r="AN3211" s="35" t="str">
        <f t="shared" si="193"/>
        <v/>
      </c>
      <c r="AO3211" s="35" t="str">
        <f t="shared" si="194"/>
        <v>-</v>
      </c>
      <c r="AQ3211" s="25" t="str">
        <f t="shared" si="192"/>
        <v>-</v>
      </c>
      <c r="BP3211" s="61"/>
      <c r="CT3211" s="61"/>
      <c r="CU3211" s="61"/>
      <c r="CV3211" s="61"/>
      <c r="CW3211" s="61"/>
      <c r="CX3211" s="61"/>
      <c r="CY3211" s="61"/>
      <c r="CZ3211" s="61"/>
      <c r="DA3211" s="61"/>
      <c r="DB3211" s="61"/>
      <c r="DC3211" s="61"/>
      <c r="DD3211" s="61"/>
      <c r="DE3211" s="61"/>
      <c r="DF3211" s="61"/>
      <c r="DG3211" s="61"/>
      <c r="DH3211" s="61"/>
      <c r="DI3211" s="61"/>
      <c r="DJ3211" s="61"/>
      <c r="DK3211" s="61"/>
      <c r="DL3211" s="61"/>
      <c r="DM3211" s="61"/>
    </row>
    <row r="3212" spans="1:117" s="25" customFormat="1" x14ac:dyDescent="0.2">
      <c r="A3212" s="25" t="s">
        <v>527</v>
      </c>
      <c r="B3212" s="25" t="s">
        <v>187</v>
      </c>
      <c r="C3212" s="156" t="s">
        <v>150</v>
      </c>
      <c r="I3212" s="116"/>
      <c r="J3212" s="116"/>
      <c r="K3212" s="116"/>
      <c r="L3212" s="116"/>
      <c r="M3212" s="116"/>
      <c r="N3212" s="116"/>
      <c r="AL3212" s="117"/>
      <c r="AN3212" s="35" t="str">
        <f t="shared" si="193"/>
        <v/>
      </c>
      <c r="AO3212" s="35" t="str">
        <f t="shared" si="194"/>
        <v>-</v>
      </c>
      <c r="AQ3212" s="25" t="str">
        <f t="shared" si="192"/>
        <v>-</v>
      </c>
      <c r="BP3212" s="61"/>
      <c r="CT3212" s="61"/>
      <c r="CU3212" s="61"/>
      <c r="CV3212" s="61"/>
      <c r="CW3212" s="61"/>
      <c r="CX3212" s="61"/>
      <c r="CY3212" s="61"/>
      <c r="CZ3212" s="61"/>
      <c r="DA3212" s="61"/>
      <c r="DB3212" s="61"/>
      <c r="DC3212" s="61"/>
      <c r="DD3212" s="61"/>
      <c r="DE3212" s="61"/>
      <c r="DF3212" s="61"/>
      <c r="DG3212" s="61"/>
      <c r="DH3212" s="61"/>
      <c r="DI3212" s="61"/>
      <c r="DJ3212" s="61"/>
      <c r="DK3212" s="61"/>
      <c r="DL3212" s="61"/>
      <c r="DM3212" s="61"/>
    </row>
    <row r="3213" spans="1:117" s="25" customFormat="1" x14ac:dyDescent="0.2">
      <c r="A3213" s="25" t="s">
        <v>528</v>
      </c>
      <c r="B3213" s="25" t="s">
        <v>187</v>
      </c>
      <c r="C3213" s="156" t="s">
        <v>153</v>
      </c>
      <c r="I3213" s="116"/>
      <c r="J3213" s="116"/>
      <c r="K3213" s="116"/>
      <c r="L3213" s="116"/>
      <c r="M3213" s="116"/>
      <c r="N3213" s="116"/>
      <c r="AL3213" s="117"/>
      <c r="AN3213" s="35" t="str">
        <f t="shared" si="193"/>
        <v/>
      </c>
      <c r="AO3213" s="35" t="str">
        <f t="shared" si="194"/>
        <v>-</v>
      </c>
      <c r="AQ3213" s="25" t="str">
        <f t="shared" si="192"/>
        <v>-</v>
      </c>
      <c r="BP3213" s="61"/>
      <c r="CT3213" s="61"/>
      <c r="CU3213" s="61"/>
      <c r="CV3213" s="61"/>
      <c r="CW3213" s="61"/>
      <c r="CX3213" s="61"/>
      <c r="CY3213" s="61"/>
      <c r="CZ3213" s="61"/>
      <c r="DA3213" s="61"/>
      <c r="DB3213" s="61"/>
      <c r="DC3213" s="61"/>
      <c r="DD3213" s="61"/>
      <c r="DE3213" s="61"/>
      <c r="DF3213" s="61"/>
      <c r="DG3213" s="61"/>
      <c r="DH3213" s="61"/>
      <c r="DI3213" s="61"/>
      <c r="DJ3213" s="61"/>
      <c r="DK3213" s="61"/>
      <c r="DL3213" s="61"/>
      <c r="DM3213" s="61"/>
    </row>
    <row r="3214" spans="1:117" s="25" customFormat="1" x14ac:dyDescent="0.2">
      <c r="A3214" s="25" t="s">
        <v>529</v>
      </c>
      <c r="B3214" s="25" t="s">
        <v>187</v>
      </c>
      <c r="C3214" s="156" t="s">
        <v>150</v>
      </c>
      <c r="I3214" s="116"/>
      <c r="J3214" s="116"/>
      <c r="K3214" s="116"/>
      <c r="L3214" s="116"/>
      <c r="M3214" s="116"/>
      <c r="N3214" s="116"/>
      <c r="AL3214" s="117"/>
      <c r="AN3214" s="35" t="str">
        <f t="shared" si="193"/>
        <v/>
      </c>
      <c r="AO3214" s="35" t="str">
        <f t="shared" si="194"/>
        <v>-</v>
      </c>
      <c r="AQ3214" s="25" t="str">
        <f t="shared" si="192"/>
        <v>-</v>
      </c>
      <c r="BP3214" s="61"/>
      <c r="CT3214" s="61"/>
      <c r="CU3214" s="61"/>
      <c r="CV3214" s="61"/>
      <c r="CW3214" s="61"/>
      <c r="CX3214" s="61"/>
      <c r="CY3214" s="61"/>
      <c r="CZ3214" s="61"/>
      <c r="DA3214" s="61"/>
      <c r="DB3214" s="61"/>
      <c r="DC3214" s="61"/>
      <c r="DD3214" s="61"/>
      <c r="DE3214" s="61"/>
      <c r="DF3214" s="61"/>
      <c r="DG3214" s="61"/>
      <c r="DH3214" s="61"/>
      <c r="DI3214" s="61"/>
      <c r="DJ3214" s="61"/>
      <c r="DK3214" s="61"/>
      <c r="DL3214" s="61"/>
      <c r="DM3214" s="61"/>
    </row>
    <row r="3215" spans="1:117" s="25" customFormat="1" x14ac:dyDescent="0.2">
      <c r="A3215" s="25" t="s">
        <v>530</v>
      </c>
      <c r="B3215" s="25" t="s">
        <v>187</v>
      </c>
      <c r="C3215" s="156" t="s">
        <v>151</v>
      </c>
      <c r="I3215" s="116"/>
      <c r="J3215" s="116"/>
      <c r="K3215" s="116"/>
      <c r="L3215" s="116"/>
      <c r="M3215" s="116"/>
      <c r="N3215" s="116"/>
      <c r="AL3215" s="117"/>
      <c r="AN3215" s="35" t="str">
        <f t="shared" si="193"/>
        <v/>
      </c>
      <c r="AO3215" s="35" t="str">
        <f t="shared" si="194"/>
        <v>-</v>
      </c>
      <c r="AQ3215" s="25" t="str">
        <f t="shared" si="192"/>
        <v>-</v>
      </c>
      <c r="BP3215" s="61"/>
      <c r="CT3215" s="61"/>
      <c r="CU3215" s="61"/>
      <c r="CV3215" s="61"/>
      <c r="CW3215" s="61"/>
      <c r="CX3215" s="61"/>
      <c r="CY3215" s="61"/>
      <c r="CZ3215" s="61"/>
      <c r="DA3215" s="61"/>
      <c r="DB3215" s="61"/>
      <c r="DC3215" s="61"/>
      <c r="DD3215" s="61"/>
      <c r="DE3215" s="61"/>
      <c r="DF3215" s="61"/>
      <c r="DG3215" s="61"/>
      <c r="DH3215" s="61"/>
      <c r="DI3215" s="61"/>
      <c r="DJ3215" s="61"/>
      <c r="DK3215" s="61"/>
      <c r="DL3215" s="61"/>
      <c r="DM3215" s="61"/>
    </row>
    <row r="3216" spans="1:117" s="25" customFormat="1" x14ac:dyDescent="0.2">
      <c r="A3216" s="25" t="s">
        <v>531</v>
      </c>
      <c r="B3216" s="25" t="s">
        <v>187</v>
      </c>
      <c r="C3216" s="156" t="s">
        <v>154</v>
      </c>
      <c r="I3216" s="116"/>
      <c r="J3216" s="116"/>
      <c r="K3216" s="116"/>
      <c r="L3216" s="116"/>
      <c r="M3216" s="116"/>
      <c r="N3216" s="116"/>
      <c r="AL3216" s="117"/>
      <c r="AN3216" s="35" t="str">
        <f t="shared" si="193"/>
        <v/>
      </c>
      <c r="AO3216" s="35" t="str">
        <f t="shared" si="194"/>
        <v>-</v>
      </c>
      <c r="AQ3216" s="25" t="str">
        <f t="shared" si="192"/>
        <v>-</v>
      </c>
      <c r="BP3216" s="61"/>
      <c r="CT3216" s="61"/>
      <c r="CU3216" s="61"/>
      <c r="CV3216" s="61"/>
      <c r="CW3216" s="61"/>
      <c r="CX3216" s="61"/>
      <c r="CY3216" s="61"/>
      <c r="CZ3216" s="61"/>
      <c r="DA3216" s="61"/>
      <c r="DB3216" s="61"/>
      <c r="DC3216" s="61"/>
      <c r="DD3216" s="61"/>
      <c r="DE3216" s="61"/>
      <c r="DF3216" s="61"/>
      <c r="DG3216" s="61"/>
      <c r="DH3216" s="61"/>
      <c r="DI3216" s="61"/>
      <c r="DJ3216" s="61"/>
      <c r="DK3216" s="61"/>
      <c r="DL3216" s="61"/>
      <c r="DM3216" s="61"/>
    </row>
    <row r="3217" spans="1:117" s="25" customFormat="1" x14ac:dyDescent="0.2">
      <c r="A3217" s="25" t="s">
        <v>532</v>
      </c>
      <c r="B3217" s="25" t="s">
        <v>187</v>
      </c>
      <c r="C3217" s="156" t="s">
        <v>151</v>
      </c>
      <c r="I3217" s="116"/>
      <c r="J3217" s="116"/>
      <c r="K3217" s="116"/>
      <c r="L3217" s="116"/>
      <c r="M3217" s="116"/>
      <c r="N3217" s="116"/>
      <c r="AL3217" s="117"/>
      <c r="AN3217" s="35" t="str">
        <f t="shared" si="193"/>
        <v/>
      </c>
      <c r="AO3217" s="35" t="str">
        <f t="shared" si="194"/>
        <v>-</v>
      </c>
      <c r="AQ3217" s="25" t="str">
        <f t="shared" si="192"/>
        <v>-</v>
      </c>
      <c r="BP3217" s="61"/>
      <c r="CT3217" s="61"/>
      <c r="CU3217" s="61"/>
      <c r="CV3217" s="61"/>
      <c r="CW3217" s="61"/>
      <c r="CX3217" s="61"/>
      <c r="CY3217" s="61"/>
      <c r="CZ3217" s="61"/>
      <c r="DA3217" s="61"/>
      <c r="DB3217" s="61"/>
      <c r="DC3217" s="61"/>
      <c r="DD3217" s="61"/>
      <c r="DE3217" s="61"/>
      <c r="DF3217" s="61"/>
      <c r="DG3217" s="61"/>
      <c r="DH3217" s="61"/>
      <c r="DI3217" s="61"/>
      <c r="DJ3217" s="61"/>
      <c r="DK3217" s="61"/>
      <c r="DL3217" s="61"/>
      <c r="DM3217" s="61"/>
    </row>
    <row r="3218" spans="1:117" s="25" customFormat="1" x14ac:dyDescent="0.2">
      <c r="A3218" s="25" t="s">
        <v>533</v>
      </c>
      <c r="B3218" s="25" t="s">
        <v>187</v>
      </c>
      <c r="C3218" s="156" t="s">
        <v>152</v>
      </c>
      <c r="I3218" s="116"/>
      <c r="J3218" s="116"/>
      <c r="K3218" s="116"/>
      <c r="L3218" s="116"/>
      <c r="M3218" s="116"/>
      <c r="N3218" s="116"/>
      <c r="AL3218" s="117"/>
      <c r="AN3218" s="35" t="str">
        <f t="shared" si="193"/>
        <v/>
      </c>
      <c r="AO3218" s="35" t="str">
        <f t="shared" si="194"/>
        <v>-</v>
      </c>
      <c r="AQ3218" s="25" t="str">
        <f t="shared" si="192"/>
        <v>-</v>
      </c>
      <c r="BP3218" s="61"/>
      <c r="CT3218" s="61"/>
      <c r="CU3218" s="61"/>
      <c r="CV3218" s="61"/>
      <c r="CW3218" s="61"/>
      <c r="CX3218" s="61"/>
      <c r="CY3218" s="61"/>
      <c r="CZ3218" s="61"/>
      <c r="DA3218" s="61"/>
      <c r="DB3218" s="61"/>
      <c r="DC3218" s="61"/>
      <c r="DD3218" s="61"/>
      <c r="DE3218" s="61"/>
      <c r="DF3218" s="61"/>
      <c r="DG3218" s="61"/>
      <c r="DH3218" s="61"/>
      <c r="DI3218" s="61"/>
      <c r="DJ3218" s="61"/>
      <c r="DK3218" s="61"/>
      <c r="DL3218" s="61"/>
      <c r="DM3218" s="61"/>
    </row>
    <row r="3219" spans="1:117" s="25" customFormat="1" x14ac:dyDescent="0.2">
      <c r="A3219" s="25" t="s">
        <v>534</v>
      </c>
      <c r="B3219" s="25" t="s">
        <v>187</v>
      </c>
      <c r="C3219" s="156" t="s">
        <v>155</v>
      </c>
      <c r="I3219" s="116"/>
      <c r="J3219" s="116"/>
      <c r="K3219" s="116"/>
      <c r="L3219" s="116"/>
      <c r="M3219" s="116"/>
      <c r="N3219" s="116"/>
      <c r="AL3219" s="117"/>
      <c r="AN3219" s="35" t="str">
        <f t="shared" si="193"/>
        <v/>
      </c>
      <c r="AO3219" s="35" t="str">
        <f t="shared" si="194"/>
        <v>-</v>
      </c>
      <c r="AQ3219" s="25" t="str">
        <f t="shared" si="192"/>
        <v>-</v>
      </c>
      <c r="BP3219" s="61"/>
      <c r="CT3219" s="61"/>
      <c r="CU3219" s="61"/>
      <c r="CV3219" s="61"/>
      <c r="CW3219" s="61"/>
      <c r="CX3219" s="61"/>
      <c r="CY3219" s="61"/>
      <c r="CZ3219" s="61"/>
      <c r="DA3219" s="61"/>
      <c r="DB3219" s="61"/>
      <c r="DC3219" s="61"/>
      <c r="DD3219" s="61"/>
      <c r="DE3219" s="61"/>
      <c r="DF3219" s="61"/>
      <c r="DG3219" s="61"/>
      <c r="DH3219" s="61"/>
      <c r="DI3219" s="61"/>
      <c r="DJ3219" s="61"/>
      <c r="DK3219" s="61"/>
      <c r="DL3219" s="61"/>
      <c r="DM3219" s="61"/>
    </row>
    <row r="3220" spans="1:117" s="25" customFormat="1" x14ac:dyDescent="0.2">
      <c r="A3220" s="25" t="s">
        <v>535</v>
      </c>
      <c r="B3220" s="25" t="s">
        <v>187</v>
      </c>
      <c r="C3220" s="156" t="s">
        <v>152</v>
      </c>
      <c r="I3220" s="116"/>
      <c r="J3220" s="116"/>
      <c r="K3220" s="116"/>
      <c r="L3220" s="116"/>
      <c r="M3220" s="116"/>
      <c r="N3220" s="116"/>
      <c r="AL3220" s="117"/>
      <c r="AN3220" s="35" t="str">
        <f t="shared" si="193"/>
        <v/>
      </c>
      <c r="AO3220" s="35" t="str">
        <f t="shared" si="194"/>
        <v>-</v>
      </c>
      <c r="AQ3220" s="25" t="str">
        <f t="shared" si="192"/>
        <v>-</v>
      </c>
      <c r="BP3220" s="61"/>
      <c r="CT3220" s="61"/>
      <c r="CU3220" s="61"/>
      <c r="CV3220" s="61"/>
      <c r="CW3220" s="61"/>
      <c r="CX3220" s="61"/>
      <c r="CY3220" s="61"/>
      <c r="CZ3220" s="61"/>
      <c r="DA3220" s="61"/>
      <c r="DB3220" s="61"/>
      <c r="DC3220" s="61"/>
      <c r="DD3220" s="61"/>
      <c r="DE3220" s="61"/>
      <c r="DF3220" s="61"/>
      <c r="DG3220" s="61"/>
      <c r="DH3220" s="61"/>
      <c r="DI3220" s="61"/>
      <c r="DJ3220" s="61"/>
      <c r="DK3220" s="61"/>
      <c r="DL3220" s="61"/>
      <c r="DM3220" s="61"/>
    </row>
    <row r="3221" spans="1:117" s="25" customFormat="1" x14ac:dyDescent="0.2">
      <c r="A3221" s="25" t="s">
        <v>536</v>
      </c>
      <c r="B3221" s="25" t="s">
        <v>187</v>
      </c>
      <c r="C3221" s="156" t="s">
        <v>153</v>
      </c>
      <c r="I3221" s="116"/>
      <c r="J3221" s="116"/>
      <c r="K3221" s="116"/>
      <c r="L3221" s="116"/>
      <c r="M3221" s="116"/>
      <c r="N3221" s="116"/>
      <c r="AL3221" s="117"/>
      <c r="AN3221" s="35" t="str">
        <f t="shared" si="193"/>
        <v/>
      </c>
      <c r="AO3221" s="35" t="str">
        <f t="shared" si="194"/>
        <v>-</v>
      </c>
      <c r="AQ3221" s="25" t="str">
        <f t="shared" si="192"/>
        <v>-</v>
      </c>
      <c r="BP3221" s="61"/>
      <c r="CT3221" s="61"/>
      <c r="CU3221" s="61"/>
      <c r="CV3221" s="61"/>
      <c r="CW3221" s="61"/>
      <c r="CX3221" s="61"/>
      <c r="CY3221" s="61"/>
      <c r="CZ3221" s="61"/>
      <c r="DA3221" s="61"/>
      <c r="DB3221" s="61"/>
      <c r="DC3221" s="61"/>
      <c r="DD3221" s="61"/>
      <c r="DE3221" s="61"/>
      <c r="DF3221" s="61"/>
      <c r="DG3221" s="61"/>
      <c r="DH3221" s="61"/>
      <c r="DI3221" s="61"/>
      <c r="DJ3221" s="61"/>
      <c r="DK3221" s="61"/>
      <c r="DL3221" s="61"/>
      <c r="DM3221" s="61"/>
    </row>
    <row r="3222" spans="1:117" s="25" customFormat="1" x14ac:dyDescent="0.2">
      <c r="A3222" s="25" t="s">
        <v>537</v>
      </c>
      <c r="B3222" s="25" t="s">
        <v>187</v>
      </c>
      <c r="C3222" s="156" t="s">
        <v>156</v>
      </c>
      <c r="I3222" s="116"/>
      <c r="J3222" s="116"/>
      <c r="K3222" s="116"/>
      <c r="L3222" s="116"/>
      <c r="M3222" s="116"/>
      <c r="N3222" s="116"/>
      <c r="AL3222" s="117"/>
      <c r="AN3222" s="35" t="str">
        <f t="shared" si="193"/>
        <v/>
      </c>
      <c r="AO3222" s="35" t="str">
        <f t="shared" si="194"/>
        <v>-</v>
      </c>
      <c r="AQ3222" s="25" t="str">
        <f t="shared" si="192"/>
        <v>-</v>
      </c>
      <c r="BP3222" s="61"/>
      <c r="CT3222" s="61"/>
      <c r="CU3222" s="61"/>
      <c r="CV3222" s="61"/>
      <c r="CW3222" s="61"/>
      <c r="CX3222" s="61"/>
      <c r="CY3222" s="61"/>
      <c r="CZ3222" s="61"/>
      <c r="DA3222" s="61"/>
      <c r="DB3222" s="61"/>
      <c r="DC3222" s="61"/>
      <c r="DD3222" s="61"/>
      <c r="DE3222" s="61"/>
      <c r="DF3222" s="61"/>
      <c r="DG3222" s="61"/>
      <c r="DH3222" s="61"/>
      <c r="DI3222" s="61"/>
      <c r="DJ3222" s="61"/>
      <c r="DK3222" s="61"/>
      <c r="DL3222" s="61"/>
      <c r="DM3222" s="61"/>
    </row>
    <row r="3223" spans="1:117" s="25" customFormat="1" x14ac:dyDescent="0.2">
      <c r="A3223" s="25" t="s">
        <v>538</v>
      </c>
      <c r="B3223" s="25" t="s">
        <v>187</v>
      </c>
      <c r="C3223" s="156" t="s">
        <v>153</v>
      </c>
      <c r="I3223" s="116"/>
      <c r="J3223" s="116"/>
      <c r="K3223" s="116"/>
      <c r="L3223" s="116"/>
      <c r="M3223" s="116"/>
      <c r="N3223" s="116"/>
      <c r="AL3223" s="117"/>
      <c r="AN3223" s="35" t="str">
        <f t="shared" si="193"/>
        <v/>
      </c>
      <c r="AO3223" s="35" t="str">
        <f t="shared" si="194"/>
        <v>-</v>
      </c>
      <c r="AQ3223" s="25" t="str">
        <f t="shared" si="192"/>
        <v>-</v>
      </c>
      <c r="BP3223" s="61"/>
      <c r="CT3223" s="61"/>
      <c r="CU3223" s="61"/>
      <c r="CV3223" s="61"/>
      <c r="CW3223" s="61"/>
      <c r="CX3223" s="61"/>
      <c r="CY3223" s="61"/>
      <c r="CZ3223" s="61"/>
      <c r="DA3223" s="61"/>
      <c r="DB3223" s="61"/>
      <c r="DC3223" s="61"/>
      <c r="DD3223" s="61"/>
      <c r="DE3223" s="61"/>
      <c r="DF3223" s="61"/>
      <c r="DG3223" s="61"/>
      <c r="DH3223" s="61"/>
      <c r="DI3223" s="61"/>
      <c r="DJ3223" s="61"/>
      <c r="DK3223" s="61"/>
      <c r="DL3223" s="61"/>
      <c r="DM3223" s="61"/>
    </row>
    <row r="3224" spans="1:117" s="25" customFormat="1" x14ac:dyDescent="0.2">
      <c r="A3224" s="25" t="s">
        <v>539</v>
      </c>
      <c r="B3224" s="25" t="s">
        <v>187</v>
      </c>
      <c r="C3224" s="156" t="s">
        <v>154</v>
      </c>
      <c r="I3224" s="116"/>
      <c r="J3224" s="116"/>
      <c r="K3224" s="116"/>
      <c r="L3224" s="116"/>
      <c r="M3224" s="116"/>
      <c r="N3224" s="116"/>
      <c r="AL3224" s="117"/>
      <c r="AN3224" s="35" t="str">
        <f t="shared" si="193"/>
        <v/>
      </c>
      <c r="AO3224" s="35" t="str">
        <f t="shared" si="194"/>
        <v>-</v>
      </c>
      <c r="AQ3224" s="25" t="str">
        <f t="shared" si="192"/>
        <v>-</v>
      </c>
      <c r="BP3224" s="61"/>
      <c r="CT3224" s="61"/>
      <c r="CU3224" s="61"/>
      <c r="CV3224" s="61"/>
      <c r="CW3224" s="61"/>
      <c r="CX3224" s="61"/>
      <c r="CY3224" s="61"/>
      <c r="CZ3224" s="61"/>
      <c r="DA3224" s="61"/>
      <c r="DB3224" s="61"/>
      <c r="DC3224" s="61"/>
      <c r="DD3224" s="61"/>
      <c r="DE3224" s="61"/>
      <c r="DF3224" s="61"/>
      <c r="DG3224" s="61"/>
      <c r="DH3224" s="61"/>
      <c r="DI3224" s="61"/>
      <c r="DJ3224" s="61"/>
      <c r="DK3224" s="61"/>
      <c r="DL3224" s="61"/>
      <c r="DM3224" s="61"/>
    </row>
    <row r="3225" spans="1:117" s="25" customFormat="1" x14ac:dyDescent="0.2">
      <c r="A3225" s="25" t="s">
        <v>540</v>
      </c>
      <c r="B3225" s="25" t="s">
        <v>187</v>
      </c>
      <c r="C3225" s="156" t="s">
        <v>157</v>
      </c>
      <c r="I3225" s="116"/>
      <c r="J3225" s="116"/>
      <c r="K3225" s="116"/>
      <c r="L3225" s="116"/>
      <c r="M3225" s="116"/>
      <c r="N3225" s="116"/>
      <c r="AL3225" s="117"/>
      <c r="AN3225" s="35" t="str">
        <f t="shared" si="193"/>
        <v/>
      </c>
      <c r="AO3225" s="35" t="str">
        <f t="shared" si="194"/>
        <v>-</v>
      </c>
      <c r="AQ3225" s="25" t="str">
        <f t="shared" si="192"/>
        <v>-</v>
      </c>
      <c r="BP3225" s="61"/>
      <c r="CT3225" s="61"/>
      <c r="CU3225" s="61"/>
      <c r="CV3225" s="61"/>
      <c r="CW3225" s="61"/>
      <c r="CX3225" s="61"/>
      <c r="CY3225" s="61"/>
      <c r="CZ3225" s="61"/>
      <c r="DA3225" s="61"/>
      <c r="DB3225" s="61"/>
      <c r="DC3225" s="61"/>
      <c r="DD3225" s="61"/>
      <c r="DE3225" s="61"/>
      <c r="DF3225" s="61"/>
      <c r="DG3225" s="61"/>
      <c r="DH3225" s="61"/>
      <c r="DI3225" s="61"/>
      <c r="DJ3225" s="61"/>
      <c r="DK3225" s="61"/>
      <c r="DL3225" s="61"/>
      <c r="DM3225" s="61"/>
    </row>
    <row r="3226" spans="1:117" s="25" customFormat="1" x14ac:dyDescent="0.2">
      <c r="A3226" s="25" t="s">
        <v>541</v>
      </c>
      <c r="B3226" s="25" t="s">
        <v>187</v>
      </c>
      <c r="C3226" s="156" t="s">
        <v>154</v>
      </c>
      <c r="I3226" s="116"/>
      <c r="J3226" s="116"/>
      <c r="K3226" s="116"/>
      <c r="L3226" s="116"/>
      <c r="M3226" s="116"/>
      <c r="N3226" s="116"/>
      <c r="AL3226" s="117"/>
      <c r="AN3226" s="35" t="str">
        <f t="shared" si="193"/>
        <v/>
      </c>
      <c r="AO3226" s="35" t="str">
        <f t="shared" si="194"/>
        <v>-</v>
      </c>
      <c r="AQ3226" s="25" t="str">
        <f t="shared" si="192"/>
        <v>-</v>
      </c>
      <c r="BP3226" s="61"/>
      <c r="CT3226" s="61"/>
      <c r="CU3226" s="61"/>
      <c r="CV3226" s="61"/>
      <c r="CW3226" s="61"/>
      <c r="CX3226" s="61"/>
      <c r="CY3226" s="61"/>
      <c r="CZ3226" s="61"/>
      <c r="DA3226" s="61"/>
      <c r="DB3226" s="61"/>
      <c r="DC3226" s="61"/>
      <c r="DD3226" s="61"/>
      <c r="DE3226" s="61"/>
      <c r="DF3226" s="61"/>
      <c r="DG3226" s="61"/>
      <c r="DH3226" s="61"/>
      <c r="DI3226" s="61"/>
      <c r="DJ3226" s="61"/>
      <c r="DK3226" s="61"/>
      <c r="DL3226" s="61"/>
      <c r="DM3226" s="61"/>
    </row>
    <row r="3227" spans="1:117" s="25" customFormat="1" x14ac:dyDescent="0.2">
      <c r="A3227" s="25" t="s">
        <v>542</v>
      </c>
      <c r="B3227" s="25" t="s">
        <v>187</v>
      </c>
      <c r="C3227" s="156" t="s">
        <v>155</v>
      </c>
      <c r="I3227" s="116"/>
      <c r="J3227" s="116"/>
      <c r="K3227" s="116"/>
      <c r="L3227" s="116"/>
      <c r="M3227" s="116"/>
      <c r="N3227" s="116"/>
      <c r="AL3227" s="117"/>
      <c r="AN3227" s="35" t="str">
        <f t="shared" si="193"/>
        <v/>
      </c>
      <c r="AO3227" s="35" t="str">
        <f t="shared" si="194"/>
        <v>-</v>
      </c>
      <c r="AQ3227" s="25" t="str">
        <f t="shared" si="192"/>
        <v>-</v>
      </c>
      <c r="BP3227" s="61"/>
      <c r="CT3227" s="61"/>
      <c r="CU3227" s="61"/>
      <c r="CV3227" s="61"/>
      <c r="CW3227" s="61"/>
      <c r="CX3227" s="61"/>
      <c r="CY3227" s="61"/>
      <c r="CZ3227" s="61"/>
      <c r="DA3227" s="61"/>
      <c r="DB3227" s="61"/>
      <c r="DC3227" s="61"/>
      <c r="DD3227" s="61"/>
      <c r="DE3227" s="61"/>
      <c r="DF3227" s="61"/>
      <c r="DG3227" s="61"/>
      <c r="DH3227" s="61"/>
      <c r="DI3227" s="61"/>
      <c r="DJ3227" s="61"/>
      <c r="DK3227" s="61"/>
      <c r="DL3227" s="61"/>
      <c r="DM3227" s="61"/>
    </row>
    <row r="3228" spans="1:117" s="25" customFormat="1" x14ac:dyDescent="0.2">
      <c r="A3228" s="25" t="s">
        <v>543</v>
      </c>
      <c r="B3228" s="25" t="s">
        <v>187</v>
      </c>
      <c r="C3228" s="156" t="s">
        <v>158</v>
      </c>
      <c r="I3228" s="116"/>
      <c r="J3228" s="116"/>
      <c r="K3228" s="116"/>
      <c r="L3228" s="116"/>
      <c r="M3228" s="116"/>
      <c r="N3228" s="116"/>
      <c r="AL3228" s="117"/>
      <c r="AN3228" s="35" t="str">
        <f t="shared" si="193"/>
        <v/>
      </c>
      <c r="AO3228" s="35" t="str">
        <f t="shared" si="194"/>
        <v>-</v>
      </c>
      <c r="AQ3228" s="25" t="str">
        <f t="shared" si="192"/>
        <v>-</v>
      </c>
      <c r="BP3228" s="61"/>
      <c r="CT3228" s="61"/>
      <c r="CU3228" s="61"/>
      <c r="CV3228" s="61"/>
      <c r="CW3228" s="61"/>
      <c r="CX3228" s="61"/>
      <c r="CY3228" s="61"/>
      <c r="CZ3228" s="61"/>
      <c r="DA3228" s="61"/>
      <c r="DB3228" s="61"/>
      <c r="DC3228" s="61"/>
      <c r="DD3228" s="61"/>
      <c r="DE3228" s="61"/>
      <c r="DF3228" s="61"/>
      <c r="DG3228" s="61"/>
      <c r="DH3228" s="61"/>
      <c r="DI3228" s="61"/>
      <c r="DJ3228" s="61"/>
      <c r="DK3228" s="61"/>
      <c r="DL3228" s="61"/>
      <c r="DM3228" s="61"/>
    </row>
    <row r="3229" spans="1:117" s="25" customFormat="1" x14ac:dyDescent="0.2">
      <c r="A3229" s="25" t="s">
        <v>544</v>
      </c>
      <c r="B3229" s="25" t="s">
        <v>187</v>
      </c>
      <c r="C3229" s="156" t="s">
        <v>155</v>
      </c>
      <c r="I3229" s="116"/>
      <c r="J3229" s="116"/>
      <c r="K3229" s="116"/>
      <c r="L3229" s="116"/>
      <c r="M3229" s="116"/>
      <c r="N3229" s="116"/>
      <c r="AL3229" s="117"/>
      <c r="AN3229" s="35" t="str">
        <f t="shared" si="193"/>
        <v/>
      </c>
      <c r="AO3229" s="35" t="str">
        <f t="shared" si="194"/>
        <v>-</v>
      </c>
      <c r="AQ3229" s="25" t="str">
        <f t="shared" si="192"/>
        <v>-</v>
      </c>
      <c r="BP3229" s="61"/>
      <c r="CT3229" s="61"/>
      <c r="CU3229" s="61"/>
      <c r="CV3229" s="61"/>
      <c r="CW3229" s="61"/>
      <c r="CX3229" s="61"/>
      <c r="CY3229" s="61"/>
      <c r="CZ3229" s="61"/>
      <c r="DA3229" s="61"/>
      <c r="DB3229" s="61"/>
      <c r="DC3229" s="61"/>
      <c r="DD3229" s="61"/>
      <c r="DE3229" s="61"/>
      <c r="DF3229" s="61"/>
      <c r="DG3229" s="61"/>
      <c r="DH3229" s="61"/>
      <c r="DI3229" s="61"/>
      <c r="DJ3229" s="61"/>
      <c r="DK3229" s="61"/>
      <c r="DL3229" s="61"/>
      <c r="DM3229" s="61"/>
    </row>
    <row r="3230" spans="1:117" s="25" customFormat="1" x14ac:dyDescent="0.2">
      <c r="A3230" s="25" t="s">
        <v>545</v>
      </c>
      <c r="B3230" s="25" t="s">
        <v>187</v>
      </c>
      <c r="C3230" s="156" t="s">
        <v>156</v>
      </c>
      <c r="I3230" s="116"/>
      <c r="J3230" s="116"/>
      <c r="K3230" s="116"/>
      <c r="L3230" s="116"/>
      <c r="M3230" s="116"/>
      <c r="N3230" s="116"/>
      <c r="AL3230" s="117"/>
      <c r="AN3230" s="35" t="str">
        <f t="shared" si="193"/>
        <v/>
      </c>
      <c r="AO3230" s="35" t="str">
        <f t="shared" si="194"/>
        <v>-</v>
      </c>
      <c r="AQ3230" s="25" t="str">
        <f t="shared" si="192"/>
        <v>-</v>
      </c>
      <c r="BP3230" s="61"/>
      <c r="CT3230" s="61"/>
      <c r="CU3230" s="61"/>
      <c r="CV3230" s="61"/>
      <c r="CW3230" s="61"/>
      <c r="CX3230" s="61"/>
      <c r="CY3230" s="61"/>
      <c r="CZ3230" s="61"/>
      <c r="DA3230" s="61"/>
      <c r="DB3230" s="61"/>
      <c r="DC3230" s="61"/>
      <c r="DD3230" s="61"/>
      <c r="DE3230" s="61"/>
      <c r="DF3230" s="61"/>
      <c r="DG3230" s="61"/>
      <c r="DH3230" s="61"/>
      <c r="DI3230" s="61"/>
      <c r="DJ3230" s="61"/>
      <c r="DK3230" s="61"/>
      <c r="DL3230" s="61"/>
      <c r="DM3230" s="61"/>
    </row>
    <row r="3231" spans="1:117" s="25" customFormat="1" x14ac:dyDescent="0.2">
      <c r="A3231" s="25" t="s">
        <v>576</v>
      </c>
      <c r="B3231" s="25" t="s">
        <v>187</v>
      </c>
      <c r="C3231" s="156" t="s">
        <v>156</v>
      </c>
      <c r="I3231" s="116"/>
      <c r="J3231" s="116"/>
      <c r="K3231" s="116"/>
      <c r="L3231" s="116"/>
      <c r="M3231" s="116"/>
      <c r="N3231" s="116"/>
      <c r="AL3231" s="117"/>
      <c r="AN3231" s="35" t="str">
        <f t="shared" si="193"/>
        <v/>
      </c>
      <c r="AO3231" s="35" t="str">
        <f t="shared" si="194"/>
        <v>-</v>
      </c>
      <c r="AQ3231" s="25" t="str">
        <f t="shared" si="192"/>
        <v>-</v>
      </c>
      <c r="BP3231" s="61"/>
      <c r="CT3231" s="61"/>
      <c r="CU3231" s="61"/>
      <c r="CV3231" s="61"/>
      <c r="CW3231" s="61"/>
      <c r="CX3231" s="61"/>
      <c r="CY3231" s="61"/>
      <c r="CZ3231" s="61"/>
      <c r="DA3231" s="61"/>
      <c r="DB3231" s="61"/>
      <c r="DC3231" s="61"/>
      <c r="DD3231" s="61"/>
      <c r="DE3231" s="61"/>
      <c r="DF3231" s="61"/>
      <c r="DG3231" s="61"/>
      <c r="DH3231" s="61"/>
      <c r="DI3231" s="61"/>
      <c r="DJ3231" s="61"/>
      <c r="DK3231" s="61"/>
      <c r="DL3231" s="61"/>
      <c r="DM3231" s="61"/>
    </row>
    <row r="3232" spans="1:117" s="25" customFormat="1" x14ac:dyDescent="0.2">
      <c r="A3232" s="25" t="s">
        <v>577</v>
      </c>
      <c r="B3232" s="25" t="s">
        <v>187</v>
      </c>
      <c r="C3232" s="25" t="s">
        <v>149</v>
      </c>
      <c r="I3232" s="116"/>
      <c r="J3232" s="116"/>
      <c r="K3232" s="116"/>
      <c r="L3232" s="116"/>
      <c r="M3232" s="116"/>
      <c r="N3232" s="116"/>
      <c r="AL3232" s="117"/>
      <c r="AN3232" s="35" t="str">
        <f t="shared" si="193"/>
        <v/>
      </c>
      <c r="AO3232" s="35" t="str">
        <f t="shared" si="194"/>
        <v>-</v>
      </c>
      <c r="AQ3232" s="25" t="str">
        <f t="shared" si="192"/>
        <v>-</v>
      </c>
      <c r="BP3232" s="61"/>
      <c r="CT3232" s="61"/>
      <c r="CU3232" s="61"/>
      <c r="CV3232" s="61"/>
      <c r="CW3232" s="61"/>
      <c r="CX3232" s="61"/>
      <c r="CY3232" s="61"/>
      <c r="CZ3232" s="61"/>
      <c r="DA3232" s="61"/>
      <c r="DB3232" s="61"/>
      <c r="DC3232" s="61"/>
      <c r="DD3232" s="61"/>
      <c r="DE3232" s="61"/>
      <c r="DF3232" s="61"/>
      <c r="DG3232" s="61"/>
      <c r="DH3232" s="61"/>
      <c r="DI3232" s="61"/>
      <c r="DJ3232" s="61"/>
      <c r="DK3232" s="61"/>
      <c r="DL3232" s="61"/>
      <c r="DM3232" s="61"/>
    </row>
    <row r="3233" spans="1:117" s="25" customFormat="1" x14ac:dyDescent="0.2">
      <c r="A3233" s="25" t="s">
        <v>578</v>
      </c>
      <c r="B3233" s="25" t="s">
        <v>187</v>
      </c>
      <c r="C3233" s="156" t="s">
        <v>158</v>
      </c>
      <c r="I3233" s="116"/>
      <c r="J3233" s="116"/>
      <c r="K3233" s="116"/>
      <c r="L3233" s="116"/>
      <c r="M3233" s="116"/>
      <c r="N3233" s="116"/>
      <c r="AL3233" s="117"/>
      <c r="AN3233" s="35" t="str">
        <f t="shared" si="193"/>
        <v/>
      </c>
      <c r="AO3233" s="35" t="str">
        <f t="shared" si="194"/>
        <v>-</v>
      </c>
      <c r="AQ3233" s="25" t="str">
        <f t="shared" si="192"/>
        <v>-</v>
      </c>
      <c r="BP3233" s="61"/>
      <c r="CT3233" s="61"/>
      <c r="CU3233" s="61"/>
      <c r="CV3233" s="61"/>
      <c r="CW3233" s="61"/>
      <c r="CX3233" s="61"/>
      <c r="CY3233" s="61"/>
      <c r="CZ3233" s="61"/>
      <c r="DA3233" s="61"/>
      <c r="DB3233" s="61"/>
      <c r="DC3233" s="61"/>
      <c r="DD3233" s="61"/>
      <c r="DE3233" s="61"/>
      <c r="DF3233" s="61"/>
      <c r="DG3233" s="61"/>
      <c r="DH3233" s="61"/>
      <c r="DI3233" s="61"/>
      <c r="DJ3233" s="61"/>
      <c r="DK3233" s="61"/>
      <c r="DL3233" s="61"/>
      <c r="DM3233" s="61"/>
    </row>
    <row r="3234" spans="1:117" s="25" customFormat="1" x14ac:dyDescent="0.2">
      <c r="A3234" s="25" t="s">
        <v>579</v>
      </c>
      <c r="B3234" s="25" t="s">
        <v>187</v>
      </c>
      <c r="C3234" s="156" t="s">
        <v>147</v>
      </c>
      <c r="I3234" s="116"/>
      <c r="J3234" s="116"/>
      <c r="K3234" s="116"/>
      <c r="L3234" s="116"/>
      <c r="M3234" s="116"/>
      <c r="N3234" s="116"/>
      <c r="AL3234" s="117"/>
      <c r="AN3234" s="35" t="str">
        <f t="shared" si="193"/>
        <v/>
      </c>
      <c r="AO3234" s="35" t="str">
        <f t="shared" si="194"/>
        <v>-</v>
      </c>
      <c r="AQ3234" s="25" t="str">
        <f t="shared" si="192"/>
        <v>-</v>
      </c>
      <c r="BP3234" s="61"/>
      <c r="CT3234" s="61"/>
      <c r="CU3234" s="61"/>
      <c r="CV3234" s="61"/>
      <c r="CW3234" s="61"/>
      <c r="CX3234" s="61"/>
      <c r="CY3234" s="61"/>
      <c r="CZ3234" s="61"/>
      <c r="DA3234" s="61"/>
      <c r="DB3234" s="61"/>
      <c r="DC3234" s="61"/>
      <c r="DD3234" s="61"/>
      <c r="DE3234" s="61"/>
      <c r="DF3234" s="61"/>
      <c r="DG3234" s="61"/>
      <c r="DH3234" s="61"/>
      <c r="DI3234" s="61"/>
      <c r="DJ3234" s="61"/>
      <c r="DK3234" s="61"/>
      <c r="DL3234" s="61"/>
      <c r="DM3234" s="61"/>
    </row>
    <row r="3235" spans="1:117" s="25" customFormat="1" x14ac:dyDescent="0.2">
      <c r="A3235" s="25" t="s">
        <v>580</v>
      </c>
      <c r="B3235" s="25" t="s">
        <v>187</v>
      </c>
      <c r="C3235" s="156" t="s">
        <v>157</v>
      </c>
      <c r="I3235" s="116"/>
      <c r="J3235" s="116"/>
      <c r="K3235" s="116"/>
      <c r="L3235" s="116"/>
      <c r="M3235" s="116"/>
      <c r="N3235" s="116"/>
      <c r="AL3235" s="117"/>
      <c r="AN3235" s="35" t="str">
        <f t="shared" si="193"/>
        <v/>
      </c>
      <c r="AO3235" s="35" t="str">
        <f t="shared" si="194"/>
        <v>-</v>
      </c>
      <c r="AQ3235" s="25" t="str">
        <f t="shared" si="192"/>
        <v>-</v>
      </c>
      <c r="BP3235" s="61"/>
      <c r="CT3235" s="61"/>
      <c r="CU3235" s="61"/>
      <c r="CV3235" s="61"/>
      <c r="CW3235" s="61"/>
      <c r="CX3235" s="61"/>
      <c r="CY3235" s="61"/>
      <c r="CZ3235" s="61"/>
      <c r="DA3235" s="61"/>
      <c r="DB3235" s="61"/>
      <c r="DC3235" s="61"/>
      <c r="DD3235" s="61"/>
      <c r="DE3235" s="61"/>
      <c r="DF3235" s="61"/>
      <c r="DG3235" s="61"/>
      <c r="DH3235" s="61"/>
      <c r="DI3235" s="61"/>
      <c r="DJ3235" s="61"/>
      <c r="DK3235" s="61"/>
      <c r="DL3235" s="61"/>
      <c r="DM3235" s="61"/>
    </row>
    <row r="3236" spans="1:117" s="25" customFormat="1" x14ac:dyDescent="0.2">
      <c r="A3236" s="25" t="s">
        <v>581</v>
      </c>
      <c r="B3236" s="25" t="s">
        <v>187</v>
      </c>
      <c r="C3236" s="156" t="s">
        <v>150</v>
      </c>
      <c r="I3236" s="116"/>
      <c r="J3236" s="116"/>
      <c r="K3236" s="116"/>
      <c r="L3236" s="116"/>
      <c r="M3236" s="116"/>
      <c r="N3236" s="116"/>
      <c r="AL3236" s="117"/>
      <c r="AN3236" s="35" t="str">
        <f t="shared" si="193"/>
        <v/>
      </c>
      <c r="AO3236" s="35" t="str">
        <f t="shared" si="194"/>
        <v>-</v>
      </c>
      <c r="AQ3236" s="25" t="str">
        <f t="shared" si="192"/>
        <v>-</v>
      </c>
      <c r="BP3236" s="61"/>
      <c r="CT3236" s="61"/>
      <c r="CU3236" s="61"/>
      <c r="CV3236" s="61"/>
      <c r="CW3236" s="61"/>
      <c r="CX3236" s="61"/>
      <c r="CY3236" s="61"/>
      <c r="CZ3236" s="61"/>
      <c r="DA3236" s="61"/>
      <c r="DB3236" s="61"/>
      <c r="DC3236" s="61"/>
      <c r="DD3236" s="61"/>
      <c r="DE3236" s="61"/>
      <c r="DF3236" s="61"/>
      <c r="DG3236" s="61"/>
      <c r="DH3236" s="61"/>
      <c r="DI3236" s="61"/>
      <c r="DJ3236" s="61"/>
      <c r="DK3236" s="61"/>
      <c r="DL3236" s="61"/>
      <c r="DM3236" s="61"/>
    </row>
    <row r="3237" spans="1:117" s="25" customFormat="1" x14ac:dyDescent="0.2">
      <c r="A3237" s="25" t="s">
        <v>582</v>
      </c>
      <c r="B3237" s="25" t="s">
        <v>187</v>
      </c>
      <c r="C3237" s="156" t="s">
        <v>147</v>
      </c>
      <c r="I3237" s="116"/>
      <c r="J3237" s="116"/>
      <c r="K3237" s="116"/>
      <c r="L3237" s="116"/>
      <c r="M3237" s="116"/>
      <c r="N3237" s="116"/>
      <c r="AL3237" s="117"/>
      <c r="AN3237" s="35" t="str">
        <f t="shared" si="193"/>
        <v/>
      </c>
      <c r="AO3237" s="35" t="str">
        <f t="shared" si="194"/>
        <v>-</v>
      </c>
      <c r="AQ3237" s="25" t="str">
        <f t="shared" ref="AQ3237:AQ3300" si="195">CONCATENATE(TRIM(LEFT(AP3237,LEN(AP3237)-LEN(RIGHT(AP3237)))),"-",RIGHT(AP3237))</f>
        <v>-</v>
      </c>
      <c r="BP3237" s="61"/>
      <c r="CT3237" s="61"/>
      <c r="CU3237" s="61"/>
      <c r="CV3237" s="61"/>
      <c r="CW3237" s="61"/>
      <c r="CX3237" s="61"/>
      <c r="CY3237" s="61"/>
      <c r="CZ3237" s="61"/>
      <c r="DA3237" s="61"/>
      <c r="DB3237" s="61"/>
      <c r="DC3237" s="61"/>
      <c r="DD3237" s="61"/>
      <c r="DE3237" s="61"/>
      <c r="DF3237" s="61"/>
      <c r="DG3237" s="61"/>
      <c r="DH3237" s="61"/>
      <c r="DI3237" s="61"/>
      <c r="DJ3237" s="61"/>
      <c r="DK3237" s="61"/>
      <c r="DL3237" s="61"/>
      <c r="DM3237" s="61"/>
    </row>
    <row r="3238" spans="1:117" s="25" customFormat="1" x14ac:dyDescent="0.2">
      <c r="A3238" s="25" t="s">
        <v>583</v>
      </c>
      <c r="B3238" s="25" t="s">
        <v>187</v>
      </c>
      <c r="C3238" s="156" t="s">
        <v>148</v>
      </c>
      <c r="I3238" s="116"/>
      <c r="J3238" s="116"/>
      <c r="K3238" s="116"/>
      <c r="L3238" s="116"/>
      <c r="M3238" s="116"/>
      <c r="N3238" s="116"/>
      <c r="AL3238" s="117"/>
      <c r="AN3238" s="35" t="str">
        <f t="shared" si="193"/>
        <v/>
      </c>
      <c r="AO3238" s="35" t="str">
        <f t="shared" si="194"/>
        <v>-</v>
      </c>
      <c r="AQ3238" s="25" t="str">
        <f t="shared" si="195"/>
        <v>-</v>
      </c>
      <c r="BP3238" s="61"/>
      <c r="CT3238" s="61"/>
      <c r="CU3238" s="61"/>
      <c r="CV3238" s="61"/>
      <c r="CW3238" s="61"/>
      <c r="CX3238" s="61"/>
      <c r="CY3238" s="61"/>
      <c r="CZ3238" s="61"/>
      <c r="DA3238" s="61"/>
      <c r="DB3238" s="61"/>
      <c r="DC3238" s="61"/>
      <c r="DD3238" s="61"/>
      <c r="DE3238" s="61"/>
      <c r="DF3238" s="61"/>
      <c r="DG3238" s="61"/>
      <c r="DH3238" s="61"/>
      <c r="DI3238" s="61"/>
      <c r="DJ3238" s="61"/>
      <c r="DK3238" s="61"/>
      <c r="DL3238" s="61"/>
      <c r="DM3238" s="61"/>
    </row>
    <row r="3239" spans="1:117" s="25" customFormat="1" x14ac:dyDescent="0.2">
      <c r="A3239" s="25" t="s">
        <v>584</v>
      </c>
      <c r="B3239" s="25" t="s">
        <v>187</v>
      </c>
      <c r="C3239" s="156" t="s">
        <v>158</v>
      </c>
      <c r="I3239" s="116"/>
      <c r="J3239" s="116"/>
      <c r="K3239" s="116"/>
      <c r="L3239" s="116"/>
      <c r="M3239" s="116"/>
      <c r="N3239" s="116"/>
      <c r="AL3239" s="117"/>
      <c r="AN3239" s="35" t="str">
        <f t="shared" si="193"/>
        <v/>
      </c>
      <c r="AO3239" s="35" t="str">
        <f t="shared" si="194"/>
        <v>-</v>
      </c>
      <c r="AQ3239" s="25" t="str">
        <f t="shared" si="195"/>
        <v>-</v>
      </c>
      <c r="BP3239" s="61"/>
      <c r="CT3239" s="61"/>
      <c r="CU3239" s="61"/>
      <c r="CV3239" s="61"/>
      <c r="CW3239" s="61"/>
      <c r="CX3239" s="61"/>
      <c r="CY3239" s="61"/>
      <c r="CZ3239" s="61"/>
      <c r="DA3239" s="61"/>
      <c r="DB3239" s="61"/>
      <c r="DC3239" s="61"/>
      <c r="DD3239" s="61"/>
      <c r="DE3239" s="61"/>
      <c r="DF3239" s="61"/>
      <c r="DG3239" s="61"/>
      <c r="DH3239" s="61"/>
      <c r="DI3239" s="61"/>
      <c r="DJ3239" s="61"/>
      <c r="DK3239" s="61"/>
      <c r="DL3239" s="61"/>
      <c r="DM3239" s="61"/>
    </row>
    <row r="3240" spans="1:117" s="25" customFormat="1" x14ac:dyDescent="0.2">
      <c r="A3240" s="25" t="s">
        <v>585</v>
      </c>
      <c r="B3240" s="25" t="s">
        <v>187</v>
      </c>
      <c r="C3240" s="156" t="s">
        <v>151</v>
      </c>
      <c r="I3240" s="116"/>
      <c r="J3240" s="116"/>
      <c r="K3240" s="116"/>
      <c r="L3240" s="116"/>
      <c r="M3240" s="116"/>
      <c r="N3240" s="116"/>
      <c r="AL3240" s="117"/>
      <c r="AN3240" s="35" t="str">
        <f t="shared" si="193"/>
        <v/>
      </c>
      <c r="AO3240" s="35" t="str">
        <f t="shared" si="194"/>
        <v>-</v>
      </c>
      <c r="AQ3240" s="25" t="str">
        <f t="shared" si="195"/>
        <v>-</v>
      </c>
      <c r="BP3240" s="61"/>
      <c r="CT3240" s="61"/>
      <c r="CU3240" s="61"/>
      <c r="CV3240" s="61"/>
      <c r="CW3240" s="61"/>
      <c r="CX3240" s="61"/>
      <c r="CY3240" s="61"/>
      <c r="CZ3240" s="61"/>
      <c r="DA3240" s="61"/>
      <c r="DB3240" s="61"/>
      <c r="DC3240" s="61"/>
      <c r="DD3240" s="61"/>
      <c r="DE3240" s="61"/>
      <c r="DF3240" s="61"/>
      <c r="DG3240" s="61"/>
      <c r="DH3240" s="61"/>
      <c r="DI3240" s="61"/>
      <c r="DJ3240" s="61"/>
      <c r="DK3240" s="61"/>
      <c r="DL3240" s="61"/>
      <c r="DM3240" s="61"/>
    </row>
    <row r="3241" spans="1:117" s="25" customFormat="1" x14ac:dyDescent="0.2">
      <c r="A3241" s="25" t="s">
        <v>586</v>
      </c>
      <c r="B3241" s="25" t="s">
        <v>187</v>
      </c>
      <c r="C3241" s="156" t="s">
        <v>148</v>
      </c>
      <c r="I3241" s="116"/>
      <c r="J3241" s="116"/>
      <c r="K3241" s="116"/>
      <c r="L3241" s="116"/>
      <c r="M3241" s="116"/>
      <c r="N3241" s="116"/>
      <c r="AL3241" s="117"/>
      <c r="AN3241" s="35" t="str">
        <f t="shared" si="193"/>
        <v/>
      </c>
      <c r="AO3241" s="35" t="str">
        <f t="shared" si="194"/>
        <v>-</v>
      </c>
      <c r="AQ3241" s="25" t="str">
        <f t="shared" si="195"/>
        <v>-</v>
      </c>
      <c r="BP3241" s="61"/>
      <c r="CT3241" s="61"/>
      <c r="CU3241" s="61"/>
      <c r="CV3241" s="61"/>
      <c r="CW3241" s="61"/>
      <c r="CX3241" s="61"/>
      <c r="CY3241" s="61"/>
      <c r="CZ3241" s="61"/>
      <c r="DA3241" s="61"/>
      <c r="DB3241" s="61"/>
      <c r="DC3241" s="61"/>
      <c r="DD3241" s="61"/>
      <c r="DE3241" s="61"/>
      <c r="DF3241" s="61"/>
      <c r="DG3241" s="61"/>
      <c r="DH3241" s="61"/>
      <c r="DI3241" s="61"/>
      <c r="DJ3241" s="61"/>
      <c r="DK3241" s="61"/>
      <c r="DL3241" s="61"/>
      <c r="DM3241" s="61"/>
    </row>
    <row r="3242" spans="1:117" s="25" customFormat="1" x14ac:dyDescent="0.2">
      <c r="A3242" s="25" t="s">
        <v>587</v>
      </c>
      <c r="B3242" s="25" t="s">
        <v>187</v>
      </c>
      <c r="C3242" s="25" t="s">
        <v>149</v>
      </c>
      <c r="I3242" s="116"/>
      <c r="J3242" s="116"/>
      <c r="K3242" s="116"/>
      <c r="L3242" s="116"/>
      <c r="M3242" s="116"/>
      <c r="N3242" s="116"/>
      <c r="AL3242" s="117"/>
      <c r="AN3242" s="35" t="str">
        <f t="shared" si="193"/>
        <v/>
      </c>
      <c r="AO3242" s="35" t="str">
        <f t="shared" si="194"/>
        <v>-</v>
      </c>
      <c r="AQ3242" s="25" t="str">
        <f t="shared" si="195"/>
        <v>-</v>
      </c>
      <c r="BP3242" s="61"/>
      <c r="CT3242" s="61"/>
      <c r="CU3242" s="61"/>
      <c r="CV3242" s="61"/>
      <c r="CW3242" s="61"/>
      <c r="CX3242" s="61"/>
      <c r="CY3242" s="61"/>
      <c r="CZ3242" s="61"/>
      <c r="DA3242" s="61"/>
      <c r="DB3242" s="61"/>
      <c r="DC3242" s="61"/>
      <c r="DD3242" s="61"/>
      <c r="DE3242" s="61"/>
      <c r="DF3242" s="61"/>
      <c r="DG3242" s="61"/>
      <c r="DH3242" s="61"/>
      <c r="DI3242" s="61"/>
      <c r="DJ3242" s="61"/>
      <c r="DK3242" s="61"/>
      <c r="DL3242" s="61"/>
      <c r="DM3242" s="61"/>
    </row>
    <row r="3243" spans="1:117" s="25" customFormat="1" x14ac:dyDescent="0.2">
      <c r="A3243" s="25" t="s">
        <v>588</v>
      </c>
      <c r="B3243" s="25" t="s">
        <v>187</v>
      </c>
      <c r="C3243" s="156" t="s">
        <v>147</v>
      </c>
      <c r="I3243" s="116"/>
      <c r="J3243" s="116"/>
      <c r="K3243" s="116"/>
      <c r="L3243" s="116"/>
      <c r="M3243" s="116"/>
      <c r="N3243" s="116"/>
      <c r="AL3243" s="117"/>
      <c r="AN3243" s="35" t="str">
        <f t="shared" si="193"/>
        <v/>
      </c>
      <c r="AO3243" s="35" t="str">
        <f t="shared" si="194"/>
        <v>-</v>
      </c>
      <c r="AQ3243" s="25" t="str">
        <f t="shared" si="195"/>
        <v>-</v>
      </c>
      <c r="BP3243" s="61"/>
      <c r="CT3243" s="61"/>
      <c r="CU3243" s="61"/>
      <c r="CV3243" s="61"/>
      <c r="CW3243" s="61"/>
      <c r="CX3243" s="61"/>
      <c r="CY3243" s="61"/>
      <c r="CZ3243" s="61"/>
      <c r="DA3243" s="61"/>
      <c r="DB3243" s="61"/>
      <c r="DC3243" s="61"/>
      <c r="DD3243" s="61"/>
      <c r="DE3243" s="61"/>
      <c r="DF3243" s="61"/>
      <c r="DG3243" s="61"/>
      <c r="DH3243" s="61"/>
      <c r="DI3243" s="61"/>
      <c r="DJ3243" s="61"/>
      <c r="DK3243" s="61"/>
      <c r="DL3243" s="61"/>
      <c r="DM3243" s="61"/>
    </row>
    <row r="3244" spans="1:117" s="25" customFormat="1" x14ac:dyDescent="0.2">
      <c r="A3244" s="25" t="s">
        <v>7985</v>
      </c>
      <c r="B3244" s="25" t="s">
        <v>187</v>
      </c>
      <c r="C3244" s="156" t="s">
        <v>152</v>
      </c>
      <c r="I3244" s="116"/>
      <c r="J3244" s="116"/>
      <c r="K3244" s="116"/>
      <c r="L3244" s="116"/>
      <c r="M3244" s="116"/>
      <c r="N3244" s="116"/>
      <c r="AL3244" s="117"/>
      <c r="AN3244" s="35" t="str">
        <f t="shared" si="193"/>
        <v/>
      </c>
      <c r="AO3244" s="35" t="str">
        <f t="shared" si="194"/>
        <v>-</v>
      </c>
      <c r="AQ3244" s="25" t="str">
        <f t="shared" si="195"/>
        <v>-</v>
      </c>
      <c r="BP3244" s="61"/>
      <c r="CT3244" s="61"/>
      <c r="CU3244" s="61"/>
      <c r="CV3244" s="61"/>
      <c r="CW3244" s="61"/>
      <c r="CX3244" s="61"/>
      <c r="CY3244" s="61"/>
      <c r="CZ3244" s="61"/>
      <c r="DA3244" s="61"/>
      <c r="DB3244" s="61"/>
      <c r="DC3244" s="61"/>
      <c r="DD3244" s="61"/>
      <c r="DE3244" s="61"/>
      <c r="DF3244" s="61"/>
      <c r="DG3244" s="61"/>
      <c r="DH3244" s="61"/>
      <c r="DI3244" s="61"/>
      <c r="DJ3244" s="61"/>
      <c r="DK3244" s="61"/>
      <c r="DL3244" s="61"/>
      <c r="DM3244" s="61"/>
    </row>
    <row r="3245" spans="1:117" s="25" customFormat="1" x14ac:dyDescent="0.2">
      <c r="A3245" s="25" t="s">
        <v>589</v>
      </c>
      <c r="B3245" s="25" t="s">
        <v>187</v>
      </c>
      <c r="C3245" s="25" t="s">
        <v>149</v>
      </c>
      <c r="I3245" s="116"/>
      <c r="J3245" s="116"/>
      <c r="K3245" s="116"/>
      <c r="L3245" s="116"/>
      <c r="M3245" s="116"/>
      <c r="N3245" s="116"/>
      <c r="AL3245" s="117"/>
      <c r="AN3245" s="35" t="str">
        <f t="shared" si="193"/>
        <v/>
      </c>
      <c r="AO3245" s="35" t="str">
        <f t="shared" si="194"/>
        <v>-</v>
      </c>
      <c r="AQ3245" s="25" t="str">
        <f t="shared" si="195"/>
        <v>-</v>
      </c>
      <c r="BP3245" s="61"/>
      <c r="CT3245" s="61"/>
      <c r="CU3245" s="61"/>
      <c r="CV3245" s="61"/>
      <c r="CW3245" s="61"/>
      <c r="CX3245" s="61"/>
      <c r="CY3245" s="61"/>
      <c r="CZ3245" s="61"/>
      <c r="DA3245" s="61"/>
      <c r="DB3245" s="61"/>
      <c r="DC3245" s="61"/>
      <c r="DD3245" s="61"/>
      <c r="DE3245" s="61"/>
      <c r="DF3245" s="61"/>
      <c r="DG3245" s="61"/>
      <c r="DH3245" s="61"/>
      <c r="DI3245" s="61"/>
      <c r="DJ3245" s="61"/>
      <c r="DK3245" s="61"/>
      <c r="DL3245" s="61"/>
      <c r="DM3245" s="61"/>
    </row>
    <row r="3246" spans="1:117" s="25" customFormat="1" x14ac:dyDescent="0.2">
      <c r="A3246" s="25" t="s">
        <v>590</v>
      </c>
      <c r="B3246" s="25" t="s">
        <v>187</v>
      </c>
      <c r="C3246" s="156" t="s">
        <v>150</v>
      </c>
      <c r="I3246" s="116"/>
      <c r="J3246" s="116"/>
      <c r="K3246" s="116"/>
      <c r="L3246" s="116"/>
      <c r="M3246" s="116"/>
      <c r="N3246" s="116"/>
      <c r="AL3246" s="117"/>
      <c r="AN3246" s="35" t="str">
        <f t="shared" si="193"/>
        <v/>
      </c>
      <c r="AO3246" s="35" t="str">
        <f t="shared" si="194"/>
        <v>-</v>
      </c>
      <c r="AQ3246" s="25" t="str">
        <f t="shared" si="195"/>
        <v>-</v>
      </c>
      <c r="BP3246" s="61"/>
      <c r="CT3246" s="61"/>
      <c r="CU3246" s="61"/>
      <c r="CV3246" s="61"/>
      <c r="CW3246" s="61"/>
      <c r="CX3246" s="61"/>
      <c r="CY3246" s="61"/>
      <c r="CZ3246" s="61"/>
      <c r="DA3246" s="61"/>
      <c r="DB3246" s="61"/>
      <c r="DC3246" s="61"/>
      <c r="DD3246" s="61"/>
      <c r="DE3246" s="61"/>
      <c r="DF3246" s="61"/>
      <c r="DG3246" s="61"/>
      <c r="DH3246" s="61"/>
      <c r="DI3246" s="61"/>
      <c r="DJ3246" s="61"/>
      <c r="DK3246" s="61"/>
      <c r="DL3246" s="61"/>
      <c r="DM3246" s="61"/>
    </row>
    <row r="3247" spans="1:117" s="25" customFormat="1" x14ac:dyDescent="0.2">
      <c r="A3247" s="25" t="s">
        <v>591</v>
      </c>
      <c r="B3247" s="25" t="s">
        <v>187</v>
      </c>
      <c r="C3247" s="156" t="s">
        <v>148</v>
      </c>
      <c r="I3247" s="116"/>
      <c r="J3247" s="116"/>
      <c r="K3247" s="116"/>
      <c r="L3247" s="116"/>
      <c r="M3247" s="116"/>
      <c r="N3247" s="116"/>
      <c r="AL3247" s="117"/>
      <c r="AN3247" s="35" t="str">
        <f t="shared" si="193"/>
        <v/>
      </c>
      <c r="AO3247" s="35" t="str">
        <f t="shared" si="194"/>
        <v>-</v>
      </c>
      <c r="AQ3247" s="25" t="str">
        <f t="shared" si="195"/>
        <v>-</v>
      </c>
      <c r="BP3247" s="61"/>
      <c r="CT3247" s="61"/>
      <c r="CU3247" s="61"/>
      <c r="CV3247" s="61"/>
      <c r="CW3247" s="61"/>
      <c r="CX3247" s="61"/>
      <c r="CY3247" s="61"/>
      <c r="CZ3247" s="61"/>
      <c r="DA3247" s="61"/>
      <c r="DB3247" s="61"/>
      <c r="DC3247" s="61"/>
      <c r="DD3247" s="61"/>
      <c r="DE3247" s="61"/>
      <c r="DF3247" s="61"/>
      <c r="DG3247" s="61"/>
      <c r="DH3247" s="61"/>
      <c r="DI3247" s="61"/>
      <c r="DJ3247" s="61"/>
      <c r="DK3247" s="61"/>
      <c r="DL3247" s="61"/>
      <c r="DM3247" s="61"/>
    </row>
    <row r="3248" spans="1:117" s="25" customFormat="1" x14ac:dyDescent="0.2">
      <c r="A3248" s="25" t="s">
        <v>592</v>
      </c>
      <c r="B3248" s="25" t="s">
        <v>187</v>
      </c>
      <c r="C3248" s="156" t="s">
        <v>153</v>
      </c>
      <c r="I3248" s="116"/>
      <c r="J3248" s="116"/>
      <c r="K3248" s="116"/>
      <c r="L3248" s="116"/>
      <c r="M3248" s="116"/>
      <c r="N3248" s="116"/>
      <c r="AL3248" s="117"/>
      <c r="AN3248" s="35" t="str">
        <f t="shared" si="193"/>
        <v/>
      </c>
      <c r="AO3248" s="35" t="str">
        <f t="shared" si="194"/>
        <v>-</v>
      </c>
      <c r="AQ3248" s="25" t="str">
        <f t="shared" si="195"/>
        <v>-</v>
      </c>
      <c r="BP3248" s="61"/>
      <c r="CT3248" s="61"/>
      <c r="CU3248" s="61"/>
      <c r="CV3248" s="61"/>
      <c r="CW3248" s="61"/>
      <c r="CX3248" s="61"/>
      <c r="CY3248" s="61"/>
      <c r="CZ3248" s="61"/>
      <c r="DA3248" s="61"/>
      <c r="DB3248" s="61"/>
      <c r="DC3248" s="61"/>
      <c r="DD3248" s="61"/>
      <c r="DE3248" s="61"/>
      <c r="DF3248" s="61"/>
      <c r="DG3248" s="61"/>
      <c r="DH3248" s="61"/>
      <c r="DI3248" s="61"/>
      <c r="DJ3248" s="61"/>
      <c r="DK3248" s="61"/>
      <c r="DL3248" s="61"/>
      <c r="DM3248" s="61"/>
    </row>
    <row r="3249" spans="1:117" s="25" customFormat="1" x14ac:dyDescent="0.2">
      <c r="A3249" s="25" t="s">
        <v>593</v>
      </c>
      <c r="B3249" s="25" t="s">
        <v>187</v>
      </c>
      <c r="C3249" s="156" t="s">
        <v>150</v>
      </c>
      <c r="I3249" s="116"/>
      <c r="J3249" s="116"/>
      <c r="K3249" s="116"/>
      <c r="L3249" s="116"/>
      <c r="M3249" s="116"/>
      <c r="N3249" s="116"/>
      <c r="AL3249" s="117"/>
      <c r="AN3249" s="35" t="str">
        <f t="shared" si="193"/>
        <v/>
      </c>
      <c r="AO3249" s="35" t="str">
        <f t="shared" si="194"/>
        <v>-</v>
      </c>
      <c r="AQ3249" s="25" t="str">
        <f t="shared" si="195"/>
        <v>-</v>
      </c>
      <c r="BP3249" s="61"/>
      <c r="CT3249" s="61"/>
      <c r="CU3249" s="61"/>
      <c r="CV3249" s="61"/>
      <c r="CW3249" s="61"/>
      <c r="CX3249" s="61"/>
      <c r="CY3249" s="61"/>
      <c r="CZ3249" s="61"/>
      <c r="DA3249" s="61"/>
      <c r="DB3249" s="61"/>
      <c r="DC3249" s="61"/>
      <c r="DD3249" s="61"/>
      <c r="DE3249" s="61"/>
      <c r="DF3249" s="61"/>
      <c r="DG3249" s="61"/>
      <c r="DH3249" s="61"/>
      <c r="DI3249" s="61"/>
      <c r="DJ3249" s="61"/>
      <c r="DK3249" s="61"/>
      <c r="DL3249" s="61"/>
      <c r="DM3249" s="61"/>
    </row>
    <row r="3250" spans="1:117" s="25" customFormat="1" x14ac:dyDescent="0.2">
      <c r="A3250" s="25" t="s">
        <v>594</v>
      </c>
      <c r="B3250" s="25" t="s">
        <v>187</v>
      </c>
      <c r="C3250" s="156" t="s">
        <v>151</v>
      </c>
      <c r="I3250" s="116"/>
      <c r="J3250" s="116"/>
      <c r="K3250" s="116"/>
      <c r="L3250" s="116"/>
      <c r="M3250" s="116"/>
      <c r="N3250" s="116"/>
      <c r="AL3250" s="117"/>
      <c r="AN3250" s="35" t="str">
        <f t="shared" si="193"/>
        <v/>
      </c>
      <c r="AO3250" s="35" t="str">
        <f t="shared" si="194"/>
        <v>-</v>
      </c>
      <c r="AQ3250" s="25" t="str">
        <f t="shared" si="195"/>
        <v>-</v>
      </c>
      <c r="BP3250" s="61"/>
      <c r="CT3250" s="61"/>
      <c r="CU3250" s="61"/>
      <c r="CV3250" s="61"/>
      <c r="CW3250" s="61"/>
      <c r="CX3250" s="61"/>
      <c r="CY3250" s="61"/>
      <c r="CZ3250" s="61"/>
      <c r="DA3250" s="61"/>
      <c r="DB3250" s="61"/>
      <c r="DC3250" s="61"/>
      <c r="DD3250" s="61"/>
      <c r="DE3250" s="61"/>
      <c r="DF3250" s="61"/>
      <c r="DG3250" s="61"/>
      <c r="DH3250" s="61"/>
      <c r="DI3250" s="61"/>
      <c r="DJ3250" s="61"/>
      <c r="DK3250" s="61"/>
      <c r="DL3250" s="61"/>
      <c r="DM3250" s="61"/>
    </row>
    <row r="3251" spans="1:117" s="25" customFormat="1" x14ac:dyDescent="0.2">
      <c r="A3251" s="25" t="s">
        <v>595</v>
      </c>
      <c r="B3251" s="25" t="s">
        <v>187</v>
      </c>
      <c r="C3251" s="25" t="s">
        <v>149</v>
      </c>
      <c r="I3251" s="116"/>
      <c r="J3251" s="116"/>
      <c r="K3251" s="116"/>
      <c r="L3251" s="116"/>
      <c r="M3251" s="116"/>
      <c r="N3251" s="116"/>
      <c r="AL3251" s="117"/>
      <c r="AN3251" s="35" t="str">
        <f t="shared" si="193"/>
        <v/>
      </c>
      <c r="AO3251" s="35" t="str">
        <f t="shared" si="194"/>
        <v>-</v>
      </c>
      <c r="AQ3251" s="25" t="str">
        <f t="shared" si="195"/>
        <v>-</v>
      </c>
      <c r="BP3251" s="61"/>
      <c r="CT3251" s="61"/>
      <c r="CU3251" s="61"/>
      <c r="CV3251" s="61"/>
      <c r="CW3251" s="61"/>
      <c r="CX3251" s="61"/>
      <c r="CY3251" s="61"/>
      <c r="CZ3251" s="61"/>
      <c r="DA3251" s="61"/>
      <c r="DB3251" s="61"/>
      <c r="DC3251" s="61"/>
      <c r="DD3251" s="61"/>
      <c r="DE3251" s="61"/>
      <c r="DF3251" s="61"/>
      <c r="DG3251" s="61"/>
      <c r="DH3251" s="61"/>
      <c r="DI3251" s="61"/>
      <c r="DJ3251" s="61"/>
      <c r="DK3251" s="61"/>
      <c r="DL3251" s="61"/>
      <c r="DM3251" s="61"/>
    </row>
    <row r="3252" spans="1:117" s="25" customFormat="1" x14ac:dyDescent="0.2">
      <c r="A3252" s="25" t="s">
        <v>596</v>
      </c>
      <c r="B3252" s="25" t="s">
        <v>187</v>
      </c>
      <c r="C3252" s="156" t="s">
        <v>154</v>
      </c>
      <c r="I3252" s="116"/>
      <c r="J3252" s="116"/>
      <c r="K3252" s="116"/>
      <c r="L3252" s="116"/>
      <c r="M3252" s="116"/>
      <c r="N3252" s="116"/>
      <c r="AL3252" s="117"/>
      <c r="AN3252" s="35" t="str">
        <f t="shared" si="193"/>
        <v/>
      </c>
      <c r="AO3252" s="35" t="str">
        <f t="shared" si="194"/>
        <v>-</v>
      </c>
      <c r="AQ3252" s="25" t="str">
        <f t="shared" si="195"/>
        <v>-</v>
      </c>
      <c r="BP3252" s="61"/>
      <c r="CT3252" s="61"/>
      <c r="CU3252" s="61"/>
      <c r="CV3252" s="61"/>
      <c r="CW3252" s="61"/>
      <c r="CX3252" s="61"/>
      <c r="CY3252" s="61"/>
      <c r="CZ3252" s="61"/>
      <c r="DA3252" s="61"/>
      <c r="DB3252" s="61"/>
      <c r="DC3252" s="61"/>
      <c r="DD3252" s="61"/>
      <c r="DE3252" s="61"/>
      <c r="DF3252" s="61"/>
      <c r="DG3252" s="61"/>
      <c r="DH3252" s="61"/>
      <c r="DI3252" s="61"/>
      <c r="DJ3252" s="61"/>
      <c r="DK3252" s="61"/>
      <c r="DL3252" s="61"/>
      <c r="DM3252" s="61"/>
    </row>
    <row r="3253" spans="1:117" s="25" customFormat="1" x14ac:dyDescent="0.2">
      <c r="A3253" s="25" t="s">
        <v>597</v>
      </c>
      <c r="B3253" s="25" t="s">
        <v>187</v>
      </c>
      <c r="C3253" s="156" t="s">
        <v>151</v>
      </c>
      <c r="I3253" s="116"/>
      <c r="J3253" s="116"/>
      <c r="K3253" s="116"/>
      <c r="L3253" s="116"/>
      <c r="M3253" s="116"/>
      <c r="N3253" s="116"/>
      <c r="AL3253" s="117"/>
      <c r="AN3253" s="35" t="str">
        <f t="shared" si="193"/>
        <v/>
      </c>
      <c r="AO3253" s="35" t="str">
        <f t="shared" si="194"/>
        <v>-</v>
      </c>
      <c r="AQ3253" s="25" t="str">
        <f t="shared" si="195"/>
        <v>-</v>
      </c>
      <c r="BP3253" s="61"/>
      <c r="CT3253" s="61"/>
      <c r="CU3253" s="61"/>
      <c r="CV3253" s="61"/>
      <c r="CW3253" s="61"/>
      <c r="CX3253" s="61"/>
      <c r="CY3253" s="61"/>
      <c r="CZ3253" s="61"/>
      <c r="DA3253" s="61"/>
      <c r="DB3253" s="61"/>
      <c r="DC3253" s="61"/>
      <c r="DD3253" s="61"/>
      <c r="DE3253" s="61"/>
      <c r="DF3253" s="61"/>
      <c r="DG3253" s="61"/>
      <c r="DH3253" s="61"/>
      <c r="DI3253" s="61"/>
      <c r="DJ3253" s="61"/>
      <c r="DK3253" s="61"/>
      <c r="DL3253" s="61"/>
      <c r="DM3253" s="61"/>
    </row>
    <row r="3254" spans="1:117" s="25" customFormat="1" x14ac:dyDescent="0.2">
      <c r="A3254" s="25" t="s">
        <v>598</v>
      </c>
      <c r="B3254" s="25" t="s">
        <v>187</v>
      </c>
      <c r="C3254" s="156" t="s">
        <v>152</v>
      </c>
      <c r="I3254" s="116"/>
      <c r="J3254" s="116"/>
      <c r="K3254" s="116"/>
      <c r="L3254" s="116"/>
      <c r="M3254" s="116"/>
      <c r="N3254" s="116"/>
      <c r="AL3254" s="117"/>
      <c r="AN3254" s="35" t="str">
        <f t="shared" si="193"/>
        <v/>
      </c>
      <c r="AO3254" s="35" t="str">
        <f t="shared" si="194"/>
        <v>-</v>
      </c>
      <c r="AQ3254" s="25" t="str">
        <f t="shared" si="195"/>
        <v>-</v>
      </c>
      <c r="BP3254" s="61"/>
      <c r="CT3254" s="61"/>
      <c r="CU3254" s="61"/>
      <c r="CV3254" s="61"/>
      <c r="CW3254" s="61"/>
      <c r="CX3254" s="61"/>
      <c r="CY3254" s="61"/>
      <c r="CZ3254" s="61"/>
      <c r="DA3254" s="61"/>
      <c r="DB3254" s="61"/>
      <c r="DC3254" s="61"/>
      <c r="DD3254" s="61"/>
      <c r="DE3254" s="61"/>
      <c r="DF3254" s="61"/>
      <c r="DG3254" s="61"/>
      <c r="DH3254" s="61"/>
      <c r="DI3254" s="61"/>
      <c r="DJ3254" s="61"/>
      <c r="DK3254" s="61"/>
      <c r="DL3254" s="61"/>
      <c r="DM3254" s="61"/>
    </row>
    <row r="3255" spans="1:117" s="25" customFormat="1" x14ac:dyDescent="0.2">
      <c r="A3255" s="25" t="s">
        <v>599</v>
      </c>
      <c r="B3255" s="25" t="s">
        <v>187</v>
      </c>
      <c r="C3255" s="156" t="s">
        <v>150</v>
      </c>
      <c r="I3255" s="116"/>
      <c r="J3255" s="116"/>
      <c r="K3255" s="116"/>
      <c r="L3255" s="116"/>
      <c r="M3255" s="116"/>
      <c r="N3255" s="116"/>
      <c r="AL3255" s="117"/>
      <c r="AN3255" s="35" t="str">
        <f t="shared" ref="AN3255:AN3318" si="196">CONCATENATE(AM3255,AP3255)</f>
        <v/>
      </c>
      <c r="AO3255" s="35" t="str">
        <f t="shared" ref="AO3255:AO3318" si="197">CONCATENATE(AM3255,"-",AL3255)</f>
        <v>-</v>
      </c>
      <c r="AQ3255" s="25" t="str">
        <f t="shared" si="195"/>
        <v>-</v>
      </c>
      <c r="BP3255" s="61"/>
      <c r="CT3255" s="61"/>
      <c r="CU3255" s="61"/>
      <c r="CV3255" s="61"/>
      <c r="CW3255" s="61"/>
      <c r="CX3255" s="61"/>
      <c r="CY3255" s="61"/>
      <c r="CZ3255" s="61"/>
      <c r="DA3255" s="61"/>
      <c r="DB3255" s="61"/>
      <c r="DC3255" s="61"/>
      <c r="DD3255" s="61"/>
      <c r="DE3255" s="61"/>
      <c r="DF3255" s="61"/>
      <c r="DG3255" s="61"/>
      <c r="DH3255" s="61"/>
      <c r="DI3255" s="61"/>
      <c r="DJ3255" s="61"/>
      <c r="DK3255" s="61"/>
      <c r="DL3255" s="61"/>
      <c r="DM3255" s="61"/>
    </row>
    <row r="3256" spans="1:117" s="25" customFormat="1" x14ac:dyDescent="0.2">
      <c r="A3256" s="25" t="s">
        <v>600</v>
      </c>
      <c r="B3256" s="25" t="s">
        <v>187</v>
      </c>
      <c r="C3256" s="156" t="s">
        <v>155</v>
      </c>
      <c r="I3256" s="116"/>
      <c r="J3256" s="116"/>
      <c r="K3256" s="116"/>
      <c r="L3256" s="116"/>
      <c r="M3256" s="116"/>
      <c r="N3256" s="116"/>
      <c r="AL3256" s="117"/>
      <c r="AN3256" s="35" t="str">
        <f t="shared" si="196"/>
        <v/>
      </c>
      <c r="AO3256" s="35" t="str">
        <f t="shared" si="197"/>
        <v>-</v>
      </c>
      <c r="AQ3256" s="25" t="str">
        <f t="shared" si="195"/>
        <v>-</v>
      </c>
      <c r="BP3256" s="61"/>
      <c r="CT3256" s="61"/>
      <c r="CU3256" s="61"/>
      <c r="CV3256" s="61"/>
      <c r="CW3256" s="61"/>
      <c r="CX3256" s="61"/>
      <c r="CY3256" s="61"/>
      <c r="CZ3256" s="61"/>
      <c r="DA3256" s="61"/>
      <c r="DB3256" s="61"/>
      <c r="DC3256" s="61"/>
      <c r="DD3256" s="61"/>
      <c r="DE3256" s="61"/>
      <c r="DF3256" s="61"/>
      <c r="DG3256" s="61"/>
      <c r="DH3256" s="61"/>
      <c r="DI3256" s="61"/>
      <c r="DJ3256" s="61"/>
      <c r="DK3256" s="61"/>
      <c r="DL3256" s="61"/>
      <c r="DM3256" s="61"/>
    </row>
    <row r="3257" spans="1:117" s="25" customFormat="1" x14ac:dyDescent="0.2">
      <c r="A3257" s="25" t="s">
        <v>601</v>
      </c>
      <c r="B3257" s="25" t="s">
        <v>187</v>
      </c>
      <c r="C3257" s="156" t="s">
        <v>152</v>
      </c>
      <c r="I3257" s="116"/>
      <c r="J3257" s="116"/>
      <c r="K3257" s="116"/>
      <c r="L3257" s="116"/>
      <c r="M3257" s="116"/>
      <c r="N3257" s="116"/>
      <c r="AL3257" s="117"/>
      <c r="AN3257" s="35" t="str">
        <f t="shared" si="196"/>
        <v/>
      </c>
      <c r="AO3257" s="35" t="str">
        <f t="shared" si="197"/>
        <v>-</v>
      </c>
      <c r="AQ3257" s="25" t="str">
        <f t="shared" si="195"/>
        <v>-</v>
      </c>
      <c r="BP3257" s="61"/>
      <c r="CT3257" s="61"/>
      <c r="CU3257" s="61"/>
      <c r="CV3257" s="61"/>
      <c r="CW3257" s="61"/>
      <c r="CX3257" s="61"/>
      <c r="CY3257" s="61"/>
      <c r="CZ3257" s="61"/>
      <c r="DA3257" s="61"/>
      <c r="DB3257" s="61"/>
      <c r="DC3257" s="61"/>
      <c r="DD3257" s="61"/>
      <c r="DE3257" s="61"/>
      <c r="DF3257" s="61"/>
      <c r="DG3257" s="61"/>
      <c r="DH3257" s="61"/>
      <c r="DI3257" s="61"/>
      <c r="DJ3257" s="61"/>
      <c r="DK3257" s="61"/>
      <c r="DL3257" s="61"/>
      <c r="DM3257" s="61"/>
    </row>
    <row r="3258" spans="1:117" s="25" customFormat="1" x14ac:dyDescent="0.2">
      <c r="A3258" s="25" t="s">
        <v>602</v>
      </c>
      <c r="B3258" s="25" t="s">
        <v>187</v>
      </c>
      <c r="C3258" s="156" t="s">
        <v>153</v>
      </c>
      <c r="I3258" s="116"/>
      <c r="J3258" s="116"/>
      <c r="K3258" s="116"/>
      <c r="L3258" s="116"/>
      <c r="M3258" s="116"/>
      <c r="N3258" s="116"/>
      <c r="AL3258" s="117"/>
      <c r="AN3258" s="35" t="str">
        <f t="shared" si="196"/>
        <v/>
      </c>
      <c r="AO3258" s="35" t="str">
        <f t="shared" si="197"/>
        <v>-</v>
      </c>
      <c r="AQ3258" s="25" t="str">
        <f t="shared" si="195"/>
        <v>-</v>
      </c>
      <c r="BP3258" s="61"/>
      <c r="CT3258" s="61"/>
      <c r="CU3258" s="61"/>
      <c r="CV3258" s="61"/>
      <c r="CW3258" s="61"/>
      <c r="CX3258" s="61"/>
      <c r="CY3258" s="61"/>
      <c r="CZ3258" s="61"/>
      <c r="DA3258" s="61"/>
      <c r="DB3258" s="61"/>
      <c r="DC3258" s="61"/>
      <c r="DD3258" s="61"/>
      <c r="DE3258" s="61"/>
      <c r="DF3258" s="61"/>
      <c r="DG3258" s="61"/>
      <c r="DH3258" s="61"/>
      <c r="DI3258" s="61"/>
      <c r="DJ3258" s="61"/>
      <c r="DK3258" s="61"/>
      <c r="DL3258" s="61"/>
      <c r="DM3258" s="61"/>
    </row>
    <row r="3259" spans="1:117" s="25" customFormat="1" x14ac:dyDescent="0.2">
      <c r="A3259" s="25" t="s">
        <v>603</v>
      </c>
      <c r="B3259" s="25" t="s">
        <v>187</v>
      </c>
      <c r="C3259" s="156" t="s">
        <v>151</v>
      </c>
      <c r="I3259" s="116"/>
      <c r="J3259" s="116"/>
      <c r="K3259" s="116"/>
      <c r="L3259" s="116"/>
      <c r="M3259" s="116"/>
      <c r="N3259" s="116"/>
      <c r="AL3259" s="117"/>
      <c r="AN3259" s="35" t="str">
        <f t="shared" si="196"/>
        <v/>
      </c>
      <c r="AO3259" s="35" t="str">
        <f t="shared" si="197"/>
        <v>-</v>
      </c>
      <c r="AQ3259" s="25" t="str">
        <f t="shared" si="195"/>
        <v>-</v>
      </c>
      <c r="BP3259" s="61"/>
      <c r="CT3259" s="61"/>
      <c r="CU3259" s="61"/>
      <c r="CV3259" s="61"/>
      <c r="CW3259" s="61"/>
      <c r="CX3259" s="61"/>
      <c r="CY3259" s="61"/>
      <c r="CZ3259" s="61"/>
      <c r="DA3259" s="61"/>
      <c r="DB3259" s="61"/>
      <c r="DC3259" s="61"/>
      <c r="DD3259" s="61"/>
      <c r="DE3259" s="61"/>
      <c r="DF3259" s="61"/>
      <c r="DG3259" s="61"/>
      <c r="DH3259" s="61"/>
      <c r="DI3259" s="61"/>
      <c r="DJ3259" s="61"/>
      <c r="DK3259" s="61"/>
      <c r="DL3259" s="61"/>
      <c r="DM3259" s="61"/>
    </row>
    <row r="3260" spans="1:117" s="25" customFormat="1" x14ac:dyDescent="0.2">
      <c r="A3260" s="25" t="s">
        <v>604</v>
      </c>
      <c r="B3260" s="25" t="s">
        <v>187</v>
      </c>
      <c r="C3260" s="156" t="s">
        <v>156</v>
      </c>
      <c r="I3260" s="116"/>
      <c r="J3260" s="116"/>
      <c r="K3260" s="116"/>
      <c r="L3260" s="116"/>
      <c r="M3260" s="116"/>
      <c r="N3260" s="116"/>
      <c r="AL3260" s="117"/>
      <c r="AN3260" s="35" t="str">
        <f t="shared" si="196"/>
        <v/>
      </c>
      <c r="AO3260" s="35" t="str">
        <f t="shared" si="197"/>
        <v>-</v>
      </c>
      <c r="AQ3260" s="25" t="str">
        <f t="shared" si="195"/>
        <v>-</v>
      </c>
      <c r="BP3260" s="61"/>
      <c r="CT3260" s="61"/>
      <c r="CU3260" s="61"/>
      <c r="CV3260" s="61"/>
      <c r="CW3260" s="61"/>
      <c r="CX3260" s="61"/>
      <c r="CY3260" s="61"/>
      <c r="CZ3260" s="61"/>
      <c r="DA3260" s="61"/>
      <c r="DB3260" s="61"/>
      <c r="DC3260" s="61"/>
      <c r="DD3260" s="61"/>
      <c r="DE3260" s="61"/>
      <c r="DF3260" s="61"/>
      <c r="DG3260" s="61"/>
      <c r="DH3260" s="61"/>
      <c r="DI3260" s="61"/>
      <c r="DJ3260" s="61"/>
      <c r="DK3260" s="61"/>
      <c r="DL3260" s="61"/>
      <c r="DM3260" s="61"/>
    </row>
    <row r="3261" spans="1:117" s="25" customFormat="1" x14ac:dyDescent="0.2">
      <c r="A3261" s="25" t="s">
        <v>546</v>
      </c>
      <c r="B3261" s="25" t="s">
        <v>187</v>
      </c>
      <c r="C3261" s="156" t="s">
        <v>151</v>
      </c>
      <c r="I3261" s="116"/>
      <c r="J3261" s="116"/>
      <c r="K3261" s="116"/>
      <c r="L3261" s="116"/>
      <c r="M3261" s="116"/>
      <c r="N3261" s="116"/>
      <c r="AL3261" s="117"/>
      <c r="AN3261" s="35" t="str">
        <f t="shared" si="196"/>
        <v/>
      </c>
      <c r="AO3261" s="35" t="str">
        <f t="shared" si="197"/>
        <v>-</v>
      </c>
      <c r="AQ3261" s="25" t="str">
        <f t="shared" si="195"/>
        <v>-</v>
      </c>
      <c r="BP3261" s="61"/>
      <c r="CT3261" s="61"/>
      <c r="CU3261" s="61"/>
      <c r="CV3261" s="61"/>
      <c r="CW3261" s="61"/>
      <c r="CX3261" s="61"/>
      <c r="CY3261" s="61"/>
      <c r="CZ3261" s="61"/>
      <c r="DA3261" s="61"/>
      <c r="DB3261" s="61"/>
      <c r="DC3261" s="61"/>
      <c r="DD3261" s="61"/>
      <c r="DE3261" s="61"/>
      <c r="DF3261" s="61"/>
      <c r="DG3261" s="61"/>
      <c r="DH3261" s="61"/>
      <c r="DI3261" s="61"/>
      <c r="DJ3261" s="61"/>
      <c r="DK3261" s="61"/>
      <c r="DL3261" s="61"/>
      <c r="DM3261" s="61"/>
    </row>
    <row r="3262" spans="1:117" s="25" customFormat="1" x14ac:dyDescent="0.2">
      <c r="A3262" s="25" t="s">
        <v>547</v>
      </c>
      <c r="B3262" s="25" t="s">
        <v>187</v>
      </c>
      <c r="C3262" s="156" t="s">
        <v>156</v>
      </c>
      <c r="I3262" s="116"/>
      <c r="J3262" s="116"/>
      <c r="K3262" s="116"/>
      <c r="L3262" s="116"/>
      <c r="M3262" s="116"/>
      <c r="N3262" s="116"/>
      <c r="AL3262" s="117"/>
      <c r="AN3262" s="35" t="str">
        <f t="shared" si="196"/>
        <v/>
      </c>
      <c r="AO3262" s="35" t="str">
        <f t="shared" si="197"/>
        <v>-</v>
      </c>
      <c r="AQ3262" s="25" t="str">
        <f t="shared" si="195"/>
        <v>-</v>
      </c>
      <c r="BP3262" s="61"/>
      <c r="CT3262" s="61"/>
      <c r="CU3262" s="61"/>
      <c r="CV3262" s="61"/>
      <c r="CW3262" s="61"/>
      <c r="CX3262" s="61"/>
      <c r="CY3262" s="61"/>
      <c r="CZ3262" s="61"/>
      <c r="DA3262" s="61"/>
      <c r="DB3262" s="61"/>
      <c r="DC3262" s="61"/>
      <c r="DD3262" s="61"/>
      <c r="DE3262" s="61"/>
      <c r="DF3262" s="61"/>
      <c r="DG3262" s="61"/>
      <c r="DH3262" s="61"/>
      <c r="DI3262" s="61"/>
      <c r="DJ3262" s="61"/>
      <c r="DK3262" s="61"/>
      <c r="DL3262" s="61"/>
      <c r="DM3262" s="61"/>
    </row>
    <row r="3263" spans="1:117" s="25" customFormat="1" x14ac:dyDescent="0.2">
      <c r="A3263" s="25" t="s">
        <v>548</v>
      </c>
      <c r="B3263" s="25" t="s">
        <v>187</v>
      </c>
      <c r="C3263" s="25" t="s">
        <v>149</v>
      </c>
      <c r="I3263" s="116"/>
      <c r="J3263" s="116"/>
      <c r="K3263" s="116"/>
      <c r="L3263" s="116"/>
      <c r="M3263" s="116"/>
      <c r="N3263" s="116"/>
      <c r="AL3263" s="117"/>
      <c r="AN3263" s="35" t="str">
        <f t="shared" si="196"/>
        <v/>
      </c>
      <c r="AO3263" s="35" t="str">
        <f t="shared" si="197"/>
        <v>-</v>
      </c>
      <c r="AQ3263" s="25" t="str">
        <f t="shared" si="195"/>
        <v>-</v>
      </c>
      <c r="BP3263" s="61"/>
      <c r="CT3263" s="61"/>
      <c r="CU3263" s="61"/>
      <c r="CV3263" s="61"/>
      <c r="CW3263" s="61"/>
      <c r="CX3263" s="61"/>
      <c r="CY3263" s="61"/>
      <c r="CZ3263" s="61"/>
      <c r="DA3263" s="61"/>
      <c r="DB3263" s="61"/>
      <c r="DC3263" s="61"/>
      <c r="DD3263" s="61"/>
      <c r="DE3263" s="61"/>
      <c r="DF3263" s="61"/>
      <c r="DG3263" s="61"/>
      <c r="DH3263" s="61"/>
      <c r="DI3263" s="61"/>
      <c r="DJ3263" s="61"/>
      <c r="DK3263" s="61"/>
      <c r="DL3263" s="61"/>
      <c r="DM3263" s="61"/>
    </row>
    <row r="3264" spans="1:117" s="25" customFormat="1" x14ac:dyDescent="0.2">
      <c r="A3264" s="25" t="s">
        <v>549</v>
      </c>
      <c r="B3264" s="25" t="s">
        <v>187</v>
      </c>
      <c r="C3264" s="156" t="s">
        <v>158</v>
      </c>
      <c r="I3264" s="116"/>
      <c r="J3264" s="116"/>
      <c r="K3264" s="116"/>
      <c r="L3264" s="116"/>
      <c r="M3264" s="116"/>
      <c r="N3264" s="116"/>
      <c r="AL3264" s="117"/>
      <c r="AN3264" s="35" t="str">
        <f t="shared" si="196"/>
        <v/>
      </c>
      <c r="AO3264" s="35" t="str">
        <f t="shared" si="197"/>
        <v>-</v>
      </c>
      <c r="AQ3264" s="25" t="str">
        <f t="shared" si="195"/>
        <v>-</v>
      </c>
      <c r="BP3264" s="61"/>
      <c r="CT3264" s="61"/>
      <c r="CU3264" s="61"/>
      <c r="CV3264" s="61"/>
      <c r="CW3264" s="61"/>
      <c r="CX3264" s="61"/>
      <c r="CY3264" s="61"/>
      <c r="CZ3264" s="61"/>
      <c r="DA3264" s="61"/>
      <c r="DB3264" s="61"/>
      <c r="DC3264" s="61"/>
      <c r="DD3264" s="61"/>
      <c r="DE3264" s="61"/>
      <c r="DF3264" s="61"/>
      <c r="DG3264" s="61"/>
      <c r="DH3264" s="61"/>
      <c r="DI3264" s="61"/>
      <c r="DJ3264" s="61"/>
      <c r="DK3264" s="61"/>
      <c r="DL3264" s="61"/>
      <c r="DM3264" s="61"/>
    </row>
    <row r="3265" spans="1:117" s="25" customFormat="1" x14ac:dyDescent="0.2">
      <c r="A3265" s="25" t="s">
        <v>550</v>
      </c>
      <c r="B3265" s="25" t="s">
        <v>187</v>
      </c>
      <c r="C3265" s="156" t="s">
        <v>147</v>
      </c>
      <c r="I3265" s="116"/>
      <c r="J3265" s="116"/>
      <c r="K3265" s="116"/>
      <c r="L3265" s="116"/>
      <c r="M3265" s="116"/>
      <c r="N3265" s="116"/>
      <c r="AL3265" s="117"/>
      <c r="AN3265" s="35" t="str">
        <f t="shared" si="196"/>
        <v/>
      </c>
      <c r="AO3265" s="35" t="str">
        <f t="shared" si="197"/>
        <v>-</v>
      </c>
      <c r="AQ3265" s="25" t="str">
        <f t="shared" si="195"/>
        <v>-</v>
      </c>
      <c r="BP3265" s="61"/>
      <c r="CT3265" s="61"/>
      <c r="CU3265" s="61"/>
      <c r="CV3265" s="61"/>
      <c r="CW3265" s="61"/>
      <c r="CX3265" s="61"/>
      <c r="CY3265" s="61"/>
      <c r="CZ3265" s="61"/>
      <c r="DA3265" s="61"/>
      <c r="DB3265" s="61"/>
      <c r="DC3265" s="61"/>
      <c r="DD3265" s="61"/>
      <c r="DE3265" s="61"/>
      <c r="DF3265" s="61"/>
      <c r="DG3265" s="61"/>
      <c r="DH3265" s="61"/>
      <c r="DI3265" s="61"/>
      <c r="DJ3265" s="61"/>
      <c r="DK3265" s="61"/>
      <c r="DL3265" s="61"/>
      <c r="DM3265" s="61"/>
    </row>
    <row r="3266" spans="1:117" s="25" customFormat="1" x14ac:dyDescent="0.2">
      <c r="A3266" s="25" t="s">
        <v>551</v>
      </c>
      <c r="B3266" s="25" t="s">
        <v>187</v>
      </c>
      <c r="C3266" s="156" t="s">
        <v>152</v>
      </c>
      <c r="I3266" s="116"/>
      <c r="J3266" s="116"/>
      <c r="K3266" s="116"/>
      <c r="L3266" s="116"/>
      <c r="M3266" s="116"/>
      <c r="N3266" s="116"/>
      <c r="AL3266" s="117"/>
      <c r="AN3266" s="35" t="str">
        <f t="shared" si="196"/>
        <v/>
      </c>
      <c r="AO3266" s="35" t="str">
        <f t="shared" si="197"/>
        <v>-</v>
      </c>
      <c r="AQ3266" s="25" t="str">
        <f t="shared" si="195"/>
        <v>-</v>
      </c>
      <c r="BP3266" s="61"/>
      <c r="CT3266" s="61"/>
      <c r="CU3266" s="61"/>
      <c r="CV3266" s="61"/>
      <c r="CW3266" s="61"/>
      <c r="CX3266" s="61"/>
      <c r="CY3266" s="61"/>
      <c r="CZ3266" s="61"/>
      <c r="DA3266" s="61"/>
      <c r="DB3266" s="61"/>
      <c r="DC3266" s="61"/>
      <c r="DD3266" s="61"/>
      <c r="DE3266" s="61"/>
      <c r="DF3266" s="61"/>
      <c r="DG3266" s="61"/>
      <c r="DH3266" s="61"/>
      <c r="DI3266" s="61"/>
      <c r="DJ3266" s="61"/>
      <c r="DK3266" s="61"/>
      <c r="DL3266" s="61"/>
      <c r="DM3266" s="61"/>
    </row>
    <row r="3267" spans="1:117" s="25" customFormat="1" x14ac:dyDescent="0.2">
      <c r="A3267" s="25" t="s">
        <v>552</v>
      </c>
      <c r="B3267" s="25" t="s">
        <v>187</v>
      </c>
      <c r="C3267" s="156" t="s">
        <v>157</v>
      </c>
      <c r="I3267" s="116"/>
      <c r="J3267" s="116"/>
      <c r="K3267" s="116"/>
      <c r="L3267" s="116"/>
      <c r="M3267" s="116"/>
      <c r="N3267" s="116"/>
      <c r="AL3267" s="117"/>
      <c r="AN3267" s="35" t="str">
        <f t="shared" si="196"/>
        <v/>
      </c>
      <c r="AO3267" s="35" t="str">
        <f t="shared" si="197"/>
        <v>-</v>
      </c>
      <c r="AQ3267" s="25" t="str">
        <f t="shared" si="195"/>
        <v>-</v>
      </c>
      <c r="BP3267" s="61"/>
      <c r="CT3267" s="61"/>
      <c r="CU3267" s="61"/>
      <c r="CV3267" s="61"/>
      <c r="CW3267" s="61"/>
      <c r="CX3267" s="61"/>
      <c r="CY3267" s="61"/>
      <c r="CZ3267" s="61"/>
      <c r="DA3267" s="61"/>
      <c r="DB3267" s="61"/>
      <c r="DC3267" s="61"/>
      <c r="DD3267" s="61"/>
      <c r="DE3267" s="61"/>
      <c r="DF3267" s="61"/>
      <c r="DG3267" s="61"/>
      <c r="DH3267" s="61"/>
      <c r="DI3267" s="61"/>
      <c r="DJ3267" s="61"/>
      <c r="DK3267" s="61"/>
      <c r="DL3267" s="61"/>
      <c r="DM3267" s="61"/>
    </row>
    <row r="3268" spans="1:117" s="25" customFormat="1" x14ac:dyDescent="0.2">
      <c r="A3268" s="25" t="s">
        <v>553</v>
      </c>
      <c r="B3268" s="25" t="s">
        <v>187</v>
      </c>
      <c r="C3268" s="156" t="s">
        <v>150</v>
      </c>
      <c r="I3268" s="116"/>
      <c r="J3268" s="116"/>
      <c r="K3268" s="116"/>
      <c r="L3268" s="116"/>
      <c r="M3268" s="116"/>
      <c r="N3268" s="116"/>
      <c r="AL3268" s="117"/>
      <c r="AN3268" s="35" t="str">
        <f t="shared" si="196"/>
        <v/>
      </c>
      <c r="AO3268" s="35" t="str">
        <f t="shared" si="197"/>
        <v>-</v>
      </c>
      <c r="AQ3268" s="25" t="str">
        <f t="shared" si="195"/>
        <v>-</v>
      </c>
      <c r="BP3268" s="61"/>
      <c r="CT3268" s="61"/>
      <c r="CU3268" s="61"/>
      <c r="CV3268" s="61"/>
      <c r="CW3268" s="61"/>
      <c r="CX3268" s="61"/>
      <c r="CY3268" s="61"/>
      <c r="CZ3268" s="61"/>
      <c r="DA3268" s="61"/>
      <c r="DB3268" s="61"/>
      <c r="DC3268" s="61"/>
      <c r="DD3268" s="61"/>
      <c r="DE3268" s="61"/>
      <c r="DF3268" s="61"/>
      <c r="DG3268" s="61"/>
      <c r="DH3268" s="61"/>
      <c r="DI3268" s="61"/>
      <c r="DJ3268" s="61"/>
      <c r="DK3268" s="61"/>
      <c r="DL3268" s="61"/>
      <c r="DM3268" s="61"/>
    </row>
    <row r="3269" spans="1:117" s="25" customFormat="1" x14ac:dyDescent="0.2">
      <c r="A3269" s="25" t="s">
        <v>554</v>
      </c>
      <c r="B3269" s="25" t="s">
        <v>187</v>
      </c>
      <c r="C3269" s="156" t="s">
        <v>147</v>
      </c>
      <c r="I3269" s="116"/>
      <c r="J3269" s="116"/>
      <c r="K3269" s="116"/>
      <c r="L3269" s="116"/>
      <c r="M3269" s="116"/>
      <c r="N3269" s="116"/>
      <c r="AL3269" s="117"/>
      <c r="AN3269" s="35" t="str">
        <f t="shared" si="196"/>
        <v/>
      </c>
      <c r="AO3269" s="35" t="str">
        <f t="shared" si="197"/>
        <v>-</v>
      </c>
      <c r="AQ3269" s="25" t="str">
        <f t="shared" si="195"/>
        <v>-</v>
      </c>
      <c r="BP3269" s="61"/>
      <c r="CT3269" s="61"/>
      <c r="CU3269" s="61"/>
      <c r="CV3269" s="61"/>
      <c r="CW3269" s="61"/>
      <c r="CX3269" s="61"/>
      <c r="CY3269" s="61"/>
      <c r="CZ3269" s="61"/>
      <c r="DA3269" s="61"/>
      <c r="DB3269" s="61"/>
      <c r="DC3269" s="61"/>
      <c r="DD3269" s="61"/>
      <c r="DE3269" s="61"/>
      <c r="DF3269" s="61"/>
      <c r="DG3269" s="61"/>
      <c r="DH3269" s="61"/>
      <c r="DI3269" s="61"/>
      <c r="DJ3269" s="61"/>
      <c r="DK3269" s="61"/>
      <c r="DL3269" s="61"/>
      <c r="DM3269" s="61"/>
    </row>
    <row r="3270" spans="1:117" s="25" customFormat="1" x14ac:dyDescent="0.2">
      <c r="A3270" s="25" t="s">
        <v>555</v>
      </c>
      <c r="B3270" s="25" t="s">
        <v>187</v>
      </c>
      <c r="C3270" s="156" t="s">
        <v>148</v>
      </c>
      <c r="I3270" s="116"/>
      <c r="J3270" s="116"/>
      <c r="K3270" s="116"/>
      <c r="L3270" s="116"/>
      <c r="M3270" s="116"/>
      <c r="N3270" s="116"/>
      <c r="AL3270" s="117"/>
      <c r="AN3270" s="35" t="str">
        <f t="shared" si="196"/>
        <v/>
      </c>
      <c r="AO3270" s="35" t="str">
        <f t="shared" si="197"/>
        <v>-</v>
      </c>
      <c r="AQ3270" s="25" t="str">
        <f t="shared" si="195"/>
        <v>-</v>
      </c>
      <c r="BP3270" s="61"/>
      <c r="CT3270" s="61"/>
      <c r="CU3270" s="61"/>
      <c r="CV3270" s="61"/>
      <c r="CW3270" s="61"/>
      <c r="CX3270" s="61"/>
      <c r="CY3270" s="61"/>
      <c r="CZ3270" s="61"/>
      <c r="DA3270" s="61"/>
      <c r="DB3270" s="61"/>
      <c r="DC3270" s="61"/>
      <c r="DD3270" s="61"/>
      <c r="DE3270" s="61"/>
      <c r="DF3270" s="61"/>
      <c r="DG3270" s="61"/>
      <c r="DH3270" s="61"/>
      <c r="DI3270" s="61"/>
      <c r="DJ3270" s="61"/>
      <c r="DK3270" s="61"/>
      <c r="DL3270" s="61"/>
      <c r="DM3270" s="61"/>
    </row>
    <row r="3271" spans="1:117" s="25" customFormat="1" x14ac:dyDescent="0.2">
      <c r="A3271" s="25" t="s">
        <v>556</v>
      </c>
      <c r="B3271" s="25" t="s">
        <v>187</v>
      </c>
      <c r="C3271" s="156" t="s">
        <v>153</v>
      </c>
      <c r="I3271" s="116"/>
      <c r="J3271" s="116"/>
      <c r="K3271" s="116"/>
      <c r="L3271" s="116"/>
      <c r="M3271" s="116"/>
      <c r="N3271" s="116"/>
      <c r="AL3271" s="117"/>
      <c r="AN3271" s="35" t="str">
        <f t="shared" si="196"/>
        <v/>
      </c>
      <c r="AO3271" s="35" t="str">
        <f t="shared" si="197"/>
        <v>-</v>
      </c>
      <c r="AQ3271" s="25" t="str">
        <f t="shared" si="195"/>
        <v>-</v>
      </c>
      <c r="BP3271" s="61"/>
      <c r="CT3271" s="61"/>
      <c r="CU3271" s="61"/>
      <c r="CV3271" s="61"/>
      <c r="CW3271" s="61"/>
      <c r="CX3271" s="61"/>
      <c r="CY3271" s="61"/>
      <c r="CZ3271" s="61"/>
      <c r="DA3271" s="61"/>
      <c r="DB3271" s="61"/>
      <c r="DC3271" s="61"/>
      <c r="DD3271" s="61"/>
      <c r="DE3271" s="61"/>
      <c r="DF3271" s="61"/>
      <c r="DG3271" s="61"/>
      <c r="DH3271" s="61"/>
      <c r="DI3271" s="61"/>
      <c r="DJ3271" s="61"/>
      <c r="DK3271" s="61"/>
      <c r="DL3271" s="61"/>
      <c r="DM3271" s="61"/>
    </row>
    <row r="3272" spans="1:117" s="25" customFormat="1" x14ac:dyDescent="0.2">
      <c r="A3272" s="25" t="s">
        <v>557</v>
      </c>
      <c r="B3272" s="25" t="s">
        <v>187</v>
      </c>
      <c r="C3272" s="156" t="s">
        <v>158</v>
      </c>
      <c r="I3272" s="116"/>
      <c r="J3272" s="116"/>
      <c r="K3272" s="116"/>
      <c r="L3272" s="116"/>
      <c r="M3272" s="116"/>
      <c r="N3272" s="116"/>
      <c r="AL3272" s="117"/>
      <c r="AN3272" s="35" t="str">
        <f t="shared" si="196"/>
        <v/>
      </c>
      <c r="AO3272" s="35" t="str">
        <f t="shared" si="197"/>
        <v>-</v>
      </c>
      <c r="AQ3272" s="25" t="str">
        <f t="shared" si="195"/>
        <v>-</v>
      </c>
      <c r="BP3272" s="61"/>
      <c r="CT3272" s="61"/>
      <c r="CU3272" s="61"/>
      <c r="CV3272" s="61"/>
      <c r="CW3272" s="61"/>
      <c r="CX3272" s="61"/>
      <c r="CY3272" s="61"/>
      <c r="CZ3272" s="61"/>
      <c r="DA3272" s="61"/>
      <c r="DB3272" s="61"/>
      <c r="DC3272" s="61"/>
      <c r="DD3272" s="61"/>
      <c r="DE3272" s="61"/>
      <c r="DF3272" s="61"/>
      <c r="DG3272" s="61"/>
      <c r="DH3272" s="61"/>
      <c r="DI3272" s="61"/>
      <c r="DJ3272" s="61"/>
      <c r="DK3272" s="61"/>
      <c r="DL3272" s="61"/>
      <c r="DM3272" s="61"/>
    </row>
    <row r="3273" spans="1:117" s="25" customFormat="1" x14ac:dyDescent="0.2">
      <c r="A3273" s="25" t="s">
        <v>558</v>
      </c>
      <c r="B3273" s="25" t="s">
        <v>187</v>
      </c>
      <c r="C3273" s="156" t="s">
        <v>151</v>
      </c>
      <c r="I3273" s="116"/>
      <c r="J3273" s="116"/>
      <c r="K3273" s="116"/>
      <c r="L3273" s="116"/>
      <c r="M3273" s="116"/>
      <c r="N3273" s="116"/>
      <c r="AL3273" s="117"/>
      <c r="AN3273" s="35" t="str">
        <f t="shared" si="196"/>
        <v/>
      </c>
      <c r="AO3273" s="35" t="str">
        <f t="shared" si="197"/>
        <v>-</v>
      </c>
      <c r="AQ3273" s="25" t="str">
        <f t="shared" si="195"/>
        <v>-</v>
      </c>
      <c r="BP3273" s="61"/>
      <c r="CT3273" s="61"/>
      <c r="CU3273" s="61"/>
      <c r="CV3273" s="61"/>
      <c r="CW3273" s="61"/>
      <c r="CX3273" s="61"/>
      <c r="CY3273" s="61"/>
      <c r="CZ3273" s="61"/>
      <c r="DA3273" s="61"/>
      <c r="DB3273" s="61"/>
      <c r="DC3273" s="61"/>
      <c r="DD3273" s="61"/>
      <c r="DE3273" s="61"/>
      <c r="DF3273" s="61"/>
      <c r="DG3273" s="61"/>
      <c r="DH3273" s="61"/>
      <c r="DI3273" s="61"/>
      <c r="DJ3273" s="61"/>
      <c r="DK3273" s="61"/>
      <c r="DL3273" s="61"/>
      <c r="DM3273" s="61"/>
    </row>
    <row r="3274" spans="1:117" s="25" customFormat="1" x14ac:dyDescent="0.2">
      <c r="A3274" s="25" t="s">
        <v>559</v>
      </c>
      <c r="B3274" s="25" t="s">
        <v>187</v>
      </c>
      <c r="C3274" s="156" t="s">
        <v>148</v>
      </c>
      <c r="I3274" s="116"/>
      <c r="J3274" s="116"/>
      <c r="K3274" s="116"/>
      <c r="L3274" s="116"/>
      <c r="M3274" s="116"/>
      <c r="N3274" s="116"/>
      <c r="AL3274" s="117"/>
      <c r="AN3274" s="35" t="str">
        <f t="shared" si="196"/>
        <v/>
      </c>
      <c r="AO3274" s="35" t="str">
        <f t="shared" si="197"/>
        <v>-</v>
      </c>
      <c r="AQ3274" s="25" t="str">
        <f t="shared" si="195"/>
        <v>-</v>
      </c>
      <c r="BP3274" s="61"/>
      <c r="CT3274" s="61"/>
      <c r="CU3274" s="61"/>
      <c r="CV3274" s="61"/>
      <c r="CW3274" s="61"/>
      <c r="CX3274" s="61"/>
      <c r="CY3274" s="61"/>
      <c r="CZ3274" s="61"/>
      <c r="DA3274" s="61"/>
      <c r="DB3274" s="61"/>
      <c r="DC3274" s="61"/>
      <c r="DD3274" s="61"/>
      <c r="DE3274" s="61"/>
      <c r="DF3274" s="61"/>
      <c r="DG3274" s="61"/>
      <c r="DH3274" s="61"/>
      <c r="DI3274" s="61"/>
      <c r="DJ3274" s="61"/>
      <c r="DK3274" s="61"/>
      <c r="DL3274" s="61"/>
      <c r="DM3274" s="61"/>
    </row>
    <row r="3275" spans="1:117" s="25" customFormat="1" x14ac:dyDescent="0.2">
      <c r="A3275" s="25" t="s">
        <v>560</v>
      </c>
      <c r="B3275" s="25" t="s">
        <v>187</v>
      </c>
      <c r="C3275" s="25" t="s">
        <v>149</v>
      </c>
      <c r="I3275" s="116"/>
      <c r="J3275" s="116"/>
      <c r="K3275" s="116"/>
      <c r="L3275" s="116"/>
      <c r="M3275" s="116"/>
      <c r="N3275" s="116"/>
      <c r="AL3275" s="117"/>
      <c r="AN3275" s="35" t="str">
        <f t="shared" si="196"/>
        <v/>
      </c>
      <c r="AO3275" s="35" t="str">
        <f t="shared" si="197"/>
        <v>-</v>
      </c>
      <c r="AQ3275" s="25" t="str">
        <f t="shared" si="195"/>
        <v>-</v>
      </c>
      <c r="BP3275" s="61"/>
      <c r="CT3275" s="61"/>
      <c r="CU3275" s="61"/>
      <c r="CV3275" s="61"/>
      <c r="CW3275" s="61"/>
      <c r="CX3275" s="61"/>
      <c r="CY3275" s="61"/>
      <c r="CZ3275" s="61"/>
      <c r="DA3275" s="61"/>
      <c r="DB3275" s="61"/>
      <c r="DC3275" s="61"/>
      <c r="DD3275" s="61"/>
      <c r="DE3275" s="61"/>
      <c r="DF3275" s="61"/>
      <c r="DG3275" s="61"/>
      <c r="DH3275" s="61"/>
      <c r="DI3275" s="61"/>
      <c r="DJ3275" s="61"/>
      <c r="DK3275" s="61"/>
      <c r="DL3275" s="61"/>
      <c r="DM3275" s="61"/>
    </row>
    <row r="3276" spans="1:117" s="25" customFormat="1" x14ac:dyDescent="0.2">
      <c r="A3276" s="25" t="s">
        <v>561</v>
      </c>
      <c r="B3276" s="25" t="s">
        <v>187</v>
      </c>
      <c r="C3276" s="156" t="s">
        <v>154</v>
      </c>
      <c r="I3276" s="116"/>
      <c r="J3276" s="116"/>
      <c r="K3276" s="116"/>
      <c r="L3276" s="116"/>
      <c r="M3276" s="116"/>
      <c r="N3276" s="116"/>
      <c r="AL3276" s="117"/>
      <c r="AN3276" s="35" t="str">
        <f t="shared" si="196"/>
        <v/>
      </c>
      <c r="AO3276" s="35" t="str">
        <f t="shared" si="197"/>
        <v>-</v>
      </c>
      <c r="AQ3276" s="25" t="str">
        <f t="shared" si="195"/>
        <v>-</v>
      </c>
      <c r="BP3276" s="61"/>
      <c r="CT3276" s="61"/>
      <c r="CU3276" s="61"/>
      <c r="CV3276" s="61"/>
      <c r="CW3276" s="61"/>
      <c r="CX3276" s="61"/>
      <c r="CY3276" s="61"/>
      <c r="CZ3276" s="61"/>
      <c r="DA3276" s="61"/>
      <c r="DB3276" s="61"/>
      <c r="DC3276" s="61"/>
      <c r="DD3276" s="61"/>
      <c r="DE3276" s="61"/>
      <c r="DF3276" s="61"/>
      <c r="DG3276" s="61"/>
      <c r="DH3276" s="61"/>
      <c r="DI3276" s="61"/>
      <c r="DJ3276" s="61"/>
      <c r="DK3276" s="61"/>
      <c r="DL3276" s="61"/>
      <c r="DM3276" s="61"/>
    </row>
    <row r="3277" spans="1:117" s="25" customFormat="1" x14ac:dyDescent="0.2">
      <c r="A3277" s="25" t="s">
        <v>562</v>
      </c>
      <c r="B3277" s="25" t="s">
        <v>187</v>
      </c>
      <c r="C3277" s="156" t="s">
        <v>147</v>
      </c>
      <c r="I3277" s="116"/>
      <c r="J3277" s="116"/>
      <c r="K3277" s="116"/>
      <c r="L3277" s="116"/>
      <c r="M3277" s="116"/>
      <c r="N3277" s="116"/>
      <c r="AL3277" s="117"/>
      <c r="AN3277" s="35" t="str">
        <f t="shared" si="196"/>
        <v/>
      </c>
      <c r="AO3277" s="35" t="str">
        <f t="shared" si="197"/>
        <v>-</v>
      </c>
      <c r="AQ3277" s="25" t="str">
        <f t="shared" si="195"/>
        <v>-</v>
      </c>
      <c r="BP3277" s="61"/>
      <c r="CT3277" s="61"/>
      <c r="CU3277" s="61"/>
      <c r="CV3277" s="61"/>
      <c r="CW3277" s="61"/>
      <c r="CX3277" s="61"/>
      <c r="CY3277" s="61"/>
      <c r="CZ3277" s="61"/>
      <c r="DA3277" s="61"/>
      <c r="DB3277" s="61"/>
      <c r="DC3277" s="61"/>
      <c r="DD3277" s="61"/>
      <c r="DE3277" s="61"/>
      <c r="DF3277" s="61"/>
      <c r="DG3277" s="61"/>
      <c r="DH3277" s="61"/>
      <c r="DI3277" s="61"/>
      <c r="DJ3277" s="61"/>
      <c r="DK3277" s="61"/>
      <c r="DL3277" s="61"/>
      <c r="DM3277" s="61"/>
    </row>
    <row r="3278" spans="1:117" s="25" customFormat="1" x14ac:dyDescent="0.2">
      <c r="A3278" s="25" t="s">
        <v>563</v>
      </c>
      <c r="B3278" s="25" t="s">
        <v>187</v>
      </c>
      <c r="C3278" s="156" t="s">
        <v>152</v>
      </c>
      <c r="I3278" s="116"/>
      <c r="J3278" s="116"/>
      <c r="K3278" s="116"/>
      <c r="L3278" s="116"/>
      <c r="M3278" s="116"/>
      <c r="N3278" s="116"/>
      <c r="AL3278" s="117"/>
      <c r="AN3278" s="35" t="str">
        <f t="shared" si="196"/>
        <v/>
      </c>
      <c r="AO3278" s="35" t="str">
        <f t="shared" si="197"/>
        <v>-</v>
      </c>
      <c r="AQ3278" s="25" t="str">
        <f t="shared" si="195"/>
        <v>-</v>
      </c>
      <c r="BP3278" s="61"/>
      <c r="CT3278" s="61"/>
      <c r="CU3278" s="61"/>
      <c r="CV3278" s="61"/>
      <c r="CW3278" s="61"/>
      <c r="CX3278" s="61"/>
      <c r="CY3278" s="61"/>
      <c r="CZ3278" s="61"/>
      <c r="DA3278" s="61"/>
      <c r="DB3278" s="61"/>
      <c r="DC3278" s="61"/>
      <c r="DD3278" s="61"/>
      <c r="DE3278" s="61"/>
      <c r="DF3278" s="61"/>
      <c r="DG3278" s="61"/>
      <c r="DH3278" s="61"/>
      <c r="DI3278" s="61"/>
      <c r="DJ3278" s="61"/>
      <c r="DK3278" s="61"/>
      <c r="DL3278" s="61"/>
      <c r="DM3278" s="61"/>
    </row>
    <row r="3279" spans="1:117" s="25" customFormat="1" x14ac:dyDescent="0.2">
      <c r="A3279" s="25" t="s">
        <v>564</v>
      </c>
      <c r="B3279" s="25" t="s">
        <v>187</v>
      </c>
      <c r="C3279" s="25" t="s">
        <v>149</v>
      </c>
      <c r="I3279" s="116"/>
      <c r="J3279" s="116"/>
      <c r="K3279" s="116"/>
      <c r="L3279" s="116"/>
      <c r="M3279" s="116"/>
      <c r="N3279" s="116"/>
      <c r="AL3279" s="117"/>
      <c r="AN3279" s="35" t="str">
        <f t="shared" si="196"/>
        <v/>
      </c>
      <c r="AO3279" s="35" t="str">
        <f t="shared" si="197"/>
        <v>-</v>
      </c>
      <c r="AQ3279" s="25" t="str">
        <f t="shared" si="195"/>
        <v>-</v>
      </c>
      <c r="BP3279" s="61"/>
      <c r="CT3279" s="61"/>
      <c r="CU3279" s="61"/>
      <c r="CV3279" s="61"/>
      <c r="CW3279" s="61"/>
      <c r="CX3279" s="61"/>
      <c r="CY3279" s="61"/>
      <c r="CZ3279" s="61"/>
      <c r="DA3279" s="61"/>
      <c r="DB3279" s="61"/>
      <c r="DC3279" s="61"/>
      <c r="DD3279" s="61"/>
      <c r="DE3279" s="61"/>
      <c r="DF3279" s="61"/>
      <c r="DG3279" s="61"/>
      <c r="DH3279" s="61"/>
      <c r="DI3279" s="61"/>
      <c r="DJ3279" s="61"/>
      <c r="DK3279" s="61"/>
      <c r="DL3279" s="61"/>
      <c r="DM3279" s="61"/>
    </row>
    <row r="3280" spans="1:117" s="25" customFormat="1" x14ac:dyDescent="0.2">
      <c r="A3280" s="25" t="s">
        <v>565</v>
      </c>
      <c r="B3280" s="25" t="s">
        <v>187</v>
      </c>
      <c r="C3280" s="156" t="s">
        <v>150</v>
      </c>
      <c r="I3280" s="116"/>
      <c r="J3280" s="116"/>
      <c r="K3280" s="116"/>
      <c r="L3280" s="116"/>
      <c r="M3280" s="116"/>
      <c r="N3280" s="116"/>
      <c r="AL3280" s="117"/>
      <c r="AN3280" s="35" t="str">
        <f t="shared" si="196"/>
        <v/>
      </c>
      <c r="AO3280" s="35" t="str">
        <f t="shared" si="197"/>
        <v>-</v>
      </c>
      <c r="AQ3280" s="25" t="str">
        <f t="shared" si="195"/>
        <v>-</v>
      </c>
      <c r="BP3280" s="61"/>
      <c r="CT3280" s="61"/>
      <c r="CU3280" s="61"/>
      <c r="CV3280" s="61"/>
      <c r="CW3280" s="61"/>
      <c r="CX3280" s="61"/>
      <c r="CY3280" s="61"/>
      <c r="CZ3280" s="61"/>
      <c r="DA3280" s="61"/>
      <c r="DB3280" s="61"/>
      <c r="DC3280" s="61"/>
      <c r="DD3280" s="61"/>
      <c r="DE3280" s="61"/>
      <c r="DF3280" s="61"/>
      <c r="DG3280" s="61"/>
      <c r="DH3280" s="61"/>
      <c r="DI3280" s="61"/>
      <c r="DJ3280" s="61"/>
      <c r="DK3280" s="61"/>
      <c r="DL3280" s="61"/>
      <c r="DM3280" s="61"/>
    </row>
    <row r="3281" spans="1:117" s="25" customFormat="1" x14ac:dyDescent="0.2">
      <c r="A3281" s="25" t="s">
        <v>566</v>
      </c>
      <c r="B3281" s="25" t="s">
        <v>187</v>
      </c>
      <c r="C3281" s="156" t="s">
        <v>155</v>
      </c>
      <c r="I3281" s="116"/>
      <c r="J3281" s="116"/>
      <c r="K3281" s="116"/>
      <c r="L3281" s="116"/>
      <c r="M3281" s="116"/>
      <c r="N3281" s="116"/>
      <c r="AL3281" s="117"/>
      <c r="AN3281" s="35" t="str">
        <f t="shared" si="196"/>
        <v/>
      </c>
      <c r="AO3281" s="35" t="str">
        <f t="shared" si="197"/>
        <v>-</v>
      </c>
      <c r="AQ3281" s="25" t="str">
        <f t="shared" si="195"/>
        <v>-</v>
      </c>
      <c r="BP3281" s="61"/>
      <c r="CT3281" s="61"/>
      <c r="CU3281" s="61"/>
      <c r="CV3281" s="61"/>
      <c r="CW3281" s="61"/>
      <c r="CX3281" s="61"/>
      <c r="CY3281" s="61"/>
      <c r="CZ3281" s="61"/>
      <c r="DA3281" s="61"/>
      <c r="DB3281" s="61"/>
      <c r="DC3281" s="61"/>
      <c r="DD3281" s="61"/>
      <c r="DE3281" s="61"/>
      <c r="DF3281" s="61"/>
      <c r="DG3281" s="61"/>
      <c r="DH3281" s="61"/>
      <c r="DI3281" s="61"/>
      <c r="DJ3281" s="61"/>
      <c r="DK3281" s="61"/>
      <c r="DL3281" s="61"/>
      <c r="DM3281" s="61"/>
    </row>
    <row r="3282" spans="1:117" s="25" customFormat="1" x14ac:dyDescent="0.2">
      <c r="A3282" s="25" t="s">
        <v>567</v>
      </c>
      <c r="B3282" s="25" t="s">
        <v>187</v>
      </c>
      <c r="C3282" s="156" t="s">
        <v>148</v>
      </c>
      <c r="I3282" s="116"/>
      <c r="J3282" s="116"/>
      <c r="K3282" s="116"/>
      <c r="L3282" s="116"/>
      <c r="M3282" s="116"/>
      <c r="N3282" s="116"/>
      <c r="AL3282" s="117"/>
      <c r="AN3282" s="35" t="str">
        <f t="shared" si="196"/>
        <v/>
      </c>
      <c r="AO3282" s="35" t="str">
        <f t="shared" si="197"/>
        <v>-</v>
      </c>
      <c r="AQ3282" s="25" t="str">
        <f t="shared" si="195"/>
        <v>-</v>
      </c>
      <c r="BP3282" s="61"/>
      <c r="CT3282" s="61"/>
      <c r="CU3282" s="61"/>
      <c r="CV3282" s="61"/>
      <c r="CW3282" s="61"/>
      <c r="CX3282" s="61"/>
      <c r="CY3282" s="61"/>
      <c r="CZ3282" s="61"/>
      <c r="DA3282" s="61"/>
      <c r="DB3282" s="61"/>
      <c r="DC3282" s="61"/>
      <c r="DD3282" s="61"/>
      <c r="DE3282" s="61"/>
      <c r="DF3282" s="61"/>
      <c r="DG3282" s="61"/>
      <c r="DH3282" s="61"/>
      <c r="DI3282" s="61"/>
      <c r="DJ3282" s="61"/>
      <c r="DK3282" s="61"/>
      <c r="DL3282" s="61"/>
      <c r="DM3282" s="61"/>
    </row>
    <row r="3283" spans="1:117" s="25" customFormat="1" x14ac:dyDescent="0.2">
      <c r="A3283" s="25" t="s">
        <v>568</v>
      </c>
      <c r="B3283" s="25" t="s">
        <v>187</v>
      </c>
      <c r="C3283" s="156" t="s">
        <v>153</v>
      </c>
      <c r="I3283" s="116"/>
      <c r="J3283" s="116"/>
      <c r="K3283" s="116"/>
      <c r="L3283" s="116"/>
      <c r="M3283" s="116"/>
      <c r="N3283" s="116"/>
      <c r="AL3283" s="117"/>
      <c r="AN3283" s="35" t="str">
        <f t="shared" si="196"/>
        <v/>
      </c>
      <c r="AO3283" s="35" t="str">
        <f t="shared" si="197"/>
        <v>-</v>
      </c>
      <c r="AQ3283" s="25" t="str">
        <f t="shared" si="195"/>
        <v>-</v>
      </c>
      <c r="BP3283" s="61"/>
      <c r="CT3283" s="61"/>
      <c r="CU3283" s="61"/>
      <c r="CV3283" s="61"/>
      <c r="CW3283" s="61"/>
      <c r="CX3283" s="61"/>
      <c r="CY3283" s="61"/>
      <c r="CZ3283" s="61"/>
      <c r="DA3283" s="61"/>
      <c r="DB3283" s="61"/>
      <c r="DC3283" s="61"/>
      <c r="DD3283" s="61"/>
      <c r="DE3283" s="61"/>
      <c r="DF3283" s="61"/>
      <c r="DG3283" s="61"/>
      <c r="DH3283" s="61"/>
      <c r="DI3283" s="61"/>
      <c r="DJ3283" s="61"/>
      <c r="DK3283" s="61"/>
      <c r="DL3283" s="61"/>
      <c r="DM3283" s="61"/>
    </row>
    <row r="3284" spans="1:117" s="25" customFormat="1" x14ac:dyDescent="0.2">
      <c r="A3284" s="25" t="s">
        <v>569</v>
      </c>
      <c r="B3284" s="25" t="s">
        <v>187</v>
      </c>
      <c r="C3284" s="156" t="s">
        <v>150</v>
      </c>
      <c r="I3284" s="116"/>
      <c r="J3284" s="116"/>
      <c r="K3284" s="116"/>
      <c r="L3284" s="116"/>
      <c r="M3284" s="116"/>
      <c r="N3284" s="116"/>
      <c r="AL3284" s="117"/>
      <c r="AN3284" s="35" t="str">
        <f t="shared" si="196"/>
        <v/>
      </c>
      <c r="AO3284" s="35" t="str">
        <f t="shared" si="197"/>
        <v>-</v>
      </c>
      <c r="AQ3284" s="25" t="str">
        <f t="shared" si="195"/>
        <v>-</v>
      </c>
      <c r="BP3284" s="61"/>
      <c r="CT3284" s="61"/>
      <c r="CU3284" s="61"/>
      <c r="CV3284" s="61"/>
      <c r="CW3284" s="61"/>
      <c r="CX3284" s="61"/>
      <c r="CY3284" s="61"/>
      <c r="CZ3284" s="61"/>
      <c r="DA3284" s="61"/>
      <c r="DB3284" s="61"/>
      <c r="DC3284" s="61"/>
      <c r="DD3284" s="61"/>
      <c r="DE3284" s="61"/>
      <c r="DF3284" s="61"/>
      <c r="DG3284" s="61"/>
      <c r="DH3284" s="61"/>
      <c r="DI3284" s="61"/>
      <c r="DJ3284" s="61"/>
      <c r="DK3284" s="61"/>
      <c r="DL3284" s="61"/>
      <c r="DM3284" s="61"/>
    </row>
    <row r="3285" spans="1:117" s="25" customFormat="1" x14ac:dyDescent="0.2">
      <c r="A3285" s="25" t="s">
        <v>570</v>
      </c>
      <c r="B3285" s="25" t="s">
        <v>187</v>
      </c>
      <c r="C3285" s="156" t="s">
        <v>151</v>
      </c>
      <c r="I3285" s="116"/>
      <c r="J3285" s="116"/>
      <c r="K3285" s="116"/>
      <c r="L3285" s="116"/>
      <c r="M3285" s="116"/>
      <c r="N3285" s="116"/>
      <c r="AL3285" s="117"/>
      <c r="AN3285" s="35" t="str">
        <f t="shared" si="196"/>
        <v/>
      </c>
      <c r="AO3285" s="35" t="str">
        <f t="shared" si="197"/>
        <v>-</v>
      </c>
      <c r="AQ3285" s="25" t="str">
        <f t="shared" si="195"/>
        <v>-</v>
      </c>
      <c r="BP3285" s="61"/>
      <c r="CT3285" s="61"/>
      <c r="CU3285" s="61"/>
      <c r="CV3285" s="61"/>
      <c r="CW3285" s="61"/>
      <c r="CX3285" s="61"/>
      <c r="CY3285" s="61"/>
      <c r="CZ3285" s="61"/>
      <c r="DA3285" s="61"/>
      <c r="DB3285" s="61"/>
      <c r="DC3285" s="61"/>
      <c r="DD3285" s="61"/>
      <c r="DE3285" s="61"/>
      <c r="DF3285" s="61"/>
      <c r="DG3285" s="61"/>
      <c r="DH3285" s="61"/>
      <c r="DI3285" s="61"/>
      <c r="DJ3285" s="61"/>
      <c r="DK3285" s="61"/>
      <c r="DL3285" s="61"/>
      <c r="DM3285" s="61"/>
    </row>
    <row r="3286" spans="1:117" s="25" customFormat="1" x14ac:dyDescent="0.2">
      <c r="A3286" s="25" t="s">
        <v>571</v>
      </c>
      <c r="B3286" s="25" t="s">
        <v>187</v>
      </c>
      <c r="C3286" s="156" t="s">
        <v>156</v>
      </c>
      <c r="I3286" s="116"/>
      <c r="J3286" s="116"/>
      <c r="K3286" s="116"/>
      <c r="L3286" s="116"/>
      <c r="M3286" s="116"/>
      <c r="N3286" s="116"/>
      <c r="AL3286" s="117"/>
      <c r="AN3286" s="35" t="str">
        <f t="shared" si="196"/>
        <v/>
      </c>
      <c r="AO3286" s="35" t="str">
        <f t="shared" si="197"/>
        <v>-</v>
      </c>
      <c r="AQ3286" s="25" t="str">
        <f t="shared" si="195"/>
        <v>-</v>
      </c>
      <c r="BP3286" s="61"/>
      <c r="CT3286" s="61"/>
      <c r="CU3286" s="61"/>
      <c r="CV3286" s="61"/>
      <c r="CW3286" s="61"/>
      <c r="CX3286" s="61"/>
      <c r="CY3286" s="61"/>
      <c r="CZ3286" s="61"/>
      <c r="DA3286" s="61"/>
      <c r="DB3286" s="61"/>
      <c r="DC3286" s="61"/>
      <c r="DD3286" s="61"/>
      <c r="DE3286" s="61"/>
      <c r="DF3286" s="61"/>
      <c r="DG3286" s="61"/>
      <c r="DH3286" s="61"/>
      <c r="DI3286" s="61"/>
      <c r="DJ3286" s="61"/>
      <c r="DK3286" s="61"/>
      <c r="DL3286" s="61"/>
      <c r="DM3286" s="61"/>
    </row>
    <row r="3287" spans="1:117" s="25" customFormat="1" x14ac:dyDescent="0.2">
      <c r="A3287" s="25" t="s">
        <v>572</v>
      </c>
      <c r="B3287" s="25" t="s">
        <v>187</v>
      </c>
      <c r="C3287" s="25" t="s">
        <v>149</v>
      </c>
      <c r="I3287" s="116"/>
      <c r="J3287" s="116"/>
      <c r="K3287" s="116"/>
      <c r="L3287" s="116"/>
      <c r="M3287" s="116"/>
      <c r="N3287" s="116"/>
      <c r="AL3287" s="117"/>
      <c r="AN3287" s="35" t="str">
        <f t="shared" si="196"/>
        <v/>
      </c>
      <c r="AO3287" s="35" t="str">
        <f t="shared" si="197"/>
        <v>-</v>
      </c>
      <c r="AQ3287" s="25" t="str">
        <f t="shared" si="195"/>
        <v>-</v>
      </c>
      <c r="BP3287" s="61"/>
      <c r="CT3287" s="61"/>
      <c r="CU3287" s="61"/>
      <c r="CV3287" s="61"/>
      <c r="CW3287" s="61"/>
      <c r="CX3287" s="61"/>
      <c r="CY3287" s="61"/>
      <c r="CZ3287" s="61"/>
      <c r="DA3287" s="61"/>
      <c r="DB3287" s="61"/>
      <c r="DC3287" s="61"/>
      <c r="DD3287" s="61"/>
      <c r="DE3287" s="61"/>
      <c r="DF3287" s="61"/>
      <c r="DG3287" s="61"/>
      <c r="DH3287" s="61"/>
      <c r="DI3287" s="61"/>
      <c r="DJ3287" s="61"/>
      <c r="DK3287" s="61"/>
      <c r="DL3287" s="61"/>
      <c r="DM3287" s="61"/>
    </row>
    <row r="3288" spans="1:117" s="25" customFormat="1" x14ac:dyDescent="0.2">
      <c r="A3288" s="25" t="s">
        <v>573</v>
      </c>
      <c r="B3288" s="25" t="s">
        <v>187</v>
      </c>
      <c r="C3288" s="156" t="s">
        <v>154</v>
      </c>
      <c r="I3288" s="116"/>
      <c r="J3288" s="116"/>
      <c r="K3288" s="116"/>
      <c r="L3288" s="116"/>
      <c r="M3288" s="116"/>
      <c r="N3288" s="116"/>
      <c r="AL3288" s="117"/>
      <c r="AN3288" s="35" t="str">
        <f t="shared" si="196"/>
        <v/>
      </c>
      <c r="AO3288" s="35" t="str">
        <f t="shared" si="197"/>
        <v>-</v>
      </c>
      <c r="AQ3288" s="25" t="str">
        <f t="shared" si="195"/>
        <v>-</v>
      </c>
      <c r="BP3288" s="61"/>
      <c r="CT3288" s="61"/>
      <c r="CU3288" s="61"/>
      <c r="CV3288" s="61"/>
      <c r="CW3288" s="61"/>
      <c r="CX3288" s="61"/>
      <c r="CY3288" s="61"/>
      <c r="CZ3288" s="61"/>
      <c r="DA3288" s="61"/>
      <c r="DB3288" s="61"/>
      <c r="DC3288" s="61"/>
      <c r="DD3288" s="61"/>
      <c r="DE3288" s="61"/>
      <c r="DF3288" s="61"/>
      <c r="DG3288" s="61"/>
      <c r="DH3288" s="61"/>
      <c r="DI3288" s="61"/>
      <c r="DJ3288" s="61"/>
      <c r="DK3288" s="61"/>
      <c r="DL3288" s="61"/>
      <c r="DM3288" s="61"/>
    </row>
    <row r="3289" spans="1:117" s="25" customFormat="1" x14ac:dyDescent="0.2">
      <c r="A3289" s="25" t="s">
        <v>574</v>
      </c>
      <c r="B3289" s="25" t="s">
        <v>187</v>
      </c>
      <c r="C3289" s="156" t="s">
        <v>151</v>
      </c>
      <c r="I3289" s="116"/>
      <c r="J3289" s="116"/>
      <c r="K3289" s="116"/>
      <c r="L3289" s="116"/>
      <c r="M3289" s="116"/>
      <c r="N3289" s="116"/>
      <c r="AL3289" s="117"/>
      <c r="AN3289" s="35" t="str">
        <f t="shared" si="196"/>
        <v/>
      </c>
      <c r="AO3289" s="35" t="str">
        <f t="shared" si="197"/>
        <v>-</v>
      </c>
      <c r="AQ3289" s="25" t="str">
        <f t="shared" si="195"/>
        <v>-</v>
      </c>
      <c r="BP3289" s="61"/>
      <c r="CT3289" s="61"/>
      <c r="CU3289" s="61"/>
      <c r="CV3289" s="61"/>
      <c r="CW3289" s="61"/>
      <c r="CX3289" s="61"/>
      <c r="CY3289" s="61"/>
      <c r="CZ3289" s="61"/>
      <c r="DA3289" s="61"/>
      <c r="DB3289" s="61"/>
      <c r="DC3289" s="61"/>
      <c r="DD3289" s="61"/>
      <c r="DE3289" s="61"/>
      <c r="DF3289" s="61"/>
      <c r="DG3289" s="61"/>
      <c r="DH3289" s="61"/>
      <c r="DI3289" s="61"/>
      <c r="DJ3289" s="61"/>
      <c r="DK3289" s="61"/>
      <c r="DL3289" s="61"/>
      <c r="DM3289" s="61"/>
    </row>
    <row r="3290" spans="1:117" s="25" customFormat="1" x14ac:dyDescent="0.2">
      <c r="A3290" s="25" t="s">
        <v>575</v>
      </c>
      <c r="B3290" s="25" t="s">
        <v>187</v>
      </c>
      <c r="C3290" s="156" t="s">
        <v>152</v>
      </c>
      <c r="I3290" s="116"/>
      <c r="J3290" s="116"/>
      <c r="K3290" s="116"/>
      <c r="L3290" s="116"/>
      <c r="M3290" s="116"/>
      <c r="N3290" s="116"/>
      <c r="AL3290" s="117"/>
      <c r="AN3290" s="35" t="str">
        <f t="shared" si="196"/>
        <v/>
      </c>
      <c r="AO3290" s="35" t="str">
        <f t="shared" si="197"/>
        <v>-</v>
      </c>
      <c r="AQ3290" s="25" t="str">
        <f t="shared" si="195"/>
        <v>-</v>
      </c>
      <c r="BP3290" s="61"/>
      <c r="CT3290" s="61"/>
      <c r="CU3290" s="61"/>
      <c r="CV3290" s="61"/>
      <c r="CW3290" s="61"/>
      <c r="CX3290" s="61"/>
      <c r="CY3290" s="61"/>
      <c r="CZ3290" s="61"/>
      <c r="DA3290" s="61"/>
      <c r="DB3290" s="61"/>
      <c r="DC3290" s="61"/>
      <c r="DD3290" s="61"/>
      <c r="DE3290" s="61"/>
      <c r="DF3290" s="61"/>
      <c r="DG3290" s="61"/>
      <c r="DH3290" s="61"/>
      <c r="DI3290" s="61"/>
      <c r="DJ3290" s="61"/>
      <c r="DK3290" s="61"/>
      <c r="DL3290" s="61"/>
      <c r="DM3290" s="61"/>
    </row>
    <row r="3291" spans="1:117" s="25" customFormat="1" x14ac:dyDescent="0.2">
      <c r="A3291" s="25" t="s">
        <v>605</v>
      </c>
      <c r="B3291" s="25" t="s">
        <v>187</v>
      </c>
      <c r="C3291" s="25" t="s">
        <v>154</v>
      </c>
      <c r="I3291" s="116"/>
      <c r="J3291" s="116"/>
      <c r="K3291" s="116"/>
      <c r="L3291" s="116"/>
      <c r="M3291" s="116"/>
      <c r="N3291" s="116"/>
      <c r="AL3291" s="117"/>
      <c r="AN3291" s="35" t="str">
        <f t="shared" si="196"/>
        <v/>
      </c>
      <c r="AO3291" s="35" t="str">
        <f t="shared" si="197"/>
        <v>-</v>
      </c>
      <c r="AQ3291" s="25" t="str">
        <f t="shared" si="195"/>
        <v>-</v>
      </c>
      <c r="BP3291" s="61"/>
      <c r="CT3291" s="61"/>
      <c r="CU3291" s="61"/>
      <c r="CV3291" s="61"/>
      <c r="CW3291" s="61"/>
      <c r="CX3291" s="61"/>
      <c r="CY3291" s="61"/>
      <c r="CZ3291" s="61"/>
      <c r="DA3291" s="61"/>
      <c r="DB3291" s="61"/>
      <c r="DC3291" s="61"/>
      <c r="DD3291" s="61"/>
      <c r="DE3291" s="61"/>
      <c r="DF3291" s="61"/>
      <c r="DG3291" s="61"/>
      <c r="DH3291" s="61"/>
      <c r="DI3291" s="61"/>
      <c r="DJ3291" s="61"/>
      <c r="DK3291" s="61"/>
      <c r="DL3291" s="61"/>
      <c r="DM3291" s="61"/>
    </row>
    <row r="3292" spans="1:117" s="25" customFormat="1" x14ac:dyDescent="0.2">
      <c r="A3292" s="25" t="s">
        <v>606</v>
      </c>
      <c r="B3292" s="25" t="s">
        <v>187</v>
      </c>
      <c r="C3292" s="25" t="s">
        <v>151</v>
      </c>
      <c r="I3292" s="116"/>
      <c r="J3292" s="116"/>
      <c r="K3292" s="116"/>
      <c r="L3292" s="116"/>
      <c r="M3292" s="116"/>
      <c r="N3292" s="116"/>
      <c r="AL3292" s="117"/>
      <c r="AN3292" s="35" t="str">
        <f t="shared" si="196"/>
        <v/>
      </c>
      <c r="AO3292" s="35" t="str">
        <f t="shared" si="197"/>
        <v>-</v>
      </c>
      <c r="AQ3292" s="25" t="str">
        <f t="shared" si="195"/>
        <v>-</v>
      </c>
      <c r="BP3292" s="61"/>
      <c r="CT3292" s="61"/>
      <c r="CU3292" s="61"/>
      <c r="CV3292" s="61"/>
      <c r="CW3292" s="61"/>
      <c r="CX3292" s="61"/>
      <c r="CY3292" s="61"/>
      <c r="CZ3292" s="61"/>
      <c r="DA3292" s="61"/>
      <c r="DB3292" s="61"/>
      <c r="DC3292" s="61"/>
      <c r="DD3292" s="61"/>
      <c r="DE3292" s="61"/>
      <c r="DF3292" s="61"/>
      <c r="DG3292" s="61"/>
      <c r="DH3292" s="61"/>
      <c r="DI3292" s="61"/>
      <c r="DJ3292" s="61"/>
      <c r="DK3292" s="61"/>
      <c r="DL3292" s="61"/>
      <c r="DM3292" s="61"/>
    </row>
    <row r="3293" spans="1:117" s="25" customFormat="1" x14ac:dyDescent="0.2">
      <c r="A3293" s="25" t="s">
        <v>607</v>
      </c>
      <c r="B3293" s="25" t="s">
        <v>187</v>
      </c>
      <c r="C3293" s="25" t="s">
        <v>156</v>
      </c>
      <c r="I3293" s="116"/>
      <c r="J3293" s="116"/>
      <c r="K3293" s="116"/>
      <c r="L3293" s="116"/>
      <c r="M3293" s="116"/>
      <c r="N3293" s="116"/>
      <c r="AL3293" s="117"/>
      <c r="AN3293" s="35" t="str">
        <f t="shared" si="196"/>
        <v/>
      </c>
      <c r="AO3293" s="35" t="str">
        <f t="shared" si="197"/>
        <v>-</v>
      </c>
      <c r="AQ3293" s="25" t="str">
        <f t="shared" si="195"/>
        <v>-</v>
      </c>
      <c r="BP3293" s="61"/>
      <c r="CT3293" s="61"/>
      <c r="CU3293" s="61"/>
      <c r="CV3293" s="61"/>
      <c r="CW3293" s="61"/>
      <c r="CX3293" s="61"/>
      <c r="CY3293" s="61"/>
      <c r="CZ3293" s="61"/>
      <c r="DA3293" s="61"/>
      <c r="DB3293" s="61"/>
      <c r="DC3293" s="61"/>
      <c r="DD3293" s="61"/>
      <c r="DE3293" s="61"/>
      <c r="DF3293" s="61"/>
      <c r="DG3293" s="61"/>
      <c r="DH3293" s="61"/>
      <c r="DI3293" s="61"/>
      <c r="DJ3293" s="61"/>
      <c r="DK3293" s="61"/>
      <c r="DL3293" s="61"/>
      <c r="DM3293" s="61"/>
    </row>
    <row r="3294" spans="1:117" s="25" customFormat="1" x14ac:dyDescent="0.2">
      <c r="A3294" s="25" t="s">
        <v>608</v>
      </c>
      <c r="B3294" s="25" t="s">
        <v>187</v>
      </c>
      <c r="C3294" s="25" t="s">
        <v>149</v>
      </c>
      <c r="I3294" s="116"/>
      <c r="J3294" s="116"/>
      <c r="K3294" s="116"/>
      <c r="L3294" s="116"/>
      <c r="M3294" s="116"/>
      <c r="N3294" s="116"/>
      <c r="AL3294" s="117"/>
      <c r="AN3294" s="35" t="str">
        <f t="shared" si="196"/>
        <v/>
      </c>
      <c r="AO3294" s="35" t="str">
        <f t="shared" si="197"/>
        <v>-</v>
      </c>
      <c r="AQ3294" s="25" t="str">
        <f t="shared" si="195"/>
        <v>-</v>
      </c>
      <c r="BP3294" s="61"/>
      <c r="CT3294" s="61"/>
      <c r="CU3294" s="61"/>
      <c r="CV3294" s="61"/>
      <c r="CW3294" s="61"/>
      <c r="CX3294" s="61"/>
      <c r="CY3294" s="61"/>
      <c r="CZ3294" s="61"/>
      <c r="DA3294" s="61"/>
      <c r="DB3294" s="61"/>
      <c r="DC3294" s="61"/>
      <c r="DD3294" s="61"/>
      <c r="DE3294" s="61"/>
      <c r="DF3294" s="61"/>
      <c r="DG3294" s="61"/>
      <c r="DH3294" s="61"/>
      <c r="DI3294" s="61"/>
      <c r="DJ3294" s="61"/>
      <c r="DK3294" s="61"/>
      <c r="DL3294" s="61"/>
      <c r="DM3294" s="61"/>
    </row>
    <row r="3295" spans="1:117" s="25" customFormat="1" x14ac:dyDescent="0.2">
      <c r="A3295" s="25" t="s">
        <v>609</v>
      </c>
      <c r="B3295" s="25" t="s">
        <v>187</v>
      </c>
      <c r="C3295" s="25" t="s">
        <v>158</v>
      </c>
      <c r="I3295" s="116"/>
      <c r="J3295" s="116"/>
      <c r="K3295" s="116"/>
      <c r="L3295" s="116"/>
      <c r="M3295" s="116"/>
      <c r="N3295" s="116"/>
      <c r="AL3295" s="117"/>
      <c r="AN3295" s="35" t="str">
        <f t="shared" si="196"/>
        <v/>
      </c>
      <c r="AO3295" s="35" t="str">
        <f t="shared" si="197"/>
        <v>-</v>
      </c>
      <c r="AQ3295" s="25" t="str">
        <f t="shared" si="195"/>
        <v>-</v>
      </c>
      <c r="BP3295" s="61"/>
      <c r="CT3295" s="61"/>
      <c r="CU3295" s="61"/>
      <c r="CV3295" s="61"/>
      <c r="CW3295" s="61"/>
      <c r="CX3295" s="61"/>
      <c r="CY3295" s="61"/>
      <c r="CZ3295" s="61"/>
      <c r="DA3295" s="61"/>
      <c r="DB3295" s="61"/>
      <c r="DC3295" s="61"/>
      <c r="DD3295" s="61"/>
      <c r="DE3295" s="61"/>
      <c r="DF3295" s="61"/>
      <c r="DG3295" s="61"/>
      <c r="DH3295" s="61"/>
      <c r="DI3295" s="61"/>
      <c r="DJ3295" s="61"/>
      <c r="DK3295" s="61"/>
      <c r="DL3295" s="61"/>
      <c r="DM3295" s="61"/>
    </row>
    <row r="3296" spans="1:117" s="25" customFormat="1" x14ac:dyDescent="0.2">
      <c r="A3296" s="25" t="s">
        <v>610</v>
      </c>
      <c r="B3296" s="25" t="s">
        <v>187</v>
      </c>
      <c r="C3296" s="25" t="s">
        <v>147</v>
      </c>
      <c r="I3296" s="116"/>
      <c r="J3296" s="116"/>
      <c r="K3296" s="116"/>
      <c r="L3296" s="116"/>
      <c r="M3296" s="116"/>
      <c r="N3296" s="116"/>
      <c r="AL3296" s="117"/>
      <c r="AN3296" s="35" t="str">
        <f t="shared" si="196"/>
        <v/>
      </c>
      <c r="AO3296" s="35" t="str">
        <f t="shared" si="197"/>
        <v>-</v>
      </c>
      <c r="AQ3296" s="25" t="str">
        <f t="shared" si="195"/>
        <v>-</v>
      </c>
      <c r="BP3296" s="61"/>
      <c r="CT3296" s="61"/>
      <c r="CU3296" s="61"/>
      <c r="CV3296" s="61"/>
      <c r="CW3296" s="61"/>
      <c r="CX3296" s="61"/>
      <c r="CY3296" s="61"/>
      <c r="CZ3296" s="61"/>
      <c r="DA3296" s="61"/>
      <c r="DB3296" s="61"/>
      <c r="DC3296" s="61"/>
      <c r="DD3296" s="61"/>
      <c r="DE3296" s="61"/>
      <c r="DF3296" s="61"/>
      <c r="DG3296" s="61"/>
      <c r="DH3296" s="61"/>
      <c r="DI3296" s="61"/>
      <c r="DJ3296" s="61"/>
      <c r="DK3296" s="61"/>
      <c r="DL3296" s="61"/>
      <c r="DM3296" s="61"/>
    </row>
    <row r="3297" spans="1:117" s="25" customFormat="1" x14ac:dyDescent="0.2">
      <c r="A3297" s="25" t="s">
        <v>611</v>
      </c>
      <c r="B3297" s="25" t="s">
        <v>187</v>
      </c>
      <c r="C3297" s="25" t="s">
        <v>155</v>
      </c>
      <c r="I3297" s="116"/>
      <c r="J3297" s="116"/>
      <c r="K3297" s="116"/>
      <c r="L3297" s="116"/>
      <c r="M3297" s="116"/>
      <c r="N3297" s="116"/>
      <c r="AL3297" s="117"/>
      <c r="AN3297" s="35" t="str">
        <f t="shared" si="196"/>
        <v/>
      </c>
      <c r="AO3297" s="35" t="str">
        <f t="shared" si="197"/>
        <v>-</v>
      </c>
      <c r="AQ3297" s="25" t="str">
        <f t="shared" si="195"/>
        <v>-</v>
      </c>
      <c r="BP3297" s="61"/>
      <c r="CT3297" s="61"/>
      <c r="CU3297" s="61"/>
      <c r="CV3297" s="61"/>
      <c r="CW3297" s="61"/>
      <c r="CX3297" s="61"/>
      <c r="CY3297" s="61"/>
      <c r="CZ3297" s="61"/>
      <c r="DA3297" s="61"/>
      <c r="DB3297" s="61"/>
      <c r="DC3297" s="61"/>
      <c r="DD3297" s="61"/>
      <c r="DE3297" s="61"/>
      <c r="DF3297" s="61"/>
      <c r="DG3297" s="61"/>
      <c r="DH3297" s="61"/>
      <c r="DI3297" s="61"/>
      <c r="DJ3297" s="61"/>
      <c r="DK3297" s="61"/>
      <c r="DL3297" s="61"/>
      <c r="DM3297" s="61"/>
    </row>
    <row r="3298" spans="1:117" s="25" customFormat="1" x14ac:dyDescent="0.2">
      <c r="A3298" s="25" t="s">
        <v>612</v>
      </c>
      <c r="B3298" s="25" t="s">
        <v>187</v>
      </c>
      <c r="C3298" s="25" t="s">
        <v>152</v>
      </c>
      <c r="I3298" s="116"/>
      <c r="J3298" s="116"/>
      <c r="K3298" s="116"/>
      <c r="L3298" s="116"/>
      <c r="M3298" s="116"/>
      <c r="N3298" s="116"/>
      <c r="AL3298" s="117"/>
      <c r="AN3298" s="35" t="str">
        <f t="shared" si="196"/>
        <v/>
      </c>
      <c r="AO3298" s="35" t="str">
        <f t="shared" si="197"/>
        <v>-</v>
      </c>
      <c r="AQ3298" s="25" t="str">
        <f t="shared" si="195"/>
        <v>-</v>
      </c>
      <c r="BP3298" s="61"/>
      <c r="CT3298" s="61"/>
      <c r="CU3298" s="61"/>
      <c r="CV3298" s="61"/>
      <c r="CW3298" s="61"/>
      <c r="CX3298" s="61"/>
      <c r="CY3298" s="61"/>
      <c r="CZ3298" s="61"/>
      <c r="DA3298" s="61"/>
      <c r="DB3298" s="61"/>
      <c r="DC3298" s="61"/>
      <c r="DD3298" s="61"/>
      <c r="DE3298" s="61"/>
      <c r="DF3298" s="61"/>
      <c r="DG3298" s="61"/>
      <c r="DH3298" s="61"/>
      <c r="DI3298" s="61"/>
      <c r="DJ3298" s="61"/>
      <c r="DK3298" s="61"/>
      <c r="DL3298" s="61"/>
      <c r="DM3298" s="61"/>
    </row>
    <row r="3299" spans="1:117" s="25" customFormat="1" x14ac:dyDescent="0.2">
      <c r="A3299" s="25" t="s">
        <v>613</v>
      </c>
      <c r="B3299" s="25" t="s">
        <v>187</v>
      </c>
      <c r="C3299" s="25" t="s">
        <v>157</v>
      </c>
      <c r="I3299" s="116"/>
      <c r="J3299" s="116"/>
      <c r="K3299" s="116"/>
      <c r="L3299" s="116"/>
      <c r="M3299" s="116"/>
      <c r="N3299" s="116"/>
      <c r="AL3299" s="117"/>
      <c r="AN3299" s="35" t="str">
        <f t="shared" si="196"/>
        <v/>
      </c>
      <c r="AO3299" s="35" t="str">
        <f t="shared" si="197"/>
        <v>-</v>
      </c>
      <c r="AQ3299" s="25" t="str">
        <f t="shared" si="195"/>
        <v>-</v>
      </c>
      <c r="BP3299" s="61"/>
      <c r="CT3299" s="61"/>
      <c r="CU3299" s="61"/>
      <c r="CV3299" s="61"/>
      <c r="CW3299" s="61"/>
      <c r="CX3299" s="61"/>
      <c r="CY3299" s="61"/>
      <c r="CZ3299" s="61"/>
      <c r="DA3299" s="61"/>
      <c r="DB3299" s="61"/>
      <c r="DC3299" s="61"/>
      <c r="DD3299" s="61"/>
      <c r="DE3299" s="61"/>
      <c r="DF3299" s="61"/>
      <c r="DG3299" s="61"/>
      <c r="DH3299" s="61"/>
      <c r="DI3299" s="61"/>
      <c r="DJ3299" s="61"/>
      <c r="DK3299" s="61"/>
      <c r="DL3299" s="61"/>
      <c r="DM3299" s="61"/>
    </row>
    <row r="3300" spans="1:117" s="25" customFormat="1" x14ac:dyDescent="0.2">
      <c r="A3300" s="25" t="s">
        <v>614</v>
      </c>
      <c r="B3300" s="25" t="s">
        <v>187</v>
      </c>
      <c r="C3300" s="25" t="s">
        <v>150</v>
      </c>
      <c r="I3300" s="116"/>
      <c r="J3300" s="116"/>
      <c r="K3300" s="116"/>
      <c r="L3300" s="116"/>
      <c r="M3300" s="116"/>
      <c r="N3300" s="116"/>
      <c r="AL3300" s="117"/>
      <c r="AN3300" s="35" t="str">
        <f t="shared" si="196"/>
        <v/>
      </c>
      <c r="AO3300" s="35" t="str">
        <f t="shared" si="197"/>
        <v>-</v>
      </c>
      <c r="AQ3300" s="25" t="str">
        <f t="shared" si="195"/>
        <v>-</v>
      </c>
      <c r="BP3300" s="61"/>
      <c r="CT3300" s="61"/>
      <c r="CU3300" s="61"/>
      <c r="CV3300" s="61"/>
      <c r="CW3300" s="61"/>
      <c r="CX3300" s="61"/>
      <c r="CY3300" s="61"/>
      <c r="CZ3300" s="61"/>
      <c r="DA3300" s="61"/>
      <c r="DB3300" s="61"/>
      <c r="DC3300" s="61"/>
      <c r="DD3300" s="61"/>
      <c r="DE3300" s="61"/>
      <c r="DF3300" s="61"/>
      <c r="DG3300" s="61"/>
      <c r="DH3300" s="61"/>
      <c r="DI3300" s="61"/>
      <c r="DJ3300" s="61"/>
      <c r="DK3300" s="61"/>
      <c r="DL3300" s="61"/>
      <c r="DM3300" s="61"/>
    </row>
    <row r="3301" spans="1:117" s="25" customFormat="1" x14ac:dyDescent="0.2">
      <c r="A3301" s="25" t="s">
        <v>615</v>
      </c>
      <c r="B3301" s="25" t="s">
        <v>187</v>
      </c>
      <c r="C3301" s="25" t="s">
        <v>147</v>
      </c>
      <c r="I3301" s="116"/>
      <c r="J3301" s="116"/>
      <c r="K3301" s="116"/>
      <c r="L3301" s="116"/>
      <c r="M3301" s="116"/>
      <c r="N3301" s="116"/>
      <c r="AL3301" s="117"/>
      <c r="AN3301" s="35" t="str">
        <f t="shared" si="196"/>
        <v/>
      </c>
      <c r="AO3301" s="35" t="str">
        <f t="shared" si="197"/>
        <v>-</v>
      </c>
      <c r="AQ3301" s="25" t="str">
        <f t="shared" ref="AQ3301:AQ3364" si="198">CONCATENATE(TRIM(LEFT(AP3301,LEN(AP3301)-LEN(RIGHT(AP3301)))),"-",RIGHT(AP3301))</f>
        <v>-</v>
      </c>
      <c r="BP3301" s="61"/>
      <c r="CT3301" s="61"/>
      <c r="CU3301" s="61"/>
      <c r="CV3301" s="61"/>
      <c r="CW3301" s="61"/>
      <c r="CX3301" s="61"/>
      <c r="CY3301" s="61"/>
      <c r="CZ3301" s="61"/>
      <c r="DA3301" s="61"/>
      <c r="DB3301" s="61"/>
      <c r="DC3301" s="61"/>
      <c r="DD3301" s="61"/>
      <c r="DE3301" s="61"/>
      <c r="DF3301" s="61"/>
      <c r="DG3301" s="61"/>
      <c r="DH3301" s="61"/>
      <c r="DI3301" s="61"/>
      <c r="DJ3301" s="61"/>
      <c r="DK3301" s="61"/>
      <c r="DL3301" s="61"/>
      <c r="DM3301" s="61"/>
    </row>
    <row r="3302" spans="1:117" s="25" customFormat="1" x14ac:dyDescent="0.2">
      <c r="A3302" s="25" t="s">
        <v>616</v>
      </c>
      <c r="B3302" s="25" t="s">
        <v>187</v>
      </c>
      <c r="C3302" s="25" t="s">
        <v>148</v>
      </c>
      <c r="I3302" s="116"/>
      <c r="J3302" s="116"/>
      <c r="K3302" s="116"/>
      <c r="L3302" s="116"/>
      <c r="M3302" s="116"/>
      <c r="N3302" s="116"/>
      <c r="AL3302" s="117"/>
      <c r="AN3302" s="35" t="str">
        <f t="shared" si="196"/>
        <v/>
      </c>
      <c r="AO3302" s="35" t="str">
        <f t="shared" si="197"/>
        <v>-</v>
      </c>
      <c r="AQ3302" s="25" t="str">
        <f t="shared" si="198"/>
        <v>-</v>
      </c>
      <c r="BP3302" s="61"/>
      <c r="CT3302" s="61"/>
      <c r="CU3302" s="61"/>
      <c r="CV3302" s="61"/>
      <c r="CW3302" s="61"/>
      <c r="CX3302" s="61"/>
      <c r="CY3302" s="61"/>
      <c r="CZ3302" s="61"/>
      <c r="DA3302" s="61"/>
      <c r="DB3302" s="61"/>
      <c r="DC3302" s="61"/>
      <c r="DD3302" s="61"/>
      <c r="DE3302" s="61"/>
      <c r="DF3302" s="61"/>
      <c r="DG3302" s="61"/>
      <c r="DH3302" s="61"/>
      <c r="DI3302" s="61"/>
      <c r="DJ3302" s="61"/>
      <c r="DK3302" s="61"/>
      <c r="DL3302" s="61"/>
      <c r="DM3302" s="61"/>
    </row>
    <row r="3303" spans="1:117" s="25" customFormat="1" x14ac:dyDescent="0.2">
      <c r="A3303" s="25" t="s">
        <v>617</v>
      </c>
      <c r="B3303" s="25" t="s">
        <v>187</v>
      </c>
      <c r="C3303" s="25" t="s">
        <v>156</v>
      </c>
      <c r="I3303" s="116"/>
      <c r="J3303" s="116"/>
      <c r="K3303" s="116"/>
      <c r="L3303" s="116"/>
      <c r="M3303" s="116"/>
      <c r="N3303" s="116"/>
      <c r="AL3303" s="117"/>
      <c r="AN3303" s="35" t="str">
        <f t="shared" si="196"/>
        <v/>
      </c>
      <c r="AO3303" s="35" t="str">
        <f t="shared" si="197"/>
        <v>-</v>
      </c>
      <c r="AQ3303" s="25" t="str">
        <f t="shared" si="198"/>
        <v>-</v>
      </c>
      <c r="BP3303" s="61"/>
      <c r="CT3303" s="61"/>
      <c r="CU3303" s="61"/>
      <c r="CV3303" s="61"/>
      <c r="CW3303" s="61"/>
      <c r="CX3303" s="61"/>
      <c r="CY3303" s="61"/>
      <c r="CZ3303" s="61"/>
      <c r="DA3303" s="61"/>
      <c r="DB3303" s="61"/>
      <c r="DC3303" s="61"/>
      <c r="DD3303" s="61"/>
      <c r="DE3303" s="61"/>
      <c r="DF3303" s="61"/>
      <c r="DG3303" s="61"/>
      <c r="DH3303" s="61"/>
      <c r="DI3303" s="61"/>
      <c r="DJ3303" s="61"/>
      <c r="DK3303" s="61"/>
      <c r="DL3303" s="61"/>
      <c r="DM3303" s="61"/>
    </row>
    <row r="3304" spans="1:117" s="25" customFormat="1" x14ac:dyDescent="0.2">
      <c r="A3304" s="25" t="s">
        <v>618</v>
      </c>
      <c r="B3304" s="25" t="s">
        <v>187</v>
      </c>
      <c r="C3304" s="25" t="s">
        <v>153</v>
      </c>
      <c r="I3304" s="116"/>
      <c r="J3304" s="116"/>
      <c r="K3304" s="116"/>
      <c r="L3304" s="116"/>
      <c r="M3304" s="116"/>
      <c r="N3304" s="116"/>
      <c r="AL3304" s="117"/>
      <c r="AN3304" s="35" t="str">
        <f t="shared" si="196"/>
        <v/>
      </c>
      <c r="AO3304" s="35" t="str">
        <f t="shared" si="197"/>
        <v>-</v>
      </c>
      <c r="AQ3304" s="25" t="str">
        <f t="shared" si="198"/>
        <v>-</v>
      </c>
      <c r="BP3304" s="61"/>
      <c r="CT3304" s="61"/>
      <c r="CU3304" s="61"/>
      <c r="CV3304" s="61"/>
      <c r="CW3304" s="61"/>
      <c r="CX3304" s="61"/>
      <c r="CY3304" s="61"/>
      <c r="CZ3304" s="61"/>
      <c r="DA3304" s="61"/>
      <c r="DB3304" s="61"/>
      <c r="DC3304" s="61"/>
      <c r="DD3304" s="61"/>
      <c r="DE3304" s="61"/>
      <c r="DF3304" s="61"/>
      <c r="DG3304" s="61"/>
      <c r="DH3304" s="61"/>
      <c r="DI3304" s="61"/>
      <c r="DJ3304" s="61"/>
      <c r="DK3304" s="61"/>
      <c r="DL3304" s="61"/>
      <c r="DM3304" s="61"/>
    </row>
    <row r="3305" spans="1:117" s="25" customFormat="1" x14ac:dyDescent="0.2">
      <c r="A3305" s="25" t="s">
        <v>619</v>
      </c>
      <c r="B3305" s="25" t="s">
        <v>187</v>
      </c>
      <c r="C3305" s="25" t="s">
        <v>158</v>
      </c>
      <c r="I3305" s="116"/>
      <c r="J3305" s="116"/>
      <c r="K3305" s="116"/>
      <c r="L3305" s="116"/>
      <c r="M3305" s="116"/>
      <c r="N3305" s="116"/>
      <c r="AL3305" s="117"/>
      <c r="AN3305" s="35" t="str">
        <f t="shared" si="196"/>
        <v/>
      </c>
      <c r="AO3305" s="35" t="str">
        <f t="shared" si="197"/>
        <v>-</v>
      </c>
      <c r="AQ3305" s="25" t="str">
        <f t="shared" si="198"/>
        <v>-</v>
      </c>
      <c r="BP3305" s="61"/>
      <c r="CT3305" s="61"/>
      <c r="CU3305" s="61"/>
      <c r="CV3305" s="61"/>
      <c r="CW3305" s="61"/>
      <c r="CX3305" s="61"/>
      <c r="CY3305" s="61"/>
      <c r="CZ3305" s="61"/>
      <c r="DA3305" s="61"/>
      <c r="DB3305" s="61"/>
      <c r="DC3305" s="61"/>
      <c r="DD3305" s="61"/>
      <c r="DE3305" s="61"/>
      <c r="DF3305" s="61"/>
      <c r="DG3305" s="61"/>
      <c r="DH3305" s="61"/>
      <c r="DI3305" s="61"/>
      <c r="DJ3305" s="61"/>
      <c r="DK3305" s="61"/>
      <c r="DL3305" s="61"/>
      <c r="DM3305" s="61"/>
    </row>
    <row r="3306" spans="1:117" s="25" customFormat="1" x14ac:dyDescent="0.2">
      <c r="A3306" s="25" t="s">
        <v>620</v>
      </c>
      <c r="B3306" s="25" t="s">
        <v>187</v>
      </c>
      <c r="C3306" s="25" t="s">
        <v>151</v>
      </c>
      <c r="I3306" s="116"/>
      <c r="J3306" s="116"/>
      <c r="K3306" s="116"/>
      <c r="L3306" s="116"/>
      <c r="M3306" s="116"/>
      <c r="N3306" s="116"/>
      <c r="AL3306" s="117"/>
      <c r="AN3306" s="35" t="str">
        <f t="shared" si="196"/>
        <v/>
      </c>
      <c r="AO3306" s="35" t="str">
        <f t="shared" si="197"/>
        <v>-</v>
      </c>
      <c r="AQ3306" s="25" t="str">
        <f t="shared" si="198"/>
        <v>-</v>
      </c>
      <c r="BP3306" s="61"/>
      <c r="CT3306" s="61"/>
      <c r="CU3306" s="61"/>
      <c r="CV3306" s="61"/>
      <c r="CW3306" s="61"/>
      <c r="CX3306" s="61"/>
      <c r="CY3306" s="61"/>
      <c r="CZ3306" s="61"/>
      <c r="DA3306" s="61"/>
      <c r="DB3306" s="61"/>
      <c r="DC3306" s="61"/>
      <c r="DD3306" s="61"/>
      <c r="DE3306" s="61"/>
      <c r="DF3306" s="61"/>
      <c r="DG3306" s="61"/>
      <c r="DH3306" s="61"/>
      <c r="DI3306" s="61"/>
      <c r="DJ3306" s="61"/>
      <c r="DK3306" s="61"/>
      <c r="DL3306" s="61"/>
      <c r="DM3306" s="61"/>
    </row>
    <row r="3307" spans="1:117" s="25" customFormat="1" x14ac:dyDescent="0.2">
      <c r="A3307" s="25" t="s">
        <v>621</v>
      </c>
      <c r="B3307" s="25" t="s">
        <v>187</v>
      </c>
      <c r="C3307" s="25" t="s">
        <v>148</v>
      </c>
      <c r="I3307" s="116"/>
      <c r="J3307" s="116"/>
      <c r="K3307" s="116"/>
      <c r="L3307" s="116"/>
      <c r="M3307" s="116"/>
      <c r="N3307" s="116"/>
      <c r="AL3307" s="117"/>
      <c r="AN3307" s="35" t="str">
        <f t="shared" si="196"/>
        <v/>
      </c>
      <c r="AO3307" s="35" t="str">
        <f t="shared" si="197"/>
        <v>-</v>
      </c>
      <c r="AQ3307" s="25" t="str">
        <f t="shared" si="198"/>
        <v>-</v>
      </c>
      <c r="BP3307" s="61"/>
      <c r="CT3307" s="61"/>
      <c r="CU3307" s="61"/>
      <c r="CV3307" s="61"/>
      <c r="CW3307" s="61"/>
      <c r="CX3307" s="61"/>
      <c r="CY3307" s="61"/>
      <c r="CZ3307" s="61"/>
      <c r="DA3307" s="61"/>
      <c r="DB3307" s="61"/>
      <c r="DC3307" s="61"/>
      <c r="DD3307" s="61"/>
      <c r="DE3307" s="61"/>
      <c r="DF3307" s="61"/>
      <c r="DG3307" s="61"/>
      <c r="DH3307" s="61"/>
      <c r="DI3307" s="61"/>
      <c r="DJ3307" s="61"/>
      <c r="DK3307" s="61"/>
      <c r="DL3307" s="61"/>
      <c r="DM3307" s="61"/>
    </row>
    <row r="3308" spans="1:117" s="25" customFormat="1" x14ac:dyDescent="0.2">
      <c r="A3308" s="25" t="s">
        <v>622</v>
      </c>
      <c r="B3308" s="25" t="s">
        <v>187</v>
      </c>
      <c r="C3308" s="25" t="s">
        <v>149</v>
      </c>
      <c r="I3308" s="116"/>
      <c r="J3308" s="116"/>
      <c r="K3308" s="116"/>
      <c r="L3308" s="116"/>
      <c r="M3308" s="116"/>
      <c r="N3308" s="116"/>
      <c r="AL3308" s="117"/>
      <c r="AN3308" s="35" t="str">
        <f t="shared" si="196"/>
        <v/>
      </c>
      <c r="AO3308" s="35" t="str">
        <f t="shared" si="197"/>
        <v>-</v>
      </c>
      <c r="AQ3308" s="25" t="str">
        <f t="shared" si="198"/>
        <v>-</v>
      </c>
      <c r="BP3308" s="61"/>
      <c r="CT3308" s="61"/>
      <c r="CU3308" s="61"/>
      <c r="CV3308" s="61"/>
      <c r="CW3308" s="61"/>
      <c r="CX3308" s="61"/>
      <c r="CY3308" s="61"/>
      <c r="CZ3308" s="61"/>
      <c r="DA3308" s="61"/>
      <c r="DB3308" s="61"/>
      <c r="DC3308" s="61"/>
      <c r="DD3308" s="61"/>
      <c r="DE3308" s="61"/>
      <c r="DF3308" s="61"/>
      <c r="DG3308" s="61"/>
      <c r="DH3308" s="61"/>
      <c r="DI3308" s="61"/>
      <c r="DJ3308" s="61"/>
      <c r="DK3308" s="61"/>
      <c r="DL3308" s="61"/>
      <c r="DM3308" s="61"/>
    </row>
    <row r="3309" spans="1:117" s="25" customFormat="1" x14ac:dyDescent="0.2">
      <c r="A3309" s="25" t="s">
        <v>623</v>
      </c>
      <c r="B3309" s="25" t="s">
        <v>187</v>
      </c>
      <c r="C3309" s="25" t="s">
        <v>157</v>
      </c>
      <c r="I3309" s="116"/>
      <c r="J3309" s="116"/>
      <c r="K3309" s="116"/>
      <c r="L3309" s="116"/>
      <c r="M3309" s="116"/>
      <c r="N3309" s="116"/>
      <c r="AL3309" s="117"/>
      <c r="AN3309" s="35" t="str">
        <f t="shared" si="196"/>
        <v/>
      </c>
      <c r="AO3309" s="35" t="str">
        <f t="shared" si="197"/>
        <v>-</v>
      </c>
      <c r="AQ3309" s="25" t="str">
        <f t="shared" si="198"/>
        <v>-</v>
      </c>
      <c r="BP3309" s="61"/>
      <c r="CT3309" s="61"/>
      <c r="CU3309" s="61"/>
      <c r="CV3309" s="61"/>
      <c r="CW3309" s="61"/>
      <c r="CX3309" s="61"/>
      <c r="CY3309" s="61"/>
      <c r="CZ3309" s="61"/>
      <c r="DA3309" s="61"/>
      <c r="DB3309" s="61"/>
      <c r="DC3309" s="61"/>
      <c r="DD3309" s="61"/>
      <c r="DE3309" s="61"/>
      <c r="DF3309" s="61"/>
      <c r="DG3309" s="61"/>
      <c r="DH3309" s="61"/>
      <c r="DI3309" s="61"/>
      <c r="DJ3309" s="61"/>
      <c r="DK3309" s="61"/>
      <c r="DL3309" s="61"/>
      <c r="DM3309" s="61"/>
    </row>
    <row r="3310" spans="1:117" s="25" customFormat="1" x14ac:dyDescent="0.2">
      <c r="A3310" s="25" t="s">
        <v>624</v>
      </c>
      <c r="B3310" s="25" t="s">
        <v>187</v>
      </c>
      <c r="C3310" s="25" t="s">
        <v>154</v>
      </c>
      <c r="I3310" s="116"/>
      <c r="J3310" s="116"/>
      <c r="K3310" s="116"/>
      <c r="L3310" s="116"/>
      <c r="M3310" s="116"/>
      <c r="N3310" s="116"/>
      <c r="AL3310" s="117"/>
      <c r="AN3310" s="35" t="str">
        <f t="shared" si="196"/>
        <v/>
      </c>
      <c r="AO3310" s="35" t="str">
        <f t="shared" si="197"/>
        <v>-</v>
      </c>
      <c r="AQ3310" s="25" t="str">
        <f t="shared" si="198"/>
        <v>-</v>
      </c>
      <c r="BP3310" s="61"/>
      <c r="CT3310" s="61"/>
      <c r="CU3310" s="61"/>
      <c r="CV3310" s="61"/>
      <c r="CW3310" s="61"/>
      <c r="CX3310" s="61"/>
      <c r="CY3310" s="61"/>
      <c r="CZ3310" s="61"/>
      <c r="DA3310" s="61"/>
      <c r="DB3310" s="61"/>
      <c r="DC3310" s="61"/>
      <c r="DD3310" s="61"/>
      <c r="DE3310" s="61"/>
      <c r="DF3310" s="61"/>
      <c r="DG3310" s="61"/>
      <c r="DH3310" s="61"/>
      <c r="DI3310" s="61"/>
      <c r="DJ3310" s="61"/>
      <c r="DK3310" s="61"/>
      <c r="DL3310" s="61"/>
      <c r="DM3310" s="61"/>
    </row>
    <row r="3311" spans="1:117" s="25" customFormat="1" x14ac:dyDescent="0.2">
      <c r="A3311" s="25" t="s">
        <v>625</v>
      </c>
      <c r="B3311" s="25" t="s">
        <v>187</v>
      </c>
      <c r="C3311" s="25" t="s">
        <v>147</v>
      </c>
      <c r="I3311" s="116"/>
      <c r="J3311" s="116"/>
      <c r="K3311" s="116"/>
      <c r="L3311" s="116"/>
      <c r="M3311" s="116"/>
      <c r="N3311" s="116"/>
      <c r="AL3311" s="117"/>
      <c r="AN3311" s="35" t="str">
        <f t="shared" si="196"/>
        <v/>
      </c>
      <c r="AO3311" s="35" t="str">
        <f t="shared" si="197"/>
        <v>-</v>
      </c>
      <c r="AQ3311" s="25" t="str">
        <f t="shared" si="198"/>
        <v>-</v>
      </c>
      <c r="BP3311" s="61"/>
      <c r="CT3311" s="61"/>
      <c r="CU3311" s="61"/>
      <c r="CV3311" s="61"/>
      <c r="CW3311" s="61"/>
      <c r="CX3311" s="61"/>
      <c r="CY3311" s="61"/>
      <c r="CZ3311" s="61"/>
      <c r="DA3311" s="61"/>
      <c r="DB3311" s="61"/>
      <c r="DC3311" s="61"/>
      <c r="DD3311" s="61"/>
      <c r="DE3311" s="61"/>
      <c r="DF3311" s="61"/>
      <c r="DG3311" s="61"/>
      <c r="DH3311" s="61"/>
      <c r="DI3311" s="61"/>
      <c r="DJ3311" s="61"/>
      <c r="DK3311" s="61"/>
      <c r="DL3311" s="61"/>
      <c r="DM3311" s="61"/>
    </row>
    <row r="3312" spans="1:117" s="25" customFormat="1" x14ac:dyDescent="0.2">
      <c r="A3312" s="25" t="s">
        <v>626</v>
      </c>
      <c r="B3312" s="25" t="s">
        <v>187</v>
      </c>
      <c r="C3312" s="25" t="s">
        <v>152</v>
      </c>
      <c r="I3312" s="116"/>
      <c r="J3312" s="116"/>
      <c r="K3312" s="116"/>
      <c r="L3312" s="116"/>
      <c r="M3312" s="116"/>
      <c r="N3312" s="116"/>
      <c r="AL3312" s="117"/>
      <c r="AN3312" s="35" t="str">
        <f t="shared" si="196"/>
        <v/>
      </c>
      <c r="AO3312" s="35" t="str">
        <f t="shared" si="197"/>
        <v>-</v>
      </c>
      <c r="AQ3312" s="25" t="str">
        <f t="shared" si="198"/>
        <v>-</v>
      </c>
      <c r="BP3312" s="61"/>
      <c r="CT3312" s="61"/>
      <c r="CU3312" s="61"/>
      <c r="CV3312" s="61"/>
      <c r="CW3312" s="61"/>
      <c r="CX3312" s="61"/>
      <c r="CY3312" s="61"/>
      <c r="CZ3312" s="61"/>
      <c r="DA3312" s="61"/>
      <c r="DB3312" s="61"/>
      <c r="DC3312" s="61"/>
      <c r="DD3312" s="61"/>
      <c r="DE3312" s="61"/>
      <c r="DF3312" s="61"/>
      <c r="DG3312" s="61"/>
      <c r="DH3312" s="61"/>
      <c r="DI3312" s="61"/>
      <c r="DJ3312" s="61"/>
      <c r="DK3312" s="61"/>
      <c r="DL3312" s="61"/>
      <c r="DM3312" s="61"/>
    </row>
    <row r="3313" spans="1:117" s="25" customFormat="1" x14ac:dyDescent="0.2">
      <c r="A3313" s="25" t="s">
        <v>627</v>
      </c>
      <c r="B3313" s="25" t="s">
        <v>187</v>
      </c>
      <c r="C3313" s="25" t="s">
        <v>149</v>
      </c>
      <c r="I3313" s="116"/>
      <c r="J3313" s="116"/>
      <c r="K3313" s="116"/>
      <c r="L3313" s="116"/>
      <c r="M3313" s="116"/>
      <c r="N3313" s="116"/>
      <c r="AL3313" s="117"/>
      <c r="AN3313" s="35" t="str">
        <f t="shared" si="196"/>
        <v/>
      </c>
      <c r="AO3313" s="35" t="str">
        <f t="shared" si="197"/>
        <v>-</v>
      </c>
      <c r="AQ3313" s="25" t="str">
        <f t="shared" si="198"/>
        <v>-</v>
      </c>
      <c r="BP3313" s="61"/>
      <c r="CT3313" s="61"/>
      <c r="CU3313" s="61"/>
      <c r="CV3313" s="61"/>
      <c r="CW3313" s="61"/>
      <c r="CX3313" s="61"/>
      <c r="CY3313" s="61"/>
      <c r="CZ3313" s="61"/>
      <c r="DA3313" s="61"/>
      <c r="DB3313" s="61"/>
      <c r="DC3313" s="61"/>
      <c r="DD3313" s="61"/>
      <c r="DE3313" s="61"/>
      <c r="DF3313" s="61"/>
      <c r="DG3313" s="61"/>
      <c r="DH3313" s="61"/>
      <c r="DI3313" s="61"/>
      <c r="DJ3313" s="61"/>
      <c r="DK3313" s="61"/>
      <c r="DL3313" s="61"/>
      <c r="DM3313" s="61"/>
    </row>
    <row r="3314" spans="1:117" s="25" customFormat="1" x14ac:dyDescent="0.2">
      <c r="A3314" s="25" t="s">
        <v>628</v>
      </c>
      <c r="B3314" s="25" t="s">
        <v>187</v>
      </c>
      <c r="C3314" s="25" t="s">
        <v>150</v>
      </c>
      <c r="I3314" s="116"/>
      <c r="J3314" s="116"/>
      <c r="K3314" s="116"/>
      <c r="L3314" s="116"/>
      <c r="M3314" s="116"/>
      <c r="N3314" s="116"/>
      <c r="AL3314" s="117"/>
      <c r="AN3314" s="35" t="str">
        <f t="shared" si="196"/>
        <v/>
      </c>
      <c r="AO3314" s="35" t="str">
        <f t="shared" si="197"/>
        <v>-</v>
      </c>
      <c r="AQ3314" s="25" t="str">
        <f t="shared" si="198"/>
        <v>-</v>
      </c>
      <c r="BP3314" s="61"/>
      <c r="CT3314" s="61"/>
      <c r="CU3314" s="61"/>
      <c r="CV3314" s="61"/>
      <c r="CW3314" s="61"/>
      <c r="CX3314" s="61"/>
      <c r="CY3314" s="61"/>
      <c r="CZ3314" s="61"/>
      <c r="DA3314" s="61"/>
      <c r="DB3314" s="61"/>
      <c r="DC3314" s="61"/>
      <c r="DD3314" s="61"/>
      <c r="DE3314" s="61"/>
      <c r="DF3314" s="61"/>
      <c r="DG3314" s="61"/>
      <c r="DH3314" s="61"/>
      <c r="DI3314" s="61"/>
      <c r="DJ3314" s="61"/>
      <c r="DK3314" s="61"/>
      <c r="DL3314" s="61"/>
      <c r="DM3314" s="61"/>
    </row>
    <row r="3315" spans="1:117" s="25" customFormat="1" x14ac:dyDescent="0.2">
      <c r="A3315" s="25" t="s">
        <v>629</v>
      </c>
      <c r="B3315" s="25" t="s">
        <v>187</v>
      </c>
      <c r="C3315" s="25" t="s">
        <v>158</v>
      </c>
      <c r="I3315" s="116"/>
      <c r="J3315" s="116"/>
      <c r="K3315" s="116"/>
      <c r="L3315" s="116"/>
      <c r="M3315" s="116"/>
      <c r="N3315" s="116"/>
      <c r="AL3315" s="117"/>
      <c r="AN3315" s="35" t="str">
        <f t="shared" si="196"/>
        <v/>
      </c>
      <c r="AO3315" s="35" t="str">
        <f t="shared" si="197"/>
        <v>-</v>
      </c>
      <c r="AQ3315" s="25" t="str">
        <f t="shared" si="198"/>
        <v>-</v>
      </c>
      <c r="BP3315" s="61"/>
      <c r="CT3315" s="61"/>
      <c r="CU3315" s="61"/>
      <c r="CV3315" s="61"/>
      <c r="CW3315" s="61"/>
      <c r="CX3315" s="61"/>
      <c r="CY3315" s="61"/>
      <c r="CZ3315" s="61"/>
      <c r="DA3315" s="61"/>
      <c r="DB3315" s="61"/>
      <c r="DC3315" s="61"/>
      <c r="DD3315" s="61"/>
      <c r="DE3315" s="61"/>
      <c r="DF3315" s="61"/>
      <c r="DG3315" s="61"/>
      <c r="DH3315" s="61"/>
      <c r="DI3315" s="61"/>
      <c r="DJ3315" s="61"/>
      <c r="DK3315" s="61"/>
      <c r="DL3315" s="61"/>
      <c r="DM3315" s="61"/>
    </row>
    <row r="3316" spans="1:117" s="25" customFormat="1" x14ac:dyDescent="0.2">
      <c r="A3316" s="25" t="s">
        <v>630</v>
      </c>
      <c r="B3316" s="25" t="s">
        <v>187</v>
      </c>
      <c r="C3316" s="25" t="s">
        <v>155</v>
      </c>
      <c r="I3316" s="116"/>
      <c r="J3316" s="116"/>
      <c r="K3316" s="116"/>
      <c r="L3316" s="116"/>
      <c r="M3316" s="116"/>
      <c r="N3316" s="116"/>
      <c r="AL3316" s="117"/>
      <c r="AN3316" s="35" t="str">
        <f t="shared" si="196"/>
        <v/>
      </c>
      <c r="AO3316" s="35" t="str">
        <f t="shared" si="197"/>
        <v>-</v>
      </c>
      <c r="AQ3316" s="25" t="str">
        <f t="shared" si="198"/>
        <v>-</v>
      </c>
      <c r="BP3316" s="61"/>
      <c r="CT3316" s="61"/>
      <c r="CU3316" s="61"/>
      <c r="CV3316" s="61"/>
      <c r="CW3316" s="61"/>
      <c r="CX3316" s="61"/>
      <c r="CY3316" s="61"/>
      <c r="CZ3316" s="61"/>
      <c r="DA3316" s="61"/>
      <c r="DB3316" s="61"/>
      <c r="DC3316" s="61"/>
      <c r="DD3316" s="61"/>
      <c r="DE3316" s="61"/>
      <c r="DF3316" s="61"/>
      <c r="DG3316" s="61"/>
      <c r="DH3316" s="61"/>
      <c r="DI3316" s="61"/>
      <c r="DJ3316" s="61"/>
      <c r="DK3316" s="61"/>
      <c r="DL3316" s="61"/>
      <c r="DM3316" s="61"/>
    </row>
    <row r="3317" spans="1:117" s="25" customFormat="1" x14ac:dyDescent="0.2">
      <c r="A3317" s="25" t="s">
        <v>631</v>
      </c>
      <c r="B3317" s="25" t="s">
        <v>187</v>
      </c>
      <c r="C3317" s="25" t="s">
        <v>148</v>
      </c>
      <c r="I3317" s="116"/>
      <c r="J3317" s="116"/>
      <c r="K3317" s="116"/>
      <c r="L3317" s="116"/>
      <c r="M3317" s="116"/>
      <c r="N3317" s="116"/>
      <c r="AL3317" s="117"/>
      <c r="AN3317" s="35" t="str">
        <f t="shared" si="196"/>
        <v/>
      </c>
      <c r="AO3317" s="35" t="str">
        <f t="shared" si="197"/>
        <v>-</v>
      </c>
      <c r="AQ3317" s="25" t="str">
        <f t="shared" si="198"/>
        <v>-</v>
      </c>
      <c r="BP3317" s="61"/>
      <c r="CT3317" s="61"/>
      <c r="CU3317" s="61"/>
      <c r="CV3317" s="61"/>
      <c r="CW3317" s="61"/>
      <c r="CX3317" s="61"/>
      <c r="CY3317" s="61"/>
      <c r="CZ3317" s="61"/>
      <c r="DA3317" s="61"/>
      <c r="DB3317" s="61"/>
      <c r="DC3317" s="61"/>
      <c r="DD3317" s="61"/>
      <c r="DE3317" s="61"/>
      <c r="DF3317" s="61"/>
      <c r="DG3317" s="61"/>
      <c r="DH3317" s="61"/>
      <c r="DI3317" s="61"/>
      <c r="DJ3317" s="61"/>
      <c r="DK3317" s="61"/>
      <c r="DL3317" s="61"/>
      <c r="DM3317" s="61"/>
    </row>
    <row r="3318" spans="1:117" s="25" customFormat="1" x14ac:dyDescent="0.2">
      <c r="A3318" s="25" t="s">
        <v>632</v>
      </c>
      <c r="B3318" s="25" t="s">
        <v>187</v>
      </c>
      <c r="C3318" s="25" t="s">
        <v>153</v>
      </c>
      <c r="I3318" s="116"/>
      <c r="J3318" s="116"/>
      <c r="K3318" s="116"/>
      <c r="L3318" s="116"/>
      <c r="M3318" s="116"/>
      <c r="N3318" s="116"/>
      <c r="AL3318" s="117"/>
      <c r="AN3318" s="35" t="str">
        <f t="shared" si="196"/>
        <v/>
      </c>
      <c r="AO3318" s="35" t="str">
        <f t="shared" si="197"/>
        <v>-</v>
      </c>
      <c r="AQ3318" s="25" t="str">
        <f t="shared" si="198"/>
        <v>-</v>
      </c>
      <c r="BP3318" s="61"/>
      <c r="CT3318" s="61"/>
      <c r="CU3318" s="61"/>
      <c r="CV3318" s="61"/>
      <c r="CW3318" s="61"/>
      <c r="CX3318" s="61"/>
      <c r="CY3318" s="61"/>
      <c r="CZ3318" s="61"/>
      <c r="DA3318" s="61"/>
      <c r="DB3318" s="61"/>
      <c r="DC3318" s="61"/>
      <c r="DD3318" s="61"/>
      <c r="DE3318" s="61"/>
      <c r="DF3318" s="61"/>
      <c r="DG3318" s="61"/>
      <c r="DH3318" s="61"/>
      <c r="DI3318" s="61"/>
      <c r="DJ3318" s="61"/>
      <c r="DK3318" s="61"/>
      <c r="DL3318" s="61"/>
      <c r="DM3318" s="61"/>
    </row>
    <row r="3319" spans="1:117" s="25" customFormat="1" x14ac:dyDescent="0.2">
      <c r="A3319" s="25" t="s">
        <v>633</v>
      </c>
      <c r="B3319" s="25" t="s">
        <v>187</v>
      </c>
      <c r="C3319" s="25" t="s">
        <v>150</v>
      </c>
      <c r="I3319" s="116"/>
      <c r="J3319" s="116"/>
      <c r="K3319" s="116"/>
      <c r="L3319" s="116"/>
      <c r="M3319" s="116"/>
      <c r="N3319" s="116"/>
      <c r="AL3319" s="117"/>
      <c r="AN3319" s="35" t="str">
        <f t="shared" ref="AN3319:AN3382" si="199">CONCATENATE(AM3319,AP3319)</f>
        <v/>
      </c>
      <c r="AO3319" s="35" t="str">
        <f t="shared" ref="AO3319:AO3382" si="200">CONCATENATE(AM3319,"-",AL3319)</f>
        <v>-</v>
      </c>
      <c r="AQ3319" s="25" t="str">
        <f t="shared" si="198"/>
        <v>-</v>
      </c>
      <c r="BP3319" s="61"/>
      <c r="CT3319" s="61"/>
      <c r="CU3319" s="61"/>
      <c r="CV3319" s="61"/>
      <c r="CW3319" s="61"/>
      <c r="CX3319" s="61"/>
      <c r="CY3319" s="61"/>
      <c r="CZ3319" s="61"/>
      <c r="DA3319" s="61"/>
      <c r="DB3319" s="61"/>
      <c r="DC3319" s="61"/>
      <c r="DD3319" s="61"/>
      <c r="DE3319" s="61"/>
      <c r="DF3319" s="61"/>
      <c r="DG3319" s="61"/>
      <c r="DH3319" s="61"/>
      <c r="DI3319" s="61"/>
      <c r="DJ3319" s="61"/>
      <c r="DK3319" s="61"/>
      <c r="DL3319" s="61"/>
      <c r="DM3319" s="61"/>
    </row>
    <row r="3320" spans="1:117" s="25" customFormat="1" x14ac:dyDescent="0.2">
      <c r="A3320" s="25" t="s">
        <v>634</v>
      </c>
      <c r="B3320" s="25" t="s">
        <v>187</v>
      </c>
      <c r="C3320" s="25" t="s">
        <v>151</v>
      </c>
      <c r="I3320" s="116"/>
      <c r="J3320" s="116"/>
      <c r="K3320" s="116"/>
      <c r="L3320" s="116"/>
      <c r="M3320" s="116"/>
      <c r="N3320" s="116"/>
      <c r="AL3320" s="117"/>
      <c r="AN3320" s="35" t="str">
        <f t="shared" si="199"/>
        <v/>
      </c>
      <c r="AO3320" s="35" t="str">
        <f t="shared" si="200"/>
        <v>-</v>
      </c>
      <c r="AQ3320" s="25" t="str">
        <f t="shared" si="198"/>
        <v>-</v>
      </c>
      <c r="BP3320" s="61"/>
      <c r="CT3320" s="61"/>
      <c r="CU3320" s="61"/>
      <c r="CV3320" s="61"/>
      <c r="CW3320" s="61"/>
      <c r="CX3320" s="61"/>
      <c r="CY3320" s="61"/>
      <c r="CZ3320" s="61"/>
      <c r="DA3320" s="61"/>
      <c r="DB3320" s="61"/>
      <c r="DC3320" s="61"/>
      <c r="DD3320" s="61"/>
      <c r="DE3320" s="61"/>
      <c r="DF3320" s="61"/>
      <c r="DG3320" s="61"/>
      <c r="DH3320" s="61"/>
      <c r="DI3320" s="61"/>
      <c r="DJ3320" s="61"/>
      <c r="DK3320" s="61"/>
      <c r="DL3320" s="61"/>
      <c r="DM3320" s="61"/>
    </row>
    <row r="3321" spans="1:117" s="25" customFormat="1" ht="12" thickBot="1" x14ac:dyDescent="0.25">
      <c r="A3321" s="25" t="s">
        <v>188</v>
      </c>
      <c r="B3321" s="25" t="s">
        <v>207</v>
      </c>
      <c r="C3321" s="25" t="s">
        <v>149</v>
      </c>
      <c r="I3321" s="116"/>
      <c r="J3321" s="116"/>
      <c r="K3321" s="116"/>
      <c r="L3321" s="116"/>
      <c r="M3321" s="116"/>
      <c r="N3321" s="116"/>
      <c r="AL3321" s="117"/>
      <c r="AN3321" s="35" t="str">
        <f t="shared" si="199"/>
        <v/>
      </c>
      <c r="AO3321" s="35" t="str">
        <f t="shared" si="200"/>
        <v>-</v>
      </c>
      <c r="AQ3321" s="25" t="str">
        <f t="shared" si="198"/>
        <v>-</v>
      </c>
      <c r="BP3321" s="61"/>
      <c r="CT3321" s="61"/>
      <c r="CU3321" s="61"/>
      <c r="CV3321" s="61"/>
      <c r="CW3321" s="61"/>
      <c r="CX3321" s="61"/>
      <c r="CY3321" s="61"/>
      <c r="CZ3321" s="61"/>
      <c r="DA3321" s="61"/>
      <c r="DB3321" s="61"/>
      <c r="DC3321" s="61"/>
      <c r="DD3321" s="61"/>
      <c r="DE3321" s="61"/>
      <c r="DF3321" s="61"/>
      <c r="DG3321" s="61"/>
      <c r="DH3321" s="61"/>
      <c r="DI3321" s="61"/>
      <c r="DJ3321" s="61"/>
      <c r="DK3321" s="61"/>
      <c r="DL3321" s="61"/>
      <c r="DM3321" s="61"/>
    </row>
    <row r="3322" spans="1:117" s="25" customFormat="1" ht="12" thickBot="1" x14ac:dyDescent="0.25">
      <c r="A3322" s="25" t="s">
        <v>189</v>
      </c>
      <c r="B3322" s="25" t="s">
        <v>207</v>
      </c>
      <c r="C3322" s="157" t="s">
        <v>150</v>
      </c>
      <c r="I3322" s="116"/>
      <c r="J3322" s="116"/>
      <c r="K3322" s="116"/>
      <c r="L3322" s="116"/>
      <c r="M3322" s="116"/>
      <c r="N3322" s="116"/>
      <c r="AL3322" s="117"/>
      <c r="AN3322" s="35" t="str">
        <f t="shared" si="199"/>
        <v/>
      </c>
      <c r="AO3322" s="35" t="str">
        <f t="shared" si="200"/>
        <v>-</v>
      </c>
      <c r="AQ3322" s="25" t="str">
        <f t="shared" si="198"/>
        <v>-</v>
      </c>
      <c r="BP3322" s="61"/>
      <c r="CT3322" s="61"/>
      <c r="CU3322" s="61"/>
      <c r="CV3322" s="61"/>
      <c r="CW3322" s="61"/>
      <c r="CX3322" s="61"/>
      <c r="CY3322" s="61"/>
      <c r="CZ3322" s="61"/>
      <c r="DA3322" s="61"/>
      <c r="DB3322" s="61"/>
      <c r="DC3322" s="61"/>
      <c r="DD3322" s="61"/>
      <c r="DE3322" s="61"/>
      <c r="DF3322" s="61"/>
      <c r="DG3322" s="61"/>
      <c r="DH3322" s="61"/>
      <c r="DI3322" s="61"/>
      <c r="DJ3322" s="61"/>
      <c r="DK3322" s="61"/>
      <c r="DL3322" s="61"/>
      <c r="DM3322" s="61"/>
    </row>
    <row r="3323" spans="1:117" s="25" customFormat="1" ht="12" thickBot="1" x14ac:dyDescent="0.25">
      <c r="A3323" s="25" t="s">
        <v>190</v>
      </c>
      <c r="B3323" s="25" t="s">
        <v>207</v>
      </c>
      <c r="C3323" s="158" t="s">
        <v>201</v>
      </c>
      <c r="I3323" s="116"/>
      <c r="J3323" s="116"/>
      <c r="K3323" s="116"/>
      <c r="L3323" s="116"/>
      <c r="M3323" s="116"/>
      <c r="N3323" s="116"/>
      <c r="AL3323" s="117"/>
      <c r="AN3323" s="35" t="str">
        <f t="shared" si="199"/>
        <v/>
      </c>
      <c r="AO3323" s="35" t="str">
        <f t="shared" si="200"/>
        <v>-</v>
      </c>
      <c r="AQ3323" s="25" t="str">
        <f t="shared" si="198"/>
        <v>-</v>
      </c>
      <c r="BP3323" s="61"/>
      <c r="CT3323" s="61"/>
      <c r="CU3323" s="61"/>
      <c r="CV3323" s="61"/>
      <c r="CW3323" s="61"/>
      <c r="CX3323" s="61"/>
      <c r="CY3323" s="61"/>
      <c r="CZ3323" s="61"/>
      <c r="DA3323" s="61"/>
      <c r="DB3323" s="61"/>
      <c r="DC3323" s="61"/>
      <c r="DD3323" s="61"/>
      <c r="DE3323" s="61"/>
      <c r="DF3323" s="61"/>
      <c r="DG3323" s="61"/>
      <c r="DH3323" s="61"/>
      <c r="DI3323" s="61"/>
      <c r="DJ3323" s="61"/>
      <c r="DK3323" s="61"/>
      <c r="DL3323" s="61"/>
      <c r="DM3323" s="61"/>
    </row>
    <row r="3324" spans="1:117" s="25" customFormat="1" ht="12" thickBot="1" x14ac:dyDescent="0.25">
      <c r="A3324" s="25" t="s">
        <v>191</v>
      </c>
      <c r="B3324" s="25" t="s">
        <v>207</v>
      </c>
      <c r="C3324" s="157" t="s">
        <v>202</v>
      </c>
      <c r="I3324" s="116"/>
      <c r="J3324" s="116"/>
      <c r="K3324" s="116"/>
      <c r="L3324" s="116"/>
      <c r="M3324" s="116"/>
      <c r="N3324" s="116"/>
      <c r="AL3324" s="117"/>
      <c r="AN3324" s="35" t="str">
        <f t="shared" si="199"/>
        <v/>
      </c>
      <c r="AO3324" s="35" t="str">
        <f t="shared" si="200"/>
        <v>-</v>
      </c>
      <c r="AQ3324" s="25" t="str">
        <f t="shared" si="198"/>
        <v>-</v>
      </c>
      <c r="BP3324" s="61"/>
      <c r="CT3324" s="61"/>
      <c r="CU3324" s="61"/>
      <c r="CV3324" s="61"/>
      <c r="CW3324" s="61"/>
      <c r="CX3324" s="61"/>
      <c r="CY3324" s="61"/>
      <c r="CZ3324" s="61"/>
      <c r="DA3324" s="61"/>
      <c r="DB3324" s="61"/>
      <c r="DC3324" s="61"/>
      <c r="DD3324" s="61"/>
      <c r="DE3324" s="61"/>
      <c r="DF3324" s="61"/>
      <c r="DG3324" s="61"/>
      <c r="DH3324" s="61"/>
      <c r="DI3324" s="61"/>
      <c r="DJ3324" s="61"/>
      <c r="DK3324" s="61"/>
      <c r="DL3324" s="61"/>
      <c r="DM3324" s="61"/>
    </row>
    <row r="3325" spans="1:117" s="25" customFormat="1" ht="12" thickBot="1" x14ac:dyDescent="0.25">
      <c r="A3325" s="25" t="s">
        <v>192</v>
      </c>
      <c r="B3325" s="25" t="s">
        <v>207</v>
      </c>
      <c r="C3325" s="158" t="s">
        <v>203</v>
      </c>
      <c r="I3325" s="116"/>
      <c r="J3325" s="116"/>
      <c r="K3325" s="116"/>
      <c r="L3325" s="116"/>
      <c r="M3325" s="116"/>
      <c r="N3325" s="116"/>
      <c r="AL3325" s="117"/>
      <c r="AN3325" s="35" t="str">
        <f t="shared" si="199"/>
        <v/>
      </c>
      <c r="AO3325" s="35" t="str">
        <f t="shared" si="200"/>
        <v>-</v>
      </c>
      <c r="AQ3325" s="25" t="str">
        <f t="shared" si="198"/>
        <v>-</v>
      </c>
      <c r="BP3325" s="61"/>
      <c r="CT3325" s="61"/>
      <c r="CU3325" s="61"/>
      <c r="CV3325" s="61"/>
      <c r="CW3325" s="61"/>
      <c r="CX3325" s="61"/>
      <c r="CY3325" s="61"/>
      <c r="CZ3325" s="61"/>
      <c r="DA3325" s="61"/>
      <c r="DB3325" s="61"/>
      <c r="DC3325" s="61"/>
      <c r="DD3325" s="61"/>
      <c r="DE3325" s="61"/>
      <c r="DF3325" s="61"/>
      <c r="DG3325" s="61"/>
      <c r="DH3325" s="61"/>
      <c r="DI3325" s="61"/>
      <c r="DJ3325" s="61"/>
      <c r="DK3325" s="61"/>
      <c r="DL3325" s="61"/>
      <c r="DM3325" s="61"/>
    </row>
    <row r="3326" spans="1:117" s="25" customFormat="1" ht="12" thickBot="1" x14ac:dyDescent="0.25">
      <c r="A3326" s="25" t="s">
        <v>193</v>
      </c>
      <c r="B3326" s="25" t="s">
        <v>207</v>
      </c>
      <c r="C3326" s="157" t="s">
        <v>204</v>
      </c>
      <c r="I3326" s="116"/>
      <c r="J3326" s="116"/>
      <c r="K3326" s="116"/>
      <c r="L3326" s="116"/>
      <c r="M3326" s="116"/>
      <c r="N3326" s="116"/>
      <c r="AL3326" s="117"/>
      <c r="AN3326" s="35" t="str">
        <f t="shared" si="199"/>
        <v/>
      </c>
      <c r="AO3326" s="35" t="str">
        <f t="shared" si="200"/>
        <v>-</v>
      </c>
      <c r="AQ3326" s="25" t="str">
        <f t="shared" si="198"/>
        <v>-</v>
      </c>
      <c r="BP3326" s="61"/>
      <c r="CT3326" s="61"/>
      <c r="CU3326" s="61"/>
      <c r="CV3326" s="61"/>
      <c r="CW3326" s="61"/>
      <c r="CX3326" s="61"/>
      <c r="CY3326" s="61"/>
      <c r="CZ3326" s="61"/>
      <c r="DA3326" s="61"/>
      <c r="DB3326" s="61"/>
      <c r="DC3326" s="61"/>
      <c r="DD3326" s="61"/>
      <c r="DE3326" s="61"/>
      <c r="DF3326" s="61"/>
      <c r="DG3326" s="61"/>
      <c r="DH3326" s="61"/>
      <c r="DI3326" s="61"/>
      <c r="DJ3326" s="61"/>
      <c r="DK3326" s="61"/>
      <c r="DL3326" s="61"/>
      <c r="DM3326" s="61"/>
    </row>
    <row r="3327" spans="1:117" s="25" customFormat="1" ht="12" thickBot="1" x14ac:dyDescent="0.25">
      <c r="A3327" s="25" t="s">
        <v>194</v>
      </c>
      <c r="B3327" s="25" t="s">
        <v>207</v>
      </c>
      <c r="C3327" s="158" t="s">
        <v>205</v>
      </c>
      <c r="I3327" s="116"/>
      <c r="J3327" s="116"/>
      <c r="K3327" s="116"/>
      <c r="L3327" s="116"/>
      <c r="M3327" s="116"/>
      <c r="N3327" s="116"/>
      <c r="AL3327" s="117"/>
      <c r="AN3327" s="35" t="str">
        <f t="shared" si="199"/>
        <v/>
      </c>
      <c r="AO3327" s="35" t="str">
        <f t="shared" si="200"/>
        <v>-</v>
      </c>
      <c r="AQ3327" s="25" t="str">
        <f t="shared" si="198"/>
        <v>-</v>
      </c>
      <c r="BP3327" s="61"/>
      <c r="CT3327" s="61"/>
      <c r="CU3327" s="61"/>
      <c r="CV3327" s="61"/>
      <c r="CW3327" s="61"/>
      <c r="CX3327" s="61"/>
      <c r="CY3327" s="61"/>
      <c r="CZ3327" s="61"/>
      <c r="DA3327" s="61"/>
      <c r="DB3327" s="61"/>
      <c r="DC3327" s="61"/>
      <c r="DD3327" s="61"/>
      <c r="DE3327" s="61"/>
      <c r="DF3327" s="61"/>
      <c r="DG3327" s="61"/>
      <c r="DH3327" s="61"/>
      <c r="DI3327" s="61"/>
      <c r="DJ3327" s="61"/>
      <c r="DK3327" s="61"/>
      <c r="DL3327" s="61"/>
      <c r="DM3327" s="61"/>
    </row>
    <row r="3328" spans="1:117" s="25" customFormat="1" ht="12" thickBot="1" x14ac:dyDescent="0.25">
      <c r="A3328" s="25" t="s">
        <v>195</v>
      </c>
      <c r="B3328" s="25" t="s">
        <v>207</v>
      </c>
      <c r="C3328" s="157" t="s">
        <v>156</v>
      </c>
      <c r="I3328" s="116"/>
      <c r="J3328" s="116"/>
      <c r="K3328" s="116"/>
      <c r="L3328" s="116"/>
      <c r="M3328" s="116"/>
      <c r="N3328" s="116"/>
      <c r="AL3328" s="117"/>
      <c r="AN3328" s="35" t="str">
        <f t="shared" si="199"/>
        <v/>
      </c>
      <c r="AO3328" s="35" t="str">
        <f t="shared" si="200"/>
        <v>-</v>
      </c>
      <c r="AQ3328" s="25" t="str">
        <f t="shared" si="198"/>
        <v>-</v>
      </c>
      <c r="BP3328" s="61"/>
      <c r="CT3328" s="61"/>
      <c r="CU3328" s="61"/>
      <c r="CV3328" s="61"/>
      <c r="CW3328" s="61"/>
      <c r="CX3328" s="61"/>
      <c r="CY3328" s="61"/>
      <c r="CZ3328" s="61"/>
      <c r="DA3328" s="61"/>
      <c r="DB3328" s="61"/>
      <c r="DC3328" s="61"/>
      <c r="DD3328" s="61"/>
      <c r="DE3328" s="61"/>
      <c r="DF3328" s="61"/>
      <c r="DG3328" s="61"/>
      <c r="DH3328" s="61"/>
      <c r="DI3328" s="61"/>
      <c r="DJ3328" s="61"/>
      <c r="DK3328" s="61"/>
      <c r="DL3328" s="61"/>
      <c r="DM3328" s="61"/>
    </row>
    <row r="3329" spans="1:117" s="25" customFormat="1" ht="12" thickBot="1" x14ac:dyDescent="0.25">
      <c r="A3329" s="25" t="s">
        <v>196</v>
      </c>
      <c r="B3329" s="25" t="s">
        <v>207</v>
      </c>
      <c r="C3329" s="158" t="s">
        <v>157</v>
      </c>
      <c r="I3329" s="116"/>
      <c r="J3329" s="116"/>
      <c r="K3329" s="116"/>
      <c r="L3329" s="116"/>
      <c r="M3329" s="116"/>
      <c r="N3329" s="116"/>
      <c r="AL3329" s="117"/>
      <c r="AN3329" s="35" t="str">
        <f t="shared" si="199"/>
        <v/>
      </c>
      <c r="AO3329" s="35" t="str">
        <f t="shared" si="200"/>
        <v>-</v>
      </c>
      <c r="AQ3329" s="25" t="str">
        <f t="shared" si="198"/>
        <v>-</v>
      </c>
      <c r="BP3329" s="61"/>
      <c r="CT3329" s="61"/>
      <c r="CU3329" s="61"/>
      <c r="CV3329" s="61"/>
      <c r="CW3329" s="61"/>
      <c r="CX3329" s="61"/>
      <c r="CY3329" s="61"/>
      <c r="CZ3329" s="61"/>
      <c r="DA3329" s="61"/>
      <c r="DB3329" s="61"/>
      <c r="DC3329" s="61"/>
      <c r="DD3329" s="61"/>
      <c r="DE3329" s="61"/>
      <c r="DF3329" s="61"/>
      <c r="DG3329" s="61"/>
      <c r="DH3329" s="61"/>
      <c r="DI3329" s="61"/>
      <c r="DJ3329" s="61"/>
      <c r="DK3329" s="61"/>
      <c r="DL3329" s="61"/>
      <c r="DM3329" s="61"/>
    </row>
    <row r="3330" spans="1:117" s="25" customFormat="1" ht="12" thickBot="1" x14ac:dyDescent="0.25">
      <c r="A3330" s="25" t="s">
        <v>197</v>
      </c>
      <c r="B3330" s="25" t="s">
        <v>207</v>
      </c>
      <c r="C3330" s="157" t="s">
        <v>158</v>
      </c>
      <c r="I3330" s="116"/>
      <c r="J3330" s="116"/>
      <c r="K3330" s="116"/>
      <c r="L3330" s="116"/>
      <c r="M3330" s="116"/>
      <c r="N3330" s="116"/>
      <c r="AL3330" s="117"/>
      <c r="AN3330" s="35" t="str">
        <f t="shared" si="199"/>
        <v/>
      </c>
      <c r="AO3330" s="35" t="str">
        <f t="shared" si="200"/>
        <v>-</v>
      </c>
      <c r="AQ3330" s="25" t="str">
        <f t="shared" si="198"/>
        <v>-</v>
      </c>
      <c r="BP3330" s="61"/>
      <c r="CT3330" s="61"/>
      <c r="CU3330" s="61"/>
      <c r="CV3330" s="61"/>
      <c r="CW3330" s="61"/>
      <c r="CX3330" s="61"/>
      <c r="CY3330" s="61"/>
      <c r="CZ3330" s="61"/>
      <c r="DA3330" s="61"/>
      <c r="DB3330" s="61"/>
      <c r="DC3330" s="61"/>
      <c r="DD3330" s="61"/>
      <c r="DE3330" s="61"/>
      <c r="DF3330" s="61"/>
      <c r="DG3330" s="61"/>
      <c r="DH3330" s="61"/>
      <c r="DI3330" s="61"/>
      <c r="DJ3330" s="61"/>
      <c r="DK3330" s="61"/>
      <c r="DL3330" s="61"/>
      <c r="DM3330" s="61"/>
    </row>
    <row r="3331" spans="1:117" s="25" customFormat="1" ht="12" thickBot="1" x14ac:dyDescent="0.25">
      <c r="A3331" s="25" t="s">
        <v>198</v>
      </c>
      <c r="B3331" s="25" t="s">
        <v>207</v>
      </c>
      <c r="C3331" s="158" t="s">
        <v>206</v>
      </c>
      <c r="I3331" s="116"/>
      <c r="J3331" s="116"/>
      <c r="K3331" s="116"/>
      <c r="L3331" s="116"/>
      <c r="M3331" s="116"/>
      <c r="N3331" s="116"/>
      <c r="AL3331" s="117"/>
      <c r="AN3331" s="35" t="str">
        <f t="shared" si="199"/>
        <v/>
      </c>
      <c r="AO3331" s="35" t="str">
        <f t="shared" si="200"/>
        <v>-</v>
      </c>
      <c r="AQ3331" s="25" t="str">
        <f t="shared" si="198"/>
        <v>-</v>
      </c>
      <c r="BP3331" s="61"/>
      <c r="CT3331" s="61"/>
      <c r="CU3331" s="61"/>
      <c r="CV3331" s="61"/>
      <c r="CW3331" s="61"/>
      <c r="CX3331" s="61"/>
      <c r="CY3331" s="61"/>
      <c r="CZ3331" s="61"/>
      <c r="DA3331" s="61"/>
      <c r="DB3331" s="61"/>
      <c r="DC3331" s="61"/>
      <c r="DD3331" s="61"/>
      <c r="DE3331" s="61"/>
      <c r="DF3331" s="61"/>
      <c r="DG3331" s="61"/>
      <c r="DH3331" s="61"/>
      <c r="DI3331" s="61"/>
      <c r="DJ3331" s="61"/>
      <c r="DK3331" s="61"/>
      <c r="DL3331" s="61"/>
      <c r="DM3331" s="61"/>
    </row>
    <row r="3332" spans="1:117" s="25" customFormat="1" ht="12" thickBot="1" x14ac:dyDescent="0.25">
      <c r="A3332" s="25" t="s">
        <v>199</v>
      </c>
      <c r="B3332" s="25" t="s">
        <v>207</v>
      </c>
      <c r="C3332" s="159" t="s">
        <v>148</v>
      </c>
      <c r="I3332" s="116"/>
      <c r="J3332" s="116"/>
      <c r="K3332" s="116"/>
      <c r="L3332" s="116"/>
      <c r="M3332" s="116"/>
      <c r="N3332" s="116"/>
      <c r="AL3332" s="117"/>
      <c r="AN3332" s="35" t="str">
        <f t="shared" si="199"/>
        <v/>
      </c>
      <c r="AO3332" s="35" t="str">
        <f t="shared" si="200"/>
        <v>-</v>
      </c>
      <c r="AQ3332" s="25" t="str">
        <f t="shared" si="198"/>
        <v>-</v>
      </c>
      <c r="BP3332" s="61"/>
      <c r="CT3332" s="61"/>
      <c r="CU3332" s="61"/>
      <c r="CV3332" s="61"/>
      <c r="CW3332" s="61"/>
      <c r="CX3332" s="61"/>
      <c r="CY3332" s="61"/>
      <c r="CZ3332" s="61"/>
      <c r="DA3332" s="61"/>
      <c r="DB3332" s="61"/>
      <c r="DC3332" s="61"/>
      <c r="DD3332" s="61"/>
      <c r="DE3332" s="61"/>
      <c r="DF3332" s="61"/>
      <c r="DG3332" s="61"/>
      <c r="DH3332" s="61"/>
      <c r="DI3332" s="61"/>
      <c r="DJ3332" s="61"/>
      <c r="DK3332" s="61"/>
      <c r="DL3332" s="61"/>
      <c r="DM3332" s="61"/>
    </row>
    <row r="3333" spans="1:117" s="25" customFormat="1" ht="12" thickBot="1" x14ac:dyDescent="0.25">
      <c r="A3333" s="25" t="s">
        <v>188</v>
      </c>
      <c r="B3333" s="25" t="s">
        <v>209</v>
      </c>
      <c r="C3333" s="158" t="s">
        <v>202</v>
      </c>
      <c r="I3333" s="116"/>
      <c r="J3333" s="116"/>
      <c r="K3333" s="116"/>
      <c r="L3333" s="116"/>
      <c r="M3333" s="116"/>
      <c r="N3333" s="116"/>
      <c r="AL3333" s="117"/>
      <c r="AN3333" s="35" t="str">
        <f t="shared" si="199"/>
        <v/>
      </c>
      <c r="AO3333" s="35" t="str">
        <f t="shared" si="200"/>
        <v>-</v>
      </c>
      <c r="AQ3333" s="25" t="str">
        <f t="shared" si="198"/>
        <v>-</v>
      </c>
      <c r="BP3333" s="61"/>
      <c r="CT3333" s="61"/>
      <c r="CU3333" s="61"/>
      <c r="CV3333" s="61"/>
      <c r="CW3333" s="61"/>
      <c r="CX3333" s="61"/>
      <c r="CY3333" s="61"/>
      <c r="CZ3333" s="61"/>
      <c r="DA3333" s="61"/>
      <c r="DB3333" s="61"/>
      <c r="DC3333" s="61"/>
      <c r="DD3333" s="61"/>
      <c r="DE3333" s="61"/>
      <c r="DF3333" s="61"/>
      <c r="DG3333" s="61"/>
      <c r="DH3333" s="61"/>
      <c r="DI3333" s="61"/>
      <c r="DJ3333" s="61"/>
      <c r="DK3333" s="61"/>
      <c r="DL3333" s="61"/>
      <c r="DM3333" s="61"/>
    </row>
    <row r="3334" spans="1:117" s="25" customFormat="1" ht="12" thickBot="1" x14ac:dyDescent="0.25">
      <c r="A3334" s="25" t="s">
        <v>189</v>
      </c>
      <c r="B3334" s="25" t="s">
        <v>209</v>
      </c>
      <c r="C3334" s="157" t="s">
        <v>203</v>
      </c>
      <c r="I3334" s="116"/>
      <c r="J3334" s="116"/>
      <c r="K3334" s="116"/>
      <c r="L3334" s="116"/>
      <c r="M3334" s="116"/>
      <c r="N3334" s="116"/>
      <c r="AL3334" s="117"/>
      <c r="AN3334" s="35" t="str">
        <f t="shared" si="199"/>
        <v/>
      </c>
      <c r="AO3334" s="35" t="str">
        <f t="shared" si="200"/>
        <v>-</v>
      </c>
      <c r="AQ3334" s="25" t="str">
        <f t="shared" si="198"/>
        <v>-</v>
      </c>
      <c r="BP3334" s="61"/>
      <c r="CT3334" s="61"/>
      <c r="CU3334" s="61"/>
      <c r="CV3334" s="61"/>
      <c r="CW3334" s="61"/>
      <c r="CX3334" s="61"/>
      <c r="CY3334" s="61"/>
      <c r="CZ3334" s="61"/>
      <c r="DA3334" s="61"/>
      <c r="DB3334" s="61"/>
      <c r="DC3334" s="61"/>
      <c r="DD3334" s="61"/>
      <c r="DE3334" s="61"/>
      <c r="DF3334" s="61"/>
      <c r="DG3334" s="61"/>
      <c r="DH3334" s="61"/>
      <c r="DI3334" s="61"/>
      <c r="DJ3334" s="61"/>
      <c r="DK3334" s="61"/>
      <c r="DL3334" s="61"/>
      <c r="DM3334" s="61"/>
    </row>
    <row r="3335" spans="1:117" s="25" customFormat="1" ht="12" thickBot="1" x14ac:dyDescent="0.25">
      <c r="A3335" s="25" t="s">
        <v>190</v>
      </c>
      <c r="B3335" s="25" t="s">
        <v>209</v>
      </c>
      <c r="C3335" s="158" t="s">
        <v>204</v>
      </c>
      <c r="I3335" s="116"/>
      <c r="J3335" s="116"/>
      <c r="K3335" s="116"/>
      <c r="L3335" s="116"/>
      <c r="M3335" s="116"/>
      <c r="N3335" s="116"/>
      <c r="AL3335" s="117"/>
      <c r="AN3335" s="35" t="str">
        <f t="shared" si="199"/>
        <v/>
      </c>
      <c r="AO3335" s="35" t="str">
        <f t="shared" si="200"/>
        <v>-</v>
      </c>
      <c r="AQ3335" s="25" t="str">
        <f t="shared" si="198"/>
        <v>-</v>
      </c>
      <c r="BP3335" s="61"/>
      <c r="CT3335" s="61"/>
      <c r="CU3335" s="61"/>
      <c r="CV3335" s="61"/>
      <c r="CW3335" s="61"/>
      <c r="CX3335" s="61"/>
      <c r="CY3335" s="61"/>
      <c r="CZ3335" s="61"/>
      <c r="DA3335" s="61"/>
      <c r="DB3335" s="61"/>
      <c r="DC3335" s="61"/>
      <c r="DD3335" s="61"/>
      <c r="DE3335" s="61"/>
      <c r="DF3335" s="61"/>
      <c r="DG3335" s="61"/>
      <c r="DH3335" s="61"/>
      <c r="DI3335" s="61"/>
      <c r="DJ3335" s="61"/>
      <c r="DK3335" s="61"/>
      <c r="DL3335" s="61"/>
      <c r="DM3335" s="61"/>
    </row>
    <row r="3336" spans="1:117" s="25" customFormat="1" ht="12" thickBot="1" x14ac:dyDescent="0.25">
      <c r="A3336" s="25" t="s">
        <v>191</v>
      </c>
      <c r="B3336" s="25" t="s">
        <v>209</v>
      </c>
      <c r="C3336" s="157" t="s">
        <v>205</v>
      </c>
      <c r="I3336" s="116"/>
      <c r="J3336" s="116"/>
      <c r="K3336" s="116"/>
      <c r="L3336" s="116"/>
      <c r="M3336" s="116"/>
      <c r="N3336" s="116"/>
      <c r="AL3336" s="117"/>
      <c r="AN3336" s="35" t="str">
        <f t="shared" si="199"/>
        <v/>
      </c>
      <c r="AO3336" s="35" t="str">
        <f t="shared" si="200"/>
        <v>-</v>
      </c>
      <c r="AQ3336" s="25" t="str">
        <f t="shared" si="198"/>
        <v>-</v>
      </c>
      <c r="BP3336" s="61"/>
      <c r="CT3336" s="61"/>
      <c r="CU3336" s="61"/>
      <c r="CV3336" s="61"/>
      <c r="CW3336" s="61"/>
      <c r="CX3336" s="61"/>
      <c r="CY3336" s="61"/>
      <c r="CZ3336" s="61"/>
      <c r="DA3336" s="61"/>
      <c r="DB3336" s="61"/>
      <c r="DC3336" s="61"/>
      <c r="DD3336" s="61"/>
      <c r="DE3336" s="61"/>
      <c r="DF3336" s="61"/>
      <c r="DG3336" s="61"/>
      <c r="DH3336" s="61"/>
      <c r="DI3336" s="61"/>
      <c r="DJ3336" s="61"/>
      <c r="DK3336" s="61"/>
      <c r="DL3336" s="61"/>
      <c r="DM3336" s="61"/>
    </row>
    <row r="3337" spans="1:117" s="25" customFormat="1" ht="12" thickBot="1" x14ac:dyDescent="0.25">
      <c r="A3337" s="25" t="s">
        <v>192</v>
      </c>
      <c r="B3337" s="25" t="s">
        <v>209</v>
      </c>
      <c r="C3337" s="158" t="s">
        <v>208</v>
      </c>
      <c r="I3337" s="116"/>
      <c r="J3337" s="116"/>
      <c r="K3337" s="116"/>
      <c r="L3337" s="116"/>
      <c r="M3337" s="116"/>
      <c r="N3337" s="116"/>
      <c r="AL3337" s="117"/>
      <c r="AN3337" s="35" t="str">
        <f t="shared" si="199"/>
        <v/>
      </c>
      <c r="AO3337" s="35" t="str">
        <f t="shared" si="200"/>
        <v>-</v>
      </c>
      <c r="AQ3337" s="25" t="str">
        <f t="shared" si="198"/>
        <v>-</v>
      </c>
      <c r="BP3337" s="61"/>
      <c r="CT3337" s="61"/>
      <c r="CU3337" s="61"/>
      <c r="CV3337" s="61"/>
      <c r="CW3337" s="61"/>
      <c r="CX3337" s="61"/>
      <c r="CY3337" s="61"/>
      <c r="CZ3337" s="61"/>
      <c r="DA3337" s="61"/>
      <c r="DB3337" s="61"/>
      <c r="DC3337" s="61"/>
      <c r="DD3337" s="61"/>
      <c r="DE3337" s="61"/>
      <c r="DF3337" s="61"/>
      <c r="DG3337" s="61"/>
      <c r="DH3337" s="61"/>
      <c r="DI3337" s="61"/>
      <c r="DJ3337" s="61"/>
      <c r="DK3337" s="61"/>
      <c r="DL3337" s="61"/>
      <c r="DM3337" s="61"/>
    </row>
    <row r="3338" spans="1:117" s="25" customFormat="1" ht="12" thickBot="1" x14ac:dyDescent="0.25">
      <c r="A3338" s="25" t="s">
        <v>193</v>
      </c>
      <c r="B3338" s="25" t="s">
        <v>209</v>
      </c>
      <c r="C3338" s="157" t="s">
        <v>157</v>
      </c>
      <c r="I3338" s="116"/>
      <c r="J3338" s="116"/>
      <c r="K3338" s="116"/>
      <c r="L3338" s="116"/>
      <c r="M3338" s="116"/>
      <c r="N3338" s="116"/>
      <c r="AL3338" s="117"/>
      <c r="AN3338" s="35" t="str">
        <f t="shared" si="199"/>
        <v/>
      </c>
      <c r="AO3338" s="35" t="str">
        <f t="shared" si="200"/>
        <v>-</v>
      </c>
      <c r="AQ3338" s="25" t="str">
        <f t="shared" si="198"/>
        <v>-</v>
      </c>
      <c r="BP3338" s="61"/>
      <c r="CT3338" s="61"/>
      <c r="CU3338" s="61"/>
      <c r="CV3338" s="61"/>
      <c r="CW3338" s="61"/>
      <c r="CX3338" s="61"/>
      <c r="CY3338" s="61"/>
      <c r="CZ3338" s="61"/>
      <c r="DA3338" s="61"/>
      <c r="DB3338" s="61"/>
      <c r="DC3338" s="61"/>
      <c r="DD3338" s="61"/>
      <c r="DE3338" s="61"/>
      <c r="DF3338" s="61"/>
      <c r="DG3338" s="61"/>
      <c r="DH3338" s="61"/>
      <c r="DI3338" s="61"/>
      <c r="DJ3338" s="61"/>
      <c r="DK3338" s="61"/>
      <c r="DL3338" s="61"/>
      <c r="DM3338" s="61"/>
    </row>
    <row r="3339" spans="1:117" s="25" customFormat="1" ht="12" thickBot="1" x14ac:dyDescent="0.25">
      <c r="A3339" s="25" t="s">
        <v>194</v>
      </c>
      <c r="B3339" s="25" t="s">
        <v>209</v>
      </c>
      <c r="C3339" s="158" t="s">
        <v>158</v>
      </c>
      <c r="I3339" s="116"/>
      <c r="J3339" s="116"/>
      <c r="K3339" s="116"/>
      <c r="L3339" s="116"/>
      <c r="M3339" s="116"/>
      <c r="N3339" s="116"/>
      <c r="AL3339" s="117"/>
      <c r="AN3339" s="35" t="str">
        <f t="shared" si="199"/>
        <v/>
      </c>
      <c r="AO3339" s="35" t="str">
        <f t="shared" si="200"/>
        <v>-</v>
      </c>
      <c r="AQ3339" s="25" t="str">
        <f t="shared" si="198"/>
        <v>-</v>
      </c>
      <c r="BP3339" s="61"/>
      <c r="CT3339" s="61"/>
      <c r="CU3339" s="61"/>
      <c r="CV3339" s="61"/>
      <c r="CW3339" s="61"/>
      <c r="CX3339" s="61"/>
      <c r="CY3339" s="61"/>
      <c r="CZ3339" s="61"/>
      <c r="DA3339" s="61"/>
      <c r="DB3339" s="61"/>
      <c r="DC3339" s="61"/>
      <c r="DD3339" s="61"/>
      <c r="DE3339" s="61"/>
      <c r="DF3339" s="61"/>
      <c r="DG3339" s="61"/>
      <c r="DH3339" s="61"/>
      <c r="DI3339" s="61"/>
      <c r="DJ3339" s="61"/>
      <c r="DK3339" s="61"/>
      <c r="DL3339" s="61"/>
      <c r="DM3339" s="61"/>
    </row>
    <row r="3340" spans="1:117" s="25" customFormat="1" ht="12" thickBot="1" x14ac:dyDescent="0.25">
      <c r="A3340" s="25" t="s">
        <v>195</v>
      </c>
      <c r="B3340" s="25" t="s">
        <v>209</v>
      </c>
      <c r="C3340" s="157" t="s">
        <v>206</v>
      </c>
      <c r="I3340" s="116"/>
      <c r="J3340" s="116"/>
      <c r="K3340" s="116"/>
      <c r="L3340" s="116"/>
      <c r="M3340" s="116"/>
      <c r="N3340" s="116"/>
      <c r="AL3340" s="117"/>
      <c r="AN3340" s="35" t="str">
        <f t="shared" si="199"/>
        <v/>
      </c>
      <c r="AO3340" s="35" t="str">
        <f t="shared" si="200"/>
        <v>-</v>
      </c>
      <c r="AQ3340" s="25" t="str">
        <f t="shared" si="198"/>
        <v>-</v>
      </c>
      <c r="BP3340" s="61"/>
      <c r="CT3340" s="61"/>
      <c r="CU3340" s="61"/>
      <c r="CV3340" s="61"/>
      <c r="CW3340" s="61"/>
      <c r="CX3340" s="61"/>
      <c r="CY3340" s="61"/>
      <c r="CZ3340" s="61"/>
      <c r="DA3340" s="61"/>
      <c r="DB3340" s="61"/>
      <c r="DC3340" s="61"/>
      <c r="DD3340" s="61"/>
      <c r="DE3340" s="61"/>
      <c r="DF3340" s="61"/>
      <c r="DG3340" s="61"/>
      <c r="DH3340" s="61"/>
      <c r="DI3340" s="61"/>
      <c r="DJ3340" s="61"/>
      <c r="DK3340" s="61"/>
      <c r="DL3340" s="61"/>
      <c r="DM3340" s="61"/>
    </row>
    <row r="3341" spans="1:117" s="25" customFormat="1" x14ac:dyDescent="0.2">
      <c r="A3341" s="25" t="s">
        <v>196</v>
      </c>
      <c r="B3341" s="25" t="s">
        <v>209</v>
      </c>
      <c r="C3341" s="158" t="s">
        <v>148</v>
      </c>
      <c r="I3341" s="116"/>
      <c r="J3341" s="116"/>
      <c r="K3341" s="116"/>
      <c r="L3341" s="116"/>
      <c r="M3341" s="116"/>
      <c r="N3341" s="116"/>
      <c r="AL3341" s="117"/>
      <c r="AN3341" s="35" t="str">
        <f t="shared" si="199"/>
        <v/>
      </c>
      <c r="AO3341" s="35" t="str">
        <f t="shared" si="200"/>
        <v>-</v>
      </c>
      <c r="AQ3341" s="25" t="str">
        <f t="shared" si="198"/>
        <v>-</v>
      </c>
      <c r="BP3341" s="61"/>
      <c r="CT3341" s="61"/>
      <c r="CU3341" s="61"/>
      <c r="CV3341" s="61"/>
      <c r="CW3341" s="61"/>
      <c r="CX3341" s="61"/>
      <c r="CY3341" s="61"/>
      <c r="CZ3341" s="61"/>
      <c r="DA3341" s="61"/>
      <c r="DB3341" s="61"/>
      <c r="DC3341" s="61"/>
      <c r="DD3341" s="61"/>
      <c r="DE3341" s="61"/>
      <c r="DF3341" s="61"/>
      <c r="DG3341" s="61"/>
      <c r="DH3341" s="61"/>
      <c r="DI3341" s="61"/>
      <c r="DJ3341" s="61"/>
      <c r="DK3341" s="61"/>
      <c r="DL3341" s="61"/>
      <c r="DM3341" s="61"/>
    </row>
    <row r="3342" spans="1:117" s="25" customFormat="1" ht="12" thickBot="1" x14ac:dyDescent="0.25">
      <c r="A3342" s="25" t="s">
        <v>197</v>
      </c>
      <c r="B3342" s="25" t="s">
        <v>209</v>
      </c>
      <c r="C3342" s="25" t="s">
        <v>149</v>
      </c>
      <c r="I3342" s="116"/>
      <c r="J3342" s="116"/>
      <c r="K3342" s="116"/>
      <c r="L3342" s="116"/>
      <c r="M3342" s="116"/>
      <c r="N3342" s="116"/>
      <c r="AL3342" s="117"/>
      <c r="AN3342" s="35" t="str">
        <f t="shared" si="199"/>
        <v/>
      </c>
      <c r="AO3342" s="35" t="str">
        <f t="shared" si="200"/>
        <v>-</v>
      </c>
      <c r="AQ3342" s="25" t="str">
        <f t="shared" si="198"/>
        <v>-</v>
      </c>
      <c r="BP3342" s="61"/>
      <c r="CT3342" s="61"/>
      <c r="CU3342" s="61"/>
      <c r="CV3342" s="61"/>
      <c r="CW3342" s="61"/>
      <c r="CX3342" s="61"/>
      <c r="CY3342" s="61"/>
      <c r="CZ3342" s="61"/>
      <c r="DA3342" s="61"/>
      <c r="DB3342" s="61"/>
      <c r="DC3342" s="61"/>
      <c r="DD3342" s="61"/>
      <c r="DE3342" s="61"/>
      <c r="DF3342" s="61"/>
      <c r="DG3342" s="61"/>
      <c r="DH3342" s="61"/>
      <c r="DI3342" s="61"/>
      <c r="DJ3342" s="61"/>
      <c r="DK3342" s="61"/>
      <c r="DL3342" s="61"/>
      <c r="DM3342" s="61"/>
    </row>
    <row r="3343" spans="1:117" s="25" customFormat="1" ht="12" thickBot="1" x14ac:dyDescent="0.25">
      <c r="A3343" s="25" t="s">
        <v>198</v>
      </c>
      <c r="B3343" s="25" t="s">
        <v>209</v>
      </c>
      <c r="C3343" s="158" t="s">
        <v>150</v>
      </c>
      <c r="I3343" s="116"/>
      <c r="J3343" s="116"/>
      <c r="K3343" s="116"/>
      <c r="L3343" s="116"/>
      <c r="M3343" s="116"/>
      <c r="N3343" s="116"/>
      <c r="AL3343" s="117"/>
      <c r="AN3343" s="35" t="str">
        <f t="shared" si="199"/>
        <v/>
      </c>
      <c r="AO3343" s="35" t="str">
        <f t="shared" si="200"/>
        <v>-</v>
      </c>
      <c r="AQ3343" s="25" t="str">
        <f t="shared" si="198"/>
        <v>-</v>
      </c>
      <c r="BP3343" s="61"/>
      <c r="CT3343" s="61"/>
      <c r="CU3343" s="61"/>
      <c r="CV3343" s="61"/>
      <c r="CW3343" s="61"/>
      <c r="CX3343" s="61"/>
      <c r="CY3343" s="61"/>
      <c r="CZ3343" s="61"/>
      <c r="DA3343" s="61"/>
      <c r="DB3343" s="61"/>
      <c r="DC3343" s="61"/>
      <c r="DD3343" s="61"/>
      <c r="DE3343" s="61"/>
      <c r="DF3343" s="61"/>
      <c r="DG3343" s="61"/>
      <c r="DH3343" s="61"/>
      <c r="DI3343" s="61"/>
      <c r="DJ3343" s="61"/>
      <c r="DK3343" s="61"/>
      <c r="DL3343" s="61"/>
      <c r="DM3343" s="61"/>
    </row>
    <row r="3344" spans="1:117" s="25" customFormat="1" ht="12" thickBot="1" x14ac:dyDescent="0.25">
      <c r="A3344" s="25" t="s">
        <v>199</v>
      </c>
      <c r="B3344" s="25" t="s">
        <v>209</v>
      </c>
      <c r="C3344" s="159" t="s">
        <v>201</v>
      </c>
      <c r="I3344" s="116"/>
      <c r="J3344" s="116"/>
      <c r="K3344" s="116"/>
      <c r="L3344" s="116"/>
      <c r="M3344" s="116"/>
      <c r="N3344" s="116"/>
      <c r="AL3344" s="117"/>
      <c r="AN3344" s="35" t="str">
        <f t="shared" si="199"/>
        <v/>
      </c>
      <c r="AO3344" s="35" t="str">
        <f t="shared" si="200"/>
        <v>-</v>
      </c>
      <c r="AQ3344" s="25" t="str">
        <f t="shared" si="198"/>
        <v>-</v>
      </c>
      <c r="BP3344" s="61"/>
      <c r="CT3344" s="61"/>
      <c r="CU3344" s="61"/>
      <c r="CV3344" s="61"/>
      <c r="CW3344" s="61"/>
      <c r="CX3344" s="61"/>
      <c r="CY3344" s="61"/>
      <c r="CZ3344" s="61"/>
      <c r="DA3344" s="61"/>
      <c r="DB3344" s="61"/>
      <c r="DC3344" s="61"/>
      <c r="DD3344" s="61"/>
      <c r="DE3344" s="61"/>
      <c r="DF3344" s="61"/>
      <c r="DG3344" s="61"/>
      <c r="DH3344" s="61"/>
      <c r="DI3344" s="61"/>
      <c r="DJ3344" s="61"/>
      <c r="DK3344" s="61"/>
      <c r="DL3344" s="61"/>
      <c r="DM3344" s="61"/>
    </row>
    <row r="3345" spans="1:117" s="25" customFormat="1" ht="12" thickBot="1" x14ac:dyDescent="0.25">
      <c r="A3345" s="25" t="s">
        <v>188</v>
      </c>
      <c r="B3345" s="25" t="s">
        <v>210</v>
      </c>
      <c r="C3345" s="158" t="s">
        <v>203</v>
      </c>
      <c r="I3345" s="116"/>
      <c r="J3345" s="116"/>
      <c r="K3345" s="116"/>
      <c r="L3345" s="116"/>
      <c r="M3345" s="116"/>
      <c r="N3345" s="116"/>
      <c r="AL3345" s="117"/>
      <c r="AN3345" s="35" t="str">
        <f t="shared" si="199"/>
        <v/>
      </c>
      <c r="AO3345" s="35" t="str">
        <f t="shared" si="200"/>
        <v>-</v>
      </c>
      <c r="AQ3345" s="25" t="str">
        <f t="shared" si="198"/>
        <v>-</v>
      </c>
      <c r="BP3345" s="61"/>
      <c r="CT3345" s="61"/>
      <c r="CU3345" s="61"/>
      <c r="CV3345" s="61"/>
      <c r="CW3345" s="61"/>
      <c r="CX3345" s="61"/>
      <c r="CY3345" s="61"/>
      <c r="CZ3345" s="61"/>
      <c r="DA3345" s="61"/>
      <c r="DB3345" s="61"/>
      <c r="DC3345" s="61"/>
      <c r="DD3345" s="61"/>
      <c r="DE3345" s="61"/>
      <c r="DF3345" s="61"/>
      <c r="DG3345" s="61"/>
      <c r="DH3345" s="61"/>
      <c r="DI3345" s="61"/>
      <c r="DJ3345" s="61"/>
      <c r="DK3345" s="61"/>
      <c r="DL3345" s="61"/>
      <c r="DM3345" s="61"/>
    </row>
    <row r="3346" spans="1:117" s="25" customFormat="1" ht="12" thickBot="1" x14ac:dyDescent="0.25">
      <c r="A3346" s="25" t="s">
        <v>189</v>
      </c>
      <c r="B3346" s="25" t="s">
        <v>210</v>
      </c>
      <c r="C3346" s="157" t="s">
        <v>204</v>
      </c>
      <c r="I3346" s="116"/>
      <c r="J3346" s="116"/>
      <c r="K3346" s="116"/>
      <c r="L3346" s="116"/>
      <c r="M3346" s="116"/>
      <c r="N3346" s="116"/>
      <c r="AL3346" s="117"/>
      <c r="AN3346" s="35" t="str">
        <f t="shared" si="199"/>
        <v/>
      </c>
      <c r="AO3346" s="35" t="str">
        <f t="shared" si="200"/>
        <v>-</v>
      </c>
      <c r="AQ3346" s="25" t="str">
        <f t="shared" si="198"/>
        <v>-</v>
      </c>
      <c r="BP3346" s="61"/>
      <c r="CT3346" s="61"/>
      <c r="CU3346" s="61"/>
      <c r="CV3346" s="61"/>
      <c r="CW3346" s="61"/>
      <c r="CX3346" s="61"/>
      <c r="CY3346" s="61"/>
      <c r="CZ3346" s="61"/>
      <c r="DA3346" s="61"/>
      <c r="DB3346" s="61"/>
      <c r="DC3346" s="61"/>
      <c r="DD3346" s="61"/>
      <c r="DE3346" s="61"/>
      <c r="DF3346" s="61"/>
      <c r="DG3346" s="61"/>
      <c r="DH3346" s="61"/>
      <c r="DI3346" s="61"/>
      <c r="DJ3346" s="61"/>
      <c r="DK3346" s="61"/>
      <c r="DL3346" s="61"/>
      <c r="DM3346" s="61"/>
    </row>
    <row r="3347" spans="1:117" s="25" customFormat="1" ht="12" thickBot="1" x14ac:dyDescent="0.25">
      <c r="A3347" s="25" t="s">
        <v>190</v>
      </c>
      <c r="B3347" s="25" t="s">
        <v>210</v>
      </c>
      <c r="C3347" s="158" t="s">
        <v>205</v>
      </c>
      <c r="I3347" s="116"/>
      <c r="J3347" s="116"/>
      <c r="K3347" s="116"/>
      <c r="L3347" s="116"/>
      <c r="M3347" s="116"/>
      <c r="N3347" s="116"/>
      <c r="AL3347" s="117"/>
      <c r="AN3347" s="35" t="str">
        <f t="shared" si="199"/>
        <v/>
      </c>
      <c r="AO3347" s="35" t="str">
        <f t="shared" si="200"/>
        <v>-</v>
      </c>
      <c r="AQ3347" s="25" t="str">
        <f t="shared" si="198"/>
        <v>-</v>
      </c>
      <c r="BP3347" s="61"/>
      <c r="CT3347" s="61"/>
      <c r="CU3347" s="61"/>
      <c r="CV3347" s="61"/>
      <c r="CW3347" s="61"/>
      <c r="CX3347" s="61"/>
      <c r="CY3347" s="61"/>
      <c r="CZ3347" s="61"/>
      <c r="DA3347" s="61"/>
      <c r="DB3347" s="61"/>
      <c r="DC3347" s="61"/>
      <c r="DD3347" s="61"/>
      <c r="DE3347" s="61"/>
      <c r="DF3347" s="61"/>
      <c r="DG3347" s="61"/>
      <c r="DH3347" s="61"/>
      <c r="DI3347" s="61"/>
      <c r="DJ3347" s="61"/>
      <c r="DK3347" s="61"/>
      <c r="DL3347" s="61"/>
      <c r="DM3347" s="61"/>
    </row>
    <row r="3348" spans="1:117" s="25" customFormat="1" ht="12" thickBot="1" x14ac:dyDescent="0.25">
      <c r="A3348" s="25" t="s">
        <v>191</v>
      </c>
      <c r="B3348" s="25" t="s">
        <v>210</v>
      </c>
      <c r="C3348" s="157" t="s">
        <v>208</v>
      </c>
      <c r="I3348" s="116"/>
      <c r="J3348" s="116"/>
      <c r="K3348" s="116"/>
      <c r="L3348" s="116"/>
      <c r="M3348" s="116"/>
      <c r="N3348" s="116"/>
      <c r="AL3348" s="117"/>
      <c r="AN3348" s="35" t="str">
        <f t="shared" si="199"/>
        <v/>
      </c>
      <c r="AO3348" s="35" t="str">
        <f t="shared" si="200"/>
        <v>-</v>
      </c>
      <c r="AQ3348" s="25" t="str">
        <f t="shared" si="198"/>
        <v>-</v>
      </c>
      <c r="BP3348" s="61"/>
      <c r="CT3348" s="61"/>
      <c r="CU3348" s="61"/>
      <c r="CV3348" s="61"/>
      <c r="CW3348" s="61"/>
      <c r="CX3348" s="61"/>
      <c r="CY3348" s="61"/>
      <c r="CZ3348" s="61"/>
      <c r="DA3348" s="61"/>
      <c r="DB3348" s="61"/>
      <c r="DC3348" s="61"/>
      <c r="DD3348" s="61"/>
      <c r="DE3348" s="61"/>
      <c r="DF3348" s="61"/>
      <c r="DG3348" s="61"/>
      <c r="DH3348" s="61"/>
      <c r="DI3348" s="61"/>
      <c r="DJ3348" s="61"/>
      <c r="DK3348" s="61"/>
      <c r="DL3348" s="61"/>
      <c r="DM3348" s="61"/>
    </row>
    <row r="3349" spans="1:117" s="25" customFormat="1" ht="12" thickBot="1" x14ac:dyDescent="0.25">
      <c r="A3349" s="25" t="s">
        <v>192</v>
      </c>
      <c r="B3349" s="25" t="s">
        <v>210</v>
      </c>
      <c r="C3349" s="158" t="s">
        <v>157</v>
      </c>
      <c r="I3349" s="116"/>
      <c r="J3349" s="116"/>
      <c r="K3349" s="116"/>
      <c r="L3349" s="116"/>
      <c r="M3349" s="116"/>
      <c r="N3349" s="116"/>
      <c r="AL3349" s="117"/>
      <c r="AN3349" s="35" t="str">
        <f t="shared" si="199"/>
        <v/>
      </c>
      <c r="AO3349" s="35" t="str">
        <f t="shared" si="200"/>
        <v>-</v>
      </c>
      <c r="AQ3349" s="25" t="str">
        <f t="shared" si="198"/>
        <v>-</v>
      </c>
      <c r="BP3349" s="61"/>
      <c r="CT3349" s="61"/>
      <c r="CU3349" s="61"/>
      <c r="CV3349" s="61"/>
      <c r="CW3349" s="61"/>
      <c r="CX3349" s="61"/>
      <c r="CY3349" s="61"/>
      <c r="CZ3349" s="61"/>
      <c r="DA3349" s="61"/>
      <c r="DB3349" s="61"/>
      <c r="DC3349" s="61"/>
      <c r="DD3349" s="61"/>
      <c r="DE3349" s="61"/>
      <c r="DF3349" s="61"/>
      <c r="DG3349" s="61"/>
      <c r="DH3349" s="61"/>
      <c r="DI3349" s="61"/>
      <c r="DJ3349" s="61"/>
      <c r="DK3349" s="61"/>
      <c r="DL3349" s="61"/>
      <c r="DM3349" s="61"/>
    </row>
    <row r="3350" spans="1:117" s="25" customFormat="1" ht="12" thickBot="1" x14ac:dyDescent="0.25">
      <c r="A3350" s="25" t="s">
        <v>193</v>
      </c>
      <c r="B3350" s="25" t="s">
        <v>210</v>
      </c>
      <c r="C3350" s="157" t="s">
        <v>158</v>
      </c>
      <c r="I3350" s="116"/>
      <c r="J3350" s="116"/>
      <c r="K3350" s="116"/>
      <c r="L3350" s="116"/>
      <c r="M3350" s="116"/>
      <c r="N3350" s="116"/>
      <c r="AL3350" s="117"/>
      <c r="AN3350" s="35" t="str">
        <f t="shared" si="199"/>
        <v/>
      </c>
      <c r="AO3350" s="35" t="str">
        <f t="shared" si="200"/>
        <v>-</v>
      </c>
      <c r="AQ3350" s="25" t="str">
        <f t="shared" si="198"/>
        <v>-</v>
      </c>
      <c r="BP3350" s="61"/>
      <c r="CT3350" s="61"/>
      <c r="CU3350" s="61"/>
      <c r="CV3350" s="61"/>
      <c r="CW3350" s="61"/>
      <c r="CX3350" s="61"/>
      <c r="CY3350" s="61"/>
      <c r="CZ3350" s="61"/>
      <c r="DA3350" s="61"/>
      <c r="DB3350" s="61"/>
      <c r="DC3350" s="61"/>
      <c r="DD3350" s="61"/>
      <c r="DE3350" s="61"/>
      <c r="DF3350" s="61"/>
      <c r="DG3350" s="61"/>
      <c r="DH3350" s="61"/>
      <c r="DI3350" s="61"/>
      <c r="DJ3350" s="61"/>
      <c r="DK3350" s="61"/>
      <c r="DL3350" s="61"/>
      <c r="DM3350" s="61"/>
    </row>
    <row r="3351" spans="1:117" s="25" customFormat="1" ht="12" thickBot="1" x14ac:dyDescent="0.25">
      <c r="A3351" s="25" t="s">
        <v>194</v>
      </c>
      <c r="B3351" s="25" t="s">
        <v>210</v>
      </c>
      <c r="C3351" s="158" t="s">
        <v>206</v>
      </c>
      <c r="I3351" s="116"/>
      <c r="J3351" s="116"/>
      <c r="K3351" s="116"/>
      <c r="L3351" s="116"/>
      <c r="M3351" s="116"/>
      <c r="N3351" s="116"/>
      <c r="AL3351" s="117"/>
      <c r="AN3351" s="35" t="str">
        <f t="shared" si="199"/>
        <v/>
      </c>
      <c r="AO3351" s="35" t="str">
        <f t="shared" si="200"/>
        <v>-</v>
      </c>
      <c r="AQ3351" s="25" t="str">
        <f t="shared" si="198"/>
        <v>-</v>
      </c>
      <c r="BP3351" s="61"/>
      <c r="CT3351" s="61"/>
      <c r="CU3351" s="61"/>
      <c r="CV3351" s="61"/>
      <c r="CW3351" s="61"/>
      <c r="CX3351" s="61"/>
      <c r="CY3351" s="61"/>
      <c r="CZ3351" s="61"/>
      <c r="DA3351" s="61"/>
      <c r="DB3351" s="61"/>
      <c r="DC3351" s="61"/>
      <c r="DD3351" s="61"/>
      <c r="DE3351" s="61"/>
      <c r="DF3351" s="61"/>
      <c r="DG3351" s="61"/>
      <c r="DH3351" s="61"/>
      <c r="DI3351" s="61"/>
      <c r="DJ3351" s="61"/>
      <c r="DK3351" s="61"/>
      <c r="DL3351" s="61"/>
      <c r="DM3351" s="61"/>
    </row>
    <row r="3352" spans="1:117" s="25" customFormat="1" x14ac:dyDescent="0.2">
      <c r="A3352" s="25" t="s">
        <v>195</v>
      </c>
      <c r="B3352" s="25" t="s">
        <v>210</v>
      </c>
      <c r="C3352" s="157" t="s">
        <v>148</v>
      </c>
      <c r="I3352" s="116"/>
      <c r="J3352" s="116"/>
      <c r="K3352" s="116"/>
      <c r="L3352" s="116"/>
      <c r="M3352" s="116"/>
      <c r="N3352" s="116"/>
      <c r="AL3352" s="117"/>
      <c r="AN3352" s="35" t="str">
        <f t="shared" si="199"/>
        <v/>
      </c>
      <c r="AO3352" s="35" t="str">
        <f t="shared" si="200"/>
        <v>-</v>
      </c>
      <c r="AQ3352" s="25" t="str">
        <f t="shared" si="198"/>
        <v>-</v>
      </c>
      <c r="BP3352" s="61"/>
      <c r="CT3352" s="61"/>
      <c r="CU3352" s="61"/>
      <c r="CV3352" s="61"/>
      <c r="CW3352" s="61"/>
      <c r="CX3352" s="61"/>
      <c r="CY3352" s="61"/>
      <c r="CZ3352" s="61"/>
      <c r="DA3352" s="61"/>
      <c r="DB3352" s="61"/>
      <c r="DC3352" s="61"/>
      <c r="DD3352" s="61"/>
      <c r="DE3352" s="61"/>
      <c r="DF3352" s="61"/>
      <c r="DG3352" s="61"/>
      <c r="DH3352" s="61"/>
      <c r="DI3352" s="61"/>
      <c r="DJ3352" s="61"/>
      <c r="DK3352" s="61"/>
      <c r="DL3352" s="61"/>
      <c r="DM3352" s="61"/>
    </row>
    <row r="3353" spans="1:117" s="25" customFormat="1" ht="12" thickBot="1" x14ac:dyDescent="0.25">
      <c r="A3353" s="25" t="s">
        <v>196</v>
      </c>
      <c r="B3353" s="25" t="s">
        <v>210</v>
      </c>
      <c r="C3353" s="25" t="s">
        <v>149</v>
      </c>
      <c r="I3353" s="116"/>
      <c r="J3353" s="116"/>
      <c r="K3353" s="116"/>
      <c r="L3353" s="116"/>
      <c r="M3353" s="116"/>
      <c r="N3353" s="116"/>
      <c r="AL3353" s="117"/>
      <c r="AN3353" s="35" t="str">
        <f t="shared" si="199"/>
        <v/>
      </c>
      <c r="AO3353" s="35" t="str">
        <f t="shared" si="200"/>
        <v>-</v>
      </c>
      <c r="AQ3353" s="25" t="str">
        <f t="shared" si="198"/>
        <v>-</v>
      </c>
      <c r="BP3353" s="61"/>
      <c r="CT3353" s="61"/>
      <c r="CU3353" s="61"/>
      <c r="CV3353" s="61"/>
      <c r="CW3353" s="61"/>
      <c r="CX3353" s="61"/>
      <c r="CY3353" s="61"/>
      <c r="CZ3353" s="61"/>
      <c r="DA3353" s="61"/>
      <c r="DB3353" s="61"/>
      <c r="DC3353" s="61"/>
      <c r="DD3353" s="61"/>
      <c r="DE3353" s="61"/>
      <c r="DF3353" s="61"/>
      <c r="DG3353" s="61"/>
      <c r="DH3353" s="61"/>
      <c r="DI3353" s="61"/>
      <c r="DJ3353" s="61"/>
      <c r="DK3353" s="61"/>
      <c r="DL3353" s="61"/>
      <c r="DM3353" s="61"/>
    </row>
    <row r="3354" spans="1:117" s="25" customFormat="1" ht="12" thickBot="1" x14ac:dyDescent="0.25">
      <c r="A3354" s="25" t="s">
        <v>197</v>
      </c>
      <c r="B3354" s="25" t="s">
        <v>210</v>
      </c>
      <c r="C3354" s="157" t="s">
        <v>150</v>
      </c>
      <c r="I3354" s="116"/>
      <c r="J3354" s="116"/>
      <c r="K3354" s="116"/>
      <c r="L3354" s="116"/>
      <c r="M3354" s="116"/>
      <c r="N3354" s="116"/>
      <c r="AL3354" s="117"/>
      <c r="AN3354" s="35" t="str">
        <f t="shared" si="199"/>
        <v/>
      </c>
      <c r="AO3354" s="35" t="str">
        <f t="shared" si="200"/>
        <v>-</v>
      </c>
      <c r="AQ3354" s="25" t="str">
        <f t="shared" si="198"/>
        <v>-</v>
      </c>
      <c r="BP3354" s="61"/>
      <c r="CT3354" s="61"/>
      <c r="CU3354" s="61"/>
      <c r="CV3354" s="61"/>
      <c r="CW3354" s="61"/>
      <c r="CX3354" s="61"/>
      <c r="CY3354" s="61"/>
      <c r="CZ3354" s="61"/>
      <c r="DA3354" s="61"/>
      <c r="DB3354" s="61"/>
      <c r="DC3354" s="61"/>
      <c r="DD3354" s="61"/>
      <c r="DE3354" s="61"/>
      <c r="DF3354" s="61"/>
      <c r="DG3354" s="61"/>
      <c r="DH3354" s="61"/>
      <c r="DI3354" s="61"/>
      <c r="DJ3354" s="61"/>
      <c r="DK3354" s="61"/>
      <c r="DL3354" s="61"/>
      <c r="DM3354" s="61"/>
    </row>
    <row r="3355" spans="1:117" s="25" customFormat="1" ht="12" thickBot="1" x14ac:dyDescent="0.25">
      <c r="A3355" s="25" t="s">
        <v>198</v>
      </c>
      <c r="B3355" s="25" t="s">
        <v>210</v>
      </c>
      <c r="C3355" s="158" t="s">
        <v>201</v>
      </c>
      <c r="I3355" s="116"/>
      <c r="J3355" s="116"/>
      <c r="K3355" s="116"/>
      <c r="L3355" s="116"/>
      <c r="M3355" s="116"/>
      <c r="N3355" s="116"/>
      <c r="AL3355" s="117"/>
      <c r="AN3355" s="35" t="str">
        <f t="shared" si="199"/>
        <v/>
      </c>
      <c r="AO3355" s="35" t="str">
        <f t="shared" si="200"/>
        <v>-</v>
      </c>
      <c r="AQ3355" s="25" t="str">
        <f t="shared" si="198"/>
        <v>-</v>
      </c>
      <c r="BP3355" s="61"/>
      <c r="CT3355" s="61"/>
      <c r="CU3355" s="61"/>
      <c r="CV3355" s="61"/>
      <c r="CW3355" s="61"/>
      <c r="CX3355" s="61"/>
      <c r="CY3355" s="61"/>
      <c r="CZ3355" s="61"/>
      <c r="DA3355" s="61"/>
      <c r="DB3355" s="61"/>
      <c r="DC3355" s="61"/>
      <c r="DD3355" s="61"/>
      <c r="DE3355" s="61"/>
      <c r="DF3355" s="61"/>
      <c r="DG3355" s="61"/>
      <c r="DH3355" s="61"/>
      <c r="DI3355" s="61"/>
      <c r="DJ3355" s="61"/>
      <c r="DK3355" s="61"/>
      <c r="DL3355" s="61"/>
      <c r="DM3355" s="61"/>
    </row>
    <row r="3356" spans="1:117" s="25" customFormat="1" ht="12" thickBot="1" x14ac:dyDescent="0.25">
      <c r="A3356" s="25" t="s">
        <v>199</v>
      </c>
      <c r="B3356" s="25" t="s">
        <v>210</v>
      </c>
      <c r="C3356" s="159" t="s">
        <v>202</v>
      </c>
      <c r="I3356" s="116"/>
      <c r="J3356" s="116"/>
      <c r="K3356" s="116"/>
      <c r="L3356" s="116"/>
      <c r="M3356" s="116"/>
      <c r="N3356" s="116"/>
      <c r="AL3356" s="117"/>
      <c r="AN3356" s="35" t="str">
        <f t="shared" si="199"/>
        <v/>
      </c>
      <c r="AO3356" s="35" t="str">
        <f t="shared" si="200"/>
        <v>-</v>
      </c>
      <c r="AQ3356" s="25" t="str">
        <f t="shared" si="198"/>
        <v>-</v>
      </c>
      <c r="BP3356" s="61"/>
      <c r="CT3356" s="61"/>
      <c r="CU3356" s="61"/>
      <c r="CV3356" s="61"/>
      <c r="CW3356" s="61"/>
      <c r="CX3356" s="61"/>
      <c r="CY3356" s="61"/>
      <c r="CZ3356" s="61"/>
      <c r="DA3356" s="61"/>
      <c r="DB3356" s="61"/>
      <c r="DC3356" s="61"/>
      <c r="DD3356" s="61"/>
      <c r="DE3356" s="61"/>
      <c r="DF3356" s="61"/>
      <c r="DG3356" s="61"/>
      <c r="DH3356" s="61"/>
      <c r="DI3356" s="61"/>
      <c r="DJ3356" s="61"/>
      <c r="DK3356" s="61"/>
      <c r="DL3356" s="61"/>
      <c r="DM3356" s="61"/>
    </row>
    <row r="3357" spans="1:117" s="25" customFormat="1" ht="12" thickBot="1" x14ac:dyDescent="0.25">
      <c r="A3357" s="25" t="s">
        <v>188</v>
      </c>
      <c r="B3357" s="25" t="s">
        <v>211</v>
      </c>
      <c r="C3357" s="158" t="s">
        <v>204</v>
      </c>
      <c r="I3357" s="116"/>
      <c r="J3357" s="116"/>
      <c r="K3357" s="116"/>
      <c r="L3357" s="116"/>
      <c r="M3357" s="116"/>
      <c r="N3357" s="116"/>
      <c r="AL3357" s="117"/>
      <c r="AN3357" s="35" t="str">
        <f t="shared" si="199"/>
        <v/>
      </c>
      <c r="AO3357" s="35" t="str">
        <f t="shared" si="200"/>
        <v>-</v>
      </c>
      <c r="AQ3357" s="25" t="str">
        <f t="shared" si="198"/>
        <v>-</v>
      </c>
      <c r="BP3357" s="61"/>
      <c r="CT3357" s="61"/>
      <c r="CU3357" s="61"/>
      <c r="CV3357" s="61"/>
      <c r="CW3357" s="61"/>
      <c r="CX3357" s="61"/>
      <c r="CY3357" s="61"/>
      <c r="CZ3357" s="61"/>
      <c r="DA3357" s="61"/>
      <c r="DB3357" s="61"/>
      <c r="DC3357" s="61"/>
      <c r="DD3357" s="61"/>
      <c r="DE3357" s="61"/>
      <c r="DF3357" s="61"/>
      <c r="DG3357" s="61"/>
      <c r="DH3357" s="61"/>
      <c r="DI3357" s="61"/>
      <c r="DJ3357" s="61"/>
      <c r="DK3357" s="61"/>
      <c r="DL3357" s="61"/>
      <c r="DM3357" s="61"/>
    </row>
    <row r="3358" spans="1:117" s="25" customFormat="1" ht="12" thickBot="1" x14ac:dyDescent="0.25">
      <c r="A3358" s="25" t="s">
        <v>189</v>
      </c>
      <c r="B3358" s="25" t="s">
        <v>211</v>
      </c>
      <c r="C3358" s="157" t="s">
        <v>205</v>
      </c>
      <c r="I3358" s="116"/>
      <c r="J3358" s="116"/>
      <c r="K3358" s="116"/>
      <c r="L3358" s="116"/>
      <c r="M3358" s="116"/>
      <c r="N3358" s="116"/>
      <c r="AL3358" s="117"/>
      <c r="AN3358" s="35" t="str">
        <f t="shared" si="199"/>
        <v/>
      </c>
      <c r="AO3358" s="35" t="str">
        <f t="shared" si="200"/>
        <v>-</v>
      </c>
      <c r="AQ3358" s="25" t="str">
        <f t="shared" si="198"/>
        <v>-</v>
      </c>
      <c r="BP3358" s="61"/>
      <c r="CT3358" s="61"/>
      <c r="CU3358" s="61"/>
      <c r="CV3358" s="61"/>
      <c r="CW3358" s="61"/>
      <c r="CX3358" s="61"/>
      <c r="CY3358" s="61"/>
      <c r="CZ3358" s="61"/>
      <c r="DA3358" s="61"/>
      <c r="DB3358" s="61"/>
      <c r="DC3358" s="61"/>
      <c r="DD3358" s="61"/>
      <c r="DE3358" s="61"/>
      <c r="DF3358" s="61"/>
      <c r="DG3358" s="61"/>
      <c r="DH3358" s="61"/>
      <c r="DI3358" s="61"/>
      <c r="DJ3358" s="61"/>
      <c r="DK3358" s="61"/>
      <c r="DL3358" s="61"/>
      <c r="DM3358" s="61"/>
    </row>
    <row r="3359" spans="1:117" s="25" customFormat="1" ht="12" thickBot="1" x14ac:dyDescent="0.25">
      <c r="A3359" s="25" t="s">
        <v>190</v>
      </c>
      <c r="B3359" s="25" t="s">
        <v>211</v>
      </c>
      <c r="C3359" s="158" t="s">
        <v>208</v>
      </c>
      <c r="I3359" s="116"/>
      <c r="J3359" s="116"/>
      <c r="K3359" s="116"/>
      <c r="L3359" s="116"/>
      <c r="M3359" s="116"/>
      <c r="N3359" s="116"/>
      <c r="AL3359" s="117"/>
      <c r="AN3359" s="35" t="str">
        <f t="shared" si="199"/>
        <v/>
      </c>
      <c r="AO3359" s="35" t="str">
        <f t="shared" si="200"/>
        <v>-</v>
      </c>
      <c r="AQ3359" s="25" t="str">
        <f t="shared" si="198"/>
        <v>-</v>
      </c>
      <c r="BP3359" s="61"/>
      <c r="CT3359" s="61"/>
      <c r="CU3359" s="61"/>
      <c r="CV3359" s="61"/>
      <c r="CW3359" s="61"/>
      <c r="CX3359" s="61"/>
      <c r="CY3359" s="61"/>
      <c r="CZ3359" s="61"/>
      <c r="DA3359" s="61"/>
      <c r="DB3359" s="61"/>
      <c r="DC3359" s="61"/>
      <c r="DD3359" s="61"/>
      <c r="DE3359" s="61"/>
      <c r="DF3359" s="61"/>
      <c r="DG3359" s="61"/>
      <c r="DH3359" s="61"/>
      <c r="DI3359" s="61"/>
      <c r="DJ3359" s="61"/>
      <c r="DK3359" s="61"/>
      <c r="DL3359" s="61"/>
      <c r="DM3359" s="61"/>
    </row>
    <row r="3360" spans="1:117" s="25" customFormat="1" ht="12" thickBot="1" x14ac:dyDescent="0.25">
      <c r="A3360" s="25" t="s">
        <v>191</v>
      </c>
      <c r="B3360" s="25" t="s">
        <v>211</v>
      </c>
      <c r="C3360" s="157" t="s">
        <v>157</v>
      </c>
      <c r="I3360" s="116"/>
      <c r="J3360" s="116"/>
      <c r="K3360" s="116"/>
      <c r="L3360" s="116"/>
      <c r="M3360" s="116"/>
      <c r="N3360" s="116"/>
      <c r="AL3360" s="117"/>
      <c r="AN3360" s="35" t="str">
        <f t="shared" si="199"/>
        <v/>
      </c>
      <c r="AO3360" s="35" t="str">
        <f t="shared" si="200"/>
        <v>-</v>
      </c>
      <c r="AQ3360" s="25" t="str">
        <f t="shared" si="198"/>
        <v>-</v>
      </c>
      <c r="BP3360" s="61"/>
      <c r="CT3360" s="61"/>
      <c r="CU3360" s="61"/>
      <c r="CV3360" s="61"/>
      <c r="CW3360" s="61"/>
      <c r="CX3360" s="61"/>
      <c r="CY3360" s="61"/>
      <c r="CZ3360" s="61"/>
      <c r="DA3360" s="61"/>
      <c r="DB3360" s="61"/>
      <c r="DC3360" s="61"/>
      <c r="DD3360" s="61"/>
      <c r="DE3360" s="61"/>
      <c r="DF3360" s="61"/>
      <c r="DG3360" s="61"/>
      <c r="DH3360" s="61"/>
      <c r="DI3360" s="61"/>
      <c r="DJ3360" s="61"/>
      <c r="DK3360" s="61"/>
      <c r="DL3360" s="61"/>
      <c r="DM3360" s="61"/>
    </row>
    <row r="3361" spans="1:117" s="25" customFormat="1" ht="12" thickBot="1" x14ac:dyDescent="0.25">
      <c r="A3361" s="25" t="s">
        <v>192</v>
      </c>
      <c r="B3361" s="25" t="s">
        <v>211</v>
      </c>
      <c r="C3361" s="158" t="s">
        <v>158</v>
      </c>
      <c r="I3361" s="116"/>
      <c r="J3361" s="116"/>
      <c r="K3361" s="116"/>
      <c r="L3361" s="116"/>
      <c r="M3361" s="116"/>
      <c r="N3361" s="116"/>
      <c r="AL3361" s="117"/>
      <c r="AN3361" s="35" t="str">
        <f t="shared" si="199"/>
        <v/>
      </c>
      <c r="AO3361" s="35" t="str">
        <f t="shared" si="200"/>
        <v>-</v>
      </c>
      <c r="AQ3361" s="25" t="str">
        <f t="shared" si="198"/>
        <v>-</v>
      </c>
      <c r="BP3361" s="61"/>
      <c r="CT3361" s="61"/>
      <c r="CU3361" s="61"/>
      <c r="CV3361" s="61"/>
      <c r="CW3361" s="61"/>
      <c r="CX3361" s="61"/>
      <c r="CY3361" s="61"/>
      <c r="CZ3361" s="61"/>
      <c r="DA3361" s="61"/>
      <c r="DB3361" s="61"/>
      <c r="DC3361" s="61"/>
      <c r="DD3361" s="61"/>
      <c r="DE3361" s="61"/>
      <c r="DF3361" s="61"/>
      <c r="DG3361" s="61"/>
      <c r="DH3361" s="61"/>
      <c r="DI3361" s="61"/>
      <c r="DJ3361" s="61"/>
      <c r="DK3361" s="61"/>
      <c r="DL3361" s="61"/>
      <c r="DM3361" s="61"/>
    </row>
    <row r="3362" spans="1:117" s="25" customFormat="1" ht="12" thickBot="1" x14ac:dyDescent="0.25">
      <c r="A3362" s="25" t="s">
        <v>193</v>
      </c>
      <c r="B3362" s="25" t="s">
        <v>211</v>
      </c>
      <c r="C3362" s="157" t="s">
        <v>206</v>
      </c>
      <c r="I3362" s="116"/>
      <c r="J3362" s="116"/>
      <c r="K3362" s="116"/>
      <c r="L3362" s="116"/>
      <c r="M3362" s="116"/>
      <c r="N3362" s="116"/>
      <c r="AL3362" s="117"/>
      <c r="AN3362" s="35" t="str">
        <f t="shared" si="199"/>
        <v/>
      </c>
      <c r="AO3362" s="35" t="str">
        <f t="shared" si="200"/>
        <v>-</v>
      </c>
      <c r="AQ3362" s="25" t="str">
        <f t="shared" si="198"/>
        <v>-</v>
      </c>
      <c r="BP3362" s="61"/>
      <c r="CT3362" s="61"/>
      <c r="CU3362" s="61"/>
      <c r="CV3362" s="61"/>
      <c r="CW3362" s="61"/>
      <c r="CX3362" s="61"/>
      <c r="CY3362" s="61"/>
      <c r="CZ3362" s="61"/>
      <c r="DA3362" s="61"/>
      <c r="DB3362" s="61"/>
      <c r="DC3362" s="61"/>
      <c r="DD3362" s="61"/>
      <c r="DE3362" s="61"/>
      <c r="DF3362" s="61"/>
      <c r="DG3362" s="61"/>
      <c r="DH3362" s="61"/>
      <c r="DI3362" s="61"/>
      <c r="DJ3362" s="61"/>
      <c r="DK3362" s="61"/>
      <c r="DL3362" s="61"/>
      <c r="DM3362" s="61"/>
    </row>
    <row r="3363" spans="1:117" s="25" customFormat="1" x14ac:dyDescent="0.2">
      <c r="A3363" s="25" t="s">
        <v>194</v>
      </c>
      <c r="B3363" s="25" t="s">
        <v>211</v>
      </c>
      <c r="C3363" s="158" t="s">
        <v>148</v>
      </c>
      <c r="I3363" s="116"/>
      <c r="J3363" s="116"/>
      <c r="K3363" s="116"/>
      <c r="L3363" s="116"/>
      <c r="M3363" s="116"/>
      <c r="N3363" s="116"/>
      <c r="AL3363" s="117"/>
      <c r="AN3363" s="35" t="str">
        <f t="shared" si="199"/>
        <v/>
      </c>
      <c r="AO3363" s="35" t="str">
        <f t="shared" si="200"/>
        <v>-</v>
      </c>
      <c r="AQ3363" s="25" t="str">
        <f t="shared" si="198"/>
        <v>-</v>
      </c>
      <c r="BP3363" s="61"/>
      <c r="CT3363" s="61"/>
      <c r="CU3363" s="61"/>
      <c r="CV3363" s="61"/>
      <c r="CW3363" s="61"/>
      <c r="CX3363" s="61"/>
      <c r="CY3363" s="61"/>
      <c r="CZ3363" s="61"/>
      <c r="DA3363" s="61"/>
      <c r="DB3363" s="61"/>
      <c r="DC3363" s="61"/>
      <c r="DD3363" s="61"/>
      <c r="DE3363" s="61"/>
      <c r="DF3363" s="61"/>
      <c r="DG3363" s="61"/>
      <c r="DH3363" s="61"/>
      <c r="DI3363" s="61"/>
      <c r="DJ3363" s="61"/>
      <c r="DK3363" s="61"/>
      <c r="DL3363" s="61"/>
      <c r="DM3363" s="61"/>
    </row>
    <row r="3364" spans="1:117" s="25" customFormat="1" ht="12" thickBot="1" x14ac:dyDescent="0.25">
      <c r="A3364" s="25" t="s">
        <v>195</v>
      </c>
      <c r="B3364" s="25" t="s">
        <v>211</v>
      </c>
      <c r="C3364" s="25" t="s">
        <v>149</v>
      </c>
      <c r="I3364" s="116"/>
      <c r="J3364" s="116"/>
      <c r="K3364" s="116"/>
      <c r="L3364" s="116"/>
      <c r="M3364" s="116"/>
      <c r="N3364" s="116"/>
      <c r="AL3364" s="117"/>
      <c r="AN3364" s="35" t="str">
        <f t="shared" si="199"/>
        <v/>
      </c>
      <c r="AO3364" s="35" t="str">
        <f t="shared" si="200"/>
        <v>-</v>
      </c>
      <c r="AQ3364" s="25" t="str">
        <f t="shared" si="198"/>
        <v>-</v>
      </c>
      <c r="BP3364" s="61"/>
      <c r="CT3364" s="61"/>
      <c r="CU3364" s="61"/>
      <c r="CV3364" s="61"/>
      <c r="CW3364" s="61"/>
      <c r="CX3364" s="61"/>
      <c r="CY3364" s="61"/>
      <c r="CZ3364" s="61"/>
      <c r="DA3364" s="61"/>
      <c r="DB3364" s="61"/>
      <c r="DC3364" s="61"/>
      <c r="DD3364" s="61"/>
      <c r="DE3364" s="61"/>
      <c r="DF3364" s="61"/>
      <c r="DG3364" s="61"/>
      <c r="DH3364" s="61"/>
      <c r="DI3364" s="61"/>
      <c r="DJ3364" s="61"/>
      <c r="DK3364" s="61"/>
      <c r="DL3364" s="61"/>
      <c r="DM3364" s="61"/>
    </row>
    <row r="3365" spans="1:117" s="25" customFormat="1" ht="12" thickBot="1" x14ac:dyDescent="0.25">
      <c r="A3365" s="25" t="s">
        <v>196</v>
      </c>
      <c r="B3365" s="25" t="s">
        <v>211</v>
      </c>
      <c r="C3365" s="158" t="s">
        <v>150</v>
      </c>
      <c r="I3365" s="116"/>
      <c r="J3365" s="116"/>
      <c r="K3365" s="116"/>
      <c r="L3365" s="116"/>
      <c r="M3365" s="116"/>
      <c r="N3365" s="116"/>
      <c r="AL3365" s="117"/>
      <c r="AN3365" s="35" t="str">
        <f t="shared" si="199"/>
        <v/>
      </c>
      <c r="AO3365" s="35" t="str">
        <f t="shared" si="200"/>
        <v>-</v>
      </c>
      <c r="AQ3365" s="25" t="str">
        <f t="shared" ref="AQ3365:AQ3428" si="201">CONCATENATE(TRIM(LEFT(AP3365,LEN(AP3365)-LEN(RIGHT(AP3365)))),"-",RIGHT(AP3365))</f>
        <v>-</v>
      </c>
      <c r="BP3365" s="61"/>
      <c r="CT3365" s="61"/>
      <c r="CU3365" s="61"/>
      <c r="CV3365" s="61"/>
      <c r="CW3365" s="61"/>
      <c r="CX3365" s="61"/>
      <c r="CY3365" s="61"/>
      <c r="CZ3365" s="61"/>
      <c r="DA3365" s="61"/>
      <c r="DB3365" s="61"/>
      <c r="DC3365" s="61"/>
      <c r="DD3365" s="61"/>
      <c r="DE3365" s="61"/>
      <c r="DF3365" s="61"/>
      <c r="DG3365" s="61"/>
      <c r="DH3365" s="61"/>
      <c r="DI3365" s="61"/>
      <c r="DJ3365" s="61"/>
      <c r="DK3365" s="61"/>
      <c r="DL3365" s="61"/>
      <c r="DM3365" s="61"/>
    </row>
    <row r="3366" spans="1:117" s="25" customFormat="1" ht="12" thickBot="1" x14ac:dyDescent="0.25">
      <c r="A3366" s="25" t="s">
        <v>197</v>
      </c>
      <c r="B3366" s="25" t="s">
        <v>211</v>
      </c>
      <c r="C3366" s="157" t="s">
        <v>201</v>
      </c>
      <c r="I3366" s="116"/>
      <c r="J3366" s="116"/>
      <c r="K3366" s="116"/>
      <c r="L3366" s="116"/>
      <c r="M3366" s="116"/>
      <c r="N3366" s="116"/>
      <c r="AL3366" s="117"/>
      <c r="AN3366" s="35" t="str">
        <f t="shared" si="199"/>
        <v/>
      </c>
      <c r="AO3366" s="35" t="str">
        <f t="shared" si="200"/>
        <v>-</v>
      </c>
      <c r="AQ3366" s="25" t="str">
        <f t="shared" si="201"/>
        <v>-</v>
      </c>
      <c r="BP3366" s="61"/>
      <c r="CT3366" s="61"/>
      <c r="CU3366" s="61"/>
      <c r="CV3366" s="61"/>
      <c r="CW3366" s="61"/>
      <c r="CX3366" s="61"/>
      <c r="CY3366" s="61"/>
      <c r="CZ3366" s="61"/>
      <c r="DA3366" s="61"/>
      <c r="DB3366" s="61"/>
      <c r="DC3366" s="61"/>
      <c r="DD3366" s="61"/>
      <c r="DE3366" s="61"/>
      <c r="DF3366" s="61"/>
      <c r="DG3366" s="61"/>
      <c r="DH3366" s="61"/>
      <c r="DI3366" s="61"/>
      <c r="DJ3366" s="61"/>
      <c r="DK3366" s="61"/>
      <c r="DL3366" s="61"/>
      <c r="DM3366" s="61"/>
    </row>
    <row r="3367" spans="1:117" s="25" customFormat="1" ht="12" thickBot="1" x14ac:dyDescent="0.25">
      <c r="A3367" s="25" t="s">
        <v>198</v>
      </c>
      <c r="B3367" s="25" t="s">
        <v>211</v>
      </c>
      <c r="C3367" s="158" t="s">
        <v>202</v>
      </c>
      <c r="I3367" s="116"/>
      <c r="J3367" s="116"/>
      <c r="K3367" s="116"/>
      <c r="L3367" s="116"/>
      <c r="M3367" s="116"/>
      <c r="N3367" s="116"/>
      <c r="AL3367" s="117"/>
      <c r="AN3367" s="35" t="str">
        <f t="shared" si="199"/>
        <v/>
      </c>
      <c r="AO3367" s="35" t="str">
        <f t="shared" si="200"/>
        <v>-</v>
      </c>
      <c r="AQ3367" s="25" t="str">
        <f t="shared" si="201"/>
        <v>-</v>
      </c>
      <c r="BP3367" s="61"/>
      <c r="CT3367" s="61"/>
      <c r="CU3367" s="61"/>
      <c r="CV3367" s="61"/>
      <c r="CW3367" s="61"/>
      <c r="CX3367" s="61"/>
      <c r="CY3367" s="61"/>
      <c r="CZ3367" s="61"/>
      <c r="DA3367" s="61"/>
      <c r="DB3367" s="61"/>
      <c r="DC3367" s="61"/>
      <c r="DD3367" s="61"/>
      <c r="DE3367" s="61"/>
      <c r="DF3367" s="61"/>
      <c r="DG3367" s="61"/>
      <c r="DH3367" s="61"/>
      <c r="DI3367" s="61"/>
      <c r="DJ3367" s="61"/>
      <c r="DK3367" s="61"/>
      <c r="DL3367" s="61"/>
      <c r="DM3367" s="61"/>
    </row>
    <row r="3368" spans="1:117" s="25" customFormat="1" ht="12" thickBot="1" x14ac:dyDescent="0.25">
      <c r="A3368" s="25" t="s">
        <v>199</v>
      </c>
      <c r="B3368" s="25" t="s">
        <v>211</v>
      </c>
      <c r="C3368" s="159" t="s">
        <v>203</v>
      </c>
      <c r="I3368" s="116"/>
      <c r="J3368" s="116"/>
      <c r="K3368" s="116"/>
      <c r="L3368" s="116"/>
      <c r="M3368" s="116"/>
      <c r="N3368" s="116"/>
      <c r="AL3368" s="117"/>
      <c r="AN3368" s="35" t="str">
        <f t="shared" si="199"/>
        <v/>
      </c>
      <c r="AO3368" s="35" t="str">
        <f t="shared" si="200"/>
        <v>-</v>
      </c>
      <c r="AQ3368" s="25" t="str">
        <f t="shared" si="201"/>
        <v>-</v>
      </c>
      <c r="BP3368" s="61"/>
      <c r="CT3368" s="61"/>
      <c r="CU3368" s="61"/>
      <c r="CV3368" s="61"/>
      <c r="CW3368" s="61"/>
      <c r="CX3368" s="61"/>
      <c r="CY3368" s="61"/>
      <c r="CZ3368" s="61"/>
      <c r="DA3368" s="61"/>
      <c r="DB3368" s="61"/>
      <c r="DC3368" s="61"/>
      <c r="DD3368" s="61"/>
      <c r="DE3368" s="61"/>
      <c r="DF3368" s="61"/>
      <c r="DG3368" s="61"/>
      <c r="DH3368" s="61"/>
      <c r="DI3368" s="61"/>
      <c r="DJ3368" s="61"/>
      <c r="DK3368" s="61"/>
      <c r="DL3368" s="61"/>
      <c r="DM3368" s="61"/>
    </row>
    <row r="3369" spans="1:117" s="25" customFormat="1" ht="12" thickBot="1" x14ac:dyDescent="0.25">
      <c r="A3369" s="25" t="s">
        <v>188</v>
      </c>
      <c r="B3369" s="25" t="s">
        <v>212</v>
      </c>
      <c r="C3369" s="158" t="s">
        <v>208</v>
      </c>
      <c r="I3369" s="116"/>
      <c r="J3369" s="116"/>
      <c r="K3369" s="116"/>
      <c r="L3369" s="116"/>
      <c r="M3369" s="116"/>
      <c r="N3369" s="116"/>
      <c r="AL3369" s="117"/>
      <c r="AN3369" s="35" t="str">
        <f t="shared" si="199"/>
        <v/>
      </c>
      <c r="AO3369" s="35" t="str">
        <f t="shared" si="200"/>
        <v>-</v>
      </c>
      <c r="AQ3369" s="25" t="str">
        <f t="shared" si="201"/>
        <v>-</v>
      </c>
      <c r="BP3369" s="61"/>
      <c r="CT3369" s="61"/>
      <c r="CU3369" s="61"/>
      <c r="CV3369" s="61"/>
      <c r="CW3369" s="61"/>
      <c r="CX3369" s="61"/>
      <c r="CY3369" s="61"/>
      <c r="CZ3369" s="61"/>
      <c r="DA3369" s="61"/>
      <c r="DB3369" s="61"/>
      <c r="DC3369" s="61"/>
      <c r="DD3369" s="61"/>
      <c r="DE3369" s="61"/>
      <c r="DF3369" s="61"/>
      <c r="DG3369" s="61"/>
      <c r="DH3369" s="61"/>
      <c r="DI3369" s="61"/>
      <c r="DJ3369" s="61"/>
      <c r="DK3369" s="61"/>
      <c r="DL3369" s="61"/>
      <c r="DM3369" s="61"/>
    </row>
    <row r="3370" spans="1:117" s="25" customFormat="1" ht="12" thickBot="1" x14ac:dyDescent="0.25">
      <c r="A3370" s="25" t="s">
        <v>189</v>
      </c>
      <c r="B3370" s="25" t="s">
        <v>212</v>
      </c>
      <c r="C3370" s="157" t="s">
        <v>157</v>
      </c>
      <c r="I3370" s="116"/>
      <c r="J3370" s="116"/>
      <c r="K3370" s="116"/>
      <c r="L3370" s="116"/>
      <c r="M3370" s="116"/>
      <c r="N3370" s="116"/>
      <c r="AL3370" s="117"/>
      <c r="AN3370" s="35" t="str">
        <f t="shared" si="199"/>
        <v/>
      </c>
      <c r="AO3370" s="35" t="str">
        <f t="shared" si="200"/>
        <v>-</v>
      </c>
      <c r="AQ3370" s="25" t="str">
        <f t="shared" si="201"/>
        <v>-</v>
      </c>
      <c r="BP3370" s="61"/>
      <c r="CT3370" s="61"/>
      <c r="CU3370" s="61"/>
      <c r="CV3370" s="61"/>
      <c r="CW3370" s="61"/>
      <c r="CX3370" s="61"/>
      <c r="CY3370" s="61"/>
      <c r="CZ3370" s="61"/>
      <c r="DA3370" s="61"/>
      <c r="DB3370" s="61"/>
      <c r="DC3370" s="61"/>
      <c r="DD3370" s="61"/>
      <c r="DE3370" s="61"/>
      <c r="DF3370" s="61"/>
      <c r="DG3370" s="61"/>
      <c r="DH3370" s="61"/>
      <c r="DI3370" s="61"/>
      <c r="DJ3370" s="61"/>
      <c r="DK3370" s="61"/>
      <c r="DL3370" s="61"/>
      <c r="DM3370" s="61"/>
    </row>
    <row r="3371" spans="1:117" s="25" customFormat="1" ht="12" thickBot="1" x14ac:dyDescent="0.25">
      <c r="A3371" s="25" t="s">
        <v>190</v>
      </c>
      <c r="B3371" s="25" t="s">
        <v>212</v>
      </c>
      <c r="C3371" s="158" t="s">
        <v>158</v>
      </c>
      <c r="I3371" s="116"/>
      <c r="J3371" s="116"/>
      <c r="K3371" s="116"/>
      <c r="L3371" s="116"/>
      <c r="M3371" s="116"/>
      <c r="N3371" s="116"/>
      <c r="AL3371" s="117"/>
      <c r="AN3371" s="35" t="str">
        <f t="shared" si="199"/>
        <v/>
      </c>
      <c r="AO3371" s="35" t="str">
        <f t="shared" si="200"/>
        <v>-</v>
      </c>
      <c r="AQ3371" s="25" t="str">
        <f t="shared" si="201"/>
        <v>-</v>
      </c>
      <c r="BP3371" s="61"/>
      <c r="CT3371" s="61"/>
      <c r="CU3371" s="61"/>
      <c r="CV3371" s="61"/>
      <c r="CW3371" s="61"/>
      <c r="CX3371" s="61"/>
      <c r="CY3371" s="61"/>
      <c r="CZ3371" s="61"/>
      <c r="DA3371" s="61"/>
      <c r="DB3371" s="61"/>
      <c r="DC3371" s="61"/>
      <c r="DD3371" s="61"/>
      <c r="DE3371" s="61"/>
      <c r="DF3371" s="61"/>
      <c r="DG3371" s="61"/>
      <c r="DH3371" s="61"/>
      <c r="DI3371" s="61"/>
      <c r="DJ3371" s="61"/>
      <c r="DK3371" s="61"/>
      <c r="DL3371" s="61"/>
      <c r="DM3371" s="61"/>
    </row>
    <row r="3372" spans="1:117" s="25" customFormat="1" ht="12" thickBot="1" x14ac:dyDescent="0.25">
      <c r="A3372" s="25" t="s">
        <v>191</v>
      </c>
      <c r="B3372" s="25" t="s">
        <v>212</v>
      </c>
      <c r="C3372" s="157" t="s">
        <v>206</v>
      </c>
      <c r="I3372" s="116"/>
      <c r="J3372" s="116"/>
      <c r="K3372" s="116"/>
      <c r="L3372" s="116"/>
      <c r="M3372" s="116"/>
      <c r="N3372" s="116"/>
      <c r="AL3372" s="117"/>
      <c r="AN3372" s="35" t="str">
        <f t="shared" si="199"/>
        <v/>
      </c>
      <c r="AO3372" s="35" t="str">
        <f t="shared" si="200"/>
        <v>-</v>
      </c>
      <c r="AQ3372" s="25" t="str">
        <f t="shared" si="201"/>
        <v>-</v>
      </c>
      <c r="BP3372" s="61"/>
      <c r="CT3372" s="61"/>
      <c r="CU3372" s="61"/>
      <c r="CV3372" s="61"/>
      <c r="CW3372" s="61"/>
      <c r="CX3372" s="61"/>
      <c r="CY3372" s="61"/>
      <c r="CZ3372" s="61"/>
      <c r="DA3372" s="61"/>
      <c r="DB3372" s="61"/>
      <c r="DC3372" s="61"/>
      <c r="DD3372" s="61"/>
      <c r="DE3372" s="61"/>
      <c r="DF3372" s="61"/>
      <c r="DG3372" s="61"/>
      <c r="DH3372" s="61"/>
      <c r="DI3372" s="61"/>
      <c r="DJ3372" s="61"/>
      <c r="DK3372" s="61"/>
      <c r="DL3372" s="61"/>
      <c r="DM3372" s="61"/>
    </row>
    <row r="3373" spans="1:117" s="25" customFormat="1" x14ac:dyDescent="0.2">
      <c r="A3373" s="25" t="s">
        <v>192</v>
      </c>
      <c r="B3373" s="25" t="s">
        <v>212</v>
      </c>
      <c r="C3373" s="158" t="s">
        <v>148</v>
      </c>
      <c r="I3373" s="116"/>
      <c r="J3373" s="116"/>
      <c r="K3373" s="116"/>
      <c r="L3373" s="116"/>
      <c r="M3373" s="116"/>
      <c r="N3373" s="116"/>
      <c r="AL3373" s="117"/>
      <c r="AN3373" s="35" t="str">
        <f t="shared" si="199"/>
        <v/>
      </c>
      <c r="AO3373" s="35" t="str">
        <f t="shared" si="200"/>
        <v>-</v>
      </c>
      <c r="AQ3373" s="25" t="str">
        <f t="shared" si="201"/>
        <v>-</v>
      </c>
      <c r="BP3373" s="61"/>
      <c r="CT3373" s="61"/>
      <c r="CU3373" s="61"/>
      <c r="CV3373" s="61"/>
      <c r="CW3373" s="61"/>
      <c r="CX3373" s="61"/>
      <c r="CY3373" s="61"/>
      <c r="CZ3373" s="61"/>
      <c r="DA3373" s="61"/>
      <c r="DB3373" s="61"/>
      <c r="DC3373" s="61"/>
      <c r="DD3373" s="61"/>
      <c r="DE3373" s="61"/>
      <c r="DF3373" s="61"/>
      <c r="DG3373" s="61"/>
      <c r="DH3373" s="61"/>
      <c r="DI3373" s="61"/>
      <c r="DJ3373" s="61"/>
      <c r="DK3373" s="61"/>
      <c r="DL3373" s="61"/>
      <c r="DM3373" s="61"/>
    </row>
    <row r="3374" spans="1:117" s="25" customFormat="1" ht="12" thickBot="1" x14ac:dyDescent="0.25">
      <c r="A3374" s="25" t="s">
        <v>193</v>
      </c>
      <c r="B3374" s="25" t="s">
        <v>212</v>
      </c>
      <c r="C3374" s="25" t="s">
        <v>149</v>
      </c>
      <c r="I3374" s="116"/>
      <c r="J3374" s="116"/>
      <c r="K3374" s="116"/>
      <c r="L3374" s="116"/>
      <c r="M3374" s="116"/>
      <c r="N3374" s="116"/>
      <c r="AL3374" s="117"/>
      <c r="AN3374" s="35" t="str">
        <f t="shared" si="199"/>
        <v/>
      </c>
      <c r="AO3374" s="35" t="str">
        <f t="shared" si="200"/>
        <v>-</v>
      </c>
      <c r="AQ3374" s="25" t="str">
        <f t="shared" si="201"/>
        <v>-</v>
      </c>
      <c r="BP3374" s="61"/>
      <c r="CT3374" s="61"/>
      <c r="CU3374" s="61"/>
      <c r="CV3374" s="61"/>
      <c r="CW3374" s="61"/>
      <c r="CX3374" s="61"/>
      <c r="CY3374" s="61"/>
      <c r="CZ3374" s="61"/>
      <c r="DA3374" s="61"/>
      <c r="DB3374" s="61"/>
      <c r="DC3374" s="61"/>
      <c r="DD3374" s="61"/>
      <c r="DE3374" s="61"/>
      <c r="DF3374" s="61"/>
      <c r="DG3374" s="61"/>
      <c r="DH3374" s="61"/>
      <c r="DI3374" s="61"/>
      <c r="DJ3374" s="61"/>
      <c r="DK3374" s="61"/>
      <c r="DL3374" s="61"/>
      <c r="DM3374" s="61"/>
    </row>
    <row r="3375" spans="1:117" s="25" customFormat="1" ht="12" thickBot="1" x14ac:dyDescent="0.25">
      <c r="A3375" s="25" t="s">
        <v>194</v>
      </c>
      <c r="B3375" s="25" t="s">
        <v>212</v>
      </c>
      <c r="C3375" s="158" t="s">
        <v>150</v>
      </c>
      <c r="I3375" s="116"/>
      <c r="J3375" s="116"/>
      <c r="K3375" s="116"/>
      <c r="L3375" s="116"/>
      <c r="M3375" s="116"/>
      <c r="N3375" s="116"/>
      <c r="AL3375" s="117"/>
      <c r="AN3375" s="35" t="str">
        <f t="shared" si="199"/>
        <v/>
      </c>
      <c r="AO3375" s="35" t="str">
        <f t="shared" si="200"/>
        <v>-</v>
      </c>
      <c r="AQ3375" s="25" t="str">
        <f t="shared" si="201"/>
        <v>-</v>
      </c>
      <c r="BP3375" s="61"/>
      <c r="CT3375" s="61"/>
      <c r="CU3375" s="61"/>
      <c r="CV3375" s="61"/>
      <c r="CW3375" s="61"/>
      <c r="CX3375" s="61"/>
      <c r="CY3375" s="61"/>
      <c r="CZ3375" s="61"/>
      <c r="DA3375" s="61"/>
      <c r="DB3375" s="61"/>
      <c r="DC3375" s="61"/>
      <c r="DD3375" s="61"/>
      <c r="DE3375" s="61"/>
      <c r="DF3375" s="61"/>
      <c r="DG3375" s="61"/>
      <c r="DH3375" s="61"/>
      <c r="DI3375" s="61"/>
      <c r="DJ3375" s="61"/>
      <c r="DK3375" s="61"/>
      <c r="DL3375" s="61"/>
      <c r="DM3375" s="61"/>
    </row>
    <row r="3376" spans="1:117" s="25" customFormat="1" ht="12" thickBot="1" x14ac:dyDescent="0.25">
      <c r="A3376" s="25" t="s">
        <v>195</v>
      </c>
      <c r="B3376" s="25" t="s">
        <v>212</v>
      </c>
      <c r="C3376" s="157" t="s">
        <v>201</v>
      </c>
      <c r="I3376" s="116"/>
      <c r="J3376" s="116"/>
      <c r="K3376" s="116"/>
      <c r="L3376" s="116"/>
      <c r="M3376" s="116"/>
      <c r="N3376" s="116"/>
      <c r="AL3376" s="117"/>
      <c r="AN3376" s="35" t="str">
        <f t="shared" si="199"/>
        <v/>
      </c>
      <c r="AO3376" s="35" t="str">
        <f t="shared" si="200"/>
        <v>-</v>
      </c>
      <c r="AQ3376" s="25" t="str">
        <f t="shared" si="201"/>
        <v>-</v>
      </c>
      <c r="BP3376" s="61"/>
      <c r="CT3376" s="61"/>
      <c r="CU3376" s="61"/>
      <c r="CV3376" s="61"/>
      <c r="CW3376" s="61"/>
      <c r="CX3376" s="61"/>
      <c r="CY3376" s="61"/>
      <c r="CZ3376" s="61"/>
      <c r="DA3376" s="61"/>
      <c r="DB3376" s="61"/>
      <c r="DC3376" s="61"/>
      <c r="DD3376" s="61"/>
      <c r="DE3376" s="61"/>
      <c r="DF3376" s="61"/>
      <c r="DG3376" s="61"/>
      <c r="DH3376" s="61"/>
      <c r="DI3376" s="61"/>
      <c r="DJ3376" s="61"/>
      <c r="DK3376" s="61"/>
      <c r="DL3376" s="61"/>
      <c r="DM3376" s="61"/>
    </row>
    <row r="3377" spans="1:117" s="25" customFormat="1" ht="12" thickBot="1" x14ac:dyDescent="0.25">
      <c r="A3377" s="25" t="s">
        <v>196</v>
      </c>
      <c r="B3377" s="25" t="s">
        <v>212</v>
      </c>
      <c r="C3377" s="158" t="s">
        <v>202</v>
      </c>
      <c r="I3377" s="116"/>
      <c r="J3377" s="116"/>
      <c r="K3377" s="116"/>
      <c r="L3377" s="116"/>
      <c r="M3377" s="116"/>
      <c r="N3377" s="116"/>
      <c r="AL3377" s="117"/>
      <c r="AN3377" s="35" t="str">
        <f t="shared" si="199"/>
        <v/>
      </c>
      <c r="AO3377" s="35" t="str">
        <f t="shared" si="200"/>
        <v>-</v>
      </c>
      <c r="AQ3377" s="25" t="str">
        <f t="shared" si="201"/>
        <v>-</v>
      </c>
      <c r="BP3377" s="61"/>
      <c r="CT3377" s="61"/>
      <c r="CU3377" s="61"/>
      <c r="CV3377" s="61"/>
      <c r="CW3377" s="61"/>
      <c r="CX3377" s="61"/>
      <c r="CY3377" s="61"/>
      <c r="CZ3377" s="61"/>
      <c r="DA3377" s="61"/>
      <c r="DB3377" s="61"/>
      <c r="DC3377" s="61"/>
      <c r="DD3377" s="61"/>
      <c r="DE3377" s="61"/>
      <c r="DF3377" s="61"/>
      <c r="DG3377" s="61"/>
      <c r="DH3377" s="61"/>
      <c r="DI3377" s="61"/>
      <c r="DJ3377" s="61"/>
      <c r="DK3377" s="61"/>
      <c r="DL3377" s="61"/>
      <c r="DM3377" s="61"/>
    </row>
    <row r="3378" spans="1:117" s="25" customFormat="1" ht="12" thickBot="1" x14ac:dyDescent="0.25">
      <c r="A3378" s="25" t="s">
        <v>197</v>
      </c>
      <c r="B3378" s="25" t="s">
        <v>212</v>
      </c>
      <c r="C3378" s="157" t="s">
        <v>203</v>
      </c>
      <c r="I3378" s="116"/>
      <c r="J3378" s="116"/>
      <c r="K3378" s="116"/>
      <c r="L3378" s="116"/>
      <c r="M3378" s="116"/>
      <c r="N3378" s="116"/>
      <c r="AL3378" s="117"/>
      <c r="AN3378" s="35" t="str">
        <f t="shared" si="199"/>
        <v/>
      </c>
      <c r="AO3378" s="35" t="str">
        <f t="shared" si="200"/>
        <v>-</v>
      </c>
      <c r="AQ3378" s="25" t="str">
        <f t="shared" si="201"/>
        <v>-</v>
      </c>
      <c r="BP3378" s="61"/>
      <c r="CT3378" s="61"/>
      <c r="CU3378" s="61"/>
      <c r="CV3378" s="61"/>
      <c r="CW3378" s="61"/>
      <c r="CX3378" s="61"/>
      <c r="CY3378" s="61"/>
      <c r="CZ3378" s="61"/>
      <c r="DA3378" s="61"/>
      <c r="DB3378" s="61"/>
      <c r="DC3378" s="61"/>
      <c r="DD3378" s="61"/>
      <c r="DE3378" s="61"/>
      <c r="DF3378" s="61"/>
      <c r="DG3378" s="61"/>
      <c r="DH3378" s="61"/>
      <c r="DI3378" s="61"/>
      <c r="DJ3378" s="61"/>
      <c r="DK3378" s="61"/>
      <c r="DL3378" s="61"/>
      <c r="DM3378" s="61"/>
    </row>
    <row r="3379" spans="1:117" s="25" customFormat="1" ht="12" thickBot="1" x14ac:dyDescent="0.25">
      <c r="A3379" s="25" t="s">
        <v>198</v>
      </c>
      <c r="B3379" s="25" t="s">
        <v>212</v>
      </c>
      <c r="C3379" s="158" t="s">
        <v>204</v>
      </c>
      <c r="I3379" s="116"/>
      <c r="J3379" s="116"/>
      <c r="K3379" s="116"/>
      <c r="L3379" s="116"/>
      <c r="M3379" s="116"/>
      <c r="N3379" s="116"/>
      <c r="AL3379" s="117"/>
      <c r="AN3379" s="35" t="str">
        <f t="shared" si="199"/>
        <v/>
      </c>
      <c r="AO3379" s="35" t="str">
        <f t="shared" si="200"/>
        <v>-</v>
      </c>
      <c r="AQ3379" s="25" t="str">
        <f t="shared" si="201"/>
        <v>-</v>
      </c>
      <c r="BP3379" s="61"/>
      <c r="CT3379" s="61"/>
      <c r="CU3379" s="61"/>
      <c r="CV3379" s="61"/>
      <c r="CW3379" s="61"/>
      <c r="CX3379" s="61"/>
      <c r="CY3379" s="61"/>
      <c r="CZ3379" s="61"/>
      <c r="DA3379" s="61"/>
      <c r="DB3379" s="61"/>
      <c r="DC3379" s="61"/>
      <c r="DD3379" s="61"/>
      <c r="DE3379" s="61"/>
      <c r="DF3379" s="61"/>
      <c r="DG3379" s="61"/>
      <c r="DH3379" s="61"/>
      <c r="DI3379" s="61"/>
      <c r="DJ3379" s="61"/>
      <c r="DK3379" s="61"/>
      <c r="DL3379" s="61"/>
      <c r="DM3379" s="61"/>
    </row>
    <row r="3380" spans="1:117" s="25" customFormat="1" ht="12" thickBot="1" x14ac:dyDescent="0.25">
      <c r="A3380" s="25" t="s">
        <v>199</v>
      </c>
      <c r="B3380" s="25" t="s">
        <v>212</v>
      </c>
      <c r="C3380" s="159" t="s">
        <v>205</v>
      </c>
      <c r="I3380" s="116"/>
      <c r="J3380" s="116"/>
      <c r="K3380" s="116"/>
      <c r="L3380" s="116"/>
      <c r="M3380" s="116"/>
      <c r="N3380" s="116"/>
      <c r="AL3380" s="117"/>
      <c r="AN3380" s="35" t="str">
        <f t="shared" si="199"/>
        <v/>
      </c>
      <c r="AO3380" s="35" t="str">
        <f t="shared" si="200"/>
        <v>-</v>
      </c>
      <c r="AQ3380" s="25" t="str">
        <f t="shared" si="201"/>
        <v>-</v>
      </c>
      <c r="BP3380" s="61"/>
      <c r="CT3380" s="61"/>
      <c r="CU3380" s="61"/>
      <c r="CV3380" s="61"/>
      <c r="CW3380" s="61"/>
      <c r="CX3380" s="61"/>
      <c r="CY3380" s="61"/>
      <c r="CZ3380" s="61"/>
      <c r="DA3380" s="61"/>
      <c r="DB3380" s="61"/>
      <c r="DC3380" s="61"/>
      <c r="DD3380" s="61"/>
      <c r="DE3380" s="61"/>
      <c r="DF3380" s="61"/>
      <c r="DG3380" s="61"/>
      <c r="DH3380" s="61"/>
      <c r="DI3380" s="61"/>
      <c r="DJ3380" s="61"/>
      <c r="DK3380" s="61"/>
      <c r="DL3380" s="61"/>
      <c r="DM3380" s="61"/>
    </row>
    <row r="3381" spans="1:117" s="25" customFormat="1" ht="12" thickBot="1" x14ac:dyDescent="0.25">
      <c r="A3381" s="25" t="s">
        <v>188</v>
      </c>
      <c r="B3381" s="25" t="s">
        <v>213</v>
      </c>
      <c r="C3381" s="25" t="s">
        <v>149</v>
      </c>
      <c r="I3381" s="116"/>
      <c r="J3381" s="116"/>
      <c r="K3381" s="116"/>
      <c r="L3381" s="116"/>
      <c r="M3381" s="116"/>
      <c r="N3381" s="116"/>
      <c r="AL3381" s="117"/>
      <c r="AN3381" s="35" t="str">
        <f t="shared" si="199"/>
        <v/>
      </c>
      <c r="AO3381" s="35" t="str">
        <f t="shared" si="200"/>
        <v>-</v>
      </c>
      <c r="AQ3381" s="25" t="str">
        <f t="shared" si="201"/>
        <v>-</v>
      </c>
      <c r="BP3381" s="61"/>
      <c r="CT3381" s="61"/>
      <c r="CU3381" s="61"/>
      <c r="CV3381" s="61"/>
      <c r="CW3381" s="61"/>
      <c r="CX3381" s="61"/>
      <c r="CY3381" s="61"/>
      <c r="CZ3381" s="61"/>
      <c r="DA3381" s="61"/>
      <c r="DB3381" s="61"/>
      <c r="DC3381" s="61"/>
      <c r="DD3381" s="61"/>
      <c r="DE3381" s="61"/>
      <c r="DF3381" s="61"/>
      <c r="DG3381" s="61"/>
      <c r="DH3381" s="61"/>
      <c r="DI3381" s="61"/>
      <c r="DJ3381" s="61"/>
      <c r="DK3381" s="61"/>
      <c r="DL3381" s="61"/>
      <c r="DM3381" s="61"/>
    </row>
    <row r="3382" spans="1:117" s="25" customFormat="1" ht="12" thickBot="1" x14ac:dyDescent="0.25">
      <c r="A3382" s="25" t="s">
        <v>189</v>
      </c>
      <c r="B3382" s="25" t="s">
        <v>213</v>
      </c>
      <c r="C3382" s="157" t="s">
        <v>148</v>
      </c>
      <c r="I3382" s="116"/>
      <c r="J3382" s="116"/>
      <c r="K3382" s="116"/>
      <c r="L3382" s="116"/>
      <c r="M3382" s="116"/>
      <c r="N3382" s="116"/>
      <c r="AL3382" s="117"/>
      <c r="AN3382" s="35" t="str">
        <f t="shared" si="199"/>
        <v/>
      </c>
      <c r="AO3382" s="35" t="str">
        <f t="shared" si="200"/>
        <v>-</v>
      </c>
      <c r="AQ3382" s="25" t="str">
        <f t="shared" si="201"/>
        <v>-</v>
      </c>
      <c r="BP3382" s="61"/>
      <c r="CT3382" s="61"/>
      <c r="CU3382" s="61"/>
      <c r="CV3382" s="61"/>
      <c r="CW3382" s="61"/>
      <c r="CX3382" s="61"/>
      <c r="CY3382" s="61"/>
      <c r="CZ3382" s="61"/>
      <c r="DA3382" s="61"/>
      <c r="DB3382" s="61"/>
      <c r="DC3382" s="61"/>
      <c r="DD3382" s="61"/>
      <c r="DE3382" s="61"/>
      <c r="DF3382" s="61"/>
      <c r="DG3382" s="61"/>
      <c r="DH3382" s="61"/>
      <c r="DI3382" s="61"/>
      <c r="DJ3382" s="61"/>
      <c r="DK3382" s="61"/>
      <c r="DL3382" s="61"/>
      <c r="DM3382" s="61"/>
    </row>
    <row r="3383" spans="1:117" s="25" customFormat="1" ht="12" thickBot="1" x14ac:dyDescent="0.25">
      <c r="A3383" s="25" t="s">
        <v>190</v>
      </c>
      <c r="B3383" s="25" t="s">
        <v>213</v>
      </c>
      <c r="C3383" s="158" t="s">
        <v>206</v>
      </c>
      <c r="I3383" s="116"/>
      <c r="J3383" s="116"/>
      <c r="K3383" s="116"/>
      <c r="L3383" s="116"/>
      <c r="M3383" s="116"/>
      <c r="N3383" s="116"/>
      <c r="AL3383" s="117"/>
      <c r="AN3383" s="35" t="str">
        <f t="shared" ref="AN3383:AN3446" si="202">CONCATENATE(AM3383,AP3383)</f>
        <v/>
      </c>
      <c r="AO3383" s="35" t="str">
        <f t="shared" ref="AO3383:AO3446" si="203">CONCATENATE(AM3383,"-",AL3383)</f>
        <v>-</v>
      </c>
      <c r="AQ3383" s="25" t="str">
        <f t="shared" si="201"/>
        <v>-</v>
      </c>
      <c r="BP3383" s="61"/>
      <c r="CT3383" s="61"/>
      <c r="CU3383" s="61"/>
      <c r="CV3383" s="61"/>
      <c r="CW3383" s="61"/>
      <c r="CX3383" s="61"/>
      <c r="CY3383" s="61"/>
      <c r="CZ3383" s="61"/>
      <c r="DA3383" s="61"/>
      <c r="DB3383" s="61"/>
      <c r="DC3383" s="61"/>
      <c r="DD3383" s="61"/>
      <c r="DE3383" s="61"/>
      <c r="DF3383" s="61"/>
      <c r="DG3383" s="61"/>
      <c r="DH3383" s="61"/>
      <c r="DI3383" s="61"/>
      <c r="DJ3383" s="61"/>
      <c r="DK3383" s="61"/>
      <c r="DL3383" s="61"/>
      <c r="DM3383" s="61"/>
    </row>
    <row r="3384" spans="1:117" s="25" customFormat="1" ht="12" thickBot="1" x14ac:dyDescent="0.25">
      <c r="A3384" s="25" t="s">
        <v>191</v>
      </c>
      <c r="B3384" s="25" t="s">
        <v>213</v>
      </c>
      <c r="C3384" s="157" t="s">
        <v>158</v>
      </c>
      <c r="I3384" s="116"/>
      <c r="J3384" s="116"/>
      <c r="K3384" s="116"/>
      <c r="L3384" s="116"/>
      <c r="M3384" s="116"/>
      <c r="N3384" s="116"/>
      <c r="AL3384" s="117"/>
      <c r="AN3384" s="35" t="str">
        <f t="shared" si="202"/>
        <v/>
      </c>
      <c r="AO3384" s="35" t="str">
        <f t="shared" si="203"/>
        <v>-</v>
      </c>
      <c r="AQ3384" s="25" t="str">
        <f t="shared" si="201"/>
        <v>-</v>
      </c>
      <c r="BP3384" s="61"/>
      <c r="CT3384" s="61"/>
      <c r="CU3384" s="61"/>
      <c r="CV3384" s="61"/>
      <c r="CW3384" s="61"/>
      <c r="CX3384" s="61"/>
      <c r="CY3384" s="61"/>
      <c r="CZ3384" s="61"/>
      <c r="DA3384" s="61"/>
      <c r="DB3384" s="61"/>
      <c r="DC3384" s="61"/>
      <c r="DD3384" s="61"/>
      <c r="DE3384" s="61"/>
      <c r="DF3384" s="61"/>
      <c r="DG3384" s="61"/>
      <c r="DH3384" s="61"/>
      <c r="DI3384" s="61"/>
      <c r="DJ3384" s="61"/>
      <c r="DK3384" s="61"/>
      <c r="DL3384" s="61"/>
      <c r="DM3384" s="61"/>
    </row>
    <row r="3385" spans="1:117" s="25" customFormat="1" ht="12" thickBot="1" x14ac:dyDescent="0.25">
      <c r="A3385" s="25" t="s">
        <v>192</v>
      </c>
      <c r="B3385" s="25" t="s">
        <v>213</v>
      </c>
      <c r="C3385" s="158" t="s">
        <v>157</v>
      </c>
      <c r="I3385" s="116"/>
      <c r="J3385" s="116"/>
      <c r="K3385" s="116"/>
      <c r="L3385" s="116"/>
      <c r="M3385" s="116"/>
      <c r="N3385" s="116"/>
      <c r="AL3385" s="117"/>
      <c r="AN3385" s="35" t="str">
        <f t="shared" si="202"/>
        <v/>
      </c>
      <c r="AO3385" s="35" t="str">
        <f t="shared" si="203"/>
        <v>-</v>
      </c>
      <c r="AQ3385" s="25" t="str">
        <f t="shared" si="201"/>
        <v>-</v>
      </c>
      <c r="BP3385" s="61"/>
      <c r="CT3385" s="61"/>
      <c r="CU3385" s="61"/>
      <c r="CV3385" s="61"/>
      <c r="CW3385" s="61"/>
      <c r="CX3385" s="61"/>
      <c r="CY3385" s="61"/>
      <c r="CZ3385" s="61"/>
      <c r="DA3385" s="61"/>
      <c r="DB3385" s="61"/>
      <c r="DC3385" s="61"/>
      <c r="DD3385" s="61"/>
      <c r="DE3385" s="61"/>
      <c r="DF3385" s="61"/>
      <c r="DG3385" s="61"/>
      <c r="DH3385" s="61"/>
      <c r="DI3385" s="61"/>
      <c r="DJ3385" s="61"/>
      <c r="DK3385" s="61"/>
      <c r="DL3385" s="61"/>
      <c r="DM3385" s="61"/>
    </row>
    <row r="3386" spans="1:117" s="25" customFormat="1" ht="12" thickBot="1" x14ac:dyDescent="0.25">
      <c r="A3386" s="25" t="s">
        <v>193</v>
      </c>
      <c r="B3386" s="25" t="s">
        <v>213</v>
      </c>
      <c r="C3386" s="157" t="s">
        <v>208</v>
      </c>
      <c r="I3386" s="116"/>
      <c r="J3386" s="116"/>
      <c r="K3386" s="116"/>
      <c r="L3386" s="116"/>
      <c r="M3386" s="116"/>
      <c r="N3386" s="116"/>
      <c r="AL3386" s="117"/>
      <c r="AN3386" s="35" t="str">
        <f t="shared" si="202"/>
        <v/>
      </c>
      <c r="AO3386" s="35" t="str">
        <f t="shared" si="203"/>
        <v>-</v>
      </c>
      <c r="AQ3386" s="25" t="str">
        <f t="shared" si="201"/>
        <v>-</v>
      </c>
      <c r="BP3386" s="61"/>
      <c r="CT3386" s="61"/>
      <c r="CU3386" s="61"/>
      <c r="CV3386" s="61"/>
      <c r="CW3386" s="61"/>
      <c r="CX3386" s="61"/>
      <c r="CY3386" s="61"/>
      <c r="CZ3386" s="61"/>
      <c r="DA3386" s="61"/>
      <c r="DB3386" s="61"/>
      <c r="DC3386" s="61"/>
      <c r="DD3386" s="61"/>
      <c r="DE3386" s="61"/>
      <c r="DF3386" s="61"/>
      <c r="DG3386" s="61"/>
      <c r="DH3386" s="61"/>
      <c r="DI3386" s="61"/>
      <c r="DJ3386" s="61"/>
      <c r="DK3386" s="61"/>
      <c r="DL3386" s="61"/>
      <c r="DM3386" s="61"/>
    </row>
    <row r="3387" spans="1:117" s="25" customFormat="1" ht="12" thickBot="1" x14ac:dyDescent="0.25">
      <c r="A3387" s="25" t="s">
        <v>194</v>
      </c>
      <c r="B3387" s="25" t="s">
        <v>213</v>
      </c>
      <c r="C3387" s="158" t="s">
        <v>205</v>
      </c>
      <c r="I3387" s="116"/>
      <c r="J3387" s="116"/>
      <c r="K3387" s="116"/>
      <c r="L3387" s="116"/>
      <c r="M3387" s="116"/>
      <c r="N3387" s="116"/>
      <c r="AL3387" s="117"/>
      <c r="AN3387" s="35" t="str">
        <f t="shared" si="202"/>
        <v/>
      </c>
      <c r="AO3387" s="35" t="str">
        <f t="shared" si="203"/>
        <v>-</v>
      </c>
      <c r="AQ3387" s="25" t="str">
        <f t="shared" si="201"/>
        <v>-</v>
      </c>
      <c r="BP3387" s="61"/>
      <c r="CT3387" s="61"/>
      <c r="CU3387" s="61"/>
      <c r="CV3387" s="61"/>
      <c r="CW3387" s="61"/>
      <c r="CX3387" s="61"/>
      <c r="CY3387" s="61"/>
      <c r="CZ3387" s="61"/>
      <c r="DA3387" s="61"/>
      <c r="DB3387" s="61"/>
      <c r="DC3387" s="61"/>
      <c r="DD3387" s="61"/>
      <c r="DE3387" s="61"/>
      <c r="DF3387" s="61"/>
      <c r="DG3387" s="61"/>
      <c r="DH3387" s="61"/>
      <c r="DI3387" s="61"/>
      <c r="DJ3387" s="61"/>
      <c r="DK3387" s="61"/>
      <c r="DL3387" s="61"/>
      <c r="DM3387" s="61"/>
    </row>
    <row r="3388" spans="1:117" s="25" customFormat="1" ht="12" thickBot="1" x14ac:dyDescent="0.25">
      <c r="A3388" s="25" t="s">
        <v>195</v>
      </c>
      <c r="B3388" s="25" t="s">
        <v>213</v>
      </c>
      <c r="C3388" s="157" t="s">
        <v>204</v>
      </c>
      <c r="I3388" s="116"/>
      <c r="J3388" s="116"/>
      <c r="K3388" s="116"/>
      <c r="L3388" s="116"/>
      <c r="M3388" s="116"/>
      <c r="N3388" s="116"/>
      <c r="AL3388" s="117"/>
      <c r="AN3388" s="35" t="str">
        <f t="shared" si="202"/>
        <v/>
      </c>
      <c r="AO3388" s="35" t="str">
        <f t="shared" si="203"/>
        <v>-</v>
      </c>
      <c r="AQ3388" s="25" t="str">
        <f t="shared" si="201"/>
        <v>-</v>
      </c>
      <c r="BP3388" s="61"/>
      <c r="CT3388" s="61"/>
      <c r="CU3388" s="61"/>
      <c r="CV3388" s="61"/>
      <c r="CW3388" s="61"/>
      <c r="CX3388" s="61"/>
      <c r="CY3388" s="61"/>
      <c r="CZ3388" s="61"/>
      <c r="DA3388" s="61"/>
      <c r="DB3388" s="61"/>
      <c r="DC3388" s="61"/>
      <c r="DD3388" s="61"/>
      <c r="DE3388" s="61"/>
      <c r="DF3388" s="61"/>
      <c r="DG3388" s="61"/>
      <c r="DH3388" s="61"/>
      <c r="DI3388" s="61"/>
      <c r="DJ3388" s="61"/>
      <c r="DK3388" s="61"/>
      <c r="DL3388" s="61"/>
      <c r="DM3388" s="61"/>
    </row>
    <row r="3389" spans="1:117" s="25" customFormat="1" ht="12" thickBot="1" x14ac:dyDescent="0.25">
      <c r="A3389" s="25" t="s">
        <v>196</v>
      </c>
      <c r="B3389" s="25" t="s">
        <v>213</v>
      </c>
      <c r="C3389" s="158" t="s">
        <v>203</v>
      </c>
      <c r="I3389" s="116"/>
      <c r="J3389" s="116"/>
      <c r="K3389" s="116"/>
      <c r="L3389" s="116"/>
      <c r="M3389" s="116"/>
      <c r="N3389" s="116"/>
      <c r="AL3389" s="117"/>
      <c r="AN3389" s="35" t="str">
        <f t="shared" si="202"/>
        <v/>
      </c>
      <c r="AO3389" s="35" t="str">
        <f t="shared" si="203"/>
        <v>-</v>
      </c>
      <c r="AQ3389" s="25" t="str">
        <f t="shared" si="201"/>
        <v>-</v>
      </c>
      <c r="BP3389" s="61"/>
      <c r="CT3389" s="61"/>
      <c r="CU3389" s="61"/>
      <c r="CV3389" s="61"/>
      <c r="CW3389" s="61"/>
      <c r="CX3389" s="61"/>
      <c r="CY3389" s="61"/>
      <c r="CZ3389" s="61"/>
      <c r="DA3389" s="61"/>
      <c r="DB3389" s="61"/>
      <c r="DC3389" s="61"/>
      <c r="DD3389" s="61"/>
      <c r="DE3389" s="61"/>
      <c r="DF3389" s="61"/>
      <c r="DG3389" s="61"/>
      <c r="DH3389" s="61"/>
      <c r="DI3389" s="61"/>
      <c r="DJ3389" s="61"/>
      <c r="DK3389" s="61"/>
      <c r="DL3389" s="61"/>
      <c r="DM3389" s="61"/>
    </row>
    <row r="3390" spans="1:117" s="25" customFormat="1" ht="12" thickBot="1" x14ac:dyDescent="0.25">
      <c r="A3390" s="25" t="s">
        <v>197</v>
      </c>
      <c r="B3390" s="25" t="s">
        <v>213</v>
      </c>
      <c r="C3390" s="157" t="s">
        <v>202</v>
      </c>
      <c r="I3390" s="116"/>
      <c r="J3390" s="116"/>
      <c r="K3390" s="116"/>
      <c r="L3390" s="116"/>
      <c r="M3390" s="116"/>
      <c r="N3390" s="116"/>
      <c r="AL3390" s="117"/>
      <c r="AN3390" s="35" t="str">
        <f t="shared" si="202"/>
        <v/>
      </c>
      <c r="AO3390" s="35" t="str">
        <f t="shared" si="203"/>
        <v>-</v>
      </c>
      <c r="AQ3390" s="25" t="str">
        <f t="shared" si="201"/>
        <v>-</v>
      </c>
      <c r="BP3390" s="61"/>
      <c r="CT3390" s="61"/>
      <c r="CU3390" s="61"/>
      <c r="CV3390" s="61"/>
      <c r="CW3390" s="61"/>
      <c r="CX3390" s="61"/>
      <c r="CY3390" s="61"/>
      <c r="CZ3390" s="61"/>
      <c r="DA3390" s="61"/>
      <c r="DB3390" s="61"/>
      <c r="DC3390" s="61"/>
      <c r="DD3390" s="61"/>
      <c r="DE3390" s="61"/>
      <c r="DF3390" s="61"/>
      <c r="DG3390" s="61"/>
      <c r="DH3390" s="61"/>
      <c r="DI3390" s="61"/>
      <c r="DJ3390" s="61"/>
      <c r="DK3390" s="61"/>
      <c r="DL3390" s="61"/>
      <c r="DM3390" s="61"/>
    </row>
    <row r="3391" spans="1:117" s="25" customFormat="1" ht="12" thickBot="1" x14ac:dyDescent="0.25">
      <c r="A3391" s="25" t="s">
        <v>198</v>
      </c>
      <c r="B3391" s="25" t="s">
        <v>213</v>
      </c>
      <c r="C3391" s="158" t="s">
        <v>201</v>
      </c>
      <c r="I3391" s="116"/>
      <c r="J3391" s="116"/>
      <c r="K3391" s="116"/>
      <c r="L3391" s="116"/>
      <c r="M3391" s="116"/>
      <c r="N3391" s="116"/>
      <c r="AL3391" s="117"/>
      <c r="AN3391" s="35" t="str">
        <f t="shared" si="202"/>
        <v/>
      </c>
      <c r="AO3391" s="35" t="str">
        <f t="shared" si="203"/>
        <v>-</v>
      </c>
      <c r="AQ3391" s="25" t="str">
        <f t="shared" si="201"/>
        <v>-</v>
      </c>
      <c r="BP3391" s="61"/>
      <c r="CT3391" s="61"/>
      <c r="CU3391" s="61"/>
      <c r="CV3391" s="61"/>
      <c r="CW3391" s="61"/>
      <c r="CX3391" s="61"/>
      <c r="CY3391" s="61"/>
      <c r="CZ3391" s="61"/>
      <c r="DA3391" s="61"/>
      <c r="DB3391" s="61"/>
      <c r="DC3391" s="61"/>
      <c r="DD3391" s="61"/>
      <c r="DE3391" s="61"/>
      <c r="DF3391" s="61"/>
      <c r="DG3391" s="61"/>
      <c r="DH3391" s="61"/>
      <c r="DI3391" s="61"/>
      <c r="DJ3391" s="61"/>
      <c r="DK3391" s="61"/>
      <c r="DL3391" s="61"/>
      <c r="DM3391" s="61"/>
    </row>
    <row r="3392" spans="1:117" s="25" customFormat="1" ht="12" thickBot="1" x14ac:dyDescent="0.25">
      <c r="A3392" s="25" t="s">
        <v>199</v>
      </c>
      <c r="B3392" s="25" t="s">
        <v>213</v>
      </c>
      <c r="C3392" s="159" t="s">
        <v>150</v>
      </c>
      <c r="I3392" s="116"/>
      <c r="J3392" s="116"/>
      <c r="K3392" s="116"/>
      <c r="L3392" s="116"/>
      <c r="M3392" s="116"/>
      <c r="N3392" s="116"/>
      <c r="AL3392" s="117"/>
      <c r="AN3392" s="35" t="str">
        <f t="shared" si="202"/>
        <v/>
      </c>
      <c r="AO3392" s="35" t="str">
        <f t="shared" si="203"/>
        <v>-</v>
      </c>
      <c r="AQ3392" s="25" t="str">
        <f t="shared" si="201"/>
        <v>-</v>
      </c>
      <c r="BP3392" s="61"/>
      <c r="CT3392" s="61"/>
      <c r="CU3392" s="61"/>
      <c r="CV3392" s="61"/>
      <c r="CW3392" s="61"/>
      <c r="CX3392" s="61"/>
      <c r="CY3392" s="61"/>
      <c r="CZ3392" s="61"/>
      <c r="DA3392" s="61"/>
      <c r="DB3392" s="61"/>
      <c r="DC3392" s="61"/>
      <c r="DD3392" s="61"/>
      <c r="DE3392" s="61"/>
      <c r="DF3392" s="61"/>
      <c r="DG3392" s="61"/>
      <c r="DH3392" s="61"/>
      <c r="DI3392" s="61"/>
      <c r="DJ3392" s="61"/>
      <c r="DK3392" s="61"/>
      <c r="DL3392" s="61"/>
      <c r="DM3392" s="61"/>
    </row>
    <row r="3393" spans="1:117" s="25" customFormat="1" x14ac:dyDescent="0.2">
      <c r="A3393" s="25" t="s">
        <v>188</v>
      </c>
      <c r="B3393" s="25" t="s">
        <v>214</v>
      </c>
      <c r="C3393" s="158" t="s">
        <v>150</v>
      </c>
      <c r="I3393" s="116"/>
      <c r="J3393" s="116"/>
      <c r="K3393" s="116"/>
      <c r="L3393" s="116"/>
      <c r="M3393" s="116"/>
      <c r="N3393" s="116"/>
      <c r="AL3393" s="117"/>
      <c r="AN3393" s="35" t="str">
        <f t="shared" si="202"/>
        <v/>
      </c>
      <c r="AO3393" s="35" t="str">
        <f t="shared" si="203"/>
        <v>-</v>
      </c>
      <c r="AQ3393" s="25" t="str">
        <f t="shared" si="201"/>
        <v>-</v>
      </c>
      <c r="BP3393" s="61"/>
      <c r="CT3393" s="61"/>
      <c r="CU3393" s="61"/>
      <c r="CV3393" s="61"/>
      <c r="CW3393" s="61"/>
      <c r="CX3393" s="61"/>
      <c r="CY3393" s="61"/>
      <c r="CZ3393" s="61"/>
      <c r="DA3393" s="61"/>
      <c r="DB3393" s="61"/>
      <c r="DC3393" s="61"/>
      <c r="DD3393" s="61"/>
      <c r="DE3393" s="61"/>
      <c r="DF3393" s="61"/>
      <c r="DG3393" s="61"/>
      <c r="DH3393" s="61"/>
      <c r="DI3393" s="61"/>
      <c r="DJ3393" s="61"/>
      <c r="DK3393" s="61"/>
      <c r="DL3393" s="61"/>
      <c r="DM3393" s="61"/>
    </row>
    <row r="3394" spans="1:117" s="25" customFormat="1" ht="12" thickBot="1" x14ac:dyDescent="0.25">
      <c r="A3394" s="25" t="s">
        <v>189</v>
      </c>
      <c r="B3394" s="25" t="s">
        <v>214</v>
      </c>
      <c r="C3394" s="25" t="s">
        <v>149</v>
      </c>
      <c r="I3394" s="116"/>
      <c r="J3394" s="116"/>
      <c r="K3394" s="116"/>
      <c r="L3394" s="116"/>
      <c r="M3394" s="116"/>
      <c r="N3394" s="116"/>
      <c r="AL3394" s="117"/>
      <c r="AN3394" s="35" t="str">
        <f t="shared" si="202"/>
        <v/>
      </c>
      <c r="AO3394" s="35" t="str">
        <f t="shared" si="203"/>
        <v>-</v>
      </c>
      <c r="AQ3394" s="25" t="str">
        <f t="shared" si="201"/>
        <v>-</v>
      </c>
      <c r="BP3394" s="61"/>
      <c r="CT3394" s="61"/>
      <c r="CU3394" s="61"/>
      <c r="CV3394" s="61"/>
      <c r="CW3394" s="61"/>
      <c r="CX3394" s="61"/>
      <c r="CY3394" s="61"/>
      <c r="CZ3394" s="61"/>
      <c r="DA3394" s="61"/>
      <c r="DB3394" s="61"/>
      <c r="DC3394" s="61"/>
      <c r="DD3394" s="61"/>
      <c r="DE3394" s="61"/>
      <c r="DF3394" s="61"/>
      <c r="DG3394" s="61"/>
      <c r="DH3394" s="61"/>
      <c r="DI3394" s="61"/>
      <c r="DJ3394" s="61"/>
      <c r="DK3394" s="61"/>
      <c r="DL3394" s="61"/>
      <c r="DM3394" s="61"/>
    </row>
    <row r="3395" spans="1:117" s="25" customFormat="1" ht="12" thickBot="1" x14ac:dyDescent="0.25">
      <c r="A3395" s="25" t="s">
        <v>190</v>
      </c>
      <c r="B3395" s="25" t="s">
        <v>214</v>
      </c>
      <c r="C3395" s="158" t="s">
        <v>148</v>
      </c>
      <c r="I3395" s="116"/>
      <c r="J3395" s="116"/>
      <c r="K3395" s="116"/>
      <c r="L3395" s="116"/>
      <c r="M3395" s="116"/>
      <c r="N3395" s="116"/>
      <c r="AL3395" s="117"/>
      <c r="AN3395" s="35" t="str">
        <f t="shared" si="202"/>
        <v/>
      </c>
      <c r="AO3395" s="35" t="str">
        <f t="shared" si="203"/>
        <v>-</v>
      </c>
      <c r="AQ3395" s="25" t="str">
        <f t="shared" si="201"/>
        <v>-</v>
      </c>
      <c r="BP3395" s="61"/>
      <c r="CT3395" s="61"/>
      <c r="CU3395" s="61"/>
      <c r="CV3395" s="61"/>
      <c r="CW3395" s="61"/>
      <c r="CX3395" s="61"/>
      <c r="CY3395" s="61"/>
      <c r="CZ3395" s="61"/>
      <c r="DA3395" s="61"/>
      <c r="DB3395" s="61"/>
      <c r="DC3395" s="61"/>
      <c r="DD3395" s="61"/>
      <c r="DE3395" s="61"/>
      <c r="DF3395" s="61"/>
      <c r="DG3395" s="61"/>
      <c r="DH3395" s="61"/>
      <c r="DI3395" s="61"/>
      <c r="DJ3395" s="61"/>
      <c r="DK3395" s="61"/>
      <c r="DL3395" s="61"/>
      <c r="DM3395" s="61"/>
    </row>
    <row r="3396" spans="1:117" s="25" customFormat="1" ht="12" thickBot="1" x14ac:dyDescent="0.25">
      <c r="A3396" s="25" t="s">
        <v>191</v>
      </c>
      <c r="B3396" s="25" t="s">
        <v>214</v>
      </c>
      <c r="C3396" s="157" t="s">
        <v>206</v>
      </c>
      <c r="I3396" s="116"/>
      <c r="J3396" s="116"/>
      <c r="K3396" s="116"/>
      <c r="L3396" s="116"/>
      <c r="M3396" s="116"/>
      <c r="N3396" s="116"/>
      <c r="AL3396" s="117"/>
      <c r="AN3396" s="35" t="str">
        <f t="shared" si="202"/>
        <v/>
      </c>
      <c r="AO3396" s="35" t="str">
        <f t="shared" si="203"/>
        <v>-</v>
      </c>
      <c r="AQ3396" s="25" t="str">
        <f t="shared" si="201"/>
        <v>-</v>
      </c>
      <c r="BP3396" s="61"/>
      <c r="CT3396" s="61"/>
      <c r="CU3396" s="61"/>
      <c r="CV3396" s="61"/>
      <c r="CW3396" s="61"/>
      <c r="CX3396" s="61"/>
      <c r="CY3396" s="61"/>
      <c r="CZ3396" s="61"/>
      <c r="DA3396" s="61"/>
      <c r="DB3396" s="61"/>
      <c r="DC3396" s="61"/>
      <c r="DD3396" s="61"/>
      <c r="DE3396" s="61"/>
      <c r="DF3396" s="61"/>
      <c r="DG3396" s="61"/>
      <c r="DH3396" s="61"/>
      <c r="DI3396" s="61"/>
      <c r="DJ3396" s="61"/>
      <c r="DK3396" s="61"/>
      <c r="DL3396" s="61"/>
      <c r="DM3396" s="61"/>
    </row>
    <row r="3397" spans="1:117" s="25" customFormat="1" ht="12" thickBot="1" x14ac:dyDescent="0.25">
      <c r="A3397" s="25" t="s">
        <v>192</v>
      </c>
      <c r="B3397" s="25" t="s">
        <v>214</v>
      </c>
      <c r="C3397" s="158" t="s">
        <v>158</v>
      </c>
      <c r="I3397" s="116"/>
      <c r="J3397" s="116"/>
      <c r="K3397" s="116"/>
      <c r="L3397" s="116"/>
      <c r="M3397" s="116"/>
      <c r="N3397" s="116"/>
      <c r="AL3397" s="117"/>
      <c r="AN3397" s="35" t="str">
        <f t="shared" si="202"/>
        <v/>
      </c>
      <c r="AO3397" s="35" t="str">
        <f t="shared" si="203"/>
        <v>-</v>
      </c>
      <c r="AQ3397" s="25" t="str">
        <f t="shared" si="201"/>
        <v>-</v>
      </c>
      <c r="BP3397" s="61"/>
      <c r="CT3397" s="61"/>
      <c r="CU3397" s="61"/>
      <c r="CV3397" s="61"/>
      <c r="CW3397" s="61"/>
      <c r="CX3397" s="61"/>
      <c r="CY3397" s="61"/>
      <c r="CZ3397" s="61"/>
      <c r="DA3397" s="61"/>
      <c r="DB3397" s="61"/>
      <c r="DC3397" s="61"/>
      <c r="DD3397" s="61"/>
      <c r="DE3397" s="61"/>
      <c r="DF3397" s="61"/>
      <c r="DG3397" s="61"/>
      <c r="DH3397" s="61"/>
      <c r="DI3397" s="61"/>
      <c r="DJ3397" s="61"/>
      <c r="DK3397" s="61"/>
      <c r="DL3397" s="61"/>
      <c r="DM3397" s="61"/>
    </row>
    <row r="3398" spans="1:117" s="25" customFormat="1" ht="12" thickBot="1" x14ac:dyDescent="0.25">
      <c r="A3398" s="25" t="s">
        <v>193</v>
      </c>
      <c r="B3398" s="25" t="s">
        <v>214</v>
      </c>
      <c r="C3398" s="157" t="s">
        <v>157</v>
      </c>
      <c r="I3398" s="116"/>
      <c r="J3398" s="116"/>
      <c r="K3398" s="116"/>
      <c r="L3398" s="116"/>
      <c r="M3398" s="116"/>
      <c r="N3398" s="116"/>
      <c r="AL3398" s="117"/>
      <c r="AN3398" s="35" t="str">
        <f t="shared" si="202"/>
        <v/>
      </c>
      <c r="AO3398" s="35" t="str">
        <f t="shared" si="203"/>
        <v>-</v>
      </c>
      <c r="AQ3398" s="25" t="str">
        <f t="shared" si="201"/>
        <v>-</v>
      </c>
      <c r="BP3398" s="61"/>
      <c r="CT3398" s="61"/>
      <c r="CU3398" s="61"/>
      <c r="CV3398" s="61"/>
      <c r="CW3398" s="61"/>
      <c r="CX3398" s="61"/>
      <c r="CY3398" s="61"/>
      <c r="CZ3398" s="61"/>
      <c r="DA3398" s="61"/>
      <c r="DB3398" s="61"/>
      <c r="DC3398" s="61"/>
      <c r="DD3398" s="61"/>
      <c r="DE3398" s="61"/>
      <c r="DF3398" s="61"/>
      <c r="DG3398" s="61"/>
      <c r="DH3398" s="61"/>
      <c r="DI3398" s="61"/>
      <c r="DJ3398" s="61"/>
      <c r="DK3398" s="61"/>
      <c r="DL3398" s="61"/>
      <c r="DM3398" s="61"/>
    </row>
    <row r="3399" spans="1:117" s="25" customFormat="1" ht="12" thickBot="1" x14ac:dyDescent="0.25">
      <c r="A3399" s="25" t="s">
        <v>194</v>
      </c>
      <c r="B3399" s="25" t="s">
        <v>214</v>
      </c>
      <c r="C3399" s="158" t="s">
        <v>208</v>
      </c>
      <c r="I3399" s="116"/>
      <c r="J3399" s="116"/>
      <c r="K3399" s="116"/>
      <c r="L3399" s="116"/>
      <c r="M3399" s="116"/>
      <c r="N3399" s="116"/>
      <c r="AL3399" s="117"/>
      <c r="AN3399" s="35" t="str">
        <f t="shared" si="202"/>
        <v/>
      </c>
      <c r="AO3399" s="35" t="str">
        <f t="shared" si="203"/>
        <v>-</v>
      </c>
      <c r="AQ3399" s="25" t="str">
        <f t="shared" si="201"/>
        <v>-</v>
      </c>
      <c r="BP3399" s="61"/>
      <c r="CT3399" s="61"/>
      <c r="CU3399" s="61"/>
      <c r="CV3399" s="61"/>
      <c r="CW3399" s="61"/>
      <c r="CX3399" s="61"/>
      <c r="CY3399" s="61"/>
      <c r="CZ3399" s="61"/>
      <c r="DA3399" s="61"/>
      <c r="DB3399" s="61"/>
      <c r="DC3399" s="61"/>
      <c r="DD3399" s="61"/>
      <c r="DE3399" s="61"/>
      <c r="DF3399" s="61"/>
      <c r="DG3399" s="61"/>
      <c r="DH3399" s="61"/>
      <c r="DI3399" s="61"/>
      <c r="DJ3399" s="61"/>
      <c r="DK3399" s="61"/>
      <c r="DL3399" s="61"/>
      <c r="DM3399" s="61"/>
    </row>
    <row r="3400" spans="1:117" s="25" customFormat="1" ht="12" thickBot="1" x14ac:dyDescent="0.25">
      <c r="A3400" s="25" t="s">
        <v>195</v>
      </c>
      <c r="B3400" s="25" t="s">
        <v>214</v>
      </c>
      <c r="C3400" s="157" t="s">
        <v>205</v>
      </c>
      <c r="I3400" s="116"/>
      <c r="J3400" s="116"/>
      <c r="K3400" s="116"/>
      <c r="L3400" s="116"/>
      <c r="M3400" s="116"/>
      <c r="N3400" s="116"/>
      <c r="AL3400" s="117"/>
      <c r="AN3400" s="35" t="str">
        <f t="shared" si="202"/>
        <v/>
      </c>
      <c r="AO3400" s="35" t="str">
        <f t="shared" si="203"/>
        <v>-</v>
      </c>
      <c r="AQ3400" s="25" t="str">
        <f t="shared" si="201"/>
        <v>-</v>
      </c>
      <c r="BP3400" s="61"/>
      <c r="CT3400" s="61"/>
      <c r="CU3400" s="61"/>
      <c r="CV3400" s="61"/>
      <c r="CW3400" s="61"/>
      <c r="CX3400" s="61"/>
      <c r="CY3400" s="61"/>
      <c r="CZ3400" s="61"/>
      <c r="DA3400" s="61"/>
      <c r="DB3400" s="61"/>
      <c r="DC3400" s="61"/>
      <c r="DD3400" s="61"/>
      <c r="DE3400" s="61"/>
      <c r="DF3400" s="61"/>
      <c r="DG3400" s="61"/>
      <c r="DH3400" s="61"/>
      <c r="DI3400" s="61"/>
      <c r="DJ3400" s="61"/>
      <c r="DK3400" s="61"/>
      <c r="DL3400" s="61"/>
      <c r="DM3400" s="61"/>
    </row>
    <row r="3401" spans="1:117" s="25" customFormat="1" ht="12" thickBot="1" x14ac:dyDescent="0.25">
      <c r="A3401" s="25" t="s">
        <v>196</v>
      </c>
      <c r="B3401" s="25" t="s">
        <v>214</v>
      </c>
      <c r="C3401" s="158" t="s">
        <v>204</v>
      </c>
      <c r="I3401" s="116"/>
      <c r="J3401" s="116"/>
      <c r="K3401" s="116"/>
      <c r="L3401" s="116"/>
      <c r="M3401" s="116"/>
      <c r="N3401" s="116"/>
      <c r="AL3401" s="117"/>
      <c r="AN3401" s="35" t="str">
        <f t="shared" si="202"/>
        <v/>
      </c>
      <c r="AO3401" s="35" t="str">
        <f t="shared" si="203"/>
        <v>-</v>
      </c>
      <c r="AQ3401" s="25" t="str">
        <f t="shared" si="201"/>
        <v>-</v>
      </c>
      <c r="BP3401" s="61"/>
      <c r="CT3401" s="61"/>
      <c r="CU3401" s="61"/>
      <c r="CV3401" s="61"/>
      <c r="CW3401" s="61"/>
      <c r="CX3401" s="61"/>
      <c r="CY3401" s="61"/>
      <c r="CZ3401" s="61"/>
      <c r="DA3401" s="61"/>
      <c r="DB3401" s="61"/>
      <c r="DC3401" s="61"/>
      <c r="DD3401" s="61"/>
      <c r="DE3401" s="61"/>
      <c r="DF3401" s="61"/>
      <c r="DG3401" s="61"/>
      <c r="DH3401" s="61"/>
      <c r="DI3401" s="61"/>
      <c r="DJ3401" s="61"/>
      <c r="DK3401" s="61"/>
      <c r="DL3401" s="61"/>
      <c r="DM3401" s="61"/>
    </row>
    <row r="3402" spans="1:117" s="25" customFormat="1" ht="12" thickBot="1" x14ac:dyDescent="0.25">
      <c r="A3402" s="25" t="s">
        <v>197</v>
      </c>
      <c r="B3402" s="25" t="s">
        <v>214</v>
      </c>
      <c r="C3402" s="157" t="s">
        <v>203</v>
      </c>
      <c r="I3402" s="116"/>
      <c r="J3402" s="116"/>
      <c r="K3402" s="116"/>
      <c r="L3402" s="116"/>
      <c r="M3402" s="116"/>
      <c r="N3402" s="116"/>
      <c r="AL3402" s="117"/>
      <c r="AN3402" s="35" t="str">
        <f t="shared" si="202"/>
        <v/>
      </c>
      <c r="AO3402" s="35" t="str">
        <f t="shared" si="203"/>
        <v>-</v>
      </c>
      <c r="AQ3402" s="25" t="str">
        <f t="shared" si="201"/>
        <v>-</v>
      </c>
      <c r="BP3402" s="61"/>
      <c r="CT3402" s="61"/>
      <c r="CU3402" s="61"/>
      <c r="CV3402" s="61"/>
      <c r="CW3402" s="61"/>
      <c r="CX3402" s="61"/>
      <c r="CY3402" s="61"/>
      <c r="CZ3402" s="61"/>
      <c r="DA3402" s="61"/>
      <c r="DB3402" s="61"/>
      <c r="DC3402" s="61"/>
      <c r="DD3402" s="61"/>
      <c r="DE3402" s="61"/>
      <c r="DF3402" s="61"/>
      <c r="DG3402" s="61"/>
      <c r="DH3402" s="61"/>
      <c r="DI3402" s="61"/>
      <c r="DJ3402" s="61"/>
      <c r="DK3402" s="61"/>
      <c r="DL3402" s="61"/>
      <c r="DM3402" s="61"/>
    </row>
    <row r="3403" spans="1:117" s="25" customFormat="1" ht="12" thickBot="1" x14ac:dyDescent="0.25">
      <c r="A3403" s="25" t="s">
        <v>198</v>
      </c>
      <c r="B3403" s="25" t="s">
        <v>214</v>
      </c>
      <c r="C3403" s="158" t="s">
        <v>202</v>
      </c>
      <c r="I3403" s="116"/>
      <c r="J3403" s="116"/>
      <c r="K3403" s="116"/>
      <c r="L3403" s="116"/>
      <c r="M3403" s="116"/>
      <c r="N3403" s="116"/>
      <c r="AL3403" s="117"/>
      <c r="AN3403" s="35" t="str">
        <f t="shared" si="202"/>
        <v/>
      </c>
      <c r="AO3403" s="35" t="str">
        <f t="shared" si="203"/>
        <v>-</v>
      </c>
      <c r="AQ3403" s="25" t="str">
        <f t="shared" si="201"/>
        <v>-</v>
      </c>
      <c r="BP3403" s="61"/>
      <c r="CT3403" s="61"/>
      <c r="CU3403" s="61"/>
      <c r="CV3403" s="61"/>
      <c r="CW3403" s="61"/>
      <c r="CX3403" s="61"/>
      <c r="CY3403" s="61"/>
      <c r="CZ3403" s="61"/>
      <c r="DA3403" s="61"/>
      <c r="DB3403" s="61"/>
      <c r="DC3403" s="61"/>
      <c r="DD3403" s="61"/>
      <c r="DE3403" s="61"/>
      <c r="DF3403" s="61"/>
      <c r="DG3403" s="61"/>
      <c r="DH3403" s="61"/>
      <c r="DI3403" s="61"/>
      <c r="DJ3403" s="61"/>
      <c r="DK3403" s="61"/>
      <c r="DL3403" s="61"/>
      <c r="DM3403" s="61"/>
    </row>
    <row r="3404" spans="1:117" s="25" customFormat="1" ht="12" thickBot="1" x14ac:dyDescent="0.25">
      <c r="A3404" s="25" t="s">
        <v>199</v>
      </c>
      <c r="B3404" s="25" t="s">
        <v>214</v>
      </c>
      <c r="C3404" s="159" t="s">
        <v>201</v>
      </c>
      <c r="I3404" s="116"/>
      <c r="J3404" s="116"/>
      <c r="K3404" s="116"/>
      <c r="L3404" s="116"/>
      <c r="M3404" s="116"/>
      <c r="N3404" s="116"/>
      <c r="AL3404" s="117"/>
      <c r="AN3404" s="35" t="str">
        <f t="shared" si="202"/>
        <v/>
      </c>
      <c r="AO3404" s="35" t="str">
        <f t="shared" si="203"/>
        <v>-</v>
      </c>
      <c r="AQ3404" s="25" t="str">
        <f t="shared" si="201"/>
        <v>-</v>
      </c>
      <c r="BP3404" s="61"/>
      <c r="CT3404" s="61"/>
      <c r="CU3404" s="61"/>
      <c r="CV3404" s="61"/>
      <c r="CW3404" s="61"/>
      <c r="CX3404" s="61"/>
      <c r="CY3404" s="61"/>
      <c r="CZ3404" s="61"/>
      <c r="DA3404" s="61"/>
      <c r="DB3404" s="61"/>
      <c r="DC3404" s="61"/>
      <c r="DD3404" s="61"/>
      <c r="DE3404" s="61"/>
      <c r="DF3404" s="61"/>
      <c r="DG3404" s="61"/>
      <c r="DH3404" s="61"/>
      <c r="DI3404" s="61"/>
      <c r="DJ3404" s="61"/>
      <c r="DK3404" s="61"/>
      <c r="DL3404" s="61"/>
      <c r="DM3404" s="61"/>
    </row>
    <row r="3405" spans="1:117" s="25" customFormat="1" ht="12" thickBot="1" x14ac:dyDescent="0.25">
      <c r="A3405" s="25" t="s">
        <v>188</v>
      </c>
      <c r="B3405" s="25" t="s">
        <v>215</v>
      </c>
      <c r="C3405" s="158" t="s">
        <v>201</v>
      </c>
      <c r="I3405" s="116"/>
      <c r="J3405" s="116"/>
      <c r="K3405" s="116"/>
      <c r="L3405" s="116"/>
      <c r="M3405" s="116"/>
      <c r="N3405" s="116"/>
      <c r="AL3405" s="117"/>
      <c r="AN3405" s="35" t="str">
        <f t="shared" si="202"/>
        <v/>
      </c>
      <c r="AO3405" s="35" t="str">
        <f t="shared" si="203"/>
        <v>-</v>
      </c>
      <c r="AQ3405" s="25" t="str">
        <f t="shared" si="201"/>
        <v>-</v>
      </c>
      <c r="BP3405" s="61"/>
      <c r="CT3405" s="61"/>
      <c r="CU3405" s="61"/>
      <c r="CV3405" s="61"/>
      <c r="CW3405" s="61"/>
      <c r="CX3405" s="61"/>
      <c r="CY3405" s="61"/>
      <c r="CZ3405" s="61"/>
      <c r="DA3405" s="61"/>
      <c r="DB3405" s="61"/>
      <c r="DC3405" s="61"/>
      <c r="DD3405" s="61"/>
      <c r="DE3405" s="61"/>
      <c r="DF3405" s="61"/>
      <c r="DG3405" s="61"/>
      <c r="DH3405" s="61"/>
      <c r="DI3405" s="61"/>
      <c r="DJ3405" s="61"/>
      <c r="DK3405" s="61"/>
      <c r="DL3405" s="61"/>
      <c r="DM3405" s="61"/>
    </row>
    <row r="3406" spans="1:117" s="25" customFormat="1" x14ac:dyDescent="0.2">
      <c r="A3406" s="25" t="s">
        <v>189</v>
      </c>
      <c r="B3406" s="25" t="s">
        <v>215</v>
      </c>
      <c r="C3406" s="157" t="s">
        <v>150</v>
      </c>
      <c r="I3406" s="116"/>
      <c r="J3406" s="116"/>
      <c r="K3406" s="116"/>
      <c r="L3406" s="116"/>
      <c r="M3406" s="116"/>
      <c r="N3406" s="116"/>
      <c r="AL3406" s="117"/>
      <c r="AN3406" s="35" t="str">
        <f t="shared" si="202"/>
        <v/>
      </c>
      <c r="AO3406" s="35" t="str">
        <f t="shared" si="203"/>
        <v>-</v>
      </c>
      <c r="AQ3406" s="25" t="str">
        <f t="shared" si="201"/>
        <v>-</v>
      </c>
      <c r="BP3406" s="61"/>
      <c r="CT3406" s="61"/>
      <c r="CU3406" s="61"/>
      <c r="CV3406" s="61"/>
      <c r="CW3406" s="61"/>
      <c r="CX3406" s="61"/>
      <c r="CY3406" s="61"/>
      <c r="CZ3406" s="61"/>
      <c r="DA3406" s="61"/>
      <c r="DB3406" s="61"/>
      <c r="DC3406" s="61"/>
      <c r="DD3406" s="61"/>
      <c r="DE3406" s="61"/>
      <c r="DF3406" s="61"/>
      <c r="DG3406" s="61"/>
      <c r="DH3406" s="61"/>
      <c r="DI3406" s="61"/>
      <c r="DJ3406" s="61"/>
      <c r="DK3406" s="61"/>
      <c r="DL3406" s="61"/>
      <c r="DM3406" s="61"/>
    </row>
    <row r="3407" spans="1:117" s="25" customFormat="1" ht="12" thickBot="1" x14ac:dyDescent="0.25">
      <c r="A3407" s="25" t="s">
        <v>190</v>
      </c>
      <c r="B3407" s="25" t="s">
        <v>215</v>
      </c>
      <c r="C3407" s="25" t="s">
        <v>149</v>
      </c>
      <c r="I3407" s="116"/>
      <c r="J3407" s="116"/>
      <c r="K3407" s="116"/>
      <c r="L3407" s="116"/>
      <c r="M3407" s="116"/>
      <c r="N3407" s="116"/>
      <c r="AL3407" s="117"/>
      <c r="AN3407" s="35" t="str">
        <f t="shared" si="202"/>
        <v/>
      </c>
      <c r="AO3407" s="35" t="str">
        <f t="shared" si="203"/>
        <v>-</v>
      </c>
      <c r="AQ3407" s="25" t="str">
        <f t="shared" si="201"/>
        <v>-</v>
      </c>
      <c r="BP3407" s="61"/>
      <c r="CT3407" s="61"/>
      <c r="CU3407" s="61"/>
      <c r="CV3407" s="61"/>
      <c r="CW3407" s="61"/>
      <c r="CX3407" s="61"/>
      <c r="CY3407" s="61"/>
      <c r="CZ3407" s="61"/>
      <c r="DA3407" s="61"/>
      <c r="DB3407" s="61"/>
      <c r="DC3407" s="61"/>
      <c r="DD3407" s="61"/>
      <c r="DE3407" s="61"/>
      <c r="DF3407" s="61"/>
      <c r="DG3407" s="61"/>
      <c r="DH3407" s="61"/>
      <c r="DI3407" s="61"/>
      <c r="DJ3407" s="61"/>
      <c r="DK3407" s="61"/>
      <c r="DL3407" s="61"/>
      <c r="DM3407" s="61"/>
    </row>
    <row r="3408" spans="1:117" s="25" customFormat="1" ht="12" thickBot="1" x14ac:dyDescent="0.25">
      <c r="A3408" s="25" t="s">
        <v>191</v>
      </c>
      <c r="B3408" s="25" t="s">
        <v>215</v>
      </c>
      <c r="C3408" s="157" t="s">
        <v>148</v>
      </c>
      <c r="I3408" s="116"/>
      <c r="J3408" s="116"/>
      <c r="K3408" s="116"/>
      <c r="L3408" s="116"/>
      <c r="M3408" s="116"/>
      <c r="N3408" s="116"/>
      <c r="AL3408" s="117"/>
      <c r="AN3408" s="35" t="str">
        <f t="shared" si="202"/>
        <v/>
      </c>
      <c r="AO3408" s="35" t="str">
        <f t="shared" si="203"/>
        <v>-</v>
      </c>
      <c r="AQ3408" s="25" t="str">
        <f t="shared" si="201"/>
        <v>-</v>
      </c>
      <c r="BP3408" s="61"/>
      <c r="CT3408" s="61"/>
      <c r="CU3408" s="61"/>
      <c r="CV3408" s="61"/>
      <c r="CW3408" s="61"/>
      <c r="CX3408" s="61"/>
      <c r="CY3408" s="61"/>
      <c r="CZ3408" s="61"/>
      <c r="DA3408" s="61"/>
      <c r="DB3408" s="61"/>
      <c r="DC3408" s="61"/>
      <c r="DD3408" s="61"/>
      <c r="DE3408" s="61"/>
      <c r="DF3408" s="61"/>
      <c r="DG3408" s="61"/>
      <c r="DH3408" s="61"/>
      <c r="DI3408" s="61"/>
      <c r="DJ3408" s="61"/>
      <c r="DK3408" s="61"/>
      <c r="DL3408" s="61"/>
      <c r="DM3408" s="61"/>
    </row>
    <row r="3409" spans="1:117" s="25" customFormat="1" ht="12" thickBot="1" x14ac:dyDescent="0.25">
      <c r="A3409" s="25" t="s">
        <v>192</v>
      </c>
      <c r="B3409" s="25" t="s">
        <v>215</v>
      </c>
      <c r="C3409" s="158" t="s">
        <v>206</v>
      </c>
      <c r="I3409" s="116"/>
      <c r="J3409" s="116"/>
      <c r="K3409" s="116"/>
      <c r="L3409" s="116"/>
      <c r="M3409" s="116"/>
      <c r="N3409" s="116"/>
      <c r="AL3409" s="117"/>
      <c r="AN3409" s="35" t="str">
        <f t="shared" si="202"/>
        <v/>
      </c>
      <c r="AO3409" s="35" t="str">
        <f t="shared" si="203"/>
        <v>-</v>
      </c>
      <c r="AQ3409" s="25" t="str">
        <f t="shared" si="201"/>
        <v>-</v>
      </c>
      <c r="BP3409" s="61"/>
      <c r="CT3409" s="61"/>
      <c r="CU3409" s="61"/>
      <c r="CV3409" s="61"/>
      <c r="CW3409" s="61"/>
      <c r="CX3409" s="61"/>
      <c r="CY3409" s="61"/>
      <c r="CZ3409" s="61"/>
      <c r="DA3409" s="61"/>
      <c r="DB3409" s="61"/>
      <c r="DC3409" s="61"/>
      <c r="DD3409" s="61"/>
      <c r="DE3409" s="61"/>
      <c r="DF3409" s="61"/>
      <c r="DG3409" s="61"/>
      <c r="DH3409" s="61"/>
      <c r="DI3409" s="61"/>
      <c r="DJ3409" s="61"/>
      <c r="DK3409" s="61"/>
      <c r="DL3409" s="61"/>
      <c r="DM3409" s="61"/>
    </row>
    <row r="3410" spans="1:117" s="25" customFormat="1" ht="12" thickBot="1" x14ac:dyDescent="0.25">
      <c r="A3410" s="25" t="s">
        <v>193</v>
      </c>
      <c r="B3410" s="25" t="s">
        <v>215</v>
      </c>
      <c r="C3410" s="157" t="s">
        <v>158</v>
      </c>
      <c r="I3410" s="116"/>
      <c r="J3410" s="116"/>
      <c r="K3410" s="116"/>
      <c r="L3410" s="116"/>
      <c r="M3410" s="116"/>
      <c r="N3410" s="116"/>
      <c r="AL3410" s="117"/>
      <c r="AN3410" s="35" t="str">
        <f t="shared" si="202"/>
        <v/>
      </c>
      <c r="AO3410" s="35" t="str">
        <f t="shared" si="203"/>
        <v>-</v>
      </c>
      <c r="AQ3410" s="25" t="str">
        <f t="shared" si="201"/>
        <v>-</v>
      </c>
      <c r="BP3410" s="61"/>
      <c r="CT3410" s="61"/>
      <c r="CU3410" s="61"/>
      <c r="CV3410" s="61"/>
      <c r="CW3410" s="61"/>
      <c r="CX3410" s="61"/>
      <c r="CY3410" s="61"/>
      <c r="CZ3410" s="61"/>
      <c r="DA3410" s="61"/>
      <c r="DB3410" s="61"/>
      <c r="DC3410" s="61"/>
      <c r="DD3410" s="61"/>
      <c r="DE3410" s="61"/>
      <c r="DF3410" s="61"/>
      <c r="DG3410" s="61"/>
      <c r="DH3410" s="61"/>
      <c r="DI3410" s="61"/>
      <c r="DJ3410" s="61"/>
      <c r="DK3410" s="61"/>
      <c r="DL3410" s="61"/>
      <c r="DM3410" s="61"/>
    </row>
    <row r="3411" spans="1:117" s="25" customFormat="1" ht="12" thickBot="1" x14ac:dyDescent="0.25">
      <c r="A3411" s="25" t="s">
        <v>194</v>
      </c>
      <c r="B3411" s="25" t="s">
        <v>215</v>
      </c>
      <c r="C3411" s="158" t="s">
        <v>157</v>
      </c>
      <c r="I3411" s="116"/>
      <c r="J3411" s="116"/>
      <c r="K3411" s="116"/>
      <c r="L3411" s="116"/>
      <c r="M3411" s="116"/>
      <c r="N3411" s="116"/>
      <c r="AL3411" s="117"/>
      <c r="AN3411" s="35" t="str">
        <f t="shared" si="202"/>
        <v/>
      </c>
      <c r="AO3411" s="35" t="str">
        <f t="shared" si="203"/>
        <v>-</v>
      </c>
      <c r="AQ3411" s="25" t="str">
        <f t="shared" si="201"/>
        <v>-</v>
      </c>
      <c r="BP3411" s="61"/>
      <c r="CT3411" s="61"/>
      <c r="CU3411" s="61"/>
      <c r="CV3411" s="61"/>
      <c r="CW3411" s="61"/>
      <c r="CX3411" s="61"/>
      <c r="CY3411" s="61"/>
      <c r="CZ3411" s="61"/>
      <c r="DA3411" s="61"/>
      <c r="DB3411" s="61"/>
      <c r="DC3411" s="61"/>
      <c r="DD3411" s="61"/>
      <c r="DE3411" s="61"/>
      <c r="DF3411" s="61"/>
      <c r="DG3411" s="61"/>
      <c r="DH3411" s="61"/>
      <c r="DI3411" s="61"/>
      <c r="DJ3411" s="61"/>
      <c r="DK3411" s="61"/>
      <c r="DL3411" s="61"/>
      <c r="DM3411" s="61"/>
    </row>
    <row r="3412" spans="1:117" s="25" customFormat="1" ht="12" thickBot="1" x14ac:dyDescent="0.25">
      <c r="A3412" s="25" t="s">
        <v>195</v>
      </c>
      <c r="B3412" s="25" t="s">
        <v>215</v>
      </c>
      <c r="C3412" s="157" t="s">
        <v>208</v>
      </c>
      <c r="I3412" s="116"/>
      <c r="J3412" s="116"/>
      <c r="K3412" s="116"/>
      <c r="L3412" s="116"/>
      <c r="M3412" s="116"/>
      <c r="N3412" s="116"/>
      <c r="AL3412" s="117"/>
      <c r="AN3412" s="35" t="str">
        <f t="shared" si="202"/>
        <v/>
      </c>
      <c r="AO3412" s="35" t="str">
        <f t="shared" si="203"/>
        <v>-</v>
      </c>
      <c r="AQ3412" s="25" t="str">
        <f t="shared" si="201"/>
        <v>-</v>
      </c>
      <c r="BP3412" s="61"/>
      <c r="CT3412" s="61"/>
      <c r="CU3412" s="61"/>
      <c r="CV3412" s="61"/>
      <c r="CW3412" s="61"/>
      <c r="CX3412" s="61"/>
      <c r="CY3412" s="61"/>
      <c r="CZ3412" s="61"/>
      <c r="DA3412" s="61"/>
      <c r="DB3412" s="61"/>
      <c r="DC3412" s="61"/>
      <c r="DD3412" s="61"/>
      <c r="DE3412" s="61"/>
      <c r="DF3412" s="61"/>
      <c r="DG3412" s="61"/>
      <c r="DH3412" s="61"/>
      <c r="DI3412" s="61"/>
      <c r="DJ3412" s="61"/>
      <c r="DK3412" s="61"/>
      <c r="DL3412" s="61"/>
      <c r="DM3412" s="61"/>
    </row>
    <row r="3413" spans="1:117" s="25" customFormat="1" ht="12" thickBot="1" x14ac:dyDescent="0.25">
      <c r="A3413" s="25" t="s">
        <v>196</v>
      </c>
      <c r="B3413" s="25" t="s">
        <v>215</v>
      </c>
      <c r="C3413" s="158" t="s">
        <v>155</v>
      </c>
      <c r="I3413" s="116"/>
      <c r="J3413" s="116"/>
      <c r="K3413" s="116"/>
      <c r="L3413" s="116"/>
      <c r="M3413" s="116"/>
      <c r="N3413" s="116"/>
      <c r="AL3413" s="117"/>
      <c r="AN3413" s="35" t="str">
        <f t="shared" si="202"/>
        <v/>
      </c>
      <c r="AO3413" s="35" t="str">
        <f t="shared" si="203"/>
        <v>-</v>
      </c>
      <c r="AQ3413" s="25" t="str">
        <f t="shared" si="201"/>
        <v>-</v>
      </c>
      <c r="BP3413" s="61"/>
      <c r="CT3413" s="61"/>
      <c r="CU3413" s="61"/>
      <c r="CV3413" s="61"/>
      <c r="CW3413" s="61"/>
      <c r="CX3413" s="61"/>
      <c r="CY3413" s="61"/>
      <c r="CZ3413" s="61"/>
      <c r="DA3413" s="61"/>
      <c r="DB3413" s="61"/>
      <c r="DC3413" s="61"/>
      <c r="DD3413" s="61"/>
      <c r="DE3413" s="61"/>
      <c r="DF3413" s="61"/>
      <c r="DG3413" s="61"/>
      <c r="DH3413" s="61"/>
      <c r="DI3413" s="61"/>
      <c r="DJ3413" s="61"/>
      <c r="DK3413" s="61"/>
      <c r="DL3413" s="61"/>
      <c r="DM3413" s="61"/>
    </row>
    <row r="3414" spans="1:117" s="25" customFormat="1" ht="12" thickBot="1" x14ac:dyDescent="0.25">
      <c r="A3414" s="25" t="s">
        <v>197</v>
      </c>
      <c r="B3414" s="25" t="s">
        <v>215</v>
      </c>
      <c r="C3414" s="157" t="s">
        <v>204</v>
      </c>
      <c r="I3414" s="116"/>
      <c r="J3414" s="116"/>
      <c r="K3414" s="116"/>
      <c r="L3414" s="116"/>
      <c r="M3414" s="116"/>
      <c r="N3414" s="116"/>
      <c r="AL3414" s="117"/>
      <c r="AN3414" s="35" t="str">
        <f t="shared" si="202"/>
        <v/>
      </c>
      <c r="AO3414" s="35" t="str">
        <f t="shared" si="203"/>
        <v>-</v>
      </c>
      <c r="AQ3414" s="25" t="str">
        <f t="shared" si="201"/>
        <v>-</v>
      </c>
      <c r="BP3414" s="61"/>
      <c r="CT3414" s="61"/>
      <c r="CU3414" s="61"/>
      <c r="CV3414" s="61"/>
      <c r="CW3414" s="61"/>
      <c r="CX3414" s="61"/>
      <c r="CY3414" s="61"/>
      <c r="CZ3414" s="61"/>
      <c r="DA3414" s="61"/>
      <c r="DB3414" s="61"/>
      <c r="DC3414" s="61"/>
      <c r="DD3414" s="61"/>
      <c r="DE3414" s="61"/>
      <c r="DF3414" s="61"/>
      <c r="DG3414" s="61"/>
      <c r="DH3414" s="61"/>
      <c r="DI3414" s="61"/>
      <c r="DJ3414" s="61"/>
      <c r="DK3414" s="61"/>
      <c r="DL3414" s="61"/>
      <c r="DM3414" s="61"/>
    </row>
    <row r="3415" spans="1:117" s="25" customFormat="1" ht="12" thickBot="1" x14ac:dyDescent="0.25">
      <c r="A3415" s="25" t="s">
        <v>198</v>
      </c>
      <c r="B3415" s="25" t="s">
        <v>215</v>
      </c>
      <c r="C3415" s="158" t="s">
        <v>203</v>
      </c>
      <c r="I3415" s="116"/>
      <c r="J3415" s="116"/>
      <c r="K3415" s="116"/>
      <c r="L3415" s="116"/>
      <c r="M3415" s="116"/>
      <c r="N3415" s="116"/>
      <c r="AL3415" s="117"/>
      <c r="AN3415" s="35" t="str">
        <f t="shared" si="202"/>
        <v/>
      </c>
      <c r="AO3415" s="35" t="str">
        <f t="shared" si="203"/>
        <v>-</v>
      </c>
      <c r="AQ3415" s="25" t="str">
        <f t="shared" si="201"/>
        <v>-</v>
      </c>
      <c r="BP3415" s="61"/>
      <c r="CT3415" s="61"/>
      <c r="CU3415" s="61"/>
      <c r="CV3415" s="61"/>
      <c r="CW3415" s="61"/>
      <c r="CX3415" s="61"/>
      <c r="CY3415" s="61"/>
      <c r="CZ3415" s="61"/>
      <c r="DA3415" s="61"/>
      <c r="DB3415" s="61"/>
      <c r="DC3415" s="61"/>
      <c r="DD3415" s="61"/>
      <c r="DE3415" s="61"/>
      <c r="DF3415" s="61"/>
      <c r="DG3415" s="61"/>
      <c r="DH3415" s="61"/>
      <c r="DI3415" s="61"/>
      <c r="DJ3415" s="61"/>
      <c r="DK3415" s="61"/>
      <c r="DL3415" s="61"/>
      <c r="DM3415" s="61"/>
    </row>
    <row r="3416" spans="1:117" s="25" customFormat="1" ht="12" thickBot="1" x14ac:dyDescent="0.25">
      <c r="A3416" s="25" t="s">
        <v>199</v>
      </c>
      <c r="B3416" s="25" t="s">
        <v>215</v>
      </c>
      <c r="C3416" s="159" t="s">
        <v>202</v>
      </c>
      <c r="I3416" s="116"/>
      <c r="J3416" s="116"/>
      <c r="K3416" s="116"/>
      <c r="L3416" s="116"/>
      <c r="M3416" s="116"/>
      <c r="N3416" s="116"/>
      <c r="AL3416" s="117"/>
      <c r="AN3416" s="35" t="str">
        <f t="shared" si="202"/>
        <v/>
      </c>
      <c r="AO3416" s="35" t="str">
        <f t="shared" si="203"/>
        <v>-</v>
      </c>
      <c r="AQ3416" s="25" t="str">
        <f t="shared" si="201"/>
        <v>-</v>
      </c>
      <c r="BP3416" s="61"/>
      <c r="CT3416" s="61"/>
      <c r="CU3416" s="61"/>
      <c r="CV3416" s="61"/>
      <c r="CW3416" s="61"/>
      <c r="CX3416" s="61"/>
      <c r="CY3416" s="61"/>
      <c r="CZ3416" s="61"/>
      <c r="DA3416" s="61"/>
      <c r="DB3416" s="61"/>
      <c r="DC3416" s="61"/>
      <c r="DD3416" s="61"/>
      <c r="DE3416" s="61"/>
      <c r="DF3416" s="61"/>
      <c r="DG3416" s="61"/>
      <c r="DH3416" s="61"/>
      <c r="DI3416" s="61"/>
      <c r="DJ3416" s="61"/>
      <c r="DK3416" s="61"/>
      <c r="DL3416" s="61"/>
      <c r="DM3416" s="61"/>
    </row>
    <row r="3417" spans="1:117" s="25" customFormat="1" ht="12" thickBot="1" x14ac:dyDescent="0.25">
      <c r="A3417" s="25" t="s">
        <v>188</v>
      </c>
      <c r="B3417" s="25" t="s">
        <v>216</v>
      </c>
      <c r="C3417" s="158" t="s">
        <v>202</v>
      </c>
      <c r="I3417" s="116"/>
      <c r="J3417" s="116"/>
      <c r="K3417" s="116"/>
      <c r="L3417" s="116"/>
      <c r="M3417" s="116"/>
      <c r="N3417" s="116"/>
      <c r="AL3417" s="117"/>
      <c r="AN3417" s="35" t="str">
        <f t="shared" si="202"/>
        <v/>
      </c>
      <c r="AO3417" s="35" t="str">
        <f t="shared" si="203"/>
        <v>-</v>
      </c>
      <c r="AQ3417" s="25" t="str">
        <f t="shared" si="201"/>
        <v>-</v>
      </c>
      <c r="BP3417" s="61"/>
      <c r="CT3417" s="61"/>
      <c r="CU3417" s="61"/>
      <c r="CV3417" s="61"/>
      <c r="CW3417" s="61"/>
      <c r="CX3417" s="61"/>
      <c r="CY3417" s="61"/>
      <c r="CZ3417" s="61"/>
      <c r="DA3417" s="61"/>
      <c r="DB3417" s="61"/>
      <c r="DC3417" s="61"/>
      <c r="DD3417" s="61"/>
      <c r="DE3417" s="61"/>
      <c r="DF3417" s="61"/>
      <c r="DG3417" s="61"/>
      <c r="DH3417" s="61"/>
      <c r="DI3417" s="61"/>
      <c r="DJ3417" s="61"/>
      <c r="DK3417" s="61"/>
      <c r="DL3417" s="61"/>
      <c r="DM3417" s="61"/>
    </row>
    <row r="3418" spans="1:117" s="25" customFormat="1" ht="12" thickBot="1" x14ac:dyDescent="0.25">
      <c r="A3418" s="25" t="s">
        <v>189</v>
      </c>
      <c r="B3418" s="25" t="s">
        <v>216</v>
      </c>
      <c r="C3418" s="157" t="s">
        <v>201</v>
      </c>
      <c r="I3418" s="116"/>
      <c r="J3418" s="116"/>
      <c r="K3418" s="116"/>
      <c r="L3418" s="116"/>
      <c r="M3418" s="116"/>
      <c r="N3418" s="116"/>
      <c r="AL3418" s="117"/>
      <c r="AN3418" s="35" t="str">
        <f t="shared" si="202"/>
        <v/>
      </c>
      <c r="AO3418" s="35" t="str">
        <f t="shared" si="203"/>
        <v>-</v>
      </c>
      <c r="AQ3418" s="25" t="str">
        <f t="shared" si="201"/>
        <v>-</v>
      </c>
      <c r="BP3418" s="61"/>
      <c r="CT3418" s="61"/>
      <c r="CU3418" s="61"/>
      <c r="CV3418" s="61"/>
      <c r="CW3418" s="61"/>
      <c r="CX3418" s="61"/>
      <c r="CY3418" s="61"/>
      <c r="CZ3418" s="61"/>
      <c r="DA3418" s="61"/>
      <c r="DB3418" s="61"/>
      <c r="DC3418" s="61"/>
      <c r="DD3418" s="61"/>
      <c r="DE3418" s="61"/>
      <c r="DF3418" s="61"/>
      <c r="DG3418" s="61"/>
      <c r="DH3418" s="61"/>
      <c r="DI3418" s="61"/>
      <c r="DJ3418" s="61"/>
      <c r="DK3418" s="61"/>
      <c r="DL3418" s="61"/>
      <c r="DM3418" s="61"/>
    </row>
    <row r="3419" spans="1:117" s="25" customFormat="1" x14ac:dyDescent="0.2">
      <c r="A3419" s="25" t="s">
        <v>190</v>
      </c>
      <c r="B3419" s="25" t="s">
        <v>216</v>
      </c>
      <c r="C3419" s="158" t="s">
        <v>150</v>
      </c>
      <c r="I3419" s="116"/>
      <c r="J3419" s="116"/>
      <c r="K3419" s="116"/>
      <c r="L3419" s="116"/>
      <c r="M3419" s="116"/>
      <c r="N3419" s="116"/>
      <c r="AL3419" s="117"/>
      <c r="AN3419" s="35" t="str">
        <f t="shared" si="202"/>
        <v/>
      </c>
      <c r="AO3419" s="35" t="str">
        <f t="shared" si="203"/>
        <v>-</v>
      </c>
      <c r="AQ3419" s="25" t="str">
        <f t="shared" si="201"/>
        <v>-</v>
      </c>
      <c r="BP3419" s="61"/>
      <c r="CT3419" s="61"/>
      <c r="CU3419" s="61"/>
      <c r="CV3419" s="61"/>
      <c r="CW3419" s="61"/>
      <c r="CX3419" s="61"/>
      <c r="CY3419" s="61"/>
      <c r="CZ3419" s="61"/>
      <c r="DA3419" s="61"/>
      <c r="DB3419" s="61"/>
      <c r="DC3419" s="61"/>
      <c r="DD3419" s="61"/>
      <c r="DE3419" s="61"/>
      <c r="DF3419" s="61"/>
      <c r="DG3419" s="61"/>
      <c r="DH3419" s="61"/>
      <c r="DI3419" s="61"/>
      <c r="DJ3419" s="61"/>
      <c r="DK3419" s="61"/>
      <c r="DL3419" s="61"/>
      <c r="DM3419" s="61"/>
    </row>
    <row r="3420" spans="1:117" s="25" customFormat="1" ht="12" thickBot="1" x14ac:dyDescent="0.25">
      <c r="A3420" s="25" t="s">
        <v>191</v>
      </c>
      <c r="B3420" s="25" t="s">
        <v>216</v>
      </c>
      <c r="C3420" s="25" t="s">
        <v>149</v>
      </c>
      <c r="I3420" s="116"/>
      <c r="J3420" s="116"/>
      <c r="K3420" s="116"/>
      <c r="L3420" s="116"/>
      <c r="M3420" s="116"/>
      <c r="N3420" s="116"/>
      <c r="AL3420" s="117"/>
      <c r="AN3420" s="35" t="str">
        <f t="shared" si="202"/>
        <v/>
      </c>
      <c r="AO3420" s="35" t="str">
        <f t="shared" si="203"/>
        <v>-</v>
      </c>
      <c r="AQ3420" s="25" t="str">
        <f t="shared" si="201"/>
        <v>-</v>
      </c>
      <c r="BP3420" s="61"/>
      <c r="CT3420" s="61"/>
      <c r="CU3420" s="61"/>
      <c r="CV3420" s="61"/>
      <c r="CW3420" s="61"/>
      <c r="CX3420" s="61"/>
      <c r="CY3420" s="61"/>
      <c r="CZ3420" s="61"/>
      <c r="DA3420" s="61"/>
      <c r="DB3420" s="61"/>
      <c r="DC3420" s="61"/>
      <c r="DD3420" s="61"/>
      <c r="DE3420" s="61"/>
      <c r="DF3420" s="61"/>
      <c r="DG3420" s="61"/>
      <c r="DH3420" s="61"/>
      <c r="DI3420" s="61"/>
      <c r="DJ3420" s="61"/>
      <c r="DK3420" s="61"/>
      <c r="DL3420" s="61"/>
      <c r="DM3420" s="61"/>
    </row>
    <row r="3421" spans="1:117" s="25" customFormat="1" ht="12" thickBot="1" x14ac:dyDescent="0.25">
      <c r="A3421" s="25" t="s">
        <v>192</v>
      </c>
      <c r="B3421" s="25" t="s">
        <v>216</v>
      </c>
      <c r="C3421" s="158" t="s">
        <v>148</v>
      </c>
      <c r="I3421" s="116"/>
      <c r="J3421" s="116"/>
      <c r="K3421" s="116"/>
      <c r="L3421" s="116"/>
      <c r="M3421" s="116"/>
      <c r="N3421" s="116"/>
      <c r="AL3421" s="117"/>
      <c r="AN3421" s="35" t="str">
        <f t="shared" si="202"/>
        <v/>
      </c>
      <c r="AO3421" s="35" t="str">
        <f t="shared" si="203"/>
        <v>-</v>
      </c>
      <c r="AQ3421" s="25" t="str">
        <f t="shared" si="201"/>
        <v>-</v>
      </c>
      <c r="BP3421" s="61"/>
      <c r="CT3421" s="61"/>
      <c r="CU3421" s="61"/>
      <c r="CV3421" s="61"/>
      <c r="CW3421" s="61"/>
      <c r="CX3421" s="61"/>
      <c r="CY3421" s="61"/>
      <c r="CZ3421" s="61"/>
      <c r="DA3421" s="61"/>
      <c r="DB3421" s="61"/>
      <c r="DC3421" s="61"/>
      <c r="DD3421" s="61"/>
      <c r="DE3421" s="61"/>
      <c r="DF3421" s="61"/>
      <c r="DG3421" s="61"/>
      <c r="DH3421" s="61"/>
      <c r="DI3421" s="61"/>
      <c r="DJ3421" s="61"/>
      <c r="DK3421" s="61"/>
      <c r="DL3421" s="61"/>
      <c r="DM3421" s="61"/>
    </row>
    <row r="3422" spans="1:117" s="25" customFormat="1" ht="12" thickBot="1" x14ac:dyDescent="0.25">
      <c r="A3422" s="25" t="s">
        <v>193</v>
      </c>
      <c r="B3422" s="25" t="s">
        <v>216</v>
      </c>
      <c r="C3422" s="157" t="s">
        <v>206</v>
      </c>
      <c r="I3422" s="116"/>
      <c r="J3422" s="116"/>
      <c r="K3422" s="116"/>
      <c r="L3422" s="116"/>
      <c r="M3422" s="116"/>
      <c r="N3422" s="116"/>
      <c r="AL3422" s="117"/>
      <c r="AN3422" s="35" t="str">
        <f t="shared" si="202"/>
        <v/>
      </c>
      <c r="AO3422" s="35" t="str">
        <f t="shared" si="203"/>
        <v>-</v>
      </c>
      <c r="AQ3422" s="25" t="str">
        <f t="shared" si="201"/>
        <v>-</v>
      </c>
      <c r="BP3422" s="61"/>
      <c r="CT3422" s="61"/>
      <c r="CU3422" s="61"/>
      <c r="CV3422" s="61"/>
      <c r="CW3422" s="61"/>
      <c r="CX3422" s="61"/>
      <c r="CY3422" s="61"/>
      <c r="CZ3422" s="61"/>
      <c r="DA3422" s="61"/>
      <c r="DB3422" s="61"/>
      <c r="DC3422" s="61"/>
      <c r="DD3422" s="61"/>
      <c r="DE3422" s="61"/>
      <c r="DF3422" s="61"/>
      <c r="DG3422" s="61"/>
      <c r="DH3422" s="61"/>
      <c r="DI3422" s="61"/>
      <c r="DJ3422" s="61"/>
      <c r="DK3422" s="61"/>
      <c r="DL3422" s="61"/>
      <c r="DM3422" s="61"/>
    </row>
    <row r="3423" spans="1:117" s="25" customFormat="1" ht="12" thickBot="1" x14ac:dyDescent="0.25">
      <c r="A3423" s="25" t="s">
        <v>194</v>
      </c>
      <c r="B3423" s="25" t="s">
        <v>216</v>
      </c>
      <c r="C3423" s="158" t="s">
        <v>158</v>
      </c>
      <c r="I3423" s="116"/>
      <c r="J3423" s="116"/>
      <c r="K3423" s="116"/>
      <c r="L3423" s="116"/>
      <c r="M3423" s="116"/>
      <c r="N3423" s="116"/>
      <c r="AL3423" s="117"/>
      <c r="AN3423" s="35" t="str">
        <f t="shared" si="202"/>
        <v/>
      </c>
      <c r="AO3423" s="35" t="str">
        <f t="shared" si="203"/>
        <v>-</v>
      </c>
      <c r="AQ3423" s="25" t="str">
        <f t="shared" si="201"/>
        <v>-</v>
      </c>
      <c r="BP3423" s="61"/>
      <c r="CT3423" s="61"/>
      <c r="CU3423" s="61"/>
      <c r="CV3423" s="61"/>
      <c r="CW3423" s="61"/>
      <c r="CX3423" s="61"/>
      <c r="CY3423" s="61"/>
      <c r="CZ3423" s="61"/>
      <c r="DA3423" s="61"/>
      <c r="DB3423" s="61"/>
      <c r="DC3423" s="61"/>
      <c r="DD3423" s="61"/>
      <c r="DE3423" s="61"/>
      <c r="DF3423" s="61"/>
      <c r="DG3423" s="61"/>
      <c r="DH3423" s="61"/>
      <c r="DI3423" s="61"/>
      <c r="DJ3423" s="61"/>
      <c r="DK3423" s="61"/>
      <c r="DL3423" s="61"/>
      <c r="DM3423" s="61"/>
    </row>
    <row r="3424" spans="1:117" s="25" customFormat="1" ht="12" thickBot="1" x14ac:dyDescent="0.25">
      <c r="A3424" s="25" t="s">
        <v>195</v>
      </c>
      <c r="B3424" s="25" t="s">
        <v>216</v>
      </c>
      <c r="C3424" s="157" t="s">
        <v>157</v>
      </c>
      <c r="I3424" s="116"/>
      <c r="J3424" s="116"/>
      <c r="K3424" s="116"/>
      <c r="L3424" s="116"/>
      <c r="M3424" s="116"/>
      <c r="N3424" s="116"/>
      <c r="AL3424" s="117"/>
      <c r="AN3424" s="35" t="str">
        <f t="shared" si="202"/>
        <v/>
      </c>
      <c r="AO3424" s="35" t="str">
        <f t="shared" si="203"/>
        <v>-</v>
      </c>
      <c r="AQ3424" s="25" t="str">
        <f t="shared" si="201"/>
        <v>-</v>
      </c>
      <c r="BP3424" s="61"/>
      <c r="CT3424" s="61"/>
      <c r="CU3424" s="61"/>
      <c r="CV3424" s="61"/>
      <c r="CW3424" s="61"/>
      <c r="CX3424" s="61"/>
      <c r="CY3424" s="61"/>
      <c r="CZ3424" s="61"/>
      <c r="DA3424" s="61"/>
      <c r="DB3424" s="61"/>
      <c r="DC3424" s="61"/>
      <c r="DD3424" s="61"/>
      <c r="DE3424" s="61"/>
      <c r="DF3424" s="61"/>
      <c r="DG3424" s="61"/>
      <c r="DH3424" s="61"/>
      <c r="DI3424" s="61"/>
      <c r="DJ3424" s="61"/>
      <c r="DK3424" s="61"/>
      <c r="DL3424" s="61"/>
      <c r="DM3424" s="61"/>
    </row>
    <row r="3425" spans="1:117" s="25" customFormat="1" ht="12" thickBot="1" x14ac:dyDescent="0.25">
      <c r="A3425" s="25" t="s">
        <v>196</v>
      </c>
      <c r="B3425" s="25" t="s">
        <v>216</v>
      </c>
      <c r="C3425" s="158" t="s">
        <v>208</v>
      </c>
      <c r="I3425" s="116"/>
      <c r="J3425" s="116"/>
      <c r="K3425" s="116"/>
      <c r="L3425" s="116"/>
      <c r="M3425" s="116"/>
      <c r="N3425" s="116"/>
      <c r="AL3425" s="117"/>
      <c r="AN3425" s="35" t="str">
        <f t="shared" si="202"/>
        <v/>
      </c>
      <c r="AO3425" s="35" t="str">
        <f t="shared" si="203"/>
        <v>-</v>
      </c>
      <c r="AQ3425" s="25" t="str">
        <f t="shared" si="201"/>
        <v>-</v>
      </c>
      <c r="BP3425" s="61"/>
      <c r="CT3425" s="61"/>
      <c r="CU3425" s="61"/>
      <c r="CV3425" s="61"/>
      <c r="CW3425" s="61"/>
      <c r="CX3425" s="61"/>
      <c r="CY3425" s="61"/>
      <c r="CZ3425" s="61"/>
      <c r="DA3425" s="61"/>
      <c r="DB3425" s="61"/>
      <c r="DC3425" s="61"/>
      <c r="DD3425" s="61"/>
      <c r="DE3425" s="61"/>
      <c r="DF3425" s="61"/>
      <c r="DG3425" s="61"/>
      <c r="DH3425" s="61"/>
      <c r="DI3425" s="61"/>
      <c r="DJ3425" s="61"/>
      <c r="DK3425" s="61"/>
      <c r="DL3425" s="61"/>
      <c r="DM3425" s="61"/>
    </row>
    <row r="3426" spans="1:117" s="25" customFormat="1" ht="12" thickBot="1" x14ac:dyDescent="0.25">
      <c r="A3426" s="25" t="s">
        <v>197</v>
      </c>
      <c r="B3426" s="25" t="s">
        <v>216</v>
      </c>
      <c r="C3426" s="157" t="s">
        <v>205</v>
      </c>
      <c r="I3426" s="116"/>
      <c r="J3426" s="116"/>
      <c r="K3426" s="116"/>
      <c r="L3426" s="116"/>
      <c r="M3426" s="116"/>
      <c r="N3426" s="116"/>
      <c r="AL3426" s="117"/>
      <c r="AN3426" s="35" t="str">
        <f t="shared" si="202"/>
        <v/>
      </c>
      <c r="AO3426" s="35" t="str">
        <f t="shared" si="203"/>
        <v>-</v>
      </c>
      <c r="AQ3426" s="25" t="str">
        <f t="shared" si="201"/>
        <v>-</v>
      </c>
      <c r="BP3426" s="61"/>
      <c r="CT3426" s="61"/>
      <c r="CU3426" s="61"/>
      <c r="CV3426" s="61"/>
      <c r="CW3426" s="61"/>
      <c r="CX3426" s="61"/>
      <c r="CY3426" s="61"/>
      <c r="CZ3426" s="61"/>
      <c r="DA3426" s="61"/>
      <c r="DB3426" s="61"/>
      <c r="DC3426" s="61"/>
      <c r="DD3426" s="61"/>
      <c r="DE3426" s="61"/>
      <c r="DF3426" s="61"/>
      <c r="DG3426" s="61"/>
      <c r="DH3426" s="61"/>
      <c r="DI3426" s="61"/>
      <c r="DJ3426" s="61"/>
      <c r="DK3426" s="61"/>
      <c r="DL3426" s="61"/>
      <c r="DM3426" s="61"/>
    </row>
    <row r="3427" spans="1:117" s="25" customFormat="1" ht="12" thickBot="1" x14ac:dyDescent="0.25">
      <c r="A3427" s="25" t="s">
        <v>198</v>
      </c>
      <c r="B3427" s="25" t="s">
        <v>216</v>
      </c>
      <c r="C3427" s="158" t="s">
        <v>204</v>
      </c>
      <c r="I3427" s="116"/>
      <c r="J3427" s="116"/>
      <c r="K3427" s="116"/>
      <c r="L3427" s="116"/>
      <c r="M3427" s="116"/>
      <c r="N3427" s="116"/>
      <c r="AL3427" s="117"/>
      <c r="AN3427" s="35" t="str">
        <f t="shared" si="202"/>
        <v/>
      </c>
      <c r="AO3427" s="35" t="str">
        <f t="shared" si="203"/>
        <v>-</v>
      </c>
      <c r="AQ3427" s="25" t="str">
        <f t="shared" si="201"/>
        <v>-</v>
      </c>
      <c r="BP3427" s="61"/>
      <c r="CT3427" s="61"/>
      <c r="CU3427" s="61"/>
      <c r="CV3427" s="61"/>
      <c r="CW3427" s="61"/>
      <c r="CX3427" s="61"/>
      <c r="CY3427" s="61"/>
      <c r="CZ3427" s="61"/>
      <c r="DA3427" s="61"/>
      <c r="DB3427" s="61"/>
      <c r="DC3427" s="61"/>
      <c r="DD3427" s="61"/>
      <c r="DE3427" s="61"/>
      <c r="DF3427" s="61"/>
      <c r="DG3427" s="61"/>
      <c r="DH3427" s="61"/>
      <c r="DI3427" s="61"/>
      <c r="DJ3427" s="61"/>
      <c r="DK3427" s="61"/>
      <c r="DL3427" s="61"/>
      <c r="DM3427" s="61"/>
    </row>
    <row r="3428" spans="1:117" s="25" customFormat="1" ht="12" thickBot="1" x14ac:dyDescent="0.25">
      <c r="A3428" s="25" t="s">
        <v>199</v>
      </c>
      <c r="B3428" s="25" t="s">
        <v>216</v>
      </c>
      <c r="C3428" s="159" t="s">
        <v>203</v>
      </c>
      <c r="I3428" s="116"/>
      <c r="J3428" s="116"/>
      <c r="K3428" s="116"/>
      <c r="L3428" s="116"/>
      <c r="M3428" s="116"/>
      <c r="N3428" s="116"/>
      <c r="AL3428" s="117"/>
      <c r="AN3428" s="35" t="str">
        <f t="shared" si="202"/>
        <v/>
      </c>
      <c r="AO3428" s="35" t="str">
        <f t="shared" si="203"/>
        <v>-</v>
      </c>
      <c r="AQ3428" s="25" t="str">
        <f t="shared" si="201"/>
        <v>-</v>
      </c>
      <c r="BP3428" s="61"/>
      <c r="CT3428" s="61"/>
      <c r="CU3428" s="61"/>
      <c r="CV3428" s="61"/>
      <c r="CW3428" s="61"/>
      <c r="CX3428" s="61"/>
      <c r="CY3428" s="61"/>
      <c r="CZ3428" s="61"/>
      <c r="DA3428" s="61"/>
      <c r="DB3428" s="61"/>
      <c r="DC3428" s="61"/>
      <c r="DD3428" s="61"/>
      <c r="DE3428" s="61"/>
      <c r="DF3428" s="61"/>
      <c r="DG3428" s="61"/>
      <c r="DH3428" s="61"/>
      <c r="DI3428" s="61"/>
      <c r="DJ3428" s="61"/>
      <c r="DK3428" s="61"/>
      <c r="DL3428" s="61"/>
      <c r="DM3428" s="61"/>
    </row>
    <row r="3429" spans="1:117" s="25" customFormat="1" ht="12" thickBot="1" x14ac:dyDescent="0.25">
      <c r="A3429" s="25" t="s">
        <v>188</v>
      </c>
      <c r="B3429" s="25" t="s">
        <v>217</v>
      </c>
      <c r="C3429" s="158" t="s">
        <v>203</v>
      </c>
      <c r="I3429" s="116"/>
      <c r="J3429" s="116"/>
      <c r="K3429" s="116"/>
      <c r="L3429" s="116"/>
      <c r="M3429" s="116"/>
      <c r="N3429" s="116"/>
      <c r="AL3429" s="117"/>
      <c r="AN3429" s="35" t="str">
        <f t="shared" si="202"/>
        <v/>
      </c>
      <c r="AO3429" s="35" t="str">
        <f t="shared" si="203"/>
        <v>-</v>
      </c>
      <c r="AQ3429" s="25" t="str">
        <f t="shared" ref="AQ3429:AQ3492" si="204">CONCATENATE(TRIM(LEFT(AP3429,LEN(AP3429)-LEN(RIGHT(AP3429)))),"-",RIGHT(AP3429))</f>
        <v>-</v>
      </c>
      <c r="BP3429" s="61"/>
      <c r="CT3429" s="61"/>
      <c r="CU3429" s="61"/>
      <c r="CV3429" s="61"/>
      <c r="CW3429" s="61"/>
      <c r="CX3429" s="61"/>
      <c r="CY3429" s="61"/>
      <c r="CZ3429" s="61"/>
      <c r="DA3429" s="61"/>
      <c r="DB3429" s="61"/>
      <c r="DC3429" s="61"/>
      <c r="DD3429" s="61"/>
      <c r="DE3429" s="61"/>
      <c r="DF3429" s="61"/>
      <c r="DG3429" s="61"/>
      <c r="DH3429" s="61"/>
      <c r="DI3429" s="61"/>
      <c r="DJ3429" s="61"/>
      <c r="DK3429" s="61"/>
      <c r="DL3429" s="61"/>
      <c r="DM3429" s="61"/>
    </row>
    <row r="3430" spans="1:117" s="25" customFormat="1" ht="12" thickBot="1" x14ac:dyDescent="0.25">
      <c r="A3430" s="25" t="s">
        <v>189</v>
      </c>
      <c r="B3430" s="25" t="s">
        <v>217</v>
      </c>
      <c r="C3430" s="157" t="s">
        <v>202</v>
      </c>
      <c r="I3430" s="116"/>
      <c r="J3430" s="116"/>
      <c r="K3430" s="116"/>
      <c r="L3430" s="116"/>
      <c r="M3430" s="116"/>
      <c r="N3430" s="116"/>
      <c r="AL3430" s="117"/>
      <c r="AN3430" s="35" t="str">
        <f t="shared" si="202"/>
        <v/>
      </c>
      <c r="AO3430" s="35" t="str">
        <f t="shared" si="203"/>
        <v>-</v>
      </c>
      <c r="AQ3430" s="25" t="str">
        <f t="shared" si="204"/>
        <v>-</v>
      </c>
      <c r="BP3430" s="61"/>
      <c r="CT3430" s="61"/>
      <c r="CU3430" s="61"/>
      <c r="CV3430" s="61"/>
      <c r="CW3430" s="61"/>
      <c r="CX3430" s="61"/>
      <c r="CY3430" s="61"/>
      <c r="CZ3430" s="61"/>
      <c r="DA3430" s="61"/>
      <c r="DB3430" s="61"/>
      <c r="DC3430" s="61"/>
      <c r="DD3430" s="61"/>
      <c r="DE3430" s="61"/>
      <c r="DF3430" s="61"/>
      <c r="DG3430" s="61"/>
      <c r="DH3430" s="61"/>
      <c r="DI3430" s="61"/>
      <c r="DJ3430" s="61"/>
      <c r="DK3430" s="61"/>
      <c r="DL3430" s="61"/>
      <c r="DM3430" s="61"/>
    </row>
    <row r="3431" spans="1:117" s="25" customFormat="1" ht="12" thickBot="1" x14ac:dyDescent="0.25">
      <c r="A3431" s="25" t="s">
        <v>190</v>
      </c>
      <c r="B3431" s="25" t="s">
        <v>217</v>
      </c>
      <c r="C3431" s="158" t="s">
        <v>201</v>
      </c>
      <c r="I3431" s="116"/>
      <c r="J3431" s="116"/>
      <c r="K3431" s="116"/>
      <c r="L3431" s="116"/>
      <c r="M3431" s="116"/>
      <c r="N3431" s="116"/>
      <c r="AL3431" s="117"/>
      <c r="AN3431" s="35" t="str">
        <f t="shared" si="202"/>
        <v/>
      </c>
      <c r="AO3431" s="35" t="str">
        <f t="shared" si="203"/>
        <v>-</v>
      </c>
      <c r="AQ3431" s="25" t="str">
        <f t="shared" si="204"/>
        <v>-</v>
      </c>
      <c r="BP3431" s="61"/>
      <c r="CT3431" s="61"/>
      <c r="CU3431" s="61"/>
      <c r="CV3431" s="61"/>
      <c r="CW3431" s="61"/>
      <c r="CX3431" s="61"/>
      <c r="CY3431" s="61"/>
      <c r="CZ3431" s="61"/>
      <c r="DA3431" s="61"/>
      <c r="DB3431" s="61"/>
      <c r="DC3431" s="61"/>
      <c r="DD3431" s="61"/>
      <c r="DE3431" s="61"/>
      <c r="DF3431" s="61"/>
      <c r="DG3431" s="61"/>
      <c r="DH3431" s="61"/>
      <c r="DI3431" s="61"/>
      <c r="DJ3431" s="61"/>
      <c r="DK3431" s="61"/>
      <c r="DL3431" s="61"/>
      <c r="DM3431" s="61"/>
    </row>
    <row r="3432" spans="1:117" s="25" customFormat="1" x14ac:dyDescent="0.2">
      <c r="A3432" s="25" t="s">
        <v>191</v>
      </c>
      <c r="B3432" s="25" t="s">
        <v>217</v>
      </c>
      <c r="C3432" s="157" t="s">
        <v>150</v>
      </c>
      <c r="I3432" s="116"/>
      <c r="J3432" s="116"/>
      <c r="K3432" s="116"/>
      <c r="L3432" s="116"/>
      <c r="M3432" s="116"/>
      <c r="N3432" s="116"/>
      <c r="AL3432" s="117"/>
      <c r="AN3432" s="35" t="str">
        <f t="shared" si="202"/>
        <v/>
      </c>
      <c r="AO3432" s="35" t="str">
        <f t="shared" si="203"/>
        <v>-</v>
      </c>
      <c r="AQ3432" s="25" t="str">
        <f t="shared" si="204"/>
        <v>-</v>
      </c>
      <c r="BP3432" s="61"/>
      <c r="CT3432" s="61"/>
      <c r="CU3432" s="61"/>
      <c r="CV3432" s="61"/>
      <c r="CW3432" s="61"/>
      <c r="CX3432" s="61"/>
      <c r="CY3432" s="61"/>
      <c r="CZ3432" s="61"/>
      <c r="DA3432" s="61"/>
      <c r="DB3432" s="61"/>
      <c r="DC3432" s="61"/>
      <c r="DD3432" s="61"/>
      <c r="DE3432" s="61"/>
      <c r="DF3432" s="61"/>
      <c r="DG3432" s="61"/>
      <c r="DH3432" s="61"/>
      <c r="DI3432" s="61"/>
      <c r="DJ3432" s="61"/>
      <c r="DK3432" s="61"/>
      <c r="DL3432" s="61"/>
      <c r="DM3432" s="61"/>
    </row>
    <row r="3433" spans="1:117" s="25" customFormat="1" ht="12" thickBot="1" x14ac:dyDescent="0.25">
      <c r="A3433" s="25" t="s">
        <v>192</v>
      </c>
      <c r="B3433" s="25" t="s">
        <v>217</v>
      </c>
      <c r="C3433" s="25" t="s">
        <v>149</v>
      </c>
      <c r="I3433" s="116"/>
      <c r="J3433" s="116"/>
      <c r="K3433" s="116"/>
      <c r="L3433" s="116"/>
      <c r="M3433" s="116"/>
      <c r="N3433" s="116"/>
      <c r="AL3433" s="117"/>
      <c r="AN3433" s="35" t="str">
        <f t="shared" si="202"/>
        <v/>
      </c>
      <c r="AO3433" s="35" t="str">
        <f t="shared" si="203"/>
        <v>-</v>
      </c>
      <c r="AQ3433" s="25" t="str">
        <f t="shared" si="204"/>
        <v>-</v>
      </c>
      <c r="BP3433" s="61"/>
      <c r="CT3433" s="61"/>
      <c r="CU3433" s="61"/>
      <c r="CV3433" s="61"/>
      <c r="CW3433" s="61"/>
      <c r="CX3433" s="61"/>
      <c r="CY3433" s="61"/>
      <c r="CZ3433" s="61"/>
      <c r="DA3433" s="61"/>
      <c r="DB3433" s="61"/>
      <c r="DC3433" s="61"/>
      <c r="DD3433" s="61"/>
      <c r="DE3433" s="61"/>
      <c r="DF3433" s="61"/>
      <c r="DG3433" s="61"/>
      <c r="DH3433" s="61"/>
      <c r="DI3433" s="61"/>
      <c r="DJ3433" s="61"/>
      <c r="DK3433" s="61"/>
      <c r="DL3433" s="61"/>
      <c r="DM3433" s="61"/>
    </row>
    <row r="3434" spans="1:117" s="25" customFormat="1" ht="12" thickBot="1" x14ac:dyDescent="0.25">
      <c r="A3434" s="25" t="s">
        <v>193</v>
      </c>
      <c r="B3434" s="25" t="s">
        <v>217</v>
      </c>
      <c r="C3434" s="157" t="s">
        <v>148</v>
      </c>
      <c r="I3434" s="116"/>
      <c r="J3434" s="116"/>
      <c r="K3434" s="116"/>
      <c r="L3434" s="116"/>
      <c r="M3434" s="116"/>
      <c r="N3434" s="116"/>
      <c r="AL3434" s="117"/>
      <c r="AN3434" s="35" t="str">
        <f t="shared" si="202"/>
        <v/>
      </c>
      <c r="AO3434" s="35" t="str">
        <f t="shared" si="203"/>
        <v>-</v>
      </c>
      <c r="AQ3434" s="25" t="str">
        <f t="shared" si="204"/>
        <v>-</v>
      </c>
      <c r="BP3434" s="61"/>
      <c r="CT3434" s="61"/>
      <c r="CU3434" s="61"/>
      <c r="CV3434" s="61"/>
      <c r="CW3434" s="61"/>
      <c r="CX3434" s="61"/>
      <c r="CY3434" s="61"/>
      <c r="CZ3434" s="61"/>
      <c r="DA3434" s="61"/>
      <c r="DB3434" s="61"/>
      <c r="DC3434" s="61"/>
      <c r="DD3434" s="61"/>
      <c r="DE3434" s="61"/>
      <c r="DF3434" s="61"/>
      <c r="DG3434" s="61"/>
      <c r="DH3434" s="61"/>
      <c r="DI3434" s="61"/>
      <c r="DJ3434" s="61"/>
      <c r="DK3434" s="61"/>
      <c r="DL3434" s="61"/>
      <c r="DM3434" s="61"/>
    </row>
    <row r="3435" spans="1:117" s="25" customFormat="1" ht="12" thickBot="1" x14ac:dyDescent="0.25">
      <c r="A3435" s="25" t="s">
        <v>194</v>
      </c>
      <c r="B3435" s="25" t="s">
        <v>217</v>
      </c>
      <c r="C3435" s="158" t="s">
        <v>147</v>
      </c>
      <c r="I3435" s="116"/>
      <c r="J3435" s="116"/>
      <c r="K3435" s="116"/>
      <c r="L3435" s="116"/>
      <c r="M3435" s="116"/>
      <c r="N3435" s="116"/>
      <c r="AL3435" s="117"/>
      <c r="AN3435" s="35" t="str">
        <f t="shared" si="202"/>
        <v/>
      </c>
      <c r="AO3435" s="35" t="str">
        <f t="shared" si="203"/>
        <v>-</v>
      </c>
      <c r="AQ3435" s="25" t="str">
        <f t="shared" si="204"/>
        <v>-</v>
      </c>
      <c r="BP3435" s="61"/>
      <c r="CT3435" s="61"/>
      <c r="CU3435" s="61"/>
      <c r="CV3435" s="61"/>
      <c r="CW3435" s="61"/>
      <c r="CX3435" s="61"/>
      <c r="CY3435" s="61"/>
      <c r="CZ3435" s="61"/>
      <c r="DA3435" s="61"/>
      <c r="DB3435" s="61"/>
      <c r="DC3435" s="61"/>
      <c r="DD3435" s="61"/>
      <c r="DE3435" s="61"/>
      <c r="DF3435" s="61"/>
      <c r="DG3435" s="61"/>
      <c r="DH3435" s="61"/>
      <c r="DI3435" s="61"/>
      <c r="DJ3435" s="61"/>
      <c r="DK3435" s="61"/>
      <c r="DL3435" s="61"/>
      <c r="DM3435" s="61"/>
    </row>
    <row r="3436" spans="1:117" s="25" customFormat="1" ht="12" thickBot="1" x14ac:dyDescent="0.25">
      <c r="A3436" s="25" t="s">
        <v>195</v>
      </c>
      <c r="B3436" s="25" t="s">
        <v>217</v>
      </c>
      <c r="C3436" s="157" t="s">
        <v>158</v>
      </c>
      <c r="I3436" s="116"/>
      <c r="J3436" s="116"/>
      <c r="K3436" s="116"/>
      <c r="L3436" s="116"/>
      <c r="M3436" s="116"/>
      <c r="N3436" s="116"/>
      <c r="AL3436" s="117"/>
      <c r="AN3436" s="35" t="str">
        <f t="shared" si="202"/>
        <v/>
      </c>
      <c r="AO3436" s="35" t="str">
        <f t="shared" si="203"/>
        <v>-</v>
      </c>
      <c r="AQ3436" s="25" t="str">
        <f t="shared" si="204"/>
        <v>-</v>
      </c>
      <c r="BP3436" s="61"/>
      <c r="CT3436" s="61"/>
      <c r="CU3436" s="61"/>
      <c r="CV3436" s="61"/>
      <c r="CW3436" s="61"/>
      <c r="CX3436" s="61"/>
      <c r="CY3436" s="61"/>
      <c r="CZ3436" s="61"/>
      <c r="DA3436" s="61"/>
      <c r="DB3436" s="61"/>
      <c r="DC3436" s="61"/>
      <c r="DD3436" s="61"/>
      <c r="DE3436" s="61"/>
      <c r="DF3436" s="61"/>
      <c r="DG3436" s="61"/>
      <c r="DH3436" s="61"/>
      <c r="DI3436" s="61"/>
      <c r="DJ3436" s="61"/>
      <c r="DK3436" s="61"/>
      <c r="DL3436" s="61"/>
      <c r="DM3436" s="61"/>
    </row>
    <row r="3437" spans="1:117" s="25" customFormat="1" ht="12" thickBot="1" x14ac:dyDescent="0.25">
      <c r="A3437" s="25" t="s">
        <v>196</v>
      </c>
      <c r="B3437" s="25" t="s">
        <v>217</v>
      </c>
      <c r="C3437" s="158" t="s">
        <v>157</v>
      </c>
      <c r="I3437" s="116"/>
      <c r="J3437" s="116"/>
      <c r="K3437" s="116"/>
      <c r="L3437" s="116"/>
      <c r="M3437" s="116"/>
      <c r="N3437" s="116"/>
      <c r="AL3437" s="117"/>
      <c r="AN3437" s="35" t="str">
        <f t="shared" si="202"/>
        <v/>
      </c>
      <c r="AO3437" s="35" t="str">
        <f t="shared" si="203"/>
        <v>-</v>
      </c>
      <c r="AQ3437" s="25" t="str">
        <f t="shared" si="204"/>
        <v>-</v>
      </c>
      <c r="BP3437" s="61"/>
      <c r="CT3437" s="61"/>
      <c r="CU3437" s="61"/>
      <c r="CV3437" s="61"/>
      <c r="CW3437" s="61"/>
      <c r="CX3437" s="61"/>
      <c r="CY3437" s="61"/>
      <c r="CZ3437" s="61"/>
      <c r="DA3437" s="61"/>
      <c r="DB3437" s="61"/>
      <c r="DC3437" s="61"/>
      <c r="DD3437" s="61"/>
      <c r="DE3437" s="61"/>
      <c r="DF3437" s="61"/>
      <c r="DG3437" s="61"/>
      <c r="DH3437" s="61"/>
      <c r="DI3437" s="61"/>
      <c r="DJ3437" s="61"/>
      <c r="DK3437" s="61"/>
      <c r="DL3437" s="61"/>
      <c r="DM3437" s="61"/>
    </row>
    <row r="3438" spans="1:117" s="25" customFormat="1" ht="12" thickBot="1" x14ac:dyDescent="0.25">
      <c r="A3438" s="25" t="s">
        <v>197</v>
      </c>
      <c r="B3438" s="25" t="s">
        <v>217</v>
      </c>
      <c r="C3438" s="157" t="s">
        <v>208</v>
      </c>
      <c r="I3438" s="116"/>
      <c r="J3438" s="116"/>
      <c r="K3438" s="116"/>
      <c r="L3438" s="116"/>
      <c r="M3438" s="116"/>
      <c r="N3438" s="116"/>
      <c r="AL3438" s="117"/>
      <c r="AN3438" s="35" t="str">
        <f t="shared" si="202"/>
        <v/>
      </c>
      <c r="AO3438" s="35" t="str">
        <f t="shared" si="203"/>
        <v>-</v>
      </c>
      <c r="AQ3438" s="25" t="str">
        <f t="shared" si="204"/>
        <v>-</v>
      </c>
      <c r="BP3438" s="61"/>
      <c r="CT3438" s="61"/>
      <c r="CU3438" s="61"/>
      <c r="CV3438" s="61"/>
      <c r="CW3438" s="61"/>
      <c r="CX3438" s="61"/>
      <c r="CY3438" s="61"/>
      <c r="CZ3438" s="61"/>
      <c r="DA3438" s="61"/>
      <c r="DB3438" s="61"/>
      <c r="DC3438" s="61"/>
      <c r="DD3438" s="61"/>
      <c r="DE3438" s="61"/>
      <c r="DF3438" s="61"/>
      <c r="DG3438" s="61"/>
      <c r="DH3438" s="61"/>
      <c r="DI3438" s="61"/>
      <c r="DJ3438" s="61"/>
      <c r="DK3438" s="61"/>
      <c r="DL3438" s="61"/>
      <c r="DM3438" s="61"/>
    </row>
    <row r="3439" spans="1:117" s="25" customFormat="1" ht="12" thickBot="1" x14ac:dyDescent="0.25">
      <c r="A3439" s="25" t="s">
        <v>198</v>
      </c>
      <c r="B3439" s="25" t="s">
        <v>217</v>
      </c>
      <c r="C3439" s="158" t="s">
        <v>155</v>
      </c>
      <c r="I3439" s="116"/>
      <c r="J3439" s="116"/>
      <c r="K3439" s="116"/>
      <c r="L3439" s="116"/>
      <c r="M3439" s="116"/>
      <c r="N3439" s="116"/>
      <c r="AL3439" s="117"/>
      <c r="AN3439" s="35" t="str">
        <f t="shared" si="202"/>
        <v/>
      </c>
      <c r="AO3439" s="35" t="str">
        <f t="shared" si="203"/>
        <v>-</v>
      </c>
      <c r="AQ3439" s="25" t="str">
        <f t="shared" si="204"/>
        <v>-</v>
      </c>
      <c r="BP3439" s="61"/>
      <c r="CT3439" s="61"/>
      <c r="CU3439" s="61"/>
      <c r="CV3439" s="61"/>
      <c r="CW3439" s="61"/>
      <c r="CX3439" s="61"/>
      <c r="CY3439" s="61"/>
      <c r="CZ3439" s="61"/>
      <c r="DA3439" s="61"/>
      <c r="DB3439" s="61"/>
      <c r="DC3439" s="61"/>
      <c r="DD3439" s="61"/>
      <c r="DE3439" s="61"/>
      <c r="DF3439" s="61"/>
      <c r="DG3439" s="61"/>
      <c r="DH3439" s="61"/>
      <c r="DI3439" s="61"/>
      <c r="DJ3439" s="61"/>
      <c r="DK3439" s="61"/>
      <c r="DL3439" s="61"/>
      <c r="DM3439" s="61"/>
    </row>
    <row r="3440" spans="1:117" s="25" customFormat="1" ht="12" thickBot="1" x14ac:dyDescent="0.25">
      <c r="A3440" s="25" t="s">
        <v>199</v>
      </c>
      <c r="B3440" s="25" t="s">
        <v>217</v>
      </c>
      <c r="C3440" s="159" t="s">
        <v>204</v>
      </c>
      <c r="I3440" s="116"/>
      <c r="J3440" s="116"/>
      <c r="K3440" s="116"/>
      <c r="L3440" s="116"/>
      <c r="M3440" s="116"/>
      <c r="N3440" s="116"/>
      <c r="AL3440" s="117"/>
      <c r="AN3440" s="35" t="str">
        <f t="shared" si="202"/>
        <v/>
      </c>
      <c r="AO3440" s="35" t="str">
        <f t="shared" si="203"/>
        <v>-</v>
      </c>
      <c r="AQ3440" s="25" t="str">
        <f t="shared" si="204"/>
        <v>-</v>
      </c>
      <c r="BP3440" s="61"/>
      <c r="CT3440" s="61"/>
      <c r="CU3440" s="61"/>
      <c r="CV3440" s="61"/>
      <c r="CW3440" s="61"/>
      <c r="CX3440" s="61"/>
      <c r="CY3440" s="61"/>
      <c r="CZ3440" s="61"/>
      <c r="DA3440" s="61"/>
      <c r="DB3440" s="61"/>
      <c r="DC3440" s="61"/>
      <c r="DD3440" s="61"/>
      <c r="DE3440" s="61"/>
      <c r="DF3440" s="61"/>
      <c r="DG3440" s="61"/>
      <c r="DH3440" s="61"/>
      <c r="DI3440" s="61"/>
      <c r="DJ3440" s="61"/>
      <c r="DK3440" s="61"/>
      <c r="DL3440" s="61"/>
      <c r="DM3440" s="61"/>
    </row>
    <row r="3441" spans="1:117" s="25" customFormat="1" ht="12" thickBot="1" x14ac:dyDescent="0.25">
      <c r="A3441" s="25" t="s">
        <v>188</v>
      </c>
      <c r="B3441" s="25" t="s">
        <v>218</v>
      </c>
      <c r="C3441" s="158" t="s">
        <v>204</v>
      </c>
      <c r="I3441" s="116"/>
      <c r="J3441" s="116"/>
      <c r="K3441" s="116"/>
      <c r="L3441" s="116"/>
      <c r="M3441" s="116"/>
      <c r="N3441" s="116"/>
      <c r="AL3441" s="117"/>
      <c r="AN3441" s="35" t="str">
        <f t="shared" si="202"/>
        <v/>
      </c>
      <c r="AO3441" s="35" t="str">
        <f t="shared" si="203"/>
        <v>-</v>
      </c>
      <c r="AQ3441" s="25" t="str">
        <f t="shared" si="204"/>
        <v>-</v>
      </c>
      <c r="BP3441" s="61"/>
      <c r="CT3441" s="61"/>
      <c r="CU3441" s="61"/>
      <c r="CV3441" s="61"/>
      <c r="CW3441" s="61"/>
      <c r="CX3441" s="61"/>
      <c r="CY3441" s="61"/>
      <c r="CZ3441" s="61"/>
      <c r="DA3441" s="61"/>
      <c r="DB3441" s="61"/>
      <c r="DC3441" s="61"/>
      <c r="DD3441" s="61"/>
      <c r="DE3441" s="61"/>
      <c r="DF3441" s="61"/>
      <c r="DG3441" s="61"/>
      <c r="DH3441" s="61"/>
      <c r="DI3441" s="61"/>
      <c r="DJ3441" s="61"/>
      <c r="DK3441" s="61"/>
      <c r="DL3441" s="61"/>
      <c r="DM3441" s="61"/>
    </row>
    <row r="3442" spans="1:117" s="25" customFormat="1" ht="12" thickBot="1" x14ac:dyDescent="0.25">
      <c r="A3442" s="25" t="s">
        <v>189</v>
      </c>
      <c r="B3442" s="25" t="s">
        <v>218</v>
      </c>
      <c r="C3442" s="157" t="s">
        <v>203</v>
      </c>
      <c r="I3442" s="116"/>
      <c r="J3442" s="116"/>
      <c r="K3442" s="116"/>
      <c r="L3442" s="116"/>
      <c r="M3442" s="116"/>
      <c r="N3442" s="116"/>
      <c r="AL3442" s="117"/>
      <c r="AN3442" s="35" t="str">
        <f t="shared" si="202"/>
        <v/>
      </c>
      <c r="AO3442" s="35" t="str">
        <f t="shared" si="203"/>
        <v>-</v>
      </c>
      <c r="AQ3442" s="25" t="str">
        <f t="shared" si="204"/>
        <v>-</v>
      </c>
      <c r="BP3442" s="61"/>
      <c r="CT3442" s="61"/>
      <c r="CU3442" s="61"/>
      <c r="CV3442" s="61"/>
      <c r="CW3442" s="61"/>
      <c r="CX3442" s="61"/>
      <c r="CY3442" s="61"/>
      <c r="CZ3442" s="61"/>
      <c r="DA3442" s="61"/>
      <c r="DB3442" s="61"/>
      <c r="DC3442" s="61"/>
      <c r="DD3442" s="61"/>
      <c r="DE3442" s="61"/>
      <c r="DF3442" s="61"/>
      <c r="DG3442" s="61"/>
      <c r="DH3442" s="61"/>
      <c r="DI3442" s="61"/>
      <c r="DJ3442" s="61"/>
      <c r="DK3442" s="61"/>
      <c r="DL3442" s="61"/>
      <c r="DM3442" s="61"/>
    </row>
    <row r="3443" spans="1:117" s="25" customFormat="1" ht="12" thickBot="1" x14ac:dyDescent="0.25">
      <c r="A3443" s="25" t="s">
        <v>190</v>
      </c>
      <c r="B3443" s="25" t="s">
        <v>218</v>
      </c>
      <c r="C3443" s="158" t="s">
        <v>202</v>
      </c>
      <c r="I3443" s="116"/>
      <c r="J3443" s="116"/>
      <c r="K3443" s="116"/>
      <c r="L3443" s="116"/>
      <c r="M3443" s="116"/>
      <c r="N3443" s="116"/>
      <c r="AL3443" s="117"/>
      <c r="AN3443" s="35" t="str">
        <f t="shared" si="202"/>
        <v/>
      </c>
      <c r="AO3443" s="35" t="str">
        <f t="shared" si="203"/>
        <v>-</v>
      </c>
      <c r="AQ3443" s="25" t="str">
        <f t="shared" si="204"/>
        <v>-</v>
      </c>
      <c r="BP3443" s="61"/>
      <c r="CT3443" s="61"/>
      <c r="CU3443" s="61"/>
      <c r="CV3443" s="61"/>
      <c r="CW3443" s="61"/>
      <c r="CX3443" s="61"/>
      <c r="CY3443" s="61"/>
      <c r="CZ3443" s="61"/>
      <c r="DA3443" s="61"/>
      <c r="DB3443" s="61"/>
      <c r="DC3443" s="61"/>
      <c r="DD3443" s="61"/>
      <c r="DE3443" s="61"/>
      <c r="DF3443" s="61"/>
      <c r="DG3443" s="61"/>
      <c r="DH3443" s="61"/>
      <c r="DI3443" s="61"/>
      <c r="DJ3443" s="61"/>
      <c r="DK3443" s="61"/>
      <c r="DL3443" s="61"/>
      <c r="DM3443" s="61"/>
    </row>
    <row r="3444" spans="1:117" s="25" customFormat="1" ht="12" thickBot="1" x14ac:dyDescent="0.25">
      <c r="A3444" s="25" t="s">
        <v>191</v>
      </c>
      <c r="B3444" s="25" t="s">
        <v>218</v>
      </c>
      <c r="C3444" s="157" t="s">
        <v>201</v>
      </c>
      <c r="I3444" s="116"/>
      <c r="J3444" s="116"/>
      <c r="K3444" s="116"/>
      <c r="L3444" s="116"/>
      <c r="M3444" s="116"/>
      <c r="N3444" s="116"/>
      <c r="AL3444" s="117"/>
      <c r="AN3444" s="35" t="str">
        <f t="shared" si="202"/>
        <v/>
      </c>
      <c r="AO3444" s="35" t="str">
        <f t="shared" si="203"/>
        <v>-</v>
      </c>
      <c r="AQ3444" s="25" t="str">
        <f t="shared" si="204"/>
        <v>-</v>
      </c>
      <c r="BP3444" s="61"/>
      <c r="CT3444" s="61"/>
      <c r="CU3444" s="61"/>
      <c r="CV3444" s="61"/>
      <c r="CW3444" s="61"/>
      <c r="CX3444" s="61"/>
      <c r="CY3444" s="61"/>
      <c r="CZ3444" s="61"/>
      <c r="DA3444" s="61"/>
      <c r="DB3444" s="61"/>
      <c r="DC3444" s="61"/>
      <c r="DD3444" s="61"/>
      <c r="DE3444" s="61"/>
      <c r="DF3444" s="61"/>
      <c r="DG3444" s="61"/>
      <c r="DH3444" s="61"/>
      <c r="DI3444" s="61"/>
      <c r="DJ3444" s="61"/>
      <c r="DK3444" s="61"/>
      <c r="DL3444" s="61"/>
      <c r="DM3444" s="61"/>
    </row>
    <row r="3445" spans="1:117" s="25" customFormat="1" x14ac:dyDescent="0.2">
      <c r="A3445" s="25" t="s">
        <v>192</v>
      </c>
      <c r="B3445" s="25" t="s">
        <v>218</v>
      </c>
      <c r="C3445" s="158" t="s">
        <v>150</v>
      </c>
      <c r="I3445" s="116"/>
      <c r="J3445" s="116"/>
      <c r="K3445" s="116"/>
      <c r="L3445" s="116"/>
      <c r="M3445" s="116"/>
      <c r="N3445" s="116"/>
      <c r="AL3445" s="117"/>
      <c r="AN3445" s="35" t="str">
        <f t="shared" si="202"/>
        <v/>
      </c>
      <c r="AO3445" s="35" t="str">
        <f t="shared" si="203"/>
        <v>-</v>
      </c>
      <c r="AQ3445" s="25" t="str">
        <f t="shared" si="204"/>
        <v>-</v>
      </c>
      <c r="BP3445" s="61"/>
      <c r="CT3445" s="61"/>
      <c r="CU3445" s="61"/>
      <c r="CV3445" s="61"/>
      <c r="CW3445" s="61"/>
      <c r="CX3445" s="61"/>
      <c r="CY3445" s="61"/>
      <c r="CZ3445" s="61"/>
      <c r="DA3445" s="61"/>
      <c r="DB3445" s="61"/>
      <c r="DC3445" s="61"/>
      <c r="DD3445" s="61"/>
      <c r="DE3445" s="61"/>
      <c r="DF3445" s="61"/>
      <c r="DG3445" s="61"/>
      <c r="DH3445" s="61"/>
      <c r="DI3445" s="61"/>
      <c r="DJ3445" s="61"/>
      <c r="DK3445" s="61"/>
      <c r="DL3445" s="61"/>
      <c r="DM3445" s="61"/>
    </row>
    <row r="3446" spans="1:117" s="25" customFormat="1" ht="12" thickBot="1" x14ac:dyDescent="0.25">
      <c r="A3446" s="25" t="s">
        <v>193</v>
      </c>
      <c r="B3446" s="25" t="s">
        <v>218</v>
      </c>
      <c r="C3446" s="25" t="s">
        <v>149</v>
      </c>
      <c r="I3446" s="116"/>
      <c r="J3446" s="116"/>
      <c r="K3446" s="116"/>
      <c r="L3446" s="116"/>
      <c r="M3446" s="116"/>
      <c r="N3446" s="116"/>
      <c r="AL3446" s="117"/>
      <c r="AN3446" s="35" t="str">
        <f t="shared" si="202"/>
        <v/>
      </c>
      <c r="AO3446" s="35" t="str">
        <f t="shared" si="203"/>
        <v>-</v>
      </c>
      <c r="AQ3446" s="25" t="str">
        <f t="shared" si="204"/>
        <v>-</v>
      </c>
      <c r="BP3446" s="61"/>
      <c r="CT3446" s="61"/>
      <c r="CU3446" s="61"/>
      <c r="CV3446" s="61"/>
      <c r="CW3446" s="61"/>
      <c r="CX3446" s="61"/>
      <c r="CY3446" s="61"/>
      <c r="CZ3446" s="61"/>
      <c r="DA3446" s="61"/>
      <c r="DB3446" s="61"/>
      <c r="DC3446" s="61"/>
      <c r="DD3446" s="61"/>
      <c r="DE3446" s="61"/>
      <c r="DF3446" s="61"/>
      <c r="DG3446" s="61"/>
      <c r="DH3446" s="61"/>
      <c r="DI3446" s="61"/>
      <c r="DJ3446" s="61"/>
      <c r="DK3446" s="61"/>
      <c r="DL3446" s="61"/>
      <c r="DM3446" s="61"/>
    </row>
    <row r="3447" spans="1:117" s="25" customFormat="1" ht="12" thickBot="1" x14ac:dyDescent="0.25">
      <c r="A3447" s="25" t="s">
        <v>194</v>
      </c>
      <c r="B3447" s="25" t="s">
        <v>218</v>
      </c>
      <c r="C3447" s="158" t="s">
        <v>148</v>
      </c>
      <c r="I3447" s="116"/>
      <c r="J3447" s="116"/>
      <c r="K3447" s="116"/>
      <c r="L3447" s="116"/>
      <c r="M3447" s="116"/>
      <c r="N3447" s="116"/>
      <c r="AL3447" s="117"/>
      <c r="AN3447" s="35" t="str">
        <f t="shared" ref="AN3447:AN3510" si="205">CONCATENATE(AM3447,AP3447)</f>
        <v/>
      </c>
      <c r="AO3447" s="35" t="str">
        <f t="shared" ref="AO3447:AO3510" si="206">CONCATENATE(AM3447,"-",AL3447)</f>
        <v>-</v>
      </c>
      <c r="AQ3447" s="25" t="str">
        <f t="shared" si="204"/>
        <v>-</v>
      </c>
      <c r="BP3447" s="61"/>
      <c r="CT3447" s="61"/>
      <c r="CU3447" s="61"/>
      <c r="CV3447" s="61"/>
      <c r="CW3447" s="61"/>
      <c r="CX3447" s="61"/>
      <c r="CY3447" s="61"/>
      <c r="CZ3447" s="61"/>
      <c r="DA3447" s="61"/>
      <c r="DB3447" s="61"/>
      <c r="DC3447" s="61"/>
      <c r="DD3447" s="61"/>
      <c r="DE3447" s="61"/>
      <c r="DF3447" s="61"/>
      <c r="DG3447" s="61"/>
      <c r="DH3447" s="61"/>
      <c r="DI3447" s="61"/>
      <c r="DJ3447" s="61"/>
      <c r="DK3447" s="61"/>
      <c r="DL3447" s="61"/>
      <c r="DM3447" s="61"/>
    </row>
    <row r="3448" spans="1:117" s="25" customFormat="1" ht="12" thickBot="1" x14ac:dyDescent="0.25">
      <c r="A3448" s="25" t="s">
        <v>195</v>
      </c>
      <c r="B3448" s="25" t="s">
        <v>218</v>
      </c>
      <c r="C3448" s="157" t="s">
        <v>206</v>
      </c>
      <c r="I3448" s="116"/>
      <c r="J3448" s="116"/>
      <c r="K3448" s="116"/>
      <c r="L3448" s="116"/>
      <c r="M3448" s="116"/>
      <c r="N3448" s="116"/>
      <c r="AL3448" s="117"/>
      <c r="AN3448" s="35" t="str">
        <f t="shared" si="205"/>
        <v/>
      </c>
      <c r="AO3448" s="35" t="str">
        <f t="shared" si="206"/>
        <v>-</v>
      </c>
      <c r="AQ3448" s="25" t="str">
        <f t="shared" si="204"/>
        <v>-</v>
      </c>
      <c r="BP3448" s="61"/>
      <c r="CT3448" s="61"/>
      <c r="CU3448" s="61"/>
      <c r="CV3448" s="61"/>
      <c r="CW3448" s="61"/>
      <c r="CX3448" s="61"/>
      <c r="CY3448" s="61"/>
      <c r="CZ3448" s="61"/>
      <c r="DA3448" s="61"/>
      <c r="DB3448" s="61"/>
      <c r="DC3448" s="61"/>
      <c r="DD3448" s="61"/>
      <c r="DE3448" s="61"/>
      <c r="DF3448" s="61"/>
      <c r="DG3448" s="61"/>
      <c r="DH3448" s="61"/>
      <c r="DI3448" s="61"/>
      <c r="DJ3448" s="61"/>
      <c r="DK3448" s="61"/>
      <c r="DL3448" s="61"/>
      <c r="DM3448" s="61"/>
    </row>
    <row r="3449" spans="1:117" s="25" customFormat="1" ht="12" thickBot="1" x14ac:dyDescent="0.25">
      <c r="A3449" s="25" t="s">
        <v>196</v>
      </c>
      <c r="B3449" s="25" t="s">
        <v>218</v>
      </c>
      <c r="C3449" s="158" t="s">
        <v>158</v>
      </c>
      <c r="I3449" s="116"/>
      <c r="J3449" s="116"/>
      <c r="K3449" s="116"/>
      <c r="L3449" s="116"/>
      <c r="M3449" s="116"/>
      <c r="N3449" s="116"/>
      <c r="AL3449" s="117"/>
      <c r="AN3449" s="35" t="str">
        <f t="shared" si="205"/>
        <v/>
      </c>
      <c r="AO3449" s="35" t="str">
        <f t="shared" si="206"/>
        <v>-</v>
      </c>
      <c r="AQ3449" s="25" t="str">
        <f t="shared" si="204"/>
        <v>-</v>
      </c>
      <c r="BP3449" s="61"/>
      <c r="CT3449" s="61"/>
      <c r="CU3449" s="61"/>
      <c r="CV3449" s="61"/>
      <c r="CW3449" s="61"/>
      <c r="CX3449" s="61"/>
      <c r="CY3449" s="61"/>
      <c r="CZ3449" s="61"/>
      <c r="DA3449" s="61"/>
      <c r="DB3449" s="61"/>
      <c r="DC3449" s="61"/>
      <c r="DD3449" s="61"/>
      <c r="DE3449" s="61"/>
      <c r="DF3449" s="61"/>
      <c r="DG3449" s="61"/>
      <c r="DH3449" s="61"/>
      <c r="DI3449" s="61"/>
      <c r="DJ3449" s="61"/>
      <c r="DK3449" s="61"/>
      <c r="DL3449" s="61"/>
      <c r="DM3449" s="61"/>
    </row>
    <row r="3450" spans="1:117" s="25" customFormat="1" ht="12" thickBot="1" x14ac:dyDescent="0.25">
      <c r="A3450" s="25" t="s">
        <v>197</v>
      </c>
      <c r="B3450" s="25" t="s">
        <v>218</v>
      </c>
      <c r="C3450" s="157" t="s">
        <v>157</v>
      </c>
      <c r="I3450" s="116"/>
      <c r="J3450" s="116"/>
      <c r="K3450" s="116"/>
      <c r="L3450" s="116"/>
      <c r="M3450" s="116"/>
      <c r="N3450" s="116"/>
      <c r="AL3450" s="117"/>
      <c r="AN3450" s="35" t="str">
        <f t="shared" si="205"/>
        <v/>
      </c>
      <c r="AO3450" s="35" t="str">
        <f t="shared" si="206"/>
        <v>-</v>
      </c>
      <c r="AQ3450" s="25" t="str">
        <f t="shared" si="204"/>
        <v>-</v>
      </c>
      <c r="BP3450" s="61"/>
      <c r="CT3450" s="61"/>
      <c r="CU3450" s="61"/>
      <c r="CV3450" s="61"/>
      <c r="CW3450" s="61"/>
      <c r="CX3450" s="61"/>
      <c r="CY3450" s="61"/>
      <c r="CZ3450" s="61"/>
      <c r="DA3450" s="61"/>
      <c r="DB3450" s="61"/>
      <c r="DC3450" s="61"/>
      <c r="DD3450" s="61"/>
      <c r="DE3450" s="61"/>
      <c r="DF3450" s="61"/>
      <c r="DG3450" s="61"/>
      <c r="DH3450" s="61"/>
      <c r="DI3450" s="61"/>
      <c r="DJ3450" s="61"/>
      <c r="DK3450" s="61"/>
      <c r="DL3450" s="61"/>
      <c r="DM3450" s="61"/>
    </row>
    <row r="3451" spans="1:117" s="25" customFormat="1" ht="12" thickBot="1" x14ac:dyDescent="0.25">
      <c r="A3451" s="25" t="s">
        <v>198</v>
      </c>
      <c r="B3451" s="25" t="s">
        <v>218</v>
      </c>
      <c r="C3451" s="158" t="s">
        <v>208</v>
      </c>
      <c r="I3451" s="116"/>
      <c r="J3451" s="116"/>
      <c r="K3451" s="116"/>
      <c r="L3451" s="116"/>
      <c r="M3451" s="116"/>
      <c r="N3451" s="116"/>
      <c r="AL3451" s="117"/>
      <c r="AN3451" s="35" t="str">
        <f t="shared" si="205"/>
        <v/>
      </c>
      <c r="AO3451" s="35" t="str">
        <f t="shared" si="206"/>
        <v>-</v>
      </c>
      <c r="AQ3451" s="25" t="str">
        <f t="shared" si="204"/>
        <v>-</v>
      </c>
      <c r="BP3451" s="61"/>
      <c r="CT3451" s="61"/>
      <c r="CU3451" s="61"/>
      <c r="CV3451" s="61"/>
      <c r="CW3451" s="61"/>
      <c r="CX3451" s="61"/>
      <c r="CY3451" s="61"/>
      <c r="CZ3451" s="61"/>
      <c r="DA3451" s="61"/>
      <c r="DB3451" s="61"/>
      <c r="DC3451" s="61"/>
      <c r="DD3451" s="61"/>
      <c r="DE3451" s="61"/>
      <c r="DF3451" s="61"/>
      <c r="DG3451" s="61"/>
      <c r="DH3451" s="61"/>
      <c r="DI3451" s="61"/>
      <c r="DJ3451" s="61"/>
      <c r="DK3451" s="61"/>
      <c r="DL3451" s="61"/>
      <c r="DM3451" s="61"/>
    </row>
    <row r="3452" spans="1:117" s="25" customFormat="1" ht="12" thickBot="1" x14ac:dyDescent="0.25">
      <c r="A3452" s="25" t="s">
        <v>199</v>
      </c>
      <c r="B3452" s="25" t="s">
        <v>218</v>
      </c>
      <c r="C3452" s="159" t="s">
        <v>205</v>
      </c>
      <c r="I3452" s="116"/>
      <c r="J3452" s="116"/>
      <c r="K3452" s="116"/>
      <c r="L3452" s="116"/>
      <c r="M3452" s="116"/>
      <c r="N3452" s="116"/>
      <c r="AL3452" s="117"/>
      <c r="AN3452" s="35" t="str">
        <f t="shared" si="205"/>
        <v/>
      </c>
      <c r="AO3452" s="35" t="str">
        <f t="shared" si="206"/>
        <v>-</v>
      </c>
      <c r="AQ3452" s="25" t="str">
        <f t="shared" si="204"/>
        <v>-</v>
      </c>
      <c r="BP3452" s="61"/>
      <c r="CT3452" s="61"/>
      <c r="CU3452" s="61"/>
      <c r="CV3452" s="61"/>
      <c r="CW3452" s="61"/>
      <c r="CX3452" s="61"/>
      <c r="CY3452" s="61"/>
      <c r="CZ3452" s="61"/>
      <c r="DA3452" s="61"/>
      <c r="DB3452" s="61"/>
      <c r="DC3452" s="61"/>
      <c r="DD3452" s="61"/>
      <c r="DE3452" s="61"/>
      <c r="DF3452" s="61"/>
      <c r="DG3452" s="61"/>
      <c r="DH3452" s="61"/>
      <c r="DI3452" s="61"/>
      <c r="DJ3452" s="61"/>
      <c r="DK3452" s="61"/>
      <c r="DL3452" s="61"/>
      <c r="DM3452" s="61"/>
    </row>
    <row r="3453" spans="1:117" s="25" customFormat="1" ht="12" thickBot="1" x14ac:dyDescent="0.25">
      <c r="A3453" s="25" t="s">
        <v>188</v>
      </c>
      <c r="B3453" s="25" t="s">
        <v>219</v>
      </c>
      <c r="C3453" s="158" t="s">
        <v>155</v>
      </c>
      <c r="I3453" s="116"/>
      <c r="J3453" s="116"/>
      <c r="K3453" s="116"/>
      <c r="L3453" s="116"/>
      <c r="M3453" s="116"/>
      <c r="N3453" s="116"/>
      <c r="AL3453" s="117"/>
      <c r="AN3453" s="35" t="str">
        <f t="shared" si="205"/>
        <v/>
      </c>
      <c r="AO3453" s="35" t="str">
        <f t="shared" si="206"/>
        <v>-</v>
      </c>
      <c r="AQ3453" s="25" t="str">
        <f t="shared" si="204"/>
        <v>-</v>
      </c>
      <c r="BP3453" s="61"/>
      <c r="CT3453" s="61"/>
      <c r="CU3453" s="61"/>
      <c r="CV3453" s="61"/>
      <c r="CW3453" s="61"/>
      <c r="CX3453" s="61"/>
      <c r="CY3453" s="61"/>
      <c r="CZ3453" s="61"/>
      <c r="DA3453" s="61"/>
      <c r="DB3453" s="61"/>
      <c r="DC3453" s="61"/>
      <c r="DD3453" s="61"/>
      <c r="DE3453" s="61"/>
      <c r="DF3453" s="61"/>
      <c r="DG3453" s="61"/>
      <c r="DH3453" s="61"/>
      <c r="DI3453" s="61"/>
      <c r="DJ3453" s="61"/>
      <c r="DK3453" s="61"/>
      <c r="DL3453" s="61"/>
      <c r="DM3453" s="61"/>
    </row>
    <row r="3454" spans="1:117" s="25" customFormat="1" ht="12" thickBot="1" x14ac:dyDescent="0.25">
      <c r="A3454" s="25" t="s">
        <v>189</v>
      </c>
      <c r="B3454" s="25" t="s">
        <v>219</v>
      </c>
      <c r="C3454" s="157" t="s">
        <v>204</v>
      </c>
      <c r="I3454" s="116"/>
      <c r="J3454" s="116"/>
      <c r="K3454" s="116"/>
      <c r="L3454" s="116"/>
      <c r="M3454" s="116"/>
      <c r="N3454" s="116"/>
      <c r="AL3454" s="117"/>
      <c r="AN3454" s="35" t="str">
        <f t="shared" si="205"/>
        <v/>
      </c>
      <c r="AO3454" s="35" t="str">
        <f t="shared" si="206"/>
        <v>-</v>
      </c>
      <c r="AQ3454" s="25" t="str">
        <f t="shared" si="204"/>
        <v>-</v>
      </c>
      <c r="BP3454" s="61"/>
      <c r="CT3454" s="61"/>
      <c r="CU3454" s="61"/>
      <c r="CV3454" s="61"/>
      <c r="CW3454" s="61"/>
      <c r="CX3454" s="61"/>
      <c r="CY3454" s="61"/>
      <c r="CZ3454" s="61"/>
      <c r="DA3454" s="61"/>
      <c r="DB3454" s="61"/>
      <c r="DC3454" s="61"/>
      <c r="DD3454" s="61"/>
      <c r="DE3454" s="61"/>
      <c r="DF3454" s="61"/>
      <c r="DG3454" s="61"/>
      <c r="DH3454" s="61"/>
      <c r="DI3454" s="61"/>
      <c r="DJ3454" s="61"/>
      <c r="DK3454" s="61"/>
      <c r="DL3454" s="61"/>
      <c r="DM3454" s="61"/>
    </row>
    <row r="3455" spans="1:117" s="25" customFormat="1" ht="12" thickBot="1" x14ac:dyDescent="0.25">
      <c r="A3455" s="25" t="s">
        <v>190</v>
      </c>
      <c r="B3455" s="25" t="s">
        <v>219</v>
      </c>
      <c r="C3455" s="158" t="s">
        <v>203</v>
      </c>
      <c r="I3455" s="116"/>
      <c r="J3455" s="116"/>
      <c r="K3455" s="116"/>
      <c r="L3455" s="116"/>
      <c r="M3455" s="116"/>
      <c r="N3455" s="116"/>
      <c r="AL3455" s="117"/>
      <c r="AN3455" s="35" t="str">
        <f t="shared" si="205"/>
        <v/>
      </c>
      <c r="AO3455" s="35" t="str">
        <f t="shared" si="206"/>
        <v>-</v>
      </c>
      <c r="AQ3455" s="25" t="str">
        <f t="shared" si="204"/>
        <v>-</v>
      </c>
      <c r="BP3455" s="61"/>
      <c r="CT3455" s="61"/>
      <c r="CU3455" s="61"/>
      <c r="CV3455" s="61"/>
      <c r="CW3455" s="61"/>
      <c r="CX3455" s="61"/>
      <c r="CY3455" s="61"/>
      <c r="CZ3455" s="61"/>
      <c r="DA3455" s="61"/>
      <c r="DB3455" s="61"/>
      <c r="DC3455" s="61"/>
      <c r="DD3455" s="61"/>
      <c r="DE3455" s="61"/>
      <c r="DF3455" s="61"/>
      <c r="DG3455" s="61"/>
      <c r="DH3455" s="61"/>
      <c r="DI3455" s="61"/>
      <c r="DJ3455" s="61"/>
      <c r="DK3455" s="61"/>
      <c r="DL3455" s="61"/>
      <c r="DM3455" s="61"/>
    </row>
    <row r="3456" spans="1:117" s="25" customFormat="1" ht="12" thickBot="1" x14ac:dyDescent="0.25">
      <c r="A3456" s="25" t="s">
        <v>191</v>
      </c>
      <c r="B3456" s="25" t="s">
        <v>219</v>
      </c>
      <c r="C3456" s="157" t="s">
        <v>202</v>
      </c>
      <c r="I3456" s="116"/>
      <c r="J3456" s="116"/>
      <c r="K3456" s="116"/>
      <c r="L3456" s="116"/>
      <c r="M3456" s="116"/>
      <c r="N3456" s="116"/>
      <c r="AL3456" s="117"/>
      <c r="AN3456" s="35" t="str">
        <f t="shared" si="205"/>
        <v/>
      </c>
      <c r="AO3456" s="35" t="str">
        <f t="shared" si="206"/>
        <v>-</v>
      </c>
      <c r="AQ3456" s="25" t="str">
        <f t="shared" si="204"/>
        <v>-</v>
      </c>
      <c r="BP3456" s="61"/>
      <c r="CT3456" s="61"/>
      <c r="CU3456" s="61"/>
      <c r="CV3456" s="61"/>
      <c r="CW3456" s="61"/>
      <c r="CX3456" s="61"/>
      <c r="CY3456" s="61"/>
      <c r="CZ3456" s="61"/>
      <c r="DA3456" s="61"/>
      <c r="DB3456" s="61"/>
      <c r="DC3456" s="61"/>
      <c r="DD3456" s="61"/>
      <c r="DE3456" s="61"/>
      <c r="DF3456" s="61"/>
      <c r="DG3456" s="61"/>
      <c r="DH3456" s="61"/>
      <c r="DI3456" s="61"/>
      <c r="DJ3456" s="61"/>
      <c r="DK3456" s="61"/>
      <c r="DL3456" s="61"/>
      <c r="DM3456" s="61"/>
    </row>
    <row r="3457" spans="1:117" s="25" customFormat="1" ht="12" thickBot="1" x14ac:dyDescent="0.25">
      <c r="A3457" s="25" t="s">
        <v>192</v>
      </c>
      <c r="B3457" s="25" t="s">
        <v>219</v>
      </c>
      <c r="C3457" s="158" t="s">
        <v>201</v>
      </c>
      <c r="I3457" s="116"/>
      <c r="J3457" s="116"/>
      <c r="K3457" s="116"/>
      <c r="L3457" s="116"/>
      <c r="M3457" s="116"/>
      <c r="N3457" s="116"/>
      <c r="AL3457" s="117"/>
      <c r="AN3457" s="35" t="str">
        <f t="shared" si="205"/>
        <v/>
      </c>
      <c r="AO3457" s="35" t="str">
        <f t="shared" si="206"/>
        <v>-</v>
      </c>
      <c r="AQ3457" s="25" t="str">
        <f t="shared" si="204"/>
        <v>-</v>
      </c>
      <c r="BP3457" s="61"/>
      <c r="CT3457" s="61"/>
      <c r="CU3457" s="61"/>
      <c r="CV3457" s="61"/>
      <c r="CW3457" s="61"/>
      <c r="CX3457" s="61"/>
      <c r="CY3457" s="61"/>
      <c r="CZ3457" s="61"/>
      <c r="DA3457" s="61"/>
      <c r="DB3457" s="61"/>
      <c r="DC3457" s="61"/>
      <c r="DD3457" s="61"/>
      <c r="DE3457" s="61"/>
      <c r="DF3457" s="61"/>
      <c r="DG3457" s="61"/>
      <c r="DH3457" s="61"/>
      <c r="DI3457" s="61"/>
      <c r="DJ3457" s="61"/>
      <c r="DK3457" s="61"/>
      <c r="DL3457" s="61"/>
      <c r="DM3457" s="61"/>
    </row>
    <row r="3458" spans="1:117" s="25" customFormat="1" x14ac:dyDescent="0.2">
      <c r="A3458" s="25" t="s">
        <v>193</v>
      </c>
      <c r="B3458" s="25" t="s">
        <v>219</v>
      </c>
      <c r="C3458" s="157" t="s">
        <v>150</v>
      </c>
      <c r="I3458" s="116"/>
      <c r="J3458" s="116"/>
      <c r="K3458" s="116"/>
      <c r="L3458" s="116"/>
      <c r="M3458" s="116"/>
      <c r="N3458" s="116"/>
      <c r="AL3458" s="117"/>
      <c r="AN3458" s="35" t="str">
        <f t="shared" si="205"/>
        <v/>
      </c>
      <c r="AO3458" s="35" t="str">
        <f t="shared" si="206"/>
        <v>-</v>
      </c>
      <c r="AQ3458" s="25" t="str">
        <f t="shared" si="204"/>
        <v>-</v>
      </c>
      <c r="BP3458" s="61"/>
      <c r="CT3458" s="61"/>
      <c r="CU3458" s="61"/>
      <c r="CV3458" s="61"/>
      <c r="CW3458" s="61"/>
      <c r="CX3458" s="61"/>
      <c r="CY3458" s="61"/>
      <c r="CZ3458" s="61"/>
      <c r="DA3458" s="61"/>
      <c r="DB3458" s="61"/>
      <c r="DC3458" s="61"/>
      <c r="DD3458" s="61"/>
      <c r="DE3458" s="61"/>
      <c r="DF3458" s="61"/>
      <c r="DG3458" s="61"/>
      <c r="DH3458" s="61"/>
      <c r="DI3458" s="61"/>
      <c r="DJ3458" s="61"/>
      <c r="DK3458" s="61"/>
      <c r="DL3458" s="61"/>
      <c r="DM3458" s="61"/>
    </row>
    <row r="3459" spans="1:117" s="25" customFormat="1" ht="12" thickBot="1" x14ac:dyDescent="0.25">
      <c r="A3459" s="25" t="s">
        <v>194</v>
      </c>
      <c r="B3459" s="25" t="s">
        <v>219</v>
      </c>
      <c r="C3459" s="25" t="s">
        <v>149</v>
      </c>
      <c r="I3459" s="116"/>
      <c r="J3459" s="116"/>
      <c r="K3459" s="116"/>
      <c r="L3459" s="116"/>
      <c r="M3459" s="116"/>
      <c r="N3459" s="116"/>
      <c r="AL3459" s="117"/>
      <c r="AN3459" s="35" t="str">
        <f t="shared" si="205"/>
        <v/>
      </c>
      <c r="AO3459" s="35" t="str">
        <f t="shared" si="206"/>
        <v>-</v>
      </c>
      <c r="AQ3459" s="25" t="str">
        <f t="shared" si="204"/>
        <v>-</v>
      </c>
      <c r="BP3459" s="61"/>
      <c r="CT3459" s="61"/>
      <c r="CU3459" s="61"/>
      <c r="CV3459" s="61"/>
      <c r="CW3459" s="61"/>
      <c r="CX3459" s="61"/>
      <c r="CY3459" s="61"/>
      <c r="CZ3459" s="61"/>
      <c r="DA3459" s="61"/>
      <c r="DB3459" s="61"/>
      <c r="DC3459" s="61"/>
      <c r="DD3459" s="61"/>
      <c r="DE3459" s="61"/>
      <c r="DF3459" s="61"/>
      <c r="DG3459" s="61"/>
      <c r="DH3459" s="61"/>
      <c r="DI3459" s="61"/>
      <c r="DJ3459" s="61"/>
      <c r="DK3459" s="61"/>
      <c r="DL3459" s="61"/>
      <c r="DM3459" s="61"/>
    </row>
    <row r="3460" spans="1:117" s="25" customFormat="1" ht="12" thickBot="1" x14ac:dyDescent="0.25">
      <c r="A3460" s="25" t="s">
        <v>195</v>
      </c>
      <c r="B3460" s="25" t="s">
        <v>219</v>
      </c>
      <c r="C3460" s="157" t="s">
        <v>148</v>
      </c>
      <c r="I3460" s="116"/>
      <c r="J3460" s="116"/>
      <c r="K3460" s="116"/>
      <c r="L3460" s="116"/>
      <c r="M3460" s="116"/>
      <c r="N3460" s="116"/>
      <c r="AL3460" s="117"/>
      <c r="AN3460" s="35" t="str">
        <f t="shared" si="205"/>
        <v/>
      </c>
      <c r="AO3460" s="35" t="str">
        <f t="shared" si="206"/>
        <v>-</v>
      </c>
      <c r="AQ3460" s="25" t="str">
        <f t="shared" si="204"/>
        <v>-</v>
      </c>
      <c r="BP3460" s="61"/>
      <c r="CT3460" s="61"/>
      <c r="CU3460" s="61"/>
      <c r="CV3460" s="61"/>
      <c r="CW3460" s="61"/>
      <c r="CX3460" s="61"/>
      <c r="CY3460" s="61"/>
      <c r="CZ3460" s="61"/>
      <c r="DA3460" s="61"/>
      <c r="DB3460" s="61"/>
      <c r="DC3460" s="61"/>
      <c r="DD3460" s="61"/>
      <c r="DE3460" s="61"/>
      <c r="DF3460" s="61"/>
      <c r="DG3460" s="61"/>
      <c r="DH3460" s="61"/>
      <c r="DI3460" s="61"/>
      <c r="DJ3460" s="61"/>
      <c r="DK3460" s="61"/>
      <c r="DL3460" s="61"/>
      <c r="DM3460" s="61"/>
    </row>
    <row r="3461" spans="1:117" s="25" customFormat="1" ht="12" thickBot="1" x14ac:dyDescent="0.25">
      <c r="A3461" s="25" t="s">
        <v>196</v>
      </c>
      <c r="B3461" s="25" t="s">
        <v>219</v>
      </c>
      <c r="C3461" s="158" t="s">
        <v>206</v>
      </c>
      <c r="I3461" s="116"/>
      <c r="J3461" s="116"/>
      <c r="K3461" s="116"/>
      <c r="L3461" s="116"/>
      <c r="M3461" s="116"/>
      <c r="N3461" s="116"/>
      <c r="AL3461" s="117"/>
      <c r="AN3461" s="35" t="str">
        <f t="shared" si="205"/>
        <v/>
      </c>
      <c r="AO3461" s="35" t="str">
        <f t="shared" si="206"/>
        <v>-</v>
      </c>
      <c r="AQ3461" s="25" t="str">
        <f t="shared" si="204"/>
        <v>-</v>
      </c>
      <c r="BP3461" s="61"/>
      <c r="CT3461" s="61"/>
      <c r="CU3461" s="61"/>
      <c r="CV3461" s="61"/>
      <c r="CW3461" s="61"/>
      <c r="CX3461" s="61"/>
      <c r="CY3461" s="61"/>
      <c r="CZ3461" s="61"/>
      <c r="DA3461" s="61"/>
      <c r="DB3461" s="61"/>
      <c r="DC3461" s="61"/>
      <c r="DD3461" s="61"/>
      <c r="DE3461" s="61"/>
      <c r="DF3461" s="61"/>
      <c r="DG3461" s="61"/>
      <c r="DH3461" s="61"/>
      <c r="DI3461" s="61"/>
      <c r="DJ3461" s="61"/>
      <c r="DK3461" s="61"/>
      <c r="DL3461" s="61"/>
      <c r="DM3461" s="61"/>
    </row>
    <row r="3462" spans="1:117" s="25" customFormat="1" ht="12" thickBot="1" x14ac:dyDescent="0.25">
      <c r="A3462" s="25" t="s">
        <v>197</v>
      </c>
      <c r="B3462" s="25" t="s">
        <v>219</v>
      </c>
      <c r="C3462" s="157" t="s">
        <v>158</v>
      </c>
      <c r="I3462" s="116"/>
      <c r="J3462" s="116"/>
      <c r="K3462" s="116"/>
      <c r="L3462" s="116"/>
      <c r="M3462" s="116"/>
      <c r="N3462" s="116"/>
      <c r="AL3462" s="117"/>
      <c r="AN3462" s="35" t="str">
        <f t="shared" si="205"/>
        <v/>
      </c>
      <c r="AO3462" s="35" t="str">
        <f t="shared" si="206"/>
        <v>-</v>
      </c>
      <c r="AQ3462" s="25" t="str">
        <f t="shared" si="204"/>
        <v>-</v>
      </c>
      <c r="BP3462" s="61"/>
      <c r="CT3462" s="61"/>
      <c r="CU3462" s="61"/>
      <c r="CV3462" s="61"/>
      <c r="CW3462" s="61"/>
      <c r="CX3462" s="61"/>
      <c r="CY3462" s="61"/>
      <c r="CZ3462" s="61"/>
      <c r="DA3462" s="61"/>
      <c r="DB3462" s="61"/>
      <c r="DC3462" s="61"/>
      <c r="DD3462" s="61"/>
      <c r="DE3462" s="61"/>
      <c r="DF3462" s="61"/>
      <c r="DG3462" s="61"/>
      <c r="DH3462" s="61"/>
      <c r="DI3462" s="61"/>
      <c r="DJ3462" s="61"/>
      <c r="DK3462" s="61"/>
      <c r="DL3462" s="61"/>
      <c r="DM3462" s="61"/>
    </row>
    <row r="3463" spans="1:117" s="25" customFormat="1" ht="12" thickBot="1" x14ac:dyDescent="0.25">
      <c r="A3463" s="25" t="s">
        <v>198</v>
      </c>
      <c r="B3463" s="25" t="s">
        <v>219</v>
      </c>
      <c r="C3463" s="158" t="s">
        <v>157</v>
      </c>
      <c r="I3463" s="116"/>
      <c r="J3463" s="116"/>
      <c r="K3463" s="116"/>
      <c r="L3463" s="116"/>
      <c r="M3463" s="116"/>
      <c r="N3463" s="116"/>
      <c r="AL3463" s="117"/>
      <c r="AN3463" s="35" t="str">
        <f t="shared" si="205"/>
        <v/>
      </c>
      <c r="AO3463" s="35" t="str">
        <f t="shared" si="206"/>
        <v>-</v>
      </c>
      <c r="AQ3463" s="25" t="str">
        <f t="shared" si="204"/>
        <v>-</v>
      </c>
      <c r="BP3463" s="61"/>
      <c r="CT3463" s="61"/>
      <c r="CU3463" s="61"/>
      <c r="CV3463" s="61"/>
      <c r="CW3463" s="61"/>
      <c r="CX3463" s="61"/>
      <c r="CY3463" s="61"/>
      <c r="CZ3463" s="61"/>
      <c r="DA3463" s="61"/>
      <c r="DB3463" s="61"/>
      <c r="DC3463" s="61"/>
      <c r="DD3463" s="61"/>
      <c r="DE3463" s="61"/>
      <c r="DF3463" s="61"/>
      <c r="DG3463" s="61"/>
      <c r="DH3463" s="61"/>
      <c r="DI3463" s="61"/>
      <c r="DJ3463" s="61"/>
      <c r="DK3463" s="61"/>
      <c r="DL3463" s="61"/>
      <c r="DM3463" s="61"/>
    </row>
    <row r="3464" spans="1:117" s="25" customFormat="1" ht="12" thickBot="1" x14ac:dyDescent="0.25">
      <c r="A3464" s="25" t="s">
        <v>199</v>
      </c>
      <c r="B3464" s="25" t="s">
        <v>219</v>
      </c>
      <c r="C3464" s="159" t="s">
        <v>208</v>
      </c>
      <c r="I3464" s="116"/>
      <c r="J3464" s="116"/>
      <c r="K3464" s="116"/>
      <c r="L3464" s="116"/>
      <c r="M3464" s="116"/>
      <c r="N3464" s="116"/>
      <c r="AL3464" s="117"/>
      <c r="AN3464" s="35" t="str">
        <f t="shared" si="205"/>
        <v/>
      </c>
      <c r="AO3464" s="35" t="str">
        <f t="shared" si="206"/>
        <v>-</v>
      </c>
      <c r="AQ3464" s="25" t="str">
        <f t="shared" si="204"/>
        <v>-</v>
      </c>
      <c r="BP3464" s="61"/>
      <c r="CT3464" s="61"/>
      <c r="CU3464" s="61"/>
      <c r="CV3464" s="61"/>
      <c r="CW3464" s="61"/>
      <c r="CX3464" s="61"/>
      <c r="CY3464" s="61"/>
      <c r="CZ3464" s="61"/>
      <c r="DA3464" s="61"/>
      <c r="DB3464" s="61"/>
      <c r="DC3464" s="61"/>
      <c r="DD3464" s="61"/>
      <c r="DE3464" s="61"/>
      <c r="DF3464" s="61"/>
      <c r="DG3464" s="61"/>
      <c r="DH3464" s="61"/>
      <c r="DI3464" s="61"/>
      <c r="DJ3464" s="61"/>
      <c r="DK3464" s="61"/>
      <c r="DL3464" s="61"/>
      <c r="DM3464" s="61"/>
    </row>
    <row r="3465" spans="1:117" s="25" customFormat="1" ht="12" thickBot="1" x14ac:dyDescent="0.25">
      <c r="A3465" s="25" t="s">
        <v>188</v>
      </c>
      <c r="B3465" s="25" t="s">
        <v>220</v>
      </c>
      <c r="C3465" s="164" t="s">
        <v>206</v>
      </c>
      <c r="I3465" s="116"/>
      <c r="J3465" s="116"/>
      <c r="K3465" s="116"/>
      <c r="L3465" s="116"/>
      <c r="M3465" s="116"/>
      <c r="N3465" s="116"/>
      <c r="AL3465" s="117"/>
      <c r="AN3465" s="35" t="str">
        <f t="shared" si="205"/>
        <v/>
      </c>
      <c r="AO3465" s="35" t="str">
        <f t="shared" si="206"/>
        <v>-</v>
      </c>
      <c r="AQ3465" s="25" t="str">
        <f t="shared" si="204"/>
        <v>-</v>
      </c>
      <c r="BP3465" s="61"/>
      <c r="CT3465" s="61"/>
      <c r="CU3465" s="61"/>
      <c r="CV3465" s="61"/>
      <c r="CW3465" s="61"/>
      <c r="CX3465" s="61"/>
      <c r="CY3465" s="61"/>
      <c r="CZ3465" s="61"/>
      <c r="DA3465" s="61"/>
      <c r="DB3465" s="61"/>
      <c r="DC3465" s="61"/>
      <c r="DD3465" s="61"/>
      <c r="DE3465" s="61"/>
      <c r="DF3465" s="61"/>
      <c r="DG3465" s="61"/>
      <c r="DH3465" s="61"/>
      <c r="DI3465" s="61"/>
      <c r="DJ3465" s="61"/>
      <c r="DK3465" s="61"/>
      <c r="DL3465" s="61"/>
      <c r="DM3465" s="61"/>
    </row>
    <row r="3466" spans="1:117" s="25" customFormat="1" ht="12" thickBot="1" x14ac:dyDescent="0.25">
      <c r="A3466" s="25" t="s">
        <v>189</v>
      </c>
      <c r="B3466" s="25" t="s">
        <v>220</v>
      </c>
      <c r="C3466" s="164" t="s">
        <v>158</v>
      </c>
      <c r="I3466" s="116"/>
      <c r="J3466" s="116"/>
      <c r="K3466" s="116"/>
      <c r="L3466" s="116"/>
      <c r="M3466" s="116"/>
      <c r="N3466" s="116"/>
      <c r="AL3466" s="117"/>
      <c r="AN3466" s="35" t="str">
        <f t="shared" si="205"/>
        <v/>
      </c>
      <c r="AO3466" s="35" t="str">
        <f t="shared" si="206"/>
        <v>-</v>
      </c>
      <c r="AQ3466" s="25" t="str">
        <f t="shared" si="204"/>
        <v>-</v>
      </c>
      <c r="BP3466" s="61"/>
      <c r="CT3466" s="61"/>
      <c r="CU3466" s="61"/>
      <c r="CV3466" s="61"/>
      <c r="CW3466" s="61"/>
      <c r="CX3466" s="61"/>
      <c r="CY3466" s="61"/>
      <c r="CZ3466" s="61"/>
      <c r="DA3466" s="61"/>
      <c r="DB3466" s="61"/>
      <c r="DC3466" s="61"/>
      <c r="DD3466" s="61"/>
      <c r="DE3466" s="61"/>
      <c r="DF3466" s="61"/>
      <c r="DG3466" s="61"/>
      <c r="DH3466" s="61"/>
      <c r="DI3466" s="61"/>
      <c r="DJ3466" s="61"/>
      <c r="DK3466" s="61"/>
      <c r="DL3466" s="61"/>
      <c r="DM3466" s="61"/>
    </row>
    <row r="3467" spans="1:117" s="25" customFormat="1" ht="12" thickBot="1" x14ac:dyDescent="0.25">
      <c r="A3467" s="25" t="s">
        <v>190</v>
      </c>
      <c r="B3467" s="25" t="s">
        <v>220</v>
      </c>
      <c r="C3467" s="164" t="s">
        <v>157</v>
      </c>
      <c r="I3467" s="116"/>
      <c r="J3467" s="116"/>
      <c r="K3467" s="116"/>
      <c r="L3467" s="116"/>
      <c r="M3467" s="116"/>
      <c r="N3467" s="116"/>
      <c r="AL3467" s="117"/>
      <c r="AN3467" s="35" t="str">
        <f t="shared" si="205"/>
        <v/>
      </c>
      <c r="AO3467" s="35" t="str">
        <f t="shared" si="206"/>
        <v>-</v>
      </c>
      <c r="AQ3467" s="25" t="str">
        <f t="shared" si="204"/>
        <v>-</v>
      </c>
      <c r="BP3467" s="61"/>
      <c r="CT3467" s="61"/>
      <c r="CU3467" s="61"/>
      <c r="CV3467" s="61"/>
      <c r="CW3467" s="61"/>
      <c r="CX3467" s="61"/>
      <c r="CY3467" s="61"/>
      <c r="CZ3467" s="61"/>
      <c r="DA3467" s="61"/>
      <c r="DB3467" s="61"/>
      <c r="DC3467" s="61"/>
      <c r="DD3467" s="61"/>
      <c r="DE3467" s="61"/>
      <c r="DF3467" s="61"/>
      <c r="DG3467" s="61"/>
      <c r="DH3467" s="61"/>
      <c r="DI3467" s="61"/>
      <c r="DJ3467" s="61"/>
      <c r="DK3467" s="61"/>
      <c r="DL3467" s="61"/>
      <c r="DM3467" s="61"/>
    </row>
    <row r="3468" spans="1:117" s="25" customFormat="1" ht="12" thickBot="1" x14ac:dyDescent="0.25">
      <c r="A3468" s="25" t="s">
        <v>191</v>
      </c>
      <c r="B3468" s="25" t="s">
        <v>220</v>
      </c>
      <c r="C3468" s="164" t="s">
        <v>208</v>
      </c>
      <c r="I3468" s="116"/>
      <c r="J3468" s="116"/>
      <c r="K3468" s="116"/>
      <c r="L3468" s="116"/>
      <c r="M3468" s="116"/>
      <c r="N3468" s="116"/>
      <c r="AL3468" s="117"/>
      <c r="AN3468" s="35" t="str">
        <f t="shared" si="205"/>
        <v/>
      </c>
      <c r="AO3468" s="35" t="str">
        <f t="shared" si="206"/>
        <v>-</v>
      </c>
      <c r="AQ3468" s="25" t="str">
        <f t="shared" si="204"/>
        <v>-</v>
      </c>
      <c r="BP3468" s="61"/>
      <c r="CT3468" s="61"/>
      <c r="CU3468" s="61"/>
      <c r="CV3468" s="61"/>
      <c r="CW3468" s="61"/>
      <c r="CX3468" s="61"/>
      <c r="CY3468" s="61"/>
      <c r="CZ3468" s="61"/>
      <c r="DA3468" s="61"/>
      <c r="DB3468" s="61"/>
      <c r="DC3468" s="61"/>
      <c r="DD3468" s="61"/>
      <c r="DE3468" s="61"/>
      <c r="DF3468" s="61"/>
      <c r="DG3468" s="61"/>
      <c r="DH3468" s="61"/>
      <c r="DI3468" s="61"/>
      <c r="DJ3468" s="61"/>
      <c r="DK3468" s="61"/>
      <c r="DL3468" s="61"/>
      <c r="DM3468" s="61"/>
    </row>
    <row r="3469" spans="1:117" s="25" customFormat="1" ht="12" thickBot="1" x14ac:dyDescent="0.25">
      <c r="A3469" s="25" t="s">
        <v>192</v>
      </c>
      <c r="B3469" s="25" t="s">
        <v>220</v>
      </c>
      <c r="C3469" s="164" t="s">
        <v>205</v>
      </c>
      <c r="I3469" s="116"/>
      <c r="J3469" s="116"/>
      <c r="K3469" s="116"/>
      <c r="L3469" s="116"/>
      <c r="M3469" s="116"/>
      <c r="N3469" s="116"/>
      <c r="AL3469" s="117"/>
      <c r="AN3469" s="35" t="str">
        <f t="shared" si="205"/>
        <v/>
      </c>
      <c r="AO3469" s="35" t="str">
        <f t="shared" si="206"/>
        <v>-</v>
      </c>
      <c r="AQ3469" s="25" t="str">
        <f t="shared" si="204"/>
        <v>-</v>
      </c>
      <c r="BP3469" s="61"/>
      <c r="CT3469" s="61"/>
      <c r="CU3469" s="61"/>
      <c r="CV3469" s="61"/>
      <c r="CW3469" s="61"/>
      <c r="CX3469" s="61"/>
      <c r="CY3469" s="61"/>
      <c r="CZ3469" s="61"/>
      <c r="DA3469" s="61"/>
      <c r="DB3469" s="61"/>
      <c r="DC3469" s="61"/>
      <c r="DD3469" s="61"/>
      <c r="DE3469" s="61"/>
      <c r="DF3469" s="61"/>
      <c r="DG3469" s="61"/>
      <c r="DH3469" s="61"/>
      <c r="DI3469" s="61"/>
      <c r="DJ3469" s="61"/>
      <c r="DK3469" s="61"/>
      <c r="DL3469" s="61"/>
      <c r="DM3469" s="61"/>
    </row>
    <row r="3470" spans="1:117" s="25" customFormat="1" ht="12" thickBot="1" x14ac:dyDescent="0.25">
      <c r="A3470" s="25" t="s">
        <v>193</v>
      </c>
      <c r="B3470" s="25" t="s">
        <v>220</v>
      </c>
      <c r="C3470" s="164" t="s">
        <v>204</v>
      </c>
      <c r="I3470" s="116"/>
      <c r="J3470" s="116"/>
      <c r="K3470" s="116"/>
      <c r="L3470" s="116"/>
      <c r="M3470" s="116"/>
      <c r="N3470" s="116"/>
      <c r="AL3470" s="117"/>
      <c r="AN3470" s="35" t="str">
        <f t="shared" si="205"/>
        <v/>
      </c>
      <c r="AO3470" s="35" t="str">
        <f t="shared" si="206"/>
        <v>-</v>
      </c>
      <c r="AQ3470" s="25" t="str">
        <f t="shared" si="204"/>
        <v>-</v>
      </c>
      <c r="BP3470" s="61"/>
      <c r="CT3470" s="61"/>
      <c r="CU3470" s="61"/>
      <c r="CV3470" s="61"/>
      <c r="CW3470" s="61"/>
      <c r="CX3470" s="61"/>
      <c r="CY3470" s="61"/>
      <c r="CZ3470" s="61"/>
      <c r="DA3470" s="61"/>
      <c r="DB3470" s="61"/>
      <c r="DC3470" s="61"/>
      <c r="DD3470" s="61"/>
      <c r="DE3470" s="61"/>
      <c r="DF3470" s="61"/>
      <c r="DG3470" s="61"/>
      <c r="DH3470" s="61"/>
      <c r="DI3470" s="61"/>
      <c r="DJ3470" s="61"/>
      <c r="DK3470" s="61"/>
      <c r="DL3470" s="61"/>
      <c r="DM3470" s="61"/>
    </row>
    <row r="3471" spans="1:117" s="25" customFormat="1" ht="12" thickBot="1" x14ac:dyDescent="0.25">
      <c r="A3471" s="25" t="s">
        <v>194</v>
      </c>
      <c r="B3471" s="25" t="s">
        <v>220</v>
      </c>
      <c r="C3471" s="164" t="s">
        <v>203</v>
      </c>
      <c r="I3471" s="116"/>
      <c r="J3471" s="116"/>
      <c r="K3471" s="116"/>
      <c r="L3471" s="116"/>
      <c r="M3471" s="116"/>
      <c r="N3471" s="116"/>
      <c r="AL3471" s="117"/>
      <c r="AN3471" s="35" t="str">
        <f t="shared" si="205"/>
        <v/>
      </c>
      <c r="AO3471" s="35" t="str">
        <f t="shared" si="206"/>
        <v>-</v>
      </c>
      <c r="AQ3471" s="25" t="str">
        <f t="shared" si="204"/>
        <v>-</v>
      </c>
      <c r="BP3471" s="61"/>
      <c r="CT3471" s="61"/>
      <c r="CU3471" s="61"/>
      <c r="CV3471" s="61"/>
      <c r="CW3471" s="61"/>
      <c r="CX3471" s="61"/>
      <c r="CY3471" s="61"/>
      <c r="CZ3471" s="61"/>
      <c r="DA3471" s="61"/>
      <c r="DB3471" s="61"/>
      <c r="DC3471" s="61"/>
      <c r="DD3471" s="61"/>
      <c r="DE3471" s="61"/>
      <c r="DF3471" s="61"/>
      <c r="DG3471" s="61"/>
      <c r="DH3471" s="61"/>
      <c r="DI3471" s="61"/>
      <c r="DJ3471" s="61"/>
      <c r="DK3471" s="61"/>
      <c r="DL3471" s="61"/>
      <c r="DM3471" s="61"/>
    </row>
    <row r="3472" spans="1:117" s="25" customFormat="1" ht="12" thickBot="1" x14ac:dyDescent="0.25">
      <c r="A3472" s="25" t="s">
        <v>195</v>
      </c>
      <c r="B3472" s="25" t="s">
        <v>220</v>
      </c>
      <c r="C3472" s="164" t="s">
        <v>202</v>
      </c>
      <c r="I3472" s="116"/>
      <c r="J3472" s="116"/>
      <c r="K3472" s="116"/>
      <c r="L3472" s="116"/>
      <c r="M3472" s="116"/>
      <c r="N3472" s="116"/>
      <c r="AL3472" s="117"/>
      <c r="AN3472" s="35" t="str">
        <f t="shared" si="205"/>
        <v/>
      </c>
      <c r="AO3472" s="35" t="str">
        <f t="shared" si="206"/>
        <v>-</v>
      </c>
      <c r="AQ3472" s="25" t="str">
        <f t="shared" si="204"/>
        <v>-</v>
      </c>
      <c r="BP3472" s="61"/>
      <c r="CT3472" s="61"/>
      <c r="CU3472" s="61"/>
      <c r="CV3472" s="61"/>
      <c r="CW3472" s="61"/>
      <c r="CX3472" s="61"/>
      <c r="CY3472" s="61"/>
      <c r="CZ3472" s="61"/>
      <c r="DA3472" s="61"/>
      <c r="DB3472" s="61"/>
      <c r="DC3472" s="61"/>
      <c r="DD3472" s="61"/>
      <c r="DE3472" s="61"/>
      <c r="DF3472" s="61"/>
      <c r="DG3472" s="61"/>
      <c r="DH3472" s="61"/>
      <c r="DI3472" s="61"/>
      <c r="DJ3472" s="61"/>
      <c r="DK3472" s="61"/>
      <c r="DL3472" s="61"/>
      <c r="DM3472" s="61"/>
    </row>
    <row r="3473" spans="1:117" s="25" customFormat="1" ht="12" thickBot="1" x14ac:dyDescent="0.25">
      <c r="A3473" s="25" t="s">
        <v>196</v>
      </c>
      <c r="B3473" s="25" t="s">
        <v>220</v>
      </c>
      <c r="C3473" s="164" t="s">
        <v>201</v>
      </c>
      <c r="I3473" s="116"/>
      <c r="J3473" s="116"/>
      <c r="K3473" s="116"/>
      <c r="L3473" s="116"/>
      <c r="M3473" s="116"/>
      <c r="N3473" s="116"/>
      <c r="AL3473" s="117"/>
      <c r="AN3473" s="35" t="str">
        <f t="shared" si="205"/>
        <v/>
      </c>
      <c r="AO3473" s="35" t="str">
        <f t="shared" si="206"/>
        <v>-</v>
      </c>
      <c r="AQ3473" s="25" t="str">
        <f t="shared" si="204"/>
        <v>-</v>
      </c>
      <c r="BP3473" s="61"/>
      <c r="CT3473" s="61"/>
      <c r="CU3473" s="61"/>
      <c r="CV3473" s="61"/>
      <c r="CW3473" s="61"/>
      <c r="CX3473" s="61"/>
      <c r="CY3473" s="61"/>
      <c r="CZ3473" s="61"/>
      <c r="DA3473" s="61"/>
      <c r="DB3473" s="61"/>
      <c r="DC3473" s="61"/>
      <c r="DD3473" s="61"/>
      <c r="DE3473" s="61"/>
      <c r="DF3473" s="61"/>
      <c r="DG3473" s="61"/>
      <c r="DH3473" s="61"/>
      <c r="DI3473" s="61"/>
      <c r="DJ3473" s="61"/>
      <c r="DK3473" s="61"/>
      <c r="DL3473" s="61"/>
      <c r="DM3473" s="61"/>
    </row>
    <row r="3474" spans="1:117" s="25" customFormat="1" x14ac:dyDescent="0.2">
      <c r="A3474" s="25" t="s">
        <v>197</v>
      </c>
      <c r="B3474" s="25" t="s">
        <v>220</v>
      </c>
      <c r="C3474" s="164" t="s">
        <v>694</v>
      </c>
      <c r="I3474" s="116"/>
      <c r="J3474" s="116"/>
      <c r="K3474" s="116"/>
      <c r="L3474" s="116"/>
      <c r="M3474" s="116"/>
      <c r="N3474" s="116"/>
      <c r="AL3474" s="117"/>
      <c r="AN3474" s="35" t="str">
        <f t="shared" si="205"/>
        <v/>
      </c>
      <c r="AO3474" s="35" t="str">
        <f t="shared" si="206"/>
        <v>-</v>
      </c>
      <c r="AQ3474" s="25" t="str">
        <f t="shared" si="204"/>
        <v>-</v>
      </c>
      <c r="BP3474" s="61"/>
      <c r="CT3474" s="61"/>
      <c r="CU3474" s="61"/>
      <c r="CV3474" s="61"/>
      <c r="CW3474" s="61"/>
      <c r="CX3474" s="61"/>
      <c r="CY3474" s="61"/>
      <c r="CZ3474" s="61"/>
      <c r="DA3474" s="61"/>
      <c r="DB3474" s="61"/>
      <c r="DC3474" s="61"/>
      <c r="DD3474" s="61"/>
      <c r="DE3474" s="61"/>
      <c r="DF3474" s="61"/>
      <c r="DG3474" s="61"/>
      <c r="DH3474" s="61"/>
      <c r="DI3474" s="61"/>
      <c r="DJ3474" s="61"/>
      <c r="DK3474" s="61"/>
      <c r="DL3474" s="61"/>
      <c r="DM3474" s="61"/>
    </row>
    <row r="3475" spans="1:117" s="25" customFormat="1" ht="12" thickBot="1" x14ac:dyDescent="0.25">
      <c r="A3475" s="25" t="s">
        <v>198</v>
      </c>
      <c r="B3475" s="25" t="s">
        <v>220</v>
      </c>
      <c r="C3475" s="165" t="s">
        <v>149</v>
      </c>
      <c r="I3475" s="116"/>
      <c r="J3475" s="116"/>
      <c r="K3475" s="116"/>
      <c r="L3475" s="116"/>
      <c r="M3475" s="116"/>
      <c r="N3475" s="116"/>
      <c r="AL3475" s="117"/>
      <c r="AN3475" s="35" t="str">
        <f t="shared" si="205"/>
        <v/>
      </c>
      <c r="AO3475" s="35" t="str">
        <f t="shared" si="206"/>
        <v>-</v>
      </c>
      <c r="AQ3475" s="25" t="str">
        <f t="shared" si="204"/>
        <v>-</v>
      </c>
      <c r="BP3475" s="61"/>
      <c r="CT3475" s="61"/>
      <c r="CU3475" s="61"/>
      <c r="CV3475" s="61"/>
      <c r="CW3475" s="61"/>
      <c r="CX3475" s="61"/>
      <c r="CY3475" s="61"/>
      <c r="CZ3475" s="61"/>
      <c r="DA3475" s="61"/>
      <c r="DB3475" s="61"/>
      <c r="DC3475" s="61"/>
      <c r="DD3475" s="61"/>
      <c r="DE3475" s="61"/>
      <c r="DF3475" s="61"/>
      <c r="DG3475" s="61"/>
      <c r="DH3475" s="61"/>
      <c r="DI3475" s="61"/>
      <c r="DJ3475" s="61"/>
      <c r="DK3475" s="61"/>
      <c r="DL3475" s="61"/>
      <c r="DM3475" s="61"/>
    </row>
    <row r="3476" spans="1:117" s="25" customFormat="1" ht="12" thickBot="1" x14ac:dyDescent="0.25">
      <c r="A3476" s="25" t="s">
        <v>199</v>
      </c>
      <c r="B3476" s="25" t="s">
        <v>220</v>
      </c>
      <c r="C3476" s="166" t="s">
        <v>148</v>
      </c>
      <c r="I3476" s="116"/>
      <c r="J3476" s="116"/>
      <c r="K3476" s="116"/>
      <c r="L3476" s="116"/>
      <c r="M3476" s="116"/>
      <c r="N3476" s="116"/>
      <c r="AL3476" s="117"/>
      <c r="AN3476" s="35" t="str">
        <f t="shared" si="205"/>
        <v/>
      </c>
      <c r="AO3476" s="35" t="str">
        <f t="shared" si="206"/>
        <v>-</v>
      </c>
      <c r="AQ3476" s="25" t="str">
        <f t="shared" si="204"/>
        <v>-</v>
      </c>
      <c r="BP3476" s="61"/>
      <c r="CT3476" s="61"/>
      <c r="CU3476" s="61"/>
      <c r="CV3476" s="61"/>
      <c r="CW3476" s="61"/>
      <c r="CX3476" s="61"/>
      <c r="CY3476" s="61"/>
      <c r="CZ3476" s="61"/>
      <c r="DA3476" s="61"/>
      <c r="DB3476" s="61"/>
      <c r="DC3476" s="61"/>
      <c r="DD3476" s="61"/>
      <c r="DE3476" s="61"/>
      <c r="DF3476" s="61"/>
      <c r="DG3476" s="61"/>
      <c r="DH3476" s="61"/>
      <c r="DI3476" s="61"/>
      <c r="DJ3476" s="61"/>
      <c r="DK3476" s="61"/>
      <c r="DL3476" s="61"/>
      <c r="DM3476" s="61"/>
    </row>
    <row r="3477" spans="1:117" s="25" customFormat="1" x14ac:dyDescent="0.2">
      <c r="A3477" s="25" t="s">
        <v>157</v>
      </c>
      <c r="B3477" s="25" t="s">
        <v>221</v>
      </c>
      <c r="C3477" s="25" t="s">
        <v>147</v>
      </c>
      <c r="I3477" s="116"/>
      <c r="J3477" s="116"/>
      <c r="K3477" s="116"/>
      <c r="L3477" s="116"/>
      <c r="M3477" s="116"/>
      <c r="N3477" s="116"/>
      <c r="AL3477" s="117"/>
      <c r="AN3477" s="35" t="str">
        <f t="shared" si="205"/>
        <v/>
      </c>
      <c r="AO3477" s="35" t="str">
        <f t="shared" si="206"/>
        <v>-</v>
      </c>
      <c r="AQ3477" s="25" t="str">
        <f t="shared" si="204"/>
        <v>-</v>
      </c>
      <c r="BP3477" s="61"/>
      <c r="CT3477" s="61"/>
      <c r="CU3477" s="61"/>
      <c r="CV3477" s="61"/>
      <c r="CW3477" s="61"/>
      <c r="CX3477" s="61"/>
      <c r="CY3477" s="61"/>
      <c r="CZ3477" s="61"/>
      <c r="DA3477" s="61"/>
      <c r="DB3477" s="61"/>
      <c r="DC3477" s="61"/>
      <c r="DD3477" s="61"/>
      <c r="DE3477" s="61"/>
      <c r="DF3477" s="61"/>
      <c r="DG3477" s="61"/>
      <c r="DH3477" s="61"/>
      <c r="DI3477" s="61"/>
      <c r="DJ3477" s="61"/>
      <c r="DK3477" s="61"/>
      <c r="DL3477" s="61"/>
      <c r="DM3477" s="61"/>
    </row>
    <row r="3478" spans="1:117" s="25" customFormat="1" x14ac:dyDescent="0.2">
      <c r="A3478" s="25" t="s">
        <v>157</v>
      </c>
      <c r="B3478" s="25" t="s">
        <v>222</v>
      </c>
      <c r="C3478" s="25" t="s">
        <v>147</v>
      </c>
      <c r="I3478" s="116"/>
      <c r="J3478" s="116"/>
      <c r="K3478" s="116"/>
      <c r="L3478" s="116"/>
      <c r="M3478" s="116"/>
      <c r="N3478" s="116"/>
      <c r="AL3478" s="117"/>
      <c r="AN3478" s="35" t="str">
        <f t="shared" si="205"/>
        <v/>
      </c>
      <c r="AO3478" s="35" t="str">
        <f t="shared" si="206"/>
        <v>-</v>
      </c>
      <c r="AQ3478" s="25" t="str">
        <f t="shared" si="204"/>
        <v>-</v>
      </c>
      <c r="BP3478" s="61"/>
      <c r="CT3478" s="61"/>
      <c r="CU3478" s="61"/>
      <c r="CV3478" s="61"/>
      <c r="CW3478" s="61"/>
      <c r="CX3478" s="61"/>
      <c r="CY3478" s="61"/>
      <c r="CZ3478" s="61"/>
      <c r="DA3478" s="61"/>
      <c r="DB3478" s="61"/>
      <c r="DC3478" s="61"/>
      <c r="DD3478" s="61"/>
      <c r="DE3478" s="61"/>
      <c r="DF3478" s="61"/>
      <c r="DG3478" s="61"/>
      <c r="DH3478" s="61"/>
      <c r="DI3478" s="61"/>
      <c r="DJ3478" s="61"/>
      <c r="DK3478" s="61"/>
      <c r="DL3478" s="61"/>
      <c r="DM3478" s="61"/>
    </row>
    <row r="3479" spans="1:117" s="25" customFormat="1" x14ac:dyDescent="0.2">
      <c r="A3479" s="25" t="s">
        <v>158</v>
      </c>
      <c r="B3479" s="25" t="s">
        <v>223</v>
      </c>
      <c r="C3479" s="25" t="s">
        <v>147</v>
      </c>
      <c r="I3479" s="116"/>
      <c r="J3479" s="116"/>
      <c r="K3479" s="116"/>
      <c r="L3479" s="116"/>
      <c r="M3479" s="116"/>
      <c r="N3479" s="116"/>
      <c r="AL3479" s="117"/>
      <c r="AN3479" s="35" t="str">
        <f t="shared" si="205"/>
        <v/>
      </c>
      <c r="AO3479" s="35" t="str">
        <f t="shared" si="206"/>
        <v>-</v>
      </c>
      <c r="AQ3479" s="25" t="str">
        <f t="shared" si="204"/>
        <v>-</v>
      </c>
      <c r="BP3479" s="61"/>
      <c r="CT3479" s="61"/>
      <c r="CU3479" s="61"/>
      <c r="CV3479" s="61"/>
      <c r="CW3479" s="61"/>
      <c r="CX3479" s="61"/>
      <c r="CY3479" s="61"/>
      <c r="CZ3479" s="61"/>
      <c r="DA3479" s="61"/>
      <c r="DB3479" s="61"/>
      <c r="DC3479" s="61"/>
      <c r="DD3479" s="61"/>
      <c r="DE3479" s="61"/>
      <c r="DF3479" s="61"/>
      <c r="DG3479" s="61"/>
      <c r="DH3479" s="61"/>
      <c r="DI3479" s="61"/>
      <c r="DJ3479" s="61"/>
      <c r="DK3479" s="61"/>
      <c r="DL3479" s="61"/>
      <c r="DM3479" s="61"/>
    </row>
    <row r="3480" spans="1:117" s="25" customFormat="1" x14ac:dyDescent="0.2">
      <c r="A3480" s="25" t="s">
        <v>158</v>
      </c>
      <c r="B3480" s="25" t="s">
        <v>221</v>
      </c>
      <c r="C3480" s="25" t="s">
        <v>147</v>
      </c>
      <c r="I3480" s="116"/>
      <c r="J3480" s="116"/>
      <c r="K3480" s="116"/>
      <c r="L3480" s="116"/>
      <c r="M3480" s="116"/>
      <c r="N3480" s="116"/>
      <c r="AL3480" s="117"/>
      <c r="AN3480" s="35" t="str">
        <f t="shared" si="205"/>
        <v/>
      </c>
      <c r="AO3480" s="35" t="str">
        <f t="shared" si="206"/>
        <v>-</v>
      </c>
      <c r="AQ3480" s="25" t="str">
        <f t="shared" si="204"/>
        <v>-</v>
      </c>
      <c r="BP3480" s="61"/>
      <c r="CT3480" s="61"/>
      <c r="CU3480" s="61"/>
      <c r="CV3480" s="61"/>
      <c r="CW3480" s="61"/>
      <c r="CX3480" s="61"/>
      <c r="CY3480" s="61"/>
      <c r="CZ3480" s="61"/>
      <c r="DA3480" s="61"/>
      <c r="DB3480" s="61"/>
      <c r="DC3480" s="61"/>
      <c r="DD3480" s="61"/>
      <c r="DE3480" s="61"/>
      <c r="DF3480" s="61"/>
      <c r="DG3480" s="61"/>
      <c r="DH3480" s="61"/>
      <c r="DI3480" s="61"/>
      <c r="DJ3480" s="61"/>
      <c r="DK3480" s="61"/>
      <c r="DL3480" s="61"/>
      <c r="DM3480" s="61"/>
    </row>
    <row r="3481" spans="1:117" s="25" customFormat="1" x14ac:dyDescent="0.2">
      <c r="A3481" s="25" t="s">
        <v>158</v>
      </c>
      <c r="B3481" s="25" t="s">
        <v>224</v>
      </c>
      <c r="C3481" s="25" t="s">
        <v>147</v>
      </c>
      <c r="I3481" s="116"/>
      <c r="J3481" s="116"/>
      <c r="K3481" s="116"/>
      <c r="L3481" s="116"/>
      <c r="M3481" s="116"/>
      <c r="N3481" s="116"/>
      <c r="AL3481" s="117"/>
      <c r="AN3481" s="35" t="str">
        <f t="shared" si="205"/>
        <v/>
      </c>
      <c r="AO3481" s="35" t="str">
        <f t="shared" si="206"/>
        <v>-</v>
      </c>
      <c r="AQ3481" s="25" t="str">
        <f t="shared" si="204"/>
        <v>-</v>
      </c>
      <c r="BP3481" s="61"/>
      <c r="CT3481" s="61"/>
      <c r="CU3481" s="61"/>
      <c r="CV3481" s="61"/>
      <c r="CW3481" s="61"/>
      <c r="CX3481" s="61"/>
      <c r="CY3481" s="61"/>
      <c r="CZ3481" s="61"/>
      <c r="DA3481" s="61"/>
      <c r="DB3481" s="61"/>
      <c r="DC3481" s="61"/>
      <c r="DD3481" s="61"/>
      <c r="DE3481" s="61"/>
      <c r="DF3481" s="61"/>
      <c r="DG3481" s="61"/>
      <c r="DH3481" s="61"/>
      <c r="DI3481" s="61"/>
      <c r="DJ3481" s="61"/>
      <c r="DK3481" s="61"/>
      <c r="DL3481" s="61"/>
      <c r="DM3481" s="61"/>
    </row>
    <row r="3482" spans="1:117" s="25" customFormat="1" x14ac:dyDescent="0.2">
      <c r="A3482" s="25" t="s">
        <v>158</v>
      </c>
      <c r="B3482" s="25" t="s">
        <v>225</v>
      </c>
      <c r="C3482" s="25" t="s">
        <v>147</v>
      </c>
      <c r="I3482" s="116"/>
      <c r="J3482" s="116"/>
      <c r="K3482" s="116"/>
      <c r="L3482" s="116"/>
      <c r="M3482" s="116"/>
      <c r="N3482" s="116"/>
      <c r="AL3482" s="117"/>
      <c r="AN3482" s="35" t="str">
        <f t="shared" si="205"/>
        <v/>
      </c>
      <c r="AO3482" s="35" t="str">
        <f t="shared" si="206"/>
        <v>-</v>
      </c>
      <c r="AQ3482" s="25" t="str">
        <f t="shared" si="204"/>
        <v>-</v>
      </c>
      <c r="BP3482" s="61"/>
      <c r="CT3482" s="61"/>
      <c r="CU3482" s="61"/>
      <c r="CV3482" s="61"/>
      <c r="CW3482" s="61"/>
      <c r="CX3482" s="61"/>
      <c r="CY3482" s="61"/>
      <c r="CZ3482" s="61"/>
      <c r="DA3482" s="61"/>
      <c r="DB3482" s="61"/>
      <c r="DC3482" s="61"/>
      <c r="DD3482" s="61"/>
      <c r="DE3482" s="61"/>
      <c r="DF3482" s="61"/>
      <c r="DG3482" s="61"/>
      <c r="DH3482" s="61"/>
      <c r="DI3482" s="61"/>
      <c r="DJ3482" s="61"/>
      <c r="DK3482" s="61"/>
      <c r="DL3482" s="61"/>
      <c r="DM3482" s="61"/>
    </row>
    <row r="3483" spans="1:117" s="25" customFormat="1" x14ac:dyDescent="0.2">
      <c r="A3483" s="25" t="s">
        <v>149</v>
      </c>
      <c r="B3483" s="25" t="s">
        <v>226</v>
      </c>
      <c r="C3483" s="25" t="s">
        <v>147</v>
      </c>
      <c r="I3483" s="116"/>
      <c r="J3483" s="116"/>
      <c r="K3483" s="116"/>
      <c r="L3483" s="116"/>
      <c r="M3483" s="116"/>
      <c r="N3483" s="116"/>
      <c r="AL3483" s="117"/>
      <c r="AN3483" s="35" t="str">
        <f t="shared" si="205"/>
        <v/>
      </c>
      <c r="AO3483" s="35" t="str">
        <f t="shared" si="206"/>
        <v>-</v>
      </c>
      <c r="AQ3483" s="25" t="str">
        <f t="shared" si="204"/>
        <v>-</v>
      </c>
      <c r="BP3483" s="61"/>
      <c r="CT3483" s="61"/>
      <c r="CU3483" s="61"/>
      <c r="CV3483" s="61"/>
      <c r="CW3483" s="61"/>
      <c r="CX3483" s="61"/>
      <c r="CY3483" s="61"/>
      <c r="CZ3483" s="61"/>
      <c r="DA3483" s="61"/>
      <c r="DB3483" s="61"/>
      <c r="DC3483" s="61"/>
      <c r="DD3483" s="61"/>
      <c r="DE3483" s="61"/>
      <c r="DF3483" s="61"/>
      <c r="DG3483" s="61"/>
      <c r="DH3483" s="61"/>
      <c r="DI3483" s="61"/>
      <c r="DJ3483" s="61"/>
      <c r="DK3483" s="61"/>
      <c r="DL3483" s="61"/>
      <c r="DM3483" s="61"/>
    </row>
    <row r="3484" spans="1:117" s="25" customFormat="1" x14ac:dyDescent="0.2">
      <c r="A3484" s="25" t="s">
        <v>149</v>
      </c>
      <c r="B3484" s="25" t="s">
        <v>222</v>
      </c>
      <c r="C3484" s="25" t="s">
        <v>147</v>
      </c>
      <c r="I3484" s="116"/>
      <c r="J3484" s="116"/>
      <c r="K3484" s="116"/>
      <c r="L3484" s="116"/>
      <c r="M3484" s="116"/>
      <c r="N3484" s="116"/>
      <c r="AL3484" s="117"/>
      <c r="AN3484" s="35" t="str">
        <f t="shared" si="205"/>
        <v/>
      </c>
      <c r="AO3484" s="35" t="str">
        <f t="shared" si="206"/>
        <v>-</v>
      </c>
      <c r="AQ3484" s="25" t="str">
        <f t="shared" si="204"/>
        <v>-</v>
      </c>
      <c r="BP3484" s="61"/>
      <c r="CT3484" s="61"/>
      <c r="CU3484" s="61"/>
      <c r="CV3484" s="61"/>
      <c r="CW3484" s="61"/>
      <c r="CX3484" s="61"/>
      <c r="CY3484" s="61"/>
      <c r="CZ3484" s="61"/>
      <c r="DA3484" s="61"/>
      <c r="DB3484" s="61"/>
      <c r="DC3484" s="61"/>
      <c r="DD3484" s="61"/>
      <c r="DE3484" s="61"/>
      <c r="DF3484" s="61"/>
      <c r="DG3484" s="61"/>
      <c r="DH3484" s="61"/>
      <c r="DI3484" s="61"/>
      <c r="DJ3484" s="61"/>
      <c r="DK3484" s="61"/>
      <c r="DL3484" s="61"/>
      <c r="DM3484" s="61"/>
    </row>
    <row r="3485" spans="1:117" s="25" customFormat="1" x14ac:dyDescent="0.2">
      <c r="A3485" s="25" t="s">
        <v>150</v>
      </c>
      <c r="B3485" s="25" t="s">
        <v>227</v>
      </c>
      <c r="C3485" s="25" t="s">
        <v>147</v>
      </c>
      <c r="I3485" s="116"/>
      <c r="J3485" s="116"/>
      <c r="K3485" s="116"/>
      <c r="L3485" s="116"/>
      <c r="M3485" s="116"/>
      <c r="N3485" s="116"/>
      <c r="AL3485" s="117"/>
      <c r="AN3485" s="35" t="str">
        <f t="shared" si="205"/>
        <v/>
      </c>
      <c r="AO3485" s="35" t="str">
        <f t="shared" si="206"/>
        <v>-</v>
      </c>
      <c r="AQ3485" s="25" t="str">
        <f t="shared" si="204"/>
        <v>-</v>
      </c>
      <c r="BP3485" s="61"/>
      <c r="CT3485" s="61"/>
      <c r="CU3485" s="61"/>
      <c r="CV3485" s="61"/>
      <c r="CW3485" s="61"/>
      <c r="CX3485" s="61"/>
      <c r="CY3485" s="61"/>
      <c r="CZ3485" s="61"/>
      <c r="DA3485" s="61"/>
      <c r="DB3485" s="61"/>
      <c r="DC3485" s="61"/>
      <c r="DD3485" s="61"/>
      <c r="DE3485" s="61"/>
      <c r="DF3485" s="61"/>
      <c r="DG3485" s="61"/>
      <c r="DH3485" s="61"/>
      <c r="DI3485" s="61"/>
      <c r="DJ3485" s="61"/>
      <c r="DK3485" s="61"/>
      <c r="DL3485" s="61"/>
      <c r="DM3485" s="61"/>
    </row>
    <row r="3486" spans="1:117" s="25" customFormat="1" x14ac:dyDescent="0.2">
      <c r="A3486" s="25" t="s">
        <v>150</v>
      </c>
      <c r="B3486" s="25" t="s">
        <v>224</v>
      </c>
      <c r="C3486" s="25" t="s">
        <v>147</v>
      </c>
      <c r="I3486" s="116"/>
      <c r="J3486" s="116"/>
      <c r="K3486" s="116"/>
      <c r="L3486" s="116"/>
      <c r="M3486" s="116"/>
      <c r="N3486" s="116"/>
      <c r="AL3486" s="117"/>
      <c r="AN3486" s="35" t="str">
        <f t="shared" si="205"/>
        <v/>
      </c>
      <c r="AO3486" s="35" t="str">
        <f t="shared" si="206"/>
        <v>-</v>
      </c>
      <c r="AQ3486" s="25" t="str">
        <f t="shared" si="204"/>
        <v>-</v>
      </c>
      <c r="BP3486" s="61"/>
      <c r="CT3486" s="61"/>
      <c r="CU3486" s="61"/>
      <c r="CV3486" s="61"/>
      <c r="CW3486" s="61"/>
      <c r="CX3486" s="61"/>
      <c r="CY3486" s="61"/>
      <c r="CZ3486" s="61"/>
      <c r="DA3486" s="61"/>
      <c r="DB3486" s="61"/>
      <c r="DC3486" s="61"/>
      <c r="DD3486" s="61"/>
      <c r="DE3486" s="61"/>
      <c r="DF3486" s="61"/>
      <c r="DG3486" s="61"/>
      <c r="DH3486" s="61"/>
      <c r="DI3486" s="61"/>
      <c r="DJ3486" s="61"/>
      <c r="DK3486" s="61"/>
      <c r="DL3486" s="61"/>
      <c r="DM3486" s="61"/>
    </row>
    <row r="3487" spans="1:117" s="25" customFormat="1" x14ac:dyDescent="0.2">
      <c r="A3487" s="25" t="s">
        <v>152</v>
      </c>
      <c r="B3487" s="25" t="s">
        <v>228</v>
      </c>
      <c r="C3487" s="25" t="s">
        <v>147</v>
      </c>
      <c r="I3487" s="116"/>
      <c r="J3487" s="116"/>
      <c r="K3487" s="116"/>
      <c r="L3487" s="116"/>
      <c r="M3487" s="116"/>
      <c r="N3487" s="116"/>
      <c r="AL3487" s="117"/>
      <c r="AN3487" s="35" t="str">
        <f t="shared" si="205"/>
        <v/>
      </c>
      <c r="AO3487" s="35" t="str">
        <f t="shared" si="206"/>
        <v>-</v>
      </c>
      <c r="AQ3487" s="25" t="str">
        <f t="shared" si="204"/>
        <v>-</v>
      </c>
      <c r="BP3487" s="61"/>
      <c r="CT3487" s="61"/>
      <c r="CU3487" s="61"/>
      <c r="CV3487" s="61"/>
      <c r="CW3487" s="61"/>
      <c r="CX3487" s="61"/>
      <c r="CY3487" s="61"/>
      <c r="CZ3487" s="61"/>
      <c r="DA3487" s="61"/>
      <c r="DB3487" s="61"/>
      <c r="DC3487" s="61"/>
      <c r="DD3487" s="61"/>
      <c r="DE3487" s="61"/>
      <c r="DF3487" s="61"/>
      <c r="DG3487" s="61"/>
      <c r="DH3487" s="61"/>
      <c r="DI3487" s="61"/>
      <c r="DJ3487" s="61"/>
      <c r="DK3487" s="61"/>
      <c r="DL3487" s="61"/>
      <c r="DM3487" s="61"/>
    </row>
    <row r="3488" spans="1:117" s="25" customFormat="1" x14ac:dyDescent="0.2">
      <c r="A3488" s="25" t="s">
        <v>153</v>
      </c>
      <c r="B3488" s="25" t="s">
        <v>229</v>
      </c>
      <c r="C3488" s="25" t="s">
        <v>147</v>
      </c>
      <c r="I3488" s="116"/>
      <c r="J3488" s="116"/>
      <c r="K3488" s="116"/>
      <c r="L3488" s="116"/>
      <c r="M3488" s="116"/>
      <c r="N3488" s="116"/>
      <c r="AL3488" s="117"/>
      <c r="AN3488" s="35" t="str">
        <f t="shared" si="205"/>
        <v/>
      </c>
      <c r="AO3488" s="35" t="str">
        <f t="shared" si="206"/>
        <v>-</v>
      </c>
      <c r="AQ3488" s="25" t="str">
        <f t="shared" si="204"/>
        <v>-</v>
      </c>
      <c r="BP3488" s="61"/>
      <c r="CT3488" s="61"/>
      <c r="CU3488" s="61"/>
      <c r="CV3488" s="61"/>
      <c r="CW3488" s="61"/>
      <c r="CX3488" s="61"/>
      <c r="CY3488" s="61"/>
      <c r="CZ3488" s="61"/>
      <c r="DA3488" s="61"/>
      <c r="DB3488" s="61"/>
      <c r="DC3488" s="61"/>
      <c r="DD3488" s="61"/>
      <c r="DE3488" s="61"/>
      <c r="DF3488" s="61"/>
      <c r="DG3488" s="61"/>
      <c r="DH3488" s="61"/>
      <c r="DI3488" s="61"/>
      <c r="DJ3488" s="61"/>
      <c r="DK3488" s="61"/>
      <c r="DL3488" s="61"/>
      <c r="DM3488" s="61"/>
    </row>
    <row r="3489" spans="1:117" s="25" customFormat="1" x14ac:dyDescent="0.2">
      <c r="A3489" s="25" t="s">
        <v>153</v>
      </c>
      <c r="B3489" s="25" t="s">
        <v>230</v>
      </c>
      <c r="C3489" s="25" t="s">
        <v>147</v>
      </c>
      <c r="I3489" s="116"/>
      <c r="J3489" s="116"/>
      <c r="K3489" s="116"/>
      <c r="L3489" s="116"/>
      <c r="M3489" s="116"/>
      <c r="N3489" s="116"/>
      <c r="AL3489" s="117"/>
      <c r="AN3489" s="35" t="str">
        <f t="shared" si="205"/>
        <v/>
      </c>
      <c r="AO3489" s="35" t="str">
        <f t="shared" si="206"/>
        <v>-</v>
      </c>
      <c r="AQ3489" s="25" t="str">
        <f t="shared" si="204"/>
        <v>-</v>
      </c>
      <c r="BP3489" s="61"/>
      <c r="CT3489" s="61"/>
      <c r="CU3489" s="61"/>
      <c r="CV3489" s="61"/>
      <c r="CW3489" s="61"/>
      <c r="CX3489" s="61"/>
      <c r="CY3489" s="61"/>
      <c r="CZ3489" s="61"/>
      <c r="DA3489" s="61"/>
      <c r="DB3489" s="61"/>
      <c r="DC3489" s="61"/>
      <c r="DD3489" s="61"/>
      <c r="DE3489" s="61"/>
      <c r="DF3489" s="61"/>
      <c r="DG3489" s="61"/>
      <c r="DH3489" s="61"/>
      <c r="DI3489" s="61"/>
      <c r="DJ3489" s="61"/>
      <c r="DK3489" s="61"/>
      <c r="DL3489" s="61"/>
      <c r="DM3489" s="61"/>
    </row>
    <row r="3490" spans="1:117" s="25" customFormat="1" x14ac:dyDescent="0.2">
      <c r="A3490" s="25" t="s">
        <v>153</v>
      </c>
      <c r="B3490" s="25" t="s">
        <v>222</v>
      </c>
      <c r="C3490" s="25" t="s">
        <v>147</v>
      </c>
      <c r="I3490" s="116"/>
      <c r="J3490" s="116"/>
      <c r="K3490" s="116"/>
      <c r="L3490" s="116"/>
      <c r="M3490" s="116"/>
      <c r="N3490" s="116"/>
      <c r="AL3490" s="117"/>
      <c r="AN3490" s="35" t="str">
        <f t="shared" si="205"/>
        <v/>
      </c>
      <c r="AO3490" s="35" t="str">
        <f t="shared" si="206"/>
        <v>-</v>
      </c>
      <c r="AQ3490" s="25" t="str">
        <f t="shared" si="204"/>
        <v>-</v>
      </c>
      <c r="BP3490" s="61"/>
      <c r="CT3490" s="61"/>
      <c r="CU3490" s="61"/>
      <c r="CV3490" s="61"/>
      <c r="CW3490" s="61"/>
      <c r="CX3490" s="61"/>
      <c r="CY3490" s="61"/>
      <c r="CZ3490" s="61"/>
      <c r="DA3490" s="61"/>
      <c r="DB3490" s="61"/>
      <c r="DC3490" s="61"/>
      <c r="DD3490" s="61"/>
      <c r="DE3490" s="61"/>
      <c r="DF3490" s="61"/>
      <c r="DG3490" s="61"/>
      <c r="DH3490" s="61"/>
      <c r="DI3490" s="61"/>
      <c r="DJ3490" s="61"/>
      <c r="DK3490" s="61"/>
      <c r="DL3490" s="61"/>
      <c r="DM3490" s="61"/>
    </row>
    <row r="3491" spans="1:117" s="25" customFormat="1" x14ac:dyDescent="0.2">
      <c r="A3491" s="25" t="s">
        <v>153</v>
      </c>
      <c r="B3491" s="25" t="s">
        <v>231</v>
      </c>
      <c r="C3491" s="25" t="s">
        <v>147</v>
      </c>
      <c r="I3491" s="116"/>
      <c r="J3491" s="116"/>
      <c r="K3491" s="116"/>
      <c r="L3491" s="116"/>
      <c r="M3491" s="116"/>
      <c r="N3491" s="116"/>
      <c r="AL3491" s="117"/>
      <c r="AN3491" s="35" t="str">
        <f t="shared" si="205"/>
        <v/>
      </c>
      <c r="AO3491" s="35" t="str">
        <f t="shared" si="206"/>
        <v>-</v>
      </c>
      <c r="AQ3491" s="25" t="str">
        <f t="shared" si="204"/>
        <v>-</v>
      </c>
      <c r="BP3491" s="61"/>
      <c r="CT3491" s="61"/>
      <c r="CU3491" s="61"/>
      <c r="CV3491" s="61"/>
      <c r="CW3491" s="61"/>
      <c r="CX3491" s="61"/>
      <c r="CY3491" s="61"/>
      <c r="CZ3491" s="61"/>
      <c r="DA3491" s="61"/>
      <c r="DB3491" s="61"/>
      <c r="DC3491" s="61"/>
      <c r="DD3491" s="61"/>
      <c r="DE3491" s="61"/>
      <c r="DF3491" s="61"/>
      <c r="DG3491" s="61"/>
      <c r="DH3491" s="61"/>
      <c r="DI3491" s="61"/>
      <c r="DJ3491" s="61"/>
      <c r="DK3491" s="61"/>
      <c r="DL3491" s="61"/>
      <c r="DM3491" s="61"/>
    </row>
    <row r="3492" spans="1:117" s="25" customFormat="1" x14ac:dyDescent="0.2">
      <c r="A3492" s="25" t="s">
        <v>154</v>
      </c>
      <c r="B3492" s="25" t="s">
        <v>232</v>
      </c>
      <c r="C3492" s="25" t="s">
        <v>147</v>
      </c>
      <c r="I3492" s="116"/>
      <c r="J3492" s="116"/>
      <c r="K3492" s="116"/>
      <c r="L3492" s="116"/>
      <c r="M3492" s="116"/>
      <c r="N3492" s="116"/>
      <c r="AL3492" s="117"/>
      <c r="AN3492" s="35" t="str">
        <f t="shared" si="205"/>
        <v/>
      </c>
      <c r="AO3492" s="35" t="str">
        <f t="shared" si="206"/>
        <v>-</v>
      </c>
      <c r="AQ3492" s="25" t="str">
        <f t="shared" si="204"/>
        <v>-</v>
      </c>
      <c r="BP3492" s="61"/>
      <c r="CT3492" s="61"/>
      <c r="CU3492" s="61"/>
      <c r="CV3492" s="61"/>
      <c r="CW3492" s="61"/>
      <c r="CX3492" s="61"/>
      <c r="CY3492" s="61"/>
      <c r="CZ3492" s="61"/>
      <c r="DA3492" s="61"/>
      <c r="DB3492" s="61"/>
      <c r="DC3492" s="61"/>
      <c r="DD3492" s="61"/>
      <c r="DE3492" s="61"/>
      <c r="DF3492" s="61"/>
      <c r="DG3492" s="61"/>
      <c r="DH3492" s="61"/>
      <c r="DI3492" s="61"/>
      <c r="DJ3492" s="61"/>
      <c r="DK3492" s="61"/>
      <c r="DL3492" s="61"/>
      <c r="DM3492" s="61"/>
    </row>
    <row r="3493" spans="1:117" s="25" customFormat="1" x14ac:dyDescent="0.2">
      <c r="A3493" s="25" t="s">
        <v>154</v>
      </c>
      <c r="B3493" s="25" t="s">
        <v>224</v>
      </c>
      <c r="C3493" s="25" t="s">
        <v>147</v>
      </c>
      <c r="I3493" s="116"/>
      <c r="J3493" s="116"/>
      <c r="K3493" s="116"/>
      <c r="L3493" s="116"/>
      <c r="M3493" s="116"/>
      <c r="N3493" s="116"/>
      <c r="AL3493" s="117"/>
      <c r="AN3493" s="35" t="str">
        <f t="shared" si="205"/>
        <v/>
      </c>
      <c r="AO3493" s="35" t="str">
        <f t="shared" si="206"/>
        <v>-</v>
      </c>
      <c r="AQ3493" s="25" t="str">
        <f t="shared" ref="AQ3493:AQ3556" si="207">CONCATENATE(TRIM(LEFT(AP3493,LEN(AP3493)-LEN(RIGHT(AP3493)))),"-",RIGHT(AP3493))</f>
        <v>-</v>
      </c>
      <c r="BP3493" s="61"/>
      <c r="CT3493" s="61"/>
      <c r="CU3493" s="61"/>
      <c r="CV3493" s="61"/>
      <c r="CW3493" s="61"/>
      <c r="CX3493" s="61"/>
      <c r="CY3493" s="61"/>
      <c r="CZ3493" s="61"/>
      <c r="DA3493" s="61"/>
      <c r="DB3493" s="61"/>
      <c r="DC3493" s="61"/>
      <c r="DD3493" s="61"/>
      <c r="DE3493" s="61"/>
      <c r="DF3493" s="61"/>
      <c r="DG3493" s="61"/>
      <c r="DH3493" s="61"/>
      <c r="DI3493" s="61"/>
      <c r="DJ3493" s="61"/>
      <c r="DK3493" s="61"/>
      <c r="DL3493" s="61"/>
      <c r="DM3493" s="61"/>
    </row>
    <row r="3494" spans="1:117" s="25" customFormat="1" x14ac:dyDescent="0.2">
      <c r="A3494" s="25" t="s">
        <v>155</v>
      </c>
      <c r="B3494" s="25" t="s">
        <v>233</v>
      </c>
      <c r="C3494" s="25" t="s">
        <v>147</v>
      </c>
      <c r="I3494" s="116"/>
      <c r="J3494" s="116"/>
      <c r="K3494" s="116"/>
      <c r="L3494" s="116"/>
      <c r="M3494" s="116"/>
      <c r="N3494" s="116"/>
      <c r="AL3494" s="117"/>
      <c r="AN3494" s="35" t="str">
        <f t="shared" si="205"/>
        <v/>
      </c>
      <c r="AO3494" s="35" t="str">
        <f t="shared" si="206"/>
        <v>-</v>
      </c>
      <c r="AQ3494" s="25" t="str">
        <f t="shared" si="207"/>
        <v>-</v>
      </c>
      <c r="BP3494" s="61"/>
      <c r="CT3494" s="61"/>
      <c r="CU3494" s="61"/>
      <c r="CV3494" s="61"/>
      <c r="CW3494" s="61"/>
      <c r="CX3494" s="61"/>
      <c r="CY3494" s="61"/>
      <c r="CZ3494" s="61"/>
      <c r="DA3494" s="61"/>
      <c r="DB3494" s="61"/>
      <c r="DC3494" s="61"/>
      <c r="DD3494" s="61"/>
      <c r="DE3494" s="61"/>
      <c r="DF3494" s="61"/>
      <c r="DG3494" s="61"/>
      <c r="DH3494" s="61"/>
      <c r="DI3494" s="61"/>
      <c r="DJ3494" s="61"/>
      <c r="DK3494" s="61"/>
      <c r="DL3494" s="61"/>
      <c r="DM3494" s="61"/>
    </row>
    <row r="3495" spans="1:117" s="25" customFormat="1" x14ac:dyDescent="0.2">
      <c r="A3495" s="25" t="s">
        <v>156</v>
      </c>
      <c r="B3495" s="25" t="s">
        <v>221</v>
      </c>
      <c r="C3495" s="25" t="s">
        <v>147</v>
      </c>
      <c r="I3495" s="116"/>
      <c r="J3495" s="116"/>
      <c r="K3495" s="116"/>
      <c r="L3495" s="116"/>
      <c r="M3495" s="116"/>
      <c r="N3495" s="116"/>
      <c r="AL3495" s="117"/>
      <c r="AN3495" s="35" t="str">
        <f t="shared" si="205"/>
        <v/>
      </c>
      <c r="AO3495" s="35" t="str">
        <f t="shared" si="206"/>
        <v>-</v>
      </c>
      <c r="AQ3495" s="25" t="str">
        <f t="shared" si="207"/>
        <v>-</v>
      </c>
      <c r="BP3495" s="61"/>
      <c r="CT3495" s="61"/>
      <c r="CU3495" s="61"/>
      <c r="CV3495" s="61"/>
      <c r="CW3495" s="61"/>
      <c r="CX3495" s="61"/>
      <c r="CY3495" s="61"/>
      <c r="CZ3495" s="61"/>
      <c r="DA3495" s="61"/>
      <c r="DB3495" s="61"/>
      <c r="DC3495" s="61"/>
      <c r="DD3495" s="61"/>
      <c r="DE3495" s="61"/>
      <c r="DF3495" s="61"/>
      <c r="DG3495" s="61"/>
      <c r="DH3495" s="61"/>
      <c r="DI3495" s="61"/>
      <c r="DJ3495" s="61"/>
      <c r="DK3495" s="61"/>
      <c r="DL3495" s="61"/>
      <c r="DM3495" s="61"/>
    </row>
    <row r="3496" spans="1:117" s="25" customFormat="1" x14ac:dyDescent="0.2">
      <c r="A3496" s="25" t="s">
        <v>157</v>
      </c>
      <c r="B3496" s="25" t="s">
        <v>227</v>
      </c>
      <c r="C3496" s="25" t="s">
        <v>154</v>
      </c>
      <c r="I3496" s="116"/>
      <c r="J3496" s="116"/>
      <c r="K3496" s="116"/>
      <c r="L3496" s="116"/>
      <c r="M3496" s="116"/>
      <c r="N3496" s="116"/>
      <c r="AL3496" s="117"/>
      <c r="AN3496" s="35" t="str">
        <f t="shared" si="205"/>
        <v/>
      </c>
      <c r="AO3496" s="35" t="str">
        <f t="shared" si="206"/>
        <v>-</v>
      </c>
      <c r="AQ3496" s="25" t="str">
        <f t="shared" si="207"/>
        <v>-</v>
      </c>
      <c r="BP3496" s="61"/>
      <c r="CT3496" s="61"/>
      <c r="CU3496" s="61"/>
      <c r="CV3496" s="61"/>
      <c r="CW3496" s="61"/>
      <c r="CX3496" s="61"/>
      <c r="CY3496" s="61"/>
      <c r="CZ3496" s="61"/>
      <c r="DA3496" s="61"/>
      <c r="DB3496" s="61"/>
      <c r="DC3496" s="61"/>
      <c r="DD3496" s="61"/>
      <c r="DE3496" s="61"/>
      <c r="DF3496" s="61"/>
      <c r="DG3496" s="61"/>
      <c r="DH3496" s="61"/>
      <c r="DI3496" s="61"/>
      <c r="DJ3496" s="61"/>
      <c r="DK3496" s="61"/>
      <c r="DL3496" s="61"/>
      <c r="DM3496" s="61"/>
    </row>
    <row r="3497" spans="1:117" s="25" customFormat="1" x14ac:dyDescent="0.2">
      <c r="A3497" s="25" t="s">
        <v>157</v>
      </c>
      <c r="B3497" s="25" t="s">
        <v>228</v>
      </c>
      <c r="C3497" s="25" t="s">
        <v>154</v>
      </c>
      <c r="I3497" s="116"/>
      <c r="J3497" s="116"/>
      <c r="K3497" s="116"/>
      <c r="L3497" s="116"/>
      <c r="M3497" s="116"/>
      <c r="N3497" s="116"/>
      <c r="AL3497" s="117"/>
      <c r="AN3497" s="35" t="str">
        <f t="shared" si="205"/>
        <v/>
      </c>
      <c r="AO3497" s="35" t="str">
        <f t="shared" si="206"/>
        <v>-</v>
      </c>
      <c r="AQ3497" s="25" t="str">
        <f t="shared" si="207"/>
        <v>-</v>
      </c>
      <c r="BP3497" s="61"/>
      <c r="CT3497" s="61"/>
      <c r="CU3497" s="61"/>
      <c r="CV3497" s="61"/>
      <c r="CW3497" s="61"/>
      <c r="CX3497" s="61"/>
      <c r="CY3497" s="61"/>
      <c r="CZ3497" s="61"/>
      <c r="DA3497" s="61"/>
      <c r="DB3497" s="61"/>
      <c r="DC3497" s="61"/>
      <c r="DD3497" s="61"/>
      <c r="DE3497" s="61"/>
      <c r="DF3497" s="61"/>
      <c r="DG3497" s="61"/>
      <c r="DH3497" s="61"/>
      <c r="DI3497" s="61"/>
      <c r="DJ3497" s="61"/>
      <c r="DK3497" s="61"/>
      <c r="DL3497" s="61"/>
      <c r="DM3497" s="61"/>
    </row>
    <row r="3498" spans="1:117" s="25" customFormat="1" x14ac:dyDescent="0.2">
      <c r="A3498" s="25" t="s">
        <v>157</v>
      </c>
      <c r="B3498" s="25" t="s">
        <v>234</v>
      </c>
      <c r="C3498" s="25" t="s">
        <v>154</v>
      </c>
      <c r="I3498" s="116"/>
      <c r="J3498" s="116"/>
      <c r="K3498" s="116"/>
      <c r="L3498" s="116"/>
      <c r="M3498" s="116"/>
      <c r="N3498" s="116"/>
      <c r="AL3498" s="117"/>
      <c r="AN3498" s="35" t="str">
        <f t="shared" si="205"/>
        <v/>
      </c>
      <c r="AO3498" s="35" t="str">
        <f t="shared" si="206"/>
        <v>-</v>
      </c>
      <c r="AQ3498" s="25" t="str">
        <f t="shared" si="207"/>
        <v>-</v>
      </c>
      <c r="BP3498" s="61"/>
      <c r="CT3498" s="61"/>
      <c r="CU3498" s="61"/>
      <c r="CV3498" s="61"/>
      <c r="CW3498" s="61"/>
      <c r="CX3498" s="61"/>
      <c r="CY3498" s="61"/>
      <c r="CZ3498" s="61"/>
      <c r="DA3498" s="61"/>
      <c r="DB3498" s="61"/>
      <c r="DC3498" s="61"/>
      <c r="DD3498" s="61"/>
      <c r="DE3498" s="61"/>
      <c r="DF3498" s="61"/>
      <c r="DG3498" s="61"/>
      <c r="DH3498" s="61"/>
      <c r="DI3498" s="61"/>
      <c r="DJ3498" s="61"/>
      <c r="DK3498" s="61"/>
      <c r="DL3498" s="61"/>
      <c r="DM3498" s="61"/>
    </row>
    <row r="3499" spans="1:117" s="25" customFormat="1" x14ac:dyDescent="0.2">
      <c r="A3499" s="25" t="s">
        <v>158</v>
      </c>
      <c r="B3499" s="25" t="s">
        <v>229</v>
      </c>
      <c r="C3499" s="25" t="s">
        <v>154</v>
      </c>
      <c r="I3499" s="116"/>
      <c r="J3499" s="116"/>
      <c r="K3499" s="116"/>
      <c r="L3499" s="116"/>
      <c r="M3499" s="116"/>
      <c r="N3499" s="116"/>
      <c r="AL3499" s="117"/>
      <c r="AN3499" s="35" t="str">
        <f t="shared" si="205"/>
        <v/>
      </c>
      <c r="AO3499" s="35" t="str">
        <f t="shared" si="206"/>
        <v>-</v>
      </c>
      <c r="AQ3499" s="25" t="str">
        <f t="shared" si="207"/>
        <v>-</v>
      </c>
      <c r="BP3499" s="61"/>
      <c r="CT3499" s="61"/>
      <c r="CU3499" s="61"/>
      <c r="CV3499" s="61"/>
      <c r="CW3499" s="61"/>
      <c r="CX3499" s="61"/>
      <c r="CY3499" s="61"/>
      <c r="CZ3499" s="61"/>
      <c r="DA3499" s="61"/>
      <c r="DB3499" s="61"/>
      <c r="DC3499" s="61"/>
      <c r="DD3499" s="61"/>
      <c r="DE3499" s="61"/>
      <c r="DF3499" s="61"/>
      <c r="DG3499" s="61"/>
      <c r="DH3499" s="61"/>
      <c r="DI3499" s="61"/>
      <c r="DJ3499" s="61"/>
      <c r="DK3499" s="61"/>
      <c r="DL3499" s="61"/>
      <c r="DM3499" s="61"/>
    </row>
    <row r="3500" spans="1:117" s="25" customFormat="1" x14ac:dyDescent="0.2">
      <c r="A3500" s="25" t="s">
        <v>158</v>
      </c>
      <c r="B3500" s="25" t="s">
        <v>230</v>
      </c>
      <c r="C3500" s="25" t="s">
        <v>154</v>
      </c>
      <c r="I3500" s="116"/>
      <c r="J3500" s="116"/>
      <c r="K3500" s="116"/>
      <c r="L3500" s="116"/>
      <c r="M3500" s="116"/>
      <c r="N3500" s="116"/>
      <c r="AL3500" s="117"/>
      <c r="AN3500" s="35" t="str">
        <f t="shared" si="205"/>
        <v/>
      </c>
      <c r="AO3500" s="35" t="str">
        <f t="shared" si="206"/>
        <v>-</v>
      </c>
      <c r="AQ3500" s="25" t="str">
        <f t="shared" si="207"/>
        <v>-</v>
      </c>
      <c r="BP3500" s="61"/>
      <c r="CT3500" s="61"/>
      <c r="CU3500" s="61"/>
      <c r="CV3500" s="61"/>
      <c r="CW3500" s="61"/>
      <c r="CX3500" s="61"/>
      <c r="CY3500" s="61"/>
      <c r="CZ3500" s="61"/>
      <c r="DA3500" s="61"/>
      <c r="DB3500" s="61"/>
      <c r="DC3500" s="61"/>
      <c r="DD3500" s="61"/>
      <c r="DE3500" s="61"/>
      <c r="DF3500" s="61"/>
      <c r="DG3500" s="61"/>
      <c r="DH3500" s="61"/>
      <c r="DI3500" s="61"/>
      <c r="DJ3500" s="61"/>
      <c r="DK3500" s="61"/>
      <c r="DL3500" s="61"/>
      <c r="DM3500" s="61"/>
    </row>
    <row r="3501" spans="1:117" s="25" customFormat="1" x14ac:dyDescent="0.2">
      <c r="A3501" s="25" t="s">
        <v>147</v>
      </c>
      <c r="B3501" s="25" t="s">
        <v>235</v>
      </c>
      <c r="C3501" s="25" t="s">
        <v>154</v>
      </c>
      <c r="I3501" s="116"/>
      <c r="J3501" s="116"/>
      <c r="K3501" s="116"/>
      <c r="L3501" s="116"/>
      <c r="M3501" s="116"/>
      <c r="N3501" s="116"/>
      <c r="AL3501" s="117"/>
      <c r="AN3501" s="35" t="str">
        <f t="shared" si="205"/>
        <v/>
      </c>
      <c r="AO3501" s="35" t="str">
        <f t="shared" si="206"/>
        <v>-</v>
      </c>
      <c r="AQ3501" s="25" t="str">
        <f t="shared" si="207"/>
        <v>-</v>
      </c>
      <c r="BP3501" s="61"/>
      <c r="CT3501" s="61"/>
      <c r="CU3501" s="61"/>
      <c r="CV3501" s="61"/>
      <c r="CW3501" s="61"/>
      <c r="CX3501" s="61"/>
      <c r="CY3501" s="61"/>
      <c r="CZ3501" s="61"/>
      <c r="DA3501" s="61"/>
      <c r="DB3501" s="61"/>
      <c r="DC3501" s="61"/>
      <c r="DD3501" s="61"/>
      <c r="DE3501" s="61"/>
      <c r="DF3501" s="61"/>
      <c r="DG3501" s="61"/>
      <c r="DH3501" s="61"/>
      <c r="DI3501" s="61"/>
      <c r="DJ3501" s="61"/>
      <c r="DK3501" s="61"/>
      <c r="DL3501" s="61"/>
      <c r="DM3501" s="61"/>
    </row>
    <row r="3502" spans="1:117" s="25" customFormat="1" x14ac:dyDescent="0.2">
      <c r="A3502" s="25" t="s">
        <v>148</v>
      </c>
      <c r="B3502" s="25" t="s">
        <v>236</v>
      </c>
      <c r="C3502" s="25" t="s">
        <v>154</v>
      </c>
      <c r="I3502" s="116"/>
      <c r="J3502" s="116"/>
      <c r="K3502" s="116"/>
      <c r="L3502" s="116"/>
      <c r="M3502" s="116"/>
      <c r="N3502" s="116"/>
      <c r="AL3502" s="117"/>
      <c r="AN3502" s="35" t="str">
        <f t="shared" si="205"/>
        <v/>
      </c>
      <c r="AO3502" s="35" t="str">
        <f t="shared" si="206"/>
        <v>-</v>
      </c>
      <c r="AQ3502" s="25" t="str">
        <f t="shared" si="207"/>
        <v>-</v>
      </c>
      <c r="BP3502" s="61"/>
      <c r="CT3502" s="61"/>
      <c r="CU3502" s="61"/>
      <c r="CV3502" s="61"/>
      <c r="CW3502" s="61"/>
      <c r="CX3502" s="61"/>
      <c r="CY3502" s="61"/>
      <c r="CZ3502" s="61"/>
      <c r="DA3502" s="61"/>
      <c r="DB3502" s="61"/>
      <c r="DC3502" s="61"/>
      <c r="DD3502" s="61"/>
      <c r="DE3502" s="61"/>
      <c r="DF3502" s="61"/>
      <c r="DG3502" s="61"/>
      <c r="DH3502" s="61"/>
      <c r="DI3502" s="61"/>
      <c r="DJ3502" s="61"/>
      <c r="DK3502" s="61"/>
      <c r="DL3502" s="61"/>
      <c r="DM3502" s="61"/>
    </row>
    <row r="3503" spans="1:117" s="25" customFormat="1" x14ac:dyDescent="0.2">
      <c r="A3503" s="25" t="s">
        <v>149</v>
      </c>
      <c r="B3503" s="25" t="s">
        <v>232</v>
      </c>
      <c r="C3503" s="25" t="s">
        <v>154</v>
      </c>
      <c r="I3503" s="116"/>
      <c r="J3503" s="116"/>
      <c r="K3503" s="116"/>
      <c r="L3503" s="116"/>
      <c r="M3503" s="116"/>
      <c r="N3503" s="116"/>
      <c r="AL3503" s="117"/>
      <c r="AN3503" s="35" t="str">
        <f t="shared" si="205"/>
        <v/>
      </c>
      <c r="AO3503" s="35" t="str">
        <f t="shared" si="206"/>
        <v>-</v>
      </c>
      <c r="AQ3503" s="25" t="str">
        <f t="shared" si="207"/>
        <v>-</v>
      </c>
      <c r="BP3503" s="61"/>
      <c r="CT3503" s="61"/>
      <c r="CU3503" s="61"/>
      <c r="CV3503" s="61"/>
      <c r="CW3503" s="61"/>
      <c r="CX3503" s="61"/>
      <c r="CY3503" s="61"/>
      <c r="CZ3503" s="61"/>
      <c r="DA3503" s="61"/>
      <c r="DB3503" s="61"/>
      <c r="DC3503" s="61"/>
      <c r="DD3503" s="61"/>
      <c r="DE3503" s="61"/>
      <c r="DF3503" s="61"/>
      <c r="DG3503" s="61"/>
      <c r="DH3503" s="61"/>
      <c r="DI3503" s="61"/>
      <c r="DJ3503" s="61"/>
      <c r="DK3503" s="61"/>
      <c r="DL3503" s="61"/>
      <c r="DM3503" s="61"/>
    </row>
    <row r="3504" spans="1:117" s="25" customFormat="1" x14ac:dyDescent="0.2">
      <c r="A3504" s="25" t="s">
        <v>149</v>
      </c>
      <c r="B3504" s="25" t="s">
        <v>234</v>
      </c>
      <c r="C3504" s="25" t="s">
        <v>154</v>
      </c>
      <c r="I3504" s="116"/>
      <c r="J3504" s="116"/>
      <c r="K3504" s="116"/>
      <c r="L3504" s="116"/>
      <c r="M3504" s="116"/>
      <c r="N3504" s="116"/>
      <c r="AL3504" s="117"/>
      <c r="AN3504" s="35" t="str">
        <f t="shared" si="205"/>
        <v/>
      </c>
      <c r="AO3504" s="35" t="str">
        <f t="shared" si="206"/>
        <v>-</v>
      </c>
      <c r="AQ3504" s="25" t="str">
        <f t="shared" si="207"/>
        <v>-</v>
      </c>
      <c r="BP3504" s="61"/>
      <c r="CT3504" s="61"/>
      <c r="CU3504" s="61"/>
      <c r="CV3504" s="61"/>
      <c r="CW3504" s="61"/>
      <c r="CX3504" s="61"/>
      <c r="CY3504" s="61"/>
      <c r="CZ3504" s="61"/>
      <c r="DA3504" s="61"/>
      <c r="DB3504" s="61"/>
      <c r="DC3504" s="61"/>
      <c r="DD3504" s="61"/>
      <c r="DE3504" s="61"/>
      <c r="DF3504" s="61"/>
      <c r="DG3504" s="61"/>
      <c r="DH3504" s="61"/>
      <c r="DI3504" s="61"/>
      <c r="DJ3504" s="61"/>
      <c r="DK3504" s="61"/>
      <c r="DL3504" s="61"/>
      <c r="DM3504" s="61"/>
    </row>
    <row r="3505" spans="1:117" s="25" customFormat="1" x14ac:dyDescent="0.2">
      <c r="A3505" s="25" t="s">
        <v>150</v>
      </c>
      <c r="B3505" s="25" t="s">
        <v>237</v>
      </c>
      <c r="C3505" s="25" t="s">
        <v>154</v>
      </c>
      <c r="I3505" s="116"/>
      <c r="J3505" s="116"/>
      <c r="K3505" s="116"/>
      <c r="L3505" s="116"/>
      <c r="M3505" s="116"/>
      <c r="N3505" s="116"/>
      <c r="AL3505" s="117"/>
      <c r="AN3505" s="35" t="str">
        <f t="shared" si="205"/>
        <v/>
      </c>
      <c r="AO3505" s="35" t="str">
        <f t="shared" si="206"/>
        <v>-</v>
      </c>
      <c r="AQ3505" s="25" t="str">
        <f t="shared" si="207"/>
        <v>-</v>
      </c>
      <c r="BP3505" s="61"/>
      <c r="CT3505" s="61"/>
      <c r="CU3505" s="61"/>
      <c r="CV3505" s="61"/>
      <c r="CW3505" s="61"/>
      <c r="CX3505" s="61"/>
      <c r="CY3505" s="61"/>
      <c r="CZ3505" s="61"/>
      <c r="DA3505" s="61"/>
      <c r="DB3505" s="61"/>
      <c r="DC3505" s="61"/>
      <c r="DD3505" s="61"/>
      <c r="DE3505" s="61"/>
      <c r="DF3505" s="61"/>
      <c r="DG3505" s="61"/>
      <c r="DH3505" s="61"/>
      <c r="DI3505" s="61"/>
      <c r="DJ3505" s="61"/>
      <c r="DK3505" s="61"/>
      <c r="DL3505" s="61"/>
      <c r="DM3505" s="61"/>
    </row>
    <row r="3506" spans="1:117" s="25" customFormat="1" x14ac:dyDescent="0.2">
      <c r="A3506" s="25" t="s">
        <v>150</v>
      </c>
      <c r="B3506" s="25" t="s">
        <v>235</v>
      </c>
      <c r="C3506" s="25" t="s">
        <v>154</v>
      </c>
      <c r="I3506" s="116"/>
      <c r="J3506" s="116"/>
      <c r="K3506" s="116"/>
      <c r="L3506" s="116"/>
      <c r="M3506" s="116"/>
      <c r="N3506" s="116"/>
      <c r="AL3506" s="117"/>
      <c r="AN3506" s="35" t="str">
        <f t="shared" si="205"/>
        <v/>
      </c>
      <c r="AO3506" s="35" t="str">
        <f t="shared" si="206"/>
        <v>-</v>
      </c>
      <c r="AQ3506" s="25" t="str">
        <f t="shared" si="207"/>
        <v>-</v>
      </c>
      <c r="BP3506" s="61"/>
      <c r="CT3506" s="61"/>
      <c r="CU3506" s="61"/>
      <c r="CV3506" s="61"/>
      <c r="CW3506" s="61"/>
      <c r="CX3506" s="61"/>
      <c r="CY3506" s="61"/>
      <c r="CZ3506" s="61"/>
      <c r="DA3506" s="61"/>
      <c r="DB3506" s="61"/>
      <c r="DC3506" s="61"/>
      <c r="DD3506" s="61"/>
      <c r="DE3506" s="61"/>
      <c r="DF3506" s="61"/>
      <c r="DG3506" s="61"/>
      <c r="DH3506" s="61"/>
      <c r="DI3506" s="61"/>
      <c r="DJ3506" s="61"/>
      <c r="DK3506" s="61"/>
      <c r="DL3506" s="61"/>
      <c r="DM3506" s="61"/>
    </row>
    <row r="3507" spans="1:117" s="25" customFormat="1" x14ac:dyDescent="0.2">
      <c r="A3507" s="25" t="s">
        <v>151</v>
      </c>
      <c r="B3507" s="25" t="s">
        <v>223</v>
      </c>
      <c r="C3507" s="25" t="s">
        <v>154</v>
      </c>
      <c r="I3507" s="116"/>
      <c r="J3507" s="116"/>
      <c r="K3507" s="116"/>
      <c r="L3507" s="116"/>
      <c r="M3507" s="116"/>
      <c r="N3507" s="116"/>
      <c r="AL3507" s="117"/>
      <c r="AN3507" s="35" t="str">
        <f t="shared" si="205"/>
        <v/>
      </c>
      <c r="AO3507" s="35" t="str">
        <f t="shared" si="206"/>
        <v>-</v>
      </c>
      <c r="AQ3507" s="25" t="str">
        <f t="shared" si="207"/>
        <v>-</v>
      </c>
      <c r="BP3507" s="61"/>
      <c r="CT3507" s="61"/>
      <c r="CU3507" s="61"/>
      <c r="CV3507" s="61"/>
      <c r="CW3507" s="61"/>
      <c r="CX3507" s="61"/>
      <c r="CY3507" s="61"/>
      <c r="CZ3507" s="61"/>
      <c r="DA3507" s="61"/>
      <c r="DB3507" s="61"/>
      <c r="DC3507" s="61"/>
      <c r="DD3507" s="61"/>
      <c r="DE3507" s="61"/>
      <c r="DF3507" s="61"/>
      <c r="DG3507" s="61"/>
      <c r="DH3507" s="61"/>
      <c r="DI3507" s="61"/>
      <c r="DJ3507" s="61"/>
      <c r="DK3507" s="61"/>
      <c r="DL3507" s="61"/>
      <c r="DM3507" s="61"/>
    </row>
    <row r="3508" spans="1:117" s="25" customFormat="1" x14ac:dyDescent="0.2">
      <c r="A3508" s="25" t="s">
        <v>153</v>
      </c>
      <c r="B3508" s="25" t="s">
        <v>234</v>
      </c>
      <c r="C3508" s="25" t="s">
        <v>154</v>
      </c>
      <c r="I3508" s="116"/>
      <c r="J3508" s="116"/>
      <c r="K3508" s="116"/>
      <c r="L3508" s="116"/>
      <c r="M3508" s="116"/>
      <c r="N3508" s="116"/>
      <c r="AL3508" s="117"/>
      <c r="AN3508" s="35" t="str">
        <f t="shared" si="205"/>
        <v/>
      </c>
      <c r="AO3508" s="35" t="str">
        <f t="shared" si="206"/>
        <v>-</v>
      </c>
      <c r="AQ3508" s="25" t="str">
        <f t="shared" si="207"/>
        <v>-</v>
      </c>
      <c r="BP3508" s="61"/>
      <c r="CT3508" s="61"/>
      <c r="CU3508" s="61"/>
      <c r="CV3508" s="61"/>
      <c r="CW3508" s="61"/>
      <c r="CX3508" s="61"/>
      <c r="CY3508" s="61"/>
      <c r="CZ3508" s="61"/>
      <c r="DA3508" s="61"/>
      <c r="DB3508" s="61"/>
      <c r="DC3508" s="61"/>
      <c r="DD3508" s="61"/>
      <c r="DE3508" s="61"/>
      <c r="DF3508" s="61"/>
      <c r="DG3508" s="61"/>
      <c r="DH3508" s="61"/>
      <c r="DI3508" s="61"/>
      <c r="DJ3508" s="61"/>
      <c r="DK3508" s="61"/>
      <c r="DL3508" s="61"/>
      <c r="DM3508" s="61"/>
    </row>
    <row r="3509" spans="1:117" s="25" customFormat="1" x14ac:dyDescent="0.2">
      <c r="A3509" s="25" t="s">
        <v>153</v>
      </c>
      <c r="B3509" s="25" t="s">
        <v>235</v>
      </c>
      <c r="C3509" s="25" t="s">
        <v>154</v>
      </c>
      <c r="I3509" s="116"/>
      <c r="J3509" s="116"/>
      <c r="K3509" s="116"/>
      <c r="L3509" s="116"/>
      <c r="M3509" s="116"/>
      <c r="N3509" s="116"/>
      <c r="AL3509" s="117"/>
      <c r="AN3509" s="35" t="str">
        <f t="shared" si="205"/>
        <v/>
      </c>
      <c r="AO3509" s="35" t="str">
        <f t="shared" si="206"/>
        <v>-</v>
      </c>
      <c r="AQ3509" s="25" t="str">
        <f t="shared" si="207"/>
        <v>-</v>
      </c>
      <c r="BP3509" s="61"/>
      <c r="CT3509" s="61"/>
      <c r="CU3509" s="61"/>
      <c r="CV3509" s="61"/>
      <c r="CW3509" s="61"/>
      <c r="CX3509" s="61"/>
      <c r="CY3509" s="61"/>
      <c r="CZ3509" s="61"/>
      <c r="DA3509" s="61"/>
      <c r="DB3509" s="61"/>
      <c r="DC3509" s="61"/>
      <c r="DD3509" s="61"/>
      <c r="DE3509" s="61"/>
      <c r="DF3509" s="61"/>
      <c r="DG3509" s="61"/>
      <c r="DH3509" s="61"/>
      <c r="DI3509" s="61"/>
      <c r="DJ3509" s="61"/>
      <c r="DK3509" s="61"/>
      <c r="DL3509" s="61"/>
      <c r="DM3509" s="61"/>
    </row>
    <row r="3510" spans="1:117" s="25" customFormat="1" x14ac:dyDescent="0.2">
      <c r="A3510" s="25" t="s">
        <v>153</v>
      </c>
      <c r="B3510" s="25" t="s">
        <v>225</v>
      </c>
      <c r="C3510" s="25" t="s">
        <v>154</v>
      </c>
      <c r="I3510" s="116"/>
      <c r="J3510" s="116"/>
      <c r="K3510" s="116"/>
      <c r="L3510" s="116"/>
      <c r="M3510" s="116"/>
      <c r="N3510" s="116"/>
      <c r="AL3510" s="117"/>
      <c r="AN3510" s="35" t="str">
        <f t="shared" si="205"/>
        <v/>
      </c>
      <c r="AO3510" s="35" t="str">
        <f t="shared" si="206"/>
        <v>-</v>
      </c>
      <c r="AQ3510" s="25" t="str">
        <f t="shared" si="207"/>
        <v>-</v>
      </c>
      <c r="BP3510" s="61"/>
      <c r="CT3510" s="61"/>
      <c r="CU3510" s="61"/>
      <c r="CV3510" s="61"/>
      <c r="CW3510" s="61"/>
      <c r="CX3510" s="61"/>
      <c r="CY3510" s="61"/>
      <c r="CZ3510" s="61"/>
      <c r="DA3510" s="61"/>
      <c r="DB3510" s="61"/>
      <c r="DC3510" s="61"/>
      <c r="DD3510" s="61"/>
      <c r="DE3510" s="61"/>
      <c r="DF3510" s="61"/>
      <c r="DG3510" s="61"/>
      <c r="DH3510" s="61"/>
      <c r="DI3510" s="61"/>
      <c r="DJ3510" s="61"/>
      <c r="DK3510" s="61"/>
      <c r="DL3510" s="61"/>
      <c r="DM3510" s="61"/>
    </row>
    <row r="3511" spans="1:117" s="25" customFormat="1" x14ac:dyDescent="0.2">
      <c r="A3511" s="34" t="s">
        <v>154</v>
      </c>
      <c r="B3511" s="25" t="s">
        <v>238</v>
      </c>
      <c r="C3511" s="34" t="s">
        <v>154</v>
      </c>
      <c r="I3511" s="116"/>
      <c r="J3511" s="116"/>
      <c r="K3511" s="116"/>
      <c r="L3511" s="116"/>
      <c r="M3511" s="116"/>
      <c r="N3511" s="116"/>
      <c r="AL3511" s="117"/>
      <c r="AN3511" s="35" t="str">
        <f t="shared" ref="AN3511:AN3574" si="208">CONCATENATE(AM3511,AP3511)</f>
        <v/>
      </c>
      <c r="AO3511" s="35" t="str">
        <f t="shared" ref="AO3511:AO3574" si="209">CONCATENATE(AM3511,"-",AL3511)</f>
        <v>-</v>
      </c>
      <c r="AQ3511" s="25" t="str">
        <f t="shared" si="207"/>
        <v>-</v>
      </c>
      <c r="BP3511" s="61"/>
      <c r="CT3511" s="61"/>
      <c r="CU3511" s="61"/>
      <c r="CV3511" s="61"/>
      <c r="CW3511" s="61"/>
      <c r="CX3511" s="61"/>
      <c r="CY3511" s="61"/>
      <c r="CZ3511" s="61"/>
      <c r="DA3511" s="61"/>
      <c r="DB3511" s="61"/>
      <c r="DC3511" s="61"/>
      <c r="DD3511" s="61"/>
      <c r="DE3511" s="61"/>
      <c r="DF3511" s="61"/>
      <c r="DG3511" s="61"/>
      <c r="DH3511" s="61"/>
      <c r="DI3511" s="61"/>
      <c r="DJ3511" s="61"/>
      <c r="DK3511" s="61"/>
      <c r="DL3511" s="61"/>
      <c r="DM3511" s="61"/>
    </row>
    <row r="3512" spans="1:117" s="25" customFormat="1" x14ac:dyDescent="0.2">
      <c r="A3512" s="34" t="s">
        <v>156</v>
      </c>
      <c r="B3512" s="25" t="s">
        <v>235</v>
      </c>
      <c r="C3512" s="34" t="s">
        <v>154</v>
      </c>
      <c r="I3512" s="116"/>
      <c r="J3512" s="116"/>
      <c r="K3512" s="116"/>
      <c r="L3512" s="116"/>
      <c r="M3512" s="116"/>
      <c r="N3512" s="116"/>
      <c r="AL3512" s="117"/>
      <c r="AN3512" s="35" t="str">
        <f t="shared" si="208"/>
        <v/>
      </c>
      <c r="AO3512" s="35" t="str">
        <f t="shared" si="209"/>
        <v>-</v>
      </c>
      <c r="AQ3512" s="25" t="str">
        <f t="shared" si="207"/>
        <v>-</v>
      </c>
      <c r="BP3512" s="61"/>
      <c r="CT3512" s="61"/>
      <c r="CU3512" s="61"/>
      <c r="CV3512" s="61"/>
      <c r="CW3512" s="61"/>
      <c r="CX3512" s="61"/>
      <c r="CY3512" s="61"/>
      <c r="CZ3512" s="61"/>
      <c r="DA3512" s="61"/>
      <c r="DB3512" s="61"/>
      <c r="DC3512" s="61"/>
      <c r="DD3512" s="61"/>
      <c r="DE3512" s="61"/>
      <c r="DF3512" s="61"/>
      <c r="DG3512" s="61"/>
      <c r="DH3512" s="61"/>
      <c r="DI3512" s="61"/>
      <c r="DJ3512" s="61"/>
      <c r="DK3512" s="61"/>
      <c r="DL3512" s="61"/>
      <c r="DM3512" s="61"/>
    </row>
    <row r="3513" spans="1:117" s="25" customFormat="1" x14ac:dyDescent="0.2">
      <c r="A3513" s="34" t="s">
        <v>158</v>
      </c>
      <c r="B3513" s="25" t="s">
        <v>239</v>
      </c>
      <c r="C3513" s="34" t="s">
        <v>156</v>
      </c>
      <c r="I3513" s="116"/>
      <c r="J3513" s="116"/>
      <c r="K3513" s="116"/>
      <c r="L3513" s="116"/>
      <c r="M3513" s="116"/>
      <c r="N3513" s="116"/>
      <c r="AL3513" s="117"/>
      <c r="AN3513" s="35" t="str">
        <f t="shared" si="208"/>
        <v/>
      </c>
      <c r="AO3513" s="35" t="str">
        <f t="shared" si="209"/>
        <v>-</v>
      </c>
      <c r="AQ3513" s="25" t="str">
        <f t="shared" si="207"/>
        <v>-</v>
      </c>
      <c r="BP3513" s="61"/>
      <c r="CT3513" s="61"/>
      <c r="CU3513" s="61"/>
      <c r="CV3513" s="61"/>
      <c r="CW3513" s="61"/>
      <c r="CX3513" s="61"/>
      <c r="CY3513" s="61"/>
      <c r="CZ3513" s="61"/>
      <c r="DA3513" s="61"/>
      <c r="DB3513" s="61"/>
      <c r="DC3513" s="61"/>
      <c r="DD3513" s="61"/>
      <c r="DE3513" s="61"/>
      <c r="DF3513" s="61"/>
      <c r="DG3513" s="61"/>
      <c r="DH3513" s="61"/>
      <c r="DI3513" s="61"/>
      <c r="DJ3513" s="61"/>
      <c r="DK3513" s="61"/>
      <c r="DL3513" s="61"/>
      <c r="DM3513" s="61"/>
    </row>
    <row r="3514" spans="1:117" s="25" customFormat="1" x14ac:dyDescent="0.2">
      <c r="A3514" s="34" t="s">
        <v>147</v>
      </c>
      <c r="B3514" s="25" t="s">
        <v>227</v>
      </c>
      <c r="C3514" s="34" t="s">
        <v>156</v>
      </c>
      <c r="I3514" s="116"/>
      <c r="J3514" s="116"/>
      <c r="K3514" s="116"/>
      <c r="L3514" s="116"/>
      <c r="M3514" s="116"/>
      <c r="N3514" s="116"/>
      <c r="AL3514" s="117"/>
      <c r="AN3514" s="35" t="str">
        <f t="shared" si="208"/>
        <v/>
      </c>
      <c r="AO3514" s="35" t="str">
        <f t="shared" si="209"/>
        <v>-</v>
      </c>
      <c r="AQ3514" s="25" t="str">
        <f t="shared" si="207"/>
        <v>-</v>
      </c>
      <c r="BP3514" s="61"/>
      <c r="CT3514" s="61"/>
      <c r="CU3514" s="61"/>
      <c r="CV3514" s="61"/>
      <c r="CW3514" s="61"/>
      <c r="CX3514" s="61"/>
      <c r="CY3514" s="61"/>
      <c r="CZ3514" s="61"/>
      <c r="DA3514" s="61"/>
      <c r="DB3514" s="61"/>
      <c r="DC3514" s="61"/>
      <c r="DD3514" s="61"/>
      <c r="DE3514" s="61"/>
      <c r="DF3514" s="61"/>
      <c r="DG3514" s="61"/>
      <c r="DH3514" s="61"/>
      <c r="DI3514" s="61"/>
      <c r="DJ3514" s="61"/>
      <c r="DK3514" s="61"/>
      <c r="DL3514" s="61"/>
      <c r="DM3514" s="61"/>
    </row>
    <row r="3515" spans="1:117" s="25" customFormat="1" x14ac:dyDescent="0.2">
      <c r="A3515" s="34" t="s">
        <v>147</v>
      </c>
      <c r="B3515" s="25" t="s">
        <v>224</v>
      </c>
      <c r="C3515" s="34" t="s">
        <v>156</v>
      </c>
      <c r="I3515" s="116"/>
      <c r="J3515" s="116"/>
      <c r="K3515" s="116"/>
      <c r="L3515" s="116"/>
      <c r="M3515" s="116"/>
      <c r="N3515" s="116"/>
      <c r="AL3515" s="117"/>
      <c r="AN3515" s="35" t="str">
        <f t="shared" si="208"/>
        <v/>
      </c>
      <c r="AO3515" s="35" t="str">
        <f t="shared" si="209"/>
        <v>-</v>
      </c>
      <c r="AQ3515" s="25" t="str">
        <f t="shared" si="207"/>
        <v>-</v>
      </c>
      <c r="BP3515" s="61"/>
      <c r="CT3515" s="61"/>
      <c r="CU3515" s="61"/>
      <c r="CV3515" s="61"/>
      <c r="CW3515" s="61"/>
      <c r="CX3515" s="61"/>
      <c r="CY3515" s="61"/>
      <c r="CZ3515" s="61"/>
      <c r="DA3515" s="61"/>
      <c r="DB3515" s="61"/>
      <c r="DC3515" s="61"/>
      <c r="DD3515" s="61"/>
      <c r="DE3515" s="61"/>
      <c r="DF3515" s="61"/>
      <c r="DG3515" s="61"/>
      <c r="DH3515" s="61"/>
      <c r="DI3515" s="61"/>
      <c r="DJ3515" s="61"/>
      <c r="DK3515" s="61"/>
      <c r="DL3515" s="61"/>
      <c r="DM3515" s="61"/>
    </row>
    <row r="3516" spans="1:117" s="25" customFormat="1" x14ac:dyDescent="0.2">
      <c r="A3516" s="34" t="s">
        <v>149</v>
      </c>
      <c r="B3516" s="25" t="s">
        <v>223</v>
      </c>
      <c r="C3516" s="34" t="s">
        <v>156</v>
      </c>
      <c r="I3516" s="116"/>
      <c r="J3516" s="116"/>
      <c r="K3516" s="116"/>
      <c r="L3516" s="116"/>
      <c r="M3516" s="116"/>
      <c r="N3516" s="116"/>
      <c r="AL3516" s="117"/>
      <c r="AN3516" s="35" t="str">
        <f t="shared" si="208"/>
        <v/>
      </c>
      <c r="AO3516" s="35" t="str">
        <f t="shared" si="209"/>
        <v>-</v>
      </c>
      <c r="AQ3516" s="25" t="str">
        <f t="shared" si="207"/>
        <v>-</v>
      </c>
      <c r="BP3516" s="61"/>
      <c r="CT3516" s="61"/>
      <c r="CU3516" s="61"/>
      <c r="CV3516" s="61"/>
      <c r="CW3516" s="61"/>
      <c r="CX3516" s="61"/>
      <c r="CY3516" s="61"/>
      <c r="CZ3516" s="61"/>
      <c r="DA3516" s="61"/>
      <c r="DB3516" s="61"/>
      <c r="DC3516" s="61"/>
      <c r="DD3516" s="61"/>
      <c r="DE3516" s="61"/>
      <c r="DF3516" s="61"/>
      <c r="DG3516" s="61"/>
      <c r="DH3516" s="61"/>
      <c r="DI3516" s="61"/>
      <c r="DJ3516" s="61"/>
      <c r="DK3516" s="61"/>
      <c r="DL3516" s="61"/>
      <c r="DM3516" s="61"/>
    </row>
    <row r="3517" spans="1:117" s="25" customFormat="1" x14ac:dyDescent="0.2">
      <c r="A3517" s="34" t="s">
        <v>150</v>
      </c>
      <c r="B3517" s="25" t="s">
        <v>239</v>
      </c>
      <c r="C3517" s="34" t="s">
        <v>156</v>
      </c>
      <c r="I3517" s="116"/>
      <c r="J3517" s="116"/>
      <c r="K3517" s="116"/>
      <c r="L3517" s="116"/>
      <c r="M3517" s="116"/>
      <c r="N3517" s="116"/>
      <c r="AL3517" s="117"/>
      <c r="AN3517" s="35" t="str">
        <f t="shared" si="208"/>
        <v/>
      </c>
      <c r="AO3517" s="35" t="str">
        <f t="shared" si="209"/>
        <v>-</v>
      </c>
      <c r="AQ3517" s="25" t="str">
        <f t="shared" si="207"/>
        <v>-</v>
      </c>
      <c r="BP3517" s="61"/>
      <c r="CT3517" s="61"/>
      <c r="CU3517" s="61"/>
      <c r="CV3517" s="61"/>
      <c r="CW3517" s="61"/>
      <c r="CX3517" s="61"/>
      <c r="CY3517" s="61"/>
      <c r="CZ3517" s="61"/>
      <c r="DA3517" s="61"/>
      <c r="DB3517" s="61"/>
      <c r="DC3517" s="61"/>
      <c r="DD3517" s="61"/>
      <c r="DE3517" s="61"/>
      <c r="DF3517" s="61"/>
      <c r="DG3517" s="61"/>
      <c r="DH3517" s="61"/>
      <c r="DI3517" s="61"/>
      <c r="DJ3517" s="61"/>
      <c r="DK3517" s="61"/>
      <c r="DL3517" s="61"/>
      <c r="DM3517" s="61"/>
    </row>
    <row r="3518" spans="1:117" s="25" customFormat="1" x14ac:dyDescent="0.2">
      <c r="A3518" s="34" t="s">
        <v>150</v>
      </c>
      <c r="B3518" s="25" t="s">
        <v>231</v>
      </c>
      <c r="C3518" s="34" t="s">
        <v>156</v>
      </c>
      <c r="I3518" s="116"/>
      <c r="J3518" s="116"/>
      <c r="K3518" s="116"/>
      <c r="L3518" s="116"/>
      <c r="M3518" s="116"/>
      <c r="N3518" s="116"/>
      <c r="AL3518" s="117"/>
      <c r="AN3518" s="35" t="str">
        <f t="shared" si="208"/>
        <v/>
      </c>
      <c r="AO3518" s="35" t="str">
        <f t="shared" si="209"/>
        <v>-</v>
      </c>
      <c r="AQ3518" s="25" t="str">
        <f t="shared" si="207"/>
        <v>-</v>
      </c>
      <c r="BP3518" s="61"/>
      <c r="CT3518" s="61"/>
      <c r="CU3518" s="61"/>
      <c r="CV3518" s="61"/>
      <c r="CW3518" s="61"/>
      <c r="CX3518" s="61"/>
      <c r="CY3518" s="61"/>
      <c r="CZ3518" s="61"/>
      <c r="DA3518" s="61"/>
      <c r="DB3518" s="61"/>
      <c r="DC3518" s="61"/>
      <c r="DD3518" s="61"/>
      <c r="DE3518" s="61"/>
      <c r="DF3518" s="61"/>
      <c r="DG3518" s="61"/>
      <c r="DH3518" s="61"/>
      <c r="DI3518" s="61"/>
      <c r="DJ3518" s="61"/>
      <c r="DK3518" s="61"/>
      <c r="DL3518" s="61"/>
      <c r="DM3518" s="61"/>
    </row>
    <row r="3519" spans="1:117" s="25" customFormat="1" x14ac:dyDescent="0.2">
      <c r="A3519" s="34" t="s">
        <v>151</v>
      </c>
      <c r="B3519" s="25" t="s">
        <v>232</v>
      </c>
      <c r="C3519" s="34" t="s">
        <v>156</v>
      </c>
      <c r="I3519" s="116"/>
      <c r="J3519" s="116"/>
      <c r="K3519" s="116"/>
      <c r="L3519" s="116"/>
      <c r="M3519" s="116"/>
      <c r="N3519" s="116"/>
      <c r="AL3519" s="117"/>
      <c r="AN3519" s="35" t="str">
        <f t="shared" si="208"/>
        <v/>
      </c>
      <c r="AO3519" s="35" t="str">
        <f t="shared" si="209"/>
        <v>-</v>
      </c>
      <c r="AQ3519" s="25" t="str">
        <f t="shared" si="207"/>
        <v>-</v>
      </c>
      <c r="BP3519" s="61"/>
      <c r="CT3519" s="61"/>
      <c r="CU3519" s="61"/>
      <c r="CV3519" s="61"/>
      <c r="CW3519" s="61"/>
      <c r="CX3519" s="61"/>
      <c r="CY3519" s="61"/>
      <c r="CZ3519" s="61"/>
      <c r="DA3519" s="61"/>
      <c r="DB3519" s="61"/>
      <c r="DC3519" s="61"/>
      <c r="DD3519" s="61"/>
      <c r="DE3519" s="61"/>
      <c r="DF3519" s="61"/>
      <c r="DG3519" s="61"/>
      <c r="DH3519" s="61"/>
      <c r="DI3519" s="61"/>
      <c r="DJ3519" s="61"/>
      <c r="DK3519" s="61"/>
      <c r="DL3519" s="61"/>
      <c r="DM3519" s="61"/>
    </row>
    <row r="3520" spans="1:117" s="25" customFormat="1" x14ac:dyDescent="0.2">
      <c r="A3520" s="34" t="s">
        <v>151</v>
      </c>
      <c r="B3520" s="25" t="s">
        <v>224</v>
      </c>
      <c r="C3520" s="34" t="s">
        <v>156</v>
      </c>
      <c r="I3520" s="116"/>
      <c r="J3520" s="116"/>
      <c r="K3520" s="116"/>
      <c r="L3520" s="116"/>
      <c r="M3520" s="116"/>
      <c r="N3520" s="116"/>
      <c r="AL3520" s="117"/>
      <c r="AN3520" s="35" t="str">
        <f t="shared" si="208"/>
        <v/>
      </c>
      <c r="AO3520" s="35" t="str">
        <f t="shared" si="209"/>
        <v>-</v>
      </c>
      <c r="AQ3520" s="25" t="str">
        <f t="shared" si="207"/>
        <v>-</v>
      </c>
      <c r="BP3520" s="61"/>
      <c r="CT3520" s="61"/>
      <c r="CU3520" s="61"/>
      <c r="CV3520" s="61"/>
      <c r="CW3520" s="61"/>
      <c r="CX3520" s="61"/>
      <c r="CY3520" s="61"/>
      <c r="CZ3520" s="61"/>
      <c r="DA3520" s="61"/>
      <c r="DB3520" s="61"/>
      <c r="DC3520" s="61"/>
      <c r="DD3520" s="61"/>
      <c r="DE3520" s="61"/>
      <c r="DF3520" s="61"/>
      <c r="DG3520" s="61"/>
      <c r="DH3520" s="61"/>
      <c r="DI3520" s="61"/>
      <c r="DJ3520" s="61"/>
      <c r="DK3520" s="61"/>
      <c r="DL3520" s="61"/>
      <c r="DM3520" s="61"/>
    </row>
    <row r="3521" spans="1:117" s="25" customFormat="1" x14ac:dyDescent="0.2">
      <c r="A3521" s="34" t="s">
        <v>152</v>
      </c>
      <c r="B3521" s="25" t="s">
        <v>233</v>
      </c>
      <c r="C3521" s="34" t="s">
        <v>156</v>
      </c>
      <c r="I3521" s="116"/>
      <c r="J3521" s="116"/>
      <c r="K3521" s="116"/>
      <c r="L3521" s="116"/>
      <c r="M3521" s="116"/>
      <c r="N3521" s="116"/>
      <c r="AL3521" s="117"/>
      <c r="AN3521" s="35" t="str">
        <f t="shared" si="208"/>
        <v/>
      </c>
      <c r="AO3521" s="35" t="str">
        <f t="shared" si="209"/>
        <v>-</v>
      </c>
      <c r="AQ3521" s="25" t="str">
        <f t="shared" si="207"/>
        <v>-</v>
      </c>
      <c r="BP3521" s="61"/>
      <c r="CT3521" s="61"/>
      <c r="CU3521" s="61"/>
      <c r="CV3521" s="61"/>
      <c r="CW3521" s="61"/>
      <c r="CX3521" s="61"/>
      <c r="CY3521" s="61"/>
      <c r="CZ3521" s="61"/>
      <c r="DA3521" s="61"/>
      <c r="DB3521" s="61"/>
      <c r="DC3521" s="61"/>
      <c r="DD3521" s="61"/>
      <c r="DE3521" s="61"/>
      <c r="DF3521" s="61"/>
      <c r="DG3521" s="61"/>
      <c r="DH3521" s="61"/>
      <c r="DI3521" s="61"/>
      <c r="DJ3521" s="61"/>
      <c r="DK3521" s="61"/>
      <c r="DL3521" s="61"/>
      <c r="DM3521" s="61"/>
    </row>
    <row r="3522" spans="1:117" s="25" customFormat="1" x14ac:dyDescent="0.2">
      <c r="A3522" s="34" t="s">
        <v>152</v>
      </c>
      <c r="B3522" s="25" t="s">
        <v>226</v>
      </c>
      <c r="C3522" s="34" t="s">
        <v>156</v>
      </c>
      <c r="I3522" s="116"/>
      <c r="J3522" s="116"/>
      <c r="K3522" s="116"/>
      <c r="L3522" s="116"/>
      <c r="M3522" s="116"/>
      <c r="N3522" s="116"/>
      <c r="AL3522" s="117"/>
      <c r="AN3522" s="35" t="str">
        <f t="shared" si="208"/>
        <v/>
      </c>
      <c r="AO3522" s="35" t="str">
        <f t="shared" si="209"/>
        <v>-</v>
      </c>
      <c r="AQ3522" s="25" t="str">
        <f t="shared" si="207"/>
        <v>-</v>
      </c>
      <c r="BP3522" s="61"/>
      <c r="CT3522" s="61"/>
      <c r="CU3522" s="61"/>
      <c r="CV3522" s="61"/>
      <c r="CW3522" s="61"/>
      <c r="CX3522" s="61"/>
      <c r="CY3522" s="61"/>
      <c r="CZ3522" s="61"/>
      <c r="DA3522" s="61"/>
      <c r="DB3522" s="61"/>
      <c r="DC3522" s="61"/>
      <c r="DD3522" s="61"/>
      <c r="DE3522" s="61"/>
      <c r="DF3522" s="61"/>
      <c r="DG3522" s="61"/>
      <c r="DH3522" s="61"/>
      <c r="DI3522" s="61"/>
      <c r="DJ3522" s="61"/>
      <c r="DK3522" s="61"/>
      <c r="DL3522" s="61"/>
      <c r="DM3522" s="61"/>
    </row>
    <row r="3523" spans="1:117" s="25" customFormat="1" x14ac:dyDescent="0.2">
      <c r="A3523" s="34" t="s">
        <v>153</v>
      </c>
      <c r="B3523" s="25" t="s">
        <v>221</v>
      </c>
      <c r="C3523" s="34" t="s">
        <v>156</v>
      </c>
      <c r="I3523" s="116"/>
      <c r="J3523" s="116"/>
      <c r="K3523" s="116"/>
      <c r="L3523" s="116"/>
      <c r="M3523" s="116"/>
      <c r="N3523" s="116"/>
      <c r="AL3523" s="117"/>
      <c r="AN3523" s="35" t="str">
        <f t="shared" si="208"/>
        <v/>
      </c>
      <c r="AO3523" s="35" t="str">
        <f t="shared" si="209"/>
        <v>-</v>
      </c>
      <c r="AQ3523" s="25" t="str">
        <f t="shared" si="207"/>
        <v>-</v>
      </c>
      <c r="BP3523" s="61"/>
      <c r="CT3523" s="61"/>
      <c r="CU3523" s="61"/>
      <c r="CV3523" s="61"/>
      <c r="CW3523" s="61"/>
      <c r="CX3523" s="61"/>
      <c r="CY3523" s="61"/>
      <c r="CZ3523" s="61"/>
      <c r="DA3523" s="61"/>
      <c r="DB3523" s="61"/>
      <c r="DC3523" s="61"/>
      <c r="DD3523" s="61"/>
      <c r="DE3523" s="61"/>
      <c r="DF3523" s="61"/>
      <c r="DG3523" s="61"/>
      <c r="DH3523" s="61"/>
      <c r="DI3523" s="61"/>
      <c r="DJ3523" s="61"/>
      <c r="DK3523" s="61"/>
      <c r="DL3523" s="61"/>
      <c r="DM3523" s="61"/>
    </row>
    <row r="3524" spans="1:117" s="25" customFormat="1" x14ac:dyDescent="0.2">
      <c r="A3524" s="34" t="s">
        <v>154</v>
      </c>
      <c r="B3524" s="25" t="s">
        <v>221</v>
      </c>
      <c r="C3524" s="34" t="s">
        <v>156</v>
      </c>
      <c r="I3524" s="116"/>
      <c r="J3524" s="116"/>
      <c r="K3524" s="116"/>
      <c r="L3524" s="116"/>
      <c r="M3524" s="116"/>
      <c r="N3524" s="116"/>
      <c r="AL3524" s="117"/>
      <c r="AN3524" s="35" t="str">
        <f t="shared" si="208"/>
        <v/>
      </c>
      <c r="AO3524" s="35" t="str">
        <f t="shared" si="209"/>
        <v>-</v>
      </c>
      <c r="AQ3524" s="25" t="str">
        <f t="shared" si="207"/>
        <v>-</v>
      </c>
      <c r="BP3524" s="61"/>
      <c r="CT3524" s="61"/>
      <c r="CU3524" s="61"/>
      <c r="CV3524" s="61"/>
      <c r="CW3524" s="61"/>
      <c r="CX3524" s="61"/>
      <c r="CY3524" s="61"/>
      <c r="CZ3524" s="61"/>
      <c r="DA3524" s="61"/>
      <c r="DB3524" s="61"/>
      <c r="DC3524" s="61"/>
      <c r="DD3524" s="61"/>
      <c r="DE3524" s="61"/>
      <c r="DF3524" s="61"/>
      <c r="DG3524" s="61"/>
      <c r="DH3524" s="61"/>
      <c r="DI3524" s="61"/>
      <c r="DJ3524" s="61"/>
      <c r="DK3524" s="61"/>
      <c r="DL3524" s="61"/>
      <c r="DM3524" s="61"/>
    </row>
    <row r="3525" spans="1:117" s="25" customFormat="1" x14ac:dyDescent="0.2">
      <c r="A3525" s="34" t="s">
        <v>154</v>
      </c>
      <c r="B3525" s="25" t="s">
        <v>239</v>
      </c>
      <c r="C3525" s="34" t="s">
        <v>156</v>
      </c>
      <c r="I3525" s="116"/>
      <c r="J3525" s="116"/>
      <c r="K3525" s="116"/>
      <c r="L3525" s="116"/>
      <c r="M3525" s="116"/>
      <c r="N3525" s="116"/>
      <c r="AL3525" s="117"/>
      <c r="AN3525" s="35" t="str">
        <f t="shared" si="208"/>
        <v/>
      </c>
      <c r="AO3525" s="35" t="str">
        <f t="shared" si="209"/>
        <v>-</v>
      </c>
      <c r="AQ3525" s="25" t="str">
        <f t="shared" si="207"/>
        <v>-</v>
      </c>
      <c r="BP3525" s="61"/>
      <c r="CT3525" s="61"/>
      <c r="CU3525" s="61"/>
      <c r="CV3525" s="61"/>
      <c r="CW3525" s="61"/>
      <c r="CX3525" s="61"/>
      <c r="CY3525" s="61"/>
      <c r="CZ3525" s="61"/>
      <c r="DA3525" s="61"/>
      <c r="DB3525" s="61"/>
      <c r="DC3525" s="61"/>
      <c r="DD3525" s="61"/>
      <c r="DE3525" s="61"/>
      <c r="DF3525" s="61"/>
      <c r="DG3525" s="61"/>
      <c r="DH3525" s="61"/>
      <c r="DI3525" s="61"/>
      <c r="DJ3525" s="61"/>
      <c r="DK3525" s="61"/>
      <c r="DL3525" s="61"/>
      <c r="DM3525" s="61"/>
    </row>
    <row r="3526" spans="1:117" s="25" customFormat="1" x14ac:dyDescent="0.2">
      <c r="A3526" s="34" t="s">
        <v>155</v>
      </c>
      <c r="B3526" s="25" t="s">
        <v>228</v>
      </c>
      <c r="C3526" s="34" t="s">
        <v>156</v>
      </c>
      <c r="I3526" s="116"/>
      <c r="J3526" s="116"/>
      <c r="K3526" s="116"/>
      <c r="L3526" s="116"/>
      <c r="M3526" s="116"/>
      <c r="N3526" s="116"/>
      <c r="AL3526" s="117"/>
      <c r="AN3526" s="35" t="str">
        <f t="shared" si="208"/>
        <v/>
      </c>
      <c r="AO3526" s="35" t="str">
        <f t="shared" si="209"/>
        <v>-</v>
      </c>
      <c r="AQ3526" s="25" t="str">
        <f t="shared" si="207"/>
        <v>-</v>
      </c>
      <c r="BP3526" s="61"/>
      <c r="CT3526" s="61"/>
      <c r="CU3526" s="61"/>
      <c r="CV3526" s="61"/>
      <c r="CW3526" s="61"/>
      <c r="CX3526" s="61"/>
      <c r="CY3526" s="61"/>
      <c r="CZ3526" s="61"/>
      <c r="DA3526" s="61"/>
      <c r="DB3526" s="61"/>
      <c r="DC3526" s="61"/>
      <c r="DD3526" s="61"/>
      <c r="DE3526" s="61"/>
      <c r="DF3526" s="61"/>
      <c r="DG3526" s="61"/>
      <c r="DH3526" s="61"/>
      <c r="DI3526" s="61"/>
      <c r="DJ3526" s="61"/>
      <c r="DK3526" s="61"/>
      <c r="DL3526" s="61"/>
      <c r="DM3526" s="61"/>
    </row>
    <row r="3527" spans="1:117" s="25" customFormat="1" x14ac:dyDescent="0.2">
      <c r="A3527" s="34" t="s">
        <v>155</v>
      </c>
      <c r="B3527" s="25" t="s">
        <v>221</v>
      </c>
      <c r="C3527" s="34" t="s">
        <v>156</v>
      </c>
      <c r="I3527" s="116"/>
      <c r="J3527" s="116"/>
      <c r="K3527" s="116"/>
      <c r="L3527" s="116"/>
      <c r="M3527" s="116"/>
      <c r="N3527" s="116"/>
      <c r="AL3527" s="117"/>
      <c r="AN3527" s="35" t="str">
        <f t="shared" si="208"/>
        <v/>
      </c>
      <c r="AO3527" s="35" t="str">
        <f t="shared" si="209"/>
        <v>-</v>
      </c>
      <c r="AQ3527" s="25" t="str">
        <f t="shared" si="207"/>
        <v>-</v>
      </c>
      <c r="BP3527" s="61"/>
      <c r="CT3527" s="61"/>
      <c r="CU3527" s="61"/>
      <c r="CV3527" s="61"/>
      <c r="CW3527" s="61"/>
      <c r="CX3527" s="61"/>
      <c r="CY3527" s="61"/>
      <c r="CZ3527" s="61"/>
      <c r="DA3527" s="61"/>
      <c r="DB3527" s="61"/>
      <c r="DC3527" s="61"/>
      <c r="DD3527" s="61"/>
      <c r="DE3527" s="61"/>
      <c r="DF3527" s="61"/>
      <c r="DG3527" s="61"/>
      <c r="DH3527" s="61"/>
      <c r="DI3527" s="61"/>
      <c r="DJ3527" s="61"/>
      <c r="DK3527" s="61"/>
      <c r="DL3527" s="61"/>
      <c r="DM3527" s="61"/>
    </row>
    <row r="3528" spans="1:117" s="25" customFormat="1" x14ac:dyDescent="0.2">
      <c r="A3528" s="25" t="s">
        <v>155</v>
      </c>
      <c r="B3528" s="25" t="s">
        <v>224</v>
      </c>
      <c r="C3528" s="25" t="s">
        <v>156</v>
      </c>
      <c r="I3528" s="116"/>
      <c r="J3528" s="116"/>
      <c r="K3528" s="116"/>
      <c r="L3528" s="116"/>
      <c r="M3528" s="116"/>
      <c r="N3528" s="116"/>
      <c r="AL3528" s="117"/>
      <c r="AN3528" s="35" t="str">
        <f t="shared" si="208"/>
        <v/>
      </c>
      <c r="AO3528" s="35" t="str">
        <f t="shared" si="209"/>
        <v>-</v>
      </c>
      <c r="AQ3528" s="25" t="str">
        <f t="shared" si="207"/>
        <v>-</v>
      </c>
      <c r="BP3528" s="61"/>
      <c r="CT3528" s="61"/>
      <c r="CU3528" s="61"/>
      <c r="CV3528" s="61"/>
      <c r="CW3528" s="61"/>
      <c r="CX3528" s="61"/>
      <c r="CY3528" s="61"/>
      <c r="CZ3528" s="61"/>
      <c r="DA3528" s="61"/>
      <c r="DB3528" s="61"/>
      <c r="DC3528" s="61"/>
      <c r="DD3528" s="61"/>
      <c r="DE3528" s="61"/>
      <c r="DF3528" s="61"/>
      <c r="DG3528" s="61"/>
      <c r="DH3528" s="61"/>
      <c r="DI3528" s="61"/>
      <c r="DJ3528" s="61"/>
      <c r="DK3528" s="61"/>
      <c r="DL3528" s="61"/>
      <c r="DM3528" s="61"/>
    </row>
    <row r="3529" spans="1:117" s="25" customFormat="1" x14ac:dyDescent="0.2">
      <c r="A3529" s="25" t="s">
        <v>155</v>
      </c>
      <c r="B3529" s="25" t="s">
        <v>225</v>
      </c>
      <c r="C3529" s="25" t="s">
        <v>156</v>
      </c>
      <c r="I3529" s="116"/>
      <c r="J3529" s="116"/>
      <c r="K3529" s="116"/>
      <c r="L3529" s="116"/>
      <c r="M3529" s="116"/>
      <c r="N3529" s="116"/>
      <c r="AL3529" s="117"/>
      <c r="AN3529" s="35" t="str">
        <f t="shared" si="208"/>
        <v/>
      </c>
      <c r="AO3529" s="35" t="str">
        <f t="shared" si="209"/>
        <v>-</v>
      </c>
      <c r="AQ3529" s="25" t="str">
        <f t="shared" si="207"/>
        <v>-</v>
      </c>
      <c r="BP3529" s="61"/>
      <c r="CT3529" s="61"/>
      <c r="CU3529" s="61"/>
      <c r="CV3529" s="61"/>
      <c r="CW3529" s="61"/>
      <c r="CX3529" s="61"/>
      <c r="CY3529" s="61"/>
      <c r="CZ3529" s="61"/>
      <c r="DA3529" s="61"/>
      <c r="DB3529" s="61"/>
      <c r="DC3529" s="61"/>
      <c r="DD3529" s="61"/>
      <c r="DE3529" s="61"/>
      <c r="DF3529" s="61"/>
      <c r="DG3529" s="61"/>
      <c r="DH3529" s="61"/>
      <c r="DI3529" s="61"/>
      <c r="DJ3529" s="61"/>
      <c r="DK3529" s="61"/>
      <c r="DL3529" s="61"/>
      <c r="DM3529" s="61"/>
    </row>
    <row r="3530" spans="1:117" s="25" customFormat="1" x14ac:dyDescent="0.2">
      <c r="A3530" s="25" t="s">
        <v>156</v>
      </c>
      <c r="B3530" s="25" t="s">
        <v>229</v>
      </c>
      <c r="C3530" s="25" t="s">
        <v>156</v>
      </c>
      <c r="I3530" s="116"/>
      <c r="J3530" s="116"/>
      <c r="K3530" s="116"/>
      <c r="L3530" s="116"/>
      <c r="M3530" s="116"/>
      <c r="N3530" s="116"/>
      <c r="AL3530" s="117"/>
      <c r="AN3530" s="35" t="str">
        <f t="shared" si="208"/>
        <v/>
      </c>
      <c r="AO3530" s="35" t="str">
        <f t="shared" si="209"/>
        <v>-</v>
      </c>
      <c r="AQ3530" s="25" t="str">
        <f t="shared" si="207"/>
        <v>-</v>
      </c>
      <c r="BP3530" s="61"/>
      <c r="CT3530" s="61"/>
      <c r="CU3530" s="61"/>
      <c r="CV3530" s="61"/>
      <c r="CW3530" s="61"/>
      <c r="CX3530" s="61"/>
      <c r="CY3530" s="61"/>
      <c r="CZ3530" s="61"/>
      <c r="DA3530" s="61"/>
      <c r="DB3530" s="61"/>
      <c r="DC3530" s="61"/>
      <c r="DD3530" s="61"/>
      <c r="DE3530" s="61"/>
      <c r="DF3530" s="61"/>
      <c r="DG3530" s="61"/>
      <c r="DH3530" s="61"/>
      <c r="DI3530" s="61"/>
      <c r="DJ3530" s="61"/>
      <c r="DK3530" s="61"/>
      <c r="DL3530" s="61"/>
      <c r="DM3530" s="61"/>
    </row>
    <row r="3531" spans="1:117" s="25" customFormat="1" x14ac:dyDescent="0.2">
      <c r="A3531" s="25" t="s">
        <v>156</v>
      </c>
      <c r="B3531" s="25" t="s">
        <v>230</v>
      </c>
      <c r="C3531" s="25" t="s">
        <v>156</v>
      </c>
      <c r="I3531" s="116"/>
      <c r="J3531" s="116"/>
      <c r="K3531" s="116"/>
      <c r="L3531" s="116"/>
      <c r="M3531" s="116"/>
      <c r="N3531" s="116"/>
      <c r="AL3531" s="117"/>
      <c r="AN3531" s="35" t="str">
        <f t="shared" si="208"/>
        <v/>
      </c>
      <c r="AO3531" s="35" t="str">
        <f t="shared" si="209"/>
        <v>-</v>
      </c>
      <c r="AQ3531" s="25" t="str">
        <f t="shared" si="207"/>
        <v>-</v>
      </c>
      <c r="BP3531" s="61"/>
      <c r="CT3531" s="61"/>
      <c r="CU3531" s="61"/>
      <c r="CV3531" s="61"/>
      <c r="CW3531" s="61"/>
      <c r="CX3531" s="61"/>
      <c r="CY3531" s="61"/>
      <c r="CZ3531" s="61"/>
      <c r="DA3531" s="61"/>
      <c r="DB3531" s="61"/>
      <c r="DC3531" s="61"/>
      <c r="DD3531" s="61"/>
      <c r="DE3531" s="61"/>
      <c r="DF3531" s="61"/>
      <c r="DG3531" s="61"/>
      <c r="DH3531" s="61"/>
      <c r="DI3531" s="61"/>
      <c r="DJ3531" s="61"/>
      <c r="DK3531" s="61"/>
      <c r="DL3531" s="61"/>
      <c r="DM3531" s="61"/>
    </row>
    <row r="3532" spans="1:117" s="25" customFormat="1" x14ac:dyDescent="0.2">
      <c r="A3532" s="25" t="s">
        <v>157</v>
      </c>
      <c r="B3532" s="25" t="s">
        <v>223</v>
      </c>
      <c r="C3532" s="25" t="s">
        <v>148</v>
      </c>
      <c r="I3532" s="116"/>
      <c r="J3532" s="116"/>
      <c r="K3532" s="116"/>
      <c r="L3532" s="116"/>
      <c r="M3532" s="116"/>
      <c r="N3532" s="116"/>
      <c r="AL3532" s="117"/>
      <c r="AN3532" s="35" t="str">
        <f t="shared" si="208"/>
        <v/>
      </c>
      <c r="AO3532" s="35" t="str">
        <f t="shared" si="209"/>
        <v>-</v>
      </c>
      <c r="AQ3532" s="25" t="str">
        <f t="shared" si="207"/>
        <v>-</v>
      </c>
      <c r="BP3532" s="61"/>
      <c r="CT3532" s="61"/>
      <c r="CU3532" s="61"/>
      <c r="CV3532" s="61"/>
      <c r="CW3532" s="61"/>
      <c r="CX3532" s="61"/>
      <c r="CY3532" s="61"/>
      <c r="CZ3532" s="61"/>
      <c r="DA3532" s="61"/>
      <c r="DB3532" s="61"/>
      <c r="DC3532" s="61"/>
      <c r="DD3532" s="61"/>
      <c r="DE3532" s="61"/>
      <c r="DF3532" s="61"/>
      <c r="DG3532" s="61"/>
      <c r="DH3532" s="61"/>
      <c r="DI3532" s="61"/>
      <c r="DJ3532" s="61"/>
      <c r="DK3532" s="61"/>
      <c r="DL3532" s="61"/>
      <c r="DM3532" s="61"/>
    </row>
    <row r="3533" spans="1:117" s="25" customFormat="1" x14ac:dyDescent="0.2">
      <c r="A3533" s="25" t="s">
        <v>147</v>
      </c>
      <c r="B3533" s="25" t="s">
        <v>234</v>
      </c>
      <c r="C3533" s="25" t="s">
        <v>148</v>
      </c>
      <c r="I3533" s="116"/>
      <c r="J3533" s="116"/>
      <c r="K3533" s="116"/>
      <c r="L3533" s="116"/>
      <c r="M3533" s="116"/>
      <c r="N3533" s="116"/>
      <c r="AL3533" s="117"/>
      <c r="AN3533" s="35" t="str">
        <f t="shared" si="208"/>
        <v/>
      </c>
      <c r="AO3533" s="35" t="str">
        <f t="shared" si="209"/>
        <v>-</v>
      </c>
      <c r="AQ3533" s="25" t="str">
        <f t="shared" si="207"/>
        <v>-</v>
      </c>
      <c r="BP3533" s="61"/>
      <c r="CT3533" s="61"/>
      <c r="CU3533" s="61"/>
      <c r="CV3533" s="61"/>
      <c r="CW3533" s="61"/>
      <c r="CX3533" s="61"/>
      <c r="CY3533" s="61"/>
      <c r="CZ3533" s="61"/>
      <c r="DA3533" s="61"/>
      <c r="DB3533" s="61"/>
      <c r="DC3533" s="61"/>
      <c r="DD3533" s="61"/>
      <c r="DE3533" s="61"/>
      <c r="DF3533" s="61"/>
      <c r="DG3533" s="61"/>
      <c r="DH3533" s="61"/>
      <c r="DI3533" s="61"/>
      <c r="DJ3533" s="61"/>
      <c r="DK3533" s="61"/>
      <c r="DL3533" s="61"/>
      <c r="DM3533" s="61"/>
    </row>
    <row r="3534" spans="1:117" s="25" customFormat="1" x14ac:dyDescent="0.2">
      <c r="A3534" s="25" t="s">
        <v>147</v>
      </c>
      <c r="B3534" s="25" t="s">
        <v>225</v>
      </c>
      <c r="C3534" s="25" t="s">
        <v>148</v>
      </c>
      <c r="I3534" s="116"/>
      <c r="J3534" s="116"/>
      <c r="K3534" s="116"/>
      <c r="L3534" s="116"/>
      <c r="M3534" s="116"/>
      <c r="N3534" s="116"/>
      <c r="AL3534" s="117"/>
      <c r="AN3534" s="35" t="str">
        <f t="shared" si="208"/>
        <v/>
      </c>
      <c r="AO3534" s="35" t="str">
        <f t="shared" si="209"/>
        <v>-</v>
      </c>
      <c r="AQ3534" s="25" t="str">
        <f t="shared" si="207"/>
        <v>-</v>
      </c>
      <c r="BP3534" s="61"/>
      <c r="CT3534" s="61"/>
      <c r="CU3534" s="61"/>
      <c r="CV3534" s="61"/>
      <c r="CW3534" s="61"/>
      <c r="CX3534" s="61"/>
      <c r="CY3534" s="61"/>
      <c r="CZ3534" s="61"/>
      <c r="DA3534" s="61"/>
      <c r="DB3534" s="61"/>
      <c r="DC3534" s="61"/>
      <c r="DD3534" s="61"/>
      <c r="DE3534" s="61"/>
      <c r="DF3534" s="61"/>
      <c r="DG3534" s="61"/>
      <c r="DH3534" s="61"/>
      <c r="DI3534" s="61"/>
      <c r="DJ3534" s="61"/>
      <c r="DK3534" s="61"/>
      <c r="DL3534" s="61"/>
      <c r="DM3534" s="61"/>
    </row>
    <row r="3535" spans="1:117" s="25" customFormat="1" x14ac:dyDescent="0.2">
      <c r="A3535" s="25" t="s">
        <v>148</v>
      </c>
      <c r="B3535" s="25" t="s">
        <v>238</v>
      </c>
      <c r="C3535" s="25" t="s">
        <v>148</v>
      </c>
      <c r="I3535" s="116"/>
      <c r="J3535" s="116"/>
      <c r="K3535" s="116"/>
      <c r="L3535" s="116"/>
      <c r="M3535" s="116"/>
      <c r="N3535" s="116"/>
      <c r="AL3535" s="117"/>
      <c r="AN3535" s="35" t="str">
        <f t="shared" si="208"/>
        <v/>
      </c>
      <c r="AO3535" s="35" t="str">
        <f t="shared" si="209"/>
        <v>-</v>
      </c>
      <c r="AQ3535" s="25" t="str">
        <f t="shared" si="207"/>
        <v>-</v>
      </c>
      <c r="BP3535" s="61"/>
      <c r="CT3535" s="61"/>
      <c r="CU3535" s="61"/>
      <c r="CV3535" s="61"/>
      <c r="CW3535" s="61"/>
      <c r="CX3535" s="61"/>
      <c r="CY3535" s="61"/>
      <c r="CZ3535" s="61"/>
      <c r="DA3535" s="61"/>
      <c r="DB3535" s="61"/>
      <c r="DC3535" s="61"/>
      <c r="DD3535" s="61"/>
      <c r="DE3535" s="61"/>
      <c r="DF3535" s="61"/>
      <c r="DG3535" s="61"/>
      <c r="DH3535" s="61"/>
      <c r="DI3535" s="61"/>
      <c r="DJ3535" s="61"/>
      <c r="DK3535" s="61"/>
      <c r="DL3535" s="61"/>
      <c r="DM3535" s="61"/>
    </row>
    <row r="3536" spans="1:117" s="25" customFormat="1" x14ac:dyDescent="0.2">
      <c r="A3536" s="25" t="s">
        <v>151</v>
      </c>
      <c r="B3536" s="25" t="s">
        <v>227</v>
      </c>
      <c r="C3536" s="25" t="s">
        <v>148</v>
      </c>
      <c r="I3536" s="116"/>
      <c r="J3536" s="116"/>
      <c r="K3536" s="116"/>
      <c r="L3536" s="116"/>
      <c r="M3536" s="116"/>
      <c r="N3536" s="116"/>
      <c r="AL3536" s="117"/>
      <c r="AN3536" s="35" t="str">
        <f t="shared" si="208"/>
        <v/>
      </c>
      <c r="AO3536" s="35" t="str">
        <f t="shared" si="209"/>
        <v>-</v>
      </c>
      <c r="AQ3536" s="25" t="str">
        <f t="shared" si="207"/>
        <v>-</v>
      </c>
      <c r="BP3536" s="61"/>
      <c r="CT3536" s="61"/>
      <c r="CU3536" s="61"/>
      <c r="CV3536" s="61"/>
      <c r="CW3536" s="61"/>
      <c r="CX3536" s="61"/>
      <c r="CY3536" s="61"/>
      <c r="CZ3536" s="61"/>
      <c r="DA3536" s="61"/>
      <c r="DB3536" s="61"/>
      <c r="DC3536" s="61"/>
      <c r="DD3536" s="61"/>
      <c r="DE3536" s="61"/>
      <c r="DF3536" s="61"/>
      <c r="DG3536" s="61"/>
      <c r="DH3536" s="61"/>
      <c r="DI3536" s="61"/>
      <c r="DJ3536" s="61"/>
      <c r="DK3536" s="61"/>
      <c r="DL3536" s="61"/>
      <c r="DM3536" s="61"/>
    </row>
    <row r="3537" spans="1:117" s="25" customFormat="1" x14ac:dyDescent="0.2">
      <c r="A3537" s="25" t="s">
        <v>151</v>
      </c>
      <c r="B3537" s="25" t="s">
        <v>228</v>
      </c>
      <c r="C3537" s="25" t="s">
        <v>148</v>
      </c>
      <c r="I3537" s="116"/>
      <c r="J3537" s="116"/>
      <c r="K3537" s="116"/>
      <c r="L3537" s="116"/>
      <c r="M3537" s="116"/>
      <c r="N3537" s="116"/>
      <c r="AL3537" s="117"/>
      <c r="AN3537" s="35" t="str">
        <f t="shared" si="208"/>
        <v/>
      </c>
      <c r="AO3537" s="35" t="str">
        <f t="shared" si="209"/>
        <v>-</v>
      </c>
      <c r="AQ3537" s="25" t="str">
        <f t="shared" si="207"/>
        <v>-</v>
      </c>
      <c r="BP3537" s="61"/>
      <c r="CT3537" s="61"/>
      <c r="CU3537" s="61"/>
      <c r="CV3537" s="61"/>
      <c r="CW3537" s="61"/>
      <c r="CX3537" s="61"/>
      <c r="CY3537" s="61"/>
      <c r="CZ3537" s="61"/>
      <c r="DA3537" s="61"/>
      <c r="DB3537" s="61"/>
      <c r="DC3537" s="61"/>
      <c r="DD3537" s="61"/>
      <c r="DE3537" s="61"/>
      <c r="DF3537" s="61"/>
      <c r="DG3537" s="61"/>
      <c r="DH3537" s="61"/>
      <c r="DI3537" s="61"/>
      <c r="DJ3537" s="61"/>
      <c r="DK3537" s="61"/>
      <c r="DL3537" s="61"/>
      <c r="DM3537" s="61"/>
    </row>
    <row r="3538" spans="1:117" s="25" customFormat="1" x14ac:dyDescent="0.2">
      <c r="A3538" s="25" t="s">
        <v>151</v>
      </c>
      <c r="B3538" s="25" t="s">
        <v>234</v>
      </c>
      <c r="C3538" s="25" t="s">
        <v>148</v>
      </c>
      <c r="I3538" s="116"/>
      <c r="J3538" s="116"/>
      <c r="K3538" s="116"/>
      <c r="L3538" s="116"/>
      <c r="M3538" s="116"/>
      <c r="N3538" s="116"/>
      <c r="AL3538" s="117"/>
      <c r="AN3538" s="35" t="str">
        <f t="shared" si="208"/>
        <v/>
      </c>
      <c r="AO3538" s="35" t="str">
        <f t="shared" si="209"/>
        <v>-</v>
      </c>
      <c r="AQ3538" s="25" t="str">
        <f t="shared" si="207"/>
        <v>-</v>
      </c>
      <c r="BP3538" s="61"/>
      <c r="CT3538" s="61"/>
      <c r="CU3538" s="61"/>
      <c r="CV3538" s="61"/>
      <c r="CW3538" s="61"/>
      <c r="CX3538" s="61"/>
      <c r="CY3538" s="61"/>
      <c r="CZ3538" s="61"/>
      <c r="DA3538" s="61"/>
      <c r="DB3538" s="61"/>
      <c r="DC3538" s="61"/>
      <c r="DD3538" s="61"/>
      <c r="DE3538" s="61"/>
      <c r="DF3538" s="61"/>
      <c r="DG3538" s="61"/>
      <c r="DH3538" s="61"/>
      <c r="DI3538" s="61"/>
      <c r="DJ3538" s="61"/>
      <c r="DK3538" s="61"/>
      <c r="DL3538" s="61"/>
      <c r="DM3538" s="61"/>
    </row>
    <row r="3539" spans="1:117" s="25" customFormat="1" x14ac:dyDescent="0.2">
      <c r="A3539" s="25" t="s">
        <v>152</v>
      </c>
      <c r="B3539" s="25" t="s">
        <v>229</v>
      </c>
      <c r="C3539" s="25" t="s">
        <v>148</v>
      </c>
      <c r="I3539" s="116"/>
      <c r="J3539" s="116"/>
      <c r="K3539" s="116"/>
      <c r="L3539" s="116"/>
      <c r="M3539" s="116"/>
      <c r="N3539" s="116"/>
      <c r="AL3539" s="117"/>
      <c r="AN3539" s="35" t="str">
        <f t="shared" si="208"/>
        <v/>
      </c>
      <c r="AO3539" s="35" t="str">
        <f t="shared" si="209"/>
        <v>-</v>
      </c>
      <c r="AQ3539" s="25" t="str">
        <f t="shared" si="207"/>
        <v>-</v>
      </c>
      <c r="BP3539" s="61"/>
      <c r="CT3539" s="61"/>
      <c r="CU3539" s="61"/>
      <c r="CV3539" s="61"/>
      <c r="CW3539" s="61"/>
      <c r="CX3539" s="61"/>
      <c r="CY3539" s="61"/>
      <c r="CZ3539" s="61"/>
      <c r="DA3539" s="61"/>
      <c r="DB3539" s="61"/>
      <c r="DC3539" s="61"/>
      <c r="DD3539" s="61"/>
      <c r="DE3539" s="61"/>
      <c r="DF3539" s="61"/>
      <c r="DG3539" s="61"/>
      <c r="DH3539" s="61"/>
      <c r="DI3539" s="61"/>
      <c r="DJ3539" s="61"/>
      <c r="DK3539" s="61"/>
      <c r="DL3539" s="61"/>
      <c r="DM3539" s="61"/>
    </row>
    <row r="3540" spans="1:117" s="25" customFormat="1" x14ac:dyDescent="0.2">
      <c r="A3540" s="25" t="s">
        <v>152</v>
      </c>
      <c r="B3540" s="25" t="s">
        <v>230</v>
      </c>
      <c r="C3540" s="25" t="s">
        <v>148</v>
      </c>
      <c r="I3540" s="116"/>
      <c r="J3540" s="116"/>
      <c r="K3540" s="116"/>
      <c r="L3540" s="116"/>
      <c r="M3540" s="116"/>
      <c r="N3540" s="116"/>
      <c r="AL3540" s="117"/>
      <c r="AN3540" s="35" t="str">
        <f t="shared" si="208"/>
        <v/>
      </c>
      <c r="AO3540" s="35" t="str">
        <f t="shared" si="209"/>
        <v>-</v>
      </c>
      <c r="AQ3540" s="25" t="str">
        <f t="shared" si="207"/>
        <v>-</v>
      </c>
      <c r="BP3540" s="61"/>
      <c r="CT3540" s="61"/>
      <c r="CU3540" s="61"/>
      <c r="CV3540" s="61"/>
      <c r="CW3540" s="61"/>
      <c r="CX3540" s="61"/>
      <c r="CY3540" s="61"/>
      <c r="CZ3540" s="61"/>
      <c r="DA3540" s="61"/>
      <c r="DB3540" s="61"/>
      <c r="DC3540" s="61"/>
      <c r="DD3540" s="61"/>
      <c r="DE3540" s="61"/>
      <c r="DF3540" s="61"/>
      <c r="DG3540" s="61"/>
      <c r="DH3540" s="61"/>
      <c r="DI3540" s="61"/>
      <c r="DJ3540" s="61"/>
      <c r="DK3540" s="61"/>
      <c r="DL3540" s="61"/>
      <c r="DM3540" s="61"/>
    </row>
    <row r="3541" spans="1:117" s="25" customFormat="1" x14ac:dyDescent="0.2">
      <c r="A3541" s="25" t="s">
        <v>154</v>
      </c>
      <c r="B3541" s="25" t="s">
        <v>236</v>
      </c>
      <c r="C3541" s="25" t="s">
        <v>148</v>
      </c>
      <c r="I3541" s="116"/>
      <c r="J3541" s="116"/>
      <c r="K3541" s="116"/>
      <c r="L3541" s="116"/>
      <c r="M3541" s="116"/>
      <c r="N3541" s="116"/>
      <c r="AL3541" s="117"/>
      <c r="AN3541" s="35" t="str">
        <f t="shared" si="208"/>
        <v/>
      </c>
      <c r="AO3541" s="35" t="str">
        <f t="shared" si="209"/>
        <v>-</v>
      </c>
      <c r="AQ3541" s="25" t="str">
        <f t="shared" si="207"/>
        <v>-</v>
      </c>
      <c r="BP3541" s="61"/>
      <c r="CT3541" s="61"/>
      <c r="CU3541" s="61"/>
      <c r="CV3541" s="61"/>
      <c r="CW3541" s="61"/>
      <c r="CX3541" s="61"/>
      <c r="CY3541" s="61"/>
      <c r="CZ3541" s="61"/>
      <c r="DA3541" s="61"/>
      <c r="DB3541" s="61"/>
      <c r="DC3541" s="61"/>
      <c r="DD3541" s="61"/>
      <c r="DE3541" s="61"/>
      <c r="DF3541" s="61"/>
      <c r="DG3541" s="61"/>
      <c r="DH3541" s="61"/>
      <c r="DI3541" s="61"/>
      <c r="DJ3541" s="61"/>
      <c r="DK3541" s="61"/>
      <c r="DL3541" s="61"/>
      <c r="DM3541" s="61"/>
    </row>
    <row r="3542" spans="1:117" s="25" customFormat="1" x14ac:dyDescent="0.2">
      <c r="A3542" s="25" t="s">
        <v>155</v>
      </c>
      <c r="B3542" s="25" t="s">
        <v>232</v>
      </c>
      <c r="C3542" s="25" t="s">
        <v>148</v>
      </c>
      <c r="I3542" s="116"/>
      <c r="J3542" s="116"/>
      <c r="K3542" s="116"/>
      <c r="L3542" s="116"/>
      <c r="M3542" s="116"/>
      <c r="N3542" s="116"/>
      <c r="AL3542" s="117"/>
      <c r="AN3542" s="35" t="str">
        <f t="shared" si="208"/>
        <v/>
      </c>
      <c r="AO3542" s="35" t="str">
        <f t="shared" si="209"/>
        <v>-</v>
      </c>
      <c r="AQ3542" s="25" t="str">
        <f t="shared" si="207"/>
        <v>-</v>
      </c>
      <c r="BP3542" s="61"/>
      <c r="CT3542" s="61"/>
      <c r="CU3542" s="61"/>
      <c r="CV3542" s="61"/>
      <c r="CW3542" s="61"/>
      <c r="CX3542" s="61"/>
      <c r="CY3542" s="61"/>
      <c r="CZ3542" s="61"/>
      <c r="DA3542" s="61"/>
      <c r="DB3542" s="61"/>
      <c r="DC3542" s="61"/>
      <c r="DD3542" s="61"/>
      <c r="DE3542" s="61"/>
      <c r="DF3542" s="61"/>
      <c r="DG3542" s="61"/>
      <c r="DH3542" s="61"/>
      <c r="DI3542" s="61"/>
      <c r="DJ3542" s="61"/>
      <c r="DK3542" s="61"/>
      <c r="DL3542" s="61"/>
      <c r="DM3542" s="61"/>
    </row>
    <row r="3543" spans="1:117" s="25" customFormat="1" x14ac:dyDescent="0.2">
      <c r="A3543" s="25" t="s">
        <v>155</v>
      </c>
      <c r="B3543" s="25" t="s">
        <v>234</v>
      </c>
      <c r="C3543" s="25" t="s">
        <v>148</v>
      </c>
      <c r="I3543" s="116"/>
      <c r="J3543" s="116"/>
      <c r="K3543" s="116"/>
      <c r="L3543" s="116"/>
      <c r="M3543" s="116"/>
      <c r="N3543" s="116"/>
      <c r="AL3543" s="117"/>
      <c r="AN3543" s="35" t="str">
        <f t="shared" si="208"/>
        <v/>
      </c>
      <c r="AO3543" s="35" t="str">
        <f t="shared" si="209"/>
        <v>-</v>
      </c>
      <c r="AQ3543" s="25" t="str">
        <f t="shared" si="207"/>
        <v>-</v>
      </c>
      <c r="BP3543" s="61"/>
      <c r="CT3543" s="61"/>
      <c r="CU3543" s="61"/>
      <c r="CV3543" s="61"/>
      <c r="CW3543" s="61"/>
      <c r="CX3543" s="61"/>
      <c r="CY3543" s="61"/>
      <c r="CZ3543" s="61"/>
      <c r="DA3543" s="61"/>
      <c r="DB3543" s="61"/>
      <c r="DC3543" s="61"/>
      <c r="DD3543" s="61"/>
      <c r="DE3543" s="61"/>
      <c r="DF3543" s="61"/>
      <c r="DG3543" s="61"/>
      <c r="DH3543" s="61"/>
      <c r="DI3543" s="61"/>
      <c r="DJ3543" s="61"/>
      <c r="DK3543" s="61"/>
      <c r="DL3543" s="61"/>
      <c r="DM3543" s="61"/>
    </row>
    <row r="3544" spans="1:117" s="25" customFormat="1" x14ac:dyDescent="0.2">
      <c r="A3544" s="25" t="s">
        <v>156</v>
      </c>
      <c r="B3544" s="25" t="s">
        <v>233</v>
      </c>
      <c r="C3544" s="25" t="s">
        <v>148</v>
      </c>
      <c r="I3544" s="116"/>
      <c r="J3544" s="116"/>
      <c r="K3544" s="116"/>
      <c r="L3544" s="116"/>
      <c r="M3544" s="116"/>
      <c r="N3544" s="116"/>
      <c r="AL3544" s="117"/>
      <c r="AN3544" s="35" t="str">
        <f t="shared" si="208"/>
        <v/>
      </c>
      <c r="AO3544" s="35" t="str">
        <f t="shared" si="209"/>
        <v>-</v>
      </c>
      <c r="AQ3544" s="25" t="str">
        <f t="shared" si="207"/>
        <v>-</v>
      </c>
      <c r="BP3544" s="61"/>
      <c r="CT3544" s="61"/>
      <c r="CU3544" s="61"/>
      <c r="CV3544" s="61"/>
      <c r="CW3544" s="61"/>
      <c r="CX3544" s="61"/>
      <c r="CY3544" s="61"/>
      <c r="CZ3544" s="61"/>
      <c r="DA3544" s="61"/>
      <c r="DB3544" s="61"/>
      <c r="DC3544" s="61"/>
      <c r="DD3544" s="61"/>
      <c r="DE3544" s="61"/>
      <c r="DF3544" s="61"/>
      <c r="DG3544" s="61"/>
      <c r="DH3544" s="61"/>
      <c r="DI3544" s="61"/>
      <c r="DJ3544" s="61"/>
      <c r="DK3544" s="61"/>
      <c r="DL3544" s="61"/>
      <c r="DM3544" s="61"/>
    </row>
    <row r="3545" spans="1:117" s="25" customFormat="1" x14ac:dyDescent="0.2">
      <c r="A3545" s="25" t="s">
        <v>158</v>
      </c>
      <c r="B3545" s="25" t="s">
        <v>236</v>
      </c>
      <c r="C3545" s="25" t="s">
        <v>152</v>
      </c>
      <c r="I3545" s="116"/>
      <c r="J3545" s="116"/>
      <c r="K3545" s="116"/>
      <c r="L3545" s="116"/>
      <c r="M3545" s="116"/>
      <c r="N3545" s="116"/>
      <c r="AL3545" s="117"/>
      <c r="AN3545" s="35" t="str">
        <f t="shared" si="208"/>
        <v/>
      </c>
      <c r="AO3545" s="35" t="str">
        <f t="shared" si="209"/>
        <v>-</v>
      </c>
      <c r="AQ3545" s="25" t="str">
        <f t="shared" si="207"/>
        <v>-</v>
      </c>
      <c r="BP3545" s="61"/>
      <c r="CT3545" s="61"/>
      <c r="CU3545" s="61"/>
      <c r="CV3545" s="61"/>
      <c r="CW3545" s="61"/>
      <c r="CX3545" s="61"/>
      <c r="CY3545" s="61"/>
      <c r="CZ3545" s="61"/>
      <c r="DA3545" s="61"/>
      <c r="DB3545" s="61"/>
      <c r="DC3545" s="61"/>
      <c r="DD3545" s="61"/>
      <c r="DE3545" s="61"/>
      <c r="DF3545" s="61"/>
      <c r="DG3545" s="61"/>
      <c r="DH3545" s="61"/>
      <c r="DI3545" s="61"/>
      <c r="DJ3545" s="61"/>
      <c r="DK3545" s="61"/>
      <c r="DL3545" s="61"/>
      <c r="DM3545" s="61"/>
    </row>
    <row r="3546" spans="1:117" s="25" customFormat="1" x14ac:dyDescent="0.2">
      <c r="A3546" s="25" t="s">
        <v>147</v>
      </c>
      <c r="B3546" s="25" t="s">
        <v>232</v>
      </c>
      <c r="C3546" s="25" t="s">
        <v>152</v>
      </c>
      <c r="I3546" s="116"/>
      <c r="J3546" s="116"/>
      <c r="K3546" s="116"/>
      <c r="L3546" s="116"/>
      <c r="M3546" s="116"/>
      <c r="N3546" s="116"/>
      <c r="AL3546" s="117"/>
      <c r="AN3546" s="35" t="str">
        <f t="shared" si="208"/>
        <v/>
      </c>
      <c r="AO3546" s="35" t="str">
        <f t="shared" si="209"/>
        <v>-</v>
      </c>
      <c r="AQ3546" s="25" t="str">
        <f t="shared" si="207"/>
        <v>-</v>
      </c>
      <c r="BP3546" s="61"/>
      <c r="CT3546" s="61"/>
      <c r="CU3546" s="61"/>
      <c r="CV3546" s="61"/>
      <c r="CW3546" s="61"/>
      <c r="CX3546" s="61"/>
      <c r="CY3546" s="61"/>
      <c r="CZ3546" s="61"/>
      <c r="DA3546" s="61"/>
      <c r="DB3546" s="61"/>
      <c r="DC3546" s="61"/>
      <c r="DD3546" s="61"/>
      <c r="DE3546" s="61"/>
      <c r="DF3546" s="61"/>
      <c r="DG3546" s="61"/>
      <c r="DH3546" s="61"/>
      <c r="DI3546" s="61"/>
      <c r="DJ3546" s="61"/>
      <c r="DK3546" s="61"/>
      <c r="DL3546" s="61"/>
      <c r="DM3546" s="61"/>
    </row>
    <row r="3547" spans="1:117" s="25" customFormat="1" x14ac:dyDescent="0.2">
      <c r="A3547" s="25" t="s">
        <v>147</v>
      </c>
      <c r="B3547" s="25" t="s">
        <v>228</v>
      </c>
      <c r="C3547" s="25" t="s">
        <v>152</v>
      </c>
      <c r="I3547" s="116"/>
      <c r="J3547" s="116"/>
      <c r="K3547" s="116"/>
      <c r="L3547" s="116"/>
      <c r="M3547" s="116"/>
      <c r="N3547" s="116"/>
      <c r="AL3547" s="117"/>
      <c r="AN3547" s="35" t="str">
        <f t="shared" si="208"/>
        <v/>
      </c>
      <c r="AO3547" s="35" t="str">
        <f t="shared" si="209"/>
        <v>-</v>
      </c>
      <c r="AQ3547" s="25" t="str">
        <f t="shared" si="207"/>
        <v>-</v>
      </c>
      <c r="BP3547" s="61"/>
      <c r="CT3547" s="61"/>
      <c r="CU3547" s="61"/>
      <c r="CV3547" s="61"/>
      <c r="CW3547" s="61"/>
      <c r="CX3547" s="61"/>
      <c r="CY3547" s="61"/>
      <c r="CZ3547" s="61"/>
      <c r="DA3547" s="61"/>
      <c r="DB3547" s="61"/>
      <c r="DC3547" s="61"/>
      <c r="DD3547" s="61"/>
      <c r="DE3547" s="61"/>
      <c r="DF3547" s="61"/>
      <c r="DG3547" s="61"/>
      <c r="DH3547" s="61"/>
      <c r="DI3547" s="61"/>
      <c r="DJ3547" s="61"/>
      <c r="DK3547" s="61"/>
      <c r="DL3547" s="61"/>
      <c r="DM3547" s="61"/>
    </row>
    <row r="3548" spans="1:117" s="25" customFormat="1" x14ac:dyDescent="0.2">
      <c r="A3548" s="25" t="s">
        <v>148</v>
      </c>
      <c r="B3548" s="25" t="s">
        <v>237</v>
      </c>
      <c r="C3548" s="25" t="s">
        <v>152</v>
      </c>
      <c r="I3548" s="116"/>
      <c r="J3548" s="116"/>
      <c r="K3548" s="116"/>
      <c r="L3548" s="116"/>
      <c r="M3548" s="116"/>
      <c r="N3548" s="116"/>
      <c r="AL3548" s="117"/>
      <c r="AN3548" s="35" t="str">
        <f t="shared" si="208"/>
        <v/>
      </c>
      <c r="AO3548" s="35" t="str">
        <f t="shared" si="209"/>
        <v>-</v>
      </c>
      <c r="AQ3548" s="25" t="str">
        <f t="shared" si="207"/>
        <v>-</v>
      </c>
      <c r="BP3548" s="61"/>
      <c r="CT3548" s="61"/>
      <c r="CU3548" s="61"/>
      <c r="CV3548" s="61"/>
      <c r="CW3548" s="61"/>
      <c r="CX3548" s="61"/>
      <c r="CY3548" s="61"/>
      <c r="CZ3548" s="61"/>
      <c r="DA3548" s="61"/>
      <c r="DB3548" s="61"/>
      <c r="DC3548" s="61"/>
      <c r="DD3548" s="61"/>
      <c r="DE3548" s="61"/>
      <c r="DF3548" s="61"/>
      <c r="DG3548" s="61"/>
      <c r="DH3548" s="61"/>
      <c r="DI3548" s="61"/>
      <c r="DJ3548" s="61"/>
      <c r="DK3548" s="61"/>
      <c r="DL3548" s="61"/>
      <c r="DM3548" s="61"/>
    </row>
    <row r="3549" spans="1:117" s="25" customFormat="1" x14ac:dyDescent="0.2">
      <c r="A3549" s="25" t="s">
        <v>148</v>
      </c>
      <c r="B3549" s="25" t="s">
        <v>240</v>
      </c>
      <c r="C3549" s="25" t="s">
        <v>152</v>
      </c>
      <c r="I3549" s="116"/>
      <c r="J3549" s="116"/>
      <c r="K3549" s="116"/>
      <c r="L3549" s="116"/>
      <c r="M3549" s="116"/>
      <c r="N3549" s="116"/>
      <c r="AL3549" s="117"/>
      <c r="AN3549" s="35" t="str">
        <f t="shared" si="208"/>
        <v/>
      </c>
      <c r="AO3549" s="35" t="str">
        <f t="shared" si="209"/>
        <v>-</v>
      </c>
      <c r="AQ3549" s="25" t="str">
        <f t="shared" si="207"/>
        <v>-</v>
      </c>
      <c r="BP3549" s="61"/>
      <c r="CT3549" s="61"/>
      <c r="CU3549" s="61"/>
      <c r="CV3549" s="61"/>
      <c r="CW3549" s="61"/>
      <c r="CX3549" s="61"/>
      <c r="CY3549" s="61"/>
      <c r="CZ3549" s="61"/>
      <c r="DA3549" s="61"/>
      <c r="DB3549" s="61"/>
      <c r="DC3549" s="61"/>
      <c r="DD3549" s="61"/>
      <c r="DE3549" s="61"/>
      <c r="DF3549" s="61"/>
      <c r="DG3549" s="61"/>
      <c r="DH3549" s="61"/>
      <c r="DI3549" s="61"/>
      <c r="DJ3549" s="61"/>
      <c r="DK3549" s="61"/>
      <c r="DL3549" s="61"/>
      <c r="DM3549" s="61"/>
    </row>
    <row r="3550" spans="1:117" s="25" customFormat="1" x14ac:dyDescent="0.2">
      <c r="A3550" s="25" t="s">
        <v>148</v>
      </c>
      <c r="B3550" s="25" t="s">
        <v>230</v>
      </c>
      <c r="C3550" s="25" t="s">
        <v>152</v>
      </c>
      <c r="I3550" s="116"/>
      <c r="J3550" s="116"/>
      <c r="K3550" s="116"/>
      <c r="L3550" s="116"/>
      <c r="M3550" s="116"/>
      <c r="N3550" s="116"/>
      <c r="AL3550" s="117"/>
      <c r="AN3550" s="35" t="str">
        <f t="shared" si="208"/>
        <v/>
      </c>
      <c r="AO3550" s="35" t="str">
        <f t="shared" si="209"/>
        <v>-</v>
      </c>
      <c r="AQ3550" s="25" t="str">
        <f t="shared" si="207"/>
        <v>-</v>
      </c>
      <c r="BP3550" s="61"/>
      <c r="CT3550" s="61"/>
      <c r="CU3550" s="61"/>
      <c r="CV3550" s="61"/>
      <c r="CW3550" s="61"/>
      <c r="CX3550" s="61"/>
      <c r="CY3550" s="61"/>
      <c r="CZ3550" s="61"/>
      <c r="DA3550" s="61"/>
      <c r="DB3550" s="61"/>
      <c r="DC3550" s="61"/>
      <c r="DD3550" s="61"/>
      <c r="DE3550" s="61"/>
      <c r="DF3550" s="61"/>
      <c r="DG3550" s="61"/>
      <c r="DH3550" s="61"/>
      <c r="DI3550" s="61"/>
      <c r="DJ3550" s="61"/>
      <c r="DK3550" s="61"/>
      <c r="DL3550" s="61"/>
      <c r="DM3550" s="61"/>
    </row>
    <row r="3551" spans="1:117" s="25" customFormat="1" x14ac:dyDescent="0.2">
      <c r="A3551" s="25" t="s">
        <v>148</v>
      </c>
      <c r="B3551" s="25" t="s">
        <v>241</v>
      </c>
      <c r="C3551" s="25" t="s">
        <v>152</v>
      </c>
      <c r="I3551" s="116"/>
      <c r="J3551" s="116"/>
      <c r="K3551" s="116"/>
      <c r="L3551" s="116"/>
      <c r="M3551" s="116"/>
      <c r="N3551" s="116"/>
      <c r="AL3551" s="117"/>
      <c r="AN3551" s="35" t="str">
        <f t="shared" si="208"/>
        <v/>
      </c>
      <c r="AO3551" s="35" t="str">
        <f t="shared" si="209"/>
        <v>-</v>
      </c>
      <c r="AQ3551" s="25" t="str">
        <f t="shared" si="207"/>
        <v>-</v>
      </c>
      <c r="BP3551" s="61"/>
      <c r="CT3551" s="61"/>
      <c r="CU3551" s="61"/>
      <c r="CV3551" s="61"/>
      <c r="CW3551" s="61"/>
      <c r="CX3551" s="61"/>
      <c r="CY3551" s="61"/>
      <c r="CZ3551" s="61"/>
      <c r="DA3551" s="61"/>
      <c r="DB3551" s="61"/>
      <c r="DC3551" s="61"/>
      <c r="DD3551" s="61"/>
      <c r="DE3551" s="61"/>
      <c r="DF3551" s="61"/>
      <c r="DG3551" s="61"/>
      <c r="DH3551" s="61"/>
      <c r="DI3551" s="61"/>
      <c r="DJ3551" s="61"/>
      <c r="DK3551" s="61"/>
      <c r="DL3551" s="61"/>
      <c r="DM3551" s="61"/>
    </row>
    <row r="3552" spans="1:117" s="25" customFormat="1" x14ac:dyDescent="0.2">
      <c r="A3552" s="25" t="s">
        <v>151</v>
      </c>
      <c r="B3552" s="25" t="s">
        <v>225</v>
      </c>
      <c r="C3552" s="25" t="s">
        <v>152</v>
      </c>
      <c r="I3552" s="116"/>
      <c r="J3552" s="116"/>
      <c r="K3552" s="116"/>
      <c r="L3552" s="116"/>
      <c r="M3552" s="116"/>
      <c r="N3552" s="116"/>
      <c r="AL3552" s="117"/>
      <c r="AN3552" s="35" t="str">
        <f t="shared" si="208"/>
        <v/>
      </c>
      <c r="AO3552" s="35" t="str">
        <f t="shared" si="209"/>
        <v>-</v>
      </c>
      <c r="AQ3552" s="25" t="str">
        <f t="shared" si="207"/>
        <v>-</v>
      </c>
      <c r="BP3552" s="61"/>
      <c r="CT3552" s="61"/>
      <c r="CU3552" s="61"/>
      <c r="CV3552" s="61"/>
      <c r="CW3552" s="61"/>
      <c r="CX3552" s="61"/>
      <c r="CY3552" s="61"/>
      <c r="CZ3552" s="61"/>
      <c r="DA3552" s="61"/>
      <c r="DB3552" s="61"/>
      <c r="DC3552" s="61"/>
      <c r="DD3552" s="61"/>
      <c r="DE3552" s="61"/>
      <c r="DF3552" s="61"/>
      <c r="DG3552" s="61"/>
      <c r="DH3552" s="61"/>
      <c r="DI3552" s="61"/>
      <c r="DJ3552" s="61"/>
      <c r="DK3552" s="61"/>
      <c r="DL3552" s="61"/>
      <c r="DM3552" s="61"/>
    </row>
    <row r="3553" spans="1:117" s="25" customFormat="1" x14ac:dyDescent="0.2">
      <c r="A3553" s="25" t="s">
        <v>152</v>
      </c>
      <c r="B3553" s="25" t="s">
        <v>241</v>
      </c>
      <c r="C3553" s="25" t="s">
        <v>152</v>
      </c>
      <c r="I3553" s="116"/>
      <c r="J3553" s="116"/>
      <c r="K3553" s="116"/>
      <c r="L3553" s="116"/>
      <c r="M3553" s="116"/>
      <c r="N3553" s="116"/>
      <c r="AL3553" s="117"/>
      <c r="AN3553" s="35" t="str">
        <f t="shared" si="208"/>
        <v/>
      </c>
      <c r="AO3553" s="35" t="str">
        <f t="shared" si="209"/>
        <v>-</v>
      </c>
      <c r="AQ3553" s="25" t="str">
        <f t="shared" si="207"/>
        <v>-</v>
      </c>
      <c r="BP3553" s="61"/>
      <c r="CT3553" s="61"/>
      <c r="CU3553" s="61"/>
      <c r="CV3553" s="61"/>
      <c r="CW3553" s="61"/>
      <c r="CX3553" s="61"/>
      <c r="CY3553" s="61"/>
      <c r="CZ3553" s="61"/>
      <c r="DA3553" s="61"/>
      <c r="DB3553" s="61"/>
      <c r="DC3553" s="61"/>
      <c r="DD3553" s="61"/>
      <c r="DE3553" s="61"/>
      <c r="DF3553" s="61"/>
      <c r="DG3553" s="61"/>
      <c r="DH3553" s="61"/>
      <c r="DI3553" s="61"/>
      <c r="DJ3553" s="61"/>
      <c r="DK3553" s="61"/>
      <c r="DL3553" s="61"/>
      <c r="DM3553" s="61"/>
    </row>
    <row r="3554" spans="1:117" s="25" customFormat="1" x14ac:dyDescent="0.2">
      <c r="A3554" s="25" t="s">
        <v>153</v>
      </c>
      <c r="B3554" s="25" t="s">
        <v>223</v>
      </c>
      <c r="C3554" s="25" t="s">
        <v>152</v>
      </c>
      <c r="I3554" s="116"/>
      <c r="J3554" s="116"/>
      <c r="K3554" s="116"/>
      <c r="L3554" s="116"/>
      <c r="M3554" s="116"/>
      <c r="N3554" s="116"/>
      <c r="AL3554" s="117"/>
      <c r="AN3554" s="35" t="str">
        <f t="shared" si="208"/>
        <v/>
      </c>
      <c r="AO3554" s="35" t="str">
        <f t="shared" si="209"/>
        <v>-</v>
      </c>
      <c r="AQ3554" s="25" t="str">
        <f t="shared" si="207"/>
        <v>-</v>
      </c>
      <c r="BP3554" s="61"/>
      <c r="CT3554" s="61"/>
      <c r="CU3554" s="61"/>
      <c r="CV3554" s="61"/>
      <c r="CW3554" s="61"/>
      <c r="CX3554" s="61"/>
      <c r="CY3554" s="61"/>
      <c r="CZ3554" s="61"/>
      <c r="DA3554" s="61"/>
      <c r="DB3554" s="61"/>
      <c r="DC3554" s="61"/>
      <c r="DD3554" s="61"/>
      <c r="DE3554" s="61"/>
      <c r="DF3554" s="61"/>
      <c r="DG3554" s="61"/>
      <c r="DH3554" s="61"/>
      <c r="DI3554" s="61"/>
      <c r="DJ3554" s="61"/>
      <c r="DK3554" s="61"/>
      <c r="DL3554" s="61"/>
      <c r="DM3554" s="61"/>
    </row>
    <row r="3555" spans="1:117" s="25" customFormat="1" x14ac:dyDescent="0.2">
      <c r="A3555" s="25" t="s">
        <v>153</v>
      </c>
      <c r="B3555" s="25" t="s">
        <v>242</v>
      </c>
      <c r="C3555" s="25" t="s">
        <v>152</v>
      </c>
      <c r="I3555" s="116"/>
      <c r="J3555" s="116"/>
      <c r="K3555" s="116"/>
      <c r="L3555" s="116"/>
      <c r="M3555" s="116"/>
      <c r="N3555" s="116"/>
      <c r="AL3555" s="117"/>
      <c r="AN3555" s="35" t="str">
        <f t="shared" si="208"/>
        <v/>
      </c>
      <c r="AO3555" s="35" t="str">
        <f t="shared" si="209"/>
        <v>-</v>
      </c>
      <c r="AQ3555" s="25" t="str">
        <f t="shared" si="207"/>
        <v>-</v>
      </c>
      <c r="BP3555" s="61"/>
      <c r="CT3555" s="61"/>
      <c r="CU3555" s="61"/>
      <c r="CV3555" s="61"/>
      <c r="CW3555" s="61"/>
      <c r="CX3555" s="61"/>
      <c r="CY3555" s="61"/>
      <c r="CZ3555" s="61"/>
      <c r="DA3555" s="61"/>
      <c r="DB3555" s="61"/>
      <c r="DC3555" s="61"/>
      <c r="DD3555" s="61"/>
      <c r="DE3555" s="61"/>
      <c r="DF3555" s="61"/>
      <c r="DG3555" s="61"/>
      <c r="DH3555" s="61"/>
      <c r="DI3555" s="61"/>
      <c r="DJ3555" s="61"/>
      <c r="DK3555" s="61"/>
      <c r="DL3555" s="61"/>
      <c r="DM3555" s="61"/>
    </row>
    <row r="3556" spans="1:117" s="25" customFormat="1" x14ac:dyDescent="0.2">
      <c r="A3556" s="25" t="s">
        <v>154</v>
      </c>
      <c r="B3556" s="25" t="s">
        <v>242</v>
      </c>
      <c r="C3556" s="25" t="s">
        <v>152</v>
      </c>
      <c r="I3556" s="116"/>
      <c r="J3556" s="116"/>
      <c r="K3556" s="116"/>
      <c r="L3556" s="116"/>
      <c r="M3556" s="116"/>
      <c r="N3556" s="116"/>
      <c r="AL3556" s="117"/>
      <c r="AN3556" s="35" t="str">
        <f t="shared" si="208"/>
        <v/>
      </c>
      <c r="AO3556" s="35" t="str">
        <f t="shared" si="209"/>
        <v>-</v>
      </c>
      <c r="AQ3556" s="25" t="str">
        <f t="shared" si="207"/>
        <v>-</v>
      </c>
      <c r="BP3556" s="61"/>
      <c r="CT3556" s="61"/>
      <c r="CU3556" s="61"/>
      <c r="CV3556" s="61"/>
      <c r="CW3556" s="61"/>
      <c r="CX3556" s="61"/>
      <c r="CY3556" s="61"/>
      <c r="CZ3556" s="61"/>
      <c r="DA3556" s="61"/>
      <c r="DB3556" s="61"/>
      <c r="DC3556" s="61"/>
      <c r="DD3556" s="61"/>
      <c r="DE3556" s="61"/>
      <c r="DF3556" s="61"/>
      <c r="DG3556" s="61"/>
      <c r="DH3556" s="61"/>
      <c r="DI3556" s="61"/>
      <c r="DJ3556" s="61"/>
      <c r="DK3556" s="61"/>
      <c r="DL3556" s="61"/>
      <c r="DM3556" s="61"/>
    </row>
    <row r="3557" spans="1:117" s="25" customFormat="1" x14ac:dyDescent="0.2">
      <c r="A3557" s="25" t="s">
        <v>155</v>
      </c>
      <c r="B3557" s="25" t="s">
        <v>227</v>
      </c>
      <c r="C3557" s="25" t="s">
        <v>152</v>
      </c>
      <c r="I3557" s="116"/>
      <c r="J3557" s="116"/>
      <c r="K3557" s="116"/>
      <c r="L3557" s="116"/>
      <c r="M3557" s="116"/>
      <c r="N3557" s="116"/>
      <c r="AL3557" s="117"/>
      <c r="AN3557" s="35" t="str">
        <f t="shared" si="208"/>
        <v/>
      </c>
      <c r="AO3557" s="35" t="str">
        <f t="shared" si="209"/>
        <v>-</v>
      </c>
      <c r="AQ3557" s="25" t="str">
        <f t="shared" ref="AQ3557:AQ3620" si="210">CONCATENATE(TRIM(LEFT(AP3557,LEN(AP3557)-LEN(RIGHT(AP3557)))),"-",RIGHT(AP3557))</f>
        <v>-</v>
      </c>
      <c r="BP3557" s="61"/>
      <c r="CT3557" s="61"/>
      <c r="CU3557" s="61"/>
      <c r="CV3557" s="61"/>
      <c r="CW3557" s="61"/>
      <c r="CX3557" s="61"/>
      <c r="CY3557" s="61"/>
      <c r="CZ3557" s="61"/>
      <c r="DA3557" s="61"/>
      <c r="DB3557" s="61"/>
      <c r="DC3557" s="61"/>
      <c r="DD3557" s="61"/>
      <c r="DE3557" s="61"/>
      <c r="DF3557" s="61"/>
      <c r="DG3557" s="61"/>
      <c r="DH3557" s="61"/>
      <c r="DI3557" s="61"/>
      <c r="DJ3557" s="61"/>
      <c r="DK3557" s="61"/>
      <c r="DL3557" s="61"/>
      <c r="DM3557" s="61"/>
    </row>
    <row r="3558" spans="1:117" s="25" customFormat="1" x14ac:dyDescent="0.2">
      <c r="A3558" s="25" t="s">
        <v>155</v>
      </c>
      <c r="B3558" s="25" t="s">
        <v>242</v>
      </c>
      <c r="C3558" s="25" t="s">
        <v>152</v>
      </c>
      <c r="I3558" s="116"/>
      <c r="J3558" s="116"/>
      <c r="K3558" s="116"/>
      <c r="L3558" s="116"/>
      <c r="M3558" s="116"/>
      <c r="N3558" s="116"/>
      <c r="AL3558" s="117"/>
      <c r="AN3558" s="35" t="str">
        <f t="shared" si="208"/>
        <v/>
      </c>
      <c r="AO3558" s="35" t="str">
        <f t="shared" si="209"/>
        <v>-</v>
      </c>
      <c r="AQ3558" s="25" t="str">
        <f t="shared" si="210"/>
        <v>-</v>
      </c>
      <c r="BP3558" s="61"/>
      <c r="CT3558" s="61"/>
      <c r="CU3558" s="61"/>
      <c r="CV3558" s="61"/>
      <c r="CW3558" s="61"/>
      <c r="CX3558" s="61"/>
      <c r="CY3558" s="61"/>
      <c r="CZ3558" s="61"/>
      <c r="DA3558" s="61"/>
      <c r="DB3558" s="61"/>
      <c r="DC3558" s="61"/>
      <c r="DD3558" s="61"/>
      <c r="DE3558" s="61"/>
      <c r="DF3558" s="61"/>
      <c r="DG3558" s="61"/>
      <c r="DH3558" s="61"/>
      <c r="DI3558" s="61"/>
      <c r="DJ3558" s="61"/>
      <c r="DK3558" s="61"/>
      <c r="DL3558" s="61"/>
      <c r="DM3558" s="61"/>
    </row>
    <row r="3559" spans="1:117" s="25" customFormat="1" x14ac:dyDescent="0.2">
      <c r="A3559" s="25" t="s">
        <v>156</v>
      </c>
      <c r="B3559" s="25" t="s">
        <v>238</v>
      </c>
      <c r="C3559" s="25" t="s">
        <v>152</v>
      </c>
      <c r="I3559" s="116"/>
      <c r="J3559" s="116"/>
      <c r="K3559" s="116"/>
      <c r="L3559" s="116"/>
      <c r="M3559" s="116"/>
      <c r="N3559" s="116"/>
      <c r="AL3559" s="117"/>
      <c r="AN3559" s="35" t="str">
        <f t="shared" si="208"/>
        <v/>
      </c>
      <c r="AO3559" s="35" t="str">
        <f t="shared" si="209"/>
        <v>-</v>
      </c>
      <c r="AQ3559" s="25" t="str">
        <f t="shared" si="210"/>
        <v>-</v>
      </c>
      <c r="BP3559" s="61"/>
      <c r="CT3559" s="61"/>
      <c r="CU3559" s="61"/>
      <c r="CV3559" s="61"/>
      <c r="CW3559" s="61"/>
      <c r="CX3559" s="61"/>
      <c r="CY3559" s="61"/>
      <c r="CZ3559" s="61"/>
      <c r="DA3559" s="61"/>
      <c r="DB3559" s="61"/>
      <c r="DC3559" s="61"/>
      <c r="DD3559" s="61"/>
      <c r="DE3559" s="61"/>
      <c r="DF3559" s="61"/>
      <c r="DG3559" s="61"/>
      <c r="DH3559" s="61"/>
      <c r="DI3559" s="61"/>
      <c r="DJ3559" s="61"/>
      <c r="DK3559" s="61"/>
      <c r="DL3559" s="61"/>
      <c r="DM3559" s="61"/>
    </row>
    <row r="3560" spans="1:117" s="25" customFormat="1" x14ac:dyDescent="0.2">
      <c r="A3560" s="25" t="s">
        <v>156</v>
      </c>
      <c r="B3560" s="25" t="s">
        <v>241</v>
      </c>
      <c r="C3560" s="25" t="s">
        <v>152</v>
      </c>
      <c r="I3560" s="116"/>
      <c r="J3560" s="116"/>
      <c r="K3560" s="116"/>
      <c r="L3560" s="116"/>
      <c r="M3560" s="116"/>
      <c r="N3560" s="116"/>
      <c r="AL3560" s="117"/>
      <c r="AN3560" s="35" t="str">
        <f t="shared" si="208"/>
        <v/>
      </c>
      <c r="AO3560" s="35" t="str">
        <f t="shared" si="209"/>
        <v>-</v>
      </c>
      <c r="AQ3560" s="25" t="str">
        <f t="shared" si="210"/>
        <v>-</v>
      </c>
      <c r="BP3560" s="61"/>
      <c r="CT3560" s="61"/>
      <c r="CU3560" s="61"/>
      <c r="CV3560" s="61"/>
      <c r="CW3560" s="61"/>
      <c r="CX3560" s="61"/>
      <c r="CY3560" s="61"/>
      <c r="CZ3560" s="61"/>
      <c r="DA3560" s="61"/>
      <c r="DB3560" s="61"/>
      <c r="DC3560" s="61"/>
      <c r="DD3560" s="61"/>
      <c r="DE3560" s="61"/>
      <c r="DF3560" s="61"/>
      <c r="DG3560" s="61"/>
      <c r="DH3560" s="61"/>
      <c r="DI3560" s="61"/>
      <c r="DJ3560" s="61"/>
      <c r="DK3560" s="61"/>
      <c r="DL3560" s="61"/>
      <c r="DM3560" s="61"/>
    </row>
    <row r="3561" spans="1:117" s="25" customFormat="1" x14ac:dyDescent="0.2">
      <c r="A3561" s="25" t="s">
        <v>157</v>
      </c>
      <c r="B3561" s="25" t="s">
        <v>238</v>
      </c>
      <c r="C3561" s="25" t="s">
        <v>151</v>
      </c>
      <c r="I3561" s="116"/>
      <c r="J3561" s="116"/>
      <c r="K3561" s="116"/>
      <c r="L3561" s="116"/>
      <c r="M3561" s="116"/>
      <c r="N3561" s="116"/>
      <c r="AL3561" s="117"/>
      <c r="AN3561" s="35" t="str">
        <f t="shared" si="208"/>
        <v/>
      </c>
      <c r="AO3561" s="35" t="str">
        <f t="shared" si="209"/>
        <v>-</v>
      </c>
      <c r="AQ3561" s="25" t="str">
        <f t="shared" si="210"/>
        <v>-</v>
      </c>
      <c r="BP3561" s="61"/>
      <c r="CT3561" s="61"/>
      <c r="CU3561" s="61"/>
      <c r="CV3561" s="61"/>
      <c r="CW3561" s="61"/>
      <c r="CX3561" s="61"/>
      <c r="CY3561" s="61"/>
      <c r="CZ3561" s="61"/>
      <c r="DA3561" s="61"/>
      <c r="DB3561" s="61"/>
      <c r="DC3561" s="61"/>
      <c r="DD3561" s="61"/>
      <c r="DE3561" s="61"/>
      <c r="DF3561" s="61"/>
      <c r="DG3561" s="61"/>
      <c r="DH3561" s="61"/>
      <c r="DI3561" s="61"/>
      <c r="DJ3561" s="61"/>
      <c r="DK3561" s="61"/>
      <c r="DL3561" s="61"/>
      <c r="DM3561" s="61"/>
    </row>
    <row r="3562" spans="1:117" s="25" customFormat="1" x14ac:dyDescent="0.2">
      <c r="A3562" s="25" t="s">
        <v>157</v>
      </c>
      <c r="B3562" s="25" t="s">
        <v>236</v>
      </c>
      <c r="C3562" s="25" t="s">
        <v>151</v>
      </c>
      <c r="I3562" s="116"/>
      <c r="J3562" s="116"/>
      <c r="K3562" s="116"/>
      <c r="L3562" s="116"/>
      <c r="M3562" s="116"/>
      <c r="N3562" s="116"/>
      <c r="AL3562" s="117"/>
      <c r="AN3562" s="35" t="str">
        <f t="shared" si="208"/>
        <v/>
      </c>
      <c r="AO3562" s="35" t="str">
        <f t="shared" si="209"/>
        <v>-</v>
      </c>
      <c r="AQ3562" s="25" t="str">
        <f t="shared" si="210"/>
        <v>-</v>
      </c>
      <c r="BP3562" s="61"/>
      <c r="CT3562" s="61"/>
      <c r="CU3562" s="61"/>
      <c r="CV3562" s="61"/>
      <c r="CW3562" s="61"/>
      <c r="CX3562" s="61"/>
      <c r="CY3562" s="61"/>
      <c r="CZ3562" s="61"/>
      <c r="DA3562" s="61"/>
      <c r="DB3562" s="61"/>
      <c r="DC3562" s="61"/>
      <c r="DD3562" s="61"/>
      <c r="DE3562" s="61"/>
      <c r="DF3562" s="61"/>
      <c r="DG3562" s="61"/>
      <c r="DH3562" s="61"/>
      <c r="DI3562" s="61"/>
      <c r="DJ3562" s="61"/>
      <c r="DK3562" s="61"/>
      <c r="DL3562" s="61"/>
      <c r="DM3562" s="61"/>
    </row>
    <row r="3563" spans="1:117" s="25" customFormat="1" x14ac:dyDescent="0.2">
      <c r="A3563" s="25" t="s">
        <v>158</v>
      </c>
      <c r="B3563" s="25" t="s">
        <v>232</v>
      </c>
      <c r="C3563" s="25" t="s">
        <v>151</v>
      </c>
      <c r="I3563" s="116"/>
      <c r="J3563" s="116"/>
      <c r="K3563" s="116"/>
      <c r="L3563" s="116"/>
      <c r="M3563" s="116"/>
      <c r="N3563" s="116"/>
      <c r="AL3563" s="117"/>
      <c r="AN3563" s="35" t="str">
        <f t="shared" si="208"/>
        <v/>
      </c>
      <c r="AO3563" s="35" t="str">
        <f t="shared" si="209"/>
        <v>-</v>
      </c>
      <c r="AQ3563" s="25" t="str">
        <f t="shared" si="210"/>
        <v>-</v>
      </c>
      <c r="BP3563" s="61"/>
      <c r="CT3563" s="61"/>
      <c r="CU3563" s="61"/>
      <c r="CV3563" s="61"/>
      <c r="CW3563" s="61"/>
      <c r="CX3563" s="61"/>
      <c r="CY3563" s="61"/>
      <c r="CZ3563" s="61"/>
      <c r="DA3563" s="61"/>
      <c r="DB3563" s="61"/>
      <c r="DC3563" s="61"/>
      <c r="DD3563" s="61"/>
      <c r="DE3563" s="61"/>
      <c r="DF3563" s="61"/>
      <c r="DG3563" s="61"/>
      <c r="DH3563" s="61"/>
      <c r="DI3563" s="61"/>
      <c r="DJ3563" s="61"/>
      <c r="DK3563" s="61"/>
      <c r="DL3563" s="61"/>
      <c r="DM3563" s="61"/>
    </row>
    <row r="3564" spans="1:117" s="25" customFormat="1" x14ac:dyDescent="0.2">
      <c r="A3564" s="25" t="s">
        <v>158</v>
      </c>
      <c r="B3564" s="25" t="s">
        <v>234</v>
      </c>
      <c r="C3564" s="25" t="s">
        <v>151</v>
      </c>
      <c r="I3564" s="116"/>
      <c r="J3564" s="116"/>
      <c r="K3564" s="116"/>
      <c r="L3564" s="116"/>
      <c r="M3564" s="116"/>
      <c r="N3564" s="116"/>
      <c r="AL3564" s="117"/>
      <c r="AN3564" s="35" t="str">
        <f t="shared" si="208"/>
        <v/>
      </c>
      <c r="AO3564" s="35" t="str">
        <f t="shared" si="209"/>
        <v>-</v>
      </c>
      <c r="AQ3564" s="25" t="str">
        <f t="shared" si="210"/>
        <v>-</v>
      </c>
      <c r="BP3564" s="61"/>
      <c r="CT3564" s="61"/>
      <c r="CU3564" s="61"/>
      <c r="CV3564" s="61"/>
      <c r="CW3564" s="61"/>
      <c r="CX3564" s="61"/>
      <c r="CY3564" s="61"/>
      <c r="CZ3564" s="61"/>
      <c r="DA3564" s="61"/>
      <c r="DB3564" s="61"/>
      <c r="DC3564" s="61"/>
      <c r="DD3564" s="61"/>
      <c r="DE3564" s="61"/>
      <c r="DF3564" s="61"/>
      <c r="DG3564" s="61"/>
      <c r="DH3564" s="61"/>
      <c r="DI3564" s="61"/>
      <c r="DJ3564" s="61"/>
      <c r="DK3564" s="61"/>
      <c r="DL3564" s="61"/>
      <c r="DM3564" s="61"/>
    </row>
    <row r="3565" spans="1:117" s="25" customFormat="1" x14ac:dyDescent="0.2">
      <c r="A3565" s="25" t="s">
        <v>147</v>
      </c>
      <c r="B3565" s="25" t="s">
        <v>237</v>
      </c>
      <c r="C3565" s="25" t="s">
        <v>151</v>
      </c>
      <c r="I3565" s="116"/>
      <c r="J3565" s="116"/>
      <c r="K3565" s="116"/>
      <c r="L3565" s="116"/>
      <c r="M3565" s="116"/>
      <c r="N3565" s="116"/>
      <c r="AL3565" s="117"/>
      <c r="AN3565" s="35" t="str">
        <f t="shared" si="208"/>
        <v/>
      </c>
      <c r="AO3565" s="35" t="str">
        <f t="shared" si="209"/>
        <v>-</v>
      </c>
      <c r="AQ3565" s="25" t="str">
        <f t="shared" si="210"/>
        <v>-</v>
      </c>
      <c r="BP3565" s="61"/>
      <c r="CT3565" s="61"/>
      <c r="CU3565" s="61"/>
      <c r="CV3565" s="61"/>
      <c r="CW3565" s="61"/>
      <c r="CX3565" s="61"/>
      <c r="CY3565" s="61"/>
      <c r="CZ3565" s="61"/>
      <c r="DA3565" s="61"/>
      <c r="DB3565" s="61"/>
      <c r="DC3565" s="61"/>
      <c r="DD3565" s="61"/>
      <c r="DE3565" s="61"/>
      <c r="DF3565" s="61"/>
      <c r="DG3565" s="61"/>
      <c r="DH3565" s="61"/>
      <c r="DI3565" s="61"/>
      <c r="DJ3565" s="61"/>
      <c r="DK3565" s="61"/>
      <c r="DL3565" s="61"/>
      <c r="DM3565" s="61"/>
    </row>
    <row r="3566" spans="1:117" s="25" customFormat="1" x14ac:dyDescent="0.2">
      <c r="A3566" s="25" t="s">
        <v>148</v>
      </c>
      <c r="B3566" s="25" t="s">
        <v>228</v>
      </c>
      <c r="C3566" s="25" t="s">
        <v>151</v>
      </c>
      <c r="I3566" s="116"/>
      <c r="J3566" s="116"/>
      <c r="K3566" s="116"/>
      <c r="L3566" s="116"/>
      <c r="M3566" s="116"/>
      <c r="N3566" s="116"/>
      <c r="AL3566" s="117"/>
      <c r="AN3566" s="35" t="str">
        <f t="shared" si="208"/>
        <v/>
      </c>
      <c r="AO3566" s="35" t="str">
        <f t="shared" si="209"/>
        <v>-</v>
      </c>
      <c r="AQ3566" s="25" t="str">
        <f t="shared" si="210"/>
        <v>-</v>
      </c>
      <c r="BP3566" s="61"/>
      <c r="CT3566" s="61"/>
      <c r="CU3566" s="61"/>
      <c r="CV3566" s="61"/>
      <c r="CW3566" s="61"/>
      <c r="CX3566" s="61"/>
      <c r="CY3566" s="61"/>
      <c r="CZ3566" s="61"/>
      <c r="DA3566" s="61"/>
      <c r="DB3566" s="61"/>
      <c r="DC3566" s="61"/>
      <c r="DD3566" s="61"/>
      <c r="DE3566" s="61"/>
      <c r="DF3566" s="61"/>
      <c r="DG3566" s="61"/>
      <c r="DH3566" s="61"/>
      <c r="DI3566" s="61"/>
      <c r="DJ3566" s="61"/>
      <c r="DK3566" s="61"/>
      <c r="DL3566" s="61"/>
      <c r="DM3566" s="61"/>
    </row>
    <row r="3567" spans="1:117" s="25" customFormat="1" x14ac:dyDescent="0.2">
      <c r="A3567" s="25" t="s">
        <v>149</v>
      </c>
      <c r="B3567" s="25" t="s">
        <v>240</v>
      </c>
      <c r="C3567" s="25" t="s">
        <v>151</v>
      </c>
      <c r="I3567" s="116"/>
      <c r="J3567" s="116"/>
      <c r="K3567" s="116"/>
      <c r="L3567" s="116"/>
      <c r="M3567" s="116"/>
      <c r="N3567" s="116"/>
      <c r="AL3567" s="117"/>
      <c r="AN3567" s="35" t="str">
        <f t="shared" si="208"/>
        <v/>
      </c>
      <c r="AO3567" s="35" t="str">
        <f t="shared" si="209"/>
        <v>-</v>
      </c>
      <c r="AQ3567" s="25" t="str">
        <f t="shared" si="210"/>
        <v>-</v>
      </c>
      <c r="BP3567" s="61"/>
      <c r="CT3567" s="61"/>
      <c r="CU3567" s="61"/>
      <c r="CV3567" s="61"/>
      <c r="CW3567" s="61"/>
      <c r="CX3567" s="61"/>
      <c r="CY3567" s="61"/>
      <c r="CZ3567" s="61"/>
      <c r="DA3567" s="61"/>
      <c r="DB3567" s="61"/>
      <c r="DC3567" s="61"/>
      <c r="DD3567" s="61"/>
      <c r="DE3567" s="61"/>
      <c r="DF3567" s="61"/>
      <c r="DG3567" s="61"/>
      <c r="DH3567" s="61"/>
      <c r="DI3567" s="61"/>
      <c r="DJ3567" s="61"/>
      <c r="DK3567" s="61"/>
      <c r="DL3567" s="61"/>
      <c r="DM3567" s="61"/>
    </row>
    <row r="3568" spans="1:117" s="25" customFormat="1" x14ac:dyDescent="0.2">
      <c r="A3568" s="25" t="s">
        <v>149</v>
      </c>
      <c r="B3568" s="25" t="s">
        <v>230</v>
      </c>
      <c r="C3568" s="25" t="s">
        <v>151</v>
      </c>
      <c r="I3568" s="116"/>
      <c r="J3568" s="116"/>
      <c r="K3568" s="116"/>
      <c r="L3568" s="116"/>
      <c r="M3568" s="116"/>
      <c r="N3568" s="116"/>
      <c r="AL3568" s="117"/>
      <c r="AN3568" s="35" t="str">
        <f t="shared" si="208"/>
        <v/>
      </c>
      <c r="AO3568" s="35" t="str">
        <f t="shared" si="209"/>
        <v>-</v>
      </c>
      <c r="AQ3568" s="25" t="str">
        <f t="shared" si="210"/>
        <v>-</v>
      </c>
      <c r="BP3568" s="61"/>
      <c r="CT3568" s="61"/>
      <c r="CU3568" s="61"/>
      <c r="CV3568" s="61"/>
      <c r="CW3568" s="61"/>
      <c r="CX3568" s="61"/>
      <c r="CY3568" s="61"/>
      <c r="CZ3568" s="61"/>
      <c r="DA3568" s="61"/>
      <c r="DB3568" s="61"/>
      <c r="DC3568" s="61"/>
      <c r="DD3568" s="61"/>
      <c r="DE3568" s="61"/>
      <c r="DF3568" s="61"/>
      <c r="DG3568" s="61"/>
      <c r="DH3568" s="61"/>
      <c r="DI3568" s="61"/>
      <c r="DJ3568" s="61"/>
      <c r="DK3568" s="61"/>
      <c r="DL3568" s="61"/>
      <c r="DM3568" s="61"/>
    </row>
    <row r="3569" spans="1:117" s="25" customFormat="1" x14ac:dyDescent="0.2">
      <c r="A3569" s="25" t="s">
        <v>150</v>
      </c>
      <c r="B3569" s="25" t="s">
        <v>234</v>
      </c>
      <c r="C3569" s="25" t="s">
        <v>151</v>
      </c>
      <c r="I3569" s="116"/>
      <c r="J3569" s="116"/>
      <c r="K3569" s="116"/>
      <c r="L3569" s="116"/>
      <c r="M3569" s="116"/>
      <c r="N3569" s="116"/>
      <c r="AL3569" s="117"/>
      <c r="AN3569" s="35" t="str">
        <f t="shared" si="208"/>
        <v/>
      </c>
      <c r="AO3569" s="35" t="str">
        <f t="shared" si="209"/>
        <v>-</v>
      </c>
      <c r="AQ3569" s="25" t="str">
        <f t="shared" si="210"/>
        <v>-</v>
      </c>
      <c r="BP3569" s="61"/>
      <c r="CT3569" s="61"/>
      <c r="CU3569" s="61"/>
      <c r="CV3569" s="61"/>
      <c r="CW3569" s="61"/>
      <c r="CX3569" s="61"/>
      <c r="CY3569" s="61"/>
      <c r="CZ3569" s="61"/>
      <c r="DA3569" s="61"/>
      <c r="DB3569" s="61"/>
      <c r="DC3569" s="61"/>
      <c r="DD3569" s="61"/>
      <c r="DE3569" s="61"/>
      <c r="DF3569" s="61"/>
      <c r="DG3569" s="61"/>
      <c r="DH3569" s="61"/>
      <c r="DI3569" s="61"/>
      <c r="DJ3569" s="61"/>
      <c r="DK3569" s="61"/>
      <c r="DL3569" s="61"/>
      <c r="DM3569" s="61"/>
    </row>
    <row r="3570" spans="1:117" s="25" customFormat="1" x14ac:dyDescent="0.2">
      <c r="A3570" s="25" t="s">
        <v>150</v>
      </c>
      <c r="B3570" s="25" t="s">
        <v>225</v>
      </c>
      <c r="C3570" s="25" t="s">
        <v>151</v>
      </c>
      <c r="I3570" s="116"/>
      <c r="J3570" s="116"/>
      <c r="K3570" s="116"/>
      <c r="L3570" s="116"/>
      <c r="M3570" s="116"/>
      <c r="N3570" s="116"/>
      <c r="AL3570" s="117"/>
      <c r="AN3570" s="35" t="str">
        <f t="shared" si="208"/>
        <v/>
      </c>
      <c r="AO3570" s="35" t="str">
        <f t="shared" si="209"/>
        <v>-</v>
      </c>
      <c r="AQ3570" s="25" t="str">
        <f t="shared" si="210"/>
        <v>-</v>
      </c>
      <c r="BP3570" s="61"/>
      <c r="CT3570" s="61"/>
      <c r="CU3570" s="61"/>
      <c r="CV3570" s="61"/>
      <c r="CW3570" s="61"/>
      <c r="CX3570" s="61"/>
      <c r="CY3570" s="61"/>
      <c r="CZ3570" s="61"/>
      <c r="DA3570" s="61"/>
      <c r="DB3570" s="61"/>
      <c r="DC3570" s="61"/>
      <c r="DD3570" s="61"/>
      <c r="DE3570" s="61"/>
      <c r="DF3570" s="61"/>
      <c r="DG3570" s="61"/>
      <c r="DH3570" s="61"/>
      <c r="DI3570" s="61"/>
      <c r="DJ3570" s="61"/>
      <c r="DK3570" s="61"/>
      <c r="DL3570" s="61"/>
      <c r="DM3570" s="61"/>
    </row>
    <row r="3571" spans="1:117" s="25" customFormat="1" x14ac:dyDescent="0.2">
      <c r="A3571" s="25" t="s">
        <v>154</v>
      </c>
      <c r="B3571" s="25" t="s">
        <v>227</v>
      </c>
      <c r="C3571" s="25" t="s">
        <v>151</v>
      </c>
      <c r="I3571" s="116"/>
      <c r="J3571" s="116"/>
      <c r="K3571" s="116"/>
      <c r="L3571" s="116"/>
      <c r="M3571" s="116"/>
      <c r="N3571" s="116"/>
      <c r="AL3571" s="117"/>
      <c r="AN3571" s="35" t="str">
        <f t="shared" si="208"/>
        <v/>
      </c>
      <c r="AO3571" s="35" t="str">
        <f t="shared" si="209"/>
        <v>-</v>
      </c>
      <c r="AQ3571" s="25" t="str">
        <f t="shared" si="210"/>
        <v>-</v>
      </c>
      <c r="BP3571" s="61"/>
      <c r="CT3571" s="61"/>
      <c r="CU3571" s="61"/>
      <c r="CV3571" s="61"/>
      <c r="CW3571" s="61"/>
      <c r="CX3571" s="61"/>
      <c r="CY3571" s="61"/>
      <c r="CZ3571" s="61"/>
      <c r="DA3571" s="61"/>
      <c r="DB3571" s="61"/>
      <c r="DC3571" s="61"/>
      <c r="DD3571" s="61"/>
      <c r="DE3571" s="61"/>
      <c r="DF3571" s="61"/>
      <c r="DG3571" s="61"/>
      <c r="DH3571" s="61"/>
      <c r="DI3571" s="61"/>
      <c r="DJ3571" s="61"/>
      <c r="DK3571" s="61"/>
      <c r="DL3571" s="61"/>
      <c r="DM3571" s="61"/>
    </row>
    <row r="3572" spans="1:117" s="25" customFormat="1" x14ac:dyDescent="0.2">
      <c r="A3572" s="25" t="s">
        <v>154</v>
      </c>
      <c r="B3572" s="25" t="s">
        <v>223</v>
      </c>
      <c r="C3572" s="25" t="s">
        <v>151</v>
      </c>
      <c r="I3572" s="116"/>
      <c r="J3572" s="116"/>
      <c r="K3572" s="116"/>
      <c r="L3572" s="116"/>
      <c r="M3572" s="116"/>
      <c r="N3572" s="116"/>
      <c r="AL3572" s="117"/>
      <c r="AN3572" s="35" t="str">
        <f t="shared" si="208"/>
        <v/>
      </c>
      <c r="AO3572" s="35" t="str">
        <f t="shared" si="209"/>
        <v>-</v>
      </c>
      <c r="AQ3572" s="25" t="str">
        <f t="shared" si="210"/>
        <v>-</v>
      </c>
      <c r="BP3572" s="61"/>
      <c r="CT3572" s="61"/>
      <c r="CU3572" s="61"/>
      <c r="CV3572" s="61"/>
      <c r="CW3572" s="61"/>
      <c r="CX3572" s="61"/>
      <c r="CY3572" s="61"/>
      <c r="CZ3572" s="61"/>
      <c r="DA3572" s="61"/>
      <c r="DB3572" s="61"/>
      <c r="DC3572" s="61"/>
      <c r="DD3572" s="61"/>
      <c r="DE3572" s="61"/>
      <c r="DF3572" s="61"/>
      <c r="DG3572" s="61"/>
      <c r="DH3572" s="61"/>
      <c r="DI3572" s="61"/>
      <c r="DJ3572" s="61"/>
      <c r="DK3572" s="61"/>
      <c r="DL3572" s="61"/>
      <c r="DM3572" s="61"/>
    </row>
    <row r="3573" spans="1:117" s="25" customFormat="1" x14ac:dyDescent="0.2">
      <c r="A3573" s="25" t="s">
        <v>154</v>
      </c>
      <c r="B3573" s="25" t="s">
        <v>234</v>
      </c>
      <c r="C3573" s="25" t="s">
        <v>151</v>
      </c>
      <c r="I3573" s="116"/>
      <c r="J3573" s="116"/>
      <c r="K3573" s="116"/>
      <c r="L3573" s="116"/>
      <c r="M3573" s="116"/>
      <c r="N3573" s="116"/>
      <c r="AL3573" s="117"/>
      <c r="AN3573" s="35" t="str">
        <f t="shared" si="208"/>
        <v/>
      </c>
      <c r="AO3573" s="35" t="str">
        <f t="shared" si="209"/>
        <v>-</v>
      </c>
      <c r="AQ3573" s="25" t="str">
        <f t="shared" si="210"/>
        <v>-</v>
      </c>
      <c r="BP3573" s="61"/>
      <c r="CT3573" s="61"/>
      <c r="CU3573" s="61"/>
      <c r="CV3573" s="61"/>
      <c r="CW3573" s="61"/>
      <c r="CX3573" s="61"/>
      <c r="CY3573" s="61"/>
      <c r="CZ3573" s="61"/>
      <c r="DA3573" s="61"/>
      <c r="DB3573" s="61"/>
      <c r="DC3573" s="61"/>
      <c r="DD3573" s="61"/>
      <c r="DE3573" s="61"/>
      <c r="DF3573" s="61"/>
      <c r="DG3573" s="61"/>
      <c r="DH3573" s="61"/>
      <c r="DI3573" s="61"/>
      <c r="DJ3573" s="61"/>
      <c r="DK3573" s="61"/>
      <c r="DL3573" s="61"/>
      <c r="DM3573" s="61"/>
    </row>
    <row r="3574" spans="1:117" s="25" customFormat="1" x14ac:dyDescent="0.2">
      <c r="A3574" s="25" t="s">
        <v>157</v>
      </c>
      <c r="B3574" s="25" t="s">
        <v>225</v>
      </c>
      <c r="C3574" s="25" t="s">
        <v>158</v>
      </c>
      <c r="I3574" s="116"/>
      <c r="J3574" s="116"/>
      <c r="K3574" s="116"/>
      <c r="L3574" s="116"/>
      <c r="M3574" s="116"/>
      <c r="N3574" s="116"/>
      <c r="AL3574" s="117"/>
      <c r="AN3574" s="35" t="str">
        <f t="shared" si="208"/>
        <v/>
      </c>
      <c r="AO3574" s="35" t="str">
        <f t="shared" si="209"/>
        <v>-</v>
      </c>
      <c r="AQ3574" s="25" t="str">
        <f t="shared" si="210"/>
        <v>-</v>
      </c>
      <c r="BP3574" s="61"/>
      <c r="CT3574" s="61"/>
      <c r="CU3574" s="61"/>
      <c r="CV3574" s="61"/>
      <c r="CW3574" s="61"/>
      <c r="CX3574" s="61"/>
      <c r="CY3574" s="61"/>
      <c r="CZ3574" s="61"/>
      <c r="DA3574" s="61"/>
      <c r="DB3574" s="61"/>
      <c r="DC3574" s="61"/>
      <c r="DD3574" s="61"/>
      <c r="DE3574" s="61"/>
      <c r="DF3574" s="61"/>
      <c r="DG3574" s="61"/>
      <c r="DH3574" s="61"/>
      <c r="DI3574" s="61"/>
      <c r="DJ3574" s="61"/>
      <c r="DK3574" s="61"/>
      <c r="DL3574" s="61"/>
      <c r="DM3574" s="61"/>
    </row>
    <row r="3575" spans="1:117" s="25" customFormat="1" x14ac:dyDescent="0.2">
      <c r="A3575" s="25" t="s">
        <v>158</v>
      </c>
      <c r="B3575" s="25" t="s">
        <v>241</v>
      </c>
      <c r="C3575" s="25" t="s">
        <v>158</v>
      </c>
      <c r="I3575" s="116"/>
      <c r="J3575" s="116"/>
      <c r="K3575" s="116"/>
      <c r="L3575" s="116"/>
      <c r="M3575" s="116"/>
      <c r="N3575" s="116"/>
      <c r="AL3575" s="117"/>
      <c r="AN3575" s="35" t="str">
        <f t="shared" ref="AN3575:AN3638" si="211">CONCATENATE(AM3575,AP3575)</f>
        <v/>
      </c>
      <c r="AO3575" s="35" t="str">
        <f t="shared" ref="AO3575:AO3638" si="212">CONCATENATE(AM3575,"-",AL3575)</f>
        <v>-</v>
      </c>
      <c r="AQ3575" s="25" t="str">
        <f t="shared" si="210"/>
        <v>-</v>
      </c>
      <c r="BP3575" s="61"/>
      <c r="CT3575" s="61"/>
      <c r="CU3575" s="61"/>
      <c r="CV3575" s="61"/>
      <c r="CW3575" s="61"/>
      <c r="CX3575" s="61"/>
      <c r="CY3575" s="61"/>
      <c r="CZ3575" s="61"/>
      <c r="DA3575" s="61"/>
      <c r="DB3575" s="61"/>
      <c r="DC3575" s="61"/>
      <c r="DD3575" s="61"/>
      <c r="DE3575" s="61"/>
      <c r="DF3575" s="61"/>
      <c r="DG3575" s="61"/>
      <c r="DH3575" s="61"/>
      <c r="DI3575" s="61"/>
      <c r="DJ3575" s="61"/>
      <c r="DK3575" s="61"/>
      <c r="DL3575" s="61"/>
      <c r="DM3575" s="61"/>
    </row>
    <row r="3576" spans="1:117" s="25" customFormat="1" x14ac:dyDescent="0.2">
      <c r="A3576" s="25" t="s">
        <v>158</v>
      </c>
      <c r="B3576" s="25" t="s">
        <v>235</v>
      </c>
      <c r="C3576" s="25" t="s">
        <v>158</v>
      </c>
      <c r="I3576" s="116"/>
      <c r="J3576" s="116"/>
      <c r="K3576" s="116"/>
      <c r="L3576" s="116"/>
      <c r="M3576" s="116"/>
      <c r="N3576" s="116"/>
      <c r="AL3576" s="117"/>
      <c r="AN3576" s="35" t="str">
        <f t="shared" si="211"/>
        <v/>
      </c>
      <c r="AO3576" s="35" t="str">
        <f t="shared" si="212"/>
        <v>-</v>
      </c>
      <c r="AQ3576" s="25" t="str">
        <f t="shared" si="210"/>
        <v>-</v>
      </c>
      <c r="BP3576" s="61"/>
      <c r="CT3576" s="61"/>
      <c r="CU3576" s="61"/>
      <c r="CV3576" s="61"/>
      <c r="CW3576" s="61"/>
      <c r="CX3576" s="61"/>
      <c r="CY3576" s="61"/>
      <c r="CZ3576" s="61"/>
      <c r="DA3576" s="61"/>
      <c r="DB3576" s="61"/>
      <c r="DC3576" s="61"/>
      <c r="DD3576" s="61"/>
      <c r="DE3576" s="61"/>
      <c r="DF3576" s="61"/>
      <c r="DG3576" s="61"/>
      <c r="DH3576" s="61"/>
      <c r="DI3576" s="61"/>
      <c r="DJ3576" s="61"/>
      <c r="DK3576" s="61"/>
      <c r="DL3576" s="61"/>
      <c r="DM3576" s="61"/>
    </row>
    <row r="3577" spans="1:117" s="25" customFormat="1" x14ac:dyDescent="0.2">
      <c r="A3577" s="25" t="s">
        <v>147</v>
      </c>
      <c r="B3577" s="25" t="s">
        <v>223</v>
      </c>
      <c r="C3577" s="25" t="s">
        <v>158</v>
      </c>
      <c r="I3577" s="116"/>
      <c r="J3577" s="116"/>
      <c r="K3577" s="116"/>
      <c r="L3577" s="116"/>
      <c r="M3577" s="116"/>
      <c r="N3577" s="116"/>
      <c r="AL3577" s="117"/>
      <c r="AN3577" s="35" t="str">
        <f t="shared" si="211"/>
        <v/>
      </c>
      <c r="AO3577" s="35" t="str">
        <f t="shared" si="212"/>
        <v>-</v>
      </c>
      <c r="AQ3577" s="25" t="str">
        <f t="shared" si="210"/>
        <v>-</v>
      </c>
      <c r="BP3577" s="61"/>
      <c r="CT3577" s="61"/>
      <c r="CU3577" s="61"/>
      <c r="CV3577" s="61"/>
      <c r="CW3577" s="61"/>
      <c r="CX3577" s="61"/>
      <c r="CY3577" s="61"/>
      <c r="CZ3577" s="61"/>
      <c r="DA3577" s="61"/>
      <c r="DB3577" s="61"/>
      <c r="DC3577" s="61"/>
      <c r="DD3577" s="61"/>
      <c r="DE3577" s="61"/>
      <c r="DF3577" s="61"/>
      <c r="DG3577" s="61"/>
      <c r="DH3577" s="61"/>
      <c r="DI3577" s="61"/>
      <c r="DJ3577" s="61"/>
      <c r="DK3577" s="61"/>
      <c r="DL3577" s="61"/>
      <c r="DM3577" s="61"/>
    </row>
    <row r="3578" spans="1:117" s="25" customFormat="1" x14ac:dyDescent="0.2">
      <c r="A3578" s="25" t="s">
        <v>147</v>
      </c>
      <c r="B3578" s="25" t="s">
        <v>242</v>
      </c>
      <c r="C3578" s="25" t="s">
        <v>158</v>
      </c>
      <c r="I3578" s="116"/>
      <c r="J3578" s="116"/>
      <c r="K3578" s="116"/>
      <c r="L3578" s="116"/>
      <c r="M3578" s="116"/>
      <c r="N3578" s="116"/>
      <c r="AL3578" s="117"/>
      <c r="AN3578" s="35" t="str">
        <f t="shared" si="211"/>
        <v/>
      </c>
      <c r="AO3578" s="35" t="str">
        <f t="shared" si="212"/>
        <v>-</v>
      </c>
      <c r="AQ3578" s="25" t="str">
        <f t="shared" si="210"/>
        <v>-</v>
      </c>
      <c r="BP3578" s="61"/>
      <c r="CT3578" s="61"/>
      <c r="CU3578" s="61"/>
      <c r="CV3578" s="61"/>
      <c r="CW3578" s="61"/>
      <c r="CX3578" s="61"/>
      <c r="CY3578" s="61"/>
      <c r="CZ3578" s="61"/>
      <c r="DA3578" s="61"/>
      <c r="DB3578" s="61"/>
      <c r="DC3578" s="61"/>
      <c r="DD3578" s="61"/>
      <c r="DE3578" s="61"/>
      <c r="DF3578" s="61"/>
      <c r="DG3578" s="61"/>
      <c r="DH3578" s="61"/>
      <c r="DI3578" s="61"/>
      <c r="DJ3578" s="61"/>
      <c r="DK3578" s="61"/>
      <c r="DL3578" s="61"/>
      <c r="DM3578" s="61"/>
    </row>
    <row r="3579" spans="1:117" s="25" customFormat="1" x14ac:dyDescent="0.2">
      <c r="A3579" s="25" t="s">
        <v>148</v>
      </c>
      <c r="B3579" s="25" t="s">
        <v>242</v>
      </c>
      <c r="C3579" s="25" t="s">
        <v>158</v>
      </c>
      <c r="I3579" s="116"/>
      <c r="J3579" s="116"/>
      <c r="K3579" s="116"/>
      <c r="L3579" s="116"/>
      <c r="M3579" s="116"/>
      <c r="N3579" s="116"/>
      <c r="AL3579" s="117"/>
      <c r="AN3579" s="35" t="str">
        <f t="shared" si="211"/>
        <v/>
      </c>
      <c r="AO3579" s="35" t="str">
        <f t="shared" si="212"/>
        <v>-</v>
      </c>
      <c r="AQ3579" s="25" t="str">
        <f t="shared" si="210"/>
        <v>-</v>
      </c>
      <c r="BP3579" s="61"/>
      <c r="CT3579" s="61"/>
      <c r="CU3579" s="61"/>
      <c r="CV3579" s="61"/>
      <c r="CW3579" s="61"/>
      <c r="CX3579" s="61"/>
      <c r="CY3579" s="61"/>
      <c r="CZ3579" s="61"/>
      <c r="DA3579" s="61"/>
      <c r="DB3579" s="61"/>
      <c r="DC3579" s="61"/>
      <c r="DD3579" s="61"/>
      <c r="DE3579" s="61"/>
      <c r="DF3579" s="61"/>
      <c r="DG3579" s="61"/>
      <c r="DH3579" s="61"/>
      <c r="DI3579" s="61"/>
      <c r="DJ3579" s="61"/>
      <c r="DK3579" s="61"/>
      <c r="DL3579" s="61"/>
      <c r="DM3579" s="61"/>
    </row>
    <row r="3580" spans="1:117" s="25" customFormat="1" x14ac:dyDescent="0.2">
      <c r="A3580" s="25" t="s">
        <v>149</v>
      </c>
      <c r="B3580" s="25" t="s">
        <v>227</v>
      </c>
      <c r="C3580" s="25" t="s">
        <v>158</v>
      </c>
      <c r="I3580" s="116"/>
      <c r="J3580" s="116"/>
      <c r="K3580" s="116"/>
      <c r="L3580" s="116"/>
      <c r="M3580" s="116"/>
      <c r="N3580" s="116"/>
      <c r="AL3580" s="117"/>
      <c r="AN3580" s="35" t="str">
        <f t="shared" si="211"/>
        <v/>
      </c>
      <c r="AO3580" s="35" t="str">
        <f t="shared" si="212"/>
        <v>-</v>
      </c>
      <c r="AQ3580" s="25" t="str">
        <f t="shared" si="210"/>
        <v>-</v>
      </c>
      <c r="BP3580" s="61"/>
      <c r="CT3580" s="61"/>
      <c r="CU3580" s="61"/>
      <c r="CV3580" s="61"/>
      <c r="CW3580" s="61"/>
      <c r="CX3580" s="61"/>
      <c r="CY3580" s="61"/>
      <c r="CZ3580" s="61"/>
      <c r="DA3580" s="61"/>
      <c r="DB3580" s="61"/>
      <c r="DC3580" s="61"/>
      <c r="DD3580" s="61"/>
      <c r="DE3580" s="61"/>
      <c r="DF3580" s="61"/>
      <c r="DG3580" s="61"/>
      <c r="DH3580" s="61"/>
      <c r="DI3580" s="61"/>
      <c r="DJ3580" s="61"/>
      <c r="DK3580" s="61"/>
      <c r="DL3580" s="61"/>
      <c r="DM3580" s="61"/>
    </row>
    <row r="3581" spans="1:117" s="25" customFormat="1" x14ac:dyDescent="0.2">
      <c r="A3581" s="25" t="s">
        <v>149</v>
      </c>
      <c r="B3581" s="25" t="s">
        <v>242</v>
      </c>
      <c r="C3581" s="25" t="s">
        <v>158</v>
      </c>
      <c r="I3581" s="116"/>
      <c r="J3581" s="116"/>
      <c r="K3581" s="116"/>
      <c r="L3581" s="116"/>
      <c r="M3581" s="116"/>
      <c r="N3581" s="116"/>
      <c r="AL3581" s="117"/>
      <c r="AN3581" s="35" t="str">
        <f t="shared" si="211"/>
        <v/>
      </c>
      <c r="AO3581" s="35" t="str">
        <f t="shared" si="212"/>
        <v>-</v>
      </c>
      <c r="AQ3581" s="25" t="str">
        <f t="shared" si="210"/>
        <v>-</v>
      </c>
      <c r="BP3581" s="61"/>
      <c r="CT3581" s="61"/>
      <c r="CU3581" s="61"/>
      <c r="CV3581" s="61"/>
      <c r="CW3581" s="61"/>
      <c r="CX3581" s="61"/>
      <c r="CY3581" s="61"/>
      <c r="CZ3581" s="61"/>
      <c r="DA3581" s="61"/>
      <c r="DB3581" s="61"/>
      <c r="DC3581" s="61"/>
      <c r="DD3581" s="61"/>
      <c r="DE3581" s="61"/>
      <c r="DF3581" s="61"/>
      <c r="DG3581" s="61"/>
      <c r="DH3581" s="61"/>
      <c r="DI3581" s="61"/>
      <c r="DJ3581" s="61"/>
      <c r="DK3581" s="61"/>
      <c r="DL3581" s="61"/>
      <c r="DM3581" s="61"/>
    </row>
    <row r="3582" spans="1:117" s="25" customFormat="1" x14ac:dyDescent="0.2">
      <c r="A3582" s="25" t="s">
        <v>149</v>
      </c>
      <c r="B3582" s="25" t="s">
        <v>235</v>
      </c>
      <c r="C3582" s="25" t="s">
        <v>158</v>
      </c>
      <c r="I3582" s="116"/>
      <c r="J3582" s="116"/>
      <c r="K3582" s="116"/>
      <c r="L3582" s="116"/>
      <c r="M3582" s="116"/>
      <c r="N3582" s="116"/>
      <c r="AL3582" s="117"/>
      <c r="AN3582" s="35" t="str">
        <f t="shared" si="211"/>
        <v/>
      </c>
      <c r="AO3582" s="35" t="str">
        <f t="shared" si="212"/>
        <v>-</v>
      </c>
      <c r="AQ3582" s="25" t="str">
        <f t="shared" si="210"/>
        <v>-</v>
      </c>
      <c r="BP3582" s="61"/>
      <c r="CT3582" s="61"/>
      <c r="CU3582" s="61"/>
      <c r="CV3582" s="61"/>
      <c r="CW3582" s="61"/>
      <c r="CX3582" s="61"/>
      <c r="CY3582" s="61"/>
      <c r="CZ3582" s="61"/>
      <c r="DA3582" s="61"/>
      <c r="DB3582" s="61"/>
      <c r="DC3582" s="61"/>
      <c r="DD3582" s="61"/>
      <c r="DE3582" s="61"/>
      <c r="DF3582" s="61"/>
      <c r="DG3582" s="61"/>
      <c r="DH3582" s="61"/>
      <c r="DI3582" s="61"/>
      <c r="DJ3582" s="61"/>
      <c r="DK3582" s="61"/>
      <c r="DL3582" s="61"/>
      <c r="DM3582" s="61"/>
    </row>
    <row r="3583" spans="1:117" s="25" customFormat="1" x14ac:dyDescent="0.2">
      <c r="A3583" s="25" t="s">
        <v>150</v>
      </c>
      <c r="B3583" s="25" t="s">
        <v>238</v>
      </c>
      <c r="C3583" s="25" t="s">
        <v>158</v>
      </c>
      <c r="I3583" s="116"/>
      <c r="J3583" s="116"/>
      <c r="K3583" s="116"/>
      <c r="L3583" s="116"/>
      <c r="M3583" s="116"/>
      <c r="N3583" s="116"/>
      <c r="AL3583" s="117"/>
      <c r="AN3583" s="35" t="str">
        <f t="shared" si="211"/>
        <v/>
      </c>
      <c r="AO3583" s="35" t="str">
        <f t="shared" si="212"/>
        <v>-</v>
      </c>
      <c r="AQ3583" s="25" t="str">
        <f t="shared" si="210"/>
        <v>-</v>
      </c>
      <c r="BP3583" s="61"/>
      <c r="CT3583" s="61"/>
      <c r="CU3583" s="61"/>
      <c r="CV3583" s="61"/>
      <c r="CW3583" s="61"/>
      <c r="CX3583" s="61"/>
      <c r="CY3583" s="61"/>
      <c r="CZ3583" s="61"/>
      <c r="DA3583" s="61"/>
      <c r="DB3583" s="61"/>
      <c r="DC3583" s="61"/>
      <c r="DD3583" s="61"/>
      <c r="DE3583" s="61"/>
      <c r="DF3583" s="61"/>
      <c r="DG3583" s="61"/>
      <c r="DH3583" s="61"/>
      <c r="DI3583" s="61"/>
      <c r="DJ3583" s="61"/>
      <c r="DK3583" s="61"/>
      <c r="DL3583" s="61"/>
      <c r="DM3583" s="61"/>
    </row>
    <row r="3584" spans="1:117" s="25" customFormat="1" x14ac:dyDescent="0.2">
      <c r="A3584" s="25" t="s">
        <v>150</v>
      </c>
      <c r="B3584" s="25" t="s">
        <v>241</v>
      </c>
      <c r="C3584" s="25" t="s">
        <v>158</v>
      </c>
      <c r="I3584" s="116"/>
      <c r="J3584" s="116"/>
      <c r="K3584" s="116"/>
      <c r="L3584" s="116"/>
      <c r="M3584" s="116"/>
      <c r="N3584" s="116"/>
      <c r="AL3584" s="117"/>
      <c r="AN3584" s="35" t="str">
        <f t="shared" si="211"/>
        <v/>
      </c>
      <c r="AO3584" s="35" t="str">
        <f t="shared" si="212"/>
        <v>-</v>
      </c>
      <c r="AQ3584" s="25" t="str">
        <f t="shared" si="210"/>
        <v>-</v>
      </c>
      <c r="BP3584" s="61"/>
      <c r="CT3584" s="61"/>
      <c r="CU3584" s="61"/>
      <c r="CV3584" s="61"/>
      <c r="CW3584" s="61"/>
      <c r="CX3584" s="61"/>
      <c r="CY3584" s="61"/>
      <c r="CZ3584" s="61"/>
      <c r="DA3584" s="61"/>
      <c r="DB3584" s="61"/>
      <c r="DC3584" s="61"/>
      <c r="DD3584" s="61"/>
      <c r="DE3584" s="61"/>
      <c r="DF3584" s="61"/>
      <c r="DG3584" s="61"/>
      <c r="DH3584" s="61"/>
      <c r="DI3584" s="61"/>
      <c r="DJ3584" s="61"/>
      <c r="DK3584" s="61"/>
      <c r="DL3584" s="61"/>
      <c r="DM3584" s="61"/>
    </row>
    <row r="3585" spans="1:117" s="25" customFormat="1" x14ac:dyDescent="0.2">
      <c r="A3585" s="25" t="s">
        <v>152</v>
      </c>
      <c r="B3585" s="25" t="s">
        <v>235</v>
      </c>
      <c r="C3585" s="25" t="s">
        <v>158</v>
      </c>
      <c r="I3585" s="116"/>
      <c r="J3585" s="116"/>
      <c r="K3585" s="116"/>
      <c r="L3585" s="116"/>
      <c r="M3585" s="116"/>
      <c r="N3585" s="116"/>
      <c r="AL3585" s="117"/>
      <c r="AN3585" s="35" t="str">
        <f t="shared" si="211"/>
        <v/>
      </c>
      <c r="AO3585" s="35" t="str">
        <f t="shared" si="212"/>
        <v>-</v>
      </c>
      <c r="AQ3585" s="25" t="str">
        <f t="shared" si="210"/>
        <v>-</v>
      </c>
      <c r="BP3585" s="61"/>
      <c r="CT3585" s="61"/>
      <c r="CU3585" s="61"/>
      <c r="CV3585" s="61"/>
      <c r="CW3585" s="61"/>
      <c r="CX3585" s="61"/>
      <c r="CY3585" s="61"/>
      <c r="CZ3585" s="61"/>
      <c r="DA3585" s="61"/>
      <c r="DB3585" s="61"/>
      <c r="DC3585" s="61"/>
      <c r="DD3585" s="61"/>
      <c r="DE3585" s="61"/>
      <c r="DF3585" s="61"/>
      <c r="DG3585" s="61"/>
      <c r="DH3585" s="61"/>
      <c r="DI3585" s="61"/>
      <c r="DJ3585" s="61"/>
      <c r="DK3585" s="61"/>
      <c r="DL3585" s="61"/>
      <c r="DM3585" s="61"/>
    </row>
    <row r="3586" spans="1:117" s="25" customFormat="1" x14ac:dyDescent="0.2">
      <c r="A3586" s="25" t="s">
        <v>152</v>
      </c>
      <c r="B3586" s="25" t="s">
        <v>236</v>
      </c>
      <c r="C3586" s="25" t="s">
        <v>158</v>
      </c>
      <c r="I3586" s="116"/>
      <c r="J3586" s="116"/>
      <c r="K3586" s="116"/>
      <c r="L3586" s="116"/>
      <c r="M3586" s="116"/>
      <c r="N3586" s="116"/>
      <c r="AL3586" s="117"/>
      <c r="AN3586" s="35" t="str">
        <f t="shared" si="211"/>
        <v/>
      </c>
      <c r="AO3586" s="35" t="str">
        <f t="shared" si="212"/>
        <v>-</v>
      </c>
      <c r="AQ3586" s="25" t="str">
        <f t="shared" si="210"/>
        <v>-</v>
      </c>
      <c r="BP3586" s="61"/>
      <c r="CT3586" s="61"/>
      <c r="CU3586" s="61"/>
      <c r="CV3586" s="61"/>
      <c r="CW3586" s="61"/>
      <c r="CX3586" s="61"/>
      <c r="CY3586" s="61"/>
      <c r="CZ3586" s="61"/>
      <c r="DA3586" s="61"/>
      <c r="DB3586" s="61"/>
      <c r="DC3586" s="61"/>
      <c r="DD3586" s="61"/>
      <c r="DE3586" s="61"/>
      <c r="DF3586" s="61"/>
      <c r="DG3586" s="61"/>
      <c r="DH3586" s="61"/>
      <c r="DI3586" s="61"/>
      <c r="DJ3586" s="61"/>
      <c r="DK3586" s="61"/>
      <c r="DL3586" s="61"/>
      <c r="DM3586" s="61"/>
    </row>
    <row r="3587" spans="1:117" s="25" customFormat="1" x14ac:dyDescent="0.2">
      <c r="A3587" s="25" t="s">
        <v>153</v>
      </c>
      <c r="B3587" s="25" t="s">
        <v>232</v>
      </c>
      <c r="C3587" s="25" t="s">
        <v>158</v>
      </c>
      <c r="I3587" s="116"/>
      <c r="J3587" s="116"/>
      <c r="K3587" s="116"/>
      <c r="L3587" s="116"/>
      <c r="M3587" s="116"/>
      <c r="N3587" s="116"/>
      <c r="AL3587" s="117"/>
      <c r="AN3587" s="35" t="str">
        <f t="shared" si="211"/>
        <v/>
      </c>
      <c r="AO3587" s="35" t="str">
        <f t="shared" si="212"/>
        <v>-</v>
      </c>
      <c r="AQ3587" s="25" t="str">
        <f t="shared" si="210"/>
        <v>-</v>
      </c>
      <c r="BP3587" s="61"/>
      <c r="CT3587" s="61"/>
      <c r="CU3587" s="61"/>
      <c r="CV3587" s="61"/>
      <c r="CW3587" s="61"/>
      <c r="CX3587" s="61"/>
      <c r="CY3587" s="61"/>
      <c r="CZ3587" s="61"/>
      <c r="DA3587" s="61"/>
      <c r="DB3587" s="61"/>
      <c r="DC3587" s="61"/>
      <c r="DD3587" s="61"/>
      <c r="DE3587" s="61"/>
      <c r="DF3587" s="61"/>
      <c r="DG3587" s="61"/>
      <c r="DH3587" s="61"/>
      <c r="DI3587" s="61"/>
      <c r="DJ3587" s="61"/>
      <c r="DK3587" s="61"/>
      <c r="DL3587" s="61"/>
      <c r="DM3587" s="61"/>
    </row>
    <row r="3588" spans="1:117" s="25" customFormat="1" x14ac:dyDescent="0.2">
      <c r="A3588" s="25" t="s">
        <v>153</v>
      </c>
      <c r="B3588" s="25" t="s">
        <v>228</v>
      </c>
      <c r="C3588" s="25" t="s">
        <v>158</v>
      </c>
      <c r="I3588" s="116"/>
      <c r="J3588" s="116"/>
      <c r="K3588" s="116"/>
      <c r="L3588" s="116"/>
      <c r="M3588" s="116"/>
      <c r="N3588" s="116"/>
      <c r="AL3588" s="117"/>
      <c r="AN3588" s="35" t="str">
        <f t="shared" si="211"/>
        <v/>
      </c>
      <c r="AO3588" s="35" t="str">
        <f t="shared" si="212"/>
        <v>-</v>
      </c>
      <c r="AQ3588" s="25" t="str">
        <f t="shared" si="210"/>
        <v>-</v>
      </c>
      <c r="BP3588" s="61"/>
      <c r="CT3588" s="61"/>
      <c r="CU3588" s="61"/>
      <c r="CV3588" s="61"/>
      <c r="CW3588" s="61"/>
      <c r="CX3588" s="61"/>
      <c r="CY3588" s="61"/>
      <c r="CZ3588" s="61"/>
      <c r="DA3588" s="61"/>
      <c r="DB3588" s="61"/>
      <c r="DC3588" s="61"/>
      <c r="DD3588" s="61"/>
      <c r="DE3588" s="61"/>
      <c r="DF3588" s="61"/>
      <c r="DG3588" s="61"/>
      <c r="DH3588" s="61"/>
      <c r="DI3588" s="61"/>
      <c r="DJ3588" s="61"/>
      <c r="DK3588" s="61"/>
      <c r="DL3588" s="61"/>
      <c r="DM3588" s="61"/>
    </row>
    <row r="3589" spans="1:117" s="25" customFormat="1" x14ac:dyDescent="0.2">
      <c r="A3589" s="25" t="s">
        <v>154</v>
      </c>
      <c r="B3589" s="25" t="s">
        <v>237</v>
      </c>
      <c r="C3589" s="25" t="s">
        <v>158</v>
      </c>
      <c r="I3589" s="116"/>
      <c r="J3589" s="116"/>
      <c r="K3589" s="116"/>
      <c r="L3589" s="116"/>
      <c r="M3589" s="116"/>
      <c r="N3589" s="116"/>
      <c r="AL3589" s="117"/>
      <c r="AN3589" s="35" t="str">
        <f t="shared" si="211"/>
        <v/>
      </c>
      <c r="AO3589" s="35" t="str">
        <f t="shared" si="212"/>
        <v>-</v>
      </c>
      <c r="AQ3589" s="25" t="str">
        <f t="shared" si="210"/>
        <v>-</v>
      </c>
      <c r="BP3589" s="61"/>
      <c r="CT3589" s="61"/>
      <c r="CU3589" s="61"/>
      <c r="CV3589" s="61"/>
      <c r="CW3589" s="61"/>
      <c r="CX3589" s="61"/>
      <c r="CY3589" s="61"/>
      <c r="CZ3589" s="61"/>
      <c r="DA3589" s="61"/>
      <c r="DB3589" s="61"/>
      <c r="DC3589" s="61"/>
      <c r="DD3589" s="61"/>
      <c r="DE3589" s="61"/>
      <c r="DF3589" s="61"/>
      <c r="DG3589" s="61"/>
      <c r="DH3589" s="61"/>
      <c r="DI3589" s="61"/>
      <c r="DJ3589" s="61"/>
      <c r="DK3589" s="61"/>
      <c r="DL3589" s="61"/>
      <c r="DM3589" s="61"/>
    </row>
    <row r="3590" spans="1:117" s="25" customFormat="1" x14ac:dyDescent="0.2">
      <c r="A3590" s="25" t="s">
        <v>154</v>
      </c>
      <c r="B3590" s="25" t="s">
        <v>229</v>
      </c>
      <c r="C3590" s="25" t="s">
        <v>158</v>
      </c>
      <c r="I3590" s="116"/>
      <c r="J3590" s="116"/>
      <c r="K3590" s="116"/>
      <c r="L3590" s="116"/>
      <c r="M3590" s="116"/>
      <c r="N3590" s="116"/>
      <c r="AL3590" s="117"/>
      <c r="AN3590" s="35" t="str">
        <f t="shared" si="211"/>
        <v/>
      </c>
      <c r="AO3590" s="35" t="str">
        <f t="shared" si="212"/>
        <v>-</v>
      </c>
      <c r="AQ3590" s="25" t="str">
        <f t="shared" si="210"/>
        <v>-</v>
      </c>
      <c r="BP3590" s="61"/>
      <c r="CT3590" s="61"/>
      <c r="CU3590" s="61"/>
      <c r="CV3590" s="61"/>
      <c r="CW3590" s="61"/>
      <c r="CX3590" s="61"/>
      <c r="CY3590" s="61"/>
      <c r="CZ3590" s="61"/>
      <c r="DA3590" s="61"/>
      <c r="DB3590" s="61"/>
      <c r="DC3590" s="61"/>
      <c r="DD3590" s="61"/>
      <c r="DE3590" s="61"/>
      <c r="DF3590" s="61"/>
      <c r="DG3590" s="61"/>
      <c r="DH3590" s="61"/>
      <c r="DI3590" s="61"/>
      <c r="DJ3590" s="61"/>
      <c r="DK3590" s="61"/>
      <c r="DL3590" s="61"/>
      <c r="DM3590" s="61"/>
    </row>
    <row r="3591" spans="1:117" s="25" customFormat="1" x14ac:dyDescent="0.2">
      <c r="A3591" s="25" t="s">
        <v>154</v>
      </c>
      <c r="B3591" s="25" t="s">
        <v>230</v>
      </c>
      <c r="C3591" s="25" t="s">
        <v>158</v>
      </c>
      <c r="I3591" s="116"/>
      <c r="J3591" s="116"/>
      <c r="K3591" s="116"/>
      <c r="L3591" s="116"/>
      <c r="M3591" s="116"/>
      <c r="N3591" s="116"/>
      <c r="AL3591" s="117"/>
      <c r="AN3591" s="35" t="str">
        <f t="shared" si="211"/>
        <v/>
      </c>
      <c r="AO3591" s="35" t="str">
        <f t="shared" si="212"/>
        <v>-</v>
      </c>
      <c r="AQ3591" s="25" t="str">
        <f t="shared" si="210"/>
        <v>-</v>
      </c>
      <c r="BP3591" s="61"/>
      <c r="CT3591" s="61"/>
      <c r="CU3591" s="61"/>
      <c r="CV3591" s="61"/>
      <c r="CW3591" s="61"/>
      <c r="CX3591" s="61"/>
      <c r="CY3591" s="61"/>
      <c r="CZ3591" s="61"/>
      <c r="DA3591" s="61"/>
      <c r="DB3591" s="61"/>
      <c r="DC3591" s="61"/>
      <c r="DD3591" s="61"/>
      <c r="DE3591" s="61"/>
      <c r="DF3591" s="61"/>
      <c r="DG3591" s="61"/>
      <c r="DH3591" s="61"/>
      <c r="DI3591" s="61"/>
      <c r="DJ3591" s="61"/>
      <c r="DK3591" s="61"/>
      <c r="DL3591" s="61"/>
      <c r="DM3591" s="61"/>
    </row>
    <row r="3592" spans="1:117" s="25" customFormat="1" x14ac:dyDescent="0.2">
      <c r="A3592" s="25" t="s">
        <v>154</v>
      </c>
      <c r="B3592" s="25" t="s">
        <v>241</v>
      </c>
      <c r="C3592" s="25" t="s">
        <v>158</v>
      </c>
      <c r="I3592" s="116"/>
      <c r="J3592" s="116"/>
      <c r="K3592" s="116"/>
      <c r="L3592" s="116"/>
      <c r="M3592" s="116"/>
      <c r="N3592" s="116"/>
      <c r="AL3592" s="117"/>
      <c r="AN3592" s="35" t="str">
        <f t="shared" si="211"/>
        <v/>
      </c>
      <c r="AO3592" s="35" t="str">
        <f t="shared" si="212"/>
        <v>-</v>
      </c>
      <c r="AQ3592" s="25" t="str">
        <f t="shared" si="210"/>
        <v>-</v>
      </c>
      <c r="BP3592" s="61"/>
      <c r="CT3592" s="61"/>
      <c r="CU3592" s="61"/>
      <c r="CV3592" s="61"/>
      <c r="CW3592" s="61"/>
      <c r="CX3592" s="61"/>
      <c r="CY3592" s="61"/>
      <c r="CZ3592" s="61"/>
      <c r="DA3592" s="61"/>
      <c r="DB3592" s="61"/>
      <c r="DC3592" s="61"/>
      <c r="DD3592" s="61"/>
      <c r="DE3592" s="61"/>
      <c r="DF3592" s="61"/>
      <c r="DG3592" s="61"/>
      <c r="DH3592" s="61"/>
      <c r="DI3592" s="61"/>
      <c r="DJ3592" s="61"/>
      <c r="DK3592" s="61"/>
      <c r="DL3592" s="61"/>
      <c r="DM3592" s="61"/>
    </row>
    <row r="3593" spans="1:117" s="25" customFormat="1" x14ac:dyDescent="0.2">
      <c r="A3593" s="25" t="s">
        <v>155</v>
      </c>
      <c r="B3593" s="25" t="s">
        <v>235</v>
      </c>
      <c r="C3593" s="25" t="s">
        <v>158</v>
      </c>
      <c r="I3593" s="116"/>
      <c r="J3593" s="116"/>
      <c r="K3593" s="116"/>
      <c r="L3593" s="116"/>
      <c r="M3593" s="116"/>
      <c r="N3593" s="116"/>
      <c r="AL3593" s="117"/>
      <c r="AN3593" s="35" t="str">
        <f t="shared" si="211"/>
        <v/>
      </c>
      <c r="AO3593" s="35" t="str">
        <f t="shared" si="212"/>
        <v>-</v>
      </c>
      <c r="AQ3593" s="25" t="str">
        <f t="shared" si="210"/>
        <v>-</v>
      </c>
      <c r="BP3593" s="61"/>
      <c r="CT3593" s="61"/>
      <c r="CU3593" s="61"/>
      <c r="CV3593" s="61"/>
      <c r="CW3593" s="61"/>
      <c r="CX3593" s="61"/>
      <c r="CY3593" s="61"/>
      <c r="CZ3593" s="61"/>
      <c r="DA3593" s="61"/>
      <c r="DB3593" s="61"/>
      <c r="DC3593" s="61"/>
      <c r="DD3593" s="61"/>
      <c r="DE3593" s="61"/>
      <c r="DF3593" s="61"/>
      <c r="DG3593" s="61"/>
      <c r="DH3593" s="61"/>
      <c r="DI3593" s="61"/>
      <c r="DJ3593" s="61"/>
      <c r="DK3593" s="61"/>
      <c r="DL3593" s="61"/>
      <c r="DM3593" s="61"/>
    </row>
    <row r="3594" spans="1:117" s="25" customFormat="1" x14ac:dyDescent="0.2">
      <c r="A3594" s="25" t="s">
        <v>158</v>
      </c>
      <c r="B3594" s="25" t="s">
        <v>228</v>
      </c>
      <c r="C3594" s="25" t="s">
        <v>153</v>
      </c>
      <c r="I3594" s="116"/>
      <c r="J3594" s="116"/>
      <c r="K3594" s="116"/>
      <c r="L3594" s="116"/>
      <c r="M3594" s="116"/>
      <c r="N3594" s="116"/>
      <c r="AL3594" s="117"/>
      <c r="AN3594" s="35" t="str">
        <f t="shared" si="211"/>
        <v/>
      </c>
      <c r="AO3594" s="35" t="str">
        <f t="shared" si="212"/>
        <v>-</v>
      </c>
      <c r="AQ3594" s="25" t="str">
        <f t="shared" si="210"/>
        <v>-</v>
      </c>
      <c r="BP3594" s="61"/>
      <c r="CT3594" s="61"/>
      <c r="CU3594" s="61"/>
      <c r="CV3594" s="61"/>
      <c r="CW3594" s="61"/>
      <c r="CX3594" s="61"/>
      <c r="CY3594" s="61"/>
      <c r="CZ3594" s="61"/>
      <c r="DA3594" s="61"/>
      <c r="DB3594" s="61"/>
      <c r="DC3594" s="61"/>
      <c r="DD3594" s="61"/>
      <c r="DE3594" s="61"/>
      <c r="DF3594" s="61"/>
      <c r="DG3594" s="61"/>
      <c r="DH3594" s="61"/>
      <c r="DI3594" s="61"/>
      <c r="DJ3594" s="61"/>
      <c r="DK3594" s="61"/>
      <c r="DL3594" s="61"/>
      <c r="DM3594" s="61"/>
    </row>
    <row r="3595" spans="1:117" s="25" customFormat="1" x14ac:dyDescent="0.2">
      <c r="A3595" s="25" t="s">
        <v>147</v>
      </c>
      <c r="B3595" s="25" t="s">
        <v>229</v>
      </c>
      <c r="C3595" s="25" t="s">
        <v>153</v>
      </c>
      <c r="I3595" s="116"/>
      <c r="J3595" s="116"/>
      <c r="K3595" s="116"/>
      <c r="L3595" s="116"/>
      <c r="M3595" s="116"/>
      <c r="N3595" s="116"/>
      <c r="AL3595" s="117"/>
      <c r="AN3595" s="35" t="str">
        <f t="shared" si="211"/>
        <v/>
      </c>
      <c r="AO3595" s="35" t="str">
        <f t="shared" si="212"/>
        <v>-</v>
      </c>
      <c r="AQ3595" s="25" t="str">
        <f t="shared" si="210"/>
        <v>-</v>
      </c>
      <c r="BP3595" s="61"/>
      <c r="CT3595" s="61"/>
      <c r="CU3595" s="61"/>
      <c r="CV3595" s="61"/>
      <c r="CW3595" s="61"/>
      <c r="CX3595" s="61"/>
      <c r="CY3595" s="61"/>
      <c r="CZ3595" s="61"/>
      <c r="DA3595" s="61"/>
      <c r="DB3595" s="61"/>
      <c r="DC3595" s="61"/>
      <c r="DD3595" s="61"/>
      <c r="DE3595" s="61"/>
      <c r="DF3595" s="61"/>
      <c r="DG3595" s="61"/>
      <c r="DH3595" s="61"/>
      <c r="DI3595" s="61"/>
      <c r="DJ3595" s="61"/>
      <c r="DK3595" s="61"/>
      <c r="DL3595" s="61"/>
      <c r="DM3595" s="61"/>
    </row>
    <row r="3596" spans="1:117" s="25" customFormat="1" x14ac:dyDescent="0.2">
      <c r="A3596" s="25" t="s">
        <v>147</v>
      </c>
      <c r="B3596" s="25" t="s">
        <v>230</v>
      </c>
      <c r="C3596" s="25" t="s">
        <v>153</v>
      </c>
      <c r="I3596" s="116"/>
      <c r="J3596" s="116"/>
      <c r="K3596" s="116"/>
      <c r="L3596" s="116"/>
      <c r="M3596" s="116"/>
      <c r="N3596" s="116"/>
      <c r="AL3596" s="117"/>
      <c r="AN3596" s="35" t="str">
        <f t="shared" si="211"/>
        <v/>
      </c>
      <c r="AO3596" s="35" t="str">
        <f t="shared" si="212"/>
        <v>-</v>
      </c>
      <c r="AQ3596" s="25" t="str">
        <f t="shared" si="210"/>
        <v>-</v>
      </c>
      <c r="BP3596" s="61"/>
      <c r="CT3596" s="61"/>
      <c r="CU3596" s="61"/>
      <c r="CV3596" s="61"/>
      <c r="CW3596" s="61"/>
      <c r="CX3596" s="61"/>
      <c r="CY3596" s="61"/>
      <c r="CZ3596" s="61"/>
      <c r="DA3596" s="61"/>
      <c r="DB3596" s="61"/>
      <c r="DC3596" s="61"/>
      <c r="DD3596" s="61"/>
      <c r="DE3596" s="61"/>
      <c r="DF3596" s="61"/>
      <c r="DG3596" s="61"/>
      <c r="DH3596" s="61"/>
      <c r="DI3596" s="61"/>
      <c r="DJ3596" s="61"/>
      <c r="DK3596" s="61"/>
      <c r="DL3596" s="61"/>
      <c r="DM3596" s="61"/>
    </row>
    <row r="3597" spans="1:117" s="25" customFormat="1" x14ac:dyDescent="0.2">
      <c r="A3597" s="25" t="s">
        <v>147</v>
      </c>
      <c r="B3597" s="25" t="s">
        <v>239</v>
      </c>
      <c r="C3597" s="25" t="s">
        <v>153</v>
      </c>
      <c r="I3597" s="116"/>
      <c r="J3597" s="116"/>
      <c r="K3597" s="116"/>
      <c r="L3597" s="116"/>
      <c r="M3597" s="116"/>
      <c r="N3597" s="116"/>
      <c r="AL3597" s="117"/>
      <c r="AN3597" s="35" t="str">
        <f t="shared" si="211"/>
        <v/>
      </c>
      <c r="AO3597" s="35" t="str">
        <f t="shared" si="212"/>
        <v>-</v>
      </c>
      <c r="AQ3597" s="25" t="str">
        <f t="shared" si="210"/>
        <v>-</v>
      </c>
      <c r="BP3597" s="61"/>
      <c r="CT3597" s="61"/>
      <c r="CU3597" s="61"/>
      <c r="CV3597" s="61"/>
      <c r="CW3597" s="61"/>
      <c r="CX3597" s="61"/>
      <c r="CY3597" s="61"/>
      <c r="CZ3597" s="61"/>
      <c r="DA3597" s="61"/>
      <c r="DB3597" s="61"/>
      <c r="DC3597" s="61"/>
      <c r="DD3597" s="61"/>
      <c r="DE3597" s="61"/>
      <c r="DF3597" s="61"/>
      <c r="DG3597" s="61"/>
      <c r="DH3597" s="61"/>
      <c r="DI3597" s="61"/>
      <c r="DJ3597" s="61"/>
      <c r="DK3597" s="61"/>
      <c r="DL3597" s="61"/>
      <c r="DM3597" s="61"/>
    </row>
    <row r="3598" spans="1:117" s="25" customFormat="1" x14ac:dyDescent="0.2">
      <c r="A3598" s="25" t="s">
        <v>147</v>
      </c>
      <c r="B3598" s="25" t="s">
        <v>231</v>
      </c>
      <c r="C3598" s="25" t="s">
        <v>153</v>
      </c>
      <c r="I3598" s="116"/>
      <c r="J3598" s="116"/>
      <c r="K3598" s="116"/>
      <c r="L3598" s="116"/>
      <c r="M3598" s="116"/>
      <c r="N3598" s="116"/>
      <c r="AL3598" s="117"/>
      <c r="AN3598" s="35" t="str">
        <f t="shared" si="211"/>
        <v/>
      </c>
      <c r="AO3598" s="35" t="str">
        <f t="shared" si="212"/>
        <v>-</v>
      </c>
      <c r="AQ3598" s="25" t="str">
        <f t="shared" si="210"/>
        <v>-</v>
      </c>
      <c r="BP3598" s="61"/>
      <c r="CT3598" s="61"/>
      <c r="CU3598" s="61"/>
      <c r="CV3598" s="61"/>
      <c r="CW3598" s="61"/>
      <c r="CX3598" s="61"/>
      <c r="CY3598" s="61"/>
      <c r="CZ3598" s="61"/>
      <c r="DA3598" s="61"/>
      <c r="DB3598" s="61"/>
      <c r="DC3598" s="61"/>
      <c r="DD3598" s="61"/>
      <c r="DE3598" s="61"/>
      <c r="DF3598" s="61"/>
      <c r="DG3598" s="61"/>
      <c r="DH3598" s="61"/>
      <c r="DI3598" s="61"/>
      <c r="DJ3598" s="61"/>
      <c r="DK3598" s="61"/>
      <c r="DL3598" s="61"/>
      <c r="DM3598" s="61"/>
    </row>
    <row r="3599" spans="1:117" s="25" customFormat="1" x14ac:dyDescent="0.2">
      <c r="A3599" s="25" t="s">
        <v>148</v>
      </c>
      <c r="B3599" s="25" t="s">
        <v>232</v>
      </c>
      <c r="C3599" s="25" t="s">
        <v>153</v>
      </c>
      <c r="I3599" s="116"/>
      <c r="J3599" s="116"/>
      <c r="K3599" s="116"/>
      <c r="L3599" s="116"/>
      <c r="M3599" s="116"/>
      <c r="N3599" s="116"/>
      <c r="AL3599" s="117"/>
      <c r="AN3599" s="35" t="str">
        <f t="shared" si="211"/>
        <v/>
      </c>
      <c r="AO3599" s="35" t="str">
        <f t="shared" si="212"/>
        <v>-</v>
      </c>
      <c r="AQ3599" s="25" t="str">
        <f t="shared" si="210"/>
        <v>-</v>
      </c>
      <c r="BP3599" s="61"/>
      <c r="CT3599" s="61"/>
      <c r="CU3599" s="61"/>
      <c r="CV3599" s="61"/>
      <c r="CW3599" s="61"/>
      <c r="CX3599" s="61"/>
      <c r="CY3599" s="61"/>
      <c r="CZ3599" s="61"/>
      <c r="DA3599" s="61"/>
      <c r="DB3599" s="61"/>
      <c r="DC3599" s="61"/>
      <c r="DD3599" s="61"/>
      <c r="DE3599" s="61"/>
      <c r="DF3599" s="61"/>
      <c r="DG3599" s="61"/>
      <c r="DH3599" s="61"/>
      <c r="DI3599" s="61"/>
      <c r="DJ3599" s="61"/>
      <c r="DK3599" s="61"/>
      <c r="DL3599" s="61"/>
      <c r="DM3599" s="61"/>
    </row>
    <row r="3600" spans="1:117" s="25" customFormat="1" x14ac:dyDescent="0.2">
      <c r="A3600" s="25" t="s">
        <v>148</v>
      </c>
      <c r="B3600" s="25" t="s">
        <v>224</v>
      </c>
      <c r="C3600" s="25" t="s">
        <v>153</v>
      </c>
      <c r="I3600" s="116"/>
      <c r="J3600" s="116"/>
      <c r="K3600" s="116"/>
      <c r="L3600" s="116"/>
      <c r="M3600" s="116"/>
      <c r="N3600" s="116"/>
      <c r="AL3600" s="117"/>
      <c r="AN3600" s="35" t="str">
        <f t="shared" si="211"/>
        <v/>
      </c>
      <c r="AO3600" s="35" t="str">
        <f t="shared" si="212"/>
        <v>-</v>
      </c>
      <c r="AQ3600" s="25" t="str">
        <f t="shared" si="210"/>
        <v>-</v>
      </c>
      <c r="BP3600" s="61"/>
      <c r="CT3600" s="61"/>
      <c r="CU3600" s="61"/>
      <c r="CV3600" s="61"/>
      <c r="CW3600" s="61"/>
      <c r="CX3600" s="61"/>
      <c r="CY3600" s="61"/>
      <c r="CZ3600" s="61"/>
      <c r="DA3600" s="61"/>
      <c r="DB3600" s="61"/>
      <c r="DC3600" s="61"/>
      <c r="DD3600" s="61"/>
      <c r="DE3600" s="61"/>
      <c r="DF3600" s="61"/>
      <c r="DG3600" s="61"/>
      <c r="DH3600" s="61"/>
      <c r="DI3600" s="61"/>
      <c r="DJ3600" s="61"/>
      <c r="DK3600" s="61"/>
      <c r="DL3600" s="61"/>
      <c r="DM3600" s="61"/>
    </row>
    <row r="3601" spans="1:117" s="25" customFormat="1" x14ac:dyDescent="0.2">
      <c r="A3601" s="25" t="s">
        <v>149</v>
      </c>
      <c r="B3601" s="25" t="s">
        <v>237</v>
      </c>
      <c r="C3601" s="25" t="s">
        <v>153</v>
      </c>
      <c r="I3601" s="116"/>
      <c r="J3601" s="116"/>
      <c r="K3601" s="116"/>
      <c r="L3601" s="116"/>
      <c r="M3601" s="116"/>
      <c r="N3601" s="116"/>
      <c r="AL3601" s="117"/>
      <c r="AN3601" s="35" t="str">
        <f t="shared" si="211"/>
        <v/>
      </c>
      <c r="AO3601" s="35" t="str">
        <f t="shared" si="212"/>
        <v>-</v>
      </c>
      <c r="AQ3601" s="25" t="str">
        <f t="shared" si="210"/>
        <v>-</v>
      </c>
      <c r="BP3601" s="61"/>
      <c r="CT3601" s="61"/>
      <c r="CU3601" s="61"/>
      <c r="CV3601" s="61"/>
      <c r="CW3601" s="61"/>
      <c r="CX3601" s="61"/>
      <c r="CY3601" s="61"/>
      <c r="CZ3601" s="61"/>
      <c r="DA3601" s="61"/>
      <c r="DB3601" s="61"/>
      <c r="DC3601" s="61"/>
      <c r="DD3601" s="61"/>
      <c r="DE3601" s="61"/>
      <c r="DF3601" s="61"/>
      <c r="DG3601" s="61"/>
      <c r="DH3601" s="61"/>
      <c r="DI3601" s="61"/>
      <c r="DJ3601" s="61"/>
      <c r="DK3601" s="61"/>
      <c r="DL3601" s="61"/>
      <c r="DM3601" s="61"/>
    </row>
    <row r="3602" spans="1:117" s="25" customFormat="1" x14ac:dyDescent="0.2">
      <c r="A3602" s="25" t="s">
        <v>150</v>
      </c>
      <c r="B3602" s="25" t="s">
        <v>221</v>
      </c>
      <c r="C3602" s="25" t="s">
        <v>153</v>
      </c>
      <c r="I3602" s="116"/>
      <c r="J3602" s="116"/>
      <c r="K3602" s="116"/>
      <c r="L3602" s="116"/>
      <c r="M3602" s="116"/>
      <c r="N3602" s="116"/>
      <c r="AL3602" s="117"/>
      <c r="AN3602" s="35" t="str">
        <f t="shared" si="211"/>
        <v/>
      </c>
      <c r="AO3602" s="35" t="str">
        <f t="shared" si="212"/>
        <v>-</v>
      </c>
      <c r="AQ3602" s="25" t="str">
        <f t="shared" si="210"/>
        <v>-</v>
      </c>
      <c r="BP3602" s="61"/>
      <c r="CT3602" s="61"/>
      <c r="CU3602" s="61"/>
      <c r="CV3602" s="61"/>
      <c r="CW3602" s="61"/>
      <c r="CX3602" s="61"/>
      <c r="CY3602" s="61"/>
      <c r="CZ3602" s="61"/>
      <c r="DA3602" s="61"/>
      <c r="DB3602" s="61"/>
      <c r="DC3602" s="61"/>
      <c r="DD3602" s="61"/>
      <c r="DE3602" s="61"/>
      <c r="DF3602" s="61"/>
      <c r="DG3602" s="61"/>
      <c r="DH3602" s="61"/>
      <c r="DI3602" s="61"/>
      <c r="DJ3602" s="61"/>
      <c r="DK3602" s="61"/>
      <c r="DL3602" s="61"/>
      <c r="DM3602" s="61"/>
    </row>
    <row r="3603" spans="1:117" s="25" customFormat="1" x14ac:dyDescent="0.2">
      <c r="A3603" s="25" t="s">
        <v>151</v>
      </c>
      <c r="B3603" s="25" t="s">
        <v>221</v>
      </c>
      <c r="C3603" s="25" t="s">
        <v>153</v>
      </c>
      <c r="I3603" s="116"/>
      <c r="J3603" s="116"/>
      <c r="K3603" s="116"/>
      <c r="L3603" s="116"/>
      <c r="M3603" s="116"/>
      <c r="N3603" s="116"/>
      <c r="AL3603" s="117"/>
      <c r="AN3603" s="35" t="str">
        <f t="shared" si="211"/>
        <v/>
      </c>
      <c r="AO3603" s="35" t="str">
        <f t="shared" si="212"/>
        <v>-</v>
      </c>
      <c r="AQ3603" s="25" t="str">
        <f t="shared" si="210"/>
        <v>-</v>
      </c>
      <c r="BP3603" s="61"/>
      <c r="CT3603" s="61"/>
      <c r="CU3603" s="61"/>
      <c r="CV3603" s="61"/>
      <c r="CW3603" s="61"/>
      <c r="CX3603" s="61"/>
      <c r="CY3603" s="61"/>
      <c r="CZ3603" s="61"/>
      <c r="DA3603" s="61"/>
      <c r="DB3603" s="61"/>
      <c r="DC3603" s="61"/>
      <c r="DD3603" s="61"/>
      <c r="DE3603" s="61"/>
      <c r="DF3603" s="61"/>
      <c r="DG3603" s="61"/>
      <c r="DH3603" s="61"/>
      <c r="DI3603" s="61"/>
      <c r="DJ3603" s="61"/>
      <c r="DK3603" s="61"/>
      <c r="DL3603" s="61"/>
      <c r="DM3603" s="61"/>
    </row>
    <row r="3604" spans="1:117" s="25" customFormat="1" x14ac:dyDescent="0.2">
      <c r="A3604" s="25" t="s">
        <v>151</v>
      </c>
      <c r="B3604" s="25" t="s">
        <v>239</v>
      </c>
      <c r="C3604" s="25" t="s">
        <v>153</v>
      </c>
      <c r="I3604" s="116"/>
      <c r="J3604" s="116"/>
      <c r="K3604" s="116"/>
      <c r="L3604" s="116"/>
      <c r="M3604" s="116"/>
      <c r="N3604" s="116"/>
      <c r="AL3604" s="117"/>
      <c r="AN3604" s="35" t="str">
        <f t="shared" si="211"/>
        <v/>
      </c>
      <c r="AO3604" s="35" t="str">
        <f t="shared" si="212"/>
        <v>-</v>
      </c>
      <c r="AQ3604" s="25" t="str">
        <f t="shared" si="210"/>
        <v>-</v>
      </c>
      <c r="BP3604" s="61"/>
      <c r="CT3604" s="61"/>
      <c r="CU3604" s="61"/>
      <c r="CV3604" s="61"/>
      <c r="CW3604" s="61"/>
      <c r="CX3604" s="61"/>
      <c r="CY3604" s="61"/>
      <c r="CZ3604" s="61"/>
      <c r="DA3604" s="61"/>
      <c r="DB3604" s="61"/>
      <c r="DC3604" s="61"/>
      <c r="DD3604" s="61"/>
      <c r="DE3604" s="61"/>
      <c r="DF3604" s="61"/>
      <c r="DG3604" s="61"/>
      <c r="DH3604" s="61"/>
      <c r="DI3604" s="61"/>
      <c r="DJ3604" s="61"/>
      <c r="DK3604" s="61"/>
      <c r="DL3604" s="61"/>
      <c r="DM3604" s="61"/>
    </row>
    <row r="3605" spans="1:117" s="25" customFormat="1" x14ac:dyDescent="0.2">
      <c r="A3605" s="25" t="s">
        <v>152</v>
      </c>
      <c r="B3605" s="25" t="s">
        <v>223</v>
      </c>
      <c r="C3605" s="25" t="s">
        <v>153</v>
      </c>
      <c r="I3605" s="116"/>
      <c r="J3605" s="116"/>
      <c r="K3605" s="116"/>
      <c r="L3605" s="116"/>
      <c r="M3605" s="116"/>
      <c r="N3605" s="116"/>
      <c r="AL3605" s="117"/>
      <c r="AN3605" s="35" t="str">
        <f t="shared" si="211"/>
        <v/>
      </c>
      <c r="AO3605" s="35" t="str">
        <f t="shared" si="212"/>
        <v>-</v>
      </c>
      <c r="AQ3605" s="25" t="str">
        <f t="shared" si="210"/>
        <v>-</v>
      </c>
      <c r="BP3605" s="61"/>
      <c r="CT3605" s="61"/>
      <c r="CU3605" s="61"/>
      <c r="CV3605" s="61"/>
      <c r="CW3605" s="61"/>
      <c r="CX3605" s="61"/>
      <c r="CY3605" s="61"/>
      <c r="CZ3605" s="61"/>
      <c r="DA3605" s="61"/>
      <c r="DB3605" s="61"/>
      <c r="DC3605" s="61"/>
      <c r="DD3605" s="61"/>
      <c r="DE3605" s="61"/>
      <c r="DF3605" s="61"/>
      <c r="DG3605" s="61"/>
      <c r="DH3605" s="61"/>
      <c r="DI3605" s="61"/>
      <c r="DJ3605" s="61"/>
      <c r="DK3605" s="61"/>
      <c r="DL3605" s="61"/>
      <c r="DM3605" s="61"/>
    </row>
    <row r="3606" spans="1:117" s="25" customFormat="1" x14ac:dyDescent="0.2">
      <c r="A3606" s="25" t="s">
        <v>152</v>
      </c>
      <c r="B3606" s="25" t="s">
        <v>221</v>
      </c>
      <c r="C3606" s="25" t="s">
        <v>153</v>
      </c>
      <c r="I3606" s="116"/>
      <c r="J3606" s="116"/>
      <c r="K3606" s="116"/>
      <c r="L3606" s="116"/>
      <c r="M3606" s="116"/>
      <c r="N3606" s="116"/>
      <c r="AL3606" s="117"/>
      <c r="AN3606" s="35" t="str">
        <f t="shared" si="211"/>
        <v/>
      </c>
      <c r="AO3606" s="35" t="str">
        <f t="shared" si="212"/>
        <v>-</v>
      </c>
      <c r="AQ3606" s="25" t="str">
        <f t="shared" si="210"/>
        <v>-</v>
      </c>
      <c r="BP3606" s="61"/>
      <c r="CT3606" s="61"/>
      <c r="CU3606" s="61"/>
      <c r="CV3606" s="61"/>
      <c r="CW3606" s="61"/>
      <c r="CX3606" s="61"/>
      <c r="CY3606" s="61"/>
      <c r="CZ3606" s="61"/>
      <c r="DA3606" s="61"/>
      <c r="DB3606" s="61"/>
      <c r="DC3606" s="61"/>
      <c r="DD3606" s="61"/>
      <c r="DE3606" s="61"/>
      <c r="DF3606" s="61"/>
      <c r="DG3606" s="61"/>
      <c r="DH3606" s="61"/>
      <c r="DI3606" s="61"/>
      <c r="DJ3606" s="61"/>
      <c r="DK3606" s="61"/>
      <c r="DL3606" s="61"/>
      <c r="DM3606" s="61"/>
    </row>
    <row r="3607" spans="1:117" s="25" customFormat="1" x14ac:dyDescent="0.2">
      <c r="A3607" s="25" t="s">
        <v>152</v>
      </c>
      <c r="B3607" s="25" t="s">
        <v>224</v>
      </c>
      <c r="C3607" s="25" t="s">
        <v>153</v>
      </c>
      <c r="I3607" s="116"/>
      <c r="J3607" s="116"/>
      <c r="K3607" s="116"/>
      <c r="L3607" s="116"/>
      <c r="M3607" s="116"/>
      <c r="N3607" s="116"/>
      <c r="AL3607" s="117"/>
      <c r="AN3607" s="35" t="str">
        <f t="shared" si="211"/>
        <v/>
      </c>
      <c r="AO3607" s="35" t="str">
        <f t="shared" si="212"/>
        <v>-</v>
      </c>
      <c r="AQ3607" s="25" t="str">
        <f t="shared" si="210"/>
        <v>-</v>
      </c>
      <c r="BP3607" s="61"/>
      <c r="CT3607" s="61"/>
      <c r="CU3607" s="61"/>
      <c r="CV3607" s="61"/>
      <c r="CW3607" s="61"/>
      <c r="CX3607" s="61"/>
      <c r="CY3607" s="61"/>
      <c r="CZ3607" s="61"/>
      <c r="DA3607" s="61"/>
      <c r="DB3607" s="61"/>
      <c r="DC3607" s="61"/>
      <c r="DD3607" s="61"/>
      <c r="DE3607" s="61"/>
      <c r="DF3607" s="61"/>
      <c r="DG3607" s="61"/>
      <c r="DH3607" s="61"/>
      <c r="DI3607" s="61"/>
      <c r="DJ3607" s="61"/>
      <c r="DK3607" s="61"/>
      <c r="DL3607" s="61"/>
      <c r="DM3607" s="61"/>
    </row>
    <row r="3608" spans="1:117" s="25" customFormat="1" x14ac:dyDescent="0.2">
      <c r="A3608" s="25" t="s">
        <v>152</v>
      </c>
      <c r="B3608" s="25" t="s">
        <v>225</v>
      </c>
      <c r="C3608" s="25" t="s">
        <v>153</v>
      </c>
      <c r="I3608" s="116"/>
      <c r="J3608" s="116"/>
      <c r="K3608" s="116"/>
      <c r="L3608" s="116"/>
      <c r="M3608" s="116"/>
      <c r="N3608" s="116"/>
      <c r="AL3608" s="117"/>
      <c r="AN3608" s="35" t="str">
        <f t="shared" si="211"/>
        <v/>
      </c>
      <c r="AO3608" s="35" t="str">
        <f t="shared" si="212"/>
        <v>-</v>
      </c>
      <c r="AQ3608" s="25" t="str">
        <f t="shared" si="210"/>
        <v>-</v>
      </c>
      <c r="BP3608" s="61"/>
      <c r="CT3608" s="61"/>
      <c r="CU3608" s="61"/>
      <c r="CV3608" s="61"/>
      <c r="CW3608" s="61"/>
      <c r="CX3608" s="61"/>
      <c r="CY3608" s="61"/>
      <c r="CZ3608" s="61"/>
      <c r="DA3608" s="61"/>
      <c r="DB3608" s="61"/>
      <c r="DC3608" s="61"/>
      <c r="DD3608" s="61"/>
      <c r="DE3608" s="61"/>
      <c r="DF3608" s="61"/>
      <c r="DG3608" s="61"/>
      <c r="DH3608" s="61"/>
      <c r="DI3608" s="61"/>
      <c r="DJ3608" s="61"/>
      <c r="DK3608" s="61"/>
      <c r="DL3608" s="61"/>
      <c r="DM3608" s="61"/>
    </row>
    <row r="3609" spans="1:117" s="25" customFormat="1" x14ac:dyDescent="0.2">
      <c r="A3609" s="25" t="s">
        <v>155</v>
      </c>
      <c r="B3609" s="25" t="s">
        <v>226</v>
      </c>
      <c r="C3609" s="25" t="s">
        <v>153</v>
      </c>
      <c r="I3609" s="116"/>
      <c r="J3609" s="116"/>
      <c r="K3609" s="116"/>
      <c r="L3609" s="116"/>
      <c r="M3609" s="116"/>
      <c r="N3609" s="116"/>
      <c r="AL3609" s="117"/>
      <c r="AN3609" s="35" t="str">
        <f t="shared" si="211"/>
        <v/>
      </c>
      <c r="AO3609" s="35" t="str">
        <f t="shared" si="212"/>
        <v>-</v>
      </c>
      <c r="AQ3609" s="25" t="str">
        <f t="shared" si="210"/>
        <v>-</v>
      </c>
      <c r="BP3609" s="61"/>
      <c r="CT3609" s="61"/>
      <c r="CU3609" s="61"/>
      <c r="CV3609" s="61"/>
      <c r="CW3609" s="61"/>
      <c r="CX3609" s="61"/>
      <c r="CY3609" s="61"/>
      <c r="CZ3609" s="61"/>
      <c r="DA3609" s="61"/>
      <c r="DB3609" s="61"/>
      <c r="DC3609" s="61"/>
      <c r="DD3609" s="61"/>
      <c r="DE3609" s="61"/>
      <c r="DF3609" s="61"/>
      <c r="DG3609" s="61"/>
      <c r="DH3609" s="61"/>
      <c r="DI3609" s="61"/>
      <c r="DJ3609" s="61"/>
      <c r="DK3609" s="61"/>
      <c r="DL3609" s="61"/>
      <c r="DM3609" s="61"/>
    </row>
    <row r="3610" spans="1:117" s="25" customFormat="1" x14ac:dyDescent="0.2">
      <c r="A3610" s="25" t="s">
        <v>155</v>
      </c>
      <c r="B3610" s="25" t="s">
        <v>239</v>
      </c>
      <c r="C3610" s="25" t="s">
        <v>153</v>
      </c>
      <c r="I3610" s="116"/>
      <c r="J3610" s="116"/>
      <c r="K3610" s="116"/>
      <c r="L3610" s="116"/>
      <c r="M3610" s="116"/>
      <c r="N3610" s="116"/>
      <c r="AL3610" s="117"/>
      <c r="AN3610" s="35" t="str">
        <f t="shared" si="211"/>
        <v/>
      </c>
      <c r="AO3610" s="35" t="str">
        <f t="shared" si="212"/>
        <v>-</v>
      </c>
      <c r="AQ3610" s="25" t="str">
        <f t="shared" si="210"/>
        <v>-</v>
      </c>
      <c r="BP3610" s="61"/>
      <c r="CT3610" s="61"/>
      <c r="CU3610" s="61"/>
      <c r="CV3610" s="61"/>
      <c r="CW3610" s="61"/>
      <c r="CX3610" s="61"/>
      <c r="CY3610" s="61"/>
      <c r="CZ3610" s="61"/>
      <c r="DA3610" s="61"/>
      <c r="DB3610" s="61"/>
      <c r="DC3610" s="61"/>
      <c r="DD3610" s="61"/>
      <c r="DE3610" s="61"/>
      <c r="DF3610" s="61"/>
      <c r="DG3610" s="61"/>
      <c r="DH3610" s="61"/>
      <c r="DI3610" s="61"/>
      <c r="DJ3610" s="61"/>
      <c r="DK3610" s="61"/>
      <c r="DL3610" s="61"/>
      <c r="DM3610" s="61"/>
    </row>
    <row r="3611" spans="1:117" s="25" customFormat="1" x14ac:dyDescent="0.2">
      <c r="A3611" s="25" t="s">
        <v>156</v>
      </c>
      <c r="B3611" s="25" t="s">
        <v>227</v>
      </c>
      <c r="C3611" s="25" t="s">
        <v>153</v>
      </c>
      <c r="I3611" s="116"/>
      <c r="J3611" s="116"/>
      <c r="K3611" s="116"/>
      <c r="L3611" s="116"/>
      <c r="M3611" s="116"/>
      <c r="N3611" s="116"/>
      <c r="AL3611" s="117"/>
      <c r="AN3611" s="35" t="str">
        <f t="shared" si="211"/>
        <v/>
      </c>
      <c r="AO3611" s="35" t="str">
        <f t="shared" si="212"/>
        <v>-</v>
      </c>
      <c r="AQ3611" s="25" t="str">
        <f t="shared" si="210"/>
        <v>-</v>
      </c>
      <c r="BP3611" s="61"/>
      <c r="CT3611" s="61"/>
      <c r="CU3611" s="61"/>
      <c r="CV3611" s="61"/>
      <c r="CW3611" s="61"/>
      <c r="CX3611" s="61"/>
      <c r="CY3611" s="61"/>
      <c r="CZ3611" s="61"/>
      <c r="DA3611" s="61"/>
      <c r="DB3611" s="61"/>
      <c r="DC3611" s="61"/>
      <c r="DD3611" s="61"/>
      <c r="DE3611" s="61"/>
      <c r="DF3611" s="61"/>
      <c r="DG3611" s="61"/>
      <c r="DH3611" s="61"/>
      <c r="DI3611" s="61"/>
      <c r="DJ3611" s="61"/>
      <c r="DK3611" s="61"/>
      <c r="DL3611" s="61"/>
      <c r="DM3611" s="61"/>
    </row>
    <row r="3612" spans="1:117" s="25" customFormat="1" x14ac:dyDescent="0.2">
      <c r="A3612" s="25" t="s">
        <v>156</v>
      </c>
      <c r="B3612" s="25" t="s">
        <v>224</v>
      </c>
      <c r="C3612" s="25" t="s">
        <v>153</v>
      </c>
      <c r="I3612" s="116"/>
      <c r="J3612" s="116"/>
      <c r="K3612" s="116"/>
      <c r="L3612" s="116"/>
      <c r="M3612" s="116"/>
      <c r="N3612" s="116"/>
      <c r="AL3612" s="117"/>
      <c r="AN3612" s="35" t="str">
        <f t="shared" si="211"/>
        <v/>
      </c>
      <c r="AO3612" s="35" t="str">
        <f t="shared" si="212"/>
        <v>-</v>
      </c>
      <c r="AQ3612" s="25" t="str">
        <f t="shared" si="210"/>
        <v>-</v>
      </c>
      <c r="BP3612" s="61"/>
      <c r="CT3612" s="61"/>
      <c r="CU3612" s="61"/>
      <c r="CV3612" s="61"/>
      <c r="CW3612" s="61"/>
      <c r="CX3612" s="61"/>
      <c r="CY3612" s="61"/>
      <c r="CZ3612" s="61"/>
      <c r="DA3612" s="61"/>
      <c r="DB3612" s="61"/>
      <c r="DC3612" s="61"/>
      <c r="DD3612" s="61"/>
      <c r="DE3612" s="61"/>
      <c r="DF3612" s="61"/>
      <c r="DG3612" s="61"/>
      <c r="DH3612" s="61"/>
      <c r="DI3612" s="61"/>
      <c r="DJ3612" s="61"/>
      <c r="DK3612" s="61"/>
      <c r="DL3612" s="61"/>
      <c r="DM3612" s="61"/>
    </row>
    <row r="3613" spans="1:117" s="25" customFormat="1" x14ac:dyDescent="0.2">
      <c r="A3613" s="25" t="s">
        <v>157</v>
      </c>
      <c r="B3613" s="25" t="s">
        <v>237</v>
      </c>
      <c r="C3613" s="25" t="s">
        <v>149</v>
      </c>
      <c r="I3613" s="116"/>
      <c r="J3613" s="116"/>
      <c r="K3613" s="116"/>
      <c r="L3613" s="116"/>
      <c r="M3613" s="116"/>
      <c r="N3613" s="116"/>
      <c r="AL3613" s="117"/>
      <c r="AN3613" s="35" t="str">
        <f t="shared" si="211"/>
        <v/>
      </c>
      <c r="AO3613" s="35" t="str">
        <f t="shared" si="212"/>
        <v>-</v>
      </c>
      <c r="AQ3613" s="25" t="str">
        <f t="shared" si="210"/>
        <v>-</v>
      </c>
      <c r="BP3613" s="61"/>
      <c r="CT3613" s="61"/>
      <c r="CU3613" s="61"/>
      <c r="CV3613" s="61"/>
      <c r="CW3613" s="61"/>
      <c r="CX3613" s="61"/>
      <c r="CY3613" s="61"/>
      <c r="CZ3613" s="61"/>
      <c r="DA3613" s="61"/>
      <c r="DB3613" s="61"/>
      <c r="DC3613" s="61"/>
      <c r="DD3613" s="61"/>
      <c r="DE3613" s="61"/>
      <c r="DF3613" s="61"/>
      <c r="DG3613" s="61"/>
      <c r="DH3613" s="61"/>
      <c r="DI3613" s="61"/>
      <c r="DJ3613" s="61"/>
      <c r="DK3613" s="61"/>
      <c r="DL3613" s="61"/>
      <c r="DM3613" s="61"/>
    </row>
    <row r="3614" spans="1:117" s="25" customFormat="1" x14ac:dyDescent="0.2">
      <c r="A3614" s="25" t="s">
        <v>157</v>
      </c>
      <c r="B3614" s="25" t="s">
        <v>243</v>
      </c>
      <c r="C3614" s="25" t="s">
        <v>149</v>
      </c>
      <c r="I3614" s="116"/>
      <c r="J3614" s="116"/>
      <c r="K3614" s="116"/>
      <c r="L3614" s="116"/>
      <c r="M3614" s="116"/>
      <c r="N3614" s="116"/>
      <c r="AL3614" s="117"/>
      <c r="AN3614" s="35" t="str">
        <f t="shared" si="211"/>
        <v/>
      </c>
      <c r="AO3614" s="35" t="str">
        <f t="shared" si="212"/>
        <v>-</v>
      </c>
      <c r="AQ3614" s="25" t="str">
        <f t="shared" si="210"/>
        <v>-</v>
      </c>
      <c r="BP3614" s="61"/>
      <c r="CT3614" s="61"/>
      <c r="CU3614" s="61"/>
      <c r="CV3614" s="61"/>
      <c r="CW3614" s="61"/>
      <c r="CX3614" s="61"/>
      <c r="CY3614" s="61"/>
      <c r="CZ3614" s="61"/>
      <c r="DA3614" s="61"/>
      <c r="DB3614" s="61"/>
      <c r="DC3614" s="61"/>
      <c r="DD3614" s="61"/>
      <c r="DE3614" s="61"/>
      <c r="DF3614" s="61"/>
      <c r="DG3614" s="61"/>
      <c r="DH3614" s="61"/>
      <c r="DI3614" s="61"/>
      <c r="DJ3614" s="61"/>
      <c r="DK3614" s="61"/>
      <c r="DL3614" s="61"/>
      <c r="DM3614" s="61"/>
    </row>
    <row r="3615" spans="1:117" s="25" customFormat="1" x14ac:dyDescent="0.2">
      <c r="A3615" s="25" t="s">
        <v>147</v>
      </c>
      <c r="B3615" s="25" t="s">
        <v>226</v>
      </c>
      <c r="C3615" s="25" t="s">
        <v>149</v>
      </c>
      <c r="I3615" s="116"/>
      <c r="J3615" s="116"/>
      <c r="K3615" s="116"/>
      <c r="L3615" s="116"/>
      <c r="M3615" s="116"/>
      <c r="N3615" s="116"/>
      <c r="AL3615" s="117"/>
      <c r="AN3615" s="35" t="str">
        <f t="shared" si="211"/>
        <v/>
      </c>
      <c r="AO3615" s="35" t="str">
        <f t="shared" si="212"/>
        <v>-</v>
      </c>
      <c r="AQ3615" s="25" t="str">
        <f t="shared" si="210"/>
        <v>-</v>
      </c>
      <c r="BP3615" s="61"/>
      <c r="CT3615" s="61"/>
      <c r="CU3615" s="61"/>
      <c r="CV3615" s="61"/>
      <c r="CW3615" s="61"/>
      <c r="CX3615" s="61"/>
      <c r="CY3615" s="61"/>
      <c r="CZ3615" s="61"/>
      <c r="DA3615" s="61"/>
      <c r="DB3615" s="61"/>
      <c r="DC3615" s="61"/>
      <c r="DD3615" s="61"/>
      <c r="DE3615" s="61"/>
      <c r="DF3615" s="61"/>
      <c r="DG3615" s="61"/>
      <c r="DH3615" s="61"/>
      <c r="DI3615" s="61"/>
      <c r="DJ3615" s="61"/>
      <c r="DK3615" s="61"/>
      <c r="DL3615" s="61"/>
      <c r="DM3615" s="61"/>
    </row>
    <row r="3616" spans="1:117" s="25" customFormat="1" x14ac:dyDescent="0.2">
      <c r="A3616" s="25" t="s">
        <v>148</v>
      </c>
      <c r="B3616" s="25" t="s">
        <v>225</v>
      </c>
      <c r="C3616" s="25" t="s">
        <v>149</v>
      </c>
      <c r="I3616" s="116"/>
      <c r="J3616" s="116"/>
      <c r="K3616" s="116"/>
      <c r="L3616" s="116"/>
      <c r="M3616" s="116"/>
      <c r="N3616" s="116"/>
      <c r="AL3616" s="117"/>
      <c r="AN3616" s="35" t="str">
        <f t="shared" si="211"/>
        <v/>
      </c>
      <c r="AO3616" s="35" t="str">
        <f t="shared" si="212"/>
        <v>-</v>
      </c>
      <c r="AQ3616" s="25" t="str">
        <f t="shared" si="210"/>
        <v>-</v>
      </c>
      <c r="BP3616" s="61"/>
      <c r="CT3616" s="61"/>
      <c r="CU3616" s="61"/>
      <c r="CV3616" s="61"/>
      <c r="CW3616" s="61"/>
      <c r="CX3616" s="61"/>
      <c r="CY3616" s="61"/>
      <c r="CZ3616" s="61"/>
      <c r="DA3616" s="61"/>
      <c r="DB3616" s="61"/>
      <c r="DC3616" s="61"/>
      <c r="DD3616" s="61"/>
      <c r="DE3616" s="61"/>
      <c r="DF3616" s="61"/>
      <c r="DG3616" s="61"/>
      <c r="DH3616" s="61"/>
      <c r="DI3616" s="61"/>
      <c r="DJ3616" s="61"/>
      <c r="DK3616" s="61"/>
      <c r="DL3616" s="61"/>
      <c r="DM3616" s="61"/>
    </row>
    <row r="3617" spans="1:117" s="25" customFormat="1" x14ac:dyDescent="0.2">
      <c r="A3617" s="25" t="s">
        <v>149</v>
      </c>
      <c r="B3617" s="25" t="s">
        <v>243</v>
      </c>
      <c r="C3617" s="25" t="s">
        <v>149</v>
      </c>
      <c r="I3617" s="116"/>
      <c r="J3617" s="116"/>
      <c r="K3617" s="116"/>
      <c r="L3617" s="116"/>
      <c r="M3617" s="116"/>
      <c r="N3617" s="116"/>
      <c r="AL3617" s="117"/>
      <c r="AN3617" s="35" t="str">
        <f t="shared" si="211"/>
        <v/>
      </c>
      <c r="AO3617" s="35" t="str">
        <f t="shared" si="212"/>
        <v>-</v>
      </c>
      <c r="AQ3617" s="25" t="str">
        <f t="shared" si="210"/>
        <v>-</v>
      </c>
      <c r="BP3617" s="61"/>
      <c r="CT3617" s="61"/>
      <c r="CU3617" s="61"/>
      <c r="CV3617" s="61"/>
      <c r="CW3617" s="61"/>
      <c r="CX3617" s="61"/>
      <c r="CY3617" s="61"/>
      <c r="CZ3617" s="61"/>
      <c r="DA3617" s="61"/>
      <c r="DB3617" s="61"/>
      <c r="DC3617" s="61"/>
      <c r="DD3617" s="61"/>
      <c r="DE3617" s="61"/>
      <c r="DF3617" s="61"/>
      <c r="DG3617" s="61"/>
      <c r="DH3617" s="61"/>
      <c r="DI3617" s="61"/>
      <c r="DJ3617" s="61"/>
      <c r="DK3617" s="61"/>
      <c r="DL3617" s="61"/>
      <c r="DM3617" s="61"/>
    </row>
    <row r="3618" spans="1:117" s="25" customFormat="1" x14ac:dyDescent="0.2">
      <c r="A3618" s="25" t="s">
        <v>150</v>
      </c>
      <c r="B3618" s="25" t="s">
        <v>228</v>
      </c>
      <c r="C3618" s="25" t="s">
        <v>149</v>
      </c>
      <c r="I3618" s="116"/>
      <c r="J3618" s="116"/>
      <c r="K3618" s="116"/>
      <c r="L3618" s="116"/>
      <c r="M3618" s="116"/>
      <c r="N3618" s="116"/>
      <c r="AL3618" s="117"/>
      <c r="AN3618" s="35" t="str">
        <f t="shared" si="211"/>
        <v/>
      </c>
      <c r="AO3618" s="35" t="str">
        <f t="shared" si="212"/>
        <v>-</v>
      </c>
      <c r="AQ3618" s="25" t="str">
        <f t="shared" si="210"/>
        <v>-</v>
      </c>
      <c r="BP3618" s="61"/>
      <c r="CT3618" s="61"/>
      <c r="CU3618" s="61"/>
      <c r="CV3618" s="61"/>
      <c r="CW3618" s="61"/>
      <c r="CX3618" s="61"/>
      <c r="CY3618" s="61"/>
      <c r="CZ3618" s="61"/>
      <c r="DA3618" s="61"/>
      <c r="DB3618" s="61"/>
      <c r="DC3618" s="61"/>
      <c r="DD3618" s="61"/>
      <c r="DE3618" s="61"/>
      <c r="DF3618" s="61"/>
      <c r="DG3618" s="61"/>
      <c r="DH3618" s="61"/>
      <c r="DI3618" s="61"/>
      <c r="DJ3618" s="61"/>
      <c r="DK3618" s="61"/>
      <c r="DL3618" s="61"/>
      <c r="DM3618" s="61"/>
    </row>
    <row r="3619" spans="1:117" s="25" customFormat="1" x14ac:dyDescent="0.2">
      <c r="A3619" s="25" t="s">
        <v>150</v>
      </c>
      <c r="B3619" s="25" t="s">
        <v>242</v>
      </c>
      <c r="C3619" s="25" t="s">
        <v>149</v>
      </c>
      <c r="I3619" s="116"/>
      <c r="J3619" s="116"/>
      <c r="K3619" s="116"/>
      <c r="L3619" s="116"/>
      <c r="M3619" s="116"/>
      <c r="N3619" s="116"/>
      <c r="AL3619" s="117"/>
      <c r="AN3619" s="35" t="str">
        <f t="shared" si="211"/>
        <v/>
      </c>
      <c r="AO3619" s="35" t="str">
        <f t="shared" si="212"/>
        <v>-</v>
      </c>
      <c r="AQ3619" s="25" t="str">
        <f t="shared" si="210"/>
        <v>-</v>
      </c>
      <c r="BP3619" s="61"/>
      <c r="CT3619" s="61"/>
      <c r="CU3619" s="61"/>
      <c r="CV3619" s="61"/>
      <c r="CW3619" s="61"/>
      <c r="CX3619" s="61"/>
      <c r="CY3619" s="61"/>
      <c r="CZ3619" s="61"/>
      <c r="DA3619" s="61"/>
      <c r="DB3619" s="61"/>
      <c r="DC3619" s="61"/>
      <c r="DD3619" s="61"/>
      <c r="DE3619" s="61"/>
      <c r="DF3619" s="61"/>
      <c r="DG3619" s="61"/>
      <c r="DH3619" s="61"/>
      <c r="DI3619" s="61"/>
      <c r="DJ3619" s="61"/>
      <c r="DK3619" s="61"/>
      <c r="DL3619" s="61"/>
      <c r="DM3619" s="61"/>
    </row>
    <row r="3620" spans="1:117" s="25" customFormat="1" x14ac:dyDescent="0.2">
      <c r="A3620" s="25" t="s">
        <v>151</v>
      </c>
      <c r="B3620" s="25" t="s">
        <v>240</v>
      </c>
      <c r="C3620" s="25" t="s">
        <v>149</v>
      </c>
      <c r="I3620" s="116"/>
      <c r="J3620" s="116"/>
      <c r="K3620" s="116"/>
      <c r="L3620" s="116"/>
      <c r="M3620" s="116"/>
      <c r="N3620" s="116"/>
      <c r="AL3620" s="117"/>
      <c r="AN3620" s="35" t="str">
        <f t="shared" si="211"/>
        <v/>
      </c>
      <c r="AO3620" s="35" t="str">
        <f t="shared" si="212"/>
        <v>-</v>
      </c>
      <c r="AQ3620" s="25" t="str">
        <f t="shared" si="210"/>
        <v>-</v>
      </c>
      <c r="BP3620" s="61"/>
      <c r="CT3620" s="61"/>
      <c r="CU3620" s="61"/>
      <c r="CV3620" s="61"/>
      <c r="CW3620" s="61"/>
      <c r="CX3620" s="61"/>
      <c r="CY3620" s="61"/>
      <c r="CZ3620" s="61"/>
      <c r="DA3620" s="61"/>
      <c r="DB3620" s="61"/>
      <c r="DC3620" s="61"/>
      <c r="DD3620" s="61"/>
      <c r="DE3620" s="61"/>
      <c r="DF3620" s="61"/>
      <c r="DG3620" s="61"/>
      <c r="DH3620" s="61"/>
      <c r="DI3620" s="61"/>
      <c r="DJ3620" s="61"/>
      <c r="DK3620" s="61"/>
      <c r="DL3620" s="61"/>
      <c r="DM3620" s="61"/>
    </row>
    <row r="3621" spans="1:117" s="25" customFormat="1" x14ac:dyDescent="0.2">
      <c r="A3621" s="25" t="s">
        <v>151</v>
      </c>
      <c r="B3621" s="25" t="s">
        <v>230</v>
      </c>
      <c r="C3621" s="25" t="s">
        <v>149</v>
      </c>
      <c r="I3621" s="116"/>
      <c r="J3621" s="116"/>
      <c r="K3621" s="116"/>
      <c r="L3621" s="116"/>
      <c r="M3621" s="116"/>
      <c r="N3621" s="116"/>
      <c r="AL3621" s="117"/>
      <c r="AN3621" s="35" t="str">
        <f t="shared" si="211"/>
        <v/>
      </c>
      <c r="AO3621" s="35" t="str">
        <f t="shared" si="212"/>
        <v>-</v>
      </c>
      <c r="AQ3621" s="25" t="str">
        <f t="shared" ref="AQ3621:AQ3684" si="213">CONCATENATE(TRIM(LEFT(AP3621,LEN(AP3621)-LEN(RIGHT(AP3621)))),"-",RIGHT(AP3621))</f>
        <v>-</v>
      </c>
      <c r="BP3621" s="61"/>
      <c r="CT3621" s="61"/>
      <c r="CU3621" s="61"/>
      <c r="CV3621" s="61"/>
      <c r="CW3621" s="61"/>
      <c r="CX3621" s="61"/>
      <c r="CY3621" s="61"/>
      <c r="CZ3621" s="61"/>
      <c r="DA3621" s="61"/>
      <c r="DB3621" s="61"/>
      <c r="DC3621" s="61"/>
      <c r="DD3621" s="61"/>
      <c r="DE3621" s="61"/>
      <c r="DF3621" s="61"/>
      <c r="DG3621" s="61"/>
      <c r="DH3621" s="61"/>
      <c r="DI3621" s="61"/>
      <c r="DJ3621" s="61"/>
      <c r="DK3621" s="61"/>
      <c r="DL3621" s="61"/>
      <c r="DM3621" s="61"/>
    </row>
    <row r="3622" spans="1:117" s="25" customFormat="1" x14ac:dyDescent="0.2">
      <c r="A3622" s="25" t="s">
        <v>151</v>
      </c>
      <c r="B3622" s="25" t="s">
        <v>242</v>
      </c>
      <c r="C3622" s="25" t="s">
        <v>149</v>
      </c>
      <c r="I3622" s="116"/>
      <c r="J3622" s="116"/>
      <c r="K3622" s="116"/>
      <c r="L3622" s="116"/>
      <c r="M3622" s="116"/>
      <c r="N3622" s="116"/>
      <c r="AL3622" s="117"/>
      <c r="AN3622" s="35" t="str">
        <f t="shared" si="211"/>
        <v/>
      </c>
      <c r="AO3622" s="35" t="str">
        <f t="shared" si="212"/>
        <v>-</v>
      </c>
      <c r="AQ3622" s="25" t="str">
        <f t="shared" si="213"/>
        <v>-</v>
      </c>
      <c r="BP3622" s="61"/>
      <c r="CT3622" s="61"/>
      <c r="CU3622" s="61"/>
      <c r="CV3622" s="61"/>
      <c r="CW3622" s="61"/>
      <c r="CX3622" s="61"/>
      <c r="CY3622" s="61"/>
      <c r="CZ3622" s="61"/>
      <c r="DA3622" s="61"/>
      <c r="DB3622" s="61"/>
      <c r="DC3622" s="61"/>
      <c r="DD3622" s="61"/>
      <c r="DE3622" s="61"/>
      <c r="DF3622" s="61"/>
      <c r="DG3622" s="61"/>
      <c r="DH3622" s="61"/>
      <c r="DI3622" s="61"/>
      <c r="DJ3622" s="61"/>
      <c r="DK3622" s="61"/>
      <c r="DL3622" s="61"/>
      <c r="DM3622" s="61"/>
    </row>
    <row r="3623" spans="1:117" s="25" customFormat="1" x14ac:dyDescent="0.2">
      <c r="A3623" s="25" t="s">
        <v>152</v>
      </c>
      <c r="B3623" s="25" t="s">
        <v>227</v>
      </c>
      <c r="C3623" s="25" t="s">
        <v>149</v>
      </c>
      <c r="I3623" s="116"/>
      <c r="J3623" s="116"/>
      <c r="K3623" s="116"/>
      <c r="L3623" s="116"/>
      <c r="M3623" s="116"/>
      <c r="N3623" s="116"/>
      <c r="AL3623" s="117"/>
      <c r="AN3623" s="35" t="str">
        <f t="shared" si="211"/>
        <v/>
      </c>
      <c r="AO3623" s="35" t="str">
        <f t="shared" si="212"/>
        <v>-</v>
      </c>
      <c r="AQ3623" s="25" t="str">
        <f t="shared" si="213"/>
        <v>-</v>
      </c>
      <c r="BP3623" s="61"/>
      <c r="CT3623" s="61"/>
      <c r="CU3623" s="61"/>
      <c r="CV3623" s="61"/>
      <c r="CW3623" s="61"/>
      <c r="CX3623" s="61"/>
      <c r="CY3623" s="61"/>
      <c r="CZ3623" s="61"/>
      <c r="DA3623" s="61"/>
      <c r="DB3623" s="61"/>
      <c r="DC3623" s="61"/>
      <c r="DD3623" s="61"/>
      <c r="DE3623" s="61"/>
      <c r="DF3623" s="61"/>
      <c r="DG3623" s="61"/>
      <c r="DH3623" s="61"/>
      <c r="DI3623" s="61"/>
      <c r="DJ3623" s="61"/>
      <c r="DK3623" s="61"/>
      <c r="DL3623" s="61"/>
      <c r="DM3623" s="61"/>
    </row>
    <row r="3624" spans="1:117" s="25" customFormat="1" x14ac:dyDescent="0.2">
      <c r="A3624" s="25" t="s">
        <v>152</v>
      </c>
      <c r="B3624" s="25" t="s">
        <v>242</v>
      </c>
      <c r="C3624" s="25" t="s">
        <v>149</v>
      </c>
      <c r="I3624" s="116"/>
      <c r="J3624" s="116"/>
      <c r="K3624" s="116"/>
      <c r="L3624" s="116"/>
      <c r="M3624" s="116"/>
      <c r="N3624" s="116"/>
      <c r="AL3624" s="117"/>
      <c r="AN3624" s="35" t="str">
        <f t="shared" si="211"/>
        <v/>
      </c>
      <c r="AO3624" s="35" t="str">
        <f t="shared" si="212"/>
        <v>-</v>
      </c>
      <c r="AQ3624" s="25" t="str">
        <f t="shared" si="213"/>
        <v>-</v>
      </c>
      <c r="BP3624" s="61"/>
      <c r="CT3624" s="61"/>
      <c r="CU3624" s="61"/>
      <c r="CV3624" s="61"/>
      <c r="CW3624" s="61"/>
      <c r="CX3624" s="61"/>
      <c r="CY3624" s="61"/>
      <c r="CZ3624" s="61"/>
      <c r="DA3624" s="61"/>
      <c r="DB3624" s="61"/>
      <c r="DC3624" s="61"/>
      <c r="DD3624" s="61"/>
      <c r="DE3624" s="61"/>
      <c r="DF3624" s="61"/>
      <c r="DG3624" s="61"/>
      <c r="DH3624" s="61"/>
      <c r="DI3624" s="61"/>
      <c r="DJ3624" s="61"/>
      <c r="DK3624" s="61"/>
      <c r="DL3624" s="61"/>
      <c r="DM3624" s="61"/>
    </row>
    <row r="3625" spans="1:117" s="25" customFormat="1" x14ac:dyDescent="0.2">
      <c r="A3625" s="25" t="s">
        <v>153</v>
      </c>
      <c r="B3625" s="25" t="s">
        <v>243</v>
      </c>
      <c r="C3625" s="25" t="s">
        <v>149</v>
      </c>
      <c r="I3625" s="116"/>
      <c r="J3625" s="116"/>
      <c r="K3625" s="116"/>
      <c r="L3625" s="116"/>
      <c r="M3625" s="116"/>
      <c r="N3625" s="116"/>
      <c r="AL3625" s="117"/>
      <c r="AN3625" s="35" t="str">
        <f t="shared" si="211"/>
        <v/>
      </c>
      <c r="AO3625" s="35" t="str">
        <f t="shared" si="212"/>
        <v>-</v>
      </c>
      <c r="AQ3625" s="25" t="str">
        <f t="shared" si="213"/>
        <v>-</v>
      </c>
      <c r="BP3625" s="61"/>
      <c r="CT3625" s="61"/>
      <c r="CU3625" s="61"/>
      <c r="CV3625" s="61"/>
      <c r="CW3625" s="61"/>
      <c r="CX3625" s="61"/>
      <c r="CY3625" s="61"/>
      <c r="CZ3625" s="61"/>
      <c r="DA3625" s="61"/>
      <c r="DB3625" s="61"/>
      <c r="DC3625" s="61"/>
      <c r="DD3625" s="61"/>
      <c r="DE3625" s="61"/>
      <c r="DF3625" s="61"/>
      <c r="DG3625" s="61"/>
      <c r="DH3625" s="61"/>
      <c r="DI3625" s="61"/>
      <c r="DJ3625" s="61"/>
      <c r="DK3625" s="61"/>
      <c r="DL3625" s="61"/>
      <c r="DM3625" s="61"/>
    </row>
    <row r="3626" spans="1:117" s="25" customFormat="1" x14ac:dyDescent="0.2">
      <c r="A3626" s="25" t="s">
        <v>155</v>
      </c>
      <c r="B3626" s="25" t="s">
        <v>231</v>
      </c>
      <c r="C3626" s="25" t="s">
        <v>149</v>
      </c>
      <c r="I3626" s="116"/>
      <c r="J3626" s="116"/>
      <c r="K3626" s="116"/>
      <c r="L3626" s="116"/>
      <c r="M3626" s="116"/>
      <c r="N3626" s="116"/>
      <c r="AL3626" s="117"/>
      <c r="AN3626" s="35" t="str">
        <f t="shared" si="211"/>
        <v/>
      </c>
      <c r="AO3626" s="35" t="str">
        <f t="shared" si="212"/>
        <v>-</v>
      </c>
      <c r="AQ3626" s="25" t="str">
        <f t="shared" si="213"/>
        <v>-</v>
      </c>
      <c r="BP3626" s="61"/>
      <c r="CT3626" s="61"/>
      <c r="CU3626" s="61"/>
      <c r="CV3626" s="61"/>
      <c r="CW3626" s="61"/>
      <c r="CX3626" s="61"/>
      <c r="CY3626" s="61"/>
      <c r="CZ3626" s="61"/>
      <c r="DA3626" s="61"/>
      <c r="DB3626" s="61"/>
      <c r="DC3626" s="61"/>
      <c r="DD3626" s="61"/>
      <c r="DE3626" s="61"/>
      <c r="DF3626" s="61"/>
      <c r="DG3626" s="61"/>
      <c r="DH3626" s="61"/>
      <c r="DI3626" s="61"/>
      <c r="DJ3626" s="61"/>
      <c r="DK3626" s="61"/>
      <c r="DL3626" s="61"/>
      <c r="DM3626" s="61"/>
    </row>
    <row r="3627" spans="1:117" s="25" customFormat="1" x14ac:dyDescent="0.2">
      <c r="A3627" s="25" t="s">
        <v>156</v>
      </c>
      <c r="B3627" s="25" t="s">
        <v>232</v>
      </c>
      <c r="C3627" s="25" t="s">
        <v>149</v>
      </c>
      <c r="I3627" s="116"/>
      <c r="J3627" s="116"/>
      <c r="K3627" s="116"/>
      <c r="L3627" s="116"/>
      <c r="M3627" s="116"/>
      <c r="N3627" s="116"/>
      <c r="AL3627" s="117"/>
      <c r="AN3627" s="35" t="str">
        <f t="shared" si="211"/>
        <v/>
      </c>
      <c r="AO3627" s="35" t="str">
        <f t="shared" si="212"/>
        <v>-</v>
      </c>
      <c r="AQ3627" s="25" t="str">
        <f t="shared" si="213"/>
        <v>-</v>
      </c>
      <c r="BP3627" s="61"/>
      <c r="CT3627" s="61"/>
      <c r="CU3627" s="61"/>
      <c r="CV3627" s="61"/>
      <c r="CW3627" s="61"/>
      <c r="CX3627" s="61"/>
      <c r="CY3627" s="61"/>
      <c r="CZ3627" s="61"/>
      <c r="DA3627" s="61"/>
      <c r="DB3627" s="61"/>
      <c r="DC3627" s="61"/>
      <c r="DD3627" s="61"/>
      <c r="DE3627" s="61"/>
      <c r="DF3627" s="61"/>
      <c r="DG3627" s="61"/>
      <c r="DH3627" s="61"/>
      <c r="DI3627" s="61"/>
      <c r="DJ3627" s="61"/>
      <c r="DK3627" s="61"/>
      <c r="DL3627" s="61"/>
      <c r="DM3627" s="61"/>
    </row>
    <row r="3628" spans="1:117" s="25" customFormat="1" x14ac:dyDescent="0.2">
      <c r="A3628" s="25" t="s">
        <v>156</v>
      </c>
      <c r="B3628" s="25" t="s">
        <v>223</v>
      </c>
      <c r="C3628" s="25" t="s">
        <v>149</v>
      </c>
      <c r="I3628" s="116"/>
      <c r="J3628" s="116"/>
      <c r="K3628" s="116"/>
      <c r="L3628" s="116"/>
      <c r="M3628" s="116"/>
      <c r="N3628" s="116"/>
      <c r="AL3628" s="117"/>
      <c r="AN3628" s="35" t="str">
        <f t="shared" si="211"/>
        <v/>
      </c>
      <c r="AO3628" s="35" t="str">
        <f t="shared" si="212"/>
        <v>-</v>
      </c>
      <c r="AQ3628" s="25" t="str">
        <f t="shared" si="213"/>
        <v>-</v>
      </c>
      <c r="BP3628" s="61"/>
      <c r="CT3628" s="61"/>
      <c r="CU3628" s="61"/>
      <c r="CV3628" s="61"/>
      <c r="CW3628" s="61"/>
      <c r="CX3628" s="61"/>
      <c r="CY3628" s="61"/>
      <c r="CZ3628" s="61"/>
      <c r="DA3628" s="61"/>
      <c r="DB3628" s="61"/>
      <c r="DC3628" s="61"/>
      <c r="DD3628" s="61"/>
      <c r="DE3628" s="61"/>
      <c r="DF3628" s="61"/>
      <c r="DG3628" s="61"/>
      <c r="DH3628" s="61"/>
      <c r="DI3628" s="61"/>
      <c r="DJ3628" s="61"/>
      <c r="DK3628" s="61"/>
      <c r="DL3628" s="61"/>
      <c r="DM3628" s="61"/>
    </row>
    <row r="3629" spans="1:117" s="25" customFormat="1" x14ac:dyDescent="0.2">
      <c r="A3629" s="25" t="s">
        <v>157</v>
      </c>
      <c r="B3629" s="25" t="s">
        <v>229</v>
      </c>
      <c r="C3629" s="25" t="s">
        <v>155</v>
      </c>
      <c r="I3629" s="116"/>
      <c r="J3629" s="116"/>
      <c r="K3629" s="116"/>
      <c r="L3629" s="116"/>
      <c r="M3629" s="116"/>
      <c r="N3629" s="116"/>
      <c r="AL3629" s="117"/>
      <c r="AN3629" s="35" t="str">
        <f t="shared" si="211"/>
        <v/>
      </c>
      <c r="AO3629" s="35" t="str">
        <f t="shared" si="212"/>
        <v>-</v>
      </c>
      <c r="AQ3629" s="25" t="str">
        <f t="shared" si="213"/>
        <v>-</v>
      </c>
      <c r="BP3629" s="61"/>
      <c r="CT3629" s="61"/>
      <c r="CU3629" s="61"/>
      <c r="CV3629" s="61"/>
      <c r="CW3629" s="61"/>
      <c r="CX3629" s="61"/>
      <c r="CY3629" s="61"/>
      <c r="CZ3629" s="61"/>
      <c r="DA3629" s="61"/>
      <c r="DB3629" s="61"/>
      <c r="DC3629" s="61"/>
      <c r="DD3629" s="61"/>
      <c r="DE3629" s="61"/>
      <c r="DF3629" s="61"/>
      <c r="DG3629" s="61"/>
      <c r="DH3629" s="61"/>
      <c r="DI3629" s="61"/>
      <c r="DJ3629" s="61"/>
      <c r="DK3629" s="61"/>
      <c r="DL3629" s="61"/>
      <c r="DM3629" s="61"/>
    </row>
    <row r="3630" spans="1:117" s="25" customFormat="1" x14ac:dyDescent="0.2">
      <c r="A3630" s="25" t="s">
        <v>157</v>
      </c>
      <c r="B3630" s="25" t="s">
        <v>230</v>
      </c>
      <c r="C3630" s="25" t="s">
        <v>155</v>
      </c>
      <c r="I3630" s="116"/>
      <c r="J3630" s="116"/>
      <c r="K3630" s="116"/>
      <c r="L3630" s="116"/>
      <c r="M3630" s="116"/>
      <c r="N3630" s="116"/>
      <c r="AL3630" s="117"/>
      <c r="AN3630" s="35" t="str">
        <f t="shared" si="211"/>
        <v/>
      </c>
      <c r="AO3630" s="35" t="str">
        <f t="shared" si="212"/>
        <v>-</v>
      </c>
      <c r="AQ3630" s="25" t="str">
        <f t="shared" si="213"/>
        <v>-</v>
      </c>
      <c r="BP3630" s="61"/>
      <c r="CT3630" s="61"/>
      <c r="CU3630" s="61"/>
      <c r="CV3630" s="61"/>
      <c r="CW3630" s="61"/>
      <c r="CX3630" s="61"/>
      <c r="CY3630" s="61"/>
      <c r="CZ3630" s="61"/>
      <c r="DA3630" s="61"/>
      <c r="DB3630" s="61"/>
      <c r="DC3630" s="61"/>
      <c r="DD3630" s="61"/>
      <c r="DE3630" s="61"/>
      <c r="DF3630" s="61"/>
      <c r="DG3630" s="61"/>
      <c r="DH3630" s="61"/>
      <c r="DI3630" s="61"/>
      <c r="DJ3630" s="61"/>
      <c r="DK3630" s="61"/>
      <c r="DL3630" s="61"/>
      <c r="DM3630" s="61"/>
    </row>
    <row r="3631" spans="1:117" s="25" customFormat="1" x14ac:dyDescent="0.2">
      <c r="A3631" s="25" t="s">
        <v>157</v>
      </c>
      <c r="B3631" s="25" t="s">
        <v>242</v>
      </c>
      <c r="C3631" s="25" t="s">
        <v>155</v>
      </c>
      <c r="I3631" s="116"/>
      <c r="J3631" s="116"/>
      <c r="K3631" s="116"/>
      <c r="L3631" s="116"/>
      <c r="M3631" s="116"/>
      <c r="N3631" s="116"/>
      <c r="AL3631" s="117"/>
      <c r="AN3631" s="35" t="str">
        <f t="shared" si="211"/>
        <v/>
      </c>
      <c r="AO3631" s="35" t="str">
        <f t="shared" si="212"/>
        <v>-</v>
      </c>
      <c r="AQ3631" s="25" t="str">
        <f t="shared" si="213"/>
        <v>-</v>
      </c>
      <c r="BP3631" s="61"/>
      <c r="CT3631" s="61"/>
      <c r="CU3631" s="61"/>
      <c r="CV3631" s="61"/>
      <c r="CW3631" s="61"/>
      <c r="CX3631" s="61"/>
      <c r="CY3631" s="61"/>
      <c r="CZ3631" s="61"/>
      <c r="DA3631" s="61"/>
      <c r="DB3631" s="61"/>
      <c r="DC3631" s="61"/>
      <c r="DD3631" s="61"/>
      <c r="DE3631" s="61"/>
      <c r="DF3631" s="61"/>
      <c r="DG3631" s="61"/>
      <c r="DH3631" s="61"/>
      <c r="DI3631" s="61"/>
      <c r="DJ3631" s="61"/>
      <c r="DK3631" s="61"/>
      <c r="DL3631" s="61"/>
      <c r="DM3631" s="61"/>
    </row>
    <row r="3632" spans="1:117" s="25" customFormat="1" x14ac:dyDescent="0.2">
      <c r="A3632" s="25" t="s">
        <v>158</v>
      </c>
      <c r="B3632" s="25" t="s">
        <v>227</v>
      </c>
      <c r="C3632" s="25" t="s">
        <v>155</v>
      </c>
      <c r="I3632" s="116"/>
      <c r="J3632" s="116"/>
      <c r="K3632" s="116"/>
      <c r="L3632" s="116"/>
      <c r="M3632" s="116"/>
      <c r="N3632" s="116"/>
      <c r="AL3632" s="117"/>
      <c r="AN3632" s="35" t="str">
        <f t="shared" si="211"/>
        <v/>
      </c>
      <c r="AO3632" s="35" t="str">
        <f t="shared" si="212"/>
        <v>-</v>
      </c>
      <c r="AQ3632" s="25" t="str">
        <f t="shared" si="213"/>
        <v>-</v>
      </c>
      <c r="BP3632" s="61"/>
      <c r="CT3632" s="61"/>
      <c r="CU3632" s="61"/>
      <c r="CV3632" s="61"/>
      <c r="CW3632" s="61"/>
      <c r="CX3632" s="61"/>
      <c r="CY3632" s="61"/>
      <c r="CZ3632" s="61"/>
      <c r="DA3632" s="61"/>
      <c r="DB3632" s="61"/>
      <c r="DC3632" s="61"/>
      <c r="DD3632" s="61"/>
      <c r="DE3632" s="61"/>
      <c r="DF3632" s="61"/>
      <c r="DG3632" s="61"/>
      <c r="DH3632" s="61"/>
      <c r="DI3632" s="61"/>
      <c r="DJ3632" s="61"/>
      <c r="DK3632" s="61"/>
      <c r="DL3632" s="61"/>
      <c r="DM3632" s="61"/>
    </row>
    <row r="3633" spans="1:117" s="25" customFormat="1" x14ac:dyDescent="0.2">
      <c r="A3633" s="25" t="s">
        <v>158</v>
      </c>
      <c r="B3633" s="25" t="s">
        <v>242</v>
      </c>
      <c r="C3633" s="25" t="s">
        <v>155</v>
      </c>
      <c r="I3633" s="116"/>
      <c r="J3633" s="116"/>
      <c r="K3633" s="116"/>
      <c r="L3633" s="116"/>
      <c r="M3633" s="116"/>
      <c r="N3633" s="116"/>
      <c r="AL3633" s="117"/>
      <c r="AN3633" s="35" t="str">
        <f t="shared" si="211"/>
        <v/>
      </c>
      <c r="AO3633" s="35" t="str">
        <f t="shared" si="212"/>
        <v>-</v>
      </c>
      <c r="AQ3633" s="25" t="str">
        <f t="shared" si="213"/>
        <v>-</v>
      </c>
      <c r="BP3633" s="61"/>
      <c r="CT3633" s="61"/>
      <c r="CU3633" s="61"/>
      <c r="CV3633" s="61"/>
      <c r="CW3633" s="61"/>
      <c r="CX3633" s="61"/>
      <c r="CY3633" s="61"/>
      <c r="CZ3633" s="61"/>
      <c r="DA3633" s="61"/>
      <c r="DB3633" s="61"/>
      <c r="DC3633" s="61"/>
      <c r="DD3633" s="61"/>
      <c r="DE3633" s="61"/>
      <c r="DF3633" s="61"/>
      <c r="DG3633" s="61"/>
      <c r="DH3633" s="61"/>
      <c r="DI3633" s="61"/>
      <c r="DJ3633" s="61"/>
      <c r="DK3633" s="61"/>
      <c r="DL3633" s="61"/>
      <c r="DM3633" s="61"/>
    </row>
    <row r="3634" spans="1:117" s="25" customFormat="1" x14ac:dyDescent="0.2">
      <c r="A3634" s="25" t="s">
        <v>147</v>
      </c>
      <c r="B3634" s="25" t="s">
        <v>243</v>
      </c>
      <c r="C3634" s="25" t="s">
        <v>155</v>
      </c>
      <c r="I3634" s="116"/>
      <c r="J3634" s="116"/>
      <c r="K3634" s="116"/>
      <c r="L3634" s="116"/>
      <c r="M3634" s="116"/>
      <c r="N3634" s="116"/>
      <c r="AL3634" s="117"/>
      <c r="AN3634" s="35" t="str">
        <f t="shared" si="211"/>
        <v/>
      </c>
      <c r="AO3634" s="35" t="str">
        <f t="shared" si="212"/>
        <v>-</v>
      </c>
      <c r="AQ3634" s="25" t="str">
        <f t="shared" si="213"/>
        <v>-</v>
      </c>
      <c r="BP3634" s="61"/>
      <c r="CT3634" s="61"/>
      <c r="CU3634" s="61"/>
      <c r="CV3634" s="61"/>
      <c r="CW3634" s="61"/>
      <c r="CX3634" s="61"/>
      <c r="CY3634" s="61"/>
      <c r="CZ3634" s="61"/>
      <c r="DA3634" s="61"/>
      <c r="DB3634" s="61"/>
      <c r="DC3634" s="61"/>
      <c r="DD3634" s="61"/>
      <c r="DE3634" s="61"/>
      <c r="DF3634" s="61"/>
      <c r="DG3634" s="61"/>
      <c r="DH3634" s="61"/>
      <c r="DI3634" s="61"/>
      <c r="DJ3634" s="61"/>
      <c r="DK3634" s="61"/>
      <c r="DL3634" s="61"/>
      <c r="DM3634" s="61"/>
    </row>
    <row r="3635" spans="1:117" s="25" customFormat="1" x14ac:dyDescent="0.2">
      <c r="A3635" s="25" t="s">
        <v>149</v>
      </c>
      <c r="B3635" s="25" t="s">
        <v>231</v>
      </c>
      <c r="C3635" s="25" t="s">
        <v>155</v>
      </c>
      <c r="I3635" s="116"/>
      <c r="J3635" s="116"/>
      <c r="K3635" s="116"/>
      <c r="L3635" s="116"/>
      <c r="M3635" s="116"/>
      <c r="N3635" s="116"/>
      <c r="AL3635" s="117"/>
      <c r="AN3635" s="35" t="str">
        <f t="shared" si="211"/>
        <v/>
      </c>
      <c r="AO3635" s="35" t="str">
        <f t="shared" si="212"/>
        <v>-</v>
      </c>
      <c r="AQ3635" s="25" t="str">
        <f t="shared" si="213"/>
        <v>-</v>
      </c>
      <c r="BP3635" s="61"/>
      <c r="CT3635" s="61"/>
      <c r="CU3635" s="61"/>
      <c r="CV3635" s="61"/>
      <c r="CW3635" s="61"/>
      <c r="CX3635" s="61"/>
      <c r="CY3635" s="61"/>
      <c r="CZ3635" s="61"/>
      <c r="DA3635" s="61"/>
      <c r="DB3635" s="61"/>
      <c r="DC3635" s="61"/>
      <c r="DD3635" s="61"/>
      <c r="DE3635" s="61"/>
      <c r="DF3635" s="61"/>
      <c r="DG3635" s="61"/>
      <c r="DH3635" s="61"/>
      <c r="DI3635" s="61"/>
      <c r="DJ3635" s="61"/>
      <c r="DK3635" s="61"/>
      <c r="DL3635" s="61"/>
      <c r="DM3635" s="61"/>
    </row>
    <row r="3636" spans="1:117" s="25" customFormat="1" x14ac:dyDescent="0.2">
      <c r="A3636" s="25" t="s">
        <v>150</v>
      </c>
      <c r="B3636" s="25" t="s">
        <v>232</v>
      </c>
      <c r="C3636" s="25" t="s">
        <v>155</v>
      </c>
      <c r="I3636" s="116"/>
      <c r="J3636" s="116"/>
      <c r="K3636" s="116"/>
      <c r="L3636" s="116"/>
      <c r="M3636" s="116"/>
      <c r="N3636" s="116"/>
      <c r="AL3636" s="117"/>
      <c r="AN3636" s="35" t="str">
        <f t="shared" si="211"/>
        <v/>
      </c>
      <c r="AO3636" s="35" t="str">
        <f t="shared" si="212"/>
        <v>-</v>
      </c>
      <c r="AQ3636" s="25" t="str">
        <f t="shared" si="213"/>
        <v>-</v>
      </c>
      <c r="BP3636" s="61"/>
      <c r="CT3636" s="61"/>
      <c r="CU3636" s="61"/>
      <c r="CV3636" s="61"/>
      <c r="CW3636" s="61"/>
      <c r="CX3636" s="61"/>
      <c r="CY3636" s="61"/>
      <c r="CZ3636" s="61"/>
      <c r="DA3636" s="61"/>
      <c r="DB3636" s="61"/>
      <c r="DC3636" s="61"/>
      <c r="DD3636" s="61"/>
      <c r="DE3636" s="61"/>
      <c r="DF3636" s="61"/>
      <c r="DG3636" s="61"/>
      <c r="DH3636" s="61"/>
      <c r="DI3636" s="61"/>
      <c r="DJ3636" s="61"/>
      <c r="DK3636" s="61"/>
      <c r="DL3636" s="61"/>
      <c r="DM3636" s="61"/>
    </row>
    <row r="3637" spans="1:117" s="25" customFormat="1" x14ac:dyDescent="0.2">
      <c r="A3637" s="25" t="s">
        <v>150</v>
      </c>
      <c r="B3637" s="25" t="s">
        <v>223</v>
      </c>
      <c r="C3637" s="25" t="s">
        <v>155</v>
      </c>
      <c r="I3637" s="116"/>
      <c r="J3637" s="116"/>
      <c r="K3637" s="116"/>
      <c r="L3637" s="116"/>
      <c r="M3637" s="116"/>
      <c r="N3637" s="116"/>
      <c r="AL3637" s="117"/>
      <c r="AN3637" s="35" t="str">
        <f t="shared" si="211"/>
        <v/>
      </c>
      <c r="AO3637" s="35" t="str">
        <f t="shared" si="212"/>
        <v>-</v>
      </c>
      <c r="AQ3637" s="25" t="str">
        <f t="shared" si="213"/>
        <v>-</v>
      </c>
      <c r="BP3637" s="61"/>
      <c r="CT3637" s="61"/>
      <c r="CU3637" s="61"/>
      <c r="CV3637" s="61"/>
      <c r="CW3637" s="61"/>
      <c r="CX3637" s="61"/>
      <c r="CY3637" s="61"/>
      <c r="CZ3637" s="61"/>
      <c r="DA3637" s="61"/>
      <c r="DB3637" s="61"/>
      <c r="DC3637" s="61"/>
      <c r="DD3637" s="61"/>
      <c r="DE3637" s="61"/>
      <c r="DF3637" s="61"/>
      <c r="DG3637" s="61"/>
      <c r="DH3637" s="61"/>
      <c r="DI3637" s="61"/>
      <c r="DJ3637" s="61"/>
      <c r="DK3637" s="61"/>
      <c r="DL3637" s="61"/>
      <c r="DM3637" s="61"/>
    </row>
    <row r="3638" spans="1:117" s="25" customFormat="1" x14ac:dyDescent="0.2">
      <c r="A3638" s="25" t="s">
        <v>151</v>
      </c>
      <c r="B3638" s="25" t="s">
        <v>237</v>
      </c>
      <c r="C3638" s="25" t="s">
        <v>155</v>
      </c>
      <c r="I3638" s="116"/>
      <c r="J3638" s="116"/>
      <c r="K3638" s="116"/>
      <c r="L3638" s="116"/>
      <c r="M3638" s="116"/>
      <c r="N3638" s="116"/>
      <c r="AL3638" s="117"/>
      <c r="AN3638" s="35" t="str">
        <f t="shared" si="211"/>
        <v/>
      </c>
      <c r="AO3638" s="35" t="str">
        <f t="shared" si="212"/>
        <v>-</v>
      </c>
      <c r="AQ3638" s="25" t="str">
        <f t="shared" si="213"/>
        <v>-</v>
      </c>
      <c r="BP3638" s="61"/>
      <c r="CT3638" s="61"/>
      <c r="CU3638" s="61"/>
      <c r="CV3638" s="61"/>
      <c r="CW3638" s="61"/>
      <c r="CX3638" s="61"/>
      <c r="CY3638" s="61"/>
      <c r="CZ3638" s="61"/>
      <c r="DA3638" s="61"/>
      <c r="DB3638" s="61"/>
      <c r="DC3638" s="61"/>
      <c r="DD3638" s="61"/>
      <c r="DE3638" s="61"/>
      <c r="DF3638" s="61"/>
      <c r="DG3638" s="61"/>
      <c r="DH3638" s="61"/>
      <c r="DI3638" s="61"/>
      <c r="DJ3638" s="61"/>
      <c r="DK3638" s="61"/>
      <c r="DL3638" s="61"/>
      <c r="DM3638" s="61"/>
    </row>
    <row r="3639" spans="1:117" s="25" customFormat="1" x14ac:dyDescent="0.2">
      <c r="A3639" s="25" t="s">
        <v>151</v>
      </c>
      <c r="B3639" s="25" t="s">
        <v>243</v>
      </c>
      <c r="C3639" s="25" t="s">
        <v>155</v>
      </c>
      <c r="I3639" s="116"/>
      <c r="J3639" s="116"/>
      <c r="K3639" s="116"/>
      <c r="L3639" s="116"/>
      <c r="M3639" s="116"/>
      <c r="N3639" s="116"/>
      <c r="AL3639" s="117"/>
      <c r="AN3639" s="35" t="str">
        <f t="shared" ref="AN3639:AN3702" si="214">CONCATENATE(AM3639,AP3639)</f>
        <v/>
      </c>
      <c r="AO3639" s="35" t="str">
        <f t="shared" ref="AO3639:AO3702" si="215">CONCATENATE(AM3639,"-",AL3639)</f>
        <v>-</v>
      </c>
      <c r="AQ3639" s="25" t="str">
        <f t="shared" si="213"/>
        <v>-</v>
      </c>
      <c r="BP3639" s="61"/>
      <c r="CT3639" s="61"/>
      <c r="CU3639" s="61"/>
      <c r="CV3639" s="61"/>
      <c r="CW3639" s="61"/>
      <c r="CX3639" s="61"/>
      <c r="CY3639" s="61"/>
      <c r="CZ3639" s="61"/>
      <c r="DA3639" s="61"/>
      <c r="DB3639" s="61"/>
      <c r="DC3639" s="61"/>
      <c r="DD3639" s="61"/>
      <c r="DE3639" s="61"/>
      <c r="DF3639" s="61"/>
      <c r="DG3639" s="61"/>
      <c r="DH3639" s="61"/>
      <c r="DI3639" s="61"/>
      <c r="DJ3639" s="61"/>
      <c r="DK3639" s="61"/>
      <c r="DL3639" s="61"/>
      <c r="DM3639" s="61"/>
    </row>
    <row r="3640" spans="1:117" s="25" customFormat="1" x14ac:dyDescent="0.2">
      <c r="A3640" s="25" t="s">
        <v>153</v>
      </c>
      <c r="B3640" s="25" t="s">
        <v>226</v>
      </c>
      <c r="C3640" s="25" t="s">
        <v>155</v>
      </c>
      <c r="I3640" s="116"/>
      <c r="J3640" s="116"/>
      <c r="K3640" s="116"/>
      <c r="L3640" s="116"/>
      <c r="M3640" s="116"/>
      <c r="N3640" s="116"/>
      <c r="AL3640" s="117"/>
      <c r="AN3640" s="35" t="str">
        <f t="shared" si="214"/>
        <v/>
      </c>
      <c r="AO3640" s="35" t="str">
        <f t="shared" si="215"/>
        <v>-</v>
      </c>
      <c r="AQ3640" s="25" t="str">
        <f t="shared" si="213"/>
        <v>-</v>
      </c>
      <c r="BP3640" s="61"/>
      <c r="CT3640" s="61"/>
      <c r="CU3640" s="61"/>
      <c r="CV3640" s="61"/>
      <c r="CW3640" s="61"/>
      <c r="CX3640" s="61"/>
      <c r="CY3640" s="61"/>
      <c r="CZ3640" s="61"/>
      <c r="DA3640" s="61"/>
      <c r="DB3640" s="61"/>
      <c r="DC3640" s="61"/>
      <c r="DD3640" s="61"/>
      <c r="DE3640" s="61"/>
      <c r="DF3640" s="61"/>
      <c r="DG3640" s="61"/>
      <c r="DH3640" s="61"/>
      <c r="DI3640" s="61"/>
      <c r="DJ3640" s="61"/>
      <c r="DK3640" s="61"/>
      <c r="DL3640" s="61"/>
      <c r="DM3640" s="61"/>
    </row>
    <row r="3641" spans="1:117" s="25" customFormat="1" x14ac:dyDescent="0.2">
      <c r="A3641" s="25" t="s">
        <v>154</v>
      </c>
      <c r="B3641" s="25" t="s">
        <v>225</v>
      </c>
      <c r="C3641" s="25" t="s">
        <v>155</v>
      </c>
      <c r="I3641" s="116"/>
      <c r="J3641" s="116"/>
      <c r="K3641" s="116"/>
      <c r="L3641" s="116"/>
      <c r="M3641" s="116"/>
      <c r="N3641" s="116"/>
      <c r="AL3641" s="117"/>
      <c r="AN3641" s="35" t="str">
        <f t="shared" si="214"/>
        <v/>
      </c>
      <c r="AO3641" s="35" t="str">
        <f t="shared" si="215"/>
        <v>-</v>
      </c>
      <c r="AQ3641" s="25" t="str">
        <f t="shared" si="213"/>
        <v>-</v>
      </c>
      <c r="BP3641" s="61"/>
      <c r="CT3641" s="61"/>
      <c r="CU3641" s="61"/>
      <c r="CV3641" s="61"/>
      <c r="CW3641" s="61"/>
      <c r="CX3641" s="61"/>
      <c r="CY3641" s="61"/>
      <c r="CZ3641" s="61"/>
      <c r="DA3641" s="61"/>
      <c r="DB3641" s="61"/>
      <c r="DC3641" s="61"/>
      <c r="DD3641" s="61"/>
      <c r="DE3641" s="61"/>
      <c r="DF3641" s="61"/>
      <c r="DG3641" s="61"/>
      <c r="DH3641" s="61"/>
      <c r="DI3641" s="61"/>
      <c r="DJ3641" s="61"/>
      <c r="DK3641" s="61"/>
      <c r="DL3641" s="61"/>
      <c r="DM3641" s="61"/>
    </row>
    <row r="3642" spans="1:117" s="25" customFormat="1" x14ac:dyDescent="0.2">
      <c r="A3642" s="25" t="s">
        <v>155</v>
      </c>
      <c r="B3642" s="25" t="s">
        <v>243</v>
      </c>
      <c r="C3642" s="25" t="s">
        <v>155</v>
      </c>
      <c r="I3642" s="116"/>
      <c r="J3642" s="116"/>
      <c r="K3642" s="116"/>
      <c r="L3642" s="116"/>
      <c r="M3642" s="116"/>
      <c r="N3642" s="116"/>
      <c r="AL3642" s="117"/>
      <c r="AN3642" s="35" t="str">
        <f t="shared" si="214"/>
        <v/>
      </c>
      <c r="AO3642" s="35" t="str">
        <f t="shared" si="215"/>
        <v>-</v>
      </c>
      <c r="AQ3642" s="25" t="str">
        <f t="shared" si="213"/>
        <v>-</v>
      </c>
      <c r="BP3642" s="61"/>
      <c r="CT3642" s="61"/>
      <c r="CU3642" s="61"/>
      <c r="CV3642" s="61"/>
      <c r="CW3642" s="61"/>
      <c r="CX3642" s="61"/>
      <c r="CY3642" s="61"/>
      <c r="CZ3642" s="61"/>
      <c r="DA3642" s="61"/>
      <c r="DB3642" s="61"/>
      <c r="DC3642" s="61"/>
      <c r="DD3642" s="61"/>
      <c r="DE3642" s="61"/>
      <c r="DF3642" s="61"/>
      <c r="DG3642" s="61"/>
      <c r="DH3642" s="61"/>
      <c r="DI3642" s="61"/>
      <c r="DJ3642" s="61"/>
      <c r="DK3642" s="61"/>
      <c r="DL3642" s="61"/>
      <c r="DM3642" s="61"/>
    </row>
    <row r="3643" spans="1:117" s="25" customFormat="1" x14ac:dyDescent="0.2">
      <c r="A3643" s="25" t="s">
        <v>156</v>
      </c>
      <c r="B3643" s="25" t="s">
        <v>228</v>
      </c>
      <c r="C3643" s="25" t="s">
        <v>155</v>
      </c>
      <c r="I3643" s="116"/>
      <c r="J3643" s="116"/>
      <c r="K3643" s="116"/>
      <c r="L3643" s="116"/>
      <c r="M3643" s="116"/>
      <c r="N3643" s="116"/>
      <c r="AL3643" s="117"/>
      <c r="AN3643" s="35" t="str">
        <f t="shared" si="214"/>
        <v/>
      </c>
      <c r="AO3643" s="35" t="str">
        <f t="shared" si="215"/>
        <v>-</v>
      </c>
      <c r="AQ3643" s="25" t="str">
        <f t="shared" si="213"/>
        <v>-</v>
      </c>
      <c r="BP3643" s="61"/>
      <c r="CT3643" s="61"/>
      <c r="CU3643" s="61"/>
      <c r="CV3643" s="61"/>
      <c r="CW3643" s="61"/>
      <c r="CX3643" s="61"/>
      <c r="CY3643" s="61"/>
      <c r="CZ3643" s="61"/>
      <c r="DA3643" s="61"/>
      <c r="DB3643" s="61"/>
      <c r="DC3643" s="61"/>
      <c r="DD3643" s="61"/>
      <c r="DE3643" s="61"/>
      <c r="DF3643" s="61"/>
      <c r="DG3643" s="61"/>
      <c r="DH3643" s="61"/>
      <c r="DI3643" s="61"/>
      <c r="DJ3643" s="61"/>
      <c r="DK3643" s="61"/>
      <c r="DL3643" s="61"/>
      <c r="DM3643" s="61"/>
    </row>
    <row r="3644" spans="1:117" s="25" customFormat="1" x14ac:dyDescent="0.2">
      <c r="A3644" s="25" t="s">
        <v>156</v>
      </c>
      <c r="B3644" s="25" t="s">
        <v>242</v>
      </c>
      <c r="C3644" s="25" t="s">
        <v>155</v>
      </c>
      <c r="I3644" s="116"/>
      <c r="J3644" s="116"/>
      <c r="K3644" s="116"/>
      <c r="L3644" s="116"/>
      <c r="M3644" s="116"/>
      <c r="N3644" s="116"/>
      <c r="AL3644" s="117"/>
      <c r="AN3644" s="35" t="str">
        <f t="shared" si="214"/>
        <v/>
      </c>
      <c r="AO3644" s="35" t="str">
        <f t="shared" si="215"/>
        <v>-</v>
      </c>
      <c r="AQ3644" s="25" t="str">
        <f t="shared" si="213"/>
        <v>-</v>
      </c>
      <c r="BP3644" s="61"/>
      <c r="CT3644" s="61"/>
      <c r="CU3644" s="61"/>
      <c r="CV3644" s="61"/>
      <c r="CW3644" s="61"/>
      <c r="CX3644" s="61"/>
      <c r="CY3644" s="61"/>
      <c r="CZ3644" s="61"/>
      <c r="DA3644" s="61"/>
      <c r="DB3644" s="61"/>
      <c r="DC3644" s="61"/>
      <c r="DD3644" s="61"/>
      <c r="DE3644" s="61"/>
      <c r="DF3644" s="61"/>
      <c r="DG3644" s="61"/>
      <c r="DH3644" s="61"/>
      <c r="DI3644" s="61"/>
      <c r="DJ3644" s="61"/>
      <c r="DK3644" s="61"/>
      <c r="DL3644" s="61"/>
      <c r="DM3644" s="61"/>
    </row>
    <row r="3645" spans="1:117" s="25" customFormat="1" x14ac:dyDescent="0.2">
      <c r="A3645" s="25" t="s">
        <v>157</v>
      </c>
      <c r="B3645" s="25" t="s">
        <v>232</v>
      </c>
      <c r="C3645" s="25" t="s">
        <v>150</v>
      </c>
      <c r="I3645" s="116"/>
      <c r="J3645" s="116"/>
      <c r="K3645" s="116"/>
      <c r="L3645" s="116"/>
      <c r="M3645" s="116"/>
      <c r="N3645" s="116"/>
      <c r="AL3645" s="117"/>
      <c r="AN3645" s="35" t="str">
        <f t="shared" si="214"/>
        <v/>
      </c>
      <c r="AO3645" s="35" t="str">
        <f t="shared" si="215"/>
        <v>-</v>
      </c>
      <c r="AQ3645" s="25" t="str">
        <f t="shared" si="213"/>
        <v>-</v>
      </c>
      <c r="BP3645" s="61"/>
      <c r="CT3645" s="61"/>
      <c r="CU3645" s="61"/>
      <c r="CV3645" s="61"/>
      <c r="CW3645" s="61"/>
      <c r="CX3645" s="61"/>
      <c r="CY3645" s="61"/>
      <c r="CZ3645" s="61"/>
      <c r="DA3645" s="61"/>
      <c r="DB3645" s="61"/>
      <c r="DC3645" s="61"/>
      <c r="DD3645" s="61"/>
      <c r="DE3645" s="61"/>
      <c r="DF3645" s="61"/>
      <c r="DG3645" s="61"/>
      <c r="DH3645" s="61"/>
      <c r="DI3645" s="61"/>
      <c r="DJ3645" s="61"/>
      <c r="DK3645" s="61"/>
      <c r="DL3645" s="61"/>
      <c r="DM3645" s="61"/>
    </row>
    <row r="3646" spans="1:117" s="25" customFormat="1" x14ac:dyDescent="0.2">
      <c r="A3646" s="25" t="s">
        <v>148</v>
      </c>
      <c r="B3646" s="25" t="s">
        <v>227</v>
      </c>
      <c r="C3646" s="25" t="s">
        <v>157</v>
      </c>
      <c r="I3646" s="116"/>
      <c r="J3646" s="116"/>
      <c r="K3646" s="116"/>
      <c r="L3646" s="116"/>
      <c r="M3646" s="116"/>
      <c r="N3646" s="116"/>
      <c r="AL3646" s="117"/>
      <c r="AN3646" s="35" t="str">
        <f t="shared" si="214"/>
        <v/>
      </c>
      <c r="AO3646" s="35" t="str">
        <f t="shared" si="215"/>
        <v>-</v>
      </c>
      <c r="AQ3646" s="25" t="str">
        <f t="shared" si="213"/>
        <v>-</v>
      </c>
      <c r="BP3646" s="61"/>
      <c r="CT3646" s="61"/>
      <c r="CU3646" s="61"/>
      <c r="CV3646" s="61"/>
      <c r="CW3646" s="61"/>
      <c r="CX3646" s="61"/>
      <c r="CY3646" s="61"/>
      <c r="CZ3646" s="61"/>
      <c r="DA3646" s="61"/>
      <c r="DB3646" s="61"/>
      <c r="DC3646" s="61"/>
      <c r="DD3646" s="61"/>
      <c r="DE3646" s="61"/>
      <c r="DF3646" s="61"/>
      <c r="DG3646" s="61"/>
      <c r="DH3646" s="61"/>
      <c r="DI3646" s="61"/>
      <c r="DJ3646" s="61"/>
      <c r="DK3646" s="61"/>
      <c r="DL3646" s="61"/>
      <c r="DM3646" s="61"/>
    </row>
    <row r="3647" spans="1:117" s="25" customFormat="1" x14ac:dyDescent="0.2">
      <c r="A3647" s="25" t="s">
        <v>148</v>
      </c>
      <c r="B3647" s="25" t="s">
        <v>223</v>
      </c>
      <c r="C3647" s="25" t="s">
        <v>157</v>
      </c>
      <c r="I3647" s="116"/>
      <c r="J3647" s="116"/>
      <c r="K3647" s="116"/>
      <c r="L3647" s="116"/>
      <c r="M3647" s="116"/>
      <c r="N3647" s="116"/>
      <c r="AL3647" s="117"/>
      <c r="AN3647" s="35" t="str">
        <f t="shared" si="214"/>
        <v/>
      </c>
      <c r="AO3647" s="35" t="str">
        <f t="shared" si="215"/>
        <v>-</v>
      </c>
      <c r="AQ3647" s="25" t="str">
        <f t="shared" si="213"/>
        <v>-</v>
      </c>
      <c r="BP3647" s="61"/>
      <c r="CT3647" s="61"/>
      <c r="CU3647" s="61"/>
      <c r="CV3647" s="61"/>
      <c r="CW3647" s="61"/>
      <c r="CX3647" s="61"/>
      <c r="CY3647" s="61"/>
      <c r="CZ3647" s="61"/>
      <c r="DA3647" s="61"/>
      <c r="DB3647" s="61"/>
      <c r="DC3647" s="61"/>
      <c r="DD3647" s="61"/>
      <c r="DE3647" s="61"/>
      <c r="DF3647" s="61"/>
      <c r="DG3647" s="61"/>
      <c r="DH3647" s="61"/>
      <c r="DI3647" s="61"/>
      <c r="DJ3647" s="61"/>
      <c r="DK3647" s="61"/>
      <c r="DL3647" s="61"/>
      <c r="DM3647" s="61"/>
    </row>
    <row r="3648" spans="1:117" s="25" customFormat="1" x14ac:dyDescent="0.2">
      <c r="A3648" s="25" t="s">
        <v>148</v>
      </c>
      <c r="B3648" s="25" t="s">
        <v>234</v>
      </c>
      <c r="C3648" s="25" t="s">
        <v>157</v>
      </c>
      <c r="I3648" s="116"/>
      <c r="J3648" s="116"/>
      <c r="K3648" s="116"/>
      <c r="L3648" s="116"/>
      <c r="M3648" s="116"/>
      <c r="N3648" s="116"/>
      <c r="AL3648" s="117"/>
      <c r="AN3648" s="35" t="str">
        <f t="shared" si="214"/>
        <v/>
      </c>
      <c r="AO3648" s="35" t="str">
        <f t="shared" si="215"/>
        <v>-</v>
      </c>
      <c r="AQ3648" s="25" t="str">
        <f t="shared" si="213"/>
        <v>-</v>
      </c>
      <c r="BP3648" s="61"/>
      <c r="CT3648" s="61"/>
      <c r="CU3648" s="61"/>
      <c r="CV3648" s="61"/>
      <c r="CW3648" s="61"/>
      <c r="CX3648" s="61"/>
      <c r="CY3648" s="61"/>
      <c r="CZ3648" s="61"/>
      <c r="DA3648" s="61"/>
      <c r="DB3648" s="61"/>
      <c r="DC3648" s="61"/>
      <c r="DD3648" s="61"/>
      <c r="DE3648" s="61"/>
      <c r="DF3648" s="61"/>
      <c r="DG3648" s="61"/>
      <c r="DH3648" s="61"/>
      <c r="DI3648" s="61"/>
      <c r="DJ3648" s="61"/>
      <c r="DK3648" s="61"/>
      <c r="DL3648" s="61"/>
      <c r="DM3648" s="61"/>
    </row>
    <row r="3649" spans="1:117" s="25" customFormat="1" x14ac:dyDescent="0.2">
      <c r="A3649" s="25" t="s">
        <v>150</v>
      </c>
      <c r="B3649" s="25" t="s">
        <v>229</v>
      </c>
      <c r="C3649" s="25" t="s">
        <v>150</v>
      </c>
      <c r="I3649" s="116"/>
      <c r="J3649" s="116"/>
      <c r="K3649" s="116"/>
      <c r="L3649" s="116"/>
      <c r="M3649" s="116"/>
      <c r="N3649" s="116"/>
      <c r="AL3649" s="117"/>
      <c r="AN3649" s="35" t="str">
        <f t="shared" si="214"/>
        <v/>
      </c>
      <c r="AO3649" s="35" t="str">
        <f t="shared" si="215"/>
        <v>-</v>
      </c>
      <c r="AQ3649" s="25" t="str">
        <f t="shared" si="213"/>
        <v>-</v>
      </c>
      <c r="BP3649" s="61"/>
      <c r="CT3649" s="61"/>
      <c r="CU3649" s="61"/>
      <c r="CV3649" s="61"/>
      <c r="CW3649" s="61"/>
      <c r="CX3649" s="61"/>
      <c r="CY3649" s="61"/>
      <c r="CZ3649" s="61"/>
      <c r="DA3649" s="61"/>
      <c r="DB3649" s="61"/>
      <c r="DC3649" s="61"/>
      <c r="DD3649" s="61"/>
      <c r="DE3649" s="61"/>
      <c r="DF3649" s="61"/>
      <c r="DG3649" s="61"/>
      <c r="DH3649" s="61"/>
      <c r="DI3649" s="61"/>
      <c r="DJ3649" s="61"/>
      <c r="DK3649" s="61"/>
      <c r="DL3649" s="61"/>
      <c r="DM3649" s="61"/>
    </row>
    <row r="3650" spans="1:117" s="25" customFormat="1" x14ac:dyDescent="0.2">
      <c r="A3650" s="25" t="s">
        <v>150</v>
      </c>
      <c r="B3650" s="25" t="s">
        <v>230</v>
      </c>
      <c r="C3650" s="25" t="s">
        <v>150</v>
      </c>
      <c r="I3650" s="116"/>
      <c r="J3650" s="116"/>
      <c r="K3650" s="116"/>
      <c r="L3650" s="116"/>
      <c r="M3650" s="116"/>
      <c r="N3650" s="116"/>
      <c r="AL3650" s="117"/>
      <c r="AN3650" s="35" t="str">
        <f t="shared" si="214"/>
        <v/>
      </c>
      <c r="AO3650" s="35" t="str">
        <f t="shared" si="215"/>
        <v>-</v>
      </c>
      <c r="AQ3650" s="25" t="str">
        <f t="shared" si="213"/>
        <v>-</v>
      </c>
      <c r="BP3650" s="61"/>
      <c r="CT3650" s="61"/>
      <c r="CU3650" s="61"/>
      <c r="CV3650" s="61"/>
      <c r="CW3650" s="61"/>
      <c r="CX3650" s="61"/>
      <c r="CY3650" s="61"/>
      <c r="CZ3650" s="61"/>
      <c r="DA3650" s="61"/>
      <c r="DB3650" s="61"/>
      <c r="DC3650" s="61"/>
      <c r="DD3650" s="61"/>
      <c r="DE3650" s="61"/>
      <c r="DF3650" s="61"/>
      <c r="DG3650" s="61"/>
      <c r="DH3650" s="61"/>
      <c r="DI3650" s="61"/>
      <c r="DJ3650" s="61"/>
      <c r="DK3650" s="61"/>
      <c r="DL3650" s="61"/>
      <c r="DM3650" s="61"/>
    </row>
    <row r="3651" spans="1:117" s="25" customFormat="1" x14ac:dyDescent="0.2">
      <c r="A3651" s="25" t="s">
        <v>151</v>
      </c>
      <c r="B3651" s="25" t="s">
        <v>238</v>
      </c>
      <c r="C3651" s="25" t="s">
        <v>157</v>
      </c>
      <c r="I3651" s="116"/>
      <c r="J3651" s="116"/>
      <c r="K3651" s="116"/>
      <c r="L3651" s="116"/>
      <c r="M3651" s="116"/>
      <c r="N3651" s="116"/>
      <c r="AL3651" s="117"/>
      <c r="AN3651" s="35" t="str">
        <f t="shared" si="214"/>
        <v/>
      </c>
      <c r="AO3651" s="35" t="str">
        <f t="shared" si="215"/>
        <v>-</v>
      </c>
      <c r="AQ3651" s="25" t="str">
        <f t="shared" si="213"/>
        <v>-</v>
      </c>
      <c r="BP3651" s="61"/>
      <c r="CT3651" s="61"/>
      <c r="CU3651" s="61"/>
      <c r="CV3651" s="61"/>
      <c r="CW3651" s="61"/>
      <c r="CX3651" s="61"/>
      <c r="CY3651" s="61"/>
      <c r="CZ3651" s="61"/>
      <c r="DA3651" s="61"/>
      <c r="DB3651" s="61"/>
      <c r="DC3651" s="61"/>
      <c r="DD3651" s="61"/>
      <c r="DE3651" s="61"/>
      <c r="DF3651" s="61"/>
      <c r="DG3651" s="61"/>
      <c r="DH3651" s="61"/>
      <c r="DI3651" s="61"/>
      <c r="DJ3651" s="61"/>
      <c r="DK3651" s="61"/>
      <c r="DL3651" s="61"/>
      <c r="DM3651" s="61"/>
    </row>
    <row r="3652" spans="1:117" s="25" customFormat="1" x14ac:dyDescent="0.2">
      <c r="A3652" s="25" t="s">
        <v>151</v>
      </c>
      <c r="B3652" s="25" t="s">
        <v>236</v>
      </c>
      <c r="C3652" s="25" t="s">
        <v>157</v>
      </c>
      <c r="I3652" s="116"/>
      <c r="J3652" s="116"/>
      <c r="K3652" s="116"/>
      <c r="L3652" s="116"/>
      <c r="M3652" s="116"/>
      <c r="N3652" s="116"/>
      <c r="AL3652" s="117"/>
      <c r="AN3652" s="35" t="str">
        <f t="shared" si="214"/>
        <v/>
      </c>
      <c r="AO3652" s="35" t="str">
        <f t="shared" si="215"/>
        <v>-</v>
      </c>
      <c r="AQ3652" s="25" t="str">
        <f t="shared" si="213"/>
        <v>-</v>
      </c>
      <c r="BP3652" s="61"/>
      <c r="CT3652" s="61"/>
      <c r="CU3652" s="61"/>
      <c r="CV3652" s="61"/>
      <c r="CW3652" s="61"/>
      <c r="CX3652" s="61"/>
      <c r="CY3652" s="61"/>
      <c r="CZ3652" s="61"/>
      <c r="DA3652" s="61"/>
      <c r="DB3652" s="61"/>
      <c r="DC3652" s="61"/>
      <c r="DD3652" s="61"/>
      <c r="DE3652" s="61"/>
      <c r="DF3652" s="61"/>
      <c r="DG3652" s="61"/>
      <c r="DH3652" s="61"/>
      <c r="DI3652" s="61"/>
      <c r="DJ3652" s="61"/>
      <c r="DK3652" s="61"/>
      <c r="DL3652" s="61"/>
      <c r="DM3652" s="61"/>
    </row>
    <row r="3653" spans="1:117" s="25" customFormat="1" x14ac:dyDescent="0.2">
      <c r="A3653" s="25" t="s">
        <v>152</v>
      </c>
      <c r="B3653" s="25" t="s">
        <v>232</v>
      </c>
      <c r="C3653" s="25" t="s">
        <v>157</v>
      </c>
      <c r="I3653" s="116"/>
      <c r="J3653" s="116"/>
      <c r="K3653" s="116"/>
      <c r="L3653" s="116"/>
      <c r="M3653" s="116"/>
      <c r="N3653" s="116"/>
      <c r="AL3653" s="117"/>
      <c r="AN3653" s="35" t="str">
        <f t="shared" si="214"/>
        <v/>
      </c>
      <c r="AO3653" s="35" t="str">
        <f t="shared" si="215"/>
        <v>-</v>
      </c>
      <c r="AQ3653" s="25" t="str">
        <f t="shared" si="213"/>
        <v>-</v>
      </c>
      <c r="BP3653" s="61"/>
      <c r="CT3653" s="61"/>
      <c r="CU3653" s="61"/>
      <c r="CV3653" s="61"/>
      <c r="CW3653" s="61"/>
      <c r="CX3653" s="61"/>
      <c r="CY3653" s="61"/>
      <c r="CZ3653" s="61"/>
      <c r="DA3653" s="61"/>
      <c r="DB3653" s="61"/>
      <c r="DC3653" s="61"/>
      <c r="DD3653" s="61"/>
      <c r="DE3653" s="61"/>
      <c r="DF3653" s="61"/>
      <c r="DG3653" s="61"/>
      <c r="DH3653" s="61"/>
      <c r="DI3653" s="61"/>
      <c r="DJ3653" s="61"/>
      <c r="DK3653" s="61"/>
      <c r="DL3653" s="61"/>
      <c r="DM3653" s="61"/>
    </row>
    <row r="3654" spans="1:117" s="25" customFormat="1" x14ac:dyDescent="0.2">
      <c r="A3654" s="25" t="s">
        <v>152</v>
      </c>
      <c r="B3654" s="25" t="s">
        <v>234</v>
      </c>
      <c r="C3654" s="25" t="s">
        <v>157</v>
      </c>
      <c r="I3654" s="116"/>
      <c r="J3654" s="116"/>
      <c r="K3654" s="116"/>
      <c r="L3654" s="116"/>
      <c r="M3654" s="116"/>
      <c r="N3654" s="116"/>
      <c r="AL3654" s="117"/>
      <c r="AN3654" s="35" t="str">
        <f t="shared" si="214"/>
        <v/>
      </c>
      <c r="AO3654" s="35" t="str">
        <f t="shared" si="215"/>
        <v>-</v>
      </c>
      <c r="AQ3654" s="25" t="str">
        <f t="shared" si="213"/>
        <v>-</v>
      </c>
      <c r="BP3654" s="61"/>
      <c r="CT3654" s="61"/>
      <c r="CU3654" s="61"/>
      <c r="CV3654" s="61"/>
      <c r="CW3654" s="61"/>
      <c r="CX3654" s="61"/>
      <c r="CY3654" s="61"/>
      <c r="CZ3654" s="61"/>
      <c r="DA3654" s="61"/>
      <c r="DB3654" s="61"/>
      <c r="DC3654" s="61"/>
      <c r="DD3654" s="61"/>
      <c r="DE3654" s="61"/>
      <c r="DF3654" s="61"/>
      <c r="DG3654" s="61"/>
      <c r="DH3654" s="61"/>
      <c r="DI3654" s="61"/>
      <c r="DJ3654" s="61"/>
      <c r="DK3654" s="61"/>
      <c r="DL3654" s="61"/>
      <c r="DM3654" s="61"/>
    </row>
    <row r="3655" spans="1:117" s="25" customFormat="1" x14ac:dyDescent="0.2">
      <c r="A3655" s="25" t="s">
        <v>153</v>
      </c>
      <c r="B3655" s="25" t="s">
        <v>233</v>
      </c>
      <c r="C3655" s="25" t="s">
        <v>157</v>
      </c>
      <c r="I3655" s="116"/>
      <c r="J3655" s="116"/>
      <c r="K3655" s="116"/>
      <c r="L3655" s="116"/>
      <c r="M3655" s="116"/>
      <c r="N3655" s="116"/>
      <c r="AL3655" s="117"/>
      <c r="AN3655" s="35" t="str">
        <f t="shared" si="214"/>
        <v/>
      </c>
      <c r="AO3655" s="35" t="str">
        <f t="shared" si="215"/>
        <v>-</v>
      </c>
      <c r="AQ3655" s="25" t="str">
        <f t="shared" si="213"/>
        <v>-</v>
      </c>
      <c r="BP3655" s="61"/>
      <c r="CT3655" s="61"/>
      <c r="CU3655" s="61"/>
      <c r="CV3655" s="61"/>
      <c r="CW3655" s="61"/>
      <c r="CX3655" s="61"/>
      <c r="CY3655" s="61"/>
      <c r="CZ3655" s="61"/>
      <c r="DA3655" s="61"/>
      <c r="DB3655" s="61"/>
      <c r="DC3655" s="61"/>
      <c r="DD3655" s="61"/>
      <c r="DE3655" s="61"/>
      <c r="DF3655" s="61"/>
      <c r="DG3655" s="61"/>
      <c r="DH3655" s="61"/>
      <c r="DI3655" s="61"/>
      <c r="DJ3655" s="61"/>
      <c r="DK3655" s="61"/>
      <c r="DL3655" s="61"/>
      <c r="DM3655" s="61"/>
    </row>
    <row r="3656" spans="1:117" s="25" customFormat="1" x14ac:dyDescent="0.2">
      <c r="A3656" s="25" t="s">
        <v>154</v>
      </c>
      <c r="B3656" s="25" t="s">
        <v>228</v>
      </c>
      <c r="C3656" s="25" t="s">
        <v>157</v>
      </c>
      <c r="I3656" s="116"/>
      <c r="J3656" s="116"/>
      <c r="K3656" s="116"/>
      <c r="L3656" s="116"/>
      <c r="M3656" s="116"/>
      <c r="N3656" s="116"/>
      <c r="AL3656" s="117"/>
      <c r="AN3656" s="35" t="str">
        <f t="shared" si="214"/>
        <v/>
      </c>
      <c r="AO3656" s="35" t="str">
        <f t="shared" si="215"/>
        <v>-</v>
      </c>
      <c r="AQ3656" s="25" t="str">
        <f t="shared" si="213"/>
        <v>-</v>
      </c>
      <c r="BP3656" s="61"/>
      <c r="CT3656" s="61"/>
      <c r="CU3656" s="61"/>
      <c r="CV3656" s="61"/>
      <c r="CW3656" s="61"/>
      <c r="CX3656" s="61"/>
      <c r="CY3656" s="61"/>
      <c r="CZ3656" s="61"/>
      <c r="DA3656" s="61"/>
      <c r="DB3656" s="61"/>
      <c r="DC3656" s="61"/>
      <c r="DD3656" s="61"/>
      <c r="DE3656" s="61"/>
      <c r="DF3656" s="61"/>
      <c r="DG3656" s="61"/>
      <c r="DH3656" s="61"/>
      <c r="DI3656" s="61"/>
      <c r="DJ3656" s="61"/>
      <c r="DK3656" s="61"/>
      <c r="DL3656" s="61"/>
      <c r="DM3656" s="61"/>
    </row>
    <row r="3657" spans="1:117" s="25" customFormat="1" x14ac:dyDescent="0.2">
      <c r="A3657" s="25" t="s">
        <v>155</v>
      </c>
      <c r="B3657" s="25" t="s">
        <v>229</v>
      </c>
      <c r="C3657" s="25" t="s">
        <v>157</v>
      </c>
      <c r="I3657" s="116"/>
      <c r="J3657" s="116"/>
      <c r="K3657" s="116"/>
      <c r="L3657" s="116"/>
      <c r="M3657" s="116"/>
      <c r="N3657" s="116"/>
      <c r="AL3657" s="117"/>
      <c r="AN3657" s="35" t="str">
        <f t="shared" si="214"/>
        <v/>
      </c>
      <c r="AO3657" s="35" t="str">
        <f t="shared" si="215"/>
        <v>-</v>
      </c>
      <c r="AQ3657" s="25" t="str">
        <f t="shared" si="213"/>
        <v>-</v>
      </c>
      <c r="BP3657" s="61"/>
      <c r="CT3657" s="61"/>
      <c r="CU3657" s="61"/>
      <c r="CV3657" s="61"/>
      <c r="CW3657" s="61"/>
      <c r="CX3657" s="61"/>
      <c r="CY3657" s="61"/>
      <c r="CZ3657" s="61"/>
      <c r="DA3657" s="61"/>
      <c r="DB3657" s="61"/>
      <c r="DC3657" s="61"/>
      <c r="DD3657" s="61"/>
      <c r="DE3657" s="61"/>
      <c r="DF3657" s="61"/>
      <c r="DG3657" s="61"/>
      <c r="DH3657" s="61"/>
      <c r="DI3657" s="61"/>
      <c r="DJ3657" s="61"/>
      <c r="DK3657" s="61"/>
      <c r="DL3657" s="61"/>
      <c r="DM3657" s="61"/>
    </row>
    <row r="3658" spans="1:117" s="25" customFormat="1" x14ac:dyDescent="0.2">
      <c r="A3658" s="25" t="s">
        <v>155</v>
      </c>
      <c r="B3658" s="25" t="s">
        <v>230</v>
      </c>
      <c r="C3658" s="25" t="s">
        <v>157</v>
      </c>
      <c r="I3658" s="116"/>
      <c r="J3658" s="116"/>
      <c r="K3658" s="116"/>
      <c r="L3658" s="116"/>
      <c r="M3658" s="116"/>
      <c r="N3658" s="116"/>
      <c r="AL3658" s="117"/>
      <c r="AN3658" s="35" t="str">
        <f t="shared" si="214"/>
        <v/>
      </c>
      <c r="AO3658" s="35" t="str">
        <f t="shared" si="215"/>
        <v>-</v>
      </c>
      <c r="AQ3658" s="25" t="str">
        <f t="shared" si="213"/>
        <v>-</v>
      </c>
      <c r="BP3658" s="61"/>
      <c r="CT3658" s="61"/>
      <c r="CU3658" s="61"/>
      <c r="CV3658" s="61"/>
      <c r="CW3658" s="61"/>
      <c r="CX3658" s="61"/>
      <c r="CY3658" s="61"/>
      <c r="CZ3658" s="61"/>
      <c r="DA3658" s="61"/>
      <c r="DB3658" s="61"/>
      <c r="DC3658" s="61"/>
      <c r="DD3658" s="61"/>
      <c r="DE3658" s="61"/>
      <c r="DF3658" s="61"/>
      <c r="DG3658" s="61"/>
      <c r="DH3658" s="61"/>
      <c r="DI3658" s="61"/>
      <c r="DJ3658" s="61"/>
      <c r="DK3658" s="61"/>
      <c r="DL3658" s="61"/>
      <c r="DM3658" s="61"/>
    </row>
    <row r="3659" spans="1:117" s="25" customFormat="1" x14ac:dyDescent="0.2">
      <c r="A3659" s="25" t="s">
        <v>156</v>
      </c>
      <c r="B3659" s="25" t="s">
        <v>234</v>
      </c>
      <c r="C3659" s="25" t="s">
        <v>157</v>
      </c>
      <c r="I3659" s="116"/>
      <c r="J3659" s="116"/>
      <c r="K3659" s="116"/>
      <c r="L3659" s="116"/>
      <c r="M3659" s="116"/>
      <c r="N3659" s="116"/>
      <c r="AL3659" s="117"/>
      <c r="AN3659" s="35" t="str">
        <f t="shared" si="214"/>
        <v/>
      </c>
      <c r="AO3659" s="35" t="str">
        <f t="shared" si="215"/>
        <v>-</v>
      </c>
      <c r="AQ3659" s="25" t="str">
        <f t="shared" si="213"/>
        <v>-</v>
      </c>
      <c r="BP3659" s="61"/>
      <c r="CT3659" s="61"/>
      <c r="CU3659" s="61"/>
      <c r="CV3659" s="61"/>
      <c r="CW3659" s="61"/>
      <c r="CX3659" s="61"/>
      <c r="CY3659" s="61"/>
      <c r="CZ3659" s="61"/>
      <c r="DA3659" s="61"/>
      <c r="DB3659" s="61"/>
      <c r="DC3659" s="61"/>
      <c r="DD3659" s="61"/>
      <c r="DE3659" s="61"/>
      <c r="DF3659" s="61"/>
      <c r="DG3659" s="61"/>
      <c r="DH3659" s="61"/>
      <c r="DI3659" s="61"/>
      <c r="DJ3659" s="61"/>
      <c r="DK3659" s="61"/>
      <c r="DL3659" s="61"/>
      <c r="DM3659" s="61"/>
    </row>
    <row r="3660" spans="1:117" s="25" customFormat="1" x14ac:dyDescent="0.2">
      <c r="A3660" s="25" t="s">
        <v>156</v>
      </c>
      <c r="B3660" s="25" t="s">
        <v>225</v>
      </c>
      <c r="C3660" s="25" t="s">
        <v>157</v>
      </c>
      <c r="I3660" s="116"/>
      <c r="J3660" s="116"/>
      <c r="K3660" s="116"/>
      <c r="L3660" s="116"/>
      <c r="M3660" s="116"/>
      <c r="N3660" s="116"/>
      <c r="AL3660" s="117"/>
      <c r="AN3660" s="35" t="str">
        <f t="shared" si="214"/>
        <v/>
      </c>
      <c r="AO3660" s="35" t="str">
        <f t="shared" si="215"/>
        <v>-</v>
      </c>
      <c r="AQ3660" s="25" t="str">
        <f t="shared" si="213"/>
        <v>-</v>
      </c>
      <c r="BP3660" s="61"/>
      <c r="CT3660" s="61"/>
      <c r="CU3660" s="61"/>
      <c r="CV3660" s="61"/>
      <c r="CW3660" s="61"/>
      <c r="CX3660" s="61"/>
      <c r="CY3660" s="61"/>
      <c r="CZ3660" s="61"/>
      <c r="DA3660" s="61"/>
      <c r="DB3660" s="61"/>
      <c r="DC3660" s="61"/>
      <c r="DD3660" s="61"/>
      <c r="DE3660" s="61"/>
      <c r="DF3660" s="61"/>
      <c r="DG3660" s="61"/>
      <c r="DH3660" s="61"/>
      <c r="DI3660" s="61"/>
      <c r="DJ3660" s="61"/>
      <c r="DK3660" s="61"/>
      <c r="DL3660" s="61"/>
      <c r="DM3660" s="61"/>
    </row>
    <row r="3661" spans="1:117" s="25" customFormat="1" x14ac:dyDescent="0.2">
      <c r="A3661" s="25" t="s">
        <v>157</v>
      </c>
      <c r="B3661" s="25" t="s">
        <v>224</v>
      </c>
      <c r="C3661" s="25" t="s">
        <v>150</v>
      </c>
      <c r="I3661" s="116"/>
      <c r="J3661" s="116"/>
      <c r="K3661" s="116"/>
      <c r="L3661" s="116"/>
      <c r="M3661" s="116"/>
      <c r="N3661" s="116"/>
      <c r="AL3661" s="117"/>
      <c r="AN3661" s="35" t="str">
        <f t="shared" si="214"/>
        <v/>
      </c>
      <c r="AO3661" s="35" t="str">
        <f t="shared" si="215"/>
        <v>-</v>
      </c>
      <c r="AQ3661" s="25" t="str">
        <f t="shared" si="213"/>
        <v>-</v>
      </c>
      <c r="BP3661" s="61"/>
      <c r="CT3661" s="61"/>
      <c r="CU3661" s="61"/>
      <c r="CV3661" s="61"/>
      <c r="CW3661" s="61"/>
      <c r="CX3661" s="61"/>
      <c r="CY3661" s="61"/>
      <c r="CZ3661" s="61"/>
      <c r="DA3661" s="61"/>
      <c r="DB3661" s="61"/>
      <c r="DC3661" s="61"/>
      <c r="DD3661" s="61"/>
      <c r="DE3661" s="61"/>
      <c r="DF3661" s="61"/>
      <c r="DG3661" s="61"/>
      <c r="DH3661" s="61"/>
      <c r="DI3661" s="61"/>
      <c r="DJ3661" s="61"/>
      <c r="DK3661" s="61"/>
      <c r="DL3661" s="61"/>
      <c r="DM3661" s="61"/>
    </row>
    <row r="3662" spans="1:117" s="25" customFormat="1" x14ac:dyDescent="0.2">
      <c r="A3662" s="25" t="s">
        <v>157</v>
      </c>
      <c r="B3662" s="25" t="s">
        <v>235</v>
      </c>
      <c r="C3662" s="25" t="s">
        <v>150</v>
      </c>
      <c r="I3662" s="116"/>
      <c r="J3662" s="116"/>
      <c r="K3662" s="116"/>
      <c r="L3662" s="116"/>
      <c r="M3662" s="116"/>
      <c r="N3662" s="116"/>
      <c r="AL3662" s="117"/>
      <c r="AN3662" s="35" t="str">
        <f t="shared" si="214"/>
        <v/>
      </c>
      <c r="AO3662" s="35" t="str">
        <f t="shared" si="215"/>
        <v>-</v>
      </c>
      <c r="AQ3662" s="25" t="str">
        <f t="shared" si="213"/>
        <v>-</v>
      </c>
      <c r="BP3662" s="61"/>
      <c r="CT3662" s="61"/>
      <c r="CU3662" s="61"/>
      <c r="CV3662" s="61"/>
      <c r="CW3662" s="61"/>
      <c r="CX3662" s="61"/>
      <c r="CY3662" s="61"/>
      <c r="CZ3662" s="61"/>
      <c r="DA3662" s="61"/>
      <c r="DB3662" s="61"/>
      <c r="DC3662" s="61"/>
      <c r="DD3662" s="61"/>
      <c r="DE3662" s="61"/>
      <c r="DF3662" s="61"/>
      <c r="DG3662" s="61"/>
      <c r="DH3662" s="61"/>
      <c r="DI3662" s="61"/>
      <c r="DJ3662" s="61"/>
      <c r="DK3662" s="61"/>
      <c r="DL3662" s="61"/>
      <c r="DM3662" s="61"/>
    </row>
    <row r="3663" spans="1:117" s="25" customFormat="1" x14ac:dyDescent="0.2">
      <c r="A3663" s="25" t="s">
        <v>158</v>
      </c>
      <c r="B3663" s="25" t="s">
        <v>237</v>
      </c>
      <c r="C3663" s="25" t="s">
        <v>150</v>
      </c>
      <c r="I3663" s="116"/>
      <c r="J3663" s="116"/>
      <c r="K3663" s="116"/>
      <c r="L3663" s="116"/>
      <c r="M3663" s="116"/>
      <c r="N3663" s="116"/>
      <c r="AL3663" s="117"/>
      <c r="AN3663" s="35" t="str">
        <f t="shared" si="214"/>
        <v/>
      </c>
      <c r="AO3663" s="35" t="str">
        <f t="shared" si="215"/>
        <v>-</v>
      </c>
      <c r="AQ3663" s="25" t="str">
        <f t="shared" si="213"/>
        <v>-</v>
      </c>
      <c r="BP3663" s="61"/>
      <c r="CT3663" s="61"/>
      <c r="CU3663" s="61"/>
      <c r="CV3663" s="61"/>
      <c r="CW3663" s="61"/>
      <c r="CX3663" s="61"/>
      <c r="CY3663" s="61"/>
      <c r="CZ3663" s="61"/>
      <c r="DA3663" s="61"/>
      <c r="DB3663" s="61"/>
      <c r="DC3663" s="61"/>
      <c r="DD3663" s="61"/>
      <c r="DE3663" s="61"/>
      <c r="DF3663" s="61"/>
      <c r="DG3663" s="61"/>
      <c r="DH3663" s="61"/>
      <c r="DI3663" s="61"/>
      <c r="DJ3663" s="61"/>
      <c r="DK3663" s="61"/>
      <c r="DL3663" s="61"/>
      <c r="DM3663" s="61"/>
    </row>
    <row r="3664" spans="1:117" s="25" customFormat="1" x14ac:dyDescent="0.2">
      <c r="A3664" s="25" t="s">
        <v>158</v>
      </c>
      <c r="B3664" s="25" t="s">
        <v>226</v>
      </c>
      <c r="C3664" s="25" t="s">
        <v>150</v>
      </c>
      <c r="I3664" s="116"/>
      <c r="J3664" s="116"/>
      <c r="K3664" s="116"/>
      <c r="L3664" s="116"/>
      <c r="M3664" s="116"/>
      <c r="N3664" s="116"/>
      <c r="AL3664" s="117"/>
      <c r="AN3664" s="35" t="str">
        <f t="shared" si="214"/>
        <v/>
      </c>
      <c r="AO3664" s="35" t="str">
        <f t="shared" si="215"/>
        <v>-</v>
      </c>
      <c r="AQ3664" s="25" t="str">
        <f t="shared" si="213"/>
        <v>-</v>
      </c>
      <c r="BP3664" s="61"/>
      <c r="CT3664" s="61"/>
      <c r="CU3664" s="61"/>
      <c r="CV3664" s="61"/>
      <c r="CW3664" s="61"/>
      <c r="CX3664" s="61"/>
      <c r="CY3664" s="61"/>
      <c r="CZ3664" s="61"/>
      <c r="DA3664" s="61"/>
      <c r="DB3664" s="61"/>
      <c r="DC3664" s="61"/>
      <c r="DD3664" s="61"/>
      <c r="DE3664" s="61"/>
      <c r="DF3664" s="61"/>
      <c r="DG3664" s="61"/>
      <c r="DH3664" s="61"/>
      <c r="DI3664" s="61"/>
      <c r="DJ3664" s="61"/>
      <c r="DK3664" s="61"/>
      <c r="DL3664" s="61"/>
      <c r="DM3664" s="61"/>
    </row>
    <row r="3665" spans="1:117" s="25" customFormat="1" x14ac:dyDescent="0.2">
      <c r="A3665" s="25" t="s">
        <v>147</v>
      </c>
      <c r="B3665" s="25" t="s">
        <v>221</v>
      </c>
      <c r="C3665" s="25" t="s">
        <v>150</v>
      </c>
      <c r="I3665" s="116"/>
      <c r="J3665" s="116"/>
      <c r="K3665" s="116"/>
      <c r="L3665" s="116"/>
      <c r="M3665" s="116"/>
      <c r="N3665" s="116"/>
      <c r="AL3665" s="117"/>
      <c r="AN3665" s="35" t="str">
        <f t="shared" si="214"/>
        <v/>
      </c>
      <c r="AO3665" s="35" t="str">
        <f t="shared" si="215"/>
        <v>-</v>
      </c>
      <c r="AQ3665" s="25" t="str">
        <f t="shared" si="213"/>
        <v>-</v>
      </c>
      <c r="BP3665" s="61"/>
      <c r="CT3665" s="61"/>
      <c r="CU3665" s="61"/>
      <c r="CV3665" s="61"/>
      <c r="CW3665" s="61"/>
      <c r="CX3665" s="61"/>
      <c r="CY3665" s="61"/>
      <c r="CZ3665" s="61"/>
      <c r="DA3665" s="61"/>
      <c r="DB3665" s="61"/>
      <c r="DC3665" s="61"/>
      <c r="DD3665" s="61"/>
      <c r="DE3665" s="61"/>
      <c r="DF3665" s="61"/>
      <c r="DG3665" s="61"/>
      <c r="DH3665" s="61"/>
      <c r="DI3665" s="61"/>
      <c r="DJ3665" s="61"/>
      <c r="DK3665" s="61"/>
      <c r="DL3665" s="61"/>
      <c r="DM3665" s="61"/>
    </row>
    <row r="3666" spans="1:117" s="25" customFormat="1" x14ac:dyDescent="0.2">
      <c r="A3666" s="25" t="s">
        <v>148</v>
      </c>
      <c r="B3666" s="25" t="s">
        <v>221</v>
      </c>
      <c r="C3666" s="25" t="s">
        <v>150</v>
      </c>
      <c r="I3666" s="116"/>
      <c r="J3666" s="116"/>
      <c r="K3666" s="116"/>
      <c r="L3666" s="116"/>
      <c r="M3666" s="116"/>
      <c r="N3666" s="116"/>
      <c r="AL3666" s="117"/>
      <c r="AN3666" s="35" t="str">
        <f t="shared" si="214"/>
        <v/>
      </c>
      <c r="AO3666" s="35" t="str">
        <f t="shared" si="215"/>
        <v>-</v>
      </c>
      <c r="AQ3666" s="25" t="str">
        <f t="shared" si="213"/>
        <v>-</v>
      </c>
      <c r="BP3666" s="61"/>
      <c r="CT3666" s="61"/>
      <c r="CU3666" s="61"/>
      <c r="CV3666" s="61"/>
      <c r="CW3666" s="61"/>
      <c r="CX3666" s="61"/>
      <c r="CY3666" s="61"/>
      <c r="CZ3666" s="61"/>
      <c r="DA3666" s="61"/>
      <c r="DB3666" s="61"/>
      <c r="DC3666" s="61"/>
      <c r="DD3666" s="61"/>
      <c r="DE3666" s="61"/>
      <c r="DF3666" s="61"/>
      <c r="DG3666" s="61"/>
      <c r="DH3666" s="61"/>
      <c r="DI3666" s="61"/>
      <c r="DJ3666" s="61"/>
      <c r="DK3666" s="61"/>
      <c r="DL3666" s="61"/>
      <c r="DM3666" s="61"/>
    </row>
    <row r="3667" spans="1:117" s="25" customFormat="1" x14ac:dyDescent="0.2">
      <c r="A3667" s="25" t="s">
        <v>148</v>
      </c>
      <c r="B3667" s="25" t="s">
        <v>222</v>
      </c>
      <c r="C3667" s="25" t="s">
        <v>150</v>
      </c>
      <c r="I3667" s="116"/>
      <c r="J3667" s="116"/>
      <c r="K3667" s="116"/>
      <c r="L3667" s="116"/>
      <c r="M3667" s="116"/>
      <c r="N3667" s="116"/>
      <c r="AL3667" s="117"/>
      <c r="AN3667" s="35" t="str">
        <f t="shared" si="214"/>
        <v/>
      </c>
      <c r="AO3667" s="35" t="str">
        <f t="shared" si="215"/>
        <v>-</v>
      </c>
      <c r="AQ3667" s="25" t="str">
        <f t="shared" si="213"/>
        <v>-</v>
      </c>
      <c r="BP3667" s="61"/>
      <c r="CT3667" s="61"/>
      <c r="CU3667" s="61"/>
      <c r="CV3667" s="61"/>
      <c r="CW3667" s="61"/>
      <c r="CX3667" s="61"/>
      <c r="CY3667" s="61"/>
      <c r="CZ3667" s="61"/>
      <c r="DA3667" s="61"/>
      <c r="DB3667" s="61"/>
      <c r="DC3667" s="61"/>
      <c r="DD3667" s="61"/>
      <c r="DE3667" s="61"/>
      <c r="DF3667" s="61"/>
      <c r="DG3667" s="61"/>
      <c r="DH3667" s="61"/>
      <c r="DI3667" s="61"/>
      <c r="DJ3667" s="61"/>
      <c r="DK3667" s="61"/>
      <c r="DL3667" s="61"/>
      <c r="DM3667" s="61"/>
    </row>
    <row r="3668" spans="1:117" s="25" customFormat="1" x14ac:dyDescent="0.2">
      <c r="A3668" s="25" t="s">
        <v>148</v>
      </c>
      <c r="B3668" s="25" t="s">
        <v>235</v>
      </c>
      <c r="C3668" s="25" t="s">
        <v>150</v>
      </c>
      <c r="I3668" s="116"/>
      <c r="J3668" s="116"/>
      <c r="K3668" s="116"/>
      <c r="L3668" s="116"/>
      <c r="M3668" s="116"/>
      <c r="N3668" s="116"/>
      <c r="AL3668" s="117"/>
      <c r="AN3668" s="35" t="str">
        <f t="shared" si="214"/>
        <v/>
      </c>
      <c r="AO3668" s="35" t="str">
        <f t="shared" si="215"/>
        <v>-</v>
      </c>
      <c r="AQ3668" s="25" t="str">
        <f t="shared" si="213"/>
        <v>-</v>
      </c>
      <c r="BP3668" s="61"/>
      <c r="CT3668" s="61"/>
      <c r="CU3668" s="61"/>
      <c r="CV3668" s="61"/>
      <c r="CW3668" s="61"/>
      <c r="CX3668" s="61"/>
      <c r="CY3668" s="61"/>
      <c r="CZ3668" s="61"/>
      <c r="DA3668" s="61"/>
      <c r="DB3668" s="61"/>
      <c r="DC3668" s="61"/>
      <c r="DD3668" s="61"/>
      <c r="DE3668" s="61"/>
      <c r="DF3668" s="61"/>
      <c r="DG3668" s="61"/>
      <c r="DH3668" s="61"/>
      <c r="DI3668" s="61"/>
      <c r="DJ3668" s="61"/>
      <c r="DK3668" s="61"/>
      <c r="DL3668" s="61"/>
      <c r="DM3668" s="61"/>
    </row>
    <row r="3669" spans="1:117" s="25" customFormat="1" x14ac:dyDescent="0.2">
      <c r="A3669" s="25" t="s">
        <v>149</v>
      </c>
      <c r="B3669" s="25" t="s">
        <v>228</v>
      </c>
      <c r="C3669" s="25" t="s">
        <v>150</v>
      </c>
      <c r="I3669" s="116"/>
      <c r="J3669" s="116"/>
      <c r="K3669" s="116"/>
      <c r="L3669" s="116"/>
      <c r="M3669" s="116"/>
      <c r="N3669" s="116"/>
      <c r="AL3669" s="117"/>
      <c r="AN3669" s="35" t="str">
        <f t="shared" si="214"/>
        <v/>
      </c>
      <c r="AO3669" s="35" t="str">
        <f t="shared" si="215"/>
        <v>-</v>
      </c>
      <c r="AQ3669" s="25" t="str">
        <f t="shared" si="213"/>
        <v>-</v>
      </c>
      <c r="BP3669" s="61"/>
      <c r="CT3669" s="61"/>
      <c r="CU3669" s="61"/>
      <c r="CV3669" s="61"/>
      <c r="CW3669" s="61"/>
      <c r="CX3669" s="61"/>
      <c r="CY3669" s="61"/>
      <c r="CZ3669" s="61"/>
      <c r="DA3669" s="61"/>
      <c r="DB3669" s="61"/>
      <c r="DC3669" s="61"/>
      <c r="DD3669" s="61"/>
      <c r="DE3669" s="61"/>
      <c r="DF3669" s="61"/>
      <c r="DG3669" s="61"/>
      <c r="DH3669" s="61"/>
      <c r="DI3669" s="61"/>
      <c r="DJ3669" s="61"/>
      <c r="DK3669" s="61"/>
      <c r="DL3669" s="61"/>
      <c r="DM3669" s="61"/>
    </row>
    <row r="3670" spans="1:117" s="25" customFormat="1" x14ac:dyDescent="0.2">
      <c r="A3670" s="25" t="s">
        <v>149</v>
      </c>
      <c r="B3670" s="25" t="s">
        <v>221</v>
      </c>
      <c r="C3670" s="25" t="s">
        <v>150</v>
      </c>
      <c r="I3670" s="116"/>
      <c r="J3670" s="116"/>
      <c r="K3670" s="116"/>
      <c r="L3670" s="116"/>
      <c r="M3670" s="116"/>
      <c r="N3670" s="116"/>
      <c r="AL3670" s="117"/>
      <c r="AN3670" s="35" t="str">
        <f t="shared" si="214"/>
        <v/>
      </c>
      <c r="AO3670" s="35" t="str">
        <f t="shared" si="215"/>
        <v>-</v>
      </c>
      <c r="AQ3670" s="25" t="str">
        <f t="shared" si="213"/>
        <v>-</v>
      </c>
      <c r="BP3670" s="61"/>
      <c r="CT3670" s="61"/>
      <c r="CU3670" s="61"/>
      <c r="CV3670" s="61"/>
      <c r="CW3670" s="61"/>
      <c r="CX3670" s="61"/>
      <c r="CY3670" s="61"/>
      <c r="CZ3670" s="61"/>
      <c r="DA3670" s="61"/>
      <c r="DB3670" s="61"/>
      <c r="DC3670" s="61"/>
      <c r="DD3670" s="61"/>
      <c r="DE3670" s="61"/>
      <c r="DF3670" s="61"/>
      <c r="DG3670" s="61"/>
      <c r="DH3670" s="61"/>
      <c r="DI3670" s="61"/>
      <c r="DJ3670" s="61"/>
      <c r="DK3670" s="61"/>
      <c r="DL3670" s="61"/>
      <c r="DM3670" s="61"/>
    </row>
    <row r="3671" spans="1:117" s="25" customFormat="1" x14ac:dyDescent="0.2">
      <c r="A3671" s="25" t="s">
        <v>149</v>
      </c>
      <c r="B3671" s="25" t="s">
        <v>224</v>
      </c>
      <c r="C3671" s="25" t="s">
        <v>150</v>
      </c>
      <c r="I3671" s="116"/>
      <c r="J3671" s="116"/>
      <c r="K3671" s="116"/>
      <c r="L3671" s="116"/>
      <c r="M3671" s="116"/>
      <c r="N3671" s="116"/>
      <c r="AL3671" s="117"/>
      <c r="AN3671" s="35" t="str">
        <f t="shared" si="214"/>
        <v/>
      </c>
      <c r="AO3671" s="35" t="str">
        <f t="shared" si="215"/>
        <v>-</v>
      </c>
      <c r="AQ3671" s="25" t="str">
        <f t="shared" si="213"/>
        <v>-</v>
      </c>
      <c r="BP3671" s="61"/>
      <c r="CT3671" s="61"/>
      <c r="CU3671" s="61"/>
      <c r="CV3671" s="61"/>
      <c r="CW3671" s="61"/>
      <c r="CX3671" s="61"/>
      <c r="CY3671" s="61"/>
      <c r="CZ3671" s="61"/>
      <c r="DA3671" s="61"/>
      <c r="DB3671" s="61"/>
      <c r="DC3671" s="61"/>
      <c r="DD3671" s="61"/>
      <c r="DE3671" s="61"/>
      <c r="DF3671" s="61"/>
      <c r="DG3671" s="61"/>
      <c r="DH3671" s="61"/>
      <c r="DI3671" s="61"/>
      <c r="DJ3671" s="61"/>
      <c r="DK3671" s="61"/>
      <c r="DL3671" s="61"/>
      <c r="DM3671" s="61"/>
    </row>
    <row r="3672" spans="1:117" s="25" customFormat="1" x14ac:dyDescent="0.2">
      <c r="A3672" s="25" t="s">
        <v>149</v>
      </c>
      <c r="B3672" s="25" t="s">
        <v>225</v>
      </c>
      <c r="C3672" s="25" t="s">
        <v>150</v>
      </c>
      <c r="I3672" s="116"/>
      <c r="J3672" s="116"/>
      <c r="K3672" s="116"/>
      <c r="L3672" s="116"/>
      <c r="M3672" s="116"/>
      <c r="N3672" s="116"/>
      <c r="AL3672" s="117"/>
      <c r="AN3672" s="35" t="str">
        <f t="shared" si="214"/>
        <v/>
      </c>
      <c r="AO3672" s="35" t="str">
        <f t="shared" si="215"/>
        <v>-</v>
      </c>
      <c r="AQ3672" s="25" t="str">
        <f t="shared" si="213"/>
        <v>-</v>
      </c>
      <c r="BP3672" s="61"/>
      <c r="CT3672" s="61"/>
      <c r="CU3672" s="61"/>
      <c r="CV3672" s="61"/>
      <c r="CW3672" s="61"/>
      <c r="CX3672" s="61"/>
      <c r="CY3672" s="61"/>
      <c r="CZ3672" s="61"/>
      <c r="DA3672" s="61"/>
      <c r="DB3672" s="61"/>
      <c r="DC3672" s="61"/>
      <c r="DD3672" s="61"/>
      <c r="DE3672" s="61"/>
      <c r="DF3672" s="61"/>
      <c r="DG3672" s="61"/>
      <c r="DH3672" s="61"/>
      <c r="DI3672" s="61"/>
      <c r="DJ3672" s="61"/>
      <c r="DK3672" s="61"/>
      <c r="DL3672" s="61"/>
      <c r="DM3672" s="61"/>
    </row>
    <row r="3673" spans="1:117" s="25" customFormat="1" x14ac:dyDescent="0.2">
      <c r="A3673" s="25" t="s">
        <v>151</v>
      </c>
      <c r="B3673" s="25" t="s">
        <v>235</v>
      </c>
      <c r="C3673" s="25" t="s">
        <v>150</v>
      </c>
      <c r="I3673" s="116"/>
      <c r="J3673" s="116"/>
      <c r="K3673" s="116"/>
      <c r="L3673" s="116"/>
      <c r="M3673" s="116"/>
      <c r="N3673" s="116"/>
      <c r="AL3673" s="117"/>
      <c r="AN3673" s="35" t="str">
        <f t="shared" si="214"/>
        <v/>
      </c>
      <c r="AO3673" s="35" t="str">
        <f t="shared" si="215"/>
        <v>-</v>
      </c>
      <c r="AQ3673" s="25" t="str">
        <f t="shared" si="213"/>
        <v>-</v>
      </c>
      <c r="BP3673" s="61"/>
      <c r="CT3673" s="61"/>
      <c r="CU3673" s="61"/>
      <c r="CV3673" s="61"/>
      <c r="CW3673" s="61"/>
      <c r="CX3673" s="61"/>
      <c r="CY3673" s="61"/>
      <c r="CZ3673" s="61"/>
      <c r="DA3673" s="61"/>
      <c r="DB3673" s="61"/>
      <c r="DC3673" s="61"/>
      <c r="DD3673" s="61"/>
      <c r="DE3673" s="61"/>
      <c r="DF3673" s="61"/>
      <c r="DG3673" s="61"/>
      <c r="DH3673" s="61"/>
      <c r="DI3673" s="61"/>
      <c r="DJ3673" s="61"/>
      <c r="DK3673" s="61"/>
      <c r="DL3673" s="61"/>
      <c r="DM3673" s="61"/>
    </row>
    <row r="3674" spans="1:117" s="25" customFormat="1" x14ac:dyDescent="0.2">
      <c r="A3674" s="25" t="s">
        <v>152</v>
      </c>
      <c r="B3674" s="25" t="s">
        <v>222</v>
      </c>
      <c r="C3674" s="25" t="s">
        <v>150</v>
      </c>
      <c r="I3674" s="116"/>
      <c r="J3674" s="116"/>
      <c r="K3674" s="116"/>
      <c r="L3674" s="116"/>
      <c r="M3674" s="116"/>
      <c r="N3674" s="116"/>
      <c r="AL3674" s="117"/>
      <c r="AN3674" s="35" t="str">
        <f t="shared" si="214"/>
        <v/>
      </c>
      <c r="AO3674" s="35" t="str">
        <f t="shared" si="215"/>
        <v>-</v>
      </c>
      <c r="AQ3674" s="25" t="str">
        <f t="shared" si="213"/>
        <v>-</v>
      </c>
      <c r="BP3674" s="61"/>
      <c r="CT3674" s="61"/>
      <c r="CU3674" s="61"/>
      <c r="CV3674" s="61"/>
      <c r="CW3674" s="61"/>
      <c r="CX3674" s="61"/>
      <c r="CY3674" s="61"/>
      <c r="CZ3674" s="61"/>
      <c r="DA3674" s="61"/>
      <c r="DB3674" s="61"/>
      <c r="DC3674" s="61"/>
      <c r="DD3674" s="61"/>
      <c r="DE3674" s="61"/>
      <c r="DF3674" s="61"/>
      <c r="DG3674" s="61"/>
      <c r="DH3674" s="61"/>
      <c r="DI3674" s="61"/>
      <c r="DJ3674" s="61"/>
      <c r="DK3674" s="61"/>
      <c r="DL3674" s="61"/>
      <c r="DM3674" s="61"/>
    </row>
    <row r="3675" spans="1:117" s="25" customFormat="1" x14ac:dyDescent="0.2">
      <c r="A3675" s="25" t="s">
        <v>153</v>
      </c>
      <c r="B3675" s="25" t="s">
        <v>227</v>
      </c>
      <c r="C3675" s="25" t="s">
        <v>150</v>
      </c>
      <c r="I3675" s="116"/>
      <c r="J3675" s="116"/>
      <c r="K3675" s="116"/>
      <c r="L3675" s="116"/>
      <c r="M3675" s="116"/>
      <c r="N3675" s="116"/>
      <c r="AL3675" s="117"/>
      <c r="AN3675" s="35" t="str">
        <f t="shared" si="214"/>
        <v/>
      </c>
      <c r="AO3675" s="35" t="str">
        <f t="shared" si="215"/>
        <v>-</v>
      </c>
      <c r="AQ3675" s="25" t="str">
        <f t="shared" si="213"/>
        <v>-</v>
      </c>
      <c r="BP3675" s="61"/>
      <c r="CT3675" s="61"/>
      <c r="CU3675" s="61"/>
      <c r="CV3675" s="61"/>
      <c r="CW3675" s="61"/>
      <c r="CX3675" s="61"/>
      <c r="CY3675" s="61"/>
      <c r="CZ3675" s="61"/>
      <c r="DA3675" s="61"/>
      <c r="DB3675" s="61"/>
      <c r="DC3675" s="61"/>
      <c r="DD3675" s="61"/>
      <c r="DE3675" s="61"/>
      <c r="DF3675" s="61"/>
      <c r="DG3675" s="61"/>
      <c r="DH3675" s="61"/>
      <c r="DI3675" s="61"/>
      <c r="DJ3675" s="61"/>
      <c r="DK3675" s="61"/>
      <c r="DL3675" s="61"/>
      <c r="DM3675" s="61"/>
    </row>
    <row r="3676" spans="1:117" s="25" customFormat="1" x14ac:dyDescent="0.2">
      <c r="A3676" s="25" t="s">
        <v>153</v>
      </c>
      <c r="B3676" s="25" t="s">
        <v>224</v>
      </c>
      <c r="C3676" s="25" t="s">
        <v>150</v>
      </c>
      <c r="I3676" s="116"/>
      <c r="J3676" s="116"/>
      <c r="K3676" s="116"/>
      <c r="L3676" s="116"/>
      <c r="M3676" s="116"/>
      <c r="N3676" s="116"/>
      <c r="AL3676" s="117"/>
      <c r="AN3676" s="35" t="str">
        <f t="shared" si="214"/>
        <v/>
      </c>
      <c r="AO3676" s="35" t="str">
        <f t="shared" si="215"/>
        <v>-</v>
      </c>
      <c r="AQ3676" s="25" t="str">
        <f t="shared" si="213"/>
        <v>-</v>
      </c>
      <c r="BP3676" s="61"/>
      <c r="CT3676" s="61"/>
      <c r="CU3676" s="61"/>
      <c r="CV3676" s="61"/>
      <c r="CW3676" s="61"/>
      <c r="CX3676" s="61"/>
      <c r="CY3676" s="61"/>
      <c r="CZ3676" s="61"/>
      <c r="DA3676" s="61"/>
      <c r="DB3676" s="61"/>
      <c r="DC3676" s="61"/>
      <c r="DD3676" s="61"/>
      <c r="DE3676" s="61"/>
      <c r="DF3676" s="61"/>
      <c r="DG3676" s="61"/>
      <c r="DH3676" s="61"/>
      <c r="DI3676" s="61"/>
      <c r="DJ3676" s="61"/>
      <c r="DK3676" s="61"/>
      <c r="DL3676" s="61"/>
      <c r="DM3676" s="61"/>
    </row>
    <row r="3677" spans="1:117" s="25" customFormat="1" x14ac:dyDescent="0.2">
      <c r="A3677" s="25" t="s">
        <v>154</v>
      </c>
      <c r="B3677" s="25" t="s">
        <v>235</v>
      </c>
      <c r="C3677" s="25" t="s">
        <v>150</v>
      </c>
      <c r="I3677" s="116"/>
      <c r="J3677" s="116"/>
      <c r="K3677" s="116"/>
      <c r="L3677" s="116"/>
      <c r="M3677" s="116"/>
      <c r="N3677" s="116"/>
      <c r="AL3677" s="117"/>
      <c r="AN3677" s="35" t="str">
        <f t="shared" si="214"/>
        <v/>
      </c>
      <c r="AO3677" s="35" t="str">
        <f t="shared" si="215"/>
        <v>-</v>
      </c>
      <c r="AQ3677" s="25" t="str">
        <f t="shared" si="213"/>
        <v>-</v>
      </c>
      <c r="BP3677" s="61"/>
      <c r="CT3677" s="61"/>
      <c r="CU3677" s="61"/>
      <c r="CV3677" s="61"/>
      <c r="CW3677" s="61"/>
      <c r="CX3677" s="61"/>
      <c r="CY3677" s="61"/>
      <c r="CZ3677" s="61"/>
      <c r="DA3677" s="61"/>
      <c r="DB3677" s="61"/>
      <c r="DC3677" s="61"/>
      <c r="DD3677" s="61"/>
      <c r="DE3677" s="61"/>
      <c r="DF3677" s="61"/>
      <c r="DG3677" s="61"/>
      <c r="DH3677" s="61"/>
      <c r="DI3677" s="61"/>
      <c r="DJ3677" s="61"/>
      <c r="DK3677" s="61"/>
      <c r="DL3677" s="61"/>
      <c r="DM3677" s="61"/>
    </row>
    <row r="3678" spans="1:117" s="25" customFormat="1" x14ac:dyDescent="0.2">
      <c r="A3678" s="25" t="s">
        <v>155</v>
      </c>
      <c r="B3678" s="25" t="s">
        <v>223</v>
      </c>
      <c r="C3678" s="25" t="s">
        <v>150</v>
      </c>
      <c r="I3678" s="116"/>
      <c r="J3678" s="116"/>
      <c r="K3678" s="116"/>
      <c r="L3678" s="116"/>
      <c r="M3678" s="116"/>
      <c r="N3678" s="116"/>
      <c r="AL3678" s="117"/>
      <c r="AN3678" s="35" t="str">
        <f t="shared" si="214"/>
        <v/>
      </c>
      <c r="AO3678" s="35" t="str">
        <f t="shared" si="215"/>
        <v>-</v>
      </c>
      <c r="AQ3678" s="25" t="str">
        <f t="shared" si="213"/>
        <v>-</v>
      </c>
      <c r="BP3678" s="61"/>
      <c r="CT3678" s="61"/>
      <c r="CU3678" s="61"/>
      <c r="CV3678" s="61"/>
      <c r="CW3678" s="61"/>
      <c r="CX3678" s="61"/>
      <c r="CY3678" s="61"/>
      <c r="CZ3678" s="61"/>
      <c r="DA3678" s="61"/>
      <c r="DB3678" s="61"/>
      <c r="DC3678" s="61"/>
      <c r="DD3678" s="61"/>
      <c r="DE3678" s="61"/>
      <c r="DF3678" s="61"/>
      <c r="DG3678" s="61"/>
      <c r="DH3678" s="61"/>
      <c r="DI3678" s="61"/>
      <c r="DJ3678" s="61"/>
      <c r="DK3678" s="61"/>
      <c r="DL3678" s="61"/>
      <c r="DM3678" s="61"/>
    </row>
    <row r="3679" spans="1:117" s="25" customFormat="1" x14ac:dyDescent="0.2">
      <c r="A3679" s="25" t="s">
        <v>156</v>
      </c>
      <c r="B3679" s="25" t="s">
        <v>222</v>
      </c>
      <c r="C3679" s="25" t="s">
        <v>150</v>
      </c>
      <c r="I3679" s="116"/>
      <c r="J3679" s="116"/>
      <c r="K3679" s="116"/>
      <c r="L3679" s="116"/>
      <c r="M3679" s="116"/>
      <c r="N3679" s="116"/>
      <c r="AL3679" s="117"/>
      <c r="AN3679" s="35" t="str">
        <f t="shared" si="214"/>
        <v/>
      </c>
      <c r="AO3679" s="35" t="str">
        <f t="shared" si="215"/>
        <v>-</v>
      </c>
      <c r="AQ3679" s="25" t="str">
        <f t="shared" si="213"/>
        <v>-</v>
      </c>
      <c r="BP3679" s="61"/>
      <c r="CT3679" s="61"/>
      <c r="CU3679" s="61"/>
      <c r="CV3679" s="61"/>
      <c r="CW3679" s="61"/>
      <c r="CX3679" s="61"/>
      <c r="CY3679" s="61"/>
      <c r="CZ3679" s="61"/>
      <c r="DA3679" s="61"/>
      <c r="DB3679" s="61"/>
      <c r="DC3679" s="61"/>
      <c r="DD3679" s="61"/>
      <c r="DE3679" s="61"/>
      <c r="DF3679" s="61"/>
      <c r="DG3679" s="61"/>
      <c r="DH3679" s="61"/>
      <c r="DI3679" s="61"/>
      <c r="DJ3679" s="61"/>
      <c r="DK3679" s="61"/>
      <c r="DL3679" s="61"/>
      <c r="DM3679" s="61"/>
    </row>
    <row r="3680" spans="1:117" s="25" customFormat="1" x14ac:dyDescent="0.2">
      <c r="A3680" s="25" t="s">
        <v>156</v>
      </c>
      <c r="B3680" s="25" t="s">
        <v>231</v>
      </c>
      <c r="C3680" s="25" t="s">
        <v>150</v>
      </c>
      <c r="I3680" s="116"/>
      <c r="J3680" s="116"/>
      <c r="K3680" s="116"/>
      <c r="L3680" s="116"/>
      <c r="M3680" s="116"/>
      <c r="N3680" s="116"/>
      <c r="AL3680" s="117"/>
      <c r="AN3680" s="35" t="str">
        <f t="shared" si="214"/>
        <v/>
      </c>
      <c r="AO3680" s="35" t="str">
        <f t="shared" si="215"/>
        <v>-</v>
      </c>
      <c r="AQ3680" s="25" t="str">
        <f t="shared" si="213"/>
        <v>-</v>
      </c>
      <c r="BP3680" s="61"/>
      <c r="CT3680" s="61"/>
      <c r="CU3680" s="61"/>
      <c r="CV3680" s="61"/>
      <c r="CW3680" s="61"/>
      <c r="CX3680" s="61"/>
      <c r="CY3680" s="61"/>
      <c r="CZ3680" s="61"/>
      <c r="DA3680" s="61"/>
      <c r="DB3680" s="61"/>
      <c r="DC3680" s="61"/>
      <c r="DD3680" s="61"/>
      <c r="DE3680" s="61"/>
      <c r="DF3680" s="61"/>
      <c r="DG3680" s="61"/>
      <c r="DH3680" s="61"/>
      <c r="DI3680" s="61"/>
      <c r="DJ3680" s="61"/>
      <c r="DK3680" s="61"/>
      <c r="DL3680" s="61"/>
      <c r="DM3680" s="61"/>
    </row>
    <row r="3681" spans="1:117" s="25" customFormat="1" x14ac:dyDescent="0.2">
      <c r="A3681" s="25" t="s">
        <v>176</v>
      </c>
      <c r="B3681" s="25" t="s">
        <v>268</v>
      </c>
      <c r="C3681" s="25" t="s">
        <v>153</v>
      </c>
      <c r="I3681" s="116"/>
      <c r="J3681" s="116"/>
      <c r="K3681" s="116"/>
      <c r="L3681" s="116"/>
      <c r="M3681" s="116"/>
      <c r="N3681" s="116"/>
      <c r="AL3681" s="117"/>
      <c r="AN3681" s="35" t="str">
        <f t="shared" si="214"/>
        <v/>
      </c>
      <c r="AO3681" s="35" t="str">
        <f t="shared" si="215"/>
        <v>-</v>
      </c>
      <c r="AQ3681" s="25" t="str">
        <f t="shared" si="213"/>
        <v>-</v>
      </c>
      <c r="BP3681" s="61"/>
      <c r="CT3681" s="61"/>
      <c r="CU3681" s="61"/>
      <c r="CV3681" s="61"/>
      <c r="CW3681" s="61"/>
      <c r="CX3681" s="61"/>
      <c r="CY3681" s="61"/>
      <c r="CZ3681" s="61"/>
      <c r="DA3681" s="61"/>
      <c r="DB3681" s="61"/>
      <c r="DC3681" s="61"/>
      <c r="DD3681" s="61"/>
      <c r="DE3681" s="61"/>
      <c r="DF3681" s="61"/>
      <c r="DG3681" s="61"/>
      <c r="DH3681" s="61"/>
      <c r="DI3681" s="61"/>
      <c r="DJ3681" s="61"/>
      <c r="DK3681" s="61"/>
      <c r="DL3681" s="61"/>
      <c r="DM3681" s="61"/>
    </row>
    <row r="3682" spans="1:117" s="25" customFormat="1" x14ac:dyDescent="0.2">
      <c r="A3682" s="25" t="s">
        <v>176</v>
      </c>
      <c r="B3682" s="25" t="s">
        <v>268</v>
      </c>
      <c r="C3682" s="25" t="s">
        <v>154</v>
      </c>
      <c r="I3682" s="116"/>
      <c r="J3682" s="116"/>
      <c r="K3682" s="116"/>
      <c r="L3682" s="116"/>
      <c r="M3682" s="116"/>
      <c r="N3682" s="116"/>
      <c r="AL3682" s="117"/>
      <c r="AN3682" s="35" t="str">
        <f t="shared" si="214"/>
        <v/>
      </c>
      <c r="AO3682" s="35" t="str">
        <f t="shared" si="215"/>
        <v>-</v>
      </c>
      <c r="AQ3682" s="25" t="str">
        <f t="shared" si="213"/>
        <v>-</v>
      </c>
      <c r="BP3682" s="61"/>
      <c r="CT3682" s="61"/>
      <c r="CU3682" s="61"/>
      <c r="CV3682" s="61"/>
      <c r="CW3682" s="61"/>
      <c r="CX3682" s="61"/>
      <c r="CY3682" s="61"/>
      <c r="CZ3682" s="61"/>
      <c r="DA3682" s="61"/>
      <c r="DB3682" s="61"/>
      <c r="DC3682" s="61"/>
      <c r="DD3682" s="61"/>
      <c r="DE3682" s="61"/>
      <c r="DF3682" s="61"/>
      <c r="DG3682" s="61"/>
      <c r="DH3682" s="61"/>
      <c r="DI3682" s="61"/>
      <c r="DJ3682" s="61"/>
      <c r="DK3682" s="61"/>
      <c r="DL3682" s="61"/>
      <c r="DM3682" s="61"/>
    </row>
    <row r="3683" spans="1:117" s="25" customFormat="1" x14ac:dyDescent="0.2">
      <c r="A3683" s="25" t="s">
        <v>177</v>
      </c>
      <c r="B3683" s="25" t="s">
        <v>268</v>
      </c>
      <c r="C3683" s="25" t="s">
        <v>151</v>
      </c>
      <c r="I3683" s="116"/>
      <c r="J3683" s="116"/>
      <c r="K3683" s="116"/>
      <c r="L3683" s="116"/>
      <c r="M3683" s="116"/>
      <c r="N3683" s="116"/>
      <c r="AL3683" s="117"/>
      <c r="AN3683" s="35" t="str">
        <f t="shared" si="214"/>
        <v/>
      </c>
      <c r="AO3683" s="35" t="str">
        <f t="shared" si="215"/>
        <v>-</v>
      </c>
      <c r="AQ3683" s="25" t="str">
        <f t="shared" si="213"/>
        <v>-</v>
      </c>
      <c r="BP3683" s="61"/>
      <c r="CT3683" s="61"/>
      <c r="CU3683" s="61"/>
      <c r="CV3683" s="61"/>
      <c r="CW3683" s="61"/>
      <c r="CX3683" s="61"/>
      <c r="CY3683" s="61"/>
      <c r="CZ3683" s="61"/>
      <c r="DA3683" s="61"/>
      <c r="DB3683" s="61"/>
      <c r="DC3683" s="61"/>
      <c r="DD3683" s="61"/>
      <c r="DE3683" s="61"/>
      <c r="DF3683" s="61"/>
      <c r="DG3683" s="61"/>
      <c r="DH3683" s="61"/>
      <c r="DI3683" s="61"/>
      <c r="DJ3683" s="61"/>
      <c r="DK3683" s="61"/>
      <c r="DL3683" s="61"/>
      <c r="DM3683" s="61"/>
    </row>
    <row r="3684" spans="1:117" s="25" customFormat="1" x14ac:dyDescent="0.2">
      <c r="A3684" s="25" t="s">
        <v>177</v>
      </c>
      <c r="B3684" s="25" t="s">
        <v>268</v>
      </c>
      <c r="C3684" s="25" t="s">
        <v>152</v>
      </c>
      <c r="I3684" s="116"/>
      <c r="J3684" s="116"/>
      <c r="K3684" s="116"/>
      <c r="L3684" s="116"/>
      <c r="M3684" s="116"/>
      <c r="N3684" s="116"/>
      <c r="AL3684" s="117"/>
      <c r="AN3684" s="35" t="str">
        <f t="shared" si="214"/>
        <v/>
      </c>
      <c r="AO3684" s="35" t="str">
        <f t="shared" si="215"/>
        <v>-</v>
      </c>
      <c r="AQ3684" s="25" t="str">
        <f t="shared" si="213"/>
        <v>-</v>
      </c>
      <c r="BP3684" s="61"/>
      <c r="CT3684" s="61"/>
      <c r="CU3684" s="61"/>
      <c r="CV3684" s="61"/>
      <c r="CW3684" s="61"/>
      <c r="CX3684" s="61"/>
      <c r="CY3684" s="61"/>
      <c r="CZ3684" s="61"/>
      <c r="DA3684" s="61"/>
      <c r="DB3684" s="61"/>
      <c r="DC3684" s="61"/>
      <c r="DD3684" s="61"/>
      <c r="DE3684" s="61"/>
      <c r="DF3684" s="61"/>
      <c r="DG3684" s="61"/>
      <c r="DH3684" s="61"/>
      <c r="DI3684" s="61"/>
      <c r="DJ3684" s="61"/>
      <c r="DK3684" s="61"/>
      <c r="DL3684" s="61"/>
      <c r="DM3684" s="61"/>
    </row>
    <row r="3685" spans="1:117" s="25" customFormat="1" x14ac:dyDescent="0.2">
      <c r="A3685" s="25" t="s">
        <v>179</v>
      </c>
      <c r="B3685" s="25" t="s">
        <v>268</v>
      </c>
      <c r="C3685" s="25" t="s">
        <v>149</v>
      </c>
      <c r="I3685" s="116"/>
      <c r="J3685" s="116"/>
      <c r="K3685" s="116"/>
      <c r="L3685" s="116"/>
      <c r="M3685" s="116"/>
      <c r="N3685" s="116"/>
      <c r="AL3685" s="117"/>
      <c r="AN3685" s="35" t="str">
        <f t="shared" si="214"/>
        <v/>
      </c>
      <c r="AO3685" s="35" t="str">
        <f t="shared" si="215"/>
        <v>-</v>
      </c>
      <c r="AQ3685" s="25" t="str">
        <f t="shared" ref="AQ3685:AQ3748" si="216">CONCATENATE(TRIM(LEFT(AP3685,LEN(AP3685)-LEN(RIGHT(AP3685)))),"-",RIGHT(AP3685))</f>
        <v>-</v>
      </c>
      <c r="BP3685" s="61"/>
      <c r="CT3685" s="61"/>
      <c r="CU3685" s="61"/>
      <c r="CV3685" s="61"/>
      <c r="CW3685" s="61"/>
      <c r="CX3685" s="61"/>
      <c r="CY3685" s="61"/>
      <c r="CZ3685" s="61"/>
      <c r="DA3685" s="61"/>
      <c r="DB3685" s="61"/>
      <c r="DC3685" s="61"/>
      <c r="DD3685" s="61"/>
      <c r="DE3685" s="61"/>
      <c r="DF3685" s="61"/>
      <c r="DG3685" s="61"/>
      <c r="DH3685" s="61"/>
      <c r="DI3685" s="61"/>
      <c r="DJ3685" s="61"/>
      <c r="DK3685" s="61"/>
      <c r="DL3685" s="61"/>
      <c r="DM3685" s="61"/>
    </row>
    <row r="3686" spans="1:117" s="25" customFormat="1" x14ac:dyDescent="0.2">
      <c r="A3686" s="25" t="s">
        <v>179</v>
      </c>
      <c r="B3686" s="25" t="s">
        <v>268</v>
      </c>
      <c r="C3686" s="25" t="s">
        <v>150</v>
      </c>
      <c r="I3686" s="116"/>
      <c r="J3686" s="116"/>
      <c r="K3686" s="116"/>
      <c r="L3686" s="116"/>
      <c r="M3686" s="116"/>
      <c r="N3686" s="116"/>
      <c r="AL3686" s="117"/>
      <c r="AN3686" s="35" t="str">
        <f t="shared" si="214"/>
        <v/>
      </c>
      <c r="AO3686" s="35" t="str">
        <f t="shared" si="215"/>
        <v>-</v>
      </c>
      <c r="AQ3686" s="25" t="str">
        <f t="shared" si="216"/>
        <v>-</v>
      </c>
      <c r="BP3686" s="61"/>
      <c r="CT3686" s="61"/>
      <c r="CU3686" s="61"/>
      <c r="CV3686" s="61"/>
      <c r="CW3686" s="61"/>
      <c r="CX3686" s="61"/>
      <c r="CY3686" s="61"/>
      <c r="CZ3686" s="61"/>
      <c r="DA3686" s="61"/>
      <c r="DB3686" s="61"/>
      <c r="DC3686" s="61"/>
      <c r="DD3686" s="61"/>
      <c r="DE3686" s="61"/>
      <c r="DF3686" s="61"/>
      <c r="DG3686" s="61"/>
      <c r="DH3686" s="61"/>
      <c r="DI3686" s="61"/>
      <c r="DJ3686" s="61"/>
      <c r="DK3686" s="61"/>
      <c r="DL3686" s="61"/>
      <c r="DM3686" s="61"/>
    </row>
    <row r="3687" spans="1:117" s="25" customFormat="1" x14ac:dyDescent="0.2">
      <c r="A3687" s="25" t="s">
        <v>180</v>
      </c>
      <c r="B3687" s="25" t="s">
        <v>268</v>
      </c>
      <c r="C3687" s="25" t="s">
        <v>147</v>
      </c>
      <c r="I3687" s="116"/>
      <c r="J3687" s="116"/>
      <c r="K3687" s="116"/>
      <c r="L3687" s="116"/>
      <c r="M3687" s="116"/>
      <c r="N3687" s="116"/>
      <c r="AL3687" s="117"/>
      <c r="AN3687" s="35" t="str">
        <f t="shared" si="214"/>
        <v/>
      </c>
      <c r="AO3687" s="35" t="str">
        <f t="shared" si="215"/>
        <v>-</v>
      </c>
      <c r="AQ3687" s="25" t="str">
        <f t="shared" si="216"/>
        <v>-</v>
      </c>
      <c r="BP3687" s="61"/>
      <c r="CT3687" s="61"/>
      <c r="CU3687" s="61"/>
      <c r="CV3687" s="61"/>
      <c r="CW3687" s="61"/>
      <c r="CX3687" s="61"/>
      <c r="CY3687" s="61"/>
      <c r="CZ3687" s="61"/>
      <c r="DA3687" s="61"/>
      <c r="DB3687" s="61"/>
      <c r="DC3687" s="61"/>
      <c r="DD3687" s="61"/>
      <c r="DE3687" s="61"/>
      <c r="DF3687" s="61"/>
      <c r="DG3687" s="61"/>
      <c r="DH3687" s="61"/>
      <c r="DI3687" s="61"/>
      <c r="DJ3687" s="61"/>
      <c r="DK3687" s="61"/>
      <c r="DL3687" s="61"/>
      <c r="DM3687" s="61"/>
    </row>
    <row r="3688" spans="1:117" s="25" customFormat="1" x14ac:dyDescent="0.2">
      <c r="A3688" s="25" t="s">
        <v>180</v>
      </c>
      <c r="B3688" s="25" t="s">
        <v>268</v>
      </c>
      <c r="C3688" s="25" t="s">
        <v>148</v>
      </c>
      <c r="I3688" s="116"/>
      <c r="J3688" s="116"/>
      <c r="K3688" s="116"/>
      <c r="L3688" s="116"/>
      <c r="M3688" s="116"/>
      <c r="N3688" s="116"/>
      <c r="AL3688" s="117"/>
      <c r="AN3688" s="35" t="str">
        <f t="shared" si="214"/>
        <v/>
      </c>
      <c r="AO3688" s="35" t="str">
        <f t="shared" si="215"/>
        <v>-</v>
      </c>
      <c r="AQ3688" s="25" t="str">
        <f t="shared" si="216"/>
        <v>-</v>
      </c>
      <c r="BP3688" s="61"/>
      <c r="CT3688" s="61"/>
      <c r="CU3688" s="61"/>
      <c r="CV3688" s="61"/>
      <c r="CW3688" s="61"/>
      <c r="CX3688" s="61"/>
      <c r="CY3688" s="61"/>
      <c r="CZ3688" s="61"/>
      <c r="DA3688" s="61"/>
      <c r="DB3688" s="61"/>
      <c r="DC3688" s="61"/>
      <c r="DD3688" s="61"/>
      <c r="DE3688" s="61"/>
      <c r="DF3688" s="61"/>
      <c r="DG3688" s="61"/>
      <c r="DH3688" s="61"/>
      <c r="DI3688" s="61"/>
      <c r="DJ3688" s="61"/>
      <c r="DK3688" s="61"/>
      <c r="DL3688" s="61"/>
      <c r="DM3688" s="61"/>
    </row>
    <row r="3689" spans="1:117" s="25" customFormat="1" x14ac:dyDescent="0.2">
      <c r="A3689" s="25" t="s">
        <v>181</v>
      </c>
      <c r="B3689" s="25" t="s">
        <v>268</v>
      </c>
      <c r="C3689" s="25" t="s">
        <v>157</v>
      </c>
      <c r="I3689" s="116"/>
      <c r="J3689" s="116"/>
      <c r="K3689" s="116"/>
      <c r="L3689" s="116"/>
      <c r="M3689" s="116"/>
      <c r="N3689" s="116"/>
      <c r="AL3689" s="117"/>
      <c r="AN3689" s="35" t="str">
        <f t="shared" si="214"/>
        <v/>
      </c>
      <c r="AO3689" s="35" t="str">
        <f t="shared" si="215"/>
        <v>-</v>
      </c>
      <c r="AQ3689" s="25" t="str">
        <f t="shared" si="216"/>
        <v>-</v>
      </c>
      <c r="BP3689" s="61"/>
      <c r="CT3689" s="61"/>
      <c r="CU3689" s="61"/>
      <c r="CV3689" s="61"/>
      <c r="CW3689" s="61"/>
      <c r="CX3689" s="61"/>
      <c r="CY3689" s="61"/>
      <c r="CZ3689" s="61"/>
      <c r="DA3689" s="61"/>
      <c r="DB3689" s="61"/>
      <c r="DC3689" s="61"/>
      <c r="DD3689" s="61"/>
      <c r="DE3689" s="61"/>
      <c r="DF3689" s="61"/>
      <c r="DG3689" s="61"/>
      <c r="DH3689" s="61"/>
      <c r="DI3689" s="61"/>
      <c r="DJ3689" s="61"/>
      <c r="DK3689" s="61"/>
      <c r="DL3689" s="61"/>
      <c r="DM3689" s="61"/>
    </row>
    <row r="3690" spans="1:117" s="25" customFormat="1" x14ac:dyDescent="0.2">
      <c r="A3690" s="25" t="s">
        <v>181</v>
      </c>
      <c r="B3690" s="25" t="s">
        <v>268</v>
      </c>
      <c r="C3690" s="25" t="s">
        <v>158</v>
      </c>
      <c r="I3690" s="116"/>
      <c r="J3690" s="116"/>
      <c r="K3690" s="116"/>
      <c r="L3690" s="116"/>
      <c r="M3690" s="116"/>
      <c r="N3690" s="116"/>
      <c r="AL3690" s="117"/>
      <c r="AN3690" s="35" t="str">
        <f t="shared" si="214"/>
        <v/>
      </c>
      <c r="AO3690" s="35" t="str">
        <f t="shared" si="215"/>
        <v>-</v>
      </c>
      <c r="AQ3690" s="25" t="str">
        <f t="shared" si="216"/>
        <v>-</v>
      </c>
      <c r="BP3690" s="61"/>
      <c r="CT3690" s="61"/>
      <c r="CU3690" s="61"/>
      <c r="CV3690" s="61"/>
      <c r="CW3690" s="61"/>
      <c r="CX3690" s="61"/>
      <c r="CY3690" s="61"/>
      <c r="CZ3690" s="61"/>
      <c r="DA3690" s="61"/>
      <c r="DB3690" s="61"/>
      <c r="DC3690" s="61"/>
      <c r="DD3690" s="61"/>
      <c r="DE3690" s="61"/>
      <c r="DF3690" s="61"/>
      <c r="DG3690" s="61"/>
      <c r="DH3690" s="61"/>
      <c r="DI3690" s="61"/>
      <c r="DJ3690" s="61"/>
      <c r="DK3690" s="61"/>
      <c r="DL3690" s="61"/>
      <c r="DM3690" s="61"/>
    </row>
    <row r="3691" spans="1:117" s="25" customFormat="1" x14ac:dyDescent="0.2">
      <c r="A3691" s="25" t="s">
        <v>182</v>
      </c>
      <c r="B3691" s="25" t="s">
        <v>268</v>
      </c>
      <c r="C3691" s="25" t="s">
        <v>153</v>
      </c>
      <c r="I3691" s="116"/>
      <c r="J3691" s="116"/>
      <c r="K3691" s="116"/>
      <c r="L3691" s="116"/>
      <c r="M3691" s="116"/>
      <c r="N3691" s="116"/>
      <c r="AL3691" s="117"/>
      <c r="AN3691" s="35" t="str">
        <f t="shared" si="214"/>
        <v/>
      </c>
      <c r="AO3691" s="35" t="str">
        <f t="shared" si="215"/>
        <v>-</v>
      </c>
      <c r="AQ3691" s="25" t="str">
        <f t="shared" si="216"/>
        <v>-</v>
      </c>
      <c r="BP3691" s="61"/>
      <c r="CT3691" s="61"/>
      <c r="CU3691" s="61"/>
      <c r="CV3691" s="61"/>
      <c r="CW3691" s="61"/>
      <c r="CX3691" s="61"/>
      <c r="CY3691" s="61"/>
      <c r="CZ3691" s="61"/>
      <c r="DA3691" s="61"/>
      <c r="DB3691" s="61"/>
      <c r="DC3691" s="61"/>
      <c r="DD3691" s="61"/>
      <c r="DE3691" s="61"/>
      <c r="DF3691" s="61"/>
      <c r="DG3691" s="61"/>
      <c r="DH3691" s="61"/>
      <c r="DI3691" s="61"/>
      <c r="DJ3691" s="61"/>
      <c r="DK3691" s="61"/>
      <c r="DL3691" s="61"/>
      <c r="DM3691" s="61"/>
    </row>
    <row r="3692" spans="1:117" s="25" customFormat="1" x14ac:dyDescent="0.2">
      <c r="A3692" s="25" t="s">
        <v>182</v>
      </c>
      <c r="B3692" s="25" t="s">
        <v>268</v>
      </c>
      <c r="C3692" s="25" t="s">
        <v>154</v>
      </c>
      <c r="I3692" s="116"/>
      <c r="J3692" s="116"/>
      <c r="K3692" s="116"/>
      <c r="L3692" s="116"/>
      <c r="M3692" s="116"/>
      <c r="N3692" s="116"/>
      <c r="AL3692" s="117"/>
      <c r="AN3692" s="35" t="str">
        <f t="shared" si="214"/>
        <v/>
      </c>
      <c r="AO3692" s="35" t="str">
        <f t="shared" si="215"/>
        <v>-</v>
      </c>
      <c r="AQ3692" s="25" t="str">
        <f t="shared" si="216"/>
        <v>-</v>
      </c>
      <c r="BP3692" s="61"/>
      <c r="CT3692" s="61"/>
      <c r="CU3692" s="61"/>
      <c r="CV3692" s="61"/>
      <c r="CW3692" s="61"/>
      <c r="CX3692" s="61"/>
      <c r="CY3692" s="61"/>
      <c r="CZ3692" s="61"/>
      <c r="DA3692" s="61"/>
      <c r="DB3692" s="61"/>
      <c r="DC3692" s="61"/>
      <c r="DD3692" s="61"/>
      <c r="DE3692" s="61"/>
      <c r="DF3692" s="61"/>
      <c r="DG3692" s="61"/>
      <c r="DH3692" s="61"/>
      <c r="DI3692" s="61"/>
      <c r="DJ3692" s="61"/>
      <c r="DK3692" s="61"/>
      <c r="DL3692" s="61"/>
      <c r="DM3692" s="61"/>
    </row>
    <row r="3693" spans="1:117" s="25" customFormat="1" x14ac:dyDescent="0.2">
      <c r="A3693" s="25" t="s">
        <v>183</v>
      </c>
      <c r="B3693" s="25" t="s">
        <v>268</v>
      </c>
      <c r="C3693" s="25" t="s">
        <v>151</v>
      </c>
      <c r="I3693" s="116"/>
      <c r="J3693" s="116"/>
      <c r="K3693" s="116"/>
      <c r="L3693" s="116"/>
      <c r="M3693" s="116"/>
      <c r="N3693" s="116"/>
      <c r="AL3693" s="117"/>
      <c r="AN3693" s="35" t="str">
        <f t="shared" si="214"/>
        <v/>
      </c>
      <c r="AO3693" s="35" t="str">
        <f t="shared" si="215"/>
        <v>-</v>
      </c>
      <c r="AQ3693" s="25" t="str">
        <f t="shared" si="216"/>
        <v>-</v>
      </c>
      <c r="BP3693" s="61"/>
      <c r="CT3693" s="61"/>
      <c r="CU3693" s="61"/>
      <c r="CV3693" s="61"/>
      <c r="CW3693" s="61"/>
      <c r="CX3693" s="61"/>
      <c r="CY3693" s="61"/>
      <c r="CZ3693" s="61"/>
      <c r="DA3693" s="61"/>
      <c r="DB3693" s="61"/>
      <c r="DC3693" s="61"/>
      <c r="DD3693" s="61"/>
      <c r="DE3693" s="61"/>
      <c r="DF3693" s="61"/>
      <c r="DG3693" s="61"/>
      <c r="DH3693" s="61"/>
      <c r="DI3693" s="61"/>
      <c r="DJ3693" s="61"/>
      <c r="DK3693" s="61"/>
      <c r="DL3693" s="61"/>
      <c r="DM3693" s="61"/>
    </row>
    <row r="3694" spans="1:117" s="25" customFormat="1" x14ac:dyDescent="0.2">
      <c r="A3694" s="25" t="s">
        <v>183</v>
      </c>
      <c r="B3694" s="25" t="s">
        <v>268</v>
      </c>
      <c r="C3694" s="25" t="s">
        <v>152</v>
      </c>
      <c r="I3694" s="116"/>
      <c r="J3694" s="116"/>
      <c r="K3694" s="116"/>
      <c r="L3694" s="116"/>
      <c r="M3694" s="116"/>
      <c r="N3694" s="116"/>
      <c r="AL3694" s="117"/>
      <c r="AN3694" s="35" t="str">
        <f t="shared" si="214"/>
        <v/>
      </c>
      <c r="AO3694" s="35" t="str">
        <f t="shared" si="215"/>
        <v>-</v>
      </c>
      <c r="AQ3694" s="25" t="str">
        <f t="shared" si="216"/>
        <v>-</v>
      </c>
      <c r="BP3694" s="61"/>
      <c r="CT3694" s="61"/>
      <c r="CU3694" s="61"/>
      <c r="CV3694" s="61"/>
      <c r="CW3694" s="61"/>
      <c r="CX3694" s="61"/>
      <c r="CY3694" s="61"/>
      <c r="CZ3694" s="61"/>
      <c r="DA3694" s="61"/>
      <c r="DB3694" s="61"/>
      <c r="DC3694" s="61"/>
      <c r="DD3694" s="61"/>
      <c r="DE3694" s="61"/>
      <c r="DF3694" s="61"/>
      <c r="DG3694" s="61"/>
      <c r="DH3694" s="61"/>
      <c r="DI3694" s="61"/>
      <c r="DJ3694" s="61"/>
      <c r="DK3694" s="61"/>
      <c r="DL3694" s="61"/>
      <c r="DM3694" s="61"/>
    </row>
    <row r="3695" spans="1:117" s="25" customFormat="1" x14ac:dyDescent="0.2">
      <c r="A3695" s="25" t="s">
        <v>184</v>
      </c>
      <c r="B3695" s="25" t="s">
        <v>268</v>
      </c>
      <c r="C3695" s="25" t="s">
        <v>149</v>
      </c>
      <c r="I3695" s="116"/>
      <c r="J3695" s="116"/>
      <c r="K3695" s="116"/>
      <c r="L3695" s="116"/>
      <c r="M3695" s="116"/>
      <c r="N3695" s="116"/>
      <c r="AL3695" s="117"/>
      <c r="AN3695" s="35" t="str">
        <f t="shared" si="214"/>
        <v/>
      </c>
      <c r="AO3695" s="35" t="str">
        <f t="shared" si="215"/>
        <v>-</v>
      </c>
      <c r="AQ3695" s="25" t="str">
        <f t="shared" si="216"/>
        <v>-</v>
      </c>
      <c r="BP3695" s="61"/>
      <c r="CT3695" s="61"/>
      <c r="CU3695" s="61"/>
      <c r="CV3695" s="61"/>
      <c r="CW3695" s="61"/>
      <c r="CX3695" s="61"/>
      <c r="CY3695" s="61"/>
      <c r="CZ3695" s="61"/>
      <c r="DA3695" s="61"/>
      <c r="DB3695" s="61"/>
      <c r="DC3695" s="61"/>
      <c r="DD3695" s="61"/>
      <c r="DE3695" s="61"/>
      <c r="DF3695" s="61"/>
      <c r="DG3695" s="61"/>
      <c r="DH3695" s="61"/>
      <c r="DI3695" s="61"/>
      <c r="DJ3695" s="61"/>
      <c r="DK3695" s="61"/>
      <c r="DL3695" s="61"/>
      <c r="DM3695" s="61"/>
    </row>
    <row r="3696" spans="1:117" s="25" customFormat="1" x14ac:dyDescent="0.2">
      <c r="A3696" s="25" t="s">
        <v>184</v>
      </c>
      <c r="B3696" s="25" t="s">
        <v>268</v>
      </c>
      <c r="C3696" s="25" t="s">
        <v>150</v>
      </c>
      <c r="I3696" s="116"/>
      <c r="J3696" s="116"/>
      <c r="K3696" s="116"/>
      <c r="L3696" s="116"/>
      <c r="M3696" s="116"/>
      <c r="N3696" s="116"/>
      <c r="AL3696" s="117"/>
      <c r="AN3696" s="35" t="str">
        <f t="shared" si="214"/>
        <v/>
      </c>
      <c r="AO3696" s="35" t="str">
        <f t="shared" si="215"/>
        <v>-</v>
      </c>
      <c r="AQ3696" s="25" t="str">
        <f t="shared" si="216"/>
        <v>-</v>
      </c>
      <c r="BP3696" s="61"/>
      <c r="CT3696" s="61"/>
      <c r="CU3696" s="61"/>
      <c r="CV3696" s="61"/>
      <c r="CW3696" s="61"/>
      <c r="CX3696" s="61"/>
      <c r="CY3696" s="61"/>
      <c r="CZ3696" s="61"/>
      <c r="DA3696" s="61"/>
      <c r="DB3696" s="61"/>
      <c r="DC3696" s="61"/>
      <c r="DD3696" s="61"/>
      <c r="DE3696" s="61"/>
      <c r="DF3696" s="61"/>
      <c r="DG3696" s="61"/>
      <c r="DH3696" s="61"/>
      <c r="DI3696" s="61"/>
      <c r="DJ3696" s="61"/>
      <c r="DK3696" s="61"/>
      <c r="DL3696" s="61"/>
      <c r="DM3696" s="61"/>
    </row>
    <row r="3697" spans="1:117" s="25" customFormat="1" x14ac:dyDescent="0.2">
      <c r="A3697" s="25" t="s">
        <v>185</v>
      </c>
      <c r="B3697" s="25" t="s">
        <v>268</v>
      </c>
      <c r="C3697" s="25" t="s">
        <v>147</v>
      </c>
      <c r="I3697" s="116"/>
      <c r="J3697" s="116"/>
      <c r="K3697" s="116"/>
      <c r="L3697" s="116"/>
      <c r="M3697" s="116"/>
      <c r="N3697" s="116"/>
      <c r="AL3697" s="117"/>
      <c r="AN3697" s="35" t="str">
        <f t="shared" si="214"/>
        <v/>
      </c>
      <c r="AO3697" s="35" t="str">
        <f t="shared" si="215"/>
        <v>-</v>
      </c>
      <c r="AQ3697" s="25" t="str">
        <f t="shared" si="216"/>
        <v>-</v>
      </c>
      <c r="BP3697" s="61"/>
      <c r="CT3697" s="61"/>
      <c r="CU3697" s="61"/>
      <c r="CV3697" s="61"/>
      <c r="CW3697" s="61"/>
      <c r="CX3697" s="61"/>
      <c r="CY3697" s="61"/>
      <c r="CZ3697" s="61"/>
      <c r="DA3697" s="61"/>
      <c r="DB3697" s="61"/>
      <c r="DC3697" s="61"/>
      <c r="DD3697" s="61"/>
      <c r="DE3697" s="61"/>
      <c r="DF3697" s="61"/>
      <c r="DG3697" s="61"/>
      <c r="DH3697" s="61"/>
      <c r="DI3697" s="61"/>
      <c r="DJ3697" s="61"/>
      <c r="DK3697" s="61"/>
      <c r="DL3697" s="61"/>
      <c r="DM3697" s="61"/>
    </row>
    <row r="3698" spans="1:117" s="25" customFormat="1" x14ac:dyDescent="0.2">
      <c r="A3698" s="25" t="s">
        <v>185</v>
      </c>
      <c r="B3698" s="25" t="s">
        <v>268</v>
      </c>
      <c r="C3698" s="25" t="s">
        <v>148</v>
      </c>
      <c r="I3698" s="116"/>
      <c r="J3698" s="116"/>
      <c r="K3698" s="116"/>
      <c r="L3698" s="116"/>
      <c r="M3698" s="116"/>
      <c r="N3698" s="116"/>
      <c r="AL3698" s="117"/>
      <c r="AN3698" s="35" t="str">
        <f t="shared" si="214"/>
        <v/>
      </c>
      <c r="AO3698" s="35" t="str">
        <f t="shared" si="215"/>
        <v>-</v>
      </c>
      <c r="AQ3698" s="25" t="str">
        <f t="shared" si="216"/>
        <v>-</v>
      </c>
      <c r="BP3698" s="61"/>
      <c r="CT3698" s="61"/>
      <c r="CU3698" s="61"/>
      <c r="CV3698" s="61"/>
      <c r="CW3698" s="61"/>
      <c r="CX3698" s="61"/>
      <c r="CY3698" s="61"/>
      <c r="CZ3698" s="61"/>
      <c r="DA3698" s="61"/>
      <c r="DB3698" s="61"/>
      <c r="DC3698" s="61"/>
      <c r="DD3698" s="61"/>
      <c r="DE3698" s="61"/>
      <c r="DF3698" s="61"/>
      <c r="DG3698" s="61"/>
      <c r="DH3698" s="61"/>
      <c r="DI3698" s="61"/>
      <c r="DJ3698" s="61"/>
      <c r="DK3698" s="61"/>
      <c r="DL3698" s="61"/>
      <c r="DM3698" s="61"/>
    </row>
    <row r="3699" spans="1:117" s="25" customFormat="1" x14ac:dyDescent="0.2">
      <c r="A3699" s="25" t="s">
        <v>186</v>
      </c>
      <c r="B3699" s="25" t="s">
        <v>268</v>
      </c>
      <c r="C3699" s="25" t="s">
        <v>157</v>
      </c>
      <c r="I3699" s="116"/>
      <c r="J3699" s="116"/>
      <c r="K3699" s="116"/>
      <c r="L3699" s="116"/>
      <c r="M3699" s="116"/>
      <c r="N3699" s="116"/>
      <c r="AL3699" s="117"/>
      <c r="AN3699" s="35" t="str">
        <f t="shared" si="214"/>
        <v/>
      </c>
      <c r="AO3699" s="35" t="str">
        <f t="shared" si="215"/>
        <v>-</v>
      </c>
      <c r="AQ3699" s="25" t="str">
        <f t="shared" si="216"/>
        <v>-</v>
      </c>
      <c r="BP3699" s="61"/>
      <c r="CT3699" s="61"/>
      <c r="CU3699" s="61"/>
      <c r="CV3699" s="61"/>
      <c r="CW3699" s="61"/>
      <c r="CX3699" s="61"/>
      <c r="CY3699" s="61"/>
      <c r="CZ3699" s="61"/>
      <c r="DA3699" s="61"/>
      <c r="DB3699" s="61"/>
      <c r="DC3699" s="61"/>
      <c r="DD3699" s="61"/>
      <c r="DE3699" s="61"/>
      <c r="DF3699" s="61"/>
      <c r="DG3699" s="61"/>
      <c r="DH3699" s="61"/>
      <c r="DI3699" s="61"/>
      <c r="DJ3699" s="61"/>
      <c r="DK3699" s="61"/>
      <c r="DL3699" s="61"/>
      <c r="DM3699" s="61"/>
    </row>
    <row r="3700" spans="1:117" s="25" customFormat="1" x14ac:dyDescent="0.2">
      <c r="A3700" s="25" t="s">
        <v>186</v>
      </c>
      <c r="B3700" s="25" t="s">
        <v>268</v>
      </c>
      <c r="C3700" s="25" t="s">
        <v>158</v>
      </c>
      <c r="I3700" s="116"/>
      <c r="J3700" s="116"/>
      <c r="K3700" s="116"/>
      <c r="L3700" s="116"/>
      <c r="M3700" s="116"/>
      <c r="N3700" s="116"/>
      <c r="AL3700" s="117"/>
      <c r="AN3700" s="35" t="str">
        <f t="shared" si="214"/>
        <v/>
      </c>
      <c r="AO3700" s="35" t="str">
        <f t="shared" si="215"/>
        <v>-</v>
      </c>
      <c r="AQ3700" s="25" t="str">
        <f t="shared" si="216"/>
        <v>-</v>
      </c>
      <c r="BP3700" s="61"/>
      <c r="CT3700" s="61"/>
      <c r="CU3700" s="61"/>
      <c r="CV3700" s="61"/>
      <c r="CW3700" s="61"/>
      <c r="CX3700" s="61"/>
      <c r="CY3700" s="61"/>
      <c r="CZ3700" s="61"/>
      <c r="DA3700" s="61"/>
      <c r="DB3700" s="61"/>
      <c r="DC3700" s="61"/>
      <c r="DD3700" s="61"/>
      <c r="DE3700" s="61"/>
      <c r="DF3700" s="61"/>
      <c r="DG3700" s="61"/>
      <c r="DH3700" s="61"/>
      <c r="DI3700" s="61"/>
      <c r="DJ3700" s="61"/>
      <c r="DK3700" s="61"/>
      <c r="DL3700" s="61"/>
      <c r="DM3700" s="61"/>
    </row>
    <row r="3701" spans="1:117" s="25" customFormat="1" x14ac:dyDescent="0.2">
      <c r="A3701" s="25" t="s">
        <v>293</v>
      </c>
      <c r="B3701" s="25" t="s">
        <v>269</v>
      </c>
      <c r="C3701" s="25" t="s">
        <v>155</v>
      </c>
      <c r="I3701" s="116"/>
      <c r="J3701" s="116"/>
      <c r="K3701" s="116"/>
      <c r="L3701" s="116"/>
      <c r="M3701" s="116"/>
      <c r="N3701" s="116"/>
      <c r="AL3701" s="117"/>
      <c r="AN3701" s="35" t="str">
        <f t="shared" si="214"/>
        <v/>
      </c>
      <c r="AO3701" s="35" t="str">
        <f t="shared" si="215"/>
        <v>-</v>
      </c>
      <c r="AQ3701" s="25" t="str">
        <f t="shared" si="216"/>
        <v>-</v>
      </c>
      <c r="BP3701" s="61"/>
      <c r="CT3701" s="61"/>
      <c r="CU3701" s="61"/>
      <c r="CV3701" s="61"/>
      <c r="CW3701" s="61"/>
      <c r="CX3701" s="61"/>
      <c r="CY3701" s="61"/>
      <c r="CZ3701" s="61"/>
      <c r="DA3701" s="61"/>
      <c r="DB3701" s="61"/>
      <c r="DC3701" s="61"/>
      <c r="DD3701" s="61"/>
      <c r="DE3701" s="61"/>
      <c r="DF3701" s="61"/>
      <c r="DG3701" s="61"/>
      <c r="DH3701" s="61"/>
      <c r="DI3701" s="61"/>
      <c r="DJ3701" s="61"/>
      <c r="DK3701" s="61"/>
      <c r="DL3701" s="61"/>
      <c r="DM3701" s="61"/>
    </row>
    <row r="3702" spans="1:117" s="25" customFormat="1" x14ac:dyDescent="0.2">
      <c r="A3702" s="25" t="s">
        <v>294</v>
      </c>
      <c r="B3702" s="25" t="s">
        <v>269</v>
      </c>
      <c r="C3702" s="25" t="s">
        <v>155</v>
      </c>
      <c r="I3702" s="116"/>
      <c r="J3702" s="116"/>
      <c r="K3702" s="116"/>
      <c r="L3702" s="116"/>
      <c r="M3702" s="116"/>
      <c r="N3702" s="116"/>
      <c r="AL3702" s="117"/>
      <c r="AN3702" s="35" t="str">
        <f t="shared" si="214"/>
        <v/>
      </c>
      <c r="AO3702" s="35" t="str">
        <f t="shared" si="215"/>
        <v>-</v>
      </c>
      <c r="AQ3702" s="25" t="str">
        <f t="shared" si="216"/>
        <v>-</v>
      </c>
      <c r="BP3702" s="61"/>
      <c r="CT3702" s="61"/>
      <c r="CU3702" s="61"/>
      <c r="CV3702" s="61"/>
      <c r="CW3702" s="61"/>
      <c r="CX3702" s="61"/>
      <c r="CY3702" s="61"/>
      <c r="CZ3702" s="61"/>
      <c r="DA3702" s="61"/>
      <c r="DB3702" s="61"/>
      <c r="DC3702" s="61"/>
      <c r="DD3702" s="61"/>
      <c r="DE3702" s="61"/>
      <c r="DF3702" s="61"/>
      <c r="DG3702" s="61"/>
      <c r="DH3702" s="61"/>
      <c r="DI3702" s="61"/>
      <c r="DJ3702" s="61"/>
      <c r="DK3702" s="61"/>
      <c r="DL3702" s="61"/>
      <c r="DM3702" s="61"/>
    </row>
    <row r="3703" spans="1:117" s="25" customFormat="1" x14ac:dyDescent="0.2">
      <c r="A3703" s="25" t="s">
        <v>295</v>
      </c>
      <c r="B3703" s="25" t="s">
        <v>269</v>
      </c>
      <c r="C3703" s="25" t="s">
        <v>155</v>
      </c>
      <c r="I3703" s="116"/>
      <c r="J3703" s="116"/>
      <c r="K3703" s="116"/>
      <c r="L3703" s="116"/>
      <c r="M3703" s="116"/>
      <c r="N3703" s="116"/>
      <c r="AL3703" s="117"/>
      <c r="AN3703" s="35" t="str">
        <f t="shared" ref="AN3703:AN3766" si="217">CONCATENATE(AM3703,AP3703)</f>
        <v/>
      </c>
      <c r="AO3703" s="35" t="str">
        <f t="shared" ref="AO3703:AO3766" si="218">CONCATENATE(AM3703,"-",AL3703)</f>
        <v>-</v>
      </c>
      <c r="AQ3703" s="25" t="str">
        <f t="shared" si="216"/>
        <v>-</v>
      </c>
      <c r="BP3703" s="61"/>
      <c r="CT3703" s="61"/>
      <c r="CU3703" s="61"/>
      <c r="CV3703" s="61"/>
      <c r="CW3703" s="61"/>
      <c r="CX3703" s="61"/>
      <c r="CY3703" s="61"/>
      <c r="CZ3703" s="61"/>
      <c r="DA3703" s="61"/>
      <c r="DB3703" s="61"/>
      <c r="DC3703" s="61"/>
      <c r="DD3703" s="61"/>
      <c r="DE3703" s="61"/>
      <c r="DF3703" s="61"/>
      <c r="DG3703" s="61"/>
      <c r="DH3703" s="61"/>
      <c r="DI3703" s="61"/>
      <c r="DJ3703" s="61"/>
      <c r="DK3703" s="61"/>
      <c r="DL3703" s="61"/>
      <c r="DM3703" s="61"/>
    </row>
    <row r="3704" spans="1:117" s="25" customFormat="1" x14ac:dyDescent="0.2">
      <c r="A3704" s="25" t="s">
        <v>296</v>
      </c>
      <c r="B3704" s="25" t="s">
        <v>269</v>
      </c>
      <c r="C3704" s="25" t="s">
        <v>155</v>
      </c>
      <c r="I3704" s="116"/>
      <c r="J3704" s="116"/>
      <c r="K3704" s="116"/>
      <c r="L3704" s="116"/>
      <c r="M3704" s="116"/>
      <c r="N3704" s="116"/>
      <c r="AL3704" s="117"/>
      <c r="AN3704" s="35" t="str">
        <f t="shared" si="217"/>
        <v/>
      </c>
      <c r="AO3704" s="35" t="str">
        <f t="shared" si="218"/>
        <v>-</v>
      </c>
      <c r="AQ3704" s="25" t="str">
        <f t="shared" si="216"/>
        <v>-</v>
      </c>
      <c r="BP3704" s="61"/>
      <c r="CT3704" s="61"/>
      <c r="CU3704" s="61"/>
      <c r="CV3704" s="61"/>
      <c r="CW3704" s="61"/>
      <c r="CX3704" s="61"/>
      <c r="CY3704" s="61"/>
      <c r="CZ3704" s="61"/>
      <c r="DA3704" s="61"/>
      <c r="DB3704" s="61"/>
      <c r="DC3704" s="61"/>
      <c r="DD3704" s="61"/>
      <c r="DE3704" s="61"/>
      <c r="DF3704" s="61"/>
      <c r="DG3704" s="61"/>
      <c r="DH3704" s="61"/>
      <c r="DI3704" s="61"/>
      <c r="DJ3704" s="61"/>
      <c r="DK3704" s="61"/>
      <c r="DL3704" s="61"/>
      <c r="DM3704" s="61"/>
    </row>
    <row r="3705" spans="1:117" s="25" customFormat="1" x14ac:dyDescent="0.2">
      <c r="A3705" s="25" t="s">
        <v>297</v>
      </c>
      <c r="B3705" s="25" t="s">
        <v>269</v>
      </c>
      <c r="C3705" s="25" t="s">
        <v>155</v>
      </c>
      <c r="I3705" s="116"/>
      <c r="J3705" s="116"/>
      <c r="K3705" s="116"/>
      <c r="L3705" s="116"/>
      <c r="M3705" s="116"/>
      <c r="N3705" s="116"/>
      <c r="AL3705" s="117"/>
      <c r="AN3705" s="35" t="str">
        <f t="shared" si="217"/>
        <v/>
      </c>
      <c r="AO3705" s="35" t="str">
        <f t="shared" si="218"/>
        <v>-</v>
      </c>
      <c r="AQ3705" s="25" t="str">
        <f t="shared" si="216"/>
        <v>-</v>
      </c>
      <c r="BP3705" s="61"/>
      <c r="CT3705" s="61"/>
      <c r="CU3705" s="61"/>
      <c r="CV3705" s="61"/>
      <c r="CW3705" s="61"/>
      <c r="CX3705" s="61"/>
      <c r="CY3705" s="61"/>
      <c r="CZ3705" s="61"/>
      <c r="DA3705" s="61"/>
      <c r="DB3705" s="61"/>
      <c r="DC3705" s="61"/>
      <c r="DD3705" s="61"/>
      <c r="DE3705" s="61"/>
      <c r="DF3705" s="61"/>
      <c r="DG3705" s="61"/>
      <c r="DH3705" s="61"/>
      <c r="DI3705" s="61"/>
      <c r="DJ3705" s="61"/>
      <c r="DK3705" s="61"/>
      <c r="DL3705" s="61"/>
      <c r="DM3705" s="61"/>
    </row>
    <row r="3706" spans="1:117" s="25" customFormat="1" x14ac:dyDescent="0.2">
      <c r="A3706" s="25" t="s">
        <v>479</v>
      </c>
      <c r="B3706" s="25" t="s">
        <v>269</v>
      </c>
      <c r="C3706" s="25" t="s">
        <v>155</v>
      </c>
      <c r="I3706" s="116"/>
      <c r="J3706" s="116"/>
      <c r="K3706" s="116"/>
      <c r="L3706" s="116"/>
      <c r="M3706" s="116"/>
      <c r="N3706" s="116"/>
      <c r="AL3706" s="117"/>
      <c r="AN3706" s="35" t="str">
        <f t="shared" si="217"/>
        <v/>
      </c>
      <c r="AO3706" s="35" t="str">
        <f t="shared" si="218"/>
        <v>-</v>
      </c>
      <c r="AQ3706" s="25" t="str">
        <f t="shared" si="216"/>
        <v>-</v>
      </c>
      <c r="BP3706" s="61"/>
      <c r="CT3706" s="61"/>
      <c r="CU3706" s="61"/>
      <c r="CV3706" s="61"/>
      <c r="CW3706" s="61"/>
      <c r="CX3706" s="61"/>
      <c r="CY3706" s="61"/>
      <c r="CZ3706" s="61"/>
      <c r="DA3706" s="61"/>
      <c r="DB3706" s="61"/>
      <c r="DC3706" s="61"/>
      <c r="DD3706" s="61"/>
      <c r="DE3706" s="61"/>
      <c r="DF3706" s="61"/>
      <c r="DG3706" s="61"/>
      <c r="DH3706" s="61"/>
      <c r="DI3706" s="61"/>
      <c r="DJ3706" s="61"/>
      <c r="DK3706" s="61"/>
      <c r="DL3706" s="61"/>
      <c r="DM3706" s="61"/>
    </row>
    <row r="3707" spans="1:117" s="25" customFormat="1" x14ac:dyDescent="0.2">
      <c r="A3707" s="25" t="s">
        <v>299</v>
      </c>
      <c r="B3707" s="25" t="s">
        <v>269</v>
      </c>
      <c r="C3707" s="25" t="s">
        <v>155</v>
      </c>
      <c r="I3707" s="116"/>
      <c r="J3707" s="116"/>
      <c r="K3707" s="116"/>
      <c r="L3707" s="116"/>
      <c r="M3707" s="116"/>
      <c r="N3707" s="116"/>
      <c r="AL3707" s="117"/>
      <c r="AN3707" s="35" t="str">
        <f t="shared" si="217"/>
        <v/>
      </c>
      <c r="AO3707" s="35" t="str">
        <f t="shared" si="218"/>
        <v>-</v>
      </c>
      <c r="AQ3707" s="25" t="str">
        <f t="shared" si="216"/>
        <v>-</v>
      </c>
      <c r="BP3707" s="61"/>
      <c r="CT3707" s="61"/>
      <c r="CU3707" s="61"/>
      <c r="CV3707" s="61"/>
      <c r="CW3707" s="61"/>
      <c r="CX3707" s="61"/>
      <c r="CY3707" s="61"/>
      <c r="CZ3707" s="61"/>
      <c r="DA3707" s="61"/>
      <c r="DB3707" s="61"/>
      <c r="DC3707" s="61"/>
      <c r="DD3707" s="61"/>
      <c r="DE3707" s="61"/>
      <c r="DF3707" s="61"/>
      <c r="DG3707" s="61"/>
      <c r="DH3707" s="61"/>
      <c r="DI3707" s="61"/>
      <c r="DJ3707" s="61"/>
      <c r="DK3707" s="61"/>
      <c r="DL3707" s="61"/>
      <c r="DM3707" s="61"/>
    </row>
    <row r="3708" spans="1:117" s="25" customFormat="1" x14ac:dyDescent="0.2">
      <c r="A3708" s="25" t="s">
        <v>300</v>
      </c>
      <c r="B3708" s="25" t="s">
        <v>269</v>
      </c>
      <c r="C3708" s="25" t="s">
        <v>155</v>
      </c>
      <c r="I3708" s="116"/>
      <c r="J3708" s="116"/>
      <c r="K3708" s="116"/>
      <c r="L3708" s="116"/>
      <c r="M3708" s="116"/>
      <c r="N3708" s="116"/>
      <c r="AL3708" s="117"/>
      <c r="AN3708" s="35" t="str">
        <f t="shared" si="217"/>
        <v/>
      </c>
      <c r="AO3708" s="35" t="str">
        <f t="shared" si="218"/>
        <v>-</v>
      </c>
      <c r="AQ3708" s="25" t="str">
        <f t="shared" si="216"/>
        <v>-</v>
      </c>
      <c r="BP3708" s="61"/>
      <c r="CT3708" s="61"/>
      <c r="CU3708" s="61"/>
      <c r="CV3708" s="61"/>
      <c r="CW3708" s="61"/>
      <c r="CX3708" s="61"/>
      <c r="CY3708" s="61"/>
      <c r="CZ3708" s="61"/>
      <c r="DA3708" s="61"/>
      <c r="DB3708" s="61"/>
      <c r="DC3708" s="61"/>
      <c r="DD3708" s="61"/>
      <c r="DE3708" s="61"/>
      <c r="DF3708" s="61"/>
      <c r="DG3708" s="61"/>
      <c r="DH3708" s="61"/>
      <c r="DI3708" s="61"/>
      <c r="DJ3708" s="61"/>
      <c r="DK3708" s="61"/>
      <c r="DL3708" s="61"/>
      <c r="DM3708" s="61"/>
    </row>
    <row r="3709" spans="1:117" s="25" customFormat="1" x14ac:dyDescent="0.2">
      <c r="A3709" s="25" t="s">
        <v>301</v>
      </c>
      <c r="B3709" s="25" t="s">
        <v>269</v>
      </c>
      <c r="C3709" s="25" t="s">
        <v>155</v>
      </c>
      <c r="I3709" s="116"/>
      <c r="J3709" s="116"/>
      <c r="K3709" s="116"/>
      <c r="L3709" s="116"/>
      <c r="M3709" s="116"/>
      <c r="N3709" s="116"/>
      <c r="AL3709" s="117"/>
      <c r="AN3709" s="35" t="str">
        <f t="shared" si="217"/>
        <v/>
      </c>
      <c r="AO3709" s="35" t="str">
        <f t="shared" si="218"/>
        <v>-</v>
      </c>
      <c r="AQ3709" s="25" t="str">
        <f t="shared" si="216"/>
        <v>-</v>
      </c>
      <c r="BP3709" s="61"/>
      <c r="CT3709" s="61"/>
      <c r="CU3709" s="61"/>
      <c r="CV3709" s="61"/>
      <c r="CW3709" s="61"/>
      <c r="CX3709" s="61"/>
      <c r="CY3709" s="61"/>
      <c r="CZ3709" s="61"/>
      <c r="DA3709" s="61"/>
      <c r="DB3709" s="61"/>
      <c r="DC3709" s="61"/>
      <c r="DD3709" s="61"/>
      <c r="DE3709" s="61"/>
      <c r="DF3709" s="61"/>
      <c r="DG3709" s="61"/>
      <c r="DH3709" s="61"/>
      <c r="DI3709" s="61"/>
      <c r="DJ3709" s="61"/>
      <c r="DK3709" s="61"/>
      <c r="DL3709" s="61"/>
      <c r="DM3709" s="61"/>
    </row>
    <row r="3710" spans="1:117" s="25" customFormat="1" x14ac:dyDescent="0.2">
      <c r="A3710" s="25" t="s">
        <v>302</v>
      </c>
      <c r="B3710" s="25" t="s">
        <v>269</v>
      </c>
      <c r="C3710" s="25" t="s">
        <v>155</v>
      </c>
      <c r="I3710" s="116"/>
      <c r="J3710" s="116"/>
      <c r="K3710" s="116"/>
      <c r="L3710" s="116"/>
      <c r="M3710" s="116"/>
      <c r="N3710" s="116"/>
      <c r="AL3710" s="117"/>
      <c r="AN3710" s="35" t="str">
        <f t="shared" si="217"/>
        <v/>
      </c>
      <c r="AO3710" s="35" t="str">
        <f t="shared" si="218"/>
        <v>-</v>
      </c>
      <c r="AQ3710" s="25" t="str">
        <f t="shared" si="216"/>
        <v>-</v>
      </c>
      <c r="BP3710" s="61"/>
      <c r="CT3710" s="61"/>
      <c r="CU3710" s="61"/>
      <c r="CV3710" s="61"/>
      <c r="CW3710" s="61"/>
      <c r="CX3710" s="61"/>
      <c r="CY3710" s="61"/>
      <c r="CZ3710" s="61"/>
      <c r="DA3710" s="61"/>
      <c r="DB3710" s="61"/>
      <c r="DC3710" s="61"/>
      <c r="DD3710" s="61"/>
      <c r="DE3710" s="61"/>
      <c r="DF3710" s="61"/>
      <c r="DG3710" s="61"/>
      <c r="DH3710" s="61"/>
      <c r="DI3710" s="61"/>
      <c r="DJ3710" s="61"/>
      <c r="DK3710" s="61"/>
      <c r="DL3710" s="61"/>
      <c r="DM3710" s="61"/>
    </row>
    <row r="3711" spans="1:117" s="25" customFormat="1" x14ac:dyDescent="0.2">
      <c r="A3711" s="25" t="s">
        <v>293</v>
      </c>
      <c r="B3711" s="25" t="s">
        <v>269</v>
      </c>
      <c r="C3711" s="25" t="s">
        <v>156</v>
      </c>
      <c r="I3711" s="116"/>
      <c r="J3711" s="116"/>
      <c r="K3711" s="116"/>
      <c r="L3711" s="116"/>
      <c r="M3711" s="116"/>
      <c r="N3711" s="116"/>
      <c r="AL3711" s="117"/>
      <c r="AN3711" s="35" t="str">
        <f t="shared" si="217"/>
        <v/>
      </c>
      <c r="AO3711" s="35" t="str">
        <f t="shared" si="218"/>
        <v>-</v>
      </c>
      <c r="AQ3711" s="25" t="str">
        <f t="shared" si="216"/>
        <v>-</v>
      </c>
      <c r="BP3711" s="61"/>
      <c r="CT3711" s="61"/>
      <c r="CU3711" s="61"/>
      <c r="CV3711" s="61"/>
      <c r="CW3711" s="61"/>
      <c r="CX3711" s="61"/>
      <c r="CY3711" s="61"/>
      <c r="CZ3711" s="61"/>
      <c r="DA3711" s="61"/>
      <c r="DB3711" s="61"/>
      <c r="DC3711" s="61"/>
      <c r="DD3711" s="61"/>
      <c r="DE3711" s="61"/>
      <c r="DF3711" s="61"/>
      <c r="DG3711" s="61"/>
      <c r="DH3711" s="61"/>
      <c r="DI3711" s="61"/>
      <c r="DJ3711" s="61"/>
      <c r="DK3711" s="61"/>
      <c r="DL3711" s="61"/>
      <c r="DM3711" s="61"/>
    </row>
    <row r="3712" spans="1:117" s="25" customFormat="1" x14ac:dyDescent="0.2">
      <c r="A3712" s="25" t="s">
        <v>294</v>
      </c>
      <c r="B3712" s="25" t="s">
        <v>269</v>
      </c>
      <c r="C3712" s="25" t="s">
        <v>156</v>
      </c>
      <c r="I3712" s="116"/>
      <c r="J3712" s="116"/>
      <c r="K3712" s="116"/>
      <c r="L3712" s="116"/>
      <c r="M3712" s="116"/>
      <c r="N3712" s="116"/>
      <c r="AL3712" s="117"/>
      <c r="AN3712" s="35" t="str">
        <f t="shared" si="217"/>
        <v/>
      </c>
      <c r="AO3712" s="35" t="str">
        <f t="shared" si="218"/>
        <v>-</v>
      </c>
      <c r="AQ3712" s="25" t="str">
        <f t="shared" si="216"/>
        <v>-</v>
      </c>
      <c r="BP3712" s="61"/>
      <c r="CT3712" s="61"/>
      <c r="CU3712" s="61"/>
      <c r="CV3712" s="61"/>
      <c r="CW3712" s="61"/>
      <c r="CX3712" s="61"/>
      <c r="CY3712" s="61"/>
      <c r="CZ3712" s="61"/>
      <c r="DA3712" s="61"/>
      <c r="DB3712" s="61"/>
      <c r="DC3712" s="61"/>
      <c r="DD3712" s="61"/>
      <c r="DE3712" s="61"/>
      <c r="DF3712" s="61"/>
      <c r="DG3712" s="61"/>
      <c r="DH3712" s="61"/>
      <c r="DI3712" s="61"/>
      <c r="DJ3712" s="61"/>
      <c r="DK3712" s="61"/>
      <c r="DL3712" s="61"/>
      <c r="DM3712" s="61"/>
    </row>
    <row r="3713" spans="1:117" s="25" customFormat="1" x14ac:dyDescent="0.2">
      <c r="A3713" s="25" t="s">
        <v>295</v>
      </c>
      <c r="B3713" s="25" t="s">
        <v>269</v>
      </c>
      <c r="C3713" s="25" t="s">
        <v>156</v>
      </c>
      <c r="I3713" s="116"/>
      <c r="J3713" s="116"/>
      <c r="K3713" s="116"/>
      <c r="L3713" s="116"/>
      <c r="M3713" s="116"/>
      <c r="N3713" s="116"/>
      <c r="AL3713" s="117"/>
      <c r="AN3713" s="35" t="str">
        <f t="shared" si="217"/>
        <v/>
      </c>
      <c r="AO3713" s="35" t="str">
        <f t="shared" si="218"/>
        <v>-</v>
      </c>
      <c r="AQ3713" s="25" t="str">
        <f t="shared" si="216"/>
        <v>-</v>
      </c>
      <c r="BP3713" s="61"/>
      <c r="CT3713" s="61"/>
      <c r="CU3713" s="61"/>
      <c r="CV3713" s="61"/>
      <c r="CW3713" s="61"/>
      <c r="CX3713" s="61"/>
      <c r="CY3713" s="61"/>
      <c r="CZ3713" s="61"/>
      <c r="DA3713" s="61"/>
      <c r="DB3713" s="61"/>
      <c r="DC3713" s="61"/>
      <c r="DD3713" s="61"/>
      <c r="DE3713" s="61"/>
      <c r="DF3713" s="61"/>
      <c r="DG3713" s="61"/>
      <c r="DH3713" s="61"/>
      <c r="DI3713" s="61"/>
      <c r="DJ3713" s="61"/>
      <c r="DK3713" s="61"/>
      <c r="DL3713" s="61"/>
      <c r="DM3713" s="61"/>
    </row>
    <row r="3714" spans="1:117" s="25" customFormat="1" x14ac:dyDescent="0.2">
      <c r="A3714" s="25" t="s">
        <v>296</v>
      </c>
      <c r="B3714" s="25" t="s">
        <v>269</v>
      </c>
      <c r="C3714" s="25" t="s">
        <v>156</v>
      </c>
      <c r="I3714" s="116"/>
      <c r="J3714" s="116"/>
      <c r="K3714" s="116"/>
      <c r="L3714" s="116"/>
      <c r="M3714" s="116"/>
      <c r="N3714" s="116"/>
      <c r="AL3714" s="117"/>
      <c r="AN3714" s="35" t="str">
        <f t="shared" si="217"/>
        <v/>
      </c>
      <c r="AO3714" s="35" t="str">
        <f t="shared" si="218"/>
        <v>-</v>
      </c>
      <c r="AQ3714" s="25" t="str">
        <f t="shared" si="216"/>
        <v>-</v>
      </c>
      <c r="BP3714" s="61"/>
      <c r="CT3714" s="61"/>
      <c r="CU3714" s="61"/>
      <c r="CV3714" s="61"/>
      <c r="CW3714" s="61"/>
      <c r="CX3714" s="61"/>
      <c r="CY3714" s="61"/>
      <c r="CZ3714" s="61"/>
      <c r="DA3714" s="61"/>
      <c r="DB3714" s="61"/>
      <c r="DC3714" s="61"/>
      <c r="DD3714" s="61"/>
      <c r="DE3714" s="61"/>
      <c r="DF3714" s="61"/>
      <c r="DG3714" s="61"/>
      <c r="DH3714" s="61"/>
      <c r="DI3714" s="61"/>
      <c r="DJ3714" s="61"/>
      <c r="DK3714" s="61"/>
      <c r="DL3714" s="61"/>
      <c r="DM3714" s="61"/>
    </row>
    <row r="3715" spans="1:117" s="25" customFormat="1" x14ac:dyDescent="0.2">
      <c r="A3715" s="25" t="s">
        <v>297</v>
      </c>
      <c r="B3715" s="25" t="s">
        <v>269</v>
      </c>
      <c r="C3715" s="25" t="s">
        <v>156</v>
      </c>
      <c r="I3715" s="116"/>
      <c r="J3715" s="116"/>
      <c r="K3715" s="116"/>
      <c r="L3715" s="116"/>
      <c r="M3715" s="116"/>
      <c r="N3715" s="116"/>
      <c r="AL3715" s="117"/>
      <c r="AN3715" s="35" t="str">
        <f t="shared" si="217"/>
        <v/>
      </c>
      <c r="AO3715" s="35" t="str">
        <f t="shared" si="218"/>
        <v>-</v>
      </c>
      <c r="AQ3715" s="25" t="str">
        <f t="shared" si="216"/>
        <v>-</v>
      </c>
      <c r="BP3715" s="61"/>
      <c r="CT3715" s="61"/>
      <c r="CU3715" s="61"/>
      <c r="CV3715" s="61"/>
      <c r="CW3715" s="61"/>
      <c r="CX3715" s="61"/>
      <c r="CY3715" s="61"/>
      <c r="CZ3715" s="61"/>
      <c r="DA3715" s="61"/>
      <c r="DB3715" s="61"/>
      <c r="DC3715" s="61"/>
      <c r="DD3715" s="61"/>
      <c r="DE3715" s="61"/>
      <c r="DF3715" s="61"/>
      <c r="DG3715" s="61"/>
      <c r="DH3715" s="61"/>
      <c r="DI3715" s="61"/>
      <c r="DJ3715" s="61"/>
      <c r="DK3715" s="61"/>
      <c r="DL3715" s="61"/>
      <c r="DM3715" s="61"/>
    </row>
    <row r="3716" spans="1:117" s="25" customFormat="1" x14ac:dyDescent="0.2">
      <c r="A3716" s="25" t="s">
        <v>479</v>
      </c>
      <c r="B3716" s="25" t="s">
        <v>269</v>
      </c>
      <c r="C3716" s="25" t="s">
        <v>156</v>
      </c>
      <c r="I3716" s="116"/>
      <c r="J3716" s="116"/>
      <c r="K3716" s="116"/>
      <c r="L3716" s="116"/>
      <c r="M3716" s="116"/>
      <c r="N3716" s="116"/>
      <c r="AL3716" s="117"/>
      <c r="AN3716" s="35" t="str">
        <f t="shared" si="217"/>
        <v/>
      </c>
      <c r="AO3716" s="35" t="str">
        <f t="shared" si="218"/>
        <v>-</v>
      </c>
      <c r="AQ3716" s="25" t="str">
        <f t="shared" si="216"/>
        <v>-</v>
      </c>
      <c r="BP3716" s="61"/>
      <c r="CT3716" s="61"/>
      <c r="CU3716" s="61"/>
      <c r="CV3716" s="61"/>
      <c r="CW3716" s="61"/>
      <c r="CX3716" s="61"/>
      <c r="CY3716" s="61"/>
      <c r="CZ3716" s="61"/>
      <c r="DA3716" s="61"/>
      <c r="DB3716" s="61"/>
      <c r="DC3716" s="61"/>
      <c r="DD3716" s="61"/>
      <c r="DE3716" s="61"/>
      <c r="DF3716" s="61"/>
      <c r="DG3716" s="61"/>
      <c r="DH3716" s="61"/>
      <c r="DI3716" s="61"/>
      <c r="DJ3716" s="61"/>
      <c r="DK3716" s="61"/>
      <c r="DL3716" s="61"/>
      <c r="DM3716" s="61"/>
    </row>
    <row r="3717" spans="1:117" s="25" customFormat="1" x14ac:dyDescent="0.2">
      <c r="A3717" s="25" t="s">
        <v>299</v>
      </c>
      <c r="B3717" s="25" t="s">
        <v>269</v>
      </c>
      <c r="C3717" s="25" t="s">
        <v>156</v>
      </c>
      <c r="I3717" s="116"/>
      <c r="J3717" s="116"/>
      <c r="K3717" s="116"/>
      <c r="L3717" s="116"/>
      <c r="M3717" s="116"/>
      <c r="N3717" s="116"/>
      <c r="AL3717" s="117"/>
      <c r="AN3717" s="35" t="str">
        <f t="shared" si="217"/>
        <v/>
      </c>
      <c r="AO3717" s="35" t="str">
        <f t="shared" si="218"/>
        <v>-</v>
      </c>
      <c r="AQ3717" s="25" t="str">
        <f t="shared" si="216"/>
        <v>-</v>
      </c>
      <c r="BP3717" s="61"/>
      <c r="CT3717" s="61"/>
      <c r="CU3717" s="61"/>
      <c r="CV3717" s="61"/>
      <c r="CW3717" s="61"/>
      <c r="CX3717" s="61"/>
      <c r="CY3717" s="61"/>
      <c r="CZ3717" s="61"/>
      <c r="DA3717" s="61"/>
      <c r="DB3717" s="61"/>
      <c r="DC3717" s="61"/>
      <c r="DD3717" s="61"/>
      <c r="DE3717" s="61"/>
      <c r="DF3717" s="61"/>
      <c r="DG3717" s="61"/>
      <c r="DH3717" s="61"/>
      <c r="DI3717" s="61"/>
      <c r="DJ3717" s="61"/>
      <c r="DK3717" s="61"/>
      <c r="DL3717" s="61"/>
      <c r="DM3717" s="61"/>
    </row>
    <row r="3718" spans="1:117" s="25" customFormat="1" x14ac:dyDescent="0.2">
      <c r="A3718" s="25" t="s">
        <v>300</v>
      </c>
      <c r="B3718" s="25" t="s">
        <v>269</v>
      </c>
      <c r="C3718" s="25" t="s">
        <v>156</v>
      </c>
      <c r="I3718" s="116"/>
      <c r="J3718" s="116"/>
      <c r="K3718" s="116"/>
      <c r="L3718" s="116"/>
      <c r="M3718" s="116"/>
      <c r="N3718" s="116"/>
      <c r="AL3718" s="117"/>
      <c r="AN3718" s="35" t="str">
        <f t="shared" si="217"/>
        <v/>
      </c>
      <c r="AO3718" s="35" t="str">
        <f t="shared" si="218"/>
        <v>-</v>
      </c>
      <c r="AQ3718" s="25" t="str">
        <f t="shared" si="216"/>
        <v>-</v>
      </c>
      <c r="BP3718" s="61"/>
      <c r="CT3718" s="61"/>
      <c r="CU3718" s="61"/>
      <c r="CV3718" s="61"/>
      <c r="CW3718" s="61"/>
      <c r="CX3718" s="61"/>
      <c r="CY3718" s="61"/>
      <c r="CZ3718" s="61"/>
      <c r="DA3718" s="61"/>
      <c r="DB3718" s="61"/>
      <c r="DC3718" s="61"/>
      <c r="DD3718" s="61"/>
      <c r="DE3718" s="61"/>
      <c r="DF3718" s="61"/>
      <c r="DG3718" s="61"/>
      <c r="DH3718" s="61"/>
      <c r="DI3718" s="61"/>
      <c r="DJ3718" s="61"/>
      <c r="DK3718" s="61"/>
      <c r="DL3718" s="61"/>
      <c r="DM3718" s="61"/>
    </row>
    <row r="3719" spans="1:117" s="25" customFormat="1" x14ac:dyDescent="0.2">
      <c r="A3719" s="25" t="s">
        <v>301</v>
      </c>
      <c r="B3719" s="25" t="s">
        <v>269</v>
      </c>
      <c r="C3719" s="25" t="s">
        <v>156</v>
      </c>
      <c r="I3719" s="116"/>
      <c r="J3719" s="116"/>
      <c r="K3719" s="116"/>
      <c r="L3719" s="116"/>
      <c r="M3719" s="116"/>
      <c r="N3719" s="116"/>
      <c r="AL3719" s="117"/>
      <c r="AN3719" s="35" t="str">
        <f t="shared" si="217"/>
        <v/>
      </c>
      <c r="AO3719" s="35" t="str">
        <f t="shared" si="218"/>
        <v>-</v>
      </c>
      <c r="AQ3719" s="25" t="str">
        <f t="shared" si="216"/>
        <v>-</v>
      </c>
      <c r="BP3719" s="61"/>
      <c r="CT3719" s="61"/>
      <c r="CU3719" s="61"/>
      <c r="CV3719" s="61"/>
      <c r="CW3719" s="61"/>
      <c r="CX3719" s="61"/>
      <c r="CY3719" s="61"/>
      <c r="CZ3719" s="61"/>
      <c r="DA3719" s="61"/>
      <c r="DB3719" s="61"/>
      <c r="DC3719" s="61"/>
      <c r="DD3719" s="61"/>
      <c r="DE3719" s="61"/>
      <c r="DF3719" s="61"/>
      <c r="DG3719" s="61"/>
      <c r="DH3719" s="61"/>
      <c r="DI3719" s="61"/>
      <c r="DJ3719" s="61"/>
      <c r="DK3719" s="61"/>
      <c r="DL3719" s="61"/>
      <c r="DM3719" s="61"/>
    </row>
    <row r="3720" spans="1:117" s="25" customFormat="1" x14ac:dyDescent="0.2">
      <c r="A3720" s="25" t="s">
        <v>302</v>
      </c>
      <c r="B3720" s="25" t="s">
        <v>269</v>
      </c>
      <c r="C3720" s="25" t="s">
        <v>156</v>
      </c>
      <c r="I3720" s="116"/>
      <c r="J3720" s="116"/>
      <c r="K3720" s="116"/>
      <c r="L3720" s="116"/>
      <c r="M3720" s="116"/>
      <c r="N3720" s="116"/>
      <c r="AL3720" s="117"/>
      <c r="AN3720" s="35" t="str">
        <f t="shared" si="217"/>
        <v/>
      </c>
      <c r="AO3720" s="35" t="str">
        <f t="shared" si="218"/>
        <v>-</v>
      </c>
      <c r="AQ3720" s="25" t="str">
        <f t="shared" si="216"/>
        <v>-</v>
      </c>
      <c r="BP3720" s="61"/>
      <c r="CT3720" s="61"/>
      <c r="CU3720" s="61"/>
      <c r="CV3720" s="61"/>
      <c r="CW3720" s="61"/>
      <c r="CX3720" s="61"/>
      <c r="CY3720" s="61"/>
      <c r="CZ3720" s="61"/>
      <c r="DA3720" s="61"/>
      <c r="DB3720" s="61"/>
      <c r="DC3720" s="61"/>
      <c r="DD3720" s="61"/>
      <c r="DE3720" s="61"/>
      <c r="DF3720" s="61"/>
      <c r="DG3720" s="61"/>
      <c r="DH3720" s="61"/>
      <c r="DI3720" s="61"/>
      <c r="DJ3720" s="61"/>
      <c r="DK3720" s="61"/>
      <c r="DL3720" s="61"/>
      <c r="DM3720" s="61"/>
    </row>
    <row r="3721" spans="1:117" s="25" customFormat="1" x14ac:dyDescent="0.2">
      <c r="A3721" s="25" t="s">
        <v>303</v>
      </c>
      <c r="B3721" s="25" t="s">
        <v>269</v>
      </c>
      <c r="C3721" s="25" t="s">
        <v>153</v>
      </c>
      <c r="I3721" s="116"/>
      <c r="J3721" s="116"/>
      <c r="K3721" s="116"/>
      <c r="L3721" s="116"/>
      <c r="M3721" s="116"/>
      <c r="N3721" s="116"/>
      <c r="AL3721" s="117"/>
      <c r="AN3721" s="35" t="str">
        <f t="shared" si="217"/>
        <v/>
      </c>
      <c r="AO3721" s="35" t="str">
        <f t="shared" si="218"/>
        <v>-</v>
      </c>
      <c r="AQ3721" s="25" t="str">
        <f t="shared" si="216"/>
        <v>-</v>
      </c>
      <c r="BP3721" s="61"/>
      <c r="CT3721" s="61"/>
      <c r="CU3721" s="61"/>
      <c r="CV3721" s="61"/>
      <c r="CW3721" s="61"/>
      <c r="CX3721" s="61"/>
      <c r="CY3721" s="61"/>
      <c r="CZ3721" s="61"/>
      <c r="DA3721" s="61"/>
      <c r="DB3721" s="61"/>
      <c r="DC3721" s="61"/>
      <c r="DD3721" s="61"/>
      <c r="DE3721" s="61"/>
      <c r="DF3721" s="61"/>
      <c r="DG3721" s="61"/>
      <c r="DH3721" s="61"/>
      <c r="DI3721" s="61"/>
      <c r="DJ3721" s="61"/>
      <c r="DK3721" s="61"/>
      <c r="DL3721" s="61"/>
      <c r="DM3721" s="61"/>
    </row>
    <row r="3722" spans="1:117" s="25" customFormat="1" x14ac:dyDescent="0.2">
      <c r="A3722" s="25" t="s">
        <v>304</v>
      </c>
      <c r="B3722" s="25" t="s">
        <v>269</v>
      </c>
      <c r="C3722" s="25" t="s">
        <v>153</v>
      </c>
      <c r="I3722" s="116"/>
      <c r="J3722" s="116"/>
      <c r="K3722" s="116"/>
      <c r="L3722" s="116"/>
      <c r="M3722" s="116"/>
      <c r="N3722" s="116"/>
      <c r="AL3722" s="117"/>
      <c r="AN3722" s="35" t="str">
        <f t="shared" si="217"/>
        <v/>
      </c>
      <c r="AO3722" s="35" t="str">
        <f t="shared" si="218"/>
        <v>-</v>
      </c>
      <c r="AQ3722" s="25" t="str">
        <f t="shared" si="216"/>
        <v>-</v>
      </c>
      <c r="BP3722" s="61"/>
      <c r="CT3722" s="61"/>
      <c r="CU3722" s="61"/>
      <c r="CV3722" s="61"/>
      <c r="CW3722" s="61"/>
      <c r="CX3722" s="61"/>
      <c r="CY3722" s="61"/>
      <c r="CZ3722" s="61"/>
      <c r="DA3722" s="61"/>
      <c r="DB3722" s="61"/>
      <c r="DC3722" s="61"/>
      <c r="DD3722" s="61"/>
      <c r="DE3722" s="61"/>
      <c r="DF3722" s="61"/>
      <c r="DG3722" s="61"/>
      <c r="DH3722" s="61"/>
      <c r="DI3722" s="61"/>
      <c r="DJ3722" s="61"/>
      <c r="DK3722" s="61"/>
      <c r="DL3722" s="61"/>
      <c r="DM3722" s="61"/>
    </row>
    <row r="3723" spans="1:117" s="25" customFormat="1" x14ac:dyDescent="0.2">
      <c r="A3723" s="25" t="s">
        <v>305</v>
      </c>
      <c r="B3723" s="25" t="s">
        <v>269</v>
      </c>
      <c r="C3723" s="25" t="s">
        <v>153</v>
      </c>
      <c r="I3723" s="116"/>
      <c r="J3723" s="116"/>
      <c r="K3723" s="116"/>
      <c r="L3723" s="116"/>
      <c r="M3723" s="116"/>
      <c r="N3723" s="116"/>
      <c r="AL3723" s="117"/>
      <c r="AN3723" s="35" t="str">
        <f t="shared" si="217"/>
        <v/>
      </c>
      <c r="AO3723" s="35" t="str">
        <f t="shared" si="218"/>
        <v>-</v>
      </c>
      <c r="AQ3723" s="25" t="str">
        <f t="shared" si="216"/>
        <v>-</v>
      </c>
      <c r="BP3723" s="61"/>
      <c r="CT3723" s="61"/>
      <c r="CU3723" s="61"/>
      <c r="CV3723" s="61"/>
      <c r="CW3723" s="61"/>
      <c r="CX3723" s="61"/>
      <c r="CY3723" s="61"/>
      <c r="CZ3723" s="61"/>
      <c r="DA3723" s="61"/>
      <c r="DB3723" s="61"/>
      <c r="DC3723" s="61"/>
      <c r="DD3723" s="61"/>
      <c r="DE3723" s="61"/>
      <c r="DF3723" s="61"/>
      <c r="DG3723" s="61"/>
      <c r="DH3723" s="61"/>
      <c r="DI3723" s="61"/>
      <c r="DJ3723" s="61"/>
      <c r="DK3723" s="61"/>
      <c r="DL3723" s="61"/>
      <c r="DM3723" s="61"/>
    </row>
    <row r="3724" spans="1:117" s="25" customFormat="1" x14ac:dyDescent="0.2">
      <c r="A3724" s="25" t="s">
        <v>306</v>
      </c>
      <c r="B3724" s="25" t="s">
        <v>269</v>
      </c>
      <c r="C3724" s="25" t="s">
        <v>153</v>
      </c>
      <c r="I3724" s="116"/>
      <c r="J3724" s="116"/>
      <c r="K3724" s="116"/>
      <c r="L3724" s="116"/>
      <c r="M3724" s="116"/>
      <c r="N3724" s="116"/>
      <c r="AL3724" s="117"/>
      <c r="AN3724" s="35" t="str">
        <f t="shared" si="217"/>
        <v/>
      </c>
      <c r="AO3724" s="35" t="str">
        <f t="shared" si="218"/>
        <v>-</v>
      </c>
      <c r="AQ3724" s="25" t="str">
        <f t="shared" si="216"/>
        <v>-</v>
      </c>
      <c r="BP3724" s="61"/>
      <c r="CT3724" s="61"/>
      <c r="CU3724" s="61"/>
      <c r="CV3724" s="61"/>
      <c r="CW3724" s="61"/>
      <c r="CX3724" s="61"/>
      <c r="CY3724" s="61"/>
      <c r="CZ3724" s="61"/>
      <c r="DA3724" s="61"/>
      <c r="DB3724" s="61"/>
      <c r="DC3724" s="61"/>
      <c r="DD3724" s="61"/>
      <c r="DE3724" s="61"/>
      <c r="DF3724" s="61"/>
      <c r="DG3724" s="61"/>
      <c r="DH3724" s="61"/>
      <c r="DI3724" s="61"/>
      <c r="DJ3724" s="61"/>
      <c r="DK3724" s="61"/>
      <c r="DL3724" s="61"/>
      <c r="DM3724" s="61"/>
    </row>
    <row r="3725" spans="1:117" s="25" customFormat="1" x14ac:dyDescent="0.2">
      <c r="A3725" s="25" t="s">
        <v>307</v>
      </c>
      <c r="B3725" s="25" t="s">
        <v>269</v>
      </c>
      <c r="C3725" s="25" t="s">
        <v>153</v>
      </c>
      <c r="I3725" s="116"/>
      <c r="J3725" s="116"/>
      <c r="K3725" s="116"/>
      <c r="L3725" s="116"/>
      <c r="M3725" s="116"/>
      <c r="N3725" s="116"/>
      <c r="AL3725" s="117"/>
      <c r="AN3725" s="35" t="str">
        <f t="shared" si="217"/>
        <v/>
      </c>
      <c r="AO3725" s="35" t="str">
        <f t="shared" si="218"/>
        <v>-</v>
      </c>
      <c r="AQ3725" s="25" t="str">
        <f t="shared" si="216"/>
        <v>-</v>
      </c>
      <c r="BP3725" s="61"/>
      <c r="CT3725" s="61"/>
      <c r="CU3725" s="61"/>
      <c r="CV3725" s="61"/>
      <c r="CW3725" s="61"/>
      <c r="CX3725" s="61"/>
      <c r="CY3725" s="61"/>
      <c r="CZ3725" s="61"/>
      <c r="DA3725" s="61"/>
      <c r="DB3725" s="61"/>
      <c r="DC3725" s="61"/>
      <c r="DD3725" s="61"/>
      <c r="DE3725" s="61"/>
      <c r="DF3725" s="61"/>
      <c r="DG3725" s="61"/>
      <c r="DH3725" s="61"/>
      <c r="DI3725" s="61"/>
      <c r="DJ3725" s="61"/>
      <c r="DK3725" s="61"/>
      <c r="DL3725" s="61"/>
      <c r="DM3725" s="61"/>
    </row>
    <row r="3726" spans="1:117" s="25" customFormat="1" x14ac:dyDescent="0.2">
      <c r="A3726" s="25" t="s">
        <v>308</v>
      </c>
      <c r="B3726" s="25" t="s">
        <v>269</v>
      </c>
      <c r="C3726" s="25" t="s">
        <v>153</v>
      </c>
      <c r="I3726" s="116"/>
      <c r="J3726" s="116"/>
      <c r="K3726" s="116"/>
      <c r="L3726" s="116"/>
      <c r="M3726" s="116"/>
      <c r="N3726" s="116"/>
      <c r="AL3726" s="117"/>
      <c r="AN3726" s="35" t="str">
        <f t="shared" si="217"/>
        <v/>
      </c>
      <c r="AO3726" s="35" t="str">
        <f t="shared" si="218"/>
        <v>-</v>
      </c>
      <c r="AQ3726" s="25" t="str">
        <f t="shared" si="216"/>
        <v>-</v>
      </c>
      <c r="BP3726" s="61"/>
      <c r="CT3726" s="61"/>
      <c r="CU3726" s="61"/>
      <c r="CV3726" s="61"/>
      <c r="CW3726" s="61"/>
      <c r="CX3726" s="61"/>
      <c r="CY3726" s="61"/>
      <c r="CZ3726" s="61"/>
      <c r="DA3726" s="61"/>
      <c r="DB3726" s="61"/>
      <c r="DC3726" s="61"/>
      <c r="DD3726" s="61"/>
      <c r="DE3726" s="61"/>
      <c r="DF3726" s="61"/>
      <c r="DG3726" s="61"/>
      <c r="DH3726" s="61"/>
      <c r="DI3726" s="61"/>
      <c r="DJ3726" s="61"/>
      <c r="DK3726" s="61"/>
      <c r="DL3726" s="61"/>
      <c r="DM3726" s="61"/>
    </row>
    <row r="3727" spans="1:117" s="25" customFormat="1" x14ac:dyDescent="0.2">
      <c r="A3727" s="25" t="s">
        <v>309</v>
      </c>
      <c r="B3727" s="25" t="s">
        <v>269</v>
      </c>
      <c r="C3727" s="25" t="s">
        <v>153</v>
      </c>
      <c r="I3727" s="116"/>
      <c r="J3727" s="116"/>
      <c r="K3727" s="116"/>
      <c r="L3727" s="116"/>
      <c r="M3727" s="116"/>
      <c r="N3727" s="116"/>
      <c r="AL3727" s="117"/>
      <c r="AN3727" s="35" t="str">
        <f t="shared" si="217"/>
        <v/>
      </c>
      <c r="AO3727" s="35" t="str">
        <f t="shared" si="218"/>
        <v>-</v>
      </c>
      <c r="AQ3727" s="25" t="str">
        <f t="shared" si="216"/>
        <v>-</v>
      </c>
      <c r="BP3727" s="61"/>
      <c r="CT3727" s="61"/>
      <c r="CU3727" s="61"/>
      <c r="CV3727" s="61"/>
      <c r="CW3727" s="61"/>
      <c r="CX3727" s="61"/>
      <c r="CY3727" s="61"/>
      <c r="CZ3727" s="61"/>
      <c r="DA3727" s="61"/>
      <c r="DB3727" s="61"/>
      <c r="DC3727" s="61"/>
      <c r="DD3727" s="61"/>
      <c r="DE3727" s="61"/>
      <c r="DF3727" s="61"/>
      <c r="DG3727" s="61"/>
      <c r="DH3727" s="61"/>
      <c r="DI3727" s="61"/>
      <c r="DJ3727" s="61"/>
      <c r="DK3727" s="61"/>
      <c r="DL3727" s="61"/>
      <c r="DM3727" s="61"/>
    </row>
    <row r="3728" spans="1:117" s="25" customFormat="1" x14ac:dyDescent="0.2">
      <c r="A3728" s="25" t="s">
        <v>640</v>
      </c>
      <c r="B3728" s="25" t="s">
        <v>269</v>
      </c>
      <c r="C3728" s="25" t="s">
        <v>153</v>
      </c>
      <c r="I3728" s="116"/>
      <c r="J3728" s="116"/>
      <c r="K3728" s="116"/>
      <c r="L3728" s="116"/>
      <c r="M3728" s="116"/>
      <c r="N3728" s="116"/>
      <c r="AL3728" s="117"/>
      <c r="AN3728" s="35" t="str">
        <f t="shared" si="217"/>
        <v/>
      </c>
      <c r="AO3728" s="35" t="str">
        <f t="shared" si="218"/>
        <v>-</v>
      </c>
      <c r="AQ3728" s="25" t="str">
        <f t="shared" si="216"/>
        <v>-</v>
      </c>
      <c r="BP3728" s="61"/>
      <c r="CT3728" s="61"/>
      <c r="CU3728" s="61"/>
      <c r="CV3728" s="61"/>
      <c r="CW3728" s="61"/>
      <c r="CX3728" s="61"/>
      <c r="CY3728" s="61"/>
      <c r="CZ3728" s="61"/>
      <c r="DA3728" s="61"/>
      <c r="DB3728" s="61"/>
      <c r="DC3728" s="61"/>
      <c r="DD3728" s="61"/>
      <c r="DE3728" s="61"/>
      <c r="DF3728" s="61"/>
      <c r="DG3728" s="61"/>
      <c r="DH3728" s="61"/>
      <c r="DI3728" s="61"/>
      <c r="DJ3728" s="61"/>
      <c r="DK3728" s="61"/>
      <c r="DL3728" s="61"/>
      <c r="DM3728" s="61"/>
    </row>
    <row r="3729" spans="1:117" s="25" customFormat="1" x14ac:dyDescent="0.2">
      <c r="A3729" s="25" t="s">
        <v>311</v>
      </c>
      <c r="B3729" s="25" t="s">
        <v>269</v>
      </c>
      <c r="C3729" s="25" t="s">
        <v>153</v>
      </c>
      <c r="I3729" s="116"/>
      <c r="J3729" s="116"/>
      <c r="K3729" s="116"/>
      <c r="L3729" s="116"/>
      <c r="M3729" s="116"/>
      <c r="N3729" s="116"/>
      <c r="AL3729" s="117"/>
      <c r="AN3729" s="35" t="str">
        <f t="shared" si="217"/>
        <v/>
      </c>
      <c r="AO3729" s="35" t="str">
        <f t="shared" si="218"/>
        <v>-</v>
      </c>
      <c r="AQ3729" s="25" t="str">
        <f t="shared" si="216"/>
        <v>-</v>
      </c>
      <c r="BP3729" s="61"/>
      <c r="CT3729" s="61"/>
      <c r="CU3729" s="61"/>
      <c r="CV3729" s="61"/>
      <c r="CW3729" s="61"/>
      <c r="CX3729" s="61"/>
      <c r="CY3729" s="61"/>
      <c r="CZ3729" s="61"/>
      <c r="DA3729" s="61"/>
      <c r="DB3729" s="61"/>
      <c r="DC3729" s="61"/>
      <c r="DD3729" s="61"/>
      <c r="DE3729" s="61"/>
      <c r="DF3729" s="61"/>
      <c r="DG3729" s="61"/>
      <c r="DH3729" s="61"/>
      <c r="DI3729" s="61"/>
      <c r="DJ3729" s="61"/>
      <c r="DK3729" s="61"/>
      <c r="DL3729" s="61"/>
      <c r="DM3729" s="61"/>
    </row>
    <row r="3730" spans="1:117" s="25" customFormat="1" x14ac:dyDescent="0.2">
      <c r="A3730" s="25" t="s">
        <v>312</v>
      </c>
      <c r="B3730" s="25" t="s">
        <v>269</v>
      </c>
      <c r="C3730" s="25" t="s">
        <v>153</v>
      </c>
      <c r="I3730" s="116"/>
      <c r="J3730" s="116"/>
      <c r="K3730" s="116"/>
      <c r="L3730" s="116"/>
      <c r="M3730" s="116"/>
      <c r="N3730" s="116"/>
      <c r="AL3730" s="117"/>
      <c r="AN3730" s="35" t="str">
        <f t="shared" si="217"/>
        <v/>
      </c>
      <c r="AO3730" s="35" t="str">
        <f t="shared" si="218"/>
        <v>-</v>
      </c>
      <c r="AQ3730" s="25" t="str">
        <f t="shared" si="216"/>
        <v>-</v>
      </c>
      <c r="BP3730" s="61"/>
      <c r="CT3730" s="61"/>
      <c r="CU3730" s="61"/>
      <c r="CV3730" s="61"/>
      <c r="CW3730" s="61"/>
      <c r="CX3730" s="61"/>
      <c r="CY3730" s="61"/>
      <c r="CZ3730" s="61"/>
      <c r="DA3730" s="61"/>
      <c r="DB3730" s="61"/>
      <c r="DC3730" s="61"/>
      <c r="DD3730" s="61"/>
      <c r="DE3730" s="61"/>
      <c r="DF3730" s="61"/>
      <c r="DG3730" s="61"/>
      <c r="DH3730" s="61"/>
      <c r="DI3730" s="61"/>
      <c r="DJ3730" s="61"/>
      <c r="DK3730" s="61"/>
      <c r="DL3730" s="61"/>
      <c r="DM3730" s="61"/>
    </row>
    <row r="3731" spans="1:117" s="25" customFormat="1" x14ac:dyDescent="0.2">
      <c r="A3731" s="25" t="s">
        <v>303</v>
      </c>
      <c r="B3731" s="25" t="s">
        <v>269</v>
      </c>
      <c r="C3731" s="25" t="s">
        <v>154</v>
      </c>
      <c r="I3731" s="116"/>
      <c r="J3731" s="116"/>
      <c r="K3731" s="116"/>
      <c r="L3731" s="116"/>
      <c r="M3731" s="116"/>
      <c r="N3731" s="116"/>
      <c r="AL3731" s="117"/>
      <c r="AN3731" s="35" t="str">
        <f t="shared" si="217"/>
        <v/>
      </c>
      <c r="AO3731" s="35" t="str">
        <f t="shared" si="218"/>
        <v>-</v>
      </c>
      <c r="AQ3731" s="25" t="str">
        <f t="shared" si="216"/>
        <v>-</v>
      </c>
      <c r="BP3731" s="61"/>
      <c r="CT3731" s="61"/>
      <c r="CU3731" s="61"/>
      <c r="CV3731" s="61"/>
      <c r="CW3731" s="61"/>
      <c r="CX3731" s="61"/>
      <c r="CY3731" s="61"/>
      <c r="CZ3731" s="61"/>
      <c r="DA3731" s="61"/>
      <c r="DB3731" s="61"/>
      <c r="DC3731" s="61"/>
      <c r="DD3731" s="61"/>
      <c r="DE3731" s="61"/>
      <c r="DF3731" s="61"/>
      <c r="DG3731" s="61"/>
      <c r="DH3731" s="61"/>
      <c r="DI3731" s="61"/>
      <c r="DJ3731" s="61"/>
      <c r="DK3731" s="61"/>
      <c r="DL3731" s="61"/>
      <c r="DM3731" s="61"/>
    </row>
    <row r="3732" spans="1:117" s="25" customFormat="1" x14ac:dyDescent="0.2">
      <c r="A3732" s="25" t="s">
        <v>304</v>
      </c>
      <c r="B3732" s="25" t="s">
        <v>269</v>
      </c>
      <c r="C3732" s="25" t="s">
        <v>154</v>
      </c>
      <c r="I3732" s="116"/>
      <c r="J3732" s="116"/>
      <c r="K3732" s="116"/>
      <c r="L3732" s="116"/>
      <c r="M3732" s="116"/>
      <c r="N3732" s="116"/>
      <c r="AL3732" s="117"/>
      <c r="AN3732" s="35" t="str">
        <f t="shared" si="217"/>
        <v/>
      </c>
      <c r="AO3732" s="35" t="str">
        <f t="shared" si="218"/>
        <v>-</v>
      </c>
      <c r="AQ3732" s="25" t="str">
        <f t="shared" si="216"/>
        <v>-</v>
      </c>
      <c r="BP3732" s="61"/>
      <c r="CT3732" s="61"/>
      <c r="CU3732" s="61"/>
      <c r="CV3732" s="61"/>
      <c r="CW3732" s="61"/>
      <c r="CX3732" s="61"/>
      <c r="CY3732" s="61"/>
      <c r="CZ3732" s="61"/>
      <c r="DA3732" s="61"/>
      <c r="DB3732" s="61"/>
      <c r="DC3732" s="61"/>
      <c r="DD3732" s="61"/>
      <c r="DE3732" s="61"/>
      <c r="DF3732" s="61"/>
      <c r="DG3732" s="61"/>
      <c r="DH3732" s="61"/>
      <c r="DI3732" s="61"/>
      <c r="DJ3732" s="61"/>
      <c r="DK3732" s="61"/>
      <c r="DL3732" s="61"/>
      <c r="DM3732" s="61"/>
    </row>
    <row r="3733" spans="1:117" s="25" customFormat="1" x14ac:dyDescent="0.2">
      <c r="A3733" s="25" t="s">
        <v>305</v>
      </c>
      <c r="B3733" s="25" t="s">
        <v>269</v>
      </c>
      <c r="C3733" s="25" t="s">
        <v>154</v>
      </c>
      <c r="I3733" s="116"/>
      <c r="J3733" s="116"/>
      <c r="K3733" s="116"/>
      <c r="L3733" s="116"/>
      <c r="M3733" s="116"/>
      <c r="N3733" s="116"/>
      <c r="AL3733" s="117"/>
      <c r="AN3733" s="35" t="str">
        <f t="shared" si="217"/>
        <v/>
      </c>
      <c r="AO3733" s="35" t="str">
        <f t="shared" si="218"/>
        <v>-</v>
      </c>
      <c r="AQ3733" s="25" t="str">
        <f t="shared" si="216"/>
        <v>-</v>
      </c>
      <c r="BP3733" s="61"/>
      <c r="CT3733" s="61"/>
      <c r="CU3733" s="61"/>
      <c r="CV3733" s="61"/>
      <c r="CW3733" s="61"/>
      <c r="CX3733" s="61"/>
      <c r="CY3733" s="61"/>
      <c r="CZ3733" s="61"/>
      <c r="DA3733" s="61"/>
      <c r="DB3733" s="61"/>
      <c r="DC3733" s="61"/>
      <c r="DD3733" s="61"/>
      <c r="DE3733" s="61"/>
      <c r="DF3733" s="61"/>
      <c r="DG3733" s="61"/>
      <c r="DH3733" s="61"/>
      <c r="DI3733" s="61"/>
      <c r="DJ3733" s="61"/>
      <c r="DK3733" s="61"/>
      <c r="DL3733" s="61"/>
      <c r="DM3733" s="61"/>
    </row>
    <row r="3734" spans="1:117" s="25" customFormat="1" x14ac:dyDescent="0.2">
      <c r="A3734" s="25" t="s">
        <v>306</v>
      </c>
      <c r="B3734" s="25" t="s">
        <v>269</v>
      </c>
      <c r="C3734" s="25" t="s">
        <v>154</v>
      </c>
      <c r="I3734" s="116"/>
      <c r="J3734" s="116"/>
      <c r="K3734" s="116"/>
      <c r="L3734" s="116"/>
      <c r="M3734" s="116"/>
      <c r="N3734" s="116"/>
      <c r="AL3734" s="117"/>
      <c r="AN3734" s="35" t="str">
        <f t="shared" si="217"/>
        <v/>
      </c>
      <c r="AO3734" s="35" t="str">
        <f t="shared" si="218"/>
        <v>-</v>
      </c>
      <c r="AQ3734" s="25" t="str">
        <f t="shared" si="216"/>
        <v>-</v>
      </c>
      <c r="BP3734" s="61"/>
      <c r="CT3734" s="61"/>
      <c r="CU3734" s="61"/>
      <c r="CV3734" s="61"/>
      <c r="CW3734" s="61"/>
      <c r="CX3734" s="61"/>
      <c r="CY3734" s="61"/>
      <c r="CZ3734" s="61"/>
      <c r="DA3734" s="61"/>
      <c r="DB3734" s="61"/>
      <c r="DC3734" s="61"/>
      <c r="DD3734" s="61"/>
      <c r="DE3734" s="61"/>
      <c r="DF3734" s="61"/>
      <c r="DG3734" s="61"/>
      <c r="DH3734" s="61"/>
      <c r="DI3734" s="61"/>
      <c r="DJ3734" s="61"/>
      <c r="DK3734" s="61"/>
      <c r="DL3734" s="61"/>
      <c r="DM3734" s="61"/>
    </row>
    <row r="3735" spans="1:117" s="25" customFormat="1" x14ac:dyDescent="0.2">
      <c r="A3735" s="25" t="s">
        <v>307</v>
      </c>
      <c r="B3735" s="25" t="s">
        <v>269</v>
      </c>
      <c r="C3735" s="25" t="s">
        <v>154</v>
      </c>
      <c r="I3735" s="116"/>
      <c r="J3735" s="116"/>
      <c r="K3735" s="116"/>
      <c r="L3735" s="116"/>
      <c r="M3735" s="116"/>
      <c r="N3735" s="116"/>
      <c r="AL3735" s="117"/>
      <c r="AN3735" s="35" t="str">
        <f t="shared" si="217"/>
        <v/>
      </c>
      <c r="AO3735" s="35" t="str">
        <f t="shared" si="218"/>
        <v>-</v>
      </c>
      <c r="AQ3735" s="25" t="str">
        <f t="shared" si="216"/>
        <v>-</v>
      </c>
      <c r="BP3735" s="61"/>
      <c r="CT3735" s="61"/>
      <c r="CU3735" s="61"/>
      <c r="CV3735" s="61"/>
      <c r="CW3735" s="61"/>
      <c r="CX3735" s="61"/>
      <c r="CY3735" s="61"/>
      <c r="CZ3735" s="61"/>
      <c r="DA3735" s="61"/>
      <c r="DB3735" s="61"/>
      <c r="DC3735" s="61"/>
      <c r="DD3735" s="61"/>
      <c r="DE3735" s="61"/>
      <c r="DF3735" s="61"/>
      <c r="DG3735" s="61"/>
      <c r="DH3735" s="61"/>
      <c r="DI3735" s="61"/>
      <c r="DJ3735" s="61"/>
      <c r="DK3735" s="61"/>
      <c r="DL3735" s="61"/>
      <c r="DM3735" s="61"/>
    </row>
    <row r="3736" spans="1:117" s="25" customFormat="1" x14ac:dyDescent="0.2">
      <c r="A3736" s="25" t="s">
        <v>308</v>
      </c>
      <c r="B3736" s="25" t="s">
        <v>269</v>
      </c>
      <c r="C3736" s="25" t="s">
        <v>154</v>
      </c>
      <c r="I3736" s="116"/>
      <c r="J3736" s="116"/>
      <c r="K3736" s="116"/>
      <c r="L3736" s="116"/>
      <c r="M3736" s="116"/>
      <c r="N3736" s="116"/>
      <c r="AL3736" s="117"/>
      <c r="AN3736" s="35" t="str">
        <f t="shared" si="217"/>
        <v/>
      </c>
      <c r="AO3736" s="35" t="str">
        <f t="shared" si="218"/>
        <v>-</v>
      </c>
      <c r="AQ3736" s="25" t="str">
        <f t="shared" si="216"/>
        <v>-</v>
      </c>
      <c r="BP3736" s="61"/>
      <c r="CT3736" s="61"/>
      <c r="CU3736" s="61"/>
      <c r="CV3736" s="61"/>
      <c r="CW3736" s="61"/>
      <c r="CX3736" s="61"/>
      <c r="CY3736" s="61"/>
      <c r="CZ3736" s="61"/>
      <c r="DA3736" s="61"/>
      <c r="DB3736" s="61"/>
      <c r="DC3736" s="61"/>
      <c r="DD3736" s="61"/>
      <c r="DE3736" s="61"/>
      <c r="DF3736" s="61"/>
      <c r="DG3736" s="61"/>
      <c r="DH3736" s="61"/>
      <c r="DI3736" s="61"/>
      <c r="DJ3736" s="61"/>
      <c r="DK3736" s="61"/>
      <c r="DL3736" s="61"/>
      <c r="DM3736" s="61"/>
    </row>
    <row r="3737" spans="1:117" s="25" customFormat="1" x14ac:dyDescent="0.2">
      <c r="A3737" s="25" t="s">
        <v>309</v>
      </c>
      <c r="B3737" s="25" t="s">
        <v>269</v>
      </c>
      <c r="C3737" s="25" t="s">
        <v>154</v>
      </c>
      <c r="I3737" s="116"/>
      <c r="J3737" s="116"/>
      <c r="K3737" s="116"/>
      <c r="L3737" s="116"/>
      <c r="M3737" s="116"/>
      <c r="N3737" s="116"/>
      <c r="AL3737" s="117"/>
      <c r="AN3737" s="35" t="str">
        <f t="shared" si="217"/>
        <v/>
      </c>
      <c r="AO3737" s="35" t="str">
        <f t="shared" si="218"/>
        <v>-</v>
      </c>
      <c r="AQ3737" s="25" t="str">
        <f t="shared" si="216"/>
        <v>-</v>
      </c>
      <c r="BP3737" s="61"/>
      <c r="CT3737" s="61"/>
      <c r="CU3737" s="61"/>
      <c r="CV3737" s="61"/>
      <c r="CW3737" s="61"/>
      <c r="CX3737" s="61"/>
      <c r="CY3737" s="61"/>
      <c r="CZ3737" s="61"/>
      <c r="DA3737" s="61"/>
      <c r="DB3737" s="61"/>
      <c r="DC3737" s="61"/>
      <c r="DD3737" s="61"/>
      <c r="DE3737" s="61"/>
      <c r="DF3737" s="61"/>
      <c r="DG3737" s="61"/>
      <c r="DH3737" s="61"/>
      <c r="DI3737" s="61"/>
      <c r="DJ3737" s="61"/>
      <c r="DK3737" s="61"/>
      <c r="DL3737" s="61"/>
      <c r="DM3737" s="61"/>
    </row>
    <row r="3738" spans="1:117" s="25" customFormat="1" x14ac:dyDescent="0.2">
      <c r="A3738" s="25" t="s">
        <v>640</v>
      </c>
      <c r="B3738" s="25" t="s">
        <v>269</v>
      </c>
      <c r="C3738" s="25" t="s">
        <v>154</v>
      </c>
      <c r="I3738" s="116"/>
      <c r="J3738" s="116"/>
      <c r="K3738" s="116"/>
      <c r="L3738" s="116"/>
      <c r="M3738" s="116"/>
      <c r="N3738" s="116"/>
      <c r="AL3738" s="117"/>
      <c r="AN3738" s="35" t="str">
        <f t="shared" si="217"/>
        <v/>
      </c>
      <c r="AO3738" s="35" t="str">
        <f t="shared" si="218"/>
        <v>-</v>
      </c>
      <c r="AQ3738" s="25" t="str">
        <f t="shared" si="216"/>
        <v>-</v>
      </c>
      <c r="BP3738" s="61"/>
      <c r="CT3738" s="61"/>
      <c r="CU3738" s="61"/>
      <c r="CV3738" s="61"/>
      <c r="CW3738" s="61"/>
      <c r="CX3738" s="61"/>
      <c r="CY3738" s="61"/>
      <c r="CZ3738" s="61"/>
      <c r="DA3738" s="61"/>
      <c r="DB3738" s="61"/>
      <c r="DC3738" s="61"/>
      <c r="DD3738" s="61"/>
      <c r="DE3738" s="61"/>
      <c r="DF3738" s="61"/>
      <c r="DG3738" s="61"/>
      <c r="DH3738" s="61"/>
      <c r="DI3738" s="61"/>
      <c r="DJ3738" s="61"/>
      <c r="DK3738" s="61"/>
      <c r="DL3738" s="61"/>
      <c r="DM3738" s="61"/>
    </row>
    <row r="3739" spans="1:117" s="25" customFormat="1" x14ac:dyDescent="0.2">
      <c r="A3739" s="25" t="s">
        <v>311</v>
      </c>
      <c r="B3739" s="25" t="s">
        <v>269</v>
      </c>
      <c r="C3739" s="25" t="s">
        <v>154</v>
      </c>
      <c r="I3739" s="116"/>
      <c r="J3739" s="116"/>
      <c r="K3739" s="116"/>
      <c r="L3739" s="116"/>
      <c r="M3739" s="116"/>
      <c r="N3739" s="116"/>
      <c r="AL3739" s="117"/>
      <c r="AN3739" s="35" t="str">
        <f t="shared" si="217"/>
        <v/>
      </c>
      <c r="AO3739" s="35" t="str">
        <f t="shared" si="218"/>
        <v>-</v>
      </c>
      <c r="AQ3739" s="25" t="str">
        <f t="shared" si="216"/>
        <v>-</v>
      </c>
      <c r="BP3739" s="61"/>
      <c r="CT3739" s="61"/>
      <c r="CU3739" s="61"/>
      <c r="CV3739" s="61"/>
      <c r="CW3739" s="61"/>
      <c r="CX3739" s="61"/>
      <c r="CY3739" s="61"/>
      <c r="CZ3739" s="61"/>
      <c r="DA3739" s="61"/>
      <c r="DB3739" s="61"/>
      <c r="DC3739" s="61"/>
      <c r="DD3739" s="61"/>
      <c r="DE3739" s="61"/>
      <c r="DF3739" s="61"/>
      <c r="DG3739" s="61"/>
      <c r="DH3739" s="61"/>
      <c r="DI3739" s="61"/>
      <c r="DJ3739" s="61"/>
      <c r="DK3739" s="61"/>
      <c r="DL3739" s="61"/>
      <c r="DM3739" s="61"/>
    </row>
    <row r="3740" spans="1:117" s="25" customFormat="1" x14ac:dyDescent="0.2">
      <c r="A3740" s="25" t="s">
        <v>312</v>
      </c>
      <c r="B3740" s="25" t="s">
        <v>269</v>
      </c>
      <c r="C3740" s="25" t="s">
        <v>154</v>
      </c>
      <c r="I3740" s="116"/>
      <c r="J3740" s="116"/>
      <c r="K3740" s="116"/>
      <c r="L3740" s="116"/>
      <c r="M3740" s="116"/>
      <c r="N3740" s="116"/>
      <c r="AL3740" s="117"/>
      <c r="AN3740" s="35" t="str">
        <f t="shared" si="217"/>
        <v/>
      </c>
      <c r="AO3740" s="35" t="str">
        <f t="shared" si="218"/>
        <v>-</v>
      </c>
      <c r="AQ3740" s="25" t="str">
        <f t="shared" si="216"/>
        <v>-</v>
      </c>
      <c r="BP3740" s="61"/>
      <c r="CT3740" s="61"/>
      <c r="CU3740" s="61"/>
      <c r="CV3740" s="61"/>
      <c r="CW3740" s="61"/>
      <c r="CX3740" s="61"/>
      <c r="CY3740" s="61"/>
      <c r="CZ3740" s="61"/>
      <c r="DA3740" s="61"/>
      <c r="DB3740" s="61"/>
      <c r="DC3740" s="61"/>
      <c r="DD3740" s="61"/>
      <c r="DE3740" s="61"/>
      <c r="DF3740" s="61"/>
      <c r="DG3740" s="61"/>
      <c r="DH3740" s="61"/>
      <c r="DI3740" s="61"/>
      <c r="DJ3740" s="61"/>
      <c r="DK3740" s="61"/>
      <c r="DL3740" s="61"/>
      <c r="DM3740" s="61"/>
    </row>
    <row r="3741" spans="1:117" s="25" customFormat="1" x14ac:dyDescent="0.2">
      <c r="A3741" s="25" t="s">
        <v>313</v>
      </c>
      <c r="B3741" s="25" t="s">
        <v>269</v>
      </c>
      <c r="C3741" s="25" t="s">
        <v>151</v>
      </c>
      <c r="I3741" s="116"/>
      <c r="J3741" s="116"/>
      <c r="K3741" s="116"/>
      <c r="L3741" s="116"/>
      <c r="M3741" s="116"/>
      <c r="N3741" s="116"/>
      <c r="AL3741" s="117"/>
      <c r="AN3741" s="35" t="str">
        <f t="shared" si="217"/>
        <v/>
      </c>
      <c r="AO3741" s="35" t="str">
        <f t="shared" si="218"/>
        <v>-</v>
      </c>
      <c r="AQ3741" s="25" t="str">
        <f t="shared" si="216"/>
        <v>-</v>
      </c>
      <c r="BP3741" s="61"/>
      <c r="CT3741" s="61"/>
      <c r="CU3741" s="61"/>
      <c r="CV3741" s="61"/>
      <c r="CW3741" s="61"/>
      <c r="CX3741" s="61"/>
      <c r="CY3741" s="61"/>
      <c r="CZ3741" s="61"/>
      <c r="DA3741" s="61"/>
      <c r="DB3741" s="61"/>
      <c r="DC3741" s="61"/>
      <c r="DD3741" s="61"/>
      <c r="DE3741" s="61"/>
      <c r="DF3741" s="61"/>
      <c r="DG3741" s="61"/>
      <c r="DH3741" s="61"/>
      <c r="DI3741" s="61"/>
      <c r="DJ3741" s="61"/>
      <c r="DK3741" s="61"/>
      <c r="DL3741" s="61"/>
      <c r="DM3741" s="61"/>
    </row>
    <row r="3742" spans="1:117" s="25" customFormat="1" x14ac:dyDescent="0.2">
      <c r="A3742" s="25" t="s">
        <v>314</v>
      </c>
      <c r="B3742" s="25" t="s">
        <v>269</v>
      </c>
      <c r="C3742" s="25" t="s">
        <v>151</v>
      </c>
      <c r="I3742" s="116"/>
      <c r="J3742" s="116"/>
      <c r="K3742" s="116"/>
      <c r="L3742" s="116"/>
      <c r="M3742" s="116"/>
      <c r="N3742" s="116"/>
      <c r="AL3742" s="117"/>
      <c r="AN3742" s="35" t="str">
        <f t="shared" si="217"/>
        <v/>
      </c>
      <c r="AO3742" s="35" t="str">
        <f t="shared" si="218"/>
        <v>-</v>
      </c>
      <c r="AQ3742" s="25" t="str">
        <f t="shared" si="216"/>
        <v>-</v>
      </c>
      <c r="BP3742" s="61"/>
      <c r="CT3742" s="61"/>
      <c r="CU3742" s="61"/>
      <c r="CV3742" s="61"/>
      <c r="CW3742" s="61"/>
      <c r="CX3742" s="61"/>
      <c r="CY3742" s="61"/>
      <c r="CZ3742" s="61"/>
      <c r="DA3742" s="61"/>
      <c r="DB3742" s="61"/>
      <c r="DC3742" s="61"/>
      <c r="DD3742" s="61"/>
      <c r="DE3742" s="61"/>
      <c r="DF3742" s="61"/>
      <c r="DG3742" s="61"/>
      <c r="DH3742" s="61"/>
      <c r="DI3742" s="61"/>
      <c r="DJ3742" s="61"/>
      <c r="DK3742" s="61"/>
      <c r="DL3742" s="61"/>
      <c r="DM3742" s="61"/>
    </row>
    <row r="3743" spans="1:117" s="25" customFormat="1" x14ac:dyDescent="0.2">
      <c r="A3743" s="25" t="s">
        <v>315</v>
      </c>
      <c r="B3743" s="25" t="s">
        <v>269</v>
      </c>
      <c r="C3743" s="25" t="s">
        <v>151</v>
      </c>
      <c r="I3743" s="116"/>
      <c r="J3743" s="116"/>
      <c r="K3743" s="116"/>
      <c r="L3743" s="116"/>
      <c r="M3743" s="116"/>
      <c r="N3743" s="116"/>
      <c r="AL3743" s="117"/>
      <c r="AN3743" s="35" t="str">
        <f t="shared" si="217"/>
        <v/>
      </c>
      <c r="AO3743" s="35" t="str">
        <f t="shared" si="218"/>
        <v>-</v>
      </c>
      <c r="AQ3743" s="25" t="str">
        <f t="shared" si="216"/>
        <v>-</v>
      </c>
      <c r="BP3743" s="61"/>
      <c r="CT3743" s="61"/>
      <c r="CU3743" s="61"/>
      <c r="CV3743" s="61"/>
      <c r="CW3743" s="61"/>
      <c r="CX3743" s="61"/>
      <c r="CY3743" s="61"/>
      <c r="CZ3743" s="61"/>
      <c r="DA3743" s="61"/>
      <c r="DB3743" s="61"/>
      <c r="DC3743" s="61"/>
      <c r="DD3743" s="61"/>
      <c r="DE3743" s="61"/>
      <c r="DF3743" s="61"/>
      <c r="DG3743" s="61"/>
      <c r="DH3743" s="61"/>
      <c r="DI3743" s="61"/>
      <c r="DJ3743" s="61"/>
      <c r="DK3743" s="61"/>
      <c r="DL3743" s="61"/>
      <c r="DM3743" s="61"/>
    </row>
    <row r="3744" spans="1:117" s="25" customFormat="1" x14ac:dyDescent="0.2">
      <c r="A3744" s="25" t="s">
        <v>316</v>
      </c>
      <c r="B3744" s="25" t="s">
        <v>269</v>
      </c>
      <c r="C3744" s="25" t="s">
        <v>151</v>
      </c>
      <c r="I3744" s="116"/>
      <c r="J3744" s="116"/>
      <c r="K3744" s="116"/>
      <c r="L3744" s="116"/>
      <c r="M3744" s="116"/>
      <c r="N3744" s="116"/>
      <c r="AL3744" s="117"/>
      <c r="AN3744" s="35" t="str">
        <f t="shared" si="217"/>
        <v/>
      </c>
      <c r="AO3744" s="35" t="str">
        <f t="shared" si="218"/>
        <v>-</v>
      </c>
      <c r="AQ3744" s="25" t="str">
        <f t="shared" si="216"/>
        <v>-</v>
      </c>
      <c r="BP3744" s="61"/>
      <c r="CT3744" s="61"/>
      <c r="CU3744" s="61"/>
      <c r="CV3744" s="61"/>
      <c r="CW3744" s="61"/>
      <c r="CX3744" s="61"/>
      <c r="CY3744" s="61"/>
      <c r="CZ3744" s="61"/>
      <c r="DA3744" s="61"/>
      <c r="DB3744" s="61"/>
      <c r="DC3744" s="61"/>
      <c r="DD3744" s="61"/>
      <c r="DE3744" s="61"/>
      <c r="DF3744" s="61"/>
      <c r="DG3744" s="61"/>
      <c r="DH3744" s="61"/>
      <c r="DI3744" s="61"/>
      <c r="DJ3744" s="61"/>
      <c r="DK3744" s="61"/>
      <c r="DL3744" s="61"/>
      <c r="DM3744" s="61"/>
    </row>
    <row r="3745" spans="1:117" s="25" customFormat="1" x14ac:dyDescent="0.2">
      <c r="A3745" s="25" t="s">
        <v>317</v>
      </c>
      <c r="B3745" s="25" t="s">
        <v>269</v>
      </c>
      <c r="C3745" s="25" t="s">
        <v>151</v>
      </c>
      <c r="I3745" s="116"/>
      <c r="J3745" s="116"/>
      <c r="K3745" s="116"/>
      <c r="L3745" s="116"/>
      <c r="M3745" s="116"/>
      <c r="N3745" s="116"/>
      <c r="AL3745" s="117"/>
      <c r="AN3745" s="35" t="str">
        <f t="shared" si="217"/>
        <v/>
      </c>
      <c r="AO3745" s="35" t="str">
        <f t="shared" si="218"/>
        <v>-</v>
      </c>
      <c r="AQ3745" s="25" t="str">
        <f t="shared" si="216"/>
        <v>-</v>
      </c>
      <c r="BP3745" s="61"/>
      <c r="CT3745" s="61"/>
      <c r="CU3745" s="61"/>
      <c r="CV3745" s="61"/>
      <c r="CW3745" s="61"/>
      <c r="CX3745" s="61"/>
      <c r="CY3745" s="61"/>
      <c r="CZ3745" s="61"/>
      <c r="DA3745" s="61"/>
      <c r="DB3745" s="61"/>
      <c r="DC3745" s="61"/>
      <c r="DD3745" s="61"/>
      <c r="DE3745" s="61"/>
      <c r="DF3745" s="61"/>
      <c r="DG3745" s="61"/>
      <c r="DH3745" s="61"/>
      <c r="DI3745" s="61"/>
      <c r="DJ3745" s="61"/>
      <c r="DK3745" s="61"/>
      <c r="DL3745" s="61"/>
      <c r="DM3745" s="61"/>
    </row>
    <row r="3746" spans="1:117" s="25" customFormat="1" x14ac:dyDescent="0.2">
      <c r="A3746" s="25" t="s">
        <v>318</v>
      </c>
      <c r="B3746" s="25" t="s">
        <v>269</v>
      </c>
      <c r="C3746" s="25" t="s">
        <v>151</v>
      </c>
      <c r="I3746" s="116"/>
      <c r="J3746" s="116"/>
      <c r="K3746" s="116"/>
      <c r="L3746" s="116"/>
      <c r="M3746" s="116"/>
      <c r="N3746" s="116"/>
      <c r="AL3746" s="117"/>
      <c r="AN3746" s="35" t="str">
        <f t="shared" si="217"/>
        <v/>
      </c>
      <c r="AO3746" s="35" t="str">
        <f t="shared" si="218"/>
        <v>-</v>
      </c>
      <c r="AQ3746" s="25" t="str">
        <f t="shared" si="216"/>
        <v>-</v>
      </c>
      <c r="BP3746" s="61"/>
      <c r="CT3746" s="61"/>
      <c r="CU3746" s="61"/>
      <c r="CV3746" s="61"/>
      <c r="CW3746" s="61"/>
      <c r="CX3746" s="61"/>
      <c r="CY3746" s="61"/>
      <c r="CZ3746" s="61"/>
      <c r="DA3746" s="61"/>
      <c r="DB3746" s="61"/>
      <c r="DC3746" s="61"/>
      <c r="DD3746" s="61"/>
      <c r="DE3746" s="61"/>
      <c r="DF3746" s="61"/>
      <c r="DG3746" s="61"/>
      <c r="DH3746" s="61"/>
      <c r="DI3746" s="61"/>
      <c r="DJ3746" s="61"/>
      <c r="DK3746" s="61"/>
      <c r="DL3746" s="61"/>
      <c r="DM3746" s="61"/>
    </row>
    <row r="3747" spans="1:117" s="25" customFormat="1" x14ac:dyDescent="0.2">
      <c r="A3747" s="25" t="s">
        <v>319</v>
      </c>
      <c r="B3747" s="25" t="s">
        <v>269</v>
      </c>
      <c r="C3747" s="25" t="s">
        <v>151</v>
      </c>
      <c r="I3747" s="116"/>
      <c r="J3747" s="116"/>
      <c r="K3747" s="116"/>
      <c r="L3747" s="116"/>
      <c r="M3747" s="116"/>
      <c r="N3747" s="116"/>
      <c r="AL3747" s="117"/>
      <c r="AN3747" s="35" t="str">
        <f t="shared" si="217"/>
        <v/>
      </c>
      <c r="AO3747" s="35" t="str">
        <f t="shared" si="218"/>
        <v>-</v>
      </c>
      <c r="AQ3747" s="25" t="str">
        <f t="shared" si="216"/>
        <v>-</v>
      </c>
      <c r="BP3747" s="61"/>
      <c r="CT3747" s="61"/>
      <c r="CU3747" s="61"/>
      <c r="CV3747" s="61"/>
      <c r="CW3747" s="61"/>
      <c r="CX3747" s="61"/>
      <c r="CY3747" s="61"/>
      <c r="CZ3747" s="61"/>
      <c r="DA3747" s="61"/>
      <c r="DB3747" s="61"/>
      <c r="DC3747" s="61"/>
      <c r="DD3747" s="61"/>
      <c r="DE3747" s="61"/>
      <c r="DF3747" s="61"/>
      <c r="DG3747" s="61"/>
      <c r="DH3747" s="61"/>
      <c r="DI3747" s="61"/>
      <c r="DJ3747" s="61"/>
      <c r="DK3747" s="61"/>
      <c r="DL3747" s="61"/>
      <c r="DM3747" s="61"/>
    </row>
    <row r="3748" spans="1:117" s="25" customFormat="1" x14ac:dyDescent="0.2">
      <c r="A3748" s="25" t="s">
        <v>320</v>
      </c>
      <c r="B3748" s="25" t="s">
        <v>269</v>
      </c>
      <c r="C3748" s="25" t="s">
        <v>151</v>
      </c>
      <c r="I3748" s="116"/>
      <c r="J3748" s="116"/>
      <c r="K3748" s="116"/>
      <c r="L3748" s="116"/>
      <c r="M3748" s="116"/>
      <c r="N3748" s="116"/>
      <c r="AL3748" s="117"/>
      <c r="AN3748" s="35" t="str">
        <f t="shared" si="217"/>
        <v/>
      </c>
      <c r="AO3748" s="35" t="str">
        <f t="shared" si="218"/>
        <v>-</v>
      </c>
      <c r="AQ3748" s="25" t="str">
        <f t="shared" si="216"/>
        <v>-</v>
      </c>
      <c r="BP3748" s="61"/>
      <c r="CT3748" s="61"/>
      <c r="CU3748" s="61"/>
      <c r="CV3748" s="61"/>
      <c r="CW3748" s="61"/>
      <c r="CX3748" s="61"/>
      <c r="CY3748" s="61"/>
      <c r="CZ3748" s="61"/>
      <c r="DA3748" s="61"/>
      <c r="DB3748" s="61"/>
      <c r="DC3748" s="61"/>
      <c r="DD3748" s="61"/>
      <c r="DE3748" s="61"/>
      <c r="DF3748" s="61"/>
      <c r="DG3748" s="61"/>
      <c r="DH3748" s="61"/>
      <c r="DI3748" s="61"/>
      <c r="DJ3748" s="61"/>
      <c r="DK3748" s="61"/>
      <c r="DL3748" s="61"/>
      <c r="DM3748" s="61"/>
    </row>
    <row r="3749" spans="1:117" s="25" customFormat="1" x14ac:dyDescent="0.2">
      <c r="A3749" s="25" t="s">
        <v>321</v>
      </c>
      <c r="B3749" s="25" t="s">
        <v>269</v>
      </c>
      <c r="C3749" s="25" t="s">
        <v>151</v>
      </c>
      <c r="I3749" s="116"/>
      <c r="J3749" s="116"/>
      <c r="K3749" s="116"/>
      <c r="L3749" s="116"/>
      <c r="M3749" s="116"/>
      <c r="N3749" s="116"/>
      <c r="AL3749" s="117"/>
      <c r="AN3749" s="35" t="str">
        <f t="shared" si="217"/>
        <v/>
      </c>
      <c r="AO3749" s="35" t="str">
        <f t="shared" si="218"/>
        <v>-</v>
      </c>
      <c r="AQ3749" s="25" t="str">
        <f t="shared" ref="AQ3749:AQ3812" si="219">CONCATENATE(TRIM(LEFT(AP3749,LEN(AP3749)-LEN(RIGHT(AP3749)))),"-",RIGHT(AP3749))</f>
        <v>-</v>
      </c>
      <c r="BP3749" s="61"/>
      <c r="CT3749" s="61"/>
      <c r="CU3749" s="61"/>
      <c r="CV3749" s="61"/>
      <c r="CW3749" s="61"/>
      <c r="CX3749" s="61"/>
      <c r="CY3749" s="61"/>
      <c r="CZ3749" s="61"/>
      <c r="DA3749" s="61"/>
      <c r="DB3749" s="61"/>
      <c r="DC3749" s="61"/>
      <c r="DD3749" s="61"/>
      <c r="DE3749" s="61"/>
      <c r="DF3749" s="61"/>
      <c r="DG3749" s="61"/>
      <c r="DH3749" s="61"/>
      <c r="DI3749" s="61"/>
      <c r="DJ3749" s="61"/>
      <c r="DK3749" s="61"/>
      <c r="DL3749" s="61"/>
      <c r="DM3749" s="61"/>
    </row>
    <row r="3750" spans="1:117" s="25" customFormat="1" x14ac:dyDescent="0.2">
      <c r="A3750" s="25" t="s">
        <v>641</v>
      </c>
      <c r="B3750" s="25" t="s">
        <v>269</v>
      </c>
      <c r="C3750" s="25" t="s">
        <v>151</v>
      </c>
      <c r="I3750" s="116"/>
      <c r="J3750" s="116"/>
      <c r="K3750" s="116"/>
      <c r="L3750" s="116"/>
      <c r="M3750" s="116"/>
      <c r="N3750" s="116"/>
      <c r="AL3750" s="117"/>
      <c r="AN3750" s="35" t="str">
        <f t="shared" si="217"/>
        <v/>
      </c>
      <c r="AO3750" s="35" t="str">
        <f t="shared" si="218"/>
        <v>-</v>
      </c>
      <c r="AQ3750" s="25" t="str">
        <f t="shared" si="219"/>
        <v>-</v>
      </c>
      <c r="BP3750" s="61"/>
      <c r="CT3750" s="61"/>
      <c r="CU3750" s="61"/>
      <c r="CV3750" s="61"/>
      <c r="CW3750" s="61"/>
      <c r="CX3750" s="61"/>
      <c r="CY3750" s="61"/>
      <c r="CZ3750" s="61"/>
      <c r="DA3750" s="61"/>
      <c r="DB3750" s="61"/>
      <c r="DC3750" s="61"/>
      <c r="DD3750" s="61"/>
      <c r="DE3750" s="61"/>
      <c r="DF3750" s="61"/>
      <c r="DG3750" s="61"/>
      <c r="DH3750" s="61"/>
      <c r="DI3750" s="61"/>
      <c r="DJ3750" s="61"/>
      <c r="DK3750" s="61"/>
      <c r="DL3750" s="61"/>
      <c r="DM3750" s="61"/>
    </row>
    <row r="3751" spans="1:117" s="25" customFormat="1" x14ac:dyDescent="0.2">
      <c r="A3751" s="25" t="s">
        <v>313</v>
      </c>
      <c r="B3751" s="25" t="s">
        <v>269</v>
      </c>
      <c r="C3751" s="25" t="s">
        <v>152</v>
      </c>
      <c r="I3751" s="116"/>
      <c r="J3751" s="116"/>
      <c r="K3751" s="116"/>
      <c r="L3751" s="116"/>
      <c r="M3751" s="116"/>
      <c r="N3751" s="116"/>
      <c r="AL3751" s="117"/>
      <c r="AN3751" s="35" t="str">
        <f t="shared" si="217"/>
        <v/>
      </c>
      <c r="AO3751" s="35" t="str">
        <f t="shared" si="218"/>
        <v>-</v>
      </c>
      <c r="AQ3751" s="25" t="str">
        <f t="shared" si="219"/>
        <v>-</v>
      </c>
      <c r="BP3751" s="61"/>
      <c r="CT3751" s="61"/>
      <c r="CU3751" s="61"/>
      <c r="CV3751" s="61"/>
      <c r="CW3751" s="61"/>
      <c r="CX3751" s="61"/>
      <c r="CY3751" s="61"/>
      <c r="CZ3751" s="61"/>
      <c r="DA3751" s="61"/>
      <c r="DB3751" s="61"/>
      <c r="DC3751" s="61"/>
      <c r="DD3751" s="61"/>
      <c r="DE3751" s="61"/>
      <c r="DF3751" s="61"/>
      <c r="DG3751" s="61"/>
      <c r="DH3751" s="61"/>
      <c r="DI3751" s="61"/>
      <c r="DJ3751" s="61"/>
      <c r="DK3751" s="61"/>
      <c r="DL3751" s="61"/>
      <c r="DM3751" s="61"/>
    </row>
    <row r="3752" spans="1:117" s="25" customFormat="1" x14ac:dyDescent="0.2">
      <c r="A3752" s="25" t="s">
        <v>314</v>
      </c>
      <c r="B3752" s="25" t="s">
        <v>269</v>
      </c>
      <c r="C3752" s="25" t="s">
        <v>152</v>
      </c>
      <c r="I3752" s="116"/>
      <c r="J3752" s="116"/>
      <c r="K3752" s="116"/>
      <c r="L3752" s="116"/>
      <c r="M3752" s="116"/>
      <c r="N3752" s="116"/>
      <c r="AL3752" s="117"/>
      <c r="AN3752" s="35" t="str">
        <f t="shared" si="217"/>
        <v/>
      </c>
      <c r="AO3752" s="35" t="str">
        <f t="shared" si="218"/>
        <v>-</v>
      </c>
      <c r="AQ3752" s="25" t="str">
        <f t="shared" si="219"/>
        <v>-</v>
      </c>
      <c r="BP3752" s="61"/>
      <c r="CT3752" s="61"/>
      <c r="CU3752" s="61"/>
      <c r="CV3752" s="61"/>
      <c r="CW3752" s="61"/>
      <c r="CX3752" s="61"/>
      <c r="CY3752" s="61"/>
      <c r="CZ3752" s="61"/>
      <c r="DA3752" s="61"/>
      <c r="DB3752" s="61"/>
      <c r="DC3752" s="61"/>
      <c r="DD3752" s="61"/>
      <c r="DE3752" s="61"/>
      <c r="DF3752" s="61"/>
      <c r="DG3752" s="61"/>
      <c r="DH3752" s="61"/>
      <c r="DI3752" s="61"/>
      <c r="DJ3752" s="61"/>
      <c r="DK3752" s="61"/>
      <c r="DL3752" s="61"/>
      <c r="DM3752" s="61"/>
    </row>
    <row r="3753" spans="1:117" s="25" customFormat="1" x14ac:dyDescent="0.2">
      <c r="A3753" s="25" t="s">
        <v>315</v>
      </c>
      <c r="B3753" s="25" t="s">
        <v>269</v>
      </c>
      <c r="C3753" s="25" t="s">
        <v>152</v>
      </c>
      <c r="I3753" s="116"/>
      <c r="J3753" s="116"/>
      <c r="K3753" s="116"/>
      <c r="L3753" s="116"/>
      <c r="M3753" s="116"/>
      <c r="N3753" s="116"/>
      <c r="AL3753" s="117"/>
      <c r="AN3753" s="35" t="str">
        <f t="shared" si="217"/>
        <v/>
      </c>
      <c r="AO3753" s="35" t="str">
        <f t="shared" si="218"/>
        <v>-</v>
      </c>
      <c r="AQ3753" s="25" t="str">
        <f t="shared" si="219"/>
        <v>-</v>
      </c>
      <c r="BP3753" s="61"/>
      <c r="CT3753" s="61"/>
      <c r="CU3753" s="61"/>
      <c r="CV3753" s="61"/>
      <c r="CW3753" s="61"/>
      <c r="CX3753" s="61"/>
      <c r="CY3753" s="61"/>
      <c r="CZ3753" s="61"/>
      <c r="DA3753" s="61"/>
      <c r="DB3753" s="61"/>
      <c r="DC3753" s="61"/>
      <c r="DD3753" s="61"/>
      <c r="DE3753" s="61"/>
      <c r="DF3753" s="61"/>
      <c r="DG3753" s="61"/>
      <c r="DH3753" s="61"/>
      <c r="DI3753" s="61"/>
      <c r="DJ3753" s="61"/>
      <c r="DK3753" s="61"/>
      <c r="DL3753" s="61"/>
      <c r="DM3753" s="61"/>
    </row>
    <row r="3754" spans="1:117" s="25" customFormat="1" x14ac:dyDescent="0.2">
      <c r="A3754" s="25" t="s">
        <v>316</v>
      </c>
      <c r="B3754" s="25" t="s">
        <v>269</v>
      </c>
      <c r="C3754" s="25" t="s">
        <v>152</v>
      </c>
      <c r="I3754" s="116"/>
      <c r="J3754" s="116"/>
      <c r="K3754" s="116"/>
      <c r="L3754" s="116"/>
      <c r="M3754" s="116"/>
      <c r="N3754" s="116"/>
      <c r="AL3754" s="117"/>
      <c r="AN3754" s="35" t="str">
        <f t="shared" si="217"/>
        <v/>
      </c>
      <c r="AO3754" s="35" t="str">
        <f t="shared" si="218"/>
        <v>-</v>
      </c>
      <c r="AQ3754" s="25" t="str">
        <f t="shared" si="219"/>
        <v>-</v>
      </c>
      <c r="BP3754" s="61"/>
      <c r="CT3754" s="61"/>
      <c r="CU3754" s="61"/>
      <c r="CV3754" s="61"/>
      <c r="CW3754" s="61"/>
      <c r="CX3754" s="61"/>
      <c r="CY3754" s="61"/>
      <c r="CZ3754" s="61"/>
      <c r="DA3754" s="61"/>
      <c r="DB3754" s="61"/>
      <c r="DC3754" s="61"/>
      <c r="DD3754" s="61"/>
      <c r="DE3754" s="61"/>
      <c r="DF3754" s="61"/>
      <c r="DG3754" s="61"/>
      <c r="DH3754" s="61"/>
      <c r="DI3754" s="61"/>
      <c r="DJ3754" s="61"/>
      <c r="DK3754" s="61"/>
      <c r="DL3754" s="61"/>
      <c r="DM3754" s="61"/>
    </row>
    <row r="3755" spans="1:117" s="25" customFormat="1" x14ac:dyDescent="0.2">
      <c r="A3755" s="25" t="s">
        <v>317</v>
      </c>
      <c r="B3755" s="25" t="s">
        <v>269</v>
      </c>
      <c r="C3755" s="25" t="s">
        <v>152</v>
      </c>
      <c r="I3755" s="116"/>
      <c r="J3755" s="116"/>
      <c r="K3755" s="116"/>
      <c r="L3755" s="116"/>
      <c r="M3755" s="116"/>
      <c r="N3755" s="116"/>
      <c r="AL3755" s="117"/>
      <c r="AN3755" s="35" t="str">
        <f t="shared" si="217"/>
        <v/>
      </c>
      <c r="AO3755" s="35" t="str">
        <f t="shared" si="218"/>
        <v>-</v>
      </c>
      <c r="AQ3755" s="25" t="str">
        <f t="shared" si="219"/>
        <v>-</v>
      </c>
      <c r="BP3755" s="61"/>
      <c r="CT3755" s="61"/>
      <c r="CU3755" s="61"/>
      <c r="CV3755" s="61"/>
      <c r="CW3755" s="61"/>
      <c r="CX3755" s="61"/>
      <c r="CY3755" s="61"/>
      <c r="CZ3755" s="61"/>
      <c r="DA3755" s="61"/>
      <c r="DB3755" s="61"/>
      <c r="DC3755" s="61"/>
      <c r="DD3755" s="61"/>
      <c r="DE3755" s="61"/>
      <c r="DF3755" s="61"/>
      <c r="DG3755" s="61"/>
      <c r="DH3755" s="61"/>
      <c r="DI3755" s="61"/>
      <c r="DJ3755" s="61"/>
      <c r="DK3755" s="61"/>
      <c r="DL3755" s="61"/>
      <c r="DM3755" s="61"/>
    </row>
    <row r="3756" spans="1:117" s="25" customFormat="1" x14ac:dyDescent="0.2">
      <c r="A3756" s="25" t="s">
        <v>318</v>
      </c>
      <c r="B3756" s="25" t="s">
        <v>269</v>
      </c>
      <c r="C3756" s="25" t="s">
        <v>152</v>
      </c>
      <c r="I3756" s="116"/>
      <c r="J3756" s="116"/>
      <c r="K3756" s="116"/>
      <c r="L3756" s="116"/>
      <c r="M3756" s="116"/>
      <c r="N3756" s="116"/>
      <c r="AL3756" s="117"/>
      <c r="AN3756" s="35" t="str">
        <f t="shared" si="217"/>
        <v/>
      </c>
      <c r="AO3756" s="35" t="str">
        <f t="shared" si="218"/>
        <v>-</v>
      </c>
      <c r="AQ3756" s="25" t="str">
        <f t="shared" si="219"/>
        <v>-</v>
      </c>
      <c r="BP3756" s="61"/>
      <c r="CT3756" s="61"/>
      <c r="CU3756" s="61"/>
      <c r="CV3756" s="61"/>
      <c r="CW3756" s="61"/>
      <c r="CX3756" s="61"/>
      <c r="CY3756" s="61"/>
      <c r="CZ3756" s="61"/>
      <c r="DA3756" s="61"/>
      <c r="DB3756" s="61"/>
      <c r="DC3756" s="61"/>
      <c r="DD3756" s="61"/>
      <c r="DE3756" s="61"/>
      <c r="DF3756" s="61"/>
      <c r="DG3756" s="61"/>
      <c r="DH3756" s="61"/>
      <c r="DI3756" s="61"/>
      <c r="DJ3756" s="61"/>
      <c r="DK3756" s="61"/>
      <c r="DL3756" s="61"/>
      <c r="DM3756" s="61"/>
    </row>
    <row r="3757" spans="1:117" s="25" customFormat="1" x14ac:dyDescent="0.2">
      <c r="A3757" s="25" t="s">
        <v>319</v>
      </c>
      <c r="B3757" s="25" t="s">
        <v>269</v>
      </c>
      <c r="C3757" s="25" t="s">
        <v>152</v>
      </c>
      <c r="I3757" s="116"/>
      <c r="J3757" s="116"/>
      <c r="K3757" s="116"/>
      <c r="L3757" s="116"/>
      <c r="M3757" s="116"/>
      <c r="N3757" s="116"/>
      <c r="AL3757" s="117"/>
      <c r="AN3757" s="35" t="str">
        <f t="shared" si="217"/>
        <v/>
      </c>
      <c r="AO3757" s="35" t="str">
        <f t="shared" si="218"/>
        <v>-</v>
      </c>
      <c r="AQ3757" s="25" t="str">
        <f t="shared" si="219"/>
        <v>-</v>
      </c>
      <c r="BP3757" s="61"/>
      <c r="CT3757" s="61"/>
      <c r="CU3757" s="61"/>
      <c r="CV3757" s="61"/>
      <c r="CW3757" s="61"/>
      <c r="CX3757" s="61"/>
      <c r="CY3757" s="61"/>
      <c r="CZ3757" s="61"/>
      <c r="DA3757" s="61"/>
      <c r="DB3757" s="61"/>
      <c r="DC3757" s="61"/>
      <c r="DD3757" s="61"/>
      <c r="DE3757" s="61"/>
      <c r="DF3757" s="61"/>
      <c r="DG3757" s="61"/>
      <c r="DH3757" s="61"/>
      <c r="DI3757" s="61"/>
      <c r="DJ3757" s="61"/>
      <c r="DK3757" s="61"/>
      <c r="DL3757" s="61"/>
      <c r="DM3757" s="61"/>
    </row>
    <row r="3758" spans="1:117" s="25" customFormat="1" x14ac:dyDescent="0.2">
      <c r="A3758" s="25" t="s">
        <v>320</v>
      </c>
      <c r="B3758" s="25" t="s">
        <v>269</v>
      </c>
      <c r="C3758" s="25" t="s">
        <v>152</v>
      </c>
      <c r="I3758" s="116"/>
      <c r="J3758" s="116"/>
      <c r="K3758" s="116"/>
      <c r="L3758" s="116"/>
      <c r="M3758" s="116"/>
      <c r="N3758" s="116"/>
      <c r="AL3758" s="117"/>
      <c r="AN3758" s="35" t="str">
        <f t="shared" si="217"/>
        <v/>
      </c>
      <c r="AO3758" s="35" t="str">
        <f t="shared" si="218"/>
        <v>-</v>
      </c>
      <c r="AQ3758" s="25" t="str">
        <f t="shared" si="219"/>
        <v>-</v>
      </c>
      <c r="BP3758" s="61"/>
      <c r="CT3758" s="61"/>
      <c r="CU3758" s="61"/>
      <c r="CV3758" s="61"/>
      <c r="CW3758" s="61"/>
      <c r="CX3758" s="61"/>
      <c r="CY3758" s="61"/>
      <c r="CZ3758" s="61"/>
      <c r="DA3758" s="61"/>
      <c r="DB3758" s="61"/>
      <c r="DC3758" s="61"/>
      <c r="DD3758" s="61"/>
      <c r="DE3758" s="61"/>
      <c r="DF3758" s="61"/>
      <c r="DG3758" s="61"/>
      <c r="DH3758" s="61"/>
      <c r="DI3758" s="61"/>
      <c r="DJ3758" s="61"/>
      <c r="DK3758" s="61"/>
      <c r="DL3758" s="61"/>
      <c r="DM3758" s="61"/>
    </row>
    <row r="3759" spans="1:117" s="25" customFormat="1" x14ac:dyDescent="0.2">
      <c r="A3759" s="25" t="s">
        <v>321</v>
      </c>
      <c r="B3759" s="25" t="s">
        <v>269</v>
      </c>
      <c r="C3759" s="25" t="s">
        <v>152</v>
      </c>
      <c r="I3759" s="116"/>
      <c r="J3759" s="116"/>
      <c r="K3759" s="116"/>
      <c r="L3759" s="116"/>
      <c r="M3759" s="116"/>
      <c r="N3759" s="116"/>
      <c r="AL3759" s="117"/>
      <c r="AN3759" s="35" t="str">
        <f t="shared" si="217"/>
        <v/>
      </c>
      <c r="AO3759" s="35" t="str">
        <f t="shared" si="218"/>
        <v>-</v>
      </c>
      <c r="AQ3759" s="25" t="str">
        <f t="shared" si="219"/>
        <v>-</v>
      </c>
      <c r="BP3759" s="61"/>
      <c r="CT3759" s="61"/>
      <c r="CU3759" s="61"/>
      <c r="CV3759" s="61"/>
      <c r="CW3759" s="61"/>
      <c r="CX3759" s="61"/>
      <c r="CY3759" s="61"/>
      <c r="CZ3759" s="61"/>
      <c r="DA3759" s="61"/>
      <c r="DB3759" s="61"/>
      <c r="DC3759" s="61"/>
      <c r="DD3759" s="61"/>
      <c r="DE3759" s="61"/>
      <c r="DF3759" s="61"/>
      <c r="DG3759" s="61"/>
      <c r="DH3759" s="61"/>
      <c r="DI3759" s="61"/>
      <c r="DJ3759" s="61"/>
      <c r="DK3759" s="61"/>
      <c r="DL3759" s="61"/>
      <c r="DM3759" s="61"/>
    </row>
    <row r="3760" spans="1:117" s="25" customFormat="1" x14ac:dyDescent="0.2">
      <c r="A3760" s="25" t="s">
        <v>641</v>
      </c>
      <c r="B3760" s="25" t="s">
        <v>269</v>
      </c>
      <c r="C3760" s="25" t="s">
        <v>152</v>
      </c>
      <c r="I3760" s="116"/>
      <c r="J3760" s="116"/>
      <c r="K3760" s="116"/>
      <c r="L3760" s="116"/>
      <c r="M3760" s="116"/>
      <c r="N3760" s="116"/>
      <c r="AL3760" s="117"/>
      <c r="AN3760" s="35" t="str">
        <f t="shared" si="217"/>
        <v/>
      </c>
      <c r="AO3760" s="35" t="str">
        <f t="shared" si="218"/>
        <v>-</v>
      </c>
      <c r="AQ3760" s="25" t="str">
        <f t="shared" si="219"/>
        <v>-</v>
      </c>
      <c r="BP3760" s="61"/>
      <c r="CT3760" s="61"/>
      <c r="CU3760" s="61"/>
      <c r="CV3760" s="61"/>
      <c r="CW3760" s="61"/>
      <c r="CX3760" s="61"/>
      <c r="CY3760" s="61"/>
      <c r="CZ3760" s="61"/>
      <c r="DA3760" s="61"/>
      <c r="DB3760" s="61"/>
      <c r="DC3760" s="61"/>
      <c r="DD3760" s="61"/>
      <c r="DE3760" s="61"/>
      <c r="DF3760" s="61"/>
      <c r="DG3760" s="61"/>
      <c r="DH3760" s="61"/>
      <c r="DI3760" s="61"/>
      <c r="DJ3760" s="61"/>
      <c r="DK3760" s="61"/>
      <c r="DL3760" s="61"/>
      <c r="DM3760" s="61"/>
    </row>
    <row r="3761" spans="1:117" s="25" customFormat="1" x14ac:dyDescent="0.2">
      <c r="A3761" s="25" t="s">
        <v>323</v>
      </c>
      <c r="B3761" s="25" t="s">
        <v>269</v>
      </c>
      <c r="C3761" s="25" t="s">
        <v>149</v>
      </c>
      <c r="I3761" s="116"/>
      <c r="J3761" s="116"/>
      <c r="K3761" s="116"/>
      <c r="L3761" s="116"/>
      <c r="M3761" s="116"/>
      <c r="N3761" s="116"/>
      <c r="AL3761" s="117"/>
      <c r="AN3761" s="35" t="str">
        <f t="shared" si="217"/>
        <v/>
      </c>
      <c r="AO3761" s="35" t="str">
        <f t="shared" si="218"/>
        <v>-</v>
      </c>
      <c r="AQ3761" s="25" t="str">
        <f t="shared" si="219"/>
        <v>-</v>
      </c>
      <c r="BP3761" s="61"/>
      <c r="CT3761" s="61"/>
      <c r="CU3761" s="61"/>
      <c r="CV3761" s="61"/>
      <c r="CW3761" s="61"/>
      <c r="CX3761" s="61"/>
      <c r="CY3761" s="61"/>
      <c r="CZ3761" s="61"/>
      <c r="DA3761" s="61"/>
      <c r="DB3761" s="61"/>
      <c r="DC3761" s="61"/>
      <c r="DD3761" s="61"/>
      <c r="DE3761" s="61"/>
      <c r="DF3761" s="61"/>
      <c r="DG3761" s="61"/>
      <c r="DH3761" s="61"/>
      <c r="DI3761" s="61"/>
      <c r="DJ3761" s="61"/>
      <c r="DK3761" s="61"/>
      <c r="DL3761" s="61"/>
      <c r="DM3761" s="61"/>
    </row>
    <row r="3762" spans="1:117" s="25" customFormat="1" x14ac:dyDescent="0.2">
      <c r="A3762" s="25" t="s">
        <v>324</v>
      </c>
      <c r="B3762" s="25" t="s">
        <v>269</v>
      </c>
      <c r="C3762" s="25" t="s">
        <v>149</v>
      </c>
      <c r="I3762" s="116"/>
      <c r="J3762" s="116"/>
      <c r="K3762" s="116"/>
      <c r="L3762" s="116"/>
      <c r="M3762" s="116"/>
      <c r="N3762" s="116"/>
      <c r="AL3762" s="117"/>
      <c r="AN3762" s="35" t="str">
        <f t="shared" si="217"/>
        <v/>
      </c>
      <c r="AO3762" s="35" t="str">
        <f t="shared" si="218"/>
        <v>-</v>
      </c>
      <c r="AQ3762" s="25" t="str">
        <f t="shared" si="219"/>
        <v>-</v>
      </c>
      <c r="BP3762" s="61"/>
      <c r="CT3762" s="61"/>
      <c r="CU3762" s="61"/>
      <c r="CV3762" s="61"/>
      <c r="CW3762" s="61"/>
      <c r="CX3762" s="61"/>
      <c r="CY3762" s="61"/>
      <c r="CZ3762" s="61"/>
      <c r="DA3762" s="61"/>
      <c r="DB3762" s="61"/>
      <c r="DC3762" s="61"/>
      <c r="DD3762" s="61"/>
      <c r="DE3762" s="61"/>
      <c r="DF3762" s="61"/>
      <c r="DG3762" s="61"/>
      <c r="DH3762" s="61"/>
      <c r="DI3762" s="61"/>
      <c r="DJ3762" s="61"/>
      <c r="DK3762" s="61"/>
      <c r="DL3762" s="61"/>
      <c r="DM3762" s="61"/>
    </row>
    <row r="3763" spans="1:117" s="25" customFormat="1" x14ac:dyDescent="0.2">
      <c r="A3763" s="25" t="s">
        <v>325</v>
      </c>
      <c r="B3763" s="25" t="s">
        <v>269</v>
      </c>
      <c r="C3763" s="25" t="s">
        <v>149</v>
      </c>
      <c r="I3763" s="116"/>
      <c r="J3763" s="116"/>
      <c r="K3763" s="116"/>
      <c r="L3763" s="116"/>
      <c r="M3763" s="116"/>
      <c r="N3763" s="116"/>
      <c r="AL3763" s="117"/>
      <c r="AN3763" s="35" t="str">
        <f t="shared" si="217"/>
        <v/>
      </c>
      <c r="AO3763" s="35" t="str">
        <f t="shared" si="218"/>
        <v>-</v>
      </c>
      <c r="AQ3763" s="25" t="str">
        <f t="shared" si="219"/>
        <v>-</v>
      </c>
      <c r="BP3763" s="61"/>
      <c r="CT3763" s="61"/>
      <c r="CU3763" s="61"/>
      <c r="CV3763" s="61"/>
      <c r="CW3763" s="61"/>
      <c r="CX3763" s="61"/>
      <c r="CY3763" s="61"/>
      <c r="CZ3763" s="61"/>
      <c r="DA3763" s="61"/>
      <c r="DB3763" s="61"/>
      <c r="DC3763" s="61"/>
      <c r="DD3763" s="61"/>
      <c r="DE3763" s="61"/>
      <c r="DF3763" s="61"/>
      <c r="DG3763" s="61"/>
      <c r="DH3763" s="61"/>
      <c r="DI3763" s="61"/>
      <c r="DJ3763" s="61"/>
      <c r="DK3763" s="61"/>
      <c r="DL3763" s="61"/>
      <c r="DM3763" s="61"/>
    </row>
    <row r="3764" spans="1:117" s="25" customFormat="1" x14ac:dyDescent="0.2">
      <c r="A3764" s="25" t="s">
        <v>326</v>
      </c>
      <c r="B3764" s="25" t="s">
        <v>269</v>
      </c>
      <c r="C3764" s="25" t="s">
        <v>149</v>
      </c>
      <c r="I3764" s="116"/>
      <c r="J3764" s="116"/>
      <c r="K3764" s="116"/>
      <c r="L3764" s="116"/>
      <c r="M3764" s="116"/>
      <c r="N3764" s="116"/>
      <c r="AL3764" s="117"/>
      <c r="AN3764" s="35" t="str">
        <f t="shared" si="217"/>
        <v/>
      </c>
      <c r="AO3764" s="35" t="str">
        <f t="shared" si="218"/>
        <v>-</v>
      </c>
      <c r="AQ3764" s="25" t="str">
        <f t="shared" si="219"/>
        <v>-</v>
      </c>
      <c r="BP3764" s="61"/>
      <c r="CT3764" s="61"/>
      <c r="CU3764" s="61"/>
      <c r="CV3764" s="61"/>
      <c r="CW3764" s="61"/>
      <c r="CX3764" s="61"/>
      <c r="CY3764" s="61"/>
      <c r="CZ3764" s="61"/>
      <c r="DA3764" s="61"/>
      <c r="DB3764" s="61"/>
      <c r="DC3764" s="61"/>
      <c r="DD3764" s="61"/>
      <c r="DE3764" s="61"/>
      <c r="DF3764" s="61"/>
      <c r="DG3764" s="61"/>
      <c r="DH3764" s="61"/>
      <c r="DI3764" s="61"/>
      <c r="DJ3764" s="61"/>
      <c r="DK3764" s="61"/>
      <c r="DL3764" s="61"/>
      <c r="DM3764" s="61"/>
    </row>
    <row r="3765" spans="1:117" s="25" customFormat="1" x14ac:dyDescent="0.2">
      <c r="A3765" s="25" t="s">
        <v>327</v>
      </c>
      <c r="B3765" s="25" t="s">
        <v>269</v>
      </c>
      <c r="C3765" s="25" t="s">
        <v>149</v>
      </c>
      <c r="I3765" s="116"/>
      <c r="J3765" s="116"/>
      <c r="K3765" s="116"/>
      <c r="L3765" s="116"/>
      <c r="M3765" s="116"/>
      <c r="N3765" s="116"/>
      <c r="AL3765" s="117"/>
      <c r="AN3765" s="35" t="str">
        <f t="shared" si="217"/>
        <v/>
      </c>
      <c r="AO3765" s="35" t="str">
        <f t="shared" si="218"/>
        <v>-</v>
      </c>
      <c r="AQ3765" s="25" t="str">
        <f t="shared" si="219"/>
        <v>-</v>
      </c>
      <c r="BP3765" s="61"/>
      <c r="CT3765" s="61"/>
      <c r="CU3765" s="61"/>
      <c r="CV3765" s="61"/>
      <c r="CW3765" s="61"/>
      <c r="CX3765" s="61"/>
      <c r="CY3765" s="61"/>
      <c r="CZ3765" s="61"/>
      <c r="DA3765" s="61"/>
      <c r="DB3765" s="61"/>
      <c r="DC3765" s="61"/>
      <c r="DD3765" s="61"/>
      <c r="DE3765" s="61"/>
      <c r="DF3765" s="61"/>
      <c r="DG3765" s="61"/>
      <c r="DH3765" s="61"/>
      <c r="DI3765" s="61"/>
      <c r="DJ3765" s="61"/>
      <c r="DK3765" s="61"/>
      <c r="DL3765" s="61"/>
      <c r="DM3765" s="61"/>
    </row>
    <row r="3766" spans="1:117" s="25" customFormat="1" x14ac:dyDescent="0.2">
      <c r="A3766" s="25" t="s">
        <v>328</v>
      </c>
      <c r="B3766" s="25" t="s">
        <v>269</v>
      </c>
      <c r="C3766" s="25" t="s">
        <v>149</v>
      </c>
      <c r="I3766" s="116"/>
      <c r="J3766" s="116"/>
      <c r="K3766" s="116"/>
      <c r="L3766" s="116"/>
      <c r="M3766" s="116"/>
      <c r="N3766" s="116"/>
      <c r="AL3766" s="117"/>
      <c r="AN3766" s="35" t="str">
        <f t="shared" si="217"/>
        <v/>
      </c>
      <c r="AO3766" s="35" t="str">
        <f t="shared" si="218"/>
        <v>-</v>
      </c>
      <c r="AQ3766" s="25" t="str">
        <f t="shared" si="219"/>
        <v>-</v>
      </c>
      <c r="BP3766" s="61"/>
      <c r="CT3766" s="61"/>
      <c r="CU3766" s="61"/>
      <c r="CV3766" s="61"/>
      <c r="CW3766" s="61"/>
      <c r="CX3766" s="61"/>
      <c r="CY3766" s="61"/>
      <c r="CZ3766" s="61"/>
      <c r="DA3766" s="61"/>
      <c r="DB3766" s="61"/>
      <c r="DC3766" s="61"/>
      <c r="DD3766" s="61"/>
      <c r="DE3766" s="61"/>
      <c r="DF3766" s="61"/>
      <c r="DG3766" s="61"/>
      <c r="DH3766" s="61"/>
      <c r="DI3766" s="61"/>
      <c r="DJ3766" s="61"/>
      <c r="DK3766" s="61"/>
      <c r="DL3766" s="61"/>
      <c r="DM3766" s="61"/>
    </row>
    <row r="3767" spans="1:117" s="25" customFormat="1" x14ac:dyDescent="0.2">
      <c r="A3767" s="25" t="s">
        <v>329</v>
      </c>
      <c r="B3767" s="25" t="s">
        <v>269</v>
      </c>
      <c r="C3767" s="25" t="s">
        <v>149</v>
      </c>
      <c r="I3767" s="116"/>
      <c r="J3767" s="116"/>
      <c r="K3767" s="116"/>
      <c r="L3767" s="116"/>
      <c r="M3767" s="116"/>
      <c r="N3767" s="116"/>
      <c r="AL3767" s="117"/>
      <c r="AN3767" s="35" t="str">
        <f t="shared" ref="AN3767:AN3830" si="220">CONCATENATE(AM3767,AP3767)</f>
        <v/>
      </c>
      <c r="AO3767" s="35" t="str">
        <f t="shared" ref="AO3767:AO3830" si="221">CONCATENATE(AM3767,"-",AL3767)</f>
        <v>-</v>
      </c>
      <c r="AQ3767" s="25" t="str">
        <f t="shared" si="219"/>
        <v>-</v>
      </c>
      <c r="BP3767" s="61"/>
      <c r="CT3767" s="61"/>
      <c r="CU3767" s="61"/>
      <c r="CV3767" s="61"/>
      <c r="CW3767" s="61"/>
      <c r="CX3767" s="61"/>
      <c r="CY3767" s="61"/>
      <c r="CZ3767" s="61"/>
      <c r="DA3767" s="61"/>
      <c r="DB3767" s="61"/>
      <c r="DC3767" s="61"/>
      <c r="DD3767" s="61"/>
      <c r="DE3767" s="61"/>
      <c r="DF3767" s="61"/>
      <c r="DG3767" s="61"/>
      <c r="DH3767" s="61"/>
      <c r="DI3767" s="61"/>
      <c r="DJ3767" s="61"/>
      <c r="DK3767" s="61"/>
      <c r="DL3767" s="61"/>
      <c r="DM3767" s="61"/>
    </row>
    <row r="3768" spans="1:117" s="25" customFormat="1" x14ac:dyDescent="0.2">
      <c r="A3768" s="25" t="s">
        <v>330</v>
      </c>
      <c r="B3768" s="25" t="s">
        <v>269</v>
      </c>
      <c r="C3768" s="25" t="s">
        <v>149</v>
      </c>
      <c r="I3768" s="116"/>
      <c r="J3768" s="116"/>
      <c r="K3768" s="116"/>
      <c r="L3768" s="116"/>
      <c r="M3768" s="116"/>
      <c r="N3768" s="116"/>
      <c r="AL3768" s="117"/>
      <c r="AN3768" s="35" t="str">
        <f t="shared" si="220"/>
        <v/>
      </c>
      <c r="AO3768" s="35" t="str">
        <f t="shared" si="221"/>
        <v>-</v>
      </c>
      <c r="AQ3768" s="25" t="str">
        <f t="shared" si="219"/>
        <v>-</v>
      </c>
      <c r="BP3768" s="61"/>
      <c r="CT3768" s="61"/>
      <c r="CU3768" s="61"/>
      <c r="CV3768" s="61"/>
      <c r="CW3768" s="61"/>
      <c r="CX3768" s="61"/>
      <c r="CY3768" s="61"/>
      <c r="CZ3768" s="61"/>
      <c r="DA3768" s="61"/>
      <c r="DB3768" s="61"/>
      <c r="DC3768" s="61"/>
      <c r="DD3768" s="61"/>
      <c r="DE3768" s="61"/>
      <c r="DF3768" s="61"/>
      <c r="DG3768" s="61"/>
      <c r="DH3768" s="61"/>
      <c r="DI3768" s="61"/>
      <c r="DJ3768" s="61"/>
      <c r="DK3768" s="61"/>
      <c r="DL3768" s="61"/>
      <c r="DM3768" s="61"/>
    </row>
    <row r="3769" spans="1:117" s="25" customFormat="1" x14ac:dyDescent="0.2">
      <c r="A3769" s="25" t="s">
        <v>331</v>
      </c>
      <c r="B3769" s="25" t="s">
        <v>269</v>
      </c>
      <c r="C3769" s="25" t="s">
        <v>149</v>
      </c>
      <c r="I3769" s="116"/>
      <c r="J3769" s="116"/>
      <c r="K3769" s="116"/>
      <c r="L3769" s="116"/>
      <c r="M3769" s="116"/>
      <c r="N3769" s="116"/>
      <c r="AL3769" s="117"/>
      <c r="AN3769" s="35" t="str">
        <f t="shared" si="220"/>
        <v/>
      </c>
      <c r="AO3769" s="35" t="str">
        <f t="shared" si="221"/>
        <v>-</v>
      </c>
      <c r="AQ3769" s="25" t="str">
        <f t="shared" si="219"/>
        <v>-</v>
      </c>
      <c r="BP3769" s="61"/>
      <c r="CT3769" s="61"/>
      <c r="CU3769" s="61"/>
      <c r="CV3769" s="61"/>
      <c r="CW3769" s="61"/>
      <c r="CX3769" s="61"/>
      <c r="CY3769" s="61"/>
      <c r="CZ3769" s="61"/>
      <c r="DA3769" s="61"/>
      <c r="DB3769" s="61"/>
      <c r="DC3769" s="61"/>
      <c r="DD3769" s="61"/>
      <c r="DE3769" s="61"/>
      <c r="DF3769" s="61"/>
      <c r="DG3769" s="61"/>
      <c r="DH3769" s="61"/>
      <c r="DI3769" s="61"/>
      <c r="DJ3769" s="61"/>
      <c r="DK3769" s="61"/>
      <c r="DL3769" s="61"/>
      <c r="DM3769" s="61"/>
    </row>
    <row r="3770" spans="1:117" s="25" customFormat="1" x14ac:dyDescent="0.2">
      <c r="A3770" s="25" t="s">
        <v>332</v>
      </c>
      <c r="B3770" s="25" t="s">
        <v>269</v>
      </c>
      <c r="C3770" s="25" t="s">
        <v>149</v>
      </c>
      <c r="I3770" s="116"/>
      <c r="J3770" s="116"/>
      <c r="K3770" s="116"/>
      <c r="L3770" s="116"/>
      <c r="M3770" s="116"/>
      <c r="N3770" s="116"/>
      <c r="AL3770" s="117"/>
      <c r="AN3770" s="35" t="str">
        <f t="shared" si="220"/>
        <v/>
      </c>
      <c r="AO3770" s="35" t="str">
        <f t="shared" si="221"/>
        <v>-</v>
      </c>
      <c r="AQ3770" s="25" t="str">
        <f t="shared" si="219"/>
        <v>-</v>
      </c>
      <c r="BP3770" s="61"/>
      <c r="CT3770" s="61"/>
      <c r="CU3770" s="61"/>
      <c r="CV3770" s="61"/>
      <c r="CW3770" s="61"/>
      <c r="CX3770" s="61"/>
      <c r="CY3770" s="61"/>
      <c r="CZ3770" s="61"/>
      <c r="DA3770" s="61"/>
      <c r="DB3770" s="61"/>
      <c r="DC3770" s="61"/>
      <c r="DD3770" s="61"/>
      <c r="DE3770" s="61"/>
      <c r="DF3770" s="61"/>
      <c r="DG3770" s="61"/>
      <c r="DH3770" s="61"/>
      <c r="DI3770" s="61"/>
      <c r="DJ3770" s="61"/>
      <c r="DK3770" s="61"/>
      <c r="DL3770" s="61"/>
      <c r="DM3770" s="61"/>
    </row>
    <row r="3771" spans="1:117" s="25" customFormat="1" x14ac:dyDescent="0.2">
      <c r="A3771" s="25" t="s">
        <v>323</v>
      </c>
      <c r="B3771" s="25" t="s">
        <v>269</v>
      </c>
      <c r="C3771" s="25" t="s">
        <v>150</v>
      </c>
      <c r="I3771" s="116"/>
      <c r="J3771" s="116"/>
      <c r="K3771" s="116"/>
      <c r="L3771" s="116"/>
      <c r="M3771" s="116"/>
      <c r="N3771" s="116"/>
      <c r="AL3771" s="117"/>
      <c r="AN3771" s="35" t="str">
        <f t="shared" si="220"/>
        <v/>
      </c>
      <c r="AO3771" s="35" t="str">
        <f t="shared" si="221"/>
        <v>-</v>
      </c>
      <c r="AQ3771" s="25" t="str">
        <f t="shared" si="219"/>
        <v>-</v>
      </c>
      <c r="BP3771" s="61"/>
      <c r="CT3771" s="61"/>
      <c r="CU3771" s="61"/>
      <c r="CV3771" s="61"/>
      <c r="CW3771" s="61"/>
      <c r="CX3771" s="61"/>
      <c r="CY3771" s="61"/>
      <c r="CZ3771" s="61"/>
      <c r="DA3771" s="61"/>
      <c r="DB3771" s="61"/>
      <c r="DC3771" s="61"/>
      <c r="DD3771" s="61"/>
      <c r="DE3771" s="61"/>
      <c r="DF3771" s="61"/>
      <c r="DG3771" s="61"/>
      <c r="DH3771" s="61"/>
      <c r="DI3771" s="61"/>
      <c r="DJ3771" s="61"/>
      <c r="DK3771" s="61"/>
      <c r="DL3771" s="61"/>
      <c r="DM3771" s="61"/>
    </row>
    <row r="3772" spans="1:117" s="25" customFormat="1" x14ac:dyDescent="0.2">
      <c r="A3772" s="25" t="s">
        <v>324</v>
      </c>
      <c r="B3772" s="25" t="s">
        <v>269</v>
      </c>
      <c r="C3772" s="25" t="s">
        <v>150</v>
      </c>
      <c r="I3772" s="116"/>
      <c r="J3772" s="116"/>
      <c r="K3772" s="116"/>
      <c r="L3772" s="116"/>
      <c r="M3772" s="116"/>
      <c r="N3772" s="116"/>
      <c r="AL3772" s="117"/>
      <c r="AN3772" s="35" t="str">
        <f t="shared" si="220"/>
        <v/>
      </c>
      <c r="AO3772" s="35" t="str">
        <f t="shared" si="221"/>
        <v>-</v>
      </c>
      <c r="AQ3772" s="25" t="str">
        <f t="shared" si="219"/>
        <v>-</v>
      </c>
      <c r="BP3772" s="61"/>
      <c r="CT3772" s="61"/>
      <c r="CU3772" s="61"/>
      <c r="CV3772" s="61"/>
      <c r="CW3772" s="61"/>
      <c r="CX3772" s="61"/>
      <c r="CY3772" s="61"/>
      <c r="CZ3772" s="61"/>
      <c r="DA3772" s="61"/>
      <c r="DB3772" s="61"/>
      <c r="DC3772" s="61"/>
      <c r="DD3772" s="61"/>
      <c r="DE3772" s="61"/>
      <c r="DF3772" s="61"/>
      <c r="DG3772" s="61"/>
      <c r="DH3772" s="61"/>
      <c r="DI3772" s="61"/>
      <c r="DJ3772" s="61"/>
      <c r="DK3772" s="61"/>
      <c r="DL3772" s="61"/>
      <c r="DM3772" s="61"/>
    </row>
    <row r="3773" spans="1:117" s="25" customFormat="1" x14ac:dyDescent="0.2">
      <c r="A3773" s="25" t="s">
        <v>325</v>
      </c>
      <c r="B3773" s="25" t="s">
        <v>269</v>
      </c>
      <c r="C3773" s="25" t="s">
        <v>150</v>
      </c>
      <c r="I3773" s="116"/>
      <c r="J3773" s="116"/>
      <c r="K3773" s="116"/>
      <c r="L3773" s="116"/>
      <c r="M3773" s="116"/>
      <c r="N3773" s="116"/>
      <c r="AL3773" s="117"/>
      <c r="AN3773" s="35" t="str">
        <f t="shared" si="220"/>
        <v/>
      </c>
      <c r="AO3773" s="35" t="str">
        <f t="shared" si="221"/>
        <v>-</v>
      </c>
      <c r="AQ3773" s="25" t="str">
        <f t="shared" si="219"/>
        <v>-</v>
      </c>
      <c r="BP3773" s="61"/>
      <c r="CT3773" s="61"/>
      <c r="CU3773" s="61"/>
      <c r="CV3773" s="61"/>
      <c r="CW3773" s="61"/>
      <c r="CX3773" s="61"/>
      <c r="CY3773" s="61"/>
      <c r="CZ3773" s="61"/>
      <c r="DA3773" s="61"/>
      <c r="DB3773" s="61"/>
      <c r="DC3773" s="61"/>
      <c r="DD3773" s="61"/>
      <c r="DE3773" s="61"/>
      <c r="DF3773" s="61"/>
      <c r="DG3773" s="61"/>
      <c r="DH3773" s="61"/>
      <c r="DI3773" s="61"/>
      <c r="DJ3773" s="61"/>
      <c r="DK3773" s="61"/>
      <c r="DL3773" s="61"/>
      <c r="DM3773" s="61"/>
    </row>
    <row r="3774" spans="1:117" s="25" customFormat="1" x14ac:dyDescent="0.2">
      <c r="A3774" s="25" t="s">
        <v>326</v>
      </c>
      <c r="B3774" s="25" t="s">
        <v>269</v>
      </c>
      <c r="C3774" s="25" t="s">
        <v>150</v>
      </c>
      <c r="I3774" s="116"/>
      <c r="J3774" s="116"/>
      <c r="K3774" s="116"/>
      <c r="L3774" s="116"/>
      <c r="M3774" s="116"/>
      <c r="N3774" s="116"/>
      <c r="AL3774" s="117"/>
      <c r="AN3774" s="35" t="str">
        <f t="shared" si="220"/>
        <v/>
      </c>
      <c r="AO3774" s="35" t="str">
        <f t="shared" si="221"/>
        <v>-</v>
      </c>
      <c r="AQ3774" s="25" t="str">
        <f t="shared" si="219"/>
        <v>-</v>
      </c>
      <c r="BP3774" s="61"/>
      <c r="CT3774" s="61"/>
      <c r="CU3774" s="61"/>
      <c r="CV3774" s="61"/>
      <c r="CW3774" s="61"/>
      <c r="CX3774" s="61"/>
      <c r="CY3774" s="61"/>
      <c r="CZ3774" s="61"/>
      <c r="DA3774" s="61"/>
      <c r="DB3774" s="61"/>
      <c r="DC3774" s="61"/>
      <c r="DD3774" s="61"/>
      <c r="DE3774" s="61"/>
      <c r="DF3774" s="61"/>
      <c r="DG3774" s="61"/>
      <c r="DH3774" s="61"/>
      <c r="DI3774" s="61"/>
      <c r="DJ3774" s="61"/>
      <c r="DK3774" s="61"/>
      <c r="DL3774" s="61"/>
      <c r="DM3774" s="61"/>
    </row>
    <row r="3775" spans="1:117" s="25" customFormat="1" x14ac:dyDescent="0.2">
      <c r="A3775" s="25" t="s">
        <v>327</v>
      </c>
      <c r="B3775" s="25" t="s">
        <v>269</v>
      </c>
      <c r="C3775" s="25" t="s">
        <v>150</v>
      </c>
      <c r="I3775" s="116"/>
      <c r="J3775" s="116"/>
      <c r="K3775" s="116"/>
      <c r="L3775" s="116"/>
      <c r="M3775" s="116"/>
      <c r="N3775" s="116"/>
      <c r="AL3775" s="117"/>
      <c r="AN3775" s="35" t="str">
        <f t="shared" si="220"/>
        <v/>
      </c>
      <c r="AO3775" s="35" t="str">
        <f t="shared" si="221"/>
        <v>-</v>
      </c>
      <c r="AQ3775" s="25" t="str">
        <f t="shared" si="219"/>
        <v>-</v>
      </c>
      <c r="BP3775" s="61"/>
      <c r="CT3775" s="61"/>
      <c r="CU3775" s="61"/>
      <c r="CV3775" s="61"/>
      <c r="CW3775" s="61"/>
      <c r="CX3775" s="61"/>
      <c r="CY3775" s="61"/>
      <c r="CZ3775" s="61"/>
      <c r="DA3775" s="61"/>
      <c r="DB3775" s="61"/>
      <c r="DC3775" s="61"/>
      <c r="DD3775" s="61"/>
      <c r="DE3775" s="61"/>
      <c r="DF3775" s="61"/>
      <c r="DG3775" s="61"/>
      <c r="DH3775" s="61"/>
      <c r="DI3775" s="61"/>
      <c r="DJ3775" s="61"/>
      <c r="DK3775" s="61"/>
      <c r="DL3775" s="61"/>
      <c r="DM3775" s="61"/>
    </row>
    <row r="3776" spans="1:117" s="25" customFormat="1" x14ac:dyDescent="0.2">
      <c r="A3776" s="25" t="s">
        <v>328</v>
      </c>
      <c r="B3776" s="25" t="s">
        <v>269</v>
      </c>
      <c r="C3776" s="25" t="s">
        <v>150</v>
      </c>
      <c r="I3776" s="116"/>
      <c r="J3776" s="116"/>
      <c r="K3776" s="116"/>
      <c r="L3776" s="116"/>
      <c r="M3776" s="116"/>
      <c r="N3776" s="116"/>
      <c r="AL3776" s="117"/>
      <c r="AN3776" s="35" t="str">
        <f t="shared" si="220"/>
        <v/>
      </c>
      <c r="AO3776" s="35" t="str">
        <f t="shared" si="221"/>
        <v>-</v>
      </c>
      <c r="AQ3776" s="25" t="str">
        <f t="shared" si="219"/>
        <v>-</v>
      </c>
      <c r="BP3776" s="61"/>
      <c r="CT3776" s="61"/>
      <c r="CU3776" s="61"/>
      <c r="CV3776" s="61"/>
      <c r="CW3776" s="61"/>
      <c r="CX3776" s="61"/>
      <c r="CY3776" s="61"/>
      <c r="CZ3776" s="61"/>
      <c r="DA3776" s="61"/>
      <c r="DB3776" s="61"/>
      <c r="DC3776" s="61"/>
      <c r="DD3776" s="61"/>
      <c r="DE3776" s="61"/>
      <c r="DF3776" s="61"/>
      <c r="DG3776" s="61"/>
      <c r="DH3776" s="61"/>
      <c r="DI3776" s="61"/>
      <c r="DJ3776" s="61"/>
      <c r="DK3776" s="61"/>
      <c r="DL3776" s="61"/>
      <c r="DM3776" s="61"/>
    </row>
    <row r="3777" spans="1:117" s="25" customFormat="1" x14ac:dyDescent="0.2">
      <c r="A3777" s="25" t="s">
        <v>329</v>
      </c>
      <c r="B3777" s="25" t="s">
        <v>269</v>
      </c>
      <c r="C3777" s="25" t="s">
        <v>150</v>
      </c>
      <c r="I3777" s="116"/>
      <c r="J3777" s="116"/>
      <c r="K3777" s="116"/>
      <c r="L3777" s="116"/>
      <c r="M3777" s="116"/>
      <c r="N3777" s="116"/>
      <c r="AL3777" s="117"/>
      <c r="AN3777" s="35" t="str">
        <f t="shared" si="220"/>
        <v/>
      </c>
      <c r="AO3777" s="35" t="str">
        <f t="shared" si="221"/>
        <v>-</v>
      </c>
      <c r="AQ3777" s="25" t="str">
        <f t="shared" si="219"/>
        <v>-</v>
      </c>
      <c r="BP3777" s="61"/>
      <c r="CT3777" s="61"/>
      <c r="CU3777" s="61"/>
      <c r="CV3777" s="61"/>
      <c r="CW3777" s="61"/>
      <c r="CX3777" s="61"/>
      <c r="CY3777" s="61"/>
      <c r="CZ3777" s="61"/>
      <c r="DA3777" s="61"/>
      <c r="DB3777" s="61"/>
      <c r="DC3777" s="61"/>
      <c r="DD3777" s="61"/>
      <c r="DE3777" s="61"/>
      <c r="DF3777" s="61"/>
      <c r="DG3777" s="61"/>
      <c r="DH3777" s="61"/>
      <c r="DI3777" s="61"/>
      <c r="DJ3777" s="61"/>
      <c r="DK3777" s="61"/>
      <c r="DL3777" s="61"/>
      <c r="DM3777" s="61"/>
    </row>
    <row r="3778" spans="1:117" s="25" customFormat="1" x14ac:dyDescent="0.2">
      <c r="A3778" s="25" t="s">
        <v>330</v>
      </c>
      <c r="B3778" s="25" t="s">
        <v>269</v>
      </c>
      <c r="C3778" s="25" t="s">
        <v>150</v>
      </c>
      <c r="I3778" s="116"/>
      <c r="J3778" s="116"/>
      <c r="K3778" s="116"/>
      <c r="L3778" s="116"/>
      <c r="M3778" s="116"/>
      <c r="N3778" s="116"/>
      <c r="AL3778" s="117"/>
      <c r="AN3778" s="35" t="str">
        <f t="shared" si="220"/>
        <v/>
      </c>
      <c r="AO3778" s="35" t="str">
        <f t="shared" si="221"/>
        <v>-</v>
      </c>
      <c r="AQ3778" s="25" t="str">
        <f t="shared" si="219"/>
        <v>-</v>
      </c>
      <c r="BP3778" s="61"/>
      <c r="CT3778" s="61"/>
      <c r="CU3778" s="61"/>
      <c r="CV3778" s="61"/>
      <c r="CW3778" s="61"/>
      <c r="CX3778" s="61"/>
      <c r="CY3778" s="61"/>
      <c r="CZ3778" s="61"/>
      <c r="DA3778" s="61"/>
      <c r="DB3778" s="61"/>
      <c r="DC3778" s="61"/>
      <c r="DD3778" s="61"/>
      <c r="DE3778" s="61"/>
      <c r="DF3778" s="61"/>
      <c r="DG3778" s="61"/>
      <c r="DH3778" s="61"/>
      <c r="DI3778" s="61"/>
      <c r="DJ3778" s="61"/>
      <c r="DK3778" s="61"/>
      <c r="DL3778" s="61"/>
      <c r="DM3778" s="61"/>
    </row>
    <row r="3779" spans="1:117" s="25" customFormat="1" x14ac:dyDescent="0.2">
      <c r="A3779" s="25" t="s">
        <v>331</v>
      </c>
      <c r="B3779" s="25" t="s">
        <v>269</v>
      </c>
      <c r="C3779" s="25" t="s">
        <v>150</v>
      </c>
      <c r="I3779" s="116"/>
      <c r="J3779" s="116"/>
      <c r="K3779" s="116"/>
      <c r="L3779" s="116"/>
      <c r="M3779" s="116"/>
      <c r="N3779" s="116"/>
      <c r="AL3779" s="117"/>
      <c r="AN3779" s="35" t="str">
        <f t="shared" si="220"/>
        <v/>
      </c>
      <c r="AO3779" s="35" t="str">
        <f t="shared" si="221"/>
        <v>-</v>
      </c>
      <c r="AQ3779" s="25" t="str">
        <f t="shared" si="219"/>
        <v>-</v>
      </c>
      <c r="BP3779" s="61"/>
      <c r="CT3779" s="61"/>
      <c r="CU3779" s="61"/>
      <c r="CV3779" s="61"/>
      <c r="CW3779" s="61"/>
      <c r="CX3779" s="61"/>
      <c r="CY3779" s="61"/>
      <c r="CZ3779" s="61"/>
      <c r="DA3779" s="61"/>
      <c r="DB3779" s="61"/>
      <c r="DC3779" s="61"/>
      <c r="DD3779" s="61"/>
      <c r="DE3779" s="61"/>
      <c r="DF3779" s="61"/>
      <c r="DG3779" s="61"/>
      <c r="DH3779" s="61"/>
      <c r="DI3779" s="61"/>
      <c r="DJ3779" s="61"/>
      <c r="DK3779" s="61"/>
      <c r="DL3779" s="61"/>
      <c r="DM3779" s="61"/>
    </row>
    <row r="3780" spans="1:117" s="25" customFormat="1" x14ac:dyDescent="0.2">
      <c r="A3780" s="25" t="s">
        <v>332</v>
      </c>
      <c r="B3780" s="25" t="s">
        <v>269</v>
      </c>
      <c r="C3780" s="25" t="s">
        <v>150</v>
      </c>
      <c r="I3780" s="116"/>
      <c r="J3780" s="116"/>
      <c r="K3780" s="116"/>
      <c r="L3780" s="116"/>
      <c r="M3780" s="116"/>
      <c r="N3780" s="116"/>
      <c r="AL3780" s="117"/>
      <c r="AN3780" s="35" t="str">
        <f t="shared" si="220"/>
        <v/>
      </c>
      <c r="AO3780" s="35" t="str">
        <f t="shared" si="221"/>
        <v>-</v>
      </c>
      <c r="AQ3780" s="25" t="str">
        <f t="shared" si="219"/>
        <v>-</v>
      </c>
      <c r="BP3780" s="61"/>
      <c r="CT3780" s="61"/>
      <c r="CU3780" s="61"/>
      <c r="CV3780" s="61"/>
      <c r="CW3780" s="61"/>
      <c r="CX3780" s="61"/>
      <c r="CY3780" s="61"/>
      <c r="CZ3780" s="61"/>
      <c r="DA3780" s="61"/>
      <c r="DB3780" s="61"/>
      <c r="DC3780" s="61"/>
      <c r="DD3780" s="61"/>
      <c r="DE3780" s="61"/>
      <c r="DF3780" s="61"/>
      <c r="DG3780" s="61"/>
      <c r="DH3780" s="61"/>
      <c r="DI3780" s="61"/>
      <c r="DJ3780" s="61"/>
      <c r="DK3780" s="61"/>
      <c r="DL3780" s="61"/>
      <c r="DM3780" s="61"/>
    </row>
    <row r="3781" spans="1:117" s="25" customFormat="1" x14ac:dyDescent="0.2">
      <c r="A3781" s="25" t="s">
        <v>333</v>
      </c>
      <c r="B3781" s="25" t="s">
        <v>269</v>
      </c>
      <c r="C3781" s="25" t="s">
        <v>147</v>
      </c>
      <c r="I3781" s="116"/>
      <c r="J3781" s="116"/>
      <c r="K3781" s="116"/>
      <c r="L3781" s="116"/>
      <c r="M3781" s="116"/>
      <c r="N3781" s="116"/>
      <c r="AL3781" s="117"/>
      <c r="AN3781" s="35" t="str">
        <f t="shared" si="220"/>
        <v/>
      </c>
      <c r="AO3781" s="35" t="str">
        <f t="shared" si="221"/>
        <v>-</v>
      </c>
      <c r="AQ3781" s="25" t="str">
        <f t="shared" si="219"/>
        <v>-</v>
      </c>
      <c r="BP3781" s="61"/>
      <c r="CT3781" s="61"/>
      <c r="CU3781" s="61"/>
      <c r="CV3781" s="61"/>
      <c r="CW3781" s="61"/>
      <c r="CX3781" s="61"/>
      <c r="CY3781" s="61"/>
      <c r="CZ3781" s="61"/>
      <c r="DA3781" s="61"/>
      <c r="DB3781" s="61"/>
      <c r="DC3781" s="61"/>
      <c r="DD3781" s="61"/>
      <c r="DE3781" s="61"/>
      <c r="DF3781" s="61"/>
      <c r="DG3781" s="61"/>
      <c r="DH3781" s="61"/>
      <c r="DI3781" s="61"/>
      <c r="DJ3781" s="61"/>
      <c r="DK3781" s="61"/>
      <c r="DL3781" s="61"/>
      <c r="DM3781" s="61"/>
    </row>
    <row r="3782" spans="1:117" s="25" customFormat="1" x14ac:dyDescent="0.2">
      <c r="A3782" s="25" t="s">
        <v>642</v>
      </c>
      <c r="B3782" s="25" t="s">
        <v>269</v>
      </c>
      <c r="C3782" s="25" t="s">
        <v>147</v>
      </c>
      <c r="I3782" s="116"/>
      <c r="J3782" s="116"/>
      <c r="K3782" s="116"/>
      <c r="L3782" s="116"/>
      <c r="M3782" s="116"/>
      <c r="N3782" s="116"/>
      <c r="AL3782" s="117"/>
      <c r="AN3782" s="35" t="str">
        <f t="shared" si="220"/>
        <v/>
      </c>
      <c r="AO3782" s="35" t="str">
        <f t="shared" si="221"/>
        <v>-</v>
      </c>
      <c r="AQ3782" s="25" t="str">
        <f t="shared" si="219"/>
        <v>-</v>
      </c>
      <c r="BP3782" s="61"/>
      <c r="CT3782" s="61"/>
      <c r="CU3782" s="61"/>
      <c r="CV3782" s="61"/>
      <c r="CW3782" s="61"/>
      <c r="CX3782" s="61"/>
      <c r="CY3782" s="61"/>
      <c r="CZ3782" s="61"/>
      <c r="DA3782" s="61"/>
      <c r="DB3782" s="61"/>
      <c r="DC3782" s="61"/>
      <c r="DD3782" s="61"/>
      <c r="DE3782" s="61"/>
      <c r="DF3782" s="61"/>
      <c r="DG3782" s="61"/>
      <c r="DH3782" s="61"/>
      <c r="DI3782" s="61"/>
      <c r="DJ3782" s="61"/>
      <c r="DK3782" s="61"/>
      <c r="DL3782" s="61"/>
      <c r="DM3782" s="61"/>
    </row>
    <row r="3783" spans="1:117" s="25" customFormat="1" x14ac:dyDescent="0.2">
      <c r="A3783" s="25" t="s">
        <v>335</v>
      </c>
      <c r="B3783" s="25" t="s">
        <v>269</v>
      </c>
      <c r="C3783" s="25" t="s">
        <v>147</v>
      </c>
      <c r="I3783" s="116"/>
      <c r="J3783" s="116"/>
      <c r="K3783" s="116"/>
      <c r="L3783" s="116"/>
      <c r="M3783" s="116"/>
      <c r="N3783" s="116"/>
      <c r="AL3783" s="117"/>
      <c r="AN3783" s="35" t="str">
        <f t="shared" si="220"/>
        <v/>
      </c>
      <c r="AO3783" s="35" t="str">
        <f t="shared" si="221"/>
        <v>-</v>
      </c>
      <c r="AQ3783" s="25" t="str">
        <f t="shared" si="219"/>
        <v>-</v>
      </c>
      <c r="BP3783" s="61"/>
      <c r="CT3783" s="61"/>
      <c r="CU3783" s="61"/>
      <c r="CV3783" s="61"/>
      <c r="CW3783" s="61"/>
      <c r="CX3783" s="61"/>
      <c r="CY3783" s="61"/>
      <c r="CZ3783" s="61"/>
      <c r="DA3783" s="61"/>
      <c r="DB3783" s="61"/>
      <c r="DC3783" s="61"/>
      <c r="DD3783" s="61"/>
      <c r="DE3783" s="61"/>
      <c r="DF3783" s="61"/>
      <c r="DG3783" s="61"/>
      <c r="DH3783" s="61"/>
      <c r="DI3783" s="61"/>
      <c r="DJ3783" s="61"/>
      <c r="DK3783" s="61"/>
      <c r="DL3783" s="61"/>
      <c r="DM3783" s="61"/>
    </row>
    <row r="3784" spans="1:117" s="25" customFormat="1" x14ac:dyDescent="0.2">
      <c r="A3784" s="25" t="s">
        <v>336</v>
      </c>
      <c r="B3784" s="25" t="s">
        <v>269</v>
      </c>
      <c r="C3784" s="25" t="s">
        <v>147</v>
      </c>
      <c r="I3784" s="116"/>
      <c r="J3784" s="116"/>
      <c r="K3784" s="116"/>
      <c r="L3784" s="116"/>
      <c r="M3784" s="116"/>
      <c r="N3784" s="116"/>
      <c r="AL3784" s="117"/>
      <c r="AN3784" s="35" t="str">
        <f t="shared" si="220"/>
        <v/>
      </c>
      <c r="AO3784" s="35" t="str">
        <f t="shared" si="221"/>
        <v>-</v>
      </c>
      <c r="AQ3784" s="25" t="str">
        <f t="shared" si="219"/>
        <v>-</v>
      </c>
      <c r="BP3784" s="61"/>
      <c r="CT3784" s="61"/>
      <c r="CU3784" s="61"/>
      <c r="CV3784" s="61"/>
      <c r="CW3784" s="61"/>
      <c r="CX3784" s="61"/>
      <c r="CY3784" s="61"/>
      <c r="CZ3784" s="61"/>
      <c r="DA3784" s="61"/>
      <c r="DB3784" s="61"/>
      <c r="DC3784" s="61"/>
      <c r="DD3784" s="61"/>
      <c r="DE3784" s="61"/>
      <c r="DF3784" s="61"/>
      <c r="DG3784" s="61"/>
      <c r="DH3784" s="61"/>
      <c r="DI3784" s="61"/>
      <c r="DJ3784" s="61"/>
      <c r="DK3784" s="61"/>
      <c r="DL3784" s="61"/>
      <c r="DM3784" s="61"/>
    </row>
    <row r="3785" spans="1:117" s="25" customFormat="1" x14ac:dyDescent="0.2">
      <c r="A3785" s="25" t="s">
        <v>337</v>
      </c>
      <c r="B3785" s="25" t="s">
        <v>269</v>
      </c>
      <c r="C3785" s="25" t="s">
        <v>147</v>
      </c>
      <c r="I3785" s="116"/>
      <c r="J3785" s="116"/>
      <c r="K3785" s="116"/>
      <c r="L3785" s="116"/>
      <c r="M3785" s="116"/>
      <c r="N3785" s="116"/>
      <c r="AL3785" s="117"/>
      <c r="AN3785" s="35" t="str">
        <f t="shared" si="220"/>
        <v/>
      </c>
      <c r="AO3785" s="35" t="str">
        <f t="shared" si="221"/>
        <v>-</v>
      </c>
      <c r="AQ3785" s="25" t="str">
        <f t="shared" si="219"/>
        <v>-</v>
      </c>
      <c r="BP3785" s="61"/>
      <c r="CT3785" s="61"/>
      <c r="CU3785" s="61"/>
      <c r="CV3785" s="61"/>
      <c r="CW3785" s="61"/>
      <c r="CX3785" s="61"/>
      <c r="CY3785" s="61"/>
      <c r="CZ3785" s="61"/>
      <c r="DA3785" s="61"/>
      <c r="DB3785" s="61"/>
      <c r="DC3785" s="61"/>
      <c r="DD3785" s="61"/>
      <c r="DE3785" s="61"/>
      <c r="DF3785" s="61"/>
      <c r="DG3785" s="61"/>
      <c r="DH3785" s="61"/>
      <c r="DI3785" s="61"/>
      <c r="DJ3785" s="61"/>
      <c r="DK3785" s="61"/>
      <c r="DL3785" s="61"/>
      <c r="DM3785" s="61"/>
    </row>
    <row r="3786" spans="1:117" s="25" customFormat="1" x14ac:dyDescent="0.2">
      <c r="A3786" s="25" t="s">
        <v>338</v>
      </c>
      <c r="B3786" s="25" t="s">
        <v>269</v>
      </c>
      <c r="C3786" s="25" t="s">
        <v>147</v>
      </c>
      <c r="I3786" s="116"/>
      <c r="J3786" s="116"/>
      <c r="K3786" s="116"/>
      <c r="L3786" s="116"/>
      <c r="M3786" s="116"/>
      <c r="N3786" s="116"/>
      <c r="AL3786" s="117"/>
      <c r="AN3786" s="35" t="str">
        <f t="shared" si="220"/>
        <v/>
      </c>
      <c r="AO3786" s="35" t="str">
        <f t="shared" si="221"/>
        <v>-</v>
      </c>
      <c r="AQ3786" s="25" t="str">
        <f t="shared" si="219"/>
        <v>-</v>
      </c>
      <c r="BP3786" s="61"/>
      <c r="CT3786" s="61"/>
      <c r="CU3786" s="61"/>
      <c r="CV3786" s="61"/>
      <c r="CW3786" s="61"/>
      <c r="CX3786" s="61"/>
      <c r="CY3786" s="61"/>
      <c r="CZ3786" s="61"/>
      <c r="DA3786" s="61"/>
      <c r="DB3786" s="61"/>
      <c r="DC3786" s="61"/>
      <c r="DD3786" s="61"/>
      <c r="DE3786" s="61"/>
      <c r="DF3786" s="61"/>
      <c r="DG3786" s="61"/>
      <c r="DH3786" s="61"/>
      <c r="DI3786" s="61"/>
      <c r="DJ3786" s="61"/>
      <c r="DK3786" s="61"/>
      <c r="DL3786" s="61"/>
      <c r="DM3786" s="61"/>
    </row>
    <row r="3787" spans="1:117" s="25" customFormat="1" x14ac:dyDescent="0.2">
      <c r="A3787" s="25" t="s">
        <v>339</v>
      </c>
      <c r="B3787" s="25" t="s">
        <v>269</v>
      </c>
      <c r="C3787" s="25" t="s">
        <v>147</v>
      </c>
      <c r="I3787" s="116"/>
      <c r="J3787" s="116"/>
      <c r="K3787" s="116"/>
      <c r="L3787" s="116"/>
      <c r="M3787" s="116"/>
      <c r="N3787" s="116"/>
      <c r="AL3787" s="117"/>
      <c r="AN3787" s="35" t="str">
        <f t="shared" si="220"/>
        <v/>
      </c>
      <c r="AO3787" s="35" t="str">
        <f t="shared" si="221"/>
        <v>-</v>
      </c>
      <c r="AQ3787" s="25" t="str">
        <f t="shared" si="219"/>
        <v>-</v>
      </c>
      <c r="BP3787" s="61"/>
      <c r="CT3787" s="61"/>
      <c r="CU3787" s="61"/>
      <c r="CV3787" s="61"/>
      <c r="CW3787" s="61"/>
      <c r="CX3787" s="61"/>
      <c r="CY3787" s="61"/>
      <c r="CZ3787" s="61"/>
      <c r="DA3787" s="61"/>
      <c r="DB3787" s="61"/>
      <c r="DC3787" s="61"/>
      <c r="DD3787" s="61"/>
      <c r="DE3787" s="61"/>
      <c r="DF3787" s="61"/>
      <c r="DG3787" s="61"/>
      <c r="DH3787" s="61"/>
      <c r="DI3787" s="61"/>
      <c r="DJ3787" s="61"/>
      <c r="DK3787" s="61"/>
      <c r="DL3787" s="61"/>
      <c r="DM3787" s="61"/>
    </row>
    <row r="3788" spans="1:117" s="25" customFormat="1" x14ac:dyDescent="0.2">
      <c r="A3788" s="25" t="s">
        <v>340</v>
      </c>
      <c r="B3788" s="25" t="s">
        <v>269</v>
      </c>
      <c r="C3788" s="25" t="s">
        <v>147</v>
      </c>
      <c r="I3788" s="116"/>
      <c r="J3788" s="116"/>
      <c r="K3788" s="116"/>
      <c r="L3788" s="116"/>
      <c r="M3788" s="116"/>
      <c r="N3788" s="116"/>
      <c r="AL3788" s="117"/>
      <c r="AN3788" s="35" t="str">
        <f t="shared" si="220"/>
        <v/>
      </c>
      <c r="AO3788" s="35" t="str">
        <f t="shared" si="221"/>
        <v>-</v>
      </c>
      <c r="AQ3788" s="25" t="str">
        <f t="shared" si="219"/>
        <v>-</v>
      </c>
      <c r="BP3788" s="61"/>
      <c r="CT3788" s="61"/>
      <c r="CU3788" s="61"/>
      <c r="CV3788" s="61"/>
      <c r="CW3788" s="61"/>
      <c r="CX3788" s="61"/>
      <c r="CY3788" s="61"/>
      <c r="CZ3788" s="61"/>
      <c r="DA3788" s="61"/>
      <c r="DB3788" s="61"/>
      <c r="DC3788" s="61"/>
      <c r="DD3788" s="61"/>
      <c r="DE3788" s="61"/>
      <c r="DF3788" s="61"/>
      <c r="DG3788" s="61"/>
      <c r="DH3788" s="61"/>
      <c r="DI3788" s="61"/>
      <c r="DJ3788" s="61"/>
      <c r="DK3788" s="61"/>
      <c r="DL3788" s="61"/>
      <c r="DM3788" s="61"/>
    </row>
    <row r="3789" spans="1:117" s="25" customFormat="1" x14ac:dyDescent="0.2">
      <c r="A3789" s="25" t="s">
        <v>341</v>
      </c>
      <c r="B3789" s="25" t="s">
        <v>269</v>
      </c>
      <c r="C3789" s="25" t="s">
        <v>147</v>
      </c>
      <c r="I3789" s="116"/>
      <c r="J3789" s="116"/>
      <c r="K3789" s="116"/>
      <c r="L3789" s="116"/>
      <c r="M3789" s="116"/>
      <c r="N3789" s="116"/>
      <c r="AL3789" s="117"/>
      <c r="AN3789" s="35" t="str">
        <f t="shared" si="220"/>
        <v/>
      </c>
      <c r="AO3789" s="35" t="str">
        <f t="shared" si="221"/>
        <v>-</v>
      </c>
      <c r="AQ3789" s="25" t="str">
        <f t="shared" si="219"/>
        <v>-</v>
      </c>
      <c r="BP3789" s="61"/>
      <c r="CT3789" s="61"/>
      <c r="CU3789" s="61"/>
      <c r="CV3789" s="61"/>
      <c r="CW3789" s="61"/>
      <c r="CX3789" s="61"/>
      <c r="CY3789" s="61"/>
      <c r="CZ3789" s="61"/>
      <c r="DA3789" s="61"/>
      <c r="DB3789" s="61"/>
      <c r="DC3789" s="61"/>
      <c r="DD3789" s="61"/>
      <c r="DE3789" s="61"/>
      <c r="DF3789" s="61"/>
      <c r="DG3789" s="61"/>
      <c r="DH3789" s="61"/>
      <c r="DI3789" s="61"/>
      <c r="DJ3789" s="61"/>
      <c r="DK3789" s="61"/>
      <c r="DL3789" s="61"/>
      <c r="DM3789" s="61"/>
    </row>
    <row r="3790" spans="1:117" s="25" customFormat="1" x14ac:dyDescent="0.2">
      <c r="A3790" s="25" t="s">
        <v>342</v>
      </c>
      <c r="B3790" s="25" t="s">
        <v>269</v>
      </c>
      <c r="C3790" s="25" t="s">
        <v>147</v>
      </c>
      <c r="I3790" s="116"/>
      <c r="J3790" s="116"/>
      <c r="K3790" s="116"/>
      <c r="L3790" s="116"/>
      <c r="M3790" s="116"/>
      <c r="N3790" s="116"/>
      <c r="AL3790" s="117"/>
      <c r="AN3790" s="35" t="str">
        <f t="shared" si="220"/>
        <v/>
      </c>
      <c r="AO3790" s="35" t="str">
        <f t="shared" si="221"/>
        <v>-</v>
      </c>
      <c r="AQ3790" s="25" t="str">
        <f t="shared" si="219"/>
        <v>-</v>
      </c>
      <c r="BP3790" s="61"/>
      <c r="CT3790" s="61"/>
      <c r="CU3790" s="61"/>
      <c r="CV3790" s="61"/>
      <c r="CW3790" s="61"/>
      <c r="CX3790" s="61"/>
      <c r="CY3790" s="61"/>
      <c r="CZ3790" s="61"/>
      <c r="DA3790" s="61"/>
      <c r="DB3790" s="61"/>
      <c r="DC3790" s="61"/>
      <c r="DD3790" s="61"/>
      <c r="DE3790" s="61"/>
      <c r="DF3790" s="61"/>
      <c r="DG3790" s="61"/>
      <c r="DH3790" s="61"/>
      <c r="DI3790" s="61"/>
      <c r="DJ3790" s="61"/>
      <c r="DK3790" s="61"/>
      <c r="DL3790" s="61"/>
      <c r="DM3790" s="61"/>
    </row>
    <row r="3791" spans="1:117" s="25" customFormat="1" x14ac:dyDescent="0.2">
      <c r="A3791" s="25" t="s">
        <v>333</v>
      </c>
      <c r="B3791" s="25" t="s">
        <v>269</v>
      </c>
      <c r="C3791" s="25" t="s">
        <v>148</v>
      </c>
      <c r="I3791" s="116"/>
      <c r="J3791" s="116"/>
      <c r="K3791" s="116"/>
      <c r="L3791" s="116"/>
      <c r="M3791" s="116"/>
      <c r="N3791" s="116"/>
      <c r="AL3791" s="117"/>
      <c r="AN3791" s="35" t="str">
        <f t="shared" si="220"/>
        <v/>
      </c>
      <c r="AO3791" s="35" t="str">
        <f t="shared" si="221"/>
        <v>-</v>
      </c>
      <c r="AQ3791" s="25" t="str">
        <f t="shared" si="219"/>
        <v>-</v>
      </c>
      <c r="BP3791" s="61"/>
      <c r="CT3791" s="61"/>
      <c r="CU3791" s="61"/>
      <c r="CV3791" s="61"/>
      <c r="CW3791" s="61"/>
      <c r="CX3791" s="61"/>
      <c r="CY3791" s="61"/>
      <c r="CZ3791" s="61"/>
      <c r="DA3791" s="61"/>
      <c r="DB3791" s="61"/>
      <c r="DC3791" s="61"/>
      <c r="DD3791" s="61"/>
      <c r="DE3791" s="61"/>
      <c r="DF3791" s="61"/>
      <c r="DG3791" s="61"/>
      <c r="DH3791" s="61"/>
      <c r="DI3791" s="61"/>
      <c r="DJ3791" s="61"/>
      <c r="DK3791" s="61"/>
      <c r="DL3791" s="61"/>
      <c r="DM3791" s="61"/>
    </row>
    <row r="3792" spans="1:117" s="25" customFormat="1" x14ac:dyDescent="0.2">
      <c r="A3792" s="25" t="s">
        <v>642</v>
      </c>
      <c r="B3792" s="25" t="s">
        <v>269</v>
      </c>
      <c r="C3792" s="25" t="s">
        <v>148</v>
      </c>
      <c r="I3792" s="116"/>
      <c r="J3792" s="116"/>
      <c r="K3792" s="116"/>
      <c r="L3792" s="116"/>
      <c r="M3792" s="116"/>
      <c r="N3792" s="116"/>
      <c r="AL3792" s="117"/>
      <c r="AN3792" s="35" t="str">
        <f t="shared" si="220"/>
        <v/>
      </c>
      <c r="AO3792" s="35" t="str">
        <f t="shared" si="221"/>
        <v>-</v>
      </c>
      <c r="AQ3792" s="25" t="str">
        <f t="shared" si="219"/>
        <v>-</v>
      </c>
      <c r="BP3792" s="61"/>
      <c r="CT3792" s="61"/>
      <c r="CU3792" s="61"/>
      <c r="CV3792" s="61"/>
      <c r="CW3792" s="61"/>
      <c r="CX3792" s="61"/>
      <c r="CY3792" s="61"/>
      <c r="CZ3792" s="61"/>
      <c r="DA3792" s="61"/>
      <c r="DB3792" s="61"/>
      <c r="DC3792" s="61"/>
      <c r="DD3792" s="61"/>
      <c r="DE3792" s="61"/>
      <c r="DF3792" s="61"/>
      <c r="DG3792" s="61"/>
      <c r="DH3792" s="61"/>
      <c r="DI3792" s="61"/>
      <c r="DJ3792" s="61"/>
      <c r="DK3792" s="61"/>
      <c r="DL3792" s="61"/>
      <c r="DM3792" s="61"/>
    </row>
    <row r="3793" spans="1:117" s="25" customFormat="1" x14ac:dyDescent="0.2">
      <c r="A3793" s="25" t="s">
        <v>335</v>
      </c>
      <c r="B3793" s="25" t="s">
        <v>269</v>
      </c>
      <c r="C3793" s="25" t="s">
        <v>148</v>
      </c>
      <c r="I3793" s="116"/>
      <c r="J3793" s="116"/>
      <c r="K3793" s="116"/>
      <c r="L3793" s="116"/>
      <c r="M3793" s="116"/>
      <c r="N3793" s="116"/>
      <c r="AL3793" s="117"/>
      <c r="AN3793" s="35" t="str">
        <f t="shared" si="220"/>
        <v/>
      </c>
      <c r="AO3793" s="35" t="str">
        <f t="shared" si="221"/>
        <v>-</v>
      </c>
      <c r="AQ3793" s="25" t="str">
        <f t="shared" si="219"/>
        <v>-</v>
      </c>
      <c r="BP3793" s="61"/>
      <c r="CT3793" s="61"/>
      <c r="CU3793" s="61"/>
      <c r="CV3793" s="61"/>
      <c r="CW3793" s="61"/>
      <c r="CX3793" s="61"/>
      <c r="CY3793" s="61"/>
      <c r="CZ3793" s="61"/>
      <c r="DA3793" s="61"/>
      <c r="DB3793" s="61"/>
      <c r="DC3793" s="61"/>
      <c r="DD3793" s="61"/>
      <c r="DE3793" s="61"/>
      <c r="DF3793" s="61"/>
      <c r="DG3793" s="61"/>
      <c r="DH3793" s="61"/>
      <c r="DI3793" s="61"/>
      <c r="DJ3793" s="61"/>
      <c r="DK3793" s="61"/>
      <c r="DL3793" s="61"/>
      <c r="DM3793" s="61"/>
    </row>
    <row r="3794" spans="1:117" s="25" customFormat="1" x14ac:dyDescent="0.2">
      <c r="A3794" s="25" t="s">
        <v>336</v>
      </c>
      <c r="B3794" s="25" t="s">
        <v>269</v>
      </c>
      <c r="C3794" s="25" t="s">
        <v>148</v>
      </c>
      <c r="I3794" s="116"/>
      <c r="J3794" s="116"/>
      <c r="K3794" s="116"/>
      <c r="L3794" s="116"/>
      <c r="M3794" s="116"/>
      <c r="N3794" s="116"/>
      <c r="AL3794" s="117"/>
      <c r="AN3794" s="35" t="str">
        <f t="shared" si="220"/>
        <v/>
      </c>
      <c r="AO3794" s="35" t="str">
        <f t="shared" si="221"/>
        <v>-</v>
      </c>
      <c r="AQ3794" s="25" t="str">
        <f t="shared" si="219"/>
        <v>-</v>
      </c>
      <c r="BP3794" s="61"/>
      <c r="CT3794" s="61"/>
      <c r="CU3794" s="61"/>
      <c r="CV3794" s="61"/>
      <c r="CW3794" s="61"/>
      <c r="CX3794" s="61"/>
      <c r="CY3794" s="61"/>
      <c r="CZ3794" s="61"/>
      <c r="DA3794" s="61"/>
      <c r="DB3794" s="61"/>
      <c r="DC3794" s="61"/>
      <c r="DD3794" s="61"/>
      <c r="DE3794" s="61"/>
      <c r="DF3794" s="61"/>
      <c r="DG3794" s="61"/>
      <c r="DH3794" s="61"/>
      <c r="DI3794" s="61"/>
      <c r="DJ3794" s="61"/>
      <c r="DK3794" s="61"/>
      <c r="DL3794" s="61"/>
      <c r="DM3794" s="61"/>
    </row>
    <row r="3795" spans="1:117" s="25" customFormat="1" x14ac:dyDescent="0.2">
      <c r="A3795" s="25" t="s">
        <v>337</v>
      </c>
      <c r="B3795" s="25" t="s">
        <v>269</v>
      </c>
      <c r="C3795" s="25" t="s">
        <v>148</v>
      </c>
      <c r="I3795" s="116"/>
      <c r="J3795" s="116"/>
      <c r="K3795" s="116"/>
      <c r="L3795" s="116"/>
      <c r="M3795" s="116"/>
      <c r="N3795" s="116"/>
      <c r="AL3795" s="117"/>
      <c r="AN3795" s="35" t="str">
        <f t="shared" si="220"/>
        <v/>
      </c>
      <c r="AO3795" s="35" t="str">
        <f t="shared" si="221"/>
        <v>-</v>
      </c>
      <c r="AQ3795" s="25" t="str">
        <f t="shared" si="219"/>
        <v>-</v>
      </c>
      <c r="BP3795" s="61"/>
      <c r="CT3795" s="61"/>
      <c r="CU3795" s="61"/>
      <c r="CV3795" s="61"/>
      <c r="CW3795" s="61"/>
      <c r="CX3795" s="61"/>
      <c r="CY3795" s="61"/>
      <c r="CZ3795" s="61"/>
      <c r="DA3795" s="61"/>
      <c r="DB3795" s="61"/>
      <c r="DC3795" s="61"/>
      <c r="DD3795" s="61"/>
      <c r="DE3795" s="61"/>
      <c r="DF3795" s="61"/>
      <c r="DG3795" s="61"/>
      <c r="DH3795" s="61"/>
      <c r="DI3795" s="61"/>
      <c r="DJ3795" s="61"/>
      <c r="DK3795" s="61"/>
      <c r="DL3795" s="61"/>
      <c r="DM3795" s="61"/>
    </row>
    <row r="3796" spans="1:117" s="25" customFormat="1" x14ac:dyDescent="0.2">
      <c r="A3796" s="25" t="s">
        <v>338</v>
      </c>
      <c r="B3796" s="25" t="s">
        <v>269</v>
      </c>
      <c r="C3796" s="25" t="s">
        <v>148</v>
      </c>
      <c r="I3796" s="116"/>
      <c r="J3796" s="116"/>
      <c r="K3796" s="116"/>
      <c r="L3796" s="116"/>
      <c r="M3796" s="116"/>
      <c r="N3796" s="116"/>
      <c r="AL3796" s="117"/>
      <c r="AN3796" s="35" t="str">
        <f t="shared" si="220"/>
        <v/>
      </c>
      <c r="AO3796" s="35" t="str">
        <f t="shared" si="221"/>
        <v>-</v>
      </c>
      <c r="AQ3796" s="25" t="str">
        <f t="shared" si="219"/>
        <v>-</v>
      </c>
      <c r="BP3796" s="61"/>
      <c r="CT3796" s="61"/>
      <c r="CU3796" s="61"/>
      <c r="CV3796" s="61"/>
      <c r="CW3796" s="61"/>
      <c r="CX3796" s="61"/>
      <c r="CY3796" s="61"/>
      <c r="CZ3796" s="61"/>
      <c r="DA3796" s="61"/>
      <c r="DB3796" s="61"/>
      <c r="DC3796" s="61"/>
      <c r="DD3796" s="61"/>
      <c r="DE3796" s="61"/>
      <c r="DF3796" s="61"/>
      <c r="DG3796" s="61"/>
      <c r="DH3796" s="61"/>
      <c r="DI3796" s="61"/>
      <c r="DJ3796" s="61"/>
      <c r="DK3796" s="61"/>
      <c r="DL3796" s="61"/>
      <c r="DM3796" s="61"/>
    </row>
    <row r="3797" spans="1:117" s="25" customFormat="1" x14ac:dyDescent="0.2">
      <c r="A3797" s="25" t="s">
        <v>339</v>
      </c>
      <c r="B3797" s="25" t="s">
        <v>269</v>
      </c>
      <c r="C3797" s="25" t="s">
        <v>148</v>
      </c>
      <c r="I3797" s="116"/>
      <c r="J3797" s="116"/>
      <c r="K3797" s="116"/>
      <c r="L3797" s="116"/>
      <c r="M3797" s="116"/>
      <c r="N3797" s="116"/>
      <c r="AL3797" s="117"/>
      <c r="AN3797" s="35" t="str">
        <f t="shared" si="220"/>
        <v/>
      </c>
      <c r="AO3797" s="35" t="str">
        <f t="shared" si="221"/>
        <v>-</v>
      </c>
      <c r="AQ3797" s="25" t="str">
        <f t="shared" si="219"/>
        <v>-</v>
      </c>
      <c r="BP3797" s="61"/>
      <c r="CT3797" s="61"/>
      <c r="CU3797" s="61"/>
      <c r="CV3797" s="61"/>
      <c r="CW3797" s="61"/>
      <c r="CX3797" s="61"/>
      <c r="CY3797" s="61"/>
      <c r="CZ3797" s="61"/>
      <c r="DA3797" s="61"/>
      <c r="DB3797" s="61"/>
      <c r="DC3797" s="61"/>
      <c r="DD3797" s="61"/>
      <c r="DE3797" s="61"/>
      <c r="DF3797" s="61"/>
      <c r="DG3797" s="61"/>
      <c r="DH3797" s="61"/>
      <c r="DI3797" s="61"/>
      <c r="DJ3797" s="61"/>
      <c r="DK3797" s="61"/>
      <c r="DL3797" s="61"/>
      <c r="DM3797" s="61"/>
    </row>
    <row r="3798" spans="1:117" s="25" customFormat="1" x14ac:dyDescent="0.2">
      <c r="A3798" s="25" t="s">
        <v>340</v>
      </c>
      <c r="B3798" s="25" t="s">
        <v>269</v>
      </c>
      <c r="C3798" s="25" t="s">
        <v>148</v>
      </c>
      <c r="I3798" s="116"/>
      <c r="J3798" s="116"/>
      <c r="K3798" s="116"/>
      <c r="L3798" s="116"/>
      <c r="M3798" s="116"/>
      <c r="N3798" s="116"/>
      <c r="AL3798" s="117"/>
      <c r="AN3798" s="35" t="str">
        <f t="shared" si="220"/>
        <v/>
      </c>
      <c r="AO3798" s="35" t="str">
        <f t="shared" si="221"/>
        <v>-</v>
      </c>
      <c r="AQ3798" s="25" t="str">
        <f t="shared" si="219"/>
        <v>-</v>
      </c>
      <c r="BP3798" s="61"/>
      <c r="CT3798" s="61"/>
      <c r="CU3798" s="61"/>
      <c r="CV3798" s="61"/>
      <c r="CW3798" s="61"/>
      <c r="CX3798" s="61"/>
      <c r="CY3798" s="61"/>
      <c r="CZ3798" s="61"/>
      <c r="DA3798" s="61"/>
      <c r="DB3798" s="61"/>
      <c r="DC3798" s="61"/>
      <c r="DD3798" s="61"/>
      <c r="DE3798" s="61"/>
      <c r="DF3798" s="61"/>
      <c r="DG3798" s="61"/>
      <c r="DH3798" s="61"/>
      <c r="DI3798" s="61"/>
      <c r="DJ3798" s="61"/>
      <c r="DK3798" s="61"/>
      <c r="DL3798" s="61"/>
      <c r="DM3798" s="61"/>
    </row>
    <row r="3799" spans="1:117" s="25" customFormat="1" x14ac:dyDescent="0.2">
      <c r="A3799" s="25" t="s">
        <v>341</v>
      </c>
      <c r="B3799" s="25" t="s">
        <v>269</v>
      </c>
      <c r="C3799" s="25" t="s">
        <v>148</v>
      </c>
      <c r="I3799" s="116"/>
      <c r="J3799" s="116"/>
      <c r="K3799" s="116"/>
      <c r="L3799" s="116"/>
      <c r="M3799" s="116"/>
      <c r="N3799" s="116"/>
      <c r="AL3799" s="117"/>
      <c r="AN3799" s="35" t="str">
        <f t="shared" si="220"/>
        <v/>
      </c>
      <c r="AO3799" s="35" t="str">
        <f t="shared" si="221"/>
        <v>-</v>
      </c>
      <c r="AQ3799" s="25" t="str">
        <f t="shared" si="219"/>
        <v>-</v>
      </c>
      <c r="BP3799" s="61"/>
      <c r="CT3799" s="61"/>
      <c r="CU3799" s="61"/>
      <c r="CV3799" s="61"/>
      <c r="CW3799" s="61"/>
      <c r="CX3799" s="61"/>
      <c r="CY3799" s="61"/>
      <c r="CZ3799" s="61"/>
      <c r="DA3799" s="61"/>
      <c r="DB3799" s="61"/>
      <c r="DC3799" s="61"/>
      <c r="DD3799" s="61"/>
      <c r="DE3799" s="61"/>
      <c r="DF3799" s="61"/>
      <c r="DG3799" s="61"/>
      <c r="DH3799" s="61"/>
      <c r="DI3799" s="61"/>
      <c r="DJ3799" s="61"/>
      <c r="DK3799" s="61"/>
      <c r="DL3799" s="61"/>
      <c r="DM3799" s="61"/>
    </row>
    <row r="3800" spans="1:117" s="25" customFormat="1" x14ac:dyDescent="0.2">
      <c r="A3800" s="25" t="s">
        <v>342</v>
      </c>
      <c r="B3800" s="25" t="s">
        <v>269</v>
      </c>
      <c r="C3800" s="25" t="s">
        <v>148</v>
      </c>
      <c r="I3800" s="116"/>
      <c r="J3800" s="116"/>
      <c r="K3800" s="116"/>
      <c r="L3800" s="116"/>
      <c r="M3800" s="116"/>
      <c r="N3800" s="116"/>
      <c r="AL3800" s="117"/>
      <c r="AN3800" s="35" t="str">
        <f t="shared" si="220"/>
        <v/>
      </c>
      <c r="AO3800" s="35" t="str">
        <f t="shared" si="221"/>
        <v>-</v>
      </c>
      <c r="AQ3800" s="25" t="str">
        <f t="shared" si="219"/>
        <v>-</v>
      </c>
      <c r="BP3800" s="61"/>
      <c r="CT3800" s="61"/>
      <c r="CU3800" s="61"/>
      <c r="CV3800" s="61"/>
      <c r="CW3800" s="61"/>
      <c r="CX3800" s="61"/>
      <c r="CY3800" s="61"/>
      <c r="CZ3800" s="61"/>
      <c r="DA3800" s="61"/>
      <c r="DB3800" s="61"/>
      <c r="DC3800" s="61"/>
      <c r="DD3800" s="61"/>
      <c r="DE3800" s="61"/>
      <c r="DF3800" s="61"/>
      <c r="DG3800" s="61"/>
      <c r="DH3800" s="61"/>
      <c r="DI3800" s="61"/>
      <c r="DJ3800" s="61"/>
      <c r="DK3800" s="61"/>
      <c r="DL3800" s="61"/>
      <c r="DM3800" s="61"/>
    </row>
    <row r="3801" spans="1:117" s="25" customFormat="1" x14ac:dyDescent="0.2">
      <c r="A3801" s="25" t="s">
        <v>343</v>
      </c>
      <c r="B3801" s="25" t="s">
        <v>269</v>
      </c>
      <c r="C3801" s="25" t="s">
        <v>157</v>
      </c>
      <c r="I3801" s="116"/>
      <c r="J3801" s="116"/>
      <c r="K3801" s="116"/>
      <c r="L3801" s="116"/>
      <c r="M3801" s="116"/>
      <c r="N3801" s="116"/>
      <c r="AL3801" s="117"/>
      <c r="AN3801" s="35" t="str">
        <f t="shared" si="220"/>
        <v/>
      </c>
      <c r="AO3801" s="35" t="str">
        <f t="shared" si="221"/>
        <v>-</v>
      </c>
      <c r="AQ3801" s="25" t="str">
        <f t="shared" si="219"/>
        <v>-</v>
      </c>
      <c r="BP3801" s="61"/>
      <c r="CT3801" s="61"/>
      <c r="CU3801" s="61"/>
      <c r="CV3801" s="61"/>
      <c r="CW3801" s="61"/>
      <c r="CX3801" s="61"/>
      <c r="CY3801" s="61"/>
      <c r="CZ3801" s="61"/>
      <c r="DA3801" s="61"/>
      <c r="DB3801" s="61"/>
      <c r="DC3801" s="61"/>
      <c r="DD3801" s="61"/>
      <c r="DE3801" s="61"/>
      <c r="DF3801" s="61"/>
      <c r="DG3801" s="61"/>
      <c r="DH3801" s="61"/>
      <c r="DI3801" s="61"/>
      <c r="DJ3801" s="61"/>
      <c r="DK3801" s="61"/>
      <c r="DL3801" s="61"/>
      <c r="DM3801" s="61"/>
    </row>
    <row r="3802" spans="1:117" s="25" customFormat="1" x14ac:dyDescent="0.2">
      <c r="A3802" s="25" t="s">
        <v>344</v>
      </c>
      <c r="B3802" s="25" t="s">
        <v>269</v>
      </c>
      <c r="C3802" s="25" t="s">
        <v>157</v>
      </c>
      <c r="I3802" s="116"/>
      <c r="J3802" s="116"/>
      <c r="K3802" s="116"/>
      <c r="L3802" s="116"/>
      <c r="M3802" s="116"/>
      <c r="N3802" s="116"/>
      <c r="AL3802" s="117"/>
      <c r="AN3802" s="35" t="str">
        <f t="shared" si="220"/>
        <v/>
      </c>
      <c r="AO3802" s="35" t="str">
        <f t="shared" si="221"/>
        <v>-</v>
      </c>
      <c r="AQ3802" s="25" t="str">
        <f t="shared" si="219"/>
        <v>-</v>
      </c>
      <c r="BP3802" s="61"/>
      <c r="CT3802" s="61"/>
      <c r="CU3802" s="61"/>
      <c r="CV3802" s="61"/>
      <c r="CW3802" s="61"/>
      <c r="CX3802" s="61"/>
      <c r="CY3802" s="61"/>
      <c r="CZ3802" s="61"/>
      <c r="DA3802" s="61"/>
      <c r="DB3802" s="61"/>
      <c r="DC3802" s="61"/>
      <c r="DD3802" s="61"/>
      <c r="DE3802" s="61"/>
      <c r="DF3802" s="61"/>
      <c r="DG3802" s="61"/>
      <c r="DH3802" s="61"/>
      <c r="DI3802" s="61"/>
      <c r="DJ3802" s="61"/>
      <c r="DK3802" s="61"/>
      <c r="DL3802" s="61"/>
      <c r="DM3802" s="61"/>
    </row>
    <row r="3803" spans="1:117" s="25" customFormat="1" x14ac:dyDescent="0.2">
      <c r="A3803" s="25" t="s">
        <v>345</v>
      </c>
      <c r="B3803" s="25" t="s">
        <v>269</v>
      </c>
      <c r="C3803" s="25" t="s">
        <v>157</v>
      </c>
      <c r="I3803" s="116"/>
      <c r="J3803" s="116"/>
      <c r="K3803" s="116"/>
      <c r="L3803" s="116"/>
      <c r="M3803" s="116"/>
      <c r="N3803" s="116"/>
      <c r="AL3803" s="117"/>
      <c r="AN3803" s="35" t="str">
        <f t="shared" si="220"/>
        <v/>
      </c>
      <c r="AO3803" s="35" t="str">
        <f t="shared" si="221"/>
        <v>-</v>
      </c>
      <c r="AQ3803" s="25" t="str">
        <f t="shared" si="219"/>
        <v>-</v>
      </c>
      <c r="BP3803" s="61"/>
      <c r="CT3803" s="61"/>
      <c r="CU3803" s="61"/>
      <c r="CV3803" s="61"/>
      <c r="CW3803" s="61"/>
      <c r="CX3803" s="61"/>
      <c r="CY3803" s="61"/>
      <c r="CZ3803" s="61"/>
      <c r="DA3803" s="61"/>
      <c r="DB3803" s="61"/>
      <c r="DC3803" s="61"/>
      <c r="DD3803" s="61"/>
      <c r="DE3803" s="61"/>
      <c r="DF3803" s="61"/>
      <c r="DG3803" s="61"/>
      <c r="DH3803" s="61"/>
      <c r="DI3803" s="61"/>
      <c r="DJ3803" s="61"/>
      <c r="DK3803" s="61"/>
      <c r="DL3803" s="61"/>
      <c r="DM3803" s="61"/>
    </row>
    <row r="3804" spans="1:117" s="25" customFormat="1" x14ac:dyDescent="0.2">
      <c r="A3804" s="25" t="s">
        <v>643</v>
      </c>
      <c r="B3804" s="25" t="s">
        <v>269</v>
      </c>
      <c r="C3804" s="25" t="s">
        <v>157</v>
      </c>
      <c r="I3804" s="116"/>
      <c r="J3804" s="116"/>
      <c r="K3804" s="116"/>
      <c r="L3804" s="116"/>
      <c r="M3804" s="116"/>
      <c r="N3804" s="116"/>
      <c r="AL3804" s="117"/>
      <c r="AN3804" s="35" t="str">
        <f t="shared" si="220"/>
        <v/>
      </c>
      <c r="AO3804" s="35" t="str">
        <f t="shared" si="221"/>
        <v>-</v>
      </c>
      <c r="AQ3804" s="25" t="str">
        <f t="shared" si="219"/>
        <v>-</v>
      </c>
      <c r="BP3804" s="61"/>
      <c r="CT3804" s="61"/>
      <c r="CU3804" s="61"/>
      <c r="CV3804" s="61"/>
      <c r="CW3804" s="61"/>
      <c r="CX3804" s="61"/>
      <c r="CY3804" s="61"/>
      <c r="CZ3804" s="61"/>
      <c r="DA3804" s="61"/>
      <c r="DB3804" s="61"/>
      <c r="DC3804" s="61"/>
      <c r="DD3804" s="61"/>
      <c r="DE3804" s="61"/>
      <c r="DF3804" s="61"/>
      <c r="DG3804" s="61"/>
      <c r="DH3804" s="61"/>
      <c r="DI3804" s="61"/>
      <c r="DJ3804" s="61"/>
      <c r="DK3804" s="61"/>
      <c r="DL3804" s="61"/>
      <c r="DM3804" s="61"/>
    </row>
    <row r="3805" spans="1:117" s="25" customFormat="1" x14ac:dyDescent="0.2">
      <c r="A3805" s="25" t="s">
        <v>347</v>
      </c>
      <c r="B3805" s="25" t="s">
        <v>269</v>
      </c>
      <c r="C3805" s="25" t="s">
        <v>157</v>
      </c>
      <c r="I3805" s="116"/>
      <c r="J3805" s="116"/>
      <c r="K3805" s="116"/>
      <c r="L3805" s="116"/>
      <c r="M3805" s="116"/>
      <c r="N3805" s="116"/>
      <c r="AL3805" s="117"/>
      <c r="AN3805" s="35" t="str">
        <f t="shared" si="220"/>
        <v/>
      </c>
      <c r="AO3805" s="35" t="str">
        <f t="shared" si="221"/>
        <v>-</v>
      </c>
      <c r="AQ3805" s="25" t="str">
        <f t="shared" si="219"/>
        <v>-</v>
      </c>
      <c r="BP3805" s="61"/>
      <c r="CT3805" s="61"/>
      <c r="CU3805" s="61"/>
      <c r="CV3805" s="61"/>
      <c r="CW3805" s="61"/>
      <c r="CX3805" s="61"/>
      <c r="CY3805" s="61"/>
      <c r="CZ3805" s="61"/>
      <c r="DA3805" s="61"/>
      <c r="DB3805" s="61"/>
      <c r="DC3805" s="61"/>
      <c r="DD3805" s="61"/>
      <c r="DE3805" s="61"/>
      <c r="DF3805" s="61"/>
      <c r="DG3805" s="61"/>
      <c r="DH3805" s="61"/>
      <c r="DI3805" s="61"/>
      <c r="DJ3805" s="61"/>
      <c r="DK3805" s="61"/>
      <c r="DL3805" s="61"/>
      <c r="DM3805" s="61"/>
    </row>
    <row r="3806" spans="1:117" s="25" customFormat="1" x14ac:dyDescent="0.2">
      <c r="A3806" s="25" t="s">
        <v>348</v>
      </c>
      <c r="B3806" s="25" t="s">
        <v>269</v>
      </c>
      <c r="C3806" s="25" t="s">
        <v>157</v>
      </c>
      <c r="I3806" s="116"/>
      <c r="J3806" s="116"/>
      <c r="K3806" s="116"/>
      <c r="L3806" s="116"/>
      <c r="M3806" s="116"/>
      <c r="N3806" s="116"/>
      <c r="AL3806" s="117"/>
      <c r="AN3806" s="35" t="str">
        <f t="shared" si="220"/>
        <v/>
      </c>
      <c r="AO3806" s="35" t="str">
        <f t="shared" si="221"/>
        <v>-</v>
      </c>
      <c r="AQ3806" s="25" t="str">
        <f t="shared" si="219"/>
        <v>-</v>
      </c>
      <c r="BP3806" s="61"/>
      <c r="CT3806" s="61"/>
      <c r="CU3806" s="61"/>
      <c r="CV3806" s="61"/>
      <c r="CW3806" s="61"/>
      <c r="CX3806" s="61"/>
      <c r="CY3806" s="61"/>
      <c r="CZ3806" s="61"/>
      <c r="DA3806" s="61"/>
      <c r="DB3806" s="61"/>
      <c r="DC3806" s="61"/>
      <c r="DD3806" s="61"/>
      <c r="DE3806" s="61"/>
      <c r="DF3806" s="61"/>
      <c r="DG3806" s="61"/>
      <c r="DH3806" s="61"/>
      <c r="DI3806" s="61"/>
      <c r="DJ3806" s="61"/>
      <c r="DK3806" s="61"/>
      <c r="DL3806" s="61"/>
      <c r="DM3806" s="61"/>
    </row>
    <row r="3807" spans="1:117" s="25" customFormat="1" x14ac:dyDescent="0.2">
      <c r="A3807" s="25" t="s">
        <v>349</v>
      </c>
      <c r="B3807" s="25" t="s">
        <v>269</v>
      </c>
      <c r="C3807" s="25" t="s">
        <v>157</v>
      </c>
      <c r="I3807" s="116"/>
      <c r="J3807" s="116"/>
      <c r="K3807" s="116"/>
      <c r="L3807" s="116"/>
      <c r="M3807" s="116"/>
      <c r="N3807" s="116"/>
      <c r="AL3807" s="117"/>
      <c r="AN3807" s="35" t="str">
        <f t="shared" si="220"/>
        <v/>
      </c>
      <c r="AO3807" s="35" t="str">
        <f t="shared" si="221"/>
        <v>-</v>
      </c>
      <c r="AQ3807" s="25" t="str">
        <f t="shared" si="219"/>
        <v>-</v>
      </c>
      <c r="BP3807" s="61"/>
      <c r="CT3807" s="61"/>
      <c r="CU3807" s="61"/>
      <c r="CV3807" s="61"/>
      <c r="CW3807" s="61"/>
      <c r="CX3807" s="61"/>
      <c r="CY3807" s="61"/>
      <c r="CZ3807" s="61"/>
      <c r="DA3807" s="61"/>
      <c r="DB3807" s="61"/>
      <c r="DC3807" s="61"/>
      <c r="DD3807" s="61"/>
      <c r="DE3807" s="61"/>
      <c r="DF3807" s="61"/>
      <c r="DG3807" s="61"/>
      <c r="DH3807" s="61"/>
      <c r="DI3807" s="61"/>
      <c r="DJ3807" s="61"/>
      <c r="DK3807" s="61"/>
      <c r="DL3807" s="61"/>
      <c r="DM3807" s="61"/>
    </row>
    <row r="3808" spans="1:117" s="25" customFormat="1" x14ac:dyDescent="0.2">
      <c r="A3808" s="25" t="s">
        <v>350</v>
      </c>
      <c r="B3808" s="25" t="s">
        <v>269</v>
      </c>
      <c r="C3808" s="25" t="s">
        <v>157</v>
      </c>
      <c r="I3808" s="116"/>
      <c r="J3808" s="116"/>
      <c r="K3808" s="116"/>
      <c r="L3808" s="116"/>
      <c r="M3808" s="116"/>
      <c r="N3808" s="116"/>
      <c r="AL3808" s="117"/>
      <c r="AN3808" s="35" t="str">
        <f t="shared" si="220"/>
        <v/>
      </c>
      <c r="AO3808" s="35" t="str">
        <f t="shared" si="221"/>
        <v>-</v>
      </c>
      <c r="AQ3808" s="25" t="str">
        <f t="shared" si="219"/>
        <v>-</v>
      </c>
      <c r="BP3808" s="61"/>
      <c r="CT3808" s="61"/>
      <c r="CU3808" s="61"/>
      <c r="CV3808" s="61"/>
      <c r="CW3808" s="61"/>
      <c r="CX3808" s="61"/>
      <c r="CY3808" s="61"/>
      <c r="CZ3808" s="61"/>
      <c r="DA3808" s="61"/>
      <c r="DB3808" s="61"/>
      <c r="DC3808" s="61"/>
      <c r="DD3808" s="61"/>
      <c r="DE3808" s="61"/>
      <c r="DF3808" s="61"/>
      <c r="DG3808" s="61"/>
      <c r="DH3808" s="61"/>
      <c r="DI3808" s="61"/>
      <c r="DJ3808" s="61"/>
      <c r="DK3808" s="61"/>
      <c r="DL3808" s="61"/>
      <c r="DM3808" s="61"/>
    </row>
    <row r="3809" spans="1:117" s="25" customFormat="1" x14ac:dyDescent="0.2">
      <c r="A3809" s="25" t="s">
        <v>351</v>
      </c>
      <c r="B3809" s="25" t="s">
        <v>269</v>
      </c>
      <c r="C3809" s="25" t="s">
        <v>157</v>
      </c>
      <c r="I3809" s="116"/>
      <c r="J3809" s="116"/>
      <c r="K3809" s="116"/>
      <c r="L3809" s="116"/>
      <c r="M3809" s="116"/>
      <c r="N3809" s="116"/>
      <c r="AL3809" s="117"/>
      <c r="AN3809" s="35" t="str">
        <f t="shared" si="220"/>
        <v/>
      </c>
      <c r="AO3809" s="35" t="str">
        <f t="shared" si="221"/>
        <v>-</v>
      </c>
      <c r="AQ3809" s="25" t="str">
        <f t="shared" si="219"/>
        <v>-</v>
      </c>
      <c r="BP3809" s="61"/>
      <c r="CT3809" s="61"/>
      <c r="CU3809" s="61"/>
      <c r="CV3809" s="61"/>
      <c r="CW3809" s="61"/>
      <c r="CX3809" s="61"/>
      <c r="CY3809" s="61"/>
      <c r="CZ3809" s="61"/>
      <c r="DA3809" s="61"/>
      <c r="DB3809" s="61"/>
      <c r="DC3809" s="61"/>
      <c r="DD3809" s="61"/>
      <c r="DE3809" s="61"/>
      <c r="DF3809" s="61"/>
      <c r="DG3809" s="61"/>
      <c r="DH3809" s="61"/>
      <c r="DI3809" s="61"/>
      <c r="DJ3809" s="61"/>
      <c r="DK3809" s="61"/>
      <c r="DL3809" s="61"/>
      <c r="DM3809" s="61"/>
    </row>
    <row r="3810" spans="1:117" s="25" customFormat="1" x14ac:dyDescent="0.2">
      <c r="A3810" s="25" t="s">
        <v>352</v>
      </c>
      <c r="B3810" s="25" t="s">
        <v>269</v>
      </c>
      <c r="C3810" s="25" t="s">
        <v>157</v>
      </c>
      <c r="I3810" s="116"/>
      <c r="J3810" s="116"/>
      <c r="K3810" s="116"/>
      <c r="L3810" s="116"/>
      <c r="M3810" s="116"/>
      <c r="N3810" s="116"/>
      <c r="AL3810" s="117"/>
      <c r="AN3810" s="35" t="str">
        <f t="shared" si="220"/>
        <v/>
      </c>
      <c r="AO3810" s="35" t="str">
        <f t="shared" si="221"/>
        <v>-</v>
      </c>
      <c r="AQ3810" s="25" t="str">
        <f t="shared" si="219"/>
        <v>-</v>
      </c>
      <c r="BP3810" s="61"/>
      <c r="CT3810" s="61"/>
      <c r="CU3810" s="61"/>
      <c r="CV3810" s="61"/>
      <c r="CW3810" s="61"/>
      <c r="CX3810" s="61"/>
      <c r="CY3810" s="61"/>
      <c r="CZ3810" s="61"/>
      <c r="DA3810" s="61"/>
      <c r="DB3810" s="61"/>
      <c r="DC3810" s="61"/>
      <c r="DD3810" s="61"/>
      <c r="DE3810" s="61"/>
      <c r="DF3810" s="61"/>
      <c r="DG3810" s="61"/>
      <c r="DH3810" s="61"/>
      <c r="DI3810" s="61"/>
      <c r="DJ3810" s="61"/>
      <c r="DK3810" s="61"/>
      <c r="DL3810" s="61"/>
      <c r="DM3810" s="61"/>
    </row>
    <row r="3811" spans="1:117" s="25" customFormat="1" x14ac:dyDescent="0.2">
      <c r="A3811" s="25" t="s">
        <v>343</v>
      </c>
      <c r="B3811" s="25" t="s">
        <v>269</v>
      </c>
      <c r="C3811" s="25" t="s">
        <v>158</v>
      </c>
      <c r="I3811" s="116"/>
      <c r="J3811" s="116"/>
      <c r="K3811" s="116"/>
      <c r="L3811" s="116"/>
      <c r="M3811" s="116"/>
      <c r="N3811" s="116"/>
      <c r="AL3811" s="117"/>
      <c r="AN3811" s="35" t="str">
        <f t="shared" si="220"/>
        <v/>
      </c>
      <c r="AO3811" s="35" t="str">
        <f t="shared" si="221"/>
        <v>-</v>
      </c>
      <c r="AQ3811" s="25" t="str">
        <f t="shared" si="219"/>
        <v>-</v>
      </c>
      <c r="BP3811" s="61"/>
      <c r="CT3811" s="61"/>
      <c r="CU3811" s="61"/>
      <c r="CV3811" s="61"/>
      <c r="CW3811" s="61"/>
      <c r="CX3811" s="61"/>
      <c r="CY3811" s="61"/>
      <c r="CZ3811" s="61"/>
      <c r="DA3811" s="61"/>
      <c r="DB3811" s="61"/>
      <c r="DC3811" s="61"/>
      <c r="DD3811" s="61"/>
      <c r="DE3811" s="61"/>
      <c r="DF3811" s="61"/>
      <c r="DG3811" s="61"/>
      <c r="DH3811" s="61"/>
      <c r="DI3811" s="61"/>
      <c r="DJ3811" s="61"/>
      <c r="DK3811" s="61"/>
      <c r="DL3811" s="61"/>
      <c r="DM3811" s="61"/>
    </row>
    <row r="3812" spans="1:117" s="25" customFormat="1" x14ac:dyDescent="0.2">
      <c r="A3812" s="25" t="s">
        <v>344</v>
      </c>
      <c r="B3812" s="25" t="s">
        <v>269</v>
      </c>
      <c r="C3812" s="25" t="s">
        <v>158</v>
      </c>
      <c r="I3812" s="116"/>
      <c r="J3812" s="116"/>
      <c r="K3812" s="116"/>
      <c r="L3812" s="116"/>
      <c r="M3812" s="116"/>
      <c r="N3812" s="116"/>
      <c r="AL3812" s="117"/>
      <c r="AN3812" s="35" t="str">
        <f t="shared" si="220"/>
        <v/>
      </c>
      <c r="AO3812" s="35" t="str">
        <f t="shared" si="221"/>
        <v>-</v>
      </c>
      <c r="AQ3812" s="25" t="str">
        <f t="shared" si="219"/>
        <v>-</v>
      </c>
      <c r="BP3812" s="61"/>
      <c r="CT3812" s="61"/>
      <c r="CU3812" s="61"/>
      <c r="CV3812" s="61"/>
      <c r="CW3812" s="61"/>
      <c r="CX3812" s="61"/>
      <c r="CY3812" s="61"/>
      <c r="CZ3812" s="61"/>
      <c r="DA3812" s="61"/>
      <c r="DB3812" s="61"/>
      <c r="DC3812" s="61"/>
      <c r="DD3812" s="61"/>
      <c r="DE3812" s="61"/>
      <c r="DF3812" s="61"/>
      <c r="DG3812" s="61"/>
      <c r="DH3812" s="61"/>
      <c r="DI3812" s="61"/>
      <c r="DJ3812" s="61"/>
      <c r="DK3812" s="61"/>
      <c r="DL3812" s="61"/>
      <c r="DM3812" s="61"/>
    </row>
    <row r="3813" spans="1:117" s="25" customFormat="1" x14ac:dyDescent="0.2">
      <c r="A3813" s="25" t="s">
        <v>345</v>
      </c>
      <c r="B3813" s="25" t="s">
        <v>269</v>
      </c>
      <c r="C3813" s="25" t="s">
        <v>158</v>
      </c>
      <c r="I3813" s="116"/>
      <c r="J3813" s="116"/>
      <c r="K3813" s="116"/>
      <c r="L3813" s="116"/>
      <c r="M3813" s="116"/>
      <c r="N3813" s="116"/>
      <c r="AL3813" s="117"/>
      <c r="AN3813" s="35" t="str">
        <f t="shared" si="220"/>
        <v/>
      </c>
      <c r="AO3813" s="35" t="str">
        <f t="shared" si="221"/>
        <v>-</v>
      </c>
      <c r="AQ3813" s="25" t="str">
        <f t="shared" ref="AQ3813:AQ3876" si="222">CONCATENATE(TRIM(LEFT(AP3813,LEN(AP3813)-LEN(RIGHT(AP3813)))),"-",RIGHT(AP3813))</f>
        <v>-</v>
      </c>
      <c r="BP3813" s="61"/>
      <c r="CT3813" s="61"/>
      <c r="CU3813" s="61"/>
      <c r="CV3813" s="61"/>
      <c r="CW3813" s="61"/>
      <c r="CX3813" s="61"/>
      <c r="CY3813" s="61"/>
      <c r="CZ3813" s="61"/>
      <c r="DA3813" s="61"/>
      <c r="DB3813" s="61"/>
      <c r="DC3813" s="61"/>
      <c r="DD3813" s="61"/>
      <c r="DE3813" s="61"/>
      <c r="DF3813" s="61"/>
      <c r="DG3813" s="61"/>
      <c r="DH3813" s="61"/>
      <c r="DI3813" s="61"/>
      <c r="DJ3813" s="61"/>
      <c r="DK3813" s="61"/>
      <c r="DL3813" s="61"/>
      <c r="DM3813" s="61"/>
    </row>
    <row r="3814" spans="1:117" s="25" customFormat="1" x14ac:dyDescent="0.2">
      <c r="A3814" s="25" t="s">
        <v>643</v>
      </c>
      <c r="B3814" s="25" t="s">
        <v>269</v>
      </c>
      <c r="C3814" s="25" t="s">
        <v>158</v>
      </c>
      <c r="I3814" s="116"/>
      <c r="J3814" s="116"/>
      <c r="K3814" s="116"/>
      <c r="L3814" s="116"/>
      <c r="M3814" s="116"/>
      <c r="N3814" s="116"/>
      <c r="AL3814" s="117"/>
      <c r="AN3814" s="35" t="str">
        <f t="shared" si="220"/>
        <v/>
      </c>
      <c r="AO3814" s="35" t="str">
        <f t="shared" si="221"/>
        <v>-</v>
      </c>
      <c r="AQ3814" s="25" t="str">
        <f t="shared" si="222"/>
        <v>-</v>
      </c>
      <c r="BP3814" s="61"/>
      <c r="CT3814" s="61"/>
      <c r="CU3814" s="61"/>
      <c r="CV3814" s="61"/>
      <c r="CW3814" s="61"/>
      <c r="CX3814" s="61"/>
      <c r="CY3814" s="61"/>
      <c r="CZ3814" s="61"/>
      <c r="DA3814" s="61"/>
      <c r="DB3814" s="61"/>
      <c r="DC3814" s="61"/>
      <c r="DD3814" s="61"/>
      <c r="DE3814" s="61"/>
      <c r="DF3814" s="61"/>
      <c r="DG3814" s="61"/>
      <c r="DH3814" s="61"/>
      <c r="DI3814" s="61"/>
      <c r="DJ3814" s="61"/>
      <c r="DK3814" s="61"/>
      <c r="DL3814" s="61"/>
      <c r="DM3814" s="61"/>
    </row>
    <row r="3815" spans="1:117" s="25" customFormat="1" x14ac:dyDescent="0.2">
      <c r="A3815" s="25" t="s">
        <v>347</v>
      </c>
      <c r="B3815" s="25" t="s">
        <v>269</v>
      </c>
      <c r="C3815" s="25" t="s">
        <v>158</v>
      </c>
      <c r="I3815" s="116"/>
      <c r="J3815" s="116"/>
      <c r="K3815" s="116"/>
      <c r="L3815" s="116"/>
      <c r="M3815" s="116"/>
      <c r="N3815" s="116"/>
      <c r="AL3815" s="117"/>
      <c r="AN3815" s="35" t="str">
        <f t="shared" si="220"/>
        <v/>
      </c>
      <c r="AO3815" s="35" t="str">
        <f t="shared" si="221"/>
        <v>-</v>
      </c>
      <c r="AQ3815" s="25" t="str">
        <f t="shared" si="222"/>
        <v>-</v>
      </c>
      <c r="BP3815" s="61"/>
      <c r="CT3815" s="61"/>
      <c r="CU3815" s="61"/>
      <c r="CV3815" s="61"/>
      <c r="CW3815" s="61"/>
      <c r="CX3815" s="61"/>
      <c r="CY3815" s="61"/>
      <c r="CZ3815" s="61"/>
      <c r="DA3815" s="61"/>
      <c r="DB3815" s="61"/>
      <c r="DC3815" s="61"/>
      <c r="DD3815" s="61"/>
      <c r="DE3815" s="61"/>
      <c r="DF3815" s="61"/>
      <c r="DG3815" s="61"/>
      <c r="DH3815" s="61"/>
      <c r="DI3815" s="61"/>
      <c r="DJ3815" s="61"/>
      <c r="DK3815" s="61"/>
      <c r="DL3815" s="61"/>
      <c r="DM3815" s="61"/>
    </row>
    <row r="3816" spans="1:117" s="25" customFormat="1" x14ac:dyDescent="0.2">
      <c r="A3816" s="25" t="s">
        <v>348</v>
      </c>
      <c r="B3816" s="25" t="s">
        <v>269</v>
      </c>
      <c r="C3816" s="25" t="s">
        <v>158</v>
      </c>
      <c r="I3816" s="116"/>
      <c r="J3816" s="116"/>
      <c r="K3816" s="116"/>
      <c r="L3816" s="116"/>
      <c r="M3816" s="116"/>
      <c r="N3816" s="116"/>
      <c r="AL3816" s="117"/>
      <c r="AN3816" s="35" t="str">
        <f t="shared" si="220"/>
        <v/>
      </c>
      <c r="AO3816" s="35" t="str">
        <f t="shared" si="221"/>
        <v>-</v>
      </c>
      <c r="AQ3816" s="25" t="str">
        <f t="shared" si="222"/>
        <v>-</v>
      </c>
      <c r="BP3816" s="61"/>
      <c r="CT3816" s="61"/>
      <c r="CU3816" s="61"/>
      <c r="CV3816" s="61"/>
      <c r="CW3816" s="61"/>
      <c r="CX3816" s="61"/>
      <c r="CY3816" s="61"/>
      <c r="CZ3816" s="61"/>
      <c r="DA3816" s="61"/>
      <c r="DB3816" s="61"/>
      <c r="DC3816" s="61"/>
      <c r="DD3816" s="61"/>
      <c r="DE3816" s="61"/>
      <c r="DF3816" s="61"/>
      <c r="DG3816" s="61"/>
      <c r="DH3816" s="61"/>
      <c r="DI3816" s="61"/>
      <c r="DJ3816" s="61"/>
      <c r="DK3816" s="61"/>
      <c r="DL3816" s="61"/>
      <c r="DM3816" s="61"/>
    </row>
    <row r="3817" spans="1:117" s="25" customFormat="1" x14ac:dyDescent="0.2">
      <c r="A3817" s="25" t="s">
        <v>349</v>
      </c>
      <c r="B3817" s="25" t="s">
        <v>269</v>
      </c>
      <c r="C3817" s="25" t="s">
        <v>158</v>
      </c>
      <c r="I3817" s="116"/>
      <c r="J3817" s="116"/>
      <c r="K3817" s="116"/>
      <c r="L3817" s="116"/>
      <c r="M3817" s="116"/>
      <c r="N3817" s="116"/>
      <c r="AL3817" s="117"/>
      <c r="AN3817" s="35" t="str">
        <f t="shared" si="220"/>
        <v/>
      </c>
      <c r="AO3817" s="35" t="str">
        <f t="shared" si="221"/>
        <v>-</v>
      </c>
      <c r="AQ3817" s="25" t="str">
        <f t="shared" si="222"/>
        <v>-</v>
      </c>
      <c r="BP3817" s="61"/>
      <c r="CT3817" s="61"/>
      <c r="CU3817" s="61"/>
      <c r="CV3817" s="61"/>
      <c r="CW3817" s="61"/>
      <c r="CX3817" s="61"/>
      <c r="CY3817" s="61"/>
      <c r="CZ3817" s="61"/>
      <c r="DA3817" s="61"/>
      <c r="DB3817" s="61"/>
      <c r="DC3817" s="61"/>
      <c r="DD3817" s="61"/>
      <c r="DE3817" s="61"/>
      <c r="DF3817" s="61"/>
      <c r="DG3817" s="61"/>
      <c r="DH3817" s="61"/>
      <c r="DI3817" s="61"/>
      <c r="DJ3817" s="61"/>
      <c r="DK3817" s="61"/>
      <c r="DL3817" s="61"/>
      <c r="DM3817" s="61"/>
    </row>
    <row r="3818" spans="1:117" s="25" customFormat="1" x14ac:dyDescent="0.2">
      <c r="A3818" s="25" t="s">
        <v>350</v>
      </c>
      <c r="B3818" s="25" t="s">
        <v>269</v>
      </c>
      <c r="C3818" s="25" t="s">
        <v>158</v>
      </c>
      <c r="I3818" s="116"/>
      <c r="J3818" s="116"/>
      <c r="K3818" s="116"/>
      <c r="L3818" s="116"/>
      <c r="M3818" s="116"/>
      <c r="N3818" s="116"/>
      <c r="AL3818" s="117"/>
      <c r="AN3818" s="35" t="str">
        <f t="shared" si="220"/>
        <v/>
      </c>
      <c r="AO3818" s="35" t="str">
        <f t="shared" si="221"/>
        <v>-</v>
      </c>
      <c r="AQ3818" s="25" t="str">
        <f t="shared" si="222"/>
        <v>-</v>
      </c>
      <c r="BP3818" s="61"/>
      <c r="CT3818" s="61"/>
      <c r="CU3818" s="61"/>
      <c r="CV3818" s="61"/>
      <c r="CW3818" s="61"/>
      <c r="CX3818" s="61"/>
      <c r="CY3818" s="61"/>
      <c r="CZ3818" s="61"/>
      <c r="DA3818" s="61"/>
      <c r="DB3818" s="61"/>
      <c r="DC3818" s="61"/>
      <c r="DD3818" s="61"/>
      <c r="DE3818" s="61"/>
      <c r="DF3818" s="61"/>
      <c r="DG3818" s="61"/>
      <c r="DH3818" s="61"/>
      <c r="DI3818" s="61"/>
      <c r="DJ3818" s="61"/>
      <c r="DK3818" s="61"/>
      <c r="DL3818" s="61"/>
      <c r="DM3818" s="61"/>
    </row>
    <row r="3819" spans="1:117" s="25" customFormat="1" x14ac:dyDescent="0.2">
      <c r="A3819" s="25" t="s">
        <v>351</v>
      </c>
      <c r="B3819" s="25" t="s">
        <v>269</v>
      </c>
      <c r="C3819" s="25" t="s">
        <v>158</v>
      </c>
      <c r="I3819" s="116"/>
      <c r="J3819" s="116"/>
      <c r="K3819" s="116"/>
      <c r="L3819" s="116"/>
      <c r="M3819" s="116"/>
      <c r="N3819" s="116"/>
      <c r="AL3819" s="117"/>
      <c r="AN3819" s="35" t="str">
        <f t="shared" si="220"/>
        <v/>
      </c>
      <c r="AO3819" s="35" t="str">
        <f t="shared" si="221"/>
        <v>-</v>
      </c>
      <c r="AQ3819" s="25" t="str">
        <f t="shared" si="222"/>
        <v>-</v>
      </c>
      <c r="BP3819" s="61"/>
      <c r="CT3819" s="61"/>
      <c r="CU3819" s="61"/>
      <c r="CV3819" s="61"/>
      <c r="CW3819" s="61"/>
      <c r="CX3819" s="61"/>
      <c r="CY3819" s="61"/>
      <c r="CZ3819" s="61"/>
      <c r="DA3819" s="61"/>
      <c r="DB3819" s="61"/>
      <c r="DC3819" s="61"/>
      <c r="DD3819" s="61"/>
      <c r="DE3819" s="61"/>
      <c r="DF3819" s="61"/>
      <c r="DG3819" s="61"/>
      <c r="DH3819" s="61"/>
      <c r="DI3819" s="61"/>
      <c r="DJ3819" s="61"/>
      <c r="DK3819" s="61"/>
      <c r="DL3819" s="61"/>
      <c r="DM3819" s="61"/>
    </row>
    <row r="3820" spans="1:117" s="25" customFormat="1" x14ac:dyDescent="0.2">
      <c r="A3820" s="25" t="s">
        <v>352</v>
      </c>
      <c r="B3820" s="25" t="s">
        <v>269</v>
      </c>
      <c r="C3820" s="25" t="s">
        <v>158</v>
      </c>
      <c r="I3820" s="116"/>
      <c r="J3820" s="116"/>
      <c r="K3820" s="116"/>
      <c r="L3820" s="116"/>
      <c r="M3820" s="116"/>
      <c r="N3820" s="116"/>
      <c r="AL3820" s="117"/>
      <c r="AN3820" s="35" t="str">
        <f t="shared" si="220"/>
        <v/>
      </c>
      <c r="AO3820" s="35" t="str">
        <f t="shared" si="221"/>
        <v>-</v>
      </c>
      <c r="AQ3820" s="25" t="str">
        <f t="shared" si="222"/>
        <v>-</v>
      </c>
      <c r="BP3820" s="61"/>
      <c r="CT3820" s="61"/>
      <c r="CU3820" s="61"/>
      <c r="CV3820" s="61"/>
      <c r="CW3820" s="61"/>
      <c r="CX3820" s="61"/>
      <c r="CY3820" s="61"/>
      <c r="CZ3820" s="61"/>
      <c r="DA3820" s="61"/>
      <c r="DB3820" s="61"/>
      <c r="DC3820" s="61"/>
      <c r="DD3820" s="61"/>
      <c r="DE3820" s="61"/>
      <c r="DF3820" s="61"/>
      <c r="DG3820" s="61"/>
      <c r="DH3820" s="61"/>
      <c r="DI3820" s="61"/>
      <c r="DJ3820" s="61"/>
      <c r="DK3820" s="61"/>
      <c r="DL3820" s="61"/>
      <c r="DM3820" s="61"/>
    </row>
    <row r="3821" spans="1:117" s="25" customFormat="1" x14ac:dyDescent="0.2">
      <c r="A3821" s="25" t="s">
        <v>176</v>
      </c>
      <c r="B3821" s="25" t="s">
        <v>244</v>
      </c>
      <c r="C3821" s="25" t="s">
        <v>152</v>
      </c>
      <c r="I3821" s="116"/>
      <c r="J3821" s="116"/>
      <c r="K3821" s="116"/>
      <c r="L3821" s="116"/>
      <c r="M3821" s="116"/>
      <c r="N3821" s="116"/>
      <c r="AL3821" s="117"/>
      <c r="AN3821" s="35" t="str">
        <f t="shared" si="220"/>
        <v/>
      </c>
      <c r="AO3821" s="35" t="str">
        <f t="shared" si="221"/>
        <v>-</v>
      </c>
      <c r="AQ3821" s="25" t="str">
        <f t="shared" si="222"/>
        <v>-</v>
      </c>
      <c r="BP3821" s="61"/>
      <c r="CT3821" s="61"/>
      <c r="CU3821" s="61"/>
      <c r="CV3821" s="61"/>
      <c r="CW3821" s="61"/>
      <c r="CX3821" s="61"/>
      <c r="CY3821" s="61"/>
      <c r="CZ3821" s="61"/>
      <c r="DA3821" s="61"/>
      <c r="DB3821" s="61"/>
      <c r="DC3821" s="61"/>
      <c r="DD3821" s="61"/>
      <c r="DE3821" s="61"/>
      <c r="DF3821" s="61"/>
      <c r="DG3821" s="61"/>
      <c r="DH3821" s="61"/>
      <c r="DI3821" s="61"/>
      <c r="DJ3821" s="61"/>
      <c r="DK3821" s="61"/>
      <c r="DL3821" s="61"/>
      <c r="DM3821" s="61"/>
    </row>
    <row r="3822" spans="1:117" s="25" customFormat="1" x14ac:dyDescent="0.2">
      <c r="A3822" s="25" t="s">
        <v>176</v>
      </c>
      <c r="B3822" s="25" t="s">
        <v>245</v>
      </c>
      <c r="C3822" s="25" t="s">
        <v>154</v>
      </c>
      <c r="I3822" s="116"/>
      <c r="J3822" s="116"/>
      <c r="K3822" s="116"/>
      <c r="L3822" s="116"/>
      <c r="M3822" s="116"/>
      <c r="N3822" s="116"/>
      <c r="AL3822" s="117"/>
      <c r="AN3822" s="35" t="str">
        <f t="shared" si="220"/>
        <v/>
      </c>
      <c r="AO3822" s="35" t="str">
        <f t="shared" si="221"/>
        <v>-</v>
      </c>
      <c r="AQ3822" s="25" t="str">
        <f t="shared" si="222"/>
        <v>-</v>
      </c>
      <c r="BP3822" s="61"/>
      <c r="CT3822" s="61"/>
      <c r="CU3822" s="61"/>
      <c r="CV3822" s="61"/>
      <c r="CW3822" s="61"/>
      <c r="CX3822" s="61"/>
      <c r="CY3822" s="61"/>
      <c r="CZ3822" s="61"/>
      <c r="DA3822" s="61"/>
      <c r="DB3822" s="61"/>
      <c r="DC3822" s="61"/>
      <c r="DD3822" s="61"/>
      <c r="DE3822" s="61"/>
      <c r="DF3822" s="61"/>
      <c r="DG3822" s="61"/>
      <c r="DH3822" s="61"/>
      <c r="DI3822" s="61"/>
      <c r="DJ3822" s="61"/>
      <c r="DK3822" s="61"/>
      <c r="DL3822" s="61"/>
      <c r="DM3822" s="61"/>
    </row>
    <row r="3823" spans="1:117" s="25" customFormat="1" x14ac:dyDescent="0.2">
      <c r="A3823" s="25" t="s">
        <v>176</v>
      </c>
      <c r="B3823" s="25" t="s">
        <v>246</v>
      </c>
      <c r="C3823" s="25" t="s">
        <v>155</v>
      </c>
      <c r="I3823" s="116"/>
      <c r="J3823" s="116"/>
      <c r="K3823" s="116"/>
      <c r="L3823" s="116"/>
      <c r="M3823" s="116"/>
      <c r="N3823" s="116"/>
      <c r="AL3823" s="117"/>
      <c r="AN3823" s="35" t="str">
        <f t="shared" si="220"/>
        <v/>
      </c>
      <c r="AO3823" s="35" t="str">
        <f t="shared" si="221"/>
        <v>-</v>
      </c>
      <c r="AQ3823" s="25" t="str">
        <f t="shared" si="222"/>
        <v>-</v>
      </c>
      <c r="BP3823" s="61"/>
      <c r="CT3823" s="61"/>
      <c r="CU3823" s="61"/>
      <c r="CV3823" s="61"/>
      <c r="CW3823" s="61"/>
      <c r="CX3823" s="61"/>
      <c r="CY3823" s="61"/>
      <c r="CZ3823" s="61"/>
      <c r="DA3823" s="61"/>
      <c r="DB3823" s="61"/>
      <c r="DC3823" s="61"/>
      <c r="DD3823" s="61"/>
      <c r="DE3823" s="61"/>
      <c r="DF3823" s="61"/>
      <c r="DG3823" s="61"/>
      <c r="DH3823" s="61"/>
      <c r="DI3823" s="61"/>
      <c r="DJ3823" s="61"/>
      <c r="DK3823" s="61"/>
      <c r="DL3823" s="61"/>
      <c r="DM3823" s="61"/>
    </row>
    <row r="3824" spans="1:117" s="25" customFormat="1" x14ac:dyDescent="0.2">
      <c r="A3824" s="25" t="s">
        <v>176</v>
      </c>
      <c r="B3824" s="25" t="s">
        <v>247</v>
      </c>
      <c r="C3824" s="25" t="s">
        <v>150</v>
      </c>
      <c r="I3824" s="116"/>
      <c r="J3824" s="116"/>
      <c r="K3824" s="116"/>
      <c r="L3824" s="116"/>
      <c r="M3824" s="116"/>
      <c r="N3824" s="116"/>
      <c r="AL3824" s="117"/>
      <c r="AN3824" s="35" t="str">
        <f t="shared" si="220"/>
        <v/>
      </c>
      <c r="AO3824" s="35" t="str">
        <f t="shared" si="221"/>
        <v>-</v>
      </c>
      <c r="AQ3824" s="25" t="str">
        <f t="shared" si="222"/>
        <v>-</v>
      </c>
      <c r="BP3824" s="61"/>
      <c r="CT3824" s="61"/>
      <c r="CU3824" s="61"/>
      <c r="CV3824" s="61"/>
      <c r="CW3824" s="61"/>
      <c r="CX3824" s="61"/>
      <c r="CY3824" s="61"/>
      <c r="CZ3824" s="61"/>
      <c r="DA3824" s="61"/>
      <c r="DB3824" s="61"/>
      <c r="DC3824" s="61"/>
      <c r="DD3824" s="61"/>
      <c r="DE3824" s="61"/>
      <c r="DF3824" s="61"/>
      <c r="DG3824" s="61"/>
      <c r="DH3824" s="61"/>
      <c r="DI3824" s="61"/>
      <c r="DJ3824" s="61"/>
      <c r="DK3824" s="61"/>
      <c r="DL3824" s="61"/>
      <c r="DM3824" s="61"/>
    </row>
    <row r="3825" spans="1:117" s="25" customFormat="1" x14ac:dyDescent="0.2">
      <c r="A3825" s="25" t="s">
        <v>176</v>
      </c>
      <c r="B3825" s="25" t="s">
        <v>248</v>
      </c>
      <c r="C3825" s="25" t="s">
        <v>152</v>
      </c>
      <c r="I3825" s="116"/>
      <c r="J3825" s="116"/>
      <c r="K3825" s="116"/>
      <c r="L3825" s="116"/>
      <c r="M3825" s="116"/>
      <c r="N3825" s="116"/>
      <c r="AL3825" s="117"/>
      <c r="AN3825" s="35" t="str">
        <f t="shared" si="220"/>
        <v/>
      </c>
      <c r="AO3825" s="35" t="str">
        <f t="shared" si="221"/>
        <v>-</v>
      </c>
      <c r="AQ3825" s="25" t="str">
        <f t="shared" si="222"/>
        <v>-</v>
      </c>
      <c r="BP3825" s="61"/>
      <c r="CT3825" s="61"/>
      <c r="CU3825" s="61"/>
      <c r="CV3825" s="61"/>
      <c r="CW3825" s="61"/>
      <c r="CX3825" s="61"/>
      <c r="CY3825" s="61"/>
      <c r="CZ3825" s="61"/>
      <c r="DA3825" s="61"/>
      <c r="DB3825" s="61"/>
      <c r="DC3825" s="61"/>
      <c r="DD3825" s="61"/>
      <c r="DE3825" s="61"/>
      <c r="DF3825" s="61"/>
      <c r="DG3825" s="61"/>
      <c r="DH3825" s="61"/>
      <c r="DI3825" s="61"/>
      <c r="DJ3825" s="61"/>
      <c r="DK3825" s="61"/>
      <c r="DL3825" s="61"/>
      <c r="DM3825" s="61"/>
    </row>
    <row r="3826" spans="1:117" s="25" customFormat="1" x14ac:dyDescent="0.2">
      <c r="A3826" s="25" t="s">
        <v>176</v>
      </c>
      <c r="B3826" s="25" t="s">
        <v>249</v>
      </c>
      <c r="C3826" s="25" t="s">
        <v>154</v>
      </c>
      <c r="I3826" s="116"/>
      <c r="J3826" s="116"/>
      <c r="K3826" s="116"/>
      <c r="L3826" s="116"/>
      <c r="M3826" s="116"/>
      <c r="N3826" s="116"/>
      <c r="AL3826" s="117"/>
      <c r="AN3826" s="35" t="str">
        <f t="shared" si="220"/>
        <v/>
      </c>
      <c r="AO3826" s="35" t="str">
        <f t="shared" si="221"/>
        <v>-</v>
      </c>
      <c r="AQ3826" s="25" t="str">
        <f t="shared" si="222"/>
        <v>-</v>
      </c>
      <c r="BP3826" s="61"/>
      <c r="CT3826" s="61"/>
      <c r="CU3826" s="61"/>
      <c r="CV3826" s="61"/>
      <c r="CW3826" s="61"/>
      <c r="CX3826" s="61"/>
      <c r="CY3826" s="61"/>
      <c r="CZ3826" s="61"/>
      <c r="DA3826" s="61"/>
      <c r="DB3826" s="61"/>
      <c r="DC3826" s="61"/>
      <c r="DD3826" s="61"/>
      <c r="DE3826" s="61"/>
      <c r="DF3826" s="61"/>
      <c r="DG3826" s="61"/>
      <c r="DH3826" s="61"/>
      <c r="DI3826" s="61"/>
      <c r="DJ3826" s="61"/>
      <c r="DK3826" s="61"/>
      <c r="DL3826" s="61"/>
      <c r="DM3826" s="61"/>
    </row>
    <row r="3827" spans="1:117" s="25" customFormat="1" x14ac:dyDescent="0.2">
      <c r="A3827" s="25" t="s">
        <v>176</v>
      </c>
      <c r="B3827" s="25" t="s">
        <v>250</v>
      </c>
      <c r="C3827" s="25" t="s">
        <v>158</v>
      </c>
      <c r="I3827" s="116"/>
      <c r="J3827" s="116"/>
      <c r="K3827" s="116"/>
      <c r="L3827" s="116"/>
      <c r="M3827" s="116"/>
      <c r="N3827" s="116"/>
      <c r="AL3827" s="117"/>
      <c r="AN3827" s="35" t="str">
        <f t="shared" si="220"/>
        <v/>
      </c>
      <c r="AO3827" s="35" t="str">
        <f t="shared" si="221"/>
        <v>-</v>
      </c>
      <c r="AQ3827" s="25" t="str">
        <f t="shared" si="222"/>
        <v>-</v>
      </c>
      <c r="BP3827" s="61"/>
      <c r="CT3827" s="61"/>
      <c r="CU3827" s="61"/>
      <c r="CV3827" s="61"/>
      <c r="CW3827" s="61"/>
      <c r="CX3827" s="61"/>
      <c r="CY3827" s="61"/>
      <c r="CZ3827" s="61"/>
      <c r="DA3827" s="61"/>
      <c r="DB3827" s="61"/>
      <c r="DC3827" s="61"/>
      <c r="DD3827" s="61"/>
      <c r="DE3827" s="61"/>
      <c r="DF3827" s="61"/>
      <c r="DG3827" s="61"/>
      <c r="DH3827" s="61"/>
      <c r="DI3827" s="61"/>
      <c r="DJ3827" s="61"/>
      <c r="DK3827" s="61"/>
      <c r="DL3827" s="61"/>
      <c r="DM3827" s="61"/>
    </row>
    <row r="3828" spans="1:117" s="25" customFormat="1" x14ac:dyDescent="0.2">
      <c r="A3828" s="25" t="s">
        <v>176</v>
      </c>
      <c r="B3828" s="25" t="s">
        <v>251</v>
      </c>
      <c r="C3828" s="25" t="s">
        <v>152</v>
      </c>
      <c r="I3828" s="116"/>
      <c r="J3828" s="116"/>
      <c r="K3828" s="116"/>
      <c r="L3828" s="116"/>
      <c r="M3828" s="116"/>
      <c r="N3828" s="116"/>
      <c r="AL3828" s="117"/>
      <c r="AN3828" s="35" t="str">
        <f t="shared" si="220"/>
        <v/>
      </c>
      <c r="AO3828" s="35" t="str">
        <f t="shared" si="221"/>
        <v>-</v>
      </c>
      <c r="AQ3828" s="25" t="str">
        <f t="shared" si="222"/>
        <v>-</v>
      </c>
      <c r="BP3828" s="61"/>
      <c r="CT3828" s="61"/>
      <c r="CU3828" s="61"/>
      <c r="CV3828" s="61"/>
      <c r="CW3828" s="61"/>
      <c r="CX3828" s="61"/>
      <c r="CY3828" s="61"/>
      <c r="CZ3828" s="61"/>
      <c r="DA3828" s="61"/>
      <c r="DB3828" s="61"/>
      <c r="DC3828" s="61"/>
      <c r="DD3828" s="61"/>
      <c r="DE3828" s="61"/>
      <c r="DF3828" s="61"/>
      <c r="DG3828" s="61"/>
      <c r="DH3828" s="61"/>
      <c r="DI3828" s="61"/>
      <c r="DJ3828" s="61"/>
      <c r="DK3828" s="61"/>
      <c r="DL3828" s="61"/>
      <c r="DM3828" s="61"/>
    </row>
    <row r="3829" spans="1:117" s="25" customFormat="1" x14ac:dyDescent="0.2">
      <c r="A3829" s="25" t="s">
        <v>176</v>
      </c>
      <c r="B3829" s="25" t="s">
        <v>252</v>
      </c>
      <c r="C3829" s="25" t="s">
        <v>147</v>
      </c>
      <c r="I3829" s="116"/>
      <c r="J3829" s="116"/>
      <c r="K3829" s="116"/>
      <c r="L3829" s="116"/>
      <c r="M3829" s="116"/>
      <c r="N3829" s="116"/>
      <c r="AL3829" s="117"/>
      <c r="AN3829" s="35" t="str">
        <f t="shared" si="220"/>
        <v/>
      </c>
      <c r="AO3829" s="35" t="str">
        <f t="shared" si="221"/>
        <v>-</v>
      </c>
      <c r="AQ3829" s="25" t="str">
        <f t="shared" si="222"/>
        <v>-</v>
      </c>
      <c r="BP3829" s="61"/>
      <c r="CT3829" s="61"/>
      <c r="CU3829" s="61"/>
      <c r="CV3829" s="61"/>
      <c r="CW3829" s="61"/>
      <c r="CX3829" s="61"/>
      <c r="CY3829" s="61"/>
      <c r="CZ3829" s="61"/>
      <c r="DA3829" s="61"/>
      <c r="DB3829" s="61"/>
      <c r="DC3829" s="61"/>
      <c r="DD3829" s="61"/>
      <c r="DE3829" s="61"/>
      <c r="DF3829" s="61"/>
      <c r="DG3829" s="61"/>
      <c r="DH3829" s="61"/>
      <c r="DI3829" s="61"/>
      <c r="DJ3829" s="61"/>
      <c r="DK3829" s="61"/>
      <c r="DL3829" s="61"/>
      <c r="DM3829" s="61"/>
    </row>
    <row r="3830" spans="1:117" s="25" customFormat="1" x14ac:dyDescent="0.2">
      <c r="A3830" s="25" t="s">
        <v>176</v>
      </c>
      <c r="B3830" s="25" t="s">
        <v>253</v>
      </c>
      <c r="C3830" s="25" t="s">
        <v>220</v>
      </c>
      <c r="I3830" s="116"/>
      <c r="J3830" s="116"/>
      <c r="K3830" s="116"/>
      <c r="L3830" s="116"/>
      <c r="M3830" s="116"/>
      <c r="N3830" s="116"/>
      <c r="AL3830" s="117"/>
      <c r="AN3830" s="35" t="str">
        <f t="shared" si="220"/>
        <v/>
      </c>
      <c r="AO3830" s="35" t="str">
        <f t="shared" si="221"/>
        <v>-</v>
      </c>
      <c r="AQ3830" s="25" t="str">
        <f t="shared" si="222"/>
        <v>-</v>
      </c>
      <c r="BP3830" s="61"/>
      <c r="CT3830" s="61"/>
      <c r="CU3830" s="61"/>
      <c r="CV3830" s="61"/>
      <c r="CW3830" s="61"/>
      <c r="CX3830" s="61"/>
      <c r="CY3830" s="61"/>
      <c r="CZ3830" s="61"/>
      <c r="DA3830" s="61"/>
      <c r="DB3830" s="61"/>
      <c r="DC3830" s="61"/>
      <c r="DD3830" s="61"/>
      <c r="DE3830" s="61"/>
      <c r="DF3830" s="61"/>
      <c r="DG3830" s="61"/>
      <c r="DH3830" s="61"/>
      <c r="DI3830" s="61"/>
      <c r="DJ3830" s="61"/>
      <c r="DK3830" s="61"/>
      <c r="DL3830" s="61"/>
      <c r="DM3830" s="61"/>
    </row>
    <row r="3831" spans="1:117" s="25" customFormat="1" x14ac:dyDescent="0.2">
      <c r="A3831" s="25" t="s">
        <v>176</v>
      </c>
      <c r="B3831" s="25" t="s">
        <v>254</v>
      </c>
      <c r="C3831" s="25" t="s">
        <v>210</v>
      </c>
      <c r="I3831" s="116"/>
      <c r="J3831" s="116"/>
      <c r="K3831" s="116"/>
      <c r="L3831" s="116"/>
      <c r="M3831" s="116"/>
      <c r="N3831" s="116"/>
      <c r="AL3831" s="117"/>
      <c r="AN3831" s="35" t="str">
        <f t="shared" ref="AN3831:AN3894" si="223">CONCATENATE(AM3831,AP3831)</f>
        <v/>
      </c>
      <c r="AO3831" s="35" t="str">
        <f t="shared" ref="AO3831:AO3894" si="224">CONCATENATE(AM3831,"-",AL3831)</f>
        <v>-</v>
      </c>
      <c r="AQ3831" s="25" t="str">
        <f t="shared" si="222"/>
        <v>-</v>
      </c>
      <c r="BP3831" s="61"/>
      <c r="CT3831" s="61"/>
      <c r="CU3831" s="61"/>
      <c r="CV3831" s="61"/>
      <c r="CW3831" s="61"/>
      <c r="CX3831" s="61"/>
      <c r="CY3831" s="61"/>
      <c r="CZ3831" s="61"/>
      <c r="DA3831" s="61"/>
      <c r="DB3831" s="61"/>
      <c r="DC3831" s="61"/>
      <c r="DD3831" s="61"/>
      <c r="DE3831" s="61"/>
      <c r="DF3831" s="61"/>
      <c r="DG3831" s="61"/>
      <c r="DH3831" s="61"/>
      <c r="DI3831" s="61"/>
      <c r="DJ3831" s="61"/>
      <c r="DK3831" s="61"/>
      <c r="DL3831" s="61"/>
      <c r="DM3831" s="61"/>
    </row>
    <row r="3832" spans="1:117" s="25" customFormat="1" x14ac:dyDescent="0.2">
      <c r="A3832" s="25" t="s">
        <v>176</v>
      </c>
      <c r="B3832" s="25" t="s">
        <v>255</v>
      </c>
      <c r="C3832" s="25" t="s">
        <v>207</v>
      </c>
      <c r="I3832" s="116"/>
      <c r="J3832" s="116"/>
      <c r="K3832" s="116"/>
      <c r="L3832" s="116"/>
      <c r="M3832" s="116"/>
      <c r="N3832" s="116"/>
      <c r="AL3832" s="117"/>
      <c r="AN3832" s="35" t="str">
        <f t="shared" si="223"/>
        <v/>
      </c>
      <c r="AO3832" s="35" t="str">
        <f t="shared" si="224"/>
        <v>-</v>
      </c>
      <c r="AQ3832" s="25" t="str">
        <f t="shared" si="222"/>
        <v>-</v>
      </c>
      <c r="BP3832" s="61"/>
      <c r="CT3832" s="61"/>
      <c r="CU3832" s="61"/>
      <c r="CV3832" s="61"/>
      <c r="CW3832" s="61"/>
      <c r="CX3832" s="61"/>
      <c r="CY3832" s="61"/>
      <c r="CZ3832" s="61"/>
      <c r="DA3832" s="61"/>
      <c r="DB3832" s="61"/>
      <c r="DC3832" s="61"/>
      <c r="DD3832" s="61"/>
      <c r="DE3832" s="61"/>
      <c r="DF3832" s="61"/>
      <c r="DG3832" s="61"/>
      <c r="DH3832" s="61"/>
      <c r="DI3832" s="61"/>
      <c r="DJ3832" s="61"/>
      <c r="DK3832" s="61"/>
      <c r="DL3832" s="61"/>
      <c r="DM3832" s="61"/>
    </row>
    <row r="3833" spans="1:117" s="25" customFormat="1" x14ac:dyDescent="0.2">
      <c r="A3833" s="25" t="s">
        <v>176</v>
      </c>
      <c r="B3833" s="25" t="s">
        <v>256</v>
      </c>
      <c r="C3833" s="25" t="s">
        <v>211</v>
      </c>
      <c r="I3833" s="116"/>
      <c r="J3833" s="116"/>
      <c r="K3833" s="116"/>
      <c r="L3833" s="116"/>
      <c r="M3833" s="116"/>
      <c r="N3833" s="116"/>
      <c r="AL3833" s="117"/>
      <c r="AN3833" s="35" t="str">
        <f t="shared" si="223"/>
        <v/>
      </c>
      <c r="AO3833" s="35" t="str">
        <f t="shared" si="224"/>
        <v>-</v>
      </c>
      <c r="AQ3833" s="25" t="str">
        <f t="shared" si="222"/>
        <v>-</v>
      </c>
      <c r="BP3833" s="61"/>
      <c r="CT3833" s="61"/>
      <c r="CU3833" s="61"/>
      <c r="CV3833" s="61"/>
      <c r="CW3833" s="61"/>
      <c r="CX3833" s="61"/>
      <c r="CY3833" s="61"/>
      <c r="CZ3833" s="61"/>
      <c r="DA3833" s="61"/>
      <c r="DB3833" s="61"/>
      <c r="DC3833" s="61"/>
      <c r="DD3833" s="61"/>
      <c r="DE3833" s="61"/>
      <c r="DF3833" s="61"/>
      <c r="DG3833" s="61"/>
      <c r="DH3833" s="61"/>
      <c r="DI3833" s="61"/>
      <c r="DJ3833" s="61"/>
      <c r="DK3833" s="61"/>
      <c r="DL3833" s="61"/>
      <c r="DM3833" s="61"/>
    </row>
    <row r="3834" spans="1:117" s="25" customFormat="1" x14ac:dyDescent="0.2">
      <c r="A3834" s="25" t="s">
        <v>177</v>
      </c>
      <c r="B3834" s="25" t="s">
        <v>257</v>
      </c>
      <c r="C3834" s="25" t="s">
        <v>153</v>
      </c>
      <c r="I3834" s="116"/>
      <c r="J3834" s="116"/>
      <c r="K3834" s="116"/>
      <c r="L3834" s="116"/>
      <c r="M3834" s="116"/>
      <c r="N3834" s="116"/>
      <c r="AL3834" s="117"/>
      <c r="AN3834" s="35" t="str">
        <f t="shared" si="223"/>
        <v/>
      </c>
      <c r="AO3834" s="35" t="str">
        <f t="shared" si="224"/>
        <v>-</v>
      </c>
      <c r="AQ3834" s="25" t="str">
        <f t="shared" si="222"/>
        <v>-</v>
      </c>
      <c r="BP3834" s="61"/>
      <c r="CT3834" s="61"/>
      <c r="CU3834" s="61"/>
      <c r="CV3834" s="61"/>
      <c r="CW3834" s="61"/>
      <c r="CX3834" s="61"/>
      <c r="CY3834" s="61"/>
      <c r="CZ3834" s="61"/>
      <c r="DA3834" s="61"/>
      <c r="DB3834" s="61"/>
      <c r="DC3834" s="61"/>
      <c r="DD3834" s="61"/>
      <c r="DE3834" s="61"/>
      <c r="DF3834" s="61"/>
      <c r="DG3834" s="61"/>
      <c r="DH3834" s="61"/>
      <c r="DI3834" s="61"/>
      <c r="DJ3834" s="61"/>
      <c r="DK3834" s="61"/>
      <c r="DL3834" s="61"/>
      <c r="DM3834" s="61"/>
    </row>
    <row r="3835" spans="1:117" s="25" customFormat="1" x14ac:dyDescent="0.2">
      <c r="A3835" s="25" t="s">
        <v>177</v>
      </c>
      <c r="B3835" s="25" t="s">
        <v>245</v>
      </c>
      <c r="C3835" s="25" t="s">
        <v>154</v>
      </c>
      <c r="I3835" s="116"/>
      <c r="J3835" s="116"/>
      <c r="K3835" s="116"/>
      <c r="L3835" s="116"/>
      <c r="M3835" s="116"/>
      <c r="N3835" s="116"/>
      <c r="AL3835" s="117"/>
      <c r="AN3835" s="35" t="str">
        <f t="shared" si="223"/>
        <v/>
      </c>
      <c r="AO3835" s="35" t="str">
        <f t="shared" si="224"/>
        <v>-</v>
      </c>
      <c r="AQ3835" s="25" t="str">
        <f t="shared" si="222"/>
        <v>-</v>
      </c>
      <c r="BP3835" s="61"/>
      <c r="CT3835" s="61"/>
      <c r="CU3835" s="61"/>
      <c r="CV3835" s="61"/>
      <c r="CW3835" s="61"/>
      <c r="CX3835" s="61"/>
      <c r="CY3835" s="61"/>
      <c r="CZ3835" s="61"/>
      <c r="DA3835" s="61"/>
      <c r="DB3835" s="61"/>
      <c r="DC3835" s="61"/>
      <c r="DD3835" s="61"/>
      <c r="DE3835" s="61"/>
      <c r="DF3835" s="61"/>
      <c r="DG3835" s="61"/>
      <c r="DH3835" s="61"/>
      <c r="DI3835" s="61"/>
      <c r="DJ3835" s="61"/>
      <c r="DK3835" s="61"/>
      <c r="DL3835" s="61"/>
      <c r="DM3835" s="61"/>
    </row>
    <row r="3836" spans="1:117" s="25" customFormat="1" x14ac:dyDescent="0.2">
      <c r="A3836" s="25" t="s">
        <v>177</v>
      </c>
      <c r="B3836" s="25" t="s">
        <v>246</v>
      </c>
      <c r="C3836" s="25" t="s">
        <v>156</v>
      </c>
      <c r="I3836" s="116"/>
      <c r="J3836" s="116"/>
      <c r="K3836" s="116"/>
      <c r="L3836" s="116"/>
      <c r="M3836" s="116"/>
      <c r="N3836" s="116"/>
      <c r="AL3836" s="117"/>
      <c r="AN3836" s="35" t="str">
        <f t="shared" si="223"/>
        <v/>
      </c>
      <c r="AO3836" s="35" t="str">
        <f t="shared" si="224"/>
        <v>-</v>
      </c>
      <c r="AQ3836" s="25" t="str">
        <f t="shared" si="222"/>
        <v>-</v>
      </c>
      <c r="BP3836" s="61"/>
      <c r="CT3836" s="61"/>
      <c r="CU3836" s="61"/>
      <c r="CV3836" s="61"/>
      <c r="CW3836" s="61"/>
      <c r="CX3836" s="61"/>
      <c r="CY3836" s="61"/>
      <c r="CZ3836" s="61"/>
      <c r="DA3836" s="61"/>
      <c r="DB3836" s="61"/>
      <c r="DC3836" s="61"/>
      <c r="DD3836" s="61"/>
      <c r="DE3836" s="61"/>
      <c r="DF3836" s="61"/>
      <c r="DG3836" s="61"/>
      <c r="DH3836" s="61"/>
      <c r="DI3836" s="61"/>
      <c r="DJ3836" s="61"/>
      <c r="DK3836" s="61"/>
      <c r="DL3836" s="61"/>
      <c r="DM3836" s="61"/>
    </row>
    <row r="3837" spans="1:117" s="25" customFormat="1" x14ac:dyDescent="0.2">
      <c r="A3837" s="25" t="s">
        <v>177</v>
      </c>
      <c r="B3837" s="25" t="s">
        <v>247</v>
      </c>
      <c r="C3837" s="25" t="s">
        <v>151</v>
      </c>
      <c r="I3837" s="116"/>
      <c r="J3837" s="116"/>
      <c r="K3837" s="116"/>
      <c r="L3837" s="116"/>
      <c r="M3837" s="116"/>
      <c r="N3837" s="116"/>
      <c r="AL3837" s="117"/>
      <c r="AN3837" s="35" t="str">
        <f t="shared" si="223"/>
        <v/>
      </c>
      <c r="AO3837" s="35" t="str">
        <f t="shared" si="224"/>
        <v>-</v>
      </c>
      <c r="AQ3837" s="25" t="str">
        <f t="shared" si="222"/>
        <v>-</v>
      </c>
      <c r="BP3837" s="61"/>
      <c r="CT3837" s="61"/>
      <c r="CU3837" s="61"/>
      <c r="CV3837" s="61"/>
      <c r="CW3837" s="61"/>
      <c r="CX3837" s="61"/>
      <c r="CY3837" s="61"/>
      <c r="CZ3837" s="61"/>
      <c r="DA3837" s="61"/>
      <c r="DB3837" s="61"/>
      <c r="DC3837" s="61"/>
      <c r="DD3837" s="61"/>
      <c r="DE3837" s="61"/>
      <c r="DF3837" s="61"/>
      <c r="DG3837" s="61"/>
      <c r="DH3837" s="61"/>
      <c r="DI3837" s="61"/>
      <c r="DJ3837" s="61"/>
      <c r="DK3837" s="61"/>
      <c r="DL3837" s="61"/>
      <c r="DM3837" s="61"/>
    </row>
    <row r="3838" spans="1:117" s="25" customFormat="1" x14ac:dyDescent="0.2">
      <c r="A3838" s="25" t="s">
        <v>177</v>
      </c>
      <c r="B3838" s="25" t="s">
        <v>248</v>
      </c>
      <c r="C3838" s="25" t="s">
        <v>152</v>
      </c>
      <c r="I3838" s="116"/>
      <c r="J3838" s="116"/>
      <c r="K3838" s="116"/>
      <c r="L3838" s="116"/>
      <c r="M3838" s="116"/>
      <c r="N3838" s="116"/>
      <c r="AL3838" s="117"/>
      <c r="AN3838" s="35" t="str">
        <f t="shared" si="223"/>
        <v/>
      </c>
      <c r="AO3838" s="35" t="str">
        <f t="shared" si="224"/>
        <v>-</v>
      </c>
      <c r="AQ3838" s="25" t="str">
        <f t="shared" si="222"/>
        <v>-</v>
      </c>
      <c r="BP3838" s="61"/>
      <c r="CT3838" s="61"/>
      <c r="CU3838" s="61"/>
      <c r="CV3838" s="61"/>
      <c r="CW3838" s="61"/>
      <c r="CX3838" s="61"/>
      <c r="CY3838" s="61"/>
      <c r="CZ3838" s="61"/>
      <c r="DA3838" s="61"/>
      <c r="DB3838" s="61"/>
      <c r="DC3838" s="61"/>
      <c r="DD3838" s="61"/>
      <c r="DE3838" s="61"/>
      <c r="DF3838" s="61"/>
      <c r="DG3838" s="61"/>
      <c r="DH3838" s="61"/>
      <c r="DI3838" s="61"/>
      <c r="DJ3838" s="61"/>
      <c r="DK3838" s="61"/>
      <c r="DL3838" s="61"/>
      <c r="DM3838" s="61"/>
    </row>
    <row r="3839" spans="1:117" s="25" customFormat="1" x14ac:dyDescent="0.2">
      <c r="A3839" s="25" t="s">
        <v>177</v>
      </c>
      <c r="B3839" s="25" t="s">
        <v>249</v>
      </c>
      <c r="C3839" s="25" t="s">
        <v>155</v>
      </c>
      <c r="I3839" s="116"/>
      <c r="J3839" s="116"/>
      <c r="K3839" s="116"/>
      <c r="L3839" s="116"/>
      <c r="M3839" s="116"/>
      <c r="N3839" s="116"/>
      <c r="AL3839" s="117"/>
      <c r="AN3839" s="35" t="str">
        <f t="shared" si="223"/>
        <v/>
      </c>
      <c r="AO3839" s="35" t="str">
        <f t="shared" si="224"/>
        <v>-</v>
      </c>
      <c r="AQ3839" s="25" t="str">
        <f t="shared" si="222"/>
        <v>-</v>
      </c>
      <c r="BP3839" s="61"/>
      <c r="CT3839" s="61"/>
      <c r="CU3839" s="61"/>
      <c r="CV3839" s="61"/>
      <c r="CW3839" s="61"/>
      <c r="CX3839" s="61"/>
      <c r="CY3839" s="61"/>
      <c r="CZ3839" s="61"/>
      <c r="DA3839" s="61"/>
      <c r="DB3839" s="61"/>
      <c r="DC3839" s="61"/>
      <c r="DD3839" s="61"/>
      <c r="DE3839" s="61"/>
      <c r="DF3839" s="61"/>
      <c r="DG3839" s="61"/>
      <c r="DH3839" s="61"/>
      <c r="DI3839" s="61"/>
      <c r="DJ3839" s="61"/>
      <c r="DK3839" s="61"/>
      <c r="DL3839" s="61"/>
      <c r="DM3839" s="61"/>
    </row>
    <row r="3840" spans="1:117" s="25" customFormat="1" x14ac:dyDescent="0.2">
      <c r="A3840" s="25" t="s">
        <v>177</v>
      </c>
      <c r="B3840" s="25" t="s">
        <v>258</v>
      </c>
      <c r="C3840" s="25" t="s">
        <v>157</v>
      </c>
      <c r="I3840" s="116"/>
      <c r="J3840" s="116"/>
      <c r="K3840" s="116"/>
      <c r="L3840" s="116"/>
      <c r="M3840" s="116"/>
      <c r="N3840" s="116"/>
      <c r="AL3840" s="117"/>
      <c r="AN3840" s="35" t="str">
        <f t="shared" si="223"/>
        <v/>
      </c>
      <c r="AO3840" s="35" t="str">
        <f t="shared" si="224"/>
        <v>-</v>
      </c>
      <c r="AQ3840" s="25" t="str">
        <f t="shared" si="222"/>
        <v>-</v>
      </c>
      <c r="BP3840" s="61"/>
      <c r="CT3840" s="61"/>
      <c r="CU3840" s="61"/>
      <c r="CV3840" s="61"/>
      <c r="CW3840" s="61"/>
      <c r="CX3840" s="61"/>
      <c r="CY3840" s="61"/>
      <c r="CZ3840" s="61"/>
      <c r="DA3840" s="61"/>
      <c r="DB3840" s="61"/>
      <c r="DC3840" s="61"/>
      <c r="DD3840" s="61"/>
      <c r="DE3840" s="61"/>
      <c r="DF3840" s="61"/>
      <c r="DG3840" s="61"/>
      <c r="DH3840" s="61"/>
      <c r="DI3840" s="61"/>
      <c r="DJ3840" s="61"/>
      <c r="DK3840" s="61"/>
      <c r="DL3840" s="61"/>
      <c r="DM3840" s="61"/>
    </row>
    <row r="3841" spans="1:117" s="25" customFormat="1" x14ac:dyDescent="0.2">
      <c r="A3841" s="25" t="s">
        <v>177</v>
      </c>
      <c r="B3841" s="25" t="s">
        <v>251</v>
      </c>
      <c r="C3841" s="25" t="s">
        <v>153</v>
      </c>
      <c r="I3841" s="116"/>
      <c r="J3841" s="116"/>
      <c r="K3841" s="116"/>
      <c r="L3841" s="116"/>
      <c r="M3841" s="116"/>
      <c r="N3841" s="116"/>
      <c r="AL3841" s="117"/>
      <c r="AN3841" s="35" t="str">
        <f t="shared" si="223"/>
        <v/>
      </c>
      <c r="AO3841" s="35" t="str">
        <f t="shared" si="224"/>
        <v>-</v>
      </c>
      <c r="AQ3841" s="25" t="str">
        <f t="shared" si="222"/>
        <v>-</v>
      </c>
      <c r="BP3841" s="61"/>
      <c r="CT3841" s="61"/>
      <c r="CU3841" s="61"/>
      <c r="CV3841" s="61"/>
      <c r="CW3841" s="61"/>
      <c r="CX3841" s="61"/>
      <c r="CY3841" s="61"/>
      <c r="CZ3841" s="61"/>
      <c r="DA3841" s="61"/>
      <c r="DB3841" s="61"/>
      <c r="DC3841" s="61"/>
      <c r="DD3841" s="61"/>
      <c r="DE3841" s="61"/>
      <c r="DF3841" s="61"/>
      <c r="DG3841" s="61"/>
      <c r="DH3841" s="61"/>
      <c r="DI3841" s="61"/>
      <c r="DJ3841" s="61"/>
      <c r="DK3841" s="61"/>
      <c r="DL3841" s="61"/>
      <c r="DM3841" s="61"/>
    </row>
    <row r="3842" spans="1:117" s="25" customFormat="1" x14ac:dyDescent="0.2">
      <c r="A3842" s="25" t="s">
        <v>177</v>
      </c>
      <c r="B3842" s="25" t="s">
        <v>252</v>
      </c>
      <c r="C3842" s="25" t="s">
        <v>148</v>
      </c>
      <c r="I3842" s="116"/>
      <c r="J3842" s="116"/>
      <c r="K3842" s="116"/>
      <c r="L3842" s="116"/>
      <c r="M3842" s="116"/>
      <c r="N3842" s="116"/>
      <c r="AL3842" s="117"/>
      <c r="AN3842" s="35" t="str">
        <f t="shared" si="223"/>
        <v/>
      </c>
      <c r="AO3842" s="35" t="str">
        <f t="shared" si="224"/>
        <v>-</v>
      </c>
      <c r="AQ3842" s="25" t="str">
        <f t="shared" si="222"/>
        <v>-</v>
      </c>
      <c r="BP3842" s="61"/>
      <c r="CT3842" s="61"/>
      <c r="CU3842" s="61"/>
      <c r="CV3842" s="61"/>
      <c r="CW3842" s="61"/>
      <c r="CX3842" s="61"/>
      <c r="CY3842" s="61"/>
      <c r="CZ3842" s="61"/>
      <c r="DA3842" s="61"/>
      <c r="DB3842" s="61"/>
      <c r="DC3842" s="61"/>
      <c r="DD3842" s="61"/>
      <c r="DE3842" s="61"/>
      <c r="DF3842" s="61"/>
      <c r="DG3842" s="61"/>
      <c r="DH3842" s="61"/>
      <c r="DI3842" s="61"/>
      <c r="DJ3842" s="61"/>
      <c r="DK3842" s="61"/>
      <c r="DL3842" s="61"/>
      <c r="DM3842" s="61"/>
    </row>
    <row r="3843" spans="1:117" s="25" customFormat="1" x14ac:dyDescent="0.2">
      <c r="A3843" s="25" t="s">
        <v>177</v>
      </c>
      <c r="B3843" s="25" t="s">
        <v>253</v>
      </c>
      <c r="C3843" s="25" t="s">
        <v>218</v>
      </c>
      <c r="I3843" s="116"/>
      <c r="J3843" s="116"/>
      <c r="K3843" s="116"/>
      <c r="L3843" s="116"/>
      <c r="M3843" s="116"/>
      <c r="N3843" s="116"/>
      <c r="AL3843" s="117"/>
      <c r="AN3843" s="35" t="str">
        <f t="shared" si="223"/>
        <v/>
      </c>
      <c r="AO3843" s="35" t="str">
        <f t="shared" si="224"/>
        <v>-</v>
      </c>
      <c r="AQ3843" s="25" t="str">
        <f t="shared" si="222"/>
        <v>-</v>
      </c>
      <c r="BP3843" s="61"/>
      <c r="CT3843" s="61"/>
      <c r="CU3843" s="61"/>
      <c r="CV3843" s="61"/>
      <c r="CW3843" s="61"/>
      <c r="CX3843" s="61"/>
      <c r="CY3843" s="61"/>
      <c r="CZ3843" s="61"/>
      <c r="DA3843" s="61"/>
      <c r="DB3843" s="61"/>
      <c r="DC3843" s="61"/>
      <c r="DD3843" s="61"/>
      <c r="DE3843" s="61"/>
      <c r="DF3843" s="61"/>
      <c r="DG3843" s="61"/>
      <c r="DH3843" s="61"/>
      <c r="DI3843" s="61"/>
      <c r="DJ3843" s="61"/>
      <c r="DK3843" s="61"/>
      <c r="DL3843" s="61"/>
      <c r="DM3843" s="61"/>
    </row>
    <row r="3844" spans="1:117" s="25" customFormat="1" x14ac:dyDescent="0.2">
      <c r="A3844" s="25" t="s">
        <v>177</v>
      </c>
      <c r="B3844" s="25" t="s">
        <v>254</v>
      </c>
      <c r="C3844" s="25" t="s">
        <v>187</v>
      </c>
      <c r="I3844" s="116"/>
      <c r="J3844" s="116"/>
      <c r="K3844" s="116"/>
      <c r="L3844" s="116"/>
      <c r="M3844" s="116"/>
      <c r="N3844" s="116"/>
      <c r="AL3844" s="117"/>
      <c r="AN3844" s="35" t="str">
        <f t="shared" si="223"/>
        <v/>
      </c>
      <c r="AO3844" s="35" t="str">
        <f t="shared" si="224"/>
        <v>-</v>
      </c>
      <c r="AQ3844" s="25" t="str">
        <f t="shared" si="222"/>
        <v>-</v>
      </c>
      <c r="BP3844" s="61"/>
      <c r="CT3844" s="61"/>
      <c r="CU3844" s="61"/>
      <c r="CV3844" s="61"/>
      <c r="CW3844" s="61"/>
      <c r="CX3844" s="61"/>
      <c r="CY3844" s="61"/>
      <c r="CZ3844" s="61"/>
      <c r="DA3844" s="61"/>
      <c r="DB3844" s="61"/>
      <c r="DC3844" s="61"/>
      <c r="DD3844" s="61"/>
      <c r="DE3844" s="61"/>
      <c r="DF3844" s="61"/>
      <c r="DG3844" s="61"/>
      <c r="DH3844" s="61"/>
      <c r="DI3844" s="61"/>
      <c r="DJ3844" s="61"/>
      <c r="DK3844" s="61"/>
      <c r="DL3844" s="61"/>
      <c r="DM3844" s="61"/>
    </row>
    <row r="3845" spans="1:117" s="25" customFormat="1" x14ac:dyDescent="0.2">
      <c r="A3845" s="25" t="s">
        <v>177</v>
      </c>
      <c r="B3845" s="25" t="s">
        <v>255</v>
      </c>
      <c r="C3845" s="25" t="s">
        <v>212</v>
      </c>
      <c r="I3845" s="116"/>
      <c r="J3845" s="116"/>
      <c r="K3845" s="116"/>
      <c r="L3845" s="116"/>
      <c r="M3845" s="116"/>
      <c r="N3845" s="116"/>
      <c r="AL3845" s="117"/>
      <c r="AN3845" s="35" t="str">
        <f t="shared" si="223"/>
        <v/>
      </c>
      <c r="AO3845" s="35" t="str">
        <f t="shared" si="224"/>
        <v>-</v>
      </c>
      <c r="AQ3845" s="25" t="str">
        <f t="shared" si="222"/>
        <v>-</v>
      </c>
      <c r="BP3845" s="61"/>
      <c r="CT3845" s="61"/>
      <c r="CU3845" s="61"/>
      <c r="CV3845" s="61"/>
      <c r="CW3845" s="61"/>
      <c r="CX3845" s="61"/>
      <c r="CY3845" s="61"/>
      <c r="CZ3845" s="61"/>
      <c r="DA3845" s="61"/>
      <c r="DB3845" s="61"/>
      <c r="DC3845" s="61"/>
      <c r="DD3845" s="61"/>
      <c r="DE3845" s="61"/>
      <c r="DF3845" s="61"/>
      <c r="DG3845" s="61"/>
      <c r="DH3845" s="61"/>
      <c r="DI3845" s="61"/>
      <c r="DJ3845" s="61"/>
      <c r="DK3845" s="61"/>
      <c r="DL3845" s="61"/>
      <c r="DM3845" s="61"/>
    </row>
    <row r="3846" spans="1:117" s="25" customFormat="1" x14ac:dyDescent="0.2">
      <c r="A3846" s="25" t="s">
        <v>177</v>
      </c>
      <c r="B3846" s="25" t="s">
        <v>256</v>
      </c>
      <c r="C3846" s="25" t="s">
        <v>214</v>
      </c>
      <c r="I3846" s="116"/>
      <c r="J3846" s="116"/>
      <c r="K3846" s="116"/>
      <c r="L3846" s="116"/>
      <c r="M3846" s="116"/>
      <c r="N3846" s="116"/>
      <c r="AL3846" s="117"/>
      <c r="AN3846" s="35" t="str">
        <f t="shared" si="223"/>
        <v/>
      </c>
      <c r="AO3846" s="35" t="str">
        <f t="shared" si="224"/>
        <v>-</v>
      </c>
      <c r="AQ3846" s="25" t="str">
        <f t="shared" si="222"/>
        <v>-</v>
      </c>
      <c r="BP3846" s="61"/>
      <c r="CT3846" s="61"/>
      <c r="CU3846" s="61"/>
      <c r="CV3846" s="61"/>
      <c r="CW3846" s="61"/>
      <c r="CX3846" s="61"/>
      <c r="CY3846" s="61"/>
      <c r="CZ3846" s="61"/>
      <c r="DA3846" s="61"/>
      <c r="DB3846" s="61"/>
      <c r="DC3846" s="61"/>
      <c r="DD3846" s="61"/>
      <c r="DE3846" s="61"/>
      <c r="DF3846" s="61"/>
      <c r="DG3846" s="61"/>
      <c r="DH3846" s="61"/>
      <c r="DI3846" s="61"/>
      <c r="DJ3846" s="61"/>
      <c r="DK3846" s="61"/>
      <c r="DL3846" s="61"/>
      <c r="DM3846" s="61"/>
    </row>
    <row r="3847" spans="1:117" s="25" customFormat="1" x14ac:dyDescent="0.2">
      <c r="A3847" s="25" t="s">
        <v>179</v>
      </c>
      <c r="B3847" s="25" t="s">
        <v>257</v>
      </c>
      <c r="C3847" s="25" t="s">
        <v>154</v>
      </c>
      <c r="I3847" s="116"/>
      <c r="J3847" s="116"/>
      <c r="K3847" s="116"/>
      <c r="L3847" s="116"/>
      <c r="M3847" s="116"/>
      <c r="N3847" s="116"/>
      <c r="AL3847" s="117"/>
      <c r="AN3847" s="35" t="str">
        <f t="shared" si="223"/>
        <v/>
      </c>
      <c r="AO3847" s="35" t="str">
        <f t="shared" si="224"/>
        <v>-</v>
      </c>
      <c r="AQ3847" s="25" t="str">
        <f t="shared" si="222"/>
        <v>-</v>
      </c>
      <c r="BP3847" s="61"/>
      <c r="CT3847" s="61"/>
      <c r="CU3847" s="61"/>
      <c r="CV3847" s="61"/>
      <c r="CW3847" s="61"/>
      <c r="CX3847" s="61"/>
      <c r="CY3847" s="61"/>
      <c r="CZ3847" s="61"/>
      <c r="DA3847" s="61"/>
      <c r="DB3847" s="61"/>
      <c r="DC3847" s="61"/>
      <c r="DD3847" s="61"/>
      <c r="DE3847" s="61"/>
      <c r="DF3847" s="61"/>
      <c r="DG3847" s="61"/>
      <c r="DH3847" s="61"/>
      <c r="DI3847" s="61"/>
      <c r="DJ3847" s="61"/>
      <c r="DK3847" s="61"/>
      <c r="DL3847" s="61"/>
      <c r="DM3847" s="61"/>
    </row>
    <row r="3848" spans="1:117" s="25" customFormat="1" x14ac:dyDescent="0.2">
      <c r="A3848" s="25" t="s">
        <v>179</v>
      </c>
      <c r="B3848" s="25" t="s">
        <v>245</v>
      </c>
      <c r="C3848" s="25" t="s">
        <v>153</v>
      </c>
      <c r="I3848" s="116"/>
      <c r="J3848" s="116"/>
      <c r="K3848" s="116"/>
      <c r="L3848" s="116"/>
      <c r="M3848" s="116"/>
      <c r="N3848" s="116"/>
      <c r="AL3848" s="117"/>
      <c r="AN3848" s="35" t="str">
        <f t="shared" si="223"/>
        <v/>
      </c>
      <c r="AO3848" s="35" t="str">
        <f t="shared" si="224"/>
        <v>-</v>
      </c>
      <c r="AQ3848" s="25" t="str">
        <f t="shared" si="222"/>
        <v>-</v>
      </c>
      <c r="BP3848" s="61"/>
      <c r="CT3848" s="61"/>
      <c r="CU3848" s="61"/>
      <c r="CV3848" s="61"/>
      <c r="CW3848" s="61"/>
      <c r="CX3848" s="61"/>
      <c r="CY3848" s="61"/>
      <c r="CZ3848" s="61"/>
      <c r="DA3848" s="61"/>
      <c r="DB3848" s="61"/>
      <c r="DC3848" s="61"/>
      <c r="DD3848" s="61"/>
      <c r="DE3848" s="61"/>
      <c r="DF3848" s="61"/>
      <c r="DG3848" s="61"/>
      <c r="DH3848" s="61"/>
      <c r="DI3848" s="61"/>
      <c r="DJ3848" s="61"/>
      <c r="DK3848" s="61"/>
      <c r="DL3848" s="61"/>
      <c r="DM3848" s="61"/>
    </row>
    <row r="3849" spans="1:117" s="25" customFormat="1" x14ac:dyDescent="0.2">
      <c r="A3849" s="25" t="s">
        <v>179</v>
      </c>
      <c r="B3849" s="25" t="s">
        <v>246</v>
      </c>
      <c r="C3849" s="25" t="s">
        <v>158</v>
      </c>
      <c r="I3849" s="116"/>
      <c r="J3849" s="116"/>
      <c r="K3849" s="116"/>
      <c r="L3849" s="116"/>
      <c r="M3849" s="116"/>
      <c r="N3849" s="116"/>
      <c r="AL3849" s="117"/>
      <c r="AN3849" s="35" t="str">
        <f t="shared" si="223"/>
        <v/>
      </c>
      <c r="AO3849" s="35" t="str">
        <f t="shared" si="224"/>
        <v>-</v>
      </c>
      <c r="AQ3849" s="25" t="str">
        <f t="shared" si="222"/>
        <v>-</v>
      </c>
      <c r="BP3849" s="61"/>
      <c r="CT3849" s="61"/>
      <c r="CU3849" s="61"/>
      <c r="CV3849" s="61"/>
      <c r="CW3849" s="61"/>
      <c r="CX3849" s="61"/>
      <c r="CY3849" s="61"/>
      <c r="CZ3849" s="61"/>
      <c r="DA3849" s="61"/>
      <c r="DB3849" s="61"/>
      <c r="DC3849" s="61"/>
      <c r="DD3849" s="61"/>
      <c r="DE3849" s="61"/>
      <c r="DF3849" s="61"/>
      <c r="DG3849" s="61"/>
      <c r="DH3849" s="61"/>
      <c r="DI3849" s="61"/>
      <c r="DJ3849" s="61"/>
      <c r="DK3849" s="61"/>
      <c r="DL3849" s="61"/>
      <c r="DM3849" s="61"/>
    </row>
    <row r="3850" spans="1:117" s="25" customFormat="1" x14ac:dyDescent="0.2">
      <c r="A3850" s="25" t="s">
        <v>179</v>
      </c>
      <c r="B3850" s="25" t="s">
        <v>247</v>
      </c>
      <c r="C3850" s="25" t="s">
        <v>157</v>
      </c>
      <c r="I3850" s="116"/>
      <c r="J3850" s="116"/>
      <c r="K3850" s="116"/>
      <c r="L3850" s="116"/>
      <c r="M3850" s="116"/>
      <c r="N3850" s="116"/>
      <c r="AL3850" s="117"/>
      <c r="AN3850" s="35" t="str">
        <f t="shared" si="223"/>
        <v/>
      </c>
      <c r="AO3850" s="35" t="str">
        <f t="shared" si="224"/>
        <v>-</v>
      </c>
      <c r="AQ3850" s="25" t="str">
        <f t="shared" si="222"/>
        <v>-</v>
      </c>
      <c r="BP3850" s="61"/>
      <c r="CT3850" s="61"/>
      <c r="CU3850" s="61"/>
      <c r="CV3850" s="61"/>
      <c r="CW3850" s="61"/>
      <c r="CX3850" s="61"/>
      <c r="CY3850" s="61"/>
      <c r="CZ3850" s="61"/>
      <c r="DA3850" s="61"/>
      <c r="DB3850" s="61"/>
      <c r="DC3850" s="61"/>
      <c r="DD3850" s="61"/>
      <c r="DE3850" s="61"/>
      <c r="DF3850" s="61"/>
      <c r="DG3850" s="61"/>
      <c r="DH3850" s="61"/>
      <c r="DI3850" s="61"/>
      <c r="DJ3850" s="61"/>
      <c r="DK3850" s="61"/>
      <c r="DL3850" s="61"/>
      <c r="DM3850" s="61"/>
    </row>
    <row r="3851" spans="1:117" s="25" customFormat="1" x14ac:dyDescent="0.2">
      <c r="A3851" s="25" t="s">
        <v>179</v>
      </c>
      <c r="B3851" s="25" t="s">
        <v>248</v>
      </c>
      <c r="C3851" s="25" t="s">
        <v>150</v>
      </c>
      <c r="I3851" s="116"/>
      <c r="J3851" s="116"/>
      <c r="K3851" s="116"/>
      <c r="L3851" s="116"/>
      <c r="M3851" s="116"/>
      <c r="N3851" s="116"/>
      <c r="AL3851" s="117"/>
      <c r="AN3851" s="35" t="str">
        <f t="shared" si="223"/>
        <v/>
      </c>
      <c r="AO3851" s="35" t="str">
        <f t="shared" si="224"/>
        <v>-</v>
      </c>
      <c r="AQ3851" s="25" t="str">
        <f t="shared" si="222"/>
        <v>-</v>
      </c>
      <c r="BP3851" s="61"/>
      <c r="CT3851" s="61"/>
      <c r="CU3851" s="61"/>
      <c r="CV3851" s="61"/>
      <c r="CW3851" s="61"/>
      <c r="CX3851" s="61"/>
      <c r="CY3851" s="61"/>
      <c r="CZ3851" s="61"/>
      <c r="DA3851" s="61"/>
      <c r="DB3851" s="61"/>
      <c r="DC3851" s="61"/>
      <c r="DD3851" s="61"/>
      <c r="DE3851" s="61"/>
      <c r="DF3851" s="61"/>
      <c r="DG3851" s="61"/>
      <c r="DH3851" s="61"/>
      <c r="DI3851" s="61"/>
      <c r="DJ3851" s="61"/>
      <c r="DK3851" s="61"/>
      <c r="DL3851" s="61"/>
      <c r="DM3851" s="61"/>
    </row>
    <row r="3852" spans="1:117" s="25" customFormat="1" x14ac:dyDescent="0.2">
      <c r="A3852" s="25" t="s">
        <v>179</v>
      </c>
      <c r="B3852" s="25" t="s">
        <v>249</v>
      </c>
      <c r="C3852" s="25" t="s">
        <v>152</v>
      </c>
      <c r="I3852" s="116"/>
      <c r="J3852" s="116"/>
      <c r="K3852" s="116"/>
      <c r="L3852" s="116"/>
      <c r="M3852" s="116"/>
      <c r="N3852" s="116"/>
      <c r="AL3852" s="117"/>
      <c r="AN3852" s="35" t="str">
        <f t="shared" si="223"/>
        <v/>
      </c>
      <c r="AO3852" s="35" t="str">
        <f t="shared" si="224"/>
        <v>-</v>
      </c>
      <c r="AQ3852" s="25" t="str">
        <f t="shared" si="222"/>
        <v>-</v>
      </c>
      <c r="BP3852" s="61"/>
      <c r="CT3852" s="61"/>
      <c r="CU3852" s="61"/>
      <c r="CV3852" s="61"/>
      <c r="CW3852" s="61"/>
      <c r="CX3852" s="61"/>
      <c r="CY3852" s="61"/>
      <c r="CZ3852" s="61"/>
      <c r="DA3852" s="61"/>
      <c r="DB3852" s="61"/>
      <c r="DC3852" s="61"/>
      <c r="DD3852" s="61"/>
      <c r="DE3852" s="61"/>
      <c r="DF3852" s="61"/>
      <c r="DG3852" s="61"/>
      <c r="DH3852" s="61"/>
      <c r="DI3852" s="61"/>
      <c r="DJ3852" s="61"/>
      <c r="DK3852" s="61"/>
      <c r="DL3852" s="61"/>
      <c r="DM3852" s="61"/>
    </row>
    <row r="3853" spans="1:117" s="25" customFormat="1" x14ac:dyDescent="0.2">
      <c r="A3853" s="25" t="s">
        <v>179</v>
      </c>
      <c r="B3853" s="25" t="s">
        <v>258</v>
      </c>
      <c r="C3853" s="25" t="s">
        <v>156</v>
      </c>
      <c r="I3853" s="116"/>
      <c r="J3853" s="116"/>
      <c r="K3853" s="116"/>
      <c r="L3853" s="116"/>
      <c r="M3853" s="116"/>
      <c r="N3853" s="116"/>
      <c r="AL3853" s="117"/>
      <c r="AN3853" s="35" t="str">
        <f t="shared" si="223"/>
        <v/>
      </c>
      <c r="AO3853" s="35" t="str">
        <f t="shared" si="224"/>
        <v>-</v>
      </c>
      <c r="AQ3853" s="25" t="str">
        <f t="shared" si="222"/>
        <v>-</v>
      </c>
      <c r="BP3853" s="61"/>
      <c r="CT3853" s="61"/>
      <c r="CU3853" s="61"/>
      <c r="CV3853" s="61"/>
      <c r="CW3853" s="61"/>
      <c r="CX3853" s="61"/>
      <c r="CY3853" s="61"/>
      <c r="CZ3853" s="61"/>
      <c r="DA3853" s="61"/>
      <c r="DB3853" s="61"/>
      <c r="DC3853" s="61"/>
      <c r="DD3853" s="61"/>
      <c r="DE3853" s="61"/>
      <c r="DF3853" s="61"/>
      <c r="DG3853" s="61"/>
      <c r="DH3853" s="61"/>
      <c r="DI3853" s="61"/>
      <c r="DJ3853" s="61"/>
      <c r="DK3853" s="61"/>
      <c r="DL3853" s="61"/>
      <c r="DM3853" s="61"/>
    </row>
    <row r="3854" spans="1:117" s="25" customFormat="1" x14ac:dyDescent="0.2">
      <c r="A3854" s="25" t="s">
        <v>179</v>
      </c>
      <c r="B3854" s="25" t="s">
        <v>251</v>
      </c>
      <c r="C3854" s="25" t="s">
        <v>155</v>
      </c>
      <c r="I3854" s="116"/>
      <c r="J3854" s="116"/>
      <c r="K3854" s="116"/>
      <c r="L3854" s="116"/>
      <c r="M3854" s="116"/>
      <c r="N3854" s="116"/>
      <c r="AL3854" s="117"/>
      <c r="AN3854" s="35" t="str">
        <f t="shared" si="223"/>
        <v/>
      </c>
      <c r="AO3854" s="35" t="str">
        <f t="shared" si="224"/>
        <v>-</v>
      </c>
      <c r="AQ3854" s="25" t="str">
        <f t="shared" si="222"/>
        <v>-</v>
      </c>
      <c r="BP3854" s="61"/>
      <c r="CT3854" s="61"/>
      <c r="CU3854" s="61"/>
      <c r="CV3854" s="61"/>
      <c r="CW3854" s="61"/>
      <c r="CX3854" s="61"/>
      <c r="CY3854" s="61"/>
      <c r="CZ3854" s="61"/>
      <c r="DA3854" s="61"/>
      <c r="DB3854" s="61"/>
      <c r="DC3854" s="61"/>
      <c r="DD3854" s="61"/>
      <c r="DE3854" s="61"/>
      <c r="DF3854" s="61"/>
      <c r="DG3854" s="61"/>
      <c r="DH3854" s="61"/>
      <c r="DI3854" s="61"/>
      <c r="DJ3854" s="61"/>
      <c r="DK3854" s="61"/>
      <c r="DL3854" s="61"/>
      <c r="DM3854" s="61"/>
    </row>
    <row r="3855" spans="1:117" s="25" customFormat="1" x14ac:dyDescent="0.2">
      <c r="A3855" s="25" t="s">
        <v>179</v>
      </c>
      <c r="B3855" s="25" t="s">
        <v>259</v>
      </c>
      <c r="C3855" s="25" t="s">
        <v>150</v>
      </c>
      <c r="I3855" s="116"/>
      <c r="J3855" s="116"/>
      <c r="K3855" s="116"/>
      <c r="L3855" s="116"/>
      <c r="M3855" s="116"/>
      <c r="N3855" s="116"/>
      <c r="AL3855" s="117"/>
      <c r="AN3855" s="35" t="str">
        <f t="shared" si="223"/>
        <v/>
      </c>
      <c r="AO3855" s="35" t="str">
        <f t="shared" si="224"/>
        <v>-</v>
      </c>
      <c r="AQ3855" s="25" t="str">
        <f t="shared" si="222"/>
        <v>-</v>
      </c>
      <c r="BP3855" s="61"/>
      <c r="CT3855" s="61"/>
      <c r="CU3855" s="61"/>
      <c r="CV3855" s="61"/>
      <c r="CW3855" s="61"/>
      <c r="CX3855" s="61"/>
      <c r="CY3855" s="61"/>
      <c r="CZ3855" s="61"/>
      <c r="DA3855" s="61"/>
      <c r="DB3855" s="61"/>
      <c r="DC3855" s="61"/>
      <c r="DD3855" s="61"/>
      <c r="DE3855" s="61"/>
      <c r="DF3855" s="61"/>
      <c r="DG3855" s="61"/>
      <c r="DH3855" s="61"/>
      <c r="DI3855" s="61"/>
      <c r="DJ3855" s="61"/>
      <c r="DK3855" s="61"/>
      <c r="DL3855" s="61"/>
      <c r="DM3855" s="61"/>
    </row>
    <row r="3856" spans="1:117" s="25" customFormat="1" x14ac:dyDescent="0.2">
      <c r="A3856" s="25" t="s">
        <v>179</v>
      </c>
      <c r="B3856" s="25" t="s">
        <v>253</v>
      </c>
      <c r="C3856" s="25" t="s">
        <v>212</v>
      </c>
      <c r="I3856" s="116"/>
      <c r="J3856" s="116"/>
      <c r="K3856" s="116"/>
      <c r="L3856" s="116"/>
      <c r="M3856" s="116"/>
      <c r="N3856" s="116"/>
      <c r="AL3856" s="117"/>
      <c r="AN3856" s="35" t="str">
        <f t="shared" si="223"/>
        <v/>
      </c>
      <c r="AO3856" s="35" t="str">
        <f t="shared" si="224"/>
        <v>-</v>
      </c>
      <c r="AQ3856" s="25" t="str">
        <f t="shared" si="222"/>
        <v>-</v>
      </c>
      <c r="BP3856" s="61"/>
      <c r="CT3856" s="61"/>
      <c r="CU3856" s="61"/>
      <c r="CV3856" s="61"/>
      <c r="CW3856" s="61"/>
      <c r="CX3856" s="61"/>
      <c r="CY3856" s="61"/>
      <c r="CZ3856" s="61"/>
      <c r="DA3856" s="61"/>
      <c r="DB3856" s="61"/>
      <c r="DC3856" s="61"/>
      <c r="DD3856" s="61"/>
      <c r="DE3856" s="61"/>
      <c r="DF3856" s="61"/>
      <c r="DG3856" s="61"/>
      <c r="DH3856" s="61"/>
      <c r="DI3856" s="61"/>
      <c r="DJ3856" s="61"/>
      <c r="DK3856" s="61"/>
      <c r="DL3856" s="61"/>
      <c r="DM3856" s="61"/>
    </row>
    <row r="3857" spans="1:117" s="25" customFormat="1" x14ac:dyDescent="0.2">
      <c r="A3857" s="25" t="s">
        <v>179</v>
      </c>
      <c r="B3857" s="25" t="s">
        <v>254</v>
      </c>
      <c r="C3857" s="25" t="s">
        <v>393</v>
      </c>
      <c r="I3857" s="116"/>
      <c r="J3857" s="116"/>
      <c r="K3857" s="116"/>
      <c r="L3857" s="116"/>
      <c r="M3857" s="116"/>
      <c r="N3857" s="116"/>
      <c r="AL3857" s="117"/>
      <c r="AN3857" s="35" t="str">
        <f t="shared" si="223"/>
        <v/>
      </c>
      <c r="AO3857" s="35" t="str">
        <f t="shared" si="224"/>
        <v>-</v>
      </c>
      <c r="AQ3857" s="25" t="str">
        <f t="shared" si="222"/>
        <v>-</v>
      </c>
      <c r="BP3857" s="61"/>
      <c r="CT3857" s="61"/>
      <c r="CU3857" s="61"/>
      <c r="CV3857" s="61"/>
      <c r="CW3857" s="61"/>
      <c r="CX3857" s="61"/>
      <c r="CY3857" s="61"/>
      <c r="CZ3857" s="61"/>
      <c r="DA3857" s="61"/>
      <c r="DB3857" s="61"/>
      <c r="DC3857" s="61"/>
      <c r="DD3857" s="61"/>
      <c r="DE3857" s="61"/>
      <c r="DF3857" s="61"/>
      <c r="DG3857" s="61"/>
      <c r="DH3857" s="61"/>
      <c r="DI3857" s="61"/>
      <c r="DJ3857" s="61"/>
      <c r="DK3857" s="61"/>
      <c r="DL3857" s="61"/>
      <c r="DM3857" s="61"/>
    </row>
    <row r="3858" spans="1:117" s="25" customFormat="1" x14ac:dyDescent="0.2">
      <c r="A3858" s="25" t="s">
        <v>179</v>
      </c>
      <c r="B3858" s="25" t="s">
        <v>255</v>
      </c>
      <c r="C3858" s="25" t="s">
        <v>209</v>
      </c>
      <c r="I3858" s="116"/>
      <c r="J3858" s="116"/>
      <c r="K3858" s="116"/>
      <c r="L3858" s="116"/>
      <c r="M3858" s="116"/>
      <c r="N3858" s="116"/>
      <c r="AL3858" s="117"/>
      <c r="AN3858" s="35" t="str">
        <f t="shared" si="223"/>
        <v/>
      </c>
      <c r="AO3858" s="35" t="str">
        <f t="shared" si="224"/>
        <v>-</v>
      </c>
      <c r="AQ3858" s="25" t="str">
        <f t="shared" si="222"/>
        <v>-</v>
      </c>
      <c r="BP3858" s="61"/>
      <c r="CT3858" s="61"/>
      <c r="CU3858" s="61"/>
      <c r="CV3858" s="61"/>
      <c r="CW3858" s="61"/>
      <c r="CX3858" s="61"/>
      <c r="CY3858" s="61"/>
      <c r="CZ3858" s="61"/>
      <c r="DA3858" s="61"/>
      <c r="DB3858" s="61"/>
      <c r="DC3858" s="61"/>
      <c r="DD3858" s="61"/>
      <c r="DE3858" s="61"/>
      <c r="DF3858" s="61"/>
      <c r="DG3858" s="61"/>
      <c r="DH3858" s="61"/>
      <c r="DI3858" s="61"/>
      <c r="DJ3858" s="61"/>
      <c r="DK3858" s="61"/>
      <c r="DL3858" s="61"/>
      <c r="DM3858" s="61"/>
    </row>
    <row r="3859" spans="1:117" s="25" customFormat="1" x14ac:dyDescent="0.2">
      <c r="A3859" s="25" t="s">
        <v>179</v>
      </c>
      <c r="B3859" s="25" t="s">
        <v>256</v>
      </c>
      <c r="C3859" s="25" t="s">
        <v>207</v>
      </c>
      <c r="I3859" s="116"/>
      <c r="J3859" s="116"/>
      <c r="K3859" s="116"/>
      <c r="L3859" s="116"/>
      <c r="M3859" s="116"/>
      <c r="N3859" s="116"/>
      <c r="AL3859" s="117"/>
      <c r="AN3859" s="35" t="str">
        <f t="shared" si="223"/>
        <v/>
      </c>
      <c r="AO3859" s="35" t="str">
        <f t="shared" si="224"/>
        <v>-</v>
      </c>
      <c r="AQ3859" s="25" t="str">
        <f t="shared" si="222"/>
        <v>-</v>
      </c>
      <c r="BP3859" s="61"/>
      <c r="CT3859" s="61"/>
      <c r="CU3859" s="61"/>
      <c r="CV3859" s="61"/>
      <c r="CW3859" s="61"/>
      <c r="CX3859" s="61"/>
      <c r="CY3859" s="61"/>
      <c r="CZ3859" s="61"/>
      <c r="DA3859" s="61"/>
      <c r="DB3859" s="61"/>
      <c r="DC3859" s="61"/>
      <c r="DD3859" s="61"/>
      <c r="DE3859" s="61"/>
      <c r="DF3859" s="61"/>
      <c r="DG3859" s="61"/>
      <c r="DH3859" s="61"/>
      <c r="DI3859" s="61"/>
      <c r="DJ3859" s="61"/>
      <c r="DK3859" s="61"/>
      <c r="DL3859" s="61"/>
      <c r="DM3859" s="61"/>
    </row>
    <row r="3860" spans="1:117" s="25" customFormat="1" x14ac:dyDescent="0.2">
      <c r="A3860" s="25" t="s">
        <v>180</v>
      </c>
      <c r="B3860" s="25" t="s">
        <v>244</v>
      </c>
      <c r="C3860" s="25" t="s">
        <v>147</v>
      </c>
      <c r="I3860" s="116"/>
      <c r="J3860" s="116"/>
      <c r="K3860" s="116"/>
      <c r="L3860" s="116"/>
      <c r="M3860" s="116"/>
      <c r="N3860" s="116"/>
      <c r="AL3860" s="117"/>
      <c r="AN3860" s="35" t="str">
        <f t="shared" si="223"/>
        <v/>
      </c>
      <c r="AO3860" s="35" t="str">
        <f t="shared" si="224"/>
        <v>-</v>
      </c>
      <c r="AQ3860" s="25" t="str">
        <f t="shared" si="222"/>
        <v>-</v>
      </c>
      <c r="BP3860" s="61"/>
      <c r="CT3860" s="61"/>
      <c r="CU3860" s="61"/>
      <c r="CV3860" s="61"/>
      <c r="CW3860" s="61"/>
      <c r="CX3860" s="61"/>
      <c r="CY3860" s="61"/>
      <c r="CZ3860" s="61"/>
      <c r="DA3860" s="61"/>
      <c r="DB3860" s="61"/>
      <c r="DC3860" s="61"/>
      <c r="DD3860" s="61"/>
      <c r="DE3860" s="61"/>
      <c r="DF3860" s="61"/>
      <c r="DG3860" s="61"/>
      <c r="DH3860" s="61"/>
      <c r="DI3860" s="61"/>
      <c r="DJ3860" s="61"/>
      <c r="DK3860" s="61"/>
      <c r="DL3860" s="61"/>
      <c r="DM3860" s="61"/>
    </row>
    <row r="3861" spans="1:117" s="25" customFormat="1" x14ac:dyDescent="0.2">
      <c r="A3861" s="25" t="s">
        <v>180</v>
      </c>
      <c r="B3861" s="25" t="s">
        <v>245</v>
      </c>
      <c r="C3861" s="25" t="s">
        <v>156</v>
      </c>
      <c r="I3861" s="116"/>
      <c r="J3861" s="116"/>
      <c r="K3861" s="116"/>
      <c r="L3861" s="116"/>
      <c r="M3861" s="116"/>
      <c r="N3861" s="116"/>
      <c r="AL3861" s="117"/>
      <c r="AN3861" s="35" t="str">
        <f t="shared" si="223"/>
        <v/>
      </c>
      <c r="AO3861" s="35" t="str">
        <f t="shared" si="224"/>
        <v>-</v>
      </c>
      <c r="AQ3861" s="25" t="str">
        <f t="shared" si="222"/>
        <v>-</v>
      </c>
      <c r="BP3861" s="61"/>
      <c r="CT3861" s="61"/>
      <c r="CU3861" s="61"/>
      <c r="CV3861" s="61"/>
      <c r="CW3861" s="61"/>
      <c r="CX3861" s="61"/>
      <c r="CY3861" s="61"/>
      <c r="CZ3861" s="61"/>
      <c r="DA3861" s="61"/>
      <c r="DB3861" s="61"/>
      <c r="DC3861" s="61"/>
      <c r="DD3861" s="61"/>
      <c r="DE3861" s="61"/>
      <c r="DF3861" s="61"/>
      <c r="DG3861" s="61"/>
      <c r="DH3861" s="61"/>
      <c r="DI3861" s="61"/>
      <c r="DJ3861" s="61"/>
      <c r="DK3861" s="61"/>
      <c r="DL3861" s="61"/>
      <c r="DM3861" s="61"/>
    </row>
    <row r="3862" spans="1:117" s="25" customFormat="1" x14ac:dyDescent="0.2">
      <c r="A3862" s="25" t="s">
        <v>180</v>
      </c>
      <c r="B3862" s="25" t="s">
        <v>246</v>
      </c>
      <c r="C3862" s="25" t="s">
        <v>147</v>
      </c>
      <c r="I3862" s="116"/>
      <c r="J3862" s="116"/>
      <c r="K3862" s="116"/>
      <c r="L3862" s="116"/>
      <c r="M3862" s="116"/>
      <c r="N3862" s="116"/>
      <c r="AL3862" s="117"/>
      <c r="AN3862" s="35" t="str">
        <f t="shared" si="223"/>
        <v/>
      </c>
      <c r="AO3862" s="35" t="str">
        <f t="shared" si="224"/>
        <v>-</v>
      </c>
      <c r="AQ3862" s="25" t="str">
        <f t="shared" si="222"/>
        <v>-</v>
      </c>
      <c r="BP3862" s="61"/>
      <c r="CT3862" s="61"/>
      <c r="CU3862" s="61"/>
      <c r="CV3862" s="61"/>
      <c r="CW3862" s="61"/>
      <c r="CX3862" s="61"/>
      <c r="CY3862" s="61"/>
      <c r="CZ3862" s="61"/>
      <c r="DA3862" s="61"/>
      <c r="DB3862" s="61"/>
      <c r="DC3862" s="61"/>
      <c r="DD3862" s="61"/>
      <c r="DE3862" s="61"/>
      <c r="DF3862" s="61"/>
      <c r="DG3862" s="61"/>
      <c r="DH3862" s="61"/>
      <c r="DI3862" s="61"/>
      <c r="DJ3862" s="61"/>
      <c r="DK3862" s="61"/>
      <c r="DL3862" s="61"/>
      <c r="DM3862" s="61"/>
    </row>
    <row r="3863" spans="1:117" s="25" customFormat="1" x14ac:dyDescent="0.2">
      <c r="A3863" s="25" t="s">
        <v>180</v>
      </c>
      <c r="B3863" s="25" t="s">
        <v>247</v>
      </c>
      <c r="C3863" s="25" t="s">
        <v>150</v>
      </c>
      <c r="I3863" s="116"/>
      <c r="J3863" s="116"/>
      <c r="K3863" s="116"/>
      <c r="L3863" s="116"/>
      <c r="M3863" s="116"/>
      <c r="N3863" s="116"/>
      <c r="AL3863" s="117"/>
      <c r="AN3863" s="35" t="str">
        <f t="shared" si="223"/>
        <v/>
      </c>
      <c r="AO3863" s="35" t="str">
        <f t="shared" si="224"/>
        <v>-</v>
      </c>
      <c r="AQ3863" s="25" t="str">
        <f t="shared" si="222"/>
        <v>-</v>
      </c>
      <c r="BP3863" s="61"/>
      <c r="CT3863" s="61"/>
      <c r="CU3863" s="61"/>
      <c r="CV3863" s="61"/>
      <c r="CW3863" s="61"/>
      <c r="CX3863" s="61"/>
      <c r="CY3863" s="61"/>
      <c r="CZ3863" s="61"/>
      <c r="DA3863" s="61"/>
      <c r="DB3863" s="61"/>
      <c r="DC3863" s="61"/>
      <c r="DD3863" s="61"/>
      <c r="DE3863" s="61"/>
      <c r="DF3863" s="61"/>
      <c r="DG3863" s="61"/>
      <c r="DH3863" s="61"/>
      <c r="DI3863" s="61"/>
      <c r="DJ3863" s="61"/>
      <c r="DK3863" s="61"/>
      <c r="DL3863" s="61"/>
      <c r="DM3863" s="61"/>
    </row>
    <row r="3864" spans="1:117" s="25" customFormat="1" x14ac:dyDescent="0.2">
      <c r="A3864" s="25" t="s">
        <v>180</v>
      </c>
      <c r="B3864" s="25" t="s">
        <v>248</v>
      </c>
      <c r="C3864" s="25" t="s">
        <v>149</v>
      </c>
      <c r="I3864" s="116"/>
      <c r="J3864" s="116"/>
      <c r="K3864" s="116"/>
      <c r="L3864" s="116"/>
      <c r="M3864" s="116"/>
      <c r="N3864" s="116"/>
      <c r="AL3864" s="117"/>
      <c r="AN3864" s="35" t="str">
        <f t="shared" si="223"/>
        <v/>
      </c>
      <c r="AO3864" s="35" t="str">
        <f t="shared" si="224"/>
        <v>-</v>
      </c>
      <c r="AQ3864" s="25" t="str">
        <f t="shared" si="222"/>
        <v>-</v>
      </c>
      <c r="BP3864" s="61"/>
      <c r="CT3864" s="61"/>
      <c r="CU3864" s="61"/>
      <c r="CV3864" s="61"/>
      <c r="CW3864" s="61"/>
      <c r="CX3864" s="61"/>
      <c r="CY3864" s="61"/>
      <c r="CZ3864" s="61"/>
      <c r="DA3864" s="61"/>
      <c r="DB3864" s="61"/>
      <c r="DC3864" s="61"/>
      <c r="DD3864" s="61"/>
      <c r="DE3864" s="61"/>
      <c r="DF3864" s="61"/>
      <c r="DG3864" s="61"/>
      <c r="DH3864" s="61"/>
      <c r="DI3864" s="61"/>
      <c r="DJ3864" s="61"/>
      <c r="DK3864" s="61"/>
      <c r="DL3864" s="61"/>
      <c r="DM3864" s="61"/>
    </row>
    <row r="3865" spans="1:117" s="25" customFormat="1" x14ac:dyDescent="0.2">
      <c r="A3865" s="25" t="s">
        <v>180</v>
      </c>
      <c r="B3865" s="25" t="s">
        <v>249</v>
      </c>
      <c r="C3865" s="25" t="s">
        <v>149</v>
      </c>
      <c r="I3865" s="116"/>
      <c r="J3865" s="116"/>
      <c r="K3865" s="116"/>
      <c r="L3865" s="116"/>
      <c r="M3865" s="116"/>
      <c r="N3865" s="116"/>
      <c r="AL3865" s="117"/>
      <c r="AN3865" s="35" t="str">
        <f t="shared" si="223"/>
        <v/>
      </c>
      <c r="AO3865" s="35" t="str">
        <f t="shared" si="224"/>
        <v>-</v>
      </c>
      <c r="AQ3865" s="25" t="str">
        <f t="shared" si="222"/>
        <v>-</v>
      </c>
      <c r="BP3865" s="61"/>
      <c r="CT3865" s="61"/>
      <c r="CU3865" s="61"/>
      <c r="CV3865" s="61"/>
      <c r="CW3865" s="61"/>
      <c r="CX3865" s="61"/>
      <c r="CY3865" s="61"/>
      <c r="CZ3865" s="61"/>
      <c r="DA3865" s="61"/>
      <c r="DB3865" s="61"/>
      <c r="DC3865" s="61"/>
      <c r="DD3865" s="61"/>
      <c r="DE3865" s="61"/>
      <c r="DF3865" s="61"/>
      <c r="DG3865" s="61"/>
      <c r="DH3865" s="61"/>
      <c r="DI3865" s="61"/>
      <c r="DJ3865" s="61"/>
      <c r="DK3865" s="61"/>
      <c r="DL3865" s="61"/>
      <c r="DM3865" s="61"/>
    </row>
    <row r="3866" spans="1:117" s="25" customFormat="1" x14ac:dyDescent="0.2">
      <c r="A3866" s="25" t="s">
        <v>180</v>
      </c>
      <c r="B3866" s="25" t="s">
        <v>258</v>
      </c>
      <c r="C3866" s="25" t="s">
        <v>156</v>
      </c>
      <c r="I3866" s="116"/>
      <c r="J3866" s="116"/>
      <c r="K3866" s="116"/>
      <c r="L3866" s="116"/>
      <c r="M3866" s="116"/>
      <c r="N3866" s="116"/>
      <c r="AL3866" s="117"/>
      <c r="AN3866" s="35" t="str">
        <f t="shared" si="223"/>
        <v/>
      </c>
      <c r="AO3866" s="35" t="str">
        <f t="shared" si="224"/>
        <v>-</v>
      </c>
      <c r="AQ3866" s="25" t="str">
        <f t="shared" si="222"/>
        <v>-</v>
      </c>
      <c r="BP3866" s="61"/>
      <c r="CT3866" s="61"/>
      <c r="CU3866" s="61"/>
      <c r="CV3866" s="61"/>
      <c r="CW3866" s="61"/>
      <c r="CX3866" s="61"/>
      <c r="CY3866" s="61"/>
      <c r="CZ3866" s="61"/>
      <c r="DA3866" s="61"/>
      <c r="DB3866" s="61"/>
      <c r="DC3866" s="61"/>
      <c r="DD3866" s="61"/>
      <c r="DE3866" s="61"/>
      <c r="DF3866" s="61"/>
      <c r="DG3866" s="61"/>
      <c r="DH3866" s="61"/>
      <c r="DI3866" s="61"/>
      <c r="DJ3866" s="61"/>
      <c r="DK3866" s="61"/>
      <c r="DL3866" s="61"/>
      <c r="DM3866" s="61"/>
    </row>
    <row r="3867" spans="1:117" s="25" customFormat="1" x14ac:dyDescent="0.2">
      <c r="A3867" s="25" t="s">
        <v>180</v>
      </c>
      <c r="B3867" s="25" t="s">
        <v>251</v>
      </c>
      <c r="C3867" s="25" t="s">
        <v>156</v>
      </c>
      <c r="I3867" s="116"/>
      <c r="J3867" s="116"/>
      <c r="K3867" s="116"/>
      <c r="L3867" s="116"/>
      <c r="M3867" s="116"/>
      <c r="N3867" s="116"/>
      <c r="AL3867" s="117"/>
      <c r="AN3867" s="35" t="str">
        <f t="shared" si="223"/>
        <v/>
      </c>
      <c r="AO3867" s="35" t="str">
        <f t="shared" si="224"/>
        <v>-</v>
      </c>
      <c r="AQ3867" s="25" t="str">
        <f t="shared" si="222"/>
        <v>-</v>
      </c>
      <c r="BP3867" s="61"/>
      <c r="CT3867" s="61"/>
      <c r="CU3867" s="61"/>
      <c r="CV3867" s="61"/>
      <c r="CW3867" s="61"/>
      <c r="CX3867" s="61"/>
      <c r="CY3867" s="61"/>
      <c r="CZ3867" s="61"/>
      <c r="DA3867" s="61"/>
      <c r="DB3867" s="61"/>
      <c r="DC3867" s="61"/>
      <c r="DD3867" s="61"/>
      <c r="DE3867" s="61"/>
      <c r="DF3867" s="61"/>
      <c r="DG3867" s="61"/>
      <c r="DH3867" s="61"/>
      <c r="DI3867" s="61"/>
      <c r="DJ3867" s="61"/>
      <c r="DK3867" s="61"/>
      <c r="DL3867" s="61"/>
      <c r="DM3867" s="61"/>
    </row>
    <row r="3868" spans="1:117" s="25" customFormat="1" x14ac:dyDescent="0.2">
      <c r="A3868" s="25" t="s">
        <v>180</v>
      </c>
      <c r="B3868" s="25" t="s">
        <v>252</v>
      </c>
      <c r="C3868" s="25" t="s">
        <v>151</v>
      </c>
      <c r="I3868" s="116"/>
      <c r="J3868" s="116"/>
      <c r="K3868" s="116"/>
      <c r="L3868" s="116"/>
      <c r="M3868" s="116"/>
      <c r="N3868" s="116"/>
      <c r="AL3868" s="117"/>
      <c r="AN3868" s="35" t="str">
        <f t="shared" si="223"/>
        <v/>
      </c>
      <c r="AO3868" s="35" t="str">
        <f t="shared" si="224"/>
        <v>-</v>
      </c>
      <c r="AQ3868" s="25" t="str">
        <f t="shared" si="222"/>
        <v>-</v>
      </c>
      <c r="BP3868" s="61"/>
      <c r="CT3868" s="61"/>
      <c r="CU3868" s="61"/>
      <c r="CV3868" s="61"/>
      <c r="CW3868" s="61"/>
      <c r="CX3868" s="61"/>
      <c r="CY3868" s="61"/>
      <c r="CZ3868" s="61"/>
      <c r="DA3868" s="61"/>
      <c r="DB3868" s="61"/>
      <c r="DC3868" s="61"/>
      <c r="DD3868" s="61"/>
      <c r="DE3868" s="61"/>
      <c r="DF3868" s="61"/>
      <c r="DG3868" s="61"/>
      <c r="DH3868" s="61"/>
      <c r="DI3868" s="61"/>
      <c r="DJ3868" s="61"/>
      <c r="DK3868" s="61"/>
      <c r="DL3868" s="61"/>
      <c r="DM3868" s="61"/>
    </row>
    <row r="3869" spans="1:117" s="25" customFormat="1" x14ac:dyDescent="0.2">
      <c r="A3869" s="25" t="s">
        <v>180</v>
      </c>
      <c r="B3869" s="25" t="s">
        <v>253</v>
      </c>
      <c r="C3869" s="25" t="s">
        <v>209</v>
      </c>
      <c r="I3869" s="116"/>
      <c r="J3869" s="116"/>
      <c r="K3869" s="116"/>
      <c r="L3869" s="116"/>
      <c r="M3869" s="116"/>
      <c r="N3869" s="116"/>
      <c r="AL3869" s="117"/>
      <c r="AN3869" s="35" t="str">
        <f t="shared" si="223"/>
        <v/>
      </c>
      <c r="AO3869" s="35" t="str">
        <f t="shared" si="224"/>
        <v>-</v>
      </c>
      <c r="AQ3869" s="25" t="str">
        <f t="shared" si="222"/>
        <v>-</v>
      </c>
      <c r="BP3869" s="61"/>
      <c r="CT3869" s="61"/>
      <c r="CU3869" s="61"/>
      <c r="CV3869" s="61"/>
      <c r="CW3869" s="61"/>
      <c r="CX3869" s="61"/>
      <c r="CY3869" s="61"/>
      <c r="CZ3869" s="61"/>
      <c r="DA3869" s="61"/>
      <c r="DB3869" s="61"/>
      <c r="DC3869" s="61"/>
      <c r="DD3869" s="61"/>
      <c r="DE3869" s="61"/>
      <c r="DF3869" s="61"/>
      <c r="DG3869" s="61"/>
      <c r="DH3869" s="61"/>
      <c r="DI3869" s="61"/>
      <c r="DJ3869" s="61"/>
      <c r="DK3869" s="61"/>
      <c r="DL3869" s="61"/>
      <c r="DM3869" s="61"/>
    </row>
    <row r="3870" spans="1:117" s="25" customFormat="1" x14ac:dyDescent="0.2">
      <c r="A3870" s="25" t="s">
        <v>180</v>
      </c>
      <c r="B3870" s="25" t="s">
        <v>254</v>
      </c>
      <c r="C3870" s="25" t="s">
        <v>212</v>
      </c>
      <c r="I3870" s="116"/>
      <c r="J3870" s="116"/>
      <c r="K3870" s="116"/>
      <c r="L3870" s="116"/>
      <c r="M3870" s="116"/>
      <c r="N3870" s="116"/>
      <c r="AL3870" s="117"/>
      <c r="AN3870" s="35" t="str">
        <f t="shared" si="223"/>
        <v/>
      </c>
      <c r="AO3870" s="35" t="str">
        <f t="shared" si="224"/>
        <v>-</v>
      </c>
      <c r="AQ3870" s="25" t="str">
        <f t="shared" si="222"/>
        <v>-</v>
      </c>
      <c r="BP3870" s="61"/>
      <c r="CT3870" s="61"/>
      <c r="CU3870" s="61"/>
      <c r="CV3870" s="61"/>
      <c r="CW3870" s="61"/>
      <c r="CX3870" s="61"/>
      <c r="CY3870" s="61"/>
      <c r="CZ3870" s="61"/>
      <c r="DA3870" s="61"/>
      <c r="DB3870" s="61"/>
      <c r="DC3870" s="61"/>
      <c r="DD3870" s="61"/>
      <c r="DE3870" s="61"/>
      <c r="DF3870" s="61"/>
      <c r="DG3870" s="61"/>
      <c r="DH3870" s="61"/>
      <c r="DI3870" s="61"/>
      <c r="DJ3870" s="61"/>
      <c r="DK3870" s="61"/>
      <c r="DL3870" s="61"/>
      <c r="DM3870" s="61"/>
    </row>
    <row r="3871" spans="1:117" s="25" customFormat="1" x14ac:dyDescent="0.2">
      <c r="A3871" s="25" t="s">
        <v>180</v>
      </c>
      <c r="B3871" s="25" t="s">
        <v>255</v>
      </c>
      <c r="C3871" s="25" t="s">
        <v>214</v>
      </c>
      <c r="I3871" s="116"/>
      <c r="J3871" s="116"/>
      <c r="K3871" s="116"/>
      <c r="L3871" s="116"/>
      <c r="M3871" s="116"/>
      <c r="N3871" s="116"/>
      <c r="AL3871" s="117"/>
      <c r="AN3871" s="35" t="str">
        <f t="shared" si="223"/>
        <v/>
      </c>
      <c r="AO3871" s="35" t="str">
        <f t="shared" si="224"/>
        <v>-</v>
      </c>
      <c r="AQ3871" s="25" t="str">
        <f t="shared" si="222"/>
        <v>-</v>
      </c>
      <c r="BP3871" s="61"/>
      <c r="CT3871" s="61"/>
      <c r="CU3871" s="61"/>
      <c r="CV3871" s="61"/>
      <c r="CW3871" s="61"/>
      <c r="CX3871" s="61"/>
      <c r="CY3871" s="61"/>
      <c r="CZ3871" s="61"/>
      <c r="DA3871" s="61"/>
      <c r="DB3871" s="61"/>
      <c r="DC3871" s="61"/>
      <c r="DD3871" s="61"/>
      <c r="DE3871" s="61"/>
      <c r="DF3871" s="61"/>
      <c r="DG3871" s="61"/>
      <c r="DH3871" s="61"/>
      <c r="DI3871" s="61"/>
      <c r="DJ3871" s="61"/>
      <c r="DK3871" s="61"/>
      <c r="DL3871" s="61"/>
      <c r="DM3871" s="61"/>
    </row>
    <row r="3872" spans="1:117" s="25" customFormat="1" x14ac:dyDescent="0.2">
      <c r="A3872" s="25" t="s">
        <v>180</v>
      </c>
      <c r="B3872" s="25" t="s">
        <v>256</v>
      </c>
      <c r="C3872" s="25" t="s">
        <v>216</v>
      </c>
      <c r="I3872" s="116"/>
      <c r="J3872" s="116"/>
      <c r="K3872" s="116"/>
      <c r="L3872" s="116"/>
      <c r="M3872" s="116"/>
      <c r="N3872" s="116"/>
      <c r="AL3872" s="117"/>
      <c r="AN3872" s="35" t="str">
        <f t="shared" si="223"/>
        <v/>
      </c>
      <c r="AO3872" s="35" t="str">
        <f t="shared" si="224"/>
        <v>-</v>
      </c>
      <c r="AQ3872" s="25" t="str">
        <f t="shared" si="222"/>
        <v>-</v>
      </c>
      <c r="BP3872" s="61"/>
      <c r="CT3872" s="61"/>
      <c r="CU3872" s="61"/>
      <c r="CV3872" s="61"/>
      <c r="CW3872" s="61"/>
      <c r="CX3872" s="61"/>
      <c r="CY3872" s="61"/>
      <c r="CZ3872" s="61"/>
      <c r="DA3872" s="61"/>
      <c r="DB3872" s="61"/>
      <c r="DC3872" s="61"/>
      <c r="DD3872" s="61"/>
      <c r="DE3872" s="61"/>
      <c r="DF3872" s="61"/>
      <c r="DG3872" s="61"/>
      <c r="DH3872" s="61"/>
      <c r="DI3872" s="61"/>
      <c r="DJ3872" s="61"/>
      <c r="DK3872" s="61"/>
      <c r="DL3872" s="61"/>
      <c r="DM3872" s="61"/>
    </row>
    <row r="3873" spans="1:117" s="25" customFormat="1" x14ac:dyDescent="0.2">
      <c r="A3873" s="25" t="s">
        <v>181</v>
      </c>
      <c r="B3873" s="25" t="s">
        <v>244</v>
      </c>
      <c r="C3873" s="25" t="s">
        <v>152</v>
      </c>
      <c r="I3873" s="116"/>
      <c r="J3873" s="116"/>
      <c r="K3873" s="116"/>
      <c r="L3873" s="116"/>
      <c r="M3873" s="116"/>
      <c r="N3873" s="116"/>
      <c r="AL3873" s="117"/>
      <c r="AN3873" s="35" t="str">
        <f t="shared" si="223"/>
        <v/>
      </c>
      <c r="AO3873" s="35" t="str">
        <f t="shared" si="224"/>
        <v>-</v>
      </c>
      <c r="AQ3873" s="25" t="str">
        <f t="shared" si="222"/>
        <v>-</v>
      </c>
      <c r="BP3873" s="61"/>
      <c r="CT3873" s="61"/>
      <c r="CU3873" s="61"/>
      <c r="CV3873" s="61"/>
      <c r="CW3873" s="61"/>
      <c r="CX3873" s="61"/>
      <c r="CY3873" s="61"/>
      <c r="CZ3873" s="61"/>
      <c r="DA3873" s="61"/>
      <c r="DB3873" s="61"/>
      <c r="DC3873" s="61"/>
      <c r="DD3873" s="61"/>
      <c r="DE3873" s="61"/>
      <c r="DF3873" s="61"/>
      <c r="DG3873" s="61"/>
      <c r="DH3873" s="61"/>
      <c r="DI3873" s="61"/>
      <c r="DJ3873" s="61"/>
      <c r="DK3873" s="61"/>
      <c r="DL3873" s="61"/>
      <c r="DM3873" s="61"/>
    </row>
    <row r="3874" spans="1:117" s="25" customFormat="1" x14ac:dyDescent="0.2">
      <c r="A3874" s="25" t="s">
        <v>181</v>
      </c>
      <c r="B3874" s="25" t="s">
        <v>245</v>
      </c>
      <c r="C3874" s="25" t="s">
        <v>148</v>
      </c>
      <c r="I3874" s="116"/>
      <c r="J3874" s="116"/>
      <c r="K3874" s="116"/>
      <c r="L3874" s="116"/>
      <c r="M3874" s="116"/>
      <c r="N3874" s="116"/>
      <c r="AL3874" s="117"/>
      <c r="AN3874" s="35" t="str">
        <f t="shared" si="223"/>
        <v/>
      </c>
      <c r="AO3874" s="35" t="str">
        <f t="shared" si="224"/>
        <v>-</v>
      </c>
      <c r="AQ3874" s="25" t="str">
        <f t="shared" si="222"/>
        <v>-</v>
      </c>
      <c r="BP3874" s="61"/>
      <c r="CT3874" s="61"/>
      <c r="CU3874" s="61"/>
      <c r="CV3874" s="61"/>
      <c r="CW3874" s="61"/>
      <c r="CX3874" s="61"/>
      <c r="CY3874" s="61"/>
      <c r="CZ3874" s="61"/>
      <c r="DA3874" s="61"/>
      <c r="DB3874" s="61"/>
      <c r="DC3874" s="61"/>
      <c r="DD3874" s="61"/>
      <c r="DE3874" s="61"/>
      <c r="DF3874" s="61"/>
      <c r="DG3874" s="61"/>
      <c r="DH3874" s="61"/>
      <c r="DI3874" s="61"/>
      <c r="DJ3874" s="61"/>
      <c r="DK3874" s="61"/>
      <c r="DL3874" s="61"/>
      <c r="DM3874" s="61"/>
    </row>
    <row r="3875" spans="1:117" s="25" customFormat="1" x14ac:dyDescent="0.2">
      <c r="A3875" s="25" t="s">
        <v>181</v>
      </c>
      <c r="B3875" s="25" t="s">
        <v>246</v>
      </c>
      <c r="C3875" s="25" t="s">
        <v>158</v>
      </c>
      <c r="I3875" s="116"/>
      <c r="J3875" s="116"/>
      <c r="K3875" s="116"/>
      <c r="L3875" s="116"/>
      <c r="M3875" s="116"/>
      <c r="N3875" s="116"/>
      <c r="AL3875" s="117"/>
      <c r="AN3875" s="35" t="str">
        <f t="shared" si="223"/>
        <v/>
      </c>
      <c r="AO3875" s="35" t="str">
        <f t="shared" si="224"/>
        <v>-</v>
      </c>
      <c r="AQ3875" s="25" t="str">
        <f t="shared" si="222"/>
        <v>-</v>
      </c>
      <c r="BP3875" s="61"/>
      <c r="CT3875" s="61"/>
      <c r="CU3875" s="61"/>
      <c r="CV3875" s="61"/>
      <c r="CW3875" s="61"/>
      <c r="CX3875" s="61"/>
      <c r="CY3875" s="61"/>
      <c r="CZ3875" s="61"/>
      <c r="DA3875" s="61"/>
      <c r="DB3875" s="61"/>
      <c r="DC3875" s="61"/>
      <c r="DD3875" s="61"/>
      <c r="DE3875" s="61"/>
      <c r="DF3875" s="61"/>
      <c r="DG3875" s="61"/>
      <c r="DH3875" s="61"/>
      <c r="DI3875" s="61"/>
      <c r="DJ3875" s="61"/>
      <c r="DK3875" s="61"/>
      <c r="DL3875" s="61"/>
      <c r="DM3875" s="61"/>
    </row>
    <row r="3876" spans="1:117" s="25" customFormat="1" x14ac:dyDescent="0.2">
      <c r="A3876" s="25" t="s">
        <v>181</v>
      </c>
      <c r="B3876" s="25" t="s">
        <v>247</v>
      </c>
      <c r="C3876" s="25" t="s">
        <v>151</v>
      </c>
      <c r="I3876" s="116"/>
      <c r="J3876" s="116"/>
      <c r="K3876" s="116"/>
      <c r="L3876" s="116"/>
      <c r="M3876" s="116"/>
      <c r="N3876" s="116"/>
      <c r="AL3876" s="117"/>
      <c r="AN3876" s="35" t="str">
        <f t="shared" si="223"/>
        <v/>
      </c>
      <c r="AO3876" s="35" t="str">
        <f t="shared" si="224"/>
        <v>-</v>
      </c>
      <c r="AQ3876" s="25" t="str">
        <f t="shared" si="222"/>
        <v>-</v>
      </c>
      <c r="BP3876" s="61"/>
      <c r="CT3876" s="61"/>
      <c r="CU3876" s="61"/>
      <c r="CV3876" s="61"/>
      <c r="CW3876" s="61"/>
      <c r="CX3876" s="61"/>
      <c r="CY3876" s="61"/>
      <c r="CZ3876" s="61"/>
      <c r="DA3876" s="61"/>
      <c r="DB3876" s="61"/>
      <c r="DC3876" s="61"/>
      <c r="DD3876" s="61"/>
      <c r="DE3876" s="61"/>
      <c r="DF3876" s="61"/>
      <c r="DG3876" s="61"/>
      <c r="DH3876" s="61"/>
      <c r="DI3876" s="61"/>
      <c r="DJ3876" s="61"/>
      <c r="DK3876" s="61"/>
      <c r="DL3876" s="61"/>
      <c r="DM3876" s="61"/>
    </row>
    <row r="3877" spans="1:117" s="25" customFormat="1" x14ac:dyDescent="0.2">
      <c r="A3877" s="25" t="s">
        <v>181</v>
      </c>
      <c r="B3877" s="25" t="s">
        <v>248</v>
      </c>
      <c r="C3877" s="25" t="s">
        <v>148</v>
      </c>
      <c r="I3877" s="116"/>
      <c r="J3877" s="116"/>
      <c r="K3877" s="116"/>
      <c r="L3877" s="116"/>
      <c r="M3877" s="116"/>
      <c r="N3877" s="116"/>
      <c r="AL3877" s="117"/>
      <c r="AN3877" s="35" t="str">
        <f t="shared" si="223"/>
        <v/>
      </c>
      <c r="AO3877" s="35" t="str">
        <f t="shared" si="224"/>
        <v>-</v>
      </c>
      <c r="AQ3877" s="25" t="str">
        <f t="shared" ref="AQ3877:AQ3940" si="225">CONCATENATE(TRIM(LEFT(AP3877,LEN(AP3877)-LEN(RIGHT(AP3877)))),"-",RIGHT(AP3877))</f>
        <v>-</v>
      </c>
      <c r="BP3877" s="61"/>
      <c r="CT3877" s="61"/>
      <c r="CU3877" s="61"/>
      <c r="CV3877" s="61"/>
      <c r="CW3877" s="61"/>
      <c r="CX3877" s="61"/>
      <c r="CY3877" s="61"/>
      <c r="CZ3877" s="61"/>
      <c r="DA3877" s="61"/>
      <c r="DB3877" s="61"/>
      <c r="DC3877" s="61"/>
      <c r="DD3877" s="61"/>
      <c r="DE3877" s="61"/>
      <c r="DF3877" s="61"/>
      <c r="DG3877" s="61"/>
      <c r="DH3877" s="61"/>
      <c r="DI3877" s="61"/>
      <c r="DJ3877" s="61"/>
      <c r="DK3877" s="61"/>
      <c r="DL3877" s="61"/>
      <c r="DM3877" s="61"/>
    </row>
    <row r="3878" spans="1:117" s="25" customFormat="1" x14ac:dyDescent="0.2">
      <c r="A3878" s="25" t="s">
        <v>181</v>
      </c>
      <c r="B3878" s="25" t="s">
        <v>249</v>
      </c>
      <c r="C3878" s="25" t="s">
        <v>150</v>
      </c>
      <c r="I3878" s="116"/>
      <c r="J3878" s="116"/>
      <c r="K3878" s="116"/>
      <c r="L3878" s="116"/>
      <c r="M3878" s="116"/>
      <c r="N3878" s="116"/>
      <c r="AL3878" s="117"/>
      <c r="AN3878" s="35" t="str">
        <f t="shared" si="223"/>
        <v/>
      </c>
      <c r="AO3878" s="35" t="str">
        <f t="shared" si="224"/>
        <v>-</v>
      </c>
      <c r="AQ3878" s="25" t="str">
        <f t="shared" si="225"/>
        <v>-</v>
      </c>
      <c r="BP3878" s="61"/>
      <c r="CT3878" s="61"/>
      <c r="CU3878" s="61"/>
      <c r="CV3878" s="61"/>
      <c r="CW3878" s="61"/>
      <c r="CX3878" s="61"/>
      <c r="CY3878" s="61"/>
      <c r="CZ3878" s="61"/>
      <c r="DA3878" s="61"/>
      <c r="DB3878" s="61"/>
      <c r="DC3878" s="61"/>
      <c r="DD3878" s="61"/>
      <c r="DE3878" s="61"/>
      <c r="DF3878" s="61"/>
      <c r="DG3878" s="61"/>
      <c r="DH3878" s="61"/>
      <c r="DI3878" s="61"/>
      <c r="DJ3878" s="61"/>
      <c r="DK3878" s="61"/>
      <c r="DL3878" s="61"/>
      <c r="DM3878" s="61"/>
    </row>
    <row r="3879" spans="1:117" s="25" customFormat="1" x14ac:dyDescent="0.2">
      <c r="A3879" s="25" t="s">
        <v>181</v>
      </c>
      <c r="B3879" s="25" t="s">
        <v>250</v>
      </c>
      <c r="C3879" s="25" t="s">
        <v>158</v>
      </c>
      <c r="I3879" s="116"/>
      <c r="J3879" s="116"/>
      <c r="K3879" s="116"/>
      <c r="L3879" s="116"/>
      <c r="M3879" s="116"/>
      <c r="N3879" s="116"/>
      <c r="AL3879" s="117"/>
      <c r="AN3879" s="35" t="str">
        <f t="shared" si="223"/>
        <v/>
      </c>
      <c r="AO3879" s="35" t="str">
        <f t="shared" si="224"/>
        <v>-</v>
      </c>
      <c r="AQ3879" s="25" t="str">
        <f t="shared" si="225"/>
        <v>-</v>
      </c>
      <c r="BP3879" s="61"/>
      <c r="CT3879" s="61"/>
      <c r="CU3879" s="61"/>
      <c r="CV3879" s="61"/>
      <c r="CW3879" s="61"/>
      <c r="CX3879" s="61"/>
      <c r="CY3879" s="61"/>
      <c r="CZ3879" s="61"/>
      <c r="DA3879" s="61"/>
      <c r="DB3879" s="61"/>
      <c r="DC3879" s="61"/>
      <c r="DD3879" s="61"/>
      <c r="DE3879" s="61"/>
      <c r="DF3879" s="61"/>
      <c r="DG3879" s="61"/>
      <c r="DH3879" s="61"/>
      <c r="DI3879" s="61"/>
      <c r="DJ3879" s="61"/>
      <c r="DK3879" s="61"/>
      <c r="DL3879" s="61"/>
      <c r="DM3879" s="61"/>
    </row>
    <row r="3880" spans="1:117" s="25" customFormat="1" x14ac:dyDescent="0.2">
      <c r="A3880" s="25" t="s">
        <v>181</v>
      </c>
      <c r="B3880" s="25" t="s">
        <v>251</v>
      </c>
      <c r="C3880" s="25" t="s">
        <v>155</v>
      </c>
      <c r="I3880" s="116"/>
      <c r="J3880" s="116"/>
      <c r="K3880" s="116"/>
      <c r="L3880" s="116"/>
      <c r="M3880" s="116"/>
      <c r="N3880" s="116"/>
      <c r="AL3880" s="117"/>
      <c r="AN3880" s="35" t="str">
        <f t="shared" si="223"/>
        <v/>
      </c>
      <c r="AO3880" s="35" t="str">
        <f t="shared" si="224"/>
        <v>-</v>
      </c>
      <c r="AQ3880" s="25" t="str">
        <f t="shared" si="225"/>
        <v>-</v>
      </c>
      <c r="BP3880" s="61"/>
      <c r="CT3880" s="61"/>
      <c r="CU3880" s="61"/>
      <c r="CV3880" s="61"/>
      <c r="CW3880" s="61"/>
      <c r="CX3880" s="61"/>
      <c r="CY3880" s="61"/>
      <c r="CZ3880" s="61"/>
      <c r="DA3880" s="61"/>
      <c r="DB3880" s="61"/>
      <c r="DC3880" s="61"/>
      <c r="DD3880" s="61"/>
      <c r="DE3880" s="61"/>
      <c r="DF3880" s="61"/>
      <c r="DG3880" s="61"/>
      <c r="DH3880" s="61"/>
      <c r="DI3880" s="61"/>
      <c r="DJ3880" s="61"/>
      <c r="DK3880" s="61"/>
      <c r="DL3880" s="61"/>
      <c r="DM3880" s="61"/>
    </row>
    <row r="3881" spans="1:117" s="25" customFormat="1" x14ac:dyDescent="0.2">
      <c r="A3881" s="25" t="s">
        <v>181</v>
      </c>
      <c r="B3881" s="25" t="s">
        <v>252</v>
      </c>
      <c r="C3881" s="25" t="s">
        <v>150</v>
      </c>
      <c r="I3881" s="116"/>
      <c r="J3881" s="116"/>
      <c r="K3881" s="116"/>
      <c r="L3881" s="116"/>
      <c r="M3881" s="116"/>
      <c r="N3881" s="116"/>
      <c r="AL3881" s="117"/>
      <c r="AN3881" s="35" t="str">
        <f t="shared" si="223"/>
        <v/>
      </c>
      <c r="AO3881" s="35" t="str">
        <f t="shared" si="224"/>
        <v>-</v>
      </c>
      <c r="AQ3881" s="25" t="str">
        <f t="shared" si="225"/>
        <v>-</v>
      </c>
      <c r="BP3881" s="61"/>
      <c r="CT3881" s="61"/>
      <c r="CU3881" s="61"/>
      <c r="CV3881" s="61"/>
      <c r="CW3881" s="61"/>
      <c r="CX3881" s="61"/>
      <c r="CY3881" s="61"/>
      <c r="CZ3881" s="61"/>
      <c r="DA3881" s="61"/>
      <c r="DB3881" s="61"/>
      <c r="DC3881" s="61"/>
      <c r="DD3881" s="61"/>
      <c r="DE3881" s="61"/>
      <c r="DF3881" s="61"/>
      <c r="DG3881" s="61"/>
      <c r="DH3881" s="61"/>
      <c r="DI3881" s="61"/>
      <c r="DJ3881" s="61"/>
      <c r="DK3881" s="61"/>
      <c r="DL3881" s="61"/>
      <c r="DM3881" s="61"/>
    </row>
    <row r="3882" spans="1:117" s="25" customFormat="1" x14ac:dyDescent="0.2">
      <c r="A3882" s="25" t="s">
        <v>181</v>
      </c>
      <c r="B3882" s="25" t="s">
        <v>253</v>
      </c>
      <c r="C3882" s="25" t="s">
        <v>214</v>
      </c>
      <c r="I3882" s="116"/>
      <c r="J3882" s="116"/>
      <c r="K3882" s="116"/>
      <c r="L3882" s="116"/>
      <c r="M3882" s="116"/>
      <c r="N3882" s="116"/>
      <c r="AL3882" s="117"/>
      <c r="AN3882" s="35" t="str">
        <f t="shared" si="223"/>
        <v/>
      </c>
      <c r="AO3882" s="35" t="str">
        <f t="shared" si="224"/>
        <v>-</v>
      </c>
      <c r="AQ3882" s="25" t="str">
        <f t="shared" si="225"/>
        <v>-</v>
      </c>
      <c r="BP3882" s="61"/>
      <c r="CT3882" s="61"/>
      <c r="CU3882" s="61"/>
      <c r="CV3882" s="61"/>
      <c r="CW3882" s="61"/>
      <c r="CX3882" s="61"/>
      <c r="CY3882" s="61"/>
      <c r="CZ3882" s="61"/>
      <c r="DA3882" s="61"/>
      <c r="DB3882" s="61"/>
      <c r="DC3882" s="61"/>
      <c r="DD3882" s="61"/>
      <c r="DE3882" s="61"/>
      <c r="DF3882" s="61"/>
      <c r="DG3882" s="61"/>
      <c r="DH3882" s="61"/>
      <c r="DI3882" s="61"/>
      <c r="DJ3882" s="61"/>
      <c r="DK3882" s="61"/>
      <c r="DL3882" s="61"/>
      <c r="DM3882" s="61"/>
    </row>
    <row r="3883" spans="1:117" s="25" customFormat="1" x14ac:dyDescent="0.2">
      <c r="A3883" s="25" t="s">
        <v>181</v>
      </c>
      <c r="B3883" s="25" t="s">
        <v>254</v>
      </c>
      <c r="C3883" s="25" t="s">
        <v>394</v>
      </c>
      <c r="I3883" s="116"/>
      <c r="J3883" s="116"/>
      <c r="K3883" s="116"/>
      <c r="L3883" s="116"/>
      <c r="M3883" s="116"/>
      <c r="N3883" s="116"/>
      <c r="AL3883" s="117"/>
      <c r="AN3883" s="35" t="str">
        <f t="shared" si="223"/>
        <v/>
      </c>
      <c r="AO3883" s="35" t="str">
        <f t="shared" si="224"/>
        <v>-</v>
      </c>
      <c r="AQ3883" s="25" t="str">
        <f t="shared" si="225"/>
        <v>-</v>
      </c>
      <c r="BP3883" s="61"/>
      <c r="CT3883" s="61"/>
      <c r="CU3883" s="61"/>
      <c r="CV3883" s="61"/>
      <c r="CW3883" s="61"/>
      <c r="CX3883" s="61"/>
      <c r="CY3883" s="61"/>
      <c r="CZ3883" s="61"/>
      <c r="DA3883" s="61"/>
      <c r="DB3883" s="61"/>
      <c r="DC3883" s="61"/>
      <c r="DD3883" s="61"/>
      <c r="DE3883" s="61"/>
      <c r="DF3883" s="61"/>
      <c r="DG3883" s="61"/>
      <c r="DH3883" s="61"/>
      <c r="DI3883" s="61"/>
      <c r="DJ3883" s="61"/>
      <c r="DK3883" s="61"/>
      <c r="DL3883" s="61"/>
      <c r="DM3883" s="61"/>
    </row>
    <row r="3884" spans="1:117" s="25" customFormat="1" x14ac:dyDescent="0.2">
      <c r="A3884" s="25" t="s">
        <v>181</v>
      </c>
      <c r="B3884" s="25" t="s">
        <v>255</v>
      </c>
      <c r="C3884" s="25" t="s">
        <v>215</v>
      </c>
      <c r="I3884" s="116"/>
      <c r="J3884" s="116"/>
      <c r="K3884" s="116"/>
      <c r="L3884" s="116"/>
      <c r="M3884" s="116"/>
      <c r="N3884" s="116"/>
      <c r="AL3884" s="117"/>
      <c r="AN3884" s="35" t="str">
        <f t="shared" si="223"/>
        <v/>
      </c>
      <c r="AO3884" s="35" t="str">
        <f t="shared" si="224"/>
        <v>-</v>
      </c>
      <c r="AQ3884" s="25" t="str">
        <f t="shared" si="225"/>
        <v>-</v>
      </c>
      <c r="BP3884" s="61"/>
      <c r="CT3884" s="61"/>
      <c r="CU3884" s="61"/>
      <c r="CV3884" s="61"/>
      <c r="CW3884" s="61"/>
      <c r="CX3884" s="61"/>
      <c r="CY3884" s="61"/>
      <c r="CZ3884" s="61"/>
      <c r="DA3884" s="61"/>
      <c r="DB3884" s="61"/>
      <c r="DC3884" s="61"/>
      <c r="DD3884" s="61"/>
      <c r="DE3884" s="61"/>
      <c r="DF3884" s="61"/>
      <c r="DG3884" s="61"/>
      <c r="DH3884" s="61"/>
      <c r="DI3884" s="61"/>
      <c r="DJ3884" s="61"/>
      <c r="DK3884" s="61"/>
      <c r="DL3884" s="61"/>
      <c r="DM3884" s="61"/>
    </row>
    <row r="3885" spans="1:117" s="25" customFormat="1" x14ac:dyDescent="0.2">
      <c r="A3885" s="25" t="s">
        <v>181</v>
      </c>
      <c r="B3885" s="25" t="s">
        <v>256</v>
      </c>
      <c r="C3885" s="25" t="s">
        <v>212</v>
      </c>
      <c r="I3885" s="116"/>
      <c r="J3885" s="116"/>
      <c r="K3885" s="116"/>
      <c r="L3885" s="116"/>
      <c r="M3885" s="116"/>
      <c r="N3885" s="116"/>
      <c r="AL3885" s="117"/>
      <c r="AN3885" s="35" t="str">
        <f t="shared" si="223"/>
        <v/>
      </c>
      <c r="AO3885" s="35" t="str">
        <f t="shared" si="224"/>
        <v>-</v>
      </c>
      <c r="AQ3885" s="25" t="str">
        <f t="shared" si="225"/>
        <v>-</v>
      </c>
      <c r="BP3885" s="61"/>
      <c r="CT3885" s="61"/>
      <c r="CU3885" s="61"/>
      <c r="CV3885" s="61"/>
      <c r="CW3885" s="61"/>
      <c r="CX3885" s="61"/>
      <c r="CY3885" s="61"/>
      <c r="CZ3885" s="61"/>
      <c r="DA3885" s="61"/>
      <c r="DB3885" s="61"/>
      <c r="DC3885" s="61"/>
      <c r="DD3885" s="61"/>
      <c r="DE3885" s="61"/>
      <c r="DF3885" s="61"/>
      <c r="DG3885" s="61"/>
      <c r="DH3885" s="61"/>
      <c r="DI3885" s="61"/>
      <c r="DJ3885" s="61"/>
      <c r="DK3885" s="61"/>
      <c r="DL3885" s="61"/>
      <c r="DM3885" s="61"/>
    </row>
    <row r="3886" spans="1:117" s="25" customFormat="1" x14ac:dyDescent="0.2">
      <c r="A3886" s="25" t="s">
        <v>182</v>
      </c>
      <c r="B3886" s="25" t="s">
        <v>257</v>
      </c>
      <c r="C3886" s="25" t="s">
        <v>153</v>
      </c>
      <c r="I3886" s="116"/>
      <c r="J3886" s="116"/>
      <c r="K3886" s="116"/>
      <c r="L3886" s="116"/>
      <c r="M3886" s="116"/>
      <c r="N3886" s="116"/>
      <c r="AL3886" s="117"/>
      <c r="AN3886" s="35" t="str">
        <f t="shared" si="223"/>
        <v/>
      </c>
      <c r="AO3886" s="35" t="str">
        <f t="shared" si="224"/>
        <v>-</v>
      </c>
      <c r="AQ3886" s="25" t="str">
        <f t="shared" si="225"/>
        <v>-</v>
      </c>
      <c r="BP3886" s="61"/>
      <c r="CT3886" s="61"/>
      <c r="CU3886" s="61"/>
      <c r="CV3886" s="61"/>
      <c r="CW3886" s="61"/>
      <c r="CX3886" s="61"/>
      <c r="CY3886" s="61"/>
      <c r="CZ3886" s="61"/>
      <c r="DA3886" s="61"/>
      <c r="DB3886" s="61"/>
      <c r="DC3886" s="61"/>
      <c r="DD3886" s="61"/>
      <c r="DE3886" s="61"/>
      <c r="DF3886" s="61"/>
      <c r="DG3886" s="61"/>
      <c r="DH3886" s="61"/>
      <c r="DI3886" s="61"/>
      <c r="DJ3886" s="61"/>
      <c r="DK3886" s="61"/>
      <c r="DL3886" s="61"/>
      <c r="DM3886" s="61"/>
    </row>
    <row r="3887" spans="1:117" s="25" customFormat="1" x14ac:dyDescent="0.2">
      <c r="A3887" s="25" t="s">
        <v>182</v>
      </c>
      <c r="B3887" s="25" t="s">
        <v>245</v>
      </c>
      <c r="C3887" s="25" t="s">
        <v>147</v>
      </c>
      <c r="I3887" s="116"/>
      <c r="J3887" s="116"/>
      <c r="K3887" s="116"/>
      <c r="L3887" s="116"/>
      <c r="M3887" s="116"/>
      <c r="N3887" s="116"/>
      <c r="AL3887" s="117"/>
      <c r="AN3887" s="35" t="str">
        <f t="shared" si="223"/>
        <v/>
      </c>
      <c r="AO3887" s="35" t="str">
        <f t="shared" si="224"/>
        <v>-</v>
      </c>
      <c r="AQ3887" s="25" t="str">
        <f t="shared" si="225"/>
        <v>-</v>
      </c>
      <c r="BP3887" s="61"/>
      <c r="CT3887" s="61"/>
      <c r="CU3887" s="61"/>
      <c r="CV3887" s="61"/>
      <c r="CW3887" s="61"/>
      <c r="CX3887" s="61"/>
      <c r="CY3887" s="61"/>
      <c r="CZ3887" s="61"/>
      <c r="DA3887" s="61"/>
      <c r="DB3887" s="61"/>
      <c r="DC3887" s="61"/>
      <c r="DD3887" s="61"/>
      <c r="DE3887" s="61"/>
      <c r="DF3887" s="61"/>
      <c r="DG3887" s="61"/>
      <c r="DH3887" s="61"/>
      <c r="DI3887" s="61"/>
      <c r="DJ3887" s="61"/>
      <c r="DK3887" s="61"/>
      <c r="DL3887" s="61"/>
      <c r="DM3887" s="61"/>
    </row>
    <row r="3888" spans="1:117" s="25" customFormat="1" x14ac:dyDescent="0.2">
      <c r="A3888" s="25" t="s">
        <v>182</v>
      </c>
      <c r="B3888" s="25" t="s">
        <v>246</v>
      </c>
      <c r="C3888" s="25" t="s">
        <v>147</v>
      </c>
      <c r="I3888" s="116"/>
      <c r="J3888" s="116"/>
      <c r="K3888" s="116"/>
      <c r="L3888" s="116"/>
      <c r="M3888" s="116"/>
      <c r="N3888" s="116"/>
      <c r="AL3888" s="117"/>
      <c r="AN3888" s="35" t="str">
        <f t="shared" si="223"/>
        <v/>
      </c>
      <c r="AO3888" s="35" t="str">
        <f t="shared" si="224"/>
        <v>-</v>
      </c>
      <c r="AQ3888" s="25" t="str">
        <f t="shared" si="225"/>
        <v>-</v>
      </c>
      <c r="BP3888" s="61"/>
      <c r="CT3888" s="61"/>
      <c r="CU3888" s="61"/>
      <c r="CV3888" s="61"/>
      <c r="CW3888" s="61"/>
      <c r="CX3888" s="61"/>
      <c r="CY3888" s="61"/>
      <c r="CZ3888" s="61"/>
      <c r="DA3888" s="61"/>
      <c r="DB3888" s="61"/>
      <c r="DC3888" s="61"/>
      <c r="DD3888" s="61"/>
      <c r="DE3888" s="61"/>
      <c r="DF3888" s="61"/>
      <c r="DG3888" s="61"/>
      <c r="DH3888" s="61"/>
      <c r="DI3888" s="61"/>
      <c r="DJ3888" s="61"/>
      <c r="DK3888" s="61"/>
      <c r="DL3888" s="61"/>
      <c r="DM3888" s="61"/>
    </row>
    <row r="3889" spans="1:117" s="25" customFormat="1" x14ac:dyDescent="0.2">
      <c r="A3889" s="25" t="s">
        <v>182</v>
      </c>
      <c r="B3889" s="25" t="s">
        <v>247</v>
      </c>
      <c r="C3889" s="25" t="s">
        <v>153</v>
      </c>
      <c r="I3889" s="116"/>
      <c r="J3889" s="116"/>
      <c r="K3889" s="116"/>
      <c r="L3889" s="116"/>
      <c r="M3889" s="116"/>
      <c r="N3889" s="116"/>
      <c r="AL3889" s="117"/>
      <c r="AN3889" s="35" t="str">
        <f t="shared" si="223"/>
        <v/>
      </c>
      <c r="AO3889" s="35" t="str">
        <f t="shared" si="224"/>
        <v>-</v>
      </c>
      <c r="AQ3889" s="25" t="str">
        <f t="shared" si="225"/>
        <v>-</v>
      </c>
      <c r="BP3889" s="61"/>
      <c r="CT3889" s="61"/>
      <c r="CU3889" s="61"/>
      <c r="CV3889" s="61"/>
      <c r="CW3889" s="61"/>
      <c r="CX3889" s="61"/>
      <c r="CY3889" s="61"/>
      <c r="CZ3889" s="61"/>
      <c r="DA3889" s="61"/>
      <c r="DB3889" s="61"/>
      <c r="DC3889" s="61"/>
      <c r="DD3889" s="61"/>
      <c r="DE3889" s="61"/>
      <c r="DF3889" s="61"/>
      <c r="DG3889" s="61"/>
      <c r="DH3889" s="61"/>
      <c r="DI3889" s="61"/>
      <c r="DJ3889" s="61"/>
      <c r="DK3889" s="61"/>
      <c r="DL3889" s="61"/>
      <c r="DM3889" s="61"/>
    </row>
    <row r="3890" spans="1:117" s="25" customFormat="1" x14ac:dyDescent="0.2">
      <c r="A3890" s="25" t="s">
        <v>182</v>
      </c>
      <c r="B3890" s="25" t="s">
        <v>248</v>
      </c>
      <c r="C3890" s="25" t="s">
        <v>154</v>
      </c>
      <c r="I3890" s="116"/>
      <c r="J3890" s="116"/>
      <c r="K3890" s="116"/>
      <c r="L3890" s="116"/>
      <c r="M3890" s="116"/>
      <c r="N3890" s="116"/>
      <c r="AL3890" s="117"/>
      <c r="AN3890" s="35" t="str">
        <f t="shared" si="223"/>
        <v/>
      </c>
      <c r="AO3890" s="35" t="str">
        <f t="shared" si="224"/>
        <v>-</v>
      </c>
      <c r="AQ3890" s="25" t="str">
        <f t="shared" si="225"/>
        <v>-</v>
      </c>
      <c r="BP3890" s="61"/>
      <c r="CT3890" s="61"/>
      <c r="CU3890" s="61"/>
      <c r="CV3890" s="61"/>
      <c r="CW3890" s="61"/>
      <c r="CX3890" s="61"/>
      <c r="CY3890" s="61"/>
      <c r="CZ3890" s="61"/>
      <c r="DA3890" s="61"/>
      <c r="DB3890" s="61"/>
      <c r="DC3890" s="61"/>
      <c r="DD3890" s="61"/>
      <c r="DE3890" s="61"/>
      <c r="DF3890" s="61"/>
      <c r="DG3890" s="61"/>
      <c r="DH3890" s="61"/>
      <c r="DI3890" s="61"/>
      <c r="DJ3890" s="61"/>
      <c r="DK3890" s="61"/>
      <c r="DL3890" s="61"/>
      <c r="DM3890" s="61"/>
    </row>
    <row r="3891" spans="1:117" s="25" customFormat="1" x14ac:dyDescent="0.2">
      <c r="A3891" s="25" t="s">
        <v>182</v>
      </c>
      <c r="B3891" s="25" t="s">
        <v>249</v>
      </c>
      <c r="C3891" s="25" t="s">
        <v>151</v>
      </c>
      <c r="I3891" s="116"/>
      <c r="J3891" s="116"/>
      <c r="K3891" s="116"/>
      <c r="L3891" s="116"/>
      <c r="M3891" s="116"/>
      <c r="N3891" s="116"/>
      <c r="AL3891" s="117"/>
      <c r="AN3891" s="35" t="str">
        <f t="shared" si="223"/>
        <v/>
      </c>
      <c r="AO3891" s="35" t="str">
        <f t="shared" si="224"/>
        <v>-</v>
      </c>
      <c r="AQ3891" s="25" t="str">
        <f t="shared" si="225"/>
        <v>-</v>
      </c>
      <c r="BP3891" s="61"/>
      <c r="CT3891" s="61"/>
      <c r="CU3891" s="61"/>
      <c r="CV3891" s="61"/>
      <c r="CW3891" s="61"/>
      <c r="CX3891" s="61"/>
      <c r="CY3891" s="61"/>
      <c r="CZ3891" s="61"/>
      <c r="DA3891" s="61"/>
      <c r="DB3891" s="61"/>
      <c r="DC3891" s="61"/>
      <c r="DD3891" s="61"/>
      <c r="DE3891" s="61"/>
      <c r="DF3891" s="61"/>
      <c r="DG3891" s="61"/>
      <c r="DH3891" s="61"/>
      <c r="DI3891" s="61"/>
      <c r="DJ3891" s="61"/>
      <c r="DK3891" s="61"/>
      <c r="DL3891" s="61"/>
      <c r="DM3891" s="61"/>
    </row>
    <row r="3892" spans="1:117" s="25" customFormat="1" x14ac:dyDescent="0.2">
      <c r="A3892" s="25" t="s">
        <v>182</v>
      </c>
      <c r="B3892" s="25" t="s">
        <v>258</v>
      </c>
      <c r="C3892" s="25" t="s">
        <v>157</v>
      </c>
      <c r="I3892" s="116"/>
      <c r="J3892" s="116"/>
      <c r="K3892" s="116"/>
      <c r="L3892" s="116"/>
      <c r="M3892" s="116"/>
      <c r="N3892" s="116"/>
      <c r="AL3892" s="117"/>
      <c r="AN3892" s="35" t="str">
        <f t="shared" si="223"/>
        <v/>
      </c>
      <c r="AO3892" s="35" t="str">
        <f t="shared" si="224"/>
        <v>-</v>
      </c>
      <c r="AQ3892" s="25" t="str">
        <f t="shared" si="225"/>
        <v>-</v>
      </c>
      <c r="BP3892" s="61"/>
      <c r="CT3892" s="61"/>
      <c r="CU3892" s="61"/>
      <c r="CV3892" s="61"/>
      <c r="CW3892" s="61"/>
      <c r="CX3892" s="61"/>
      <c r="CY3892" s="61"/>
      <c r="CZ3892" s="61"/>
      <c r="DA3892" s="61"/>
      <c r="DB3892" s="61"/>
      <c r="DC3892" s="61"/>
      <c r="DD3892" s="61"/>
      <c r="DE3892" s="61"/>
      <c r="DF3892" s="61"/>
      <c r="DG3892" s="61"/>
      <c r="DH3892" s="61"/>
      <c r="DI3892" s="61"/>
      <c r="DJ3892" s="61"/>
      <c r="DK3892" s="61"/>
      <c r="DL3892" s="61"/>
      <c r="DM3892" s="61"/>
    </row>
    <row r="3893" spans="1:117" s="25" customFormat="1" x14ac:dyDescent="0.2">
      <c r="A3893" s="25" t="s">
        <v>182</v>
      </c>
      <c r="B3893" s="25" t="s">
        <v>251</v>
      </c>
      <c r="C3893" s="25" t="s">
        <v>156</v>
      </c>
      <c r="I3893" s="116"/>
      <c r="J3893" s="116"/>
      <c r="K3893" s="116"/>
      <c r="L3893" s="116"/>
      <c r="M3893" s="116"/>
      <c r="N3893" s="116"/>
      <c r="AL3893" s="117"/>
      <c r="AN3893" s="35" t="str">
        <f t="shared" si="223"/>
        <v/>
      </c>
      <c r="AO3893" s="35" t="str">
        <f t="shared" si="224"/>
        <v>-</v>
      </c>
      <c r="AQ3893" s="25" t="str">
        <f t="shared" si="225"/>
        <v>-</v>
      </c>
      <c r="BP3893" s="61"/>
      <c r="CT3893" s="61"/>
      <c r="CU3893" s="61"/>
      <c r="CV3893" s="61"/>
      <c r="CW3893" s="61"/>
      <c r="CX3893" s="61"/>
      <c r="CY3893" s="61"/>
      <c r="CZ3893" s="61"/>
      <c r="DA3893" s="61"/>
      <c r="DB3893" s="61"/>
      <c r="DC3893" s="61"/>
      <c r="DD3893" s="61"/>
      <c r="DE3893" s="61"/>
      <c r="DF3893" s="61"/>
      <c r="DG3893" s="61"/>
      <c r="DH3893" s="61"/>
      <c r="DI3893" s="61"/>
      <c r="DJ3893" s="61"/>
      <c r="DK3893" s="61"/>
      <c r="DL3893" s="61"/>
      <c r="DM3893" s="61"/>
    </row>
    <row r="3894" spans="1:117" s="25" customFormat="1" x14ac:dyDescent="0.2">
      <c r="A3894" s="25" t="s">
        <v>182</v>
      </c>
      <c r="B3894" s="25" t="s">
        <v>252</v>
      </c>
      <c r="C3894" s="25" t="s">
        <v>151</v>
      </c>
      <c r="I3894" s="116"/>
      <c r="J3894" s="116"/>
      <c r="K3894" s="116"/>
      <c r="L3894" s="116"/>
      <c r="M3894" s="116"/>
      <c r="N3894" s="116"/>
      <c r="AL3894" s="117"/>
      <c r="AN3894" s="35" t="str">
        <f t="shared" si="223"/>
        <v/>
      </c>
      <c r="AO3894" s="35" t="str">
        <f t="shared" si="224"/>
        <v>-</v>
      </c>
      <c r="AQ3894" s="25" t="str">
        <f t="shared" si="225"/>
        <v>-</v>
      </c>
      <c r="BP3894" s="61"/>
      <c r="CT3894" s="61"/>
      <c r="CU3894" s="61"/>
      <c r="CV3894" s="61"/>
      <c r="CW3894" s="61"/>
      <c r="CX3894" s="61"/>
      <c r="CY3894" s="61"/>
      <c r="CZ3894" s="61"/>
      <c r="DA3894" s="61"/>
      <c r="DB3894" s="61"/>
      <c r="DC3894" s="61"/>
      <c r="DD3894" s="61"/>
      <c r="DE3894" s="61"/>
      <c r="DF3894" s="61"/>
      <c r="DG3894" s="61"/>
      <c r="DH3894" s="61"/>
      <c r="DI3894" s="61"/>
      <c r="DJ3894" s="61"/>
      <c r="DK3894" s="61"/>
      <c r="DL3894" s="61"/>
      <c r="DM3894" s="61"/>
    </row>
    <row r="3895" spans="1:117" s="25" customFormat="1" x14ac:dyDescent="0.2">
      <c r="A3895" s="25" t="s">
        <v>182</v>
      </c>
      <c r="B3895" s="25" t="s">
        <v>253</v>
      </c>
      <c r="C3895" s="25" t="s">
        <v>215</v>
      </c>
      <c r="I3895" s="116"/>
      <c r="J3895" s="116"/>
      <c r="K3895" s="116"/>
      <c r="L3895" s="116"/>
      <c r="M3895" s="116"/>
      <c r="N3895" s="116"/>
      <c r="AL3895" s="117"/>
      <c r="AN3895" s="35" t="str">
        <f t="shared" ref="AN3895:AN3958" si="226">CONCATENATE(AM3895,AP3895)</f>
        <v/>
      </c>
      <c r="AO3895" s="35" t="str">
        <f t="shared" ref="AO3895:AO3958" si="227">CONCATENATE(AM3895,"-",AL3895)</f>
        <v>-</v>
      </c>
      <c r="AQ3895" s="25" t="str">
        <f t="shared" si="225"/>
        <v>-</v>
      </c>
      <c r="BP3895" s="61"/>
      <c r="CT3895" s="61"/>
      <c r="CU3895" s="61"/>
      <c r="CV3895" s="61"/>
      <c r="CW3895" s="61"/>
      <c r="CX3895" s="61"/>
      <c r="CY3895" s="61"/>
      <c r="CZ3895" s="61"/>
      <c r="DA3895" s="61"/>
      <c r="DB3895" s="61"/>
      <c r="DC3895" s="61"/>
      <c r="DD3895" s="61"/>
      <c r="DE3895" s="61"/>
      <c r="DF3895" s="61"/>
      <c r="DG3895" s="61"/>
      <c r="DH3895" s="61"/>
      <c r="DI3895" s="61"/>
      <c r="DJ3895" s="61"/>
      <c r="DK3895" s="61"/>
      <c r="DL3895" s="61"/>
      <c r="DM3895" s="61"/>
    </row>
    <row r="3896" spans="1:117" s="25" customFormat="1" x14ac:dyDescent="0.2">
      <c r="A3896" s="25" t="s">
        <v>182</v>
      </c>
      <c r="B3896" s="25" t="s">
        <v>254</v>
      </c>
      <c r="C3896" s="25" t="s">
        <v>218</v>
      </c>
      <c r="I3896" s="116"/>
      <c r="J3896" s="116"/>
      <c r="K3896" s="116"/>
      <c r="L3896" s="116"/>
      <c r="M3896" s="116"/>
      <c r="N3896" s="116"/>
      <c r="AL3896" s="117"/>
      <c r="AN3896" s="35" t="str">
        <f t="shared" si="226"/>
        <v/>
      </c>
      <c r="AO3896" s="35" t="str">
        <f t="shared" si="227"/>
        <v>-</v>
      </c>
      <c r="AQ3896" s="25" t="str">
        <f t="shared" si="225"/>
        <v>-</v>
      </c>
      <c r="BP3896" s="61"/>
      <c r="CT3896" s="61"/>
      <c r="CU3896" s="61"/>
      <c r="CV3896" s="61"/>
      <c r="CW3896" s="61"/>
      <c r="CX3896" s="61"/>
      <c r="CY3896" s="61"/>
      <c r="CZ3896" s="61"/>
      <c r="DA3896" s="61"/>
      <c r="DB3896" s="61"/>
      <c r="DC3896" s="61"/>
      <c r="DD3896" s="61"/>
      <c r="DE3896" s="61"/>
      <c r="DF3896" s="61"/>
      <c r="DG3896" s="61"/>
      <c r="DH3896" s="61"/>
      <c r="DI3896" s="61"/>
      <c r="DJ3896" s="61"/>
      <c r="DK3896" s="61"/>
      <c r="DL3896" s="61"/>
      <c r="DM3896" s="61"/>
    </row>
    <row r="3897" spans="1:117" s="25" customFormat="1" x14ac:dyDescent="0.2">
      <c r="A3897" s="25" t="s">
        <v>182</v>
      </c>
      <c r="B3897" s="25" t="s">
        <v>255</v>
      </c>
      <c r="C3897" s="25" t="s">
        <v>210</v>
      </c>
      <c r="I3897" s="116"/>
      <c r="J3897" s="116"/>
      <c r="K3897" s="116"/>
      <c r="L3897" s="116"/>
      <c r="M3897" s="116"/>
      <c r="N3897" s="116"/>
      <c r="AL3897" s="117"/>
      <c r="AN3897" s="35" t="str">
        <f t="shared" si="226"/>
        <v/>
      </c>
      <c r="AO3897" s="35" t="str">
        <f t="shared" si="227"/>
        <v>-</v>
      </c>
      <c r="AQ3897" s="25" t="str">
        <f t="shared" si="225"/>
        <v>-</v>
      </c>
      <c r="BP3897" s="61"/>
      <c r="CT3897" s="61"/>
      <c r="CU3897" s="61"/>
      <c r="CV3897" s="61"/>
      <c r="CW3897" s="61"/>
      <c r="CX3897" s="61"/>
      <c r="CY3897" s="61"/>
      <c r="CZ3897" s="61"/>
      <c r="DA3897" s="61"/>
      <c r="DB3897" s="61"/>
      <c r="DC3897" s="61"/>
      <c r="DD3897" s="61"/>
      <c r="DE3897" s="61"/>
      <c r="DF3897" s="61"/>
      <c r="DG3897" s="61"/>
      <c r="DH3897" s="61"/>
      <c r="DI3897" s="61"/>
      <c r="DJ3897" s="61"/>
      <c r="DK3897" s="61"/>
      <c r="DL3897" s="61"/>
      <c r="DM3897" s="61"/>
    </row>
    <row r="3898" spans="1:117" s="25" customFormat="1" x14ac:dyDescent="0.2">
      <c r="A3898" s="25" t="s">
        <v>182</v>
      </c>
      <c r="B3898" s="25" t="s">
        <v>256</v>
      </c>
      <c r="C3898" s="25" t="s">
        <v>395</v>
      </c>
      <c r="I3898" s="116"/>
      <c r="J3898" s="116"/>
      <c r="K3898" s="116"/>
      <c r="L3898" s="116"/>
      <c r="M3898" s="116"/>
      <c r="N3898" s="116"/>
      <c r="AL3898" s="117"/>
      <c r="AN3898" s="35" t="str">
        <f t="shared" si="226"/>
        <v/>
      </c>
      <c r="AO3898" s="35" t="str">
        <f t="shared" si="227"/>
        <v>-</v>
      </c>
      <c r="AQ3898" s="25" t="str">
        <f t="shared" si="225"/>
        <v>-</v>
      </c>
      <c r="BP3898" s="61"/>
      <c r="CT3898" s="61"/>
      <c r="CU3898" s="61"/>
      <c r="CV3898" s="61"/>
      <c r="CW3898" s="61"/>
      <c r="CX3898" s="61"/>
      <c r="CY3898" s="61"/>
      <c r="CZ3898" s="61"/>
      <c r="DA3898" s="61"/>
      <c r="DB3898" s="61"/>
      <c r="DC3898" s="61"/>
      <c r="DD3898" s="61"/>
      <c r="DE3898" s="61"/>
      <c r="DF3898" s="61"/>
      <c r="DG3898" s="61"/>
      <c r="DH3898" s="61"/>
      <c r="DI3898" s="61"/>
      <c r="DJ3898" s="61"/>
      <c r="DK3898" s="61"/>
      <c r="DL3898" s="61"/>
      <c r="DM3898" s="61"/>
    </row>
    <row r="3899" spans="1:117" s="25" customFormat="1" x14ac:dyDescent="0.2">
      <c r="A3899" s="25" t="s">
        <v>183</v>
      </c>
      <c r="B3899" s="25" t="s">
        <v>244</v>
      </c>
      <c r="C3899" s="25" t="s">
        <v>147</v>
      </c>
      <c r="I3899" s="116"/>
      <c r="J3899" s="116"/>
      <c r="K3899" s="116"/>
      <c r="L3899" s="116"/>
      <c r="M3899" s="116"/>
      <c r="N3899" s="116"/>
      <c r="AL3899" s="117"/>
      <c r="AN3899" s="35" t="str">
        <f t="shared" si="226"/>
        <v/>
      </c>
      <c r="AO3899" s="35" t="str">
        <f t="shared" si="227"/>
        <v>-</v>
      </c>
      <c r="AQ3899" s="25" t="str">
        <f t="shared" si="225"/>
        <v>-</v>
      </c>
      <c r="BP3899" s="61"/>
      <c r="CT3899" s="61"/>
      <c r="CU3899" s="61"/>
      <c r="CV3899" s="61"/>
      <c r="CW3899" s="61"/>
      <c r="CX3899" s="61"/>
      <c r="CY3899" s="61"/>
      <c r="CZ3899" s="61"/>
      <c r="DA3899" s="61"/>
      <c r="DB3899" s="61"/>
      <c r="DC3899" s="61"/>
      <c r="DD3899" s="61"/>
      <c r="DE3899" s="61"/>
      <c r="DF3899" s="61"/>
      <c r="DG3899" s="61"/>
      <c r="DH3899" s="61"/>
      <c r="DI3899" s="61"/>
      <c r="DJ3899" s="61"/>
      <c r="DK3899" s="61"/>
      <c r="DL3899" s="61"/>
      <c r="DM3899" s="61"/>
    </row>
    <row r="3900" spans="1:117" s="25" customFormat="1" x14ac:dyDescent="0.2">
      <c r="A3900" s="25" t="s">
        <v>183</v>
      </c>
      <c r="B3900" s="25" t="s">
        <v>245</v>
      </c>
      <c r="C3900" s="25" t="s">
        <v>151</v>
      </c>
      <c r="I3900" s="116"/>
      <c r="J3900" s="116"/>
      <c r="K3900" s="116"/>
      <c r="L3900" s="116"/>
      <c r="M3900" s="116"/>
      <c r="N3900" s="116"/>
      <c r="AL3900" s="117"/>
      <c r="AN3900" s="35" t="str">
        <f t="shared" si="226"/>
        <v/>
      </c>
      <c r="AO3900" s="35" t="str">
        <f t="shared" si="227"/>
        <v>-</v>
      </c>
      <c r="AQ3900" s="25" t="str">
        <f t="shared" si="225"/>
        <v>-</v>
      </c>
      <c r="BP3900" s="61"/>
      <c r="CT3900" s="61"/>
      <c r="CU3900" s="61"/>
      <c r="CV3900" s="61"/>
      <c r="CW3900" s="61"/>
      <c r="CX3900" s="61"/>
      <c r="CY3900" s="61"/>
      <c r="CZ3900" s="61"/>
      <c r="DA3900" s="61"/>
      <c r="DB3900" s="61"/>
      <c r="DC3900" s="61"/>
      <c r="DD3900" s="61"/>
      <c r="DE3900" s="61"/>
      <c r="DF3900" s="61"/>
      <c r="DG3900" s="61"/>
      <c r="DH3900" s="61"/>
      <c r="DI3900" s="61"/>
      <c r="DJ3900" s="61"/>
      <c r="DK3900" s="61"/>
      <c r="DL3900" s="61"/>
      <c r="DM3900" s="61"/>
    </row>
    <row r="3901" spans="1:117" s="25" customFormat="1" x14ac:dyDescent="0.2">
      <c r="A3901" s="25" t="s">
        <v>183</v>
      </c>
      <c r="B3901" s="25" t="s">
        <v>246</v>
      </c>
      <c r="C3901" s="25" t="s">
        <v>149</v>
      </c>
      <c r="I3901" s="116"/>
      <c r="J3901" s="116"/>
      <c r="K3901" s="116"/>
      <c r="L3901" s="116"/>
      <c r="M3901" s="116"/>
      <c r="N3901" s="116"/>
      <c r="AL3901" s="117"/>
      <c r="AN3901" s="35" t="str">
        <f t="shared" si="226"/>
        <v/>
      </c>
      <c r="AO3901" s="35" t="str">
        <f t="shared" si="227"/>
        <v>-</v>
      </c>
      <c r="AQ3901" s="25" t="str">
        <f t="shared" si="225"/>
        <v>-</v>
      </c>
      <c r="BP3901" s="61"/>
      <c r="CT3901" s="61"/>
      <c r="CU3901" s="61"/>
      <c r="CV3901" s="61"/>
      <c r="CW3901" s="61"/>
      <c r="CX3901" s="61"/>
      <c r="CY3901" s="61"/>
      <c r="CZ3901" s="61"/>
      <c r="DA3901" s="61"/>
      <c r="DB3901" s="61"/>
      <c r="DC3901" s="61"/>
      <c r="DD3901" s="61"/>
      <c r="DE3901" s="61"/>
      <c r="DF3901" s="61"/>
      <c r="DG3901" s="61"/>
      <c r="DH3901" s="61"/>
      <c r="DI3901" s="61"/>
      <c r="DJ3901" s="61"/>
      <c r="DK3901" s="61"/>
      <c r="DL3901" s="61"/>
      <c r="DM3901" s="61"/>
    </row>
    <row r="3902" spans="1:117" s="25" customFormat="1" x14ac:dyDescent="0.2">
      <c r="A3902" s="25" t="s">
        <v>183</v>
      </c>
      <c r="B3902" s="25" t="s">
        <v>247</v>
      </c>
      <c r="C3902" s="25" t="s">
        <v>147</v>
      </c>
      <c r="I3902" s="116"/>
      <c r="J3902" s="116"/>
      <c r="K3902" s="116"/>
      <c r="L3902" s="116"/>
      <c r="M3902" s="116"/>
      <c r="N3902" s="116"/>
      <c r="AL3902" s="117"/>
      <c r="AN3902" s="35" t="str">
        <f t="shared" si="226"/>
        <v/>
      </c>
      <c r="AO3902" s="35" t="str">
        <f t="shared" si="227"/>
        <v>-</v>
      </c>
      <c r="AQ3902" s="25" t="str">
        <f t="shared" si="225"/>
        <v>-</v>
      </c>
      <c r="BP3902" s="61"/>
      <c r="CT3902" s="61"/>
      <c r="CU3902" s="61"/>
      <c r="CV3902" s="61"/>
      <c r="CW3902" s="61"/>
      <c r="CX3902" s="61"/>
      <c r="CY3902" s="61"/>
      <c r="CZ3902" s="61"/>
      <c r="DA3902" s="61"/>
      <c r="DB3902" s="61"/>
      <c r="DC3902" s="61"/>
      <c r="DD3902" s="61"/>
      <c r="DE3902" s="61"/>
      <c r="DF3902" s="61"/>
      <c r="DG3902" s="61"/>
      <c r="DH3902" s="61"/>
      <c r="DI3902" s="61"/>
      <c r="DJ3902" s="61"/>
      <c r="DK3902" s="61"/>
      <c r="DL3902" s="61"/>
      <c r="DM3902" s="61"/>
    </row>
    <row r="3903" spans="1:117" s="25" customFormat="1" x14ac:dyDescent="0.2">
      <c r="A3903" s="25" t="s">
        <v>183</v>
      </c>
      <c r="B3903" s="25" t="s">
        <v>248</v>
      </c>
      <c r="C3903" s="25" t="s">
        <v>156</v>
      </c>
      <c r="I3903" s="116"/>
      <c r="J3903" s="116"/>
      <c r="K3903" s="116"/>
      <c r="L3903" s="116"/>
      <c r="M3903" s="116"/>
      <c r="N3903" s="116"/>
      <c r="AL3903" s="117"/>
      <c r="AN3903" s="35" t="str">
        <f t="shared" si="226"/>
        <v/>
      </c>
      <c r="AO3903" s="35" t="str">
        <f t="shared" si="227"/>
        <v>-</v>
      </c>
      <c r="AQ3903" s="25" t="str">
        <f t="shared" si="225"/>
        <v>-</v>
      </c>
      <c r="BP3903" s="61"/>
      <c r="CT3903" s="61"/>
      <c r="CU3903" s="61"/>
      <c r="CV3903" s="61"/>
      <c r="CW3903" s="61"/>
      <c r="CX3903" s="61"/>
      <c r="CY3903" s="61"/>
      <c r="CZ3903" s="61"/>
      <c r="DA3903" s="61"/>
      <c r="DB3903" s="61"/>
      <c r="DC3903" s="61"/>
      <c r="DD3903" s="61"/>
      <c r="DE3903" s="61"/>
      <c r="DF3903" s="61"/>
      <c r="DG3903" s="61"/>
      <c r="DH3903" s="61"/>
      <c r="DI3903" s="61"/>
      <c r="DJ3903" s="61"/>
      <c r="DK3903" s="61"/>
      <c r="DL3903" s="61"/>
      <c r="DM3903" s="61"/>
    </row>
    <row r="3904" spans="1:117" s="25" customFormat="1" x14ac:dyDescent="0.2">
      <c r="A3904" s="25" t="s">
        <v>183</v>
      </c>
      <c r="B3904" s="25" t="s">
        <v>249</v>
      </c>
      <c r="C3904" s="25" t="s">
        <v>153</v>
      </c>
      <c r="I3904" s="116"/>
      <c r="J3904" s="116"/>
      <c r="K3904" s="116"/>
      <c r="L3904" s="116"/>
      <c r="M3904" s="116"/>
      <c r="N3904" s="116"/>
      <c r="AL3904" s="117"/>
      <c r="AN3904" s="35" t="str">
        <f t="shared" si="226"/>
        <v/>
      </c>
      <c r="AO3904" s="35" t="str">
        <f t="shared" si="227"/>
        <v>-</v>
      </c>
      <c r="AQ3904" s="25" t="str">
        <f t="shared" si="225"/>
        <v>-</v>
      </c>
      <c r="BP3904" s="61"/>
      <c r="CT3904" s="61"/>
      <c r="CU3904" s="61"/>
      <c r="CV3904" s="61"/>
      <c r="CW3904" s="61"/>
      <c r="CX3904" s="61"/>
      <c r="CY3904" s="61"/>
      <c r="CZ3904" s="61"/>
      <c r="DA3904" s="61"/>
      <c r="DB3904" s="61"/>
      <c r="DC3904" s="61"/>
      <c r="DD3904" s="61"/>
      <c r="DE3904" s="61"/>
      <c r="DF3904" s="61"/>
      <c r="DG3904" s="61"/>
      <c r="DH3904" s="61"/>
      <c r="DI3904" s="61"/>
      <c r="DJ3904" s="61"/>
      <c r="DK3904" s="61"/>
      <c r="DL3904" s="61"/>
      <c r="DM3904" s="61"/>
    </row>
    <row r="3905" spans="1:117" s="25" customFormat="1" x14ac:dyDescent="0.2">
      <c r="A3905" s="25" t="s">
        <v>183</v>
      </c>
      <c r="B3905" s="25" t="s">
        <v>250</v>
      </c>
      <c r="C3905" s="25" t="s">
        <v>151</v>
      </c>
      <c r="I3905" s="116"/>
      <c r="J3905" s="116"/>
      <c r="K3905" s="116"/>
      <c r="L3905" s="116"/>
      <c r="M3905" s="116"/>
      <c r="N3905" s="116"/>
      <c r="AL3905" s="117"/>
      <c r="AN3905" s="35" t="str">
        <f t="shared" si="226"/>
        <v/>
      </c>
      <c r="AO3905" s="35" t="str">
        <f t="shared" si="227"/>
        <v>-</v>
      </c>
      <c r="AQ3905" s="25" t="str">
        <f t="shared" si="225"/>
        <v>-</v>
      </c>
      <c r="BP3905" s="61"/>
      <c r="CT3905" s="61"/>
      <c r="CU3905" s="61"/>
      <c r="CV3905" s="61"/>
      <c r="CW3905" s="61"/>
      <c r="CX3905" s="61"/>
      <c r="CY3905" s="61"/>
      <c r="CZ3905" s="61"/>
      <c r="DA3905" s="61"/>
      <c r="DB3905" s="61"/>
      <c r="DC3905" s="61"/>
      <c r="DD3905" s="61"/>
      <c r="DE3905" s="61"/>
      <c r="DF3905" s="61"/>
      <c r="DG3905" s="61"/>
      <c r="DH3905" s="61"/>
      <c r="DI3905" s="61"/>
      <c r="DJ3905" s="61"/>
      <c r="DK3905" s="61"/>
      <c r="DL3905" s="61"/>
      <c r="DM3905" s="61"/>
    </row>
    <row r="3906" spans="1:117" s="25" customFormat="1" x14ac:dyDescent="0.2">
      <c r="A3906" s="25" t="s">
        <v>183</v>
      </c>
      <c r="B3906" s="25" t="s">
        <v>251</v>
      </c>
      <c r="C3906" s="25" t="s">
        <v>158</v>
      </c>
      <c r="I3906" s="116"/>
      <c r="J3906" s="116"/>
      <c r="K3906" s="116"/>
      <c r="L3906" s="116"/>
      <c r="M3906" s="116"/>
      <c r="N3906" s="116"/>
      <c r="AL3906" s="117"/>
      <c r="AN3906" s="35" t="str">
        <f t="shared" si="226"/>
        <v/>
      </c>
      <c r="AO3906" s="35" t="str">
        <f t="shared" si="227"/>
        <v>-</v>
      </c>
      <c r="AQ3906" s="25" t="str">
        <f t="shared" si="225"/>
        <v>-</v>
      </c>
      <c r="BP3906" s="61"/>
      <c r="CT3906" s="61"/>
      <c r="CU3906" s="61"/>
      <c r="CV3906" s="61"/>
      <c r="CW3906" s="61"/>
      <c r="CX3906" s="61"/>
      <c r="CY3906" s="61"/>
      <c r="CZ3906" s="61"/>
      <c r="DA3906" s="61"/>
      <c r="DB3906" s="61"/>
      <c r="DC3906" s="61"/>
      <c r="DD3906" s="61"/>
      <c r="DE3906" s="61"/>
      <c r="DF3906" s="61"/>
      <c r="DG3906" s="61"/>
      <c r="DH3906" s="61"/>
      <c r="DI3906" s="61"/>
      <c r="DJ3906" s="61"/>
      <c r="DK3906" s="61"/>
      <c r="DL3906" s="61"/>
      <c r="DM3906" s="61"/>
    </row>
    <row r="3907" spans="1:117" s="25" customFormat="1" x14ac:dyDescent="0.2">
      <c r="A3907" s="25" t="s">
        <v>183</v>
      </c>
      <c r="B3907" s="25" t="s">
        <v>252</v>
      </c>
      <c r="C3907" s="25" t="s">
        <v>153</v>
      </c>
      <c r="I3907" s="116"/>
      <c r="J3907" s="116"/>
      <c r="K3907" s="116"/>
      <c r="L3907" s="116"/>
      <c r="M3907" s="116"/>
      <c r="N3907" s="116"/>
      <c r="AL3907" s="117"/>
      <c r="AN3907" s="35" t="str">
        <f t="shared" si="226"/>
        <v/>
      </c>
      <c r="AO3907" s="35" t="str">
        <f t="shared" si="227"/>
        <v>-</v>
      </c>
      <c r="AQ3907" s="25" t="str">
        <f t="shared" si="225"/>
        <v>-</v>
      </c>
      <c r="BP3907" s="61"/>
      <c r="CT3907" s="61"/>
      <c r="CU3907" s="61"/>
      <c r="CV3907" s="61"/>
      <c r="CW3907" s="61"/>
      <c r="CX3907" s="61"/>
      <c r="CY3907" s="61"/>
      <c r="CZ3907" s="61"/>
      <c r="DA3907" s="61"/>
      <c r="DB3907" s="61"/>
      <c r="DC3907" s="61"/>
      <c r="DD3907" s="61"/>
      <c r="DE3907" s="61"/>
      <c r="DF3907" s="61"/>
      <c r="DG3907" s="61"/>
      <c r="DH3907" s="61"/>
      <c r="DI3907" s="61"/>
      <c r="DJ3907" s="61"/>
      <c r="DK3907" s="61"/>
      <c r="DL3907" s="61"/>
      <c r="DM3907" s="61"/>
    </row>
    <row r="3908" spans="1:117" s="25" customFormat="1" x14ac:dyDescent="0.2">
      <c r="A3908" s="25" t="s">
        <v>183</v>
      </c>
      <c r="B3908" s="25" t="s">
        <v>253</v>
      </c>
      <c r="C3908" s="25" t="s">
        <v>210</v>
      </c>
      <c r="I3908" s="116"/>
      <c r="J3908" s="116"/>
      <c r="K3908" s="116"/>
      <c r="L3908" s="116"/>
      <c r="M3908" s="116"/>
      <c r="N3908" s="116"/>
      <c r="AL3908" s="117"/>
      <c r="AN3908" s="35" t="str">
        <f t="shared" si="226"/>
        <v/>
      </c>
      <c r="AO3908" s="35" t="str">
        <f t="shared" si="227"/>
        <v>-</v>
      </c>
      <c r="AQ3908" s="25" t="str">
        <f t="shared" si="225"/>
        <v>-</v>
      </c>
      <c r="BP3908" s="61"/>
      <c r="CT3908" s="61"/>
      <c r="CU3908" s="61"/>
      <c r="CV3908" s="61"/>
      <c r="CW3908" s="61"/>
      <c r="CX3908" s="61"/>
      <c r="CY3908" s="61"/>
      <c r="CZ3908" s="61"/>
      <c r="DA3908" s="61"/>
      <c r="DB3908" s="61"/>
      <c r="DC3908" s="61"/>
      <c r="DD3908" s="61"/>
      <c r="DE3908" s="61"/>
      <c r="DF3908" s="61"/>
      <c r="DG3908" s="61"/>
      <c r="DH3908" s="61"/>
      <c r="DI3908" s="61"/>
      <c r="DJ3908" s="61"/>
      <c r="DK3908" s="61"/>
      <c r="DL3908" s="61"/>
      <c r="DM3908" s="61"/>
    </row>
    <row r="3909" spans="1:117" s="25" customFormat="1" x14ac:dyDescent="0.2">
      <c r="A3909" s="25" t="s">
        <v>183</v>
      </c>
      <c r="B3909" s="25" t="s">
        <v>254</v>
      </c>
      <c r="C3909" s="25" t="s">
        <v>209</v>
      </c>
      <c r="I3909" s="116"/>
      <c r="J3909" s="116"/>
      <c r="K3909" s="116"/>
      <c r="L3909" s="116"/>
      <c r="M3909" s="116"/>
      <c r="N3909" s="116"/>
      <c r="AL3909" s="117"/>
      <c r="AN3909" s="35" t="str">
        <f t="shared" si="226"/>
        <v/>
      </c>
      <c r="AO3909" s="35" t="str">
        <f t="shared" si="227"/>
        <v>-</v>
      </c>
      <c r="AQ3909" s="25" t="str">
        <f t="shared" si="225"/>
        <v>-</v>
      </c>
      <c r="BP3909" s="61"/>
      <c r="CT3909" s="61"/>
      <c r="CU3909" s="61"/>
      <c r="CV3909" s="61"/>
      <c r="CW3909" s="61"/>
      <c r="CX3909" s="61"/>
      <c r="CY3909" s="61"/>
      <c r="CZ3909" s="61"/>
      <c r="DA3909" s="61"/>
      <c r="DB3909" s="61"/>
      <c r="DC3909" s="61"/>
      <c r="DD3909" s="61"/>
      <c r="DE3909" s="61"/>
      <c r="DF3909" s="61"/>
      <c r="DG3909" s="61"/>
      <c r="DH3909" s="61"/>
      <c r="DI3909" s="61"/>
      <c r="DJ3909" s="61"/>
      <c r="DK3909" s="61"/>
      <c r="DL3909" s="61"/>
      <c r="DM3909" s="61"/>
    </row>
    <row r="3910" spans="1:117" s="25" customFormat="1" x14ac:dyDescent="0.2">
      <c r="A3910" s="25" t="s">
        <v>183</v>
      </c>
      <c r="B3910" s="25" t="s">
        <v>255</v>
      </c>
      <c r="C3910" s="25" t="s">
        <v>211</v>
      </c>
      <c r="I3910" s="116"/>
      <c r="J3910" s="116"/>
      <c r="K3910" s="116"/>
      <c r="L3910" s="116"/>
      <c r="M3910" s="116"/>
      <c r="N3910" s="116"/>
      <c r="AL3910" s="117"/>
      <c r="AN3910" s="35" t="str">
        <f t="shared" si="226"/>
        <v/>
      </c>
      <c r="AO3910" s="35" t="str">
        <f t="shared" si="227"/>
        <v>-</v>
      </c>
      <c r="AQ3910" s="25" t="str">
        <f t="shared" si="225"/>
        <v>-</v>
      </c>
      <c r="BP3910" s="61"/>
      <c r="CT3910" s="61"/>
      <c r="CU3910" s="61"/>
      <c r="CV3910" s="61"/>
      <c r="CW3910" s="61"/>
      <c r="CX3910" s="61"/>
      <c r="CY3910" s="61"/>
      <c r="CZ3910" s="61"/>
      <c r="DA3910" s="61"/>
      <c r="DB3910" s="61"/>
      <c r="DC3910" s="61"/>
      <c r="DD3910" s="61"/>
      <c r="DE3910" s="61"/>
      <c r="DF3910" s="61"/>
      <c r="DG3910" s="61"/>
      <c r="DH3910" s="61"/>
      <c r="DI3910" s="61"/>
      <c r="DJ3910" s="61"/>
      <c r="DK3910" s="61"/>
      <c r="DL3910" s="61"/>
      <c r="DM3910" s="61"/>
    </row>
    <row r="3911" spans="1:117" s="25" customFormat="1" x14ac:dyDescent="0.2">
      <c r="A3911" s="25" t="s">
        <v>183</v>
      </c>
      <c r="B3911" s="25" t="s">
        <v>256</v>
      </c>
      <c r="C3911" s="25" t="s">
        <v>214</v>
      </c>
      <c r="I3911" s="116"/>
      <c r="J3911" s="116"/>
      <c r="K3911" s="116"/>
      <c r="L3911" s="116"/>
      <c r="M3911" s="116"/>
      <c r="N3911" s="116"/>
      <c r="AL3911" s="117"/>
      <c r="AN3911" s="35" t="str">
        <f t="shared" si="226"/>
        <v/>
      </c>
      <c r="AO3911" s="35" t="str">
        <f t="shared" si="227"/>
        <v>-</v>
      </c>
      <c r="AQ3911" s="25" t="str">
        <f t="shared" si="225"/>
        <v>-</v>
      </c>
      <c r="BP3911" s="61"/>
      <c r="CT3911" s="61"/>
      <c r="CU3911" s="61"/>
      <c r="CV3911" s="61"/>
      <c r="CW3911" s="61"/>
      <c r="CX3911" s="61"/>
      <c r="CY3911" s="61"/>
      <c r="CZ3911" s="61"/>
      <c r="DA3911" s="61"/>
      <c r="DB3911" s="61"/>
      <c r="DC3911" s="61"/>
      <c r="DD3911" s="61"/>
      <c r="DE3911" s="61"/>
      <c r="DF3911" s="61"/>
      <c r="DG3911" s="61"/>
      <c r="DH3911" s="61"/>
      <c r="DI3911" s="61"/>
      <c r="DJ3911" s="61"/>
      <c r="DK3911" s="61"/>
      <c r="DL3911" s="61"/>
      <c r="DM3911" s="61"/>
    </row>
    <row r="3912" spans="1:117" s="25" customFormat="1" x14ac:dyDescent="0.2">
      <c r="A3912" s="25" t="s">
        <v>184</v>
      </c>
      <c r="B3912" s="25" t="s">
        <v>244</v>
      </c>
      <c r="C3912" s="25" t="s">
        <v>147</v>
      </c>
      <c r="I3912" s="116"/>
      <c r="J3912" s="116"/>
      <c r="K3912" s="116"/>
      <c r="L3912" s="116"/>
      <c r="M3912" s="116"/>
      <c r="N3912" s="116"/>
      <c r="AL3912" s="117"/>
      <c r="AN3912" s="35" t="str">
        <f t="shared" si="226"/>
        <v/>
      </c>
      <c r="AO3912" s="35" t="str">
        <f t="shared" si="227"/>
        <v>-</v>
      </c>
      <c r="AQ3912" s="25" t="str">
        <f t="shared" si="225"/>
        <v>-</v>
      </c>
      <c r="BP3912" s="61"/>
      <c r="CT3912" s="61"/>
      <c r="CU3912" s="61"/>
      <c r="CV3912" s="61"/>
      <c r="CW3912" s="61"/>
      <c r="CX3912" s="61"/>
      <c r="CY3912" s="61"/>
      <c r="CZ3912" s="61"/>
      <c r="DA3912" s="61"/>
      <c r="DB3912" s="61"/>
      <c r="DC3912" s="61"/>
      <c r="DD3912" s="61"/>
      <c r="DE3912" s="61"/>
      <c r="DF3912" s="61"/>
      <c r="DG3912" s="61"/>
      <c r="DH3912" s="61"/>
      <c r="DI3912" s="61"/>
      <c r="DJ3912" s="61"/>
      <c r="DK3912" s="61"/>
      <c r="DL3912" s="61"/>
      <c r="DM3912" s="61"/>
    </row>
    <row r="3913" spans="1:117" s="25" customFormat="1" x14ac:dyDescent="0.2">
      <c r="A3913" s="25" t="s">
        <v>184</v>
      </c>
      <c r="B3913" s="25" t="s">
        <v>245</v>
      </c>
      <c r="C3913" s="25" t="s">
        <v>150</v>
      </c>
      <c r="I3913" s="116"/>
      <c r="J3913" s="116"/>
      <c r="K3913" s="116"/>
      <c r="L3913" s="116"/>
      <c r="M3913" s="116"/>
      <c r="N3913" s="116"/>
      <c r="AL3913" s="117"/>
      <c r="AN3913" s="35" t="str">
        <f t="shared" si="226"/>
        <v/>
      </c>
      <c r="AO3913" s="35" t="str">
        <f t="shared" si="227"/>
        <v>-</v>
      </c>
      <c r="AQ3913" s="25" t="str">
        <f t="shared" si="225"/>
        <v>-</v>
      </c>
      <c r="BP3913" s="61"/>
      <c r="CT3913" s="61"/>
      <c r="CU3913" s="61"/>
      <c r="CV3913" s="61"/>
      <c r="CW3913" s="61"/>
      <c r="CX3913" s="61"/>
      <c r="CY3913" s="61"/>
      <c r="CZ3913" s="61"/>
      <c r="DA3913" s="61"/>
      <c r="DB3913" s="61"/>
      <c r="DC3913" s="61"/>
      <c r="DD3913" s="61"/>
      <c r="DE3913" s="61"/>
      <c r="DF3913" s="61"/>
      <c r="DG3913" s="61"/>
      <c r="DH3913" s="61"/>
      <c r="DI3913" s="61"/>
      <c r="DJ3913" s="61"/>
      <c r="DK3913" s="61"/>
      <c r="DL3913" s="61"/>
      <c r="DM3913" s="61"/>
    </row>
    <row r="3914" spans="1:117" s="25" customFormat="1" x14ac:dyDescent="0.2">
      <c r="A3914" s="25" t="s">
        <v>184</v>
      </c>
      <c r="B3914" s="25" t="s">
        <v>246</v>
      </c>
      <c r="C3914" s="25" t="s">
        <v>150</v>
      </c>
      <c r="I3914" s="116"/>
      <c r="J3914" s="116"/>
      <c r="K3914" s="116"/>
      <c r="L3914" s="116"/>
      <c r="M3914" s="116"/>
      <c r="N3914" s="116"/>
      <c r="AL3914" s="117"/>
      <c r="AN3914" s="35" t="str">
        <f t="shared" si="226"/>
        <v/>
      </c>
      <c r="AO3914" s="35" t="str">
        <f t="shared" si="227"/>
        <v>-</v>
      </c>
      <c r="AQ3914" s="25" t="str">
        <f t="shared" si="225"/>
        <v>-</v>
      </c>
      <c r="BP3914" s="61"/>
      <c r="CT3914" s="61"/>
      <c r="CU3914" s="61"/>
      <c r="CV3914" s="61"/>
      <c r="CW3914" s="61"/>
      <c r="CX3914" s="61"/>
      <c r="CY3914" s="61"/>
      <c r="CZ3914" s="61"/>
      <c r="DA3914" s="61"/>
      <c r="DB3914" s="61"/>
      <c r="DC3914" s="61"/>
      <c r="DD3914" s="61"/>
      <c r="DE3914" s="61"/>
      <c r="DF3914" s="61"/>
      <c r="DG3914" s="61"/>
      <c r="DH3914" s="61"/>
      <c r="DI3914" s="61"/>
      <c r="DJ3914" s="61"/>
      <c r="DK3914" s="61"/>
      <c r="DL3914" s="61"/>
      <c r="DM3914" s="61"/>
    </row>
    <row r="3915" spans="1:117" s="25" customFormat="1" x14ac:dyDescent="0.2">
      <c r="A3915" s="25" t="s">
        <v>184</v>
      </c>
      <c r="B3915" s="25" t="s">
        <v>247</v>
      </c>
      <c r="C3915" s="25" t="s">
        <v>151</v>
      </c>
      <c r="I3915" s="116"/>
      <c r="J3915" s="116"/>
      <c r="K3915" s="116"/>
      <c r="L3915" s="116"/>
      <c r="M3915" s="116"/>
      <c r="N3915" s="116"/>
      <c r="AL3915" s="117"/>
      <c r="AN3915" s="35" t="str">
        <f t="shared" si="226"/>
        <v/>
      </c>
      <c r="AO3915" s="35" t="str">
        <f t="shared" si="227"/>
        <v>-</v>
      </c>
      <c r="AQ3915" s="25" t="str">
        <f t="shared" si="225"/>
        <v>-</v>
      </c>
      <c r="BP3915" s="61"/>
      <c r="CT3915" s="61"/>
      <c r="CU3915" s="61"/>
      <c r="CV3915" s="61"/>
      <c r="CW3915" s="61"/>
      <c r="CX3915" s="61"/>
      <c r="CY3915" s="61"/>
      <c r="CZ3915" s="61"/>
      <c r="DA3915" s="61"/>
      <c r="DB3915" s="61"/>
      <c r="DC3915" s="61"/>
      <c r="DD3915" s="61"/>
      <c r="DE3915" s="61"/>
      <c r="DF3915" s="61"/>
      <c r="DG3915" s="61"/>
      <c r="DH3915" s="61"/>
      <c r="DI3915" s="61"/>
      <c r="DJ3915" s="61"/>
      <c r="DK3915" s="61"/>
      <c r="DL3915" s="61"/>
      <c r="DM3915" s="61"/>
    </row>
    <row r="3916" spans="1:117" s="25" customFormat="1" x14ac:dyDescent="0.2">
      <c r="A3916" s="25" t="s">
        <v>184</v>
      </c>
      <c r="B3916" s="25" t="s">
        <v>248</v>
      </c>
      <c r="C3916" s="25" t="s">
        <v>154</v>
      </c>
      <c r="I3916" s="116"/>
      <c r="J3916" s="116"/>
      <c r="K3916" s="116"/>
      <c r="L3916" s="116"/>
      <c r="M3916" s="116"/>
      <c r="N3916" s="116"/>
      <c r="AL3916" s="117"/>
      <c r="AN3916" s="35" t="str">
        <f t="shared" si="226"/>
        <v/>
      </c>
      <c r="AO3916" s="35" t="str">
        <f t="shared" si="227"/>
        <v>-</v>
      </c>
      <c r="AQ3916" s="25" t="str">
        <f t="shared" si="225"/>
        <v>-</v>
      </c>
      <c r="BP3916" s="61"/>
      <c r="CT3916" s="61"/>
      <c r="CU3916" s="61"/>
      <c r="CV3916" s="61"/>
      <c r="CW3916" s="61"/>
      <c r="CX3916" s="61"/>
      <c r="CY3916" s="61"/>
      <c r="CZ3916" s="61"/>
      <c r="DA3916" s="61"/>
      <c r="DB3916" s="61"/>
      <c r="DC3916" s="61"/>
      <c r="DD3916" s="61"/>
      <c r="DE3916" s="61"/>
      <c r="DF3916" s="61"/>
      <c r="DG3916" s="61"/>
      <c r="DH3916" s="61"/>
      <c r="DI3916" s="61"/>
      <c r="DJ3916" s="61"/>
      <c r="DK3916" s="61"/>
      <c r="DL3916" s="61"/>
      <c r="DM3916" s="61"/>
    </row>
    <row r="3917" spans="1:117" s="25" customFormat="1" x14ac:dyDescent="0.2">
      <c r="A3917" s="25" t="s">
        <v>184</v>
      </c>
      <c r="B3917" s="25" t="s">
        <v>249</v>
      </c>
      <c r="C3917" s="25" t="s">
        <v>148</v>
      </c>
      <c r="I3917" s="116"/>
      <c r="J3917" s="116"/>
      <c r="K3917" s="116"/>
      <c r="L3917" s="116"/>
      <c r="M3917" s="116"/>
      <c r="N3917" s="116"/>
      <c r="AL3917" s="117"/>
      <c r="AN3917" s="35" t="str">
        <f t="shared" si="226"/>
        <v/>
      </c>
      <c r="AO3917" s="35" t="str">
        <f t="shared" si="227"/>
        <v>-</v>
      </c>
      <c r="AQ3917" s="25" t="str">
        <f t="shared" si="225"/>
        <v>-</v>
      </c>
      <c r="BP3917" s="61"/>
      <c r="CT3917" s="61"/>
      <c r="CU3917" s="61"/>
      <c r="CV3917" s="61"/>
      <c r="CW3917" s="61"/>
      <c r="CX3917" s="61"/>
      <c r="CY3917" s="61"/>
      <c r="CZ3917" s="61"/>
      <c r="DA3917" s="61"/>
      <c r="DB3917" s="61"/>
      <c r="DC3917" s="61"/>
      <c r="DD3917" s="61"/>
      <c r="DE3917" s="61"/>
      <c r="DF3917" s="61"/>
      <c r="DG3917" s="61"/>
      <c r="DH3917" s="61"/>
      <c r="DI3917" s="61"/>
      <c r="DJ3917" s="61"/>
      <c r="DK3917" s="61"/>
      <c r="DL3917" s="61"/>
      <c r="DM3917" s="61"/>
    </row>
    <row r="3918" spans="1:117" s="25" customFormat="1" x14ac:dyDescent="0.2">
      <c r="A3918" s="25" t="s">
        <v>184</v>
      </c>
      <c r="B3918" s="25" t="s">
        <v>250</v>
      </c>
      <c r="C3918" s="25" t="s">
        <v>151</v>
      </c>
      <c r="I3918" s="116"/>
      <c r="J3918" s="116"/>
      <c r="K3918" s="116"/>
      <c r="L3918" s="116"/>
      <c r="M3918" s="116"/>
      <c r="N3918" s="116"/>
      <c r="AL3918" s="117"/>
      <c r="AN3918" s="35" t="str">
        <f t="shared" si="226"/>
        <v/>
      </c>
      <c r="AO3918" s="35" t="str">
        <f t="shared" si="227"/>
        <v>-</v>
      </c>
      <c r="AQ3918" s="25" t="str">
        <f t="shared" si="225"/>
        <v>-</v>
      </c>
      <c r="BP3918" s="61"/>
      <c r="CT3918" s="61"/>
      <c r="CU3918" s="61"/>
      <c r="CV3918" s="61"/>
      <c r="CW3918" s="61"/>
      <c r="CX3918" s="61"/>
      <c r="CY3918" s="61"/>
      <c r="CZ3918" s="61"/>
      <c r="DA3918" s="61"/>
      <c r="DB3918" s="61"/>
      <c r="DC3918" s="61"/>
      <c r="DD3918" s="61"/>
      <c r="DE3918" s="61"/>
      <c r="DF3918" s="61"/>
      <c r="DG3918" s="61"/>
      <c r="DH3918" s="61"/>
      <c r="DI3918" s="61"/>
      <c r="DJ3918" s="61"/>
      <c r="DK3918" s="61"/>
      <c r="DL3918" s="61"/>
      <c r="DM3918" s="61"/>
    </row>
    <row r="3919" spans="1:117" s="25" customFormat="1" x14ac:dyDescent="0.2">
      <c r="A3919" s="25" t="s">
        <v>184</v>
      </c>
      <c r="B3919" s="25" t="s">
        <v>251</v>
      </c>
      <c r="C3919" s="25" t="s">
        <v>147</v>
      </c>
      <c r="I3919" s="116"/>
      <c r="J3919" s="116"/>
      <c r="K3919" s="116"/>
      <c r="L3919" s="116"/>
      <c r="M3919" s="116"/>
      <c r="N3919" s="116"/>
      <c r="AL3919" s="117"/>
      <c r="AN3919" s="35" t="str">
        <f t="shared" si="226"/>
        <v/>
      </c>
      <c r="AO3919" s="35" t="str">
        <f t="shared" si="227"/>
        <v>-</v>
      </c>
      <c r="AQ3919" s="25" t="str">
        <f t="shared" si="225"/>
        <v>-</v>
      </c>
      <c r="BP3919" s="61"/>
      <c r="CT3919" s="61"/>
      <c r="CU3919" s="61"/>
      <c r="CV3919" s="61"/>
      <c r="CW3919" s="61"/>
      <c r="CX3919" s="61"/>
      <c r="CY3919" s="61"/>
      <c r="CZ3919" s="61"/>
      <c r="DA3919" s="61"/>
      <c r="DB3919" s="61"/>
      <c r="DC3919" s="61"/>
      <c r="DD3919" s="61"/>
      <c r="DE3919" s="61"/>
      <c r="DF3919" s="61"/>
      <c r="DG3919" s="61"/>
      <c r="DH3919" s="61"/>
      <c r="DI3919" s="61"/>
      <c r="DJ3919" s="61"/>
      <c r="DK3919" s="61"/>
      <c r="DL3919" s="61"/>
      <c r="DM3919" s="61"/>
    </row>
    <row r="3920" spans="1:117" s="25" customFormat="1" x14ac:dyDescent="0.2">
      <c r="A3920" s="25" t="s">
        <v>184</v>
      </c>
      <c r="B3920" s="25" t="s">
        <v>252</v>
      </c>
      <c r="C3920" s="25" t="s">
        <v>154</v>
      </c>
      <c r="I3920" s="116"/>
      <c r="J3920" s="116"/>
      <c r="K3920" s="116"/>
      <c r="L3920" s="116"/>
      <c r="M3920" s="116"/>
      <c r="N3920" s="116"/>
      <c r="AL3920" s="117"/>
      <c r="AN3920" s="35" t="str">
        <f t="shared" si="226"/>
        <v/>
      </c>
      <c r="AO3920" s="35" t="str">
        <f t="shared" si="227"/>
        <v>-</v>
      </c>
      <c r="AQ3920" s="25" t="str">
        <f t="shared" si="225"/>
        <v>-</v>
      </c>
      <c r="BP3920" s="61"/>
      <c r="CT3920" s="61"/>
      <c r="CU3920" s="61"/>
      <c r="CV3920" s="61"/>
      <c r="CW3920" s="61"/>
      <c r="CX3920" s="61"/>
      <c r="CY3920" s="61"/>
      <c r="CZ3920" s="61"/>
      <c r="DA3920" s="61"/>
      <c r="DB3920" s="61"/>
      <c r="DC3920" s="61"/>
      <c r="DD3920" s="61"/>
      <c r="DE3920" s="61"/>
      <c r="DF3920" s="61"/>
      <c r="DG3920" s="61"/>
      <c r="DH3920" s="61"/>
      <c r="DI3920" s="61"/>
      <c r="DJ3920" s="61"/>
      <c r="DK3920" s="61"/>
      <c r="DL3920" s="61"/>
      <c r="DM3920" s="61"/>
    </row>
    <row r="3921" spans="1:117" s="25" customFormat="1" x14ac:dyDescent="0.2">
      <c r="A3921" s="25" t="s">
        <v>184</v>
      </c>
      <c r="B3921" s="25" t="s">
        <v>253</v>
      </c>
      <c r="C3921" s="25" t="s">
        <v>211</v>
      </c>
      <c r="I3921" s="116"/>
      <c r="J3921" s="116"/>
      <c r="K3921" s="116"/>
      <c r="L3921" s="116"/>
      <c r="M3921" s="116"/>
      <c r="N3921" s="116"/>
      <c r="AL3921" s="117"/>
      <c r="AN3921" s="35" t="str">
        <f t="shared" si="226"/>
        <v/>
      </c>
      <c r="AO3921" s="35" t="str">
        <f t="shared" si="227"/>
        <v>-</v>
      </c>
      <c r="AQ3921" s="25" t="str">
        <f t="shared" si="225"/>
        <v>-</v>
      </c>
      <c r="BP3921" s="61"/>
      <c r="CT3921" s="61"/>
      <c r="CU3921" s="61"/>
      <c r="CV3921" s="61"/>
      <c r="CW3921" s="61"/>
      <c r="CX3921" s="61"/>
      <c r="CY3921" s="61"/>
      <c r="CZ3921" s="61"/>
      <c r="DA3921" s="61"/>
      <c r="DB3921" s="61"/>
      <c r="DC3921" s="61"/>
      <c r="DD3921" s="61"/>
      <c r="DE3921" s="61"/>
      <c r="DF3921" s="61"/>
      <c r="DG3921" s="61"/>
      <c r="DH3921" s="61"/>
      <c r="DI3921" s="61"/>
      <c r="DJ3921" s="61"/>
      <c r="DK3921" s="61"/>
      <c r="DL3921" s="61"/>
      <c r="DM3921" s="61"/>
    </row>
    <row r="3922" spans="1:117" s="25" customFormat="1" x14ac:dyDescent="0.2">
      <c r="A3922" s="25" t="s">
        <v>184</v>
      </c>
      <c r="B3922" s="25" t="s">
        <v>254</v>
      </c>
      <c r="C3922" s="25" t="s">
        <v>395</v>
      </c>
      <c r="I3922" s="116"/>
      <c r="J3922" s="116"/>
      <c r="K3922" s="116"/>
      <c r="L3922" s="116"/>
      <c r="M3922" s="116"/>
      <c r="N3922" s="116"/>
      <c r="AL3922" s="117"/>
      <c r="AN3922" s="35" t="str">
        <f t="shared" si="226"/>
        <v/>
      </c>
      <c r="AO3922" s="35" t="str">
        <f t="shared" si="227"/>
        <v>-</v>
      </c>
      <c r="AQ3922" s="25" t="str">
        <f t="shared" si="225"/>
        <v>-</v>
      </c>
      <c r="BP3922" s="61"/>
      <c r="CT3922" s="61"/>
      <c r="CU3922" s="61"/>
      <c r="CV3922" s="61"/>
      <c r="CW3922" s="61"/>
      <c r="CX3922" s="61"/>
      <c r="CY3922" s="61"/>
      <c r="CZ3922" s="61"/>
      <c r="DA3922" s="61"/>
      <c r="DB3922" s="61"/>
      <c r="DC3922" s="61"/>
      <c r="DD3922" s="61"/>
      <c r="DE3922" s="61"/>
      <c r="DF3922" s="61"/>
      <c r="DG3922" s="61"/>
      <c r="DH3922" s="61"/>
      <c r="DI3922" s="61"/>
      <c r="DJ3922" s="61"/>
      <c r="DK3922" s="61"/>
      <c r="DL3922" s="61"/>
      <c r="DM3922" s="61"/>
    </row>
    <row r="3923" spans="1:117" s="25" customFormat="1" x14ac:dyDescent="0.2">
      <c r="A3923" s="25" t="s">
        <v>184</v>
      </c>
      <c r="B3923" s="25" t="s">
        <v>255</v>
      </c>
      <c r="C3923" s="25" t="s">
        <v>216</v>
      </c>
      <c r="I3923" s="116"/>
      <c r="J3923" s="116"/>
      <c r="K3923" s="116"/>
      <c r="L3923" s="116"/>
      <c r="M3923" s="116"/>
      <c r="N3923" s="116"/>
      <c r="AL3923" s="117"/>
      <c r="AN3923" s="35" t="str">
        <f t="shared" si="226"/>
        <v/>
      </c>
      <c r="AO3923" s="35" t="str">
        <f t="shared" si="227"/>
        <v>-</v>
      </c>
      <c r="AQ3923" s="25" t="str">
        <f t="shared" si="225"/>
        <v>-</v>
      </c>
      <c r="BP3923" s="61"/>
      <c r="CT3923" s="61"/>
      <c r="CU3923" s="61"/>
      <c r="CV3923" s="61"/>
      <c r="CW3923" s="61"/>
      <c r="CX3923" s="61"/>
      <c r="CY3923" s="61"/>
      <c r="CZ3923" s="61"/>
      <c r="DA3923" s="61"/>
      <c r="DB3923" s="61"/>
      <c r="DC3923" s="61"/>
      <c r="DD3923" s="61"/>
      <c r="DE3923" s="61"/>
      <c r="DF3923" s="61"/>
      <c r="DG3923" s="61"/>
      <c r="DH3923" s="61"/>
      <c r="DI3923" s="61"/>
      <c r="DJ3923" s="61"/>
      <c r="DK3923" s="61"/>
      <c r="DL3923" s="61"/>
      <c r="DM3923" s="61"/>
    </row>
    <row r="3924" spans="1:117" s="25" customFormat="1" x14ac:dyDescent="0.2">
      <c r="A3924" s="25" t="s">
        <v>184</v>
      </c>
      <c r="B3924" s="25" t="s">
        <v>256</v>
      </c>
      <c r="C3924" s="25" t="s">
        <v>393</v>
      </c>
      <c r="I3924" s="116"/>
      <c r="J3924" s="116"/>
      <c r="K3924" s="116"/>
      <c r="L3924" s="116"/>
      <c r="M3924" s="116"/>
      <c r="N3924" s="116"/>
      <c r="AL3924" s="117"/>
      <c r="AN3924" s="35" t="str">
        <f t="shared" si="226"/>
        <v/>
      </c>
      <c r="AO3924" s="35" t="str">
        <f t="shared" si="227"/>
        <v>-</v>
      </c>
      <c r="AQ3924" s="25" t="str">
        <f t="shared" si="225"/>
        <v>-</v>
      </c>
      <c r="BP3924" s="61"/>
      <c r="CT3924" s="61"/>
      <c r="CU3924" s="61"/>
      <c r="CV3924" s="61"/>
      <c r="CW3924" s="61"/>
      <c r="CX3924" s="61"/>
      <c r="CY3924" s="61"/>
      <c r="CZ3924" s="61"/>
      <c r="DA3924" s="61"/>
      <c r="DB3924" s="61"/>
      <c r="DC3924" s="61"/>
      <c r="DD3924" s="61"/>
      <c r="DE3924" s="61"/>
      <c r="DF3924" s="61"/>
      <c r="DG3924" s="61"/>
      <c r="DH3924" s="61"/>
      <c r="DI3924" s="61"/>
      <c r="DJ3924" s="61"/>
      <c r="DK3924" s="61"/>
      <c r="DL3924" s="61"/>
      <c r="DM3924" s="61"/>
    </row>
    <row r="3925" spans="1:117" s="25" customFormat="1" x14ac:dyDescent="0.2">
      <c r="A3925" s="25" t="s">
        <v>185</v>
      </c>
      <c r="B3925" s="25" t="s">
        <v>244</v>
      </c>
      <c r="C3925" s="25" t="s">
        <v>150</v>
      </c>
      <c r="I3925" s="116"/>
      <c r="J3925" s="116"/>
      <c r="K3925" s="116"/>
      <c r="L3925" s="116"/>
      <c r="M3925" s="116"/>
      <c r="N3925" s="116"/>
      <c r="AL3925" s="117"/>
      <c r="AN3925" s="35" t="str">
        <f t="shared" si="226"/>
        <v/>
      </c>
      <c r="AO3925" s="35" t="str">
        <f t="shared" si="227"/>
        <v>-</v>
      </c>
      <c r="AQ3925" s="25" t="str">
        <f t="shared" si="225"/>
        <v>-</v>
      </c>
      <c r="BP3925" s="61"/>
      <c r="CT3925" s="61"/>
      <c r="CU3925" s="61"/>
      <c r="CV3925" s="61"/>
      <c r="CW3925" s="61"/>
      <c r="CX3925" s="61"/>
      <c r="CY3925" s="61"/>
      <c r="CZ3925" s="61"/>
      <c r="DA3925" s="61"/>
      <c r="DB3925" s="61"/>
      <c r="DC3925" s="61"/>
      <c r="DD3925" s="61"/>
      <c r="DE3925" s="61"/>
      <c r="DF3925" s="61"/>
      <c r="DG3925" s="61"/>
      <c r="DH3925" s="61"/>
      <c r="DI3925" s="61"/>
      <c r="DJ3925" s="61"/>
      <c r="DK3925" s="61"/>
      <c r="DL3925" s="61"/>
      <c r="DM3925" s="61"/>
    </row>
    <row r="3926" spans="1:117" s="25" customFormat="1" x14ac:dyDescent="0.2">
      <c r="A3926" s="25" t="s">
        <v>185</v>
      </c>
      <c r="B3926" s="25" t="s">
        <v>245</v>
      </c>
      <c r="C3926" s="25" t="s">
        <v>151</v>
      </c>
      <c r="I3926" s="116"/>
      <c r="J3926" s="116"/>
      <c r="K3926" s="116"/>
      <c r="L3926" s="116"/>
      <c r="M3926" s="116"/>
      <c r="N3926" s="116"/>
      <c r="AL3926" s="117"/>
      <c r="AN3926" s="35" t="str">
        <f t="shared" si="226"/>
        <v/>
      </c>
      <c r="AO3926" s="35" t="str">
        <f t="shared" si="227"/>
        <v>-</v>
      </c>
      <c r="AQ3926" s="25" t="str">
        <f t="shared" si="225"/>
        <v>-</v>
      </c>
      <c r="BP3926" s="61"/>
      <c r="CT3926" s="61"/>
      <c r="CU3926" s="61"/>
      <c r="CV3926" s="61"/>
      <c r="CW3926" s="61"/>
      <c r="CX3926" s="61"/>
      <c r="CY3926" s="61"/>
      <c r="CZ3926" s="61"/>
      <c r="DA3926" s="61"/>
      <c r="DB3926" s="61"/>
      <c r="DC3926" s="61"/>
      <c r="DD3926" s="61"/>
      <c r="DE3926" s="61"/>
      <c r="DF3926" s="61"/>
      <c r="DG3926" s="61"/>
      <c r="DH3926" s="61"/>
      <c r="DI3926" s="61"/>
      <c r="DJ3926" s="61"/>
      <c r="DK3926" s="61"/>
      <c r="DL3926" s="61"/>
      <c r="DM3926" s="61"/>
    </row>
    <row r="3927" spans="1:117" s="25" customFormat="1" x14ac:dyDescent="0.2">
      <c r="A3927" s="25" t="s">
        <v>185</v>
      </c>
      <c r="B3927" s="25" t="s">
        <v>246</v>
      </c>
      <c r="C3927" s="25" t="s">
        <v>152</v>
      </c>
      <c r="I3927" s="116"/>
      <c r="J3927" s="116"/>
      <c r="K3927" s="116"/>
      <c r="L3927" s="116"/>
      <c r="M3927" s="116"/>
      <c r="N3927" s="116"/>
      <c r="AL3927" s="117"/>
      <c r="AN3927" s="35" t="str">
        <f t="shared" si="226"/>
        <v/>
      </c>
      <c r="AO3927" s="35" t="str">
        <f t="shared" si="227"/>
        <v>-</v>
      </c>
      <c r="AQ3927" s="25" t="str">
        <f t="shared" si="225"/>
        <v>-</v>
      </c>
      <c r="BP3927" s="61"/>
      <c r="CT3927" s="61"/>
      <c r="CU3927" s="61"/>
      <c r="CV3927" s="61"/>
      <c r="CW3927" s="61"/>
      <c r="CX3927" s="61"/>
      <c r="CY3927" s="61"/>
      <c r="CZ3927" s="61"/>
      <c r="DA3927" s="61"/>
      <c r="DB3927" s="61"/>
      <c r="DC3927" s="61"/>
      <c r="DD3927" s="61"/>
      <c r="DE3927" s="61"/>
      <c r="DF3927" s="61"/>
      <c r="DG3927" s="61"/>
      <c r="DH3927" s="61"/>
      <c r="DI3927" s="61"/>
      <c r="DJ3927" s="61"/>
      <c r="DK3927" s="61"/>
      <c r="DL3927" s="61"/>
      <c r="DM3927" s="61"/>
    </row>
    <row r="3928" spans="1:117" s="25" customFormat="1" x14ac:dyDescent="0.2">
      <c r="A3928" s="25" t="s">
        <v>185</v>
      </c>
      <c r="B3928" s="25" t="s">
        <v>247</v>
      </c>
      <c r="C3928" s="25" t="s">
        <v>154</v>
      </c>
      <c r="I3928" s="116"/>
      <c r="J3928" s="116"/>
      <c r="K3928" s="116"/>
      <c r="L3928" s="116"/>
      <c r="M3928" s="116"/>
      <c r="N3928" s="116"/>
      <c r="AL3928" s="117"/>
      <c r="AN3928" s="35" t="str">
        <f t="shared" si="226"/>
        <v/>
      </c>
      <c r="AO3928" s="35" t="str">
        <f t="shared" si="227"/>
        <v>-</v>
      </c>
      <c r="AQ3928" s="25" t="str">
        <f t="shared" si="225"/>
        <v>-</v>
      </c>
      <c r="BP3928" s="61"/>
      <c r="CT3928" s="61"/>
      <c r="CU3928" s="61"/>
      <c r="CV3928" s="61"/>
      <c r="CW3928" s="61"/>
      <c r="CX3928" s="61"/>
      <c r="CY3928" s="61"/>
      <c r="CZ3928" s="61"/>
      <c r="DA3928" s="61"/>
      <c r="DB3928" s="61"/>
      <c r="DC3928" s="61"/>
      <c r="DD3928" s="61"/>
      <c r="DE3928" s="61"/>
      <c r="DF3928" s="61"/>
      <c r="DG3928" s="61"/>
      <c r="DH3928" s="61"/>
      <c r="DI3928" s="61"/>
      <c r="DJ3928" s="61"/>
      <c r="DK3928" s="61"/>
      <c r="DL3928" s="61"/>
      <c r="DM3928" s="61"/>
    </row>
    <row r="3929" spans="1:117" s="25" customFormat="1" x14ac:dyDescent="0.2">
      <c r="A3929" s="25" t="s">
        <v>185</v>
      </c>
      <c r="B3929" s="25" t="s">
        <v>248</v>
      </c>
      <c r="C3929" s="25" t="s">
        <v>155</v>
      </c>
      <c r="I3929" s="116"/>
      <c r="J3929" s="116"/>
      <c r="K3929" s="116"/>
      <c r="L3929" s="116"/>
      <c r="M3929" s="116"/>
      <c r="N3929" s="116"/>
      <c r="AL3929" s="117"/>
      <c r="AN3929" s="35" t="str">
        <f t="shared" si="226"/>
        <v/>
      </c>
      <c r="AO3929" s="35" t="str">
        <f t="shared" si="227"/>
        <v>-</v>
      </c>
      <c r="AQ3929" s="25" t="str">
        <f t="shared" si="225"/>
        <v>-</v>
      </c>
      <c r="BP3929" s="61"/>
      <c r="CT3929" s="61"/>
      <c r="CU3929" s="61"/>
      <c r="CV3929" s="61"/>
      <c r="CW3929" s="61"/>
      <c r="CX3929" s="61"/>
      <c r="CY3929" s="61"/>
      <c r="CZ3929" s="61"/>
      <c r="DA3929" s="61"/>
      <c r="DB3929" s="61"/>
      <c r="DC3929" s="61"/>
      <c r="DD3929" s="61"/>
      <c r="DE3929" s="61"/>
      <c r="DF3929" s="61"/>
      <c r="DG3929" s="61"/>
      <c r="DH3929" s="61"/>
      <c r="DI3929" s="61"/>
      <c r="DJ3929" s="61"/>
      <c r="DK3929" s="61"/>
      <c r="DL3929" s="61"/>
      <c r="DM3929" s="61"/>
    </row>
    <row r="3930" spans="1:117" s="25" customFormat="1" x14ac:dyDescent="0.2">
      <c r="A3930" s="25" t="s">
        <v>185</v>
      </c>
      <c r="B3930" s="25" t="s">
        <v>249</v>
      </c>
      <c r="C3930" s="25" t="s">
        <v>156</v>
      </c>
      <c r="I3930" s="116"/>
      <c r="J3930" s="116"/>
      <c r="K3930" s="116"/>
      <c r="L3930" s="116"/>
      <c r="M3930" s="116"/>
      <c r="N3930" s="116"/>
      <c r="AL3930" s="117"/>
      <c r="AN3930" s="35" t="str">
        <f t="shared" si="226"/>
        <v/>
      </c>
      <c r="AO3930" s="35" t="str">
        <f t="shared" si="227"/>
        <v>-</v>
      </c>
      <c r="AQ3930" s="25" t="str">
        <f t="shared" si="225"/>
        <v>-</v>
      </c>
      <c r="BP3930" s="61"/>
      <c r="CT3930" s="61"/>
      <c r="CU3930" s="61"/>
      <c r="CV3930" s="61"/>
      <c r="CW3930" s="61"/>
      <c r="CX3930" s="61"/>
      <c r="CY3930" s="61"/>
      <c r="CZ3930" s="61"/>
      <c r="DA3930" s="61"/>
      <c r="DB3930" s="61"/>
      <c r="DC3930" s="61"/>
      <c r="DD3930" s="61"/>
      <c r="DE3930" s="61"/>
      <c r="DF3930" s="61"/>
      <c r="DG3930" s="61"/>
      <c r="DH3930" s="61"/>
      <c r="DI3930" s="61"/>
      <c r="DJ3930" s="61"/>
      <c r="DK3930" s="61"/>
      <c r="DL3930" s="61"/>
      <c r="DM3930" s="61"/>
    </row>
    <row r="3931" spans="1:117" s="25" customFormat="1" x14ac:dyDescent="0.2">
      <c r="A3931" s="25" t="s">
        <v>185</v>
      </c>
      <c r="B3931" s="25" t="s">
        <v>250</v>
      </c>
      <c r="C3931" s="25" t="s">
        <v>148</v>
      </c>
      <c r="I3931" s="116"/>
      <c r="J3931" s="116"/>
      <c r="K3931" s="116"/>
      <c r="L3931" s="116"/>
      <c r="M3931" s="116"/>
      <c r="N3931" s="116"/>
      <c r="AL3931" s="117"/>
      <c r="AN3931" s="35" t="str">
        <f t="shared" si="226"/>
        <v/>
      </c>
      <c r="AO3931" s="35" t="str">
        <f t="shared" si="227"/>
        <v>-</v>
      </c>
      <c r="AQ3931" s="25" t="str">
        <f t="shared" si="225"/>
        <v>-</v>
      </c>
      <c r="BP3931" s="61"/>
      <c r="CT3931" s="61"/>
      <c r="CU3931" s="61"/>
      <c r="CV3931" s="61"/>
      <c r="CW3931" s="61"/>
      <c r="CX3931" s="61"/>
      <c r="CY3931" s="61"/>
      <c r="CZ3931" s="61"/>
      <c r="DA3931" s="61"/>
      <c r="DB3931" s="61"/>
      <c r="DC3931" s="61"/>
      <c r="DD3931" s="61"/>
      <c r="DE3931" s="61"/>
      <c r="DF3931" s="61"/>
      <c r="DG3931" s="61"/>
      <c r="DH3931" s="61"/>
      <c r="DI3931" s="61"/>
      <c r="DJ3931" s="61"/>
      <c r="DK3931" s="61"/>
      <c r="DL3931" s="61"/>
      <c r="DM3931" s="61"/>
    </row>
    <row r="3932" spans="1:117" s="25" customFormat="1" x14ac:dyDescent="0.2">
      <c r="A3932" s="25" t="s">
        <v>185</v>
      </c>
      <c r="B3932" s="25" t="s">
        <v>251</v>
      </c>
      <c r="C3932" s="25" t="s">
        <v>149</v>
      </c>
      <c r="I3932" s="116"/>
      <c r="J3932" s="116"/>
      <c r="K3932" s="116"/>
      <c r="L3932" s="116"/>
      <c r="M3932" s="116"/>
      <c r="N3932" s="116"/>
      <c r="AL3932" s="117"/>
      <c r="AN3932" s="35" t="str">
        <f t="shared" si="226"/>
        <v/>
      </c>
      <c r="AO3932" s="35" t="str">
        <f t="shared" si="227"/>
        <v>-</v>
      </c>
      <c r="AQ3932" s="25" t="str">
        <f t="shared" si="225"/>
        <v>-</v>
      </c>
      <c r="BP3932" s="61"/>
      <c r="CT3932" s="61"/>
      <c r="CU3932" s="61"/>
      <c r="CV3932" s="61"/>
      <c r="CW3932" s="61"/>
      <c r="CX3932" s="61"/>
      <c r="CY3932" s="61"/>
      <c r="CZ3932" s="61"/>
      <c r="DA3932" s="61"/>
      <c r="DB3932" s="61"/>
      <c r="DC3932" s="61"/>
      <c r="DD3932" s="61"/>
      <c r="DE3932" s="61"/>
      <c r="DF3932" s="61"/>
      <c r="DG3932" s="61"/>
      <c r="DH3932" s="61"/>
      <c r="DI3932" s="61"/>
      <c r="DJ3932" s="61"/>
      <c r="DK3932" s="61"/>
      <c r="DL3932" s="61"/>
      <c r="DM3932" s="61"/>
    </row>
    <row r="3933" spans="1:117" s="25" customFormat="1" x14ac:dyDescent="0.2">
      <c r="A3933" s="25" t="s">
        <v>185</v>
      </c>
      <c r="B3933" s="25" t="s">
        <v>259</v>
      </c>
      <c r="C3933" s="25" t="s">
        <v>156</v>
      </c>
      <c r="I3933" s="116"/>
      <c r="J3933" s="116"/>
      <c r="K3933" s="116"/>
      <c r="L3933" s="116"/>
      <c r="M3933" s="116"/>
      <c r="N3933" s="116"/>
      <c r="AL3933" s="117"/>
      <c r="AN3933" s="35" t="str">
        <f t="shared" si="226"/>
        <v/>
      </c>
      <c r="AO3933" s="35" t="str">
        <f t="shared" si="227"/>
        <v>-</v>
      </c>
      <c r="AQ3933" s="25" t="str">
        <f t="shared" si="225"/>
        <v>-</v>
      </c>
      <c r="BP3933" s="61"/>
      <c r="CT3933" s="61"/>
      <c r="CU3933" s="61"/>
      <c r="CV3933" s="61"/>
      <c r="CW3933" s="61"/>
      <c r="CX3933" s="61"/>
      <c r="CY3933" s="61"/>
      <c r="CZ3933" s="61"/>
      <c r="DA3933" s="61"/>
      <c r="DB3933" s="61"/>
      <c r="DC3933" s="61"/>
      <c r="DD3933" s="61"/>
      <c r="DE3933" s="61"/>
      <c r="DF3933" s="61"/>
      <c r="DG3933" s="61"/>
      <c r="DH3933" s="61"/>
      <c r="DI3933" s="61"/>
      <c r="DJ3933" s="61"/>
      <c r="DK3933" s="61"/>
      <c r="DL3933" s="61"/>
      <c r="DM3933" s="61"/>
    </row>
    <row r="3934" spans="1:117" s="25" customFormat="1" x14ac:dyDescent="0.2">
      <c r="A3934" s="25" t="s">
        <v>185</v>
      </c>
      <c r="B3934" s="25" t="s">
        <v>253</v>
      </c>
      <c r="C3934" s="25" t="s">
        <v>187</v>
      </c>
      <c r="I3934" s="116"/>
      <c r="J3934" s="116"/>
      <c r="K3934" s="116"/>
      <c r="L3934" s="116"/>
      <c r="M3934" s="116"/>
      <c r="N3934" s="116"/>
      <c r="AL3934" s="117"/>
      <c r="AN3934" s="35" t="str">
        <f t="shared" si="226"/>
        <v/>
      </c>
      <c r="AO3934" s="35" t="str">
        <f t="shared" si="227"/>
        <v>-</v>
      </c>
      <c r="AQ3934" s="25" t="str">
        <f t="shared" si="225"/>
        <v>-</v>
      </c>
      <c r="BP3934" s="61"/>
      <c r="CT3934" s="61"/>
      <c r="CU3934" s="61"/>
      <c r="CV3934" s="61"/>
      <c r="CW3934" s="61"/>
      <c r="CX3934" s="61"/>
      <c r="CY3934" s="61"/>
      <c r="CZ3934" s="61"/>
      <c r="DA3934" s="61"/>
      <c r="DB3934" s="61"/>
      <c r="DC3934" s="61"/>
      <c r="DD3934" s="61"/>
      <c r="DE3934" s="61"/>
      <c r="DF3934" s="61"/>
      <c r="DG3934" s="61"/>
      <c r="DH3934" s="61"/>
      <c r="DI3934" s="61"/>
      <c r="DJ3934" s="61"/>
      <c r="DK3934" s="61"/>
      <c r="DL3934" s="61"/>
      <c r="DM3934" s="61"/>
    </row>
    <row r="3935" spans="1:117" s="25" customFormat="1" x14ac:dyDescent="0.2">
      <c r="A3935" s="25" t="s">
        <v>185</v>
      </c>
      <c r="B3935" s="25" t="s">
        <v>254</v>
      </c>
      <c r="C3935" s="25" t="s">
        <v>213</v>
      </c>
      <c r="I3935" s="116"/>
      <c r="J3935" s="116"/>
      <c r="K3935" s="116"/>
      <c r="L3935" s="116"/>
      <c r="M3935" s="116"/>
      <c r="N3935" s="116"/>
      <c r="AL3935" s="117"/>
      <c r="AN3935" s="35" t="str">
        <f t="shared" si="226"/>
        <v/>
      </c>
      <c r="AO3935" s="35" t="str">
        <f t="shared" si="227"/>
        <v>-</v>
      </c>
      <c r="AQ3935" s="25" t="str">
        <f t="shared" si="225"/>
        <v>-</v>
      </c>
      <c r="BP3935" s="61"/>
      <c r="CT3935" s="61"/>
      <c r="CU3935" s="61"/>
      <c r="CV3935" s="61"/>
      <c r="CW3935" s="61"/>
      <c r="CX3935" s="61"/>
      <c r="CY3935" s="61"/>
      <c r="CZ3935" s="61"/>
      <c r="DA3935" s="61"/>
      <c r="DB3935" s="61"/>
      <c r="DC3935" s="61"/>
      <c r="DD3935" s="61"/>
      <c r="DE3935" s="61"/>
      <c r="DF3935" s="61"/>
      <c r="DG3935" s="61"/>
      <c r="DH3935" s="61"/>
      <c r="DI3935" s="61"/>
      <c r="DJ3935" s="61"/>
      <c r="DK3935" s="61"/>
      <c r="DL3935" s="61"/>
      <c r="DM3935" s="61"/>
    </row>
    <row r="3936" spans="1:117" s="25" customFormat="1" x14ac:dyDescent="0.2">
      <c r="A3936" s="25" t="s">
        <v>185</v>
      </c>
      <c r="B3936" s="25" t="s">
        <v>255</v>
      </c>
      <c r="C3936" s="25" t="s">
        <v>218</v>
      </c>
      <c r="I3936" s="116"/>
      <c r="J3936" s="116"/>
      <c r="K3936" s="116"/>
      <c r="L3936" s="116"/>
      <c r="M3936" s="116"/>
      <c r="N3936" s="116"/>
      <c r="AL3936" s="117"/>
      <c r="AN3936" s="35" t="str">
        <f t="shared" si="226"/>
        <v/>
      </c>
      <c r="AO3936" s="35" t="str">
        <f t="shared" si="227"/>
        <v>-</v>
      </c>
      <c r="AQ3936" s="25" t="str">
        <f t="shared" si="225"/>
        <v>-</v>
      </c>
      <c r="BP3936" s="61"/>
      <c r="CT3936" s="61"/>
      <c r="CU3936" s="61"/>
      <c r="CV3936" s="61"/>
      <c r="CW3936" s="61"/>
      <c r="CX3936" s="61"/>
      <c r="CY3936" s="61"/>
      <c r="CZ3936" s="61"/>
      <c r="DA3936" s="61"/>
      <c r="DB3936" s="61"/>
      <c r="DC3936" s="61"/>
      <c r="DD3936" s="61"/>
      <c r="DE3936" s="61"/>
      <c r="DF3936" s="61"/>
      <c r="DG3936" s="61"/>
      <c r="DH3936" s="61"/>
      <c r="DI3936" s="61"/>
      <c r="DJ3936" s="61"/>
      <c r="DK3936" s="61"/>
      <c r="DL3936" s="61"/>
      <c r="DM3936" s="61"/>
    </row>
    <row r="3937" spans="1:117" s="25" customFormat="1" x14ac:dyDescent="0.2">
      <c r="A3937" s="25" t="s">
        <v>185</v>
      </c>
      <c r="B3937" s="25" t="s">
        <v>256</v>
      </c>
      <c r="C3937" s="25" t="s">
        <v>210</v>
      </c>
      <c r="I3937" s="116"/>
      <c r="J3937" s="116"/>
      <c r="K3937" s="116"/>
      <c r="L3937" s="116"/>
      <c r="M3937" s="116"/>
      <c r="N3937" s="116"/>
      <c r="AL3937" s="117"/>
      <c r="AN3937" s="35" t="str">
        <f t="shared" si="226"/>
        <v/>
      </c>
      <c r="AO3937" s="35" t="str">
        <f t="shared" si="227"/>
        <v>-</v>
      </c>
      <c r="AQ3937" s="25" t="str">
        <f t="shared" si="225"/>
        <v>-</v>
      </c>
      <c r="BP3937" s="61"/>
      <c r="CT3937" s="61"/>
      <c r="CU3937" s="61"/>
      <c r="CV3937" s="61"/>
      <c r="CW3937" s="61"/>
      <c r="CX3937" s="61"/>
      <c r="CY3937" s="61"/>
      <c r="CZ3937" s="61"/>
      <c r="DA3937" s="61"/>
      <c r="DB3937" s="61"/>
      <c r="DC3937" s="61"/>
      <c r="DD3937" s="61"/>
      <c r="DE3937" s="61"/>
      <c r="DF3937" s="61"/>
      <c r="DG3937" s="61"/>
      <c r="DH3937" s="61"/>
      <c r="DI3937" s="61"/>
      <c r="DJ3937" s="61"/>
      <c r="DK3937" s="61"/>
      <c r="DL3937" s="61"/>
      <c r="DM3937" s="61"/>
    </row>
    <row r="3938" spans="1:117" s="25" customFormat="1" x14ac:dyDescent="0.2">
      <c r="A3938" s="25" t="s">
        <v>186</v>
      </c>
      <c r="B3938" s="25" t="s">
        <v>244</v>
      </c>
      <c r="C3938" s="25" t="s">
        <v>150</v>
      </c>
      <c r="I3938" s="116"/>
      <c r="J3938" s="116"/>
      <c r="K3938" s="116"/>
      <c r="L3938" s="116"/>
      <c r="M3938" s="116"/>
      <c r="N3938" s="116"/>
      <c r="AL3938" s="117"/>
      <c r="AN3938" s="35" t="str">
        <f t="shared" si="226"/>
        <v/>
      </c>
      <c r="AO3938" s="35" t="str">
        <f t="shared" si="227"/>
        <v>-</v>
      </c>
      <c r="AQ3938" s="25" t="str">
        <f t="shared" si="225"/>
        <v>-</v>
      </c>
      <c r="BP3938" s="61"/>
      <c r="CT3938" s="61"/>
      <c r="CU3938" s="61"/>
      <c r="CV3938" s="61"/>
      <c r="CW3938" s="61"/>
      <c r="CX3938" s="61"/>
      <c r="CY3938" s="61"/>
      <c r="CZ3938" s="61"/>
      <c r="DA3938" s="61"/>
      <c r="DB3938" s="61"/>
      <c r="DC3938" s="61"/>
      <c r="DD3938" s="61"/>
      <c r="DE3938" s="61"/>
      <c r="DF3938" s="61"/>
      <c r="DG3938" s="61"/>
      <c r="DH3938" s="61"/>
      <c r="DI3938" s="61"/>
      <c r="DJ3938" s="61"/>
      <c r="DK3938" s="61"/>
      <c r="DL3938" s="61"/>
      <c r="DM3938" s="61"/>
    </row>
    <row r="3939" spans="1:117" s="25" customFormat="1" x14ac:dyDescent="0.2">
      <c r="A3939" s="25" t="s">
        <v>186</v>
      </c>
      <c r="B3939" s="25" t="s">
        <v>245</v>
      </c>
      <c r="C3939" s="25" t="s">
        <v>150</v>
      </c>
      <c r="I3939" s="116"/>
      <c r="J3939" s="116"/>
      <c r="K3939" s="116"/>
      <c r="L3939" s="116"/>
      <c r="M3939" s="116"/>
      <c r="N3939" s="116"/>
      <c r="AL3939" s="117"/>
      <c r="AN3939" s="35" t="str">
        <f t="shared" si="226"/>
        <v/>
      </c>
      <c r="AO3939" s="35" t="str">
        <f t="shared" si="227"/>
        <v>-</v>
      </c>
      <c r="AQ3939" s="25" t="str">
        <f t="shared" si="225"/>
        <v>-</v>
      </c>
      <c r="BP3939" s="61"/>
      <c r="CT3939" s="61"/>
      <c r="CU3939" s="61"/>
      <c r="CV3939" s="61"/>
      <c r="CW3939" s="61"/>
      <c r="CX3939" s="61"/>
      <c r="CY3939" s="61"/>
      <c r="CZ3939" s="61"/>
      <c r="DA3939" s="61"/>
      <c r="DB3939" s="61"/>
      <c r="DC3939" s="61"/>
      <c r="DD3939" s="61"/>
      <c r="DE3939" s="61"/>
      <c r="DF3939" s="61"/>
      <c r="DG3939" s="61"/>
      <c r="DH3939" s="61"/>
      <c r="DI3939" s="61"/>
      <c r="DJ3939" s="61"/>
      <c r="DK3939" s="61"/>
      <c r="DL3939" s="61"/>
      <c r="DM3939" s="61"/>
    </row>
    <row r="3940" spans="1:117" s="25" customFormat="1" x14ac:dyDescent="0.2">
      <c r="A3940" s="25" t="s">
        <v>186</v>
      </c>
      <c r="B3940" s="25" t="s">
        <v>246</v>
      </c>
      <c r="C3940" s="25" t="s">
        <v>153</v>
      </c>
      <c r="I3940" s="116"/>
      <c r="J3940" s="116"/>
      <c r="K3940" s="116"/>
      <c r="L3940" s="116"/>
      <c r="M3940" s="116"/>
      <c r="N3940" s="116"/>
      <c r="AL3940" s="117"/>
      <c r="AN3940" s="35" t="str">
        <f t="shared" si="226"/>
        <v/>
      </c>
      <c r="AO3940" s="35" t="str">
        <f t="shared" si="227"/>
        <v>-</v>
      </c>
      <c r="AQ3940" s="25" t="str">
        <f t="shared" si="225"/>
        <v>-</v>
      </c>
      <c r="BP3940" s="61"/>
      <c r="CT3940" s="61"/>
      <c r="CU3940" s="61"/>
      <c r="CV3940" s="61"/>
      <c r="CW3940" s="61"/>
      <c r="CX3940" s="61"/>
      <c r="CY3940" s="61"/>
      <c r="CZ3940" s="61"/>
      <c r="DA3940" s="61"/>
      <c r="DB3940" s="61"/>
      <c r="DC3940" s="61"/>
      <c r="DD3940" s="61"/>
      <c r="DE3940" s="61"/>
      <c r="DF3940" s="61"/>
      <c r="DG3940" s="61"/>
      <c r="DH3940" s="61"/>
      <c r="DI3940" s="61"/>
      <c r="DJ3940" s="61"/>
      <c r="DK3940" s="61"/>
      <c r="DL3940" s="61"/>
      <c r="DM3940" s="61"/>
    </row>
    <row r="3941" spans="1:117" s="25" customFormat="1" x14ac:dyDescent="0.2">
      <c r="A3941" s="25" t="s">
        <v>186</v>
      </c>
      <c r="B3941" s="25" t="s">
        <v>247</v>
      </c>
      <c r="C3941" s="25" t="s">
        <v>155</v>
      </c>
      <c r="I3941" s="116"/>
      <c r="J3941" s="116"/>
      <c r="K3941" s="116"/>
      <c r="L3941" s="116"/>
      <c r="M3941" s="116"/>
      <c r="N3941" s="116"/>
      <c r="AL3941" s="117"/>
      <c r="AN3941" s="35" t="str">
        <f t="shared" si="226"/>
        <v/>
      </c>
      <c r="AO3941" s="35" t="str">
        <f t="shared" si="227"/>
        <v>-</v>
      </c>
      <c r="AQ3941" s="25" t="str">
        <f t="shared" ref="AQ3941:AQ4004" si="228">CONCATENATE(TRIM(LEFT(AP3941,LEN(AP3941)-LEN(RIGHT(AP3941)))),"-",RIGHT(AP3941))</f>
        <v>-</v>
      </c>
      <c r="BP3941" s="61"/>
      <c r="CT3941" s="61"/>
      <c r="CU3941" s="61"/>
      <c r="CV3941" s="61"/>
      <c r="CW3941" s="61"/>
      <c r="CX3941" s="61"/>
      <c r="CY3941" s="61"/>
      <c r="CZ3941" s="61"/>
      <c r="DA3941" s="61"/>
      <c r="DB3941" s="61"/>
      <c r="DC3941" s="61"/>
      <c r="DD3941" s="61"/>
      <c r="DE3941" s="61"/>
      <c r="DF3941" s="61"/>
      <c r="DG3941" s="61"/>
      <c r="DH3941" s="61"/>
      <c r="DI3941" s="61"/>
      <c r="DJ3941" s="61"/>
      <c r="DK3941" s="61"/>
      <c r="DL3941" s="61"/>
      <c r="DM3941" s="61"/>
    </row>
    <row r="3942" spans="1:117" s="25" customFormat="1" x14ac:dyDescent="0.2">
      <c r="A3942" s="25" t="s">
        <v>186</v>
      </c>
      <c r="B3942" s="25" t="s">
        <v>248</v>
      </c>
      <c r="C3942" s="25" t="s">
        <v>151</v>
      </c>
      <c r="I3942" s="116"/>
      <c r="J3942" s="116"/>
      <c r="K3942" s="116"/>
      <c r="L3942" s="116"/>
      <c r="M3942" s="116"/>
      <c r="N3942" s="116"/>
      <c r="AL3942" s="117"/>
      <c r="AN3942" s="35" t="str">
        <f t="shared" si="226"/>
        <v/>
      </c>
      <c r="AO3942" s="35" t="str">
        <f t="shared" si="227"/>
        <v>-</v>
      </c>
      <c r="AQ3942" s="25" t="str">
        <f t="shared" si="228"/>
        <v>-</v>
      </c>
      <c r="BP3942" s="61"/>
      <c r="CT3942" s="61"/>
      <c r="CU3942" s="61"/>
      <c r="CV3942" s="61"/>
      <c r="CW3942" s="61"/>
      <c r="CX3942" s="61"/>
      <c r="CY3942" s="61"/>
      <c r="CZ3942" s="61"/>
      <c r="DA3942" s="61"/>
      <c r="DB3942" s="61"/>
      <c r="DC3942" s="61"/>
      <c r="DD3942" s="61"/>
      <c r="DE3942" s="61"/>
      <c r="DF3942" s="61"/>
      <c r="DG3942" s="61"/>
      <c r="DH3942" s="61"/>
      <c r="DI3942" s="61"/>
      <c r="DJ3942" s="61"/>
      <c r="DK3942" s="61"/>
      <c r="DL3942" s="61"/>
      <c r="DM3942" s="61"/>
    </row>
    <row r="3943" spans="1:117" s="25" customFormat="1" x14ac:dyDescent="0.2">
      <c r="A3943" s="25" t="s">
        <v>186</v>
      </c>
      <c r="B3943" s="25" t="s">
        <v>249</v>
      </c>
      <c r="C3943" s="25" t="s">
        <v>147</v>
      </c>
      <c r="I3943" s="116"/>
      <c r="J3943" s="116"/>
      <c r="K3943" s="116"/>
      <c r="L3943" s="116"/>
      <c r="M3943" s="116"/>
      <c r="N3943" s="116"/>
      <c r="AL3943" s="117"/>
      <c r="AN3943" s="35" t="str">
        <f t="shared" si="226"/>
        <v/>
      </c>
      <c r="AO3943" s="35" t="str">
        <f t="shared" si="227"/>
        <v>-</v>
      </c>
      <c r="AQ3943" s="25" t="str">
        <f t="shared" si="228"/>
        <v>-</v>
      </c>
      <c r="BP3943" s="61"/>
      <c r="CT3943" s="61"/>
      <c r="CU3943" s="61"/>
      <c r="CV3943" s="61"/>
      <c r="CW3943" s="61"/>
      <c r="CX3943" s="61"/>
      <c r="CY3943" s="61"/>
      <c r="CZ3943" s="61"/>
      <c r="DA3943" s="61"/>
      <c r="DB3943" s="61"/>
      <c r="DC3943" s="61"/>
      <c r="DD3943" s="61"/>
      <c r="DE3943" s="61"/>
      <c r="DF3943" s="61"/>
      <c r="DG3943" s="61"/>
      <c r="DH3943" s="61"/>
      <c r="DI3943" s="61"/>
      <c r="DJ3943" s="61"/>
      <c r="DK3943" s="61"/>
      <c r="DL3943" s="61"/>
      <c r="DM3943" s="61"/>
    </row>
    <row r="3944" spans="1:117" s="25" customFormat="1" x14ac:dyDescent="0.2">
      <c r="A3944" s="25" t="s">
        <v>186</v>
      </c>
      <c r="B3944" s="25" t="s">
        <v>250</v>
      </c>
      <c r="C3944" s="25" t="s">
        <v>148</v>
      </c>
      <c r="I3944" s="116"/>
      <c r="J3944" s="116"/>
      <c r="K3944" s="116"/>
      <c r="L3944" s="116"/>
      <c r="M3944" s="116"/>
      <c r="N3944" s="116"/>
      <c r="AL3944" s="117"/>
      <c r="AN3944" s="35" t="str">
        <f t="shared" si="226"/>
        <v/>
      </c>
      <c r="AO3944" s="35" t="str">
        <f t="shared" si="227"/>
        <v>-</v>
      </c>
      <c r="AQ3944" s="25" t="str">
        <f t="shared" si="228"/>
        <v>-</v>
      </c>
      <c r="BP3944" s="61"/>
      <c r="CT3944" s="61"/>
      <c r="CU3944" s="61"/>
      <c r="CV3944" s="61"/>
      <c r="CW3944" s="61"/>
      <c r="CX3944" s="61"/>
      <c r="CY3944" s="61"/>
      <c r="CZ3944" s="61"/>
      <c r="DA3944" s="61"/>
      <c r="DB3944" s="61"/>
      <c r="DC3944" s="61"/>
      <c r="DD3944" s="61"/>
      <c r="DE3944" s="61"/>
      <c r="DF3944" s="61"/>
      <c r="DG3944" s="61"/>
      <c r="DH3944" s="61"/>
      <c r="DI3944" s="61"/>
      <c r="DJ3944" s="61"/>
      <c r="DK3944" s="61"/>
      <c r="DL3944" s="61"/>
      <c r="DM3944" s="61"/>
    </row>
    <row r="3945" spans="1:117" s="25" customFormat="1" x14ac:dyDescent="0.2">
      <c r="A3945" s="25" t="s">
        <v>186</v>
      </c>
      <c r="B3945" s="25" t="s">
        <v>251</v>
      </c>
      <c r="C3945" s="25" t="s">
        <v>150</v>
      </c>
      <c r="I3945" s="116"/>
      <c r="J3945" s="116"/>
      <c r="K3945" s="116"/>
      <c r="L3945" s="116"/>
      <c r="M3945" s="116"/>
      <c r="N3945" s="116"/>
      <c r="AL3945" s="117"/>
      <c r="AN3945" s="35" t="str">
        <f t="shared" si="226"/>
        <v/>
      </c>
      <c r="AO3945" s="35" t="str">
        <f t="shared" si="227"/>
        <v>-</v>
      </c>
      <c r="AQ3945" s="25" t="str">
        <f t="shared" si="228"/>
        <v>-</v>
      </c>
      <c r="BP3945" s="61"/>
      <c r="CT3945" s="61"/>
      <c r="CU3945" s="61"/>
      <c r="CV3945" s="61"/>
      <c r="CW3945" s="61"/>
      <c r="CX3945" s="61"/>
      <c r="CY3945" s="61"/>
      <c r="CZ3945" s="61"/>
      <c r="DA3945" s="61"/>
      <c r="DB3945" s="61"/>
      <c r="DC3945" s="61"/>
      <c r="DD3945" s="61"/>
      <c r="DE3945" s="61"/>
      <c r="DF3945" s="61"/>
      <c r="DG3945" s="61"/>
      <c r="DH3945" s="61"/>
      <c r="DI3945" s="61"/>
      <c r="DJ3945" s="61"/>
      <c r="DK3945" s="61"/>
      <c r="DL3945" s="61"/>
      <c r="DM3945" s="61"/>
    </row>
    <row r="3946" spans="1:117" s="25" customFormat="1" x14ac:dyDescent="0.2">
      <c r="A3946" s="25" t="s">
        <v>186</v>
      </c>
      <c r="B3946" s="25" t="s">
        <v>252</v>
      </c>
      <c r="C3946" s="25" t="s">
        <v>157</v>
      </c>
      <c r="I3946" s="116"/>
      <c r="J3946" s="116"/>
      <c r="K3946" s="116"/>
      <c r="L3946" s="116"/>
      <c r="M3946" s="116"/>
      <c r="N3946" s="116"/>
      <c r="AL3946" s="117"/>
      <c r="AN3946" s="35" t="str">
        <f t="shared" si="226"/>
        <v/>
      </c>
      <c r="AO3946" s="35" t="str">
        <f t="shared" si="227"/>
        <v>-</v>
      </c>
      <c r="AQ3946" s="25" t="str">
        <f t="shared" si="228"/>
        <v>-</v>
      </c>
      <c r="BP3946" s="61"/>
      <c r="CT3946" s="61"/>
      <c r="CU3946" s="61"/>
      <c r="CV3946" s="61"/>
      <c r="CW3946" s="61"/>
      <c r="CX3946" s="61"/>
      <c r="CY3946" s="61"/>
      <c r="CZ3946" s="61"/>
      <c r="DA3946" s="61"/>
      <c r="DB3946" s="61"/>
      <c r="DC3946" s="61"/>
      <c r="DD3946" s="61"/>
      <c r="DE3946" s="61"/>
      <c r="DF3946" s="61"/>
      <c r="DG3946" s="61"/>
      <c r="DH3946" s="61"/>
      <c r="DI3946" s="61"/>
      <c r="DJ3946" s="61"/>
      <c r="DK3946" s="61"/>
      <c r="DL3946" s="61"/>
      <c r="DM3946" s="61"/>
    </row>
    <row r="3947" spans="1:117" s="25" customFormat="1" x14ac:dyDescent="0.2">
      <c r="A3947" s="25" t="s">
        <v>186</v>
      </c>
      <c r="B3947" s="25" t="s">
        <v>253</v>
      </c>
      <c r="C3947" s="25" t="s">
        <v>216</v>
      </c>
      <c r="I3947" s="116"/>
      <c r="J3947" s="116"/>
      <c r="K3947" s="116"/>
      <c r="L3947" s="116"/>
      <c r="M3947" s="116"/>
      <c r="N3947" s="116"/>
      <c r="AL3947" s="117"/>
      <c r="AN3947" s="35" t="str">
        <f t="shared" si="226"/>
        <v/>
      </c>
      <c r="AO3947" s="35" t="str">
        <f t="shared" si="227"/>
        <v>-</v>
      </c>
      <c r="AQ3947" s="25" t="str">
        <f t="shared" si="228"/>
        <v>-</v>
      </c>
      <c r="BP3947" s="61"/>
      <c r="CT3947" s="61"/>
      <c r="CU3947" s="61"/>
      <c r="CV3947" s="61"/>
      <c r="CW3947" s="61"/>
      <c r="CX3947" s="61"/>
      <c r="CY3947" s="61"/>
      <c r="CZ3947" s="61"/>
      <c r="DA3947" s="61"/>
      <c r="DB3947" s="61"/>
      <c r="DC3947" s="61"/>
      <c r="DD3947" s="61"/>
      <c r="DE3947" s="61"/>
      <c r="DF3947" s="61"/>
      <c r="DG3947" s="61"/>
      <c r="DH3947" s="61"/>
      <c r="DI3947" s="61"/>
      <c r="DJ3947" s="61"/>
      <c r="DK3947" s="61"/>
      <c r="DL3947" s="61"/>
      <c r="DM3947" s="61"/>
    </row>
    <row r="3948" spans="1:117" s="25" customFormat="1" x14ac:dyDescent="0.2">
      <c r="A3948" s="25" t="s">
        <v>186</v>
      </c>
      <c r="B3948" s="25" t="s">
        <v>254</v>
      </c>
      <c r="C3948" s="25" t="s">
        <v>214</v>
      </c>
      <c r="I3948" s="116"/>
      <c r="J3948" s="116"/>
      <c r="K3948" s="116"/>
      <c r="L3948" s="116"/>
      <c r="M3948" s="116"/>
      <c r="N3948" s="116"/>
      <c r="AL3948" s="117"/>
      <c r="AN3948" s="35" t="str">
        <f t="shared" si="226"/>
        <v/>
      </c>
      <c r="AO3948" s="35" t="str">
        <f t="shared" si="227"/>
        <v>-</v>
      </c>
      <c r="AQ3948" s="25" t="str">
        <f t="shared" si="228"/>
        <v>-</v>
      </c>
      <c r="BP3948" s="61"/>
      <c r="CT3948" s="61"/>
      <c r="CU3948" s="61"/>
      <c r="CV3948" s="61"/>
      <c r="CW3948" s="61"/>
      <c r="CX3948" s="61"/>
      <c r="CY3948" s="61"/>
      <c r="CZ3948" s="61"/>
      <c r="DA3948" s="61"/>
      <c r="DB3948" s="61"/>
      <c r="DC3948" s="61"/>
      <c r="DD3948" s="61"/>
      <c r="DE3948" s="61"/>
      <c r="DF3948" s="61"/>
      <c r="DG3948" s="61"/>
      <c r="DH3948" s="61"/>
      <c r="DI3948" s="61"/>
      <c r="DJ3948" s="61"/>
      <c r="DK3948" s="61"/>
      <c r="DL3948" s="61"/>
      <c r="DM3948" s="61"/>
    </row>
    <row r="3949" spans="1:117" s="25" customFormat="1" x14ac:dyDescent="0.2">
      <c r="A3949" s="25" t="s">
        <v>186</v>
      </c>
      <c r="B3949" s="25" t="s">
        <v>255</v>
      </c>
      <c r="C3949" s="25" t="s">
        <v>220</v>
      </c>
      <c r="I3949" s="116"/>
      <c r="J3949" s="116"/>
      <c r="K3949" s="116"/>
      <c r="L3949" s="116"/>
      <c r="M3949" s="116"/>
      <c r="N3949" s="116"/>
      <c r="AL3949" s="117"/>
      <c r="AN3949" s="35" t="str">
        <f t="shared" si="226"/>
        <v/>
      </c>
      <c r="AO3949" s="35" t="str">
        <f t="shared" si="227"/>
        <v>-</v>
      </c>
      <c r="AQ3949" s="25" t="str">
        <f t="shared" si="228"/>
        <v>-</v>
      </c>
      <c r="BP3949" s="61"/>
      <c r="CT3949" s="61"/>
      <c r="CU3949" s="61"/>
      <c r="CV3949" s="61"/>
      <c r="CW3949" s="61"/>
      <c r="CX3949" s="61"/>
      <c r="CY3949" s="61"/>
      <c r="CZ3949" s="61"/>
      <c r="DA3949" s="61"/>
      <c r="DB3949" s="61"/>
      <c r="DC3949" s="61"/>
      <c r="DD3949" s="61"/>
      <c r="DE3949" s="61"/>
      <c r="DF3949" s="61"/>
      <c r="DG3949" s="61"/>
      <c r="DH3949" s="61"/>
      <c r="DI3949" s="61"/>
      <c r="DJ3949" s="61"/>
      <c r="DK3949" s="61"/>
      <c r="DL3949" s="61"/>
      <c r="DM3949" s="61"/>
    </row>
    <row r="3950" spans="1:117" s="25" customFormat="1" x14ac:dyDescent="0.2">
      <c r="A3950" s="25" t="s">
        <v>186</v>
      </c>
      <c r="B3950" s="25" t="s">
        <v>256</v>
      </c>
      <c r="C3950" s="25" t="s">
        <v>215</v>
      </c>
      <c r="I3950" s="116"/>
      <c r="J3950" s="116"/>
      <c r="K3950" s="116"/>
      <c r="L3950" s="116"/>
      <c r="M3950" s="116"/>
      <c r="N3950" s="116"/>
      <c r="AL3950" s="117"/>
      <c r="AN3950" s="35" t="str">
        <f t="shared" si="226"/>
        <v/>
      </c>
      <c r="AO3950" s="35" t="str">
        <f t="shared" si="227"/>
        <v>-</v>
      </c>
      <c r="AQ3950" s="25" t="str">
        <f t="shared" si="228"/>
        <v>-</v>
      </c>
      <c r="BP3950" s="61"/>
      <c r="CT3950" s="61"/>
      <c r="CU3950" s="61"/>
      <c r="CV3950" s="61"/>
      <c r="CW3950" s="61"/>
      <c r="CX3950" s="61"/>
      <c r="CY3950" s="61"/>
      <c r="CZ3950" s="61"/>
      <c r="DA3950" s="61"/>
      <c r="DB3950" s="61"/>
      <c r="DC3950" s="61"/>
      <c r="DD3950" s="61"/>
      <c r="DE3950" s="61"/>
      <c r="DF3950" s="61"/>
      <c r="DG3950" s="61"/>
      <c r="DH3950" s="61"/>
      <c r="DI3950" s="61"/>
      <c r="DJ3950" s="61"/>
      <c r="DK3950" s="61"/>
      <c r="DL3950" s="61"/>
      <c r="DM3950" s="61"/>
    </row>
    <row r="3951" spans="1:117" s="25" customFormat="1" x14ac:dyDescent="0.2">
      <c r="A3951" s="25" t="s">
        <v>176</v>
      </c>
      <c r="B3951" s="25" t="s">
        <v>260</v>
      </c>
      <c r="C3951" s="25" t="s">
        <v>148</v>
      </c>
      <c r="I3951" s="116"/>
      <c r="J3951" s="116"/>
      <c r="K3951" s="116"/>
      <c r="L3951" s="116"/>
      <c r="M3951" s="116"/>
      <c r="N3951" s="116"/>
      <c r="AL3951" s="117"/>
      <c r="AN3951" s="35" t="str">
        <f t="shared" si="226"/>
        <v/>
      </c>
      <c r="AO3951" s="35" t="str">
        <f t="shared" si="227"/>
        <v>-</v>
      </c>
      <c r="AQ3951" s="25" t="str">
        <f t="shared" si="228"/>
        <v>-</v>
      </c>
      <c r="BP3951" s="61"/>
      <c r="CT3951" s="61"/>
      <c r="CU3951" s="61"/>
      <c r="CV3951" s="61"/>
      <c r="CW3951" s="61"/>
      <c r="CX3951" s="61"/>
      <c r="CY3951" s="61"/>
      <c r="CZ3951" s="61"/>
      <c r="DA3951" s="61"/>
      <c r="DB3951" s="61"/>
      <c r="DC3951" s="61"/>
      <c r="DD3951" s="61"/>
      <c r="DE3951" s="61"/>
      <c r="DF3951" s="61"/>
      <c r="DG3951" s="61"/>
      <c r="DH3951" s="61"/>
      <c r="DI3951" s="61"/>
      <c r="DJ3951" s="61"/>
      <c r="DK3951" s="61"/>
      <c r="DL3951" s="61"/>
      <c r="DM3951" s="61"/>
    </row>
    <row r="3952" spans="1:117" s="25" customFormat="1" x14ac:dyDescent="0.2">
      <c r="A3952" s="25" t="s">
        <v>176</v>
      </c>
      <c r="B3952" s="25" t="s">
        <v>261</v>
      </c>
      <c r="C3952" s="25" t="s">
        <v>158</v>
      </c>
      <c r="I3952" s="116"/>
      <c r="J3952" s="116"/>
      <c r="K3952" s="116"/>
      <c r="L3952" s="116"/>
      <c r="M3952" s="116"/>
      <c r="N3952" s="116"/>
      <c r="AL3952" s="117"/>
      <c r="AN3952" s="35" t="str">
        <f t="shared" si="226"/>
        <v/>
      </c>
      <c r="AO3952" s="35" t="str">
        <f t="shared" si="227"/>
        <v>-</v>
      </c>
      <c r="AQ3952" s="25" t="str">
        <f t="shared" si="228"/>
        <v>-</v>
      </c>
      <c r="BP3952" s="61"/>
      <c r="CT3952" s="61"/>
      <c r="CU3952" s="61"/>
      <c r="CV3952" s="61"/>
      <c r="CW3952" s="61"/>
      <c r="CX3952" s="61"/>
      <c r="CY3952" s="61"/>
      <c r="CZ3952" s="61"/>
      <c r="DA3952" s="61"/>
      <c r="DB3952" s="61"/>
      <c r="DC3952" s="61"/>
      <c r="DD3952" s="61"/>
      <c r="DE3952" s="61"/>
      <c r="DF3952" s="61"/>
      <c r="DG3952" s="61"/>
      <c r="DH3952" s="61"/>
      <c r="DI3952" s="61"/>
      <c r="DJ3952" s="61"/>
      <c r="DK3952" s="61"/>
      <c r="DL3952" s="61"/>
      <c r="DM3952" s="61"/>
    </row>
    <row r="3953" spans="1:117" s="25" customFormat="1" x14ac:dyDescent="0.2">
      <c r="A3953" s="25" t="s">
        <v>177</v>
      </c>
      <c r="B3953" s="25" t="s">
        <v>691</v>
      </c>
      <c r="C3953" s="25" t="s">
        <v>149</v>
      </c>
      <c r="I3953" s="116"/>
      <c r="J3953" s="116"/>
      <c r="K3953" s="116"/>
      <c r="L3953" s="116"/>
      <c r="M3953" s="116"/>
      <c r="N3953" s="116"/>
      <c r="AL3953" s="117"/>
      <c r="AN3953" s="35" t="str">
        <f t="shared" si="226"/>
        <v/>
      </c>
      <c r="AO3953" s="35" t="str">
        <f t="shared" si="227"/>
        <v>-</v>
      </c>
      <c r="AQ3953" s="25" t="str">
        <f t="shared" si="228"/>
        <v>-</v>
      </c>
      <c r="BP3953" s="61"/>
      <c r="CT3953" s="61"/>
      <c r="CU3953" s="61"/>
      <c r="CV3953" s="61"/>
      <c r="CW3953" s="61"/>
      <c r="CX3953" s="61"/>
      <c r="CY3953" s="61"/>
      <c r="CZ3953" s="61"/>
      <c r="DA3953" s="61"/>
      <c r="DB3953" s="61"/>
      <c r="DC3953" s="61"/>
      <c r="DD3953" s="61"/>
      <c r="DE3953" s="61"/>
      <c r="DF3953" s="61"/>
      <c r="DG3953" s="61"/>
      <c r="DH3953" s="61"/>
      <c r="DI3953" s="61"/>
      <c r="DJ3953" s="61"/>
      <c r="DK3953" s="61"/>
      <c r="DL3953" s="61"/>
      <c r="DM3953" s="61"/>
    </row>
    <row r="3954" spans="1:117" s="25" customFormat="1" x14ac:dyDescent="0.2">
      <c r="A3954" s="25" t="s">
        <v>177</v>
      </c>
      <c r="B3954" s="25" t="s">
        <v>262</v>
      </c>
      <c r="C3954" s="25" t="s">
        <v>147</v>
      </c>
      <c r="I3954" s="116"/>
      <c r="J3954" s="116"/>
      <c r="K3954" s="116"/>
      <c r="L3954" s="116"/>
      <c r="M3954" s="116"/>
      <c r="N3954" s="116"/>
      <c r="AL3954" s="117"/>
      <c r="AN3954" s="35" t="str">
        <f t="shared" si="226"/>
        <v/>
      </c>
      <c r="AO3954" s="35" t="str">
        <f t="shared" si="227"/>
        <v>-</v>
      </c>
      <c r="AQ3954" s="25" t="str">
        <f t="shared" si="228"/>
        <v>-</v>
      </c>
      <c r="BP3954" s="61"/>
      <c r="CT3954" s="61"/>
      <c r="CU3954" s="61"/>
      <c r="CV3954" s="61"/>
      <c r="CW3954" s="61"/>
      <c r="CX3954" s="61"/>
      <c r="CY3954" s="61"/>
      <c r="CZ3954" s="61"/>
      <c r="DA3954" s="61"/>
      <c r="DB3954" s="61"/>
      <c r="DC3954" s="61"/>
      <c r="DD3954" s="61"/>
      <c r="DE3954" s="61"/>
      <c r="DF3954" s="61"/>
      <c r="DG3954" s="61"/>
      <c r="DH3954" s="61"/>
      <c r="DI3954" s="61"/>
      <c r="DJ3954" s="61"/>
      <c r="DK3954" s="61"/>
      <c r="DL3954" s="61"/>
      <c r="DM3954" s="61"/>
    </row>
    <row r="3955" spans="1:117" s="25" customFormat="1" x14ac:dyDescent="0.2">
      <c r="A3955" s="25" t="s">
        <v>179</v>
      </c>
      <c r="B3955" s="25" t="s">
        <v>260</v>
      </c>
      <c r="C3955" s="25" t="s">
        <v>151</v>
      </c>
      <c r="I3955" s="116"/>
      <c r="J3955" s="116"/>
      <c r="K3955" s="116"/>
      <c r="L3955" s="116"/>
      <c r="M3955" s="116"/>
      <c r="N3955" s="116"/>
      <c r="AL3955" s="117"/>
      <c r="AN3955" s="35" t="str">
        <f t="shared" si="226"/>
        <v/>
      </c>
      <c r="AO3955" s="35" t="str">
        <f t="shared" si="227"/>
        <v>-</v>
      </c>
      <c r="AQ3955" s="25" t="str">
        <f t="shared" si="228"/>
        <v>-</v>
      </c>
      <c r="BP3955" s="61"/>
      <c r="CT3955" s="61"/>
      <c r="CU3955" s="61"/>
      <c r="CV3955" s="61"/>
      <c r="CW3955" s="61"/>
      <c r="CX3955" s="61"/>
      <c r="CY3955" s="61"/>
      <c r="CZ3955" s="61"/>
      <c r="DA3955" s="61"/>
      <c r="DB3955" s="61"/>
      <c r="DC3955" s="61"/>
      <c r="DD3955" s="61"/>
      <c r="DE3955" s="61"/>
      <c r="DF3955" s="61"/>
      <c r="DG3955" s="61"/>
      <c r="DH3955" s="61"/>
      <c r="DI3955" s="61"/>
      <c r="DJ3955" s="61"/>
      <c r="DK3955" s="61"/>
      <c r="DL3955" s="61"/>
      <c r="DM3955" s="61"/>
    </row>
    <row r="3956" spans="1:117" s="25" customFormat="1" x14ac:dyDescent="0.2">
      <c r="A3956" s="25" t="s">
        <v>179</v>
      </c>
      <c r="B3956" s="25" t="s">
        <v>261</v>
      </c>
      <c r="C3956" s="25" t="s">
        <v>149</v>
      </c>
      <c r="I3956" s="116"/>
      <c r="J3956" s="116"/>
      <c r="K3956" s="116"/>
      <c r="L3956" s="116"/>
      <c r="M3956" s="116"/>
      <c r="N3956" s="116"/>
      <c r="AL3956" s="117"/>
      <c r="AN3956" s="35" t="str">
        <f t="shared" si="226"/>
        <v/>
      </c>
      <c r="AO3956" s="35" t="str">
        <f t="shared" si="227"/>
        <v>-</v>
      </c>
      <c r="AQ3956" s="25" t="str">
        <f t="shared" si="228"/>
        <v>-</v>
      </c>
      <c r="BP3956" s="61"/>
      <c r="CT3956" s="61"/>
      <c r="CU3956" s="61"/>
      <c r="CV3956" s="61"/>
      <c r="CW3956" s="61"/>
      <c r="CX3956" s="61"/>
      <c r="CY3956" s="61"/>
      <c r="CZ3956" s="61"/>
      <c r="DA3956" s="61"/>
      <c r="DB3956" s="61"/>
      <c r="DC3956" s="61"/>
      <c r="DD3956" s="61"/>
      <c r="DE3956" s="61"/>
      <c r="DF3956" s="61"/>
      <c r="DG3956" s="61"/>
      <c r="DH3956" s="61"/>
      <c r="DI3956" s="61"/>
      <c r="DJ3956" s="61"/>
      <c r="DK3956" s="61"/>
      <c r="DL3956" s="61"/>
      <c r="DM3956" s="61"/>
    </row>
    <row r="3957" spans="1:117" s="25" customFormat="1" x14ac:dyDescent="0.2">
      <c r="A3957" s="25" t="s">
        <v>180</v>
      </c>
      <c r="B3957" s="25" t="s">
        <v>691</v>
      </c>
      <c r="C3957" s="25" t="s">
        <v>152</v>
      </c>
      <c r="I3957" s="116"/>
      <c r="J3957" s="116"/>
      <c r="K3957" s="116"/>
      <c r="L3957" s="116"/>
      <c r="M3957" s="116"/>
      <c r="N3957" s="116"/>
      <c r="AL3957" s="117"/>
      <c r="AN3957" s="35" t="str">
        <f t="shared" si="226"/>
        <v/>
      </c>
      <c r="AO3957" s="35" t="str">
        <f t="shared" si="227"/>
        <v>-</v>
      </c>
      <c r="AQ3957" s="25" t="str">
        <f t="shared" si="228"/>
        <v>-</v>
      </c>
      <c r="BP3957" s="61"/>
      <c r="CT3957" s="61"/>
      <c r="CU3957" s="61"/>
      <c r="CV3957" s="61"/>
      <c r="CW3957" s="61"/>
      <c r="CX3957" s="61"/>
      <c r="CY3957" s="61"/>
      <c r="CZ3957" s="61"/>
      <c r="DA3957" s="61"/>
      <c r="DB3957" s="61"/>
      <c r="DC3957" s="61"/>
      <c r="DD3957" s="61"/>
      <c r="DE3957" s="61"/>
      <c r="DF3957" s="61"/>
      <c r="DG3957" s="61"/>
      <c r="DH3957" s="61"/>
      <c r="DI3957" s="61"/>
      <c r="DJ3957" s="61"/>
      <c r="DK3957" s="61"/>
      <c r="DL3957" s="61"/>
      <c r="DM3957" s="61"/>
    </row>
    <row r="3958" spans="1:117" s="25" customFormat="1" x14ac:dyDescent="0.2">
      <c r="A3958" s="25" t="s">
        <v>180</v>
      </c>
      <c r="B3958" s="25" t="s">
        <v>262</v>
      </c>
      <c r="C3958" s="25" t="s">
        <v>150</v>
      </c>
      <c r="I3958" s="116"/>
      <c r="J3958" s="116"/>
      <c r="K3958" s="116"/>
      <c r="L3958" s="116"/>
      <c r="M3958" s="116"/>
      <c r="N3958" s="116"/>
      <c r="AL3958" s="117"/>
      <c r="AN3958" s="35" t="str">
        <f t="shared" si="226"/>
        <v/>
      </c>
      <c r="AO3958" s="35" t="str">
        <f t="shared" si="227"/>
        <v>-</v>
      </c>
      <c r="AQ3958" s="25" t="str">
        <f t="shared" si="228"/>
        <v>-</v>
      </c>
      <c r="BP3958" s="61"/>
      <c r="CT3958" s="61"/>
      <c r="CU3958" s="61"/>
      <c r="CV3958" s="61"/>
      <c r="CW3958" s="61"/>
      <c r="CX3958" s="61"/>
      <c r="CY3958" s="61"/>
      <c r="CZ3958" s="61"/>
      <c r="DA3958" s="61"/>
      <c r="DB3958" s="61"/>
      <c r="DC3958" s="61"/>
      <c r="DD3958" s="61"/>
      <c r="DE3958" s="61"/>
      <c r="DF3958" s="61"/>
      <c r="DG3958" s="61"/>
      <c r="DH3958" s="61"/>
      <c r="DI3958" s="61"/>
      <c r="DJ3958" s="61"/>
      <c r="DK3958" s="61"/>
      <c r="DL3958" s="61"/>
      <c r="DM3958" s="61"/>
    </row>
    <row r="3959" spans="1:117" s="25" customFormat="1" x14ac:dyDescent="0.2">
      <c r="A3959" s="25" t="s">
        <v>181</v>
      </c>
      <c r="B3959" s="25" t="s">
        <v>260</v>
      </c>
      <c r="C3959" s="25" t="s">
        <v>151</v>
      </c>
      <c r="I3959" s="116"/>
      <c r="J3959" s="116"/>
      <c r="K3959" s="116"/>
      <c r="L3959" s="116"/>
      <c r="M3959" s="116"/>
      <c r="N3959" s="116"/>
      <c r="AL3959" s="117"/>
      <c r="AN3959" s="35" t="str">
        <f t="shared" ref="AN3959:AN4022" si="229">CONCATENATE(AM3959,AP3959)</f>
        <v/>
      </c>
      <c r="AO3959" s="35" t="str">
        <f t="shared" ref="AO3959:AO4022" si="230">CONCATENATE(AM3959,"-",AL3959)</f>
        <v>-</v>
      </c>
      <c r="AQ3959" s="25" t="str">
        <f t="shared" si="228"/>
        <v>-</v>
      </c>
      <c r="BP3959" s="61"/>
      <c r="CT3959" s="61"/>
      <c r="CU3959" s="61"/>
      <c r="CV3959" s="61"/>
      <c r="CW3959" s="61"/>
      <c r="CX3959" s="61"/>
      <c r="CY3959" s="61"/>
      <c r="CZ3959" s="61"/>
      <c r="DA3959" s="61"/>
      <c r="DB3959" s="61"/>
      <c r="DC3959" s="61"/>
      <c r="DD3959" s="61"/>
      <c r="DE3959" s="61"/>
      <c r="DF3959" s="61"/>
      <c r="DG3959" s="61"/>
      <c r="DH3959" s="61"/>
      <c r="DI3959" s="61"/>
      <c r="DJ3959" s="61"/>
      <c r="DK3959" s="61"/>
      <c r="DL3959" s="61"/>
      <c r="DM3959" s="61"/>
    </row>
    <row r="3960" spans="1:117" s="25" customFormat="1" x14ac:dyDescent="0.2">
      <c r="A3960" s="25" t="s">
        <v>181</v>
      </c>
      <c r="B3960" s="25" t="s">
        <v>261</v>
      </c>
      <c r="C3960" s="25" t="s">
        <v>149</v>
      </c>
      <c r="I3960" s="116"/>
      <c r="J3960" s="116"/>
      <c r="K3960" s="116"/>
      <c r="L3960" s="116"/>
      <c r="M3960" s="116"/>
      <c r="N3960" s="116"/>
      <c r="AL3960" s="117"/>
      <c r="AN3960" s="35" t="str">
        <f t="shared" si="229"/>
        <v/>
      </c>
      <c r="AO3960" s="35" t="str">
        <f t="shared" si="230"/>
        <v>-</v>
      </c>
      <c r="AQ3960" s="25" t="str">
        <f t="shared" si="228"/>
        <v>-</v>
      </c>
      <c r="BP3960" s="61"/>
      <c r="CT3960" s="61"/>
      <c r="CU3960" s="61"/>
      <c r="CV3960" s="61"/>
      <c r="CW3960" s="61"/>
      <c r="CX3960" s="61"/>
      <c r="CY3960" s="61"/>
      <c r="CZ3960" s="61"/>
      <c r="DA3960" s="61"/>
      <c r="DB3960" s="61"/>
      <c r="DC3960" s="61"/>
      <c r="DD3960" s="61"/>
      <c r="DE3960" s="61"/>
      <c r="DF3960" s="61"/>
      <c r="DG3960" s="61"/>
      <c r="DH3960" s="61"/>
      <c r="DI3960" s="61"/>
      <c r="DJ3960" s="61"/>
      <c r="DK3960" s="61"/>
      <c r="DL3960" s="61"/>
      <c r="DM3960" s="61"/>
    </row>
    <row r="3961" spans="1:117" s="25" customFormat="1" x14ac:dyDescent="0.2">
      <c r="A3961" s="25" t="s">
        <v>182</v>
      </c>
      <c r="B3961" s="25" t="s">
        <v>691</v>
      </c>
      <c r="C3961" s="25" t="s">
        <v>152</v>
      </c>
      <c r="I3961" s="116"/>
      <c r="J3961" s="116"/>
      <c r="K3961" s="116"/>
      <c r="L3961" s="116"/>
      <c r="M3961" s="116"/>
      <c r="N3961" s="116"/>
      <c r="AL3961" s="117"/>
      <c r="AN3961" s="35" t="str">
        <f t="shared" si="229"/>
        <v/>
      </c>
      <c r="AO3961" s="35" t="str">
        <f t="shared" si="230"/>
        <v>-</v>
      </c>
      <c r="AQ3961" s="25" t="str">
        <f t="shared" si="228"/>
        <v>-</v>
      </c>
      <c r="BP3961" s="61"/>
      <c r="CT3961" s="61"/>
      <c r="CU3961" s="61"/>
      <c r="CV3961" s="61"/>
      <c r="CW3961" s="61"/>
      <c r="CX3961" s="61"/>
      <c r="CY3961" s="61"/>
      <c r="CZ3961" s="61"/>
      <c r="DA3961" s="61"/>
      <c r="DB3961" s="61"/>
      <c r="DC3961" s="61"/>
      <c r="DD3961" s="61"/>
      <c r="DE3961" s="61"/>
      <c r="DF3961" s="61"/>
      <c r="DG3961" s="61"/>
      <c r="DH3961" s="61"/>
      <c r="DI3961" s="61"/>
      <c r="DJ3961" s="61"/>
      <c r="DK3961" s="61"/>
      <c r="DL3961" s="61"/>
      <c r="DM3961" s="61"/>
    </row>
    <row r="3962" spans="1:117" s="25" customFormat="1" x14ac:dyDescent="0.2">
      <c r="A3962" s="25" t="s">
        <v>182</v>
      </c>
      <c r="B3962" s="25" t="s">
        <v>262</v>
      </c>
      <c r="C3962" s="25" t="s">
        <v>150</v>
      </c>
      <c r="I3962" s="116"/>
      <c r="J3962" s="116"/>
      <c r="K3962" s="116"/>
      <c r="L3962" s="116"/>
      <c r="M3962" s="116"/>
      <c r="N3962" s="116"/>
      <c r="AL3962" s="117"/>
      <c r="AN3962" s="35" t="str">
        <f t="shared" si="229"/>
        <v/>
      </c>
      <c r="AO3962" s="35" t="str">
        <f t="shared" si="230"/>
        <v>-</v>
      </c>
      <c r="AQ3962" s="25" t="str">
        <f t="shared" si="228"/>
        <v>-</v>
      </c>
      <c r="BP3962" s="61"/>
      <c r="CT3962" s="61"/>
      <c r="CU3962" s="61"/>
      <c r="CV3962" s="61"/>
      <c r="CW3962" s="61"/>
      <c r="CX3962" s="61"/>
      <c r="CY3962" s="61"/>
      <c r="CZ3962" s="61"/>
      <c r="DA3962" s="61"/>
      <c r="DB3962" s="61"/>
      <c r="DC3962" s="61"/>
      <c r="DD3962" s="61"/>
      <c r="DE3962" s="61"/>
      <c r="DF3962" s="61"/>
      <c r="DG3962" s="61"/>
      <c r="DH3962" s="61"/>
      <c r="DI3962" s="61"/>
      <c r="DJ3962" s="61"/>
      <c r="DK3962" s="61"/>
      <c r="DL3962" s="61"/>
      <c r="DM3962" s="61"/>
    </row>
    <row r="3963" spans="1:117" s="25" customFormat="1" x14ac:dyDescent="0.2">
      <c r="A3963" s="25" t="s">
        <v>183</v>
      </c>
      <c r="B3963" s="25" t="s">
        <v>260</v>
      </c>
      <c r="C3963" s="25" t="s">
        <v>154</v>
      </c>
      <c r="I3963" s="116"/>
      <c r="J3963" s="116"/>
      <c r="K3963" s="116"/>
      <c r="L3963" s="116"/>
      <c r="M3963" s="116"/>
      <c r="N3963" s="116"/>
      <c r="AL3963" s="117"/>
      <c r="AN3963" s="35" t="str">
        <f t="shared" si="229"/>
        <v/>
      </c>
      <c r="AO3963" s="35" t="str">
        <f t="shared" si="230"/>
        <v>-</v>
      </c>
      <c r="AQ3963" s="25" t="str">
        <f t="shared" si="228"/>
        <v>-</v>
      </c>
      <c r="BP3963" s="61"/>
      <c r="CT3963" s="61"/>
      <c r="CU3963" s="61"/>
      <c r="CV3963" s="61"/>
      <c r="CW3963" s="61"/>
      <c r="CX3963" s="61"/>
      <c r="CY3963" s="61"/>
      <c r="CZ3963" s="61"/>
      <c r="DA3963" s="61"/>
      <c r="DB3963" s="61"/>
      <c r="DC3963" s="61"/>
      <c r="DD3963" s="61"/>
      <c r="DE3963" s="61"/>
      <c r="DF3963" s="61"/>
      <c r="DG3963" s="61"/>
      <c r="DH3963" s="61"/>
      <c r="DI3963" s="61"/>
      <c r="DJ3963" s="61"/>
      <c r="DK3963" s="61"/>
      <c r="DL3963" s="61"/>
      <c r="DM3963" s="61"/>
    </row>
    <row r="3964" spans="1:117" s="25" customFormat="1" x14ac:dyDescent="0.2">
      <c r="A3964" s="25" t="s">
        <v>183</v>
      </c>
      <c r="B3964" s="25" t="s">
        <v>261</v>
      </c>
      <c r="C3964" s="25" t="s">
        <v>152</v>
      </c>
      <c r="I3964" s="116"/>
      <c r="J3964" s="116"/>
      <c r="K3964" s="116"/>
      <c r="L3964" s="116"/>
      <c r="M3964" s="116"/>
      <c r="N3964" s="116"/>
      <c r="AL3964" s="117"/>
      <c r="AN3964" s="35" t="str">
        <f t="shared" si="229"/>
        <v/>
      </c>
      <c r="AO3964" s="35" t="str">
        <f t="shared" si="230"/>
        <v>-</v>
      </c>
      <c r="AQ3964" s="25" t="str">
        <f t="shared" si="228"/>
        <v>-</v>
      </c>
      <c r="BP3964" s="61"/>
      <c r="CT3964" s="61"/>
      <c r="CU3964" s="61"/>
      <c r="CV3964" s="61"/>
      <c r="CW3964" s="61"/>
      <c r="CX3964" s="61"/>
      <c r="CY3964" s="61"/>
      <c r="CZ3964" s="61"/>
      <c r="DA3964" s="61"/>
      <c r="DB3964" s="61"/>
      <c r="DC3964" s="61"/>
      <c r="DD3964" s="61"/>
      <c r="DE3964" s="61"/>
      <c r="DF3964" s="61"/>
      <c r="DG3964" s="61"/>
      <c r="DH3964" s="61"/>
      <c r="DI3964" s="61"/>
      <c r="DJ3964" s="61"/>
      <c r="DK3964" s="61"/>
      <c r="DL3964" s="61"/>
      <c r="DM3964" s="61"/>
    </row>
    <row r="3965" spans="1:117" s="25" customFormat="1" x14ac:dyDescent="0.2">
      <c r="A3965" s="25" t="s">
        <v>184</v>
      </c>
      <c r="B3965" s="25" t="s">
        <v>691</v>
      </c>
      <c r="C3965" s="25" t="s">
        <v>155</v>
      </c>
      <c r="I3965" s="116"/>
      <c r="J3965" s="116"/>
      <c r="K3965" s="116"/>
      <c r="L3965" s="116"/>
      <c r="M3965" s="116"/>
      <c r="N3965" s="116"/>
      <c r="AL3965" s="117"/>
      <c r="AN3965" s="35" t="str">
        <f t="shared" si="229"/>
        <v/>
      </c>
      <c r="AO3965" s="35" t="str">
        <f t="shared" si="230"/>
        <v>-</v>
      </c>
      <c r="AQ3965" s="25" t="str">
        <f t="shared" si="228"/>
        <v>-</v>
      </c>
      <c r="BP3965" s="61"/>
      <c r="CT3965" s="61"/>
      <c r="CU3965" s="61"/>
      <c r="CV3965" s="61"/>
      <c r="CW3965" s="61"/>
      <c r="CX3965" s="61"/>
      <c r="CY3965" s="61"/>
      <c r="CZ3965" s="61"/>
      <c r="DA3965" s="61"/>
      <c r="DB3965" s="61"/>
      <c r="DC3965" s="61"/>
      <c r="DD3965" s="61"/>
      <c r="DE3965" s="61"/>
      <c r="DF3965" s="61"/>
      <c r="DG3965" s="61"/>
      <c r="DH3965" s="61"/>
      <c r="DI3965" s="61"/>
      <c r="DJ3965" s="61"/>
      <c r="DK3965" s="61"/>
      <c r="DL3965" s="61"/>
      <c r="DM3965" s="61"/>
    </row>
    <row r="3966" spans="1:117" s="25" customFormat="1" x14ac:dyDescent="0.2">
      <c r="A3966" s="25" t="s">
        <v>184</v>
      </c>
      <c r="B3966" s="25" t="s">
        <v>262</v>
      </c>
      <c r="C3966" s="25" t="s">
        <v>153</v>
      </c>
      <c r="I3966" s="116"/>
      <c r="J3966" s="116"/>
      <c r="K3966" s="116"/>
      <c r="L3966" s="116"/>
      <c r="M3966" s="116"/>
      <c r="N3966" s="116"/>
      <c r="AL3966" s="117"/>
      <c r="AN3966" s="35" t="str">
        <f t="shared" si="229"/>
        <v/>
      </c>
      <c r="AO3966" s="35" t="str">
        <f t="shared" si="230"/>
        <v>-</v>
      </c>
      <c r="AQ3966" s="25" t="str">
        <f t="shared" si="228"/>
        <v>-</v>
      </c>
      <c r="BP3966" s="61"/>
      <c r="CT3966" s="61"/>
      <c r="CU3966" s="61"/>
      <c r="CV3966" s="61"/>
      <c r="CW3966" s="61"/>
      <c r="CX3966" s="61"/>
      <c r="CY3966" s="61"/>
      <c r="CZ3966" s="61"/>
      <c r="DA3966" s="61"/>
      <c r="DB3966" s="61"/>
      <c r="DC3966" s="61"/>
      <c r="DD3966" s="61"/>
      <c r="DE3966" s="61"/>
      <c r="DF3966" s="61"/>
      <c r="DG3966" s="61"/>
      <c r="DH3966" s="61"/>
      <c r="DI3966" s="61"/>
      <c r="DJ3966" s="61"/>
      <c r="DK3966" s="61"/>
      <c r="DL3966" s="61"/>
      <c r="DM3966" s="61"/>
    </row>
    <row r="3967" spans="1:117" s="25" customFormat="1" x14ac:dyDescent="0.2">
      <c r="A3967" s="25" t="s">
        <v>185</v>
      </c>
      <c r="B3967" s="25" t="s">
        <v>260</v>
      </c>
      <c r="C3967" s="25" t="s">
        <v>157</v>
      </c>
      <c r="I3967" s="116"/>
      <c r="J3967" s="116"/>
      <c r="K3967" s="116"/>
      <c r="L3967" s="116"/>
      <c r="M3967" s="116"/>
      <c r="N3967" s="116"/>
      <c r="AL3967" s="117"/>
      <c r="AN3967" s="35" t="str">
        <f t="shared" si="229"/>
        <v/>
      </c>
      <c r="AO3967" s="35" t="str">
        <f t="shared" si="230"/>
        <v>-</v>
      </c>
      <c r="AQ3967" s="25" t="str">
        <f t="shared" si="228"/>
        <v>-</v>
      </c>
      <c r="BP3967" s="61"/>
      <c r="CT3967" s="61"/>
      <c r="CU3967" s="61"/>
      <c r="CV3967" s="61"/>
      <c r="CW3967" s="61"/>
      <c r="CX3967" s="61"/>
      <c r="CY3967" s="61"/>
      <c r="CZ3967" s="61"/>
      <c r="DA3967" s="61"/>
      <c r="DB3967" s="61"/>
      <c r="DC3967" s="61"/>
      <c r="DD3967" s="61"/>
      <c r="DE3967" s="61"/>
      <c r="DF3967" s="61"/>
      <c r="DG3967" s="61"/>
      <c r="DH3967" s="61"/>
      <c r="DI3967" s="61"/>
      <c r="DJ3967" s="61"/>
      <c r="DK3967" s="61"/>
      <c r="DL3967" s="61"/>
      <c r="DM3967" s="61"/>
    </row>
    <row r="3968" spans="1:117" s="25" customFormat="1" x14ac:dyDescent="0.2">
      <c r="A3968" s="25" t="s">
        <v>185</v>
      </c>
      <c r="B3968" s="25" t="s">
        <v>261</v>
      </c>
      <c r="C3968" s="25" t="s">
        <v>155</v>
      </c>
      <c r="I3968" s="116"/>
      <c r="J3968" s="116"/>
      <c r="K3968" s="116"/>
      <c r="L3968" s="116"/>
      <c r="M3968" s="116"/>
      <c r="N3968" s="116"/>
      <c r="AL3968" s="117"/>
      <c r="AN3968" s="35" t="str">
        <f t="shared" si="229"/>
        <v/>
      </c>
      <c r="AO3968" s="35" t="str">
        <f t="shared" si="230"/>
        <v>-</v>
      </c>
      <c r="AQ3968" s="25" t="str">
        <f t="shared" si="228"/>
        <v>-</v>
      </c>
      <c r="BP3968" s="61"/>
      <c r="CT3968" s="61"/>
      <c r="CU3968" s="61"/>
      <c r="CV3968" s="61"/>
      <c r="CW3968" s="61"/>
      <c r="CX3968" s="61"/>
      <c r="CY3968" s="61"/>
      <c r="CZ3968" s="61"/>
      <c r="DA3968" s="61"/>
      <c r="DB3968" s="61"/>
      <c r="DC3968" s="61"/>
      <c r="DD3968" s="61"/>
      <c r="DE3968" s="61"/>
      <c r="DF3968" s="61"/>
      <c r="DG3968" s="61"/>
      <c r="DH3968" s="61"/>
      <c r="DI3968" s="61"/>
      <c r="DJ3968" s="61"/>
      <c r="DK3968" s="61"/>
      <c r="DL3968" s="61"/>
      <c r="DM3968" s="61"/>
    </row>
    <row r="3969" spans="1:117" s="25" customFormat="1" x14ac:dyDescent="0.2">
      <c r="A3969" s="25" t="s">
        <v>186</v>
      </c>
      <c r="B3969" s="25" t="s">
        <v>691</v>
      </c>
      <c r="C3969" s="25" t="s">
        <v>158</v>
      </c>
      <c r="I3969" s="116"/>
      <c r="J3969" s="116"/>
      <c r="K3969" s="116"/>
      <c r="L3969" s="116"/>
      <c r="M3969" s="116"/>
      <c r="N3969" s="116"/>
      <c r="AL3969" s="117"/>
      <c r="AN3969" s="35" t="str">
        <f t="shared" si="229"/>
        <v/>
      </c>
      <c r="AO3969" s="35" t="str">
        <f t="shared" si="230"/>
        <v>-</v>
      </c>
      <c r="AQ3969" s="25" t="str">
        <f t="shared" si="228"/>
        <v>-</v>
      </c>
      <c r="BP3969" s="61"/>
      <c r="CT3969" s="61"/>
      <c r="CU3969" s="61"/>
      <c r="CV3969" s="61"/>
      <c r="CW3969" s="61"/>
      <c r="CX3969" s="61"/>
      <c r="CY3969" s="61"/>
      <c r="CZ3969" s="61"/>
      <c r="DA3969" s="61"/>
      <c r="DB3969" s="61"/>
      <c r="DC3969" s="61"/>
      <c r="DD3969" s="61"/>
      <c r="DE3969" s="61"/>
      <c r="DF3969" s="61"/>
      <c r="DG3969" s="61"/>
      <c r="DH3969" s="61"/>
      <c r="DI3969" s="61"/>
      <c r="DJ3969" s="61"/>
      <c r="DK3969" s="61"/>
      <c r="DL3969" s="61"/>
      <c r="DM3969" s="61"/>
    </row>
    <row r="3970" spans="1:117" s="25" customFormat="1" x14ac:dyDescent="0.2">
      <c r="A3970" s="25" t="s">
        <v>186</v>
      </c>
      <c r="B3970" s="25" t="s">
        <v>262</v>
      </c>
      <c r="C3970" s="25" t="s">
        <v>156</v>
      </c>
      <c r="I3970" s="116"/>
      <c r="J3970" s="116"/>
      <c r="K3970" s="116"/>
      <c r="L3970" s="116"/>
      <c r="M3970" s="116"/>
      <c r="N3970" s="116"/>
      <c r="AL3970" s="117"/>
      <c r="AN3970" s="35" t="str">
        <f t="shared" si="229"/>
        <v/>
      </c>
      <c r="AO3970" s="35" t="str">
        <f t="shared" si="230"/>
        <v>-</v>
      </c>
      <c r="AQ3970" s="25" t="str">
        <f t="shared" si="228"/>
        <v>-</v>
      </c>
      <c r="BP3970" s="61"/>
      <c r="CT3970" s="61"/>
      <c r="CU3970" s="61"/>
      <c r="CV3970" s="61"/>
      <c r="CW3970" s="61"/>
      <c r="CX3970" s="61"/>
      <c r="CY3970" s="61"/>
      <c r="CZ3970" s="61"/>
      <c r="DA3970" s="61"/>
      <c r="DB3970" s="61"/>
      <c r="DC3970" s="61"/>
      <c r="DD3970" s="61"/>
      <c r="DE3970" s="61"/>
      <c r="DF3970" s="61"/>
      <c r="DG3970" s="61"/>
      <c r="DH3970" s="61"/>
      <c r="DI3970" s="61"/>
      <c r="DJ3970" s="61"/>
      <c r="DK3970" s="61"/>
      <c r="DL3970" s="61"/>
      <c r="DM3970" s="61"/>
    </row>
    <row r="3971" spans="1:117" s="25" customFormat="1" x14ac:dyDescent="0.2">
      <c r="A3971" s="25" t="s">
        <v>157</v>
      </c>
      <c r="B3971" s="25" t="s">
        <v>263</v>
      </c>
      <c r="C3971" s="25" t="s">
        <v>157</v>
      </c>
      <c r="I3971" s="116"/>
      <c r="J3971" s="116"/>
      <c r="K3971" s="116"/>
      <c r="L3971" s="116"/>
      <c r="M3971" s="116"/>
      <c r="N3971" s="116"/>
      <c r="AL3971" s="117"/>
      <c r="AN3971" s="35" t="str">
        <f t="shared" si="229"/>
        <v/>
      </c>
      <c r="AO3971" s="35" t="str">
        <f t="shared" si="230"/>
        <v>-</v>
      </c>
      <c r="AQ3971" s="25" t="str">
        <f t="shared" si="228"/>
        <v>-</v>
      </c>
      <c r="BP3971" s="61"/>
      <c r="CT3971" s="61"/>
      <c r="CU3971" s="61"/>
      <c r="CV3971" s="61"/>
      <c r="CW3971" s="61"/>
      <c r="CX3971" s="61"/>
      <c r="CY3971" s="61"/>
      <c r="CZ3971" s="61"/>
      <c r="DA3971" s="61"/>
      <c r="DB3971" s="61"/>
      <c r="DC3971" s="61"/>
      <c r="DD3971" s="61"/>
      <c r="DE3971" s="61"/>
      <c r="DF3971" s="61"/>
      <c r="DG3971" s="61"/>
      <c r="DH3971" s="61"/>
      <c r="DI3971" s="61"/>
      <c r="DJ3971" s="61"/>
      <c r="DK3971" s="61"/>
      <c r="DL3971" s="61"/>
      <c r="DM3971" s="61"/>
    </row>
    <row r="3972" spans="1:117" s="25" customFormat="1" x14ac:dyDescent="0.2">
      <c r="A3972" s="25" t="s">
        <v>157</v>
      </c>
      <c r="B3972" s="25" t="s">
        <v>264</v>
      </c>
      <c r="C3972" s="25" t="s">
        <v>147</v>
      </c>
      <c r="I3972" s="116"/>
      <c r="J3972" s="116"/>
      <c r="K3972" s="116"/>
      <c r="L3972" s="116"/>
      <c r="M3972" s="116"/>
      <c r="N3972" s="116"/>
      <c r="AL3972" s="117"/>
      <c r="AN3972" s="35" t="str">
        <f t="shared" si="229"/>
        <v/>
      </c>
      <c r="AO3972" s="35" t="str">
        <f t="shared" si="230"/>
        <v>-</v>
      </c>
      <c r="AQ3972" s="25" t="str">
        <f t="shared" si="228"/>
        <v>-</v>
      </c>
      <c r="BP3972" s="61"/>
      <c r="CT3972" s="61"/>
      <c r="CU3972" s="61"/>
      <c r="CV3972" s="61"/>
      <c r="CW3972" s="61"/>
      <c r="CX3972" s="61"/>
      <c r="CY3972" s="61"/>
      <c r="CZ3972" s="61"/>
      <c r="DA3972" s="61"/>
      <c r="DB3972" s="61"/>
      <c r="DC3972" s="61"/>
      <c r="DD3972" s="61"/>
      <c r="DE3972" s="61"/>
      <c r="DF3972" s="61"/>
      <c r="DG3972" s="61"/>
      <c r="DH3972" s="61"/>
      <c r="DI3972" s="61"/>
      <c r="DJ3972" s="61"/>
      <c r="DK3972" s="61"/>
      <c r="DL3972" s="61"/>
      <c r="DM3972" s="61"/>
    </row>
    <row r="3973" spans="1:117" s="25" customFormat="1" x14ac:dyDescent="0.2">
      <c r="A3973" s="25" t="s">
        <v>157</v>
      </c>
      <c r="B3973" s="25" t="s">
        <v>265</v>
      </c>
      <c r="C3973" s="25" t="s">
        <v>153</v>
      </c>
      <c r="I3973" s="116"/>
      <c r="J3973" s="116"/>
      <c r="K3973" s="116"/>
      <c r="L3973" s="116"/>
      <c r="M3973" s="116"/>
      <c r="N3973" s="116"/>
      <c r="AL3973" s="117"/>
      <c r="AN3973" s="35" t="str">
        <f t="shared" si="229"/>
        <v/>
      </c>
      <c r="AO3973" s="35" t="str">
        <f t="shared" si="230"/>
        <v>-</v>
      </c>
      <c r="AQ3973" s="25" t="str">
        <f t="shared" si="228"/>
        <v>-</v>
      </c>
      <c r="BP3973" s="61"/>
      <c r="CT3973" s="61"/>
      <c r="CU3973" s="61"/>
      <c r="CV3973" s="61"/>
      <c r="CW3973" s="61"/>
      <c r="CX3973" s="61"/>
      <c r="CY3973" s="61"/>
      <c r="CZ3973" s="61"/>
      <c r="DA3973" s="61"/>
      <c r="DB3973" s="61"/>
      <c r="DC3973" s="61"/>
      <c r="DD3973" s="61"/>
      <c r="DE3973" s="61"/>
      <c r="DF3973" s="61"/>
      <c r="DG3973" s="61"/>
      <c r="DH3973" s="61"/>
      <c r="DI3973" s="61"/>
      <c r="DJ3973" s="61"/>
      <c r="DK3973" s="61"/>
      <c r="DL3973" s="61"/>
      <c r="DM3973" s="61"/>
    </row>
    <row r="3974" spans="1:117" s="25" customFormat="1" x14ac:dyDescent="0.2">
      <c r="A3974" s="25" t="s">
        <v>158</v>
      </c>
      <c r="B3974" s="25" t="s">
        <v>263</v>
      </c>
      <c r="C3974" s="25" t="s">
        <v>158</v>
      </c>
      <c r="I3974" s="116"/>
      <c r="J3974" s="116"/>
      <c r="K3974" s="116"/>
      <c r="L3974" s="116"/>
      <c r="M3974" s="116"/>
      <c r="N3974" s="116"/>
      <c r="AL3974" s="117"/>
      <c r="AN3974" s="35" t="str">
        <f t="shared" si="229"/>
        <v/>
      </c>
      <c r="AO3974" s="35" t="str">
        <f t="shared" si="230"/>
        <v>-</v>
      </c>
      <c r="AQ3974" s="25" t="str">
        <f t="shared" si="228"/>
        <v>-</v>
      </c>
      <c r="BP3974" s="61"/>
      <c r="CT3974" s="61"/>
      <c r="CU3974" s="61"/>
      <c r="CV3974" s="61"/>
      <c r="CW3974" s="61"/>
      <c r="CX3974" s="61"/>
      <c r="CY3974" s="61"/>
      <c r="CZ3974" s="61"/>
      <c r="DA3974" s="61"/>
      <c r="DB3974" s="61"/>
      <c r="DC3974" s="61"/>
      <c r="DD3974" s="61"/>
      <c r="DE3974" s="61"/>
      <c r="DF3974" s="61"/>
      <c r="DG3974" s="61"/>
      <c r="DH3974" s="61"/>
      <c r="DI3974" s="61"/>
      <c r="DJ3974" s="61"/>
      <c r="DK3974" s="61"/>
      <c r="DL3974" s="61"/>
      <c r="DM3974" s="61"/>
    </row>
    <row r="3975" spans="1:117" s="25" customFormat="1" x14ac:dyDescent="0.2">
      <c r="A3975" s="25" t="s">
        <v>158</v>
      </c>
      <c r="B3975" s="25" t="s">
        <v>264</v>
      </c>
      <c r="C3975" s="25" t="s">
        <v>148</v>
      </c>
      <c r="I3975" s="116"/>
      <c r="J3975" s="116"/>
      <c r="K3975" s="116"/>
      <c r="L3975" s="116"/>
      <c r="M3975" s="116"/>
      <c r="N3975" s="116"/>
      <c r="AL3975" s="117"/>
      <c r="AN3975" s="35" t="str">
        <f t="shared" si="229"/>
        <v/>
      </c>
      <c r="AO3975" s="35" t="str">
        <f t="shared" si="230"/>
        <v>-</v>
      </c>
      <c r="AQ3975" s="25" t="str">
        <f t="shared" si="228"/>
        <v>-</v>
      </c>
      <c r="BP3975" s="61"/>
      <c r="CT3975" s="61"/>
      <c r="CU3975" s="61"/>
      <c r="CV3975" s="61"/>
      <c r="CW3975" s="61"/>
      <c r="CX3975" s="61"/>
      <c r="CY3975" s="61"/>
      <c r="CZ3975" s="61"/>
      <c r="DA3975" s="61"/>
      <c r="DB3975" s="61"/>
      <c r="DC3975" s="61"/>
      <c r="DD3975" s="61"/>
      <c r="DE3975" s="61"/>
      <c r="DF3975" s="61"/>
      <c r="DG3975" s="61"/>
      <c r="DH3975" s="61"/>
      <c r="DI3975" s="61"/>
      <c r="DJ3975" s="61"/>
      <c r="DK3975" s="61"/>
      <c r="DL3975" s="61"/>
      <c r="DM3975" s="61"/>
    </row>
    <row r="3976" spans="1:117" s="25" customFormat="1" x14ac:dyDescent="0.2">
      <c r="A3976" s="25" t="s">
        <v>158</v>
      </c>
      <c r="B3976" s="25" t="s">
        <v>265</v>
      </c>
      <c r="C3976" s="25" t="s">
        <v>154</v>
      </c>
      <c r="I3976" s="116"/>
      <c r="J3976" s="116"/>
      <c r="K3976" s="116"/>
      <c r="L3976" s="116"/>
      <c r="M3976" s="116"/>
      <c r="N3976" s="116"/>
      <c r="AL3976" s="117"/>
      <c r="AN3976" s="35" t="str">
        <f t="shared" si="229"/>
        <v/>
      </c>
      <c r="AO3976" s="35" t="str">
        <f t="shared" si="230"/>
        <v>-</v>
      </c>
      <c r="AQ3976" s="25" t="str">
        <f t="shared" si="228"/>
        <v>-</v>
      </c>
      <c r="BP3976" s="61"/>
      <c r="CT3976" s="61"/>
      <c r="CU3976" s="61"/>
      <c r="CV3976" s="61"/>
      <c r="CW3976" s="61"/>
      <c r="CX3976" s="61"/>
      <c r="CY3976" s="61"/>
      <c r="CZ3976" s="61"/>
      <c r="DA3976" s="61"/>
      <c r="DB3976" s="61"/>
      <c r="DC3976" s="61"/>
      <c r="DD3976" s="61"/>
      <c r="DE3976" s="61"/>
      <c r="DF3976" s="61"/>
      <c r="DG3976" s="61"/>
      <c r="DH3976" s="61"/>
      <c r="DI3976" s="61"/>
      <c r="DJ3976" s="61"/>
      <c r="DK3976" s="61"/>
      <c r="DL3976" s="61"/>
      <c r="DM3976" s="61"/>
    </row>
    <row r="3977" spans="1:117" s="25" customFormat="1" x14ac:dyDescent="0.2">
      <c r="A3977" s="25" t="s">
        <v>147</v>
      </c>
      <c r="B3977" s="25" t="s">
        <v>263</v>
      </c>
      <c r="C3977" s="25" t="s">
        <v>147</v>
      </c>
      <c r="I3977" s="116"/>
      <c r="J3977" s="116"/>
      <c r="K3977" s="116"/>
      <c r="L3977" s="116"/>
      <c r="M3977" s="116"/>
      <c r="N3977" s="116"/>
      <c r="AL3977" s="117"/>
      <c r="AN3977" s="35" t="str">
        <f t="shared" si="229"/>
        <v/>
      </c>
      <c r="AO3977" s="35" t="str">
        <f t="shared" si="230"/>
        <v>-</v>
      </c>
      <c r="AQ3977" s="25" t="str">
        <f t="shared" si="228"/>
        <v>-</v>
      </c>
      <c r="BP3977" s="61"/>
      <c r="CT3977" s="61"/>
      <c r="CU3977" s="61"/>
      <c r="CV3977" s="61"/>
      <c r="CW3977" s="61"/>
      <c r="CX3977" s="61"/>
      <c r="CY3977" s="61"/>
      <c r="CZ3977" s="61"/>
      <c r="DA3977" s="61"/>
      <c r="DB3977" s="61"/>
      <c r="DC3977" s="61"/>
      <c r="DD3977" s="61"/>
      <c r="DE3977" s="61"/>
      <c r="DF3977" s="61"/>
      <c r="DG3977" s="61"/>
      <c r="DH3977" s="61"/>
      <c r="DI3977" s="61"/>
      <c r="DJ3977" s="61"/>
      <c r="DK3977" s="61"/>
      <c r="DL3977" s="61"/>
      <c r="DM3977" s="61"/>
    </row>
    <row r="3978" spans="1:117" s="25" customFormat="1" x14ac:dyDescent="0.2">
      <c r="A3978" s="25" t="s">
        <v>147</v>
      </c>
      <c r="B3978" s="25" t="s">
        <v>266</v>
      </c>
      <c r="C3978" s="25" t="s">
        <v>149</v>
      </c>
      <c r="I3978" s="116"/>
      <c r="J3978" s="116"/>
      <c r="K3978" s="116"/>
      <c r="L3978" s="116"/>
      <c r="M3978" s="116"/>
      <c r="N3978" s="116"/>
      <c r="AL3978" s="117"/>
      <c r="AN3978" s="35" t="str">
        <f t="shared" si="229"/>
        <v/>
      </c>
      <c r="AO3978" s="35" t="str">
        <f t="shared" si="230"/>
        <v>-</v>
      </c>
      <c r="AQ3978" s="25" t="str">
        <f t="shared" si="228"/>
        <v>-</v>
      </c>
      <c r="BP3978" s="61"/>
      <c r="CT3978" s="61"/>
      <c r="CU3978" s="61"/>
      <c r="CV3978" s="61"/>
      <c r="CW3978" s="61"/>
      <c r="CX3978" s="61"/>
      <c r="CY3978" s="61"/>
      <c r="CZ3978" s="61"/>
      <c r="DA3978" s="61"/>
      <c r="DB3978" s="61"/>
      <c r="DC3978" s="61"/>
      <c r="DD3978" s="61"/>
      <c r="DE3978" s="61"/>
      <c r="DF3978" s="61"/>
      <c r="DG3978" s="61"/>
      <c r="DH3978" s="61"/>
      <c r="DI3978" s="61"/>
      <c r="DJ3978" s="61"/>
      <c r="DK3978" s="61"/>
      <c r="DL3978" s="61"/>
      <c r="DM3978" s="61"/>
    </row>
    <row r="3979" spans="1:117" s="25" customFormat="1" x14ac:dyDescent="0.2">
      <c r="A3979" s="25" t="s">
        <v>147</v>
      </c>
      <c r="B3979" s="25" t="s">
        <v>267</v>
      </c>
      <c r="C3979" s="25" t="s">
        <v>155</v>
      </c>
      <c r="I3979" s="116"/>
      <c r="J3979" s="116"/>
      <c r="K3979" s="116"/>
      <c r="L3979" s="116"/>
      <c r="M3979" s="116"/>
      <c r="N3979" s="116"/>
      <c r="AL3979" s="117"/>
      <c r="AN3979" s="35" t="str">
        <f t="shared" si="229"/>
        <v/>
      </c>
      <c r="AO3979" s="35" t="str">
        <f t="shared" si="230"/>
        <v>-</v>
      </c>
      <c r="AQ3979" s="25" t="str">
        <f t="shared" si="228"/>
        <v>-</v>
      </c>
      <c r="BP3979" s="61"/>
      <c r="CT3979" s="61"/>
      <c r="CU3979" s="61"/>
      <c r="CV3979" s="61"/>
      <c r="CW3979" s="61"/>
      <c r="CX3979" s="61"/>
      <c r="CY3979" s="61"/>
      <c r="CZ3979" s="61"/>
      <c r="DA3979" s="61"/>
      <c r="DB3979" s="61"/>
      <c r="DC3979" s="61"/>
      <c r="DD3979" s="61"/>
      <c r="DE3979" s="61"/>
      <c r="DF3979" s="61"/>
      <c r="DG3979" s="61"/>
      <c r="DH3979" s="61"/>
      <c r="DI3979" s="61"/>
      <c r="DJ3979" s="61"/>
      <c r="DK3979" s="61"/>
      <c r="DL3979" s="61"/>
      <c r="DM3979" s="61"/>
    </row>
    <row r="3980" spans="1:117" s="25" customFormat="1" x14ac:dyDescent="0.2">
      <c r="A3980" s="25" t="s">
        <v>148</v>
      </c>
      <c r="B3980" s="25" t="s">
        <v>263</v>
      </c>
      <c r="C3980" s="25" t="s">
        <v>148</v>
      </c>
      <c r="I3980" s="116"/>
      <c r="J3980" s="116"/>
      <c r="K3980" s="116"/>
      <c r="L3980" s="116"/>
      <c r="M3980" s="116"/>
      <c r="N3980" s="116"/>
      <c r="AL3980" s="117"/>
      <c r="AN3980" s="35" t="str">
        <f t="shared" si="229"/>
        <v/>
      </c>
      <c r="AO3980" s="35" t="str">
        <f t="shared" si="230"/>
        <v>-</v>
      </c>
      <c r="AQ3980" s="25" t="str">
        <f t="shared" si="228"/>
        <v>-</v>
      </c>
      <c r="BP3980" s="61"/>
      <c r="CT3980" s="61"/>
      <c r="CU3980" s="61"/>
      <c r="CV3980" s="61"/>
      <c r="CW3980" s="61"/>
      <c r="CX3980" s="61"/>
      <c r="CY3980" s="61"/>
      <c r="CZ3980" s="61"/>
      <c r="DA3980" s="61"/>
      <c r="DB3980" s="61"/>
      <c r="DC3980" s="61"/>
      <c r="DD3980" s="61"/>
      <c r="DE3980" s="61"/>
      <c r="DF3980" s="61"/>
      <c r="DG3980" s="61"/>
      <c r="DH3980" s="61"/>
      <c r="DI3980" s="61"/>
      <c r="DJ3980" s="61"/>
      <c r="DK3980" s="61"/>
      <c r="DL3980" s="61"/>
      <c r="DM3980" s="61"/>
    </row>
    <row r="3981" spans="1:117" s="25" customFormat="1" x14ac:dyDescent="0.2">
      <c r="A3981" s="25" t="s">
        <v>148</v>
      </c>
      <c r="B3981" s="25" t="s">
        <v>266</v>
      </c>
      <c r="C3981" s="25" t="s">
        <v>150</v>
      </c>
      <c r="I3981" s="116"/>
      <c r="J3981" s="116"/>
      <c r="K3981" s="116"/>
      <c r="L3981" s="116"/>
      <c r="M3981" s="116"/>
      <c r="N3981" s="116"/>
      <c r="AL3981" s="117"/>
      <c r="AN3981" s="35" t="str">
        <f t="shared" si="229"/>
        <v/>
      </c>
      <c r="AO3981" s="35" t="str">
        <f t="shared" si="230"/>
        <v>-</v>
      </c>
      <c r="AQ3981" s="25" t="str">
        <f t="shared" si="228"/>
        <v>-</v>
      </c>
      <c r="BP3981" s="61"/>
      <c r="CT3981" s="61"/>
      <c r="CU3981" s="61"/>
      <c r="CV3981" s="61"/>
      <c r="CW3981" s="61"/>
      <c r="CX3981" s="61"/>
      <c r="CY3981" s="61"/>
      <c r="CZ3981" s="61"/>
      <c r="DA3981" s="61"/>
      <c r="DB3981" s="61"/>
      <c r="DC3981" s="61"/>
      <c r="DD3981" s="61"/>
      <c r="DE3981" s="61"/>
      <c r="DF3981" s="61"/>
      <c r="DG3981" s="61"/>
      <c r="DH3981" s="61"/>
      <c r="DI3981" s="61"/>
      <c r="DJ3981" s="61"/>
      <c r="DK3981" s="61"/>
      <c r="DL3981" s="61"/>
      <c r="DM3981" s="61"/>
    </row>
    <row r="3982" spans="1:117" s="25" customFormat="1" x14ac:dyDescent="0.2">
      <c r="A3982" s="25" t="s">
        <v>148</v>
      </c>
      <c r="B3982" s="25" t="s">
        <v>267</v>
      </c>
      <c r="C3982" s="25" t="s">
        <v>156</v>
      </c>
      <c r="I3982" s="116"/>
      <c r="J3982" s="116"/>
      <c r="K3982" s="116"/>
      <c r="L3982" s="116"/>
      <c r="M3982" s="116"/>
      <c r="N3982" s="116"/>
      <c r="AL3982" s="117"/>
      <c r="AN3982" s="35" t="str">
        <f t="shared" si="229"/>
        <v/>
      </c>
      <c r="AO3982" s="35" t="str">
        <f t="shared" si="230"/>
        <v>-</v>
      </c>
      <c r="AQ3982" s="25" t="str">
        <f t="shared" si="228"/>
        <v>-</v>
      </c>
      <c r="BP3982" s="61"/>
      <c r="CT3982" s="61"/>
      <c r="CU3982" s="61"/>
      <c r="CV3982" s="61"/>
      <c r="CW3982" s="61"/>
      <c r="CX3982" s="61"/>
      <c r="CY3982" s="61"/>
      <c r="CZ3982" s="61"/>
      <c r="DA3982" s="61"/>
      <c r="DB3982" s="61"/>
      <c r="DC3982" s="61"/>
      <c r="DD3982" s="61"/>
      <c r="DE3982" s="61"/>
      <c r="DF3982" s="61"/>
      <c r="DG3982" s="61"/>
      <c r="DH3982" s="61"/>
      <c r="DI3982" s="61"/>
      <c r="DJ3982" s="61"/>
      <c r="DK3982" s="61"/>
      <c r="DL3982" s="61"/>
      <c r="DM3982" s="61"/>
    </row>
    <row r="3983" spans="1:117" s="25" customFormat="1" x14ac:dyDescent="0.2">
      <c r="A3983" s="25" t="s">
        <v>149</v>
      </c>
      <c r="B3983" s="25" t="s">
        <v>263</v>
      </c>
      <c r="C3983" s="25" t="s">
        <v>149</v>
      </c>
      <c r="I3983" s="116"/>
      <c r="J3983" s="116"/>
      <c r="K3983" s="116"/>
      <c r="L3983" s="116"/>
      <c r="M3983" s="116"/>
      <c r="N3983" s="116"/>
      <c r="AL3983" s="117"/>
      <c r="AN3983" s="35" t="str">
        <f t="shared" si="229"/>
        <v/>
      </c>
      <c r="AO3983" s="35" t="str">
        <f t="shared" si="230"/>
        <v>-</v>
      </c>
      <c r="AQ3983" s="25" t="str">
        <f t="shared" si="228"/>
        <v>-</v>
      </c>
      <c r="BP3983" s="61"/>
      <c r="CT3983" s="61"/>
      <c r="CU3983" s="61"/>
      <c r="CV3983" s="61"/>
      <c r="CW3983" s="61"/>
      <c r="CX3983" s="61"/>
      <c r="CY3983" s="61"/>
      <c r="CZ3983" s="61"/>
      <c r="DA3983" s="61"/>
      <c r="DB3983" s="61"/>
      <c r="DC3983" s="61"/>
      <c r="DD3983" s="61"/>
      <c r="DE3983" s="61"/>
      <c r="DF3983" s="61"/>
      <c r="DG3983" s="61"/>
      <c r="DH3983" s="61"/>
      <c r="DI3983" s="61"/>
      <c r="DJ3983" s="61"/>
      <c r="DK3983" s="61"/>
      <c r="DL3983" s="61"/>
      <c r="DM3983" s="61"/>
    </row>
    <row r="3984" spans="1:117" s="25" customFormat="1" x14ac:dyDescent="0.2">
      <c r="A3984" s="25" t="s">
        <v>149</v>
      </c>
      <c r="B3984" s="25" t="s">
        <v>266</v>
      </c>
      <c r="C3984" s="25" t="s">
        <v>151</v>
      </c>
      <c r="I3984" s="116"/>
      <c r="J3984" s="116"/>
      <c r="K3984" s="116"/>
      <c r="L3984" s="116"/>
      <c r="M3984" s="116"/>
      <c r="N3984" s="116"/>
      <c r="AL3984" s="117"/>
      <c r="AN3984" s="35" t="str">
        <f t="shared" si="229"/>
        <v/>
      </c>
      <c r="AO3984" s="35" t="str">
        <f t="shared" si="230"/>
        <v>-</v>
      </c>
      <c r="AQ3984" s="25" t="str">
        <f t="shared" si="228"/>
        <v>-</v>
      </c>
      <c r="BP3984" s="61"/>
      <c r="CT3984" s="61"/>
      <c r="CU3984" s="61"/>
      <c r="CV3984" s="61"/>
      <c r="CW3984" s="61"/>
      <c r="CX3984" s="61"/>
      <c r="CY3984" s="61"/>
      <c r="CZ3984" s="61"/>
      <c r="DA3984" s="61"/>
      <c r="DB3984" s="61"/>
      <c r="DC3984" s="61"/>
      <c r="DD3984" s="61"/>
      <c r="DE3984" s="61"/>
      <c r="DF3984" s="61"/>
      <c r="DG3984" s="61"/>
      <c r="DH3984" s="61"/>
      <c r="DI3984" s="61"/>
      <c r="DJ3984" s="61"/>
      <c r="DK3984" s="61"/>
      <c r="DL3984" s="61"/>
      <c r="DM3984" s="61"/>
    </row>
    <row r="3985" spans="1:117" s="25" customFormat="1" x14ac:dyDescent="0.2">
      <c r="A3985" s="25" t="s">
        <v>149</v>
      </c>
      <c r="B3985" s="25" t="s">
        <v>267</v>
      </c>
      <c r="C3985" s="25" t="s">
        <v>157</v>
      </c>
      <c r="I3985" s="116"/>
      <c r="J3985" s="116"/>
      <c r="K3985" s="116"/>
      <c r="L3985" s="116"/>
      <c r="M3985" s="116"/>
      <c r="N3985" s="116"/>
      <c r="AL3985" s="117"/>
      <c r="AN3985" s="35" t="str">
        <f t="shared" si="229"/>
        <v/>
      </c>
      <c r="AO3985" s="35" t="str">
        <f t="shared" si="230"/>
        <v>-</v>
      </c>
      <c r="AQ3985" s="25" t="str">
        <f t="shared" si="228"/>
        <v>-</v>
      </c>
      <c r="BP3985" s="61"/>
      <c r="CT3985" s="61"/>
      <c r="CU3985" s="61"/>
      <c r="CV3985" s="61"/>
      <c r="CW3985" s="61"/>
      <c r="CX3985" s="61"/>
      <c r="CY3985" s="61"/>
      <c r="CZ3985" s="61"/>
      <c r="DA3985" s="61"/>
      <c r="DB3985" s="61"/>
      <c r="DC3985" s="61"/>
      <c r="DD3985" s="61"/>
      <c r="DE3985" s="61"/>
      <c r="DF3985" s="61"/>
      <c r="DG3985" s="61"/>
      <c r="DH3985" s="61"/>
      <c r="DI3985" s="61"/>
      <c r="DJ3985" s="61"/>
      <c r="DK3985" s="61"/>
      <c r="DL3985" s="61"/>
      <c r="DM3985" s="61"/>
    </row>
    <row r="3986" spans="1:117" s="25" customFormat="1" x14ac:dyDescent="0.2">
      <c r="A3986" s="25" t="s">
        <v>150</v>
      </c>
      <c r="B3986" s="25" t="s">
        <v>263</v>
      </c>
      <c r="C3986" s="25" t="s">
        <v>150</v>
      </c>
      <c r="I3986" s="116"/>
      <c r="J3986" s="116"/>
      <c r="K3986" s="116"/>
      <c r="L3986" s="116"/>
      <c r="M3986" s="116"/>
      <c r="N3986" s="116"/>
      <c r="AL3986" s="117"/>
      <c r="AN3986" s="35" t="str">
        <f t="shared" si="229"/>
        <v/>
      </c>
      <c r="AO3986" s="35" t="str">
        <f t="shared" si="230"/>
        <v>-</v>
      </c>
      <c r="AQ3986" s="25" t="str">
        <f t="shared" si="228"/>
        <v>-</v>
      </c>
      <c r="BP3986" s="61"/>
      <c r="CT3986" s="61"/>
      <c r="CU3986" s="61"/>
      <c r="CV3986" s="61"/>
      <c r="CW3986" s="61"/>
      <c r="CX3986" s="61"/>
      <c r="CY3986" s="61"/>
      <c r="CZ3986" s="61"/>
      <c r="DA3986" s="61"/>
      <c r="DB3986" s="61"/>
      <c r="DC3986" s="61"/>
      <c r="DD3986" s="61"/>
      <c r="DE3986" s="61"/>
      <c r="DF3986" s="61"/>
      <c r="DG3986" s="61"/>
      <c r="DH3986" s="61"/>
      <c r="DI3986" s="61"/>
      <c r="DJ3986" s="61"/>
      <c r="DK3986" s="61"/>
      <c r="DL3986" s="61"/>
      <c r="DM3986" s="61"/>
    </row>
    <row r="3987" spans="1:117" s="25" customFormat="1" x14ac:dyDescent="0.2">
      <c r="A3987" s="25" t="s">
        <v>150</v>
      </c>
      <c r="B3987" s="25" t="s">
        <v>266</v>
      </c>
      <c r="C3987" s="25" t="s">
        <v>152</v>
      </c>
      <c r="I3987" s="116"/>
      <c r="J3987" s="116"/>
      <c r="K3987" s="116"/>
      <c r="L3987" s="116"/>
      <c r="M3987" s="116"/>
      <c r="N3987" s="116"/>
      <c r="AL3987" s="117"/>
      <c r="AN3987" s="35" t="str">
        <f t="shared" si="229"/>
        <v/>
      </c>
      <c r="AO3987" s="35" t="str">
        <f t="shared" si="230"/>
        <v>-</v>
      </c>
      <c r="AQ3987" s="25" t="str">
        <f t="shared" si="228"/>
        <v>-</v>
      </c>
      <c r="BP3987" s="61"/>
      <c r="CT3987" s="61"/>
      <c r="CU3987" s="61"/>
      <c r="CV3987" s="61"/>
      <c r="CW3987" s="61"/>
      <c r="CX3987" s="61"/>
      <c r="CY3987" s="61"/>
      <c r="CZ3987" s="61"/>
      <c r="DA3987" s="61"/>
      <c r="DB3987" s="61"/>
      <c r="DC3987" s="61"/>
      <c r="DD3987" s="61"/>
      <c r="DE3987" s="61"/>
      <c r="DF3987" s="61"/>
      <c r="DG3987" s="61"/>
      <c r="DH3987" s="61"/>
      <c r="DI3987" s="61"/>
      <c r="DJ3987" s="61"/>
      <c r="DK3987" s="61"/>
      <c r="DL3987" s="61"/>
      <c r="DM3987" s="61"/>
    </row>
    <row r="3988" spans="1:117" s="25" customFormat="1" x14ac:dyDescent="0.2">
      <c r="A3988" s="25" t="s">
        <v>150</v>
      </c>
      <c r="B3988" s="25" t="s">
        <v>267</v>
      </c>
      <c r="C3988" s="25" t="s">
        <v>158</v>
      </c>
      <c r="I3988" s="116"/>
      <c r="J3988" s="116"/>
      <c r="K3988" s="116"/>
      <c r="L3988" s="116"/>
      <c r="M3988" s="116"/>
      <c r="N3988" s="116"/>
      <c r="AL3988" s="117"/>
      <c r="AN3988" s="35" t="str">
        <f t="shared" si="229"/>
        <v/>
      </c>
      <c r="AO3988" s="35" t="str">
        <f t="shared" si="230"/>
        <v>-</v>
      </c>
      <c r="AQ3988" s="25" t="str">
        <f t="shared" si="228"/>
        <v>-</v>
      </c>
      <c r="BP3988" s="61"/>
      <c r="CT3988" s="61"/>
      <c r="CU3988" s="61"/>
      <c r="CV3988" s="61"/>
      <c r="CW3988" s="61"/>
      <c r="CX3988" s="61"/>
      <c r="CY3988" s="61"/>
      <c r="CZ3988" s="61"/>
      <c r="DA3988" s="61"/>
      <c r="DB3988" s="61"/>
      <c r="DC3988" s="61"/>
      <c r="DD3988" s="61"/>
      <c r="DE3988" s="61"/>
      <c r="DF3988" s="61"/>
      <c r="DG3988" s="61"/>
      <c r="DH3988" s="61"/>
      <c r="DI3988" s="61"/>
      <c r="DJ3988" s="61"/>
      <c r="DK3988" s="61"/>
      <c r="DL3988" s="61"/>
      <c r="DM3988" s="61"/>
    </row>
    <row r="3989" spans="1:117" s="25" customFormat="1" x14ac:dyDescent="0.2">
      <c r="A3989" s="25" t="s">
        <v>151</v>
      </c>
      <c r="B3989" s="25" t="s">
        <v>263</v>
      </c>
      <c r="C3989" s="25" t="s">
        <v>151</v>
      </c>
      <c r="I3989" s="116"/>
      <c r="J3989" s="116"/>
      <c r="K3989" s="116"/>
      <c r="L3989" s="116"/>
      <c r="M3989" s="116"/>
      <c r="N3989" s="116"/>
      <c r="AL3989" s="117"/>
      <c r="AN3989" s="35" t="str">
        <f t="shared" si="229"/>
        <v/>
      </c>
      <c r="AO3989" s="35" t="str">
        <f t="shared" si="230"/>
        <v>-</v>
      </c>
      <c r="AQ3989" s="25" t="str">
        <f t="shared" si="228"/>
        <v>-</v>
      </c>
      <c r="BP3989" s="61"/>
      <c r="CT3989" s="61"/>
      <c r="CU3989" s="61"/>
      <c r="CV3989" s="61"/>
      <c r="CW3989" s="61"/>
      <c r="CX3989" s="61"/>
      <c r="CY3989" s="61"/>
      <c r="CZ3989" s="61"/>
      <c r="DA3989" s="61"/>
      <c r="DB3989" s="61"/>
      <c r="DC3989" s="61"/>
      <c r="DD3989" s="61"/>
      <c r="DE3989" s="61"/>
      <c r="DF3989" s="61"/>
      <c r="DG3989" s="61"/>
      <c r="DH3989" s="61"/>
      <c r="DI3989" s="61"/>
      <c r="DJ3989" s="61"/>
      <c r="DK3989" s="61"/>
      <c r="DL3989" s="61"/>
      <c r="DM3989" s="61"/>
    </row>
    <row r="3990" spans="1:117" s="25" customFormat="1" x14ac:dyDescent="0.2">
      <c r="A3990" s="25" t="s">
        <v>151</v>
      </c>
      <c r="B3990" s="25" t="s">
        <v>264</v>
      </c>
      <c r="C3990" s="25" t="s">
        <v>153</v>
      </c>
      <c r="I3990" s="116"/>
      <c r="J3990" s="116"/>
      <c r="K3990" s="116"/>
      <c r="L3990" s="116"/>
      <c r="M3990" s="116"/>
      <c r="N3990" s="116"/>
      <c r="AL3990" s="117"/>
      <c r="AN3990" s="35" t="str">
        <f t="shared" si="229"/>
        <v/>
      </c>
      <c r="AO3990" s="35" t="str">
        <f t="shared" si="230"/>
        <v>-</v>
      </c>
      <c r="AQ3990" s="25" t="str">
        <f t="shared" si="228"/>
        <v>-</v>
      </c>
      <c r="BP3990" s="61"/>
      <c r="CT3990" s="61"/>
      <c r="CU3990" s="61"/>
      <c r="CV3990" s="61"/>
      <c r="CW3990" s="61"/>
      <c r="CX3990" s="61"/>
      <c r="CY3990" s="61"/>
      <c r="CZ3990" s="61"/>
      <c r="DA3990" s="61"/>
      <c r="DB3990" s="61"/>
      <c r="DC3990" s="61"/>
      <c r="DD3990" s="61"/>
      <c r="DE3990" s="61"/>
      <c r="DF3990" s="61"/>
      <c r="DG3990" s="61"/>
      <c r="DH3990" s="61"/>
      <c r="DI3990" s="61"/>
      <c r="DJ3990" s="61"/>
      <c r="DK3990" s="61"/>
      <c r="DL3990" s="61"/>
      <c r="DM3990" s="61"/>
    </row>
    <row r="3991" spans="1:117" s="25" customFormat="1" x14ac:dyDescent="0.2">
      <c r="A3991" s="25" t="s">
        <v>151</v>
      </c>
      <c r="B3991" s="25" t="s">
        <v>265</v>
      </c>
      <c r="C3991" s="25" t="s">
        <v>147</v>
      </c>
      <c r="I3991" s="116"/>
      <c r="J3991" s="116"/>
      <c r="K3991" s="116"/>
      <c r="L3991" s="116"/>
      <c r="M3991" s="116"/>
      <c r="N3991" s="116"/>
      <c r="AL3991" s="117"/>
      <c r="AN3991" s="35" t="str">
        <f t="shared" si="229"/>
        <v/>
      </c>
      <c r="AO3991" s="35" t="str">
        <f t="shared" si="230"/>
        <v>-</v>
      </c>
      <c r="AQ3991" s="25" t="str">
        <f t="shared" si="228"/>
        <v>-</v>
      </c>
      <c r="BP3991" s="61"/>
      <c r="CT3991" s="61"/>
      <c r="CU3991" s="61"/>
      <c r="CV3991" s="61"/>
      <c r="CW3991" s="61"/>
      <c r="CX3991" s="61"/>
      <c r="CY3991" s="61"/>
      <c r="CZ3991" s="61"/>
      <c r="DA3991" s="61"/>
      <c r="DB3991" s="61"/>
      <c r="DC3991" s="61"/>
      <c r="DD3991" s="61"/>
      <c r="DE3991" s="61"/>
      <c r="DF3991" s="61"/>
      <c r="DG3991" s="61"/>
      <c r="DH3991" s="61"/>
      <c r="DI3991" s="61"/>
      <c r="DJ3991" s="61"/>
      <c r="DK3991" s="61"/>
      <c r="DL3991" s="61"/>
      <c r="DM3991" s="61"/>
    </row>
    <row r="3992" spans="1:117" s="25" customFormat="1" x14ac:dyDescent="0.2">
      <c r="A3992" s="25" t="s">
        <v>152</v>
      </c>
      <c r="B3992" s="25" t="s">
        <v>263</v>
      </c>
      <c r="C3992" s="25" t="s">
        <v>152</v>
      </c>
      <c r="I3992" s="116"/>
      <c r="J3992" s="116"/>
      <c r="K3992" s="116"/>
      <c r="L3992" s="116"/>
      <c r="M3992" s="116"/>
      <c r="N3992" s="116"/>
      <c r="AL3992" s="117"/>
      <c r="AN3992" s="35" t="str">
        <f t="shared" si="229"/>
        <v/>
      </c>
      <c r="AO3992" s="35" t="str">
        <f t="shared" si="230"/>
        <v>-</v>
      </c>
      <c r="AQ3992" s="25" t="str">
        <f t="shared" si="228"/>
        <v>-</v>
      </c>
      <c r="BP3992" s="61"/>
      <c r="CT3992" s="61"/>
      <c r="CU3992" s="61"/>
      <c r="CV3992" s="61"/>
      <c r="CW3992" s="61"/>
      <c r="CX3992" s="61"/>
      <c r="CY3992" s="61"/>
      <c r="CZ3992" s="61"/>
      <c r="DA3992" s="61"/>
      <c r="DB3992" s="61"/>
      <c r="DC3992" s="61"/>
      <c r="DD3992" s="61"/>
      <c r="DE3992" s="61"/>
      <c r="DF3992" s="61"/>
      <c r="DG3992" s="61"/>
      <c r="DH3992" s="61"/>
      <c r="DI3992" s="61"/>
      <c r="DJ3992" s="61"/>
      <c r="DK3992" s="61"/>
      <c r="DL3992" s="61"/>
      <c r="DM3992" s="61"/>
    </row>
    <row r="3993" spans="1:117" s="25" customFormat="1" x14ac:dyDescent="0.2">
      <c r="A3993" s="25" t="s">
        <v>152</v>
      </c>
      <c r="B3993" s="25" t="s">
        <v>264</v>
      </c>
      <c r="C3993" s="25" t="s">
        <v>154</v>
      </c>
      <c r="I3993" s="116"/>
      <c r="J3993" s="116"/>
      <c r="K3993" s="116"/>
      <c r="L3993" s="116"/>
      <c r="M3993" s="116"/>
      <c r="N3993" s="116"/>
      <c r="AL3993" s="117"/>
      <c r="AN3993" s="35" t="str">
        <f t="shared" si="229"/>
        <v/>
      </c>
      <c r="AO3993" s="35" t="str">
        <f t="shared" si="230"/>
        <v>-</v>
      </c>
      <c r="AQ3993" s="25" t="str">
        <f t="shared" si="228"/>
        <v>-</v>
      </c>
      <c r="BP3993" s="61"/>
      <c r="CT3993" s="61"/>
      <c r="CU3993" s="61"/>
      <c r="CV3993" s="61"/>
      <c r="CW3993" s="61"/>
      <c r="CX3993" s="61"/>
      <c r="CY3993" s="61"/>
      <c r="CZ3993" s="61"/>
      <c r="DA3993" s="61"/>
      <c r="DB3993" s="61"/>
      <c r="DC3993" s="61"/>
      <c r="DD3993" s="61"/>
      <c r="DE3993" s="61"/>
      <c r="DF3993" s="61"/>
      <c r="DG3993" s="61"/>
      <c r="DH3993" s="61"/>
      <c r="DI3993" s="61"/>
      <c r="DJ3993" s="61"/>
      <c r="DK3993" s="61"/>
      <c r="DL3993" s="61"/>
      <c r="DM3993" s="61"/>
    </row>
    <row r="3994" spans="1:117" s="25" customFormat="1" x14ac:dyDescent="0.2">
      <c r="A3994" s="25" t="s">
        <v>152</v>
      </c>
      <c r="B3994" s="25" t="s">
        <v>265</v>
      </c>
      <c r="C3994" s="25" t="s">
        <v>148</v>
      </c>
      <c r="I3994" s="116"/>
      <c r="J3994" s="116"/>
      <c r="K3994" s="116"/>
      <c r="L3994" s="116"/>
      <c r="M3994" s="116"/>
      <c r="N3994" s="116"/>
      <c r="AL3994" s="117"/>
      <c r="AN3994" s="35" t="str">
        <f t="shared" si="229"/>
        <v/>
      </c>
      <c r="AO3994" s="35" t="str">
        <f t="shared" si="230"/>
        <v>-</v>
      </c>
      <c r="AQ3994" s="25" t="str">
        <f t="shared" si="228"/>
        <v>-</v>
      </c>
      <c r="BP3994" s="61"/>
      <c r="CT3994" s="61"/>
      <c r="CU3994" s="61"/>
      <c r="CV3994" s="61"/>
      <c r="CW3994" s="61"/>
      <c r="CX3994" s="61"/>
      <c r="CY3994" s="61"/>
      <c r="CZ3994" s="61"/>
      <c r="DA3994" s="61"/>
      <c r="DB3994" s="61"/>
      <c r="DC3994" s="61"/>
      <c r="DD3994" s="61"/>
      <c r="DE3994" s="61"/>
      <c r="DF3994" s="61"/>
      <c r="DG3994" s="61"/>
      <c r="DH3994" s="61"/>
      <c r="DI3994" s="61"/>
      <c r="DJ3994" s="61"/>
      <c r="DK3994" s="61"/>
      <c r="DL3994" s="61"/>
      <c r="DM3994" s="61"/>
    </row>
    <row r="3995" spans="1:117" s="25" customFormat="1" x14ac:dyDescent="0.2">
      <c r="A3995" s="25" t="s">
        <v>153</v>
      </c>
      <c r="B3995" s="25" t="s">
        <v>263</v>
      </c>
      <c r="C3995" s="25" t="s">
        <v>153</v>
      </c>
      <c r="I3995" s="116"/>
      <c r="J3995" s="116"/>
      <c r="K3995" s="116"/>
      <c r="L3995" s="116"/>
      <c r="M3995" s="116"/>
      <c r="N3995" s="116"/>
      <c r="AL3995" s="117"/>
      <c r="AN3995" s="35" t="str">
        <f t="shared" si="229"/>
        <v/>
      </c>
      <c r="AO3995" s="35" t="str">
        <f t="shared" si="230"/>
        <v>-</v>
      </c>
      <c r="AQ3995" s="25" t="str">
        <f t="shared" si="228"/>
        <v>-</v>
      </c>
      <c r="BP3995" s="61"/>
      <c r="CT3995" s="61"/>
      <c r="CU3995" s="61"/>
      <c r="CV3995" s="61"/>
      <c r="CW3995" s="61"/>
      <c r="CX3995" s="61"/>
      <c r="CY3995" s="61"/>
      <c r="CZ3995" s="61"/>
      <c r="DA3995" s="61"/>
      <c r="DB3995" s="61"/>
      <c r="DC3995" s="61"/>
      <c r="DD3995" s="61"/>
      <c r="DE3995" s="61"/>
      <c r="DF3995" s="61"/>
      <c r="DG3995" s="61"/>
      <c r="DH3995" s="61"/>
      <c r="DI3995" s="61"/>
      <c r="DJ3995" s="61"/>
      <c r="DK3995" s="61"/>
      <c r="DL3995" s="61"/>
      <c r="DM3995" s="61"/>
    </row>
    <row r="3996" spans="1:117" s="25" customFormat="1" x14ac:dyDescent="0.2">
      <c r="A3996" s="25" t="s">
        <v>153</v>
      </c>
      <c r="B3996" s="25" t="s">
        <v>266</v>
      </c>
      <c r="C3996" s="25" t="s">
        <v>155</v>
      </c>
      <c r="I3996" s="116"/>
      <c r="J3996" s="116"/>
      <c r="K3996" s="116"/>
      <c r="L3996" s="116"/>
      <c r="M3996" s="116"/>
      <c r="N3996" s="116"/>
      <c r="AL3996" s="117"/>
      <c r="AN3996" s="35" t="str">
        <f t="shared" si="229"/>
        <v/>
      </c>
      <c r="AO3996" s="35" t="str">
        <f t="shared" si="230"/>
        <v>-</v>
      </c>
      <c r="AQ3996" s="25" t="str">
        <f t="shared" si="228"/>
        <v>-</v>
      </c>
      <c r="BP3996" s="61"/>
      <c r="CT3996" s="61"/>
      <c r="CU3996" s="61"/>
      <c r="CV3996" s="61"/>
      <c r="CW3996" s="61"/>
      <c r="CX3996" s="61"/>
      <c r="CY3996" s="61"/>
      <c r="CZ3996" s="61"/>
      <c r="DA3996" s="61"/>
      <c r="DB3996" s="61"/>
      <c r="DC3996" s="61"/>
      <c r="DD3996" s="61"/>
      <c r="DE3996" s="61"/>
      <c r="DF3996" s="61"/>
      <c r="DG3996" s="61"/>
      <c r="DH3996" s="61"/>
      <c r="DI3996" s="61"/>
      <c r="DJ3996" s="61"/>
      <c r="DK3996" s="61"/>
      <c r="DL3996" s="61"/>
      <c r="DM3996" s="61"/>
    </row>
    <row r="3997" spans="1:117" s="25" customFormat="1" x14ac:dyDescent="0.2">
      <c r="A3997" s="25" t="s">
        <v>153</v>
      </c>
      <c r="B3997" s="25" t="s">
        <v>267</v>
      </c>
      <c r="C3997" s="25" t="s">
        <v>149</v>
      </c>
      <c r="I3997" s="116"/>
      <c r="J3997" s="116"/>
      <c r="K3997" s="116"/>
      <c r="L3997" s="116"/>
      <c r="M3997" s="116"/>
      <c r="N3997" s="116"/>
      <c r="AL3997" s="117"/>
      <c r="AN3997" s="35" t="str">
        <f t="shared" si="229"/>
        <v/>
      </c>
      <c r="AO3997" s="35" t="str">
        <f t="shared" si="230"/>
        <v>-</v>
      </c>
      <c r="AQ3997" s="25" t="str">
        <f t="shared" si="228"/>
        <v>-</v>
      </c>
      <c r="BP3997" s="61"/>
      <c r="CT3997" s="61"/>
      <c r="CU3997" s="61"/>
      <c r="CV3997" s="61"/>
      <c r="CW3997" s="61"/>
      <c r="CX3997" s="61"/>
      <c r="CY3997" s="61"/>
      <c r="CZ3997" s="61"/>
      <c r="DA3997" s="61"/>
      <c r="DB3997" s="61"/>
      <c r="DC3997" s="61"/>
      <c r="DD3997" s="61"/>
      <c r="DE3997" s="61"/>
      <c r="DF3997" s="61"/>
      <c r="DG3997" s="61"/>
      <c r="DH3997" s="61"/>
      <c r="DI3997" s="61"/>
      <c r="DJ3997" s="61"/>
      <c r="DK3997" s="61"/>
      <c r="DL3997" s="61"/>
      <c r="DM3997" s="61"/>
    </row>
    <row r="3998" spans="1:117" s="25" customFormat="1" x14ac:dyDescent="0.2">
      <c r="A3998" s="25" t="s">
        <v>154</v>
      </c>
      <c r="B3998" s="25" t="s">
        <v>263</v>
      </c>
      <c r="C3998" s="25" t="s">
        <v>154</v>
      </c>
      <c r="I3998" s="116"/>
      <c r="J3998" s="116"/>
      <c r="K3998" s="116"/>
      <c r="L3998" s="116"/>
      <c r="M3998" s="116"/>
      <c r="N3998" s="116"/>
      <c r="AL3998" s="117"/>
      <c r="AN3998" s="35" t="str">
        <f t="shared" si="229"/>
        <v/>
      </c>
      <c r="AO3998" s="35" t="str">
        <f t="shared" si="230"/>
        <v>-</v>
      </c>
      <c r="AQ3998" s="25" t="str">
        <f t="shared" si="228"/>
        <v>-</v>
      </c>
      <c r="BP3998" s="61"/>
      <c r="CT3998" s="61"/>
      <c r="CU3998" s="61"/>
      <c r="CV3998" s="61"/>
      <c r="CW3998" s="61"/>
      <c r="CX3998" s="61"/>
      <c r="CY3998" s="61"/>
      <c r="CZ3998" s="61"/>
      <c r="DA3998" s="61"/>
      <c r="DB3998" s="61"/>
      <c r="DC3998" s="61"/>
      <c r="DD3998" s="61"/>
      <c r="DE3998" s="61"/>
      <c r="DF3998" s="61"/>
      <c r="DG3998" s="61"/>
      <c r="DH3998" s="61"/>
      <c r="DI3998" s="61"/>
      <c r="DJ3998" s="61"/>
      <c r="DK3998" s="61"/>
      <c r="DL3998" s="61"/>
      <c r="DM3998" s="61"/>
    </row>
    <row r="3999" spans="1:117" s="25" customFormat="1" x14ac:dyDescent="0.2">
      <c r="A3999" s="25" t="s">
        <v>154</v>
      </c>
      <c r="B3999" s="25" t="s">
        <v>266</v>
      </c>
      <c r="C3999" s="25" t="s">
        <v>156</v>
      </c>
      <c r="I3999" s="116"/>
      <c r="J3999" s="116"/>
      <c r="K3999" s="116"/>
      <c r="L3999" s="116"/>
      <c r="M3999" s="116"/>
      <c r="N3999" s="116"/>
      <c r="AL3999" s="117"/>
      <c r="AN3999" s="35" t="str">
        <f t="shared" si="229"/>
        <v/>
      </c>
      <c r="AO3999" s="35" t="str">
        <f t="shared" si="230"/>
        <v>-</v>
      </c>
      <c r="AQ3999" s="25" t="str">
        <f t="shared" si="228"/>
        <v>-</v>
      </c>
      <c r="BP3999" s="61"/>
      <c r="CT3999" s="61"/>
      <c r="CU3999" s="61"/>
      <c r="CV3999" s="61"/>
      <c r="CW3999" s="61"/>
      <c r="CX3999" s="61"/>
      <c r="CY3999" s="61"/>
      <c r="CZ3999" s="61"/>
      <c r="DA3999" s="61"/>
      <c r="DB3999" s="61"/>
      <c r="DC3999" s="61"/>
      <c r="DD3999" s="61"/>
      <c r="DE3999" s="61"/>
      <c r="DF3999" s="61"/>
      <c r="DG3999" s="61"/>
      <c r="DH3999" s="61"/>
      <c r="DI3999" s="61"/>
      <c r="DJ3999" s="61"/>
      <c r="DK3999" s="61"/>
      <c r="DL3999" s="61"/>
      <c r="DM3999" s="61"/>
    </row>
    <row r="4000" spans="1:117" s="25" customFormat="1" x14ac:dyDescent="0.2">
      <c r="A4000" s="25" t="s">
        <v>154</v>
      </c>
      <c r="B4000" s="25" t="s">
        <v>267</v>
      </c>
      <c r="C4000" s="25" t="s">
        <v>150</v>
      </c>
      <c r="I4000" s="116"/>
      <c r="J4000" s="116"/>
      <c r="K4000" s="116"/>
      <c r="L4000" s="116"/>
      <c r="M4000" s="116"/>
      <c r="N4000" s="116"/>
      <c r="AL4000" s="117"/>
      <c r="AN4000" s="35" t="str">
        <f t="shared" si="229"/>
        <v/>
      </c>
      <c r="AO4000" s="35" t="str">
        <f t="shared" si="230"/>
        <v>-</v>
      </c>
      <c r="AQ4000" s="25" t="str">
        <f t="shared" si="228"/>
        <v>-</v>
      </c>
      <c r="BP4000" s="61"/>
      <c r="CT4000" s="61"/>
      <c r="CU4000" s="61"/>
      <c r="CV4000" s="61"/>
      <c r="CW4000" s="61"/>
      <c r="CX4000" s="61"/>
      <c r="CY4000" s="61"/>
      <c r="CZ4000" s="61"/>
      <c r="DA4000" s="61"/>
      <c r="DB4000" s="61"/>
      <c r="DC4000" s="61"/>
      <c r="DD4000" s="61"/>
      <c r="DE4000" s="61"/>
      <c r="DF4000" s="61"/>
      <c r="DG4000" s="61"/>
      <c r="DH4000" s="61"/>
      <c r="DI4000" s="61"/>
      <c r="DJ4000" s="61"/>
      <c r="DK4000" s="61"/>
      <c r="DL4000" s="61"/>
      <c r="DM4000" s="61"/>
    </row>
    <row r="4001" spans="1:117" s="25" customFormat="1" x14ac:dyDescent="0.2">
      <c r="A4001" s="25" t="s">
        <v>155</v>
      </c>
      <c r="B4001" s="25" t="s">
        <v>263</v>
      </c>
      <c r="C4001" s="25" t="s">
        <v>155</v>
      </c>
      <c r="I4001" s="116"/>
      <c r="J4001" s="116"/>
      <c r="K4001" s="116"/>
      <c r="L4001" s="116"/>
      <c r="M4001" s="116"/>
      <c r="N4001" s="116"/>
      <c r="AL4001" s="117"/>
      <c r="AN4001" s="35" t="str">
        <f t="shared" si="229"/>
        <v/>
      </c>
      <c r="AO4001" s="35" t="str">
        <f t="shared" si="230"/>
        <v>-</v>
      </c>
      <c r="AQ4001" s="25" t="str">
        <f t="shared" si="228"/>
        <v>-</v>
      </c>
      <c r="BP4001" s="61"/>
      <c r="CT4001" s="61"/>
      <c r="CU4001" s="61"/>
      <c r="CV4001" s="61"/>
      <c r="CW4001" s="61"/>
      <c r="CX4001" s="61"/>
      <c r="CY4001" s="61"/>
      <c r="CZ4001" s="61"/>
      <c r="DA4001" s="61"/>
      <c r="DB4001" s="61"/>
      <c r="DC4001" s="61"/>
      <c r="DD4001" s="61"/>
      <c r="DE4001" s="61"/>
      <c r="DF4001" s="61"/>
      <c r="DG4001" s="61"/>
      <c r="DH4001" s="61"/>
      <c r="DI4001" s="61"/>
      <c r="DJ4001" s="61"/>
      <c r="DK4001" s="61"/>
      <c r="DL4001" s="61"/>
      <c r="DM4001" s="61"/>
    </row>
    <row r="4002" spans="1:117" s="25" customFormat="1" x14ac:dyDescent="0.2">
      <c r="A4002" s="25" t="s">
        <v>155</v>
      </c>
      <c r="B4002" s="25" t="s">
        <v>266</v>
      </c>
      <c r="C4002" s="25" t="s">
        <v>157</v>
      </c>
      <c r="I4002" s="116"/>
      <c r="J4002" s="116"/>
      <c r="K4002" s="116"/>
      <c r="L4002" s="116"/>
      <c r="M4002" s="116"/>
      <c r="N4002" s="116"/>
      <c r="AL4002" s="117"/>
      <c r="AN4002" s="35" t="str">
        <f t="shared" si="229"/>
        <v/>
      </c>
      <c r="AO4002" s="35" t="str">
        <f t="shared" si="230"/>
        <v>-</v>
      </c>
      <c r="AQ4002" s="25" t="str">
        <f t="shared" si="228"/>
        <v>-</v>
      </c>
      <c r="BP4002" s="61"/>
      <c r="CT4002" s="61"/>
      <c r="CU4002" s="61"/>
      <c r="CV4002" s="61"/>
      <c r="CW4002" s="61"/>
      <c r="CX4002" s="61"/>
      <c r="CY4002" s="61"/>
      <c r="CZ4002" s="61"/>
      <c r="DA4002" s="61"/>
      <c r="DB4002" s="61"/>
      <c r="DC4002" s="61"/>
      <c r="DD4002" s="61"/>
      <c r="DE4002" s="61"/>
      <c r="DF4002" s="61"/>
      <c r="DG4002" s="61"/>
      <c r="DH4002" s="61"/>
      <c r="DI4002" s="61"/>
      <c r="DJ4002" s="61"/>
      <c r="DK4002" s="61"/>
      <c r="DL4002" s="61"/>
      <c r="DM4002" s="61"/>
    </row>
    <row r="4003" spans="1:117" s="25" customFormat="1" x14ac:dyDescent="0.2">
      <c r="A4003" s="25" t="s">
        <v>155</v>
      </c>
      <c r="B4003" s="25" t="s">
        <v>267</v>
      </c>
      <c r="C4003" s="25" t="s">
        <v>151</v>
      </c>
      <c r="I4003" s="116"/>
      <c r="J4003" s="116"/>
      <c r="K4003" s="116"/>
      <c r="L4003" s="116"/>
      <c r="M4003" s="116"/>
      <c r="N4003" s="116"/>
      <c r="AL4003" s="117"/>
      <c r="AN4003" s="35" t="str">
        <f t="shared" si="229"/>
        <v/>
      </c>
      <c r="AO4003" s="35" t="str">
        <f t="shared" si="230"/>
        <v>-</v>
      </c>
      <c r="AQ4003" s="25" t="str">
        <f t="shared" si="228"/>
        <v>-</v>
      </c>
      <c r="BP4003" s="61"/>
      <c r="CT4003" s="61"/>
      <c r="CU4003" s="61"/>
      <c r="CV4003" s="61"/>
      <c r="CW4003" s="61"/>
      <c r="CX4003" s="61"/>
      <c r="CY4003" s="61"/>
      <c r="CZ4003" s="61"/>
      <c r="DA4003" s="61"/>
      <c r="DB4003" s="61"/>
      <c r="DC4003" s="61"/>
      <c r="DD4003" s="61"/>
      <c r="DE4003" s="61"/>
      <c r="DF4003" s="61"/>
      <c r="DG4003" s="61"/>
      <c r="DH4003" s="61"/>
      <c r="DI4003" s="61"/>
      <c r="DJ4003" s="61"/>
      <c r="DK4003" s="61"/>
      <c r="DL4003" s="61"/>
      <c r="DM4003" s="61"/>
    </row>
    <row r="4004" spans="1:117" s="25" customFormat="1" x14ac:dyDescent="0.2">
      <c r="A4004" s="25" t="s">
        <v>156</v>
      </c>
      <c r="B4004" s="25" t="s">
        <v>263</v>
      </c>
      <c r="C4004" s="25" t="s">
        <v>156</v>
      </c>
      <c r="I4004" s="116"/>
      <c r="J4004" s="116"/>
      <c r="K4004" s="116"/>
      <c r="L4004" s="116"/>
      <c r="M4004" s="116"/>
      <c r="N4004" s="116"/>
      <c r="AL4004" s="117"/>
      <c r="AN4004" s="35" t="str">
        <f t="shared" si="229"/>
        <v/>
      </c>
      <c r="AO4004" s="35" t="str">
        <f t="shared" si="230"/>
        <v>-</v>
      </c>
      <c r="AQ4004" s="25" t="str">
        <f t="shared" si="228"/>
        <v>-</v>
      </c>
      <c r="BP4004" s="61"/>
      <c r="CT4004" s="61"/>
      <c r="CU4004" s="61"/>
      <c r="CV4004" s="61"/>
      <c r="CW4004" s="61"/>
      <c r="CX4004" s="61"/>
      <c r="CY4004" s="61"/>
      <c r="CZ4004" s="61"/>
      <c r="DA4004" s="61"/>
      <c r="DB4004" s="61"/>
      <c r="DC4004" s="61"/>
      <c r="DD4004" s="61"/>
      <c r="DE4004" s="61"/>
      <c r="DF4004" s="61"/>
      <c r="DG4004" s="61"/>
      <c r="DH4004" s="61"/>
      <c r="DI4004" s="61"/>
      <c r="DJ4004" s="61"/>
      <c r="DK4004" s="61"/>
      <c r="DL4004" s="61"/>
      <c r="DM4004" s="61"/>
    </row>
    <row r="4005" spans="1:117" s="25" customFormat="1" x14ac:dyDescent="0.2">
      <c r="A4005" s="25" t="s">
        <v>156</v>
      </c>
      <c r="B4005" s="25" t="s">
        <v>266</v>
      </c>
      <c r="C4005" s="25" t="s">
        <v>158</v>
      </c>
      <c r="I4005" s="116"/>
      <c r="J4005" s="116"/>
      <c r="K4005" s="116"/>
      <c r="L4005" s="116"/>
      <c r="M4005" s="116"/>
      <c r="N4005" s="116"/>
      <c r="AL4005" s="117"/>
      <c r="AN4005" s="35" t="str">
        <f t="shared" si="229"/>
        <v/>
      </c>
      <c r="AO4005" s="35" t="str">
        <f t="shared" si="230"/>
        <v>-</v>
      </c>
      <c r="AQ4005" s="25" t="str">
        <f t="shared" ref="AQ4005:AQ4068" si="231">CONCATENATE(TRIM(LEFT(AP4005,LEN(AP4005)-LEN(RIGHT(AP4005)))),"-",RIGHT(AP4005))</f>
        <v>-</v>
      </c>
      <c r="BP4005" s="61"/>
      <c r="CT4005" s="61"/>
      <c r="CU4005" s="61"/>
      <c r="CV4005" s="61"/>
      <c r="CW4005" s="61"/>
      <c r="CX4005" s="61"/>
      <c r="CY4005" s="61"/>
      <c r="CZ4005" s="61"/>
      <c r="DA4005" s="61"/>
      <c r="DB4005" s="61"/>
      <c r="DC4005" s="61"/>
      <c r="DD4005" s="61"/>
      <c r="DE4005" s="61"/>
      <c r="DF4005" s="61"/>
      <c r="DG4005" s="61"/>
      <c r="DH4005" s="61"/>
      <c r="DI4005" s="61"/>
      <c r="DJ4005" s="61"/>
      <c r="DK4005" s="61"/>
      <c r="DL4005" s="61"/>
      <c r="DM4005" s="61"/>
    </row>
    <row r="4006" spans="1:117" s="25" customFormat="1" x14ac:dyDescent="0.2">
      <c r="A4006" s="25" t="s">
        <v>156</v>
      </c>
      <c r="B4006" s="25" t="s">
        <v>267</v>
      </c>
      <c r="C4006" s="25" t="s">
        <v>152</v>
      </c>
      <c r="I4006" s="116"/>
      <c r="J4006" s="116"/>
      <c r="K4006" s="116"/>
      <c r="L4006" s="116"/>
      <c r="M4006" s="116"/>
      <c r="N4006" s="116"/>
      <c r="AL4006" s="117"/>
      <c r="AN4006" s="35" t="str">
        <f t="shared" si="229"/>
        <v/>
      </c>
      <c r="AO4006" s="35" t="str">
        <f t="shared" si="230"/>
        <v>-</v>
      </c>
      <c r="AQ4006" s="25" t="str">
        <f t="shared" si="231"/>
        <v>-</v>
      </c>
      <c r="BP4006" s="61"/>
      <c r="CT4006" s="61"/>
      <c r="CU4006" s="61"/>
      <c r="CV4006" s="61"/>
      <c r="CW4006" s="61"/>
      <c r="CX4006" s="61"/>
      <c r="CY4006" s="61"/>
      <c r="CZ4006" s="61"/>
      <c r="DA4006" s="61"/>
      <c r="DB4006" s="61"/>
      <c r="DC4006" s="61"/>
      <c r="DD4006" s="61"/>
      <c r="DE4006" s="61"/>
      <c r="DF4006" s="61"/>
      <c r="DG4006" s="61"/>
      <c r="DH4006" s="61"/>
      <c r="DI4006" s="61"/>
      <c r="DJ4006" s="61"/>
      <c r="DK4006" s="61"/>
      <c r="DL4006" s="61"/>
      <c r="DM4006" s="61"/>
    </row>
    <row r="4007" spans="1:117" s="25" customFormat="1" x14ac:dyDescent="0.2">
      <c r="A4007" s="25" t="s">
        <v>157</v>
      </c>
      <c r="B4007" s="25" t="s">
        <v>270</v>
      </c>
      <c r="C4007" s="25" t="s">
        <v>158</v>
      </c>
      <c r="I4007" s="116"/>
      <c r="J4007" s="116"/>
      <c r="K4007" s="116"/>
      <c r="L4007" s="116"/>
      <c r="M4007" s="116"/>
      <c r="N4007" s="116"/>
      <c r="AL4007" s="117"/>
      <c r="AN4007" s="35" t="str">
        <f t="shared" si="229"/>
        <v/>
      </c>
      <c r="AO4007" s="35" t="str">
        <f t="shared" si="230"/>
        <v>-</v>
      </c>
      <c r="AQ4007" s="25" t="str">
        <f t="shared" si="231"/>
        <v>-</v>
      </c>
      <c r="BP4007" s="61"/>
      <c r="CT4007" s="61"/>
      <c r="CU4007" s="61"/>
      <c r="CV4007" s="61"/>
      <c r="CW4007" s="61"/>
      <c r="CX4007" s="61"/>
      <c r="CY4007" s="61"/>
      <c r="CZ4007" s="61"/>
      <c r="DA4007" s="61"/>
      <c r="DB4007" s="61"/>
      <c r="DC4007" s="61"/>
      <c r="DD4007" s="61"/>
      <c r="DE4007" s="61"/>
      <c r="DF4007" s="61"/>
      <c r="DG4007" s="61"/>
      <c r="DH4007" s="61"/>
      <c r="DI4007" s="61"/>
      <c r="DJ4007" s="61"/>
      <c r="DK4007" s="61"/>
      <c r="DL4007" s="61"/>
      <c r="DM4007" s="61"/>
    </row>
    <row r="4008" spans="1:117" s="25" customFormat="1" x14ac:dyDescent="0.2">
      <c r="A4008" s="25" t="s">
        <v>157</v>
      </c>
      <c r="B4008" s="25" t="s">
        <v>271</v>
      </c>
      <c r="C4008" s="25" t="s">
        <v>148</v>
      </c>
      <c r="I4008" s="116"/>
      <c r="J4008" s="116"/>
      <c r="K4008" s="116"/>
      <c r="L4008" s="116"/>
      <c r="M4008" s="116"/>
      <c r="N4008" s="116"/>
      <c r="AL4008" s="117"/>
      <c r="AN4008" s="35" t="str">
        <f t="shared" si="229"/>
        <v/>
      </c>
      <c r="AO4008" s="35" t="str">
        <f t="shared" si="230"/>
        <v>-</v>
      </c>
      <c r="AQ4008" s="25" t="str">
        <f t="shared" si="231"/>
        <v>-</v>
      </c>
      <c r="BP4008" s="61"/>
      <c r="CT4008" s="61"/>
      <c r="CU4008" s="61"/>
      <c r="CV4008" s="61"/>
      <c r="CW4008" s="61"/>
      <c r="CX4008" s="61"/>
      <c r="CY4008" s="61"/>
      <c r="CZ4008" s="61"/>
      <c r="DA4008" s="61"/>
      <c r="DB4008" s="61"/>
      <c r="DC4008" s="61"/>
      <c r="DD4008" s="61"/>
      <c r="DE4008" s="61"/>
      <c r="DF4008" s="61"/>
      <c r="DG4008" s="61"/>
      <c r="DH4008" s="61"/>
      <c r="DI4008" s="61"/>
      <c r="DJ4008" s="61"/>
      <c r="DK4008" s="61"/>
      <c r="DL4008" s="61"/>
      <c r="DM4008" s="61"/>
    </row>
    <row r="4009" spans="1:117" s="25" customFormat="1" x14ac:dyDescent="0.2">
      <c r="A4009" s="25" t="s">
        <v>157</v>
      </c>
      <c r="B4009" s="25" t="s">
        <v>272</v>
      </c>
      <c r="C4009" s="25" t="s">
        <v>149</v>
      </c>
      <c r="I4009" s="116"/>
      <c r="J4009" s="116"/>
      <c r="K4009" s="116"/>
      <c r="L4009" s="116"/>
      <c r="M4009" s="116"/>
      <c r="N4009" s="116"/>
      <c r="AL4009" s="117"/>
      <c r="AN4009" s="35" t="str">
        <f t="shared" si="229"/>
        <v/>
      </c>
      <c r="AO4009" s="35" t="str">
        <f t="shared" si="230"/>
        <v>-</v>
      </c>
      <c r="AQ4009" s="25" t="str">
        <f t="shared" si="231"/>
        <v>-</v>
      </c>
      <c r="BP4009" s="61"/>
      <c r="CT4009" s="61"/>
      <c r="CU4009" s="61"/>
      <c r="CV4009" s="61"/>
      <c r="CW4009" s="61"/>
      <c r="CX4009" s="61"/>
      <c r="CY4009" s="61"/>
      <c r="CZ4009" s="61"/>
      <c r="DA4009" s="61"/>
      <c r="DB4009" s="61"/>
      <c r="DC4009" s="61"/>
      <c r="DD4009" s="61"/>
      <c r="DE4009" s="61"/>
      <c r="DF4009" s="61"/>
      <c r="DG4009" s="61"/>
      <c r="DH4009" s="61"/>
      <c r="DI4009" s="61"/>
      <c r="DJ4009" s="61"/>
      <c r="DK4009" s="61"/>
      <c r="DL4009" s="61"/>
      <c r="DM4009" s="61"/>
    </row>
    <row r="4010" spans="1:117" s="25" customFormat="1" x14ac:dyDescent="0.2">
      <c r="A4010" s="25" t="s">
        <v>157</v>
      </c>
      <c r="B4010" s="25" t="s">
        <v>273</v>
      </c>
      <c r="C4010" s="25" t="s">
        <v>150</v>
      </c>
      <c r="I4010" s="116"/>
      <c r="J4010" s="116"/>
      <c r="K4010" s="116"/>
      <c r="L4010" s="116"/>
      <c r="M4010" s="116"/>
      <c r="N4010" s="116"/>
      <c r="AL4010" s="117"/>
      <c r="AN4010" s="35" t="str">
        <f t="shared" si="229"/>
        <v/>
      </c>
      <c r="AO4010" s="35" t="str">
        <f t="shared" si="230"/>
        <v>-</v>
      </c>
      <c r="AQ4010" s="25" t="str">
        <f t="shared" si="231"/>
        <v>-</v>
      </c>
      <c r="BP4010" s="61"/>
      <c r="CT4010" s="61"/>
      <c r="CU4010" s="61"/>
      <c r="CV4010" s="61"/>
      <c r="CW4010" s="61"/>
      <c r="CX4010" s="61"/>
      <c r="CY4010" s="61"/>
      <c r="CZ4010" s="61"/>
      <c r="DA4010" s="61"/>
      <c r="DB4010" s="61"/>
      <c r="DC4010" s="61"/>
      <c r="DD4010" s="61"/>
      <c r="DE4010" s="61"/>
      <c r="DF4010" s="61"/>
      <c r="DG4010" s="61"/>
      <c r="DH4010" s="61"/>
      <c r="DI4010" s="61"/>
      <c r="DJ4010" s="61"/>
      <c r="DK4010" s="61"/>
      <c r="DL4010" s="61"/>
      <c r="DM4010" s="61"/>
    </row>
    <row r="4011" spans="1:117" s="25" customFormat="1" x14ac:dyDescent="0.2">
      <c r="A4011" s="25" t="s">
        <v>157</v>
      </c>
      <c r="B4011" s="25" t="s">
        <v>274</v>
      </c>
      <c r="C4011" s="25" t="s">
        <v>151</v>
      </c>
      <c r="I4011" s="116"/>
      <c r="J4011" s="116"/>
      <c r="K4011" s="116"/>
      <c r="L4011" s="116"/>
      <c r="M4011" s="116"/>
      <c r="N4011" s="116"/>
      <c r="AL4011" s="117"/>
      <c r="AN4011" s="35" t="str">
        <f t="shared" si="229"/>
        <v/>
      </c>
      <c r="AO4011" s="35" t="str">
        <f t="shared" si="230"/>
        <v>-</v>
      </c>
      <c r="AQ4011" s="25" t="str">
        <f t="shared" si="231"/>
        <v>-</v>
      </c>
      <c r="BP4011" s="61"/>
      <c r="CT4011" s="61"/>
      <c r="CU4011" s="61"/>
      <c r="CV4011" s="61"/>
      <c r="CW4011" s="61"/>
      <c r="CX4011" s="61"/>
      <c r="CY4011" s="61"/>
      <c r="CZ4011" s="61"/>
      <c r="DA4011" s="61"/>
      <c r="DB4011" s="61"/>
      <c r="DC4011" s="61"/>
      <c r="DD4011" s="61"/>
      <c r="DE4011" s="61"/>
      <c r="DF4011" s="61"/>
      <c r="DG4011" s="61"/>
      <c r="DH4011" s="61"/>
      <c r="DI4011" s="61"/>
      <c r="DJ4011" s="61"/>
      <c r="DK4011" s="61"/>
      <c r="DL4011" s="61"/>
      <c r="DM4011" s="61"/>
    </row>
    <row r="4012" spans="1:117" s="25" customFormat="1" x14ac:dyDescent="0.2">
      <c r="A4012" s="25" t="s">
        <v>157</v>
      </c>
      <c r="B4012" s="25" t="s">
        <v>275</v>
      </c>
      <c r="C4012" s="25" t="s">
        <v>152</v>
      </c>
      <c r="I4012" s="116"/>
      <c r="J4012" s="116"/>
      <c r="K4012" s="116"/>
      <c r="L4012" s="116"/>
      <c r="M4012" s="116"/>
      <c r="N4012" s="116"/>
      <c r="AL4012" s="117"/>
      <c r="AN4012" s="35" t="str">
        <f t="shared" si="229"/>
        <v/>
      </c>
      <c r="AO4012" s="35" t="str">
        <f t="shared" si="230"/>
        <v>-</v>
      </c>
      <c r="AQ4012" s="25" t="str">
        <f t="shared" si="231"/>
        <v>-</v>
      </c>
      <c r="BP4012" s="61"/>
      <c r="CT4012" s="61"/>
      <c r="CU4012" s="61"/>
      <c r="CV4012" s="61"/>
      <c r="CW4012" s="61"/>
      <c r="CX4012" s="61"/>
      <c r="CY4012" s="61"/>
      <c r="CZ4012" s="61"/>
      <c r="DA4012" s="61"/>
      <c r="DB4012" s="61"/>
      <c r="DC4012" s="61"/>
      <c r="DD4012" s="61"/>
      <c r="DE4012" s="61"/>
      <c r="DF4012" s="61"/>
      <c r="DG4012" s="61"/>
      <c r="DH4012" s="61"/>
      <c r="DI4012" s="61"/>
      <c r="DJ4012" s="61"/>
      <c r="DK4012" s="61"/>
      <c r="DL4012" s="61"/>
      <c r="DM4012" s="61"/>
    </row>
    <row r="4013" spans="1:117" s="25" customFormat="1" x14ac:dyDescent="0.2">
      <c r="A4013" s="25" t="s">
        <v>157</v>
      </c>
      <c r="B4013" s="25" t="s">
        <v>276</v>
      </c>
      <c r="C4013" s="25" t="s">
        <v>154</v>
      </c>
      <c r="I4013" s="116"/>
      <c r="J4013" s="116"/>
      <c r="K4013" s="116"/>
      <c r="L4013" s="116"/>
      <c r="M4013" s="116"/>
      <c r="N4013" s="116"/>
      <c r="AL4013" s="117"/>
      <c r="AN4013" s="35" t="str">
        <f t="shared" si="229"/>
        <v/>
      </c>
      <c r="AO4013" s="35" t="str">
        <f t="shared" si="230"/>
        <v>-</v>
      </c>
      <c r="AQ4013" s="25" t="str">
        <f t="shared" si="231"/>
        <v>-</v>
      </c>
      <c r="BP4013" s="61"/>
      <c r="CT4013" s="61"/>
      <c r="CU4013" s="61"/>
      <c r="CV4013" s="61"/>
      <c r="CW4013" s="61"/>
      <c r="CX4013" s="61"/>
      <c r="CY4013" s="61"/>
      <c r="CZ4013" s="61"/>
      <c r="DA4013" s="61"/>
      <c r="DB4013" s="61"/>
      <c r="DC4013" s="61"/>
      <c r="DD4013" s="61"/>
      <c r="DE4013" s="61"/>
      <c r="DF4013" s="61"/>
      <c r="DG4013" s="61"/>
      <c r="DH4013" s="61"/>
      <c r="DI4013" s="61"/>
      <c r="DJ4013" s="61"/>
      <c r="DK4013" s="61"/>
      <c r="DL4013" s="61"/>
      <c r="DM4013" s="61"/>
    </row>
    <row r="4014" spans="1:117" s="25" customFormat="1" x14ac:dyDescent="0.2">
      <c r="A4014" s="25" t="s">
        <v>157</v>
      </c>
      <c r="B4014" s="25" t="s">
        <v>277</v>
      </c>
      <c r="C4014" s="25" t="s">
        <v>155</v>
      </c>
      <c r="I4014" s="116"/>
      <c r="J4014" s="116"/>
      <c r="K4014" s="116"/>
      <c r="L4014" s="116"/>
      <c r="M4014" s="116"/>
      <c r="N4014" s="116"/>
      <c r="AL4014" s="117"/>
      <c r="AN4014" s="35" t="str">
        <f t="shared" si="229"/>
        <v/>
      </c>
      <c r="AO4014" s="35" t="str">
        <f t="shared" si="230"/>
        <v>-</v>
      </c>
      <c r="AQ4014" s="25" t="str">
        <f t="shared" si="231"/>
        <v>-</v>
      </c>
      <c r="BP4014" s="61"/>
      <c r="CT4014" s="61"/>
      <c r="CU4014" s="61"/>
      <c r="CV4014" s="61"/>
      <c r="CW4014" s="61"/>
      <c r="CX4014" s="61"/>
      <c r="CY4014" s="61"/>
      <c r="CZ4014" s="61"/>
      <c r="DA4014" s="61"/>
      <c r="DB4014" s="61"/>
      <c r="DC4014" s="61"/>
      <c r="DD4014" s="61"/>
      <c r="DE4014" s="61"/>
      <c r="DF4014" s="61"/>
      <c r="DG4014" s="61"/>
      <c r="DH4014" s="61"/>
      <c r="DI4014" s="61"/>
      <c r="DJ4014" s="61"/>
      <c r="DK4014" s="61"/>
      <c r="DL4014" s="61"/>
      <c r="DM4014" s="61"/>
    </row>
    <row r="4015" spans="1:117" s="25" customFormat="1" x14ac:dyDescent="0.2">
      <c r="A4015" s="25" t="s">
        <v>157</v>
      </c>
      <c r="B4015" s="25" t="s">
        <v>278</v>
      </c>
      <c r="C4015" s="25" t="s">
        <v>156</v>
      </c>
      <c r="I4015" s="116"/>
      <c r="J4015" s="116"/>
      <c r="K4015" s="116"/>
      <c r="L4015" s="116"/>
      <c r="M4015" s="116"/>
      <c r="N4015" s="116"/>
      <c r="AL4015" s="117"/>
      <c r="AN4015" s="35" t="str">
        <f t="shared" si="229"/>
        <v/>
      </c>
      <c r="AO4015" s="35" t="str">
        <f t="shared" si="230"/>
        <v>-</v>
      </c>
      <c r="AQ4015" s="25" t="str">
        <f t="shared" si="231"/>
        <v>-</v>
      </c>
      <c r="BP4015" s="61"/>
      <c r="CT4015" s="61"/>
      <c r="CU4015" s="61"/>
      <c r="CV4015" s="61"/>
      <c r="CW4015" s="61"/>
      <c r="CX4015" s="61"/>
      <c r="CY4015" s="61"/>
      <c r="CZ4015" s="61"/>
      <c r="DA4015" s="61"/>
      <c r="DB4015" s="61"/>
      <c r="DC4015" s="61"/>
      <c r="DD4015" s="61"/>
      <c r="DE4015" s="61"/>
      <c r="DF4015" s="61"/>
      <c r="DG4015" s="61"/>
      <c r="DH4015" s="61"/>
      <c r="DI4015" s="61"/>
      <c r="DJ4015" s="61"/>
      <c r="DK4015" s="61"/>
      <c r="DL4015" s="61"/>
      <c r="DM4015" s="61"/>
    </row>
    <row r="4016" spans="1:117" s="25" customFormat="1" x14ac:dyDescent="0.2">
      <c r="A4016" s="25" t="s">
        <v>158</v>
      </c>
      <c r="B4016" s="25" t="s">
        <v>270</v>
      </c>
      <c r="C4016" s="25" t="s">
        <v>147</v>
      </c>
      <c r="I4016" s="116"/>
      <c r="J4016" s="116"/>
      <c r="K4016" s="116"/>
      <c r="L4016" s="116"/>
      <c r="M4016" s="116"/>
      <c r="N4016" s="116"/>
      <c r="AL4016" s="117"/>
      <c r="AN4016" s="35" t="str">
        <f t="shared" si="229"/>
        <v/>
      </c>
      <c r="AO4016" s="35" t="str">
        <f t="shared" si="230"/>
        <v>-</v>
      </c>
      <c r="AQ4016" s="25" t="str">
        <f t="shared" si="231"/>
        <v>-</v>
      </c>
      <c r="BP4016" s="61"/>
      <c r="CT4016" s="61"/>
      <c r="CU4016" s="61"/>
      <c r="CV4016" s="61"/>
      <c r="CW4016" s="61"/>
      <c r="CX4016" s="61"/>
      <c r="CY4016" s="61"/>
      <c r="CZ4016" s="61"/>
      <c r="DA4016" s="61"/>
      <c r="DB4016" s="61"/>
      <c r="DC4016" s="61"/>
      <c r="DD4016" s="61"/>
      <c r="DE4016" s="61"/>
      <c r="DF4016" s="61"/>
      <c r="DG4016" s="61"/>
      <c r="DH4016" s="61"/>
      <c r="DI4016" s="61"/>
      <c r="DJ4016" s="61"/>
      <c r="DK4016" s="61"/>
      <c r="DL4016" s="61"/>
      <c r="DM4016" s="61"/>
    </row>
    <row r="4017" spans="1:117" s="25" customFormat="1" x14ac:dyDescent="0.2">
      <c r="A4017" s="25" t="s">
        <v>158</v>
      </c>
      <c r="B4017" s="25" t="s">
        <v>271</v>
      </c>
      <c r="C4017" s="25" t="s">
        <v>149</v>
      </c>
      <c r="I4017" s="116"/>
      <c r="J4017" s="116"/>
      <c r="K4017" s="116"/>
      <c r="L4017" s="116"/>
      <c r="M4017" s="116"/>
      <c r="N4017" s="116"/>
      <c r="AL4017" s="117"/>
      <c r="AN4017" s="35" t="str">
        <f t="shared" si="229"/>
        <v/>
      </c>
      <c r="AO4017" s="35" t="str">
        <f t="shared" si="230"/>
        <v>-</v>
      </c>
      <c r="AQ4017" s="25" t="str">
        <f t="shared" si="231"/>
        <v>-</v>
      </c>
      <c r="BP4017" s="61"/>
      <c r="CT4017" s="61"/>
      <c r="CU4017" s="61"/>
      <c r="CV4017" s="61"/>
      <c r="CW4017" s="61"/>
      <c r="CX4017" s="61"/>
      <c r="CY4017" s="61"/>
      <c r="CZ4017" s="61"/>
      <c r="DA4017" s="61"/>
      <c r="DB4017" s="61"/>
      <c r="DC4017" s="61"/>
      <c r="DD4017" s="61"/>
      <c r="DE4017" s="61"/>
      <c r="DF4017" s="61"/>
      <c r="DG4017" s="61"/>
      <c r="DH4017" s="61"/>
      <c r="DI4017" s="61"/>
      <c r="DJ4017" s="61"/>
      <c r="DK4017" s="61"/>
      <c r="DL4017" s="61"/>
      <c r="DM4017" s="61"/>
    </row>
    <row r="4018" spans="1:117" s="25" customFormat="1" x14ac:dyDescent="0.2">
      <c r="A4018" s="25" t="s">
        <v>158</v>
      </c>
      <c r="B4018" s="25" t="s">
        <v>272</v>
      </c>
      <c r="C4018" s="25" t="s">
        <v>150</v>
      </c>
      <c r="I4018" s="116"/>
      <c r="J4018" s="116"/>
      <c r="K4018" s="116"/>
      <c r="L4018" s="116"/>
      <c r="M4018" s="116"/>
      <c r="N4018" s="116"/>
      <c r="AL4018" s="117"/>
      <c r="AN4018" s="35" t="str">
        <f t="shared" si="229"/>
        <v/>
      </c>
      <c r="AO4018" s="35" t="str">
        <f t="shared" si="230"/>
        <v>-</v>
      </c>
      <c r="AQ4018" s="25" t="str">
        <f t="shared" si="231"/>
        <v>-</v>
      </c>
      <c r="BP4018" s="61"/>
      <c r="CT4018" s="61"/>
      <c r="CU4018" s="61"/>
      <c r="CV4018" s="61"/>
      <c r="CW4018" s="61"/>
      <c r="CX4018" s="61"/>
      <c r="CY4018" s="61"/>
      <c r="CZ4018" s="61"/>
      <c r="DA4018" s="61"/>
      <c r="DB4018" s="61"/>
      <c r="DC4018" s="61"/>
      <c r="DD4018" s="61"/>
      <c r="DE4018" s="61"/>
      <c r="DF4018" s="61"/>
      <c r="DG4018" s="61"/>
      <c r="DH4018" s="61"/>
      <c r="DI4018" s="61"/>
      <c r="DJ4018" s="61"/>
      <c r="DK4018" s="61"/>
      <c r="DL4018" s="61"/>
      <c r="DM4018" s="61"/>
    </row>
    <row r="4019" spans="1:117" s="25" customFormat="1" x14ac:dyDescent="0.2">
      <c r="A4019" s="25" t="s">
        <v>158</v>
      </c>
      <c r="B4019" s="25" t="s">
        <v>273</v>
      </c>
      <c r="C4019" s="25" t="s">
        <v>151</v>
      </c>
      <c r="I4019" s="116"/>
      <c r="J4019" s="116"/>
      <c r="K4019" s="116"/>
      <c r="L4019" s="116"/>
      <c r="M4019" s="116"/>
      <c r="N4019" s="116"/>
      <c r="AL4019" s="117"/>
      <c r="AN4019" s="35" t="str">
        <f t="shared" si="229"/>
        <v/>
      </c>
      <c r="AO4019" s="35" t="str">
        <f t="shared" si="230"/>
        <v>-</v>
      </c>
      <c r="AQ4019" s="25" t="str">
        <f t="shared" si="231"/>
        <v>-</v>
      </c>
      <c r="BP4019" s="61"/>
      <c r="CT4019" s="61"/>
      <c r="CU4019" s="61"/>
      <c r="CV4019" s="61"/>
      <c r="CW4019" s="61"/>
      <c r="CX4019" s="61"/>
      <c r="CY4019" s="61"/>
      <c r="CZ4019" s="61"/>
      <c r="DA4019" s="61"/>
      <c r="DB4019" s="61"/>
      <c r="DC4019" s="61"/>
      <c r="DD4019" s="61"/>
      <c r="DE4019" s="61"/>
      <c r="DF4019" s="61"/>
      <c r="DG4019" s="61"/>
      <c r="DH4019" s="61"/>
      <c r="DI4019" s="61"/>
      <c r="DJ4019" s="61"/>
      <c r="DK4019" s="61"/>
      <c r="DL4019" s="61"/>
      <c r="DM4019" s="61"/>
    </row>
    <row r="4020" spans="1:117" s="25" customFormat="1" x14ac:dyDescent="0.2">
      <c r="A4020" s="25" t="s">
        <v>158</v>
      </c>
      <c r="B4020" s="25" t="s">
        <v>274</v>
      </c>
      <c r="C4020" s="25" t="s">
        <v>152</v>
      </c>
      <c r="I4020" s="116"/>
      <c r="J4020" s="116"/>
      <c r="K4020" s="116"/>
      <c r="L4020" s="116"/>
      <c r="M4020" s="116"/>
      <c r="N4020" s="116"/>
      <c r="AL4020" s="117"/>
      <c r="AN4020" s="35" t="str">
        <f t="shared" si="229"/>
        <v/>
      </c>
      <c r="AO4020" s="35" t="str">
        <f t="shared" si="230"/>
        <v>-</v>
      </c>
      <c r="AQ4020" s="25" t="str">
        <f t="shared" si="231"/>
        <v>-</v>
      </c>
      <c r="BP4020" s="61"/>
      <c r="CT4020" s="61"/>
      <c r="CU4020" s="61"/>
      <c r="CV4020" s="61"/>
      <c r="CW4020" s="61"/>
      <c r="CX4020" s="61"/>
      <c r="CY4020" s="61"/>
      <c r="CZ4020" s="61"/>
      <c r="DA4020" s="61"/>
      <c r="DB4020" s="61"/>
      <c r="DC4020" s="61"/>
      <c r="DD4020" s="61"/>
      <c r="DE4020" s="61"/>
      <c r="DF4020" s="61"/>
      <c r="DG4020" s="61"/>
      <c r="DH4020" s="61"/>
      <c r="DI4020" s="61"/>
      <c r="DJ4020" s="61"/>
      <c r="DK4020" s="61"/>
      <c r="DL4020" s="61"/>
      <c r="DM4020" s="61"/>
    </row>
    <row r="4021" spans="1:117" s="25" customFormat="1" x14ac:dyDescent="0.2">
      <c r="A4021" s="25" t="s">
        <v>158</v>
      </c>
      <c r="B4021" s="25" t="s">
        <v>275</v>
      </c>
      <c r="C4021" s="25" t="s">
        <v>153</v>
      </c>
      <c r="I4021" s="116"/>
      <c r="J4021" s="116"/>
      <c r="K4021" s="116"/>
      <c r="L4021" s="116"/>
      <c r="M4021" s="116"/>
      <c r="N4021" s="116"/>
      <c r="AL4021" s="117"/>
      <c r="AN4021" s="35" t="str">
        <f t="shared" si="229"/>
        <v/>
      </c>
      <c r="AO4021" s="35" t="str">
        <f t="shared" si="230"/>
        <v>-</v>
      </c>
      <c r="AQ4021" s="25" t="str">
        <f t="shared" si="231"/>
        <v>-</v>
      </c>
      <c r="BP4021" s="61"/>
      <c r="CT4021" s="61"/>
      <c r="CU4021" s="61"/>
      <c r="CV4021" s="61"/>
      <c r="CW4021" s="61"/>
      <c r="CX4021" s="61"/>
      <c r="CY4021" s="61"/>
      <c r="CZ4021" s="61"/>
      <c r="DA4021" s="61"/>
      <c r="DB4021" s="61"/>
      <c r="DC4021" s="61"/>
      <c r="DD4021" s="61"/>
      <c r="DE4021" s="61"/>
      <c r="DF4021" s="61"/>
      <c r="DG4021" s="61"/>
      <c r="DH4021" s="61"/>
      <c r="DI4021" s="61"/>
      <c r="DJ4021" s="61"/>
      <c r="DK4021" s="61"/>
      <c r="DL4021" s="61"/>
      <c r="DM4021" s="61"/>
    </row>
    <row r="4022" spans="1:117" s="25" customFormat="1" x14ac:dyDescent="0.2">
      <c r="A4022" s="25" t="s">
        <v>158</v>
      </c>
      <c r="B4022" s="25" t="s">
        <v>276</v>
      </c>
      <c r="C4022" s="25" t="s">
        <v>155</v>
      </c>
      <c r="I4022" s="116"/>
      <c r="J4022" s="116"/>
      <c r="K4022" s="116"/>
      <c r="L4022" s="116"/>
      <c r="M4022" s="116"/>
      <c r="N4022" s="116"/>
      <c r="AL4022" s="117"/>
      <c r="AN4022" s="35" t="str">
        <f t="shared" si="229"/>
        <v/>
      </c>
      <c r="AO4022" s="35" t="str">
        <f t="shared" si="230"/>
        <v>-</v>
      </c>
      <c r="AQ4022" s="25" t="str">
        <f t="shared" si="231"/>
        <v>-</v>
      </c>
      <c r="BP4022" s="61"/>
      <c r="CT4022" s="61"/>
      <c r="CU4022" s="61"/>
      <c r="CV4022" s="61"/>
      <c r="CW4022" s="61"/>
      <c r="CX4022" s="61"/>
      <c r="CY4022" s="61"/>
      <c r="CZ4022" s="61"/>
      <c r="DA4022" s="61"/>
      <c r="DB4022" s="61"/>
      <c r="DC4022" s="61"/>
      <c r="DD4022" s="61"/>
      <c r="DE4022" s="61"/>
      <c r="DF4022" s="61"/>
      <c r="DG4022" s="61"/>
      <c r="DH4022" s="61"/>
      <c r="DI4022" s="61"/>
      <c r="DJ4022" s="61"/>
      <c r="DK4022" s="61"/>
      <c r="DL4022" s="61"/>
      <c r="DM4022" s="61"/>
    </row>
    <row r="4023" spans="1:117" s="25" customFormat="1" x14ac:dyDescent="0.2">
      <c r="A4023" s="25" t="s">
        <v>158</v>
      </c>
      <c r="B4023" s="25" t="s">
        <v>277</v>
      </c>
      <c r="C4023" s="25" t="s">
        <v>156</v>
      </c>
      <c r="I4023" s="116"/>
      <c r="J4023" s="116"/>
      <c r="K4023" s="116"/>
      <c r="L4023" s="116"/>
      <c r="M4023" s="116"/>
      <c r="N4023" s="116"/>
      <c r="AL4023" s="117"/>
      <c r="AN4023" s="35" t="str">
        <f t="shared" ref="AN4023:AN4086" si="232">CONCATENATE(AM4023,AP4023)</f>
        <v/>
      </c>
      <c r="AO4023" s="35" t="str">
        <f t="shared" ref="AO4023:AO4086" si="233">CONCATENATE(AM4023,"-",AL4023)</f>
        <v>-</v>
      </c>
      <c r="AQ4023" s="25" t="str">
        <f t="shared" si="231"/>
        <v>-</v>
      </c>
      <c r="BP4023" s="61"/>
      <c r="CT4023" s="61"/>
      <c r="CU4023" s="61"/>
      <c r="CV4023" s="61"/>
      <c r="CW4023" s="61"/>
      <c r="CX4023" s="61"/>
      <c r="CY4023" s="61"/>
      <c r="CZ4023" s="61"/>
      <c r="DA4023" s="61"/>
      <c r="DB4023" s="61"/>
      <c r="DC4023" s="61"/>
      <c r="DD4023" s="61"/>
      <c r="DE4023" s="61"/>
      <c r="DF4023" s="61"/>
      <c r="DG4023" s="61"/>
      <c r="DH4023" s="61"/>
      <c r="DI4023" s="61"/>
      <c r="DJ4023" s="61"/>
      <c r="DK4023" s="61"/>
      <c r="DL4023" s="61"/>
      <c r="DM4023" s="61"/>
    </row>
    <row r="4024" spans="1:117" s="25" customFormat="1" x14ac:dyDescent="0.2">
      <c r="A4024" s="25" t="s">
        <v>158</v>
      </c>
      <c r="B4024" s="25" t="s">
        <v>278</v>
      </c>
      <c r="C4024" s="25" t="s">
        <v>157</v>
      </c>
      <c r="I4024" s="116"/>
      <c r="J4024" s="116"/>
      <c r="K4024" s="116"/>
      <c r="L4024" s="116"/>
      <c r="M4024" s="116"/>
      <c r="N4024" s="116"/>
      <c r="AL4024" s="117"/>
      <c r="AN4024" s="35" t="str">
        <f t="shared" si="232"/>
        <v/>
      </c>
      <c r="AO4024" s="35" t="str">
        <f t="shared" si="233"/>
        <v>-</v>
      </c>
      <c r="AQ4024" s="25" t="str">
        <f t="shared" si="231"/>
        <v>-</v>
      </c>
      <c r="BP4024" s="61"/>
      <c r="CT4024" s="61"/>
      <c r="CU4024" s="61"/>
      <c r="CV4024" s="61"/>
      <c r="CW4024" s="61"/>
      <c r="CX4024" s="61"/>
      <c r="CY4024" s="61"/>
      <c r="CZ4024" s="61"/>
      <c r="DA4024" s="61"/>
      <c r="DB4024" s="61"/>
      <c r="DC4024" s="61"/>
      <c r="DD4024" s="61"/>
      <c r="DE4024" s="61"/>
      <c r="DF4024" s="61"/>
      <c r="DG4024" s="61"/>
      <c r="DH4024" s="61"/>
      <c r="DI4024" s="61"/>
      <c r="DJ4024" s="61"/>
      <c r="DK4024" s="61"/>
      <c r="DL4024" s="61"/>
      <c r="DM4024" s="61"/>
    </row>
    <row r="4025" spans="1:117" s="25" customFormat="1" x14ac:dyDescent="0.2">
      <c r="A4025" s="25" t="s">
        <v>147</v>
      </c>
      <c r="B4025" s="25" t="s">
        <v>270</v>
      </c>
      <c r="C4025" s="25" t="s">
        <v>148</v>
      </c>
      <c r="I4025" s="116"/>
      <c r="J4025" s="116"/>
      <c r="K4025" s="116"/>
      <c r="L4025" s="116"/>
      <c r="M4025" s="116"/>
      <c r="N4025" s="116"/>
      <c r="AL4025" s="117"/>
      <c r="AN4025" s="35" t="str">
        <f t="shared" si="232"/>
        <v/>
      </c>
      <c r="AO4025" s="35" t="str">
        <f t="shared" si="233"/>
        <v>-</v>
      </c>
      <c r="AQ4025" s="25" t="str">
        <f t="shared" si="231"/>
        <v>-</v>
      </c>
      <c r="BP4025" s="61"/>
      <c r="CT4025" s="61"/>
      <c r="CU4025" s="61"/>
      <c r="CV4025" s="61"/>
      <c r="CW4025" s="61"/>
      <c r="CX4025" s="61"/>
      <c r="CY4025" s="61"/>
      <c r="CZ4025" s="61"/>
      <c r="DA4025" s="61"/>
      <c r="DB4025" s="61"/>
      <c r="DC4025" s="61"/>
      <c r="DD4025" s="61"/>
      <c r="DE4025" s="61"/>
      <c r="DF4025" s="61"/>
      <c r="DG4025" s="61"/>
      <c r="DH4025" s="61"/>
      <c r="DI4025" s="61"/>
      <c r="DJ4025" s="61"/>
      <c r="DK4025" s="61"/>
      <c r="DL4025" s="61"/>
      <c r="DM4025" s="61"/>
    </row>
    <row r="4026" spans="1:117" s="25" customFormat="1" x14ac:dyDescent="0.2">
      <c r="A4026" s="25" t="s">
        <v>147</v>
      </c>
      <c r="B4026" s="25" t="s">
        <v>271</v>
      </c>
      <c r="C4026" s="25" t="s">
        <v>150</v>
      </c>
      <c r="I4026" s="116"/>
      <c r="J4026" s="116"/>
      <c r="K4026" s="116"/>
      <c r="L4026" s="116"/>
      <c r="M4026" s="116"/>
      <c r="N4026" s="116"/>
      <c r="AL4026" s="117"/>
      <c r="AN4026" s="35" t="str">
        <f t="shared" si="232"/>
        <v/>
      </c>
      <c r="AO4026" s="35" t="str">
        <f t="shared" si="233"/>
        <v>-</v>
      </c>
      <c r="AQ4026" s="25" t="str">
        <f t="shared" si="231"/>
        <v>-</v>
      </c>
      <c r="BP4026" s="61"/>
      <c r="CT4026" s="61"/>
      <c r="CU4026" s="61"/>
      <c r="CV4026" s="61"/>
      <c r="CW4026" s="61"/>
      <c r="CX4026" s="61"/>
      <c r="CY4026" s="61"/>
      <c r="CZ4026" s="61"/>
      <c r="DA4026" s="61"/>
      <c r="DB4026" s="61"/>
      <c r="DC4026" s="61"/>
      <c r="DD4026" s="61"/>
      <c r="DE4026" s="61"/>
      <c r="DF4026" s="61"/>
      <c r="DG4026" s="61"/>
      <c r="DH4026" s="61"/>
      <c r="DI4026" s="61"/>
      <c r="DJ4026" s="61"/>
      <c r="DK4026" s="61"/>
      <c r="DL4026" s="61"/>
      <c r="DM4026" s="61"/>
    </row>
    <row r="4027" spans="1:117" s="25" customFormat="1" x14ac:dyDescent="0.2">
      <c r="A4027" s="25" t="s">
        <v>147</v>
      </c>
      <c r="B4027" s="25" t="s">
        <v>272</v>
      </c>
      <c r="C4027" s="25" t="s">
        <v>151</v>
      </c>
      <c r="I4027" s="116"/>
      <c r="J4027" s="116"/>
      <c r="K4027" s="116"/>
      <c r="L4027" s="116"/>
      <c r="M4027" s="116"/>
      <c r="N4027" s="116"/>
      <c r="AL4027" s="117"/>
      <c r="AN4027" s="35" t="str">
        <f t="shared" si="232"/>
        <v/>
      </c>
      <c r="AO4027" s="35" t="str">
        <f t="shared" si="233"/>
        <v>-</v>
      </c>
      <c r="AQ4027" s="25" t="str">
        <f t="shared" si="231"/>
        <v>-</v>
      </c>
      <c r="BP4027" s="61"/>
      <c r="CT4027" s="61"/>
      <c r="CU4027" s="61"/>
      <c r="CV4027" s="61"/>
      <c r="CW4027" s="61"/>
      <c r="CX4027" s="61"/>
      <c r="CY4027" s="61"/>
      <c r="CZ4027" s="61"/>
      <c r="DA4027" s="61"/>
      <c r="DB4027" s="61"/>
      <c r="DC4027" s="61"/>
      <c r="DD4027" s="61"/>
      <c r="DE4027" s="61"/>
      <c r="DF4027" s="61"/>
      <c r="DG4027" s="61"/>
      <c r="DH4027" s="61"/>
      <c r="DI4027" s="61"/>
      <c r="DJ4027" s="61"/>
      <c r="DK4027" s="61"/>
      <c r="DL4027" s="61"/>
      <c r="DM4027" s="61"/>
    </row>
    <row r="4028" spans="1:117" s="25" customFormat="1" x14ac:dyDescent="0.2">
      <c r="A4028" s="25" t="s">
        <v>147</v>
      </c>
      <c r="B4028" s="25" t="s">
        <v>273</v>
      </c>
      <c r="C4028" s="25" t="s">
        <v>152</v>
      </c>
      <c r="I4028" s="116"/>
      <c r="J4028" s="116"/>
      <c r="K4028" s="116"/>
      <c r="L4028" s="116"/>
      <c r="M4028" s="116"/>
      <c r="N4028" s="116"/>
      <c r="AL4028" s="117"/>
      <c r="AN4028" s="35" t="str">
        <f t="shared" si="232"/>
        <v/>
      </c>
      <c r="AO4028" s="35" t="str">
        <f t="shared" si="233"/>
        <v>-</v>
      </c>
      <c r="AQ4028" s="25" t="str">
        <f t="shared" si="231"/>
        <v>-</v>
      </c>
      <c r="BP4028" s="61"/>
      <c r="CT4028" s="61"/>
      <c r="CU4028" s="61"/>
      <c r="CV4028" s="61"/>
      <c r="CW4028" s="61"/>
      <c r="CX4028" s="61"/>
      <c r="CY4028" s="61"/>
      <c r="CZ4028" s="61"/>
      <c r="DA4028" s="61"/>
      <c r="DB4028" s="61"/>
      <c r="DC4028" s="61"/>
      <c r="DD4028" s="61"/>
      <c r="DE4028" s="61"/>
      <c r="DF4028" s="61"/>
      <c r="DG4028" s="61"/>
      <c r="DH4028" s="61"/>
      <c r="DI4028" s="61"/>
      <c r="DJ4028" s="61"/>
      <c r="DK4028" s="61"/>
      <c r="DL4028" s="61"/>
      <c r="DM4028" s="61"/>
    </row>
    <row r="4029" spans="1:117" s="25" customFormat="1" x14ac:dyDescent="0.2">
      <c r="A4029" s="25" t="s">
        <v>147</v>
      </c>
      <c r="B4029" s="25" t="s">
        <v>274</v>
      </c>
      <c r="C4029" s="25" t="s">
        <v>153</v>
      </c>
      <c r="I4029" s="116"/>
      <c r="J4029" s="116"/>
      <c r="K4029" s="116"/>
      <c r="L4029" s="116"/>
      <c r="M4029" s="116"/>
      <c r="N4029" s="116"/>
      <c r="AL4029" s="117"/>
      <c r="AN4029" s="35" t="str">
        <f t="shared" si="232"/>
        <v/>
      </c>
      <c r="AO4029" s="35" t="str">
        <f t="shared" si="233"/>
        <v>-</v>
      </c>
      <c r="AQ4029" s="25" t="str">
        <f t="shared" si="231"/>
        <v>-</v>
      </c>
      <c r="BP4029" s="61"/>
      <c r="CT4029" s="61"/>
      <c r="CU4029" s="61"/>
      <c r="CV4029" s="61"/>
      <c r="CW4029" s="61"/>
      <c r="CX4029" s="61"/>
      <c r="CY4029" s="61"/>
      <c r="CZ4029" s="61"/>
      <c r="DA4029" s="61"/>
      <c r="DB4029" s="61"/>
      <c r="DC4029" s="61"/>
      <c r="DD4029" s="61"/>
      <c r="DE4029" s="61"/>
      <c r="DF4029" s="61"/>
      <c r="DG4029" s="61"/>
      <c r="DH4029" s="61"/>
      <c r="DI4029" s="61"/>
      <c r="DJ4029" s="61"/>
      <c r="DK4029" s="61"/>
      <c r="DL4029" s="61"/>
      <c r="DM4029" s="61"/>
    </row>
    <row r="4030" spans="1:117" s="25" customFormat="1" x14ac:dyDescent="0.2">
      <c r="A4030" s="25" t="s">
        <v>147</v>
      </c>
      <c r="B4030" s="25" t="s">
        <v>275</v>
      </c>
      <c r="C4030" s="25" t="s">
        <v>154</v>
      </c>
      <c r="I4030" s="116"/>
      <c r="J4030" s="116"/>
      <c r="K4030" s="116"/>
      <c r="L4030" s="116"/>
      <c r="M4030" s="116"/>
      <c r="N4030" s="116"/>
      <c r="AL4030" s="117"/>
      <c r="AN4030" s="35" t="str">
        <f t="shared" si="232"/>
        <v/>
      </c>
      <c r="AO4030" s="35" t="str">
        <f t="shared" si="233"/>
        <v>-</v>
      </c>
      <c r="AQ4030" s="25" t="str">
        <f t="shared" si="231"/>
        <v>-</v>
      </c>
      <c r="BP4030" s="61"/>
      <c r="CT4030" s="61"/>
      <c r="CU4030" s="61"/>
      <c r="CV4030" s="61"/>
      <c r="CW4030" s="61"/>
      <c r="CX4030" s="61"/>
      <c r="CY4030" s="61"/>
      <c r="CZ4030" s="61"/>
      <c r="DA4030" s="61"/>
      <c r="DB4030" s="61"/>
      <c r="DC4030" s="61"/>
      <c r="DD4030" s="61"/>
      <c r="DE4030" s="61"/>
      <c r="DF4030" s="61"/>
      <c r="DG4030" s="61"/>
      <c r="DH4030" s="61"/>
      <c r="DI4030" s="61"/>
      <c r="DJ4030" s="61"/>
      <c r="DK4030" s="61"/>
      <c r="DL4030" s="61"/>
      <c r="DM4030" s="61"/>
    </row>
    <row r="4031" spans="1:117" s="25" customFormat="1" x14ac:dyDescent="0.2">
      <c r="A4031" s="25" t="s">
        <v>147</v>
      </c>
      <c r="B4031" s="25" t="s">
        <v>276</v>
      </c>
      <c r="C4031" s="25" t="s">
        <v>156</v>
      </c>
      <c r="I4031" s="116"/>
      <c r="J4031" s="116"/>
      <c r="K4031" s="116"/>
      <c r="L4031" s="116"/>
      <c r="M4031" s="116"/>
      <c r="N4031" s="116"/>
      <c r="AL4031" s="117"/>
      <c r="AN4031" s="35" t="str">
        <f t="shared" si="232"/>
        <v/>
      </c>
      <c r="AO4031" s="35" t="str">
        <f t="shared" si="233"/>
        <v>-</v>
      </c>
      <c r="AQ4031" s="25" t="str">
        <f t="shared" si="231"/>
        <v>-</v>
      </c>
      <c r="BP4031" s="61"/>
      <c r="CT4031" s="61"/>
      <c r="CU4031" s="61"/>
      <c r="CV4031" s="61"/>
      <c r="CW4031" s="61"/>
      <c r="CX4031" s="61"/>
      <c r="CY4031" s="61"/>
      <c r="CZ4031" s="61"/>
      <c r="DA4031" s="61"/>
      <c r="DB4031" s="61"/>
      <c r="DC4031" s="61"/>
      <c r="DD4031" s="61"/>
      <c r="DE4031" s="61"/>
      <c r="DF4031" s="61"/>
      <c r="DG4031" s="61"/>
      <c r="DH4031" s="61"/>
      <c r="DI4031" s="61"/>
      <c r="DJ4031" s="61"/>
      <c r="DK4031" s="61"/>
      <c r="DL4031" s="61"/>
      <c r="DM4031" s="61"/>
    </row>
    <row r="4032" spans="1:117" s="25" customFormat="1" x14ac:dyDescent="0.2">
      <c r="A4032" s="25" t="s">
        <v>147</v>
      </c>
      <c r="B4032" s="25" t="s">
        <v>277</v>
      </c>
      <c r="C4032" s="25" t="s">
        <v>157</v>
      </c>
      <c r="I4032" s="116"/>
      <c r="J4032" s="116"/>
      <c r="K4032" s="116"/>
      <c r="L4032" s="116"/>
      <c r="M4032" s="116"/>
      <c r="N4032" s="116"/>
      <c r="AL4032" s="117"/>
      <c r="AN4032" s="35" t="str">
        <f t="shared" si="232"/>
        <v/>
      </c>
      <c r="AO4032" s="35" t="str">
        <f t="shared" si="233"/>
        <v>-</v>
      </c>
      <c r="AQ4032" s="25" t="str">
        <f t="shared" si="231"/>
        <v>-</v>
      </c>
      <c r="BP4032" s="61"/>
      <c r="CT4032" s="61"/>
      <c r="CU4032" s="61"/>
      <c r="CV4032" s="61"/>
      <c r="CW4032" s="61"/>
      <c r="CX4032" s="61"/>
      <c r="CY4032" s="61"/>
      <c r="CZ4032" s="61"/>
      <c r="DA4032" s="61"/>
      <c r="DB4032" s="61"/>
      <c r="DC4032" s="61"/>
      <c r="DD4032" s="61"/>
      <c r="DE4032" s="61"/>
      <c r="DF4032" s="61"/>
      <c r="DG4032" s="61"/>
      <c r="DH4032" s="61"/>
      <c r="DI4032" s="61"/>
      <c r="DJ4032" s="61"/>
      <c r="DK4032" s="61"/>
      <c r="DL4032" s="61"/>
      <c r="DM4032" s="61"/>
    </row>
    <row r="4033" spans="1:117" s="25" customFormat="1" x14ac:dyDescent="0.2">
      <c r="A4033" s="25" t="s">
        <v>147</v>
      </c>
      <c r="B4033" s="25" t="s">
        <v>278</v>
      </c>
      <c r="C4033" s="25" t="s">
        <v>158</v>
      </c>
      <c r="I4033" s="116"/>
      <c r="J4033" s="116"/>
      <c r="K4033" s="116"/>
      <c r="L4033" s="116"/>
      <c r="M4033" s="116"/>
      <c r="N4033" s="116"/>
      <c r="AL4033" s="117"/>
      <c r="AN4033" s="35" t="str">
        <f t="shared" si="232"/>
        <v/>
      </c>
      <c r="AO4033" s="35" t="str">
        <f t="shared" si="233"/>
        <v>-</v>
      </c>
      <c r="AQ4033" s="25" t="str">
        <f t="shared" si="231"/>
        <v>-</v>
      </c>
      <c r="BP4033" s="61"/>
      <c r="CT4033" s="61"/>
      <c r="CU4033" s="61"/>
      <c r="CV4033" s="61"/>
      <c r="CW4033" s="61"/>
      <c r="CX4033" s="61"/>
      <c r="CY4033" s="61"/>
      <c r="CZ4033" s="61"/>
      <c r="DA4033" s="61"/>
      <c r="DB4033" s="61"/>
      <c r="DC4033" s="61"/>
      <c r="DD4033" s="61"/>
      <c r="DE4033" s="61"/>
      <c r="DF4033" s="61"/>
      <c r="DG4033" s="61"/>
      <c r="DH4033" s="61"/>
      <c r="DI4033" s="61"/>
      <c r="DJ4033" s="61"/>
      <c r="DK4033" s="61"/>
      <c r="DL4033" s="61"/>
      <c r="DM4033" s="61"/>
    </row>
    <row r="4034" spans="1:117" s="25" customFormat="1" x14ac:dyDescent="0.2">
      <c r="A4034" s="25" t="s">
        <v>148</v>
      </c>
      <c r="B4034" s="25" t="s">
        <v>270</v>
      </c>
      <c r="C4034" s="25" t="s">
        <v>149</v>
      </c>
      <c r="I4034" s="116"/>
      <c r="J4034" s="116"/>
      <c r="K4034" s="116"/>
      <c r="L4034" s="116"/>
      <c r="M4034" s="116"/>
      <c r="N4034" s="116"/>
      <c r="AL4034" s="117"/>
      <c r="AN4034" s="35" t="str">
        <f t="shared" si="232"/>
        <v/>
      </c>
      <c r="AO4034" s="35" t="str">
        <f t="shared" si="233"/>
        <v>-</v>
      </c>
      <c r="AQ4034" s="25" t="str">
        <f t="shared" si="231"/>
        <v>-</v>
      </c>
      <c r="BP4034" s="61"/>
      <c r="CT4034" s="61"/>
      <c r="CU4034" s="61"/>
      <c r="CV4034" s="61"/>
      <c r="CW4034" s="61"/>
      <c r="CX4034" s="61"/>
      <c r="CY4034" s="61"/>
      <c r="CZ4034" s="61"/>
      <c r="DA4034" s="61"/>
      <c r="DB4034" s="61"/>
      <c r="DC4034" s="61"/>
      <c r="DD4034" s="61"/>
      <c r="DE4034" s="61"/>
      <c r="DF4034" s="61"/>
      <c r="DG4034" s="61"/>
      <c r="DH4034" s="61"/>
      <c r="DI4034" s="61"/>
      <c r="DJ4034" s="61"/>
      <c r="DK4034" s="61"/>
      <c r="DL4034" s="61"/>
      <c r="DM4034" s="61"/>
    </row>
    <row r="4035" spans="1:117" s="25" customFormat="1" x14ac:dyDescent="0.2">
      <c r="A4035" s="25" t="s">
        <v>148</v>
      </c>
      <c r="B4035" s="25" t="s">
        <v>271</v>
      </c>
      <c r="C4035" s="25" t="s">
        <v>151</v>
      </c>
      <c r="I4035" s="116"/>
      <c r="J4035" s="116"/>
      <c r="K4035" s="116"/>
      <c r="L4035" s="116"/>
      <c r="M4035" s="116"/>
      <c r="N4035" s="116"/>
      <c r="AL4035" s="117"/>
      <c r="AN4035" s="35" t="str">
        <f t="shared" si="232"/>
        <v/>
      </c>
      <c r="AO4035" s="35" t="str">
        <f t="shared" si="233"/>
        <v>-</v>
      </c>
      <c r="AQ4035" s="25" t="str">
        <f t="shared" si="231"/>
        <v>-</v>
      </c>
      <c r="BP4035" s="61"/>
      <c r="CT4035" s="61"/>
      <c r="CU4035" s="61"/>
      <c r="CV4035" s="61"/>
      <c r="CW4035" s="61"/>
      <c r="CX4035" s="61"/>
      <c r="CY4035" s="61"/>
      <c r="CZ4035" s="61"/>
      <c r="DA4035" s="61"/>
      <c r="DB4035" s="61"/>
      <c r="DC4035" s="61"/>
      <c r="DD4035" s="61"/>
      <c r="DE4035" s="61"/>
      <c r="DF4035" s="61"/>
      <c r="DG4035" s="61"/>
      <c r="DH4035" s="61"/>
      <c r="DI4035" s="61"/>
      <c r="DJ4035" s="61"/>
      <c r="DK4035" s="61"/>
      <c r="DL4035" s="61"/>
      <c r="DM4035" s="61"/>
    </row>
    <row r="4036" spans="1:117" s="25" customFormat="1" x14ac:dyDescent="0.2">
      <c r="A4036" s="25" t="s">
        <v>148</v>
      </c>
      <c r="B4036" s="25" t="s">
        <v>272</v>
      </c>
      <c r="C4036" s="25" t="s">
        <v>152</v>
      </c>
      <c r="I4036" s="116"/>
      <c r="J4036" s="116"/>
      <c r="K4036" s="116"/>
      <c r="L4036" s="116"/>
      <c r="M4036" s="116"/>
      <c r="N4036" s="116"/>
      <c r="AL4036" s="117"/>
      <c r="AN4036" s="35" t="str">
        <f t="shared" si="232"/>
        <v/>
      </c>
      <c r="AO4036" s="35" t="str">
        <f t="shared" si="233"/>
        <v>-</v>
      </c>
      <c r="AQ4036" s="25" t="str">
        <f t="shared" si="231"/>
        <v>-</v>
      </c>
      <c r="BP4036" s="61"/>
      <c r="CT4036" s="61"/>
      <c r="CU4036" s="61"/>
      <c r="CV4036" s="61"/>
      <c r="CW4036" s="61"/>
      <c r="CX4036" s="61"/>
      <c r="CY4036" s="61"/>
      <c r="CZ4036" s="61"/>
      <c r="DA4036" s="61"/>
      <c r="DB4036" s="61"/>
      <c r="DC4036" s="61"/>
      <c r="DD4036" s="61"/>
      <c r="DE4036" s="61"/>
      <c r="DF4036" s="61"/>
      <c r="DG4036" s="61"/>
      <c r="DH4036" s="61"/>
      <c r="DI4036" s="61"/>
      <c r="DJ4036" s="61"/>
      <c r="DK4036" s="61"/>
      <c r="DL4036" s="61"/>
      <c r="DM4036" s="61"/>
    </row>
    <row r="4037" spans="1:117" s="25" customFormat="1" x14ac:dyDescent="0.2">
      <c r="A4037" s="25" t="s">
        <v>148</v>
      </c>
      <c r="B4037" s="25" t="s">
        <v>273</v>
      </c>
      <c r="C4037" s="25" t="s">
        <v>153</v>
      </c>
      <c r="I4037" s="116"/>
      <c r="J4037" s="116"/>
      <c r="K4037" s="116"/>
      <c r="L4037" s="116"/>
      <c r="M4037" s="116"/>
      <c r="N4037" s="116"/>
      <c r="AL4037" s="117"/>
      <c r="AN4037" s="35" t="str">
        <f t="shared" si="232"/>
        <v/>
      </c>
      <c r="AO4037" s="35" t="str">
        <f t="shared" si="233"/>
        <v>-</v>
      </c>
      <c r="AQ4037" s="25" t="str">
        <f t="shared" si="231"/>
        <v>-</v>
      </c>
      <c r="BP4037" s="61"/>
      <c r="CT4037" s="61"/>
      <c r="CU4037" s="61"/>
      <c r="CV4037" s="61"/>
      <c r="CW4037" s="61"/>
      <c r="CX4037" s="61"/>
      <c r="CY4037" s="61"/>
      <c r="CZ4037" s="61"/>
      <c r="DA4037" s="61"/>
      <c r="DB4037" s="61"/>
      <c r="DC4037" s="61"/>
      <c r="DD4037" s="61"/>
      <c r="DE4037" s="61"/>
      <c r="DF4037" s="61"/>
      <c r="DG4037" s="61"/>
      <c r="DH4037" s="61"/>
      <c r="DI4037" s="61"/>
      <c r="DJ4037" s="61"/>
      <c r="DK4037" s="61"/>
      <c r="DL4037" s="61"/>
      <c r="DM4037" s="61"/>
    </row>
    <row r="4038" spans="1:117" s="25" customFormat="1" x14ac:dyDescent="0.2">
      <c r="A4038" s="25" t="s">
        <v>148</v>
      </c>
      <c r="B4038" s="25" t="s">
        <v>274</v>
      </c>
      <c r="C4038" s="25" t="s">
        <v>154</v>
      </c>
      <c r="I4038" s="116"/>
      <c r="J4038" s="116"/>
      <c r="K4038" s="116"/>
      <c r="L4038" s="116"/>
      <c r="M4038" s="116"/>
      <c r="N4038" s="116"/>
      <c r="AL4038" s="117"/>
      <c r="AN4038" s="35" t="str">
        <f t="shared" si="232"/>
        <v/>
      </c>
      <c r="AO4038" s="35" t="str">
        <f t="shared" si="233"/>
        <v>-</v>
      </c>
      <c r="AQ4038" s="25" t="str">
        <f t="shared" si="231"/>
        <v>-</v>
      </c>
      <c r="BP4038" s="61"/>
      <c r="CT4038" s="61"/>
      <c r="CU4038" s="61"/>
      <c r="CV4038" s="61"/>
      <c r="CW4038" s="61"/>
      <c r="CX4038" s="61"/>
      <c r="CY4038" s="61"/>
      <c r="CZ4038" s="61"/>
      <c r="DA4038" s="61"/>
      <c r="DB4038" s="61"/>
      <c r="DC4038" s="61"/>
      <c r="DD4038" s="61"/>
      <c r="DE4038" s="61"/>
      <c r="DF4038" s="61"/>
      <c r="DG4038" s="61"/>
      <c r="DH4038" s="61"/>
      <c r="DI4038" s="61"/>
      <c r="DJ4038" s="61"/>
      <c r="DK4038" s="61"/>
      <c r="DL4038" s="61"/>
      <c r="DM4038" s="61"/>
    </row>
    <row r="4039" spans="1:117" s="25" customFormat="1" x14ac:dyDescent="0.2">
      <c r="A4039" s="25" t="s">
        <v>148</v>
      </c>
      <c r="B4039" s="25" t="s">
        <v>275</v>
      </c>
      <c r="C4039" s="25" t="s">
        <v>155</v>
      </c>
      <c r="I4039" s="116"/>
      <c r="J4039" s="116"/>
      <c r="K4039" s="116"/>
      <c r="L4039" s="116"/>
      <c r="M4039" s="116"/>
      <c r="N4039" s="116"/>
      <c r="AL4039" s="117"/>
      <c r="AN4039" s="35" t="str">
        <f t="shared" si="232"/>
        <v/>
      </c>
      <c r="AO4039" s="35" t="str">
        <f t="shared" si="233"/>
        <v>-</v>
      </c>
      <c r="AQ4039" s="25" t="str">
        <f t="shared" si="231"/>
        <v>-</v>
      </c>
      <c r="BP4039" s="61"/>
      <c r="CT4039" s="61"/>
      <c r="CU4039" s="61"/>
      <c r="CV4039" s="61"/>
      <c r="CW4039" s="61"/>
      <c r="CX4039" s="61"/>
      <c r="CY4039" s="61"/>
      <c r="CZ4039" s="61"/>
      <c r="DA4039" s="61"/>
      <c r="DB4039" s="61"/>
      <c r="DC4039" s="61"/>
      <c r="DD4039" s="61"/>
      <c r="DE4039" s="61"/>
      <c r="DF4039" s="61"/>
      <c r="DG4039" s="61"/>
      <c r="DH4039" s="61"/>
      <c r="DI4039" s="61"/>
      <c r="DJ4039" s="61"/>
      <c r="DK4039" s="61"/>
      <c r="DL4039" s="61"/>
      <c r="DM4039" s="61"/>
    </row>
    <row r="4040" spans="1:117" s="25" customFormat="1" x14ac:dyDescent="0.2">
      <c r="A4040" s="25" t="s">
        <v>148</v>
      </c>
      <c r="B4040" s="25" t="s">
        <v>276</v>
      </c>
      <c r="C4040" s="25" t="s">
        <v>157</v>
      </c>
      <c r="I4040" s="116"/>
      <c r="J4040" s="116"/>
      <c r="K4040" s="116"/>
      <c r="L4040" s="116"/>
      <c r="M4040" s="116"/>
      <c r="N4040" s="116"/>
      <c r="AL4040" s="117"/>
      <c r="AN4040" s="35" t="str">
        <f t="shared" si="232"/>
        <v/>
      </c>
      <c r="AO4040" s="35" t="str">
        <f t="shared" si="233"/>
        <v>-</v>
      </c>
      <c r="AQ4040" s="25" t="str">
        <f t="shared" si="231"/>
        <v>-</v>
      </c>
      <c r="BP4040" s="61"/>
      <c r="CT4040" s="61"/>
      <c r="CU4040" s="61"/>
      <c r="CV4040" s="61"/>
      <c r="CW4040" s="61"/>
      <c r="CX4040" s="61"/>
      <c r="CY4040" s="61"/>
      <c r="CZ4040" s="61"/>
      <c r="DA4040" s="61"/>
      <c r="DB4040" s="61"/>
      <c r="DC4040" s="61"/>
      <c r="DD4040" s="61"/>
      <c r="DE4040" s="61"/>
      <c r="DF4040" s="61"/>
      <c r="DG4040" s="61"/>
      <c r="DH4040" s="61"/>
      <c r="DI4040" s="61"/>
      <c r="DJ4040" s="61"/>
      <c r="DK4040" s="61"/>
      <c r="DL4040" s="61"/>
      <c r="DM4040" s="61"/>
    </row>
    <row r="4041" spans="1:117" s="25" customFormat="1" x14ac:dyDescent="0.2">
      <c r="A4041" s="25" t="s">
        <v>148</v>
      </c>
      <c r="B4041" s="25" t="s">
        <v>277</v>
      </c>
      <c r="C4041" s="25" t="s">
        <v>158</v>
      </c>
      <c r="I4041" s="116"/>
      <c r="J4041" s="116"/>
      <c r="K4041" s="116"/>
      <c r="L4041" s="116"/>
      <c r="M4041" s="116"/>
      <c r="N4041" s="116"/>
      <c r="AL4041" s="117"/>
      <c r="AN4041" s="35" t="str">
        <f t="shared" si="232"/>
        <v/>
      </c>
      <c r="AO4041" s="35" t="str">
        <f t="shared" si="233"/>
        <v>-</v>
      </c>
      <c r="AQ4041" s="25" t="str">
        <f t="shared" si="231"/>
        <v>-</v>
      </c>
      <c r="BP4041" s="61"/>
      <c r="CT4041" s="61"/>
      <c r="CU4041" s="61"/>
      <c r="CV4041" s="61"/>
      <c r="CW4041" s="61"/>
      <c r="CX4041" s="61"/>
      <c r="CY4041" s="61"/>
      <c r="CZ4041" s="61"/>
      <c r="DA4041" s="61"/>
      <c r="DB4041" s="61"/>
      <c r="DC4041" s="61"/>
      <c r="DD4041" s="61"/>
      <c r="DE4041" s="61"/>
      <c r="DF4041" s="61"/>
      <c r="DG4041" s="61"/>
      <c r="DH4041" s="61"/>
      <c r="DI4041" s="61"/>
      <c r="DJ4041" s="61"/>
      <c r="DK4041" s="61"/>
      <c r="DL4041" s="61"/>
      <c r="DM4041" s="61"/>
    </row>
    <row r="4042" spans="1:117" s="25" customFormat="1" x14ac:dyDescent="0.2">
      <c r="A4042" s="25" t="s">
        <v>148</v>
      </c>
      <c r="B4042" s="25" t="s">
        <v>278</v>
      </c>
      <c r="C4042" s="25" t="s">
        <v>147</v>
      </c>
      <c r="I4042" s="116"/>
      <c r="J4042" s="116"/>
      <c r="K4042" s="116"/>
      <c r="L4042" s="116"/>
      <c r="M4042" s="116"/>
      <c r="N4042" s="116"/>
      <c r="AL4042" s="117"/>
      <c r="AN4042" s="35" t="str">
        <f t="shared" si="232"/>
        <v/>
      </c>
      <c r="AO4042" s="35" t="str">
        <f t="shared" si="233"/>
        <v>-</v>
      </c>
      <c r="AQ4042" s="25" t="str">
        <f t="shared" si="231"/>
        <v>-</v>
      </c>
      <c r="BP4042" s="61"/>
      <c r="CT4042" s="61"/>
      <c r="CU4042" s="61"/>
      <c r="CV4042" s="61"/>
      <c r="CW4042" s="61"/>
      <c r="CX4042" s="61"/>
      <c r="CY4042" s="61"/>
      <c r="CZ4042" s="61"/>
      <c r="DA4042" s="61"/>
      <c r="DB4042" s="61"/>
      <c r="DC4042" s="61"/>
      <c r="DD4042" s="61"/>
      <c r="DE4042" s="61"/>
      <c r="DF4042" s="61"/>
      <c r="DG4042" s="61"/>
      <c r="DH4042" s="61"/>
      <c r="DI4042" s="61"/>
      <c r="DJ4042" s="61"/>
      <c r="DK4042" s="61"/>
      <c r="DL4042" s="61"/>
      <c r="DM4042" s="61"/>
    </row>
    <row r="4043" spans="1:117" s="25" customFormat="1" x14ac:dyDescent="0.2">
      <c r="A4043" s="25" t="s">
        <v>149</v>
      </c>
      <c r="B4043" s="25" t="s">
        <v>270</v>
      </c>
      <c r="C4043" s="25" t="s">
        <v>150</v>
      </c>
      <c r="I4043" s="116"/>
      <c r="J4043" s="116"/>
      <c r="K4043" s="116"/>
      <c r="L4043" s="116"/>
      <c r="M4043" s="116"/>
      <c r="N4043" s="116"/>
      <c r="AL4043" s="117"/>
      <c r="AN4043" s="35" t="str">
        <f t="shared" si="232"/>
        <v/>
      </c>
      <c r="AO4043" s="35" t="str">
        <f t="shared" si="233"/>
        <v>-</v>
      </c>
      <c r="AQ4043" s="25" t="str">
        <f t="shared" si="231"/>
        <v>-</v>
      </c>
      <c r="BP4043" s="61"/>
      <c r="CT4043" s="61"/>
      <c r="CU4043" s="61"/>
      <c r="CV4043" s="61"/>
      <c r="CW4043" s="61"/>
      <c r="CX4043" s="61"/>
      <c r="CY4043" s="61"/>
      <c r="CZ4043" s="61"/>
      <c r="DA4043" s="61"/>
      <c r="DB4043" s="61"/>
      <c r="DC4043" s="61"/>
      <c r="DD4043" s="61"/>
      <c r="DE4043" s="61"/>
      <c r="DF4043" s="61"/>
      <c r="DG4043" s="61"/>
      <c r="DH4043" s="61"/>
      <c r="DI4043" s="61"/>
      <c r="DJ4043" s="61"/>
      <c r="DK4043" s="61"/>
      <c r="DL4043" s="61"/>
      <c r="DM4043" s="61"/>
    </row>
    <row r="4044" spans="1:117" s="25" customFormat="1" x14ac:dyDescent="0.2">
      <c r="A4044" s="25" t="s">
        <v>149</v>
      </c>
      <c r="B4044" s="25" t="s">
        <v>271</v>
      </c>
      <c r="C4044" s="25" t="s">
        <v>152</v>
      </c>
      <c r="I4044" s="116"/>
      <c r="J4044" s="116"/>
      <c r="K4044" s="116"/>
      <c r="L4044" s="116"/>
      <c r="M4044" s="116"/>
      <c r="N4044" s="116"/>
      <c r="AL4044" s="117"/>
      <c r="AN4044" s="35" t="str">
        <f t="shared" si="232"/>
        <v/>
      </c>
      <c r="AO4044" s="35" t="str">
        <f t="shared" si="233"/>
        <v>-</v>
      </c>
      <c r="AQ4044" s="25" t="str">
        <f t="shared" si="231"/>
        <v>-</v>
      </c>
      <c r="BP4044" s="61"/>
      <c r="CT4044" s="61"/>
      <c r="CU4044" s="61"/>
      <c r="CV4044" s="61"/>
      <c r="CW4044" s="61"/>
      <c r="CX4044" s="61"/>
      <c r="CY4044" s="61"/>
      <c r="CZ4044" s="61"/>
      <c r="DA4044" s="61"/>
      <c r="DB4044" s="61"/>
      <c r="DC4044" s="61"/>
      <c r="DD4044" s="61"/>
      <c r="DE4044" s="61"/>
      <c r="DF4044" s="61"/>
      <c r="DG4044" s="61"/>
      <c r="DH4044" s="61"/>
      <c r="DI4044" s="61"/>
      <c r="DJ4044" s="61"/>
      <c r="DK4044" s="61"/>
      <c r="DL4044" s="61"/>
      <c r="DM4044" s="61"/>
    </row>
    <row r="4045" spans="1:117" s="25" customFormat="1" x14ac:dyDescent="0.2">
      <c r="A4045" s="25" t="s">
        <v>149</v>
      </c>
      <c r="B4045" s="25" t="s">
        <v>272</v>
      </c>
      <c r="C4045" s="25" t="s">
        <v>153</v>
      </c>
      <c r="I4045" s="116"/>
      <c r="J4045" s="116"/>
      <c r="K4045" s="116"/>
      <c r="L4045" s="116"/>
      <c r="M4045" s="116"/>
      <c r="N4045" s="116"/>
      <c r="AL4045" s="117"/>
      <c r="AN4045" s="35" t="str">
        <f t="shared" si="232"/>
        <v/>
      </c>
      <c r="AO4045" s="35" t="str">
        <f t="shared" si="233"/>
        <v>-</v>
      </c>
      <c r="AQ4045" s="25" t="str">
        <f t="shared" si="231"/>
        <v>-</v>
      </c>
      <c r="BP4045" s="61"/>
      <c r="CT4045" s="61"/>
      <c r="CU4045" s="61"/>
      <c r="CV4045" s="61"/>
      <c r="CW4045" s="61"/>
      <c r="CX4045" s="61"/>
      <c r="CY4045" s="61"/>
      <c r="CZ4045" s="61"/>
      <c r="DA4045" s="61"/>
      <c r="DB4045" s="61"/>
      <c r="DC4045" s="61"/>
      <c r="DD4045" s="61"/>
      <c r="DE4045" s="61"/>
      <c r="DF4045" s="61"/>
      <c r="DG4045" s="61"/>
      <c r="DH4045" s="61"/>
      <c r="DI4045" s="61"/>
      <c r="DJ4045" s="61"/>
      <c r="DK4045" s="61"/>
      <c r="DL4045" s="61"/>
      <c r="DM4045" s="61"/>
    </row>
    <row r="4046" spans="1:117" s="25" customFormat="1" x14ac:dyDescent="0.2">
      <c r="A4046" s="25" t="s">
        <v>149</v>
      </c>
      <c r="B4046" s="25" t="s">
        <v>273</v>
      </c>
      <c r="C4046" s="25" t="s">
        <v>154</v>
      </c>
      <c r="I4046" s="116"/>
      <c r="J4046" s="116"/>
      <c r="K4046" s="116"/>
      <c r="L4046" s="116"/>
      <c r="M4046" s="116"/>
      <c r="N4046" s="116"/>
      <c r="AL4046" s="117"/>
      <c r="AN4046" s="35" t="str">
        <f t="shared" si="232"/>
        <v/>
      </c>
      <c r="AO4046" s="35" t="str">
        <f t="shared" si="233"/>
        <v>-</v>
      </c>
      <c r="AQ4046" s="25" t="str">
        <f t="shared" si="231"/>
        <v>-</v>
      </c>
      <c r="BP4046" s="61"/>
      <c r="CT4046" s="61"/>
      <c r="CU4046" s="61"/>
      <c r="CV4046" s="61"/>
      <c r="CW4046" s="61"/>
      <c r="CX4046" s="61"/>
      <c r="CY4046" s="61"/>
      <c r="CZ4046" s="61"/>
      <c r="DA4046" s="61"/>
      <c r="DB4046" s="61"/>
      <c r="DC4046" s="61"/>
      <c r="DD4046" s="61"/>
      <c r="DE4046" s="61"/>
      <c r="DF4046" s="61"/>
      <c r="DG4046" s="61"/>
      <c r="DH4046" s="61"/>
      <c r="DI4046" s="61"/>
      <c r="DJ4046" s="61"/>
      <c r="DK4046" s="61"/>
      <c r="DL4046" s="61"/>
      <c r="DM4046" s="61"/>
    </row>
    <row r="4047" spans="1:117" s="25" customFormat="1" x14ac:dyDescent="0.2">
      <c r="A4047" s="25" t="s">
        <v>149</v>
      </c>
      <c r="B4047" s="25" t="s">
        <v>274</v>
      </c>
      <c r="C4047" s="25" t="s">
        <v>155</v>
      </c>
      <c r="I4047" s="116"/>
      <c r="J4047" s="116"/>
      <c r="K4047" s="116"/>
      <c r="L4047" s="116"/>
      <c r="M4047" s="116"/>
      <c r="N4047" s="116"/>
      <c r="AL4047" s="117"/>
      <c r="AN4047" s="35" t="str">
        <f t="shared" si="232"/>
        <v/>
      </c>
      <c r="AO4047" s="35" t="str">
        <f t="shared" si="233"/>
        <v>-</v>
      </c>
      <c r="AQ4047" s="25" t="str">
        <f t="shared" si="231"/>
        <v>-</v>
      </c>
      <c r="BP4047" s="61"/>
      <c r="CT4047" s="61"/>
      <c r="CU4047" s="61"/>
      <c r="CV4047" s="61"/>
      <c r="CW4047" s="61"/>
      <c r="CX4047" s="61"/>
      <c r="CY4047" s="61"/>
      <c r="CZ4047" s="61"/>
      <c r="DA4047" s="61"/>
      <c r="DB4047" s="61"/>
      <c r="DC4047" s="61"/>
      <c r="DD4047" s="61"/>
      <c r="DE4047" s="61"/>
      <c r="DF4047" s="61"/>
      <c r="DG4047" s="61"/>
      <c r="DH4047" s="61"/>
      <c r="DI4047" s="61"/>
      <c r="DJ4047" s="61"/>
      <c r="DK4047" s="61"/>
      <c r="DL4047" s="61"/>
      <c r="DM4047" s="61"/>
    </row>
    <row r="4048" spans="1:117" s="25" customFormat="1" x14ac:dyDescent="0.2">
      <c r="A4048" s="25" t="s">
        <v>149</v>
      </c>
      <c r="B4048" s="25" t="s">
        <v>275</v>
      </c>
      <c r="C4048" s="25" t="s">
        <v>156</v>
      </c>
      <c r="I4048" s="116"/>
      <c r="J4048" s="116"/>
      <c r="K4048" s="116"/>
      <c r="L4048" s="116"/>
      <c r="M4048" s="116"/>
      <c r="N4048" s="116"/>
      <c r="AL4048" s="117"/>
      <c r="AN4048" s="35" t="str">
        <f t="shared" si="232"/>
        <v/>
      </c>
      <c r="AO4048" s="35" t="str">
        <f t="shared" si="233"/>
        <v>-</v>
      </c>
      <c r="AQ4048" s="25" t="str">
        <f t="shared" si="231"/>
        <v>-</v>
      </c>
      <c r="BP4048" s="61"/>
      <c r="CT4048" s="61"/>
      <c r="CU4048" s="61"/>
      <c r="CV4048" s="61"/>
      <c r="CW4048" s="61"/>
      <c r="CX4048" s="61"/>
      <c r="CY4048" s="61"/>
      <c r="CZ4048" s="61"/>
      <c r="DA4048" s="61"/>
      <c r="DB4048" s="61"/>
      <c r="DC4048" s="61"/>
      <c r="DD4048" s="61"/>
      <c r="DE4048" s="61"/>
      <c r="DF4048" s="61"/>
      <c r="DG4048" s="61"/>
      <c r="DH4048" s="61"/>
      <c r="DI4048" s="61"/>
      <c r="DJ4048" s="61"/>
      <c r="DK4048" s="61"/>
      <c r="DL4048" s="61"/>
      <c r="DM4048" s="61"/>
    </row>
    <row r="4049" spans="1:117" s="25" customFormat="1" x14ac:dyDescent="0.2">
      <c r="A4049" s="25" t="s">
        <v>149</v>
      </c>
      <c r="B4049" s="25" t="s">
        <v>276</v>
      </c>
      <c r="C4049" s="25" t="s">
        <v>158</v>
      </c>
      <c r="I4049" s="116"/>
      <c r="J4049" s="116"/>
      <c r="K4049" s="116"/>
      <c r="L4049" s="116"/>
      <c r="M4049" s="116"/>
      <c r="N4049" s="116"/>
      <c r="AL4049" s="117"/>
      <c r="AN4049" s="35" t="str">
        <f t="shared" si="232"/>
        <v/>
      </c>
      <c r="AO4049" s="35" t="str">
        <f t="shared" si="233"/>
        <v>-</v>
      </c>
      <c r="AQ4049" s="25" t="str">
        <f t="shared" si="231"/>
        <v>-</v>
      </c>
      <c r="BP4049" s="61"/>
      <c r="CT4049" s="61"/>
      <c r="CU4049" s="61"/>
      <c r="CV4049" s="61"/>
      <c r="CW4049" s="61"/>
      <c r="CX4049" s="61"/>
      <c r="CY4049" s="61"/>
      <c r="CZ4049" s="61"/>
      <c r="DA4049" s="61"/>
      <c r="DB4049" s="61"/>
      <c r="DC4049" s="61"/>
      <c r="DD4049" s="61"/>
      <c r="DE4049" s="61"/>
      <c r="DF4049" s="61"/>
      <c r="DG4049" s="61"/>
      <c r="DH4049" s="61"/>
      <c r="DI4049" s="61"/>
      <c r="DJ4049" s="61"/>
      <c r="DK4049" s="61"/>
      <c r="DL4049" s="61"/>
      <c r="DM4049" s="61"/>
    </row>
    <row r="4050" spans="1:117" s="25" customFormat="1" x14ac:dyDescent="0.2">
      <c r="A4050" s="25" t="s">
        <v>149</v>
      </c>
      <c r="B4050" s="25" t="s">
        <v>277</v>
      </c>
      <c r="C4050" s="25" t="s">
        <v>147</v>
      </c>
      <c r="I4050" s="116"/>
      <c r="J4050" s="116"/>
      <c r="K4050" s="116"/>
      <c r="L4050" s="116"/>
      <c r="M4050" s="116"/>
      <c r="N4050" s="116"/>
      <c r="AL4050" s="117"/>
      <c r="AN4050" s="35" t="str">
        <f t="shared" si="232"/>
        <v/>
      </c>
      <c r="AO4050" s="35" t="str">
        <f t="shared" si="233"/>
        <v>-</v>
      </c>
      <c r="AQ4050" s="25" t="str">
        <f t="shared" si="231"/>
        <v>-</v>
      </c>
      <c r="BP4050" s="61"/>
      <c r="CT4050" s="61"/>
      <c r="CU4050" s="61"/>
      <c r="CV4050" s="61"/>
      <c r="CW4050" s="61"/>
      <c r="CX4050" s="61"/>
      <c r="CY4050" s="61"/>
      <c r="CZ4050" s="61"/>
      <c r="DA4050" s="61"/>
      <c r="DB4050" s="61"/>
      <c r="DC4050" s="61"/>
      <c r="DD4050" s="61"/>
      <c r="DE4050" s="61"/>
      <c r="DF4050" s="61"/>
      <c r="DG4050" s="61"/>
      <c r="DH4050" s="61"/>
      <c r="DI4050" s="61"/>
      <c r="DJ4050" s="61"/>
      <c r="DK4050" s="61"/>
      <c r="DL4050" s="61"/>
      <c r="DM4050" s="61"/>
    </row>
    <row r="4051" spans="1:117" s="25" customFormat="1" x14ac:dyDescent="0.2">
      <c r="A4051" s="25" t="s">
        <v>149</v>
      </c>
      <c r="B4051" s="25" t="s">
        <v>278</v>
      </c>
      <c r="C4051" s="25" t="s">
        <v>148</v>
      </c>
      <c r="I4051" s="116"/>
      <c r="J4051" s="116"/>
      <c r="K4051" s="116"/>
      <c r="L4051" s="116"/>
      <c r="M4051" s="116"/>
      <c r="N4051" s="116"/>
      <c r="AL4051" s="117"/>
      <c r="AN4051" s="35" t="str">
        <f t="shared" si="232"/>
        <v/>
      </c>
      <c r="AO4051" s="35" t="str">
        <f t="shared" si="233"/>
        <v>-</v>
      </c>
      <c r="AQ4051" s="25" t="str">
        <f t="shared" si="231"/>
        <v>-</v>
      </c>
      <c r="BP4051" s="61"/>
      <c r="CT4051" s="61"/>
      <c r="CU4051" s="61"/>
      <c r="CV4051" s="61"/>
      <c r="CW4051" s="61"/>
      <c r="CX4051" s="61"/>
      <c r="CY4051" s="61"/>
      <c r="CZ4051" s="61"/>
      <c r="DA4051" s="61"/>
      <c r="DB4051" s="61"/>
      <c r="DC4051" s="61"/>
      <c r="DD4051" s="61"/>
      <c r="DE4051" s="61"/>
      <c r="DF4051" s="61"/>
      <c r="DG4051" s="61"/>
      <c r="DH4051" s="61"/>
      <c r="DI4051" s="61"/>
      <c r="DJ4051" s="61"/>
      <c r="DK4051" s="61"/>
      <c r="DL4051" s="61"/>
      <c r="DM4051" s="61"/>
    </row>
    <row r="4052" spans="1:117" s="25" customFormat="1" x14ac:dyDescent="0.2">
      <c r="A4052" s="25" t="s">
        <v>150</v>
      </c>
      <c r="B4052" s="25" t="s">
        <v>270</v>
      </c>
      <c r="C4052" s="25" t="s">
        <v>151</v>
      </c>
      <c r="I4052" s="116"/>
      <c r="J4052" s="116"/>
      <c r="K4052" s="116"/>
      <c r="L4052" s="116"/>
      <c r="M4052" s="116"/>
      <c r="N4052" s="116"/>
      <c r="AL4052" s="117"/>
      <c r="AN4052" s="35" t="str">
        <f t="shared" si="232"/>
        <v/>
      </c>
      <c r="AO4052" s="35" t="str">
        <f t="shared" si="233"/>
        <v>-</v>
      </c>
      <c r="AQ4052" s="25" t="str">
        <f t="shared" si="231"/>
        <v>-</v>
      </c>
      <c r="BP4052" s="61"/>
      <c r="CT4052" s="61"/>
      <c r="CU4052" s="61"/>
      <c r="CV4052" s="61"/>
      <c r="CW4052" s="61"/>
      <c r="CX4052" s="61"/>
      <c r="CY4052" s="61"/>
      <c r="CZ4052" s="61"/>
      <c r="DA4052" s="61"/>
      <c r="DB4052" s="61"/>
      <c r="DC4052" s="61"/>
      <c r="DD4052" s="61"/>
      <c r="DE4052" s="61"/>
      <c r="DF4052" s="61"/>
      <c r="DG4052" s="61"/>
      <c r="DH4052" s="61"/>
      <c r="DI4052" s="61"/>
      <c r="DJ4052" s="61"/>
      <c r="DK4052" s="61"/>
      <c r="DL4052" s="61"/>
      <c r="DM4052" s="61"/>
    </row>
    <row r="4053" spans="1:117" s="25" customFormat="1" x14ac:dyDescent="0.2">
      <c r="A4053" s="25" t="s">
        <v>150</v>
      </c>
      <c r="B4053" s="25" t="s">
        <v>271</v>
      </c>
      <c r="C4053" s="25" t="s">
        <v>153</v>
      </c>
      <c r="I4053" s="116"/>
      <c r="J4053" s="116"/>
      <c r="K4053" s="116"/>
      <c r="L4053" s="116"/>
      <c r="M4053" s="116"/>
      <c r="N4053" s="116"/>
      <c r="AL4053" s="117"/>
      <c r="AN4053" s="35" t="str">
        <f t="shared" si="232"/>
        <v/>
      </c>
      <c r="AO4053" s="35" t="str">
        <f t="shared" si="233"/>
        <v>-</v>
      </c>
      <c r="AQ4053" s="25" t="str">
        <f t="shared" si="231"/>
        <v>-</v>
      </c>
      <c r="BP4053" s="61"/>
      <c r="CT4053" s="61"/>
      <c r="CU4053" s="61"/>
      <c r="CV4053" s="61"/>
      <c r="CW4053" s="61"/>
      <c r="CX4053" s="61"/>
      <c r="CY4053" s="61"/>
      <c r="CZ4053" s="61"/>
      <c r="DA4053" s="61"/>
      <c r="DB4053" s="61"/>
      <c r="DC4053" s="61"/>
      <c r="DD4053" s="61"/>
      <c r="DE4053" s="61"/>
      <c r="DF4053" s="61"/>
      <c r="DG4053" s="61"/>
      <c r="DH4053" s="61"/>
      <c r="DI4053" s="61"/>
      <c r="DJ4053" s="61"/>
      <c r="DK4053" s="61"/>
      <c r="DL4053" s="61"/>
      <c r="DM4053" s="61"/>
    </row>
    <row r="4054" spans="1:117" s="25" customFormat="1" x14ac:dyDescent="0.2">
      <c r="A4054" s="25" t="s">
        <v>150</v>
      </c>
      <c r="B4054" s="25" t="s">
        <v>272</v>
      </c>
      <c r="C4054" s="25" t="s">
        <v>154</v>
      </c>
      <c r="I4054" s="116"/>
      <c r="J4054" s="116"/>
      <c r="K4054" s="116"/>
      <c r="L4054" s="116"/>
      <c r="M4054" s="116"/>
      <c r="N4054" s="116"/>
      <c r="AL4054" s="117"/>
      <c r="AN4054" s="35" t="str">
        <f t="shared" si="232"/>
        <v/>
      </c>
      <c r="AO4054" s="35" t="str">
        <f t="shared" si="233"/>
        <v>-</v>
      </c>
      <c r="AQ4054" s="25" t="str">
        <f t="shared" si="231"/>
        <v>-</v>
      </c>
      <c r="BP4054" s="61"/>
      <c r="CT4054" s="61"/>
      <c r="CU4054" s="61"/>
      <c r="CV4054" s="61"/>
      <c r="CW4054" s="61"/>
      <c r="CX4054" s="61"/>
      <c r="CY4054" s="61"/>
      <c r="CZ4054" s="61"/>
      <c r="DA4054" s="61"/>
      <c r="DB4054" s="61"/>
      <c r="DC4054" s="61"/>
      <c r="DD4054" s="61"/>
      <c r="DE4054" s="61"/>
      <c r="DF4054" s="61"/>
      <c r="DG4054" s="61"/>
      <c r="DH4054" s="61"/>
      <c r="DI4054" s="61"/>
      <c r="DJ4054" s="61"/>
      <c r="DK4054" s="61"/>
      <c r="DL4054" s="61"/>
      <c r="DM4054" s="61"/>
    </row>
    <row r="4055" spans="1:117" s="25" customFormat="1" x14ac:dyDescent="0.2">
      <c r="A4055" s="25" t="s">
        <v>150</v>
      </c>
      <c r="B4055" s="25" t="s">
        <v>273</v>
      </c>
      <c r="C4055" s="25" t="s">
        <v>155</v>
      </c>
      <c r="I4055" s="116"/>
      <c r="J4055" s="116"/>
      <c r="K4055" s="116"/>
      <c r="L4055" s="116"/>
      <c r="M4055" s="116"/>
      <c r="N4055" s="116"/>
      <c r="AL4055" s="117"/>
      <c r="AN4055" s="35" t="str">
        <f t="shared" si="232"/>
        <v/>
      </c>
      <c r="AO4055" s="35" t="str">
        <f t="shared" si="233"/>
        <v>-</v>
      </c>
      <c r="AQ4055" s="25" t="str">
        <f t="shared" si="231"/>
        <v>-</v>
      </c>
      <c r="BP4055" s="61"/>
      <c r="CT4055" s="61"/>
      <c r="CU4055" s="61"/>
      <c r="CV4055" s="61"/>
      <c r="CW4055" s="61"/>
      <c r="CX4055" s="61"/>
      <c r="CY4055" s="61"/>
      <c r="CZ4055" s="61"/>
      <c r="DA4055" s="61"/>
      <c r="DB4055" s="61"/>
      <c r="DC4055" s="61"/>
      <c r="DD4055" s="61"/>
      <c r="DE4055" s="61"/>
      <c r="DF4055" s="61"/>
      <c r="DG4055" s="61"/>
      <c r="DH4055" s="61"/>
      <c r="DI4055" s="61"/>
      <c r="DJ4055" s="61"/>
      <c r="DK4055" s="61"/>
      <c r="DL4055" s="61"/>
      <c r="DM4055" s="61"/>
    </row>
    <row r="4056" spans="1:117" s="25" customFormat="1" x14ac:dyDescent="0.2">
      <c r="A4056" s="25" t="s">
        <v>150</v>
      </c>
      <c r="B4056" s="25" t="s">
        <v>274</v>
      </c>
      <c r="C4056" s="25" t="s">
        <v>156</v>
      </c>
      <c r="I4056" s="116"/>
      <c r="J4056" s="116"/>
      <c r="K4056" s="116"/>
      <c r="L4056" s="116"/>
      <c r="M4056" s="116"/>
      <c r="N4056" s="116"/>
      <c r="AL4056" s="117"/>
      <c r="AN4056" s="35" t="str">
        <f t="shared" si="232"/>
        <v/>
      </c>
      <c r="AO4056" s="35" t="str">
        <f t="shared" si="233"/>
        <v>-</v>
      </c>
      <c r="AQ4056" s="25" t="str">
        <f t="shared" si="231"/>
        <v>-</v>
      </c>
      <c r="BP4056" s="61"/>
      <c r="CT4056" s="61"/>
      <c r="CU4056" s="61"/>
      <c r="CV4056" s="61"/>
      <c r="CW4056" s="61"/>
      <c r="CX4056" s="61"/>
      <c r="CY4056" s="61"/>
      <c r="CZ4056" s="61"/>
      <c r="DA4056" s="61"/>
      <c r="DB4056" s="61"/>
      <c r="DC4056" s="61"/>
      <c r="DD4056" s="61"/>
      <c r="DE4056" s="61"/>
      <c r="DF4056" s="61"/>
      <c r="DG4056" s="61"/>
      <c r="DH4056" s="61"/>
      <c r="DI4056" s="61"/>
      <c r="DJ4056" s="61"/>
      <c r="DK4056" s="61"/>
      <c r="DL4056" s="61"/>
      <c r="DM4056" s="61"/>
    </row>
    <row r="4057" spans="1:117" s="25" customFormat="1" x14ac:dyDescent="0.2">
      <c r="A4057" s="25" t="s">
        <v>150</v>
      </c>
      <c r="B4057" s="25" t="s">
        <v>275</v>
      </c>
      <c r="C4057" s="25" t="s">
        <v>157</v>
      </c>
      <c r="I4057" s="116"/>
      <c r="J4057" s="116"/>
      <c r="K4057" s="116"/>
      <c r="L4057" s="116"/>
      <c r="M4057" s="116"/>
      <c r="N4057" s="116"/>
      <c r="AL4057" s="117"/>
      <c r="AN4057" s="35" t="str">
        <f t="shared" si="232"/>
        <v/>
      </c>
      <c r="AO4057" s="35" t="str">
        <f t="shared" si="233"/>
        <v>-</v>
      </c>
      <c r="AQ4057" s="25" t="str">
        <f t="shared" si="231"/>
        <v>-</v>
      </c>
      <c r="BP4057" s="61"/>
      <c r="CT4057" s="61"/>
      <c r="CU4057" s="61"/>
      <c r="CV4057" s="61"/>
      <c r="CW4057" s="61"/>
      <c r="CX4057" s="61"/>
      <c r="CY4057" s="61"/>
      <c r="CZ4057" s="61"/>
      <c r="DA4057" s="61"/>
      <c r="DB4057" s="61"/>
      <c r="DC4057" s="61"/>
      <c r="DD4057" s="61"/>
      <c r="DE4057" s="61"/>
      <c r="DF4057" s="61"/>
      <c r="DG4057" s="61"/>
      <c r="DH4057" s="61"/>
      <c r="DI4057" s="61"/>
      <c r="DJ4057" s="61"/>
      <c r="DK4057" s="61"/>
      <c r="DL4057" s="61"/>
      <c r="DM4057" s="61"/>
    </row>
    <row r="4058" spans="1:117" s="25" customFormat="1" x14ac:dyDescent="0.2">
      <c r="A4058" s="25" t="s">
        <v>150</v>
      </c>
      <c r="B4058" s="25" t="s">
        <v>276</v>
      </c>
      <c r="C4058" s="25" t="s">
        <v>147</v>
      </c>
      <c r="I4058" s="116"/>
      <c r="J4058" s="116"/>
      <c r="K4058" s="116"/>
      <c r="L4058" s="116"/>
      <c r="M4058" s="116"/>
      <c r="N4058" s="116"/>
      <c r="AL4058" s="117"/>
      <c r="AN4058" s="35" t="str">
        <f t="shared" si="232"/>
        <v/>
      </c>
      <c r="AO4058" s="35" t="str">
        <f t="shared" si="233"/>
        <v>-</v>
      </c>
      <c r="AQ4058" s="25" t="str">
        <f t="shared" si="231"/>
        <v>-</v>
      </c>
      <c r="BP4058" s="61"/>
      <c r="CT4058" s="61"/>
      <c r="CU4058" s="61"/>
      <c r="CV4058" s="61"/>
      <c r="CW4058" s="61"/>
      <c r="CX4058" s="61"/>
      <c r="CY4058" s="61"/>
      <c r="CZ4058" s="61"/>
      <c r="DA4058" s="61"/>
      <c r="DB4058" s="61"/>
      <c r="DC4058" s="61"/>
      <c r="DD4058" s="61"/>
      <c r="DE4058" s="61"/>
      <c r="DF4058" s="61"/>
      <c r="DG4058" s="61"/>
      <c r="DH4058" s="61"/>
      <c r="DI4058" s="61"/>
      <c r="DJ4058" s="61"/>
      <c r="DK4058" s="61"/>
      <c r="DL4058" s="61"/>
      <c r="DM4058" s="61"/>
    </row>
    <row r="4059" spans="1:117" s="25" customFormat="1" x14ac:dyDescent="0.2">
      <c r="A4059" s="25" t="s">
        <v>150</v>
      </c>
      <c r="B4059" s="25" t="s">
        <v>277</v>
      </c>
      <c r="C4059" s="25" t="s">
        <v>148</v>
      </c>
      <c r="I4059" s="116"/>
      <c r="J4059" s="116"/>
      <c r="K4059" s="116"/>
      <c r="L4059" s="116"/>
      <c r="M4059" s="116"/>
      <c r="N4059" s="116"/>
      <c r="AL4059" s="117"/>
      <c r="AN4059" s="35" t="str">
        <f t="shared" si="232"/>
        <v/>
      </c>
      <c r="AO4059" s="35" t="str">
        <f t="shared" si="233"/>
        <v>-</v>
      </c>
      <c r="AQ4059" s="25" t="str">
        <f t="shared" si="231"/>
        <v>-</v>
      </c>
      <c r="BP4059" s="61"/>
      <c r="CT4059" s="61"/>
      <c r="CU4059" s="61"/>
      <c r="CV4059" s="61"/>
      <c r="CW4059" s="61"/>
      <c r="CX4059" s="61"/>
      <c r="CY4059" s="61"/>
      <c r="CZ4059" s="61"/>
      <c r="DA4059" s="61"/>
      <c r="DB4059" s="61"/>
      <c r="DC4059" s="61"/>
      <c r="DD4059" s="61"/>
      <c r="DE4059" s="61"/>
      <c r="DF4059" s="61"/>
      <c r="DG4059" s="61"/>
      <c r="DH4059" s="61"/>
      <c r="DI4059" s="61"/>
      <c r="DJ4059" s="61"/>
      <c r="DK4059" s="61"/>
      <c r="DL4059" s="61"/>
      <c r="DM4059" s="61"/>
    </row>
    <row r="4060" spans="1:117" s="25" customFormat="1" x14ac:dyDescent="0.2">
      <c r="A4060" s="25" t="s">
        <v>150</v>
      </c>
      <c r="B4060" s="25" t="s">
        <v>278</v>
      </c>
      <c r="C4060" s="25" t="s">
        <v>149</v>
      </c>
      <c r="I4060" s="116"/>
      <c r="J4060" s="116"/>
      <c r="K4060" s="116"/>
      <c r="L4060" s="116"/>
      <c r="M4060" s="116"/>
      <c r="N4060" s="116"/>
      <c r="AL4060" s="117"/>
      <c r="AN4060" s="35" t="str">
        <f t="shared" si="232"/>
        <v/>
      </c>
      <c r="AO4060" s="35" t="str">
        <f t="shared" si="233"/>
        <v>-</v>
      </c>
      <c r="AQ4060" s="25" t="str">
        <f t="shared" si="231"/>
        <v>-</v>
      </c>
      <c r="BP4060" s="61"/>
      <c r="CT4060" s="61"/>
      <c r="CU4060" s="61"/>
      <c r="CV4060" s="61"/>
      <c r="CW4060" s="61"/>
      <c r="CX4060" s="61"/>
      <c r="CY4060" s="61"/>
      <c r="CZ4060" s="61"/>
      <c r="DA4060" s="61"/>
      <c r="DB4060" s="61"/>
      <c r="DC4060" s="61"/>
      <c r="DD4060" s="61"/>
      <c r="DE4060" s="61"/>
      <c r="DF4060" s="61"/>
      <c r="DG4060" s="61"/>
      <c r="DH4060" s="61"/>
      <c r="DI4060" s="61"/>
      <c r="DJ4060" s="61"/>
      <c r="DK4060" s="61"/>
      <c r="DL4060" s="61"/>
      <c r="DM4060" s="61"/>
    </row>
    <row r="4061" spans="1:117" s="25" customFormat="1" x14ac:dyDescent="0.2">
      <c r="A4061" s="25" t="s">
        <v>151</v>
      </c>
      <c r="B4061" s="25" t="s">
        <v>270</v>
      </c>
      <c r="C4061" s="25" t="s">
        <v>152</v>
      </c>
      <c r="I4061" s="116"/>
      <c r="J4061" s="116"/>
      <c r="K4061" s="116"/>
      <c r="L4061" s="116"/>
      <c r="M4061" s="116"/>
      <c r="N4061" s="116"/>
      <c r="AL4061" s="117"/>
      <c r="AN4061" s="35" t="str">
        <f t="shared" si="232"/>
        <v/>
      </c>
      <c r="AO4061" s="35" t="str">
        <f t="shared" si="233"/>
        <v>-</v>
      </c>
      <c r="AQ4061" s="25" t="str">
        <f t="shared" si="231"/>
        <v>-</v>
      </c>
      <c r="BP4061" s="61"/>
      <c r="CT4061" s="61"/>
      <c r="CU4061" s="61"/>
      <c r="CV4061" s="61"/>
      <c r="CW4061" s="61"/>
      <c r="CX4061" s="61"/>
      <c r="CY4061" s="61"/>
      <c r="CZ4061" s="61"/>
      <c r="DA4061" s="61"/>
      <c r="DB4061" s="61"/>
      <c r="DC4061" s="61"/>
      <c r="DD4061" s="61"/>
      <c r="DE4061" s="61"/>
      <c r="DF4061" s="61"/>
      <c r="DG4061" s="61"/>
      <c r="DH4061" s="61"/>
      <c r="DI4061" s="61"/>
      <c r="DJ4061" s="61"/>
      <c r="DK4061" s="61"/>
      <c r="DL4061" s="61"/>
      <c r="DM4061" s="61"/>
    </row>
    <row r="4062" spans="1:117" s="25" customFormat="1" x14ac:dyDescent="0.2">
      <c r="A4062" s="25" t="s">
        <v>151</v>
      </c>
      <c r="B4062" s="25" t="s">
        <v>271</v>
      </c>
      <c r="C4062" s="25" t="s">
        <v>154</v>
      </c>
      <c r="I4062" s="116"/>
      <c r="J4062" s="116"/>
      <c r="K4062" s="116"/>
      <c r="L4062" s="116"/>
      <c r="M4062" s="116"/>
      <c r="N4062" s="116"/>
      <c r="AL4062" s="117"/>
      <c r="AN4062" s="35" t="str">
        <f t="shared" si="232"/>
        <v/>
      </c>
      <c r="AO4062" s="35" t="str">
        <f t="shared" si="233"/>
        <v>-</v>
      </c>
      <c r="AQ4062" s="25" t="str">
        <f t="shared" si="231"/>
        <v>-</v>
      </c>
      <c r="BP4062" s="61"/>
      <c r="CT4062" s="61"/>
      <c r="CU4062" s="61"/>
      <c r="CV4062" s="61"/>
      <c r="CW4062" s="61"/>
      <c r="CX4062" s="61"/>
      <c r="CY4062" s="61"/>
      <c r="CZ4062" s="61"/>
      <c r="DA4062" s="61"/>
      <c r="DB4062" s="61"/>
      <c r="DC4062" s="61"/>
      <c r="DD4062" s="61"/>
      <c r="DE4062" s="61"/>
      <c r="DF4062" s="61"/>
      <c r="DG4062" s="61"/>
      <c r="DH4062" s="61"/>
      <c r="DI4062" s="61"/>
      <c r="DJ4062" s="61"/>
      <c r="DK4062" s="61"/>
      <c r="DL4062" s="61"/>
      <c r="DM4062" s="61"/>
    </row>
    <row r="4063" spans="1:117" s="25" customFormat="1" x14ac:dyDescent="0.2">
      <c r="A4063" s="25" t="s">
        <v>151</v>
      </c>
      <c r="B4063" s="25" t="s">
        <v>272</v>
      </c>
      <c r="C4063" s="25" t="s">
        <v>155</v>
      </c>
      <c r="I4063" s="116"/>
      <c r="J4063" s="116"/>
      <c r="K4063" s="116"/>
      <c r="L4063" s="116"/>
      <c r="M4063" s="116"/>
      <c r="N4063" s="116"/>
      <c r="AL4063" s="117"/>
      <c r="AN4063" s="35" t="str">
        <f t="shared" si="232"/>
        <v/>
      </c>
      <c r="AO4063" s="35" t="str">
        <f t="shared" si="233"/>
        <v>-</v>
      </c>
      <c r="AQ4063" s="25" t="str">
        <f t="shared" si="231"/>
        <v>-</v>
      </c>
      <c r="BP4063" s="61"/>
      <c r="CT4063" s="61"/>
      <c r="CU4063" s="61"/>
      <c r="CV4063" s="61"/>
      <c r="CW4063" s="61"/>
      <c r="CX4063" s="61"/>
      <c r="CY4063" s="61"/>
      <c r="CZ4063" s="61"/>
      <c r="DA4063" s="61"/>
      <c r="DB4063" s="61"/>
      <c r="DC4063" s="61"/>
      <c r="DD4063" s="61"/>
      <c r="DE4063" s="61"/>
      <c r="DF4063" s="61"/>
      <c r="DG4063" s="61"/>
      <c r="DH4063" s="61"/>
      <c r="DI4063" s="61"/>
      <c r="DJ4063" s="61"/>
      <c r="DK4063" s="61"/>
      <c r="DL4063" s="61"/>
      <c r="DM4063" s="61"/>
    </row>
    <row r="4064" spans="1:117" s="25" customFormat="1" x14ac:dyDescent="0.2">
      <c r="A4064" s="25" t="s">
        <v>151</v>
      </c>
      <c r="B4064" s="25" t="s">
        <v>273</v>
      </c>
      <c r="C4064" s="25" t="s">
        <v>156</v>
      </c>
      <c r="I4064" s="116"/>
      <c r="J4064" s="116"/>
      <c r="K4064" s="116"/>
      <c r="L4064" s="116"/>
      <c r="M4064" s="116"/>
      <c r="N4064" s="116"/>
      <c r="AL4064" s="117"/>
      <c r="AN4064" s="35" t="str">
        <f t="shared" si="232"/>
        <v/>
      </c>
      <c r="AO4064" s="35" t="str">
        <f t="shared" si="233"/>
        <v>-</v>
      </c>
      <c r="AQ4064" s="25" t="str">
        <f t="shared" si="231"/>
        <v>-</v>
      </c>
      <c r="BP4064" s="61"/>
      <c r="CT4064" s="61"/>
      <c r="CU4064" s="61"/>
      <c r="CV4064" s="61"/>
      <c r="CW4064" s="61"/>
      <c r="CX4064" s="61"/>
      <c r="CY4064" s="61"/>
      <c r="CZ4064" s="61"/>
      <c r="DA4064" s="61"/>
      <c r="DB4064" s="61"/>
      <c r="DC4064" s="61"/>
      <c r="DD4064" s="61"/>
      <c r="DE4064" s="61"/>
      <c r="DF4064" s="61"/>
      <c r="DG4064" s="61"/>
      <c r="DH4064" s="61"/>
      <c r="DI4064" s="61"/>
      <c r="DJ4064" s="61"/>
      <c r="DK4064" s="61"/>
      <c r="DL4064" s="61"/>
      <c r="DM4064" s="61"/>
    </row>
    <row r="4065" spans="1:117" s="25" customFormat="1" x14ac:dyDescent="0.2">
      <c r="A4065" s="25" t="s">
        <v>151</v>
      </c>
      <c r="B4065" s="25" t="s">
        <v>274</v>
      </c>
      <c r="C4065" s="25" t="s">
        <v>157</v>
      </c>
      <c r="I4065" s="116"/>
      <c r="J4065" s="116"/>
      <c r="K4065" s="116"/>
      <c r="L4065" s="116"/>
      <c r="M4065" s="116"/>
      <c r="N4065" s="116"/>
      <c r="AL4065" s="117"/>
      <c r="AN4065" s="35" t="str">
        <f t="shared" si="232"/>
        <v/>
      </c>
      <c r="AO4065" s="35" t="str">
        <f t="shared" si="233"/>
        <v>-</v>
      </c>
      <c r="AQ4065" s="25" t="str">
        <f t="shared" si="231"/>
        <v>-</v>
      </c>
      <c r="BP4065" s="61"/>
      <c r="CT4065" s="61"/>
      <c r="CU4065" s="61"/>
      <c r="CV4065" s="61"/>
      <c r="CW4065" s="61"/>
      <c r="CX4065" s="61"/>
      <c r="CY4065" s="61"/>
      <c r="CZ4065" s="61"/>
      <c r="DA4065" s="61"/>
      <c r="DB4065" s="61"/>
      <c r="DC4065" s="61"/>
      <c r="DD4065" s="61"/>
      <c r="DE4065" s="61"/>
      <c r="DF4065" s="61"/>
      <c r="DG4065" s="61"/>
      <c r="DH4065" s="61"/>
      <c r="DI4065" s="61"/>
      <c r="DJ4065" s="61"/>
      <c r="DK4065" s="61"/>
      <c r="DL4065" s="61"/>
      <c r="DM4065" s="61"/>
    </row>
    <row r="4066" spans="1:117" s="25" customFormat="1" x14ac:dyDescent="0.2">
      <c r="A4066" s="25" t="s">
        <v>151</v>
      </c>
      <c r="B4066" s="25" t="s">
        <v>275</v>
      </c>
      <c r="C4066" s="25" t="s">
        <v>158</v>
      </c>
      <c r="I4066" s="116"/>
      <c r="J4066" s="116"/>
      <c r="K4066" s="116"/>
      <c r="L4066" s="116"/>
      <c r="M4066" s="116"/>
      <c r="N4066" s="116"/>
      <c r="AL4066" s="117"/>
      <c r="AN4066" s="35" t="str">
        <f t="shared" si="232"/>
        <v/>
      </c>
      <c r="AO4066" s="35" t="str">
        <f t="shared" si="233"/>
        <v>-</v>
      </c>
      <c r="AQ4066" s="25" t="str">
        <f t="shared" si="231"/>
        <v>-</v>
      </c>
      <c r="BP4066" s="61"/>
      <c r="CT4066" s="61"/>
      <c r="CU4066" s="61"/>
      <c r="CV4066" s="61"/>
      <c r="CW4066" s="61"/>
      <c r="CX4066" s="61"/>
      <c r="CY4066" s="61"/>
      <c r="CZ4066" s="61"/>
      <c r="DA4066" s="61"/>
      <c r="DB4066" s="61"/>
      <c r="DC4066" s="61"/>
      <c r="DD4066" s="61"/>
      <c r="DE4066" s="61"/>
      <c r="DF4066" s="61"/>
      <c r="DG4066" s="61"/>
      <c r="DH4066" s="61"/>
      <c r="DI4066" s="61"/>
      <c r="DJ4066" s="61"/>
      <c r="DK4066" s="61"/>
      <c r="DL4066" s="61"/>
      <c r="DM4066" s="61"/>
    </row>
    <row r="4067" spans="1:117" s="25" customFormat="1" x14ac:dyDescent="0.2">
      <c r="A4067" s="25" t="s">
        <v>151</v>
      </c>
      <c r="B4067" s="25" t="s">
        <v>276</v>
      </c>
      <c r="C4067" s="25" t="s">
        <v>148</v>
      </c>
      <c r="I4067" s="116"/>
      <c r="J4067" s="116"/>
      <c r="K4067" s="116"/>
      <c r="L4067" s="116"/>
      <c r="M4067" s="116"/>
      <c r="N4067" s="116"/>
      <c r="AL4067" s="117"/>
      <c r="AN4067" s="35" t="str">
        <f t="shared" si="232"/>
        <v/>
      </c>
      <c r="AO4067" s="35" t="str">
        <f t="shared" si="233"/>
        <v>-</v>
      </c>
      <c r="AQ4067" s="25" t="str">
        <f t="shared" si="231"/>
        <v>-</v>
      </c>
      <c r="BP4067" s="61"/>
      <c r="CT4067" s="61"/>
      <c r="CU4067" s="61"/>
      <c r="CV4067" s="61"/>
      <c r="CW4067" s="61"/>
      <c r="CX4067" s="61"/>
      <c r="CY4067" s="61"/>
      <c r="CZ4067" s="61"/>
      <c r="DA4067" s="61"/>
      <c r="DB4067" s="61"/>
      <c r="DC4067" s="61"/>
      <c r="DD4067" s="61"/>
      <c r="DE4067" s="61"/>
      <c r="DF4067" s="61"/>
      <c r="DG4067" s="61"/>
      <c r="DH4067" s="61"/>
      <c r="DI4067" s="61"/>
      <c r="DJ4067" s="61"/>
      <c r="DK4067" s="61"/>
      <c r="DL4067" s="61"/>
      <c r="DM4067" s="61"/>
    </row>
    <row r="4068" spans="1:117" s="25" customFormat="1" x14ac:dyDescent="0.2">
      <c r="A4068" s="25" t="s">
        <v>151</v>
      </c>
      <c r="B4068" s="25" t="s">
        <v>277</v>
      </c>
      <c r="C4068" s="25" t="s">
        <v>149</v>
      </c>
      <c r="I4068" s="116"/>
      <c r="J4068" s="116"/>
      <c r="K4068" s="116"/>
      <c r="L4068" s="116"/>
      <c r="M4068" s="116"/>
      <c r="N4068" s="116"/>
      <c r="AL4068" s="117"/>
      <c r="AN4068" s="35" t="str">
        <f t="shared" si="232"/>
        <v/>
      </c>
      <c r="AO4068" s="35" t="str">
        <f t="shared" si="233"/>
        <v>-</v>
      </c>
      <c r="AQ4068" s="25" t="str">
        <f t="shared" si="231"/>
        <v>-</v>
      </c>
      <c r="BP4068" s="61"/>
      <c r="CT4068" s="61"/>
      <c r="CU4068" s="61"/>
      <c r="CV4068" s="61"/>
      <c r="CW4068" s="61"/>
      <c r="CX4068" s="61"/>
      <c r="CY4068" s="61"/>
      <c r="CZ4068" s="61"/>
      <c r="DA4068" s="61"/>
      <c r="DB4068" s="61"/>
      <c r="DC4068" s="61"/>
      <c r="DD4068" s="61"/>
      <c r="DE4068" s="61"/>
      <c r="DF4068" s="61"/>
      <c r="DG4068" s="61"/>
      <c r="DH4068" s="61"/>
      <c r="DI4068" s="61"/>
      <c r="DJ4068" s="61"/>
      <c r="DK4068" s="61"/>
      <c r="DL4068" s="61"/>
      <c r="DM4068" s="61"/>
    </row>
    <row r="4069" spans="1:117" s="25" customFormat="1" x14ac:dyDescent="0.2">
      <c r="A4069" s="25" t="s">
        <v>151</v>
      </c>
      <c r="B4069" s="25" t="s">
        <v>278</v>
      </c>
      <c r="C4069" s="25" t="s">
        <v>150</v>
      </c>
      <c r="I4069" s="116"/>
      <c r="J4069" s="116"/>
      <c r="K4069" s="116"/>
      <c r="L4069" s="116"/>
      <c r="M4069" s="116"/>
      <c r="N4069" s="116"/>
      <c r="AL4069" s="117"/>
      <c r="AN4069" s="35" t="str">
        <f t="shared" si="232"/>
        <v/>
      </c>
      <c r="AO4069" s="35" t="str">
        <f t="shared" si="233"/>
        <v>-</v>
      </c>
      <c r="AQ4069" s="25" t="str">
        <f t="shared" ref="AQ4069:AQ4132" si="234">CONCATENATE(TRIM(LEFT(AP4069,LEN(AP4069)-LEN(RIGHT(AP4069)))),"-",RIGHT(AP4069))</f>
        <v>-</v>
      </c>
      <c r="BP4069" s="61"/>
      <c r="CT4069" s="61"/>
      <c r="CU4069" s="61"/>
      <c r="CV4069" s="61"/>
      <c r="CW4069" s="61"/>
      <c r="CX4069" s="61"/>
      <c r="CY4069" s="61"/>
      <c r="CZ4069" s="61"/>
      <c r="DA4069" s="61"/>
      <c r="DB4069" s="61"/>
      <c r="DC4069" s="61"/>
      <c r="DD4069" s="61"/>
      <c r="DE4069" s="61"/>
      <c r="DF4069" s="61"/>
      <c r="DG4069" s="61"/>
      <c r="DH4069" s="61"/>
      <c r="DI4069" s="61"/>
      <c r="DJ4069" s="61"/>
      <c r="DK4069" s="61"/>
      <c r="DL4069" s="61"/>
      <c r="DM4069" s="61"/>
    </row>
    <row r="4070" spans="1:117" s="25" customFormat="1" x14ac:dyDescent="0.2">
      <c r="A4070" s="25" t="s">
        <v>152</v>
      </c>
      <c r="B4070" s="25" t="s">
        <v>270</v>
      </c>
      <c r="C4070" s="25" t="s">
        <v>153</v>
      </c>
      <c r="I4070" s="116"/>
      <c r="J4070" s="116"/>
      <c r="K4070" s="116"/>
      <c r="L4070" s="116"/>
      <c r="M4070" s="116"/>
      <c r="N4070" s="116"/>
      <c r="AL4070" s="117"/>
      <c r="AN4070" s="35" t="str">
        <f t="shared" si="232"/>
        <v/>
      </c>
      <c r="AO4070" s="35" t="str">
        <f t="shared" si="233"/>
        <v>-</v>
      </c>
      <c r="AQ4070" s="25" t="str">
        <f t="shared" si="234"/>
        <v>-</v>
      </c>
      <c r="BP4070" s="61"/>
      <c r="CT4070" s="61"/>
      <c r="CU4070" s="61"/>
      <c r="CV4070" s="61"/>
      <c r="CW4070" s="61"/>
      <c r="CX4070" s="61"/>
      <c r="CY4070" s="61"/>
      <c r="CZ4070" s="61"/>
      <c r="DA4070" s="61"/>
      <c r="DB4070" s="61"/>
      <c r="DC4070" s="61"/>
      <c r="DD4070" s="61"/>
      <c r="DE4070" s="61"/>
      <c r="DF4070" s="61"/>
      <c r="DG4070" s="61"/>
      <c r="DH4070" s="61"/>
      <c r="DI4070" s="61"/>
      <c r="DJ4070" s="61"/>
      <c r="DK4070" s="61"/>
      <c r="DL4070" s="61"/>
      <c r="DM4070" s="61"/>
    </row>
    <row r="4071" spans="1:117" s="25" customFormat="1" x14ac:dyDescent="0.2">
      <c r="A4071" s="25" t="s">
        <v>152</v>
      </c>
      <c r="B4071" s="25" t="s">
        <v>271</v>
      </c>
      <c r="C4071" s="25" t="s">
        <v>155</v>
      </c>
      <c r="I4071" s="116"/>
      <c r="J4071" s="116"/>
      <c r="K4071" s="116"/>
      <c r="L4071" s="116"/>
      <c r="M4071" s="116"/>
      <c r="N4071" s="116"/>
      <c r="AL4071" s="117"/>
      <c r="AN4071" s="35" t="str">
        <f t="shared" si="232"/>
        <v/>
      </c>
      <c r="AO4071" s="35" t="str">
        <f t="shared" si="233"/>
        <v>-</v>
      </c>
      <c r="AQ4071" s="25" t="str">
        <f t="shared" si="234"/>
        <v>-</v>
      </c>
      <c r="BP4071" s="61"/>
      <c r="CT4071" s="61"/>
      <c r="CU4071" s="61"/>
      <c r="CV4071" s="61"/>
      <c r="CW4071" s="61"/>
      <c r="CX4071" s="61"/>
      <c r="CY4071" s="61"/>
      <c r="CZ4071" s="61"/>
      <c r="DA4071" s="61"/>
      <c r="DB4071" s="61"/>
      <c r="DC4071" s="61"/>
      <c r="DD4071" s="61"/>
      <c r="DE4071" s="61"/>
      <c r="DF4071" s="61"/>
      <c r="DG4071" s="61"/>
      <c r="DH4071" s="61"/>
      <c r="DI4071" s="61"/>
      <c r="DJ4071" s="61"/>
      <c r="DK4071" s="61"/>
      <c r="DL4071" s="61"/>
      <c r="DM4071" s="61"/>
    </row>
    <row r="4072" spans="1:117" s="25" customFormat="1" x14ac:dyDescent="0.2">
      <c r="A4072" s="25" t="s">
        <v>152</v>
      </c>
      <c r="B4072" s="25" t="s">
        <v>272</v>
      </c>
      <c r="C4072" s="25" t="s">
        <v>156</v>
      </c>
      <c r="I4072" s="116"/>
      <c r="J4072" s="116"/>
      <c r="K4072" s="116"/>
      <c r="L4072" s="116"/>
      <c r="M4072" s="116"/>
      <c r="N4072" s="116"/>
      <c r="AL4072" s="117"/>
      <c r="AN4072" s="35" t="str">
        <f t="shared" si="232"/>
        <v/>
      </c>
      <c r="AO4072" s="35" t="str">
        <f t="shared" si="233"/>
        <v>-</v>
      </c>
      <c r="AQ4072" s="25" t="str">
        <f t="shared" si="234"/>
        <v>-</v>
      </c>
      <c r="BP4072" s="61"/>
      <c r="CT4072" s="61"/>
      <c r="CU4072" s="61"/>
      <c r="CV4072" s="61"/>
      <c r="CW4072" s="61"/>
      <c r="CX4072" s="61"/>
      <c r="CY4072" s="61"/>
      <c r="CZ4072" s="61"/>
      <c r="DA4072" s="61"/>
      <c r="DB4072" s="61"/>
      <c r="DC4072" s="61"/>
      <c r="DD4072" s="61"/>
      <c r="DE4072" s="61"/>
      <c r="DF4072" s="61"/>
      <c r="DG4072" s="61"/>
      <c r="DH4072" s="61"/>
      <c r="DI4072" s="61"/>
      <c r="DJ4072" s="61"/>
      <c r="DK4072" s="61"/>
      <c r="DL4072" s="61"/>
      <c r="DM4072" s="61"/>
    </row>
    <row r="4073" spans="1:117" s="25" customFormat="1" x14ac:dyDescent="0.2">
      <c r="A4073" s="25" t="s">
        <v>152</v>
      </c>
      <c r="B4073" s="25" t="s">
        <v>273</v>
      </c>
      <c r="C4073" s="25" t="s">
        <v>157</v>
      </c>
      <c r="I4073" s="116"/>
      <c r="J4073" s="116"/>
      <c r="K4073" s="116"/>
      <c r="L4073" s="116"/>
      <c r="M4073" s="116"/>
      <c r="N4073" s="116"/>
      <c r="AL4073" s="117"/>
      <c r="AN4073" s="35" t="str">
        <f t="shared" si="232"/>
        <v/>
      </c>
      <c r="AO4073" s="35" t="str">
        <f t="shared" si="233"/>
        <v>-</v>
      </c>
      <c r="AQ4073" s="25" t="str">
        <f t="shared" si="234"/>
        <v>-</v>
      </c>
      <c r="BP4073" s="61"/>
      <c r="CT4073" s="61"/>
      <c r="CU4073" s="61"/>
      <c r="CV4073" s="61"/>
      <c r="CW4073" s="61"/>
      <c r="CX4073" s="61"/>
      <c r="CY4073" s="61"/>
      <c r="CZ4073" s="61"/>
      <c r="DA4073" s="61"/>
      <c r="DB4073" s="61"/>
      <c r="DC4073" s="61"/>
      <c r="DD4073" s="61"/>
      <c r="DE4073" s="61"/>
      <c r="DF4073" s="61"/>
      <c r="DG4073" s="61"/>
      <c r="DH4073" s="61"/>
      <c r="DI4073" s="61"/>
      <c r="DJ4073" s="61"/>
      <c r="DK4073" s="61"/>
      <c r="DL4073" s="61"/>
      <c r="DM4073" s="61"/>
    </row>
    <row r="4074" spans="1:117" s="25" customFormat="1" x14ac:dyDescent="0.2">
      <c r="A4074" s="25" t="s">
        <v>152</v>
      </c>
      <c r="B4074" s="25" t="s">
        <v>274</v>
      </c>
      <c r="C4074" s="25" t="s">
        <v>158</v>
      </c>
      <c r="I4074" s="116"/>
      <c r="J4074" s="116"/>
      <c r="K4074" s="116"/>
      <c r="L4074" s="116"/>
      <c r="M4074" s="116"/>
      <c r="N4074" s="116"/>
      <c r="AL4074" s="117"/>
      <c r="AN4074" s="35" t="str">
        <f t="shared" si="232"/>
        <v/>
      </c>
      <c r="AO4074" s="35" t="str">
        <f t="shared" si="233"/>
        <v>-</v>
      </c>
      <c r="AQ4074" s="25" t="str">
        <f t="shared" si="234"/>
        <v>-</v>
      </c>
      <c r="BP4074" s="61"/>
      <c r="CT4074" s="61"/>
      <c r="CU4074" s="61"/>
      <c r="CV4074" s="61"/>
      <c r="CW4074" s="61"/>
      <c r="CX4074" s="61"/>
      <c r="CY4074" s="61"/>
      <c r="CZ4074" s="61"/>
      <c r="DA4074" s="61"/>
      <c r="DB4074" s="61"/>
      <c r="DC4074" s="61"/>
      <c r="DD4074" s="61"/>
      <c r="DE4074" s="61"/>
      <c r="DF4074" s="61"/>
      <c r="DG4074" s="61"/>
      <c r="DH4074" s="61"/>
      <c r="DI4074" s="61"/>
      <c r="DJ4074" s="61"/>
      <c r="DK4074" s="61"/>
      <c r="DL4074" s="61"/>
      <c r="DM4074" s="61"/>
    </row>
    <row r="4075" spans="1:117" s="25" customFormat="1" x14ac:dyDescent="0.2">
      <c r="A4075" s="25" t="s">
        <v>152</v>
      </c>
      <c r="B4075" s="25" t="s">
        <v>275</v>
      </c>
      <c r="C4075" s="25" t="s">
        <v>147</v>
      </c>
      <c r="I4075" s="116"/>
      <c r="J4075" s="116"/>
      <c r="K4075" s="116"/>
      <c r="L4075" s="116"/>
      <c r="M4075" s="116"/>
      <c r="N4075" s="116"/>
      <c r="AL4075" s="117"/>
      <c r="AN4075" s="35" t="str">
        <f t="shared" si="232"/>
        <v/>
      </c>
      <c r="AO4075" s="35" t="str">
        <f t="shared" si="233"/>
        <v>-</v>
      </c>
      <c r="AQ4075" s="25" t="str">
        <f t="shared" si="234"/>
        <v>-</v>
      </c>
      <c r="BP4075" s="61"/>
      <c r="CT4075" s="61"/>
      <c r="CU4075" s="61"/>
      <c r="CV4075" s="61"/>
      <c r="CW4075" s="61"/>
      <c r="CX4075" s="61"/>
      <c r="CY4075" s="61"/>
      <c r="CZ4075" s="61"/>
      <c r="DA4075" s="61"/>
      <c r="DB4075" s="61"/>
      <c r="DC4075" s="61"/>
      <c r="DD4075" s="61"/>
      <c r="DE4075" s="61"/>
      <c r="DF4075" s="61"/>
      <c r="DG4075" s="61"/>
      <c r="DH4075" s="61"/>
      <c r="DI4075" s="61"/>
      <c r="DJ4075" s="61"/>
      <c r="DK4075" s="61"/>
      <c r="DL4075" s="61"/>
      <c r="DM4075" s="61"/>
    </row>
    <row r="4076" spans="1:117" s="25" customFormat="1" x14ac:dyDescent="0.2">
      <c r="A4076" s="25" t="s">
        <v>152</v>
      </c>
      <c r="B4076" s="25" t="s">
        <v>276</v>
      </c>
      <c r="C4076" s="25" t="s">
        <v>149</v>
      </c>
      <c r="I4076" s="116"/>
      <c r="J4076" s="116"/>
      <c r="K4076" s="116"/>
      <c r="L4076" s="116"/>
      <c r="M4076" s="116"/>
      <c r="N4076" s="116"/>
      <c r="AL4076" s="117"/>
      <c r="AN4076" s="35" t="str">
        <f t="shared" si="232"/>
        <v/>
      </c>
      <c r="AO4076" s="35" t="str">
        <f t="shared" si="233"/>
        <v>-</v>
      </c>
      <c r="AQ4076" s="25" t="str">
        <f t="shared" si="234"/>
        <v>-</v>
      </c>
      <c r="BP4076" s="61"/>
      <c r="CT4076" s="61"/>
      <c r="CU4076" s="61"/>
      <c r="CV4076" s="61"/>
      <c r="CW4076" s="61"/>
      <c r="CX4076" s="61"/>
      <c r="CY4076" s="61"/>
      <c r="CZ4076" s="61"/>
      <c r="DA4076" s="61"/>
      <c r="DB4076" s="61"/>
      <c r="DC4076" s="61"/>
      <c r="DD4076" s="61"/>
      <c r="DE4076" s="61"/>
      <c r="DF4076" s="61"/>
      <c r="DG4076" s="61"/>
      <c r="DH4076" s="61"/>
      <c r="DI4076" s="61"/>
      <c r="DJ4076" s="61"/>
      <c r="DK4076" s="61"/>
      <c r="DL4076" s="61"/>
      <c r="DM4076" s="61"/>
    </row>
    <row r="4077" spans="1:117" s="25" customFormat="1" x14ac:dyDescent="0.2">
      <c r="A4077" s="25" t="s">
        <v>152</v>
      </c>
      <c r="B4077" s="25" t="s">
        <v>277</v>
      </c>
      <c r="C4077" s="25" t="s">
        <v>150</v>
      </c>
      <c r="I4077" s="116"/>
      <c r="J4077" s="116"/>
      <c r="K4077" s="116"/>
      <c r="L4077" s="116"/>
      <c r="M4077" s="116"/>
      <c r="N4077" s="116"/>
      <c r="AL4077" s="117"/>
      <c r="AN4077" s="35" t="str">
        <f t="shared" si="232"/>
        <v/>
      </c>
      <c r="AO4077" s="35" t="str">
        <f t="shared" si="233"/>
        <v>-</v>
      </c>
      <c r="AQ4077" s="25" t="str">
        <f t="shared" si="234"/>
        <v>-</v>
      </c>
      <c r="BP4077" s="61"/>
      <c r="CT4077" s="61"/>
      <c r="CU4077" s="61"/>
      <c r="CV4077" s="61"/>
      <c r="CW4077" s="61"/>
      <c r="CX4077" s="61"/>
      <c r="CY4077" s="61"/>
      <c r="CZ4077" s="61"/>
      <c r="DA4077" s="61"/>
      <c r="DB4077" s="61"/>
      <c r="DC4077" s="61"/>
      <c r="DD4077" s="61"/>
      <c r="DE4077" s="61"/>
      <c r="DF4077" s="61"/>
      <c r="DG4077" s="61"/>
      <c r="DH4077" s="61"/>
      <c r="DI4077" s="61"/>
      <c r="DJ4077" s="61"/>
      <c r="DK4077" s="61"/>
      <c r="DL4077" s="61"/>
      <c r="DM4077" s="61"/>
    </row>
    <row r="4078" spans="1:117" s="25" customFormat="1" x14ac:dyDescent="0.2">
      <c r="A4078" s="25" t="s">
        <v>152</v>
      </c>
      <c r="B4078" s="25" t="s">
        <v>278</v>
      </c>
      <c r="C4078" s="25" t="s">
        <v>151</v>
      </c>
      <c r="I4078" s="116"/>
      <c r="J4078" s="116"/>
      <c r="K4078" s="116"/>
      <c r="L4078" s="116"/>
      <c r="M4078" s="116"/>
      <c r="N4078" s="116"/>
      <c r="AL4078" s="117"/>
      <c r="AN4078" s="35" t="str">
        <f t="shared" si="232"/>
        <v/>
      </c>
      <c r="AO4078" s="35" t="str">
        <f t="shared" si="233"/>
        <v>-</v>
      </c>
      <c r="AQ4078" s="25" t="str">
        <f t="shared" si="234"/>
        <v>-</v>
      </c>
      <c r="BP4078" s="61"/>
      <c r="CT4078" s="61"/>
      <c r="CU4078" s="61"/>
      <c r="CV4078" s="61"/>
      <c r="CW4078" s="61"/>
      <c r="CX4078" s="61"/>
      <c r="CY4078" s="61"/>
      <c r="CZ4078" s="61"/>
      <c r="DA4078" s="61"/>
      <c r="DB4078" s="61"/>
      <c r="DC4078" s="61"/>
      <c r="DD4078" s="61"/>
      <c r="DE4078" s="61"/>
      <c r="DF4078" s="61"/>
      <c r="DG4078" s="61"/>
      <c r="DH4078" s="61"/>
      <c r="DI4078" s="61"/>
      <c r="DJ4078" s="61"/>
      <c r="DK4078" s="61"/>
      <c r="DL4078" s="61"/>
      <c r="DM4078" s="61"/>
    </row>
    <row r="4079" spans="1:117" s="25" customFormat="1" x14ac:dyDescent="0.2">
      <c r="A4079" s="25" t="s">
        <v>153</v>
      </c>
      <c r="B4079" s="25" t="s">
        <v>270</v>
      </c>
      <c r="C4079" s="25" t="s">
        <v>154</v>
      </c>
      <c r="I4079" s="116"/>
      <c r="J4079" s="116"/>
      <c r="K4079" s="116"/>
      <c r="L4079" s="116"/>
      <c r="M4079" s="116"/>
      <c r="N4079" s="116"/>
      <c r="AL4079" s="117"/>
      <c r="AN4079" s="35" t="str">
        <f t="shared" si="232"/>
        <v/>
      </c>
      <c r="AO4079" s="35" t="str">
        <f t="shared" si="233"/>
        <v>-</v>
      </c>
      <c r="AQ4079" s="25" t="str">
        <f t="shared" si="234"/>
        <v>-</v>
      </c>
      <c r="BP4079" s="61"/>
      <c r="CT4079" s="61"/>
      <c r="CU4079" s="61"/>
      <c r="CV4079" s="61"/>
      <c r="CW4079" s="61"/>
      <c r="CX4079" s="61"/>
      <c r="CY4079" s="61"/>
      <c r="CZ4079" s="61"/>
      <c r="DA4079" s="61"/>
      <c r="DB4079" s="61"/>
      <c r="DC4079" s="61"/>
      <c r="DD4079" s="61"/>
      <c r="DE4079" s="61"/>
      <c r="DF4079" s="61"/>
      <c r="DG4079" s="61"/>
      <c r="DH4079" s="61"/>
      <c r="DI4079" s="61"/>
      <c r="DJ4079" s="61"/>
      <c r="DK4079" s="61"/>
      <c r="DL4079" s="61"/>
      <c r="DM4079" s="61"/>
    </row>
    <row r="4080" spans="1:117" s="25" customFormat="1" x14ac:dyDescent="0.2">
      <c r="A4080" s="25" t="s">
        <v>153</v>
      </c>
      <c r="B4080" s="25" t="s">
        <v>271</v>
      </c>
      <c r="C4080" s="25" t="s">
        <v>156</v>
      </c>
      <c r="I4080" s="116"/>
      <c r="J4080" s="116"/>
      <c r="K4080" s="116"/>
      <c r="L4080" s="116"/>
      <c r="M4080" s="116"/>
      <c r="N4080" s="116"/>
      <c r="AL4080" s="117"/>
      <c r="AN4080" s="35" t="str">
        <f t="shared" si="232"/>
        <v/>
      </c>
      <c r="AO4080" s="35" t="str">
        <f t="shared" si="233"/>
        <v>-</v>
      </c>
      <c r="AQ4080" s="25" t="str">
        <f t="shared" si="234"/>
        <v>-</v>
      </c>
      <c r="BP4080" s="61"/>
      <c r="CT4080" s="61"/>
      <c r="CU4080" s="61"/>
      <c r="CV4080" s="61"/>
      <c r="CW4080" s="61"/>
      <c r="CX4080" s="61"/>
      <c r="CY4080" s="61"/>
      <c r="CZ4080" s="61"/>
      <c r="DA4080" s="61"/>
      <c r="DB4080" s="61"/>
      <c r="DC4080" s="61"/>
      <c r="DD4080" s="61"/>
      <c r="DE4080" s="61"/>
      <c r="DF4080" s="61"/>
      <c r="DG4080" s="61"/>
      <c r="DH4080" s="61"/>
      <c r="DI4080" s="61"/>
      <c r="DJ4080" s="61"/>
      <c r="DK4080" s="61"/>
      <c r="DL4080" s="61"/>
      <c r="DM4080" s="61"/>
    </row>
    <row r="4081" spans="1:117" s="25" customFormat="1" x14ac:dyDescent="0.2">
      <c r="A4081" s="25" t="s">
        <v>153</v>
      </c>
      <c r="B4081" s="25" t="s">
        <v>272</v>
      </c>
      <c r="C4081" s="25" t="s">
        <v>157</v>
      </c>
      <c r="I4081" s="116"/>
      <c r="J4081" s="116"/>
      <c r="K4081" s="116"/>
      <c r="L4081" s="116"/>
      <c r="M4081" s="116"/>
      <c r="N4081" s="116"/>
      <c r="AL4081" s="117"/>
      <c r="AN4081" s="35" t="str">
        <f t="shared" si="232"/>
        <v/>
      </c>
      <c r="AO4081" s="35" t="str">
        <f t="shared" si="233"/>
        <v>-</v>
      </c>
      <c r="AQ4081" s="25" t="str">
        <f t="shared" si="234"/>
        <v>-</v>
      </c>
      <c r="BP4081" s="61"/>
      <c r="CT4081" s="61"/>
      <c r="CU4081" s="61"/>
      <c r="CV4081" s="61"/>
      <c r="CW4081" s="61"/>
      <c r="CX4081" s="61"/>
      <c r="CY4081" s="61"/>
      <c r="CZ4081" s="61"/>
      <c r="DA4081" s="61"/>
      <c r="DB4081" s="61"/>
      <c r="DC4081" s="61"/>
      <c r="DD4081" s="61"/>
      <c r="DE4081" s="61"/>
      <c r="DF4081" s="61"/>
      <c r="DG4081" s="61"/>
      <c r="DH4081" s="61"/>
      <c r="DI4081" s="61"/>
      <c r="DJ4081" s="61"/>
      <c r="DK4081" s="61"/>
      <c r="DL4081" s="61"/>
      <c r="DM4081" s="61"/>
    </row>
    <row r="4082" spans="1:117" s="25" customFormat="1" x14ac:dyDescent="0.2">
      <c r="A4082" s="25" t="s">
        <v>153</v>
      </c>
      <c r="B4082" s="25" t="s">
        <v>273</v>
      </c>
      <c r="C4082" s="25" t="s">
        <v>158</v>
      </c>
      <c r="I4082" s="116"/>
      <c r="J4082" s="116"/>
      <c r="K4082" s="116"/>
      <c r="L4082" s="116"/>
      <c r="M4082" s="116"/>
      <c r="N4082" s="116"/>
      <c r="AL4082" s="117"/>
      <c r="AN4082" s="35" t="str">
        <f t="shared" si="232"/>
        <v/>
      </c>
      <c r="AO4082" s="35" t="str">
        <f t="shared" si="233"/>
        <v>-</v>
      </c>
      <c r="AQ4082" s="25" t="str">
        <f t="shared" si="234"/>
        <v>-</v>
      </c>
      <c r="BP4082" s="61"/>
      <c r="CT4082" s="61"/>
      <c r="CU4082" s="61"/>
      <c r="CV4082" s="61"/>
      <c r="CW4082" s="61"/>
      <c r="CX4082" s="61"/>
      <c r="CY4082" s="61"/>
      <c r="CZ4082" s="61"/>
      <c r="DA4082" s="61"/>
      <c r="DB4082" s="61"/>
      <c r="DC4082" s="61"/>
      <c r="DD4082" s="61"/>
      <c r="DE4082" s="61"/>
      <c r="DF4082" s="61"/>
      <c r="DG4082" s="61"/>
      <c r="DH4082" s="61"/>
      <c r="DI4082" s="61"/>
      <c r="DJ4082" s="61"/>
      <c r="DK4082" s="61"/>
      <c r="DL4082" s="61"/>
      <c r="DM4082" s="61"/>
    </row>
    <row r="4083" spans="1:117" s="25" customFormat="1" x14ac:dyDescent="0.2">
      <c r="A4083" s="25" t="s">
        <v>153</v>
      </c>
      <c r="B4083" s="25" t="s">
        <v>274</v>
      </c>
      <c r="C4083" s="25" t="s">
        <v>147</v>
      </c>
      <c r="I4083" s="116"/>
      <c r="J4083" s="116"/>
      <c r="K4083" s="116"/>
      <c r="L4083" s="116"/>
      <c r="M4083" s="116"/>
      <c r="N4083" s="116"/>
      <c r="AL4083" s="117"/>
      <c r="AN4083" s="35" t="str">
        <f t="shared" si="232"/>
        <v/>
      </c>
      <c r="AO4083" s="35" t="str">
        <f t="shared" si="233"/>
        <v>-</v>
      </c>
      <c r="AQ4083" s="25" t="str">
        <f t="shared" si="234"/>
        <v>-</v>
      </c>
      <c r="BP4083" s="61"/>
      <c r="CT4083" s="61"/>
      <c r="CU4083" s="61"/>
      <c r="CV4083" s="61"/>
      <c r="CW4083" s="61"/>
      <c r="CX4083" s="61"/>
      <c r="CY4083" s="61"/>
      <c r="CZ4083" s="61"/>
      <c r="DA4083" s="61"/>
      <c r="DB4083" s="61"/>
      <c r="DC4083" s="61"/>
      <c r="DD4083" s="61"/>
      <c r="DE4083" s="61"/>
      <c r="DF4083" s="61"/>
      <c r="DG4083" s="61"/>
      <c r="DH4083" s="61"/>
      <c r="DI4083" s="61"/>
      <c r="DJ4083" s="61"/>
      <c r="DK4083" s="61"/>
      <c r="DL4083" s="61"/>
      <c r="DM4083" s="61"/>
    </row>
    <row r="4084" spans="1:117" s="25" customFormat="1" x14ac:dyDescent="0.2">
      <c r="A4084" s="25" t="s">
        <v>153</v>
      </c>
      <c r="B4084" s="25" t="s">
        <v>275</v>
      </c>
      <c r="C4084" s="25" t="s">
        <v>148</v>
      </c>
      <c r="I4084" s="116"/>
      <c r="J4084" s="116"/>
      <c r="K4084" s="116"/>
      <c r="L4084" s="116"/>
      <c r="M4084" s="116"/>
      <c r="N4084" s="116"/>
      <c r="AL4084" s="117"/>
      <c r="AN4084" s="35" t="str">
        <f t="shared" si="232"/>
        <v/>
      </c>
      <c r="AO4084" s="35" t="str">
        <f t="shared" si="233"/>
        <v>-</v>
      </c>
      <c r="AQ4084" s="25" t="str">
        <f t="shared" si="234"/>
        <v>-</v>
      </c>
      <c r="BP4084" s="61"/>
      <c r="CT4084" s="61"/>
      <c r="CU4084" s="61"/>
      <c r="CV4084" s="61"/>
      <c r="CW4084" s="61"/>
      <c r="CX4084" s="61"/>
      <c r="CY4084" s="61"/>
      <c r="CZ4084" s="61"/>
      <c r="DA4084" s="61"/>
      <c r="DB4084" s="61"/>
      <c r="DC4084" s="61"/>
      <c r="DD4084" s="61"/>
      <c r="DE4084" s="61"/>
      <c r="DF4084" s="61"/>
      <c r="DG4084" s="61"/>
      <c r="DH4084" s="61"/>
      <c r="DI4084" s="61"/>
      <c r="DJ4084" s="61"/>
      <c r="DK4084" s="61"/>
      <c r="DL4084" s="61"/>
      <c r="DM4084" s="61"/>
    </row>
    <row r="4085" spans="1:117" s="25" customFormat="1" x14ac:dyDescent="0.2">
      <c r="A4085" s="25" t="s">
        <v>153</v>
      </c>
      <c r="B4085" s="25" t="s">
        <v>276</v>
      </c>
      <c r="C4085" s="25" t="s">
        <v>150</v>
      </c>
      <c r="I4085" s="116"/>
      <c r="J4085" s="116"/>
      <c r="K4085" s="116"/>
      <c r="L4085" s="116"/>
      <c r="M4085" s="116"/>
      <c r="N4085" s="116"/>
      <c r="AL4085" s="117"/>
      <c r="AN4085" s="35" t="str">
        <f t="shared" si="232"/>
        <v/>
      </c>
      <c r="AO4085" s="35" t="str">
        <f t="shared" si="233"/>
        <v>-</v>
      </c>
      <c r="AQ4085" s="25" t="str">
        <f t="shared" si="234"/>
        <v>-</v>
      </c>
      <c r="BP4085" s="61"/>
      <c r="CT4085" s="61"/>
      <c r="CU4085" s="61"/>
      <c r="CV4085" s="61"/>
      <c r="CW4085" s="61"/>
      <c r="CX4085" s="61"/>
      <c r="CY4085" s="61"/>
      <c r="CZ4085" s="61"/>
      <c r="DA4085" s="61"/>
      <c r="DB4085" s="61"/>
      <c r="DC4085" s="61"/>
      <c r="DD4085" s="61"/>
      <c r="DE4085" s="61"/>
      <c r="DF4085" s="61"/>
      <c r="DG4085" s="61"/>
      <c r="DH4085" s="61"/>
      <c r="DI4085" s="61"/>
      <c r="DJ4085" s="61"/>
      <c r="DK4085" s="61"/>
      <c r="DL4085" s="61"/>
      <c r="DM4085" s="61"/>
    </row>
    <row r="4086" spans="1:117" s="25" customFormat="1" x14ac:dyDescent="0.2">
      <c r="A4086" s="25" t="s">
        <v>153</v>
      </c>
      <c r="B4086" s="25" t="s">
        <v>277</v>
      </c>
      <c r="C4086" s="25" t="s">
        <v>151</v>
      </c>
      <c r="I4086" s="116"/>
      <c r="J4086" s="116"/>
      <c r="K4086" s="116"/>
      <c r="L4086" s="116"/>
      <c r="M4086" s="116"/>
      <c r="N4086" s="116"/>
      <c r="AL4086" s="117"/>
      <c r="AN4086" s="35" t="str">
        <f t="shared" si="232"/>
        <v/>
      </c>
      <c r="AO4086" s="35" t="str">
        <f t="shared" si="233"/>
        <v>-</v>
      </c>
      <c r="AQ4086" s="25" t="str">
        <f t="shared" si="234"/>
        <v>-</v>
      </c>
      <c r="BP4086" s="61"/>
      <c r="CT4086" s="61"/>
      <c r="CU4086" s="61"/>
      <c r="CV4086" s="61"/>
      <c r="CW4086" s="61"/>
      <c r="CX4086" s="61"/>
      <c r="CY4086" s="61"/>
      <c r="CZ4086" s="61"/>
      <c r="DA4086" s="61"/>
      <c r="DB4086" s="61"/>
      <c r="DC4086" s="61"/>
      <c r="DD4086" s="61"/>
      <c r="DE4086" s="61"/>
      <c r="DF4086" s="61"/>
      <c r="DG4086" s="61"/>
      <c r="DH4086" s="61"/>
      <c r="DI4086" s="61"/>
      <c r="DJ4086" s="61"/>
      <c r="DK4086" s="61"/>
      <c r="DL4086" s="61"/>
      <c r="DM4086" s="61"/>
    </row>
    <row r="4087" spans="1:117" s="25" customFormat="1" x14ac:dyDescent="0.2">
      <c r="A4087" s="25" t="s">
        <v>153</v>
      </c>
      <c r="B4087" s="25" t="s">
        <v>278</v>
      </c>
      <c r="C4087" s="25" t="s">
        <v>152</v>
      </c>
      <c r="I4087" s="116"/>
      <c r="J4087" s="116"/>
      <c r="K4087" s="116"/>
      <c r="L4087" s="116"/>
      <c r="M4087" s="116"/>
      <c r="N4087" s="116"/>
      <c r="AL4087" s="117"/>
      <c r="AN4087" s="35" t="str">
        <f t="shared" ref="AN4087:AN4150" si="235">CONCATENATE(AM4087,AP4087)</f>
        <v/>
      </c>
      <c r="AO4087" s="35" t="str">
        <f t="shared" ref="AO4087:AO4150" si="236">CONCATENATE(AM4087,"-",AL4087)</f>
        <v>-</v>
      </c>
      <c r="AQ4087" s="25" t="str">
        <f t="shared" si="234"/>
        <v>-</v>
      </c>
      <c r="BP4087" s="61"/>
      <c r="CT4087" s="61"/>
      <c r="CU4087" s="61"/>
      <c r="CV4087" s="61"/>
      <c r="CW4087" s="61"/>
      <c r="CX4087" s="61"/>
      <c r="CY4087" s="61"/>
      <c r="CZ4087" s="61"/>
      <c r="DA4087" s="61"/>
      <c r="DB4087" s="61"/>
      <c r="DC4087" s="61"/>
      <c r="DD4087" s="61"/>
      <c r="DE4087" s="61"/>
      <c r="DF4087" s="61"/>
      <c r="DG4087" s="61"/>
      <c r="DH4087" s="61"/>
      <c r="DI4087" s="61"/>
      <c r="DJ4087" s="61"/>
      <c r="DK4087" s="61"/>
      <c r="DL4087" s="61"/>
      <c r="DM4087" s="61"/>
    </row>
    <row r="4088" spans="1:117" s="25" customFormat="1" x14ac:dyDescent="0.2">
      <c r="A4088" s="25" t="s">
        <v>154</v>
      </c>
      <c r="B4088" s="25" t="s">
        <v>270</v>
      </c>
      <c r="C4088" s="25" t="s">
        <v>155</v>
      </c>
      <c r="I4088" s="116"/>
      <c r="J4088" s="116"/>
      <c r="K4088" s="116"/>
      <c r="L4088" s="116"/>
      <c r="M4088" s="116"/>
      <c r="N4088" s="116"/>
      <c r="AL4088" s="117"/>
      <c r="AN4088" s="35" t="str">
        <f t="shared" si="235"/>
        <v/>
      </c>
      <c r="AO4088" s="35" t="str">
        <f t="shared" si="236"/>
        <v>-</v>
      </c>
      <c r="AQ4088" s="25" t="str">
        <f t="shared" si="234"/>
        <v>-</v>
      </c>
      <c r="BP4088" s="61"/>
      <c r="CT4088" s="61"/>
      <c r="CU4088" s="61"/>
      <c r="CV4088" s="61"/>
      <c r="CW4088" s="61"/>
      <c r="CX4088" s="61"/>
      <c r="CY4088" s="61"/>
      <c r="CZ4088" s="61"/>
      <c r="DA4088" s="61"/>
      <c r="DB4088" s="61"/>
      <c r="DC4088" s="61"/>
      <c r="DD4088" s="61"/>
      <c r="DE4088" s="61"/>
      <c r="DF4088" s="61"/>
      <c r="DG4088" s="61"/>
      <c r="DH4088" s="61"/>
      <c r="DI4088" s="61"/>
      <c r="DJ4088" s="61"/>
      <c r="DK4088" s="61"/>
      <c r="DL4088" s="61"/>
      <c r="DM4088" s="61"/>
    </row>
    <row r="4089" spans="1:117" s="25" customFormat="1" x14ac:dyDescent="0.2">
      <c r="A4089" s="25" t="s">
        <v>154</v>
      </c>
      <c r="B4089" s="25" t="s">
        <v>271</v>
      </c>
      <c r="C4089" s="25" t="s">
        <v>157</v>
      </c>
      <c r="I4089" s="116"/>
      <c r="J4089" s="116"/>
      <c r="K4089" s="116"/>
      <c r="L4089" s="116"/>
      <c r="M4089" s="116"/>
      <c r="N4089" s="116"/>
      <c r="AL4089" s="117"/>
      <c r="AN4089" s="35" t="str">
        <f t="shared" si="235"/>
        <v/>
      </c>
      <c r="AO4089" s="35" t="str">
        <f t="shared" si="236"/>
        <v>-</v>
      </c>
      <c r="AQ4089" s="25" t="str">
        <f t="shared" si="234"/>
        <v>-</v>
      </c>
      <c r="BP4089" s="61"/>
      <c r="CT4089" s="61"/>
      <c r="CU4089" s="61"/>
      <c r="CV4089" s="61"/>
      <c r="CW4089" s="61"/>
      <c r="CX4089" s="61"/>
      <c r="CY4089" s="61"/>
      <c r="CZ4089" s="61"/>
      <c r="DA4089" s="61"/>
      <c r="DB4089" s="61"/>
      <c r="DC4089" s="61"/>
      <c r="DD4089" s="61"/>
      <c r="DE4089" s="61"/>
      <c r="DF4089" s="61"/>
      <c r="DG4089" s="61"/>
      <c r="DH4089" s="61"/>
      <c r="DI4089" s="61"/>
      <c r="DJ4089" s="61"/>
      <c r="DK4089" s="61"/>
      <c r="DL4089" s="61"/>
      <c r="DM4089" s="61"/>
    </row>
    <row r="4090" spans="1:117" s="25" customFormat="1" x14ac:dyDescent="0.2">
      <c r="A4090" s="25" t="s">
        <v>154</v>
      </c>
      <c r="B4090" s="25" t="s">
        <v>272</v>
      </c>
      <c r="C4090" s="25" t="s">
        <v>158</v>
      </c>
      <c r="I4090" s="116"/>
      <c r="J4090" s="116"/>
      <c r="K4090" s="116"/>
      <c r="L4090" s="116"/>
      <c r="M4090" s="116"/>
      <c r="N4090" s="116"/>
      <c r="AL4090" s="117"/>
      <c r="AN4090" s="35" t="str">
        <f t="shared" si="235"/>
        <v/>
      </c>
      <c r="AO4090" s="35" t="str">
        <f t="shared" si="236"/>
        <v>-</v>
      </c>
      <c r="AQ4090" s="25" t="str">
        <f t="shared" si="234"/>
        <v>-</v>
      </c>
      <c r="BP4090" s="61"/>
      <c r="CT4090" s="61"/>
      <c r="CU4090" s="61"/>
      <c r="CV4090" s="61"/>
      <c r="CW4090" s="61"/>
      <c r="CX4090" s="61"/>
      <c r="CY4090" s="61"/>
      <c r="CZ4090" s="61"/>
      <c r="DA4090" s="61"/>
      <c r="DB4090" s="61"/>
      <c r="DC4090" s="61"/>
      <c r="DD4090" s="61"/>
      <c r="DE4090" s="61"/>
      <c r="DF4090" s="61"/>
      <c r="DG4090" s="61"/>
      <c r="DH4090" s="61"/>
      <c r="DI4090" s="61"/>
      <c r="DJ4090" s="61"/>
      <c r="DK4090" s="61"/>
      <c r="DL4090" s="61"/>
      <c r="DM4090" s="61"/>
    </row>
    <row r="4091" spans="1:117" s="25" customFormat="1" x14ac:dyDescent="0.2">
      <c r="A4091" s="25" t="s">
        <v>154</v>
      </c>
      <c r="B4091" s="25" t="s">
        <v>273</v>
      </c>
      <c r="C4091" s="25" t="s">
        <v>147</v>
      </c>
      <c r="I4091" s="116"/>
      <c r="J4091" s="116"/>
      <c r="K4091" s="116"/>
      <c r="L4091" s="116"/>
      <c r="M4091" s="116"/>
      <c r="N4091" s="116"/>
      <c r="AL4091" s="117"/>
      <c r="AN4091" s="35" t="str">
        <f t="shared" si="235"/>
        <v/>
      </c>
      <c r="AO4091" s="35" t="str">
        <f t="shared" si="236"/>
        <v>-</v>
      </c>
      <c r="AQ4091" s="25" t="str">
        <f t="shared" si="234"/>
        <v>-</v>
      </c>
      <c r="BP4091" s="61"/>
      <c r="CT4091" s="61"/>
      <c r="CU4091" s="61"/>
      <c r="CV4091" s="61"/>
      <c r="CW4091" s="61"/>
      <c r="CX4091" s="61"/>
      <c r="CY4091" s="61"/>
      <c r="CZ4091" s="61"/>
      <c r="DA4091" s="61"/>
      <c r="DB4091" s="61"/>
      <c r="DC4091" s="61"/>
      <c r="DD4091" s="61"/>
      <c r="DE4091" s="61"/>
      <c r="DF4091" s="61"/>
      <c r="DG4091" s="61"/>
      <c r="DH4091" s="61"/>
      <c r="DI4091" s="61"/>
      <c r="DJ4091" s="61"/>
      <c r="DK4091" s="61"/>
      <c r="DL4091" s="61"/>
      <c r="DM4091" s="61"/>
    </row>
    <row r="4092" spans="1:117" s="25" customFormat="1" x14ac:dyDescent="0.2">
      <c r="A4092" s="25" t="s">
        <v>154</v>
      </c>
      <c r="B4092" s="25" t="s">
        <v>274</v>
      </c>
      <c r="C4092" s="25" t="s">
        <v>148</v>
      </c>
      <c r="I4092" s="116"/>
      <c r="J4092" s="116"/>
      <c r="K4092" s="116"/>
      <c r="L4092" s="116"/>
      <c r="M4092" s="116"/>
      <c r="N4092" s="116"/>
      <c r="AL4092" s="117"/>
      <c r="AN4092" s="35" t="str">
        <f t="shared" si="235"/>
        <v/>
      </c>
      <c r="AO4092" s="35" t="str">
        <f t="shared" si="236"/>
        <v>-</v>
      </c>
      <c r="AQ4092" s="25" t="str">
        <f t="shared" si="234"/>
        <v>-</v>
      </c>
      <c r="BP4092" s="61"/>
      <c r="CT4092" s="61"/>
      <c r="CU4092" s="61"/>
      <c r="CV4092" s="61"/>
      <c r="CW4092" s="61"/>
      <c r="CX4092" s="61"/>
      <c r="CY4092" s="61"/>
      <c r="CZ4092" s="61"/>
      <c r="DA4092" s="61"/>
      <c r="DB4092" s="61"/>
      <c r="DC4092" s="61"/>
      <c r="DD4092" s="61"/>
      <c r="DE4092" s="61"/>
      <c r="DF4092" s="61"/>
      <c r="DG4092" s="61"/>
      <c r="DH4092" s="61"/>
      <c r="DI4092" s="61"/>
      <c r="DJ4092" s="61"/>
      <c r="DK4092" s="61"/>
      <c r="DL4092" s="61"/>
      <c r="DM4092" s="61"/>
    </row>
    <row r="4093" spans="1:117" s="25" customFormat="1" x14ac:dyDescent="0.2">
      <c r="A4093" s="25" t="s">
        <v>154</v>
      </c>
      <c r="B4093" s="25" t="s">
        <v>275</v>
      </c>
      <c r="C4093" s="25" t="s">
        <v>149</v>
      </c>
      <c r="I4093" s="116"/>
      <c r="J4093" s="116"/>
      <c r="K4093" s="116"/>
      <c r="L4093" s="116"/>
      <c r="M4093" s="116"/>
      <c r="N4093" s="116"/>
      <c r="AL4093" s="117"/>
      <c r="AN4093" s="35" t="str">
        <f t="shared" si="235"/>
        <v/>
      </c>
      <c r="AO4093" s="35" t="str">
        <f t="shared" si="236"/>
        <v>-</v>
      </c>
      <c r="AQ4093" s="25" t="str">
        <f t="shared" si="234"/>
        <v>-</v>
      </c>
      <c r="BP4093" s="61"/>
      <c r="CT4093" s="61"/>
      <c r="CU4093" s="61"/>
      <c r="CV4093" s="61"/>
      <c r="CW4093" s="61"/>
      <c r="CX4093" s="61"/>
      <c r="CY4093" s="61"/>
      <c r="CZ4093" s="61"/>
      <c r="DA4093" s="61"/>
      <c r="DB4093" s="61"/>
      <c r="DC4093" s="61"/>
      <c r="DD4093" s="61"/>
      <c r="DE4093" s="61"/>
      <c r="DF4093" s="61"/>
      <c r="DG4093" s="61"/>
      <c r="DH4093" s="61"/>
      <c r="DI4093" s="61"/>
      <c r="DJ4093" s="61"/>
      <c r="DK4093" s="61"/>
      <c r="DL4093" s="61"/>
      <c r="DM4093" s="61"/>
    </row>
    <row r="4094" spans="1:117" s="25" customFormat="1" x14ac:dyDescent="0.2">
      <c r="A4094" s="25" t="s">
        <v>154</v>
      </c>
      <c r="B4094" s="25" t="s">
        <v>276</v>
      </c>
      <c r="C4094" s="25" t="s">
        <v>151</v>
      </c>
      <c r="I4094" s="116"/>
      <c r="J4094" s="116"/>
      <c r="K4094" s="116"/>
      <c r="L4094" s="116"/>
      <c r="M4094" s="116"/>
      <c r="N4094" s="116"/>
      <c r="AL4094" s="117"/>
      <c r="AN4094" s="35" t="str">
        <f t="shared" si="235"/>
        <v/>
      </c>
      <c r="AO4094" s="35" t="str">
        <f t="shared" si="236"/>
        <v>-</v>
      </c>
      <c r="AQ4094" s="25" t="str">
        <f t="shared" si="234"/>
        <v>-</v>
      </c>
      <c r="BP4094" s="61"/>
      <c r="CT4094" s="61"/>
      <c r="CU4094" s="61"/>
      <c r="CV4094" s="61"/>
      <c r="CW4094" s="61"/>
      <c r="CX4094" s="61"/>
      <c r="CY4094" s="61"/>
      <c r="CZ4094" s="61"/>
      <c r="DA4094" s="61"/>
      <c r="DB4094" s="61"/>
      <c r="DC4094" s="61"/>
      <c r="DD4094" s="61"/>
      <c r="DE4094" s="61"/>
      <c r="DF4094" s="61"/>
      <c r="DG4094" s="61"/>
      <c r="DH4094" s="61"/>
      <c r="DI4094" s="61"/>
      <c r="DJ4094" s="61"/>
      <c r="DK4094" s="61"/>
      <c r="DL4094" s="61"/>
      <c r="DM4094" s="61"/>
    </row>
    <row r="4095" spans="1:117" s="25" customFormat="1" x14ac:dyDescent="0.2">
      <c r="A4095" s="25" t="s">
        <v>154</v>
      </c>
      <c r="B4095" s="25" t="s">
        <v>277</v>
      </c>
      <c r="C4095" s="25" t="s">
        <v>152</v>
      </c>
      <c r="I4095" s="116"/>
      <c r="J4095" s="116"/>
      <c r="K4095" s="116"/>
      <c r="L4095" s="116"/>
      <c r="M4095" s="116"/>
      <c r="N4095" s="116"/>
      <c r="AL4095" s="117"/>
      <c r="AN4095" s="35" t="str">
        <f t="shared" si="235"/>
        <v/>
      </c>
      <c r="AO4095" s="35" t="str">
        <f t="shared" si="236"/>
        <v>-</v>
      </c>
      <c r="AQ4095" s="25" t="str">
        <f t="shared" si="234"/>
        <v>-</v>
      </c>
      <c r="BP4095" s="61"/>
      <c r="CT4095" s="61"/>
      <c r="CU4095" s="61"/>
      <c r="CV4095" s="61"/>
      <c r="CW4095" s="61"/>
      <c r="CX4095" s="61"/>
      <c r="CY4095" s="61"/>
      <c r="CZ4095" s="61"/>
      <c r="DA4095" s="61"/>
      <c r="DB4095" s="61"/>
      <c r="DC4095" s="61"/>
      <c r="DD4095" s="61"/>
      <c r="DE4095" s="61"/>
      <c r="DF4095" s="61"/>
      <c r="DG4095" s="61"/>
      <c r="DH4095" s="61"/>
      <c r="DI4095" s="61"/>
      <c r="DJ4095" s="61"/>
      <c r="DK4095" s="61"/>
      <c r="DL4095" s="61"/>
      <c r="DM4095" s="61"/>
    </row>
    <row r="4096" spans="1:117" s="25" customFormat="1" x14ac:dyDescent="0.2">
      <c r="A4096" s="25" t="s">
        <v>154</v>
      </c>
      <c r="B4096" s="25" t="s">
        <v>278</v>
      </c>
      <c r="C4096" s="25" t="s">
        <v>153</v>
      </c>
      <c r="I4096" s="116"/>
      <c r="J4096" s="116"/>
      <c r="K4096" s="116"/>
      <c r="L4096" s="116"/>
      <c r="M4096" s="116"/>
      <c r="N4096" s="116"/>
      <c r="AL4096" s="117"/>
      <c r="AN4096" s="35" t="str">
        <f t="shared" si="235"/>
        <v/>
      </c>
      <c r="AO4096" s="35" t="str">
        <f t="shared" si="236"/>
        <v>-</v>
      </c>
      <c r="AQ4096" s="25" t="str">
        <f t="shared" si="234"/>
        <v>-</v>
      </c>
      <c r="BP4096" s="61"/>
      <c r="CT4096" s="61"/>
      <c r="CU4096" s="61"/>
      <c r="CV4096" s="61"/>
      <c r="CW4096" s="61"/>
      <c r="CX4096" s="61"/>
      <c r="CY4096" s="61"/>
      <c r="CZ4096" s="61"/>
      <c r="DA4096" s="61"/>
      <c r="DB4096" s="61"/>
      <c r="DC4096" s="61"/>
      <c r="DD4096" s="61"/>
      <c r="DE4096" s="61"/>
      <c r="DF4096" s="61"/>
      <c r="DG4096" s="61"/>
      <c r="DH4096" s="61"/>
      <c r="DI4096" s="61"/>
      <c r="DJ4096" s="61"/>
      <c r="DK4096" s="61"/>
      <c r="DL4096" s="61"/>
      <c r="DM4096" s="61"/>
    </row>
    <row r="4097" spans="1:117" s="25" customFormat="1" x14ac:dyDescent="0.2">
      <c r="A4097" s="25" t="s">
        <v>155</v>
      </c>
      <c r="B4097" s="25" t="s">
        <v>270</v>
      </c>
      <c r="C4097" s="25" t="s">
        <v>156</v>
      </c>
      <c r="I4097" s="116"/>
      <c r="J4097" s="116"/>
      <c r="K4097" s="116"/>
      <c r="L4097" s="116"/>
      <c r="M4097" s="116"/>
      <c r="N4097" s="116"/>
      <c r="AL4097" s="117"/>
      <c r="AN4097" s="35" t="str">
        <f t="shared" si="235"/>
        <v/>
      </c>
      <c r="AO4097" s="35" t="str">
        <f t="shared" si="236"/>
        <v>-</v>
      </c>
      <c r="AQ4097" s="25" t="str">
        <f t="shared" si="234"/>
        <v>-</v>
      </c>
      <c r="BP4097" s="61"/>
      <c r="CT4097" s="61"/>
      <c r="CU4097" s="61"/>
      <c r="CV4097" s="61"/>
      <c r="CW4097" s="61"/>
      <c r="CX4097" s="61"/>
      <c r="CY4097" s="61"/>
      <c r="CZ4097" s="61"/>
      <c r="DA4097" s="61"/>
      <c r="DB4097" s="61"/>
      <c r="DC4097" s="61"/>
      <c r="DD4097" s="61"/>
      <c r="DE4097" s="61"/>
      <c r="DF4097" s="61"/>
      <c r="DG4097" s="61"/>
      <c r="DH4097" s="61"/>
      <c r="DI4097" s="61"/>
      <c r="DJ4097" s="61"/>
      <c r="DK4097" s="61"/>
      <c r="DL4097" s="61"/>
      <c r="DM4097" s="61"/>
    </row>
    <row r="4098" spans="1:117" s="25" customFormat="1" x14ac:dyDescent="0.2">
      <c r="A4098" s="25" t="s">
        <v>155</v>
      </c>
      <c r="B4098" s="25" t="s">
        <v>271</v>
      </c>
      <c r="C4098" s="25" t="s">
        <v>158</v>
      </c>
      <c r="I4098" s="116"/>
      <c r="J4098" s="116"/>
      <c r="K4098" s="116"/>
      <c r="L4098" s="116"/>
      <c r="M4098" s="116"/>
      <c r="N4098" s="116"/>
      <c r="AL4098" s="117"/>
      <c r="AN4098" s="35" t="str">
        <f t="shared" si="235"/>
        <v/>
      </c>
      <c r="AO4098" s="35" t="str">
        <f t="shared" si="236"/>
        <v>-</v>
      </c>
      <c r="AQ4098" s="25" t="str">
        <f t="shared" si="234"/>
        <v>-</v>
      </c>
      <c r="BP4098" s="61"/>
      <c r="CT4098" s="61"/>
      <c r="CU4098" s="61"/>
      <c r="CV4098" s="61"/>
      <c r="CW4098" s="61"/>
      <c r="CX4098" s="61"/>
      <c r="CY4098" s="61"/>
      <c r="CZ4098" s="61"/>
      <c r="DA4098" s="61"/>
      <c r="DB4098" s="61"/>
      <c r="DC4098" s="61"/>
      <c r="DD4098" s="61"/>
      <c r="DE4098" s="61"/>
      <c r="DF4098" s="61"/>
      <c r="DG4098" s="61"/>
      <c r="DH4098" s="61"/>
      <c r="DI4098" s="61"/>
      <c r="DJ4098" s="61"/>
      <c r="DK4098" s="61"/>
      <c r="DL4098" s="61"/>
      <c r="DM4098" s="61"/>
    </row>
    <row r="4099" spans="1:117" s="25" customFormat="1" x14ac:dyDescent="0.2">
      <c r="A4099" s="25" t="s">
        <v>155</v>
      </c>
      <c r="B4099" s="25" t="s">
        <v>272</v>
      </c>
      <c r="C4099" s="25" t="s">
        <v>147</v>
      </c>
      <c r="I4099" s="116"/>
      <c r="J4099" s="116"/>
      <c r="K4099" s="116"/>
      <c r="L4099" s="116"/>
      <c r="M4099" s="116"/>
      <c r="N4099" s="116"/>
      <c r="AL4099" s="117"/>
      <c r="AN4099" s="35" t="str">
        <f t="shared" si="235"/>
        <v/>
      </c>
      <c r="AO4099" s="35" t="str">
        <f t="shared" si="236"/>
        <v>-</v>
      </c>
      <c r="AQ4099" s="25" t="str">
        <f t="shared" si="234"/>
        <v>-</v>
      </c>
      <c r="BP4099" s="61"/>
      <c r="CT4099" s="61"/>
      <c r="CU4099" s="61"/>
      <c r="CV4099" s="61"/>
      <c r="CW4099" s="61"/>
      <c r="CX4099" s="61"/>
      <c r="CY4099" s="61"/>
      <c r="CZ4099" s="61"/>
      <c r="DA4099" s="61"/>
      <c r="DB4099" s="61"/>
      <c r="DC4099" s="61"/>
      <c r="DD4099" s="61"/>
      <c r="DE4099" s="61"/>
      <c r="DF4099" s="61"/>
      <c r="DG4099" s="61"/>
      <c r="DH4099" s="61"/>
      <c r="DI4099" s="61"/>
      <c r="DJ4099" s="61"/>
      <c r="DK4099" s="61"/>
      <c r="DL4099" s="61"/>
      <c r="DM4099" s="61"/>
    </row>
    <row r="4100" spans="1:117" s="25" customFormat="1" x14ac:dyDescent="0.2">
      <c r="A4100" s="25" t="s">
        <v>155</v>
      </c>
      <c r="B4100" s="25" t="s">
        <v>273</v>
      </c>
      <c r="C4100" s="25" t="s">
        <v>148</v>
      </c>
      <c r="I4100" s="116"/>
      <c r="J4100" s="116"/>
      <c r="K4100" s="116"/>
      <c r="L4100" s="116"/>
      <c r="M4100" s="116"/>
      <c r="N4100" s="116"/>
      <c r="AL4100" s="117"/>
      <c r="AN4100" s="35" t="str">
        <f t="shared" si="235"/>
        <v/>
      </c>
      <c r="AO4100" s="35" t="str">
        <f t="shared" si="236"/>
        <v>-</v>
      </c>
      <c r="AQ4100" s="25" t="str">
        <f t="shared" si="234"/>
        <v>-</v>
      </c>
      <c r="BP4100" s="61"/>
      <c r="CT4100" s="61"/>
      <c r="CU4100" s="61"/>
      <c r="CV4100" s="61"/>
      <c r="CW4100" s="61"/>
      <c r="CX4100" s="61"/>
      <c r="CY4100" s="61"/>
      <c r="CZ4100" s="61"/>
      <c r="DA4100" s="61"/>
      <c r="DB4100" s="61"/>
      <c r="DC4100" s="61"/>
      <c r="DD4100" s="61"/>
      <c r="DE4100" s="61"/>
      <c r="DF4100" s="61"/>
      <c r="DG4100" s="61"/>
      <c r="DH4100" s="61"/>
      <c r="DI4100" s="61"/>
      <c r="DJ4100" s="61"/>
      <c r="DK4100" s="61"/>
      <c r="DL4100" s="61"/>
      <c r="DM4100" s="61"/>
    </row>
    <row r="4101" spans="1:117" s="25" customFormat="1" x14ac:dyDescent="0.2">
      <c r="A4101" s="25" t="s">
        <v>155</v>
      </c>
      <c r="B4101" s="25" t="s">
        <v>274</v>
      </c>
      <c r="C4101" s="25" t="s">
        <v>149</v>
      </c>
      <c r="I4101" s="116"/>
      <c r="J4101" s="116"/>
      <c r="K4101" s="116"/>
      <c r="L4101" s="116"/>
      <c r="M4101" s="116"/>
      <c r="N4101" s="116"/>
      <c r="AL4101" s="117"/>
      <c r="AN4101" s="35" t="str">
        <f t="shared" si="235"/>
        <v/>
      </c>
      <c r="AO4101" s="35" t="str">
        <f t="shared" si="236"/>
        <v>-</v>
      </c>
      <c r="AQ4101" s="25" t="str">
        <f t="shared" si="234"/>
        <v>-</v>
      </c>
      <c r="BP4101" s="61"/>
      <c r="CT4101" s="61"/>
      <c r="CU4101" s="61"/>
      <c r="CV4101" s="61"/>
      <c r="CW4101" s="61"/>
      <c r="CX4101" s="61"/>
      <c r="CY4101" s="61"/>
      <c r="CZ4101" s="61"/>
      <c r="DA4101" s="61"/>
      <c r="DB4101" s="61"/>
      <c r="DC4101" s="61"/>
      <c r="DD4101" s="61"/>
      <c r="DE4101" s="61"/>
      <c r="DF4101" s="61"/>
      <c r="DG4101" s="61"/>
      <c r="DH4101" s="61"/>
      <c r="DI4101" s="61"/>
      <c r="DJ4101" s="61"/>
      <c r="DK4101" s="61"/>
      <c r="DL4101" s="61"/>
      <c r="DM4101" s="61"/>
    </row>
    <row r="4102" spans="1:117" s="25" customFormat="1" x14ac:dyDescent="0.2">
      <c r="A4102" s="25" t="s">
        <v>155</v>
      </c>
      <c r="B4102" s="25" t="s">
        <v>275</v>
      </c>
      <c r="C4102" s="25" t="s">
        <v>150</v>
      </c>
      <c r="I4102" s="116"/>
      <c r="J4102" s="116"/>
      <c r="K4102" s="116"/>
      <c r="L4102" s="116"/>
      <c r="M4102" s="116"/>
      <c r="N4102" s="116"/>
      <c r="AL4102" s="117"/>
      <c r="AN4102" s="35" t="str">
        <f t="shared" si="235"/>
        <v/>
      </c>
      <c r="AO4102" s="35" t="str">
        <f t="shared" si="236"/>
        <v>-</v>
      </c>
      <c r="AQ4102" s="25" t="str">
        <f t="shared" si="234"/>
        <v>-</v>
      </c>
      <c r="BP4102" s="61"/>
      <c r="CT4102" s="61"/>
      <c r="CU4102" s="61"/>
      <c r="CV4102" s="61"/>
      <c r="CW4102" s="61"/>
      <c r="CX4102" s="61"/>
      <c r="CY4102" s="61"/>
      <c r="CZ4102" s="61"/>
      <c r="DA4102" s="61"/>
      <c r="DB4102" s="61"/>
      <c r="DC4102" s="61"/>
      <c r="DD4102" s="61"/>
      <c r="DE4102" s="61"/>
      <c r="DF4102" s="61"/>
      <c r="DG4102" s="61"/>
      <c r="DH4102" s="61"/>
      <c r="DI4102" s="61"/>
      <c r="DJ4102" s="61"/>
      <c r="DK4102" s="61"/>
      <c r="DL4102" s="61"/>
      <c r="DM4102" s="61"/>
    </row>
    <row r="4103" spans="1:117" s="25" customFormat="1" x14ac:dyDescent="0.2">
      <c r="A4103" s="25" t="s">
        <v>155</v>
      </c>
      <c r="B4103" s="25" t="s">
        <v>276</v>
      </c>
      <c r="C4103" s="25" t="s">
        <v>152</v>
      </c>
      <c r="I4103" s="116"/>
      <c r="J4103" s="116"/>
      <c r="K4103" s="116"/>
      <c r="L4103" s="116"/>
      <c r="M4103" s="116"/>
      <c r="N4103" s="116"/>
      <c r="AL4103" s="117"/>
      <c r="AN4103" s="35" t="str">
        <f t="shared" si="235"/>
        <v/>
      </c>
      <c r="AO4103" s="35" t="str">
        <f t="shared" si="236"/>
        <v>-</v>
      </c>
      <c r="AQ4103" s="25" t="str">
        <f t="shared" si="234"/>
        <v>-</v>
      </c>
      <c r="BP4103" s="61"/>
      <c r="CT4103" s="61"/>
      <c r="CU4103" s="61"/>
      <c r="CV4103" s="61"/>
      <c r="CW4103" s="61"/>
      <c r="CX4103" s="61"/>
      <c r="CY4103" s="61"/>
      <c r="CZ4103" s="61"/>
      <c r="DA4103" s="61"/>
      <c r="DB4103" s="61"/>
      <c r="DC4103" s="61"/>
      <c r="DD4103" s="61"/>
      <c r="DE4103" s="61"/>
      <c r="DF4103" s="61"/>
      <c r="DG4103" s="61"/>
      <c r="DH4103" s="61"/>
      <c r="DI4103" s="61"/>
      <c r="DJ4103" s="61"/>
      <c r="DK4103" s="61"/>
      <c r="DL4103" s="61"/>
      <c r="DM4103" s="61"/>
    </row>
    <row r="4104" spans="1:117" s="25" customFormat="1" x14ac:dyDescent="0.2">
      <c r="A4104" s="25" t="s">
        <v>155</v>
      </c>
      <c r="B4104" s="25" t="s">
        <v>277</v>
      </c>
      <c r="C4104" s="25" t="s">
        <v>153</v>
      </c>
      <c r="I4104" s="116"/>
      <c r="J4104" s="116"/>
      <c r="K4104" s="116"/>
      <c r="L4104" s="116"/>
      <c r="M4104" s="116"/>
      <c r="N4104" s="116"/>
      <c r="AL4104" s="117"/>
      <c r="AN4104" s="35" t="str">
        <f t="shared" si="235"/>
        <v/>
      </c>
      <c r="AO4104" s="35" t="str">
        <f t="shared" si="236"/>
        <v>-</v>
      </c>
      <c r="AQ4104" s="25" t="str">
        <f t="shared" si="234"/>
        <v>-</v>
      </c>
      <c r="BP4104" s="61"/>
      <c r="CT4104" s="61"/>
      <c r="CU4104" s="61"/>
      <c r="CV4104" s="61"/>
      <c r="CW4104" s="61"/>
      <c r="CX4104" s="61"/>
      <c r="CY4104" s="61"/>
      <c r="CZ4104" s="61"/>
      <c r="DA4104" s="61"/>
      <c r="DB4104" s="61"/>
      <c r="DC4104" s="61"/>
      <c r="DD4104" s="61"/>
      <c r="DE4104" s="61"/>
      <c r="DF4104" s="61"/>
      <c r="DG4104" s="61"/>
      <c r="DH4104" s="61"/>
      <c r="DI4104" s="61"/>
      <c r="DJ4104" s="61"/>
      <c r="DK4104" s="61"/>
      <c r="DL4104" s="61"/>
      <c r="DM4104" s="61"/>
    </row>
    <row r="4105" spans="1:117" s="25" customFormat="1" x14ac:dyDescent="0.2">
      <c r="A4105" s="25" t="s">
        <v>155</v>
      </c>
      <c r="B4105" s="25" t="s">
        <v>278</v>
      </c>
      <c r="C4105" s="25" t="s">
        <v>154</v>
      </c>
      <c r="I4105" s="116"/>
      <c r="J4105" s="116"/>
      <c r="K4105" s="116"/>
      <c r="L4105" s="116"/>
      <c r="M4105" s="116"/>
      <c r="N4105" s="116"/>
      <c r="AL4105" s="117"/>
      <c r="AN4105" s="35" t="str">
        <f t="shared" si="235"/>
        <v/>
      </c>
      <c r="AO4105" s="35" t="str">
        <f t="shared" si="236"/>
        <v>-</v>
      </c>
      <c r="AQ4105" s="25" t="str">
        <f t="shared" si="234"/>
        <v>-</v>
      </c>
      <c r="BP4105" s="61"/>
      <c r="CT4105" s="61"/>
      <c r="CU4105" s="61"/>
      <c r="CV4105" s="61"/>
      <c r="CW4105" s="61"/>
      <c r="CX4105" s="61"/>
      <c r="CY4105" s="61"/>
      <c r="CZ4105" s="61"/>
      <c r="DA4105" s="61"/>
      <c r="DB4105" s="61"/>
      <c r="DC4105" s="61"/>
      <c r="DD4105" s="61"/>
      <c r="DE4105" s="61"/>
      <c r="DF4105" s="61"/>
      <c r="DG4105" s="61"/>
      <c r="DH4105" s="61"/>
      <c r="DI4105" s="61"/>
      <c r="DJ4105" s="61"/>
      <c r="DK4105" s="61"/>
      <c r="DL4105" s="61"/>
      <c r="DM4105" s="61"/>
    </row>
    <row r="4106" spans="1:117" s="25" customFormat="1" x14ac:dyDescent="0.2">
      <c r="A4106" s="25" t="s">
        <v>156</v>
      </c>
      <c r="B4106" s="25" t="s">
        <v>270</v>
      </c>
      <c r="C4106" s="25" t="s">
        <v>157</v>
      </c>
      <c r="I4106" s="116"/>
      <c r="J4106" s="116"/>
      <c r="K4106" s="116"/>
      <c r="L4106" s="116"/>
      <c r="M4106" s="116"/>
      <c r="N4106" s="116"/>
      <c r="AL4106" s="117"/>
      <c r="AN4106" s="35" t="str">
        <f t="shared" si="235"/>
        <v/>
      </c>
      <c r="AO4106" s="35" t="str">
        <f t="shared" si="236"/>
        <v>-</v>
      </c>
      <c r="AQ4106" s="25" t="str">
        <f t="shared" si="234"/>
        <v>-</v>
      </c>
      <c r="BP4106" s="61"/>
      <c r="CT4106" s="61"/>
      <c r="CU4106" s="61"/>
      <c r="CV4106" s="61"/>
      <c r="CW4106" s="61"/>
      <c r="CX4106" s="61"/>
      <c r="CY4106" s="61"/>
      <c r="CZ4106" s="61"/>
      <c r="DA4106" s="61"/>
      <c r="DB4106" s="61"/>
      <c r="DC4106" s="61"/>
      <c r="DD4106" s="61"/>
      <c r="DE4106" s="61"/>
      <c r="DF4106" s="61"/>
      <c r="DG4106" s="61"/>
      <c r="DH4106" s="61"/>
      <c r="DI4106" s="61"/>
      <c r="DJ4106" s="61"/>
      <c r="DK4106" s="61"/>
      <c r="DL4106" s="61"/>
      <c r="DM4106" s="61"/>
    </row>
    <row r="4107" spans="1:117" s="25" customFormat="1" x14ac:dyDescent="0.2">
      <c r="A4107" s="25" t="s">
        <v>156</v>
      </c>
      <c r="B4107" s="25" t="s">
        <v>271</v>
      </c>
      <c r="C4107" s="25" t="s">
        <v>147</v>
      </c>
      <c r="I4107" s="116"/>
      <c r="J4107" s="116"/>
      <c r="K4107" s="116"/>
      <c r="L4107" s="116"/>
      <c r="M4107" s="116"/>
      <c r="N4107" s="116"/>
      <c r="AL4107" s="117"/>
      <c r="AN4107" s="35" t="str">
        <f t="shared" si="235"/>
        <v/>
      </c>
      <c r="AO4107" s="35" t="str">
        <f t="shared" si="236"/>
        <v>-</v>
      </c>
      <c r="AQ4107" s="25" t="str">
        <f t="shared" si="234"/>
        <v>-</v>
      </c>
      <c r="BP4107" s="61"/>
      <c r="CT4107" s="61"/>
      <c r="CU4107" s="61"/>
      <c r="CV4107" s="61"/>
      <c r="CW4107" s="61"/>
      <c r="CX4107" s="61"/>
      <c r="CY4107" s="61"/>
      <c r="CZ4107" s="61"/>
      <c r="DA4107" s="61"/>
      <c r="DB4107" s="61"/>
      <c r="DC4107" s="61"/>
      <c r="DD4107" s="61"/>
      <c r="DE4107" s="61"/>
      <c r="DF4107" s="61"/>
      <c r="DG4107" s="61"/>
      <c r="DH4107" s="61"/>
      <c r="DI4107" s="61"/>
      <c r="DJ4107" s="61"/>
      <c r="DK4107" s="61"/>
      <c r="DL4107" s="61"/>
      <c r="DM4107" s="61"/>
    </row>
    <row r="4108" spans="1:117" s="25" customFormat="1" x14ac:dyDescent="0.2">
      <c r="A4108" s="25" t="s">
        <v>156</v>
      </c>
      <c r="B4108" s="25" t="s">
        <v>272</v>
      </c>
      <c r="C4108" s="25" t="s">
        <v>148</v>
      </c>
      <c r="I4108" s="116"/>
      <c r="J4108" s="116"/>
      <c r="K4108" s="116"/>
      <c r="L4108" s="116"/>
      <c r="M4108" s="116"/>
      <c r="N4108" s="116"/>
      <c r="AL4108" s="117"/>
      <c r="AN4108" s="35" t="str">
        <f t="shared" si="235"/>
        <v/>
      </c>
      <c r="AO4108" s="35" t="str">
        <f t="shared" si="236"/>
        <v>-</v>
      </c>
      <c r="AQ4108" s="25" t="str">
        <f t="shared" si="234"/>
        <v>-</v>
      </c>
      <c r="BP4108" s="61"/>
      <c r="CT4108" s="61"/>
      <c r="CU4108" s="61"/>
      <c r="CV4108" s="61"/>
      <c r="CW4108" s="61"/>
      <c r="CX4108" s="61"/>
      <c r="CY4108" s="61"/>
      <c r="CZ4108" s="61"/>
      <c r="DA4108" s="61"/>
      <c r="DB4108" s="61"/>
      <c r="DC4108" s="61"/>
      <c r="DD4108" s="61"/>
      <c r="DE4108" s="61"/>
      <c r="DF4108" s="61"/>
      <c r="DG4108" s="61"/>
      <c r="DH4108" s="61"/>
      <c r="DI4108" s="61"/>
      <c r="DJ4108" s="61"/>
      <c r="DK4108" s="61"/>
      <c r="DL4108" s="61"/>
      <c r="DM4108" s="61"/>
    </row>
    <row r="4109" spans="1:117" s="25" customFormat="1" x14ac:dyDescent="0.2">
      <c r="A4109" s="25" t="s">
        <v>156</v>
      </c>
      <c r="B4109" s="25" t="s">
        <v>273</v>
      </c>
      <c r="C4109" s="25" t="s">
        <v>149</v>
      </c>
      <c r="I4109" s="116"/>
      <c r="J4109" s="116"/>
      <c r="K4109" s="116"/>
      <c r="L4109" s="116"/>
      <c r="M4109" s="116"/>
      <c r="N4109" s="116"/>
      <c r="AL4109" s="117"/>
      <c r="AN4109" s="35" t="str">
        <f t="shared" si="235"/>
        <v/>
      </c>
      <c r="AO4109" s="35" t="str">
        <f t="shared" si="236"/>
        <v>-</v>
      </c>
      <c r="AQ4109" s="25" t="str">
        <f t="shared" si="234"/>
        <v>-</v>
      </c>
      <c r="BP4109" s="61"/>
      <c r="CT4109" s="61"/>
      <c r="CU4109" s="61"/>
      <c r="CV4109" s="61"/>
      <c r="CW4109" s="61"/>
      <c r="CX4109" s="61"/>
      <c r="CY4109" s="61"/>
      <c r="CZ4109" s="61"/>
      <c r="DA4109" s="61"/>
      <c r="DB4109" s="61"/>
      <c r="DC4109" s="61"/>
      <c r="DD4109" s="61"/>
      <c r="DE4109" s="61"/>
      <c r="DF4109" s="61"/>
      <c r="DG4109" s="61"/>
      <c r="DH4109" s="61"/>
      <c r="DI4109" s="61"/>
      <c r="DJ4109" s="61"/>
      <c r="DK4109" s="61"/>
      <c r="DL4109" s="61"/>
      <c r="DM4109" s="61"/>
    </row>
    <row r="4110" spans="1:117" s="25" customFormat="1" x14ac:dyDescent="0.2">
      <c r="A4110" s="25" t="s">
        <v>156</v>
      </c>
      <c r="B4110" s="25" t="s">
        <v>274</v>
      </c>
      <c r="C4110" s="25" t="s">
        <v>150</v>
      </c>
      <c r="I4110" s="116"/>
      <c r="J4110" s="116"/>
      <c r="K4110" s="116"/>
      <c r="L4110" s="116"/>
      <c r="M4110" s="116"/>
      <c r="N4110" s="116"/>
      <c r="AL4110" s="117"/>
      <c r="AN4110" s="35" t="str">
        <f t="shared" si="235"/>
        <v/>
      </c>
      <c r="AO4110" s="35" t="str">
        <f t="shared" si="236"/>
        <v>-</v>
      </c>
      <c r="AQ4110" s="25" t="str">
        <f t="shared" si="234"/>
        <v>-</v>
      </c>
      <c r="BP4110" s="61"/>
      <c r="CT4110" s="61"/>
      <c r="CU4110" s="61"/>
      <c r="CV4110" s="61"/>
      <c r="CW4110" s="61"/>
      <c r="CX4110" s="61"/>
      <c r="CY4110" s="61"/>
      <c r="CZ4110" s="61"/>
      <c r="DA4110" s="61"/>
      <c r="DB4110" s="61"/>
      <c r="DC4110" s="61"/>
      <c r="DD4110" s="61"/>
      <c r="DE4110" s="61"/>
      <c r="DF4110" s="61"/>
      <c r="DG4110" s="61"/>
      <c r="DH4110" s="61"/>
      <c r="DI4110" s="61"/>
      <c r="DJ4110" s="61"/>
      <c r="DK4110" s="61"/>
      <c r="DL4110" s="61"/>
      <c r="DM4110" s="61"/>
    </row>
    <row r="4111" spans="1:117" s="25" customFormat="1" x14ac:dyDescent="0.2">
      <c r="A4111" s="25" t="s">
        <v>156</v>
      </c>
      <c r="B4111" s="25" t="s">
        <v>275</v>
      </c>
      <c r="C4111" s="25" t="s">
        <v>151</v>
      </c>
      <c r="I4111" s="116"/>
      <c r="J4111" s="116"/>
      <c r="K4111" s="116"/>
      <c r="L4111" s="116"/>
      <c r="M4111" s="116"/>
      <c r="N4111" s="116"/>
      <c r="AL4111" s="117"/>
      <c r="AN4111" s="35" t="str">
        <f t="shared" si="235"/>
        <v/>
      </c>
      <c r="AO4111" s="35" t="str">
        <f t="shared" si="236"/>
        <v>-</v>
      </c>
      <c r="AQ4111" s="25" t="str">
        <f t="shared" si="234"/>
        <v>-</v>
      </c>
      <c r="BP4111" s="61"/>
      <c r="CT4111" s="61"/>
      <c r="CU4111" s="61"/>
      <c r="CV4111" s="61"/>
      <c r="CW4111" s="61"/>
      <c r="CX4111" s="61"/>
      <c r="CY4111" s="61"/>
      <c r="CZ4111" s="61"/>
      <c r="DA4111" s="61"/>
      <c r="DB4111" s="61"/>
      <c r="DC4111" s="61"/>
      <c r="DD4111" s="61"/>
      <c r="DE4111" s="61"/>
      <c r="DF4111" s="61"/>
      <c r="DG4111" s="61"/>
      <c r="DH4111" s="61"/>
      <c r="DI4111" s="61"/>
      <c r="DJ4111" s="61"/>
      <c r="DK4111" s="61"/>
      <c r="DL4111" s="61"/>
      <c r="DM4111" s="61"/>
    </row>
    <row r="4112" spans="1:117" s="25" customFormat="1" x14ac:dyDescent="0.2">
      <c r="A4112" s="25" t="s">
        <v>156</v>
      </c>
      <c r="B4112" s="25" t="s">
        <v>276</v>
      </c>
      <c r="C4112" s="25" t="s">
        <v>153</v>
      </c>
      <c r="I4112" s="116"/>
      <c r="J4112" s="116"/>
      <c r="K4112" s="116"/>
      <c r="L4112" s="116"/>
      <c r="M4112" s="116"/>
      <c r="N4112" s="116"/>
      <c r="AL4112" s="117"/>
      <c r="AN4112" s="35" t="str">
        <f t="shared" si="235"/>
        <v/>
      </c>
      <c r="AO4112" s="35" t="str">
        <f t="shared" si="236"/>
        <v>-</v>
      </c>
      <c r="AQ4112" s="25" t="str">
        <f t="shared" si="234"/>
        <v>-</v>
      </c>
      <c r="BP4112" s="61"/>
      <c r="CT4112" s="61"/>
      <c r="CU4112" s="61"/>
      <c r="CV4112" s="61"/>
      <c r="CW4112" s="61"/>
      <c r="CX4112" s="61"/>
      <c r="CY4112" s="61"/>
      <c r="CZ4112" s="61"/>
      <c r="DA4112" s="61"/>
      <c r="DB4112" s="61"/>
      <c r="DC4112" s="61"/>
      <c r="DD4112" s="61"/>
      <c r="DE4112" s="61"/>
      <c r="DF4112" s="61"/>
      <c r="DG4112" s="61"/>
      <c r="DH4112" s="61"/>
      <c r="DI4112" s="61"/>
      <c r="DJ4112" s="61"/>
      <c r="DK4112" s="61"/>
      <c r="DL4112" s="61"/>
      <c r="DM4112" s="61"/>
    </row>
    <row r="4113" spans="1:117" s="25" customFormat="1" x14ac:dyDescent="0.2">
      <c r="A4113" s="25" t="s">
        <v>156</v>
      </c>
      <c r="B4113" s="25" t="s">
        <v>277</v>
      </c>
      <c r="C4113" s="25" t="s">
        <v>154</v>
      </c>
      <c r="I4113" s="116"/>
      <c r="J4113" s="116"/>
      <c r="K4113" s="116"/>
      <c r="L4113" s="116"/>
      <c r="M4113" s="116"/>
      <c r="N4113" s="116"/>
      <c r="AL4113" s="117"/>
      <c r="AN4113" s="35" t="str">
        <f t="shared" si="235"/>
        <v/>
      </c>
      <c r="AO4113" s="35" t="str">
        <f t="shared" si="236"/>
        <v>-</v>
      </c>
      <c r="AQ4113" s="25" t="str">
        <f t="shared" si="234"/>
        <v>-</v>
      </c>
      <c r="BP4113" s="61"/>
      <c r="CT4113" s="61"/>
      <c r="CU4113" s="61"/>
      <c r="CV4113" s="61"/>
      <c r="CW4113" s="61"/>
      <c r="CX4113" s="61"/>
      <c r="CY4113" s="61"/>
      <c r="CZ4113" s="61"/>
      <c r="DA4113" s="61"/>
      <c r="DB4113" s="61"/>
      <c r="DC4113" s="61"/>
      <c r="DD4113" s="61"/>
      <c r="DE4113" s="61"/>
      <c r="DF4113" s="61"/>
      <c r="DG4113" s="61"/>
      <c r="DH4113" s="61"/>
      <c r="DI4113" s="61"/>
      <c r="DJ4113" s="61"/>
      <c r="DK4113" s="61"/>
      <c r="DL4113" s="61"/>
      <c r="DM4113" s="61"/>
    </row>
    <row r="4114" spans="1:117" s="25" customFormat="1" x14ac:dyDescent="0.2">
      <c r="A4114" s="25" t="s">
        <v>156</v>
      </c>
      <c r="B4114" s="25" t="s">
        <v>278</v>
      </c>
      <c r="C4114" s="25" t="s">
        <v>155</v>
      </c>
      <c r="I4114" s="116"/>
      <c r="J4114" s="116"/>
      <c r="K4114" s="116"/>
      <c r="L4114" s="116"/>
      <c r="M4114" s="116"/>
      <c r="N4114" s="116"/>
      <c r="AL4114" s="117"/>
      <c r="AN4114" s="35" t="str">
        <f t="shared" si="235"/>
        <v/>
      </c>
      <c r="AO4114" s="35" t="str">
        <f t="shared" si="236"/>
        <v>-</v>
      </c>
      <c r="AQ4114" s="25" t="str">
        <f t="shared" si="234"/>
        <v>-</v>
      </c>
      <c r="BP4114" s="61"/>
      <c r="CT4114" s="61"/>
      <c r="CU4114" s="61"/>
      <c r="CV4114" s="61"/>
      <c r="CW4114" s="61"/>
      <c r="CX4114" s="61"/>
      <c r="CY4114" s="61"/>
      <c r="CZ4114" s="61"/>
      <c r="DA4114" s="61"/>
      <c r="DB4114" s="61"/>
      <c r="DC4114" s="61"/>
      <c r="DD4114" s="61"/>
      <c r="DE4114" s="61"/>
      <c r="DF4114" s="61"/>
      <c r="DG4114" s="61"/>
      <c r="DH4114" s="61"/>
      <c r="DI4114" s="61"/>
      <c r="DJ4114" s="61"/>
      <c r="DK4114" s="61"/>
      <c r="DL4114" s="61"/>
      <c r="DM4114" s="61"/>
    </row>
    <row r="4115" spans="1:117" s="25" customFormat="1" x14ac:dyDescent="0.2">
      <c r="A4115" s="25" t="s">
        <v>176</v>
      </c>
      <c r="B4115" s="25" t="s">
        <v>279</v>
      </c>
      <c r="C4115" s="25" t="s">
        <v>147</v>
      </c>
      <c r="I4115" s="116"/>
      <c r="J4115" s="116"/>
      <c r="K4115" s="116"/>
      <c r="L4115" s="116"/>
      <c r="M4115" s="116"/>
      <c r="N4115" s="116"/>
      <c r="AL4115" s="117"/>
      <c r="AN4115" s="35" t="str">
        <f t="shared" si="235"/>
        <v/>
      </c>
      <c r="AO4115" s="35" t="str">
        <f t="shared" si="236"/>
        <v>-</v>
      </c>
      <c r="AQ4115" s="25" t="str">
        <f t="shared" si="234"/>
        <v>-</v>
      </c>
      <c r="BP4115" s="61"/>
      <c r="CT4115" s="61"/>
      <c r="CU4115" s="61"/>
      <c r="CV4115" s="61"/>
      <c r="CW4115" s="61"/>
      <c r="CX4115" s="61"/>
      <c r="CY4115" s="61"/>
      <c r="CZ4115" s="61"/>
      <c r="DA4115" s="61"/>
      <c r="DB4115" s="61"/>
      <c r="DC4115" s="61"/>
      <c r="DD4115" s="61"/>
      <c r="DE4115" s="61"/>
      <c r="DF4115" s="61"/>
      <c r="DG4115" s="61"/>
      <c r="DH4115" s="61"/>
      <c r="DI4115" s="61"/>
      <c r="DJ4115" s="61"/>
      <c r="DK4115" s="61"/>
      <c r="DL4115" s="61"/>
      <c r="DM4115" s="61"/>
    </row>
    <row r="4116" spans="1:117" s="25" customFormat="1" x14ac:dyDescent="0.2">
      <c r="A4116" s="25" t="s">
        <v>177</v>
      </c>
      <c r="B4116" s="25" t="s">
        <v>279</v>
      </c>
      <c r="C4116" s="25" t="s">
        <v>148</v>
      </c>
      <c r="I4116" s="116"/>
      <c r="J4116" s="116"/>
      <c r="K4116" s="116"/>
      <c r="L4116" s="116"/>
      <c r="M4116" s="116"/>
      <c r="N4116" s="116"/>
      <c r="AL4116" s="117"/>
      <c r="AN4116" s="35" t="str">
        <f t="shared" si="235"/>
        <v/>
      </c>
      <c r="AO4116" s="35" t="str">
        <f t="shared" si="236"/>
        <v>-</v>
      </c>
      <c r="AQ4116" s="25" t="str">
        <f t="shared" si="234"/>
        <v>-</v>
      </c>
      <c r="BP4116" s="61"/>
      <c r="CT4116" s="61"/>
      <c r="CU4116" s="61"/>
      <c r="CV4116" s="61"/>
      <c r="CW4116" s="61"/>
      <c r="CX4116" s="61"/>
      <c r="CY4116" s="61"/>
      <c r="CZ4116" s="61"/>
      <c r="DA4116" s="61"/>
      <c r="DB4116" s="61"/>
      <c r="DC4116" s="61"/>
      <c r="DD4116" s="61"/>
      <c r="DE4116" s="61"/>
      <c r="DF4116" s="61"/>
      <c r="DG4116" s="61"/>
      <c r="DH4116" s="61"/>
      <c r="DI4116" s="61"/>
      <c r="DJ4116" s="61"/>
      <c r="DK4116" s="61"/>
      <c r="DL4116" s="61"/>
      <c r="DM4116" s="61"/>
    </row>
    <row r="4117" spans="1:117" s="25" customFormat="1" x14ac:dyDescent="0.2">
      <c r="A4117" s="25" t="s">
        <v>179</v>
      </c>
      <c r="B4117" s="25" t="s">
        <v>279</v>
      </c>
      <c r="C4117" s="25" t="s">
        <v>150</v>
      </c>
      <c r="I4117" s="116"/>
      <c r="J4117" s="116"/>
      <c r="K4117" s="116"/>
      <c r="L4117" s="116"/>
      <c r="M4117" s="116"/>
      <c r="N4117" s="116"/>
      <c r="AL4117" s="117"/>
      <c r="AN4117" s="35" t="str">
        <f t="shared" si="235"/>
        <v/>
      </c>
      <c r="AO4117" s="35" t="str">
        <f t="shared" si="236"/>
        <v>-</v>
      </c>
      <c r="AQ4117" s="25" t="str">
        <f t="shared" si="234"/>
        <v>-</v>
      </c>
      <c r="BP4117" s="61"/>
      <c r="CT4117" s="61"/>
      <c r="CU4117" s="61"/>
      <c r="CV4117" s="61"/>
      <c r="CW4117" s="61"/>
      <c r="CX4117" s="61"/>
      <c r="CY4117" s="61"/>
      <c r="CZ4117" s="61"/>
      <c r="DA4117" s="61"/>
      <c r="DB4117" s="61"/>
      <c r="DC4117" s="61"/>
      <c r="DD4117" s="61"/>
      <c r="DE4117" s="61"/>
      <c r="DF4117" s="61"/>
      <c r="DG4117" s="61"/>
      <c r="DH4117" s="61"/>
      <c r="DI4117" s="61"/>
      <c r="DJ4117" s="61"/>
      <c r="DK4117" s="61"/>
      <c r="DL4117" s="61"/>
      <c r="DM4117" s="61"/>
    </row>
    <row r="4118" spans="1:117" s="25" customFormat="1" x14ac:dyDescent="0.2">
      <c r="A4118" s="25" t="s">
        <v>180</v>
      </c>
      <c r="B4118" s="25" t="s">
        <v>279</v>
      </c>
      <c r="C4118" s="25" t="s">
        <v>151</v>
      </c>
      <c r="I4118" s="116"/>
      <c r="J4118" s="116"/>
      <c r="K4118" s="116"/>
      <c r="L4118" s="116"/>
      <c r="M4118" s="116"/>
      <c r="N4118" s="116"/>
      <c r="AL4118" s="117"/>
      <c r="AN4118" s="35" t="str">
        <f t="shared" si="235"/>
        <v/>
      </c>
      <c r="AO4118" s="35" t="str">
        <f t="shared" si="236"/>
        <v>-</v>
      </c>
      <c r="AQ4118" s="25" t="str">
        <f t="shared" si="234"/>
        <v>-</v>
      </c>
      <c r="BP4118" s="61"/>
      <c r="CT4118" s="61"/>
      <c r="CU4118" s="61"/>
      <c r="CV4118" s="61"/>
      <c r="CW4118" s="61"/>
      <c r="CX4118" s="61"/>
      <c r="CY4118" s="61"/>
      <c r="CZ4118" s="61"/>
      <c r="DA4118" s="61"/>
      <c r="DB4118" s="61"/>
      <c r="DC4118" s="61"/>
      <c r="DD4118" s="61"/>
      <c r="DE4118" s="61"/>
      <c r="DF4118" s="61"/>
      <c r="DG4118" s="61"/>
      <c r="DH4118" s="61"/>
      <c r="DI4118" s="61"/>
      <c r="DJ4118" s="61"/>
      <c r="DK4118" s="61"/>
      <c r="DL4118" s="61"/>
      <c r="DM4118" s="61"/>
    </row>
    <row r="4119" spans="1:117" s="25" customFormat="1" x14ac:dyDescent="0.2">
      <c r="A4119" s="25" t="s">
        <v>181</v>
      </c>
      <c r="B4119" s="25" t="s">
        <v>279</v>
      </c>
      <c r="C4119" s="25" t="s">
        <v>150</v>
      </c>
      <c r="I4119" s="116"/>
      <c r="J4119" s="116"/>
      <c r="K4119" s="116"/>
      <c r="L4119" s="116"/>
      <c r="M4119" s="116"/>
      <c r="N4119" s="116"/>
      <c r="AL4119" s="117"/>
      <c r="AN4119" s="35" t="str">
        <f t="shared" si="235"/>
        <v/>
      </c>
      <c r="AO4119" s="35" t="str">
        <f t="shared" si="236"/>
        <v>-</v>
      </c>
      <c r="AQ4119" s="25" t="str">
        <f t="shared" si="234"/>
        <v>-</v>
      </c>
      <c r="BP4119" s="61"/>
      <c r="CT4119" s="61"/>
      <c r="CU4119" s="61"/>
      <c r="CV4119" s="61"/>
      <c r="CW4119" s="61"/>
      <c r="CX4119" s="61"/>
      <c r="CY4119" s="61"/>
      <c r="CZ4119" s="61"/>
      <c r="DA4119" s="61"/>
      <c r="DB4119" s="61"/>
      <c r="DC4119" s="61"/>
      <c r="DD4119" s="61"/>
      <c r="DE4119" s="61"/>
      <c r="DF4119" s="61"/>
      <c r="DG4119" s="61"/>
      <c r="DH4119" s="61"/>
      <c r="DI4119" s="61"/>
      <c r="DJ4119" s="61"/>
      <c r="DK4119" s="61"/>
      <c r="DL4119" s="61"/>
      <c r="DM4119" s="61"/>
    </row>
    <row r="4120" spans="1:117" s="25" customFormat="1" x14ac:dyDescent="0.2">
      <c r="A4120" s="25" t="s">
        <v>182</v>
      </c>
      <c r="B4120" s="25" t="s">
        <v>279</v>
      </c>
      <c r="C4120" s="25" t="s">
        <v>151</v>
      </c>
      <c r="I4120" s="116"/>
      <c r="J4120" s="116"/>
      <c r="K4120" s="116"/>
      <c r="L4120" s="116"/>
      <c r="M4120" s="116"/>
      <c r="N4120" s="116"/>
      <c r="AL4120" s="117"/>
      <c r="AN4120" s="35" t="str">
        <f t="shared" si="235"/>
        <v/>
      </c>
      <c r="AO4120" s="35" t="str">
        <f t="shared" si="236"/>
        <v>-</v>
      </c>
      <c r="AQ4120" s="25" t="str">
        <f t="shared" si="234"/>
        <v>-</v>
      </c>
      <c r="BP4120" s="61"/>
      <c r="CT4120" s="61"/>
      <c r="CU4120" s="61"/>
      <c r="CV4120" s="61"/>
      <c r="CW4120" s="61"/>
      <c r="CX4120" s="61"/>
      <c r="CY4120" s="61"/>
      <c r="CZ4120" s="61"/>
      <c r="DA4120" s="61"/>
      <c r="DB4120" s="61"/>
      <c r="DC4120" s="61"/>
      <c r="DD4120" s="61"/>
      <c r="DE4120" s="61"/>
      <c r="DF4120" s="61"/>
      <c r="DG4120" s="61"/>
      <c r="DH4120" s="61"/>
      <c r="DI4120" s="61"/>
      <c r="DJ4120" s="61"/>
      <c r="DK4120" s="61"/>
      <c r="DL4120" s="61"/>
      <c r="DM4120" s="61"/>
    </row>
    <row r="4121" spans="1:117" s="25" customFormat="1" x14ac:dyDescent="0.2">
      <c r="A4121" s="25" t="s">
        <v>183</v>
      </c>
      <c r="B4121" s="25" t="s">
        <v>279</v>
      </c>
      <c r="C4121" s="25" t="s">
        <v>153</v>
      </c>
      <c r="I4121" s="116"/>
      <c r="J4121" s="116"/>
      <c r="K4121" s="116"/>
      <c r="L4121" s="116"/>
      <c r="M4121" s="116"/>
      <c r="N4121" s="116"/>
      <c r="AL4121" s="117"/>
      <c r="AN4121" s="35" t="str">
        <f t="shared" si="235"/>
        <v/>
      </c>
      <c r="AO4121" s="35" t="str">
        <f t="shared" si="236"/>
        <v>-</v>
      </c>
      <c r="AQ4121" s="25" t="str">
        <f t="shared" si="234"/>
        <v>-</v>
      </c>
      <c r="BP4121" s="61"/>
      <c r="CT4121" s="61"/>
      <c r="CU4121" s="61"/>
      <c r="CV4121" s="61"/>
      <c r="CW4121" s="61"/>
      <c r="CX4121" s="61"/>
      <c r="CY4121" s="61"/>
      <c r="CZ4121" s="61"/>
      <c r="DA4121" s="61"/>
      <c r="DB4121" s="61"/>
      <c r="DC4121" s="61"/>
      <c r="DD4121" s="61"/>
      <c r="DE4121" s="61"/>
      <c r="DF4121" s="61"/>
      <c r="DG4121" s="61"/>
      <c r="DH4121" s="61"/>
      <c r="DI4121" s="61"/>
      <c r="DJ4121" s="61"/>
      <c r="DK4121" s="61"/>
      <c r="DL4121" s="61"/>
      <c r="DM4121" s="61"/>
    </row>
    <row r="4122" spans="1:117" s="25" customFormat="1" x14ac:dyDescent="0.2">
      <c r="A4122" s="25" t="s">
        <v>184</v>
      </c>
      <c r="B4122" s="25" t="s">
        <v>279</v>
      </c>
      <c r="C4122" s="25" t="s">
        <v>154</v>
      </c>
      <c r="I4122" s="116"/>
      <c r="J4122" s="116"/>
      <c r="K4122" s="116"/>
      <c r="L4122" s="116"/>
      <c r="M4122" s="116"/>
      <c r="N4122" s="116"/>
      <c r="AL4122" s="117"/>
      <c r="AN4122" s="35" t="str">
        <f t="shared" si="235"/>
        <v/>
      </c>
      <c r="AO4122" s="35" t="str">
        <f t="shared" si="236"/>
        <v>-</v>
      </c>
      <c r="AQ4122" s="25" t="str">
        <f t="shared" si="234"/>
        <v>-</v>
      </c>
      <c r="BP4122" s="61"/>
      <c r="CT4122" s="61"/>
      <c r="CU4122" s="61"/>
      <c r="CV4122" s="61"/>
      <c r="CW4122" s="61"/>
      <c r="CX4122" s="61"/>
      <c r="CY4122" s="61"/>
      <c r="CZ4122" s="61"/>
      <c r="DA4122" s="61"/>
      <c r="DB4122" s="61"/>
      <c r="DC4122" s="61"/>
      <c r="DD4122" s="61"/>
      <c r="DE4122" s="61"/>
      <c r="DF4122" s="61"/>
      <c r="DG4122" s="61"/>
      <c r="DH4122" s="61"/>
      <c r="DI4122" s="61"/>
      <c r="DJ4122" s="61"/>
      <c r="DK4122" s="61"/>
      <c r="DL4122" s="61"/>
      <c r="DM4122" s="61"/>
    </row>
    <row r="4123" spans="1:117" s="25" customFormat="1" x14ac:dyDescent="0.2">
      <c r="A4123" s="25" t="s">
        <v>185</v>
      </c>
      <c r="B4123" s="25" t="s">
        <v>279</v>
      </c>
      <c r="C4123" s="25" t="s">
        <v>156</v>
      </c>
      <c r="I4123" s="116"/>
      <c r="J4123" s="116"/>
      <c r="K4123" s="116"/>
      <c r="L4123" s="116"/>
      <c r="M4123" s="116"/>
      <c r="N4123" s="116"/>
      <c r="AL4123" s="117"/>
      <c r="AN4123" s="35" t="str">
        <f t="shared" si="235"/>
        <v/>
      </c>
      <c r="AO4123" s="35" t="str">
        <f t="shared" si="236"/>
        <v>-</v>
      </c>
      <c r="AQ4123" s="25" t="str">
        <f t="shared" si="234"/>
        <v>-</v>
      </c>
      <c r="BP4123" s="61"/>
      <c r="CT4123" s="61"/>
      <c r="CU4123" s="61"/>
      <c r="CV4123" s="61"/>
      <c r="CW4123" s="61"/>
      <c r="CX4123" s="61"/>
      <c r="CY4123" s="61"/>
      <c r="CZ4123" s="61"/>
      <c r="DA4123" s="61"/>
      <c r="DB4123" s="61"/>
      <c r="DC4123" s="61"/>
      <c r="DD4123" s="61"/>
      <c r="DE4123" s="61"/>
      <c r="DF4123" s="61"/>
      <c r="DG4123" s="61"/>
      <c r="DH4123" s="61"/>
      <c r="DI4123" s="61"/>
      <c r="DJ4123" s="61"/>
      <c r="DK4123" s="61"/>
      <c r="DL4123" s="61"/>
      <c r="DM4123" s="61"/>
    </row>
    <row r="4124" spans="1:117" s="25" customFormat="1" x14ac:dyDescent="0.2">
      <c r="A4124" s="25" t="s">
        <v>186</v>
      </c>
      <c r="B4124" s="25" t="s">
        <v>279</v>
      </c>
      <c r="C4124" s="25" t="s">
        <v>157</v>
      </c>
      <c r="I4124" s="116"/>
      <c r="J4124" s="116"/>
      <c r="K4124" s="116"/>
      <c r="L4124" s="116"/>
      <c r="M4124" s="116"/>
      <c r="N4124" s="116"/>
      <c r="AL4124" s="117"/>
      <c r="AN4124" s="35" t="str">
        <f t="shared" si="235"/>
        <v/>
      </c>
      <c r="AO4124" s="35" t="str">
        <f t="shared" si="236"/>
        <v>-</v>
      </c>
      <c r="AQ4124" s="25" t="str">
        <f t="shared" si="234"/>
        <v>-</v>
      </c>
      <c r="BP4124" s="61"/>
      <c r="CT4124" s="61"/>
      <c r="CU4124" s="61"/>
      <c r="CV4124" s="61"/>
      <c r="CW4124" s="61"/>
      <c r="CX4124" s="61"/>
      <c r="CY4124" s="61"/>
      <c r="CZ4124" s="61"/>
      <c r="DA4124" s="61"/>
      <c r="DB4124" s="61"/>
      <c r="DC4124" s="61"/>
      <c r="DD4124" s="61"/>
      <c r="DE4124" s="61"/>
      <c r="DF4124" s="61"/>
      <c r="DG4124" s="61"/>
      <c r="DH4124" s="61"/>
      <c r="DI4124" s="61"/>
      <c r="DJ4124" s="61"/>
      <c r="DK4124" s="61"/>
      <c r="DL4124" s="61"/>
      <c r="DM4124" s="61"/>
    </row>
    <row r="4125" spans="1:117" s="25" customFormat="1" x14ac:dyDescent="0.2">
      <c r="A4125" s="25" t="s">
        <v>353</v>
      </c>
      <c r="B4125" s="25" t="s">
        <v>280</v>
      </c>
      <c r="C4125" s="160" t="s">
        <v>148</v>
      </c>
      <c r="I4125" s="116"/>
      <c r="J4125" s="116"/>
      <c r="K4125" s="116"/>
      <c r="L4125" s="116"/>
      <c r="M4125" s="116"/>
      <c r="N4125" s="116"/>
      <c r="AL4125" s="117"/>
      <c r="AN4125" s="35" t="str">
        <f t="shared" si="235"/>
        <v/>
      </c>
      <c r="AO4125" s="35" t="str">
        <f t="shared" si="236"/>
        <v>-</v>
      </c>
      <c r="AQ4125" s="25" t="str">
        <f t="shared" si="234"/>
        <v>-</v>
      </c>
      <c r="BP4125" s="61"/>
      <c r="CT4125" s="61"/>
      <c r="CU4125" s="61"/>
      <c r="CV4125" s="61"/>
      <c r="CW4125" s="61"/>
      <c r="CX4125" s="61"/>
      <c r="CY4125" s="61"/>
      <c r="CZ4125" s="61"/>
      <c r="DA4125" s="61"/>
      <c r="DB4125" s="61"/>
      <c r="DC4125" s="61"/>
      <c r="DD4125" s="61"/>
      <c r="DE4125" s="61"/>
      <c r="DF4125" s="61"/>
      <c r="DG4125" s="61"/>
      <c r="DH4125" s="61"/>
      <c r="DI4125" s="61"/>
      <c r="DJ4125" s="61"/>
      <c r="DK4125" s="61"/>
      <c r="DL4125" s="61"/>
      <c r="DM4125" s="61"/>
    </row>
    <row r="4126" spans="1:117" s="25" customFormat="1" x14ac:dyDescent="0.2">
      <c r="A4126" s="25" t="s">
        <v>353</v>
      </c>
      <c r="B4126" s="25" t="s">
        <v>281</v>
      </c>
      <c r="C4126" s="160" t="s">
        <v>149</v>
      </c>
      <c r="I4126" s="116"/>
      <c r="J4126" s="116"/>
      <c r="K4126" s="116"/>
      <c r="L4126" s="116"/>
      <c r="M4126" s="116"/>
      <c r="N4126" s="116"/>
      <c r="AL4126" s="117"/>
      <c r="AN4126" s="35" t="str">
        <f t="shared" si="235"/>
        <v/>
      </c>
      <c r="AO4126" s="35" t="str">
        <f t="shared" si="236"/>
        <v>-</v>
      </c>
      <c r="AQ4126" s="25" t="str">
        <f t="shared" si="234"/>
        <v>-</v>
      </c>
      <c r="BP4126" s="61"/>
      <c r="CT4126" s="61"/>
      <c r="CU4126" s="61"/>
      <c r="CV4126" s="61"/>
      <c r="CW4126" s="61"/>
      <c r="CX4126" s="61"/>
      <c r="CY4126" s="61"/>
      <c r="CZ4126" s="61"/>
      <c r="DA4126" s="61"/>
      <c r="DB4126" s="61"/>
      <c r="DC4126" s="61"/>
      <c r="DD4126" s="61"/>
      <c r="DE4126" s="61"/>
      <c r="DF4126" s="61"/>
      <c r="DG4126" s="61"/>
      <c r="DH4126" s="61"/>
      <c r="DI4126" s="61"/>
      <c r="DJ4126" s="61"/>
      <c r="DK4126" s="61"/>
      <c r="DL4126" s="61"/>
      <c r="DM4126" s="61"/>
    </row>
    <row r="4127" spans="1:117" s="25" customFormat="1" x14ac:dyDescent="0.2">
      <c r="A4127" s="25" t="s">
        <v>353</v>
      </c>
      <c r="B4127" s="25" t="s">
        <v>282</v>
      </c>
      <c r="C4127" s="160" t="s">
        <v>150</v>
      </c>
      <c r="I4127" s="116"/>
      <c r="J4127" s="116"/>
      <c r="K4127" s="116"/>
      <c r="L4127" s="116"/>
      <c r="M4127" s="116"/>
      <c r="N4127" s="116"/>
      <c r="AL4127" s="117"/>
      <c r="AN4127" s="35" t="str">
        <f t="shared" si="235"/>
        <v/>
      </c>
      <c r="AO4127" s="35" t="str">
        <f t="shared" si="236"/>
        <v>-</v>
      </c>
      <c r="AQ4127" s="25" t="str">
        <f t="shared" si="234"/>
        <v>-</v>
      </c>
      <c r="BP4127" s="61"/>
      <c r="CT4127" s="61"/>
      <c r="CU4127" s="61"/>
      <c r="CV4127" s="61"/>
      <c r="CW4127" s="61"/>
      <c r="CX4127" s="61"/>
      <c r="CY4127" s="61"/>
      <c r="CZ4127" s="61"/>
      <c r="DA4127" s="61"/>
      <c r="DB4127" s="61"/>
      <c r="DC4127" s="61"/>
      <c r="DD4127" s="61"/>
      <c r="DE4127" s="61"/>
      <c r="DF4127" s="61"/>
      <c r="DG4127" s="61"/>
      <c r="DH4127" s="61"/>
      <c r="DI4127" s="61"/>
      <c r="DJ4127" s="61"/>
      <c r="DK4127" s="61"/>
      <c r="DL4127" s="61"/>
      <c r="DM4127" s="61"/>
    </row>
    <row r="4128" spans="1:117" s="25" customFormat="1" x14ac:dyDescent="0.2">
      <c r="A4128" s="25" t="s">
        <v>353</v>
      </c>
      <c r="B4128" s="25" t="s">
        <v>283</v>
      </c>
      <c r="C4128" s="160" t="s">
        <v>151</v>
      </c>
      <c r="I4128" s="116"/>
      <c r="J4128" s="116"/>
      <c r="K4128" s="116"/>
      <c r="L4128" s="116"/>
      <c r="M4128" s="116"/>
      <c r="N4128" s="116"/>
      <c r="AL4128" s="117"/>
      <c r="AN4128" s="35" t="str">
        <f t="shared" si="235"/>
        <v/>
      </c>
      <c r="AO4128" s="35" t="str">
        <f t="shared" si="236"/>
        <v>-</v>
      </c>
      <c r="AQ4128" s="25" t="str">
        <f t="shared" si="234"/>
        <v>-</v>
      </c>
      <c r="BP4128" s="61"/>
      <c r="CT4128" s="61"/>
      <c r="CU4128" s="61"/>
      <c r="CV4128" s="61"/>
      <c r="CW4128" s="61"/>
      <c r="CX4128" s="61"/>
      <c r="CY4128" s="61"/>
      <c r="CZ4128" s="61"/>
      <c r="DA4128" s="61"/>
      <c r="DB4128" s="61"/>
      <c r="DC4128" s="61"/>
      <c r="DD4128" s="61"/>
      <c r="DE4128" s="61"/>
      <c r="DF4128" s="61"/>
      <c r="DG4128" s="61"/>
      <c r="DH4128" s="61"/>
      <c r="DI4128" s="61"/>
      <c r="DJ4128" s="61"/>
      <c r="DK4128" s="61"/>
      <c r="DL4128" s="61"/>
      <c r="DM4128" s="61"/>
    </row>
    <row r="4129" spans="1:117" s="25" customFormat="1" x14ac:dyDescent="0.2">
      <c r="A4129" s="25" t="s">
        <v>353</v>
      </c>
      <c r="B4129" s="25" t="s">
        <v>284</v>
      </c>
      <c r="C4129" s="160" t="s">
        <v>152</v>
      </c>
      <c r="I4129" s="116"/>
      <c r="J4129" s="116"/>
      <c r="K4129" s="116"/>
      <c r="L4129" s="116"/>
      <c r="M4129" s="116"/>
      <c r="N4129" s="116"/>
      <c r="AL4129" s="117"/>
      <c r="AN4129" s="35" t="str">
        <f t="shared" si="235"/>
        <v/>
      </c>
      <c r="AO4129" s="35" t="str">
        <f t="shared" si="236"/>
        <v>-</v>
      </c>
      <c r="AQ4129" s="25" t="str">
        <f t="shared" si="234"/>
        <v>-</v>
      </c>
      <c r="BP4129" s="61"/>
      <c r="CT4129" s="61"/>
      <c r="CU4129" s="61"/>
      <c r="CV4129" s="61"/>
      <c r="CW4129" s="61"/>
      <c r="CX4129" s="61"/>
      <c r="CY4129" s="61"/>
      <c r="CZ4129" s="61"/>
      <c r="DA4129" s="61"/>
      <c r="DB4129" s="61"/>
      <c r="DC4129" s="61"/>
      <c r="DD4129" s="61"/>
      <c r="DE4129" s="61"/>
      <c r="DF4129" s="61"/>
      <c r="DG4129" s="61"/>
      <c r="DH4129" s="61"/>
      <c r="DI4129" s="61"/>
      <c r="DJ4129" s="61"/>
      <c r="DK4129" s="61"/>
      <c r="DL4129" s="61"/>
      <c r="DM4129" s="61"/>
    </row>
    <row r="4130" spans="1:117" s="25" customFormat="1" x14ac:dyDescent="0.2">
      <c r="A4130" s="25" t="s">
        <v>353</v>
      </c>
      <c r="B4130" s="25" t="s">
        <v>285</v>
      </c>
      <c r="C4130" s="160" t="s">
        <v>153</v>
      </c>
      <c r="I4130" s="116"/>
      <c r="J4130" s="116"/>
      <c r="K4130" s="116"/>
      <c r="L4130" s="116"/>
      <c r="M4130" s="116"/>
      <c r="N4130" s="116"/>
      <c r="AL4130" s="117"/>
      <c r="AN4130" s="35" t="str">
        <f t="shared" si="235"/>
        <v/>
      </c>
      <c r="AO4130" s="35" t="str">
        <f t="shared" si="236"/>
        <v>-</v>
      </c>
      <c r="AQ4130" s="25" t="str">
        <f t="shared" si="234"/>
        <v>-</v>
      </c>
      <c r="BP4130" s="61"/>
      <c r="CT4130" s="61"/>
      <c r="CU4130" s="61"/>
      <c r="CV4130" s="61"/>
      <c r="CW4130" s="61"/>
      <c r="CX4130" s="61"/>
      <c r="CY4130" s="61"/>
      <c r="CZ4130" s="61"/>
      <c r="DA4130" s="61"/>
      <c r="DB4130" s="61"/>
      <c r="DC4130" s="61"/>
      <c r="DD4130" s="61"/>
      <c r="DE4130" s="61"/>
      <c r="DF4130" s="61"/>
      <c r="DG4130" s="61"/>
      <c r="DH4130" s="61"/>
      <c r="DI4130" s="61"/>
      <c r="DJ4130" s="61"/>
      <c r="DK4130" s="61"/>
      <c r="DL4130" s="61"/>
      <c r="DM4130" s="61"/>
    </row>
    <row r="4131" spans="1:117" s="25" customFormat="1" x14ac:dyDescent="0.2">
      <c r="A4131" s="25" t="s">
        <v>353</v>
      </c>
      <c r="B4131" s="25" t="s">
        <v>286</v>
      </c>
      <c r="C4131" s="160" t="s">
        <v>154</v>
      </c>
      <c r="I4131" s="116"/>
      <c r="J4131" s="116"/>
      <c r="K4131" s="116"/>
      <c r="L4131" s="116"/>
      <c r="M4131" s="116"/>
      <c r="N4131" s="116"/>
      <c r="AL4131" s="117"/>
      <c r="AN4131" s="35" t="str">
        <f t="shared" si="235"/>
        <v/>
      </c>
      <c r="AO4131" s="35" t="str">
        <f t="shared" si="236"/>
        <v>-</v>
      </c>
      <c r="AQ4131" s="25" t="str">
        <f t="shared" si="234"/>
        <v>-</v>
      </c>
      <c r="BP4131" s="61"/>
      <c r="CT4131" s="61"/>
      <c r="CU4131" s="61"/>
      <c r="CV4131" s="61"/>
      <c r="CW4131" s="61"/>
      <c r="CX4131" s="61"/>
      <c r="CY4131" s="61"/>
      <c r="CZ4131" s="61"/>
      <c r="DA4131" s="61"/>
      <c r="DB4131" s="61"/>
      <c r="DC4131" s="61"/>
      <c r="DD4131" s="61"/>
      <c r="DE4131" s="61"/>
      <c r="DF4131" s="61"/>
      <c r="DG4131" s="61"/>
      <c r="DH4131" s="61"/>
      <c r="DI4131" s="61"/>
      <c r="DJ4131" s="61"/>
      <c r="DK4131" s="61"/>
      <c r="DL4131" s="61"/>
      <c r="DM4131" s="61"/>
    </row>
    <row r="4132" spans="1:117" s="25" customFormat="1" x14ac:dyDescent="0.2">
      <c r="A4132" s="25" t="s">
        <v>353</v>
      </c>
      <c r="B4132" s="25" t="s">
        <v>287</v>
      </c>
      <c r="C4132" s="160" t="s">
        <v>155</v>
      </c>
      <c r="I4132" s="116"/>
      <c r="J4132" s="116"/>
      <c r="K4132" s="116"/>
      <c r="L4132" s="116"/>
      <c r="M4132" s="116"/>
      <c r="N4132" s="116"/>
      <c r="AL4132" s="117"/>
      <c r="AN4132" s="35" t="str">
        <f t="shared" si="235"/>
        <v/>
      </c>
      <c r="AO4132" s="35" t="str">
        <f t="shared" si="236"/>
        <v>-</v>
      </c>
      <c r="AQ4132" s="25" t="str">
        <f t="shared" si="234"/>
        <v>-</v>
      </c>
      <c r="BP4132" s="61"/>
      <c r="CT4132" s="61"/>
      <c r="CU4132" s="61"/>
      <c r="CV4132" s="61"/>
      <c r="CW4132" s="61"/>
      <c r="CX4132" s="61"/>
      <c r="CY4132" s="61"/>
      <c r="CZ4132" s="61"/>
      <c r="DA4132" s="61"/>
      <c r="DB4132" s="61"/>
      <c r="DC4132" s="61"/>
      <c r="DD4132" s="61"/>
      <c r="DE4132" s="61"/>
      <c r="DF4132" s="61"/>
      <c r="DG4132" s="61"/>
      <c r="DH4132" s="61"/>
      <c r="DI4132" s="61"/>
      <c r="DJ4132" s="61"/>
      <c r="DK4132" s="61"/>
      <c r="DL4132" s="61"/>
      <c r="DM4132" s="61"/>
    </row>
    <row r="4133" spans="1:117" s="25" customFormat="1" x14ac:dyDescent="0.2">
      <c r="A4133" s="25" t="s">
        <v>353</v>
      </c>
      <c r="B4133" s="25" t="s">
        <v>7972</v>
      </c>
      <c r="C4133" s="160" t="s">
        <v>156</v>
      </c>
      <c r="I4133" s="116"/>
      <c r="J4133" s="116"/>
      <c r="K4133" s="116"/>
      <c r="L4133" s="116"/>
      <c r="M4133" s="116"/>
      <c r="N4133" s="116"/>
      <c r="AL4133" s="117"/>
      <c r="AN4133" s="35" t="str">
        <f t="shared" si="235"/>
        <v/>
      </c>
      <c r="AO4133" s="35" t="str">
        <f t="shared" si="236"/>
        <v>-</v>
      </c>
      <c r="AQ4133" s="25" t="str">
        <f t="shared" ref="AQ4133:AQ4196" si="237">CONCATENATE(TRIM(LEFT(AP4133,LEN(AP4133)-LEN(RIGHT(AP4133)))),"-",RIGHT(AP4133))</f>
        <v>-</v>
      </c>
      <c r="BP4133" s="61"/>
      <c r="CT4133" s="61"/>
      <c r="CU4133" s="61"/>
      <c r="CV4133" s="61"/>
      <c r="CW4133" s="61"/>
      <c r="CX4133" s="61"/>
      <c r="CY4133" s="61"/>
      <c r="CZ4133" s="61"/>
      <c r="DA4133" s="61"/>
      <c r="DB4133" s="61"/>
      <c r="DC4133" s="61"/>
      <c r="DD4133" s="61"/>
      <c r="DE4133" s="61"/>
      <c r="DF4133" s="61"/>
      <c r="DG4133" s="61"/>
      <c r="DH4133" s="61"/>
      <c r="DI4133" s="61"/>
      <c r="DJ4133" s="61"/>
      <c r="DK4133" s="61"/>
      <c r="DL4133" s="61"/>
      <c r="DM4133" s="61"/>
    </row>
    <row r="4134" spans="1:117" s="25" customFormat="1" x14ac:dyDescent="0.2">
      <c r="A4134" s="25" t="s">
        <v>353</v>
      </c>
      <c r="B4134" s="25" t="s">
        <v>289</v>
      </c>
      <c r="C4134" s="160" t="s">
        <v>157</v>
      </c>
      <c r="I4134" s="116"/>
      <c r="J4134" s="116"/>
      <c r="K4134" s="116"/>
      <c r="L4134" s="116"/>
      <c r="M4134" s="116"/>
      <c r="N4134" s="116"/>
      <c r="AL4134" s="117"/>
      <c r="AN4134" s="35" t="str">
        <f t="shared" si="235"/>
        <v/>
      </c>
      <c r="AO4134" s="35" t="str">
        <f t="shared" si="236"/>
        <v>-</v>
      </c>
      <c r="AQ4134" s="25" t="str">
        <f t="shared" si="237"/>
        <v>-</v>
      </c>
      <c r="BP4134" s="61"/>
      <c r="CT4134" s="61"/>
      <c r="CU4134" s="61"/>
      <c r="CV4134" s="61"/>
      <c r="CW4134" s="61"/>
      <c r="CX4134" s="61"/>
      <c r="CY4134" s="61"/>
      <c r="CZ4134" s="61"/>
      <c r="DA4134" s="61"/>
      <c r="DB4134" s="61"/>
      <c r="DC4134" s="61"/>
      <c r="DD4134" s="61"/>
      <c r="DE4134" s="61"/>
      <c r="DF4134" s="61"/>
      <c r="DG4134" s="61"/>
      <c r="DH4134" s="61"/>
      <c r="DI4134" s="61"/>
      <c r="DJ4134" s="61"/>
      <c r="DK4134" s="61"/>
      <c r="DL4134" s="61"/>
      <c r="DM4134" s="61"/>
    </row>
    <row r="4135" spans="1:117" s="25" customFormat="1" x14ac:dyDescent="0.2">
      <c r="A4135" s="25" t="s">
        <v>353</v>
      </c>
      <c r="B4135" s="25" t="s">
        <v>290</v>
      </c>
      <c r="C4135" s="160" t="s">
        <v>158</v>
      </c>
      <c r="I4135" s="116"/>
      <c r="J4135" s="116"/>
      <c r="K4135" s="116"/>
      <c r="L4135" s="116"/>
      <c r="M4135" s="116"/>
      <c r="N4135" s="116"/>
      <c r="AL4135" s="117"/>
      <c r="AN4135" s="35" t="str">
        <f t="shared" si="235"/>
        <v/>
      </c>
      <c r="AO4135" s="35" t="str">
        <f t="shared" si="236"/>
        <v>-</v>
      </c>
      <c r="AQ4135" s="25" t="str">
        <f t="shared" si="237"/>
        <v>-</v>
      </c>
      <c r="BP4135" s="61"/>
      <c r="CT4135" s="61"/>
      <c r="CU4135" s="61"/>
      <c r="CV4135" s="61"/>
      <c r="CW4135" s="61"/>
      <c r="CX4135" s="61"/>
      <c r="CY4135" s="61"/>
      <c r="CZ4135" s="61"/>
      <c r="DA4135" s="61"/>
      <c r="DB4135" s="61"/>
      <c r="DC4135" s="61"/>
      <c r="DD4135" s="61"/>
      <c r="DE4135" s="61"/>
      <c r="DF4135" s="61"/>
      <c r="DG4135" s="61"/>
      <c r="DH4135" s="61"/>
      <c r="DI4135" s="61"/>
      <c r="DJ4135" s="61"/>
      <c r="DK4135" s="61"/>
      <c r="DL4135" s="61"/>
      <c r="DM4135" s="61"/>
    </row>
    <row r="4136" spans="1:117" s="25" customFormat="1" x14ac:dyDescent="0.2">
      <c r="A4136" s="25" t="s">
        <v>354</v>
      </c>
      <c r="B4136" s="25" t="s">
        <v>280</v>
      </c>
      <c r="C4136" s="160" t="s">
        <v>148</v>
      </c>
      <c r="I4136" s="116"/>
      <c r="J4136" s="116"/>
      <c r="K4136" s="116"/>
      <c r="L4136" s="116"/>
      <c r="M4136" s="116"/>
      <c r="N4136" s="116"/>
      <c r="AL4136" s="117"/>
      <c r="AN4136" s="35" t="str">
        <f t="shared" si="235"/>
        <v/>
      </c>
      <c r="AO4136" s="35" t="str">
        <f t="shared" si="236"/>
        <v>-</v>
      </c>
      <c r="AQ4136" s="25" t="str">
        <f t="shared" si="237"/>
        <v>-</v>
      </c>
      <c r="BP4136" s="61"/>
      <c r="CT4136" s="61"/>
      <c r="CU4136" s="61"/>
      <c r="CV4136" s="61"/>
      <c r="CW4136" s="61"/>
      <c r="CX4136" s="61"/>
      <c r="CY4136" s="61"/>
      <c r="CZ4136" s="61"/>
      <c r="DA4136" s="61"/>
      <c r="DB4136" s="61"/>
      <c r="DC4136" s="61"/>
      <c r="DD4136" s="61"/>
      <c r="DE4136" s="61"/>
      <c r="DF4136" s="61"/>
      <c r="DG4136" s="61"/>
      <c r="DH4136" s="61"/>
      <c r="DI4136" s="61"/>
      <c r="DJ4136" s="61"/>
      <c r="DK4136" s="61"/>
      <c r="DL4136" s="61"/>
      <c r="DM4136" s="61"/>
    </row>
    <row r="4137" spans="1:117" s="25" customFormat="1" x14ac:dyDescent="0.2">
      <c r="A4137" s="25" t="s">
        <v>354</v>
      </c>
      <c r="B4137" s="25" t="s">
        <v>281</v>
      </c>
      <c r="C4137" s="160" t="s">
        <v>149</v>
      </c>
      <c r="I4137" s="116"/>
      <c r="J4137" s="116"/>
      <c r="K4137" s="116"/>
      <c r="L4137" s="116"/>
      <c r="M4137" s="116"/>
      <c r="N4137" s="116"/>
      <c r="AL4137" s="117"/>
      <c r="AN4137" s="35" t="str">
        <f t="shared" si="235"/>
        <v/>
      </c>
      <c r="AO4137" s="35" t="str">
        <f t="shared" si="236"/>
        <v>-</v>
      </c>
      <c r="AQ4137" s="25" t="str">
        <f t="shared" si="237"/>
        <v>-</v>
      </c>
      <c r="BP4137" s="61"/>
      <c r="CT4137" s="61"/>
      <c r="CU4137" s="61"/>
      <c r="CV4137" s="61"/>
      <c r="CW4137" s="61"/>
      <c r="CX4137" s="61"/>
      <c r="CY4137" s="61"/>
      <c r="CZ4137" s="61"/>
      <c r="DA4137" s="61"/>
      <c r="DB4137" s="61"/>
      <c r="DC4137" s="61"/>
      <c r="DD4137" s="61"/>
      <c r="DE4137" s="61"/>
      <c r="DF4137" s="61"/>
      <c r="DG4137" s="61"/>
      <c r="DH4137" s="61"/>
      <c r="DI4137" s="61"/>
      <c r="DJ4137" s="61"/>
      <c r="DK4137" s="61"/>
      <c r="DL4137" s="61"/>
      <c r="DM4137" s="61"/>
    </row>
    <row r="4138" spans="1:117" s="25" customFormat="1" x14ac:dyDescent="0.2">
      <c r="A4138" s="25" t="s">
        <v>354</v>
      </c>
      <c r="B4138" s="25" t="s">
        <v>282</v>
      </c>
      <c r="C4138" s="160" t="s">
        <v>150</v>
      </c>
      <c r="I4138" s="116"/>
      <c r="J4138" s="116"/>
      <c r="K4138" s="116"/>
      <c r="L4138" s="116"/>
      <c r="M4138" s="116"/>
      <c r="N4138" s="116"/>
      <c r="AL4138" s="117"/>
      <c r="AN4138" s="35" t="str">
        <f t="shared" si="235"/>
        <v/>
      </c>
      <c r="AO4138" s="35" t="str">
        <f t="shared" si="236"/>
        <v>-</v>
      </c>
      <c r="AQ4138" s="25" t="str">
        <f t="shared" si="237"/>
        <v>-</v>
      </c>
      <c r="BP4138" s="61"/>
      <c r="CT4138" s="61"/>
      <c r="CU4138" s="61"/>
      <c r="CV4138" s="61"/>
      <c r="CW4138" s="61"/>
      <c r="CX4138" s="61"/>
      <c r="CY4138" s="61"/>
      <c r="CZ4138" s="61"/>
      <c r="DA4138" s="61"/>
      <c r="DB4138" s="61"/>
      <c r="DC4138" s="61"/>
      <c r="DD4138" s="61"/>
      <c r="DE4138" s="61"/>
      <c r="DF4138" s="61"/>
      <c r="DG4138" s="61"/>
      <c r="DH4138" s="61"/>
      <c r="DI4138" s="61"/>
      <c r="DJ4138" s="61"/>
      <c r="DK4138" s="61"/>
      <c r="DL4138" s="61"/>
      <c r="DM4138" s="61"/>
    </row>
    <row r="4139" spans="1:117" s="25" customFormat="1" x14ac:dyDescent="0.2">
      <c r="A4139" s="25" t="s">
        <v>354</v>
      </c>
      <c r="B4139" s="25" t="s">
        <v>283</v>
      </c>
      <c r="C4139" s="160" t="s">
        <v>151</v>
      </c>
      <c r="I4139" s="116"/>
      <c r="J4139" s="116"/>
      <c r="K4139" s="116"/>
      <c r="L4139" s="116"/>
      <c r="M4139" s="116"/>
      <c r="N4139" s="116"/>
      <c r="AL4139" s="117"/>
      <c r="AN4139" s="35" t="str">
        <f t="shared" si="235"/>
        <v/>
      </c>
      <c r="AO4139" s="35" t="str">
        <f t="shared" si="236"/>
        <v>-</v>
      </c>
      <c r="AQ4139" s="25" t="str">
        <f t="shared" si="237"/>
        <v>-</v>
      </c>
      <c r="BP4139" s="61"/>
      <c r="CT4139" s="61"/>
      <c r="CU4139" s="61"/>
      <c r="CV4139" s="61"/>
      <c r="CW4139" s="61"/>
      <c r="CX4139" s="61"/>
      <c r="CY4139" s="61"/>
      <c r="CZ4139" s="61"/>
      <c r="DA4139" s="61"/>
      <c r="DB4139" s="61"/>
      <c r="DC4139" s="61"/>
      <c r="DD4139" s="61"/>
      <c r="DE4139" s="61"/>
      <c r="DF4139" s="61"/>
      <c r="DG4139" s="61"/>
      <c r="DH4139" s="61"/>
      <c r="DI4139" s="61"/>
      <c r="DJ4139" s="61"/>
      <c r="DK4139" s="61"/>
      <c r="DL4139" s="61"/>
      <c r="DM4139" s="61"/>
    </row>
    <row r="4140" spans="1:117" s="25" customFormat="1" x14ac:dyDescent="0.2">
      <c r="A4140" s="25" t="s">
        <v>354</v>
      </c>
      <c r="B4140" s="25" t="s">
        <v>284</v>
      </c>
      <c r="C4140" s="160" t="s">
        <v>152</v>
      </c>
      <c r="I4140" s="116"/>
      <c r="J4140" s="116"/>
      <c r="K4140" s="116"/>
      <c r="L4140" s="116"/>
      <c r="M4140" s="116"/>
      <c r="N4140" s="116"/>
      <c r="AL4140" s="117"/>
      <c r="AN4140" s="35" t="str">
        <f t="shared" si="235"/>
        <v/>
      </c>
      <c r="AO4140" s="35" t="str">
        <f t="shared" si="236"/>
        <v>-</v>
      </c>
      <c r="AQ4140" s="25" t="str">
        <f t="shared" si="237"/>
        <v>-</v>
      </c>
      <c r="BP4140" s="61"/>
      <c r="CT4140" s="61"/>
      <c r="CU4140" s="61"/>
      <c r="CV4140" s="61"/>
      <c r="CW4140" s="61"/>
      <c r="CX4140" s="61"/>
      <c r="CY4140" s="61"/>
      <c r="CZ4140" s="61"/>
      <c r="DA4140" s="61"/>
      <c r="DB4140" s="61"/>
      <c r="DC4140" s="61"/>
      <c r="DD4140" s="61"/>
      <c r="DE4140" s="61"/>
      <c r="DF4140" s="61"/>
      <c r="DG4140" s="61"/>
      <c r="DH4140" s="61"/>
      <c r="DI4140" s="61"/>
      <c r="DJ4140" s="61"/>
      <c r="DK4140" s="61"/>
      <c r="DL4140" s="61"/>
      <c r="DM4140" s="61"/>
    </row>
    <row r="4141" spans="1:117" s="25" customFormat="1" x14ac:dyDescent="0.2">
      <c r="A4141" s="25" t="s">
        <v>354</v>
      </c>
      <c r="B4141" s="25" t="s">
        <v>285</v>
      </c>
      <c r="C4141" s="160" t="s">
        <v>153</v>
      </c>
      <c r="I4141" s="116"/>
      <c r="J4141" s="116"/>
      <c r="K4141" s="116"/>
      <c r="L4141" s="116"/>
      <c r="M4141" s="116"/>
      <c r="N4141" s="116"/>
      <c r="AL4141" s="117"/>
      <c r="AN4141" s="35" t="str">
        <f t="shared" si="235"/>
        <v/>
      </c>
      <c r="AO4141" s="35" t="str">
        <f t="shared" si="236"/>
        <v>-</v>
      </c>
      <c r="AQ4141" s="25" t="str">
        <f t="shared" si="237"/>
        <v>-</v>
      </c>
      <c r="BP4141" s="61"/>
      <c r="CT4141" s="61"/>
      <c r="CU4141" s="61"/>
      <c r="CV4141" s="61"/>
      <c r="CW4141" s="61"/>
      <c r="CX4141" s="61"/>
      <c r="CY4141" s="61"/>
      <c r="CZ4141" s="61"/>
      <c r="DA4141" s="61"/>
      <c r="DB4141" s="61"/>
      <c r="DC4141" s="61"/>
      <c r="DD4141" s="61"/>
      <c r="DE4141" s="61"/>
      <c r="DF4141" s="61"/>
      <c r="DG4141" s="61"/>
      <c r="DH4141" s="61"/>
      <c r="DI4141" s="61"/>
      <c r="DJ4141" s="61"/>
      <c r="DK4141" s="61"/>
      <c r="DL4141" s="61"/>
      <c r="DM4141" s="61"/>
    </row>
    <row r="4142" spans="1:117" s="25" customFormat="1" x14ac:dyDescent="0.2">
      <c r="A4142" s="25" t="s">
        <v>354</v>
      </c>
      <c r="B4142" s="25" t="s">
        <v>286</v>
      </c>
      <c r="C4142" s="160" t="s">
        <v>154</v>
      </c>
      <c r="I4142" s="116"/>
      <c r="J4142" s="116"/>
      <c r="K4142" s="116"/>
      <c r="L4142" s="116"/>
      <c r="M4142" s="116"/>
      <c r="N4142" s="116"/>
      <c r="AL4142" s="117"/>
      <c r="AN4142" s="35" t="str">
        <f t="shared" si="235"/>
        <v/>
      </c>
      <c r="AO4142" s="35" t="str">
        <f t="shared" si="236"/>
        <v>-</v>
      </c>
      <c r="AQ4142" s="25" t="str">
        <f t="shared" si="237"/>
        <v>-</v>
      </c>
      <c r="BP4142" s="61"/>
      <c r="CT4142" s="61"/>
      <c r="CU4142" s="61"/>
      <c r="CV4142" s="61"/>
      <c r="CW4142" s="61"/>
      <c r="CX4142" s="61"/>
      <c r="CY4142" s="61"/>
      <c r="CZ4142" s="61"/>
      <c r="DA4142" s="61"/>
      <c r="DB4142" s="61"/>
      <c r="DC4142" s="61"/>
      <c r="DD4142" s="61"/>
      <c r="DE4142" s="61"/>
      <c r="DF4142" s="61"/>
      <c r="DG4142" s="61"/>
      <c r="DH4142" s="61"/>
      <c r="DI4142" s="61"/>
      <c r="DJ4142" s="61"/>
      <c r="DK4142" s="61"/>
      <c r="DL4142" s="61"/>
      <c r="DM4142" s="61"/>
    </row>
    <row r="4143" spans="1:117" s="25" customFormat="1" x14ac:dyDescent="0.2">
      <c r="A4143" s="25" t="s">
        <v>354</v>
      </c>
      <c r="B4143" s="25" t="s">
        <v>287</v>
      </c>
      <c r="C4143" s="160" t="s">
        <v>155</v>
      </c>
      <c r="I4143" s="116"/>
      <c r="J4143" s="116"/>
      <c r="K4143" s="116"/>
      <c r="L4143" s="116"/>
      <c r="M4143" s="116"/>
      <c r="N4143" s="116"/>
      <c r="AL4143" s="117"/>
      <c r="AN4143" s="35" t="str">
        <f t="shared" si="235"/>
        <v/>
      </c>
      <c r="AO4143" s="35" t="str">
        <f t="shared" si="236"/>
        <v>-</v>
      </c>
      <c r="AQ4143" s="25" t="str">
        <f t="shared" si="237"/>
        <v>-</v>
      </c>
      <c r="BP4143" s="61"/>
      <c r="CT4143" s="61"/>
      <c r="CU4143" s="61"/>
      <c r="CV4143" s="61"/>
      <c r="CW4143" s="61"/>
      <c r="CX4143" s="61"/>
      <c r="CY4143" s="61"/>
      <c r="CZ4143" s="61"/>
      <c r="DA4143" s="61"/>
      <c r="DB4143" s="61"/>
      <c r="DC4143" s="61"/>
      <c r="DD4143" s="61"/>
      <c r="DE4143" s="61"/>
      <c r="DF4143" s="61"/>
      <c r="DG4143" s="61"/>
      <c r="DH4143" s="61"/>
      <c r="DI4143" s="61"/>
      <c r="DJ4143" s="61"/>
      <c r="DK4143" s="61"/>
      <c r="DL4143" s="61"/>
      <c r="DM4143" s="61"/>
    </row>
    <row r="4144" spans="1:117" s="25" customFormat="1" x14ac:dyDescent="0.2">
      <c r="A4144" s="25" t="s">
        <v>354</v>
      </c>
      <c r="B4144" s="25" t="s">
        <v>7972</v>
      </c>
      <c r="C4144" s="160" t="s">
        <v>156</v>
      </c>
      <c r="I4144" s="116"/>
      <c r="J4144" s="116"/>
      <c r="K4144" s="116"/>
      <c r="L4144" s="116"/>
      <c r="M4144" s="116"/>
      <c r="N4144" s="116"/>
      <c r="AL4144" s="117"/>
      <c r="AN4144" s="35" t="str">
        <f t="shared" si="235"/>
        <v/>
      </c>
      <c r="AO4144" s="35" t="str">
        <f t="shared" si="236"/>
        <v>-</v>
      </c>
      <c r="AQ4144" s="25" t="str">
        <f t="shared" si="237"/>
        <v>-</v>
      </c>
      <c r="BP4144" s="61"/>
      <c r="CT4144" s="61"/>
      <c r="CU4144" s="61"/>
      <c r="CV4144" s="61"/>
      <c r="CW4144" s="61"/>
      <c r="CX4144" s="61"/>
      <c r="CY4144" s="61"/>
      <c r="CZ4144" s="61"/>
      <c r="DA4144" s="61"/>
      <c r="DB4144" s="61"/>
      <c r="DC4144" s="61"/>
      <c r="DD4144" s="61"/>
      <c r="DE4144" s="61"/>
      <c r="DF4144" s="61"/>
      <c r="DG4144" s="61"/>
      <c r="DH4144" s="61"/>
      <c r="DI4144" s="61"/>
      <c r="DJ4144" s="61"/>
      <c r="DK4144" s="61"/>
      <c r="DL4144" s="61"/>
      <c r="DM4144" s="61"/>
    </row>
    <row r="4145" spans="1:117" s="25" customFormat="1" x14ac:dyDescent="0.2">
      <c r="A4145" s="25" t="s">
        <v>354</v>
      </c>
      <c r="B4145" s="25" t="s">
        <v>289</v>
      </c>
      <c r="C4145" s="160" t="s">
        <v>157</v>
      </c>
      <c r="I4145" s="116"/>
      <c r="J4145" s="116"/>
      <c r="K4145" s="116"/>
      <c r="L4145" s="116"/>
      <c r="M4145" s="116"/>
      <c r="N4145" s="116"/>
      <c r="AL4145" s="117"/>
      <c r="AN4145" s="35" t="str">
        <f t="shared" si="235"/>
        <v/>
      </c>
      <c r="AO4145" s="35" t="str">
        <f t="shared" si="236"/>
        <v>-</v>
      </c>
      <c r="AQ4145" s="25" t="str">
        <f t="shared" si="237"/>
        <v>-</v>
      </c>
      <c r="BP4145" s="61"/>
      <c r="CT4145" s="61"/>
      <c r="CU4145" s="61"/>
      <c r="CV4145" s="61"/>
      <c r="CW4145" s="61"/>
      <c r="CX4145" s="61"/>
      <c r="CY4145" s="61"/>
      <c r="CZ4145" s="61"/>
      <c r="DA4145" s="61"/>
      <c r="DB4145" s="61"/>
      <c r="DC4145" s="61"/>
      <c r="DD4145" s="61"/>
      <c r="DE4145" s="61"/>
      <c r="DF4145" s="61"/>
      <c r="DG4145" s="61"/>
      <c r="DH4145" s="61"/>
      <c r="DI4145" s="61"/>
      <c r="DJ4145" s="61"/>
      <c r="DK4145" s="61"/>
      <c r="DL4145" s="61"/>
      <c r="DM4145" s="61"/>
    </row>
    <row r="4146" spans="1:117" s="25" customFormat="1" x14ac:dyDescent="0.2">
      <c r="A4146" s="25" t="s">
        <v>354</v>
      </c>
      <c r="B4146" s="25" t="s">
        <v>290</v>
      </c>
      <c r="C4146" s="160" t="s">
        <v>158</v>
      </c>
      <c r="I4146" s="116"/>
      <c r="J4146" s="116"/>
      <c r="K4146" s="116"/>
      <c r="L4146" s="116"/>
      <c r="M4146" s="116"/>
      <c r="N4146" s="116"/>
      <c r="AL4146" s="117"/>
      <c r="AN4146" s="35" t="str">
        <f t="shared" si="235"/>
        <v/>
      </c>
      <c r="AO4146" s="35" t="str">
        <f t="shared" si="236"/>
        <v>-</v>
      </c>
      <c r="AQ4146" s="25" t="str">
        <f t="shared" si="237"/>
        <v>-</v>
      </c>
      <c r="BP4146" s="61"/>
      <c r="CT4146" s="61"/>
      <c r="CU4146" s="61"/>
      <c r="CV4146" s="61"/>
      <c r="CW4146" s="61"/>
      <c r="CX4146" s="61"/>
      <c r="CY4146" s="61"/>
      <c r="CZ4146" s="61"/>
      <c r="DA4146" s="61"/>
      <c r="DB4146" s="61"/>
      <c r="DC4146" s="61"/>
      <c r="DD4146" s="61"/>
      <c r="DE4146" s="61"/>
      <c r="DF4146" s="61"/>
      <c r="DG4146" s="61"/>
      <c r="DH4146" s="61"/>
      <c r="DI4146" s="61"/>
      <c r="DJ4146" s="61"/>
      <c r="DK4146" s="61"/>
      <c r="DL4146" s="61"/>
      <c r="DM4146" s="61"/>
    </row>
    <row r="4147" spans="1:117" s="25" customFormat="1" x14ac:dyDescent="0.2">
      <c r="A4147" s="25" t="s">
        <v>355</v>
      </c>
      <c r="B4147" s="25" t="s">
        <v>280</v>
      </c>
      <c r="C4147" s="160" t="s">
        <v>149</v>
      </c>
      <c r="I4147" s="116"/>
      <c r="J4147" s="116"/>
      <c r="K4147" s="116"/>
      <c r="L4147" s="116"/>
      <c r="M4147" s="116"/>
      <c r="N4147" s="116"/>
      <c r="AL4147" s="117"/>
      <c r="AN4147" s="35" t="str">
        <f t="shared" si="235"/>
        <v/>
      </c>
      <c r="AO4147" s="35" t="str">
        <f t="shared" si="236"/>
        <v>-</v>
      </c>
      <c r="AQ4147" s="25" t="str">
        <f t="shared" si="237"/>
        <v>-</v>
      </c>
      <c r="BP4147" s="61"/>
      <c r="CT4147" s="61"/>
      <c r="CU4147" s="61"/>
      <c r="CV4147" s="61"/>
      <c r="CW4147" s="61"/>
      <c r="CX4147" s="61"/>
      <c r="CY4147" s="61"/>
      <c r="CZ4147" s="61"/>
      <c r="DA4147" s="61"/>
      <c r="DB4147" s="61"/>
      <c r="DC4147" s="61"/>
      <c r="DD4147" s="61"/>
      <c r="DE4147" s="61"/>
      <c r="DF4147" s="61"/>
      <c r="DG4147" s="61"/>
      <c r="DH4147" s="61"/>
      <c r="DI4147" s="61"/>
      <c r="DJ4147" s="61"/>
      <c r="DK4147" s="61"/>
      <c r="DL4147" s="61"/>
      <c r="DM4147" s="61"/>
    </row>
    <row r="4148" spans="1:117" s="25" customFormat="1" x14ac:dyDescent="0.2">
      <c r="A4148" s="25" t="s">
        <v>355</v>
      </c>
      <c r="B4148" s="25" t="s">
        <v>281</v>
      </c>
      <c r="C4148" s="160" t="s">
        <v>150</v>
      </c>
      <c r="I4148" s="116"/>
      <c r="J4148" s="116"/>
      <c r="K4148" s="116"/>
      <c r="L4148" s="116"/>
      <c r="M4148" s="116"/>
      <c r="N4148" s="116"/>
      <c r="AL4148" s="117"/>
      <c r="AN4148" s="35" t="str">
        <f t="shared" si="235"/>
        <v/>
      </c>
      <c r="AO4148" s="35" t="str">
        <f t="shared" si="236"/>
        <v>-</v>
      </c>
      <c r="AQ4148" s="25" t="str">
        <f t="shared" si="237"/>
        <v>-</v>
      </c>
      <c r="BP4148" s="61"/>
      <c r="CT4148" s="61"/>
      <c r="CU4148" s="61"/>
      <c r="CV4148" s="61"/>
      <c r="CW4148" s="61"/>
      <c r="CX4148" s="61"/>
      <c r="CY4148" s="61"/>
      <c r="CZ4148" s="61"/>
      <c r="DA4148" s="61"/>
      <c r="DB4148" s="61"/>
      <c r="DC4148" s="61"/>
      <c r="DD4148" s="61"/>
      <c r="DE4148" s="61"/>
      <c r="DF4148" s="61"/>
      <c r="DG4148" s="61"/>
      <c r="DH4148" s="61"/>
      <c r="DI4148" s="61"/>
      <c r="DJ4148" s="61"/>
      <c r="DK4148" s="61"/>
      <c r="DL4148" s="61"/>
      <c r="DM4148" s="61"/>
    </row>
    <row r="4149" spans="1:117" s="25" customFormat="1" x14ac:dyDescent="0.2">
      <c r="A4149" s="25" t="s">
        <v>355</v>
      </c>
      <c r="B4149" s="25" t="s">
        <v>291</v>
      </c>
      <c r="C4149" s="160" t="s">
        <v>151</v>
      </c>
      <c r="I4149" s="116"/>
      <c r="J4149" s="116"/>
      <c r="K4149" s="116"/>
      <c r="L4149" s="116"/>
      <c r="M4149" s="116"/>
      <c r="N4149" s="116"/>
      <c r="AL4149" s="117"/>
      <c r="AN4149" s="35" t="str">
        <f t="shared" si="235"/>
        <v/>
      </c>
      <c r="AO4149" s="35" t="str">
        <f t="shared" si="236"/>
        <v>-</v>
      </c>
      <c r="AQ4149" s="25" t="str">
        <f t="shared" si="237"/>
        <v>-</v>
      </c>
      <c r="BP4149" s="61"/>
      <c r="CT4149" s="61"/>
      <c r="CU4149" s="61"/>
      <c r="CV4149" s="61"/>
      <c r="CW4149" s="61"/>
      <c r="CX4149" s="61"/>
      <c r="CY4149" s="61"/>
      <c r="CZ4149" s="61"/>
      <c r="DA4149" s="61"/>
      <c r="DB4149" s="61"/>
      <c r="DC4149" s="61"/>
      <c r="DD4149" s="61"/>
      <c r="DE4149" s="61"/>
      <c r="DF4149" s="61"/>
      <c r="DG4149" s="61"/>
      <c r="DH4149" s="61"/>
      <c r="DI4149" s="61"/>
      <c r="DJ4149" s="61"/>
      <c r="DK4149" s="61"/>
      <c r="DL4149" s="61"/>
      <c r="DM4149" s="61"/>
    </row>
    <row r="4150" spans="1:117" s="25" customFormat="1" x14ac:dyDescent="0.2">
      <c r="A4150" s="25" t="s">
        <v>355</v>
      </c>
      <c r="B4150" s="25" t="s">
        <v>283</v>
      </c>
      <c r="C4150" s="160" t="s">
        <v>152</v>
      </c>
      <c r="I4150" s="116"/>
      <c r="J4150" s="116"/>
      <c r="K4150" s="116"/>
      <c r="L4150" s="116"/>
      <c r="M4150" s="116"/>
      <c r="N4150" s="116"/>
      <c r="AL4150" s="117"/>
      <c r="AN4150" s="35" t="str">
        <f t="shared" si="235"/>
        <v/>
      </c>
      <c r="AO4150" s="35" t="str">
        <f t="shared" si="236"/>
        <v>-</v>
      </c>
      <c r="AQ4150" s="25" t="str">
        <f t="shared" si="237"/>
        <v>-</v>
      </c>
      <c r="BP4150" s="61"/>
      <c r="CT4150" s="61"/>
      <c r="CU4150" s="61"/>
      <c r="CV4150" s="61"/>
      <c r="CW4150" s="61"/>
      <c r="CX4150" s="61"/>
      <c r="CY4150" s="61"/>
      <c r="CZ4150" s="61"/>
      <c r="DA4150" s="61"/>
      <c r="DB4150" s="61"/>
      <c r="DC4150" s="61"/>
      <c r="DD4150" s="61"/>
      <c r="DE4150" s="61"/>
      <c r="DF4150" s="61"/>
      <c r="DG4150" s="61"/>
      <c r="DH4150" s="61"/>
      <c r="DI4150" s="61"/>
      <c r="DJ4150" s="61"/>
      <c r="DK4150" s="61"/>
      <c r="DL4150" s="61"/>
      <c r="DM4150" s="61"/>
    </row>
    <row r="4151" spans="1:117" s="25" customFormat="1" x14ac:dyDescent="0.2">
      <c r="A4151" s="25" t="s">
        <v>355</v>
      </c>
      <c r="B4151" s="25" t="s">
        <v>284</v>
      </c>
      <c r="C4151" s="160" t="s">
        <v>153</v>
      </c>
      <c r="I4151" s="116"/>
      <c r="J4151" s="116"/>
      <c r="K4151" s="116"/>
      <c r="L4151" s="116"/>
      <c r="M4151" s="116"/>
      <c r="N4151" s="116"/>
      <c r="AL4151" s="117"/>
      <c r="AN4151" s="35" t="str">
        <f t="shared" ref="AN4151:AN4214" si="238">CONCATENATE(AM4151,AP4151)</f>
        <v/>
      </c>
      <c r="AO4151" s="35" t="str">
        <f t="shared" ref="AO4151:AO4214" si="239">CONCATENATE(AM4151,"-",AL4151)</f>
        <v>-</v>
      </c>
      <c r="AQ4151" s="25" t="str">
        <f t="shared" si="237"/>
        <v>-</v>
      </c>
      <c r="BP4151" s="61"/>
      <c r="CT4151" s="61"/>
      <c r="CU4151" s="61"/>
      <c r="CV4151" s="61"/>
      <c r="CW4151" s="61"/>
      <c r="CX4151" s="61"/>
      <c r="CY4151" s="61"/>
      <c r="CZ4151" s="61"/>
      <c r="DA4151" s="61"/>
      <c r="DB4151" s="61"/>
      <c r="DC4151" s="61"/>
      <c r="DD4151" s="61"/>
      <c r="DE4151" s="61"/>
      <c r="DF4151" s="61"/>
      <c r="DG4151" s="61"/>
      <c r="DH4151" s="61"/>
      <c r="DI4151" s="61"/>
      <c r="DJ4151" s="61"/>
      <c r="DK4151" s="61"/>
      <c r="DL4151" s="61"/>
      <c r="DM4151" s="61"/>
    </row>
    <row r="4152" spans="1:117" s="25" customFormat="1" x14ac:dyDescent="0.2">
      <c r="A4152" s="25" t="s">
        <v>355</v>
      </c>
      <c r="B4152" s="25" t="s">
        <v>285</v>
      </c>
      <c r="C4152" s="160" t="s">
        <v>154</v>
      </c>
      <c r="I4152" s="116"/>
      <c r="J4152" s="116"/>
      <c r="K4152" s="116"/>
      <c r="L4152" s="116"/>
      <c r="M4152" s="116"/>
      <c r="N4152" s="116"/>
      <c r="AL4152" s="117"/>
      <c r="AN4152" s="35" t="str">
        <f t="shared" si="238"/>
        <v/>
      </c>
      <c r="AO4152" s="35" t="str">
        <f t="shared" si="239"/>
        <v>-</v>
      </c>
      <c r="AQ4152" s="25" t="str">
        <f t="shared" si="237"/>
        <v>-</v>
      </c>
      <c r="BP4152" s="61"/>
      <c r="CT4152" s="61"/>
      <c r="CU4152" s="61"/>
      <c r="CV4152" s="61"/>
      <c r="CW4152" s="61"/>
      <c r="CX4152" s="61"/>
      <c r="CY4152" s="61"/>
      <c r="CZ4152" s="61"/>
      <c r="DA4152" s="61"/>
      <c r="DB4152" s="61"/>
      <c r="DC4152" s="61"/>
      <c r="DD4152" s="61"/>
      <c r="DE4152" s="61"/>
      <c r="DF4152" s="61"/>
      <c r="DG4152" s="61"/>
      <c r="DH4152" s="61"/>
      <c r="DI4152" s="61"/>
      <c r="DJ4152" s="61"/>
      <c r="DK4152" s="61"/>
      <c r="DL4152" s="61"/>
      <c r="DM4152" s="61"/>
    </row>
    <row r="4153" spans="1:117" s="25" customFormat="1" x14ac:dyDescent="0.2">
      <c r="A4153" s="25" t="s">
        <v>355</v>
      </c>
      <c r="B4153" s="25" t="s">
        <v>286</v>
      </c>
      <c r="C4153" s="160" t="s">
        <v>155</v>
      </c>
      <c r="I4153" s="116"/>
      <c r="J4153" s="116"/>
      <c r="K4153" s="116"/>
      <c r="L4153" s="116"/>
      <c r="M4153" s="116"/>
      <c r="N4153" s="116"/>
      <c r="AL4153" s="117"/>
      <c r="AN4153" s="35" t="str">
        <f t="shared" si="238"/>
        <v/>
      </c>
      <c r="AO4153" s="35" t="str">
        <f t="shared" si="239"/>
        <v>-</v>
      </c>
      <c r="AQ4153" s="25" t="str">
        <f t="shared" si="237"/>
        <v>-</v>
      </c>
      <c r="BP4153" s="61"/>
      <c r="CT4153" s="61"/>
      <c r="CU4153" s="61"/>
      <c r="CV4153" s="61"/>
      <c r="CW4153" s="61"/>
      <c r="CX4153" s="61"/>
      <c r="CY4153" s="61"/>
      <c r="CZ4153" s="61"/>
      <c r="DA4153" s="61"/>
      <c r="DB4153" s="61"/>
      <c r="DC4153" s="61"/>
      <c r="DD4153" s="61"/>
      <c r="DE4153" s="61"/>
      <c r="DF4153" s="61"/>
      <c r="DG4153" s="61"/>
      <c r="DH4153" s="61"/>
      <c r="DI4153" s="61"/>
      <c r="DJ4153" s="61"/>
      <c r="DK4153" s="61"/>
      <c r="DL4153" s="61"/>
      <c r="DM4153" s="61"/>
    </row>
    <row r="4154" spans="1:117" s="25" customFormat="1" x14ac:dyDescent="0.2">
      <c r="A4154" s="25" t="s">
        <v>355</v>
      </c>
      <c r="B4154" s="25" t="s">
        <v>287</v>
      </c>
      <c r="C4154" s="160" t="s">
        <v>156</v>
      </c>
      <c r="I4154" s="116"/>
      <c r="J4154" s="116"/>
      <c r="K4154" s="116"/>
      <c r="L4154" s="116"/>
      <c r="M4154" s="116"/>
      <c r="N4154" s="116"/>
      <c r="AL4154" s="117"/>
      <c r="AN4154" s="35" t="str">
        <f t="shared" si="238"/>
        <v/>
      </c>
      <c r="AO4154" s="35" t="str">
        <f t="shared" si="239"/>
        <v>-</v>
      </c>
      <c r="AQ4154" s="25" t="str">
        <f t="shared" si="237"/>
        <v>-</v>
      </c>
      <c r="BP4154" s="61"/>
      <c r="CT4154" s="61"/>
      <c r="CU4154" s="61"/>
      <c r="CV4154" s="61"/>
      <c r="CW4154" s="61"/>
      <c r="CX4154" s="61"/>
      <c r="CY4154" s="61"/>
      <c r="CZ4154" s="61"/>
      <c r="DA4154" s="61"/>
      <c r="DB4154" s="61"/>
      <c r="DC4154" s="61"/>
      <c r="DD4154" s="61"/>
      <c r="DE4154" s="61"/>
      <c r="DF4154" s="61"/>
      <c r="DG4154" s="61"/>
      <c r="DH4154" s="61"/>
      <c r="DI4154" s="61"/>
      <c r="DJ4154" s="61"/>
      <c r="DK4154" s="61"/>
      <c r="DL4154" s="61"/>
      <c r="DM4154" s="61"/>
    </row>
    <row r="4155" spans="1:117" s="25" customFormat="1" x14ac:dyDescent="0.2">
      <c r="A4155" s="25" t="s">
        <v>355</v>
      </c>
      <c r="B4155" s="25" t="s">
        <v>292</v>
      </c>
      <c r="C4155" s="160" t="s">
        <v>157</v>
      </c>
      <c r="I4155" s="116"/>
      <c r="J4155" s="116"/>
      <c r="K4155" s="116"/>
      <c r="L4155" s="116"/>
      <c r="M4155" s="116"/>
      <c r="N4155" s="116"/>
      <c r="AL4155" s="117"/>
      <c r="AN4155" s="35" t="str">
        <f t="shared" si="238"/>
        <v/>
      </c>
      <c r="AO4155" s="35" t="str">
        <f t="shared" si="239"/>
        <v>-</v>
      </c>
      <c r="AQ4155" s="25" t="str">
        <f t="shared" si="237"/>
        <v>-</v>
      </c>
      <c r="BP4155" s="61"/>
      <c r="CT4155" s="61"/>
      <c r="CU4155" s="61"/>
      <c r="CV4155" s="61"/>
      <c r="CW4155" s="61"/>
      <c r="CX4155" s="61"/>
      <c r="CY4155" s="61"/>
      <c r="CZ4155" s="61"/>
      <c r="DA4155" s="61"/>
      <c r="DB4155" s="61"/>
      <c r="DC4155" s="61"/>
      <c r="DD4155" s="61"/>
      <c r="DE4155" s="61"/>
      <c r="DF4155" s="61"/>
      <c r="DG4155" s="61"/>
      <c r="DH4155" s="61"/>
      <c r="DI4155" s="61"/>
      <c r="DJ4155" s="61"/>
      <c r="DK4155" s="61"/>
      <c r="DL4155" s="61"/>
      <c r="DM4155" s="61"/>
    </row>
    <row r="4156" spans="1:117" s="25" customFormat="1" x14ac:dyDescent="0.2">
      <c r="A4156" s="25" t="s">
        <v>355</v>
      </c>
      <c r="B4156" s="25" t="s">
        <v>289</v>
      </c>
      <c r="C4156" s="160" t="s">
        <v>158</v>
      </c>
      <c r="I4156" s="116"/>
      <c r="J4156" s="116"/>
      <c r="K4156" s="116"/>
      <c r="L4156" s="116"/>
      <c r="M4156" s="116"/>
      <c r="N4156" s="116"/>
      <c r="AL4156" s="117"/>
      <c r="AN4156" s="35" t="str">
        <f t="shared" si="238"/>
        <v/>
      </c>
      <c r="AO4156" s="35" t="str">
        <f t="shared" si="239"/>
        <v>-</v>
      </c>
      <c r="AQ4156" s="25" t="str">
        <f t="shared" si="237"/>
        <v>-</v>
      </c>
      <c r="BP4156" s="61"/>
      <c r="CT4156" s="61"/>
      <c r="CU4156" s="61"/>
      <c r="CV4156" s="61"/>
      <c r="CW4156" s="61"/>
      <c r="CX4156" s="61"/>
      <c r="CY4156" s="61"/>
      <c r="CZ4156" s="61"/>
      <c r="DA4156" s="61"/>
      <c r="DB4156" s="61"/>
      <c r="DC4156" s="61"/>
      <c r="DD4156" s="61"/>
      <c r="DE4156" s="61"/>
      <c r="DF4156" s="61"/>
      <c r="DG4156" s="61"/>
      <c r="DH4156" s="61"/>
      <c r="DI4156" s="61"/>
      <c r="DJ4156" s="61"/>
      <c r="DK4156" s="61"/>
      <c r="DL4156" s="61"/>
      <c r="DM4156" s="61"/>
    </row>
    <row r="4157" spans="1:117" s="25" customFormat="1" x14ac:dyDescent="0.2">
      <c r="A4157" s="25" t="s">
        <v>355</v>
      </c>
      <c r="B4157" s="25" t="s">
        <v>290</v>
      </c>
      <c r="C4157" s="160" t="s">
        <v>147</v>
      </c>
      <c r="I4157" s="116"/>
      <c r="J4157" s="116"/>
      <c r="K4157" s="116"/>
      <c r="L4157" s="116"/>
      <c r="M4157" s="116"/>
      <c r="N4157" s="116"/>
      <c r="AL4157" s="117"/>
      <c r="AN4157" s="35" t="str">
        <f t="shared" si="238"/>
        <v/>
      </c>
      <c r="AO4157" s="35" t="str">
        <f t="shared" si="239"/>
        <v>-</v>
      </c>
      <c r="AQ4157" s="25" t="str">
        <f t="shared" si="237"/>
        <v>-</v>
      </c>
      <c r="BP4157" s="61"/>
      <c r="CT4157" s="61"/>
      <c r="CU4157" s="61"/>
      <c r="CV4157" s="61"/>
      <c r="CW4157" s="61"/>
      <c r="CX4157" s="61"/>
      <c r="CY4157" s="61"/>
      <c r="CZ4157" s="61"/>
      <c r="DA4157" s="61"/>
      <c r="DB4157" s="61"/>
      <c r="DC4157" s="61"/>
      <c r="DD4157" s="61"/>
      <c r="DE4157" s="61"/>
      <c r="DF4157" s="61"/>
      <c r="DG4157" s="61"/>
      <c r="DH4157" s="61"/>
      <c r="DI4157" s="61"/>
      <c r="DJ4157" s="61"/>
      <c r="DK4157" s="61"/>
      <c r="DL4157" s="61"/>
      <c r="DM4157" s="61"/>
    </row>
    <row r="4158" spans="1:117" s="25" customFormat="1" x14ac:dyDescent="0.2">
      <c r="A4158" s="25" t="s">
        <v>356</v>
      </c>
      <c r="B4158" s="25" t="s">
        <v>280</v>
      </c>
      <c r="C4158" s="160" t="s">
        <v>149</v>
      </c>
      <c r="I4158" s="116"/>
      <c r="J4158" s="116"/>
      <c r="K4158" s="116"/>
      <c r="L4158" s="116"/>
      <c r="M4158" s="116"/>
      <c r="N4158" s="116"/>
      <c r="AL4158" s="117"/>
      <c r="AN4158" s="35" t="str">
        <f t="shared" si="238"/>
        <v/>
      </c>
      <c r="AO4158" s="35" t="str">
        <f t="shared" si="239"/>
        <v>-</v>
      </c>
      <c r="AQ4158" s="25" t="str">
        <f t="shared" si="237"/>
        <v>-</v>
      </c>
      <c r="BP4158" s="61"/>
      <c r="CT4158" s="61"/>
      <c r="CU4158" s="61"/>
      <c r="CV4158" s="61"/>
      <c r="CW4158" s="61"/>
      <c r="CX4158" s="61"/>
      <c r="CY4158" s="61"/>
      <c r="CZ4158" s="61"/>
      <c r="DA4158" s="61"/>
      <c r="DB4158" s="61"/>
      <c r="DC4158" s="61"/>
      <c r="DD4158" s="61"/>
      <c r="DE4158" s="61"/>
      <c r="DF4158" s="61"/>
      <c r="DG4158" s="61"/>
      <c r="DH4158" s="61"/>
      <c r="DI4158" s="61"/>
      <c r="DJ4158" s="61"/>
      <c r="DK4158" s="61"/>
      <c r="DL4158" s="61"/>
      <c r="DM4158" s="61"/>
    </row>
    <row r="4159" spans="1:117" s="25" customFormat="1" x14ac:dyDescent="0.2">
      <c r="A4159" s="25" t="s">
        <v>356</v>
      </c>
      <c r="B4159" s="25" t="s">
        <v>281</v>
      </c>
      <c r="C4159" s="160" t="s">
        <v>150</v>
      </c>
      <c r="I4159" s="116"/>
      <c r="J4159" s="116"/>
      <c r="K4159" s="116"/>
      <c r="L4159" s="116"/>
      <c r="M4159" s="116"/>
      <c r="N4159" s="116"/>
      <c r="AL4159" s="117"/>
      <c r="AN4159" s="35" t="str">
        <f t="shared" si="238"/>
        <v/>
      </c>
      <c r="AO4159" s="35" t="str">
        <f t="shared" si="239"/>
        <v>-</v>
      </c>
      <c r="AQ4159" s="25" t="str">
        <f t="shared" si="237"/>
        <v>-</v>
      </c>
      <c r="BP4159" s="61"/>
      <c r="CT4159" s="61"/>
      <c r="CU4159" s="61"/>
      <c r="CV4159" s="61"/>
      <c r="CW4159" s="61"/>
      <c r="CX4159" s="61"/>
      <c r="CY4159" s="61"/>
      <c r="CZ4159" s="61"/>
      <c r="DA4159" s="61"/>
      <c r="DB4159" s="61"/>
      <c r="DC4159" s="61"/>
      <c r="DD4159" s="61"/>
      <c r="DE4159" s="61"/>
      <c r="DF4159" s="61"/>
      <c r="DG4159" s="61"/>
      <c r="DH4159" s="61"/>
      <c r="DI4159" s="61"/>
      <c r="DJ4159" s="61"/>
      <c r="DK4159" s="61"/>
      <c r="DL4159" s="61"/>
      <c r="DM4159" s="61"/>
    </row>
    <row r="4160" spans="1:117" s="25" customFormat="1" x14ac:dyDescent="0.2">
      <c r="A4160" s="25" t="s">
        <v>356</v>
      </c>
      <c r="B4160" s="25" t="s">
        <v>291</v>
      </c>
      <c r="C4160" s="160" t="s">
        <v>151</v>
      </c>
      <c r="I4160" s="116"/>
      <c r="J4160" s="116"/>
      <c r="K4160" s="116"/>
      <c r="L4160" s="116"/>
      <c r="M4160" s="116"/>
      <c r="N4160" s="116"/>
      <c r="AL4160" s="117"/>
      <c r="AN4160" s="35" t="str">
        <f t="shared" si="238"/>
        <v/>
      </c>
      <c r="AO4160" s="35" t="str">
        <f t="shared" si="239"/>
        <v>-</v>
      </c>
      <c r="AQ4160" s="25" t="str">
        <f t="shared" si="237"/>
        <v>-</v>
      </c>
      <c r="BP4160" s="61"/>
      <c r="CT4160" s="61"/>
      <c r="CU4160" s="61"/>
      <c r="CV4160" s="61"/>
      <c r="CW4160" s="61"/>
      <c r="CX4160" s="61"/>
      <c r="CY4160" s="61"/>
      <c r="CZ4160" s="61"/>
      <c r="DA4160" s="61"/>
      <c r="DB4160" s="61"/>
      <c r="DC4160" s="61"/>
      <c r="DD4160" s="61"/>
      <c r="DE4160" s="61"/>
      <c r="DF4160" s="61"/>
      <c r="DG4160" s="61"/>
      <c r="DH4160" s="61"/>
      <c r="DI4160" s="61"/>
      <c r="DJ4160" s="61"/>
      <c r="DK4160" s="61"/>
      <c r="DL4160" s="61"/>
      <c r="DM4160" s="61"/>
    </row>
    <row r="4161" spans="1:117" s="25" customFormat="1" x14ac:dyDescent="0.2">
      <c r="A4161" s="25" t="s">
        <v>356</v>
      </c>
      <c r="B4161" s="25" t="s">
        <v>283</v>
      </c>
      <c r="C4161" s="160" t="s">
        <v>152</v>
      </c>
      <c r="I4161" s="116"/>
      <c r="J4161" s="116"/>
      <c r="K4161" s="116"/>
      <c r="L4161" s="116"/>
      <c r="M4161" s="116"/>
      <c r="N4161" s="116"/>
      <c r="AL4161" s="117"/>
      <c r="AN4161" s="35" t="str">
        <f t="shared" si="238"/>
        <v/>
      </c>
      <c r="AO4161" s="35" t="str">
        <f t="shared" si="239"/>
        <v>-</v>
      </c>
      <c r="AQ4161" s="25" t="str">
        <f t="shared" si="237"/>
        <v>-</v>
      </c>
      <c r="BP4161" s="61"/>
      <c r="CT4161" s="61"/>
      <c r="CU4161" s="61"/>
      <c r="CV4161" s="61"/>
      <c r="CW4161" s="61"/>
      <c r="CX4161" s="61"/>
      <c r="CY4161" s="61"/>
      <c r="CZ4161" s="61"/>
      <c r="DA4161" s="61"/>
      <c r="DB4161" s="61"/>
      <c r="DC4161" s="61"/>
      <c r="DD4161" s="61"/>
      <c r="DE4161" s="61"/>
      <c r="DF4161" s="61"/>
      <c r="DG4161" s="61"/>
      <c r="DH4161" s="61"/>
      <c r="DI4161" s="61"/>
      <c r="DJ4161" s="61"/>
      <c r="DK4161" s="61"/>
      <c r="DL4161" s="61"/>
      <c r="DM4161" s="61"/>
    </row>
    <row r="4162" spans="1:117" s="25" customFormat="1" x14ac:dyDescent="0.2">
      <c r="A4162" s="25" t="s">
        <v>356</v>
      </c>
      <c r="B4162" s="25" t="s">
        <v>284</v>
      </c>
      <c r="C4162" s="160" t="s">
        <v>153</v>
      </c>
      <c r="I4162" s="116"/>
      <c r="J4162" s="116"/>
      <c r="K4162" s="116"/>
      <c r="L4162" s="116"/>
      <c r="M4162" s="116"/>
      <c r="N4162" s="116"/>
      <c r="AL4162" s="117"/>
      <c r="AN4162" s="35" t="str">
        <f t="shared" si="238"/>
        <v/>
      </c>
      <c r="AO4162" s="35" t="str">
        <f t="shared" si="239"/>
        <v>-</v>
      </c>
      <c r="AQ4162" s="25" t="str">
        <f t="shared" si="237"/>
        <v>-</v>
      </c>
      <c r="BP4162" s="61"/>
      <c r="CT4162" s="61"/>
      <c r="CU4162" s="61"/>
      <c r="CV4162" s="61"/>
      <c r="CW4162" s="61"/>
      <c r="CX4162" s="61"/>
      <c r="CY4162" s="61"/>
      <c r="CZ4162" s="61"/>
      <c r="DA4162" s="61"/>
      <c r="DB4162" s="61"/>
      <c r="DC4162" s="61"/>
      <c r="DD4162" s="61"/>
      <c r="DE4162" s="61"/>
      <c r="DF4162" s="61"/>
      <c r="DG4162" s="61"/>
      <c r="DH4162" s="61"/>
      <c r="DI4162" s="61"/>
      <c r="DJ4162" s="61"/>
      <c r="DK4162" s="61"/>
      <c r="DL4162" s="61"/>
      <c r="DM4162" s="61"/>
    </row>
    <row r="4163" spans="1:117" s="25" customFormat="1" x14ac:dyDescent="0.2">
      <c r="A4163" s="25" t="s">
        <v>356</v>
      </c>
      <c r="B4163" s="25" t="s">
        <v>285</v>
      </c>
      <c r="C4163" s="160" t="s">
        <v>154</v>
      </c>
      <c r="I4163" s="116"/>
      <c r="J4163" s="116"/>
      <c r="K4163" s="116"/>
      <c r="L4163" s="116"/>
      <c r="M4163" s="116"/>
      <c r="N4163" s="116"/>
      <c r="AL4163" s="117"/>
      <c r="AN4163" s="35" t="str">
        <f t="shared" si="238"/>
        <v/>
      </c>
      <c r="AO4163" s="35" t="str">
        <f t="shared" si="239"/>
        <v>-</v>
      </c>
      <c r="AQ4163" s="25" t="str">
        <f t="shared" si="237"/>
        <v>-</v>
      </c>
      <c r="BP4163" s="61"/>
      <c r="CT4163" s="61"/>
      <c r="CU4163" s="61"/>
      <c r="CV4163" s="61"/>
      <c r="CW4163" s="61"/>
      <c r="CX4163" s="61"/>
      <c r="CY4163" s="61"/>
      <c r="CZ4163" s="61"/>
      <c r="DA4163" s="61"/>
      <c r="DB4163" s="61"/>
      <c r="DC4163" s="61"/>
      <c r="DD4163" s="61"/>
      <c r="DE4163" s="61"/>
      <c r="DF4163" s="61"/>
      <c r="DG4163" s="61"/>
      <c r="DH4163" s="61"/>
      <c r="DI4163" s="61"/>
      <c r="DJ4163" s="61"/>
      <c r="DK4163" s="61"/>
      <c r="DL4163" s="61"/>
      <c r="DM4163" s="61"/>
    </row>
    <row r="4164" spans="1:117" s="25" customFormat="1" x14ac:dyDescent="0.2">
      <c r="A4164" s="25" t="s">
        <v>356</v>
      </c>
      <c r="B4164" s="25" t="s">
        <v>286</v>
      </c>
      <c r="C4164" s="160" t="s">
        <v>155</v>
      </c>
      <c r="I4164" s="116"/>
      <c r="J4164" s="116"/>
      <c r="K4164" s="116"/>
      <c r="L4164" s="116"/>
      <c r="M4164" s="116"/>
      <c r="N4164" s="116"/>
      <c r="AL4164" s="117"/>
      <c r="AN4164" s="35" t="str">
        <f t="shared" si="238"/>
        <v/>
      </c>
      <c r="AO4164" s="35" t="str">
        <f t="shared" si="239"/>
        <v>-</v>
      </c>
      <c r="AQ4164" s="25" t="str">
        <f t="shared" si="237"/>
        <v>-</v>
      </c>
      <c r="BP4164" s="61"/>
      <c r="CT4164" s="61"/>
      <c r="CU4164" s="61"/>
      <c r="CV4164" s="61"/>
      <c r="CW4164" s="61"/>
      <c r="CX4164" s="61"/>
      <c r="CY4164" s="61"/>
      <c r="CZ4164" s="61"/>
      <c r="DA4164" s="61"/>
      <c r="DB4164" s="61"/>
      <c r="DC4164" s="61"/>
      <c r="DD4164" s="61"/>
      <c r="DE4164" s="61"/>
      <c r="DF4164" s="61"/>
      <c r="DG4164" s="61"/>
      <c r="DH4164" s="61"/>
      <c r="DI4164" s="61"/>
      <c r="DJ4164" s="61"/>
      <c r="DK4164" s="61"/>
      <c r="DL4164" s="61"/>
      <c r="DM4164" s="61"/>
    </row>
    <row r="4165" spans="1:117" s="25" customFormat="1" x14ac:dyDescent="0.2">
      <c r="A4165" s="25" t="s">
        <v>356</v>
      </c>
      <c r="B4165" s="25" t="s">
        <v>287</v>
      </c>
      <c r="C4165" s="160" t="s">
        <v>156</v>
      </c>
      <c r="I4165" s="116"/>
      <c r="J4165" s="116"/>
      <c r="K4165" s="116"/>
      <c r="L4165" s="116"/>
      <c r="M4165" s="116"/>
      <c r="N4165" s="116"/>
      <c r="AL4165" s="117"/>
      <c r="AN4165" s="35" t="str">
        <f t="shared" si="238"/>
        <v/>
      </c>
      <c r="AO4165" s="35" t="str">
        <f t="shared" si="239"/>
        <v>-</v>
      </c>
      <c r="AQ4165" s="25" t="str">
        <f t="shared" si="237"/>
        <v>-</v>
      </c>
      <c r="BP4165" s="61"/>
      <c r="CT4165" s="61"/>
      <c r="CU4165" s="61"/>
      <c r="CV4165" s="61"/>
      <c r="CW4165" s="61"/>
      <c r="CX4165" s="61"/>
      <c r="CY4165" s="61"/>
      <c r="CZ4165" s="61"/>
      <c r="DA4165" s="61"/>
      <c r="DB4165" s="61"/>
      <c r="DC4165" s="61"/>
      <c r="DD4165" s="61"/>
      <c r="DE4165" s="61"/>
      <c r="DF4165" s="61"/>
      <c r="DG4165" s="61"/>
      <c r="DH4165" s="61"/>
      <c r="DI4165" s="61"/>
      <c r="DJ4165" s="61"/>
      <c r="DK4165" s="61"/>
      <c r="DL4165" s="61"/>
      <c r="DM4165" s="61"/>
    </row>
    <row r="4166" spans="1:117" s="25" customFormat="1" x14ac:dyDescent="0.2">
      <c r="A4166" s="25" t="s">
        <v>356</v>
      </c>
      <c r="B4166" s="25" t="s">
        <v>292</v>
      </c>
      <c r="C4166" s="160" t="s">
        <v>157</v>
      </c>
      <c r="I4166" s="116"/>
      <c r="J4166" s="116"/>
      <c r="K4166" s="116"/>
      <c r="L4166" s="116"/>
      <c r="M4166" s="116"/>
      <c r="N4166" s="116"/>
      <c r="AL4166" s="117"/>
      <c r="AN4166" s="35" t="str">
        <f t="shared" si="238"/>
        <v/>
      </c>
      <c r="AO4166" s="35" t="str">
        <f t="shared" si="239"/>
        <v>-</v>
      </c>
      <c r="AQ4166" s="25" t="str">
        <f t="shared" si="237"/>
        <v>-</v>
      </c>
      <c r="BP4166" s="61"/>
      <c r="CT4166" s="61"/>
      <c r="CU4166" s="61"/>
      <c r="CV4166" s="61"/>
      <c r="CW4166" s="61"/>
      <c r="CX4166" s="61"/>
      <c r="CY4166" s="61"/>
      <c r="CZ4166" s="61"/>
      <c r="DA4166" s="61"/>
      <c r="DB4166" s="61"/>
      <c r="DC4166" s="61"/>
      <c r="DD4166" s="61"/>
      <c r="DE4166" s="61"/>
      <c r="DF4166" s="61"/>
      <c r="DG4166" s="61"/>
      <c r="DH4166" s="61"/>
      <c r="DI4166" s="61"/>
      <c r="DJ4166" s="61"/>
      <c r="DK4166" s="61"/>
      <c r="DL4166" s="61"/>
      <c r="DM4166" s="61"/>
    </row>
    <row r="4167" spans="1:117" s="25" customFormat="1" x14ac:dyDescent="0.2">
      <c r="A4167" s="25" t="s">
        <v>356</v>
      </c>
      <c r="B4167" s="25" t="s">
        <v>289</v>
      </c>
      <c r="C4167" s="160" t="s">
        <v>158</v>
      </c>
      <c r="I4167" s="116"/>
      <c r="J4167" s="116"/>
      <c r="K4167" s="116"/>
      <c r="L4167" s="116"/>
      <c r="M4167" s="116"/>
      <c r="N4167" s="116"/>
      <c r="AL4167" s="117"/>
      <c r="AN4167" s="35" t="str">
        <f t="shared" si="238"/>
        <v/>
      </c>
      <c r="AO4167" s="35" t="str">
        <f t="shared" si="239"/>
        <v>-</v>
      </c>
      <c r="AQ4167" s="25" t="str">
        <f t="shared" si="237"/>
        <v>-</v>
      </c>
      <c r="BP4167" s="61"/>
      <c r="CT4167" s="61"/>
      <c r="CU4167" s="61"/>
      <c r="CV4167" s="61"/>
      <c r="CW4167" s="61"/>
      <c r="CX4167" s="61"/>
      <c r="CY4167" s="61"/>
      <c r="CZ4167" s="61"/>
      <c r="DA4167" s="61"/>
      <c r="DB4167" s="61"/>
      <c r="DC4167" s="61"/>
      <c r="DD4167" s="61"/>
      <c r="DE4167" s="61"/>
      <c r="DF4167" s="61"/>
      <c r="DG4167" s="61"/>
      <c r="DH4167" s="61"/>
      <c r="DI4167" s="61"/>
      <c r="DJ4167" s="61"/>
      <c r="DK4167" s="61"/>
      <c r="DL4167" s="61"/>
      <c r="DM4167" s="61"/>
    </row>
    <row r="4168" spans="1:117" s="25" customFormat="1" x14ac:dyDescent="0.2">
      <c r="A4168" s="25" t="s">
        <v>356</v>
      </c>
      <c r="B4168" s="25" t="s">
        <v>290</v>
      </c>
      <c r="C4168" s="160" t="s">
        <v>147</v>
      </c>
      <c r="I4168" s="116"/>
      <c r="J4168" s="116"/>
      <c r="K4168" s="116"/>
      <c r="L4168" s="116"/>
      <c r="M4168" s="116"/>
      <c r="N4168" s="116"/>
      <c r="AL4168" s="117"/>
      <c r="AN4168" s="35" t="str">
        <f t="shared" si="238"/>
        <v/>
      </c>
      <c r="AO4168" s="35" t="str">
        <f t="shared" si="239"/>
        <v>-</v>
      </c>
      <c r="AQ4168" s="25" t="str">
        <f t="shared" si="237"/>
        <v>-</v>
      </c>
      <c r="BP4168" s="61"/>
      <c r="CT4168" s="61"/>
      <c r="CU4168" s="61"/>
      <c r="CV4168" s="61"/>
      <c r="CW4168" s="61"/>
      <c r="CX4168" s="61"/>
      <c r="CY4168" s="61"/>
      <c r="CZ4168" s="61"/>
      <c r="DA4168" s="61"/>
      <c r="DB4168" s="61"/>
      <c r="DC4168" s="61"/>
      <c r="DD4168" s="61"/>
      <c r="DE4168" s="61"/>
      <c r="DF4168" s="61"/>
      <c r="DG4168" s="61"/>
      <c r="DH4168" s="61"/>
      <c r="DI4168" s="61"/>
      <c r="DJ4168" s="61"/>
      <c r="DK4168" s="61"/>
      <c r="DL4168" s="61"/>
      <c r="DM4168" s="61"/>
    </row>
    <row r="4169" spans="1:117" s="25" customFormat="1" x14ac:dyDescent="0.2">
      <c r="A4169" s="25" t="s">
        <v>357</v>
      </c>
      <c r="B4169" s="25" t="s">
        <v>280</v>
      </c>
      <c r="C4169" s="160" t="s">
        <v>151</v>
      </c>
      <c r="I4169" s="116"/>
      <c r="J4169" s="116"/>
      <c r="K4169" s="116"/>
      <c r="L4169" s="116"/>
      <c r="M4169" s="116"/>
      <c r="N4169" s="116"/>
      <c r="AL4169" s="117"/>
      <c r="AN4169" s="35" t="str">
        <f t="shared" si="238"/>
        <v/>
      </c>
      <c r="AO4169" s="35" t="str">
        <f t="shared" si="239"/>
        <v>-</v>
      </c>
      <c r="AQ4169" s="25" t="str">
        <f t="shared" si="237"/>
        <v>-</v>
      </c>
      <c r="BP4169" s="61"/>
      <c r="CT4169" s="61"/>
      <c r="CU4169" s="61"/>
      <c r="CV4169" s="61"/>
      <c r="CW4169" s="61"/>
      <c r="CX4169" s="61"/>
      <c r="CY4169" s="61"/>
      <c r="CZ4169" s="61"/>
      <c r="DA4169" s="61"/>
      <c r="DB4169" s="61"/>
      <c r="DC4169" s="61"/>
      <c r="DD4169" s="61"/>
      <c r="DE4169" s="61"/>
      <c r="DF4169" s="61"/>
      <c r="DG4169" s="61"/>
      <c r="DH4169" s="61"/>
      <c r="DI4169" s="61"/>
      <c r="DJ4169" s="61"/>
      <c r="DK4169" s="61"/>
      <c r="DL4169" s="61"/>
      <c r="DM4169" s="61"/>
    </row>
    <row r="4170" spans="1:117" s="25" customFormat="1" x14ac:dyDescent="0.2">
      <c r="A4170" s="25" t="s">
        <v>357</v>
      </c>
      <c r="B4170" s="25" t="s">
        <v>281</v>
      </c>
      <c r="C4170" s="160" t="s">
        <v>152</v>
      </c>
      <c r="I4170" s="116"/>
      <c r="J4170" s="116"/>
      <c r="K4170" s="116"/>
      <c r="L4170" s="116"/>
      <c r="M4170" s="116"/>
      <c r="N4170" s="116"/>
      <c r="AL4170" s="117"/>
      <c r="AN4170" s="35" t="str">
        <f t="shared" si="238"/>
        <v/>
      </c>
      <c r="AO4170" s="35" t="str">
        <f t="shared" si="239"/>
        <v>-</v>
      </c>
      <c r="AQ4170" s="25" t="str">
        <f t="shared" si="237"/>
        <v>-</v>
      </c>
      <c r="BP4170" s="61"/>
      <c r="CT4170" s="61"/>
      <c r="CU4170" s="61"/>
      <c r="CV4170" s="61"/>
      <c r="CW4170" s="61"/>
      <c r="CX4170" s="61"/>
      <c r="CY4170" s="61"/>
      <c r="CZ4170" s="61"/>
      <c r="DA4170" s="61"/>
      <c r="DB4170" s="61"/>
      <c r="DC4170" s="61"/>
      <c r="DD4170" s="61"/>
      <c r="DE4170" s="61"/>
      <c r="DF4170" s="61"/>
      <c r="DG4170" s="61"/>
      <c r="DH4170" s="61"/>
      <c r="DI4170" s="61"/>
      <c r="DJ4170" s="61"/>
      <c r="DK4170" s="61"/>
      <c r="DL4170" s="61"/>
      <c r="DM4170" s="61"/>
    </row>
    <row r="4171" spans="1:117" s="25" customFormat="1" x14ac:dyDescent="0.2">
      <c r="A4171" s="25" t="s">
        <v>357</v>
      </c>
      <c r="B4171" s="25" t="s">
        <v>282</v>
      </c>
      <c r="C4171" s="160" t="s">
        <v>153</v>
      </c>
      <c r="I4171" s="116"/>
      <c r="J4171" s="116"/>
      <c r="K4171" s="116"/>
      <c r="L4171" s="116"/>
      <c r="M4171" s="116"/>
      <c r="N4171" s="116"/>
      <c r="AL4171" s="117"/>
      <c r="AN4171" s="35" t="str">
        <f t="shared" si="238"/>
        <v/>
      </c>
      <c r="AO4171" s="35" t="str">
        <f t="shared" si="239"/>
        <v>-</v>
      </c>
      <c r="AQ4171" s="25" t="str">
        <f t="shared" si="237"/>
        <v>-</v>
      </c>
      <c r="BP4171" s="61"/>
      <c r="CT4171" s="61"/>
      <c r="CU4171" s="61"/>
      <c r="CV4171" s="61"/>
      <c r="CW4171" s="61"/>
      <c r="CX4171" s="61"/>
      <c r="CY4171" s="61"/>
      <c r="CZ4171" s="61"/>
      <c r="DA4171" s="61"/>
      <c r="DB4171" s="61"/>
      <c r="DC4171" s="61"/>
      <c r="DD4171" s="61"/>
      <c r="DE4171" s="61"/>
      <c r="DF4171" s="61"/>
      <c r="DG4171" s="61"/>
      <c r="DH4171" s="61"/>
      <c r="DI4171" s="61"/>
      <c r="DJ4171" s="61"/>
      <c r="DK4171" s="61"/>
      <c r="DL4171" s="61"/>
      <c r="DM4171" s="61"/>
    </row>
    <row r="4172" spans="1:117" s="25" customFormat="1" x14ac:dyDescent="0.2">
      <c r="A4172" s="25" t="s">
        <v>357</v>
      </c>
      <c r="B4172" s="25" t="s">
        <v>283</v>
      </c>
      <c r="C4172" s="160" t="s">
        <v>154</v>
      </c>
      <c r="I4172" s="116"/>
      <c r="J4172" s="116"/>
      <c r="K4172" s="116"/>
      <c r="L4172" s="116"/>
      <c r="M4172" s="116"/>
      <c r="N4172" s="116"/>
      <c r="AL4172" s="117"/>
      <c r="AN4172" s="35" t="str">
        <f t="shared" si="238"/>
        <v/>
      </c>
      <c r="AO4172" s="35" t="str">
        <f t="shared" si="239"/>
        <v>-</v>
      </c>
      <c r="AQ4172" s="25" t="str">
        <f t="shared" si="237"/>
        <v>-</v>
      </c>
      <c r="BP4172" s="61"/>
      <c r="CT4172" s="61"/>
      <c r="CU4172" s="61"/>
      <c r="CV4172" s="61"/>
      <c r="CW4172" s="61"/>
      <c r="CX4172" s="61"/>
      <c r="CY4172" s="61"/>
      <c r="CZ4172" s="61"/>
      <c r="DA4172" s="61"/>
      <c r="DB4172" s="61"/>
      <c r="DC4172" s="61"/>
      <c r="DD4172" s="61"/>
      <c r="DE4172" s="61"/>
      <c r="DF4172" s="61"/>
      <c r="DG4172" s="61"/>
      <c r="DH4172" s="61"/>
      <c r="DI4172" s="61"/>
      <c r="DJ4172" s="61"/>
      <c r="DK4172" s="61"/>
      <c r="DL4172" s="61"/>
      <c r="DM4172" s="61"/>
    </row>
    <row r="4173" spans="1:117" s="25" customFormat="1" x14ac:dyDescent="0.2">
      <c r="A4173" s="25" t="s">
        <v>357</v>
      </c>
      <c r="B4173" s="25" t="s">
        <v>284</v>
      </c>
      <c r="C4173" s="160" t="s">
        <v>155</v>
      </c>
      <c r="I4173" s="116"/>
      <c r="J4173" s="116"/>
      <c r="K4173" s="116"/>
      <c r="L4173" s="116"/>
      <c r="M4173" s="116"/>
      <c r="N4173" s="116"/>
      <c r="AL4173" s="117"/>
      <c r="AN4173" s="35" t="str">
        <f t="shared" si="238"/>
        <v/>
      </c>
      <c r="AO4173" s="35" t="str">
        <f t="shared" si="239"/>
        <v>-</v>
      </c>
      <c r="AQ4173" s="25" t="str">
        <f t="shared" si="237"/>
        <v>-</v>
      </c>
      <c r="BP4173" s="61"/>
      <c r="CT4173" s="61"/>
      <c r="CU4173" s="61"/>
      <c r="CV4173" s="61"/>
      <c r="CW4173" s="61"/>
      <c r="CX4173" s="61"/>
      <c r="CY4173" s="61"/>
      <c r="CZ4173" s="61"/>
      <c r="DA4173" s="61"/>
      <c r="DB4173" s="61"/>
      <c r="DC4173" s="61"/>
      <c r="DD4173" s="61"/>
      <c r="DE4173" s="61"/>
      <c r="DF4173" s="61"/>
      <c r="DG4173" s="61"/>
      <c r="DH4173" s="61"/>
      <c r="DI4173" s="61"/>
      <c r="DJ4173" s="61"/>
      <c r="DK4173" s="61"/>
      <c r="DL4173" s="61"/>
      <c r="DM4173" s="61"/>
    </row>
    <row r="4174" spans="1:117" s="25" customFormat="1" x14ac:dyDescent="0.2">
      <c r="A4174" s="25" t="s">
        <v>357</v>
      </c>
      <c r="B4174" s="25" t="s">
        <v>285</v>
      </c>
      <c r="C4174" s="160" t="s">
        <v>156</v>
      </c>
      <c r="I4174" s="116"/>
      <c r="J4174" s="116"/>
      <c r="K4174" s="116"/>
      <c r="L4174" s="116"/>
      <c r="M4174" s="116"/>
      <c r="N4174" s="116"/>
      <c r="AL4174" s="117"/>
      <c r="AN4174" s="35" t="str">
        <f t="shared" si="238"/>
        <v/>
      </c>
      <c r="AO4174" s="35" t="str">
        <f t="shared" si="239"/>
        <v>-</v>
      </c>
      <c r="AQ4174" s="25" t="str">
        <f t="shared" si="237"/>
        <v>-</v>
      </c>
      <c r="BP4174" s="61"/>
      <c r="CT4174" s="61"/>
      <c r="CU4174" s="61"/>
      <c r="CV4174" s="61"/>
      <c r="CW4174" s="61"/>
      <c r="CX4174" s="61"/>
      <c r="CY4174" s="61"/>
      <c r="CZ4174" s="61"/>
      <c r="DA4174" s="61"/>
      <c r="DB4174" s="61"/>
      <c r="DC4174" s="61"/>
      <c r="DD4174" s="61"/>
      <c r="DE4174" s="61"/>
      <c r="DF4174" s="61"/>
      <c r="DG4174" s="61"/>
      <c r="DH4174" s="61"/>
      <c r="DI4174" s="61"/>
      <c r="DJ4174" s="61"/>
      <c r="DK4174" s="61"/>
      <c r="DL4174" s="61"/>
      <c r="DM4174" s="61"/>
    </row>
    <row r="4175" spans="1:117" s="25" customFormat="1" x14ac:dyDescent="0.2">
      <c r="A4175" s="25" t="s">
        <v>357</v>
      </c>
      <c r="B4175" s="25" t="s">
        <v>286</v>
      </c>
      <c r="C4175" s="160" t="s">
        <v>157</v>
      </c>
      <c r="I4175" s="116"/>
      <c r="J4175" s="116"/>
      <c r="K4175" s="116"/>
      <c r="L4175" s="116"/>
      <c r="M4175" s="116"/>
      <c r="N4175" s="116"/>
      <c r="AL4175" s="117"/>
      <c r="AN4175" s="35" t="str">
        <f t="shared" si="238"/>
        <v/>
      </c>
      <c r="AO4175" s="35" t="str">
        <f t="shared" si="239"/>
        <v>-</v>
      </c>
      <c r="AQ4175" s="25" t="str">
        <f t="shared" si="237"/>
        <v>-</v>
      </c>
      <c r="BP4175" s="61"/>
      <c r="CT4175" s="61"/>
      <c r="CU4175" s="61"/>
      <c r="CV4175" s="61"/>
      <c r="CW4175" s="61"/>
      <c r="CX4175" s="61"/>
      <c r="CY4175" s="61"/>
      <c r="CZ4175" s="61"/>
      <c r="DA4175" s="61"/>
      <c r="DB4175" s="61"/>
      <c r="DC4175" s="61"/>
      <c r="DD4175" s="61"/>
      <c r="DE4175" s="61"/>
      <c r="DF4175" s="61"/>
      <c r="DG4175" s="61"/>
      <c r="DH4175" s="61"/>
      <c r="DI4175" s="61"/>
      <c r="DJ4175" s="61"/>
      <c r="DK4175" s="61"/>
      <c r="DL4175" s="61"/>
      <c r="DM4175" s="61"/>
    </row>
    <row r="4176" spans="1:117" s="25" customFormat="1" x14ac:dyDescent="0.2">
      <c r="A4176" s="25" t="s">
        <v>357</v>
      </c>
      <c r="B4176" s="25" t="s">
        <v>287</v>
      </c>
      <c r="C4176" s="160" t="s">
        <v>158</v>
      </c>
      <c r="I4176" s="116"/>
      <c r="J4176" s="116"/>
      <c r="K4176" s="116"/>
      <c r="L4176" s="116"/>
      <c r="M4176" s="116"/>
      <c r="N4176" s="116"/>
      <c r="AL4176" s="117"/>
      <c r="AN4176" s="35" t="str">
        <f t="shared" si="238"/>
        <v/>
      </c>
      <c r="AO4176" s="35" t="str">
        <f t="shared" si="239"/>
        <v>-</v>
      </c>
      <c r="AQ4176" s="25" t="str">
        <f t="shared" si="237"/>
        <v>-</v>
      </c>
      <c r="BP4176" s="61"/>
      <c r="CT4176" s="61"/>
      <c r="CU4176" s="61"/>
      <c r="CV4176" s="61"/>
      <c r="CW4176" s="61"/>
      <c r="CX4176" s="61"/>
      <c r="CY4176" s="61"/>
      <c r="CZ4176" s="61"/>
      <c r="DA4176" s="61"/>
      <c r="DB4176" s="61"/>
      <c r="DC4176" s="61"/>
      <c r="DD4176" s="61"/>
      <c r="DE4176" s="61"/>
      <c r="DF4176" s="61"/>
      <c r="DG4176" s="61"/>
      <c r="DH4176" s="61"/>
      <c r="DI4176" s="61"/>
      <c r="DJ4176" s="61"/>
      <c r="DK4176" s="61"/>
      <c r="DL4176" s="61"/>
      <c r="DM4176" s="61"/>
    </row>
    <row r="4177" spans="1:117" s="25" customFormat="1" x14ac:dyDescent="0.2">
      <c r="A4177" s="25" t="s">
        <v>357</v>
      </c>
      <c r="B4177" s="25" t="s">
        <v>288</v>
      </c>
      <c r="C4177" s="160" t="s">
        <v>147</v>
      </c>
      <c r="I4177" s="116"/>
      <c r="J4177" s="116"/>
      <c r="K4177" s="116"/>
      <c r="L4177" s="116"/>
      <c r="M4177" s="116"/>
      <c r="N4177" s="116"/>
      <c r="AL4177" s="117"/>
      <c r="AN4177" s="35" t="str">
        <f t="shared" si="238"/>
        <v/>
      </c>
      <c r="AO4177" s="35" t="str">
        <f t="shared" si="239"/>
        <v>-</v>
      </c>
      <c r="AQ4177" s="25" t="str">
        <f t="shared" si="237"/>
        <v>-</v>
      </c>
      <c r="BP4177" s="61"/>
      <c r="CT4177" s="61"/>
      <c r="CU4177" s="61"/>
      <c r="CV4177" s="61"/>
      <c r="CW4177" s="61"/>
      <c r="CX4177" s="61"/>
      <c r="CY4177" s="61"/>
      <c r="CZ4177" s="61"/>
      <c r="DA4177" s="61"/>
      <c r="DB4177" s="61"/>
      <c r="DC4177" s="61"/>
      <c r="DD4177" s="61"/>
      <c r="DE4177" s="61"/>
      <c r="DF4177" s="61"/>
      <c r="DG4177" s="61"/>
      <c r="DH4177" s="61"/>
      <c r="DI4177" s="61"/>
      <c r="DJ4177" s="61"/>
      <c r="DK4177" s="61"/>
      <c r="DL4177" s="61"/>
      <c r="DM4177" s="61"/>
    </row>
    <row r="4178" spans="1:117" s="25" customFormat="1" x14ac:dyDescent="0.2">
      <c r="A4178" s="25" t="s">
        <v>357</v>
      </c>
      <c r="B4178" s="25" t="s">
        <v>289</v>
      </c>
      <c r="C4178" s="160" t="s">
        <v>148</v>
      </c>
      <c r="I4178" s="116"/>
      <c r="J4178" s="116"/>
      <c r="K4178" s="116"/>
      <c r="L4178" s="116"/>
      <c r="M4178" s="116"/>
      <c r="N4178" s="116"/>
      <c r="AL4178" s="117"/>
      <c r="AN4178" s="35" t="str">
        <f t="shared" si="238"/>
        <v/>
      </c>
      <c r="AO4178" s="35" t="str">
        <f t="shared" si="239"/>
        <v>-</v>
      </c>
      <c r="AQ4178" s="25" t="str">
        <f t="shared" si="237"/>
        <v>-</v>
      </c>
      <c r="BP4178" s="61"/>
      <c r="CT4178" s="61"/>
      <c r="CU4178" s="61"/>
      <c r="CV4178" s="61"/>
      <c r="CW4178" s="61"/>
      <c r="CX4178" s="61"/>
      <c r="CY4178" s="61"/>
      <c r="CZ4178" s="61"/>
      <c r="DA4178" s="61"/>
      <c r="DB4178" s="61"/>
      <c r="DC4178" s="61"/>
      <c r="DD4178" s="61"/>
      <c r="DE4178" s="61"/>
      <c r="DF4178" s="61"/>
      <c r="DG4178" s="61"/>
      <c r="DH4178" s="61"/>
      <c r="DI4178" s="61"/>
      <c r="DJ4178" s="61"/>
      <c r="DK4178" s="61"/>
      <c r="DL4178" s="61"/>
      <c r="DM4178" s="61"/>
    </row>
    <row r="4179" spans="1:117" s="25" customFormat="1" x14ac:dyDescent="0.2">
      <c r="A4179" s="25" t="s">
        <v>357</v>
      </c>
      <c r="B4179" s="25" t="s">
        <v>290</v>
      </c>
      <c r="C4179" s="160" t="s">
        <v>149</v>
      </c>
      <c r="I4179" s="116"/>
      <c r="J4179" s="116"/>
      <c r="K4179" s="116"/>
      <c r="L4179" s="116"/>
      <c r="M4179" s="116"/>
      <c r="N4179" s="116"/>
      <c r="AL4179" s="117"/>
      <c r="AN4179" s="35" t="str">
        <f t="shared" si="238"/>
        <v/>
      </c>
      <c r="AO4179" s="35" t="str">
        <f t="shared" si="239"/>
        <v>-</v>
      </c>
      <c r="AQ4179" s="25" t="str">
        <f t="shared" si="237"/>
        <v>-</v>
      </c>
      <c r="BP4179" s="61"/>
      <c r="CT4179" s="61"/>
      <c r="CU4179" s="61"/>
      <c r="CV4179" s="61"/>
      <c r="CW4179" s="61"/>
      <c r="CX4179" s="61"/>
      <c r="CY4179" s="61"/>
      <c r="CZ4179" s="61"/>
      <c r="DA4179" s="61"/>
      <c r="DB4179" s="61"/>
      <c r="DC4179" s="61"/>
      <c r="DD4179" s="61"/>
      <c r="DE4179" s="61"/>
      <c r="DF4179" s="61"/>
      <c r="DG4179" s="61"/>
      <c r="DH4179" s="61"/>
      <c r="DI4179" s="61"/>
      <c r="DJ4179" s="61"/>
      <c r="DK4179" s="61"/>
      <c r="DL4179" s="61"/>
      <c r="DM4179" s="61"/>
    </row>
    <row r="4180" spans="1:117" s="25" customFormat="1" x14ac:dyDescent="0.2">
      <c r="A4180" s="25" t="s">
        <v>358</v>
      </c>
      <c r="B4180" s="25" t="s">
        <v>280</v>
      </c>
      <c r="C4180" s="160" t="s">
        <v>152</v>
      </c>
      <c r="I4180" s="116"/>
      <c r="J4180" s="116"/>
      <c r="K4180" s="116"/>
      <c r="L4180" s="116"/>
      <c r="M4180" s="116"/>
      <c r="N4180" s="116"/>
      <c r="AL4180" s="117"/>
      <c r="AN4180" s="35" t="str">
        <f t="shared" si="238"/>
        <v/>
      </c>
      <c r="AO4180" s="35" t="str">
        <f t="shared" si="239"/>
        <v>-</v>
      </c>
      <c r="AQ4180" s="25" t="str">
        <f t="shared" si="237"/>
        <v>-</v>
      </c>
      <c r="BP4180" s="61"/>
      <c r="CT4180" s="61"/>
      <c r="CU4180" s="61"/>
      <c r="CV4180" s="61"/>
      <c r="CW4180" s="61"/>
      <c r="CX4180" s="61"/>
      <c r="CY4180" s="61"/>
      <c r="CZ4180" s="61"/>
      <c r="DA4180" s="61"/>
      <c r="DB4180" s="61"/>
      <c r="DC4180" s="61"/>
      <c r="DD4180" s="61"/>
      <c r="DE4180" s="61"/>
      <c r="DF4180" s="61"/>
      <c r="DG4180" s="61"/>
      <c r="DH4180" s="61"/>
      <c r="DI4180" s="61"/>
      <c r="DJ4180" s="61"/>
      <c r="DK4180" s="61"/>
      <c r="DL4180" s="61"/>
      <c r="DM4180" s="61"/>
    </row>
    <row r="4181" spans="1:117" s="25" customFormat="1" x14ac:dyDescent="0.2">
      <c r="A4181" s="25" t="s">
        <v>358</v>
      </c>
      <c r="B4181" s="25" t="s">
        <v>281</v>
      </c>
      <c r="C4181" s="160" t="s">
        <v>153</v>
      </c>
      <c r="I4181" s="116"/>
      <c r="J4181" s="116"/>
      <c r="K4181" s="116"/>
      <c r="L4181" s="116"/>
      <c r="M4181" s="116"/>
      <c r="N4181" s="116"/>
      <c r="AL4181" s="117"/>
      <c r="AN4181" s="35" t="str">
        <f t="shared" si="238"/>
        <v/>
      </c>
      <c r="AO4181" s="35" t="str">
        <f t="shared" si="239"/>
        <v>-</v>
      </c>
      <c r="AQ4181" s="25" t="str">
        <f t="shared" si="237"/>
        <v>-</v>
      </c>
      <c r="BP4181" s="61"/>
      <c r="CT4181" s="61"/>
      <c r="CU4181" s="61"/>
      <c r="CV4181" s="61"/>
      <c r="CW4181" s="61"/>
      <c r="CX4181" s="61"/>
      <c r="CY4181" s="61"/>
      <c r="CZ4181" s="61"/>
      <c r="DA4181" s="61"/>
      <c r="DB4181" s="61"/>
      <c r="DC4181" s="61"/>
      <c r="DD4181" s="61"/>
      <c r="DE4181" s="61"/>
      <c r="DF4181" s="61"/>
      <c r="DG4181" s="61"/>
      <c r="DH4181" s="61"/>
      <c r="DI4181" s="61"/>
      <c r="DJ4181" s="61"/>
      <c r="DK4181" s="61"/>
      <c r="DL4181" s="61"/>
      <c r="DM4181" s="61"/>
    </row>
    <row r="4182" spans="1:117" s="25" customFormat="1" x14ac:dyDescent="0.2">
      <c r="A4182" s="25" t="s">
        <v>358</v>
      </c>
      <c r="B4182" s="25" t="s">
        <v>291</v>
      </c>
      <c r="C4182" s="160" t="s">
        <v>154</v>
      </c>
      <c r="I4182" s="116"/>
      <c r="J4182" s="116"/>
      <c r="K4182" s="116"/>
      <c r="L4182" s="116"/>
      <c r="M4182" s="116"/>
      <c r="N4182" s="116"/>
      <c r="AL4182" s="117"/>
      <c r="AN4182" s="35" t="str">
        <f t="shared" si="238"/>
        <v/>
      </c>
      <c r="AO4182" s="35" t="str">
        <f t="shared" si="239"/>
        <v>-</v>
      </c>
      <c r="AQ4182" s="25" t="str">
        <f t="shared" si="237"/>
        <v>-</v>
      </c>
      <c r="BP4182" s="61"/>
      <c r="CT4182" s="61"/>
      <c r="CU4182" s="61"/>
      <c r="CV4182" s="61"/>
      <c r="CW4182" s="61"/>
      <c r="CX4182" s="61"/>
      <c r="CY4182" s="61"/>
      <c r="CZ4182" s="61"/>
      <c r="DA4182" s="61"/>
      <c r="DB4182" s="61"/>
      <c r="DC4182" s="61"/>
      <c r="DD4182" s="61"/>
      <c r="DE4182" s="61"/>
      <c r="DF4182" s="61"/>
      <c r="DG4182" s="61"/>
      <c r="DH4182" s="61"/>
      <c r="DI4182" s="61"/>
      <c r="DJ4182" s="61"/>
      <c r="DK4182" s="61"/>
      <c r="DL4182" s="61"/>
      <c r="DM4182" s="61"/>
    </row>
    <row r="4183" spans="1:117" s="25" customFormat="1" x14ac:dyDescent="0.2">
      <c r="A4183" s="25" t="s">
        <v>358</v>
      </c>
      <c r="B4183" s="25" t="s">
        <v>283</v>
      </c>
      <c r="C4183" s="160" t="s">
        <v>155</v>
      </c>
      <c r="I4183" s="116"/>
      <c r="J4183" s="116"/>
      <c r="K4183" s="116"/>
      <c r="L4183" s="116"/>
      <c r="M4183" s="116"/>
      <c r="N4183" s="116"/>
      <c r="AL4183" s="117"/>
      <c r="AN4183" s="35" t="str">
        <f t="shared" si="238"/>
        <v/>
      </c>
      <c r="AO4183" s="35" t="str">
        <f t="shared" si="239"/>
        <v>-</v>
      </c>
      <c r="AQ4183" s="25" t="str">
        <f t="shared" si="237"/>
        <v>-</v>
      </c>
      <c r="BP4183" s="61"/>
      <c r="CT4183" s="61"/>
      <c r="CU4183" s="61"/>
      <c r="CV4183" s="61"/>
      <c r="CW4183" s="61"/>
      <c r="CX4183" s="61"/>
      <c r="CY4183" s="61"/>
      <c r="CZ4183" s="61"/>
      <c r="DA4183" s="61"/>
      <c r="DB4183" s="61"/>
      <c r="DC4183" s="61"/>
      <c r="DD4183" s="61"/>
      <c r="DE4183" s="61"/>
      <c r="DF4183" s="61"/>
      <c r="DG4183" s="61"/>
      <c r="DH4183" s="61"/>
      <c r="DI4183" s="61"/>
      <c r="DJ4183" s="61"/>
      <c r="DK4183" s="61"/>
      <c r="DL4183" s="61"/>
      <c r="DM4183" s="61"/>
    </row>
    <row r="4184" spans="1:117" s="25" customFormat="1" x14ac:dyDescent="0.2">
      <c r="A4184" s="25" t="s">
        <v>358</v>
      </c>
      <c r="B4184" s="25" t="s">
        <v>284</v>
      </c>
      <c r="C4184" s="160" t="s">
        <v>156</v>
      </c>
      <c r="I4184" s="116"/>
      <c r="J4184" s="116"/>
      <c r="K4184" s="116"/>
      <c r="L4184" s="116"/>
      <c r="M4184" s="116"/>
      <c r="N4184" s="116"/>
      <c r="AL4184" s="117"/>
      <c r="AN4184" s="35" t="str">
        <f t="shared" si="238"/>
        <v/>
      </c>
      <c r="AO4184" s="35" t="str">
        <f t="shared" si="239"/>
        <v>-</v>
      </c>
      <c r="AQ4184" s="25" t="str">
        <f t="shared" si="237"/>
        <v>-</v>
      </c>
      <c r="BP4184" s="61"/>
      <c r="CT4184" s="61"/>
      <c r="CU4184" s="61"/>
      <c r="CV4184" s="61"/>
      <c r="CW4184" s="61"/>
      <c r="CX4184" s="61"/>
      <c r="CY4184" s="61"/>
      <c r="CZ4184" s="61"/>
      <c r="DA4184" s="61"/>
      <c r="DB4184" s="61"/>
      <c r="DC4184" s="61"/>
      <c r="DD4184" s="61"/>
      <c r="DE4184" s="61"/>
      <c r="DF4184" s="61"/>
      <c r="DG4184" s="61"/>
      <c r="DH4184" s="61"/>
      <c r="DI4184" s="61"/>
      <c r="DJ4184" s="61"/>
      <c r="DK4184" s="61"/>
      <c r="DL4184" s="61"/>
      <c r="DM4184" s="61"/>
    </row>
    <row r="4185" spans="1:117" s="25" customFormat="1" x14ac:dyDescent="0.2">
      <c r="A4185" s="25" t="s">
        <v>358</v>
      </c>
      <c r="B4185" s="25" t="s">
        <v>285</v>
      </c>
      <c r="C4185" s="160" t="s">
        <v>157</v>
      </c>
      <c r="I4185" s="116"/>
      <c r="J4185" s="116"/>
      <c r="K4185" s="116"/>
      <c r="L4185" s="116"/>
      <c r="M4185" s="116"/>
      <c r="N4185" s="116"/>
      <c r="AL4185" s="117"/>
      <c r="AN4185" s="35" t="str">
        <f t="shared" si="238"/>
        <v/>
      </c>
      <c r="AO4185" s="35" t="str">
        <f t="shared" si="239"/>
        <v>-</v>
      </c>
      <c r="AQ4185" s="25" t="str">
        <f t="shared" si="237"/>
        <v>-</v>
      </c>
      <c r="BP4185" s="61"/>
      <c r="CT4185" s="61"/>
      <c r="CU4185" s="61"/>
      <c r="CV4185" s="61"/>
      <c r="CW4185" s="61"/>
      <c r="CX4185" s="61"/>
      <c r="CY4185" s="61"/>
      <c r="CZ4185" s="61"/>
      <c r="DA4185" s="61"/>
      <c r="DB4185" s="61"/>
      <c r="DC4185" s="61"/>
      <c r="DD4185" s="61"/>
      <c r="DE4185" s="61"/>
      <c r="DF4185" s="61"/>
      <c r="DG4185" s="61"/>
      <c r="DH4185" s="61"/>
      <c r="DI4185" s="61"/>
      <c r="DJ4185" s="61"/>
      <c r="DK4185" s="61"/>
      <c r="DL4185" s="61"/>
      <c r="DM4185" s="61"/>
    </row>
    <row r="4186" spans="1:117" s="25" customFormat="1" x14ac:dyDescent="0.2">
      <c r="A4186" s="25" t="s">
        <v>358</v>
      </c>
      <c r="B4186" s="25" t="s">
        <v>286</v>
      </c>
      <c r="C4186" s="160" t="s">
        <v>158</v>
      </c>
      <c r="I4186" s="116"/>
      <c r="J4186" s="116"/>
      <c r="K4186" s="116"/>
      <c r="L4186" s="116"/>
      <c r="M4186" s="116"/>
      <c r="N4186" s="116"/>
      <c r="AL4186" s="117"/>
      <c r="AN4186" s="35" t="str">
        <f t="shared" si="238"/>
        <v/>
      </c>
      <c r="AO4186" s="35" t="str">
        <f t="shared" si="239"/>
        <v>-</v>
      </c>
      <c r="AQ4186" s="25" t="str">
        <f t="shared" si="237"/>
        <v>-</v>
      </c>
      <c r="BP4186" s="61"/>
      <c r="CT4186" s="61"/>
      <c r="CU4186" s="61"/>
      <c r="CV4186" s="61"/>
      <c r="CW4186" s="61"/>
      <c r="CX4186" s="61"/>
      <c r="CY4186" s="61"/>
      <c r="CZ4186" s="61"/>
      <c r="DA4186" s="61"/>
      <c r="DB4186" s="61"/>
      <c r="DC4186" s="61"/>
      <c r="DD4186" s="61"/>
      <c r="DE4186" s="61"/>
      <c r="DF4186" s="61"/>
      <c r="DG4186" s="61"/>
      <c r="DH4186" s="61"/>
      <c r="DI4186" s="61"/>
      <c r="DJ4186" s="61"/>
      <c r="DK4186" s="61"/>
      <c r="DL4186" s="61"/>
      <c r="DM4186" s="61"/>
    </row>
    <row r="4187" spans="1:117" s="25" customFormat="1" x14ac:dyDescent="0.2">
      <c r="A4187" s="25" t="s">
        <v>358</v>
      </c>
      <c r="B4187" s="25" t="s">
        <v>287</v>
      </c>
      <c r="C4187" s="160" t="s">
        <v>147</v>
      </c>
      <c r="I4187" s="116"/>
      <c r="J4187" s="116"/>
      <c r="K4187" s="116"/>
      <c r="L4187" s="116"/>
      <c r="M4187" s="116"/>
      <c r="N4187" s="116"/>
      <c r="AL4187" s="117"/>
      <c r="AN4187" s="35" t="str">
        <f t="shared" si="238"/>
        <v/>
      </c>
      <c r="AO4187" s="35" t="str">
        <f t="shared" si="239"/>
        <v>-</v>
      </c>
      <c r="AQ4187" s="25" t="str">
        <f t="shared" si="237"/>
        <v>-</v>
      </c>
      <c r="BP4187" s="61"/>
      <c r="CT4187" s="61"/>
      <c r="CU4187" s="61"/>
      <c r="CV4187" s="61"/>
      <c r="CW4187" s="61"/>
      <c r="CX4187" s="61"/>
      <c r="CY4187" s="61"/>
      <c r="CZ4187" s="61"/>
      <c r="DA4187" s="61"/>
      <c r="DB4187" s="61"/>
      <c r="DC4187" s="61"/>
      <c r="DD4187" s="61"/>
      <c r="DE4187" s="61"/>
      <c r="DF4187" s="61"/>
      <c r="DG4187" s="61"/>
      <c r="DH4187" s="61"/>
      <c r="DI4187" s="61"/>
      <c r="DJ4187" s="61"/>
      <c r="DK4187" s="61"/>
      <c r="DL4187" s="61"/>
      <c r="DM4187" s="61"/>
    </row>
    <row r="4188" spans="1:117" s="25" customFormat="1" x14ac:dyDescent="0.2">
      <c r="A4188" s="25" t="s">
        <v>358</v>
      </c>
      <c r="B4188" s="25" t="s">
        <v>292</v>
      </c>
      <c r="C4188" s="160" t="s">
        <v>148</v>
      </c>
      <c r="I4188" s="116"/>
      <c r="J4188" s="116"/>
      <c r="K4188" s="116"/>
      <c r="L4188" s="116"/>
      <c r="M4188" s="116"/>
      <c r="N4188" s="116"/>
      <c r="AL4188" s="117"/>
      <c r="AN4188" s="35" t="str">
        <f t="shared" si="238"/>
        <v/>
      </c>
      <c r="AO4188" s="35" t="str">
        <f t="shared" si="239"/>
        <v>-</v>
      </c>
      <c r="AQ4188" s="25" t="str">
        <f t="shared" si="237"/>
        <v>-</v>
      </c>
      <c r="BP4188" s="61"/>
      <c r="CT4188" s="61"/>
      <c r="CU4188" s="61"/>
      <c r="CV4188" s="61"/>
      <c r="CW4188" s="61"/>
      <c r="CX4188" s="61"/>
      <c r="CY4188" s="61"/>
      <c r="CZ4188" s="61"/>
      <c r="DA4188" s="61"/>
      <c r="DB4188" s="61"/>
      <c r="DC4188" s="61"/>
      <c r="DD4188" s="61"/>
      <c r="DE4188" s="61"/>
      <c r="DF4188" s="61"/>
      <c r="DG4188" s="61"/>
      <c r="DH4188" s="61"/>
      <c r="DI4188" s="61"/>
      <c r="DJ4188" s="61"/>
      <c r="DK4188" s="61"/>
      <c r="DL4188" s="61"/>
      <c r="DM4188" s="61"/>
    </row>
    <row r="4189" spans="1:117" s="25" customFormat="1" x14ac:dyDescent="0.2">
      <c r="A4189" s="25" t="s">
        <v>358</v>
      </c>
      <c r="B4189" s="25" t="s">
        <v>289</v>
      </c>
      <c r="C4189" s="160" t="s">
        <v>149</v>
      </c>
      <c r="I4189" s="116"/>
      <c r="J4189" s="116"/>
      <c r="K4189" s="116"/>
      <c r="L4189" s="116"/>
      <c r="M4189" s="116"/>
      <c r="N4189" s="116"/>
      <c r="AL4189" s="117"/>
      <c r="AN4189" s="35" t="str">
        <f t="shared" si="238"/>
        <v/>
      </c>
      <c r="AO4189" s="35" t="str">
        <f t="shared" si="239"/>
        <v>-</v>
      </c>
      <c r="AQ4189" s="25" t="str">
        <f t="shared" si="237"/>
        <v>-</v>
      </c>
      <c r="BP4189" s="61"/>
      <c r="CT4189" s="61"/>
      <c r="CU4189" s="61"/>
      <c r="CV4189" s="61"/>
      <c r="CW4189" s="61"/>
      <c r="CX4189" s="61"/>
      <c r="CY4189" s="61"/>
      <c r="CZ4189" s="61"/>
      <c r="DA4189" s="61"/>
      <c r="DB4189" s="61"/>
      <c r="DC4189" s="61"/>
      <c r="DD4189" s="61"/>
      <c r="DE4189" s="61"/>
      <c r="DF4189" s="61"/>
      <c r="DG4189" s="61"/>
      <c r="DH4189" s="61"/>
      <c r="DI4189" s="61"/>
      <c r="DJ4189" s="61"/>
      <c r="DK4189" s="61"/>
      <c r="DL4189" s="61"/>
      <c r="DM4189" s="61"/>
    </row>
    <row r="4190" spans="1:117" s="25" customFormat="1" x14ac:dyDescent="0.2">
      <c r="A4190" s="25" t="s">
        <v>358</v>
      </c>
      <c r="B4190" s="25" t="s">
        <v>290</v>
      </c>
      <c r="C4190" s="160" t="s">
        <v>150</v>
      </c>
      <c r="I4190" s="116"/>
      <c r="J4190" s="116"/>
      <c r="K4190" s="116"/>
      <c r="L4190" s="116"/>
      <c r="M4190" s="116"/>
      <c r="N4190" s="116"/>
      <c r="AL4190" s="117"/>
      <c r="AN4190" s="35" t="str">
        <f t="shared" si="238"/>
        <v/>
      </c>
      <c r="AO4190" s="35" t="str">
        <f t="shared" si="239"/>
        <v>-</v>
      </c>
      <c r="AQ4190" s="25" t="str">
        <f t="shared" si="237"/>
        <v>-</v>
      </c>
      <c r="BP4190" s="61"/>
      <c r="CT4190" s="61"/>
      <c r="CU4190" s="61"/>
      <c r="CV4190" s="61"/>
      <c r="CW4190" s="61"/>
      <c r="CX4190" s="61"/>
      <c r="CY4190" s="61"/>
      <c r="CZ4190" s="61"/>
      <c r="DA4190" s="61"/>
      <c r="DB4190" s="61"/>
      <c r="DC4190" s="61"/>
      <c r="DD4190" s="61"/>
      <c r="DE4190" s="61"/>
      <c r="DF4190" s="61"/>
      <c r="DG4190" s="61"/>
      <c r="DH4190" s="61"/>
      <c r="DI4190" s="61"/>
      <c r="DJ4190" s="61"/>
      <c r="DK4190" s="61"/>
      <c r="DL4190" s="61"/>
      <c r="DM4190" s="61"/>
    </row>
    <row r="4191" spans="1:117" s="25" customFormat="1" x14ac:dyDescent="0.2">
      <c r="A4191" s="25" t="s">
        <v>359</v>
      </c>
      <c r="B4191" s="25" t="s">
        <v>280</v>
      </c>
      <c r="C4191" s="160" t="s">
        <v>151</v>
      </c>
      <c r="I4191" s="116"/>
      <c r="J4191" s="116"/>
      <c r="K4191" s="116"/>
      <c r="L4191" s="116"/>
      <c r="M4191" s="116"/>
      <c r="N4191" s="116"/>
      <c r="AL4191" s="117"/>
      <c r="AN4191" s="35" t="str">
        <f t="shared" si="238"/>
        <v/>
      </c>
      <c r="AO4191" s="35" t="str">
        <f t="shared" si="239"/>
        <v>-</v>
      </c>
      <c r="AQ4191" s="25" t="str">
        <f t="shared" si="237"/>
        <v>-</v>
      </c>
      <c r="BP4191" s="61"/>
      <c r="CT4191" s="61"/>
      <c r="CU4191" s="61"/>
      <c r="CV4191" s="61"/>
      <c r="CW4191" s="61"/>
      <c r="CX4191" s="61"/>
      <c r="CY4191" s="61"/>
      <c r="CZ4191" s="61"/>
      <c r="DA4191" s="61"/>
      <c r="DB4191" s="61"/>
      <c r="DC4191" s="61"/>
      <c r="DD4191" s="61"/>
      <c r="DE4191" s="61"/>
      <c r="DF4191" s="61"/>
      <c r="DG4191" s="61"/>
      <c r="DH4191" s="61"/>
      <c r="DI4191" s="61"/>
      <c r="DJ4191" s="61"/>
      <c r="DK4191" s="61"/>
      <c r="DL4191" s="61"/>
      <c r="DM4191" s="61"/>
    </row>
    <row r="4192" spans="1:117" s="25" customFormat="1" x14ac:dyDescent="0.2">
      <c r="A4192" s="25" t="s">
        <v>359</v>
      </c>
      <c r="B4192" s="25" t="s">
        <v>281</v>
      </c>
      <c r="C4192" s="160" t="s">
        <v>152</v>
      </c>
      <c r="I4192" s="116"/>
      <c r="J4192" s="116"/>
      <c r="K4192" s="116"/>
      <c r="L4192" s="116"/>
      <c r="M4192" s="116"/>
      <c r="N4192" s="116"/>
      <c r="AL4192" s="117"/>
      <c r="AN4192" s="35" t="str">
        <f t="shared" si="238"/>
        <v/>
      </c>
      <c r="AO4192" s="35" t="str">
        <f t="shared" si="239"/>
        <v>-</v>
      </c>
      <c r="AQ4192" s="25" t="str">
        <f t="shared" si="237"/>
        <v>-</v>
      </c>
      <c r="BP4192" s="61"/>
      <c r="CT4192" s="61"/>
      <c r="CU4192" s="61"/>
      <c r="CV4192" s="61"/>
      <c r="CW4192" s="61"/>
      <c r="CX4192" s="61"/>
      <c r="CY4192" s="61"/>
      <c r="CZ4192" s="61"/>
      <c r="DA4192" s="61"/>
      <c r="DB4192" s="61"/>
      <c r="DC4192" s="61"/>
      <c r="DD4192" s="61"/>
      <c r="DE4192" s="61"/>
      <c r="DF4192" s="61"/>
      <c r="DG4192" s="61"/>
      <c r="DH4192" s="61"/>
      <c r="DI4192" s="61"/>
      <c r="DJ4192" s="61"/>
      <c r="DK4192" s="61"/>
      <c r="DL4192" s="61"/>
      <c r="DM4192" s="61"/>
    </row>
    <row r="4193" spans="1:117" s="25" customFormat="1" x14ac:dyDescent="0.2">
      <c r="A4193" s="25" t="s">
        <v>359</v>
      </c>
      <c r="B4193" s="25" t="s">
        <v>282</v>
      </c>
      <c r="C4193" s="160" t="s">
        <v>153</v>
      </c>
      <c r="I4193" s="116"/>
      <c r="J4193" s="116"/>
      <c r="K4193" s="116"/>
      <c r="L4193" s="116"/>
      <c r="M4193" s="116"/>
      <c r="N4193" s="116"/>
      <c r="AL4193" s="117"/>
      <c r="AN4193" s="35" t="str">
        <f t="shared" si="238"/>
        <v/>
      </c>
      <c r="AO4193" s="35" t="str">
        <f t="shared" si="239"/>
        <v>-</v>
      </c>
      <c r="AQ4193" s="25" t="str">
        <f t="shared" si="237"/>
        <v>-</v>
      </c>
      <c r="BP4193" s="61"/>
      <c r="CT4193" s="61"/>
      <c r="CU4193" s="61"/>
      <c r="CV4193" s="61"/>
      <c r="CW4193" s="61"/>
      <c r="CX4193" s="61"/>
      <c r="CY4193" s="61"/>
      <c r="CZ4193" s="61"/>
      <c r="DA4193" s="61"/>
      <c r="DB4193" s="61"/>
      <c r="DC4193" s="61"/>
      <c r="DD4193" s="61"/>
      <c r="DE4193" s="61"/>
      <c r="DF4193" s="61"/>
      <c r="DG4193" s="61"/>
      <c r="DH4193" s="61"/>
      <c r="DI4193" s="61"/>
      <c r="DJ4193" s="61"/>
      <c r="DK4193" s="61"/>
      <c r="DL4193" s="61"/>
      <c r="DM4193" s="61"/>
    </row>
    <row r="4194" spans="1:117" s="25" customFormat="1" x14ac:dyDescent="0.2">
      <c r="A4194" s="25" t="s">
        <v>359</v>
      </c>
      <c r="B4194" s="25" t="s">
        <v>283</v>
      </c>
      <c r="C4194" s="160" t="s">
        <v>154</v>
      </c>
      <c r="I4194" s="116"/>
      <c r="J4194" s="116"/>
      <c r="K4194" s="116"/>
      <c r="L4194" s="116"/>
      <c r="M4194" s="116"/>
      <c r="N4194" s="116"/>
      <c r="AL4194" s="117"/>
      <c r="AN4194" s="35" t="str">
        <f t="shared" si="238"/>
        <v/>
      </c>
      <c r="AO4194" s="35" t="str">
        <f t="shared" si="239"/>
        <v>-</v>
      </c>
      <c r="AQ4194" s="25" t="str">
        <f t="shared" si="237"/>
        <v>-</v>
      </c>
      <c r="BP4194" s="61"/>
      <c r="CT4194" s="61"/>
      <c r="CU4194" s="61"/>
      <c r="CV4194" s="61"/>
      <c r="CW4194" s="61"/>
      <c r="CX4194" s="61"/>
      <c r="CY4194" s="61"/>
      <c r="CZ4194" s="61"/>
      <c r="DA4194" s="61"/>
      <c r="DB4194" s="61"/>
      <c r="DC4194" s="61"/>
      <c r="DD4194" s="61"/>
      <c r="DE4194" s="61"/>
      <c r="DF4194" s="61"/>
      <c r="DG4194" s="61"/>
      <c r="DH4194" s="61"/>
      <c r="DI4194" s="61"/>
      <c r="DJ4194" s="61"/>
      <c r="DK4194" s="61"/>
      <c r="DL4194" s="61"/>
      <c r="DM4194" s="61"/>
    </row>
    <row r="4195" spans="1:117" s="25" customFormat="1" x14ac:dyDescent="0.2">
      <c r="A4195" s="25" t="s">
        <v>359</v>
      </c>
      <c r="B4195" s="25" t="s">
        <v>284</v>
      </c>
      <c r="C4195" s="160" t="s">
        <v>155</v>
      </c>
      <c r="I4195" s="116"/>
      <c r="J4195" s="116"/>
      <c r="K4195" s="116"/>
      <c r="L4195" s="116"/>
      <c r="M4195" s="116"/>
      <c r="N4195" s="116"/>
      <c r="AL4195" s="117"/>
      <c r="AN4195" s="35" t="str">
        <f t="shared" si="238"/>
        <v/>
      </c>
      <c r="AO4195" s="35" t="str">
        <f t="shared" si="239"/>
        <v>-</v>
      </c>
      <c r="AQ4195" s="25" t="str">
        <f t="shared" si="237"/>
        <v>-</v>
      </c>
      <c r="BP4195" s="61"/>
      <c r="CT4195" s="61"/>
      <c r="CU4195" s="61"/>
      <c r="CV4195" s="61"/>
      <c r="CW4195" s="61"/>
      <c r="CX4195" s="61"/>
      <c r="CY4195" s="61"/>
      <c r="CZ4195" s="61"/>
      <c r="DA4195" s="61"/>
      <c r="DB4195" s="61"/>
      <c r="DC4195" s="61"/>
      <c r="DD4195" s="61"/>
      <c r="DE4195" s="61"/>
      <c r="DF4195" s="61"/>
      <c r="DG4195" s="61"/>
      <c r="DH4195" s="61"/>
      <c r="DI4195" s="61"/>
      <c r="DJ4195" s="61"/>
      <c r="DK4195" s="61"/>
      <c r="DL4195" s="61"/>
      <c r="DM4195" s="61"/>
    </row>
    <row r="4196" spans="1:117" s="25" customFormat="1" x14ac:dyDescent="0.2">
      <c r="A4196" s="25" t="s">
        <v>359</v>
      </c>
      <c r="B4196" s="25" t="s">
        <v>285</v>
      </c>
      <c r="C4196" s="160" t="s">
        <v>156</v>
      </c>
      <c r="I4196" s="116"/>
      <c r="J4196" s="116"/>
      <c r="K4196" s="116"/>
      <c r="L4196" s="116"/>
      <c r="M4196" s="116"/>
      <c r="N4196" s="116"/>
      <c r="AL4196" s="117"/>
      <c r="AN4196" s="35" t="str">
        <f t="shared" si="238"/>
        <v/>
      </c>
      <c r="AO4196" s="35" t="str">
        <f t="shared" si="239"/>
        <v>-</v>
      </c>
      <c r="AQ4196" s="25" t="str">
        <f t="shared" si="237"/>
        <v>-</v>
      </c>
      <c r="BP4196" s="61"/>
      <c r="CT4196" s="61"/>
      <c r="CU4196" s="61"/>
      <c r="CV4196" s="61"/>
      <c r="CW4196" s="61"/>
      <c r="CX4196" s="61"/>
      <c r="CY4196" s="61"/>
      <c r="CZ4196" s="61"/>
      <c r="DA4196" s="61"/>
      <c r="DB4196" s="61"/>
      <c r="DC4196" s="61"/>
      <c r="DD4196" s="61"/>
      <c r="DE4196" s="61"/>
      <c r="DF4196" s="61"/>
      <c r="DG4196" s="61"/>
      <c r="DH4196" s="61"/>
      <c r="DI4196" s="61"/>
      <c r="DJ4196" s="61"/>
      <c r="DK4196" s="61"/>
      <c r="DL4196" s="61"/>
      <c r="DM4196" s="61"/>
    </row>
    <row r="4197" spans="1:117" s="25" customFormat="1" x14ac:dyDescent="0.2">
      <c r="A4197" s="25" t="s">
        <v>359</v>
      </c>
      <c r="B4197" s="25" t="s">
        <v>286</v>
      </c>
      <c r="C4197" s="160" t="s">
        <v>157</v>
      </c>
      <c r="I4197" s="116"/>
      <c r="J4197" s="116"/>
      <c r="K4197" s="116"/>
      <c r="L4197" s="116"/>
      <c r="M4197" s="116"/>
      <c r="N4197" s="116"/>
      <c r="AL4197" s="117"/>
      <c r="AN4197" s="35" t="str">
        <f t="shared" si="238"/>
        <v/>
      </c>
      <c r="AO4197" s="35" t="str">
        <f t="shared" si="239"/>
        <v>-</v>
      </c>
      <c r="AQ4197" s="25" t="str">
        <f t="shared" ref="AQ4197:AQ4260" si="240">CONCATENATE(TRIM(LEFT(AP4197,LEN(AP4197)-LEN(RIGHT(AP4197)))),"-",RIGHT(AP4197))</f>
        <v>-</v>
      </c>
      <c r="BP4197" s="61"/>
      <c r="CT4197" s="61"/>
      <c r="CU4197" s="61"/>
      <c r="CV4197" s="61"/>
      <c r="CW4197" s="61"/>
      <c r="CX4197" s="61"/>
      <c r="CY4197" s="61"/>
      <c r="CZ4197" s="61"/>
      <c r="DA4197" s="61"/>
      <c r="DB4197" s="61"/>
      <c r="DC4197" s="61"/>
      <c r="DD4197" s="61"/>
      <c r="DE4197" s="61"/>
      <c r="DF4197" s="61"/>
      <c r="DG4197" s="61"/>
      <c r="DH4197" s="61"/>
      <c r="DI4197" s="61"/>
      <c r="DJ4197" s="61"/>
      <c r="DK4197" s="61"/>
      <c r="DL4197" s="61"/>
      <c r="DM4197" s="61"/>
    </row>
    <row r="4198" spans="1:117" s="25" customFormat="1" x14ac:dyDescent="0.2">
      <c r="A4198" s="25" t="s">
        <v>359</v>
      </c>
      <c r="B4198" s="25" t="s">
        <v>287</v>
      </c>
      <c r="C4198" s="160" t="s">
        <v>158</v>
      </c>
      <c r="I4198" s="116"/>
      <c r="J4198" s="116"/>
      <c r="K4198" s="116"/>
      <c r="L4198" s="116"/>
      <c r="M4198" s="116"/>
      <c r="N4198" s="116"/>
      <c r="AL4198" s="117"/>
      <c r="AN4198" s="35" t="str">
        <f t="shared" si="238"/>
        <v/>
      </c>
      <c r="AO4198" s="35" t="str">
        <f t="shared" si="239"/>
        <v>-</v>
      </c>
      <c r="AQ4198" s="25" t="str">
        <f t="shared" si="240"/>
        <v>-</v>
      </c>
      <c r="BP4198" s="61"/>
      <c r="CT4198" s="61"/>
      <c r="CU4198" s="61"/>
      <c r="CV4198" s="61"/>
      <c r="CW4198" s="61"/>
      <c r="CX4198" s="61"/>
      <c r="CY4198" s="61"/>
      <c r="CZ4198" s="61"/>
      <c r="DA4198" s="61"/>
      <c r="DB4198" s="61"/>
      <c r="DC4198" s="61"/>
      <c r="DD4198" s="61"/>
      <c r="DE4198" s="61"/>
      <c r="DF4198" s="61"/>
      <c r="DG4198" s="61"/>
      <c r="DH4198" s="61"/>
      <c r="DI4198" s="61"/>
      <c r="DJ4198" s="61"/>
      <c r="DK4198" s="61"/>
      <c r="DL4198" s="61"/>
      <c r="DM4198" s="61"/>
    </row>
    <row r="4199" spans="1:117" s="25" customFormat="1" x14ac:dyDescent="0.2">
      <c r="A4199" s="25" t="s">
        <v>359</v>
      </c>
      <c r="B4199" s="25" t="s">
        <v>288</v>
      </c>
      <c r="C4199" s="160" t="s">
        <v>147</v>
      </c>
      <c r="I4199" s="116"/>
      <c r="J4199" s="116"/>
      <c r="K4199" s="116"/>
      <c r="L4199" s="116"/>
      <c r="M4199" s="116"/>
      <c r="N4199" s="116"/>
      <c r="AL4199" s="117"/>
      <c r="AN4199" s="35" t="str">
        <f t="shared" si="238"/>
        <v/>
      </c>
      <c r="AO4199" s="35" t="str">
        <f t="shared" si="239"/>
        <v>-</v>
      </c>
      <c r="AQ4199" s="25" t="str">
        <f t="shared" si="240"/>
        <v>-</v>
      </c>
      <c r="BP4199" s="61"/>
      <c r="CT4199" s="61"/>
      <c r="CU4199" s="61"/>
      <c r="CV4199" s="61"/>
      <c r="CW4199" s="61"/>
      <c r="CX4199" s="61"/>
      <c r="CY4199" s="61"/>
      <c r="CZ4199" s="61"/>
      <c r="DA4199" s="61"/>
      <c r="DB4199" s="61"/>
      <c r="DC4199" s="61"/>
      <c r="DD4199" s="61"/>
      <c r="DE4199" s="61"/>
      <c r="DF4199" s="61"/>
      <c r="DG4199" s="61"/>
      <c r="DH4199" s="61"/>
      <c r="DI4199" s="61"/>
      <c r="DJ4199" s="61"/>
      <c r="DK4199" s="61"/>
      <c r="DL4199" s="61"/>
      <c r="DM4199" s="61"/>
    </row>
    <row r="4200" spans="1:117" s="25" customFormat="1" x14ac:dyDescent="0.2">
      <c r="A4200" s="25" t="s">
        <v>359</v>
      </c>
      <c r="B4200" s="25" t="s">
        <v>289</v>
      </c>
      <c r="C4200" s="160" t="s">
        <v>148</v>
      </c>
      <c r="I4200" s="116"/>
      <c r="J4200" s="116"/>
      <c r="K4200" s="116"/>
      <c r="L4200" s="116"/>
      <c r="M4200" s="116"/>
      <c r="N4200" s="116"/>
      <c r="AL4200" s="117"/>
      <c r="AN4200" s="35" t="str">
        <f t="shared" si="238"/>
        <v/>
      </c>
      <c r="AO4200" s="35" t="str">
        <f t="shared" si="239"/>
        <v>-</v>
      </c>
      <c r="AQ4200" s="25" t="str">
        <f t="shared" si="240"/>
        <v>-</v>
      </c>
      <c r="BP4200" s="61"/>
      <c r="CT4200" s="61"/>
      <c r="CU4200" s="61"/>
      <c r="CV4200" s="61"/>
      <c r="CW4200" s="61"/>
      <c r="CX4200" s="61"/>
      <c r="CY4200" s="61"/>
      <c r="CZ4200" s="61"/>
      <c r="DA4200" s="61"/>
      <c r="DB4200" s="61"/>
      <c r="DC4200" s="61"/>
      <c r="DD4200" s="61"/>
      <c r="DE4200" s="61"/>
      <c r="DF4200" s="61"/>
      <c r="DG4200" s="61"/>
      <c r="DH4200" s="61"/>
      <c r="DI4200" s="61"/>
      <c r="DJ4200" s="61"/>
      <c r="DK4200" s="61"/>
      <c r="DL4200" s="61"/>
      <c r="DM4200" s="61"/>
    </row>
    <row r="4201" spans="1:117" s="25" customFormat="1" x14ac:dyDescent="0.2">
      <c r="A4201" s="25" t="s">
        <v>359</v>
      </c>
      <c r="B4201" s="25" t="s">
        <v>290</v>
      </c>
      <c r="C4201" s="160" t="s">
        <v>149</v>
      </c>
      <c r="I4201" s="116"/>
      <c r="J4201" s="116"/>
      <c r="K4201" s="116"/>
      <c r="L4201" s="116"/>
      <c r="M4201" s="116"/>
      <c r="N4201" s="116"/>
      <c r="AL4201" s="117"/>
      <c r="AN4201" s="35" t="str">
        <f t="shared" si="238"/>
        <v/>
      </c>
      <c r="AO4201" s="35" t="str">
        <f t="shared" si="239"/>
        <v>-</v>
      </c>
      <c r="AQ4201" s="25" t="str">
        <f t="shared" si="240"/>
        <v>-</v>
      </c>
      <c r="BP4201" s="61"/>
      <c r="CT4201" s="61"/>
      <c r="CU4201" s="61"/>
      <c r="CV4201" s="61"/>
      <c r="CW4201" s="61"/>
      <c r="CX4201" s="61"/>
      <c r="CY4201" s="61"/>
      <c r="CZ4201" s="61"/>
      <c r="DA4201" s="61"/>
      <c r="DB4201" s="61"/>
      <c r="DC4201" s="61"/>
      <c r="DD4201" s="61"/>
      <c r="DE4201" s="61"/>
      <c r="DF4201" s="61"/>
      <c r="DG4201" s="61"/>
      <c r="DH4201" s="61"/>
      <c r="DI4201" s="61"/>
      <c r="DJ4201" s="61"/>
      <c r="DK4201" s="61"/>
      <c r="DL4201" s="61"/>
      <c r="DM4201" s="61"/>
    </row>
    <row r="4202" spans="1:117" s="25" customFormat="1" x14ac:dyDescent="0.2">
      <c r="A4202" s="25" t="s">
        <v>360</v>
      </c>
      <c r="B4202" s="25" t="s">
        <v>280</v>
      </c>
      <c r="C4202" s="117" t="s">
        <v>152</v>
      </c>
      <c r="I4202" s="116"/>
      <c r="J4202" s="116"/>
      <c r="K4202" s="116"/>
      <c r="L4202" s="116"/>
      <c r="M4202" s="116"/>
      <c r="N4202" s="116"/>
      <c r="AL4202" s="117"/>
      <c r="AN4202" s="35" t="str">
        <f t="shared" si="238"/>
        <v/>
      </c>
      <c r="AO4202" s="35" t="str">
        <f t="shared" si="239"/>
        <v>-</v>
      </c>
      <c r="AQ4202" s="25" t="str">
        <f t="shared" si="240"/>
        <v>-</v>
      </c>
      <c r="BP4202" s="61"/>
      <c r="CT4202" s="61"/>
      <c r="CU4202" s="61"/>
      <c r="CV4202" s="61"/>
      <c r="CW4202" s="61"/>
      <c r="CX4202" s="61"/>
      <c r="CY4202" s="61"/>
      <c r="CZ4202" s="61"/>
      <c r="DA4202" s="61"/>
      <c r="DB4202" s="61"/>
      <c r="DC4202" s="61"/>
      <c r="DD4202" s="61"/>
      <c r="DE4202" s="61"/>
      <c r="DF4202" s="61"/>
      <c r="DG4202" s="61"/>
      <c r="DH4202" s="61"/>
      <c r="DI4202" s="61"/>
      <c r="DJ4202" s="61"/>
      <c r="DK4202" s="61"/>
      <c r="DL4202" s="61"/>
      <c r="DM4202" s="61"/>
    </row>
    <row r="4203" spans="1:117" s="25" customFormat="1" x14ac:dyDescent="0.2">
      <c r="A4203" s="25" t="s">
        <v>360</v>
      </c>
      <c r="B4203" s="25" t="s">
        <v>281</v>
      </c>
      <c r="C4203" s="117" t="s">
        <v>153</v>
      </c>
      <c r="I4203" s="116"/>
      <c r="J4203" s="116"/>
      <c r="K4203" s="116"/>
      <c r="L4203" s="116"/>
      <c r="M4203" s="116"/>
      <c r="N4203" s="116"/>
      <c r="AL4203" s="117"/>
      <c r="AN4203" s="35" t="str">
        <f t="shared" si="238"/>
        <v/>
      </c>
      <c r="AO4203" s="35" t="str">
        <f t="shared" si="239"/>
        <v>-</v>
      </c>
      <c r="AQ4203" s="25" t="str">
        <f t="shared" si="240"/>
        <v>-</v>
      </c>
      <c r="BP4203" s="61"/>
      <c r="CT4203" s="61"/>
      <c r="CU4203" s="61"/>
      <c r="CV4203" s="61"/>
      <c r="CW4203" s="61"/>
      <c r="CX4203" s="61"/>
      <c r="CY4203" s="61"/>
      <c r="CZ4203" s="61"/>
      <c r="DA4203" s="61"/>
      <c r="DB4203" s="61"/>
      <c r="DC4203" s="61"/>
      <c r="DD4203" s="61"/>
      <c r="DE4203" s="61"/>
      <c r="DF4203" s="61"/>
      <c r="DG4203" s="61"/>
      <c r="DH4203" s="61"/>
      <c r="DI4203" s="61"/>
      <c r="DJ4203" s="61"/>
      <c r="DK4203" s="61"/>
      <c r="DL4203" s="61"/>
      <c r="DM4203" s="61"/>
    </row>
    <row r="4204" spans="1:117" s="25" customFormat="1" x14ac:dyDescent="0.2">
      <c r="A4204" s="25" t="s">
        <v>360</v>
      </c>
      <c r="B4204" s="25" t="s">
        <v>282</v>
      </c>
      <c r="C4204" s="117" t="s">
        <v>154</v>
      </c>
      <c r="I4204" s="116"/>
      <c r="J4204" s="116"/>
      <c r="K4204" s="116"/>
      <c r="L4204" s="116"/>
      <c r="M4204" s="116"/>
      <c r="N4204" s="116"/>
      <c r="AL4204" s="117"/>
      <c r="AN4204" s="35" t="str">
        <f t="shared" si="238"/>
        <v/>
      </c>
      <c r="AO4204" s="35" t="str">
        <f t="shared" si="239"/>
        <v>-</v>
      </c>
      <c r="AQ4204" s="25" t="str">
        <f t="shared" si="240"/>
        <v>-</v>
      </c>
      <c r="BP4204" s="61"/>
      <c r="CT4204" s="61"/>
      <c r="CU4204" s="61"/>
      <c r="CV4204" s="61"/>
      <c r="CW4204" s="61"/>
      <c r="CX4204" s="61"/>
      <c r="CY4204" s="61"/>
      <c r="CZ4204" s="61"/>
      <c r="DA4204" s="61"/>
      <c r="DB4204" s="61"/>
      <c r="DC4204" s="61"/>
      <c r="DD4204" s="61"/>
      <c r="DE4204" s="61"/>
      <c r="DF4204" s="61"/>
      <c r="DG4204" s="61"/>
      <c r="DH4204" s="61"/>
      <c r="DI4204" s="61"/>
      <c r="DJ4204" s="61"/>
      <c r="DK4204" s="61"/>
      <c r="DL4204" s="61"/>
      <c r="DM4204" s="61"/>
    </row>
    <row r="4205" spans="1:117" s="25" customFormat="1" x14ac:dyDescent="0.2">
      <c r="A4205" s="25" t="s">
        <v>360</v>
      </c>
      <c r="B4205" s="25" t="s">
        <v>283</v>
      </c>
      <c r="C4205" s="117" t="s">
        <v>155</v>
      </c>
      <c r="I4205" s="116"/>
      <c r="J4205" s="116"/>
      <c r="K4205" s="116"/>
      <c r="L4205" s="116"/>
      <c r="M4205" s="116"/>
      <c r="N4205" s="116"/>
      <c r="AL4205" s="117"/>
      <c r="AN4205" s="35" t="str">
        <f t="shared" si="238"/>
        <v/>
      </c>
      <c r="AO4205" s="35" t="str">
        <f t="shared" si="239"/>
        <v>-</v>
      </c>
      <c r="AQ4205" s="25" t="str">
        <f t="shared" si="240"/>
        <v>-</v>
      </c>
      <c r="BP4205" s="61"/>
      <c r="CT4205" s="61"/>
      <c r="CU4205" s="61"/>
      <c r="CV4205" s="61"/>
      <c r="CW4205" s="61"/>
      <c r="CX4205" s="61"/>
      <c r="CY4205" s="61"/>
      <c r="CZ4205" s="61"/>
      <c r="DA4205" s="61"/>
      <c r="DB4205" s="61"/>
      <c r="DC4205" s="61"/>
      <c r="DD4205" s="61"/>
      <c r="DE4205" s="61"/>
      <c r="DF4205" s="61"/>
      <c r="DG4205" s="61"/>
      <c r="DH4205" s="61"/>
      <c r="DI4205" s="61"/>
      <c r="DJ4205" s="61"/>
      <c r="DK4205" s="61"/>
      <c r="DL4205" s="61"/>
      <c r="DM4205" s="61"/>
    </row>
    <row r="4206" spans="1:117" s="25" customFormat="1" x14ac:dyDescent="0.2">
      <c r="A4206" s="25" t="s">
        <v>360</v>
      </c>
      <c r="B4206" s="25" t="s">
        <v>284</v>
      </c>
      <c r="C4206" s="117" t="s">
        <v>156</v>
      </c>
      <c r="I4206" s="116"/>
      <c r="J4206" s="116"/>
      <c r="K4206" s="116"/>
      <c r="L4206" s="116"/>
      <c r="M4206" s="116"/>
      <c r="N4206" s="116"/>
      <c r="AL4206" s="117"/>
      <c r="AN4206" s="35" t="str">
        <f t="shared" si="238"/>
        <v/>
      </c>
      <c r="AO4206" s="35" t="str">
        <f t="shared" si="239"/>
        <v>-</v>
      </c>
      <c r="AQ4206" s="25" t="str">
        <f t="shared" si="240"/>
        <v>-</v>
      </c>
      <c r="BP4206" s="61"/>
      <c r="CT4206" s="61"/>
      <c r="CU4206" s="61"/>
      <c r="CV4206" s="61"/>
      <c r="CW4206" s="61"/>
      <c r="CX4206" s="61"/>
      <c r="CY4206" s="61"/>
      <c r="CZ4206" s="61"/>
      <c r="DA4206" s="61"/>
      <c r="DB4206" s="61"/>
      <c r="DC4206" s="61"/>
      <c r="DD4206" s="61"/>
      <c r="DE4206" s="61"/>
      <c r="DF4206" s="61"/>
      <c r="DG4206" s="61"/>
      <c r="DH4206" s="61"/>
      <c r="DI4206" s="61"/>
      <c r="DJ4206" s="61"/>
      <c r="DK4206" s="61"/>
      <c r="DL4206" s="61"/>
      <c r="DM4206" s="61"/>
    </row>
    <row r="4207" spans="1:117" s="25" customFormat="1" x14ac:dyDescent="0.2">
      <c r="A4207" s="25" t="s">
        <v>360</v>
      </c>
      <c r="B4207" s="25" t="s">
        <v>285</v>
      </c>
      <c r="C4207" s="117" t="s">
        <v>157</v>
      </c>
      <c r="I4207" s="116"/>
      <c r="J4207" s="116"/>
      <c r="K4207" s="116"/>
      <c r="L4207" s="116"/>
      <c r="M4207" s="116"/>
      <c r="N4207" s="116"/>
      <c r="AL4207" s="117"/>
      <c r="AN4207" s="35" t="str">
        <f t="shared" si="238"/>
        <v/>
      </c>
      <c r="AO4207" s="35" t="str">
        <f t="shared" si="239"/>
        <v>-</v>
      </c>
      <c r="AQ4207" s="25" t="str">
        <f t="shared" si="240"/>
        <v>-</v>
      </c>
      <c r="BP4207" s="61"/>
      <c r="CT4207" s="61"/>
      <c r="CU4207" s="61"/>
      <c r="CV4207" s="61"/>
      <c r="CW4207" s="61"/>
      <c r="CX4207" s="61"/>
      <c r="CY4207" s="61"/>
      <c r="CZ4207" s="61"/>
      <c r="DA4207" s="61"/>
      <c r="DB4207" s="61"/>
      <c r="DC4207" s="61"/>
      <c r="DD4207" s="61"/>
      <c r="DE4207" s="61"/>
      <c r="DF4207" s="61"/>
      <c r="DG4207" s="61"/>
      <c r="DH4207" s="61"/>
      <c r="DI4207" s="61"/>
      <c r="DJ4207" s="61"/>
      <c r="DK4207" s="61"/>
      <c r="DL4207" s="61"/>
      <c r="DM4207" s="61"/>
    </row>
    <row r="4208" spans="1:117" s="25" customFormat="1" x14ac:dyDescent="0.2">
      <c r="A4208" s="25" t="s">
        <v>360</v>
      </c>
      <c r="B4208" s="25" t="s">
        <v>286</v>
      </c>
      <c r="C4208" s="117" t="s">
        <v>158</v>
      </c>
      <c r="I4208" s="116"/>
      <c r="J4208" s="116"/>
      <c r="K4208" s="116"/>
      <c r="L4208" s="116"/>
      <c r="M4208" s="116"/>
      <c r="N4208" s="116"/>
      <c r="AL4208" s="117"/>
      <c r="AN4208" s="35" t="str">
        <f t="shared" si="238"/>
        <v/>
      </c>
      <c r="AO4208" s="35" t="str">
        <f t="shared" si="239"/>
        <v>-</v>
      </c>
      <c r="AQ4208" s="25" t="str">
        <f t="shared" si="240"/>
        <v>-</v>
      </c>
      <c r="BP4208" s="61"/>
      <c r="CT4208" s="61"/>
      <c r="CU4208" s="61"/>
      <c r="CV4208" s="61"/>
      <c r="CW4208" s="61"/>
      <c r="CX4208" s="61"/>
      <c r="CY4208" s="61"/>
      <c r="CZ4208" s="61"/>
      <c r="DA4208" s="61"/>
      <c r="DB4208" s="61"/>
      <c r="DC4208" s="61"/>
      <c r="DD4208" s="61"/>
      <c r="DE4208" s="61"/>
      <c r="DF4208" s="61"/>
      <c r="DG4208" s="61"/>
      <c r="DH4208" s="61"/>
      <c r="DI4208" s="61"/>
      <c r="DJ4208" s="61"/>
      <c r="DK4208" s="61"/>
      <c r="DL4208" s="61"/>
      <c r="DM4208" s="61"/>
    </row>
    <row r="4209" spans="1:117" s="25" customFormat="1" x14ac:dyDescent="0.2">
      <c r="A4209" s="25" t="s">
        <v>360</v>
      </c>
      <c r="B4209" s="25" t="s">
        <v>287</v>
      </c>
      <c r="C4209" s="117" t="s">
        <v>147</v>
      </c>
      <c r="I4209" s="116"/>
      <c r="J4209" s="116"/>
      <c r="K4209" s="116"/>
      <c r="L4209" s="116"/>
      <c r="M4209" s="116"/>
      <c r="N4209" s="116"/>
      <c r="AL4209" s="117"/>
      <c r="AN4209" s="35" t="str">
        <f t="shared" si="238"/>
        <v/>
      </c>
      <c r="AO4209" s="35" t="str">
        <f t="shared" si="239"/>
        <v>-</v>
      </c>
      <c r="AQ4209" s="25" t="str">
        <f t="shared" si="240"/>
        <v>-</v>
      </c>
      <c r="BP4209" s="61"/>
      <c r="CT4209" s="61"/>
      <c r="CU4209" s="61"/>
      <c r="CV4209" s="61"/>
      <c r="CW4209" s="61"/>
      <c r="CX4209" s="61"/>
      <c r="CY4209" s="61"/>
      <c r="CZ4209" s="61"/>
      <c r="DA4209" s="61"/>
      <c r="DB4209" s="61"/>
      <c r="DC4209" s="61"/>
      <c r="DD4209" s="61"/>
      <c r="DE4209" s="61"/>
      <c r="DF4209" s="61"/>
      <c r="DG4209" s="61"/>
      <c r="DH4209" s="61"/>
      <c r="DI4209" s="61"/>
      <c r="DJ4209" s="61"/>
      <c r="DK4209" s="61"/>
      <c r="DL4209" s="61"/>
      <c r="DM4209" s="61"/>
    </row>
    <row r="4210" spans="1:117" s="25" customFormat="1" x14ac:dyDescent="0.2">
      <c r="A4210" s="25" t="s">
        <v>360</v>
      </c>
      <c r="B4210" s="25" t="s">
        <v>288</v>
      </c>
      <c r="C4210" s="117" t="s">
        <v>148</v>
      </c>
      <c r="I4210" s="116"/>
      <c r="J4210" s="116"/>
      <c r="K4210" s="116"/>
      <c r="L4210" s="116"/>
      <c r="M4210" s="116"/>
      <c r="N4210" s="116"/>
      <c r="AL4210" s="117"/>
      <c r="AN4210" s="35" t="str">
        <f t="shared" si="238"/>
        <v/>
      </c>
      <c r="AO4210" s="35" t="str">
        <f t="shared" si="239"/>
        <v>-</v>
      </c>
      <c r="AQ4210" s="25" t="str">
        <f t="shared" si="240"/>
        <v>-</v>
      </c>
      <c r="BP4210" s="61"/>
      <c r="CT4210" s="61"/>
      <c r="CU4210" s="61"/>
      <c r="CV4210" s="61"/>
      <c r="CW4210" s="61"/>
      <c r="CX4210" s="61"/>
      <c r="CY4210" s="61"/>
      <c r="CZ4210" s="61"/>
      <c r="DA4210" s="61"/>
      <c r="DB4210" s="61"/>
      <c r="DC4210" s="61"/>
      <c r="DD4210" s="61"/>
      <c r="DE4210" s="61"/>
      <c r="DF4210" s="61"/>
      <c r="DG4210" s="61"/>
      <c r="DH4210" s="61"/>
      <c r="DI4210" s="61"/>
      <c r="DJ4210" s="61"/>
      <c r="DK4210" s="61"/>
      <c r="DL4210" s="61"/>
      <c r="DM4210" s="61"/>
    </row>
    <row r="4211" spans="1:117" s="25" customFormat="1" x14ac:dyDescent="0.2">
      <c r="A4211" s="25" t="s">
        <v>360</v>
      </c>
      <c r="B4211" s="25" t="s">
        <v>289</v>
      </c>
      <c r="C4211" s="117" t="s">
        <v>149</v>
      </c>
      <c r="I4211" s="116"/>
      <c r="J4211" s="116"/>
      <c r="K4211" s="116"/>
      <c r="L4211" s="116"/>
      <c r="M4211" s="116"/>
      <c r="N4211" s="116"/>
      <c r="AL4211" s="117"/>
      <c r="AN4211" s="35" t="str">
        <f t="shared" si="238"/>
        <v/>
      </c>
      <c r="AO4211" s="35" t="str">
        <f t="shared" si="239"/>
        <v>-</v>
      </c>
      <c r="AQ4211" s="25" t="str">
        <f t="shared" si="240"/>
        <v>-</v>
      </c>
      <c r="BP4211" s="61"/>
      <c r="CT4211" s="61"/>
      <c r="CU4211" s="61"/>
      <c r="CV4211" s="61"/>
      <c r="CW4211" s="61"/>
      <c r="CX4211" s="61"/>
      <c r="CY4211" s="61"/>
      <c r="CZ4211" s="61"/>
      <c r="DA4211" s="61"/>
      <c r="DB4211" s="61"/>
      <c r="DC4211" s="61"/>
      <c r="DD4211" s="61"/>
      <c r="DE4211" s="61"/>
      <c r="DF4211" s="61"/>
      <c r="DG4211" s="61"/>
      <c r="DH4211" s="61"/>
      <c r="DI4211" s="61"/>
      <c r="DJ4211" s="61"/>
      <c r="DK4211" s="61"/>
      <c r="DL4211" s="61"/>
      <c r="DM4211" s="61"/>
    </row>
    <row r="4212" spans="1:117" s="25" customFormat="1" x14ac:dyDescent="0.2">
      <c r="A4212" s="25" t="s">
        <v>360</v>
      </c>
      <c r="B4212" s="25" t="s">
        <v>290</v>
      </c>
      <c r="C4212" s="117" t="s">
        <v>150</v>
      </c>
      <c r="I4212" s="116"/>
      <c r="J4212" s="116"/>
      <c r="K4212" s="116"/>
      <c r="L4212" s="116"/>
      <c r="M4212" s="116"/>
      <c r="N4212" s="116"/>
      <c r="AL4212" s="117"/>
      <c r="AN4212" s="35" t="str">
        <f t="shared" si="238"/>
        <v/>
      </c>
      <c r="AO4212" s="35" t="str">
        <f t="shared" si="239"/>
        <v>-</v>
      </c>
      <c r="AQ4212" s="25" t="str">
        <f t="shared" si="240"/>
        <v>-</v>
      </c>
      <c r="BP4212" s="61"/>
      <c r="CT4212" s="61"/>
      <c r="CU4212" s="61"/>
      <c r="CV4212" s="61"/>
      <c r="CW4212" s="61"/>
      <c r="CX4212" s="61"/>
      <c r="CY4212" s="61"/>
      <c r="CZ4212" s="61"/>
      <c r="DA4212" s="61"/>
      <c r="DB4212" s="61"/>
      <c r="DC4212" s="61"/>
      <c r="DD4212" s="61"/>
      <c r="DE4212" s="61"/>
      <c r="DF4212" s="61"/>
      <c r="DG4212" s="61"/>
      <c r="DH4212" s="61"/>
      <c r="DI4212" s="61"/>
      <c r="DJ4212" s="61"/>
      <c r="DK4212" s="61"/>
      <c r="DL4212" s="61"/>
      <c r="DM4212" s="61"/>
    </row>
    <row r="4213" spans="1:117" s="25" customFormat="1" x14ac:dyDescent="0.2">
      <c r="A4213" s="25" t="s">
        <v>361</v>
      </c>
      <c r="B4213" s="25" t="s">
        <v>280</v>
      </c>
      <c r="C4213" s="160" t="s">
        <v>154</v>
      </c>
      <c r="I4213" s="116"/>
      <c r="J4213" s="116"/>
      <c r="K4213" s="116"/>
      <c r="L4213" s="116"/>
      <c r="M4213" s="116"/>
      <c r="N4213" s="116"/>
      <c r="AL4213" s="117"/>
      <c r="AN4213" s="35" t="str">
        <f t="shared" si="238"/>
        <v/>
      </c>
      <c r="AO4213" s="35" t="str">
        <f t="shared" si="239"/>
        <v>-</v>
      </c>
      <c r="AQ4213" s="25" t="str">
        <f t="shared" si="240"/>
        <v>-</v>
      </c>
      <c r="BP4213" s="61"/>
      <c r="CT4213" s="61"/>
      <c r="CU4213" s="61"/>
      <c r="CV4213" s="61"/>
      <c r="CW4213" s="61"/>
      <c r="CX4213" s="61"/>
      <c r="CY4213" s="61"/>
      <c r="CZ4213" s="61"/>
      <c r="DA4213" s="61"/>
      <c r="DB4213" s="61"/>
      <c r="DC4213" s="61"/>
      <c r="DD4213" s="61"/>
      <c r="DE4213" s="61"/>
      <c r="DF4213" s="61"/>
      <c r="DG4213" s="61"/>
      <c r="DH4213" s="61"/>
      <c r="DI4213" s="61"/>
      <c r="DJ4213" s="61"/>
      <c r="DK4213" s="61"/>
      <c r="DL4213" s="61"/>
      <c r="DM4213" s="61"/>
    </row>
    <row r="4214" spans="1:117" s="25" customFormat="1" x14ac:dyDescent="0.2">
      <c r="A4214" s="25" t="s">
        <v>361</v>
      </c>
      <c r="B4214" s="25" t="s">
        <v>281</v>
      </c>
      <c r="C4214" s="160" t="s">
        <v>155</v>
      </c>
      <c r="I4214" s="116"/>
      <c r="J4214" s="116"/>
      <c r="K4214" s="116"/>
      <c r="L4214" s="116"/>
      <c r="M4214" s="116"/>
      <c r="N4214" s="116"/>
      <c r="AL4214" s="117"/>
      <c r="AN4214" s="35" t="str">
        <f t="shared" si="238"/>
        <v/>
      </c>
      <c r="AO4214" s="35" t="str">
        <f t="shared" si="239"/>
        <v>-</v>
      </c>
      <c r="AQ4214" s="25" t="str">
        <f t="shared" si="240"/>
        <v>-</v>
      </c>
      <c r="BP4214" s="61"/>
      <c r="CT4214" s="61"/>
      <c r="CU4214" s="61"/>
      <c r="CV4214" s="61"/>
      <c r="CW4214" s="61"/>
      <c r="CX4214" s="61"/>
      <c r="CY4214" s="61"/>
      <c r="CZ4214" s="61"/>
      <c r="DA4214" s="61"/>
      <c r="DB4214" s="61"/>
      <c r="DC4214" s="61"/>
      <c r="DD4214" s="61"/>
      <c r="DE4214" s="61"/>
      <c r="DF4214" s="61"/>
      <c r="DG4214" s="61"/>
      <c r="DH4214" s="61"/>
      <c r="DI4214" s="61"/>
      <c r="DJ4214" s="61"/>
      <c r="DK4214" s="61"/>
      <c r="DL4214" s="61"/>
      <c r="DM4214" s="61"/>
    </row>
    <row r="4215" spans="1:117" s="25" customFormat="1" x14ac:dyDescent="0.2">
      <c r="A4215" s="25" t="s">
        <v>361</v>
      </c>
      <c r="B4215" s="25" t="s">
        <v>291</v>
      </c>
      <c r="C4215" s="160" t="s">
        <v>156</v>
      </c>
      <c r="I4215" s="116"/>
      <c r="J4215" s="116"/>
      <c r="K4215" s="116"/>
      <c r="L4215" s="116"/>
      <c r="M4215" s="116"/>
      <c r="N4215" s="116"/>
      <c r="AL4215" s="117"/>
      <c r="AN4215" s="35" t="str">
        <f t="shared" ref="AN4215:AN4278" si="241">CONCATENATE(AM4215,AP4215)</f>
        <v/>
      </c>
      <c r="AO4215" s="35" t="str">
        <f t="shared" ref="AO4215:AO4278" si="242">CONCATENATE(AM4215,"-",AL4215)</f>
        <v>-</v>
      </c>
      <c r="AQ4215" s="25" t="str">
        <f t="shared" si="240"/>
        <v>-</v>
      </c>
      <c r="BP4215" s="61"/>
      <c r="CT4215" s="61"/>
      <c r="CU4215" s="61"/>
      <c r="CV4215" s="61"/>
      <c r="CW4215" s="61"/>
      <c r="CX4215" s="61"/>
      <c r="CY4215" s="61"/>
      <c r="CZ4215" s="61"/>
      <c r="DA4215" s="61"/>
      <c r="DB4215" s="61"/>
      <c r="DC4215" s="61"/>
      <c r="DD4215" s="61"/>
      <c r="DE4215" s="61"/>
      <c r="DF4215" s="61"/>
      <c r="DG4215" s="61"/>
      <c r="DH4215" s="61"/>
      <c r="DI4215" s="61"/>
      <c r="DJ4215" s="61"/>
      <c r="DK4215" s="61"/>
      <c r="DL4215" s="61"/>
      <c r="DM4215" s="61"/>
    </row>
    <row r="4216" spans="1:117" s="25" customFormat="1" x14ac:dyDescent="0.2">
      <c r="A4216" s="25" t="s">
        <v>361</v>
      </c>
      <c r="B4216" s="25" t="s">
        <v>283</v>
      </c>
      <c r="C4216" s="160" t="s">
        <v>157</v>
      </c>
      <c r="I4216" s="116"/>
      <c r="J4216" s="116"/>
      <c r="K4216" s="116"/>
      <c r="L4216" s="116"/>
      <c r="M4216" s="116"/>
      <c r="N4216" s="116"/>
      <c r="AL4216" s="117"/>
      <c r="AN4216" s="35" t="str">
        <f t="shared" si="241"/>
        <v/>
      </c>
      <c r="AO4216" s="35" t="str">
        <f t="shared" si="242"/>
        <v>-</v>
      </c>
      <c r="AQ4216" s="25" t="str">
        <f t="shared" si="240"/>
        <v>-</v>
      </c>
      <c r="BP4216" s="61"/>
      <c r="CT4216" s="61"/>
      <c r="CU4216" s="61"/>
      <c r="CV4216" s="61"/>
      <c r="CW4216" s="61"/>
      <c r="CX4216" s="61"/>
      <c r="CY4216" s="61"/>
      <c r="CZ4216" s="61"/>
      <c r="DA4216" s="61"/>
      <c r="DB4216" s="61"/>
      <c r="DC4216" s="61"/>
      <c r="DD4216" s="61"/>
      <c r="DE4216" s="61"/>
      <c r="DF4216" s="61"/>
      <c r="DG4216" s="61"/>
      <c r="DH4216" s="61"/>
      <c r="DI4216" s="61"/>
      <c r="DJ4216" s="61"/>
      <c r="DK4216" s="61"/>
      <c r="DL4216" s="61"/>
      <c r="DM4216" s="61"/>
    </row>
    <row r="4217" spans="1:117" s="25" customFormat="1" x14ac:dyDescent="0.2">
      <c r="A4217" s="25" t="s">
        <v>361</v>
      </c>
      <c r="B4217" s="25" t="s">
        <v>284</v>
      </c>
      <c r="C4217" s="160" t="s">
        <v>158</v>
      </c>
      <c r="I4217" s="116"/>
      <c r="J4217" s="116"/>
      <c r="K4217" s="116"/>
      <c r="L4217" s="116"/>
      <c r="M4217" s="116"/>
      <c r="N4217" s="116"/>
      <c r="AL4217" s="117"/>
      <c r="AN4217" s="35" t="str">
        <f t="shared" si="241"/>
        <v/>
      </c>
      <c r="AO4217" s="35" t="str">
        <f t="shared" si="242"/>
        <v>-</v>
      </c>
      <c r="AQ4217" s="25" t="str">
        <f t="shared" si="240"/>
        <v>-</v>
      </c>
      <c r="BP4217" s="61"/>
      <c r="CT4217" s="61"/>
      <c r="CU4217" s="61"/>
      <c r="CV4217" s="61"/>
      <c r="CW4217" s="61"/>
      <c r="CX4217" s="61"/>
      <c r="CY4217" s="61"/>
      <c r="CZ4217" s="61"/>
      <c r="DA4217" s="61"/>
      <c r="DB4217" s="61"/>
      <c r="DC4217" s="61"/>
      <c r="DD4217" s="61"/>
      <c r="DE4217" s="61"/>
      <c r="DF4217" s="61"/>
      <c r="DG4217" s="61"/>
      <c r="DH4217" s="61"/>
      <c r="DI4217" s="61"/>
      <c r="DJ4217" s="61"/>
      <c r="DK4217" s="61"/>
      <c r="DL4217" s="61"/>
      <c r="DM4217" s="61"/>
    </row>
    <row r="4218" spans="1:117" s="25" customFormat="1" x14ac:dyDescent="0.2">
      <c r="A4218" s="25" t="s">
        <v>361</v>
      </c>
      <c r="B4218" s="25" t="s">
        <v>285</v>
      </c>
      <c r="C4218" s="160" t="s">
        <v>147</v>
      </c>
      <c r="I4218" s="116"/>
      <c r="J4218" s="116"/>
      <c r="K4218" s="116"/>
      <c r="L4218" s="116"/>
      <c r="M4218" s="116"/>
      <c r="N4218" s="116"/>
      <c r="AL4218" s="117"/>
      <c r="AN4218" s="35" t="str">
        <f t="shared" si="241"/>
        <v/>
      </c>
      <c r="AO4218" s="35" t="str">
        <f t="shared" si="242"/>
        <v>-</v>
      </c>
      <c r="AQ4218" s="25" t="str">
        <f t="shared" si="240"/>
        <v>-</v>
      </c>
      <c r="BP4218" s="61"/>
      <c r="CT4218" s="61"/>
      <c r="CU4218" s="61"/>
      <c r="CV4218" s="61"/>
      <c r="CW4218" s="61"/>
      <c r="CX4218" s="61"/>
      <c r="CY4218" s="61"/>
      <c r="CZ4218" s="61"/>
      <c r="DA4218" s="61"/>
      <c r="DB4218" s="61"/>
      <c r="DC4218" s="61"/>
      <c r="DD4218" s="61"/>
      <c r="DE4218" s="61"/>
      <c r="DF4218" s="61"/>
      <c r="DG4218" s="61"/>
      <c r="DH4218" s="61"/>
      <c r="DI4218" s="61"/>
      <c r="DJ4218" s="61"/>
      <c r="DK4218" s="61"/>
      <c r="DL4218" s="61"/>
      <c r="DM4218" s="61"/>
    </row>
    <row r="4219" spans="1:117" s="25" customFormat="1" x14ac:dyDescent="0.2">
      <c r="A4219" s="25" t="s">
        <v>361</v>
      </c>
      <c r="B4219" s="25" t="s">
        <v>286</v>
      </c>
      <c r="C4219" s="160" t="s">
        <v>148</v>
      </c>
      <c r="I4219" s="116"/>
      <c r="J4219" s="116"/>
      <c r="K4219" s="116"/>
      <c r="L4219" s="116"/>
      <c r="M4219" s="116"/>
      <c r="N4219" s="116"/>
      <c r="AL4219" s="117"/>
      <c r="AN4219" s="35" t="str">
        <f t="shared" si="241"/>
        <v/>
      </c>
      <c r="AO4219" s="35" t="str">
        <f t="shared" si="242"/>
        <v>-</v>
      </c>
      <c r="AQ4219" s="25" t="str">
        <f t="shared" si="240"/>
        <v>-</v>
      </c>
      <c r="BP4219" s="61"/>
      <c r="CT4219" s="61"/>
      <c r="CU4219" s="61"/>
      <c r="CV4219" s="61"/>
      <c r="CW4219" s="61"/>
      <c r="CX4219" s="61"/>
      <c r="CY4219" s="61"/>
      <c r="CZ4219" s="61"/>
      <c r="DA4219" s="61"/>
      <c r="DB4219" s="61"/>
      <c r="DC4219" s="61"/>
      <c r="DD4219" s="61"/>
      <c r="DE4219" s="61"/>
      <c r="DF4219" s="61"/>
      <c r="DG4219" s="61"/>
      <c r="DH4219" s="61"/>
      <c r="DI4219" s="61"/>
      <c r="DJ4219" s="61"/>
      <c r="DK4219" s="61"/>
      <c r="DL4219" s="61"/>
      <c r="DM4219" s="61"/>
    </row>
    <row r="4220" spans="1:117" s="25" customFormat="1" x14ac:dyDescent="0.2">
      <c r="A4220" s="25" t="s">
        <v>361</v>
      </c>
      <c r="B4220" s="25" t="s">
        <v>287</v>
      </c>
      <c r="C4220" s="160" t="s">
        <v>149</v>
      </c>
      <c r="I4220" s="116"/>
      <c r="J4220" s="116"/>
      <c r="K4220" s="116"/>
      <c r="L4220" s="116"/>
      <c r="M4220" s="116"/>
      <c r="N4220" s="116"/>
      <c r="AL4220" s="117"/>
      <c r="AN4220" s="35" t="str">
        <f t="shared" si="241"/>
        <v/>
      </c>
      <c r="AO4220" s="35" t="str">
        <f t="shared" si="242"/>
        <v>-</v>
      </c>
      <c r="AQ4220" s="25" t="str">
        <f t="shared" si="240"/>
        <v>-</v>
      </c>
      <c r="BP4220" s="61"/>
      <c r="CT4220" s="61"/>
      <c r="CU4220" s="61"/>
      <c r="CV4220" s="61"/>
      <c r="CW4220" s="61"/>
      <c r="CX4220" s="61"/>
      <c r="CY4220" s="61"/>
      <c r="CZ4220" s="61"/>
      <c r="DA4220" s="61"/>
      <c r="DB4220" s="61"/>
      <c r="DC4220" s="61"/>
      <c r="DD4220" s="61"/>
      <c r="DE4220" s="61"/>
      <c r="DF4220" s="61"/>
      <c r="DG4220" s="61"/>
      <c r="DH4220" s="61"/>
      <c r="DI4220" s="61"/>
      <c r="DJ4220" s="61"/>
      <c r="DK4220" s="61"/>
      <c r="DL4220" s="61"/>
      <c r="DM4220" s="61"/>
    </row>
    <row r="4221" spans="1:117" s="25" customFormat="1" x14ac:dyDescent="0.2">
      <c r="A4221" s="25" t="s">
        <v>361</v>
      </c>
      <c r="B4221" s="25" t="s">
        <v>292</v>
      </c>
      <c r="C4221" s="160" t="s">
        <v>150</v>
      </c>
      <c r="I4221" s="116"/>
      <c r="J4221" s="116"/>
      <c r="K4221" s="116"/>
      <c r="L4221" s="116"/>
      <c r="M4221" s="116"/>
      <c r="N4221" s="116"/>
      <c r="AL4221" s="117"/>
      <c r="AN4221" s="35" t="str">
        <f t="shared" si="241"/>
        <v/>
      </c>
      <c r="AO4221" s="35" t="str">
        <f t="shared" si="242"/>
        <v>-</v>
      </c>
      <c r="AQ4221" s="25" t="str">
        <f t="shared" si="240"/>
        <v>-</v>
      </c>
      <c r="BP4221" s="61"/>
      <c r="CT4221" s="61"/>
      <c r="CU4221" s="61"/>
      <c r="CV4221" s="61"/>
      <c r="CW4221" s="61"/>
      <c r="CX4221" s="61"/>
      <c r="CY4221" s="61"/>
      <c r="CZ4221" s="61"/>
      <c r="DA4221" s="61"/>
      <c r="DB4221" s="61"/>
      <c r="DC4221" s="61"/>
      <c r="DD4221" s="61"/>
      <c r="DE4221" s="61"/>
      <c r="DF4221" s="61"/>
      <c r="DG4221" s="61"/>
      <c r="DH4221" s="61"/>
      <c r="DI4221" s="61"/>
      <c r="DJ4221" s="61"/>
      <c r="DK4221" s="61"/>
      <c r="DL4221" s="61"/>
      <c r="DM4221" s="61"/>
    </row>
    <row r="4222" spans="1:117" s="25" customFormat="1" x14ac:dyDescent="0.2">
      <c r="A4222" s="25" t="s">
        <v>361</v>
      </c>
      <c r="B4222" s="25" t="s">
        <v>289</v>
      </c>
      <c r="C4222" s="160" t="s">
        <v>151</v>
      </c>
      <c r="I4222" s="116"/>
      <c r="J4222" s="116"/>
      <c r="K4222" s="116"/>
      <c r="L4222" s="116"/>
      <c r="M4222" s="116"/>
      <c r="N4222" s="116"/>
      <c r="AL4222" s="117"/>
      <c r="AN4222" s="35" t="str">
        <f t="shared" si="241"/>
        <v/>
      </c>
      <c r="AO4222" s="35" t="str">
        <f t="shared" si="242"/>
        <v>-</v>
      </c>
      <c r="AQ4222" s="25" t="str">
        <f t="shared" si="240"/>
        <v>-</v>
      </c>
      <c r="BP4222" s="61"/>
      <c r="CT4222" s="61"/>
      <c r="CU4222" s="61"/>
      <c r="CV4222" s="61"/>
      <c r="CW4222" s="61"/>
      <c r="CX4222" s="61"/>
      <c r="CY4222" s="61"/>
      <c r="CZ4222" s="61"/>
      <c r="DA4222" s="61"/>
      <c r="DB4222" s="61"/>
      <c r="DC4222" s="61"/>
      <c r="DD4222" s="61"/>
      <c r="DE4222" s="61"/>
      <c r="DF4222" s="61"/>
      <c r="DG4222" s="61"/>
      <c r="DH4222" s="61"/>
      <c r="DI4222" s="61"/>
      <c r="DJ4222" s="61"/>
      <c r="DK4222" s="61"/>
      <c r="DL4222" s="61"/>
      <c r="DM4222" s="61"/>
    </row>
    <row r="4223" spans="1:117" s="25" customFormat="1" x14ac:dyDescent="0.2">
      <c r="A4223" s="25" t="s">
        <v>361</v>
      </c>
      <c r="B4223" s="25" t="s">
        <v>290</v>
      </c>
      <c r="C4223" s="160" t="s">
        <v>152</v>
      </c>
      <c r="I4223" s="116"/>
      <c r="J4223" s="116"/>
      <c r="K4223" s="116"/>
      <c r="L4223" s="116"/>
      <c r="M4223" s="116"/>
      <c r="N4223" s="116"/>
      <c r="AL4223" s="117"/>
      <c r="AN4223" s="35" t="str">
        <f t="shared" si="241"/>
        <v/>
      </c>
      <c r="AO4223" s="35" t="str">
        <f t="shared" si="242"/>
        <v>-</v>
      </c>
      <c r="AQ4223" s="25" t="str">
        <f t="shared" si="240"/>
        <v>-</v>
      </c>
      <c r="BP4223" s="61"/>
      <c r="CT4223" s="61"/>
      <c r="CU4223" s="61"/>
      <c r="CV4223" s="61"/>
      <c r="CW4223" s="61"/>
      <c r="CX4223" s="61"/>
      <c r="CY4223" s="61"/>
      <c r="CZ4223" s="61"/>
      <c r="DA4223" s="61"/>
      <c r="DB4223" s="61"/>
      <c r="DC4223" s="61"/>
      <c r="DD4223" s="61"/>
      <c r="DE4223" s="61"/>
      <c r="DF4223" s="61"/>
      <c r="DG4223" s="61"/>
      <c r="DH4223" s="61"/>
      <c r="DI4223" s="61"/>
      <c r="DJ4223" s="61"/>
      <c r="DK4223" s="61"/>
      <c r="DL4223" s="61"/>
      <c r="DM4223" s="61"/>
    </row>
    <row r="4224" spans="1:117" s="25" customFormat="1" x14ac:dyDescent="0.2">
      <c r="A4224" s="25" t="s">
        <v>362</v>
      </c>
      <c r="B4224" s="25" t="s">
        <v>280</v>
      </c>
      <c r="C4224" s="160" t="s">
        <v>155</v>
      </c>
      <c r="I4224" s="116"/>
      <c r="J4224" s="116"/>
      <c r="K4224" s="116"/>
      <c r="L4224" s="116"/>
      <c r="M4224" s="116"/>
      <c r="N4224" s="116"/>
      <c r="AL4224" s="117"/>
      <c r="AN4224" s="35" t="str">
        <f t="shared" si="241"/>
        <v/>
      </c>
      <c r="AO4224" s="35" t="str">
        <f t="shared" si="242"/>
        <v>-</v>
      </c>
      <c r="AQ4224" s="25" t="str">
        <f t="shared" si="240"/>
        <v>-</v>
      </c>
      <c r="BP4224" s="61"/>
      <c r="CT4224" s="61"/>
      <c r="CU4224" s="61"/>
      <c r="CV4224" s="61"/>
      <c r="CW4224" s="61"/>
      <c r="CX4224" s="61"/>
      <c r="CY4224" s="61"/>
      <c r="CZ4224" s="61"/>
      <c r="DA4224" s="61"/>
      <c r="DB4224" s="61"/>
      <c r="DC4224" s="61"/>
      <c r="DD4224" s="61"/>
      <c r="DE4224" s="61"/>
      <c r="DF4224" s="61"/>
      <c r="DG4224" s="61"/>
      <c r="DH4224" s="61"/>
      <c r="DI4224" s="61"/>
      <c r="DJ4224" s="61"/>
      <c r="DK4224" s="61"/>
      <c r="DL4224" s="61"/>
      <c r="DM4224" s="61"/>
    </row>
    <row r="4225" spans="1:117" s="25" customFormat="1" x14ac:dyDescent="0.2">
      <c r="A4225" s="25" t="s">
        <v>362</v>
      </c>
      <c r="B4225" s="25" t="s">
        <v>281</v>
      </c>
      <c r="C4225" s="160" t="s">
        <v>156</v>
      </c>
      <c r="I4225" s="116"/>
      <c r="J4225" s="116"/>
      <c r="K4225" s="116"/>
      <c r="L4225" s="116"/>
      <c r="M4225" s="116"/>
      <c r="N4225" s="116"/>
      <c r="AL4225" s="117"/>
      <c r="AN4225" s="35" t="str">
        <f t="shared" si="241"/>
        <v/>
      </c>
      <c r="AO4225" s="35" t="str">
        <f t="shared" si="242"/>
        <v>-</v>
      </c>
      <c r="AQ4225" s="25" t="str">
        <f t="shared" si="240"/>
        <v>-</v>
      </c>
      <c r="BP4225" s="61"/>
      <c r="CT4225" s="61"/>
      <c r="CU4225" s="61"/>
      <c r="CV4225" s="61"/>
      <c r="CW4225" s="61"/>
      <c r="CX4225" s="61"/>
      <c r="CY4225" s="61"/>
      <c r="CZ4225" s="61"/>
      <c r="DA4225" s="61"/>
      <c r="DB4225" s="61"/>
      <c r="DC4225" s="61"/>
      <c r="DD4225" s="61"/>
      <c r="DE4225" s="61"/>
      <c r="DF4225" s="61"/>
      <c r="DG4225" s="61"/>
      <c r="DH4225" s="61"/>
      <c r="DI4225" s="61"/>
      <c r="DJ4225" s="61"/>
      <c r="DK4225" s="61"/>
      <c r="DL4225" s="61"/>
      <c r="DM4225" s="61"/>
    </row>
    <row r="4226" spans="1:117" s="25" customFormat="1" x14ac:dyDescent="0.2">
      <c r="A4226" s="25" t="s">
        <v>362</v>
      </c>
      <c r="B4226" s="25" t="s">
        <v>291</v>
      </c>
      <c r="C4226" s="160" t="s">
        <v>157</v>
      </c>
      <c r="I4226" s="116"/>
      <c r="J4226" s="116"/>
      <c r="K4226" s="116"/>
      <c r="L4226" s="116"/>
      <c r="M4226" s="116"/>
      <c r="N4226" s="116"/>
      <c r="AL4226" s="117"/>
      <c r="AN4226" s="35" t="str">
        <f t="shared" si="241"/>
        <v/>
      </c>
      <c r="AO4226" s="35" t="str">
        <f t="shared" si="242"/>
        <v>-</v>
      </c>
      <c r="AQ4226" s="25" t="str">
        <f t="shared" si="240"/>
        <v>-</v>
      </c>
      <c r="BP4226" s="61"/>
      <c r="CT4226" s="61"/>
      <c r="CU4226" s="61"/>
      <c r="CV4226" s="61"/>
      <c r="CW4226" s="61"/>
      <c r="CX4226" s="61"/>
      <c r="CY4226" s="61"/>
      <c r="CZ4226" s="61"/>
      <c r="DA4226" s="61"/>
      <c r="DB4226" s="61"/>
      <c r="DC4226" s="61"/>
      <c r="DD4226" s="61"/>
      <c r="DE4226" s="61"/>
      <c r="DF4226" s="61"/>
      <c r="DG4226" s="61"/>
      <c r="DH4226" s="61"/>
      <c r="DI4226" s="61"/>
      <c r="DJ4226" s="61"/>
      <c r="DK4226" s="61"/>
      <c r="DL4226" s="61"/>
      <c r="DM4226" s="61"/>
    </row>
    <row r="4227" spans="1:117" s="25" customFormat="1" x14ac:dyDescent="0.2">
      <c r="A4227" s="25" t="s">
        <v>362</v>
      </c>
      <c r="B4227" s="25" t="s">
        <v>283</v>
      </c>
      <c r="C4227" s="160" t="s">
        <v>158</v>
      </c>
      <c r="I4227" s="116"/>
      <c r="J4227" s="116"/>
      <c r="K4227" s="116"/>
      <c r="L4227" s="116"/>
      <c r="M4227" s="116"/>
      <c r="N4227" s="116"/>
      <c r="AL4227" s="117"/>
      <c r="AN4227" s="35" t="str">
        <f t="shared" si="241"/>
        <v/>
      </c>
      <c r="AO4227" s="35" t="str">
        <f t="shared" si="242"/>
        <v>-</v>
      </c>
      <c r="AQ4227" s="25" t="str">
        <f t="shared" si="240"/>
        <v>-</v>
      </c>
      <c r="BP4227" s="61"/>
      <c r="CT4227" s="61"/>
      <c r="CU4227" s="61"/>
      <c r="CV4227" s="61"/>
      <c r="CW4227" s="61"/>
      <c r="CX4227" s="61"/>
      <c r="CY4227" s="61"/>
      <c r="CZ4227" s="61"/>
      <c r="DA4227" s="61"/>
      <c r="DB4227" s="61"/>
      <c r="DC4227" s="61"/>
      <c r="DD4227" s="61"/>
      <c r="DE4227" s="61"/>
      <c r="DF4227" s="61"/>
      <c r="DG4227" s="61"/>
      <c r="DH4227" s="61"/>
      <c r="DI4227" s="61"/>
      <c r="DJ4227" s="61"/>
      <c r="DK4227" s="61"/>
      <c r="DL4227" s="61"/>
      <c r="DM4227" s="61"/>
    </row>
    <row r="4228" spans="1:117" s="25" customFormat="1" x14ac:dyDescent="0.2">
      <c r="A4228" s="25" t="s">
        <v>362</v>
      </c>
      <c r="B4228" s="25" t="s">
        <v>284</v>
      </c>
      <c r="C4228" s="160" t="s">
        <v>147</v>
      </c>
      <c r="I4228" s="116"/>
      <c r="J4228" s="116"/>
      <c r="K4228" s="116"/>
      <c r="L4228" s="116"/>
      <c r="M4228" s="116"/>
      <c r="N4228" s="116"/>
      <c r="AL4228" s="117"/>
      <c r="AN4228" s="35" t="str">
        <f t="shared" si="241"/>
        <v/>
      </c>
      <c r="AO4228" s="35" t="str">
        <f t="shared" si="242"/>
        <v>-</v>
      </c>
      <c r="AQ4228" s="25" t="str">
        <f t="shared" si="240"/>
        <v>-</v>
      </c>
      <c r="BP4228" s="61"/>
      <c r="CT4228" s="61"/>
      <c r="CU4228" s="61"/>
      <c r="CV4228" s="61"/>
      <c r="CW4228" s="61"/>
      <c r="CX4228" s="61"/>
      <c r="CY4228" s="61"/>
      <c r="CZ4228" s="61"/>
      <c r="DA4228" s="61"/>
      <c r="DB4228" s="61"/>
      <c r="DC4228" s="61"/>
      <c r="DD4228" s="61"/>
      <c r="DE4228" s="61"/>
      <c r="DF4228" s="61"/>
      <c r="DG4228" s="61"/>
      <c r="DH4228" s="61"/>
      <c r="DI4228" s="61"/>
      <c r="DJ4228" s="61"/>
      <c r="DK4228" s="61"/>
      <c r="DL4228" s="61"/>
      <c r="DM4228" s="61"/>
    </row>
    <row r="4229" spans="1:117" s="25" customFormat="1" x14ac:dyDescent="0.2">
      <c r="A4229" s="25" t="s">
        <v>362</v>
      </c>
      <c r="B4229" s="25" t="s">
        <v>285</v>
      </c>
      <c r="C4229" s="160" t="s">
        <v>148</v>
      </c>
      <c r="I4229" s="116"/>
      <c r="J4229" s="116"/>
      <c r="K4229" s="116"/>
      <c r="L4229" s="116"/>
      <c r="M4229" s="116"/>
      <c r="N4229" s="116"/>
      <c r="AL4229" s="117"/>
      <c r="AN4229" s="35" t="str">
        <f t="shared" si="241"/>
        <v/>
      </c>
      <c r="AO4229" s="35" t="str">
        <f t="shared" si="242"/>
        <v>-</v>
      </c>
      <c r="AQ4229" s="25" t="str">
        <f t="shared" si="240"/>
        <v>-</v>
      </c>
      <c r="BP4229" s="61"/>
      <c r="CT4229" s="61"/>
      <c r="CU4229" s="61"/>
      <c r="CV4229" s="61"/>
      <c r="CW4229" s="61"/>
      <c r="CX4229" s="61"/>
      <c r="CY4229" s="61"/>
      <c r="CZ4229" s="61"/>
      <c r="DA4229" s="61"/>
      <c r="DB4229" s="61"/>
      <c r="DC4229" s="61"/>
      <c r="DD4229" s="61"/>
      <c r="DE4229" s="61"/>
      <c r="DF4229" s="61"/>
      <c r="DG4229" s="61"/>
      <c r="DH4229" s="61"/>
      <c r="DI4229" s="61"/>
      <c r="DJ4229" s="61"/>
      <c r="DK4229" s="61"/>
      <c r="DL4229" s="61"/>
      <c r="DM4229" s="61"/>
    </row>
    <row r="4230" spans="1:117" s="25" customFormat="1" x14ac:dyDescent="0.2">
      <c r="A4230" s="25" t="s">
        <v>362</v>
      </c>
      <c r="B4230" s="25" t="s">
        <v>286</v>
      </c>
      <c r="C4230" s="160" t="s">
        <v>149</v>
      </c>
      <c r="I4230" s="116"/>
      <c r="J4230" s="116"/>
      <c r="K4230" s="116"/>
      <c r="L4230" s="116"/>
      <c r="M4230" s="116"/>
      <c r="N4230" s="116"/>
      <c r="AL4230" s="117"/>
      <c r="AN4230" s="35" t="str">
        <f t="shared" si="241"/>
        <v/>
      </c>
      <c r="AO4230" s="35" t="str">
        <f t="shared" si="242"/>
        <v>-</v>
      </c>
      <c r="AQ4230" s="25" t="str">
        <f t="shared" si="240"/>
        <v>-</v>
      </c>
      <c r="BP4230" s="61"/>
      <c r="CT4230" s="61"/>
      <c r="CU4230" s="61"/>
      <c r="CV4230" s="61"/>
      <c r="CW4230" s="61"/>
      <c r="CX4230" s="61"/>
      <c r="CY4230" s="61"/>
      <c r="CZ4230" s="61"/>
      <c r="DA4230" s="61"/>
      <c r="DB4230" s="61"/>
      <c r="DC4230" s="61"/>
      <c r="DD4230" s="61"/>
      <c r="DE4230" s="61"/>
      <c r="DF4230" s="61"/>
      <c r="DG4230" s="61"/>
      <c r="DH4230" s="61"/>
      <c r="DI4230" s="61"/>
      <c r="DJ4230" s="61"/>
      <c r="DK4230" s="61"/>
      <c r="DL4230" s="61"/>
      <c r="DM4230" s="61"/>
    </row>
    <row r="4231" spans="1:117" s="25" customFormat="1" x14ac:dyDescent="0.2">
      <c r="A4231" s="25" t="s">
        <v>362</v>
      </c>
      <c r="B4231" s="25" t="s">
        <v>287</v>
      </c>
      <c r="C4231" s="160" t="s">
        <v>150</v>
      </c>
      <c r="I4231" s="116"/>
      <c r="J4231" s="116"/>
      <c r="K4231" s="116"/>
      <c r="L4231" s="116"/>
      <c r="M4231" s="116"/>
      <c r="N4231" s="116"/>
      <c r="AL4231" s="117"/>
      <c r="AN4231" s="35" t="str">
        <f t="shared" si="241"/>
        <v/>
      </c>
      <c r="AO4231" s="35" t="str">
        <f t="shared" si="242"/>
        <v>-</v>
      </c>
      <c r="AQ4231" s="25" t="str">
        <f t="shared" si="240"/>
        <v>-</v>
      </c>
      <c r="BP4231" s="61"/>
      <c r="CT4231" s="61"/>
      <c r="CU4231" s="61"/>
      <c r="CV4231" s="61"/>
      <c r="CW4231" s="61"/>
      <c r="CX4231" s="61"/>
      <c r="CY4231" s="61"/>
      <c r="CZ4231" s="61"/>
      <c r="DA4231" s="61"/>
      <c r="DB4231" s="61"/>
      <c r="DC4231" s="61"/>
      <c r="DD4231" s="61"/>
      <c r="DE4231" s="61"/>
      <c r="DF4231" s="61"/>
      <c r="DG4231" s="61"/>
      <c r="DH4231" s="61"/>
      <c r="DI4231" s="61"/>
      <c r="DJ4231" s="61"/>
      <c r="DK4231" s="61"/>
      <c r="DL4231" s="61"/>
      <c r="DM4231" s="61"/>
    </row>
    <row r="4232" spans="1:117" s="25" customFormat="1" x14ac:dyDescent="0.2">
      <c r="A4232" s="25" t="s">
        <v>362</v>
      </c>
      <c r="B4232" s="25" t="s">
        <v>292</v>
      </c>
      <c r="C4232" s="160" t="s">
        <v>151</v>
      </c>
      <c r="I4232" s="116"/>
      <c r="J4232" s="116"/>
      <c r="K4232" s="116"/>
      <c r="L4232" s="116"/>
      <c r="M4232" s="116"/>
      <c r="N4232" s="116"/>
      <c r="AL4232" s="117"/>
      <c r="AN4232" s="35" t="str">
        <f t="shared" si="241"/>
        <v/>
      </c>
      <c r="AO4232" s="35" t="str">
        <f t="shared" si="242"/>
        <v>-</v>
      </c>
      <c r="AQ4232" s="25" t="str">
        <f t="shared" si="240"/>
        <v>-</v>
      </c>
      <c r="BP4232" s="61"/>
      <c r="CT4232" s="61"/>
      <c r="CU4232" s="61"/>
      <c r="CV4232" s="61"/>
      <c r="CW4232" s="61"/>
      <c r="CX4232" s="61"/>
      <c r="CY4232" s="61"/>
      <c r="CZ4232" s="61"/>
      <c r="DA4232" s="61"/>
      <c r="DB4232" s="61"/>
      <c r="DC4232" s="61"/>
      <c r="DD4232" s="61"/>
      <c r="DE4232" s="61"/>
      <c r="DF4232" s="61"/>
      <c r="DG4232" s="61"/>
      <c r="DH4232" s="61"/>
      <c r="DI4232" s="61"/>
      <c r="DJ4232" s="61"/>
      <c r="DK4232" s="61"/>
      <c r="DL4232" s="61"/>
      <c r="DM4232" s="61"/>
    </row>
    <row r="4233" spans="1:117" s="25" customFormat="1" x14ac:dyDescent="0.2">
      <c r="A4233" s="25" t="s">
        <v>362</v>
      </c>
      <c r="B4233" s="25" t="s">
        <v>289</v>
      </c>
      <c r="C4233" s="160" t="s">
        <v>152</v>
      </c>
      <c r="I4233" s="116"/>
      <c r="J4233" s="116"/>
      <c r="K4233" s="116"/>
      <c r="L4233" s="116"/>
      <c r="M4233" s="116"/>
      <c r="N4233" s="116"/>
      <c r="AL4233" s="117"/>
      <c r="AN4233" s="35" t="str">
        <f t="shared" si="241"/>
        <v/>
      </c>
      <c r="AO4233" s="35" t="str">
        <f t="shared" si="242"/>
        <v>-</v>
      </c>
      <c r="AQ4233" s="25" t="str">
        <f t="shared" si="240"/>
        <v>-</v>
      </c>
      <c r="BP4233" s="61"/>
      <c r="CT4233" s="61"/>
      <c r="CU4233" s="61"/>
      <c r="CV4233" s="61"/>
      <c r="CW4233" s="61"/>
      <c r="CX4233" s="61"/>
      <c r="CY4233" s="61"/>
      <c r="CZ4233" s="61"/>
      <c r="DA4233" s="61"/>
      <c r="DB4233" s="61"/>
      <c r="DC4233" s="61"/>
      <c r="DD4233" s="61"/>
      <c r="DE4233" s="61"/>
      <c r="DF4233" s="61"/>
      <c r="DG4233" s="61"/>
      <c r="DH4233" s="61"/>
      <c r="DI4233" s="61"/>
      <c r="DJ4233" s="61"/>
      <c r="DK4233" s="61"/>
      <c r="DL4233" s="61"/>
      <c r="DM4233" s="61"/>
    </row>
    <row r="4234" spans="1:117" s="25" customFormat="1" x14ac:dyDescent="0.2">
      <c r="A4234" s="25" t="s">
        <v>362</v>
      </c>
      <c r="B4234" s="25" t="s">
        <v>290</v>
      </c>
      <c r="C4234" s="160" t="s">
        <v>153</v>
      </c>
      <c r="I4234" s="116"/>
      <c r="J4234" s="116"/>
      <c r="K4234" s="116"/>
      <c r="L4234" s="116"/>
      <c r="M4234" s="116"/>
      <c r="N4234" s="116"/>
      <c r="AL4234" s="117"/>
      <c r="AN4234" s="35" t="str">
        <f t="shared" si="241"/>
        <v/>
      </c>
      <c r="AO4234" s="35" t="str">
        <f t="shared" si="242"/>
        <v>-</v>
      </c>
      <c r="AQ4234" s="25" t="str">
        <f t="shared" si="240"/>
        <v>-</v>
      </c>
      <c r="BP4234" s="61"/>
      <c r="CT4234" s="61"/>
      <c r="CU4234" s="61"/>
      <c r="CV4234" s="61"/>
      <c r="CW4234" s="61"/>
      <c r="CX4234" s="61"/>
      <c r="CY4234" s="61"/>
      <c r="CZ4234" s="61"/>
      <c r="DA4234" s="61"/>
      <c r="DB4234" s="61"/>
      <c r="DC4234" s="61"/>
      <c r="DD4234" s="61"/>
      <c r="DE4234" s="61"/>
      <c r="DF4234" s="61"/>
      <c r="DG4234" s="61"/>
      <c r="DH4234" s="61"/>
      <c r="DI4234" s="61"/>
      <c r="DJ4234" s="61"/>
      <c r="DK4234" s="61"/>
      <c r="DL4234" s="61"/>
      <c r="DM4234" s="61"/>
    </row>
    <row r="4235" spans="1:117" s="25" customFormat="1" x14ac:dyDescent="0.2">
      <c r="A4235" s="25" t="s">
        <v>363</v>
      </c>
      <c r="B4235" s="25" t="s">
        <v>280</v>
      </c>
      <c r="C4235" s="160" t="s">
        <v>157</v>
      </c>
      <c r="I4235" s="116"/>
      <c r="J4235" s="116"/>
      <c r="K4235" s="116"/>
      <c r="L4235" s="116"/>
      <c r="M4235" s="116"/>
      <c r="N4235" s="116"/>
      <c r="AL4235" s="117"/>
      <c r="AN4235" s="35" t="str">
        <f t="shared" si="241"/>
        <v/>
      </c>
      <c r="AO4235" s="35" t="str">
        <f t="shared" si="242"/>
        <v>-</v>
      </c>
      <c r="AQ4235" s="25" t="str">
        <f t="shared" si="240"/>
        <v>-</v>
      </c>
      <c r="BP4235" s="61"/>
      <c r="CT4235" s="61"/>
      <c r="CU4235" s="61"/>
      <c r="CV4235" s="61"/>
      <c r="CW4235" s="61"/>
      <c r="CX4235" s="61"/>
      <c r="CY4235" s="61"/>
      <c r="CZ4235" s="61"/>
      <c r="DA4235" s="61"/>
      <c r="DB4235" s="61"/>
      <c r="DC4235" s="61"/>
      <c r="DD4235" s="61"/>
      <c r="DE4235" s="61"/>
      <c r="DF4235" s="61"/>
      <c r="DG4235" s="61"/>
      <c r="DH4235" s="61"/>
      <c r="DI4235" s="61"/>
      <c r="DJ4235" s="61"/>
      <c r="DK4235" s="61"/>
      <c r="DL4235" s="61"/>
      <c r="DM4235" s="61"/>
    </row>
    <row r="4236" spans="1:117" s="25" customFormat="1" x14ac:dyDescent="0.2">
      <c r="A4236" s="25" t="s">
        <v>363</v>
      </c>
      <c r="B4236" s="25" t="s">
        <v>281</v>
      </c>
      <c r="C4236" s="160" t="s">
        <v>158</v>
      </c>
      <c r="I4236" s="116"/>
      <c r="J4236" s="116"/>
      <c r="K4236" s="116"/>
      <c r="L4236" s="116"/>
      <c r="M4236" s="116"/>
      <c r="N4236" s="116"/>
      <c r="AL4236" s="117"/>
      <c r="AN4236" s="35" t="str">
        <f t="shared" si="241"/>
        <v/>
      </c>
      <c r="AO4236" s="35" t="str">
        <f t="shared" si="242"/>
        <v>-</v>
      </c>
      <c r="AQ4236" s="25" t="str">
        <f t="shared" si="240"/>
        <v>-</v>
      </c>
      <c r="BP4236" s="61"/>
      <c r="CT4236" s="61"/>
      <c r="CU4236" s="61"/>
      <c r="CV4236" s="61"/>
      <c r="CW4236" s="61"/>
      <c r="CX4236" s="61"/>
      <c r="CY4236" s="61"/>
      <c r="CZ4236" s="61"/>
      <c r="DA4236" s="61"/>
      <c r="DB4236" s="61"/>
      <c r="DC4236" s="61"/>
      <c r="DD4236" s="61"/>
      <c r="DE4236" s="61"/>
      <c r="DF4236" s="61"/>
      <c r="DG4236" s="61"/>
      <c r="DH4236" s="61"/>
      <c r="DI4236" s="61"/>
      <c r="DJ4236" s="61"/>
      <c r="DK4236" s="61"/>
      <c r="DL4236" s="61"/>
      <c r="DM4236" s="61"/>
    </row>
    <row r="4237" spans="1:117" s="25" customFormat="1" x14ac:dyDescent="0.2">
      <c r="A4237" s="25" t="s">
        <v>363</v>
      </c>
      <c r="B4237" s="25" t="s">
        <v>282</v>
      </c>
      <c r="C4237" s="160" t="s">
        <v>147</v>
      </c>
      <c r="I4237" s="116"/>
      <c r="J4237" s="116"/>
      <c r="K4237" s="116"/>
      <c r="L4237" s="116"/>
      <c r="M4237" s="116"/>
      <c r="N4237" s="116"/>
      <c r="AL4237" s="117"/>
      <c r="AN4237" s="35" t="str">
        <f t="shared" si="241"/>
        <v/>
      </c>
      <c r="AO4237" s="35" t="str">
        <f t="shared" si="242"/>
        <v>-</v>
      </c>
      <c r="AQ4237" s="25" t="str">
        <f t="shared" si="240"/>
        <v>-</v>
      </c>
      <c r="BP4237" s="61"/>
      <c r="CT4237" s="61"/>
      <c r="CU4237" s="61"/>
      <c r="CV4237" s="61"/>
      <c r="CW4237" s="61"/>
      <c r="CX4237" s="61"/>
      <c r="CY4237" s="61"/>
      <c r="CZ4237" s="61"/>
      <c r="DA4237" s="61"/>
      <c r="DB4237" s="61"/>
      <c r="DC4237" s="61"/>
      <c r="DD4237" s="61"/>
      <c r="DE4237" s="61"/>
      <c r="DF4237" s="61"/>
      <c r="DG4237" s="61"/>
      <c r="DH4237" s="61"/>
      <c r="DI4237" s="61"/>
      <c r="DJ4237" s="61"/>
      <c r="DK4237" s="61"/>
      <c r="DL4237" s="61"/>
      <c r="DM4237" s="61"/>
    </row>
    <row r="4238" spans="1:117" s="25" customFormat="1" x14ac:dyDescent="0.2">
      <c r="A4238" s="25" t="s">
        <v>363</v>
      </c>
      <c r="B4238" s="25" t="s">
        <v>283</v>
      </c>
      <c r="C4238" s="160" t="s">
        <v>148</v>
      </c>
      <c r="I4238" s="116"/>
      <c r="J4238" s="116"/>
      <c r="K4238" s="116"/>
      <c r="L4238" s="116"/>
      <c r="M4238" s="116"/>
      <c r="N4238" s="116"/>
      <c r="AL4238" s="117"/>
      <c r="AN4238" s="35" t="str">
        <f t="shared" si="241"/>
        <v/>
      </c>
      <c r="AO4238" s="35" t="str">
        <f t="shared" si="242"/>
        <v>-</v>
      </c>
      <c r="AQ4238" s="25" t="str">
        <f t="shared" si="240"/>
        <v>-</v>
      </c>
      <c r="BP4238" s="61"/>
      <c r="CT4238" s="61"/>
      <c r="CU4238" s="61"/>
      <c r="CV4238" s="61"/>
      <c r="CW4238" s="61"/>
      <c r="CX4238" s="61"/>
      <c r="CY4238" s="61"/>
      <c r="CZ4238" s="61"/>
      <c r="DA4238" s="61"/>
      <c r="DB4238" s="61"/>
      <c r="DC4238" s="61"/>
      <c r="DD4238" s="61"/>
      <c r="DE4238" s="61"/>
      <c r="DF4238" s="61"/>
      <c r="DG4238" s="61"/>
      <c r="DH4238" s="61"/>
      <c r="DI4238" s="61"/>
      <c r="DJ4238" s="61"/>
      <c r="DK4238" s="61"/>
      <c r="DL4238" s="61"/>
      <c r="DM4238" s="61"/>
    </row>
    <row r="4239" spans="1:117" s="25" customFormat="1" x14ac:dyDescent="0.2">
      <c r="A4239" s="25" t="s">
        <v>363</v>
      </c>
      <c r="B4239" s="25" t="s">
        <v>284</v>
      </c>
      <c r="C4239" s="160" t="s">
        <v>149</v>
      </c>
      <c r="I4239" s="116"/>
      <c r="J4239" s="116"/>
      <c r="K4239" s="116"/>
      <c r="L4239" s="116"/>
      <c r="M4239" s="116"/>
      <c r="N4239" s="116"/>
      <c r="AL4239" s="117"/>
      <c r="AN4239" s="35" t="str">
        <f t="shared" si="241"/>
        <v/>
      </c>
      <c r="AO4239" s="35" t="str">
        <f t="shared" si="242"/>
        <v>-</v>
      </c>
      <c r="AQ4239" s="25" t="str">
        <f t="shared" si="240"/>
        <v>-</v>
      </c>
      <c r="BP4239" s="61"/>
      <c r="CT4239" s="61"/>
      <c r="CU4239" s="61"/>
      <c r="CV4239" s="61"/>
      <c r="CW4239" s="61"/>
      <c r="CX4239" s="61"/>
      <c r="CY4239" s="61"/>
      <c r="CZ4239" s="61"/>
      <c r="DA4239" s="61"/>
      <c r="DB4239" s="61"/>
      <c r="DC4239" s="61"/>
      <c r="DD4239" s="61"/>
      <c r="DE4239" s="61"/>
      <c r="DF4239" s="61"/>
      <c r="DG4239" s="61"/>
      <c r="DH4239" s="61"/>
      <c r="DI4239" s="61"/>
      <c r="DJ4239" s="61"/>
      <c r="DK4239" s="61"/>
      <c r="DL4239" s="61"/>
      <c r="DM4239" s="61"/>
    </row>
    <row r="4240" spans="1:117" s="25" customFormat="1" x14ac:dyDescent="0.2">
      <c r="A4240" s="25" t="s">
        <v>363</v>
      </c>
      <c r="B4240" s="25" t="s">
        <v>285</v>
      </c>
      <c r="C4240" s="160" t="s">
        <v>150</v>
      </c>
      <c r="I4240" s="116"/>
      <c r="J4240" s="116"/>
      <c r="K4240" s="116"/>
      <c r="L4240" s="116"/>
      <c r="M4240" s="116"/>
      <c r="N4240" s="116"/>
      <c r="AL4240" s="117"/>
      <c r="AN4240" s="35" t="str">
        <f t="shared" si="241"/>
        <v/>
      </c>
      <c r="AO4240" s="35" t="str">
        <f t="shared" si="242"/>
        <v>-</v>
      </c>
      <c r="AQ4240" s="25" t="str">
        <f t="shared" si="240"/>
        <v>-</v>
      </c>
      <c r="BP4240" s="61"/>
      <c r="CT4240" s="61"/>
      <c r="CU4240" s="61"/>
      <c r="CV4240" s="61"/>
      <c r="CW4240" s="61"/>
      <c r="CX4240" s="61"/>
      <c r="CY4240" s="61"/>
      <c r="CZ4240" s="61"/>
      <c r="DA4240" s="61"/>
      <c r="DB4240" s="61"/>
      <c r="DC4240" s="61"/>
      <c r="DD4240" s="61"/>
      <c r="DE4240" s="61"/>
      <c r="DF4240" s="61"/>
      <c r="DG4240" s="61"/>
      <c r="DH4240" s="61"/>
      <c r="DI4240" s="61"/>
      <c r="DJ4240" s="61"/>
      <c r="DK4240" s="61"/>
      <c r="DL4240" s="61"/>
      <c r="DM4240" s="61"/>
    </row>
    <row r="4241" spans="1:117" s="25" customFormat="1" x14ac:dyDescent="0.2">
      <c r="A4241" s="25" t="s">
        <v>363</v>
      </c>
      <c r="B4241" s="25" t="s">
        <v>286</v>
      </c>
      <c r="C4241" s="160" t="s">
        <v>151</v>
      </c>
      <c r="I4241" s="116"/>
      <c r="J4241" s="116"/>
      <c r="K4241" s="116"/>
      <c r="L4241" s="116"/>
      <c r="M4241" s="116"/>
      <c r="N4241" s="116"/>
      <c r="AL4241" s="117"/>
      <c r="AN4241" s="35" t="str">
        <f t="shared" si="241"/>
        <v/>
      </c>
      <c r="AO4241" s="35" t="str">
        <f t="shared" si="242"/>
        <v>-</v>
      </c>
      <c r="AQ4241" s="25" t="str">
        <f t="shared" si="240"/>
        <v>-</v>
      </c>
      <c r="BP4241" s="61"/>
      <c r="CT4241" s="61"/>
      <c r="CU4241" s="61"/>
      <c r="CV4241" s="61"/>
      <c r="CW4241" s="61"/>
      <c r="CX4241" s="61"/>
      <c r="CY4241" s="61"/>
      <c r="CZ4241" s="61"/>
      <c r="DA4241" s="61"/>
      <c r="DB4241" s="61"/>
      <c r="DC4241" s="61"/>
      <c r="DD4241" s="61"/>
      <c r="DE4241" s="61"/>
      <c r="DF4241" s="61"/>
      <c r="DG4241" s="61"/>
      <c r="DH4241" s="61"/>
      <c r="DI4241" s="61"/>
      <c r="DJ4241" s="61"/>
      <c r="DK4241" s="61"/>
      <c r="DL4241" s="61"/>
      <c r="DM4241" s="61"/>
    </row>
    <row r="4242" spans="1:117" s="25" customFormat="1" x14ac:dyDescent="0.2">
      <c r="A4242" s="25" t="s">
        <v>363</v>
      </c>
      <c r="B4242" s="25" t="s">
        <v>287</v>
      </c>
      <c r="C4242" s="160" t="s">
        <v>152</v>
      </c>
      <c r="I4242" s="116"/>
      <c r="J4242" s="116"/>
      <c r="K4242" s="116"/>
      <c r="L4242" s="116"/>
      <c r="M4242" s="116"/>
      <c r="N4242" s="116"/>
      <c r="AL4242" s="117"/>
      <c r="AN4242" s="35" t="str">
        <f t="shared" si="241"/>
        <v/>
      </c>
      <c r="AO4242" s="35" t="str">
        <f t="shared" si="242"/>
        <v>-</v>
      </c>
      <c r="AQ4242" s="25" t="str">
        <f t="shared" si="240"/>
        <v>-</v>
      </c>
      <c r="BP4242" s="61"/>
      <c r="CT4242" s="61"/>
      <c r="CU4242" s="61"/>
      <c r="CV4242" s="61"/>
      <c r="CW4242" s="61"/>
      <c r="CX4242" s="61"/>
      <c r="CY4242" s="61"/>
      <c r="CZ4242" s="61"/>
      <c r="DA4242" s="61"/>
      <c r="DB4242" s="61"/>
      <c r="DC4242" s="61"/>
      <c r="DD4242" s="61"/>
      <c r="DE4242" s="61"/>
      <c r="DF4242" s="61"/>
      <c r="DG4242" s="61"/>
      <c r="DH4242" s="61"/>
      <c r="DI4242" s="61"/>
      <c r="DJ4242" s="61"/>
      <c r="DK4242" s="61"/>
      <c r="DL4242" s="61"/>
      <c r="DM4242" s="61"/>
    </row>
    <row r="4243" spans="1:117" s="25" customFormat="1" x14ac:dyDescent="0.2">
      <c r="A4243" s="25" t="s">
        <v>363</v>
      </c>
      <c r="B4243" s="25" t="s">
        <v>288</v>
      </c>
      <c r="C4243" s="160" t="s">
        <v>153</v>
      </c>
      <c r="I4243" s="116"/>
      <c r="J4243" s="116"/>
      <c r="K4243" s="116"/>
      <c r="L4243" s="116"/>
      <c r="M4243" s="116"/>
      <c r="N4243" s="116"/>
      <c r="AL4243" s="117"/>
      <c r="AN4243" s="35" t="str">
        <f t="shared" si="241"/>
        <v/>
      </c>
      <c r="AO4243" s="35" t="str">
        <f t="shared" si="242"/>
        <v>-</v>
      </c>
      <c r="AQ4243" s="25" t="str">
        <f t="shared" si="240"/>
        <v>-</v>
      </c>
      <c r="BP4243" s="61"/>
      <c r="CT4243" s="61"/>
      <c r="CU4243" s="61"/>
      <c r="CV4243" s="61"/>
      <c r="CW4243" s="61"/>
      <c r="CX4243" s="61"/>
      <c r="CY4243" s="61"/>
      <c r="CZ4243" s="61"/>
      <c r="DA4243" s="61"/>
      <c r="DB4243" s="61"/>
      <c r="DC4243" s="61"/>
      <c r="DD4243" s="61"/>
      <c r="DE4243" s="61"/>
      <c r="DF4243" s="61"/>
      <c r="DG4243" s="61"/>
      <c r="DH4243" s="61"/>
      <c r="DI4243" s="61"/>
      <c r="DJ4243" s="61"/>
      <c r="DK4243" s="61"/>
      <c r="DL4243" s="61"/>
      <c r="DM4243" s="61"/>
    </row>
    <row r="4244" spans="1:117" s="25" customFormat="1" x14ac:dyDescent="0.2">
      <c r="A4244" s="25" t="s">
        <v>363</v>
      </c>
      <c r="B4244" s="25" t="s">
        <v>289</v>
      </c>
      <c r="C4244" s="160" t="s">
        <v>154</v>
      </c>
      <c r="I4244" s="116"/>
      <c r="J4244" s="116"/>
      <c r="K4244" s="116"/>
      <c r="L4244" s="116"/>
      <c r="M4244" s="116"/>
      <c r="N4244" s="116"/>
      <c r="AL4244" s="117"/>
      <c r="AN4244" s="35" t="str">
        <f t="shared" si="241"/>
        <v/>
      </c>
      <c r="AO4244" s="35" t="str">
        <f t="shared" si="242"/>
        <v>-</v>
      </c>
      <c r="AQ4244" s="25" t="str">
        <f t="shared" si="240"/>
        <v>-</v>
      </c>
      <c r="BP4244" s="61"/>
      <c r="CT4244" s="61"/>
      <c r="CU4244" s="61"/>
      <c r="CV4244" s="61"/>
      <c r="CW4244" s="61"/>
      <c r="CX4244" s="61"/>
      <c r="CY4244" s="61"/>
      <c r="CZ4244" s="61"/>
      <c r="DA4244" s="61"/>
      <c r="DB4244" s="61"/>
      <c r="DC4244" s="61"/>
      <c r="DD4244" s="61"/>
      <c r="DE4244" s="61"/>
      <c r="DF4244" s="61"/>
      <c r="DG4244" s="61"/>
      <c r="DH4244" s="61"/>
      <c r="DI4244" s="61"/>
      <c r="DJ4244" s="61"/>
      <c r="DK4244" s="61"/>
      <c r="DL4244" s="61"/>
      <c r="DM4244" s="61"/>
    </row>
    <row r="4245" spans="1:117" s="25" customFormat="1" x14ac:dyDescent="0.2">
      <c r="A4245" s="25" t="s">
        <v>363</v>
      </c>
      <c r="B4245" s="25" t="s">
        <v>290</v>
      </c>
      <c r="C4245" s="160" t="s">
        <v>155</v>
      </c>
      <c r="I4245" s="116"/>
      <c r="J4245" s="116"/>
      <c r="K4245" s="116"/>
      <c r="L4245" s="116"/>
      <c r="M4245" s="116"/>
      <c r="N4245" s="116"/>
      <c r="AL4245" s="117"/>
      <c r="AN4245" s="35" t="str">
        <f t="shared" si="241"/>
        <v/>
      </c>
      <c r="AO4245" s="35" t="str">
        <f t="shared" si="242"/>
        <v>-</v>
      </c>
      <c r="AQ4245" s="25" t="str">
        <f t="shared" si="240"/>
        <v>-</v>
      </c>
      <c r="BP4245" s="61"/>
      <c r="CT4245" s="61"/>
      <c r="CU4245" s="61"/>
      <c r="CV4245" s="61"/>
      <c r="CW4245" s="61"/>
      <c r="CX4245" s="61"/>
      <c r="CY4245" s="61"/>
      <c r="CZ4245" s="61"/>
      <c r="DA4245" s="61"/>
      <c r="DB4245" s="61"/>
      <c r="DC4245" s="61"/>
      <c r="DD4245" s="61"/>
      <c r="DE4245" s="61"/>
      <c r="DF4245" s="61"/>
      <c r="DG4245" s="61"/>
      <c r="DH4245" s="61"/>
      <c r="DI4245" s="61"/>
      <c r="DJ4245" s="61"/>
      <c r="DK4245" s="61"/>
      <c r="DL4245" s="61"/>
      <c r="DM4245" s="61"/>
    </row>
    <row r="4246" spans="1:117" s="25" customFormat="1" x14ac:dyDescent="0.2">
      <c r="A4246" s="25" t="s">
        <v>364</v>
      </c>
      <c r="B4246" s="25" t="s">
        <v>280</v>
      </c>
      <c r="C4246" s="160" t="s">
        <v>158</v>
      </c>
      <c r="I4246" s="116"/>
      <c r="J4246" s="116"/>
      <c r="K4246" s="116"/>
      <c r="L4246" s="116"/>
      <c r="M4246" s="116"/>
      <c r="N4246" s="116"/>
      <c r="AL4246" s="117"/>
      <c r="AN4246" s="35" t="str">
        <f t="shared" si="241"/>
        <v/>
      </c>
      <c r="AO4246" s="35" t="str">
        <f t="shared" si="242"/>
        <v>-</v>
      </c>
      <c r="AQ4246" s="25" t="str">
        <f t="shared" si="240"/>
        <v>-</v>
      </c>
      <c r="BP4246" s="61"/>
      <c r="CT4246" s="61"/>
      <c r="CU4246" s="61"/>
      <c r="CV4246" s="61"/>
      <c r="CW4246" s="61"/>
      <c r="CX4246" s="61"/>
      <c r="CY4246" s="61"/>
      <c r="CZ4246" s="61"/>
      <c r="DA4246" s="61"/>
      <c r="DB4246" s="61"/>
      <c r="DC4246" s="61"/>
      <c r="DD4246" s="61"/>
      <c r="DE4246" s="61"/>
      <c r="DF4246" s="61"/>
      <c r="DG4246" s="61"/>
      <c r="DH4246" s="61"/>
      <c r="DI4246" s="61"/>
      <c r="DJ4246" s="61"/>
      <c r="DK4246" s="61"/>
      <c r="DL4246" s="61"/>
      <c r="DM4246" s="61"/>
    </row>
    <row r="4247" spans="1:117" s="25" customFormat="1" x14ac:dyDescent="0.2">
      <c r="A4247" s="25" t="s">
        <v>364</v>
      </c>
      <c r="B4247" s="25" t="s">
        <v>281</v>
      </c>
      <c r="C4247" s="160" t="s">
        <v>147</v>
      </c>
      <c r="I4247" s="116"/>
      <c r="J4247" s="116"/>
      <c r="K4247" s="116"/>
      <c r="L4247" s="116"/>
      <c r="M4247" s="116"/>
      <c r="N4247" s="116"/>
      <c r="AL4247" s="117"/>
      <c r="AN4247" s="35" t="str">
        <f t="shared" si="241"/>
        <v/>
      </c>
      <c r="AO4247" s="35" t="str">
        <f t="shared" si="242"/>
        <v>-</v>
      </c>
      <c r="AQ4247" s="25" t="str">
        <f t="shared" si="240"/>
        <v>-</v>
      </c>
      <c r="BP4247" s="61"/>
      <c r="CT4247" s="61"/>
      <c r="CU4247" s="61"/>
      <c r="CV4247" s="61"/>
      <c r="CW4247" s="61"/>
      <c r="CX4247" s="61"/>
      <c r="CY4247" s="61"/>
      <c r="CZ4247" s="61"/>
      <c r="DA4247" s="61"/>
      <c r="DB4247" s="61"/>
      <c r="DC4247" s="61"/>
      <c r="DD4247" s="61"/>
      <c r="DE4247" s="61"/>
      <c r="DF4247" s="61"/>
      <c r="DG4247" s="61"/>
      <c r="DH4247" s="61"/>
      <c r="DI4247" s="61"/>
      <c r="DJ4247" s="61"/>
      <c r="DK4247" s="61"/>
      <c r="DL4247" s="61"/>
      <c r="DM4247" s="61"/>
    </row>
    <row r="4248" spans="1:117" s="25" customFormat="1" x14ac:dyDescent="0.2">
      <c r="A4248" s="25" t="s">
        <v>364</v>
      </c>
      <c r="B4248" s="25" t="s">
        <v>282</v>
      </c>
      <c r="C4248" s="160" t="s">
        <v>148</v>
      </c>
      <c r="I4248" s="116"/>
      <c r="J4248" s="116"/>
      <c r="K4248" s="116"/>
      <c r="L4248" s="116"/>
      <c r="M4248" s="116"/>
      <c r="N4248" s="116"/>
      <c r="AL4248" s="117"/>
      <c r="AN4248" s="35" t="str">
        <f t="shared" si="241"/>
        <v/>
      </c>
      <c r="AO4248" s="35" t="str">
        <f t="shared" si="242"/>
        <v>-</v>
      </c>
      <c r="AQ4248" s="25" t="str">
        <f t="shared" si="240"/>
        <v>-</v>
      </c>
      <c r="BP4248" s="61"/>
      <c r="CT4248" s="61"/>
      <c r="CU4248" s="61"/>
      <c r="CV4248" s="61"/>
      <c r="CW4248" s="61"/>
      <c r="CX4248" s="61"/>
      <c r="CY4248" s="61"/>
      <c r="CZ4248" s="61"/>
      <c r="DA4248" s="61"/>
      <c r="DB4248" s="61"/>
      <c r="DC4248" s="61"/>
      <c r="DD4248" s="61"/>
      <c r="DE4248" s="61"/>
      <c r="DF4248" s="61"/>
      <c r="DG4248" s="61"/>
      <c r="DH4248" s="61"/>
      <c r="DI4248" s="61"/>
      <c r="DJ4248" s="61"/>
      <c r="DK4248" s="61"/>
      <c r="DL4248" s="61"/>
      <c r="DM4248" s="61"/>
    </row>
    <row r="4249" spans="1:117" s="25" customFormat="1" x14ac:dyDescent="0.2">
      <c r="A4249" s="25" t="s">
        <v>364</v>
      </c>
      <c r="B4249" s="25" t="s">
        <v>283</v>
      </c>
      <c r="C4249" s="160" t="s">
        <v>149</v>
      </c>
      <c r="I4249" s="116"/>
      <c r="J4249" s="116"/>
      <c r="K4249" s="116"/>
      <c r="L4249" s="116"/>
      <c r="M4249" s="116"/>
      <c r="N4249" s="116"/>
      <c r="AL4249" s="117"/>
      <c r="AN4249" s="35" t="str">
        <f t="shared" si="241"/>
        <v/>
      </c>
      <c r="AO4249" s="35" t="str">
        <f t="shared" si="242"/>
        <v>-</v>
      </c>
      <c r="AQ4249" s="25" t="str">
        <f t="shared" si="240"/>
        <v>-</v>
      </c>
      <c r="BP4249" s="61"/>
      <c r="CT4249" s="61"/>
      <c r="CU4249" s="61"/>
      <c r="CV4249" s="61"/>
      <c r="CW4249" s="61"/>
      <c r="CX4249" s="61"/>
      <c r="CY4249" s="61"/>
      <c r="CZ4249" s="61"/>
      <c r="DA4249" s="61"/>
      <c r="DB4249" s="61"/>
      <c r="DC4249" s="61"/>
      <c r="DD4249" s="61"/>
      <c r="DE4249" s="61"/>
      <c r="DF4249" s="61"/>
      <c r="DG4249" s="61"/>
      <c r="DH4249" s="61"/>
      <c r="DI4249" s="61"/>
      <c r="DJ4249" s="61"/>
      <c r="DK4249" s="61"/>
      <c r="DL4249" s="61"/>
      <c r="DM4249" s="61"/>
    </row>
    <row r="4250" spans="1:117" s="25" customFormat="1" x14ac:dyDescent="0.2">
      <c r="A4250" s="25" t="s">
        <v>364</v>
      </c>
      <c r="B4250" s="25" t="s">
        <v>284</v>
      </c>
      <c r="C4250" s="160" t="s">
        <v>150</v>
      </c>
      <c r="I4250" s="116"/>
      <c r="J4250" s="116"/>
      <c r="K4250" s="116"/>
      <c r="L4250" s="116"/>
      <c r="M4250" s="116"/>
      <c r="N4250" s="116"/>
      <c r="AL4250" s="117"/>
      <c r="AN4250" s="35" t="str">
        <f t="shared" si="241"/>
        <v/>
      </c>
      <c r="AO4250" s="35" t="str">
        <f t="shared" si="242"/>
        <v>-</v>
      </c>
      <c r="AQ4250" s="25" t="str">
        <f t="shared" si="240"/>
        <v>-</v>
      </c>
      <c r="BP4250" s="61"/>
      <c r="CT4250" s="61"/>
      <c r="CU4250" s="61"/>
      <c r="CV4250" s="61"/>
      <c r="CW4250" s="61"/>
      <c r="CX4250" s="61"/>
      <c r="CY4250" s="61"/>
      <c r="CZ4250" s="61"/>
      <c r="DA4250" s="61"/>
      <c r="DB4250" s="61"/>
      <c r="DC4250" s="61"/>
      <c r="DD4250" s="61"/>
      <c r="DE4250" s="61"/>
      <c r="DF4250" s="61"/>
      <c r="DG4250" s="61"/>
      <c r="DH4250" s="61"/>
      <c r="DI4250" s="61"/>
      <c r="DJ4250" s="61"/>
      <c r="DK4250" s="61"/>
      <c r="DL4250" s="61"/>
      <c r="DM4250" s="61"/>
    </row>
    <row r="4251" spans="1:117" s="25" customFormat="1" x14ac:dyDescent="0.2">
      <c r="A4251" s="25" t="s">
        <v>364</v>
      </c>
      <c r="B4251" s="25" t="s">
        <v>285</v>
      </c>
      <c r="C4251" s="160" t="s">
        <v>151</v>
      </c>
      <c r="I4251" s="116"/>
      <c r="J4251" s="116"/>
      <c r="K4251" s="116"/>
      <c r="L4251" s="116"/>
      <c r="M4251" s="116"/>
      <c r="N4251" s="116"/>
      <c r="AL4251" s="117"/>
      <c r="AN4251" s="35" t="str">
        <f t="shared" si="241"/>
        <v/>
      </c>
      <c r="AO4251" s="35" t="str">
        <f t="shared" si="242"/>
        <v>-</v>
      </c>
      <c r="AQ4251" s="25" t="str">
        <f t="shared" si="240"/>
        <v>-</v>
      </c>
      <c r="BP4251" s="61"/>
      <c r="CT4251" s="61"/>
      <c r="CU4251" s="61"/>
      <c r="CV4251" s="61"/>
      <c r="CW4251" s="61"/>
      <c r="CX4251" s="61"/>
      <c r="CY4251" s="61"/>
      <c r="CZ4251" s="61"/>
      <c r="DA4251" s="61"/>
      <c r="DB4251" s="61"/>
      <c r="DC4251" s="61"/>
      <c r="DD4251" s="61"/>
      <c r="DE4251" s="61"/>
      <c r="DF4251" s="61"/>
      <c r="DG4251" s="61"/>
      <c r="DH4251" s="61"/>
      <c r="DI4251" s="61"/>
      <c r="DJ4251" s="61"/>
      <c r="DK4251" s="61"/>
      <c r="DL4251" s="61"/>
      <c r="DM4251" s="61"/>
    </row>
    <row r="4252" spans="1:117" s="25" customFormat="1" x14ac:dyDescent="0.2">
      <c r="A4252" s="25" t="s">
        <v>364</v>
      </c>
      <c r="B4252" s="25" t="s">
        <v>286</v>
      </c>
      <c r="C4252" s="160" t="s">
        <v>152</v>
      </c>
      <c r="I4252" s="116"/>
      <c r="J4252" s="116"/>
      <c r="K4252" s="116"/>
      <c r="L4252" s="116"/>
      <c r="M4252" s="116"/>
      <c r="N4252" s="116"/>
      <c r="AL4252" s="117"/>
      <c r="AN4252" s="35" t="str">
        <f t="shared" si="241"/>
        <v/>
      </c>
      <c r="AO4252" s="35" t="str">
        <f t="shared" si="242"/>
        <v>-</v>
      </c>
      <c r="AQ4252" s="25" t="str">
        <f t="shared" si="240"/>
        <v>-</v>
      </c>
      <c r="BP4252" s="61"/>
      <c r="CT4252" s="61"/>
      <c r="CU4252" s="61"/>
      <c r="CV4252" s="61"/>
      <c r="CW4252" s="61"/>
      <c r="CX4252" s="61"/>
      <c r="CY4252" s="61"/>
      <c r="CZ4252" s="61"/>
      <c r="DA4252" s="61"/>
      <c r="DB4252" s="61"/>
      <c r="DC4252" s="61"/>
      <c r="DD4252" s="61"/>
      <c r="DE4252" s="61"/>
      <c r="DF4252" s="61"/>
      <c r="DG4252" s="61"/>
      <c r="DH4252" s="61"/>
      <c r="DI4252" s="61"/>
      <c r="DJ4252" s="61"/>
      <c r="DK4252" s="61"/>
      <c r="DL4252" s="61"/>
      <c r="DM4252" s="61"/>
    </row>
    <row r="4253" spans="1:117" s="25" customFormat="1" x14ac:dyDescent="0.2">
      <c r="A4253" s="25" t="s">
        <v>364</v>
      </c>
      <c r="B4253" s="25" t="s">
        <v>287</v>
      </c>
      <c r="C4253" s="160" t="s">
        <v>153</v>
      </c>
      <c r="I4253" s="116"/>
      <c r="J4253" s="116"/>
      <c r="K4253" s="116"/>
      <c r="L4253" s="116"/>
      <c r="M4253" s="116"/>
      <c r="N4253" s="116"/>
      <c r="AL4253" s="117"/>
      <c r="AN4253" s="35" t="str">
        <f t="shared" si="241"/>
        <v/>
      </c>
      <c r="AO4253" s="35" t="str">
        <f t="shared" si="242"/>
        <v>-</v>
      </c>
      <c r="AQ4253" s="25" t="str">
        <f t="shared" si="240"/>
        <v>-</v>
      </c>
      <c r="BP4253" s="61"/>
      <c r="CT4253" s="61"/>
      <c r="CU4253" s="61"/>
      <c r="CV4253" s="61"/>
      <c r="CW4253" s="61"/>
      <c r="CX4253" s="61"/>
      <c r="CY4253" s="61"/>
      <c r="CZ4253" s="61"/>
      <c r="DA4253" s="61"/>
      <c r="DB4253" s="61"/>
      <c r="DC4253" s="61"/>
      <c r="DD4253" s="61"/>
      <c r="DE4253" s="61"/>
      <c r="DF4253" s="61"/>
      <c r="DG4253" s="61"/>
      <c r="DH4253" s="61"/>
      <c r="DI4253" s="61"/>
      <c r="DJ4253" s="61"/>
      <c r="DK4253" s="61"/>
      <c r="DL4253" s="61"/>
      <c r="DM4253" s="61"/>
    </row>
    <row r="4254" spans="1:117" s="25" customFormat="1" x14ac:dyDescent="0.2">
      <c r="A4254" s="25" t="s">
        <v>364</v>
      </c>
      <c r="B4254" s="25" t="s">
        <v>288</v>
      </c>
      <c r="C4254" s="160" t="s">
        <v>154</v>
      </c>
      <c r="I4254" s="116"/>
      <c r="J4254" s="116"/>
      <c r="K4254" s="116"/>
      <c r="L4254" s="116"/>
      <c r="M4254" s="116"/>
      <c r="N4254" s="116"/>
      <c r="AL4254" s="117"/>
      <c r="AN4254" s="35" t="str">
        <f t="shared" si="241"/>
        <v/>
      </c>
      <c r="AO4254" s="35" t="str">
        <f t="shared" si="242"/>
        <v>-</v>
      </c>
      <c r="AQ4254" s="25" t="str">
        <f t="shared" si="240"/>
        <v>-</v>
      </c>
      <c r="BP4254" s="61"/>
      <c r="CT4254" s="61"/>
      <c r="CU4254" s="61"/>
      <c r="CV4254" s="61"/>
      <c r="CW4254" s="61"/>
      <c r="CX4254" s="61"/>
      <c r="CY4254" s="61"/>
      <c r="CZ4254" s="61"/>
      <c r="DA4254" s="61"/>
      <c r="DB4254" s="61"/>
      <c r="DC4254" s="61"/>
      <c r="DD4254" s="61"/>
      <c r="DE4254" s="61"/>
      <c r="DF4254" s="61"/>
      <c r="DG4254" s="61"/>
      <c r="DH4254" s="61"/>
      <c r="DI4254" s="61"/>
      <c r="DJ4254" s="61"/>
      <c r="DK4254" s="61"/>
      <c r="DL4254" s="61"/>
      <c r="DM4254" s="61"/>
    </row>
    <row r="4255" spans="1:117" s="25" customFormat="1" x14ac:dyDescent="0.2">
      <c r="A4255" s="25" t="s">
        <v>364</v>
      </c>
      <c r="B4255" s="25" t="s">
        <v>289</v>
      </c>
      <c r="C4255" s="160" t="s">
        <v>155</v>
      </c>
      <c r="I4255" s="116"/>
      <c r="J4255" s="116"/>
      <c r="K4255" s="116"/>
      <c r="L4255" s="116"/>
      <c r="M4255" s="116"/>
      <c r="N4255" s="116"/>
      <c r="AL4255" s="117"/>
      <c r="AN4255" s="35" t="str">
        <f t="shared" si="241"/>
        <v/>
      </c>
      <c r="AO4255" s="35" t="str">
        <f t="shared" si="242"/>
        <v>-</v>
      </c>
      <c r="AQ4255" s="25" t="str">
        <f t="shared" si="240"/>
        <v>-</v>
      </c>
      <c r="BP4255" s="61"/>
      <c r="CT4255" s="61"/>
      <c r="CU4255" s="61"/>
      <c r="CV4255" s="61"/>
      <c r="CW4255" s="61"/>
      <c r="CX4255" s="61"/>
      <c r="CY4255" s="61"/>
      <c r="CZ4255" s="61"/>
      <c r="DA4255" s="61"/>
      <c r="DB4255" s="61"/>
      <c r="DC4255" s="61"/>
      <c r="DD4255" s="61"/>
      <c r="DE4255" s="61"/>
      <c r="DF4255" s="61"/>
      <c r="DG4255" s="61"/>
      <c r="DH4255" s="61"/>
      <c r="DI4255" s="61"/>
      <c r="DJ4255" s="61"/>
      <c r="DK4255" s="61"/>
      <c r="DL4255" s="61"/>
      <c r="DM4255" s="61"/>
    </row>
    <row r="4256" spans="1:117" s="25" customFormat="1" x14ac:dyDescent="0.2">
      <c r="A4256" s="25" t="s">
        <v>364</v>
      </c>
      <c r="B4256" s="25" t="s">
        <v>290</v>
      </c>
      <c r="C4256" s="160" t="s">
        <v>156</v>
      </c>
      <c r="I4256" s="116"/>
      <c r="J4256" s="116"/>
      <c r="K4256" s="116"/>
      <c r="L4256" s="116"/>
      <c r="M4256" s="116"/>
      <c r="N4256" s="116"/>
      <c r="AL4256" s="117"/>
      <c r="AN4256" s="35" t="str">
        <f t="shared" si="241"/>
        <v/>
      </c>
      <c r="AO4256" s="35" t="str">
        <f t="shared" si="242"/>
        <v>-</v>
      </c>
      <c r="AQ4256" s="25" t="str">
        <f t="shared" si="240"/>
        <v>-</v>
      </c>
      <c r="BP4256" s="61"/>
      <c r="CT4256" s="61"/>
      <c r="CU4256" s="61"/>
      <c r="CV4256" s="61"/>
      <c r="CW4256" s="61"/>
      <c r="CX4256" s="61"/>
      <c r="CY4256" s="61"/>
      <c r="CZ4256" s="61"/>
      <c r="DA4256" s="61"/>
      <c r="DB4256" s="61"/>
      <c r="DC4256" s="61"/>
      <c r="DD4256" s="61"/>
      <c r="DE4256" s="61"/>
      <c r="DF4256" s="61"/>
      <c r="DG4256" s="61"/>
      <c r="DH4256" s="61"/>
      <c r="DI4256" s="61"/>
      <c r="DJ4256" s="61"/>
      <c r="DK4256" s="61"/>
      <c r="DL4256" s="61"/>
      <c r="DM4256" s="61"/>
    </row>
    <row r="4257" spans="1:117" s="25" customFormat="1" x14ac:dyDescent="0.2">
      <c r="A4257" s="25" t="s">
        <v>365</v>
      </c>
      <c r="B4257" s="25" t="s">
        <v>280</v>
      </c>
      <c r="C4257" s="160" t="s">
        <v>151</v>
      </c>
      <c r="I4257" s="116"/>
      <c r="J4257" s="116"/>
      <c r="K4257" s="116"/>
      <c r="L4257" s="116"/>
      <c r="M4257" s="116"/>
      <c r="N4257" s="116"/>
      <c r="AL4257" s="117"/>
      <c r="AN4257" s="35" t="str">
        <f t="shared" si="241"/>
        <v/>
      </c>
      <c r="AO4257" s="35" t="str">
        <f t="shared" si="242"/>
        <v>-</v>
      </c>
      <c r="AQ4257" s="25" t="str">
        <f t="shared" si="240"/>
        <v>-</v>
      </c>
      <c r="BP4257" s="61"/>
      <c r="CT4257" s="61"/>
      <c r="CU4257" s="61"/>
      <c r="CV4257" s="61"/>
      <c r="CW4257" s="61"/>
      <c r="CX4257" s="61"/>
      <c r="CY4257" s="61"/>
      <c r="CZ4257" s="61"/>
      <c r="DA4257" s="61"/>
      <c r="DB4257" s="61"/>
      <c r="DC4257" s="61"/>
      <c r="DD4257" s="61"/>
      <c r="DE4257" s="61"/>
      <c r="DF4257" s="61"/>
      <c r="DG4257" s="61"/>
      <c r="DH4257" s="61"/>
      <c r="DI4257" s="61"/>
      <c r="DJ4257" s="61"/>
      <c r="DK4257" s="61"/>
      <c r="DL4257" s="61"/>
      <c r="DM4257" s="61"/>
    </row>
    <row r="4258" spans="1:117" s="25" customFormat="1" x14ac:dyDescent="0.2">
      <c r="A4258" s="25" t="s">
        <v>365</v>
      </c>
      <c r="B4258" s="25" t="s">
        <v>281</v>
      </c>
      <c r="C4258" s="160" t="s">
        <v>152</v>
      </c>
      <c r="I4258" s="116"/>
      <c r="J4258" s="116"/>
      <c r="K4258" s="116"/>
      <c r="L4258" s="116"/>
      <c r="M4258" s="116"/>
      <c r="N4258" s="116"/>
      <c r="AL4258" s="117"/>
      <c r="AN4258" s="35" t="str">
        <f t="shared" si="241"/>
        <v/>
      </c>
      <c r="AO4258" s="35" t="str">
        <f t="shared" si="242"/>
        <v>-</v>
      </c>
      <c r="AQ4258" s="25" t="str">
        <f t="shared" si="240"/>
        <v>-</v>
      </c>
      <c r="BP4258" s="61"/>
      <c r="CT4258" s="61"/>
      <c r="CU4258" s="61"/>
      <c r="CV4258" s="61"/>
      <c r="CW4258" s="61"/>
      <c r="CX4258" s="61"/>
      <c r="CY4258" s="61"/>
      <c r="CZ4258" s="61"/>
      <c r="DA4258" s="61"/>
      <c r="DB4258" s="61"/>
      <c r="DC4258" s="61"/>
      <c r="DD4258" s="61"/>
      <c r="DE4258" s="61"/>
      <c r="DF4258" s="61"/>
      <c r="DG4258" s="61"/>
      <c r="DH4258" s="61"/>
      <c r="DI4258" s="61"/>
      <c r="DJ4258" s="61"/>
      <c r="DK4258" s="61"/>
      <c r="DL4258" s="61"/>
      <c r="DM4258" s="61"/>
    </row>
    <row r="4259" spans="1:117" s="25" customFormat="1" x14ac:dyDescent="0.2">
      <c r="A4259" s="25" t="s">
        <v>365</v>
      </c>
      <c r="B4259" s="25" t="s">
        <v>282</v>
      </c>
      <c r="C4259" s="160" t="s">
        <v>153</v>
      </c>
      <c r="I4259" s="116"/>
      <c r="J4259" s="116"/>
      <c r="K4259" s="116"/>
      <c r="L4259" s="116"/>
      <c r="M4259" s="116"/>
      <c r="N4259" s="116"/>
      <c r="AL4259" s="117"/>
      <c r="AN4259" s="35" t="str">
        <f t="shared" si="241"/>
        <v/>
      </c>
      <c r="AO4259" s="35" t="str">
        <f t="shared" si="242"/>
        <v>-</v>
      </c>
      <c r="AQ4259" s="25" t="str">
        <f t="shared" si="240"/>
        <v>-</v>
      </c>
      <c r="BP4259" s="61"/>
      <c r="CT4259" s="61"/>
      <c r="CU4259" s="61"/>
      <c r="CV4259" s="61"/>
      <c r="CW4259" s="61"/>
      <c r="CX4259" s="61"/>
      <c r="CY4259" s="61"/>
      <c r="CZ4259" s="61"/>
      <c r="DA4259" s="61"/>
      <c r="DB4259" s="61"/>
      <c r="DC4259" s="61"/>
      <c r="DD4259" s="61"/>
      <c r="DE4259" s="61"/>
      <c r="DF4259" s="61"/>
      <c r="DG4259" s="61"/>
      <c r="DH4259" s="61"/>
      <c r="DI4259" s="61"/>
      <c r="DJ4259" s="61"/>
      <c r="DK4259" s="61"/>
      <c r="DL4259" s="61"/>
      <c r="DM4259" s="61"/>
    </row>
    <row r="4260" spans="1:117" s="25" customFormat="1" x14ac:dyDescent="0.2">
      <c r="A4260" s="25" t="s">
        <v>365</v>
      </c>
      <c r="B4260" s="25" t="s">
        <v>283</v>
      </c>
      <c r="C4260" s="160" t="s">
        <v>154</v>
      </c>
      <c r="I4260" s="116"/>
      <c r="J4260" s="116"/>
      <c r="K4260" s="116"/>
      <c r="L4260" s="116"/>
      <c r="M4260" s="116"/>
      <c r="N4260" s="116"/>
      <c r="AL4260" s="117"/>
      <c r="AN4260" s="35" t="str">
        <f t="shared" si="241"/>
        <v/>
      </c>
      <c r="AO4260" s="35" t="str">
        <f t="shared" si="242"/>
        <v>-</v>
      </c>
      <c r="AQ4260" s="25" t="str">
        <f t="shared" si="240"/>
        <v>-</v>
      </c>
      <c r="BP4260" s="61"/>
      <c r="CT4260" s="61"/>
      <c r="CU4260" s="61"/>
      <c r="CV4260" s="61"/>
      <c r="CW4260" s="61"/>
      <c r="CX4260" s="61"/>
      <c r="CY4260" s="61"/>
      <c r="CZ4260" s="61"/>
      <c r="DA4260" s="61"/>
      <c r="DB4260" s="61"/>
      <c r="DC4260" s="61"/>
      <c r="DD4260" s="61"/>
      <c r="DE4260" s="61"/>
      <c r="DF4260" s="61"/>
      <c r="DG4260" s="61"/>
      <c r="DH4260" s="61"/>
      <c r="DI4260" s="61"/>
      <c r="DJ4260" s="61"/>
      <c r="DK4260" s="61"/>
      <c r="DL4260" s="61"/>
      <c r="DM4260" s="61"/>
    </row>
    <row r="4261" spans="1:117" s="25" customFormat="1" x14ac:dyDescent="0.2">
      <c r="A4261" s="25" t="s">
        <v>365</v>
      </c>
      <c r="B4261" s="25" t="s">
        <v>284</v>
      </c>
      <c r="C4261" s="160" t="s">
        <v>155</v>
      </c>
      <c r="I4261" s="116"/>
      <c r="J4261" s="116"/>
      <c r="K4261" s="116"/>
      <c r="L4261" s="116"/>
      <c r="M4261" s="116"/>
      <c r="N4261" s="116"/>
      <c r="AL4261" s="117"/>
      <c r="AN4261" s="35" t="str">
        <f t="shared" si="241"/>
        <v/>
      </c>
      <c r="AO4261" s="35" t="str">
        <f t="shared" si="242"/>
        <v>-</v>
      </c>
      <c r="AQ4261" s="25" t="str">
        <f t="shared" ref="AQ4261:AQ4324" si="243">CONCATENATE(TRIM(LEFT(AP4261,LEN(AP4261)-LEN(RIGHT(AP4261)))),"-",RIGHT(AP4261))</f>
        <v>-</v>
      </c>
      <c r="BP4261" s="61"/>
      <c r="CT4261" s="61"/>
      <c r="CU4261" s="61"/>
      <c r="CV4261" s="61"/>
      <c r="CW4261" s="61"/>
      <c r="CX4261" s="61"/>
      <c r="CY4261" s="61"/>
      <c r="CZ4261" s="61"/>
      <c r="DA4261" s="61"/>
      <c r="DB4261" s="61"/>
      <c r="DC4261" s="61"/>
      <c r="DD4261" s="61"/>
      <c r="DE4261" s="61"/>
      <c r="DF4261" s="61"/>
      <c r="DG4261" s="61"/>
      <c r="DH4261" s="61"/>
      <c r="DI4261" s="61"/>
      <c r="DJ4261" s="61"/>
      <c r="DK4261" s="61"/>
      <c r="DL4261" s="61"/>
      <c r="DM4261" s="61"/>
    </row>
    <row r="4262" spans="1:117" s="25" customFormat="1" x14ac:dyDescent="0.2">
      <c r="A4262" s="25" t="s">
        <v>365</v>
      </c>
      <c r="B4262" s="25" t="s">
        <v>285</v>
      </c>
      <c r="C4262" s="160" t="s">
        <v>156</v>
      </c>
      <c r="I4262" s="116"/>
      <c r="J4262" s="116"/>
      <c r="K4262" s="116"/>
      <c r="L4262" s="116"/>
      <c r="M4262" s="116"/>
      <c r="N4262" s="116"/>
      <c r="AL4262" s="117"/>
      <c r="AN4262" s="35" t="str">
        <f t="shared" si="241"/>
        <v/>
      </c>
      <c r="AO4262" s="35" t="str">
        <f t="shared" si="242"/>
        <v>-</v>
      </c>
      <c r="AQ4262" s="25" t="str">
        <f t="shared" si="243"/>
        <v>-</v>
      </c>
      <c r="BP4262" s="61"/>
      <c r="CT4262" s="61"/>
      <c r="CU4262" s="61"/>
      <c r="CV4262" s="61"/>
      <c r="CW4262" s="61"/>
      <c r="CX4262" s="61"/>
      <c r="CY4262" s="61"/>
      <c r="CZ4262" s="61"/>
      <c r="DA4262" s="61"/>
      <c r="DB4262" s="61"/>
      <c r="DC4262" s="61"/>
      <c r="DD4262" s="61"/>
      <c r="DE4262" s="61"/>
      <c r="DF4262" s="61"/>
      <c r="DG4262" s="61"/>
      <c r="DH4262" s="61"/>
      <c r="DI4262" s="61"/>
      <c r="DJ4262" s="61"/>
      <c r="DK4262" s="61"/>
      <c r="DL4262" s="61"/>
      <c r="DM4262" s="61"/>
    </row>
    <row r="4263" spans="1:117" s="25" customFormat="1" x14ac:dyDescent="0.2">
      <c r="A4263" s="25" t="s">
        <v>365</v>
      </c>
      <c r="B4263" s="25" t="s">
        <v>286</v>
      </c>
      <c r="C4263" s="160" t="s">
        <v>157</v>
      </c>
      <c r="I4263" s="116"/>
      <c r="J4263" s="116"/>
      <c r="K4263" s="116"/>
      <c r="L4263" s="116"/>
      <c r="M4263" s="116"/>
      <c r="N4263" s="116"/>
      <c r="AL4263" s="117"/>
      <c r="AN4263" s="35" t="str">
        <f t="shared" si="241"/>
        <v/>
      </c>
      <c r="AO4263" s="35" t="str">
        <f t="shared" si="242"/>
        <v>-</v>
      </c>
      <c r="AQ4263" s="25" t="str">
        <f t="shared" si="243"/>
        <v>-</v>
      </c>
      <c r="BP4263" s="61"/>
      <c r="CT4263" s="61"/>
      <c r="CU4263" s="61"/>
      <c r="CV4263" s="61"/>
      <c r="CW4263" s="61"/>
      <c r="CX4263" s="61"/>
      <c r="CY4263" s="61"/>
      <c r="CZ4263" s="61"/>
      <c r="DA4263" s="61"/>
      <c r="DB4263" s="61"/>
      <c r="DC4263" s="61"/>
      <c r="DD4263" s="61"/>
      <c r="DE4263" s="61"/>
      <c r="DF4263" s="61"/>
      <c r="DG4263" s="61"/>
      <c r="DH4263" s="61"/>
      <c r="DI4263" s="61"/>
      <c r="DJ4263" s="61"/>
      <c r="DK4263" s="61"/>
      <c r="DL4263" s="61"/>
      <c r="DM4263" s="61"/>
    </row>
    <row r="4264" spans="1:117" s="25" customFormat="1" x14ac:dyDescent="0.2">
      <c r="A4264" s="25" t="s">
        <v>365</v>
      </c>
      <c r="B4264" s="25" t="s">
        <v>287</v>
      </c>
      <c r="C4264" s="160" t="s">
        <v>158</v>
      </c>
      <c r="I4264" s="116"/>
      <c r="J4264" s="116"/>
      <c r="K4264" s="116"/>
      <c r="L4264" s="116"/>
      <c r="M4264" s="116"/>
      <c r="N4264" s="116"/>
      <c r="AL4264" s="117"/>
      <c r="AN4264" s="35" t="str">
        <f t="shared" si="241"/>
        <v/>
      </c>
      <c r="AO4264" s="35" t="str">
        <f t="shared" si="242"/>
        <v>-</v>
      </c>
      <c r="AQ4264" s="25" t="str">
        <f t="shared" si="243"/>
        <v>-</v>
      </c>
      <c r="BP4264" s="61"/>
      <c r="CT4264" s="61"/>
      <c r="CU4264" s="61"/>
      <c r="CV4264" s="61"/>
      <c r="CW4264" s="61"/>
      <c r="CX4264" s="61"/>
      <c r="CY4264" s="61"/>
      <c r="CZ4264" s="61"/>
      <c r="DA4264" s="61"/>
      <c r="DB4264" s="61"/>
      <c r="DC4264" s="61"/>
      <c r="DD4264" s="61"/>
      <c r="DE4264" s="61"/>
      <c r="DF4264" s="61"/>
      <c r="DG4264" s="61"/>
      <c r="DH4264" s="61"/>
      <c r="DI4264" s="61"/>
      <c r="DJ4264" s="61"/>
      <c r="DK4264" s="61"/>
      <c r="DL4264" s="61"/>
      <c r="DM4264" s="61"/>
    </row>
    <row r="4265" spans="1:117" s="25" customFormat="1" x14ac:dyDescent="0.2">
      <c r="A4265" s="25" t="s">
        <v>365</v>
      </c>
      <c r="B4265" s="25" t="s">
        <v>288</v>
      </c>
      <c r="C4265" s="160" t="s">
        <v>147</v>
      </c>
      <c r="I4265" s="116"/>
      <c r="J4265" s="116"/>
      <c r="K4265" s="116"/>
      <c r="L4265" s="116"/>
      <c r="M4265" s="116"/>
      <c r="N4265" s="116"/>
      <c r="AL4265" s="117"/>
      <c r="AN4265" s="35" t="str">
        <f t="shared" si="241"/>
        <v/>
      </c>
      <c r="AO4265" s="35" t="str">
        <f t="shared" si="242"/>
        <v>-</v>
      </c>
      <c r="AQ4265" s="25" t="str">
        <f t="shared" si="243"/>
        <v>-</v>
      </c>
      <c r="BP4265" s="61"/>
      <c r="CT4265" s="61"/>
      <c r="CU4265" s="61"/>
      <c r="CV4265" s="61"/>
      <c r="CW4265" s="61"/>
      <c r="CX4265" s="61"/>
      <c r="CY4265" s="61"/>
      <c r="CZ4265" s="61"/>
      <c r="DA4265" s="61"/>
      <c r="DB4265" s="61"/>
      <c r="DC4265" s="61"/>
      <c r="DD4265" s="61"/>
      <c r="DE4265" s="61"/>
      <c r="DF4265" s="61"/>
      <c r="DG4265" s="61"/>
      <c r="DH4265" s="61"/>
      <c r="DI4265" s="61"/>
      <c r="DJ4265" s="61"/>
      <c r="DK4265" s="61"/>
      <c r="DL4265" s="61"/>
      <c r="DM4265" s="61"/>
    </row>
    <row r="4266" spans="1:117" s="25" customFormat="1" x14ac:dyDescent="0.2">
      <c r="A4266" s="25" t="s">
        <v>365</v>
      </c>
      <c r="B4266" s="25" t="s">
        <v>289</v>
      </c>
      <c r="C4266" s="160" t="s">
        <v>148</v>
      </c>
      <c r="I4266" s="116"/>
      <c r="J4266" s="116"/>
      <c r="K4266" s="116"/>
      <c r="L4266" s="116"/>
      <c r="M4266" s="116"/>
      <c r="N4266" s="116"/>
      <c r="AL4266" s="117"/>
      <c r="AN4266" s="35" t="str">
        <f t="shared" si="241"/>
        <v/>
      </c>
      <c r="AO4266" s="35" t="str">
        <f t="shared" si="242"/>
        <v>-</v>
      </c>
      <c r="AQ4266" s="25" t="str">
        <f t="shared" si="243"/>
        <v>-</v>
      </c>
      <c r="BP4266" s="61"/>
      <c r="CT4266" s="61"/>
      <c r="CU4266" s="61"/>
      <c r="CV4266" s="61"/>
      <c r="CW4266" s="61"/>
      <c r="CX4266" s="61"/>
      <c r="CY4266" s="61"/>
      <c r="CZ4266" s="61"/>
      <c r="DA4266" s="61"/>
      <c r="DB4266" s="61"/>
      <c r="DC4266" s="61"/>
      <c r="DD4266" s="61"/>
      <c r="DE4266" s="61"/>
      <c r="DF4266" s="61"/>
      <c r="DG4266" s="61"/>
      <c r="DH4266" s="61"/>
      <c r="DI4266" s="61"/>
      <c r="DJ4266" s="61"/>
      <c r="DK4266" s="61"/>
      <c r="DL4266" s="61"/>
      <c r="DM4266" s="61"/>
    </row>
    <row r="4267" spans="1:117" s="25" customFormat="1" x14ac:dyDescent="0.2">
      <c r="A4267" s="25" t="s">
        <v>365</v>
      </c>
      <c r="B4267" s="25" t="s">
        <v>290</v>
      </c>
      <c r="C4267" s="160" t="s">
        <v>149</v>
      </c>
      <c r="I4267" s="116"/>
      <c r="J4267" s="116"/>
      <c r="K4267" s="116"/>
      <c r="L4267" s="116"/>
      <c r="M4267" s="116"/>
      <c r="N4267" s="116"/>
      <c r="AL4267" s="117"/>
      <c r="AN4267" s="35" t="str">
        <f t="shared" si="241"/>
        <v/>
      </c>
      <c r="AO4267" s="35" t="str">
        <f t="shared" si="242"/>
        <v>-</v>
      </c>
      <c r="AQ4267" s="25" t="str">
        <f t="shared" si="243"/>
        <v>-</v>
      </c>
      <c r="BP4267" s="61"/>
      <c r="CT4267" s="61"/>
      <c r="CU4267" s="61"/>
      <c r="CV4267" s="61"/>
      <c r="CW4267" s="61"/>
      <c r="CX4267" s="61"/>
      <c r="CY4267" s="61"/>
      <c r="CZ4267" s="61"/>
      <c r="DA4267" s="61"/>
      <c r="DB4267" s="61"/>
      <c r="DC4267" s="61"/>
      <c r="DD4267" s="61"/>
      <c r="DE4267" s="61"/>
      <c r="DF4267" s="61"/>
      <c r="DG4267" s="61"/>
      <c r="DH4267" s="61"/>
      <c r="DI4267" s="61"/>
      <c r="DJ4267" s="61"/>
      <c r="DK4267" s="61"/>
      <c r="DL4267" s="61"/>
      <c r="DM4267" s="61"/>
    </row>
    <row r="4268" spans="1:117" s="25" customFormat="1" x14ac:dyDescent="0.2">
      <c r="A4268" s="25" t="s">
        <v>366</v>
      </c>
      <c r="B4268" s="25" t="s">
        <v>280</v>
      </c>
      <c r="C4268" s="160" t="s">
        <v>152</v>
      </c>
      <c r="I4268" s="116"/>
      <c r="J4268" s="116"/>
      <c r="K4268" s="116"/>
      <c r="L4268" s="116"/>
      <c r="M4268" s="116"/>
      <c r="N4268" s="116"/>
      <c r="AL4268" s="117"/>
      <c r="AN4268" s="35" t="str">
        <f t="shared" si="241"/>
        <v/>
      </c>
      <c r="AO4268" s="35" t="str">
        <f t="shared" si="242"/>
        <v>-</v>
      </c>
      <c r="AQ4268" s="25" t="str">
        <f t="shared" si="243"/>
        <v>-</v>
      </c>
      <c r="BP4268" s="61"/>
      <c r="CT4268" s="61"/>
      <c r="CU4268" s="61"/>
      <c r="CV4268" s="61"/>
      <c r="CW4268" s="61"/>
      <c r="CX4268" s="61"/>
      <c r="CY4268" s="61"/>
      <c r="CZ4268" s="61"/>
      <c r="DA4268" s="61"/>
      <c r="DB4268" s="61"/>
      <c r="DC4268" s="61"/>
      <c r="DD4268" s="61"/>
      <c r="DE4268" s="61"/>
      <c r="DF4268" s="61"/>
      <c r="DG4268" s="61"/>
      <c r="DH4268" s="61"/>
      <c r="DI4268" s="61"/>
      <c r="DJ4268" s="61"/>
      <c r="DK4268" s="61"/>
      <c r="DL4268" s="61"/>
      <c r="DM4268" s="61"/>
    </row>
    <row r="4269" spans="1:117" s="25" customFormat="1" x14ac:dyDescent="0.2">
      <c r="A4269" s="25" t="s">
        <v>366</v>
      </c>
      <c r="B4269" s="25" t="s">
        <v>281</v>
      </c>
      <c r="C4269" s="160" t="s">
        <v>153</v>
      </c>
      <c r="I4269" s="116"/>
      <c r="J4269" s="116"/>
      <c r="K4269" s="116"/>
      <c r="L4269" s="116"/>
      <c r="M4269" s="116"/>
      <c r="N4269" s="116"/>
      <c r="AL4269" s="117"/>
      <c r="AN4269" s="35" t="str">
        <f t="shared" si="241"/>
        <v/>
      </c>
      <c r="AO4269" s="35" t="str">
        <f t="shared" si="242"/>
        <v>-</v>
      </c>
      <c r="AQ4269" s="25" t="str">
        <f t="shared" si="243"/>
        <v>-</v>
      </c>
      <c r="BP4269" s="61"/>
      <c r="CT4269" s="61"/>
      <c r="CU4269" s="61"/>
      <c r="CV4269" s="61"/>
      <c r="CW4269" s="61"/>
      <c r="CX4269" s="61"/>
      <c r="CY4269" s="61"/>
      <c r="CZ4269" s="61"/>
      <c r="DA4269" s="61"/>
      <c r="DB4269" s="61"/>
      <c r="DC4269" s="61"/>
      <c r="DD4269" s="61"/>
      <c r="DE4269" s="61"/>
      <c r="DF4269" s="61"/>
      <c r="DG4269" s="61"/>
      <c r="DH4269" s="61"/>
      <c r="DI4269" s="61"/>
      <c r="DJ4269" s="61"/>
      <c r="DK4269" s="61"/>
      <c r="DL4269" s="61"/>
      <c r="DM4269" s="61"/>
    </row>
    <row r="4270" spans="1:117" s="25" customFormat="1" x14ac:dyDescent="0.2">
      <c r="A4270" s="25" t="s">
        <v>366</v>
      </c>
      <c r="B4270" s="25" t="s">
        <v>291</v>
      </c>
      <c r="C4270" s="160" t="s">
        <v>154</v>
      </c>
      <c r="I4270" s="116"/>
      <c r="J4270" s="116"/>
      <c r="K4270" s="116"/>
      <c r="L4270" s="116"/>
      <c r="M4270" s="116"/>
      <c r="N4270" s="116"/>
      <c r="AL4270" s="117"/>
      <c r="AN4270" s="35" t="str">
        <f t="shared" si="241"/>
        <v/>
      </c>
      <c r="AO4270" s="35" t="str">
        <f t="shared" si="242"/>
        <v>-</v>
      </c>
      <c r="AQ4270" s="25" t="str">
        <f t="shared" si="243"/>
        <v>-</v>
      </c>
      <c r="BP4270" s="61"/>
      <c r="CT4270" s="61"/>
      <c r="CU4270" s="61"/>
      <c r="CV4270" s="61"/>
      <c r="CW4270" s="61"/>
      <c r="CX4270" s="61"/>
      <c r="CY4270" s="61"/>
      <c r="CZ4270" s="61"/>
      <c r="DA4270" s="61"/>
      <c r="DB4270" s="61"/>
      <c r="DC4270" s="61"/>
      <c r="DD4270" s="61"/>
      <c r="DE4270" s="61"/>
      <c r="DF4270" s="61"/>
      <c r="DG4270" s="61"/>
      <c r="DH4270" s="61"/>
      <c r="DI4270" s="61"/>
      <c r="DJ4270" s="61"/>
      <c r="DK4270" s="61"/>
      <c r="DL4270" s="61"/>
      <c r="DM4270" s="61"/>
    </row>
    <row r="4271" spans="1:117" s="25" customFormat="1" x14ac:dyDescent="0.2">
      <c r="A4271" s="25" t="s">
        <v>366</v>
      </c>
      <c r="B4271" s="25" t="s">
        <v>283</v>
      </c>
      <c r="C4271" s="160" t="s">
        <v>155</v>
      </c>
      <c r="I4271" s="116"/>
      <c r="J4271" s="116"/>
      <c r="K4271" s="116"/>
      <c r="L4271" s="116"/>
      <c r="M4271" s="116"/>
      <c r="N4271" s="116"/>
      <c r="AL4271" s="117"/>
      <c r="AN4271" s="35" t="str">
        <f t="shared" si="241"/>
        <v/>
      </c>
      <c r="AO4271" s="35" t="str">
        <f t="shared" si="242"/>
        <v>-</v>
      </c>
      <c r="AQ4271" s="25" t="str">
        <f t="shared" si="243"/>
        <v>-</v>
      </c>
      <c r="BP4271" s="61"/>
      <c r="CT4271" s="61"/>
      <c r="CU4271" s="61"/>
      <c r="CV4271" s="61"/>
      <c r="CW4271" s="61"/>
      <c r="CX4271" s="61"/>
      <c r="CY4271" s="61"/>
      <c r="CZ4271" s="61"/>
      <c r="DA4271" s="61"/>
      <c r="DB4271" s="61"/>
      <c r="DC4271" s="61"/>
      <c r="DD4271" s="61"/>
      <c r="DE4271" s="61"/>
      <c r="DF4271" s="61"/>
      <c r="DG4271" s="61"/>
      <c r="DH4271" s="61"/>
      <c r="DI4271" s="61"/>
      <c r="DJ4271" s="61"/>
      <c r="DK4271" s="61"/>
      <c r="DL4271" s="61"/>
      <c r="DM4271" s="61"/>
    </row>
    <row r="4272" spans="1:117" s="25" customFormat="1" x14ac:dyDescent="0.2">
      <c r="A4272" s="25" t="s">
        <v>366</v>
      </c>
      <c r="B4272" s="25" t="s">
        <v>284</v>
      </c>
      <c r="C4272" s="160" t="s">
        <v>156</v>
      </c>
      <c r="I4272" s="116"/>
      <c r="J4272" s="116"/>
      <c r="K4272" s="116"/>
      <c r="L4272" s="116"/>
      <c r="M4272" s="116"/>
      <c r="N4272" s="116"/>
      <c r="AL4272" s="117"/>
      <c r="AN4272" s="35" t="str">
        <f t="shared" si="241"/>
        <v/>
      </c>
      <c r="AO4272" s="35" t="str">
        <f t="shared" si="242"/>
        <v>-</v>
      </c>
      <c r="AQ4272" s="25" t="str">
        <f t="shared" si="243"/>
        <v>-</v>
      </c>
      <c r="BP4272" s="61"/>
      <c r="CT4272" s="61"/>
      <c r="CU4272" s="61"/>
      <c r="CV4272" s="61"/>
      <c r="CW4272" s="61"/>
      <c r="CX4272" s="61"/>
      <c r="CY4272" s="61"/>
      <c r="CZ4272" s="61"/>
      <c r="DA4272" s="61"/>
      <c r="DB4272" s="61"/>
      <c r="DC4272" s="61"/>
      <c r="DD4272" s="61"/>
      <c r="DE4272" s="61"/>
      <c r="DF4272" s="61"/>
      <c r="DG4272" s="61"/>
      <c r="DH4272" s="61"/>
      <c r="DI4272" s="61"/>
      <c r="DJ4272" s="61"/>
      <c r="DK4272" s="61"/>
      <c r="DL4272" s="61"/>
      <c r="DM4272" s="61"/>
    </row>
    <row r="4273" spans="1:117" s="25" customFormat="1" x14ac:dyDescent="0.2">
      <c r="A4273" s="25" t="s">
        <v>366</v>
      </c>
      <c r="B4273" s="25" t="s">
        <v>285</v>
      </c>
      <c r="C4273" s="160" t="s">
        <v>157</v>
      </c>
      <c r="I4273" s="116"/>
      <c r="J4273" s="116"/>
      <c r="K4273" s="116"/>
      <c r="L4273" s="116"/>
      <c r="M4273" s="116"/>
      <c r="N4273" s="116"/>
      <c r="AL4273" s="117"/>
      <c r="AN4273" s="35" t="str">
        <f t="shared" si="241"/>
        <v/>
      </c>
      <c r="AO4273" s="35" t="str">
        <f t="shared" si="242"/>
        <v>-</v>
      </c>
      <c r="AQ4273" s="25" t="str">
        <f t="shared" si="243"/>
        <v>-</v>
      </c>
      <c r="BP4273" s="61"/>
      <c r="CT4273" s="61"/>
      <c r="CU4273" s="61"/>
      <c r="CV4273" s="61"/>
      <c r="CW4273" s="61"/>
      <c r="CX4273" s="61"/>
      <c r="CY4273" s="61"/>
      <c r="CZ4273" s="61"/>
      <c r="DA4273" s="61"/>
      <c r="DB4273" s="61"/>
      <c r="DC4273" s="61"/>
      <c r="DD4273" s="61"/>
      <c r="DE4273" s="61"/>
      <c r="DF4273" s="61"/>
      <c r="DG4273" s="61"/>
      <c r="DH4273" s="61"/>
      <c r="DI4273" s="61"/>
      <c r="DJ4273" s="61"/>
      <c r="DK4273" s="61"/>
      <c r="DL4273" s="61"/>
      <c r="DM4273" s="61"/>
    </row>
    <row r="4274" spans="1:117" s="25" customFormat="1" x14ac:dyDescent="0.2">
      <c r="A4274" s="25" t="s">
        <v>366</v>
      </c>
      <c r="B4274" s="25" t="s">
        <v>286</v>
      </c>
      <c r="C4274" s="160" t="s">
        <v>158</v>
      </c>
      <c r="I4274" s="116"/>
      <c r="J4274" s="116"/>
      <c r="K4274" s="116"/>
      <c r="L4274" s="116"/>
      <c r="M4274" s="116"/>
      <c r="N4274" s="116"/>
      <c r="AL4274" s="117"/>
      <c r="AN4274" s="35" t="str">
        <f t="shared" si="241"/>
        <v/>
      </c>
      <c r="AO4274" s="35" t="str">
        <f t="shared" si="242"/>
        <v>-</v>
      </c>
      <c r="AQ4274" s="25" t="str">
        <f t="shared" si="243"/>
        <v>-</v>
      </c>
      <c r="BP4274" s="61"/>
      <c r="CT4274" s="61"/>
      <c r="CU4274" s="61"/>
      <c r="CV4274" s="61"/>
      <c r="CW4274" s="61"/>
      <c r="CX4274" s="61"/>
      <c r="CY4274" s="61"/>
      <c r="CZ4274" s="61"/>
      <c r="DA4274" s="61"/>
      <c r="DB4274" s="61"/>
      <c r="DC4274" s="61"/>
      <c r="DD4274" s="61"/>
      <c r="DE4274" s="61"/>
      <c r="DF4274" s="61"/>
      <c r="DG4274" s="61"/>
      <c r="DH4274" s="61"/>
      <c r="DI4274" s="61"/>
      <c r="DJ4274" s="61"/>
      <c r="DK4274" s="61"/>
      <c r="DL4274" s="61"/>
      <c r="DM4274" s="61"/>
    </row>
    <row r="4275" spans="1:117" s="25" customFormat="1" x14ac:dyDescent="0.2">
      <c r="A4275" s="25" t="s">
        <v>366</v>
      </c>
      <c r="B4275" s="25" t="s">
        <v>287</v>
      </c>
      <c r="C4275" s="160" t="s">
        <v>147</v>
      </c>
      <c r="I4275" s="116"/>
      <c r="J4275" s="116"/>
      <c r="K4275" s="116"/>
      <c r="L4275" s="116"/>
      <c r="M4275" s="116"/>
      <c r="N4275" s="116"/>
      <c r="AL4275" s="117"/>
      <c r="AN4275" s="35" t="str">
        <f t="shared" si="241"/>
        <v/>
      </c>
      <c r="AO4275" s="35" t="str">
        <f t="shared" si="242"/>
        <v>-</v>
      </c>
      <c r="AQ4275" s="25" t="str">
        <f t="shared" si="243"/>
        <v>-</v>
      </c>
      <c r="BP4275" s="61"/>
      <c r="CT4275" s="61"/>
      <c r="CU4275" s="61"/>
      <c r="CV4275" s="61"/>
      <c r="CW4275" s="61"/>
      <c r="CX4275" s="61"/>
      <c r="CY4275" s="61"/>
      <c r="CZ4275" s="61"/>
      <c r="DA4275" s="61"/>
      <c r="DB4275" s="61"/>
      <c r="DC4275" s="61"/>
      <c r="DD4275" s="61"/>
      <c r="DE4275" s="61"/>
      <c r="DF4275" s="61"/>
      <c r="DG4275" s="61"/>
      <c r="DH4275" s="61"/>
      <c r="DI4275" s="61"/>
      <c r="DJ4275" s="61"/>
      <c r="DK4275" s="61"/>
      <c r="DL4275" s="61"/>
      <c r="DM4275" s="61"/>
    </row>
    <row r="4276" spans="1:117" s="25" customFormat="1" x14ac:dyDescent="0.2">
      <c r="A4276" s="25" t="s">
        <v>366</v>
      </c>
      <c r="B4276" s="25" t="s">
        <v>292</v>
      </c>
      <c r="C4276" s="160" t="s">
        <v>148</v>
      </c>
      <c r="I4276" s="116"/>
      <c r="J4276" s="116"/>
      <c r="K4276" s="116"/>
      <c r="L4276" s="116"/>
      <c r="M4276" s="116"/>
      <c r="N4276" s="116"/>
      <c r="AL4276" s="117"/>
      <c r="AN4276" s="35" t="str">
        <f t="shared" si="241"/>
        <v/>
      </c>
      <c r="AO4276" s="35" t="str">
        <f t="shared" si="242"/>
        <v>-</v>
      </c>
      <c r="AQ4276" s="25" t="str">
        <f t="shared" si="243"/>
        <v>-</v>
      </c>
      <c r="BP4276" s="61"/>
      <c r="CT4276" s="61"/>
      <c r="CU4276" s="61"/>
      <c r="CV4276" s="61"/>
      <c r="CW4276" s="61"/>
      <c r="CX4276" s="61"/>
      <c r="CY4276" s="61"/>
      <c r="CZ4276" s="61"/>
      <c r="DA4276" s="61"/>
      <c r="DB4276" s="61"/>
      <c r="DC4276" s="61"/>
      <c r="DD4276" s="61"/>
      <c r="DE4276" s="61"/>
      <c r="DF4276" s="61"/>
      <c r="DG4276" s="61"/>
      <c r="DH4276" s="61"/>
      <c r="DI4276" s="61"/>
      <c r="DJ4276" s="61"/>
      <c r="DK4276" s="61"/>
      <c r="DL4276" s="61"/>
      <c r="DM4276" s="61"/>
    </row>
    <row r="4277" spans="1:117" s="25" customFormat="1" x14ac:dyDescent="0.2">
      <c r="A4277" s="25" t="s">
        <v>366</v>
      </c>
      <c r="B4277" s="25" t="s">
        <v>289</v>
      </c>
      <c r="C4277" s="160" t="s">
        <v>149</v>
      </c>
      <c r="I4277" s="116"/>
      <c r="J4277" s="116"/>
      <c r="K4277" s="116"/>
      <c r="L4277" s="116"/>
      <c r="M4277" s="116"/>
      <c r="N4277" s="116"/>
      <c r="AL4277" s="117"/>
      <c r="AN4277" s="35" t="str">
        <f t="shared" si="241"/>
        <v/>
      </c>
      <c r="AO4277" s="35" t="str">
        <f t="shared" si="242"/>
        <v>-</v>
      </c>
      <c r="AQ4277" s="25" t="str">
        <f t="shared" si="243"/>
        <v>-</v>
      </c>
      <c r="BP4277" s="61"/>
      <c r="CT4277" s="61"/>
      <c r="CU4277" s="61"/>
      <c r="CV4277" s="61"/>
      <c r="CW4277" s="61"/>
      <c r="CX4277" s="61"/>
      <c r="CY4277" s="61"/>
      <c r="CZ4277" s="61"/>
      <c r="DA4277" s="61"/>
      <c r="DB4277" s="61"/>
      <c r="DC4277" s="61"/>
      <c r="DD4277" s="61"/>
      <c r="DE4277" s="61"/>
      <c r="DF4277" s="61"/>
      <c r="DG4277" s="61"/>
      <c r="DH4277" s="61"/>
      <c r="DI4277" s="61"/>
      <c r="DJ4277" s="61"/>
      <c r="DK4277" s="61"/>
      <c r="DL4277" s="61"/>
      <c r="DM4277" s="61"/>
    </row>
    <row r="4278" spans="1:117" s="25" customFormat="1" x14ac:dyDescent="0.2">
      <c r="A4278" s="25" t="s">
        <v>366</v>
      </c>
      <c r="B4278" s="25" t="s">
        <v>290</v>
      </c>
      <c r="C4278" s="160" t="s">
        <v>150</v>
      </c>
      <c r="I4278" s="116"/>
      <c r="J4278" s="116"/>
      <c r="K4278" s="116"/>
      <c r="L4278" s="116"/>
      <c r="M4278" s="116"/>
      <c r="N4278" s="116"/>
      <c r="AL4278" s="117"/>
      <c r="AN4278" s="35" t="str">
        <f t="shared" si="241"/>
        <v/>
      </c>
      <c r="AO4278" s="35" t="str">
        <f t="shared" si="242"/>
        <v>-</v>
      </c>
      <c r="AQ4278" s="25" t="str">
        <f t="shared" si="243"/>
        <v>-</v>
      </c>
      <c r="BP4278" s="61"/>
      <c r="CT4278" s="61"/>
      <c r="CU4278" s="61"/>
      <c r="CV4278" s="61"/>
      <c r="CW4278" s="61"/>
      <c r="CX4278" s="61"/>
      <c r="CY4278" s="61"/>
      <c r="CZ4278" s="61"/>
      <c r="DA4278" s="61"/>
      <c r="DB4278" s="61"/>
      <c r="DC4278" s="61"/>
      <c r="DD4278" s="61"/>
      <c r="DE4278" s="61"/>
      <c r="DF4278" s="61"/>
      <c r="DG4278" s="61"/>
      <c r="DH4278" s="61"/>
      <c r="DI4278" s="61"/>
      <c r="DJ4278" s="61"/>
      <c r="DK4278" s="61"/>
      <c r="DL4278" s="61"/>
      <c r="DM4278" s="61"/>
    </row>
    <row r="4279" spans="1:117" s="25" customFormat="1" x14ac:dyDescent="0.2">
      <c r="A4279" s="25" t="s">
        <v>367</v>
      </c>
      <c r="B4279" s="25" t="s">
        <v>280</v>
      </c>
      <c r="C4279" s="160" t="s">
        <v>151</v>
      </c>
      <c r="I4279" s="116"/>
      <c r="J4279" s="116"/>
      <c r="K4279" s="116"/>
      <c r="L4279" s="116"/>
      <c r="M4279" s="116"/>
      <c r="N4279" s="116"/>
      <c r="AL4279" s="117"/>
      <c r="AN4279" s="35" t="str">
        <f t="shared" ref="AN4279:AN4342" si="244">CONCATENATE(AM4279,AP4279)</f>
        <v/>
      </c>
      <c r="AO4279" s="35" t="str">
        <f t="shared" ref="AO4279:AO4342" si="245">CONCATENATE(AM4279,"-",AL4279)</f>
        <v>-</v>
      </c>
      <c r="AQ4279" s="25" t="str">
        <f t="shared" si="243"/>
        <v>-</v>
      </c>
      <c r="BP4279" s="61"/>
      <c r="CT4279" s="61"/>
      <c r="CU4279" s="61"/>
      <c r="CV4279" s="61"/>
      <c r="CW4279" s="61"/>
      <c r="CX4279" s="61"/>
      <c r="CY4279" s="61"/>
      <c r="CZ4279" s="61"/>
      <c r="DA4279" s="61"/>
      <c r="DB4279" s="61"/>
      <c r="DC4279" s="61"/>
      <c r="DD4279" s="61"/>
      <c r="DE4279" s="61"/>
      <c r="DF4279" s="61"/>
      <c r="DG4279" s="61"/>
      <c r="DH4279" s="61"/>
      <c r="DI4279" s="61"/>
      <c r="DJ4279" s="61"/>
      <c r="DK4279" s="61"/>
      <c r="DL4279" s="61"/>
      <c r="DM4279" s="61"/>
    </row>
    <row r="4280" spans="1:117" s="25" customFormat="1" x14ac:dyDescent="0.2">
      <c r="A4280" s="25" t="s">
        <v>367</v>
      </c>
      <c r="B4280" s="25" t="s">
        <v>281</v>
      </c>
      <c r="C4280" s="160" t="s">
        <v>152</v>
      </c>
      <c r="I4280" s="116"/>
      <c r="J4280" s="116"/>
      <c r="K4280" s="116"/>
      <c r="L4280" s="116"/>
      <c r="M4280" s="116"/>
      <c r="N4280" s="116"/>
      <c r="AL4280" s="117"/>
      <c r="AN4280" s="35" t="str">
        <f t="shared" si="244"/>
        <v/>
      </c>
      <c r="AO4280" s="35" t="str">
        <f t="shared" si="245"/>
        <v>-</v>
      </c>
      <c r="AQ4280" s="25" t="str">
        <f t="shared" si="243"/>
        <v>-</v>
      </c>
      <c r="BP4280" s="61"/>
      <c r="CT4280" s="61"/>
      <c r="CU4280" s="61"/>
      <c r="CV4280" s="61"/>
      <c r="CW4280" s="61"/>
      <c r="CX4280" s="61"/>
      <c r="CY4280" s="61"/>
      <c r="CZ4280" s="61"/>
      <c r="DA4280" s="61"/>
      <c r="DB4280" s="61"/>
      <c r="DC4280" s="61"/>
      <c r="DD4280" s="61"/>
      <c r="DE4280" s="61"/>
      <c r="DF4280" s="61"/>
      <c r="DG4280" s="61"/>
      <c r="DH4280" s="61"/>
      <c r="DI4280" s="61"/>
      <c r="DJ4280" s="61"/>
      <c r="DK4280" s="61"/>
      <c r="DL4280" s="61"/>
      <c r="DM4280" s="61"/>
    </row>
    <row r="4281" spans="1:117" s="25" customFormat="1" x14ac:dyDescent="0.2">
      <c r="A4281" s="25" t="s">
        <v>367</v>
      </c>
      <c r="B4281" s="25" t="s">
        <v>282</v>
      </c>
      <c r="C4281" s="160" t="s">
        <v>153</v>
      </c>
      <c r="I4281" s="116"/>
      <c r="J4281" s="116"/>
      <c r="K4281" s="116"/>
      <c r="L4281" s="116"/>
      <c r="M4281" s="116"/>
      <c r="N4281" s="116"/>
      <c r="AL4281" s="117"/>
      <c r="AN4281" s="35" t="str">
        <f t="shared" si="244"/>
        <v/>
      </c>
      <c r="AO4281" s="35" t="str">
        <f t="shared" si="245"/>
        <v>-</v>
      </c>
      <c r="AQ4281" s="25" t="str">
        <f t="shared" si="243"/>
        <v>-</v>
      </c>
      <c r="BP4281" s="61"/>
      <c r="CT4281" s="61"/>
      <c r="CU4281" s="61"/>
      <c r="CV4281" s="61"/>
      <c r="CW4281" s="61"/>
      <c r="CX4281" s="61"/>
      <c r="CY4281" s="61"/>
      <c r="CZ4281" s="61"/>
      <c r="DA4281" s="61"/>
      <c r="DB4281" s="61"/>
      <c r="DC4281" s="61"/>
      <c r="DD4281" s="61"/>
      <c r="DE4281" s="61"/>
      <c r="DF4281" s="61"/>
      <c r="DG4281" s="61"/>
      <c r="DH4281" s="61"/>
      <c r="DI4281" s="61"/>
      <c r="DJ4281" s="61"/>
      <c r="DK4281" s="61"/>
      <c r="DL4281" s="61"/>
      <c r="DM4281" s="61"/>
    </row>
    <row r="4282" spans="1:117" s="25" customFormat="1" x14ac:dyDescent="0.2">
      <c r="A4282" s="25" t="s">
        <v>367</v>
      </c>
      <c r="B4282" s="25" t="s">
        <v>283</v>
      </c>
      <c r="C4282" s="160" t="s">
        <v>154</v>
      </c>
      <c r="I4282" s="116"/>
      <c r="J4282" s="116"/>
      <c r="K4282" s="116"/>
      <c r="L4282" s="116"/>
      <c r="M4282" s="116"/>
      <c r="N4282" s="116"/>
      <c r="AL4282" s="117"/>
      <c r="AN4282" s="35" t="str">
        <f t="shared" si="244"/>
        <v/>
      </c>
      <c r="AO4282" s="35" t="str">
        <f t="shared" si="245"/>
        <v>-</v>
      </c>
      <c r="AQ4282" s="25" t="str">
        <f t="shared" si="243"/>
        <v>-</v>
      </c>
      <c r="BP4282" s="61"/>
      <c r="CT4282" s="61"/>
      <c r="CU4282" s="61"/>
      <c r="CV4282" s="61"/>
      <c r="CW4282" s="61"/>
      <c r="CX4282" s="61"/>
      <c r="CY4282" s="61"/>
      <c r="CZ4282" s="61"/>
      <c r="DA4282" s="61"/>
      <c r="DB4282" s="61"/>
      <c r="DC4282" s="61"/>
      <c r="DD4282" s="61"/>
      <c r="DE4282" s="61"/>
      <c r="DF4282" s="61"/>
      <c r="DG4282" s="61"/>
      <c r="DH4282" s="61"/>
      <c r="DI4282" s="61"/>
      <c r="DJ4282" s="61"/>
      <c r="DK4282" s="61"/>
      <c r="DL4282" s="61"/>
      <c r="DM4282" s="61"/>
    </row>
    <row r="4283" spans="1:117" s="25" customFormat="1" x14ac:dyDescent="0.2">
      <c r="A4283" s="25" t="s">
        <v>367</v>
      </c>
      <c r="B4283" s="25" t="s">
        <v>284</v>
      </c>
      <c r="C4283" s="160" t="s">
        <v>155</v>
      </c>
      <c r="I4283" s="116"/>
      <c r="J4283" s="116"/>
      <c r="K4283" s="116"/>
      <c r="L4283" s="116"/>
      <c r="M4283" s="116"/>
      <c r="N4283" s="116"/>
      <c r="AL4283" s="117"/>
      <c r="AN4283" s="35" t="str">
        <f t="shared" si="244"/>
        <v/>
      </c>
      <c r="AO4283" s="35" t="str">
        <f t="shared" si="245"/>
        <v>-</v>
      </c>
      <c r="AQ4283" s="25" t="str">
        <f t="shared" si="243"/>
        <v>-</v>
      </c>
      <c r="BP4283" s="61"/>
      <c r="CT4283" s="61"/>
      <c r="CU4283" s="61"/>
      <c r="CV4283" s="61"/>
      <c r="CW4283" s="61"/>
      <c r="CX4283" s="61"/>
      <c r="CY4283" s="61"/>
      <c r="CZ4283" s="61"/>
      <c r="DA4283" s="61"/>
      <c r="DB4283" s="61"/>
      <c r="DC4283" s="61"/>
      <c r="DD4283" s="61"/>
      <c r="DE4283" s="61"/>
      <c r="DF4283" s="61"/>
      <c r="DG4283" s="61"/>
      <c r="DH4283" s="61"/>
      <c r="DI4283" s="61"/>
      <c r="DJ4283" s="61"/>
      <c r="DK4283" s="61"/>
      <c r="DL4283" s="61"/>
      <c r="DM4283" s="61"/>
    </row>
    <row r="4284" spans="1:117" s="25" customFormat="1" x14ac:dyDescent="0.2">
      <c r="A4284" s="25" t="s">
        <v>367</v>
      </c>
      <c r="B4284" s="25" t="s">
        <v>285</v>
      </c>
      <c r="C4284" s="160" t="s">
        <v>156</v>
      </c>
      <c r="I4284" s="116"/>
      <c r="J4284" s="116"/>
      <c r="K4284" s="116"/>
      <c r="L4284" s="116"/>
      <c r="M4284" s="116"/>
      <c r="N4284" s="116"/>
      <c r="AL4284" s="117"/>
      <c r="AN4284" s="35" t="str">
        <f t="shared" si="244"/>
        <v/>
      </c>
      <c r="AO4284" s="35" t="str">
        <f t="shared" si="245"/>
        <v>-</v>
      </c>
      <c r="AQ4284" s="25" t="str">
        <f t="shared" si="243"/>
        <v>-</v>
      </c>
      <c r="BP4284" s="61"/>
      <c r="CT4284" s="61"/>
      <c r="CU4284" s="61"/>
      <c r="CV4284" s="61"/>
      <c r="CW4284" s="61"/>
      <c r="CX4284" s="61"/>
      <c r="CY4284" s="61"/>
      <c r="CZ4284" s="61"/>
      <c r="DA4284" s="61"/>
      <c r="DB4284" s="61"/>
      <c r="DC4284" s="61"/>
      <c r="DD4284" s="61"/>
      <c r="DE4284" s="61"/>
      <c r="DF4284" s="61"/>
      <c r="DG4284" s="61"/>
      <c r="DH4284" s="61"/>
      <c r="DI4284" s="61"/>
      <c r="DJ4284" s="61"/>
      <c r="DK4284" s="61"/>
      <c r="DL4284" s="61"/>
      <c r="DM4284" s="61"/>
    </row>
    <row r="4285" spans="1:117" s="25" customFormat="1" x14ac:dyDescent="0.2">
      <c r="A4285" s="25" t="s">
        <v>367</v>
      </c>
      <c r="B4285" s="25" t="s">
        <v>286</v>
      </c>
      <c r="C4285" s="160" t="s">
        <v>157</v>
      </c>
      <c r="I4285" s="116"/>
      <c r="J4285" s="116"/>
      <c r="K4285" s="116"/>
      <c r="L4285" s="116"/>
      <c r="M4285" s="116"/>
      <c r="N4285" s="116"/>
      <c r="AL4285" s="117"/>
      <c r="AN4285" s="35" t="str">
        <f t="shared" si="244"/>
        <v/>
      </c>
      <c r="AO4285" s="35" t="str">
        <f t="shared" si="245"/>
        <v>-</v>
      </c>
      <c r="AQ4285" s="25" t="str">
        <f t="shared" si="243"/>
        <v>-</v>
      </c>
      <c r="BP4285" s="61"/>
      <c r="CT4285" s="61"/>
      <c r="CU4285" s="61"/>
      <c r="CV4285" s="61"/>
      <c r="CW4285" s="61"/>
      <c r="CX4285" s="61"/>
      <c r="CY4285" s="61"/>
      <c r="CZ4285" s="61"/>
      <c r="DA4285" s="61"/>
      <c r="DB4285" s="61"/>
      <c r="DC4285" s="61"/>
      <c r="DD4285" s="61"/>
      <c r="DE4285" s="61"/>
      <c r="DF4285" s="61"/>
      <c r="DG4285" s="61"/>
      <c r="DH4285" s="61"/>
      <c r="DI4285" s="61"/>
      <c r="DJ4285" s="61"/>
      <c r="DK4285" s="61"/>
      <c r="DL4285" s="61"/>
      <c r="DM4285" s="61"/>
    </row>
    <row r="4286" spans="1:117" s="25" customFormat="1" x14ac:dyDescent="0.2">
      <c r="A4286" s="25" t="s">
        <v>367</v>
      </c>
      <c r="B4286" s="25" t="s">
        <v>287</v>
      </c>
      <c r="C4286" s="160" t="s">
        <v>158</v>
      </c>
      <c r="I4286" s="116"/>
      <c r="J4286" s="116"/>
      <c r="K4286" s="116"/>
      <c r="L4286" s="116"/>
      <c r="M4286" s="116"/>
      <c r="N4286" s="116"/>
      <c r="AL4286" s="117"/>
      <c r="AN4286" s="35" t="str">
        <f t="shared" si="244"/>
        <v/>
      </c>
      <c r="AO4286" s="35" t="str">
        <f t="shared" si="245"/>
        <v>-</v>
      </c>
      <c r="AQ4286" s="25" t="str">
        <f t="shared" si="243"/>
        <v>-</v>
      </c>
      <c r="BP4286" s="61"/>
      <c r="CT4286" s="61"/>
      <c r="CU4286" s="61"/>
      <c r="CV4286" s="61"/>
      <c r="CW4286" s="61"/>
      <c r="CX4286" s="61"/>
      <c r="CY4286" s="61"/>
      <c r="CZ4286" s="61"/>
      <c r="DA4286" s="61"/>
      <c r="DB4286" s="61"/>
      <c r="DC4286" s="61"/>
      <c r="DD4286" s="61"/>
      <c r="DE4286" s="61"/>
      <c r="DF4286" s="61"/>
      <c r="DG4286" s="61"/>
      <c r="DH4286" s="61"/>
      <c r="DI4286" s="61"/>
      <c r="DJ4286" s="61"/>
      <c r="DK4286" s="61"/>
      <c r="DL4286" s="61"/>
      <c r="DM4286" s="61"/>
    </row>
    <row r="4287" spans="1:117" s="25" customFormat="1" x14ac:dyDescent="0.2">
      <c r="A4287" s="25" t="s">
        <v>367</v>
      </c>
      <c r="B4287" s="25" t="s">
        <v>288</v>
      </c>
      <c r="C4287" s="160" t="s">
        <v>147</v>
      </c>
      <c r="I4287" s="116"/>
      <c r="J4287" s="116"/>
      <c r="K4287" s="116"/>
      <c r="L4287" s="116"/>
      <c r="M4287" s="116"/>
      <c r="N4287" s="116"/>
      <c r="AL4287" s="117"/>
      <c r="AN4287" s="35" t="str">
        <f t="shared" si="244"/>
        <v/>
      </c>
      <c r="AO4287" s="35" t="str">
        <f t="shared" si="245"/>
        <v>-</v>
      </c>
      <c r="AQ4287" s="25" t="str">
        <f t="shared" si="243"/>
        <v>-</v>
      </c>
      <c r="BP4287" s="61"/>
      <c r="CT4287" s="61"/>
      <c r="CU4287" s="61"/>
      <c r="CV4287" s="61"/>
      <c r="CW4287" s="61"/>
      <c r="CX4287" s="61"/>
      <c r="CY4287" s="61"/>
      <c r="CZ4287" s="61"/>
      <c r="DA4287" s="61"/>
      <c r="DB4287" s="61"/>
      <c r="DC4287" s="61"/>
      <c r="DD4287" s="61"/>
      <c r="DE4287" s="61"/>
      <c r="DF4287" s="61"/>
      <c r="DG4287" s="61"/>
      <c r="DH4287" s="61"/>
      <c r="DI4287" s="61"/>
      <c r="DJ4287" s="61"/>
      <c r="DK4287" s="61"/>
      <c r="DL4287" s="61"/>
      <c r="DM4287" s="61"/>
    </row>
    <row r="4288" spans="1:117" s="25" customFormat="1" x14ac:dyDescent="0.2">
      <c r="A4288" s="25" t="s">
        <v>367</v>
      </c>
      <c r="B4288" s="25" t="s">
        <v>289</v>
      </c>
      <c r="C4288" s="160" t="s">
        <v>148</v>
      </c>
      <c r="I4288" s="116"/>
      <c r="J4288" s="116"/>
      <c r="K4288" s="116"/>
      <c r="L4288" s="116"/>
      <c r="M4288" s="116"/>
      <c r="N4288" s="116"/>
      <c r="AL4288" s="117"/>
      <c r="AN4288" s="35" t="str">
        <f t="shared" si="244"/>
        <v/>
      </c>
      <c r="AO4288" s="35" t="str">
        <f t="shared" si="245"/>
        <v>-</v>
      </c>
      <c r="AQ4288" s="25" t="str">
        <f t="shared" si="243"/>
        <v>-</v>
      </c>
      <c r="BP4288" s="61"/>
      <c r="CT4288" s="61"/>
      <c r="CU4288" s="61"/>
      <c r="CV4288" s="61"/>
      <c r="CW4288" s="61"/>
      <c r="CX4288" s="61"/>
      <c r="CY4288" s="61"/>
      <c r="CZ4288" s="61"/>
      <c r="DA4288" s="61"/>
      <c r="DB4288" s="61"/>
      <c r="DC4288" s="61"/>
      <c r="DD4288" s="61"/>
      <c r="DE4288" s="61"/>
      <c r="DF4288" s="61"/>
      <c r="DG4288" s="61"/>
      <c r="DH4288" s="61"/>
      <c r="DI4288" s="61"/>
      <c r="DJ4288" s="61"/>
      <c r="DK4288" s="61"/>
      <c r="DL4288" s="61"/>
      <c r="DM4288" s="61"/>
    </row>
    <row r="4289" spans="1:117" s="25" customFormat="1" x14ac:dyDescent="0.2">
      <c r="A4289" s="25" t="s">
        <v>367</v>
      </c>
      <c r="B4289" s="25" t="s">
        <v>290</v>
      </c>
      <c r="C4289" s="160" t="s">
        <v>149</v>
      </c>
      <c r="I4289" s="116"/>
      <c r="J4289" s="116"/>
      <c r="K4289" s="116"/>
      <c r="L4289" s="116"/>
      <c r="M4289" s="116"/>
      <c r="N4289" s="116"/>
      <c r="AL4289" s="117"/>
      <c r="AN4289" s="35" t="str">
        <f t="shared" si="244"/>
        <v/>
      </c>
      <c r="AO4289" s="35" t="str">
        <f t="shared" si="245"/>
        <v>-</v>
      </c>
      <c r="AQ4289" s="25" t="str">
        <f t="shared" si="243"/>
        <v>-</v>
      </c>
      <c r="BP4289" s="61"/>
      <c r="CT4289" s="61"/>
      <c r="CU4289" s="61"/>
      <c r="CV4289" s="61"/>
      <c r="CW4289" s="61"/>
      <c r="CX4289" s="61"/>
      <c r="CY4289" s="61"/>
      <c r="CZ4289" s="61"/>
      <c r="DA4289" s="61"/>
      <c r="DB4289" s="61"/>
      <c r="DC4289" s="61"/>
      <c r="DD4289" s="61"/>
      <c r="DE4289" s="61"/>
      <c r="DF4289" s="61"/>
      <c r="DG4289" s="61"/>
      <c r="DH4289" s="61"/>
      <c r="DI4289" s="61"/>
      <c r="DJ4289" s="61"/>
      <c r="DK4289" s="61"/>
      <c r="DL4289" s="61"/>
      <c r="DM4289" s="61"/>
    </row>
    <row r="4290" spans="1:117" s="25" customFormat="1" x14ac:dyDescent="0.2">
      <c r="A4290" s="25" t="s">
        <v>368</v>
      </c>
      <c r="B4290" s="25" t="s">
        <v>280</v>
      </c>
      <c r="C4290" s="117" t="s">
        <v>152</v>
      </c>
      <c r="I4290" s="116"/>
      <c r="J4290" s="116"/>
      <c r="K4290" s="116"/>
      <c r="L4290" s="116"/>
      <c r="M4290" s="116"/>
      <c r="N4290" s="116"/>
      <c r="AL4290" s="117"/>
      <c r="AN4290" s="35" t="str">
        <f t="shared" si="244"/>
        <v/>
      </c>
      <c r="AO4290" s="35" t="str">
        <f t="shared" si="245"/>
        <v>-</v>
      </c>
      <c r="AQ4290" s="25" t="str">
        <f t="shared" si="243"/>
        <v>-</v>
      </c>
      <c r="BP4290" s="61"/>
      <c r="CT4290" s="61"/>
      <c r="CU4290" s="61"/>
      <c r="CV4290" s="61"/>
      <c r="CW4290" s="61"/>
      <c r="CX4290" s="61"/>
      <c r="CY4290" s="61"/>
      <c r="CZ4290" s="61"/>
      <c r="DA4290" s="61"/>
      <c r="DB4290" s="61"/>
      <c r="DC4290" s="61"/>
      <c r="DD4290" s="61"/>
      <c r="DE4290" s="61"/>
      <c r="DF4290" s="61"/>
      <c r="DG4290" s="61"/>
      <c r="DH4290" s="61"/>
      <c r="DI4290" s="61"/>
      <c r="DJ4290" s="61"/>
      <c r="DK4290" s="61"/>
      <c r="DL4290" s="61"/>
      <c r="DM4290" s="61"/>
    </row>
    <row r="4291" spans="1:117" s="25" customFormat="1" x14ac:dyDescent="0.2">
      <c r="A4291" s="25" t="s">
        <v>368</v>
      </c>
      <c r="B4291" s="25" t="s">
        <v>281</v>
      </c>
      <c r="C4291" s="117" t="s">
        <v>153</v>
      </c>
      <c r="I4291" s="116"/>
      <c r="J4291" s="116"/>
      <c r="K4291" s="116"/>
      <c r="L4291" s="116"/>
      <c r="M4291" s="116"/>
      <c r="N4291" s="116"/>
      <c r="AL4291" s="117"/>
      <c r="AN4291" s="35" t="str">
        <f t="shared" si="244"/>
        <v/>
      </c>
      <c r="AO4291" s="35" t="str">
        <f t="shared" si="245"/>
        <v>-</v>
      </c>
      <c r="AQ4291" s="25" t="str">
        <f t="shared" si="243"/>
        <v>-</v>
      </c>
      <c r="BP4291" s="61"/>
      <c r="CT4291" s="61"/>
      <c r="CU4291" s="61"/>
      <c r="CV4291" s="61"/>
      <c r="CW4291" s="61"/>
      <c r="CX4291" s="61"/>
      <c r="CY4291" s="61"/>
      <c r="CZ4291" s="61"/>
      <c r="DA4291" s="61"/>
      <c r="DB4291" s="61"/>
      <c r="DC4291" s="61"/>
      <c r="DD4291" s="61"/>
      <c r="DE4291" s="61"/>
      <c r="DF4291" s="61"/>
      <c r="DG4291" s="61"/>
      <c r="DH4291" s="61"/>
      <c r="DI4291" s="61"/>
      <c r="DJ4291" s="61"/>
      <c r="DK4291" s="61"/>
      <c r="DL4291" s="61"/>
      <c r="DM4291" s="61"/>
    </row>
    <row r="4292" spans="1:117" s="25" customFormat="1" x14ac:dyDescent="0.2">
      <c r="A4292" s="25" t="s">
        <v>368</v>
      </c>
      <c r="B4292" s="25" t="s">
        <v>282</v>
      </c>
      <c r="C4292" s="117" t="s">
        <v>154</v>
      </c>
      <c r="I4292" s="116"/>
      <c r="J4292" s="116"/>
      <c r="K4292" s="116"/>
      <c r="L4292" s="116"/>
      <c r="M4292" s="116"/>
      <c r="N4292" s="116"/>
      <c r="AL4292" s="117"/>
      <c r="AN4292" s="35" t="str">
        <f t="shared" si="244"/>
        <v/>
      </c>
      <c r="AO4292" s="35" t="str">
        <f t="shared" si="245"/>
        <v>-</v>
      </c>
      <c r="AQ4292" s="25" t="str">
        <f t="shared" si="243"/>
        <v>-</v>
      </c>
      <c r="BP4292" s="61"/>
      <c r="CT4292" s="61"/>
      <c r="CU4292" s="61"/>
      <c r="CV4292" s="61"/>
      <c r="CW4292" s="61"/>
      <c r="CX4292" s="61"/>
      <c r="CY4292" s="61"/>
      <c r="CZ4292" s="61"/>
      <c r="DA4292" s="61"/>
      <c r="DB4292" s="61"/>
      <c r="DC4292" s="61"/>
      <c r="DD4292" s="61"/>
      <c r="DE4292" s="61"/>
      <c r="DF4292" s="61"/>
      <c r="DG4292" s="61"/>
      <c r="DH4292" s="61"/>
      <c r="DI4292" s="61"/>
      <c r="DJ4292" s="61"/>
      <c r="DK4292" s="61"/>
      <c r="DL4292" s="61"/>
      <c r="DM4292" s="61"/>
    </row>
    <row r="4293" spans="1:117" s="25" customFormat="1" x14ac:dyDescent="0.2">
      <c r="A4293" s="25" t="s">
        <v>368</v>
      </c>
      <c r="B4293" s="25" t="s">
        <v>283</v>
      </c>
      <c r="C4293" s="117" t="s">
        <v>155</v>
      </c>
      <c r="I4293" s="116"/>
      <c r="J4293" s="116"/>
      <c r="K4293" s="116"/>
      <c r="L4293" s="116"/>
      <c r="M4293" s="116"/>
      <c r="N4293" s="116"/>
      <c r="AL4293" s="117"/>
      <c r="AN4293" s="35" t="str">
        <f t="shared" si="244"/>
        <v/>
      </c>
      <c r="AO4293" s="35" t="str">
        <f t="shared" si="245"/>
        <v>-</v>
      </c>
      <c r="AQ4293" s="25" t="str">
        <f t="shared" si="243"/>
        <v>-</v>
      </c>
      <c r="BP4293" s="61"/>
      <c r="CT4293" s="61"/>
      <c r="CU4293" s="61"/>
      <c r="CV4293" s="61"/>
      <c r="CW4293" s="61"/>
      <c r="CX4293" s="61"/>
      <c r="CY4293" s="61"/>
      <c r="CZ4293" s="61"/>
      <c r="DA4293" s="61"/>
      <c r="DB4293" s="61"/>
      <c r="DC4293" s="61"/>
      <c r="DD4293" s="61"/>
      <c r="DE4293" s="61"/>
      <c r="DF4293" s="61"/>
      <c r="DG4293" s="61"/>
      <c r="DH4293" s="61"/>
      <c r="DI4293" s="61"/>
      <c r="DJ4293" s="61"/>
      <c r="DK4293" s="61"/>
      <c r="DL4293" s="61"/>
      <c r="DM4293" s="61"/>
    </row>
    <row r="4294" spans="1:117" s="25" customFormat="1" x14ac:dyDescent="0.2">
      <c r="A4294" s="25" t="s">
        <v>368</v>
      </c>
      <c r="B4294" s="25" t="s">
        <v>284</v>
      </c>
      <c r="C4294" s="117" t="s">
        <v>156</v>
      </c>
      <c r="I4294" s="116"/>
      <c r="J4294" s="116"/>
      <c r="K4294" s="116"/>
      <c r="L4294" s="116"/>
      <c r="M4294" s="116"/>
      <c r="N4294" s="116"/>
      <c r="AL4294" s="117"/>
      <c r="AN4294" s="35" t="str">
        <f t="shared" si="244"/>
        <v/>
      </c>
      <c r="AO4294" s="35" t="str">
        <f t="shared" si="245"/>
        <v>-</v>
      </c>
      <c r="AQ4294" s="25" t="str">
        <f t="shared" si="243"/>
        <v>-</v>
      </c>
      <c r="BP4294" s="61"/>
      <c r="CT4294" s="61"/>
      <c r="CU4294" s="61"/>
      <c r="CV4294" s="61"/>
      <c r="CW4294" s="61"/>
      <c r="CX4294" s="61"/>
      <c r="CY4294" s="61"/>
      <c r="CZ4294" s="61"/>
      <c r="DA4294" s="61"/>
      <c r="DB4294" s="61"/>
      <c r="DC4294" s="61"/>
      <c r="DD4294" s="61"/>
      <c r="DE4294" s="61"/>
      <c r="DF4294" s="61"/>
      <c r="DG4294" s="61"/>
      <c r="DH4294" s="61"/>
      <c r="DI4294" s="61"/>
      <c r="DJ4294" s="61"/>
      <c r="DK4294" s="61"/>
      <c r="DL4294" s="61"/>
      <c r="DM4294" s="61"/>
    </row>
    <row r="4295" spans="1:117" s="25" customFormat="1" x14ac:dyDescent="0.2">
      <c r="A4295" s="25" t="s">
        <v>368</v>
      </c>
      <c r="B4295" s="25" t="s">
        <v>285</v>
      </c>
      <c r="C4295" s="117" t="s">
        <v>157</v>
      </c>
      <c r="I4295" s="116"/>
      <c r="J4295" s="116"/>
      <c r="K4295" s="116"/>
      <c r="L4295" s="116"/>
      <c r="M4295" s="116"/>
      <c r="N4295" s="116"/>
      <c r="AL4295" s="117"/>
      <c r="AN4295" s="35" t="str">
        <f t="shared" si="244"/>
        <v/>
      </c>
      <c r="AO4295" s="35" t="str">
        <f t="shared" si="245"/>
        <v>-</v>
      </c>
      <c r="AQ4295" s="25" t="str">
        <f t="shared" si="243"/>
        <v>-</v>
      </c>
      <c r="BP4295" s="61"/>
      <c r="CT4295" s="61"/>
      <c r="CU4295" s="61"/>
      <c r="CV4295" s="61"/>
      <c r="CW4295" s="61"/>
      <c r="CX4295" s="61"/>
      <c r="CY4295" s="61"/>
      <c r="CZ4295" s="61"/>
      <c r="DA4295" s="61"/>
      <c r="DB4295" s="61"/>
      <c r="DC4295" s="61"/>
      <c r="DD4295" s="61"/>
      <c r="DE4295" s="61"/>
      <c r="DF4295" s="61"/>
      <c r="DG4295" s="61"/>
      <c r="DH4295" s="61"/>
      <c r="DI4295" s="61"/>
      <c r="DJ4295" s="61"/>
      <c r="DK4295" s="61"/>
      <c r="DL4295" s="61"/>
      <c r="DM4295" s="61"/>
    </row>
    <row r="4296" spans="1:117" s="25" customFormat="1" x14ac:dyDescent="0.2">
      <c r="A4296" s="25" t="s">
        <v>368</v>
      </c>
      <c r="B4296" s="25" t="s">
        <v>286</v>
      </c>
      <c r="C4296" s="117" t="s">
        <v>158</v>
      </c>
      <c r="I4296" s="116"/>
      <c r="J4296" s="116"/>
      <c r="K4296" s="116"/>
      <c r="L4296" s="116"/>
      <c r="M4296" s="116"/>
      <c r="N4296" s="116"/>
      <c r="AL4296" s="117"/>
      <c r="AN4296" s="35" t="str">
        <f t="shared" si="244"/>
        <v/>
      </c>
      <c r="AO4296" s="35" t="str">
        <f t="shared" si="245"/>
        <v>-</v>
      </c>
      <c r="AQ4296" s="25" t="str">
        <f t="shared" si="243"/>
        <v>-</v>
      </c>
      <c r="BP4296" s="61"/>
      <c r="CT4296" s="61"/>
      <c r="CU4296" s="61"/>
      <c r="CV4296" s="61"/>
      <c r="CW4296" s="61"/>
      <c r="CX4296" s="61"/>
      <c r="CY4296" s="61"/>
      <c r="CZ4296" s="61"/>
      <c r="DA4296" s="61"/>
      <c r="DB4296" s="61"/>
      <c r="DC4296" s="61"/>
      <c r="DD4296" s="61"/>
      <c r="DE4296" s="61"/>
      <c r="DF4296" s="61"/>
      <c r="DG4296" s="61"/>
      <c r="DH4296" s="61"/>
      <c r="DI4296" s="61"/>
      <c r="DJ4296" s="61"/>
      <c r="DK4296" s="61"/>
      <c r="DL4296" s="61"/>
      <c r="DM4296" s="61"/>
    </row>
    <row r="4297" spans="1:117" s="25" customFormat="1" x14ac:dyDescent="0.2">
      <c r="A4297" s="25" t="s">
        <v>368</v>
      </c>
      <c r="B4297" s="25" t="s">
        <v>287</v>
      </c>
      <c r="C4297" s="117" t="s">
        <v>147</v>
      </c>
      <c r="I4297" s="116"/>
      <c r="J4297" s="116"/>
      <c r="K4297" s="116"/>
      <c r="L4297" s="116"/>
      <c r="M4297" s="116"/>
      <c r="N4297" s="116"/>
      <c r="AL4297" s="117"/>
      <c r="AN4297" s="35" t="str">
        <f t="shared" si="244"/>
        <v/>
      </c>
      <c r="AO4297" s="35" t="str">
        <f t="shared" si="245"/>
        <v>-</v>
      </c>
      <c r="AQ4297" s="25" t="str">
        <f t="shared" si="243"/>
        <v>-</v>
      </c>
      <c r="BP4297" s="61"/>
      <c r="CT4297" s="61"/>
      <c r="CU4297" s="61"/>
      <c r="CV4297" s="61"/>
      <c r="CW4297" s="61"/>
      <c r="CX4297" s="61"/>
      <c r="CY4297" s="61"/>
      <c r="CZ4297" s="61"/>
      <c r="DA4297" s="61"/>
      <c r="DB4297" s="61"/>
      <c r="DC4297" s="61"/>
      <c r="DD4297" s="61"/>
      <c r="DE4297" s="61"/>
      <c r="DF4297" s="61"/>
      <c r="DG4297" s="61"/>
      <c r="DH4297" s="61"/>
      <c r="DI4297" s="61"/>
      <c r="DJ4297" s="61"/>
      <c r="DK4297" s="61"/>
      <c r="DL4297" s="61"/>
      <c r="DM4297" s="61"/>
    </row>
    <row r="4298" spans="1:117" s="25" customFormat="1" x14ac:dyDescent="0.2">
      <c r="A4298" s="25" t="s">
        <v>368</v>
      </c>
      <c r="B4298" s="25" t="s">
        <v>288</v>
      </c>
      <c r="C4298" s="117" t="s">
        <v>148</v>
      </c>
      <c r="I4298" s="116"/>
      <c r="J4298" s="116"/>
      <c r="K4298" s="116"/>
      <c r="L4298" s="116"/>
      <c r="M4298" s="116"/>
      <c r="N4298" s="116"/>
      <c r="AL4298" s="117"/>
      <c r="AN4298" s="35" t="str">
        <f t="shared" si="244"/>
        <v/>
      </c>
      <c r="AO4298" s="35" t="str">
        <f t="shared" si="245"/>
        <v>-</v>
      </c>
      <c r="AQ4298" s="25" t="str">
        <f t="shared" si="243"/>
        <v>-</v>
      </c>
      <c r="BP4298" s="61"/>
      <c r="CT4298" s="61"/>
      <c r="CU4298" s="61"/>
      <c r="CV4298" s="61"/>
      <c r="CW4298" s="61"/>
      <c r="CX4298" s="61"/>
      <c r="CY4298" s="61"/>
      <c r="CZ4298" s="61"/>
      <c r="DA4298" s="61"/>
      <c r="DB4298" s="61"/>
      <c r="DC4298" s="61"/>
      <c r="DD4298" s="61"/>
      <c r="DE4298" s="61"/>
      <c r="DF4298" s="61"/>
      <c r="DG4298" s="61"/>
      <c r="DH4298" s="61"/>
      <c r="DI4298" s="61"/>
      <c r="DJ4298" s="61"/>
      <c r="DK4298" s="61"/>
      <c r="DL4298" s="61"/>
      <c r="DM4298" s="61"/>
    </row>
    <row r="4299" spans="1:117" s="25" customFormat="1" x14ac:dyDescent="0.2">
      <c r="A4299" s="25" t="s">
        <v>368</v>
      </c>
      <c r="B4299" s="25" t="s">
        <v>289</v>
      </c>
      <c r="C4299" s="117" t="s">
        <v>149</v>
      </c>
      <c r="I4299" s="116"/>
      <c r="J4299" s="116"/>
      <c r="K4299" s="116"/>
      <c r="L4299" s="116"/>
      <c r="M4299" s="116"/>
      <c r="N4299" s="116"/>
      <c r="AL4299" s="117"/>
      <c r="AN4299" s="35" t="str">
        <f t="shared" si="244"/>
        <v/>
      </c>
      <c r="AO4299" s="35" t="str">
        <f t="shared" si="245"/>
        <v>-</v>
      </c>
      <c r="AQ4299" s="25" t="str">
        <f t="shared" si="243"/>
        <v>-</v>
      </c>
      <c r="BP4299" s="61"/>
      <c r="CT4299" s="61"/>
      <c r="CU4299" s="61"/>
      <c r="CV4299" s="61"/>
      <c r="CW4299" s="61"/>
      <c r="CX4299" s="61"/>
      <c r="CY4299" s="61"/>
      <c r="CZ4299" s="61"/>
      <c r="DA4299" s="61"/>
      <c r="DB4299" s="61"/>
      <c r="DC4299" s="61"/>
      <c r="DD4299" s="61"/>
      <c r="DE4299" s="61"/>
      <c r="DF4299" s="61"/>
      <c r="DG4299" s="61"/>
      <c r="DH4299" s="61"/>
      <c r="DI4299" s="61"/>
      <c r="DJ4299" s="61"/>
      <c r="DK4299" s="61"/>
      <c r="DL4299" s="61"/>
      <c r="DM4299" s="61"/>
    </row>
    <row r="4300" spans="1:117" s="25" customFormat="1" x14ac:dyDescent="0.2">
      <c r="A4300" s="25" t="s">
        <v>368</v>
      </c>
      <c r="B4300" s="25" t="s">
        <v>290</v>
      </c>
      <c r="C4300" s="117" t="s">
        <v>150</v>
      </c>
      <c r="I4300" s="116"/>
      <c r="J4300" s="116"/>
      <c r="K4300" s="116"/>
      <c r="L4300" s="116"/>
      <c r="M4300" s="116"/>
      <c r="N4300" s="116"/>
      <c r="AL4300" s="117"/>
      <c r="AN4300" s="35" t="str">
        <f t="shared" si="244"/>
        <v/>
      </c>
      <c r="AO4300" s="35" t="str">
        <f t="shared" si="245"/>
        <v>-</v>
      </c>
      <c r="AQ4300" s="25" t="str">
        <f t="shared" si="243"/>
        <v>-</v>
      </c>
      <c r="BP4300" s="61"/>
      <c r="CT4300" s="61"/>
      <c r="CU4300" s="61"/>
      <c r="CV4300" s="61"/>
      <c r="CW4300" s="61"/>
      <c r="CX4300" s="61"/>
      <c r="CY4300" s="61"/>
      <c r="CZ4300" s="61"/>
      <c r="DA4300" s="61"/>
      <c r="DB4300" s="61"/>
      <c r="DC4300" s="61"/>
      <c r="DD4300" s="61"/>
      <c r="DE4300" s="61"/>
      <c r="DF4300" s="61"/>
      <c r="DG4300" s="61"/>
      <c r="DH4300" s="61"/>
      <c r="DI4300" s="61"/>
      <c r="DJ4300" s="61"/>
      <c r="DK4300" s="61"/>
      <c r="DL4300" s="61"/>
      <c r="DM4300" s="61"/>
    </row>
    <row r="4301" spans="1:117" s="25" customFormat="1" x14ac:dyDescent="0.2">
      <c r="A4301" s="25" t="s">
        <v>369</v>
      </c>
      <c r="B4301" s="25" t="s">
        <v>280</v>
      </c>
      <c r="C4301" s="160" t="s">
        <v>154</v>
      </c>
      <c r="I4301" s="116"/>
      <c r="J4301" s="116"/>
      <c r="K4301" s="116"/>
      <c r="L4301" s="116"/>
      <c r="M4301" s="116"/>
      <c r="N4301" s="116"/>
      <c r="AL4301" s="117"/>
      <c r="AN4301" s="35" t="str">
        <f t="shared" si="244"/>
        <v/>
      </c>
      <c r="AO4301" s="35" t="str">
        <f t="shared" si="245"/>
        <v>-</v>
      </c>
      <c r="AQ4301" s="25" t="str">
        <f t="shared" si="243"/>
        <v>-</v>
      </c>
      <c r="BP4301" s="61"/>
      <c r="CT4301" s="61"/>
      <c r="CU4301" s="61"/>
      <c r="CV4301" s="61"/>
      <c r="CW4301" s="61"/>
      <c r="CX4301" s="61"/>
      <c r="CY4301" s="61"/>
      <c r="CZ4301" s="61"/>
      <c r="DA4301" s="61"/>
      <c r="DB4301" s="61"/>
      <c r="DC4301" s="61"/>
      <c r="DD4301" s="61"/>
      <c r="DE4301" s="61"/>
      <c r="DF4301" s="61"/>
      <c r="DG4301" s="61"/>
      <c r="DH4301" s="61"/>
      <c r="DI4301" s="61"/>
      <c r="DJ4301" s="61"/>
      <c r="DK4301" s="61"/>
      <c r="DL4301" s="61"/>
      <c r="DM4301" s="61"/>
    </row>
    <row r="4302" spans="1:117" s="25" customFormat="1" x14ac:dyDescent="0.2">
      <c r="A4302" s="25" t="s">
        <v>369</v>
      </c>
      <c r="B4302" s="25" t="s">
        <v>281</v>
      </c>
      <c r="C4302" s="160" t="s">
        <v>155</v>
      </c>
      <c r="I4302" s="116"/>
      <c r="J4302" s="116"/>
      <c r="K4302" s="116"/>
      <c r="L4302" s="116"/>
      <c r="M4302" s="116"/>
      <c r="N4302" s="116"/>
      <c r="AL4302" s="117"/>
      <c r="AN4302" s="35" t="str">
        <f t="shared" si="244"/>
        <v/>
      </c>
      <c r="AO4302" s="35" t="str">
        <f t="shared" si="245"/>
        <v>-</v>
      </c>
      <c r="AQ4302" s="25" t="str">
        <f t="shared" si="243"/>
        <v>-</v>
      </c>
      <c r="BP4302" s="61"/>
      <c r="CT4302" s="61"/>
      <c r="CU4302" s="61"/>
      <c r="CV4302" s="61"/>
      <c r="CW4302" s="61"/>
      <c r="CX4302" s="61"/>
      <c r="CY4302" s="61"/>
      <c r="CZ4302" s="61"/>
      <c r="DA4302" s="61"/>
      <c r="DB4302" s="61"/>
      <c r="DC4302" s="61"/>
      <c r="DD4302" s="61"/>
      <c r="DE4302" s="61"/>
      <c r="DF4302" s="61"/>
      <c r="DG4302" s="61"/>
      <c r="DH4302" s="61"/>
      <c r="DI4302" s="61"/>
      <c r="DJ4302" s="61"/>
      <c r="DK4302" s="61"/>
      <c r="DL4302" s="61"/>
      <c r="DM4302" s="61"/>
    </row>
    <row r="4303" spans="1:117" s="25" customFormat="1" x14ac:dyDescent="0.2">
      <c r="A4303" s="25" t="s">
        <v>369</v>
      </c>
      <c r="B4303" s="25" t="s">
        <v>291</v>
      </c>
      <c r="C4303" s="160" t="s">
        <v>156</v>
      </c>
      <c r="I4303" s="116"/>
      <c r="J4303" s="116"/>
      <c r="K4303" s="116"/>
      <c r="L4303" s="116"/>
      <c r="M4303" s="116"/>
      <c r="N4303" s="116"/>
      <c r="AL4303" s="117"/>
      <c r="AN4303" s="35" t="str">
        <f t="shared" si="244"/>
        <v/>
      </c>
      <c r="AO4303" s="35" t="str">
        <f t="shared" si="245"/>
        <v>-</v>
      </c>
      <c r="AQ4303" s="25" t="str">
        <f t="shared" si="243"/>
        <v>-</v>
      </c>
      <c r="BP4303" s="61"/>
      <c r="CT4303" s="61"/>
      <c r="CU4303" s="61"/>
      <c r="CV4303" s="61"/>
      <c r="CW4303" s="61"/>
      <c r="CX4303" s="61"/>
      <c r="CY4303" s="61"/>
      <c r="CZ4303" s="61"/>
      <c r="DA4303" s="61"/>
      <c r="DB4303" s="61"/>
      <c r="DC4303" s="61"/>
      <c r="DD4303" s="61"/>
      <c r="DE4303" s="61"/>
      <c r="DF4303" s="61"/>
      <c r="DG4303" s="61"/>
      <c r="DH4303" s="61"/>
      <c r="DI4303" s="61"/>
      <c r="DJ4303" s="61"/>
      <c r="DK4303" s="61"/>
      <c r="DL4303" s="61"/>
      <c r="DM4303" s="61"/>
    </row>
    <row r="4304" spans="1:117" s="25" customFormat="1" x14ac:dyDescent="0.2">
      <c r="A4304" s="25" t="s">
        <v>369</v>
      </c>
      <c r="B4304" s="25" t="s">
        <v>283</v>
      </c>
      <c r="C4304" s="160" t="s">
        <v>157</v>
      </c>
      <c r="I4304" s="116"/>
      <c r="J4304" s="116"/>
      <c r="K4304" s="116"/>
      <c r="L4304" s="116"/>
      <c r="M4304" s="116"/>
      <c r="N4304" s="116"/>
      <c r="AL4304" s="117"/>
      <c r="AN4304" s="35" t="str">
        <f t="shared" si="244"/>
        <v/>
      </c>
      <c r="AO4304" s="35" t="str">
        <f t="shared" si="245"/>
        <v>-</v>
      </c>
      <c r="AQ4304" s="25" t="str">
        <f t="shared" si="243"/>
        <v>-</v>
      </c>
      <c r="BP4304" s="61"/>
      <c r="CT4304" s="61"/>
      <c r="CU4304" s="61"/>
      <c r="CV4304" s="61"/>
      <c r="CW4304" s="61"/>
      <c r="CX4304" s="61"/>
      <c r="CY4304" s="61"/>
      <c r="CZ4304" s="61"/>
      <c r="DA4304" s="61"/>
      <c r="DB4304" s="61"/>
      <c r="DC4304" s="61"/>
      <c r="DD4304" s="61"/>
      <c r="DE4304" s="61"/>
      <c r="DF4304" s="61"/>
      <c r="DG4304" s="61"/>
      <c r="DH4304" s="61"/>
      <c r="DI4304" s="61"/>
      <c r="DJ4304" s="61"/>
      <c r="DK4304" s="61"/>
      <c r="DL4304" s="61"/>
      <c r="DM4304" s="61"/>
    </row>
    <row r="4305" spans="1:117" s="25" customFormat="1" x14ac:dyDescent="0.2">
      <c r="A4305" s="25" t="s">
        <v>369</v>
      </c>
      <c r="B4305" s="25" t="s">
        <v>284</v>
      </c>
      <c r="C4305" s="160" t="s">
        <v>158</v>
      </c>
      <c r="I4305" s="116"/>
      <c r="J4305" s="116"/>
      <c r="K4305" s="116"/>
      <c r="L4305" s="116"/>
      <c r="M4305" s="116"/>
      <c r="N4305" s="116"/>
      <c r="AL4305" s="117"/>
      <c r="AN4305" s="35" t="str">
        <f t="shared" si="244"/>
        <v/>
      </c>
      <c r="AO4305" s="35" t="str">
        <f t="shared" si="245"/>
        <v>-</v>
      </c>
      <c r="AQ4305" s="25" t="str">
        <f t="shared" si="243"/>
        <v>-</v>
      </c>
      <c r="BP4305" s="61"/>
      <c r="CT4305" s="61"/>
      <c r="CU4305" s="61"/>
      <c r="CV4305" s="61"/>
      <c r="CW4305" s="61"/>
      <c r="CX4305" s="61"/>
      <c r="CY4305" s="61"/>
      <c r="CZ4305" s="61"/>
      <c r="DA4305" s="61"/>
      <c r="DB4305" s="61"/>
      <c r="DC4305" s="61"/>
      <c r="DD4305" s="61"/>
      <c r="DE4305" s="61"/>
      <c r="DF4305" s="61"/>
      <c r="DG4305" s="61"/>
      <c r="DH4305" s="61"/>
      <c r="DI4305" s="61"/>
      <c r="DJ4305" s="61"/>
      <c r="DK4305" s="61"/>
      <c r="DL4305" s="61"/>
      <c r="DM4305" s="61"/>
    </row>
    <row r="4306" spans="1:117" s="25" customFormat="1" x14ac:dyDescent="0.2">
      <c r="A4306" s="25" t="s">
        <v>369</v>
      </c>
      <c r="B4306" s="25" t="s">
        <v>285</v>
      </c>
      <c r="C4306" s="160" t="s">
        <v>147</v>
      </c>
      <c r="I4306" s="116"/>
      <c r="J4306" s="116"/>
      <c r="K4306" s="116"/>
      <c r="L4306" s="116"/>
      <c r="M4306" s="116"/>
      <c r="N4306" s="116"/>
      <c r="AL4306" s="117"/>
      <c r="AN4306" s="35" t="str">
        <f t="shared" si="244"/>
        <v/>
      </c>
      <c r="AO4306" s="35" t="str">
        <f t="shared" si="245"/>
        <v>-</v>
      </c>
      <c r="AQ4306" s="25" t="str">
        <f t="shared" si="243"/>
        <v>-</v>
      </c>
      <c r="BP4306" s="61"/>
      <c r="CT4306" s="61"/>
      <c r="CU4306" s="61"/>
      <c r="CV4306" s="61"/>
      <c r="CW4306" s="61"/>
      <c r="CX4306" s="61"/>
      <c r="CY4306" s="61"/>
      <c r="CZ4306" s="61"/>
      <c r="DA4306" s="61"/>
      <c r="DB4306" s="61"/>
      <c r="DC4306" s="61"/>
      <c r="DD4306" s="61"/>
      <c r="DE4306" s="61"/>
      <c r="DF4306" s="61"/>
      <c r="DG4306" s="61"/>
      <c r="DH4306" s="61"/>
      <c r="DI4306" s="61"/>
      <c r="DJ4306" s="61"/>
      <c r="DK4306" s="61"/>
      <c r="DL4306" s="61"/>
      <c r="DM4306" s="61"/>
    </row>
    <row r="4307" spans="1:117" s="25" customFormat="1" x14ac:dyDescent="0.2">
      <c r="A4307" s="25" t="s">
        <v>369</v>
      </c>
      <c r="B4307" s="25" t="s">
        <v>286</v>
      </c>
      <c r="C4307" s="160" t="s">
        <v>148</v>
      </c>
      <c r="I4307" s="116"/>
      <c r="J4307" s="116"/>
      <c r="K4307" s="116"/>
      <c r="L4307" s="116"/>
      <c r="M4307" s="116"/>
      <c r="N4307" s="116"/>
      <c r="AL4307" s="117"/>
      <c r="AN4307" s="35" t="str">
        <f t="shared" si="244"/>
        <v/>
      </c>
      <c r="AO4307" s="35" t="str">
        <f t="shared" si="245"/>
        <v>-</v>
      </c>
      <c r="AQ4307" s="25" t="str">
        <f t="shared" si="243"/>
        <v>-</v>
      </c>
      <c r="BP4307" s="61"/>
      <c r="CT4307" s="61"/>
      <c r="CU4307" s="61"/>
      <c r="CV4307" s="61"/>
      <c r="CW4307" s="61"/>
      <c r="CX4307" s="61"/>
      <c r="CY4307" s="61"/>
      <c r="CZ4307" s="61"/>
      <c r="DA4307" s="61"/>
      <c r="DB4307" s="61"/>
      <c r="DC4307" s="61"/>
      <c r="DD4307" s="61"/>
      <c r="DE4307" s="61"/>
      <c r="DF4307" s="61"/>
      <c r="DG4307" s="61"/>
      <c r="DH4307" s="61"/>
      <c r="DI4307" s="61"/>
      <c r="DJ4307" s="61"/>
      <c r="DK4307" s="61"/>
      <c r="DL4307" s="61"/>
      <c r="DM4307" s="61"/>
    </row>
    <row r="4308" spans="1:117" s="25" customFormat="1" x14ac:dyDescent="0.2">
      <c r="A4308" s="25" t="s">
        <v>369</v>
      </c>
      <c r="B4308" s="25" t="s">
        <v>287</v>
      </c>
      <c r="C4308" s="160" t="s">
        <v>149</v>
      </c>
      <c r="I4308" s="116"/>
      <c r="J4308" s="116"/>
      <c r="K4308" s="116"/>
      <c r="L4308" s="116"/>
      <c r="M4308" s="116"/>
      <c r="N4308" s="116"/>
      <c r="AL4308" s="117"/>
      <c r="AN4308" s="35" t="str">
        <f t="shared" si="244"/>
        <v/>
      </c>
      <c r="AO4308" s="35" t="str">
        <f t="shared" si="245"/>
        <v>-</v>
      </c>
      <c r="AQ4308" s="25" t="str">
        <f t="shared" si="243"/>
        <v>-</v>
      </c>
      <c r="BP4308" s="61"/>
      <c r="CT4308" s="61"/>
      <c r="CU4308" s="61"/>
      <c r="CV4308" s="61"/>
      <c r="CW4308" s="61"/>
      <c r="CX4308" s="61"/>
      <c r="CY4308" s="61"/>
      <c r="CZ4308" s="61"/>
      <c r="DA4308" s="61"/>
      <c r="DB4308" s="61"/>
      <c r="DC4308" s="61"/>
      <c r="DD4308" s="61"/>
      <c r="DE4308" s="61"/>
      <c r="DF4308" s="61"/>
      <c r="DG4308" s="61"/>
      <c r="DH4308" s="61"/>
      <c r="DI4308" s="61"/>
      <c r="DJ4308" s="61"/>
      <c r="DK4308" s="61"/>
      <c r="DL4308" s="61"/>
      <c r="DM4308" s="61"/>
    </row>
    <row r="4309" spans="1:117" s="25" customFormat="1" x14ac:dyDescent="0.2">
      <c r="A4309" s="25" t="s">
        <v>369</v>
      </c>
      <c r="B4309" s="25" t="s">
        <v>292</v>
      </c>
      <c r="C4309" s="160" t="s">
        <v>150</v>
      </c>
      <c r="I4309" s="116"/>
      <c r="J4309" s="116"/>
      <c r="K4309" s="116"/>
      <c r="L4309" s="116"/>
      <c r="M4309" s="116"/>
      <c r="N4309" s="116"/>
      <c r="AL4309" s="117"/>
      <c r="AN4309" s="35" t="str">
        <f t="shared" si="244"/>
        <v/>
      </c>
      <c r="AO4309" s="35" t="str">
        <f t="shared" si="245"/>
        <v>-</v>
      </c>
      <c r="AQ4309" s="25" t="str">
        <f t="shared" si="243"/>
        <v>-</v>
      </c>
      <c r="BP4309" s="61"/>
      <c r="CT4309" s="61"/>
      <c r="CU4309" s="61"/>
      <c r="CV4309" s="61"/>
      <c r="CW4309" s="61"/>
      <c r="CX4309" s="61"/>
      <c r="CY4309" s="61"/>
      <c r="CZ4309" s="61"/>
      <c r="DA4309" s="61"/>
      <c r="DB4309" s="61"/>
      <c r="DC4309" s="61"/>
      <c r="DD4309" s="61"/>
      <c r="DE4309" s="61"/>
      <c r="DF4309" s="61"/>
      <c r="DG4309" s="61"/>
      <c r="DH4309" s="61"/>
      <c r="DI4309" s="61"/>
      <c r="DJ4309" s="61"/>
      <c r="DK4309" s="61"/>
      <c r="DL4309" s="61"/>
      <c r="DM4309" s="61"/>
    </row>
    <row r="4310" spans="1:117" s="25" customFormat="1" x14ac:dyDescent="0.2">
      <c r="A4310" s="25" t="s">
        <v>369</v>
      </c>
      <c r="B4310" s="25" t="s">
        <v>289</v>
      </c>
      <c r="C4310" s="160" t="s">
        <v>151</v>
      </c>
      <c r="I4310" s="116"/>
      <c r="J4310" s="116"/>
      <c r="K4310" s="116"/>
      <c r="L4310" s="116"/>
      <c r="M4310" s="116"/>
      <c r="N4310" s="116"/>
      <c r="AL4310" s="117"/>
      <c r="AN4310" s="35" t="str">
        <f t="shared" si="244"/>
        <v/>
      </c>
      <c r="AO4310" s="35" t="str">
        <f t="shared" si="245"/>
        <v>-</v>
      </c>
      <c r="AQ4310" s="25" t="str">
        <f t="shared" si="243"/>
        <v>-</v>
      </c>
      <c r="BP4310" s="61"/>
      <c r="CT4310" s="61"/>
      <c r="CU4310" s="61"/>
      <c r="CV4310" s="61"/>
      <c r="CW4310" s="61"/>
      <c r="CX4310" s="61"/>
      <c r="CY4310" s="61"/>
      <c r="CZ4310" s="61"/>
      <c r="DA4310" s="61"/>
      <c r="DB4310" s="61"/>
      <c r="DC4310" s="61"/>
      <c r="DD4310" s="61"/>
      <c r="DE4310" s="61"/>
      <c r="DF4310" s="61"/>
      <c r="DG4310" s="61"/>
      <c r="DH4310" s="61"/>
      <c r="DI4310" s="61"/>
      <c r="DJ4310" s="61"/>
      <c r="DK4310" s="61"/>
      <c r="DL4310" s="61"/>
      <c r="DM4310" s="61"/>
    </row>
    <row r="4311" spans="1:117" s="25" customFormat="1" x14ac:dyDescent="0.2">
      <c r="A4311" s="25" t="s">
        <v>369</v>
      </c>
      <c r="B4311" s="25" t="s">
        <v>290</v>
      </c>
      <c r="C4311" s="160" t="s">
        <v>152</v>
      </c>
      <c r="I4311" s="116"/>
      <c r="J4311" s="116"/>
      <c r="K4311" s="116"/>
      <c r="L4311" s="116"/>
      <c r="M4311" s="116"/>
      <c r="N4311" s="116"/>
      <c r="AL4311" s="117"/>
      <c r="AN4311" s="35" t="str">
        <f t="shared" si="244"/>
        <v/>
      </c>
      <c r="AO4311" s="35" t="str">
        <f t="shared" si="245"/>
        <v>-</v>
      </c>
      <c r="AQ4311" s="25" t="str">
        <f t="shared" si="243"/>
        <v>-</v>
      </c>
      <c r="BP4311" s="61"/>
      <c r="CT4311" s="61"/>
      <c r="CU4311" s="61"/>
      <c r="CV4311" s="61"/>
      <c r="CW4311" s="61"/>
      <c r="CX4311" s="61"/>
      <c r="CY4311" s="61"/>
      <c r="CZ4311" s="61"/>
      <c r="DA4311" s="61"/>
      <c r="DB4311" s="61"/>
      <c r="DC4311" s="61"/>
      <c r="DD4311" s="61"/>
      <c r="DE4311" s="61"/>
      <c r="DF4311" s="61"/>
      <c r="DG4311" s="61"/>
      <c r="DH4311" s="61"/>
      <c r="DI4311" s="61"/>
      <c r="DJ4311" s="61"/>
      <c r="DK4311" s="61"/>
      <c r="DL4311" s="61"/>
      <c r="DM4311" s="61"/>
    </row>
    <row r="4312" spans="1:117" s="25" customFormat="1" x14ac:dyDescent="0.2">
      <c r="A4312" s="25" t="s">
        <v>370</v>
      </c>
      <c r="B4312" s="25" t="s">
        <v>280</v>
      </c>
      <c r="C4312" s="160" t="s">
        <v>155</v>
      </c>
      <c r="I4312" s="116"/>
      <c r="J4312" s="116"/>
      <c r="K4312" s="116"/>
      <c r="L4312" s="116"/>
      <c r="M4312" s="116"/>
      <c r="N4312" s="116"/>
      <c r="AL4312" s="117"/>
      <c r="AN4312" s="35" t="str">
        <f t="shared" si="244"/>
        <v/>
      </c>
      <c r="AO4312" s="35" t="str">
        <f t="shared" si="245"/>
        <v>-</v>
      </c>
      <c r="AQ4312" s="25" t="str">
        <f t="shared" si="243"/>
        <v>-</v>
      </c>
      <c r="BP4312" s="61"/>
      <c r="CT4312" s="61"/>
      <c r="CU4312" s="61"/>
      <c r="CV4312" s="61"/>
      <c r="CW4312" s="61"/>
      <c r="CX4312" s="61"/>
      <c r="CY4312" s="61"/>
      <c r="CZ4312" s="61"/>
      <c r="DA4312" s="61"/>
      <c r="DB4312" s="61"/>
      <c r="DC4312" s="61"/>
      <c r="DD4312" s="61"/>
      <c r="DE4312" s="61"/>
      <c r="DF4312" s="61"/>
      <c r="DG4312" s="61"/>
      <c r="DH4312" s="61"/>
      <c r="DI4312" s="61"/>
      <c r="DJ4312" s="61"/>
      <c r="DK4312" s="61"/>
      <c r="DL4312" s="61"/>
      <c r="DM4312" s="61"/>
    </row>
    <row r="4313" spans="1:117" s="25" customFormat="1" x14ac:dyDescent="0.2">
      <c r="A4313" s="25" t="s">
        <v>370</v>
      </c>
      <c r="B4313" s="25" t="s">
        <v>281</v>
      </c>
      <c r="C4313" s="160" t="s">
        <v>156</v>
      </c>
      <c r="I4313" s="116"/>
      <c r="J4313" s="116"/>
      <c r="K4313" s="116"/>
      <c r="L4313" s="116"/>
      <c r="M4313" s="116"/>
      <c r="N4313" s="116"/>
      <c r="AL4313" s="117"/>
      <c r="AN4313" s="35" t="str">
        <f t="shared" si="244"/>
        <v/>
      </c>
      <c r="AO4313" s="35" t="str">
        <f t="shared" si="245"/>
        <v>-</v>
      </c>
      <c r="AQ4313" s="25" t="str">
        <f t="shared" si="243"/>
        <v>-</v>
      </c>
      <c r="BP4313" s="61"/>
      <c r="CT4313" s="61"/>
      <c r="CU4313" s="61"/>
      <c r="CV4313" s="61"/>
      <c r="CW4313" s="61"/>
      <c r="CX4313" s="61"/>
      <c r="CY4313" s="61"/>
      <c r="CZ4313" s="61"/>
      <c r="DA4313" s="61"/>
      <c r="DB4313" s="61"/>
      <c r="DC4313" s="61"/>
      <c r="DD4313" s="61"/>
      <c r="DE4313" s="61"/>
      <c r="DF4313" s="61"/>
      <c r="DG4313" s="61"/>
      <c r="DH4313" s="61"/>
      <c r="DI4313" s="61"/>
      <c r="DJ4313" s="61"/>
      <c r="DK4313" s="61"/>
      <c r="DL4313" s="61"/>
      <c r="DM4313" s="61"/>
    </row>
    <row r="4314" spans="1:117" s="25" customFormat="1" x14ac:dyDescent="0.2">
      <c r="A4314" s="25" t="s">
        <v>370</v>
      </c>
      <c r="B4314" s="25" t="s">
        <v>291</v>
      </c>
      <c r="C4314" s="160" t="s">
        <v>157</v>
      </c>
      <c r="I4314" s="116"/>
      <c r="J4314" s="116"/>
      <c r="K4314" s="116"/>
      <c r="L4314" s="116"/>
      <c r="M4314" s="116"/>
      <c r="N4314" s="116"/>
      <c r="AL4314" s="117"/>
      <c r="AN4314" s="35" t="str">
        <f t="shared" si="244"/>
        <v/>
      </c>
      <c r="AO4314" s="35" t="str">
        <f t="shared" si="245"/>
        <v>-</v>
      </c>
      <c r="AQ4314" s="25" t="str">
        <f t="shared" si="243"/>
        <v>-</v>
      </c>
      <c r="BP4314" s="61"/>
      <c r="CT4314" s="61"/>
      <c r="CU4314" s="61"/>
      <c r="CV4314" s="61"/>
      <c r="CW4314" s="61"/>
      <c r="CX4314" s="61"/>
      <c r="CY4314" s="61"/>
      <c r="CZ4314" s="61"/>
      <c r="DA4314" s="61"/>
      <c r="DB4314" s="61"/>
      <c r="DC4314" s="61"/>
      <c r="DD4314" s="61"/>
      <c r="DE4314" s="61"/>
      <c r="DF4314" s="61"/>
      <c r="DG4314" s="61"/>
      <c r="DH4314" s="61"/>
      <c r="DI4314" s="61"/>
      <c r="DJ4314" s="61"/>
      <c r="DK4314" s="61"/>
      <c r="DL4314" s="61"/>
      <c r="DM4314" s="61"/>
    </row>
    <row r="4315" spans="1:117" s="25" customFormat="1" x14ac:dyDescent="0.2">
      <c r="A4315" s="25" t="s">
        <v>370</v>
      </c>
      <c r="B4315" s="25" t="s">
        <v>283</v>
      </c>
      <c r="C4315" s="160" t="s">
        <v>158</v>
      </c>
      <c r="I4315" s="116"/>
      <c r="J4315" s="116"/>
      <c r="K4315" s="116"/>
      <c r="L4315" s="116"/>
      <c r="M4315" s="116"/>
      <c r="N4315" s="116"/>
      <c r="AL4315" s="117"/>
      <c r="AN4315" s="35" t="str">
        <f t="shared" si="244"/>
        <v/>
      </c>
      <c r="AO4315" s="35" t="str">
        <f t="shared" si="245"/>
        <v>-</v>
      </c>
      <c r="AQ4315" s="25" t="str">
        <f t="shared" si="243"/>
        <v>-</v>
      </c>
      <c r="BP4315" s="61"/>
      <c r="CT4315" s="61"/>
      <c r="CU4315" s="61"/>
      <c r="CV4315" s="61"/>
      <c r="CW4315" s="61"/>
      <c r="CX4315" s="61"/>
      <c r="CY4315" s="61"/>
      <c r="CZ4315" s="61"/>
      <c r="DA4315" s="61"/>
      <c r="DB4315" s="61"/>
      <c r="DC4315" s="61"/>
      <c r="DD4315" s="61"/>
      <c r="DE4315" s="61"/>
      <c r="DF4315" s="61"/>
      <c r="DG4315" s="61"/>
      <c r="DH4315" s="61"/>
      <c r="DI4315" s="61"/>
      <c r="DJ4315" s="61"/>
      <c r="DK4315" s="61"/>
      <c r="DL4315" s="61"/>
      <c r="DM4315" s="61"/>
    </row>
    <row r="4316" spans="1:117" s="25" customFormat="1" x14ac:dyDescent="0.2">
      <c r="A4316" s="25" t="s">
        <v>370</v>
      </c>
      <c r="B4316" s="25" t="s">
        <v>284</v>
      </c>
      <c r="C4316" s="160" t="s">
        <v>147</v>
      </c>
      <c r="I4316" s="116"/>
      <c r="J4316" s="116"/>
      <c r="K4316" s="116"/>
      <c r="L4316" s="116"/>
      <c r="M4316" s="116"/>
      <c r="N4316" s="116"/>
      <c r="AL4316" s="117"/>
      <c r="AN4316" s="35" t="str">
        <f t="shared" si="244"/>
        <v/>
      </c>
      <c r="AO4316" s="35" t="str">
        <f t="shared" si="245"/>
        <v>-</v>
      </c>
      <c r="AQ4316" s="25" t="str">
        <f t="shared" si="243"/>
        <v>-</v>
      </c>
      <c r="BP4316" s="61"/>
      <c r="CT4316" s="61"/>
      <c r="CU4316" s="61"/>
      <c r="CV4316" s="61"/>
      <c r="CW4316" s="61"/>
      <c r="CX4316" s="61"/>
      <c r="CY4316" s="61"/>
      <c r="CZ4316" s="61"/>
      <c r="DA4316" s="61"/>
      <c r="DB4316" s="61"/>
      <c r="DC4316" s="61"/>
      <c r="DD4316" s="61"/>
      <c r="DE4316" s="61"/>
      <c r="DF4316" s="61"/>
      <c r="DG4316" s="61"/>
      <c r="DH4316" s="61"/>
      <c r="DI4316" s="61"/>
      <c r="DJ4316" s="61"/>
      <c r="DK4316" s="61"/>
      <c r="DL4316" s="61"/>
      <c r="DM4316" s="61"/>
    </row>
    <row r="4317" spans="1:117" s="25" customFormat="1" x14ac:dyDescent="0.2">
      <c r="A4317" s="25" t="s">
        <v>370</v>
      </c>
      <c r="B4317" s="25" t="s">
        <v>285</v>
      </c>
      <c r="C4317" s="160" t="s">
        <v>148</v>
      </c>
      <c r="I4317" s="116"/>
      <c r="J4317" s="116"/>
      <c r="K4317" s="116"/>
      <c r="L4317" s="116"/>
      <c r="M4317" s="116"/>
      <c r="N4317" s="116"/>
      <c r="AL4317" s="117"/>
      <c r="AN4317" s="35" t="str">
        <f t="shared" si="244"/>
        <v/>
      </c>
      <c r="AO4317" s="35" t="str">
        <f t="shared" si="245"/>
        <v>-</v>
      </c>
      <c r="AQ4317" s="25" t="str">
        <f t="shared" si="243"/>
        <v>-</v>
      </c>
      <c r="BP4317" s="61"/>
      <c r="CT4317" s="61"/>
      <c r="CU4317" s="61"/>
      <c r="CV4317" s="61"/>
      <c r="CW4317" s="61"/>
      <c r="CX4317" s="61"/>
      <c r="CY4317" s="61"/>
      <c r="CZ4317" s="61"/>
      <c r="DA4317" s="61"/>
      <c r="DB4317" s="61"/>
      <c r="DC4317" s="61"/>
      <c r="DD4317" s="61"/>
      <c r="DE4317" s="61"/>
      <c r="DF4317" s="61"/>
      <c r="DG4317" s="61"/>
      <c r="DH4317" s="61"/>
      <c r="DI4317" s="61"/>
      <c r="DJ4317" s="61"/>
      <c r="DK4317" s="61"/>
      <c r="DL4317" s="61"/>
      <c r="DM4317" s="61"/>
    </row>
    <row r="4318" spans="1:117" s="25" customFormat="1" x14ac:dyDescent="0.2">
      <c r="A4318" s="25" t="s">
        <v>370</v>
      </c>
      <c r="B4318" s="25" t="s">
        <v>286</v>
      </c>
      <c r="C4318" s="160" t="s">
        <v>149</v>
      </c>
      <c r="I4318" s="116"/>
      <c r="J4318" s="116"/>
      <c r="K4318" s="116"/>
      <c r="L4318" s="116"/>
      <c r="M4318" s="116"/>
      <c r="N4318" s="116"/>
      <c r="AL4318" s="117"/>
      <c r="AN4318" s="35" t="str">
        <f t="shared" si="244"/>
        <v/>
      </c>
      <c r="AO4318" s="35" t="str">
        <f t="shared" si="245"/>
        <v>-</v>
      </c>
      <c r="AQ4318" s="25" t="str">
        <f t="shared" si="243"/>
        <v>-</v>
      </c>
      <c r="BP4318" s="61"/>
      <c r="CT4318" s="61"/>
      <c r="CU4318" s="61"/>
      <c r="CV4318" s="61"/>
      <c r="CW4318" s="61"/>
      <c r="CX4318" s="61"/>
      <c r="CY4318" s="61"/>
      <c r="CZ4318" s="61"/>
      <c r="DA4318" s="61"/>
      <c r="DB4318" s="61"/>
      <c r="DC4318" s="61"/>
      <c r="DD4318" s="61"/>
      <c r="DE4318" s="61"/>
      <c r="DF4318" s="61"/>
      <c r="DG4318" s="61"/>
      <c r="DH4318" s="61"/>
      <c r="DI4318" s="61"/>
      <c r="DJ4318" s="61"/>
      <c r="DK4318" s="61"/>
      <c r="DL4318" s="61"/>
      <c r="DM4318" s="61"/>
    </row>
    <row r="4319" spans="1:117" s="25" customFormat="1" x14ac:dyDescent="0.2">
      <c r="A4319" s="25" t="s">
        <v>370</v>
      </c>
      <c r="B4319" s="25" t="s">
        <v>287</v>
      </c>
      <c r="C4319" s="160" t="s">
        <v>150</v>
      </c>
      <c r="I4319" s="116"/>
      <c r="J4319" s="116"/>
      <c r="K4319" s="116"/>
      <c r="L4319" s="116"/>
      <c r="M4319" s="116"/>
      <c r="N4319" s="116"/>
      <c r="AL4319" s="117"/>
      <c r="AN4319" s="35" t="str">
        <f t="shared" si="244"/>
        <v/>
      </c>
      <c r="AO4319" s="35" t="str">
        <f t="shared" si="245"/>
        <v>-</v>
      </c>
      <c r="AQ4319" s="25" t="str">
        <f t="shared" si="243"/>
        <v>-</v>
      </c>
      <c r="BP4319" s="61"/>
      <c r="CT4319" s="61"/>
      <c r="CU4319" s="61"/>
      <c r="CV4319" s="61"/>
      <c r="CW4319" s="61"/>
      <c r="CX4319" s="61"/>
      <c r="CY4319" s="61"/>
      <c r="CZ4319" s="61"/>
      <c r="DA4319" s="61"/>
      <c r="DB4319" s="61"/>
      <c r="DC4319" s="61"/>
      <c r="DD4319" s="61"/>
      <c r="DE4319" s="61"/>
      <c r="DF4319" s="61"/>
      <c r="DG4319" s="61"/>
      <c r="DH4319" s="61"/>
      <c r="DI4319" s="61"/>
      <c r="DJ4319" s="61"/>
      <c r="DK4319" s="61"/>
      <c r="DL4319" s="61"/>
      <c r="DM4319" s="61"/>
    </row>
    <row r="4320" spans="1:117" s="25" customFormat="1" x14ac:dyDescent="0.2">
      <c r="A4320" s="25" t="s">
        <v>370</v>
      </c>
      <c r="B4320" s="25" t="s">
        <v>292</v>
      </c>
      <c r="C4320" s="160" t="s">
        <v>151</v>
      </c>
      <c r="I4320" s="116"/>
      <c r="J4320" s="116"/>
      <c r="K4320" s="116"/>
      <c r="L4320" s="116"/>
      <c r="M4320" s="116"/>
      <c r="N4320" s="116"/>
      <c r="AL4320" s="117"/>
      <c r="AN4320" s="35" t="str">
        <f t="shared" si="244"/>
        <v/>
      </c>
      <c r="AO4320" s="35" t="str">
        <f t="shared" si="245"/>
        <v>-</v>
      </c>
      <c r="AQ4320" s="25" t="str">
        <f t="shared" si="243"/>
        <v>-</v>
      </c>
      <c r="BP4320" s="61"/>
      <c r="CT4320" s="61"/>
      <c r="CU4320" s="61"/>
      <c r="CV4320" s="61"/>
      <c r="CW4320" s="61"/>
      <c r="CX4320" s="61"/>
      <c r="CY4320" s="61"/>
      <c r="CZ4320" s="61"/>
      <c r="DA4320" s="61"/>
      <c r="DB4320" s="61"/>
      <c r="DC4320" s="61"/>
      <c r="DD4320" s="61"/>
      <c r="DE4320" s="61"/>
      <c r="DF4320" s="61"/>
      <c r="DG4320" s="61"/>
      <c r="DH4320" s="61"/>
      <c r="DI4320" s="61"/>
      <c r="DJ4320" s="61"/>
      <c r="DK4320" s="61"/>
      <c r="DL4320" s="61"/>
      <c r="DM4320" s="61"/>
    </row>
    <row r="4321" spans="1:117" s="25" customFormat="1" x14ac:dyDescent="0.2">
      <c r="A4321" s="25" t="s">
        <v>370</v>
      </c>
      <c r="B4321" s="25" t="s">
        <v>289</v>
      </c>
      <c r="C4321" s="160" t="s">
        <v>152</v>
      </c>
      <c r="I4321" s="116"/>
      <c r="J4321" s="116"/>
      <c r="K4321" s="116"/>
      <c r="L4321" s="116"/>
      <c r="M4321" s="116"/>
      <c r="N4321" s="116"/>
      <c r="AL4321" s="117"/>
      <c r="AN4321" s="35" t="str">
        <f t="shared" si="244"/>
        <v/>
      </c>
      <c r="AO4321" s="35" t="str">
        <f t="shared" si="245"/>
        <v>-</v>
      </c>
      <c r="AQ4321" s="25" t="str">
        <f t="shared" si="243"/>
        <v>-</v>
      </c>
      <c r="BP4321" s="61"/>
      <c r="CT4321" s="61"/>
      <c r="CU4321" s="61"/>
      <c r="CV4321" s="61"/>
      <c r="CW4321" s="61"/>
      <c r="CX4321" s="61"/>
      <c r="CY4321" s="61"/>
      <c r="CZ4321" s="61"/>
      <c r="DA4321" s="61"/>
      <c r="DB4321" s="61"/>
      <c r="DC4321" s="61"/>
      <c r="DD4321" s="61"/>
      <c r="DE4321" s="61"/>
      <c r="DF4321" s="61"/>
      <c r="DG4321" s="61"/>
      <c r="DH4321" s="61"/>
      <c r="DI4321" s="61"/>
      <c r="DJ4321" s="61"/>
      <c r="DK4321" s="61"/>
      <c r="DL4321" s="61"/>
      <c r="DM4321" s="61"/>
    </row>
    <row r="4322" spans="1:117" s="25" customFormat="1" x14ac:dyDescent="0.2">
      <c r="A4322" s="25" t="s">
        <v>370</v>
      </c>
      <c r="B4322" s="25" t="s">
        <v>290</v>
      </c>
      <c r="C4322" s="160" t="s">
        <v>153</v>
      </c>
      <c r="I4322" s="116"/>
      <c r="J4322" s="116"/>
      <c r="K4322" s="116"/>
      <c r="L4322" s="116"/>
      <c r="M4322" s="116"/>
      <c r="N4322" s="116"/>
      <c r="AL4322" s="117"/>
      <c r="AN4322" s="35" t="str">
        <f t="shared" si="244"/>
        <v/>
      </c>
      <c r="AO4322" s="35" t="str">
        <f t="shared" si="245"/>
        <v>-</v>
      </c>
      <c r="AQ4322" s="25" t="str">
        <f t="shared" si="243"/>
        <v>-</v>
      </c>
      <c r="BP4322" s="61"/>
      <c r="CT4322" s="61"/>
      <c r="CU4322" s="61"/>
      <c r="CV4322" s="61"/>
      <c r="CW4322" s="61"/>
      <c r="CX4322" s="61"/>
      <c r="CY4322" s="61"/>
      <c r="CZ4322" s="61"/>
      <c r="DA4322" s="61"/>
      <c r="DB4322" s="61"/>
      <c r="DC4322" s="61"/>
      <c r="DD4322" s="61"/>
      <c r="DE4322" s="61"/>
      <c r="DF4322" s="61"/>
      <c r="DG4322" s="61"/>
      <c r="DH4322" s="61"/>
      <c r="DI4322" s="61"/>
      <c r="DJ4322" s="61"/>
      <c r="DK4322" s="61"/>
      <c r="DL4322" s="61"/>
      <c r="DM4322" s="61"/>
    </row>
    <row r="4323" spans="1:117" s="25" customFormat="1" x14ac:dyDescent="0.2">
      <c r="A4323" s="25" t="s">
        <v>371</v>
      </c>
      <c r="B4323" s="25" t="s">
        <v>280</v>
      </c>
      <c r="C4323" s="160" t="s">
        <v>157</v>
      </c>
      <c r="I4323" s="116"/>
      <c r="J4323" s="116"/>
      <c r="K4323" s="116"/>
      <c r="L4323" s="116"/>
      <c r="M4323" s="116"/>
      <c r="N4323" s="116"/>
      <c r="AL4323" s="117"/>
      <c r="AN4323" s="35" t="str">
        <f t="shared" si="244"/>
        <v/>
      </c>
      <c r="AO4323" s="35" t="str">
        <f t="shared" si="245"/>
        <v>-</v>
      </c>
      <c r="AQ4323" s="25" t="str">
        <f t="shared" si="243"/>
        <v>-</v>
      </c>
      <c r="BP4323" s="61"/>
      <c r="CT4323" s="61"/>
      <c r="CU4323" s="61"/>
      <c r="CV4323" s="61"/>
      <c r="CW4323" s="61"/>
      <c r="CX4323" s="61"/>
      <c r="CY4323" s="61"/>
      <c r="CZ4323" s="61"/>
      <c r="DA4323" s="61"/>
      <c r="DB4323" s="61"/>
      <c r="DC4323" s="61"/>
      <c r="DD4323" s="61"/>
      <c r="DE4323" s="61"/>
      <c r="DF4323" s="61"/>
      <c r="DG4323" s="61"/>
      <c r="DH4323" s="61"/>
      <c r="DI4323" s="61"/>
      <c r="DJ4323" s="61"/>
      <c r="DK4323" s="61"/>
      <c r="DL4323" s="61"/>
      <c r="DM4323" s="61"/>
    </row>
    <row r="4324" spans="1:117" s="25" customFormat="1" x14ac:dyDescent="0.2">
      <c r="A4324" s="25" t="s">
        <v>371</v>
      </c>
      <c r="B4324" s="25" t="s">
        <v>281</v>
      </c>
      <c r="C4324" s="160" t="s">
        <v>158</v>
      </c>
      <c r="I4324" s="116"/>
      <c r="J4324" s="116"/>
      <c r="K4324" s="116"/>
      <c r="L4324" s="116"/>
      <c r="M4324" s="116"/>
      <c r="N4324" s="116"/>
      <c r="AL4324" s="117"/>
      <c r="AN4324" s="35" t="str">
        <f t="shared" si="244"/>
        <v/>
      </c>
      <c r="AO4324" s="35" t="str">
        <f t="shared" si="245"/>
        <v>-</v>
      </c>
      <c r="AQ4324" s="25" t="str">
        <f t="shared" si="243"/>
        <v>-</v>
      </c>
      <c r="BP4324" s="61"/>
      <c r="CT4324" s="61"/>
      <c r="CU4324" s="61"/>
      <c r="CV4324" s="61"/>
      <c r="CW4324" s="61"/>
      <c r="CX4324" s="61"/>
      <c r="CY4324" s="61"/>
      <c r="CZ4324" s="61"/>
      <c r="DA4324" s="61"/>
      <c r="DB4324" s="61"/>
      <c r="DC4324" s="61"/>
      <c r="DD4324" s="61"/>
      <c r="DE4324" s="61"/>
      <c r="DF4324" s="61"/>
      <c r="DG4324" s="61"/>
      <c r="DH4324" s="61"/>
      <c r="DI4324" s="61"/>
      <c r="DJ4324" s="61"/>
      <c r="DK4324" s="61"/>
      <c r="DL4324" s="61"/>
      <c r="DM4324" s="61"/>
    </row>
    <row r="4325" spans="1:117" s="25" customFormat="1" x14ac:dyDescent="0.2">
      <c r="A4325" s="25" t="s">
        <v>371</v>
      </c>
      <c r="B4325" s="25" t="s">
        <v>282</v>
      </c>
      <c r="C4325" s="160" t="s">
        <v>147</v>
      </c>
      <c r="I4325" s="116"/>
      <c r="J4325" s="116"/>
      <c r="K4325" s="116"/>
      <c r="L4325" s="116"/>
      <c r="M4325" s="116"/>
      <c r="N4325" s="116"/>
      <c r="AL4325" s="117"/>
      <c r="AN4325" s="35" t="str">
        <f t="shared" si="244"/>
        <v/>
      </c>
      <c r="AO4325" s="35" t="str">
        <f t="shared" si="245"/>
        <v>-</v>
      </c>
      <c r="AQ4325" s="25" t="str">
        <f t="shared" ref="AQ4325:AQ4388" si="246">CONCATENATE(TRIM(LEFT(AP4325,LEN(AP4325)-LEN(RIGHT(AP4325)))),"-",RIGHT(AP4325))</f>
        <v>-</v>
      </c>
      <c r="BP4325" s="61"/>
      <c r="CT4325" s="61"/>
      <c r="CU4325" s="61"/>
      <c r="CV4325" s="61"/>
      <c r="CW4325" s="61"/>
      <c r="CX4325" s="61"/>
      <c r="CY4325" s="61"/>
      <c r="CZ4325" s="61"/>
      <c r="DA4325" s="61"/>
      <c r="DB4325" s="61"/>
      <c r="DC4325" s="61"/>
      <c r="DD4325" s="61"/>
      <c r="DE4325" s="61"/>
      <c r="DF4325" s="61"/>
      <c r="DG4325" s="61"/>
      <c r="DH4325" s="61"/>
      <c r="DI4325" s="61"/>
      <c r="DJ4325" s="61"/>
      <c r="DK4325" s="61"/>
      <c r="DL4325" s="61"/>
      <c r="DM4325" s="61"/>
    </row>
    <row r="4326" spans="1:117" s="25" customFormat="1" x14ac:dyDescent="0.2">
      <c r="A4326" s="25" t="s">
        <v>371</v>
      </c>
      <c r="B4326" s="25" t="s">
        <v>283</v>
      </c>
      <c r="C4326" s="160" t="s">
        <v>148</v>
      </c>
      <c r="I4326" s="116"/>
      <c r="J4326" s="116"/>
      <c r="K4326" s="116"/>
      <c r="L4326" s="116"/>
      <c r="M4326" s="116"/>
      <c r="N4326" s="116"/>
      <c r="AL4326" s="117"/>
      <c r="AN4326" s="35" t="str">
        <f t="shared" si="244"/>
        <v/>
      </c>
      <c r="AO4326" s="35" t="str">
        <f t="shared" si="245"/>
        <v>-</v>
      </c>
      <c r="AQ4326" s="25" t="str">
        <f t="shared" si="246"/>
        <v>-</v>
      </c>
      <c r="BP4326" s="61"/>
      <c r="CT4326" s="61"/>
      <c r="CU4326" s="61"/>
      <c r="CV4326" s="61"/>
      <c r="CW4326" s="61"/>
      <c r="CX4326" s="61"/>
      <c r="CY4326" s="61"/>
      <c r="CZ4326" s="61"/>
      <c r="DA4326" s="61"/>
      <c r="DB4326" s="61"/>
      <c r="DC4326" s="61"/>
      <c r="DD4326" s="61"/>
      <c r="DE4326" s="61"/>
      <c r="DF4326" s="61"/>
      <c r="DG4326" s="61"/>
      <c r="DH4326" s="61"/>
      <c r="DI4326" s="61"/>
      <c r="DJ4326" s="61"/>
      <c r="DK4326" s="61"/>
      <c r="DL4326" s="61"/>
      <c r="DM4326" s="61"/>
    </row>
    <row r="4327" spans="1:117" s="25" customFormat="1" x14ac:dyDescent="0.2">
      <c r="A4327" s="25" t="s">
        <v>371</v>
      </c>
      <c r="B4327" s="25" t="s">
        <v>284</v>
      </c>
      <c r="C4327" s="160" t="s">
        <v>149</v>
      </c>
      <c r="I4327" s="116"/>
      <c r="J4327" s="116"/>
      <c r="K4327" s="116"/>
      <c r="L4327" s="116"/>
      <c r="M4327" s="116"/>
      <c r="N4327" s="116"/>
      <c r="AL4327" s="117"/>
      <c r="AN4327" s="35" t="str">
        <f t="shared" si="244"/>
        <v/>
      </c>
      <c r="AO4327" s="35" t="str">
        <f t="shared" si="245"/>
        <v>-</v>
      </c>
      <c r="AQ4327" s="25" t="str">
        <f t="shared" si="246"/>
        <v>-</v>
      </c>
      <c r="BP4327" s="61"/>
      <c r="CT4327" s="61"/>
      <c r="CU4327" s="61"/>
      <c r="CV4327" s="61"/>
      <c r="CW4327" s="61"/>
      <c r="CX4327" s="61"/>
      <c r="CY4327" s="61"/>
      <c r="CZ4327" s="61"/>
      <c r="DA4327" s="61"/>
      <c r="DB4327" s="61"/>
      <c r="DC4327" s="61"/>
      <c r="DD4327" s="61"/>
      <c r="DE4327" s="61"/>
      <c r="DF4327" s="61"/>
      <c r="DG4327" s="61"/>
      <c r="DH4327" s="61"/>
      <c r="DI4327" s="61"/>
      <c r="DJ4327" s="61"/>
      <c r="DK4327" s="61"/>
      <c r="DL4327" s="61"/>
      <c r="DM4327" s="61"/>
    </row>
    <row r="4328" spans="1:117" s="25" customFormat="1" x14ac:dyDescent="0.2">
      <c r="A4328" s="25" t="s">
        <v>371</v>
      </c>
      <c r="B4328" s="25" t="s">
        <v>285</v>
      </c>
      <c r="C4328" s="160" t="s">
        <v>150</v>
      </c>
      <c r="I4328" s="116"/>
      <c r="J4328" s="116"/>
      <c r="K4328" s="116"/>
      <c r="L4328" s="116"/>
      <c r="M4328" s="116"/>
      <c r="N4328" s="116"/>
      <c r="AL4328" s="117"/>
      <c r="AN4328" s="35" t="str">
        <f t="shared" si="244"/>
        <v/>
      </c>
      <c r="AO4328" s="35" t="str">
        <f t="shared" si="245"/>
        <v>-</v>
      </c>
      <c r="AQ4328" s="25" t="str">
        <f t="shared" si="246"/>
        <v>-</v>
      </c>
      <c r="BP4328" s="61"/>
      <c r="CT4328" s="61"/>
      <c r="CU4328" s="61"/>
      <c r="CV4328" s="61"/>
      <c r="CW4328" s="61"/>
      <c r="CX4328" s="61"/>
      <c r="CY4328" s="61"/>
      <c r="CZ4328" s="61"/>
      <c r="DA4328" s="61"/>
      <c r="DB4328" s="61"/>
      <c r="DC4328" s="61"/>
      <c r="DD4328" s="61"/>
      <c r="DE4328" s="61"/>
      <c r="DF4328" s="61"/>
      <c r="DG4328" s="61"/>
      <c r="DH4328" s="61"/>
      <c r="DI4328" s="61"/>
      <c r="DJ4328" s="61"/>
      <c r="DK4328" s="61"/>
      <c r="DL4328" s="61"/>
      <c r="DM4328" s="61"/>
    </row>
    <row r="4329" spans="1:117" s="25" customFormat="1" x14ac:dyDescent="0.2">
      <c r="A4329" s="25" t="s">
        <v>371</v>
      </c>
      <c r="B4329" s="25" t="s">
        <v>286</v>
      </c>
      <c r="C4329" s="160" t="s">
        <v>151</v>
      </c>
      <c r="I4329" s="116"/>
      <c r="J4329" s="116"/>
      <c r="K4329" s="116"/>
      <c r="L4329" s="116"/>
      <c r="M4329" s="116"/>
      <c r="N4329" s="116"/>
      <c r="AL4329" s="117"/>
      <c r="AN4329" s="35" t="str">
        <f t="shared" si="244"/>
        <v/>
      </c>
      <c r="AO4329" s="35" t="str">
        <f t="shared" si="245"/>
        <v>-</v>
      </c>
      <c r="AQ4329" s="25" t="str">
        <f t="shared" si="246"/>
        <v>-</v>
      </c>
      <c r="BP4329" s="61"/>
      <c r="CT4329" s="61"/>
      <c r="CU4329" s="61"/>
      <c r="CV4329" s="61"/>
      <c r="CW4329" s="61"/>
      <c r="CX4329" s="61"/>
      <c r="CY4329" s="61"/>
      <c r="CZ4329" s="61"/>
      <c r="DA4329" s="61"/>
      <c r="DB4329" s="61"/>
      <c r="DC4329" s="61"/>
      <c r="DD4329" s="61"/>
      <c r="DE4329" s="61"/>
      <c r="DF4329" s="61"/>
      <c r="DG4329" s="61"/>
      <c r="DH4329" s="61"/>
      <c r="DI4329" s="61"/>
      <c r="DJ4329" s="61"/>
      <c r="DK4329" s="61"/>
      <c r="DL4329" s="61"/>
      <c r="DM4329" s="61"/>
    </row>
    <row r="4330" spans="1:117" s="25" customFormat="1" x14ac:dyDescent="0.2">
      <c r="A4330" s="25" t="s">
        <v>371</v>
      </c>
      <c r="B4330" s="25" t="s">
        <v>287</v>
      </c>
      <c r="C4330" s="160" t="s">
        <v>152</v>
      </c>
      <c r="I4330" s="116"/>
      <c r="J4330" s="116"/>
      <c r="K4330" s="116"/>
      <c r="L4330" s="116"/>
      <c r="M4330" s="116"/>
      <c r="N4330" s="116"/>
      <c r="AL4330" s="117"/>
      <c r="AN4330" s="35" t="str">
        <f t="shared" si="244"/>
        <v/>
      </c>
      <c r="AO4330" s="35" t="str">
        <f t="shared" si="245"/>
        <v>-</v>
      </c>
      <c r="AQ4330" s="25" t="str">
        <f t="shared" si="246"/>
        <v>-</v>
      </c>
      <c r="BP4330" s="61"/>
      <c r="CT4330" s="61"/>
      <c r="CU4330" s="61"/>
      <c r="CV4330" s="61"/>
      <c r="CW4330" s="61"/>
      <c r="CX4330" s="61"/>
      <c r="CY4330" s="61"/>
      <c r="CZ4330" s="61"/>
      <c r="DA4330" s="61"/>
      <c r="DB4330" s="61"/>
      <c r="DC4330" s="61"/>
      <c r="DD4330" s="61"/>
      <c r="DE4330" s="61"/>
      <c r="DF4330" s="61"/>
      <c r="DG4330" s="61"/>
      <c r="DH4330" s="61"/>
      <c r="DI4330" s="61"/>
      <c r="DJ4330" s="61"/>
      <c r="DK4330" s="61"/>
      <c r="DL4330" s="61"/>
      <c r="DM4330" s="61"/>
    </row>
    <row r="4331" spans="1:117" s="25" customFormat="1" x14ac:dyDescent="0.2">
      <c r="A4331" s="25" t="s">
        <v>371</v>
      </c>
      <c r="B4331" s="25" t="s">
        <v>288</v>
      </c>
      <c r="C4331" s="160" t="s">
        <v>153</v>
      </c>
      <c r="I4331" s="116"/>
      <c r="J4331" s="116"/>
      <c r="K4331" s="116"/>
      <c r="L4331" s="116"/>
      <c r="M4331" s="116"/>
      <c r="N4331" s="116"/>
      <c r="AL4331" s="117"/>
      <c r="AN4331" s="35" t="str">
        <f t="shared" si="244"/>
        <v/>
      </c>
      <c r="AO4331" s="35" t="str">
        <f t="shared" si="245"/>
        <v>-</v>
      </c>
      <c r="AQ4331" s="25" t="str">
        <f t="shared" si="246"/>
        <v>-</v>
      </c>
      <c r="BP4331" s="61"/>
      <c r="CT4331" s="61"/>
      <c r="CU4331" s="61"/>
      <c r="CV4331" s="61"/>
      <c r="CW4331" s="61"/>
      <c r="CX4331" s="61"/>
      <c r="CY4331" s="61"/>
      <c r="CZ4331" s="61"/>
      <c r="DA4331" s="61"/>
      <c r="DB4331" s="61"/>
      <c r="DC4331" s="61"/>
      <c r="DD4331" s="61"/>
      <c r="DE4331" s="61"/>
      <c r="DF4331" s="61"/>
      <c r="DG4331" s="61"/>
      <c r="DH4331" s="61"/>
      <c r="DI4331" s="61"/>
      <c r="DJ4331" s="61"/>
      <c r="DK4331" s="61"/>
      <c r="DL4331" s="61"/>
      <c r="DM4331" s="61"/>
    </row>
    <row r="4332" spans="1:117" s="25" customFormat="1" x14ac:dyDescent="0.2">
      <c r="A4332" s="25" t="s">
        <v>371</v>
      </c>
      <c r="B4332" s="25" t="s">
        <v>289</v>
      </c>
      <c r="C4332" s="160" t="s">
        <v>154</v>
      </c>
      <c r="I4332" s="116"/>
      <c r="J4332" s="116"/>
      <c r="K4332" s="116"/>
      <c r="L4332" s="116"/>
      <c r="M4332" s="116"/>
      <c r="N4332" s="116"/>
      <c r="AL4332" s="117"/>
      <c r="AN4332" s="35" t="str">
        <f t="shared" si="244"/>
        <v/>
      </c>
      <c r="AO4332" s="35" t="str">
        <f t="shared" si="245"/>
        <v>-</v>
      </c>
      <c r="AQ4332" s="25" t="str">
        <f t="shared" si="246"/>
        <v>-</v>
      </c>
      <c r="BP4332" s="61"/>
      <c r="CT4332" s="61"/>
      <c r="CU4332" s="61"/>
      <c r="CV4332" s="61"/>
      <c r="CW4332" s="61"/>
      <c r="CX4332" s="61"/>
      <c r="CY4332" s="61"/>
      <c r="CZ4332" s="61"/>
      <c r="DA4332" s="61"/>
      <c r="DB4332" s="61"/>
      <c r="DC4332" s="61"/>
      <c r="DD4332" s="61"/>
      <c r="DE4332" s="61"/>
      <c r="DF4332" s="61"/>
      <c r="DG4332" s="61"/>
      <c r="DH4332" s="61"/>
      <c r="DI4332" s="61"/>
      <c r="DJ4332" s="61"/>
      <c r="DK4332" s="61"/>
      <c r="DL4332" s="61"/>
      <c r="DM4332" s="61"/>
    </row>
    <row r="4333" spans="1:117" s="25" customFormat="1" x14ac:dyDescent="0.2">
      <c r="A4333" s="25" t="s">
        <v>371</v>
      </c>
      <c r="B4333" s="25" t="s">
        <v>290</v>
      </c>
      <c r="C4333" s="160" t="s">
        <v>155</v>
      </c>
      <c r="I4333" s="116"/>
      <c r="J4333" s="116"/>
      <c r="K4333" s="116"/>
      <c r="L4333" s="116"/>
      <c r="M4333" s="116"/>
      <c r="N4333" s="116"/>
      <c r="AL4333" s="117"/>
      <c r="AN4333" s="35" t="str">
        <f t="shared" si="244"/>
        <v/>
      </c>
      <c r="AO4333" s="35" t="str">
        <f t="shared" si="245"/>
        <v>-</v>
      </c>
      <c r="AQ4333" s="25" t="str">
        <f t="shared" si="246"/>
        <v>-</v>
      </c>
      <c r="BP4333" s="61"/>
      <c r="CT4333" s="61"/>
      <c r="CU4333" s="61"/>
      <c r="CV4333" s="61"/>
      <c r="CW4333" s="61"/>
      <c r="CX4333" s="61"/>
      <c r="CY4333" s="61"/>
      <c r="CZ4333" s="61"/>
      <c r="DA4333" s="61"/>
      <c r="DB4333" s="61"/>
      <c r="DC4333" s="61"/>
      <c r="DD4333" s="61"/>
      <c r="DE4333" s="61"/>
      <c r="DF4333" s="61"/>
      <c r="DG4333" s="61"/>
      <c r="DH4333" s="61"/>
      <c r="DI4333" s="61"/>
      <c r="DJ4333" s="61"/>
      <c r="DK4333" s="61"/>
      <c r="DL4333" s="61"/>
      <c r="DM4333" s="61"/>
    </row>
    <row r="4334" spans="1:117" s="25" customFormat="1" x14ac:dyDescent="0.2">
      <c r="A4334" s="25" t="s">
        <v>372</v>
      </c>
      <c r="B4334" s="25" t="s">
        <v>280</v>
      </c>
      <c r="C4334" s="160" t="s">
        <v>158</v>
      </c>
      <c r="I4334" s="116"/>
      <c r="J4334" s="116"/>
      <c r="K4334" s="116"/>
      <c r="L4334" s="116"/>
      <c r="M4334" s="116"/>
      <c r="N4334" s="116"/>
      <c r="AL4334" s="117"/>
      <c r="AN4334" s="35" t="str">
        <f t="shared" si="244"/>
        <v/>
      </c>
      <c r="AO4334" s="35" t="str">
        <f t="shared" si="245"/>
        <v>-</v>
      </c>
      <c r="AQ4334" s="25" t="str">
        <f t="shared" si="246"/>
        <v>-</v>
      </c>
      <c r="BP4334" s="61"/>
      <c r="CT4334" s="61"/>
      <c r="CU4334" s="61"/>
      <c r="CV4334" s="61"/>
      <c r="CW4334" s="61"/>
      <c r="CX4334" s="61"/>
      <c r="CY4334" s="61"/>
      <c r="CZ4334" s="61"/>
      <c r="DA4334" s="61"/>
      <c r="DB4334" s="61"/>
      <c r="DC4334" s="61"/>
      <c r="DD4334" s="61"/>
      <c r="DE4334" s="61"/>
      <c r="DF4334" s="61"/>
      <c r="DG4334" s="61"/>
      <c r="DH4334" s="61"/>
      <c r="DI4334" s="61"/>
      <c r="DJ4334" s="61"/>
      <c r="DK4334" s="61"/>
      <c r="DL4334" s="61"/>
      <c r="DM4334" s="61"/>
    </row>
    <row r="4335" spans="1:117" s="25" customFormat="1" x14ac:dyDescent="0.2">
      <c r="A4335" s="25" t="s">
        <v>372</v>
      </c>
      <c r="B4335" s="25" t="s">
        <v>281</v>
      </c>
      <c r="C4335" s="160" t="s">
        <v>147</v>
      </c>
      <c r="I4335" s="116"/>
      <c r="J4335" s="116"/>
      <c r="K4335" s="116"/>
      <c r="L4335" s="116"/>
      <c r="M4335" s="116"/>
      <c r="N4335" s="116"/>
      <c r="AL4335" s="117"/>
      <c r="AN4335" s="35" t="str">
        <f t="shared" si="244"/>
        <v/>
      </c>
      <c r="AO4335" s="35" t="str">
        <f t="shared" si="245"/>
        <v>-</v>
      </c>
      <c r="AQ4335" s="25" t="str">
        <f t="shared" si="246"/>
        <v>-</v>
      </c>
      <c r="BP4335" s="61"/>
      <c r="CT4335" s="61"/>
      <c r="CU4335" s="61"/>
      <c r="CV4335" s="61"/>
      <c r="CW4335" s="61"/>
      <c r="CX4335" s="61"/>
      <c r="CY4335" s="61"/>
      <c r="CZ4335" s="61"/>
      <c r="DA4335" s="61"/>
      <c r="DB4335" s="61"/>
      <c r="DC4335" s="61"/>
      <c r="DD4335" s="61"/>
      <c r="DE4335" s="61"/>
      <c r="DF4335" s="61"/>
      <c r="DG4335" s="61"/>
      <c r="DH4335" s="61"/>
      <c r="DI4335" s="61"/>
      <c r="DJ4335" s="61"/>
      <c r="DK4335" s="61"/>
      <c r="DL4335" s="61"/>
      <c r="DM4335" s="61"/>
    </row>
    <row r="4336" spans="1:117" s="25" customFormat="1" x14ac:dyDescent="0.2">
      <c r="A4336" s="25" t="s">
        <v>372</v>
      </c>
      <c r="B4336" s="25" t="s">
        <v>282</v>
      </c>
      <c r="C4336" s="160" t="s">
        <v>148</v>
      </c>
      <c r="I4336" s="116"/>
      <c r="J4336" s="116"/>
      <c r="K4336" s="116"/>
      <c r="L4336" s="116"/>
      <c r="M4336" s="116"/>
      <c r="N4336" s="116"/>
      <c r="AL4336" s="117"/>
      <c r="AN4336" s="35" t="str">
        <f t="shared" si="244"/>
        <v/>
      </c>
      <c r="AO4336" s="35" t="str">
        <f t="shared" si="245"/>
        <v>-</v>
      </c>
      <c r="AQ4336" s="25" t="str">
        <f t="shared" si="246"/>
        <v>-</v>
      </c>
      <c r="BP4336" s="61"/>
      <c r="CT4336" s="61"/>
      <c r="CU4336" s="61"/>
      <c r="CV4336" s="61"/>
      <c r="CW4336" s="61"/>
      <c r="CX4336" s="61"/>
      <c r="CY4336" s="61"/>
      <c r="CZ4336" s="61"/>
      <c r="DA4336" s="61"/>
      <c r="DB4336" s="61"/>
      <c r="DC4336" s="61"/>
      <c r="DD4336" s="61"/>
      <c r="DE4336" s="61"/>
      <c r="DF4336" s="61"/>
      <c r="DG4336" s="61"/>
      <c r="DH4336" s="61"/>
      <c r="DI4336" s="61"/>
      <c r="DJ4336" s="61"/>
      <c r="DK4336" s="61"/>
      <c r="DL4336" s="61"/>
      <c r="DM4336" s="61"/>
    </row>
    <row r="4337" spans="1:117" s="25" customFormat="1" x14ac:dyDescent="0.2">
      <c r="A4337" s="25" t="s">
        <v>372</v>
      </c>
      <c r="B4337" s="25" t="s">
        <v>283</v>
      </c>
      <c r="C4337" s="160" t="s">
        <v>149</v>
      </c>
      <c r="I4337" s="116"/>
      <c r="J4337" s="116"/>
      <c r="K4337" s="116"/>
      <c r="L4337" s="116"/>
      <c r="M4337" s="116"/>
      <c r="N4337" s="116"/>
      <c r="AL4337" s="117"/>
      <c r="AN4337" s="35" t="str">
        <f t="shared" si="244"/>
        <v/>
      </c>
      <c r="AO4337" s="35" t="str">
        <f t="shared" si="245"/>
        <v>-</v>
      </c>
      <c r="AQ4337" s="25" t="str">
        <f t="shared" si="246"/>
        <v>-</v>
      </c>
      <c r="BP4337" s="61"/>
      <c r="CT4337" s="61"/>
      <c r="CU4337" s="61"/>
      <c r="CV4337" s="61"/>
      <c r="CW4337" s="61"/>
      <c r="CX4337" s="61"/>
      <c r="CY4337" s="61"/>
      <c r="CZ4337" s="61"/>
      <c r="DA4337" s="61"/>
      <c r="DB4337" s="61"/>
      <c r="DC4337" s="61"/>
      <c r="DD4337" s="61"/>
      <c r="DE4337" s="61"/>
      <c r="DF4337" s="61"/>
      <c r="DG4337" s="61"/>
      <c r="DH4337" s="61"/>
      <c r="DI4337" s="61"/>
      <c r="DJ4337" s="61"/>
      <c r="DK4337" s="61"/>
      <c r="DL4337" s="61"/>
      <c r="DM4337" s="61"/>
    </row>
    <row r="4338" spans="1:117" s="25" customFormat="1" x14ac:dyDescent="0.2">
      <c r="A4338" s="25" t="s">
        <v>372</v>
      </c>
      <c r="B4338" s="25" t="s">
        <v>284</v>
      </c>
      <c r="C4338" s="160" t="s">
        <v>150</v>
      </c>
      <c r="I4338" s="116"/>
      <c r="J4338" s="116"/>
      <c r="K4338" s="116"/>
      <c r="L4338" s="116"/>
      <c r="M4338" s="116"/>
      <c r="N4338" s="116"/>
      <c r="AL4338" s="117"/>
      <c r="AN4338" s="35" t="str">
        <f t="shared" si="244"/>
        <v/>
      </c>
      <c r="AO4338" s="35" t="str">
        <f t="shared" si="245"/>
        <v>-</v>
      </c>
      <c r="AQ4338" s="25" t="str">
        <f t="shared" si="246"/>
        <v>-</v>
      </c>
      <c r="BP4338" s="61"/>
      <c r="CT4338" s="61"/>
      <c r="CU4338" s="61"/>
      <c r="CV4338" s="61"/>
      <c r="CW4338" s="61"/>
      <c r="CX4338" s="61"/>
      <c r="CY4338" s="61"/>
      <c r="CZ4338" s="61"/>
      <c r="DA4338" s="61"/>
      <c r="DB4338" s="61"/>
      <c r="DC4338" s="61"/>
      <c r="DD4338" s="61"/>
      <c r="DE4338" s="61"/>
      <c r="DF4338" s="61"/>
      <c r="DG4338" s="61"/>
      <c r="DH4338" s="61"/>
      <c r="DI4338" s="61"/>
      <c r="DJ4338" s="61"/>
      <c r="DK4338" s="61"/>
      <c r="DL4338" s="61"/>
      <c r="DM4338" s="61"/>
    </row>
    <row r="4339" spans="1:117" s="25" customFormat="1" x14ac:dyDescent="0.2">
      <c r="A4339" s="25" t="s">
        <v>372</v>
      </c>
      <c r="B4339" s="25" t="s">
        <v>285</v>
      </c>
      <c r="C4339" s="160" t="s">
        <v>151</v>
      </c>
      <c r="I4339" s="116"/>
      <c r="J4339" s="116"/>
      <c r="K4339" s="116"/>
      <c r="L4339" s="116"/>
      <c r="M4339" s="116"/>
      <c r="N4339" s="116"/>
      <c r="AL4339" s="117"/>
      <c r="AN4339" s="35" t="str">
        <f t="shared" si="244"/>
        <v/>
      </c>
      <c r="AO4339" s="35" t="str">
        <f t="shared" si="245"/>
        <v>-</v>
      </c>
      <c r="AQ4339" s="25" t="str">
        <f t="shared" si="246"/>
        <v>-</v>
      </c>
      <c r="BP4339" s="61"/>
      <c r="CT4339" s="61"/>
      <c r="CU4339" s="61"/>
      <c r="CV4339" s="61"/>
      <c r="CW4339" s="61"/>
      <c r="CX4339" s="61"/>
      <c r="CY4339" s="61"/>
      <c r="CZ4339" s="61"/>
      <c r="DA4339" s="61"/>
      <c r="DB4339" s="61"/>
      <c r="DC4339" s="61"/>
      <c r="DD4339" s="61"/>
      <c r="DE4339" s="61"/>
      <c r="DF4339" s="61"/>
      <c r="DG4339" s="61"/>
      <c r="DH4339" s="61"/>
      <c r="DI4339" s="61"/>
      <c r="DJ4339" s="61"/>
      <c r="DK4339" s="61"/>
      <c r="DL4339" s="61"/>
      <c r="DM4339" s="61"/>
    </row>
    <row r="4340" spans="1:117" s="25" customFormat="1" x14ac:dyDescent="0.2">
      <c r="A4340" s="25" t="s">
        <v>372</v>
      </c>
      <c r="B4340" s="25" t="s">
        <v>286</v>
      </c>
      <c r="C4340" s="160" t="s">
        <v>152</v>
      </c>
      <c r="I4340" s="116"/>
      <c r="J4340" s="116"/>
      <c r="K4340" s="116"/>
      <c r="L4340" s="116"/>
      <c r="M4340" s="116"/>
      <c r="N4340" s="116"/>
      <c r="AL4340" s="117"/>
      <c r="AN4340" s="35" t="str">
        <f t="shared" si="244"/>
        <v/>
      </c>
      <c r="AO4340" s="35" t="str">
        <f t="shared" si="245"/>
        <v>-</v>
      </c>
      <c r="AQ4340" s="25" t="str">
        <f t="shared" si="246"/>
        <v>-</v>
      </c>
      <c r="BP4340" s="61"/>
      <c r="CT4340" s="61"/>
      <c r="CU4340" s="61"/>
      <c r="CV4340" s="61"/>
      <c r="CW4340" s="61"/>
      <c r="CX4340" s="61"/>
      <c r="CY4340" s="61"/>
      <c r="CZ4340" s="61"/>
      <c r="DA4340" s="61"/>
      <c r="DB4340" s="61"/>
      <c r="DC4340" s="61"/>
      <c r="DD4340" s="61"/>
      <c r="DE4340" s="61"/>
      <c r="DF4340" s="61"/>
      <c r="DG4340" s="61"/>
      <c r="DH4340" s="61"/>
      <c r="DI4340" s="61"/>
      <c r="DJ4340" s="61"/>
      <c r="DK4340" s="61"/>
      <c r="DL4340" s="61"/>
      <c r="DM4340" s="61"/>
    </row>
    <row r="4341" spans="1:117" s="25" customFormat="1" x14ac:dyDescent="0.2">
      <c r="A4341" s="25" t="s">
        <v>372</v>
      </c>
      <c r="B4341" s="25" t="s">
        <v>287</v>
      </c>
      <c r="C4341" s="160" t="s">
        <v>153</v>
      </c>
      <c r="I4341" s="116"/>
      <c r="J4341" s="116"/>
      <c r="K4341" s="116"/>
      <c r="L4341" s="116"/>
      <c r="M4341" s="116"/>
      <c r="N4341" s="116"/>
      <c r="AL4341" s="117"/>
      <c r="AN4341" s="35" t="str">
        <f t="shared" si="244"/>
        <v/>
      </c>
      <c r="AO4341" s="35" t="str">
        <f t="shared" si="245"/>
        <v>-</v>
      </c>
      <c r="AQ4341" s="25" t="str">
        <f t="shared" si="246"/>
        <v>-</v>
      </c>
      <c r="BP4341" s="61"/>
      <c r="CT4341" s="61"/>
      <c r="CU4341" s="61"/>
      <c r="CV4341" s="61"/>
      <c r="CW4341" s="61"/>
      <c r="CX4341" s="61"/>
      <c r="CY4341" s="61"/>
      <c r="CZ4341" s="61"/>
      <c r="DA4341" s="61"/>
      <c r="DB4341" s="61"/>
      <c r="DC4341" s="61"/>
      <c r="DD4341" s="61"/>
      <c r="DE4341" s="61"/>
      <c r="DF4341" s="61"/>
      <c r="DG4341" s="61"/>
      <c r="DH4341" s="61"/>
      <c r="DI4341" s="61"/>
      <c r="DJ4341" s="61"/>
      <c r="DK4341" s="61"/>
      <c r="DL4341" s="61"/>
      <c r="DM4341" s="61"/>
    </row>
    <row r="4342" spans="1:117" s="25" customFormat="1" x14ac:dyDescent="0.2">
      <c r="A4342" s="25" t="s">
        <v>372</v>
      </c>
      <c r="B4342" s="25" t="s">
        <v>288</v>
      </c>
      <c r="C4342" s="160" t="s">
        <v>154</v>
      </c>
      <c r="I4342" s="116"/>
      <c r="J4342" s="116"/>
      <c r="K4342" s="116"/>
      <c r="L4342" s="116"/>
      <c r="M4342" s="116"/>
      <c r="N4342" s="116"/>
      <c r="AL4342" s="117"/>
      <c r="AN4342" s="35" t="str">
        <f t="shared" si="244"/>
        <v/>
      </c>
      <c r="AO4342" s="35" t="str">
        <f t="shared" si="245"/>
        <v>-</v>
      </c>
      <c r="AQ4342" s="25" t="str">
        <f t="shared" si="246"/>
        <v>-</v>
      </c>
      <c r="BP4342" s="61"/>
      <c r="CT4342" s="61"/>
      <c r="CU4342" s="61"/>
      <c r="CV4342" s="61"/>
      <c r="CW4342" s="61"/>
      <c r="CX4342" s="61"/>
      <c r="CY4342" s="61"/>
      <c r="CZ4342" s="61"/>
      <c r="DA4342" s="61"/>
      <c r="DB4342" s="61"/>
      <c r="DC4342" s="61"/>
      <c r="DD4342" s="61"/>
      <c r="DE4342" s="61"/>
      <c r="DF4342" s="61"/>
      <c r="DG4342" s="61"/>
      <c r="DH4342" s="61"/>
      <c r="DI4342" s="61"/>
      <c r="DJ4342" s="61"/>
      <c r="DK4342" s="61"/>
      <c r="DL4342" s="61"/>
      <c r="DM4342" s="61"/>
    </row>
    <row r="4343" spans="1:117" s="25" customFormat="1" x14ac:dyDescent="0.2">
      <c r="A4343" s="25" t="s">
        <v>372</v>
      </c>
      <c r="B4343" s="25" t="s">
        <v>289</v>
      </c>
      <c r="C4343" s="160" t="s">
        <v>155</v>
      </c>
      <c r="I4343" s="116"/>
      <c r="J4343" s="116"/>
      <c r="K4343" s="116"/>
      <c r="L4343" s="116"/>
      <c r="M4343" s="116"/>
      <c r="N4343" s="116"/>
      <c r="AL4343" s="117"/>
      <c r="AN4343" s="35" t="str">
        <f t="shared" ref="AN4343:AN4406" si="247">CONCATENATE(AM4343,AP4343)</f>
        <v/>
      </c>
      <c r="AO4343" s="35" t="str">
        <f t="shared" ref="AO4343:AO4406" si="248">CONCATENATE(AM4343,"-",AL4343)</f>
        <v>-</v>
      </c>
      <c r="AQ4343" s="25" t="str">
        <f t="shared" si="246"/>
        <v>-</v>
      </c>
      <c r="BP4343" s="61"/>
      <c r="CT4343" s="61"/>
      <c r="CU4343" s="61"/>
      <c r="CV4343" s="61"/>
      <c r="CW4343" s="61"/>
      <c r="CX4343" s="61"/>
      <c r="CY4343" s="61"/>
      <c r="CZ4343" s="61"/>
      <c r="DA4343" s="61"/>
      <c r="DB4343" s="61"/>
      <c r="DC4343" s="61"/>
      <c r="DD4343" s="61"/>
      <c r="DE4343" s="61"/>
      <c r="DF4343" s="61"/>
      <c r="DG4343" s="61"/>
      <c r="DH4343" s="61"/>
      <c r="DI4343" s="61"/>
      <c r="DJ4343" s="61"/>
      <c r="DK4343" s="61"/>
      <c r="DL4343" s="61"/>
      <c r="DM4343" s="61"/>
    </row>
    <row r="4344" spans="1:117" s="25" customFormat="1" x14ac:dyDescent="0.2">
      <c r="A4344" s="25" t="s">
        <v>372</v>
      </c>
      <c r="B4344" s="25" t="s">
        <v>290</v>
      </c>
      <c r="C4344" s="160" t="s">
        <v>156</v>
      </c>
      <c r="I4344" s="116"/>
      <c r="J4344" s="116"/>
      <c r="K4344" s="116"/>
      <c r="L4344" s="116"/>
      <c r="M4344" s="116"/>
      <c r="N4344" s="116"/>
      <c r="AL4344" s="117"/>
      <c r="AN4344" s="35" t="str">
        <f t="shared" si="247"/>
        <v/>
      </c>
      <c r="AO4344" s="35" t="str">
        <f t="shared" si="248"/>
        <v>-</v>
      </c>
      <c r="AQ4344" s="25" t="str">
        <f t="shared" si="246"/>
        <v>-</v>
      </c>
      <c r="BP4344" s="61"/>
      <c r="CT4344" s="61"/>
      <c r="CU4344" s="61"/>
      <c r="CV4344" s="61"/>
      <c r="CW4344" s="61"/>
      <c r="CX4344" s="61"/>
      <c r="CY4344" s="61"/>
      <c r="CZ4344" s="61"/>
      <c r="DA4344" s="61"/>
      <c r="DB4344" s="61"/>
      <c r="DC4344" s="61"/>
      <c r="DD4344" s="61"/>
      <c r="DE4344" s="61"/>
      <c r="DF4344" s="61"/>
      <c r="DG4344" s="61"/>
      <c r="DH4344" s="61"/>
      <c r="DI4344" s="61"/>
      <c r="DJ4344" s="61"/>
      <c r="DK4344" s="61"/>
      <c r="DL4344" s="61"/>
      <c r="DM4344" s="61"/>
    </row>
    <row r="4345" spans="1:117" s="25" customFormat="1" x14ac:dyDescent="0.2">
      <c r="A4345" s="25" t="s">
        <v>373</v>
      </c>
      <c r="B4345" s="25" t="s">
        <v>280</v>
      </c>
      <c r="C4345" s="25" t="s">
        <v>158</v>
      </c>
      <c r="I4345" s="116"/>
      <c r="J4345" s="116"/>
      <c r="K4345" s="116"/>
      <c r="L4345" s="116"/>
      <c r="M4345" s="116"/>
      <c r="N4345" s="116"/>
      <c r="AL4345" s="117"/>
      <c r="AN4345" s="35" t="str">
        <f t="shared" si="247"/>
        <v/>
      </c>
      <c r="AO4345" s="35" t="str">
        <f t="shared" si="248"/>
        <v>-</v>
      </c>
      <c r="AQ4345" s="25" t="str">
        <f t="shared" si="246"/>
        <v>-</v>
      </c>
      <c r="BP4345" s="61"/>
      <c r="CT4345" s="61"/>
      <c r="CU4345" s="61"/>
      <c r="CV4345" s="61"/>
      <c r="CW4345" s="61"/>
      <c r="CX4345" s="61"/>
      <c r="CY4345" s="61"/>
      <c r="CZ4345" s="61"/>
      <c r="DA4345" s="61"/>
      <c r="DB4345" s="61"/>
      <c r="DC4345" s="61"/>
      <c r="DD4345" s="61"/>
      <c r="DE4345" s="61"/>
      <c r="DF4345" s="61"/>
      <c r="DG4345" s="61"/>
      <c r="DH4345" s="61"/>
      <c r="DI4345" s="61"/>
      <c r="DJ4345" s="61"/>
      <c r="DK4345" s="61"/>
      <c r="DL4345" s="61"/>
      <c r="DM4345" s="61"/>
    </row>
    <row r="4346" spans="1:117" s="25" customFormat="1" x14ac:dyDescent="0.2">
      <c r="A4346" s="25" t="s">
        <v>373</v>
      </c>
      <c r="B4346" s="25" t="s">
        <v>281</v>
      </c>
      <c r="C4346" s="25" t="s">
        <v>157</v>
      </c>
      <c r="I4346" s="116"/>
      <c r="J4346" s="116"/>
      <c r="K4346" s="116"/>
      <c r="L4346" s="116"/>
      <c r="M4346" s="116"/>
      <c r="N4346" s="116"/>
      <c r="AL4346" s="117"/>
      <c r="AN4346" s="35" t="str">
        <f t="shared" si="247"/>
        <v/>
      </c>
      <c r="AO4346" s="35" t="str">
        <f t="shared" si="248"/>
        <v>-</v>
      </c>
      <c r="AQ4346" s="25" t="str">
        <f t="shared" si="246"/>
        <v>-</v>
      </c>
      <c r="BP4346" s="61"/>
      <c r="CT4346" s="61"/>
      <c r="CU4346" s="61"/>
      <c r="CV4346" s="61"/>
      <c r="CW4346" s="61"/>
      <c r="CX4346" s="61"/>
      <c r="CY4346" s="61"/>
      <c r="CZ4346" s="61"/>
      <c r="DA4346" s="61"/>
      <c r="DB4346" s="61"/>
      <c r="DC4346" s="61"/>
      <c r="DD4346" s="61"/>
      <c r="DE4346" s="61"/>
      <c r="DF4346" s="61"/>
      <c r="DG4346" s="61"/>
      <c r="DH4346" s="61"/>
      <c r="DI4346" s="61"/>
      <c r="DJ4346" s="61"/>
      <c r="DK4346" s="61"/>
      <c r="DL4346" s="61"/>
      <c r="DM4346" s="61"/>
    </row>
    <row r="4347" spans="1:117" s="25" customFormat="1" x14ac:dyDescent="0.2">
      <c r="A4347" s="25" t="s">
        <v>373</v>
      </c>
      <c r="B4347" s="25" t="s">
        <v>291</v>
      </c>
      <c r="C4347" s="25" t="s">
        <v>156</v>
      </c>
      <c r="I4347" s="116"/>
      <c r="J4347" s="116"/>
      <c r="K4347" s="116"/>
      <c r="L4347" s="116"/>
      <c r="M4347" s="116"/>
      <c r="N4347" s="116"/>
      <c r="AL4347" s="117"/>
      <c r="AN4347" s="35" t="str">
        <f t="shared" si="247"/>
        <v/>
      </c>
      <c r="AO4347" s="35" t="str">
        <f t="shared" si="248"/>
        <v>-</v>
      </c>
      <c r="AQ4347" s="25" t="str">
        <f t="shared" si="246"/>
        <v>-</v>
      </c>
      <c r="BP4347" s="61"/>
      <c r="CT4347" s="61"/>
      <c r="CU4347" s="61"/>
      <c r="CV4347" s="61"/>
      <c r="CW4347" s="61"/>
      <c r="CX4347" s="61"/>
      <c r="CY4347" s="61"/>
      <c r="CZ4347" s="61"/>
      <c r="DA4347" s="61"/>
      <c r="DB4347" s="61"/>
      <c r="DC4347" s="61"/>
      <c r="DD4347" s="61"/>
      <c r="DE4347" s="61"/>
      <c r="DF4347" s="61"/>
      <c r="DG4347" s="61"/>
      <c r="DH4347" s="61"/>
      <c r="DI4347" s="61"/>
      <c r="DJ4347" s="61"/>
      <c r="DK4347" s="61"/>
      <c r="DL4347" s="61"/>
      <c r="DM4347" s="61"/>
    </row>
    <row r="4348" spans="1:117" s="25" customFormat="1" x14ac:dyDescent="0.2">
      <c r="A4348" s="25" t="s">
        <v>373</v>
      </c>
      <c r="B4348" s="25" t="s">
        <v>283</v>
      </c>
      <c r="C4348" s="25" t="s">
        <v>155</v>
      </c>
      <c r="I4348" s="116"/>
      <c r="J4348" s="116"/>
      <c r="K4348" s="116"/>
      <c r="L4348" s="116"/>
      <c r="M4348" s="116"/>
      <c r="N4348" s="116"/>
      <c r="AL4348" s="117"/>
      <c r="AN4348" s="35" t="str">
        <f t="shared" si="247"/>
        <v/>
      </c>
      <c r="AO4348" s="35" t="str">
        <f t="shared" si="248"/>
        <v>-</v>
      </c>
      <c r="AQ4348" s="25" t="str">
        <f t="shared" si="246"/>
        <v>-</v>
      </c>
      <c r="BP4348" s="61"/>
      <c r="CT4348" s="61"/>
      <c r="CU4348" s="61"/>
      <c r="CV4348" s="61"/>
      <c r="CW4348" s="61"/>
      <c r="CX4348" s="61"/>
      <c r="CY4348" s="61"/>
      <c r="CZ4348" s="61"/>
      <c r="DA4348" s="61"/>
      <c r="DB4348" s="61"/>
      <c r="DC4348" s="61"/>
      <c r="DD4348" s="61"/>
      <c r="DE4348" s="61"/>
      <c r="DF4348" s="61"/>
      <c r="DG4348" s="61"/>
      <c r="DH4348" s="61"/>
      <c r="DI4348" s="61"/>
      <c r="DJ4348" s="61"/>
      <c r="DK4348" s="61"/>
      <c r="DL4348" s="61"/>
      <c r="DM4348" s="61"/>
    </row>
    <row r="4349" spans="1:117" s="25" customFormat="1" x14ac:dyDescent="0.2">
      <c r="A4349" s="25" t="s">
        <v>373</v>
      </c>
      <c r="B4349" s="25" t="s">
        <v>284</v>
      </c>
      <c r="C4349" s="25" t="s">
        <v>154</v>
      </c>
      <c r="I4349" s="116"/>
      <c r="J4349" s="116"/>
      <c r="K4349" s="116"/>
      <c r="L4349" s="116"/>
      <c r="M4349" s="116"/>
      <c r="N4349" s="116"/>
      <c r="AL4349" s="117"/>
      <c r="AN4349" s="35" t="str">
        <f t="shared" si="247"/>
        <v/>
      </c>
      <c r="AO4349" s="35" t="str">
        <f t="shared" si="248"/>
        <v>-</v>
      </c>
      <c r="AQ4349" s="25" t="str">
        <f t="shared" si="246"/>
        <v>-</v>
      </c>
      <c r="BP4349" s="61"/>
      <c r="CT4349" s="61"/>
      <c r="CU4349" s="61"/>
      <c r="CV4349" s="61"/>
      <c r="CW4349" s="61"/>
      <c r="CX4349" s="61"/>
      <c r="CY4349" s="61"/>
      <c r="CZ4349" s="61"/>
      <c r="DA4349" s="61"/>
      <c r="DB4349" s="61"/>
      <c r="DC4349" s="61"/>
      <c r="DD4349" s="61"/>
      <c r="DE4349" s="61"/>
      <c r="DF4349" s="61"/>
      <c r="DG4349" s="61"/>
      <c r="DH4349" s="61"/>
      <c r="DI4349" s="61"/>
      <c r="DJ4349" s="61"/>
      <c r="DK4349" s="61"/>
      <c r="DL4349" s="61"/>
      <c r="DM4349" s="61"/>
    </row>
    <row r="4350" spans="1:117" s="25" customFormat="1" x14ac:dyDescent="0.2">
      <c r="A4350" s="25" t="s">
        <v>373</v>
      </c>
      <c r="B4350" s="25" t="s">
        <v>285</v>
      </c>
      <c r="C4350" s="25" t="s">
        <v>153</v>
      </c>
      <c r="I4350" s="116"/>
      <c r="J4350" s="116"/>
      <c r="K4350" s="116"/>
      <c r="L4350" s="116"/>
      <c r="M4350" s="116"/>
      <c r="N4350" s="116"/>
      <c r="AL4350" s="117"/>
      <c r="AN4350" s="35" t="str">
        <f t="shared" si="247"/>
        <v/>
      </c>
      <c r="AO4350" s="35" t="str">
        <f t="shared" si="248"/>
        <v>-</v>
      </c>
      <c r="AQ4350" s="25" t="str">
        <f t="shared" si="246"/>
        <v>-</v>
      </c>
      <c r="BP4350" s="61"/>
      <c r="CT4350" s="61"/>
      <c r="CU4350" s="61"/>
      <c r="CV4350" s="61"/>
      <c r="CW4350" s="61"/>
      <c r="CX4350" s="61"/>
      <c r="CY4350" s="61"/>
      <c r="CZ4350" s="61"/>
      <c r="DA4350" s="61"/>
      <c r="DB4350" s="61"/>
      <c r="DC4350" s="61"/>
      <c r="DD4350" s="61"/>
      <c r="DE4350" s="61"/>
      <c r="DF4350" s="61"/>
      <c r="DG4350" s="61"/>
      <c r="DH4350" s="61"/>
      <c r="DI4350" s="61"/>
      <c r="DJ4350" s="61"/>
      <c r="DK4350" s="61"/>
      <c r="DL4350" s="61"/>
      <c r="DM4350" s="61"/>
    </row>
    <row r="4351" spans="1:117" s="25" customFormat="1" x14ac:dyDescent="0.2">
      <c r="A4351" s="25" t="s">
        <v>373</v>
      </c>
      <c r="B4351" s="25" t="s">
        <v>286</v>
      </c>
      <c r="C4351" s="25" t="s">
        <v>152</v>
      </c>
      <c r="I4351" s="116"/>
      <c r="J4351" s="116"/>
      <c r="K4351" s="116"/>
      <c r="L4351" s="116"/>
      <c r="M4351" s="116"/>
      <c r="N4351" s="116"/>
      <c r="AL4351" s="117"/>
      <c r="AN4351" s="35" t="str">
        <f t="shared" si="247"/>
        <v/>
      </c>
      <c r="AO4351" s="35" t="str">
        <f t="shared" si="248"/>
        <v>-</v>
      </c>
      <c r="AQ4351" s="25" t="str">
        <f t="shared" si="246"/>
        <v>-</v>
      </c>
      <c r="BP4351" s="61"/>
      <c r="CT4351" s="61"/>
      <c r="CU4351" s="61"/>
      <c r="CV4351" s="61"/>
      <c r="CW4351" s="61"/>
      <c r="CX4351" s="61"/>
      <c r="CY4351" s="61"/>
      <c r="CZ4351" s="61"/>
      <c r="DA4351" s="61"/>
      <c r="DB4351" s="61"/>
      <c r="DC4351" s="61"/>
      <c r="DD4351" s="61"/>
      <c r="DE4351" s="61"/>
      <c r="DF4351" s="61"/>
      <c r="DG4351" s="61"/>
      <c r="DH4351" s="61"/>
      <c r="DI4351" s="61"/>
      <c r="DJ4351" s="61"/>
      <c r="DK4351" s="61"/>
      <c r="DL4351" s="61"/>
      <c r="DM4351" s="61"/>
    </row>
    <row r="4352" spans="1:117" s="25" customFormat="1" x14ac:dyDescent="0.2">
      <c r="A4352" s="25" t="s">
        <v>373</v>
      </c>
      <c r="B4352" s="25" t="s">
        <v>287</v>
      </c>
      <c r="C4352" s="25" t="s">
        <v>151</v>
      </c>
      <c r="I4352" s="116"/>
      <c r="J4352" s="116"/>
      <c r="K4352" s="116"/>
      <c r="L4352" s="116"/>
      <c r="M4352" s="116"/>
      <c r="N4352" s="116"/>
      <c r="AL4352" s="117"/>
      <c r="AN4352" s="35" t="str">
        <f t="shared" si="247"/>
        <v/>
      </c>
      <c r="AO4352" s="35" t="str">
        <f t="shared" si="248"/>
        <v>-</v>
      </c>
      <c r="AQ4352" s="25" t="str">
        <f t="shared" si="246"/>
        <v>-</v>
      </c>
      <c r="BP4352" s="61"/>
      <c r="CT4352" s="61"/>
      <c r="CU4352" s="61"/>
      <c r="CV4352" s="61"/>
      <c r="CW4352" s="61"/>
      <c r="CX4352" s="61"/>
      <c r="CY4352" s="61"/>
      <c r="CZ4352" s="61"/>
      <c r="DA4352" s="61"/>
      <c r="DB4352" s="61"/>
      <c r="DC4352" s="61"/>
      <c r="DD4352" s="61"/>
      <c r="DE4352" s="61"/>
      <c r="DF4352" s="61"/>
      <c r="DG4352" s="61"/>
      <c r="DH4352" s="61"/>
      <c r="DI4352" s="61"/>
      <c r="DJ4352" s="61"/>
      <c r="DK4352" s="61"/>
      <c r="DL4352" s="61"/>
      <c r="DM4352" s="61"/>
    </row>
    <row r="4353" spans="1:117" s="25" customFormat="1" x14ac:dyDescent="0.2">
      <c r="A4353" s="25" t="s">
        <v>373</v>
      </c>
      <c r="B4353" s="25" t="s">
        <v>292</v>
      </c>
      <c r="C4353" s="25" t="s">
        <v>150</v>
      </c>
      <c r="I4353" s="116"/>
      <c r="J4353" s="116"/>
      <c r="K4353" s="116"/>
      <c r="L4353" s="116"/>
      <c r="M4353" s="116"/>
      <c r="N4353" s="116"/>
      <c r="AL4353" s="117"/>
      <c r="AN4353" s="35" t="str">
        <f t="shared" si="247"/>
        <v/>
      </c>
      <c r="AO4353" s="35" t="str">
        <f t="shared" si="248"/>
        <v>-</v>
      </c>
      <c r="AQ4353" s="25" t="str">
        <f t="shared" si="246"/>
        <v>-</v>
      </c>
      <c r="BP4353" s="61"/>
      <c r="CT4353" s="61"/>
      <c r="CU4353" s="61"/>
      <c r="CV4353" s="61"/>
      <c r="CW4353" s="61"/>
      <c r="CX4353" s="61"/>
      <c r="CY4353" s="61"/>
      <c r="CZ4353" s="61"/>
      <c r="DA4353" s="61"/>
      <c r="DB4353" s="61"/>
      <c r="DC4353" s="61"/>
      <c r="DD4353" s="61"/>
      <c r="DE4353" s="61"/>
      <c r="DF4353" s="61"/>
      <c r="DG4353" s="61"/>
      <c r="DH4353" s="61"/>
      <c r="DI4353" s="61"/>
      <c r="DJ4353" s="61"/>
      <c r="DK4353" s="61"/>
      <c r="DL4353" s="61"/>
      <c r="DM4353" s="61"/>
    </row>
    <row r="4354" spans="1:117" s="25" customFormat="1" x14ac:dyDescent="0.2">
      <c r="A4354" s="25" t="s">
        <v>373</v>
      </c>
      <c r="B4354" s="25" t="s">
        <v>289</v>
      </c>
      <c r="C4354" s="25" t="s">
        <v>149</v>
      </c>
      <c r="I4354" s="116"/>
      <c r="J4354" s="116"/>
      <c r="K4354" s="116"/>
      <c r="L4354" s="116"/>
      <c r="M4354" s="116"/>
      <c r="N4354" s="116"/>
      <c r="AL4354" s="117"/>
      <c r="AN4354" s="35" t="str">
        <f t="shared" si="247"/>
        <v/>
      </c>
      <c r="AO4354" s="35" t="str">
        <f t="shared" si="248"/>
        <v>-</v>
      </c>
      <c r="AQ4354" s="25" t="str">
        <f t="shared" si="246"/>
        <v>-</v>
      </c>
      <c r="BP4354" s="61"/>
      <c r="CT4354" s="61"/>
      <c r="CU4354" s="61"/>
      <c r="CV4354" s="61"/>
      <c r="CW4354" s="61"/>
      <c r="CX4354" s="61"/>
      <c r="CY4354" s="61"/>
      <c r="CZ4354" s="61"/>
      <c r="DA4354" s="61"/>
      <c r="DB4354" s="61"/>
      <c r="DC4354" s="61"/>
      <c r="DD4354" s="61"/>
      <c r="DE4354" s="61"/>
      <c r="DF4354" s="61"/>
      <c r="DG4354" s="61"/>
      <c r="DH4354" s="61"/>
      <c r="DI4354" s="61"/>
      <c r="DJ4354" s="61"/>
      <c r="DK4354" s="61"/>
      <c r="DL4354" s="61"/>
      <c r="DM4354" s="61"/>
    </row>
    <row r="4355" spans="1:117" s="25" customFormat="1" x14ac:dyDescent="0.2">
      <c r="A4355" s="25" t="s">
        <v>373</v>
      </c>
      <c r="B4355" s="25" t="s">
        <v>290</v>
      </c>
      <c r="C4355" s="25" t="s">
        <v>148</v>
      </c>
      <c r="I4355" s="116"/>
      <c r="J4355" s="116"/>
      <c r="K4355" s="116"/>
      <c r="L4355" s="116"/>
      <c r="M4355" s="116"/>
      <c r="N4355" s="116"/>
      <c r="AL4355" s="117"/>
      <c r="AN4355" s="35" t="str">
        <f t="shared" si="247"/>
        <v/>
      </c>
      <c r="AO4355" s="35" t="str">
        <f t="shared" si="248"/>
        <v>-</v>
      </c>
      <c r="AQ4355" s="25" t="str">
        <f t="shared" si="246"/>
        <v>-</v>
      </c>
      <c r="BP4355" s="61"/>
      <c r="CT4355" s="61"/>
      <c r="CU4355" s="61"/>
      <c r="CV4355" s="61"/>
      <c r="CW4355" s="61"/>
      <c r="CX4355" s="61"/>
      <c r="CY4355" s="61"/>
      <c r="CZ4355" s="61"/>
      <c r="DA4355" s="61"/>
      <c r="DB4355" s="61"/>
      <c r="DC4355" s="61"/>
      <c r="DD4355" s="61"/>
      <c r="DE4355" s="61"/>
      <c r="DF4355" s="61"/>
      <c r="DG4355" s="61"/>
      <c r="DH4355" s="61"/>
      <c r="DI4355" s="61"/>
      <c r="DJ4355" s="61"/>
      <c r="DK4355" s="61"/>
      <c r="DL4355" s="61"/>
      <c r="DM4355" s="61"/>
    </row>
    <row r="4356" spans="1:117" s="25" customFormat="1" x14ac:dyDescent="0.2">
      <c r="A4356" s="25" t="s">
        <v>374</v>
      </c>
      <c r="B4356" s="25" t="s">
        <v>280</v>
      </c>
      <c r="C4356" s="25" t="s">
        <v>147</v>
      </c>
      <c r="I4356" s="116"/>
      <c r="J4356" s="116"/>
      <c r="K4356" s="116"/>
      <c r="L4356" s="116"/>
      <c r="M4356" s="116"/>
      <c r="N4356" s="116"/>
      <c r="AL4356" s="117"/>
      <c r="AN4356" s="35" t="str">
        <f t="shared" si="247"/>
        <v/>
      </c>
      <c r="AO4356" s="35" t="str">
        <f t="shared" si="248"/>
        <v>-</v>
      </c>
      <c r="AQ4356" s="25" t="str">
        <f t="shared" si="246"/>
        <v>-</v>
      </c>
      <c r="BP4356" s="61"/>
      <c r="CT4356" s="61"/>
      <c r="CU4356" s="61"/>
      <c r="CV4356" s="61"/>
      <c r="CW4356" s="61"/>
      <c r="CX4356" s="61"/>
      <c r="CY4356" s="61"/>
      <c r="CZ4356" s="61"/>
      <c r="DA4356" s="61"/>
      <c r="DB4356" s="61"/>
      <c r="DC4356" s="61"/>
      <c r="DD4356" s="61"/>
      <c r="DE4356" s="61"/>
      <c r="DF4356" s="61"/>
      <c r="DG4356" s="61"/>
      <c r="DH4356" s="61"/>
      <c r="DI4356" s="61"/>
      <c r="DJ4356" s="61"/>
      <c r="DK4356" s="61"/>
      <c r="DL4356" s="61"/>
      <c r="DM4356" s="61"/>
    </row>
    <row r="4357" spans="1:117" s="25" customFormat="1" x14ac:dyDescent="0.2">
      <c r="A4357" s="25" t="s">
        <v>374</v>
      </c>
      <c r="B4357" s="25" t="s">
        <v>281</v>
      </c>
      <c r="C4357" s="25" t="s">
        <v>158</v>
      </c>
      <c r="I4357" s="116"/>
      <c r="J4357" s="116"/>
      <c r="K4357" s="116"/>
      <c r="L4357" s="116"/>
      <c r="M4357" s="116"/>
      <c r="N4357" s="116"/>
      <c r="AL4357" s="117"/>
      <c r="AN4357" s="35" t="str">
        <f t="shared" si="247"/>
        <v/>
      </c>
      <c r="AO4357" s="35" t="str">
        <f t="shared" si="248"/>
        <v>-</v>
      </c>
      <c r="AQ4357" s="25" t="str">
        <f t="shared" si="246"/>
        <v>-</v>
      </c>
      <c r="BP4357" s="61"/>
      <c r="CT4357" s="61"/>
      <c r="CU4357" s="61"/>
      <c r="CV4357" s="61"/>
      <c r="CW4357" s="61"/>
      <c r="CX4357" s="61"/>
      <c r="CY4357" s="61"/>
      <c r="CZ4357" s="61"/>
      <c r="DA4357" s="61"/>
      <c r="DB4357" s="61"/>
      <c r="DC4357" s="61"/>
      <c r="DD4357" s="61"/>
      <c r="DE4357" s="61"/>
      <c r="DF4357" s="61"/>
      <c r="DG4357" s="61"/>
      <c r="DH4357" s="61"/>
      <c r="DI4357" s="61"/>
      <c r="DJ4357" s="61"/>
      <c r="DK4357" s="61"/>
      <c r="DL4357" s="61"/>
      <c r="DM4357" s="61"/>
    </row>
    <row r="4358" spans="1:117" s="25" customFormat="1" x14ac:dyDescent="0.2">
      <c r="A4358" s="25" t="s">
        <v>374</v>
      </c>
      <c r="B4358" s="25" t="s">
        <v>291</v>
      </c>
      <c r="C4358" s="25" t="s">
        <v>157</v>
      </c>
      <c r="I4358" s="116"/>
      <c r="J4358" s="116"/>
      <c r="K4358" s="116"/>
      <c r="L4358" s="116"/>
      <c r="M4358" s="116"/>
      <c r="N4358" s="116"/>
      <c r="AL4358" s="117"/>
      <c r="AN4358" s="35" t="str">
        <f t="shared" si="247"/>
        <v/>
      </c>
      <c r="AO4358" s="35" t="str">
        <f t="shared" si="248"/>
        <v>-</v>
      </c>
      <c r="AQ4358" s="25" t="str">
        <f t="shared" si="246"/>
        <v>-</v>
      </c>
      <c r="BP4358" s="61"/>
      <c r="CT4358" s="61"/>
      <c r="CU4358" s="61"/>
      <c r="CV4358" s="61"/>
      <c r="CW4358" s="61"/>
      <c r="CX4358" s="61"/>
      <c r="CY4358" s="61"/>
      <c r="CZ4358" s="61"/>
      <c r="DA4358" s="61"/>
      <c r="DB4358" s="61"/>
      <c r="DC4358" s="61"/>
      <c r="DD4358" s="61"/>
      <c r="DE4358" s="61"/>
      <c r="DF4358" s="61"/>
      <c r="DG4358" s="61"/>
      <c r="DH4358" s="61"/>
      <c r="DI4358" s="61"/>
      <c r="DJ4358" s="61"/>
      <c r="DK4358" s="61"/>
      <c r="DL4358" s="61"/>
      <c r="DM4358" s="61"/>
    </row>
    <row r="4359" spans="1:117" s="25" customFormat="1" x14ac:dyDescent="0.2">
      <c r="A4359" s="25" t="s">
        <v>374</v>
      </c>
      <c r="B4359" s="25" t="s">
        <v>283</v>
      </c>
      <c r="C4359" s="25" t="s">
        <v>156</v>
      </c>
      <c r="I4359" s="116"/>
      <c r="J4359" s="116"/>
      <c r="K4359" s="116"/>
      <c r="L4359" s="116"/>
      <c r="M4359" s="116"/>
      <c r="N4359" s="116"/>
      <c r="AL4359" s="117"/>
      <c r="AN4359" s="35" t="str">
        <f t="shared" si="247"/>
        <v/>
      </c>
      <c r="AO4359" s="35" t="str">
        <f t="shared" si="248"/>
        <v>-</v>
      </c>
      <c r="AQ4359" s="25" t="str">
        <f t="shared" si="246"/>
        <v>-</v>
      </c>
      <c r="BP4359" s="61"/>
      <c r="CT4359" s="61"/>
      <c r="CU4359" s="61"/>
      <c r="CV4359" s="61"/>
      <c r="CW4359" s="61"/>
      <c r="CX4359" s="61"/>
      <c r="CY4359" s="61"/>
      <c r="CZ4359" s="61"/>
      <c r="DA4359" s="61"/>
      <c r="DB4359" s="61"/>
      <c r="DC4359" s="61"/>
      <c r="DD4359" s="61"/>
      <c r="DE4359" s="61"/>
      <c r="DF4359" s="61"/>
      <c r="DG4359" s="61"/>
      <c r="DH4359" s="61"/>
      <c r="DI4359" s="61"/>
      <c r="DJ4359" s="61"/>
      <c r="DK4359" s="61"/>
      <c r="DL4359" s="61"/>
      <c r="DM4359" s="61"/>
    </row>
    <row r="4360" spans="1:117" s="25" customFormat="1" x14ac:dyDescent="0.2">
      <c r="A4360" s="25" t="s">
        <v>374</v>
      </c>
      <c r="B4360" s="25" t="s">
        <v>284</v>
      </c>
      <c r="C4360" s="25" t="s">
        <v>155</v>
      </c>
      <c r="I4360" s="116"/>
      <c r="J4360" s="116"/>
      <c r="K4360" s="116"/>
      <c r="L4360" s="116"/>
      <c r="M4360" s="116"/>
      <c r="N4360" s="116"/>
      <c r="AL4360" s="117"/>
      <c r="AN4360" s="35" t="str">
        <f t="shared" si="247"/>
        <v/>
      </c>
      <c r="AO4360" s="35" t="str">
        <f t="shared" si="248"/>
        <v>-</v>
      </c>
      <c r="AQ4360" s="25" t="str">
        <f t="shared" si="246"/>
        <v>-</v>
      </c>
      <c r="BP4360" s="61"/>
      <c r="CT4360" s="61"/>
      <c r="CU4360" s="61"/>
      <c r="CV4360" s="61"/>
      <c r="CW4360" s="61"/>
      <c r="CX4360" s="61"/>
      <c r="CY4360" s="61"/>
      <c r="CZ4360" s="61"/>
      <c r="DA4360" s="61"/>
      <c r="DB4360" s="61"/>
      <c r="DC4360" s="61"/>
      <c r="DD4360" s="61"/>
      <c r="DE4360" s="61"/>
      <c r="DF4360" s="61"/>
      <c r="DG4360" s="61"/>
      <c r="DH4360" s="61"/>
      <c r="DI4360" s="61"/>
      <c r="DJ4360" s="61"/>
      <c r="DK4360" s="61"/>
      <c r="DL4360" s="61"/>
      <c r="DM4360" s="61"/>
    </row>
    <row r="4361" spans="1:117" s="25" customFormat="1" x14ac:dyDescent="0.2">
      <c r="A4361" s="25" t="s">
        <v>374</v>
      </c>
      <c r="B4361" s="25" t="s">
        <v>285</v>
      </c>
      <c r="C4361" s="25" t="s">
        <v>154</v>
      </c>
      <c r="I4361" s="116"/>
      <c r="J4361" s="116"/>
      <c r="K4361" s="116"/>
      <c r="L4361" s="116"/>
      <c r="M4361" s="116"/>
      <c r="N4361" s="116"/>
      <c r="AL4361" s="117"/>
      <c r="AN4361" s="35" t="str">
        <f t="shared" si="247"/>
        <v/>
      </c>
      <c r="AO4361" s="35" t="str">
        <f t="shared" si="248"/>
        <v>-</v>
      </c>
      <c r="AQ4361" s="25" t="str">
        <f t="shared" si="246"/>
        <v>-</v>
      </c>
      <c r="BP4361" s="61"/>
      <c r="CT4361" s="61"/>
      <c r="CU4361" s="61"/>
      <c r="CV4361" s="61"/>
      <c r="CW4361" s="61"/>
      <c r="CX4361" s="61"/>
      <c r="CY4361" s="61"/>
      <c r="CZ4361" s="61"/>
      <c r="DA4361" s="61"/>
      <c r="DB4361" s="61"/>
      <c r="DC4361" s="61"/>
      <c r="DD4361" s="61"/>
      <c r="DE4361" s="61"/>
      <c r="DF4361" s="61"/>
      <c r="DG4361" s="61"/>
      <c r="DH4361" s="61"/>
      <c r="DI4361" s="61"/>
      <c r="DJ4361" s="61"/>
      <c r="DK4361" s="61"/>
      <c r="DL4361" s="61"/>
      <c r="DM4361" s="61"/>
    </row>
    <row r="4362" spans="1:117" s="25" customFormat="1" x14ac:dyDescent="0.2">
      <c r="A4362" s="25" t="s">
        <v>374</v>
      </c>
      <c r="B4362" s="25" t="s">
        <v>286</v>
      </c>
      <c r="C4362" s="25" t="s">
        <v>153</v>
      </c>
      <c r="I4362" s="116"/>
      <c r="J4362" s="116"/>
      <c r="K4362" s="116"/>
      <c r="L4362" s="116"/>
      <c r="M4362" s="116"/>
      <c r="N4362" s="116"/>
      <c r="AL4362" s="117"/>
      <c r="AN4362" s="35" t="str">
        <f t="shared" si="247"/>
        <v/>
      </c>
      <c r="AO4362" s="35" t="str">
        <f t="shared" si="248"/>
        <v>-</v>
      </c>
      <c r="AQ4362" s="25" t="str">
        <f t="shared" si="246"/>
        <v>-</v>
      </c>
      <c r="BP4362" s="61"/>
      <c r="CT4362" s="61"/>
      <c r="CU4362" s="61"/>
      <c r="CV4362" s="61"/>
      <c r="CW4362" s="61"/>
      <c r="CX4362" s="61"/>
      <c r="CY4362" s="61"/>
      <c r="CZ4362" s="61"/>
      <c r="DA4362" s="61"/>
      <c r="DB4362" s="61"/>
      <c r="DC4362" s="61"/>
      <c r="DD4362" s="61"/>
      <c r="DE4362" s="61"/>
      <c r="DF4362" s="61"/>
      <c r="DG4362" s="61"/>
      <c r="DH4362" s="61"/>
      <c r="DI4362" s="61"/>
      <c r="DJ4362" s="61"/>
      <c r="DK4362" s="61"/>
      <c r="DL4362" s="61"/>
      <c r="DM4362" s="61"/>
    </row>
    <row r="4363" spans="1:117" s="25" customFormat="1" x14ac:dyDescent="0.2">
      <c r="A4363" s="25" t="s">
        <v>374</v>
      </c>
      <c r="B4363" s="25" t="s">
        <v>287</v>
      </c>
      <c r="C4363" s="25" t="s">
        <v>152</v>
      </c>
      <c r="I4363" s="116"/>
      <c r="J4363" s="116"/>
      <c r="K4363" s="116"/>
      <c r="L4363" s="116"/>
      <c r="M4363" s="116"/>
      <c r="N4363" s="116"/>
      <c r="AL4363" s="117"/>
      <c r="AN4363" s="35" t="str">
        <f t="shared" si="247"/>
        <v/>
      </c>
      <c r="AO4363" s="35" t="str">
        <f t="shared" si="248"/>
        <v>-</v>
      </c>
      <c r="AQ4363" s="25" t="str">
        <f t="shared" si="246"/>
        <v>-</v>
      </c>
      <c r="BP4363" s="61"/>
      <c r="CT4363" s="61"/>
      <c r="CU4363" s="61"/>
      <c r="CV4363" s="61"/>
      <c r="CW4363" s="61"/>
      <c r="CX4363" s="61"/>
      <c r="CY4363" s="61"/>
      <c r="CZ4363" s="61"/>
      <c r="DA4363" s="61"/>
      <c r="DB4363" s="61"/>
      <c r="DC4363" s="61"/>
      <c r="DD4363" s="61"/>
      <c r="DE4363" s="61"/>
      <c r="DF4363" s="61"/>
      <c r="DG4363" s="61"/>
      <c r="DH4363" s="61"/>
      <c r="DI4363" s="61"/>
      <c r="DJ4363" s="61"/>
      <c r="DK4363" s="61"/>
      <c r="DL4363" s="61"/>
      <c r="DM4363" s="61"/>
    </row>
    <row r="4364" spans="1:117" s="25" customFormat="1" x14ac:dyDescent="0.2">
      <c r="A4364" s="25" t="s">
        <v>374</v>
      </c>
      <c r="B4364" s="25" t="s">
        <v>292</v>
      </c>
      <c r="C4364" s="25" t="s">
        <v>151</v>
      </c>
      <c r="I4364" s="116"/>
      <c r="J4364" s="116"/>
      <c r="K4364" s="116"/>
      <c r="L4364" s="116"/>
      <c r="M4364" s="116"/>
      <c r="N4364" s="116"/>
      <c r="AL4364" s="117"/>
      <c r="AN4364" s="35" t="str">
        <f t="shared" si="247"/>
        <v/>
      </c>
      <c r="AO4364" s="35" t="str">
        <f t="shared" si="248"/>
        <v>-</v>
      </c>
      <c r="AQ4364" s="25" t="str">
        <f t="shared" si="246"/>
        <v>-</v>
      </c>
      <c r="BP4364" s="61"/>
      <c r="CT4364" s="61"/>
      <c r="CU4364" s="61"/>
      <c r="CV4364" s="61"/>
      <c r="CW4364" s="61"/>
      <c r="CX4364" s="61"/>
      <c r="CY4364" s="61"/>
      <c r="CZ4364" s="61"/>
      <c r="DA4364" s="61"/>
      <c r="DB4364" s="61"/>
      <c r="DC4364" s="61"/>
      <c r="DD4364" s="61"/>
      <c r="DE4364" s="61"/>
      <c r="DF4364" s="61"/>
      <c r="DG4364" s="61"/>
      <c r="DH4364" s="61"/>
      <c r="DI4364" s="61"/>
      <c r="DJ4364" s="61"/>
      <c r="DK4364" s="61"/>
      <c r="DL4364" s="61"/>
      <c r="DM4364" s="61"/>
    </row>
    <row r="4365" spans="1:117" s="25" customFormat="1" x14ac:dyDescent="0.2">
      <c r="A4365" s="25" t="s">
        <v>374</v>
      </c>
      <c r="B4365" s="25" t="s">
        <v>289</v>
      </c>
      <c r="C4365" s="25" t="s">
        <v>150</v>
      </c>
      <c r="I4365" s="116"/>
      <c r="J4365" s="116"/>
      <c r="K4365" s="116"/>
      <c r="L4365" s="116"/>
      <c r="M4365" s="116"/>
      <c r="N4365" s="116"/>
      <c r="AL4365" s="117"/>
      <c r="AN4365" s="35" t="str">
        <f t="shared" si="247"/>
        <v/>
      </c>
      <c r="AO4365" s="35" t="str">
        <f t="shared" si="248"/>
        <v>-</v>
      </c>
      <c r="AQ4365" s="25" t="str">
        <f t="shared" si="246"/>
        <v>-</v>
      </c>
      <c r="BP4365" s="61"/>
      <c r="CT4365" s="61"/>
      <c r="CU4365" s="61"/>
      <c r="CV4365" s="61"/>
      <c r="CW4365" s="61"/>
      <c r="CX4365" s="61"/>
      <c r="CY4365" s="61"/>
      <c r="CZ4365" s="61"/>
      <c r="DA4365" s="61"/>
      <c r="DB4365" s="61"/>
      <c r="DC4365" s="61"/>
      <c r="DD4365" s="61"/>
      <c r="DE4365" s="61"/>
      <c r="DF4365" s="61"/>
      <c r="DG4365" s="61"/>
      <c r="DH4365" s="61"/>
      <c r="DI4365" s="61"/>
      <c r="DJ4365" s="61"/>
      <c r="DK4365" s="61"/>
      <c r="DL4365" s="61"/>
      <c r="DM4365" s="61"/>
    </row>
    <row r="4366" spans="1:117" s="25" customFormat="1" x14ac:dyDescent="0.2">
      <c r="A4366" s="25" t="s">
        <v>374</v>
      </c>
      <c r="B4366" s="25" t="s">
        <v>290</v>
      </c>
      <c r="C4366" s="25" t="s">
        <v>149</v>
      </c>
      <c r="I4366" s="116"/>
      <c r="J4366" s="116"/>
      <c r="K4366" s="116"/>
      <c r="L4366" s="116"/>
      <c r="M4366" s="116"/>
      <c r="N4366" s="116"/>
      <c r="AL4366" s="117"/>
      <c r="AN4366" s="35" t="str">
        <f t="shared" si="247"/>
        <v/>
      </c>
      <c r="AO4366" s="35" t="str">
        <f t="shared" si="248"/>
        <v>-</v>
      </c>
      <c r="AQ4366" s="25" t="str">
        <f t="shared" si="246"/>
        <v>-</v>
      </c>
      <c r="BP4366" s="61"/>
      <c r="CT4366" s="61"/>
      <c r="CU4366" s="61"/>
      <c r="CV4366" s="61"/>
      <c r="CW4366" s="61"/>
      <c r="CX4366" s="61"/>
      <c r="CY4366" s="61"/>
      <c r="CZ4366" s="61"/>
      <c r="DA4366" s="61"/>
      <c r="DB4366" s="61"/>
      <c r="DC4366" s="61"/>
      <c r="DD4366" s="61"/>
      <c r="DE4366" s="61"/>
      <c r="DF4366" s="61"/>
      <c r="DG4366" s="61"/>
      <c r="DH4366" s="61"/>
      <c r="DI4366" s="61"/>
      <c r="DJ4366" s="61"/>
      <c r="DK4366" s="61"/>
      <c r="DL4366" s="61"/>
      <c r="DM4366" s="61"/>
    </row>
    <row r="4367" spans="1:117" s="25" customFormat="1" x14ac:dyDescent="0.2">
      <c r="A4367" s="25" t="s">
        <v>375</v>
      </c>
      <c r="B4367" s="25" t="s">
        <v>280</v>
      </c>
      <c r="C4367" s="25" t="s">
        <v>149</v>
      </c>
      <c r="I4367" s="116"/>
      <c r="J4367" s="116"/>
      <c r="K4367" s="116"/>
      <c r="L4367" s="116"/>
      <c r="M4367" s="116"/>
      <c r="N4367" s="116"/>
      <c r="AL4367" s="117"/>
      <c r="AN4367" s="35" t="str">
        <f t="shared" si="247"/>
        <v/>
      </c>
      <c r="AO4367" s="35" t="str">
        <f t="shared" si="248"/>
        <v>-</v>
      </c>
      <c r="AQ4367" s="25" t="str">
        <f t="shared" si="246"/>
        <v>-</v>
      </c>
      <c r="BP4367" s="61"/>
      <c r="CT4367" s="61"/>
      <c r="CU4367" s="61"/>
      <c r="CV4367" s="61"/>
      <c r="CW4367" s="61"/>
      <c r="CX4367" s="61"/>
      <c r="CY4367" s="61"/>
      <c r="CZ4367" s="61"/>
      <c r="DA4367" s="61"/>
      <c r="DB4367" s="61"/>
      <c r="DC4367" s="61"/>
      <c r="DD4367" s="61"/>
      <c r="DE4367" s="61"/>
      <c r="DF4367" s="61"/>
      <c r="DG4367" s="61"/>
      <c r="DH4367" s="61"/>
      <c r="DI4367" s="61"/>
      <c r="DJ4367" s="61"/>
      <c r="DK4367" s="61"/>
      <c r="DL4367" s="61"/>
      <c r="DM4367" s="61"/>
    </row>
    <row r="4368" spans="1:117" s="25" customFormat="1" x14ac:dyDescent="0.2">
      <c r="A4368" s="25" t="s">
        <v>375</v>
      </c>
      <c r="B4368" s="25" t="s">
        <v>281</v>
      </c>
      <c r="C4368" s="25" t="s">
        <v>148</v>
      </c>
      <c r="I4368" s="116"/>
      <c r="J4368" s="116"/>
      <c r="K4368" s="116"/>
      <c r="L4368" s="116"/>
      <c r="M4368" s="116"/>
      <c r="N4368" s="116"/>
      <c r="AL4368" s="117"/>
      <c r="AN4368" s="35" t="str">
        <f t="shared" si="247"/>
        <v/>
      </c>
      <c r="AO4368" s="35" t="str">
        <f t="shared" si="248"/>
        <v>-</v>
      </c>
      <c r="AQ4368" s="25" t="str">
        <f t="shared" si="246"/>
        <v>-</v>
      </c>
      <c r="BP4368" s="61"/>
      <c r="CT4368" s="61"/>
      <c r="CU4368" s="61"/>
      <c r="CV4368" s="61"/>
      <c r="CW4368" s="61"/>
      <c r="CX4368" s="61"/>
      <c r="CY4368" s="61"/>
      <c r="CZ4368" s="61"/>
      <c r="DA4368" s="61"/>
      <c r="DB4368" s="61"/>
      <c r="DC4368" s="61"/>
      <c r="DD4368" s="61"/>
      <c r="DE4368" s="61"/>
      <c r="DF4368" s="61"/>
      <c r="DG4368" s="61"/>
      <c r="DH4368" s="61"/>
      <c r="DI4368" s="61"/>
      <c r="DJ4368" s="61"/>
      <c r="DK4368" s="61"/>
      <c r="DL4368" s="61"/>
      <c r="DM4368" s="61"/>
    </row>
    <row r="4369" spans="1:117" s="25" customFormat="1" x14ac:dyDescent="0.2">
      <c r="A4369" s="25" t="s">
        <v>375</v>
      </c>
      <c r="B4369" s="25" t="s">
        <v>282</v>
      </c>
      <c r="C4369" s="25" t="s">
        <v>147</v>
      </c>
      <c r="I4369" s="116"/>
      <c r="J4369" s="116"/>
      <c r="K4369" s="116"/>
      <c r="L4369" s="116"/>
      <c r="M4369" s="116"/>
      <c r="N4369" s="116"/>
      <c r="AL4369" s="117"/>
      <c r="AN4369" s="35" t="str">
        <f t="shared" si="247"/>
        <v/>
      </c>
      <c r="AO4369" s="35" t="str">
        <f t="shared" si="248"/>
        <v>-</v>
      </c>
      <c r="AQ4369" s="25" t="str">
        <f t="shared" si="246"/>
        <v>-</v>
      </c>
      <c r="BP4369" s="61"/>
      <c r="CT4369" s="61"/>
      <c r="CU4369" s="61"/>
      <c r="CV4369" s="61"/>
      <c r="CW4369" s="61"/>
      <c r="CX4369" s="61"/>
      <c r="CY4369" s="61"/>
      <c r="CZ4369" s="61"/>
      <c r="DA4369" s="61"/>
      <c r="DB4369" s="61"/>
      <c r="DC4369" s="61"/>
      <c r="DD4369" s="61"/>
      <c r="DE4369" s="61"/>
      <c r="DF4369" s="61"/>
      <c r="DG4369" s="61"/>
      <c r="DH4369" s="61"/>
      <c r="DI4369" s="61"/>
      <c r="DJ4369" s="61"/>
      <c r="DK4369" s="61"/>
      <c r="DL4369" s="61"/>
      <c r="DM4369" s="61"/>
    </row>
    <row r="4370" spans="1:117" s="25" customFormat="1" x14ac:dyDescent="0.2">
      <c r="A4370" s="25" t="s">
        <v>375</v>
      </c>
      <c r="B4370" s="25" t="s">
        <v>283</v>
      </c>
      <c r="C4370" s="25" t="s">
        <v>158</v>
      </c>
      <c r="I4370" s="116"/>
      <c r="J4370" s="116"/>
      <c r="K4370" s="116"/>
      <c r="L4370" s="116"/>
      <c r="M4370" s="116"/>
      <c r="N4370" s="116"/>
      <c r="AL4370" s="117"/>
      <c r="AN4370" s="35" t="str">
        <f t="shared" si="247"/>
        <v/>
      </c>
      <c r="AO4370" s="35" t="str">
        <f t="shared" si="248"/>
        <v>-</v>
      </c>
      <c r="AQ4370" s="25" t="str">
        <f t="shared" si="246"/>
        <v>-</v>
      </c>
      <c r="BP4370" s="61"/>
      <c r="CT4370" s="61"/>
      <c r="CU4370" s="61"/>
      <c r="CV4370" s="61"/>
      <c r="CW4370" s="61"/>
      <c r="CX4370" s="61"/>
      <c r="CY4370" s="61"/>
      <c r="CZ4370" s="61"/>
      <c r="DA4370" s="61"/>
      <c r="DB4370" s="61"/>
      <c r="DC4370" s="61"/>
      <c r="DD4370" s="61"/>
      <c r="DE4370" s="61"/>
      <c r="DF4370" s="61"/>
      <c r="DG4370" s="61"/>
      <c r="DH4370" s="61"/>
      <c r="DI4370" s="61"/>
      <c r="DJ4370" s="61"/>
      <c r="DK4370" s="61"/>
      <c r="DL4370" s="61"/>
      <c r="DM4370" s="61"/>
    </row>
    <row r="4371" spans="1:117" s="25" customFormat="1" x14ac:dyDescent="0.2">
      <c r="A4371" s="25" t="s">
        <v>375</v>
      </c>
      <c r="B4371" s="25" t="s">
        <v>284</v>
      </c>
      <c r="C4371" s="25" t="s">
        <v>157</v>
      </c>
      <c r="I4371" s="116"/>
      <c r="J4371" s="116"/>
      <c r="K4371" s="116"/>
      <c r="L4371" s="116"/>
      <c r="M4371" s="116"/>
      <c r="N4371" s="116"/>
      <c r="AL4371" s="117"/>
      <c r="AN4371" s="35" t="str">
        <f t="shared" si="247"/>
        <v/>
      </c>
      <c r="AO4371" s="35" t="str">
        <f t="shared" si="248"/>
        <v>-</v>
      </c>
      <c r="AQ4371" s="25" t="str">
        <f t="shared" si="246"/>
        <v>-</v>
      </c>
      <c r="BP4371" s="61"/>
      <c r="CT4371" s="61"/>
      <c r="CU4371" s="61"/>
      <c r="CV4371" s="61"/>
      <c r="CW4371" s="61"/>
      <c r="CX4371" s="61"/>
      <c r="CY4371" s="61"/>
      <c r="CZ4371" s="61"/>
      <c r="DA4371" s="61"/>
      <c r="DB4371" s="61"/>
      <c r="DC4371" s="61"/>
      <c r="DD4371" s="61"/>
      <c r="DE4371" s="61"/>
      <c r="DF4371" s="61"/>
      <c r="DG4371" s="61"/>
      <c r="DH4371" s="61"/>
      <c r="DI4371" s="61"/>
      <c r="DJ4371" s="61"/>
      <c r="DK4371" s="61"/>
      <c r="DL4371" s="61"/>
      <c r="DM4371" s="61"/>
    </row>
    <row r="4372" spans="1:117" s="25" customFormat="1" x14ac:dyDescent="0.2">
      <c r="A4372" s="25" t="s">
        <v>375</v>
      </c>
      <c r="B4372" s="25" t="s">
        <v>285</v>
      </c>
      <c r="C4372" s="25" t="s">
        <v>156</v>
      </c>
      <c r="I4372" s="116"/>
      <c r="J4372" s="116"/>
      <c r="K4372" s="116"/>
      <c r="L4372" s="116"/>
      <c r="M4372" s="116"/>
      <c r="N4372" s="116"/>
      <c r="AL4372" s="117"/>
      <c r="AN4372" s="35" t="str">
        <f t="shared" si="247"/>
        <v/>
      </c>
      <c r="AO4372" s="35" t="str">
        <f t="shared" si="248"/>
        <v>-</v>
      </c>
      <c r="AQ4372" s="25" t="str">
        <f t="shared" si="246"/>
        <v>-</v>
      </c>
      <c r="BP4372" s="61"/>
      <c r="CT4372" s="61"/>
      <c r="CU4372" s="61"/>
      <c r="CV4372" s="61"/>
      <c r="CW4372" s="61"/>
      <c r="CX4372" s="61"/>
      <c r="CY4372" s="61"/>
      <c r="CZ4372" s="61"/>
      <c r="DA4372" s="61"/>
      <c r="DB4372" s="61"/>
      <c r="DC4372" s="61"/>
      <c r="DD4372" s="61"/>
      <c r="DE4372" s="61"/>
      <c r="DF4372" s="61"/>
      <c r="DG4372" s="61"/>
      <c r="DH4372" s="61"/>
      <c r="DI4372" s="61"/>
      <c r="DJ4372" s="61"/>
      <c r="DK4372" s="61"/>
      <c r="DL4372" s="61"/>
      <c r="DM4372" s="61"/>
    </row>
    <row r="4373" spans="1:117" s="25" customFormat="1" x14ac:dyDescent="0.2">
      <c r="A4373" s="25" t="s">
        <v>375</v>
      </c>
      <c r="B4373" s="25" t="s">
        <v>286</v>
      </c>
      <c r="C4373" s="25" t="s">
        <v>155</v>
      </c>
      <c r="I4373" s="116"/>
      <c r="J4373" s="116"/>
      <c r="K4373" s="116"/>
      <c r="L4373" s="116"/>
      <c r="M4373" s="116"/>
      <c r="N4373" s="116"/>
      <c r="AL4373" s="117"/>
      <c r="AN4373" s="35" t="str">
        <f t="shared" si="247"/>
        <v/>
      </c>
      <c r="AO4373" s="35" t="str">
        <f t="shared" si="248"/>
        <v>-</v>
      </c>
      <c r="AQ4373" s="25" t="str">
        <f t="shared" si="246"/>
        <v>-</v>
      </c>
      <c r="BP4373" s="61"/>
      <c r="CT4373" s="61"/>
      <c r="CU4373" s="61"/>
      <c r="CV4373" s="61"/>
      <c r="CW4373" s="61"/>
      <c r="CX4373" s="61"/>
      <c r="CY4373" s="61"/>
      <c r="CZ4373" s="61"/>
      <c r="DA4373" s="61"/>
      <c r="DB4373" s="61"/>
      <c r="DC4373" s="61"/>
      <c r="DD4373" s="61"/>
      <c r="DE4373" s="61"/>
      <c r="DF4373" s="61"/>
      <c r="DG4373" s="61"/>
      <c r="DH4373" s="61"/>
      <c r="DI4373" s="61"/>
      <c r="DJ4373" s="61"/>
      <c r="DK4373" s="61"/>
      <c r="DL4373" s="61"/>
      <c r="DM4373" s="61"/>
    </row>
    <row r="4374" spans="1:117" s="25" customFormat="1" x14ac:dyDescent="0.2">
      <c r="A4374" s="25" t="s">
        <v>375</v>
      </c>
      <c r="B4374" s="25" t="s">
        <v>287</v>
      </c>
      <c r="C4374" s="25" t="s">
        <v>154</v>
      </c>
      <c r="I4374" s="116"/>
      <c r="J4374" s="116"/>
      <c r="K4374" s="116"/>
      <c r="L4374" s="116"/>
      <c r="M4374" s="116"/>
      <c r="N4374" s="116"/>
      <c r="AL4374" s="117"/>
      <c r="AN4374" s="35" t="str">
        <f t="shared" si="247"/>
        <v/>
      </c>
      <c r="AO4374" s="35" t="str">
        <f t="shared" si="248"/>
        <v>-</v>
      </c>
      <c r="AQ4374" s="25" t="str">
        <f t="shared" si="246"/>
        <v>-</v>
      </c>
      <c r="BP4374" s="61"/>
      <c r="CT4374" s="61"/>
      <c r="CU4374" s="61"/>
      <c r="CV4374" s="61"/>
      <c r="CW4374" s="61"/>
      <c r="CX4374" s="61"/>
      <c r="CY4374" s="61"/>
      <c r="CZ4374" s="61"/>
      <c r="DA4374" s="61"/>
      <c r="DB4374" s="61"/>
      <c r="DC4374" s="61"/>
      <c r="DD4374" s="61"/>
      <c r="DE4374" s="61"/>
      <c r="DF4374" s="61"/>
      <c r="DG4374" s="61"/>
      <c r="DH4374" s="61"/>
      <c r="DI4374" s="61"/>
      <c r="DJ4374" s="61"/>
      <c r="DK4374" s="61"/>
      <c r="DL4374" s="61"/>
      <c r="DM4374" s="61"/>
    </row>
    <row r="4375" spans="1:117" s="25" customFormat="1" x14ac:dyDescent="0.2">
      <c r="A4375" s="25" t="s">
        <v>375</v>
      </c>
      <c r="B4375" s="25" t="s">
        <v>288</v>
      </c>
      <c r="C4375" s="25" t="s">
        <v>153</v>
      </c>
      <c r="I4375" s="116"/>
      <c r="J4375" s="116"/>
      <c r="K4375" s="116"/>
      <c r="L4375" s="116"/>
      <c r="M4375" s="116"/>
      <c r="N4375" s="116"/>
      <c r="AL4375" s="117"/>
      <c r="AN4375" s="35" t="str">
        <f t="shared" si="247"/>
        <v/>
      </c>
      <c r="AO4375" s="35" t="str">
        <f t="shared" si="248"/>
        <v>-</v>
      </c>
      <c r="AQ4375" s="25" t="str">
        <f t="shared" si="246"/>
        <v>-</v>
      </c>
      <c r="BP4375" s="61"/>
      <c r="CT4375" s="61"/>
      <c r="CU4375" s="61"/>
      <c r="CV4375" s="61"/>
      <c r="CW4375" s="61"/>
      <c r="CX4375" s="61"/>
      <c r="CY4375" s="61"/>
      <c r="CZ4375" s="61"/>
      <c r="DA4375" s="61"/>
      <c r="DB4375" s="61"/>
      <c r="DC4375" s="61"/>
      <c r="DD4375" s="61"/>
      <c r="DE4375" s="61"/>
      <c r="DF4375" s="61"/>
      <c r="DG4375" s="61"/>
      <c r="DH4375" s="61"/>
      <c r="DI4375" s="61"/>
      <c r="DJ4375" s="61"/>
      <c r="DK4375" s="61"/>
      <c r="DL4375" s="61"/>
      <c r="DM4375" s="61"/>
    </row>
    <row r="4376" spans="1:117" s="25" customFormat="1" x14ac:dyDescent="0.2">
      <c r="A4376" s="25" t="s">
        <v>375</v>
      </c>
      <c r="B4376" s="25" t="s">
        <v>289</v>
      </c>
      <c r="C4376" s="25" t="s">
        <v>152</v>
      </c>
      <c r="I4376" s="116"/>
      <c r="J4376" s="116"/>
      <c r="K4376" s="116"/>
      <c r="L4376" s="116"/>
      <c r="M4376" s="116"/>
      <c r="N4376" s="116"/>
      <c r="AL4376" s="117"/>
      <c r="AN4376" s="35" t="str">
        <f t="shared" si="247"/>
        <v/>
      </c>
      <c r="AO4376" s="35" t="str">
        <f t="shared" si="248"/>
        <v>-</v>
      </c>
      <c r="AQ4376" s="25" t="str">
        <f t="shared" si="246"/>
        <v>-</v>
      </c>
      <c r="BP4376" s="61"/>
      <c r="CT4376" s="61"/>
      <c r="CU4376" s="61"/>
      <c r="CV4376" s="61"/>
      <c r="CW4376" s="61"/>
      <c r="CX4376" s="61"/>
      <c r="CY4376" s="61"/>
      <c r="CZ4376" s="61"/>
      <c r="DA4376" s="61"/>
      <c r="DB4376" s="61"/>
      <c r="DC4376" s="61"/>
      <c r="DD4376" s="61"/>
      <c r="DE4376" s="61"/>
      <c r="DF4376" s="61"/>
      <c r="DG4376" s="61"/>
      <c r="DH4376" s="61"/>
      <c r="DI4376" s="61"/>
      <c r="DJ4376" s="61"/>
      <c r="DK4376" s="61"/>
      <c r="DL4376" s="61"/>
      <c r="DM4376" s="61"/>
    </row>
    <row r="4377" spans="1:117" s="25" customFormat="1" x14ac:dyDescent="0.2">
      <c r="A4377" s="25" t="s">
        <v>375</v>
      </c>
      <c r="B4377" s="25" t="s">
        <v>290</v>
      </c>
      <c r="C4377" s="25" t="s">
        <v>151</v>
      </c>
      <c r="I4377" s="116"/>
      <c r="J4377" s="116"/>
      <c r="K4377" s="116"/>
      <c r="L4377" s="116"/>
      <c r="M4377" s="116"/>
      <c r="N4377" s="116"/>
      <c r="AL4377" s="117"/>
      <c r="AN4377" s="35" t="str">
        <f t="shared" si="247"/>
        <v/>
      </c>
      <c r="AO4377" s="35" t="str">
        <f t="shared" si="248"/>
        <v>-</v>
      </c>
      <c r="AQ4377" s="25" t="str">
        <f t="shared" si="246"/>
        <v>-</v>
      </c>
      <c r="BP4377" s="61"/>
      <c r="CT4377" s="61"/>
      <c r="CU4377" s="61"/>
      <c r="CV4377" s="61"/>
      <c r="CW4377" s="61"/>
      <c r="CX4377" s="61"/>
      <c r="CY4377" s="61"/>
      <c r="CZ4377" s="61"/>
      <c r="DA4377" s="61"/>
      <c r="DB4377" s="61"/>
      <c r="DC4377" s="61"/>
      <c r="DD4377" s="61"/>
      <c r="DE4377" s="61"/>
      <c r="DF4377" s="61"/>
      <c r="DG4377" s="61"/>
      <c r="DH4377" s="61"/>
      <c r="DI4377" s="61"/>
      <c r="DJ4377" s="61"/>
      <c r="DK4377" s="61"/>
      <c r="DL4377" s="61"/>
      <c r="DM4377" s="61"/>
    </row>
    <row r="4378" spans="1:117" s="25" customFormat="1" x14ac:dyDescent="0.2">
      <c r="A4378" s="25" t="s">
        <v>376</v>
      </c>
      <c r="B4378" s="25" t="s">
        <v>280</v>
      </c>
      <c r="C4378" s="25" t="s">
        <v>150</v>
      </c>
      <c r="I4378" s="116"/>
      <c r="J4378" s="116"/>
      <c r="K4378" s="116"/>
      <c r="L4378" s="116"/>
      <c r="M4378" s="116"/>
      <c r="N4378" s="116"/>
      <c r="AL4378" s="117"/>
      <c r="AN4378" s="35" t="str">
        <f t="shared" si="247"/>
        <v/>
      </c>
      <c r="AO4378" s="35" t="str">
        <f t="shared" si="248"/>
        <v>-</v>
      </c>
      <c r="AQ4378" s="25" t="str">
        <f t="shared" si="246"/>
        <v>-</v>
      </c>
      <c r="BP4378" s="61"/>
      <c r="CT4378" s="61"/>
      <c r="CU4378" s="61"/>
      <c r="CV4378" s="61"/>
      <c r="CW4378" s="61"/>
      <c r="CX4378" s="61"/>
      <c r="CY4378" s="61"/>
      <c r="CZ4378" s="61"/>
      <c r="DA4378" s="61"/>
      <c r="DB4378" s="61"/>
      <c r="DC4378" s="61"/>
      <c r="DD4378" s="61"/>
      <c r="DE4378" s="61"/>
      <c r="DF4378" s="61"/>
      <c r="DG4378" s="61"/>
      <c r="DH4378" s="61"/>
      <c r="DI4378" s="61"/>
      <c r="DJ4378" s="61"/>
      <c r="DK4378" s="61"/>
      <c r="DL4378" s="61"/>
      <c r="DM4378" s="61"/>
    </row>
    <row r="4379" spans="1:117" s="25" customFormat="1" x14ac:dyDescent="0.2">
      <c r="A4379" s="25" t="s">
        <v>376</v>
      </c>
      <c r="B4379" s="25" t="s">
        <v>281</v>
      </c>
      <c r="C4379" s="25" t="s">
        <v>149</v>
      </c>
      <c r="I4379" s="116"/>
      <c r="J4379" s="116"/>
      <c r="K4379" s="116"/>
      <c r="L4379" s="116"/>
      <c r="M4379" s="116"/>
      <c r="N4379" s="116"/>
      <c r="AL4379" s="117"/>
      <c r="AN4379" s="35" t="str">
        <f t="shared" si="247"/>
        <v/>
      </c>
      <c r="AO4379" s="35" t="str">
        <f t="shared" si="248"/>
        <v>-</v>
      </c>
      <c r="AQ4379" s="25" t="str">
        <f t="shared" si="246"/>
        <v>-</v>
      </c>
      <c r="BP4379" s="61"/>
      <c r="CT4379" s="61"/>
      <c r="CU4379" s="61"/>
      <c r="CV4379" s="61"/>
      <c r="CW4379" s="61"/>
      <c r="CX4379" s="61"/>
      <c r="CY4379" s="61"/>
      <c r="CZ4379" s="61"/>
      <c r="DA4379" s="61"/>
      <c r="DB4379" s="61"/>
      <c r="DC4379" s="61"/>
      <c r="DD4379" s="61"/>
      <c r="DE4379" s="61"/>
      <c r="DF4379" s="61"/>
      <c r="DG4379" s="61"/>
      <c r="DH4379" s="61"/>
      <c r="DI4379" s="61"/>
      <c r="DJ4379" s="61"/>
      <c r="DK4379" s="61"/>
      <c r="DL4379" s="61"/>
      <c r="DM4379" s="61"/>
    </row>
    <row r="4380" spans="1:117" s="25" customFormat="1" x14ac:dyDescent="0.2">
      <c r="A4380" s="25" t="s">
        <v>376</v>
      </c>
      <c r="B4380" s="25" t="s">
        <v>282</v>
      </c>
      <c r="C4380" s="25" t="s">
        <v>148</v>
      </c>
      <c r="I4380" s="116"/>
      <c r="J4380" s="116"/>
      <c r="K4380" s="116"/>
      <c r="L4380" s="116"/>
      <c r="M4380" s="116"/>
      <c r="N4380" s="116"/>
      <c r="AL4380" s="117"/>
      <c r="AN4380" s="35" t="str">
        <f t="shared" si="247"/>
        <v/>
      </c>
      <c r="AO4380" s="35" t="str">
        <f t="shared" si="248"/>
        <v>-</v>
      </c>
      <c r="AQ4380" s="25" t="str">
        <f t="shared" si="246"/>
        <v>-</v>
      </c>
      <c r="BP4380" s="61"/>
      <c r="CT4380" s="61"/>
      <c r="CU4380" s="61"/>
      <c r="CV4380" s="61"/>
      <c r="CW4380" s="61"/>
      <c r="CX4380" s="61"/>
      <c r="CY4380" s="61"/>
      <c r="CZ4380" s="61"/>
      <c r="DA4380" s="61"/>
      <c r="DB4380" s="61"/>
      <c r="DC4380" s="61"/>
      <c r="DD4380" s="61"/>
      <c r="DE4380" s="61"/>
      <c r="DF4380" s="61"/>
      <c r="DG4380" s="61"/>
      <c r="DH4380" s="61"/>
      <c r="DI4380" s="61"/>
      <c r="DJ4380" s="61"/>
      <c r="DK4380" s="61"/>
      <c r="DL4380" s="61"/>
      <c r="DM4380" s="61"/>
    </row>
    <row r="4381" spans="1:117" s="25" customFormat="1" x14ac:dyDescent="0.2">
      <c r="A4381" s="25" t="s">
        <v>376</v>
      </c>
      <c r="B4381" s="25" t="s">
        <v>283</v>
      </c>
      <c r="C4381" s="25" t="s">
        <v>147</v>
      </c>
      <c r="I4381" s="116"/>
      <c r="J4381" s="116"/>
      <c r="K4381" s="116"/>
      <c r="L4381" s="116"/>
      <c r="M4381" s="116"/>
      <c r="N4381" s="116"/>
      <c r="AL4381" s="117"/>
      <c r="AN4381" s="35" t="str">
        <f t="shared" si="247"/>
        <v/>
      </c>
      <c r="AO4381" s="35" t="str">
        <f t="shared" si="248"/>
        <v>-</v>
      </c>
      <c r="AQ4381" s="25" t="str">
        <f t="shared" si="246"/>
        <v>-</v>
      </c>
      <c r="BP4381" s="61"/>
      <c r="CT4381" s="61"/>
      <c r="CU4381" s="61"/>
      <c r="CV4381" s="61"/>
      <c r="CW4381" s="61"/>
      <c r="CX4381" s="61"/>
      <c r="CY4381" s="61"/>
      <c r="CZ4381" s="61"/>
      <c r="DA4381" s="61"/>
      <c r="DB4381" s="61"/>
      <c r="DC4381" s="61"/>
      <c r="DD4381" s="61"/>
      <c r="DE4381" s="61"/>
      <c r="DF4381" s="61"/>
      <c r="DG4381" s="61"/>
      <c r="DH4381" s="61"/>
      <c r="DI4381" s="61"/>
      <c r="DJ4381" s="61"/>
      <c r="DK4381" s="61"/>
      <c r="DL4381" s="61"/>
      <c r="DM4381" s="61"/>
    </row>
    <row r="4382" spans="1:117" s="25" customFormat="1" x14ac:dyDescent="0.2">
      <c r="A4382" s="25" t="s">
        <v>376</v>
      </c>
      <c r="B4382" s="25" t="s">
        <v>284</v>
      </c>
      <c r="C4382" s="25" t="s">
        <v>158</v>
      </c>
      <c r="I4382" s="116"/>
      <c r="J4382" s="116"/>
      <c r="K4382" s="116"/>
      <c r="L4382" s="116"/>
      <c r="M4382" s="116"/>
      <c r="N4382" s="116"/>
      <c r="AL4382" s="117"/>
      <c r="AN4382" s="35" t="str">
        <f t="shared" si="247"/>
        <v/>
      </c>
      <c r="AO4382" s="35" t="str">
        <f t="shared" si="248"/>
        <v>-</v>
      </c>
      <c r="AQ4382" s="25" t="str">
        <f t="shared" si="246"/>
        <v>-</v>
      </c>
      <c r="BP4382" s="61"/>
      <c r="CT4382" s="61"/>
      <c r="CU4382" s="61"/>
      <c r="CV4382" s="61"/>
      <c r="CW4382" s="61"/>
      <c r="CX4382" s="61"/>
      <c r="CY4382" s="61"/>
      <c r="CZ4382" s="61"/>
      <c r="DA4382" s="61"/>
      <c r="DB4382" s="61"/>
      <c r="DC4382" s="61"/>
      <c r="DD4382" s="61"/>
      <c r="DE4382" s="61"/>
      <c r="DF4382" s="61"/>
      <c r="DG4382" s="61"/>
      <c r="DH4382" s="61"/>
      <c r="DI4382" s="61"/>
      <c r="DJ4382" s="61"/>
      <c r="DK4382" s="61"/>
      <c r="DL4382" s="61"/>
      <c r="DM4382" s="61"/>
    </row>
    <row r="4383" spans="1:117" s="25" customFormat="1" x14ac:dyDescent="0.2">
      <c r="A4383" s="25" t="s">
        <v>376</v>
      </c>
      <c r="B4383" s="25" t="s">
        <v>285</v>
      </c>
      <c r="C4383" s="25" t="s">
        <v>157</v>
      </c>
      <c r="I4383" s="116"/>
      <c r="J4383" s="116"/>
      <c r="K4383" s="116"/>
      <c r="L4383" s="116"/>
      <c r="M4383" s="116"/>
      <c r="N4383" s="116"/>
      <c r="AL4383" s="117"/>
      <c r="AN4383" s="35" t="str">
        <f t="shared" si="247"/>
        <v/>
      </c>
      <c r="AO4383" s="35" t="str">
        <f t="shared" si="248"/>
        <v>-</v>
      </c>
      <c r="AQ4383" s="25" t="str">
        <f t="shared" si="246"/>
        <v>-</v>
      </c>
      <c r="BP4383" s="61"/>
      <c r="CT4383" s="61"/>
      <c r="CU4383" s="61"/>
      <c r="CV4383" s="61"/>
      <c r="CW4383" s="61"/>
      <c r="CX4383" s="61"/>
      <c r="CY4383" s="61"/>
      <c r="CZ4383" s="61"/>
      <c r="DA4383" s="61"/>
      <c r="DB4383" s="61"/>
      <c r="DC4383" s="61"/>
      <c r="DD4383" s="61"/>
      <c r="DE4383" s="61"/>
      <c r="DF4383" s="61"/>
      <c r="DG4383" s="61"/>
      <c r="DH4383" s="61"/>
      <c r="DI4383" s="61"/>
      <c r="DJ4383" s="61"/>
      <c r="DK4383" s="61"/>
      <c r="DL4383" s="61"/>
      <c r="DM4383" s="61"/>
    </row>
    <row r="4384" spans="1:117" s="25" customFormat="1" x14ac:dyDescent="0.2">
      <c r="A4384" s="25" t="s">
        <v>376</v>
      </c>
      <c r="B4384" s="25" t="s">
        <v>286</v>
      </c>
      <c r="C4384" s="25" t="s">
        <v>156</v>
      </c>
      <c r="I4384" s="116"/>
      <c r="J4384" s="116"/>
      <c r="K4384" s="116"/>
      <c r="L4384" s="116"/>
      <c r="M4384" s="116"/>
      <c r="N4384" s="116"/>
      <c r="AL4384" s="117"/>
      <c r="AN4384" s="35" t="str">
        <f t="shared" si="247"/>
        <v/>
      </c>
      <c r="AO4384" s="35" t="str">
        <f t="shared" si="248"/>
        <v>-</v>
      </c>
      <c r="AQ4384" s="25" t="str">
        <f t="shared" si="246"/>
        <v>-</v>
      </c>
      <c r="BP4384" s="61"/>
      <c r="CT4384" s="61"/>
      <c r="CU4384" s="61"/>
      <c r="CV4384" s="61"/>
      <c r="CW4384" s="61"/>
      <c r="CX4384" s="61"/>
      <c r="CY4384" s="61"/>
      <c r="CZ4384" s="61"/>
      <c r="DA4384" s="61"/>
      <c r="DB4384" s="61"/>
      <c r="DC4384" s="61"/>
      <c r="DD4384" s="61"/>
      <c r="DE4384" s="61"/>
      <c r="DF4384" s="61"/>
      <c r="DG4384" s="61"/>
      <c r="DH4384" s="61"/>
      <c r="DI4384" s="61"/>
      <c r="DJ4384" s="61"/>
      <c r="DK4384" s="61"/>
      <c r="DL4384" s="61"/>
      <c r="DM4384" s="61"/>
    </row>
    <row r="4385" spans="1:117" s="25" customFormat="1" x14ac:dyDescent="0.2">
      <c r="A4385" s="25" t="s">
        <v>376</v>
      </c>
      <c r="B4385" s="25" t="s">
        <v>287</v>
      </c>
      <c r="C4385" s="25" t="s">
        <v>155</v>
      </c>
      <c r="I4385" s="116"/>
      <c r="J4385" s="116"/>
      <c r="K4385" s="116"/>
      <c r="L4385" s="116"/>
      <c r="M4385" s="116"/>
      <c r="N4385" s="116"/>
      <c r="AL4385" s="117"/>
      <c r="AN4385" s="35" t="str">
        <f t="shared" si="247"/>
        <v/>
      </c>
      <c r="AO4385" s="35" t="str">
        <f t="shared" si="248"/>
        <v>-</v>
      </c>
      <c r="AQ4385" s="25" t="str">
        <f t="shared" si="246"/>
        <v>-</v>
      </c>
      <c r="BP4385" s="61"/>
      <c r="CT4385" s="61"/>
      <c r="CU4385" s="61"/>
      <c r="CV4385" s="61"/>
      <c r="CW4385" s="61"/>
      <c r="CX4385" s="61"/>
      <c r="CY4385" s="61"/>
      <c r="CZ4385" s="61"/>
      <c r="DA4385" s="61"/>
      <c r="DB4385" s="61"/>
      <c r="DC4385" s="61"/>
      <c r="DD4385" s="61"/>
      <c r="DE4385" s="61"/>
      <c r="DF4385" s="61"/>
      <c r="DG4385" s="61"/>
      <c r="DH4385" s="61"/>
      <c r="DI4385" s="61"/>
      <c r="DJ4385" s="61"/>
      <c r="DK4385" s="61"/>
      <c r="DL4385" s="61"/>
      <c r="DM4385" s="61"/>
    </row>
    <row r="4386" spans="1:117" s="25" customFormat="1" x14ac:dyDescent="0.2">
      <c r="A4386" s="25" t="s">
        <v>376</v>
      </c>
      <c r="B4386" s="25" t="s">
        <v>288</v>
      </c>
      <c r="C4386" s="25" t="s">
        <v>154</v>
      </c>
      <c r="I4386" s="116"/>
      <c r="J4386" s="116"/>
      <c r="K4386" s="116"/>
      <c r="L4386" s="116"/>
      <c r="M4386" s="116"/>
      <c r="N4386" s="116"/>
      <c r="AL4386" s="117"/>
      <c r="AN4386" s="35" t="str">
        <f t="shared" si="247"/>
        <v/>
      </c>
      <c r="AO4386" s="35" t="str">
        <f t="shared" si="248"/>
        <v>-</v>
      </c>
      <c r="AQ4386" s="25" t="str">
        <f t="shared" si="246"/>
        <v>-</v>
      </c>
      <c r="BP4386" s="61"/>
      <c r="CT4386" s="61"/>
      <c r="CU4386" s="61"/>
      <c r="CV4386" s="61"/>
      <c r="CW4386" s="61"/>
      <c r="CX4386" s="61"/>
      <c r="CY4386" s="61"/>
      <c r="CZ4386" s="61"/>
      <c r="DA4386" s="61"/>
      <c r="DB4386" s="61"/>
      <c r="DC4386" s="61"/>
      <c r="DD4386" s="61"/>
      <c r="DE4386" s="61"/>
      <c r="DF4386" s="61"/>
      <c r="DG4386" s="61"/>
      <c r="DH4386" s="61"/>
      <c r="DI4386" s="61"/>
      <c r="DJ4386" s="61"/>
      <c r="DK4386" s="61"/>
      <c r="DL4386" s="61"/>
      <c r="DM4386" s="61"/>
    </row>
    <row r="4387" spans="1:117" s="25" customFormat="1" x14ac:dyDescent="0.2">
      <c r="A4387" s="25" t="s">
        <v>376</v>
      </c>
      <c r="B4387" s="25" t="s">
        <v>289</v>
      </c>
      <c r="C4387" s="25" t="s">
        <v>153</v>
      </c>
      <c r="I4387" s="116"/>
      <c r="J4387" s="116"/>
      <c r="K4387" s="116"/>
      <c r="L4387" s="116"/>
      <c r="M4387" s="116"/>
      <c r="N4387" s="116"/>
      <c r="AL4387" s="117"/>
      <c r="AN4387" s="35" t="str">
        <f t="shared" si="247"/>
        <v/>
      </c>
      <c r="AO4387" s="35" t="str">
        <f t="shared" si="248"/>
        <v>-</v>
      </c>
      <c r="AQ4387" s="25" t="str">
        <f t="shared" si="246"/>
        <v>-</v>
      </c>
      <c r="BP4387" s="61"/>
      <c r="CT4387" s="61"/>
      <c r="CU4387" s="61"/>
      <c r="CV4387" s="61"/>
      <c r="CW4387" s="61"/>
      <c r="CX4387" s="61"/>
      <c r="CY4387" s="61"/>
      <c r="CZ4387" s="61"/>
      <c r="DA4387" s="61"/>
      <c r="DB4387" s="61"/>
      <c r="DC4387" s="61"/>
      <c r="DD4387" s="61"/>
      <c r="DE4387" s="61"/>
      <c r="DF4387" s="61"/>
      <c r="DG4387" s="61"/>
      <c r="DH4387" s="61"/>
      <c r="DI4387" s="61"/>
      <c r="DJ4387" s="61"/>
      <c r="DK4387" s="61"/>
      <c r="DL4387" s="61"/>
      <c r="DM4387" s="61"/>
    </row>
    <row r="4388" spans="1:117" s="25" customFormat="1" x14ac:dyDescent="0.2">
      <c r="A4388" s="25" t="s">
        <v>376</v>
      </c>
      <c r="B4388" s="25" t="s">
        <v>290</v>
      </c>
      <c r="C4388" s="25" t="s">
        <v>152</v>
      </c>
      <c r="I4388" s="116"/>
      <c r="J4388" s="116"/>
      <c r="K4388" s="116"/>
      <c r="L4388" s="116"/>
      <c r="M4388" s="116"/>
      <c r="N4388" s="116"/>
      <c r="AL4388" s="117"/>
      <c r="AN4388" s="35" t="str">
        <f t="shared" si="247"/>
        <v/>
      </c>
      <c r="AO4388" s="35" t="str">
        <f t="shared" si="248"/>
        <v>-</v>
      </c>
      <c r="AQ4388" s="25" t="str">
        <f t="shared" si="246"/>
        <v>-</v>
      </c>
      <c r="BP4388" s="61"/>
      <c r="CT4388" s="61"/>
      <c r="CU4388" s="61"/>
      <c r="CV4388" s="61"/>
      <c r="CW4388" s="61"/>
      <c r="CX4388" s="61"/>
      <c r="CY4388" s="61"/>
      <c r="CZ4388" s="61"/>
      <c r="DA4388" s="61"/>
      <c r="DB4388" s="61"/>
      <c r="DC4388" s="61"/>
      <c r="DD4388" s="61"/>
      <c r="DE4388" s="61"/>
      <c r="DF4388" s="61"/>
      <c r="DG4388" s="61"/>
      <c r="DH4388" s="61"/>
      <c r="DI4388" s="61"/>
      <c r="DJ4388" s="61"/>
      <c r="DK4388" s="61"/>
      <c r="DL4388" s="61"/>
      <c r="DM4388" s="61"/>
    </row>
    <row r="4389" spans="1:117" s="25" customFormat="1" x14ac:dyDescent="0.2">
      <c r="A4389" s="25" t="s">
        <v>377</v>
      </c>
      <c r="B4389" s="25" t="s">
        <v>280</v>
      </c>
      <c r="C4389" s="161" t="s">
        <v>149</v>
      </c>
      <c r="I4389" s="116"/>
      <c r="J4389" s="116"/>
      <c r="K4389" s="116"/>
      <c r="L4389" s="116"/>
      <c r="M4389" s="116"/>
      <c r="N4389" s="116"/>
      <c r="AL4389" s="117"/>
      <c r="AN4389" s="35" t="str">
        <f t="shared" si="247"/>
        <v/>
      </c>
      <c r="AO4389" s="35" t="str">
        <f t="shared" si="248"/>
        <v>-</v>
      </c>
      <c r="AQ4389" s="25" t="str">
        <f t="shared" ref="AQ4389:AQ4452" si="249">CONCATENATE(TRIM(LEFT(AP4389,LEN(AP4389)-LEN(RIGHT(AP4389)))),"-",RIGHT(AP4389))</f>
        <v>-</v>
      </c>
      <c r="BP4389" s="61"/>
      <c r="CT4389" s="61"/>
      <c r="CU4389" s="61"/>
      <c r="CV4389" s="61"/>
      <c r="CW4389" s="61"/>
      <c r="CX4389" s="61"/>
      <c r="CY4389" s="61"/>
      <c r="CZ4389" s="61"/>
      <c r="DA4389" s="61"/>
      <c r="DB4389" s="61"/>
      <c r="DC4389" s="61"/>
      <c r="DD4389" s="61"/>
      <c r="DE4389" s="61"/>
      <c r="DF4389" s="61"/>
      <c r="DG4389" s="61"/>
      <c r="DH4389" s="61"/>
      <c r="DI4389" s="61"/>
      <c r="DJ4389" s="61"/>
      <c r="DK4389" s="61"/>
      <c r="DL4389" s="61"/>
      <c r="DM4389" s="61"/>
    </row>
    <row r="4390" spans="1:117" s="25" customFormat="1" x14ac:dyDescent="0.2">
      <c r="A4390" s="25" t="s">
        <v>377</v>
      </c>
      <c r="B4390" s="25" t="s">
        <v>281</v>
      </c>
      <c r="C4390" s="161" t="s">
        <v>148</v>
      </c>
      <c r="I4390" s="116"/>
      <c r="J4390" s="116"/>
      <c r="K4390" s="116"/>
      <c r="L4390" s="116"/>
      <c r="M4390" s="116"/>
      <c r="N4390" s="116"/>
      <c r="AL4390" s="117"/>
      <c r="AN4390" s="35" t="str">
        <f t="shared" si="247"/>
        <v/>
      </c>
      <c r="AO4390" s="35" t="str">
        <f t="shared" si="248"/>
        <v>-</v>
      </c>
      <c r="AQ4390" s="25" t="str">
        <f t="shared" si="249"/>
        <v>-</v>
      </c>
      <c r="BP4390" s="61"/>
      <c r="CT4390" s="61"/>
      <c r="CU4390" s="61"/>
      <c r="CV4390" s="61"/>
      <c r="CW4390" s="61"/>
      <c r="CX4390" s="61"/>
      <c r="CY4390" s="61"/>
      <c r="CZ4390" s="61"/>
      <c r="DA4390" s="61"/>
      <c r="DB4390" s="61"/>
      <c r="DC4390" s="61"/>
      <c r="DD4390" s="61"/>
      <c r="DE4390" s="61"/>
      <c r="DF4390" s="61"/>
      <c r="DG4390" s="61"/>
      <c r="DH4390" s="61"/>
      <c r="DI4390" s="61"/>
      <c r="DJ4390" s="61"/>
      <c r="DK4390" s="61"/>
      <c r="DL4390" s="61"/>
      <c r="DM4390" s="61"/>
    </row>
    <row r="4391" spans="1:117" s="25" customFormat="1" x14ac:dyDescent="0.2">
      <c r="A4391" s="25" t="s">
        <v>377</v>
      </c>
      <c r="B4391" s="25" t="s">
        <v>282</v>
      </c>
      <c r="C4391" s="161" t="s">
        <v>147</v>
      </c>
      <c r="I4391" s="116"/>
      <c r="J4391" s="116"/>
      <c r="K4391" s="116"/>
      <c r="L4391" s="116"/>
      <c r="M4391" s="116"/>
      <c r="N4391" s="116"/>
      <c r="AL4391" s="117"/>
      <c r="AN4391" s="35" t="str">
        <f t="shared" si="247"/>
        <v/>
      </c>
      <c r="AO4391" s="35" t="str">
        <f t="shared" si="248"/>
        <v>-</v>
      </c>
      <c r="AQ4391" s="25" t="str">
        <f t="shared" si="249"/>
        <v>-</v>
      </c>
      <c r="BP4391" s="61"/>
      <c r="CT4391" s="61"/>
      <c r="CU4391" s="61"/>
      <c r="CV4391" s="61"/>
      <c r="CW4391" s="61"/>
      <c r="CX4391" s="61"/>
      <c r="CY4391" s="61"/>
      <c r="CZ4391" s="61"/>
      <c r="DA4391" s="61"/>
      <c r="DB4391" s="61"/>
      <c r="DC4391" s="61"/>
      <c r="DD4391" s="61"/>
      <c r="DE4391" s="61"/>
      <c r="DF4391" s="61"/>
      <c r="DG4391" s="61"/>
      <c r="DH4391" s="61"/>
      <c r="DI4391" s="61"/>
      <c r="DJ4391" s="61"/>
      <c r="DK4391" s="61"/>
      <c r="DL4391" s="61"/>
      <c r="DM4391" s="61"/>
    </row>
    <row r="4392" spans="1:117" s="25" customFormat="1" x14ac:dyDescent="0.2">
      <c r="A4392" s="25" t="s">
        <v>377</v>
      </c>
      <c r="B4392" s="25" t="s">
        <v>283</v>
      </c>
      <c r="C4392" s="161" t="s">
        <v>158</v>
      </c>
      <c r="I4392" s="116"/>
      <c r="J4392" s="116"/>
      <c r="K4392" s="116"/>
      <c r="L4392" s="116"/>
      <c r="M4392" s="116"/>
      <c r="N4392" s="116"/>
      <c r="AL4392" s="117"/>
      <c r="AN4392" s="35" t="str">
        <f t="shared" si="247"/>
        <v/>
      </c>
      <c r="AO4392" s="35" t="str">
        <f t="shared" si="248"/>
        <v>-</v>
      </c>
      <c r="AQ4392" s="25" t="str">
        <f t="shared" si="249"/>
        <v>-</v>
      </c>
      <c r="BP4392" s="61"/>
      <c r="CT4392" s="61"/>
      <c r="CU4392" s="61"/>
      <c r="CV4392" s="61"/>
      <c r="CW4392" s="61"/>
      <c r="CX4392" s="61"/>
      <c r="CY4392" s="61"/>
      <c r="CZ4392" s="61"/>
      <c r="DA4392" s="61"/>
      <c r="DB4392" s="61"/>
      <c r="DC4392" s="61"/>
      <c r="DD4392" s="61"/>
      <c r="DE4392" s="61"/>
      <c r="DF4392" s="61"/>
      <c r="DG4392" s="61"/>
      <c r="DH4392" s="61"/>
      <c r="DI4392" s="61"/>
      <c r="DJ4392" s="61"/>
      <c r="DK4392" s="61"/>
      <c r="DL4392" s="61"/>
      <c r="DM4392" s="61"/>
    </row>
    <row r="4393" spans="1:117" s="25" customFormat="1" x14ac:dyDescent="0.2">
      <c r="A4393" s="25" t="s">
        <v>377</v>
      </c>
      <c r="B4393" s="25" t="s">
        <v>284</v>
      </c>
      <c r="C4393" s="161" t="s">
        <v>157</v>
      </c>
      <c r="I4393" s="116"/>
      <c r="J4393" s="116"/>
      <c r="K4393" s="116"/>
      <c r="L4393" s="116"/>
      <c r="M4393" s="116"/>
      <c r="N4393" s="116"/>
      <c r="AL4393" s="117"/>
      <c r="AN4393" s="35" t="str">
        <f t="shared" si="247"/>
        <v/>
      </c>
      <c r="AO4393" s="35" t="str">
        <f t="shared" si="248"/>
        <v>-</v>
      </c>
      <c r="AQ4393" s="25" t="str">
        <f t="shared" si="249"/>
        <v>-</v>
      </c>
      <c r="BP4393" s="61"/>
      <c r="CT4393" s="61"/>
      <c r="CU4393" s="61"/>
      <c r="CV4393" s="61"/>
      <c r="CW4393" s="61"/>
      <c r="CX4393" s="61"/>
      <c r="CY4393" s="61"/>
      <c r="CZ4393" s="61"/>
      <c r="DA4393" s="61"/>
      <c r="DB4393" s="61"/>
      <c r="DC4393" s="61"/>
      <c r="DD4393" s="61"/>
      <c r="DE4393" s="61"/>
      <c r="DF4393" s="61"/>
      <c r="DG4393" s="61"/>
      <c r="DH4393" s="61"/>
      <c r="DI4393" s="61"/>
      <c r="DJ4393" s="61"/>
      <c r="DK4393" s="61"/>
      <c r="DL4393" s="61"/>
      <c r="DM4393" s="61"/>
    </row>
    <row r="4394" spans="1:117" s="25" customFormat="1" x14ac:dyDescent="0.2">
      <c r="A4394" s="25" t="s">
        <v>377</v>
      </c>
      <c r="B4394" s="25" t="s">
        <v>285</v>
      </c>
      <c r="C4394" s="161" t="s">
        <v>156</v>
      </c>
      <c r="I4394" s="116"/>
      <c r="J4394" s="116"/>
      <c r="K4394" s="116"/>
      <c r="L4394" s="116"/>
      <c r="M4394" s="116"/>
      <c r="N4394" s="116"/>
      <c r="AL4394" s="117"/>
      <c r="AN4394" s="35" t="str">
        <f t="shared" si="247"/>
        <v/>
      </c>
      <c r="AO4394" s="35" t="str">
        <f t="shared" si="248"/>
        <v>-</v>
      </c>
      <c r="AQ4394" s="25" t="str">
        <f t="shared" si="249"/>
        <v>-</v>
      </c>
      <c r="BP4394" s="61"/>
      <c r="CT4394" s="61"/>
      <c r="CU4394" s="61"/>
      <c r="CV4394" s="61"/>
      <c r="CW4394" s="61"/>
      <c r="CX4394" s="61"/>
      <c r="CY4394" s="61"/>
      <c r="CZ4394" s="61"/>
      <c r="DA4394" s="61"/>
      <c r="DB4394" s="61"/>
      <c r="DC4394" s="61"/>
      <c r="DD4394" s="61"/>
      <c r="DE4394" s="61"/>
      <c r="DF4394" s="61"/>
      <c r="DG4394" s="61"/>
      <c r="DH4394" s="61"/>
      <c r="DI4394" s="61"/>
      <c r="DJ4394" s="61"/>
      <c r="DK4394" s="61"/>
      <c r="DL4394" s="61"/>
      <c r="DM4394" s="61"/>
    </row>
    <row r="4395" spans="1:117" s="25" customFormat="1" x14ac:dyDescent="0.2">
      <c r="A4395" s="25" t="s">
        <v>377</v>
      </c>
      <c r="B4395" s="25" t="s">
        <v>286</v>
      </c>
      <c r="C4395" s="161" t="s">
        <v>155</v>
      </c>
      <c r="I4395" s="116"/>
      <c r="J4395" s="116"/>
      <c r="K4395" s="116"/>
      <c r="L4395" s="116"/>
      <c r="M4395" s="116"/>
      <c r="N4395" s="116"/>
      <c r="AL4395" s="117"/>
      <c r="AN4395" s="35" t="str">
        <f t="shared" si="247"/>
        <v/>
      </c>
      <c r="AO4395" s="35" t="str">
        <f t="shared" si="248"/>
        <v>-</v>
      </c>
      <c r="AQ4395" s="25" t="str">
        <f t="shared" si="249"/>
        <v>-</v>
      </c>
      <c r="BP4395" s="61"/>
      <c r="CT4395" s="61"/>
      <c r="CU4395" s="61"/>
      <c r="CV4395" s="61"/>
      <c r="CW4395" s="61"/>
      <c r="CX4395" s="61"/>
      <c r="CY4395" s="61"/>
      <c r="CZ4395" s="61"/>
      <c r="DA4395" s="61"/>
      <c r="DB4395" s="61"/>
      <c r="DC4395" s="61"/>
      <c r="DD4395" s="61"/>
      <c r="DE4395" s="61"/>
      <c r="DF4395" s="61"/>
      <c r="DG4395" s="61"/>
      <c r="DH4395" s="61"/>
      <c r="DI4395" s="61"/>
      <c r="DJ4395" s="61"/>
      <c r="DK4395" s="61"/>
      <c r="DL4395" s="61"/>
      <c r="DM4395" s="61"/>
    </row>
    <row r="4396" spans="1:117" s="25" customFormat="1" x14ac:dyDescent="0.2">
      <c r="A4396" s="25" t="s">
        <v>377</v>
      </c>
      <c r="B4396" s="25" t="s">
        <v>287</v>
      </c>
      <c r="C4396" s="161" t="s">
        <v>154</v>
      </c>
      <c r="I4396" s="116"/>
      <c r="J4396" s="116"/>
      <c r="K4396" s="116"/>
      <c r="L4396" s="116"/>
      <c r="M4396" s="116"/>
      <c r="N4396" s="116"/>
      <c r="AL4396" s="117"/>
      <c r="AN4396" s="35" t="str">
        <f t="shared" si="247"/>
        <v/>
      </c>
      <c r="AO4396" s="35" t="str">
        <f t="shared" si="248"/>
        <v>-</v>
      </c>
      <c r="AQ4396" s="25" t="str">
        <f t="shared" si="249"/>
        <v>-</v>
      </c>
      <c r="BP4396" s="61"/>
      <c r="CT4396" s="61"/>
      <c r="CU4396" s="61"/>
      <c r="CV4396" s="61"/>
      <c r="CW4396" s="61"/>
      <c r="CX4396" s="61"/>
      <c r="CY4396" s="61"/>
      <c r="CZ4396" s="61"/>
      <c r="DA4396" s="61"/>
      <c r="DB4396" s="61"/>
      <c r="DC4396" s="61"/>
      <c r="DD4396" s="61"/>
      <c r="DE4396" s="61"/>
      <c r="DF4396" s="61"/>
      <c r="DG4396" s="61"/>
      <c r="DH4396" s="61"/>
      <c r="DI4396" s="61"/>
      <c r="DJ4396" s="61"/>
      <c r="DK4396" s="61"/>
      <c r="DL4396" s="61"/>
      <c r="DM4396" s="61"/>
    </row>
    <row r="4397" spans="1:117" s="25" customFormat="1" x14ac:dyDescent="0.2">
      <c r="A4397" s="25" t="s">
        <v>377</v>
      </c>
      <c r="B4397" s="25" t="s">
        <v>288</v>
      </c>
      <c r="C4397" s="161" t="s">
        <v>153</v>
      </c>
      <c r="I4397" s="116"/>
      <c r="J4397" s="116"/>
      <c r="K4397" s="116"/>
      <c r="L4397" s="116"/>
      <c r="M4397" s="116"/>
      <c r="N4397" s="116"/>
      <c r="AL4397" s="117"/>
      <c r="AN4397" s="35" t="str">
        <f t="shared" si="247"/>
        <v/>
      </c>
      <c r="AO4397" s="35" t="str">
        <f t="shared" si="248"/>
        <v>-</v>
      </c>
      <c r="AQ4397" s="25" t="str">
        <f t="shared" si="249"/>
        <v>-</v>
      </c>
      <c r="BP4397" s="61"/>
      <c r="CT4397" s="61"/>
      <c r="CU4397" s="61"/>
      <c r="CV4397" s="61"/>
      <c r="CW4397" s="61"/>
      <c r="CX4397" s="61"/>
      <c r="CY4397" s="61"/>
      <c r="CZ4397" s="61"/>
      <c r="DA4397" s="61"/>
      <c r="DB4397" s="61"/>
      <c r="DC4397" s="61"/>
      <c r="DD4397" s="61"/>
      <c r="DE4397" s="61"/>
      <c r="DF4397" s="61"/>
      <c r="DG4397" s="61"/>
      <c r="DH4397" s="61"/>
      <c r="DI4397" s="61"/>
      <c r="DJ4397" s="61"/>
      <c r="DK4397" s="61"/>
      <c r="DL4397" s="61"/>
      <c r="DM4397" s="61"/>
    </row>
    <row r="4398" spans="1:117" s="25" customFormat="1" x14ac:dyDescent="0.2">
      <c r="A4398" s="25" t="s">
        <v>377</v>
      </c>
      <c r="B4398" s="25" t="s">
        <v>289</v>
      </c>
      <c r="C4398" s="161" t="s">
        <v>152</v>
      </c>
      <c r="I4398" s="116"/>
      <c r="J4398" s="116"/>
      <c r="K4398" s="116"/>
      <c r="L4398" s="116"/>
      <c r="M4398" s="116"/>
      <c r="N4398" s="116"/>
      <c r="AL4398" s="117"/>
      <c r="AN4398" s="35" t="str">
        <f t="shared" si="247"/>
        <v/>
      </c>
      <c r="AO4398" s="35" t="str">
        <f t="shared" si="248"/>
        <v>-</v>
      </c>
      <c r="AQ4398" s="25" t="str">
        <f t="shared" si="249"/>
        <v>-</v>
      </c>
      <c r="BP4398" s="61"/>
      <c r="CT4398" s="61"/>
      <c r="CU4398" s="61"/>
      <c r="CV4398" s="61"/>
      <c r="CW4398" s="61"/>
      <c r="CX4398" s="61"/>
      <c r="CY4398" s="61"/>
      <c r="CZ4398" s="61"/>
      <c r="DA4398" s="61"/>
      <c r="DB4398" s="61"/>
      <c r="DC4398" s="61"/>
      <c r="DD4398" s="61"/>
      <c r="DE4398" s="61"/>
      <c r="DF4398" s="61"/>
      <c r="DG4398" s="61"/>
      <c r="DH4398" s="61"/>
      <c r="DI4398" s="61"/>
      <c r="DJ4398" s="61"/>
      <c r="DK4398" s="61"/>
      <c r="DL4398" s="61"/>
      <c r="DM4398" s="61"/>
    </row>
    <row r="4399" spans="1:117" s="25" customFormat="1" x14ac:dyDescent="0.2">
      <c r="A4399" s="25" t="s">
        <v>377</v>
      </c>
      <c r="B4399" s="25" t="s">
        <v>290</v>
      </c>
      <c r="C4399" s="161" t="s">
        <v>151</v>
      </c>
      <c r="I4399" s="116"/>
      <c r="J4399" s="116"/>
      <c r="K4399" s="116"/>
      <c r="L4399" s="116"/>
      <c r="M4399" s="116"/>
      <c r="N4399" s="116"/>
      <c r="AL4399" s="117"/>
      <c r="AN4399" s="35" t="str">
        <f t="shared" si="247"/>
        <v/>
      </c>
      <c r="AO4399" s="35" t="str">
        <f t="shared" si="248"/>
        <v>-</v>
      </c>
      <c r="AQ4399" s="25" t="str">
        <f t="shared" si="249"/>
        <v>-</v>
      </c>
      <c r="BP4399" s="61"/>
      <c r="CT4399" s="61"/>
      <c r="CU4399" s="61"/>
      <c r="CV4399" s="61"/>
      <c r="CW4399" s="61"/>
      <c r="CX4399" s="61"/>
      <c r="CY4399" s="61"/>
      <c r="CZ4399" s="61"/>
      <c r="DA4399" s="61"/>
      <c r="DB4399" s="61"/>
      <c r="DC4399" s="61"/>
      <c r="DD4399" s="61"/>
      <c r="DE4399" s="61"/>
      <c r="DF4399" s="61"/>
      <c r="DG4399" s="61"/>
      <c r="DH4399" s="61"/>
      <c r="DI4399" s="61"/>
      <c r="DJ4399" s="61"/>
      <c r="DK4399" s="61"/>
      <c r="DL4399" s="61"/>
      <c r="DM4399" s="61"/>
    </row>
    <row r="4400" spans="1:117" s="25" customFormat="1" x14ac:dyDescent="0.2">
      <c r="A4400" s="25" t="s">
        <v>378</v>
      </c>
      <c r="B4400" s="25" t="s">
        <v>280</v>
      </c>
      <c r="C4400" s="25" t="s">
        <v>150</v>
      </c>
      <c r="I4400" s="116"/>
      <c r="J4400" s="116"/>
      <c r="K4400" s="116"/>
      <c r="L4400" s="116"/>
      <c r="M4400" s="116"/>
      <c r="N4400" s="116"/>
      <c r="AL4400" s="117"/>
      <c r="AN4400" s="35" t="str">
        <f t="shared" si="247"/>
        <v/>
      </c>
      <c r="AO4400" s="35" t="str">
        <f t="shared" si="248"/>
        <v>-</v>
      </c>
      <c r="AQ4400" s="25" t="str">
        <f t="shared" si="249"/>
        <v>-</v>
      </c>
      <c r="BP4400" s="61"/>
      <c r="CT4400" s="61"/>
      <c r="CU4400" s="61"/>
      <c r="CV4400" s="61"/>
      <c r="CW4400" s="61"/>
      <c r="CX4400" s="61"/>
      <c r="CY4400" s="61"/>
      <c r="CZ4400" s="61"/>
      <c r="DA4400" s="61"/>
      <c r="DB4400" s="61"/>
      <c r="DC4400" s="61"/>
      <c r="DD4400" s="61"/>
      <c r="DE4400" s="61"/>
      <c r="DF4400" s="61"/>
      <c r="DG4400" s="61"/>
      <c r="DH4400" s="61"/>
      <c r="DI4400" s="61"/>
      <c r="DJ4400" s="61"/>
      <c r="DK4400" s="61"/>
      <c r="DL4400" s="61"/>
      <c r="DM4400" s="61"/>
    </row>
    <row r="4401" spans="1:117" s="25" customFormat="1" x14ac:dyDescent="0.2">
      <c r="A4401" s="25" t="s">
        <v>378</v>
      </c>
      <c r="B4401" s="25" t="s">
        <v>281</v>
      </c>
      <c r="C4401" s="25" t="s">
        <v>149</v>
      </c>
      <c r="I4401" s="116"/>
      <c r="J4401" s="116"/>
      <c r="K4401" s="116"/>
      <c r="L4401" s="116"/>
      <c r="M4401" s="116"/>
      <c r="N4401" s="116"/>
      <c r="AL4401" s="117"/>
      <c r="AN4401" s="35" t="str">
        <f t="shared" si="247"/>
        <v/>
      </c>
      <c r="AO4401" s="35" t="str">
        <f t="shared" si="248"/>
        <v>-</v>
      </c>
      <c r="AQ4401" s="25" t="str">
        <f t="shared" si="249"/>
        <v>-</v>
      </c>
      <c r="BP4401" s="61"/>
      <c r="CT4401" s="61"/>
      <c r="CU4401" s="61"/>
      <c r="CV4401" s="61"/>
      <c r="CW4401" s="61"/>
      <c r="CX4401" s="61"/>
      <c r="CY4401" s="61"/>
      <c r="CZ4401" s="61"/>
      <c r="DA4401" s="61"/>
      <c r="DB4401" s="61"/>
      <c r="DC4401" s="61"/>
      <c r="DD4401" s="61"/>
      <c r="DE4401" s="61"/>
      <c r="DF4401" s="61"/>
      <c r="DG4401" s="61"/>
      <c r="DH4401" s="61"/>
      <c r="DI4401" s="61"/>
      <c r="DJ4401" s="61"/>
      <c r="DK4401" s="61"/>
      <c r="DL4401" s="61"/>
      <c r="DM4401" s="61"/>
    </row>
    <row r="4402" spans="1:117" s="25" customFormat="1" x14ac:dyDescent="0.2">
      <c r="A4402" s="25" t="s">
        <v>378</v>
      </c>
      <c r="B4402" s="25" t="s">
        <v>282</v>
      </c>
      <c r="C4402" s="25" t="s">
        <v>148</v>
      </c>
      <c r="I4402" s="116"/>
      <c r="J4402" s="116"/>
      <c r="K4402" s="116"/>
      <c r="L4402" s="116"/>
      <c r="M4402" s="116"/>
      <c r="N4402" s="116"/>
      <c r="AL4402" s="117"/>
      <c r="AN4402" s="35" t="str">
        <f t="shared" si="247"/>
        <v/>
      </c>
      <c r="AO4402" s="35" t="str">
        <f t="shared" si="248"/>
        <v>-</v>
      </c>
      <c r="AQ4402" s="25" t="str">
        <f t="shared" si="249"/>
        <v>-</v>
      </c>
      <c r="BP4402" s="61"/>
      <c r="CT4402" s="61"/>
      <c r="CU4402" s="61"/>
      <c r="CV4402" s="61"/>
      <c r="CW4402" s="61"/>
      <c r="CX4402" s="61"/>
      <c r="CY4402" s="61"/>
      <c r="CZ4402" s="61"/>
      <c r="DA4402" s="61"/>
      <c r="DB4402" s="61"/>
      <c r="DC4402" s="61"/>
      <c r="DD4402" s="61"/>
      <c r="DE4402" s="61"/>
      <c r="DF4402" s="61"/>
      <c r="DG4402" s="61"/>
      <c r="DH4402" s="61"/>
      <c r="DI4402" s="61"/>
      <c r="DJ4402" s="61"/>
      <c r="DK4402" s="61"/>
      <c r="DL4402" s="61"/>
      <c r="DM4402" s="61"/>
    </row>
    <row r="4403" spans="1:117" s="25" customFormat="1" x14ac:dyDescent="0.2">
      <c r="A4403" s="25" t="s">
        <v>378</v>
      </c>
      <c r="B4403" s="25" t="s">
        <v>283</v>
      </c>
      <c r="C4403" s="25" t="s">
        <v>147</v>
      </c>
      <c r="I4403" s="116"/>
      <c r="J4403" s="116"/>
      <c r="K4403" s="116"/>
      <c r="L4403" s="116"/>
      <c r="M4403" s="116"/>
      <c r="N4403" s="116"/>
      <c r="AL4403" s="117"/>
      <c r="AN4403" s="35" t="str">
        <f t="shared" si="247"/>
        <v/>
      </c>
      <c r="AO4403" s="35" t="str">
        <f t="shared" si="248"/>
        <v>-</v>
      </c>
      <c r="AQ4403" s="25" t="str">
        <f t="shared" si="249"/>
        <v>-</v>
      </c>
      <c r="BP4403" s="61"/>
      <c r="CT4403" s="61"/>
      <c r="CU4403" s="61"/>
      <c r="CV4403" s="61"/>
      <c r="CW4403" s="61"/>
      <c r="CX4403" s="61"/>
      <c r="CY4403" s="61"/>
      <c r="CZ4403" s="61"/>
      <c r="DA4403" s="61"/>
      <c r="DB4403" s="61"/>
      <c r="DC4403" s="61"/>
      <c r="DD4403" s="61"/>
      <c r="DE4403" s="61"/>
      <c r="DF4403" s="61"/>
      <c r="DG4403" s="61"/>
      <c r="DH4403" s="61"/>
      <c r="DI4403" s="61"/>
      <c r="DJ4403" s="61"/>
      <c r="DK4403" s="61"/>
      <c r="DL4403" s="61"/>
      <c r="DM4403" s="61"/>
    </row>
    <row r="4404" spans="1:117" s="25" customFormat="1" x14ac:dyDescent="0.2">
      <c r="A4404" s="25" t="s">
        <v>378</v>
      </c>
      <c r="B4404" s="25" t="s">
        <v>284</v>
      </c>
      <c r="C4404" s="25" t="s">
        <v>158</v>
      </c>
      <c r="I4404" s="116"/>
      <c r="J4404" s="116"/>
      <c r="K4404" s="116"/>
      <c r="L4404" s="116"/>
      <c r="M4404" s="116"/>
      <c r="N4404" s="116"/>
      <c r="AL4404" s="117"/>
      <c r="AN4404" s="35" t="str">
        <f t="shared" si="247"/>
        <v/>
      </c>
      <c r="AO4404" s="35" t="str">
        <f t="shared" si="248"/>
        <v>-</v>
      </c>
      <c r="AQ4404" s="25" t="str">
        <f t="shared" si="249"/>
        <v>-</v>
      </c>
      <c r="BP4404" s="61"/>
      <c r="CT4404" s="61"/>
      <c r="CU4404" s="61"/>
      <c r="CV4404" s="61"/>
      <c r="CW4404" s="61"/>
      <c r="CX4404" s="61"/>
      <c r="CY4404" s="61"/>
      <c r="CZ4404" s="61"/>
      <c r="DA4404" s="61"/>
      <c r="DB4404" s="61"/>
      <c r="DC4404" s="61"/>
      <c r="DD4404" s="61"/>
      <c r="DE4404" s="61"/>
      <c r="DF4404" s="61"/>
      <c r="DG4404" s="61"/>
      <c r="DH4404" s="61"/>
      <c r="DI4404" s="61"/>
      <c r="DJ4404" s="61"/>
      <c r="DK4404" s="61"/>
      <c r="DL4404" s="61"/>
      <c r="DM4404" s="61"/>
    </row>
    <row r="4405" spans="1:117" s="25" customFormat="1" x14ac:dyDescent="0.2">
      <c r="A4405" s="25" t="s">
        <v>378</v>
      </c>
      <c r="B4405" s="25" t="s">
        <v>285</v>
      </c>
      <c r="C4405" s="25" t="s">
        <v>157</v>
      </c>
      <c r="I4405" s="116"/>
      <c r="J4405" s="116"/>
      <c r="K4405" s="116"/>
      <c r="L4405" s="116"/>
      <c r="M4405" s="116"/>
      <c r="N4405" s="116"/>
      <c r="AL4405" s="117"/>
      <c r="AN4405" s="35" t="str">
        <f t="shared" si="247"/>
        <v/>
      </c>
      <c r="AO4405" s="35" t="str">
        <f t="shared" si="248"/>
        <v>-</v>
      </c>
      <c r="AQ4405" s="25" t="str">
        <f t="shared" si="249"/>
        <v>-</v>
      </c>
      <c r="BP4405" s="61"/>
      <c r="CT4405" s="61"/>
      <c r="CU4405" s="61"/>
      <c r="CV4405" s="61"/>
      <c r="CW4405" s="61"/>
      <c r="CX4405" s="61"/>
      <c r="CY4405" s="61"/>
      <c r="CZ4405" s="61"/>
      <c r="DA4405" s="61"/>
      <c r="DB4405" s="61"/>
      <c r="DC4405" s="61"/>
      <c r="DD4405" s="61"/>
      <c r="DE4405" s="61"/>
      <c r="DF4405" s="61"/>
      <c r="DG4405" s="61"/>
      <c r="DH4405" s="61"/>
      <c r="DI4405" s="61"/>
      <c r="DJ4405" s="61"/>
      <c r="DK4405" s="61"/>
      <c r="DL4405" s="61"/>
      <c r="DM4405" s="61"/>
    </row>
    <row r="4406" spans="1:117" s="25" customFormat="1" x14ac:dyDescent="0.2">
      <c r="A4406" s="25" t="s">
        <v>378</v>
      </c>
      <c r="B4406" s="25" t="s">
        <v>286</v>
      </c>
      <c r="C4406" s="25" t="s">
        <v>156</v>
      </c>
      <c r="I4406" s="116"/>
      <c r="J4406" s="116"/>
      <c r="K4406" s="116"/>
      <c r="L4406" s="116"/>
      <c r="M4406" s="116"/>
      <c r="N4406" s="116"/>
      <c r="AL4406" s="117"/>
      <c r="AN4406" s="35" t="str">
        <f t="shared" si="247"/>
        <v/>
      </c>
      <c r="AO4406" s="35" t="str">
        <f t="shared" si="248"/>
        <v>-</v>
      </c>
      <c r="AQ4406" s="25" t="str">
        <f t="shared" si="249"/>
        <v>-</v>
      </c>
      <c r="BP4406" s="61"/>
      <c r="CT4406" s="61"/>
      <c r="CU4406" s="61"/>
      <c r="CV4406" s="61"/>
      <c r="CW4406" s="61"/>
      <c r="CX4406" s="61"/>
      <c r="CY4406" s="61"/>
      <c r="CZ4406" s="61"/>
      <c r="DA4406" s="61"/>
      <c r="DB4406" s="61"/>
      <c r="DC4406" s="61"/>
      <c r="DD4406" s="61"/>
      <c r="DE4406" s="61"/>
      <c r="DF4406" s="61"/>
      <c r="DG4406" s="61"/>
      <c r="DH4406" s="61"/>
      <c r="DI4406" s="61"/>
      <c r="DJ4406" s="61"/>
      <c r="DK4406" s="61"/>
      <c r="DL4406" s="61"/>
      <c r="DM4406" s="61"/>
    </row>
    <row r="4407" spans="1:117" s="25" customFormat="1" x14ac:dyDescent="0.2">
      <c r="A4407" s="25" t="s">
        <v>378</v>
      </c>
      <c r="B4407" s="25" t="s">
        <v>287</v>
      </c>
      <c r="C4407" s="25" t="s">
        <v>155</v>
      </c>
      <c r="I4407" s="116"/>
      <c r="J4407" s="116"/>
      <c r="K4407" s="116"/>
      <c r="L4407" s="116"/>
      <c r="M4407" s="116"/>
      <c r="N4407" s="116"/>
      <c r="AL4407" s="117"/>
      <c r="AN4407" s="35" t="str">
        <f t="shared" ref="AN4407:AN4470" si="250">CONCATENATE(AM4407,AP4407)</f>
        <v/>
      </c>
      <c r="AO4407" s="35" t="str">
        <f t="shared" ref="AO4407:AO4470" si="251">CONCATENATE(AM4407,"-",AL4407)</f>
        <v>-</v>
      </c>
      <c r="AQ4407" s="25" t="str">
        <f t="shared" si="249"/>
        <v>-</v>
      </c>
      <c r="BP4407" s="61"/>
      <c r="CT4407" s="61"/>
      <c r="CU4407" s="61"/>
      <c r="CV4407" s="61"/>
      <c r="CW4407" s="61"/>
      <c r="CX4407" s="61"/>
      <c r="CY4407" s="61"/>
      <c r="CZ4407" s="61"/>
      <c r="DA4407" s="61"/>
      <c r="DB4407" s="61"/>
      <c r="DC4407" s="61"/>
      <c r="DD4407" s="61"/>
      <c r="DE4407" s="61"/>
      <c r="DF4407" s="61"/>
      <c r="DG4407" s="61"/>
      <c r="DH4407" s="61"/>
      <c r="DI4407" s="61"/>
      <c r="DJ4407" s="61"/>
      <c r="DK4407" s="61"/>
      <c r="DL4407" s="61"/>
      <c r="DM4407" s="61"/>
    </row>
    <row r="4408" spans="1:117" s="25" customFormat="1" x14ac:dyDescent="0.2">
      <c r="A4408" s="25" t="s">
        <v>378</v>
      </c>
      <c r="B4408" s="25" t="s">
        <v>288</v>
      </c>
      <c r="C4408" s="25" t="s">
        <v>154</v>
      </c>
      <c r="I4408" s="116"/>
      <c r="J4408" s="116"/>
      <c r="K4408" s="116"/>
      <c r="L4408" s="116"/>
      <c r="M4408" s="116"/>
      <c r="N4408" s="116"/>
      <c r="AL4408" s="117"/>
      <c r="AN4408" s="35" t="str">
        <f t="shared" si="250"/>
        <v/>
      </c>
      <c r="AO4408" s="35" t="str">
        <f t="shared" si="251"/>
        <v>-</v>
      </c>
      <c r="AQ4408" s="25" t="str">
        <f t="shared" si="249"/>
        <v>-</v>
      </c>
      <c r="BP4408" s="61"/>
      <c r="CT4408" s="61"/>
      <c r="CU4408" s="61"/>
      <c r="CV4408" s="61"/>
      <c r="CW4408" s="61"/>
      <c r="CX4408" s="61"/>
      <c r="CY4408" s="61"/>
      <c r="CZ4408" s="61"/>
      <c r="DA4408" s="61"/>
      <c r="DB4408" s="61"/>
      <c r="DC4408" s="61"/>
      <c r="DD4408" s="61"/>
      <c r="DE4408" s="61"/>
      <c r="DF4408" s="61"/>
      <c r="DG4408" s="61"/>
      <c r="DH4408" s="61"/>
      <c r="DI4408" s="61"/>
      <c r="DJ4408" s="61"/>
      <c r="DK4408" s="61"/>
      <c r="DL4408" s="61"/>
      <c r="DM4408" s="61"/>
    </row>
    <row r="4409" spans="1:117" s="25" customFormat="1" x14ac:dyDescent="0.2">
      <c r="A4409" s="25" t="s">
        <v>378</v>
      </c>
      <c r="B4409" s="25" t="s">
        <v>289</v>
      </c>
      <c r="C4409" s="25" t="s">
        <v>153</v>
      </c>
      <c r="I4409" s="116"/>
      <c r="J4409" s="116"/>
      <c r="K4409" s="116"/>
      <c r="L4409" s="116"/>
      <c r="M4409" s="116"/>
      <c r="N4409" s="116"/>
      <c r="AL4409" s="117"/>
      <c r="AN4409" s="35" t="str">
        <f t="shared" si="250"/>
        <v/>
      </c>
      <c r="AO4409" s="35" t="str">
        <f t="shared" si="251"/>
        <v>-</v>
      </c>
      <c r="AQ4409" s="25" t="str">
        <f t="shared" si="249"/>
        <v>-</v>
      </c>
      <c r="BP4409" s="61"/>
      <c r="CT4409" s="61"/>
      <c r="CU4409" s="61"/>
      <c r="CV4409" s="61"/>
      <c r="CW4409" s="61"/>
      <c r="CX4409" s="61"/>
      <c r="CY4409" s="61"/>
      <c r="CZ4409" s="61"/>
      <c r="DA4409" s="61"/>
      <c r="DB4409" s="61"/>
      <c r="DC4409" s="61"/>
      <c r="DD4409" s="61"/>
      <c r="DE4409" s="61"/>
      <c r="DF4409" s="61"/>
      <c r="DG4409" s="61"/>
      <c r="DH4409" s="61"/>
      <c r="DI4409" s="61"/>
      <c r="DJ4409" s="61"/>
      <c r="DK4409" s="61"/>
      <c r="DL4409" s="61"/>
      <c r="DM4409" s="61"/>
    </row>
    <row r="4410" spans="1:117" s="25" customFormat="1" x14ac:dyDescent="0.2">
      <c r="A4410" s="25" t="s">
        <v>378</v>
      </c>
      <c r="B4410" s="25" t="s">
        <v>290</v>
      </c>
      <c r="C4410" s="25" t="s">
        <v>152</v>
      </c>
      <c r="I4410" s="116"/>
      <c r="J4410" s="116"/>
      <c r="K4410" s="116"/>
      <c r="L4410" s="116"/>
      <c r="M4410" s="116"/>
      <c r="N4410" s="116"/>
      <c r="AL4410" s="117"/>
      <c r="AN4410" s="35" t="str">
        <f t="shared" si="250"/>
        <v/>
      </c>
      <c r="AO4410" s="35" t="str">
        <f t="shared" si="251"/>
        <v>-</v>
      </c>
      <c r="AQ4410" s="25" t="str">
        <f t="shared" si="249"/>
        <v>-</v>
      </c>
      <c r="BP4410" s="61"/>
      <c r="CT4410" s="61"/>
      <c r="CU4410" s="61"/>
      <c r="CV4410" s="61"/>
      <c r="CW4410" s="61"/>
      <c r="CX4410" s="61"/>
      <c r="CY4410" s="61"/>
      <c r="CZ4410" s="61"/>
      <c r="DA4410" s="61"/>
      <c r="DB4410" s="61"/>
      <c r="DC4410" s="61"/>
      <c r="DD4410" s="61"/>
      <c r="DE4410" s="61"/>
      <c r="DF4410" s="61"/>
      <c r="DG4410" s="61"/>
      <c r="DH4410" s="61"/>
      <c r="DI4410" s="61"/>
      <c r="DJ4410" s="61"/>
      <c r="DK4410" s="61"/>
      <c r="DL4410" s="61"/>
      <c r="DM4410" s="61"/>
    </row>
    <row r="4411" spans="1:117" s="25" customFormat="1" x14ac:dyDescent="0.2">
      <c r="A4411" s="25" t="s">
        <v>379</v>
      </c>
      <c r="B4411" s="25" t="s">
        <v>280</v>
      </c>
      <c r="C4411" s="25" t="s">
        <v>152</v>
      </c>
      <c r="I4411" s="116"/>
      <c r="J4411" s="116"/>
      <c r="K4411" s="116"/>
      <c r="L4411" s="116"/>
      <c r="M4411" s="116"/>
      <c r="N4411" s="116"/>
      <c r="AL4411" s="117"/>
      <c r="AN4411" s="35" t="str">
        <f t="shared" si="250"/>
        <v/>
      </c>
      <c r="AO4411" s="35" t="str">
        <f t="shared" si="251"/>
        <v>-</v>
      </c>
      <c r="AQ4411" s="25" t="str">
        <f t="shared" si="249"/>
        <v>-</v>
      </c>
      <c r="BP4411" s="61"/>
      <c r="CT4411" s="61"/>
      <c r="CU4411" s="61"/>
      <c r="CV4411" s="61"/>
      <c r="CW4411" s="61"/>
      <c r="CX4411" s="61"/>
      <c r="CY4411" s="61"/>
      <c r="CZ4411" s="61"/>
      <c r="DA4411" s="61"/>
      <c r="DB4411" s="61"/>
      <c r="DC4411" s="61"/>
      <c r="DD4411" s="61"/>
      <c r="DE4411" s="61"/>
      <c r="DF4411" s="61"/>
      <c r="DG4411" s="61"/>
      <c r="DH4411" s="61"/>
      <c r="DI4411" s="61"/>
      <c r="DJ4411" s="61"/>
      <c r="DK4411" s="61"/>
      <c r="DL4411" s="61"/>
      <c r="DM4411" s="61"/>
    </row>
    <row r="4412" spans="1:117" s="25" customFormat="1" x14ac:dyDescent="0.2">
      <c r="A4412" s="25" t="s">
        <v>379</v>
      </c>
      <c r="B4412" s="25" t="s">
        <v>281</v>
      </c>
      <c r="C4412" s="25" t="s">
        <v>151</v>
      </c>
      <c r="I4412" s="116"/>
      <c r="J4412" s="116"/>
      <c r="K4412" s="116"/>
      <c r="L4412" s="116"/>
      <c r="M4412" s="116"/>
      <c r="N4412" s="116"/>
      <c r="AL4412" s="117"/>
      <c r="AN4412" s="35" t="str">
        <f t="shared" si="250"/>
        <v/>
      </c>
      <c r="AO4412" s="35" t="str">
        <f t="shared" si="251"/>
        <v>-</v>
      </c>
      <c r="AQ4412" s="25" t="str">
        <f t="shared" si="249"/>
        <v>-</v>
      </c>
      <c r="BP4412" s="61"/>
      <c r="CT4412" s="61"/>
      <c r="CU4412" s="61"/>
      <c r="CV4412" s="61"/>
      <c r="CW4412" s="61"/>
      <c r="CX4412" s="61"/>
      <c r="CY4412" s="61"/>
      <c r="CZ4412" s="61"/>
      <c r="DA4412" s="61"/>
      <c r="DB4412" s="61"/>
      <c r="DC4412" s="61"/>
      <c r="DD4412" s="61"/>
      <c r="DE4412" s="61"/>
      <c r="DF4412" s="61"/>
      <c r="DG4412" s="61"/>
      <c r="DH4412" s="61"/>
      <c r="DI4412" s="61"/>
      <c r="DJ4412" s="61"/>
      <c r="DK4412" s="61"/>
      <c r="DL4412" s="61"/>
      <c r="DM4412" s="61"/>
    </row>
    <row r="4413" spans="1:117" s="25" customFormat="1" x14ac:dyDescent="0.2">
      <c r="A4413" s="25" t="s">
        <v>379</v>
      </c>
      <c r="B4413" s="25" t="s">
        <v>291</v>
      </c>
      <c r="C4413" s="25" t="s">
        <v>150</v>
      </c>
      <c r="I4413" s="116"/>
      <c r="J4413" s="116"/>
      <c r="K4413" s="116"/>
      <c r="L4413" s="116"/>
      <c r="M4413" s="116"/>
      <c r="N4413" s="116"/>
      <c r="AL4413" s="117"/>
      <c r="AN4413" s="35" t="str">
        <f t="shared" si="250"/>
        <v/>
      </c>
      <c r="AO4413" s="35" t="str">
        <f t="shared" si="251"/>
        <v>-</v>
      </c>
      <c r="AQ4413" s="25" t="str">
        <f t="shared" si="249"/>
        <v>-</v>
      </c>
      <c r="BP4413" s="61"/>
      <c r="CT4413" s="61"/>
      <c r="CU4413" s="61"/>
      <c r="CV4413" s="61"/>
      <c r="CW4413" s="61"/>
      <c r="CX4413" s="61"/>
      <c r="CY4413" s="61"/>
      <c r="CZ4413" s="61"/>
      <c r="DA4413" s="61"/>
      <c r="DB4413" s="61"/>
      <c r="DC4413" s="61"/>
      <c r="DD4413" s="61"/>
      <c r="DE4413" s="61"/>
      <c r="DF4413" s="61"/>
      <c r="DG4413" s="61"/>
      <c r="DH4413" s="61"/>
      <c r="DI4413" s="61"/>
      <c r="DJ4413" s="61"/>
      <c r="DK4413" s="61"/>
      <c r="DL4413" s="61"/>
      <c r="DM4413" s="61"/>
    </row>
    <row r="4414" spans="1:117" s="25" customFormat="1" x14ac:dyDescent="0.2">
      <c r="A4414" s="25" t="s">
        <v>379</v>
      </c>
      <c r="B4414" s="25" t="s">
        <v>283</v>
      </c>
      <c r="C4414" s="25" t="s">
        <v>149</v>
      </c>
      <c r="I4414" s="116"/>
      <c r="J4414" s="116"/>
      <c r="K4414" s="116"/>
      <c r="L4414" s="116"/>
      <c r="M4414" s="116"/>
      <c r="N4414" s="116"/>
      <c r="AL4414" s="117"/>
      <c r="AN4414" s="35" t="str">
        <f t="shared" si="250"/>
        <v/>
      </c>
      <c r="AO4414" s="35" t="str">
        <f t="shared" si="251"/>
        <v>-</v>
      </c>
      <c r="AQ4414" s="25" t="str">
        <f t="shared" si="249"/>
        <v>-</v>
      </c>
      <c r="BP4414" s="61"/>
      <c r="CT4414" s="61"/>
      <c r="CU4414" s="61"/>
      <c r="CV4414" s="61"/>
      <c r="CW4414" s="61"/>
      <c r="CX4414" s="61"/>
      <c r="CY4414" s="61"/>
      <c r="CZ4414" s="61"/>
      <c r="DA4414" s="61"/>
      <c r="DB4414" s="61"/>
      <c r="DC4414" s="61"/>
      <c r="DD4414" s="61"/>
      <c r="DE4414" s="61"/>
      <c r="DF4414" s="61"/>
      <c r="DG4414" s="61"/>
      <c r="DH4414" s="61"/>
      <c r="DI4414" s="61"/>
      <c r="DJ4414" s="61"/>
      <c r="DK4414" s="61"/>
      <c r="DL4414" s="61"/>
      <c r="DM4414" s="61"/>
    </row>
    <row r="4415" spans="1:117" s="25" customFormat="1" x14ac:dyDescent="0.2">
      <c r="A4415" s="25" t="s">
        <v>379</v>
      </c>
      <c r="B4415" s="25" t="s">
        <v>284</v>
      </c>
      <c r="C4415" s="25" t="s">
        <v>148</v>
      </c>
      <c r="I4415" s="116"/>
      <c r="J4415" s="116"/>
      <c r="K4415" s="116"/>
      <c r="L4415" s="116"/>
      <c r="M4415" s="116"/>
      <c r="N4415" s="116"/>
      <c r="AL4415" s="117"/>
      <c r="AN4415" s="35" t="str">
        <f t="shared" si="250"/>
        <v/>
      </c>
      <c r="AO4415" s="35" t="str">
        <f t="shared" si="251"/>
        <v>-</v>
      </c>
      <c r="AQ4415" s="25" t="str">
        <f t="shared" si="249"/>
        <v>-</v>
      </c>
      <c r="BP4415" s="61"/>
      <c r="CT4415" s="61"/>
      <c r="CU4415" s="61"/>
      <c r="CV4415" s="61"/>
      <c r="CW4415" s="61"/>
      <c r="CX4415" s="61"/>
      <c r="CY4415" s="61"/>
      <c r="CZ4415" s="61"/>
      <c r="DA4415" s="61"/>
      <c r="DB4415" s="61"/>
      <c r="DC4415" s="61"/>
      <c r="DD4415" s="61"/>
      <c r="DE4415" s="61"/>
      <c r="DF4415" s="61"/>
      <c r="DG4415" s="61"/>
      <c r="DH4415" s="61"/>
      <c r="DI4415" s="61"/>
      <c r="DJ4415" s="61"/>
      <c r="DK4415" s="61"/>
      <c r="DL4415" s="61"/>
      <c r="DM4415" s="61"/>
    </row>
    <row r="4416" spans="1:117" s="25" customFormat="1" x14ac:dyDescent="0.2">
      <c r="A4416" s="25" t="s">
        <v>379</v>
      </c>
      <c r="B4416" s="25" t="s">
        <v>285</v>
      </c>
      <c r="C4416" s="25" t="s">
        <v>147</v>
      </c>
      <c r="I4416" s="116"/>
      <c r="J4416" s="116"/>
      <c r="K4416" s="116"/>
      <c r="L4416" s="116"/>
      <c r="M4416" s="116"/>
      <c r="N4416" s="116"/>
      <c r="AL4416" s="117"/>
      <c r="AN4416" s="35" t="str">
        <f t="shared" si="250"/>
        <v/>
      </c>
      <c r="AO4416" s="35" t="str">
        <f t="shared" si="251"/>
        <v>-</v>
      </c>
      <c r="AQ4416" s="25" t="str">
        <f t="shared" si="249"/>
        <v>-</v>
      </c>
      <c r="BP4416" s="61"/>
      <c r="CT4416" s="61"/>
      <c r="CU4416" s="61"/>
      <c r="CV4416" s="61"/>
      <c r="CW4416" s="61"/>
      <c r="CX4416" s="61"/>
      <c r="CY4416" s="61"/>
      <c r="CZ4416" s="61"/>
      <c r="DA4416" s="61"/>
      <c r="DB4416" s="61"/>
      <c r="DC4416" s="61"/>
      <c r="DD4416" s="61"/>
      <c r="DE4416" s="61"/>
      <c r="DF4416" s="61"/>
      <c r="DG4416" s="61"/>
      <c r="DH4416" s="61"/>
      <c r="DI4416" s="61"/>
      <c r="DJ4416" s="61"/>
      <c r="DK4416" s="61"/>
      <c r="DL4416" s="61"/>
      <c r="DM4416" s="61"/>
    </row>
    <row r="4417" spans="1:117" s="25" customFormat="1" x14ac:dyDescent="0.2">
      <c r="A4417" s="25" t="s">
        <v>379</v>
      </c>
      <c r="B4417" s="25" t="s">
        <v>286</v>
      </c>
      <c r="C4417" s="25" t="s">
        <v>158</v>
      </c>
      <c r="I4417" s="116"/>
      <c r="J4417" s="116"/>
      <c r="K4417" s="116"/>
      <c r="L4417" s="116"/>
      <c r="M4417" s="116"/>
      <c r="N4417" s="116"/>
      <c r="AL4417" s="117"/>
      <c r="AN4417" s="35" t="str">
        <f t="shared" si="250"/>
        <v/>
      </c>
      <c r="AO4417" s="35" t="str">
        <f t="shared" si="251"/>
        <v>-</v>
      </c>
      <c r="AQ4417" s="25" t="str">
        <f t="shared" si="249"/>
        <v>-</v>
      </c>
      <c r="BP4417" s="61"/>
      <c r="CT4417" s="61"/>
      <c r="CU4417" s="61"/>
      <c r="CV4417" s="61"/>
      <c r="CW4417" s="61"/>
      <c r="CX4417" s="61"/>
      <c r="CY4417" s="61"/>
      <c r="CZ4417" s="61"/>
      <c r="DA4417" s="61"/>
      <c r="DB4417" s="61"/>
      <c r="DC4417" s="61"/>
      <c r="DD4417" s="61"/>
      <c r="DE4417" s="61"/>
      <c r="DF4417" s="61"/>
      <c r="DG4417" s="61"/>
      <c r="DH4417" s="61"/>
      <c r="DI4417" s="61"/>
      <c r="DJ4417" s="61"/>
      <c r="DK4417" s="61"/>
      <c r="DL4417" s="61"/>
      <c r="DM4417" s="61"/>
    </row>
    <row r="4418" spans="1:117" s="25" customFormat="1" x14ac:dyDescent="0.2">
      <c r="A4418" s="25" t="s">
        <v>379</v>
      </c>
      <c r="B4418" s="25" t="s">
        <v>287</v>
      </c>
      <c r="C4418" s="25" t="s">
        <v>157</v>
      </c>
      <c r="I4418" s="116"/>
      <c r="J4418" s="116"/>
      <c r="K4418" s="116"/>
      <c r="L4418" s="116"/>
      <c r="M4418" s="116"/>
      <c r="N4418" s="116"/>
      <c r="AL4418" s="117"/>
      <c r="AN4418" s="35" t="str">
        <f t="shared" si="250"/>
        <v/>
      </c>
      <c r="AO4418" s="35" t="str">
        <f t="shared" si="251"/>
        <v>-</v>
      </c>
      <c r="AQ4418" s="25" t="str">
        <f t="shared" si="249"/>
        <v>-</v>
      </c>
      <c r="BP4418" s="61"/>
      <c r="CT4418" s="61"/>
      <c r="CU4418" s="61"/>
      <c r="CV4418" s="61"/>
      <c r="CW4418" s="61"/>
      <c r="CX4418" s="61"/>
      <c r="CY4418" s="61"/>
      <c r="CZ4418" s="61"/>
      <c r="DA4418" s="61"/>
      <c r="DB4418" s="61"/>
      <c r="DC4418" s="61"/>
      <c r="DD4418" s="61"/>
      <c r="DE4418" s="61"/>
      <c r="DF4418" s="61"/>
      <c r="DG4418" s="61"/>
      <c r="DH4418" s="61"/>
      <c r="DI4418" s="61"/>
      <c r="DJ4418" s="61"/>
      <c r="DK4418" s="61"/>
      <c r="DL4418" s="61"/>
      <c r="DM4418" s="61"/>
    </row>
    <row r="4419" spans="1:117" s="25" customFormat="1" x14ac:dyDescent="0.2">
      <c r="A4419" s="25" t="s">
        <v>379</v>
      </c>
      <c r="B4419" s="25" t="s">
        <v>292</v>
      </c>
      <c r="C4419" s="25" t="s">
        <v>156</v>
      </c>
      <c r="I4419" s="116"/>
      <c r="J4419" s="116"/>
      <c r="K4419" s="116"/>
      <c r="L4419" s="116"/>
      <c r="M4419" s="116"/>
      <c r="N4419" s="116"/>
      <c r="AL4419" s="117"/>
      <c r="AN4419" s="35" t="str">
        <f t="shared" si="250"/>
        <v/>
      </c>
      <c r="AO4419" s="35" t="str">
        <f t="shared" si="251"/>
        <v>-</v>
      </c>
      <c r="AQ4419" s="25" t="str">
        <f t="shared" si="249"/>
        <v>-</v>
      </c>
      <c r="BP4419" s="61"/>
      <c r="CT4419" s="61"/>
      <c r="CU4419" s="61"/>
      <c r="CV4419" s="61"/>
      <c r="CW4419" s="61"/>
      <c r="CX4419" s="61"/>
      <c r="CY4419" s="61"/>
      <c r="CZ4419" s="61"/>
      <c r="DA4419" s="61"/>
      <c r="DB4419" s="61"/>
      <c r="DC4419" s="61"/>
      <c r="DD4419" s="61"/>
      <c r="DE4419" s="61"/>
      <c r="DF4419" s="61"/>
      <c r="DG4419" s="61"/>
      <c r="DH4419" s="61"/>
      <c r="DI4419" s="61"/>
      <c r="DJ4419" s="61"/>
      <c r="DK4419" s="61"/>
      <c r="DL4419" s="61"/>
      <c r="DM4419" s="61"/>
    </row>
    <row r="4420" spans="1:117" s="25" customFormat="1" x14ac:dyDescent="0.2">
      <c r="A4420" s="25" t="s">
        <v>379</v>
      </c>
      <c r="B4420" s="25" t="s">
        <v>289</v>
      </c>
      <c r="C4420" s="25" t="s">
        <v>155</v>
      </c>
      <c r="I4420" s="116"/>
      <c r="J4420" s="116"/>
      <c r="K4420" s="116"/>
      <c r="L4420" s="116"/>
      <c r="M4420" s="116"/>
      <c r="N4420" s="116"/>
      <c r="AL4420" s="117"/>
      <c r="AN4420" s="35" t="str">
        <f t="shared" si="250"/>
        <v/>
      </c>
      <c r="AO4420" s="35" t="str">
        <f t="shared" si="251"/>
        <v>-</v>
      </c>
      <c r="AQ4420" s="25" t="str">
        <f t="shared" si="249"/>
        <v>-</v>
      </c>
      <c r="BP4420" s="61"/>
      <c r="CT4420" s="61"/>
      <c r="CU4420" s="61"/>
      <c r="CV4420" s="61"/>
      <c r="CW4420" s="61"/>
      <c r="CX4420" s="61"/>
      <c r="CY4420" s="61"/>
      <c r="CZ4420" s="61"/>
      <c r="DA4420" s="61"/>
      <c r="DB4420" s="61"/>
      <c r="DC4420" s="61"/>
      <c r="DD4420" s="61"/>
      <c r="DE4420" s="61"/>
      <c r="DF4420" s="61"/>
      <c r="DG4420" s="61"/>
      <c r="DH4420" s="61"/>
      <c r="DI4420" s="61"/>
      <c r="DJ4420" s="61"/>
      <c r="DK4420" s="61"/>
      <c r="DL4420" s="61"/>
      <c r="DM4420" s="61"/>
    </row>
    <row r="4421" spans="1:117" s="25" customFormat="1" x14ac:dyDescent="0.2">
      <c r="A4421" s="25" t="s">
        <v>379</v>
      </c>
      <c r="B4421" s="25" t="s">
        <v>290</v>
      </c>
      <c r="C4421" s="25" t="s">
        <v>154</v>
      </c>
      <c r="I4421" s="116"/>
      <c r="J4421" s="116"/>
      <c r="K4421" s="116"/>
      <c r="L4421" s="116"/>
      <c r="M4421" s="116"/>
      <c r="N4421" s="116"/>
      <c r="AL4421" s="117"/>
      <c r="AN4421" s="35" t="str">
        <f t="shared" si="250"/>
        <v/>
      </c>
      <c r="AO4421" s="35" t="str">
        <f t="shared" si="251"/>
        <v>-</v>
      </c>
      <c r="AQ4421" s="25" t="str">
        <f t="shared" si="249"/>
        <v>-</v>
      </c>
      <c r="BP4421" s="61"/>
      <c r="CT4421" s="61"/>
      <c r="CU4421" s="61"/>
      <c r="CV4421" s="61"/>
      <c r="CW4421" s="61"/>
      <c r="CX4421" s="61"/>
      <c r="CY4421" s="61"/>
      <c r="CZ4421" s="61"/>
      <c r="DA4421" s="61"/>
      <c r="DB4421" s="61"/>
      <c r="DC4421" s="61"/>
      <c r="DD4421" s="61"/>
      <c r="DE4421" s="61"/>
      <c r="DF4421" s="61"/>
      <c r="DG4421" s="61"/>
      <c r="DH4421" s="61"/>
      <c r="DI4421" s="61"/>
      <c r="DJ4421" s="61"/>
      <c r="DK4421" s="61"/>
      <c r="DL4421" s="61"/>
      <c r="DM4421" s="61"/>
    </row>
    <row r="4422" spans="1:117" s="25" customFormat="1" x14ac:dyDescent="0.2">
      <c r="A4422" s="25" t="s">
        <v>380</v>
      </c>
      <c r="B4422" s="25" t="s">
        <v>280</v>
      </c>
      <c r="C4422" s="25" t="s">
        <v>153</v>
      </c>
      <c r="I4422" s="116"/>
      <c r="J4422" s="116"/>
      <c r="K4422" s="116"/>
      <c r="L4422" s="116"/>
      <c r="M4422" s="116"/>
      <c r="N4422" s="116"/>
      <c r="AL4422" s="117"/>
      <c r="AN4422" s="35" t="str">
        <f t="shared" si="250"/>
        <v/>
      </c>
      <c r="AO4422" s="35" t="str">
        <f t="shared" si="251"/>
        <v>-</v>
      </c>
      <c r="AQ4422" s="25" t="str">
        <f t="shared" si="249"/>
        <v>-</v>
      </c>
      <c r="BP4422" s="61"/>
      <c r="CT4422" s="61"/>
      <c r="CU4422" s="61"/>
      <c r="CV4422" s="61"/>
      <c r="CW4422" s="61"/>
      <c r="CX4422" s="61"/>
      <c r="CY4422" s="61"/>
      <c r="CZ4422" s="61"/>
      <c r="DA4422" s="61"/>
      <c r="DB4422" s="61"/>
      <c r="DC4422" s="61"/>
      <c r="DD4422" s="61"/>
      <c r="DE4422" s="61"/>
      <c r="DF4422" s="61"/>
      <c r="DG4422" s="61"/>
      <c r="DH4422" s="61"/>
      <c r="DI4422" s="61"/>
      <c r="DJ4422" s="61"/>
      <c r="DK4422" s="61"/>
      <c r="DL4422" s="61"/>
      <c r="DM4422" s="61"/>
    </row>
    <row r="4423" spans="1:117" s="25" customFormat="1" x14ac:dyDescent="0.2">
      <c r="A4423" s="25" t="s">
        <v>380</v>
      </c>
      <c r="B4423" s="25" t="s">
        <v>281</v>
      </c>
      <c r="C4423" s="25" t="s">
        <v>152</v>
      </c>
      <c r="I4423" s="116"/>
      <c r="J4423" s="116"/>
      <c r="K4423" s="116"/>
      <c r="L4423" s="116"/>
      <c r="M4423" s="116"/>
      <c r="N4423" s="116"/>
      <c r="AL4423" s="117"/>
      <c r="AN4423" s="35" t="str">
        <f t="shared" si="250"/>
        <v/>
      </c>
      <c r="AO4423" s="35" t="str">
        <f t="shared" si="251"/>
        <v>-</v>
      </c>
      <c r="AQ4423" s="25" t="str">
        <f t="shared" si="249"/>
        <v>-</v>
      </c>
      <c r="BP4423" s="61"/>
      <c r="CT4423" s="61"/>
      <c r="CU4423" s="61"/>
      <c r="CV4423" s="61"/>
      <c r="CW4423" s="61"/>
      <c r="CX4423" s="61"/>
      <c r="CY4423" s="61"/>
      <c r="CZ4423" s="61"/>
      <c r="DA4423" s="61"/>
      <c r="DB4423" s="61"/>
      <c r="DC4423" s="61"/>
      <c r="DD4423" s="61"/>
      <c r="DE4423" s="61"/>
      <c r="DF4423" s="61"/>
      <c r="DG4423" s="61"/>
      <c r="DH4423" s="61"/>
      <c r="DI4423" s="61"/>
      <c r="DJ4423" s="61"/>
      <c r="DK4423" s="61"/>
      <c r="DL4423" s="61"/>
      <c r="DM4423" s="61"/>
    </row>
    <row r="4424" spans="1:117" s="25" customFormat="1" x14ac:dyDescent="0.2">
      <c r="A4424" s="25" t="s">
        <v>380</v>
      </c>
      <c r="B4424" s="25" t="s">
        <v>291</v>
      </c>
      <c r="C4424" s="25" t="s">
        <v>151</v>
      </c>
      <c r="I4424" s="116"/>
      <c r="J4424" s="116"/>
      <c r="K4424" s="116"/>
      <c r="L4424" s="116"/>
      <c r="M4424" s="116"/>
      <c r="N4424" s="116"/>
      <c r="AL4424" s="117"/>
      <c r="AN4424" s="35" t="str">
        <f t="shared" si="250"/>
        <v/>
      </c>
      <c r="AO4424" s="35" t="str">
        <f t="shared" si="251"/>
        <v>-</v>
      </c>
      <c r="AQ4424" s="25" t="str">
        <f t="shared" si="249"/>
        <v>-</v>
      </c>
      <c r="BP4424" s="61"/>
      <c r="CT4424" s="61"/>
      <c r="CU4424" s="61"/>
      <c r="CV4424" s="61"/>
      <c r="CW4424" s="61"/>
      <c r="CX4424" s="61"/>
      <c r="CY4424" s="61"/>
      <c r="CZ4424" s="61"/>
      <c r="DA4424" s="61"/>
      <c r="DB4424" s="61"/>
      <c r="DC4424" s="61"/>
      <c r="DD4424" s="61"/>
      <c r="DE4424" s="61"/>
      <c r="DF4424" s="61"/>
      <c r="DG4424" s="61"/>
      <c r="DH4424" s="61"/>
      <c r="DI4424" s="61"/>
      <c r="DJ4424" s="61"/>
      <c r="DK4424" s="61"/>
      <c r="DL4424" s="61"/>
      <c r="DM4424" s="61"/>
    </row>
    <row r="4425" spans="1:117" s="25" customFormat="1" x14ac:dyDescent="0.2">
      <c r="A4425" s="25" t="s">
        <v>380</v>
      </c>
      <c r="B4425" s="25" t="s">
        <v>283</v>
      </c>
      <c r="C4425" s="25" t="s">
        <v>150</v>
      </c>
      <c r="I4425" s="116"/>
      <c r="J4425" s="116"/>
      <c r="K4425" s="116"/>
      <c r="L4425" s="116"/>
      <c r="M4425" s="116"/>
      <c r="N4425" s="116"/>
      <c r="AL4425" s="117"/>
      <c r="AN4425" s="35" t="str">
        <f t="shared" si="250"/>
        <v/>
      </c>
      <c r="AO4425" s="35" t="str">
        <f t="shared" si="251"/>
        <v>-</v>
      </c>
      <c r="AQ4425" s="25" t="str">
        <f t="shared" si="249"/>
        <v>-</v>
      </c>
      <c r="BP4425" s="61"/>
      <c r="CT4425" s="61"/>
      <c r="CU4425" s="61"/>
      <c r="CV4425" s="61"/>
      <c r="CW4425" s="61"/>
      <c r="CX4425" s="61"/>
      <c r="CY4425" s="61"/>
      <c r="CZ4425" s="61"/>
      <c r="DA4425" s="61"/>
      <c r="DB4425" s="61"/>
      <c r="DC4425" s="61"/>
      <c r="DD4425" s="61"/>
      <c r="DE4425" s="61"/>
      <c r="DF4425" s="61"/>
      <c r="DG4425" s="61"/>
      <c r="DH4425" s="61"/>
      <c r="DI4425" s="61"/>
      <c r="DJ4425" s="61"/>
      <c r="DK4425" s="61"/>
      <c r="DL4425" s="61"/>
      <c r="DM4425" s="61"/>
    </row>
    <row r="4426" spans="1:117" s="25" customFormat="1" x14ac:dyDescent="0.2">
      <c r="A4426" s="25" t="s">
        <v>380</v>
      </c>
      <c r="B4426" s="25" t="s">
        <v>284</v>
      </c>
      <c r="C4426" s="25" t="s">
        <v>149</v>
      </c>
      <c r="I4426" s="116"/>
      <c r="J4426" s="116"/>
      <c r="K4426" s="116"/>
      <c r="L4426" s="116"/>
      <c r="M4426" s="116"/>
      <c r="N4426" s="116"/>
      <c r="AL4426" s="117"/>
      <c r="AN4426" s="35" t="str">
        <f t="shared" si="250"/>
        <v/>
      </c>
      <c r="AO4426" s="35" t="str">
        <f t="shared" si="251"/>
        <v>-</v>
      </c>
      <c r="AQ4426" s="25" t="str">
        <f t="shared" si="249"/>
        <v>-</v>
      </c>
      <c r="BP4426" s="61"/>
      <c r="CT4426" s="61"/>
      <c r="CU4426" s="61"/>
      <c r="CV4426" s="61"/>
      <c r="CW4426" s="61"/>
      <c r="CX4426" s="61"/>
      <c r="CY4426" s="61"/>
      <c r="CZ4426" s="61"/>
      <c r="DA4426" s="61"/>
      <c r="DB4426" s="61"/>
      <c r="DC4426" s="61"/>
      <c r="DD4426" s="61"/>
      <c r="DE4426" s="61"/>
      <c r="DF4426" s="61"/>
      <c r="DG4426" s="61"/>
      <c r="DH4426" s="61"/>
      <c r="DI4426" s="61"/>
      <c r="DJ4426" s="61"/>
      <c r="DK4426" s="61"/>
      <c r="DL4426" s="61"/>
      <c r="DM4426" s="61"/>
    </row>
    <row r="4427" spans="1:117" s="25" customFormat="1" x14ac:dyDescent="0.2">
      <c r="A4427" s="25" t="s">
        <v>380</v>
      </c>
      <c r="B4427" s="25" t="s">
        <v>285</v>
      </c>
      <c r="C4427" s="25" t="s">
        <v>148</v>
      </c>
      <c r="I4427" s="116"/>
      <c r="J4427" s="116"/>
      <c r="K4427" s="116"/>
      <c r="L4427" s="116"/>
      <c r="M4427" s="116"/>
      <c r="N4427" s="116"/>
      <c r="AL4427" s="117"/>
      <c r="AN4427" s="35" t="str">
        <f t="shared" si="250"/>
        <v/>
      </c>
      <c r="AO4427" s="35" t="str">
        <f t="shared" si="251"/>
        <v>-</v>
      </c>
      <c r="AQ4427" s="25" t="str">
        <f t="shared" si="249"/>
        <v>-</v>
      </c>
      <c r="BP4427" s="61"/>
      <c r="CT4427" s="61"/>
      <c r="CU4427" s="61"/>
      <c r="CV4427" s="61"/>
      <c r="CW4427" s="61"/>
      <c r="CX4427" s="61"/>
      <c r="CY4427" s="61"/>
      <c r="CZ4427" s="61"/>
      <c r="DA4427" s="61"/>
      <c r="DB4427" s="61"/>
      <c r="DC4427" s="61"/>
      <c r="DD4427" s="61"/>
      <c r="DE4427" s="61"/>
      <c r="DF4427" s="61"/>
      <c r="DG4427" s="61"/>
      <c r="DH4427" s="61"/>
      <c r="DI4427" s="61"/>
      <c r="DJ4427" s="61"/>
      <c r="DK4427" s="61"/>
      <c r="DL4427" s="61"/>
      <c r="DM4427" s="61"/>
    </row>
    <row r="4428" spans="1:117" s="25" customFormat="1" x14ac:dyDescent="0.2">
      <c r="A4428" s="25" t="s">
        <v>380</v>
      </c>
      <c r="B4428" s="25" t="s">
        <v>286</v>
      </c>
      <c r="C4428" s="25" t="s">
        <v>147</v>
      </c>
      <c r="I4428" s="116"/>
      <c r="J4428" s="116"/>
      <c r="K4428" s="116"/>
      <c r="L4428" s="116"/>
      <c r="M4428" s="116"/>
      <c r="N4428" s="116"/>
      <c r="AL4428" s="117"/>
      <c r="AN4428" s="35" t="str">
        <f t="shared" si="250"/>
        <v/>
      </c>
      <c r="AO4428" s="35" t="str">
        <f t="shared" si="251"/>
        <v>-</v>
      </c>
      <c r="AQ4428" s="25" t="str">
        <f t="shared" si="249"/>
        <v>-</v>
      </c>
      <c r="BP4428" s="61"/>
      <c r="CT4428" s="61"/>
      <c r="CU4428" s="61"/>
      <c r="CV4428" s="61"/>
      <c r="CW4428" s="61"/>
      <c r="CX4428" s="61"/>
      <c r="CY4428" s="61"/>
      <c r="CZ4428" s="61"/>
      <c r="DA4428" s="61"/>
      <c r="DB4428" s="61"/>
      <c r="DC4428" s="61"/>
      <c r="DD4428" s="61"/>
      <c r="DE4428" s="61"/>
      <c r="DF4428" s="61"/>
      <c r="DG4428" s="61"/>
      <c r="DH4428" s="61"/>
      <c r="DI4428" s="61"/>
      <c r="DJ4428" s="61"/>
      <c r="DK4428" s="61"/>
      <c r="DL4428" s="61"/>
      <c r="DM4428" s="61"/>
    </row>
    <row r="4429" spans="1:117" s="25" customFormat="1" x14ac:dyDescent="0.2">
      <c r="A4429" s="25" t="s">
        <v>380</v>
      </c>
      <c r="B4429" s="25" t="s">
        <v>287</v>
      </c>
      <c r="C4429" s="25" t="s">
        <v>158</v>
      </c>
      <c r="I4429" s="116"/>
      <c r="J4429" s="116"/>
      <c r="K4429" s="116"/>
      <c r="L4429" s="116"/>
      <c r="M4429" s="116"/>
      <c r="N4429" s="116"/>
      <c r="AL4429" s="117"/>
      <c r="AN4429" s="35" t="str">
        <f t="shared" si="250"/>
        <v/>
      </c>
      <c r="AO4429" s="35" t="str">
        <f t="shared" si="251"/>
        <v>-</v>
      </c>
      <c r="AQ4429" s="25" t="str">
        <f t="shared" si="249"/>
        <v>-</v>
      </c>
      <c r="BP4429" s="61"/>
      <c r="CT4429" s="61"/>
      <c r="CU4429" s="61"/>
      <c r="CV4429" s="61"/>
      <c r="CW4429" s="61"/>
      <c r="CX4429" s="61"/>
      <c r="CY4429" s="61"/>
      <c r="CZ4429" s="61"/>
      <c r="DA4429" s="61"/>
      <c r="DB4429" s="61"/>
      <c r="DC4429" s="61"/>
      <c r="DD4429" s="61"/>
      <c r="DE4429" s="61"/>
      <c r="DF4429" s="61"/>
      <c r="DG4429" s="61"/>
      <c r="DH4429" s="61"/>
      <c r="DI4429" s="61"/>
      <c r="DJ4429" s="61"/>
      <c r="DK4429" s="61"/>
      <c r="DL4429" s="61"/>
      <c r="DM4429" s="61"/>
    </row>
    <row r="4430" spans="1:117" s="25" customFormat="1" x14ac:dyDescent="0.2">
      <c r="A4430" s="25" t="s">
        <v>380</v>
      </c>
      <c r="B4430" s="25" t="s">
        <v>292</v>
      </c>
      <c r="C4430" s="25" t="s">
        <v>157</v>
      </c>
      <c r="I4430" s="116"/>
      <c r="J4430" s="116"/>
      <c r="K4430" s="116"/>
      <c r="L4430" s="116"/>
      <c r="M4430" s="116"/>
      <c r="N4430" s="116"/>
      <c r="AL4430" s="117"/>
      <c r="AN4430" s="35" t="str">
        <f t="shared" si="250"/>
        <v/>
      </c>
      <c r="AO4430" s="35" t="str">
        <f t="shared" si="251"/>
        <v>-</v>
      </c>
      <c r="AQ4430" s="25" t="str">
        <f t="shared" si="249"/>
        <v>-</v>
      </c>
      <c r="BP4430" s="61"/>
      <c r="CT4430" s="61"/>
      <c r="CU4430" s="61"/>
      <c r="CV4430" s="61"/>
      <c r="CW4430" s="61"/>
      <c r="CX4430" s="61"/>
      <c r="CY4430" s="61"/>
      <c r="CZ4430" s="61"/>
      <c r="DA4430" s="61"/>
      <c r="DB4430" s="61"/>
      <c r="DC4430" s="61"/>
      <c r="DD4430" s="61"/>
      <c r="DE4430" s="61"/>
      <c r="DF4430" s="61"/>
      <c r="DG4430" s="61"/>
      <c r="DH4430" s="61"/>
      <c r="DI4430" s="61"/>
      <c r="DJ4430" s="61"/>
      <c r="DK4430" s="61"/>
      <c r="DL4430" s="61"/>
      <c r="DM4430" s="61"/>
    </row>
    <row r="4431" spans="1:117" s="25" customFormat="1" x14ac:dyDescent="0.2">
      <c r="A4431" s="25" t="s">
        <v>380</v>
      </c>
      <c r="B4431" s="25" t="s">
        <v>289</v>
      </c>
      <c r="C4431" s="25" t="s">
        <v>156</v>
      </c>
      <c r="I4431" s="116"/>
      <c r="J4431" s="116"/>
      <c r="K4431" s="116"/>
      <c r="L4431" s="116"/>
      <c r="M4431" s="116"/>
      <c r="N4431" s="116"/>
      <c r="AL4431" s="117"/>
      <c r="AN4431" s="35" t="str">
        <f t="shared" si="250"/>
        <v/>
      </c>
      <c r="AO4431" s="35" t="str">
        <f t="shared" si="251"/>
        <v>-</v>
      </c>
      <c r="AQ4431" s="25" t="str">
        <f t="shared" si="249"/>
        <v>-</v>
      </c>
      <c r="BP4431" s="61"/>
      <c r="CT4431" s="61"/>
      <c r="CU4431" s="61"/>
      <c r="CV4431" s="61"/>
      <c r="CW4431" s="61"/>
      <c r="CX4431" s="61"/>
      <c r="CY4431" s="61"/>
      <c r="CZ4431" s="61"/>
      <c r="DA4431" s="61"/>
      <c r="DB4431" s="61"/>
      <c r="DC4431" s="61"/>
      <c r="DD4431" s="61"/>
      <c r="DE4431" s="61"/>
      <c r="DF4431" s="61"/>
      <c r="DG4431" s="61"/>
      <c r="DH4431" s="61"/>
      <c r="DI4431" s="61"/>
      <c r="DJ4431" s="61"/>
      <c r="DK4431" s="61"/>
      <c r="DL4431" s="61"/>
      <c r="DM4431" s="61"/>
    </row>
    <row r="4432" spans="1:117" s="25" customFormat="1" x14ac:dyDescent="0.2">
      <c r="A4432" s="25" t="s">
        <v>380</v>
      </c>
      <c r="B4432" s="25" t="s">
        <v>290</v>
      </c>
      <c r="C4432" s="25" t="s">
        <v>155</v>
      </c>
      <c r="I4432" s="116"/>
      <c r="J4432" s="116"/>
      <c r="K4432" s="116"/>
      <c r="L4432" s="116"/>
      <c r="M4432" s="116"/>
      <c r="N4432" s="116"/>
      <c r="AL4432" s="117"/>
      <c r="AN4432" s="35" t="str">
        <f t="shared" si="250"/>
        <v/>
      </c>
      <c r="AO4432" s="35" t="str">
        <f t="shared" si="251"/>
        <v>-</v>
      </c>
      <c r="AQ4432" s="25" t="str">
        <f t="shared" si="249"/>
        <v>-</v>
      </c>
      <c r="BP4432" s="61"/>
      <c r="CT4432" s="61"/>
      <c r="CU4432" s="61"/>
      <c r="CV4432" s="61"/>
      <c r="CW4432" s="61"/>
      <c r="CX4432" s="61"/>
      <c r="CY4432" s="61"/>
      <c r="CZ4432" s="61"/>
      <c r="DA4432" s="61"/>
      <c r="DB4432" s="61"/>
      <c r="DC4432" s="61"/>
      <c r="DD4432" s="61"/>
      <c r="DE4432" s="61"/>
      <c r="DF4432" s="61"/>
      <c r="DG4432" s="61"/>
      <c r="DH4432" s="61"/>
      <c r="DI4432" s="61"/>
      <c r="DJ4432" s="61"/>
      <c r="DK4432" s="61"/>
      <c r="DL4432" s="61"/>
      <c r="DM4432" s="61"/>
    </row>
    <row r="4433" spans="1:117" s="25" customFormat="1" x14ac:dyDescent="0.2">
      <c r="A4433" s="25" t="s">
        <v>381</v>
      </c>
      <c r="B4433" s="25" t="s">
        <v>280</v>
      </c>
      <c r="C4433" s="25" t="s">
        <v>155</v>
      </c>
      <c r="I4433" s="116"/>
      <c r="J4433" s="116"/>
      <c r="K4433" s="116"/>
      <c r="L4433" s="116"/>
      <c r="M4433" s="116"/>
      <c r="N4433" s="116"/>
      <c r="AL4433" s="117"/>
      <c r="AN4433" s="35" t="str">
        <f t="shared" si="250"/>
        <v/>
      </c>
      <c r="AO4433" s="35" t="str">
        <f t="shared" si="251"/>
        <v>-</v>
      </c>
      <c r="AQ4433" s="25" t="str">
        <f t="shared" si="249"/>
        <v>-</v>
      </c>
      <c r="BP4433" s="61"/>
      <c r="CT4433" s="61"/>
      <c r="CU4433" s="61"/>
      <c r="CV4433" s="61"/>
      <c r="CW4433" s="61"/>
      <c r="CX4433" s="61"/>
      <c r="CY4433" s="61"/>
      <c r="CZ4433" s="61"/>
      <c r="DA4433" s="61"/>
      <c r="DB4433" s="61"/>
      <c r="DC4433" s="61"/>
      <c r="DD4433" s="61"/>
      <c r="DE4433" s="61"/>
      <c r="DF4433" s="61"/>
      <c r="DG4433" s="61"/>
      <c r="DH4433" s="61"/>
      <c r="DI4433" s="61"/>
      <c r="DJ4433" s="61"/>
      <c r="DK4433" s="61"/>
      <c r="DL4433" s="61"/>
      <c r="DM4433" s="61"/>
    </row>
    <row r="4434" spans="1:117" s="25" customFormat="1" x14ac:dyDescent="0.2">
      <c r="A4434" s="25" t="s">
        <v>381</v>
      </c>
      <c r="B4434" s="25" t="s">
        <v>281</v>
      </c>
      <c r="C4434" s="25" t="s">
        <v>154</v>
      </c>
      <c r="I4434" s="116"/>
      <c r="J4434" s="116"/>
      <c r="K4434" s="116"/>
      <c r="L4434" s="116"/>
      <c r="M4434" s="116"/>
      <c r="N4434" s="116"/>
      <c r="AL4434" s="117"/>
      <c r="AN4434" s="35" t="str">
        <f t="shared" si="250"/>
        <v/>
      </c>
      <c r="AO4434" s="35" t="str">
        <f t="shared" si="251"/>
        <v>-</v>
      </c>
      <c r="AQ4434" s="25" t="str">
        <f t="shared" si="249"/>
        <v>-</v>
      </c>
      <c r="BP4434" s="61"/>
      <c r="CT4434" s="61"/>
      <c r="CU4434" s="61"/>
      <c r="CV4434" s="61"/>
      <c r="CW4434" s="61"/>
      <c r="CX4434" s="61"/>
      <c r="CY4434" s="61"/>
      <c r="CZ4434" s="61"/>
      <c r="DA4434" s="61"/>
      <c r="DB4434" s="61"/>
      <c r="DC4434" s="61"/>
      <c r="DD4434" s="61"/>
      <c r="DE4434" s="61"/>
      <c r="DF4434" s="61"/>
      <c r="DG4434" s="61"/>
      <c r="DH4434" s="61"/>
      <c r="DI4434" s="61"/>
      <c r="DJ4434" s="61"/>
      <c r="DK4434" s="61"/>
      <c r="DL4434" s="61"/>
      <c r="DM4434" s="61"/>
    </row>
    <row r="4435" spans="1:117" s="25" customFormat="1" x14ac:dyDescent="0.2">
      <c r="A4435" s="25" t="s">
        <v>381</v>
      </c>
      <c r="B4435" s="25" t="s">
        <v>282</v>
      </c>
      <c r="C4435" s="25" t="s">
        <v>153</v>
      </c>
      <c r="I4435" s="116"/>
      <c r="J4435" s="116"/>
      <c r="K4435" s="116"/>
      <c r="L4435" s="116"/>
      <c r="M4435" s="116"/>
      <c r="N4435" s="116"/>
      <c r="AL4435" s="117"/>
      <c r="AN4435" s="35" t="str">
        <f t="shared" si="250"/>
        <v/>
      </c>
      <c r="AO4435" s="35" t="str">
        <f t="shared" si="251"/>
        <v>-</v>
      </c>
      <c r="AQ4435" s="25" t="str">
        <f t="shared" si="249"/>
        <v>-</v>
      </c>
      <c r="BP4435" s="61"/>
      <c r="CT4435" s="61"/>
      <c r="CU4435" s="61"/>
      <c r="CV4435" s="61"/>
      <c r="CW4435" s="61"/>
      <c r="CX4435" s="61"/>
      <c r="CY4435" s="61"/>
      <c r="CZ4435" s="61"/>
      <c r="DA4435" s="61"/>
      <c r="DB4435" s="61"/>
      <c r="DC4435" s="61"/>
      <c r="DD4435" s="61"/>
      <c r="DE4435" s="61"/>
      <c r="DF4435" s="61"/>
      <c r="DG4435" s="61"/>
      <c r="DH4435" s="61"/>
      <c r="DI4435" s="61"/>
      <c r="DJ4435" s="61"/>
      <c r="DK4435" s="61"/>
      <c r="DL4435" s="61"/>
      <c r="DM4435" s="61"/>
    </row>
    <row r="4436" spans="1:117" s="25" customFormat="1" x14ac:dyDescent="0.2">
      <c r="A4436" s="25" t="s">
        <v>381</v>
      </c>
      <c r="B4436" s="25" t="s">
        <v>283</v>
      </c>
      <c r="C4436" s="25" t="s">
        <v>152</v>
      </c>
      <c r="I4436" s="116"/>
      <c r="J4436" s="116"/>
      <c r="K4436" s="116"/>
      <c r="L4436" s="116"/>
      <c r="M4436" s="116"/>
      <c r="N4436" s="116"/>
      <c r="AL4436" s="117"/>
      <c r="AN4436" s="35" t="str">
        <f t="shared" si="250"/>
        <v/>
      </c>
      <c r="AO4436" s="35" t="str">
        <f t="shared" si="251"/>
        <v>-</v>
      </c>
      <c r="AQ4436" s="25" t="str">
        <f t="shared" si="249"/>
        <v>-</v>
      </c>
      <c r="BP4436" s="61"/>
      <c r="CT4436" s="61"/>
      <c r="CU4436" s="61"/>
      <c r="CV4436" s="61"/>
      <c r="CW4436" s="61"/>
      <c r="CX4436" s="61"/>
      <c r="CY4436" s="61"/>
      <c r="CZ4436" s="61"/>
      <c r="DA4436" s="61"/>
      <c r="DB4436" s="61"/>
      <c r="DC4436" s="61"/>
      <c r="DD4436" s="61"/>
      <c r="DE4436" s="61"/>
      <c r="DF4436" s="61"/>
      <c r="DG4436" s="61"/>
      <c r="DH4436" s="61"/>
      <c r="DI4436" s="61"/>
      <c r="DJ4436" s="61"/>
      <c r="DK4436" s="61"/>
      <c r="DL4436" s="61"/>
      <c r="DM4436" s="61"/>
    </row>
    <row r="4437" spans="1:117" s="25" customFormat="1" x14ac:dyDescent="0.2">
      <c r="A4437" s="25" t="s">
        <v>381</v>
      </c>
      <c r="B4437" s="25" t="s">
        <v>284</v>
      </c>
      <c r="C4437" s="25" t="s">
        <v>151</v>
      </c>
      <c r="I4437" s="116"/>
      <c r="J4437" s="116"/>
      <c r="K4437" s="116"/>
      <c r="L4437" s="116"/>
      <c r="M4437" s="116"/>
      <c r="N4437" s="116"/>
      <c r="AL4437" s="117"/>
      <c r="AN4437" s="35" t="str">
        <f t="shared" si="250"/>
        <v/>
      </c>
      <c r="AO4437" s="35" t="str">
        <f t="shared" si="251"/>
        <v>-</v>
      </c>
      <c r="AQ4437" s="25" t="str">
        <f t="shared" si="249"/>
        <v>-</v>
      </c>
      <c r="BP4437" s="61"/>
      <c r="CT4437" s="61"/>
      <c r="CU4437" s="61"/>
      <c r="CV4437" s="61"/>
      <c r="CW4437" s="61"/>
      <c r="CX4437" s="61"/>
      <c r="CY4437" s="61"/>
      <c r="CZ4437" s="61"/>
      <c r="DA4437" s="61"/>
      <c r="DB4437" s="61"/>
      <c r="DC4437" s="61"/>
      <c r="DD4437" s="61"/>
      <c r="DE4437" s="61"/>
      <c r="DF4437" s="61"/>
      <c r="DG4437" s="61"/>
      <c r="DH4437" s="61"/>
      <c r="DI4437" s="61"/>
      <c r="DJ4437" s="61"/>
      <c r="DK4437" s="61"/>
      <c r="DL4437" s="61"/>
      <c r="DM4437" s="61"/>
    </row>
    <row r="4438" spans="1:117" s="25" customFormat="1" x14ac:dyDescent="0.2">
      <c r="A4438" s="25" t="s">
        <v>381</v>
      </c>
      <c r="B4438" s="25" t="s">
        <v>285</v>
      </c>
      <c r="C4438" s="25" t="s">
        <v>150</v>
      </c>
      <c r="I4438" s="116"/>
      <c r="J4438" s="116"/>
      <c r="K4438" s="116"/>
      <c r="L4438" s="116"/>
      <c r="M4438" s="116"/>
      <c r="N4438" s="116"/>
      <c r="AL4438" s="117"/>
      <c r="AN4438" s="35" t="str">
        <f t="shared" si="250"/>
        <v/>
      </c>
      <c r="AO4438" s="35" t="str">
        <f t="shared" si="251"/>
        <v>-</v>
      </c>
      <c r="AQ4438" s="25" t="str">
        <f t="shared" si="249"/>
        <v>-</v>
      </c>
      <c r="BP4438" s="61"/>
      <c r="CT4438" s="61"/>
      <c r="CU4438" s="61"/>
      <c r="CV4438" s="61"/>
      <c r="CW4438" s="61"/>
      <c r="CX4438" s="61"/>
      <c r="CY4438" s="61"/>
      <c r="CZ4438" s="61"/>
      <c r="DA4438" s="61"/>
      <c r="DB4438" s="61"/>
      <c r="DC4438" s="61"/>
      <c r="DD4438" s="61"/>
      <c r="DE4438" s="61"/>
      <c r="DF4438" s="61"/>
      <c r="DG4438" s="61"/>
      <c r="DH4438" s="61"/>
      <c r="DI4438" s="61"/>
      <c r="DJ4438" s="61"/>
      <c r="DK4438" s="61"/>
      <c r="DL4438" s="61"/>
      <c r="DM4438" s="61"/>
    </row>
    <row r="4439" spans="1:117" s="25" customFormat="1" x14ac:dyDescent="0.2">
      <c r="A4439" s="25" t="s">
        <v>381</v>
      </c>
      <c r="B4439" s="25" t="s">
        <v>286</v>
      </c>
      <c r="C4439" s="25" t="s">
        <v>149</v>
      </c>
      <c r="I4439" s="116"/>
      <c r="J4439" s="116"/>
      <c r="K4439" s="116"/>
      <c r="L4439" s="116"/>
      <c r="M4439" s="116"/>
      <c r="N4439" s="116"/>
      <c r="AL4439" s="117"/>
      <c r="AN4439" s="35" t="str">
        <f t="shared" si="250"/>
        <v/>
      </c>
      <c r="AO4439" s="35" t="str">
        <f t="shared" si="251"/>
        <v>-</v>
      </c>
      <c r="AQ4439" s="25" t="str">
        <f t="shared" si="249"/>
        <v>-</v>
      </c>
      <c r="BP4439" s="61"/>
      <c r="CT4439" s="61"/>
      <c r="CU4439" s="61"/>
      <c r="CV4439" s="61"/>
      <c r="CW4439" s="61"/>
      <c r="CX4439" s="61"/>
      <c r="CY4439" s="61"/>
      <c r="CZ4439" s="61"/>
      <c r="DA4439" s="61"/>
      <c r="DB4439" s="61"/>
      <c r="DC4439" s="61"/>
      <c r="DD4439" s="61"/>
      <c r="DE4439" s="61"/>
      <c r="DF4439" s="61"/>
      <c r="DG4439" s="61"/>
      <c r="DH4439" s="61"/>
      <c r="DI4439" s="61"/>
      <c r="DJ4439" s="61"/>
      <c r="DK4439" s="61"/>
      <c r="DL4439" s="61"/>
      <c r="DM4439" s="61"/>
    </row>
    <row r="4440" spans="1:117" s="25" customFormat="1" x14ac:dyDescent="0.2">
      <c r="A4440" s="25" t="s">
        <v>381</v>
      </c>
      <c r="B4440" s="25" t="s">
        <v>287</v>
      </c>
      <c r="C4440" s="25" t="s">
        <v>148</v>
      </c>
      <c r="I4440" s="116"/>
      <c r="J4440" s="116"/>
      <c r="K4440" s="116"/>
      <c r="L4440" s="116"/>
      <c r="M4440" s="116"/>
      <c r="N4440" s="116"/>
      <c r="AL4440" s="117"/>
      <c r="AN4440" s="35" t="str">
        <f t="shared" si="250"/>
        <v/>
      </c>
      <c r="AO4440" s="35" t="str">
        <f t="shared" si="251"/>
        <v>-</v>
      </c>
      <c r="AQ4440" s="25" t="str">
        <f t="shared" si="249"/>
        <v>-</v>
      </c>
      <c r="BP4440" s="61"/>
      <c r="CT4440" s="61"/>
      <c r="CU4440" s="61"/>
      <c r="CV4440" s="61"/>
      <c r="CW4440" s="61"/>
      <c r="CX4440" s="61"/>
      <c r="CY4440" s="61"/>
      <c r="CZ4440" s="61"/>
      <c r="DA4440" s="61"/>
      <c r="DB4440" s="61"/>
      <c r="DC4440" s="61"/>
      <c r="DD4440" s="61"/>
      <c r="DE4440" s="61"/>
      <c r="DF4440" s="61"/>
      <c r="DG4440" s="61"/>
      <c r="DH4440" s="61"/>
      <c r="DI4440" s="61"/>
      <c r="DJ4440" s="61"/>
      <c r="DK4440" s="61"/>
      <c r="DL4440" s="61"/>
      <c r="DM4440" s="61"/>
    </row>
    <row r="4441" spans="1:117" s="25" customFormat="1" x14ac:dyDescent="0.2">
      <c r="A4441" s="25" t="s">
        <v>381</v>
      </c>
      <c r="B4441" s="25" t="s">
        <v>288</v>
      </c>
      <c r="C4441" s="25" t="s">
        <v>147</v>
      </c>
      <c r="I4441" s="116"/>
      <c r="J4441" s="116"/>
      <c r="K4441" s="116"/>
      <c r="L4441" s="116"/>
      <c r="M4441" s="116"/>
      <c r="N4441" s="116"/>
      <c r="AL4441" s="117"/>
      <c r="AN4441" s="35" t="str">
        <f t="shared" si="250"/>
        <v/>
      </c>
      <c r="AO4441" s="35" t="str">
        <f t="shared" si="251"/>
        <v>-</v>
      </c>
      <c r="AQ4441" s="25" t="str">
        <f t="shared" si="249"/>
        <v>-</v>
      </c>
      <c r="BP4441" s="61"/>
      <c r="CT4441" s="61"/>
      <c r="CU4441" s="61"/>
      <c r="CV4441" s="61"/>
      <c r="CW4441" s="61"/>
      <c r="CX4441" s="61"/>
      <c r="CY4441" s="61"/>
      <c r="CZ4441" s="61"/>
      <c r="DA4441" s="61"/>
      <c r="DB4441" s="61"/>
      <c r="DC4441" s="61"/>
      <c r="DD4441" s="61"/>
      <c r="DE4441" s="61"/>
      <c r="DF4441" s="61"/>
      <c r="DG4441" s="61"/>
      <c r="DH4441" s="61"/>
      <c r="DI4441" s="61"/>
      <c r="DJ4441" s="61"/>
      <c r="DK4441" s="61"/>
      <c r="DL4441" s="61"/>
      <c r="DM4441" s="61"/>
    </row>
    <row r="4442" spans="1:117" s="25" customFormat="1" x14ac:dyDescent="0.2">
      <c r="A4442" s="25" t="s">
        <v>381</v>
      </c>
      <c r="B4442" s="25" t="s">
        <v>289</v>
      </c>
      <c r="C4442" s="25" t="s">
        <v>158</v>
      </c>
      <c r="I4442" s="116"/>
      <c r="J4442" s="116"/>
      <c r="K4442" s="116"/>
      <c r="L4442" s="116"/>
      <c r="M4442" s="116"/>
      <c r="N4442" s="116"/>
      <c r="AL4442" s="117"/>
      <c r="AN4442" s="35" t="str">
        <f t="shared" si="250"/>
        <v/>
      </c>
      <c r="AO4442" s="35" t="str">
        <f t="shared" si="251"/>
        <v>-</v>
      </c>
      <c r="AQ4442" s="25" t="str">
        <f t="shared" si="249"/>
        <v>-</v>
      </c>
      <c r="BP4442" s="61"/>
      <c r="CT4442" s="61"/>
      <c r="CU4442" s="61"/>
      <c r="CV4442" s="61"/>
      <c r="CW4442" s="61"/>
      <c r="CX4442" s="61"/>
      <c r="CY4442" s="61"/>
      <c r="CZ4442" s="61"/>
      <c r="DA4442" s="61"/>
      <c r="DB4442" s="61"/>
      <c r="DC4442" s="61"/>
      <c r="DD4442" s="61"/>
      <c r="DE4442" s="61"/>
      <c r="DF4442" s="61"/>
      <c r="DG4442" s="61"/>
      <c r="DH4442" s="61"/>
      <c r="DI4442" s="61"/>
      <c r="DJ4442" s="61"/>
      <c r="DK4442" s="61"/>
      <c r="DL4442" s="61"/>
      <c r="DM4442" s="61"/>
    </row>
    <row r="4443" spans="1:117" s="25" customFormat="1" x14ac:dyDescent="0.2">
      <c r="A4443" s="25" t="s">
        <v>381</v>
      </c>
      <c r="B4443" s="25" t="s">
        <v>290</v>
      </c>
      <c r="C4443" s="25" t="s">
        <v>157</v>
      </c>
      <c r="I4443" s="116"/>
      <c r="J4443" s="116"/>
      <c r="K4443" s="116"/>
      <c r="L4443" s="116"/>
      <c r="M4443" s="116"/>
      <c r="N4443" s="116"/>
      <c r="AL4443" s="117"/>
      <c r="AN4443" s="35" t="str">
        <f t="shared" si="250"/>
        <v/>
      </c>
      <c r="AO4443" s="35" t="str">
        <f t="shared" si="251"/>
        <v>-</v>
      </c>
      <c r="AQ4443" s="25" t="str">
        <f t="shared" si="249"/>
        <v>-</v>
      </c>
      <c r="BP4443" s="61"/>
      <c r="CT4443" s="61"/>
      <c r="CU4443" s="61"/>
      <c r="CV4443" s="61"/>
      <c r="CW4443" s="61"/>
      <c r="CX4443" s="61"/>
      <c r="CY4443" s="61"/>
      <c r="CZ4443" s="61"/>
      <c r="DA4443" s="61"/>
      <c r="DB4443" s="61"/>
      <c r="DC4443" s="61"/>
      <c r="DD4443" s="61"/>
      <c r="DE4443" s="61"/>
      <c r="DF4443" s="61"/>
      <c r="DG4443" s="61"/>
      <c r="DH4443" s="61"/>
      <c r="DI4443" s="61"/>
      <c r="DJ4443" s="61"/>
      <c r="DK4443" s="61"/>
      <c r="DL4443" s="61"/>
      <c r="DM4443" s="61"/>
    </row>
    <row r="4444" spans="1:117" s="25" customFormat="1" x14ac:dyDescent="0.2">
      <c r="A4444" s="25" t="s">
        <v>382</v>
      </c>
      <c r="B4444" s="25" t="s">
        <v>280</v>
      </c>
      <c r="C4444" s="25" t="s">
        <v>156</v>
      </c>
      <c r="I4444" s="116"/>
      <c r="J4444" s="116"/>
      <c r="K4444" s="116"/>
      <c r="L4444" s="116"/>
      <c r="M4444" s="116"/>
      <c r="N4444" s="116"/>
      <c r="AL4444" s="117"/>
      <c r="AN4444" s="35" t="str">
        <f t="shared" si="250"/>
        <v/>
      </c>
      <c r="AO4444" s="35" t="str">
        <f t="shared" si="251"/>
        <v>-</v>
      </c>
      <c r="AQ4444" s="25" t="str">
        <f t="shared" si="249"/>
        <v>-</v>
      </c>
      <c r="BP4444" s="61"/>
      <c r="CT4444" s="61"/>
      <c r="CU4444" s="61"/>
      <c r="CV4444" s="61"/>
      <c r="CW4444" s="61"/>
      <c r="CX4444" s="61"/>
      <c r="CY4444" s="61"/>
      <c r="CZ4444" s="61"/>
      <c r="DA4444" s="61"/>
      <c r="DB4444" s="61"/>
      <c r="DC4444" s="61"/>
      <c r="DD4444" s="61"/>
      <c r="DE4444" s="61"/>
      <c r="DF4444" s="61"/>
      <c r="DG4444" s="61"/>
      <c r="DH4444" s="61"/>
      <c r="DI4444" s="61"/>
      <c r="DJ4444" s="61"/>
      <c r="DK4444" s="61"/>
      <c r="DL4444" s="61"/>
      <c r="DM4444" s="61"/>
    </row>
    <row r="4445" spans="1:117" s="25" customFormat="1" x14ac:dyDescent="0.2">
      <c r="A4445" s="25" t="s">
        <v>382</v>
      </c>
      <c r="B4445" s="25" t="s">
        <v>281</v>
      </c>
      <c r="C4445" s="25" t="s">
        <v>155</v>
      </c>
      <c r="I4445" s="116"/>
      <c r="J4445" s="116"/>
      <c r="K4445" s="116"/>
      <c r="L4445" s="116"/>
      <c r="M4445" s="116"/>
      <c r="N4445" s="116"/>
      <c r="AL4445" s="117"/>
      <c r="AN4445" s="35" t="str">
        <f t="shared" si="250"/>
        <v/>
      </c>
      <c r="AO4445" s="35" t="str">
        <f t="shared" si="251"/>
        <v>-</v>
      </c>
      <c r="AQ4445" s="25" t="str">
        <f t="shared" si="249"/>
        <v>-</v>
      </c>
      <c r="BP4445" s="61"/>
      <c r="CT4445" s="61"/>
      <c r="CU4445" s="61"/>
      <c r="CV4445" s="61"/>
      <c r="CW4445" s="61"/>
      <c r="CX4445" s="61"/>
      <c r="CY4445" s="61"/>
      <c r="CZ4445" s="61"/>
      <c r="DA4445" s="61"/>
      <c r="DB4445" s="61"/>
      <c r="DC4445" s="61"/>
      <c r="DD4445" s="61"/>
      <c r="DE4445" s="61"/>
      <c r="DF4445" s="61"/>
      <c r="DG4445" s="61"/>
      <c r="DH4445" s="61"/>
      <c r="DI4445" s="61"/>
      <c r="DJ4445" s="61"/>
      <c r="DK4445" s="61"/>
      <c r="DL4445" s="61"/>
      <c r="DM4445" s="61"/>
    </row>
    <row r="4446" spans="1:117" s="25" customFormat="1" x14ac:dyDescent="0.2">
      <c r="A4446" s="25" t="s">
        <v>382</v>
      </c>
      <c r="B4446" s="25" t="s">
        <v>282</v>
      </c>
      <c r="C4446" s="25" t="s">
        <v>154</v>
      </c>
      <c r="I4446" s="116"/>
      <c r="J4446" s="116"/>
      <c r="K4446" s="116"/>
      <c r="L4446" s="116"/>
      <c r="M4446" s="116"/>
      <c r="N4446" s="116"/>
      <c r="AL4446" s="117"/>
      <c r="AN4446" s="35" t="str">
        <f t="shared" si="250"/>
        <v/>
      </c>
      <c r="AO4446" s="35" t="str">
        <f t="shared" si="251"/>
        <v>-</v>
      </c>
      <c r="AQ4446" s="25" t="str">
        <f t="shared" si="249"/>
        <v>-</v>
      </c>
      <c r="BP4446" s="61"/>
      <c r="CT4446" s="61"/>
      <c r="CU4446" s="61"/>
      <c r="CV4446" s="61"/>
      <c r="CW4446" s="61"/>
      <c r="CX4446" s="61"/>
      <c r="CY4446" s="61"/>
      <c r="CZ4446" s="61"/>
      <c r="DA4446" s="61"/>
      <c r="DB4446" s="61"/>
      <c r="DC4446" s="61"/>
      <c r="DD4446" s="61"/>
      <c r="DE4446" s="61"/>
      <c r="DF4446" s="61"/>
      <c r="DG4446" s="61"/>
      <c r="DH4446" s="61"/>
      <c r="DI4446" s="61"/>
      <c r="DJ4446" s="61"/>
      <c r="DK4446" s="61"/>
      <c r="DL4446" s="61"/>
      <c r="DM4446" s="61"/>
    </row>
    <row r="4447" spans="1:117" s="25" customFormat="1" x14ac:dyDescent="0.2">
      <c r="A4447" s="25" t="s">
        <v>382</v>
      </c>
      <c r="B4447" s="25" t="s">
        <v>283</v>
      </c>
      <c r="C4447" s="25" t="s">
        <v>153</v>
      </c>
      <c r="I4447" s="116"/>
      <c r="J4447" s="116"/>
      <c r="K4447" s="116"/>
      <c r="L4447" s="116"/>
      <c r="M4447" s="116"/>
      <c r="N4447" s="116"/>
      <c r="AL4447" s="117"/>
      <c r="AN4447" s="35" t="str">
        <f t="shared" si="250"/>
        <v/>
      </c>
      <c r="AO4447" s="35" t="str">
        <f t="shared" si="251"/>
        <v>-</v>
      </c>
      <c r="AQ4447" s="25" t="str">
        <f t="shared" si="249"/>
        <v>-</v>
      </c>
      <c r="BP4447" s="61"/>
      <c r="CT4447" s="61"/>
      <c r="CU4447" s="61"/>
      <c r="CV4447" s="61"/>
      <c r="CW4447" s="61"/>
      <c r="CX4447" s="61"/>
      <c r="CY4447" s="61"/>
      <c r="CZ4447" s="61"/>
      <c r="DA4447" s="61"/>
      <c r="DB4447" s="61"/>
      <c r="DC4447" s="61"/>
      <c r="DD4447" s="61"/>
      <c r="DE4447" s="61"/>
      <c r="DF4447" s="61"/>
      <c r="DG4447" s="61"/>
      <c r="DH4447" s="61"/>
      <c r="DI4447" s="61"/>
      <c r="DJ4447" s="61"/>
      <c r="DK4447" s="61"/>
      <c r="DL4447" s="61"/>
      <c r="DM4447" s="61"/>
    </row>
    <row r="4448" spans="1:117" s="25" customFormat="1" x14ac:dyDescent="0.2">
      <c r="A4448" s="25" t="s">
        <v>382</v>
      </c>
      <c r="B4448" s="25" t="s">
        <v>284</v>
      </c>
      <c r="C4448" s="25" t="s">
        <v>152</v>
      </c>
      <c r="I4448" s="116"/>
      <c r="J4448" s="116"/>
      <c r="K4448" s="116"/>
      <c r="L4448" s="116"/>
      <c r="M4448" s="116"/>
      <c r="N4448" s="116"/>
      <c r="AL4448" s="117"/>
      <c r="AN4448" s="35" t="str">
        <f t="shared" si="250"/>
        <v/>
      </c>
      <c r="AO4448" s="35" t="str">
        <f t="shared" si="251"/>
        <v>-</v>
      </c>
      <c r="AQ4448" s="25" t="str">
        <f t="shared" si="249"/>
        <v>-</v>
      </c>
      <c r="BP4448" s="61"/>
      <c r="CT4448" s="61"/>
      <c r="CU4448" s="61"/>
      <c r="CV4448" s="61"/>
      <c r="CW4448" s="61"/>
      <c r="CX4448" s="61"/>
      <c r="CY4448" s="61"/>
      <c r="CZ4448" s="61"/>
      <c r="DA4448" s="61"/>
      <c r="DB4448" s="61"/>
      <c r="DC4448" s="61"/>
      <c r="DD4448" s="61"/>
      <c r="DE4448" s="61"/>
      <c r="DF4448" s="61"/>
      <c r="DG4448" s="61"/>
      <c r="DH4448" s="61"/>
      <c r="DI4448" s="61"/>
      <c r="DJ4448" s="61"/>
      <c r="DK4448" s="61"/>
      <c r="DL4448" s="61"/>
      <c r="DM4448" s="61"/>
    </row>
    <row r="4449" spans="1:117" s="25" customFormat="1" x14ac:dyDescent="0.2">
      <c r="A4449" s="25" t="s">
        <v>382</v>
      </c>
      <c r="B4449" s="25" t="s">
        <v>285</v>
      </c>
      <c r="C4449" s="25" t="s">
        <v>151</v>
      </c>
      <c r="I4449" s="116"/>
      <c r="J4449" s="116"/>
      <c r="K4449" s="116"/>
      <c r="L4449" s="116"/>
      <c r="M4449" s="116"/>
      <c r="N4449" s="116"/>
      <c r="AL4449" s="117"/>
      <c r="AN4449" s="35" t="str">
        <f t="shared" si="250"/>
        <v/>
      </c>
      <c r="AO4449" s="35" t="str">
        <f t="shared" si="251"/>
        <v>-</v>
      </c>
      <c r="AQ4449" s="25" t="str">
        <f t="shared" si="249"/>
        <v>-</v>
      </c>
      <c r="BP4449" s="61"/>
      <c r="CT4449" s="61"/>
      <c r="CU4449" s="61"/>
      <c r="CV4449" s="61"/>
      <c r="CW4449" s="61"/>
      <c r="CX4449" s="61"/>
      <c r="CY4449" s="61"/>
      <c r="CZ4449" s="61"/>
      <c r="DA4449" s="61"/>
      <c r="DB4449" s="61"/>
      <c r="DC4449" s="61"/>
      <c r="DD4449" s="61"/>
      <c r="DE4449" s="61"/>
      <c r="DF4449" s="61"/>
      <c r="DG4449" s="61"/>
      <c r="DH4449" s="61"/>
      <c r="DI4449" s="61"/>
      <c r="DJ4449" s="61"/>
      <c r="DK4449" s="61"/>
      <c r="DL4449" s="61"/>
      <c r="DM4449" s="61"/>
    </row>
    <row r="4450" spans="1:117" s="25" customFormat="1" x14ac:dyDescent="0.2">
      <c r="A4450" s="25" t="s">
        <v>382</v>
      </c>
      <c r="B4450" s="25" t="s">
        <v>286</v>
      </c>
      <c r="C4450" s="25" t="s">
        <v>150</v>
      </c>
      <c r="I4450" s="116"/>
      <c r="J4450" s="116"/>
      <c r="K4450" s="116"/>
      <c r="L4450" s="116"/>
      <c r="M4450" s="116"/>
      <c r="N4450" s="116"/>
      <c r="AL4450" s="117"/>
      <c r="AN4450" s="35" t="str">
        <f t="shared" si="250"/>
        <v/>
      </c>
      <c r="AO4450" s="35" t="str">
        <f t="shared" si="251"/>
        <v>-</v>
      </c>
      <c r="AQ4450" s="25" t="str">
        <f t="shared" si="249"/>
        <v>-</v>
      </c>
      <c r="BP4450" s="61"/>
      <c r="CT4450" s="61"/>
      <c r="CU4450" s="61"/>
      <c r="CV4450" s="61"/>
      <c r="CW4450" s="61"/>
      <c r="CX4450" s="61"/>
      <c r="CY4450" s="61"/>
      <c r="CZ4450" s="61"/>
      <c r="DA4450" s="61"/>
      <c r="DB4450" s="61"/>
      <c r="DC4450" s="61"/>
      <c r="DD4450" s="61"/>
      <c r="DE4450" s="61"/>
      <c r="DF4450" s="61"/>
      <c r="DG4450" s="61"/>
      <c r="DH4450" s="61"/>
      <c r="DI4450" s="61"/>
      <c r="DJ4450" s="61"/>
      <c r="DK4450" s="61"/>
      <c r="DL4450" s="61"/>
      <c r="DM4450" s="61"/>
    </row>
    <row r="4451" spans="1:117" s="25" customFormat="1" x14ac:dyDescent="0.2">
      <c r="A4451" s="25" t="s">
        <v>382</v>
      </c>
      <c r="B4451" s="25" t="s">
        <v>287</v>
      </c>
      <c r="C4451" s="25" t="s">
        <v>149</v>
      </c>
      <c r="I4451" s="116"/>
      <c r="J4451" s="116"/>
      <c r="K4451" s="116"/>
      <c r="L4451" s="116"/>
      <c r="M4451" s="116"/>
      <c r="N4451" s="116"/>
      <c r="AL4451" s="117"/>
      <c r="AN4451" s="35" t="str">
        <f t="shared" si="250"/>
        <v/>
      </c>
      <c r="AO4451" s="35" t="str">
        <f t="shared" si="251"/>
        <v>-</v>
      </c>
      <c r="AQ4451" s="25" t="str">
        <f t="shared" si="249"/>
        <v>-</v>
      </c>
      <c r="BP4451" s="61"/>
      <c r="CT4451" s="61"/>
      <c r="CU4451" s="61"/>
      <c r="CV4451" s="61"/>
      <c r="CW4451" s="61"/>
      <c r="CX4451" s="61"/>
      <c r="CY4451" s="61"/>
      <c r="CZ4451" s="61"/>
      <c r="DA4451" s="61"/>
      <c r="DB4451" s="61"/>
      <c r="DC4451" s="61"/>
      <c r="DD4451" s="61"/>
      <c r="DE4451" s="61"/>
      <c r="DF4451" s="61"/>
      <c r="DG4451" s="61"/>
      <c r="DH4451" s="61"/>
      <c r="DI4451" s="61"/>
      <c r="DJ4451" s="61"/>
      <c r="DK4451" s="61"/>
      <c r="DL4451" s="61"/>
      <c r="DM4451" s="61"/>
    </row>
    <row r="4452" spans="1:117" s="25" customFormat="1" x14ac:dyDescent="0.2">
      <c r="A4452" s="25" t="s">
        <v>382</v>
      </c>
      <c r="B4452" s="25" t="s">
        <v>288</v>
      </c>
      <c r="C4452" s="25" t="s">
        <v>148</v>
      </c>
      <c r="I4452" s="116"/>
      <c r="J4452" s="116"/>
      <c r="K4452" s="116"/>
      <c r="L4452" s="116"/>
      <c r="M4452" s="116"/>
      <c r="N4452" s="116"/>
      <c r="AL4452" s="117"/>
      <c r="AN4452" s="35" t="str">
        <f t="shared" si="250"/>
        <v/>
      </c>
      <c r="AO4452" s="35" t="str">
        <f t="shared" si="251"/>
        <v>-</v>
      </c>
      <c r="AQ4452" s="25" t="str">
        <f t="shared" si="249"/>
        <v>-</v>
      </c>
      <c r="BP4452" s="61"/>
      <c r="CT4452" s="61"/>
      <c r="CU4452" s="61"/>
      <c r="CV4452" s="61"/>
      <c r="CW4452" s="61"/>
      <c r="CX4452" s="61"/>
      <c r="CY4452" s="61"/>
      <c r="CZ4452" s="61"/>
      <c r="DA4452" s="61"/>
      <c r="DB4452" s="61"/>
      <c r="DC4452" s="61"/>
      <c r="DD4452" s="61"/>
      <c r="DE4452" s="61"/>
      <c r="DF4452" s="61"/>
      <c r="DG4452" s="61"/>
      <c r="DH4452" s="61"/>
      <c r="DI4452" s="61"/>
      <c r="DJ4452" s="61"/>
      <c r="DK4452" s="61"/>
      <c r="DL4452" s="61"/>
      <c r="DM4452" s="61"/>
    </row>
    <row r="4453" spans="1:117" s="25" customFormat="1" x14ac:dyDescent="0.2">
      <c r="A4453" s="25" t="s">
        <v>382</v>
      </c>
      <c r="B4453" s="25" t="s">
        <v>289</v>
      </c>
      <c r="C4453" s="25" t="s">
        <v>147</v>
      </c>
      <c r="I4453" s="116"/>
      <c r="J4453" s="116"/>
      <c r="K4453" s="116"/>
      <c r="L4453" s="116"/>
      <c r="M4453" s="116"/>
      <c r="N4453" s="116"/>
      <c r="AL4453" s="117"/>
      <c r="AN4453" s="35" t="str">
        <f t="shared" si="250"/>
        <v/>
      </c>
      <c r="AO4453" s="35" t="str">
        <f t="shared" si="251"/>
        <v>-</v>
      </c>
      <c r="AQ4453" s="25" t="str">
        <f t="shared" ref="AQ4453:AQ4516" si="252">CONCATENATE(TRIM(LEFT(AP4453,LEN(AP4453)-LEN(RIGHT(AP4453)))),"-",RIGHT(AP4453))</f>
        <v>-</v>
      </c>
      <c r="BP4453" s="61"/>
      <c r="CT4453" s="61"/>
      <c r="CU4453" s="61"/>
      <c r="CV4453" s="61"/>
      <c r="CW4453" s="61"/>
      <c r="CX4453" s="61"/>
      <c r="CY4453" s="61"/>
      <c r="CZ4453" s="61"/>
      <c r="DA4453" s="61"/>
      <c r="DB4453" s="61"/>
      <c r="DC4453" s="61"/>
      <c r="DD4453" s="61"/>
      <c r="DE4453" s="61"/>
      <c r="DF4453" s="61"/>
      <c r="DG4453" s="61"/>
      <c r="DH4453" s="61"/>
      <c r="DI4453" s="61"/>
      <c r="DJ4453" s="61"/>
      <c r="DK4453" s="61"/>
      <c r="DL4453" s="61"/>
      <c r="DM4453" s="61"/>
    </row>
    <row r="4454" spans="1:117" s="25" customFormat="1" x14ac:dyDescent="0.2">
      <c r="A4454" s="25" t="s">
        <v>382</v>
      </c>
      <c r="B4454" s="25" t="s">
        <v>290</v>
      </c>
      <c r="C4454" s="25" t="s">
        <v>158</v>
      </c>
      <c r="I4454" s="116"/>
      <c r="J4454" s="116"/>
      <c r="K4454" s="116"/>
      <c r="L4454" s="116"/>
      <c r="M4454" s="116"/>
      <c r="N4454" s="116"/>
      <c r="AL4454" s="117"/>
      <c r="AN4454" s="35" t="str">
        <f t="shared" si="250"/>
        <v/>
      </c>
      <c r="AO4454" s="35" t="str">
        <f t="shared" si="251"/>
        <v>-</v>
      </c>
      <c r="AQ4454" s="25" t="str">
        <f t="shared" si="252"/>
        <v>-</v>
      </c>
      <c r="BP4454" s="61"/>
      <c r="CT4454" s="61"/>
      <c r="CU4454" s="61"/>
      <c r="CV4454" s="61"/>
      <c r="CW4454" s="61"/>
      <c r="CX4454" s="61"/>
      <c r="CY4454" s="61"/>
      <c r="CZ4454" s="61"/>
      <c r="DA4454" s="61"/>
      <c r="DB4454" s="61"/>
      <c r="DC4454" s="61"/>
      <c r="DD4454" s="61"/>
      <c r="DE4454" s="61"/>
      <c r="DF4454" s="61"/>
      <c r="DG4454" s="61"/>
      <c r="DH4454" s="61"/>
      <c r="DI4454" s="61"/>
      <c r="DJ4454" s="61"/>
      <c r="DK4454" s="61"/>
      <c r="DL4454" s="61"/>
      <c r="DM4454" s="61"/>
    </row>
    <row r="4455" spans="1:117" s="25" customFormat="1" x14ac:dyDescent="0.2">
      <c r="A4455" s="25" t="s">
        <v>383</v>
      </c>
      <c r="B4455" s="25" t="s">
        <v>280</v>
      </c>
      <c r="C4455" s="25" t="s">
        <v>158</v>
      </c>
      <c r="I4455" s="116"/>
      <c r="J4455" s="116"/>
      <c r="K4455" s="116"/>
      <c r="L4455" s="116"/>
      <c r="M4455" s="116"/>
      <c r="N4455" s="116"/>
      <c r="AL4455" s="117"/>
      <c r="AN4455" s="35" t="str">
        <f t="shared" si="250"/>
        <v/>
      </c>
      <c r="AO4455" s="35" t="str">
        <f t="shared" si="251"/>
        <v>-</v>
      </c>
      <c r="AQ4455" s="25" t="str">
        <f t="shared" si="252"/>
        <v>-</v>
      </c>
      <c r="BP4455" s="61"/>
      <c r="CT4455" s="61"/>
      <c r="CU4455" s="61"/>
      <c r="CV4455" s="61"/>
      <c r="CW4455" s="61"/>
      <c r="CX4455" s="61"/>
      <c r="CY4455" s="61"/>
      <c r="CZ4455" s="61"/>
      <c r="DA4455" s="61"/>
      <c r="DB4455" s="61"/>
      <c r="DC4455" s="61"/>
      <c r="DD4455" s="61"/>
      <c r="DE4455" s="61"/>
      <c r="DF4455" s="61"/>
      <c r="DG4455" s="61"/>
      <c r="DH4455" s="61"/>
      <c r="DI4455" s="61"/>
      <c r="DJ4455" s="61"/>
      <c r="DK4455" s="61"/>
      <c r="DL4455" s="61"/>
      <c r="DM4455" s="61"/>
    </row>
    <row r="4456" spans="1:117" s="25" customFormat="1" x14ac:dyDescent="0.2">
      <c r="A4456" s="25" t="s">
        <v>383</v>
      </c>
      <c r="B4456" s="25" t="s">
        <v>281</v>
      </c>
      <c r="C4456" s="25" t="s">
        <v>157</v>
      </c>
      <c r="I4456" s="116"/>
      <c r="J4456" s="116"/>
      <c r="K4456" s="116"/>
      <c r="L4456" s="116"/>
      <c r="M4456" s="116"/>
      <c r="N4456" s="116"/>
      <c r="AL4456" s="117"/>
      <c r="AN4456" s="35" t="str">
        <f t="shared" si="250"/>
        <v/>
      </c>
      <c r="AO4456" s="35" t="str">
        <f t="shared" si="251"/>
        <v>-</v>
      </c>
      <c r="AQ4456" s="25" t="str">
        <f t="shared" si="252"/>
        <v>-</v>
      </c>
      <c r="BP4456" s="61"/>
      <c r="CT4456" s="61"/>
      <c r="CU4456" s="61"/>
      <c r="CV4456" s="61"/>
      <c r="CW4456" s="61"/>
      <c r="CX4456" s="61"/>
      <c r="CY4456" s="61"/>
      <c r="CZ4456" s="61"/>
      <c r="DA4456" s="61"/>
      <c r="DB4456" s="61"/>
      <c r="DC4456" s="61"/>
      <c r="DD4456" s="61"/>
      <c r="DE4456" s="61"/>
      <c r="DF4456" s="61"/>
      <c r="DG4456" s="61"/>
      <c r="DH4456" s="61"/>
      <c r="DI4456" s="61"/>
      <c r="DJ4456" s="61"/>
      <c r="DK4456" s="61"/>
      <c r="DL4456" s="61"/>
      <c r="DM4456" s="61"/>
    </row>
    <row r="4457" spans="1:117" s="25" customFormat="1" x14ac:dyDescent="0.2">
      <c r="A4457" s="25" t="s">
        <v>383</v>
      </c>
      <c r="B4457" s="25" t="s">
        <v>291</v>
      </c>
      <c r="C4457" s="25" t="s">
        <v>156</v>
      </c>
      <c r="I4457" s="116"/>
      <c r="J4457" s="116"/>
      <c r="K4457" s="116"/>
      <c r="L4457" s="116"/>
      <c r="M4457" s="116"/>
      <c r="N4457" s="116"/>
      <c r="AL4457" s="117"/>
      <c r="AN4457" s="35" t="str">
        <f t="shared" si="250"/>
        <v/>
      </c>
      <c r="AO4457" s="35" t="str">
        <f t="shared" si="251"/>
        <v>-</v>
      </c>
      <c r="AQ4457" s="25" t="str">
        <f t="shared" si="252"/>
        <v>-</v>
      </c>
      <c r="BP4457" s="61"/>
      <c r="CT4457" s="61"/>
      <c r="CU4457" s="61"/>
      <c r="CV4457" s="61"/>
      <c r="CW4457" s="61"/>
      <c r="CX4457" s="61"/>
      <c r="CY4457" s="61"/>
      <c r="CZ4457" s="61"/>
      <c r="DA4457" s="61"/>
      <c r="DB4457" s="61"/>
      <c r="DC4457" s="61"/>
      <c r="DD4457" s="61"/>
      <c r="DE4457" s="61"/>
      <c r="DF4457" s="61"/>
      <c r="DG4457" s="61"/>
      <c r="DH4457" s="61"/>
      <c r="DI4457" s="61"/>
      <c r="DJ4457" s="61"/>
      <c r="DK4457" s="61"/>
      <c r="DL4457" s="61"/>
      <c r="DM4457" s="61"/>
    </row>
    <row r="4458" spans="1:117" s="25" customFormat="1" x14ac:dyDescent="0.2">
      <c r="A4458" s="25" t="s">
        <v>383</v>
      </c>
      <c r="B4458" s="25" t="s">
        <v>283</v>
      </c>
      <c r="C4458" s="25" t="s">
        <v>155</v>
      </c>
      <c r="I4458" s="116"/>
      <c r="J4458" s="116"/>
      <c r="K4458" s="116"/>
      <c r="L4458" s="116"/>
      <c r="M4458" s="116"/>
      <c r="N4458" s="116"/>
      <c r="AL4458" s="117"/>
      <c r="AN4458" s="35" t="str">
        <f t="shared" si="250"/>
        <v/>
      </c>
      <c r="AO4458" s="35" t="str">
        <f t="shared" si="251"/>
        <v>-</v>
      </c>
      <c r="AQ4458" s="25" t="str">
        <f t="shared" si="252"/>
        <v>-</v>
      </c>
      <c r="BP4458" s="61"/>
      <c r="CT4458" s="61"/>
      <c r="CU4458" s="61"/>
      <c r="CV4458" s="61"/>
      <c r="CW4458" s="61"/>
      <c r="CX4458" s="61"/>
      <c r="CY4458" s="61"/>
      <c r="CZ4458" s="61"/>
      <c r="DA4458" s="61"/>
      <c r="DB4458" s="61"/>
      <c r="DC4458" s="61"/>
      <c r="DD4458" s="61"/>
      <c r="DE4458" s="61"/>
      <c r="DF4458" s="61"/>
      <c r="DG4458" s="61"/>
      <c r="DH4458" s="61"/>
      <c r="DI4458" s="61"/>
      <c r="DJ4458" s="61"/>
      <c r="DK4458" s="61"/>
      <c r="DL4458" s="61"/>
      <c r="DM4458" s="61"/>
    </row>
    <row r="4459" spans="1:117" s="25" customFormat="1" x14ac:dyDescent="0.2">
      <c r="A4459" s="25" t="s">
        <v>383</v>
      </c>
      <c r="B4459" s="25" t="s">
        <v>284</v>
      </c>
      <c r="C4459" s="25" t="s">
        <v>154</v>
      </c>
      <c r="I4459" s="116"/>
      <c r="J4459" s="116"/>
      <c r="K4459" s="116"/>
      <c r="L4459" s="116"/>
      <c r="M4459" s="116"/>
      <c r="N4459" s="116"/>
      <c r="AL4459" s="117"/>
      <c r="AN4459" s="35" t="str">
        <f t="shared" si="250"/>
        <v/>
      </c>
      <c r="AO4459" s="35" t="str">
        <f t="shared" si="251"/>
        <v>-</v>
      </c>
      <c r="AQ4459" s="25" t="str">
        <f t="shared" si="252"/>
        <v>-</v>
      </c>
      <c r="BP4459" s="61"/>
      <c r="CT4459" s="61"/>
      <c r="CU4459" s="61"/>
      <c r="CV4459" s="61"/>
      <c r="CW4459" s="61"/>
      <c r="CX4459" s="61"/>
      <c r="CY4459" s="61"/>
      <c r="CZ4459" s="61"/>
      <c r="DA4459" s="61"/>
      <c r="DB4459" s="61"/>
      <c r="DC4459" s="61"/>
      <c r="DD4459" s="61"/>
      <c r="DE4459" s="61"/>
      <c r="DF4459" s="61"/>
      <c r="DG4459" s="61"/>
      <c r="DH4459" s="61"/>
      <c r="DI4459" s="61"/>
      <c r="DJ4459" s="61"/>
      <c r="DK4459" s="61"/>
      <c r="DL4459" s="61"/>
      <c r="DM4459" s="61"/>
    </row>
    <row r="4460" spans="1:117" s="25" customFormat="1" x14ac:dyDescent="0.2">
      <c r="A4460" s="25" t="s">
        <v>383</v>
      </c>
      <c r="B4460" s="25" t="s">
        <v>285</v>
      </c>
      <c r="C4460" s="25" t="s">
        <v>153</v>
      </c>
      <c r="I4460" s="116"/>
      <c r="J4460" s="116"/>
      <c r="K4460" s="116"/>
      <c r="L4460" s="116"/>
      <c r="M4460" s="116"/>
      <c r="N4460" s="116"/>
      <c r="AL4460" s="117"/>
      <c r="AN4460" s="35" t="str">
        <f t="shared" si="250"/>
        <v/>
      </c>
      <c r="AO4460" s="35" t="str">
        <f t="shared" si="251"/>
        <v>-</v>
      </c>
      <c r="AQ4460" s="25" t="str">
        <f t="shared" si="252"/>
        <v>-</v>
      </c>
      <c r="BP4460" s="61"/>
      <c r="CT4460" s="61"/>
      <c r="CU4460" s="61"/>
      <c r="CV4460" s="61"/>
      <c r="CW4460" s="61"/>
      <c r="CX4460" s="61"/>
      <c r="CY4460" s="61"/>
      <c r="CZ4460" s="61"/>
      <c r="DA4460" s="61"/>
      <c r="DB4460" s="61"/>
      <c r="DC4460" s="61"/>
      <c r="DD4460" s="61"/>
      <c r="DE4460" s="61"/>
      <c r="DF4460" s="61"/>
      <c r="DG4460" s="61"/>
      <c r="DH4460" s="61"/>
      <c r="DI4460" s="61"/>
      <c r="DJ4460" s="61"/>
      <c r="DK4460" s="61"/>
      <c r="DL4460" s="61"/>
      <c r="DM4460" s="61"/>
    </row>
    <row r="4461" spans="1:117" s="25" customFormat="1" x14ac:dyDescent="0.2">
      <c r="A4461" s="25" t="s">
        <v>383</v>
      </c>
      <c r="B4461" s="25" t="s">
        <v>286</v>
      </c>
      <c r="C4461" s="25" t="s">
        <v>152</v>
      </c>
      <c r="I4461" s="116"/>
      <c r="J4461" s="116"/>
      <c r="K4461" s="116"/>
      <c r="L4461" s="116"/>
      <c r="M4461" s="116"/>
      <c r="N4461" s="116"/>
      <c r="AL4461" s="117"/>
      <c r="AN4461" s="35" t="str">
        <f t="shared" si="250"/>
        <v/>
      </c>
      <c r="AO4461" s="35" t="str">
        <f t="shared" si="251"/>
        <v>-</v>
      </c>
      <c r="AQ4461" s="25" t="str">
        <f t="shared" si="252"/>
        <v>-</v>
      </c>
      <c r="BP4461" s="61"/>
      <c r="CT4461" s="61"/>
      <c r="CU4461" s="61"/>
      <c r="CV4461" s="61"/>
      <c r="CW4461" s="61"/>
      <c r="CX4461" s="61"/>
      <c r="CY4461" s="61"/>
      <c r="CZ4461" s="61"/>
      <c r="DA4461" s="61"/>
      <c r="DB4461" s="61"/>
      <c r="DC4461" s="61"/>
      <c r="DD4461" s="61"/>
      <c r="DE4461" s="61"/>
      <c r="DF4461" s="61"/>
      <c r="DG4461" s="61"/>
      <c r="DH4461" s="61"/>
      <c r="DI4461" s="61"/>
      <c r="DJ4461" s="61"/>
      <c r="DK4461" s="61"/>
      <c r="DL4461" s="61"/>
      <c r="DM4461" s="61"/>
    </row>
    <row r="4462" spans="1:117" s="25" customFormat="1" x14ac:dyDescent="0.2">
      <c r="A4462" s="25" t="s">
        <v>383</v>
      </c>
      <c r="B4462" s="25" t="s">
        <v>287</v>
      </c>
      <c r="C4462" s="25" t="s">
        <v>151</v>
      </c>
      <c r="I4462" s="116"/>
      <c r="J4462" s="116"/>
      <c r="K4462" s="116"/>
      <c r="L4462" s="116"/>
      <c r="M4462" s="116"/>
      <c r="N4462" s="116"/>
      <c r="AL4462" s="117"/>
      <c r="AN4462" s="35" t="str">
        <f t="shared" si="250"/>
        <v/>
      </c>
      <c r="AO4462" s="35" t="str">
        <f t="shared" si="251"/>
        <v>-</v>
      </c>
      <c r="AQ4462" s="25" t="str">
        <f t="shared" si="252"/>
        <v>-</v>
      </c>
      <c r="BP4462" s="61"/>
      <c r="CT4462" s="61"/>
      <c r="CU4462" s="61"/>
      <c r="CV4462" s="61"/>
      <c r="CW4462" s="61"/>
      <c r="CX4462" s="61"/>
      <c r="CY4462" s="61"/>
      <c r="CZ4462" s="61"/>
      <c r="DA4462" s="61"/>
      <c r="DB4462" s="61"/>
      <c r="DC4462" s="61"/>
      <c r="DD4462" s="61"/>
      <c r="DE4462" s="61"/>
      <c r="DF4462" s="61"/>
      <c r="DG4462" s="61"/>
      <c r="DH4462" s="61"/>
      <c r="DI4462" s="61"/>
      <c r="DJ4462" s="61"/>
      <c r="DK4462" s="61"/>
      <c r="DL4462" s="61"/>
      <c r="DM4462" s="61"/>
    </row>
    <row r="4463" spans="1:117" s="25" customFormat="1" x14ac:dyDescent="0.2">
      <c r="A4463" s="25" t="s">
        <v>383</v>
      </c>
      <c r="B4463" s="25" t="s">
        <v>292</v>
      </c>
      <c r="C4463" s="25" t="s">
        <v>150</v>
      </c>
      <c r="I4463" s="116"/>
      <c r="J4463" s="116"/>
      <c r="K4463" s="116"/>
      <c r="L4463" s="116"/>
      <c r="M4463" s="116"/>
      <c r="N4463" s="116"/>
      <c r="AL4463" s="117"/>
      <c r="AN4463" s="35" t="str">
        <f t="shared" si="250"/>
        <v/>
      </c>
      <c r="AO4463" s="35" t="str">
        <f t="shared" si="251"/>
        <v>-</v>
      </c>
      <c r="AQ4463" s="25" t="str">
        <f t="shared" si="252"/>
        <v>-</v>
      </c>
      <c r="BP4463" s="61"/>
      <c r="CT4463" s="61"/>
      <c r="CU4463" s="61"/>
      <c r="CV4463" s="61"/>
      <c r="CW4463" s="61"/>
      <c r="CX4463" s="61"/>
      <c r="CY4463" s="61"/>
      <c r="CZ4463" s="61"/>
      <c r="DA4463" s="61"/>
      <c r="DB4463" s="61"/>
      <c r="DC4463" s="61"/>
      <c r="DD4463" s="61"/>
      <c r="DE4463" s="61"/>
      <c r="DF4463" s="61"/>
      <c r="DG4463" s="61"/>
      <c r="DH4463" s="61"/>
      <c r="DI4463" s="61"/>
      <c r="DJ4463" s="61"/>
      <c r="DK4463" s="61"/>
      <c r="DL4463" s="61"/>
      <c r="DM4463" s="61"/>
    </row>
    <row r="4464" spans="1:117" s="25" customFormat="1" x14ac:dyDescent="0.2">
      <c r="A4464" s="25" t="s">
        <v>383</v>
      </c>
      <c r="B4464" s="25" t="s">
        <v>289</v>
      </c>
      <c r="C4464" s="25" t="s">
        <v>149</v>
      </c>
      <c r="I4464" s="116"/>
      <c r="J4464" s="116"/>
      <c r="K4464" s="116"/>
      <c r="L4464" s="116"/>
      <c r="M4464" s="116"/>
      <c r="N4464" s="116"/>
      <c r="AL4464" s="117"/>
      <c r="AN4464" s="35" t="str">
        <f t="shared" si="250"/>
        <v/>
      </c>
      <c r="AO4464" s="35" t="str">
        <f t="shared" si="251"/>
        <v>-</v>
      </c>
      <c r="AQ4464" s="25" t="str">
        <f t="shared" si="252"/>
        <v>-</v>
      </c>
      <c r="BP4464" s="61"/>
      <c r="CT4464" s="61"/>
      <c r="CU4464" s="61"/>
      <c r="CV4464" s="61"/>
      <c r="CW4464" s="61"/>
      <c r="CX4464" s="61"/>
      <c r="CY4464" s="61"/>
      <c r="CZ4464" s="61"/>
      <c r="DA4464" s="61"/>
      <c r="DB4464" s="61"/>
      <c r="DC4464" s="61"/>
      <c r="DD4464" s="61"/>
      <c r="DE4464" s="61"/>
      <c r="DF4464" s="61"/>
      <c r="DG4464" s="61"/>
      <c r="DH4464" s="61"/>
      <c r="DI4464" s="61"/>
      <c r="DJ4464" s="61"/>
      <c r="DK4464" s="61"/>
      <c r="DL4464" s="61"/>
      <c r="DM4464" s="61"/>
    </row>
    <row r="4465" spans="1:117" s="25" customFormat="1" x14ac:dyDescent="0.2">
      <c r="A4465" s="25" t="s">
        <v>383</v>
      </c>
      <c r="B4465" s="25" t="s">
        <v>290</v>
      </c>
      <c r="C4465" s="25" t="s">
        <v>148</v>
      </c>
      <c r="I4465" s="116"/>
      <c r="J4465" s="116"/>
      <c r="K4465" s="116"/>
      <c r="L4465" s="116"/>
      <c r="M4465" s="116"/>
      <c r="N4465" s="116"/>
      <c r="AL4465" s="117"/>
      <c r="AN4465" s="35" t="str">
        <f t="shared" si="250"/>
        <v/>
      </c>
      <c r="AO4465" s="35" t="str">
        <f t="shared" si="251"/>
        <v>-</v>
      </c>
      <c r="AQ4465" s="25" t="str">
        <f t="shared" si="252"/>
        <v>-</v>
      </c>
      <c r="BP4465" s="61"/>
      <c r="CT4465" s="61"/>
      <c r="CU4465" s="61"/>
      <c r="CV4465" s="61"/>
      <c r="CW4465" s="61"/>
      <c r="CX4465" s="61"/>
      <c r="CY4465" s="61"/>
      <c r="CZ4465" s="61"/>
      <c r="DA4465" s="61"/>
      <c r="DB4465" s="61"/>
      <c r="DC4465" s="61"/>
      <c r="DD4465" s="61"/>
      <c r="DE4465" s="61"/>
      <c r="DF4465" s="61"/>
      <c r="DG4465" s="61"/>
      <c r="DH4465" s="61"/>
      <c r="DI4465" s="61"/>
      <c r="DJ4465" s="61"/>
      <c r="DK4465" s="61"/>
      <c r="DL4465" s="61"/>
      <c r="DM4465" s="61"/>
    </row>
    <row r="4466" spans="1:117" s="25" customFormat="1" x14ac:dyDescent="0.2">
      <c r="A4466" s="25" t="s">
        <v>384</v>
      </c>
      <c r="B4466" s="25" t="s">
        <v>280</v>
      </c>
      <c r="C4466" s="25" t="s">
        <v>147</v>
      </c>
      <c r="I4466" s="116"/>
      <c r="J4466" s="116"/>
      <c r="K4466" s="116"/>
      <c r="L4466" s="116"/>
      <c r="M4466" s="116"/>
      <c r="N4466" s="116"/>
      <c r="AL4466" s="117"/>
      <c r="AN4466" s="35" t="str">
        <f t="shared" si="250"/>
        <v/>
      </c>
      <c r="AO4466" s="35" t="str">
        <f t="shared" si="251"/>
        <v>-</v>
      </c>
      <c r="AQ4466" s="25" t="str">
        <f t="shared" si="252"/>
        <v>-</v>
      </c>
      <c r="BP4466" s="61"/>
      <c r="CT4466" s="61"/>
      <c r="CU4466" s="61"/>
      <c r="CV4466" s="61"/>
      <c r="CW4466" s="61"/>
      <c r="CX4466" s="61"/>
      <c r="CY4466" s="61"/>
      <c r="CZ4466" s="61"/>
      <c r="DA4466" s="61"/>
      <c r="DB4466" s="61"/>
      <c r="DC4466" s="61"/>
      <c r="DD4466" s="61"/>
      <c r="DE4466" s="61"/>
      <c r="DF4466" s="61"/>
      <c r="DG4466" s="61"/>
      <c r="DH4466" s="61"/>
      <c r="DI4466" s="61"/>
      <c r="DJ4466" s="61"/>
      <c r="DK4466" s="61"/>
      <c r="DL4466" s="61"/>
      <c r="DM4466" s="61"/>
    </row>
    <row r="4467" spans="1:117" s="25" customFormat="1" x14ac:dyDescent="0.2">
      <c r="A4467" s="25" t="s">
        <v>384</v>
      </c>
      <c r="B4467" s="25" t="s">
        <v>281</v>
      </c>
      <c r="C4467" s="25" t="s">
        <v>158</v>
      </c>
      <c r="I4467" s="116"/>
      <c r="J4467" s="116"/>
      <c r="K4467" s="116"/>
      <c r="L4467" s="116"/>
      <c r="M4467" s="116"/>
      <c r="N4467" s="116"/>
      <c r="AL4467" s="117"/>
      <c r="AN4467" s="35" t="str">
        <f t="shared" si="250"/>
        <v/>
      </c>
      <c r="AO4467" s="35" t="str">
        <f t="shared" si="251"/>
        <v>-</v>
      </c>
      <c r="AQ4467" s="25" t="str">
        <f t="shared" si="252"/>
        <v>-</v>
      </c>
      <c r="BP4467" s="61"/>
      <c r="CT4467" s="61"/>
      <c r="CU4467" s="61"/>
      <c r="CV4467" s="61"/>
      <c r="CW4467" s="61"/>
      <c r="CX4467" s="61"/>
      <c r="CY4467" s="61"/>
      <c r="CZ4467" s="61"/>
      <c r="DA4467" s="61"/>
      <c r="DB4467" s="61"/>
      <c r="DC4467" s="61"/>
      <c r="DD4467" s="61"/>
      <c r="DE4467" s="61"/>
      <c r="DF4467" s="61"/>
      <c r="DG4467" s="61"/>
      <c r="DH4467" s="61"/>
      <c r="DI4467" s="61"/>
      <c r="DJ4467" s="61"/>
      <c r="DK4467" s="61"/>
      <c r="DL4467" s="61"/>
      <c r="DM4467" s="61"/>
    </row>
    <row r="4468" spans="1:117" s="25" customFormat="1" x14ac:dyDescent="0.2">
      <c r="A4468" s="25" t="s">
        <v>384</v>
      </c>
      <c r="B4468" s="25" t="s">
        <v>291</v>
      </c>
      <c r="C4468" s="25" t="s">
        <v>157</v>
      </c>
      <c r="I4468" s="116"/>
      <c r="J4468" s="116"/>
      <c r="K4468" s="116"/>
      <c r="L4468" s="116"/>
      <c r="M4468" s="116"/>
      <c r="N4468" s="116"/>
      <c r="AL4468" s="117"/>
      <c r="AN4468" s="35" t="str">
        <f t="shared" si="250"/>
        <v/>
      </c>
      <c r="AO4468" s="35" t="str">
        <f t="shared" si="251"/>
        <v>-</v>
      </c>
      <c r="AQ4468" s="25" t="str">
        <f t="shared" si="252"/>
        <v>-</v>
      </c>
      <c r="BP4468" s="61"/>
      <c r="CT4468" s="61"/>
      <c r="CU4468" s="61"/>
      <c r="CV4468" s="61"/>
      <c r="CW4468" s="61"/>
      <c r="CX4468" s="61"/>
      <c r="CY4468" s="61"/>
      <c r="CZ4468" s="61"/>
      <c r="DA4468" s="61"/>
      <c r="DB4468" s="61"/>
      <c r="DC4468" s="61"/>
      <c r="DD4468" s="61"/>
      <c r="DE4468" s="61"/>
      <c r="DF4468" s="61"/>
      <c r="DG4468" s="61"/>
      <c r="DH4468" s="61"/>
      <c r="DI4468" s="61"/>
      <c r="DJ4468" s="61"/>
      <c r="DK4468" s="61"/>
      <c r="DL4468" s="61"/>
      <c r="DM4468" s="61"/>
    </row>
    <row r="4469" spans="1:117" s="25" customFormat="1" x14ac:dyDescent="0.2">
      <c r="A4469" s="25" t="s">
        <v>384</v>
      </c>
      <c r="B4469" s="25" t="s">
        <v>283</v>
      </c>
      <c r="C4469" s="25" t="s">
        <v>156</v>
      </c>
      <c r="I4469" s="116"/>
      <c r="J4469" s="116"/>
      <c r="K4469" s="116"/>
      <c r="L4469" s="116"/>
      <c r="M4469" s="116"/>
      <c r="N4469" s="116"/>
      <c r="AL4469" s="117"/>
      <c r="AN4469" s="35" t="str">
        <f t="shared" si="250"/>
        <v/>
      </c>
      <c r="AO4469" s="35" t="str">
        <f t="shared" si="251"/>
        <v>-</v>
      </c>
      <c r="AQ4469" s="25" t="str">
        <f t="shared" si="252"/>
        <v>-</v>
      </c>
      <c r="BP4469" s="61"/>
      <c r="CT4469" s="61"/>
      <c r="CU4469" s="61"/>
      <c r="CV4469" s="61"/>
      <c r="CW4469" s="61"/>
      <c r="CX4469" s="61"/>
      <c r="CY4469" s="61"/>
      <c r="CZ4469" s="61"/>
      <c r="DA4469" s="61"/>
      <c r="DB4469" s="61"/>
      <c r="DC4469" s="61"/>
      <c r="DD4469" s="61"/>
      <c r="DE4469" s="61"/>
      <c r="DF4469" s="61"/>
      <c r="DG4469" s="61"/>
      <c r="DH4469" s="61"/>
      <c r="DI4469" s="61"/>
      <c r="DJ4469" s="61"/>
      <c r="DK4469" s="61"/>
      <c r="DL4469" s="61"/>
      <c r="DM4469" s="61"/>
    </row>
    <row r="4470" spans="1:117" s="25" customFormat="1" x14ac:dyDescent="0.2">
      <c r="A4470" s="25" t="s">
        <v>384</v>
      </c>
      <c r="B4470" s="25" t="s">
        <v>284</v>
      </c>
      <c r="C4470" s="25" t="s">
        <v>155</v>
      </c>
      <c r="I4470" s="116"/>
      <c r="J4470" s="116"/>
      <c r="K4470" s="116"/>
      <c r="L4470" s="116"/>
      <c r="M4470" s="116"/>
      <c r="N4470" s="116"/>
      <c r="AL4470" s="117"/>
      <c r="AN4470" s="35" t="str">
        <f t="shared" si="250"/>
        <v/>
      </c>
      <c r="AO4470" s="35" t="str">
        <f t="shared" si="251"/>
        <v>-</v>
      </c>
      <c r="AQ4470" s="25" t="str">
        <f t="shared" si="252"/>
        <v>-</v>
      </c>
      <c r="BP4470" s="61"/>
      <c r="CT4470" s="61"/>
      <c r="CU4470" s="61"/>
      <c r="CV4470" s="61"/>
      <c r="CW4470" s="61"/>
      <c r="CX4470" s="61"/>
      <c r="CY4470" s="61"/>
      <c r="CZ4470" s="61"/>
      <c r="DA4470" s="61"/>
      <c r="DB4470" s="61"/>
      <c r="DC4470" s="61"/>
      <c r="DD4470" s="61"/>
      <c r="DE4470" s="61"/>
      <c r="DF4470" s="61"/>
      <c r="DG4470" s="61"/>
      <c r="DH4470" s="61"/>
      <c r="DI4470" s="61"/>
      <c r="DJ4470" s="61"/>
      <c r="DK4470" s="61"/>
      <c r="DL4470" s="61"/>
      <c r="DM4470" s="61"/>
    </row>
    <row r="4471" spans="1:117" s="25" customFormat="1" x14ac:dyDescent="0.2">
      <c r="A4471" s="25" t="s">
        <v>384</v>
      </c>
      <c r="B4471" s="25" t="s">
        <v>285</v>
      </c>
      <c r="C4471" s="25" t="s">
        <v>154</v>
      </c>
      <c r="I4471" s="116"/>
      <c r="J4471" s="116"/>
      <c r="K4471" s="116"/>
      <c r="L4471" s="116"/>
      <c r="M4471" s="116"/>
      <c r="N4471" s="116"/>
      <c r="AL4471" s="117"/>
      <c r="AN4471" s="35" t="str">
        <f t="shared" ref="AN4471:AN4534" si="253">CONCATENATE(AM4471,AP4471)</f>
        <v/>
      </c>
      <c r="AO4471" s="35" t="str">
        <f t="shared" ref="AO4471:AO4534" si="254">CONCATENATE(AM4471,"-",AL4471)</f>
        <v>-</v>
      </c>
      <c r="AQ4471" s="25" t="str">
        <f t="shared" si="252"/>
        <v>-</v>
      </c>
      <c r="BP4471" s="61"/>
      <c r="CT4471" s="61"/>
      <c r="CU4471" s="61"/>
      <c r="CV4471" s="61"/>
      <c r="CW4471" s="61"/>
      <c r="CX4471" s="61"/>
      <c r="CY4471" s="61"/>
      <c r="CZ4471" s="61"/>
      <c r="DA4471" s="61"/>
      <c r="DB4471" s="61"/>
      <c r="DC4471" s="61"/>
      <c r="DD4471" s="61"/>
      <c r="DE4471" s="61"/>
      <c r="DF4471" s="61"/>
      <c r="DG4471" s="61"/>
      <c r="DH4471" s="61"/>
      <c r="DI4471" s="61"/>
      <c r="DJ4471" s="61"/>
      <c r="DK4471" s="61"/>
      <c r="DL4471" s="61"/>
      <c r="DM4471" s="61"/>
    </row>
    <row r="4472" spans="1:117" s="25" customFormat="1" x14ac:dyDescent="0.2">
      <c r="A4472" s="25" t="s">
        <v>384</v>
      </c>
      <c r="B4472" s="25" t="s">
        <v>286</v>
      </c>
      <c r="C4472" s="25" t="s">
        <v>153</v>
      </c>
      <c r="I4472" s="116"/>
      <c r="J4472" s="116"/>
      <c r="K4472" s="116"/>
      <c r="L4472" s="116"/>
      <c r="M4472" s="116"/>
      <c r="N4472" s="116"/>
      <c r="AL4472" s="117"/>
      <c r="AN4472" s="35" t="str">
        <f t="shared" si="253"/>
        <v/>
      </c>
      <c r="AO4472" s="35" t="str">
        <f t="shared" si="254"/>
        <v>-</v>
      </c>
      <c r="AQ4472" s="25" t="str">
        <f t="shared" si="252"/>
        <v>-</v>
      </c>
      <c r="BP4472" s="61"/>
      <c r="CT4472" s="61"/>
      <c r="CU4472" s="61"/>
      <c r="CV4472" s="61"/>
      <c r="CW4472" s="61"/>
      <c r="CX4472" s="61"/>
      <c r="CY4472" s="61"/>
      <c r="CZ4472" s="61"/>
      <c r="DA4472" s="61"/>
      <c r="DB4472" s="61"/>
      <c r="DC4472" s="61"/>
      <c r="DD4472" s="61"/>
      <c r="DE4472" s="61"/>
      <c r="DF4472" s="61"/>
      <c r="DG4472" s="61"/>
      <c r="DH4472" s="61"/>
      <c r="DI4472" s="61"/>
      <c r="DJ4472" s="61"/>
      <c r="DK4472" s="61"/>
      <c r="DL4472" s="61"/>
      <c r="DM4472" s="61"/>
    </row>
    <row r="4473" spans="1:117" s="25" customFormat="1" x14ac:dyDescent="0.2">
      <c r="A4473" s="25" t="s">
        <v>384</v>
      </c>
      <c r="B4473" s="25" t="s">
        <v>287</v>
      </c>
      <c r="C4473" s="25" t="s">
        <v>152</v>
      </c>
      <c r="I4473" s="116"/>
      <c r="J4473" s="116"/>
      <c r="K4473" s="116"/>
      <c r="L4473" s="116"/>
      <c r="M4473" s="116"/>
      <c r="N4473" s="116"/>
      <c r="AL4473" s="117"/>
      <c r="AN4473" s="35" t="str">
        <f t="shared" si="253"/>
        <v/>
      </c>
      <c r="AO4473" s="35" t="str">
        <f t="shared" si="254"/>
        <v>-</v>
      </c>
      <c r="AQ4473" s="25" t="str">
        <f t="shared" si="252"/>
        <v>-</v>
      </c>
      <c r="BP4473" s="61"/>
      <c r="CT4473" s="61"/>
      <c r="CU4473" s="61"/>
      <c r="CV4473" s="61"/>
      <c r="CW4473" s="61"/>
      <c r="CX4473" s="61"/>
      <c r="CY4473" s="61"/>
      <c r="CZ4473" s="61"/>
      <c r="DA4473" s="61"/>
      <c r="DB4473" s="61"/>
      <c r="DC4473" s="61"/>
      <c r="DD4473" s="61"/>
      <c r="DE4473" s="61"/>
      <c r="DF4473" s="61"/>
      <c r="DG4473" s="61"/>
      <c r="DH4473" s="61"/>
      <c r="DI4473" s="61"/>
      <c r="DJ4473" s="61"/>
      <c r="DK4473" s="61"/>
      <c r="DL4473" s="61"/>
      <c r="DM4473" s="61"/>
    </row>
    <row r="4474" spans="1:117" s="25" customFormat="1" x14ac:dyDescent="0.2">
      <c r="A4474" s="25" t="s">
        <v>384</v>
      </c>
      <c r="B4474" s="25" t="s">
        <v>292</v>
      </c>
      <c r="C4474" s="25" t="s">
        <v>151</v>
      </c>
      <c r="I4474" s="116"/>
      <c r="J4474" s="116"/>
      <c r="K4474" s="116"/>
      <c r="L4474" s="116"/>
      <c r="M4474" s="116"/>
      <c r="N4474" s="116"/>
      <c r="AL4474" s="117"/>
      <c r="AN4474" s="35" t="str">
        <f t="shared" si="253"/>
        <v/>
      </c>
      <c r="AO4474" s="35" t="str">
        <f t="shared" si="254"/>
        <v>-</v>
      </c>
      <c r="AQ4474" s="25" t="str">
        <f t="shared" si="252"/>
        <v>-</v>
      </c>
      <c r="BP4474" s="61"/>
      <c r="CT4474" s="61"/>
      <c r="CU4474" s="61"/>
      <c r="CV4474" s="61"/>
      <c r="CW4474" s="61"/>
      <c r="CX4474" s="61"/>
      <c r="CY4474" s="61"/>
      <c r="CZ4474" s="61"/>
      <c r="DA4474" s="61"/>
      <c r="DB4474" s="61"/>
      <c r="DC4474" s="61"/>
      <c r="DD4474" s="61"/>
      <c r="DE4474" s="61"/>
      <c r="DF4474" s="61"/>
      <c r="DG4474" s="61"/>
      <c r="DH4474" s="61"/>
      <c r="DI4474" s="61"/>
      <c r="DJ4474" s="61"/>
      <c r="DK4474" s="61"/>
      <c r="DL4474" s="61"/>
      <c r="DM4474" s="61"/>
    </row>
    <row r="4475" spans="1:117" s="25" customFormat="1" x14ac:dyDescent="0.2">
      <c r="A4475" s="25" t="s">
        <v>384</v>
      </c>
      <c r="B4475" s="25" t="s">
        <v>289</v>
      </c>
      <c r="C4475" s="25" t="s">
        <v>150</v>
      </c>
      <c r="I4475" s="116"/>
      <c r="J4475" s="116"/>
      <c r="K4475" s="116"/>
      <c r="L4475" s="116"/>
      <c r="M4475" s="116"/>
      <c r="N4475" s="116"/>
      <c r="AL4475" s="117"/>
      <c r="AN4475" s="35" t="str">
        <f t="shared" si="253"/>
        <v/>
      </c>
      <c r="AO4475" s="35" t="str">
        <f t="shared" si="254"/>
        <v>-</v>
      </c>
      <c r="AQ4475" s="25" t="str">
        <f t="shared" si="252"/>
        <v>-</v>
      </c>
      <c r="BP4475" s="61"/>
      <c r="CT4475" s="61"/>
      <c r="CU4475" s="61"/>
      <c r="CV4475" s="61"/>
      <c r="CW4475" s="61"/>
      <c r="CX4475" s="61"/>
      <c r="CY4475" s="61"/>
      <c r="CZ4475" s="61"/>
      <c r="DA4475" s="61"/>
      <c r="DB4475" s="61"/>
      <c r="DC4475" s="61"/>
      <c r="DD4475" s="61"/>
      <c r="DE4475" s="61"/>
      <c r="DF4475" s="61"/>
      <c r="DG4475" s="61"/>
      <c r="DH4475" s="61"/>
      <c r="DI4475" s="61"/>
      <c r="DJ4475" s="61"/>
      <c r="DK4475" s="61"/>
      <c r="DL4475" s="61"/>
      <c r="DM4475" s="61"/>
    </row>
    <row r="4476" spans="1:117" s="25" customFormat="1" x14ac:dyDescent="0.2">
      <c r="A4476" s="25" t="s">
        <v>384</v>
      </c>
      <c r="B4476" s="25" t="s">
        <v>290</v>
      </c>
      <c r="C4476" s="25" t="s">
        <v>149</v>
      </c>
      <c r="I4476" s="116"/>
      <c r="J4476" s="116"/>
      <c r="K4476" s="116"/>
      <c r="L4476" s="116"/>
      <c r="M4476" s="116"/>
      <c r="N4476" s="116"/>
      <c r="AL4476" s="117"/>
      <c r="AN4476" s="35" t="str">
        <f t="shared" si="253"/>
        <v/>
      </c>
      <c r="AO4476" s="35" t="str">
        <f t="shared" si="254"/>
        <v>-</v>
      </c>
      <c r="AQ4476" s="25" t="str">
        <f t="shared" si="252"/>
        <v>-</v>
      </c>
      <c r="BP4476" s="61"/>
      <c r="CT4476" s="61"/>
      <c r="CU4476" s="61"/>
      <c r="CV4476" s="61"/>
      <c r="CW4476" s="61"/>
      <c r="CX4476" s="61"/>
      <c r="CY4476" s="61"/>
      <c r="CZ4476" s="61"/>
      <c r="DA4476" s="61"/>
      <c r="DB4476" s="61"/>
      <c r="DC4476" s="61"/>
      <c r="DD4476" s="61"/>
      <c r="DE4476" s="61"/>
      <c r="DF4476" s="61"/>
      <c r="DG4476" s="61"/>
      <c r="DH4476" s="61"/>
      <c r="DI4476" s="61"/>
      <c r="DJ4476" s="61"/>
      <c r="DK4476" s="61"/>
      <c r="DL4476" s="61"/>
      <c r="DM4476" s="61"/>
    </row>
    <row r="4477" spans="1:117" s="25" customFormat="1" x14ac:dyDescent="0.2">
      <c r="A4477" s="25" t="s">
        <v>385</v>
      </c>
      <c r="B4477" s="25" t="s">
        <v>280</v>
      </c>
      <c r="C4477" s="25" t="s">
        <v>149</v>
      </c>
      <c r="I4477" s="116"/>
      <c r="J4477" s="116"/>
      <c r="K4477" s="116"/>
      <c r="L4477" s="116"/>
      <c r="M4477" s="116"/>
      <c r="N4477" s="116"/>
      <c r="AL4477" s="117"/>
      <c r="AN4477" s="35" t="str">
        <f t="shared" si="253"/>
        <v/>
      </c>
      <c r="AO4477" s="35" t="str">
        <f t="shared" si="254"/>
        <v>-</v>
      </c>
      <c r="AQ4477" s="25" t="str">
        <f t="shared" si="252"/>
        <v>-</v>
      </c>
      <c r="BP4477" s="61"/>
      <c r="CT4477" s="61"/>
      <c r="CU4477" s="61"/>
      <c r="CV4477" s="61"/>
      <c r="CW4477" s="61"/>
      <c r="CX4477" s="61"/>
      <c r="CY4477" s="61"/>
      <c r="CZ4477" s="61"/>
      <c r="DA4477" s="61"/>
      <c r="DB4477" s="61"/>
      <c r="DC4477" s="61"/>
      <c r="DD4477" s="61"/>
      <c r="DE4477" s="61"/>
      <c r="DF4477" s="61"/>
      <c r="DG4477" s="61"/>
      <c r="DH4477" s="61"/>
      <c r="DI4477" s="61"/>
      <c r="DJ4477" s="61"/>
      <c r="DK4477" s="61"/>
      <c r="DL4477" s="61"/>
      <c r="DM4477" s="61"/>
    </row>
    <row r="4478" spans="1:117" s="25" customFormat="1" x14ac:dyDescent="0.2">
      <c r="A4478" s="25" t="s">
        <v>385</v>
      </c>
      <c r="B4478" s="25" t="s">
        <v>281</v>
      </c>
      <c r="C4478" s="25" t="s">
        <v>148</v>
      </c>
      <c r="I4478" s="116"/>
      <c r="J4478" s="116"/>
      <c r="K4478" s="116"/>
      <c r="L4478" s="116"/>
      <c r="M4478" s="116"/>
      <c r="N4478" s="116"/>
      <c r="AL4478" s="117"/>
      <c r="AN4478" s="35" t="str">
        <f t="shared" si="253"/>
        <v/>
      </c>
      <c r="AO4478" s="35" t="str">
        <f t="shared" si="254"/>
        <v>-</v>
      </c>
      <c r="AQ4478" s="25" t="str">
        <f t="shared" si="252"/>
        <v>-</v>
      </c>
      <c r="BP4478" s="61"/>
      <c r="CT4478" s="61"/>
      <c r="CU4478" s="61"/>
      <c r="CV4478" s="61"/>
      <c r="CW4478" s="61"/>
      <c r="CX4478" s="61"/>
      <c r="CY4478" s="61"/>
      <c r="CZ4478" s="61"/>
      <c r="DA4478" s="61"/>
      <c r="DB4478" s="61"/>
      <c r="DC4478" s="61"/>
      <c r="DD4478" s="61"/>
      <c r="DE4478" s="61"/>
      <c r="DF4478" s="61"/>
      <c r="DG4478" s="61"/>
      <c r="DH4478" s="61"/>
      <c r="DI4478" s="61"/>
      <c r="DJ4478" s="61"/>
      <c r="DK4478" s="61"/>
      <c r="DL4478" s="61"/>
      <c r="DM4478" s="61"/>
    </row>
    <row r="4479" spans="1:117" s="25" customFormat="1" x14ac:dyDescent="0.2">
      <c r="A4479" s="25" t="s">
        <v>385</v>
      </c>
      <c r="B4479" s="25" t="s">
        <v>282</v>
      </c>
      <c r="C4479" s="25" t="s">
        <v>147</v>
      </c>
      <c r="I4479" s="116"/>
      <c r="J4479" s="116"/>
      <c r="K4479" s="116"/>
      <c r="L4479" s="116"/>
      <c r="M4479" s="116"/>
      <c r="N4479" s="116"/>
      <c r="AL4479" s="117"/>
      <c r="AN4479" s="35" t="str">
        <f t="shared" si="253"/>
        <v/>
      </c>
      <c r="AO4479" s="35" t="str">
        <f t="shared" si="254"/>
        <v>-</v>
      </c>
      <c r="AQ4479" s="25" t="str">
        <f t="shared" si="252"/>
        <v>-</v>
      </c>
      <c r="BP4479" s="61"/>
      <c r="CT4479" s="61"/>
      <c r="CU4479" s="61"/>
      <c r="CV4479" s="61"/>
      <c r="CW4479" s="61"/>
      <c r="CX4479" s="61"/>
      <c r="CY4479" s="61"/>
      <c r="CZ4479" s="61"/>
      <c r="DA4479" s="61"/>
      <c r="DB4479" s="61"/>
      <c r="DC4479" s="61"/>
      <c r="DD4479" s="61"/>
      <c r="DE4479" s="61"/>
      <c r="DF4479" s="61"/>
      <c r="DG4479" s="61"/>
      <c r="DH4479" s="61"/>
      <c r="DI4479" s="61"/>
      <c r="DJ4479" s="61"/>
      <c r="DK4479" s="61"/>
      <c r="DL4479" s="61"/>
      <c r="DM4479" s="61"/>
    </row>
    <row r="4480" spans="1:117" s="25" customFormat="1" x14ac:dyDescent="0.2">
      <c r="A4480" s="25" t="s">
        <v>385</v>
      </c>
      <c r="B4480" s="25" t="s">
        <v>283</v>
      </c>
      <c r="C4480" s="25" t="s">
        <v>158</v>
      </c>
      <c r="I4480" s="116"/>
      <c r="J4480" s="116"/>
      <c r="K4480" s="116"/>
      <c r="L4480" s="116"/>
      <c r="M4480" s="116"/>
      <c r="N4480" s="116"/>
      <c r="AL4480" s="117"/>
      <c r="AN4480" s="35" t="str">
        <f t="shared" si="253"/>
        <v/>
      </c>
      <c r="AO4480" s="35" t="str">
        <f t="shared" si="254"/>
        <v>-</v>
      </c>
      <c r="AQ4480" s="25" t="str">
        <f t="shared" si="252"/>
        <v>-</v>
      </c>
      <c r="BP4480" s="61"/>
      <c r="CT4480" s="61"/>
      <c r="CU4480" s="61"/>
      <c r="CV4480" s="61"/>
      <c r="CW4480" s="61"/>
      <c r="CX4480" s="61"/>
      <c r="CY4480" s="61"/>
      <c r="CZ4480" s="61"/>
      <c r="DA4480" s="61"/>
      <c r="DB4480" s="61"/>
      <c r="DC4480" s="61"/>
      <c r="DD4480" s="61"/>
      <c r="DE4480" s="61"/>
      <c r="DF4480" s="61"/>
      <c r="DG4480" s="61"/>
      <c r="DH4480" s="61"/>
      <c r="DI4480" s="61"/>
      <c r="DJ4480" s="61"/>
      <c r="DK4480" s="61"/>
      <c r="DL4480" s="61"/>
      <c r="DM4480" s="61"/>
    </row>
    <row r="4481" spans="1:117" s="25" customFormat="1" x14ac:dyDescent="0.2">
      <c r="A4481" s="25" t="s">
        <v>385</v>
      </c>
      <c r="B4481" s="25" t="s">
        <v>284</v>
      </c>
      <c r="C4481" s="25" t="s">
        <v>157</v>
      </c>
      <c r="I4481" s="116"/>
      <c r="J4481" s="116"/>
      <c r="K4481" s="116"/>
      <c r="L4481" s="116"/>
      <c r="M4481" s="116"/>
      <c r="N4481" s="116"/>
      <c r="AL4481" s="117"/>
      <c r="AN4481" s="35" t="str">
        <f t="shared" si="253"/>
        <v/>
      </c>
      <c r="AO4481" s="35" t="str">
        <f t="shared" si="254"/>
        <v>-</v>
      </c>
      <c r="AQ4481" s="25" t="str">
        <f t="shared" si="252"/>
        <v>-</v>
      </c>
      <c r="BP4481" s="61"/>
      <c r="CT4481" s="61"/>
      <c r="CU4481" s="61"/>
      <c r="CV4481" s="61"/>
      <c r="CW4481" s="61"/>
      <c r="CX4481" s="61"/>
      <c r="CY4481" s="61"/>
      <c r="CZ4481" s="61"/>
      <c r="DA4481" s="61"/>
      <c r="DB4481" s="61"/>
      <c r="DC4481" s="61"/>
      <c r="DD4481" s="61"/>
      <c r="DE4481" s="61"/>
      <c r="DF4481" s="61"/>
      <c r="DG4481" s="61"/>
      <c r="DH4481" s="61"/>
      <c r="DI4481" s="61"/>
      <c r="DJ4481" s="61"/>
      <c r="DK4481" s="61"/>
      <c r="DL4481" s="61"/>
      <c r="DM4481" s="61"/>
    </row>
    <row r="4482" spans="1:117" s="25" customFormat="1" x14ac:dyDescent="0.2">
      <c r="A4482" s="25" t="s">
        <v>385</v>
      </c>
      <c r="B4482" s="25" t="s">
        <v>285</v>
      </c>
      <c r="C4482" s="25" t="s">
        <v>156</v>
      </c>
      <c r="I4482" s="116"/>
      <c r="J4482" s="116"/>
      <c r="K4482" s="116"/>
      <c r="L4482" s="116"/>
      <c r="M4482" s="116"/>
      <c r="N4482" s="116"/>
      <c r="AL4482" s="117"/>
      <c r="AN4482" s="35" t="str">
        <f t="shared" si="253"/>
        <v/>
      </c>
      <c r="AO4482" s="35" t="str">
        <f t="shared" si="254"/>
        <v>-</v>
      </c>
      <c r="AQ4482" s="25" t="str">
        <f t="shared" si="252"/>
        <v>-</v>
      </c>
      <c r="BP4482" s="61"/>
      <c r="CT4482" s="61"/>
      <c r="CU4482" s="61"/>
      <c r="CV4482" s="61"/>
      <c r="CW4482" s="61"/>
      <c r="CX4482" s="61"/>
      <c r="CY4482" s="61"/>
      <c r="CZ4482" s="61"/>
      <c r="DA4482" s="61"/>
      <c r="DB4482" s="61"/>
      <c r="DC4482" s="61"/>
      <c r="DD4482" s="61"/>
      <c r="DE4482" s="61"/>
      <c r="DF4482" s="61"/>
      <c r="DG4482" s="61"/>
      <c r="DH4482" s="61"/>
      <c r="DI4482" s="61"/>
      <c r="DJ4482" s="61"/>
      <c r="DK4482" s="61"/>
      <c r="DL4482" s="61"/>
      <c r="DM4482" s="61"/>
    </row>
    <row r="4483" spans="1:117" s="25" customFormat="1" x14ac:dyDescent="0.2">
      <c r="A4483" s="25" t="s">
        <v>385</v>
      </c>
      <c r="B4483" s="25" t="s">
        <v>286</v>
      </c>
      <c r="C4483" s="25" t="s">
        <v>155</v>
      </c>
      <c r="I4483" s="116"/>
      <c r="J4483" s="116"/>
      <c r="K4483" s="116"/>
      <c r="L4483" s="116"/>
      <c r="M4483" s="116"/>
      <c r="N4483" s="116"/>
      <c r="AL4483" s="117"/>
      <c r="AN4483" s="35" t="str">
        <f t="shared" si="253"/>
        <v/>
      </c>
      <c r="AO4483" s="35" t="str">
        <f t="shared" si="254"/>
        <v>-</v>
      </c>
      <c r="AQ4483" s="25" t="str">
        <f t="shared" si="252"/>
        <v>-</v>
      </c>
      <c r="BP4483" s="61"/>
      <c r="CT4483" s="61"/>
      <c r="CU4483" s="61"/>
      <c r="CV4483" s="61"/>
      <c r="CW4483" s="61"/>
      <c r="CX4483" s="61"/>
      <c r="CY4483" s="61"/>
      <c r="CZ4483" s="61"/>
      <c r="DA4483" s="61"/>
      <c r="DB4483" s="61"/>
      <c r="DC4483" s="61"/>
      <c r="DD4483" s="61"/>
      <c r="DE4483" s="61"/>
      <c r="DF4483" s="61"/>
      <c r="DG4483" s="61"/>
      <c r="DH4483" s="61"/>
      <c r="DI4483" s="61"/>
      <c r="DJ4483" s="61"/>
      <c r="DK4483" s="61"/>
      <c r="DL4483" s="61"/>
      <c r="DM4483" s="61"/>
    </row>
    <row r="4484" spans="1:117" s="25" customFormat="1" x14ac:dyDescent="0.2">
      <c r="A4484" s="25" t="s">
        <v>385</v>
      </c>
      <c r="B4484" s="25" t="s">
        <v>287</v>
      </c>
      <c r="C4484" s="25" t="s">
        <v>154</v>
      </c>
      <c r="I4484" s="116"/>
      <c r="J4484" s="116"/>
      <c r="K4484" s="116"/>
      <c r="L4484" s="116"/>
      <c r="M4484" s="116"/>
      <c r="N4484" s="116"/>
      <c r="AL4484" s="117"/>
      <c r="AN4484" s="35" t="str">
        <f t="shared" si="253"/>
        <v/>
      </c>
      <c r="AO4484" s="35" t="str">
        <f t="shared" si="254"/>
        <v>-</v>
      </c>
      <c r="AQ4484" s="25" t="str">
        <f t="shared" si="252"/>
        <v>-</v>
      </c>
      <c r="BP4484" s="61"/>
      <c r="CT4484" s="61"/>
      <c r="CU4484" s="61"/>
      <c r="CV4484" s="61"/>
      <c r="CW4484" s="61"/>
      <c r="CX4484" s="61"/>
      <c r="CY4484" s="61"/>
      <c r="CZ4484" s="61"/>
      <c r="DA4484" s="61"/>
      <c r="DB4484" s="61"/>
      <c r="DC4484" s="61"/>
      <c r="DD4484" s="61"/>
      <c r="DE4484" s="61"/>
      <c r="DF4484" s="61"/>
      <c r="DG4484" s="61"/>
      <c r="DH4484" s="61"/>
      <c r="DI4484" s="61"/>
      <c r="DJ4484" s="61"/>
      <c r="DK4484" s="61"/>
      <c r="DL4484" s="61"/>
      <c r="DM4484" s="61"/>
    </row>
    <row r="4485" spans="1:117" s="25" customFormat="1" x14ac:dyDescent="0.2">
      <c r="A4485" s="25" t="s">
        <v>385</v>
      </c>
      <c r="B4485" s="25" t="s">
        <v>288</v>
      </c>
      <c r="C4485" s="25" t="s">
        <v>153</v>
      </c>
      <c r="I4485" s="116"/>
      <c r="J4485" s="116"/>
      <c r="K4485" s="116"/>
      <c r="L4485" s="116"/>
      <c r="M4485" s="116"/>
      <c r="N4485" s="116"/>
      <c r="AL4485" s="117"/>
      <c r="AN4485" s="35" t="str">
        <f t="shared" si="253"/>
        <v/>
      </c>
      <c r="AO4485" s="35" t="str">
        <f t="shared" si="254"/>
        <v>-</v>
      </c>
      <c r="AQ4485" s="25" t="str">
        <f t="shared" si="252"/>
        <v>-</v>
      </c>
      <c r="BP4485" s="61"/>
      <c r="CT4485" s="61"/>
      <c r="CU4485" s="61"/>
      <c r="CV4485" s="61"/>
      <c r="CW4485" s="61"/>
      <c r="CX4485" s="61"/>
      <c r="CY4485" s="61"/>
      <c r="CZ4485" s="61"/>
      <c r="DA4485" s="61"/>
      <c r="DB4485" s="61"/>
      <c r="DC4485" s="61"/>
      <c r="DD4485" s="61"/>
      <c r="DE4485" s="61"/>
      <c r="DF4485" s="61"/>
      <c r="DG4485" s="61"/>
      <c r="DH4485" s="61"/>
      <c r="DI4485" s="61"/>
      <c r="DJ4485" s="61"/>
      <c r="DK4485" s="61"/>
      <c r="DL4485" s="61"/>
      <c r="DM4485" s="61"/>
    </row>
    <row r="4486" spans="1:117" s="25" customFormat="1" x14ac:dyDescent="0.2">
      <c r="A4486" s="25" t="s">
        <v>385</v>
      </c>
      <c r="B4486" s="25" t="s">
        <v>289</v>
      </c>
      <c r="C4486" s="25" t="s">
        <v>152</v>
      </c>
      <c r="I4486" s="116"/>
      <c r="J4486" s="116"/>
      <c r="K4486" s="116"/>
      <c r="L4486" s="116"/>
      <c r="M4486" s="116"/>
      <c r="N4486" s="116"/>
      <c r="AL4486" s="117"/>
      <c r="AN4486" s="35" t="str">
        <f t="shared" si="253"/>
        <v/>
      </c>
      <c r="AO4486" s="35" t="str">
        <f t="shared" si="254"/>
        <v>-</v>
      </c>
      <c r="AQ4486" s="25" t="str">
        <f t="shared" si="252"/>
        <v>-</v>
      </c>
      <c r="BP4486" s="61"/>
      <c r="CT4486" s="61"/>
      <c r="CU4486" s="61"/>
      <c r="CV4486" s="61"/>
      <c r="CW4486" s="61"/>
      <c r="CX4486" s="61"/>
      <c r="CY4486" s="61"/>
      <c r="CZ4486" s="61"/>
      <c r="DA4486" s="61"/>
      <c r="DB4486" s="61"/>
      <c r="DC4486" s="61"/>
      <c r="DD4486" s="61"/>
      <c r="DE4486" s="61"/>
      <c r="DF4486" s="61"/>
      <c r="DG4486" s="61"/>
      <c r="DH4486" s="61"/>
      <c r="DI4486" s="61"/>
      <c r="DJ4486" s="61"/>
      <c r="DK4486" s="61"/>
      <c r="DL4486" s="61"/>
      <c r="DM4486" s="61"/>
    </row>
    <row r="4487" spans="1:117" s="25" customFormat="1" x14ac:dyDescent="0.2">
      <c r="A4487" s="25" t="s">
        <v>385</v>
      </c>
      <c r="B4487" s="25" t="s">
        <v>290</v>
      </c>
      <c r="C4487" s="25" t="s">
        <v>151</v>
      </c>
      <c r="I4487" s="116"/>
      <c r="J4487" s="116"/>
      <c r="K4487" s="116"/>
      <c r="L4487" s="116"/>
      <c r="M4487" s="116"/>
      <c r="N4487" s="116"/>
      <c r="AL4487" s="117"/>
      <c r="AN4487" s="35" t="str">
        <f t="shared" si="253"/>
        <v/>
      </c>
      <c r="AO4487" s="35" t="str">
        <f t="shared" si="254"/>
        <v>-</v>
      </c>
      <c r="AQ4487" s="25" t="str">
        <f t="shared" si="252"/>
        <v>-</v>
      </c>
      <c r="BP4487" s="61"/>
      <c r="CT4487" s="61"/>
      <c r="CU4487" s="61"/>
      <c r="CV4487" s="61"/>
      <c r="CW4487" s="61"/>
      <c r="CX4487" s="61"/>
      <c r="CY4487" s="61"/>
      <c r="CZ4487" s="61"/>
      <c r="DA4487" s="61"/>
      <c r="DB4487" s="61"/>
      <c r="DC4487" s="61"/>
      <c r="DD4487" s="61"/>
      <c r="DE4487" s="61"/>
      <c r="DF4487" s="61"/>
      <c r="DG4487" s="61"/>
      <c r="DH4487" s="61"/>
      <c r="DI4487" s="61"/>
      <c r="DJ4487" s="61"/>
      <c r="DK4487" s="61"/>
      <c r="DL4487" s="61"/>
      <c r="DM4487" s="61"/>
    </row>
    <row r="4488" spans="1:117" s="25" customFormat="1" x14ac:dyDescent="0.2">
      <c r="A4488" s="25" t="s">
        <v>386</v>
      </c>
      <c r="B4488" s="25" t="s">
        <v>280</v>
      </c>
      <c r="C4488" s="25" t="s">
        <v>150</v>
      </c>
      <c r="I4488" s="116"/>
      <c r="J4488" s="116"/>
      <c r="K4488" s="116"/>
      <c r="L4488" s="116"/>
      <c r="M4488" s="116"/>
      <c r="N4488" s="116"/>
      <c r="AL4488" s="117"/>
      <c r="AN4488" s="35" t="str">
        <f t="shared" si="253"/>
        <v/>
      </c>
      <c r="AO4488" s="35" t="str">
        <f t="shared" si="254"/>
        <v>-</v>
      </c>
      <c r="AQ4488" s="25" t="str">
        <f t="shared" si="252"/>
        <v>-</v>
      </c>
      <c r="BP4488" s="61"/>
      <c r="CT4488" s="61"/>
      <c r="CU4488" s="61"/>
      <c r="CV4488" s="61"/>
      <c r="CW4488" s="61"/>
      <c r="CX4488" s="61"/>
      <c r="CY4488" s="61"/>
      <c r="CZ4488" s="61"/>
      <c r="DA4488" s="61"/>
      <c r="DB4488" s="61"/>
      <c r="DC4488" s="61"/>
      <c r="DD4488" s="61"/>
      <c r="DE4488" s="61"/>
      <c r="DF4488" s="61"/>
      <c r="DG4488" s="61"/>
      <c r="DH4488" s="61"/>
      <c r="DI4488" s="61"/>
      <c r="DJ4488" s="61"/>
      <c r="DK4488" s="61"/>
      <c r="DL4488" s="61"/>
      <c r="DM4488" s="61"/>
    </row>
    <row r="4489" spans="1:117" s="25" customFormat="1" x14ac:dyDescent="0.2">
      <c r="A4489" s="25" t="s">
        <v>386</v>
      </c>
      <c r="B4489" s="25" t="s">
        <v>281</v>
      </c>
      <c r="C4489" s="25" t="s">
        <v>149</v>
      </c>
      <c r="I4489" s="116"/>
      <c r="J4489" s="116"/>
      <c r="K4489" s="116"/>
      <c r="L4489" s="116"/>
      <c r="M4489" s="116"/>
      <c r="N4489" s="116"/>
      <c r="AL4489" s="117"/>
      <c r="AN4489" s="35" t="str">
        <f t="shared" si="253"/>
        <v/>
      </c>
      <c r="AO4489" s="35" t="str">
        <f t="shared" si="254"/>
        <v>-</v>
      </c>
      <c r="AQ4489" s="25" t="str">
        <f t="shared" si="252"/>
        <v>-</v>
      </c>
      <c r="BP4489" s="61"/>
      <c r="CT4489" s="61"/>
      <c r="CU4489" s="61"/>
      <c r="CV4489" s="61"/>
      <c r="CW4489" s="61"/>
      <c r="CX4489" s="61"/>
      <c r="CY4489" s="61"/>
      <c r="CZ4489" s="61"/>
      <c r="DA4489" s="61"/>
      <c r="DB4489" s="61"/>
      <c r="DC4489" s="61"/>
      <c r="DD4489" s="61"/>
      <c r="DE4489" s="61"/>
      <c r="DF4489" s="61"/>
      <c r="DG4489" s="61"/>
      <c r="DH4489" s="61"/>
      <c r="DI4489" s="61"/>
      <c r="DJ4489" s="61"/>
      <c r="DK4489" s="61"/>
      <c r="DL4489" s="61"/>
      <c r="DM4489" s="61"/>
    </row>
    <row r="4490" spans="1:117" s="25" customFormat="1" x14ac:dyDescent="0.2">
      <c r="A4490" s="25" t="s">
        <v>386</v>
      </c>
      <c r="B4490" s="25" t="s">
        <v>282</v>
      </c>
      <c r="C4490" s="25" t="s">
        <v>148</v>
      </c>
      <c r="I4490" s="116"/>
      <c r="J4490" s="116"/>
      <c r="K4490" s="116"/>
      <c r="L4490" s="116"/>
      <c r="M4490" s="116"/>
      <c r="N4490" s="116"/>
      <c r="AL4490" s="117"/>
      <c r="AN4490" s="35" t="str">
        <f t="shared" si="253"/>
        <v/>
      </c>
      <c r="AO4490" s="35" t="str">
        <f t="shared" si="254"/>
        <v>-</v>
      </c>
      <c r="AQ4490" s="25" t="str">
        <f t="shared" si="252"/>
        <v>-</v>
      </c>
      <c r="BP4490" s="61"/>
      <c r="CT4490" s="61"/>
      <c r="CU4490" s="61"/>
      <c r="CV4490" s="61"/>
      <c r="CW4490" s="61"/>
      <c r="CX4490" s="61"/>
      <c r="CY4490" s="61"/>
      <c r="CZ4490" s="61"/>
      <c r="DA4490" s="61"/>
      <c r="DB4490" s="61"/>
      <c r="DC4490" s="61"/>
      <c r="DD4490" s="61"/>
      <c r="DE4490" s="61"/>
      <c r="DF4490" s="61"/>
      <c r="DG4490" s="61"/>
      <c r="DH4490" s="61"/>
      <c r="DI4490" s="61"/>
      <c r="DJ4490" s="61"/>
      <c r="DK4490" s="61"/>
      <c r="DL4490" s="61"/>
      <c r="DM4490" s="61"/>
    </row>
    <row r="4491" spans="1:117" s="25" customFormat="1" x14ac:dyDescent="0.2">
      <c r="A4491" s="25" t="s">
        <v>386</v>
      </c>
      <c r="B4491" s="25" t="s">
        <v>283</v>
      </c>
      <c r="C4491" s="25" t="s">
        <v>147</v>
      </c>
      <c r="I4491" s="116"/>
      <c r="J4491" s="116"/>
      <c r="K4491" s="116"/>
      <c r="L4491" s="116"/>
      <c r="M4491" s="116"/>
      <c r="N4491" s="116"/>
      <c r="AL4491" s="117"/>
      <c r="AN4491" s="35" t="str">
        <f t="shared" si="253"/>
        <v/>
      </c>
      <c r="AO4491" s="35" t="str">
        <f t="shared" si="254"/>
        <v>-</v>
      </c>
      <c r="AQ4491" s="25" t="str">
        <f t="shared" si="252"/>
        <v>-</v>
      </c>
      <c r="BP4491" s="61"/>
      <c r="CT4491" s="61"/>
      <c r="CU4491" s="61"/>
      <c r="CV4491" s="61"/>
      <c r="CW4491" s="61"/>
      <c r="CX4491" s="61"/>
      <c r="CY4491" s="61"/>
      <c r="CZ4491" s="61"/>
      <c r="DA4491" s="61"/>
      <c r="DB4491" s="61"/>
      <c r="DC4491" s="61"/>
      <c r="DD4491" s="61"/>
      <c r="DE4491" s="61"/>
      <c r="DF4491" s="61"/>
      <c r="DG4491" s="61"/>
      <c r="DH4491" s="61"/>
      <c r="DI4491" s="61"/>
      <c r="DJ4491" s="61"/>
      <c r="DK4491" s="61"/>
      <c r="DL4491" s="61"/>
      <c r="DM4491" s="61"/>
    </row>
    <row r="4492" spans="1:117" s="25" customFormat="1" x14ac:dyDescent="0.2">
      <c r="A4492" s="25" t="s">
        <v>386</v>
      </c>
      <c r="B4492" s="25" t="s">
        <v>284</v>
      </c>
      <c r="C4492" s="25" t="s">
        <v>158</v>
      </c>
      <c r="I4492" s="116"/>
      <c r="J4492" s="116"/>
      <c r="K4492" s="116"/>
      <c r="L4492" s="116"/>
      <c r="M4492" s="116"/>
      <c r="N4492" s="116"/>
      <c r="AL4492" s="117"/>
      <c r="AN4492" s="35" t="str">
        <f t="shared" si="253"/>
        <v/>
      </c>
      <c r="AO4492" s="35" t="str">
        <f t="shared" si="254"/>
        <v>-</v>
      </c>
      <c r="AQ4492" s="25" t="str">
        <f t="shared" si="252"/>
        <v>-</v>
      </c>
      <c r="BP4492" s="61"/>
      <c r="CT4492" s="61"/>
      <c r="CU4492" s="61"/>
      <c r="CV4492" s="61"/>
      <c r="CW4492" s="61"/>
      <c r="CX4492" s="61"/>
      <c r="CY4492" s="61"/>
      <c r="CZ4492" s="61"/>
      <c r="DA4492" s="61"/>
      <c r="DB4492" s="61"/>
      <c r="DC4492" s="61"/>
      <c r="DD4492" s="61"/>
      <c r="DE4492" s="61"/>
      <c r="DF4492" s="61"/>
      <c r="DG4492" s="61"/>
      <c r="DH4492" s="61"/>
      <c r="DI4492" s="61"/>
      <c r="DJ4492" s="61"/>
      <c r="DK4492" s="61"/>
      <c r="DL4492" s="61"/>
      <c r="DM4492" s="61"/>
    </row>
    <row r="4493" spans="1:117" s="25" customFormat="1" x14ac:dyDescent="0.2">
      <c r="A4493" s="25" t="s">
        <v>386</v>
      </c>
      <c r="B4493" s="25" t="s">
        <v>285</v>
      </c>
      <c r="C4493" s="25" t="s">
        <v>157</v>
      </c>
      <c r="I4493" s="116"/>
      <c r="J4493" s="116"/>
      <c r="K4493" s="116"/>
      <c r="L4493" s="116"/>
      <c r="M4493" s="116"/>
      <c r="N4493" s="116"/>
      <c r="AL4493" s="117"/>
      <c r="AN4493" s="35" t="str">
        <f t="shared" si="253"/>
        <v/>
      </c>
      <c r="AO4493" s="35" t="str">
        <f t="shared" si="254"/>
        <v>-</v>
      </c>
      <c r="AQ4493" s="25" t="str">
        <f t="shared" si="252"/>
        <v>-</v>
      </c>
      <c r="BP4493" s="61"/>
      <c r="CT4493" s="61"/>
      <c r="CU4493" s="61"/>
      <c r="CV4493" s="61"/>
      <c r="CW4493" s="61"/>
      <c r="CX4493" s="61"/>
      <c r="CY4493" s="61"/>
      <c r="CZ4493" s="61"/>
      <c r="DA4493" s="61"/>
      <c r="DB4493" s="61"/>
      <c r="DC4493" s="61"/>
      <c r="DD4493" s="61"/>
      <c r="DE4493" s="61"/>
      <c r="DF4493" s="61"/>
      <c r="DG4493" s="61"/>
      <c r="DH4493" s="61"/>
      <c r="DI4493" s="61"/>
      <c r="DJ4493" s="61"/>
      <c r="DK4493" s="61"/>
      <c r="DL4493" s="61"/>
      <c r="DM4493" s="61"/>
    </row>
    <row r="4494" spans="1:117" s="25" customFormat="1" x14ac:dyDescent="0.2">
      <c r="A4494" s="25" t="s">
        <v>386</v>
      </c>
      <c r="B4494" s="25" t="s">
        <v>286</v>
      </c>
      <c r="C4494" s="25" t="s">
        <v>156</v>
      </c>
      <c r="I4494" s="116"/>
      <c r="J4494" s="116"/>
      <c r="K4494" s="116"/>
      <c r="L4494" s="116"/>
      <c r="M4494" s="116"/>
      <c r="N4494" s="116"/>
      <c r="AL4494" s="117"/>
      <c r="AN4494" s="35" t="str">
        <f t="shared" si="253"/>
        <v/>
      </c>
      <c r="AO4494" s="35" t="str">
        <f t="shared" si="254"/>
        <v>-</v>
      </c>
      <c r="AQ4494" s="25" t="str">
        <f t="shared" si="252"/>
        <v>-</v>
      </c>
      <c r="BP4494" s="61"/>
      <c r="CT4494" s="61"/>
      <c r="CU4494" s="61"/>
      <c r="CV4494" s="61"/>
      <c r="CW4494" s="61"/>
      <c r="CX4494" s="61"/>
      <c r="CY4494" s="61"/>
      <c r="CZ4494" s="61"/>
      <c r="DA4494" s="61"/>
      <c r="DB4494" s="61"/>
      <c r="DC4494" s="61"/>
      <c r="DD4494" s="61"/>
      <c r="DE4494" s="61"/>
      <c r="DF4494" s="61"/>
      <c r="DG4494" s="61"/>
      <c r="DH4494" s="61"/>
      <c r="DI4494" s="61"/>
      <c r="DJ4494" s="61"/>
      <c r="DK4494" s="61"/>
      <c r="DL4494" s="61"/>
      <c r="DM4494" s="61"/>
    </row>
    <row r="4495" spans="1:117" s="25" customFormat="1" x14ac:dyDescent="0.2">
      <c r="A4495" s="25" t="s">
        <v>386</v>
      </c>
      <c r="B4495" s="25" t="s">
        <v>287</v>
      </c>
      <c r="C4495" s="25" t="s">
        <v>155</v>
      </c>
      <c r="I4495" s="116"/>
      <c r="J4495" s="116"/>
      <c r="K4495" s="116"/>
      <c r="L4495" s="116"/>
      <c r="M4495" s="116"/>
      <c r="N4495" s="116"/>
      <c r="AL4495" s="117"/>
      <c r="AN4495" s="35" t="str">
        <f t="shared" si="253"/>
        <v/>
      </c>
      <c r="AO4495" s="35" t="str">
        <f t="shared" si="254"/>
        <v>-</v>
      </c>
      <c r="AQ4495" s="25" t="str">
        <f t="shared" si="252"/>
        <v>-</v>
      </c>
      <c r="BP4495" s="61"/>
      <c r="CT4495" s="61"/>
      <c r="CU4495" s="61"/>
      <c r="CV4495" s="61"/>
      <c r="CW4495" s="61"/>
      <c r="CX4495" s="61"/>
      <c r="CY4495" s="61"/>
      <c r="CZ4495" s="61"/>
      <c r="DA4495" s="61"/>
      <c r="DB4495" s="61"/>
      <c r="DC4495" s="61"/>
      <c r="DD4495" s="61"/>
      <c r="DE4495" s="61"/>
      <c r="DF4495" s="61"/>
      <c r="DG4495" s="61"/>
      <c r="DH4495" s="61"/>
      <c r="DI4495" s="61"/>
      <c r="DJ4495" s="61"/>
      <c r="DK4495" s="61"/>
      <c r="DL4495" s="61"/>
      <c r="DM4495" s="61"/>
    </row>
    <row r="4496" spans="1:117" s="25" customFormat="1" x14ac:dyDescent="0.2">
      <c r="A4496" s="25" t="s">
        <v>386</v>
      </c>
      <c r="B4496" s="25" t="s">
        <v>288</v>
      </c>
      <c r="C4496" s="25" t="s">
        <v>154</v>
      </c>
      <c r="I4496" s="116"/>
      <c r="J4496" s="116"/>
      <c r="K4496" s="116"/>
      <c r="L4496" s="116"/>
      <c r="M4496" s="116"/>
      <c r="N4496" s="116"/>
      <c r="AL4496" s="117"/>
      <c r="AN4496" s="35" t="str">
        <f t="shared" si="253"/>
        <v/>
      </c>
      <c r="AO4496" s="35" t="str">
        <f t="shared" si="254"/>
        <v>-</v>
      </c>
      <c r="AQ4496" s="25" t="str">
        <f t="shared" si="252"/>
        <v>-</v>
      </c>
      <c r="BP4496" s="61"/>
      <c r="CT4496" s="61"/>
      <c r="CU4496" s="61"/>
      <c r="CV4496" s="61"/>
      <c r="CW4496" s="61"/>
      <c r="CX4496" s="61"/>
      <c r="CY4496" s="61"/>
      <c r="CZ4496" s="61"/>
      <c r="DA4496" s="61"/>
      <c r="DB4496" s="61"/>
      <c r="DC4496" s="61"/>
      <c r="DD4496" s="61"/>
      <c r="DE4496" s="61"/>
      <c r="DF4496" s="61"/>
      <c r="DG4496" s="61"/>
      <c r="DH4496" s="61"/>
      <c r="DI4496" s="61"/>
      <c r="DJ4496" s="61"/>
      <c r="DK4496" s="61"/>
      <c r="DL4496" s="61"/>
      <c r="DM4496" s="61"/>
    </row>
    <row r="4497" spans="1:117" s="25" customFormat="1" x14ac:dyDescent="0.2">
      <c r="A4497" s="25" t="s">
        <v>386</v>
      </c>
      <c r="B4497" s="25" t="s">
        <v>289</v>
      </c>
      <c r="C4497" s="25" t="s">
        <v>153</v>
      </c>
      <c r="I4497" s="116"/>
      <c r="J4497" s="116"/>
      <c r="K4497" s="116"/>
      <c r="L4497" s="116"/>
      <c r="M4497" s="116"/>
      <c r="N4497" s="116"/>
      <c r="AL4497" s="117"/>
      <c r="AN4497" s="35" t="str">
        <f t="shared" si="253"/>
        <v/>
      </c>
      <c r="AO4497" s="35" t="str">
        <f t="shared" si="254"/>
        <v>-</v>
      </c>
      <c r="AQ4497" s="25" t="str">
        <f t="shared" si="252"/>
        <v>-</v>
      </c>
      <c r="BP4497" s="61"/>
      <c r="CT4497" s="61"/>
      <c r="CU4497" s="61"/>
      <c r="CV4497" s="61"/>
      <c r="CW4497" s="61"/>
      <c r="CX4497" s="61"/>
      <c r="CY4497" s="61"/>
      <c r="CZ4497" s="61"/>
      <c r="DA4497" s="61"/>
      <c r="DB4497" s="61"/>
      <c r="DC4497" s="61"/>
      <c r="DD4497" s="61"/>
      <c r="DE4497" s="61"/>
      <c r="DF4497" s="61"/>
      <c r="DG4497" s="61"/>
      <c r="DH4497" s="61"/>
      <c r="DI4497" s="61"/>
      <c r="DJ4497" s="61"/>
      <c r="DK4497" s="61"/>
      <c r="DL4497" s="61"/>
      <c r="DM4497" s="61"/>
    </row>
    <row r="4498" spans="1:117" s="25" customFormat="1" x14ac:dyDescent="0.2">
      <c r="A4498" s="25" t="s">
        <v>386</v>
      </c>
      <c r="B4498" s="25" t="s">
        <v>290</v>
      </c>
      <c r="C4498" s="25" t="s">
        <v>152</v>
      </c>
      <c r="I4498" s="116"/>
      <c r="J4498" s="116"/>
      <c r="K4498" s="116"/>
      <c r="L4498" s="116"/>
      <c r="M4498" s="116"/>
      <c r="N4498" s="116"/>
      <c r="AL4498" s="117"/>
      <c r="AN4498" s="35" t="str">
        <f t="shared" si="253"/>
        <v/>
      </c>
      <c r="AO4498" s="35" t="str">
        <f t="shared" si="254"/>
        <v>-</v>
      </c>
      <c r="AQ4498" s="25" t="str">
        <f t="shared" si="252"/>
        <v>-</v>
      </c>
      <c r="BP4498" s="61"/>
      <c r="CT4498" s="61"/>
      <c r="CU4498" s="61"/>
      <c r="CV4498" s="61"/>
      <c r="CW4498" s="61"/>
      <c r="CX4498" s="61"/>
      <c r="CY4498" s="61"/>
      <c r="CZ4498" s="61"/>
      <c r="DA4498" s="61"/>
      <c r="DB4498" s="61"/>
      <c r="DC4498" s="61"/>
      <c r="DD4498" s="61"/>
      <c r="DE4498" s="61"/>
      <c r="DF4498" s="61"/>
      <c r="DG4498" s="61"/>
      <c r="DH4498" s="61"/>
      <c r="DI4498" s="61"/>
      <c r="DJ4498" s="61"/>
      <c r="DK4498" s="61"/>
      <c r="DL4498" s="61"/>
      <c r="DM4498" s="61"/>
    </row>
    <row r="4499" spans="1:117" s="25" customFormat="1" x14ac:dyDescent="0.2">
      <c r="A4499" s="25" t="s">
        <v>387</v>
      </c>
      <c r="B4499" s="25" t="s">
        <v>280</v>
      </c>
      <c r="C4499" s="161" t="s">
        <v>149</v>
      </c>
      <c r="I4499" s="116"/>
      <c r="J4499" s="116"/>
      <c r="K4499" s="116"/>
      <c r="L4499" s="116"/>
      <c r="M4499" s="116"/>
      <c r="N4499" s="116"/>
      <c r="AL4499" s="117"/>
      <c r="AN4499" s="35" t="str">
        <f t="shared" si="253"/>
        <v/>
      </c>
      <c r="AO4499" s="35" t="str">
        <f t="shared" si="254"/>
        <v>-</v>
      </c>
      <c r="AQ4499" s="25" t="str">
        <f t="shared" si="252"/>
        <v>-</v>
      </c>
      <c r="BP4499" s="61"/>
      <c r="CT4499" s="61"/>
      <c r="CU4499" s="61"/>
      <c r="CV4499" s="61"/>
      <c r="CW4499" s="61"/>
      <c r="CX4499" s="61"/>
      <c r="CY4499" s="61"/>
      <c r="CZ4499" s="61"/>
      <c r="DA4499" s="61"/>
      <c r="DB4499" s="61"/>
      <c r="DC4499" s="61"/>
      <c r="DD4499" s="61"/>
      <c r="DE4499" s="61"/>
      <c r="DF4499" s="61"/>
      <c r="DG4499" s="61"/>
      <c r="DH4499" s="61"/>
      <c r="DI4499" s="61"/>
      <c r="DJ4499" s="61"/>
      <c r="DK4499" s="61"/>
      <c r="DL4499" s="61"/>
      <c r="DM4499" s="61"/>
    </row>
    <row r="4500" spans="1:117" s="25" customFormat="1" x14ac:dyDescent="0.2">
      <c r="A4500" s="25" t="s">
        <v>387</v>
      </c>
      <c r="B4500" s="25" t="s">
        <v>281</v>
      </c>
      <c r="C4500" s="161" t="s">
        <v>148</v>
      </c>
      <c r="I4500" s="116"/>
      <c r="J4500" s="116"/>
      <c r="K4500" s="116"/>
      <c r="L4500" s="116"/>
      <c r="M4500" s="116"/>
      <c r="N4500" s="116"/>
      <c r="AL4500" s="117"/>
      <c r="AN4500" s="35" t="str">
        <f t="shared" si="253"/>
        <v/>
      </c>
      <c r="AO4500" s="35" t="str">
        <f t="shared" si="254"/>
        <v>-</v>
      </c>
      <c r="AQ4500" s="25" t="str">
        <f t="shared" si="252"/>
        <v>-</v>
      </c>
      <c r="BP4500" s="61"/>
      <c r="CT4500" s="61"/>
      <c r="CU4500" s="61"/>
      <c r="CV4500" s="61"/>
      <c r="CW4500" s="61"/>
      <c r="CX4500" s="61"/>
      <c r="CY4500" s="61"/>
      <c r="CZ4500" s="61"/>
      <c r="DA4500" s="61"/>
      <c r="DB4500" s="61"/>
      <c r="DC4500" s="61"/>
      <c r="DD4500" s="61"/>
      <c r="DE4500" s="61"/>
      <c r="DF4500" s="61"/>
      <c r="DG4500" s="61"/>
      <c r="DH4500" s="61"/>
      <c r="DI4500" s="61"/>
      <c r="DJ4500" s="61"/>
      <c r="DK4500" s="61"/>
      <c r="DL4500" s="61"/>
      <c r="DM4500" s="61"/>
    </row>
    <row r="4501" spans="1:117" s="25" customFormat="1" x14ac:dyDescent="0.2">
      <c r="A4501" s="25" t="s">
        <v>387</v>
      </c>
      <c r="B4501" s="25" t="s">
        <v>282</v>
      </c>
      <c r="C4501" s="161" t="s">
        <v>147</v>
      </c>
      <c r="I4501" s="116"/>
      <c r="J4501" s="116"/>
      <c r="K4501" s="116"/>
      <c r="L4501" s="116"/>
      <c r="M4501" s="116"/>
      <c r="N4501" s="116"/>
      <c r="AL4501" s="117"/>
      <c r="AN4501" s="35" t="str">
        <f t="shared" si="253"/>
        <v/>
      </c>
      <c r="AO4501" s="35" t="str">
        <f t="shared" si="254"/>
        <v>-</v>
      </c>
      <c r="AQ4501" s="25" t="str">
        <f t="shared" si="252"/>
        <v>-</v>
      </c>
      <c r="BP4501" s="61"/>
      <c r="CT4501" s="61"/>
      <c r="CU4501" s="61"/>
      <c r="CV4501" s="61"/>
      <c r="CW4501" s="61"/>
      <c r="CX4501" s="61"/>
      <c r="CY4501" s="61"/>
      <c r="CZ4501" s="61"/>
      <c r="DA4501" s="61"/>
      <c r="DB4501" s="61"/>
      <c r="DC4501" s="61"/>
      <c r="DD4501" s="61"/>
      <c r="DE4501" s="61"/>
      <c r="DF4501" s="61"/>
      <c r="DG4501" s="61"/>
      <c r="DH4501" s="61"/>
      <c r="DI4501" s="61"/>
      <c r="DJ4501" s="61"/>
      <c r="DK4501" s="61"/>
      <c r="DL4501" s="61"/>
      <c r="DM4501" s="61"/>
    </row>
    <row r="4502" spans="1:117" s="25" customFormat="1" x14ac:dyDescent="0.2">
      <c r="A4502" s="25" t="s">
        <v>387</v>
      </c>
      <c r="B4502" s="25" t="s">
        <v>283</v>
      </c>
      <c r="C4502" s="161" t="s">
        <v>158</v>
      </c>
      <c r="I4502" s="116"/>
      <c r="J4502" s="116"/>
      <c r="K4502" s="116"/>
      <c r="L4502" s="116"/>
      <c r="M4502" s="116"/>
      <c r="N4502" s="116"/>
      <c r="AL4502" s="117"/>
      <c r="AN4502" s="35" t="str">
        <f t="shared" si="253"/>
        <v/>
      </c>
      <c r="AO4502" s="35" t="str">
        <f t="shared" si="254"/>
        <v>-</v>
      </c>
      <c r="AQ4502" s="25" t="str">
        <f t="shared" si="252"/>
        <v>-</v>
      </c>
      <c r="BP4502" s="61"/>
      <c r="CT4502" s="61"/>
      <c r="CU4502" s="61"/>
      <c r="CV4502" s="61"/>
      <c r="CW4502" s="61"/>
      <c r="CX4502" s="61"/>
      <c r="CY4502" s="61"/>
      <c r="CZ4502" s="61"/>
      <c r="DA4502" s="61"/>
      <c r="DB4502" s="61"/>
      <c r="DC4502" s="61"/>
      <c r="DD4502" s="61"/>
      <c r="DE4502" s="61"/>
      <c r="DF4502" s="61"/>
      <c r="DG4502" s="61"/>
      <c r="DH4502" s="61"/>
      <c r="DI4502" s="61"/>
      <c r="DJ4502" s="61"/>
      <c r="DK4502" s="61"/>
      <c r="DL4502" s="61"/>
      <c r="DM4502" s="61"/>
    </row>
    <row r="4503" spans="1:117" s="25" customFormat="1" x14ac:dyDescent="0.2">
      <c r="A4503" s="25" t="s">
        <v>387</v>
      </c>
      <c r="B4503" s="25" t="s">
        <v>284</v>
      </c>
      <c r="C4503" s="161" t="s">
        <v>157</v>
      </c>
      <c r="I4503" s="116"/>
      <c r="J4503" s="116"/>
      <c r="K4503" s="116"/>
      <c r="L4503" s="116"/>
      <c r="M4503" s="116"/>
      <c r="N4503" s="116"/>
      <c r="AL4503" s="117"/>
      <c r="AN4503" s="35" t="str">
        <f t="shared" si="253"/>
        <v/>
      </c>
      <c r="AO4503" s="35" t="str">
        <f t="shared" si="254"/>
        <v>-</v>
      </c>
      <c r="AQ4503" s="25" t="str">
        <f t="shared" si="252"/>
        <v>-</v>
      </c>
      <c r="BP4503" s="61"/>
      <c r="CT4503" s="61"/>
      <c r="CU4503" s="61"/>
      <c r="CV4503" s="61"/>
      <c r="CW4503" s="61"/>
      <c r="CX4503" s="61"/>
      <c r="CY4503" s="61"/>
      <c r="CZ4503" s="61"/>
      <c r="DA4503" s="61"/>
      <c r="DB4503" s="61"/>
      <c r="DC4503" s="61"/>
      <c r="DD4503" s="61"/>
      <c r="DE4503" s="61"/>
      <c r="DF4503" s="61"/>
      <c r="DG4503" s="61"/>
      <c r="DH4503" s="61"/>
      <c r="DI4503" s="61"/>
      <c r="DJ4503" s="61"/>
      <c r="DK4503" s="61"/>
      <c r="DL4503" s="61"/>
      <c r="DM4503" s="61"/>
    </row>
    <row r="4504" spans="1:117" s="25" customFormat="1" x14ac:dyDescent="0.2">
      <c r="A4504" s="25" t="s">
        <v>387</v>
      </c>
      <c r="B4504" s="25" t="s">
        <v>285</v>
      </c>
      <c r="C4504" s="161" t="s">
        <v>156</v>
      </c>
      <c r="I4504" s="116"/>
      <c r="J4504" s="116"/>
      <c r="K4504" s="116"/>
      <c r="L4504" s="116"/>
      <c r="M4504" s="116"/>
      <c r="N4504" s="116"/>
      <c r="AL4504" s="117"/>
      <c r="AN4504" s="35" t="str">
        <f t="shared" si="253"/>
        <v/>
      </c>
      <c r="AO4504" s="35" t="str">
        <f t="shared" si="254"/>
        <v>-</v>
      </c>
      <c r="AQ4504" s="25" t="str">
        <f t="shared" si="252"/>
        <v>-</v>
      </c>
      <c r="BP4504" s="61"/>
      <c r="CT4504" s="61"/>
      <c r="CU4504" s="61"/>
      <c r="CV4504" s="61"/>
      <c r="CW4504" s="61"/>
      <c r="CX4504" s="61"/>
      <c r="CY4504" s="61"/>
      <c r="CZ4504" s="61"/>
      <c r="DA4504" s="61"/>
      <c r="DB4504" s="61"/>
      <c r="DC4504" s="61"/>
      <c r="DD4504" s="61"/>
      <c r="DE4504" s="61"/>
      <c r="DF4504" s="61"/>
      <c r="DG4504" s="61"/>
      <c r="DH4504" s="61"/>
      <c r="DI4504" s="61"/>
      <c r="DJ4504" s="61"/>
      <c r="DK4504" s="61"/>
      <c r="DL4504" s="61"/>
      <c r="DM4504" s="61"/>
    </row>
    <row r="4505" spans="1:117" s="25" customFormat="1" x14ac:dyDescent="0.2">
      <c r="A4505" s="25" t="s">
        <v>387</v>
      </c>
      <c r="B4505" s="25" t="s">
        <v>286</v>
      </c>
      <c r="C4505" s="161" t="s">
        <v>155</v>
      </c>
      <c r="I4505" s="116"/>
      <c r="J4505" s="116"/>
      <c r="K4505" s="116"/>
      <c r="L4505" s="116"/>
      <c r="M4505" s="116"/>
      <c r="N4505" s="116"/>
      <c r="AL4505" s="117"/>
      <c r="AN4505" s="35" t="str">
        <f t="shared" si="253"/>
        <v/>
      </c>
      <c r="AO4505" s="35" t="str">
        <f t="shared" si="254"/>
        <v>-</v>
      </c>
      <c r="AQ4505" s="25" t="str">
        <f t="shared" si="252"/>
        <v>-</v>
      </c>
      <c r="BP4505" s="61"/>
      <c r="CT4505" s="61"/>
      <c r="CU4505" s="61"/>
      <c r="CV4505" s="61"/>
      <c r="CW4505" s="61"/>
      <c r="CX4505" s="61"/>
      <c r="CY4505" s="61"/>
      <c r="CZ4505" s="61"/>
      <c r="DA4505" s="61"/>
      <c r="DB4505" s="61"/>
      <c r="DC4505" s="61"/>
      <c r="DD4505" s="61"/>
      <c r="DE4505" s="61"/>
      <c r="DF4505" s="61"/>
      <c r="DG4505" s="61"/>
      <c r="DH4505" s="61"/>
      <c r="DI4505" s="61"/>
      <c r="DJ4505" s="61"/>
      <c r="DK4505" s="61"/>
      <c r="DL4505" s="61"/>
      <c r="DM4505" s="61"/>
    </row>
    <row r="4506" spans="1:117" s="25" customFormat="1" x14ac:dyDescent="0.2">
      <c r="A4506" s="25" t="s">
        <v>387</v>
      </c>
      <c r="B4506" s="25" t="s">
        <v>287</v>
      </c>
      <c r="C4506" s="161" t="s">
        <v>154</v>
      </c>
      <c r="I4506" s="116"/>
      <c r="J4506" s="116"/>
      <c r="K4506" s="116"/>
      <c r="L4506" s="116"/>
      <c r="M4506" s="116"/>
      <c r="N4506" s="116"/>
      <c r="AL4506" s="117"/>
      <c r="AN4506" s="35" t="str">
        <f t="shared" si="253"/>
        <v/>
      </c>
      <c r="AO4506" s="35" t="str">
        <f t="shared" si="254"/>
        <v>-</v>
      </c>
      <c r="AQ4506" s="25" t="str">
        <f t="shared" si="252"/>
        <v>-</v>
      </c>
      <c r="BP4506" s="61"/>
      <c r="CT4506" s="61"/>
      <c r="CU4506" s="61"/>
      <c r="CV4506" s="61"/>
      <c r="CW4506" s="61"/>
      <c r="CX4506" s="61"/>
      <c r="CY4506" s="61"/>
      <c r="CZ4506" s="61"/>
      <c r="DA4506" s="61"/>
      <c r="DB4506" s="61"/>
      <c r="DC4506" s="61"/>
      <c r="DD4506" s="61"/>
      <c r="DE4506" s="61"/>
      <c r="DF4506" s="61"/>
      <c r="DG4506" s="61"/>
      <c r="DH4506" s="61"/>
      <c r="DI4506" s="61"/>
      <c r="DJ4506" s="61"/>
      <c r="DK4506" s="61"/>
      <c r="DL4506" s="61"/>
      <c r="DM4506" s="61"/>
    </row>
    <row r="4507" spans="1:117" s="25" customFormat="1" x14ac:dyDescent="0.2">
      <c r="A4507" s="25" t="s">
        <v>387</v>
      </c>
      <c r="B4507" s="25" t="s">
        <v>288</v>
      </c>
      <c r="C4507" s="161" t="s">
        <v>153</v>
      </c>
      <c r="I4507" s="116"/>
      <c r="J4507" s="116"/>
      <c r="K4507" s="116"/>
      <c r="L4507" s="116"/>
      <c r="M4507" s="116"/>
      <c r="N4507" s="116"/>
      <c r="AL4507" s="117"/>
      <c r="AN4507" s="35" t="str">
        <f t="shared" si="253"/>
        <v/>
      </c>
      <c r="AO4507" s="35" t="str">
        <f t="shared" si="254"/>
        <v>-</v>
      </c>
      <c r="AQ4507" s="25" t="str">
        <f t="shared" si="252"/>
        <v>-</v>
      </c>
      <c r="BP4507" s="61"/>
      <c r="CT4507" s="61"/>
      <c r="CU4507" s="61"/>
      <c r="CV4507" s="61"/>
      <c r="CW4507" s="61"/>
      <c r="CX4507" s="61"/>
      <c r="CY4507" s="61"/>
      <c r="CZ4507" s="61"/>
      <c r="DA4507" s="61"/>
      <c r="DB4507" s="61"/>
      <c r="DC4507" s="61"/>
      <c r="DD4507" s="61"/>
      <c r="DE4507" s="61"/>
      <c r="DF4507" s="61"/>
      <c r="DG4507" s="61"/>
      <c r="DH4507" s="61"/>
      <c r="DI4507" s="61"/>
      <c r="DJ4507" s="61"/>
      <c r="DK4507" s="61"/>
      <c r="DL4507" s="61"/>
      <c r="DM4507" s="61"/>
    </row>
    <row r="4508" spans="1:117" s="25" customFormat="1" x14ac:dyDescent="0.2">
      <c r="A4508" s="25" t="s">
        <v>387</v>
      </c>
      <c r="B4508" s="25" t="s">
        <v>289</v>
      </c>
      <c r="C4508" s="161" t="s">
        <v>152</v>
      </c>
      <c r="I4508" s="116"/>
      <c r="J4508" s="116"/>
      <c r="K4508" s="116"/>
      <c r="L4508" s="116"/>
      <c r="M4508" s="116"/>
      <c r="N4508" s="116"/>
      <c r="AL4508" s="117"/>
      <c r="AN4508" s="35" t="str">
        <f t="shared" si="253"/>
        <v/>
      </c>
      <c r="AO4508" s="35" t="str">
        <f t="shared" si="254"/>
        <v>-</v>
      </c>
      <c r="AQ4508" s="25" t="str">
        <f t="shared" si="252"/>
        <v>-</v>
      </c>
      <c r="BP4508" s="61"/>
      <c r="CT4508" s="61"/>
      <c r="CU4508" s="61"/>
      <c r="CV4508" s="61"/>
      <c r="CW4508" s="61"/>
      <c r="CX4508" s="61"/>
      <c r="CY4508" s="61"/>
      <c r="CZ4508" s="61"/>
      <c r="DA4508" s="61"/>
      <c r="DB4508" s="61"/>
      <c r="DC4508" s="61"/>
      <c r="DD4508" s="61"/>
      <c r="DE4508" s="61"/>
      <c r="DF4508" s="61"/>
      <c r="DG4508" s="61"/>
      <c r="DH4508" s="61"/>
      <c r="DI4508" s="61"/>
      <c r="DJ4508" s="61"/>
      <c r="DK4508" s="61"/>
      <c r="DL4508" s="61"/>
      <c r="DM4508" s="61"/>
    </row>
    <row r="4509" spans="1:117" s="25" customFormat="1" x14ac:dyDescent="0.2">
      <c r="A4509" s="25" t="s">
        <v>387</v>
      </c>
      <c r="B4509" s="25" t="s">
        <v>290</v>
      </c>
      <c r="C4509" s="161" t="s">
        <v>151</v>
      </c>
      <c r="I4509" s="116"/>
      <c r="J4509" s="116"/>
      <c r="K4509" s="116"/>
      <c r="L4509" s="116"/>
      <c r="M4509" s="116"/>
      <c r="N4509" s="116"/>
      <c r="AL4509" s="117"/>
      <c r="AN4509" s="35" t="str">
        <f t="shared" si="253"/>
        <v/>
      </c>
      <c r="AO4509" s="35" t="str">
        <f t="shared" si="254"/>
        <v>-</v>
      </c>
      <c r="AQ4509" s="25" t="str">
        <f t="shared" si="252"/>
        <v>-</v>
      </c>
      <c r="BP4509" s="61"/>
      <c r="CT4509" s="61"/>
      <c r="CU4509" s="61"/>
      <c r="CV4509" s="61"/>
      <c r="CW4509" s="61"/>
      <c r="CX4509" s="61"/>
      <c r="CY4509" s="61"/>
      <c r="CZ4509" s="61"/>
      <c r="DA4509" s="61"/>
      <c r="DB4509" s="61"/>
      <c r="DC4509" s="61"/>
      <c r="DD4509" s="61"/>
      <c r="DE4509" s="61"/>
      <c r="DF4509" s="61"/>
      <c r="DG4509" s="61"/>
      <c r="DH4509" s="61"/>
      <c r="DI4509" s="61"/>
      <c r="DJ4509" s="61"/>
      <c r="DK4509" s="61"/>
      <c r="DL4509" s="61"/>
      <c r="DM4509" s="61"/>
    </row>
    <row r="4510" spans="1:117" s="25" customFormat="1" x14ac:dyDescent="0.2">
      <c r="A4510" s="25" t="s">
        <v>388</v>
      </c>
      <c r="B4510" s="25" t="s">
        <v>280</v>
      </c>
      <c r="C4510" s="25" t="s">
        <v>150</v>
      </c>
      <c r="I4510" s="116"/>
      <c r="J4510" s="116"/>
      <c r="K4510" s="116"/>
      <c r="L4510" s="116"/>
      <c r="M4510" s="116"/>
      <c r="N4510" s="116"/>
      <c r="AL4510" s="117"/>
      <c r="AN4510" s="35" t="str">
        <f t="shared" si="253"/>
        <v/>
      </c>
      <c r="AO4510" s="35" t="str">
        <f t="shared" si="254"/>
        <v>-</v>
      </c>
      <c r="AQ4510" s="25" t="str">
        <f t="shared" si="252"/>
        <v>-</v>
      </c>
      <c r="BP4510" s="61"/>
      <c r="CT4510" s="61"/>
      <c r="CU4510" s="61"/>
      <c r="CV4510" s="61"/>
      <c r="CW4510" s="61"/>
      <c r="CX4510" s="61"/>
      <c r="CY4510" s="61"/>
      <c r="CZ4510" s="61"/>
      <c r="DA4510" s="61"/>
      <c r="DB4510" s="61"/>
      <c r="DC4510" s="61"/>
      <c r="DD4510" s="61"/>
      <c r="DE4510" s="61"/>
      <c r="DF4510" s="61"/>
      <c r="DG4510" s="61"/>
      <c r="DH4510" s="61"/>
      <c r="DI4510" s="61"/>
      <c r="DJ4510" s="61"/>
      <c r="DK4510" s="61"/>
      <c r="DL4510" s="61"/>
      <c r="DM4510" s="61"/>
    </row>
    <row r="4511" spans="1:117" s="25" customFormat="1" x14ac:dyDescent="0.2">
      <c r="A4511" s="25" t="s">
        <v>388</v>
      </c>
      <c r="B4511" s="25" t="s">
        <v>281</v>
      </c>
      <c r="C4511" s="25" t="s">
        <v>149</v>
      </c>
      <c r="I4511" s="116"/>
      <c r="J4511" s="116"/>
      <c r="K4511" s="116"/>
      <c r="L4511" s="116"/>
      <c r="M4511" s="116"/>
      <c r="N4511" s="116"/>
      <c r="AL4511" s="117"/>
      <c r="AN4511" s="35" t="str">
        <f t="shared" si="253"/>
        <v/>
      </c>
      <c r="AO4511" s="35" t="str">
        <f t="shared" si="254"/>
        <v>-</v>
      </c>
      <c r="AQ4511" s="25" t="str">
        <f t="shared" si="252"/>
        <v>-</v>
      </c>
      <c r="BP4511" s="61"/>
      <c r="CT4511" s="61"/>
      <c r="CU4511" s="61"/>
      <c r="CV4511" s="61"/>
      <c r="CW4511" s="61"/>
      <c r="CX4511" s="61"/>
      <c r="CY4511" s="61"/>
      <c r="CZ4511" s="61"/>
      <c r="DA4511" s="61"/>
      <c r="DB4511" s="61"/>
      <c r="DC4511" s="61"/>
      <c r="DD4511" s="61"/>
      <c r="DE4511" s="61"/>
      <c r="DF4511" s="61"/>
      <c r="DG4511" s="61"/>
      <c r="DH4511" s="61"/>
      <c r="DI4511" s="61"/>
      <c r="DJ4511" s="61"/>
      <c r="DK4511" s="61"/>
      <c r="DL4511" s="61"/>
      <c r="DM4511" s="61"/>
    </row>
    <row r="4512" spans="1:117" s="25" customFormat="1" x14ac:dyDescent="0.2">
      <c r="A4512" s="25" t="s">
        <v>388</v>
      </c>
      <c r="B4512" s="25" t="s">
        <v>282</v>
      </c>
      <c r="C4512" s="25" t="s">
        <v>148</v>
      </c>
      <c r="I4512" s="116"/>
      <c r="J4512" s="116"/>
      <c r="K4512" s="116"/>
      <c r="L4512" s="116"/>
      <c r="M4512" s="116"/>
      <c r="N4512" s="116"/>
      <c r="AL4512" s="117"/>
      <c r="AN4512" s="35" t="str">
        <f t="shared" si="253"/>
        <v/>
      </c>
      <c r="AO4512" s="35" t="str">
        <f t="shared" si="254"/>
        <v>-</v>
      </c>
      <c r="AQ4512" s="25" t="str">
        <f t="shared" si="252"/>
        <v>-</v>
      </c>
      <c r="BP4512" s="61"/>
      <c r="CT4512" s="61"/>
      <c r="CU4512" s="61"/>
      <c r="CV4512" s="61"/>
      <c r="CW4512" s="61"/>
      <c r="CX4512" s="61"/>
      <c r="CY4512" s="61"/>
      <c r="CZ4512" s="61"/>
      <c r="DA4512" s="61"/>
      <c r="DB4512" s="61"/>
      <c r="DC4512" s="61"/>
      <c r="DD4512" s="61"/>
      <c r="DE4512" s="61"/>
      <c r="DF4512" s="61"/>
      <c r="DG4512" s="61"/>
      <c r="DH4512" s="61"/>
      <c r="DI4512" s="61"/>
      <c r="DJ4512" s="61"/>
      <c r="DK4512" s="61"/>
      <c r="DL4512" s="61"/>
      <c r="DM4512" s="61"/>
    </row>
    <row r="4513" spans="1:117" s="25" customFormat="1" x14ac:dyDescent="0.2">
      <c r="A4513" s="25" t="s">
        <v>388</v>
      </c>
      <c r="B4513" s="25" t="s">
        <v>283</v>
      </c>
      <c r="C4513" s="25" t="s">
        <v>147</v>
      </c>
      <c r="I4513" s="116"/>
      <c r="J4513" s="116"/>
      <c r="K4513" s="116"/>
      <c r="L4513" s="116"/>
      <c r="M4513" s="116"/>
      <c r="N4513" s="116"/>
      <c r="AL4513" s="117"/>
      <c r="AN4513" s="35" t="str">
        <f t="shared" si="253"/>
        <v/>
      </c>
      <c r="AO4513" s="35" t="str">
        <f t="shared" si="254"/>
        <v>-</v>
      </c>
      <c r="AQ4513" s="25" t="str">
        <f t="shared" si="252"/>
        <v>-</v>
      </c>
      <c r="BP4513" s="61"/>
      <c r="CT4513" s="61"/>
      <c r="CU4513" s="61"/>
      <c r="CV4513" s="61"/>
      <c r="CW4513" s="61"/>
      <c r="CX4513" s="61"/>
      <c r="CY4513" s="61"/>
      <c r="CZ4513" s="61"/>
      <c r="DA4513" s="61"/>
      <c r="DB4513" s="61"/>
      <c r="DC4513" s="61"/>
      <c r="DD4513" s="61"/>
      <c r="DE4513" s="61"/>
      <c r="DF4513" s="61"/>
      <c r="DG4513" s="61"/>
      <c r="DH4513" s="61"/>
      <c r="DI4513" s="61"/>
      <c r="DJ4513" s="61"/>
      <c r="DK4513" s="61"/>
      <c r="DL4513" s="61"/>
      <c r="DM4513" s="61"/>
    </row>
    <row r="4514" spans="1:117" s="25" customFormat="1" x14ac:dyDescent="0.2">
      <c r="A4514" s="25" t="s">
        <v>388</v>
      </c>
      <c r="B4514" s="25" t="s">
        <v>284</v>
      </c>
      <c r="C4514" s="25" t="s">
        <v>158</v>
      </c>
      <c r="I4514" s="116"/>
      <c r="J4514" s="116"/>
      <c r="K4514" s="116"/>
      <c r="L4514" s="116"/>
      <c r="M4514" s="116"/>
      <c r="N4514" s="116"/>
      <c r="AL4514" s="117"/>
      <c r="AN4514" s="35" t="str">
        <f t="shared" si="253"/>
        <v/>
      </c>
      <c r="AO4514" s="35" t="str">
        <f t="shared" si="254"/>
        <v>-</v>
      </c>
      <c r="AQ4514" s="25" t="str">
        <f t="shared" si="252"/>
        <v>-</v>
      </c>
      <c r="BP4514" s="61"/>
      <c r="CT4514" s="61"/>
      <c r="CU4514" s="61"/>
      <c r="CV4514" s="61"/>
      <c r="CW4514" s="61"/>
      <c r="CX4514" s="61"/>
      <c r="CY4514" s="61"/>
      <c r="CZ4514" s="61"/>
      <c r="DA4514" s="61"/>
      <c r="DB4514" s="61"/>
      <c r="DC4514" s="61"/>
      <c r="DD4514" s="61"/>
      <c r="DE4514" s="61"/>
      <c r="DF4514" s="61"/>
      <c r="DG4514" s="61"/>
      <c r="DH4514" s="61"/>
      <c r="DI4514" s="61"/>
      <c r="DJ4514" s="61"/>
      <c r="DK4514" s="61"/>
      <c r="DL4514" s="61"/>
      <c r="DM4514" s="61"/>
    </row>
    <row r="4515" spans="1:117" s="25" customFormat="1" x14ac:dyDescent="0.2">
      <c r="A4515" s="25" t="s">
        <v>388</v>
      </c>
      <c r="B4515" s="25" t="s">
        <v>285</v>
      </c>
      <c r="C4515" s="25" t="s">
        <v>157</v>
      </c>
      <c r="I4515" s="116"/>
      <c r="J4515" s="116"/>
      <c r="K4515" s="116"/>
      <c r="L4515" s="116"/>
      <c r="M4515" s="116"/>
      <c r="N4515" s="116"/>
      <c r="AL4515" s="117"/>
      <c r="AN4515" s="35" t="str">
        <f t="shared" si="253"/>
        <v/>
      </c>
      <c r="AO4515" s="35" t="str">
        <f t="shared" si="254"/>
        <v>-</v>
      </c>
      <c r="AQ4515" s="25" t="str">
        <f t="shared" si="252"/>
        <v>-</v>
      </c>
      <c r="BP4515" s="61"/>
      <c r="CT4515" s="61"/>
      <c r="CU4515" s="61"/>
      <c r="CV4515" s="61"/>
      <c r="CW4515" s="61"/>
      <c r="CX4515" s="61"/>
      <c r="CY4515" s="61"/>
      <c r="CZ4515" s="61"/>
      <c r="DA4515" s="61"/>
      <c r="DB4515" s="61"/>
      <c r="DC4515" s="61"/>
      <c r="DD4515" s="61"/>
      <c r="DE4515" s="61"/>
      <c r="DF4515" s="61"/>
      <c r="DG4515" s="61"/>
      <c r="DH4515" s="61"/>
      <c r="DI4515" s="61"/>
      <c r="DJ4515" s="61"/>
      <c r="DK4515" s="61"/>
      <c r="DL4515" s="61"/>
      <c r="DM4515" s="61"/>
    </row>
    <row r="4516" spans="1:117" s="25" customFormat="1" x14ac:dyDescent="0.2">
      <c r="A4516" s="25" t="s">
        <v>388</v>
      </c>
      <c r="B4516" s="25" t="s">
        <v>286</v>
      </c>
      <c r="C4516" s="25" t="s">
        <v>156</v>
      </c>
      <c r="I4516" s="116"/>
      <c r="J4516" s="116"/>
      <c r="K4516" s="116"/>
      <c r="L4516" s="116"/>
      <c r="M4516" s="116"/>
      <c r="N4516" s="116"/>
      <c r="AL4516" s="117"/>
      <c r="AN4516" s="35" t="str">
        <f t="shared" si="253"/>
        <v/>
      </c>
      <c r="AO4516" s="35" t="str">
        <f t="shared" si="254"/>
        <v>-</v>
      </c>
      <c r="AQ4516" s="25" t="str">
        <f t="shared" si="252"/>
        <v>-</v>
      </c>
      <c r="BP4516" s="61"/>
      <c r="CT4516" s="61"/>
      <c r="CU4516" s="61"/>
      <c r="CV4516" s="61"/>
      <c r="CW4516" s="61"/>
      <c r="CX4516" s="61"/>
      <c r="CY4516" s="61"/>
      <c r="CZ4516" s="61"/>
      <c r="DA4516" s="61"/>
      <c r="DB4516" s="61"/>
      <c r="DC4516" s="61"/>
      <c r="DD4516" s="61"/>
      <c r="DE4516" s="61"/>
      <c r="DF4516" s="61"/>
      <c r="DG4516" s="61"/>
      <c r="DH4516" s="61"/>
      <c r="DI4516" s="61"/>
      <c r="DJ4516" s="61"/>
      <c r="DK4516" s="61"/>
      <c r="DL4516" s="61"/>
      <c r="DM4516" s="61"/>
    </row>
    <row r="4517" spans="1:117" s="25" customFormat="1" x14ac:dyDescent="0.2">
      <c r="A4517" s="25" t="s">
        <v>388</v>
      </c>
      <c r="B4517" s="25" t="s">
        <v>287</v>
      </c>
      <c r="C4517" s="25" t="s">
        <v>155</v>
      </c>
      <c r="I4517" s="116"/>
      <c r="J4517" s="116"/>
      <c r="K4517" s="116"/>
      <c r="L4517" s="116"/>
      <c r="M4517" s="116"/>
      <c r="N4517" s="116"/>
      <c r="AL4517" s="117"/>
      <c r="AN4517" s="35" t="str">
        <f t="shared" si="253"/>
        <v/>
      </c>
      <c r="AO4517" s="35" t="str">
        <f t="shared" si="254"/>
        <v>-</v>
      </c>
      <c r="AQ4517" s="25" t="str">
        <f t="shared" ref="AQ4517:AQ4580" si="255">CONCATENATE(TRIM(LEFT(AP4517,LEN(AP4517)-LEN(RIGHT(AP4517)))),"-",RIGHT(AP4517))</f>
        <v>-</v>
      </c>
      <c r="BP4517" s="61"/>
      <c r="CT4517" s="61"/>
      <c r="CU4517" s="61"/>
      <c r="CV4517" s="61"/>
      <c r="CW4517" s="61"/>
      <c r="CX4517" s="61"/>
      <c r="CY4517" s="61"/>
      <c r="CZ4517" s="61"/>
      <c r="DA4517" s="61"/>
      <c r="DB4517" s="61"/>
      <c r="DC4517" s="61"/>
      <c r="DD4517" s="61"/>
      <c r="DE4517" s="61"/>
      <c r="DF4517" s="61"/>
      <c r="DG4517" s="61"/>
      <c r="DH4517" s="61"/>
      <c r="DI4517" s="61"/>
      <c r="DJ4517" s="61"/>
      <c r="DK4517" s="61"/>
      <c r="DL4517" s="61"/>
      <c r="DM4517" s="61"/>
    </row>
    <row r="4518" spans="1:117" s="25" customFormat="1" x14ac:dyDescent="0.2">
      <c r="A4518" s="25" t="s">
        <v>388</v>
      </c>
      <c r="B4518" s="25" t="s">
        <v>288</v>
      </c>
      <c r="C4518" s="25" t="s">
        <v>154</v>
      </c>
      <c r="I4518" s="116"/>
      <c r="J4518" s="116"/>
      <c r="K4518" s="116"/>
      <c r="L4518" s="116"/>
      <c r="M4518" s="116"/>
      <c r="N4518" s="116"/>
      <c r="AL4518" s="117"/>
      <c r="AN4518" s="35" t="str">
        <f t="shared" si="253"/>
        <v/>
      </c>
      <c r="AO4518" s="35" t="str">
        <f t="shared" si="254"/>
        <v>-</v>
      </c>
      <c r="AQ4518" s="25" t="str">
        <f t="shared" si="255"/>
        <v>-</v>
      </c>
      <c r="BP4518" s="61"/>
      <c r="CT4518" s="61"/>
      <c r="CU4518" s="61"/>
      <c r="CV4518" s="61"/>
      <c r="CW4518" s="61"/>
      <c r="CX4518" s="61"/>
      <c r="CY4518" s="61"/>
      <c r="CZ4518" s="61"/>
      <c r="DA4518" s="61"/>
      <c r="DB4518" s="61"/>
      <c r="DC4518" s="61"/>
      <c r="DD4518" s="61"/>
      <c r="DE4518" s="61"/>
      <c r="DF4518" s="61"/>
      <c r="DG4518" s="61"/>
      <c r="DH4518" s="61"/>
      <c r="DI4518" s="61"/>
      <c r="DJ4518" s="61"/>
      <c r="DK4518" s="61"/>
      <c r="DL4518" s="61"/>
      <c r="DM4518" s="61"/>
    </row>
    <row r="4519" spans="1:117" s="25" customFormat="1" x14ac:dyDescent="0.2">
      <c r="A4519" s="25" t="s">
        <v>388</v>
      </c>
      <c r="B4519" s="25" t="s">
        <v>289</v>
      </c>
      <c r="C4519" s="25" t="s">
        <v>153</v>
      </c>
      <c r="I4519" s="116"/>
      <c r="J4519" s="116"/>
      <c r="K4519" s="116"/>
      <c r="L4519" s="116"/>
      <c r="M4519" s="116"/>
      <c r="N4519" s="116"/>
      <c r="AL4519" s="117"/>
      <c r="AN4519" s="35" t="str">
        <f t="shared" si="253"/>
        <v/>
      </c>
      <c r="AO4519" s="35" t="str">
        <f t="shared" si="254"/>
        <v>-</v>
      </c>
      <c r="AQ4519" s="25" t="str">
        <f t="shared" si="255"/>
        <v>-</v>
      </c>
      <c r="BP4519" s="61"/>
      <c r="CT4519" s="61"/>
      <c r="CU4519" s="61"/>
      <c r="CV4519" s="61"/>
      <c r="CW4519" s="61"/>
      <c r="CX4519" s="61"/>
      <c r="CY4519" s="61"/>
      <c r="CZ4519" s="61"/>
      <c r="DA4519" s="61"/>
      <c r="DB4519" s="61"/>
      <c r="DC4519" s="61"/>
      <c r="DD4519" s="61"/>
      <c r="DE4519" s="61"/>
      <c r="DF4519" s="61"/>
      <c r="DG4519" s="61"/>
      <c r="DH4519" s="61"/>
      <c r="DI4519" s="61"/>
      <c r="DJ4519" s="61"/>
      <c r="DK4519" s="61"/>
      <c r="DL4519" s="61"/>
      <c r="DM4519" s="61"/>
    </row>
    <row r="4520" spans="1:117" s="25" customFormat="1" x14ac:dyDescent="0.2">
      <c r="A4520" s="25" t="s">
        <v>388</v>
      </c>
      <c r="B4520" s="25" t="s">
        <v>290</v>
      </c>
      <c r="C4520" s="25" t="s">
        <v>152</v>
      </c>
      <c r="I4520" s="116"/>
      <c r="J4520" s="116"/>
      <c r="K4520" s="116"/>
      <c r="L4520" s="116"/>
      <c r="M4520" s="116"/>
      <c r="N4520" s="116"/>
      <c r="AL4520" s="117"/>
      <c r="AN4520" s="35" t="str">
        <f t="shared" si="253"/>
        <v/>
      </c>
      <c r="AO4520" s="35" t="str">
        <f t="shared" si="254"/>
        <v>-</v>
      </c>
      <c r="AQ4520" s="25" t="str">
        <f t="shared" si="255"/>
        <v>-</v>
      </c>
      <c r="BP4520" s="61"/>
      <c r="CT4520" s="61"/>
      <c r="CU4520" s="61"/>
      <c r="CV4520" s="61"/>
      <c r="CW4520" s="61"/>
      <c r="CX4520" s="61"/>
      <c r="CY4520" s="61"/>
      <c r="CZ4520" s="61"/>
      <c r="DA4520" s="61"/>
      <c r="DB4520" s="61"/>
      <c r="DC4520" s="61"/>
      <c r="DD4520" s="61"/>
      <c r="DE4520" s="61"/>
      <c r="DF4520" s="61"/>
      <c r="DG4520" s="61"/>
      <c r="DH4520" s="61"/>
      <c r="DI4520" s="61"/>
      <c r="DJ4520" s="61"/>
      <c r="DK4520" s="61"/>
      <c r="DL4520" s="61"/>
      <c r="DM4520" s="61"/>
    </row>
    <row r="4521" spans="1:117" s="25" customFormat="1" x14ac:dyDescent="0.2">
      <c r="A4521" s="25" t="s">
        <v>389</v>
      </c>
      <c r="B4521" s="25" t="s">
        <v>280</v>
      </c>
      <c r="C4521" s="25" t="s">
        <v>152</v>
      </c>
      <c r="I4521" s="116"/>
      <c r="J4521" s="116"/>
      <c r="K4521" s="116"/>
      <c r="L4521" s="116"/>
      <c r="M4521" s="116"/>
      <c r="N4521" s="116"/>
      <c r="AL4521" s="117"/>
      <c r="AN4521" s="35" t="str">
        <f t="shared" si="253"/>
        <v/>
      </c>
      <c r="AO4521" s="35" t="str">
        <f t="shared" si="254"/>
        <v>-</v>
      </c>
      <c r="AQ4521" s="25" t="str">
        <f t="shared" si="255"/>
        <v>-</v>
      </c>
      <c r="BP4521" s="61"/>
      <c r="CT4521" s="61"/>
      <c r="CU4521" s="61"/>
      <c r="CV4521" s="61"/>
      <c r="CW4521" s="61"/>
      <c r="CX4521" s="61"/>
      <c r="CY4521" s="61"/>
      <c r="CZ4521" s="61"/>
      <c r="DA4521" s="61"/>
      <c r="DB4521" s="61"/>
      <c r="DC4521" s="61"/>
      <c r="DD4521" s="61"/>
      <c r="DE4521" s="61"/>
      <c r="DF4521" s="61"/>
      <c r="DG4521" s="61"/>
      <c r="DH4521" s="61"/>
      <c r="DI4521" s="61"/>
      <c r="DJ4521" s="61"/>
      <c r="DK4521" s="61"/>
      <c r="DL4521" s="61"/>
      <c r="DM4521" s="61"/>
    </row>
    <row r="4522" spans="1:117" s="25" customFormat="1" x14ac:dyDescent="0.2">
      <c r="A4522" s="25" t="s">
        <v>389</v>
      </c>
      <c r="B4522" s="25" t="s">
        <v>281</v>
      </c>
      <c r="C4522" s="25" t="s">
        <v>151</v>
      </c>
      <c r="I4522" s="116"/>
      <c r="J4522" s="116"/>
      <c r="K4522" s="116"/>
      <c r="L4522" s="116"/>
      <c r="M4522" s="116"/>
      <c r="N4522" s="116"/>
      <c r="AL4522" s="117"/>
      <c r="AN4522" s="35" t="str">
        <f t="shared" si="253"/>
        <v/>
      </c>
      <c r="AO4522" s="35" t="str">
        <f t="shared" si="254"/>
        <v>-</v>
      </c>
      <c r="AQ4522" s="25" t="str">
        <f t="shared" si="255"/>
        <v>-</v>
      </c>
      <c r="BP4522" s="61"/>
      <c r="CT4522" s="61"/>
      <c r="CU4522" s="61"/>
      <c r="CV4522" s="61"/>
      <c r="CW4522" s="61"/>
      <c r="CX4522" s="61"/>
      <c r="CY4522" s="61"/>
      <c r="CZ4522" s="61"/>
      <c r="DA4522" s="61"/>
      <c r="DB4522" s="61"/>
      <c r="DC4522" s="61"/>
      <c r="DD4522" s="61"/>
      <c r="DE4522" s="61"/>
      <c r="DF4522" s="61"/>
      <c r="DG4522" s="61"/>
      <c r="DH4522" s="61"/>
      <c r="DI4522" s="61"/>
      <c r="DJ4522" s="61"/>
      <c r="DK4522" s="61"/>
      <c r="DL4522" s="61"/>
      <c r="DM4522" s="61"/>
    </row>
    <row r="4523" spans="1:117" s="25" customFormat="1" x14ac:dyDescent="0.2">
      <c r="A4523" s="25" t="s">
        <v>389</v>
      </c>
      <c r="B4523" s="25" t="s">
        <v>291</v>
      </c>
      <c r="C4523" s="25" t="s">
        <v>150</v>
      </c>
      <c r="I4523" s="116"/>
      <c r="J4523" s="116"/>
      <c r="K4523" s="116"/>
      <c r="L4523" s="116"/>
      <c r="M4523" s="116"/>
      <c r="N4523" s="116"/>
      <c r="AL4523" s="117"/>
      <c r="AN4523" s="35" t="str">
        <f t="shared" si="253"/>
        <v/>
      </c>
      <c r="AO4523" s="35" t="str">
        <f t="shared" si="254"/>
        <v>-</v>
      </c>
      <c r="AQ4523" s="25" t="str">
        <f t="shared" si="255"/>
        <v>-</v>
      </c>
      <c r="BP4523" s="61"/>
      <c r="CT4523" s="61"/>
      <c r="CU4523" s="61"/>
      <c r="CV4523" s="61"/>
      <c r="CW4523" s="61"/>
      <c r="CX4523" s="61"/>
      <c r="CY4523" s="61"/>
      <c r="CZ4523" s="61"/>
      <c r="DA4523" s="61"/>
      <c r="DB4523" s="61"/>
      <c r="DC4523" s="61"/>
      <c r="DD4523" s="61"/>
      <c r="DE4523" s="61"/>
      <c r="DF4523" s="61"/>
      <c r="DG4523" s="61"/>
      <c r="DH4523" s="61"/>
      <c r="DI4523" s="61"/>
      <c r="DJ4523" s="61"/>
      <c r="DK4523" s="61"/>
      <c r="DL4523" s="61"/>
      <c r="DM4523" s="61"/>
    </row>
    <row r="4524" spans="1:117" s="25" customFormat="1" x14ac:dyDescent="0.2">
      <c r="A4524" s="25" t="s">
        <v>389</v>
      </c>
      <c r="B4524" s="25" t="s">
        <v>283</v>
      </c>
      <c r="C4524" s="25" t="s">
        <v>149</v>
      </c>
      <c r="I4524" s="116"/>
      <c r="J4524" s="116"/>
      <c r="K4524" s="116"/>
      <c r="L4524" s="116"/>
      <c r="M4524" s="116"/>
      <c r="N4524" s="116"/>
      <c r="AL4524" s="117"/>
      <c r="AN4524" s="35" t="str">
        <f t="shared" si="253"/>
        <v/>
      </c>
      <c r="AO4524" s="35" t="str">
        <f t="shared" si="254"/>
        <v>-</v>
      </c>
      <c r="AQ4524" s="25" t="str">
        <f t="shared" si="255"/>
        <v>-</v>
      </c>
      <c r="BP4524" s="61"/>
      <c r="CT4524" s="61"/>
      <c r="CU4524" s="61"/>
      <c r="CV4524" s="61"/>
      <c r="CW4524" s="61"/>
      <c r="CX4524" s="61"/>
      <c r="CY4524" s="61"/>
      <c r="CZ4524" s="61"/>
      <c r="DA4524" s="61"/>
      <c r="DB4524" s="61"/>
      <c r="DC4524" s="61"/>
      <c r="DD4524" s="61"/>
      <c r="DE4524" s="61"/>
      <c r="DF4524" s="61"/>
      <c r="DG4524" s="61"/>
      <c r="DH4524" s="61"/>
      <c r="DI4524" s="61"/>
      <c r="DJ4524" s="61"/>
      <c r="DK4524" s="61"/>
      <c r="DL4524" s="61"/>
      <c r="DM4524" s="61"/>
    </row>
    <row r="4525" spans="1:117" s="25" customFormat="1" x14ac:dyDescent="0.2">
      <c r="A4525" s="25" t="s">
        <v>389</v>
      </c>
      <c r="B4525" s="25" t="s">
        <v>284</v>
      </c>
      <c r="C4525" s="25" t="s">
        <v>148</v>
      </c>
      <c r="I4525" s="116"/>
      <c r="J4525" s="116"/>
      <c r="K4525" s="116"/>
      <c r="L4525" s="116"/>
      <c r="M4525" s="116"/>
      <c r="N4525" s="116"/>
      <c r="AL4525" s="117"/>
      <c r="AN4525" s="35" t="str">
        <f t="shared" si="253"/>
        <v/>
      </c>
      <c r="AO4525" s="35" t="str">
        <f t="shared" si="254"/>
        <v>-</v>
      </c>
      <c r="AQ4525" s="25" t="str">
        <f t="shared" si="255"/>
        <v>-</v>
      </c>
      <c r="BP4525" s="61"/>
      <c r="CT4525" s="61"/>
      <c r="CU4525" s="61"/>
      <c r="CV4525" s="61"/>
      <c r="CW4525" s="61"/>
      <c r="CX4525" s="61"/>
      <c r="CY4525" s="61"/>
      <c r="CZ4525" s="61"/>
      <c r="DA4525" s="61"/>
      <c r="DB4525" s="61"/>
      <c r="DC4525" s="61"/>
      <c r="DD4525" s="61"/>
      <c r="DE4525" s="61"/>
      <c r="DF4525" s="61"/>
      <c r="DG4525" s="61"/>
      <c r="DH4525" s="61"/>
      <c r="DI4525" s="61"/>
      <c r="DJ4525" s="61"/>
      <c r="DK4525" s="61"/>
      <c r="DL4525" s="61"/>
      <c r="DM4525" s="61"/>
    </row>
    <row r="4526" spans="1:117" s="25" customFormat="1" x14ac:dyDescent="0.2">
      <c r="A4526" s="25" t="s">
        <v>389</v>
      </c>
      <c r="B4526" s="25" t="s">
        <v>285</v>
      </c>
      <c r="C4526" s="25" t="s">
        <v>147</v>
      </c>
      <c r="I4526" s="116"/>
      <c r="J4526" s="116"/>
      <c r="K4526" s="116"/>
      <c r="L4526" s="116"/>
      <c r="M4526" s="116"/>
      <c r="N4526" s="116"/>
      <c r="AL4526" s="117"/>
      <c r="AN4526" s="35" t="str">
        <f t="shared" si="253"/>
        <v/>
      </c>
      <c r="AO4526" s="35" t="str">
        <f t="shared" si="254"/>
        <v>-</v>
      </c>
      <c r="AQ4526" s="25" t="str">
        <f t="shared" si="255"/>
        <v>-</v>
      </c>
      <c r="BP4526" s="61"/>
      <c r="CT4526" s="61"/>
      <c r="CU4526" s="61"/>
      <c r="CV4526" s="61"/>
      <c r="CW4526" s="61"/>
      <c r="CX4526" s="61"/>
      <c r="CY4526" s="61"/>
      <c r="CZ4526" s="61"/>
      <c r="DA4526" s="61"/>
      <c r="DB4526" s="61"/>
      <c r="DC4526" s="61"/>
      <c r="DD4526" s="61"/>
      <c r="DE4526" s="61"/>
      <c r="DF4526" s="61"/>
      <c r="DG4526" s="61"/>
      <c r="DH4526" s="61"/>
      <c r="DI4526" s="61"/>
      <c r="DJ4526" s="61"/>
      <c r="DK4526" s="61"/>
      <c r="DL4526" s="61"/>
      <c r="DM4526" s="61"/>
    </row>
    <row r="4527" spans="1:117" s="25" customFormat="1" x14ac:dyDescent="0.2">
      <c r="A4527" s="25" t="s">
        <v>389</v>
      </c>
      <c r="B4527" s="25" t="s">
        <v>286</v>
      </c>
      <c r="C4527" s="25" t="s">
        <v>158</v>
      </c>
      <c r="I4527" s="116"/>
      <c r="J4527" s="116"/>
      <c r="K4527" s="116"/>
      <c r="L4527" s="116"/>
      <c r="M4527" s="116"/>
      <c r="N4527" s="116"/>
      <c r="AL4527" s="117"/>
      <c r="AN4527" s="35" t="str">
        <f t="shared" si="253"/>
        <v/>
      </c>
      <c r="AO4527" s="35" t="str">
        <f t="shared" si="254"/>
        <v>-</v>
      </c>
      <c r="AQ4527" s="25" t="str">
        <f t="shared" si="255"/>
        <v>-</v>
      </c>
      <c r="BP4527" s="61"/>
      <c r="CT4527" s="61"/>
      <c r="CU4527" s="61"/>
      <c r="CV4527" s="61"/>
      <c r="CW4527" s="61"/>
      <c r="CX4527" s="61"/>
      <c r="CY4527" s="61"/>
      <c r="CZ4527" s="61"/>
      <c r="DA4527" s="61"/>
      <c r="DB4527" s="61"/>
      <c r="DC4527" s="61"/>
      <c r="DD4527" s="61"/>
      <c r="DE4527" s="61"/>
      <c r="DF4527" s="61"/>
      <c r="DG4527" s="61"/>
      <c r="DH4527" s="61"/>
      <c r="DI4527" s="61"/>
      <c r="DJ4527" s="61"/>
      <c r="DK4527" s="61"/>
      <c r="DL4527" s="61"/>
      <c r="DM4527" s="61"/>
    </row>
    <row r="4528" spans="1:117" s="25" customFormat="1" x14ac:dyDescent="0.2">
      <c r="A4528" s="25" t="s">
        <v>389</v>
      </c>
      <c r="B4528" s="25" t="s">
        <v>287</v>
      </c>
      <c r="C4528" s="25" t="s">
        <v>157</v>
      </c>
      <c r="I4528" s="116"/>
      <c r="J4528" s="116"/>
      <c r="K4528" s="116"/>
      <c r="L4528" s="116"/>
      <c r="M4528" s="116"/>
      <c r="N4528" s="116"/>
      <c r="AL4528" s="117"/>
      <c r="AN4528" s="35" t="str">
        <f t="shared" si="253"/>
        <v/>
      </c>
      <c r="AO4528" s="35" t="str">
        <f t="shared" si="254"/>
        <v>-</v>
      </c>
      <c r="AQ4528" s="25" t="str">
        <f t="shared" si="255"/>
        <v>-</v>
      </c>
      <c r="BP4528" s="61"/>
      <c r="CT4528" s="61"/>
      <c r="CU4528" s="61"/>
      <c r="CV4528" s="61"/>
      <c r="CW4528" s="61"/>
      <c r="CX4528" s="61"/>
      <c r="CY4528" s="61"/>
      <c r="CZ4528" s="61"/>
      <c r="DA4528" s="61"/>
      <c r="DB4528" s="61"/>
      <c r="DC4528" s="61"/>
      <c r="DD4528" s="61"/>
      <c r="DE4528" s="61"/>
      <c r="DF4528" s="61"/>
      <c r="DG4528" s="61"/>
      <c r="DH4528" s="61"/>
      <c r="DI4528" s="61"/>
      <c r="DJ4528" s="61"/>
      <c r="DK4528" s="61"/>
      <c r="DL4528" s="61"/>
      <c r="DM4528" s="61"/>
    </row>
    <row r="4529" spans="1:117" s="25" customFormat="1" x14ac:dyDescent="0.2">
      <c r="A4529" s="25" t="s">
        <v>389</v>
      </c>
      <c r="B4529" s="25" t="s">
        <v>292</v>
      </c>
      <c r="C4529" s="25" t="s">
        <v>156</v>
      </c>
      <c r="I4529" s="116"/>
      <c r="J4529" s="116"/>
      <c r="K4529" s="116"/>
      <c r="L4529" s="116"/>
      <c r="M4529" s="116"/>
      <c r="N4529" s="116"/>
      <c r="AL4529" s="117"/>
      <c r="AN4529" s="35" t="str">
        <f t="shared" si="253"/>
        <v/>
      </c>
      <c r="AO4529" s="35" t="str">
        <f t="shared" si="254"/>
        <v>-</v>
      </c>
      <c r="AQ4529" s="25" t="str">
        <f t="shared" si="255"/>
        <v>-</v>
      </c>
      <c r="BP4529" s="61"/>
      <c r="CT4529" s="61"/>
      <c r="CU4529" s="61"/>
      <c r="CV4529" s="61"/>
      <c r="CW4529" s="61"/>
      <c r="CX4529" s="61"/>
      <c r="CY4529" s="61"/>
      <c r="CZ4529" s="61"/>
      <c r="DA4529" s="61"/>
      <c r="DB4529" s="61"/>
      <c r="DC4529" s="61"/>
      <c r="DD4529" s="61"/>
      <c r="DE4529" s="61"/>
      <c r="DF4529" s="61"/>
      <c r="DG4529" s="61"/>
      <c r="DH4529" s="61"/>
      <c r="DI4529" s="61"/>
      <c r="DJ4529" s="61"/>
      <c r="DK4529" s="61"/>
      <c r="DL4529" s="61"/>
      <c r="DM4529" s="61"/>
    </row>
    <row r="4530" spans="1:117" s="25" customFormat="1" x14ac:dyDescent="0.2">
      <c r="A4530" s="25" t="s">
        <v>389</v>
      </c>
      <c r="B4530" s="25" t="s">
        <v>289</v>
      </c>
      <c r="C4530" s="25" t="s">
        <v>155</v>
      </c>
      <c r="I4530" s="116"/>
      <c r="J4530" s="116"/>
      <c r="K4530" s="116"/>
      <c r="L4530" s="116"/>
      <c r="M4530" s="116"/>
      <c r="N4530" s="116"/>
      <c r="AL4530" s="117"/>
      <c r="AN4530" s="35" t="str">
        <f t="shared" si="253"/>
        <v/>
      </c>
      <c r="AO4530" s="35" t="str">
        <f t="shared" si="254"/>
        <v>-</v>
      </c>
      <c r="AQ4530" s="25" t="str">
        <f t="shared" si="255"/>
        <v>-</v>
      </c>
      <c r="BP4530" s="61"/>
      <c r="CT4530" s="61"/>
      <c r="CU4530" s="61"/>
      <c r="CV4530" s="61"/>
      <c r="CW4530" s="61"/>
      <c r="CX4530" s="61"/>
      <c r="CY4530" s="61"/>
      <c r="CZ4530" s="61"/>
      <c r="DA4530" s="61"/>
      <c r="DB4530" s="61"/>
      <c r="DC4530" s="61"/>
      <c r="DD4530" s="61"/>
      <c r="DE4530" s="61"/>
      <c r="DF4530" s="61"/>
      <c r="DG4530" s="61"/>
      <c r="DH4530" s="61"/>
      <c r="DI4530" s="61"/>
      <c r="DJ4530" s="61"/>
      <c r="DK4530" s="61"/>
      <c r="DL4530" s="61"/>
      <c r="DM4530" s="61"/>
    </row>
    <row r="4531" spans="1:117" s="25" customFormat="1" x14ac:dyDescent="0.2">
      <c r="A4531" s="25" t="s">
        <v>389</v>
      </c>
      <c r="B4531" s="25" t="s">
        <v>290</v>
      </c>
      <c r="C4531" s="25" t="s">
        <v>154</v>
      </c>
      <c r="I4531" s="116"/>
      <c r="J4531" s="116"/>
      <c r="K4531" s="116"/>
      <c r="L4531" s="116"/>
      <c r="M4531" s="116"/>
      <c r="N4531" s="116"/>
      <c r="AL4531" s="117"/>
      <c r="AN4531" s="35" t="str">
        <f t="shared" si="253"/>
        <v/>
      </c>
      <c r="AO4531" s="35" t="str">
        <f t="shared" si="254"/>
        <v>-</v>
      </c>
      <c r="AQ4531" s="25" t="str">
        <f t="shared" si="255"/>
        <v>-</v>
      </c>
      <c r="BP4531" s="61"/>
      <c r="CT4531" s="61"/>
      <c r="CU4531" s="61"/>
      <c r="CV4531" s="61"/>
      <c r="CW4531" s="61"/>
      <c r="CX4531" s="61"/>
      <c r="CY4531" s="61"/>
      <c r="CZ4531" s="61"/>
      <c r="DA4531" s="61"/>
      <c r="DB4531" s="61"/>
      <c r="DC4531" s="61"/>
      <c r="DD4531" s="61"/>
      <c r="DE4531" s="61"/>
      <c r="DF4531" s="61"/>
      <c r="DG4531" s="61"/>
      <c r="DH4531" s="61"/>
      <c r="DI4531" s="61"/>
      <c r="DJ4531" s="61"/>
      <c r="DK4531" s="61"/>
      <c r="DL4531" s="61"/>
      <c r="DM4531" s="61"/>
    </row>
    <row r="4532" spans="1:117" s="25" customFormat="1" x14ac:dyDescent="0.2">
      <c r="A4532" s="25" t="s">
        <v>390</v>
      </c>
      <c r="B4532" s="25" t="s">
        <v>280</v>
      </c>
      <c r="C4532" s="25" t="s">
        <v>153</v>
      </c>
      <c r="I4532" s="116"/>
      <c r="J4532" s="116"/>
      <c r="K4532" s="116"/>
      <c r="L4532" s="116"/>
      <c r="M4532" s="116"/>
      <c r="N4532" s="116"/>
      <c r="AL4532" s="117"/>
      <c r="AN4532" s="35" t="str">
        <f t="shared" si="253"/>
        <v/>
      </c>
      <c r="AO4532" s="35" t="str">
        <f t="shared" si="254"/>
        <v>-</v>
      </c>
      <c r="AQ4532" s="25" t="str">
        <f t="shared" si="255"/>
        <v>-</v>
      </c>
      <c r="BP4532" s="61"/>
      <c r="CT4532" s="61"/>
      <c r="CU4532" s="61"/>
      <c r="CV4532" s="61"/>
      <c r="CW4532" s="61"/>
      <c r="CX4532" s="61"/>
      <c r="CY4532" s="61"/>
      <c r="CZ4532" s="61"/>
      <c r="DA4532" s="61"/>
      <c r="DB4532" s="61"/>
      <c r="DC4532" s="61"/>
      <c r="DD4532" s="61"/>
      <c r="DE4532" s="61"/>
      <c r="DF4532" s="61"/>
      <c r="DG4532" s="61"/>
      <c r="DH4532" s="61"/>
      <c r="DI4532" s="61"/>
      <c r="DJ4532" s="61"/>
      <c r="DK4532" s="61"/>
      <c r="DL4532" s="61"/>
      <c r="DM4532" s="61"/>
    </row>
    <row r="4533" spans="1:117" s="25" customFormat="1" x14ac:dyDescent="0.2">
      <c r="A4533" s="25" t="s">
        <v>390</v>
      </c>
      <c r="B4533" s="25" t="s">
        <v>281</v>
      </c>
      <c r="C4533" s="25" t="s">
        <v>152</v>
      </c>
      <c r="I4533" s="116"/>
      <c r="J4533" s="116"/>
      <c r="K4533" s="116"/>
      <c r="L4533" s="116"/>
      <c r="M4533" s="116"/>
      <c r="N4533" s="116"/>
      <c r="AL4533" s="117"/>
      <c r="AN4533" s="35" t="str">
        <f t="shared" si="253"/>
        <v/>
      </c>
      <c r="AO4533" s="35" t="str">
        <f t="shared" si="254"/>
        <v>-</v>
      </c>
      <c r="AQ4533" s="25" t="str">
        <f t="shared" si="255"/>
        <v>-</v>
      </c>
      <c r="BP4533" s="61"/>
      <c r="CT4533" s="61"/>
      <c r="CU4533" s="61"/>
      <c r="CV4533" s="61"/>
      <c r="CW4533" s="61"/>
      <c r="CX4533" s="61"/>
      <c r="CY4533" s="61"/>
      <c r="CZ4533" s="61"/>
      <c r="DA4533" s="61"/>
      <c r="DB4533" s="61"/>
      <c r="DC4533" s="61"/>
      <c r="DD4533" s="61"/>
      <c r="DE4533" s="61"/>
      <c r="DF4533" s="61"/>
      <c r="DG4533" s="61"/>
      <c r="DH4533" s="61"/>
      <c r="DI4533" s="61"/>
      <c r="DJ4533" s="61"/>
      <c r="DK4533" s="61"/>
      <c r="DL4533" s="61"/>
      <c r="DM4533" s="61"/>
    </row>
    <row r="4534" spans="1:117" s="25" customFormat="1" x14ac:dyDescent="0.2">
      <c r="A4534" s="25" t="s">
        <v>390</v>
      </c>
      <c r="B4534" s="25" t="s">
        <v>291</v>
      </c>
      <c r="C4534" s="25" t="s">
        <v>151</v>
      </c>
      <c r="I4534" s="116"/>
      <c r="J4534" s="116"/>
      <c r="K4534" s="116"/>
      <c r="L4534" s="116"/>
      <c r="M4534" s="116"/>
      <c r="N4534" s="116"/>
      <c r="AL4534" s="117"/>
      <c r="AN4534" s="35" t="str">
        <f t="shared" si="253"/>
        <v/>
      </c>
      <c r="AO4534" s="35" t="str">
        <f t="shared" si="254"/>
        <v>-</v>
      </c>
      <c r="AQ4534" s="25" t="str">
        <f t="shared" si="255"/>
        <v>-</v>
      </c>
      <c r="BP4534" s="61"/>
      <c r="CT4534" s="61"/>
      <c r="CU4534" s="61"/>
      <c r="CV4534" s="61"/>
      <c r="CW4534" s="61"/>
      <c r="CX4534" s="61"/>
      <c r="CY4534" s="61"/>
      <c r="CZ4534" s="61"/>
      <c r="DA4534" s="61"/>
      <c r="DB4534" s="61"/>
      <c r="DC4534" s="61"/>
      <c r="DD4534" s="61"/>
      <c r="DE4534" s="61"/>
      <c r="DF4534" s="61"/>
      <c r="DG4534" s="61"/>
      <c r="DH4534" s="61"/>
      <c r="DI4534" s="61"/>
      <c r="DJ4534" s="61"/>
      <c r="DK4534" s="61"/>
      <c r="DL4534" s="61"/>
      <c r="DM4534" s="61"/>
    </row>
    <row r="4535" spans="1:117" s="25" customFormat="1" x14ac:dyDescent="0.2">
      <c r="A4535" s="25" t="s">
        <v>390</v>
      </c>
      <c r="B4535" s="25" t="s">
        <v>283</v>
      </c>
      <c r="C4535" s="25" t="s">
        <v>150</v>
      </c>
      <c r="I4535" s="116"/>
      <c r="J4535" s="116"/>
      <c r="K4535" s="116"/>
      <c r="L4535" s="116"/>
      <c r="M4535" s="116"/>
      <c r="N4535" s="116"/>
      <c r="AL4535" s="117"/>
      <c r="AN4535" s="35" t="str">
        <f t="shared" ref="AN4535:AN4598" si="256">CONCATENATE(AM4535,AP4535)</f>
        <v/>
      </c>
      <c r="AO4535" s="35" t="str">
        <f t="shared" ref="AO4535:AO4598" si="257">CONCATENATE(AM4535,"-",AL4535)</f>
        <v>-</v>
      </c>
      <c r="AQ4535" s="25" t="str">
        <f t="shared" si="255"/>
        <v>-</v>
      </c>
      <c r="BP4535" s="61"/>
      <c r="CT4535" s="61"/>
      <c r="CU4535" s="61"/>
      <c r="CV4535" s="61"/>
      <c r="CW4535" s="61"/>
      <c r="CX4535" s="61"/>
      <c r="CY4535" s="61"/>
      <c r="CZ4535" s="61"/>
      <c r="DA4535" s="61"/>
      <c r="DB4535" s="61"/>
      <c r="DC4535" s="61"/>
      <c r="DD4535" s="61"/>
      <c r="DE4535" s="61"/>
      <c r="DF4535" s="61"/>
      <c r="DG4535" s="61"/>
      <c r="DH4535" s="61"/>
      <c r="DI4535" s="61"/>
      <c r="DJ4535" s="61"/>
      <c r="DK4535" s="61"/>
      <c r="DL4535" s="61"/>
      <c r="DM4535" s="61"/>
    </row>
    <row r="4536" spans="1:117" s="25" customFormat="1" x14ac:dyDescent="0.2">
      <c r="A4536" s="25" t="s">
        <v>390</v>
      </c>
      <c r="B4536" s="25" t="s">
        <v>284</v>
      </c>
      <c r="C4536" s="25" t="s">
        <v>149</v>
      </c>
      <c r="I4536" s="116"/>
      <c r="J4536" s="116"/>
      <c r="K4536" s="116"/>
      <c r="L4536" s="116"/>
      <c r="M4536" s="116"/>
      <c r="N4536" s="116"/>
      <c r="AL4536" s="117"/>
      <c r="AN4536" s="35" t="str">
        <f t="shared" si="256"/>
        <v/>
      </c>
      <c r="AO4536" s="35" t="str">
        <f t="shared" si="257"/>
        <v>-</v>
      </c>
      <c r="AQ4536" s="25" t="str">
        <f t="shared" si="255"/>
        <v>-</v>
      </c>
      <c r="BP4536" s="61"/>
      <c r="CT4536" s="61"/>
      <c r="CU4536" s="61"/>
      <c r="CV4536" s="61"/>
      <c r="CW4536" s="61"/>
      <c r="CX4536" s="61"/>
      <c r="CY4536" s="61"/>
      <c r="CZ4536" s="61"/>
      <c r="DA4536" s="61"/>
      <c r="DB4536" s="61"/>
      <c r="DC4536" s="61"/>
      <c r="DD4536" s="61"/>
      <c r="DE4536" s="61"/>
      <c r="DF4536" s="61"/>
      <c r="DG4536" s="61"/>
      <c r="DH4536" s="61"/>
      <c r="DI4536" s="61"/>
      <c r="DJ4536" s="61"/>
      <c r="DK4536" s="61"/>
      <c r="DL4536" s="61"/>
      <c r="DM4536" s="61"/>
    </row>
    <row r="4537" spans="1:117" s="25" customFormat="1" x14ac:dyDescent="0.2">
      <c r="A4537" s="25" t="s">
        <v>390</v>
      </c>
      <c r="B4537" s="25" t="s">
        <v>285</v>
      </c>
      <c r="C4537" s="25" t="s">
        <v>148</v>
      </c>
      <c r="I4537" s="116"/>
      <c r="J4537" s="116"/>
      <c r="K4537" s="116"/>
      <c r="L4537" s="116"/>
      <c r="M4537" s="116"/>
      <c r="N4537" s="116"/>
      <c r="AL4537" s="117"/>
      <c r="AN4537" s="35" t="str">
        <f t="shared" si="256"/>
        <v/>
      </c>
      <c r="AO4537" s="35" t="str">
        <f t="shared" si="257"/>
        <v>-</v>
      </c>
      <c r="AQ4537" s="25" t="str">
        <f t="shared" si="255"/>
        <v>-</v>
      </c>
      <c r="BP4537" s="61"/>
      <c r="CT4537" s="61"/>
      <c r="CU4537" s="61"/>
      <c r="CV4537" s="61"/>
      <c r="CW4537" s="61"/>
      <c r="CX4537" s="61"/>
      <c r="CY4537" s="61"/>
      <c r="CZ4537" s="61"/>
      <c r="DA4537" s="61"/>
      <c r="DB4537" s="61"/>
      <c r="DC4537" s="61"/>
      <c r="DD4537" s="61"/>
      <c r="DE4537" s="61"/>
      <c r="DF4537" s="61"/>
      <c r="DG4537" s="61"/>
      <c r="DH4537" s="61"/>
      <c r="DI4537" s="61"/>
      <c r="DJ4537" s="61"/>
      <c r="DK4537" s="61"/>
      <c r="DL4537" s="61"/>
      <c r="DM4537" s="61"/>
    </row>
    <row r="4538" spans="1:117" s="25" customFormat="1" x14ac:dyDescent="0.2">
      <c r="A4538" s="25" t="s">
        <v>390</v>
      </c>
      <c r="B4538" s="25" t="s">
        <v>286</v>
      </c>
      <c r="C4538" s="25" t="s">
        <v>147</v>
      </c>
      <c r="I4538" s="116"/>
      <c r="J4538" s="116"/>
      <c r="K4538" s="116"/>
      <c r="L4538" s="116"/>
      <c r="M4538" s="116"/>
      <c r="N4538" s="116"/>
      <c r="AL4538" s="117"/>
      <c r="AN4538" s="35" t="str">
        <f t="shared" si="256"/>
        <v/>
      </c>
      <c r="AO4538" s="35" t="str">
        <f t="shared" si="257"/>
        <v>-</v>
      </c>
      <c r="AQ4538" s="25" t="str">
        <f t="shared" si="255"/>
        <v>-</v>
      </c>
      <c r="BP4538" s="61"/>
      <c r="CT4538" s="61"/>
      <c r="CU4538" s="61"/>
      <c r="CV4538" s="61"/>
      <c r="CW4538" s="61"/>
      <c r="CX4538" s="61"/>
      <c r="CY4538" s="61"/>
      <c r="CZ4538" s="61"/>
      <c r="DA4538" s="61"/>
      <c r="DB4538" s="61"/>
      <c r="DC4538" s="61"/>
      <c r="DD4538" s="61"/>
      <c r="DE4538" s="61"/>
      <c r="DF4538" s="61"/>
      <c r="DG4538" s="61"/>
      <c r="DH4538" s="61"/>
      <c r="DI4538" s="61"/>
      <c r="DJ4538" s="61"/>
      <c r="DK4538" s="61"/>
      <c r="DL4538" s="61"/>
      <c r="DM4538" s="61"/>
    </row>
    <row r="4539" spans="1:117" s="25" customFormat="1" x14ac:dyDescent="0.2">
      <c r="A4539" s="25" t="s">
        <v>390</v>
      </c>
      <c r="B4539" s="25" t="s">
        <v>287</v>
      </c>
      <c r="C4539" s="25" t="s">
        <v>158</v>
      </c>
      <c r="I4539" s="116"/>
      <c r="J4539" s="116"/>
      <c r="K4539" s="116"/>
      <c r="L4539" s="116"/>
      <c r="M4539" s="116"/>
      <c r="N4539" s="116"/>
      <c r="AL4539" s="117"/>
      <c r="AN4539" s="35" t="str">
        <f t="shared" si="256"/>
        <v/>
      </c>
      <c r="AO4539" s="35" t="str">
        <f t="shared" si="257"/>
        <v>-</v>
      </c>
      <c r="AQ4539" s="25" t="str">
        <f t="shared" si="255"/>
        <v>-</v>
      </c>
      <c r="BP4539" s="61"/>
      <c r="CT4539" s="61"/>
      <c r="CU4539" s="61"/>
      <c r="CV4539" s="61"/>
      <c r="CW4539" s="61"/>
      <c r="CX4539" s="61"/>
      <c r="CY4539" s="61"/>
      <c r="CZ4539" s="61"/>
      <c r="DA4539" s="61"/>
      <c r="DB4539" s="61"/>
      <c r="DC4539" s="61"/>
      <c r="DD4539" s="61"/>
      <c r="DE4539" s="61"/>
      <c r="DF4539" s="61"/>
      <c r="DG4539" s="61"/>
      <c r="DH4539" s="61"/>
      <c r="DI4539" s="61"/>
      <c r="DJ4539" s="61"/>
      <c r="DK4539" s="61"/>
      <c r="DL4539" s="61"/>
      <c r="DM4539" s="61"/>
    </row>
    <row r="4540" spans="1:117" s="25" customFormat="1" x14ac:dyDescent="0.2">
      <c r="A4540" s="25" t="s">
        <v>390</v>
      </c>
      <c r="B4540" s="25" t="s">
        <v>292</v>
      </c>
      <c r="C4540" s="25" t="s">
        <v>157</v>
      </c>
      <c r="I4540" s="116"/>
      <c r="J4540" s="116"/>
      <c r="K4540" s="116"/>
      <c r="L4540" s="116"/>
      <c r="M4540" s="116"/>
      <c r="N4540" s="116"/>
      <c r="AL4540" s="117"/>
      <c r="AN4540" s="35" t="str">
        <f t="shared" si="256"/>
        <v/>
      </c>
      <c r="AO4540" s="35" t="str">
        <f t="shared" si="257"/>
        <v>-</v>
      </c>
      <c r="AQ4540" s="25" t="str">
        <f t="shared" si="255"/>
        <v>-</v>
      </c>
      <c r="BP4540" s="61"/>
      <c r="CT4540" s="61"/>
      <c r="CU4540" s="61"/>
      <c r="CV4540" s="61"/>
      <c r="CW4540" s="61"/>
      <c r="CX4540" s="61"/>
      <c r="CY4540" s="61"/>
      <c r="CZ4540" s="61"/>
      <c r="DA4540" s="61"/>
      <c r="DB4540" s="61"/>
      <c r="DC4540" s="61"/>
      <c r="DD4540" s="61"/>
      <c r="DE4540" s="61"/>
      <c r="DF4540" s="61"/>
      <c r="DG4540" s="61"/>
      <c r="DH4540" s="61"/>
      <c r="DI4540" s="61"/>
      <c r="DJ4540" s="61"/>
      <c r="DK4540" s="61"/>
      <c r="DL4540" s="61"/>
      <c r="DM4540" s="61"/>
    </row>
    <row r="4541" spans="1:117" s="25" customFormat="1" x14ac:dyDescent="0.2">
      <c r="A4541" s="25" t="s">
        <v>390</v>
      </c>
      <c r="B4541" s="25" t="s">
        <v>289</v>
      </c>
      <c r="C4541" s="25" t="s">
        <v>156</v>
      </c>
      <c r="I4541" s="116"/>
      <c r="J4541" s="116"/>
      <c r="K4541" s="116"/>
      <c r="L4541" s="116"/>
      <c r="M4541" s="116"/>
      <c r="N4541" s="116"/>
      <c r="AL4541" s="117"/>
      <c r="AN4541" s="35" t="str">
        <f t="shared" si="256"/>
        <v/>
      </c>
      <c r="AO4541" s="35" t="str">
        <f t="shared" si="257"/>
        <v>-</v>
      </c>
      <c r="AQ4541" s="25" t="str">
        <f t="shared" si="255"/>
        <v>-</v>
      </c>
      <c r="BP4541" s="61"/>
      <c r="CT4541" s="61"/>
      <c r="CU4541" s="61"/>
      <c r="CV4541" s="61"/>
      <c r="CW4541" s="61"/>
      <c r="CX4541" s="61"/>
      <c r="CY4541" s="61"/>
      <c r="CZ4541" s="61"/>
      <c r="DA4541" s="61"/>
      <c r="DB4541" s="61"/>
      <c r="DC4541" s="61"/>
      <c r="DD4541" s="61"/>
      <c r="DE4541" s="61"/>
      <c r="DF4541" s="61"/>
      <c r="DG4541" s="61"/>
      <c r="DH4541" s="61"/>
      <c r="DI4541" s="61"/>
      <c r="DJ4541" s="61"/>
      <c r="DK4541" s="61"/>
      <c r="DL4541" s="61"/>
      <c r="DM4541" s="61"/>
    </row>
    <row r="4542" spans="1:117" s="25" customFormat="1" x14ac:dyDescent="0.2">
      <c r="A4542" s="25" t="s">
        <v>390</v>
      </c>
      <c r="B4542" s="25" t="s">
        <v>290</v>
      </c>
      <c r="C4542" s="25" t="s">
        <v>155</v>
      </c>
      <c r="I4542" s="116"/>
      <c r="J4542" s="116"/>
      <c r="K4542" s="116"/>
      <c r="L4542" s="116"/>
      <c r="M4542" s="116"/>
      <c r="N4542" s="116"/>
      <c r="AL4542" s="117"/>
      <c r="AN4542" s="35" t="str">
        <f t="shared" si="256"/>
        <v/>
      </c>
      <c r="AO4542" s="35" t="str">
        <f t="shared" si="257"/>
        <v>-</v>
      </c>
      <c r="AQ4542" s="25" t="str">
        <f t="shared" si="255"/>
        <v>-</v>
      </c>
      <c r="BP4542" s="61"/>
      <c r="CT4542" s="61"/>
      <c r="CU4542" s="61"/>
      <c r="CV4542" s="61"/>
      <c r="CW4542" s="61"/>
      <c r="CX4542" s="61"/>
      <c r="CY4542" s="61"/>
      <c r="CZ4542" s="61"/>
      <c r="DA4542" s="61"/>
      <c r="DB4542" s="61"/>
      <c r="DC4542" s="61"/>
      <c r="DD4542" s="61"/>
      <c r="DE4542" s="61"/>
      <c r="DF4542" s="61"/>
      <c r="DG4542" s="61"/>
      <c r="DH4542" s="61"/>
      <c r="DI4542" s="61"/>
      <c r="DJ4542" s="61"/>
      <c r="DK4542" s="61"/>
      <c r="DL4542" s="61"/>
      <c r="DM4542" s="61"/>
    </row>
    <row r="4543" spans="1:117" s="25" customFormat="1" x14ac:dyDescent="0.2">
      <c r="A4543" s="25" t="s">
        <v>391</v>
      </c>
      <c r="B4543" s="25" t="s">
        <v>280</v>
      </c>
      <c r="C4543" s="25" t="s">
        <v>155</v>
      </c>
      <c r="I4543" s="116"/>
      <c r="J4543" s="116"/>
      <c r="K4543" s="116"/>
      <c r="L4543" s="116"/>
      <c r="M4543" s="116"/>
      <c r="N4543" s="116"/>
      <c r="AL4543" s="117"/>
      <c r="AN4543" s="35" t="str">
        <f t="shared" si="256"/>
        <v/>
      </c>
      <c r="AO4543" s="35" t="str">
        <f t="shared" si="257"/>
        <v>-</v>
      </c>
      <c r="AQ4543" s="25" t="str">
        <f t="shared" si="255"/>
        <v>-</v>
      </c>
      <c r="BP4543" s="61"/>
      <c r="CT4543" s="61"/>
      <c r="CU4543" s="61"/>
      <c r="CV4543" s="61"/>
      <c r="CW4543" s="61"/>
      <c r="CX4543" s="61"/>
      <c r="CY4543" s="61"/>
      <c r="CZ4543" s="61"/>
      <c r="DA4543" s="61"/>
      <c r="DB4543" s="61"/>
      <c r="DC4543" s="61"/>
      <c r="DD4543" s="61"/>
      <c r="DE4543" s="61"/>
      <c r="DF4543" s="61"/>
      <c r="DG4543" s="61"/>
      <c r="DH4543" s="61"/>
      <c r="DI4543" s="61"/>
      <c r="DJ4543" s="61"/>
      <c r="DK4543" s="61"/>
      <c r="DL4543" s="61"/>
      <c r="DM4543" s="61"/>
    </row>
    <row r="4544" spans="1:117" s="25" customFormat="1" x14ac:dyDescent="0.2">
      <c r="A4544" s="25" t="s">
        <v>391</v>
      </c>
      <c r="B4544" s="25" t="s">
        <v>281</v>
      </c>
      <c r="C4544" s="25" t="s">
        <v>154</v>
      </c>
      <c r="I4544" s="116"/>
      <c r="J4544" s="116"/>
      <c r="K4544" s="116"/>
      <c r="L4544" s="116"/>
      <c r="M4544" s="116"/>
      <c r="N4544" s="116"/>
      <c r="AL4544" s="117"/>
      <c r="AN4544" s="35" t="str">
        <f t="shared" si="256"/>
        <v/>
      </c>
      <c r="AO4544" s="35" t="str">
        <f t="shared" si="257"/>
        <v>-</v>
      </c>
      <c r="AQ4544" s="25" t="str">
        <f t="shared" si="255"/>
        <v>-</v>
      </c>
      <c r="BP4544" s="61"/>
      <c r="CT4544" s="61"/>
      <c r="CU4544" s="61"/>
      <c r="CV4544" s="61"/>
      <c r="CW4544" s="61"/>
      <c r="CX4544" s="61"/>
      <c r="CY4544" s="61"/>
      <c r="CZ4544" s="61"/>
      <c r="DA4544" s="61"/>
      <c r="DB4544" s="61"/>
      <c r="DC4544" s="61"/>
      <c r="DD4544" s="61"/>
      <c r="DE4544" s="61"/>
      <c r="DF4544" s="61"/>
      <c r="DG4544" s="61"/>
      <c r="DH4544" s="61"/>
      <c r="DI4544" s="61"/>
      <c r="DJ4544" s="61"/>
      <c r="DK4544" s="61"/>
      <c r="DL4544" s="61"/>
      <c r="DM4544" s="61"/>
    </row>
    <row r="4545" spans="1:117" s="25" customFormat="1" x14ac:dyDescent="0.2">
      <c r="A4545" s="25" t="s">
        <v>391</v>
      </c>
      <c r="B4545" s="25" t="s">
        <v>282</v>
      </c>
      <c r="C4545" s="25" t="s">
        <v>153</v>
      </c>
      <c r="I4545" s="116"/>
      <c r="J4545" s="116"/>
      <c r="K4545" s="116"/>
      <c r="L4545" s="116"/>
      <c r="M4545" s="116"/>
      <c r="N4545" s="116"/>
      <c r="AL4545" s="117"/>
      <c r="AN4545" s="35" t="str">
        <f t="shared" si="256"/>
        <v/>
      </c>
      <c r="AO4545" s="35" t="str">
        <f t="shared" si="257"/>
        <v>-</v>
      </c>
      <c r="AQ4545" s="25" t="str">
        <f t="shared" si="255"/>
        <v>-</v>
      </c>
      <c r="BP4545" s="61"/>
      <c r="CT4545" s="61"/>
      <c r="CU4545" s="61"/>
      <c r="CV4545" s="61"/>
      <c r="CW4545" s="61"/>
      <c r="CX4545" s="61"/>
      <c r="CY4545" s="61"/>
      <c r="CZ4545" s="61"/>
      <c r="DA4545" s="61"/>
      <c r="DB4545" s="61"/>
      <c r="DC4545" s="61"/>
      <c r="DD4545" s="61"/>
      <c r="DE4545" s="61"/>
      <c r="DF4545" s="61"/>
      <c r="DG4545" s="61"/>
      <c r="DH4545" s="61"/>
      <c r="DI4545" s="61"/>
      <c r="DJ4545" s="61"/>
      <c r="DK4545" s="61"/>
      <c r="DL4545" s="61"/>
      <c r="DM4545" s="61"/>
    </row>
    <row r="4546" spans="1:117" s="25" customFormat="1" x14ac:dyDescent="0.2">
      <c r="A4546" s="25" t="s">
        <v>391</v>
      </c>
      <c r="B4546" s="25" t="s">
        <v>283</v>
      </c>
      <c r="C4546" s="25" t="s">
        <v>152</v>
      </c>
      <c r="I4546" s="116"/>
      <c r="J4546" s="116"/>
      <c r="K4546" s="116"/>
      <c r="L4546" s="116"/>
      <c r="M4546" s="116"/>
      <c r="N4546" s="116"/>
      <c r="AL4546" s="117"/>
      <c r="AN4546" s="35" t="str">
        <f t="shared" si="256"/>
        <v/>
      </c>
      <c r="AO4546" s="35" t="str">
        <f t="shared" si="257"/>
        <v>-</v>
      </c>
      <c r="AQ4546" s="25" t="str">
        <f t="shared" si="255"/>
        <v>-</v>
      </c>
      <c r="BP4546" s="61"/>
      <c r="CT4546" s="61"/>
      <c r="CU4546" s="61"/>
      <c r="CV4546" s="61"/>
      <c r="CW4546" s="61"/>
      <c r="CX4546" s="61"/>
      <c r="CY4546" s="61"/>
      <c r="CZ4546" s="61"/>
      <c r="DA4546" s="61"/>
      <c r="DB4546" s="61"/>
      <c r="DC4546" s="61"/>
      <c r="DD4546" s="61"/>
      <c r="DE4546" s="61"/>
      <c r="DF4546" s="61"/>
      <c r="DG4546" s="61"/>
      <c r="DH4546" s="61"/>
      <c r="DI4546" s="61"/>
      <c r="DJ4546" s="61"/>
      <c r="DK4546" s="61"/>
      <c r="DL4546" s="61"/>
      <c r="DM4546" s="61"/>
    </row>
    <row r="4547" spans="1:117" s="25" customFormat="1" x14ac:dyDescent="0.2">
      <c r="A4547" s="25" t="s">
        <v>391</v>
      </c>
      <c r="B4547" s="25" t="s">
        <v>284</v>
      </c>
      <c r="C4547" s="25" t="s">
        <v>151</v>
      </c>
      <c r="I4547" s="116"/>
      <c r="J4547" s="116"/>
      <c r="K4547" s="116"/>
      <c r="L4547" s="116"/>
      <c r="M4547" s="116"/>
      <c r="N4547" s="116"/>
      <c r="AL4547" s="117"/>
      <c r="AN4547" s="35" t="str">
        <f t="shared" si="256"/>
        <v/>
      </c>
      <c r="AO4547" s="35" t="str">
        <f t="shared" si="257"/>
        <v>-</v>
      </c>
      <c r="AQ4547" s="25" t="str">
        <f t="shared" si="255"/>
        <v>-</v>
      </c>
      <c r="BP4547" s="61"/>
      <c r="CT4547" s="61"/>
      <c r="CU4547" s="61"/>
      <c r="CV4547" s="61"/>
      <c r="CW4547" s="61"/>
      <c r="CX4547" s="61"/>
      <c r="CY4547" s="61"/>
      <c r="CZ4547" s="61"/>
      <c r="DA4547" s="61"/>
      <c r="DB4547" s="61"/>
      <c r="DC4547" s="61"/>
      <c r="DD4547" s="61"/>
      <c r="DE4547" s="61"/>
      <c r="DF4547" s="61"/>
      <c r="DG4547" s="61"/>
      <c r="DH4547" s="61"/>
      <c r="DI4547" s="61"/>
      <c r="DJ4547" s="61"/>
      <c r="DK4547" s="61"/>
      <c r="DL4547" s="61"/>
      <c r="DM4547" s="61"/>
    </row>
    <row r="4548" spans="1:117" s="25" customFormat="1" x14ac:dyDescent="0.2">
      <c r="A4548" s="25" t="s">
        <v>391</v>
      </c>
      <c r="B4548" s="25" t="s">
        <v>285</v>
      </c>
      <c r="C4548" s="25" t="s">
        <v>150</v>
      </c>
      <c r="I4548" s="116"/>
      <c r="J4548" s="116"/>
      <c r="K4548" s="116"/>
      <c r="L4548" s="116"/>
      <c r="M4548" s="116"/>
      <c r="N4548" s="116"/>
      <c r="AL4548" s="117"/>
      <c r="AN4548" s="35" t="str">
        <f t="shared" si="256"/>
        <v/>
      </c>
      <c r="AO4548" s="35" t="str">
        <f t="shared" si="257"/>
        <v>-</v>
      </c>
      <c r="AQ4548" s="25" t="str">
        <f t="shared" si="255"/>
        <v>-</v>
      </c>
      <c r="BP4548" s="61"/>
      <c r="CT4548" s="61"/>
      <c r="CU4548" s="61"/>
      <c r="CV4548" s="61"/>
      <c r="CW4548" s="61"/>
      <c r="CX4548" s="61"/>
      <c r="CY4548" s="61"/>
      <c r="CZ4548" s="61"/>
      <c r="DA4548" s="61"/>
      <c r="DB4548" s="61"/>
      <c r="DC4548" s="61"/>
      <c r="DD4548" s="61"/>
      <c r="DE4548" s="61"/>
      <c r="DF4548" s="61"/>
      <c r="DG4548" s="61"/>
      <c r="DH4548" s="61"/>
      <c r="DI4548" s="61"/>
      <c r="DJ4548" s="61"/>
      <c r="DK4548" s="61"/>
      <c r="DL4548" s="61"/>
      <c r="DM4548" s="61"/>
    </row>
    <row r="4549" spans="1:117" s="25" customFormat="1" x14ac:dyDescent="0.2">
      <c r="A4549" s="25" t="s">
        <v>391</v>
      </c>
      <c r="B4549" s="25" t="s">
        <v>286</v>
      </c>
      <c r="C4549" s="25" t="s">
        <v>149</v>
      </c>
      <c r="I4549" s="116"/>
      <c r="J4549" s="116"/>
      <c r="K4549" s="116"/>
      <c r="L4549" s="116"/>
      <c r="M4549" s="116"/>
      <c r="N4549" s="116"/>
      <c r="AL4549" s="117"/>
      <c r="AN4549" s="35" t="str">
        <f t="shared" si="256"/>
        <v/>
      </c>
      <c r="AO4549" s="35" t="str">
        <f t="shared" si="257"/>
        <v>-</v>
      </c>
      <c r="AQ4549" s="25" t="str">
        <f t="shared" si="255"/>
        <v>-</v>
      </c>
      <c r="BP4549" s="61"/>
      <c r="CT4549" s="61"/>
      <c r="CU4549" s="61"/>
      <c r="CV4549" s="61"/>
      <c r="CW4549" s="61"/>
      <c r="CX4549" s="61"/>
      <c r="CY4549" s="61"/>
      <c r="CZ4549" s="61"/>
      <c r="DA4549" s="61"/>
      <c r="DB4549" s="61"/>
      <c r="DC4549" s="61"/>
      <c r="DD4549" s="61"/>
      <c r="DE4549" s="61"/>
      <c r="DF4549" s="61"/>
      <c r="DG4549" s="61"/>
      <c r="DH4549" s="61"/>
      <c r="DI4549" s="61"/>
      <c r="DJ4549" s="61"/>
      <c r="DK4549" s="61"/>
      <c r="DL4549" s="61"/>
      <c r="DM4549" s="61"/>
    </row>
    <row r="4550" spans="1:117" s="25" customFormat="1" x14ac:dyDescent="0.2">
      <c r="A4550" s="25" t="s">
        <v>391</v>
      </c>
      <c r="B4550" s="25" t="s">
        <v>287</v>
      </c>
      <c r="C4550" s="25" t="s">
        <v>148</v>
      </c>
      <c r="I4550" s="116"/>
      <c r="J4550" s="116"/>
      <c r="K4550" s="116"/>
      <c r="L4550" s="116"/>
      <c r="M4550" s="116"/>
      <c r="N4550" s="116"/>
      <c r="AL4550" s="117"/>
      <c r="AN4550" s="35" t="str">
        <f t="shared" si="256"/>
        <v/>
      </c>
      <c r="AO4550" s="35" t="str">
        <f t="shared" si="257"/>
        <v>-</v>
      </c>
      <c r="AQ4550" s="25" t="str">
        <f t="shared" si="255"/>
        <v>-</v>
      </c>
      <c r="BP4550" s="61"/>
      <c r="CT4550" s="61"/>
      <c r="CU4550" s="61"/>
      <c r="CV4550" s="61"/>
      <c r="CW4550" s="61"/>
      <c r="CX4550" s="61"/>
      <c r="CY4550" s="61"/>
      <c r="CZ4550" s="61"/>
      <c r="DA4550" s="61"/>
      <c r="DB4550" s="61"/>
      <c r="DC4550" s="61"/>
      <c r="DD4550" s="61"/>
      <c r="DE4550" s="61"/>
      <c r="DF4550" s="61"/>
      <c r="DG4550" s="61"/>
      <c r="DH4550" s="61"/>
      <c r="DI4550" s="61"/>
      <c r="DJ4550" s="61"/>
      <c r="DK4550" s="61"/>
      <c r="DL4550" s="61"/>
      <c r="DM4550" s="61"/>
    </row>
    <row r="4551" spans="1:117" s="25" customFormat="1" x14ac:dyDescent="0.2">
      <c r="A4551" s="25" t="s">
        <v>391</v>
      </c>
      <c r="B4551" s="25" t="s">
        <v>288</v>
      </c>
      <c r="C4551" s="25" t="s">
        <v>147</v>
      </c>
      <c r="I4551" s="116"/>
      <c r="J4551" s="116"/>
      <c r="K4551" s="116"/>
      <c r="L4551" s="116"/>
      <c r="M4551" s="116"/>
      <c r="N4551" s="116"/>
      <c r="AL4551" s="117"/>
      <c r="AN4551" s="35" t="str">
        <f t="shared" si="256"/>
        <v/>
      </c>
      <c r="AO4551" s="35" t="str">
        <f t="shared" si="257"/>
        <v>-</v>
      </c>
      <c r="AQ4551" s="25" t="str">
        <f t="shared" si="255"/>
        <v>-</v>
      </c>
      <c r="BP4551" s="61"/>
      <c r="CT4551" s="61"/>
      <c r="CU4551" s="61"/>
      <c r="CV4551" s="61"/>
      <c r="CW4551" s="61"/>
      <c r="CX4551" s="61"/>
      <c r="CY4551" s="61"/>
      <c r="CZ4551" s="61"/>
      <c r="DA4551" s="61"/>
      <c r="DB4551" s="61"/>
      <c r="DC4551" s="61"/>
      <c r="DD4551" s="61"/>
      <c r="DE4551" s="61"/>
      <c r="DF4551" s="61"/>
      <c r="DG4551" s="61"/>
      <c r="DH4551" s="61"/>
      <c r="DI4551" s="61"/>
      <c r="DJ4551" s="61"/>
      <c r="DK4551" s="61"/>
      <c r="DL4551" s="61"/>
      <c r="DM4551" s="61"/>
    </row>
    <row r="4552" spans="1:117" s="25" customFormat="1" x14ac:dyDescent="0.2">
      <c r="A4552" s="25" t="s">
        <v>391</v>
      </c>
      <c r="B4552" s="25" t="s">
        <v>289</v>
      </c>
      <c r="C4552" s="25" t="s">
        <v>158</v>
      </c>
      <c r="I4552" s="116"/>
      <c r="J4552" s="116"/>
      <c r="K4552" s="116"/>
      <c r="L4552" s="116"/>
      <c r="M4552" s="116"/>
      <c r="N4552" s="116"/>
      <c r="AL4552" s="117"/>
      <c r="AN4552" s="35" t="str">
        <f t="shared" si="256"/>
        <v/>
      </c>
      <c r="AO4552" s="35" t="str">
        <f t="shared" si="257"/>
        <v>-</v>
      </c>
      <c r="AQ4552" s="25" t="str">
        <f t="shared" si="255"/>
        <v>-</v>
      </c>
      <c r="BP4552" s="61"/>
      <c r="CT4552" s="61"/>
      <c r="CU4552" s="61"/>
      <c r="CV4552" s="61"/>
      <c r="CW4552" s="61"/>
      <c r="CX4552" s="61"/>
      <c r="CY4552" s="61"/>
      <c r="CZ4552" s="61"/>
      <c r="DA4552" s="61"/>
      <c r="DB4552" s="61"/>
      <c r="DC4552" s="61"/>
      <c r="DD4552" s="61"/>
      <c r="DE4552" s="61"/>
      <c r="DF4552" s="61"/>
      <c r="DG4552" s="61"/>
      <c r="DH4552" s="61"/>
      <c r="DI4552" s="61"/>
      <c r="DJ4552" s="61"/>
      <c r="DK4552" s="61"/>
      <c r="DL4552" s="61"/>
      <c r="DM4552" s="61"/>
    </row>
    <row r="4553" spans="1:117" s="25" customFormat="1" x14ac:dyDescent="0.2">
      <c r="A4553" s="25" t="s">
        <v>391</v>
      </c>
      <c r="B4553" s="25" t="s">
        <v>290</v>
      </c>
      <c r="C4553" s="25" t="s">
        <v>157</v>
      </c>
      <c r="I4553" s="116"/>
      <c r="J4553" s="116"/>
      <c r="K4553" s="116"/>
      <c r="L4553" s="116"/>
      <c r="M4553" s="116"/>
      <c r="N4553" s="116"/>
      <c r="AL4553" s="117"/>
      <c r="AN4553" s="35" t="str">
        <f t="shared" si="256"/>
        <v/>
      </c>
      <c r="AO4553" s="35" t="str">
        <f t="shared" si="257"/>
        <v>-</v>
      </c>
      <c r="AQ4553" s="25" t="str">
        <f t="shared" si="255"/>
        <v>-</v>
      </c>
      <c r="BP4553" s="61"/>
      <c r="CT4553" s="61"/>
      <c r="CU4553" s="61"/>
      <c r="CV4553" s="61"/>
      <c r="CW4553" s="61"/>
      <c r="CX4553" s="61"/>
      <c r="CY4553" s="61"/>
      <c r="CZ4553" s="61"/>
      <c r="DA4553" s="61"/>
      <c r="DB4553" s="61"/>
      <c r="DC4553" s="61"/>
      <c r="DD4553" s="61"/>
      <c r="DE4553" s="61"/>
      <c r="DF4553" s="61"/>
      <c r="DG4553" s="61"/>
      <c r="DH4553" s="61"/>
      <c r="DI4553" s="61"/>
      <c r="DJ4553" s="61"/>
      <c r="DK4553" s="61"/>
      <c r="DL4553" s="61"/>
      <c r="DM4553" s="61"/>
    </row>
    <row r="4554" spans="1:117" s="25" customFormat="1" x14ac:dyDescent="0.2">
      <c r="A4554" s="25" t="s">
        <v>392</v>
      </c>
      <c r="B4554" s="25" t="s">
        <v>280</v>
      </c>
      <c r="C4554" s="25" t="s">
        <v>156</v>
      </c>
      <c r="I4554" s="116"/>
      <c r="J4554" s="116"/>
      <c r="K4554" s="116"/>
      <c r="L4554" s="116"/>
      <c r="M4554" s="116"/>
      <c r="N4554" s="116"/>
      <c r="AL4554" s="117"/>
      <c r="AN4554" s="35" t="str">
        <f t="shared" si="256"/>
        <v/>
      </c>
      <c r="AO4554" s="35" t="str">
        <f t="shared" si="257"/>
        <v>-</v>
      </c>
      <c r="AQ4554" s="25" t="str">
        <f t="shared" si="255"/>
        <v>-</v>
      </c>
      <c r="BP4554" s="61"/>
      <c r="CT4554" s="61"/>
      <c r="CU4554" s="61"/>
      <c r="CV4554" s="61"/>
      <c r="CW4554" s="61"/>
      <c r="CX4554" s="61"/>
      <c r="CY4554" s="61"/>
      <c r="CZ4554" s="61"/>
      <c r="DA4554" s="61"/>
      <c r="DB4554" s="61"/>
      <c r="DC4554" s="61"/>
      <c r="DD4554" s="61"/>
      <c r="DE4554" s="61"/>
      <c r="DF4554" s="61"/>
      <c r="DG4554" s="61"/>
      <c r="DH4554" s="61"/>
      <c r="DI4554" s="61"/>
      <c r="DJ4554" s="61"/>
      <c r="DK4554" s="61"/>
      <c r="DL4554" s="61"/>
      <c r="DM4554" s="61"/>
    </row>
    <row r="4555" spans="1:117" s="25" customFormat="1" x14ac:dyDescent="0.2">
      <c r="A4555" s="25" t="s">
        <v>392</v>
      </c>
      <c r="B4555" s="25" t="s">
        <v>281</v>
      </c>
      <c r="C4555" s="25" t="s">
        <v>155</v>
      </c>
      <c r="I4555" s="116"/>
      <c r="J4555" s="116"/>
      <c r="K4555" s="116"/>
      <c r="L4555" s="116"/>
      <c r="M4555" s="116"/>
      <c r="N4555" s="116"/>
      <c r="AL4555" s="117"/>
      <c r="AN4555" s="35" t="str">
        <f t="shared" si="256"/>
        <v/>
      </c>
      <c r="AO4555" s="35" t="str">
        <f t="shared" si="257"/>
        <v>-</v>
      </c>
      <c r="AQ4555" s="25" t="str">
        <f t="shared" si="255"/>
        <v>-</v>
      </c>
      <c r="BP4555" s="61"/>
      <c r="CT4555" s="61"/>
      <c r="CU4555" s="61"/>
      <c r="CV4555" s="61"/>
      <c r="CW4555" s="61"/>
      <c r="CX4555" s="61"/>
      <c r="CY4555" s="61"/>
      <c r="CZ4555" s="61"/>
      <c r="DA4555" s="61"/>
      <c r="DB4555" s="61"/>
      <c r="DC4555" s="61"/>
      <c r="DD4555" s="61"/>
      <c r="DE4555" s="61"/>
      <c r="DF4555" s="61"/>
      <c r="DG4555" s="61"/>
      <c r="DH4555" s="61"/>
      <c r="DI4555" s="61"/>
      <c r="DJ4555" s="61"/>
      <c r="DK4555" s="61"/>
      <c r="DL4555" s="61"/>
      <c r="DM4555" s="61"/>
    </row>
    <row r="4556" spans="1:117" s="25" customFormat="1" x14ac:dyDescent="0.2">
      <c r="A4556" s="25" t="s">
        <v>392</v>
      </c>
      <c r="B4556" s="25" t="s">
        <v>282</v>
      </c>
      <c r="C4556" s="25" t="s">
        <v>154</v>
      </c>
      <c r="I4556" s="116"/>
      <c r="J4556" s="116"/>
      <c r="K4556" s="116"/>
      <c r="L4556" s="116"/>
      <c r="M4556" s="116"/>
      <c r="N4556" s="116"/>
      <c r="AL4556" s="117"/>
      <c r="AN4556" s="35" t="str">
        <f t="shared" si="256"/>
        <v/>
      </c>
      <c r="AO4556" s="35" t="str">
        <f t="shared" si="257"/>
        <v>-</v>
      </c>
      <c r="AQ4556" s="25" t="str">
        <f t="shared" si="255"/>
        <v>-</v>
      </c>
      <c r="BP4556" s="61"/>
      <c r="CT4556" s="61"/>
      <c r="CU4556" s="61"/>
      <c r="CV4556" s="61"/>
      <c r="CW4556" s="61"/>
      <c r="CX4556" s="61"/>
      <c r="CY4556" s="61"/>
      <c r="CZ4556" s="61"/>
      <c r="DA4556" s="61"/>
      <c r="DB4556" s="61"/>
      <c r="DC4556" s="61"/>
      <c r="DD4556" s="61"/>
      <c r="DE4556" s="61"/>
      <c r="DF4556" s="61"/>
      <c r="DG4556" s="61"/>
      <c r="DH4556" s="61"/>
      <c r="DI4556" s="61"/>
      <c r="DJ4556" s="61"/>
      <c r="DK4556" s="61"/>
      <c r="DL4556" s="61"/>
      <c r="DM4556" s="61"/>
    </row>
    <row r="4557" spans="1:117" s="25" customFormat="1" x14ac:dyDescent="0.2">
      <c r="A4557" s="25" t="s">
        <v>392</v>
      </c>
      <c r="B4557" s="25" t="s">
        <v>283</v>
      </c>
      <c r="C4557" s="25" t="s">
        <v>153</v>
      </c>
      <c r="I4557" s="116"/>
      <c r="J4557" s="116"/>
      <c r="K4557" s="116"/>
      <c r="L4557" s="116"/>
      <c r="M4557" s="116"/>
      <c r="N4557" s="116"/>
      <c r="AL4557" s="117"/>
      <c r="AN4557" s="35" t="str">
        <f t="shared" si="256"/>
        <v/>
      </c>
      <c r="AO4557" s="35" t="str">
        <f t="shared" si="257"/>
        <v>-</v>
      </c>
      <c r="AQ4557" s="25" t="str">
        <f t="shared" si="255"/>
        <v>-</v>
      </c>
      <c r="BP4557" s="61"/>
      <c r="CT4557" s="61"/>
      <c r="CU4557" s="61"/>
      <c r="CV4557" s="61"/>
      <c r="CW4557" s="61"/>
      <c r="CX4557" s="61"/>
      <c r="CY4557" s="61"/>
      <c r="CZ4557" s="61"/>
      <c r="DA4557" s="61"/>
      <c r="DB4557" s="61"/>
      <c r="DC4557" s="61"/>
      <c r="DD4557" s="61"/>
      <c r="DE4557" s="61"/>
      <c r="DF4557" s="61"/>
      <c r="DG4557" s="61"/>
      <c r="DH4557" s="61"/>
      <c r="DI4557" s="61"/>
      <c r="DJ4557" s="61"/>
      <c r="DK4557" s="61"/>
      <c r="DL4557" s="61"/>
      <c r="DM4557" s="61"/>
    </row>
    <row r="4558" spans="1:117" s="25" customFormat="1" x14ac:dyDescent="0.2">
      <c r="A4558" s="25" t="s">
        <v>392</v>
      </c>
      <c r="B4558" s="25" t="s">
        <v>284</v>
      </c>
      <c r="C4558" s="25" t="s">
        <v>152</v>
      </c>
      <c r="I4558" s="116"/>
      <c r="J4558" s="116"/>
      <c r="K4558" s="116"/>
      <c r="L4558" s="116"/>
      <c r="M4558" s="116"/>
      <c r="N4558" s="116"/>
      <c r="AL4558" s="117"/>
      <c r="AN4558" s="35" t="str">
        <f t="shared" si="256"/>
        <v/>
      </c>
      <c r="AO4558" s="35" t="str">
        <f t="shared" si="257"/>
        <v>-</v>
      </c>
      <c r="AQ4558" s="25" t="str">
        <f t="shared" si="255"/>
        <v>-</v>
      </c>
      <c r="BP4558" s="61"/>
      <c r="CT4558" s="61"/>
      <c r="CU4558" s="61"/>
      <c r="CV4558" s="61"/>
      <c r="CW4558" s="61"/>
      <c r="CX4558" s="61"/>
      <c r="CY4558" s="61"/>
      <c r="CZ4558" s="61"/>
      <c r="DA4558" s="61"/>
      <c r="DB4558" s="61"/>
      <c r="DC4558" s="61"/>
      <c r="DD4558" s="61"/>
      <c r="DE4558" s="61"/>
      <c r="DF4558" s="61"/>
      <c r="DG4558" s="61"/>
      <c r="DH4558" s="61"/>
      <c r="DI4558" s="61"/>
      <c r="DJ4558" s="61"/>
      <c r="DK4558" s="61"/>
      <c r="DL4558" s="61"/>
      <c r="DM4558" s="61"/>
    </row>
    <row r="4559" spans="1:117" s="25" customFormat="1" x14ac:dyDescent="0.2">
      <c r="A4559" s="25" t="s">
        <v>392</v>
      </c>
      <c r="B4559" s="25" t="s">
        <v>285</v>
      </c>
      <c r="C4559" s="25" t="s">
        <v>151</v>
      </c>
      <c r="I4559" s="116"/>
      <c r="J4559" s="116"/>
      <c r="K4559" s="116"/>
      <c r="L4559" s="116"/>
      <c r="M4559" s="116"/>
      <c r="N4559" s="116"/>
      <c r="AL4559" s="117"/>
      <c r="AN4559" s="35" t="str">
        <f t="shared" si="256"/>
        <v/>
      </c>
      <c r="AO4559" s="35" t="str">
        <f t="shared" si="257"/>
        <v>-</v>
      </c>
      <c r="AQ4559" s="25" t="str">
        <f t="shared" si="255"/>
        <v>-</v>
      </c>
      <c r="BP4559" s="61"/>
      <c r="CT4559" s="61"/>
      <c r="CU4559" s="61"/>
      <c r="CV4559" s="61"/>
      <c r="CW4559" s="61"/>
      <c r="CX4559" s="61"/>
      <c r="CY4559" s="61"/>
      <c r="CZ4559" s="61"/>
      <c r="DA4559" s="61"/>
      <c r="DB4559" s="61"/>
      <c r="DC4559" s="61"/>
      <c r="DD4559" s="61"/>
      <c r="DE4559" s="61"/>
      <c r="DF4559" s="61"/>
      <c r="DG4559" s="61"/>
      <c r="DH4559" s="61"/>
      <c r="DI4559" s="61"/>
      <c r="DJ4559" s="61"/>
      <c r="DK4559" s="61"/>
      <c r="DL4559" s="61"/>
      <c r="DM4559" s="61"/>
    </row>
    <row r="4560" spans="1:117" s="25" customFormat="1" x14ac:dyDescent="0.2">
      <c r="A4560" s="25" t="s">
        <v>392</v>
      </c>
      <c r="B4560" s="25" t="s">
        <v>286</v>
      </c>
      <c r="C4560" s="25" t="s">
        <v>150</v>
      </c>
      <c r="I4560" s="116"/>
      <c r="J4560" s="116"/>
      <c r="K4560" s="116"/>
      <c r="L4560" s="116"/>
      <c r="M4560" s="116"/>
      <c r="N4560" s="116"/>
      <c r="AL4560" s="117"/>
      <c r="AN4560" s="35" t="str">
        <f t="shared" si="256"/>
        <v/>
      </c>
      <c r="AO4560" s="35" t="str">
        <f t="shared" si="257"/>
        <v>-</v>
      </c>
      <c r="AQ4560" s="25" t="str">
        <f t="shared" si="255"/>
        <v>-</v>
      </c>
      <c r="BP4560" s="61"/>
      <c r="CT4560" s="61"/>
      <c r="CU4560" s="61"/>
      <c r="CV4560" s="61"/>
      <c r="CW4560" s="61"/>
      <c r="CX4560" s="61"/>
      <c r="CY4560" s="61"/>
      <c r="CZ4560" s="61"/>
      <c r="DA4560" s="61"/>
      <c r="DB4560" s="61"/>
      <c r="DC4560" s="61"/>
      <c r="DD4560" s="61"/>
      <c r="DE4560" s="61"/>
      <c r="DF4560" s="61"/>
      <c r="DG4560" s="61"/>
      <c r="DH4560" s="61"/>
      <c r="DI4560" s="61"/>
      <c r="DJ4560" s="61"/>
      <c r="DK4560" s="61"/>
      <c r="DL4560" s="61"/>
      <c r="DM4560" s="61"/>
    </row>
    <row r="4561" spans="1:117" s="25" customFormat="1" x14ac:dyDescent="0.2">
      <c r="A4561" s="25" t="s">
        <v>392</v>
      </c>
      <c r="B4561" s="25" t="s">
        <v>287</v>
      </c>
      <c r="C4561" s="25" t="s">
        <v>149</v>
      </c>
      <c r="I4561" s="116"/>
      <c r="J4561" s="116"/>
      <c r="K4561" s="116"/>
      <c r="L4561" s="116"/>
      <c r="M4561" s="116"/>
      <c r="N4561" s="116"/>
      <c r="AL4561" s="117"/>
      <c r="AN4561" s="35" t="str">
        <f t="shared" si="256"/>
        <v/>
      </c>
      <c r="AO4561" s="35" t="str">
        <f t="shared" si="257"/>
        <v>-</v>
      </c>
      <c r="AQ4561" s="25" t="str">
        <f t="shared" si="255"/>
        <v>-</v>
      </c>
      <c r="BP4561" s="61"/>
      <c r="CT4561" s="61"/>
      <c r="CU4561" s="61"/>
      <c r="CV4561" s="61"/>
      <c r="CW4561" s="61"/>
      <c r="CX4561" s="61"/>
      <c r="CY4561" s="61"/>
      <c r="CZ4561" s="61"/>
      <c r="DA4561" s="61"/>
      <c r="DB4561" s="61"/>
      <c r="DC4561" s="61"/>
      <c r="DD4561" s="61"/>
      <c r="DE4561" s="61"/>
      <c r="DF4561" s="61"/>
      <c r="DG4561" s="61"/>
      <c r="DH4561" s="61"/>
      <c r="DI4561" s="61"/>
      <c r="DJ4561" s="61"/>
      <c r="DK4561" s="61"/>
      <c r="DL4561" s="61"/>
      <c r="DM4561" s="61"/>
    </row>
    <row r="4562" spans="1:117" s="25" customFormat="1" x14ac:dyDescent="0.2">
      <c r="A4562" s="25" t="s">
        <v>392</v>
      </c>
      <c r="B4562" s="25" t="s">
        <v>288</v>
      </c>
      <c r="C4562" s="25" t="s">
        <v>148</v>
      </c>
      <c r="I4562" s="116"/>
      <c r="J4562" s="116"/>
      <c r="K4562" s="116"/>
      <c r="L4562" s="116"/>
      <c r="M4562" s="116"/>
      <c r="N4562" s="116"/>
      <c r="AL4562" s="117"/>
      <c r="AN4562" s="35" t="str">
        <f t="shared" si="256"/>
        <v/>
      </c>
      <c r="AO4562" s="35" t="str">
        <f t="shared" si="257"/>
        <v>-</v>
      </c>
      <c r="AQ4562" s="25" t="str">
        <f t="shared" si="255"/>
        <v>-</v>
      </c>
      <c r="BP4562" s="61"/>
      <c r="CT4562" s="61"/>
      <c r="CU4562" s="61"/>
      <c r="CV4562" s="61"/>
      <c r="CW4562" s="61"/>
      <c r="CX4562" s="61"/>
      <c r="CY4562" s="61"/>
      <c r="CZ4562" s="61"/>
      <c r="DA4562" s="61"/>
      <c r="DB4562" s="61"/>
      <c r="DC4562" s="61"/>
      <c r="DD4562" s="61"/>
      <c r="DE4562" s="61"/>
      <c r="DF4562" s="61"/>
      <c r="DG4562" s="61"/>
      <c r="DH4562" s="61"/>
      <c r="DI4562" s="61"/>
      <c r="DJ4562" s="61"/>
      <c r="DK4562" s="61"/>
      <c r="DL4562" s="61"/>
      <c r="DM4562" s="61"/>
    </row>
    <row r="4563" spans="1:117" s="25" customFormat="1" x14ac:dyDescent="0.2">
      <c r="A4563" s="25" t="s">
        <v>392</v>
      </c>
      <c r="B4563" s="25" t="s">
        <v>289</v>
      </c>
      <c r="C4563" s="25" t="s">
        <v>147</v>
      </c>
      <c r="I4563" s="116"/>
      <c r="J4563" s="116"/>
      <c r="K4563" s="116"/>
      <c r="L4563" s="116"/>
      <c r="M4563" s="116"/>
      <c r="N4563" s="116"/>
      <c r="AL4563" s="117"/>
      <c r="AN4563" s="35" t="str">
        <f t="shared" si="256"/>
        <v/>
      </c>
      <c r="AO4563" s="35" t="str">
        <f t="shared" si="257"/>
        <v>-</v>
      </c>
      <c r="AQ4563" s="25" t="str">
        <f t="shared" si="255"/>
        <v>-</v>
      </c>
      <c r="BP4563" s="61"/>
      <c r="CT4563" s="61"/>
      <c r="CU4563" s="61"/>
      <c r="CV4563" s="61"/>
      <c r="CW4563" s="61"/>
      <c r="CX4563" s="61"/>
      <c r="CY4563" s="61"/>
      <c r="CZ4563" s="61"/>
      <c r="DA4563" s="61"/>
      <c r="DB4563" s="61"/>
      <c r="DC4563" s="61"/>
      <c r="DD4563" s="61"/>
      <c r="DE4563" s="61"/>
      <c r="DF4563" s="61"/>
      <c r="DG4563" s="61"/>
      <c r="DH4563" s="61"/>
      <c r="DI4563" s="61"/>
      <c r="DJ4563" s="61"/>
      <c r="DK4563" s="61"/>
      <c r="DL4563" s="61"/>
      <c r="DM4563" s="61"/>
    </row>
    <row r="4564" spans="1:117" s="25" customFormat="1" x14ac:dyDescent="0.2">
      <c r="A4564" s="25" t="s">
        <v>392</v>
      </c>
      <c r="B4564" s="25" t="s">
        <v>290</v>
      </c>
      <c r="C4564" s="25" t="s">
        <v>158</v>
      </c>
      <c r="I4564" s="116"/>
      <c r="J4564" s="116"/>
      <c r="K4564" s="116"/>
      <c r="L4564" s="116"/>
      <c r="M4564" s="116"/>
      <c r="N4564" s="116"/>
      <c r="AL4564" s="117"/>
      <c r="AN4564" s="35" t="str">
        <f t="shared" si="256"/>
        <v/>
      </c>
      <c r="AO4564" s="35" t="str">
        <f t="shared" si="257"/>
        <v>-</v>
      </c>
      <c r="AQ4564" s="25" t="str">
        <f t="shared" si="255"/>
        <v>-</v>
      </c>
      <c r="BP4564" s="61"/>
      <c r="CT4564" s="61"/>
      <c r="CU4564" s="61"/>
      <c r="CV4564" s="61"/>
      <c r="CW4564" s="61"/>
      <c r="CX4564" s="61"/>
      <c r="CY4564" s="61"/>
      <c r="CZ4564" s="61"/>
      <c r="DA4564" s="61"/>
      <c r="DB4564" s="61"/>
      <c r="DC4564" s="61"/>
      <c r="DD4564" s="61"/>
      <c r="DE4564" s="61"/>
      <c r="DF4564" s="61"/>
      <c r="DG4564" s="61"/>
      <c r="DH4564" s="61"/>
      <c r="DI4564" s="61"/>
      <c r="DJ4564" s="61"/>
      <c r="DK4564" s="61"/>
      <c r="DL4564" s="61"/>
      <c r="DM4564" s="61"/>
    </row>
    <row r="4565" spans="1:117" s="25" customFormat="1" x14ac:dyDescent="0.2">
      <c r="A4565" s="25" t="s">
        <v>644</v>
      </c>
      <c r="B4565" s="25" t="s">
        <v>645</v>
      </c>
      <c r="C4565" s="25" t="s">
        <v>200</v>
      </c>
      <c r="I4565" s="116"/>
      <c r="J4565" s="116"/>
      <c r="K4565" s="116"/>
      <c r="L4565" s="116"/>
      <c r="M4565" s="116"/>
      <c r="N4565" s="116"/>
      <c r="AL4565" s="117"/>
      <c r="AN4565" s="35" t="str">
        <f t="shared" si="256"/>
        <v/>
      </c>
      <c r="AO4565" s="35" t="str">
        <f t="shared" si="257"/>
        <v>-</v>
      </c>
      <c r="AQ4565" s="25" t="str">
        <f t="shared" si="255"/>
        <v>-</v>
      </c>
      <c r="BP4565" s="61"/>
      <c r="CT4565" s="61"/>
      <c r="CU4565" s="61"/>
      <c r="CV4565" s="61"/>
      <c r="CW4565" s="61"/>
      <c r="CX4565" s="61"/>
      <c r="CY4565" s="61"/>
      <c r="CZ4565" s="61"/>
      <c r="DA4565" s="61"/>
      <c r="DB4565" s="61"/>
      <c r="DC4565" s="61"/>
      <c r="DD4565" s="61"/>
      <c r="DE4565" s="61"/>
      <c r="DF4565" s="61"/>
      <c r="DG4565" s="61"/>
      <c r="DH4565" s="61"/>
      <c r="DI4565" s="61"/>
      <c r="DJ4565" s="61"/>
      <c r="DK4565" s="61"/>
      <c r="DL4565" s="61"/>
      <c r="DM4565" s="61"/>
    </row>
    <row r="4566" spans="1:117" s="25" customFormat="1" x14ac:dyDescent="0.2">
      <c r="A4566" s="25" t="s">
        <v>646</v>
      </c>
      <c r="B4566" s="25" t="s">
        <v>645</v>
      </c>
      <c r="C4566" s="25" t="s">
        <v>150</v>
      </c>
      <c r="I4566" s="116"/>
      <c r="J4566" s="116"/>
      <c r="K4566" s="116"/>
      <c r="L4566" s="116"/>
      <c r="M4566" s="116"/>
      <c r="N4566" s="116"/>
      <c r="AL4566" s="117"/>
      <c r="AN4566" s="35" t="str">
        <f t="shared" si="256"/>
        <v/>
      </c>
      <c r="AO4566" s="35" t="str">
        <f t="shared" si="257"/>
        <v>-</v>
      </c>
      <c r="AQ4566" s="25" t="str">
        <f t="shared" si="255"/>
        <v>-</v>
      </c>
      <c r="BP4566" s="61"/>
      <c r="CT4566" s="61"/>
      <c r="CU4566" s="61"/>
      <c r="CV4566" s="61"/>
      <c r="CW4566" s="61"/>
      <c r="CX4566" s="61"/>
      <c r="CY4566" s="61"/>
      <c r="CZ4566" s="61"/>
      <c r="DA4566" s="61"/>
      <c r="DB4566" s="61"/>
      <c r="DC4566" s="61"/>
      <c r="DD4566" s="61"/>
      <c r="DE4566" s="61"/>
      <c r="DF4566" s="61"/>
      <c r="DG4566" s="61"/>
      <c r="DH4566" s="61"/>
      <c r="DI4566" s="61"/>
      <c r="DJ4566" s="61"/>
      <c r="DK4566" s="61"/>
      <c r="DL4566" s="61"/>
      <c r="DM4566" s="61"/>
    </row>
    <row r="4567" spans="1:117" s="25" customFormat="1" x14ac:dyDescent="0.2">
      <c r="A4567" s="25" t="s">
        <v>647</v>
      </c>
      <c r="B4567" s="25" t="s">
        <v>645</v>
      </c>
      <c r="C4567" s="25" t="s">
        <v>201</v>
      </c>
      <c r="I4567" s="116"/>
      <c r="J4567" s="116"/>
      <c r="K4567" s="116"/>
      <c r="L4567" s="116"/>
      <c r="M4567" s="116"/>
      <c r="N4567" s="116"/>
      <c r="AL4567" s="117"/>
      <c r="AN4567" s="35" t="str">
        <f t="shared" si="256"/>
        <v/>
      </c>
      <c r="AO4567" s="35" t="str">
        <f t="shared" si="257"/>
        <v>-</v>
      </c>
      <c r="AQ4567" s="25" t="str">
        <f t="shared" si="255"/>
        <v>-</v>
      </c>
      <c r="BP4567" s="61"/>
      <c r="CT4567" s="61"/>
      <c r="CU4567" s="61"/>
      <c r="CV4567" s="61"/>
      <c r="CW4567" s="61"/>
      <c r="CX4567" s="61"/>
      <c r="CY4567" s="61"/>
      <c r="CZ4567" s="61"/>
      <c r="DA4567" s="61"/>
      <c r="DB4567" s="61"/>
      <c r="DC4567" s="61"/>
      <c r="DD4567" s="61"/>
      <c r="DE4567" s="61"/>
      <c r="DF4567" s="61"/>
      <c r="DG4567" s="61"/>
      <c r="DH4567" s="61"/>
      <c r="DI4567" s="61"/>
      <c r="DJ4567" s="61"/>
      <c r="DK4567" s="61"/>
      <c r="DL4567" s="61"/>
      <c r="DM4567" s="61"/>
    </row>
    <row r="4568" spans="1:117" s="25" customFormat="1" x14ac:dyDescent="0.2">
      <c r="A4568" s="25" t="s">
        <v>648</v>
      </c>
      <c r="B4568" s="25" t="s">
        <v>645</v>
      </c>
      <c r="C4568" s="25" t="s">
        <v>202</v>
      </c>
      <c r="I4568" s="116"/>
      <c r="J4568" s="116"/>
      <c r="K4568" s="116"/>
      <c r="L4568" s="116"/>
      <c r="M4568" s="116"/>
      <c r="N4568" s="116"/>
      <c r="AL4568" s="117"/>
      <c r="AN4568" s="35" t="str">
        <f t="shared" si="256"/>
        <v/>
      </c>
      <c r="AO4568" s="35" t="str">
        <f t="shared" si="257"/>
        <v>-</v>
      </c>
      <c r="AQ4568" s="25" t="str">
        <f t="shared" si="255"/>
        <v>-</v>
      </c>
      <c r="BP4568" s="61"/>
      <c r="CT4568" s="61"/>
      <c r="CU4568" s="61"/>
      <c r="CV4568" s="61"/>
      <c r="CW4568" s="61"/>
      <c r="CX4568" s="61"/>
      <c r="CY4568" s="61"/>
      <c r="CZ4568" s="61"/>
      <c r="DA4568" s="61"/>
      <c r="DB4568" s="61"/>
      <c r="DC4568" s="61"/>
      <c r="DD4568" s="61"/>
      <c r="DE4568" s="61"/>
      <c r="DF4568" s="61"/>
      <c r="DG4568" s="61"/>
      <c r="DH4568" s="61"/>
      <c r="DI4568" s="61"/>
      <c r="DJ4568" s="61"/>
      <c r="DK4568" s="61"/>
      <c r="DL4568" s="61"/>
      <c r="DM4568" s="61"/>
    </row>
    <row r="4569" spans="1:117" s="25" customFormat="1" x14ac:dyDescent="0.2">
      <c r="A4569" s="25" t="s">
        <v>649</v>
      </c>
      <c r="B4569" s="25" t="s">
        <v>645</v>
      </c>
      <c r="C4569" s="25" t="s">
        <v>203</v>
      </c>
      <c r="I4569" s="116"/>
      <c r="J4569" s="116"/>
      <c r="K4569" s="116"/>
      <c r="L4569" s="116"/>
      <c r="M4569" s="116"/>
      <c r="N4569" s="116"/>
      <c r="AL4569" s="117"/>
      <c r="AN4569" s="35" t="str">
        <f t="shared" si="256"/>
        <v/>
      </c>
      <c r="AO4569" s="35" t="str">
        <f t="shared" si="257"/>
        <v>-</v>
      </c>
      <c r="AQ4569" s="25" t="str">
        <f t="shared" si="255"/>
        <v>-</v>
      </c>
      <c r="BP4569" s="61"/>
      <c r="CT4569" s="61"/>
      <c r="CU4569" s="61"/>
      <c r="CV4569" s="61"/>
      <c r="CW4569" s="61"/>
      <c r="CX4569" s="61"/>
      <c r="CY4569" s="61"/>
      <c r="CZ4569" s="61"/>
      <c r="DA4569" s="61"/>
      <c r="DB4569" s="61"/>
      <c r="DC4569" s="61"/>
      <c r="DD4569" s="61"/>
      <c r="DE4569" s="61"/>
      <c r="DF4569" s="61"/>
      <c r="DG4569" s="61"/>
      <c r="DH4569" s="61"/>
      <c r="DI4569" s="61"/>
      <c r="DJ4569" s="61"/>
      <c r="DK4569" s="61"/>
      <c r="DL4569" s="61"/>
      <c r="DM4569" s="61"/>
    </row>
    <row r="4570" spans="1:117" s="25" customFormat="1" x14ac:dyDescent="0.2">
      <c r="A4570" s="25" t="s">
        <v>650</v>
      </c>
      <c r="B4570" s="25" t="s">
        <v>645</v>
      </c>
      <c r="C4570" s="25" t="s">
        <v>204</v>
      </c>
      <c r="I4570" s="116"/>
      <c r="J4570" s="116"/>
      <c r="K4570" s="116"/>
      <c r="L4570" s="116"/>
      <c r="M4570" s="116"/>
      <c r="N4570" s="116"/>
      <c r="AL4570" s="117"/>
      <c r="AN4570" s="35" t="str">
        <f t="shared" si="256"/>
        <v/>
      </c>
      <c r="AO4570" s="35" t="str">
        <f t="shared" si="257"/>
        <v>-</v>
      </c>
      <c r="AQ4570" s="25" t="str">
        <f t="shared" si="255"/>
        <v>-</v>
      </c>
      <c r="BP4570" s="61"/>
      <c r="CT4570" s="61"/>
      <c r="CU4570" s="61"/>
      <c r="CV4570" s="61"/>
      <c r="CW4570" s="61"/>
      <c r="CX4570" s="61"/>
      <c r="CY4570" s="61"/>
      <c r="CZ4570" s="61"/>
      <c r="DA4570" s="61"/>
      <c r="DB4570" s="61"/>
      <c r="DC4570" s="61"/>
      <c r="DD4570" s="61"/>
      <c r="DE4570" s="61"/>
      <c r="DF4570" s="61"/>
      <c r="DG4570" s="61"/>
      <c r="DH4570" s="61"/>
      <c r="DI4570" s="61"/>
      <c r="DJ4570" s="61"/>
      <c r="DK4570" s="61"/>
      <c r="DL4570" s="61"/>
      <c r="DM4570" s="61"/>
    </row>
    <row r="4571" spans="1:117" s="25" customFormat="1" x14ac:dyDescent="0.2">
      <c r="A4571" s="25" t="s">
        <v>651</v>
      </c>
      <c r="B4571" s="25" t="s">
        <v>645</v>
      </c>
      <c r="C4571" s="25" t="s">
        <v>205</v>
      </c>
      <c r="I4571" s="116"/>
      <c r="J4571" s="116"/>
      <c r="K4571" s="116"/>
      <c r="L4571" s="116"/>
      <c r="M4571" s="116"/>
      <c r="N4571" s="116"/>
      <c r="AL4571" s="117"/>
      <c r="AN4571" s="35" t="str">
        <f t="shared" si="256"/>
        <v/>
      </c>
      <c r="AO4571" s="35" t="str">
        <f t="shared" si="257"/>
        <v>-</v>
      </c>
      <c r="AQ4571" s="25" t="str">
        <f t="shared" si="255"/>
        <v>-</v>
      </c>
      <c r="BP4571" s="61"/>
      <c r="CT4571" s="61"/>
      <c r="CU4571" s="61"/>
      <c r="CV4571" s="61"/>
      <c r="CW4571" s="61"/>
      <c r="CX4571" s="61"/>
      <c r="CY4571" s="61"/>
      <c r="CZ4571" s="61"/>
      <c r="DA4571" s="61"/>
      <c r="DB4571" s="61"/>
      <c r="DC4571" s="61"/>
      <c r="DD4571" s="61"/>
      <c r="DE4571" s="61"/>
      <c r="DF4571" s="61"/>
      <c r="DG4571" s="61"/>
      <c r="DH4571" s="61"/>
      <c r="DI4571" s="61"/>
      <c r="DJ4571" s="61"/>
      <c r="DK4571" s="61"/>
      <c r="DL4571" s="61"/>
      <c r="DM4571" s="61"/>
    </row>
    <row r="4572" spans="1:117" s="25" customFormat="1" x14ac:dyDescent="0.2">
      <c r="A4572" s="25" t="s">
        <v>652</v>
      </c>
      <c r="B4572" s="25" t="s">
        <v>645</v>
      </c>
      <c r="C4572" s="25" t="s">
        <v>208</v>
      </c>
      <c r="I4572" s="116"/>
      <c r="J4572" s="116"/>
      <c r="K4572" s="116"/>
      <c r="L4572" s="116"/>
      <c r="M4572" s="116"/>
      <c r="N4572" s="116"/>
      <c r="AL4572" s="117"/>
      <c r="AN4572" s="35" t="str">
        <f t="shared" si="256"/>
        <v/>
      </c>
      <c r="AO4572" s="35" t="str">
        <f t="shared" si="257"/>
        <v>-</v>
      </c>
      <c r="AQ4572" s="25" t="str">
        <f t="shared" si="255"/>
        <v>-</v>
      </c>
      <c r="BP4572" s="61"/>
      <c r="CT4572" s="61"/>
      <c r="CU4572" s="61"/>
      <c r="CV4572" s="61"/>
      <c r="CW4572" s="61"/>
      <c r="CX4572" s="61"/>
      <c r="CY4572" s="61"/>
      <c r="CZ4572" s="61"/>
      <c r="DA4572" s="61"/>
      <c r="DB4572" s="61"/>
      <c r="DC4572" s="61"/>
      <c r="DD4572" s="61"/>
      <c r="DE4572" s="61"/>
      <c r="DF4572" s="61"/>
      <c r="DG4572" s="61"/>
      <c r="DH4572" s="61"/>
      <c r="DI4572" s="61"/>
      <c r="DJ4572" s="61"/>
      <c r="DK4572" s="61"/>
      <c r="DL4572" s="61"/>
      <c r="DM4572" s="61"/>
    </row>
    <row r="4573" spans="1:117" s="25" customFormat="1" x14ac:dyDescent="0.2">
      <c r="A4573" s="25" t="s">
        <v>653</v>
      </c>
      <c r="B4573" s="25" t="s">
        <v>645</v>
      </c>
      <c r="C4573" s="25" t="s">
        <v>157</v>
      </c>
      <c r="I4573" s="116"/>
      <c r="J4573" s="116"/>
      <c r="K4573" s="116"/>
      <c r="L4573" s="116"/>
      <c r="M4573" s="116"/>
      <c r="N4573" s="116"/>
      <c r="AL4573" s="117"/>
      <c r="AN4573" s="35" t="str">
        <f t="shared" si="256"/>
        <v/>
      </c>
      <c r="AO4573" s="35" t="str">
        <f t="shared" si="257"/>
        <v>-</v>
      </c>
      <c r="AQ4573" s="25" t="str">
        <f t="shared" si="255"/>
        <v>-</v>
      </c>
      <c r="BP4573" s="61"/>
      <c r="CT4573" s="61"/>
      <c r="CU4573" s="61"/>
      <c r="CV4573" s="61"/>
      <c r="CW4573" s="61"/>
      <c r="CX4573" s="61"/>
      <c r="CY4573" s="61"/>
      <c r="CZ4573" s="61"/>
      <c r="DA4573" s="61"/>
      <c r="DB4573" s="61"/>
      <c r="DC4573" s="61"/>
      <c r="DD4573" s="61"/>
      <c r="DE4573" s="61"/>
      <c r="DF4573" s="61"/>
      <c r="DG4573" s="61"/>
      <c r="DH4573" s="61"/>
      <c r="DI4573" s="61"/>
      <c r="DJ4573" s="61"/>
      <c r="DK4573" s="61"/>
      <c r="DL4573" s="61"/>
      <c r="DM4573" s="61"/>
    </row>
    <row r="4574" spans="1:117" s="25" customFormat="1" x14ac:dyDescent="0.2">
      <c r="A4574" s="25" t="s">
        <v>654</v>
      </c>
      <c r="B4574" s="25" t="s">
        <v>645</v>
      </c>
      <c r="C4574" s="25" t="s">
        <v>158</v>
      </c>
      <c r="I4574" s="116"/>
      <c r="J4574" s="116"/>
      <c r="K4574" s="116"/>
      <c r="L4574" s="116"/>
      <c r="M4574" s="116"/>
      <c r="N4574" s="116"/>
      <c r="AL4574" s="117"/>
      <c r="AN4574" s="35" t="str">
        <f t="shared" si="256"/>
        <v/>
      </c>
      <c r="AO4574" s="35" t="str">
        <f t="shared" si="257"/>
        <v>-</v>
      </c>
      <c r="AQ4574" s="25" t="str">
        <f t="shared" si="255"/>
        <v>-</v>
      </c>
      <c r="BP4574" s="61"/>
      <c r="CT4574" s="61"/>
      <c r="CU4574" s="61"/>
      <c r="CV4574" s="61"/>
      <c r="CW4574" s="61"/>
      <c r="CX4574" s="61"/>
      <c r="CY4574" s="61"/>
      <c r="CZ4574" s="61"/>
      <c r="DA4574" s="61"/>
      <c r="DB4574" s="61"/>
      <c r="DC4574" s="61"/>
      <c r="DD4574" s="61"/>
      <c r="DE4574" s="61"/>
      <c r="DF4574" s="61"/>
      <c r="DG4574" s="61"/>
      <c r="DH4574" s="61"/>
      <c r="DI4574" s="61"/>
      <c r="DJ4574" s="61"/>
      <c r="DK4574" s="61"/>
      <c r="DL4574" s="61"/>
      <c r="DM4574" s="61"/>
    </row>
    <row r="4575" spans="1:117" s="25" customFormat="1" x14ac:dyDescent="0.2">
      <c r="A4575" s="25" t="s">
        <v>655</v>
      </c>
      <c r="B4575" s="25" t="s">
        <v>645</v>
      </c>
      <c r="C4575" s="25" t="s">
        <v>206</v>
      </c>
      <c r="I4575" s="116"/>
      <c r="J4575" s="116"/>
      <c r="K4575" s="116"/>
      <c r="L4575" s="116"/>
      <c r="M4575" s="116"/>
      <c r="N4575" s="116"/>
      <c r="AL4575" s="117"/>
      <c r="AN4575" s="35" t="str">
        <f t="shared" si="256"/>
        <v/>
      </c>
      <c r="AO4575" s="35" t="str">
        <f t="shared" si="257"/>
        <v>-</v>
      </c>
      <c r="AQ4575" s="25" t="str">
        <f t="shared" si="255"/>
        <v>-</v>
      </c>
      <c r="BP4575" s="61"/>
      <c r="CT4575" s="61"/>
      <c r="CU4575" s="61"/>
      <c r="CV4575" s="61"/>
      <c r="CW4575" s="61"/>
      <c r="CX4575" s="61"/>
      <c r="CY4575" s="61"/>
      <c r="CZ4575" s="61"/>
      <c r="DA4575" s="61"/>
      <c r="DB4575" s="61"/>
      <c r="DC4575" s="61"/>
      <c r="DD4575" s="61"/>
      <c r="DE4575" s="61"/>
      <c r="DF4575" s="61"/>
      <c r="DG4575" s="61"/>
      <c r="DH4575" s="61"/>
      <c r="DI4575" s="61"/>
      <c r="DJ4575" s="61"/>
      <c r="DK4575" s="61"/>
      <c r="DL4575" s="61"/>
      <c r="DM4575" s="61"/>
    </row>
    <row r="4576" spans="1:117" s="25" customFormat="1" x14ac:dyDescent="0.2">
      <c r="A4576" s="25" t="s">
        <v>656</v>
      </c>
      <c r="B4576" s="25" t="s">
        <v>645</v>
      </c>
      <c r="C4576" s="25" t="s">
        <v>148</v>
      </c>
      <c r="I4576" s="116"/>
      <c r="J4576" s="116"/>
      <c r="K4576" s="116"/>
      <c r="L4576" s="116"/>
      <c r="M4576" s="116"/>
      <c r="N4576" s="116"/>
      <c r="AL4576" s="117"/>
      <c r="AN4576" s="35" t="str">
        <f t="shared" si="256"/>
        <v/>
      </c>
      <c r="AO4576" s="35" t="str">
        <f t="shared" si="257"/>
        <v>-</v>
      </c>
      <c r="AQ4576" s="25" t="str">
        <f t="shared" si="255"/>
        <v>-</v>
      </c>
      <c r="BP4576" s="61"/>
      <c r="CT4576" s="61"/>
      <c r="CU4576" s="61"/>
      <c r="CV4576" s="61"/>
      <c r="CW4576" s="61"/>
      <c r="CX4576" s="61"/>
      <c r="CY4576" s="61"/>
      <c r="CZ4576" s="61"/>
      <c r="DA4576" s="61"/>
      <c r="DB4576" s="61"/>
      <c r="DC4576" s="61"/>
      <c r="DD4576" s="61"/>
      <c r="DE4576" s="61"/>
      <c r="DF4576" s="61"/>
      <c r="DG4576" s="61"/>
      <c r="DH4576" s="61"/>
      <c r="DI4576" s="61"/>
      <c r="DJ4576" s="61"/>
      <c r="DK4576" s="61"/>
      <c r="DL4576" s="61"/>
      <c r="DM4576" s="61"/>
    </row>
    <row r="4577" spans="1:117" s="25" customFormat="1" x14ac:dyDescent="0.2">
      <c r="A4577" s="25" t="s">
        <v>644</v>
      </c>
      <c r="B4577" s="25" t="s">
        <v>394</v>
      </c>
      <c r="C4577" s="25" t="s">
        <v>205</v>
      </c>
      <c r="I4577" s="116"/>
      <c r="J4577" s="116"/>
      <c r="K4577" s="116"/>
      <c r="L4577" s="116"/>
      <c r="M4577" s="116"/>
      <c r="N4577" s="116"/>
      <c r="AL4577" s="117"/>
      <c r="AN4577" s="35" t="str">
        <f t="shared" si="256"/>
        <v/>
      </c>
      <c r="AO4577" s="35" t="str">
        <f t="shared" si="257"/>
        <v>-</v>
      </c>
      <c r="AQ4577" s="25" t="str">
        <f t="shared" si="255"/>
        <v>-</v>
      </c>
      <c r="BP4577" s="61"/>
      <c r="CT4577" s="61"/>
      <c r="CU4577" s="61"/>
      <c r="CV4577" s="61"/>
      <c r="CW4577" s="61"/>
      <c r="CX4577" s="61"/>
      <c r="CY4577" s="61"/>
      <c r="CZ4577" s="61"/>
      <c r="DA4577" s="61"/>
      <c r="DB4577" s="61"/>
      <c r="DC4577" s="61"/>
      <c r="DD4577" s="61"/>
      <c r="DE4577" s="61"/>
      <c r="DF4577" s="61"/>
      <c r="DG4577" s="61"/>
      <c r="DH4577" s="61"/>
      <c r="DI4577" s="61"/>
      <c r="DJ4577" s="61"/>
      <c r="DK4577" s="61"/>
      <c r="DL4577" s="61"/>
      <c r="DM4577" s="61"/>
    </row>
    <row r="4578" spans="1:117" s="25" customFormat="1" x14ac:dyDescent="0.2">
      <c r="A4578" s="25" t="s">
        <v>646</v>
      </c>
      <c r="B4578" s="25" t="s">
        <v>394</v>
      </c>
      <c r="C4578" s="25" t="s">
        <v>204</v>
      </c>
      <c r="I4578" s="116"/>
      <c r="J4578" s="116"/>
      <c r="K4578" s="116"/>
      <c r="L4578" s="116"/>
      <c r="M4578" s="116"/>
      <c r="N4578" s="116"/>
      <c r="AL4578" s="117"/>
      <c r="AN4578" s="35" t="str">
        <f t="shared" si="256"/>
        <v/>
      </c>
      <c r="AO4578" s="35" t="str">
        <f t="shared" si="257"/>
        <v>-</v>
      </c>
      <c r="AQ4578" s="25" t="str">
        <f t="shared" si="255"/>
        <v>-</v>
      </c>
      <c r="BP4578" s="61"/>
      <c r="CT4578" s="61"/>
      <c r="CU4578" s="61"/>
      <c r="CV4578" s="61"/>
      <c r="CW4578" s="61"/>
      <c r="CX4578" s="61"/>
      <c r="CY4578" s="61"/>
      <c r="CZ4578" s="61"/>
      <c r="DA4578" s="61"/>
      <c r="DB4578" s="61"/>
      <c r="DC4578" s="61"/>
      <c r="DD4578" s="61"/>
      <c r="DE4578" s="61"/>
      <c r="DF4578" s="61"/>
      <c r="DG4578" s="61"/>
      <c r="DH4578" s="61"/>
      <c r="DI4578" s="61"/>
      <c r="DJ4578" s="61"/>
      <c r="DK4578" s="61"/>
      <c r="DL4578" s="61"/>
      <c r="DM4578" s="61"/>
    </row>
    <row r="4579" spans="1:117" s="25" customFormat="1" x14ac:dyDescent="0.2">
      <c r="A4579" s="25" t="s">
        <v>647</v>
      </c>
      <c r="B4579" s="25" t="s">
        <v>394</v>
      </c>
      <c r="C4579" s="25" t="s">
        <v>203</v>
      </c>
      <c r="I4579" s="116"/>
      <c r="J4579" s="116"/>
      <c r="K4579" s="116"/>
      <c r="L4579" s="116"/>
      <c r="M4579" s="116"/>
      <c r="N4579" s="116"/>
      <c r="AL4579" s="117"/>
      <c r="AN4579" s="35" t="str">
        <f t="shared" si="256"/>
        <v/>
      </c>
      <c r="AO4579" s="35" t="str">
        <f t="shared" si="257"/>
        <v>-</v>
      </c>
      <c r="AQ4579" s="25" t="str">
        <f t="shared" si="255"/>
        <v>-</v>
      </c>
      <c r="BP4579" s="61"/>
      <c r="CT4579" s="61"/>
      <c r="CU4579" s="61"/>
      <c r="CV4579" s="61"/>
      <c r="CW4579" s="61"/>
      <c r="CX4579" s="61"/>
      <c r="CY4579" s="61"/>
      <c r="CZ4579" s="61"/>
      <c r="DA4579" s="61"/>
      <c r="DB4579" s="61"/>
      <c r="DC4579" s="61"/>
      <c r="DD4579" s="61"/>
      <c r="DE4579" s="61"/>
      <c r="DF4579" s="61"/>
      <c r="DG4579" s="61"/>
      <c r="DH4579" s="61"/>
      <c r="DI4579" s="61"/>
      <c r="DJ4579" s="61"/>
      <c r="DK4579" s="61"/>
      <c r="DL4579" s="61"/>
      <c r="DM4579" s="61"/>
    </row>
    <row r="4580" spans="1:117" s="25" customFormat="1" x14ac:dyDescent="0.2">
      <c r="A4580" s="25" t="s">
        <v>648</v>
      </c>
      <c r="B4580" s="25" t="s">
        <v>394</v>
      </c>
      <c r="C4580" s="25" t="s">
        <v>202</v>
      </c>
      <c r="I4580" s="116"/>
      <c r="J4580" s="116"/>
      <c r="K4580" s="116"/>
      <c r="L4580" s="116"/>
      <c r="M4580" s="116"/>
      <c r="N4580" s="116"/>
      <c r="AL4580" s="117"/>
      <c r="AN4580" s="35" t="str">
        <f t="shared" si="256"/>
        <v/>
      </c>
      <c r="AO4580" s="35" t="str">
        <f t="shared" si="257"/>
        <v>-</v>
      </c>
      <c r="AQ4580" s="25" t="str">
        <f t="shared" si="255"/>
        <v>-</v>
      </c>
      <c r="BP4580" s="61"/>
      <c r="CT4580" s="61"/>
      <c r="CU4580" s="61"/>
      <c r="CV4580" s="61"/>
      <c r="CW4580" s="61"/>
      <c r="CX4580" s="61"/>
      <c r="CY4580" s="61"/>
      <c r="CZ4580" s="61"/>
      <c r="DA4580" s="61"/>
      <c r="DB4580" s="61"/>
      <c r="DC4580" s="61"/>
      <c r="DD4580" s="61"/>
      <c r="DE4580" s="61"/>
      <c r="DF4580" s="61"/>
      <c r="DG4580" s="61"/>
      <c r="DH4580" s="61"/>
      <c r="DI4580" s="61"/>
      <c r="DJ4580" s="61"/>
      <c r="DK4580" s="61"/>
      <c r="DL4580" s="61"/>
      <c r="DM4580" s="61"/>
    </row>
    <row r="4581" spans="1:117" s="25" customFormat="1" x14ac:dyDescent="0.2">
      <c r="A4581" s="25" t="s">
        <v>649</v>
      </c>
      <c r="B4581" s="25" t="s">
        <v>394</v>
      </c>
      <c r="C4581" s="25" t="s">
        <v>201</v>
      </c>
      <c r="I4581" s="116"/>
      <c r="J4581" s="116"/>
      <c r="K4581" s="116"/>
      <c r="L4581" s="116"/>
      <c r="M4581" s="116"/>
      <c r="N4581" s="116"/>
      <c r="AL4581" s="117"/>
      <c r="AN4581" s="35" t="str">
        <f t="shared" si="256"/>
        <v/>
      </c>
      <c r="AO4581" s="35" t="str">
        <f t="shared" si="257"/>
        <v>-</v>
      </c>
      <c r="AQ4581" s="25" t="str">
        <f t="shared" ref="AQ4581:AQ4644" si="258">CONCATENATE(TRIM(LEFT(AP4581,LEN(AP4581)-LEN(RIGHT(AP4581)))),"-",RIGHT(AP4581))</f>
        <v>-</v>
      </c>
      <c r="BP4581" s="61"/>
      <c r="CT4581" s="61"/>
      <c r="CU4581" s="61"/>
      <c r="CV4581" s="61"/>
      <c r="CW4581" s="61"/>
      <c r="CX4581" s="61"/>
      <c r="CY4581" s="61"/>
      <c r="CZ4581" s="61"/>
      <c r="DA4581" s="61"/>
      <c r="DB4581" s="61"/>
      <c r="DC4581" s="61"/>
      <c r="DD4581" s="61"/>
      <c r="DE4581" s="61"/>
      <c r="DF4581" s="61"/>
      <c r="DG4581" s="61"/>
      <c r="DH4581" s="61"/>
      <c r="DI4581" s="61"/>
      <c r="DJ4581" s="61"/>
      <c r="DK4581" s="61"/>
      <c r="DL4581" s="61"/>
      <c r="DM4581" s="61"/>
    </row>
    <row r="4582" spans="1:117" s="25" customFormat="1" x14ac:dyDescent="0.2">
      <c r="A4582" s="25" t="s">
        <v>650</v>
      </c>
      <c r="B4582" s="25" t="s">
        <v>394</v>
      </c>
      <c r="C4582" s="25" t="s">
        <v>150</v>
      </c>
      <c r="I4582" s="116"/>
      <c r="J4582" s="116"/>
      <c r="K4582" s="116"/>
      <c r="L4582" s="116"/>
      <c r="M4582" s="116"/>
      <c r="N4582" s="116"/>
      <c r="AL4582" s="117"/>
      <c r="AN4582" s="35" t="str">
        <f t="shared" si="256"/>
        <v/>
      </c>
      <c r="AO4582" s="35" t="str">
        <f t="shared" si="257"/>
        <v>-</v>
      </c>
      <c r="AQ4582" s="25" t="str">
        <f t="shared" si="258"/>
        <v>-</v>
      </c>
      <c r="BP4582" s="61"/>
      <c r="CT4582" s="61"/>
      <c r="CU4582" s="61"/>
      <c r="CV4582" s="61"/>
      <c r="CW4582" s="61"/>
      <c r="CX4582" s="61"/>
      <c r="CY4582" s="61"/>
      <c r="CZ4582" s="61"/>
      <c r="DA4582" s="61"/>
      <c r="DB4582" s="61"/>
      <c r="DC4582" s="61"/>
      <c r="DD4582" s="61"/>
      <c r="DE4582" s="61"/>
      <c r="DF4582" s="61"/>
      <c r="DG4582" s="61"/>
      <c r="DH4582" s="61"/>
      <c r="DI4582" s="61"/>
      <c r="DJ4582" s="61"/>
      <c r="DK4582" s="61"/>
      <c r="DL4582" s="61"/>
      <c r="DM4582" s="61"/>
    </row>
    <row r="4583" spans="1:117" s="25" customFormat="1" x14ac:dyDescent="0.2">
      <c r="A4583" s="25" t="s">
        <v>651</v>
      </c>
      <c r="B4583" s="25" t="s">
        <v>394</v>
      </c>
      <c r="C4583" s="25" t="s">
        <v>200</v>
      </c>
      <c r="I4583" s="116"/>
      <c r="J4583" s="116"/>
      <c r="K4583" s="116"/>
      <c r="L4583" s="116"/>
      <c r="M4583" s="116"/>
      <c r="N4583" s="116"/>
      <c r="AL4583" s="117"/>
      <c r="AN4583" s="35" t="str">
        <f t="shared" si="256"/>
        <v/>
      </c>
      <c r="AO4583" s="35" t="str">
        <f t="shared" si="257"/>
        <v>-</v>
      </c>
      <c r="AQ4583" s="25" t="str">
        <f t="shared" si="258"/>
        <v>-</v>
      </c>
      <c r="BP4583" s="61"/>
      <c r="CT4583" s="61"/>
      <c r="CU4583" s="61"/>
      <c r="CV4583" s="61"/>
      <c r="CW4583" s="61"/>
      <c r="CX4583" s="61"/>
      <c r="CY4583" s="61"/>
      <c r="CZ4583" s="61"/>
      <c r="DA4583" s="61"/>
      <c r="DB4583" s="61"/>
      <c r="DC4583" s="61"/>
      <c r="DD4583" s="61"/>
      <c r="DE4583" s="61"/>
      <c r="DF4583" s="61"/>
      <c r="DG4583" s="61"/>
      <c r="DH4583" s="61"/>
      <c r="DI4583" s="61"/>
      <c r="DJ4583" s="61"/>
      <c r="DK4583" s="61"/>
      <c r="DL4583" s="61"/>
      <c r="DM4583" s="61"/>
    </row>
    <row r="4584" spans="1:117" s="25" customFormat="1" x14ac:dyDescent="0.2">
      <c r="A4584" s="25" t="s">
        <v>652</v>
      </c>
      <c r="B4584" s="25" t="s">
        <v>394</v>
      </c>
      <c r="C4584" s="25" t="s">
        <v>148</v>
      </c>
      <c r="I4584" s="116"/>
      <c r="J4584" s="116"/>
      <c r="K4584" s="116"/>
      <c r="L4584" s="116"/>
      <c r="M4584" s="116"/>
      <c r="N4584" s="116"/>
      <c r="AL4584" s="117"/>
      <c r="AN4584" s="35" t="str">
        <f t="shared" si="256"/>
        <v/>
      </c>
      <c r="AO4584" s="35" t="str">
        <f t="shared" si="257"/>
        <v>-</v>
      </c>
      <c r="AQ4584" s="25" t="str">
        <f t="shared" si="258"/>
        <v>-</v>
      </c>
      <c r="BP4584" s="61"/>
      <c r="CT4584" s="61"/>
      <c r="CU4584" s="61"/>
      <c r="CV4584" s="61"/>
      <c r="CW4584" s="61"/>
      <c r="CX4584" s="61"/>
      <c r="CY4584" s="61"/>
      <c r="CZ4584" s="61"/>
      <c r="DA4584" s="61"/>
      <c r="DB4584" s="61"/>
      <c r="DC4584" s="61"/>
      <c r="DD4584" s="61"/>
      <c r="DE4584" s="61"/>
      <c r="DF4584" s="61"/>
      <c r="DG4584" s="61"/>
      <c r="DH4584" s="61"/>
      <c r="DI4584" s="61"/>
      <c r="DJ4584" s="61"/>
      <c r="DK4584" s="61"/>
      <c r="DL4584" s="61"/>
      <c r="DM4584" s="61"/>
    </row>
    <row r="4585" spans="1:117" s="25" customFormat="1" x14ac:dyDescent="0.2">
      <c r="A4585" s="25" t="s">
        <v>653</v>
      </c>
      <c r="B4585" s="25" t="s">
        <v>394</v>
      </c>
      <c r="C4585" s="25" t="s">
        <v>206</v>
      </c>
      <c r="I4585" s="116"/>
      <c r="J4585" s="116"/>
      <c r="K4585" s="116"/>
      <c r="L4585" s="116"/>
      <c r="M4585" s="116"/>
      <c r="N4585" s="116"/>
      <c r="AL4585" s="117"/>
      <c r="AN4585" s="35" t="str">
        <f t="shared" si="256"/>
        <v/>
      </c>
      <c r="AO4585" s="35" t="str">
        <f t="shared" si="257"/>
        <v>-</v>
      </c>
      <c r="AQ4585" s="25" t="str">
        <f t="shared" si="258"/>
        <v>-</v>
      </c>
      <c r="BP4585" s="61"/>
      <c r="CT4585" s="61"/>
      <c r="CU4585" s="61"/>
      <c r="CV4585" s="61"/>
      <c r="CW4585" s="61"/>
      <c r="CX4585" s="61"/>
      <c r="CY4585" s="61"/>
      <c r="CZ4585" s="61"/>
      <c r="DA4585" s="61"/>
      <c r="DB4585" s="61"/>
      <c r="DC4585" s="61"/>
      <c r="DD4585" s="61"/>
      <c r="DE4585" s="61"/>
      <c r="DF4585" s="61"/>
      <c r="DG4585" s="61"/>
      <c r="DH4585" s="61"/>
      <c r="DI4585" s="61"/>
      <c r="DJ4585" s="61"/>
      <c r="DK4585" s="61"/>
      <c r="DL4585" s="61"/>
      <c r="DM4585" s="61"/>
    </row>
    <row r="4586" spans="1:117" s="25" customFormat="1" x14ac:dyDescent="0.2">
      <c r="A4586" s="25" t="s">
        <v>654</v>
      </c>
      <c r="B4586" s="25" t="s">
        <v>394</v>
      </c>
      <c r="C4586" s="25" t="s">
        <v>158</v>
      </c>
      <c r="I4586" s="116"/>
      <c r="J4586" s="116"/>
      <c r="K4586" s="116"/>
      <c r="L4586" s="116"/>
      <c r="M4586" s="116"/>
      <c r="N4586" s="116"/>
      <c r="AL4586" s="117"/>
      <c r="AN4586" s="35" t="str">
        <f t="shared" si="256"/>
        <v/>
      </c>
      <c r="AO4586" s="35" t="str">
        <f t="shared" si="257"/>
        <v>-</v>
      </c>
      <c r="AQ4586" s="25" t="str">
        <f t="shared" si="258"/>
        <v>-</v>
      </c>
      <c r="BP4586" s="61"/>
      <c r="CT4586" s="61"/>
      <c r="CU4586" s="61"/>
      <c r="CV4586" s="61"/>
      <c r="CW4586" s="61"/>
      <c r="CX4586" s="61"/>
      <c r="CY4586" s="61"/>
      <c r="CZ4586" s="61"/>
      <c r="DA4586" s="61"/>
      <c r="DB4586" s="61"/>
      <c r="DC4586" s="61"/>
      <c r="DD4586" s="61"/>
      <c r="DE4586" s="61"/>
      <c r="DF4586" s="61"/>
      <c r="DG4586" s="61"/>
      <c r="DH4586" s="61"/>
      <c r="DI4586" s="61"/>
      <c r="DJ4586" s="61"/>
      <c r="DK4586" s="61"/>
      <c r="DL4586" s="61"/>
      <c r="DM4586" s="61"/>
    </row>
    <row r="4587" spans="1:117" s="25" customFormat="1" x14ac:dyDescent="0.2">
      <c r="A4587" s="25" t="s">
        <v>655</v>
      </c>
      <c r="B4587" s="25" t="s">
        <v>394</v>
      </c>
      <c r="C4587" s="25" t="s">
        <v>157</v>
      </c>
      <c r="I4587" s="116"/>
      <c r="J4587" s="116"/>
      <c r="K4587" s="116"/>
      <c r="L4587" s="116"/>
      <c r="M4587" s="116"/>
      <c r="N4587" s="116"/>
      <c r="AL4587" s="117"/>
      <c r="AN4587" s="35" t="str">
        <f t="shared" si="256"/>
        <v/>
      </c>
      <c r="AO4587" s="35" t="str">
        <f t="shared" si="257"/>
        <v>-</v>
      </c>
      <c r="AQ4587" s="25" t="str">
        <f t="shared" si="258"/>
        <v>-</v>
      </c>
      <c r="BP4587" s="61"/>
      <c r="CT4587" s="61"/>
      <c r="CU4587" s="61"/>
      <c r="CV4587" s="61"/>
      <c r="CW4587" s="61"/>
      <c r="CX4587" s="61"/>
      <c r="CY4587" s="61"/>
      <c r="CZ4587" s="61"/>
      <c r="DA4587" s="61"/>
      <c r="DB4587" s="61"/>
      <c r="DC4587" s="61"/>
      <c r="DD4587" s="61"/>
      <c r="DE4587" s="61"/>
      <c r="DF4587" s="61"/>
      <c r="DG4587" s="61"/>
      <c r="DH4587" s="61"/>
      <c r="DI4587" s="61"/>
      <c r="DJ4587" s="61"/>
      <c r="DK4587" s="61"/>
      <c r="DL4587" s="61"/>
      <c r="DM4587" s="61"/>
    </row>
    <row r="4588" spans="1:117" s="25" customFormat="1" x14ac:dyDescent="0.2">
      <c r="A4588" s="25" t="s">
        <v>656</v>
      </c>
      <c r="B4588" s="25" t="s">
        <v>394</v>
      </c>
      <c r="C4588" s="25" t="s">
        <v>208</v>
      </c>
      <c r="I4588" s="116"/>
      <c r="J4588" s="116"/>
      <c r="K4588" s="116"/>
      <c r="L4588" s="116"/>
      <c r="M4588" s="116"/>
      <c r="N4588" s="116"/>
      <c r="AL4588" s="117"/>
      <c r="AN4588" s="35" t="str">
        <f t="shared" si="256"/>
        <v/>
      </c>
      <c r="AO4588" s="35" t="str">
        <f t="shared" si="257"/>
        <v>-</v>
      </c>
      <c r="AQ4588" s="25" t="str">
        <f t="shared" si="258"/>
        <v>-</v>
      </c>
      <c r="BP4588" s="61"/>
      <c r="CT4588" s="61"/>
      <c r="CU4588" s="61"/>
      <c r="CV4588" s="61"/>
      <c r="CW4588" s="61"/>
      <c r="CX4588" s="61"/>
      <c r="CY4588" s="61"/>
      <c r="CZ4588" s="61"/>
      <c r="DA4588" s="61"/>
      <c r="DB4588" s="61"/>
      <c r="DC4588" s="61"/>
      <c r="DD4588" s="61"/>
      <c r="DE4588" s="61"/>
      <c r="DF4588" s="61"/>
      <c r="DG4588" s="61"/>
      <c r="DH4588" s="61"/>
      <c r="DI4588" s="61"/>
      <c r="DJ4588" s="61"/>
      <c r="DK4588" s="61"/>
      <c r="DL4588" s="61"/>
      <c r="DM4588" s="61"/>
    </row>
    <row r="4589" spans="1:117" s="25" customFormat="1" x14ac:dyDescent="0.2">
      <c r="A4589" s="25" t="s">
        <v>644</v>
      </c>
      <c r="B4589" s="25" t="s">
        <v>657</v>
      </c>
      <c r="C4589" s="25" t="s">
        <v>204</v>
      </c>
      <c r="I4589" s="116"/>
      <c r="J4589" s="116"/>
      <c r="K4589" s="116"/>
      <c r="L4589" s="116"/>
      <c r="M4589" s="116"/>
      <c r="N4589" s="116"/>
      <c r="AL4589" s="117"/>
      <c r="AN4589" s="35" t="str">
        <f t="shared" si="256"/>
        <v/>
      </c>
      <c r="AO4589" s="35" t="str">
        <f t="shared" si="257"/>
        <v>-</v>
      </c>
      <c r="AQ4589" s="25" t="str">
        <f t="shared" si="258"/>
        <v>-</v>
      </c>
      <c r="BP4589" s="61"/>
      <c r="CT4589" s="61"/>
      <c r="CU4589" s="61"/>
      <c r="CV4589" s="61"/>
      <c r="CW4589" s="61"/>
      <c r="CX4589" s="61"/>
      <c r="CY4589" s="61"/>
      <c r="CZ4589" s="61"/>
      <c r="DA4589" s="61"/>
      <c r="DB4589" s="61"/>
      <c r="DC4589" s="61"/>
      <c r="DD4589" s="61"/>
      <c r="DE4589" s="61"/>
      <c r="DF4589" s="61"/>
      <c r="DG4589" s="61"/>
      <c r="DH4589" s="61"/>
      <c r="DI4589" s="61"/>
      <c r="DJ4589" s="61"/>
      <c r="DK4589" s="61"/>
      <c r="DL4589" s="61"/>
      <c r="DM4589" s="61"/>
    </row>
    <row r="4590" spans="1:117" s="25" customFormat="1" x14ac:dyDescent="0.2">
      <c r="A4590" s="25" t="s">
        <v>646</v>
      </c>
      <c r="B4590" s="25" t="s">
        <v>657</v>
      </c>
      <c r="C4590" s="25" t="s">
        <v>205</v>
      </c>
      <c r="I4590" s="116"/>
      <c r="J4590" s="116"/>
      <c r="K4590" s="116"/>
      <c r="L4590" s="116"/>
      <c r="M4590" s="116"/>
      <c r="N4590" s="116"/>
      <c r="AL4590" s="117"/>
      <c r="AN4590" s="35" t="str">
        <f t="shared" si="256"/>
        <v/>
      </c>
      <c r="AO4590" s="35" t="str">
        <f t="shared" si="257"/>
        <v>-</v>
      </c>
      <c r="AQ4590" s="25" t="str">
        <f t="shared" si="258"/>
        <v>-</v>
      </c>
      <c r="BP4590" s="61"/>
      <c r="CT4590" s="61"/>
      <c r="CU4590" s="61"/>
      <c r="CV4590" s="61"/>
      <c r="CW4590" s="61"/>
      <c r="CX4590" s="61"/>
      <c r="CY4590" s="61"/>
      <c r="CZ4590" s="61"/>
      <c r="DA4590" s="61"/>
      <c r="DB4590" s="61"/>
      <c r="DC4590" s="61"/>
      <c r="DD4590" s="61"/>
      <c r="DE4590" s="61"/>
      <c r="DF4590" s="61"/>
      <c r="DG4590" s="61"/>
      <c r="DH4590" s="61"/>
      <c r="DI4590" s="61"/>
      <c r="DJ4590" s="61"/>
      <c r="DK4590" s="61"/>
      <c r="DL4590" s="61"/>
      <c r="DM4590" s="61"/>
    </row>
    <row r="4591" spans="1:117" s="25" customFormat="1" x14ac:dyDescent="0.2">
      <c r="A4591" s="25" t="s">
        <v>647</v>
      </c>
      <c r="B4591" s="25" t="s">
        <v>657</v>
      </c>
      <c r="C4591" s="25" t="s">
        <v>208</v>
      </c>
      <c r="I4591" s="116"/>
      <c r="J4591" s="116"/>
      <c r="K4591" s="116"/>
      <c r="L4591" s="116"/>
      <c r="M4591" s="116"/>
      <c r="N4591" s="116"/>
      <c r="AL4591" s="117"/>
      <c r="AN4591" s="35" t="str">
        <f t="shared" si="256"/>
        <v/>
      </c>
      <c r="AO4591" s="35" t="str">
        <f t="shared" si="257"/>
        <v>-</v>
      </c>
      <c r="AQ4591" s="25" t="str">
        <f t="shared" si="258"/>
        <v>-</v>
      </c>
      <c r="BP4591" s="61"/>
      <c r="CT4591" s="61"/>
      <c r="CU4591" s="61"/>
      <c r="CV4591" s="61"/>
      <c r="CW4591" s="61"/>
      <c r="CX4591" s="61"/>
      <c r="CY4591" s="61"/>
      <c r="CZ4591" s="61"/>
      <c r="DA4591" s="61"/>
      <c r="DB4591" s="61"/>
      <c r="DC4591" s="61"/>
      <c r="DD4591" s="61"/>
      <c r="DE4591" s="61"/>
      <c r="DF4591" s="61"/>
      <c r="DG4591" s="61"/>
      <c r="DH4591" s="61"/>
      <c r="DI4591" s="61"/>
      <c r="DJ4591" s="61"/>
      <c r="DK4591" s="61"/>
      <c r="DL4591" s="61"/>
      <c r="DM4591" s="61"/>
    </row>
    <row r="4592" spans="1:117" s="25" customFormat="1" x14ac:dyDescent="0.2">
      <c r="A4592" s="25" t="s">
        <v>648</v>
      </c>
      <c r="B4592" s="25" t="s">
        <v>657</v>
      </c>
      <c r="C4592" s="25" t="s">
        <v>157</v>
      </c>
      <c r="I4592" s="116"/>
      <c r="J4592" s="116"/>
      <c r="K4592" s="116"/>
      <c r="L4592" s="116"/>
      <c r="M4592" s="116"/>
      <c r="N4592" s="116"/>
      <c r="AL4592" s="117"/>
      <c r="AN4592" s="35" t="str">
        <f t="shared" si="256"/>
        <v/>
      </c>
      <c r="AO4592" s="35" t="str">
        <f t="shared" si="257"/>
        <v>-</v>
      </c>
      <c r="AQ4592" s="25" t="str">
        <f t="shared" si="258"/>
        <v>-</v>
      </c>
      <c r="BP4592" s="61"/>
      <c r="CT4592" s="61"/>
      <c r="CU4592" s="61"/>
      <c r="CV4592" s="61"/>
      <c r="CW4592" s="61"/>
      <c r="CX4592" s="61"/>
      <c r="CY4592" s="61"/>
      <c r="CZ4592" s="61"/>
      <c r="DA4592" s="61"/>
      <c r="DB4592" s="61"/>
      <c r="DC4592" s="61"/>
      <c r="DD4592" s="61"/>
      <c r="DE4592" s="61"/>
      <c r="DF4592" s="61"/>
      <c r="DG4592" s="61"/>
      <c r="DH4592" s="61"/>
      <c r="DI4592" s="61"/>
      <c r="DJ4592" s="61"/>
      <c r="DK4592" s="61"/>
      <c r="DL4592" s="61"/>
      <c r="DM4592" s="61"/>
    </row>
    <row r="4593" spans="1:117" s="25" customFormat="1" x14ac:dyDescent="0.2">
      <c r="A4593" s="25" t="s">
        <v>649</v>
      </c>
      <c r="B4593" s="25" t="s">
        <v>657</v>
      </c>
      <c r="C4593" s="25" t="s">
        <v>158</v>
      </c>
      <c r="I4593" s="116"/>
      <c r="J4593" s="116"/>
      <c r="K4593" s="116"/>
      <c r="L4593" s="116"/>
      <c r="M4593" s="116"/>
      <c r="N4593" s="116"/>
      <c r="AL4593" s="117"/>
      <c r="AN4593" s="35" t="str">
        <f t="shared" si="256"/>
        <v/>
      </c>
      <c r="AO4593" s="35" t="str">
        <f t="shared" si="257"/>
        <v>-</v>
      </c>
      <c r="AQ4593" s="25" t="str">
        <f t="shared" si="258"/>
        <v>-</v>
      </c>
      <c r="BP4593" s="61"/>
      <c r="CT4593" s="61"/>
      <c r="CU4593" s="61"/>
      <c r="CV4593" s="61"/>
      <c r="CW4593" s="61"/>
      <c r="CX4593" s="61"/>
      <c r="CY4593" s="61"/>
      <c r="CZ4593" s="61"/>
      <c r="DA4593" s="61"/>
      <c r="DB4593" s="61"/>
      <c r="DC4593" s="61"/>
      <c r="DD4593" s="61"/>
      <c r="DE4593" s="61"/>
      <c r="DF4593" s="61"/>
      <c r="DG4593" s="61"/>
      <c r="DH4593" s="61"/>
      <c r="DI4593" s="61"/>
      <c r="DJ4593" s="61"/>
      <c r="DK4593" s="61"/>
      <c r="DL4593" s="61"/>
      <c r="DM4593" s="61"/>
    </row>
    <row r="4594" spans="1:117" s="25" customFormat="1" x14ac:dyDescent="0.2">
      <c r="A4594" s="25" t="s">
        <v>650</v>
      </c>
      <c r="B4594" s="25" t="s">
        <v>657</v>
      </c>
      <c r="C4594" s="25" t="s">
        <v>206</v>
      </c>
      <c r="I4594" s="116"/>
      <c r="J4594" s="116"/>
      <c r="K4594" s="116"/>
      <c r="L4594" s="116"/>
      <c r="M4594" s="116"/>
      <c r="N4594" s="116"/>
      <c r="AL4594" s="117"/>
      <c r="AN4594" s="35" t="str">
        <f t="shared" si="256"/>
        <v/>
      </c>
      <c r="AO4594" s="35" t="str">
        <f t="shared" si="257"/>
        <v>-</v>
      </c>
      <c r="AQ4594" s="25" t="str">
        <f t="shared" si="258"/>
        <v>-</v>
      </c>
      <c r="BP4594" s="61"/>
      <c r="CT4594" s="61"/>
      <c r="CU4594" s="61"/>
      <c r="CV4594" s="61"/>
      <c r="CW4594" s="61"/>
      <c r="CX4594" s="61"/>
      <c r="CY4594" s="61"/>
      <c r="CZ4594" s="61"/>
      <c r="DA4594" s="61"/>
      <c r="DB4594" s="61"/>
      <c r="DC4594" s="61"/>
      <c r="DD4594" s="61"/>
      <c r="DE4594" s="61"/>
      <c r="DF4594" s="61"/>
      <c r="DG4594" s="61"/>
      <c r="DH4594" s="61"/>
      <c r="DI4594" s="61"/>
      <c r="DJ4594" s="61"/>
      <c r="DK4594" s="61"/>
      <c r="DL4594" s="61"/>
      <c r="DM4594" s="61"/>
    </row>
    <row r="4595" spans="1:117" s="25" customFormat="1" x14ac:dyDescent="0.2">
      <c r="A4595" s="25" t="s">
        <v>651</v>
      </c>
      <c r="B4595" s="25" t="s">
        <v>657</v>
      </c>
      <c r="C4595" s="25" t="s">
        <v>148</v>
      </c>
      <c r="I4595" s="116"/>
      <c r="J4595" s="116"/>
      <c r="K4595" s="116"/>
      <c r="L4595" s="116"/>
      <c r="M4595" s="116"/>
      <c r="N4595" s="116"/>
      <c r="AL4595" s="117"/>
      <c r="AN4595" s="35" t="str">
        <f t="shared" si="256"/>
        <v/>
      </c>
      <c r="AO4595" s="35" t="str">
        <f t="shared" si="257"/>
        <v>-</v>
      </c>
      <c r="AQ4595" s="25" t="str">
        <f t="shared" si="258"/>
        <v>-</v>
      </c>
      <c r="BP4595" s="61"/>
      <c r="CT4595" s="61"/>
      <c r="CU4595" s="61"/>
      <c r="CV4595" s="61"/>
      <c r="CW4595" s="61"/>
      <c r="CX4595" s="61"/>
      <c r="CY4595" s="61"/>
      <c r="CZ4595" s="61"/>
      <c r="DA4595" s="61"/>
      <c r="DB4595" s="61"/>
      <c r="DC4595" s="61"/>
      <c r="DD4595" s="61"/>
      <c r="DE4595" s="61"/>
      <c r="DF4595" s="61"/>
      <c r="DG4595" s="61"/>
      <c r="DH4595" s="61"/>
      <c r="DI4595" s="61"/>
      <c r="DJ4595" s="61"/>
      <c r="DK4595" s="61"/>
      <c r="DL4595" s="61"/>
      <c r="DM4595" s="61"/>
    </row>
    <row r="4596" spans="1:117" s="25" customFormat="1" x14ac:dyDescent="0.2">
      <c r="A4596" s="25" t="s">
        <v>652</v>
      </c>
      <c r="B4596" s="25" t="s">
        <v>657</v>
      </c>
      <c r="C4596" s="25" t="s">
        <v>200</v>
      </c>
      <c r="I4596" s="116"/>
      <c r="J4596" s="116"/>
      <c r="K4596" s="116"/>
      <c r="L4596" s="116"/>
      <c r="M4596" s="116"/>
      <c r="N4596" s="116"/>
      <c r="AL4596" s="117"/>
      <c r="AN4596" s="35" t="str">
        <f t="shared" si="256"/>
        <v/>
      </c>
      <c r="AO4596" s="35" t="str">
        <f t="shared" si="257"/>
        <v>-</v>
      </c>
      <c r="AQ4596" s="25" t="str">
        <f t="shared" si="258"/>
        <v>-</v>
      </c>
      <c r="BP4596" s="61"/>
      <c r="CT4596" s="61"/>
      <c r="CU4596" s="61"/>
      <c r="CV4596" s="61"/>
      <c r="CW4596" s="61"/>
      <c r="CX4596" s="61"/>
      <c r="CY4596" s="61"/>
      <c r="CZ4596" s="61"/>
      <c r="DA4596" s="61"/>
      <c r="DB4596" s="61"/>
      <c r="DC4596" s="61"/>
      <c r="DD4596" s="61"/>
      <c r="DE4596" s="61"/>
      <c r="DF4596" s="61"/>
      <c r="DG4596" s="61"/>
      <c r="DH4596" s="61"/>
      <c r="DI4596" s="61"/>
      <c r="DJ4596" s="61"/>
      <c r="DK4596" s="61"/>
      <c r="DL4596" s="61"/>
      <c r="DM4596" s="61"/>
    </row>
    <row r="4597" spans="1:117" s="25" customFormat="1" x14ac:dyDescent="0.2">
      <c r="A4597" s="25" t="s">
        <v>653</v>
      </c>
      <c r="B4597" s="25" t="s">
        <v>657</v>
      </c>
      <c r="C4597" s="25" t="s">
        <v>150</v>
      </c>
      <c r="I4597" s="116"/>
      <c r="J4597" s="116"/>
      <c r="K4597" s="116"/>
      <c r="L4597" s="116"/>
      <c r="M4597" s="116"/>
      <c r="N4597" s="116"/>
      <c r="AL4597" s="117"/>
      <c r="AN4597" s="35" t="str">
        <f t="shared" si="256"/>
        <v/>
      </c>
      <c r="AO4597" s="35" t="str">
        <f t="shared" si="257"/>
        <v>-</v>
      </c>
      <c r="AQ4597" s="25" t="str">
        <f t="shared" si="258"/>
        <v>-</v>
      </c>
      <c r="BP4597" s="61"/>
      <c r="CT4597" s="61"/>
      <c r="CU4597" s="61"/>
      <c r="CV4597" s="61"/>
      <c r="CW4597" s="61"/>
      <c r="CX4597" s="61"/>
      <c r="CY4597" s="61"/>
      <c r="CZ4597" s="61"/>
      <c r="DA4597" s="61"/>
      <c r="DB4597" s="61"/>
      <c r="DC4597" s="61"/>
      <c r="DD4597" s="61"/>
      <c r="DE4597" s="61"/>
      <c r="DF4597" s="61"/>
      <c r="DG4597" s="61"/>
      <c r="DH4597" s="61"/>
      <c r="DI4597" s="61"/>
      <c r="DJ4597" s="61"/>
      <c r="DK4597" s="61"/>
      <c r="DL4597" s="61"/>
      <c r="DM4597" s="61"/>
    </row>
    <row r="4598" spans="1:117" s="25" customFormat="1" x14ac:dyDescent="0.2">
      <c r="A4598" s="25" t="s">
        <v>654</v>
      </c>
      <c r="B4598" s="25" t="s">
        <v>657</v>
      </c>
      <c r="C4598" s="25" t="s">
        <v>201</v>
      </c>
      <c r="I4598" s="116"/>
      <c r="J4598" s="116"/>
      <c r="K4598" s="116"/>
      <c r="L4598" s="116"/>
      <c r="M4598" s="116"/>
      <c r="N4598" s="116"/>
      <c r="AL4598" s="117"/>
      <c r="AN4598" s="35" t="str">
        <f t="shared" si="256"/>
        <v/>
      </c>
      <c r="AO4598" s="35" t="str">
        <f t="shared" si="257"/>
        <v>-</v>
      </c>
      <c r="AQ4598" s="25" t="str">
        <f t="shared" si="258"/>
        <v>-</v>
      </c>
      <c r="BP4598" s="61"/>
      <c r="CT4598" s="61"/>
      <c r="CU4598" s="61"/>
      <c r="CV4598" s="61"/>
      <c r="CW4598" s="61"/>
      <c r="CX4598" s="61"/>
      <c r="CY4598" s="61"/>
      <c r="CZ4598" s="61"/>
      <c r="DA4598" s="61"/>
      <c r="DB4598" s="61"/>
      <c r="DC4598" s="61"/>
      <c r="DD4598" s="61"/>
      <c r="DE4598" s="61"/>
      <c r="DF4598" s="61"/>
      <c r="DG4598" s="61"/>
      <c r="DH4598" s="61"/>
      <c r="DI4598" s="61"/>
      <c r="DJ4598" s="61"/>
      <c r="DK4598" s="61"/>
      <c r="DL4598" s="61"/>
      <c r="DM4598" s="61"/>
    </row>
    <row r="4599" spans="1:117" s="25" customFormat="1" x14ac:dyDescent="0.2">
      <c r="A4599" s="25" t="s">
        <v>655</v>
      </c>
      <c r="B4599" s="25" t="s">
        <v>657</v>
      </c>
      <c r="C4599" s="25" t="s">
        <v>202</v>
      </c>
      <c r="I4599" s="116"/>
      <c r="J4599" s="116"/>
      <c r="K4599" s="116"/>
      <c r="L4599" s="116"/>
      <c r="M4599" s="116"/>
      <c r="N4599" s="116"/>
      <c r="AL4599" s="117"/>
      <c r="AN4599" s="35" t="str">
        <f t="shared" ref="AN4599:AN4662" si="259">CONCATENATE(AM4599,AP4599)</f>
        <v/>
      </c>
      <c r="AO4599" s="35" t="str">
        <f t="shared" ref="AO4599:AO4662" si="260">CONCATENATE(AM4599,"-",AL4599)</f>
        <v>-</v>
      </c>
      <c r="AQ4599" s="25" t="str">
        <f t="shared" si="258"/>
        <v>-</v>
      </c>
      <c r="BP4599" s="61"/>
      <c r="CT4599" s="61"/>
      <c r="CU4599" s="61"/>
      <c r="CV4599" s="61"/>
      <c r="CW4599" s="61"/>
      <c r="CX4599" s="61"/>
      <c r="CY4599" s="61"/>
      <c r="CZ4599" s="61"/>
      <c r="DA4599" s="61"/>
      <c r="DB4599" s="61"/>
      <c r="DC4599" s="61"/>
      <c r="DD4599" s="61"/>
      <c r="DE4599" s="61"/>
      <c r="DF4599" s="61"/>
      <c r="DG4599" s="61"/>
      <c r="DH4599" s="61"/>
      <c r="DI4599" s="61"/>
      <c r="DJ4599" s="61"/>
      <c r="DK4599" s="61"/>
      <c r="DL4599" s="61"/>
      <c r="DM4599" s="61"/>
    </row>
    <row r="4600" spans="1:117" s="25" customFormat="1" x14ac:dyDescent="0.2">
      <c r="A4600" s="25" t="s">
        <v>656</v>
      </c>
      <c r="B4600" s="25" t="s">
        <v>657</v>
      </c>
      <c r="C4600" s="25" t="s">
        <v>203</v>
      </c>
      <c r="I4600" s="116"/>
      <c r="J4600" s="116"/>
      <c r="K4600" s="116"/>
      <c r="L4600" s="116"/>
      <c r="M4600" s="116"/>
      <c r="N4600" s="116"/>
      <c r="AL4600" s="117"/>
      <c r="AN4600" s="35" t="str">
        <f t="shared" si="259"/>
        <v/>
      </c>
      <c r="AO4600" s="35" t="str">
        <f t="shared" si="260"/>
        <v>-</v>
      </c>
      <c r="AQ4600" s="25" t="str">
        <f t="shared" si="258"/>
        <v>-</v>
      </c>
      <c r="BP4600" s="61"/>
      <c r="CT4600" s="61"/>
      <c r="CU4600" s="61"/>
      <c r="CV4600" s="61"/>
      <c r="CW4600" s="61"/>
      <c r="CX4600" s="61"/>
      <c r="CY4600" s="61"/>
      <c r="CZ4600" s="61"/>
      <c r="DA4600" s="61"/>
      <c r="DB4600" s="61"/>
      <c r="DC4600" s="61"/>
      <c r="DD4600" s="61"/>
      <c r="DE4600" s="61"/>
      <c r="DF4600" s="61"/>
      <c r="DG4600" s="61"/>
      <c r="DH4600" s="61"/>
      <c r="DI4600" s="61"/>
      <c r="DJ4600" s="61"/>
      <c r="DK4600" s="61"/>
      <c r="DL4600" s="61"/>
      <c r="DM4600" s="61"/>
    </row>
    <row r="4601" spans="1:117" s="25" customFormat="1" x14ac:dyDescent="0.2">
      <c r="A4601" s="25" t="s">
        <v>644</v>
      </c>
      <c r="B4601" s="25" t="s">
        <v>658</v>
      </c>
      <c r="C4601" s="25" t="s">
        <v>158</v>
      </c>
      <c r="I4601" s="116"/>
      <c r="J4601" s="116"/>
      <c r="K4601" s="116"/>
      <c r="L4601" s="116"/>
      <c r="M4601" s="116"/>
      <c r="N4601" s="116"/>
      <c r="AL4601" s="117"/>
      <c r="AN4601" s="35" t="str">
        <f t="shared" si="259"/>
        <v/>
      </c>
      <c r="AO4601" s="35" t="str">
        <f t="shared" si="260"/>
        <v>-</v>
      </c>
      <c r="AQ4601" s="25" t="str">
        <f t="shared" si="258"/>
        <v>-</v>
      </c>
      <c r="BP4601" s="61"/>
      <c r="CT4601" s="61"/>
      <c r="CU4601" s="61"/>
      <c r="CV4601" s="61"/>
      <c r="CW4601" s="61"/>
      <c r="CX4601" s="61"/>
      <c r="CY4601" s="61"/>
      <c r="CZ4601" s="61"/>
      <c r="DA4601" s="61"/>
      <c r="DB4601" s="61"/>
      <c r="DC4601" s="61"/>
      <c r="DD4601" s="61"/>
      <c r="DE4601" s="61"/>
      <c r="DF4601" s="61"/>
      <c r="DG4601" s="61"/>
      <c r="DH4601" s="61"/>
      <c r="DI4601" s="61"/>
      <c r="DJ4601" s="61"/>
      <c r="DK4601" s="61"/>
      <c r="DL4601" s="61"/>
      <c r="DM4601" s="61"/>
    </row>
    <row r="4602" spans="1:117" s="25" customFormat="1" x14ac:dyDescent="0.2">
      <c r="A4602" s="25" t="s">
        <v>646</v>
      </c>
      <c r="B4602" s="25" t="s">
        <v>658</v>
      </c>
      <c r="C4602" s="25" t="s">
        <v>206</v>
      </c>
      <c r="I4602" s="116"/>
      <c r="J4602" s="116"/>
      <c r="K4602" s="116"/>
      <c r="L4602" s="116"/>
      <c r="M4602" s="116"/>
      <c r="N4602" s="116"/>
      <c r="AL4602" s="117"/>
      <c r="AN4602" s="35" t="str">
        <f t="shared" si="259"/>
        <v/>
      </c>
      <c r="AO4602" s="35" t="str">
        <f t="shared" si="260"/>
        <v>-</v>
      </c>
      <c r="AQ4602" s="25" t="str">
        <f t="shared" si="258"/>
        <v>-</v>
      </c>
      <c r="BP4602" s="61"/>
      <c r="CT4602" s="61"/>
      <c r="CU4602" s="61"/>
      <c r="CV4602" s="61"/>
      <c r="CW4602" s="61"/>
      <c r="CX4602" s="61"/>
      <c r="CY4602" s="61"/>
      <c r="CZ4602" s="61"/>
      <c r="DA4602" s="61"/>
      <c r="DB4602" s="61"/>
      <c r="DC4602" s="61"/>
      <c r="DD4602" s="61"/>
      <c r="DE4602" s="61"/>
      <c r="DF4602" s="61"/>
      <c r="DG4602" s="61"/>
      <c r="DH4602" s="61"/>
      <c r="DI4602" s="61"/>
      <c r="DJ4602" s="61"/>
      <c r="DK4602" s="61"/>
      <c r="DL4602" s="61"/>
      <c r="DM4602" s="61"/>
    </row>
    <row r="4603" spans="1:117" s="25" customFormat="1" x14ac:dyDescent="0.2">
      <c r="A4603" s="25" t="s">
        <v>647</v>
      </c>
      <c r="B4603" s="25" t="s">
        <v>658</v>
      </c>
      <c r="C4603" s="25" t="s">
        <v>148</v>
      </c>
      <c r="I4603" s="116"/>
      <c r="J4603" s="116"/>
      <c r="K4603" s="116"/>
      <c r="L4603" s="116"/>
      <c r="M4603" s="116"/>
      <c r="N4603" s="116"/>
      <c r="AL4603" s="117"/>
      <c r="AN4603" s="35" t="str">
        <f t="shared" si="259"/>
        <v/>
      </c>
      <c r="AO4603" s="35" t="str">
        <f t="shared" si="260"/>
        <v>-</v>
      </c>
      <c r="AQ4603" s="25" t="str">
        <f t="shared" si="258"/>
        <v>-</v>
      </c>
      <c r="BP4603" s="61"/>
      <c r="CT4603" s="61"/>
      <c r="CU4603" s="61"/>
      <c r="CV4603" s="61"/>
      <c r="CW4603" s="61"/>
      <c r="CX4603" s="61"/>
      <c r="CY4603" s="61"/>
      <c r="CZ4603" s="61"/>
      <c r="DA4603" s="61"/>
      <c r="DB4603" s="61"/>
      <c r="DC4603" s="61"/>
      <c r="DD4603" s="61"/>
      <c r="DE4603" s="61"/>
      <c r="DF4603" s="61"/>
      <c r="DG4603" s="61"/>
      <c r="DH4603" s="61"/>
      <c r="DI4603" s="61"/>
      <c r="DJ4603" s="61"/>
      <c r="DK4603" s="61"/>
      <c r="DL4603" s="61"/>
      <c r="DM4603" s="61"/>
    </row>
    <row r="4604" spans="1:117" s="25" customFormat="1" x14ac:dyDescent="0.2">
      <c r="A4604" s="25" t="s">
        <v>648</v>
      </c>
      <c r="B4604" s="25" t="s">
        <v>658</v>
      </c>
      <c r="C4604" s="25" t="s">
        <v>200</v>
      </c>
      <c r="I4604" s="116"/>
      <c r="J4604" s="116"/>
      <c r="K4604" s="116"/>
      <c r="L4604" s="116"/>
      <c r="M4604" s="116"/>
      <c r="N4604" s="116"/>
      <c r="AL4604" s="117"/>
      <c r="AN4604" s="35" t="str">
        <f t="shared" si="259"/>
        <v/>
      </c>
      <c r="AO4604" s="35" t="str">
        <f t="shared" si="260"/>
        <v>-</v>
      </c>
      <c r="AQ4604" s="25" t="str">
        <f t="shared" si="258"/>
        <v>-</v>
      </c>
      <c r="BP4604" s="61"/>
      <c r="CT4604" s="61"/>
      <c r="CU4604" s="61"/>
      <c r="CV4604" s="61"/>
      <c r="CW4604" s="61"/>
      <c r="CX4604" s="61"/>
      <c r="CY4604" s="61"/>
      <c r="CZ4604" s="61"/>
      <c r="DA4604" s="61"/>
      <c r="DB4604" s="61"/>
      <c r="DC4604" s="61"/>
      <c r="DD4604" s="61"/>
      <c r="DE4604" s="61"/>
      <c r="DF4604" s="61"/>
      <c r="DG4604" s="61"/>
      <c r="DH4604" s="61"/>
      <c r="DI4604" s="61"/>
      <c r="DJ4604" s="61"/>
      <c r="DK4604" s="61"/>
      <c r="DL4604" s="61"/>
      <c r="DM4604" s="61"/>
    </row>
    <row r="4605" spans="1:117" s="25" customFormat="1" x14ac:dyDescent="0.2">
      <c r="A4605" s="25" t="s">
        <v>649</v>
      </c>
      <c r="B4605" s="25" t="s">
        <v>658</v>
      </c>
      <c r="C4605" s="25" t="s">
        <v>150</v>
      </c>
      <c r="I4605" s="116"/>
      <c r="J4605" s="116"/>
      <c r="K4605" s="116"/>
      <c r="L4605" s="116"/>
      <c r="M4605" s="116"/>
      <c r="N4605" s="116"/>
      <c r="AL4605" s="117"/>
      <c r="AN4605" s="35" t="str">
        <f t="shared" si="259"/>
        <v/>
      </c>
      <c r="AO4605" s="35" t="str">
        <f t="shared" si="260"/>
        <v>-</v>
      </c>
      <c r="AQ4605" s="25" t="str">
        <f t="shared" si="258"/>
        <v>-</v>
      </c>
      <c r="BP4605" s="61"/>
      <c r="CT4605" s="61"/>
      <c r="CU4605" s="61"/>
      <c r="CV4605" s="61"/>
      <c r="CW4605" s="61"/>
      <c r="CX4605" s="61"/>
      <c r="CY4605" s="61"/>
      <c r="CZ4605" s="61"/>
      <c r="DA4605" s="61"/>
      <c r="DB4605" s="61"/>
      <c r="DC4605" s="61"/>
      <c r="DD4605" s="61"/>
      <c r="DE4605" s="61"/>
      <c r="DF4605" s="61"/>
      <c r="DG4605" s="61"/>
      <c r="DH4605" s="61"/>
      <c r="DI4605" s="61"/>
      <c r="DJ4605" s="61"/>
      <c r="DK4605" s="61"/>
      <c r="DL4605" s="61"/>
      <c r="DM4605" s="61"/>
    </row>
    <row r="4606" spans="1:117" s="25" customFormat="1" x14ac:dyDescent="0.2">
      <c r="A4606" s="25" t="s">
        <v>650</v>
      </c>
      <c r="B4606" s="25" t="s">
        <v>658</v>
      </c>
      <c r="C4606" s="25" t="s">
        <v>201</v>
      </c>
      <c r="I4606" s="116"/>
      <c r="J4606" s="116"/>
      <c r="K4606" s="116"/>
      <c r="L4606" s="116"/>
      <c r="M4606" s="116"/>
      <c r="N4606" s="116"/>
      <c r="AL4606" s="117"/>
      <c r="AN4606" s="35" t="str">
        <f t="shared" si="259"/>
        <v/>
      </c>
      <c r="AO4606" s="35" t="str">
        <f t="shared" si="260"/>
        <v>-</v>
      </c>
      <c r="AQ4606" s="25" t="str">
        <f t="shared" si="258"/>
        <v>-</v>
      </c>
      <c r="BP4606" s="61"/>
      <c r="CT4606" s="61"/>
      <c r="CU4606" s="61"/>
      <c r="CV4606" s="61"/>
      <c r="CW4606" s="61"/>
      <c r="CX4606" s="61"/>
      <c r="CY4606" s="61"/>
      <c r="CZ4606" s="61"/>
      <c r="DA4606" s="61"/>
      <c r="DB4606" s="61"/>
      <c r="DC4606" s="61"/>
      <c r="DD4606" s="61"/>
      <c r="DE4606" s="61"/>
      <c r="DF4606" s="61"/>
      <c r="DG4606" s="61"/>
      <c r="DH4606" s="61"/>
      <c r="DI4606" s="61"/>
      <c r="DJ4606" s="61"/>
      <c r="DK4606" s="61"/>
      <c r="DL4606" s="61"/>
      <c r="DM4606" s="61"/>
    </row>
    <row r="4607" spans="1:117" s="25" customFormat="1" x14ac:dyDescent="0.2">
      <c r="A4607" s="25" t="s">
        <v>651</v>
      </c>
      <c r="B4607" s="25" t="s">
        <v>658</v>
      </c>
      <c r="C4607" s="25" t="s">
        <v>202</v>
      </c>
      <c r="I4607" s="116"/>
      <c r="J4607" s="116"/>
      <c r="K4607" s="116"/>
      <c r="L4607" s="116"/>
      <c r="M4607" s="116"/>
      <c r="N4607" s="116"/>
      <c r="AL4607" s="117"/>
      <c r="AN4607" s="35" t="str">
        <f t="shared" si="259"/>
        <v/>
      </c>
      <c r="AO4607" s="35" t="str">
        <f t="shared" si="260"/>
        <v>-</v>
      </c>
      <c r="AQ4607" s="25" t="str">
        <f t="shared" si="258"/>
        <v>-</v>
      </c>
      <c r="BP4607" s="61"/>
      <c r="CT4607" s="61"/>
      <c r="CU4607" s="61"/>
      <c r="CV4607" s="61"/>
      <c r="CW4607" s="61"/>
      <c r="CX4607" s="61"/>
      <c r="CY4607" s="61"/>
      <c r="CZ4607" s="61"/>
      <c r="DA4607" s="61"/>
      <c r="DB4607" s="61"/>
      <c r="DC4607" s="61"/>
      <c r="DD4607" s="61"/>
      <c r="DE4607" s="61"/>
      <c r="DF4607" s="61"/>
      <c r="DG4607" s="61"/>
      <c r="DH4607" s="61"/>
      <c r="DI4607" s="61"/>
      <c r="DJ4607" s="61"/>
      <c r="DK4607" s="61"/>
      <c r="DL4607" s="61"/>
      <c r="DM4607" s="61"/>
    </row>
    <row r="4608" spans="1:117" s="25" customFormat="1" x14ac:dyDescent="0.2">
      <c r="A4608" s="25" t="s">
        <v>652</v>
      </c>
      <c r="B4608" s="25" t="s">
        <v>658</v>
      </c>
      <c r="C4608" s="25" t="s">
        <v>203</v>
      </c>
      <c r="I4608" s="116"/>
      <c r="J4608" s="116"/>
      <c r="K4608" s="116"/>
      <c r="L4608" s="116"/>
      <c r="M4608" s="116"/>
      <c r="N4608" s="116"/>
      <c r="AL4608" s="117"/>
      <c r="AN4608" s="35" t="str">
        <f t="shared" si="259"/>
        <v/>
      </c>
      <c r="AO4608" s="35" t="str">
        <f t="shared" si="260"/>
        <v>-</v>
      </c>
      <c r="AQ4608" s="25" t="str">
        <f t="shared" si="258"/>
        <v>-</v>
      </c>
      <c r="BP4608" s="61"/>
      <c r="CT4608" s="61"/>
      <c r="CU4608" s="61"/>
      <c r="CV4608" s="61"/>
      <c r="CW4608" s="61"/>
      <c r="CX4608" s="61"/>
      <c r="CY4608" s="61"/>
      <c r="CZ4608" s="61"/>
      <c r="DA4608" s="61"/>
      <c r="DB4608" s="61"/>
      <c r="DC4608" s="61"/>
      <c r="DD4608" s="61"/>
      <c r="DE4608" s="61"/>
      <c r="DF4608" s="61"/>
      <c r="DG4608" s="61"/>
      <c r="DH4608" s="61"/>
      <c r="DI4608" s="61"/>
      <c r="DJ4608" s="61"/>
      <c r="DK4608" s="61"/>
      <c r="DL4608" s="61"/>
      <c r="DM4608" s="61"/>
    </row>
    <row r="4609" spans="1:117" s="25" customFormat="1" x14ac:dyDescent="0.2">
      <c r="A4609" s="25" t="s">
        <v>653</v>
      </c>
      <c r="B4609" s="25" t="s">
        <v>658</v>
      </c>
      <c r="C4609" s="25" t="s">
        <v>204</v>
      </c>
      <c r="I4609" s="116"/>
      <c r="J4609" s="116"/>
      <c r="K4609" s="116"/>
      <c r="L4609" s="116"/>
      <c r="M4609" s="116"/>
      <c r="N4609" s="116"/>
      <c r="AL4609" s="117"/>
      <c r="AN4609" s="35" t="str">
        <f t="shared" si="259"/>
        <v/>
      </c>
      <c r="AO4609" s="35" t="str">
        <f t="shared" si="260"/>
        <v>-</v>
      </c>
      <c r="AQ4609" s="25" t="str">
        <f t="shared" si="258"/>
        <v>-</v>
      </c>
      <c r="BP4609" s="61"/>
      <c r="CT4609" s="61"/>
      <c r="CU4609" s="61"/>
      <c r="CV4609" s="61"/>
      <c r="CW4609" s="61"/>
      <c r="CX4609" s="61"/>
      <c r="CY4609" s="61"/>
      <c r="CZ4609" s="61"/>
      <c r="DA4609" s="61"/>
      <c r="DB4609" s="61"/>
      <c r="DC4609" s="61"/>
      <c r="DD4609" s="61"/>
      <c r="DE4609" s="61"/>
      <c r="DF4609" s="61"/>
      <c r="DG4609" s="61"/>
      <c r="DH4609" s="61"/>
      <c r="DI4609" s="61"/>
      <c r="DJ4609" s="61"/>
      <c r="DK4609" s="61"/>
      <c r="DL4609" s="61"/>
      <c r="DM4609" s="61"/>
    </row>
    <row r="4610" spans="1:117" s="25" customFormat="1" x14ac:dyDescent="0.2">
      <c r="A4610" s="25" t="s">
        <v>654</v>
      </c>
      <c r="B4610" s="25" t="s">
        <v>658</v>
      </c>
      <c r="C4610" s="25" t="s">
        <v>205</v>
      </c>
      <c r="I4610" s="116"/>
      <c r="J4610" s="116"/>
      <c r="K4610" s="116"/>
      <c r="L4610" s="116"/>
      <c r="M4610" s="116"/>
      <c r="N4610" s="116"/>
      <c r="AL4610" s="117"/>
      <c r="AN4610" s="35" t="str">
        <f t="shared" si="259"/>
        <v/>
      </c>
      <c r="AO4610" s="35" t="str">
        <f t="shared" si="260"/>
        <v>-</v>
      </c>
      <c r="AQ4610" s="25" t="str">
        <f t="shared" si="258"/>
        <v>-</v>
      </c>
      <c r="BP4610" s="61"/>
      <c r="CT4610" s="61"/>
      <c r="CU4610" s="61"/>
      <c r="CV4610" s="61"/>
      <c r="CW4610" s="61"/>
      <c r="CX4610" s="61"/>
      <c r="CY4610" s="61"/>
      <c r="CZ4610" s="61"/>
      <c r="DA4610" s="61"/>
      <c r="DB4610" s="61"/>
      <c r="DC4610" s="61"/>
      <c r="DD4610" s="61"/>
      <c r="DE4610" s="61"/>
      <c r="DF4610" s="61"/>
      <c r="DG4610" s="61"/>
      <c r="DH4610" s="61"/>
      <c r="DI4610" s="61"/>
      <c r="DJ4610" s="61"/>
      <c r="DK4610" s="61"/>
      <c r="DL4610" s="61"/>
      <c r="DM4610" s="61"/>
    </row>
    <row r="4611" spans="1:117" s="25" customFormat="1" x14ac:dyDescent="0.2">
      <c r="A4611" s="25" t="s">
        <v>655</v>
      </c>
      <c r="B4611" s="25" t="s">
        <v>658</v>
      </c>
      <c r="C4611" s="25" t="s">
        <v>208</v>
      </c>
      <c r="I4611" s="116"/>
      <c r="J4611" s="116"/>
      <c r="K4611" s="116"/>
      <c r="L4611" s="116"/>
      <c r="M4611" s="116"/>
      <c r="N4611" s="116"/>
      <c r="AL4611" s="117"/>
      <c r="AN4611" s="35" t="str">
        <f t="shared" si="259"/>
        <v/>
      </c>
      <c r="AO4611" s="35" t="str">
        <f t="shared" si="260"/>
        <v>-</v>
      </c>
      <c r="AQ4611" s="25" t="str">
        <f t="shared" si="258"/>
        <v>-</v>
      </c>
      <c r="BP4611" s="61"/>
      <c r="CT4611" s="61"/>
      <c r="CU4611" s="61"/>
      <c r="CV4611" s="61"/>
      <c r="CW4611" s="61"/>
      <c r="CX4611" s="61"/>
      <c r="CY4611" s="61"/>
      <c r="CZ4611" s="61"/>
      <c r="DA4611" s="61"/>
      <c r="DB4611" s="61"/>
      <c r="DC4611" s="61"/>
      <c r="DD4611" s="61"/>
      <c r="DE4611" s="61"/>
      <c r="DF4611" s="61"/>
      <c r="DG4611" s="61"/>
      <c r="DH4611" s="61"/>
      <c r="DI4611" s="61"/>
      <c r="DJ4611" s="61"/>
      <c r="DK4611" s="61"/>
      <c r="DL4611" s="61"/>
      <c r="DM4611" s="61"/>
    </row>
    <row r="4612" spans="1:117" s="25" customFormat="1" x14ac:dyDescent="0.2">
      <c r="A4612" s="25" t="s">
        <v>656</v>
      </c>
      <c r="B4612" s="25" t="s">
        <v>658</v>
      </c>
      <c r="C4612" s="25" t="s">
        <v>157</v>
      </c>
      <c r="I4612" s="116"/>
      <c r="J4612" s="116"/>
      <c r="K4612" s="116"/>
      <c r="L4612" s="116"/>
      <c r="M4612" s="116"/>
      <c r="N4612" s="116"/>
      <c r="AL4612" s="117"/>
      <c r="AN4612" s="35" t="str">
        <f t="shared" si="259"/>
        <v/>
      </c>
      <c r="AO4612" s="35" t="str">
        <f t="shared" si="260"/>
        <v>-</v>
      </c>
      <c r="AQ4612" s="25" t="str">
        <f t="shared" si="258"/>
        <v>-</v>
      </c>
      <c r="BP4612" s="61"/>
      <c r="CT4612" s="61"/>
      <c r="CU4612" s="61"/>
      <c r="CV4612" s="61"/>
      <c r="CW4612" s="61"/>
      <c r="CX4612" s="61"/>
      <c r="CY4612" s="61"/>
      <c r="CZ4612" s="61"/>
      <c r="DA4612" s="61"/>
      <c r="DB4612" s="61"/>
      <c r="DC4612" s="61"/>
      <c r="DD4612" s="61"/>
      <c r="DE4612" s="61"/>
      <c r="DF4612" s="61"/>
      <c r="DG4612" s="61"/>
      <c r="DH4612" s="61"/>
      <c r="DI4612" s="61"/>
      <c r="DJ4612" s="61"/>
      <c r="DK4612" s="61"/>
      <c r="DL4612" s="61"/>
      <c r="DM4612" s="61"/>
    </row>
    <row r="4613" spans="1:117" s="25" customFormat="1" x14ac:dyDescent="0.2">
      <c r="A4613" s="25" t="s">
        <v>644</v>
      </c>
      <c r="B4613" s="25" t="s">
        <v>659</v>
      </c>
      <c r="C4613" s="25" t="s">
        <v>158</v>
      </c>
      <c r="I4613" s="116"/>
      <c r="J4613" s="116"/>
      <c r="K4613" s="116"/>
      <c r="L4613" s="116"/>
      <c r="M4613" s="116"/>
      <c r="N4613" s="116"/>
      <c r="AL4613" s="117"/>
      <c r="AN4613" s="35" t="str">
        <f t="shared" si="259"/>
        <v/>
      </c>
      <c r="AO4613" s="35" t="str">
        <f t="shared" si="260"/>
        <v>-</v>
      </c>
      <c r="AQ4613" s="25" t="str">
        <f t="shared" si="258"/>
        <v>-</v>
      </c>
      <c r="BP4613" s="61"/>
      <c r="CT4613" s="61"/>
      <c r="CU4613" s="61"/>
      <c r="CV4613" s="61"/>
      <c r="CW4613" s="61"/>
      <c r="CX4613" s="61"/>
      <c r="CY4613" s="61"/>
      <c r="CZ4613" s="61"/>
      <c r="DA4613" s="61"/>
      <c r="DB4613" s="61"/>
      <c r="DC4613" s="61"/>
      <c r="DD4613" s="61"/>
      <c r="DE4613" s="61"/>
      <c r="DF4613" s="61"/>
      <c r="DG4613" s="61"/>
      <c r="DH4613" s="61"/>
      <c r="DI4613" s="61"/>
      <c r="DJ4613" s="61"/>
      <c r="DK4613" s="61"/>
      <c r="DL4613" s="61"/>
      <c r="DM4613" s="61"/>
    </row>
    <row r="4614" spans="1:117" s="25" customFormat="1" x14ac:dyDescent="0.2">
      <c r="A4614" s="25" t="s">
        <v>646</v>
      </c>
      <c r="B4614" s="25" t="s">
        <v>659</v>
      </c>
      <c r="C4614" s="25" t="s">
        <v>206</v>
      </c>
      <c r="I4614" s="116"/>
      <c r="J4614" s="116"/>
      <c r="K4614" s="116"/>
      <c r="L4614" s="116"/>
      <c r="M4614" s="116"/>
      <c r="N4614" s="116"/>
      <c r="AL4614" s="117"/>
      <c r="AN4614" s="35" t="str">
        <f t="shared" si="259"/>
        <v/>
      </c>
      <c r="AO4614" s="35" t="str">
        <f t="shared" si="260"/>
        <v>-</v>
      </c>
      <c r="AQ4614" s="25" t="str">
        <f t="shared" si="258"/>
        <v>-</v>
      </c>
      <c r="BP4614" s="61"/>
      <c r="CT4614" s="61"/>
      <c r="CU4614" s="61"/>
      <c r="CV4614" s="61"/>
      <c r="CW4614" s="61"/>
      <c r="CX4614" s="61"/>
      <c r="CY4614" s="61"/>
      <c r="CZ4614" s="61"/>
      <c r="DA4614" s="61"/>
      <c r="DB4614" s="61"/>
      <c r="DC4614" s="61"/>
      <c r="DD4614" s="61"/>
      <c r="DE4614" s="61"/>
      <c r="DF4614" s="61"/>
      <c r="DG4614" s="61"/>
      <c r="DH4614" s="61"/>
      <c r="DI4614" s="61"/>
      <c r="DJ4614" s="61"/>
      <c r="DK4614" s="61"/>
      <c r="DL4614" s="61"/>
      <c r="DM4614" s="61"/>
    </row>
    <row r="4615" spans="1:117" s="25" customFormat="1" x14ac:dyDescent="0.2">
      <c r="A4615" s="25" t="s">
        <v>647</v>
      </c>
      <c r="B4615" s="25" t="s">
        <v>659</v>
      </c>
      <c r="C4615" s="25" t="s">
        <v>148</v>
      </c>
      <c r="I4615" s="116"/>
      <c r="J4615" s="116"/>
      <c r="K4615" s="116"/>
      <c r="L4615" s="116"/>
      <c r="M4615" s="116"/>
      <c r="N4615" s="116"/>
      <c r="AL4615" s="117"/>
      <c r="AN4615" s="35" t="str">
        <f t="shared" si="259"/>
        <v/>
      </c>
      <c r="AO4615" s="35" t="str">
        <f t="shared" si="260"/>
        <v>-</v>
      </c>
      <c r="AQ4615" s="25" t="str">
        <f t="shared" si="258"/>
        <v>-</v>
      </c>
      <c r="BP4615" s="61"/>
      <c r="CT4615" s="61"/>
      <c r="CU4615" s="61"/>
      <c r="CV4615" s="61"/>
      <c r="CW4615" s="61"/>
      <c r="CX4615" s="61"/>
      <c r="CY4615" s="61"/>
      <c r="CZ4615" s="61"/>
      <c r="DA4615" s="61"/>
      <c r="DB4615" s="61"/>
      <c r="DC4615" s="61"/>
      <c r="DD4615" s="61"/>
      <c r="DE4615" s="61"/>
      <c r="DF4615" s="61"/>
      <c r="DG4615" s="61"/>
      <c r="DH4615" s="61"/>
      <c r="DI4615" s="61"/>
      <c r="DJ4615" s="61"/>
      <c r="DK4615" s="61"/>
      <c r="DL4615" s="61"/>
      <c r="DM4615" s="61"/>
    </row>
    <row r="4616" spans="1:117" s="25" customFormat="1" x14ac:dyDescent="0.2">
      <c r="A4616" s="25" t="s">
        <v>648</v>
      </c>
      <c r="B4616" s="25" t="s">
        <v>659</v>
      </c>
      <c r="C4616" s="25" t="s">
        <v>200</v>
      </c>
      <c r="I4616" s="116"/>
      <c r="J4616" s="116"/>
      <c r="K4616" s="116"/>
      <c r="L4616" s="116"/>
      <c r="M4616" s="116"/>
      <c r="N4616" s="116"/>
      <c r="AL4616" s="117"/>
      <c r="AN4616" s="35" t="str">
        <f t="shared" si="259"/>
        <v/>
      </c>
      <c r="AO4616" s="35" t="str">
        <f t="shared" si="260"/>
        <v>-</v>
      </c>
      <c r="AQ4616" s="25" t="str">
        <f t="shared" si="258"/>
        <v>-</v>
      </c>
      <c r="BP4616" s="61"/>
      <c r="CT4616" s="61"/>
      <c r="CU4616" s="61"/>
      <c r="CV4616" s="61"/>
      <c r="CW4616" s="61"/>
      <c r="CX4616" s="61"/>
      <c r="CY4616" s="61"/>
      <c r="CZ4616" s="61"/>
      <c r="DA4616" s="61"/>
      <c r="DB4616" s="61"/>
      <c r="DC4616" s="61"/>
      <c r="DD4616" s="61"/>
      <c r="DE4616" s="61"/>
      <c r="DF4616" s="61"/>
      <c r="DG4616" s="61"/>
      <c r="DH4616" s="61"/>
      <c r="DI4616" s="61"/>
      <c r="DJ4616" s="61"/>
      <c r="DK4616" s="61"/>
      <c r="DL4616" s="61"/>
      <c r="DM4616" s="61"/>
    </row>
    <row r="4617" spans="1:117" s="25" customFormat="1" x14ac:dyDescent="0.2">
      <c r="A4617" s="25" t="s">
        <v>649</v>
      </c>
      <c r="B4617" s="25" t="s">
        <v>659</v>
      </c>
      <c r="C4617" s="25" t="s">
        <v>150</v>
      </c>
      <c r="I4617" s="116"/>
      <c r="J4617" s="116"/>
      <c r="K4617" s="116"/>
      <c r="L4617" s="116"/>
      <c r="M4617" s="116"/>
      <c r="N4617" s="116"/>
      <c r="AL4617" s="117"/>
      <c r="AN4617" s="35" t="str">
        <f t="shared" si="259"/>
        <v/>
      </c>
      <c r="AO4617" s="35" t="str">
        <f t="shared" si="260"/>
        <v>-</v>
      </c>
      <c r="AQ4617" s="25" t="str">
        <f t="shared" si="258"/>
        <v>-</v>
      </c>
      <c r="BP4617" s="61"/>
      <c r="CT4617" s="61"/>
      <c r="CU4617" s="61"/>
      <c r="CV4617" s="61"/>
      <c r="CW4617" s="61"/>
      <c r="CX4617" s="61"/>
      <c r="CY4617" s="61"/>
      <c r="CZ4617" s="61"/>
      <c r="DA4617" s="61"/>
      <c r="DB4617" s="61"/>
      <c r="DC4617" s="61"/>
      <c r="DD4617" s="61"/>
      <c r="DE4617" s="61"/>
      <c r="DF4617" s="61"/>
      <c r="DG4617" s="61"/>
      <c r="DH4617" s="61"/>
      <c r="DI4617" s="61"/>
      <c r="DJ4617" s="61"/>
      <c r="DK4617" s="61"/>
      <c r="DL4617" s="61"/>
      <c r="DM4617" s="61"/>
    </row>
    <row r="4618" spans="1:117" s="25" customFormat="1" x14ac:dyDescent="0.2">
      <c r="A4618" s="25" t="s">
        <v>650</v>
      </c>
      <c r="B4618" s="25" t="s">
        <v>659</v>
      </c>
      <c r="C4618" s="25" t="s">
        <v>201</v>
      </c>
      <c r="I4618" s="116"/>
      <c r="J4618" s="116"/>
      <c r="K4618" s="116"/>
      <c r="L4618" s="116"/>
      <c r="M4618" s="116"/>
      <c r="N4618" s="116"/>
      <c r="AL4618" s="117"/>
      <c r="AN4618" s="35" t="str">
        <f t="shared" si="259"/>
        <v/>
      </c>
      <c r="AO4618" s="35" t="str">
        <f t="shared" si="260"/>
        <v>-</v>
      </c>
      <c r="AQ4618" s="25" t="str">
        <f t="shared" si="258"/>
        <v>-</v>
      </c>
      <c r="BP4618" s="61"/>
      <c r="CT4618" s="61"/>
      <c r="CU4618" s="61"/>
      <c r="CV4618" s="61"/>
      <c r="CW4618" s="61"/>
      <c r="CX4618" s="61"/>
      <c r="CY4618" s="61"/>
      <c r="CZ4618" s="61"/>
      <c r="DA4618" s="61"/>
      <c r="DB4618" s="61"/>
      <c r="DC4618" s="61"/>
      <c r="DD4618" s="61"/>
      <c r="DE4618" s="61"/>
      <c r="DF4618" s="61"/>
      <c r="DG4618" s="61"/>
      <c r="DH4618" s="61"/>
      <c r="DI4618" s="61"/>
      <c r="DJ4618" s="61"/>
      <c r="DK4618" s="61"/>
      <c r="DL4618" s="61"/>
      <c r="DM4618" s="61"/>
    </row>
    <row r="4619" spans="1:117" s="25" customFormat="1" x14ac:dyDescent="0.2">
      <c r="A4619" s="25" t="s">
        <v>651</v>
      </c>
      <c r="B4619" s="25" t="s">
        <v>659</v>
      </c>
      <c r="C4619" s="25" t="s">
        <v>202</v>
      </c>
      <c r="I4619" s="116"/>
      <c r="J4619" s="116"/>
      <c r="K4619" s="116"/>
      <c r="L4619" s="116"/>
      <c r="M4619" s="116"/>
      <c r="N4619" s="116"/>
      <c r="AL4619" s="117"/>
      <c r="AN4619" s="35" t="str">
        <f t="shared" si="259"/>
        <v/>
      </c>
      <c r="AO4619" s="35" t="str">
        <f t="shared" si="260"/>
        <v>-</v>
      </c>
      <c r="AQ4619" s="25" t="str">
        <f t="shared" si="258"/>
        <v>-</v>
      </c>
      <c r="BP4619" s="61"/>
      <c r="CT4619" s="61"/>
      <c r="CU4619" s="61"/>
      <c r="CV4619" s="61"/>
      <c r="CW4619" s="61"/>
      <c r="CX4619" s="61"/>
      <c r="CY4619" s="61"/>
      <c r="CZ4619" s="61"/>
      <c r="DA4619" s="61"/>
      <c r="DB4619" s="61"/>
      <c r="DC4619" s="61"/>
      <c r="DD4619" s="61"/>
      <c r="DE4619" s="61"/>
      <c r="DF4619" s="61"/>
      <c r="DG4619" s="61"/>
      <c r="DH4619" s="61"/>
      <c r="DI4619" s="61"/>
      <c r="DJ4619" s="61"/>
      <c r="DK4619" s="61"/>
      <c r="DL4619" s="61"/>
      <c r="DM4619" s="61"/>
    </row>
    <row r="4620" spans="1:117" s="25" customFormat="1" x14ac:dyDescent="0.2">
      <c r="A4620" s="25" t="s">
        <v>652</v>
      </c>
      <c r="B4620" s="25" t="s">
        <v>659</v>
      </c>
      <c r="C4620" s="25" t="s">
        <v>203</v>
      </c>
      <c r="I4620" s="116"/>
      <c r="J4620" s="116"/>
      <c r="K4620" s="116"/>
      <c r="L4620" s="116"/>
      <c r="M4620" s="116"/>
      <c r="N4620" s="116"/>
      <c r="AL4620" s="117"/>
      <c r="AN4620" s="35" t="str">
        <f t="shared" si="259"/>
        <v/>
      </c>
      <c r="AO4620" s="35" t="str">
        <f t="shared" si="260"/>
        <v>-</v>
      </c>
      <c r="AQ4620" s="25" t="str">
        <f t="shared" si="258"/>
        <v>-</v>
      </c>
      <c r="BP4620" s="61"/>
      <c r="CT4620" s="61"/>
      <c r="CU4620" s="61"/>
      <c r="CV4620" s="61"/>
      <c r="CW4620" s="61"/>
      <c r="CX4620" s="61"/>
      <c r="CY4620" s="61"/>
      <c r="CZ4620" s="61"/>
      <c r="DA4620" s="61"/>
      <c r="DB4620" s="61"/>
      <c r="DC4620" s="61"/>
      <c r="DD4620" s="61"/>
      <c r="DE4620" s="61"/>
      <c r="DF4620" s="61"/>
      <c r="DG4620" s="61"/>
      <c r="DH4620" s="61"/>
      <c r="DI4620" s="61"/>
      <c r="DJ4620" s="61"/>
      <c r="DK4620" s="61"/>
      <c r="DL4620" s="61"/>
      <c r="DM4620" s="61"/>
    </row>
    <row r="4621" spans="1:117" s="25" customFormat="1" x14ac:dyDescent="0.2">
      <c r="A4621" s="25" t="s">
        <v>653</v>
      </c>
      <c r="B4621" s="25" t="s">
        <v>659</v>
      </c>
      <c r="C4621" s="25" t="s">
        <v>204</v>
      </c>
      <c r="I4621" s="116"/>
      <c r="J4621" s="116"/>
      <c r="K4621" s="116"/>
      <c r="L4621" s="116"/>
      <c r="M4621" s="116"/>
      <c r="N4621" s="116"/>
      <c r="AL4621" s="117"/>
      <c r="AN4621" s="35" t="str">
        <f t="shared" si="259"/>
        <v/>
      </c>
      <c r="AO4621" s="35" t="str">
        <f t="shared" si="260"/>
        <v>-</v>
      </c>
      <c r="AQ4621" s="25" t="str">
        <f t="shared" si="258"/>
        <v>-</v>
      </c>
      <c r="BP4621" s="61"/>
      <c r="CT4621" s="61"/>
      <c r="CU4621" s="61"/>
      <c r="CV4621" s="61"/>
      <c r="CW4621" s="61"/>
      <c r="CX4621" s="61"/>
      <c r="CY4621" s="61"/>
      <c r="CZ4621" s="61"/>
      <c r="DA4621" s="61"/>
      <c r="DB4621" s="61"/>
      <c r="DC4621" s="61"/>
      <c r="DD4621" s="61"/>
      <c r="DE4621" s="61"/>
      <c r="DF4621" s="61"/>
      <c r="DG4621" s="61"/>
      <c r="DH4621" s="61"/>
      <c r="DI4621" s="61"/>
      <c r="DJ4621" s="61"/>
      <c r="DK4621" s="61"/>
      <c r="DL4621" s="61"/>
      <c r="DM4621" s="61"/>
    </row>
    <row r="4622" spans="1:117" s="25" customFormat="1" x14ac:dyDescent="0.2">
      <c r="A4622" s="25" t="s">
        <v>654</v>
      </c>
      <c r="B4622" s="25" t="s">
        <v>659</v>
      </c>
      <c r="C4622" s="25" t="s">
        <v>205</v>
      </c>
      <c r="I4622" s="116"/>
      <c r="J4622" s="116"/>
      <c r="K4622" s="116"/>
      <c r="L4622" s="116"/>
      <c r="M4622" s="116"/>
      <c r="N4622" s="116"/>
      <c r="AL4622" s="117"/>
      <c r="AN4622" s="35" t="str">
        <f t="shared" si="259"/>
        <v/>
      </c>
      <c r="AO4622" s="35" t="str">
        <f t="shared" si="260"/>
        <v>-</v>
      </c>
      <c r="AQ4622" s="25" t="str">
        <f t="shared" si="258"/>
        <v>-</v>
      </c>
      <c r="BP4622" s="61"/>
      <c r="CT4622" s="61"/>
      <c r="CU4622" s="61"/>
      <c r="CV4622" s="61"/>
      <c r="CW4622" s="61"/>
      <c r="CX4622" s="61"/>
      <c r="CY4622" s="61"/>
      <c r="CZ4622" s="61"/>
      <c r="DA4622" s="61"/>
      <c r="DB4622" s="61"/>
      <c r="DC4622" s="61"/>
      <c r="DD4622" s="61"/>
      <c r="DE4622" s="61"/>
      <c r="DF4622" s="61"/>
      <c r="DG4622" s="61"/>
      <c r="DH4622" s="61"/>
      <c r="DI4622" s="61"/>
      <c r="DJ4622" s="61"/>
      <c r="DK4622" s="61"/>
      <c r="DL4622" s="61"/>
      <c r="DM4622" s="61"/>
    </row>
    <row r="4623" spans="1:117" s="25" customFormat="1" x14ac:dyDescent="0.2">
      <c r="A4623" s="25" t="s">
        <v>655</v>
      </c>
      <c r="B4623" s="25" t="s">
        <v>659</v>
      </c>
      <c r="C4623" s="25" t="s">
        <v>208</v>
      </c>
      <c r="I4623" s="116"/>
      <c r="J4623" s="116"/>
      <c r="K4623" s="116"/>
      <c r="L4623" s="116"/>
      <c r="M4623" s="116"/>
      <c r="N4623" s="116"/>
      <c r="AL4623" s="117"/>
      <c r="AN4623" s="35" t="str">
        <f t="shared" si="259"/>
        <v/>
      </c>
      <c r="AO4623" s="35" t="str">
        <f t="shared" si="260"/>
        <v>-</v>
      </c>
      <c r="AQ4623" s="25" t="str">
        <f t="shared" si="258"/>
        <v>-</v>
      </c>
      <c r="BP4623" s="61"/>
      <c r="CT4623" s="61"/>
      <c r="CU4623" s="61"/>
      <c r="CV4623" s="61"/>
      <c r="CW4623" s="61"/>
      <c r="CX4623" s="61"/>
      <c r="CY4623" s="61"/>
      <c r="CZ4623" s="61"/>
      <c r="DA4623" s="61"/>
      <c r="DB4623" s="61"/>
      <c r="DC4623" s="61"/>
      <c r="DD4623" s="61"/>
      <c r="DE4623" s="61"/>
      <c r="DF4623" s="61"/>
      <c r="DG4623" s="61"/>
      <c r="DH4623" s="61"/>
      <c r="DI4623" s="61"/>
      <c r="DJ4623" s="61"/>
      <c r="DK4623" s="61"/>
      <c r="DL4623" s="61"/>
      <c r="DM4623" s="61"/>
    </row>
    <row r="4624" spans="1:117" s="25" customFormat="1" x14ac:dyDescent="0.2">
      <c r="A4624" s="25" t="s">
        <v>656</v>
      </c>
      <c r="B4624" s="25" t="s">
        <v>659</v>
      </c>
      <c r="C4624" s="25" t="s">
        <v>157</v>
      </c>
      <c r="I4624" s="116"/>
      <c r="J4624" s="116"/>
      <c r="K4624" s="116"/>
      <c r="L4624" s="116"/>
      <c r="M4624" s="116"/>
      <c r="N4624" s="116"/>
      <c r="AL4624" s="117"/>
      <c r="AN4624" s="35" t="str">
        <f t="shared" si="259"/>
        <v/>
      </c>
      <c r="AO4624" s="35" t="str">
        <f t="shared" si="260"/>
        <v>-</v>
      </c>
      <c r="AQ4624" s="25" t="str">
        <f t="shared" si="258"/>
        <v>-</v>
      </c>
      <c r="BP4624" s="61"/>
      <c r="CT4624" s="61"/>
      <c r="CU4624" s="61"/>
      <c r="CV4624" s="61"/>
      <c r="CW4624" s="61"/>
      <c r="CX4624" s="61"/>
      <c r="CY4624" s="61"/>
      <c r="CZ4624" s="61"/>
      <c r="DA4624" s="61"/>
      <c r="DB4624" s="61"/>
      <c r="DC4624" s="61"/>
      <c r="DD4624" s="61"/>
      <c r="DE4624" s="61"/>
      <c r="DF4624" s="61"/>
      <c r="DG4624" s="61"/>
      <c r="DH4624" s="61"/>
      <c r="DI4624" s="61"/>
      <c r="DJ4624" s="61"/>
      <c r="DK4624" s="61"/>
      <c r="DL4624" s="61"/>
      <c r="DM4624" s="61"/>
    </row>
    <row r="4625" spans="1:117" s="25" customFormat="1" x14ac:dyDescent="0.2">
      <c r="A4625" s="25" t="s">
        <v>644</v>
      </c>
      <c r="B4625" s="25" t="s">
        <v>660</v>
      </c>
      <c r="C4625" s="25" t="s">
        <v>203</v>
      </c>
      <c r="I4625" s="116"/>
      <c r="J4625" s="116"/>
      <c r="K4625" s="116"/>
      <c r="L4625" s="116"/>
      <c r="M4625" s="116"/>
      <c r="N4625" s="116"/>
      <c r="AL4625" s="117"/>
      <c r="AN4625" s="35" t="str">
        <f t="shared" si="259"/>
        <v/>
      </c>
      <c r="AO4625" s="35" t="str">
        <f t="shared" si="260"/>
        <v>-</v>
      </c>
      <c r="AQ4625" s="25" t="str">
        <f t="shared" si="258"/>
        <v>-</v>
      </c>
      <c r="BP4625" s="61"/>
      <c r="CT4625" s="61"/>
      <c r="CU4625" s="61"/>
      <c r="CV4625" s="61"/>
      <c r="CW4625" s="61"/>
      <c r="CX4625" s="61"/>
      <c r="CY4625" s="61"/>
      <c r="CZ4625" s="61"/>
      <c r="DA4625" s="61"/>
      <c r="DB4625" s="61"/>
      <c r="DC4625" s="61"/>
      <c r="DD4625" s="61"/>
      <c r="DE4625" s="61"/>
      <c r="DF4625" s="61"/>
      <c r="DG4625" s="61"/>
      <c r="DH4625" s="61"/>
      <c r="DI4625" s="61"/>
      <c r="DJ4625" s="61"/>
      <c r="DK4625" s="61"/>
      <c r="DL4625" s="61"/>
      <c r="DM4625" s="61"/>
    </row>
    <row r="4626" spans="1:117" s="25" customFormat="1" x14ac:dyDescent="0.2">
      <c r="A4626" s="25" t="s">
        <v>646</v>
      </c>
      <c r="B4626" s="25" t="s">
        <v>660</v>
      </c>
      <c r="C4626" s="25" t="s">
        <v>204</v>
      </c>
      <c r="I4626" s="116"/>
      <c r="J4626" s="116"/>
      <c r="K4626" s="116"/>
      <c r="L4626" s="116"/>
      <c r="M4626" s="116"/>
      <c r="N4626" s="116"/>
      <c r="AL4626" s="117"/>
      <c r="AN4626" s="35" t="str">
        <f t="shared" si="259"/>
        <v/>
      </c>
      <c r="AO4626" s="35" t="str">
        <f t="shared" si="260"/>
        <v>-</v>
      </c>
      <c r="AQ4626" s="25" t="str">
        <f t="shared" si="258"/>
        <v>-</v>
      </c>
      <c r="BP4626" s="61"/>
      <c r="CT4626" s="61"/>
      <c r="CU4626" s="61"/>
      <c r="CV4626" s="61"/>
      <c r="CW4626" s="61"/>
      <c r="CX4626" s="61"/>
      <c r="CY4626" s="61"/>
      <c r="CZ4626" s="61"/>
      <c r="DA4626" s="61"/>
      <c r="DB4626" s="61"/>
      <c r="DC4626" s="61"/>
      <c r="DD4626" s="61"/>
      <c r="DE4626" s="61"/>
      <c r="DF4626" s="61"/>
      <c r="DG4626" s="61"/>
      <c r="DH4626" s="61"/>
      <c r="DI4626" s="61"/>
      <c r="DJ4626" s="61"/>
      <c r="DK4626" s="61"/>
      <c r="DL4626" s="61"/>
      <c r="DM4626" s="61"/>
    </row>
    <row r="4627" spans="1:117" s="25" customFormat="1" x14ac:dyDescent="0.2">
      <c r="A4627" s="25" t="s">
        <v>647</v>
      </c>
      <c r="B4627" s="25" t="s">
        <v>660</v>
      </c>
      <c r="C4627" s="25" t="s">
        <v>205</v>
      </c>
      <c r="I4627" s="116"/>
      <c r="J4627" s="116"/>
      <c r="K4627" s="116"/>
      <c r="L4627" s="116"/>
      <c r="M4627" s="116"/>
      <c r="N4627" s="116"/>
      <c r="AL4627" s="117"/>
      <c r="AN4627" s="35" t="str">
        <f t="shared" si="259"/>
        <v/>
      </c>
      <c r="AO4627" s="35" t="str">
        <f t="shared" si="260"/>
        <v>-</v>
      </c>
      <c r="AQ4627" s="25" t="str">
        <f t="shared" si="258"/>
        <v>-</v>
      </c>
      <c r="BP4627" s="61"/>
      <c r="CT4627" s="61"/>
      <c r="CU4627" s="61"/>
      <c r="CV4627" s="61"/>
      <c r="CW4627" s="61"/>
      <c r="CX4627" s="61"/>
      <c r="CY4627" s="61"/>
      <c r="CZ4627" s="61"/>
      <c r="DA4627" s="61"/>
      <c r="DB4627" s="61"/>
      <c r="DC4627" s="61"/>
      <c r="DD4627" s="61"/>
      <c r="DE4627" s="61"/>
      <c r="DF4627" s="61"/>
      <c r="DG4627" s="61"/>
      <c r="DH4627" s="61"/>
      <c r="DI4627" s="61"/>
      <c r="DJ4627" s="61"/>
      <c r="DK4627" s="61"/>
      <c r="DL4627" s="61"/>
      <c r="DM4627" s="61"/>
    </row>
    <row r="4628" spans="1:117" s="25" customFormat="1" x14ac:dyDescent="0.2">
      <c r="A4628" s="25" t="s">
        <v>648</v>
      </c>
      <c r="B4628" s="25" t="s">
        <v>660</v>
      </c>
      <c r="C4628" s="25" t="s">
        <v>208</v>
      </c>
      <c r="I4628" s="116"/>
      <c r="J4628" s="116"/>
      <c r="K4628" s="116"/>
      <c r="L4628" s="116"/>
      <c r="M4628" s="116"/>
      <c r="N4628" s="116"/>
      <c r="AL4628" s="117"/>
      <c r="AN4628" s="35" t="str">
        <f t="shared" si="259"/>
        <v/>
      </c>
      <c r="AO4628" s="35" t="str">
        <f t="shared" si="260"/>
        <v>-</v>
      </c>
      <c r="AQ4628" s="25" t="str">
        <f t="shared" si="258"/>
        <v>-</v>
      </c>
      <c r="BP4628" s="61"/>
      <c r="CT4628" s="61"/>
      <c r="CU4628" s="61"/>
      <c r="CV4628" s="61"/>
      <c r="CW4628" s="61"/>
      <c r="CX4628" s="61"/>
      <c r="CY4628" s="61"/>
      <c r="CZ4628" s="61"/>
      <c r="DA4628" s="61"/>
      <c r="DB4628" s="61"/>
      <c r="DC4628" s="61"/>
      <c r="DD4628" s="61"/>
      <c r="DE4628" s="61"/>
      <c r="DF4628" s="61"/>
      <c r="DG4628" s="61"/>
      <c r="DH4628" s="61"/>
      <c r="DI4628" s="61"/>
      <c r="DJ4628" s="61"/>
      <c r="DK4628" s="61"/>
      <c r="DL4628" s="61"/>
      <c r="DM4628" s="61"/>
    </row>
    <row r="4629" spans="1:117" s="25" customFormat="1" x14ac:dyDescent="0.2">
      <c r="A4629" s="25" t="s">
        <v>649</v>
      </c>
      <c r="B4629" s="25" t="s">
        <v>660</v>
      </c>
      <c r="C4629" s="25" t="s">
        <v>157</v>
      </c>
      <c r="I4629" s="116"/>
      <c r="J4629" s="116"/>
      <c r="K4629" s="116"/>
      <c r="L4629" s="116"/>
      <c r="M4629" s="116"/>
      <c r="N4629" s="116"/>
      <c r="AL4629" s="117"/>
      <c r="AN4629" s="35" t="str">
        <f t="shared" si="259"/>
        <v/>
      </c>
      <c r="AO4629" s="35" t="str">
        <f t="shared" si="260"/>
        <v>-</v>
      </c>
      <c r="AQ4629" s="25" t="str">
        <f t="shared" si="258"/>
        <v>-</v>
      </c>
      <c r="BP4629" s="61"/>
      <c r="CT4629" s="61"/>
      <c r="CU4629" s="61"/>
      <c r="CV4629" s="61"/>
      <c r="CW4629" s="61"/>
      <c r="CX4629" s="61"/>
      <c r="CY4629" s="61"/>
      <c r="CZ4629" s="61"/>
      <c r="DA4629" s="61"/>
      <c r="DB4629" s="61"/>
      <c r="DC4629" s="61"/>
      <c r="DD4629" s="61"/>
      <c r="DE4629" s="61"/>
      <c r="DF4629" s="61"/>
      <c r="DG4629" s="61"/>
      <c r="DH4629" s="61"/>
      <c r="DI4629" s="61"/>
      <c r="DJ4629" s="61"/>
      <c r="DK4629" s="61"/>
      <c r="DL4629" s="61"/>
      <c r="DM4629" s="61"/>
    </row>
    <row r="4630" spans="1:117" s="25" customFormat="1" x14ac:dyDescent="0.2">
      <c r="A4630" s="25" t="s">
        <v>650</v>
      </c>
      <c r="B4630" s="25" t="s">
        <v>660</v>
      </c>
      <c r="C4630" s="25" t="s">
        <v>158</v>
      </c>
      <c r="I4630" s="116"/>
      <c r="J4630" s="116"/>
      <c r="K4630" s="116"/>
      <c r="L4630" s="116"/>
      <c r="M4630" s="116"/>
      <c r="N4630" s="116"/>
      <c r="AL4630" s="117"/>
      <c r="AN4630" s="35" t="str">
        <f t="shared" si="259"/>
        <v/>
      </c>
      <c r="AO4630" s="35" t="str">
        <f t="shared" si="260"/>
        <v>-</v>
      </c>
      <c r="AQ4630" s="25" t="str">
        <f t="shared" si="258"/>
        <v>-</v>
      </c>
      <c r="BP4630" s="61"/>
      <c r="CT4630" s="61"/>
      <c r="CU4630" s="61"/>
      <c r="CV4630" s="61"/>
      <c r="CW4630" s="61"/>
      <c r="CX4630" s="61"/>
      <c r="CY4630" s="61"/>
      <c r="CZ4630" s="61"/>
      <c r="DA4630" s="61"/>
      <c r="DB4630" s="61"/>
      <c r="DC4630" s="61"/>
      <c r="DD4630" s="61"/>
      <c r="DE4630" s="61"/>
      <c r="DF4630" s="61"/>
      <c r="DG4630" s="61"/>
      <c r="DH4630" s="61"/>
      <c r="DI4630" s="61"/>
      <c r="DJ4630" s="61"/>
      <c r="DK4630" s="61"/>
      <c r="DL4630" s="61"/>
      <c r="DM4630" s="61"/>
    </row>
    <row r="4631" spans="1:117" s="25" customFormat="1" x14ac:dyDescent="0.2">
      <c r="A4631" s="25" t="s">
        <v>651</v>
      </c>
      <c r="B4631" s="25" t="s">
        <v>660</v>
      </c>
      <c r="C4631" s="25" t="s">
        <v>206</v>
      </c>
      <c r="I4631" s="116"/>
      <c r="J4631" s="116"/>
      <c r="K4631" s="116"/>
      <c r="L4631" s="116"/>
      <c r="M4631" s="116"/>
      <c r="N4631" s="116"/>
      <c r="AL4631" s="117"/>
      <c r="AN4631" s="35" t="str">
        <f t="shared" si="259"/>
        <v/>
      </c>
      <c r="AO4631" s="35" t="str">
        <f t="shared" si="260"/>
        <v>-</v>
      </c>
      <c r="AQ4631" s="25" t="str">
        <f t="shared" si="258"/>
        <v>-</v>
      </c>
      <c r="BP4631" s="61"/>
      <c r="CT4631" s="61"/>
      <c r="CU4631" s="61"/>
      <c r="CV4631" s="61"/>
      <c r="CW4631" s="61"/>
      <c r="CX4631" s="61"/>
      <c r="CY4631" s="61"/>
      <c r="CZ4631" s="61"/>
      <c r="DA4631" s="61"/>
      <c r="DB4631" s="61"/>
      <c r="DC4631" s="61"/>
      <c r="DD4631" s="61"/>
      <c r="DE4631" s="61"/>
      <c r="DF4631" s="61"/>
      <c r="DG4631" s="61"/>
      <c r="DH4631" s="61"/>
      <c r="DI4631" s="61"/>
      <c r="DJ4631" s="61"/>
      <c r="DK4631" s="61"/>
      <c r="DL4631" s="61"/>
      <c r="DM4631" s="61"/>
    </row>
    <row r="4632" spans="1:117" s="25" customFormat="1" x14ac:dyDescent="0.2">
      <c r="A4632" s="25" t="s">
        <v>652</v>
      </c>
      <c r="B4632" s="25" t="s">
        <v>660</v>
      </c>
      <c r="C4632" s="25" t="s">
        <v>148</v>
      </c>
      <c r="I4632" s="116"/>
      <c r="J4632" s="116"/>
      <c r="K4632" s="116"/>
      <c r="L4632" s="116"/>
      <c r="M4632" s="116"/>
      <c r="N4632" s="116"/>
      <c r="AL4632" s="117"/>
      <c r="AN4632" s="35" t="str">
        <f t="shared" si="259"/>
        <v/>
      </c>
      <c r="AO4632" s="35" t="str">
        <f t="shared" si="260"/>
        <v>-</v>
      </c>
      <c r="AQ4632" s="25" t="str">
        <f t="shared" si="258"/>
        <v>-</v>
      </c>
      <c r="BP4632" s="61"/>
      <c r="CT4632" s="61"/>
      <c r="CU4632" s="61"/>
      <c r="CV4632" s="61"/>
      <c r="CW4632" s="61"/>
      <c r="CX4632" s="61"/>
      <c r="CY4632" s="61"/>
      <c r="CZ4632" s="61"/>
      <c r="DA4632" s="61"/>
      <c r="DB4632" s="61"/>
      <c r="DC4632" s="61"/>
      <c r="DD4632" s="61"/>
      <c r="DE4632" s="61"/>
      <c r="DF4632" s="61"/>
      <c r="DG4632" s="61"/>
      <c r="DH4632" s="61"/>
      <c r="DI4632" s="61"/>
      <c r="DJ4632" s="61"/>
      <c r="DK4632" s="61"/>
      <c r="DL4632" s="61"/>
      <c r="DM4632" s="61"/>
    </row>
    <row r="4633" spans="1:117" s="25" customFormat="1" x14ac:dyDescent="0.2">
      <c r="A4633" s="25" t="s">
        <v>653</v>
      </c>
      <c r="B4633" s="25" t="s">
        <v>660</v>
      </c>
      <c r="C4633" s="25" t="s">
        <v>200</v>
      </c>
      <c r="I4633" s="116"/>
      <c r="J4633" s="116"/>
      <c r="K4633" s="116"/>
      <c r="L4633" s="116"/>
      <c r="M4633" s="116"/>
      <c r="N4633" s="116"/>
      <c r="AL4633" s="117"/>
      <c r="AN4633" s="35" t="str">
        <f t="shared" si="259"/>
        <v/>
      </c>
      <c r="AO4633" s="35" t="str">
        <f t="shared" si="260"/>
        <v>-</v>
      </c>
      <c r="AQ4633" s="25" t="str">
        <f t="shared" si="258"/>
        <v>-</v>
      </c>
      <c r="BP4633" s="61"/>
      <c r="CT4633" s="61"/>
      <c r="CU4633" s="61"/>
      <c r="CV4633" s="61"/>
      <c r="CW4633" s="61"/>
      <c r="CX4633" s="61"/>
      <c r="CY4633" s="61"/>
      <c r="CZ4633" s="61"/>
      <c r="DA4633" s="61"/>
      <c r="DB4633" s="61"/>
      <c r="DC4633" s="61"/>
      <c r="DD4633" s="61"/>
      <c r="DE4633" s="61"/>
      <c r="DF4633" s="61"/>
      <c r="DG4633" s="61"/>
      <c r="DH4633" s="61"/>
      <c r="DI4633" s="61"/>
      <c r="DJ4633" s="61"/>
      <c r="DK4633" s="61"/>
      <c r="DL4633" s="61"/>
      <c r="DM4633" s="61"/>
    </row>
    <row r="4634" spans="1:117" s="25" customFormat="1" x14ac:dyDescent="0.2">
      <c r="A4634" s="25" t="s">
        <v>654</v>
      </c>
      <c r="B4634" s="25" t="s">
        <v>660</v>
      </c>
      <c r="C4634" s="25" t="s">
        <v>150</v>
      </c>
      <c r="I4634" s="116"/>
      <c r="J4634" s="116"/>
      <c r="K4634" s="116"/>
      <c r="L4634" s="116"/>
      <c r="M4634" s="116"/>
      <c r="N4634" s="116"/>
      <c r="AL4634" s="117"/>
      <c r="AN4634" s="35" t="str">
        <f t="shared" si="259"/>
        <v/>
      </c>
      <c r="AO4634" s="35" t="str">
        <f t="shared" si="260"/>
        <v>-</v>
      </c>
      <c r="AQ4634" s="25" t="str">
        <f t="shared" si="258"/>
        <v>-</v>
      </c>
      <c r="BP4634" s="61"/>
      <c r="CT4634" s="61"/>
      <c r="CU4634" s="61"/>
      <c r="CV4634" s="61"/>
      <c r="CW4634" s="61"/>
      <c r="CX4634" s="61"/>
      <c r="CY4634" s="61"/>
      <c r="CZ4634" s="61"/>
      <c r="DA4634" s="61"/>
      <c r="DB4634" s="61"/>
      <c r="DC4634" s="61"/>
      <c r="DD4634" s="61"/>
      <c r="DE4634" s="61"/>
      <c r="DF4634" s="61"/>
      <c r="DG4634" s="61"/>
      <c r="DH4634" s="61"/>
      <c r="DI4634" s="61"/>
      <c r="DJ4634" s="61"/>
      <c r="DK4634" s="61"/>
      <c r="DL4634" s="61"/>
      <c r="DM4634" s="61"/>
    </row>
    <row r="4635" spans="1:117" s="25" customFormat="1" x14ac:dyDescent="0.2">
      <c r="A4635" s="25" t="s">
        <v>655</v>
      </c>
      <c r="B4635" s="25" t="s">
        <v>660</v>
      </c>
      <c r="C4635" s="25" t="s">
        <v>201</v>
      </c>
      <c r="I4635" s="116"/>
      <c r="J4635" s="116"/>
      <c r="K4635" s="116"/>
      <c r="L4635" s="116"/>
      <c r="M4635" s="116"/>
      <c r="N4635" s="116"/>
      <c r="AL4635" s="117"/>
      <c r="AN4635" s="35" t="str">
        <f t="shared" si="259"/>
        <v/>
      </c>
      <c r="AO4635" s="35" t="str">
        <f t="shared" si="260"/>
        <v>-</v>
      </c>
      <c r="AQ4635" s="25" t="str">
        <f t="shared" si="258"/>
        <v>-</v>
      </c>
      <c r="BP4635" s="61"/>
      <c r="CT4635" s="61"/>
      <c r="CU4635" s="61"/>
      <c r="CV4635" s="61"/>
      <c r="CW4635" s="61"/>
      <c r="CX4635" s="61"/>
      <c r="CY4635" s="61"/>
      <c r="CZ4635" s="61"/>
      <c r="DA4635" s="61"/>
      <c r="DB4635" s="61"/>
      <c r="DC4635" s="61"/>
      <c r="DD4635" s="61"/>
      <c r="DE4635" s="61"/>
      <c r="DF4635" s="61"/>
      <c r="DG4635" s="61"/>
      <c r="DH4635" s="61"/>
      <c r="DI4635" s="61"/>
      <c r="DJ4635" s="61"/>
      <c r="DK4635" s="61"/>
      <c r="DL4635" s="61"/>
      <c r="DM4635" s="61"/>
    </row>
    <row r="4636" spans="1:117" s="25" customFormat="1" x14ac:dyDescent="0.2">
      <c r="A4636" s="25" t="s">
        <v>656</v>
      </c>
      <c r="B4636" s="25" t="s">
        <v>660</v>
      </c>
      <c r="C4636" s="25" t="s">
        <v>202</v>
      </c>
      <c r="I4636" s="116"/>
      <c r="J4636" s="116"/>
      <c r="K4636" s="116"/>
      <c r="L4636" s="116"/>
      <c r="M4636" s="116"/>
      <c r="N4636" s="116"/>
      <c r="AL4636" s="117"/>
      <c r="AN4636" s="35" t="str">
        <f t="shared" si="259"/>
        <v/>
      </c>
      <c r="AO4636" s="35" t="str">
        <f t="shared" si="260"/>
        <v>-</v>
      </c>
      <c r="AQ4636" s="25" t="str">
        <f t="shared" si="258"/>
        <v>-</v>
      </c>
      <c r="BP4636" s="61"/>
      <c r="CT4636" s="61"/>
      <c r="CU4636" s="61"/>
      <c r="CV4636" s="61"/>
      <c r="CW4636" s="61"/>
      <c r="CX4636" s="61"/>
      <c r="CY4636" s="61"/>
      <c r="CZ4636" s="61"/>
      <c r="DA4636" s="61"/>
      <c r="DB4636" s="61"/>
      <c r="DC4636" s="61"/>
      <c r="DD4636" s="61"/>
      <c r="DE4636" s="61"/>
      <c r="DF4636" s="61"/>
      <c r="DG4636" s="61"/>
      <c r="DH4636" s="61"/>
      <c r="DI4636" s="61"/>
      <c r="DJ4636" s="61"/>
      <c r="DK4636" s="61"/>
      <c r="DL4636" s="61"/>
      <c r="DM4636" s="61"/>
    </row>
    <row r="4637" spans="1:117" s="25" customFormat="1" x14ac:dyDescent="0.2">
      <c r="A4637" s="25" t="s">
        <v>644</v>
      </c>
      <c r="B4637" s="25" t="s">
        <v>661</v>
      </c>
      <c r="C4637" s="25" t="s">
        <v>202</v>
      </c>
      <c r="I4637" s="116"/>
      <c r="J4637" s="116"/>
      <c r="K4637" s="116"/>
      <c r="L4637" s="116"/>
      <c r="M4637" s="116"/>
      <c r="N4637" s="116"/>
      <c r="AL4637" s="117"/>
      <c r="AN4637" s="35" t="str">
        <f t="shared" si="259"/>
        <v/>
      </c>
      <c r="AO4637" s="35" t="str">
        <f t="shared" si="260"/>
        <v>-</v>
      </c>
      <c r="AQ4637" s="25" t="str">
        <f t="shared" si="258"/>
        <v>-</v>
      </c>
      <c r="BP4637" s="61"/>
      <c r="CT4637" s="61"/>
      <c r="CU4637" s="61"/>
      <c r="CV4637" s="61"/>
      <c r="CW4637" s="61"/>
      <c r="CX4637" s="61"/>
      <c r="CY4637" s="61"/>
      <c r="CZ4637" s="61"/>
      <c r="DA4637" s="61"/>
      <c r="DB4637" s="61"/>
      <c r="DC4637" s="61"/>
      <c r="DD4637" s="61"/>
      <c r="DE4637" s="61"/>
      <c r="DF4637" s="61"/>
      <c r="DG4637" s="61"/>
      <c r="DH4637" s="61"/>
      <c r="DI4637" s="61"/>
      <c r="DJ4637" s="61"/>
      <c r="DK4637" s="61"/>
      <c r="DL4637" s="61"/>
      <c r="DM4637" s="61"/>
    </row>
    <row r="4638" spans="1:117" s="25" customFormat="1" x14ac:dyDescent="0.2">
      <c r="A4638" s="25" t="s">
        <v>646</v>
      </c>
      <c r="B4638" s="25" t="s">
        <v>661</v>
      </c>
      <c r="C4638" s="25" t="s">
        <v>203</v>
      </c>
      <c r="I4638" s="116"/>
      <c r="J4638" s="116"/>
      <c r="K4638" s="116"/>
      <c r="L4638" s="116"/>
      <c r="M4638" s="116"/>
      <c r="N4638" s="116"/>
      <c r="AL4638" s="117"/>
      <c r="AN4638" s="35" t="str">
        <f t="shared" si="259"/>
        <v/>
      </c>
      <c r="AO4638" s="35" t="str">
        <f t="shared" si="260"/>
        <v>-</v>
      </c>
      <c r="AQ4638" s="25" t="str">
        <f t="shared" si="258"/>
        <v>-</v>
      </c>
      <c r="BP4638" s="61"/>
      <c r="CT4638" s="61"/>
      <c r="CU4638" s="61"/>
      <c r="CV4638" s="61"/>
      <c r="CW4638" s="61"/>
      <c r="CX4638" s="61"/>
      <c r="CY4638" s="61"/>
      <c r="CZ4638" s="61"/>
      <c r="DA4638" s="61"/>
      <c r="DB4638" s="61"/>
      <c r="DC4638" s="61"/>
      <c r="DD4638" s="61"/>
      <c r="DE4638" s="61"/>
      <c r="DF4638" s="61"/>
      <c r="DG4638" s="61"/>
      <c r="DH4638" s="61"/>
      <c r="DI4638" s="61"/>
      <c r="DJ4638" s="61"/>
      <c r="DK4638" s="61"/>
      <c r="DL4638" s="61"/>
      <c r="DM4638" s="61"/>
    </row>
    <row r="4639" spans="1:117" s="25" customFormat="1" x14ac:dyDescent="0.2">
      <c r="A4639" s="25" t="s">
        <v>647</v>
      </c>
      <c r="B4639" s="25" t="s">
        <v>661</v>
      </c>
      <c r="C4639" s="25" t="s">
        <v>204</v>
      </c>
      <c r="I4639" s="116"/>
      <c r="J4639" s="116"/>
      <c r="K4639" s="116"/>
      <c r="L4639" s="116"/>
      <c r="M4639" s="116"/>
      <c r="N4639" s="116"/>
      <c r="AL4639" s="117"/>
      <c r="AN4639" s="35" t="str">
        <f t="shared" si="259"/>
        <v/>
      </c>
      <c r="AO4639" s="35" t="str">
        <f t="shared" si="260"/>
        <v>-</v>
      </c>
      <c r="AQ4639" s="25" t="str">
        <f t="shared" si="258"/>
        <v>-</v>
      </c>
      <c r="BP4639" s="61"/>
      <c r="CT4639" s="61"/>
      <c r="CU4639" s="61"/>
      <c r="CV4639" s="61"/>
      <c r="CW4639" s="61"/>
      <c r="CX4639" s="61"/>
      <c r="CY4639" s="61"/>
      <c r="CZ4639" s="61"/>
      <c r="DA4639" s="61"/>
      <c r="DB4639" s="61"/>
      <c r="DC4639" s="61"/>
      <c r="DD4639" s="61"/>
      <c r="DE4639" s="61"/>
      <c r="DF4639" s="61"/>
      <c r="DG4639" s="61"/>
      <c r="DH4639" s="61"/>
      <c r="DI4639" s="61"/>
      <c r="DJ4639" s="61"/>
      <c r="DK4639" s="61"/>
      <c r="DL4639" s="61"/>
      <c r="DM4639" s="61"/>
    </row>
    <row r="4640" spans="1:117" s="25" customFormat="1" x14ac:dyDescent="0.2">
      <c r="A4640" s="25" t="s">
        <v>648</v>
      </c>
      <c r="B4640" s="25" t="s">
        <v>661</v>
      </c>
      <c r="C4640" s="25" t="s">
        <v>205</v>
      </c>
      <c r="I4640" s="116"/>
      <c r="J4640" s="116"/>
      <c r="K4640" s="116"/>
      <c r="L4640" s="116"/>
      <c r="M4640" s="116"/>
      <c r="N4640" s="116"/>
      <c r="AL4640" s="117"/>
      <c r="AN4640" s="35" t="str">
        <f t="shared" si="259"/>
        <v/>
      </c>
      <c r="AO4640" s="35" t="str">
        <f t="shared" si="260"/>
        <v>-</v>
      </c>
      <c r="AQ4640" s="25" t="str">
        <f t="shared" si="258"/>
        <v>-</v>
      </c>
      <c r="BP4640" s="61"/>
      <c r="CT4640" s="61"/>
      <c r="CU4640" s="61"/>
      <c r="CV4640" s="61"/>
      <c r="CW4640" s="61"/>
      <c r="CX4640" s="61"/>
      <c r="CY4640" s="61"/>
      <c r="CZ4640" s="61"/>
      <c r="DA4640" s="61"/>
      <c r="DB4640" s="61"/>
      <c r="DC4640" s="61"/>
      <c r="DD4640" s="61"/>
      <c r="DE4640" s="61"/>
      <c r="DF4640" s="61"/>
      <c r="DG4640" s="61"/>
      <c r="DH4640" s="61"/>
      <c r="DI4640" s="61"/>
      <c r="DJ4640" s="61"/>
      <c r="DK4640" s="61"/>
      <c r="DL4640" s="61"/>
      <c r="DM4640" s="61"/>
    </row>
    <row r="4641" spans="1:117" s="25" customFormat="1" x14ac:dyDescent="0.2">
      <c r="A4641" s="25" t="s">
        <v>649</v>
      </c>
      <c r="B4641" s="25" t="s">
        <v>661</v>
      </c>
      <c r="C4641" s="25" t="s">
        <v>208</v>
      </c>
      <c r="I4641" s="116"/>
      <c r="J4641" s="116"/>
      <c r="K4641" s="116"/>
      <c r="L4641" s="116"/>
      <c r="M4641" s="116"/>
      <c r="N4641" s="116"/>
      <c r="AL4641" s="117"/>
      <c r="AN4641" s="35" t="str">
        <f t="shared" si="259"/>
        <v/>
      </c>
      <c r="AO4641" s="35" t="str">
        <f t="shared" si="260"/>
        <v>-</v>
      </c>
      <c r="AQ4641" s="25" t="str">
        <f t="shared" si="258"/>
        <v>-</v>
      </c>
      <c r="BP4641" s="61"/>
      <c r="CT4641" s="61"/>
      <c r="CU4641" s="61"/>
      <c r="CV4641" s="61"/>
      <c r="CW4641" s="61"/>
      <c r="CX4641" s="61"/>
      <c r="CY4641" s="61"/>
      <c r="CZ4641" s="61"/>
      <c r="DA4641" s="61"/>
      <c r="DB4641" s="61"/>
      <c r="DC4641" s="61"/>
      <c r="DD4641" s="61"/>
      <c r="DE4641" s="61"/>
      <c r="DF4641" s="61"/>
      <c r="DG4641" s="61"/>
      <c r="DH4641" s="61"/>
      <c r="DI4641" s="61"/>
      <c r="DJ4641" s="61"/>
      <c r="DK4641" s="61"/>
      <c r="DL4641" s="61"/>
      <c r="DM4641" s="61"/>
    </row>
    <row r="4642" spans="1:117" s="25" customFormat="1" x14ac:dyDescent="0.2">
      <c r="A4642" s="25" t="s">
        <v>650</v>
      </c>
      <c r="B4642" s="25" t="s">
        <v>661</v>
      </c>
      <c r="C4642" s="25" t="s">
        <v>157</v>
      </c>
      <c r="I4642" s="116"/>
      <c r="J4642" s="116"/>
      <c r="K4642" s="116"/>
      <c r="L4642" s="116"/>
      <c r="M4642" s="116"/>
      <c r="N4642" s="116"/>
      <c r="AL4642" s="117"/>
      <c r="AN4642" s="35" t="str">
        <f t="shared" si="259"/>
        <v/>
      </c>
      <c r="AO4642" s="35" t="str">
        <f t="shared" si="260"/>
        <v>-</v>
      </c>
      <c r="AQ4642" s="25" t="str">
        <f t="shared" si="258"/>
        <v>-</v>
      </c>
      <c r="BP4642" s="61"/>
      <c r="CT4642" s="61"/>
      <c r="CU4642" s="61"/>
      <c r="CV4642" s="61"/>
      <c r="CW4642" s="61"/>
      <c r="CX4642" s="61"/>
      <c r="CY4642" s="61"/>
      <c r="CZ4642" s="61"/>
      <c r="DA4642" s="61"/>
      <c r="DB4642" s="61"/>
      <c r="DC4642" s="61"/>
      <c r="DD4642" s="61"/>
      <c r="DE4642" s="61"/>
      <c r="DF4642" s="61"/>
      <c r="DG4642" s="61"/>
      <c r="DH4642" s="61"/>
      <c r="DI4642" s="61"/>
      <c r="DJ4642" s="61"/>
      <c r="DK4642" s="61"/>
      <c r="DL4642" s="61"/>
      <c r="DM4642" s="61"/>
    </row>
    <row r="4643" spans="1:117" s="25" customFormat="1" x14ac:dyDescent="0.2">
      <c r="A4643" s="25" t="s">
        <v>651</v>
      </c>
      <c r="B4643" s="25" t="s">
        <v>661</v>
      </c>
      <c r="C4643" s="25" t="s">
        <v>158</v>
      </c>
      <c r="I4643" s="116"/>
      <c r="J4643" s="116"/>
      <c r="K4643" s="116"/>
      <c r="L4643" s="116"/>
      <c r="M4643" s="116"/>
      <c r="N4643" s="116"/>
      <c r="AL4643" s="117"/>
      <c r="AN4643" s="35" t="str">
        <f t="shared" si="259"/>
        <v/>
      </c>
      <c r="AO4643" s="35" t="str">
        <f t="shared" si="260"/>
        <v>-</v>
      </c>
      <c r="AQ4643" s="25" t="str">
        <f t="shared" si="258"/>
        <v>-</v>
      </c>
      <c r="BP4643" s="61"/>
      <c r="CT4643" s="61"/>
      <c r="CU4643" s="61"/>
      <c r="CV4643" s="61"/>
      <c r="CW4643" s="61"/>
      <c r="CX4643" s="61"/>
      <c r="CY4643" s="61"/>
      <c r="CZ4643" s="61"/>
      <c r="DA4643" s="61"/>
      <c r="DB4643" s="61"/>
      <c r="DC4643" s="61"/>
      <c r="DD4643" s="61"/>
      <c r="DE4643" s="61"/>
      <c r="DF4643" s="61"/>
      <c r="DG4643" s="61"/>
      <c r="DH4643" s="61"/>
      <c r="DI4643" s="61"/>
      <c r="DJ4643" s="61"/>
      <c r="DK4643" s="61"/>
      <c r="DL4643" s="61"/>
      <c r="DM4643" s="61"/>
    </row>
    <row r="4644" spans="1:117" s="25" customFormat="1" x14ac:dyDescent="0.2">
      <c r="A4644" s="25" t="s">
        <v>652</v>
      </c>
      <c r="B4644" s="25" t="s">
        <v>661</v>
      </c>
      <c r="C4644" s="25" t="s">
        <v>206</v>
      </c>
      <c r="I4644" s="116"/>
      <c r="J4644" s="116"/>
      <c r="K4644" s="116"/>
      <c r="L4644" s="116"/>
      <c r="M4644" s="116"/>
      <c r="N4644" s="116"/>
      <c r="AL4644" s="117"/>
      <c r="AN4644" s="35" t="str">
        <f t="shared" si="259"/>
        <v/>
      </c>
      <c r="AO4644" s="35" t="str">
        <f t="shared" si="260"/>
        <v>-</v>
      </c>
      <c r="AQ4644" s="25" t="str">
        <f t="shared" si="258"/>
        <v>-</v>
      </c>
      <c r="BP4644" s="61"/>
      <c r="CT4644" s="61"/>
      <c r="CU4644" s="61"/>
      <c r="CV4644" s="61"/>
      <c r="CW4644" s="61"/>
      <c r="CX4644" s="61"/>
      <c r="CY4644" s="61"/>
      <c r="CZ4644" s="61"/>
      <c r="DA4644" s="61"/>
      <c r="DB4644" s="61"/>
      <c r="DC4644" s="61"/>
      <c r="DD4644" s="61"/>
      <c r="DE4644" s="61"/>
      <c r="DF4644" s="61"/>
      <c r="DG4644" s="61"/>
      <c r="DH4644" s="61"/>
      <c r="DI4644" s="61"/>
      <c r="DJ4644" s="61"/>
      <c r="DK4644" s="61"/>
      <c r="DL4644" s="61"/>
      <c r="DM4644" s="61"/>
    </row>
    <row r="4645" spans="1:117" s="25" customFormat="1" x14ac:dyDescent="0.2">
      <c r="A4645" s="25" t="s">
        <v>653</v>
      </c>
      <c r="B4645" s="25" t="s">
        <v>661</v>
      </c>
      <c r="C4645" s="25" t="s">
        <v>148</v>
      </c>
      <c r="I4645" s="116"/>
      <c r="J4645" s="116"/>
      <c r="K4645" s="116"/>
      <c r="L4645" s="116"/>
      <c r="M4645" s="116"/>
      <c r="N4645" s="116"/>
      <c r="AL4645" s="117"/>
      <c r="AN4645" s="35" t="str">
        <f t="shared" si="259"/>
        <v/>
      </c>
      <c r="AO4645" s="35" t="str">
        <f t="shared" si="260"/>
        <v>-</v>
      </c>
      <c r="AQ4645" s="25" t="str">
        <f t="shared" ref="AQ4645:AQ4708" si="261">CONCATENATE(TRIM(LEFT(AP4645,LEN(AP4645)-LEN(RIGHT(AP4645)))),"-",RIGHT(AP4645))</f>
        <v>-</v>
      </c>
      <c r="BP4645" s="61"/>
      <c r="CT4645" s="61"/>
      <c r="CU4645" s="61"/>
      <c r="CV4645" s="61"/>
      <c r="CW4645" s="61"/>
      <c r="CX4645" s="61"/>
      <c r="CY4645" s="61"/>
      <c r="CZ4645" s="61"/>
      <c r="DA4645" s="61"/>
      <c r="DB4645" s="61"/>
      <c r="DC4645" s="61"/>
      <c r="DD4645" s="61"/>
      <c r="DE4645" s="61"/>
      <c r="DF4645" s="61"/>
      <c r="DG4645" s="61"/>
      <c r="DH4645" s="61"/>
      <c r="DI4645" s="61"/>
      <c r="DJ4645" s="61"/>
      <c r="DK4645" s="61"/>
      <c r="DL4645" s="61"/>
      <c r="DM4645" s="61"/>
    </row>
    <row r="4646" spans="1:117" s="25" customFormat="1" x14ac:dyDescent="0.2">
      <c r="A4646" s="25" t="s">
        <v>654</v>
      </c>
      <c r="B4646" s="25" t="s">
        <v>661</v>
      </c>
      <c r="C4646" s="25" t="s">
        <v>200</v>
      </c>
      <c r="I4646" s="116"/>
      <c r="J4646" s="116"/>
      <c r="K4646" s="116"/>
      <c r="L4646" s="116"/>
      <c r="M4646" s="116"/>
      <c r="N4646" s="116"/>
      <c r="AL4646" s="117"/>
      <c r="AN4646" s="35" t="str">
        <f t="shared" si="259"/>
        <v/>
      </c>
      <c r="AO4646" s="35" t="str">
        <f t="shared" si="260"/>
        <v>-</v>
      </c>
      <c r="AQ4646" s="25" t="str">
        <f t="shared" si="261"/>
        <v>-</v>
      </c>
      <c r="BP4646" s="61"/>
      <c r="CT4646" s="61"/>
      <c r="CU4646" s="61"/>
      <c r="CV4646" s="61"/>
      <c r="CW4646" s="61"/>
      <c r="CX4646" s="61"/>
      <c r="CY4646" s="61"/>
      <c r="CZ4646" s="61"/>
      <c r="DA4646" s="61"/>
      <c r="DB4646" s="61"/>
      <c r="DC4646" s="61"/>
      <c r="DD4646" s="61"/>
      <c r="DE4646" s="61"/>
      <c r="DF4646" s="61"/>
      <c r="DG4646" s="61"/>
      <c r="DH4646" s="61"/>
      <c r="DI4646" s="61"/>
      <c r="DJ4646" s="61"/>
      <c r="DK4646" s="61"/>
      <c r="DL4646" s="61"/>
      <c r="DM4646" s="61"/>
    </row>
    <row r="4647" spans="1:117" s="25" customFormat="1" x14ac:dyDescent="0.2">
      <c r="A4647" s="25" t="s">
        <v>655</v>
      </c>
      <c r="B4647" s="25" t="s">
        <v>661</v>
      </c>
      <c r="C4647" s="25" t="s">
        <v>150</v>
      </c>
      <c r="I4647" s="116"/>
      <c r="J4647" s="116"/>
      <c r="K4647" s="116"/>
      <c r="L4647" s="116"/>
      <c r="M4647" s="116"/>
      <c r="N4647" s="116"/>
      <c r="AL4647" s="117"/>
      <c r="AN4647" s="35" t="str">
        <f t="shared" si="259"/>
        <v/>
      </c>
      <c r="AO4647" s="35" t="str">
        <f t="shared" si="260"/>
        <v>-</v>
      </c>
      <c r="AQ4647" s="25" t="str">
        <f t="shared" si="261"/>
        <v>-</v>
      </c>
      <c r="BP4647" s="61"/>
      <c r="CT4647" s="61"/>
      <c r="CU4647" s="61"/>
      <c r="CV4647" s="61"/>
      <c r="CW4647" s="61"/>
      <c r="CX4647" s="61"/>
      <c r="CY4647" s="61"/>
      <c r="CZ4647" s="61"/>
      <c r="DA4647" s="61"/>
      <c r="DB4647" s="61"/>
      <c r="DC4647" s="61"/>
      <c r="DD4647" s="61"/>
      <c r="DE4647" s="61"/>
      <c r="DF4647" s="61"/>
      <c r="DG4647" s="61"/>
      <c r="DH4647" s="61"/>
      <c r="DI4647" s="61"/>
      <c r="DJ4647" s="61"/>
      <c r="DK4647" s="61"/>
      <c r="DL4647" s="61"/>
      <c r="DM4647" s="61"/>
    </row>
    <row r="4648" spans="1:117" s="25" customFormat="1" x14ac:dyDescent="0.2">
      <c r="A4648" s="25" t="s">
        <v>656</v>
      </c>
      <c r="B4648" s="25" t="s">
        <v>661</v>
      </c>
      <c r="C4648" s="25" t="s">
        <v>201</v>
      </c>
      <c r="I4648" s="116"/>
      <c r="J4648" s="116"/>
      <c r="K4648" s="116"/>
      <c r="L4648" s="116"/>
      <c r="M4648" s="116"/>
      <c r="N4648" s="116"/>
      <c r="AL4648" s="117"/>
      <c r="AN4648" s="35" t="str">
        <f t="shared" si="259"/>
        <v/>
      </c>
      <c r="AO4648" s="35" t="str">
        <f t="shared" si="260"/>
        <v>-</v>
      </c>
      <c r="AQ4648" s="25" t="str">
        <f t="shared" si="261"/>
        <v>-</v>
      </c>
      <c r="BP4648" s="61"/>
      <c r="CT4648" s="61"/>
      <c r="CU4648" s="61"/>
      <c r="CV4648" s="61"/>
      <c r="CW4648" s="61"/>
      <c r="CX4648" s="61"/>
      <c r="CY4648" s="61"/>
      <c r="CZ4648" s="61"/>
      <c r="DA4648" s="61"/>
      <c r="DB4648" s="61"/>
      <c r="DC4648" s="61"/>
      <c r="DD4648" s="61"/>
      <c r="DE4648" s="61"/>
      <c r="DF4648" s="61"/>
      <c r="DG4648" s="61"/>
      <c r="DH4648" s="61"/>
      <c r="DI4648" s="61"/>
      <c r="DJ4648" s="61"/>
      <c r="DK4648" s="61"/>
      <c r="DL4648" s="61"/>
      <c r="DM4648" s="61"/>
    </row>
    <row r="4649" spans="1:117" s="25" customFormat="1" x14ac:dyDescent="0.2">
      <c r="A4649" s="25" t="s">
        <v>662</v>
      </c>
      <c r="B4649" s="25" t="s">
        <v>393</v>
      </c>
      <c r="C4649" s="25" t="s">
        <v>205</v>
      </c>
      <c r="I4649" s="116"/>
      <c r="J4649" s="116"/>
      <c r="K4649" s="116"/>
      <c r="L4649" s="116"/>
      <c r="M4649" s="116"/>
      <c r="N4649" s="116"/>
      <c r="AL4649" s="117"/>
      <c r="AN4649" s="35" t="str">
        <f t="shared" si="259"/>
        <v/>
      </c>
      <c r="AO4649" s="35" t="str">
        <f t="shared" si="260"/>
        <v>-</v>
      </c>
      <c r="AQ4649" s="25" t="str">
        <f t="shared" si="261"/>
        <v>-</v>
      </c>
      <c r="BP4649" s="61"/>
      <c r="CT4649" s="61"/>
      <c r="CU4649" s="61"/>
      <c r="CV4649" s="61"/>
      <c r="CW4649" s="61"/>
      <c r="CX4649" s="61"/>
      <c r="CY4649" s="61"/>
      <c r="CZ4649" s="61"/>
      <c r="DA4649" s="61"/>
      <c r="DB4649" s="61"/>
      <c r="DC4649" s="61"/>
      <c r="DD4649" s="61"/>
      <c r="DE4649" s="61"/>
      <c r="DF4649" s="61"/>
      <c r="DG4649" s="61"/>
      <c r="DH4649" s="61"/>
      <c r="DI4649" s="61"/>
      <c r="DJ4649" s="61"/>
      <c r="DK4649" s="61"/>
      <c r="DL4649" s="61"/>
      <c r="DM4649" s="61"/>
    </row>
    <row r="4650" spans="1:117" s="25" customFormat="1" x14ac:dyDescent="0.2">
      <c r="A4650" s="25" t="s">
        <v>663</v>
      </c>
      <c r="B4650" s="25" t="s">
        <v>393</v>
      </c>
      <c r="C4650" s="25" t="s">
        <v>204</v>
      </c>
      <c r="I4650" s="116"/>
      <c r="J4650" s="116"/>
      <c r="K4650" s="116"/>
      <c r="L4650" s="116"/>
      <c r="M4650" s="116"/>
      <c r="N4650" s="116"/>
      <c r="AL4650" s="117"/>
      <c r="AN4650" s="35" t="str">
        <f t="shared" si="259"/>
        <v/>
      </c>
      <c r="AO4650" s="35" t="str">
        <f t="shared" si="260"/>
        <v>-</v>
      </c>
      <c r="AQ4650" s="25" t="str">
        <f t="shared" si="261"/>
        <v>-</v>
      </c>
      <c r="BP4650" s="61"/>
      <c r="CT4650" s="61"/>
      <c r="CU4650" s="61"/>
      <c r="CV4650" s="61"/>
      <c r="CW4650" s="61"/>
      <c r="CX4650" s="61"/>
      <c r="CY4650" s="61"/>
      <c r="CZ4650" s="61"/>
      <c r="DA4650" s="61"/>
      <c r="DB4650" s="61"/>
      <c r="DC4650" s="61"/>
      <c r="DD4650" s="61"/>
      <c r="DE4650" s="61"/>
      <c r="DF4650" s="61"/>
      <c r="DG4650" s="61"/>
      <c r="DH4650" s="61"/>
      <c r="DI4650" s="61"/>
      <c r="DJ4650" s="61"/>
      <c r="DK4650" s="61"/>
      <c r="DL4650" s="61"/>
      <c r="DM4650" s="61"/>
    </row>
    <row r="4651" spans="1:117" s="25" customFormat="1" x14ac:dyDescent="0.2">
      <c r="A4651" s="25" t="s">
        <v>664</v>
      </c>
      <c r="B4651" s="25" t="s">
        <v>393</v>
      </c>
      <c r="C4651" s="25" t="s">
        <v>203</v>
      </c>
      <c r="I4651" s="116"/>
      <c r="J4651" s="116"/>
      <c r="K4651" s="116"/>
      <c r="L4651" s="116"/>
      <c r="M4651" s="116"/>
      <c r="N4651" s="116"/>
      <c r="AL4651" s="117"/>
      <c r="AN4651" s="35" t="str">
        <f t="shared" si="259"/>
        <v/>
      </c>
      <c r="AO4651" s="35" t="str">
        <f t="shared" si="260"/>
        <v>-</v>
      </c>
      <c r="AQ4651" s="25" t="str">
        <f t="shared" si="261"/>
        <v>-</v>
      </c>
      <c r="BP4651" s="61"/>
      <c r="CT4651" s="61"/>
      <c r="CU4651" s="61"/>
      <c r="CV4651" s="61"/>
      <c r="CW4651" s="61"/>
      <c r="CX4651" s="61"/>
      <c r="CY4651" s="61"/>
      <c r="CZ4651" s="61"/>
      <c r="DA4651" s="61"/>
      <c r="DB4651" s="61"/>
      <c r="DC4651" s="61"/>
      <c r="DD4651" s="61"/>
      <c r="DE4651" s="61"/>
      <c r="DF4651" s="61"/>
      <c r="DG4651" s="61"/>
      <c r="DH4651" s="61"/>
      <c r="DI4651" s="61"/>
      <c r="DJ4651" s="61"/>
      <c r="DK4651" s="61"/>
      <c r="DL4651" s="61"/>
      <c r="DM4651" s="61"/>
    </row>
    <row r="4652" spans="1:117" s="25" customFormat="1" x14ac:dyDescent="0.2">
      <c r="A4652" s="25" t="s">
        <v>665</v>
      </c>
      <c r="B4652" s="25" t="s">
        <v>393</v>
      </c>
      <c r="C4652" s="25" t="s">
        <v>202</v>
      </c>
      <c r="I4652" s="116"/>
      <c r="J4652" s="116"/>
      <c r="K4652" s="116"/>
      <c r="L4652" s="116"/>
      <c r="M4652" s="116"/>
      <c r="N4652" s="116"/>
      <c r="AL4652" s="117"/>
      <c r="AN4652" s="35" t="str">
        <f t="shared" si="259"/>
        <v/>
      </c>
      <c r="AO4652" s="35" t="str">
        <f t="shared" si="260"/>
        <v>-</v>
      </c>
      <c r="AQ4652" s="25" t="str">
        <f t="shared" si="261"/>
        <v>-</v>
      </c>
      <c r="BP4652" s="61"/>
      <c r="CT4652" s="61"/>
      <c r="CU4652" s="61"/>
      <c r="CV4652" s="61"/>
      <c r="CW4652" s="61"/>
      <c r="CX4652" s="61"/>
      <c r="CY4652" s="61"/>
      <c r="CZ4652" s="61"/>
      <c r="DA4652" s="61"/>
      <c r="DB4652" s="61"/>
      <c r="DC4652" s="61"/>
      <c r="DD4652" s="61"/>
      <c r="DE4652" s="61"/>
      <c r="DF4652" s="61"/>
      <c r="DG4652" s="61"/>
      <c r="DH4652" s="61"/>
      <c r="DI4652" s="61"/>
      <c r="DJ4652" s="61"/>
      <c r="DK4652" s="61"/>
      <c r="DL4652" s="61"/>
      <c r="DM4652" s="61"/>
    </row>
    <row r="4653" spans="1:117" s="25" customFormat="1" x14ac:dyDescent="0.2">
      <c r="A4653" s="25" t="s">
        <v>666</v>
      </c>
      <c r="B4653" s="25" t="s">
        <v>393</v>
      </c>
      <c r="C4653" s="25" t="s">
        <v>201</v>
      </c>
      <c r="I4653" s="116"/>
      <c r="J4653" s="116"/>
      <c r="K4653" s="116"/>
      <c r="L4653" s="116"/>
      <c r="M4653" s="116"/>
      <c r="N4653" s="116"/>
      <c r="AL4653" s="117"/>
      <c r="AN4653" s="35" t="str">
        <f t="shared" si="259"/>
        <v/>
      </c>
      <c r="AO4653" s="35" t="str">
        <f t="shared" si="260"/>
        <v>-</v>
      </c>
      <c r="AQ4653" s="25" t="str">
        <f t="shared" si="261"/>
        <v>-</v>
      </c>
      <c r="BP4653" s="61"/>
      <c r="CT4653" s="61"/>
      <c r="CU4653" s="61"/>
      <c r="CV4653" s="61"/>
      <c r="CW4653" s="61"/>
      <c r="CX4653" s="61"/>
      <c r="CY4653" s="61"/>
      <c r="CZ4653" s="61"/>
      <c r="DA4653" s="61"/>
      <c r="DB4653" s="61"/>
      <c r="DC4653" s="61"/>
      <c r="DD4653" s="61"/>
      <c r="DE4653" s="61"/>
      <c r="DF4653" s="61"/>
      <c r="DG4653" s="61"/>
      <c r="DH4653" s="61"/>
      <c r="DI4653" s="61"/>
      <c r="DJ4653" s="61"/>
      <c r="DK4653" s="61"/>
      <c r="DL4653" s="61"/>
      <c r="DM4653" s="61"/>
    </row>
    <row r="4654" spans="1:117" s="25" customFormat="1" x14ac:dyDescent="0.2">
      <c r="A4654" s="25" t="s">
        <v>667</v>
      </c>
      <c r="B4654" s="25" t="s">
        <v>393</v>
      </c>
      <c r="C4654" s="25" t="s">
        <v>150</v>
      </c>
      <c r="I4654" s="116"/>
      <c r="J4654" s="116"/>
      <c r="K4654" s="116"/>
      <c r="L4654" s="116"/>
      <c r="M4654" s="116"/>
      <c r="N4654" s="116"/>
      <c r="AL4654" s="117"/>
      <c r="AN4654" s="35" t="str">
        <f t="shared" si="259"/>
        <v/>
      </c>
      <c r="AO4654" s="35" t="str">
        <f t="shared" si="260"/>
        <v>-</v>
      </c>
      <c r="AQ4654" s="25" t="str">
        <f t="shared" si="261"/>
        <v>-</v>
      </c>
      <c r="BP4654" s="61"/>
      <c r="CT4654" s="61"/>
      <c r="CU4654" s="61"/>
      <c r="CV4654" s="61"/>
      <c r="CW4654" s="61"/>
      <c r="CX4654" s="61"/>
      <c r="CY4654" s="61"/>
      <c r="CZ4654" s="61"/>
      <c r="DA4654" s="61"/>
      <c r="DB4654" s="61"/>
      <c r="DC4654" s="61"/>
      <c r="DD4654" s="61"/>
      <c r="DE4654" s="61"/>
      <c r="DF4654" s="61"/>
      <c r="DG4654" s="61"/>
      <c r="DH4654" s="61"/>
      <c r="DI4654" s="61"/>
      <c r="DJ4654" s="61"/>
      <c r="DK4654" s="61"/>
      <c r="DL4654" s="61"/>
      <c r="DM4654" s="61"/>
    </row>
    <row r="4655" spans="1:117" s="25" customFormat="1" x14ac:dyDescent="0.2">
      <c r="A4655" s="25" t="s">
        <v>668</v>
      </c>
      <c r="B4655" s="25" t="s">
        <v>393</v>
      </c>
      <c r="C4655" s="25" t="s">
        <v>200</v>
      </c>
      <c r="I4655" s="116"/>
      <c r="J4655" s="116"/>
      <c r="K4655" s="116"/>
      <c r="L4655" s="116"/>
      <c r="M4655" s="116"/>
      <c r="N4655" s="116"/>
      <c r="AL4655" s="117"/>
      <c r="AN4655" s="35" t="str">
        <f t="shared" si="259"/>
        <v/>
      </c>
      <c r="AO4655" s="35" t="str">
        <f t="shared" si="260"/>
        <v>-</v>
      </c>
      <c r="AQ4655" s="25" t="str">
        <f t="shared" si="261"/>
        <v>-</v>
      </c>
      <c r="BP4655" s="61"/>
      <c r="CT4655" s="61"/>
      <c r="CU4655" s="61"/>
      <c r="CV4655" s="61"/>
      <c r="CW4655" s="61"/>
      <c r="CX4655" s="61"/>
      <c r="CY4655" s="61"/>
      <c r="CZ4655" s="61"/>
      <c r="DA4655" s="61"/>
      <c r="DB4655" s="61"/>
      <c r="DC4655" s="61"/>
      <c r="DD4655" s="61"/>
      <c r="DE4655" s="61"/>
      <c r="DF4655" s="61"/>
      <c r="DG4655" s="61"/>
      <c r="DH4655" s="61"/>
      <c r="DI4655" s="61"/>
      <c r="DJ4655" s="61"/>
      <c r="DK4655" s="61"/>
      <c r="DL4655" s="61"/>
      <c r="DM4655" s="61"/>
    </row>
    <row r="4656" spans="1:117" s="25" customFormat="1" x14ac:dyDescent="0.2">
      <c r="A4656" s="25" t="s">
        <v>669</v>
      </c>
      <c r="B4656" s="25" t="s">
        <v>393</v>
      </c>
      <c r="C4656" s="25" t="s">
        <v>148</v>
      </c>
      <c r="I4656" s="116"/>
      <c r="J4656" s="116"/>
      <c r="K4656" s="116"/>
      <c r="L4656" s="116"/>
      <c r="M4656" s="116"/>
      <c r="N4656" s="116"/>
      <c r="AL4656" s="117"/>
      <c r="AN4656" s="35" t="str">
        <f t="shared" si="259"/>
        <v/>
      </c>
      <c r="AO4656" s="35" t="str">
        <f t="shared" si="260"/>
        <v>-</v>
      </c>
      <c r="AQ4656" s="25" t="str">
        <f t="shared" si="261"/>
        <v>-</v>
      </c>
      <c r="BP4656" s="61"/>
      <c r="CT4656" s="61"/>
      <c r="CU4656" s="61"/>
      <c r="CV4656" s="61"/>
      <c r="CW4656" s="61"/>
      <c r="CX4656" s="61"/>
      <c r="CY4656" s="61"/>
      <c r="CZ4656" s="61"/>
      <c r="DA4656" s="61"/>
      <c r="DB4656" s="61"/>
      <c r="DC4656" s="61"/>
      <c r="DD4656" s="61"/>
      <c r="DE4656" s="61"/>
      <c r="DF4656" s="61"/>
      <c r="DG4656" s="61"/>
      <c r="DH4656" s="61"/>
      <c r="DI4656" s="61"/>
      <c r="DJ4656" s="61"/>
      <c r="DK4656" s="61"/>
      <c r="DL4656" s="61"/>
      <c r="DM4656" s="61"/>
    </row>
    <row r="4657" spans="1:117" s="25" customFormat="1" x14ac:dyDescent="0.2">
      <c r="A4657" s="25" t="s">
        <v>670</v>
      </c>
      <c r="B4657" s="25" t="s">
        <v>393</v>
      </c>
      <c r="C4657" s="25" t="s">
        <v>206</v>
      </c>
      <c r="I4657" s="116"/>
      <c r="J4657" s="116"/>
      <c r="K4657" s="116"/>
      <c r="L4657" s="116"/>
      <c r="M4657" s="116"/>
      <c r="N4657" s="116"/>
      <c r="AL4657" s="117"/>
      <c r="AN4657" s="35" t="str">
        <f t="shared" si="259"/>
        <v/>
      </c>
      <c r="AO4657" s="35" t="str">
        <f t="shared" si="260"/>
        <v>-</v>
      </c>
      <c r="AQ4657" s="25" t="str">
        <f t="shared" si="261"/>
        <v>-</v>
      </c>
      <c r="BP4657" s="61"/>
      <c r="CT4657" s="61"/>
      <c r="CU4657" s="61"/>
      <c r="CV4657" s="61"/>
      <c r="CW4657" s="61"/>
      <c r="CX4657" s="61"/>
      <c r="CY4657" s="61"/>
      <c r="CZ4657" s="61"/>
      <c r="DA4657" s="61"/>
      <c r="DB4657" s="61"/>
      <c r="DC4657" s="61"/>
      <c r="DD4657" s="61"/>
      <c r="DE4657" s="61"/>
      <c r="DF4657" s="61"/>
      <c r="DG4657" s="61"/>
      <c r="DH4657" s="61"/>
      <c r="DI4657" s="61"/>
      <c r="DJ4657" s="61"/>
      <c r="DK4657" s="61"/>
      <c r="DL4657" s="61"/>
      <c r="DM4657" s="61"/>
    </row>
    <row r="4658" spans="1:117" s="25" customFormat="1" x14ac:dyDescent="0.2">
      <c r="A4658" s="25" t="s">
        <v>671</v>
      </c>
      <c r="B4658" s="25" t="s">
        <v>393</v>
      </c>
      <c r="C4658" s="25" t="s">
        <v>158</v>
      </c>
      <c r="I4658" s="116"/>
      <c r="J4658" s="116"/>
      <c r="K4658" s="116"/>
      <c r="L4658" s="116"/>
      <c r="M4658" s="116"/>
      <c r="N4658" s="116"/>
      <c r="AL4658" s="117"/>
      <c r="AN4658" s="35" t="str">
        <f t="shared" si="259"/>
        <v/>
      </c>
      <c r="AO4658" s="35" t="str">
        <f t="shared" si="260"/>
        <v>-</v>
      </c>
      <c r="AQ4658" s="25" t="str">
        <f t="shared" si="261"/>
        <v>-</v>
      </c>
      <c r="BP4658" s="61"/>
      <c r="CT4658" s="61"/>
      <c r="CU4658" s="61"/>
      <c r="CV4658" s="61"/>
      <c r="CW4658" s="61"/>
      <c r="CX4658" s="61"/>
      <c r="CY4658" s="61"/>
      <c r="CZ4658" s="61"/>
      <c r="DA4658" s="61"/>
      <c r="DB4658" s="61"/>
      <c r="DC4658" s="61"/>
      <c r="DD4658" s="61"/>
      <c r="DE4658" s="61"/>
      <c r="DF4658" s="61"/>
      <c r="DG4658" s="61"/>
      <c r="DH4658" s="61"/>
      <c r="DI4658" s="61"/>
      <c r="DJ4658" s="61"/>
      <c r="DK4658" s="61"/>
      <c r="DL4658" s="61"/>
      <c r="DM4658" s="61"/>
    </row>
    <row r="4659" spans="1:117" s="25" customFormat="1" x14ac:dyDescent="0.2">
      <c r="A4659" s="25" t="s">
        <v>5709</v>
      </c>
      <c r="B4659" s="25" t="s">
        <v>393</v>
      </c>
      <c r="C4659" s="25" t="s">
        <v>157</v>
      </c>
      <c r="I4659" s="116"/>
      <c r="J4659" s="116"/>
      <c r="K4659" s="116"/>
      <c r="L4659" s="116"/>
      <c r="M4659" s="116"/>
      <c r="N4659" s="116"/>
      <c r="AL4659" s="117"/>
      <c r="AN4659" s="35" t="str">
        <f t="shared" si="259"/>
        <v/>
      </c>
      <c r="AO4659" s="35" t="str">
        <f t="shared" si="260"/>
        <v>-</v>
      </c>
      <c r="AQ4659" s="25" t="str">
        <f t="shared" si="261"/>
        <v>-</v>
      </c>
      <c r="BP4659" s="61"/>
      <c r="CT4659" s="61"/>
      <c r="CU4659" s="61"/>
      <c r="CV4659" s="61"/>
      <c r="CW4659" s="61"/>
      <c r="CX4659" s="61"/>
      <c r="CY4659" s="61"/>
      <c r="CZ4659" s="61"/>
      <c r="DA4659" s="61"/>
      <c r="DB4659" s="61"/>
      <c r="DC4659" s="61"/>
      <c r="DD4659" s="61"/>
      <c r="DE4659" s="61"/>
      <c r="DF4659" s="61"/>
      <c r="DG4659" s="61"/>
      <c r="DH4659" s="61"/>
      <c r="DI4659" s="61"/>
      <c r="DJ4659" s="61"/>
      <c r="DK4659" s="61"/>
      <c r="DL4659" s="61"/>
      <c r="DM4659" s="61"/>
    </row>
    <row r="4660" spans="1:117" s="25" customFormat="1" x14ac:dyDescent="0.2">
      <c r="A4660" s="25" t="s">
        <v>672</v>
      </c>
      <c r="B4660" s="25" t="s">
        <v>393</v>
      </c>
      <c r="C4660" s="25" t="s">
        <v>208</v>
      </c>
      <c r="I4660" s="116"/>
      <c r="J4660" s="116"/>
      <c r="K4660" s="116"/>
      <c r="L4660" s="116"/>
      <c r="M4660" s="116"/>
      <c r="N4660" s="116"/>
      <c r="AL4660" s="117"/>
      <c r="AN4660" s="35" t="str">
        <f t="shared" si="259"/>
        <v/>
      </c>
      <c r="AO4660" s="35" t="str">
        <f t="shared" si="260"/>
        <v>-</v>
      </c>
      <c r="AQ4660" s="25" t="str">
        <f t="shared" si="261"/>
        <v>-</v>
      </c>
      <c r="BP4660" s="61"/>
      <c r="CT4660" s="61"/>
      <c r="CU4660" s="61"/>
      <c r="CV4660" s="61"/>
      <c r="CW4660" s="61"/>
      <c r="CX4660" s="61"/>
      <c r="CY4660" s="61"/>
      <c r="CZ4660" s="61"/>
      <c r="DA4660" s="61"/>
      <c r="DB4660" s="61"/>
      <c r="DC4660" s="61"/>
      <c r="DD4660" s="61"/>
      <c r="DE4660" s="61"/>
      <c r="DF4660" s="61"/>
      <c r="DG4660" s="61"/>
      <c r="DH4660" s="61"/>
      <c r="DI4660" s="61"/>
      <c r="DJ4660" s="61"/>
      <c r="DK4660" s="61"/>
      <c r="DL4660" s="61"/>
      <c r="DM4660" s="61"/>
    </row>
    <row r="4661" spans="1:117" s="25" customFormat="1" x14ac:dyDescent="0.2">
      <c r="A4661" s="25" t="s">
        <v>662</v>
      </c>
      <c r="B4661" s="25" t="s">
        <v>395</v>
      </c>
      <c r="C4661" s="25" t="s">
        <v>200</v>
      </c>
      <c r="I4661" s="116"/>
      <c r="J4661" s="116"/>
      <c r="K4661" s="116"/>
      <c r="L4661" s="116"/>
      <c r="M4661" s="116"/>
      <c r="N4661" s="116"/>
      <c r="AL4661" s="117"/>
      <c r="AN4661" s="35" t="str">
        <f t="shared" si="259"/>
        <v/>
      </c>
      <c r="AO4661" s="35" t="str">
        <f t="shared" si="260"/>
        <v>-</v>
      </c>
      <c r="AQ4661" s="25" t="str">
        <f t="shared" si="261"/>
        <v>-</v>
      </c>
      <c r="BP4661" s="61"/>
      <c r="CT4661" s="61"/>
      <c r="CU4661" s="61"/>
      <c r="CV4661" s="61"/>
      <c r="CW4661" s="61"/>
      <c r="CX4661" s="61"/>
      <c r="CY4661" s="61"/>
      <c r="CZ4661" s="61"/>
      <c r="DA4661" s="61"/>
      <c r="DB4661" s="61"/>
      <c r="DC4661" s="61"/>
      <c r="DD4661" s="61"/>
      <c r="DE4661" s="61"/>
      <c r="DF4661" s="61"/>
      <c r="DG4661" s="61"/>
      <c r="DH4661" s="61"/>
      <c r="DI4661" s="61"/>
      <c r="DJ4661" s="61"/>
      <c r="DK4661" s="61"/>
      <c r="DL4661" s="61"/>
      <c r="DM4661" s="61"/>
    </row>
    <row r="4662" spans="1:117" s="25" customFormat="1" x14ac:dyDescent="0.2">
      <c r="A4662" s="25" t="s">
        <v>663</v>
      </c>
      <c r="B4662" s="25" t="s">
        <v>395</v>
      </c>
      <c r="C4662" s="25" t="s">
        <v>150</v>
      </c>
      <c r="I4662" s="116"/>
      <c r="J4662" s="116"/>
      <c r="K4662" s="116"/>
      <c r="L4662" s="116"/>
      <c r="M4662" s="116"/>
      <c r="N4662" s="116"/>
      <c r="AL4662" s="117"/>
      <c r="AN4662" s="35" t="str">
        <f t="shared" si="259"/>
        <v/>
      </c>
      <c r="AO4662" s="35" t="str">
        <f t="shared" si="260"/>
        <v>-</v>
      </c>
      <c r="AQ4662" s="25" t="str">
        <f t="shared" si="261"/>
        <v>-</v>
      </c>
      <c r="BP4662" s="61"/>
      <c r="CT4662" s="61"/>
      <c r="CU4662" s="61"/>
      <c r="CV4662" s="61"/>
      <c r="CW4662" s="61"/>
      <c r="CX4662" s="61"/>
      <c r="CY4662" s="61"/>
      <c r="CZ4662" s="61"/>
      <c r="DA4662" s="61"/>
      <c r="DB4662" s="61"/>
      <c r="DC4662" s="61"/>
      <c r="DD4662" s="61"/>
      <c r="DE4662" s="61"/>
      <c r="DF4662" s="61"/>
      <c r="DG4662" s="61"/>
      <c r="DH4662" s="61"/>
      <c r="DI4662" s="61"/>
      <c r="DJ4662" s="61"/>
      <c r="DK4662" s="61"/>
      <c r="DL4662" s="61"/>
      <c r="DM4662" s="61"/>
    </row>
    <row r="4663" spans="1:117" s="25" customFormat="1" x14ac:dyDescent="0.2">
      <c r="A4663" s="25" t="s">
        <v>664</v>
      </c>
      <c r="B4663" s="25" t="s">
        <v>395</v>
      </c>
      <c r="C4663" s="25" t="s">
        <v>201</v>
      </c>
      <c r="I4663" s="116"/>
      <c r="J4663" s="116"/>
      <c r="K4663" s="116"/>
      <c r="L4663" s="116"/>
      <c r="M4663" s="116"/>
      <c r="N4663" s="116"/>
      <c r="AL4663" s="117"/>
      <c r="AN4663" s="35" t="str">
        <f t="shared" ref="AN4663:AN4726" si="262">CONCATENATE(AM4663,AP4663)</f>
        <v/>
      </c>
      <c r="AO4663" s="35" t="str">
        <f t="shared" ref="AO4663:AO4726" si="263">CONCATENATE(AM4663,"-",AL4663)</f>
        <v>-</v>
      </c>
      <c r="AQ4663" s="25" t="str">
        <f t="shared" si="261"/>
        <v>-</v>
      </c>
      <c r="BP4663" s="61"/>
      <c r="CT4663" s="61"/>
      <c r="CU4663" s="61"/>
      <c r="CV4663" s="61"/>
      <c r="CW4663" s="61"/>
      <c r="CX4663" s="61"/>
      <c r="CY4663" s="61"/>
      <c r="CZ4663" s="61"/>
      <c r="DA4663" s="61"/>
      <c r="DB4663" s="61"/>
      <c r="DC4663" s="61"/>
      <c r="DD4663" s="61"/>
      <c r="DE4663" s="61"/>
      <c r="DF4663" s="61"/>
      <c r="DG4663" s="61"/>
      <c r="DH4663" s="61"/>
      <c r="DI4663" s="61"/>
      <c r="DJ4663" s="61"/>
      <c r="DK4663" s="61"/>
      <c r="DL4663" s="61"/>
      <c r="DM4663" s="61"/>
    </row>
    <row r="4664" spans="1:117" s="25" customFormat="1" x14ac:dyDescent="0.2">
      <c r="A4664" s="25" t="s">
        <v>665</v>
      </c>
      <c r="B4664" s="25" t="s">
        <v>395</v>
      </c>
      <c r="C4664" s="25" t="s">
        <v>202</v>
      </c>
      <c r="I4664" s="116"/>
      <c r="J4664" s="116"/>
      <c r="K4664" s="116"/>
      <c r="L4664" s="116"/>
      <c r="M4664" s="116"/>
      <c r="N4664" s="116"/>
      <c r="AL4664" s="117"/>
      <c r="AN4664" s="35" t="str">
        <f t="shared" si="262"/>
        <v/>
      </c>
      <c r="AO4664" s="35" t="str">
        <f t="shared" si="263"/>
        <v>-</v>
      </c>
      <c r="AQ4664" s="25" t="str">
        <f t="shared" si="261"/>
        <v>-</v>
      </c>
      <c r="BP4664" s="61"/>
      <c r="CT4664" s="61"/>
      <c r="CU4664" s="61"/>
      <c r="CV4664" s="61"/>
      <c r="CW4664" s="61"/>
      <c r="CX4664" s="61"/>
      <c r="CY4664" s="61"/>
      <c r="CZ4664" s="61"/>
      <c r="DA4664" s="61"/>
      <c r="DB4664" s="61"/>
      <c r="DC4664" s="61"/>
      <c r="DD4664" s="61"/>
      <c r="DE4664" s="61"/>
      <c r="DF4664" s="61"/>
      <c r="DG4664" s="61"/>
      <c r="DH4664" s="61"/>
      <c r="DI4664" s="61"/>
      <c r="DJ4664" s="61"/>
      <c r="DK4664" s="61"/>
      <c r="DL4664" s="61"/>
      <c r="DM4664" s="61"/>
    </row>
    <row r="4665" spans="1:117" s="25" customFormat="1" x14ac:dyDescent="0.2">
      <c r="A4665" s="25" t="s">
        <v>666</v>
      </c>
      <c r="B4665" s="25" t="s">
        <v>395</v>
      </c>
      <c r="C4665" s="25" t="s">
        <v>203</v>
      </c>
      <c r="I4665" s="116"/>
      <c r="J4665" s="116"/>
      <c r="K4665" s="116"/>
      <c r="L4665" s="116"/>
      <c r="M4665" s="116"/>
      <c r="N4665" s="116"/>
      <c r="AL4665" s="117"/>
      <c r="AN4665" s="35" t="str">
        <f t="shared" si="262"/>
        <v/>
      </c>
      <c r="AO4665" s="35" t="str">
        <f t="shared" si="263"/>
        <v>-</v>
      </c>
      <c r="AQ4665" s="25" t="str">
        <f t="shared" si="261"/>
        <v>-</v>
      </c>
      <c r="BP4665" s="61"/>
      <c r="CT4665" s="61"/>
      <c r="CU4665" s="61"/>
      <c r="CV4665" s="61"/>
      <c r="CW4665" s="61"/>
      <c r="CX4665" s="61"/>
      <c r="CY4665" s="61"/>
      <c r="CZ4665" s="61"/>
      <c r="DA4665" s="61"/>
      <c r="DB4665" s="61"/>
      <c r="DC4665" s="61"/>
      <c r="DD4665" s="61"/>
      <c r="DE4665" s="61"/>
      <c r="DF4665" s="61"/>
      <c r="DG4665" s="61"/>
      <c r="DH4665" s="61"/>
      <c r="DI4665" s="61"/>
      <c r="DJ4665" s="61"/>
      <c r="DK4665" s="61"/>
      <c r="DL4665" s="61"/>
      <c r="DM4665" s="61"/>
    </row>
    <row r="4666" spans="1:117" s="25" customFormat="1" x14ac:dyDescent="0.2">
      <c r="A4666" s="25" t="s">
        <v>667</v>
      </c>
      <c r="B4666" s="25" t="s">
        <v>395</v>
      </c>
      <c r="C4666" s="25" t="s">
        <v>204</v>
      </c>
      <c r="I4666" s="116"/>
      <c r="J4666" s="116"/>
      <c r="K4666" s="116"/>
      <c r="L4666" s="116"/>
      <c r="M4666" s="116"/>
      <c r="N4666" s="116"/>
      <c r="AL4666" s="117"/>
      <c r="AN4666" s="35" t="str">
        <f t="shared" si="262"/>
        <v/>
      </c>
      <c r="AO4666" s="35" t="str">
        <f t="shared" si="263"/>
        <v>-</v>
      </c>
      <c r="AQ4666" s="25" t="str">
        <f t="shared" si="261"/>
        <v>-</v>
      </c>
      <c r="BP4666" s="61"/>
      <c r="CT4666" s="61"/>
      <c r="CU4666" s="61"/>
      <c r="CV4666" s="61"/>
      <c r="CW4666" s="61"/>
      <c r="CX4666" s="61"/>
      <c r="CY4666" s="61"/>
      <c r="CZ4666" s="61"/>
      <c r="DA4666" s="61"/>
      <c r="DB4666" s="61"/>
      <c r="DC4666" s="61"/>
      <c r="DD4666" s="61"/>
      <c r="DE4666" s="61"/>
      <c r="DF4666" s="61"/>
      <c r="DG4666" s="61"/>
      <c r="DH4666" s="61"/>
      <c r="DI4666" s="61"/>
      <c r="DJ4666" s="61"/>
      <c r="DK4666" s="61"/>
      <c r="DL4666" s="61"/>
      <c r="DM4666" s="61"/>
    </row>
    <row r="4667" spans="1:117" s="25" customFormat="1" x14ac:dyDescent="0.2">
      <c r="A4667" s="25" t="s">
        <v>668</v>
      </c>
      <c r="B4667" s="25" t="s">
        <v>395</v>
      </c>
      <c r="C4667" s="25" t="s">
        <v>155</v>
      </c>
      <c r="I4667" s="116"/>
      <c r="J4667" s="116"/>
      <c r="K4667" s="116"/>
      <c r="L4667" s="116"/>
      <c r="M4667" s="116"/>
      <c r="N4667" s="116"/>
      <c r="AL4667" s="117"/>
      <c r="AN4667" s="35" t="str">
        <f t="shared" si="262"/>
        <v/>
      </c>
      <c r="AO4667" s="35" t="str">
        <f t="shared" si="263"/>
        <v>-</v>
      </c>
      <c r="AQ4667" s="25" t="str">
        <f t="shared" si="261"/>
        <v>-</v>
      </c>
      <c r="BP4667" s="61"/>
      <c r="CT4667" s="61"/>
      <c r="CU4667" s="61"/>
      <c r="CV4667" s="61"/>
      <c r="CW4667" s="61"/>
      <c r="CX4667" s="61"/>
      <c r="CY4667" s="61"/>
      <c r="CZ4667" s="61"/>
      <c r="DA4667" s="61"/>
      <c r="DB4667" s="61"/>
      <c r="DC4667" s="61"/>
      <c r="DD4667" s="61"/>
      <c r="DE4667" s="61"/>
      <c r="DF4667" s="61"/>
      <c r="DG4667" s="61"/>
      <c r="DH4667" s="61"/>
      <c r="DI4667" s="61"/>
      <c r="DJ4667" s="61"/>
      <c r="DK4667" s="61"/>
      <c r="DL4667" s="61"/>
      <c r="DM4667" s="61"/>
    </row>
    <row r="4668" spans="1:117" s="25" customFormat="1" x14ac:dyDescent="0.2">
      <c r="A4668" s="25" t="s">
        <v>669</v>
      </c>
      <c r="B4668" s="25" t="s">
        <v>395</v>
      </c>
      <c r="C4668" s="25" t="s">
        <v>208</v>
      </c>
      <c r="I4668" s="116"/>
      <c r="J4668" s="116"/>
      <c r="K4668" s="116"/>
      <c r="L4668" s="116"/>
      <c r="M4668" s="116"/>
      <c r="N4668" s="116"/>
      <c r="AL4668" s="117"/>
      <c r="AN4668" s="35" t="str">
        <f t="shared" si="262"/>
        <v/>
      </c>
      <c r="AO4668" s="35" t="str">
        <f t="shared" si="263"/>
        <v>-</v>
      </c>
      <c r="AQ4668" s="25" t="str">
        <f t="shared" si="261"/>
        <v>-</v>
      </c>
      <c r="BP4668" s="61"/>
      <c r="CT4668" s="61"/>
      <c r="CU4668" s="61"/>
      <c r="CV4668" s="61"/>
      <c r="CW4668" s="61"/>
      <c r="CX4668" s="61"/>
      <c r="CY4668" s="61"/>
      <c r="CZ4668" s="61"/>
      <c r="DA4668" s="61"/>
      <c r="DB4668" s="61"/>
      <c r="DC4668" s="61"/>
      <c r="DD4668" s="61"/>
      <c r="DE4668" s="61"/>
      <c r="DF4668" s="61"/>
      <c r="DG4668" s="61"/>
      <c r="DH4668" s="61"/>
      <c r="DI4668" s="61"/>
      <c r="DJ4668" s="61"/>
      <c r="DK4668" s="61"/>
      <c r="DL4668" s="61"/>
      <c r="DM4668" s="61"/>
    </row>
    <row r="4669" spans="1:117" s="25" customFormat="1" x14ac:dyDescent="0.2">
      <c r="A4669" s="25" t="s">
        <v>670</v>
      </c>
      <c r="B4669" s="25" t="s">
        <v>395</v>
      </c>
      <c r="C4669" s="25" t="s">
        <v>157</v>
      </c>
      <c r="I4669" s="116"/>
      <c r="J4669" s="116"/>
      <c r="K4669" s="116"/>
      <c r="L4669" s="116"/>
      <c r="M4669" s="116"/>
      <c r="N4669" s="116"/>
      <c r="AL4669" s="117"/>
      <c r="AN4669" s="35" t="str">
        <f t="shared" si="262"/>
        <v/>
      </c>
      <c r="AO4669" s="35" t="str">
        <f t="shared" si="263"/>
        <v>-</v>
      </c>
      <c r="AQ4669" s="25" t="str">
        <f t="shared" si="261"/>
        <v>-</v>
      </c>
      <c r="BP4669" s="61"/>
      <c r="CT4669" s="61"/>
      <c r="CU4669" s="61"/>
      <c r="CV4669" s="61"/>
      <c r="CW4669" s="61"/>
      <c r="CX4669" s="61"/>
      <c r="CY4669" s="61"/>
      <c r="CZ4669" s="61"/>
      <c r="DA4669" s="61"/>
      <c r="DB4669" s="61"/>
      <c r="DC4669" s="61"/>
      <c r="DD4669" s="61"/>
      <c r="DE4669" s="61"/>
      <c r="DF4669" s="61"/>
      <c r="DG4669" s="61"/>
      <c r="DH4669" s="61"/>
      <c r="DI4669" s="61"/>
      <c r="DJ4669" s="61"/>
      <c r="DK4669" s="61"/>
      <c r="DL4669" s="61"/>
      <c r="DM4669" s="61"/>
    </row>
    <row r="4670" spans="1:117" s="25" customFormat="1" x14ac:dyDescent="0.2">
      <c r="A4670" s="25" t="s">
        <v>671</v>
      </c>
      <c r="B4670" s="25" t="s">
        <v>395</v>
      </c>
      <c r="C4670" s="25" t="s">
        <v>158</v>
      </c>
      <c r="I4670" s="116"/>
      <c r="J4670" s="116"/>
      <c r="K4670" s="116"/>
      <c r="L4670" s="116"/>
      <c r="M4670" s="116"/>
      <c r="N4670" s="116"/>
      <c r="AL4670" s="117"/>
      <c r="AN4670" s="35" t="str">
        <f t="shared" si="262"/>
        <v/>
      </c>
      <c r="AO4670" s="35" t="str">
        <f t="shared" si="263"/>
        <v>-</v>
      </c>
      <c r="AQ4670" s="25" t="str">
        <f t="shared" si="261"/>
        <v>-</v>
      </c>
      <c r="BP4670" s="61"/>
      <c r="CT4670" s="61"/>
      <c r="CU4670" s="61"/>
      <c r="CV4670" s="61"/>
      <c r="CW4670" s="61"/>
      <c r="CX4670" s="61"/>
      <c r="CY4670" s="61"/>
      <c r="CZ4670" s="61"/>
      <c r="DA4670" s="61"/>
      <c r="DB4670" s="61"/>
      <c r="DC4670" s="61"/>
      <c r="DD4670" s="61"/>
      <c r="DE4670" s="61"/>
      <c r="DF4670" s="61"/>
      <c r="DG4670" s="61"/>
      <c r="DH4670" s="61"/>
      <c r="DI4670" s="61"/>
      <c r="DJ4670" s="61"/>
      <c r="DK4670" s="61"/>
      <c r="DL4670" s="61"/>
      <c r="DM4670" s="61"/>
    </row>
    <row r="4671" spans="1:117" s="25" customFormat="1" x14ac:dyDescent="0.2">
      <c r="A4671" s="25" t="s">
        <v>5709</v>
      </c>
      <c r="B4671" s="25" t="s">
        <v>395</v>
      </c>
      <c r="C4671" s="25" t="s">
        <v>206</v>
      </c>
      <c r="I4671" s="116"/>
      <c r="J4671" s="116"/>
      <c r="K4671" s="116"/>
      <c r="L4671" s="116"/>
      <c r="M4671" s="116"/>
      <c r="N4671" s="116"/>
      <c r="AL4671" s="117"/>
      <c r="AN4671" s="35" t="str">
        <f t="shared" si="262"/>
        <v/>
      </c>
      <c r="AO4671" s="35" t="str">
        <f t="shared" si="263"/>
        <v>-</v>
      </c>
      <c r="AQ4671" s="25" t="str">
        <f t="shared" si="261"/>
        <v>-</v>
      </c>
      <c r="BP4671" s="61"/>
      <c r="CT4671" s="61"/>
      <c r="CU4671" s="61"/>
      <c r="CV4671" s="61"/>
      <c r="CW4671" s="61"/>
      <c r="CX4671" s="61"/>
      <c r="CY4671" s="61"/>
      <c r="CZ4671" s="61"/>
      <c r="DA4671" s="61"/>
      <c r="DB4671" s="61"/>
      <c r="DC4671" s="61"/>
      <c r="DD4671" s="61"/>
      <c r="DE4671" s="61"/>
      <c r="DF4671" s="61"/>
      <c r="DG4671" s="61"/>
      <c r="DH4671" s="61"/>
      <c r="DI4671" s="61"/>
      <c r="DJ4671" s="61"/>
      <c r="DK4671" s="61"/>
      <c r="DL4671" s="61"/>
      <c r="DM4671" s="61"/>
    </row>
    <row r="4672" spans="1:117" s="25" customFormat="1" x14ac:dyDescent="0.2">
      <c r="A4672" s="25" t="s">
        <v>672</v>
      </c>
      <c r="B4672" s="25" t="s">
        <v>395</v>
      </c>
      <c r="C4672" s="25" t="s">
        <v>148</v>
      </c>
      <c r="I4672" s="116"/>
      <c r="J4672" s="116"/>
      <c r="K4672" s="116"/>
      <c r="L4672" s="116"/>
      <c r="M4672" s="116"/>
      <c r="N4672" s="116"/>
      <c r="AL4672" s="117"/>
      <c r="AN4672" s="35" t="str">
        <f t="shared" si="262"/>
        <v/>
      </c>
      <c r="AO4672" s="35" t="str">
        <f t="shared" si="263"/>
        <v>-</v>
      </c>
      <c r="AQ4672" s="25" t="str">
        <f t="shared" si="261"/>
        <v>-</v>
      </c>
      <c r="BP4672" s="61"/>
      <c r="CT4672" s="61"/>
      <c r="CU4672" s="61"/>
      <c r="CV4672" s="61"/>
      <c r="CW4672" s="61"/>
      <c r="CX4672" s="61"/>
      <c r="CY4672" s="61"/>
      <c r="CZ4672" s="61"/>
      <c r="DA4672" s="61"/>
      <c r="DB4672" s="61"/>
      <c r="DC4672" s="61"/>
      <c r="DD4672" s="61"/>
      <c r="DE4672" s="61"/>
      <c r="DF4672" s="61"/>
      <c r="DG4672" s="61"/>
      <c r="DH4672" s="61"/>
      <c r="DI4672" s="61"/>
      <c r="DJ4672" s="61"/>
      <c r="DK4672" s="61"/>
      <c r="DL4672" s="61"/>
      <c r="DM4672" s="61"/>
    </row>
    <row r="4673" spans="1:117" s="25" customFormat="1" x14ac:dyDescent="0.2">
      <c r="A4673" s="25" t="s">
        <v>662</v>
      </c>
      <c r="B4673" s="25" t="s">
        <v>673</v>
      </c>
      <c r="C4673" s="25" t="s">
        <v>201</v>
      </c>
      <c r="I4673" s="116"/>
      <c r="J4673" s="116"/>
      <c r="K4673" s="116"/>
      <c r="L4673" s="116"/>
      <c r="M4673" s="116"/>
      <c r="N4673" s="116"/>
      <c r="AL4673" s="117"/>
      <c r="AN4673" s="35" t="str">
        <f t="shared" si="262"/>
        <v/>
      </c>
      <c r="AO4673" s="35" t="str">
        <f t="shared" si="263"/>
        <v>-</v>
      </c>
      <c r="AQ4673" s="25" t="str">
        <f t="shared" si="261"/>
        <v>-</v>
      </c>
      <c r="BP4673" s="61"/>
      <c r="CT4673" s="61"/>
      <c r="CU4673" s="61"/>
      <c r="CV4673" s="61"/>
      <c r="CW4673" s="61"/>
      <c r="CX4673" s="61"/>
      <c r="CY4673" s="61"/>
      <c r="CZ4673" s="61"/>
      <c r="DA4673" s="61"/>
      <c r="DB4673" s="61"/>
      <c r="DC4673" s="61"/>
      <c r="DD4673" s="61"/>
      <c r="DE4673" s="61"/>
      <c r="DF4673" s="61"/>
      <c r="DG4673" s="61"/>
      <c r="DH4673" s="61"/>
      <c r="DI4673" s="61"/>
      <c r="DJ4673" s="61"/>
      <c r="DK4673" s="61"/>
      <c r="DL4673" s="61"/>
      <c r="DM4673" s="61"/>
    </row>
    <row r="4674" spans="1:117" s="25" customFormat="1" x14ac:dyDescent="0.2">
      <c r="A4674" s="25" t="s">
        <v>663</v>
      </c>
      <c r="B4674" s="25" t="s">
        <v>673</v>
      </c>
      <c r="C4674" s="25" t="s">
        <v>202</v>
      </c>
      <c r="I4674" s="116"/>
      <c r="J4674" s="116"/>
      <c r="K4674" s="116"/>
      <c r="L4674" s="116"/>
      <c r="M4674" s="116"/>
      <c r="N4674" s="116"/>
      <c r="AL4674" s="117"/>
      <c r="AN4674" s="35" t="str">
        <f t="shared" si="262"/>
        <v/>
      </c>
      <c r="AO4674" s="35" t="str">
        <f t="shared" si="263"/>
        <v>-</v>
      </c>
      <c r="AQ4674" s="25" t="str">
        <f t="shared" si="261"/>
        <v>-</v>
      </c>
      <c r="BP4674" s="61"/>
      <c r="CT4674" s="61"/>
      <c r="CU4674" s="61"/>
      <c r="CV4674" s="61"/>
      <c r="CW4674" s="61"/>
      <c r="CX4674" s="61"/>
      <c r="CY4674" s="61"/>
      <c r="CZ4674" s="61"/>
      <c r="DA4674" s="61"/>
      <c r="DB4674" s="61"/>
      <c r="DC4674" s="61"/>
      <c r="DD4674" s="61"/>
      <c r="DE4674" s="61"/>
      <c r="DF4674" s="61"/>
      <c r="DG4674" s="61"/>
      <c r="DH4674" s="61"/>
      <c r="DI4674" s="61"/>
      <c r="DJ4674" s="61"/>
      <c r="DK4674" s="61"/>
      <c r="DL4674" s="61"/>
      <c r="DM4674" s="61"/>
    </row>
    <row r="4675" spans="1:117" s="25" customFormat="1" x14ac:dyDescent="0.2">
      <c r="A4675" s="25" t="s">
        <v>664</v>
      </c>
      <c r="B4675" s="25" t="s">
        <v>673</v>
      </c>
      <c r="C4675" s="25" t="s">
        <v>203</v>
      </c>
      <c r="I4675" s="116"/>
      <c r="J4675" s="116"/>
      <c r="K4675" s="116"/>
      <c r="L4675" s="116"/>
      <c r="M4675" s="116"/>
      <c r="N4675" s="116"/>
      <c r="AL4675" s="117"/>
      <c r="AN4675" s="35" t="str">
        <f t="shared" si="262"/>
        <v/>
      </c>
      <c r="AO4675" s="35" t="str">
        <f t="shared" si="263"/>
        <v>-</v>
      </c>
      <c r="AQ4675" s="25" t="str">
        <f t="shared" si="261"/>
        <v>-</v>
      </c>
      <c r="BP4675" s="61"/>
      <c r="CT4675" s="61"/>
      <c r="CU4675" s="61"/>
      <c r="CV4675" s="61"/>
      <c r="CW4675" s="61"/>
      <c r="CX4675" s="61"/>
      <c r="CY4675" s="61"/>
      <c r="CZ4675" s="61"/>
      <c r="DA4675" s="61"/>
      <c r="DB4675" s="61"/>
      <c r="DC4675" s="61"/>
      <c r="DD4675" s="61"/>
      <c r="DE4675" s="61"/>
      <c r="DF4675" s="61"/>
      <c r="DG4675" s="61"/>
      <c r="DH4675" s="61"/>
      <c r="DI4675" s="61"/>
      <c r="DJ4675" s="61"/>
      <c r="DK4675" s="61"/>
      <c r="DL4675" s="61"/>
      <c r="DM4675" s="61"/>
    </row>
    <row r="4676" spans="1:117" s="25" customFormat="1" x14ac:dyDescent="0.2">
      <c r="A4676" s="25" t="s">
        <v>665</v>
      </c>
      <c r="B4676" s="25" t="s">
        <v>673</v>
      </c>
      <c r="C4676" s="25" t="s">
        <v>204</v>
      </c>
      <c r="I4676" s="116"/>
      <c r="J4676" s="116"/>
      <c r="K4676" s="116"/>
      <c r="L4676" s="116"/>
      <c r="M4676" s="116"/>
      <c r="N4676" s="116"/>
      <c r="AL4676" s="117"/>
      <c r="AN4676" s="35" t="str">
        <f t="shared" si="262"/>
        <v/>
      </c>
      <c r="AO4676" s="35" t="str">
        <f t="shared" si="263"/>
        <v>-</v>
      </c>
      <c r="AQ4676" s="25" t="str">
        <f t="shared" si="261"/>
        <v>-</v>
      </c>
      <c r="BP4676" s="61"/>
      <c r="CT4676" s="61"/>
      <c r="CU4676" s="61"/>
      <c r="CV4676" s="61"/>
      <c r="CW4676" s="61"/>
      <c r="CX4676" s="61"/>
      <c r="CY4676" s="61"/>
      <c r="CZ4676" s="61"/>
      <c r="DA4676" s="61"/>
      <c r="DB4676" s="61"/>
      <c r="DC4676" s="61"/>
      <c r="DD4676" s="61"/>
      <c r="DE4676" s="61"/>
      <c r="DF4676" s="61"/>
      <c r="DG4676" s="61"/>
      <c r="DH4676" s="61"/>
      <c r="DI4676" s="61"/>
      <c r="DJ4676" s="61"/>
      <c r="DK4676" s="61"/>
      <c r="DL4676" s="61"/>
      <c r="DM4676" s="61"/>
    </row>
    <row r="4677" spans="1:117" s="25" customFormat="1" x14ac:dyDescent="0.2">
      <c r="A4677" s="25" t="s">
        <v>666</v>
      </c>
      <c r="B4677" s="25" t="s">
        <v>673</v>
      </c>
      <c r="C4677" s="25" t="s">
        <v>205</v>
      </c>
      <c r="I4677" s="116"/>
      <c r="J4677" s="116"/>
      <c r="K4677" s="116"/>
      <c r="L4677" s="116"/>
      <c r="M4677" s="116"/>
      <c r="N4677" s="116"/>
      <c r="AL4677" s="117"/>
      <c r="AN4677" s="35" t="str">
        <f t="shared" si="262"/>
        <v/>
      </c>
      <c r="AO4677" s="35" t="str">
        <f t="shared" si="263"/>
        <v>-</v>
      </c>
      <c r="AQ4677" s="25" t="str">
        <f t="shared" si="261"/>
        <v>-</v>
      </c>
      <c r="BP4677" s="61"/>
      <c r="CT4677" s="61"/>
      <c r="CU4677" s="61"/>
      <c r="CV4677" s="61"/>
      <c r="CW4677" s="61"/>
      <c r="CX4677" s="61"/>
      <c r="CY4677" s="61"/>
      <c r="CZ4677" s="61"/>
      <c r="DA4677" s="61"/>
      <c r="DB4677" s="61"/>
      <c r="DC4677" s="61"/>
      <c r="DD4677" s="61"/>
      <c r="DE4677" s="61"/>
      <c r="DF4677" s="61"/>
      <c r="DG4677" s="61"/>
      <c r="DH4677" s="61"/>
      <c r="DI4677" s="61"/>
      <c r="DJ4677" s="61"/>
      <c r="DK4677" s="61"/>
      <c r="DL4677" s="61"/>
      <c r="DM4677" s="61"/>
    </row>
    <row r="4678" spans="1:117" s="25" customFormat="1" x14ac:dyDescent="0.2">
      <c r="A4678" s="25" t="s">
        <v>667</v>
      </c>
      <c r="B4678" s="25" t="s">
        <v>673</v>
      </c>
      <c r="C4678" s="25" t="s">
        <v>208</v>
      </c>
      <c r="I4678" s="116"/>
      <c r="J4678" s="116"/>
      <c r="K4678" s="116"/>
      <c r="L4678" s="116"/>
      <c r="M4678" s="116"/>
      <c r="N4678" s="116"/>
      <c r="AL4678" s="117"/>
      <c r="AN4678" s="35" t="str">
        <f t="shared" si="262"/>
        <v/>
      </c>
      <c r="AO4678" s="35" t="str">
        <f t="shared" si="263"/>
        <v>-</v>
      </c>
      <c r="AQ4678" s="25" t="str">
        <f t="shared" si="261"/>
        <v>-</v>
      </c>
      <c r="BP4678" s="61"/>
      <c r="CT4678" s="61"/>
      <c r="CU4678" s="61"/>
      <c r="CV4678" s="61"/>
      <c r="CW4678" s="61"/>
      <c r="CX4678" s="61"/>
      <c r="CY4678" s="61"/>
      <c r="CZ4678" s="61"/>
      <c r="DA4678" s="61"/>
      <c r="DB4678" s="61"/>
      <c r="DC4678" s="61"/>
      <c r="DD4678" s="61"/>
      <c r="DE4678" s="61"/>
      <c r="DF4678" s="61"/>
      <c r="DG4678" s="61"/>
      <c r="DH4678" s="61"/>
      <c r="DI4678" s="61"/>
      <c r="DJ4678" s="61"/>
      <c r="DK4678" s="61"/>
      <c r="DL4678" s="61"/>
      <c r="DM4678" s="61"/>
    </row>
    <row r="4679" spans="1:117" s="25" customFormat="1" x14ac:dyDescent="0.2">
      <c r="A4679" s="25" t="s">
        <v>668</v>
      </c>
      <c r="B4679" s="25" t="s">
        <v>673</v>
      </c>
      <c r="C4679" s="25" t="s">
        <v>157</v>
      </c>
      <c r="I4679" s="116"/>
      <c r="J4679" s="116"/>
      <c r="K4679" s="116"/>
      <c r="L4679" s="116"/>
      <c r="M4679" s="116"/>
      <c r="N4679" s="116"/>
      <c r="AL4679" s="117"/>
      <c r="AN4679" s="35" t="str">
        <f t="shared" si="262"/>
        <v/>
      </c>
      <c r="AO4679" s="35" t="str">
        <f t="shared" si="263"/>
        <v>-</v>
      </c>
      <c r="AQ4679" s="25" t="str">
        <f t="shared" si="261"/>
        <v>-</v>
      </c>
      <c r="BP4679" s="61"/>
      <c r="CT4679" s="61"/>
      <c r="CU4679" s="61"/>
      <c r="CV4679" s="61"/>
      <c r="CW4679" s="61"/>
      <c r="CX4679" s="61"/>
      <c r="CY4679" s="61"/>
      <c r="CZ4679" s="61"/>
      <c r="DA4679" s="61"/>
      <c r="DB4679" s="61"/>
      <c r="DC4679" s="61"/>
      <c r="DD4679" s="61"/>
      <c r="DE4679" s="61"/>
      <c r="DF4679" s="61"/>
      <c r="DG4679" s="61"/>
      <c r="DH4679" s="61"/>
      <c r="DI4679" s="61"/>
      <c r="DJ4679" s="61"/>
      <c r="DK4679" s="61"/>
      <c r="DL4679" s="61"/>
      <c r="DM4679" s="61"/>
    </row>
    <row r="4680" spans="1:117" s="25" customFormat="1" x14ac:dyDescent="0.2">
      <c r="A4680" s="25" t="s">
        <v>669</v>
      </c>
      <c r="B4680" s="25" t="s">
        <v>673</v>
      </c>
      <c r="C4680" s="25" t="s">
        <v>158</v>
      </c>
      <c r="I4680" s="116"/>
      <c r="J4680" s="116"/>
      <c r="K4680" s="116"/>
      <c r="L4680" s="116"/>
      <c r="M4680" s="116"/>
      <c r="N4680" s="116"/>
      <c r="AL4680" s="117"/>
      <c r="AN4680" s="35" t="str">
        <f t="shared" si="262"/>
        <v/>
      </c>
      <c r="AO4680" s="35" t="str">
        <f t="shared" si="263"/>
        <v>-</v>
      </c>
      <c r="AQ4680" s="25" t="str">
        <f t="shared" si="261"/>
        <v>-</v>
      </c>
      <c r="BP4680" s="61"/>
      <c r="CT4680" s="61"/>
      <c r="CU4680" s="61"/>
      <c r="CV4680" s="61"/>
      <c r="CW4680" s="61"/>
      <c r="CX4680" s="61"/>
      <c r="CY4680" s="61"/>
      <c r="CZ4680" s="61"/>
      <c r="DA4680" s="61"/>
      <c r="DB4680" s="61"/>
      <c r="DC4680" s="61"/>
      <c r="DD4680" s="61"/>
      <c r="DE4680" s="61"/>
      <c r="DF4680" s="61"/>
      <c r="DG4680" s="61"/>
      <c r="DH4680" s="61"/>
      <c r="DI4680" s="61"/>
      <c r="DJ4680" s="61"/>
      <c r="DK4680" s="61"/>
      <c r="DL4680" s="61"/>
      <c r="DM4680" s="61"/>
    </row>
    <row r="4681" spans="1:117" s="25" customFormat="1" x14ac:dyDescent="0.2">
      <c r="A4681" s="25" t="s">
        <v>670</v>
      </c>
      <c r="B4681" s="25" t="s">
        <v>673</v>
      </c>
      <c r="C4681" s="25" t="s">
        <v>206</v>
      </c>
      <c r="I4681" s="116"/>
      <c r="J4681" s="116"/>
      <c r="K4681" s="116"/>
      <c r="L4681" s="116"/>
      <c r="M4681" s="116"/>
      <c r="N4681" s="116"/>
      <c r="AL4681" s="117"/>
      <c r="AN4681" s="35" t="str">
        <f t="shared" si="262"/>
        <v/>
      </c>
      <c r="AO4681" s="35" t="str">
        <f t="shared" si="263"/>
        <v>-</v>
      </c>
      <c r="AQ4681" s="25" t="str">
        <f t="shared" si="261"/>
        <v>-</v>
      </c>
      <c r="BP4681" s="61"/>
      <c r="CT4681" s="61"/>
      <c r="CU4681" s="61"/>
      <c r="CV4681" s="61"/>
      <c r="CW4681" s="61"/>
      <c r="CX4681" s="61"/>
      <c r="CY4681" s="61"/>
      <c r="CZ4681" s="61"/>
      <c r="DA4681" s="61"/>
      <c r="DB4681" s="61"/>
      <c r="DC4681" s="61"/>
      <c r="DD4681" s="61"/>
      <c r="DE4681" s="61"/>
      <c r="DF4681" s="61"/>
      <c r="DG4681" s="61"/>
      <c r="DH4681" s="61"/>
      <c r="DI4681" s="61"/>
      <c r="DJ4681" s="61"/>
      <c r="DK4681" s="61"/>
      <c r="DL4681" s="61"/>
      <c r="DM4681" s="61"/>
    </row>
    <row r="4682" spans="1:117" s="25" customFormat="1" x14ac:dyDescent="0.2">
      <c r="A4682" s="25" t="s">
        <v>671</v>
      </c>
      <c r="B4682" s="25" t="s">
        <v>673</v>
      </c>
      <c r="C4682" s="25" t="s">
        <v>148</v>
      </c>
      <c r="I4682" s="116"/>
      <c r="J4682" s="116"/>
      <c r="K4682" s="116"/>
      <c r="L4682" s="116"/>
      <c r="M4682" s="116"/>
      <c r="N4682" s="116"/>
      <c r="AL4682" s="117"/>
      <c r="AN4682" s="35" t="str">
        <f t="shared" si="262"/>
        <v/>
      </c>
      <c r="AO4682" s="35" t="str">
        <f t="shared" si="263"/>
        <v>-</v>
      </c>
      <c r="AQ4682" s="25" t="str">
        <f t="shared" si="261"/>
        <v>-</v>
      </c>
      <c r="BP4682" s="61"/>
      <c r="CT4682" s="61"/>
      <c r="CU4682" s="61"/>
      <c r="CV4682" s="61"/>
      <c r="CW4682" s="61"/>
      <c r="CX4682" s="61"/>
      <c r="CY4682" s="61"/>
      <c r="CZ4682" s="61"/>
      <c r="DA4682" s="61"/>
      <c r="DB4682" s="61"/>
      <c r="DC4682" s="61"/>
      <c r="DD4682" s="61"/>
      <c r="DE4682" s="61"/>
      <c r="DF4682" s="61"/>
      <c r="DG4682" s="61"/>
      <c r="DH4682" s="61"/>
      <c r="DI4682" s="61"/>
      <c r="DJ4682" s="61"/>
      <c r="DK4682" s="61"/>
      <c r="DL4682" s="61"/>
      <c r="DM4682" s="61"/>
    </row>
    <row r="4683" spans="1:117" s="25" customFormat="1" x14ac:dyDescent="0.2">
      <c r="A4683" s="25" t="s">
        <v>5709</v>
      </c>
      <c r="B4683" s="25" t="s">
        <v>673</v>
      </c>
      <c r="C4683" s="25" t="s">
        <v>200</v>
      </c>
      <c r="I4683" s="116"/>
      <c r="J4683" s="116"/>
      <c r="K4683" s="116"/>
      <c r="L4683" s="116"/>
      <c r="M4683" s="116"/>
      <c r="N4683" s="116"/>
      <c r="AL4683" s="117"/>
      <c r="AN4683" s="35" t="str">
        <f t="shared" si="262"/>
        <v/>
      </c>
      <c r="AO4683" s="35" t="str">
        <f t="shared" si="263"/>
        <v>-</v>
      </c>
      <c r="AQ4683" s="25" t="str">
        <f t="shared" si="261"/>
        <v>-</v>
      </c>
      <c r="BP4683" s="61"/>
      <c r="CT4683" s="61"/>
      <c r="CU4683" s="61"/>
      <c r="CV4683" s="61"/>
      <c r="CW4683" s="61"/>
      <c r="CX4683" s="61"/>
      <c r="CY4683" s="61"/>
      <c r="CZ4683" s="61"/>
      <c r="DA4683" s="61"/>
      <c r="DB4683" s="61"/>
      <c r="DC4683" s="61"/>
      <c r="DD4683" s="61"/>
      <c r="DE4683" s="61"/>
      <c r="DF4683" s="61"/>
      <c r="DG4683" s="61"/>
      <c r="DH4683" s="61"/>
      <c r="DI4683" s="61"/>
      <c r="DJ4683" s="61"/>
      <c r="DK4683" s="61"/>
      <c r="DL4683" s="61"/>
      <c r="DM4683" s="61"/>
    </row>
    <row r="4684" spans="1:117" s="25" customFormat="1" x14ac:dyDescent="0.2">
      <c r="A4684" s="25" t="s">
        <v>672</v>
      </c>
      <c r="B4684" s="25" t="s">
        <v>673</v>
      </c>
      <c r="C4684" s="25" t="s">
        <v>150</v>
      </c>
      <c r="I4684" s="116"/>
      <c r="J4684" s="116"/>
      <c r="K4684" s="116"/>
      <c r="L4684" s="116"/>
      <c r="M4684" s="116"/>
      <c r="N4684" s="116"/>
      <c r="AL4684" s="117"/>
      <c r="AN4684" s="35" t="str">
        <f t="shared" si="262"/>
        <v/>
      </c>
      <c r="AO4684" s="35" t="str">
        <f t="shared" si="263"/>
        <v>-</v>
      </c>
      <c r="AQ4684" s="25" t="str">
        <f t="shared" si="261"/>
        <v>-</v>
      </c>
      <c r="BP4684" s="61"/>
      <c r="CT4684" s="61"/>
      <c r="CU4684" s="61"/>
      <c r="CV4684" s="61"/>
      <c r="CW4684" s="61"/>
      <c r="CX4684" s="61"/>
      <c r="CY4684" s="61"/>
      <c r="CZ4684" s="61"/>
      <c r="DA4684" s="61"/>
      <c r="DB4684" s="61"/>
      <c r="DC4684" s="61"/>
      <c r="DD4684" s="61"/>
      <c r="DE4684" s="61"/>
      <c r="DF4684" s="61"/>
      <c r="DG4684" s="61"/>
      <c r="DH4684" s="61"/>
      <c r="DI4684" s="61"/>
      <c r="DJ4684" s="61"/>
      <c r="DK4684" s="61"/>
      <c r="DL4684" s="61"/>
      <c r="DM4684" s="61"/>
    </row>
    <row r="4685" spans="1:117" s="25" customFormat="1" x14ac:dyDescent="0.2">
      <c r="A4685" s="25" t="s">
        <v>662</v>
      </c>
      <c r="B4685" s="25" t="s">
        <v>674</v>
      </c>
      <c r="C4685" s="25" t="s">
        <v>206</v>
      </c>
      <c r="I4685" s="116"/>
      <c r="J4685" s="116"/>
      <c r="K4685" s="116"/>
      <c r="L4685" s="116"/>
      <c r="M4685" s="116"/>
      <c r="N4685" s="116"/>
      <c r="AL4685" s="117"/>
      <c r="AN4685" s="35" t="str">
        <f t="shared" si="262"/>
        <v/>
      </c>
      <c r="AO4685" s="35" t="str">
        <f t="shared" si="263"/>
        <v>-</v>
      </c>
      <c r="AQ4685" s="25" t="str">
        <f t="shared" si="261"/>
        <v>-</v>
      </c>
      <c r="BP4685" s="61"/>
      <c r="CT4685" s="61"/>
      <c r="CU4685" s="61"/>
      <c r="CV4685" s="61"/>
      <c r="CW4685" s="61"/>
      <c r="CX4685" s="61"/>
      <c r="CY4685" s="61"/>
      <c r="CZ4685" s="61"/>
      <c r="DA4685" s="61"/>
      <c r="DB4685" s="61"/>
      <c r="DC4685" s="61"/>
      <c r="DD4685" s="61"/>
      <c r="DE4685" s="61"/>
      <c r="DF4685" s="61"/>
      <c r="DG4685" s="61"/>
      <c r="DH4685" s="61"/>
      <c r="DI4685" s="61"/>
      <c r="DJ4685" s="61"/>
      <c r="DK4685" s="61"/>
      <c r="DL4685" s="61"/>
      <c r="DM4685" s="61"/>
    </row>
    <row r="4686" spans="1:117" s="25" customFormat="1" x14ac:dyDescent="0.2">
      <c r="A4686" s="25" t="s">
        <v>663</v>
      </c>
      <c r="B4686" s="25" t="s">
        <v>674</v>
      </c>
      <c r="C4686" s="25" t="s">
        <v>148</v>
      </c>
      <c r="I4686" s="116"/>
      <c r="J4686" s="116"/>
      <c r="K4686" s="116"/>
      <c r="L4686" s="116"/>
      <c r="M4686" s="116"/>
      <c r="N4686" s="116"/>
      <c r="AL4686" s="117"/>
      <c r="AN4686" s="35" t="str">
        <f t="shared" si="262"/>
        <v/>
      </c>
      <c r="AO4686" s="35" t="str">
        <f t="shared" si="263"/>
        <v>-</v>
      </c>
      <c r="AQ4686" s="25" t="str">
        <f t="shared" si="261"/>
        <v>-</v>
      </c>
      <c r="BP4686" s="61"/>
      <c r="CT4686" s="61"/>
      <c r="CU4686" s="61"/>
      <c r="CV4686" s="61"/>
      <c r="CW4686" s="61"/>
      <c r="CX4686" s="61"/>
      <c r="CY4686" s="61"/>
      <c r="CZ4686" s="61"/>
      <c r="DA4686" s="61"/>
      <c r="DB4686" s="61"/>
      <c r="DC4686" s="61"/>
      <c r="DD4686" s="61"/>
      <c r="DE4686" s="61"/>
      <c r="DF4686" s="61"/>
      <c r="DG4686" s="61"/>
      <c r="DH4686" s="61"/>
      <c r="DI4686" s="61"/>
      <c r="DJ4686" s="61"/>
      <c r="DK4686" s="61"/>
      <c r="DL4686" s="61"/>
      <c r="DM4686" s="61"/>
    </row>
    <row r="4687" spans="1:117" s="25" customFormat="1" x14ac:dyDescent="0.2">
      <c r="A4687" s="25" t="s">
        <v>664</v>
      </c>
      <c r="B4687" s="25" t="s">
        <v>674</v>
      </c>
      <c r="C4687" s="25" t="s">
        <v>200</v>
      </c>
      <c r="I4687" s="116"/>
      <c r="J4687" s="116"/>
      <c r="K4687" s="116"/>
      <c r="L4687" s="116"/>
      <c r="M4687" s="116"/>
      <c r="N4687" s="116"/>
      <c r="AL4687" s="117"/>
      <c r="AN4687" s="35" t="str">
        <f t="shared" si="262"/>
        <v/>
      </c>
      <c r="AO4687" s="35" t="str">
        <f t="shared" si="263"/>
        <v>-</v>
      </c>
      <c r="AQ4687" s="25" t="str">
        <f t="shared" si="261"/>
        <v>-</v>
      </c>
      <c r="BP4687" s="61"/>
      <c r="CT4687" s="61"/>
      <c r="CU4687" s="61"/>
      <c r="CV4687" s="61"/>
      <c r="CW4687" s="61"/>
      <c r="CX4687" s="61"/>
      <c r="CY4687" s="61"/>
      <c r="CZ4687" s="61"/>
      <c r="DA4687" s="61"/>
      <c r="DB4687" s="61"/>
      <c r="DC4687" s="61"/>
      <c r="DD4687" s="61"/>
      <c r="DE4687" s="61"/>
      <c r="DF4687" s="61"/>
      <c r="DG4687" s="61"/>
      <c r="DH4687" s="61"/>
      <c r="DI4687" s="61"/>
      <c r="DJ4687" s="61"/>
      <c r="DK4687" s="61"/>
      <c r="DL4687" s="61"/>
      <c r="DM4687" s="61"/>
    </row>
    <row r="4688" spans="1:117" s="25" customFormat="1" x14ac:dyDescent="0.2">
      <c r="A4688" s="25" t="s">
        <v>665</v>
      </c>
      <c r="B4688" s="25" t="s">
        <v>674</v>
      </c>
      <c r="C4688" s="25" t="s">
        <v>150</v>
      </c>
      <c r="I4688" s="116"/>
      <c r="J4688" s="116"/>
      <c r="K4688" s="116"/>
      <c r="L4688" s="116"/>
      <c r="M4688" s="116"/>
      <c r="N4688" s="116"/>
      <c r="AL4688" s="117"/>
      <c r="AN4688" s="35" t="str">
        <f t="shared" si="262"/>
        <v/>
      </c>
      <c r="AO4688" s="35" t="str">
        <f t="shared" si="263"/>
        <v>-</v>
      </c>
      <c r="AQ4688" s="25" t="str">
        <f t="shared" si="261"/>
        <v>-</v>
      </c>
      <c r="BP4688" s="61"/>
      <c r="CT4688" s="61"/>
      <c r="CU4688" s="61"/>
      <c r="CV4688" s="61"/>
      <c r="CW4688" s="61"/>
      <c r="CX4688" s="61"/>
      <c r="CY4688" s="61"/>
      <c r="CZ4688" s="61"/>
      <c r="DA4688" s="61"/>
      <c r="DB4688" s="61"/>
      <c r="DC4688" s="61"/>
      <c r="DD4688" s="61"/>
      <c r="DE4688" s="61"/>
      <c r="DF4688" s="61"/>
      <c r="DG4688" s="61"/>
      <c r="DH4688" s="61"/>
      <c r="DI4688" s="61"/>
      <c r="DJ4688" s="61"/>
      <c r="DK4688" s="61"/>
      <c r="DL4688" s="61"/>
      <c r="DM4688" s="61"/>
    </row>
    <row r="4689" spans="1:117" s="25" customFormat="1" x14ac:dyDescent="0.2">
      <c r="A4689" s="25" t="s">
        <v>666</v>
      </c>
      <c r="B4689" s="25" t="s">
        <v>674</v>
      </c>
      <c r="C4689" s="25" t="s">
        <v>201</v>
      </c>
      <c r="I4689" s="116"/>
      <c r="J4689" s="116"/>
      <c r="K4689" s="116"/>
      <c r="L4689" s="116"/>
      <c r="M4689" s="116"/>
      <c r="N4689" s="116"/>
      <c r="AL4689" s="117"/>
      <c r="AN4689" s="35" t="str">
        <f t="shared" si="262"/>
        <v/>
      </c>
      <c r="AO4689" s="35" t="str">
        <f t="shared" si="263"/>
        <v>-</v>
      </c>
      <c r="AQ4689" s="25" t="str">
        <f t="shared" si="261"/>
        <v>-</v>
      </c>
      <c r="BP4689" s="61"/>
      <c r="CT4689" s="61"/>
      <c r="CU4689" s="61"/>
      <c r="CV4689" s="61"/>
      <c r="CW4689" s="61"/>
      <c r="CX4689" s="61"/>
      <c r="CY4689" s="61"/>
      <c r="CZ4689" s="61"/>
      <c r="DA4689" s="61"/>
      <c r="DB4689" s="61"/>
      <c r="DC4689" s="61"/>
      <c r="DD4689" s="61"/>
      <c r="DE4689" s="61"/>
      <c r="DF4689" s="61"/>
      <c r="DG4689" s="61"/>
      <c r="DH4689" s="61"/>
      <c r="DI4689" s="61"/>
      <c r="DJ4689" s="61"/>
      <c r="DK4689" s="61"/>
      <c r="DL4689" s="61"/>
      <c r="DM4689" s="61"/>
    </row>
    <row r="4690" spans="1:117" s="25" customFormat="1" x14ac:dyDescent="0.2">
      <c r="A4690" s="25" t="s">
        <v>667</v>
      </c>
      <c r="B4690" s="25" t="s">
        <v>674</v>
      </c>
      <c r="C4690" s="25" t="s">
        <v>202</v>
      </c>
      <c r="I4690" s="116"/>
      <c r="J4690" s="116"/>
      <c r="K4690" s="116"/>
      <c r="L4690" s="116"/>
      <c r="M4690" s="116"/>
      <c r="N4690" s="116"/>
      <c r="AL4690" s="117"/>
      <c r="AN4690" s="35" t="str">
        <f t="shared" si="262"/>
        <v/>
      </c>
      <c r="AO4690" s="35" t="str">
        <f t="shared" si="263"/>
        <v>-</v>
      </c>
      <c r="AQ4690" s="25" t="str">
        <f t="shared" si="261"/>
        <v>-</v>
      </c>
      <c r="BP4690" s="61"/>
      <c r="CT4690" s="61"/>
      <c r="CU4690" s="61"/>
      <c r="CV4690" s="61"/>
      <c r="CW4690" s="61"/>
      <c r="CX4690" s="61"/>
      <c r="CY4690" s="61"/>
      <c r="CZ4690" s="61"/>
      <c r="DA4690" s="61"/>
      <c r="DB4690" s="61"/>
      <c r="DC4690" s="61"/>
      <c r="DD4690" s="61"/>
      <c r="DE4690" s="61"/>
      <c r="DF4690" s="61"/>
      <c r="DG4690" s="61"/>
      <c r="DH4690" s="61"/>
      <c r="DI4690" s="61"/>
      <c r="DJ4690" s="61"/>
      <c r="DK4690" s="61"/>
      <c r="DL4690" s="61"/>
      <c r="DM4690" s="61"/>
    </row>
    <row r="4691" spans="1:117" s="25" customFormat="1" x14ac:dyDescent="0.2">
      <c r="A4691" s="25" t="s">
        <v>668</v>
      </c>
      <c r="B4691" s="25" t="s">
        <v>674</v>
      </c>
      <c r="C4691" s="25" t="s">
        <v>203</v>
      </c>
      <c r="I4691" s="116"/>
      <c r="J4691" s="116"/>
      <c r="K4691" s="116"/>
      <c r="L4691" s="116"/>
      <c r="M4691" s="116"/>
      <c r="N4691" s="116"/>
      <c r="AL4691" s="117"/>
      <c r="AN4691" s="35" t="str">
        <f t="shared" si="262"/>
        <v/>
      </c>
      <c r="AO4691" s="35" t="str">
        <f t="shared" si="263"/>
        <v>-</v>
      </c>
      <c r="AQ4691" s="25" t="str">
        <f t="shared" si="261"/>
        <v>-</v>
      </c>
      <c r="BP4691" s="61"/>
      <c r="CT4691" s="61"/>
      <c r="CU4691" s="61"/>
      <c r="CV4691" s="61"/>
      <c r="CW4691" s="61"/>
      <c r="CX4691" s="61"/>
      <c r="CY4691" s="61"/>
      <c r="CZ4691" s="61"/>
      <c r="DA4691" s="61"/>
      <c r="DB4691" s="61"/>
      <c r="DC4691" s="61"/>
      <c r="DD4691" s="61"/>
      <c r="DE4691" s="61"/>
      <c r="DF4691" s="61"/>
      <c r="DG4691" s="61"/>
      <c r="DH4691" s="61"/>
      <c r="DI4691" s="61"/>
      <c r="DJ4691" s="61"/>
      <c r="DK4691" s="61"/>
      <c r="DL4691" s="61"/>
      <c r="DM4691" s="61"/>
    </row>
    <row r="4692" spans="1:117" s="25" customFormat="1" x14ac:dyDescent="0.2">
      <c r="A4692" s="25" t="s">
        <v>669</v>
      </c>
      <c r="B4692" s="25" t="s">
        <v>674</v>
      </c>
      <c r="C4692" s="25" t="s">
        <v>204</v>
      </c>
      <c r="I4692" s="116"/>
      <c r="J4692" s="116"/>
      <c r="K4692" s="116"/>
      <c r="L4692" s="116"/>
      <c r="M4692" s="116"/>
      <c r="N4692" s="116"/>
      <c r="AL4692" s="117"/>
      <c r="AN4692" s="35" t="str">
        <f t="shared" si="262"/>
        <v/>
      </c>
      <c r="AO4692" s="35" t="str">
        <f t="shared" si="263"/>
        <v>-</v>
      </c>
      <c r="AQ4692" s="25" t="str">
        <f t="shared" si="261"/>
        <v>-</v>
      </c>
      <c r="BP4692" s="61"/>
      <c r="CT4692" s="61"/>
      <c r="CU4692" s="61"/>
      <c r="CV4692" s="61"/>
      <c r="CW4692" s="61"/>
      <c r="CX4692" s="61"/>
      <c r="CY4692" s="61"/>
      <c r="CZ4692" s="61"/>
      <c r="DA4692" s="61"/>
      <c r="DB4692" s="61"/>
      <c r="DC4692" s="61"/>
      <c r="DD4692" s="61"/>
      <c r="DE4692" s="61"/>
      <c r="DF4692" s="61"/>
      <c r="DG4692" s="61"/>
      <c r="DH4692" s="61"/>
      <c r="DI4692" s="61"/>
      <c r="DJ4692" s="61"/>
      <c r="DK4692" s="61"/>
      <c r="DL4692" s="61"/>
      <c r="DM4692" s="61"/>
    </row>
    <row r="4693" spans="1:117" s="25" customFormat="1" x14ac:dyDescent="0.2">
      <c r="A4693" s="25" t="s">
        <v>670</v>
      </c>
      <c r="B4693" s="25" t="s">
        <v>674</v>
      </c>
      <c r="C4693" s="25" t="s">
        <v>205</v>
      </c>
      <c r="I4693" s="116"/>
      <c r="J4693" s="116"/>
      <c r="K4693" s="116"/>
      <c r="L4693" s="116"/>
      <c r="M4693" s="116"/>
      <c r="N4693" s="116"/>
      <c r="AL4693" s="117"/>
      <c r="AN4693" s="35" t="str">
        <f t="shared" si="262"/>
        <v/>
      </c>
      <c r="AO4693" s="35" t="str">
        <f t="shared" si="263"/>
        <v>-</v>
      </c>
      <c r="AQ4693" s="25" t="str">
        <f t="shared" si="261"/>
        <v>-</v>
      </c>
      <c r="BP4693" s="61"/>
      <c r="CT4693" s="61"/>
      <c r="CU4693" s="61"/>
      <c r="CV4693" s="61"/>
      <c r="CW4693" s="61"/>
      <c r="CX4693" s="61"/>
      <c r="CY4693" s="61"/>
      <c r="CZ4693" s="61"/>
      <c r="DA4693" s="61"/>
      <c r="DB4693" s="61"/>
      <c r="DC4693" s="61"/>
      <c r="DD4693" s="61"/>
      <c r="DE4693" s="61"/>
      <c r="DF4693" s="61"/>
      <c r="DG4693" s="61"/>
      <c r="DH4693" s="61"/>
      <c r="DI4693" s="61"/>
      <c r="DJ4693" s="61"/>
      <c r="DK4693" s="61"/>
      <c r="DL4693" s="61"/>
      <c r="DM4693" s="61"/>
    </row>
    <row r="4694" spans="1:117" s="25" customFormat="1" x14ac:dyDescent="0.2">
      <c r="A4694" s="25" t="s">
        <v>671</v>
      </c>
      <c r="B4694" s="25" t="s">
        <v>674</v>
      </c>
      <c r="C4694" s="25" t="s">
        <v>208</v>
      </c>
      <c r="I4694" s="116"/>
      <c r="J4694" s="116"/>
      <c r="K4694" s="116"/>
      <c r="L4694" s="116"/>
      <c r="M4694" s="116"/>
      <c r="N4694" s="116"/>
      <c r="AL4694" s="117"/>
      <c r="AN4694" s="35" t="str">
        <f t="shared" si="262"/>
        <v/>
      </c>
      <c r="AO4694" s="35" t="str">
        <f t="shared" si="263"/>
        <v>-</v>
      </c>
      <c r="AQ4694" s="25" t="str">
        <f t="shared" si="261"/>
        <v>-</v>
      </c>
      <c r="BP4694" s="61"/>
      <c r="CT4694" s="61"/>
      <c r="CU4694" s="61"/>
      <c r="CV4694" s="61"/>
      <c r="CW4694" s="61"/>
      <c r="CX4694" s="61"/>
      <c r="CY4694" s="61"/>
      <c r="CZ4694" s="61"/>
      <c r="DA4694" s="61"/>
      <c r="DB4694" s="61"/>
      <c r="DC4694" s="61"/>
      <c r="DD4694" s="61"/>
      <c r="DE4694" s="61"/>
      <c r="DF4694" s="61"/>
      <c r="DG4694" s="61"/>
      <c r="DH4694" s="61"/>
      <c r="DI4694" s="61"/>
      <c r="DJ4694" s="61"/>
      <c r="DK4694" s="61"/>
      <c r="DL4694" s="61"/>
      <c r="DM4694" s="61"/>
    </row>
    <row r="4695" spans="1:117" s="25" customFormat="1" x14ac:dyDescent="0.2">
      <c r="A4695" s="25" t="s">
        <v>5709</v>
      </c>
      <c r="B4695" s="25" t="s">
        <v>674</v>
      </c>
      <c r="C4695" s="25" t="s">
        <v>157</v>
      </c>
      <c r="I4695" s="116"/>
      <c r="J4695" s="116"/>
      <c r="K4695" s="116"/>
      <c r="L4695" s="116"/>
      <c r="M4695" s="116"/>
      <c r="N4695" s="116"/>
      <c r="AL4695" s="117"/>
      <c r="AN4695" s="35" t="str">
        <f t="shared" si="262"/>
        <v/>
      </c>
      <c r="AO4695" s="35" t="str">
        <f t="shared" si="263"/>
        <v>-</v>
      </c>
      <c r="AQ4695" s="25" t="str">
        <f t="shared" si="261"/>
        <v>-</v>
      </c>
      <c r="BP4695" s="61"/>
      <c r="CT4695" s="61"/>
      <c r="CU4695" s="61"/>
      <c r="CV4695" s="61"/>
      <c r="CW4695" s="61"/>
      <c r="CX4695" s="61"/>
      <c r="CY4695" s="61"/>
      <c r="CZ4695" s="61"/>
      <c r="DA4695" s="61"/>
      <c r="DB4695" s="61"/>
      <c r="DC4695" s="61"/>
      <c r="DD4695" s="61"/>
      <c r="DE4695" s="61"/>
      <c r="DF4695" s="61"/>
      <c r="DG4695" s="61"/>
      <c r="DH4695" s="61"/>
      <c r="DI4695" s="61"/>
      <c r="DJ4695" s="61"/>
      <c r="DK4695" s="61"/>
      <c r="DL4695" s="61"/>
      <c r="DM4695" s="61"/>
    </row>
    <row r="4696" spans="1:117" s="25" customFormat="1" x14ac:dyDescent="0.2">
      <c r="A4696" s="25" t="s">
        <v>672</v>
      </c>
      <c r="B4696" s="25" t="s">
        <v>674</v>
      </c>
      <c r="C4696" s="25" t="s">
        <v>158</v>
      </c>
      <c r="I4696" s="116"/>
      <c r="J4696" s="116"/>
      <c r="K4696" s="116"/>
      <c r="L4696" s="116"/>
      <c r="M4696" s="116"/>
      <c r="N4696" s="116"/>
      <c r="AL4696" s="117"/>
      <c r="AN4696" s="35" t="str">
        <f t="shared" si="262"/>
        <v/>
      </c>
      <c r="AO4696" s="35" t="str">
        <f t="shared" si="263"/>
        <v>-</v>
      </c>
      <c r="AQ4696" s="25" t="str">
        <f t="shared" si="261"/>
        <v>-</v>
      </c>
      <c r="BP4696" s="61"/>
      <c r="CT4696" s="61"/>
      <c r="CU4696" s="61"/>
      <c r="CV4696" s="61"/>
      <c r="CW4696" s="61"/>
      <c r="CX4696" s="61"/>
      <c r="CY4696" s="61"/>
      <c r="CZ4696" s="61"/>
      <c r="DA4696" s="61"/>
      <c r="DB4696" s="61"/>
      <c r="DC4696" s="61"/>
      <c r="DD4696" s="61"/>
      <c r="DE4696" s="61"/>
      <c r="DF4696" s="61"/>
      <c r="DG4696" s="61"/>
      <c r="DH4696" s="61"/>
      <c r="DI4696" s="61"/>
      <c r="DJ4696" s="61"/>
      <c r="DK4696" s="61"/>
      <c r="DL4696" s="61"/>
      <c r="DM4696" s="61"/>
    </row>
    <row r="4697" spans="1:117" s="25" customFormat="1" x14ac:dyDescent="0.2">
      <c r="A4697" s="25" t="s">
        <v>662</v>
      </c>
      <c r="B4697" s="25" t="s">
        <v>675</v>
      </c>
      <c r="C4697" s="25" t="s">
        <v>208</v>
      </c>
      <c r="I4697" s="116"/>
      <c r="J4697" s="116"/>
      <c r="K4697" s="116"/>
      <c r="L4697" s="116"/>
      <c r="M4697" s="116"/>
      <c r="N4697" s="116"/>
      <c r="AL4697" s="117"/>
      <c r="AN4697" s="35" t="str">
        <f t="shared" si="262"/>
        <v/>
      </c>
      <c r="AO4697" s="35" t="str">
        <f t="shared" si="263"/>
        <v>-</v>
      </c>
      <c r="AQ4697" s="25" t="str">
        <f t="shared" si="261"/>
        <v>-</v>
      </c>
      <c r="BP4697" s="61"/>
      <c r="CT4697" s="61"/>
      <c r="CU4697" s="61"/>
      <c r="CV4697" s="61"/>
      <c r="CW4697" s="61"/>
      <c r="CX4697" s="61"/>
      <c r="CY4697" s="61"/>
      <c r="CZ4697" s="61"/>
      <c r="DA4697" s="61"/>
      <c r="DB4697" s="61"/>
      <c r="DC4697" s="61"/>
      <c r="DD4697" s="61"/>
      <c r="DE4697" s="61"/>
      <c r="DF4697" s="61"/>
      <c r="DG4697" s="61"/>
      <c r="DH4697" s="61"/>
      <c r="DI4697" s="61"/>
      <c r="DJ4697" s="61"/>
      <c r="DK4697" s="61"/>
      <c r="DL4697" s="61"/>
      <c r="DM4697" s="61"/>
    </row>
    <row r="4698" spans="1:117" s="25" customFormat="1" x14ac:dyDescent="0.2">
      <c r="A4698" s="25" t="s">
        <v>663</v>
      </c>
      <c r="B4698" s="25" t="s">
        <v>675</v>
      </c>
      <c r="C4698" s="25" t="s">
        <v>205</v>
      </c>
      <c r="I4698" s="116"/>
      <c r="J4698" s="116"/>
      <c r="K4698" s="116"/>
      <c r="L4698" s="116"/>
      <c r="M4698" s="116"/>
      <c r="N4698" s="116"/>
      <c r="AL4698" s="117"/>
      <c r="AN4698" s="35" t="str">
        <f t="shared" si="262"/>
        <v/>
      </c>
      <c r="AO4698" s="35" t="str">
        <f t="shared" si="263"/>
        <v>-</v>
      </c>
      <c r="AQ4698" s="25" t="str">
        <f t="shared" si="261"/>
        <v>-</v>
      </c>
      <c r="BP4698" s="61"/>
      <c r="CT4698" s="61"/>
      <c r="CU4698" s="61"/>
      <c r="CV4698" s="61"/>
      <c r="CW4698" s="61"/>
      <c r="CX4698" s="61"/>
      <c r="CY4698" s="61"/>
      <c r="CZ4698" s="61"/>
      <c r="DA4698" s="61"/>
      <c r="DB4698" s="61"/>
      <c r="DC4698" s="61"/>
      <c r="DD4698" s="61"/>
      <c r="DE4698" s="61"/>
      <c r="DF4698" s="61"/>
      <c r="DG4698" s="61"/>
      <c r="DH4698" s="61"/>
      <c r="DI4698" s="61"/>
      <c r="DJ4698" s="61"/>
      <c r="DK4698" s="61"/>
      <c r="DL4698" s="61"/>
      <c r="DM4698" s="61"/>
    </row>
    <row r="4699" spans="1:117" s="25" customFormat="1" x14ac:dyDescent="0.2">
      <c r="A4699" s="25" t="s">
        <v>664</v>
      </c>
      <c r="B4699" s="25" t="s">
        <v>675</v>
      </c>
      <c r="C4699" s="25" t="s">
        <v>204</v>
      </c>
      <c r="I4699" s="116"/>
      <c r="J4699" s="116"/>
      <c r="K4699" s="116"/>
      <c r="L4699" s="116"/>
      <c r="M4699" s="116"/>
      <c r="N4699" s="116"/>
      <c r="AL4699" s="117"/>
      <c r="AN4699" s="35" t="str">
        <f t="shared" si="262"/>
        <v/>
      </c>
      <c r="AO4699" s="35" t="str">
        <f t="shared" si="263"/>
        <v>-</v>
      </c>
      <c r="AQ4699" s="25" t="str">
        <f t="shared" si="261"/>
        <v>-</v>
      </c>
      <c r="BP4699" s="61"/>
      <c r="CT4699" s="61"/>
      <c r="CU4699" s="61"/>
      <c r="CV4699" s="61"/>
      <c r="CW4699" s="61"/>
      <c r="CX4699" s="61"/>
      <c r="CY4699" s="61"/>
      <c r="CZ4699" s="61"/>
      <c r="DA4699" s="61"/>
      <c r="DB4699" s="61"/>
      <c r="DC4699" s="61"/>
      <c r="DD4699" s="61"/>
      <c r="DE4699" s="61"/>
      <c r="DF4699" s="61"/>
      <c r="DG4699" s="61"/>
      <c r="DH4699" s="61"/>
      <c r="DI4699" s="61"/>
      <c r="DJ4699" s="61"/>
      <c r="DK4699" s="61"/>
      <c r="DL4699" s="61"/>
      <c r="DM4699" s="61"/>
    </row>
    <row r="4700" spans="1:117" s="25" customFormat="1" x14ac:dyDescent="0.2">
      <c r="A4700" s="25" t="s">
        <v>665</v>
      </c>
      <c r="B4700" s="25" t="s">
        <v>675</v>
      </c>
      <c r="C4700" s="25" t="s">
        <v>203</v>
      </c>
      <c r="I4700" s="116"/>
      <c r="J4700" s="116"/>
      <c r="K4700" s="116"/>
      <c r="L4700" s="116"/>
      <c r="M4700" s="116"/>
      <c r="N4700" s="116"/>
      <c r="AL4700" s="117"/>
      <c r="AN4700" s="35" t="str">
        <f t="shared" si="262"/>
        <v/>
      </c>
      <c r="AO4700" s="35" t="str">
        <f t="shared" si="263"/>
        <v>-</v>
      </c>
      <c r="AQ4700" s="25" t="str">
        <f t="shared" si="261"/>
        <v>-</v>
      </c>
      <c r="BP4700" s="61"/>
      <c r="CT4700" s="61"/>
      <c r="CU4700" s="61"/>
      <c r="CV4700" s="61"/>
      <c r="CW4700" s="61"/>
      <c r="CX4700" s="61"/>
      <c r="CY4700" s="61"/>
      <c r="CZ4700" s="61"/>
      <c r="DA4700" s="61"/>
      <c r="DB4700" s="61"/>
      <c r="DC4700" s="61"/>
      <c r="DD4700" s="61"/>
      <c r="DE4700" s="61"/>
      <c r="DF4700" s="61"/>
      <c r="DG4700" s="61"/>
      <c r="DH4700" s="61"/>
      <c r="DI4700" s="61"/>
      <c r="DJ4700" s="61"/>
      <c r="DK4700" s="61"/>
      <c r="DL4700" s="61"/>
      <c r="DM4700" s="61"/>
    </row>
    <row r="4701" spans="1:117" s="25" customFormat="1" x14ac:dyDescent="0.2">
      <c r="A4701" s="25" t="s">
        <v>666</v>
      </c>
      <c r="B4701" s="25" t="s">
        <v>675</v>
      </c>
      <c r="C4701" s="25" t="s">
        <v>202</v>
      </c>
      <c r="I4701" s="116"/>
      <c r="J4701" s="116"/>
      <c r="K4701" s="116"/>
      <c r="L4701" s="116"/>
      <c r="M4701" s="116"/>
      <c r="N4701" s="116"/>
      <c r="AL4701" s="117"/>
      <c r="AN4701" s="35" t="str">
        <f t="shared" si="262"/>
        <v/>
      </c>
      <c r="AO4701" s="35" t="str">
        <f t="shared" si="263"/>
        <v>-</v>
      </c>
      <c r="AQ4701" s="25" t="str">
        <f t="shared" si="261"/>
        <v>-</v>
      </c>
      <c r="BP4701" s="61"/>
      <c r="CT4701" s="61"/>
      <c r="CU4701" s="61"/>
      <c r="CV4701" s="61"/>
      <c r="CW4701" s="61"/>
      <c r="CX4701" s="61"/>
      <c r="CY4701" s="61"/>
      <c r="CZ4701" s="61"/>
      <c r="DA4701" s="61"/>
      <c r="DB4701" s="61"/>
      <c r="DC4701" s="61"/>
      <c r="DD4701" s="61"/>
      <c r="DE4701" s="61"/>
      <c r="DF4701" s="61"/>
      <c r="DG4701" s="61"/>
      <c r="DH4701" s="61"/>
      <c r="DI4701" s="61"/>
      <c r="DJ4701" s="61"/>
      <c r="DK4701" s="61"/>
      <c r="DL4701" s="61"/>
      <c r="DM4701" s="61"/>
    </row>
    <row r="4702" spans="1:117" s="25" customFormat="1" x14ac:dyDescent="0.2">
      <c r="A4702" s="25" t="s">
        <v>667</v>
      </c>
      <c r="B4702" s="25" t="s">
        <v>675</v>
      </c>
      <c r="C4702" s="25" t="s">
        <v>201</v>
      </c>
      <c r="I4702" s="116"/>
      <c r="J4702" s="116"/>
      <c r="K4702" s="116"/>
      <c r="L4702" s="116"/>
      <c r="M4702" s="116"/>
      <c r="N4702" s="116"/>
      <c r="AL4702" s="117"/>
      <c r="AN4702" s="35" t="str">
        <f t="shared" si="262"/>
        <v/>
      </c>
      <c r="AO4702" s="35" t="str">
        <f t="shared" si="263"/>
        <v>-</v>
      </c>
      <c r="AQ4702" s="25" t="str">
        <f t="shared" si="261"/>
        <v>-</v>
      </c>
      <c r="BP4702" s="61"/>
      <c r="CT4702" s="61"/>
      <c r="CU4702" s="61"/>
      <c r="CV4702" s="61"/>
      <c r="CW4702" s="61"/>
      <c r="CX4702" s="61"/>
      <c r="CY4702" s="61"/>
      <c r="CZ4702" s="61"/>
      <c r="DA4702" s="61"/>
      <c r="DB4702" s="61"/>
      <c r="DC4702" s="61"/>
      <c r="DD4702" s="61"/>
      <c r="DE4702" s="61"/>
      <c r="DF4702" s="61"/>
      <c r="DG4702" s="61"/>
      <c r="DH4702" s="61"/>
      <c r="DI4702" s="61"/>
      <c r="DJ4702" s="61"/>
      <c r="DK4702" s="61"/>
      <c r="DL4702" s="61"/>
      <c r="DM4702" s="61"/>
    </row>
    <row r="4703" spans="1:117" s="25" customFormat="1" x14ac:dyDescent="0.2">
      <c r="A4703" s="25" t="s">
        <v>668</v>
      </c>
      <c r="B4703" s="25" t="s">
        <v>675</v>
      </c>
      <c r="C4703" s="25" t="s">
        <v>150</v>
      </c>
      <c r="I4703" s="116"/>
      <c r="J4703" s="116"/>
      <c r="K4703" s="116"/>
      <c r="L4703" s="116"/>
      <c r="M4703" s="116"/>
      <c r="N4703" s="116"/>
      <c r="AL4703" s="117"/>
      <c r="AN4703" s="35" t="str">
        <f t="shared" si="262"/>
        <v/>
      </c>
      <c r="AO4703" s="35" t="str">
        <f t="shared" si="263"/>
        <v>-</v>
      </c>
      <c r="AQ4703" s="25" t="str">
        <f t="shared" si="261"/>
        <v>-</v>
      </c>
      <c r="BP4703" s="61"/>
      <c r="CT4703" s="61"/>
      <c r="CU4703" s="61"/>
      <c r="CV4703" s="61"/>
      <c r="CW4703" s="61"/>
      <c r="CX4703" s="61"/>
      <c r="CY4703" s="61"/>
      <c r="CZ4703" s="61"/>
      <c r="DA4703" s="61"/>
      <c r="DB4703" s="61"/>
      <c r="DC4703" s="61"/>
      <c r="DD4703" s="61"/>
      <c r="DE4703" s="61"/>
      <c r="DF4703" s="61"/>
      <c r="DG4703" s="61"/>
      <c r="DH4703" s="61"/>
      <c r="DI4703" s="61"/>
      <c r="DJ4703" s="61"/>
      <c r="DK4703" s="61"/>
      <c r="DL4703" s="61"/>
      <c r="DM4703" s="61"/>
    </row>
    <row r="4704" spans="1:117" s="25" customFormat="1" x14ac:dyDescent="0.2">
      <c r="A4704" s="25" t="s">
        <v>669</v>
      </c>
      <c r="B4704" s="25" t="s">
        <v>675</v>
      </c>
      <c r="C4704" s="25" t="s">
        <v>200</v>
      </c>
      <c r="I4704" s="116"/>
      <c r="J4704" s="116"/>
      <c r="K4704" s="116"/>
      <c r="L4704" s="116"/>
      <c r="M4704" s="116"/>
      <c r="N4704" s="116"/>
      <c r="AL4704" s="117"/>
      <c r="AN4704" s="35" t="str">
        <f t="shared" si="262"/>
        <v/>
      </c>
      <c r="AO4704" s="35" t="str">
        <f t="shared" si="263"/>
        <v>-</v>
      </c>
      <c r="AQ4704" s="25" t="str">
        <f t="shared" si="261"/>
        <v>-</v>
      </c>
      <c r="BP4704" s="61"/>
      <c r="CT4704" s="61"/>
      <c r="CU4704" s="61"/>
      <c r="CV4704" s="61"/>
      <c r="CW4704" s="61"/>
      <c r="CX4704" s="61"/>
      <c r="CY4704" s="61"/>
      <c r="CZ4704" s="61"/>
      <c r="DA4704" s="61"/>
      <c r="DB4704" s="61"/>
      <c r="DC4704" s="61"/>
      <c r="DD4704" s="61"/>
      <c r="DE4704" s="61"/>
      <c r="DF4704" s="61"/>
      <c r="DG4704" s="61"/>
      <c r="DH4704" s="61"/>
      <c r="DI4704" s="61"/>
      <c r="DJ4704" s="61"/>
      <c r="DK4704" s="61"/>
      <c r="DL4704" s="61"/>
      <c r="DM4704" s="61"/>
    </row>
    <row r="4705" spans="1:117" s="25" customFormat="1" x14ac:dyDescent="0.2">
      <c r="A4705" s="25" t="s">
        <v>670</v>
      </c>
      <c r="B4705" s="25" t="s">
        <v>675</v>
      </c>
      <c r="C4705" s="25" t="s">
        <v>148</v>
      </c>
      <c r="I4705" s="116"/>
      <c r="J4705" s="116"/>
      <c r="K4705" s="116"/>
      <c r="L4705" s="116"/>
      <c r="M4705" s="116"/>
      <c r="N4705" s="116"/>
      <c r="AL4705" s="117"/>
      <c r="AN4705" s="35" t="str">
        <f t="shared" si="262"/>
        <v/>
      </c>
      <c r="AO4705" s="35" t="str">
        <f t="shared" si="263"/>
        <v>-</v>
      </c>
      <c r="AQ4705" s="25" t="str">
        <f t="shared" si="261"/>
        <v>-</v>
      </c>
      <c r="BP4705" s="61"/>
      <c r="CT4705" s="61"/>
      <c r="CU4705" s="61"/>
      <c r="CV4705" s="61"/>
      <c r="CW4705" s="61"/>
      <c r="CX4705" s="61"/>
      <c r="CY4705" s="61"/>
      <c r="CZ4705" s="61"/>
      <c r="DA4705" s="61"/>
      <c r="DB4705" s="61"/>
      <c r="DC4705" s="61"/>
      <c r="DD4705" s="61"/>
      <c r="DE4705" s="61"/>
      <c r="DF4705" s="61"/>
      <c r="DG4705" s="61"/>
      <c r="DH4705" s="61"/>
      <c r="DI4705" s="61"/>
      <c r="DJ4705" s="61"/>
      <c r="DK4705" s="61"/>
      <c r="DL4705" s="61"/>
      <c r="DM4705" s="61"/>
    </row>
    <row r="4706" spans="1:117" s="25" customFormat="1" x14ac:dyDescent="0.2">
      <c r="A4706" s="25" t="s">
        <v>671</v>
      </c>
      <c r="B4706" s="25" t="s">
        <v>675</v>
      </c>
      <c r="C4706" s="25" t="s">
        <v>206</v>
      </c>
      <c r="I4706" s="116"/>
      <c r="J4706" s="116"/>
      <c r="K4706" s="116"/>
      <c r="L4706" s="116"/>
      <c r="M4706" s="116"/>
      <c r="N4706" s="116"/>
      <c r="AL4706" s="117"/>
      <c r="AN4706" s="35" t="str">
        <f t="shared" si="262"/>
        <v/>
      </c>
      <c r="AO4706" s="35" t="str">
        <f t="shared" si="263"/>
        <v>-</v>
      </c>
      <c r="AQ4706" s="25" t="str">
        <f t="shared" si="261"/>
        <v>-</v>
      </c>
      <c r="BP4706" s="61"/>
      <c r="CT4706" s="61"/>
      <c r="CU4706" s="61"/>
      <c r="CV4706" s="61"/>
      <c r="CW4706" s="61"/>
      <c r="CX4706" s="61"/>
      <c r="CY4706" s="61"/>
      <c r="CZ4706" s="61"/>
      <c r="DA4706" s="61"/>
      <c r="DB4706" s="61"/>
      <c r="DC4706" s="61"/>
      <c r="DD4706" s="61"/>
      <c r="DE4706" s="61"/>
      <c r="DF4706" s="61"/>
      <c r="DG4706" s="61"/>
      <c r="DH4706" s="61"/>
      <c r="DI4706" s="61"/>
      <c r="DJ4706" s="61"/>
      <c r="DK4706" s="61"/>
      <c r="DL4706" s="61"/>
      <c r="DM4706" s="61"/>
    </row>
    <row r="4707" spans="1:117" s="25" customFormat="1" x14ac:dyDescent="0.2">
      <c r="A4707" s="25" t="s">
        <v>5709</v>
      </c>
      <c r="B4707" s="25" t="s">
        <v>675</v>
      </c>
      <c r="C4707" s="25" t="s">
        <v>158</v>
      </c>
      <c r="I4707" s="116"/>
      <c r="J4707" s="116"/>
      <c r="K4707" s="116"/>
      <c r="L4707" s="116"/>
      <c r="M4707" s="116"/>
      <c r="N4707" s="116"/>
      <c r="AL4707" s="117"/>
      <c r="AN4707" s="35" t="str">
        <f t="shared" si="262"/>
        <v/>
      </c>
      <c r="AO4707" s="35" t="str">
        <f t="shared" si="263"/>
        <v>-</v>
      </c>
      <c r="AQ4707" s="25" t="str">
        <f t="shared" si="261"/>
        <v>-</v>
      </c>
      <c r="BP4707" s="61"/>
      <c r="CT4707" s="61"/>
      <c r="CU4707" s="61"/>
      <c r="CV4707" s="61"/>
      <c r="CW4707" s="61"/>
      <c r="CX4707" s="61"/>
      <c r="CY4707" s="61"/>
      <c r="CZ4707" s="61"/>
      <c r="DA4707" s="61"/>
      <c r="DB4707" s="61"/>
      <c r="DC4707" s="61"/>
      <c r="DD4707" s="61"/>
      <c r="DE4707" s="61"/>
      <c r="DF4707" s="61"/>
      <c r="DG4707" s="61"/>
      <c r="DH4707" s="61"/>
      <c r="DI4707" s="61"/>
      <c r="DJ4707" s="61"/>
      <c r="DK4707" s="61"/>
      <c r="DL4707" s="61"/>
      <c r="DM4707" s="61"/>
    </row>
    <row r="4708" spans="1:117" s="25" customFormat="1" x14ac:dyDescent="0.2">
      <c r="A4708" s="25" t="s">
        <v>672</v>
      </c>
      <c r="B4708" s="25" t="s">
        <v>675</v>
      </c>
      <c r="C4708" s="25" t="s">
        <v>157</v>
      </c>
      <c r="I4708" s="116"/>
      <c r="J4708" s="116"/>
      <c r="K4708" s="116"/>
      <c r="L4708" s="116"/>
      <c r="M4708" s="116"/>
      <c r="N4708" s="116"/>
      <c r="AL4708" s="117"/>
      <c r="AN4708" s="35" t="str">
        <f t="shared" si="262"/>
        <v/>
      </c>
      <c r="AO4708" s="35" t="str">
        <f t="shared" si="263"/>
        <v>-</v>
      </c>
      <c r="AQ4708" s="25" t="str">
        <f t="shared" si="261"/>
        <v>-</v>
      </c>
      <c r="BP4708" s="61"/>
      <c r="CT4708" s="61"/>
      <c r="CU4708" s="61"/>
      <c r="CV4708" s="61"/>
      <c r="CW4708" s="61"/>
      <c r="CX4708" s="61"/>
      <c r="CY4708" s="61"/>
      <c r="CZ4708" s="61"/>
      <c r="DA4708" s="61"/>
      <c r="DB4708" s="61"/>
      <c r="DC4708" s="61"/>
      <c r="DD4708" s="61"/>
      <c r="DE4708" s="61"/>
      <c r="DF4708" s="61"/>
      <c r="DG4708" s="61"/>
      <c r="DH4708" s="61"/>
      <c r="DI4708" s="61"/>
      <c r="DJ4708" s="61"/>
      <c r="DK4708" s="61"/>
      <c r="DL4708" s="61"/>
      <c r="DM4708" s="61"/>
    </row>
    <row r="4709" spans="1:117" s="25" customFormat="1" x14ac:dyDescent="0.2">
      <c r="A4709" s="25" t="s">
        <v>662</v>
      </c>
      <c r="B4709" s="25" t="s">
        <v>676</v>
      </c>
      <c r="C4709" s="25" t="s">
        <v>208</v>
      </c>
      <c r="I4709" s="116"/>
      <c r="J4709" s="116"/>
      <c r="K4709" s="116"/>
      <c r="L4709" s="116"/>
      <c r="M4709" s="116"/>
      <c r="N4709" s="116"/>
      <c r="AL4709" s="117"/>
      <c r="AN4709" s="35" t="str">
        <f t="shared" si="262"/>
        <v/>
      </c>
      <c r="AO4709" s="35" t="str">
        <f t="shared" si="263"/>
        <v>-</v>
      </c>
      <c r="AQ4709" s="25" t="str">
        <f t="shared" ref="AQ4709:AQ4772" si="264">CONCATENATE(TRIM(LEFT(AP4709,LEN(AP4709)-LEN(RIGHT(AP4709)))),"-",RIGHT(AP4709))</f>
        <v>-</v>
      </c>
      <c r="BP4709" s="61"/>
      <c r="CT4709" s="61"/>
      <c r="CU4709" s="61"/>
      <c r="CV4709" s="61"/>
      <c r="CW4709" s="61"/>
      <c r="CX4709" s="61"/>
      <c r="CY4709" s="61"/>
      <c r="CZ4709" s="61"/>
      <c r="DA4709" s="61"/>
      <c r="DB4709" s="61"/>
      <c r="DC4709" s="61"/>
      <c r="DD4709" s="61"/>
      <c r="DE4709" s="61"/>
      <c r="DF4709" s="61"/>
      <c r="DG4709" s="61"/>
      <c r="DH4709" s="61"/>
      <c r="DI4709" s="61"/>
      <c r="DJ4709" s="61"/>
      <c r="DK4709" s="61"/>
      <c r="DL4709" s="61"/>
      <c r="DM4709" s="61"/>
    </row>
    <row r="4710" spans="1:117" s="25" customFormat="1" x14ac:dyDescent="0.2">
      <c r="A4710" s="25" t="s">
        <v>663</v>
      </c>
      <c r="B4710" s="25" t="s">
        <v>676</v>
      </c>
      <c r="C4710" s="25" t="s">
        <v>157</v>
      </c>
      <c r="I4710" s="116"/>
      <c r="J4710" s="116"/>
      <c r="K4710" s="116"/>
      <c r="L4710" s="116"/>
      <c r="M4710" s="116"/>
      <c r="N4710" s="116"/>
      <c r="AL4710" s="117"/>
      <c r="AN4710" s="35" t="str">
        <f t="shared" si="262"/>
        <v/>
      </c>
      <c r="AO4710" s="35" t="str">
        <f t="shared" si="263"/>
        <v>-</v>
      </c>
      <c r="AQ4710" s="25" t="str">
        <f t="shared" si="264"/>
        <v>-</v>
      </c>
      <c r="BP4710" s="61"/>
      <c r="CT4710" s="61"/>
      <c r="CU4710" s="61"/>
      <c r="CV4710" s="61"/>
      <c r="CW4710" s="61"/>
      <c r="CX4710" s="61"/>
      <c r="CY4710" s="61"/>
      <c r="CZ4710" s="61"/>
      <c r="DA4710" s="61"/>
      <c r="DB4710" s="61"/>
      <c r="DC4710" s="61"/>
      <c r="DD4710" s="61"/>
      <c r="DE4710" s="61"/>
      <c r="DF4710" s="61"/>
      <c r="DG4710" s="61"/>
      <c r="DH4710" s="61"/>
      <c r="DI4710" s="61"/>
      <c r="DJ4710" s="61"/>
      <c r="DK4710" s="61"/>
      <c r="DL4710" s="61"/>
      <c r="DM4710" s="61"/>
    </row>
    <row r="4711" spans="1:117" s="25" customFormat="1" x14ac:dyDescent="0.2">
      <c r="A4711" s="25" t="s">
        <v>664</v>
      </c>
      <c r="B4711" s="25" t="s">
        <v>676</v>
      </c>
      <c r="C4711" s="25" t="s">
        <v>158</v>
      </c>
      <c r="I4711" s="116"/>
      <c r="J4711" s="116"/>
      <c r="K4711" s="116"/>
      <c r="L4711" s="116"/>
      <c r="M4711" s="116"/>
      <c r="N4711" s="116"/>
      <c r="AL4711" s="117"/>
      <c r="AN4711" s="35" t="str">
        <f t="shared" si="262"/>
        <v/>
      </c>
      <c r="AO4711" s="35" t="str">
        <f t="shared" si="263"/>
        <v>-</v>
      </c>
      <c r="AQ4711" s="25" t="str">
        <f t="shared" si="264"/>
        <v>-</v>
      </c>
      <c r="BP4711" s="61"/>
      <c r="CT4711" s="61"/>
      <c r="CU4711" s="61"/>
      <c r="CV4711" s="61"/>
      <c r="CW4711" s="61"/>
      <c r="CX4711" s="61"/>
      <c r="CY4711" s="61"/>
      <c r="CZ4711" s="61"/>
      <c r="DA4711" s="61"/>
      <c r="DB4711" s="61"/>
      <c r="DC4711" s="61"/>
      <c r="DD4711" s="61"/>
      <c r="DE4711" s="61"/>
      <c r="DF4711" s="61"/>
      <c r="DG4711" s="61"/>
      <c r="DH4711" s="61"/>
      <c r="DI4711" s="61"/>
      <c r="DJ4711" s="61"/>
      <c r="DK4711" s="61"/>
      <c r="DL4711" s="61"/>
      <c r="DM4711" s="61"/>
    </row>
    <row r="4712" spans="1:117" s="25" customFormat="1" x14ac:dyDescent="0.2">
      <c r="A4712" s="25" t="s">
        <v>665</v>
      </c>
      <c r="B4712" s="25" t="s">
        <v>676</v>
      </c>
      <c r="C4712" s="25" t="s">
        <v>206</v>
      </c>
      <c r="I4712" s="116"/>
      <c r="J4712" s="116"/>
      <c r="K4712" s="116"/>
      <c r="L4712" s="116"/>
      <c r="M4712" s="116"/>
      <c r="N4712" s="116"/>
      <c r="AL4712" s="117"/>
      <c r="AN4712" s="35" t="str">
        <f t="shared" si="262"/>
        <v/>
      </c>
      <c r="AO4712" s="35" t="str">
        <f t="shared" si="263"/>
        <v>-</v>
      </c>
      <c r="AQ4712" s="25" t="str">
        <f t="shared" si="264"/>
        <v>-</v>
      </c>
      <c r="BP4712" s="61"/>
      <c r="CT4712" s="61"/>
      <c r="CU4712" s="61"/>
      <c r="CV4712" s="61"/>
      <c r="CW4712" s="61"/>
      <c r="CX4712" s="61"/>
      <c r="CY4712" s="61"/>
      <c r="CZ4712" s="61"/>
      <c r="DA4712" s="61"/>
      <c r="DB4712" s="61"/>
      <c r="DC4712" s="61"/>
      <c r="DD4712" s="61"/>
      <c r="DE4712" s="61"/>
      <c r="DF4712" s="61"/>
      <c r="DG4712" s="61"/>
      <c r="DH4712" s="61"/>
      <c r="DI4712" s="61"/>
      <c r="DJ4712" s="61"/>
      <c r="DK4712" s="61"/>
      <c r="DL4712" s="61"/>
      <c r="DM4712" s="61"/>
    </row>
    <row r="4713" spans="1:117" s="25" customFormat="1" x14ac:dyDescent="0.2">
      <c r="A4713" s="25" t="s">
        <v>666</v>
      </c>
      <c r="B4713" s="25" t="s">
        <v>676</v>
      </c>
      <c r="C4713" s="25" t="s">
        <v>148</v>
      </c>
      <c r="I4713" s="116"/>
      <c r="J4713" s="116"/>
      <c r="K4713" s="116"/>
      <c r="L4713" s="116"/>
      <c r="M4713" s="116"/>
      <c r="N4713" s="116"/>
      <c r="AL4713" s="117"/>
      <c r="AN4713" s="35" t="str">
        <f t="shared" si="262"/>
        <v/>
      </c>
      <c r="AO4713" s="35" t="str">
        <f t="shared" si="263"/>
        <v>-</v>
      </c>
      <c r="AQ4713" s="25" t="str">
        <f t="shared" si="264"/>
        <v>-</v>
      </c>
      <c r="BP4713" s="61"/>
      <c r="CT4713" s="61"/>
      <c r="CU4713" s="61"/>
      <c r="CV4713" s="61"/>
      <c r="CW4713" s="61"/>
      <c r="CX4713" s="61"/>
      <c r="CY4713" s="61"/>
      <c r="CZ4713" s="61"/>
      <c r="DA4713" s="61"/>
      <c r="DB4713" s="61"/>
      <c r="DC4713" s="61"/>
      <c r="DD4713" s="61"/>
      <c r="DE4713" s="61"/>
      <c r="DF4713" s="61"/>
      <c r="DG4713" s="61"/>
      <c r="DH4713" s="61"/>
      <c r="DI4713" s="61"/>
      <c r="DJ4713" s="61"/>
      <c r="DK4713" s="61"/>
      <c r="DL4713" s="61"/>
      <c r="DM4713" s="61"/>
    </row>
    <row r="4714" spans="1:117" s="25" customFormat="1" x14ac:dyDescent="0.2">
      <c r="A4714" s="25" t="s">
        <v>667</v>
      </c>
      <c r="B4714" s="25" t="s">
        <v>676</v>
      </c>
      <c r="C4714" s="25" t="s">
        <v>200</v>
      </c>
      <c r="I4714" s="116"/>
      <c r="J4714" s="116"/>
      <c r="K4714" s="116"/>
      <c r="L4714" s="116"/>
      <c r="M4714" s="116"/>
      <c r="N4714" s="116"/>
      <c r="AL4714" s="117"/>
      <c r="AN4714" s="35" t="str">
        <f t="shared" si="262"/>
        <v/>
      </c>
      <c r="AO4714" s="35" t="str">
        <f t="shared" si="263"/>
        <v>-</v>
      </c>
      <c r="AQ4714" s="25" t="str">
        <f t="shared" si="264"/>
        <v>-</v>
      </c>
      <c r="BP4714" s="61"/>
      <c r="CT4714" s="61"/>
      <c r="CU4714" s="61"/>
      <c r="CV4714" s="61"/>
      <c r="CW4714" s="61"/>
      <c r="CX4714" s="61"/>
      <c r="CY4714" s="61"/>
      <c r="CZ4714" s="61"/>
      <c r="DA4714" s="61"/>
      <c r="DB4714" s="61"/>
      <c r="DC4714" s="61"/>
      <c r="DD4714" s="61"/>
      <c r="DE4714" s="61"/>
      <c r="DF4714" s="61"/>
      <c r="DG4714" s="61"/>
      <c r="DH4714" s="61"/>
      <c r="DI4714" s="61"/>
      <c r="DJ4714" s="61"/>
      <c r="DK4714" s="61"/>
      <c r="DL4714" s="61"/>
      <c r="DM4714" s="61"/>
    </row>
    <row r="4715" spans="1:117" s="25" customFormat="1" x14ac:dyDescent="0.2">
      <c r="A4715" s="25" t="s">
        <v>668</v>
      </c>
      <c r="B4715" s="25" t="s">
        <v>676</v>
      </c>
      <c r="C4715" s="25" t="s">
        <v>150</v>
      </c>
      <c r="I4715" s="116"/>
      <c r="J4715" s="116"/>
      <c r="K4715" s="116"/>
      <c r="L4715" s="116"/>
      <c r="M4715" s="116"/>
      <c r="N4715" s="116"/>
      <c r="AL4715" s="117"/>
      <c r="AN4715" s="35" t="str">
        <f t="shared" si="262"/>
        <v/>
      </c>
      <c r="AO4715" s="35" t="str">
        <f t="shared" si="263"/>
        <v>-</v>
      </c>
      <c r="AQ4715" s="25" t="str">
        <f t="shared" si="264"/>
        <v>-</v>
      </c>
      <c r="BP4715" s="61"/>
      <c r="CT4715" s="61"/>
      <c r="CU4715" s="61"/>
      <c r="CV4715" s="61"/>
      <c r="CW4715" s="61"/>
      <c r="CX4715" s="61"/>
      <c r="CY4715" s="61"/>
      <c r="CZ4715" s="61"/>
      <c r="DA4715" s="61"/>
      <c r="DB4715" s="61"/>
      <c r="DC4715" s="61"/>
      <c r="DD4715" s="61"/>
      <c r="DE4715" s="61"/>
      <c r="DF4715" s="61"/>
      <c r="DG4715" s="61"/>
      <c r="DH4715" s="61"/>
      <c r="DI4715" s="61"/>
      <c r="DJ4715" s="61"/>
      <c r="DK4715" s="61"/>
      <c r="DL4715" s="61"/>
      <c r="DM4715" s="61"/>
    </row>
    <row r="4716" spans="1:117" s="25" customFormat="1" x14ac:dyDescent="0.2">
      <c r="A4716" s="25" t="s">
        <v>669</v>
      </c>
      <c r="B4716" s="25" t="s">
        <v>676</v>
      </c>
      <c r="C4716" s="25" t="s">
        <v>201</v>
      </c>
      <c r="I4716" s="116"/>
      <c r="J4716" s="116"/>
      <c r="K4716" s="116"/>
      <c r="L4716" s="116"/>
      <c r="M4716" s="116"/>
      <c r="N4716" s="116"/>
      <c r="AL4716" s="117"/>
      <c r="AN4716" s="35" t="str">
        <f t="shared" si="262"/>
        <v/>
      </c>
      <c r="AO4716" s="35" t="str">
        <f t="shared" si="263"/>
        <v>-</v>
      </c>
      <c r="AQ4716" s="25" t="str">
        <f t="shared" si="264"/>
        <v>-</v>
      </c>
      <c r="BP4716" s="61"/>
      <c r="CT4716" s="61"/>
      <c r="CU4716" s="61"/>
      <c r="CV4716" s="61"/>
      <c r="CW4716" s="61"/>
      <c r="CX4716" s="61"/>
      <c r="CY4716" s="61"/>
      <c r="CZ4716" s="61"/>
      <c r="DA4716" s="61"/>
      <c r="DB4716" s="61"/>
      <c r="DC4716" s="61"/>
      <c r="DD4716" s="61"/>
      <c r="DE4716" s="61"/>
      <c r="DF4716" s="61"/>
      <c r="DG4716" s="61"/>
      <c r="DH4716" s="61"/>
      <c r="DI4716" s="61"/>
      <c r="DJ4716" s="61"/>
      <c r="DK4716" s="61"/>
      <c r="DL4716" s="61"/>
      <c r="DM4716" s="61"/>
    </row>
    <row r="4717" spans="1:117" s="25" customFormat="1" x14ac:dyDescent="0.2">
      <c r="A4717" s="25" t="s">
        <v>670</v>
      </c>
      <c r="B4717" s="25" t="s">
        <v>676</v>
      </c>
      <c r="C4717" s="25" t="s">
        <v>202</v>
      </c>
      <c r="I4717" s="116"/>
      <c r="J4717" s="116"/>
      <c r="K4717" s="116"/>
      <c r="L4717" s="116"/>
      <c r="M4717" s="116"/>
      <c r="N4717" s="116"/>
      <c r="AL4717" s="117"/>
      <c r="AN4717" s="35" t="str">
        <f t="shared" si="262"/>
        <v/>
      </c>
      <c r="AO4717" s="35" t="str">
        <f t="shared" si="263"/>
        <v>-</v>
      </c>
      <c r="AQ4717" s="25" t="str">
        <f t="shared" si="264"/>
        <v>-</v>
      </c>
      <c r="BP4717" s="61"/>
      <c r="CT4717" s="61"/>
      <c r="CU4717" s="61"/>
      <c r="CV4717" s="61"/>
      <c r="CW4717" s="61"/>
      <c r="CX4717" s="61"/>
      <c r="CY4717" s="61"/>
      <c r="CZ4717" s="61"/>
      <c r="DA4717" s="61"/>
      <c r="DB4717" s="61"/>
      <c r="DC4717" s="61"/>
      <c r="DD4717" s="61"/>
      <c r="DE4717" s="61"/>
      <c r="DF4717" s="61"/>
      <c r="DG4717" s="61"/>
      <c r="DH4717" s="61"/>
      <c r="DI4717" s="61"/>
      <c r="DJ4717" s="61"/>
      <c r="DK4717" s="61"/>
      <c r="DL4717" s="61"/>
      <c r="DM4717" s="61"/>
    </row>
    <row r="4718" spans="1:117" s="25" customFormat="1" x14ac:dyDescent="0.2">
      <c r="A4718" s="25" t="s">
        <v>671</v>
      </c>
      <c r="B4718" s="25" t="s">
        <v>676</v>
      </c>
      <c r="C4718" s="25" t="s">
        <v>203</v>
      </c>
      <c r="I4718" s="116"/>
      <c r="J4718" s="116"/>
      <c r="K4718" s="116"/>
      <c r="L4718" s="116"/>
      <c r="M4718" s="116"/>
      <c r="N4718" s="116"/>
      <c r="AL4718" s="117"/>
      <c r="AN4718" s="35" t="str">
        <f t="shared" si="262"/>
        <v/>
      </c>
      <c r="AO4718" s="35" t="str">
        <f t="shared" si="263"/>
        <v>-</v>
      </c>
      <c r="AQ4718" s="25" t="str">
        <f t="shared" si="264"/>
        <v>-</v>
      </c>
      <c r="BP4718" s="61"/>
      <c r="CT4718" s="61"/>
      <c r="CU4718" s="61"/>
      <c r="CV4718" s="61"/>
      <c r="CW4718" s="61"/>
      <c r="CX4718" s="61"/>
      <c r="CY4718" s="61"/>
      <c r="CZ4718" s="61"/>
      <c r="DA4718" s="61"/>
      <c r="DB4718" s="61"/>
      <c r="DC4718" s="61"/>
      <c r="DD4718" s="61"/>
      <c r="DE4718" s="61"/>
      <c r="DF4718" s="61"/>
      <c r="DG4718" s="61"/>
      <c r="DH4718" s="61"/>
      <c r="DI4718" s="61"/>
      <c r="DJ4718" s="61"/>
      <c r="DK4718" s="61"/>
      <c r="DL4718" s="61"/>
      <c r="DM4718" s="61"/>
    </row>
    <row r="4719" spans="1:117" s="25" customFormat="1" x14ac:dyDescent="0.2">
      <c r="A4719" s="25" t="s">
        <v>5709</v>
      </c>
      <c r="B4719" s="25" t="s">
        <v>676</v>
      </c>
      <c r="C4719" s="25" t="s">
        <v>204</v>
      </c>
      <c r="I4719" s="116"/>
      <c r="J4719" s="116"/>
      <c r="K4719" s="116"/>
      <c r="L4719" s="116"/>
      <c r="M4719" s="116"/>
      <c r="N4719" s="116"/>
      <c r="AL4719" s="117"/>
      <c r="AN4719" s="35" t="str">
        <f t="shared" si="262"/>
        <v/>
      </c>
      <c r="AO4719" s="35" t="str">
        <f t="shared" si="263"/>
        <v>-</v>
      </c>
      <c r="AQ4719" s="25" t="str">
        <f t="shared" si="264"/>
        <v>-</v>
      </c>
      <c r="BP4719" s="61"/>
      <c r="CT4719" s="61"/>
      <c r="CU4719" s="61"/>
      <c r="CV4719" s="61"/>
      <c r="CW4719" s="61"/>
      <c r="CX4719" s="61"/>
      <c r="CY4719" s="61"/>
      <c r="CZ4719" s="61"/>
      <c r="DA4719" s="61"/>
      <c r="DB4719" s="61"/>
      <c r="DC4719" s="61"/>
      <c r="DD4719" s="61"/>
      <c r="DE4719" s="61"/>
      <c r="DF4719" s="61"/>
      <c r="DG4719" s="61"/>
      <c r="DH4719" s="61"/>
      <c r="DI4719" s="61"/>
      <c r="DJ4719" s="61"/>
      <c r="DK4719" s="61"/>
      <c r="DL4719" s="61"/>
      <c r="DM4719" s="61"/>
    </row>
    <row r="4720" spans="1:117" s="25" customFormat="1" x14ac:dyDescent="0.2">
      <c r="A4720" s="25" t="s">
        <v>672</v>
      </c>
      <c r="B4720" s="25" t="s">
        <v>676</v>
      </c>
      <c r="C4720" s="25" t="s">
        <v>205</v>
      </c>
      <c r="I4720" s="116"/>
      <c r="J4720" s="116"/>
      <c r="K4720" s="116"/>
      <c r="L4720" s="116"/>
      <c r="M4720" s="116"/>
      <c r="N4720" s="116"/>
      <c r="AL4720" s="117"/>
      <c r="AN4720" s="35" t="str">
        <f t="shared" si="262"/>
        <v/>
      </c>
      <c r="AO4720" s="35" t="str">
        <f t="shared" si="263"/>
        <v>-</v>
      </c>
      <c r="AQ4720" s="25" t="str">
        <f t="shared" si="264"/>
        <v>-</v>
      </c>
      <c r="BP4720" s="61"/>
      <c r="CT4720" s="61"/>
      <c r="CU4720" s="61"/>
      <c r="CV4720" s="61"/>
      <c r="CW4720" s="61"/>
      <c r="CX4720" s="61"/>
      <c r="CY4720" s="61"/>
      <c r="CZ4720" s="61"/>
      <c r="DA4720" s="61"/>
      <c r="DB4720" s="61"/>
      <c r="DC4720" s="61"/>
      <c r="DD4720" s="61"/>
      <c r="DE4720" s="61"/>
      <c r="DF4720" s="61"/>
      <c r="DG4720" s="61"/>
      <c r="DH4720" s="61"/>
      <c r="DI4720" s="61"/>
      <c r="DJ4720" s="61"/>
      <c r="DK4720" s="61"/>
      <c r="DL4720" s="61"/>
      <c r="DM4720" s="61"/>
    </row>
    <row r="4721" spans="1:117" s="25" customFormat="1" x14ac:dyDescent="0.2">
      <c r="A4721" s="117" t="s">
        <v>718</v>
      </c>
      <c r="B4721" s="117" t="s">
        <v>683</v>
      </c>
      <c r="C4721" s="117" t="s">
        <v>158</v>
      </c>
      <c r="I4721" s="116"/>
      <c r="J4721" s="116"/>
      <c r="K4721" s="116"/>
      <c r="L4721" s="116"/>
      <c r="M4721" s="116"/>
      <c r="N4721" s="116"/>
      <c r="AL4721" s="117"/>
      <c r="AN4721" s="35" t="str">
        <f t="shared" si="262"/>
        <v/>
      </c>
      <c r="AO4721" s="35" t="str">
        <f t="shared" si="263"/>
        <v>-</v>
      </c>
      <c r="AQ4721" s="25" t="str">
        <f t="shared" si="264"/>
        <v>-</v>
      </c>
      <c r="BP4721" s="61"/>
      <c r="CT4721" s="61"/>
      <c r="CU4721" s="61"/>
      <c r="CV4721" s="61"/>
      <c r="CW4721" s="61"/>
      <c r="CX4721" s="61"/>
      <c r="CY4721" s="61"/>
      <c r="CZ4721" s="61"/>
      <c r="DA4721" s="61"/>
      <c r="DB4721" s="61"/>
      <c r="DC4721" s="61"/>
      <c r="DD4721" s="61"/>
      <c r="DE4721" s="61"/>
      <c r="DF4721" s="61"/>
      <c r="DG4721" s="61"/>
      <c r="DH4721" s="61"/>
      <c r="DI4721" s="61"/>
      <c r="DJ4721" s="61"/>
      <c r="DK4721" s="61"/>
      <c r="DL4721" s="61"/>
      <c r="DM4721" s="61"/>
    </row>
    <row r="4722" spans="1:117" s="25" customFormat="1" x14ac:dyDescent="0.2">
      <c r="A4722" s="117" t="s">
        <v>719</v>
      </c>
      <c r="B4722" s="117" t="s">
        <v>683</v>
      </c>
      <c r="C4722" s="117" t="s">
        <v>147</v>
      </c>
      <c r="I4722" s="116"/>
      <c r="J4722" s="116"/>
      <c r="K4722" s="116"/>
      <c r="L4722" s="116"/>
      <c r="M4722" s="116"/>
      <c r="N4722" s="116"/>
      <c r="AL4722" s="117"/>
      <c r="AN4722" s="35" t="str">
        <f t="shared" si="262"/>
        <v/>
      </c>
      <c r="AO4722" s="35" t="str">
        <f t="shared" si="263"/>
        <v>-</v>
      </c>
      <c r="AQ4722" s="25" t="str">
        <f t="shared" si="264"/>
        <v>-</v>
      </c>
      <c r="BP4722" s="61"/>
      <c r="CT4722" s="61"/>
      <c r="CU4722" s="61"/>
      <c r="CV4722" s="61"/>
      <c r="CW4722" s="61"/>
      <c r="CX4722" s="61"/>
      <c r="CY4722" s="61"/>
      <c r="CZ4722" s="61"/>
      <c r="DA4722" s="61"/>
      <c r="DB4722" s="61"/>
      <c r="DC4722" s="61"/>
      <c r="DD4722" s="61"/>
      <c r="DE4722" s="61"/>
      <c r="DF4722" s="61"/>
      <c r="DG4722" s="61"/>
      <c r="DH4722" s="61"/>
      <c r="DI4722" s="61"/>
      <c r="DJ4722" s="61"/>
      <c r="DK4722" s="61"/>
      <c r="DL4722" s="61"/>
      <c r="DM4722" s="61"/>
    </row>
    <row r="4723" spans="1:117" s="25" customFormat="1" x14ac:dyDescent="0.2">
      <c r="A4723" s="117" t="s">
        <v>720</v>
      </c>
      <c r="B4723" s="117" t="s">
        <v>683</v>
      </c>
      <c r="C4723" s="117" t="s">
        <v>148</v>
      </c>
      <c r="I4723" s="116"/>
      <c r="J4723" s="116"/>
      <c r="K4723" s="116"/>
      <c r="L4723" s="116"/>
      <c r="M4723" s="116"/>
      <c r="N4723" s="116"/>
      <c r="AL4723" s="117"/>
      <c r="AN4723" s="35" t="str">
        <f t="shared" si="262"/>
        <v/>
      </c>
      <c r="AO4723" s="35" t="str">
        <f t="shared" si="263"/>
        <v>-</v>
      </c>
      <c r="AQ4723" s="25" t="str">
        <f t="shared" si="264"/>
        <v>-</v>
      </c>
      <c r="BP4723" s="61"/>
      <c r="CT4723" s="61"/>
      <c r="CU4723" s="61"/>
      <c r="CV4723" s="61"/>
      <c r="CW4723" s="61"/>
      <c r="CX4723" s="61"/>
      <c r="CY4723" s="61"/>
      <c r="CZ4723" s="61"/>
      <c r="DA4723" s="61"/>
      <c r="DB4723" s="61"/>
      <c r="DC4723" s="61"/>
      <c r="DD4723" s="61"/>
      <c r="DE4723" s="61"/>
      <c r="DF4723" s="61"/>
      <c r="DG4723" s="61"/>
      <c r="DH4723" s="61"/>
      <c r="DI4723" s="61"/>
      <c r="DJ4723" s="61"/>
      <c r="DK4723" s="61"/>
      <c r="DL4723" s="61"/>
      <c r="DM4723" s="61"/>
    </row>
    <row r="4724" spans="1:117" s="25" customFormat="1" x14ac:dyDescent="0.2">
      <c r="A4724" s="117" t="s">
        <v>721</v>
      </c>
      <c r="B4724" s="117" t="s">
        <v>683</v>
      </c>
      <c r="C4724" s="117" t="s">
        <v>149</v>
      </c>
      <c r="I4724" s="116"/>
      <c r="J4724" s="116"/>
      <c r="K4724" s="116"/>
      <c r="L4724" s="116"/>
      <c r="M4724" s="116"/>
      <c r="N4724" s="116"/>
      <c r="AL4724" s="117"/>
      <c r="AN4724" s="35" t="str">
        <f t="shared" si="262"/>
        <v/>
      </c>
      <c r="AO4724" s="35" t="str">
        <f t="shared" si="263"/>
        <v>-</v>
      </c>
      <c r="AQ4724" s="25" t="str">
        <f t="shared" si="264"/>
        <v>-</v>
      </c>
      <c r="BP4724" s="61"/>
      <c r="CT4724" s="61"/>
      <c r="CU4724" s="61"/>
      <c r="CV4724" s="61"/>
      <c r="CW4724" s="61"/>
      <c r="CX4724" s="61"/>
      <c r="CY4724" s="61"/>
      <c r="CZ4724" s="61"/>
      <c r="DA4724" s="61"/>
      <c r="DB4724" s="61"/>
      <c r="DC4724" s="61"/>
      <c r="DD4724" s="61"/>
      <c r="DE4724" s="61"/>
      <c r="DF4724" s="61"/>
      <c r="DG4724" s="61"/>
      <c r="DH4724" s="61"/>
      <c r="DI4724" s="61"/>
      <c r="DJ4724" s="61"/>
      <c r="DK4724" s="61"/>
      <c r="DL4724" s="61"/>
      <c r="DM4724" s="61"/>
    </row>
    <row r="4725" spans="1:117" s="25" customFormat="1" x14ac:dyDescent="0.2">
      <c r="A4725" s="117" t="s">
        <v>722</v>
      </c>
      <c r="B4725" s="117" t="s">
        <v>683</v>
      </c>
      <c r="C4725" s="117" t="s">
        <v>150</v>
      </c>
      <c r="I4725" s="116"/>
      <c r="J4725" s="116"/>
      <c r="K4725" s="116"/>
      <c r="L4725" s="116"/>
      <c r="M4725" s="116"/>
      <c r="N4725" s="116"/>
      <c r="AL4725" s="117"/>
      <c r="AN4725" s="35" t="str">
        <f t="shared" si="262"/>
        <v/>
      </c>
      <c r="AO4725" s="35" t="str">
        <f t="shared" si="263"/>
        <v>-</v>
      </c>
      <c r="AQ4725" s="25" t="str">
        <f t="shared" si="264"/>
        <v>-</v>
      </c>
      <c r="BP4725" s="61"/>
      <c r="CT4725" s="61"/>
      <c r="CU4725" s="61"/>
      <c r="CV4725" s="61"/>
      <c r="CW4725" s="61"/>
      <c r="CX4725" s="61"/>
      <c r="CY4725" s="61"/>
      <c r="CZ4725" s="61"/>
      <c r="DA4725" s="61"/>
      <c r="DB4725" s="61"/>
      <c r="DC4725" s="61"/>
      <c r="DD4725" s="61"/>
      <c r="DE4725" s="61"/>
      <c r="DF4725" s="61"/>
      <c r="DG4725" s="61"/>
      <c r="DH4725" s="61"/>
      <c r="DI4725" s="61"/>
      <c r="DJ4725" s="61"/>
      <c r="DK4725" s="61"/>
      <c r="DL4725" s="61"/>
      <c r="DM4725" s="61"/>
    </row>
    <row r="4726" spans="1:117" s="25" customFormat="1" x14ac:dyDescent="0.2">
      <c r="A4726" s="117" t="s">
        <v>723</v>
      </c>
      <c r="B4726" s="117" t="s">
        <v>683</v>
      </c>
      <c r="C4726" s="117" t="s">
        <v>151</v>
      </c>
      <c r="I4726" s="116"/>
      <c r="J4726" s="116"/>
      <c r="K4726" s="116"/>
      <c r="L4726" s="116"/>
      <c r="M4726" s="116"/>
      <c r="N4726" s="116"/>
      <c r="AL4726" s="117"/>
      <c r="AN4726" s="35" t="str">
        <f t="shared" si="262"/>
        <v/>
      </c>
      <c r="AO4726" s="35" t="str">
        <f t="shared" si="263"/>
        <v>-</v>
      </c>
      <c r="AQ4726" s="25" t="str">
        <f t="shared" si="264"/>
        <v>-</v>
      </c>
      <c r="BP4726" s="61"/>
      <c r="CT4726" s="61"/>
      <c r="CU4726" s="61"/>
      <c r="CV4726" s="61"/>
      <c r="CW4726" s="61"/>
      <c r="CX4726" s="61"/>
      <c r="CY4726" s="61"/>
      <c r="CZ4726" s="61"/>
      <c r="DA4726" s="61"/>
      <c r="DB4726" s="61"/>
      <c r="DC4726" s="61"/>
      <c r="DD4726" s="61"/>
      <c r="DE4726" s="61"/>
      <c r="DF4726" s="61"/>
      <c r="DG4726" s="61"/>
      <c r="DH4726" s="61"/>
      <c r="DI4726" s="61"/>
      <c r="DJ4726" s="61"/>
      <c r="DK4726" s="61"/>
      <c r="DL4726" s="61"/>
      <c r="DM4726" s="61"/>
    </row>
    <row r="4727" spans="1:117" s="25" customFormat="1" x14ac:dyDescent="0.2">
      <c r="A4727" s="117" t="s">
        <v>724</v>
      </c>
      <c r="B4727" s="117" t="s">
        <v>683</v>
      </c>
      <c r="C4727" s="117" t="s">
        <v>152</v>
      </c>
      <c r="I4727" s="116"/>
      <c r="J4727" s="116"/>
      <c r="K4727" s="116"/>
      <c r="L4727" s="116"/>
      <c r="M4727" s="116"/>
      <c r="N4727" s="116"/>
      <c r="AL4727" s="117"/>
      <c r="AN4727" s="35" t="str">
        <f t="shared" ref="AN4727:AN4790" si="265">CONCATENATE(AM4727,AP4727)</f>
        <v/>
      </c>
      <c r="AO4727" s="35" t="str">
        <f t="shared" ref="AO4727:AO4790" si="266">CONCATENATE(AM4727,"-",AL4727)</f>
        <v>-</v>
      </c>
      <c r="AQ4727" s="25" t="str">
        <f t="shared" si="264"/>
        <v>-</v>
      </c>
      <c r="BP4727" s="61"/>
      <c r="CT4727" s="61"/>
      <c r="CU4727" s="61"/>
      <c r="CV4727" s="61"/>
      <c r="CW4727" s="61"/>
      <c r="CX4727" s="61"/>
      <c r="CY4727" s="61"/>
      <c r="CZ4727" s="61"/>
      <c r="DA4727" s="61"/>
      <c r="DB4727" s="61"/>
      <c r="DC4727" s="61"/>
      <c r="DD4727" s="61"/>
      <c r="DE4727" s="61"/>
      <c r="DF4727" s="61"/>
      <c r="DG4727" s="61"/>
      <c r="DH4727" s="61"/>
      <c r="DI4727" s="61"/>
      <c r="DJ4727" s="61"/>
      <c r="DK4727" s="61"/>
      <c r="DL4727" s="61"/>
      <c r="DM4727" s="61"/>
    </row>
    <row r="4728" spans="1:117" s="25" customFormat="1" x14ac:dyDescent="0.2">
      <c r="A4728" s="117" t="s">
        <v>725</v>
      </c>
      <c r="B4728" s="117" t="s">
        <v>683</v>
      </c>
      <c r="C4728" s="117" t="s">
        <v>153</v>
      </c>
      <c r="I4728" s="116"/>
      <c r="J4728" s="116"/>
      <c r="K4728" s="116"/>
      <c r="L4728" s="116"/>
      <c r="M4728" s="116"/>
      <c r="N4728" s="116"/>
      <c r="AL4728" s="117"/>
      <c r="AN4728" s="35" t="str">
        <f t="shared" si="265"/>
        <v/>
      </c>
      <c r="AO4728" s="35" t="str">
        <f t="shared" si="266"/>
        <v>-</v>
      </c>
      <c r="AQ4728" s="25" t="str">
        <f t="shared" si="264"/>
        <v>-</v>
      </c>
      <c r="BP4728" s="61"/>
      <c r="CT4728" s="61"/>
      <c r="CU4728" s="61"/>
      <c r="CV4728" s="61"/>
      <c r="CW4728" s="61"/>
      <c r="CX4728" s="61"/>
      <c r="CY4728" s="61"/>
      <c r="CZ4728" s="61"/>
      <c r="DA4728" s="61"/>
      <c r="DB4728" s="61"/>
      <c r="DC4728" s="61"/>
      <c r="DD4728" s="61"/>
      <c r="DE4728" s="61"/>
      <c r="DF4728" s="61"/>
      <c r="DG4728" s="61"/>
      <c r="DH4728" s="61"/>
      <c r="DI4728" s="61"/>
      <c r="DJ4728" s="61"/>
      <c r="DK4728" s="61"/>
      <c r="DL4728" s="61"/>
      <c r="DM4728" s="61"/>
    </row>
    <row r="4729" spans="1:117" s="25" customFormat="1" x14ac:dyDescent="0.2">
      <c r="A4729" s="117" t="s">
        <v>726</v>
      </c>
      <c r="B4729" s="117" t="s">
        <v>683</v>
      </c>
      <c r="C4729" s="117" t="s">
        <v>154</v>
      </c>
      <c r="I4729" s="116"/>
      <c r="J4729" s="116"/>
      <c r="K4729" s="116"/>
      <c r="L4729" s="116"/>
      <c r="M4729" s="116"/>
      <c r="N4729" s="116"/>
      <c r="AL4729" s="117"/>
      <c r="AN4729" s="35" t="str">
        <f t="shared" si="265"/>
        <v/>
      </c>
      <c r="AO4729" s="35" t="str">
        <f t="shared" si="266"/>
        <v>-</v>
      </c>
      <c r="AQ4729" s="25" t="str">
        <f t="shared" si="264"/>
        <v>-</v>
      </c>
      <c r="BP4729" s="61"/>
      <c r="CT4729" s="61"/>
      <c r="CU4729" s="61"/>
      <c r="CV4729" s="61"/>
      <c r="CW4729" s="61"/>
      <c r="CX4729" s="61"/>
      <c r="CY4729" s="61"/>
      <c r="CZ4729" s="61"/>
      <c r="DA4729" s="61"/>
      <c r="DB4729" s="61"/>
      <c r="DC4729" s="61"/>
      <c r="DD4729" s="61"/>
      <c r="DE4729" s="61"/>
      <c r="DF4729" s="61"/>
      <c r="DG4729" s="61"/>
      <c r="DH4729" s="61"/>
      <c r="DI4729" s="61"/>
      <c r="DJ4729" s="61"/>
      <c r="DK4729" s="61"/>
      <c r="DL4729" s="61"/>
      <c r="DM4729" s="61"/>
    </row>
    <row r="4730" spans="1:117" s="25" customFormat="1" x14ac:dyDescent="0.2">
      <c r="A4730" s="117" t="s">
        <v>727</v>
      </c>
      <c r="B4730" s="117" t="s">
        <v>683</v>
      </c>
      <c r="C4730" s="117" t="s">
        <v>155</v>
      </c>
      <c r="I4730" s="116"/>
      <c r="J4730" s="116"/>
      <c r="K4730" s="116"/>
      <c r="L4730" s="116"/>
      <c r="M4730" s="116"/>
      <c r="N4730" s="116"/>
      <c r="AL4730" s="117"/>
      <c r="AN4730" s="35" t="str">
        <f t="shared" si="265"/>
        <v/>
      </c>
      <c r="AO4730" s="35" t="str">
        <f t="shared" si="266"/>
        <v>-</v>
      </c>
      <c r="AQ4730" s="25" t="str">
        <f t="shared" si="264"/>
        <v>-</v>
      </c>
      <c r="BP4730" s="61"/>
      <c r="CT4730" s="61"/>
      <c r="CU4730" s="61"/>
      <c r="CV4730" s="61"/>
      <c r="CW4730" s="61"/>
      <c r="CX4730" s="61"/>
      <c r="CY4730" s="61"/>
      <c r="CZ4730" s="61"/>
      <c r="DA4730" s="61"/>
      <c r="DB4730" s="61"/>
      <c r="DC4730" s="61"/>
      <c r="DD4730" s="61"/>
      <c r="DE4730" s="61"/>
      <c r="DF4730" s="61"/>
      <c r="DG4730" s="61"/>
      <c r="DH4730" s="61"/>
      <c r="DI4730" s="61"/>
      <c r="DJ4730" s="61"/>
      <c r="DK4730" s="61"/>
      <c r="DL4730" s="61"/>
      <c r="DM4730" s="61"/>
    </row>
    <row r="4731" spans="1:117" s="25" customFormat="1" x14ac:dyDescent="0.2">
      <c r="A4731" s="117" t="s">
        <v>728</v>
      </c>
      <c r="B4731" s="117" t="s">
        <v>683</v>
      </c>
      <c r="C4731" s="117" t="s">
        <v>156</v>
      </c>
      <c r="I4731" s="116"/>
      <c r="J4731" s="116"/>
      <c r="K4731" s="116"/>
      <c r="L4731" s="116"/>
      <c r="M4731" s="116"/>
      <c r="N4731" s="116"/>
      <c r="AL4731" s="117"/>
      <c r="AN4731" s="35" t="str">
        <f t="shared" si="265"/>
        <v/>
      </c>
      <c r="AO4731" s="35" t="str">
        <f t="shared" si="266"/>
        <v>-</v>
      </c>
      <c r="AQ4731" s="25" t="str">
        <f t="shared" si="264"/>
        <v>-</v>
      </c>
      <c r="BP4731" s="61"/>
      <c r="CT4731" s="61"/>
      <c r="CU4731" s="61"/>
      <c r="CV4731" s="61"/>
      <c r="CW4731" s="61"/>
      <c r="CX4731" s="61"/>
      <c r="CY4731" s="61"/>
      <c r="CZ4731" s="61"/>
      <c r="DA4731" s="61"/>
      <c r="DB4731" s="61"/>
      <c r="DC4731" s="61"/>
      <c r="DD4731" s="61"/>
      <c r="DE4731" s="61"/>
      <c r="DF4731" s="61"/>
      <c r="DG4731" s="61"/>
      <c r="DH4731" s="61"/>
      <c r="DI4731" s="61"/>
      <c r="DJ4731" s="61"/>
      <c r="DK4731" s="61"/>
      <c r="DL4731" s="61"/>
      <c r="DM4731" s="61"/>
    </row>
    <row r="4732" spans="1:117" s="25" customFormat="1" x14ac:dyDescent="0.2">
      <c r="A4732" s="117" t="s">
        <v>729</v>
      </c>
      <c r="B4732" s="117" t="s">
        <v>683</v>
      </c>
      <c r="C4732" s="117" t="s">
        <v>157</v>
      </c>
      <c r="I4732" s="116"/>
      <c r="J4732" s="116"/>
      <c r="K4732" s="116"/>
      <c r="L4732" s="116"/>
      <c r="M4732" s="116"/>
      <c r="N4732" s="116"/>
      <c r="AL4732" s="117"/>
      <c r="AN4732" s="35" t="str">
        <f t="shared" si="265"/>
        <v/>
      </c>
      <c r="AO4732" s="35" t="str">
        <f t="shared" si="266"/>
        <v>-</v>
      </c>
      <c r="AQ4732" s="25" t="str">
        <f t="shared" si="264"/>
        <v>-</v>
      </c>
      <c r="BP4732" s="61"/>
      <c r="CT4732" s="61"/>
      <c r="CU4732" s="61"/>
      <c r="CV4732" s="61"/>
      <c r="CW4732" s="61"/>
      <c r="CX4732" s="61"/>
      <c r="CY4732" s="61"/>
      <c r="CZ4732" s="61"/>
      <c r="DA4732" s="61"/>
      <c r="DB4732" s="61"/>
      <c r="DC4732" s="61"/>
      <c r="DD4732" s="61"/>
      <c r="DE4732" s="61"/>
      <c r="DF4732" s="61"/>
      <c r="DG4732" s="61"/>
      <c r="DH4732" s="61"/>
      <c r="DI4732" s="61"/>
      <c r="DJ4732" s="61"/>
      <c r="DK4732" s="61"/>
      <c r="DL4732" s="61"/>
      <c r="DM4732" s="61"/>
    </row>
    <row r="4733" spans="1:117" s="25" customFormat="1" x14ac:dyDescent="0.2">
      <c r="A4733" s="117" t="s">
        <v>718</v>
      </c>
      <c r="B4733" s="117" t="s">
        <v>684</v>
      </c>
      <c r="C4733" s="117" t="s">
        <v>148</v>
      </c>
      <c r="I4733" s="116"/>
      <c r="J4733" s="116"/>
      <c r="K4733" s="116"/>
      <c r="L4733" s="116"/>
      <c r="M4733" s="116"/>
      <c r="N4733" s="116"/>
      <c r="AL4733" s="117"/>
      <c r="AN4733" s="35" t="str">
        <f t="shared" si="265"/>
        <v/>
      </c>
      <c r="AO4733" s="35" t="str">
        <f t="shared" si="266"/>
        <v>-</v>
      </c>
      <c r="AQ4733" s="25" t="str">
        <f t="shared" si="264"/>
        <v>-</v>
      </c>
      <c r="BP4733" s="61"/>
      <c r="CT4733" s="61"/>
      <c r="CU4733" s="61"/>
      <c r="CV4733" s="61"/>
      <c r="CW4733" s="61"/>
      <c r="CX4733" s="61"/>
      <c r="CY4733" s="61"/>
      <c r="CZ4733" s="61"/>
      <c r="DA4733" s="61"/>
      <c r="DB4733" s="61"/>
      <c r="DC4733" s="61"/>
      <c r="DD4733" s="61"/>
      <c r="DE4733" s="61"/>
      <c r="DF4733" s="61"/>
      <c r="DG4733" s="61"/>
      <c r="DH4733" s="61"/>
      <c r="DI4733" s="61"/>
      <c r="DJ4733" s="61"/>
      <c r="DK4733" s="61"/>
      <c r="DL4733" s="61"/>
      <c r="DM4733" s="61"/>
    </row>
    <row r="4734" spans="1:117" s="25" customFormat="1" x14ac:dyDescent="0.2">
      <c r="A4734" s="117" t="s">
        <v>719</v>
      </c>
      <c r="B4734" s="117" t="s">
        <v>684</v>
      </c>
      <c r="C4734" s="117" t="s">
        <v>147</v>
      </c>
      <c r="I4734" s="116"/>
      <c r="J4734" s="116"/>
      <c r="K4734" s="116"/>
      <c r="L4734" s="116"/>
      <c r="M4734" s="116"/>
      <c r="N4734" s="116"/>
      <c r="AL4734" s="117"/>
      <c r="AN4734" s="35" t="str">
        <f t="shared" si="265"/>
        <v/>
      </c>
      <c r="AO4734" s="35" t="str">
        <f t="shared" si="266"/>
        <v>-</v>
      </c>
      <c r="AQ4734" s="25" t="str">
        <f t="shared" si="264"/>
        <v>-</v>
      </c>
      <c r="BP4734" s="61"/>
      <c r="CT4734" s="61"/>
      <c r="CU4734" s="61"/>
      <c r="CV4734" s="61"/>
      <c r="CW4734" s="61"/>
      <c r="CX4734" s="61"/>
      <c r="CY4734" s="61"/>
      <c r="CZ4734" s="61"/>
      <c r="DA4734" s="61"/>
      <c r="DB4734" s="61"/>
      <c r="DC4734" s="61"/>
      <c r="DD4734" s="61"/>
      <c r="DE4734" s="61"/>
      <c r="DF4734" s="61"/>
      <c r="DG4734" s="61"/>
      <c r="DH4734" s="61"/>
      <c r="DI4734" s="61"/>
      <c r="DJ4734" s="61"/>
      <c r="DK4734" s="61"/>
      <c r="DL4734" s="61"/>
      <c r="DM4734" s="61"/>
    </row>
    <row r="4735" spans="1:117" s="25" customFormat="1" x14ac:dyDescent="0.2">
      <c r="A4735" s="117" t="s">
        <v>720</v>
      </c>
      <c r="B4735" s="117" t="s">
        <v>684</v>
      </c>
      <c r="C4735" s="117" t="s">
        <v>158</v>
      </c>
      <c r="I4735" s="116"/>
      <c r="J4735" s="116"/>
      <c r="K4735" s="116"/>
      <c r="L4735" s="116"/>
      <c r="M4735" s="116"/>
      <c r="N4735" s="116"/>
      <c r="AL4735" s="117"/>
      <c r="AN4735" s="35" t="str">
        <f t="shared" si="265"/>
        <v/>
      </c>
      <c r="AO4735" s="35" t="str">
        <f t="shared" si="266"/>
        <v>-</v>
      </c>
      <c r="AQ4735" s="25" t="str">
        <f t="shared" si="264"/>
        <v>-</v>
      </c>
      <c r="BP4735" s="61"/>
      <c r="CT4735" s="61"/>
      <c r="CU4735" s="61"/>
      <c r="CV4735" s="61"/>
      <c r="CW4735" s="61"/>
      <c r="CX4735" s="61"/>
      <c r="CY4735" s="61"/>
      <c r="CZ4735" s="61"/>
      <c r="DA4735" s="61"/>
      <c r="DB4735" s="61"/>
      <c r="DC4735" s="61"/>
      <c r="DD4735" s="61"/>
      <c r="DE4735" s="61"/>
      <c r="DF4735" s="61"/>
      <c r="DG4735" s="61"/>
      <c r="DH4735" s="61"/>
      <c r="DI4735" s="61"/>
      <c r="DJ4735" s="61"/>
      <c r="DK4735" s="61"/>
      <c r="DL4735" s="61"/>
      <c r="DM4735" s="61"/>
    </row>
    <row r="4736" spans="1:117" s="25" customFormat="1" x14ac:dyDescent="0.2">
      <c r="A4736" s="117" t="s">
        <v>721</v>
      </c>
      <c r="B4736" s="117" t="s">
        <v>684</v>
      </c>
      <c r="C4736" s="117" t="s">
        <v>157</v>
      </c>
      <c r="I4736" s="116"/>
      <c r="J4736" s="116"/>
      <c r="K4736" s="116"/>
      <c r="L4736" s="116"/>
      <c r="M4736" s="116"/>
      <c r="N4736" s="116"/>
      <c r="AL4736" s="117"/>
      <c r="AN4736" s="35" t="str">
        <f t="shared" si="265"/>
        <v/>
      </c>
      <c r="AO4736" s="35" t="str">
        <f t="shared" si="266"/>
        <v>-</v>
      </c>
      <c r="AQ4736" s="25" t="str">
        <f t="shared" si="264"/>
        <v>-</v>
      </c>
      <c r="BP4736" s="61"/>
      <c r="CT4736" s="61"/>
      <c r="CU4736" s="61"/>
      <c r="CV4736" s="61"/>
      <c r="CW4736" s="61"/>
      <c r="CX4736" s="61"/>
      <c r="CY4736" s="61"/>
      <c r="CZ4736" s="61"/>
      <c r="DA4736" s="61"/>
      <c r="DB4736" s="61"/>
      <c r="DC4736" s="61"/>
      <c r="DD4736" s="61"/>
      <c r="DE4736" s="61"/>
      <c r="DF4736" s="61"/>
      <c r="DG4736" s="61"/>
      <c r="DH4736" s="61"/>
      <c r="DI4736" s="61"/>
      <c r="DJ4736" s="61"/>
      <c r="DK4736" s="61"/>
      <c r="DL4736" s="61"/>
      <c r="DM4736" s="61"/>
    </row>
    <row r="4737" spans="1:117" s="25" customFormat="1" x14ac:dyDescent="0.2">
      <c r="A4737" s="117" t="s">
        <v>722</v>
      </c>
      <c r="B4737" s="117" t="s">
        <v>684</v>
      </c>
      <c r="C4737" s="117" t="s">
        <v>156</v>
      </c>
      <c r="I4737" s="116"/>
      <c r="J4737" s="116"/>
      <c r="K4737" s="116"/>
      <c r="L4737" s="116"/>
      <c r="M4737" s="116"/>
      <c r="N4737" s="116"/>
      <c r="AL4737" s="117"/>
      <c r="AN4737" s="35" t="str">
        <f t="shared" si="265"/>
        <v/>
      </c>
      <c r="AO4737" s="35" t="str">
        <f t="shared" si="266"/>
        <v>-</v>
      </c>
      <c r="AQ4737" s="25" t="str">
        <f t="shared" si="264"/>
        <v>-</v>
      </c>
      <c r="BP4737" s="61"/>
      <c r="CT4737" s="61"/>
      <c r="CU4737" s="61"/>
      <c r="CV4737" s="61"/>
      <c r="CW4737" s="61"/>
      <c r="CX4737" s="61"/>
      <c r="CY4737" s="61"/>
      <c r="CZ4737" s="61"/>
      <c r="DA4737" s="61"/>
      <c r="DB4737" s="61"/>
      <c r="DC4737" s="61"/>
      <c r="DD4737" s="61"/>
      <c r="DE4737" s="61"/>
      <c r="DF4737" s="61"/>
      <c r="DG4737" s="61"/>
      <c r="DH4737" s="61"/>
      <c r="DI4737" s="61"/>
      <c r="DJ4737" s="61"/>
      <c r="DK4737" s="61"/>
      <c r="DL4737" s="61"/>
      <c r="DM4737" s="61"/>
    </row>
    <row r="4738" spans="1:117" s="25" customFormat="1" x14ac:dyDescent="0.2">
      <c r="A4738" s="117" t="s">
        <v>723</v>
      </c>
      <c r="B4738" s="117" t="s">
        <v>684</v>
      </c>
      <c r="C4738" s="117" t="s">
        <v>155</v>
      </c>
      <c r="I4738" s="116"/>
      <c r="J4738" s="116"/>
      <c r="K4738" s="116"/>
      <c r="L4738" s="116"/>
      <c r="M4738" s="116"/>
      <c r="N4738" s="116"/>
      <c r="AL4738" s="117"/>
      <c r="AN4738" s="35" t="str">
        <f t="shared" si="265"/>
        <v/>
      </c>
      <c r="AO4738" s="35" t="str">
        <f t="shared" si="266"/>
        <v>-</v>
      </c>
      <c r="AQ4738" s="25" t="str">
        <f t="shared" si="264"/>
        <v>-</v>
      </c>
      <c r="BP4738" s="61"/>
      <c r="CT4738" s="61"/>
      <c r="CU4738" s="61"/>
      <c r="CV4738" s="61"/>
      <c r="CW4738" s="61"/>
      <c r="CX4738" s="61"/>
      <c r="CY4738" s="61"/>
      <c r="CZ4738" s="61"/>
      <c r="DA4738" s="61"/>
      <c r="DB4738" s="61"/>
      <c r="DC4738" s="61"/>
      <c r="DD4738" s="61"/>
      <c r="DE4738" s="61"/>
      <c r="DF4738" s="61"/>
      <c r="DG4738" s="61"/>
      <c r="DH4738" s="61"/>
      <c r="DI4738" s="61"/>
      <c r="DJ4738" s="61"/>
      <c r="DK4738" s="61"/>
      <c r="DL4738" s="61"/>
      <c r="DM4738" s="61"/>
    </row>
    <row r="4739" spans="1:117" s="25" customFormat="1" x14ac:dyDescent="0.2">
      <c r="A4739" s="117" t="s">
        <v>724</v>
      </c>
      <c r="B4739" s="117" t="s">
        <v>684</v>
      </c>
      <c r="C4739" s="117" t="s">
        <v>154</v>
      </c>
      <c r="I4739" s="116"/>
      <c r="J4739" s="116"/>
      <c r="K4739" s="116"/>
      <c r="L4739" s="116"/>
      <c r="M4739" s="116"/>
      <c r="N4739" s="116"/>
      <c r="AL4739" s="117"/>
      <c r="AN4739" s="35" t="str">
        <f t="shared" si="265"/>
        <v/>
      </c>
      <c r="AO4739" s="35" t="str">
        <f t="shared" si="266"/>
        <v>-</v>
      </c>
      <c r="AQ4739" s="25" t="str">
        <f t="shared" si="264"/>
        <v>-</v>
      </c>
      <c r="BP4739" s="61"/>
      <c r="CT4739" s="61"/>
      <c r="CU4739" s="61"/>
      <c r="CV4739" s="61"/>
      <c r="CW4739" s="61"/>
      <c r="CX4739" s="61"/>
      <c r="CY4739" s="61"/>
      <c r="CZ4739" s="61"/>
      <c r="DA4739" s="61"/>
      <c r="DB4739" s="61"/>
      <c r="DC4739" s="61"/>
      <c r="DD4739" s="61"/>
      <c r="DE4739" s="61"/>
      <c r="DF4739" s="61"/>
      <c r="DG4739" s="61"/>
      <c r="DH4739" s="61"/>
      <c r="DI4739" s="61"/>
      <c r="DJ4739" s="61"/>
      <c r="DK4739" s="61"/>
      <c r="DL4739" s="61"/>
      <c r="DM4739" s="61"/>
    </row>
    <row r="4740" spans="1:117" s="25" customFormat="1" x14ac:dyDescent="0.2">
      <c r="A4740" s="117" t="s">
        <v>725</v>
      </c>
      <c r="B4740" s="117" t="s">
        <v>684</v>
      </c>
      <c r="C4740" s="117" t="s">
        <v>153</v>
      </c>
      <c r="I4740" s="116"/>
      <c r="J4740" s="116"/>
      <c r="K4740" s="116"/>
      <c r="L4740" s="116"/>
      <c r="M4740" s="116"/>
      <c r="N4740" s="116"/>
      <c r="AL4740" s="117"/>
      <c r="AN4740" s="35" t="str">
        <f t="shared" si="265"/>
        <v/>
      </c>
      <c r="AO4740" s="35" t="str">
        <f t="shared" si="266"/>
        <v>-</v>
      </c>
      <c r="AQ4740" s="25" t="str">
        <f t="shared" si="264"/>
        <v>-</v>
      </c>
      <c r="BP4740" s="61"/>
      <c r="CT4740" s="61"/>
      <c r="CU4740" s="61"/>
      <c r="CV4740" s="61"/>
      <c r="CW4740" s="61"/>
      <c r="CX4740" s="61"/>
      <c r="CY4740" s="61"/>
      <c r="CZ4740" s="61"/>
      <c r="DA4740" s="61"/>
      <c r="DB4740" s="61"/>
      <c r="DC4740" s="61"/>
      <c r="DD4740" s="61"/>
      <c r="DE4740" s="61"/>
      <c r="DF4740" s="61"/>
      <c r="DG4740" s="61"/>
      <c r="DH4740" s="61"/>
      <c r="DI4740" s="61"/>
      <c r="DJ4740" s="61"/>
      <c r="DK4740" s="61"/>
      <c r="DL4740" s="61"/>
      <c r="DM4740" s="61"/>
    </row>
    <row r="4741" spans="1:117" s="25" customFormat="1" x14ac:dyDescent="0.2">
      <c r="A4741" s="117" t="s">
        <v>726</v>
      </c>
      <c r="B4741" s="117" t="s">
        <v>684</v>
      </c>
      <c r="C4741" s="117" t="s">
        <v>152</v>
      </c>
      <c r="I4741" s="116"/>
      <c r="J4741" s="116"/>
      <c r="K4741" s="116"/>
      <c r="L4741" s="116"/>
      <c r="M4741" s="116"/>
      <c r="N4741" s="116"/>
      <c r="AL4741" s="117"/>
      <c r="AN4741" s="35" t="str">
        <f t="shared" si="265"/>
        <v/>
      </c>
      <c r="AO4741" s="35" t="str">
        <f t="shared" si="266"/>
        <v>-</v>
      </c>
      <c r="AQ4741" s="25" t="str">
        <f t="shared" si="264"/>
        <v>-</v>
      </c>
      <c r="BP4741" s="61"/>
      <c r="CT4741" s="61"/>
      <c r="CU4741" s="61"/>
      <c r="CV4741" s="61"/>
      <c r="CW4741" s="61"/>
      <c r="CX4741" s="61"/>
      <c r="CY4741" s="61"/>
      <c r="CZ4741" s="61"/>
      <c r="DA4741" s="61"/>
      <c r="DB4741" s="61"/>
      <c r="DC4741" s="61"/>
      <c r="DD4741" s="61"/>
      <c r="DE4741" s="61"/>
      <c r="DF4741" s="61"/>
      <c r="DG4741" s="61"/>
      <c r="DH4741" s="61"/>
      <c r="DI4741" s="61"/>
      <c r="DJ4741" s="61"/>
      <c r="DK4741" s="61"/>
      <c r="DL4741" s="61"/>
      <c r="DM4741" s="61"/>
    </row>
    <row r="4742" spans="1:117" s="25" customFormat="1" x14ac:dyDescent="0.2">
      <c r="A4742" s="117" t="s">
        <v>727</v>
      </c>
      <c r="B4742" s="117" t="s">
        <v>684</v>
      </c>
      <c r="C4742" s="117" t="s">
        <v>151</v>
      </c>
      <c r="I4742" s="116"/>
      <c r="J4742" s="116"/>
      <c r="K4742" s="116"/>
      <c r="L4742" s="116"/>
      <c r="M4742" s="116"/>
      <c r="N4742" s="116"/>
      <c r="AL4742" s="117"/>
      <c r="AN4742" s="35" t="str">
        <f t="shared" si="265"/>
        <v/>
      </c>
      <c r="AO4742" s="35" t="str">
        <f t="shared" si="266"/>
        <v>-</v>
      </c>
      <c r="AQ4742" s="25" t="str">
        <f t="shared" si="264"/>
        <v>-</v>
      </c>
      <c r="BP4742" s="61"/>
      <c r="CT4742" s="61"/>
      <c r="CU4742" s="61"/>
      <c r="CV4742" s="61"/>
      <c r="CW4742" s="61"/>
      <c r="CX4742" s="61"/>
      <c r="CY4742" s="61"/>
      <c r="CZ4742" s="61"/>
      <c r="DA4742" s="61"/>
      <c r="DB4742" s="61"/>
      <c r="DC4742" s="61"/>
      <c r="DD4742" s="61"/>
      <c r="DE4742" s="61"/>
      <c r="DF4742" s="61"/>
      <c r="DG4742" s="61"/>
      <c r="DH4742" s="61"/>
      <c r="DI4742" s="61"/>
      <c r="DJ4742" s="61"/>
      <c r="DK4742" s="61"/>
      <c r="DL4742" s="61"/>
      <c r="DM4742" s="61"/>
    </row>
    <row r="4743" spans="1:117" s="25" customFormat="1" x14ac:dyDescent="0.2">
      <c r="A4743" s="117" t="s">
        <v>728</v>
      </c>
      <c r="B4743" s="117" t="s">
        <v>684</v>
      </c>
      <c r="C4743" s="117" t="s">
        <v>150</v>
      </c>
      <c r="I4743" s="116"/>
      <c r="J4743" s="116"/>
      <c r="K4743" s="116"/>
      <c r="L4743" s="116"/>
      <c r="M4743" s="116"/>
      <c r="N4743" s="116"/>
      <c r="AL4743" s="117"/>
      <c r="AN4743" s="35" t="str">
        <f t="shared" si="265"/>
        <v/>
      </c>
      <c r="AO4743" s="35" t="str">
        <f t="shared" si="266"/>
        <v>-</v>
      </c>
      <c r="AQ4743" s="25" t="str">
        <f t="shared" si="264"/>
        <v>-</v>
      </c>
      <c r="BP4743" s="61"/>
      <c r="CT4743" s="61"/>
      <c r="CU4743" s="61"/>
      <c r="CV4743" s="61"/>
      <c r="CW4743" s="61"/>
      <c r="CX4743" s="61"/>
      <c r="CY4743" s="61"/>
      <c r="CZ4743" s="61"/>
      <c r="DA4743" s="61"/>
      <c r="DB4743" s="61"/>
      <c r="DC4743" s="61"/>
      <c r="DD4743" s="61"/>
      <c r="DE4743" s="61"/>
      <c r="DF4743" s="61"/>
      <c r="DG4743" s="61"/>
      <c r="DH4743" s="61"/>
      <c r="DI4743" s="61"/>
      <c r="DJ4743" s="61"/>
      <c r="DK4743" s="61"/>
      <c r="DL4743" s="61"/>
      <c r="DM4743" s="61"/>
    </row>
    <row r="4744" spans="1:117" s="25" customFormat="1" x14ac:dyDescent="0.2">
      <c r="A4744" s="117" t="s">
        <v>729</v>
      </c>
      <c r="B4744" s="117" t="s">
        <v>684</v>
      </c>
      <c r="C4744" s="117" t="s">
        <v>149</v>
      </c>
      <c r="I4744" s="116"/>
      <c r="J4744" s="116"/>
      <c r="K4744" s="116"/>
      <c r="L4744" s="116"/>
      <c r="M4744" s="116"/>
      <c r="N4744" s="116"/>
      <c r="AL4744" s="117"/>
      <c r="AN4744" s="35" t="str">
        <f t="shared" si="265"/>
        <v/>
      </c>
      <c r="AO4744" s="35" t="str">
        <f t="shared" si="266"/>
        <v>-</v>
      </c>
      <c r="AQ4744" s="25" t="str">
        <f t="shared" si="264"/>
        <v>-</v>
      </c>
      <c r="BP4744" s="61"/>
      <c r="CT4744" s="61"/>
      <c r="CU4744" s="61"/>
      <c r="CV4744" s="61"/>
      <c r="CW4744" s="61"/>
      <c r="CX4744" s="61"/>
      <c r="CY4744" s="61"/>
      <c r="CZ4744" s="61"/>
      <c r="DA4744" s="61"/>
      <c r="DB4744" s="61"/>
      <c r="DC4744" s="61"/>
      <c r="DD4744" s="61"/>
      <c r="DE4744" s="61"/>
      <c r="DF4744" s="61"/>
      <c r="DG4744" s="61"/>
      <c r="DH4744" s="61"/>
      <c r="DI4744" s="61"/>
      <c r="DJ4744" s="61"/>
      <c r="DK4744" s="61"/>
      <c r="DL4744" s="61"/>
      <c r="DM4744" s="61"/>
    </row>
    <row r="4745" spans="1:117" s="25" customFormat="1" x14ac:dyDescent="0.2">
      <c r="A4745" s="117" t="s">
        <v>730</v>
      </c>
      <c r="B4745" s="117" t="s">
        <v>683</v>
      </c>
      <c r="C4745" s="117" t="s">
        <v>158</v>
      </c>
      <c r="I4745" s="116"/>
      <c r="J4745" s="116"/>
      <c r="K4745" s="116"/>
      <c r="L4745" s="116"/>
      <c r="M4745" s="116"/>
      <c r="N4745" s="116"/>
      <c r="AL4745" s="117"/>
      <c r="AN4745" s="35" t="str">
        <f t="shared" si="265"/>
        <v/>
      </c>
      <c r="AO4745" s="35" t="str">
        <f t="shared" si="266"/>
        <v>-</v>
      </c>
      <c r="AQ4745" s="25" t="str">
        <f t="shared" si="264"/>
        <v>-</v>
      </c>
      <c r="BP4745" s="61"/>
      <c r="CT4745" s="61"/>
      <c r="CU4745" s="61"/>
      <c r="CV4745" s="61"/>
      <c r="CW4745" s="61"/>
      <c r="CX4745" s="61"/>
      <c r="CY4745" s="61"/>
      <c r="CZ4745" s="61"/>
      <c r="DA4745" s="61"/>
      <c r="DB4745" s="61"/>
      <c r="DC4745" s="61"/>
      <c r="DD4745" s="61"/>
      <c r="DE4745" s="61"/>
      <c r="DF4745" s="61"/>
      <c r="DG4745" s="61"/>
      <c r="DH4745" s="61"/>
      <c r="DI4745" s="61"/>
      <c r="DJ4745" s="61"/>
      <c r="DK4745" s="61"/>
      <c r="DL4745" s="61"/>
      <c r="DM4745" s="61"/>
    </row>
    <row r="4746" spans="1:117" s="25" customFormat="1" x14ac:dyDescent="0.2">
      <c r="A4746" s="117" t="s">
        <v>731</v>
      </c>
      <c r="B4746" s="117" t="s">
        <v>683</v>
      </c>
      <c r="C4746" s="117" t="s">
        <v>147</v>
      </c>
      <c r="I4746" s="116"/>
      <c r="J4746" s="116"/>
      <c r="K4746" s="116"/>
      <c r="L4746" s="116"/>
      <c r="M4746" s="116"/>
      <c r="N4746" s="116"/>
      <c r="AL4746" s="117"/>
      <c r="AN4746" s="35" t="str">
        <f t="shared" si="265"/>
        <v/>
      </c>
      <c r="AO4746" s="35" t="str">
        <f t="shared" si="266"/>
        <v>-</v>
      </c>
      <c r="AQ4746" s="25" t="str">
        <f t="shared" si="264"/>
        <v>-</v>
      </c>
      <c r="BP4746" s="61"/>
      <c r="CT4746" s="61"/>
      <c r="CU4746" s="61"/>
      <c r="CV4746" s="61"/>
      <c r="CW4746" s="61"/>
      <c r="CX4746" s="61"/>
      <c r="CY4746" s="61"/>
      <c r="CZ4746" s="61"/>
      <c r="DA4746" s="61"/>
      <c r="DB4746" s="61"/>
      <c r="DC4746" s="61"/>
      <c r="DD4746" s="61"/>
      <c r="DE4746" s="61"/>
      <c r="DF4746" s="61"/>
      <c r="DG4746" s="61"/>
      <c r="DH4746" s="61"/>
      <c r="DI4746" s="61"/>
      <c r="DJ4746" s="61"/>
      <c r="DK4746" s="61"/>
      <c r="DL4746" s="61"/>
      <c r="DM4746" s="61"/>
    </row>
    <row r="4747" spans="1:117" s="25" customFormat="1" x14ac:dyDescent="0.2">
      <c r="A4747" s="117" t="s">
        <v>732</v>
      </c>
      <c r="B4747" s="117" t="s">
        <v>683</v>
      </c>
      <c r="C4747" s="117" t="s">
        <v>148</v>
      </c>
      <c r="I4747" s="116"/>
      <c r="J4747" s="116"/>
      <c r="K4747" s="116"/>
      <c r="L4747" s="116"/>
      <c r="M4747" s="116"/>
      <c r="N4747" s="116"/>
      <c r="AL4747" s="117"/>
      <c r="AN4747" s="35" t="str">
        <f t="shared" si="265"/>
        <v/>
      </c>
      <c r="AO4747" s="35" t="str">
        <f t="shared" si="266"/>
        <v>-</v>
      </c>
      <c r="AQ4747" s="25" t="str">
        <f t="shared" si="264"/>
        <v>-</v>
      </c>
      <c r="BP4747" s="61"/>
      <c r="CT4747" s="61"/>
      <c r="CU4747" s="61"/>
      <c r="CV4747" s="61"/>
      <c r="CW4747" s="61"/>
      <c r="CX4747" s="61"/>
      <c r="CY4747" s="61"/>
      <c r="CZ4747" s="61"/>
      <c r="DA4747" s="61"/>
      <c r="DB4747" s="61"/>
      <c r="DC4747" s="61"/>
      <c r="DD4747" s="61"/>
      <c r="DE4747" s="61"/>
      <c r="DF4747" s="61"/>
      <c r="DG4747" s="61"/>
      <c r="DH4747" s="61"/>
      <c r="DI4747" s="61"/>
      <c r="DJ4747" s="61"/>
      <c r="DK4747" s="61"/>
      <c r="DL4747" s="61"/>
      <c r="DM4747" s="61"/>
    </row>
    <row r="4748" spans="1:117" s="25" customFormat="1" x14ac:dyDescent="0.2">
      <c r="A4748" s="117" t="s">
        <v>733</v>
      </c>
      <c r="B4748" s="117" t="s">
        <v>683</v>
      </c>
      <c r="C4748" s="117" t="s">
        <v>149</v>
      </c>
      <c r="I4748" s="116"/>
      <c r="J4748" s="116"/>
      <c r="K4748" s="116"/>
      <c r="L4748" s="116"/>
      <c r="M4748" s="116"/>
      <c r="N4748" s="116"/>
      <c r="AL4748" s="117"/>
      <c r="AN4748" s="35" t="str">
        <f t="shared" si="265"/>
        <v/>
      </c>
      <c r="AO4748" s="35" t="str">
        <f t="shared" si="266"/>
        <v>-</v>
      </c>
      <c r="AQ4748" s="25" t="str">
        <f t="shared" si="264"/>
        <v>-</v>
      </c>
      <c r="BP4748" s="61"/>
      <c r="CT4748" s="61"/>
      <c r="CU4748" s="61"/>
      <c r="CV4748" s="61"/>
      <c r="CW4748" s="61"/>
      <c r="CX4748" s="61"/>
      <c r="CY4748" s="61"/>
      <c r="CZ4748" s="61"/>
      <c r="DA4748" s="61"/>
      <c r="DB4748" s="61"/>
      <c r="DC4748" s="61"/>
      <c r="DD4748" s="61"/>
      <c r="DE4748" s="61"/>
      <c r="DF4748" s="61"/>
      <c r="DG4748" s="61"/>
      <c r="DH4748" s="61"/>
      <c r="DI4748" s="61"/>
      <c r="DJ4748" s="61"/>
      <c r="DK4748" s="61"/>
      <c r="DL4748" s="61"/>
      <c r="DM4748" s="61"/>
    </row>
    <row r="4749" spans="1:117" s="25" customFormat="1" x14ac:dyDescent="0.2">
      <c r="A4749" s="117" t="s">
        <v>734</v>
      </c>
      <c r="B4749" s="117" t="s">
        <v>683</v>
      </c>
      <c r="C4749" s="117" t="s">
        <v>150</v>
      </c>
      <c r="I4749" s="116"/>
      <c r="J4749" s="116"/>
      <c r="K4749" s="116"/>
      <c r="L4749" s="116"/>
      <c r="M4749" s="116"/>
      <c r="N4749" s="116"/>
      <c r="AL4749" s="117"/>
      <c r="AN4749" s="35" t="str">
        <f t="shared" si="265"/>
        <v/>
      </c>
      <c r="AO4749" s="35" t="str">
        <f t="shared" si="266"/>
        <v>-</v>
      </c>
      <c r="AQ4749" s="25" t="str">
        <f t="shared" si="264"/>
        <v>-</v>
      </c>
      <c r="BP4749" s="61"/>
      <c r="CT4749" s="61"/>
      <c r="CU4749" s="61"/>
      <c r="CV4749" s="61"/>
      <c r="CW4749" s="61"/>
      <c r="CX4749" s="61"/>
      <c r="CY4749" s="61"/>
      <c r="CZ4749" s="61"/>
      <c r="DA4749" s="61"/>
      <c r="DB4749" s="61"/>
      <c r="DC4749" s="61"/>
      <c r="DD4749" s="61"/>
      <c r="DE4749" s="61"/>
      <c r="DF4749" s="61"/>
      <c r="DG4749" s="61"/>
      <c r="DH4749" s="61"/>
      <c r="DI4749" s="61"/>
      <c r="DJ4749" s="61"/>
      <c r="DK4749" s="61"/>
      <c r="DL4749" s="61"/>
      <c r="DM4749" s="61"/>
    </row>
    <row r="4750" spans="1:117" s="25" customFormat="1" x14ac:dyDescent="0.2">
      <c r="A4750" s="117" t="s">
        <v>735</v>
      </c>
      <c r="B4750" s="117" t="s">
        <v>683</v>
      </c>
      <c r="C4750" s="117" t="s">
        <v>151</v>
      </c>
      <c r="I4750" s="116"/>
      <c r="J4750" s="116"/>
      <c r="K4750" s="116"/>
      <c r="L4750" s="116"/>
      <c r="M4750" s="116"/>
      <c r="N4750" s="116"/>
      <c r="AL4750" s="117"/>
      <c r="AN4750" s="35" t="str">
        <f t="shared" si="265"/>
        <v/>
      </c>
      <c r="AO4750" s="35" t="str">
        <f t="shared" si="266"/>
        <v>-</v>
      </c>
      <c r="AQ4750" s="25" t="str">
        <f t="shared" si="264"/>
        <v>-</v>
      </c>
      <c r="BP4750" s="61"/>
      <c r="CT4750" s="61"/>
      <c r="CU4750" s="61"/>
      <c r="CV4750" s="61"/>
      <c r="CW4750" s="61"/>
      <c r="CX4750" s="61"/>
      <c r="CY4750" s="61"/>
      <c r="CZ4750" s="61"/>
      <c r="DA4750" s="61"/>
      <c r="DB4750" s="61"/>
      <c r="DC4750" s="61"/>
      <c r="DD4750" s="61"/>
      <c r="DE4750" s="61"/>
      <c r="DF4750" s="61"/>
      <c r="DG4750" s="61"/>
      <c r="DH4750" s="61"/>
      <c r="DI4750" s="61"/>
      <c r="DJ4750" s="61"/>
      <c r="DK4750" s="61"/>
      <c r="DL4750" s="61"/>
      <c r="DM4750" s="61"/>
    </row>
    <row r="4751" spans="1:117" s="25" customFormat="1" x14ac:dyDescent="0.2">
      <c r="A4751" s="117" t="s">
        <v>736</v>
      </c>
      <c r="B4751" s="117" t="s">
        <v>683</v>
      </c>
      <c r="C4751" s="117" t="s">
        <v>152</v>
      </c>
      <c r="I4751" s="116"/>
      <c r="J4751" s="116"/>
      <c r="K4751" s="116"/>
      <c r="L4751" s="116"/>
      <c r="M4751" s="116"/>
      <c r="N4751" s="116"/>
      <c r="AL4751" s="117"/>
      <c r="AN4751" s="35" t="str">
        <f t="shared" si="265"/>
        <v/>
      </c>
      <c r="AO4751" s="35" t="str">
        <f t="shared" si="266"/>
        <v>-</v>
      </c>
      <c r="AQ4751" s="25" t="str">
        <f t="shared" si="264"/>
        <v>-</v>
      </c>
      <c r="BP4751" s="61"/>
      <c r="CT4751" s="61"/>
      <c r="CU4751" s="61"/>
      <c r="CV4751" s="61"/>
      <c r="CW4751" s="61"/>
      <c r="CX4751" s="61"/>
      <c r="CY4751" s="61"/>
      <c r="CZ4751" s="61"/>
      <c r="DA4751" s="61"/>
      <c r="DB4751" s="61"/>
      <c r="DC4751" s="61"/>
      <c r="DD4751" s="61"/>
      <c r="DE4751" s="61"/>
      <c r="DF4751" s="61"/>
      <c r="DG4751" s="61"/>
      <c r="DH4751" s="61"/>
      <c r="DI4751" s="61"/>
      <c r="DJ4751" s="61"/>
      <c r="DK4751" s="61"/>
      <c r="DL4751" s="61"/>
      <c r="DM4751" s="61"/>
    </row>
    <row r="4752" spans="1:117" s="25" customFormat="1" x14ac:dyDescent="0.2">
      <c r="A4752" s="117" t="s">
        <v>737</v>
      </c>
      <c r="B4752" s="117" t="s">
        <v>683</v>
      </c>
      <c r="C4752" s="117" t="s">
        <v>153</v>
      </c>
      <c r="I4752" s="116"/>
      <c r="J4752" s="116"/>
      <c r="K4752" s="116"/>
      <c r="L4752" s="116"/>
      <c r="M4752" s="116"/>
      <c r="N4752" s="116"/>
      <c r="AL4752" s="117"/>
      <c r="AN4752" s="35" t="str">
        <f t="shared" si="265"/>
        <v/>
      </c>
      <c r="AO4752" s="35" t="str">
        <f t="shared" si="266"/>
        <v>-</v>
      </c>
      <c r="AQ4752" s="25" t="str">
        <f t="shared" si="264"/>
        <v>-</v>
      </c>
      <c r="BP4752" s="61"/>
      <c r="CT4752" s="61"/>
      <c r="CU4752" s="61"/>
      <c r="CV4752" s="61"/>
      <c r="CW4752" s="61"/>
      <c r="CX4752" s="61"/>
      <c r="CY4752" s="61"/>
      <c r="CZ4752" s="61"/>
      <c r="DA4752" s="61"/>
      <c r="DB4752" s="61"/>
      <c r="DC4752" s="61"/>
      <c r="DD4752" s="61"/>
      <c r="DE4752" s="61"/>
      <c r="DF4752" s="61"/>
      <c r="DG4752" s="61"/>
      <c r="DH4752" s="61"/>
      <c r="DI4752" s="61"/>
      <c r="DJ4752" s="61"/>
      <c r="DK4752" s="61"/>
      <c r="DL4752" s="61"/>
      <c r="DM4752" s="61"/>
    </row>
    <row r="4753" spans="1:117" s="25" customFormat="1" x14ac:dyDescent="0.2">
      <c r="A4753" s="117" t="s">
        <v>738</v>
      </c>
      <c r="B4753" s="117" t="s">
        <v>683</v>
      </c>
      <c r="C4753" s="117" t="s">
        <v>154</v>
      </c>
      <c r="I4753" s="116"/>
      <c r="J4753" s="116"/>
      <c r="K4753" s="116"/>
      <c r="L4753" s="116"/>
      <c r="M4753" s="116"/>
      <c r="N4753" s="116"/>
      <c r="AL4753" s="117"/>
      <c r="AN4753" s="35" t="str">
        <f t="shared" si="265"/>
        <v/>
      </c>
      <c r="AO4753" s="35" t="str">
        <f t="shared" si="266"/>
        <v>-</v>
      </c>
      <c r="AQ4753" s="25" t="str">
        <f t="shared" si="264"/>
        <v>-</v>
      </c>
      <c r="BP4753" s="61"/>
      <c r="CT4753" s="61"/>
      <c r="CU4753" s="61"/>
      <c r="CV4753" s="61"/>
      <c r="CW4753" s="61"/>
      <c r="CX4753" s="61"/>
      <c r="CY4753" s="61"/>
      <c r="CZ4753" s="61"/>
      <c r="DA4753" s="61"/>
      <c r="DB4753" s="61"/>
      <c r="DC4753" s="61"/>
      <c r="DD4753" s="61"/>
      <c r="DE4753" s="61"/>
      <c r="DF4753" s="61"/>
      <c r="DG4753" s="61"/>
      <c r="DH4753" s="61"/>
      <c r="DI4753" s="61"/>
      <c r="DJ4753" s="61"/>
      <c r="DK4753" s="61"/>
      <c r="DL4753" s="61"/>
      <c r="DM4753" s="61"/>
    </row>
    <row r="4754" spans="1:117" s="25" customFormat="1" x14ac:dyDescent="0.2">
      <c r="A4754" s="117" t="s">
        <v>739</v>
      </c>
      <c r="B4754" s="117" t="s">
        <v>683</v>
      </c>
      <c r="C4754" s="117" t="s">
        <v>155</v>
      </c>
      <c r="I4754" s="116"/>
      <c r="J4754" s="116"/>
      <c r="K4754" s="116"/>
      <c r="L4754" s="116"/>
      <c r="M4754" s="116"/>
      <c r="N4754" s="116"/>
      <c r="AL4754" s="117"/>
      <c r="AN4754" s="35" t="str">
        <f t="shared" si="265"/>
        <v/>
      </c>
      <c r="AO4754" s="35" t="str">
        <f t="shared" si="266"/>
        <v>-</v>
      </c>
      <c r="AQ4754" s="25" t="str">
        <f t="shared" si="264"/>
        <v>-</v>
      </c>
      <c r="BP4754" s="61"/>
      <c r="CT4754" s="61"/>
      <c r="CU4754" s="61"/>
      <c r="CV4754" s="61"/>
      <c r="CW4754" s="61"/>
      <c r="CX4754" s="61"/>
      <c r="CY4754" s="61"/>
      <c r="CZ4754" s="61"/>
      <c r="DA4754" s="61"/>
      <c r="DB4754" s="61"/>
      <c r="DC4754" s="61"/>
      <c r="DD4754" s="61"/>
      <c r="DE4754" s="61"/>
      <c r="DF4754" s="61"/>
      <c r="DG4754" s="61"/>
      <c r="DH4754" s="61"/>
      <c r="DI4754" s="61"/>
      <c r="DJ4754" s="61"/>
      <c r="DK4754" s="61"/>
      <c r="DL4754" s="61"/>
      <c r="DM4754" s="61"/>
    </row>
    <row r="4755" spans="1:117" s="25" customFormat="1" x14ac:dyDescent="0.2">
      <c r="A4755" s="117" t="s">
        <v>740</v>
      </c>
      <c r="B4755" s="117" t="s">
        <v>683</v>
      </c>
      <c r="C4755" s="117" t="s">
        <v>156</v>
      </c>
      <c r="I4755" s="116"/>
      <c r="J4755" s="116"/>
      <c r="K4755" s="116"/>
      <c r="L4755" s="116"/>
      <c r="M4755" s="116"/>
      <c r="N4755" s="116"/>
      <c r="AL4755" s="117"/>
      <c r="AN4755" s="35" t="str">
        <f t="shared" si="265"/>
        <v/>
      </c>
      <c r="AO4755" s="35" t="str">
        <f t="shared" si="266"/>
        <v>-</v>
      </c>
      <c r="AQ4755" s="25" t="str">
        <f t="shared" si="264"/>
        <v>-</v>
      </c>
      <c r="BP4755" s="61"/>
      <c r="CT4755" s="61"/>
      <c r="CU4755" s="61"/>
      <c r="CV4755" s="61"/>
      <c r="CW4755" s="61"/>
      <c r="CX4755" s="61"/>
      <c r="CY4755" s="61"/>
      <c r="CZ4755" s="61"/>
      <c r="DA4755" s="61"/>
      <c r="DB4755" s="61"/>
      <c r="DC4755" s="61"/>
      <c r="DD4755" s="61"/>
      <c r="DE4755" s="61"/>
      <c r="DF4755" s="61"/>
      <c r="DG4755" s="61"/>
      <c r="DH4755" s="61"/>
      <c r="DI4755" s="61"/>
      <c r="DJ4755" s="61"/>
      <c r="DK4755" s="61"/>
      <c r="DL4755" s="61"/>
      <c r="DM4755" s="61"/>
    </row>
    <row r="4756" spans="1:117" s="25" customFormat="1" x14ac:dyDescent="0.2">
      <c r="A4756" s="117" t="s">
        <v>741</v>
      </c>
      <c r="B4756" s="117" t="s">
        <v>683</v>
      </c>
      <c r="C4756" s="117" t="s">
        <v>157</v>
      </c>
      <c r="I4756" s="116"/>
      <c r="J4756" s="116"/>
      <c r="K4756" s="116"/>
      <c r="L4756" s="116"/>
      <c r="M4756" s="116"/>
      <c r="N4756" s="116"/>
      <c r="AL4756" s="117"/>
      <c r="AN4756" s="35" t="str">
        <f t="shared" si="265"/>
        <v/>
      </c>
      <c r="AO4756" s="35" t="str">
        <f t="shared" si="266"/>
        <v>-</v>
      </c>
      <c r="AQ4756" s="25" t="str">
        <f t="shared" si="264"/>
        <v>-</v>
      </c>
      <c r="BP4756" s="61"/>
      <c r="CT4756" s="61"/>
      <c r="CU4756" s="61"/>
      <c r="CV4756" s="61"/>
      <c r="CW4756" s="61"/>
      <c r="CX4756" s="61"/>
      <c r="CY4756" s="61"/>
      <c r="CZ4756" s="61"/>
      <c r="DA4756" s="61"/>
      <c r="DB4756" s="61"/>
      <c r="DC4756" s="61"/>
      <c r="DD4756" s="61"/>
      <c r="DE4756" s="61"/>
      <c r="DF4756" s="61"/>
      <c r="DG4756" s="61"/>
      <c r="DH4756" s="61"/>
      <c r="DI4756" s="61"/>
      <c r="DJ4756" s="61"/>
      <c r="DK4756" s="61"/>
      <c r="DL4756" s="61"/>
      <c r="DM4756" s="61"/>
    </row>
    <row r="4757" spans="1:117" s="25" customFormat="1" x14ac:dyDescent="0.2">
      <c r="A4757" s="117" t="s">
        <v>730</v>
      </c>
      <c r="B4757" s="117" t="s">
        <v>684</v>
      </c>
      <c r="C4757" s="117" t="s">
        <v>148</v>
      </c>
      <c r="I4757" s="116"/>
      <c r="J4757" s="116"/>
      <c r="K4757" s="116"/>
      <c r="L4757" s="116"/>
      <c r="M4757" s="116"/>
      <c r="N4757" s="116"/>
      <c r="AL4757" s="117"/>
      <c r="AN4757" s="35" t="str">
        <f t="shared" si="265"/>
        <v/>
      </c>
      <c r="AO4757" s="35" t="str">
        <f t="shared" si="266"/>
        <v>-</v>
      </c>
      <c r="AQ4757" s="25" t="str">
        <f t="shared" si="264"/>
        <v>-</v>
      </c>
      <c r="BP4757" s="61"/>
      <c r="CT4757" s="61"/>
      <c r="CU4757" s="61"/>
      <c r="CV4757" s="61"/>
      <c r="CW4757" s="61"/>
      <c r="CX4757" s="61"/>
      <c r="CY4757" s="61"/>
      <c r="CZ4757" s="61"/>
      <c r="DA4757" s="61"/>
      <c r="DB4757" s="61"/>
      <c r="DC4757" s="61"/>
      <c r="DD4757" s="61"/>
      <c r="DE4757" s="61"/>
      <c r="DF4757" s="61"/>
      <c r="DG4757" s="61"/>
      <c r="DH4757" s="61"/>
      <c r="DI4757" s="61"/>
      <c r="DJ4757" s="61"/>
      <c r="DK4757" s="61"/>
      <c r="DL4757" s="61"/>
      <c r="DM4757" s="61"/>
    </row>
    <row r="4758" spans="1:117" s="25" customFormat="1" x14ac:dyDescent="0.2">
      <c r="A4758" s="117" t="s">
        <v>731</v>
      </c>
      <c r="B4758" s="117" t="s">
        <v>684</v>
      </c>
      <c r="C4758" s="117" t="s">
        <v>147</v>
      </c>
      <c r="I4758" s="116"/>
      <c r="J4758" s="116"/>
      <c r="K4758" s="116"/>
      <c r="L4758" s="116"/>
      <c r="M4758" s="116"/>
      <c r="N4758" s="116"/>
      <c r="AL4758" s="117"/>
      <c r="AN4758" s="35" t="str">
        <f t="shared" si="265"/>
        <v/>
      </c>
      <c r="AO4758" s="35" t="str">
        <f t="shared" si="266"/>
        <v>-</v>
      </c>
      <c r="AQ4758" s="25" t="str">
        <f t="shared" si="264"/>
        <v>-</v>
      </c>
      <c r="BP4758" s="61"/>
      <c r="CT4758" s="61"/>
      <c r="CU4758" s="61"/>
      <c r="CV4758" s="61"/>
      <c r="CW4758" s="61"/>
      <c r="CX4758" s="61"/>
      <c r="CY4758" s="61"/>
      <c r="CZ4758" s="61"/>
      <c r="DA4758" s="61"/>
      <c r="DB4758" s="61"/>
      <c r="DC4758" s="61"/>
      <c r="DD4758" s="61"/>
      <c r="DE4758" s="61"/>
      <c r="DF4758" s="61"/>
      <c r="DG4758" s="61"/>
      <c r="DH4758" s="61"/>
      <c r="DI4758" s="61"/>
      <c r="DJ4758" s="61"/>
      <c r="DK4758" s="61"/>
      <c r="DL4758" s="61"/>
      <c r="DM4758" s="61"/>
    </row>
    <row r="4759" spans="1:117" s="25" customFormat="1" x14ac:dyDescent="0.2">
      <c r="A4759" s="117" t="s">
        <v>732</v>
      </c>
      <c r="B4759" s="117" t="s">
        <v>684</v>
      </c>
      <c r="C4759" s="117" t="s">
        <v>158</v>
      </c>
      <c r="I4759" s="116"/>
      <c r="J4759" s="116"/>
      <c r="K4759" s="116"/>
      <c r="L4759" s="116"/>
      <c r="M4759" s="116"/>
      <c r="N4759" s="116"/>
      <c r="AL4759" s="117"/>
      <c r="AN4759" s="35" t="str">
        <f t="shared" si="265"/>
        <v/>
      </c>
      <c r="AO4759" s="35" t="str">
        <f t="shared" si="266"/>
        <v>-</v>
      </c>
      <c r="AQ4759" s="25" t="str">
        <f t="shared" si="264"/>
        <v>-</v>
      </c>
      <c r="BP4759" s="61"/>
      <c r="CT4759" s="61"/>
      <c r="CU4759" s="61"/>
      <c r="CV4759" s="61"/>
      <c r="CW4759" s="61"/>
      <c r="CX4759" s="61"/>
      <c r="CY4759" s="61"/>
      <c r="CZ4759" s="61"/>
      <c r="DA4759" s="61"/>
      <c r="DB4759" s="61"/>
      <c r="DC4759" s="61"/>
      <c r="DD4759" s="61"/>
      <c r="DE4759" s="61"/>
      <c r="DF4759" s="61"/>
      <c r="DG4759" s="61"/>
      <c r="DH4759" s="61"/>
      <c r="DI4759" s="61"/>
      <c r="DJ4759" s="61"/>
      <c r="DK4759" s="61"/>
      <c r="DL4759" s="61"/>
      <c r="DM4759" s="61"/>
    </row>
    <row r="4760" spans="1:117" s="25" customFormat="1" x14ac:dyDescent="0.2">
      <c r="A4760" s="117" t="s">
        <v>733</v>
      </c>
      <c r="B4760" s="117" t="s">
        <v>684</v>
      </c>
      <c r="C4760" s="117" t="s">
        <v>157</v>
      </c>
      <c r="I4760" s="116"/>
      <c r="J4760" s="116"/>
      <c r="K4760" s="116"/>
      <c r="L4760" s="116"/>
      <c r="M4760" s="116"/>
      <c r="N4760" s="116"/>
      <c r="AL4760" s="117"/>
      <c r="AN4760" s="35" t="str">
        <f t="shared" si="265"/>
        <v/>
      </c>
      <c r="AO4760" s="35" t="str">
        <f t="shared" si="266"/>
        <v>-</v>
      </c>
      <c r="AQ4760" s="25" t="str">
        <f t="shared" si="264"/>
        <v>-</v>
      </c>
      <c r="BP4760" s="61"/>
      <c r="CT4760" s="61"/>
      <c r="CU4760" s="61"/>
      <c r="CV4760" s="61"/>
      <c r="CW4760" s="61"/>
      <c r="CX4760" s="61"/>
      <c r="CY4760" s="61"/>
      <c r="CZ4760" s="61"/>
      <c r="DA4760" s="61"/>
      <c r="DB4760" s="61"/>
      <c r="DC4760" s="61"/>
      <c r="DD4760" s="61"/>
      <c r="DE4760" s="61"/>
      <c r="DF4760" s="61"/>
      <c r="DG4760" s="61"/>
      <c r="DH4760" s="61"/>
      <c r="DI4760" s="61"/>
      <c r="DJ4760" s="61"/>
      <c r="DK4760" s="61"/>
      <c r="DL4760" s="61"/>
      <c r="DM4760" s="61"/>
    </row>
    <row r="4761" spans="1:117" s="25" customFormat="1" x14ac:dyDescent="0.2">
      <c r="A4761" s="117" t="s">
        <v>734</v>
      </c>
      <c r="B4761" s="117" t="s">
        <v>684</v>
      </c>
      <c r="C4761" s="117" t="s">
        <v>156</v>
      </c>
      <c r="I4761" s="116"/>
      <c r="J4761" s="116"/>
      <c r="K4761" s="116"/>
      <c r="L4761" s="116"/>
      <c r="M4761" s="116"/>
      <c r="N4761" s="116"/>
      <c r="AL4761" s="117"/>
      <c r="AN4761" s="35" t="str">
        <f t="shared" si="265"/>
        <v/>
      </c>
      <c r="AO4761" s="35" t="str">
        <f t="shared" si="266"/>
        <v>-</v>
      </c>
      <c r="AQ4761" s="25" t="str">
        <f t="shared" si="264"/>
        <v>-</v>
      </c>
      <c r="BP4761" s="61"/>
      <c r="CT4761" s="61"/>
      <c r="CU4761" s="61"/>
      <c r="CV4761" s="61"/>
      <c r="CW4761" s="61"/>
      <c r="CX4761" s="61"/>
      <c r="CY4761" s="61"/>
      <c r="CZ4761" s="61"/>
      <c r="DA4761" s="61"/>
      <c r="DB4761" s="61"/>
      <c r="DC4761" s="61"/>
      <c r="DD4761" s="61"/>
      <c r="DE4761" s="61"/>
      <c r="DF4761" s="61"/>
      <c r="DG4761" s="61"/>
      <c r="DH4761" s="61"/>
      <c r="DI4761" s="61"/>
      <c r="DJ4761" s="61"/>
      <c r="DK4761" s="61"/>
      <c r="DL4761" s="61"/>
      <c r="DM4761" s="61"/>
    </row>
    <row r="4762" spans="1:117" s="25" customFormat="1" x14ac:dyDescent="0.2">
      <c r="A4762" s="117" t="s">
        <v>735</v>
      </c>
      <c r="B4762" s="117" t="s">
        <v>684</v>
      </c>
      <c r="C4762" s="117" t="s">
        <v>155</v>
      </c>
      <c r="I4762" s="116"/>
      <c r="J4762" s="116"/>
      <c r="K4762" s="116"/>
      <c r="L4762" s="116"/>
      <c r="M4762" s="116"/>
      <c r="N4762" s="116"/>
      <c r="AL4762" s="117"/>
      <c r="AN4762" s="35" t="str">
        <f t="shared" si="265"/>
        <v/>
      </c>
      <c r="AO4762" s="35" t="str">
        <f t="shared" si="266"/>
        <v>-</v>
      </c>
      <c r="AQ4762" s="25" t="str">
        <f t="shared" si="264"/>
        <v>-</v>
      </c>
      <c r="BP4762" s="61"/>
      <c r="CT4762" s="61"/>
      <c r="CU4762" s="61"/>
      <c r="CV4762" s="61"/>
      <c r="CW4762" s="61"/>
      <c r="CX4762" s="61"/>
      <c r="CY4762" s="61"/>
      <c r="CZ4762" s="61"/>
      <c r="DA4762" s="61"/>
      <c r="DB4762" s="61"/>
      <c r="DC4762" s="61"/>
      <c r="DD4762" s="61"/>
      <c r="DE4762" s="61"/>
      <c r="DF4762" s="61"/>
      <c r="DG4762" s="61"/>
      <c r="DH4762" s="61"/>
      <c r="DI4762" s="61"/>
      <c r="DJ4762" s="61"/>
      <c r="DK4762" s="61"/>
      <c r="DL4762" s="61"/>
      <c r="DM4762" s="61"/>
    </row>
    <row r="4763" spans="1:117" s="25" customFormat="1" x14ac:dyDescent="0.2">
      <c r="A4763" s="117" t="s">
        <v>736</v>
      </c>
      <c r="B4763" s="117" t="s">
        <v>684</v>
      </c>
      <c r="C4763" s="117" t="s">
        <v>154</v>
      </c>
      <c r="I4763" s="116"/>
      <c r="J4763" s="116"/>
      <c r="K4763" s="116"/>
      <c r="L4763" s="116"/>
      <c r="M4763" s="116"/>
      <c r="N4763" s="116"/>
      <c r="AL4763" s="117"/>
      <c r="AN4763" s="35" t="str">
        <f t="shared" si="265"/>
        <v/>
      </c>
      <c r="AO4763" s="35" t="str">
        <f t="shared" si="266"/>
        <v>-</v>
      </c>
      <c r="AQ4763" s="25" t="str">
        <f t="shared" si="264"/>
        <v>-</v>
      </c>
      <c r="BP4763" s="61"/>
      <c r="CT4763" s="61"/>
      <c r="CU4763" s="61"/>
      <c r="CV4763" s="61"/>
      <c r="CW4763" s="61"/>
      <c r="CX4763" s="61"/>
      <c r="CY4763" s="61"/>
      <c r="CZ4763" s="61"/>
      <c r="DA4763" s="61"/>
      <c r="DB4763" s="61"/>
      <c r="DC4763" s="61"/>
      <c r="DD4763" s="61"/>
      <c r="DE4763" s="61"/>
      <c r="DF4763" s="61"/>
      <c r="DG4763" s="61"/>
      <c r="DH4763" s="61"/>
      <c r="DI4763" s="61"/>
      <c r="DJ4763" s="61"/>
      <c r="DK4763" s="61"/>
      <c r="DL4763" s="61"/>
      <c r="DM4763" s="61"/>
    </row>
    <row r="4764" spans="1:117" s="25" customFormat="1" x14ac:dyDescent="0.2">
      <c r="A4764" s="117" t="s">
        <v>737</v>
      </c>
      <c r="B4764" s="117" t="s">
        <v>684</v>
      </c>
      <c r="C4764" s="117" t="s">
        <v>153</v>
      </c>
      <c r="I4764" s="116"/>
      <c r="J4764" s="116"/>
      <c r="K4764" s="116"/>
      <c r="L4764" s="116"/>
      <c r="M4764" s="116"/>
      <c r="N4764" s="116"/>
      <c r="AL4764" s="117"/>
      <c r="AN4764" s="35" t="str">
        <f t="shared" si="265"/>
        <v/>
      </c>
      <c r="AO4764" s="35" t="str">
        <f t="shared" si="266"/>
        <v>-</v>
      </c>
      <c r="AQ4764" s="25" t="str">
        <f t="shared" si="264"/>
        <v>-</v>
      </c>
      <c r="BP4764" s="61"/>
      <c r="CT4764" s="61"/>
      <c r="CU4764" s="61"/>
      <c r="CV4764" s="61"/>
      <c r="CW4764" s="61"/>
      <c r="CX4764" s="61"/>
      <c r="CY4764" s="61"/>
      <c r="CZ4764" s="61"/>
      <c r="DA4764" s="61"/>
      <c r="DB4764" s="61"/>
      <c r="DC4764" s="61"/>
      <c r="DD4764" s="61"/>
      <c r="DE4764" s="61"/>
      <c r="DF4764" s="61"/>
      <c r="DG4764" s="61"/>
      <c r="DH4764" s="61"/>
      <c r="DI4764" s="61"/>
      <c r="DJ4764" s="61"/>
      <c r="DK4764" s="61"/>
      <c r="DL4764" s="61"/>
      <c r="DM4764" s="61"/>
    </row>
    <row r="4765" spans="1:117" s="25" customFormat="1" x14ac:dyDescent="0.2">
      <c r="A4765" s="117" t="s">
        <v>738</v>
      </c>
      <c r="B4765" s="117" t="s">
        <v>684</v>
      </c>
      <c r="C4765" s="117" t="s">
        <v>152</v>
      </c>
      <c r="I4765" s="116"/>
      <c r="J4765" s="116"/>
      <c r="K4765" s="116"/>
      <c r="L4765" s="116"/>
      <c r="M4765" s="116"/>
      <c r="N4765" s="116"/>
      <c r="AL4765" s="117"/>
      <c r="AN4765" s="35" t="str">
        <f t="shared" si="265"/>
        <v/>
      </c>
      <c r="AO4765" s="35" t="str">
        <f t="shared" si="266"/>
        <v>-</v>
      </c>
      <c r="AQ4765" s="25" t="str">
        <f t="shared" si="264"/>
        <v>-</v>
      </c>
      <c r="BP4765" s="61"/>
      <c r="CT4765" s="61"/>
      <c r="CU4765" s="61"/>
      <c r="CV4765" s="61"/>
      <c r="CW4765" s="61"/>
      <c r="CX4765" s="61"/>
      <c r="CY4765" s="61"/>
      <c r="CZ4765" s="61"/>
      <c r="DA4765" s="61"/>
      <c r="DB4765" s="61"/>
      <c r="DC4765" s="61"/>
      <c r="DD4765" s="61"/>
      <c r="DE4765" s="61"/>
      <c r="DF4765" s="61"/>
      <c r="DG4765" s="61"/>
      <c r="DH4765" s="61"/>
      <c r="DI4765" s="61"/>
      <c r="DJ4765" s="61"/>
      <c r="DK4765" s="61"/>
      <c r="DL4765" s="61"/>
      <c r="DM4765" s="61"/>
    </row>
    <row r="4766" spans="1:117" s="25" customFormat="1" x14ac:dyDescent="0.2">
      <c r="A4766" s="117" t="s">
        <v>739</v>
      </c>
      <c r="B4766" s="117" t="s">
        <v>684</v>
      </c>
      <c r="C4766" s="117" t="s">
        <v>151</v>
      </c>
      <c r="I4766" s="116"/>
      <c r="J4766" s="116"/>
      <c r="K4766" s="116"/>
      <c r="L4766" s="116"/>
      <c r="M4766" s="116"/>
      <c r="N4766" s="116"/>
      <c r="AL4766" s="117"/>
      <c r="AN4766" s="35" t="str">
        <f t="shared" si="265"/>
        <v/>
      </c>
      <c r="AO4766" s="35" t="str">
        <f t="shared" si="266"/>
        <v>-</v>
      </c>
      <c r="AQ4766" s="25" t="str">
        <f t="shared" si="264"/>
        <v>-</v>
      </c>
      <c r="BP4766" s="61"/>
      <c r="CT4766" s="61"/>
      <c r="CU4766" s="61"/>
      <c r="CV4766" s="61"/>
      <c r="CW4766" s="61"/>
      <c r="CX4766" s="61"/>
      <c r="CY4766" s="61"/>
      <c r="CZ4766" s="61"/>
      <c r="DA4766" s="61"/>
      <c r="DB4766" s="61"/>
      <c r="DC4766" s="61"/>
      <c r="DD4766" s="61"/>
      <c r="DE4766" s="61"/>
      <c r="DF4766" s="61"/>
      <c r="DG4766" s="61"/>
      <c r="DH4766" s="61"/>
      <c r="DI4766" s="61"/>
      <c r="DJ4766" s="61"/>
      <c r="DK4766" s="61"/>
      <c r="DL4766" s="61"/>
      <c r="DM4766" s="61"/>
    </row>
    <row r="4767" spans="1:117" s="25" customFormat="1" x14ac:dyDescent="0.2">
      <c r="A4767" s="117" t="s">
        <v>740</v>
      </c>
      <c r="B4767" s="117" t="s">
        <v>684</v>
      </c>
      <c r="C4767" s="117" t="s">
        <v>150</v>
      </c>
      <c r="I4767" s="116"/>
      <c r="J4767" s="116"/>
      <c r="K4767" s="116"/>
      <c r="L4767" s="116"/>
      <c r="M4767" s="116"/>
      <c r="N4767" s="116"/>
      <c r="AL4767" s="117"/>
      <c r="AN4767" s="35" t="str">
        <f t="shared" si="265"/>
        <v/>
      </c>
      <c r="AO4767" s="35" t="str">
        <f t="shared" si="266"/>
        <v>-</v>
      </c>
      <c r="AQ4767" s="25" t="str">
        <f t="shared" si="264"/>
        <v>-</v>
      </c>
      <c r="BP4767" s="61"/>
      <c r="CT4767" s="61"/>
      <c r="CU4767" s="61"/>
      <c r="CV4767" s="61"/>
      <c r="CW4767" s="61"/>
      <c r="CX4767" s="61"/>
      <c r="CY4767" s="61"/>
      <c r="CZ4767" s="61"/>
      <c r="DA4767" s="61"/>
      <c r="DB4767" s="61"/>
      <c r="DC4767" s="61"/>
      <c r="DD4767" s="61"/>
      <c r="DE4767" s="61"/>
      <c r="DF4767" s="61"/>
      <c r="DG4767" s="61"/>
      <c r="DH4767" s="61"/>
      <c r="DI4767" s="61"/>
      <c r="DJ4767" s="61"/>
      <c r="DK4767" s="61"/>
      <c r="DL4767" s="61"/>
      <c r="DM4767" s="61"/>
    </row>
    <row r="4768" spans="1:117" s="25" customFormat="1" x14ac:dyDescent="0.2">
      <c r="A4768" s="117" t="s">
        <v>741</v>
      </c>
      <c r="B4768" s="117" t="s">
        <v>684</v>
      </c>
      <c r="C4768" s="117" t="s">
        <v>149</v>
      </c>
      <c r="I4768" s="116"/>
      <c r="J4768" s="116"/>
      <c r="K4768" s="116"/>
      <c r="L4768" s="116"/>
      <c r="M4768" s="116"/>
      <c r="N4768" s="116"/>
      <c r="AL4768" s="117"/>
      <c r="AN4768" s="35" t="str">
        <f t="shared" si="265"/>
        <v/>
      </c>
      <c r="AO4768" s="35" t="str">
        <f t="shared" si="266"/>
        <v>-</v>
      </c>
      <c r="AQ4768" s="25" t="str">
        <f t="shared" si="264"/>
        <v>-</v>
      </c>
      <c r="BP4768" s="61"/>
      <c r="CT4768" s="61"/>
      <c r="CU4768" s="61"/>
      <c r="CV4768" s="61"/>
      <c r="CW4768" s="61"/>
      <c r="CX4768" s="61"/>
      <c r="CY4768" s="61"/>
      <c r="CZ4768" s="61"/>
      <c r="DA4768" s="61"/>
      <c r="DB4768" s="61"/>
      <c r="DC4768" s="61"/>
      <c r="DD4768" s="61"/>
      <c r="DE4768" s="61"/>
      <c r="DF4768" s="61"/>
      <c r="DG4768" s="61"/>
      <c r="DH4768" s="61"/>
      <c r="DI4768" s="61"/>
      <c r="DJ4768" s="61"/>
      <c r="DK4768" s="61"/>
      <c r="DL4768" s="61"/>
      <c r="DM4768" s="61"/>
    </row>
    <row r="4769" spans="1:117" s="25" customFormat="1" x14ac:dyDescent="0.2">
      <c r="A4769" s="117" t="s">
        <v>742</v>
      </c>
      <c r="B4769" s="117" t="s">
        <v>683</v>
      </c>
      <c r="C4769" s="117" t="s">
        <v>158</v>
      </c>
      <c r="I4769" s="116"/>
      <c r="J4769" s="116"/>
      <c r="K4769" s="116"/>
      <c r="L4769" s="116"/>
      <c r="M4769" s="116"/>
      <c r="N4769" s="116"/>
      <c r="AL4769" s="117"/>
      <c r="AN4769" s="35" t="str">
        <f t="shared" si="265"/>
        <v/>
      </c>
      <c r="AO4769" s="35" t="str">
        <f t="shared" si="266"/>
        <v>-</v>
      </c>
      <c r="AQ4769" s="25" t="str">
        <f t="shared" si="264"/>
        <v>-</v>
      </c>
      <c r="BP4769" s="61"/>
      <c r="CT4769" s="61"/>
      <c r="CU4769" s="61"/>
      <c r="CV4769" s="61"/>
      <c r="CW4769" s="61"/>
      <c r="CX4769" s="61"/>
      <c r="CY4769" s="61"/>
      <c r="CZ4769" s="61"/>
      <c r="DA4769" s="61"/>
      <c r="DB4769" s="61"/>
      <c r="DC4769" s="61"/>
      <c r="DD4769" s="61"/>
      <c r="DE4769" s="61"/>
      <c r="DF4769" s="61"/>
      <c r="DG4769" s="61"/>
      <c r="DH4769" s="61"/>
      <c r="DI4769" s="61"/>
      <c r="DJ4769" s="61"/>
      <c r="DK4769" s="61"/>
      <c r="DL4769" s="61"/>
      <c r="DM4769" s="61"/>
    </row>
    <row r="4770" spans="1:117" s="25" customFormat="1" x14ac:dyDescent="0.2">
      <c r="A4770" s="117" t="s">
        <v>743</v>
      </c>
      <c r="B4770" s="117" t="s">
        <v>683</v>
      </c>
      <c r="C4770" s="117" t="s">
        <v>147</v>
      </c>
      <c r="I4770" s="116"/>
      <c r="J4770" s="116"/>
      <c r="K4770" s="116"/>
      <c r="L4770" s="116"/>
      <c r="M4770" s="116"/>
      <c r="N4770" s="116"/>
      <c r="AL4770" s="117"/>
      <c r="AN4770" s="35" t="str">
        <f t="shared" si="265"/>
        <v/>
      </c>
      <c r="AO4770" s="35" t="str">
        <f t="shared" si="266"/>
        <v>-</v>
      </c>
      <c r="AQ4770" s="25" t="str">
        <f t="shared" si="264"/>
        <v>-</v>
      </c>
      <c r="BP4770" s="61"/>
      <c r="CT4770" s="61"/>
      <c r="CU4770" s="61"/>
      <c r="CV4770" s="61"/>
      <c r="CW4770" s="61"/>
      <c r="CX4770" s="61"/>
      <c r="CY4770" s="61"/>
      <c r="CZ4770" s="61"/>
      <c r="DA4770" s="61"/>
      <c r="DB4770" s="61"/>
      <c r="DC4770" s="61"/>
      <c r="DD4770" s="61"/>
      <c r="DE4770" s="61"/>
      <c r="DF4770" s="61"/>
      <c r="DG4770" s="61"/>
      <c r="DH4770" s="61"/>
      <c r="DI4770" s="61"/>
      <c r="DJ4770" s="61"/>
      <c r="DK4770" s="61"/>
      <c r="DL4770" s="61"/>
      <c r="DM4770" s="61"/>
    </row>
    <row r="4771" spans="1:117" s="25" customFormat="1" x14ac:dyDescent="0.2">
      <c r="A4771" s="117" t="s">
        <v>744</v>
      </c>
      <c r="B4771" s="117" t="s">
        <v>683</v>
      </c>
      <c r="C4771" s="117" t="s">
        <v>148</v>
      </c>
      <c r="I4771" s="116"/>
      <c r="J4771" s="116"/>
      <c r="K4771" s="116"/>
      <c r="L4771" s="116"/>
      <c r="M4771" s="116"/>
      <c r="N4771" s="116"/>
      <c r="AL4771" s="117"/>
      <c r="AN4771" s="35" t="str">
        <f t="shared" si="265"/>
        <v/>
      </c>
      <c r="AO4771" s="35" t="str">
        <f t="shared" si="266"/>
        <v>-</v>
      </c>
      <c r="AQ4771" s="25" t="str">
        <f t="shared" si="264"/>
        <v>-</v>
      </c>
      <c r="BP4771" s="61"/>
      <c r="CT4771" s="61"/>
      <c r="CU4771" s="61"/>
      <c r="CV4771" s="61"/>
      <c r="CW4771" s="61"/>
      <c r="CX4771" s="61"/>
      <c r="CY4771" s="61"/>
      <c r="CZ4771" s="61"/>
      <c r="DA4771" s="61"/>
      <c r="DB4771" s="61"/>
      <c r="DC4771" s="61"/>
      <c r="DD4771" s="61"/>
      <c r="DE4771" s="61"/>
      <c r="DF4771" s="61"/>
      <c r="DG4771" s="61"/>
      <c r="DH4771" s="61"/>
      <c r="DI4771" s="61"/>
      <c r="DJ4771" s="61"/>
      <c r="DK4771" s="61"/>
      <c r="DL4771" s="61"/>
      <c r="DM4771" s="61"/>
    </row>
    <row r="4772" spans="1:117" s="25" customFormat="1" x14ac:dyDescent="0.2">
      <c r="A4772" s="117" t="s">
        <v>745</v>
      </c>
      <c r="B4772" s="117" t="s">
        <v>683</v>
      </c>
      <c r="C4772" s="117" t="s">
        <v>149</v>
      </c>
      <c r="I4772" s="116"/>
      <c r="J4772" s="116"/>
      <c r="K4772" s="116"/>
      <c r="L4772" s="116"/>
      <c r="M4772" s="116"/>
      <c r="N4772" s="116"/>
      <c r="AL4772" s="117"/>
      <c r="AN4772" s="35" t="str">
        <f t="shared" si="265"/>
        <v/>
      </c>
      <c r="AO4772" s="35" t="str">
        <f t="shared" si="266"/>
        <v>-</v>
      </c>
      <c r="AQ4772" s="25" t="str">
        <f t="shared" si="264"/>
        <v>-</v>
      </c>
      <c r="BP4772" s="61"/>
      <c r="CT4772" s="61"/>
      <c r="CU4772" s="61"/>
      <c r="CV4772" s="61"/>
      <c r="CW4772" s="61"/>
      <c r="CX4772" s="61"/>
      <c r="CY4772" s="61"/>
      <c r="CZ4772" s="61"/>
      <c r="DA4772" s="61"/>
      <c r="DB4772" s="61"/>
      <c r="DC4772" s="61"/>
      <c r="DD4772" s="61"/>
      <c r="DE4772" s="61"/>
      <c r="DF4772" s="61"/>
      <c r="DG4772" s="61"/>
      <c r="DH4772" s="61"/>
      <c r="DI4772" s="61"/>
      <c r="DJ4772" s="61"/>
      <c r="DK4772" s="61"/>
      <c r="DL4772" s="61"/>
      <c r="DM4772" s="61"/>
    </row>
    <row r="4773" spans="1:117" s="25" customFormat="1" x14ac:dyDescent="0.2">
      <c r="A4773" s="117" t="s">
        <v>746</v>
      </c>
      <c r="B4773" s="117" t="s">
        <v>683</v>
      </c>
      <c r="C4773" s="117" t="s">
        <v>150</v>
      </c>
      <c r="I4773" s="116"/>
      <c r="J4773" s="116"/>
      <c r="K4773" s="116"/>
      <c r="L4773" s="116"/>
      <c r="M4773" s="116"/>
      <c r="N4773" s="116"/>
      <c r="AL4773" s="117"/>
      <c r="AN4773" s="35" t="str">
        <f t="shared" si="265"/>
        <v/>
      </c>
      <c r="AO4773" s="35" t="str">
        <f t="shared" si="266"/>
        <v>-</v>
      </c>
      <c r="AQ4773" s="25" t="str">
        <f t="shared" ref="AQ4773:AQ4836" si="267">CONCATENATE(TRIM(LEFT(AP4773,LEN(AP4773)-LEN(RIGHT(AP4773)))),"-",RIGHT(AP4773))</f>
        <v>-</v>
      </c>
      <c r="BP4773" s="61"/>
      <c r="CT4773" s="61"/>
      <c r="CU4773" s="61"/>
      <c r="CV4773" s="61"/>
      <c r="CW4773" s="61"/>
      <c r="CX4773" s="61"/>
      <c r="CY4773" s="61"/>
      <c r="CZ4773" s="61"/>
      <c r="DA4773" s="61"/>
      <c r="DB4773" s="61"/>
      <c r="DC4773" s="61"/>
      <c r="DD4773" s="61"/>
      <c r="DE4773" s="61"/>
      <c r="DF4773" s="61"/>
      <c r="DG4773" s="61"/>
      <c r="DH4773" s="61"/>
      <c r="DI4773" s="61"/>
      <c r="DJ4773" s="61"/>
      <c r="DK4773" s="61"/>
      <c r="DL4773" s="61"/>
      <c r="DM4773" s="61"/>
    </row>
    <row r="4774" spans="1:117" s="25" customFormat="1" x14ac:dyDescent="0.2">
      <c r="A4774" s="117" t="s">
        <v>747</v>
      </c>
      <c r="B4774" s="117" t="s">
        <v>683</v>
      </c>
      <c r="C4774" s="117" t="s">
        <v>151</v>
      </c>
      <c r="I4774" s="116"/>
      <c r="J4774" s="116"/>
      <c r="K4774" s="116"/>
      <c r="L4774" s="116"/>
      <c r="M4774" s="116"/>
      <c r="N4774" s="116"/>
      <c r="AL4774" s="117"/>
      <c r="AN4774" s="35" t="str">
        <f t="shared" si="265"/>
        <v/>
      </c>
      <c r="AO4774" s="35" t="str">
        <f t="shared" si="266"/>
        <v>-</v>
      </c>
      <c r="AQ4774" s="25" t="str">
        <f t="shared" si="267"/>
        <v>-</v>
      </c>
      <c r="BP4774" s="61"/>
      <c r="CT4774" s="61"/>
      <c r="CU4774" s="61"/>
      <c r="CV4774" s="61"/>
      <c r="CW4774" s="61"/>
      <c r="CX4774" s="61"/>
      <c r="CY4774" s="61"/>
      <c r="CZ4774" s="61"/>
      <c r="DA4774" s="61"/>
      <c r="DB4774" s="61"/>
      <c r="DC4774" s="61"/>
      <c r="DD4774" s="61"/>
      <c r="DE4774" s="61"/>
      <c r="DF4774" s="61"/>
      <c r="DG4774" s="61"/>
      <c r="DH4774" s="61"/>
      <c r="DI4774" s="61"/>
      <c r="DJ4774" s="61"/>
      <c r="DK4774" s="61"/>
      <c r="DL4774" s="61"/>
      <c r="DM4774" s="61"/>
    </row>
    <row r="4775" spans="1:117" s="25" customFormat="1" x14ac:dyDescent="0.2">
      <c r="A4775" s="117" t="s">
        <v>748</v>
      </c>
      <c r="B4775" s="117" t="s">
        <v>683</v>
      </c>
      <c r="C4775" s="117" t="s">
        <v>152</v>
      </c>
      <c r="I4775" s="116"/>
      <c r="J4775" s="116"/>
      <c r="K4775" s="116"/>
      <c r="L4775" s="116"/>
      <c r="M4775" s="116"/>
      <c r="N4775" s="116"/>
      <c r="AL4775" s="117"/>
      <c r="AN4775" s="35" t="str">
        <f t="shared" si="265"/>
        <v/>
      </c>
      <c r="AO4775" s="35" t="str">
        <f t="shared" si="266"/>
        <v>-</v>
      </c>
      <c r="AQ4775" s="25" t="str">
        <f t="shared" si="267"/>
        <v>-</v>
      </c>
      <c r="BP4775" s="61"/>
      <c r="CT4775" s="61"/>
      <c r="CU4775" s="61"/>
      <c r="CV4775" s="61"/>
      <c r="CW4775" s="61"/>
      <c r="CX4775" s="61"/>
      <c r="CY4775" s="61"/>
      <c r="CZ4775" s="61"/>
      <c r="DA4775" s="61"/>
      <c r="DB4775" s="61"/>
      <c r="DC4775" s="61"/>
      <c r="DD4775" s="61"/>
      <c r="DE4775" s="61"/>
      <c r="DF4775" s="61"/>
      <c r="DG4775" s="61"/>
      <c r="DH4775" s="61"/>
      <c r="DI4775" s="61"/>
      <c r="DJ4775" s="61"/>
      <c r="DK4775" s="61"/>
      <c r="DL4775" s="61"/>
      <c r="DM4775" s="61"/>
    </row>
    <row r="4776" spans="1:117" s="25" customFormat="1" x14ac:dyDescent="0.2">
      <c r="A4776" s="117" t="s">
        <v>749</v>
      </c>
      <c r="B4776" s="117" t="s">
        <v>683</v>
      </c>
      <c r="C4776" s="117" t="s">
        <v>153</v>
      </c>
      <c r="I4776" s="116"/>
      <c r="J4776" s="116"/>
      <c r="K4776" s="116"/>
      <c r="L4776" s="116"/>
      <c r="M4776" s="116"/>
      <c r="N4776" s="116"/>
      <c r="AL4776" s="117"/>
      <c r="AN4776" s="35" t="str">
        <f t="shared" si="265"/>
        <v/>
      </c>
      <c r="AO4776" s="35" t="str">
        <f t="shared" si="266"/>
        <v>-</v>
      </c>
      <c r="AQ4776" s="25" t="str">
        <f t="shared" si="267"/>
        <v>-</v>
      </c>
      <c r="BP4776" s="61"/>
      <c r="CT4776" s="61"/>
      <c r="CU4776" s="61"/>
      <c r="CV4776" s="61"/>
      <c r="CW4776" s="61"/>
      <c r="CX4776" s="61"/>
      <c r="CY4776" s="61"/>
      <c r="CZ4776" s="61"/>
      <c r="DA4776" s="61"/>
      <c r="DB4776" s="61"/>
      <c r="DC4776" s="61"/>
      <c r="DD4776" s="61"/>
      <c r="DE4776" s="61"/>
      <c r="DF4776" s="61"/>
      <c r="DG4776" s="61"/>
      <c r="DH4776" s="61"/>
      <c r="DI4776" s="61"/>
      <c r="DJ4776" s="61"/>
      <c r="DK4776" s="61"/>
      <c r="DL4776" s="61"/>
      <c r="DM4776" s="61"/>
    </row>
    <row r="4777" spans="1:117" s="25" customFormat="1" x14ac:dyDescent="0.2">
      <c r="A4777" s="117" t="s">
        <v>750</v>
      </c>
      <c r="B4777" s="117" t="s">
        <v>683</v>
      </c>
      <c r="C4777" s="117" t="s">
        <v>154</v>
      </c>
      <c r="I4777" s="116"/>
      <c r="J4777" s="116"/>
      <c r="K4777" s="116"/>
      <c r="L4777" s="116"/>
      <c r="M4777" s="116"/>
      <c r="N4777" s="116"/>
      <c r="AL4777" s="117"/>
      <c r="AN4777" s="35" t="str">
        <f t="shared" si="265"/>
        <v/>
      </c>
      <c r="AO4777" s="35" t="str">
        <f t="shared" si="266"/>
        <v>-</v>
      </c>
      <c r="AQ4777" s="25" t="str">
        <f t="shared" si="267"/>
        <v>-</v>
      </c>
      <c r="BP4777" s="61"/>
      <c r="CT4777" s="61"/>
      <c r="CU4777" s="61"/>
      <c r="CV4777" s="61"/>
      <c r="CW4777" s="61"/>
      <c r="CX4777" s="61"/>
      <c r="CY4777" s="61"/>
      <c r="CZ4777" s="61"/>
      <c r="DA4777" s="61"/>
      <c r="DB4777" s="61"/>
      <c r="DC4777" s="61"/>
      <c r="DD4777" s="61"/>
      <c r="DE4777" s="61"/>
      <c r="DF4777" s="61"/>
      <c r="DG4777" s="61"/>
      <c r="DH4777" s="61"/>
      <c r="DI4777" s="61"/>
      <c r="DJ4777" s="61"/>
      <c r="DK4777" s="61"/>
      <c r="DL4777" s="61"/>
      <c r="DM4777" s="61"/>
    </row>
    <row r="4778" spans="1:117" s="25" customFormat="1" x14ac:dyDescent="0.2">
      <c r="A4778" s="117" t="s">
        <v>751</v>
      </c>
      <c r="B4778" s="117" t="s">
        <v>683</v>
      </c>
      <c r="C4778" s="117" t="s">
        <v>155</v>
      </c>
      <c r="I4778" s="116"/>
      <c r="J4778" s="116"/>
      <c r="K4778" s="116"/>
      <c r="L4778" s="116"/>
      <c r="M4778" s="116"/>
      <c r="N4778" s="116"/>
      <c r="AL4778" s="117"/>
      <c r="AN4778" s="35" t="str">
        <f t="shared" si="265"/>
        <v/>
      </c>
      <c r="AO4778" s="35" t="str">
        <f t="shared" si="266"/>
        <v>-</v>
      </c>
      <c r="AQ4778" s="25" t="str">
        <f t="shared" si="267"/>
        <v>-</v>
      </c>
      <c r="BP4778" s="61"/>
      <c r="CT4778" s="61"/>
      <c r="CU4778" s="61"/>
      <c r="CV4778" s="61"/>
      <c r="CW4778" s="61"/>
      <c r="CX4778" s="61"/>
      <c r="CY4778" s="61"/>
      <c r="CZ4778" s="61"/>
      <c r="DA4778" s="61"/>
      <c r="DB4778" s="61"/>
      <c r="DC4778" s="61"/>
      <c r="DD4778" s="61"/>
      <c r="DE4778" s="61"/>
      <c r="DF4778" s="61"/>
      <c r="DG4778" s="61"/>
      <c r="DH4778" s="61"/>
      <c r="DI4778" s="61"/>
      <c r="DJ4778" s="61"/>
      <c r="DK4778" s="61"/>
      <c r="DL4778" s="61"/>
      <c r="DM4778" s="61"/>
    </row>
    <row r="4779" spans="1:117" s="25" customFormat="1" x14ac:dyDescent="0.2">
      <c r="A4779" s="117" t="s">
        <v>752</v>
      </c>
      <c r="B4779" s="117" t="s">
        <v>683</v>
      </c>
      <c r="C4779" s="117" t="s">
        <v>156</v>
      </c>
      <c r="I4779" s="116"/>
      <c r="J4779" s="116"/>
      <c r="K4779" s="116"/>
      <c r="L4779" s="116"/>
      <c r="M4779" s="116"/>
      <c r="N4779" s="116"/>
      <c r="AL4779" s="117"/>
      <c r="AN4779" s="35" t="str">
        <f t="shared" si="265"/>
        <v/>
      </c>
      <c r="AO4779" s="35" t="str">
        <f t="shared" si="266"/>
        <v>-</v>
      </c>
      <c r="AQ4779" s="25" t="str">
        <f t="shared" si="267"/>
        <v>-</v>
      </c>
      <c r="BP4779" s="61"/>
      <c r="CT4779" s="61"/>
      <c r="CU4779" s="61"/>
      <c r="CV4779" s="61"/>
      <c r="CW4779" s="61"/>
      <c r="CX4779" s="61"/>
      <c r="CY4779" s="61"/>
      <c r="CZ4779" s="61"/>
      <c r="DA4779" s="61"/>
      <c r="DB4779" s="61"/>
      <c r="DC4779" s="61"/>
      <c r="DD4779" s="61"/>
      <c r="DE4779" s="61"/>
      <c r="DF4779" s="61"/>
      <c r="DG4779" s="61"/>
      <c r="DH4779" s="61"/>
      <c r="DI4779" s="61"/>
      <c r="DJ4779" s="61"/>
      <c r="DK4779" s="61"/>
      <c r="DL4779" s="61"/>
      <c r="DM4779" s="61"/>
    </row>
    <row r="4780" spans="1:117" s="25" customFormat="1" x14ac:dyDescent="0.2">
      <c r="A4780" s="117" t="s">
        <v>753</v>
      </c>
      <c r="B4780" s="117" t="s">
        <v>683</v>
      </c>
      <c r="C4780" s="117" t="s">
        <v>157</v>
      </c>
      <c r="I4780" s="116"/>
      <c r="J4780" s="116"/>
      <c r="K4780" s="116"/>
      <c r="L4780" s="116"/>
      <c r="M4780" s="116"/>
      <c r="N4780" s="116"/>
      <c r="AL4780" s="117"/>
      <c r="AN4780" s="35" t="str">
        <f t="shared" si="265"/>
        <v/>
      </c>
      <c r="AO4780" s="35" t="str">
        <f t="shared" si="266"/>
        <v>-</v>
      </c>
      <c r="AQ4780" s="25" t="str">
        <f t="shared" si="267"/>
        <v>-</v>
      </c>
      <c r="BP4780" s="61"/>
      <c r="CT4780" s="61"/>
      <c r="CU4780" s="61"/>
      <c r="CV4780" s="61"/>
      <c r="CW4780" s="61"/>
      <c r="CX4780" s="61"/>
      <c r="CY4780" s="61"/>
      <c r="CZ4780" s="61"/>
      <c r="DA4780" s="61"/>
      <c r="DB4780" s="61"/>
      <c r="DC4780" s="61"/>
      <c r="DD4780" s="61"/>
      <c r="DE4780" s="61"/>
      <c r="DF4780" s="61"/>
      <c r="DG4780" s="61"/>
      <c r="DH4780" s="61"/>
      <c r="DI4780" s="61"/>
      <c r="DJ4780" s="61"/>
      <c r="DK4780" s="61"/>
      <c r="DL4780" s="61"/>
      <c r="DM4780" s="61"/>
    </row>
    <row r="4781" spans="1:117" s="25" customFormat="1" x14ac:dyDescent="0.2">
      <c r="A4781" s="117" t="s">
        <v>742</v>
      </c>
      <c r="B4781" s="117" t="s">
        <v>684</v>
      </c>
      <c r="C4781" s="117" t="s">
        <v>148</v>
      </c>
      <c r="I4781" s="116"/>
      <c r="J4781" s="116"/>
      <c r="K4781" s="116"/>
      <c r="L4781" s="116"/>
      <c r="M4781" s="116"/>
      <c r="N4781" s="116"/>
      <c r="AL4781" s="117"/>
      <c r="AN4781" s="35" t="str">
        <f t="shared" si="265"/>
        <v/>
      </c>
      <c r="AO4781" s="35" t="str">
        <f t="shared" si="266"/>
        <v>-</v>
      </c>
      <c r="AQ4781" s="25" t="str">
        <f t="shared" si="267"/>
        <v>-</v>
      </c>
      <c r="BP4781" s="61"/>
      <c r="CT4781" s="61"/>
      <c r="CU4781" s="61"/>
      <c r="CV4781" s="61"/>
      <c r="CW4781" s="61"/>
      <c r="CX4781" s="61"/>
      <c r="CY4781" s="61"/>
      <c r="CZ4781" s="61"/>
      <c r="DA4781" s="61"/>
      <c r="DB4781" s="61"/>
      <c r="DC4781" s="61"/>
      <c r="DD4781" s="61"/>
      <c r="DE4781" s="61"/>
      <c r="DF4781" s="61"/>
      <c r="DG4781" s="61"/>
      <c r="DH4781" s="61"/>
      <c r="DI4781" s="61"/>
      <c r="DJ4781" s="61"/>
      <c r="DK4781" s="61"/>
      <c r="DL4781" s="61"/>
      <c r="DM4781" s="61"/>
    </row>
    <row r="4782" spans="1:117" s="25" customFormat="1" x14ac:dyDescent="0.2">
      <c r="A4782" s="117" t="s">
        <v>743</v>
      </c>
      <c r="B4782" s="117" t="s">
        <v>684</v>
      </c>
      <c r="C4782" s="117" t="s">
        <v>147</v>
      </c>
      <c r="I4782" s="116"/>
      <c r="J4782" s="116"/>
      <c r="K4782" s="116"/>
      <c r="L4782" s="116"/>
      <c r="M4782" s="116"/>
      <c r="N4782" s="116"/>
      <c r="AL4782" s="117"/>
      <c r="AN4782" s="35" t="str">
        <f t="shared" si="265"/>
        <v/>
      </c>
      <c r="AO4782" s="35" t="str">
        <f t="shared" si="266"/>
        <v>-</v>
      </c>
      <c r="AQ4782" s="25" t="str">
        <f t="shared" si="267"/>
        <v>-</v>
      </c>
      <c r="BP4782" s="61"/>
      <c r="CT4782" s="61"/>
      <c r="CU4782" s="61"/>
      <c r="CV4782" s="61"/>
      <c r="CW4782" s="61"/>
      <c r="CX4782" s="61"/>
      <c r="CY4782" s="61"/>
      <c r="CZ4782" s="61"/>
      <c r="DA4782" s="61"/>
      <c r="DB4782" s="61"/>
      <c r="DC4782" s="61"/>
      <c r="DD4782" s="61"/>
      <c r="DE4782" s="61"/>
      <c r="DF4782" s="61"/>
      <c r="DG4782" s="61"/>
      <c r="DH4782" s="61"/>
      <c r="DI4782" s="61"/>
      <c r="DJ4782" s="61"/>
      <c r="DK4782" s="61"/>
      <c r="DL4782" s="61"/>
      <c r="DM4782" s="61"/>
    </row>
    <row r="4783" spans="1:117" s="25" customFormat="1" x14ac:dyDescent="0.2">
      <c r="A4783" s="117" t="s">
        <v>744</v>
      </c>
      <c r="B4783" s="117" t="s">
        <v>684</v>
      </c>
      <c r="C4783" s="117" t="s">
        <v>158</v>
      </c>
      <c r="I4783" s="116"/>
      <c r="J4783" s="116"/>
      <c r="K4783" s="116"/>
      <c r="L4783" s="116"/>
      <c r="M4783" s="116"/>
      <c r="N4783" s="116"/>
      <c r="AL4783" s="117"/>
      <c r="AN4783" s="35" t="str">
        <f t="shared" si="265"/>
        <v/>
      </c>
      <c r="AO4783" s="35" t="str">
        <f t="shared" si="266"/>
        <v>-</v>
      </c>
      <c r="AQ4783" s="25" t="str">
        <f t="shared" si="267"/>
        <v>-</v>
      </c>
      <c r="BP4783" s="61"/>
      <c r="CT4783" s="61"/>
      <c r="CU4783" s="61"/>
      <c r="CV4783" s="61"/>
      <c r="CW4783" s="61"/>
      <c r="CX4783" s="61"/>
      <c r="CY4783" s="61"/>
      <c r="CZ4783" s="61"/>
      <c r="DA4783" s="61"/>
      <c r="DB4783" s="61"/>
      <c r="DC4783" s="61"/>
      <c r="DD4783" s="61"/>
      <c r="DE4783" s="61"/>
      <c r="DF4783" s="61"/>
      <c r="DG4783" s="61"/>
      <c r="DH4783" s="61"/>
      <c r="DI4783" s="61"/>
      <c r="DJ4783" s="61"/>
      <c r="DK4783" s="61"/>
      <c r="DL4783" s="61"/>
      <c r="DM4783" s="61"/>
    </row>
    <row r="4784" spans="1:117" s="25" customFormat="1" x14ac:dyDescent="0.2">
      <c r="A4784" s="117" t="s">
        <v>745</v>
      </c>
      <c r="B4784" s="117" t="s">
        <v>684</v>
      </c>
      <c r="C4784" s="117" t="s">
        <v>157</v>
      </c>
      <c r="I4784" s="116"/>
      <c r="J4784" s="116"/>
      <c r="K4784" s="116"/>
      <c r="L4784" s="116"/>
      <c r="M4784" s="116"/>
      <c r="N4784" s="116"/>
      <c r="AL4784" s="117"/>
      <c r="AN4784" s="35" t="str">
        <f t="shared" si="265"/>
        <v/>
      </c>
      <c r="AO4784" s="35" t="str">
        <f t="shared" si="266"/>
        <v>-</v>
      </c>
      <c r="AQ4784" s="25" t="str">
        <f t="shared" si="267"/>
        <v>-</v>
      </c>
      <c r="BP4784" s="61"/>
      <c r="CT4784" s="61"/>
      <c r="CU4784" s="61"/>
      <c r="CV4784" s="61"/>
      <c r="CW4784" s="61"/>
      <c r="CX4784" s="61"/>
      <c r="CY4784" s="61"/>
      <c r="CZ4784" s="61"/>
      <c r="DA4784" s="61"/>
      <c r="DB4784" s="61"/>
      <c r="DC4784" s="61"/>
      <c r="DD4784" s="61"/>
      <c r="DE4784" s="61"/>
      <c r="DF4784" s="61"/>
      <c r="DG4784" s="61"/>
      <c r="DH4784" s="61"/>
      <c r="DI4784" s="61"/>
      <c r="DJ4784" s="61"/>
      <c r="DK4784" s="61"/>
      <c r="DL4784" s="61"/>
      <c r="DM4784" s="61"/>
    </row>
    <row r="4785" spans="1:117" s="25" customFormat="1" x14ac:dyDescent="0.2">
      <c r="A4785" s="117" t="s">
        <v>746</v>
      </c>
      <c r="B4785" s="117" t="s">
        <v>684</v>
      </c>
      <c r="C4785" s="117" t="s">
        <v>156</v>
      </c>
      <c r="I4785" s="116"/>
      <c r="J4785" s="116"/>
      <c r="K4785" s="116"/>
      <c r="L4785" s="116"/>
      <c r="M4785" s="116"/>
      <c r="N4785" s="116"/>
      <c r="AL4785" s="117"/>
      <c r="AN4785" s="35" t="str">
        <f t="shared" si="265"/>
        <v/>
      </c>
      <c r="AO4785" s="35" t="str">
        <f t="shared" si="266"/>
        <v>-</v>
      </c>
      <c r="AQ4785" s="25" t="str">
        <f t="shared" si="267"/>
        <v>-</v>
      </c>
      <c r="BP4785" s="61"/>
      <c r="CT4785" s="61"/>
      <c r="CU4785" s="61"/>
      <c r="CV4785" s="61"/>
      <c r="CW4785" s="61"/>
      <c r="CX4785" s="61"/>
      <c r="CY4785" s="61"/>
      <c r="CZ4785" s="61"/>
      <c r="DA4785" s="61"/>
      <c r="DB4785" s="61"/>
      <c r="DC4785" s="61"/>
      <c r="DD4785" s="61"/>
      <c r="DE4785" s="61"/>
      <c r="DF4785" s="61"/>
      <c r="DG4785" s="61"/>
      <c r="DH4785" s="61"/>
      <c r="DI4785" s="61"/>
      <c r="DJ4785" s="61"/>
      <c r="DK4785" s="61"/>
      <c r="DL4785" s="61"/>
      <c r="DM4785" s="61"/>
    </row>
    <row r="4786" spans="1:117" s="25" customFormat="1" x14ac:dyDescent="0.2">
      <c r="A4786" s="117" t="s">
        <v>747</v>
      </c>
      <c r="B4786" s="117" t="s">
        <v>684</v>
      </c>
      <c r="C4786" s="117" t="s">
        <v>155</v>
      </c>
      <c r="I4786" s="116"/>
      <c r="J4786" s="116"/>
      <c r="K4786" s="116"/>
      <c r="L4786" s="116"/>
      <c r="M4786" s="116"/>
      <c r="N4786" s="116"/>
      <c r="AL4786" s="117"/>
      <c r="AN4786" s="35" t="str">
        <f t="shared" si="265"/>
        <v/>
      </c>
      <c r="AO4786" s="35" t="str">
        <f t="shared" si="266"/>
        <v>-</v>
      </c>
      <c r="AQ4786" s="25" t="str">
        <f t="shared" si="267"/>
        <v>-</v>
      </c>
      <c r="BP4786" s="61"/>
      <c r="CT4786" s="61"/>
      <c r="CU4786" s="61"/>
      <c r="CV4786" s="61"/>
      <c r="CW4786" s="61"/>
      <c r="CX4786" s="61"/>
      <c r="CY4786" s="61"/>
      <c r="CZ4786" s="61"/>
      <c r="DA4786" s="61"/>
      <c r="DB4786" s="61"/>
      <c r="DC4786" s="61"/>
      <c r="DD4786" s="61"/>
      <c r="DE4786" s="61"/>
      <c r="DF4786" s="61"/>
      <c r="DG4786" s="61"/>
      <c r="DH4786" s="61"/>
      <c r="DI4786" s="61"/>
      <c r="DJ4786" s="61"/>
      <c r="DK4786" s="61"/>
      <c r="DL4786" s="61"/>
      <c r="DM4786" s="61"/>
    </row>
    <row r="4787" spans="1:117" s="25" customFormat="1" x14ac:dyDescent="0.2">
      <c r="A4787" s="117" t="s">
        <v>748</v>
      </c>
      <c r="B4787" s="117" t="s">
        <v>684</v>
      </c>
      <c r="C4787" s="117" t="s">
        <v>154</v>
      </c>
      <c r="I4787" s="116"/>
      <c r="J4787" s="116"/>
      <c r="K4787" s="116"/>
      <c r="L4787" s="116"/>
      <c r="M4787" s="116"/>
      <c r="N4787" s="116"/>
      <c r="AL4787" s="117"/>
      <c r="AN4787" s="35" t="str">
        <f t="shared" si="265"/>
        <v/>
      </c>
      <c r="AO4787" s="35" t="str">
        <f t="shared" si="266"/>
        <v>-</v>
      </c>
      <c r="AQ4787" s="25" t="str">
        <f t="shared" si="267"/>
        <v>-</v>
      </c>
      <c r="BP4787" s="61"/>
      <c r="CT4787" s="61"/>
      <c r="CU4787" s="61"/>
      <c r="CV4787" s="61"/>
      <c r="CW4787" s="61"/>
      <c r="CX4787" s="61"/>
      <c r="CY4787" s="61"/>
      <c r="CZ4787" s="61"/>
      <c r="DA4787" s="61"/>
      <c r="DB4787" s="61"/>
      <c r="DC4787" s="61"/>
      <c r="DD4787" s="61"/>
      <c r="DE4787" s="61"/>
      <c r="DF4787" s="61"/>
      <c r="DG4787" s="61"/>
      <c r="DH4787" s="61"/>
      <c r="DI4787" s="61"/>
      <c r="DJ4787" s="61"/>
      <c r="DK4787" s="61"/>
      <c r="DL4787" s="61"/>
      <c r="DM4787" s="61"/>
    </row>
    <row r="4788" spans="1:117" s="25" customFormat="1" x14ac:dyDescent="0.2">
      <c r="A4788" s="117" t="s">
        <v>749</v>
      </c>
      <c r="B4788" s="117" t="s">
        <v>684</v>
      </c>
      <c r="C4788" s="117" t="s">
        <v>153</v>
      </c>
      <c r="I4788" s="116"/>
      <c r="J4788" s="116"/>
      <c r="K4788" s="116"/>
      <c r="L4788" s="116"/>
      <c r="M4788" s="116"/>
      <c r="N4788" s="116"/>
      <c r="AL4788" s="117"/>
      <c r="AN4788" s="35" t="str">
        <f t="shared" si="265"/>
        <v/>
      </c>
      <c r="AO4788" s="35" t="str">
        <f t="shared" si="266"/>
        <v>-</v>
      </c>
      <c r="AQ4788" s="25" t="str">
        <f t="shared" si="267"/>
        <v>-</v>
      </c>
      <c r="BP4788" s="61"/>
      <c r="CT4788" s="61"/>
      <c r="CU4788" s="61"/>
      <c r="CV4788" s="61"/>
      <c r="CW4788" s="61"/>
      <c r="CX4788" s="61"/>
      <c r="CY4788" s="61"/>
      <c r="CZ4788" s="61"/>
      <c r="DA4788" s="61"/>
      <c r="DB4788" s="61"/>
      <c r="DC4788" s="61"/>
      <c r="DD4788" s="61"/>
      <c r="DE4788" s="61"/>
      <c r="DF4788" s="61"/>
      <c r="DG4788" s="61"/>
      <c r="DH4788" s="61"/>
      <c r="DI4788" s="61"/>
      <c r="DJ4788" s="61"/>
      <c r="DK4788" s="61"/>
      <c r="DL4788" s="61"/>
      <c r="DM4788" s="61"/>
    </row>
    <row r="4789" spans="1:117" s="25" customFormat="1" x14ac:dyDescent="0.2">
      <c r="A4789" s="117" t="s">
        <v>750</v>
      </c>
      <c r="B4789" s="117" t="s">
        <v>684</v>
      </c>
      <c r="C4789" s="117" t="s">
        <v>152</v>
      </c>
      <c r="I4789" s="116"/>
      <c r="J4789" s="116"/>
      <c r="K4789" s="116"/>
      <c r="L4789" s="116"/>
      <c r="M4789" s="116"/>
      <c r="N4789" s="116"/>
      <c r="AL4789" s="117"/>
      <c r="AN4789" s="35" t="str">
        <f t="shared" si="265"/>
        <v/>
      </c>
      <c r="AO4789" s="35" t="str">
        <f t="shared" si="266"/>
        <v>-</v>
      </c>
      <c r="AQ4789" s="25" t="str">
        <f t="shared" si="267"/>
        <v>-</v>
      </c>
      <c r="BP4789" s="61"/>
      <c r="CT4789" s="61"/>
      <c r="CU4789" s="61"/>
      <c r="CV4789" s="61"/>
      <c r="CW4789" s="61"/>
      <c r="CX4789" s="61"/>
      <c r="CY4789" s="61"/>
      <c r="CZ4789" s="61"/>
      <c r="DA4789" s="61"/>
      <c r="DB4789" s="61"/>
      <c r="DC4789" s="61"/>
      <c r="DD4789" s="61"/>
      <c r="DE4789" s="61"/>
      <c r="DF4789" s="61"/>
      <c r="DG4789" s="61"/>
      <c r="DH4789" s="61"/>
      <c r="DI4789" s="61"/>
      <c r="DJ4789" s="61"/>
      <c r="DK4789" s="61"/>
      <c r="DL4789" s="61"/>
      <c r="DM4789" s="61"/>
    </row>
    <row r="4790" spans="1:117" s="25" customFormat="1" x14ac:dyDescent="0.2">
      <c r="A4790" s="117" t="s">
        <v>751</v>
      </c>
      <c r="B4790" s="117" t="s">
        <v>684</v>
      </c>
      <c r="C4790" s="117" t="s">
        <v>151</v>
      </c>
      <c r="I4790" s="116"/>
      <c r="J4790" s="116"/>
      <c r="K4790" s="116"/>
      <c r="L4790" s="116"/>
      <c r="M4790" s="116"/>
      <c r="N4790" s="116"/>
      <c r="AL4790" s="117"/>
      <c r="AN4790" s="35" t="str">
        <f t="shared" si="265"/>
        <v/>
      </c>
      <c r="AO4790" s="35" t="str">
        <f t="shared" si="266"/>
        <v>-</v>
      </c>
      <c r="AQ4790" s="25" t="str">
        <f t="shared" si="267"/>
        <v>-</v>
      </c>
      <c r="BP4790" s="61"/>
      <c r="CT4790" s="61"/>
      <c r="CU4790" s="61"/>
      <c r="CV4790" s="61"/>
      <c r="CW4790" s="61"/>
      <c r="CX4790" s="61"/>
      <c r="CY4790" s="61"/>
      <c r="CZ4790" s="61"/>
      <c r="DA4790" s="61"/>
      <c r="DB4790" s="61"/>
      <c r="DC4790" s="61"/>
      <c r="DD4790" s="61"/>
      <c r="DE4790" s="61"/>
      <c r="DF4790" s="61"/>
      <c r="DG4790" s="61"/>
      <c r="DH4790" s="61"/>
      <c r="DI4790" s="61"/>
      <c r="DJ4790" s="61"/>
      <c r="DK4790" s="61"/>
      <c r="DL4790" s="61"/>
      <c r="DM4790" s="61"/>
    </row>
    <row r="4791" spans="1:117" s="25" customFormat="1" x14ac:dyDescent="0.2">
      <c r="A4791" s="117" t="s">
        <v>752</v>
      </c>
      <c r="B4791" s="117" t="s">
        <v>684</v>
      </c>
      <c r="C4791" s="117" t="s">
        <v>150</v>
      </c>
      <c r="I4791" s="116"/>
      <c r="J4791" s="116"/>
      <c r="K4791" s="116"/>
      <c r="L4791" s="116"/>
      <c r="M4791" s="116"/>
      <c r="N4791" s="116"/>
      <c r="AL4791" s="117"/>
      <c r="AN4791" s="35" t="str">
        <f t="shared" ref="AN4791:AN4854" si="268">CONCATENATE(AM4791,AP4791)</f>
        <v/>
      </c>
      <c r="AO4791" s="35" t="str">
        <f t="shared" ref="AO4791:AO4854" si="269">CONCATENATE(AM4791,"-",AL4791)</f>
        <v>-</v>
      </c>
      <c r="AQ4791" s="25" t="str">
        <f t="shared" si="267"/>
        <v>-</v>
      </c>
      <c r="BP4791" s="61"/>
      <c r="CT4791" s="61"/>
      <c r="CU4791" s="61"/>
      <c r="CV4791" s="61"/>
      <c r="CW4791" s="61"/>
      <c r="CX4791" s="61"/>
      <c r="CY4791" s="61"/>
      <c r="CZ4791" s="61"/>
      <c r="DA4791" s="61"/>
      <c r="DB4791" s="61"/>
      <c r="DC4791" s="61"/>
      <c r="DD4791" s="61"/>
      <c r="DE4791" s="61"/>
      <c r="DF4791" s="61"/>
      <c r="DG4791" s="61"/>
      <c r="DH4791" s="61"/>
      <c r="DI4791" s="61"/>
      <c r="DJ4791" s="61"/>
      <c r="DK4791" s="61"/>
      <c r="DL4791" s="61"/>
      <c r="DM4791" s="61"/>
    </row>
    <row r="4792" spans="1:117" s="25" customFormat="1" x14ac:dyDescent="0.2">
      <c r="A4792" s="117" t="s">
        <v>753</v>
      </c>
      <c r="B4792" s="117" t="s">
        <v>684</v>
      </c>
      <c r="C4792" s="117" t="s">
        <v>149</v>
      </c>
      <c r="I4792" s="116"/>
      <c r="J4792" s="116"/>
      <c r="K4792" s="116"/>
      <c r="L4792" s="116"/>
      <c r="M4792" s="116"/>
      <c r="N4792" s="116"/>
      <c r="AL4792" s="117"/>
      <c r="AN4792" s="35" t="str">
        <f t="shared" si="268"/>
        <v/>
      </c>
      <c r="AO4792" s="35" t="str">
        <f t="shared" si="269"/>
        <v>-</v>
      </c>
      <c r="AQ4792" s="25" t="str">
        <f t="shared" si="267"/>
        <v>-</v>
      </c>
      <c r="BP4792" s="61"/>
      <c r="CT4792" s="61"/>
      <c r="CU4792" s="61"/>
      <c r="CV4792" s="61"/>
      <c r="CW4792" s="61"/>
      <c r="CX4792" s="61"/>
      <c r="CY4792" s="61"/>
      <c r="CZ4792" s="61"/>
      <c r="DA4792" s="61"/>
      <c r="DB4792" s="61"/>
      <c r="DC4792" s="61"/>
      <c r="DD4792" s="61"/>
      <c r="DE4792" s="61"/>
      <c r="DF4792" s="61"/>
      <c r="DG4792" s="61"/>
      <c r="DH4792" s="61"/>
      <c r="DI4792" s="61"/>
      <c r="DJ4792" s="61"/>
      <c r="DK4792" s="61"/>
      <c r="DL4792" s="61"/>
      <c r="DM4792" s="61"/>
    </row>
    <row r="4793" spans="1:117" s="25" customFormat="1" x14ac:dyDescent="0.2">
      <c r="A4793" s="117" t="s">
        <v>754</v>
      </c>
      <c r="B4793" s="117" t="s">
        <v>683</v>
      </c>
      <c r="C4793" s="117" t="s">
        <v>147</v>
      </c>
      <c r="I4793" s="116"/>
      <c r="J4793" s="116"/>
      <c r="K4793" s="116"/>
      <c r="L4793" s="116"/>
      <c r="M4793" s="116"/>
      <c r="N4793" s="116"/>
      <c r="AL4793" s="117"/>
      <c r="AN4793" s="35" t="str">
        <f t="shared" si="268"/>
        <v/>
      </c>
      <c r="AO4793" s="35" t="str">
        <f t="shared" si="269"/>
        <v>-</v>
      </c>
      <c r="AQ4793" s="25" t="str">
        <f t="shared" si="267"/>
        <v>-</v>
      </c>
      <c r="BP4793" s="61"/>
      <c r="CT4793" s="61"/>
      <c r="CU4793" s="61"/>
      <c r="CV4793" s="61"/>
      <c r="CW4793" s="61"/>
      <c r="CX4793" s="61"/>
      <c r="CY4793" s="61"/>
      <c r="CZ4793" s="61"/>
      <c r="DA4793" s="61"/>
      <c r="DB4793" s="61"/>
      <c r="DC4793" s="61"/>
      <c r="DD4793" s="61"/>
      <c r="DE4793" s="61"/>
      <c r="DF4793" s="61"/>
      <c r="DG4793" s="61"/>
      <c r="DH4793" s="61"/>
      <c r="DI4793" s="61"/>
      <c r="DJ4793" s="61"/>
      <c r="DK4793" s="61"/>
      <c r="DL4793" s="61"/>
      <c r="DM4793" s="61"/>
    </row>
    <row r="4794" spans="1:117" s="25" customFormat="1" x14ac:dyDescent="0.2">
      <c r="A4794" s="117" t="s">
        <v>755</v>
      </c>
      <c r="B4794" s="117" t="s">
        <v>683</v>
      </c>
      <c r="C4794" s="117" t="s">
        <v>148</v>
      </c>
      <c r="I4794" s="116"/>
      <c r="J4794" s="116"/>
      <c r="K4794" s="116"/>
      <c r="L4794" s="116"/>
      <c r="M4794" s="116"/>
      <c r="N4794" s="116"/>
      <c r="AL4794" s="117"/>
      <c r="AN4794" s="35" t="str">
        <f t="shared" si="268"/>
        <v/>
      </c>
      <c r="AO4794" s="35" t="str">
        <f t="shared" si="269"/>
        <v>-</v>
      </c>
      <c r="AQ4794" s="25" t="str">
        <f t="shared" si="267"/>
        <v>-</v>
      </c>
      <c r="BP4794" s="61"/>
      <c r="CT4794" s="61"/>
      <c r="CU4794" s="61"/>
      <c r="CV4794" s="61"/>
      <c r="CW4794" s="61"/>
      <c r="CX4794" s="61"/>
      <c r="CY4794" s="61"/>
      <c r="CZ4794" s="61"/>
      <c r="DA4794" s="61"/>
      <c r="DB4794" s="61"/>
      <c r="DC4794" s="61"/>
      <c r="DD4794" s="61"/>
      <c r="DE4794" s="61"/>
      <c r="DF4794" s="61"/>
      <c r="DG4794" s="61"/>
      <c r="DH4794" s="61"/>
      <c r="DI4794" s="61"/>
      <c r="DJ4794" s="61"/>
      <c r="DK4794" s="61"/>
      <c r="DL4794" s="61"/>
      <c r="DM4794" s="61"/>
    </row>
    <row r="4795" spans="1:117" s="25" customFormat="1" x14ac:dyDescent="0.2">
      <c r="A4795" s="117" t="s">
        <v>756</v>
      </c>
      <c r="B4795" s="117" t="s">
        <v>683</v>
      </c>
      <c r="C4795" s="117" t="s">
        <v>149</v>
      </c>
      <c r="I4795" s="116"/>
      <c r="J4795" s="116"/>
      <c r="K4795" s="116"/>
      <c r="L4795" s="116"/>
      <c r="M4795" s="116"/>
      <c r="N4795" s="116"/>
      <c r="AL4795" s="117"/>
      <c r="AN4795" s="35" t="str">
        <f t="shared" si="268"/>
        <v/>
      </c>
      <c r="AO4795" s="35" t="str">
        <f t="shared" si="269"/>
        <v>-</v>
      </c>
      <c r="AQ4795" s="25" t="str">
        <f t="shared" si="267"/>
        <v>-</v>
      </c>
      <c r="BP4795" s="61"/>
      <c r="CT4795" s="61"/>
      <c r="CU4795" s="61"/>
      <c r="CV4795" s="61"/>
      <c r="CW4795" s="61"/>
      <c r="CX4795" s="61"/>
      <c r="CY4795" s="61"/>
      <c r="CZ4795" s="61"/>
      <c r="DA4795" s="61"/>
      <c r="DB4795" s="61"/>
      <c r="DC4795" s="61"/>
      <c r="DD4795" s="61"/>
      <c r="DE4795" s="61"/>
      <c r="DF4795" s="61"/>
      <c r="DG4795" s="61"/>
      <c r="DH4795" s="61"/>
      <c r="DI4795" s="61"/>
      <c r="DJ4795" s="61"/>
      <c r="DK4795" s="61"/>
      <c r="DL4795" s="61"/>
      <c r="DM4795" s="61"/>
    </row>
    <row r="4796" spans="1:117" s="25" customFormat="1" x14ac:dyDescent="0.2">
      <c r="A4796" s="117" t="s">
        <v>757</v>
      </c>
      <c r="B4796" s="117" t="s">
        <v>683</v>
      </c>
      <c r="C4796" s="117" t="s">
        <v>150</v>
      </c>
      <c r="I4796" s="116"/>
      <c r="J4796" s="116"/>
      <c r="K4796" s="116"/>
      <c r="L4796" s="116"/>
      <c r="M4796" s="116"/>
      <c r="N4796" s="116"/>
      <c r="AL4796" s="117"/>
      <c r="AN4796" s="35" t="str">
        <f t="shared" si="268"/>
        <v/>
      </c>
      <c r="AO4796" s="35" t="str">
        <f t="shared" si="269"/>
        <v>-</v>
      </c>
      <c r="AQ4796" s="25" t="str">
        <f t="shared" si="267"/>
        <v>-</v>
      </c>
      <c r="BP4796" s="61"/>
      <c r="CT4796" s="61"/>
      <c r="CU4796" s="61"/>
      <c r="CV4796" s="61"/>
      <c r="CW4796" s="61"/>
      <c r="CX4796" s="61"/>
      <c r="CY4796" s="61"/>
      <c r="CZ4796" s="61"/>
      <c r="DA4796" s="61"/>
      <c r="DB4796" s="61"/>
      <c r="DC4796" s="61"/>
      <c r="DD4796" s="61"/>
      <c r="DE4796" s="61"/>
      <c r="DF4796" s="61"/>
      <c r="DG4796" s="61"/>
      <c r="DH4796" s="61"/>
      <c r="DI4796" s="61"/>
      <c r="DJ4796" s="61"/>
      <c r="DK4796" s="61"/>
      <c r="DL4796" s="61"/>
      <c r="DM4796" s="61"/>
    </row>
    <row r="4797" spans="1:117" s="25" customFormat="1" x14ac:dyDescent="0.2">
      <c r="A4797" s="117" t="s">
        <v>758</v>
      </c>
      <c r="B4797" s="117" t="s">
        <v>683</v>
      </c>
      <c r="C4797" s="117" t="s">
        <v>151</v>
      </c>
      <c r="I4797" s="116"/>
      <c r="J4797" s="116"/>
      <c r="K4797" s="116"/>
      <c r="L4797" s="116"/>
      <c r="M4797" s="116"/>
      <c r="N4797" s="116"/>
      <c r="AL4797" s="117"/>
      <c r="AN4797" s="35" t="str">
        <f t="shared" si="268"/>
        <v/>
      </c>
      <c r="AO4797" s="35" t="str">
        <f t="shared" si="269"/>
        <v>-</v>
      </c>
      <c r="AQ4797" s="25" t="str">
        <f t="shared" si="267"/>
        <v>-</v>
      </c>
      <c r="BP4797" s="61"/>
      <c r="CT4797" s="61"/>
      <c r="CU4797" s="61"/>
      <c r="CV4797" s="61"/>
      <c r="CW4797" s="61"/>
      <c r="CX4797" s="61"/>
      <c r="CY4797" s="61"/>
      <c r="CZ4797" s="61"/>
      <c r="DA4797" s="61"/>
      <c r="DB4797" s="61"/>
      <c r="DC4797" s="61"/>
      <c r="DD4797" s="61"/>
      <c r="DE4797" s="61"/>
      <c r="DF4797" s="61"/>
      <c r="DG4797" s="61"/>
      <c r="DH4797" s="61"/>
      <c r="DI4797" s="61"/>
      <c r="DJ4797" s="61"/>
      <c r="DK4797" s="61"/>
      <c r="DL4797" s="61"/>
      <c r="DM4797" s="61"/>
    </row>
    <row r="4798" spans="1:117" s="25" customFormat="1" x14ac:dyDescent="0.2">
      <c r="A4798" s="117" t="s">
        <v>759</v>
      </c>
      <c r="B4798" s="117" t="s">
        <v>683</v>
      </c>
      <c r="C4798" s="117" t="s">
        <v>152</v>
      </c>
      <c r="I4798" s="116"/>
      <c r="J4798" s="116"/>
      <c r="K4798" s="116"/>
      <c r="L4798" s="116"/>
      <c r="M4798" s="116"/>
      <c r="N4798" s="116"/>
      <c r="AL4798" s="117"/>
      <c r="AN4798" s="35" t="str">
        <f t="shared" si="268"/>
        <v/>
      </c>
      <c r="AO4798" s="35" t="str">
        <f t="shared" si="269"/>
        <v>-</v>
      </c>
      <c r="AQ4798" s="25" t="str">
        <f t="shared" si="267"/>
        <v>-</v>
      </c>
      <c r="BP4798" s="61"/>
      <c r="CT4798" s="61"/>
      <c r="CU4798" s="61"/>
      <c r="CV4798" s="61"/>
      <c r="CW4798" s="61"/>
      <c r="CX4798" s="61"/>
      <c r="CY4798" s="61"/>
      <c r="CZ4798" s="61"/>
      <c r="DA4798" s="61"/>
      <c r="DB4798" s="61"/>
      <c r="DC4798" s="61"/>
      <c r="DD4798" s="61"/>
      <c r="DE4798" s="61"/>
      <c r="DF4798" s="61"/>
      <c r="DG4798" s="61"/>
      <c r="DH4798" s="61"/>
      <c r="DI4798" s="61"/>
      <c r="DJ4798" s="61"/>
      <c r="DK4798" s="61"/>
      <c r="DL4798" s="61"/>
      <c r="DM4798" s="61"/>
    </row>
    <row r="4799" spans="1:117" s="25" customFormat="1" x14ac:dyDescent="0.2">
      <c r="A4799" s="117" t="s">
        <v>760</v>
      </c>
      <c r="B4799" s="117" t="s">
        <v>683</v>
      </c>
      <c r="C4799" s="117" t="s">
        <v>153</v>
      </c>
      <c r="I4799" s="116"/>
      <c r="J4799" s="116"/>
      <c r="K4799" s="116"/>
      <c r="L4799" s="116"/>
      <c r="M4799" s="116"/>
      <c r="N4799" s="116"/>
      <c r="AL4799" s="117"/>
      <c r="AN4799" s="35" t="str">
        <f t="shared" si="268"/>
        <v/>
      </c>
      <c r="AO4799" s="35" t="str">
        <f t="shared" si="269"/>
        <v>-</v>
      </c>
      <c r="AQ4799" s="25" t="str">
        <f t="shared" si="267"/>
        <v>-</v>
      </c>
      <c r="BP4799" s="61"/>
      <c r="CT4799" s="61"/>
      <c r="CU4799" s="61"/>
      <c r="CV4799" s="61"/>
      <c r="CW4799" s="61"/>
      <c r="CX4799" s="61"/>
      <c r="CY4799" s="61"/>
      <c r="CZ4799" s="61"/>
      <c r="DA4799" s="61"/>
      <c r="DB4799" s="61"/>
      <c r="DC4799" s="61"/>
      <c r="DD4799" s="61"/>
      <c r="DE4799" s="61"/>
      <c r="DF4799" s="61"/>
      <c r="DG4799" s="61"/>
      <c r="DH4799" s="61"/>
      <c r="DI4799" s="61"/>
      <c r="DJ4799" s="61"/>
      <c r="DK4799" s="61"/>
      <c r="DL4799" s="61"/>
      <c r="DM4799" s="61"/>
    </row>
    <row r="4800" spans="1:117" s="25" customFormat="1" x14ac:dyDescent="0.2">
      <c r="A4800" s="117" t="s">
        <v>761</v>
      </c>
      <c r="B4800" s="117" t="s">
        <v>683</v>
      </c>
      <c r="C4800" s="117" t="s">
        <v>154</v>
      </c>
      <c r="I4800" s="116"/>
      <c r="J4800" s="116"/>
      <c r="K4800" s="116"/>
      <c r="L4800" s="116"/>
      <c r="M4800" s="116"/>
      <c r="N4800" s="116"/>
      <c r="AL4800" s="117"/>
      <c r="AN4800" s="35" t="str">
        <f t="shared" si="268"/>
        <v/>
      </c>
      <c r="AO4800" s="35" t="str">
        <f t="shared" si="269"/>
        <v>-</v>
      </c>
      <c r="AQ4800" s="25" t="str">
        <f t="shared" si="267"/>
        <v>-</v>
      </c>
      <c r="BP4800" s="61"/>
      <c r="CT4800" s="61"/>
      <c r="CU4800" s="61"/>
      <c r="CV4800" s="61"/>
      <c r="CW4800" s="61"/>
      <c r="CX4800" s="61"/>
      <c r="CY4800" s="61"/>
      <c r="CZ4800" s="61"/>
      <c r="DA4800" s="61"/>
      <c r="DB4800" s="61"/>
      <c r="DC4800" s="61"/>
      <c r="DD4800" s="61"/>
      <c r="DE4800" s="61"/>
      <c r="DF4800" s="61"/>
      <c r="DG4800" s="61"/>
      <c r="DH4800" s="61"/>
      <c r="DI4800" s="61"/>
      <c r="DJ4800" s="61"/>
      <c r="DK4800" s="61"/>
      <c r="DL4800" s="61"/>
      <c r="DM4800" s="61"/>
    </row>
    <row r="4801" spans="1:117" s="25" customFormat="1" x14ac:dyDescent="0.2">
      <c r="A4801" s="117" t="s">
        <v>762</v>
      </c>
      <c r="B4801" s="117" t="s">
        <v>683</v>
      </c>
      <c r="C4801" s="117" t="s">
        <v>155</v>
      </c>
      <c r="I4801" s="116"/>
      <c r="J4801" s="116"/>
      <c r="K4801" s="116"/>
      <c r="L4801" s="116"/>
      <c r="M4801" s="116"/>
      <c r="N4801" s="116"/>
      <c r="AL4801" s="117"/>
      <c r="AN4801" s="35" t="str">
        <f t="shared" si="268"/>
        <v/>
      </c>
      <c r="AO4801" s="35" t="str">
        <f t="shared" si="269"/>
        <v>-</v>
      </c>
      <c r="AQ4801" s="25" t="str">
        <f t="shared" si="267"/>
        <v>-</v>
      </c>
      <c r="BP4801" s="61"/>
      <c r="CT4801" s="61"/>
      <c r="CU4801" s="61"/>
      <c r="CV4801" s="61"/>
      <c r="CW4801" s="61"/>
      <c r="CX4801" s="61"/>
      <c r="CY4801" s="61"/>
      <c r="CZ4801" s="61"/>
      <c r="DA4801" s="61"/>
      <c r="DB4801" s="61"/>
      <c r="DC4801" s="61"/>
      <c r="DD4801" s="61"/>
      <c r="DE4801" s="61"/>
      <c r="DF4801" s="61"/>
      <c r="DG4801" s="61"/>
      <c r="DH4801" s="61"/>
      <c r="DI4801" s="61"/>
      <c r="DJ4801" s="61"/>
      <c r="DK4801" s="61"/>
      <c r="DL4801" s="61"/>
      <c r="DM4801" s="61"/>
    </row>
    <row r="4802" spans="1:117" s="25" customFormat="1" x14ac:dyDescent="0.2">
      <c r="A4802" s="117" t="s">
        <v>763</v>
      </c>
      <c r="B4802" s="117" t="s">
        <v>683</v>
      </c>
      <c r="C4802" s="117" t="s">
        <v>156</v>
      </c>
      <c r="I4802" s="116"/>
      <c r="J4802" s="116"/>
      <c r="K4802" s="116"/>
      <c r="L4802" s="116"/>
      <c r="M4802" s="116"/>
      <c r="N4802" s="116"/>
      <c r="AL4802" s="117"/>
      <c r="AN4802" s="35" t="str">
        <f t="shared" si="268"/>
        <v/>
      </c>
      <c r="AO4802" s="35" t="str">
        <f t="shared" si="269"/>
        <v>-</v>
      </c>
      <c r="AQ4802" s="25" t="str">
        <f t="shared" si="267"/>
        <v>-</v>
      </c>
      <c r="BP4802" s="61"/>
      <c r="CT4802" s="61"/>
      <c r="CU4802" s="61"/>
      <c r="CV4802" s="61"/>
      <c r="CW4802" s="61"/>
      <c r="CX4802" s="61"/>
      <c r="CY4802" s="61"/>
      <c r="CZ4802" s="61"/>
      <c r="DA4802" s="61"/>
      <c r="DB4802" s="61"/>
      <c r="DC4802" s="61"/>
      <c r="DD4802" s="61"/>
      <c r="DE4802" s="61"/>
      <c r="DF4802" s="61"/>
      <c r="DG4802" s="61"/>
      <c r="DH4802" s="61"/>
      <c r="DI4802" s="61"/>
      <c r="DJ4802" s="61"/>
      <c r="DK4802" s="61"/>
      <c r="DL4802" s="61"/>
      <c r="DM4802" s="61"/>
    </row>
    <row r="4803" spans="1:117" s="25" customFormat="1" x14ac:dyDescent="0.2">
      <c r="A4803" s="117" t="s">
        <v>764</v>
      </c>
      <c r="B4803" s="117" t="s">
        <v>683</v>
      </c>
      <c r="C4803" s="117" t="s">
        <v>157</v>
      </c>
      <c r="I4803" s="116"/>
      <c r="J4803" s="116"/>
      <c r="K4803" s="116"/>
      <c r="L4803" s="116"/>
      <c r="M4803" s="116"/>
      <c r="N4803" s="116"/>
      <c r="AL4803" s="117"/>
      <c r="AN4803" s="35" t="str">
        <f t="shared" si="268"/>
        <v/>
      </c>
      <c r="AO4803" s="35" t="str">
        <f t="shared" si="269"/>
        <v>-</v>
      </c>
      <c r="AQ4803" s="25" t="str">
        <f t="shared" si="267"/>
        <v>-</v>
      </c>
      <c r="BP4803" s="61"/>
      <c r="CT4803" s="61"/>
      <c r="CU4803" s="61"/>
      <c r="CV4803" s="61"/>
      <c r="CW4803" s="61"/>
      <c r="CX4803" s="61"/>
      <c r="CY4803" s="61"/>
      <c r="CZ4803" s="61"/>
      <c r="DA4803" s="61"/>
      <c r="DB4803" s="61"/>
      <c r="DC4803" s="61"/>
      <c r="DD4803" s="61"/>
      <c r="DE4803" s="61"/>
      <c r="DF4803" s="61"/>
      <c r="DG4803" s="61"/>
      <c r="DH4803" s="61"/>
      <c r="DI4803" s="61"/>
      <c r="DJ4803" s="61"/>
      <c r="DK4803" s="61"/>
      <c r="DL4803" s="61"/>
      <c r="DM4803" s="61"/>
    </row>
    <row r="4804" spans="1:117" s="25" customFormat="1" x14ac:dyDescent="0.2">
      <c r="A4804" s="117" t="s">
        <v>765</v>
      </c>
      <c r="B4804" s="117" t="s">
        <v>683</v>
      </c>
      <c r="C4804" s="117" t="s">
        <v>158</v>
      </c>
      <c r="I4804" s="116"/>
      <c r="J4804" s="116"/>
      <c r="K4804" s="116"/>
      <c r="L4804" s="116"/>
      <c r="M4804" s="116"/>
      <c r="N4804" s="116"/>
      <c r="AL4804" s="117"/>
      <c r="AN4804" s="35" t="str">
        <f t="shared" si="268"/>
        <v/>
      </c>
      <c r="AO4804" s="35" t="str">
        <f t="shared" si="269"/>
        <v>-</v>
      </c>
      <c r="AQ4804" s="25" t="str">
        <f t="shared" si="267"/>
        <v>-</v>
      </c>
      <c r="BP4804" s="61"/>
      <c r="CT4804" s="61"/>
      <c r="CU4804" s="61"/>
      <c r="CV4804" s="61"/>
      <c r="CW4804" s="61"/>
      <c r="CX4804" s="61"/>
      <c r="CY4804" s="61"/>
      <c r="CZ4804" s="61"/>
      <c r="DA4804" s="61"/>
      <c r="DB4804" s="61"/>
      <c r="DC4804" s="61"/>
      <c r="DD4804" s="61"/>
      <c r="DE4804" s="61"/>
      <c r="DF4804" s="61"/>
      <c r="DG4804" s="61"/>
      <c r="DH4804" s="61"/>
      <c r="DI4804" s="61"/>
      <c r="DJ4804" s="61"/>
      <c r="DK4804" s="61"/>
      <c r="DL4804" s="61"/>
      <c r="DM4804" s="61"/>
    </row>
    <row r="4805" spans="1:117" s="25" customFormat="1" x14ac:dyDescent="0.2">
      <c r="A4805" s="117" t="s">
        <v>754</v>
      </c>
      <c r="B4805" s="117" t="s">
        <v>684</v>
      </c>
      <c r="C4805" s="117" t="s">
        <v>155</v>
      </c>
      <c r="I4805" s="116"/>
      <c r="J4805" s="116"/>
      <c r="K4805" s="116"/>
      <c r="L4805" s="116"/>
      <c r="M4805" s="116"/>
      <c r="N4805" s="116"/>
      <c r="AL4805" s="117"/>
      <c r="AN4805" s="35" t="str">
        <f t="shared" si="268"/>
        <v/>
      </c>
      <c r="AO4805" s="35" t="str">
        <f t="shared" si="269"/>
        <v>-</v>
      </c>
      <c r="AQ4805" s="25" t="str">
        <f t="shared" si="267"/>
        <v>-</v>
      </c>
      <c r="BP4805" s="61"/>
      <c r="CT4805" s="61"/>
      <c r="CU4805" s="61"/>
      <c r="CV4805" s="61"/>
      <c r="CW4805" s="61"/>
      <c r="CX4805" s="61"/>
      <c r="CY4805" s="61"/>
      <c r="CZ4805" s="61"/>
      <c r="DA4805" s="61"/>
      <c r="DB4805" s="61"/>
      <c r="DC4805" s="61"/>
      <c r="DD4805" s="61"/>
      <c r="DE4805" s="61"/>
      <c r="DF4805" s="61"/>
      <c r="DG4805" s="61"/>
      <c r="DH4805" s="61"/>
      <c r="DI4805" s="61"/>
      <c r="DJ4805" s="61"/>
      <c r="DK4805" s="61"/>
      <c r="DL4805" s="61"/>
      <c r="DM4805" s="61"/>
    </row>
    <row r="4806" spans="1:117" s="25" customFormat="1" x14ac:dyDescent="0.2">
      <c r="A4806" s="117" t="s">
        <v>755</v>
      </c>
      <c r="B4806" s="117" t="s">
        <v>684</v>
      </c>
      <c r="C4806" s="117" t="s">
        <v>154</v>
      </c>
      <c r="I4806" s="116"/>
      <c r="J4806" s="116"/>
      <c r="K4806" s="116"/>
      <c r="L4806" s="116"/>
      <c r="M4806" s="116"/>
      <c r="N4806" s="116"/>
      <c r="AL4806" s="117"/>
      <c r="AN4806" s="35" t="str">
        <f t="shared" si="268"/>
        <v/>
      </c>
      <c r="AO4806" s="35" t="str">
        <f t="shared" si="269"/>
        <v>-</v>
      </c>
      <c r="AQ4806" s="25" t="str">
        <f t="shared" si="267"/>
        <v>-</v>
      </c>
      <c r="BP4806" s="61"/>
      <c r="CT4806" s="61"/>
      <c r="CU4806" s="61"/>
      <c r="CV4806" s="61"/>
      <c r="CW4806" s="61"/>
      <c r="CX4806" s="61"/>
      <c r="CY4806" s="61"/>
      <c r="CZ4806" s="61"/>
      <c r="DA4806" s="61"/>
      <c r="DB4806" s="61"/>
      <c r="DC4806" s="61"/>
      <c r="DD4806" s="61"/>
      <c r="DE4806" s="61"/>
      <c r="DF4806" s="61"/>
      <c r="DG4806" s="61"/>
      <c r="DH4806" s="61"/>
      <c r="DI4806" s="61"/>
      <c r="DJ4806" s="61"/>
      <c r="DK4806" s="61"/>
      <c r="DL4806" s="61"/>
      <c r="DM4806" s="61"/>
    </row>
    <row r="4807" spans="1:117" s="25" customFormat="1" x14ac:dyDescent="0.2">
      <c r="A4807" s="117" t="s">
        <v>756</v>
      </c>
      <c r="B4807" s="117" t="s">
        <v>684</v>
      </c>
      <c r="C4807" s="117" t="s">
        <v>147</v>
      </c>
      <c r="I4807" s="116"/>
      <c r="J4807" s="116"/>
      <c r="K4807" s="116"/>
      <c r="L4807" s="116"/>
      <c r="M4807" s="116"/>
      <c r="N4807" s="116"/>
      <c r="AL4807" s="117"/>
      <c r="AN4807" s="35" t="str">
        <f t="shared" si="268"/>
        <v/>
      </c>
      <c r="AO4807" s="35" t="str">
        <f t="shared" si="269"/>
        <v>-</v>
      </c>
      <c r="AQ4807" s="25" t="str">
        <f t="shared" si="267"/>
        <v>-</v>
      </c>
      <c r="BP4807" s="61"/>
      <c r="CT4807" s="61"/>
      <c r="CU4807" s="61"/>
      <c r="CV4807" s="61"/>
      <c r="CW4807" s="61"/>
      <c r="CX4807" s="61"/>
      <c r="CY4807" s="61"/>
      <c r="CZ4807" s="61"/>
      <c r="DA4807" s="61"/>
      <c r="DB4807" s="61"/>
      <c r="DC4807" s="61"/>
      <c r="DD4807" s="61"/>
      <c r="DE4807" s="61"/>
      <c r="DF4807" s="61"/>
      <c r="DG4807" s="61"/>
      <c r="DH4807" s="61"/>
      <c r="DI4807" s="61"/>
      <c r="DJ4807" s="61"/>
      <c r="DK4807" s="61"/>
      <c r="DL4807" s="61"/>
      <c r="DM4807" s="61"/>
    </row>
    <row r="4808" spans="1:117" s="25" customFormat="1" x14ac:dyDescent="0.2">
      <c r="A4808" s="117" t="s">
        <v>757</v>
      </c>
      <c r="B4808" s="117" t="s">
        <v>684</v>
      </c>
      <c r="C4808" s="117" t="s">
        <v>152</v>
      </c>
      <c r="I4808" s="116"/>
      <c r="J4808" s="116"/>
      <c r="K4808" s="116"/>
      <c r="L4808" s="116"/>
      <c r="M4808" s="116"/>
      <c r="N4808" s="116"/>
      <c r="AL4808" s="117"/>
      <c r="AN4808" s="35" t="str">
        <f t="shared" si="268"/>
        <v/>
      </c>
      <c r="AO4808" s="35" t="str">
        <f t="shared" si="269"/>
        <v>-</v>
      </c>
      <c r="AQ4808" s="25" t="str">
        <f t="shared" si="267"/>
        <v>-</v>
      </c>
      <c r="BP4808" s="61"/>
      <c r="CT4808" s="61"/>
      <c r="CU4808" s="61"/>
      <c r="CV4808" s="61"/>
      <c r="CW4808" s="61"/>
      <c r="CX4808" s="61"/>
      <c r="CY4808" s="61"/>
      <c r="CZ4808" s="61"/>
      <c r="DA4808" s="61"/>
      <c r="DB4808" s="61"/>
      <c r="DC4808" s="61"/>
      <c r="DD4808" s="61"/>
      <c r="DE4808" s="61"/>
      <c r="DF4808" s="61"/>
      <c r="DG4808" s="61"/>
      <c r="DH4808" s="61"/>
      <c r="DI4808" s="61"/>
      <c r="DJ4808" s="61"/>
      <c r="DK4808" s="61"/>
      <c r="DL4808" s="61"/>
      <c r="DM4808" s="61"/>
    </row>
    <row r="4809" spans="1:117" s="25" customFormat="1" x14ac:dyDescent="0.2">
      <c r="A4809" s="117" t="s">
        <v>758</v>
      </c>
      <c r="B4809" s="117" t="s">
        <v>684</v>
      </c>
      <c r="C4809" s="117" t="s">
        <v>151</v>
      </c>
      <c r="I4809" s="116"/>
      <c r="J4809" s="116"/>
      <c r="K4809" s="116"/>
      <c r="L4809" s="116"/>
      <c r="M4809" s="116"/>
      <c r="N4809" s="116"/>
      <c r="AL4809" s="117"/>
      <c r="AN4809" s="35" t="str">
        <f t="shared" si="268"/>
        <v/>
      </c>
      <c r="AO4809" s="35" t="str">
        <f t="shared" si="269"/>
        <v>-</v>
      </c>
      <c r="AQ4809" s="25" t="str">
        <f t="shared" si="267"/>
        <v>-</v>
      </c>
      <c r="BP4809" s="61"/>
      <c r="CT4809" s="61"/>
      <c r="CU4809" s="61"/>
      <c r="CV4809" s="61"/>
      <c r="CW4809" s="61"/>
      <c r="CX4809" s="61"/>
      <c r="CY4809" s="61"/>
      <c r="CZ4809" s="61"/>
      <c r="DA4809" s="61"/>
      <c r="DB4809" s="61"/>
      <c r="DC4809" s="61"/>
      <c r="DD4809" s="61"/>
      <c r="DE4809" s="61"/>
      <c r="DF4809" s="61"/>
      <c r="DG4809" s="61"/>
      <c r="DH4809" s="61"/>
      <c r="DI4809" s="61"/>
      <c r="DJ4809" s="61"/>
      <c r="DK4809" s="61"/>
      <c r="DL4809" s="61"/>
      <c r="DM4809" s="61"/>
    </row>
    <row r="4810" spans="1:117" s="25" customFormat="1" x14ac:dyDescent="0.2">
      <c r="A4810" s="117" t="s">
        <v>759</v>
      </c>
      <c r="B4810" s="117" t="s">
        <v>684</v>
      </c>
      <c r="C4810" s="117" t="s">
        <v>150</v>
      </c>
      <c r="I4810" s="116"/>
      <c r="J4810" s="116"/>
      <c r="K4810" s="116"/>
      <c r="L4810" s="116"/>
      <c r="M4810" s="116"/>
      <c r="N4810" s="116"/>
      <c r="AL4810" s="117"/>
      <c r="AN4810" s="35" t="str">
        <f t="shared" si="268"/>
        <v/>
      </c>
      <c r="AO4810" s="35" t="str">
        <f t="shared" si="269"/>
        <v>-</v>
      </c>
      <c r="AQ4810" s="25" t="str">
        <f t="shared" si="267"/>
        <v>-</v>
      </c>
      <c r="BP4810" s="61"/>
      <c r="CT4810" s="61"/>
      <c r="CU4810" s="61"/>
      <c r="CV4810" s="61"/>
      <c r="CW4810" s="61"/>
      <c r="CX4810" s="61"/>
      <c r="CY4810" s="61"/>
      <c r="CZ4810" s="61"/>
      <c r="DA4810" s="61"/>
      <c r="DB4810" s="61"/>
      <c r="DC4810" s="61"/>
      <c r="DD4810" s="61"/>
      <c r="DE4810" s="61"/>
      <c r="DF4810" s="61"/>
      <c r="DG4810" s="61"/>
      <c r="DH4810" s="61"/>
      <c r="DI4810" s="61"/>
      <c r="DJ4810" s="61"/>
      <c r="DK4810" s="61"/>
      <c r="DL4810" s="61"/>
      <c r="DM4810" s="61"/>
    </row>
    <row r="4811" spans="1:117" s="25" customFormat="1" x14ac:dyDescent="0.2">
      <c r="A4811" s="117" t="s">
        <v>760</v>
      </c>
      <c r="B4811" s="117" t="s">
        <v>684</v>
      </c>
      <c r="C4811" s="117" t="s">
        <v>149</v>
      </c>
      <c r="I4811" s="116"/>
      <c r="J4811" s="116"/>
      <c r="K4811" s="116"/>
      <c r="L4811" s="116"/>
      <c r="M4811" s="116"/>
      <c r="N4811" s="116"/>
      <c r="AL4811" s="117"/>
      <c r="AN4811" s="35" t="str">
        <f t="shared" si="268"/>
        <v/>
      </c>
      <c r="AO4811" s="35" t="str">
        <f t="shared" si="269"/>
        <v>-</v>
      </c>
      <c r="AQ4811" s="25" t="str">
        <f t="shared" si="267"/>
        <v>-</v>
      </c>
      <c r="BP4811" s="61"/>
      <c r="CT4811" s="61"/>
      <c r="CU4811" s="61"/>
      <c r="CV4811" s="61"/>
      <c r="CW4811" s="61"/>
      <c r="CX4811" s="61"/>
      <c r="CY4811" s="61"/>
      <c r="CZ4811" s="61"/>
      <c r="DA4811" s="61"/>
      <c r="DB4811" s="61"/>
      <c r="DC4811" s="61"/>
      <c r="DD4811" s="61"/>
      <c r="DE4811" s="61"/>
      <c r="DF4811" s="61"/>
      <c r="DG4811" s="61"/>
      <c r="DH4811" s="61"/>
      <c r="DI4811" s="61"/>
      <c r="DJ4811" s="61"/>
      <c r="DK4811" s="61"/>
      <c r="DL4811" s="61"/>
      <c r="DM4811" s="61"/>
    </row>
    <row r="4812" spans="1:117" s="25" customFormat="1" x14ac:dyDescent="0.2">
      <c r="A4812" s="117" t="s">
        <v>761</v>
      </c>
      <c r="B4812" s="117" t="s">
        <v>684</v>
      </c>
      <c r="C4812" s="117" t="s">
        <v>148</v>
      </c>
      <c r="I4812" s="116"/>
      <c r="J4812" s="116"/>
      <c r="K4812" s="116"/>
      <c r="L4812" s="116"/>
      <c r="M4812" s="116"/>
      <c r="N4812" s="116"/>
      <c r="AL4812" s="117"/>
      <c r="AN4812" s="35" t="str">
        <f t="shared" si="268"/>
        <v/>
      </c>
      <c r="AO4812" s="35" t="str">
        <f t="shared" si="269"/>
        <v>-</v>
      </c>
      <c r="AQ4812" s="25" t="str">
        <f t="shared" si="267"/>
        <v>-</v>
      </c>
      <c r="BP4812" s="61"/>
      <c r="CT4812" s="61"/>
      <c r="CU4812" s="61"/>
      <c r="CV4812" s="61"/>
      <c r="CW4812" s="61"/>
      <c r="CX4812" s="61"/>
      <c r="CY4812" s="61"/>
      <c r="CZ4812" s="61"/>
      <c r="DA4812" s="61"/>
      <c r="DB4812" s="61"/>
      <c r="DC4812" s="61"/>
      <c r="DD4812" s="61"/>
      <c r="DE4812" s="61"/>
      <c r="DF4812" s="61"/>
      <c r="DG4812" s="61"/>
      <c r="DH4812" s="61"/>
      <c r="DI4812" s="61"/>
      <c r="DJ4812" s="61"/>
      <c r="DK4812" s="61"/>
      <c r="DL4812" s="61"/>
      <c r="DM4812" s="61"/>
    </row>
    <row r="4813" spans="1:117" s="25" customFormat="1" x14ac:dyDescent="0.2">
      <c r="A4813" s="117" t="s">
        <v>762</v>
      </c>
      <c r="B4813" s="117" t="s">
        <v>684</v>
      </c>
      <c r="C4813" s="117" t="s">
        <v>147</v>
      </c>
      <c r="I4813" s="116"/>
      <c r="J4813" s="116"/>
      <c r="K4813" s="116"/>
      <c r="L4813" s="116"/>
      <c r="M4813" s="116"/>
      <c r="N4813" s="116"/>
      <c r="AL4813" s="117"/>
      <c r="AN4813" s="35" t="str">
        <f t="shared" si="268"/>
        <v/>
      </c>
      <c r="AO4813" s="35" t="str">
        <f t="shared" si="269"/>
        <v>-</v>
      </c>
      <c r="AQ4813" s="25" t="str">
        <f t="shared" si="267"/>
        <v>-</v>
      </c>
      <c r="BP4813" s="61"/>
      <c r="CT4813" s="61"/>
      <c r="CU4813" s="61"/>
      <c r="CV4813" s="61"/>
      <c r="CW4813" s="61"/>
      <c r="CX4813" s="61"/>
      <c r="CY4813" s="61"/>
      <c r="CZ4813" s="61"/>
      <c r="DA4813" s="61"/>
      <c r="DB4813" s="61"/>
      <c r="DC4813" s="61"/>
      <c r="DD4813" s="61"/>
      <c r="DE4813" s="61"/>
      <c r="DF4813" s="61"/>
      <c r="DG4813" s="61"/>
      <c r="DH4813" s="61"/>
      <c r="DI4813" s="61"/>
      <c r="DJ4813" s="61"/>
      <c r="DK4813" s="61"/>
      <c r="DL4813" s="61"/>
      <c r="DM4813" s="61"/>
    </row>
    <row r="4814" spans="1:117" s="25" customFormat="1" x14ac:dyDescent="0.2">
      <c r="A4814" s="117" t="s">
        <v>763</v>
      </c>
      <c r="B4814" s="117" t="s">
        <v>684</v>
      </c>
      <c r="C4814" s="117" t="s">
        <v>158</v>
      </c>
      <c r="I4814" s="116"/>
      <c r="J4814" s="116"/>
      <c r="K4814" s="116"/>
      <c r="L4814" s="116"/>
      <c r="M4814" s="116"/>
      <c r="N4814" s="116"/>
      <c r="AL4814" s="117"/>
      <c r="AN4814" s="35" t="str">
        <f t="shared" si="268"/>
        <v/>
      </c>
      <c r="AO4814" s="35" t="str">
        <f t="shared" si="269"/>
        <v>-</v>
      </c>
      <c r="AQ4814" s="25" t="str">
        <f t="shared" si="267"/>
        <v>-</v>
      </c>
      <c r="BP4814" s="61"/>
      <c r="CT4814" s="61"/>
      <c r="CU4814" s="61"/>
      <c r="CV4814" s="61"/>
      <c r="CW4814" s="61"/>
      <c r="CX4814" s="61"/>
      <c r="CY4814" s="61"/>
      <c r="CZ4814" s="61"/>
      <c r="DA4814" s="61"/>
      <c r="DB4814" s="61"/>
      <c r="DC4814" s="61"/>
      <c r="DD4814" s="61"/>
      <c r="DE4814" s="61"/>
      <c r="DF4814" s="61"/>
      <c r="DG4814" s="61"/>
      <c r="DH4814" s="61"/>
      <c r="DI4814" s="61"/>
      <c r="DJ4814" s="61"/>
      <c r="DK4814" s="61"/>
      <c r="DL4814" s="61"/>
      <c r="DM4814" s="61"/>
    </row>
    <row r="4815" spans="1:117" s="25" customFormat="1" x14ac:dyDescent="0.2">
      <c r="A4815" s="117" t="s">
        <v>764</v>
      </c>
      <c r="B4815" s="117" t="s">
        <v>684</v>
      </c>
      <c r="C4815" s="117" t="s">
        <v>157</v>
      </c>
      <c r="I4815" s="116"/>
      <c r="J4815" s="116"/>
      <c r="K4815" s="116"/>
      <c r="L4815" s="116"/>
      <c r="M4815" s="116"/>
      <c r="N4815" s="116"/>
      <c r="AL4815" s="117"/>
      <c r="AN4815" s="35" t="str">
        <f t="shared" si="268"/>
        <v/>
      </c>
      <c r="AO4815" s="35" t="str">
        <f t="shared" si="269"/>
        <v>-</v>
      </c>
      <c r="AQ4815" s="25" t="str">
        <f t="shared" si="267"/>
        <v>-</v>
      </c>
      <c r="BP4815" s="61"/>
      <c r="CT4815" s="61"/>
      <c r="CU4815" s="61"/>
      <c r="CV4815" s="61"/>
      <c r="CW4815" s="61"/>
      <c r="CX4815" s="61"/>
      <c r="CY4815" s="61"/>
      <c r="CZ4815" s="61"/>
      <c r="DA4815" s="61"/>
      <c r="DB4815" s="61"/>
      <c r="DC4815" s="61"/>
      <c r="DD4815" s="61"/>
      <c r="DE4815" s="61"/>
      <c r="DF4815" s="61"/>
      <c r="DG4815" s="61"/>
      <c r="DH4815" s="61"/>
      <c r="DI4815" s="61"/>
      <c r="DJ4815" s="61"/>
      <c r="DK4815" s="61"/>
      <c r="DL4815" s="61"/>
      <c r="DM4815" s="61"/>
    </row>
    <row r="4816" spans="1:117" s="25" customFormat="1" x14ac:dyDescent="0.2">
      <c r="A4816" s="117" t="s">
        <v>765</v>
      </c>
      <c r="B4816" s="117" t="s">
        <v>684</v>
      </c>
      <c r="C4816" s="117" t="s">
        <v>156</v>
      </c>
      <c r="I4816" s="116"/>
      <c r="J4816" s="116"/>
      <c r="K4816" s="116"/>
      <c r="L4816" s="116"/>
      <c r="M4816" s="116"/>
      <c r="N4816" s="116"/>
      <c r="AL4816" s="117"/>
      <c r="AN4816" s="35" t="str">
        <f t="shared" si="268"/>
        <v/>
      </c>
      <c r="AO4816" s="35" t="str">
        <f t="shared" si="269"/>
        <v>-</v>
      </c>
      <c r="AQ4816" s="25" t="str">
        <f t="shared" si="267"/>
        <v>-</v>
      </c>
      <c r="BP4816" s="61"/>
      <c r="CT4816" s="61"/>
      <c r="CU4816" s="61"/>
      <c r="CV4816" s="61"/>
      <c r="CW4816" s="61"/>
      <c r="CX4816" s="61"/>
      <c r="CY4816" s="61"/>
      <c r="CZ4816" s="61"/>
      <c r="DA4816" s="61"/>
      <c r="DB4816" s="61"/>
      <c r="DC4816" s="61"/>
      <c r="DD4816" s="61"/>
      <c r="DE4816" s="61"/>
      <c r="DF4816" s="61"/>
      <c r="DG4816" s="61"/>
      <c r="DH4816" s="61"/>
      <c r="DI4816" s="61"/>
      <c r="DJ4816" s="61"/>
      <c r="DK4816" s="61"/>
      <c r="DL4816" s="61"/>
      <c r="DM4816" s="61"/>
    </row>
    <row r="4817" spans="1:117" s="25" customFormat="1" x14ac:dyDescent="0.2">
      <c r="A4817" s="117" t="s">
        <v>766</v>
      </c>
      <c r="B4817" s="117" t="s">
        <v>683</v>
      </c>
      <c r="C4817" s="117" t="s">
        <v>147</v>
      </c>
      <c r="I4817" s="116"/>
      <c r="J4817" s="116"/>
      <c r="K4817" s="116"/>
      <c r="L4817" s="116"/>
      <c r="M4817" s="116"/>
      <c r="N4817" s="116"/>
      <c r="AL4817" s="117"/>
      <c r="AN4817" s="35" t="str">
        <f t="shared" si="268"/>
        <v/>
      </c>
      <c r="AO4817" s="35" t="str">
        <f t="shared" si="269"/>
        <v>-</v>
      </c>
      <c r="AQ4817" s="25" t="str">
        <f t="shared" si="267"/>
        <v>-</v>
      </c>
      <c r="BP4817" s="61"/>
      <c r="CT4817" s="61"/>
      <c r="CU4817" s="61"/>
      <c r="CV4817" s="61"/>
      <c r="CW4817" s="61"/>
      <c r="CX4817" s="61"/>
      <c r="CY4817" s="61"/>
      <c r="CZ4817" s="61"/>
      <c r="DA4817" s="61"/>
      <c r="DB4817" s="61"/>
      <c r="DC4817" s="61"/>
      <c r="DD4817" s="61"/>
      <c r="DE4817" s="61"/>
      <c r="DF4817" s="61"/>
      <c r="DG4817" s="61"/>
      <c r="DH4817" s="61"/>
      <c r="DI4817" s="61"/>
      <c r="DJ4817" s="61"/>
      <c r="DK4817" s="61"/>
      <c r="DL4817" s="61"/>
      <c r="DM4817" s="61"/>
    </row>
    <row r="4818" spans="1:117" s="25" customFormat="1" x14ac:dyDescent="0.2">
      <c r="A4818" s="117" t="s">
        <v>767</v>
      </c>
      <c r="B4818" s="117" t="s">
        <v>683</v>
      </c>
      <c r="C4818" s="117" t="s">
        <v>148</v>
      </c>
      <c r="I4818" s="116"/>
      <c r="J4818" s="116"/>
      <c r="K4818" s="116"/>
      <c r="L4818" s="116"/>
      <c r="M4818" s="116"/>
      <c r="N4818" s="116"/>
      <c r="AL4818" s="117"/>
      <c r="AN4818" s="35" t="str">
        <f t="shared" si="268"/>
        <v/>
      </c>
      <c r="AO4818" s="35" t="str">
        <f t="shared" si="269"/>
        <v>-</v>
      </c>
      <c r="AQ4818" s="25" t="str">
        <f t="shared" si="267"/>
        <v>-</v>
      </c>
      <c r="BP4818" s="61"/>
      <c r="CT4818" s="61"/>
      <c r="CU4818" s="61"/>
      <c r="CV4818" s="61"/>
      <c r="CW4818" s="61"/>
      <c r="CX4818" s="61"/>
      <c r="CY4818" s="61"/>
      <c r="CZ4818" s="61"/>
      <c r="DA4818" s="61"/>
      <c r="DB4818" s="61"/>
      <c r="DC4818" s="61"/>
      <c r="DD4818" s="61"/>
      <c r="DE4818" s="61"/>
      <c r="DF4818" s="61"/>
      <c r="DG4818" s="61"/>
      <c r="DH4818" s="61"/>
      <c r="DI4818" s="61"/>
      <c r="DJ4818" s="61"/>
      <c r="DK4818" s="61"/>
      <c r="DL4818" s="61"/>
      <c r="DM4818" s="61"/>
    </row>
    <row r="4819" spans="1:117" s="25" customFormat="1" x14ac:dyDescent="0.2">
      <c r="A4819" s="117" t="s">
        <v>768</v>
      </c>
      <c r="B4819" s="117" t="s">
        <v>683</v>
      </c>
      <c r="C4819" s="117" t="s">
        <v>149</v>
      </c>
      <c r="I4819" s="116"/>
      <c r="J4819" s="116"/>
      <c r="K4819" s="116"/>
      <c r="L4819" s="116"/>
      <c r="M4819" s="116"/>
      <c r="N4819" s="116"/>
      <c r="AL4819" s="117"/>
      <c r="AN4819" s="35" t="str">
        <f t="shared" si="268"/>
        <v/>
      </c>
      <c r="AO4819" s="35" t="str">
        <f t="shared" si="269"/>
        <v>-</v>
      </c>
      <c r="AQ4819" s="25" t="str">
        <f t="shared" si="267"/>
        <v>-</v>
      </c>
      <c r="BP4819" s="61"/>
      <c r="CT4819" s="61"/>
      <c r="CU4819" s="61"/>
      <c r="CV4819" s="61"/>
      <c r="CW4819" s="61"/>
      <c r="CX4819" s="61"/>
      <c r="CY4819" s="61"/>
      <c r="CZ4819" s="61"/>
      <c r="DA4819" s="61"/>
      <c r="DB4819" s="61"/>
      <c r="DC4819" s="61"/>
      <c r="DD4819" s="61"/>
      <c r="DE4819" s="61"/>
      <c r="DF4819" s="61"/>
      <c r="DG4819" s="61"/>
      <c r="DH4819" s="61"/>
      <c r="DI4819" s="61"/>
      <c r="DJ4819" s="61"/>
      <c r="DK4819" s="61"/>
      <c r="DL4819" s="61"/>
      <c r="DM4819" s="61"/>
    </row>
    <row r="4820" spans="1:117" s="25" customFormat="1" x14ac:dyDescent="0.2">
      <c r="A4820" s="117" t="s">
        <v>769</v>
      </c>
      <c r="B4820" s="117" t="s">
        <v>683</v>
      </c>
      <c r="C4820" s="117" t="s">
        <v>150</v>
      </c>
      <c r="I4820" s="116"/>
      <c r="J4820" s="116"/>
      <c r="K4820" s="116"/>
      <c r="L4820" s="116"/>
      <c r="M4820" s="116"/>
      <c r="N4820" s="116"/>
      <c r="AL4820" s="117"/>
      <c r="AN4820" s="35" t="str">
        <f t="shared" si="268"/>
        <v/>
      </c>
      <c r="AO4820" s="35" t="str">
        <f t="shared" si="269"/>
        <v>-</v>
      </c>
      <c r="AQ4820" s="25" t="str">
        <f t="shared" si="267"/>
        <v>-</v>
      </c>
      <c r="BP4820" s="61"/>
      <c r="CT4820" s="61"/>
      <c r="CU4820" s="61"/>
      <c r="CV4820" s="61"/>
      <c r="CW4820" s="61"/>
      <c r="CX4820" s="61"/>
      <c r="CY4820" s="61"/>
      <c r="CZ4820" s="61"/>
      <c r="DA4820" s="61"/>
      <c r="DB4820" s="61"/>
      <c r="DC4820" s="61"/>
      <c r="DD4820" s="61"/>
      <c r="DE4820" s="61"/>
      <c r="DF4820" s="61"/>
      <c r="DG4820" s="61"/>
      <c r="DH4820" s="61"/>
      <c r="DI4820" s="61"/>
      <c r="DJ4820" s="61"/>
      <c r="DK4820" s="61"/>
      <c r="DL4820" s="61"/>
      <c r="DM4820" s="61"/>
    </row>
    <row r="4821" spans="1:117" s="25" customFormat="1" x14ac:dyDescent="0.2">
      <c r="A4821" s="117" t="s">
        <v>770</v>
      </c>
      <c r="B4821" s="117" t="s">
        <v>683</v>
      </c>
      <c r="C4821" s="117" t="s">
        <v>151</v>
      </c>
      <c r="I4821" s="116"/>
      <c r="J4821" s="116"/>
      <c r="K4821" s="116"/>
      <c r="L4821" s="116"/>
      <c r="M4821" s="116"/>
      <c r="N4821" s="116"/>
      <c r="AL4821" s="117"/>
      <c r="AN4821" s="35" t="str">
        <f t="shared" si="268"/>
        <v/>
      </c>
      <c r="AO4821" s="35" t="str">
        <f t="shared" si="269"/>
        <v>-</v>
      </c>
      <c r="AQ4821" s="25" t="str">
        <f t="shared" si="267"/>
        <v>-</v>
      </c>
      <c r="BP4821" s="61"/>
      <c r="CT4821" s="61"/>
      <c r="CU4821" s="61"/>
      <c r="CV4821" s="61"/>
      <c r="CW4821" s="61"/>
      <c r="CX4821" s="61"/>
      <c r="CY4821" s="61"/>
      <c r="CZ4821" s="61"/>
      <c r="DA4821" s="61"/>
      <c r="DB4821" s="61"/>
      <c r="DC4821" s="61"/>
      <c r="DD4821" s="61"/>
      <c r="DE4821" s="61"/>
      <c r="DF4821" s="61"/>
      <c r="DG4821" s="61"/>
      <c r="DH4821" s="61"/>
      <c r="DI4821" s="61"/>
      <c r="DJ4821" s="61"/>
      <c r="DK4821" s="61"/>
      <c r="DL4821" s="61"/>
      <c r="DM4821" s="61"/>
    </row>
    <row r="4822" spans="1:117" s="25" customFormat="1" x14ac:dyDescent="0.2">
      <c r="A4822" s="117" t="s">
        <v>771</v>
      </c>
      <c r="B4822" s="117" t="s">
        <v>683</v>
      </c>
      <c r="C4822" s="117" t="s">
        <v>152</v>
      </c>
      <c r="I4822" s="116"/>
      <c r="J4822" s="116"/>
      <c r="K4822" s="116"/>
      <c r="L4822" s="116"/>
      <c r="M4822" s="116"/>
      <c r="N4822" s="116"/>
      <c r="AL4822" s="117"/>
      <c r="AN4822" s="35" t="str">
        <f t="shared" si="268"/>
        <v/>
      </c>
      <c r="AO4822" s="35" t="str">
        <f t="shared" si="269"/>
        <v>-</v>
      </c>
      <c r="AQ4822" s="25" t="str">
        <f t="shared" si="267"/>
        <v>-</v>
      </c>
      <c r="BP4822" s="61"/>
      <c r="CT4822" s="61"/>
      <c r="CU4822" s="61"/>
      <c r="CV4822" s="61"/>
      <c r="CW4822" s="61"/>
      <c r="CX4822" s="61"/>
      <c r="CY4822" s="61"/>
      <c r="CZ4822" s="61"/>
      <c r="DA4822" s="61"/>
      <c r="DB4822" s="61"/>
      <c r="DC4822" s="61"/>
      <c r="DD4822" s="61"/>
      <c r="DE4822" s="61"/>
      <c r="DF4822" s="61"/>
      <c r="DG4822" s="61"/>
      <c r="DH4822" s="61"/>
      <c r="DI4822" s="61"/>
      <c r="DJ4822" s="61"/>
      <c r="DK4822" s="61"/>
      <c r="DL4822" s="61"/>
      <c r="DM4822" s="61"/>
    </row>
    <row r="4823" spans="1:117" s="25" customFormat="1" x14ac:dyDescent="0.2">
      <c r="A4823" s="117" t="s">
        <v>772</v>
      </c>
      <c r="B4823" s="117" t="s">
        <v>683</v>
      </c>
      <c r="C4823" s="117" t="s">
        <v>153</v>
      </c>
      <c r="I4823" s="116"/>
      <c r="J4823" s="116"/>
      <c r="K4823" s="116"/>
      <c r="L4823" s="116"/>
      <c r="M4823" s="116"/>
      <c r="N4823" s="116"/>
      <c r="AL4823" s="117"/>
      <c r="AN4823" s="35" t="str">
        <f t="shared" si="268"/>
        <v/>
      </c>
      <c r="AO4823" s="35" t="str">
        <f t="shared" si="269"/>
        <v>-</v>
      </c>
      <c r="AQ4823" s="25" t="str">
        <f t="shared" si="267"/>
        <v>-</v>
      </c>
      <c r="BP4823" s="61"/>
      <c r="CT4823" s="61"/>
      <c r="CU4823" s="61"/>
      <c r="CV4823" s="61"/>
      <c r="CW4823" s="61"/>
      <c r="CX4823" s="61"/>
      <c r="CY4823" s="61"/>
      <c r="CZ4823" s="61"/>
      <c r="DA4823" s="61"/>
      <c r="DB4823" s="61"/>
      <c r="DC4823" s="61"/>
      <c r="DD4823" s="61"/>
      <c r="DE4823" s="61"/>
      <c r="DF4823" s="61"/>
      <c r="DG4823" s="61"/>
      <c r="DH4823" s="61"/>
      <c r="DI4823" s="61"/>
      <c r="DJ4823" s="61"/>
      <c r="DK4823" s="61"/>
      <c r="DL4823" s="61"/>
      <c r="DM4823" s="61"/>
    </row>
    <row r="4824" spans="1:117" s="25" customFormat="1" x14ac:dyDescent="0.2">
      <c r="A4824" s="117" t="s">
        <v>773</v>
      </c>
      <c r="B4824" s="117" t="s">
        <v>683</v>
      </c>
      <c r="C4824" s="117" t="s">
        <v>154</v>
      </c>
      <c r="I4824" s="116"/>
      <c r="J4824" s="116"/>
      <c r="K4824" s="116"/>
      <c r="L4824" s="116"/>
      <c r="M4824" s="116"/>
      <c r="N4824" s="116"/>
      <c r="AL4824" s="117"/>
      <c r="AN4824" s="35" t="str">
        <f t="shared" si="268"/>
        <v/>
      </c>
      <c r="AO4824" s="35" t="str">
        <f t="shared" si="269"/>
        <v>-</v>
      </c>
      <c r="AQ4824" s="25" t="str">
        <f t="shared" si="267"/>
        <v>-</v>
      </c>
      <c r="BP4824" s="61"/>
      <c r="CT4824" s="61"/>
      <c r="CU4824" s="61"/>
      <c r="CV4824" s="61"/>
      <c r="CW4824" s="61"/>
      <c r="CX4824" s="61"/>
      <c r="CY4824" s="61"/>
      <c r="CZ4824" s="61"/>
      <c r="DA4824" s="61"/>
      <c r="DB4824" s="61"/>
      <c r="DC4824" s="61"/>
      <c r="DD4824" s="61"/>
      <c r="DE4824" s="61"/>
      <c r="DF4824" s="61"/>
      <c r="DG4824" s="61"/>
      <c r="DH4824" s="61"/>
      <c r="DI4824" s="61"/>
      <c r="DJ4824" s="61"/>
      <c r="DK4824" s="61"/>
      <c r="DL4824" s="61"/>
      <c r="DM4824" s="61"/>
    </row>
    <row r="4825" spans="1:117" s="25" customFormat="1" x14ac:dyDescent="0.2">
      <c r="A4825" s="117" t="s">
        <v>774</v>
      </c>
      <c r="B4825" s="117" t="s">
        <v>683</v>
      </c>
      <c r="C4825" s="117" t="s">
        <v>155</v>
      </c>
      <c r="I4825" s="116"/>
      <c r="J4825" s="116"/>
      <c r="K4825" s="116"/>
      <c r="L4825" s="116"/>
      <c r="M4825" s="116"/>
      <c r="N4825" s="116"/>
      <c r="AL4825" s="117"/>
      <c r="AN4825" s="35" t="str">
        <f t="shared" si="268"/>
        <v/>
      </c>
      <c r="AO4825" s="35" t="str">
        <f t="shared" si="269"/>
        <v>-</v>
      </c>
      <c r="AQ4825" s="25" t="str">
        <f t="shared" si="267"/>
        <v>-</v>
      </c>
      <c r="BP4825" s="61"/>
      <c r="CT4825" s="61"/>
      <c r="CU4825" s="61"/>
      <c r="CV4825" s="61"/>
      <c r="CW4825" s="61"/>
      <c r="CX4825" s="61"/>
      <c r="CY4825" s="61"/>
      <c r="CZ4825" s="61"/>
      <c r="DA4825" s="61"/>
      <c r="DB4825" s="61"/>
      <c r="DC4825" s="61"/>
      <c r="DD4825" s="61"/>
      <c r="DE4825" s="61"/>
      <c r="DF4825" s="61"/>
      <c r="DG4825" s="61"/>
      <c r="DH4825" s="61"/>
      <c r="DI4825" s="61"/>
      <c r="DJ4825" s="61"/>
      <c r="DK4825" s="61"/>
      <c r="DL4825" s="61"/>
      <c r="DM4825" s="61"/>
    </row>
    <row r="4826" spans="1:117" s="25" customFormat="1" x14ac:dyDescent="0.2">
      <c r="A4826" s="117" t="s">
        <v>775</v>
      </c>
      <c r="B4826" s="117" t="s">
        <v>683</v>
      </c>
      <c r="C4826" s="117" t="s">
        <v>156</v>
      </c>
      <c r="I4826" s="116"/>
      <c r="J4826" s="116"/>
      <c r="K4826" s="116"/>
      <c r="L4826" s="116"/>
      <c r="M4826" s="116"/>
      <c r="N4826" s="116"/>
      <c r="AL4826" s="117"/>
      <c r="AN4826" s="35" t="str">
        <f t="shared" si="268"/>
        <v/>
      </c>
      <c r="AO4826" s="35" t="str">
        <f t="shared" si="269"/>
        <v>-</v>
      </c>
      <c r="AQ4826" s="25" t="str">
        <f t="shared" si="267"/>
        <v>-</v>
      </c>
      <c r="BP4826" s="61"/>
      <c r="CT4826" s="61"/>
      <c r="CU4826" s="61"/>
      <c r="CV4826" s="61"/>
      <c r="CW4826" s="61"/>
      <c r="CX4826" s="61"/>
      <c r="CY4826" s="61"/>
      <c r="CZ4826" s="61"/>
      <c r="DA4826" s="61"/>
      <c r="DB4826" s="61"/>
      <c r="DC4826" s="61"/>
      <c r="DD4826" s="61"/>
      <c r="DE4826" s="61"/>
      <c r="DF4826" s="61"/>
      <c r="DG4826" s="61"/>
      <c r="DH4826" s="61"/>
      <c r="DI4826" s="61"/>
      <c r="DJ4826" s="61"/>
      <c r="DK4826" s="61"/>
      <c r="DL4826" s="61"/>
      <c r="DM4826" s="61"/>
    </row>
    <row r="4827" spans="1:117" s="25" customFormat="1" x14ac:dyDescent="0.2">
      <c r="A4827" s="117" t="s">
        <v>776</v>
      </c>
      <c r="B4827" s="117" t="s">
        <v>683</v>
      </c>
      <c r="C4827" s="117" t="s">
        <v>157</v>
      </c>
      <c r="I4827" s="116"/>
      <c r="J4827" s="116"/>
      <c r="K4827" s="116"/>
      <c r="L4827" s="116"/>
      <c r="M4827" s="116"/>
      <c r="N4827" s="116"/>
      <c r="AL4827" s="117"/>
      <c r="AN4827" s="35" t="str">
        <f t="shared" si="268"/>
        <v/>
      </c>
      <c r="AO4827" s="35" t="str">
        <f t="shared" si="269"/>
        <v>-</v>
      </c>
      <c r="AQ4827" s="25" t="str">
        <f t="shared" si="267"/>
        <v>-</v>
      </c>
      <c r="BP4827" s="61"/>
      <c r="CT4827" s="61"/>
      <c r="CU4827" s="61"/>
      <c r="CV4827" s="61"/>
      <c r="CW4827" s="61"/>
      <c r="CX4827" s="61"/>
      <c r="CY4827" s="61"/>
      <c r="CZ4827" s="61"/>
      <c r="DA4827" s="61"/>
      <c r="DB4827" s="61"/>
      <c r="DC4827" s="61"/>
      <c r="DD4827" s="61"/>
      <c r="DE4827" s="61"/>
      <c r="DF4827" s="61"/>
      <c r="DG4827" s="61"/>
      <c r="DH4827" s="61"/>
      <c r="DI4827" s="61"/>
      <c r="DJ4827" s="61"/>
      <c r="DK4827" s="61"/>
      <c r="DL4827" s="61"/>
      <c r="DM4827" s="61"/>
    </row>
    <row r="4828" spans="1:117" s="25" customFormat="1" x14ac:dyDescent="0.2">
      <c r="A4828" s="117" t="s">
        <v>777</v>
      </c>
      <c r="B4828" s="117" t="s">
        <v>683</v>
      </c>
      <c r="C4828" s="117" t="s">
        <v>158</v>
      </c>
      <c r="I4828" s="116"/>
      <c r="J4828" s="116"/>
      <c r="K4828" s="116"/>
      <c r="L4828" s="116"/>
      <c r="M4828" s="116"/>
      <c r="N4828" s="116"/>
      <c r="AL4828" s="117"/>
      <c r="AN4828" s="35" t="str">
        <f t="shared" si="268"/>
        <v/>
      </c>
      <c r="AO4828" s="35" t="str">
        <f t="shared" si="269"/>
        <v>-</v>
      </c>
      <c r="AQ4828" s="25" t="str">
        <f t="shared" si="267"/>
        <v>-</v>
      </c>
      <c r="BP4828" s="61"/>
      <c r="CT4828" s="61"/>
      <c r="CU4828" s="61"/>
      <c r="CV4828" s="61"/>
      <c r="CW4828" s="61"/>
      <c r="CX4828" s="61"/>
      <c r="CY4828" s="61"/>
      <c r="CZ4828" s="61"/>
      <c r="DA4828" s="61"/>
      <c r="DB4828" s="61"/>
      <c r="DC4828" s="61"/>
      <c r="DD4828" s="61"/>
      <c r="DE4828" s="61"/>
      <c r="DF4828" s="61"/>
      <c r="DG4828" s="61"/>
      <c r="DH4828" s="61"/>
      <c r="DI4828" s="61"/>
      <c r="DJ4828" s="61"/>
      <c r="DK4828" s="61"/>
      <c r="DL4828" s="61"/>
      <c r="DM4828" s="61"/>
    </row>
    <row r="4829" spans="1:117" s="25" customFormat="1" x14ac:dyDescent="0.2">
      <c r="A4829" s="117" t="s">
        <v>766</v>
      </c>
      <c r="B4829" s="117" t="s">
        <v>684</v>
      </c>
      <c r="C4829" s="117" t="s">
        <v>155</v>
      </c>
      <c r="I4829" s="116"/>
      <c r="J4829" s="116"/>
      <c r="K4829" s="116"/>
      <c r="L4829" s="116"/>
      <c r="M4829" s="116"/>
      <c r="N4829" s="116"/>
      <c r="AL4829" s="117"/>
      <c r="AN4829" s="35" t="str">
        <f t="shared" si="268"/>
        <v/>
      </c>
      <c r="AO4829" s="35" t="str">
        <f t="shared" si="269"/>
        <v>-</v>
      </c>
      <c r="AQ4829" s="25" t="str">
        <f t="shared" si="267"/>
        <v>-</v>
      </c>
      <c r="BP4829" s="61"/>
      <c r="CT4829" s="61"/>
      <c r="CU4829" s="61"/>
      <c r="CV4829" s="61"/>
      <c r="CW4829" s="61"/>
      <c r="CX4829" s="61"/>
      <c r="CY4829" s="61"/>
      <c r="CZ4829" s="61"/>
      <c r="DA4829" s="61"/>
      <c r="DB4829" s="61"/>
      <c r="DC4829" s="61"/>
      <c r="DD4829" s="61"/>
      <c r="DE4829" s="61"/>
      <c r="DF4829" s="61"/>
      <c r="DG4829" s="61"/>
      <c r="DH4829" s="61"/>
      <c r="DI4829" s="61"/>
      <c r="DJ4829" s="61"/>
      <c r="DK4829" s="61"/>
      <c r="DL4829" s="61"/>
      <c r="DM4829" s="61"/>
    </row>
    <row r="4830" spans="1:117" s="25" customFormat="1" x14ac:dyDescent="0.2">
      <c r="A4830" s="117" t="s">
        <v>767</v>
      </c>
      <c r="B4830" s="117" t="s">
        <v>684</v>
      </c>
      <c r="C4830" s="117" t="s">
        <v>154</v>
      </c>
      <c r="I4830" s="116"/>
      <c r="J4830" s="116"/>
      <c r="K4830" s="116"/>
      <c r="L4830" s="116"/>
      <c r="M4830" s="116"/>
      <c r="N4830" s="116"/>
      <c r="AL4830" s="117"/>
      <c r="AN4830" s="35" t="str">
        <f t="shared" si="268"/>
        <v/>
      </c>
      <c r="AO4830" s="35" t="str">
        <f t="shared" si="269"/>
        <v>-</v>
      </c>
      <c r="AQ4830" s="25" t="str">
        <f t="shared" si="267"/>
        <v>-</v>
      </c>
      <c r="BP4830" s="61"/>
      <c r="CT4830" s="61"/>
      <c r="CU4830" s="61"/>
      <c r="CV4830" s="61"/>
      <c r="CW4830" s="61"/>
      <c r="CX4830" s="61"/>
      <c r="CY4830" s="61"/>
      <c r="CZ4830" s="61"/>
      <c r="DA4830" s="61"/>
      <c r="DB4830" s="61"/>
      <c r="DC4830" s="61"/>
      <c r="DD4830" s="61"/>
      <c r="DE4830" s="61"/>
      <c r="DF4830" s="61"/>
      <c r="DG4830" s="61"/>
      <c r="DH4830" s="61"/>
      <c r="DI4830" s="61"/>
      <c r="DJ4830" s="61"/>
      <c r="DK4830" s="61"/>
      <c r="DL4830" s="61"/>
      <c r="DM4830" s="61"/>
    </row>
    <row r="4831" spans="1:117" s="25" customFormat="1" x14ac:dyDescent="0.2">
      <c r="A4831" s="117" t="s">
        <v>768</v>
      </c>
      <c r="B4831" s="117" t="s">
        <v>684</v>
      </c>
      <c r="C4831" s="117" t="s">
        <v>147</v>
      </c>
      <c r="I4831" s="116"/>
      <c r="J4831" s="116"/>
      <c r="K4831" s="116"/>
      <c r="L4831" s="116"/>
      <c r="M4831" s="116"/>
      <c r="N4831" s="116"/>
      <c r="AL4831" s="117"/>
      <c r="AN4831" s="35" t="str">
        <f t="shared" si="268"/>
        <v/>
      </c>
      <c r="AO4831" s="35" t="str">
        <f t="shared" si="269"/>
        <v>-</v>
      </c>
      <c r="AQ4831" s="25" t="str">
        <f t="shared" si="267"/>
        <v>-</v>
      </c>
      <c r="BP4831" s="61"/>
      <c r="CT4831" s="61"/>
      <c r="CU4831" s="61"/>
      <c r="CV4831" s="61"/>
      <c r="CW4831" s="61"/>
      <c r="CX4831" s="61"/>
      <c r="CY4831" s="61"/>
      <c r="CZ4831" s="61"/>
      <c r="DA4831" s="61"/>
      <c r="DB4831" s="61"/>
      <c r="DC4831" s="61"/>
      <c r="DD4831" s="61"/>
      <c r="DE4831" s="61"/>
      <c r="DF4831" s="61"/>
      <c r="DG4831" s="61"/>
      <c r="DH4831" s="61"/>
      <c r="DI4831" s="61"/>
      <c r="DJ4831" s="61"/>
      <c r="DK4831" s="61"/>
      <c r="DL4831" s="61"/>
      <c r="DM4831" s="61"/>
    </row>
    <row r="4832" spans="1:117" s="25" customFormat="1" x14ac:dyDescent="0.2">
      <c r="A4832" s="117" t="s">
        <v>769</v>
      </c>
      <c r="B4832" s="117" t="s">
        <v>684</v>
      </c>
      <c r="C4832" s="117" t="s">
        <v>152</v>
      </c>
      <c r="I4832" s="116"/>
      <c r="J4832" s="116"/>
      <c r="K4832" s="116"/>
      <c r="L4832" s="116"/>
      <c r="M4832" s="116"/>
      <c r="N4832" s="116"/>
      <c r="AL4832" s="117"/>
      <c r="AN4832" s="35" t="str">
        <f t="shared" si="268"/>
        <v/>
      </c>
      <c r="AO4832" s="35" t="str">
        <f t="shared" si="269"/>
        <v>-</v>
      </c>
      <c r="AQ4832" s="25" t="str">
        <f t="shared" si="267"/>
        <v>-</v>
      </c>
      <c r="BP4832" s="61"/>
      <c r="CT4832" s="61"/>
      <c r="CU4832" s="61"/>
      <c r="CV4832" s="61"/>
      <c r="CW4832" s="61"/>
      <c r="CX4832" s="61"/>
      <c r="CY4832" s="61"/>
      <c r="CZ4832" s="61"/>
      <c r="DA4832" s="61"/>
      <c r="DB4832" s="61"/>
      <c r="DC4832" s="61"/>
      <c r="DD4832" s="61"/>
      <c r="DE4832" s="61"/>
      <c r="DF4832" s="61"/>
      <c r="DG4832" s="61"/>
      <c r="DH4832" s="61"/>
      <c r="DI4832" s="61"/>
      <c r="DJ4832" s="61"/>
      <c r="DK4832" s="61"/>
      <c r="DL4832" s="61"/>
      <c r="DM4832" s="61"/>
    </row>
    <row r="4833" spans="1:117" s="25" customFormat="1" x14ac:dyDescent="0.2">
      <c r="A4833" s="117" t="s">
        <v>770</v>
      </c>
      <c r="B4833" s="117" t="s">
        <v>684</v>
      </c>
      <c r="C4833" s="117" t="s">
        <v>151</v>
      </c>
      <c r="I4833" s="116"/>
      <c r="J4833" s="116"/>
      <c r="K4833" s="116"/>
      <c r="L4833" s="116"/>
      <c r="M4833" s="116"/>
      <c r="N4833" s="116"/>
      <c r="AL4833" s="117"/>
      <c r="AN4833" s="35" t="str">
        <f t="shared" si="268"/>
        <v/>
      </c>
      <c r="AO4833" s="35" t="str">
        <f t="shared" si="269"/>
        <v>-</v>
      </c>
      <c r="AQ4833" s="25" t="str">
        <f t="shared" si="267"/>
        <v>-</v>
      </c>
      <c r="BP4833" s="61"/>
      <c r="CT4833" s="61"/>
      <c r="CU4833" s="61"/>
      <c r="CV4833" s="61"/>
      <c r="CW4833" s="61"/>
      <c r="CX4833" s="61"/>
      <c r="CY4833" s="61"/>
      <c r="CZ4833" s="61"/>
      <c r="DA4833" s="61"/>
      <c r="DB4833" s="61"/>
      <c r="DC4833" s="61"/>
      <c r="DD4833" s="61"/>
      <c r="DE4833" s="61"/>
      <c r="DF4833" s="61"/>
      <c r="DG4833" s="61"/>
      <c r="DH4833" s="61"/>
      <c r="DI4833" s="61"/>
      <c r="DJ4833" s="61"/>
      <c r="DK4833" s="61"/>
      <c r="DL4833" s="61"/>
      <c r="DM4833" s="61"/>
    </row>
    <row r="4834" spans="1:117" s="25" customFormat="1" x14ac:dyDescent="0.2">
      <c r="A4834" s="117" t="s">
        <v>771</v>
      </c>
      <c r="B4834" s="117" t="s">
        <v>684</v>
      </c>
      <c r="C4834" s="117" t="s">
        <v>150</v>
      </c>
      <c r="I4834" s="116"/>
      <c r="J4834" s="116"/>
      <c r="K4834" s="116"/>
      <c r="L4834" s="116"/>
      <c r="M4834" s="116"/>
      <c r="N4834" s="116"/>
      <c r="AL4834" s="117"/>
      <c r="AN4834" s="35" t="str">
        <f t="shared" si="268"/>
        <v/>
      </c>
      <c r="AO4834" s="35" t="str">
        <f t="shared" si="269"/>
        <v>-</v>
      </c>
      <c r="AQ4834" s="25" t="str">
        <f t="shared" si="267"/>
        <v>-</v>
      </c>
      <c r="BP4834" s="61"/>
      <c r="CT4834" s="61"/>
      <c r="CU4834" s="61"/>
      <c r="CV4834" s="61"/>
      <c r="CW4834" s="61"/>
      <c r="CX4834" s="61"/>
      <c r="CY4834" s="61"/>
      <c r="CZ4834" s="61"/>
      <c r="DA4834" s="61"/>
      <c r="DB4834" s="61"/>
      <c r="DC4834" s="61"/>
      <c r="DD4834" s="61"/>
      <c r="DE4834" s="61"/>
      <c r="DF4834" s="61"/>
      <c r="DG4834" s="61"/>
      <c r="DH4834" s="61"/>
      <c r="DI4834" s="61"/>
      <c r="DJ4834" s="61"/>
      <c r="DK4834" s="61"/>
      <c r="DL4834" s="61"/>
      <c r="DM4834" s="61"/>
    </row>
    <row r="4835" spans="1:117" s="25" customFormat="1" x14ac:dyDescent="0.2">
      <c r="A4835" s="117" t="s">
        <v>772</v>
      </c>
      <c r="B4835" s="117" t="s">
        <v>684</v>
      </c>
      <c r="C4835" s="117" t="s">
        <v>149</v>
      </c>
      <c r="I4835" s="116"/>
      <c r="J4835" s="116"/>
      <c r="K4835" s="116"/>
      <c r="L4835" s="116"/>
      <c r="M4835" s="116"/>
      <c r="N4835" s="116"/>
      <c r="AL4835" s="117"/>
      <c r="AN4835" s="35" t="str">
        <f t="shared" si="268"/>
        <v/>
      </c>
      <c r="AO4835" s="35" t="str">
        <f t="shared" si="269"/>
        <v>-</v>
      </c>
      <c r="AQ4835" s="25" t="str">
        <f t="shared" si="267"/>
        <v>-</v>
      </c>
      <c r="BP4835" s="61"/>
      <c r="CT4835" s="61"/>
      <c r="CU4835" s="61"/>
      <c r="CV4835" s="61"/>
      <c r="CW4835" s="61"/>
      <c r="CX4835" s="61"/>
      <c r="CY4835" s="61"/>
      <c r="CZ4835" s="61"/>
      <c r="DA4835" s="61"/>
      <c r="DB4835" s="61"/>
      <c r="DC4835" s="61"/>
      <c r="DD4835" s="61"/>
      <c r="DE4835" s="61"/>
      <c r="DF4835" s="61"/>
      <c r="DG4835" s="61"/>
      <c r="DH4835" s="61"/>
      <c r="DI4835" s="61"/>
      <c r="DJ4835" s="61"/>
      <c r="DK4835" s="61"/>
      <c r="DL4835" s="61"/>
      <c r="DM4835" s="61"/>
    </row>
    <row r="4836" spans="1:117" s="25" customFormat="1" x14ac:dyDescent="0.2">
      <c r="A4836" s="117" t="s">
        <v>773</v>
      </c>
      <c r="B4836" s="117" t="s">
        <v>684</v>
      </c>
      <c r="C4836" s="117" t="s">
        <v>148</v>
      </c>
      <c r="I4836" s="116"/>
      <c r="J4836" s="116"/>
      <c r="K4836" s="116"/>
      <c r="L4836" s="116"/>
      <c r="M4836" s="116"/>
      <c r="N4836" s="116"/>
      <c r="AL4836" s="117"/>
      <c r="AN4836" s="35" t="str">
        <f t="shared" si="268"/>
        <v/>
      </c>
      <c r="AO4836" s="35" t="str">
        <f t="shared" si="269"/>
        <v>-</v>
      </c>
      <c r="AQ4836" s="25" t="str">
        <f t="shared" si="267"/>
        <v>-</v>
      </c>
      <c r="BP4836" s="61"/>
      <c r="CT4836" s="61"/>
      <c r="CU4836" s="61"/>
      <c r="CV4836" s="61"/>
      <c r="CW4836" s="61"/>
      <c r="CX4836" s="61"/>
      <c r="CY4836" s="61"/>
      <c r="CZ4836" s="61"/>
      <c r="DA4836" s="61"/>
      <c r="DB4836" s="61"/>
      <c r="DC4836" s="61"/>
      <c r="DD4836" s="61"/>
      <c r="DE4836" s="61"/>
      <c r="DF4836" s="61"/>
      <c r="DG4836" s="61"/>
      <c r="DH4836" s="61"/>
      <c r="DI4836" s="61"/>
      <c r="DJ4836" s="61"/>
      <c r="DK4836" s="61"/>
      <c r="DL4836" s="61"/>
      <c r="DM4836" s="61"/>
    </row>
    <row r="4837" spans="1:117" s="25" customFormat="1" x14ac:dyDescent="0.2">
      <c r="A4837" s="117" t="s">
        <v>774</v>
      </c>
      <c r="B4837" s="117" t="s">
        <v>684</v>
      </c>
      <c r="C4837" s="117" t="s">
        <v>147</v>
      </c>
      <c r="I4837" s="116"/>
      <c r="J4837" s="116"/>
      <c r="K4837" s="116"/>
      <c r="L4837" s="116"/>
      <c r="M4837" s="116"/>
      <c r="N4837" s="116"/>
      <c r="AL4837" s="117"/>
      <c r="AN4837" s="35" t="str">
        <f t="shared" si="268"/>
        <v/>
      </c>
      <c r="AO4837" s="35" t="str">
        <f t="shared" si="269"/>
        <v>-</v>
      </c>
      <c r="AQ4837" s="25" t="str">
        <f t="shared" ref="AQ4837:AQ4900" si="270">CONCATENATE(TRIM(LEFT(AP4837,LEN(AP4837)-LEN(RIGHT(AP4837)))),"-",RIGHT(AP4837))</f>
        <v>-</v>
      </c>
      <c r="BP4837" s="61"/>
      <c r="CT4837" s="61"/>
      <c r="CU4837" s="61"/>
      <c r="CV4837" s="61"/>
      <c r="CW4837" s="61"/>
      <c r="CX4837" s="61"/>
      <c r="CY4837" s="61"/>
      <c r="CZ4837" s="61"/>
      <c r="DA4837" s="61"/>
      <c r="DB4837" s="61"/>
      <c r="DC4837" s="61"/>
      <c r="DD4837" s="61"/>
      <c r="DE4837" s="61"/>
      <c r="DF4837" s="61"/>
      <c r="DG4837" s="61"/>
      <c r="DH4837" s="61"/>
      <c r="DI4837" s="61"/>
      <c r="DJ4837" s="61"/>
      <c r="DK4837" s="61"/>
      <c r="DL4837" s="61"/>
      <c r="DM4837" s="61"/>
    </row>
    <row r="4838" spans="1:117" s="25" customFormat="1" x14ac:dyDescent="0.2">
      <c r="A4838" s="117" t="s">
        <v>775</v>
      </c>
      <c r="B4838" s="117" t="s">
        <v>684</v>
      </c>
      <c r="C4838" s="117" t="s">
        <v>158</v>
      </c>
      <c r="I4838" s="116"/>
      <c r="J4838" s="116"/>
      <c r="K4838" s="116"/>
      <c r="L4838" s="116"/>
      <c r="M4838" s="116"/>
      <c r="N4838" s="116"/>
      <c r="AL4838" s="117"/>
      <c r="AN4838" s="35" t="str">
        <f t="shared" si="268"/>
        <v/>
      </c>
      <c r="AO4838" s="35" t="str">
        <f t="shared" si="269"/>
        <v>-</v>
      </c>
      <c r="AQ4838" s="25" t="str">
        <f t="shared" si="270"/>
        <v>-</v>
      </c>
      <c r="BP4838" s="61"/>
      <c r="CT4838" s="61"/>
      <c r="CU4838" s="61"/>
      <c r="CV4838" s="61"/>
      <c r="CW4838" s="61"/>
      <c r="CX4838" s="61"/>
      <c r="CY4838" s="61"/>
      <c r="CZ4838" s="61"/>
      <c r="DA4838" s="61"/>
      <c r="DB4838" s="61"/>
      <c r="DC4838" s="61"/>
      <c r="DD4838" s="61"/>
      <c r="DE4838" s="61"/>
      <c r="DF4838" s="61"/>
      <c r="DG4838" s="61"/>
      <c r="DH4838" s="61"/>
      <c r="DI4838" s="61"/>
      <c r="DJ4838" s="61"/>
      <c r="DK4838" s="61"/>
      <c r="DL4838" s="61"/>
      <c r="DM4838" s="61"/>
    </row>
    <row r="4839" spans="1:117" s="25" customFormat="1" x14ac:dyDescent="0.2">
      <c r="A4839" s="117" t="s">
        <v>776</v>
      </c>
      <c r="B4839" s="117" t="s">
        <v>684</v>
      </c>
      <c r="C4839" s="117" t="s">
        <v>157</v>
      </c>
      <c r="I4839" s="116"/>
      <c r="J4839" s="116"/>
      <c r="K4839" s="116"/>
      <c r="L4839" s="116"/>
      <c r="M4839" s="116"/>
      <c r="N4839" s="116"/>
      <c r="AL4839" s="117"/>
      <c r="AN4839" s="35" t="str">
        <f t="shared" si="268"/>
        <v/>
      </c>
      <c r="AO4839" s="35" t="str">
        <f t="shared" si="269"/>
        <v>-</v>
      </c>
      <c r="AQ4839" s="25" t="str">
        <f t="shared" si="270"/>
        <v>-</v>
      </c>
      <c r="BP4839" s="61"/>
      <c r="CT4839" s="61"/>
      <c r="CU4839" s="61"/>
      <c r="CV4839" s="61"/>
      <c r="CW4839" s="61"/>
      <c r="CX4839" s="61"/>
      <c r="CY4839" s="61"/>
      <c r="CZ4839" s="61"/>
      <c r="DA4839" s="61"/>
      <c r="DB4839" s="61"/>
      <c r="DC4839" s="61"/>
      <c r="DD4839" s="61"/>
      <c r="DE4839" s="61"/>
      <c r="DF4839" s="61"/>
      <c r="DG4839" s="61"/>
      <c r="DH4839" s="61"/>
      <c r="DI4839" s="61"/>
      <c r="DJ4839" s="61"/>
      <c r="DK4839" s="61"/>
      <c r="DL4839" s="61"/>
      <c r="DM4839" s="61"/>
    </row>
    <row r="4840" spans="1:117" s="25" customFormat="1" x14ac:dyDescent="0.2">
      <c r="A4840" s="117" t="s">
        <v>777</v>
      </c>
      <c r="B4840" s="117" t="s">
        <v>684</v>
      </c>
      <c r="C4840" s="117" t="s">
        <v>156</v>
      </c>
      <c r="I4840" s="116"/>
      <c r="J4840" s="116"/>
      <c r="K4840" s="116"/>
      <c r="L4840" s="116"/>
      <c r="M4840" s="116"/>
      <c r="N4840" s="116"/>
      <c r="AL4840" s="117"/>
      <c r="AN4840" s="35" t="str">
        <f t="shared" si="268"/>
        <v/>
      </c>
      <c r="AO4840" s="35" t="str">
        <f t="shared" si="269"/>
        <v>-</v>
      </c>
      <c r="AQ4840" s="25" t="str">
        <f t="shared" si="270"/>
        <v>-</v>
      </c>
      <c r="BP4840" s="61"/>
      <c r="CT4840" s="61"/>
      <c r="CU4840" s="61"/>
      <c r="CV4840" s="61"/>
      <c r="CW4840" s="61"/>
      <c r="CX4840" s="61"/>
      <c r="CY4840" s="61"/>
      <c r="CZ4840" s="61"/>
      <c r="DA4840" s="61"/>
      <c r="DB4840" s="61"/>
      <c r="DC4840" s="61"/>
      <c r="DD4840" s="61"/>
      <c r="DE4840" s="61"/>
      <c r="DF4840" s="61"/>
      <c r="DG4840" s="61"/>
      <c r="DH4840" s="61"/>
      <c r="DI4840" s="61"/>
      <c r="DJ4840" s="61"/>
      <c r="DK4840" s="61"/>
      <c r="DL4840" s="61"/>
      <c r="DM4840" s="61"/>
    </row>
    <row r="4841" spans="1:117" s="25" customFormat="1" x14ac:dyDescent="0.2">
      <c r="A4841" s="117" t="s">
        <v>778</v>
      </c>
      <c r="B4841" s="117" t="s">
        <v>683</v>
      </c>
      <c r="C4841" s="117" t="s">
        <v>147</v>
      </c>
      <c r="I4841" s="116"/>
      <c r="J4841" s="116"/>
      <c r="K4841" s="116"/>
      <c r="L4841" s="116"/>
      <c r="M4841" s="116"/>
      <c r="N4841" s="116"/>
      <c r="AL4841" s="117"/>
      <c r="AN4841" s="35" t="str">
        <f t="shared" si="268"/>
        <v/>
      </c>
      <c r="AO4841" s="35" t="str">
        <f t="shared" si="269"/>
        <v>-</v>
      </c>
      <c r="AQ4841" s="25" t="str">
        <f t="shared" si="270"/>
        <v>-</v>
      </c>
      <c r="BP4841" s="61"/>
      <c r="CT4841" s="61"/>
      <c r="CU4841" s="61"/>
      <c r="CV4841" s="61"/>
      <c r="CW4841" s="61"/>
      <c r="CX4841" s="61"/>
      <c r="CY4841" s="61"/>
      <c r="CZ4841" s="61"/>
      <c r="DA4841" s="61"/>
      <c r="DB4841" s="61"/>
      <c r="DC4841" s="61"/>
      <c r="DD4841" s="61"/>
      <c r="DE4841" s="61"/>
      <c r="DF4841" s="61"/>
      <c r="DG4841" s="61"/>
      <c r="DH4841" s="61"/>
      <c r="DI4841" s="61"/>
      <c r="DJ4841" s="61"/>
      <c r="DK4841" s="61"/>
      <c r="DL4841" s="61"/>
      <c r="DM4841" s="61"/>
    </row>
    <row r="4842" spans="1:117" s="25" customFormat="1" x14ac:dyDescent="0.2">
      <c r="A4842" s="117" t="s">
        <v>779</v>
      </c>
      <c r="B4842" s="117" t="s">
        <v>683</v>
      </c>
      <c r="C4842" s="117" t="s">
        <v>148</v>
      </c>
      <c r="I4842" s="116"/>
      <c r="J4842" s="116"/>
      <c r="K4842" s="116"/>
      <c r="L4842" s="116"/>
      <c r="M4842" s="116"/>
      <c r="N4842" s="116"/>
      <c r="AL4842" s="117"/>
      <c r="AN4842" s="35" t="str">
        <f t="shared" si="268"/>
        <v/>
      </c>
      <c r="AO4842" s="35" t="str">
        <f t="shared" si="269"/>
        <v>-</v>
      </c>
      <c r="AQ4842" s="25" t="str">
        <f t="shared" si="270"/>
        <v>-</v>
      </c>
      <c r="BP4842" s="61"/>
      <c r="CT4842" s="61"/>
      <c r="CU4842" s="61"/>
      <c r="CV4842" s="61"/>
      <c r="CW4842" s="61"/>
      <c r="CX4842" s="61"/>
      <c r="CY4842" s="61"/>
      <c r="CZ4842" s="61"/>
      <c r="DA4842" s="61"/>
      <c r="DB4842" s="61"/>
      <c r="DC4842" s="61"/>
      <c r="DD4842" s="61"/>
      <c r="DE4842" s="61"/>
      <c r="DF4842" s="61"/>
      <c r="DG4842" s="61"/>
      <c r="DH4842" s="61"/>
      <c r="DI4842" s="61"/>
      <c r="DJ4842" s="61"/>
      <c r="DK4842" s="61"/>
      <c r="DL4842" s="61"/>
      <c r="DM4842" s="61"/>
    </row>
    <row r="4843" spans="1:117" s="25" customFormat="1" x14ac:dyDescent="0.2">
      <c r="A4843" s="117" t="s">
        <v>780</v>
      </c>
      <c r="B4843" s="117" t="s">
        <v>683</v>
      </c>
      <c r="C4843" s="117" t="s">
        <v>149</v>
      </c>
      <c r="I4843" s="116"/>
      <c r="J4843" s="116"/>
      <c r="K4843" s="116"/>
      <c r="L4843" s="116"/>
      <c r="M4843" s="116"/>
      <c r="N4843" s="116"/>
      <c r="AL4843" s="117"/>
      <c r="AN4843" s="35" t="str">
        <f t="shared" si="268"/>
        <v/>
      </c>
      <c r="AO4843" s="35" t="str">
        <f t="shared" si="269"/>
        <v>-</v>
      </c>
      <c r="AQ4843" s="25" t="str">
        <f t="shared" si="270"/>
        <v>-</v>
      </c>
      <c r="BP4843" s="61"/>
      <c r="CT4843" s="61"/>
      <c r="CU4843" s="61"/>
      <c r="CV4843" s="61"/>
      <c r="CW4843" s="61"/>
      <c r="CX4843" s="61"/>
      <c r="CY4843" s="61"/>
      <c r="CZ4843" s="61"/>
      <c r="DA4843" s="61"/>
      <c r="DB4843" s="61"/>
      <c r="DC4843" s="61"/>
      <c r="DD4843" s="61"/>
      <c r="DE4843" s="61"/>
      <c r="DF4843" s="61"/>
      <c r="DG4843" s="61"/>
      <c r="DH4843" s="61"/>
      <c r="DI4843" s="61"/>
      <c r="DJ4843" s="61"/>
      <c r="DK4843" s="61"/>
      <c r="DL4843" s="61"/>
      <c r="DM4843" s="61"/>
    </row>
    <row r="4844" spans="1:117" s="25" customFormat="1" x14ac:dyDescent="0.2">
      <c r="A4844" s="117" t="s">
        <v>781</v>
      </c>
      <c r="B4844" s="117" t="s">
        <v>683</v>
      </c>
      <c r="C4844" s="117" t="s">
        <v>150</v>
      </c>
      <c r="I4844" s="116"/>
      <c r="J4844" s="116"/>
      <c r="K4844" s="116"/>
      <c r="L4844" s="116"/>
      <c r="M4844" s="116"/>
      <c r="N4844" s="116"/>
      <c r="AL4844" s="117"/>
      <c r="AN4844" s="35" t="str">
        <f t="shared" si="268"/>
        <v/>
      </c>
      <c r="AO4844" s="35" t="str">
        <f t="shared" si="269"/>
        <v>-</v>
      </c>
      <c r="AQ4844" s="25" t="str">
        <f t="shared" si="270"/>
        <v>-</v>
      </c>
      <c r="BP4844" s="61"/>
      <c r="CT4844" s="61"/>
      <c r="CU4844" s="61"/>
      <c r="CV4844" s="61"/>
      <c r="CW4844" s="61"/>
      <c r="CX4844" s="61"/>
      <c r="CY4844" s="61"/>
      <c r="CZ4844" s="61"/>
      <c r="DA4844" s="61"/>
      <c r="DB4844" s="61"/>
      <c r="DC4844" s="61"/>
      <c r="DD4844" s="61"/>
      <c r="DE4844" s="61"/>
      <c r="DF4844" s="61"/>
      <c r="DG4844" s="61"/>
      <c r="DH4844" s="61"/>
      <c r="DI4844" s="61"/>
      <c r="DJ4844" s="61"/>
      <c r="DK4844" s="61"/>
      <c r="DL4844" s="61"/>
      <c r="DM4844" s="61"/>
    </row>
    <row r="4845" spans="1:117" s="25" customFormat="1" x14ac:dyDescent="0.2">
      <c r="A4845" s="117" t="s">
        <v>782</v>
      </c>
      <c r="B4845" s="117" t="s">
        <v>683</v>
      </c>
      <c r="C4845" s="117" t="s">
        <v>151</v>
      </c>
      <c r="I4845" s="116"/>
      <c r="J4845" s="116"/>
      <c r="K4845" s="116"/>
      <c r="L4845" s="116"/>
      <c r="M4845" s="116"/>
      <c r="N4845" s="116"/>
      <c r="AL4845" s="117"/>
      <c r="AN4845" s="35" t="str">
        <f t="shared" si="268"/>
        <v/>
      </c>
      <c r="AO4845" s="35" t="str">
        <f t="shared" si="269"/>
        <v>-</v>
      </c>
      <c r="AQ4845" s="25" t="str">
        <f t="shared" si="270"/>
        <v>-</v>
      </c>
      <c r="BP4845" s="61"/>
      <c r="CT4845" s="61"/>
      <c r="CU4845" s="61"/>
      <c r="CV4845" s="61"/>
      <c r="CW4845" s="61"/>
      <c r="CX4845" s="61"/>
      <c r="CY4845" s="61"/>
      <c r="CZ4845" s="61"/>
      <c r="DA4845" s="61"/>
      <c r="DB4845" s="61"/>
      <c r="DC4845" s="61"/>
      <c r="DD4845" s="61"/>
      <c r="DE4845" s="61"/>
      <c r="DF4845" s="61"/>
      <c r="DG4845" s="61"/>
      <c r="DH4845" s="61"/>
      <c r="DI4845" s="61"/>
      <c r="DJ4845" s="61"/>
      <c r="DK4845" s="61"/>
      <c r="DL4845" s="61"/>
      <c r="DM4845" s="61"/>
    </row>
    <row r="4846" spans="1:117" s="25" customFormat="1" x14ac:dyDescent="0.2">
      <c r="A4846" s="117" t="s">
        <v>783</v>
      </c>
      <c r="B4846" s="117" t="s">
        <v>683</v>
      </c>
      <c r="C4846" s="117" t="s">
        <v>152</v>
      </c>
      <c r="I4846" s="116"/>
      <c r="J4846" s="116"/>
      <c r="K4846" s="116"/>
      <c r="L4846" s="116"/>
      <c r="M4846" s="116"/>
      <c r="N4846" s="116"/>
      <c r="AL4846" s="117"/>
      <c r="AN4846" s="35" t="str">
        <f t="shared" si="268"/>
        <v/>
      </c>
      <c r="AO4846" s="35" t="str">
        <f t="shared" si="269"/>
        <v>-</v>
      </c>
      <c r="AQ4846" s="25" t="str">
        <f t="shared" si="270"/>
        <v>-</v>
      </c>
      <c r="BP4846" s="61"/>
      <c r="CT4846" s="61"/>
      <c r="CU4846" s="61"/>
      <c r="CV4846" s="61"/>
      <c r="CW4846" s="61"/>
      <c r="CX4846" s="61"/>
      <c r="CY4846" s="61"/>
      <c r="CZ4846" s="61"/>
      <c r="DA4846" s="61"/>
      <c r="DB4846" s="61"/>
      <c r="DC4846" s="61"/>
      <c r="DD4846" s="61"/>
      <c r="DE4846" s="61"/>
      <c r="DF4846" s="61"/>
      <c r="DG4846" s="61"/>
      <c r="DH4846" s="61"/>
      <c r="DI4846" s="61"/>
      <c r="DJ4846" s="61"/>
      <c r="DK4846" s="61"/>
      <c r="DL4846" s="61"/>
      <c r="DM4846" s="61"/>
    </row>
    <row r="4847" spans="1:117" s="25" customFormat="1" x14ac:dyDescent="0.2">
      <c r="A4847" s="117" t="s">
        <v>784</v>
      </c>
      <c r="B4847" s="117" t="s">
        <v>683</v>
      </c>
      <c r="C4847" s="117" t="s">
        <v>153</v>
      </c>
      <c r="I4847" s="116"/>
      <c r="J4847" s="116"/>
      <c r="K4847" s="116"/>
      <c r="L4847" s="116"/>
      <c r="M4847" s="116"/>
      <c r="N4847" s="116"/>
      <c r="AL4847" s="117"/>
      <c r="AN4847" s="35" t="str">
        <f t="shared" si="268"/>
        <v/>
      </c>
      <c r="AO4847" s="35" t="str">
        <f t="shared" si="269"/>
        <v>-</v>
      </c>
      <c r="AQ4847" s="25" t="str">
        <f t="shared" si="270"/>
        <v>-</v>
      </c>
      <c r="BP4847" s="61"/>
      <c r="CT4847" s="61"/>
      <c r="CU4847" s="61"/>
      <c r="CV4847" s="61"/>
      <c r="CW4847" s="61"/>
      <c r="CX4847" s="61"/>
      <c r="CY4847" s="61"/>
      <c r="CZ4847" s="61"/>
      <c r="DA4847" s="61"/>
      <c r="DB4847" s="61"/>
      <c r="DC4847" s="61"/>
      <c r="DD4847" s="61"/>
      <c r="DE4847" s="61"/>
      <c r="DF4847" s="61"/>
      <c r="DG4847" s="61"/>
      <c r="DH4847" s="61"/>
      <c r="DI4847" s="61"/>
      <c r="DJ4847" s="61"/>
      <c r="DK4847" s="61"/>
      <c r="DL4847" s="61"/>
      <c r="DM4847" s="61"/>
    </row>
    <row r="4848" spans="1:117" s="25" customFormat="1" x14ac:dyDescent="0.2">
      <c r="A4848" s="117" t="s">
        <v>785</v>
      </c>
      <c r="B4848" s="117" t="s">
        <v>683</v>
      </c>
      <c r="C4848" s="117" t="s">
        <v>154</v>
      </c>
      <c r="I4848" s="116"/>
      <c r="J4848" s="116"/>
      <c r="K4848" s="116"/>
      <c r="L4848" s="116"/>
      <c r="M4848" s="116"/>
      <c r="N4848" s="116"/>
      <c r="AL4848" s="117"/>
      <c r="AN4848" s="35" t="str">
        <f t="shared" si="268"/>
        <v/>
      </c>
      <c r="AO4848" s="35" t="str">
        <f t="shared" si="269"/>
        <v>-</v>
      </c>
      <c r="AQ4848" s="25" t="str">
        <f t="shared" si="270"/>
        <v>-</v>
      </c>
      <c r="BP4848" s="61"/>
      <c r="CT4848" s="61"/>
      <c r="CU4848" s="61"/>
      <c r="CV4848" s="61"/>
      <c r="CW4848" s="61"/>
      <c r="CX4848" s="61"/>
      <c r="CY4848" s="61"/>
      <c r="CZ4848" s="61"/>
      <c r="DA4848" s="61"/>
      <c r="DB4848" s="61"/>
      <c r="DC4848" s="61"/>
      <c r="DD4848" s="61"/>
      <c r="DE4848" s="61"/>
      <c r="DF4848" s="61"/>
      <c r="DG4848" s="61"/>
      <c r="DH4848" s="61"/>
      <c r="DI4848" s="61"/>
      <c r="DJ4848" s="61"/>
      <c r="DK4848" s="61"/>
      <c r="DL4848" s="61"/>
      <c r="DM4848" s="61"/>
    </row>
    <row r="4849" spans="1:117" s="25" customFormat="1" x14ac:dyDescent="0.2">
      <c r="A4849" s="117" t="s">
        <v>786</v>
      </c>
      <c r="B4849" s="117" t="s">
        <v>683</v>
      </c>
      <c r="C4849" s="117" t="s">
        <v>155</v>
      </c>
      <c r="I4849" s="116"/>
      <c r="J4849" s="116"/>
      <c r="K4849" s="116"/>
      <c r="L4849" s="116"/>
      <c r="M4849" s="116"/>
      <c r="N4849" s="116"/>
      <c r="AL4849" s="117"/>
      <c r="AN4849" s="35" t="str">
        <f t="shared" si="268"/>
        <v/>
      </c>
      <c r="AO4849" s="35" t="str">
        <f t="shared" si="269"/>
        <v>-</v>
      </c>
      <c r="AQ4849" s="25" t="str">
        <f t="shared" si="270"/>
        <v>-</v>
      </c>
      <c r="BP4849" s="61"/>
      <c r="CT4849" s="61"/>
      <c r="CU4849" s="61"/>
      <c r="CV4849" s="61"/>
      <c r="CW4849" s="61"/>
      <c r="CX4849" s="61"/>
      <c r="CY4849" s="61"/>
      <c r="CZ4849" s="61"/>
      <c r="DA4849" s="61"/>
      <c r="DB4849" s="61"/>
      <c r="DC4849" s="61"/>
      <c r="DD4849" s="61"/>
      <c r="DE4849" s="61"/>
      <c r="DF4849" s="61"/>
      <c r="DG4849" s="61"/>
      <c r="DH4849" s="61"/>
      <c r="DI4849" s="61"/>
      <c r="DJ4849" s="61"/>
      <c r="DK4849" s="61"/>
      <c r="DL4849" s="61"/>
      <c r="DM4849" s="61"/>
    </row>
    <row r="4850" spans="1:117" s="25" customFormat="1" x14ac:dyDescent="0.2">
      <c r="A4850" s="117" t="s">
        <v>787</v>
      </c>
      <c r="B4850" s="117" t="s">
        <v>683</v>
      </c>
      <c r="C4850" s="117" t="s">
        <v>156</v>
      </c>
      <c r="I4850" s="116"/>
      <c r="J4850" s="116"/>
      <c r="K4850" s="116"/>
      <c r="L4850" s="116"/>
      <c r="M4850" s="116"/>
      <c r="N4850" s="116"/>
      <c r="AL4850" s="117"/>
      <c r="AN4850" s="35" t="str">
        <f t="shared" si="268"/>
        <v/>
      </c>
      <c r="AO4850" s="35" t="str">
        <f t="shared" si="269"/>
        <v>-</v>
      </c>
      <c r="AQ4850" s="25" t="str">
        <f t="shared" si="270"/>
        <v>-</v>
      </c>
      <c r="BP4850" s="61"/>
      <c r="CT4850" s="61"/>
      <c r="CU4850" s="61"/>
      <c r="CV4850" s="61"/>
      <c r="CW4850" s="61"/>
      <c r="CX4850" s="61"/>
      <c r="CY4850" s="61"/>
      <c r="CZ4850" s="61"/>
      <c r="DA4850" s="61"/>
      <c r="DB4850" s="61"/>
      <c r="DC4850" s="61"/>
      <c r="DD4850" s="61"/>
      <c r="DE4850" s="61"/>
      <c r="DF4850" s="61"/>
      <c r="DG4850" s="61"/>
      <c r="DH4850" s="61"/>
      <c r="DI4850" s="61"/>
      <c r="DJ4850" s="61"/>
      <c r="DK4850" s="61"/>
      <c r="DL4850" s="61"/>
      <c r="DM4850" s="61"/>
    </row>
    <row r="4851" spans="1:117" s="25" customFormat="1" x14ac:dyDescent="0.2">
      <c r="A4851" s="117" t="s">
        <v>788</v>
      </c>
      <c r="B4851" s="117" t="s">
        <v>683</v>
      </c>
      <c r="C4851" s="117" t="s">
        <v>157</v>
      </c>
      <c r="I4851" s="116"/>
      <c r="J4851" s="116"/>
      <c r="K4851" s="116"/>
      <c r="L4851" s="116"/>
      <c r="M4851" s="116"/>
      <c r="N4851" s="116"/>
      <c r="AL4851" s="117"/>
      <c r="AN4851" s="35" t="str">
        <f t="shared" si="268"/>
        <v/>
      </c>
      <c r="AO4851" s="35" t="str">
        <f t="shared" si="269"/>
        <v>-</v>
      </c>
      <c r="AQ4851" s="25" t="str">
        <f t="shared" si="270"/>
        <v>-</v>
      </c>
      <c r="BP4851" s="61"/>
      <c r="CT4851" s="61"/>
      <c r="CU4851" s="61"/>
      <c r="CV4851" s="61"/>
      <c r="CW4851" s="61"/>
      <c r="CX4851" s="61"/>
      <c r="CY4851" s="61"/>
      <c r="CZ4851" s="61"/>
      <c r="DA4851" s="61"/>
      <c r="DB4851" s="61"/>
      <c r="DC4851" s="61"/>
      <c r="DD4851" s="61"/>
      <c r="DE4851" s="61"/>
      <c r="DF4851" s="61"/>
      <c r="DG4851" s="61"/>
      <c r="DH4851" s="61"/>
      <c r="DI4851" s="61"/>
      <c r="DJ4851" s="61"/>
      <c r="DK4851" s="61"/>
      <c r="DL4851" s="61"/>
      <c r="DM4851" s="61"/>
    </row>
    <row r="4852" spans="1:117" s="25" customFormat="1" x14ac:dyDescent="0.2">
      <c r="A4852" s="117" t="s">
        <v>789</v>
      </c>
      <c r="B4852" s="117" t="s">
        <v>683</v>
      </c>
      <c r="C4852" s="117" t="s">
        <v>158</v>
      </c>
      <c r="I4852" s="116"/>
      <c r="J4852" s="116"/>
      <c r="K4852" s="116"/>
      <c r="L4852" s="116"/>
      <c r="M4852" s="116"/>
      <c r="N4852" s="116"/>
      <c r="AL4852" s="117"/>
      <c r="AN4852" s="35" t="str">
        <f t="shared" si="268"/>
        <v/>
      </c>
      <c r="AO4852" s="35" t="str">
        <f t="shared" si="269"/>
        <v>-</v>
      </c>
      <c r="AQ4852" s="25" t="str">
        <f t="shared" si="270"/>
        <v>-</v>
      </c>
      <c r="BP4852" s="61"/>
      <c r="CT4852" s="61"/>
      <c r="CU4852" s="61"/>
      <c r="CV4852" s="61"/>
      <c r="CW4852" s="61"/>
      <c r="CX4852" s="61"/>
      <c r="CY4852" s="61"/>
      <c r="CZ4852" s="61"/>
      <c r="DA4852" s="61"/>
      <c r="DB4852" s="61"/>
      <c r="DC4852" s="61"/>
      <c r="DD4852" s="61"/>
      <c r="DE4852" s="61"/>
      <c r="DF4852" s="61"/>
      <c r="DG4852" s="61"/>
      <c r="DH4852" s="61"/>
      <c r="DI4852" s="61"/>
      <c r="DJ4852" s="61"/>
      <c r="DK4852" s="61"/>
      <c r="DL4852" s="61"/>
      <c r="DM4852" s="61"/>
    </row>
    <row r="4853" spans="1:117" s="25" customFormat="1" x14ac:dyDescent="0.2">
      <c r="A4853" s="117" t="s">
        <v>778</v>
      </c>
      <c r="B4853" s="117" t="s">
        <v>684</v>
      </c>
      <c r="C4853" s="117" t="s">
        <v>155</v>
      </c>
      <c r="I4853" s="116"/>
      <c r="J4853" s="116"/>
      <c r="K4853" s="116"/>
      <c r="L4853" s="116"/>
      <c r="M4853" s="116"/>
      <c r="N4853" s="116"/>
      <c r="AL4853" s="117"/>
      <c r="AN4853" s="35" t="str">
        <f t="shared" si="268"/>
        <v/>
      </c>
      <c r="AO4853" s="35" t="str">
        <f t="shared" si="269"/>
        <v>-</v>
      </c>
      <c r="AQ4853" s="25" t="str">
        <f t="shared" si="270"/>
        <v>-</v>
      </c>
      <c r="BP4853" s="61"/>
      <c r="CT4853" s="61"/>
      <c r="CU4853" s="61"/>
      <c r="CV4853" s="61"/>
      <c r="CW4853" s="61"/>
      <c r="CX4853" s="61"/>
      <c r="CY4853" s="61"/>
      <c r="CZ4853" s="61"/>
      <c r="DA4853" s="61"/>
      <c r="DB4853" s="61"/>
      <c r="DC4853" s="61"/>
      <c r="DD4853" s="61"/>
      <c r="DE4853" s="61"/>
      <c r="DF4853" s="61"/>
      <c r="DG4853" s="61"/>
      <c r="DH4853" s="61"/>
      <c r="DI4853" s="61"/>
      <c r="DJ4853" s="61"/>
      <c r="DK4853" s="61"/>
      <c r="DL4853" s="61"/>
      <c r="DM4853" s="61"/>
    </row>
    <row r="4854" spans="1:117" s="25" customFormat="1" x14ac:dyDescent="0.2">
      <c r="A4854" s="117" t="s">
        <v>779</v>
      </c>
      <c r="B4854" s="117" t="s">
        <v>684</v>
      </c>
      <c r="C4854" s="117" t="s">
        <v>154</v>
      </c>
      <c r="I4854" s="116"/>
      <c r="J4854" s="116"/>
      <c r="K4854" s="116"/>
      <c r="L4854" s="116"/>
      <c r="M4854" s="116"/>
      <c r="N4854" s="116"/>
      <c r="AL4854" s="117"/>
      <c r="AN4854" s="35" t="str">
        <f t="shared" si="268"/>
        <v/>
      </c>
      <c r="AO4854" s="35" t="str">
        <f t="shared" si="269"/>
        <v>-</v>
      </c>
      <c r="AQ4854" s="25" t="str">
        <f t="shared" si="270"/>
        <v>-</v>
      </c>
      <c r="BP4854" s="61"/>
      <c r="CT4854" s="61"/>
      <c r="CU4854" s="61"/>
      <c r="CV4854" s="61"/>
      <c r="CW4854" s="61"/>
      <c r="CX4854" s="61"/>
      <c r="CY4854" s="61"/>
      <c r="CZ4854" s="61"/>
      <c r="DA4854" s="61"/>
      <c r="DB4854" s="61"/>
      <c r="DC4854" s="61"/>
      <c r="DD4854" s="61"/>
      <c r="DE4854" s="61"/>
      <c r="DF4854" s="61"/>
      <c r="DG4854" s="61"/>
      <c r="DH4854" s="61"/>
      <c r="DI4854" s="61"/>
      <c r="DJ4854" s="61"/>
      <c r="DK4854" s="61"/>
      <c r="DL4854" s="61"/>
      <c r="DM4854" s="61"/>
    </row>
    <row r="4855" spans="1:117" s="25" customFormat="1" x14ac:dyDescent="0.2">
      <c r="A4855" s="117" t="s">
        <v>780</v>
      </c>
      <c r="B4855" s="117" t="s">
        <v>684</v>
      </c>
      <c r="C4855" s="117" t="s">
        <v>147</v>
      </c>
      <c r="I4855" s="116"/>
      <c r="J4855" s="116"/>
      <c r="K4855" s="116"/>
      <c r="L4855" s="116"/>
      <c r="M4855" s="116"/>
      <c r="N4855" s="116"/>
      <c r="AL4855" s="117"/>
      <c r="AN4855" s="35" t="str">
        <f t="shared" ref="AN4855:AN4918" si="271">CONCATENATE(AM4855,AP4855)</f>
        <v/>
      </c>
      <c r="AO4855" s="35" t="str">
        <f t="shared" ref="AO4855:AO4918" si="272">CONCATENATE(AM4855,"-",AL4855)</f>
        <v>-</v>
      </c>
      <c r="AQ4855" s="25" t="str">
        <f t="shared" si="270"/>
        <v>-</v>
      </c>
      <c r="BP4855" s="61"/>
      <c r="CT4855" s="61"/>
      <c r="CU4855" s="61"/>
      <c r="CV4855" s="61"/>
      <c r="CW4855" s="61"/>
      <c r="CX4855" s="61"/>
      <c r="CY4855" s="61"/>
      <c r="CZ4855" s="61"/>
      <c r="DA4855" s="61"/>
      <c r="DB4855" s="61"/>
      <c r="DC4855" s="61"/>
      <c r="DD4855" s="61"/>
      <c r="DE4855" s="61"/>
      <c r="DF4855" s="61"/>
      <c r="DG4855" s="61"/>
      <c r="DH4855" s="61"/>
      <c r="DI4855" s="61"/>
      <c r="DJ4855" s="61"/>
      <c r="DK4855" s="61"/>
      <c r="DL4855" s="61"/>
      <c r="DM4855" s="61"/>
    </row>
    <row r="4856" spans="1:117" s="25" customFormat="1" x14ac:dyDescent="0.2">
      <c r="A4856" s="117" t="s">
        <v>781</v>
      </c>
      <c r="B4856" s="117" t="s">
        <v>684</v>
      </c>
      <c r="C4856" s="117" t="s">
        <v>152</v>
      </c>
      <c r="I4856" s="116"/>
      <c r="J4856" s="116"/>
      <c r="K4856" s="116"/>
      <c r="L4856" s="116"/>
      <c r="M4856" s="116"/>
      <c r="N4856" s="116"/>
      <c r="AL4856" s="117"/>
      <c r="AN4856" s="35" t="str">
        <f t="shared" si="271"/>
        <v/>
      </c>
      <c r="AO4856" s="35" t="str">
        <f t="shared" si="272"/>
        <v>-</v>
      </c>
      <c r="AQ4856" s="25" t="str">
        <f t="shared" si="270"/>
        <v>-</v>
      </c>
      <c r="BP4856" s="61"/>
      <c r="CT4856" s="61"/>
      <c r="CU4856" s="61"/>
      <c r="CV4856" s="61"/>
      <c r="CW4856" s="61"/>
      <c r="CX4856" s="61"/>
      <c r="CY4856" s="61"/>
      <c r="CZ4856" s="61"/>
      <c r="DA4856" s="61"/>
      <c r="DB4856" s="61"/>
      <c r="DC4856" s="61"/>
      <c r="DD4856" s="61"/>
      <c r="DE4856" s="61"/>
      <c r="DF4856" s="61"/>
      <c r="DG4856" s="61"/>
      <c r="DH4856" s="61"/>
      <c r="DI4856" s="61"/>
      <c r="DJ4856" s="61"/>
      <c r="DK4856" s="61"/>
      <c r="DL4856" s="61"/>
      <c r="DM4856" s="61"/>
    </row>
    <row r="4857" spans="1:117" s="25" customFormat="1" x14ac:dyDescent="0.2">
      <c r="A4857" s="117" t="s">
        <v>782</v>
      </c>
      <c r="B4857" s="117" t="s">
        <v>684</v>
      </c>
      <c r="C4857" s="117" t="s">
        <v>151</v>
      </c>
      <c r="I4857" s="116"/>
      <c r="J4857" s="116"/>
      <c r="K4857" s="116"/>
      <c r="L4857" s="116"/>
      <c r="M4857" s="116"/>
      <c r="N4857" s="116"/>
      <c r="AL4857" s="117"/>
      <c r="AN4857" s="35" t="str">
        <f t="shared" si="271"/>
        <v/>
      </c>
      <c r="AO4857" s="35" t="str">
        <f t="shared" si="272"/>
        <v>-</v>
      </c>
      <c r="AQ4857" s="25" t="str">
        <f t="shared" si="270"/>
        <v>-</v>
      </c>
      <c r="BP4857" s="61"/>
      <c r="CT4857" s="61"/>
      <c r="CU4857" s="61"/>
      <c r="CV4857" s="61"/>
      <c r="CW4857" s="61"/>
      <c r="CX4857" s="61"/>
      <c r="CY4857" s="61"/>
      <c r="CZ4857" s="61"/>
      <c r="DA4857" s="61"/>
      <c r="DB4857" s="61"/>
      <c r="DC4857" s="61"/>
      <c r="DD4857" s="61"/>
      <c r="DE4857" s="61"/>
      <c r="DF4857" s="61"/>
      <c r="DG4857" s="61"/>
      <c r="DH4857" s="61"/>
      <c r="DI4857" s="61"/>
      <c r="DJ4857" s="61"/>
      <c r="DK4857" s="61"/>
      <c r="DL4857" s="61"/>
      <c r="DM4857" s="61"/>
    </row>
    <row r="4858" spans="1:117" s="25" customFormat="1" x14ac:dyDescent="0.2">
      <c r="A4858" s="117" t="s">
        <v>783</v>
      </c>
      <c r="B4858" s="117" t="s">
        <v>684</v>
      </c>
      <c r="C4858" s="117" t="s">
        <v>150</v>
      </c>
      <c r="I4858" s="116"/>
      <c r="J4858" s="116"/>
      <c r="K4858" s="116"/>
      <c r="L4858" s="116"/>
      <c r="M4858" s="116"/>
      <c r="N4858" s="116"/>
      <c r="AL4858" s="117"/>
      <c r="AN4858" s="35" t="str">
        <f t="shared" si="271"/>
        <v/>
      </c>
      <c r="AO4858" s="35" t="str">
        <f t="shared" si="272"/>
        <v>-</v>
      </c>
      <c r="AQ4858" s="25" t="str">
        <f t="shared" si="270"/>
        <v>-</v>
      </c>
      <c r="BP4858" s="61"/>
      <c r="CT4858" s="61"/>
      <c r="CU4858" s="61"/>
      <c r="CV4858" s="61"/>
      <c r="CW4858" s="61"/>
      <c r="CX4858" s="61"/>
      <c r="CY4858" s="61"/>
      <c r="CZ4858" s="61"/>
      <c r="DA4858" s="61"/>
      <c r="DB4858" s="61"/>
      <c r="DC4858" s="61"/>
      <c r="DD4858" s="61"/>
      <c r="DE4858" s="61"/>
      <c r="DF4858" s="61"/>
      <c r="DG4858" s="61"/>
      <c r="DH4858" s="61"/>
      <c r="DI4858" s="61"/>
      <c r="DJ4858" s="61"/>
      <c r="DK4858" s="61"/>
      <c r="DL4858" s="61"/>
      <c r="DM4858" s="61"/>
    </row>
    <row r="4859" spans="1:117" s="25" customFormat="1" x14ac:dyDescent="0.2">
      <c r="A4859" s="117" t="s">
        <v>784</v>
      </c>
      <c r="B4859" s="117" t="s">
        <v>684</v>
      </c>
      <c r="C4859" s="117" t="s">
        <v>149</v>
      </c>
      <c r="I4859" s="116"/>
      <c r="J4859" s="116"/>
      <c r="K4859" s="116"/>
      <c r="L4859" s="116"/>
      <c r="M4859" s="116"/>
      <c r="N4859" s="116"/>
      <c r="AL4859" s="117"/>
      <c r="AN4859" s="35" t="str">
        <f t="shared" si="271"/>
        <v/>
      </c>
      <c r="AO4859" s="35" t="str">
        <f t="shared" si="272"/>
        <v>-</v>
      </c>
      <c r="AQ4859" s="25" t="str">
        <f t="shared" si="270"/>
        <v>-</v>
      </c>
      <c r="BP4859" s="61"/>
      <c r="CT4859" s="61"/>
      <c r="CU4859" s="61"/>
      <c r="CV4859" s="61"/>
      <c r="CW4859" s="61"/>
      <c r="CX4859" s="61"/>
      <c r="CY4859" s="61"/>
      <c r="CZ4859" s="61"/>
      <c r="DA4859" s="61"/>
      <c r="DB4859" s="61"/>
      <c r="DC4859" s="61"/>
      <c r="DD4859" s="61"/>
      <c r="DE4859" s="61"/>
      <c r="DF4859" s="61"/>
      <c r="DG4859" s="61"/>
      <c r="DH4859" s="61"/>
      <c r="DI4859" s="61"/>
      <c r="DJ4859" s="61"/>
      <c r="DK4859" s="61"/>
      <c r="DL4859" s="61"/>
      <c r="DM4859" s="61"/>
    </row>
    <row r="4860" spans="1:117" s="25" customFormat="1" x14ac:dyDescent="0.2">
      <c r="A4860" s="117" t="s">
        <v>785</v>
      </c>
      <c r="B4860" s="117" t="s">
        <v>684</v>
      </c>
      <c r="C4860" s="117" t="s">
        <v>148</v>
      </c>
      <c r="I4860" s="116"/>
      <c r="J4860" s="116"/>
      <c r="K4860" s="116"/>
      <c r="L4860" s="116"/>
      <c r="M4860" s="116"/>
      <c r="N4860" s="116"/>
      <c r="AL4860" s="117"/>
      <c r="AN4860" s="35" t="str">
        <f t="shared" si="271"/>
        <v/>
      </c>
      <c r="AO4860" s="35" t="str">
        <f t="shared" si="272"/>
        <v>-</v>
      </c>
      <c r="AQ4860" s="25" t="str">
        <f t="shared" si="270"/>
        <v>-</v>
      </c>
      <c r="BP4860" s="61"/>
      <c r="CT4860" s="61"/>
      <c r="CU4860" s="61"/>
      <c r="CV4860" s="61"/>
      <c r="CW4860" s="61"/>
      <c r="CX4860" s="61"/>
      <c r="CY4860" s="61"/>
      <c r="CZ4860" s="61"/>
      <c r="DA4860" s="61"/>
      <c r="DB4860" s="61"/>
      <c r="DC4860" s="61"/>
      <c r="DD4860" s="61"/>
      <c r="DE4860" s="61"/>
      <c r="DF4860" s="61"/>
      <c r="DG4860" s="61"/>
      <c r="DH4860" s="61"/>
      <c r="DI4860" s="61"/>
      <c r="DJ4860" s="61"/>
      <c r="DK4860" s="61"/>
      <c r="DL4860" s="61"/>
      <c r="DM4860" s="61"/>
    </row>
    <row r="4861" spans="1:117" s="25" customFormat="1" x14ac:dyDescent="0.2">
      <c r="A4861" s="117" t="s">
        <v>786</v>
      </c>
      <c r="B4861" s="117" t="s">
        <v>684</v>
      </c>
      <c r="C4861" s="117" t="s">
        <v>147</v>
      </c>
      <c r="I4861" s="116"/>
      <c r="J4861" s="116"/>
      <c r="K4861" s="116"/>
      <c r="L4861" s="116"/>
      <c r="M4861" s="116"/>
      <c r="N4861" s="116"/>
      <c r="AL4861" s="117"/>
      <c r="AN4861" s="35" t="str">
        <f t="shared" si="271"/>
        <v/>
      </c>
      <c r="AO4861" s="35" t="str">
        <f t="shared" si="272"/>
        <v>-</v>
      </c>
      <c r="AQ4861" s="25" t="str">
        <f t="shared" si="270"/>
        <v>-</v>
      </c>
      <c r="BP4861" s="61"/>
      <c r="CT4861" s="61"/>
      <c r="CU4861" s="61"/>
      <c r="CV4861" s="61"/>
      <c r="CW4861" s="61"/>
      <c r="CX4861" s="61"/>
      <c r="CY4861" s="61"/>
      <c r="CZ4861" s="61"/>
      <c r="DA4861" s="61"/>
      <c r="DB4861" s="61"/>
      <c r="DC4861" s="61"/>
      <c r="DD4861" s="61"/>
      <c r="DE4861" s="61"/>
      <c r="DF4861" s="61"/>
      <c r="DG4861" s="61"/>
      <c r="DH4861" s="61"/>
      <c r="DI4861" s="61"/>
      <c r="DJ4861" s="61"/>
      <c r="DK4861" s="61"/>
      <c r="DL4861" s="61"/>
      <c r="DM4861" s="61"/>
    </row>
    <row r="4862" spans="1:117" s="25" customFormat="1" x14ac:dyDescent="0.2">
      <c r="A4862" s="117" t="s">
        <v>787</v>
      </c>
      <c r="B4862" s="117" t="s">
        <v>684</v>
      </c>
      <c r="C4862" s="117" t="s">
        <v>158</v>
      </c>
      <c r="I4862" s="116"/>
      <c r="J4862" s="116"/>
      <c r="K4862" s="116"/>
      <c r="L4862" s="116"/>
      <c r="M4862" s="116"/>
      <c r="N4862" s="116"/>
      <c r="AL4862" s="117"/>
      <c r="AN4862" s="35" t="str">
        <f t="shared" si="271"/>
        <v/>
      </c>
      <c r="AO4862" s="35" t="str">
        <f t="shared" si="272"/>
        <v>-</v>
      </c>
      <c r="AQ4862" s="25" t="str">
        <f t="shared" si="270"/>
        <v>-</v>
      </c>
      <c r="BP4862" s="61"/>
      <c r="CT4862" s="61"/>
      <c r="CU4862" s="61"/>
      <c r="CV4862" s="61"/>
      <c r="CW4862" s="61"/>
      <c r="CX4862" s="61"/>
      <c r="CY4862" s="61"/>
      <c r="CZ4862" s="61"/>
      <c r="DA4862" s="61"/>
      <c r="DB4862" s="61"/>
      <c r="DC4862" s="61"/>
      <c r="DD4862" s="61"/>
      <c r="DE4862" s="61"/>
      <c r="DF4862" s="61"/>
      <c r="DG4862" s="61"/>
      <c r="DH4862" s="61"/>
      <c r="DI4862" s="61"/>
      <c r="DJ4862" s="61"/>
      <c r="DK4862" s="61"/>
      <c r="DL4862" s="61"/>
      <c r="DM4862" s="61"/>
    </row>
    <row r="4863" spans="1:117" s="25" customFormat="1" x14ac:dyDescent="0.2">
      <c r="A4863" s="117" t="s">
        <v>788</v>
      </c>
      <c r="B4863" s="117" t="s">
        <v>684</v>
      </c>
      <c r="C4863" s="117" t="s">
        <v>157</v>
      </c>
      <c r="I4863" s="116"/>
      <c r="J4863" s="116"/>
      <c r="K4863" s="116"/>
      <c r="L4863" s="116"/>
      <c r="M4863" s="116"/>
      <c r="N4863" s="116"/>
      <c r="AL4863" s="117"/>
      <c r="AN4863" s="35" t="str">
        <f t="shared" si="271"/>
        <v/>
      </c>
      <c r="AO4863" s="35" t="str">
        <f t="shared" si="272"/>
        <v>-</v>
      </c>
      <c r="AQ4863" s="25" t="str">
        <f t="shared" si="270"/>
        <v>-</v>
      </c>
      <c r="BP4863" s="61"/>
      <c r="CT4863" s="61"/>
      <c r="CU4863" s="61"/>
      <c r="CV4863" s="61"/>
      <c r="CW4863" s="61"/>
      <c r="CX4863" s="61"/>
      <c r="CY4863" s="61"/>
      <c r="CZ4863" s="61"/>
      <c r="DA4863" s="61"/>
      <c r="DB4863" s="61"/>
      <c r="DC4863" s="61"/>
      <c r="DD4863" s="61"/>
      <c r="DE4863" s="61"/>
      <c r="DF4863" s="61"/>
      <c r="DG4863" s="61"/>
      <c r="DH4863" s="61"/>
      <c r="DI4863" s="61"/>
      <c r="DJ4863" s="61"/>
      <c r="DK4863" s="61"/>
      <c r="DL4863" s="61"/>
      <c r="DM4863" s="61"/>
    </row>
    <row r="4864" spans="1:117" s="25" customFormat="1" x14ac:dyDescent="0.2">
      <c r="A4864" s="117" t="s">
        <v>789</v>
      </c>
      <c r="B4864" s="117" t="s">
        <v>684</v>
      </c>
      <c r="C4864" s="117" t="s">
        <v>156</v>
      </c>
      <c r="I4864" s="116"/>
      <c r="J4864" s="116"/>
      <c r="K4864" s="116"/>
      <c r="L4864" s="116"/>
      <c r="M4864" s="116"/>
      <c r="N4864" s="116"/>
      <c r="AL4864" s="117"/>
      <c r="AN4864" s="35" t="str">
        <f t="shared" si="271"/>
        <v/>
      </c>
      <c r="AO4864" s="35" t="str">
        <f t="shared" si="272"/>
        <v>-</v>
      </c>
      <c r="AQ4864" s="25" t="str">
        <f t="shared" si="270"/>
        <v>-</v>
      </c>
      <c r="BP4864" s="61"/>
      <c r="CT4864" s="61"/>
      <c r="CU4864" s="61"/>
      <c r="CV4864" s="61"/>
      <c r="CW4864" s="61"/>
      <c r="CX4864" s="61"/>
      <c r="CY4864" s="61"/>
      <c r="CZ4864" s="61"/>
      <c r="DA4864" s="61"/>
      <c r="DB4864" s="61"/>
      <c r="DC4864" s="61"/>
      <c r="DD4864" s="61"/>
      <c r="DE4864" s="61"/>
      <c r="DF4864" s="61"/>
      <c r="DG4864" s="61"/>
      <c r="DH4864" s="61"/>
      <c r="DI4864" s="61"/>
      <c r="DJ4864" s="61"/>
      <c r="DK4864" s="61"/>
      <c r="DL4864" s="61"/>
      <c r="DM4864" s="61"/>
    </row>
    <row r="4865" spans="1:117" s="25" customFormat="1" x14ac:dyDescent="0.2">
      <c r="A4865" s="117" t="s">
        <v>790</v>
      </c>
      <c r="B4865" s="117" t="s">
        <v>683</v>
      </c>
      <c r="C4865" s="117" t="s">
        <v>148</v>
      </c>
      <c r="I4865" s="116"/>
      <c r="J4865" s="116"/>
      <c r="K4865" s="116"/>
      <c r="L4865" s="116"/>
      <c r="M4865" s="116"/>
      <c r="N4865" s="116"/>
      <c r="AL4865" s="117"/>
      <c r="AN4865" s="35" t="str">
        <f t="shared" si="271"/>
        <v/>
      </c>
      <c r="AO4865" s="35" t="str">
        <f t="shared" si="272"/>
        <v>-</v>
      </c>
      <c r="AQ4865" s="25" t="str">
        <f t="shared" si="270"/>
        <v>-</v>
      </c>
      <c r="BP4865" s="61"/>
      <c r="CT4865" s="61"/>
      <c r="CU4865" s="61"/>
      <c r="CV4865" s="61"/>
      <c r="CW4865" s="61"/>
      <c r="CX4865" s="61"/>
      <c r="CY4865" s="61"/>
      <c r="CZ4865" s="61"/>
      <c r="DA4865" s="61"/>
      <c r="DB4865" s="61"/>
      <c r="DC4865" s="61"/>
      <c r="DD4865" s="61"/>
      <c r="DE4865" s="61"/>
      <c r="DF4865" s="61"/>
      <c r="DG4865" s="61"/>
      <c r="DH4865" s="61"/>
      <c r="DI4865" s="61"/>
      <c r="DJ4865" s="61"/>
      <c r="DK4865" s="61"/>
      <c r="DL4865" s="61"/>
      <c r="DM4865" s="61"/>
    </row>
    <row r="4866" spans="1:117" s="25" customFormat="1" x14ac:dyDescent="0.2">
      <c r="A4866" s="117" t="s">
        <v>791</v>
      </c>
      <c r="B4866" s="117" t="s">
        <v>683</v>
      </c>
      <c r="C4866" s="117" t="s">
        <v>149</v>
      </c>
      <c r="I4866" s="116"/>
      <c r="J4866" s="116"/>
      <c r="K4866" s="116"/>
      <c r="L4866" s="116"/>
      <c r="M4866" s="116"/>
      <c r="N4866" s="116"/>
      <c r="AL4866" s="117"/>
      <c r="AN4866" s="35" t="str">
        <f t="shared" si="271"/>
        <v/>
      </c>
      <c r="AO4866" s="35" t="str">
        <f t="shared" si="272"/>
        <v>-</v>
      </c>
      <c r="AQ4866" s="25" t="str">
        <f t="shared" si="270"/>
        <v>-</v>
      </c>
      <c r="BP4866" s="61"/>
      <c r="CT4866" s="61"/>
      <c r="CU4866" s="61"/>
      <c r="CV4866" s="61"/>
      <c r="CW4866" s="61"/>
      <c r="CX4866" s="61"/>
      <c r="CY4866" s="61"/>
      <c r="CZ4866" s="61"/>
      <c r="DA4866" s="61"/>
      <c r="DB4866" s="61"/>
      <c r="DC4866" s="61"/>
      <c r="DD4866" s="61"/>
      <c r="DE4866" s="61"/>
      <c r="DF4866" s="61"/>
      <c r="DG4866" s="61"/>
      <c r="DH4866" s="61"/>
      <c r="DI4866" s="61"/>
      <c r="DJ4866" s="61"/>
      <c r="DK4866" s="61"/>
      <c r="DL4866" s="61"/>
      <c r="DM4866" s="61"/>
    </row>
    <row r="4867" spans="1:117" s="25" customFormat="1" x14ac:dyDescent="0.2">
      <c r="A4867" s="117" t="s">
        <v>792</v>
      </c>
      <c r="B4867" s="117" t="s">
        <v>683</v>
      </c>
      <c r="C4867" s="117" t="s">
        <v>150</v>
      </c>
      <c r="I4867" s="116"/>
      <c r="J4867" s="116"/>
      <c r="K4867" s="116"/>
      <c r="L4867" s="116"/>
      <c r="M4867" s="116"/>
      <c r="N4867" s="116"/>
      <c r="AL4867" s="117"/>
      <c r="AN4867" s="35" t="str">
        <f t="shared" si="271"/>
        <v/>
      </c>
      <c r="AO4867" s="35" t="str">
        <f t="shared" si="272"/>
        <v>-</v>
      </c>
      <c r="AQ4867" s="25" t="str">
        <f t="shared" si="270"/>
        <v>-</v>
      </c>
      <c r="BP4867" s="61"/>
      <c r="CT4867" s="61"/>
      <c r="CU4867" s="61"/>
      <c r="CV4867" s="61"/>
      <c r="CW4867" s="61"/>
      <c r="CX4867" s="61"/>
      <c r="CY4867" s="61"/>
      <c r="CZ4867" s="61"/>
      <c r="DA4867" s="61"/>
      <c r="DB4867" s="61"/>
      <c r="DC4867" s="61"/>
      <c r="DD4867" s="61"/>
      <c r="DE4867" s="61"/>
      <c r="DF4867" s="61"/>
      <c r="DG4867" s="61"/>
      <c r="DH4867" s="61"/>
      <c r="DI4867" s="61"/>
      <c r="DJ4867" s="61"/>
      <c r="DK4867" s="61"/>
      <c r="DL4867" s="61"/>
      <c r="DM4867" s="61"/>
    </row>
    <row r="4868" spans="1:117" s="25" customFormat="1" x14ac:dyDescent="0.2">
      <c r="A4868" s="117" t="s">
        <v>793</v>
      </c>
      <c r="B4868" s="117" t="s">
        <v>683</v>
      </c>
      <c r="C4868" s="117" t="s">
        <v>151</v>
      </c>
      <c r="I4868" s="116"/>
      <c r="J4868" s="116"/>
      <c r="K4868" s="116"/>
      <c r="L4868" s="116"/>
      <c r="M4868" s="116"/>
      <c r="N4868" s="116"/>
      <c r="AL4868" s="117"/>
      <c r="AN4868" s="35" t="str">
        <f t="shared" si="271"/>
        <v/>
      </c>
      <c r="AO4868" s="35" t="str">
        <f t="shared" si="272"/>
        <v>-</v>
      </c>
      <c r="AQ4868" s="25" t="str">
        <f t="shared" si="270"/>
        <v>-</v>
      </c>
      <c r="BP4868" s="61"/>
      <c r="CT4868" s="61"/>
      <c r="CU4868" s="61"/>
      <c r="CV4868" s="61"/>
      <c r="CW4868" s="61"/>
      <c r="CX4868" s="61"/>
      <c r="CY4868" s="61"/>
      <c r="CZ4868" s="61"/>
      <c r="DA4868" s="61"/>
      <c r="DB4868" s="61"/>
      <c r="DC4868" s="61"/>
      <c r="DD4868" s="61"/>
      <c r="DE4868" s="61"/>
      <c r="DF4868" s="61"/>
      <c r="DG4868" s="61"/>
      <c r="DH4868" s="61"/>
      <c r="DI4868" s="61"/>
      <c r="DJ4868" s="61"/>
      <c r="DK4868" s="61"/>
      <c r="DL4868" s="61"/>
      <c r="DM4868" s="61"/>
    </row>
    <row r="4869" spans="1:117" s="25" customFormat="1" x14ac:dyDescent="0.2">
      <c r="A4869" s="117" t="s">
        <v>794</v>
      </c>
      <c r="B4869" s="117" t="s">
        <v>683</v>
      </c>
      <c r="C4869" s="117" t="s">
        <v>152</v>
      </c>
      <c r="I4869" s="116"/>
      <c r="J4869" s="116"/>
      <c r="K4869" s="116"/>
      <c r="L4869" s="116"/>
      <c r="M4869" s="116"/>
      <c r="N4869" s="116"/>
      <c r="AL4869" s="117"/>
      <c r="AN4869" s="35" t="str">
        <f t="shared" si="271"/>
        <v/>
      </c>
      <c r="AO4869" s="35" t="str">
        <f t="shared" si="272"/>
        <v>-</v>
      </c>
      <c r="AQ4869" s="25" t="str">
        <f t="shared" si="270"/>
        <v>-</v>
      </c>
      <c r="BP4869" s="61"/>
      <c r="CT4869" s="61"/>
      <c r="CU4869" s="61"/>
      <c r="CV4869" s="61"/>
      <c r="CW4869" s="61"/>
      <c r="CX4869" s="61"/>
      <c r="CY4869" s="61"/>
      <c r="CZ4869" s="61"/>
      <c r="DA4869" s="61"/>
      <c r="DB4869" s="61"/>
      <c r="DC4869" s="61"/>
      <c r="DD4869" s="61"/>
      <c r="DE4869" s="61"/>
      <c r="DF4869" s="61"/>
      <c r="DG4869" s="61"/>
      <c r="DH4869" s="61"/>
      <c r="DI4869" s="61"/>
      <c r="DJ4869" s="61"/>
      <c r="DK4869" s="61"/>
      <c r="DL4869" s="61"/>
      <c r="DM4869" s="61"/>
    </row>
    <row r="4870" spans="1:117" s="25" customFormat="1" x14ac:dyDescent="0.2">
      <c r="A4870" s="117" t="s">
        <v>795</v>
      </c>
      <c r="B4870" s="117" t="s">
        <v>683</v>
      </c>
      <c r="C4870" s="117" t="s">
        <v>153</v>
      </c>
      <c r="I4870" s="116"/>
      <c r="J4870" s="116"/>
      <c r="K4870" s="116"/>
      <c r="L4870" s="116"/>
      <c r="M4870" s="116"/>
      <c r="N4870" s="116"/>
      <c r="AL4870" s="117"/>
      <c r="AN4870" s="35" t="str">
        <f t="shared" si="271"/>
        <v/>
      </c>
      <c r="AO4870" s="35" t="str">
        <f t="shared" si="272"/>
        <v>-</v>
      </c>
      <c r="AQ4870" s="25" t="str">
        <f t="shared" si="270"/>
        <v>-</v>
      </c>
      <c r="BP4870" s="61"/>
      <c r="CT4870" s="61"/>
      <c r="CU4870" s="61"/>
      <c r="CV4870" s="61"/>
      <c r="CW4870" s="61"/>
      <c r="CX4870" s="61"/>
      <c r="CY4870" s="61"/>
      <c r="CZ4870" s="61"/>
      <c r="DA4870" s="61"/>
      <c r="DB4870" s="61"/>
      <c r="DC4870" s="61"/>
      <c r="DD4870" s="61"/>
      <c r="DE4870" s="61"/>
      <c r="DF4870" s="61"/>
      <c r="DG4870" s="61"/>
      <c r="DH4870" s="61"/>
      <c r="DI4870" s="61"/>
      <c r="DJ4870" s="61"/>
      <c r="DK4870" s="61"/>
      <c r="DL4870" s="61"/>
      <c r="DM4870" s="61"/>
    </row>
    <row r="4871" spans="1:117" s="25" customFormat="1" x14ac:dyDescent="0.2">
      <c r="A4871" s="117" t="s">
        <v>796</v>
      </c>
      <c r="B4871" s="117" t="s">
        <v>683</v>
      </c>
      <c r="C4871" s="117" t="s">
        <v>154</v>
      </c>
      <c r="I4871" s="116"/>
      <c r="J4871" s="116"/>
      <c r="K4871" s="116"/>
      <c r="L4871" s="116"/>
      <c r="M4871" s="116"/>
      <c r="N4871" s="116"/>
      <c r="AL4871" s="117"/>
      <c r="AN4871" s="35" t="str">
        <f t="shared" si="271"/>
        <v/>
      </c>
      <c r="AO4871" s="35" t="str">
        <f t="shared" si="272"/>
        <v>-</v>
      </c>
      <c r="AQ4871" s="25" t="str">
        <f t="shared" si="270"/>
        <v>-</v>
      </c>
      <c r="BP4871" s="61"/>
      <c r="CT4871" s="61"/>
      <c r="CU4871" s="61"/>
      <c r="CV4871" s="61"/>
      <c r="CW4871" s="61"/>
      <c r="CX4871" s="61"/>
      <c r="CY4871" s="61"/>
      <c r="CZ4871" s="61"/>
      <c r="DA4871" s="61"/>
      <c r="DB4871" s="61"/>
      <c r="DC4871" s="61"/>
      <c r="DD4871" s="61"/>
      <c r="DE4871" s="61"/>
      <c r="DF4871" s="61"/>
      <c r="DG4871" s="61"/>
      <c r="DH4871" s="61"/>
      <c r="DI4871" s="61"/>
      <c r="DJ4871" s="61"/>
      <c r="DK4871" s="61"/>
      <c r="DL4871" s="61"/>
      <c r="DM4871" s="61"/>
    </row>
    <row r="4872" spans="1:117" s="25" customFormat="1" x14ac:dyDescent="0.2">
      <c r="A4872" s="117" t="s">
        <v>797</v>
      </c>
      <c r="B4872" s="117" t="s">
        <v>683</v>
      </c>
      <c r="C4872" s="117" t="s">
        <v>155</v>
      </c>
      <c r="I4872" s="116"/>
      <c r="J4872" s="116"/>
      <c r="K4872" s="116"/>
      <c r="L4872" s="116"/>
      <c r="M4872" s="116"/>
      <c r="N4872" s="116"/>
      <c r="AL4872" s="117"/>
      <c r="AN4872" s="35" t="str">
        <f t="shared" si="271"/>
        <v/>
      </c>
      <c r="AO4872" s="35" t="str">
        <f t="shared" si="272"/>
        <v>-</v>
      </c>
      <c r="AQ4872" s="25" t="str">
        <f t="shared" si="270"/>
        <v>-</v>
      </c>
      <c r="BP4872" s="61"/>
      <c r="CT4872" s="61"/>
      <c r="CU4872" s="61"/>
      <c r="CV4872" s="61"/>
      <c r="CW4872" s="61"/>
      <c r="CX4872" s="61"/>
      <c r="CY4872" s="61"/>
      <c r="CZ4872" s="61"/>
      <c r="DA4872" s="61"/>
      <c r="DB4872" s="61"/>
      <c r="DC4872" s="61"/>
      <c r="DD4872" s="61"/>
      <c r="DE4872" s="61"/>
      <c r="DF4872" s="61"/>
      <c r="DG4872" s="61"/>
      <c r="DH4872" s="61"/>
      <c r="DI4872" s="61"/>
      <c r="DJ4872" s="61"/>
      <c r="DK4872" s="61"/>
      <c r="DL4872" s="61"/>
      <c r="DM4872" s="61"/>
    </row>
    <row r="4873" spans="1:117" s="25" customFormat="1" x14ac:dyDescent="0.2">
      <c r="A4873" s="117" t="s">
        <v>798</v>
      </c>
      <c r="B4873" s="117" t="s">
        <v>683</v>
      </c>
      <c r="C4873" s="117" t="s">
        <v>156</v>
      </c>
      <c r="I4873" s="116"/>
      <c r="J4873" s="116"/>
      <c r="K4873" s="116"/>
      <c r="L4873" s="116"/>
      <c r="M4873" s="116"/>
      <c r="N4873" s="116"/>
      <c r="AL4873" s="117"/>
      <c r="AN4873" s="35" t="str">
        <f t="shared" si="271"/>
        <v/>
      </c>
      <c r="AO4873" s="35" t="str">
        <f t="shared" si="272"/>
        <v>-</v>
      </c>
      <c r="AQ4873" s="25" t="str">
        <f t="shared" si="270"/>
        <v>-</v>
      </c>
      <c r="BP4873" s="61"/>
      <c r="CT4873" s="61"/>
      <c r="CU4873" s="61"/>
      <c r="CV4873" s="61"/>
      <c r="CW4873" s="61"/>
      <c r="CX4873" s="61"/>
      <c r="CY4873" s="61"/>
      <c r="CZ4873" s="61"/>
      <c r="DA4873" s="61"/>
      <c r="DB4873" s="61"/>
      <c r="DC4873" s="61"/>
      <c r="DD4873" s="61"/>
      <c r="DE4873" s="61"/>
      <c r="DF4873" s="61"/>
      <c r="DG4873" s="61"/>
      <c r="DH4873" s="61"/>
      <c r="DI4873" s="61"/>
      <c r="DJ4873" s="61"/>
      <c r="DK4873" s="61"/>
      <c r="DL4873" s="61"/>
      <c r="DM4873" s="61"/>
    </row>
    <row r="4874" spans="1:117" s="25" customFormat="1" x14ac:dyDescent="0.2">
      <c r="A4874" s="117" t="s">
        <v>799</v>
      </c>
      <c r="B4874" s="117" t="s">
        <v>683</v>
      </c>
      <c r="C4874" s="117" t="s">
        <v>157</v>
      </c>
      <c r="I4874" s="116"/>
      <c r="J4874" s="116"/>
      <c r="K4874" s="116"/>
      <c r="L4874" s="116"/>
      <c r="M4874" s="116"/>
      <c r="N4874" s="116"/>
      <c r="AL4874" s="117"/>
      <c r="AN4874" s="35" t="str">
        <f t="shared" si="271"/>
        <v/>
      </c>
      <c r="AO4874" s="35" t="str">
        <f t="shared" si="272"/>
        <v>-</v>
      </c>
      <c r="AQ4874" s="25" t="str">
        <f t="shared" si="270"/>
        <v>-</v>
      </c>
      <c r="BP4874" s="61"/>
      <c r="CT4874" s="61"/>
      <c r="CU4874" s="61"/>
      <c r="CV4874" s="61"/>
      <c r="CW4874" s="61"/>
      <c r="CX4874" s="61"/>
      <c r="CY4874" s="61"/>
      <c r="CZ4874" s="61"/>
      <c r="DA4874" s="61"/>
      <c r="DB4874" s="61"/>
      <c r="DC4874" s="61"/>
      <c r="DD4874" s="61"/>
      <c r="DE4874" s="61"/>
      <c r="DF4874" s="61"/>
      <c r="DG4874" s="61"/>
      <c r="DH4874" s="61"/>
      <c r="DI4874" s="61"/>
      <c r="DJ4874" s="61"/>
      <c r="DK4874" s="61"/>
      <c r="DL4874" s="61"/>
      <c r="DM4874" s="61"/>
    </row>
    <row r="4875" spans="1:117" s="25" customFormat="1" x14ac:dyDescent="0.2">
      <c r="A4875" s="117" t="s">
        <v>800</v>
      </c>
      <c r="B4875" s="117" t="s">
        <v>683</v>
      </c>
      <c r="C4875" s="117" t="s">
        <v>158</v>
      </c>
      <c r="I4875" s="116"/>
      <c r="J4875" s="116"/>
      <c r="K4875" s="116"/>
      <c r="L4875" s="116"/>
      <c r="M4875" s="116"/>
      <c r="N4875" s="116"/>
      <c r="AL4875" s="117"/>
      <c r="AN4875" s="35" t="str">
        <f t="shared" si="271"/>
        <v/>
      </c>
      <c r="AO4875" s="35" t="str">
        <f t="shared" si="272"/>
        <v>-</v>
      </c>
      <c r="AQ4875" s="25" t="str">
        <f t="shared" si="270"/>
        <v>-</v>
      </c>
      <c r="BP4875" s="61"/>
      <c r="CT4875" s="61"/>
      <c r="CU4875" s="61"/>
      <c r="CV4875" s="61"/>
      <c r="CW4875" s="61"/>
      <c r="CX4875" s="61"/>
      <c r="CY4875" s="61"/>
      <c r="CZ4875" s="61"/>
      <c r="DA4875" s="61"/>
      <c r="DB4875" s="61"/>
      <c r="DC4875" s="61"/>
      <c r="DD4875" s="61"/>
      <c r="DE4875" s="61"/>
      <c r="DF4875" s="61"/>
      <c r="DG4875" s="61"/>
      <c r="DH4875" s="61"/>
      <c r="DI4875" s="61"/>
      <c r="DJ4875" s="61"/>
      <c r="DK4875" s="61"/>
      <c r="DL4875" s="61"/>
      <c r="DM4875" s="61"/>
    </row>
    <row r="4876" spans="1:117" s="25" customFormat="1" x14ac:dyDescent="0.2">
      <c r="A4876" s="117" t="s">
        <v>801</v>
      </c>
      <c r="B4876" s="117" t="s">
        <v>683</v>
      </c>
      <c r="C4876" s="117" t="s">
        <v>147</v>
      </c>
      <c r="I4876" s="116"/>
      <c r="J4876" s="116"/>
      <c r="K4876" s="116"/>
      <c r="L4876" s="116"/>
      <c r="M4876" s="116"/>
      <c r="N4876" s="116"/>
      <c r="AL4876" s="117"/>
      <c r="AN4876" s="35" t="str">
        <f t="shared" si="271"/>
        <v/>
      </c>
      <c r="AO4876" s="35" t="str">
        <f t="shared" si="272"/>
        <v>-</v>
      </c>
      <c r="AQ4876" s="25" t="str">
        <f t="shared" si="270"/>
        <v>-</v>
      </c>
      <c r="BP4876" s="61"/>
      <c r="CT4876" s="61"/>
      <c r="CU4876" s="61"/>
      <c r="CV4876" s="61"/>
      <c r="CW4876" s="61"/>
      <c r="CX4876" s="61"/>
      <c r="CY4876" s="61"/>
      <c r="CZ4876" s="61"/>
      <c r="DA4876" s="61"/>
      <c r="DB4876" s="61"/>
      <c r="DC4876" s="61"/>
      <c r="DD4876" s="61"/>
      <c r="DE4876" s="61"/>
      <c r="DF4876" s="61"/>
      <c r="DG4876" s="61"/>
      <c r="DH4876" s="61"/>
      <c r="DI4876" s="61"/>
      <c r="DJ4876" s="61"/>
      <c r="DK4876" s="61"/>
      <c r="DL4876" s="61"/>
      <c r="DM4876" s="61"/>
    </row>
    <row r="4877" spans="1:117" s="25" customFormat="1" x14ac:dyDescent="0.2">
      <c r="A4877" s="117" t="s">
        <v>790</v>
      </c>
      <c r="B4877" s="117" t="s">
        <v>684</v>
      </c>
      <c r="C4877" s="117" t="s">
        <v>155</v>
      </c>
      <c r="I4877" s="116"/>
      <c r="J4877" s="116"/>
      <c r="K4877" s="116"/>
      <c r="L4877" s="116"/>
      <c r="M4877" s="116"/>
      <c r="N4877" s="116"/>
      <c r="AL4877" s="117"/>
      <c r="AN4877" s="35" t="str">
        <f t="shared" si="271"/>
        <v/>
      </c>
      <c r="AO4877" s="35" t="str">
        <f t="shared" si="272"/>
        <v>-</v>
      </c>
      <c r="AQ4877" s="25" t="str">
        <f t="shared" si="270"/>
        <v>-</v>
      </c>
      <c r="BP4877" s="61"/>
      <c r="CT4877" s="61"/>
      <c r="CU4877" s="61"/>
      <c r="CV4877" s="61"/>
      <c r="CW4877" s="61"/>
      <c r="CX4877" s="61"/>
      <c r="CY4877" s="61"/>
      <c r="CZ4877" s="61"/>
      <c r="DA4877" s="61"/>
      <c r="DB4877" s="61"/>
      <c r="DC4877" s="61"/>
      <c r="DD4877" s="61"/>
      <c r="DE4877" s="61"/>
      <c r="DF4877" s="61"/>
      <c r="DG4877" s="61"/>
      <c r="DH4877" s="61"/>
      <c r="DI4877" s="61"/>
      <c r="DJ4877" s="61"/>
      <c r="DK4877" s="61"/>
      <c r="DL4877" s="61"/>
      <c r="DM4877" s="61"/>
    </row>
    <row r="4878" spans="1:117" s="25" customFormat="1" x14ac:dyDescent="0.2">
      <c r="A4878" s="117" t="s">
        <v>791</v>
      </c>
      <c r="B4878" s="117" t="s">
        <v>684</v>
      </c>
      <c r="C4878" s="117" t="s">
        <v>154</v>
      </c>
      <c r="I4878" s="116"/>
      <c r="J4878" s="116"/>
      <c r="K4878" s="116"/>
      <c r="L4878" s="116"/>
      <c r="M4878" s="116"/>
      <c r="N4878" s="116"/>
      <c r="AL4878" s="117"/>
      <c r="AN4878" s="35" t="str">
        <f t="shared" si="271"/>
        <v/>
      </c>
      <c r="AO4878" s="35" t="str">
        <f t="shared" si="272"/>
        <v>-</v>
      </c>
      <c r="AQ4878" s="25" t="str">
        <f t="shared" si="270"/>
        <v>-</v>
      </c>
      <c r="BP4878" s="61"/>
      <c r="CT4878" s="61"/>
      <c r="CU4878" s="61"/>
      <c r="CV4878" s="61"/>
      <c r="CW4878" s="61"/>
      <c r="CX4878" s="61"/>
      <c r="CY4878" s="61"/>
      <c r="CZ4878" s="61"/>
      <c r="DA4878" s="61"/>
      <c r="DB4878" s="61"/>
      <c r="DC4878" s="61"/>
      <c r="DD4878" s="61"/>
      <c r="DE4878" s="61"/>
      <c r="DF4878" s="61"/>
      <c r="DG4878" s="61"/>
      <c r="DH4878" s="61"/>
      <c r="DI4878" s="61"/>
      <c r="DJ4878" s="61"/>
      <c r="DK4878" s="61"/>
      <c r="DL4878" s="61"/>
      <c r="DM4878" s="61"/>
    </row>
    <row r="4879" spans="1:117" s="25" customFormat="1" x14ac:dyDescent="0.2">
      <c r="A4879" s="117" t="s">
        <v>792</v>
      </c>
      <c r="B4879" s="117" t="s">
        <v>684</v>
      </c>
      <c r="C4879" s="117" t="s">
        <v>153</v>
      </c>
      <c r="I4879" s="116"/>
      <c r="J4879" s="116"/>
      <c r="K4879" s="116"/>
      <c r="L4879" s="116"/>
      <c r="M4879" s="116"/>
      <c r="N4879" s="116"/>
      <c r="AL4879" s="117"/>
      <c r="AN4879" s="35" t="str">
        <f t="shared" si="271"/>
        <v/>
      </c>
      <c r="AO4879" s="35" t="str">
        <f t="shared" si="272"/>
        <v>-</v>
      </c>
      <c r="AQ4879" s="25" t="str">
        <f t="shared" si="270"/>
        <v>-</v>
      </c>
      <c r="BP4879" s="61"/>
      <c r="CT4879" s="61"/>
      <c r="CU4879" s="61"/>
      <c r="CV4879" s="61"/>
      <c r="CW4879" s="61"/>
      <c r="CX4879" s="61"/>
      <c r="CY4879" s="61"/>
      <c r="CZ4879" s="61"/>
      <c r="DA4879" s="61"/>
      <c r="DB4879" s="61"/>
      <c r="DC4879" s="61"/>
      <c r="DD4879" s="61"/>
      <c r="DE4879" s="61"/>
      <c r="DF4879" s="61"/>
      <c r="DG4879" s="61"/>
      <c r="DH4879" s="61"/>
      <c r="DI4879" s="61"/>
      <c r="DJ4879" s="61"/>
      <c r="DK4879" s="61"/>
      <c r="DL4879" s="61"/>
      <c r="DM4879" s="61"/>
    </row>
    <row r="4880" spans="1:117" s="25" customFormat="1" x14ac:dyDescent="0.2">
      <c r="A4880" s="117" t="s">
        <v>793</v>
      </c>
      <c r="B4880" s="117" t="s">
        <v>684</v>
      </c>
      <c r="C4880" s="117" t="s">
        <v>152</v>
      </c>
      <c r="I4880" s="116"/>
      <c r="J4880" s="116"/>
      <c r="K4880" s="116"/>
      <c r="L4880" s="116"/>
      <c r="M4880" s="116"/>
      <c r="N4880" s="116"/>
      <c r="AL4880" s="117"/>
      <c r="AN4880" s="35" t="str">
        <f t="shared" si="271"/>
        <v/>
      </c>
      <c r="AO4880" s="35" t="str">
        <f t="shared" si="272"/>
        <v>-</v>
      </c>
      <c r="AQ4880" s="25" t="str">
        <f t="shared" si="270"/>
        <v>-</v>
      </c>
      <c r="BP4880" s="61"/>
      <c r="CT4880" s="61"/>
      <c r="CU4880" s="61"/>
      <c r="CV4880" s="61"/>
      <c r="CW4880" s="61"/>
      <c r="CX4880" s="61"/>
      <c r="CY4880" s="61"/>
      <c r="CZ4880" s="61"/>
      <c r="DA4880" s="61"/>
      <c r="DB4880" s="61"/>
      <c r="DC4880" s="61"/>
      <c r="DD4880" s="61"/>
      <c r="DE4880" s="61"/>
      <c r="DF4880" s="61"/>
      <c r="DG4880" s="61"/>
      <c r="DH4880" s="61"/>
      <c r="DI4880" s="61"/>
      <c r="DJ4880" s="61"/>
      <c r="DK4880" s="61"/>
      <c r="DL4880" s="61"/>
      <c r="DM4880" s="61"/>
    </row>
    <row r="4881" spans="1:117" s="25" customFormat="1" x14ac:dyDescent="0.2">
      <c r="A4881" s="117" t="s">
        <v>794</v>
      </c>
      <c r="B4881" s="117" t="s">
        <v>684</v>
      </c>
      <c r="C4881" s="117" t="s">
        <v>151</v>
      </c>
      <c r="I4881" s="116"/>
      <c r="J4881" s="116"/>
      <c r="K4881" s="116"/>
      <c r="L4881" s="116"/>
      <c r="M4881" s="116"/>
      <c r="N4881" s="116"/>
      <c r="AL4881" s="117"/>
      <c r="AN4881" s="35" t="str">
        <f t="shared" si="271"/>
        <v/>
      </c>
      <c r="AO4881" s="35" t="str">
        <f t="shared" si="272"/>
        <v>-</v>
      </c>
      <c r="AQ4881" s="25" t="str">
        <f t="shared" si="270"/>
        <v>-</v>
      </c>
      <c r="BP4881" s="61"/>
      <c r="CT4881" s="61"/>
      <c r="CU4881" s="61"/>
      <c r="CV4881" s="61"/>
      <c r="CW4881" s="61"/>
      <c r="CX4881" s="61"/>
      <c r="CY4881" s="61"/>
      <c r="CZ4881" s="61"/>
      <c r="DA4881" s="61"/>
      <c r="DB4881" s="61"/>
      <c r="DC4881" s="61"/>
      <c r="DD4881" s="61"/>
      <c r="DE4881" s="61"/>
      <c r="DF4881" s="61"/>
      <c r="DG4881" s="61"/>
      <c r="DH4881" s="61"/>
      <c r="DI4881" s="61"/>
      <c r="DJ4881" s="61"/>
      <c r="DK4881" s="61"/>
      <c r="DL4881" s="61"/>
      <c r="DM4881" s="61"/>
    </row>
    <row r="4882" spans="1:117" s="25" customFormat="1" x14ac:dyDescent="0.2">
      <c r="A4882" s="117" t="s">
        <v>795</v>
      </c>
      <c r="B4882" s="117" t="s">
        <v>684</v>
      </c>
      <c r="C4882" s="117" t="s">
        <v>150</v>
      </c>
      <c r="I4882" s="116"/>
      <c r="J4882" s="116"/>
      <c r="K4882" s="116"/>
      <c r="L4882" s="116"/>
      <c r="M4882" s="116"/>
      <c r="N4882" s="116"/>
      <c r="AL4882" s="117"/>
      <c r="AN4882" s="35" t="str">
        <f t="shared" si="271"/>
        <v/>
      </c>
      <c r="AO4882" s="35" t="str">
        <f t="shared" si="272"/>
        <v>-</v>
      </c>
      <c r="AQ4882" s="25" t="str">
        <f t="shared" si="270"/>
        <v>-</v>
      </c>
      <c r="BP4882" s="61"/>
      <c r="CT4882" s="61"/>
      <c r="CU4882" s="61"/>
      <c r="CV4882" s="61"/>
      <c r="CW4882" s="61"/>
      <c r="CX4882" s="61"/>
      <c r="CY4882" s="61"/>
      <c r="CZ4882" s="61"/>
      <c r="DA4882" s="61"/>
      <c r="DB4882" s="61"/>
      <c r="DC4882" s="61"/>
      <c r="DD4882" s="61"/>
      <c r="DE4882" s="61"/>
      <c r="DF4882" s="61"/>
      <c r="DG4882" s="61"/>
      <c r="DH4882" s="61"/>
      <c r="DI4882" s="61"/>
      <c r="DJ4882" s="61"/>
      <c r="DK4882" s="61"/>
      <c r="DL4882" s="61"/>
      <c r="DM4882" s="61"/>
    </row>
    <row r="4883" spans="1:117" s="25" customFormat="1" x14ac:dyDescent="0.2">
      <c r="A4883" s="117" t="s">
        <v>796</v>
      </c>
      <c r="B4883" s="117" t="s">
        <v>684</v>
      </c>
      <c r="C4883" s="117" t="s">
        <v>149</v>
      </c>
      <c r="I4883" s="116"/>
      <c r="J4883" s="116"/>
      <c r="K4883" s="116"/>
      <c r="L4883" s="116"/>
      <c r="M4883" s="116"/>
      <c r="N4883" s="116"/>
      <c r="AL4883" s="117"/>
      <c r="AN4883" s="35" t="str">
        <f t="shared" si="271"/>
        <v/>
      </c>
      <c r="AO4883" s="35" t="str">
        <f t="shared" si="272"/>
        <v>-</v>
      </c>
      <c r="AQ4883" s="25" t="str">
        <f t="shared" si="270"/>
        <v>-</v>
      </c>
      <c r="BP4883" s="61"/>
      <c r="CT4883" s="61"/>
      <c r="CU4883" s="61"/>
      <c r="CV4883" s="61"/>
      <c r="CW4883" s="61"/>
      <c r="CX4883" s="61"/>
      <c r="CY4883" s="61"/>
      <c r="CZ4883" s="61"/>
      <c r="DA4883" s="61"/>
      <c r="DB4883" s="61"/>
      <c r="DC4883" s="61"/>
      <c r="DD4883" s="61"/>
      <c r="DE4883" s="61"/>
      <c r="DF4883" s="61"/>
      <c r="DG4883" s="61"/>
      <c r="DH4883" s="61"/>
      <c r="DI4883" s="61"/>
      <c r="DJ4883" s="61"/>
      <c r="DK4883" s="61"/>
      <c r="DL4883" s="61"/>
      <c r="DM4883" s="61"/>
    </row>
    <row r="4884" spans="1:117" s="25" customFormat="1" x14ac:dyDescent="0.2">
      <c r="A4884" s="117" t="s">
        <v>797</v>
      </c>
      <c r="B4884" s="117" t="s">
        <v>684</v>
      </c>
      <c r="C4884" s="117" t="s">
        <v>148</v>
      </c>
      <c r="I4884" s="116"/>
      <c r="J4884" s="116"/>
      <c r="K4884" s="116"/>
      <c r="L4884" s="116"/>
      <c r="M4884" s="116"/>
      <c r="N4884" s="116"/>
      <c r="AL4884" s="117"/>
      <c r="AN4884" s="35" t="str">
        <f t="shared" si="271"/>
        <v/>
      </c>
      <c r="AO4884" s="35" t="str">
        <f t="shared" si="272"/>
        <v>-</v>
      </c>
      <c r="AQ4884" s="25" t="str">
        <f t="shared" si="270"/>
        <v>-</v>
      </c>
      <c r="BP4884" s="61"/>
      <c r="CT4884" s="61"/>
      <c r="CU4884" s="61"/>
      <c r="CV4884" s="61"/>
      <c r="CW4884" s="61"/>
      <c r="CX4884" s="61"/>
      <c r="CY4884" s="61"/>
      <c r="CZ4884" s="61"/>
      <c r="DA4884" s="61"/>
      <c r="DB4884" s="61"/>
      <c r="DC4884" s="61"/>
      <c r="DD4884" s="61"/>
      <c r="DE4884" s="61"/>
      <c r="DF4884" s="61"/>
      <c r="DG4884" s="61"/>
      <c r="DH4884" s="61"/>
      <c r="DI4884" s="61"/>
      <c r="DJ4884" s="61"/>
      <c r="DK4884" s="61"/>
      <c r="DL4884" s="61"/>
      <c r="DM4884" s="61"/>
    </row>
    <row r="4885" spans="1:117" s="25" customFormat="1" x14ac:dyDescent="0.2">
      <c r="A4885" s="117" t="s">
        <v>798</v>
      </c>
      <c r="B4885" s="117" t="s">
        <v>684</v>
      </c>
      <c r="C4885" s="117" t="s">
        <v>147</v>
      </c>
      <c r="I4885" s="116"/>
      <c r="J4885" s="116"/>
      <c r="K4885" s="116"/>
      <c r="L4885" s="116"/>
      <c r="M4885" s="116"/>
      <c r="N4885" s="116"/>
      <c r="AL4885" s="117"/>
      <c r="AN4885" s="35" t="str">
        <f t="shared" si="271"/>
        <v/>
      </c>
      <c r="AO4885" s="35" t="str">
        <f t="shared" si="272"/>
        <v>-</v>
      </c>
      <c r="AQ4885" s="25" t="str">
        <f t="shared" si="270"/>
        <v>-</v>
      </c>
      <c r="BP4885" s="61"/>
      <c r="CT4885" s="61"/>
      <c r="CU4885" s="61"/>
      <c r="CV4885" s="61"/>
      <c r="CW4885" s="61"/>
      <c r="CX4885" s="61"/>
      <c r="CY4885" s="61"/>
      <c r="CZ4885" s="61"/>
      <c r="DA4885" s="61"/>
      <c r="DB4885" s="61"/>
      <c r="DC4885" s="61"/>
      <c r="DD4885" s="61"/>
      <c r="DE4885" s="61"/>
      <c r="DF4885" s="61"/>
      <c r="DG4885" s="61"/>
      <c r="DH4885" s="61"/>
      <c r="DI4885" s="61"/>
      <c r="DJ4885" s="61"/>
      <c r="DK4885" s="61"/>
      <c r="DL4885" s="61"/>
      <c r="DM4885" s="61"/>
    </row>
    <row r="4886" spans="1:117" s="25" customFormat="1" x14ac:dyDescent="0.2">
      <c r="A4886" s="117" t="s">
        <v>799</v>
      </c>
      <c r="B4886" s="117" t="s">
        <v>684</v>
      </c>
      <c r="C4886" s="117" t="s">
        <v>158</v>
      </c>
      <c r="I4886" s="116"/>
      <c r="J4886" s="116"/>
      <c r="K4886" s="116"/>
      <c r="L4886" s="116"/>
      <c r="M4886" s="116"/>
      <c r="N4886" s="116"/>
      <c r="AL4886" s="117"/>
      <c r="AN4886" s="35" t="str">
        <f t="shared" si="271"/>
        <v/>
      </c>
      <c r="AO4886" s="35" t="str">
        <f t="shared" si="272"/>
        <v>-</v>
      </c>
      <c r="AQ4886" s="25" t="str">
        <f t="shared" si="270"/>
        <v>-</v>
      </c>
      <c r="BP4886" s="61"/>
      <c r="CT4886" s="61"/>
      <c r="CU4886" s="61"/>
      <c r="CV4886" s="61"/>
      <c r="CW4886" s="61"/>
      <c r="CX4886" s="61"/>
      <c r="CY4886" s="61"/>
      <c r="CZ4886" s="61"/>
      <c r="DA4886" s="61"/>
      <c r="DB4886" s="61"/>
      <c r="DC4886" s="61"/>
      <c r="DD4886" s="61"/>
      <c r="DE4886" s="61"/>
      <c r="DF4886" s="61"/>
      <c r="DG4886" s="61"/>
      <c r="DH4886" s="61"/>
      <c r="DI4886" s="61"/>
      <c r="DJ4886" s="61"/>
      <c r="DK4886" s="61"/>
      <c r="DL4886" s="61"/>
      <c r="DM4886" s="61"/>
    </row>
    <row r="4887" spans="1:117" s="25" customFormat="1" x14ac:dyDescent="0.2">
      <c r="A4887" s="117" t="s">
        <v>800</v>
      </c>
      <c r="B4887" s="117" t="s">
        <v>684</v>
      </c>
      <c r="C4887" s="117" t="s">
        <v>157</v>
      </c>
      <c r="I4887" s="116"/>
      <c r="J4887" s="116"/>
      <c r="K4887" s="116"/>
      <c r="L4887" s="116"/>
      <c r="M4887" s="116"/>
      <c r="N4887" s="116"/>
      <c r="AL4887" s="117"/>
      <c r="AN4887" s="35" t="str">
        <f t="shared" si="271"/>
        <v/>
      </c>
      <c r="AO4887" s="35" t="str">
        <f t="shared" si="272"/>
        <v>-</v>
      </c>
      <c r="AQ4887" s="25" t="str">
        <f t="shared" si="270"/>
        <v>-</v>
      </c>
      <c r="BP4887" s="61"/>
      <c r="CT4887" s="61"/>
      <c r="CU4887" s="61"/>
      <c r="CV4887" s="61"/>
      <c r="CW4887" s="61"/>
      <c r="CX4887" s="61"/>
      <c r="CY4887" s="61"/>
      <c r="CZ4887" s="61"/>
      <c r="DA4887" s="61"/>
      <c r="DB4887" s="61"/>
      <c r="DC4887" s="61"/>
      <c r="DD4887" s="61"/>
      <c r="DE4887" s="61"/>
      <c r="DF4887" s="61"/>
      <c r="DG4887" s="61"/>
      <c r="DH4887" s="61"/>
      <c r="DI4887" s="61"/>
      <c r="DJ4887" s="61"/>
      <c r="DK4887" s="61"/>
      <c r="DL4887" s="61"/>
      <c r="DM4887" s="61"/>
    </row>
    <row r="4888" spans="1:117" s="25" customFormat="1" x14ac:dyDescent="0.2">
      <c r="A4888" s="117" t="s">
        <v>801</v>
      </c>
      <c r="B4888" s="117" t="s">
        <v>684</v>
      </c>
      <c r="C4888" s="117" t="s">
        <v>156</v>
      </c>
      <c r="I4888" s="116"/>
      <c r="J4888" s="116"/>
      <c r="K4888" s="116"/>
      <c r="L4888" s="116"/>
      <c r="M4888" s="116"/>
      <c r="N4888" s="116"/>
      <c r="AL4888" s="117"/>
      <c r="AN4888" s="35" t="str">
        <f t="shared" si="271"/>
        <v/>
      </c>
      <c r="AO4888" s="35" t="str">
        <f t="shared" si="272"/>
        <v>-</v>
      </c>
      <c r="AQ4888" s="25" t="str">
        <f t="shared" si="270"/>
        <v>-</v>
      </c>
      <c r="BP4888" s="61"/>
      <c r="CT4888" s="61"/>
      <c r="CU4888" s="61"/>
      <c r="CV4888" s="61"/>
      <c r="CW4888" s="61"/>
      <c r="CX4888" s="61"/>
      <c r="CY4888" s="61"/>
      <c r="CZ4888" s="61"/>
      <c r="DA4888" s="61"/>
      <c r="DB4888" s="61"/>
      <c r="DC4888" s="61"/>
      <c r="DD4888" s="61"/>
      <c r="DE4888" s="61"/>
      <c r="DF4888" s="61"/>
      <c r="DG4888" s="61"/>
      <c r="DH4888" s="61"/>
      <c r="DI4888" s="61"/>
      <c r="DJ4888" s="61"/>
      <c r="DK4888" s="61"/>
      <c r="DL4888" s="61"/>
      <c r="DM4888" s="61"/>
    </row>
    <row r="4889" spans="1:117" s="25" customFormat="1" x14ac:dyDescent="0.2">
      <c r="A4889" s="117" t="s">
        <v>802</v>
      </c>
      <c r="B4889" s="117" t="s">
        <v>683</v>
      </c>
      <c r="C4889" s="117" t="s">
        <v>148</v>
      </c>
      <c r="I4889" s="116"/>
      <c r="J4889" s="116"/>
      <c r="K4889" s="116"/>
      <c r="L4889" s="116"/>
      <c r="M4889" s="116"/>
      <c r="N4889" s="116"/>
      <c r="AL4889" s="117"/>
      <c r="AN4889" s="35" t="str">
        <f t="shared" si="271"/>
        <v/>
      </c>
      <c r="AO4889" s="35" t="str">
        <f t="shared" si="272"/>
        <v>-</v>
      </c>
      <c r="AQ4889" s="25" t="str">
        <f t="shared" si="270"/>
        <v>-</v>
      </c>
      <c r="BP4889" s="61"/>
      <c r="CT4889" s="61"/>
      <c r="CU4889" s="61"/>
      <c r="CV4889" s="61"/>
      <c r="CW4889" s="61"/>
      <c r="CX4889" s="61"/>
      <c r="CY4889" s="61"/>
      <c r="CZ4889" s="61"/>
      <c r="DA4889" s="61"/>
      <c r="DB4889" s="61"/>
      <c r="DC4889" s="61"/>
      <c r="DD4889" s="61"/>
      <c r="DE4889" s="61"/>
      <c r="DF4889" s="61"/>
      <c r="DG4889" s="61"/>
      <c r="DH4889" s="61"/>
      <c r="DI4889" s="61"/>
      <c r="DJ4889" s="61"/>
      <c r="DK4889" s="61"/>
      <c r="DL4889" s="61"/>
      <c r="DM4889" s="61"/>
    </row>
    <row r="4890" spans="1:117" s="25" customFormat="1" x14ac:dyDescent="0.2">
      <c r="A4890" s="117" t="s">
        <v>803</v>
      </c>
      <c r="B4890" s="117" t="s">
        <v>683</v>
      </c>
      <c r="C4890" s="117" t="s">
        <v>149</v>
      </c>
      <c r="I4890" s="116"/>
      <c r="J4890" s="116"/>
      <c r="K4890" s="116"/>
      <c r="L4890" s="116"/>
      <c r="M4890" s="116"/>
      <c r="N4890" s="116"/>
      <c r="AL4890" s="117"/>
      <c r="AN4890" s="35" t="str">
        <f t="shared" si="271"/>
        <v/>
      </c>
      <c r="AO4890" s="35" t="str">
        <f t="shared" si="272"/>
        <v>-</v>
      </c>
      <c r="AQ4890" s="25" t="str">
        <f t="shared" si="270"/>
        <v>-</v>
      </c>
      <c r="BP4890" s="61"/>
      <c r="CT4890" s="61"/>
      <c r="CU4890" s="61"/>
      <c r="CV4890" s="61"/>
      <c r="CW4890" s="61"/>
      <c r="CX4890" s="61"/>
      <c r="CY4890" s="61"/>
      <c r="CZ4890" s="61"/>
      <c r="DA4890" s="61"/>
      <c r="DB4890" s="61"/>
      <c r="DC4890" s="61"/>
      <c r="DD4890" s="61"/>
      <c r="DE4890" s="61"/>
      <c r="DF4890" s="61"/>
      <c r="DG4890" s="61"/>
      <c r="DH4890" s="61"/>
      <c r="DI4890" s="61"/>
      <c r="DJ4890" s="61"/>
      <c r="DK4890" s="61"/>
      <c r="DL4890" s="61"/>
      <c r="DM4890" s="61"/>
    </row>
    <row r="4891" spans="1:117" s="25" customFormat="1" x14ac:dyDescent="0.2">
      <c r="A4891" s="117" t="s">
        <v>804</v>
      </c>
      <c r="B4891" s="117" t="s">
        <v>683</v>
      </c>
      <c r="C4891" s="117" t="s">
        <v>150</v>
      </c>
      <c r="I4891" s="116"/>
      <c r="J4891" s="116"/>
      <c r="K4891" s="116"/>
      <c r="L4891" s="116"/>
      <c r="M4891" s="116"/>
      <c r="N4891" s="116"/>
      <c r="AL4891" s="117"/>
      <c r="AN4891" s="35" t="str">
        <f t="shared" si="271"/>
        <v/>
      </c>
      <c r="AO4891" s="35" t="str">
        <f t="shared" si="272"/>
        <v>-</v>
      </c>
      <c r="AQ4891" s="25" t="str">
        <f t="shared" si="270"/>
        <v>-</v>
      </c>
      <c r="BP4891" s="61"/>
      <c r="CT4891" s="61"/>
      <c r="CU4891" s="61"/>
      <c r="CV4891" s="61"/>
      <c r="CW4891" s="61"/>
      <c r="CX4891" s="61"/>
      <c r="CY4891" s="61"/>
      <c r="CZ4891" s="61"/>
      <c r="DA4891" s="61"/>
      <c r="DB4891" s="61"/>
      <c r="DC4891" s="61"/>
      <c r="DD4891" s="61"/>
      <c r="DE4891" s="61"/>
      <c r="DF4891" s="61"/>
      <c r="DG4891" s="61"/>
      <c r="DH4891" s="61"/>
      <c r="DI4891" s="61"/>
      <c r="DJ4891" s="61"/>
      <c r="DK4891" s="61"/>
      <c r="DL4891" s="61"/>
      <c r="DM4891" s="61"/>
    </row>
    <row r="4892" spans="1:117" s="25" customFormat="1" x14ac:dyDescent="0.2">
      <c r="A4892" s="117" t="s">
        <v>805</v>
      </c>
      <c r="B4892" s="117" t="s">
        <v>683</v>
      </c>
      <c r="C4892" s="117" t="s">
        <v>151</v>
      </c>
      <c r="I4892" s="116"/>
      <c r="J4892" s="116"/>
      <c r="K4892" s="116"/>
      <c r="L4892" s="116"/>
      <c r="M4892" s="116"/>
      <c r="N4892" s="116"/>
      <c r="AL4892" s="117"/>
      <c r="AN4892" s="35" t="str">
        <f t="shared" si="271"/>
        <v/>
      </c>
      <c r="AO4892" s="35" t="str">
        <f t="shared" si="272"/>
        <v>-</v>
      </c>
      <c r="AQ4892" s="25" t="str">
        <f t="shared" si="270"/>
        <v>-</v>
      </c>
      <c r="BP4892" s="61"/>
      <c r="CT4892" s="61"/>
      <c r="CU4892" s="61"/>
      <c r="CV4892" s="61"/>
      <c r="CW4892" s="61"/>
      <c r="CX4892" s="61"/>
      <c r="CY4892" s="61"/>
      <c r="CZ4892" s="61"/>
      <c r="DA4892" s="61"/>
      <c r="DB4892" s="61"/>
      <c r="DC4892" s="61"/>
      <c r="DD4892" s="61"/>
      <c r="DE4892" s="61"/>
      <c r="DF4892" s="61"/>
      <c r="DG4892" s="61"/>
      <c r="DH4892" s="61"/>
      <c r="DI4892" s="61"/>
      <c r="DJ4892" s="61"/>
      <c r="DK4892" s="61"/>
      <c r="DL4892" s="61"/>
      <c r="DM4892" s="61"/>
    </row>
    <row r="4893" spans="1:117" s="25" customFormat="1" x14ac:dyDescent="0.2">
      <c r="A4893" s="117" t="s">
        <v>806</v>
      </c>
      <c r="B4893" s="117" t="s">
        <v>683</v>
      </c>
      <c r="C4893" s="117" t="s">
        <v>152</v>
      </c>
      <c r="I4893" s="116"/>
      <c r="J4893" s="116"/>
      <c r="K4893" s="116"/>
      <c r="L4893" s="116"/>
      <c r="M4893" s="116"/>
      <c r="N4893" s="116"/>
      <c r="AL4893" s="117"/>
      <c r="AN4893" s="35" t="str">
        <f t="shared" si="271"/>
        <v/>
      </c>
      <c r="AO4893" s="35" t="str">
        <f t="shared" si="272"/>
        <v>-</v>
      </c>
      <c r="AQ4893" s="25" t="str">
        <f t="shared" si="270"/>
        <v>-</v>
      </c>
      <c r="BP4893" s="61"/>
      <c r="CT4893" s="61"/>
      <c r="CU4893" s="61"/>
      <c r="CV4893" s="61"/>
      <c r="CW4893" s="61"/>
      <c r="CX4893" s="61"/>
      <c r="CY4893" s="61"/>
      <c r="CZ4893" s="61"/>
      <c r="DA4893" s="61"/>
      <c r="DB4893" s="61"/>
      <c r="DC4893" s="61"/>
      <c r="DD4893" s="61"/>
      <c r="DE4893" s="61"/>
      <c r="DF4893" s="61"/>
      <c r="DG4893" s="61"/>
      <c r="DH4893" s="61"/>
      <c r="DI4893" s="61"/>
      <c r="DJ4893" s="61"/>
      <c r="DK4893" s="61"/>
      <c r="DL4893" s="61"/>
      <c r="DM4893" s="61"/>
    </row>
    <row r="4894" spans="1:117" s="25" customFormat="1" x14ac:dyDescent="0.2">
      <c r="A4894" s="117" t="s">
        <v>807</v>
      </c>
      <c r="B4894" s="117" t="s">
        <v>683</v>
      </c>
      <c r="C4894" s="117" t="s">
        <v>153</v>
      </c>
      <c r="I4894" s="116"/>
      <c r="J4894" s="116"/>
      <c r="K4894" s="116"/>
      <c r="L4894" s="116"/>
      <c r="M4894" s="116"/>
      <c r="N4894" s="116"/>
      <c r="AL4894" s="117"/>
      <c r="AN4894" s="35" t="str">
        <f t="shared" si="271"/>
        <v/>
      </c>
      <c r="AO4894" s="35" t="str">
        <f t="shared" si="272"/>
        <v>-</v>
      </c>
      <c r="AQ4894" s="25" t="str">
        <f t="shared" si="270"/>
        <v>-</v>
      </c>
      <c r="BP4894" s="61"/>
      <c r="CT4894" s="61"/>
      <c r="CU4894" s="61"/>
      <c r="CV4894" s="61"/>
      <c r="CW4894" s="61"/>
      <c r="CX4894" s="61"/>
      <c r="CY4894" s="61"/>
      <c r="CZ4894" s="61"/>
      <c r="DA4894" s="61"/>
      <c r="DB4894" s="61"/>
      <c r="DC4894" s="61"/>
      <c r="DD4894" s="61"/>
      <c r="DE4894" s="61"/>
      <c r="DF4894" s="61"/>
      <c r="DG4894" s="61"/>
      <c r="DH4894" s="61"/>
      <c r="DI4894" s="61"/>
      <c r="DJ4894" s="61"/>
      <c r="DK4894" s="61"/>
      <c r="DL4894" s="61"/>
      <c r="DM4894" s="61"/>
    </row>
    <row r="4895" spans="1:117" s="25" customFormat="1" x14ac:dyDescent="0.2">
      <c r="A4895" s="117" t="s">
        <v>808</v>
      </c>
      <c r="B4895" s="117" t="s">
        <v>683</v>
      </c>
      <c r="C4895" s="117" t="s">
        <v>154</v>
      </c>
      <c r="I4895" s="116"/>
      <c r="J4895" s="116"/>
      <c r="K4895" s="116"/>
      <c r="L4895" s="116"/>
      <c r="M4895" s="116"/>
      <c r="N4895" s="116"/>
      <c r="AL4895" s="117"/>
      <c r="AN4895" s="35" t="str">
        <f t="shared" si="271"/>
        <v/>
      </c>
      <c r="AO4895" s="35" t="str">
        <f t="shared" si="272"/>
        <v>-</v>
      </c>
      <c r="AQ4895" s="25" t="str">
        <f t="shared" si="270"/>
        <v>-</v>
      </c>
      <c r="BP4895" s="61"/>
      <c r="CT4895" s="61"/>
      <c r="CU4895" s="61"/>
      <c r="CV4895" s="61"/>
      <c r="CW4895" s="61"/>
      <c r="CX4895" s="61"/>
      <c r="CY4895" s="61"/>
      <c r="CZ4895" s="61"/>
      <c r="DA4895" s="61"/>
      <c r="DB4895" s="61"/>
      <c r="DC4895" s="61"/>
      <c r="DD4895" s="61"/>
      <c r="DE4895" s="61"/>
      <c r="DF4895" s="61"/>
      <c r="DG4895" s="61"/>
      <c r="DH4895" s="61"/>
      <c r="DI4895" s="61"/>
      <c r="DJ4895" s="61"/>
      <c r="DK4895" s="61"/>
      <c r="DL4895" s="61"/>
      <c r="DM4895" s="61"/>
    </row>
    <row r="4896" spans="1:117" s="25" customFormat="1" x14ac:dyDescent="0.2">
      <c r="A4896" s="117" t="s">
        <v>809</v>
      </c>
      <c r="B4896" s="117" t="s">
        <v>683</v>
      </c>
      <c r="C4896" s="117" t="s">
        <v>155</v>
      </c>
      <c r="I4896" s="116"/>
      <c r="J4896" s="116"/>
      <c r="K4896" s="116"/>
      <c r="L4896" s="116"/>
      <c r="M4896" s="116"/>
      <c r="N4896" s="116"/>
      <c r="AL4896" s="117"/>
      <c r="AN4896" s="35" t="str">
        <f t="shared" si="271"/>
        <v/>
      </c>
      <c r="AO4896" s="35" t="str">
        <f t="shared" si="272"/>
        <v>-</v>
      </c>
      <c r="AQ4896" s="25" t="str">
        <f t="shared" si="270"/>
        <v>-</v>
      </c>
      <c r="BP4896" s="61"/>
      <c r="CT4896" s="61"/>
      <c r="CU4896" s="61"/>
      <c r="CV4896" s="61"/>
      <c r="CW4896" s="61"/>
      <c r="CX4896" s="61"/>
      <c r="CY4896" s="61"/>
      <c r="CZ4896" s="61"/>
      <c r="DA4896" s="61"/>
      <c r="DB4896" s="61"/>
      <c r="DC4896" s="61"/>
      <c r="DD4896" s="61"/>
      <c r="DE4896" s="61"/>
      <c r="DF4896" s="61"/>
      <c r="DG4896" s="61"/>
      <c r="DH4896" s="61"/>
      <c r="DI4896" s="61"/>
      <c r="DJ4896" s="61"/>
      <c r="DK4896" s="61"/>
      <c r="DL4896" s="61"/>
      <c r="DM4896" s="61"/>
    </row>
    <row r="4897" spans="1:117" s="25" customFormat="1" x14ac:dyDescent="0.2">
      <c r="A4897" s="117" t="s">
        <v>810</v>
      </c>
      <c r="B4897" s="117" t="s">
        <v>683</v>
      </c>
      <c r="C4897" s="117" t="s">
        <v>156</v>
      </c>
      <c r="I4897" s="116"/>
      <c r="J4897" s="116"/>
      <c r="K4897" s="116"/>
      <c r="L4897" s="116"/>
      <c r="M4897" s="116"/>
      <c r="N4897" s="116"/>
      <c r="AL4897" s="117"/>
      <c r="AN4897" s="35" t="str">
        <f t="shared" si="271"/>
        <v/>
      </c>
      <c r="AO4897" s="35" t="str">
        <f t="shared" si="272"/>
        <v>-</v>
      </c>
      <c r="AQ4897" s="25" t="str">
        <f t="shared" si="270"/>
        <v>-</v>
      </c>
      <c r="BP4897" s="61"/>
      <c r="CT4897" s="61"/>
      <c r="CU4897" s="61"/>
      <c r="CV4897" s="61"/>
      <c r="CW4897" s="61"/>
      <c r="CX4897" s="61"/>
      <c r="CY4897" s="61"/>
      <c r="CZ4897" s="61"/>
      <c r="DA4897" s="61"/>
      <c r="DB4897" s="61"/>
      <c r="DC4897" s="61"/>
      <c r="DD4897" s="61"/>
      <c r="DE4897" s="61"/>
      <c r="DF4897" s="61"/>
      <c r="DG4897" s="61"/>
      <c r="DH4897" s="61"/>
      <c r="DI4897" s="61"/>
      <c r="DJ4897" s="61"/>
      <c r="DK4897" s="61"/>
      <c r="DL4897" s="61"/>
      <c r="DM4897" s="61"/>
    </row>
    <row r="4898" spans="1:117" s="25" customFormat="1" x14ac:dyDescent="0.2">
      <c r="A4898" s="117" t="s">
        <v>811</v>
      </c>
      <c r="B4898" s="117" t="s">
        <v>683</v>
      </c>
      <c r="C4898" s="117" t="s">
        <v>157</v>
      </c>
      <c r="I4898" s="116"/>
      <c r="J4898" s="116"/>
      <c r="K4898" s="116"/>
      <c r="L4898" s="116"/>
      <c r="M4898" s="116"/>
      <c r="N4898" s="116"/>
      <c r="AL4898" s="117"/>
      <c r="AN4898" s="35" t="str">
        <f t="shared" si="271"/>
        <v/>
      </c>
      <c r="AO4898" s="35" t="str">
        <f t="shared" si="272"/>
        <v>-</v>
      </c>
      <c r="AQ4898" s="25" t="str">
        <f t="shared" si="270"/>
        <v>-</v>
      </c>
      <c r="BP4898" s="61"/>
      <c r="CT4898" s="61"/>
      <c r="CU4898" s="61"/>
      <c r="CV4898" s="61"/>
      <c r="CW4898" s="61"/>
      <c r="CX4898" s="61"/>
      <c r="CY4898" s="61"/>
      <c r="CZ4898" s="61"/>
      <c r="DA4898" s="61"/>
      <c r="DB4898" s="61"/>
      <c r="DC4898" s="61"/>
      <c r="DD4898" s="61"/>
      <c r="DE4898" s="61"/>
      <c r="DF4898" s="61"/>
      <c r="DG4898" s="61"/>
      <c r="DH4898" s="61"/>
      <c r="DI4898" s="61"/>
      <c r="DJ4898" s="61"/>
      <c r="DK4898" s="61"/>
      <c r="DL4898" s="61"/>
      <c r="DM4898" s="61"/>
    </row>
    <row r="4899" spans="1:117" s="25" customFormat="1" x14ac:dyDescent="0.2">
      <c r="A4899" s="117" t="s">
        <v>812</v>
      </c>
      <c r="B4899" s="117" t="s">
        <v>683</v>
      </c>
      <c r="C4899" s="117" t="s">
        <v>158</v>
      </c>
      <c r="I4899" s="116"/>
      <c r="J4899" s="116"/>
      <c r="K4899" s="116"/>
      <c r="L4899" s="116"/>
      <c r="M4899" s="116"/>
      <c r="N4899" s="116"/>
      <c r="AL4899" s="117"/>
      <c r="AN4899" s="35" t="str">
        <f t="shared" si="271"/>
        <v/>
      </c>
      <c r="AO4899" s="35" t="str">
        <f t="shared" si="272"/>
        <v>-</v>
      </c>
      <c r="AQ4899" s="25" t="str">
        <f t="shared" si="270"/>
        <v>-</v>
      </c>
      <c r="BP4899" s="61"/>
      <c r="CT4899" s="61"/>
      <c r="CU4899" s="61"/>
      <c r="CV4899" s="61"/>
      <c r="CW4899" s="61"/>
      <c r="CX4899" s="61"/>
      <c r="CY4899" s="61"/>
      <c r="CZ4899" s="61"/>
      <c r="DA4899" s="61"/>
      <c r="DB4899" s="61"/>
      <c r="DC4899" s="61"/>
      <c r="DD4899" s="61"/>
      <c r="DE4899" s="61"/>
      <c r="DF4899" s="61"/>
      <c r="DG4899" s="61"/>
      <c r="DH4899" s="61"/>
      <c r="DI4899" s="61"/>
      <c r="DJ4899" s="61"/>
      <c r="DK4899" s="61"/>
      <c r="DL4899" s="61"/>
      <c r="DM4899" s="61"/>
    </row>
    <row r="4900" spans="1:117" s="25" customFormat="1" x14ac:dyDescent="0.2">
      <c r="A4900" s="117" t="s">
        <v>813</v>
      </c>
      <c r="B4900" s="117" t="s">
        <v>683</v>
      </c>
      <c r="C4900" s="117" t="s">
        <v>147</v>
      </c>
      <c r="I4900" s="116"/>
      <c r="J4900" s="116"/>
      <c r="K4900" s="116"/>
      <c r="L4900" s="116"/>
      <c r="M4900" s="116"/>
      <c r="N4900" s="116"/>
      <c r="AL4900" s="117"/>
      <c r="AN4900" s="35" t="str">
        <f t="shared" si="271"/>
        <v/>
      </c>
      <c r="AO4900" s="35" t="str">
        <f t="shared" si="272"/>
        <v>-</v>
      </c>
      <c r="AQ4900" s="25" t="str">
        <f t="shared" si="270"/>
        <v>-</v>
      </c>
      <c r="BP4900" s="61"/>
      <c r="CT4900" s="61"/>
      <c r="CU4900" s="61"/>
      <c r="CV4900" s="61"/>
      <c r="CW4900" s="61"/>
      <c r="CX4900" s="61"/>
      <c r="CY4900" s="61"/>
      <c r="CZ4900" s="61"/>
      <c r="DA4900" s="61"/>
      <c r="DB4900" s="61"/>
      <c r="DC4900" s="61"/>
      <c r="DD4900" s="61"/>
      <c r="DE4900" s="61"/>
      <c r="DF4900" s="61"/>
      <c r="DG4900" s="61"/>
      <c r="DH4900" s="61"/>
      <c r="DI4900" s="61"/>
      <c r="DJ4900" s="61"/>
      <c r="DK4900" s="61"/>
      <c r="DL4900" s="61"/>
      <c r="DM4900" s="61"/>
    </row>
    <row r="4901" spans="1:117" s="25" customFormat="1" x14ac:dyDescent="0.2">
      <c r="A4901" s="117" t="s">
        <v>802</v>
      </c>
      <c r="B4901" s="117" t="s">
        <v>684</v>
      </c>
      <c r="C4901" s="117" t="s">
        <v>155</v>
      </c>
      <c r="I4901" s="116"/>
      <c r="J4901" s="116"/>
      <c r="K4901" s="116"/>
      <c r="L4901" s="116"/>
      <c r="M4901" s="116"/>
      <c r="N4901" s="116"/>
      <c r="AL4901" s="117"/>
      <c r="AN4901" s="35" t="str">
        <f t="shared" si="271"/>
        <v/>
      </c>
      <c r="AO4901" s="35" t="str">
        <f t="shared" si="272"/>
        <v>-</v>
      </c>
      <c r="AQ4901" s="25" t="str">
        <f t="shared" ref="AQ4901:AQ4964" si="273">CONCATENATE(TRIM(LEFT(AP4901,LEN(AP4901)-LEN(RIGHT(AP4901)))),"-",RIGHT(AP4901))</f>
        <v>-</v>
      </c>
      <c r="BP4901" s="61"/>
      <c r="CT4901" s="61"/>
      <c r="CU4901" s="61"/>
      <c r="CV4901" s="61"/>
      <c r="CW4901" s="61"/>
      <c r="CX4901" s="61"/>
      <c r="CY4901" s="61"/>
      <c r="CZ4901" s="61"/>
      <c r="DA4901" s="61"/>
      <c r="DB4901" s="61"/>
      <c r="DC4901" s="61"/>
      <c r="DD4901" s="61"/>
      <c r="DE4901" s="61"/>
      <c r="DF4901" s="61"/>
      <c r="DG4901" s="61"/>
      <c r="DH4901" s="61"/>
      <c r="DI4901" s="61"/>
      <c r="DJ4901" s="61"/>
      <c r="DK4901" s="61"/>
      <c r="DL4901" s="61"/>
      <c r="DM4901" s="61"/>
    </row>
    <row r="4902" spans="1:117" s="25" customFormat="1" x14ac:dyDescent="0.2">
      <c r="A4902" s="117" t="s">
        <v>803</v>
      </c>
      <c r="B4902" s="117" t="s">
        <v>684</v>
      </c>
      <c r="C4902" s="117" t="s">
        <v>154</v>
      </c>
      <c r="I4902" s="116"/>
      <c r="J4902" s="116"/>
      <c r="K4902" s="116"/>
      <c r="L4902" s="116"/>
      <c r="M4902" s="116"/>
      <c r="N4902" s="116"/>
      <c r="AL4902" s="117"/>
      <c r="AN4902" s="35" t="str">
        <f t="shared" si="271"/>
        <v/>
      </c>
      <c r="AO4902" s="35" t="str">
        <f t="shared" si="272"/>
        <v>-</v>
      </c>
      <c r="AQ4902" s="25" t="str">
        <f t="shared" si="273"/>
        <v>-</v>
      </c>
      <c r="BP4902" s="61"/>
      <c r="CT4902" s="61"/>
      <c r="CU4902" s="61"/>
      <c r="CV4902" s="61"/>
      <c r="CW4902" s="61"/>
      <c r="CX4902" s="61"/>
      <c r="CY4902" s="61"/>
      <c r="CZ4902" s="61"/>
      <c r="DA4902" s="61"/>
      <c r="DB4902" s="61"/>
      <c r="DC4902" s="61"/>
      <c r="DD4902" s="61"/>
      <c r="DE4902" s="61"/>
      <c r="DF4902" s="61"/>
      <c r="DG4902" s="61"/>
      <c r="DH4902" s="61"/>
      <c r="DI4902" s="61"/>
      <c r="DJ4902" s="61"/>
      <c r="DK4902" s="61"/>
      <c r="DL4902" s="61"/>
      <c r="DM4902" s="61"/>
    </row>
    <row r="4903" spans="1:117" s="25" customFormat="1" x14ac:dyDescent="0.2">
      <c r="A4903" s="117" t="s">
        <v>804</v>
      </c>
      <c r="B4903" s="117" t="s">
        <v>684</v>
      </c>
      <c r="C4903" s="117" t="s">
        <v>153</v>
      </c>
      <c r="I4903" s="116"/>
      <c r="J4903" s="116"/>
      <c r="K4903" s="116"/>
      <c r="L4903" s="116"/>
      <c r="M4903" s="116"/>
      <c r="N4903" s="116"/>
      <c r="AL4903" s="117"/>
      <c r="AN4903" s="35" t="str">
        <f t="shared" si="271"/>
        <v/>
      </c>
      <c r="AO4903" s="35" t="str">
        <f t="shared" si="272"/>
        <v>-</v>
      </c>
      <c r="AQ4903" s="25" t="str">
        <f t="shared" si="273"/>
        <v>-</v>
      </c>
      <c r="BP4903" s="61"/>
      <c r="CT4903" s="61"/>
      <c r="CU4903" s="61"/>
      <c r="CV4903" s="61"/>
      <c r="CW4903" s="61"/>
      <c r="CX4903" s="61"/>
      <c r="CY4903" s="61"/>
      <c r="CZ4903" s="61"/>
      <c r="DA4903" s="61"/>
      <c r="DB4903" s="61"/>
      <c r="DC4903" s="61"/>
      <c r="DD4903" s="61"/>
      <c r="DE4903" s="61"/>
      <c r="DF4903" s="61"/>
      <c r="DG4903" s="61"/>
      <c r="DH4903" s="61"/>
      <c r="DI4903" s="61"/>
      <c r="DJ4903" s="61"/>
      <c r="DK4903" s="61"/>
      <c r="DL4903" s="61"/>
      <c r="DM4903" s="61"/>
    </row>
    <row r="4904" spans="1:117" s="25" customFormat="1" x14ac:dyDescent="0.2">
      <c r="A4904" s="117" t="s">
        <v>805</v>
      </c>
      <c r="B4904" s="117" t="s">
        <v>684</v>
      </c>
      <c r="C4904" s="117" t="s">
        <v>152</v>
      </c>
      <c r="I4904" s="116"/>
      <c r="J4904" s="116"/>
      <c r="K4904" s="116"/>
      <c r="L4904" s="116"/>
      <c r="M4904" s="116"/>
      <c r="N4904" s="116"/>
      <c r="AL4904" s="117"/>
      <c r="AN4904" s="35" t="str">
        <f t="shared" si="271"/>
        <v/>
      </c>
      <c r="AO4904" s="35" t="str">
        <f t="shared" si="272"/>
        <v>-</v>
      </c>
      <c r="AQ4904" s="25" t="str">
        <f t="shared" si="273"/>
        <v>-</v>
      </c>
      <c r="BP4904" s="61"/>
      <c r="CT4904" s="61"/>
      <c r="CU4904" s="61"/>
      <c r="CV4904" s="61"/>
      <c r="CW4904" s="61"/>
      <c r="CX4904" s="61"/>
      <c r="CY4904" s="61"/>
      <c r="CZ4904" s="61"/>
      <c r="DA4904" s="61"/>
      <c r="DB4904" s="61"/>
      <c r="DC4904" s="61"/>
      <c r="DD4904" s="61"/>
      <c r="DE4904" s="61"/>
      <c r="DF4904" s="61"/>
      <c r="DG4904" s="61"/>
      <c r="DH4904" s="61"/>
      <c r="DI4904" s="61"/>
      <c r="DJ4904" s="61"/>
      <c r="DK4904" s="61"/>
      <c r="DL4904" s="61"/>
      <c r="DM4904" s="61"/>
    </row>
    <row r="4905" spans="1:117" s="25" customFormat="1" x14ac:dyDescent="0.2">
      <c r="A4905" s="117" t="s">
        <v>806</v>
      </c>
      <c r="B4905" s="117" t="s">
        <v>684</v>
      </c>
      <c r="C4905" s="117" t="s">
        <v>151</v>
      </c>
      <c r="I4905" s="116"/>
      <c r="J4905" s="116"/>
      <c r="K4905" s="116"/>
      <c r="L4905" s="116"/>
      <c r="M4905" s="116"/>
      <c r="N4905" s="116"/>
      <c r="AL4905" s="117"/>
      <c r="AN4905" s="35" t="str">
        <f t="shared" si="271"/>
        <v/>
      </c>
      <c r="AO4905" s="35" t="str">
        <f t="shared" si="272"/>
        <v>-</v>
      </c>
      <c r="AQ4905" s="25" t="str">
        <f t="shared" si="273"/>
        <v>-</v>
      </c>
      <c r="BP4905" s="61"/>
      <c r="CT4905" s="61"/>
      <c r="CU4905" s="61"/>
      <c r="CV4905" s="61"/>
      <c r="CW4905" s="61"/>
      <c r="CX4905" s="61"/>
      <c r="CY4905" s="61"/>
      <c r="CZ4905" s="61"/>
      <c r="DA4905" s="61"/>
      <c r="DB4905" s="61"/>
      <c r="DC4905" s="61"/>
      <c r="DD4905" s="61"/>
      <c r="DE4905" s="61"/>
      <c r="DF4905" s="61"/>
      <c r="DG4905" s="61"/>
      <c r="DH4905" s="61"/>
      <c r="DI4905" s="61"/>
      <c r="DJ4905" s="61"/>
      <c r="DK4905" s="61"/>
      <c r="DL4905" s="61"/>
      <c r="DM4905" s="61"/>
    </row>
    <row r="4906" spans="1:117" s="25" customFormat="1" x14ac:dyDescent="0.2">
      <c r="A4906" s="117" t="s">
        <v>807</v>
      </c>
      <c r="B4906" s="117" t="s">
        <v>684</v>
      </c>
      <c r="C4906" s="117" t="s">
        <v>150</v>
      </c>
      <c r="I4906" s="116"/>
      <c r="J4906" s="116"/>
      <c r="K4906" s="116"/>
      <c r="L4906" s="116"/>
      <c r="M4906" s="116"/>
      <c r="N4906" s="116"/>
      <c r="AL4906" s="117"/>
      <c r="AN4906" s="35" t="str">
        <f t="shared" si="271"/>
        <v/>
      </c>
      <c r="AO4906" s="35" t="str">
        <f t="shared" si="272"/>
        <v>-</v>
      </c>
      <c r="AQ4906" s="25" t="str">
        <f t="shared" si="273"/>
        <v>-</v>
      </c>
      <c r="BP4906" s="61"/>
      <c r="CT4906" s="61"/>
      <c r="CU4906" s="61"/>
      <c r="CV4906" s="61"/>
      <c r="CW4906" s="61"/>
      <c r="CX4906" s="61"/>
      <c r="CY4906" s="61"/>
      <c r="CZ4906" s="61"/>
      <c r="DA4906" s="61"/>
      <c r="DB4906" s="61"/>
      <c r="DC4906" s="61"/>
      <c r="DD4906" s="61"/>
      <c r="DE4906" s="61"/>
      <c r="DF4906" s="61"/>
      <c r="DG4906" s="61"/>
      <c r="DH4906" s="61"/>
      <c r="DI4906" s="61"/>
      <c r="DJ4906" s="61"/>
      <c r="DK4906" s="61"/>
      <c r="DL4906" s="61"/>
      <c r="DM4906" s="61"/>
    </row>
    <row r="4907" spans="1:117" s="25" customFormat="1" x14ac:dyDescent="0.2">
      <c r="A4907" s="117" t="s">
        <v>808</v>
      </c>
      <c r="B4907" s="117" t="s">
        <v>684</v>
      </c>
      <c r="C4907" s="117" t="s">
        <v>149</v>
      </c>
      <c r="I4907" s="116"/>
      <c r="J4907" s="116"/>
      <c r="K4907" s="116"/>
      <c r="L4907" s="116"/>
      <c r="M4907" s="116"/>
      <c r="N4907" s="116"/>
      <c r="AL4907" s="117"/>
      <c r="AN4907" s="35" t="str">
        <f t="shared" si="271"/>
        <v/>
      </c>
      <c r="AO4907" s="35" t="str">
        <f t="shared" si="272"/>
        <v>-</v>
      </c>
      <c r="AQ4907" s="25" t="str">
        <f t="shared" si="273"/>
        <v>-</v>
      </c>
      <c r="BP4907" s="61"/>
      <c r="CT4907" s="61"/>
      <c r="CU4907" s="61"/>
      <c r="CV4907" s="61"/>
      <c r="CW4907" s="61"/>
      <c r="CX4907" s="61"/>
      <c r="CY4907" s="61"/>
      <c r="CZ4907" s="61"/>
      <c r="DA4907" s="61"/>
      <c r="DB4907" s="61"/>
      <c r="DC4907" s="61"/>
      <c r="DD4907" s="61"/>
      <c r="DE4907" s="61"/>
      <c r="DF4907" s="61"/>
      <c r="DG4907" s="61"/>
      <c r="DH4907" s="61"/>
      <c r="DI4907" s="61"/>
      <c r="DJ4907" s="61"/>
      <c r="DK4907" s="61"/>
      <c r="DL4907" s="61"/>
      <c r="DM4907" s="61"/>
    </row>
    <row r="4908" spans="1:117" s="25" customFormat="1" x14ac:dyDescent="0.2">
      <c r="A4908" s="117" t="s">
        <v>809</v>
      </c>
      <c r="B4908" s="117" t="s">
        <v>684</v>
      </c>
      <c r="C4908" s="117" t="s">
        <v>148</v>
      </c>
      <c r="I4908" s="116"/>
      <c r="J4908" s="116"/>
      <c r="K4908" s="116"/>
      <c r="L4908" s="116"/>
      <c r="M4908" s="116"/>
      <c r="N4908" s="116"/>
      <c r="AL4908" s="117"/>
      <c r="AN4908" s="35" t="str">
        <f t="shared" si="271"/>
        <v/>
      </c>
      <c r="AO4908" s="35" t="str">
        <f t="shared" si="272"/>
        <v>-</v>
      </c>
      <c r="AQ4908" s="25" t="str">
        <f t="shared" si="273"/>
        <v>-</v>
      </c>
      <c r="BP4908" s="61"/>
      <c r="CT4908" s="61"/>
      <c r="CU4908" s="61"/>
      <c r="CV4908" s="61"/>
      <c r="CW4908" s="61"/>
      <c r="CX4908" s="61"/>
      <c r="CY4908" s="61"/>
      <c r="CZ4908" s="61"/>
      <c r="DA4908" s="61"/>
      <c r="DB4908" s="61"/>
      <c r="DC4908" s="61"/>
      <c r="DD4908" s="61"/>
      <c r="DE4908" s="61"/>
      <c r="DF4908" s="61"/>
      <c r="DG4908" s="61"/>
      <c r="DH4908" s="61"/>
      <c r="DI4908" s="61"/>
      <c r="DJ4908" s="61"/>
      <c r="DK4908" s="61"/>
      <c r="DL4908" s="61"/>
      <c r="DM4908" s="61"/>
    </row>
    <row r="4909" spans="1:117" s="25" customFormat="1" x14ac:dyDescent="0.2">
      <c r="A4909" s="117" t="s">
        <v>810</v>
      </c>
      <c r="B4909" s="117" t="s">
        <v>684</v>
      </c>
      <c r="C4909" s="117" t="s">
        <v>147</v>
      </c>
      <c r="I4909" s="116"/>
      <c r="J4909" s="116"/>
      <c r="K4909" s="116"/>
      <c r="L4909" s="116"/>
      <c r="M4909" s="116"/>
      <c r="N4909" s="116"/>
      <c r="AL4909" s="117"/>
      <c r="AN4909" s="35" t="str">
        <f t="shared" si="271"/>
        <v/>
      </c>
      <c r="AO4909" s="35" t="str">
        <f t="shared" si="272"/>
        <v>-</v>
      </c>
      <c r="AQ4909" s="25" t="str">
        <f t="shared" si="273"/>
        <v>-</v>
      </c>
      <c r="BP4909" s="61"/>
      <c r="CT4909" s="61"/>
      <c r="CU4909" s="61"/>
      <c r="CV4909" s="61"/>
      <c r="CW4909" s="61"/>
      <c r="CX4909" s="61"/>
      <c r="CY4909" s="61"/>
      <c r="CZ4909" s="61"/>
      <c r="DA4909" s="61"/>
      <c r="DB4909" s="61"/>
      <c r="DC4909" s="61"/>
      <c r="DD4909" s="61"/>
      <c r="DE4909" s="61"/>
      <c r="DF4909" s="61"/>
      <c r="DG4909" s="61"/>
      <c r="DH4909" s="61"/>
      <c r="DI4909" s="61"/>
      <c r="DJ4909" s="61"/>
      <c r="DK4909" s="61"/>
      <c r="DL4909" s="61"/>
      <c r="DM4909" s="61"/>
    </row>
    <row r="4910" spans="1:117" s="25" customFormat="1" x14ac:dyDescent="0.2">
      <c r="A4910" s="117" t="s">
        <v>811</v>
      </c>
      <c r="B4910" s="117" t="s">
        <v>684</v>
      </c>
      <c r="C4910" s="117" t="s">
        <v>158</v>
      </c>
      <c r="I4910" s="116"/>
      <c r="J4910" s="116"/>
      <c r="K4910" s="116"/>
      <c r="L4910" s="116"/>
      <c r="M4910" s="116"/>
      <c r="N4910" s="116"/>
      <c r="AL4910" s="117"/>
      <c r="AN4910" s="35" t="str">
        <f t="shared" si="271"/>
        <v/>
      </c>
      <c r="AO4910" s="35" t="str">
        <f t="shared" si="272"/>
        <v>-</v>
      </c>
      <c r="AQ4910" s="25" t="str">
        <f t="shared" si="273"/>
        <v>-</v>
      </c>
      <c r="BP4910" s="61"/>
      <c r="CT4910" s="61"/>
      <c r="CU4910" s="61"/>
      <c r="CV4910" s="61"/>
      <c r="CW4910" s="61"/>
      <c r="CX4910" s="61"/>
      <c r="CY4910" s="61"/>
      <c r="CZ4910" s="61"/>
      <c r="DA4910" s="61"/>
      <c r="DB4910" s="61"/>
      <c r="DC4910" s="61"/>
      <c r="DD4910" s="61"/>
      <c r="DE4910" s="61"/>
      <c r="DF4910" s="61"/>
      <c r="DG4910" s="61"/>
      <c r="DH4910" s="61"/>
      <c r="DI4910" s="61"/>
      <c r="DJ4910" s="61"/>
      <c r="DK4910" s="61"/>
      <c r="DL4910" s="61"/>
      <c r="DM4910" s="61"/>
    </row>
    <row r="4911" spans="1:117" s="25" customFormat="1" x14ac:dyDescent="0.2">
      <c r="A4911" s="117" t="s">
        <v>812</v>
      </c>
      <c r="B4911" s="117" t="s">
        <v>684</v>
      </c>
      <c r="C4911" s="117" t="s">
        <v>157</v>
      </c>
      <c r="I4911" s="116"/>
      <c r="J4911" s="116"/>
      <c r="K4911" s="116"/>
      <c r="L4911" s="116"/>
      <c r="M4911" s="116"/>
      <c r="N4911" s="116"/>
      <c r="AL4911" s="117"/>
      <c r="AN4911" s="35" t="str">
        <f t="shared" si="271"/>
        <v/>
      </c>
      <c r="AO4911" s="35" t="str">
        <f t="shared" si="272"/>
        <v>-</v>
      </c>
      <c r="AQ4911" s="25" t="str">
        <f t="shared" si="273"/>
        <v>-</v>
      </c>
      <c r="BP4911" s="61"/>
      <c r="CT4911" s="61"/>
      <c r="CU4911" s="61"/>
      <c r="CV4911" s="61"/>
      <c r="CW4911" s="61"/>
      <c r="CX4911" s="61"/>
      <c r="CY4911" s="61"/>
      <c r="CZ4911" s="61"/>
      <c r="DA4911" s="61"/>
      <c r="DB4911" s="61"/>
      <c r="DC4911" s="61"/>
      <c r="DD4911" s="61"/>
      <c r="DE4911" s="61"/>
      <c r="DF4911" s="61"/>
      <c r="DG4911" s="61"/>
      <c r="DH4911" s="61"/>
      <c r="DI4911" s="61"/>
      <c r="DJ4911" s="61"/>
      <c r="DK4911" s="61"/>
      <c r="DL4911" s="61"/>
      <c r="DM4911" s="61"/>
    </row>
    <row r="4912" spans="1:117" s="25" customFormat="1" x14ac:dyDescent="0.2">
      <c r="A4912" s="117" t="s">
        <v>813</v>
      </c>
      <c r="B4912" s="117" t="s">
        <v>684</v>
      </c>
      <c r="C4912" s="117" t="s">
        <v>156</v>
      </c>
      <c r="I4912" s="116"/>
      <c r="J4912" s="116"/>
      <c r="K4912" s="116"/>
      <c r="L4912" s="116"/>
      <c r="M4912" s="116"/>
      <c r="N4912" s="116"/>
      <c r="AL4912" s="117"/>
      <c r="AN4912" s="35" t="str">
        <f t="shared" si="271"/>
        <v/>
      </c>
      <c r="AO4912" s="35" t="str">
        <f t="shared" si="272"/>
        <v>-</v>
      </c>
      <c r="AQ4912" s="25" t="str">
        <f t="shared" si="273"/>
        <v>-</v>
      </c>
      <c r="BP4912" s="61"/>
      <c r="CT4912" s="61"/>
      <c r="CU4912" s="61"/>
      <c r="CV4912" s="61"/>
      <c r="CW4912" s="61"/>
      <c r="CX4912" s="61"/>
      <c r="CY4912" s="61"/>
      <c r="CZ4912" s="61"/>
      <c r="DA4912" s="61"/>
      <c r="DB4912" s="61"/>
      <c r="DC4912" s="61"/>
      <c r="DD4912" s="61"/>
      <c r="DE4912" s="61"/>
      <c r="DF4912" s="61"/>
      <c r="DG4912" s="61"/>
      <c r="DH4912" s="61"/>
      <c r="DI4912" s="61"/>
      <c r="DJ4912" s="61"/>
      <c r="DK4912" s="61"/>
      <c r="DL4912" s="61"/>
      <c r="DM4912" s="61"/>
    </row>
    <row r="4913" spans="1:117" s="25" customFormat="1" x14ac:dyDescent="0.2">
      <c r="A4913" s="117" t="s">
        <v>814</v>
      </c>
      <c r="B4913" s="117" t="s">
        <v>683</v>
      </c>
      <c r="C4913" s="117" t="s">
        <v>148</v>
      </c>
      <c r="I4913" s="116"/>
      <c r="J4913" s="116"/>
      <c r="K4913" s="116"/>
      <c r="L4913" s="116"/>
      <c r="M4913" s="116"/>
      <c r="N4913" s="116"/>
      <c r="AL4913" s="117"/>
      <c r="AN4913" s="35" t="str">
        <f t="shared" si="271"/>
        <v/>
      </c>
      <c r="AO4913" s="35" t="str">
        <f t="shared" si="272"/>
        <v>-</v>
      </c>
      <c r="AQ4913" s="25" t="str">
        <f t="shared" si="273"/>
        <v>-</v>
      </c>
      <c r="BP4913" s="61"/>
      <c r="CT4913" s="61"/>
      <c r="CU4913" s="61"/>
      <c r="CV4913" s="61"/>
      <c r="CW4913" s="61"/>
      <c r="CX4913" s="61"/>
      <c r="CY4913" s="61"/>
      <c r="CZ4913" s="61"/>
      <c r="DA4913" s="61"/>
      <c r="DB4913" s="61"/>
      <c r="DC4913" s="61"/>
      <c r="DD4913" s="61"/>
      <c r="DE4913" s="61"/>
      <c r="DF4913" s="61"/>
      <c r="DG4913" s="61"/>
      <c r="DH4913" s="61"/>
      <c r="DI4913" s="61"/>
      <c r="DJ4913" s="61"/>
      <c r="DK4913" s="61"/>
      <c r="DL4913" s="61"/>
      <c r="DM4913" s="61"/>
    </row>
    <row r="4914" spans="1:117" s="25" customFormat="1" x14ac:dyDescent="0.2">
      <c r="A4914" s="117" t="s">
        <v>815</v>
      </c>
      <c r="B4914" s="117" t="s">
        <v>683</v>
      </c>
      <c r="C4914" s="117" t="s">
        <v>149</v>
      </c>
      <c r="I4914" s="116"/>
      <c r="J4914" s="116"/>
      <c r="K4914" s="116"/>
      <c r="L4914" s="116"/>
      <c r="M4914" s="116"/>
      <c r="N4914" s="116"/>
      <c r="AL4914" s="117"/>
      <c r="AN4914" s="35" t="str">
        <f t="shared" si="271"/>
        <v/>
      </c>
      <c r="AO4914" s="35" t="str">
        <f t="shared" si="272"/>
        <v>-</v>
      </c>
      <c r="AQ4914" s="25" t="str">
        <f t="shared" si="273"/>
        <v>-</v>
      </c>
      <c r="BP4914" s="61"/>
      <c r="CT4914" s="61"/>
      <c r="CU4914" s="61"/>
      <c r="CV4914" s="61"/>
      <c r="CW4914" s="61"/>
      <c r="CX4914" s="61"/>
      <c r="CY4914" s="61"/>
      <c r="CZ4914" s="61"/>
      <c r="DA4914" s="61"/>
      <c r="DB4914" s="61"/>
      <c r="DC4914" s="61"/>
      <c r="DD4914" s="61"/>
      <c r="DE4914" s="61"/>
      <c r="DF4914" s="61"/>
      <c r="DG4914" s="61"/>
      <c r="DH4914" s="61"/>
      <c r="DI4914" s="61"/>
      <c r="DJ4914" s="61"/>
      <c r="DK4914" s="61"/>
      <c r="DL4914" s="61"/>
      <c r="DM4914" s="61"/>
    </row>
    <row r="4915" spans="1:117" s="25" customFormat="1" x14ac:dyDescent="0.2">
      <c r="A4915" s="117" t="s">
        <v>816</v>
      </c>
      <c r="B4915" s="117" t="s">
        <v>683</v>
      </c>
      <c r="C4915" s="117" t="s">
        <v>150</v>
      </c>
      <c r="I4915" s="116"/>
      <c r="J4915" s="116"/>
      <c r="K4915" s="116"/>
      <c r="L4915" s="116"/>
      <c r="M4915" s="116"/>
      <c r="N4915" s="116"/>
      <c r="AL4915" s="117"/>
      <c r="AN4915" s="35" t="str">
        <f t="shared" si="271"/>
        <v/>
      </c>
      <c r="AO4915" s="35" t="str">
        <f t="shared" si="272"/>
        <v>-</v>
      </c>
      <c r="AQ4915" s="25" t="str">
        <f t="shared" si="273"/>
        <v>-</v>
      </c>
      <c r="BP4915" s="61"/>
      <c r="CT4915" s="61"/>
      <c r="CU4915" s="61"/>
      <c r="CV4915" s="61"/>
      <c r="CW4915" s="61"/>
      <c r="CX4915" s="61"/>
      <c r="CY4915" s="61"/>
      <c r="CZ4915" s="61"/>
      <c r="DA4915" s="61"/>
      <c r="DB4915" s="61"/>
      <c r="DC4915" s="61"/>
      <c r="DD4915" s="61"/>
      <c r="DE4915" s="61"/>
      <c r="DF4915" s="61"/>
      <c r="DG4915" s="61"/>
      <c r="DH4915" s="61"/>
      <c r="DI4915" s="61"/>
      <c r="DJ4915" s="61"/>
      <c r="DK4915" s="61"/>
      <c r="DL4915" s="61"/>
      <c r="DM4915" s="61"/>
    </row>
    <row r="4916" spans="1:117" s="25" customFormat="1" x14ac:dyDescent="0.2">
      <c r="A4916" s="117" t="s">
        <v>817</v>
      </c>
      <c r="B4916" s="117" t="s">
        <v>683</v>
      </c>
      <c r="C4916" s="117" t="s">
        <v>151</v>
      </c>
      <c r="I4916" s="116"/>
      <c r="J4916" s="116"/>
      <c r="K4916" s="116"/>
      <c r="L4916" s="116"/>
      <c r="M4916" s="116"/>
      <c r="N4916" s="116"/>
      <c r="AL4916" s="117"/>
      <c r="AN4916" s="35" t="str">
        <f t="shared" si="271"/>
        <v/>
      </c>
      <c r="AO4916" s="35" t="str">
        <f t="shared" si="272"/>
        <v>-</v>
      </c>
      <c r="AQ4916" s="25" t="str">
        <f t="shared" si="273"/>
        <v>-</v>
      </c>
      <c r="BP4916" s="61"/>
      <c r="CT4916" s="61"/>
      <c r="CU4916" s="61"/>
      <c r="CV4916" s="61"/>
      <c r="CW4916" s="61"/>
      <c r="CX4916" s="61"/>
      <c r="CY4916" s="61"/>
      <c r="CZ4916" s="61"/>
      <c r="DA4916" s="61"/>
      <c r="DB4916" s="61"/>
      <c r="DC4916" s="61"/>
      <c r="DD4916" s="61"/>
      <c r="DE4916" s="61"/>
      <c r="DF4916" s="61"/>
      <c r="DG4916" s="61"/>
      <c r="DH4916" s="61"/>
      <c r="DI4916" s="61"/>
      <c r="DJ4916" s="61"/>
      <c r="DK4916" s="61"/>
      <c r="DL4916" s="61"/>
      <c r="DM4916" s="61"/>
    </row>
    <row r="4917" spans="1:117" s="25" customFormat="1" x14ac:dyDescent="0.2">
      <c r="A4917" s="117" t="s">
        <v>818</v>
      </c>
      <c r="B4917" s="117" t="s">
        <v>683</v>
      </c>
      <c r="C4917" s="117" t="s">
        <v>152</v>
      </c>
      <c r="I4917" s="116"/>
      <c r="J4917" s="116"/>
      <c r="K4917" s="116"/>
      <c r="L4917" s="116"/>
      <c r="M4917" s="116"/>
      <c r="N4917" s="116"/>
      <c r="AL4917" s="117"/>
      <c r="AN4917" s="35" t="str">
        <f t="shared" si="271"/>
        <v/>
      </c>
      <c r="AO4917" s="35" t="str">
        <f t="shared" si="272"/>
        <v>-</v>
      </c>
      <c r="AQ4917" s="25" t="str">
        <f t="shared" si="273"/>
        <v>-</v>
      </c>
      <c r="BP4917" s="61"/>
      <c r="CT4917" s="61"/>
      <c r="CU4917" s="61"/>
      <c r="CV4917" s="61"/>
      <c r="CW4917" s="61"/>
      <c r="CX4917" s="61"/>
      <c r="CY4917" s="61"/>
      <c r="CZ4917" s="61"/>
      <c r="DA4917" s="61"/>
      <c r="DB4917" s="61"/>
      <c r="DC4917" s="61"/>
      <c r="DD4917" s="61"/>
      <c r="DE4917" s="61"/>
      <c r="DF4917" s="61"/>
      <c r="DG4917" s="61"/>
      <c r="DH4917" s="61"/>
      <c r="DI4917" s="61"/>
      <c r="DJ4917" s="61"/>
      <c r="DK4917" s="61"/>
      <c r="DL4917" s="61"/>
      <c r="DM4917" s="61"/>
    </row>
    <row r="4918" spans="1:117" s="25" customFormat="1" x14ac:dyDescent="0.2">
      <c r="A4918" s="117" t="s">
        <v>819</v>
      </c>
      <c r="B4918" s="117" t="s">
        <v>683</v>
      </c>
      <c r="C4918" s="117" t="s">
        <v>153</v>
      </c>
      <c r="I4918" s="116"/>
      <c r="J4918" s="116"/>
      <c r="K4918" s="116"/>
      <c r="L4918" s="116"/>
      <c r="M4918" s="116"/>
      <c r="N4918" s="116"/>
      <c r="AL4918" s="117"/>
      <c r="AN4918" s="35" t="str">
        <f t="shared" si="271"/>
        <v/>
      </c>
      <c r="AO4918" s="35" t="str">
        <f t="shared" si="272"/>
        <v>-</v>
      </c>
      <c r="AQ4918" s="25" t="str">
        <f t="shared" si="273"/>
        <v>-</v>
      </c>
      <c r="BP4918" s="61"/>
      <c r="CT4918" s="61"/>
      <c r="CU4918" s="61"/>
      <c r="CV4918" s="61"/>
      <c r="CW4918" s="61"/>
      <c r="CX4918" s="61"/>
      <c r="CY4918" s="61"/>
      <c r="CZ4918" s="61"/>
      <c r="DA4918" s="61"/>
      <c r="DB4918" s="61"/>
      <c r="DC4918" s="61"/>
      <c r="DD4918" s="61"/>
      <c r="DE4918" s="61"/>
      <c r="DF4918" s="61"/>
      <c r="DG4918" s="61"/>
      <c r="DH4918" s="61"/>
      <c r="DI4918" s="61"/>
      <c r="DJ4918" s="61"/>
      <c r="DK4918" s="61"/>
      <c r="DL4918" s="61"/>
      <c r="DM4918" s="61"/>
    </row>
    <row r="4919" spans="1:117" s="25" customFormat="1" x14ac:dyDescent="0.2">
      <c r="A4919" s="117" t="s">
        <v>820</v>
      </c>
      <c r="B4919" s="117" t="s">
        <v>683</v>
      </c>
      <c r="C4919" s="117" t="s">
        <v>154</v>
      </c>
      <c r="I4919" s="116"/>
      <c r="J4919" s="116"/>
      <c r="K4919" s="116"/>
      <c r="L4919" s="116"/>
      <c r="M4919" s="116"/>
      <c r="N4919" s="116"/>
      <c r="AL4919" s="117"/>
      <c r="AN4919" s="35" t="str">
        <f t="shared" ref="AN4919:AN4982" si="274">CONCATENATE(AM4919,AP4919)</f>
        <v/>
      </c>
      <c r="AO4919" s="35" t="str">
        <f t="shared" ref="AO4919:AO4982" si="275">CONCATENATE(AM4919,"-",AL4919)</f>
        <v>-</v>
      </c>
      <c r="AQ4919" s="25" t="str">
        <f t="shared" si="273"/>
        <v>-</v>
      </c>
      <c r="BP4919" s="61"/>
      <c r="CT4919" s="61"/>
      <c r="CU4919" s="61"/>
      <c r="CV4919" s="61"/>
      <c r="CW4919" s="61"/>
      <c r="CX4919" s="61"/>
      <c r="CY4919" s="61"/>
      <c r="CZ4919" s="61"/>
      <c r="DA4919" s="61"/>
      <c r="DB4919" s="61"/>
      <c r="DC4919" s="61"/>
      <c r="DD4919" s="61"/>
      <c r="DE4919" s="61"/>
      <c r="DF4919" s="61"/>
      <c r="DG4919" s="61"/>
      <c r="DH4919" s="61"/>
      <c r="DI4919" s="61"/>
      <c r="DJ4919" s="61"/>
      <c r="DK4919" s="61"/>
      <c r="DL4919" s="61"/>
      <c r="DM4919" s="61"/>
    </row>
    <row r="4920" spans="1:117" s="25" customFormat="1" x14ac:dyDescent="0.2">
      <c r="A4920" s="117" t="s">
        <v>821</v>
      </c>
      <c r="B4920" s="117" t="s">
        <v>683</v>
      </c>
      <c r="C4920" s="117" t="s">
        <v>155</v>
      </c>
      <c r="I4920" s="116"/>
      <c r="J4920" s="116"/>
      <c r="K4920" s="116"/>
      <c r="L4920" s="116"/>
      <c r="M4920" s="116"/>
      <c r="N4920" s="116"/>
      <c r="AL4920" s="117"/>
      <c r="AN4920" s="35" t="str">
        <f t="shared" si="274"/>
        <v/>
      </c>
      <c r="AO4920" s="35" t="str">
        <f t="shared" si="275"/>
        <v>-</v>
      </c>
      <c r="AQ4920" s="25" t="str">
        <f t="shared" si="273"/>
        <v>-</v>
      </c>
      <c r="BP4920" s="61"/>
      <c r="CT4920" s="61"/>
      <c r="CU4920" s="61"/>
      <c r="CV4920" s="61"/>
      <c r="CW4920" s="61"/>
      <c r="CX4920" s="61"/>
      <c r="CY4920" s="61"/>
      <c r="CZ4920" s="61"/>
      <c r="DA4920" s="61"/>
      <c r="DB4920" s="61"/>
      <c r="DC4920" s="61"/>
      <c r="DD4920" s="61"/>
      <c r="DE4920" s="61"/>
      <c r="DF4920" s="61"/>
      <c r="DG4920" s="61"/>
      <c r="DH4920" s="61"/>
      <c r="DI4920" s="61"/>
      <c r="DJ4920" s="61"/>
      <c r="DK4920" s="61"/>
      <c r="DL4920" s="61"/>
      <c r="DM4920" s="61"/>
    </row>
    <row r="4921" spans="1:117" s="25" customFormat="1" x14ac:dyDescent="0.2">
      <c r="A4921" s="117" t="s">
        <v>822</v>
      </c>
      <c r="B4921" s="117" t="s">
        <v>683</v>
      </c>
      <c r="C4921" s="117" t="s">
        <v>156</v>
      </c>
      <c r="I4921" s="116"/>
      <c r="J4921" s="116"/>
      <c r="K4921" s="116"/>
      <c r="L4921" s="116"/>
      <c r="M4921" s="116"/>
      <c r="N4921" s="116"/>
      <c r="AL4921" s="117"/>
      <c r="AN4921" s="35" t="str">
        <f t="shared" si="274"/>
        <v/>
      </c>
      <c r="AO4921" s="35" t="str">
        <f t="shared" si="275"/>
        <v>-</v>
      </c>
      <c r="AQ4921" s="25" t="str">
        <f t="shared" si="273"/>
        <v>-</v>
      </c>
      <c r="BP4921" s="61"/>
      <c r="CT4921" s="61"/>
      <c r="CU4921" s="61"/>
      <c r="CV4921" s="61"/>
      <c r="CW4921" s="61"/>
      <c r="CX4921" s="61"/>
      <c r="CY4921" s="61"/>
      <c r="CZ4921" s="61"/>
      <c r="DA4921" s="61"/>
      <c r="DB4921" s="61"/>
      <c r="DC4921" s="61"/>
      <c r="DD4921" s="61"/>
      <c r="DE4921" s="61"/>
      <c r="DF4921" s="61"/>
      <c r="DG4921" s="61"/>
      <c r="DH4921" s="61"/>
      <c r="DI4921" s="61"/>
      <c r="DJ4921" s="61"/>
      <c r="DK4921" s="61"/>
      <c r="DL4921" s="61"/>
      <c r="DM4921" s="61"/>
    </row>
    <row r="4922" spans="1:117" s="25" customFormat="1" x14ac:dyDescent="0.2">
      <c r="A4922" s="117" t="s">
        <v>823</v>
      </c>
      <c r="B4922" s="117" t="s">
        <v>683</v>
      </c>
      <c r="C4922" s="117" t="s">
        <v>157</v>
      </c>
      <c r="I4922" s="116"/>
      <c r="J4922" s="116"/>
      <c r="K4922" s="116"/>
      <c r="L4922" s="116"/>
      <c r="M4922" s="116"/>
      <c r="N4922" s="116"/>
      <c r="AL4922" s="117"/>
      <c r="AN4922" s="35" t="str">
        <f t="shared" si="274"/>
        <v/>
      </c>
      <c r="AO4922" s="35" t="str">
        <f t="shared" si="275"/>
        <v>-</v>
      </c>
      <c r="AQ4922" s="25" t="str">
        <f t="shared" si="273"/>
        <v>-</v>
      </c>
      <c r="BP4922" s="61"/>
      <c r="CT4922" s="61"/>
      <c r="CU4922" s="61"/>
      <c r="CV4922" s="61"/>
      <c r="CW4922" s="61"/>
      <c r="CX4922" s="61"/>
      <c r="CY4922" s="61"/>
      <c r="CZ4922" s="61"/>
      <c r="DA4922" s="61"/>
      <c r="DB4922" s="61"/>
      <c r="DC4922" s="61"/>
      <c r="DD4922" s="61"/>
      <c r="DE4922" s="61"/>
      <c r="DF4922" s="61"/>
      <c r="DG4922" s="61"/>
      <c r="DH4922" s="61"/>
      <c r="DI4922" s="61"/>
      <c r="DJ4922" s="61"/>
      <c r="DK4922" s="61"/>
      <c r="DL4922" s="61"/>
      <c r="DM4922" s="61"/>
    </row>
    <row r="4923" spans="1:117" s="25" customFormat="1" x14ac:dyDescent="0.2">
      <c r="A4923" s="117" t="s">
        <v>824</v>
      </c>
      <c r="B4923" s="117" t="s">
        <v>683</v>
      </c>
      <c r="C4923" s="117" t="s">
        <v>158</v>
      </c>
      <c r="I4923" s="116"/>
      <c r="J4923" s="116"/>
      <c r="K4923" s="116"/>
      <c r="L4923" s="116"/>
      <c r="M4923" s="116"/>
      <c r="N4923" s="116"/>
      <c r="AL4923" s="117"/>
      <c r="AN4923" s="35" t="str">
        <f t="shared" si="274"/>
        <v/>
      </c>
      <c r="AO4923" s="35" t="str">
        <f t="shared" si="275"/>
        <v>-</v>
      </c>
      <c r="AQ4923" s="25" t="str">
        <f t="shared" si="273"/>
        <v>-</v>
      </c>
      <c r="BP4923" s="61"/>
      <c r="CT4923" s="61"/>
      <c r="CU4923" s="61"/>
      <c r="CV4923" s="61"/>
      <c r="CW4923" s="61"/>
      <c r="CX4923" s="61"/>
      <c r="CY4923" s="61"/>
      <c r="CZ4923" s="61"/>
      <c r="DA4923" s="61"/>
      <c r="DB4923" s="61"/>
      <c r="DC4923" s="61"/>
      <c r="DD4923" s="61"/>
      <c r="DE4923" s="61"/>
      <c r="DF4923" s="61"/>
      <c r="DG4923" s="61"/>
      <c r="DH4923" s="61"/>
      <c r="DI4923" s="61"/>
      <c r="DJ4923" s="61"/>
      <c r="DK4923" s="61"/>
      <c r="DL4923" s="61"/>
      <c r="DM4923" s="61"/>
    </row>
    <row r="4924" spans="1:117" s="25" customFormat="1" x14ac:dyDescent="0.2">
      <c r="A4924" s="117" t="s">
        <v>825</v>
      </c>
      <c r="B4924" s="117" t="s">
        <v>683</v>
      </c>
      <c r="C4924" s="117" t="s">
        <v>147</v>
      </c>
      <c r="I4924" s="116"/>
      <c r="J4924" s="116"/>
      <c r="K4924" s="116"/>
      <c r="L4924" s="116"/>
      <c r="M4924" s="116"/>
      <c r="N4924" s="116"/>
      <c r="AL4924" s="117"/>
      <c r="AN4924" s="35" t="str">
        <f t="shared" si="274"/>
        <v/>
      </c>
      <c r="AO4924" s="35" t="str">
        <f t="shared" si="275"/>
        <v>-</v>
      </c>
      <c r="AQ4924" s="25" t="str">
        <f t="shared" si="273"/>
        <v>-</v>
      </c>
      <c r="BP4924" s="61"/>
      <c r="CT4924" s="61"/>
      <c r="CU4924" s="61"/>
      <c r="CV4924" s="61"/>
      <c r="CW4924" s="61"/>
      <c r="CX4924" s="61"/>
      <c r="CY4924" s="61"/>
      <c r="CZ4924" s="61"/>
      <c r="DA4924" s="61"/>
      <c r="DB4924" s="61"/>
      <c r="DC4924" s="61"/>
      <c r="DD4924" s="61"/>
      <c r="DE4924" s="61"/>
      <c r="DF4924" s="61"/>
      <c r="DG4924" s="61"/>
      <c r="DH4924" s="61"/>
      <c r="DI4924" s="61"/>
      <c r="DJ4924" s="61"/>
      <c r="DK4924" s="61"/>
      <c r="DL4924" s="61"/>
      <c r="DM4924" s="61"/>
    </row>
    <row r="4925" spans="1:117" s="25" customFormat="1" x14ac:dyDescent="0.2">
      <c r="A4925" s="117" t="s">
        <v>814</v>
      </c>
      <c r="B4925" s="117" t="s">
        <v>684</v>
      </c>
      <c r="C4925" s="117" t="s">
        <v>155</v>
      </c>
      <c r="I4925" s="116"/>
      <c r="J4925" s="116"/>
      <c r="K4925" s="116"/>
      <c r="L4925" s="116"/>
      <c r="M4925" s="116"/>
      <c r="N4925" s="116"/>
      <c r="AL4925" s="117"/>
      <c r="AN4925" s="35" t="str">
        <f t="shared" si="274"/>
        <v/>
      </c>
      <c r="AO4925" s="35" t="str">
        <f t="shared" si="275"/>
        <v>-</v>
      </c>
      <c r="AQ4925" s="25" t="str">
        <f t="shared" si="273"/>
        <v>-</v>
      </c>
      <c r="BP4925" s="61"/>
      <c r="CT4925" s="61"/>
      <c r="CU4925" s="61"/>
      <c r="CV4925" s="61"/>
      <c r="CW4925" s="61"/>
      <c r="CX4925" s="61"/>
      <c r="CY4925" s="61"/>
      <c r="CZ4925" s="61"/>
      <c r="DA4925" s="61"/>
      <c r="DB4925" s="61"/>
      <c r="DC4925" s="61"/>
      <c r="DD4925" s="61"/>
      <c r="DE4925" s="61"/>
      <c r="DF4925" s="61"/>
      <c r="DG4925" s="61"/>
      <c r="DH4925" s="61"/>
      <c r="DI4925" s="61"/>
      <c r="DJ4925" s="61"/>
      <c r="DK4925" s="61"/>
      <c r="DL4925" s="61"/>
      <c r="DM4925" s="61"/>
    </row>
    <row r="4926" spans="1:117" s="25" customFormat="1" x14ac:dyDescent="0.2">
      <c r="A4926" s="117" t="s">
        <v>815</v>
      </c>
      <c r="B4926" s="117" t="s">
        <v>684</v>
      </c>
      <c r="C4926" s="117" t="s">
        <v>154</v>
      </c>
      <c r="I4926" s="116"/>
      <c r="J4926" s="116"/>
      <c r="K4926" s="116"/>
      <c r="L4926" s="116"/>
      <c r="M4926" s="116"/>
      <c r="N4926" s="116"/>
      <c r="AL4926" s="117"/>
      <c r="AN4926" s="35" t="str">
        <f t="shared" si="274"/>
        <v/>
      </c>
      <c r="AO4926" s="35" t="str">
        <f t="shared" si="275"/>
        <v>-</v>
      </c>
      <c r="AQ4926" s="25" t="str">
        <f t="shared" si="273"/>
        <v>-</v>
      </c>
      <c r="BP4926" s="61"/>
      <c r="CT4926" s="61"/>
      <c r="CU4926" s="61"/>
      <c r="CV4926" s="61"/>
      <c r="CW4926" s="61"/>
      <c r="CX4926" s="61"/>
      <c r="CY4926" s="61"/>
      <c r="CZ4926" s="61"/>
      <c r="DA4926" s="61"/>
      <c r="DB4926" s="61"/>
      <c r="DC4926" s="61"/>
      <c r="DD4926" s="61"/>
      <c r="DE4926" s="61"/>
      <c r="DF4926" s="61"/>
      <c r="DG4926" s="61"/>
      <c r="DH4926" s="61"/>
      <c r="DI4926" s="61"/>
      <c r="DJ4926" s="61"/>
      <c r="DK4926" s="61"/>
      <c r="DL4926" s="61"/>
      <c r="DM4926" s="61"/>
    </row>
    <row r="4927" spans="1:117" s="25" customFormat="1" x14ac:dyDescent="0.2">
      <c r="A4927" s="117" t="s">
        <v>816</v>
      </c>
      <c r="B4927" s="117" t="s">
        <v>684</v>
      </c>
      <c r="C4927" s="117" t="s">
        <v>153</v>
      </c>
      <c r="I4927" s="116"/>
      <c r="J4927" s="116"/>
      <c r="K4927" s="116"/>
      <c r="L4927" s="116"/>
      <c r="M4927" s="116"/>
      <c r="N4927" s="116"/>
      <c r="AL4927" s="117"/>
      <c r="AN4927" s="35" t="str">
        <f t="shared" si="274"/>
        <v/>
      </c>
      <c r="AO4927" s="35" t="str">
        <f t="shared" si="275"/>
        <v>-</v>
      </c>
      <c r="AQ4927" s="25" t="str">
        <f t="shared" si="273"/>
        <v>-</v>
      </c>
      <c r="BP4927" s="61"/>
      <c r="CT4927" s="61"/>
      <c r="CU4927" s="61"/>
      <c r="CV4927" s="61"/>
      <c r="CW4927" s="61"/>
      <c r="CX4927" s="61"/>
      <c r="CY4927" s="61"/>
      <c r="CZ4927" s="61"/>
      <c r="DA4927" s="61"/>
      <c r="DB4927" s="61"/>
      <c r="DC4927" s="61"/>
      <c r="DD4927" s="61"/>
      <c r="DE4927" s="61"/>
      <c r="DF4927" s="61"/>
      <c r="DG4927" s="61"/>
      <c r="DH4927" s="61"/>
      <c r="DI4927" s="61"/>
      <c r="DJ4927" s="61"/>
      <c r="DK4927" s="61"/>
      <c r="DL4927" s="61"/>
      <c r="DM4927" s="61"/>
    </row>
    <row r="4928" spans="1:117" s="25" customFormat="1" x14ac:dyDescent="0.2">
      <c r="A4928" s="117" t="s">
        <v>817</v>
      </c>
      <c r="B4928" s="117" t="s">
        <v>684</v>
      </c>
      <c r="C4928" s="117" t="s">
        <v>152</v>
      </c>
      <c r="I4928" s="116"/>
      <c r="J4928" s="116"/>
      <c r="K4928" s="116"/>
      <c r="L4928" s="116"/>
      <c r="M4928" s="116"/>
      <c r="N4928" s="116"/>
      <c r="AL4928" s="117"/>
      <c r="AN4928" s="35" t="str">
        <f t="shared" si="274"/>
        <v/>
      </c>
      <c r="AO4928" s="35" t="str">
        <f t="shared" si="275"/>
        <v>-</v>
      </c>
      <c r="AQ4928" s="25" t="str">
        <f t="shared" si="273"/>
        <v>-</v>
      </c>
      <c r="BP4928" s="61"/>
      <c r="CT4928" s="61"/>
      <c r="CU4928" s="61"/>
      <c r="CV4928" s="61"/>
      <c r="CW4928" s="61"/>
      <c r="CX4928" s="61"/>
      <c r="CY4928" s="61"/>
      <c r="CZ4928" s="61"/>
      <c r="DA4928" s="61"/>
      <c r="DB4928" s="61"/>
      <c r="DC4928" s="61"/>
      <c r="DD4928" s="61"/>
      <c r="DE4928" s="61"/>
      <c r="DF4928" s="61"/>
      <c r="DG4928" s="61"/>
      <c r="DH4928" s="61"/>
      <c r="DI4928" s="61"/>
      <c r="DJ4928" s="61"/>
      <c r="DK4928" s="61"/>
      <c r="DL4928" s="61"/>
      <c r="DM4928" s="61"/>
    </row>
    <row r="4929" spans="1:117" s="25" customFormat="1" x14ac:dyDescent="0.2">
      <c r="A4929" s="117" t="s">
        <v>818</v>
      </c>
      <c r="B4929" s="117" t="s">
        <v>684</v>
      </c>
      <c r="C4929" s="117" t="s">
        <v>151</v>
      </c>
      <c r="I4929" s="116"/>
      <c r="J4929" s="116"/>
      <c r="K4929" s="116"/>
      <c r="L4929" s="116"/>
      <c r="M4929" s="116"/>
      <c r="N4929" s="116"/>
      <c r="AL4929" s="117"/>
      <c r="AN4929" s="35" t="str">
        <f t="shared" si="274"/>
        <v/>
      </c>
      <c r="AO4929" s="35" t="str">
        <f t="shared" si="275"/>
        <v>-</v>
      </c>
      <c r="AQ4929" s="25" t="str">
        <f t="shared" si="273"/>
        <v>-</v>
      </c>
      <c r="BP4929" s="61"/>
      <c r="CT4929" s="61"/>
      <c r="CU4929" s="61"/>
      <c r="CV4929" s="61"/>
      <c r="CW4929" s="61"/>
      <c r="CX4929" s="61"/>
      <c r="CY4929" s="61"/>
      <c r="CZ4929" s="61"/>
      <c r="DA4929" s="61"/>
      <c r="DB4929" s="61"/>
      <c r="DC4929" s="61"/>
      <c r="DD4929" s="61"/>
      <c r="DE4929" s="61"/>
      <c r="DF4929" s="61"/>
      <c r="DG4929" s="61"/>
      <c r="DH4929" s="61"/>
      <c r="DI4929" s="61"/>
      <c r="DJ4929" s="61"/>
      <c r="DK4929" s="61"/>
      <c r="DL4929" s="61"/>
      <c r="DM4929" s="61"/>
    </row>
    <row r="4930" spans="1:117" s="25" customFormat="1" x14ac:dyDescent="0.2">
      <c r="A4930" s="117" t="s">
        <v>819</v>
      </c>
      <c r="B4930" s="117" t="s">
        <v>684</v>
      </c>
      <c r="C4930" s="117" t="s">
        <v>150</v>
      </c>
      <c r="I4930" s="116"/>
      <c r="J4930" s="116"/>
      <c r="K4930" s="116"/>
      <c r="L4930" s="116"/>
      <c r="M4930" s="116"/>
      <c r="N4930" s="116"/>
      <c r="AL4930" s="117"/>
      <c r="AN4930" s="35" t="str">
        <f t="shared" si="274"/>
        <v/>
      </c>
      <c r="AO4930" s="35" t="str">
        <f t="shared" si="275"/>
        <v>-</v>
      </c>
      <c r="AQ4930" s="25" t="str">
        <f t="shared" si="273"/>
        <v>-</v>
      </c>
      <c r="BP4930" s="61"/>
      <c r="CT4930" s="61"/>
      <c r="CU4930" s="61"/>
      <c r="CV4930" s="61"/>
      <c r="CW4930" s="61"/>
      <c r="CX4930" s="61"/>
      <c r="CY4930" s="61"/>
      <c r="CZ4930" s="61"/>
      <c r="DA4930" s="61"/>
      <c r="DB4930" s="61"/>
      <c r="DC4930" s="61"/>
      <c r="DD4930" s="61"/>
      <c r="DE4930" s="61"/>
      <c r="DF4930" s="61"/>
      <c r="DG4930" s="61"/>
      <c r="DH4930" s="61"/>
      <c r="DI4930" s="61"/>
      <c r="DJ4930" s="61"/>
      <c r="DK4930" s="61"/>
      <c r="DL4930" s="61"/>
      <c r="DM4930" s="61"/>
    </row>
    <row r="4931" spans="1:117" s="25" customFormat="1" x14ac:dyDescent="0.2">
      <c r="A4931" s="117" t="s">
        <v>820</v>
      </c>
      <c r="B4931" s="117" t="s">
        <v>684</v>
      </c>
      <c r="C4931" s="117" t="s">
        <v>149</v>
      </c>
      <c r="I4931" s="116"/>
      <c r="J4931" s="116"/>
      <c r="K4931" s="116"/>
      <c r="L4931" s="116"/>
      <c r="M4931" s="116"/>
      <c r="N4931" s="116"/>
      <c r="AL4931" s="117"/>
      <c r="AN4931" s="35" t="str">
        <f t="shared" si="274"/>
        <v/>
      </c>
      <c r="AO4931" s="35" t="str">
        <f t="shared" si="275"/>
        <v>-</v>
      </c>
      <c r="AQ4931" s="25" t="str">
        <f t="shared" si="273"/>
        <v>-</v>
      </c>
      <c r="BP4931" s="61"/>
      <c r="CT4931" s="61"/>
      <c r="CU4931" s="61"/>
      <c r="CV4931" s="61"/>
      <c r="CW4931" s="61"/>
      <c r="CX4931" s="61"/>
      <c r="CY4931" s="61"/>
      <c r="CZ4931" s="61"/>
      <c r="DA4931" s="61"/>
      <c r="DB4931" s="61"/>
      <c r="DC4931" s="61"/>
      <c r="DD4931" s="61"/>
      <c r="DE4931" s="61"/>
      <c r="DF4931" s="61"/>
      <c r="DG4931" s="61"/>
      <c r="DH4931" s="61"/>
      <c r="DI4931" s="61"/>
      <c r="DJ4931" s="61"/>
      <c r="DK4931" s="61"/>
      <c r="DL4931" s="61"/>
      <c r="DM4931" s="61"/>
    </row>
    <row r="4932" spans="1:117" s="25" customFormat="1" x14ac:dyDescent="0.2">
      <c r="A4932" s="117" t="s">
        <v>821</v>
      </c>
      <c r="B4932" s="117" t="s">
        <v>684</v>
      </c>
      <c r="C4932" s="117" t="s">
        <v>148</v>
      </c>
      <c r="I4932" s="116"/>
      <c r="J4932" s="116"/>
      <c r="K4932" s="116"/>
      <c r="L4932" s="116"/>
      <c r="M4932" s="116"/>
      <c r="N4932" s="116"/>
      <c r="AL4932" s="117"/>
      <c r="AN4932" s="35" t="str">
        <f t="shared" si="274"/>
        <v/>
      </c>
      <c r="AO4932" s="35" t="str">
        <f t="shared" si="275"/>
        <v>-</v>
      </c>
      <c r="AQ4932" s="25" t="str">
        <f t="shared" si="273"/>
        <v>-</v>
      </c>
      <c r="BP4932" s="61"/>
      <c r="CT4932" s="61"/>
      <c r="CU4932" s="61"/>
      <c r="CV4932" s="61"/>
      <c r="CW4932" s="61"/>
      <c r="CX4932" s="61"/>
      <c r="CY4932" s="61"/>
      <c r="CZ4932" s="61"/>
      <c r="DA4932" s="61"/>
      <c r="DB4932" s="61"/>
      <c r="DC4932" s="61"/>
      <c r="DD4932" s="61"/>
      <c r="DE4932" s="61"/>
      <c r="DF4932" s="61"/>
      <c r="DG4932" s="61"/>
      <c r="DH4932" s="61"/>
      <c r="DI4932" s="61"/>
      <c r="DJ4932" s="61"/>
      <c r="DK4932" s="61"/>
      <c r="DL4932" s="61"/>
      <c r="DM4932" s="61"/>
    </row>
    <row r="4933" spans="1:117" s="25" customFormat="1" x14ac:dyDescent="0.2">
      <c r="A4933" s="117" t="s">
        <v>822</v>
      </c>
      <c r="B4933" s="117" t="s">
        <v>684</v>
      </c>
      <c r="C4933" s="117" t="s">
        <v>147</v>
      </c>
      <c r="I4933" s="116"/>
      <c r="J4933" s="116"/>
      <c r="K4933" s="116"/>
      <c r="L4933" s="116"/>
      <c r="M4933" s="116"/>
      <c r="N4933" s="116"/>
      <c r="AL4933" s="117"/>
      <c r="AN4933" s="35" t="str">
        <f t="shared" si="274"/>
        <v/>
      </c>
      <c r="AO4933" s="35" t="str">
        <f t="shared" si="275"/>
        <v>-</v>
      </c>
      <c r="AQ4933" s="25" t="str">
        <f t="shared" si="273"/>
        <v>-</v>
      </c>
      <c r="BP4933" s="61"/>
      <c r="CT4933" s="61"/>
      <c r="CU4933" s="61"/>
      <c r="CV4933" s="61"/>
      <c r="CW4933" s="61"/>
      <c r="CX4933" s="61"/>
      <c r="CY4933" s="61"/>
      <c r="CZ4933" s="61"/>
      <c r="DA4933" s="61"/>
      <c r="DB4933" s="61"/>
      <c r="DC4933" s="61"/>
      <c r="DD4933" s="61"/>
      <c r="DE4933" s="61"/>
      <c r="DF4933" s="61"/>
      <c r="DG4933" s="61"/>
      <c r="DH4933" s="61"/>
      <c r="DI4933" s="61"/>
      <c r="DJ4933" s="61"/>
      <c r="DK4933" s="61"/>
      <c r="DL4933" s="61"/>
      <c r="DM4933" s="61"/>
    </row>
    <row r="4934" spans="1:117" s="25" customFormat="1" x14ac:dyDescent="0.2">
      <c r="A4934" s="117" t="s">
        <v>823</v>
      </c>
      <c r="B4934" s="117" t="s">
        <v>684</v>
      </c>
      <c r="C4934" s="117" t="s">
        <v>158</v>
      </c>
      <c r="I4934" s="116"/>
      <c r="J4934" s="116"/>
      <c r="K4934" s="116"/>
      <c r="L4934" s="116"/>
      <c r="M4934" s="116"/>
      <c r="N4934" s="116"/>
      <c r="AL4934" s="117"/>
      <c r="AN4934" s="35" t="str">
        <f t="shared" si="274"/>
        <v/>
      </c>
      <c r="AO4934" s="35" t="str">
        <f t="shared" si="275"/>
        <v>-</v>
      </c>
      <c r="AQ4934" s="25" t="str">
        <f t="shared" si="273"/>
        <v>-</v>
      </c>
      <c r="BP4934" s="61"/>
      <c r="CT4934" s="61"/>
      <c r="CU4934" s="61"/>
      <c r="CV4934" s="61"/>
      <c r="CW4934" s="61"/>
      <c r="CX4934" s="61"/>
      <c r="CY4934" s="61"/>
      <c r="CZ4934" s="61"/>
      <c r="DA4934" s="61"/>
      <c r="DB4934" s="61"/>
      <c r="DC4934" s="61"/>
      <c r="DD4934" s="61"/>
      <c r="DE4934" s="61"/>
      <c r="DF4934" s="61"/>
      <c r="DG4934" s="61"/>
      <c r="DH4934" s="61"/>
      <c r="DI4934" s="61"/>
      <c r="DJ4934" s="61"/>
      <c r="DK4934" s="61"/>
      <c r="DL4934" s="61"/>
      <c r="DM4934" s="61"/>
    </row>
    <row r="4935" spans="1:117" s="25" customFormat="1" x14ac:dyDescent="0.2">
      <c r="A4935" s="117" t="s">
        <v>824</v>
      </c>
      <c r="B4935" s="117" t="s">
        <v>684</v>
      </c>
      <c r="C4935" s="117" t="s">
        <v>157</v>
      </c>
      <c r="I4935" s="116"/>
      <c r="J4935" s="116"/>
      <c r="K4935" s="116"/>
      <c r="L4935" s="116"/>
      <c r="M4935" s="116"/>
      <c r="N4935" s="116"/>
      <c r="AL4935" s="117"/>
      <c r="AN4935" s="35" t="str">
        <f t="shared" si="274"/>
        <v/>
      </c>
      <c r="AO4935" s="35" t="str">
        <f t="shared" si="275"/>
        <v>-</v>
      </c>
      <c r="AQ4935" s="25" t="str">
        <f t="shared" si="273"/>
        <v>-</v>
      </c>
      <c r="BP4935" s="61"/>
      <c r="CT4935" s="61"/>
      <c r="CU4935" s="61"/>
      <c r="CV4935" s="61"/>
      <c r="CW4935" s="61"/>
      <c r="CX4935" s="61"/>
      <c r="CY4935" s="61"/>
      <c r="CZ4935" s="61"/>
      <c r="DA4935" s="61"/>
      <c r="DB4935" s="61"/>
      <c r="DC4935" s="61"/>
      <c r="DD4935" s="61"/>
      <c r="DE4935" s="61"/>
      <c r="DF4935" s="61"/>
      <c r="DG4935" s="61"/>
      <c r="DH4935" s="61"/>
      <c r="DI4935" s="61"/>
      <c r="DJ4935" s="61"/>
      <c r="DK4935" s="61"/>
      <c r="DL4935" s="61"/>
      <c r="DM4935" s="61"/>
    </row>
    <row r="4936" spans="1:117" s="25" customFormat="1" x14ac:dyDescent="0.2">
      <c r="A4936" s="117" t="s">
        <v>825</v>
      </c>
      <c r="B4936" s="117" t="s">
        <v>684</v>
      </c>
      <c r="C4936" s="117" t="s">
        <v>156</v>
      </c>
      <c r="I4936" s="116"/>
      <c r="J4936" s="116"/>
      <c r="K4936" s="116"/>
      <c r="L4936" s="116"/>
      <c r="M4936" s="116"/>
      <c r="N4936" s="116"/>
      <c r="AL4936" s="117"/>
      <c r="AN4936" s="35" t="str">
        <f t="shared" si="274"/>
        <v/>
      </c>
      <c r="AO4936" s="35" t="str">
        <f t="shared" si="275"/>
        <v>-</v>
      </c>
      <c r="AQ4936" s="25" t="str">
        <f t="shared" si="273"/>
        <v>-</v>
      </c>
      <c r="BP4936" s="61"/>
      <c r="CT4936" s="61"/>
      <c r="CU4936" s="61"/>
      <c r="CV4936" s="61"/>
      <c r="CW4936" s="61"/>
      <c r="CX4936" s="61"/>
      <c r="CY4936" s="61"/>
      <c r="CZ4936" s="61"/>
      <c r="DA4936" s="61"/>
      <c r="DB4936" s="61"/>
      <c r="DC4936" s="61"/>
      <c r="DD4936" s="61"/>
      <c r="DE4936" s="61"/>
      <c r="DF4936" s="61"/>
      <c r="DG4936" s="61"/>
      <c r="DH4936" s="61"/>
      <c r="DI4936" s="61"/>
      <c r="DJ4936" s="61"/>
      <c r="DK4936" s="61"/>
      <c r="DL4936" s="61"/>
      <c r="DM4936" s="61"/>
    </row>
    <row r="4937" spans="1:117" s="25" customFormat="1" x14ac:dyDescent="0.2">
      <c r="A4937" s="117" t="s">
        <v>706</v>
      </c>
      <c r="B4937" s="117" t="s">
        <v>683</v>
      </c>
      <c r="C4937" s="117" t="s">
        <v>154</v>
      </c>
      <c r="I4937" s="116"/>
      <c r="J4937" s="116"/>
      <c r="K4937" s="116"/>
      <c r="L4937" s="116"/>
      <c r="M4937" s="116"/>
      <c r="N4937" s="116"/>
      <c r="AL4937" s="117"/>
      <c r="AN4937" s="35" t="str">
        <f t="shared" si="274"/>
        <v/>
      </c>
      <c r="AO4937" s="35" t="str">
        <f t="shared" si="275"/>
        <v>-</v>
      </c>
      <c r="AQ4937" s="25" t="str">
        <f t="shared" si="273"/>
        <v>-</v>
      </c>
      <c r="BP4937" s="61"/>
      <c r="CT4937" s="61"/>
      <c r="CU4937" s="61"/>
      <c r="CV4937" s="61"/>
      <c r="CW4937" s="61"/>
      <c r="CX4937" s="61"/>
      <c r="CY4937" s="61"/>
      <c r="CZ4937" s="61"/>
      <c r="DA4937" s="61"/>
      <c r="DB4937" s="61"/>
      <c r="DC4937" s="61"/>
      <c r="DD4937" s="61"/>
      <c r="DE4937" s="61"/>
      <c r="DF4937" s="61"/>
      <c r="DG4937" s="61"/>
      <c r="DH4937" s="61"/>
      <c r="DI4937" s="61"/>
      <c r="DJ4937" s="61"/>
      <c r="DK4937" s="61"/>
      <c r="DL4937" s="61"/>
      <c r="DM4937" s="61"/>
    </row>
    <row r="4938" spans="1:117" s="25" customFormat="1" x14ac:dyDescent="0.2">
      <c r="A4938" s="117" t="s">
        <v>707</v>
      </c>
      <c r="B4938" s="117" t="s">
        <v>683</v>
      </c>
      <c r="C4938" s="117" t="s">
        <v>155</v>
      </c>
      <c r="I4938" s="116"/>
      <c r="J4938" s="116"/>
      <c r="K4938" s="116"/>
      <c r="L4938" s="116"/>
      <c r="M4938" s="116"/>
      <c r="N4938" s="116"/>
      <c r="AL4938" s="117"/>
      <c r="AN4938" s="35" t="str">
        <f t="shared" si="274"/>
        <v/>
      </c>
      <c r="AO4938" s="35" t="str">
        <f t="shared" si="275"/>
        <v>-</v>
      </c>
      <c r="AQ4938" s="25" t="str">
        <f t="shared" si="273"/>
        <v>-</v>
      </c>
      <c r="BP4938" s="61"/>
      <c r="CT4938" s="61"/>
      <c r="CU4938" s="61"/>
      <c r="CV4938" s="61"/>
      <c r="CW4938" s="61"/>
      <c r="CX4938" s="61"/>
      <c r="CY4938" s="61"/>
      <c r="CZ4938" s="61"/>
      <c r="DA4938" s="61"/>
      <c r="DB4938" s="61"/>
      <c r="DC4938" s="61"/>
      <c r="DD4938" s="61"/>
      <c r="DE4938" s="61"/>
      <c r="DF4938" s="61"/>
      <c r="DG4938" s="61"/>
      <c r="DH4938" s="61"/>
      <c r="DI4938" s="61"/>
      <c r="DJ4938" s="61"/>
      <c r="DK4938" s="61"/>
      <c r="DL4938" s="61"/>
      <c r="DM4938" s="61"/>
    </row>
    <row r="4939" spans="1:117" s="25" customFormat="1" x14ac:dyDescent="0.2">
      <c r="A4939" s="117" t="s">
        <v>708</v>
      </c>
      <c r="B4939" s="117" t="s">
        <v>683</v>
      </c>
      <c r="C4939" s="117" t="s">
        <v>156</v>
      </c>
      <c r="I4939" s="116"/>
      <c r="J4939" s="116"/>
      <c r="K4939" s="116"/>
      <c r="L4939" s="116"/>
      <c r="M4939" s="116"/>
      <c r="N4939" s="116"/>
      <c r="AL4939" s="117"/>
      <c r="AN4939" s="35" t="str">
        <f t="shared" si="274"/>
        <v/>
      </c>
      <c r="AO4939" s="35" t="str">
        <f t="shared" si="275"/>
        <v>-</v>
      </c>
      <c r="AQ4939" s="25" t="str">
        <f t="shared" si="273"/>
        <v>-</v>
      </c>
      <c r="BP4939" s="61"/>
      <c r="CT4939" s="61"/>
      <c r="CU4939" s="61"/>
      <c r="CV4939" s="61"/>
      <c r="CW4939" s="61"/>
      <c r="CX4939" s="61"/>
      <c r="CY4939" s="61"/>
      <c r="CZ4939" s="61"/>
      <c r="DA4939" s="61"/>
      <c r="DB4939" s="61"/>
      <c r="DC4939" s="61"/>
      <c r="DD4939" s="61"/>
      <c r="DE4939" s="61"/>
      <c r="DF4939" s="61"/>
      <c r="DG4939" s="61"/>
      <c r="DH4939" s="61"/>
      <c r="DI4939" s="61"/>
      <c r="DJ4939" s="61"/>
      <c r="DK4939" s="61"/>
      <c r="DL4939" s="61"/>
      <c r="DM4939" s="61"/>
    </row>
    <row r="4940" spans="1:117" s="25" customFormat="1" x14ac:dyDescent="0.2">
      <c r="A4940" s="117" t="s">
        <v>709</v>
      </c>
      <c r="B4940" s="117" t="s">
        <v>683</v>
      </c>
      <c r="C4940" s="117" t="s">
        <v>157</v>
      </c>
      <c r="I4940" s="116"/>
      <c r="J4940" s="116"/>
      <c r="K4940" s="116"/>
      <c r="L4940" s="116"/>
      <c r="M4940" s="116"/>
      <c r="N4940" s="116"/>
      <c r="AL4940" s="117"/>
      <c r="AN4940" s="35" t="str">
        <f t="shared" si="274"/>
        <v/>
      </c>
      <c r="AO4940" s="35" t="str">
        <f t="shared" si="275"/>
        <v>-</v>
      </c>
      <c r="AQ4940" s="25" t="str">
        <f t="shared" si="273"/>
        <v>-</v>
      </c>
      <c r="BP4940" s="61"/>
      <c r="CT4940" s="61"/>
      <c r="CU4940" s="61"/>
      <c r="CV4940" s="61"/>
      <c r="CW4940" s="61"/>
      <c r="CX4940" s="61"/>
      <c r="CY4940" s="61"/>
      <c r="CZ4940" s="61"/>
      <c r="DA4940" s="61"/>
      <c r="DB4940" s="61"/>
      <c r="DC4940" s="61"/>
      <c r="DD4940" s="61"/>
      <c r="DE4940" s="61"/>
      <c r="DF4940" s="61"/>
      <c r="DG4940" s="61"/>
      <c r="DH4940" s="61"/>
      <c r="DI4940" s="61"/>
      <c r="DJ4940" s="61"/>
      <c r="DK4940" s="61"/>
      <c r="DL4940" s="61"/>
      <c r="DM4940" s="61"/>
    </row>
    <row r="4941" spans="1:117" s="25" customFormat="1" x14ac:dyDescent="0.2">
      <c r="A4941" s="117" t="s">
        <v>710</v>
      </c>
      <c r="B4941" s="117" t="s">
        <v>683</v>
      </c>
      <c r="C4941" s="117" t="s">
        <v>158</v>
      </c>
      <c r="I4941" s="116"/>
      <c r="J4941" s="116"/>
      <c r="K4941" s="116"/>
      <c r="L4941" s="116"/>
      <c r="M4941" s="116"/>
      <c r="N4941" s="116"/>
      <c r="AL4941" s="117"/>
      <c r="AN4941" s="35" t="str">
        <f t="shared" si="274"/>
        <v/>
      </c>
      <c r="AO4941" s="35" t="str">
        <f t="shared" si="275"/>
        <v>-</v>
      </c>
      <c r="AQ4941" s="25" t="str">
        <f t="shared" si="273"/>
        <v>-</v>
      </c>
      <c r="BP4941" s="61"/>
      <c r="CT4941" s="61"/>
      <c r="CU4941" s="61"/>
      <c r="CV4941" s="61"/>
      <c r="CW4941" s="61"/>
      <c r="CX4941" s="61"/>
      <c r="CY4941" s="61"/>
      <c r="CZ4941" s="61"/>
      <c r="DA4941" s="61"/>
      <c r="DB4941" s="61"/>
      <c r="DC4941" s="61"/>
      <c r="DD4941" s="61"/>
      <c r="DE4941" s="61"/>
      <c r="DF4941" s="61"/>
      <c r="DG4941" s="61"/>
      <c r="DH4941" s="61"/>
      <c r="DI4941" s="61"/>
      <c r="DJ4941" s="61"/>
      <c r="DK4941" s="61"/>
      <c r="DL4941" s="61"/>
      <c r="DM4941" s="61"/>
    </row>
    <row r="4942" spans="1:117" s="25" customFormat="1" x14ac:dyDescent="0.2">
      <c r="A4942" s="117" t="s">
        <v>711</v>
      </c>
      <c r="B4942" s="117" t="s">
        <v>683</v>
      </c>
      <c r="C4942" s="117" t="s">
        <v>147</v>
      </c>
      <c r="I4942" s="116"/>
      <c r="J4942" s="116"/>
      <c r="K4942" s="116"/>
      <c r="L4942" s="116"/>
      <c r="M4942" s="116"/>
      <c r="N4942" s="116"/>
      <c r="AL4942" s="117"/>
      <c r="AN4942" s="35" t="str">
        <f t="shared" si="274"/>
        <v/>
      </c>
      <c r="AO4942" s="35" t="str">
        <f t="shared" si="275"/>
        <v>-</v>
      </c>
      <c r="AQ4942" s="25" t="str">
        <f t="shared" si="273"/>
        <v>-</v>
      </c>
      <c r="BP4942" s="61"/>
      <c r="CT4942" s="61"/>
      <c r="CU4942" s="61"/>
      <c r="CV4942" s="61"/>
      <c r="CW4942" s="61"/>
      <c r="CX4942" s="61"/>
      <c r="CY4942" s="61"/>
      <c r="CZ4942" s="61"/>
      <c r="DA4942" s="61"/>
      <c r="DB4942" s="61"/>
      <c r="DC4942" s="61"/>
      <c r="DD4942" s="61"/>
      <c r="DE4942" s="61"/>
      <c r="DF4942" s="61"/>
      <c r="DG4942" s="61"/>
      <c r="DH4942" s="61"/>
      <c r="DI4942" s="61"/>
      <c r="DJ4942" s="61"/>
      <c r="DK4942" s="61"/>
      <c r="DL4942" s="61"/>
      <c r="DM4942" s="61"/>
    </row>
    <row r="4943" spans="1:117" s="25" customFormat="1" x14ac:dyDescent="0.2">
      <c r="A4943" s="117" t="s">
        <v>712</v>
      </c>
      <c r="B4943" s="117" t="s">
        <v>683</v>
      </c>
      <c r="C4943" s="117" t="s">
        <v>148</v>
      </c>
      <c r="I4943" s="116"/>
      <c r="J4943" s="116"/>
      <c r="K4943" s="116"/>
      <c r="L4943" s="116"/>
      <c r="M4943" s="116"/>
      <c r="N4943" s="116"/>
      <c r="AL4943" s="117"/>
      <c r="AN4943" s="35" t="str">
        <f t="shared" si="274"/>
        <v/>
      </c>
      <c r="AO4943" s="35" t="str">
        <f t="shared" si="275"/>
        <v>-</v>
      </c>
      <c r="AQ4943" s="25" t="str">
        <f t="shared" si="273"/>
        <v>-</v>
      </c>
      <c r="BP4943" s="61"/>
      <c r="CT4943" s="61"/>
      <c r="CU4943" s="61"/>
      <c r="CV4943" s="61"/>
      <c r="CW4943" s="61"/>
      <c r="CX4943" s="61"/>
      <c r="CY4943" s="61"/>
      <c r="CZ4943" s="61"/>
      <c r="DA4943" s="61"/>
      <c r="DB4943" s="61"/>
      <c r="DC4943" s="61"/>
      <c r="DD4943" s="61"/>
      <c r="DE4943" s="61"/>
      <c r="DF4943" s="61"/>
      <c r="DG4943" s="61"/>
      <c r="DH4943" s="61"/>
      <c r="DI4943" s="61"/>
      <c r="DJ4943" s="61"/>
      <c r="DK4943" s="61"/>
      <c r="DL4943" s="61"/>
      <c r="DM4943" s="61"/>
    </row>
    <row r="4944" spans="1:117" s="25" customFormat="1" x14ac:dyDescent="0.2">
      <c r="A4944" s="117" t="s">
        <v>713</v>
      </c>
      <c r="B4944" s="117" t="s">
        <v>683</v>
      </c>
      <c r="C4944" s="117" t="s">
        <v>149</v>
      </c>
      <c r="I4944" s="116"/>
      <c r="J4944" s="116"/>
      <c r="K4944" s="116"/>
      <c r="L4944" s="116"/>
      <c r="M4944" s="116"/>
      <c r="N4944" s="116"/>
      <c r="AL4944" s="117"/>
      <c r="AN4944" s="35" t="str">
        <f t="shared" si="274"/>
        <v/>
      </c>
      <c r="AO4944" s="35" t="str">
        <f t="shared" si="275"/>
        <v>-</v>
      </c>
      <c r="AQ4944" s="25" t="str">
        <f t="shared" si="273"/>
        <v>-</v>
      </c>
      <c r="BP4944" s="61"/>
      <c r="CT4944" s="61"/>
      <c r="CU4944" s="61"/>
      <c r="CV4944" s="61"/>
      <c r="CW4944" s="61"/>
      <c r="CX4944" s="61"/>
      <c r="CY4944" s="61"/>
      <c r="CZ4944" s="61"/>
      <c r="DA4944" s="61"/>
      <c r="DB4944" s="61"/>
      <c r="DC4944" s="61"/>
      <c r="DD4944" s="61"/>
      <c r="DE4944" s="61"/>
      <c r="DF4944" s="61"/>
      <c r="DG4944" s="61"/>
      <c r="DH4944" s="61"/>
      <c r="DI4944" s="61"/>
      <c r="DJ4944" s="61"/>
      <c r="DK4944" s="61"/>
      <c r="DL4944" s="61"/>
      <c r="DM4944" s="61"/>
    </row>
    <row r="4945" spans="1:117" s="25" customFormat="1" x14ac:dyDescent="0.2">
      <c r="A4945" s="117" t="s">
        <v>714</v>
      </c>
      <c r="B4945" s="117" t="s">
        <v>683</v>
      </c>
      <c r="C4945" s="117" t="s">
        <v>150</v>
      </c>
      <c r="I4945" s="116"/>
      <c r="J4945" s="116"/>
      <c r="K4945" s="116"/>
      <c r="L4945" s="116"/>
      <c r="M4945" s="116"/>
      <c r="N4945" s="116"/>
      <c r="AL4945" s="117"/>
      <c r="AN4945" s="35" t="str">
        <f t="shared" si="274"/>
        <v/>
      </c>
      <c r="AO4945" s="35" t="str">
        <f t="shared" si="275"/>
        <v>-</v>
      </c>
      <c r="AQ4945" s="25" t="str">
        <f t="shared" si="273"/>
        <v>-</v>
      </c>
      <c r="BP4945" s="61"/>
      <c r="CT4945" s="61"/>
      <c r="CU4945" s="61"/>
      <c r="CV4945" s="61"/>
      <c r="CW4945" s="61"/>
      <c r="CX4945" s="61"/>
      <c r="CY4945" s="61"/>
      <c r="CZ4945" s="61"/>
      <c r="DA4945" s="61"/>
      <c r="DB4945" s="61"/>
      <c r="DC4945" s="61"/>
      <c r="DD4945" s="61"/>
      <c r="DE4945" s="61"/>
      <c r="DF4945" s="61"/>
      <c r="DG4945" s="61"/>
      <c r="DH4945" s="61"/>
      <c r="DI4945" s="61"/>
      <c r="DJ4945" s="61"/>
      <c r="DK4945" s="61"/>
      <c r="DL4945" s="61"/>
      <c r="DM4945" s="61"/>
    </row>
    <row r="4946" spans="1:117" s="25" customFormat="1" x14ac:dyDescent="0.2">
      <c r="A4946" s="117" t="s">
        <v>715</v>
      </c>
      <c r="B4946" s="117" t="s">
        <v>683</v>
      </c>
      <c r="C4946" s="117" t="s">
        <v>151</v>
      </c>
      <c r="I4946" s="116"/>
      <c r="J4946" s="116"/>
      <c r="K4946" s="116"/>
      <c r="L4946" s="116"/>
      <c r="M4946" s="116"/>
      <c r="N4946" s="116"/>
      <c r="AL4946" s="117"/>
      <c r="AN4946" s="35" t="str">
        <f t="shared" si="274"/>
        <v/>
      </c>
      <c r="AO4946" s="35" t="str">
        <f t="shared" si="275"/>
        <v>-</v>
      </c>
      <c r="AQ4946" s="25" t="str">
        <f t="shared" si="273"/>
        <v>-</v>
      </c>
      <c r="BP4946" s="61"/>
      <c r="CT4946" s="61"/>
      <c r="CU4946" s="61"/>
      <c r="CV4946" s="61"/>
      <c r="CW4946" s="61"/>
      <c r="CX4946" s="61"/>
      <c r="CY4946" s="61"/>
      <c r="CZ4946" s="61"/>
      <c r="DA4946" s="61"/>
      <c r="DB4946" s="61"/>
      <c r="DC4946" s="61"/>
      <c r="DD4946" s="61"/>
      <c r="DE4946" s="61"/>
      <c r="DF4946" s="61"/>
      <c r="DG4946" s="61"/>
      <c r="DH4946" s="61"/>
      <c r="DI4946" s="61"/>
      <c r="DJ4946" s="61"/>
      <c r="DK4946" s="61"/>
      <c r="DL4946" s="61"/>
      <c r="DM4946" s="61"/>
    </row>
    <row r="4947" spans="1:117" s="25" customFormat="1" x14ac:dyDescent="0.2">
      <c r="A4947" s="117" t="s">
        <v>716</v>
      </c>
      <c r="B4947" s="117" t="s">
        <v>683</v>
      </c>
      <c r="C4947" s="117" t="s">
        <v>152</v>
      </c>
      <c r="I4947" s="116"/>
      <c r="J4947" s="116"/>
      <c r="K4947" s="116"/>
      <c r="L4947" s="116"/>
      <c r="M4947" s="116"/>
      <c r="N4947" s="116"/>
      <c r="AL4947" s="117"/>
      <c r="AN4947" s="35" t="str">
        <f t="shared" si="274"/>
        <v/>
      </c>
      <c r="AO4947" s="35" t="str">
        <f t="shared" si="275"/>
        <v>-</v>
      </c>
      <c r="AQ4947" s="25" t="str">
        <f t="shared" si="273"/>
        <v>-</v>
      </c>
      <c r="BP4947" s="61"/>
      <c r="CT4947" s="61"/>
      <c r="CU4947" s="61"/>
      <c r="CV4947" s="61"/>
      <c r="CW4947" s="61"/>
      <c r="CX4947" s="61"/>
      <c r="CY4947" s="61"/>
      <c r="CZ4947" s="61"/>
      <c r="DA4947" s="61"/>
      <c r="DB4947" s="61"/>
      <c r="DC4947" s="61"/>
      <c r="DD4947" s="61"/>
      <c r="DE4947" s="61"/>
      <c r="DF4947" s="61"/>
      <c r="DG4947" s="61"/>
      <c r="DH4947" s="61"/>
      <c r="DI4947" s="61"/>
      <c r="DJ4947" s="61"/>
      <c r="DK4947" s="61"/>
      <c r="DL4947" s="61"/>
      <c r="DM4947" s="61"/>
    </row>
    <row r="4948" spans="1:117" s="25" customFormat="1" x14ac:dyDescent="0.2">
      <c r="A4948" s="117" t="s">
        <v>717</v>
      </c>
      <c r="B4948" s="117" t="s">
        <v>683</v>
      </c>
      <c r="C4948" s="117" t="s">
        <v>153</v>
      </c>
      <c r="I4948" s="116"/>
      <c r="J4948" s="116"/>
      <c r="K4948" s="116"/>
      <c r="L4948" s="116"/>
      <c r="M4948" s="116"/>
      <c r="N4948" s="116"/>
      <c r="AL4948" s="117"/>
      <c r="AN4948" s="35" t="str">
        <f t="shared" si="274"/>
        <v/>
      </c>
      <c r="AO4948" s="35" t="str">
        <f t="shared" si="275"/>
        <v>-</v>
      </c>
      <c r="AQ4948" s="25" t="str">
        <f t="shared" si="273"/>
        <v>-</v>
      </c>
      <c r="BP4948" s="61"/>
      <c r="CT4948" s="61"/>
      <c r="CU4948" s="61"/>
      <c r="CV4948" s="61"/>
      <c r="CW4948" s="61"/>
      <c r="CX4948" s="61"/>
      <c r="CY4948" s="61"/>
      <c r="CZ4948" s="61"/>
      <c r="DA4948" s="61"/>
      <c r="DB4948" s="61"/>
      <c r="DC4948" s="61"/>
      <c r="DD4948" s="61"/>
      <c r="DE4948" s="61"/>
      <c r="DF4948" s="61"/>
      <c r="DG4948" s="61"/>
      <c r="DH4948" s="61"/>
      <c r="DI4948" s="61"/>
      <c r="DJ4948" s="61"/>
      <c r="DK4948" s="61"/>
      <c r="DL4948" s="61"/>
      <c r="DM4948" s="61"/>
    </row>
    <row r="4949" spans="1:117" s="25" customFormat="1" x14ac:dyDescent="0.2">
      <c r="A4949" s="117" t="s">
        <v>706</v>
      </c>
      <c r="B4949" s="117" t="s">
        <v>684</v>
      </c>
      <c r="C4949" s="117" t="s">
        <v>155</v>
      </c>
      <c r="I4949" s="116"/>
      <c r="J4949" s="116"/>
      <c r="K4949" s="116"/>
      <c r="L4949" s="116"/>
      <c r="M4949" s="116"/>
      <c r="N4949" s="116"/>
      <c r="AL4949" s="117"/>
      <c r="AN4949" s="35" t="str">
        <f t="shared" si="274"/>
        <v/>
      </c>
      <c r="AO4949" s="35" t="str">
        <f t="shared" si="275"/>
        <v>-</v>
      </c>
      <c r="AQ4949" s="25" t="str">
        <f t="shared" si="273"/>
        <v>-</v>
      </c>
      <c r="BP4949" s="61"/>
      <c r="CT4949" s="61"/>
      <c r="CU4949" s="61"/>
      <c r="CV4949" s="61"/>
      <c r="CW4949" s="61"/>
      <c r="CX4949" s="61"/>
      <c r="CY4949" s="61"/>
      <c r="CZ4949" s="61"/>
      <c r="DA4949" s="61"/>
      <c r="DB4949" s="61"/>
      <c r="DC4949" s="61"/>
      <c r="DD4949" s="61"/>
      <c r="DE4949" s="61"/>
      <c r="DF4949" s="61"/>
      <c r="DG4949" s="61"/>
      <c r="DH4949" s="61"/>
      <c r="DI4949" s="61"/>
      <c r="DJ4949" s="61"/>
      <c r="DK4949" s="61"/>
      <c r="DL4949" s="61"/>
      <c r="DM4949" s="61"/>
    </row>
    <row r="4950" spans="1:117" s="25" customFormat="1" x14ac:dyDescent="0.2">
      <c r="A4950" s="117" t="s">
        <v>707</v>
      </c>
      <c r="B4950" s="117" t="s">
        <v>684</v>
      </c>
      <c r="C4950" s="117" t="s">
        <v>154</v>
      </c>
      <c r="I4950" s="116"/>
      <c r="J4950" s="116"/>
      <c r="K4950" s="116"/>
      <c r="L4950" s="116"/>
      <c r="M4950" s="116"/>
      <c r="N4950" s="116"/>
      <c r="AL4950" s="117"/>
      <c r="AN4950" s="35" t="str">
        <f t="shared" si="274"/>
        <v/>
      </c>
      <c r="AO4950" s="35" t="str">
        <f t="shared" si="275"/>
        <v>-</v>
      </c>
      <c r="AQ4950" s="25" t="str">
        <f t="shared" si="273"/>
        <v>-</v>
      </c>
      <c r="BP4950" s="61"/>
      <c r="CT4950" s="61"/>
      <c r="CU4950" s="61"/>
      <c r="CV4950" s="61"/>
      <c r="CW4950" s="61"/>
      <c r="CX4950" s="61"/>
      <c r="CY4950" s="61"/>
      <c r="CZ4950" s="61"/>
      <c r="DA4950" s="61"/>
      <c r="DB4950" s="61"/>
      <c r="DC4950" s="61"/>
      <c r="DD4950" s="61"/>
      <c r="DE4950" s="61"/>
      <c r="DF4950" s="61"/>
      <c r="DG4950" s="61"/>
      <c r="DH4950" s="61"/>
      <c r="DI4950" s="61"/>
      <c r="DJ4950" s="61"/>
      <c r="DK4950" s="61"/>
      <c r="DL4950" s="61"/>
      <c r="DM4950" s="61"/>
    </row>
    <row r="4951" spans="1:117" s="25" customFormat="1" x14ac:dyDescent="0.2">
      <c r="A4951" s="117" t="s">
        <v>708</v>
      </c>
      <c r="B4951" s="117" t="s">
        <v>684</v>
      </c>
      <c r="C4951" s="117" t="s">
        <v>153</v>
      </c>
      <c r="I4951" s="116"/>
      <c r="J4951" s="116"/>
      <c r="K4951" s="116"/>
      <c r="L4951" s="116"/>
      <c r="M4951" s="116"/>
      <c r="N4951" s="116"/>
      <c r="AL4951" s="117"/>
      <c r="AN4951" s="35" t="str">
        <f t="shared" si="274"/>
        <v/>
      </c>
      <c r="AO4951" s="35" t="str">
        <f t="shared" si="275"/>
        <v>-</v>
      </c>
      <c r="AQ4951" s="25" t="str">
        <f t="shared" si="273"/>
        <v>-</v>
      </c>
      <c r="BP4951" s="61"/>
      <c r="CT4951" s="61"/>
      <c r="CU4951" s="61"/>
      <c r="CV4951" s="61"/>
      <c r="CW4951" s="61"/>
      <c r="CX4951" s="61"/>
      <c r="CY4951" s="61"/>
      <c r="CZ4951" s="61"/>
      <c r="DA4951" s="61"/>
      <c r="DB4951" s="61"/>
      <c r="DC4951" s="61"/>
      <c r="DD4951" s="61"/>
      <c r="DE4951" s="61"/>
      <c r="DF4951" s="61"/>
      <c r="DG4951" s="61"/>
      <c r="DH4951" s="61"/>
      <c r="DI4951" s="61"/>
      <c r="DJ4951" s="61"/>
      <c r="DK4951" s="61"/>
      <c r="DL4951" s="61"/>
      <c r="DM4951" s="61"/>
    </row>
    <row r="4952" spans="1:117" s="25" customFormat="1" x14ac:dyDescent="0.2">
      <c r="A4952" s="117" t="s">
        <v>709</v>
      </c>
      <c r="B4952" s="117" t="s">
        <v>684</v>
      </c>
      <c r="C4952" s="117" t="s">
        <v>152</v>
      </c>
      <c r="I4952" s="116"/>
      <c r="J4952" s="116"/>
      <c r="K4952" s="116"/>
      <c r="L4952" s="116"/>
      <c r="M4952" s="116"/>
      <c r="N4952" s="116"/>
      <c r="AL4952" s="117"/>
      <c r="AN4952" s="35" t="str">
        <f t="shared" si="274"/>
        <v/>
      </c>
      <c r="AO4952" s="35" t="str">
        <f t="shared" si="275"/>
        <v>-</v>
      </c>
      <c r="AQ4952" s="25" t="str">
        <f t="shared" si="273"/>
        <v>-</v>
      </c>
      <c r="BP4952" s="61"/>
      <c r="CT4952" s="61"/>
      <c r="CU4952" s="61"/>
      <c r="CV4952" s="61"/>
      <c r="CW4952" s="61"/>
      <c r="CX4952" s="61"/>
      <c r="CY4952" s="61"/>
      <c r="CZ4952" s="61"/>
      <c r="DA4952" s="61"/>
      <c r="DB4952" s="61"/>
      <c r="DC4952" s="61"/>
      <c r="DD4952" s="61"/>
      <c r="DE4952" s="61"/>
      <c r="DF4952" s="61"/>
      <c r="DG4952" s="61"/>
      <c r="DH4952" s="61"/>
      <c r="DI4952" s="61"/>
      <c r="DJ4952" s="61"/>
      <c r="DK4952" s="61"/>
      <c r="DL4952" s="61"/>
      <c r="DM4952" s="61"/>
    </row>
    <row r="4953" spans="1:117" s="25" customFormat="1" x14ac:dyDescent="0.2">
      <c r="A4953" s="117" t="s">
        <v>710</v>
      </c>
      <c r="B4953" s="117" t="s">
        <v>684</v>
      </c>
      <c r="C4953" s="117" t="s">
        <v>151</v>
      </c>
      <c r="I4953" s="116"/>
      <c r="J4953" s="116"/>
      <c r="K4953" s="116"/>
      <c r="L4953" s="116"/>
      <c r="M4953" s="116"/>
      <c r="N4953" s="116"/>
      <c r="AL4953" s="117"/>
      <c r="AN4953" s="35" t="str">
        <f t="shared" si="274"/>
        <v/>
      </c>
      <c r="AO4953" s="35" t="str">
        <f t="shared" si="275"/>
        <v>-</v>
      </c>
      <c r="AQ4953" s="25" t="str">
        <f t="shared" si="273"/>
        <v>-</v>
      </c>
      <c r="BP4953" s="61"/>
      <c r="CT4953" s="61"/>
      <c r="CU4953" s="61"/>
      <c r="CV4953" s="61"/>
      <c r="CW4953" s="61"/>
      <c r="CX4953" s="61"/>
      <c r="CY4953" s="61"/>
      <c r="CZ4953" s="61"/>
      <c r="DA4953" s="61"/>
      <c r="DB4953" s="61"/>
      <c r="DC4953" s="61"/>
      <c r="DD4953" s="61"/>
      <c r="DE4953" s="61"/>
      <c r="DF4953" s="61"/>
      <c r="DG4953" s="61"/>
      <c r="DH4953" s="61"/>
      <c r="DI4953" s="61"/>
      <c r="DJ4953" s="61"/>
      <c r="DK4953" s="61"/>
      <c r="DL4953" s="61"/>
      <c r="DM4953" s="61"/>
    </row>
    <row r="4954" spans="1:117" s="25" customFormat="1" x14ac:dyDescent="0.2">
      <c r="A4954" s="117" t="s">
        <v>711</v>
      </c>
      <c r="B4954" s="117" t="s">
        <v>684</v>
      </c>
      <c r="C4954" s="117" t="s">
        <v>150</v>
      </c>
      <c r="I4954" s="116"/>
      <c r="J4954" s="116"/>
      <c r="K4954" s="116"/>
      <c r="L4954" s="116"/>
      <c r="M4954" s="116"/>
      <c r="N4954" s="116"/>
      <c r="AL4954" s="117"/>
      <c r="AN4954" s="35" t="str">
        <f t="shared" si="274"/>
        <v/>
      </c>
      <c r="AO4954" s="35" t="str">
        <f t="shared" si="275"/>
        <v>-</v>
      </c>
      <c r="AQ4954" s="25" t="str">
        <f t="shared" si="273"/>
        <v>-</v>
      </c>
      <c r="BP4954" s="61"/>
      <c r="CT4954" s="61"/>
      <c r="CU4954" s="61"/>
      <c r="CV4954" s="61"/>
      <c r="CW4954" s="61"/>
      <c r="CX4954" s="61"/>
      <c r="CY4954" s="61"/>
      <c r="CZ4954" s="61"/>
      <c r="DA4954" s="61"/>
      <c r="DB4954" s="61"/>
      <c r="DC4954" s="61"/>
      <c r="DD4954" s="61"/>
      <c r="DE4954" s="61"/>
      <c r="DF4954" s="61"/>
      <c r="DG4954" s="61"/>
      <c r="DH4954" s="61"/>
      <c r="DI4954" s="61"/>
      <c r="DJ4954" s="61"/>
      <c r="DK4954" s="61"/>
      <c r="DL4954" s="61"/>
      <c r="DM4954" s="61"/>
    </row>
    <row r="4955" spans="1:117" s="25" customFormat="1" x14ac:dyDescent="0.2">
      <c r="A4955" s="117" t="s">
        <v>712</v>
      </c>
      <c r="B4955" s="117" t="s">
        <v>684</v>
      </c>
      <c r="C4955" s="117" t="s">
        <v>149</v>
      </c>
      <c r="I4955" s="116"/>
      <c r="J4955" s="116"/>
      <c r="K4955" s="116"/>
      <c r="L4955" s="116"/>
      <c r="M4955" s="116"/>
      <c r="N4955" s="116"/>
      <c r="AL4955" s="117"/>
      <c r="AN4955" s="35" t="str">
        <f t="shared" si="274"/>
        <v/>
      </c>
      <c r="AO4955" s="35" t="str">
        <f t="shared" si="275"/>
        <v>-</v>
      </c>
      <c r="AQ4955" s="25" t="str">
        <f t="shared" si="273"/>
        <v>-</v>
      </c>
      <c r="BP4955" s="61"/>
      <c r="CT4955" s="61"/>
      <c r="CU4955" s="61"/>
      <c r="CV4955" s="61"/>
      <c r="CW4955" s="61"/>
      <c r="CX4955" s="61"/>
      <c r="CY4955" s="61"/>
      <c r="CZ4955" s="61"/>
      <c r="DA4955" s="61"/>
      <c r="DB4955" s="61"/>
      <c r="DC4955" s="61"/>
      <c r="DD4955" s="61"/>
      <c r="DE4955" s="61"/>
      <c r="DF4955" s="61"/>
      <c r="DG4955" s="61"/>
      <c r="DH4955" s="61"/>
      <c r="DI4955" s="61"/>
      <c r="DJ4955" s="61"/>
      <c r="DK4955" s="61"/>
      <c r="DL4955" s="61"/>
      <c r="DM4955" s="61"/>
    </row>
    <row r="4956" spans="1:117" s="25" customFormat="1" x14ac:dyDescent="0.2">
      <c r="A4956" s="117" t="s">
        <v>713</v>
      </c>
      <c r="B4956" s="117" t="s">
        <v>684</v>
      </c>
      <c r="C4956" s="117" t="s">
        <v>148</v>
      </c>
      <c r="I4956" s="116"/>
      <c r="J4956" s="116"/>
      <c r="K4956" s="116"/>
      <c r="L4956" s="116"/>
      <c r="M4956" s="116"/>
      <c r="N4956" s="116"/>
      <c r="AL4956" s="117"/>
      <c r="AN4956" s="35" t="str">
        <f t="shared" si="274"/>
        <v/>
      </c>
      <c r="AO4956" s="35" t="str">
        <f t="shared" si="275"/>
        <v>-</v>
      </c>
      <c r="AQ4956" s="25" t="str">
        <f t="shared" si="273"/>
        <v>-</v>
      </c>
      <c r="BP4956" s="61"/>
      <c r="CT4956" s="61"/>
      <c r="CU4956" s="61"/>
      <c r="CV4956" s="61"/>
      <c r="CW4956" s="61"/>
      <c r="CX4956" s="61"/>
      <c r="CY4956" s="61"/>
      <c r="CZ4956" s="61"/>
      <c r="DA4956" s="61"/>
      <c r="DB4956" s="61"/>
      <c r="DC4956" s="61"/>
      <c r="DD4956" s="61"/>
      <c r="DE4956" s="61"/>
      <c r="DF4956" s="61"/>
      <c r="DG4956" s="61"/>
      <c r="DH4956" s="61"/>
      <c r="DI4956" s="61"/>
      <c r="DJ4956" s="61"/>
      <c r="DK4956" s="61"/>
      <c r="DL4956" s="61"/>
      <c r="DM4956" s="61"/>
    </row>
    <row r="4957" spans="1:117" s="25" customFormat="1" x14ac:dyDescent="0.2">
      <c r="A4957" s="117" t="s">
        <v>714</v>
      </c>
      <c r="B4957" s="117" t="s">
        <v>684</v>
      </c>
      <c r="C4957" s="117" t="s">
        <v>147</v>
      </c>
      <c r="I4957" s="116"/>
      <c r="J4957" s="116"/>
      <c r="K4957" s="116"/>
      <c r="L4957" s="116"/>
      <c r="M4957" s="116"/>
      <c r="N4957" s="116"/>
      <c r="AL4957" s="117"/>
      <c r="AN4957" s="35" t="str">
        <f t="shared" si="274"/>
        <v/>
      </c>
      <c r="AO4957" s="35" t="str">
        <f t="shared" si="275"/>
        <v>-</v>
      </c>
      <c r="AQ4957" s="25" t="str">
        <f t="shared" si="273"/>
        <v>-</v>
      </c>
      <c r="BP4957" s="61"/>
      <c r="CT4957" s="61"/>
      <c r="CU4957" s="61"/>
      <c r="CV4957" s="61"/>
      <c r="CW4957" s="61"/>
      <c r="CX4957" s="61"/>
      <c r="CY4957" s="61"/>
      <c r="CZ4957" s="61"/>
      <c r="DA4957" s="61"/>
      <c r="DB4957" s="61"/>
      <c r="DC4957" s="61"/>
      <c r="DD4957" s="61"/>
      <c r="DE4957" s="61"/>
      <c r="DF4957" s="61"/>
      <c r="DG4957" s="61"/>
      <c r="DH4957" s="61"/>
      <c r="DI4957" s="61"/>
      <c r="DJ4957" s="61"/>
      <c r="DK4957" s="61"/>
      <c r="DL4957" s="61"/>
      <c r="DM4957" s="61"/>
    </row>
    <row r="4958" spans="1:117" s="25" customFormat="1" x14ac:dyDescent="0.2">
      <c r="A4958" s="117" t="s">
        <v>715</v>
      </c>
      <c r="B4958" s="117" t="s">
        <v>684</v>
      </c>
      <c r="C4958" s="117" t="s">
        <v>158</v>
      </c>
      <c r="I4958" s="116"/>
      <c r="J4958" s="116"/>
      <c r="K4958" s="116"/>
      <c r="L4958" s="116"/>
      <c r="M4958" s="116"/>
      <c r="N4958" s="116"/>
      <c r="AL4958" s="117"/>
      <c r="AN4958" s="35" t="str">
        <f t="shared" si="274"/>
        <v/>
      </c>
      <c r="AO4958" s="35" t="str">
        <f t="shared" si="275"/>
        <v>-</v>
      </c>
      <c r="AQ4958" s="25" t="str">
        <f t="shared" si="273"/>
        <v>-</v>
      </c>
      <c r="BP4958" s="61"/>
      <c r="CT4958" s="61"/>
      <c r="CU4958" s="61"/>
      <c r="CV4958" s="61"/>
      <c r="CW4958" s="61"/>
      <c r="CX4958" s="61"/>
      <c r="CY4958" s="61"/>
      <c r="CZ4958" s="61"/>
      <c r="DA4958" s="61"/>
      <c r="DB4958" s="61"/>
      <c r="DC4958" s="61"/>
      <c r="DD4958" s="61"/>
      <c r="DE4958" s="61"/>
      <c r="DF4958" s="61"/>
      <c r="DG4958" s="61"/>
      <c r="DH4958" s="61"/>
      <c r="DI4958" s="61"/>
      <c r="DJ4958" s="61"/>
      <c r="DK4958" s="61"/>
      <c r="DL4958" s="61"/>
      <c r="DM4958" s="61"/>
    </row>
    <row r="4959" spans="1:117" s="25" customFormat="1" x14ac:dyDescent="0.2">
      <c r="A4959" s="117" t="s">
        <v>716</v>
      </c>
      <c r="B4959" s="117" t="s">
        <v>684</v>
      </c>
      <c r="C4959" s="117" t="s">
        <v>157</v>
      </c>
      <c r="I4959" s="116"/>
      <c r="J4959" s="116"/>
      <c r="K4959" s="116"/>
      <c r="L4959" s="116"/>
      <c r="M4959" s="116"/>
      <c r="N4959" s="116"/>
      <c r="AL4959" s="117"/>
      <c r="AN4959" s="35" t="str">
        <f t="shared" si="274"/>
        <v/>
      </c>
      <c r="AO4959" s="35" t="str">
        <f t="shared" si="275"/>
        <v>-</v>
      </c>
      <c r="AQ4959" s="25" t="str">
        <f t="shared" si="273"/>
        <v>-</v>
      </c>
      <c r="BP4959" s="61"/>
      <c r="CT4959" s="61"/>
      <c r="CU4959" s="61"/>
      <c r="CV4959" s="61"/>
      <c r="CW4959" s="61"/>
      <c r="CX4959" s="61"/>
      <c r="CY4959" s="61"/>
      <c r="CZ4959" s="61"/>
      <c r="DA4959" s="61"/>
      <c r="DB4959" s="61"/>
      <c r="DC4959" s="61"/>
      <c r="DD4959" s="61"/>
      <c r="DE4959" s="61"/>
      <c r="DF4959" s="61"/>
      <c r="DG4959" s="61"/>
      <c r="DH4959" s="61"/>
      <c r="DI4959" s="61"/>
      <c r="DJ4959" s="61"/>
      <c r="DK4959" s="61"/>
      <c r="DL4959" s="61"/>
      <c r="DM4959" s="61"/>
    </row>
    <row r="4960" spans="1:117" s="25" customFormat="1" x14ac:dyDescent="0.2">
      <c r="A4960" s="117" t="s">
        <v>717</v>
      </c>
      <c r="B4960" s="117" t="s">
        <v>684</v>
      </c>
      <c r="C4960" s="117" t="s">
        <v>156</v>
      </c>
      <c r="I4960" s="116"/>
      <c r="J4960" s="116"/>
      <c r="K4960" s="116"/>
      <c r="L4960" s="116"/>
      <c r="M4960" s="116"/>
      <c r="N4960" s="116"/>
      <c r="AL4960" s="117"/>
      <c r="AN4960" s="35" t="str">
        <f t="shared" si="274"/>
        <v/>
      </c>
      <c r="AO4960" s="35" t="str">
        <f t="shared" si="275"/>
        <v>-</v>
      </c>
      <c r="AQ4960" s="25" t="str">
        <f t="shared" si="273"/>
        <v>-</v>
      </c>
      <c r="BP4960" s="61"/>
      <c r="CT4960" s="61"/>
      <c r="CU4960" s="61"/>
      <c r="CV4960" s="61"/>
      <c r="CW4960" s="61"/>
      <c r="CX4960" s="61"/>
      <c r="CY4960" s="61"/>
      <c r="CZ4960" s="61"/>
      <c r="DA4960" s="61"/>
      <c r="DB4960" s="61"/>
      <c r="DC4960" s="61"/>
      <c r="DD4960" s="61"/>
      <c r="DE4960" s="61"/>
      <c r="DF4960" s="61"/>
      <c r="DG4960" s="61"/>
      <c r="DH4960" s="61"/>
      <c r="DI4960" s="61"/>
      <c r="DJ4960" s="61"/>
      <c r="DK4960" s="61"/>
      <c r="DL4960" s="61"/>
      <c r="DM4960" s="61"/>
    </row>
    <row r="4961" spans="1:117" s="25" customFormat="1" x14ac:dyDescent="0.2">
      <c r="A4961" s="117" t="s">
        <v>826</v>
      </c>
      <c r="B4961" s="117" t="s">
        <v>683</v>
      </c>
      <c r="C4961" s="117" t="s">
        <v>154</v>
      </c>
      <c r="I4961" s="116"/>
      <c r="J4961" s="116"/>
      <c r="K4961" s="116"/>
      <c r="L4961" s="116"/>
      <c r="M4961" s="116"/>
      <c r="N4961" s="116"/>
      <c r="AL4961" s="117"/>
      <c r="AN4961" s="35" t="str">
        <f t="shared" si="274"/>
        <v/>
      </c>
      <c r="AO4961" s="35" t="str">
        <f t="shared" si="275"/>
        <v>-</v>
      </c>
      <c r="AQ4961" s="25" t="str">
        <f t="shared" si="273"/>
        <v>-</v>
      </c>
      <c r="BP4961" s="61"/>
      <c r="CT4961" s="61"/>
      <c r="CU4961" s="61"/>
      <c r="CV4961" s="61"/>
      <c r="CW4961" s="61"/>
      <c r="CX4961" s="61"/>
      <c r="CY4961" s="61"/>
      <c r="CZ4961" s="61"/>
      <c r="DA4961" s="61"/>
      <c r="DB4961" s="61"/>
      <c r="DC4961" s="61"/>
      <c r="DD4961" s="61"/>
      <c r="DE4961" s="61"/>
      <c r="DF4961" s="61"/>
      <c r="DG4961" s="61"/>
      <c r="DH4961" s="61"/>
      <c r="DI4961" s="61"/>
      <c r="DJ4961" s="61"/>
      <c r="DK4961" s="61"/>
      <c r="DL4961" s="61"/>
      <c r="DM4961" s="61"/>
    </row>
    <row r="4962" spans="1:117" s="25" customFormat="1" x14ac:dyDescent="0.2">
      <c r="A4962" s="117" t="s">
        <v>827</v>
      </c>
      <c r="B4962" s="117" t="s">
        <v>683</v>
      </c>
      <c r="C4962" s="117" t="s">
        <v>155</v>
      </c>
      <c r="I4962" s="116"/>
      <c r="J4962" s="116"/>
      <c r="K4962" s="116"/>
      <c r="L4962" s="116"/>
      <c r="M4962" s="116"/>
      <c r="N4962" s="116"/>
      <c r="AL4962" s="117"/>
      <c r="AN4962" s="35" t="str">
        <f t="shared" si="274"/>
        <v/>
      </c>
      <c r="AO4962" s="35" t="str">
        <f t="shared" si="275"/>
        <v>-</v>
      </c>
      <c r="AQ4962" s="25" t="str">
        <f t="shared" si="273"/>
        <v>-</v>
      </c>
      <c r="BP4962" s="61"/>
      <c r="CT4962" s="61"/>
      <c r="CU4962" s="61"/>
      <c r="CV4962" s="61"/>
      <c r="CW4962" s="61"/>
      <c r="CX4962" s="61"/>
      <c r="CY4962" s="61"/>
      <c r="CZ4962" s="61"/>
      <c r="DA4962" s="61"/>
      <c r="DB4962" s="61"/>
      <c r="DC4962" s="61"/>
      <c r="DD4962" s="61"/>
      <c r="DE4962" s="61"/>
      <c r="DF4962" s="61"/>
      <c r="DG4962" s="61"/>
      <c r="DH4962" s="61"/>
      <c r="DI4962" s="61"/>
      <c r="DJ4962" s="61"/>
      <c r="DK4962" s="61"/>
      <c r="DL4962" s="61"/>
      <c r="DM4962" s="61"/>
    </row>
    <row r="4963" spans="1:117" s="25" customFormat="1" x14ac:dyDescent="0.2">
      <c r="A4963" s="117" t="s">
        <v>828</v>
      </c>
      <c r="B4963" s="117" t="s">
        <v>683</v>
      </c>
      <c r="C4963" s="117" t="s">
        <v>156</v>
      </c>
      <c r="I4963" s="116"/>
      <c r="J4963" s="116"/>
      <c r="K4963" s="116"/>
      <c r="L4963" s="116"/>
      <c r="M4963" s="116"/>
      <c r="N4963" s="116"/>
      <c r="AL4963" s="117"/>
      <c r="AN4963" s="35" t="str">
        <f t="shared" si="274"/>
        <v/>
      </c>
      <c r="AO4963" s="35" t="str">
        <f t="shared" si="275"/>
        <v>-</v>
      </c>
      <c r="AQ4963" s="25" t="str">
        <f t="shared" si="273"/>
        <v>-</v>
      </c>
      <c r="BP4963" s="61"/>
      <c r="CT4963" s="61"/>
      <c r="CU4963" s="61"/>
      <c r="CV4963" s="61"/>
      <c r="CW4963" s="61"/>
      <c r="CX4963" s="61"/>
      <c r="CY4963" s="61"/>
      <c r="CZ4963" s="61"/>
      <c r="DA4963" s="61"/>
      <c r="DB4963" s="61"/>
      <c r="DC4963" s="61"/>
      <c r="DD4963" s="61"/>
      <c r="DE4963" s="61"/>
      <c r="DF4963" s="61"/>
      <c r="DG4963" s="61"/>
      <c r="DH4963" s="61"/>
      <c r="DI4963" s="61"/>
      <c r="DJ4963" s="61"/>
      <c r="DK4963" s="61"/>
      <c r="DL4963" s="61"/>
      <c r="DM4963" s="61"/>
    </row>
    <row r="4964" spans="1:117" s="25" customFormat="1" x14ac:dyDescent="0.2">
      <c r="A4964" s="117" t="s">
        <v>829</v>
      </c>
      <c r="B4964" s="117" t="s">
        <v>683</v>
      </c>
      <c r="C4964" s="117" t="s">
        <v>157</v>
      </c>
      <c r="I4964" s="116"/>
      <c r="J4964" s="116"/>
      <c r="K4964" s="116"/>
      <c r="L4964" s="116"/>
      <c r="M4964" s="116"/>
      <c r="N4964" s="116"/>
      <c r="AL4964" s="117"/>
      <c r="AN4964" s="35" t="str">
        <f t="shared" si="274"/>
        <v/>
      </c>
      <c r="AO4964" s="35" t="str">
        <f t="shared" si="275"/>
        <v>-</v>
      </c>
      <c r="AQ4964" s="25" t="str">
        <f t="shared" si="273"/>
        <v>-</v>
      </c>
      <c r="BP4964" s="61"/>
      <c r="CT4964" s="61"/>
      <c r="CU4964" s="61"/>
      <c r="CV4964" s="61"/>
      <c r="CW4964" s="61"/>
      <c r="CX4964" s="61"/>
      <c r="CY4964" s="61"/>
      <c r="CZ4964" s="61"/>
      <c r="DA4964" s="61"/>
      <c r="DB4964" s="61"/>
      <c r="DC4964" s="61"/>
      <c r="DD4964" s="61"/>
      <c r="DE4964" s="61"/>
      <c r="DF4964" s="61"/>
      <c r="DG4964" s="61"/>
      <c r="DH4964" s="61"/>
      <c r="DI4964" s="61"/>
      <c r="DJ4964" s="61"/>
      <c r="DK4964" s="61"/>
      <c r="DL4964" s="61"/>
      <c r="DM4964" s="61"/>
    </row>
    <row r="4965" spans="1:117" s="25" customFormat="1" x14ac:dyDescent="0.2">
      <c r="A4965" s="117" t="s">
        <v>830</v>
      </c>
      <c r="B4965" s="117" t="s">
        <v>683</v>
      </c>
      <c r="C4965" s="117" t="s">
        <v>158</v>
      </c>
      <c r="I4965" s="116"/>
      <c r="J4965" s="116"/>
      <c r="K4965" s="116"/>
      <c r="L4965" s="116"/>
      <c r="M4965" s="116"/>
      <c r="N4965" s="116"/>
      <c r="AL4965" s="117"/>
      <c r="AN4965" s="35" t="str">
        <f t="shared" si="274"/>
        <v/>
      </c>
      <c r="AO4965" s="35" t="str">
        <f t="shared" si="275"/>
        <v>-</v>
      </c>
      <c r="AQ4965" s="25" t="str">
        <f t="shared" ref="AQ4965:AQ5028" si="276">CONCATENATE(TRIM(LEFT(AP4965,LEN(AP4965)-LEN(RIGHT(AP4965)))),"-",RIGHT(AP4965))</f>
        <v>-</v>
      </c>
      <c r="BP4965" s="61"/>
      <c r="CT4965" s="61"/>
      <c r="CU4965" s="61"/>
      <c r="CV4965" s="61"/>
      <c r="CW4965" s="61"/>
      <c r="CX4965" s="61"/>
      <c r="CY4965" s="61"/>
      <c r="CZ4965" s="61"/>
      <c r="DA4965" s="61"/>
      <c r="DB4965" s="61"/>
      <c r="DC4965" s="61"/>
      <c r="DD4965" s="61"/>
      <c r="DE4965" s="61"/>
      <c r="DF4965" s="61"/>
      <c r="DG4965" s="61"/>
      <c r="DH4965" s="61"/>
      <c r="DI4965" s="61"/>
      <c r="DJ4965" s="61"/>
      <c r="DK4965" s="61"/>
      <c r="DL4965" s="61"/>
      <c r="DM4965" s="61"/>
    </row>
    <row r="4966" spans="1:117" s="25" customFormat="1" x14ac:dyDescent="0.2">
      <c r="A4966" s="117" t="s">
        <v>831</v>
      </c>
      <c r="B4966" s="117" t="s">
        <v>683</v>
      </c>
      <c r="C4966" s="117" t="s">
        <v>147</v>
      </c>
      <c r="I4966" s="116"/>
      <c r="J4966" s="116"/>
      <c r="K4966" s="116"/>
      <c r="L4966" s="116"/>
      <c r="M4966" s="116"/>
      <c r="N4966" s="116"/>
      <c r="AL4966" s="117"/>
      <c r="AN4966" s="35" t="str">
        <f t="shared" si="274"/>
        <v/>
      </c>
      <c r="AO4966" s="35" t="str">
        <f t="shared" si="275"/>
        <v>-</v>
      </c>
      <c r="AQ4966" s="25" t="str">
        <f t="shared" si="276"/>
        <v>-</v>
      </c>
      <c r="BP4966" s="61"/>
      <c r="CT4966" s="61"/>
      <c r="CU4966" s="61"/>
      <c r="CV4966" s="61"/>
      <c r="CW4966" s="61"/>
      <c r="CX4966" s="61"/>
      <c r="CY4966" s="61"/>
      <c r="CZ4966" s="61"/>
      <c r="DA4966" s="61"/>
      <c r="DB4966" s="61"/>
      <c r="DC4966" s="61"/>
      <c r="DD4966" s="61"/>
      <c r="DE4966" s="61"/>
      <c r="DF4966" s="61"/>
      <c r="DG4966" s="61"/>
      <c r="DH4966" s="61"/>
      <c r="DI4966" s="61"/>
      <c r="DJ4966" s="61"/>
      <c r="DK4966" s="61"/>
      <c r="DL4966" s="61"/>
      <c r="DM4966" s="61"/>
    </row>
    <row r="4967" spans="1:117" s="25" customFormat="1" x14ac:dyDescent="0.2">
      <c r="A4967" s="117" t="s">
        <v>832</v>
      </c>
      <c r="B4967" s="117" t="s">
        <v>683</v>
      </c>
      <c r="C4967" s="117" t="s">
        <v>148</v>
      </c>
      <c r="I4967" s="116"/>
      <c r="J4967" s="116"/>
      <c r="K4967" s="116"/>
      <c r="L4967" s="116"/>
      <c r="M4967" s="116"/>
      <c r="N4967" s="116"/>
      <c r="AL4967" s="117"/>
      <c r="AN4967" s="35" t="str">
        <f t="shared" si="274"/>
        <v/>
      </c>
      <c r="AO4967" s="35" t="str">
        <f t="shared" si="275"/>
        <v>-</v>
      </c>
      <c r="AQ4967" s="25" t="str">
        <f t="shared" si="276"/>
        <v>-</v>
      </c>
      <c r="BP4967" s="61"/>
      <c r="CT4967" s="61"/>
      <c r="CU4967" s="61"/>
      <c r="CV4967" s="61"/>
      <c r="CW4967" s="61"/>
      <c r="CX4967" s="61"/>
      <c r="CY4967" s="61"/>
      <c r="CZ4967" s="61"/>
      <c r="DA4967" s="61"/>
      <c r="DB4967" s="61"/>
      <c r="DC4967" s="61"/>
      <c r="DD4967" s="61"/>
      <c r="DE4967" s="61"/>
      <c r="DF4967" s="61"/>
      <c r="DG4967" s="61"/>
      <c r="DH4967" s="61"/>
      <c r="DI4967" s="61"/>
      <c r="DJ4967" s="61"/>
      <c r="DK4967" s="61"/>
      <c r="DL4967" s="61"/>
      <c r="DM4967" s="61"/>
    </row>
    <row r="4968" spans="1:117" s="25" customFormat="1" x14ac:dyDescent="0.2">
      <c r="A4968" s="117" t="s">
        <v>833</v>
      </c>
      <c r="B4968" s="117" t="s">
        <v>683</v>
      </c>
      <c r="C4968" s="117" t="s">
        <v>149</v>
      </c>
      <c r="I4968" s="116"/>
      <c r="J4968" s="116"/>
      <c r="K4968" s="116"/>
      <c r="L4968" s="116"/>
      <c r="M4968" s="116"/>
      <c r="N4968" s="116"/>
      <c r="AL4968" s="117"/>
      <c r="AN4968" s="35" t="str">
        <f t="shared" si="274"/>
        <v/>
      </c>
      <c r="AO4968" s="35" t="str">
        <f t="shared" si="275"/>
        <v>-</v>
      </c>
      <c r="AQ4968" s="25" t="str">
        <f t="shared" si="276"/>
        <v>-</v>
      </c>
      <c r="BP4968" s="61"/>
      <c r="CT4968" s="61"/>
      <c r="CU4968" s="61"/>
      <c r="CV4968" s="61"/>
      <c r="CW4968" s="61"/>
      <c r="CX4968" s="61"/>
      <c r="CY4968" s="61"/>
      <c r="CZ4968" s="61"/>
      <c r="DA4968" s="61"/>
      <c r="DB4968" s="61"/>
      <c r="DC4968" s="61"/>
      <c r="DD4968" s="61"/>
      <c r="DE4968" s="61"/>
      <c r="DF4968" s="61"/>
      <c r="DG4968" s="61"/>
      <c r="DH4968" s="61"/>
      <c r="DI4968" s="61"/>
      <c r="DJ4968" s="61"/>
      <c r="DK4968" s="61"/>
      <c r="DL4968" s="61"/>
      <c r="DM4968" s="61"/>
    </row>
    <row r="4969" spans="1:117" s="25" customFormat="1" x14ac:dyDescent="0.2">
      <c r="A4969" s="117" t="s">
        <v>834</v>
      </c>
      <c r="B4969" s="117" t="s">
        <v>683</v>
      </c>
      <c r="C4969" s="117" t="s">
        <v>150</v>
      </c>
      <c r="I4969" s="116"/>
      <c r="J4969" s="116"/>
      <c r="K4969" s="116"/>
      <c r="L4969" s="116"/>
      <c r="M4969" s="116"/>
      <c r="N4969" s="116"/>
      <c r="AL4969" s="117"/>
      <c r="AN4969" s="35" t="str">
        <f t="shared" si="274"/>
        <v/>
      </c>
      <c r="AO4969" s="35" t="str">
        <f t="shared" si="275"/>
        <v>-</v>
      </c>
      <c r="AQ4969" s="25" t="str">
        <f t="shared" si="276"/>
        <v>-</v>
      </c>
      <c r="BP4969" s="61"/>
      <c r="CT4969" s="61"/>
      <c r="CU4969" s="61"/>
      <c r="CV4969" s="61"/>
      <c r="CW4969" s="61"/>
      <c r="CX4969" s="61"/>
      <c r="CY4969" s="61"/>
      <c r="CZ4969" s="61"/>
      <c r="DA4969" s="61"/>
      <c r="DB4969" s="61"/>
      <c r="DC4969" s="61"/>
      <c r="DD4969" s="61"/>
      <c r="DE4969" s="61"/>
      <c r="DF4969" s="61"/>
      <c r="DG4969" s="61"/>
      <c r="DH4969" s="61"/>
      <c r="DI4969" s="61"/>
      <c r="DJ4969" s="61"/>
      <c r="DK4969" s="61"/>
      <c r="DL4969" s="61"/>
      <c r="DM4969" s="61"/>
    </row>
    <row r="4970" spans="1:117" s="25" customFormat="1" x14ac:dyDescent="0.2">
      <c r="A4970" s="117" t="s">
        <v>835</v>
      </c>
      <c r="B4970" s="117" t="s">
        <v>683</v>
      </c>
      <c r="C4970" s="117" t="s">
        <v>151</v>
      </c>
      <c r="I4970" s="116"/>
      <c r="J4970" s="116"/>
      <c r="K4970" s="116"/>
      <c r="L4970" s="116"/>
      <c r="M4970" s="116"/>
      <c r="N4970" s="116"/>
      <c r="AL4970" s="117"/>
      <c r="AN4970" s="35" t="str">
        <f t="shared" si="274"/>
        <v/>
      </c>
      <c r="AO4970" s="35" t="str">
        <f t="shared" si="275"/>
        <v>-</v>
      </c>
      <c r="AQ4970" s="25" t="str">
        <f t="shared" si="276"/>
        <v>-</v>
      </c>
      <c r="BP4970" s="61"/>
      <c r="CT4970" s="61"/>
      <c r="CU4970" s="61"/>
      <c r="CV4970" s="61"/>
      <c r="CW4970" s="61"/>
      <c r="CX4970" s="61"/>
      <c r="CY4970" s="61"/>
      <c r="CZ4970" s="61"/>
      <c r="DA4970" s="61"/>
      <c r="DB4970" s="61"/>
      <c r="DC4970" s="61"/>
      <c r="DD4970" s="61"/>
      <c r="DE4970" s="61"/>
      <c r="DF4970" s="61"/>
      <c r="DG4970" s="61"/>
      <c r="DH4970" s="61"/>
      <c r="DI4970" s="61"/>
      <c r="DJ4970" s="61"/>
      <c r="DK4970" s="61"/>
      <c r="DL4970" s="61"/>
      <c r="DM4970" s="61"/>
    </row>
    <row r="4971" spans="1:117" s="25" customFormat="1" x14ac:dyDescent="0.2">
      <c r="A4971" s="117" t="s">
        <v>836</v>
      </c>
      <c r="B4971" s="117" t="s">
        <v>683</v>
      </c>
      <c r="C4971" s="117" t="s">
        <v>152</v>
      </c>
      <c r="I4971" s="116"/>
      <c r="J4971" s="116"/>
      <c r="K4971" s="116"/>
      <c r="L4971" s="116"/>
      <c r="M4971" s="116"/>
      <c r="N4971" s="116"/>
      <c r="AL4971" s="117"/>
      <c r="AN4971" s="35" t="str">
        <f t="shared" si="274"/>
        <v/>
      </c>
      <c r="AO4971" s="35" t="str">
        <f t="shared" si="275"/>
        <v>-</v>
      </c>
      <c r="AQ4971" s="25" t="str">
        <f t="shared" si="276"/>
        <v>-</v>
      </c>
      <c r="BP4971" s="61"/>
      <c r="CT4971" s="61"/>
      <c r="CU4971" s="61"/>
      <c r="CV4971" s="61"/>
      <c r="CW4971" s="61"/>
      <c r="CX4971" s="61"/>
      <c r="CY4971" s="61"/>
      <c r="CZ4971" s="61"/>
      <c r="DA4971" s="61"/>
      <c r="DB4971" s="61"/>
      <c r="DC4971" s="61"/>
      <c r="DD4971" s="61"/>
      <c r="DE4971" s="61"/>
      <c r="DF4971" s="61"/>
      <c r="DG4971" s="61"/>
      <c r="DH4971" s="61"/>
      <c r="DI4971" s="61"/>
      <c r="DJ4971" s="61"/>
      <c r="DK4971" s="61"/>
      <c r="DL4971" s="61"/>
      <c r="DM4971" s="61"/>
    </row>
    <row r="4972" spans="1:117" s="25" customFormat="1" x14ac:dyDescent="0.2">
      <c r="A4972" s="117" t="s">
        <v>837</v>
      </c>
      <c r="B4972" s="117" t="s">
        <v>683</v>
      </c>
      <c r="C4972" s="117" t="s">
        <v>153</v>
      </c>
      <c r="I4972" s="116"/>
      <c r="J4972" s="116"/>
      <c r="K4972" s="116"/>
      <c r="L4972" s="116"/>
      <c r="M4972" s="116"/>
      <c r="N4972" s="116"/>
      <c r="AL4972" s="117"/>
      <c r="AN4972" s="35" t="str">
        <f t="shared" si="274"/>
        <v/>
      </c>
      <c r="AO4972" s="35" t="str">
        <f t="shared" si="275"/>
        <v>-</v>
      </c>
      <c r="AQ4972" s="25" t="str">
        <f t="shared" si="276"/>
        <v>-</v>
      </c>
      <c r="BP4972" s="61"/>
      <c r="CT4972" s="61"/>
      <c r="CU4972" s="61"/>
      <c r="CV4972" s="61"/>
      <c r="CW4972" s="61"/>
      <c r="CX4972" s="61"/>
      <c r="CY4972" s="61"/>
      <c r="CZ4972" s="61"/>
      <c r="DA4972" s="61"/>
      <c r="DB4972" s="61"/>
      <c r="DC4972" s="61"/>
      <c r="DD4972" s="61"/>
      <c r="DE4972" s="61"/>
      <c r="DF4972" s="61"/>
      <c r="DG4972" s="61"/>
      <c r="DH4972" s="61"/>
      <c r="DI4972" s="61"/>
      <c r="DJ4972" s="61"/>
      <c r="DK4972" s="61"/>
      <c r="DL4972" s="61"/>
      <c r="DM4972" s="61"/>
    </row>
    <row r="4973" spans="1:117" s="25" customFormat="1" x14ac:dyDescent="0.2">
      <c r="A4973" s="117" t="s">
        <v>826</v>
      </c>
      <c r="B4973" s="117" t="s">
        <v>684</v>
      </c>
      <c r="C4973" s="117" t="s">
        <v>155</v>
      </c>
      <c r="I4973" s="116"/>
      <c r="J4973" s="116"/>
      <c r="K4973" s="116"/>
      <c r="L4973" s="116"/>
      <c r="M4973" s="116"/>
      <c r="N4973" s="116"/>
      <c r="AL4973" s="117"/>
      <c r="AN4973" s="35" t="str">
        <f t="shared" si="274"/>
        <v/>
      </c>
      <c r="AO4973" s="35" t="str">
        <f t="shared" si="275"/>
        <v>-</v>
      </c>
      <c r="AQ4973" s="25" t="str">
        <f t="shared" si="276"/>
        <v>-</v>
      </c>
      <c r="BP4973" s="61"/>
      <c r="CT4973" s="61"/>
      <c r="CU4973" s="61"/>
      <c r="CV4973" s="61"/>
      <c r="CW4973" s="61"/>
      <c r="CX4973" s="61"/>
      <c r="CY4973" s="61"/>
      <c r="CZ4973" s="61"/>
      <c r="DA4973" s="61"/>
      <c r="DB4973" s="61"/>
      <c r="DC4973" s="61"/>
      <c r="DD4973" s="61"/>
      <c r="DE4973" s="61"/>
      <c r="DF4973" s="61"/>
      <c r="DG4973" s="61"/>
      <c r="DH4973" s="61"/>
      <c r="DI4973" s="61"/>
      <c r="DJ4973" s="61"/>
      <c r="DK4973" s="61"/>
      <c r="DL4973" s="61"/>
      <c r="DM4973" s="61"/>
    </row>
    <row r="4974" spans="1:117" s="25" customFormat="1" x14ac:dyDescent="0.2">
      <c r="A4974" s="117" t="s">
        <v>827</v>
      </c>
      <c r="B4974" s="117" t="s">
        <v>684</v>
      </c>
      <c r="C4974" s="117" t="s">
        <v>154</v>
      </c>
      <c r="I4974" s="116"/>
      <c r="J4974" s="116"/>
      <c r="K4974" s="116"/>
      <c r="L4974" s="116"/>
      <c r="M4974" s="116"/>
      <c r="N4974" s="116"/>
      <c r="AL4974" s="117"/>
      <c r="AN4974" s="35" t="str">
        <f t="shared" si="274"/>
        <v/>
      </c>
      <c r="AO4974" s="35" t="str">
        <f t="shared" si="275"/>
        <v>-</v>
      </c>
      <c r="AQ4974" s="25" t="str">
        <f t="shared" si="276"/>
        <v>-</v>
      </c>
      <c r="BP4974" s="61"/>
      <c r="CT4974" s="61"/>
      <c r="CU4974" s="61"/>
      <c r="CV4974" s="61"/>
      <c r="CW4974" s="61"/>
      <c r="CX4974" s="61"/>
      <c r="CY4974" s="61"/>
      <c r="CZ4974" s="61"/>
      <c r="DA4974" s="61"/>
      <c r="DB4974" s="61"/>
      <c r="DC4974" s="61"/>
      <c r="DD4974" s="61"/>
      <c r="DE4974" s="61"/>
      <c r="DF4974" s="61"/>
      <c r="DG4974" s="61"/>
      <c r="DH4974" s="61"/>
      <c r="DI4974" s="61"/>
      <c r="DJ4974" s="61"/>
      <c r="DK4974" s="61"/>
      <c r="DL4974" s="61"/>
      <c r="DM4974" s="61"/>
    </row>
    <row r="4975" spans="1:117" s="25" customFormat="1" x14ac:dyDescent="0.2">
      <c r="A4975" s="117" t="s">
        <v>828</v>
      </c>
      <c r="B4975" s="117" t="s">
        <v>684</v>
      </c>
      <c r="C4975" s="117" t="s">
        <v>153</v>
      </c>
      <c r="I4975" s="116"/>
      <c r="J4975" s="116"/>
      <c r="K4975" s="116"/>
      <c r="L4975" s="116"/>
      <c r="M4975" s="116"/>
      <c r="N4975" s="116"/>
      <c r="AL4975" s="117"/>
      <c r="AN4975" s="35" t="str">
        <f t="shared" si="274"/>
        <v/>
      </c>
      <c r="AO4975" s="35" t="str">
        <f t="shared" si="275"/>
        <v>-</v>
      </c>
      <c r="AQ4975" s="25" t="str">
        <f t="shared" si="276"/>
        <v>-</v>
      </c>
      <c r="BP4975" s="61"/>
      <c r="CT4975" s="61"/>
      <c r="CU4975" s="61"/>
      <c r="CV4975" s="61"/>
      <c r="CW4975" s="61"/>
      <c r="CX4975" s="61"/>
      <c r="CY4975" s="61"/>
      <c r="CZ4975" s="61"/>
      <c r="DA4975" s="61"/>
      <c r="DB4975" s="61"/>
      <c r="DC4975" s="61"/>
      <c r="DD4975" s="61"/>
      <c r="DE4975" s="61"/>
      <c r="DF4975" s="61"/>
      <c r="DG4975" s="61"/>
      <c r="DH4975" s="61"/>
      <c r="DI4975" s="61"/>
      <c r="DJ4975" s="61"/>
      <c r="DK4975" s="61"/>
      <c r="DL4975" s="61"/>
      <c r="DM4975" s="61"/>
    </row>
    <row r="4976" spans="1:117" s="25" customFormat="1" x14ac:dyDescent="0.2">
      <c r="A4976" s="117" t="s">
        <v>829</v>
      </c>
      <c r="B4976" s="117" t="s">
        <v>684</v>
      </c>
      <c r="C4976" s="117" t="s">
        <v>152</v>
      </c>
      <c r="I4976" s="116"/>
      <c r="J4976" s="116"/>
      <c r="K4976" s="116"/>
      <c r="L4976" s="116"/>
      <c r="M4976" s="116"/>
      <c r="N4976" s="116"/>
      <c r="AL4976" s="117"/>
      <c r="AN4976" s="35" t="str">
        <f t="shared" si="274"/>
        <v/>
      </c>
      <c r="AO4976" s="35" t="str">
        <f t="shared" si="275"/>
        <v>-</v>
      </c>
      <c r="AQ4976" s="25" t="str">
        <f t="shared" si="276"/>
        <v>-</v>
      </c>
      <c r="BP4976" s="61"/>
      <c r="CT4976" s="61"/>
      <c r="CU4976" s="61"/>
      <c r="CV4976" s="61"/>
      <c r="CW4976" s="61"/>
      <c r="CX4976" s="61"/>
      <c r="CY4976" s="61"/>
      <c r="CZ4976" s="61"/>
      <c r="DA4976" s="61"/>
      <c r="DB4976" s="61"/>
      <c r="DC4976" s="61"/>
      <c r="DD4976" s="61"/>
      <c r="DE4976" s="61"/>
      <c r="DF4976" s="61"/>
      <c r="DG4976" s="61"/>
      <c r="DH4976" s="61"/>
      <c r="DI4976" s="61"/>
      <c r="DJ4976" s="61"/>
      <c r="DK4976" s="61"/>
      <c r="DL4976" s="61"/>
      <c r="DM4976" s="61"/>
    </row>
    <row r="4977" spans="1:117" s="25" customFormat="1" x14ac:dyDescent="0.2">
      <c r="A4977" s="117" t="s">
        <v>830</v>
      </c>
      <c r="B4977" s="117" t="s">
        <v>684</v>
      </c>
      <c r="C4977" s="117" t="s">
        <v>151</v>
      </c>
      <c r="I4977" s="116"/>
      <c r="J4977" s="116"/>
      <c r="K4977" s="116"/>
      <c r="L4977" s="116"/>
      <c r="M4977" s="116"/>
      <c r="N4977" s="116"/>
      <c r="AL4977" s="117"/>
      <c r="AN4977" s="35" t="str">
        <f t="shared" si="274"/>
        <v/>
      </c>
      <c r="AO4977" s="35" t="str">
        <f t="shared" si="275"/>
        <v>-</v>
      </c>
      <c r="AQ4977" s="25" t="str">
        <f t="shared" si="276"/>
        <v>-</v>
      </c>
      <c r="BP4977" s="61"/>
      <c r="CT4977" s="61"/>
      <c r="CU4977" s="61"/>
      <c r="CV4977" s="61"/>
      <c r="CW4977" s="61"/>
      <c r="CX4977" s="61"/>
      <c r="CY4977" s="61"/>
      <c r="CZ4977" s="61"/>
      <c r="DA4977" s="61"/>
      <c r="DB4977" s="61"/>
      <c r="DC4977" s="61"/>
      <c r="DD4977" s="61"/>
      <c r="DE4977" s="61"/>
      <c r="DF4977" s="61"/>
      <c r="DG4977" s="61"/>
      <c r="DH4977" s="61"/>
      <c r="DI4977" s="61"/>
      <c r="DJ4977" s="61"/>
      <c r="DK4977" s="61"/>
      <c r="DL4977" s="61"/>
      <c r="DM4977" s="61"/>
    </row>
    <row r="4978" spans="1:117" s="25" customFormat="1" x14ac:dyDescent="0.2">
      <c r="A4978" s="117" t="s">
        <v>831</v>
      </c>
      <c r="B4978" s="117" t="s">
        <v>684</v>
      </c>
      <c r="C4978" s="117" t="s">
        <v>150</v>
      </c>
      <c r="I4978" s="116"/>
      <c r="J4978" s="116"/>
      <c r="K4978" s="116"/>
      <c r="L4978" s="116"/>
      <c r="M4978" s="116"/>
      <c r="N4978" s="116"/>
      <c r="AL4978" s="117"/>
      <c r="AN4978" s="35" t="str">
        <f t="shared" si="274"/>
        <v/>
      </c>
      <c r="AO4978" s="35" t="str">
        <f t="shared" si="275"/>
        <v>-</v>
      </c>
      <c r="AQ4978" s="25" t="str">
        <f t="shared" si="276"/>
        <v>-</v>
      </c>
      <c r="BP4978" s="61"/>
      <c r="CT4978" s="61"/>
      <c r="CU4978" s="61"/>
      <c r="CV4978" s="61"/>
      <c r="CW4978" s="61"/>
      <c r="CX4978" s="61"/>
      <c r="CY4978" s="61"/>
      <c r="CZ4978" s="61"/>
      <c r="DA4978" s="61"/>
      <c r="DB4978" s="61"/>
      <c r="DC4978" s="61"/>
      <c r="DD4978" s="61"/>
      <c r="DE4978" s="61"/>
      <c r="DF4978" s="61"/>
      <c r="DG4978" s="61"/>
      <c r="DH4978" s="61"/>
      <c r="DI4978" s="61"/>
      <c r="DJ4978" s="61"/>
      <c r="DK4978" s="61"/>
      <c r="DL4978" s="61"/>
      <c r="DM4978" s="61"/>
    </row>
    <row r="4979" spans="1:117" s="25" customFormat="1" x14ac:dyDescent="0.2">
      <c r="A4979" s="117" t="s">
        <v>832</v>
      </c>
      <c r="B4979" s="117" t="s">
        <v>684</v>
      </c>
      <c r="C4979" s="117" t="s">
        <v>149</v>
      </c>
      <c r="I4979" s="116"/>
      <c r="J4979" s="116"/>
      <c r="K4979" s="116"/>
      <c r="L4979" s="116"/>
      <c r="M4979" s="116"/>
      <c r="N4979" s="116"/>
      <c r="AL4979" s="117"/>
      <c r="AN4979" s="35" t="str">
        <f t="shared" si="274"/>
        <v/>
      </c>
      <c r="AO4979" s="35" t="str">
        <f t="shared" si="275"/>
        <v>-</v>
      </c>
      <c r="AQ4979" s="25" t="str">
        <f t="shared" si="276"/>
        <v>-</v>
      </c>
      <c r="BP4979" s="61"/>
      <c r="CT4979" s="61"/>
      <c r="CU4979" s="61"/>
      <c r="CV4979" s="61"/>
      <c r="CW4979" s="61"/>
      <c r="CX4979" s="61"/>
      <c r="CY4979" s="61"/>
      <c r="CZ4979" s="61"/>
      <c r="DA4979" s="61"/>
      <c r="DB4979" s="61"/>
      <c r="DC4979" s="61"/>
      <c r="DD4979" s="61"/>
      <c r="DE4979" s="61"/>
      <c r="DF4979" s="61"/>
      <c r="DG4979" s="61"/>
      <c r="DH4979" s="61"/>
      <c r="DI4979" s="61"/>
      <c r="DJ4979" s="61"/>
      <c r="DK4979" s="61"/>
      <c r="DL4979" s="61"/>
      <c r="DM4979" s="61"/>
    </row>
    <row r="4980" spans="1:117" s="25" customFormat="1" x14ac:dyDescent="0.2">
      <c r="A4980" s="117" t="s">
        <v>833</v>
      </c>
      <c r="B4980" s="117" t="s">
        <v>684</v>
      </c>
      <c r="C4980" s="117" t="s">
        <v>148</v>
      </c>
      <c r="I4980" s="116"/>
      <c r="J4980" s="116"/>
      <c r="K4980" s="116"/>
      <c r="L4980" s="116"/>
      <c r="M4980" s="116"/>
      <c r="N4980" s="116"/>
      <c r="AL4980" s="117"/>
      <c r="AN4980" s="35" t="str">
        <f t="shared" si="274"/>
        <v/>
      </c>
      <c r="AO4980" s="35" t="str">
        <f t="shared" si="275"/>
        <v>-</v>
      </c>
      <c r="AQ4980" s="25" t="str">
        <f t="shared" si="276"/>
        <v>-</v>
      </c>
      <c r="BP4980" s="61"/>
      <c r="CT4980" s="61"/>
      <c r="CU4980" s="61"/>
      <c r="CV4980" s="61"/>
      <c r="CW4980" s="61"/>
      <c r="CX4980" s="61"/>
      <c r="CY4980" s="61"/>
      <c r="CZ4980" s="61"/>
      <c r="DA4980" s="61"/>
      <c r="DB4980" s="61"/>
      <c r="DC4980" s="61"/>
      <c r="DD4980" s="61"/>
      <c r="DE4980" s="61"/>
      <c r="DF4980" s="61"/>
      <c r="DG4980" s="61"/>
      <c r="DH4980" s="61"/>
      <c r="DI4980" s="61"/>
      <c r="DJ4980" s="61"/>
      <c r="DK4980" s="61"/>
      <c r="DL4980" s="61"/>
      <c r="DM4980" s="61"/>
    </row>
    <row r="4981" spans="1:117" s="25" customFormat="1" x14ac:dyDescent="0.2">
      <c r="A4981" s="117" t="s">
        <v>834</v>
      </c>
      <c r="B4981" s="117" t="s">
        <v>684</v>
      </c>
      <c r="C4981" s="117" t="s">
        <v>147</v>
      </c>
      <c r="I4981" s="116"/>
      <c r="J4981" s="116"/>
      <c r="K4981" s="116"/>
      <c r="L4981" s="116"/>
      <c r="M4981" s="116"/>
      <c r="N4981" s="116"/>
      <c r="AL4981" s="117"/>
      <c r="AN4981" s="35" t="str">
        <f t="shared" si="274"/>
        <v/>
      </c>
      <c r="AO4981" s="35" t="str">
        <f t="shared" si="275"/>
        <v>-</v>
      </c>
      <c r="AQ4981" s="25" t="str">
        <f t="shared" si="276"/>
        <v>-</v>
      </c>
      <c r="BP4981" s="61"/>
      <c r="CT4981" s="61"/>
      <c r="CU4981" s="61"/>
      <c r="CV4981" s="61"/>
      <c r="CW4981" s="61"/>
      <c r="CX4981" s="61"/>
      <c r="CY4981" s="61"/>
      <c r="CZ4981" s="61"/>
      <c r="DA4981" s="61"/>
      <c r="DB4981" s="61"/>
      <c r="DC4981" s="61"/>
      <c r="DD4981" s="61"/>
      <c r="DE4981" s="61"/>
      <c r="DF4981" s="61"/>
      <c r="DG4981" s="61"/>
      <c r="DH4981" s="61"/>
      <c r="DI4981" s="61"/>
      <c r="DJ4981" s="61"/>
      <c r="DK4981" s="61"/>
      <c r="DL4981" s="61"/>
      <c r="DM4981" s="61"/>
    </row>
    <row r="4982" spans="1:117" s="25" customFormat="1" x14ac:dyDescent="0.2">
      <c r="A4982" s="117" t="s">
        <v>835</v>
      </c>
      <c r="B4982" s="117" t="s">
        <v>684</v>
      </c>
      <c r="C4982" s="117" t="s">
        <v>158</v>
      </c>
      <c r="I4982" s="116"/>
      <c r="J4982" s="116"/>
      <c r="K4982" s="116"/>
      <c r="L4982" s="116"/>
      <c r="M4982" s="116"/>
      <c r="N4982" s="116"/>
      <c r="AL4982" s="117"/>
      <c r="AN4982" s="35" t="str">
        <f t="shared" si="274"/>
        <v/>
      </c>
      <c r="AO4982" s="35" t="str">
        <f t="shared" si="275"/>
        <v>-</v>
      </c>
      <c r="AQ4982" s="25" t="str">
        <f t="shared" si="276"/>
        <v>-</v>
      </c>
      <c r="BP4982" s="61"/>
      <c r="CT4982" s="61"/>
      <c r="CU4982" s="61"/>
      <c r="CV4982" s="61"/>
      <c r="CW4982" s="61"/>
      <c r="CX4982" s="61"/>
      <c r="CY4982" s="61"/>
      <c r="CZ4982" s="61"/>
      <c r="DA4982" s="61"/>
      <c r="DB4982" s="61"/>
      <c r="DC4982" s="61"/>
      <c r="DD4982" s="61"/>
      <c r="DE4982" s="61"/>
      <c r="DF4982" s="61"/>
      <c r="DG4982" s="61"/>
      <c r="DH4982" s="61"/>
      <c r="DI4982" s="61"/>
      <c r="DJ4982" s="61"/>
      <c r="DK4982" s="61"/>
      <c r="DL4982" s="61"/>
      <c r="DM4982" s="61"/>
    </row>
    <row r="4983" spans="1:117" s="25" customFormat="1" x14ac:dyDescent="0.2">
      <c r="A4983" s="117" t="s">
        <v>836</v>
      </c>
      <c r="B4983" s="117" t="s">
        <v>684</v>
      </c>
      <c r="C4983" s="117" t="s">
        <v>157</v>
      </c>
      <c r="I4983" s="116"/>
      <c r="J4983" s="116"/>
      <c r="K4983" s="116"/>
      <c r="L4983" s="116"/>
      <c r="M4983" s="116"/>
      <c r="N4983" s="116"/>
      <c r="AL4983" s="117"/>
      <c r="AN4983" s="35" t="str">
        <f t="shared" ref="AN4983:AN5046" si="277">CONCATENATE(AM4983,AP4983)</f>
        <v/>
      </c>
      <c r="AO4983" s="35" t="str">
        <f t="shared" ref="AO4983:AO5046" si="278">CONCATENATE(AM4983,"-",AL4983)</f>
        <v>-</v>
      </c>
      <c r="AQ4983" s="25" t="str">
        <f t="shared" si="276"/>
        <v>-</v>
      </c>
      <c r="BP4983" s="61"/>
      <c r="CT4983" s="61"/>
      <c r="CU4983" s="61"/>
      <c r="CV4983" s="61"/>
      <c r="CW4983" s="61"/>
      <c r="CX4983" s="61"/>
      <c r="CY4983" s="61"/>
      <c r="CZ4983" s="61"/>
      <c r="DA4983" s="61"/>
      <c r="DB4983" s="61"/>
      <c r="DC4983" s="61"/>
      <c r="DD4983" s="61"/>
      <c r="DE4983" s="61"/>
      <c r="DF4983" s="61"/>
      <c r="DG4983" s="61"/>
      <c r="DH4983" s="61"/>
      <c r="DI4983" s="61"/>
      <c r="DJ4983" s="61"/>
      <c r="DK4983" s="61"/>
      <c r="DL4983" s="61"/>
      <c r="DM4983" s="61"/>
    </row>
    <row r="4984" spans="1:117" s="25" customFormat="1" x14ac:dyDescent="0.2">
      <c r="A4984" s="117" t="s">
        <v>837</v>
      </c>
      <c r="B4984" s="117" t="s">
        <v>684</v>
      </c>
      <c r="C4984" s="117" t="s">
        <v>156</v>
      </c>
      <c r="I4984" s="116"/>
      <c r="J4984" s="116"/>
      <c r="K4984" s="116"/>
      <c r="L4984" s="116"/>
      <c r="M4984" s="116"/>
      <c r="N4984" s="116"/>
      <c r="AL4984" s="117"/>
      <c r="AN4984" s="35" t="str">
        <f t="shared" si="277"/>
        <v/>
      </c>
      <c r="AO4984" s="35" t="str">
        <f t="shared" si="278"/>
        <v>-</v>
      </c>
      <c r="AQ4984" s="25" t="str">
        <f t="shared" si="276"/>
        <v>-</v>
      </c>
      <c r="BP4984" s="61"/>
      <c r="CT4984" s="61"/>
      <c r="CU4984" s="61"/>
      <c r="CV4984" s="61"/>
      <c r="CW4984" s="61"/>
      <c r="CX4984" s="61"/>
      <c r="CY4984" s="61"/>
      <c r="CZ4984" s="61"/>
      <c r="DA4984" s="61"/>
      <c r="DB4984" s="61"/>
      <c r="DC4984" s="61"/>
      <c r="DD4984" s="61"/>
      <c r="DE4984" s="61"/>
      <c r="DF4984" s="61"/>
      <c r="DG4984" s="61"/>
      <c r="DH4984" s="61"/>
      <c r="DI4984" s="61"/>
      <c r="DJ4984" s="61"/>
      <c r="DK4984" s="61"/>
      <c r="DL4984" s="61"/>
      <c r="DM4984" s="61"/>
    </row>
    <row r="4985" spans="1:117" s="25" customFormat="1" x14ac:dyDescent="0.2">
      <c r="A4985" s="117" t="s">
        <v>838</v>
      </c>
      <c r="B4985" s="117" t="s">
        <v>683</v>
      </c>
      <c r="C4985" s="117" t="s">
        <v>154</v>
      </c>
      <c r="I4985" s="116"/>
      <c r="J4985" s="116"/>
      <c r="K4985" s="116"/>
      <c r="L4985" s="116"/>
      <c r="M4985" s="116"/>
      <c r="N4985" s="116"/>
      <c r="AL4985" s="117"/>
      <c r="AN4985" s="35" t="str">
        <f t="shared" si="277"/>
        <v/>
      </c>
      <c r="AO4985" s="35" t="str">
        <f t="shared" si="278"/>
        <v>-</v>
      </c>
      <c r="AQ4985" s="25" t="str">
        <f t="shared" si="276"/>
        <v>-</v>
      </c>
      <c r="BP4985" s="61"/>
      <c r="CT4985" s="61"/>
      <c r="CU4985" s="61"/>
      <c r="CV4985" s="61"/>
      <c r="CW4985" s="61"/>
      <c r="CX4985" s="61"/>
      <c r="CY4985" s="61"/>
      <c r="CZ4985" s="61"/>
      <c r="DA4985" s="61"/>
      <c r="DB4985" s="61"/>
      <c r="DC4985" s="61"/>
      <c r="DD4985" s="61"/>
      <c r="DE4985" s="61"/>
      <c r="DF4985" s="61"/>
      <c r="DG4985" s="61"/>
      <c r="DH4985" s="61"/>
      <c r="DI4985" s="61"/>
      <c r="DJ4985" s="61"/>
      <c r="DK4985" s="61"/>
      <c r="DL4985" s="61"/>
      <c r="DM4985" s="61"/>
    </row>
    <row r="4986" spans="1:117" s="25" customFormat="1" x14ac:dyDescent="0.2">
      <c r="A4986" s="117" t="s">
        <v>839</v>
      </c>
      <c r="B4986" s="117" t="s">
        <v>683</v>
      </c>
      <c r="C4986" s="117" t="s">
        <v>155</v>
      </c>
      <c r="I4986" s="116"/>
      <c r="J4986" s="116"/>
      <c r="K4986" s="116"/>
      <c r="L4986" s="116"/>
      <c r="M4986" s="116"/>
      <c r="N4986" s="116"/>
      <c r="AL4986" s="117"/>
      <c r="AN4986" s="35" t="str">
        <f t="shared" si="277"/>
        <v/>
      </c>
      <c r="AO4986" s="35" t="str">
        <f t="shared" si="278"/>
        <v>-</v>
      </c>
      <c r="AQ4986" s="25" t="str">
        <f t="shared" si="276"/>
        <v>-</v>
      </c>
      <c r="BP4986" s="61"/>
      <c r="CT4986" s="61"/>
      <c r="CU4986" s="61"/>
      <c r="CV4986" s="61"/>
      <c r="CW4986" s="61"/>
      <c r="CX4986" s="61"/>
      <c r="CY4986" s="61"/>
      <c r="CZ4986" s="61"/>
      <c r="DA4986" s="61"/>
      <c r="DB4986" s="61"/>
      <c r="DC4986" s="61"/>
      <c r="DD4986" s="61"/>
      <c r="DE4986" s="61"/>
      <c r="DF4986" s="61"/>
      <c r="DG4986" s="61"/>
      <c r="DH4986" s="61"/>
      <c r="DI4986" s="61"/>
      <c r="DJ4986" s="61"/>
      <c r="DK4986" s="61"/>
      <c r="DL4986" s="61"/>
      <c r="DM4986" s="61"/>
    </row>
    <row r="4987" spans="1:117" s="25" customFormat="1" x14ac:dyDescent="0.2">
      <c r="A4987" s="117" t="s">
        <v>840</v>
      </c>
      <c r="B4987" s="117" t="s">
        <v>683</v>
      </c>
      <c r="C4987" s="117" t="s">
        <v>156</v>
      </c>
      <c r="I4987" s="116"/>
      <c r="J4987" s="116"/>
      <c r="K4987" s="116"/>
      <c r="L4987" s="116"/>
      <c r="M4987" s="116"/>
      <c r="N4987" s="116"/>
      <c r="AL4987" s="117"/>
      <c r="AN4987" s="35" t="str">
        <f t="shared" si="277"/>
        <v/>
      </c>
      <c r="AO4987" s="35" t="str">
        <f t="shared" si="278"/>
        <v>-</v>
      </c>
      <c r="AQ4987" s="25" t="str">
        <f t="shared" si="276"/>
        <v>-</v>
      </c>
      <c r="BP4987" s="61"/>
      <c r="CT4987" s="61"/>
      <c r="CU4987" s="61"/>
      <c r="CV4987" s="61"/>
      <c r="CW4987" s="61"/>
      <c r="CX4987" s="61"/>
      <c r="CY4987" s="61"/>
      <c r="CZ4987" s="61"/>
      <c r="DA4987" s="61"/>
      <c r="DB4987" s="61"/>
      <c r="DC4987" s="61"/>
      <c r="DD4987" s="61"/>
      <c r="DE4987" s="61"/>
      <c r="DF4987" s="61"/>
      <c r="DG4987" s="61"/>
      <c r="DH4987" s="61"/>
      <c r="DI4987" s="61"/>
      <c r="DJ4987" s="61"/>
      <c r="DK4987" s="61"/>
      <c r="DL4987" s="61"/>
      <c r="DM4987" s="61"/>
    </row>
    <row r="4988" spans="1:117" s="25" customFormat="1" x14ac:dyDescent="0.2">
      <c r="A4988" s="117" t="s">
        <v>841</v>
      </c>
      <c r="B4988" s="117" t="s">
        <v>683</v>
      </c>
      <c r="C4988" s="117" t="s">
        <v>157</v>
      </c>
      <c r="I4988" s="116"/>
      <c r="J4988" s="116"/>
      <c r="K4988" s="116"/>
      <c r="L4988" s="116"/>
      <c r="M4988" s="116"/>
      <c r="N4988" s="116"/>
      <c r="AL4988" s="117"/>
      <c r="AN4988" s="35" t="str">
        <f t="shared" si="277"/>
        <v/>
      </c>
      <c r="AO4988" s="35" t="str">
        <f t="shared" si="278"/>
        <v>-</v>
      </c>
      <c r="AQ4988" s="25" t="str">
        <f t="shared" si="276"/>
        <v>-</v>
      </c>
      <c r="BP4988" s="61"/>
      <c r="CT4988" s="61"/>
      <c r="CU4988" s="61"/>
      <c r="CV4988" s="61"/>
      <c r="CW4988" s="61"/>
      <c r="CX4988" s="61"/>
      <c r="CY4988" s="61"/>
      <c r="CZ4988" s="61"/>
      <c r="DA4988" s="61"/>
      <c r="DB4988" s="61"/>
      <c r="DC4988" s="61"/>
      <c r="DD4988" s="61"/>
      <c r="DE4988" s="61"/>
      <c r="DF4988" s="61"/>
      <c r="DG4988" s="61"/>
      <c r="DH4988" s="61"/>
      <c r="DI4988" s="61"/>
      <c r="DJ4988" s="61"/>
      <c r="DK4988" s="61"/>
      <c r="DL4988" s="61"/>
      <c r="DM4988" s="61"/>
    </row>
    <row r="4989" spans="1:117" s="25" customFormat="1" x14ac:dyDescent="0.2">
      <c r="A4989" s="117" t="s">
        <v>842</v>
      </c>
      <c r="B4989" s="117" t="s">
        <v>683</v>
      </c>
      <c r="C4989" s="117" t="s">
        <v>158</v>
      </c>
      <c r="I4989" s="116"/>
      <c r="J4989" s="116"/>
      <c r="K4989" s="116"/>
      <c r="L4989" s="116"/>
      <c r="M4989" s="116"/>
      <c r="N4989" s="116"/>
      <c r="AL4989" s="117"/>
      <c r="AN4989" s="35" t="str">
        <f t="shared" si="277"/>
        <v/>
      </c>
      <c r="AO4989" s="35" t="str">
        <f t="shared" si="278"/>
        <v>-</v>
      </c>
      <c r="AQ4989" s="25" t="str">
        <f t="shared" si="276"/>
        <v>-</v>
      </c>
      <c r="BP4989" s="61"/>
      <c r="CT4989" s="61"/>
      <c r="CU4989" s="61"/>
      <c r="CV4989" s="61"/>
      <c r="CW4989" s="61"/>
      <c r="CX4989" s="61"/>
      <c r="CY4989" s="61"/>
      <c r="CZ4989" s="61"/>
      <c r="DA4989" s="61"/>
      <c r="DB4989" s="61"/>
      <c r="DC4989" s="61"/>
      <c r="DD4989" s="61"/>
      <c r="DE4989" s="61"/>
      <c r="DF4989" s="61"/>
      <c r="DG4989" s="61"/>
      <c r="DH4989" s="61"/>
      <c r="DI4989" s="61"/>
      <c r="DJ4989" s="61"/>
      <c r="DK4989" s="61"/>
      <c r="DL4989" s="61"/>
      <c r="DM4989" s="61"/>
    </row>
    <row r="4990" spans="1:117" s="25" customFormat="1" x14ac:dyDescent="0.2">
      <c r="A4990" s="117" t="s">
        <v>843</v>
      </c>
      <c r="B4990" s="117" t="s">
        <v>683</v>
      </c>
      <c r="C4990" s="117" t="s">
        <v>147</v>
      </c>
      <c r="I4990" s="116"/>
      <c r="J4990" s="116"/>
      <c r="K4990" s="116"/>
      <c r="L4990" s="116"/>
      <c r="M4990" s="116"/>
      <c r="N4990" s="116"/>
      <c r="AL4990" s="117"/>
      <c r="AN4990" s="35" t="str">
        <f t="shared" si="277"/>
        <v/>
      </c>
      <c r="AO4990" s="35" t="str">
        <f t="shared" si="278"/>
        <v>-</v>
      </c>
      <c r="AQ4990" s="25" t="str">
        <f t="shared" si="276"/>
        <v>-</v>
      </c>
      <c r="BP4990" s="61"/>
      <c r="CT4990" s="61"/>
      <c r="CU4990" s="61"/>
      <c r="CV4990" s="61"/>
      <c r="CW4990" s="61"/>
      <c r="CX4990" s="61"/>
      <c r="CY4990" s="61"/>
      <c r="CZ4990" s="61"/>
      <c r="DA4990" s="61"/>
      <c r="DB4990" s="61"/>
      <c r="DC4990" s="61"/>
      <c r="DD4990" s="61"/>
      <c r="DE4990" s="61"/>
      <c r="DF4990" s="61"/>
      <c r="DG4990" s="61"/>
      <c r="DH4990" s="61"/>
      <c r="DI4990" s="61"/>
      <c r="DJ4990" s="61"/>
      <c r="DK4990" s="61"/>
      <c r="DL4990" s="61"/>
      <c r="DM4990" s="61"/>
    </row>
    <row r="4991" spans="1:117" s="25" customFormat="1" x14ac:dyDescent="0.2">
      <c r="A4991" s="117" t="s">
        <v>844</v>
      </c>
      <c r="B4991" s="117" t="s">
        <v>683</v>
      </c>
      <c r="C4991" s="117" t="s">
        <v>148</v>
      </c>
      <c r="I4991" s="116"/>
      <c r="J4991" s="116"/>
      <c r="K4991" s="116"/>
      <c r="L4991" s="116"/>
      <c r="M4991" s="116"/>
      <c r="N4991" s="116"/>
      <c r="AL4991" s="117"/>
      <c r="AN4991" s="35" t="str">
        <f t="shared" si="277"/>
        <v/>
      </c>
      <c r="AO4991" s="35" t="str">
        <f t="shared" si="278"/>
        <v>-</v>
      </c>
      <c r="AQ4991" s="25" t="str">
        <f t="shared" si="276"/>
        <v>-</v>
      </c>
      <c r="BP4991" s="61"/>
      <c r="CT4991" s="61"/>
      <c r="CU4991" s="61"/>
      <c r="CV4991" s="61"/>
      <c r="CW4991" s="61"/>
      <c r="CX4991" s="61"/>
      <c r="CY4991" s="61"/>
      <c r="CZ4991" s="61"/>
      <c r="DA4991" s="61"/>
      <c r="DB4991" s="61"/>
      <c r="DC4991" s="61"/>
      <c r="DD4991" s="61"/>
      <c r="DE4991" s="61"/>
      <c r="DF4991" s="61"/>
      <c r="DG4991" s="61"/>
      <c r="DH4991" s="61"/>
      <c r="DI4991" s="61"/>
      <c r="DJ4991" s="61"/>
      <c r="DK4991" s="61"/>
      <c r="DL4991" s="61"/>
      <c r="DM4991" s="61"/>
    </row>
    <row r="4992" spans="1:117" s="25" customFormat="1" x14ac:dyDescent="0.2">
      <c r="A4992" s="117" t="s">
        <v>845</v>
      </c>
      <c r="B4992" s="117" t="s">
        <v>683</v>
      </c>
      <c r="C4992" s="117" t="s">
        <v>149</v>
      </c>
      <c r="I4992" s="116"/>
      <c r="J4992" s="116"/>
      <c r="K4992" s="116"/>
      <c r="L4992" s="116"/>
      <c r="M4992" s="116"/>
      <c r="N4992" s="116"/>
      <c r="AL4992" s="117"/>
      <c r="AN4992" s="35" t="str">
        <f t="shared" si="277"/>
        <v/>
      </c>
      <c r="AO4992" s="35" t="str">
        <f t="shared" si="278"/>
        <v>-</v>
      </c>
      <c r="AQ4992" s="25" t="str">
        <f t="shared" si="276"/>
        <v>-</v>
      </c>
      <c r="BP4992" s="61"/>
      <c r="CT4992" s="61"/>
      <c r="CU4992" s="61"/>
      <c r="CV4992" s="61"/>
      <c r="CW4992" s="61"/>
      <c r="CX4992" s="61"/>
      <c r="CY4992" s="61"/>
      <c r="CZ4992" s="61"/>
      <c r="DA4992" s="61"/>
      <c r="DB4992" s="61"/>
      <c r="DC4992" s="61"/>
      <c r="DD4992" s="61"/>
      <c r="DE4992" s="61"/>
      <c r="DF4992" s="61"/>
      <c r="DG4992" s="61"/>
      <c r="DH4992" s="61"/>
      <c r="DI4992" s="61"/>
      <c r="DJ4992" s="61"/>
      <c r="DK4992" s="61"/>
      <c r="DL4992" s="61"/>
      <c r="DM4992" s="61"/>
    </row>
    <row r="4993" spans="1:117" s="25" customFormat="1" x14ac:dyDescent="0.2">
      <c r="A4993" s="117" t="s">
        <v>846</v>
      </c>
      <c r="B4993" s="117" t="s">
        <v>683</v>
      </c>
      <c r="C4993" s="117" t="s">
        <v>150</v>
      </c>
      <c r="I4993" s="116"/>
      <c r="J4993" s="116"/>
      <c r="K4993" s="116"/>
      <c r="L4993" s="116"/>
      <c r="M4993" s="116"/>
      <c r="N4993" s="116"/>
      <c r="AL4993" s="117"/>
      <c r="AN4993" s="35" t="str">
        <f t="shared" si="277"/>
        <v/>
      </c>
      <c r="AO4993" s="35" t="str">
        <f t="shared" si="278"/>
        <v>-</v>
      </c>
      <c r="AQ4993" s="25" t="str">
        <f t="shared" si="276"/>
        <v>-</v>
      </c>
      <c r="BP4993" s="61"/>
      <c r="CT4993" s="61"/>
      <c r="CU4993" s="61"/>
      <c r="CV4993" s="61"/>
      <c r="CW4993" s="61"/>
      <c r="CX4993" s="61"/>
      <c r="CY4993" s="61"/>
      <c r="CZ4993" s="61"/>
      <c r="DA4993" s="61"/>
      <c r="DB4993" s="61"/>
      <c r="DC4993" s="61"/>
      <c r="DD4993" s="61"/>
      <c r="DE4993" s="61"/>
      <c r="DF4993" s="61"/>
      <c r="DG4993" s="61"/>
      <c r="DH4993" s="61"/>
      <c r="DI4993" s="61"/>
      <c r="DJ4993" s="61"/>
      <c r="DK4993" s="61"/>
      <c r="DL4993" s="61"/>
      <c r="DM4993" s="61"/>
    </row>
    <row r="4994" spans="1:117" s="25" customFormat="1" x14ac:dyDescent="0.2">
      <c r="A4994" s="117" t="s">
        <v>847</v>
      </c>
      <c r="B4994" s="117" t="s">
        <v>683</v>
      </c>
      <c r="C4994" s="117" t="s">
        <v>151</v>
      </c>
      <c r="I4994" s="116"/>
      <c r="J4994" s="116"/>
      <c r="K4994" s="116"/>
      <c r="L4994" s="116"/>
      <c r="M4994" s="116"/>
      <c r="N4994" s="116"/>
      <c r="AL4994" s="117"/>
      <c r="AN4994" s="35" t="str">
        <f t="shared" si="277"/>
        <v/>
      </c>
      <c r="AO4994" s="35" t="str">
        <f t="shared" si="278"/>
        <v>-</v>
      </c>
      <c r="AQ4994" s="25" t="str">
        <f t="shared" si="276"/>
        <v>-</v>
      </c>
      <c r="BP4994" s="61"/>
      <c r="CT4994" s="61"/>
      <c r="CU4994" s="61"/>
      <c r="CV4994" s="61"/>
      <c r="CW4994" s="61"/>
      <c r="CX4994" s="61"/>
      <c r="CY4994" s="61"/>
      <c r="CZ4994" s="61"/>
      <c r="DA4994" s="61"/>
      <c r="DB4994" s="61"/>
      <c r="DC4994" s="61"/>
      <c r="DD4994" s="61"/>
      <c r="DE4994" s="61"/>
      <c r="DF4994" s="61"/>
      <c r="DG4994" s="61"/>
      <c r="DH4994" s="61"/>
      <c r="DI4994" s="61"/>
      <c r="DJ4994" s="61"/>
      <c r="DK4994" s="61"/>
      <c r="DL4994" s="61"/>
      <c r="DM4994" s="61"/>
    </row>
    <row r="4995" spans="1:117" s="25" customFormat="1" x14ac:dyDescent="0.2">
      <c r="A4995" s="117" t="s">
        <v>848</v>
      </c>
      <c r="B4995" s="117" t="s">
        <v>683</v>
      </c>
      <c r="C4995" s="117" t="s">
        <v>152</v>
      </c>
      <c r="I4995" s="116"/>
      <c r="J4995" s="116"/>
      <c r="K4995" s="116"/>
      <c r="L4995" s="116"/>
      <c r="M4995" s="116"/>
      <c r="N4995" s="116"/>
      <c r="AL4995" s="117"/>
      <c r="AN4995" s="35" t="str">
        <f t="shared" si="277"/>
        <v/>
      </c>
      <c r="AO4995" s="35" t="str">
        <f t="shared" si="278"/>
        <v>-</v>
      </c>
      <c r="AQ4995" s="25" t="str">
        <f t="shared" si="276"/>
        <v>-</v>
      </c>
      <c r="BP4995" s="61"/>
      <c r="CT4995" s="61"/>
      <c r="CU4995" s="61"/>
      <c r="CV4995" s="61"/>
      <c r="CW4995" s="61"/>
      <c r="CX4995" s="61"/>
      <c r="CY4995" s="61"/>
      <c r="CZ4995" s="61"/>
      <c r="DA4995" s="61"/>
      <c r="DB4995" s="61"/>
      <c r="DC4995" s="61"/>
      <c r="DD4995" s="61"/>
      <c r="DE4995" s="61"/>
      <c r="DF4995" s="61"/>
      <c r="DG4995" s="61"/>
      <c r="DH4995" s="61"/>
      <c r="DI4995" s="61"/>
      <c r="DJ4995" s="61"/>
      <c r="DK4995" s="61"/>
      <c r="DL4995" s="61"/>
      <c r="DM4995" s="61"/>
    </row>
    <row r="4996" spans="1:117" s="25" customFormat="1" x14ac:dyDescent="0.2">
      <c r="A4996" s="117" t="s">
        <v>849</v>
      </c>
      <c r="B4996" s="117" t="s">
        <v>683</v>
      </c>
      <c r="C4996" s="117" t="s">
        <v>153</v>
      </c>
      <c r="I4996" s="116"/>
      <c r="J4996" s="116"/>
      <c r="K4996" s="116"/>
      <c r="L4996" s="116"/>
      <c r="M4996" s="116"/>
      <c r="N4996" s="116"/>
      <c r="AL4996" s="117"/>
      <c r="AN4996" s="35" t="str">
        <f t="shared" si="277"/>
        <v/>
      </c>
      <c r="AO4996" s="35" t="str">
        <f t="shared" si="278"/>
        <v>-</v>
      </c>
      <c r="AQ4996" s="25" t="str">
        <f t="shared" si="276"/>
        <v>-</v>
      </c>
      <c r="BP4996" s="61"/>
      <c r="CT4996" s="61"/>
      <c r="CU4996" s="61"/>
      <c r="CV4996" s="61"/>
      <c r="CW4996" s="61"/>
      <c r="CX4996" s="61"/>
      <c r="CY4996" s="61"/>
      <c r="CZ4996" s="61"/>
      <c r="DA4996" s="61"/>
      <c r="DB4996" s="61"/>
      <c r="DC4996" s="61"/>
      <c r="DD4996" s="61"/>
      <c r="DE4996" s="61"/>
      <c r="DF4996" s="61"/>
      <c r="DG4996" s="61"/>
      <c r="DH4996" s="61"/>
      <c r="DI4996" s="61"/>
      <c r="DJ4996" s="61"/>
      <c r="DK4996" s="61"/>
      <c r="DL4996" s="61"/>
      <c r="DM4996" s="61"/>
    </row>
    <row r="4997" spans="1:117" s="25" customFormat="1" x14ac:dyDescent="0.2">
      <c r="A4997" s="117" t="s">
        <v>838</v>
      </c>
      <c r="B4997" s="117" t="s">
        <v>684</v>
      </c>
      <c r="C4997" s="117" t="s">
        <v>155</v>
      </c>
      <c r="I4997" s="116"/>
      <c r="J4997" s="116"/>
      <c r="K4997" s="116"/>
      <c r="L4997" s="116"/>
      <c r="M4997" s="116"/>
      <c r="N4997" s="116"/>
      <c r="AL4997" s="117"/>
      <c r="AN4997" s="35" t="str">
        <f t="shared" si="277"/>
        <v/>
      </c>
      <c r="AO4997" s="35" t="str">
        <f t="shared" si="278"/>
        <v>-</v>
      </c>
      <c r="AQ4997" s="25" t="str">
        <f t="shared" si="276"/>
        <v>-</v>
      </c>
      <c r="BP4997" s="61"/>
      <c r="CT4997" s="61"/>
      <c r="CU4997" s="61"/>
      <c r="CV4997" s="61"/>
      <c r="CW4997" s="61"/>
      <c r="CX4997" s="61"/>
      <c r="CY4997" s="61"/>
      <c r="CZ4997" s="61"/>
      <c r="DA4997" s="61"/>
      <c r="DB4997" s="61"/>
      <c r="DC4997" s="61"/>
      <c r="DD4997" s="61"/>
      <c r="DE4997" s="61"/>
      <c r="DF4997" s="61"/>
      <c r="DG4997" s="61"/>
      <c r="DH4997" s="61"/>
      <c r="DI4997" s="61"/>
      <c r="DJ4997" s="61"/>
      <c r="DK4997" s="61"/>
      <c r="DL4997" s="61"/>
      <c r="DM4997" s="61"/>
    </row>
    <row r="4998" spans="1:117" s="25" customFormat="1" x14ac:dyDescent="0.2">
      <c r="A4998" s="117" t="s">
        <v>839</v>
      </c>
      <c r="B4998" s="117" t="s">
        <v>684</v>
      </c>
      <c r="C4998" s="117" t="s">
        <v>154</v>
      </c>
      <c r="I4998" s="116"/>
      <c r="J4998" s="116"/>
      <c r="K4998" s="116"/>
      <c r="L4998" s="116"/>
      <c r="M4998" s="116"/>
      <c r="N4998" s="116"/>
      <c r="AL4998" s="117"/>
      <c r="AN4998" s="35" t="str">
        <f t="shared" si="277"/>
        <v/>
      </c>
      <c r="AO4998" s="35" t="str">
        <f t="shared" si="278"/>
        <v>-</v>
      </c>
      <c r="AQ4998" s="25" t="str">
        <f t="shared" si="276"/>
        <v>-</v>
      </c>
      <c r="BP4998" s="61"/>
      <c r="CT4998" s="61"/>
      <c r="CU4998" s="61"/>
      <c r="CV4998" s="61"/>
      <c r="CW4998" s="61"/>
      <c r="CX4998" s="61"/>
      <c r="CY4998" s="61"/>
      <c r="CZ4998" s="61"/>
      <c r="DA4998" s="61"/>
      <c r="DB4998" s="61"/>
      <c r="DC4998" s="61"/>
      <c r="DD4998" s="61"/>
      <c r="DE4998" s="61"/>
      <c r="DF4998" s="61"/>
      <c r="DG4998" s="61"/>
      <c r="DH4998" s="61"/>
      <c r="DI4998" s="61"/>
      <c r="DJ4998" s="61"/>
      <c r="DK4998" s="61"/>
      <c r="DL4998" s="61"/>
      <c r="DM4998" s="61"/>
    </row>
    <row r="4999" spans="1:117" s="25" customFormat="1" x14ac:dyDescent="0.2">
      <c r="A4999" s="117" t="s">
        <v>840</v>
      </c>
      <c r="B4999" s="117" t="s">
        <v>684</v>
      </c>
      <c r="C4999" s="117" t="s">
        <v>153</v>
      </c>
      <c r="I4999" s="116"/>
      <c r="J4999" s="116"/>
      <c r="K4999" s="116"/>
      <c r="L4999" s="116"/>
      <c r="M4999" s="116"/>
      <c r="N4999" s="116"/>
      <c r="AL4999" s="117"/>
      <c r="AN4999" s="35" t="str">
        <f t="shared" si="277"/>
        <v/>
      </c>
      <c r="AO4999" s="35" t="str">
        <f t="shared" si="278"/>
        <v>-</v>
      </c>
      <c r="AQ4999" s="25" t="str">
        <f t="shared" si="276"/>
        <v>-</v>
      </c>
      <c r="BP4999" s="61"/>
      <c r="CT4999" s="61"/>
      <c r="CU4999" s="61"/>
      <c r="CV4999" s="61"/>
      <c r="CW4999" s="61"/>
      <c r="CX4999" s="61"/>
      <c r="CY4999" s="61"/>
      <c r="CZ4999" s="61"/>
      <c r="DA4999" s="61"/>
      <c r="DB4999" s="61"/>
      <c r="DC4999" s="61"/>
      <c r="DD4999" s="61"/>
      <c r="DE4999" s="61"/>
      <c r="DF4999" s="61"/>
      <c r="DG4999" s="61"/>
      <c r="DH4999" s="61"/>
      <c r="DI4999" s="61"/>
      <c r="DJ4999" s="61"/>
      <c r="DK4999" s="61"/>
      <c r="DL4999" s="61"/>
      <c r="DM4999" s="61"/>
    </row>
    <row r="5000" spans="1:117" s="25" customFormat="1" x14ac:dyDescent="0.2">
      <c r="A5000" s="117" t="s">
        <v>841</v>
      </c>
      <c r="B5000" s="117" t="s">
        <v>684</v>
      </c>
      <c r="C5000" s="117" t="s">
        <v>152</v>
      </c>
      <c r="I5000" s="116"/>
      <c r="J5000" s="116"/>
      <c r="K5000" s="116"/>
      <c r="L5000" s="116"/>
      <c r="M5000" s="116"/>
      <c r="N5000" s="116"/>
      <c r="AL5000" s="117"/>
      <c r="AN5000" s="35" t="str">
        <f t="shared" si="277"/>
        <v/>
      </c>
      <c r="AO5000" s="35" t="str">
        <f t="shared" si="278"/>
        <v>-</v>
      </c>
      <c r="AQ5000" s="25" t="str">
        <f t="shared" si="276"/>
        <v>-</v>
      </c>
      <c r="BP5000" s="61"/>
      <c r="CT5000" s="61"/>
      <c r="CU5000" s="61"/>
      <c r="CV5000" s="61"/>
      <c r="CW5000" s="61"/>
      <c r="CX5000" s="61"/>
      <c r="CY5000" s="61"/>
      <c r="CZ5000" s="61"/>
      <c r="DA5000" s="61"/>
      <c r="DB5000" s="61"/>
      <c r="DC5000" s="61"/>
      <c r="DD5000" s="61"/>
      <c r="DE5000" s="61"/>
      <c r="DF5000" s="61"/>
      <c r="DG5000" s="61"/>
      <c r="DH5000" s="61"/>
      <c r="DI5000" s="61"/>
      <c r="DJ5000" s="61"/>
      <c r="DK5000" s="61"/>
      <c r="DL5000" s="61"/>
      <c r="DM5000" s="61"/>
    </row>
    <row r="5001" spans="1:117" s="25" customFormat="1" x14ac:dyDescent="0.2">
      <c r="A5001" s="117" t="s">
        <v>842</v>
      </c>
      <c r="B5001" s="117" t="s">
        <v>684</v>
      </c>
      <c r="C5001" s="117" t="s">
        <v>151</v>
      </c>
      <c r="I5001" s="116"/>
      <c r="J5001" s="116"/>
      <c r="K5001" s="116"/>
      <c r="L5001" s="116"/>
      <c r="M5001" s="116"/>
      <c r="N5001" s="116"/>
      <c r="AL5001" s="117"/>
      <c r="AN5001" s="35" t="str">
        <f t="shared" si="277"/>
        <v/>
      </c>
      <c r="AO5001" s="35" t="str">
        <f t="shared" si="278"/>
        <v>-</v>
      </c>
      <c r="AQ5001" s="25" t="str">
        <f t="shared" si="276"/>
        <v>-</v>
      </c>
      <c r="BP5001" s="61"/>
      <c r="CT5001" s="61"/>
      <c r="CU5001" s="61"/>
      <c r="CV5001" s="61"/>
      <c r="CW5001" s="61"/>
      <c r="CX5001" s="61"/>
      <c r="CY5001" s="61"/>
      <c r="CZ5001" s="61"/>
      <c r="DA5001" s="61"/>
      <c r="DB5001" s="61"/>
      <c r="DC5001" s="61"/>
      <c r="DD5001" s="61"/>
      <c r="DE5001" s="61"/>
      <c r="DF5001" s="61"/>
      <c r="DG5001" s="61"/>
      <c r="DH5001" s="61"/>
      <c r="DI5001" s="61"/>
      <c r="DJ5001" s="61"/>
      <c r="DK5001" s="61"/>
      <c r="DL5001" s="61"/>
      <c r="DM5001" s="61"/>
    </row>
    <row r="5002" spans="1:117" s="25" customFormat="1" x14ac:dyDescent="0.2">
      <c r="A5002" s="117" t="s">
        <v>843</v>
      </c>
      <c r="B5002" s="117" t="s">
        <v>684</v>
      </c>
      <c r="C5002" s="117" t="s">
        <v>150</v>
      </c>
      <c r="I5002" s="116"/>
      <c r="J5002" s="116"/>
      <c r="K5002" s="116"/>
      <c r="L5002" s="116"/>
      <c r="M5002" s="116"/>
      <c r="N5002" s="116"/>
      <c r="AL5002" s="117"/>
      <c r="AN5002" s="35" t="str">
        <f t="shared" si="277"/>
        <v/>
      </c>
      <c r="AO5002" s="35" t="str">
        <f t="shared" si="278"/>
        <v>-</v>
      </c>
      <c r="AQ5002" s="25" t="str">
        <f t="shared" si="276"/>
        <v>-</v>
      </c>
      <c r="BP5002" s="61"/>
      <c r="CT5002" s="61"/>
      <c r="CU5002" s="61"/>
      <c r="CV5002" s="61"/>
      <c r="CW5002" s="61"/>
      <c r="CX5002" s="61"/>
      <c r="CY5002" s="61"/>
      <c r="CZ5002" s="61"/>
      <c r="DA5002" s="61"/>
      <c r="DB5002" s="61"/>
      <c r="DC5002" s="61"/>
      <c r="DD5002" s="61"/>
      <c r="DE5002" s="61"/>
      <c r="DF5002" s="61"/>
      <c r="DG5002" s="61"/>
      <c r="DH5002" s="61"/>
      <c r="DI5002" s="61"/>
      <c r="DJ5002" s="61"/>
      <c r="DK5002" s="61"/>
      <c r="DL5002" s="61"/>
      <c r="DM5002" s="61"/>
    </row>
    <row r="5003" spans="1:117" s="25" customFormat="1" x14ac:dyDescent="0.2">
      <c r="A5003" s="117" t="s">
        <v>844</v>
      </c>
      <c r="B5003" s="117" t="s">
        <v>684</v>
      </c>
      <c r="C5003" s="117" t="s">
        <v>149</v>
      </c>
      <c r="I5003" s="116"/>
      <c r="J5003" s="116"/>
      <c r="K5003" s="116"/>
      <c r="L5003" s="116"/>
      <c r="M5003" s="116"/>
      <c r="N5003" s="116"/>
      <c r="AL5003" s="117"/>
      <c r="AN5003" s="35" t="str">
        <f t="shared" si="277"/>
        <v/>
      </c>
      <c r="AO5003" s="35" t="str">
        <f t="shared" si="278"/>
        <v>-</v>
      </c>
      <c r="AQ5003" s="25" t="str">
        <f t="shared" si="276"/>
        <v>-</v>
      </c>
      <c r="BP5003" s="61"/>
      <c r="CT5003" s="61"/>
      <c r="CU5003" s="61"/>
      <c r="CV5003" s="61"/>
      <c r="CW5003" s="61"/>
      <c r="CX5003" s="61"/>
      <c r="CY5003" s="61"/>
      <c r="CZ5003" s="61"/>
      <c r="DA5003" s="61"/>
      <c r="DB5003" s="61"/>
      <c r="DC5003" s="61"/>
      <c r="DD5003" s="61"/>
      <c r="DE5003" s="61"/>
      <c r="DF5003" s="61"/>
      <c r="DG5003" s="61"/>
      <c r="DH5003" s="61"/>
      <c r="DI5003" s="61"/>
      <c r="DJ5003" s="61"/>
      <c r="DK5003" s="61"/>
      <c r="DL5003" s="61"/>
      <c r="DM5003" s="61"/>
    </row>
    <row r="5004" spans="1:117" s="25" customFormat="1" x14ac:dyDescent="0.2">
      <c r="A5004" s="117" t="s">
        <v>845</v>
      </c>
      <c r="B5004" s="117" t="s">
        <v>684</v>
      </c>
      <c r="C5004" s="117" t="s">
        <v>148</v>
      </c>
      <c r="I5004" s="116"/>
      <c r="J5004" s="116"/>
      <c r="K5004" s="116"/>
      <c r="L5004" s="116"/>
      <c r="M5004" s="116"/>
      <c r="N5004" s="116"/>
      <c r="AL5004" s="117"/>
      <c r="AN5004" s="35" t="str">
        <f t="shared" si="277"/>
        <v/>
      </c>
      <c r="AO5004" s="35" t="str">
        <f t="shared" si="278"/>
        <v>-</v>
      </c>
      <c r="AQ5004" s="25" t="str">
        <f t="shared" si="276"/>
        <v>-</v>
      </c>
      <c r="BP5004" s="61"/>
      <c r="CT5004" s="61"/>
      <c r="CU5004" s="61"/>
      <c r="CV5004" s="61"/>
      <c r="CW5004" s="61"/>
      <c r="CX5004" s="61"/>
      <c r="CY5004" s="61"/>
      <c r="CZ5004" s="61"/>
      <c r="DA5004" s="61"/>
      <c r="DB5004" s="61"/>
      <c r="DC5004" s="61"/>
      <c r="DD5004" s="61"/>
      <c r="DE5004" s="61"/>
      <c r="DF5004" s="61"/>
      <c r="DG5004" s="61"/>
      <c r="DH5004" s="61"/>
      <c r="DI5004" s="61"/>
      <c r="DJ5004" s="61"/>
      <c r="DK5004" s="61"/>
      <c r="DL5004" s="61"/>
      <c r="DM5004" s="61"/>
    </row>
    <row r="5005" spans="1:117" s="25" customFormat="1" x14ac:dyDescent="0.2">
      <c r="A5005" s="117" t="s">
        <v>846</v>
      </c>
      <c r="B5005" s="117" t="s">
        <v>684</v>
      </c>
      <c r="C5005" s="117" t="s">
        <v>147</v>
      </c>
      <c r="I5005" s="116"/>
      <c r="J5005" s="116"/>
      <c r="K5005" s="116"/>
      <c r="L5005" s="116"/>
      <c r="M5005" s="116"/>
      <c r="N5005" s="116"/>
      <c r="AL5005" s="117"/>
      <c r="AN5005" s="35" t="str">
        <f t="shared" si="277"/>
        <v/>
      </c>
      <c r="AO5005" s="35" t="str">
        <f t="shared" si="278"/>
        <v>-</v>
      </c>
      <c r="AQ5005" s="25" t="str">
        <f t="shared" si="276"/>
        <v>-</v>
      </c>
      <c r="BP5005" s="61"/>
      <c r="CT5005" s="61"/>
      <c r="CU5005" s="61"/>
      <c r="CV5005" s="61"/>
      <c r="CW5005" s="61"/>
      <c r="CX5005" s="61"/>
      <c r="CY5005" s="61"/>
      <c r="CZ5005" s="61"/>
      <c r="DA5005" s="61"/>
      <c r="DB5005" s="61"/>
      <c r="DC5005" s="61"/>
      <c r="DD5005" s="61"/>
      <c r="DE5005" s="61"/>
      <c r="DF5005" s="61"/>
      <c r="DG5005" s="61"/>
      <c r="DH5005" s="61"/>
      <c r="DI5005" s="61"/>
      <c r="DJ5005" s="61"/>
      <c r="DK5005" s="61"/>
      <c r="DL5005" s="61"/>
      <c r="DM5005" s="61"/>
    </row>
    <row r="5006" spans="1:117" s="25" customFormat="1" x14ac:dyDescent="0.2">
      <c r="A5006" s="117" t="s">
        <v>847</v>
      </c>
      <c r="B5006" s="117" t="s">
        <v>684</v>
      </c>
      <c r="C5006" s="117" t="s">
        <v>158</v>
      </c>
      <c r="I5006" s="116"/>
      <c r="J5006" s="116"/>
      <c r="K5006" s="116"/>
      <c r="L5006" s="116"/>
      <c r="M5006" s="116"/>
      <c r="N5006" s="116"/>
      <c r="AL5006" s="117"/>
      <c r="AN5006" s="35" t="str">
        <f t="shared" si="277"/>
        <v/>
      </c>
      <c r="AO5006" s="35" t="str">
        <f t="shared" si="278"/>
        <v>-</v>
      </c>
      <c r="AQ5006" s="25" t="str">
        <f t="shared" si="276"/>
        <v>-</v>
      </c>
      <c r="BP5006" s="61"/>
      <c r="CT5006" s="61"/>
      <c r="CU5006" s="61"/>
      <c r="CV5006" s="61"/>
      <c r="CW5006" s="61"/>
      <c r="CX5006" s="61"/>
      <c r="CY5006" s="61"/>
      <c r="CZ5006" s="61"/>
      <c r="DA5006" s="61"/>
      <c r="DB5006" s="61"/>
      <c r="DC5006" s="61"/>
      <c r="DD5006" s="61"/>
      <c r="DE5006" s="61"/>
      <c r="DF5006" s="61"/>
      <c r="DG5006" s="61"/>
      <c r="DH5006" s="61"/>
      <c r="DI5006" s="61"/>
      <c r="DJ5006" s="61"/>
      <c r="DK5006" s="61"/>
      <c r="DL5006" s="61"/>
      <c r="DM5006" s="61"/>
    </row>
    <row r="5007" spans="1:117" s="25" customFormat="1" x14ac:dyDescent="0.2">
      <c r="A5007" s="117" t="s">
        <v>848</v>
      </c>
      <c r="B5007" s="117" t="s">
        <v>684</v>
      </c>
      <c r="C5007" s="117" t="s">
        <v>157</v>
      </c>
      <c r="I5007" s="116"/>
      <c r="J5007" s="116"/>
      <c r="K5007" s="116"/>
      <c r="L5007" s="116"/>
      <c r="M5007" s="116"/>
      <c r="N5007" s="116"/>
      <c r="AL5007" s="117"/>
      <c r="AN5007" s="35" t="str">
        <f t="shared" si="277"/>
        <v/>
      </c>
      <c r="AO5007" s="35" t="str">
        <f t="shared" si="278"/>
        <v>-</v>
      </c>
      <c r="AQ5007" s="25" t="str">
        <f t="shared" si="276"/>
        <v>-</v>
      </c>
      <c r="BP5007" s="61"/>
      <c r="CT5007" s="61"/>
      <c r="CU5007" s="61"/>
      <c r="CV5007" s="61"/>
      <c r="CW5007" s="61"/>
      <c r="CX5007" s="61"/>
      <c r="CY5007" s="61"/>
      <c r="CZ5007" s="61"/>
      <c r="DA5007" s="61"/>
      <c r="DB5007" s="61"/>
      <c r="DC5007" s="61"/>
      <c r="DD5007" s="61"/>
      <c r="DE5007" s="61"/>
      <c r="DF5007" s="61"/>
      <c r="DG5007" s="61"/>
      <c r="DH5007" s="61"/>
      <c r="DI5007" s="61"/>
      <c r="DJ5007" s="61"/>
      <c r="DK5007" s="61"/>
      <c r="DL5007" s="61"/>
      <c r="DM5007" s="61"/>
    </row>
    <row r="5008" spans="1:117" s="25" customFormat="1" x14ac:dyDescent="0.2">
      <c r="A5008" s="117" t="s">
        <v>849</v>
      </c>
      <c r="B5008" s="117" t="s">
        <v>684</v>
      </c>
      <c r="C5008" s="117" t="s">
        <v>156</v>
      </c>
      <c r="I5008" s="116"/>
      <c r="J5008" s="116"/>
      <c r="K5008" s="116"/>
      <c r="L5008" s="116"/>
      <c r="M5008" s="116"/>
      <c r="N5008" s="116"/>
      <c r="AL5008" s="117"/>
      <c r="AN5008" s="35" t="str">
        <f t="shared" si="277"/>
        <v/>
      </c>
      <c r="AO5008" s="35" t="str">
        <f t="shared" si="278"/>
        <v>-</v>
      </c>
      <c r="AQ5008" s="25" t="str">
        <f t="shared" si="276"/>
        <v>-</v>
      </c>
      <c r="BP5008" s="61"/>
      <c r="CT5008" s="61"/>
      <c r="CU5008" s="61"/>
      <c r="CV5008" s="61"/>
      <c r="CW5008" s="61"/>
      <c r="CX5008" s="61"/>
      <c r="CY5008" s="61"/>
      <c r="CZ5008" s="61"/>
      <c r="DA5008" s="61"/>
      <c r="DB5008" s="61"/>
      <c r="DC5008" s="61"/>
      <c r="DD5008" s="61"/>
      <c r="DE5008" s="61"/>
      <c r="DF5008" s="61"/>
      <c r="DG5008" s="61"/>
      <c r="DH5008" s="61"/>
      <c r="DI5008" s="61"/>
      <c r="DJ5008" s="61"/>
      <c r="DK5008" s="61"/>
      <c r="DL5008" s="61"/>
      <c r="DM5008" s="61"/>
    </row>
    <row r="5009" spans="1:117" s="25" customFormat="1" x14ac:dyDescent="0.2">
      <c r="A5009" s="117" t="s">
        <v>850</v>
      </c>
      <c r="B5009" s="117" t="s">
        <v>683</v>
      </c>
      <c r="C5009" s="117" t="s">
        <v>158</v>
      </c>
      <c r="I5009" s="116"/>
      <c r="J5009" s="116"/>
      <c r="K5009" s="116"/>
      <c r="L5009" s="116"/>
      <c r="M5009" s="116"/>
      <c r="N5009" s="116"/>
      <c r="AL5009" s="117"/>
      <c r="AN5009" s="35" t="str">
        <f t="shared" si="277"/>
        <v/>
      </c>
      <c r="AO5009" s="35" t="str">
        <f t="shared" si="278"/>
        <v>-</v>
      </c>
      <c r="AQ5009" s="25" t="str">
        <f t="shared" si="276"/>
        <v>-</v>
      </c>
      <c r="BP5009" s="61"/>
      <c r="CT5009" s="61"/>
      <c r="CU5009" s="61"/>
      <c r="CV5009" s="61"/>
      <c r="CW5009" s="61"/>
      <c r="CX5009" s="61"/>
      <c r="CY5009" s="61"/>
      <c r="CZ5009" s="61"/>
      <c r="DA5009" s="61"/>
      <c r="DB5009" s="61"/>
      <c r="DC5009" s="61"/>
      <c r="DD5009" s="61"/>
      <c r="DE5009" s="61"/>
      <c r="DF5009" s="61"/>
      <c r="DG5009" s="61"/>
      <c r="DH5009" s="61"/>
      <c r="DI5009" s="61"/>
      <c r="DJ5009" s="61"/>
      <c r="DK5009" s="61"/>
      <c r="DL5009" s="61"/>
      <c r="DM5009" s="61"/>
    </row>
    <row r="5010" spans="1:117" s="25" customFormat="1" x14ac:dyDescent="0.2">
      <c r="A5010" s="117" t="s">
        <v>851</v>
      </c>
      <c r="B5010" s="117" t="s">
        <v>683</v>
      </c>
      <c r="C5010" s="117" t="s">
        <v>147</v>
      </c>
      <c r="I5010" s="116"/>
      <c r="J5010" s="116"/>
      <c r="K5010" s="116"/>
      <c r="L5010" s="116"/>
      <c r="M5010" s="116"/>
      <c r="N5010" s="116"/>
      <c r="AL5010" s="117"/>
      <c r="AN5010" s="35" t="str">
        <f t="shared" si="277"/>
        <v/>
      </c>
      <c r="AO5010" s="35" t="str">
        <f t="shared" si="278"/>
        <v>-</v>
      </c>
      <c r="AQ5010" s="25" t="str">
        <f t="shared" si="276"/>
        <v>-</v>
      </c>
      <c r="BP5010" s="61"/>
      <c r="CT5010" s="61"/>
      <c r="CU5010" s="61"/>
      <c r="CV5010" s="61"/>
      <c r="CW5010" s="61"/>
      <c r="CX5010" s="61"/>
      <c r="CY5010" s="61"/>
      <c r="CZ5010" s="61"/>
      <c r="DA5010" s="61"/>
      <c r="DB5010" s="61"/>
      <c r="DC5010" s="61"/>
      <c r="DD5010" s="61"/>
      <c r="DE5010" s="61"/>
      <c r="DF5010" s="61"/>
      <c r="DG5010" s="61"/>
      <c r="DH5010" s="61"/>
      <c r="DI5010" s="61"/>
      <c r="DJ5010" s="61"/>
      <c r="DK5010" s="61"/>
      <c r="DL5010" s="61"/>
      <c r="DM5010" s="61"/>
    </row>
    <row r="5011" spans="1:117" s="25" customFormat="1" x14ac:dyDescent="0.2">
      <c r="A5011" s="117" t="s">
        <v>852</v>
      </c>
      <c r="B5011" s="117" t="s">
        <v>683</v>
      </c>
      <c r="C5011" s="117" t="s">
        <v>148</v>
      </c>
      <c r="I5011" s="116"/>
      <c r="J5011" s="116"/>
      <c r="K5011" s="116"/>
      <c r="L5011" s="116"/>
      <c r="M5011" s="116"/>
      <c r="N5011" s="116"/>
      <c r="AL5011" s="117"/>
      <c r="AN5011" s="35" t="str">
        <f t="shared" si="277"/>
        <v/>
      </c>
      <c r="AO5011" s="35" t="str">
        <f t="shared" si="278"/>
        <v>-</v>
      </c>
      <c r="AQ5011" s="25" t="str">
        <f t="shared" si="276"/>
        <v>-</v>
      </c>
      <c r="BP5011" s="61"/>
      <c r="CT5011" s="61"/>
      <c r="CU5011" s="61"/>
      <c r="CV5011" s="61"/>
      <c r="CW5011" s="61"/>
      <c r="CX5011" s="61"/>
      <c r="CY5011" s="61"/>
      <c r="CZ5011" s="61"/>
      <c r="DA5011" s="61"/>
      <c r="DB5011" s="61"/>
      <c r="DC5011" s="61"/>
      <c r="DD5011" s="61"/>
      <c r="DE5011" s="61"/>
      <c r="DF5011" s="61"/>
      <c r="DG5011" s="61"/>
      <c r="DH5011" s="61"/>
      <c r="DI5011" s="61"/>
      <c r="DJ5011" s="61"/>
      <c r="DK5011" s="61"/>
      <c r="DL5011" s="61"/>
      <c r="DM5011" s="61"/>
    </row>
    <row r="5012" spans="1:117" s="25" customFormat="1" x14ac:dyDescent="0.2">
      <c r="A5012" s="117" t="s">
        <v>853</v>
      </c>
      <c r="B5012" s="117" t="s">
        <v>683</v>
      </c>
      <c r="C5012" s="117" t="s">
        <v>149</v>
      </c>
      <c r="I5012" s="116"/>
      <c r="J5012" s="116"/>
      <c r="K5012" s="116"/>
      <c r="L5012" s="116"/>
      <c r="M5012" s="116"/>
      <c r="N5012" s="116"/>
      <c r="AL5012" s="117"/>
      <c r="AN5012" s="35" t="str">
        <f t="shared" si="277"/>
        <v/>
      </c>
      <c r="AO5012" s="35" t="str">
        <f t="shared" si="278"/>
        <v>-</v>
      </c>
      <c r="AQ5012" s="25" t="str">
        <f t="shared" si="276"/>
        <v>-</v>
      </c>
      <c r="BP5012" s="61"/>
      <c r="CT5012" s="61"/>
      <c r="CU5012" s="61"/>
      <c r="CV5012" s="61"/>
      <c r="CW5012" s="61"/>
      <c r="CX5012" s="61"/>
      <c r="CY5012" s="61"/>
      <c r="CZ5012" s="61"/>
      <c r="DA5012" s="61"/>
      <c r="DB5012" s="61"/>
      <c r="DC5012" s="61"/>
      <c r="DD5012" s="61"/>
      <c r="DE5012" s="61"/>
      <c r="DF5012" s="61"/>
      <c r="DG5012" s="61"/>
      <c r="DH5012" s="61"/>
      <c r="DI5012" s="61"/>
      <c r="DJ5012" s="61"/>
      <c r="DK5012" s="61"/>
      <c r="DL5012" s="61"/>
      <c r="DM5012" s="61"/>
    </row>
    <row r="5013" spans="1:117" s="25" customFormat="1" x14ac:dyDescent="0.2">
      <c r="A5013" s="117" t="s">
        <v>854</v>
      </c>
      <c r="B5013" s="117" t="s">
        <v>683</v>
      </c>
      <c r="C5013" s="117" t="s">
        <v>150</v>
      </c>
      <c r="I5013" s="116"/>
      <c r="J5013" s="116"/>
      <c r="K5013" s="116"/>
      <c r="L5013" s="116"/>
      <c r="M5013" s="116"/>
      <c r="N5013" s="116"/>
      <c r="AL5013" s="117"/>
      <c r="AN5013" s="35" t="str">
        <f t="shared" si="277"/>
        <v/>
      </c>
      <c r="AO5013" s="35" t="str">
        <f t="shared" si="278"/>
        <v>-</v>
      </c>
      <c r="AQ5013" s="25" t="str">
        <f t="shared" si="276"/>
        <v>-</v>
      </c>
      <c r="BP5013" s="61"/>
      <c r="CT5013" s="61"/>
      <c r="CU5013" s="61"/>
      <c r="CV5013" s="61"/>
      <c r="CW5013" s="61"/>
      <c r="CX5013" s="61"/>
      <c r="CY5013" s="61"/>
      <c r="CZ5013" s="61"/>
      <c r="DA5013" s="61"/>
      <c r="DB5013" s="61"/>
      <c r="DC5013" s="61"/>
      <c r="DD5013" s="61"/>
      <c r="DE5013" s="61"/>
      <c r="DF5013" s="61"/>
      <c r="DG5013" s="61"/>
      <c r="DH5013" s="61"/>
      <c r="DI5013" s="61"/>
      <c r="DJ5013" s="61"/>
      <c r="DK5013" s="61"/>
      <c r="DL5013" s="61"/>
      <c r="DM5013" s="61"/>
    </row>
    <row r="5014" spans="1:117" s="25" customFormat="1" x14ac:dyDescent="0.2">
      <c r="A5014" s="117" t="s">
        <v>855</v>
      </c>
      <c r="B5014" s="117" t="s">
        <v>683</v>
      </c>
      <c r="C5014" s="117" t="s">
        <v>151</v>
      </c>
      <c r="I5014" s="116"/>
      <c r="J5014" s="116"/>
      <c r="K5014" s="116"/>
      <c r="L5014" s="116"/>
      <c r="M5014" s="116"/>
      <c r="N5014" s="116"/>
      <c r="AL5014" s="117"/>
      <c r="AN5014" s="35" t="str">
        <f t="shared" si="277"/>
        <v/>
      </c>
      <c r="AO5014" s="35" t="str">
        <f t="shared" si="278"/>
        <v>-</v>
      </c>
      <c r="AQ5014" s="25" t="str">
        <f t="shared" si="276"/>
        <v>-</v>
      </c>
      <c r="BP5014" s="61"/>
      <c r="CT5014" s="61"/>
      <c r="CU5014" s="61"/>
      <c r="CV5014" s="61"/>
      <c r="CW5014" s="61"/>
      <c r="CX5014" s="61"/>
      <c r="CY5014" s="61"/>
      <c r="CZ5014" s="61"/>
      <c r="DA5014" s="61"/>
      <c r="DB5014" s="61"/>
      <c r="DC5014" s="61"/>
      <c r="DD5014" s="61"/>
      <c r="DE5014" s="61"/>
      <c r="DF5014" s="61"/>
      <c r="DG5014" s="61"/>
      <c r="DH5014" s="61"/>
      <c r="DI5014" s="61"/>
      <c r="DJ5014" s="61"/>
      <c r="DK5014" s="61"/>
      <c r="DL5014" s="61"/>
      <c r="DM5014" s="61"/>
    </row>
    <row r="5015" spans="1:117" s="25" customFormat="1" x14ac:dyDescent="0.2">
      <c r="A5015" s="117" t="s">
        <v>856</v>
      </c>
      <c r="B5015" s="117" t="s">
        <v>683</v>
      </c>
      <c r="C5015" s="117" t="s">
        <v>152</v>
      </c>
      <c r="I5015" s="116"/>
      <c r="J5015" s="116"/>
      <c r="K5015" s="116"/>
      <c r="L5015" s="116"/>
      <c r="M5015" s="116"/>
      <c r="N5015" s="116"/>
      <c r="AL5015" s="117"/>
      <c r="AN5015" s="35" t="str">
        <f t="shared" si="277"/>
        <v/>
      </c>
      <c r="AO5015" s="35" t="str">
        <f t="shared" si="278"/>
        <v>-</v>
      </c>
      <c r="AQ5015" s="25" t="str">
        <f t="shared" si="276"/>
        <v>-</v>
      </c>
      <c r="BP5015" s="61"/>
      <c r="CT5015" s="61"/>
      <c r="CU5015" s="61"/>
      <c r="CV5015" s="61"/>
      <c r="CW5015" s="61"/>
      <c r="CX5015" s="61"/>
      <c r="CY5015" s="61"/>
      <c r="CZ5015" s="61"/>
      <c r="DA5015" s="61"/>
      <c r="DB5015" s="61"/>
      <c r="DC5015" s="61"/>
      <c r="DD5015" s="61"/>
      <c r="DE5015" s="61"/>
      <c r="DF5015" s="61"/>
      <c r="DG5015" s="61"/>
      <c r="DH5015" s="61"/>
      <c r="DI5015" s="61"/>
      <c r="DJ5015" s="61"/>
      <c r="DK5015" s="61"/>
      <c r="DL5015" s="61"/>
      <c r="DM5015" s="61"/>
    </row>
    <row r="5016" spans="1:117" s="25" customFormat="1" x14ac:dyDescent="0.2">
      <c r="A5016" s="117" t="s">
        <v>857</v>
      </c>
      <c r="B5016" s="117" t="s">
        <v>683</v>
      </c>
      <c r="C5016" s="117" t="s">
        <v>153</v>
      </c>
      <c r="I5016" s="116"/>
      <c r="J5016" s="116"/>
      <c r="K5016" s="116"/>
      <c r="L5016" s="116"/>
      <c r="M5016" s="116"/>
      <c r="N5016" s="116"/>
      <c r="AL5016" s="117"/>
      <c r="AN5016" s="35" t="str">
        <f t="shared" si="277"/>
        <v/>
      </c>
      <c r="AO5016" s="35" t="str">
        <f t="shared" si="278"/>
        <v>-</v>
      </c>
      <c r="AQ5016" s="25" t="str">
        <f t="shared" si="276"/>
        <v>-</v>
      </c>
      <c r="BP5016" s="61"/>
      <c r="CT5016" s="61"/>
      <c r="CU5016" s="61"/>
      <c r="CV5016" s="61"/>
      <c r="CW5016" s="61"/>
      <c r="CX5016" s="61"/>
      <c r="CY5016" s="61"/>
      <c r="CZ5016" s="61"/>
      <c r="DA5016" s="61"/>
      <c r="DB5016" s="61"/>
      <c r="DC5016" s="61"/>
      <c r="DD5016" s="61"/>
      <c r="DE5016" s="61"/>
      <c r="DF5016" s="61"/>
      <c r="DG5016" s="61"/>
      <c r="DH5016" s="61"/>
      <c r="DI5016" s="61"/>
      <c r="DJ5016" s="61"/>
      <c r="DK5016" s="61"/>
      <c r="DL5016" s="61"/>
      <c r="DM5016" s="61"/>
    </row>
    <row r="5017" spans="1:117" s="25" customFormat="1" x14ac:dyDescent="0.2">
      <c r="A5017" s="117" t="s">
        <v>858</v>
      </c>
      <c r="B5017" s="117" t="s">
        <v>683</v>
      </c>
      <c r="C5017" s="117" t="s">
        <v>154</v>
      </c>
      <c r="I5017" s="116"/>
      <c r="J5017" s="116"/>
      <c r="K5017" s="116"/>
      <c r="L5017" s="116"/>
      <c r="M5017" s="116"/>
      <c r="N5017" s="116"/>
      <c r="AL5017" s="117"/>
      <c r="AN5017" s="35" t="str">
        <f t="shared" si="277"/>
        <v/>
      </c>
      <c r="AO5017" s="35" t="str">
        <f t="shared" si="278"/>
        <v>-</v>
      </c>
      <c r="AQ5017" s="25" t="str">
        <f t="shared" si="276"/>
        <v>-</v>
      </c>
      <c r="BP5017" s="61"/>
      <c r="CT5017" s="61"/>
      <c r="CU5017" s="61"/>
      <c r="CV5017" s="61"/>
      <c r="CW5017" s="61"/>
      <c r="CX5017" s="61"/>
      <c r="CY5017" s="61"/>
      <c r="CZ5017" s="61"/>
      <c r="DA5017" s="61"/>
      <c r="DB5017" s="61"/>
      <c r="DC5017" s="61"/>
      <c r="DD5017" s="61"/>
      <c r="DE5017" s="61"/>
      <c r="DF5017" s="61"/>
      <c r="DG5017" s="61"/>
      <c r="DH5017" s="61"/>
      <c r="DI5017" s="61"/>
      <c r="DJ5017" s="61"/>
      <c r="DK5017" s="61"/>
      <c r="DL5017" s="61"/>
      <c r="DM5017" s="61"/>
    </row>
    <row r="5018" spans="1:117" s="25" customFormat="1" x14ac:dyDescent="0.2">
      <c r="A5018" s="117" t="s">
        <v>859</v>
      </c>
      <c r="B5018" s="117" t="s">
        <v>683</v>
      </c>
      <c r="C5018" s="117" t="s">
        <v>155</v>
      </c>
      <c r="I5018" s="116"/>
      <c r="J5018" s="116"/>
      <c r="K5018" s="116"/>
      <c r="L5018" s="116"/>
      <c r="M5018" s="116"/>
      <c r="N5018" s="116"/>
      <c r="AL5018" s="117"/>
      <c r="AN5018" s="35" t="str">
        <f t="shared" si="277"/>
        <v/>
      </c>
      <c r="AO5018" s="35" t="str">
        <f t="shared" si="278"/>
        <v>-</v>
      </c>
      <c r="AQ5018" s="25" t="str">
        <f t="shared" si="276"/>
        <v>-</v>
      </c>
      <c r="BP5018" s="61"/>
      <c r="CT5018" s="61"/>
      <c r="CU5018" s="61"/>
      <c r="CV5018" s="61"/>
      <c r="CW5018" s="61"/>
      <c r="CX5018" s="61"/>
      <c r="CY5018" s="61"/>
      <c r="CZ5018" s="61"/>
      <c r="DA5018" s="61"/>
      <c r="DB5018" s="61"/>
      <c r="DC5018" s="61"/>
      <c r="DD5018" s="61"/>
      <c r="DE5018" s="61"/>
      <c r="DF5018" s="61"/>
      <c r="DG5018" s="61"/>
      <c r="DH5018" s="61"/>
      <c r="DI5018" s="61"/>
      <c r="DJ5018" s="61"/>
      <c r="DK5018" s="61"/>
      <c r="DL5018" s="61"/>
      <c r="DM5018" s="61"/>
    </row>
    <row r="5019" spans="1:117" s="25" customFormat="1" x14ac:dyDescent="0.2">
      <c r="A5019" s="117" t="s">
        <v>860</v>
      </c>
      <c r="B5019" s="117" t="s">
        <v>683</v>
      </c>
      <c r="C5019" s="117" t="s">
        <v>156</v>
      </c>
      <c r="I5019" s="116"/>
      <c r="J5019" s="116"/>
      <c r="K5019" s="116"/>
      <c r="L5019" s="116"/>
      <c r="M5019" s="116"/>
      <c r="N5019" s="116"/>
      <c r="AL5019" s="117"/>
      <c r="AN5019" s="35" t="str">
        <f t="shared" si="277"/>
        <v/>
      </c>
      <c r="AO5019" s="35" t="str">
        <f t="shared" si="278"/>
        <v>-</v>
      </c>
      <c r="AQ5019" s="25" t="str">
        <f t="shared" si="276"/>
        <v>-</v>
      </c>
      <c r="BP5019" s="61"/>
      <c r="CT5019" s="61"/>
      <c r="CU5019" s="61"/>
      <c r="CV5019" s="61"/>
      <c r="CW5019" s="61"/>
      <c r="CX5019" s="61"/>
      <c r="CY5019" s="61"/>
      <c r="CZ5019" s="61"/>
      <c r="DA5019" s="61"/>
      <c r="DB5019" s="61"/>
      <c r="DC5019" s="61"/>
      <c r="DD5019" s="61"/>
      <c r="DE5019" s="61"/>
      <c r="DF5019" s="61"/>
      <c r="DG5019" s="61"/>
      <c r="DH5019" s="61"/>
      <c r="DI5019" s="61"/>
      <c r="DJ5019" s="61"/>
      <c r="DK5019" s="61"/>
      <c r="DL5019" s="61"/>
      <c r="DM5019" s="61"/>
    </row>
    <row r="5020" spans="1:117" s="25" customFormat="1" x14ac:dyDescent="0.2">
      <c r="A5020" s="117" t="s">
        <v>861</v>
      </c>
      <c r="B5020" s="117" t="s">
        <v>683</v>
      </c>
      <c r="C5020" s="117" t="s">
        <v>157</v>
      </c>
      <c r="I5020" s="116"/>
      <c r="J5020" s="116"/>
      <c r="K5020" s="116"/>
      <c r="L5020" s="116"/>
      <c r="M5020" s="116"/>
      <c r="N5020" s="116"/>
      <c r="AL5020" s="117"/>
      <c r="AN5020" s="35" t="str">
        <f t="shared" si="277"/>
        <v/>
      </c>
      <c r="AO5020" s="35" t="str">
        <f t="shared" si="278"/>
        <v>-</v>
      </c>
      <c r="AQ5020" s="25" t="str">
        <f t="shared" si="276"/>
        <v>-</v>
      </c>
      <c r="BP5020" s="61"/>
      <c r="CT5020" s="61"/>
      <c r="CU5020" s="61"/>
      <c r="CV5020" s="61"/>
      <c r="CW5020" s="61"/>
      <c r="CX5020" s="61"/>
      <c r="CY5020" s="61"/>
      <c r="CZ5020" s="61"/>
      <c r="DA5020" s="61"/>
      <c r="DB5020" s="61"/>
      <c r="DC5020" s="61"/>
      <c r="DD5020" s="61"/>
      <c r="DE5020" s="61"/>
      <c r="DF5020" s="61"/>
      <c r="DG5020" s="61"/>
      <c r="DH5020" s="61"/>
      <c r="DI5020" s="61"/>
      <c r="DJ5020" s="61"/>
      <c r="DK5020" s="61"/>
      <c r="DL5020" s="61"/>
      <c r="DM5020" s="61"/>
    </row>
    <row r="5021" spans="1:117" s="25" customFormat="1" x14ac:dyDescent="0.2">
      <c r="A5021" s="117" t="s">
        <v>850</v>
      </c>
      <c r="B5021" s="117" t="s">
        <v>684</v>
      </c>
      <c r="C5021" s="117" t="s">
        <v>148</v>
      </c>
      <c r="I5021" s="116"/>
      <c r="J5021" s="116"/>
      <c r="K5021" s="116"/>
      <c r="L5021" s="116"/>
      <c r="M5021" s="116"/>
      <c r="N5021" s="116"/>
      <c r="AL5021" s="117"/>
      <c r="AN5021" s="35" t="str">
        <f t="shared" si="277"/>
        <v/>
      </c>
      <c r="AO5021" s="35" t="str">
        <f t="shared" si="278"/>
        <v>-</v>
      </c>
      <c r="AQ5021" s="25" t="str">
        <f t="shared" si="276"/>
        <v>-</v>
      </c>
      <c r="BP5021" s="61"/>
      <c r="CT5021" s="61"/>
      <c r="CU5021" s="61"/>
      <c r="CV5021" s="61"/>
      <c r="CW5021" s="61"/>
      <c r="CX5021" s="61"/>
      <c r="CY5021" s="61"/>
      <c r="CZ5021" s="61"/>
      <c r="DA5021" s="61"/>
      <c r="DB5021" s="61"/>
      <c r="DC5021" s="61"/>
      <c r="DD5021" s="61"/>
      <c r="DE5021" s="61"/>
      <c r="DF5021" s="61"/>
      <c r="DG5021" s="61"/>
      <c r="DH5021" s="61"/>
      <c r="DI5021" s="61"/>
      <c r="DJ5021" s="61"/>
      <c r="DK5021" s="61"/>
      <c r="DL5021" s="61"/>
      <c r="DM5021" s="61"/>
    </row>
    <row r="5022" spans="1:117" s="25" customFormat="1" x14ac:dyDescent="0.2">
      <c r="A5022" s="117" t="s">
        <v>851</v>
      </c>
      <c r="B5022" s="117" t="s">
        <v>684</v>
      </c>
      <c r="C5022" s="117" t="s">
        <v>147</v>
      </c>
      <c r="I5022" s="116"/>
      <c r="J5022" s="116"/>
      <c r="K5022" s="116"/>
      <c r="L5022" s="116"/>
      <c r="M5022" s="116"/>
      <c r="N5022" s="116"/>
      <c r="AL5022" s="117"/>
      <c r="AN5022" s="35" t="str">
        <f t="shared" si="277"/>
        <v/>
      </c>
      <c r="AO5022" s="35" t="str">
        <f t="shared" si="278"/>
        <v>-</v>
      </c>
      <c r="AQ5022" s="25" t="str">
        <f t="shared" si="276"/>
        <v>-</v>
      </c>
      <c r="BP5022" s="61"/>
      <c r="CT5022" s="61"/>
      <c r="CU5022" s="61"/>
      <c r="CV5022" s="61"/>
      <c r="CW5022" s="61"/>
      <c r="CX5022" s="61"/>
      <c r="CY5022" s="61"/>
      <c r="CZ5022" s="61"/>
      <c r="DA5022" s="61"/>
      <c r="DB5022" s="61"/>
      <c r="DC5022" s="61"/>
      <c r="DD5022" s="61"/>
      <c r="DE5022" s="61"/>
      <c r="DF5022" s="61"/>
      <c r="DG5022" s="61"/>
      <c r="DH5022" s="61"/>
      <c r="DI5022" s="61"/>
      <c r="DJ5022" s="61"/>
      <c r="DK5022" s="61"/>
      <c r="DL5022" s="61"/>
      <c r="DM5022" s="61"/>
    </row>
    <row r="5023" spans="1:117" s="25" customFormat="1" x14ac:dyDescent="0.2">
      <c r="A5023" s="117" t="s">
        <v>852</v>
      </c>
      <c r="B5023" s="117" t="s">
        <v>684</v>
      </c>
      <c r="C5023" s="117" t="s">
        <v>158</v>
      </c>
      <c r="I5023" s="116"/>
      <c r="J5023" s="116"/>
      <c r="K5023" s="116"/>
      <c r="L5023" s="116"/>
      <c r="M5023" s="116"/>
      <c r="N5023" s="116"/>
      <c r="AL5023" s="117"/>
      <c r="AN5023" s="35" t="str">
        <f t="shared" si="277"/>
        <v/>
      </c>
      <c r="AO5023" s="35" t="str">
        <f t="shared" si="278"/>
        <v>-</v>
      </c>
      <c r="AQ5023" s="25" t="str">
        <f t="shared" si="276"/>
        <v>-</v>
      </c>
      <c r="BP5023" s="61"/>
      <c r="CT5023" s="61"/>
      <c r="CU5023" s="61"/>
      <c r="CV5023" s="61"/>
      <c r="CW5023" s="61"/>
      <c r="CX5023" s="61"/>
      <c r="CY5023" s="61"/>
      <c r="CZ5023" s="61"/>
      <c r="DA5023" s="61"/>
      <c r="DB5023" s="61"/>
      <c r="DC5023" s="61"/>
      <c r="DD5023" s="61"/>
      <c r="DE5023" s="61"/>
      <c r="DF5023" s="61"/>
      <c r="DG5023" s="61"/>
      <c r="DH5023" s="61"/>
      <c r="DI5023" s="61"/>
      <c r="DJ5023" s="61"/>
      <c r="DK5023" s="61"/>
      <c r="DL5023" s="61"/>
      <c r="DM5023" s="61"/>
    </row>
    <row r="5024" spans="1:117" s="25" customFormat="1" x14ac:dyDescent="0.2">
      <c r="A5024" s="117" t="s">
        <v>853</v>
      </c>
      <c r="B5024" s="117" t="s">
        <v>684</v>
      </c>
      <c r="C5024" s="117" t="s">
        <v>157</v>
      </c>
      <c r="I5024" s="116"/>
      <c r="J5024" s="116"/>
      <c r="K5024" s="116"/>
      <c r="L5024" s="116"/>
      <c r="M5024" s="116"/>
      <c r="N5024" s="116"/>
      <c r="AL5024" s="117"/>
      <c r="AN5024" s="35" t="str">
        <f t="shared" si="277"/>
        <v/>
      </c>
      <c r="AO5024" s="35" t="str">
        <f t="shared" si="278"/>
        <v>-</v>
      </c>
      <c r="AQ5024" s="25" t="str">
        <f t="shared" si="276"/>
        <v>-</v>
      </c>
      <c r="BP5024" s="61"/>
      <c r="CT5024" s="61"/>
      <c r="CU5024" s="61"/>
      <c r="CV5024" s="61"/>
      <c r="CW5024" s="61"/>
      <c r="CX5024" s="61"/>
      <c r="CY5024" s="61"/>
      <c r="CZ5024" s="61"/>
      <c r="DA5024" s="61"/>
      <c r="DB5024" s="61"/>
      <c r="DC5024" s="61"/>
      <c r="DD5024" s="61"/>
      <c r="DE5024" s="61"/>
      <c r="DF5024" s="61"/>
      <c r="DG5024" s="61"/>
      <c r="DH5024" s="61"/>
      <c r="DI5024" s="61"/>
      <c r="DJ5024" s="61"/>
      <c r="DK5024" s="61"/>
      <c r="DL5024" s="61"/>
      <c r="DM5024" s="61"/>
    </row>
    <row r="5025" spans="1:117" s="25" customFormat="1" x14ac:dyDescent="0.2">
      <c r="A5025" s="117" t="s">
        <v>854</v>
      </c>
      <c r="B5025" s="117" t="s">
        <v>684</v>
      </c>
      <c r="C5025" s="117" t="s">
        <v>156</v>
      </c>
      <c r="I5025" s="116"/>
      <c r="J5025" s="116"/>
      <c r="K5025" s="116"/>
      <c r="L5025" s="116"/>
      <c r="M5025" s="116"/>
      <c r="N5025" s="116"/>
      <c r="AL5025" s="117"/>
      <c r="AN5025" s="35" t="str">
        <f t="shared" si="277"/>
        <v/>
      </c>
      <c r="AO5025" s="35" t="str">
        <f t="shared" si="278"/>
        <v>-</v>
      </c>
      <c r="AQ5025" s="25" t="str">
        <f t="shared" si="276"/>
        <v>-</v>
      </c>
      <c r="BP5025" s="61"/>
      <c r="CT5025" s="61"/>
      <c r="CU5025" s="61"/>
      <c r="CV5025" s="61"/>
      <c r="CW5025" s="61"/>
      <c r="CX5025" s="61"/>
      <c r="CY5025" s="61"/>
      <c r="CZ5025" s="61"/>
      <c r="DA5025" s="61"/>
      <c r="DB5025" s="61"/>
      <c r="DC5025" s="61"/>
      <c r="DD5025" s="61"/>
      <c r="DE5025" s="61"/>
      <c r="DF5025" s="61"/>
      <c r="DG5025" s="61"/>
      <c r="DH5025" s="61"/>
      <c r="DI5025" s="61"/>
      <c r="DJ5025" s="61"/>
      <c r="DK5025" s="61"/>
      <c r="DL5025" s="61"/>
      <c r="DM5025" s="61"/>
    </row>
    <row r="5026" spans="1:117" s="25" customFormat="1" x14ac:dyDescent="0.2">
      <c r="A5026" s="117" t="s">
        <v>855</v>
      </c>
      <c r="B5026" s="117" t="s">
        <v>684</v>
      </c>
      <c r="C5026" s="117" t="s">
        <v>155</v>
      </c>
      <c r="I5026" s="116"/>
      <c r="J5026" s="116"/>
      <c r="K5026" s="116"/>
      <c r="L5026" s="116"/>
      <c r="M5026" s="116"/>
      <c r="N5026" s="116"/>
      <c r="AL5026" s="117"/>
      <c r="AN5026" s="35" t="str">
        <f t="shared" si="277"/>
        <v/>
      </c>
      <c r="AO5026" s="35" t="str">
        <f t="shared" si="278"/>
        <v>-</v>
      </c>
      <c r="AQ5026" s="25" t="str">
        <f t="shared" si="276"/>
        <v>-</v>
      </c>
      <c r="BP5026" s="61"/>
      <c r="CT5026" s="61"/>
      <c r="CU5026" s="61"/>
      <c r="CV5026" s="61"/>
      <c r="CW5026" s="61"/>
      <c r="CX5026" s="61"/>
      <c r="CY5026" s="61"/>
      <c r="CZ5026" s="61"/>
      <c r="DA5026" s="61"/>
      <c r="DB5026" s="61"/>
      <c r="DC5026" s="61"/>
      <c r="DD5026" s="61"/>
      <c r="DE5026" s="61"/>
      <c r="DF5026" s="61"/>
      <c r="DG5026" s="61"/>
      <c r="DH5026" s="61"/>
      <c r="DI5026" s="61"/>
      <c r="DJ5026" s="61"/>
      <c r="DK5026" s="61"/>
      <c r="DL5026" s="61"/>
      <c r="DM5026" s="61"/>
    </row>
    <row r="5027" spans="1:117" s="25" customFormat="1" x14ac:dyDescent="0.2">
      <c r="A5027" s="117" t="s">
        <v>856</v>
      </c>
      <c r="B5027" s="117" t="s">
        <v>684</v>
      </c>
      <c r="C5027" s="117" t="s">
        <v>154</v>
      </c>
      <c r="I5027" s="116"/>
      <c r="J5027" s="116"/>
      <c r="K5027" s="116"/>
      <c r="L5027" s="116"/>
      <c r="M5027" s="116"/>
      <c r="N5027" s="116"/>
      <c r="AL5027" s="117"/>
      <c r="AN5027" s="35" t="str">
        <f t="shared" si="277"/>
        <v/>
      </c>
      <c r="AO5027" s="35" t="str">
        <f t="shared" si="278"/>
        <v>-</v>
      </c>
      <c r="AQ5027" s="25" t="str">
        <f t="shared" si="276"/>
        <v>-</v>
      </c>
      <c r="BP5027" s="61"/>
      <c r="CT5027" s="61"/>
      <c r="CU5027" s="61"/>
      <c r="CV5027" s="61"/>
      <c r="CW5027" s="61"/>
      <c r="CX5027" s="61"/>
      <c r="CY5027" s="61"/>
      <c r="CZ5027" s="61"/>
      <c r="DA5027" s="61"/>
      <c r="DB5027" s="61"/>
      <c r="DC5027" s="61"/>
      <c r="DD5027" s="61"/>
      <c r="DE5027" s="61"/>
      <c r="DF5027" s="61"/>
      <c r="DG5027" s="61"/>
      <c r="DH5027" s="61"/>
      <c r="DI5027" s="61"/>
      <c r="DJ5027" s="61"/>
      <c r="DK5027" s="61"/>
      <c r="DL5027" s="61"/>
      <c r="DM5027" s="61"/>
    </row>
    <row r="5028" spans="1:117" s="25" customFormat="1" x14ac:dyDescent="0.2">
      <c r="A5028" s="117" t="s">
        <v>857</v>
      </c>
      <c r="B5028" s="117" t="s">
        <v>684</v>
      </c>
      <c r="C5028" s="117" t="s">
        <v>153</v>
      </c>
      <c r="I5028" s="116"/>
      <c r="J5028" s="116"/>
      <c r="K5028" s="116"/>
      <c r="L5028" s="116"/>
      <c r="M5028" s="116"/>
      <c r="N5028" s="116"/>
      <c r="AL5028" s="117"/>
      <c r="AN5028" s="35" t="str">
        <f t="shared" si="277"/>
        <v/>
      </c>
      <c r="AO5028" s="35" t="str">
        <f t="shared" si="278"/>
        <v>-</v>
      </c>
      <c r="AQ5028" s="25" t="str">
        <f t="shared" si="276"/>
        <v>-</v>
      </c>
      <c r="BP5028" s="61"/>
      <c r="CT5028" s="61"/>
      <c r="CU5028" s="61"/>
      <c r="CV5028" s="61"/>
      <c r="CW5028" s="61"/>
      <c r="CX5028" s="61"/>
      <c r="CY5028" s="61"/>
      <c r="CZ5028" s="61"/>
      <c r="DA5028" s="61"/>
      <c r="DB5028" s="61"/>
      <c r="DC5028" s="61"/>
      <c r="DD5028" s="61"/>
      <c r="DE5028" s="61"/>
      <c r="DF5028" s="61"/>
      <c r="DG5028" s="61"/>
      <c r="DH5028" s="61"/>
      <c r="DI5028" s="61"/>
      <c r="DJ5028" s="61"/>
      <c r="DK5028" s="61"/>
      <c r="DL5028" s="61"/>
      <c r="DM5028" s="61"/>
    </row>
    <row r="5029" spans="1:117" s="25" customFormat="1" x14ac:dyDescent="0.2">
      <c r="A5029" s="117" t="s">
        <v>858</v>
      </c>
      <c r="B5029" s="117" t="s">
        <v>684</v>
      </c>
      <c r="C5029" s="117" t="s">
        <v>152</v>
      </c>
      <c r="I5029" s="116"/>
      <c r="J5029" s="116"/>
      <c r="K5029" s="116"/>
      <c r="L5029" s="116"/>
      <c r="M5029" s="116"/>
      <c r="N5029" s="116"/>
      <c r="AL5029" s="117"/>
      <c r="AN5029" s="35" t="str">
        <f t="shared" si="277"/>
        <v/>
      </c>
      <c r="AO5029" s="35" t="str">
        <f t="shared" si="278"/>
        <v>-</v>
      </c>
      <c r="AQ5029" s="25" t="str">
        <f t="shared" ref="AQ5029:AQ5092" si="279">CONCATENATE(TRIM(LEFT(AP5029,LEN(AP5029)-LEN(RIGHT(AP5029)))),"-",RIGHT(AP5029))</f>
        <v>-</v>
      </c>
      <c r="BP5029" s="61"/>
      <c r="CT5029" s="61"/>
      <c r="CU5029" s="61"/>
      <c r="CV5029" s="61"/>
      <c r="CW5029" s="61"/>
      <c r="CX5029" s="61"/>
      <c r="CY5029" s="61"/>
      <c r="CZ5029" s="61"/>
      <c r="DA5029" s="61"/>
      <c r="DB5029" s="61"/>
      <c r="DC5029" s="61"/>
      <c r="DD5029" s="61"/>
      <c r="DE5029" s="61"/>
      <c r="DF5029" s="61"/>
      <c r="DG5029" s="61"/>
      <c r="DH5029" s="61"/>
      <c r="DI5029" s="61"/>
      <c r="DJ5029" s="61"/>
      <c r="DK5029" s="61"/>
      <c r="DL5029" s="61"/>
      <c r="DM5029" s="61"/>
    </row>
    <row r="5030" spans="1:117" s="25" customFormat="1" x14ac:dyDescent="0.2">
      <c r="A5030" s="117" t="s">
        <v>859</v>
      </c>
      <c r="B5030" s="117" t="s">
        <v>684</v>
      </c>
      <c r="C5030" s="117" t="s">
        <v>151</v>
      </c>
      <c r="I5030" s="116"/>
      <c r="J5030" s="116"/>
      <c r="K5030" s="116"/>
      <c r="L5030" s="116"/>
      <c r="M5030" s="116"/>
      <c r="N5030" s="116"/>
      <c r="AL5030" s="117"/>
      <c r="AN5030" s="35" t="str">
        <f t="shared" si="277"/>
        <v/>
      </c>
      <c r="AO5030" s="35" t="str">
        <f t="shared" si="278"/>
        <v>-</v>
      </c>
      <c r="AQ5030" s="25" t="str">
        <f t="shared" si="279"/>
        <v>-</v>
      </c>
      <c r="BP5030" s="61"/>
      <c r="CT5030" s="61"/>
      <c r="CU5030" s="61"/>
      <c r="CV5030" s="61"/>
      <c r="CW5030" s="61"/>
      <c r="CX5030" s="61"/>
      <c r="CY5030" s="61"/>
      <c r="CZ5030" s="61"/>
      <c r="DA5030" s="61"/>
      <c r="DB5030" s="61"/>
      <c r="DC5030" s="61"/>
      <c r="DD5030" s="61"/>
      <c r="DE5030" s="61"/>
      <c r="DF5030" s="61"/>
      <c r="DG5030" s="61"/>
      <c r="DH5030" s="61"/>
      <c r="DI5030" s="61"/>
      <c r="DJ5030" s="61"/>
      <c r="DK5030" s="61"/>
      <c r="DL5030" s="61"/>
      <c r="DM5030" s="61"/>
    </row>
    <row r="5031" spans="1:117" s="25" customFormat="1" x14ac:dyDescent="0.2">
      <c r="A5031" s="117" t="s">
        <v>860</v>
      </c>
      <c r="B5031" s="117" t="s">
        <v>684</v>
      </c>
      <c r="C5031" s="117" t="s">
        <v>150</v>
      </c>
      <c r="I5031" s="116"/>
      <c r="J5031" s="116"/>
      <c r="K5031" s="116"/>
      <c r="L5031" s="116"/>
      <c r="M5031" s="116"/>
      <c r="N5031" s="116"/>
      <c r="AL5031" s="117"/>
      <c r="AN5031" s="35" t="str">
        <f t="shared" si="277"/>
        <v/>
      </c>
      <c r="AO5031" s="35" t="str">
        <f t="shared" si="278"/>
        <v>-</v>
      </c>
      <c r="AQ5031" s="25" t="str">
        <f t="shared" si="279"/>
        <v>-</v>
      </c>
      <c r="BP5031" s="61"/>
      <c r="CT5031" s="61"/>
      <c r="CU5031" s="61"/>
      <c r="CV5031" s="61"/>
      <c r="CW5031" s="61"/>
      <c r="CX5031" s="61"/>
      <c r="CY5031" s="61"/>
      <c r="CZ5031" s="61"/>
      <c r="DA5031" s="61"/>
      <c r="DB5031" s="61"/>
      <c r="DC5031" s="61"/>
      <c r="DD5031" s="61"/>
      <c r="DE5031" s="61"/>
      <c r="DF5031" s="61"/>
      <c r="DG5031" s="61"/>
      <c r="DH5031" s="61"/>
      <c r="DI5031" s="61"/>
      <c r="DJ5031" s="61"/>
      <c r="DK5031" s="61"/>
      <c r="DL5031" s="61"/>
      <c r="DM5031" s="61"/>
    </row>
    <row r="5032" spans="1:117" s="25" customFormat="1" x14ac:dyDescent="0.2">
      <c r="A5032" s="117" t="s">
        <v>861</v>
      </c>
      <c r="B5032" s="117" t="s">
        <v>684</v>
      </c>
      <c r="C5032" s="117" t="s">
        <v>149</v>
      </c>
      <c r="I5032" s="116"/>
      <c r="J5032" s="116"/>
      <c r="K5032" s="116"/>
      <c r="L5032" s="116"/>
      <c r="M5032" s="116"/>
      <c r="N5032" s="116"/>
      <c r="AL5032" s="117"/>
      <c r="AN5032" s="35" t="str">
        <f t="shared" si="277"/>
        <v/>
      </c>
      <c r="AO5032" s="35" t="str">
        <f t="shared" si="278"/>
        <v>-</v>
      </c>
      <c r="AQ5032" s="25" t="str">
        <f t="shared" si="279"/>
        <v>-</v>
      </c>
      <c r="BP5032" s="61"/>
      <c r="CT5032" s="61"/>
      <c r="CU5032" s="61"/>
      <c r="CV5032" s="61"/>
      <c r="CW5032" s="61"/>
      <c r="CX5032" s="61"/>
      <c r="CY5032" s="61"/>
      <c r="CZ5032" s="61"/>
      <c r="DA5032" s="61"/>
      <c r="DB5032" s="61"/>
      <c r="DC5032" s="61"/>
      <c r="DD5032" s="61"/>
      <c r="DE5032" s="61"/>
      <c r="DF5032" s="61"/>
      <c r="DG5032" s="61"/>
      <c r="DH5032" s="61"/>
      <c r="DI5032" s="61"/>
      <c r="DJ5032" s="61"/>
      <c r="DK5032" s="61"/>
      <c r="DL5032" s="61"/>
      <c r="DM5032" s="61"/>
    </row>
    <row r="5033" spans="1:117" s="25" customFormat="1" x14ac:dyDescent="0.2">
      <c r="A5033" s="117" t="s">
        <v>862</v>
      </c>
      <c r="B5033" s="117" t="s">
        <v>683</v>
      </c>
      <c r="C5033" s="117" t="s">
        <v>158</v>
      </c>
      <c r="I5033" s="116"/>
      <c r="J5033" s="116"/>
      <c r="K5033" s="116"/>
      <c r="L5033" s="116"/>
      <c r="M5033" s="116"/>
      <c r="N5033" s="116"/>
      <c r="AL5033" s="117"/>
      <c r="AN5033" s="35" t="str">
        <f t="shared" si="277"/>
        <v/>
      </c>
      <c r="AO5033" s="35" t="str">
        <f t="shared" si="278"/>
        <v>-</v>
      </c>
      <c r="AQ5033" s="25" t="str">
        <f t="shared" si="279"/>
        <v>-</v>
      </c>
      <c r="BP5033" s="61"/>
      <c r="CT5033" s="61"/>
      <c r="CU5033" s="61"/>
      <c r="CV5033" s="61"/>
      <c r="CW5033" s="61"/>
      <c r="CX5033" s="61"/>
      <c r="CY5033" s="61"/>
      <c r="CZ5033" s="61"/>
      <c r="DA5033" s="61"/>
      <c r="DB5033" s="61"/>
      <c r="DC5033" s="61"/>
      <c r="DD5033" s="61"/>
      <c r="DE5033" s="61"/>
      <c r="DF5033" s="61"/>
      <c r="DG5033" s="61"/>
      <c r="DH5033" s="61"/>
      <c r="DI5033" s="61"/>
      <c r="DJ5033" s="61"/>
      <c r="DK5033" s="61"/>
      <c r="DL5033" s="61"/>
      <c r="DM5033" s="61"/>
    </row>
    <row r="5034" spans="1:117" s="25" customFormat="1" x14ac:dyDescent="0.2">
      <c r="A5034" s="117" t="s">
        <v>863</v>
      </c>
      <c r="B5034" s="117" t="s">
        <v>683</v>
      </c>
      <c r="C5034" s="117" t="s">
        <v>147</v>
      </c>
      <c r="I5034" s="116"/>
      <c r="J5034" s="116"/>
      <c r="K5034" s="116"/>
      <c r="L5034" s="116"/>
      <c r="M5034" s="116"/>
      <c r="N5034" s="116"/>
      <c r="AL5034" s="117"/>
      <c r="AN5034" s="35" t="str">
        <f t="shared" si="277"/>
        <v/>
      </c>
      <c r="AO5034" s="35" t="str">
        <f t="shared" si="278"/>
        <v>-</v>
      </c>
      <c r="AQ5034" s="25" t="str">
        <f t="shared" si="279"/>
        <v>-</v>
      </c>
      <c r="BP5034" s="61"/>
      <c r="CT5034" s="61"/>
      <c r="CU5034" s="61"/>
      <c r="CV5034" s="61"/>
      <c r="CW5034" s="61"/>
      <c r="CX5034" s="61"/>
      <c r="CY5034" s="61"/>
      <c r="CZ5034" s="61"/>
      <c r="DA5034" s="61"/>
      <c r="DB5034" s="61"/>
      <c r="DC5034" s="61"/>
      <c r="DD5034" s="61"/>
      <c r="DE5034" s="61"/>
      <c r="DF5034" s="61"/>
      <c r="DG5034" s="61"/>
      <c r="DH5034" s="61"/>
      <c r="DI5034" s="61"/>
      <c r="DJ5034" s="61"/>
      <c r="DK5034" s="61"/>
      <c r="DL5034" s="61"/>
      <c r="DM5034" s="61"/>
    </row>
    <row r="5035" spans="1:117" s="25" customFormat="1" x14ac:dyDescent="0.2">
      <c r="A5035" s="117" t="s">
        <v>864</v>
      </c>
      <c r="B5035" s="117" t="s">
        <v>683</v>
      </c>
      <c r="C5035" s="117" t="s">
        <v>148</v>
      </c>
      <c r="I5035" s="116"/>
      <c r="J5035" s="116"/>
      <c r="K5035" s="116"/>
      <c r="L5035" s="116"/>
      <c r="M5035" s="116"/>
      <c r="N5035" s="116"/>
      <c r="AL5035" s="117"/>
      <c r="AN5035" s="35" t="str">
        <f t="shared" si="277"/>
        <v/>
      </c>
      <c r="AO5035" s="35" t="str">
        <f t="shared" si="278"/>
        <v>-</v>
      </c>
      <c r="AQ5035" s="25" t="str">
        <f t="shared" si="279"/>
        <v>-</v>
      </c>
      <c r="BP5035" s="61"/>
      <c r="CT5035" s="61"/>
      <c r="CU5035" s="61"/>
      <c r="CV5035" s="61"/>
      <c r="CW5035" s="61"/>
      <c r="CX5035" s="61"/>
      <c r="CY5035" s="61"/>
      <c r="CZ5035" s="61"/>
      <c r="DA5035" s="61"/>
      <c r="DB5035" s="61"/>
      <c r="DC5035" s="61"/>
      <c r="DD5035" s="61"/>
      <c r="DE5035" s="61"/>
      <c r="DF5035" s="61"/>
      <c r="DG5035" s="61"/>
      <c r="DH5035" s="61"/>
      <c r="DI5035" s="61"/>
      <c r="DJ5035" s="61"/>
      <c r="DK5035" s="61"/>
      <c r="DL5035" s="61"/>
      <c r="DM5035" s="61"/>
    </row>
    <row r="5036" spans="1:117" s="25" customFormat="1" x14ac:dyDescent="0.2">
      <c r="A5036" s="117" t="s">
        <v>865</v>
      </c>
      <c r="B5036" s="117" t="s">
        <v>683</v>
      </c>
      <c r="C5036" s="117" t="s">
        <v>149</v>
      </c>
      <c r="I5036" s="116"/>
      <c r="J5036" s="116"/>
      <c r="K5036" s="116"/>
      <c r="L5036" s="116"/>
      <c r="M5036" s="116"/>
      <c r="N5036" s="116"/>
      <c r="AL5036" s="117"/>
      <c r="AN5036" s="35" t="str">
        <f t="shared" si="277"/>
        <v/>
      </c>
      <c r="AO5036" s="35" t="str">
        <f t="shared" si="278"/>
        <v>-</v>
      </c>
      <c r="AQ5036" s="25" t="str">
        <f t="shared" si="279"/>
        <v>-</v>
      </c>
      <c r="BP5036" s="61"/>
      <c r="CT5036" s="61"/>
      <c r="CU5036" s="61"/>
      <c r="CV5036" s="61"/>
      <c r="CW5036" s="61"/>
      <c r="CX5036" s="61"/>
      <c r="CY5036" s="61"/>
      <c r="CZ5036" s="61"/>
      <c r="DA5036" s="61"/>
      <c r="DB5036" s="61"/>
      <c r="DC5036" s="61"/>
      <c r="DD5036" s="61"/>
      <c r="DE5036" s="61"/>
      <c r="DF5036" s="61"/>
      <c r="DG5036" s="61"/>
      <c r="DH5036" s="61"/>
      <c r="DI5036" s="61"/>
      <c r="DJ5036" s="61"/>
      <c r="DK5036" s="61"/>
      <c r="DL5036" s="61"/>
      <c r="DM5036" s="61"/>
    </row>
    <row r="5037" spans="1:117" s="25" customFormat="1" x14ac:dyDescent="0.2">
      <c r="A5037" s="117" t="s">
        <v>866</v>
      </c>
      <c r="B5037" s="117" t="s">
        <v>683</v>
      </c>
      <c r="C5037" s="117" t="s">
        <v>150</v>
      </c>
      <c r="I5037" s="116"/>
      <c r="J5037" s="116"/>
      <c r="K5037" s="116"/>
      <c r="L5037" s="116"/>
      <c r="M5037" s="116"/>
      <c r="N5037" s="116"/>
      <c r="AL5037" s="117"/>
      <c r="AN5037" s="35" t="str">
        <f t="shared" si="277"/>
        <v/>
      </c>
      <c r="AO5037" s="35" t="str">
        <f t="shared" si="278"/>
        <v>-</v>
      </c>
      <c r="AQ5037" s="25" t="str">
        <f t="shared" si="279"/>
        <v>-</v>
      </c>
      <c r="BP5037" s="61"/>
      <c r="CT5037" s="61"/>
      <c r="CU5037" s="61"/>
      <c r="CV5037" s="61"/>
      <c r="CW5037" s="61"/>
      <c r="CX5037" s="61"/>
      <c r="CY5037" s="61"/>
      <c r="CZ5037" s="61"/>
      <c r="DA5037" s="61"/>
      <c r="DB5037" s="61"/>
      <c r="DC5037" s="61"/>
      <c r="DD5037" s="61"/>
      <c r="DE5037" s="61"/>
      <c r="DF5037" s="61"/>
      <c r="DG5037" s="61"/>
      <c r="DH5037" s="61"/>
      <c r="DI5037" s="61"/>
      <c r="DJ5037" s="61"/>
      <c r="DK5037" s="61"/>
      <c r="DL5037" s="61"/>
      <c r="DM5037" s="61"/>
    </row>
    <row r="5038" spans="1:117" s="25" customFormat="1" x14ac:dyDescent="0.2">
      <c r="A5038" s="117" t="s">
        <v>867</v>
      </c>
      <c r="B5038" s="117" t="s">
        <v>683</v>
      </c>
      <c r="C5038" s="117" t="s">
        <v>151</v>
      </c>
      <c r="I5038" s="116"/>
      <c r="J5038" s="116"/>
      <c r="K5038" s="116"/>
      <c r="L5038" s="116"/>
      <c r="M5038" s="116"/>
      <c r="N5038" s="116"/>
      <c r="AL5038" s="117"/>
      <c r="AN5038" s="35" t="str">
        <f t="shared" si="277"/>
        <v/>
      </c>
      <c r="AO5038" s="35" t="str">
        <f t="shared" si="278"/>
        <v>-</v>
      </c>
      <c r="AQ5038" s="25" t="str">
        <f t="shared" si="279"/>
        <v>-</v>
      </c>
      <c r="BP5038" s="61"/>
      <c r="CT5038" s="61"/>
      <c r="CU5038" s="61"/>
      <c r="CV5038" s="61"/>
      <c r="CW5038" s="61"/>
      <c r="CX5038" s="61"/>
      <c r="CY5038" s="61"/>
      <c r="CZ5038" s="61"/>
      <c r="DA5038" s="61"/>
      <c r="DB5038" s="61"/>
      <c r="DC5038" s="61"/>
      <c r="DD5038" s="61"/>
      <c r="DE5038" s="61"/>
      <c r="DF5038" s="61"/>
      <c r="DG5038" s="61"/>
      <c r="DH5038" s="61"/>
      <c r="DI5038" s="61"/>
      <c r="DJ5038" s="61"/>
      <c r="DK5038" s="61"/>
      <c r="DL5038" s="61"/>
      <c r="DM5038" s="61"/>
    </row>
    <row r="5039" spans="1:117" s="25" customFormat="1" x14ac:dyDescent="0.2">
      <c r="A5039" s="117" t="s">
        <v>868</v>
      </c>
      <c r="B5039" s="117" t="s">
        <v>683</v>
      </c>
      <c r="C5039" s="117" t="s">
        <v>152</v>
      </c>
      <c r="I5039" s="116"/>
      <c r="J5039" s="116"/>
      <c r="K5039" s="116"/>
      <c r="L5039" s="116"/>
      <c r="M5039" s="116"/>
      <c r="N5039" s="116"/>
      <c r="AL5039" s="117"/>
      <c r="AN5039" s="35" t="str">
        <f t="shared" si="277"/>
        <v/>
      </c>
      <c r="AO5039" s="35" t="str">
        <f t="shared" si="278"/>
        <v>-</v>
      </c>
      <c r="AQ5039" s="25" t="str">
        <f t="shared" si="279"/>
        <v>-</v>
      </c>
      <c r="BP5039" s="61"/>
      <c r="CT5039" s="61"/>
      <c r="CU5039" s="61"/>
      <c r="CV5039" s="61"/>
      <c r="CW5039" s="61"/>
      <c r="CX5039" s="61"/>
      <c r="CY5039" s="61"/>
      <c r="CZ5039" s="61"/>
      <c r="DA5039" s="61"/>
      <c r="DB5039" s="61"/>
      <c r="DC5039" s="61"/>
      <c r="DD5039" s="61"/>
      <c r="DE5039" s="61"/>
      <c r="DF5039" s="61"/>
      <c r="DG5039" s="61"/>
      <c r="DH5039" s="61"/>
      <c r="DI5039" s="61"/>
      <c r="DJ5039" s="61"/>
      <c r="DK5039" s="61"/>
      <c r="DL5039" s="61"/>
      <c r="DM5039" s="61"/>
    </row>
    <row r="5040" spans="1:117" s="25" customFormat="1" x14ac:dyDescent="0.2">
      <c r="A5040" s="117" t="s">
        <v>869</v>
      </c>
      <c r="B5040" s="117" t="s">
        <v>683</v>
      </c>
      <c r="C5040" s="117" t="s">
        <v>153</v>
      </c>
      <c r="I5040" s="116"/>
      <c r="J5040" s="116"/>
      <c r="K5040" s="116"/>
      <c r="L5040" s="116"/>
      <c r="M5040" s="116"/>
      <c r="N5040" s="116"/>
      <c r="AL5040" s="117"/>
      <c r="AN5040" s="35" t="str">
        <f t="shared" si="277"/>
        <v/>
      </c>
      <c r="AO5040" s="35" t="str">
        <f t="shared" si="278"/>
        <v>-</v>
      </c>
      <c r="AQ5040" s="25" t="str">
        <f t="shared" si="279"/>
        <v>-</v>
      </c>
      <c r="BP5040" s="61"/>
      <c r="CT5040" s="61"/>
      <c r="CU5040" s="61"/>
      <c r="CV5040" s="61"/>
      <c r="CW5040" s="61"/>
      <c r="CX5040" s="61"/>
      <c r="CY5040" s="61"/>
      <c r="CZ5040" s="61"/>
      <c r="DA5040" s="61"/>
      <c r="DB5040" s="61"/>
      <c r="DC5040" s="61"/>
      <c r="DD5040" s="61"/>
      <c r="DE5040" s="61"/>
      <c r="DF5040" s="61"/>
      <c r="DG5040" s="61"/>
      <c r="DH5040" s="61"/>
      <c r="DI5040" s="61"/>
      <c r="DJ5040" s="61"/>
      <c r="DK5040" s="61"/>
      <c r="DL5040" s="61"/>
      <c r="DM5040" s="61"/>
    </row>
    <row r="5041" spans="1:117" s="25" customFormat="1" x14ac:dyDescent="0.2">
      <c r="A5041" s="117" t="s">
        <v>870</v>
      </c>
      <c r="B5041" s="117" t="s">
        <v>683</v>
      </c>
      <c r="C5041" s="117" t="s">
        <v>154</v>
      </c>
      <c r="I5041" s="116"/>
      <c r="J5041" s="116"/>
      <c r="K5041" s="116"/>
      <c r="L5041" s="116"/>
      <c r="M5041" s="116"/>
      <c r="N5041" s="116"/>
      <c r="AL5041" s="117"/>
      <c r="AN5041" s="35" t="str">
        <f t="shared" si="277"/>
        <v/>
      </c>
      <c r="AO5041" s="35" t="str">
        <f t="shared" si="278"/>
        <v>-</v>
      </c>
      <c r="AQ5041" s="25" t="str">
        <f t="shared" si="279"/>
        <v>-</v>
      </c>
      <c r="BP5041" s="61"/>
      <c r="CT5041" s="61"/>
      <c r="CU5041" s="61"/>
      <c r="CV5041" s="61"/>
      <c r="CW5041" s="61"/>
      <c r="CX5041" s="61"/>
      <c r="CY5041" s="61"/>
      <c r="CZ5041" s="61"/>
      <c r="DA5041" s="61"/>
      <c r="DB5041" s="61"/>
      <c r="DC5041" s="61"/>
      <c r="DD5041" s="61"/>
      <c r="DE5041" s="61"/>
      <c r="DF5041" s="61"/>
      <c r="DG5041" s="61"/>
      <c r="DH5041" s="61"/>
      <c r="DI5041" s="61"/>
      <c r="DJ5041" s="61"/>
      <c r="DK5041" s="61"/>
      <c r="DL5041" s="61"/>
      <c r="DM5041" s="61"/>
    </row>
    <row r="5042" spans="1:117" s="25" customFormat="1" x14ac:dyDescent="0.2">
      <c r="A5042" s="117" t="s">
        <v>871</v>
      </c>
      <c r="B5042" s="117" t="s">
        <v>683</v>
      </c>
      <c r="C5042" s="117" t="s">
        <v>155</v>
      </c>
      <c r="I5042" s="116"/>
      <c r="J5042" s="116"/>
      <c r="K5042" s="116"/>
      <c r="L5042" s="116"/>
      <c r="M5042" s="116"/>
      <c r="N5042" s="116"/>
      <c r="AL5042" s="117"/>
      <c r="AN5042" s="35" t="str">
        <f t="shared" si="277"/>
        <v/>
      </c>
      <c r="AO5042" s="35" t="str">
        <f t="shared" si="278"/>
        <v>-</v>
      </c>
      <c r="AQ5042" s="25" t="str">
        <f t="shared" si="279"/>
        <v>-</v>
      </c>
      <c r="BP5042" s="61"/>
      <c r="CT5042" s="61"/>
      <c r="CU5042" s="61"/>
      <c r="CV5042" s="61"/>
      <c r="CW5042" s="61"/>
      <c r="CX5042" s="61"/>
      <c r="CY5042" s="61"/>
      <c r="CZ5042" s="61"/>
      <c r="DA5042" s="61"/>
      <c r="DB5042" s="61"/>
      <c r="DC5042" s="61"/>
      <c r="DD5042" s="61"/>
      <c r="DE5042" s="61"/>
      <c r="DF5042" s="61"/>
      <c r="DG5042" s="61"/>
      <c r="DH5042" s="61"/>
      <c r="DI5042" s="61"/>
      <c r="DJ5042" s="61"/>
      <c r="DK5042" s="61"/>
      <c r="DL5042" s="61"/>
      <c r="DM5042" s="61"/>
    </row>
    <row r="5043" spans="1:117" s="25" customFormat="1" x14ac:dyDescent="0.2">
      <c r="A5043" s="117" t="s">
        <v>872</v>
      </c>
      <c r="B5043" s="117" t="s">
        <v>683</v>
      </c>
      <c r="C5043" s="117" t="s">
        <v>156</v>
      </c>
      <c r="I5043" s="116"/>
      <c r="J5043" s="116"/>
      <c r="K5043" s="116"/>
      <c r="L5043" s="116"/>
      <c r="M5043" s="116"/>
      <c r="N5043" s="116"/>
      <c r="AL5043" s="117"/>
      <c r="AN5043" s="35" t="str">
        <f t="shared" si="277"/>
        <v/>
      </c>
      <c r="AO5043" s="35" t="str">
        <f t="shared" si="278"/>
        <v>-</v>
      </c>
      <c r="AQ5043" s="25" t="str">
        <f t="shared" si="279"/>
        <v>-</v>
      </c>
      <c r="BP5043" s="61"/>
      <c r="CT5043" s="61"/>
      <c r="CU5043" s="61"/>
      <c r="CV5043" s="61"/>
      <c r="CW5043" s="61"/>
      <c r="CX5043" s="61"/>
      <c r="CY5043" s="61"/>
      <c r="CZ5043" s="61"/>
      <c r="DA5043" s="61"/>
      <c r="DB5043" s="61"/>
      <c r="DC5043" s="61"/>
      <c r="DD5043" s="61"/>
      <c r="DE5043" s="61"/>
      <c r="DF5043" s="61"/>
      <c r="DG5043" s="61"/>
      <c r="DH5043" s="61"/>
      <c r="DI5043" s="61"/>
      <c r="DJ5043" s="61"/>
      <c r="DK5043" s="61"/>
      <c r="DL5043" s="61"/>
      <c r="DM5043" s="61"/>
    </row>
    <row r="5044" spans="1:117" s="25" customFormat="1" x14ac:dyDescent="0.2">
      <c r="A5044" s="117" t="s">
        <v>873</v>
      </c>
      <c r="B5044" s="117" t="s">
        <v>683</v>
      </c>
      <c r="C5044" s="117" t="s">
        <v>157</v>
      </c>
      <c r="I5044" s="116"/>
      <c r="J5044" s="116"/>
      <c r="K5044" s="116"/>
      <c r="L5044" s="116"/>
      <c r="M5044" s="116"/>
      <c r="N5044" s="116"/>
      <c r="AL5044" s="117"/>
      <c r="AN5044" s="35" t="str">
        <f t="shared" si="277"/>
        <v/>
      </c>
      <c r="AO5044" s="35" t="str">
        <f t="shared" si="278"/>
        <v>-</v>
      </c>
      <c r="AQ5044" s="25" t="str">
        <f t="shared" si="279"/>
        <v>-</v>
      </c>
      <c r="BP5044" s="61"/>
      <c r="CT5044" s="61"/>
      <c r="CU5044" s="61"/>
      <c r="CV5044" s="61"/>
      <c r="CW5044" s="61"/>
      <c r="CX5044" s="61"/>
      <c r="CY5044" s="61"/>
      <c r="CZ5044" s="61"/>
      <c r="DA5044" s="61"/>
      <c r="DB5044" s="61"/>
      <c r="DC5044" s="61"/>
      <c r="DD5044" s="61"/>
      <c r="DE5044" s="61"/>
      <c r="DF5044" s="61"/>
      <c r="DG5044" s="61"/>
      <c r="DH5044" s="61"/>
      <c r="DI5044" s="61"/>
      <c r="DJ5044" s="61"/>
      <c r="DK5044" s="61"/>
      <c r="DL5044" s="61"/>
      <c r="DM5044" s="61"/>
    </row>
    <row r="5045" spans="1:117" s="25" customFormat="1" x14ac:dyDescent="0.2">
      <c r="A5045" s="117" t="s">
        <v>862</v>
      </c>
      <c r="B5045" s="117" t="s">
        <v>684</v>
      </c>
      <c r="C5045" s="117" t="s">
        <v>148</v>
      </c>
      <c r="I5045" s="116"/>
      <c r="J5045" s="116"/>
      <c r="K5045" s="116"/>
      <c r="L5045" s="116"/>
      <c r="M5045" s="116"/>
      <c r="N5045" s="116"/>
      <c r="AL5045" s="117"/>
      <c r="AN5045" s="35" t="str">
        <f t="shared" si="277"/>
        <v/>
      </c>
      <c r="AO5045" s="35" t="str">
        <f t="shared" si="278"/>
        <v>-</v>
      </c>
      <c r="AQ5045" s="25" t="str">
        <f t="shared" si="279"/>
        <v>-</v>
      </c>
      <c r="BP5045" s="61"/>
      <c r="CT5045" s="61"/>
      <c r="CU5045" s="61"/>
      <c r="CV5045" s="61"/>
      <c r="CW5045" s="61"/>
      <c r="CX5045" s="61"/>
      <c r="CY5045" s="61"/>
      <c r="CZ5045" s="61"/>
      <c r="DA5045" s="61"/>
      <c r="DB5045" s="61"/>
      <c r="DC5045" s="61"/>
      <c r="DD5045" s="61"/>
      <c r="DE5045" s="61"/>
      <c r="DF5045" s="61"/>
      <c r="DG5045" s="61"/>
      <c r="DH5045" s="61"/>
      <c r="DI5045" s="61"/>
      <c r="DJ5045" s="61"/>
      <c r="DK5045" s="61"/>
      <c r="DL5045" s="61"/>
      <c r="DM5045" s="61"/>
    </row>
    <row r="5046" spans="1:117" s="25" customFormat="1" x14ac:dyDescent="0.2">
      <c r="A5046" s="117" t="s">
        <v>863</v>
      </c>
      <c r="B5046" s="117" t="s">
        <v>684</v>
      </c>
      <c r="C5046" s="117" t="s">
        <v>147</v>
      </c>
      <c r="I5046" s="116"/>
      <c r="J5046" s="116"/>
      <c r="K5046" s="116"/>
      <c r="L5046" s="116"/>
      <c r="M5046" s="116"/>
      <c r="N5046" s="116"/>
      <c r="AL5046" s="117"/>
      <c r="AN5046" s="35" t="str">
        <f t="shared" si="277"/>
        <v/>
      </c>
      <c r="AO5046" s="35" t="str">
        <f t="shared" si="278"/>
        <v>-</v>
      </c>
      <c r="AQ5046" s="25" t="str">
        <f t="shared" si="279"/>
        <v>-</v>
      </c>
      <c r="BP5046" s="61"/>
      <c r="CT5046" s="61"/>
      <c r="CU5046" s="61"/>
      <c r="CV5046" s="61"/>
      <c r="CW5046" s="61"/>
      <c r="CX5046" s="61"/>
      <c r="CY5046" s="61"/>
      <c r="CZ5046" s="61"/>
      <c r="DA5046" s="61"/>
      <c r="DB5046" s="61"/>
      <c r="DC5046" s="61"/>
      <c r="DD5046" s="61"/>
      <c r="DE5046" s="61"/>
      <c r="DF5046" s="61"/>
      <c r="DG5046" s="61"/>
      <c r="DH5046" s="61"/>
      <c r="DI5046" s="61"/>
      <c r="DJ5046" s="61"/>
      <c r="DK5046" s="61"/>
      <c r="DL5046" s="61"/>
      <c r="DM5046" s="61"/>
    </row>
    <row r="5047" spans="1:117" s="25" customFormat="1" x14ac:dyDescent="0.2">
      <c r="A5047" s="117" t="s">
        <v>864</v>
      </c>
      <c r="B5047" s="117" t="s">
        <v>684</v>
      </c>
      <c r="C5047" s="117" t="s">
        <v>158</v>
      </c>
      <c r="I5047" s="116"/>
      <c r="J5047" s="116"/>
      <c r="K5047" s="116"/>
      <c r="L5047" s="116"/>
      <c r="M5047" s="116"/>
      <c r="N5047" s="116"/>
      <c r="AL5047" s="117"/>
      <c r="AN5047" s="35" t="str">
        <f t="shared" ref="AN5047:AN5110" si="280">CONCATENATE(AM5047,AP5047)</f>
        <v/>
      </c>
      <c r="AO5047" s="35" t="str">
        <f t="shared" ref="AO5047:AO5110" si="281">CONCATENATE(AM5047,"-",AL5047)</f>
        <v>-</v>
      </c>
      <c r="AQ5047" s="25" t="str">
        <f t="shared" si="279"/>
        <v>-</v>
      </c>
      <c r="BP5047" s="61"/>
      <c r="CT5047" s="61"/>
      <c r="CU5047" s="61"/>
      <c r="CV5047" s="61"/>
      <c r="CW5047" s="61"/>
      <c r="CX5047" s="61"/>
      <c r="CY5047" s="61"/>
      <c r="CZ5047" s="61"/>
      <c r="DA5047" s="61"/>
      <c r="DB5047" s="61"/>
      <c r="DC5047" s="61"/>
      <c r="DD5047" s="61"/>
      <c r="DE5047" s="61"/>
      <c r="DF5047" s="61"/>
      <c r="DG5047" s="61"/>
      <c r="DH5047" s="61"/>
      <c r="DI5047" s="61"/>
      <c r="DJ5047" s="61"/>
      <c r="DK5047" s="61"/>
      <c r="DL5047" s="61"/>
      <c r="DM5047" s="61"/>
    </row>
    <row r="5048" spans="1:117" s="25" customFormat="1" x14ac:dyDescent="0.2">
      <c r="A5048" s="117" t="s">
        <v>865</v>
      </c>
      <c r="B5048" s="117" t="s">
        <v>684</v>
      </c>
      <c r="C5048" s="117" t="s">
        <v>157</v>
      </c>
      <c r="I5048" s="116"/>
      <c r="J5048" s="116"/>
      <c r="K5048" s="116"/>
      <c r="L5048" s="116"/>
      <c r="M5048" s="116"/>
      <c r="N5048" s="116"/>
      <c r="AL5048" s="117"/>
      <c r="AN5048" s="35" t="str">
        <f t="shared" si="280"/>
        <v/>
      </c>
      <c r="AO5048" s="35" t="str">
        <f t="shared" si="281"/>
        <v>-</v>
      </c>
      <c r="AQ5048" s="25" t="str">
        <f t="shared" si="279"/>
        <v>-</v>
      </c>
      <c r="BP5048" s="61"/>
      <c r="CT5048" s="61"/>
      <c r="CU5048" s="61"/>
      <c r="CV5048" s="61"/>
      <c r="CW5048" s="61"/>
      <c r="CX5048" s="61"/>
      <c r="CY5048" s="61"/>
      <c r="CZ5048" s="61"/>
      <c r="DA5048" s="61"/>
      <c r="DB5048" s="61"/>
      <c r="DC5048" s="61"/>
      <c r="DD5048" s="61"/>
      <c r="DE5048" s="61"/>
      <c r="DF5048" s="61"/>
      <c r="DG5048" s="61"/>
      <c r="DH5048" s="61"/>
      <c r="DI5048" s="61"/>
      <c r="DJ5048" s="61"/>
      <c r="DK5048" s="61"/>
      <c r="DL5048" s="61"/>
      <c r="DM5048" s="61"/>
    </row>
    <row r="5049" spans="1:117" s="25" customFormat="1" x14ac:dyDescent="0.2">
      <c r="A5049" s="117" t="s">
        <v>866</v>
      </c>
      <c r="B5049" s="117" t="s">
        <v>684</v>
      </c>
      <c r="C5049" s="117" t="s">
        <v>156</v>
      </c>
      <c r="I5049" s="116"/>
      <c r="J5049" s="116"/>
      <c r="K5049" s="116"/>
      <c r="L5049" s="116"/>
      <c r="M5049" s="116"/>
      <c r="N5049" s="116"/>
      <c r="AL5049" s="117"/>
      <c r="AN5049" s="35" t="str">
        <f t="shared" si="280"/>
        <v/>
      </c>
      <c r="AO5049" s="35" t="str">
        <f t="shared" si="281"/>
        <v>-</v>
      </c>
      <c r="AQ5049" s="25" t="str">
        <f t="shared" si="279"/>
        <v>-</v>
      </c>
      <c r="BP5049" s="61"/>
      <c r="CT5049" s="61"/>
      <c r="CU5049" s="61"/>
      <c r="CV5049" s="61"/>
      <c r="CW5049" s="61"/>
      <c r="CX5049" s="61"/>
      <c r="CY5049" s="61"/>
      <c r="CZ5049" s="61"/>
      <c r="DA5049" s="61"/>
      <c r="DB5049" s="61"/>
      <c r="DC5049" s="61"/>
      <c r="DD5049" s="61"/>
      <c r="DE5049" s="61"/>
      <c r="DF5049" s="61"/>
      <c r="DG5049" s="61"/>
      <c r="DH5049" s="61"/>
      <c r="DI5049" s="61"/>
      <c r="DJ5049" s="61"/>
      <c r="DK5049" s="61"/>
      <c r="DL5049" s="61"/>
      <c r="DM5049" s="61"/>
    </row>
    <row r="5050" spans="1:117" s="25" customFormat="1" x14ac:dyDescent="0.2">
      <c r="A5050" s="117" t="s">
        <v>867</v>
      </c>
      <c r="B5050" s="117" t="s">
        <v>684</v>
      </c>
      <c r="C5050" s="117" t="s">
        <v>155</v>
      </c>
      <c r="I5050" s="116"/>
      <c r="J5050" s="116"/>
      <c r="K5050" s="116"/>
      <c r="L5050" s="116"/>
      <c r="M5050" s="116"/>
      <c r="N5050" s="116"/>
      <c r="AL5050" s="117"/>
      <c r="AN5050" s="35" t="str">
        <f t="shared" si="280"/>
        <v/>
      </c>
      <c r="AO5050" s="35" t="str">
        <f t="shared" si="281"/>
        <v>-</v>
      </c>
      <c r="AQ5050" s="25" t="str">
        <f t="shared" si="279"/>
        <v>-</v>
      </c>
      <c r="BP5050" s="61"/>
      <c r="CT5050" s="61"/>
      <c r="CU5050" s="61"/>
      <c r="CV5050" s="61"/>
      <c r="CW5050" s="61"/>
      <c r="CX5050" s="61"/>
      <c r="CY5050" s="61"/>
      <c r="CZ5050" s="61"/>
      <c r="DA5050" s="61"/>
      <c r="DB5050" s="61"/>
      <c r="DC5050" s="61"/>
      <c r="DD5050" s="61"/>
      <c r="DE5050" s="61"/>
      <c r="DF5050" s="61"/>
      <c r="DG5050" s="61"/>
      <c r="DH5050" s="61"/>
      <c r="DI5050" s="61"/>
      <c r="DJ5050" s="61"/>
      <c r="DK5050" s="61"/>
      <c r="DL5050" s="61"/>
      <c r="DM5050" s="61"/>
    </row>
    <row r="5051" spans="1:117" s="25" customFormat="1" x14ac:dyDescent="0.2">
      <c r="A5051" s="117" t="s">
        <v>868</v>
      </c>
      <c r="B5051" s="117" t="s">
        <v>684</v>
      </c>
      <c r="C5051" s="117" t="s">
        <v>154</v>
      </c>
      <c r="I5051" s="116"/>
      <c r="J5051" s="116"/>
      <c r="K5051" s="116"/>
      <c r="L5051" s="116"/>
      <c r="M5051" s="116"/>
      <c r="N5051" s="116"/>
      <c r="AL5051" s="117"/>
      <c r="AN5051" s="35" t="str">
        <f t="shared" si="280"/>
        <v/>
      </c>
      <c r="AO5051" s="35" t="str">
        <f t="shared" si="281"/>
        <v>-</v>
      </c>
      <c r="AQ5051" s="25" t="str">
        <f t="shared" si="279"/>
        <v>-</v>
      </c>
      <c r="BP5051" s="61"/>
      <c r="CT5051" s="61"/>
      <c r="CU5051" s="61"/>
      <c r="CV5051" s="61"/>
      <c r="CW5051" s="61"/>
      <c r="CX5051" s="61"/>
      <c r="CY5051" s="61"/>
      <c r="CZ5051" s="61"/>
      <c r="DA5051" s="61"/>
      <c r="DB5051" s="61"/>
      <c r="DC5051" s="61"/>
      <c r="DD5051" s="61"/>
      <c r="DE5051" s="61"/>
      <c r="DF5051" s="61"/>
      <c r="DG5051" s="61"/>
      <c r="DH5051" s="61"/>
      <c r="DI5051" s="61"/>
      <c r="DJ5051" s="61"/>
      <c r="DK5051" s="61"/>
      <c r="DL5051" s="61"/>
      <c r="DM5051" s="61"/>
    </row>
    <row r="5052" spans="1:117" s="25" customFormat="1" x14ac:dyDescent="0.2">
      <c r="A5052" s="117" t="s">
        <v>869</v>
      </c>
      <c r="B5052" s="117" t="s">
        <v>684</v>
      </c>
      <c r="C5052" s="117" t="s">
        <v>153</v>
      </c>
      <c r="I5052" s="116"/>
      <c r="J5052" s="116"/>
      <c r="K5052" s="116"/>
      <c r="L5052" s="116"/>
      <c r="M5052" s="116"/>
      <c r="N5052" s="116"/>
      <c r="AL5052" s="117"/>
      <c r="AN5052" s="35" t="str">
        <f t="shared" si="280"/>
        <v/>
      </c>
      <c r="AO5052" s="35" t="str">
        <f t="shared" si="281"/>
        <v>-</v>
      </c>
      <c r="AQ5052" s="25" t="str">
        <f t="shared" si="279"/>
        <v>-</v>
      </c>
      <c r="BP5052" s="61"/>
      <c r="CT5052" s="61"/>
      <c r="CU5052" s="61"/>
      <c r="CV5052" s="61"/>
      <c r="CW5052" s="61"/>
      <c r="CX5052" s="61"/>
      <c r="CY5052" s="61"/>
      <c r="CZ5052" s="61"/>
      <c r="DA5052" s="61"/>
      <c r="DB5052" s="61"/>
      <c r="DC5052" s="61"/>
      <c r="DD5052" s="61"/>
      <c r="DE5052" s="61"/>
      <c r="DF5052" s="61"/>
      <c r="DG5052" s="61"/>
      <c r="DH5052" s="61"/>
      <c r="DI5052" s="61"/>
      <c r="DJ5052" s="61"/>
      <c r="DK5052" s="61"/>
      <c r="DL5052" s="61"/>
      <c r="DM5052" s="61"/>
    </row>
    <row r="5053" spans="1:117" s="25" customFormat="1" x14ac:dyDescent="0.2">
      <c r="A5053" s="117" t="s">
        <v>870</v>
      </c>
      <c r="B5053" s="117" t="s">
        <v>684</v>
      </c>
      <c r="C5053" s="117" t="s">
        <v>152</v>
      </c>
      <c r="I5053" s="116"/>
      <c r="J5053" s="116"/>
      <c r="K5053" s="116"/>
      <c r="L5053" s="116"/>
      <c r="M5053" s="116"/>
      <c r="N5053" s="116"/>
      <c r="AL5053" s="117"/>
      <c r="AN5053" s="35" t="str">
        <f t="shared" si="280"/>
        <v/>
      </c>
      <c r="AO5053" s="35" t="str">
        <f t="shared" si="281"/>
        <v>-</v>
      </c>
      <c r="AQ5053" s="25" t="str">
        <f t="shared" si="279"/>
        <v>-</v>
      </c>
      <c r="BP5053" s="61"/>
      <c r="CT5053" s="61"/>
      <c r="CU5053" s="61"/>
      <c r="CV5053" s="61"/>
      <c r="CW5053" s="61"/>
      <c r="CX5053" s="61"/>
      <c r="CY5053" s="61"/>
      <c r="CZ5053" s="61"/>
      <c r="DA5053" s="61"/>
      <c r="DB5053" s="61"/>
      <c r="DC5053" s="61"/>
      <c r="DD5053" s="61"/>
      <c r="DE5053" s="61"/>
      <c r="DF5053" s="61"/>
      <c r="DG5053" s="61"/>
      <c r="DH5053" s="61"/>
      <c r="DI5053" s="61"/>
      <c r="DJ5053" s="61"/>
      <c r="DK5053" s="61"/>
      <c r="DL5053" s="61"/>
      <c r="DM5053" s="61"/>
    </row>
    <row r="5054" spans="1:117" s="25" customFormat="1" x14ac:dyDescent="0.2">
      <c r="A5054" s="117" t="s">
        <v>871</v>
      </c>
      <c r="B5054" s="117" t="s">
        <v>684</v>
      </c>
      <c r="C5054" s="117" t="s">
        <v>151</v>
      </c>
      <c r="I5054" s="116"/>
      <c r="J5054" s="116"/>
      <c r="K5054" s="116"/>
      <c r="L5054" s="116"/>
      <c r="M5054" s="116"/>
      <c r="N5054" s="116"/>
      <c r="AL5054" s="117"/>
      <c r="AN5054" s="35" t="str">
        <f t="shared" si="280"/>
        <v/>
      </c>
      <c r="AO5054" s="35" t="str">
        <f t="shared" si="281"/>
        <v>-</v>
      </c>
      <c r="AQ5054" s="25" t="str">
        <f t="shared" si="279"/>
        <v>-</v>
      </c>
      <c r="BP5054" s="61"/>
      <c r="CT5054" s="61"/>
      <c r="CU5054" s="61"/>
      <c r="CV5054" s="61"/>
      <c r="CW5054" s="61"/>
      <c r="CX5054" s="61"/>
      <c r="CY5054" s="61"/>
      <c r="CZ5054" s="61"/>
      <c r="DA5054" s="61"/>
      <c r="DB5054" s="61"/>
      <c r="DC5054" s="61"/>
      <c r="DD5054" s="61"/>
      <c r="DE5054" s="61"/>
      <c r="DF5054" s="61"/>
      <c r="DG5054" s="61"/>
      <c r="DH5054" s="61"/>
      <c r="DI5054" s="61"/>
      <c r="DJ5054" s="61"/>
      <c r="DK5054" s="61"/>
      <c r="DL5054" s="61"/>
      <c r="DM5054" s="61"/>
    </row>
    <row r="5055" spans="1:117" s="25" customFormat="1" x14ac:dyDescent="0.2">
      <c r="A5055" s="117" t="s">
        <v>872</v>
      </c>
      <c r="B5055" s="117" t="s">
        <v>684</v>
      </c>
      <c r="C5055" s="117" t="s">
        <v>150</v>
      </c>
      <c r="I5055" s="116"/>
      <c r="J5055" s="116"/>
      <c r="K5055" s="116"/>
      <c r="L5055" s="116"/>
      <c r="M5055" s="116"/>
      <c r="N5055" s="116"/>
      <c r="AL5055" s="117"/>
      <c r="AN5055" s="35" t="str">
        <f t="shared" si="280"/>
        <v/>
      </c>
      <c r="AO5055" s="35" t="str">
        <f t="shared" si="281"/>
        <v>-</v>
      </c>
      <c r="AQ5055" s="25" t="str">
        <f t="shared" si="279"/>
        <v>-</v>
      </c>
      <c r="BP5055" s="61"/>
      <c r="CT5055" s="61"/>
      <c r="CU5055" s="61"/>
      <c r="CV5055" s="61"/>
      <c r="CW5055" s="61"/>
      <c r="CX5055" s="61"/>
      <c r="CY5055" s="61"/>
      <c r="CZ5055" s="61"/>
      <c r="DA5055" s="61"/>
      <c r="DB5055" s="61"/>
      <c r="DC5055" s="61"/>
      <c r="DD5055" s="61"/>
      <c r="DE5055" s="61"/>
      <c r="DF5055" s="61"/>
      <c r="DG5055" s="61"/>
      <c r="DH5055" s="61"/>
      <c r="DI5055" s="61"/>
      <c r="DJ5055" s="61"/>
      <c r="DK5055" s="61"/>
      <c r="DL5055" s="61"/>
      <c r="DM5055" s="61"/>
    </row>
    <row r="5056" spans="1:117" s="25" customFormat="1" x14ac:dyDescent="0.2">
      <c r="A5056" s="117" t="s">
        <v>873</v>
      </c>
      <c r="B5056" s="117" t="s">
        <v>684</v>
      </c>
      <c r="C5056" s="117" t="s">
        <v>149</v>
      </c>
      <c r="I5056" s="116"/>
      <c r="J5056" s="116"/>
      <c r="K5056" s="116"/>
      <c r="L5056" s="116"/>
      <c r="M5056" s="116"/>
      <c r="N5056" s="116"/>
      <c r="AL5056" s="117"/>
      <c r="AN5056" s="35" t="str">
        <f t="shared" si="280"/>
        <v/>
      </c>
      <c r="AO5056" s="35" t="str">
        <f t="shared" si="281"/>
        <v>-</v>
      </c>
      <c r="AQ5056" s="25" t="str">
        <f t="shared" si="279"/>
        <v>-</v>
      </c>
      <c r="BP5056" s="61"/>
      <c r="CT5056" s="61"/>
      <c r="CU5056" s="61"/>
      <c r="CV5056" s="61"/>
      <c r="CW5056" s="61"/>
      <c r="CX5056" s="61"/>
      <c r="CY5056" s="61"/>
      <c r="CZ5056" s="61"/>
      <c r="DA5056" s="61"/>
      <c r="DB5056" s="61"/>
      <c r="DC5056" s="61"/>
      <c r="DD5056" s="61"/>
      <c r="DE5056" s="61"/>
      <c r="DF5056" s="61"/>
      <c r="DG5056" s="61"/>
      <c r="DH5056" s="61"/>
      <c r="DI5056" s="61"/>
      <c r="DJ5056" s="61"/>
      <c r="DK5056" s="61"/>
      <c r="DL5056" s="61"/>
      <c r="DM5056" s="61"/>
    </row>
    <row r="5057" spans="1:117" s="25" customFormat="1" x14ac:dyDescent="0.2">
      <c r="A5057" s="117" t="s">
        <v>874</v>
      </c>
      <c r="B5057" s="117" t="s">
        <v>683</v>
      </c>
      <c r="C5057" s="117" t="s">
        <v>158</v>
      </c>
      <c r="I5057" s="116"/>
      <c r="J5057" s="116"/>
      <c r="K5057" s="116"/>
      <c r="L5057" s="116"/>
      <c r="M5057" s="116"/>
      <c r="N5057" s="116"/>
      <c r="AL5057" s="117"/>
      <c r="AN5057" s="35" t="str">
        <f t="shared" si="280"/>
        <v/>
      </c>
      <c r="AO5057" s="35" t="str">
        <f t="shared" si="281"/>
        <v>-</v>
      </c>
      <c r="AQ5057" s="25" t="str">
        <f t="shared" si="279"/>
        <v>-</v>
      </c>
      <c r="BP5057" s="61"/>
      <c r="CT5057" s="61"/>
      <c r="CU5057" s="61"/>
      <c r="CV5057" s="61"/>
      <c r="CW5057" s="61"/>
      <c r="CX5057" s="61"/>
      <c r="CY5057" s="61"/>
      <c r="CZ5057" s="61"/>
      <c r="DA5057" s="61"/>
      <c r="DB5057" s="61"/>
      <c r="DC5057" s="61"/>
      <c r="DD5057" s="61"/>
      <c r="DE5057" s="61"/>
      <c r="DF5057" s="61"/>
      <c r="DG5057" s="61"/>
      <c r="DH5057" s="61"/>
      <c r="DI5057" s="61"/>
      <c r="DJ5057" s="61"/>
      <c r="DK5057" s="61"/>
      <c r="DL5057" s="61"/>
      <c r="DM5057" s="61"/>
    </row>
    <row r="5058" spans="1:117" s="25" customFormat="1" x14ac:dyDescent="0.2">
      <c r="A5058" s="117" t="s">
        <v>875</v>
      </c>
      <c r="B5058" s="117" t="s">
        <v>683</v>
      </c>
      <c r="C5058" s="117" t="s">
        <v>147</v>
      </c>
      <c r="I5058" s="116"/>
      <c r="J5058" s="116"/>
      <c r="K5058" s="116"/>
      <c r="L5058" s="116"/>
      <c r="M5058" s="116"/>
      <c r="N5058" s="116"/>
      <c r="AL5058" s="117"/>
      <c r="AN5058" s="35" t="str">
        <f t="shared" si="280"/>
        <v/>
      </c>
      <c r="AO5058" s="35" t="str">
        <f t="shared" si="281"/>
        <v>-</v>
      </c>
      <c r="AQ5058" s="25" t="str">
        <f t="shared" si="279"/>
        <v>-</v>
      </c>
      <c r="BP5058" s="61"/>
      <c r="CT5058" s="61"/>
      <c r="CU5058" s="61"/>
      <c r="CV5058" s="61"/>
      <c r="CW5058" s="61"/>
      <c r="CX5058" s="61"/>
      <c r="CY5058" s="61"/>
      <c r="CZ5058" s="61"/>
      <c r="DA5058" s="61"/>
      <c r="DB5058" s="61"/>
      <c r="DC5058" s="61"/>
      <c r="DD5058" s="61"/>
      <c r="DE5058" s="61"/>
      <c r="DF5058" s="61"/>
      <c r="DG5058" s="61"/>
      <c r="DH5058" s="61"/>
      <c r="DI5058" s="61"/>
      <c r="DJ5058" s="61"/>
      <c r="DK5058" s="61"/>
      <c r="DL5058" s="61"/>
      <c r="DM5058" s="61"/>
    </row>
    <row r="5059" spans="1:117" s="25" customFormat="1" x14ac:dyDescent="0.2">
      <c r="A5059" s="117" t="s">
        <v>876</v>
      </c>
      <c r="B5059" s="117" t="s">
        <v>683</v>
      </c>
      <c r="C5059" s="117" t="s">
        <v>148</v>
      </c>
      <c r="I5059" s="116"/>
      <c r="J5059" s="116"/>
      <c r="K5059" s="116"/>
      <c r="L5059" s="116"/>
      <c r="M5059" s="116"/>
      <c r="N5059" s="116"/>
      <c r="AL5059" s="117"/>
      <c r="AN5059" s="35" t="str">
        <f t="shared" si="280"/>
        <v/>
      </c>
      <c r="AO5059" s="35" t="str">
        <f t="shared" si="281"/>
        <v>-</v>
      </c>
      <c r="AQ5059" s="25" t="str">
        <f t="shared" si="279"/>
        <v>-</v>
      </c>
      <c r="BP5059" s="61"/>
      <c r="CT5059" s="61"/>
      <c r="CU5059" s="61"/>
      <c r="CV5059" s="61"/>
      <c r="CW5059" s="61"/>
      <c r="CX5059" s="61"/>
      <c r="CY5059" s="61"/>
      <c r="CZ5059" s="61"/>
      <c r="DA5059" s="61"/>
      <c r="DB5059" s="61"/>
      <c r="DC5059" s="61"/>
      <c r="DD5059" s="61"/>
      <c r="DE5059" s="61"/>
      <c r="DF5059" s="61"/>
      <c r="DG5059" s="61"/>
      <c r="DH5059" s="61"/>
      <c r="DI5059" s="61"/>
      <c r="DJ5059" s="61"/>
      <c r="DK5059" s="61"/>
      <c r="DL5059" s="61"/>
      <c r="DM5059" s="61"/>
    </row>
    <row r="5060" spans="1:117" s="25" customFormat="1" x14ac:dyDescent="0.2">
      <c r="A5060" s="117" t="s">
        <v>877</v>
      </c>
      <c r="B5060" s="117" t="s">
        <v>683</v>
      </c>
      <c r="C5060" s="117" t="s">
        <v>149</v>
      </c>
      <c r="I5060" s="116"/>
      <c r="J5060" s="116"/>
      <c r="K5060" s="116"/>
      <c r="L5060" s="116"/>
      <c r="M5060" s="116"/>
      <c r="N5060" s="116"/>
      <c r="AL5060" s="117"/>
      <c r="AN5060" s="35" t="str">
        <f t="shared" si="280"/>
        <v/>
      </c>
      <c r="AO5060" s="35" t="str">
        <f t="shared" si="281"/>
        <v>-</v>
      </c>
      <c r="AQ5060" s="25" t="str">
        <f t="shared" si="279"/>
        <v>-</v>
      </c>
      <c r="BP5060" s="61"/>
      <c r="CT5060" s="61"/>
      <c r="CU5060" s="61"/>
      <c r="CV5060" s="61"/>
      <c r="CW5060" s="61"/>
      <c r="CX5060" s="61"/>
      <c r="CY5060" s="61"/>
      <c r="CZ5060" s="61"/>
      <c r="DA5060" s="61"/>
      <c r="DB5060" s="61"/>
      <c r="DC5060" s="61"/>
      <c r="DD5060" s="61"/>
      <c r="DE5060" s="61"/>
      <c r="DF5060" s="61"/>
      <c r="DG5060" s="61"/>
      <c r="DH5060" s="61"/>
      <c r="DI5060" s="61"/>
      <c r="DJ5060" s="61"/>
      <c r="DK5060" s="61"/>
      <c r="DL5060" s="61"/>
      <c r="DM5060" s="61"/>
    </row>
    <row r="5061" spans="1:117" s="25" customFormat="1" x14ac:dyDescent="0.2">
      <c r="A5061" s="117" t="s">
        <v>878</v>
      </c>
      <c r="B5061" s="117" t="s">
        <v>683</v>
      </c>
      <c r="C5061" s="117" t="s">
        <v>150</v>
      </c>
      <c r="I5061" s="116"/>
      <c r="J5061" s="116"/>
      <c r="K5061" s="116"/>
      <c r="L5061" s="116"/>
      <c r="M5061" s="116"/>
      <c r="N5061" s="116"/>
      <c r="AL5061" s="117"/>
      <c r="AN5061" s="35" t="str">
        <f t="shared" si="280"/>
        <v/>
      </c>
      <c r="AO5061" s="35" t="str">
        <f t="shared" si="281"/>
        <v>-</v>
      </c>
      <c r="AQ5061" s="25" t="str">
        <f t="shared" si="279"/>
        <v>-</v>
      </c>
      <c r="BP5061" s="61"/>
      <c r="CT5061" s="61"/>
      <c r="CU5061" s="61"/>
      <c r="CV5061" s="61"/>
      <c r="CW5061" s="61"/>
      <c r="CX5061" s="61"/>
      <c r="CY5061" s="61"/>
      <c r="CZ5061" s="61"/>
      <c r="DA5061" s="61"/>
      <c r="DB5061" s="61"/>
      <c r="DC5061" s="61"/>
      <c r="DD5061" s="61"/>
      <c r="DE5061" s="61"/>
      <c r="DF5061" s="61"/>
      <c r="DG5061" s="61"/>
      <c r="DH5061" s="61"/>
      <c r="DI5061" s="61"/>
      <c r="DJ5061" s="61"/>
      <c r="DK5061" s="61"/>
      <c r="DL5061" s="61"/>
      <c r="DM5061" s="61"/>
    </row>
    <row r="5062" spans="1:117" s="25" customFormat="1" x14ac:dyDescent="0.2">
      <c r="A5062" s="117" t="s">
        <v>879</v>
      </c>
      <c r="B5062" s="117" t="s">
        <v>683</v>
      </c>
      <c r="C5062" s="117" t="s">
        <v>151</v>
      </c>
      <c r="I5062" s="116"/>
      <c r="J5062" s="116"/>
      <c r="K5062" s="116"/>
      <c r="L5062" s="116"/>
      <c r="M5062" s="116"/>
      <c r="N5062" s="116"/>
      <c r="AL5062" s="117"/>
      <c r="AN5062" s="35" t="str">
        <f t="shared" si="280"/>
        <v/>
      </c>
      <c r="AO5062" s="35" t="str">
        <f t="shared" si="281"/>
        <v>-</v>
      </c>
      <c r="AQ5062" s="25" t="str">
        <f t="shared" si="279"/>
        <v>-</v>
      </c>
      <c r="BP5062" s="61"/>
      <c r="CT5062" s="61"/>
      <c r="CU5062" s="61"/>
      <c r="CV5062" s="61"/>
      <c r="CW5062" s="61"/>
      <c r="CX5062" s="61"/>
      <c r="CY5062" s="61"/>
      <c r="CZ5062" s="61"/>
      <c r="DA5062" s="61"/>
      <c r="DB5062" s="61"/>
      <c r="DC5062" s="61"/>
      <c r="DD5062" s="61"/>
      <c r="DE5062" s="61"/>
      <c r="DF5062" s="61"/>
      <c r="DG5062" s="61"/>
      <c r="DH5062" s="61"/>
      <c r="DI5062" s="61"/>
      <c r="DJ5062" s="61"/>
      <c r="DK5062" s="61"/>
      <c r="DL5062" s="61"/>
      <c r="DM5062" s="61"/>
    </row>
    <row r="5063" spans="1:117" s="25" customFormat="1" x14ac:dyDescent="0.2">
      <c r="A5063" s="117" t="s">
        <v>880</v>
      </c>
      <c r="B5063" s="117" t="s">
        <v>683</v>
      </c>
      <c r="C5063" s="117" t="s">
        <v>152</v>
      </c>
      <c r="I5063" s="116"/>
      <c r="J5063" s="116"/>
      <c r="K5063" s="116"/>
      <c r="L5063" s="116"/>
      <c r="M5063" s="116"/>
      <c r="N5063" s="116"/>
      <c r="AL5063" s="117"/>
      <c r="AN5063" s="35" t="str">
        <f t="shared" si="280"/>
        <v/>
      </c>
      <c r="AO5063" s="35" t="str">
        <f t="shared" si="281"/>
        <v>-</v>
      </c>
      <c r="AQ5063" s="25" t="str">
        <f t="shared" si="279"/>
        <v>-</v>
      </c>
      <c r="BP5063" s="61"/>
      <c r="CT5063" s="61"/>
      <c r="CU5063" s="61"/>
      <c r="CV5063" s="61"/>
      <c r="CW5063" s="61"/>
      <c r="CX5063" s="61"/>
      <c r="CY5063" s="61"/>
      <c r="CZ5063" s="61"/>
      <c r="DA5063" s="61"/>
      <c r="DB5063" s="61"/>
      <c r="DC5063" s="61"/>
      <c r="DD5063" s="61"/>
      <c r="DE5063" s="61"/>
      <c r="DF5063" s="61"/>
      <c r="DG5063" s="61"/>
      <c r="DH5063" s="61"/>
      <c r="DI5063" s="61"/>
      <c r="DJ5063" s="61"/>
      <c r="DK5063" s="61"/>
      <c r="DL5063" s="61"/>
      <c r="DM5063" s="61"/>
    </row>
    <row r="5064" spans="1:117" s="25" customFormat="1" x14ac:dyDescent="0.2">
      <c r="A5064" s="117" t="s">
        <v>881</v>
      </c>
      <c r="B5064" s="117" t="s">
        <v>683</v>
      </c>
      <c r="C5064" s="117" t="s">
        <v>153</v>
      </c>
      <c r="I5064" s="116"/>
      <c r="J5064" s="116"/>
      <c r="K5064" s="116"/>
      <c r="L5064" s="116"/>
      <c r="M5064" s="116"/>
      <c r="N5064" s="116"/>
      <c r="AL5064" s="117"/>
      <c r="AN5064" s="35" t="str">
        <f t="shared" si="280"/>
        <v/>
      </c>
      <c r="AO5064" s="35" t="str">
        <f t="shared" si="281"/>
        <v>-</v>
      </c>
      <c r="AQ5064" s="25" t="str">
        <f t="shared" si="279"/>
        <v>-</v>
      </c>
      <c r="BP5064" s="61"/>
      <c r="CT5064" s="61"/>
      <c r="CU5064" s="61"/>
      <c r="CV5064" s="61"/>
      <c r="CW5064" s="61"/>
      <c r="CX5064" s="61"/>
      <c r="CY5064" s="61"/>
      <c r="CZ5064" s="61"/>
      <c r="DA5064" s="61"/>
      <c r="DB5064" s="61"/>
      <c r="DC5064" s="61"/>
      <c r="DD5064" s="61"/>
      <c r="DE5064" s="61"/>
      <c r="DF5064" s="61"/>
      <c r="DG5064" s="61"/>
      <c r="DH5064" s="61"/>
      <c r="DI5064" s="61"/>
      <c r="DJ5064" s="61"/>
      <c r="DK5064" s="61"/>
      <c r="DL5064" s="61"/>
      <c r="DM5064" s="61"/>
    </row>
    <row r="5065" spans="1:117" s="25" customFormat="1" x14ac:dyDescent="0.2">
      <c r="A5065" s="117" t="s">
        <v>882</v>
      </c>
      <c r="B5065" s="117" t="s">
        <v>683</v>
      </c>
      <c r="C5065" s="117" t="s">
        <v>154</v>
      </c>
      <c r="I5065" s="116"/>
      <c r="J5065" s="116"/>
      <c r="K5065" s="116"/>
      <c r="L5065" s="116"/>
      <c r="M5065" s="116"/>
      <c r="N5065" s="116"/>
      <c r="AL5065" s="117"/>
      <c r="AN5065" s="35" t="str">
        <f t="shared" si="280"/>
        <v/>
      </c>
      <c r="AO5065" s="35" t="str">
        <f t="shared" si="281"/>
        <v>-</v>
      </c>
      <c r="AQ5065" s="25" t="str">
        <f t="shared" si="279"/>
        <v>-</v>
      </c>
      <c r="BP5065" s="61"/>
      <c r="CT5065" s="61"/>
      <c r="CU5065" s="61"/>
      <c r="CV5065" s="61"/>
      <c r="CW5065" s="61"/>
      <c r="CX5065" s="61"/>
      <c r="CY5065" s="61"/>
      <c r="CZ5065" s="61"/>
      <c r="DA5065" s="61"/>
      <c r="DB5065" s="61"/>
      <c r="DC5065" s="61"/>
      <c r="DD5065" s="61"/>
      <c r="DE5065" s="61"/>
      <c r="DF5065" s="61"/>
      <c r="DG5065" s="61"/>
      <c r="DH5065" s="61"/>
      <c r="DI5065" s="61"/>
      <c r="DJ5065" s="61"/>
      <c r="DK5065" s="61"/>
      <c r="DL5065" s="61"/>
      <c r="DM5065" s="61"/>
    </row>
    <row r="5066" spans="1:117" s="25" customFormat="1" x14ac:dyDescent="0.2">
      <c r="A5066" s="117" t="s">
        <v>883</v>
      </c>
      <c r="B5066" s="117" t="s">
        <v>683</v>
      </c>
      <c r="C5066" s="117" t="s">
        <v>155</v>
      </c>
      <c r="I5066" s="116"/>
      <c r="J5066" s="116"/>
      <c r="K5066" s="116"/>
      <c r="L5066" s="116"/>
      <c r="M5066" s="116"/>
      <c r="N5066" s="116"/>
      <c r="AL5066" s="117"/>
      <c r="AN5066" s="35" t="str">
        <f t="shared" si="280"/>
        <v/>
      </c>
      <c r="AO5066" s="35" t="str">
        <f t="shared" si="281"/>
        <v>-</v>
      </c>
      <c r="AQ5066" s="25" t="str">
        <f t="shared" si="279"/>
        <v>-</v>
      </c>
      <c r="BP5066" s="61"/>
      <c r="CT5066" s="61"/>
      <c r="CU5066" s="61"/>
      <c r="CV5066" s="61"/>
      <c r="CW5066" s="61"/>
      <c r="CX5066" s="61"/>
      <c r="CY5066" s="61"/>
      <c r="CZ5066" s="61"/>
      <c r="DA5066" s="61"/>
      <c r="DB5066" s="61"/>
      <c r="DC5066" s="61"/>
      <c r="DD5066" s="61"/>
      <c r="DE5066" s="61"/>
      <c r="DF5066" s="61"/>
      <c r="DG5066" s="61"/>
      <c r="DH5066" s="61"/>
      <c r="DI5066" s="61"/>
      <c r="DJ5066" s="61"/>
      <c r="DK5066" s="61"/>
      <c r="DL5066" s="61"/>
      <c r="DM5066" s="61"/>
    </row>
    <row r="5067" spans="1:117" s="25" customFormat="1" x14ac:dyDescent="0.2">
      <c r="A5067" s="117" t="s">
        <v>884</v>
      </c>
      <c r="B5067" s="117" t="s">
        <v>683</v>
      </c>
      <c r="C5067" s="117" t="s">
        <v>156</v>
      </c>
      <c r="I5067" s="116"/>
      <c r="J5067" s="116"/>
      <c r="K5067" s="116"/>
      <c r="L5067" s="116"/>
      <c r="M5067" s="116"/>
      <c r="N5067" s="116"/>
      <c r="AL5067" s="117"/>
      <c r="AN5067" s="35" t="str">
        <f t="shared" si="280"/>
        <v/>
      </c>
      <c r="AO5067" s="35" t="str">
        <f t="shared" si="281"/>
        <v>-</v>
      </c>
      <c r="AQ5067" s="25" t="str">
        <f t="shared" si="279"/>
        <v>-</v>
      </c>
      <c r="BP5067" s="61"/>
      <c r="CT5067" s="61"/>
      <c r="CU5067" s="61"/>
      <c r="CV5067" s="61"/>
      <c r="CW5067" s="61"/>
      <c r="CX5067" s="61"/>
      <c r="CY5067" s="61"/>
      <c r="CZ5067" s="61"/>
      <c r="DA5067" s="61"/>
      <c r="DB5067" s="61"/>
      <c r="DC5067" s="61"/>
      <c r="DD5067" s="61"/>
      <c r="DE5067" s="61"/>
      <c r="DF5067" s="61"/>
      <c r="DG5067" s="61"/>
      <c r="DH5067" s="61"/>
      <c r="DI5067" s="61"/>
      <c r="DJ5067" s="61"/>
      <c r="DK5067" s="61"/>
      <c r="DL5067" s="61"/>
      <c r="DM5067" s="61"/>
    </row>
    <row r="5068" spans="1:117" s="25" customFormat="1" x14ac:dyDescent="0.2">
      <c r="A5068" s="117" t="s">
        <v>885</v>
      </c>
      <c r="B5068" s="117" t="s">
        <v>683</v>
      </c>
      <c r="C5068" s="117" t="s">
        <v>157</v>
      </c>
      <c r="I5068" s="116"/>
      <c r="J5068" s="116"/>
      <c r="K5068" s="116"/>
      <c r="L5068" s="116"/>
      <c r="M5068" s="116"/>
      <c r="N5068" s="116"/>
      <c r="AL5068" s="117"/>
      <c r="AN5068" s="35" t="str">
        <f t="shared" si="280"/>
        <v/>
      </c>
      <c r="AO5068" s="35" t="str">
        <f t="shared" si="281"/>
        <v>-</v>
      </c>
      <c r="AQ5068" s="25" t="str">
        <f t="shared" si="279"/>
        <v>-</v>
      </c>
      <c r="BP5068" s="61"/>
      <c r="CT5068" s="61"/>
      <c r="CU5068" s="61"/>
      <c r="CV5068" s="61"/>
      <c r="CW5068" s="61"/>
      <c r="CX5068" s="61"/>
      <c r="CY5068" s="61"/>
      <c r="CZ5068" s="61"/>
      <c r="DA5068" s="61"/>
      <c r="DB5068" s="61"/>
      <c r="DC5068" s="61"/>
      <c r="DD5068" s="61"/>
      <c r="DE5068" s="61"/>
      <c r="DF5068" s="61"/>
      <c r="DG5068" s="61"/>
      <c r="DH5068" s="61"/>
      <c r="DI5068" s="61"/>
      <c r="DJ5068" s="61"/>
      <c r="DK5068" s="61"/>
      <c r="DL5068" s="61"/>
      <c r="DM5068" s="61"/>
    </row>
    <row r="5069" spans="1:117" s="25" customFormat="1" x14ac:dyDescent="0.2">
      <c r="A5069" s="117" t="s">
        <v>874</v>
      </c>
      <c r="B5069" s="117" t="s">
        <v>684</v>
      </c>
      <c r="C5069" s="117" t="s">
        <v>148</v>
      </c>
      <c r="I5069" s="116"/>
      <c r="J5069" s="116"/>
      <c r="K5069" s="116"/>
      <c r="L5069" s="116"/>
      <c r="M5069" s="116"/>
      <c r="N5069" s="116"/>
      <c r="AL5069" s="117"/>
      <c r="AN5069" s="35" t="str">
        <f t="shared" si="280"/>
        <v/>
      </c>
      <c r="AO5069" s="35" t="str">
        <f t="shared" si="281"/>
        <v>-</v>
      </c>
      <c r="AQ5069" s="25" t="str">
        <f t="shared" si="279"/>
        <v>-</v>
      </c>
      <c r="BP5069" s="61"/>
      <c r="CT5069" s="61"/>
      <c r="CU5069" s="61"/>
      <c r="CV5069" s="61"/>
      <c r="CW5069" s="61"/>
      <c r="CX5069" s="61"/>
      <c r="CY5069" s="61"/>
      <c r="CZ5069" s="61"/>
      <c r="DA5069" s="61"/>
      <c r="DB5069" s="61"/>
      <c r="DC5069" s="61"/>
      <c r="DD5069" s="61"/>
      <c r="DE5069" s="61"/>
      <c r="DF5069" s="61"/>
      <c r="DG5069" s="61"/>
      <c r="DH5069" s="61"/>
      <c r="DI5069" s="61"/>
      <c r="DJ5069" s="61"/>
      <c r="DK5069" s="61"/>
      <c r="DL5069" s="61"/>
      <c r="DM5069" s="61"/>
    </row>
    <row r="5070" spans="1:117" s="25" customFormat="1" x14ac:dyDescent="0.2">
      <c r="A5070" s="117" t="s">
        <v>875</v>
      </c>
      <c r="B5070" s="117" t="s">
        <v>684</v>
      </c>
      <c r="C5070" s="117" t="s">
        <v>147</v>
      </c>
      <c r="I5070" s="116"/>
      <c r="J5070" s="116"/>
      <c r="K5070" s="116"/>
      <c r="L5070" s="116"/>
      <c r="M5070" s="116"/>
      <c r="N5070" s="116"/>
      <c r="AL5070" s="117"/>
      <c r="AN5070" s="35" t="str">
        <f t="shared" si="280"/>
        <v/>
      </c>
      <c r="AO5070" s="35" t="str">
        <f t="shared" si="281"/>
        <v>-</v>
      </c>
      <c r="AQ5070" s="25" t="str">
        <f t="shared" si="279"/>
        <v>-</v>
      </c>
      <c r="BP5070" s="61"/>
      <c r="CT5070" s="61"/>
      <c r="CU5070" s="61"/>
      <c r="CV5070" s="61"/>
      <c r="CW5070" s="61"/>
      <c r="CX5070" s="61"/>
      <c r="CY5070" s="61"/>
      <c r="CZ5070" s="61"/>
      <c r="DA5070" s="61"/>
      <c r="DB5070" s="61"/>
      <c r="DC5070" s="61"/>
      <c r="DD5070" s="61"/>
      <c r="DE5070" s="61"/>
      <c r="DF5070" s="61"/>
      <c r="DG5070" s="61"/>
      <c r="DH5070" s="61"/>
      <c r="DI5070" s="61"/>
      <c r="DJ5070" s="61"/>
      <c r="DK5070" s="61"/>
      <c r="DL5070" s="61"/>
      <c r="DM5070" s="61"/>
    </row>
    <row r="5071" spans="1:117" s="25" customFormat="1" x14ac:dyDescent="0.2">
      <c r="A5071" s="117" t="s">
        <v>876</v>
      </c>
      <c r="B5071" s="117" t="s">
        <v>684</v>
      </c>
      <c r="C5071" s="117" t="s">
        <v>158</v>
      </c>
      <c r="I5071" s="116"/>
      <c r="J5071" s="116"/>
      <c r="K5071" s="116"/>
      <c r="L5071" s="116"/>
      <c r="M5071" s="116"/>
      <c r="N5071" s="116"/>
      <c r="AL5071" s="117"/>
      <c r="AN5071" s="35" t="str">
        <f t="shared" si="280"/>
        <v/>
      </c>
      <c r="AO5071" s="35" t="str">
        <f t="shared" si="281"/>
        <v>-</v>
      </c>
      <c r="AQ5071" s="25" t="str">
        <f t="shared" si="279"/>
        <v>-</v>
      </c>
      <c r="BP5071" s="61"/>
      <c r="CT5071" s="61"/>
      <c r="CU5071" s="61"/>
      <c r="CV5071" s="61"/>
      <c r="CW5071" s="61"/>
      <c r="CX5071" s="61"/>
      <c r="CY5071" s="61"/>
      <c r="CZ5071" s="61"/>
      <c r="DA5071" s="61"/>
      <c r="DB5071" s="61"/>
      <c r="DC5071" s="61"/>
      <c r="DD5071" s="61"/>
      <c r="DE5071" s="61"/>
      <c r="DF5071" s="61"/>
      <c r="DG5071" s="61"/>
      <c r="DH5071" s="61"/>
      <c r="DI5071" s="61"/>
      <c r="DJ5071" s="61"/>
      <c r="DK5071" s="61"/>
      <c r="DL5071" s="61"/>
      <c r="DM5071" s="61"/>
    </row>
    <row r="5072" spans="1:117" s="25" customFormat="1" x14ac:dyDescent="0.2">
      <c r="A5072" s="117" t="s">
        <v>877</v>
      </c>
      <c r="B5072" s="117" t="s">
        <v>684</v>
      </c>
      <c r="C5072" s="117" t="s">
        <v>157</v>
      </c>
      <c r="I5072" s="116"/>
      <c r="J5072" s="116"/>
      <c r="K5072" s="116"/>
      <c r="L5072" s="116"/>
      <c r="M5072" s="116"/>
      <c r="N5072" s="116"/>
      <c r="AL5072" s="117"/>
      <c r="AN5072" s="35" t="str">
        <f t="shared" si="280"/>
        <v/>
      </c>
      <c r="AO5072" s="35" t="str">
        <f t="shared" si="281"/>
        <v>-</v>
      </c>
      <c r="AQ5072" s="25" t="str">
        <f t="shared" si="279"/>
        <v>-</v>
      </c>
      <c r="BP5072" s="61"/>
      <c r="CT5072" s="61"/>
      <c r="CU5072" s="61"/>
      <c r="CV5072" s="61"/>
      <c r="CW5072" s="61"/>
      <c r="CX5072" s="61"/>
      <c r="CY5072" s="61"/>
      <c r="CZ5072" s="61"/>
      <c r="DA5072" s="61"/>
      <c r="DB5072" s="61"/>
      <c r="DC5072" s="61"/>
      <c r="DD5072" s="61"/>
      <c r="DE5072" s="61"/>
      <c r="DF5072" s="61"/>
      <c r="DG5072" s="61"/>
      <c r="DH5072" s="61"/>
      <c r="DI5072" s="61"/>
      <c r="DJ5072" s="61"/>
      <c r="DK5072" s="61"/>
      <c r="DL5072" s="61"/>
      <c r="DM5072" s="61"/>
    </row>
    <row r="5073" spans="1:117" s="25" customFormat="1" x14ac:dyDescent="0.2">
      <c r="A5073" s="117" t="s">
        <v>878</v>
      </c>
      <c r="B5073" s="117" t="s">
        <v>684</v>
      </c>
      <c r="C5073" s="117" t="s">
        <v>156</v>
      </c>
      <c r="I5073" s="116"/>
      <c r="J5073" s="116"/>
      <c r="K5073" s="116"/>
      <c r="L5073" s="116"/>
      <c r="M5073" s="116"/>
      <c r="N5073" s="116"/>
      <c r="AL5073" s="117"/>
      <c r="AN5073" s="35" t="str">
        <f t="shared" si="280"/>
        <v/>
      </c>
      <c r="AO5073" s="35" t="str">
        <f t="shared" si="281"/>
        <v>-</v>
      </c>
      <c r="AQ5073" s="25" t="str">
        <f t="shared" si="279"/>
        <v>-</v>
      </c>
      <c r="BP5073" s="61"/>
      <c r="CT5073" s="61"/>
      <c r="CU5073" s="61"/>
      <c r="CV5073" s="61"/>
      <c r="CW5073" s="61"/>
      <c r="CX5073" s="61"/>
      <c r="CY5073" s="61"/>
      <c r="CZ5073" s="61"/>
      <c r="DA5073" s="61"/>
      <c r="DB5073" s="61"/>
      <c r="DC5073" s="61"/>
      <c r="DD5073" s="61"/>
      <c r="DE5073" s="61"/>
      <c r="DF5073" s="61"/>
      <c r="DG5073" s="61"/>
      <c r="DH5073" s="61"/>
      <c r="DI5073" s="61"/>
      <c r="DJ5073" s="61"/>
      <c r="DK5073" s="61"/>
      <c r="DL5073" s="61"/>
      <c r="DM5073" s="61"/>
    </row>
    <row r="5074" spans="1:117" s="25" customFormat="1" x14ac:dyDescent="0.2">
      <c r="A5074" s="117" t="s">
        <v>879</v>
      </c>
      <c r="B5074" s="117" t="s">
        <v>684</v>
      </c>
      <c r="C5074" s="117" t="s">
        <v>155</v>
      </c>
      <c r="I5074" s="116"/>
      <c r="J5074" s="116"/>
      <c r="K5074" s="116"/>
      <c r="L5074" s="116"/>
      <c r="M5074" s="116"/>
      <c r="N5074" s="116"/>
      <c r="AL5074" s="117"/>
      <c r="AN5074" s="35" t="str">
        <f t="shared" si="280"/>
        <v/>
      </c>
      <c r="AO5074" s="35" t="str">
        <f t="shared" si="281"/>
        <v>-</v>
      </c>
      <c r="AQ5074" s="25" t="str">
        <f t="shared" si="279"/>
        <v>-</v>
      </c>
      <c r="BP5074" s="61"/>
      <c r="CT5074" s="61"/>
      <c r="CU5074" s="61"/>
      <c r="CV5074" s="61"/>
      <c r="CW5074" s="61"/>
      <c r="CX5074" s="61"/>
      <c r="CY5074" s="61"/>
      <c r="CZ5074" s="61"/>
      <c r="DA5074" s="61"/>
      <c r="DB5074" s="61"/>
      <c r="DC5074" s="61"/>
      <c r="DD5074" s="61"/>
      <c r="DE5074" s="61"/>
      <c r="DF5074" s="61"/>
      <c r="DG5074" s="61"/>
      <c r="DH5074" s="61"/>
      <c r="DI5074" s="61"/>
      <c r="DJ5074" s="61"/>
      <c r="DK5074" s="61"/>
      <c r="DL5074" s="61"/>
      <c r="DM5074" s="61"/>
    </row>
    <row r="5075" spans="1:117" s="25" customFormat="1" x14ac:dyDescent="0.2">
      <c r="A5075" s="117" t="s">
        <v>880</v>
      </c>
      <c r="B5075" s="117" t="s">
        <v>684</v>
      </c>
      <c r="C5075" s="117" t="s">
        <v>154</v>
      </c>
      <c r="I5075" s="116"/>
      <c r="J5075" s="116"/>
      <c r="K5075" s="116"/>
      <c r="L5075" s="116"/>
      <c r="M5075" s="116"/>
      <c r="N5075" s="116"/>
      <c r="AL5075" s="117"/>
      <c r="AN5075" s="35" t="str">
        <f t="shared" si="280"/>
        <v/>
      </c>
      <c r="AO5075" s="35" t="str">
        <f t="shared" si="281"/>
        <v>-</v>
      </c>
      <c r="AQ5075" s="25" t="str">
        <f t="shared" si="279"/>
        <v>-</v>
      </c>
      <c r="BP5075" s="61"/>
      <c r="CT5075" s="61"/>
      <c r="CU5075" s="61"/>
      <c r="CV5075" s="61"/>
      <c r="CW5075" s="61"/>
      <c r="CX5075" s="61"/>
      <c r="CY5075" s="61"/>
      <c r="CZ5075" s="61"/>
      <c r="DA5075" s="61"/>
      <c r="DB5075" s="61"/>
      <c r="DC5075" s="61"/>
      <c r="DD5075" s="61"/>
      <c r="DE5075" s="61"/>
      <c r="DF5075" s="61"/>
      <c r="DG5075" s="61"/>
      <c r="DH5075" s="61"/>
      <c r="DI5075" s="61"/>
      <c r="DJ5075" s="61"/>
      <c r="DK5075" s="61"/>
      <c r="DL5075" s="61"/>
      <c r="DM5075" s="61"/>
    </row>
    <row r="5076" spans="1:117" s="25" customFormat="1" x14ac:dyDescent="0.2">
      <c r="A5076" s="117" t="s">
        <v>881</v>
      </c>
      <c r="B5076" s="117" t="s">
        <v>684</v>
      </c>
      <c r="C5076" s="117" t="s">
        <v>153</v>
      </c>
      <c r="I5076" s="116"/>
      <c r="J5076" s="116"/>
      <c r="K5076" s="116"/>
      <c r="L5076" s="116"/>
      <c r="M5076" s="116"/>
      <c r="N5076" s="116"/>
      <c r="AL5076" s="117"/>
      <c r="AN5076" s="35" t="str">
        <f t="shared" si="280"/>
        <v/>
      </c>
      <c r="AO5076" s="35" t="str">
        <f t="shared" si="281"/>
        <v>-</v>
      </c>
      <c r="AQ5076" s="25" t="str">
        <f t="shared" si="279"/>
        <v>-</v>
      </c>
      <c r="BP5076" s="61"/>
      <c r="CT5076" s="61"/>
      <c r="CU5076" s="61"/>
      <c r="CV5076" s="61"/>
      <c r="CW5076" s="61"/>
      <c r="CX5076" s="61"/>
      <c r="CY5076" s="61"/>
      <c r="CZ5076" s="61"/>
      <c r="DA5076" s="61"/>
      <c r="DB5076" s="61"/>
      <c r="DC5076" s="61"/>
      <c r="DD5076" s="61"/>
      <c r="DE5076" s="61"/>
      <c r="DF5076" s="61"/>
      <c r="DG5076" s="61"/>
      <c r="DH5076" s="61"/>
      <c r="DI5076" s="61"/>
      <c r="DJ5076" s="61"/>
      <c r="DK5076" s="61"/>
      <c r="DL5076" s="61"/>
      <c r="DM5076" s="61"/>
    </row>
    <row r="5077" spans="1:117" s="25" customFormat="1" x14ac:dyDescent="0.2">
      <c r="A5077" s="117" t="s">
        <v>882</v>
      </c>
      <c r="B5077" s="117" t="s">
        <v>684</v>
      </c>
      <c r="C5077" s="117" t="s">
        <v>152</v>
      </c>
      <c r="I5077" s="116"/>
      <c r="J5077" s="116"/>
      <c r="K5077" s="116"/>
      <c r="L5077" s="116"/>
      <c r="M5077" s="116"/>
      <c r="N5077" s="116"/>
      <c r="AL5077" s="117"/>
      <c r="AN5077" s="35" t="str">
        <f t="shared" si="280"/>
        <v/>
      </c>
      <c r="AO5077" s="35" t="str">
        <f t="shared" si="281"/>
        <v>-</v>
      </c>
      <c r="AQ5077" s="25" t="str">
        <f t="shared" si="279"/>
        <v>-</v>
      </c>
      <c r="BP5077" s="61"/>
      <c r="CT5077" s="61"/>
      <c r="CU5077" s="61"/>
      <c r="CV5077" s="61"/>
      <c r="CW5077" s="61"/>
      <c r="CX5077" s="61"/>
      <c r="CY5077" s="61"/>
      <c r="CZ5077" s="61"/>
      <c r="DA5077" s="61"/>
      <c r="DB5077" s="61"/>
      <c r="DC5077" s="61"/>
      <c r="DD5077" s="61"/>
      <c r="DE5077" s="61"/>
      <c r="DF5077" s="61"/>
      <c r="DG5077" s="61"/>
      <c r="DH5077" s="61"/>
      <c r="DI5077" s="61"/>
      <c r="DJ5077" s="61"/>
      <c r="DK5077" s="61"/>
      <c r="DL5077" s="61"/>
      <c r="DM5077" s="61"/>
    </row>
    <row r="5078" spans="1:117" s="25" customFormat="1" x14ac:dyDescent="0.2">
      <c r="A5078" s="117" t="s">
        <v>883</v>
      </c>
      <c r="B5078" s="117" t="s">
        <v>684</v>
      </c>
      <c r="C5078" s="117" t="s">
        <v>151</v>
      </c>
      <c r="I5078" s="116"/>
      <c r="J5078" s="116"/>
      <c r="K5078" s="116"/>
      <c r="L5078" s="116"/>
      <c r="M5078" s="116"/>
      <c r="N5078" s="116"/>
      <c r="AL5078" s="117"/>
      <c r="AN5078" s="35" t="str">
        <f t="shared" si="280"/>
        <v/>
      </c>
      <c r="AO5078" s="35" t="str">
        <f t="shared" si="281"/>
        <v>-</v>
      </c>
      <c r="AQ5078" s="25" t="str">
        <f t="shared" si="279"/>
        <v>-</v>
      </c>
      <c r="BP5078" s="61"/>
      <c r="CT5078" s="61"/>
      <c r="CU5078" s="61"/>
      <c r="CV5078" s="61"/>
      <c r="CW5078" s="61"/>
      <c r="CX5078" s="61"/>
      <c r="CY5078" s="61"/>
      <c r="CZ5078" s="61"/>
      <c r="DA5078" s="61"/>
      <c r="DB5078" s="61"/>
      <c r="DC5078" s="61"/>
      <c r="DD5078" s="61"/>
      <c r="DE5078" s="61"/>
      <c r="DF5078" s="61"/>
      <c r="DG5078" s="61"/>
      <c r="DH5078" s="61"/>
      <c r="DI5078" s="61"/>
      <c r="DJ5078" s="61"/>
      <c r="DK5078" s="61"/>
      <c r="DL5078" s="61"/>
      <c r="DM5078" s="61"/>
    </row>
    <row r="5079" spans="1:117" s="25" customFormat="1" x14ac:dyDescent="0.2">
      <c r="A5079" s="117" t="s">
        <v>884</v>
      </c>
      <c r="B5079" s="117" t="s">
        <v>684</v>
      </c>
      <c r="C5079" s="117" t="s">
        <v>150</v>
      </c>
      <c r="I5079" s="116"/>
      <c r="J5079" s="116"/>
      <c r="K5079" s="116"/>
      <c r="L5079" s="116"/>
      <c r="M5079" s="116"/>
      <c r="N5079" s="116"/>
      <c r="AL5079" s="117"/>
      <c r="AN5079" s="35" t="str">
        <f t="shared" si="280"/>
        <v/>
      </c>
      <c r="AO5079" s="35" t="str">
        <f t="shared" si="281"/>
        <v>-</v>
      </c>
      <c r="AQ5079" s="25" t="str">
        <f t="shared" si="279"/>
        <v>-</v>
      </c>
      <c r="BP5079" s="61"/>
      <c r="CT5079" s="61"/>
      <c r="CU5079" s="61"/>
      <c r="CV5079" s="61"/>
      <c r="CW5079" s="61"/>
      <c r="CX5079" s="61"/>
      <c r="CY5079" s="61"/>
      <c r="CZ5079" s="61"/>
      <c r="DA5079" s="61"/>
      <c r="DB5079" s="61"/>
      <c r="DC5079" s="61"/>
      <c r="DD5079" s="61"/>
      <c r="DE5079" s="61"/>
      <c r="DF5079" s="61"/>
      <c r="DG5079" s="61"/>
      <c r="DH5079" s="61"/>
      <c r="DI5079" s="61"/>
      <c r="DJ5079" s="61"/>
      <c r="DK5079" s="61"/>
      <c r="DL5079" s="61"/>
      <c r="DM5079" s="61"/>
    </row>
    <row r="5080" spans="1:117" s="25" customFormat="1" x14ac:dyDescent="0.2">
      <c r="A5080" s="117" t="s">
        <v>885</v>
      </c>
      <c r="B5080" s="117" t="s">
        <v>684</v>
      </c>
      <c r="C5080" s="117" t="s">
        <v>149</v>
      </c>
      <c r="I5080" s="116"/>
      <c r="J5080" s="116"/>
      <c r="K5080" s="116"/>
      <c r="L5080" s="116"/>
      <c r="M5080" s="116"/>
      <c r="N5080" s="116"/>
      <c r="AL5080" s="117"/>
      <c r="AN5080" s="35" t="str">
        <f t="shared" si="280"/>
        <v/>
      </c>
      <c r="AO5080" s="35" t="str">
        <f t="shared" si="281"/>
        <v>-</v>
      </c>
      <c r="AQ5080" s="25" t="str">
        <f t="shared" si="279"/>
        <v>-</v>
      </c>
      <c r="BP5080" s="61"/>
      <c r="CT5080" s="61"/>
      <c r="CU5080" s="61"/>
      <c r="CV5080" s="61"/>
      <c r="CW5080" s="61"/>
      <c r="CX5080" s="61"/>
      <c r="CY5080" s="61"/>
      <c r="CZ5080" s="61"/>
      <c r="DA5080" s="61"/>
      <c r="DB5080" s="61"/>
      <c r="DC5080" s="61"/>
      <c r="DD5080" s="61"/>
      <c r="DE5080" s="61"/>
      <c r="DF5080" s="61"/>
      <c r="DG5080" s="61"/>
      <c r="DH5080" s="61"/>
      <c r="DI5080" s="61"/>
      <c r="DJ5080" s="61"/>
      <c r="DK5080" s="61"/>
      <c r="DL5080" s="61"/>
      <c r="DM5080" s="61"/>
    </row>
    <row r="5081" spans="1:117" s="25" customFormat="1" x14ac:dyDescent="0.2">
      <c r="A5081" s="117" t="s">
        <v>886</v>
      </c>
      <c r="B5081" s="117" t="s">
        <v>683</v>
      </c>
      <c r="C5081" s="117" t="s">
        <v>147</v>
      </c>
      <c r="I5081" s="116"/>
      <c r="J5081" s="116"/>
      <c r="K5081" s="116"/>
      <c r="L5081" s="116"/>
      <c r="M5081" s="116"/>
      <c r="N5081" s="116"/>
      <c r="AL5081" s="117"/>
      <c r="AN5081" s="35" t="str">
        <f t="shared" si="280"/>
        <v/>
      </c>
      <c r="AO5081" s="35" t="str">
        <f t="shared" si="281"/>
        <v>-</v>
      </c>
      <c r="AQ5081" s="25" t="str">
        <f t="shared" si="279"/>
        <v>-</v>
      </c>
      <c r="BP5081" s="61"/>
      <c r="CT5081" s="61"/>
      <c r="CU5081" s="61"/>
      <c r="CV5081" s="61"/>
      <c r="CW5081" s="61"/>
      <c r="CX5081" s="61"/>
      <c r="CY5081" s="61"/>
      <c r="CZ5081" s="61"/>
      <c r="DA5081" s="61"/>
      <c r="DB5081" s="61"/>
      <c r="DC5081" s="61"/>
      <c r="DD5081" s="61"/>
      <c r="DE5081" s="61"/>
      <c r="DF5081" s="61"/>
      <c r="DG5081" s="61"/>
      <c r="DH5081" s="61"/>
      <c r="DI5081" s="61"/>
      <c r="DJ5081" s="61"/>
      <c r="DK5081" s="61"/>
      <c r="DL5081" s="61"/>
      <c r="DM5081" s="61"/>
    </row>
    <row r="5082" spans="1:117" s="25" customFormat="1" x14ac:dyDescent="0.2">
      <c r="A5082" s="117" t="s">
        <v>887</v>
      </c>
      <c r="B5082" s="117" t="s">
        <v>683</v>
      </c>
      <c r="C5082" s="117" t="s">
        <v>148</v>
      </c>
      <c r="I5082" s="116"/>
      <c r="J5082" s="116"/>
      <c r="K5082" s="116"/>
      <c r="L5082" s="116"/>
      <c r="M5082" s="116"/>
      <c r="N5082" s="116"/>
      <c r="AL5082" s="117"/>
      <c r="AN5082" s="35" t="str">
        <f t="shared" si="280"/>
        <v/>
      </c>
      <c r="AO5082" s="35" t="str">
        <f t="shared" si="281"/>
        <v>-</v>
      </c>
      <c r="AQ5082" s="25" t="str">
        <f t="shared" si="279"/>
        <v>-</v>
      </c>
      <c r="BP5082" s="61"/>
      <c r="CT5082" s="61"/>
      <c r="CU5082" s="61"/>
      <c r="CV5082" s="61"/>
      <c r="CW5082" s="61"/>
      <c r="CX5082" s="61"/>
      <c r="CY5082" s="61"/>
      <c r="CZ5082" s="61"/>
      <c r="DA5082" s="61"/>
      <c r="DB5082" s="61"/>
      <c r="DC5082" s="61"/>
      <c r="DD5082" s="61"/>
      <c r="DE5082" s="61"/>
      <c r="DF5082" s="61"/>
      <c r="DG5082" s="61"/>
      <c r="DH5082" s="61"/>
      <c r="DI5082" s="61"/>
      <c r="DJ5082" s="61"/>
      <c r="DK5082" s="61"/>
      <c r="DL5082" s="61"/>
      <c r="DM5082" s="61"/>
    </row>
    <row r="5083" spans="1:117" s="25" customFormat="1" x14ac:dyDescent="0.2">
      <c r="A5083" s="117" t="s">
        <v>888</v>
      </c>
      <c r="B5083" s="117" t="s">
        <v>683</v>
      </c>
      <c r="C5083" s="117" t="s">
        <v>149</v>
      </c>
      <c r="I5083" s="116"/>
      <c r="J5083" s="116"/>
      <c r="K5083" s="116"/>
      <c r="L5083" s="116"/>
      <c r="M5083" s="116"/>
      <c r="N5083" s="116"/>
      <c r="AL5083" s="117"/>
      <c r="AN5083" s="35" t="str">
        <f t="shared" si="280"/>
        <v/>
      </c>
      <c r="AO5083" s="35" t="str">
        <f t="shared" si="281"/>
        <v>-</v>
      </c>
      <c r="AQ5083" s="25" t="str">
        <f t="shared" si="279"/>
        <v>-</v>
      </c>
      <c r="BP5083" s="61"/>
      <c r="CT5083" s="61"/>
      <c r="CU5083" s="61"/>
      <c r="CV5083" s="61"/>
      <c r="CW5083" s="61"/>
      <c r="CX5083" s="61"/>
      <c r="CY5083" s="61"/>
      <c r="CZ5083" s="61"/>
      <c r="DA5083" s="61"/>
      <c r="DB5083" s="61"/>
      <c r="DC5083" s="61"/>
      <c r="DD5083" s="61"/>
      <c r="DE5083" s="61"/>
      <c r="DF5083" s="61"/>
      <c r="DG5083" s="61"/>
      <c r="DH5083" s="61"/>
      <c r="DI5083" s="61"/>
      <c r="DJ5083" s="61"/>
      <c r="DK5083" s="61"/>
      <c r="DL5083" s="61"/>
      <c r="DM5083" s="61"/>
    </row>
    <row r="5084" spans="1:117" s="25" customFormat="1" x14ac:dyDescent="0.2">
      <c r="A5084" s="117" t="s">
        <v>889</v>
      </c>
      <c r="B5084" s="117" t="s">
        <v>683</v>
      </c>
      <c r="C5084" s="117" t="s">
        <v>150</v>
      </c>
      <c r="I5084" s="116"/>
      <c r="J5084" s="116"/>
      <c r="K5084" s="116"/>
      <c r="L5084" s="116"/>
      <c r="M5084" s="116"/>
      <c r="N5084" s="116"/>
      <c r="AL5084" s="117"/>
      <c r="AN5084" s="35" t="str">
        <f t="shared" si="280"/>
        <v/>
      </c>
      <c r="AO5084" s="35" t="str">
        <f t="shared" si="281"/>
        <v>-</v>
      </c>
      <c r="AQ5084" s="25" t="str">
        <f t="shared" si="279"/>
        <v>-</v>
      </c>
      <c r="BP5084" s="61"/>
      <c r="CT5084" s="61"/>
      <c r="CU5084" s="61"/>
      <c r="CV5084" s="61"/>
      <c r="CW5084" s="61"/>
      <c r="CX5084" s="61"/>
      <c r="CY5084" s="61"/>
      <c r="CZ5084" s="61"/>
      <c r="DA5084" s="61"/>
      <c r="DB5084" s="61"/>
      <c r="DC5084" s="61"/>
      <c r="DD5084" s="61"/>
      <c r="DE5084" s="61"/>
      <c r="DF5084" s="61"/>
      <c r="DG5084" s="61"/>
      <c r="DH5084" s="61"/>
      <c r="DI5084" s="61"/>
      <c r="DJ5084" s="61"/>
      <c r="DK5084" s="61"/>
      <c r="DL5084" s="61"/>
      <c r="DM5084" s="61"/>
    </row>
    <row r="5085" spans="1:117" s="25" customFormat="1" x14ac:dyDescent="0.2">
      <c r="A5085" s="117" t="s">
        <v>890</v>
      </c>
      <c r="B5085" s="117" t="s">
        <v>683</v>
      </c>
      <c r="C5085" s="117" t="s">
        <v>151</v>
      </c>
      <c r="I5085" s="116"/>
      <c r="J5085" s="116"/>
      <c r="K5085" s="116"/>
      <c r="L5085" s="116"/>
      <c r="M5085" s="116"/>
      <c r="N5085" s="116"/>
      <c r="AL5085" s="117"/>
      <c r="AN5085" s="35" t="str">
        <f t="shared" si="280"/>
        <v/>
      </c>
      <c r="AO5085" s="35" t="str">
        <f t="shared" si="281"/>
        <v>-</v>
      </c>
      <c r="AQ5085" s="25" t="str">
        <f t="shared" si="279"/>
        <v>-</v>
      </c>
      <c r="BP5085" s="61"/>
      <c r="CT5085" s="61"/>
      <c r="CU5085" s="61"/>
      <c r="CV5085" s="61"/>
      <c r="CW5085" s="61"/>
      <c r="CX5085" s="61"/>
      <c r="CY5085" s="61"/>
      <c r="CZ5085" s="61"/>
      <c r="DA5085" s="61"/>
      <c r="DB5085" s="61"/>
      <c r="DC5085" s="61"/>
      <c r="DD5085" s="61"/>
      <c r="DE5085" s="61"/>
      <c r="DF5085" s="61"/>
      <c r="DG5085" s="61"/>
      <c r="DH5085" s="61"/>
      <c r="DI5085" s="61"/>
      <c r="DJ5085" s="61"/>
      <c r="DK5085" s="61"/>
      <c r="DL5085" s="61"/>
      <c r="DM5085" s="61"/>
    </row>
    <row r="5086" spans="1:117" s="25" customFormat="1" x14ac:dyDescent="0.2">
      <c r="A5086" s="117" t="s">
        <v>891</v>
      </c>
      <c r="B5086" s="117" t="s">
        <v>683</v>
      </c>
      <c r="C5086" s="117" t="s">
        <v>152</v>
      </c>
      <c r="I5086" s="116"/>
      <c r="J5086" s="116"/>
      <c r="K5086" s="116"/>
      <c r="L5086" s="116"/>
      <c r="M5086" s="116"/>
      <c r="N5086" s="116"/>
      <c r="AL5086" s="117"/>
      <c r="AN5086" s="35" t="str">
        <f t="shared" si="280"/>
        <v/>
      </c>
      <c r="AO5086" s="35" t="str">
        <f t="shared" si="281"/>
        <v>-</v>
      </c>
      <c r="AQ5086" s="25" t="str">
        <f t="shared" si="279"/>
        <v>-</v>
      </c>
      <c r="BP5086" s="61"/>
      <c r="CT5086" s="61"/>
      <c r="CU5086" s="61"/>
      <c r="CV5086" s="61"/>
      <c r="CW5086" s="61"/>
      <c r="CX5086" s="61"/>
      <c r="CY5086" s="61"/>
      <c r="CZ5086" s="61"/>
      <c r="DA5086" s="61"/>
      <c r="DB5086" s="61"/>
      <c r="DC5086" s="61"/>
      <c r="DD5086" s="61"/>
      <c r="DE5086" s="61"/>
      <c r="DF5086" s="61"/>
      <c r="DG5086" s="61"/>
      <c r="DH5086" s="61"/>
      <c r="DI5086" s="61"/>
      <c r="DJ5086" s="61"/>
      <c r="DK5086" s="61"/>
      <c r="DL5086" s="61"/>
      <c r="DM5086" s="61"/>
    </row>
    <row r="5087" spans="1:117" s="25" customFormat="1" x14ac:dyDescent="0.2">
      <c r="A5087" s="117" t="s">
        <v>892</v>
      </c>
      <c r="B5087" s="117" t="s">
        <v>683</v>
      </c>
      <c r="C5087" s="117" t="s">
        <v>153</v>
      </c>
      <c r="I5087" s="116"/>
      <c r="J5087" s="116"/>
      <c r="K5087" s="116"/>
      <c r="L5087" s="116"/>
      <c r="M5087" s="116"/>
      <c r="N5087" s="116"/>
      <c r="AL5087" s="117"/>
      <c r="AN5087" s="35" t="str">
        <f t="shared" si="280"/>
        <v/>
      </c>
      <c r="AO5087" s="35" t="str">
        <f t="shared" si="281"/>
        <v>-</v>
      </c>
      <c r="AQ5087" s="25" t="str">
        <f t="shared" si="279"/>
        <v>-</v>
      </c>
      <c r="BP5087" s="61"/>
      <c r="CT5087" s="61"/>
      <c r="CU5087" s="61"/>
      <c r="CV5087" s="61"/>
      <c r="CW5087" s="61"/>
      <c r="CX5087" s="61"/>
      <c r="CY5087" s="61"/>
      <c r="CZ5087" s="61"/>
      <c r="DA5087" s="61"/>
      <c r="DB5087" s="61"/>
      <c r="DC5087" s="61"/>
      <c r="DD5087" s="61"/>
      <c r="DE5087" s="61"/>
      <c r="DF5087" s="61"/>
      <c r="DG5087" s="61"/>
      <c r="DH5087" s="61"/>
      <c r="DI5087" s="61"/>
      <c r="DJ5087" s="61"/>
      <c r="DK5087" s="61"/>
      <c r="DL5087" s="61"/>
      <c r="DM5087" s="61"/>
    </row>
    <row r="5088" spans="1:117" s="25" customFormat="1" x14ac:dyDescent="0.2">
      <c r="A5088" s="117" t="s">
        <v>893</v>
      </c>
      <c r="B5088" s="117" t="s">
        <v>683</v>
      </c>
      <c r="C5088" s="117" t="s">
        <v>154</v>
      </c>
      <c r="I5088" s="116"/>
      <c r="J5088" s="116"/>
      <c r="K5088" s="116"/>
      <c r="L5088" s="116"/>
      <c r="M5088" s="116"/>
      <c r="N5088" s="116"/>
      <c r="AL5088" s="117"/>
      <c r="AN5088" s="35" t="str">
        <f t="shared" si="280"/>
        <v/>
      </c>
      <c r="AO5088" s="35" t="str">
        <f t="shared" si="281"/>
        <v>-</v>
      </c>
      <c r="AQ5088" s="25" t="str">
        <f t="shared" si="279"/>
        <v>-</v>
      </c>
      <c r="BP5088" s="61"/>
      <c r="CT5088" s="61"/>
      <c r="CU5088" s="61"/>
      <c r="CV5088" s="61"/>
      <c r="CW5088" s="61"/>
      <c r="CX5088" s="61"/>
      <c r="CY5088" s="61"/>
      <c r="CZ5088" s="61"/>
      <c r="DA5088" s="61"/>
      <c r="DB5088" s="61"/>
      <c r="DC5088" s="61"/>
      <c r="DD5088" s="61"/>
      <c r="DE5088" s="61"/>
      <c r="DF5088" s="61"/>
      <c r="DG5088" s="61"/>
      <c r="DH5088" s="61"/>
      <c r="DI5088" s="61"/>
      <c r="DJ5088" s="61"/>
      <c r="DK5088" s="61"/>
      <c r="DL5088" s="61"/>
      <c r="DM5088" s="61"/>
    </row>
    <row r="5089" spans="1:117" s="25" customFormat="1" x14ac:dyDescent="0.2">
      <c r="A5089" s="117" t="s">
        <v>894</v>
      </c>
      <c r="B5089" s="117" t="s">
        <v>683</v>
      </c>
      <c r="C5089" s="117" t="s">
        <v>155</v>
      </c>
      <c r="I5089" s="116"/>
      <c r="J5089" s="116"/>
      <c r="K5089" s="116"/>
      <c r="L5089" s="116"/>
      <c r="M5089" s="116"/>
      <c r="N5089" s="116"/>
      <c r="AL5089" s="117"/>
      <c r="AN5089" s="35" t="str">
        <f t="shared" si="280"/>
        <v/>
      </c>
      <c r="AO5089" s="35" t="str">
        <f t="shared" si="281"/>
        <v>-</v>
      </c>
      <c r="AQ5089" s="25" t="str">
        <f t="shared" si="279"/>
        <v>-</v>
      </c>
      <c r="BP5089" s="61"/>
      <c r="CT5089" s="61"/>
      <c r="CU5089" s="61"/>
      <c r="CV5089" s="61"/>
      <c r="CW5089" s="61"/>
      <c r="CX5089" s="61"/>
      <c r="CY5089" s="61"/>
      <c r="CZ5089" s="61"/>
      <c r="DA5089" s="61"/>
      <c r="DB5089" s="61"/>
      <c r="DC5089" s="61"/>
      <c r="DD5089" s="61"/>
      <c r="DE5089" s="61"/>
      <c r="DF5089" s="61"/>
      <c r="DG5089" s="61"/>
      <c r="DH5089" s="61"/>
      <c r="DI5089" s="61"/>
      <c r="DJ5089" s="61"/>
      <c r="DK5089" s="61"/>
      <c r="DL5089" s="61"/>
      <c r="DM5089" s="61"/>
    </row>
    <row r="5090" spans="1:117" s="25" customFormat="1" x14ac:dyDescent="0.2">
      <c r="A5090" s="117" t="s">
        <v>895</v>
      </c>
      <c r="B5090" s="117" t="s">
        <v>683</v>
      </c>
      <c r="C5090" s="117" t="s">
        <v>156</v>
      </c>
      <c r="I5090" s="116"/>
      <c r="J5090" s="116"/>
      <c r="K5090" s="116"/>
      <c r="L5090" s="116"/>
      <c r="M5090" s="116"/>
      <c r="N5090" s="116"/>
      <c r="AL5090" s="117"/>
      <c r="AN5090" s="35" t="str">
        <f t="shared" si="280"/>
        <v/>
      </c>
      <c r="AO5090" s="35" t="str">
        <f t="shared" si="281"/>
        <v>-</v>
      </c>
      <c r="AQ5090" s="25" t="str">
        <f t="shared" si="279"/>
        <v>-</v>
      </c>
      <c r="BP5090" s="61"/>
      <c r="CT5090" s="61"/>
      <c r="CU5090" s="61"/>
      <c r="CV5090" s="61"/>
      <c r="CW5090" s="61"/>
      <c r="CX5090" s="61"/>
      <c r="CY5090" s="61"/>
      <c r="CZ5090" s="61"/>
      <c r="DA5090" s="61"/>
      <c r="DB5090" s="61"/>
      <c r="DC5090" s="61"/>
      <c r="DD5090" s="61"/>
      <c r="DE5090" s="61"/>
      <c r="DF5090" s="61"/>
      <c r="DG5090" s="61"/>
      <c r="DH5090" s="61"/>
      <c r="DI5090" s="61"/>
      <c r="DJ5090" s="61"/>
      <c r="DK5090" s="61"/>
      <c r="DL5090" s="61"/>
      <c r="DM5090" s="61"/>
    </row>
    <row r="5091" spans="1:117" s="25" customFormat="1" x14ac:dyDescent="0.2">
      <c r="A5091" s="117" t="s">
        <v>896</v>
      </c>
      <c r="B5091" s="117" t="s">
        <v>683</v>
      </c>
      <c r="C5091" s="117" t="s">
        <v>157</v>
      </c>
      <c r="I5091" s="116"/>
      <c r="J5091" s="116"/>
      <c r="K5091" s="116"/>
      <c r="L5091" s="116"/>
      <c r="M5091" s="116"/>
      <c r="N5091" s="116"/>
      <c r="AL5091" s="117"/>
      <c r="AN5091" s="35" t="str">
        <f t="shared" si="280"/>
        <v/>
      </c>
      <c r="AO5091" s="35" t="str">
        <f t="shared" si="281"/>
        <v>-</v>
      </c>
      <c r="AQ5091" s="25" t="str">
        <f t="shared" si="279"/>
        <v>-</v>
      </c>
      <c r="BP5091" s="61"/>
      <c r="CT5091" s="61"/>
      <c r="CU5091" s="61"/>
      <c r="CV5091" s="61"/>
      <c r="CW5091" s="61"/>
      <c r="CX5091" s="61"/>
      <c r="CY5091" s="61"/>
      <c r="CZ5091" s="61"/>
      <c r="DA5091" s="61"/>
      <c r="DB5091" s="61"/>
      <c r="DC5091" s="61"/>
      <c r="DD5091" s="61"/>
      <c r="DE5091" s="61"/>
      <c r="DF5091" s="61"/>
      <c r="DG5091" s="61"/>
      <c r="DH5091" s="61"/>
      <c r="DI5091" s="61"/>
      <c r="DJ5091" s="61"/>
      <c r="DK5091" s="61"/>
      <c r="DL5091" s="61"/>
      <c r="DM5091" s="61"/>
    </row>
    <row r="5092" spans="1:117" s="25" customFormat="1" x14ac:dyDescent="0.2">
      <c r="A5092" s="117" t="s">
        <v>897</v>
      </c>
      <c r="B5092" s="117" t="s">
        <v>683</v>
      </c>
      <c r="C5092" s="117" t="s">
        <v>158</v>
      </c>
      <c r="I5092" s="116"/>
      <c r="J5092" s="116"/>
      <c r="K5092" s="116"/>
      <c r="L5092" s="116"/>
      <c r="M5092" s="116"/>
      <c r="N5092" s="116"/>
      <c r="AL5092" s="117"/>
      <c r="AN5092" s="35" t="str">
        <f t="shared" si="280"/>
        <v/>
      </c>
      <c r="AO5092" s="35" t="str">
        <f t="shared" si="281"/>
        <v>-</v>
      </c>
      <c r="AQ5092" s="25" t="str">
        <f t="shared" si="279"/>
        <v>-</v>
      </c>
      <c r="BP5092" s="61"/>
      <c r="CT5092" s="61"/>
      <c r="CU5092" s="61"/>
      <c r="CV5092" s="61"/>
      <c r="CW5092" s="61"/>
      <c r="CX5092" s="61"/>
      <c r="CY5092" s="61"/>
      <c r="CZ5092" s="61"/>
      <c r="DA5092" s="61"/>
      <c r="DB5092" s="61"/>
      <c r="DC5092" s="61"/>
      <c r="DD5092" s="61"/>
      <c r="DE5092" s="61"/>
      <c r="DF5092" s="61"/>
      <c r="DG5092" s="61"/>
      <c r="DH5092" s="61"/>
      <c r="DI5092" s="61"/>
      <c r="DJ5092" s="61"/>
      <c r="DK5092" s="61"/>
      <c r="DL5092" s="61"/>
      <c r="DM5092" s="61"/>
    </row>
    <row r="5093" spans="1:117" s="25" customFormat="1" x14ac:dyDescent="0.2">
      <c r="A5093" s="117" t="s">
        <v>886</v>
      </c>
      <c r="B5093" s="117" t="s">
        <v>684</v>
      </c>
      <c r="C5093" s="117" t="s">
        <v>155</v>
      </c>
      <c r="I5093" s="116"/>
      <c r="J5093" s="116"/>
      <c r="K5093" s="116"/>
      <c r="L5093" s="116"/>
      <c r="M5093" s="116"/>
      <c r="N5093" s="116"/>
      <c r="AL5093" s="117"/>
      <c r="AN5093" s="35" t="str">
        <f t="shared" si="280"/>
        <v/>
      </c>
      <c r="AO5093" s="35" t="str">
        <f t="shared" si="281"/>
        <v>-</v>
      </c>
      <c r="AQ5093" s="25" t="str">
        <f t="shared" ref="AQ5093:AQ5156" si="282">CONCATENATE(TRIM(LEFT(AP5093,LEN(AP5093)-LEN(RIGHT(AP5093)))),"-",RIGHT(AP5093))</f>
        <v>-</v>
      </c>
      <c r="BP5093" s="61"/>
      <c r="CT5093" s="61"/>
      <c r="CU5093" s="61"/>
      <c r="CV5093" s="61"/>
      <c r="CW5093" s="61"/>
      <c r="CX5093" s="61"/>
      <c r="CY5093" s="61"/>
      <c r="CZ5093" s="61"/>
      <c r="DA5093" s="61"/>
      <c r="DB5093" s="61"/>
      <c r="DC5093" s="61"/>
      <c r="DD5093" s="61"/>
      <c r="DE5093" s="61"/>
      <c r="DF5093" s="61"/>
      <c r="DG5093" s="61"/>
      <c r="DH5093" s="61"/>
      <c r="DI5093" s="61"/>
      <c r="DJ5093" s="61"/>
      <c r="DK5093" s="61"/>
      <c r="DL5093" s="61"/>
      <c r="DM5093" s="61"/>
    </row>
    <row r="5094" spans="1:117" s="25" customFormat="1" x14ac:dyDescent="0.2">
      <c r="A5094" s="117" t="s">
        <v>887</v>
      </c>
      <c r="B5094" s="117" t="s">
        <v>684</v>
      </c>
      <c r="C5094" s="117" t="s">
        <v>154</v>
      </c>
      <c r="I5094" s="116"/>
      <c r="J5094" s="116"/>
      <c r="K5094" s="116"/>
      <c r="L5094" s="116"/>
      <c r="M5094" s="116"/>
      <c r="N5094" s="116"/>
      <c r="AL5094" s="117"/>
      <c r="AN5094" s="35" t="str">
        <f t="shared" si="280"/>
        <v/>
      </c>
      <c r="AO5094" s="35" t="str">
        <f t="shared" si="281"/>
        <v>-</v>
      </c>
      <c r="AQ5094" s="25" t="str">
        <f t="shared" si="282"/>
        <v>-</v>
      </c>
      <c r="BP5094" s="61"/>
      <c r="CT5094" s="61"/>
      <c r="CU5094" s="61"/>
      <c r="CV5094" s="61"/>
      <c r="CW5094" s="61"/>
      <c r="CX5094" s="61"/>
      <c r="CY5094" s="61"/>
      <c r="CZ5094" s="61"/>
      <c r="DA5094" s="61"/>
      <c r="DB5094" s="61"/>
      <c r="DC5094" s="61"/>
      <c r="DD5094" s="61"/>
      <c r="DE5094" s="61"/>
      <c r="DF5094" s="61"/>
      <c r="DG5094" s="61"/>
      <c r="DH5094" s="61"/>
      <c r="DI5094" s="61"/>
      <c r="DJ5094" s="61"/>
      <c r="DK5094" s="61"/>
      <c r="DL5094" s="61"/>
      <c r="DM5094" s="61"/>
    </row>
    <row r="5095" spans="1:117" s="25" customFormat="1" x14ac:dyDescent="0.2">
      <c r="A5095" s="117" t="s">
        <v>888</v>
      </c>
      <c r="B5095" s="117" t="s">
        <v>684</v>
      </c>
      <c r="C5095" s="117" t="s">
        <v>147</v>
      </c>
      <c r="I5095" s="116"/>
      <c r="J5095" s="116"/>
      <c r="K5095" s="116"/>
      <c r="L5095" s="116"/>
      <c r="M5095" s="116"/>
      <c r="N5095" s="116"/>
      <c r="AL5095" s="117"/>
      <c r="AN5095" s="35" t="str">
        <f t="shared" si="280"/>
        <v/>
      </c>
      <c r="AO5095" s="35" t="str">
        <f t="shared" si="281"/>
        <v>-</v>
      </c>
      <c r="AQ5095" s="25" t="str">
        <f t="shared" si="282"/>
        <v>-</v>
      </c>
      <c r="BP5095" s="61"/>
      <c r="CT5095" s="61"/>
      <c r="CU5095" s="61"/>
      <c r="CV5095" s="61"/>
      <c r="CW5095" s="61"/>
      <c r="CX5095" s="61"/>
      <c r="CY5095" s="61"/>
      <c r="CZ5095" s="61"/>
      <c r="DA5095" s="61"/>
      <c r="DB5095" s="61"/>
      <c r="DC5095" s="61"/>
      <c r="DD5095" s="61"/>
      <c r="DE5095" s="61"/>
      <c r="DF5095" s="61"/>
      <c r="DG5095" s="61"/>
      <c r="DH5095" s="61"/>
      <c r="DI5095" s="61"/>
      <c r="DJ5095" s="61"/>
      <c r="DK5095" s="61"/>
      <c r="DL5095" s="61"/>
      <c r="DM5095" s="61"/>
    </row>
    <row r="5096" spans="1:117" s="25" customFormat="1" x14ac:dyDescent="0.2">
      <c r="A5096" s="117" t="s">
        <v>889</v>
      </c>
      <c r="B5096" s="117" t="s">
        <v>684</v>
      </c>
      <c r="C5096" s="117" t="s">
        <v>152</v>
      </c>
      <c r="I5096" s="116"/>
      <c r="J5096" s="116"/>
      <c r="K5096" s="116"/>
      <c r="L5096" s="116"/>
      <c r="M5096" s="116"/>
      <c r="N5096" s="116"/>
      <c r="AL5096" s="117"/>
      <c r="AN5096" s="35" t="str">
        <f t="shared" si="280"/>
        <v/>
      </c>
      <c r="AO5096" s="35" t="str">
        <f t="shared" si="281"/>
        <v>-</v>
      </c>
      <c r="AQ5096" s="25" t="str">
        <f t="shared" si="282"/>
        <v>-</v>
      </c>
      <c r="BP5096" s="61"/>
      <c r="CT5096" s="61"/>
      <c r="CU5096" s="61"/>
      <c r="CV5096" s="61"/>
      <c r="CW5096" s="61"/>
      <c r="CX5096" s="61"/>
      <c r="CY5096" s="61"/>
      <c r="CZ5096" s="61"/>
      <c r="DA5096" s="61"/>
      <c r="DB5096" s="61"/>
      <c r="DC5096" s="61"/>
      <c r="DD5096" s="61"/>
      <c r="DE5096" s="61"/>
      <c r="DF5096" s="61"/>
      <c r="DG5096" s="61"/>
      <c r="DH5096" s="61"/>
      <c r="DI5096" s="61"/>
      <c r="DJ5096" s="61"/>
      <c r="DK5096" s="61"/>
      <c r="DL5096" s="61"/>
      <c r="DM5096" s="61"/>
    </row>
    <row r="5097" spans="1:117" s="25" customFormat="1" x14ac:dyDescent="0.2">
      <c r="A5097" s="117" t="s">
        <v>890</v>
      </c>
      <c r="B5097" s="117" t="s">
        <v>684</v>
      </c>
      <c r="C5097" s="117" t="s">
        <v>151</v>
      </c>
      <c r="I5097" s="116"/>
      <c r="J5097" s="116"/>
      <c r="K5097" s="116"/>
      <c r="L5097" s="116"/>
      <c r="M5097" s="116"/>
      <c r="N5097" s="116"/>
      <c r="AL5097" s="117"/>
      <c r="AN5097" s="35" t="str">
        <f t="shared" si="280"/>
        <v/>
      </c>
      <c r="AO5097" s="35" t="str">
        <f t="shared" si="281"/>
        <v>-</v>
      </c>
      <c r="AQ5097" s="25" t="str">
        <f t="shared" si="282"/>
        <v>-</v>
      </c>
      <c r="BP5097" s="61"/>
      <c r="CT5097" s="61"/>
      <c r="CU5097" s="61"/>
      <c r="CV5097" s="61"/>
      <c r="CW5097" s="61"/>
      <c r="CX5097" s="61"/>
      <c r="CY5097" s="61"/>
      <c r="CZ5097" s="61"/>
      <c r="DA5097" s="61"/>
      <c r="DB5097" s="61"/>
      <c r="DC5097" s="61"/>
      <c r="DD5097" s="61"/>
      <c r="DE5097" s="61"/>
      <c r="DF5097" s="61"/>
      <c r="DG5097" s="61"/>
      <c r="DH5097" s="61"/>
      <c r="DI5097" s="61"/>
      <c r="DJ5097" s="61"/>
      <c r="DK5097" s="61"/>
      <c r="DL5097" s="61"/>
      <c r="DM5097" s="61"/>
    </row>
    <row r="5098" spans="1:117" s="25" customFormat="1" x14ac:dyDescent="0.2">
      <c r="A5098" s="117" t="s">
        <v>891</v>
      </c>
      <c r="B5098" s="117" t="s">
        <v>684</v>
      </c>
      <c r="C5098" s="117" t="s">
        <v>150</v>
      </c>
      <c r="I5098" s="116"/>
      <c r="J5098" s="116"/>
      <c r="K5098" s="116"/>
      <c r="L5098" s="116"/>
      <c r="M5098" s="116"/>
      <c r="N5098" s="116"/>
      <c r="AL5098" s="117"/>
      <c r="AN5098" s="35" t="str">
        <f t="shared" si="280"/>
        <v/>
      </c>
      <c r="AO5098" s="35" t="str">
        <f t="shared" si="281"/>
        <v>-</v>
      </c>
      <c r="AQ5098" s="25" t="str">
        <f t="shared" si="282"/>
        <v>-</v>
      </c>
      <c r="BP5098" s="61"/>
      <c r="CT5098" s="61"/>
      <c r="CU5098" s="61"/>
      <c r="CV5098" s="61"/>
      <c r="CW5098" s="61"/>
      <c r="CX5098" s="61"/>
      <c r="CY5098" s="61"/>
      <c r="CZ5098" s="61"/>
      <c r="DA5098" s="61"/>
      <c r="DB5098" s="61"/>
      <c r="DC5098" s="61"/>
      <c r="DD5098" s="61"/>
      <c r="DE5098" s="61"/>
      <c r="DF5098" s="61"/>
      <c r="DG5098" s="61"/>
      <c r="DH5098" s="61"/>
      <c r="DI5098" s="61"/>
      <c r="DJ5098" s="61"/>
      <c r="DK5098" s="61"/>
      <c r="DL5098" s="61"/>
      <c r="DM5098" s="61"/>
    </row>
    <row r="5099" spans="1:117" s="25" customFormat="1" x14ac:dyDescent="0.2">
      <c r="A5099" s="117" t="s">
        <v>892</v>
      </c>
      <c r="B5099" s="117" t="s">
        <v>684</v>
      </c>
      <c r="C5099" s="117" t="s">
        <v>149</v>
      </c>
      <c r="I5099" s="116"/>
      <c r="J5099" s="116"/>
      <c r="K5099" s="116"/>
      <c r="L5099" s="116"/>
      <c r="M5099" s="116"/>
      <c r="N5099" s="116"/>
      <c r="AL5099" s="117"/>
      <c r="AN5099" s="35" t="str">
        <f t="shared" si="280"/>
        <v/>
      </c>
      <c r="AO5099" s="35" t="str">
        <f t="shared" si="281"/>
        <v>-</v>
      </c>
      <c r="AQ5099" s="25" t="str">
        <f t="shared" si="282"/>
        <v>-</v>
      </c>
      <c r="BP5099" s="61"/>
      <c r="CT5099" s="61"/>
      <c r="CU5099" s="61"/>
      <c r="CV5099" s="61"/>
      <c r="CW5099" s="61"/>
      <c r="CX5099" s="61"/>
      <c r="CY5099" s="61"/>
      <c r="CZ5099" s="61"/>
      <c r="DA5099" s="61"/>
      <c r="DB5099" s="61"/>
      <c r="DC5099" s="61"/>
      <c r="DD5099" s="61"/>
      <c r="DE5099" s="61"/>
      <c r="DF5099" s="61"/>
      <c r="DG5099" s="61"/>
      <c r="DH5099" s="61"/>
      <c r="DI5099" s="61"/>
      <c r="DJ5099" s="61"/>
      <c r="DK5099" s="61"/>
      <c r="DL5099" s="61"/>
      <c r="DM5099" s="61"/>
    </row>
    <row r="5100" spans="1:117" s="25" customFormat="1" x14ac:dyDescent="0.2">
      <c r="A5100" s="117" t="s">
        <v>893</v>
      </c>
      <c r="B5100" s="117" t="s">
        <v>684</v>
      </c>
      <c r="C5100" s="117" t="s">
        <v>148</v>
      </c>
      <c r="I5100" s="116"/>
      <c r="J5100" s="116"/>
      <c r="K5100" s="116"/>
      <c r="L5100" s="116"/>
      <c r="M5100" s="116"/>
      <c r="N5100" s="116"/>
      <c r="AL5100" s="117"/>
      <c r="AN5100" s="35" t="str">
        <f t="shared" si="280"/>
        <v/>
      </c>
      <c r="AO5100" s="35" t="str">
        <f t="shared" si="281"/>
        <v>-</v>
      </c>
      <c r="AQ5100" s="25" t="str">
        <f t="shared" si="282"/>
        <v>-</v>
      </c>
      <c r="BP5100" s="61"/>
      <c r="CT5100" s="61"/>
      <c r="CU5100" s="61"/>
      <c r="CV5100" s="61"/>
      <c r="CW5100" s="61"/>
      <c r="CX5100" s="61"/>
      <c r="CY5100" s="61"/>
      <c r="CZ5100" s="61"/>
      <c r="DA5100" s="61"/>
      <c r="DB5100" s="61"/>
      <c r="DC5100" s="61"/>
      <c r="DD5100" s="61"/>
      <c r="DE5100" s="61"/>
      <c r="DF5100" s="61"/>
      <c r="DG5100" s="61"/>
      <c r="DH5100" s="61"/>
      <c r="DI5100" s="61"/>
      <c r="DJ5100" s="61"/>
      <c r="DK5100" s="61"/>
      <c r="DL5100" s="61"/>
      <c r="DM5100" s="61"/>
    </row>
    <row r="5101" spans="1:117" s="25" customFormat="1" x14ac:dyDescent="0.2">
      <c r="A5101" s="117" t="s">
        <v>894</v>
      </c>
      <c r="B5101" s="117" t="s">
        <v>684</v>
      </c>
      <c r="C5101" s="117" t="s">
        <v>147</v>
      </c>
      <c r="I5101" s="116"/>
      <c r="J5101" s="116"/>
      <c r="K5101" s="116"/>
      <c r="L5101" s="116"/>
      <c r="M5101" s="116"/>
      <c r="N5101" s="116"/>
      <c r="AL5101" s="117"/>
      <c r="AN5101" s="35" t="str">
        <f t="shared" si="280"/>
        <v/>
      </c>
      <c r="AO5101" s="35" t="str">
        <f t="shared" si="281"/>
        <v>-</v>
      </c>
      <c r="AQ5101" s="25" t="str">
        <f t="shared" si="282"/>
        <v>-</v>
      </c>
      <c r="BP5101" s="61"/>
      <c r="CT5101" s="61"/>
      <c r="CU5101" s="61"/>
      <c r="CV5101" s="61"/>
      <c r="CW5101" s="61"/>
      <c r="CX5101" s="61"/>
      <c r="CY5101" s="61"/>
      <c r="CZ5101" s="61"/>
      <c r="DA5101" s="61"/>
      <c r="DB5101" s="61"/>
      <c r="DC5101" s="61"/>
      <c r="DD5101" s="61"/>
      <c r="DE5101" s="61"/>
      <c r="DF5101" s="61"/>
      <c r="DG5101" s="61"/>
      <c r="DH5101" s="61"/>
      <c r="DI5101" s="61"/>
      <c r="DJ5101" s="61"/>
      <c r="DK5101" s="61"/>
      <c r="DL5101" s="61"/>
      <c r="DM5101" s="61"/>
    </row>
    <row r="5102" spans="1:117" s="25" customFormat="1" x14ac:dyDescent="0.2">
      <c r="A5102" s="117" t="s">
        <v>895</v>
      </c>
      <c r="B5102" s="117" t="s">
        <v>684</v>
      </c>
      <c r="C5102" s="117" t="s">
        <v>158</v>
      </c>
      <c r="I5102" s="116"/>
      <c r="J5102" s="116"/>
      <c r="K5102" s="116"/>
      <c r="L5102" s="116"/>
      <c r="M5102" s="116"/>
      <c r="N5102" s="116"/>
      <c r="AL5102" s="117"/>
      <c r="AN5102" s="35" t="str">
        <f t="shared" si="280"/>
        <v/>
      </c>
      <c r="AO5102" s="35" t="str">
        <f t="shared" si="281"/>
        <v>-</v>
      </c>
      <c r="AQ5102" s="25" t="str">
        <f t="shared" si="282"/>
        <v>-</v>
      </c>
      <c r="BP5102" s="61"/>
      <c r="CT5102" s="61"/>
      <c r="CU5102" s="61"/>
      <c r="CV5102" s="61"/>
      <c r="CW5102" s="61"/>
      <c r="CX5102" s="61"/>
      <c r="CY5102" s="61"/>
      <c r="CZ5102" s="61"/>
      <c r="DA5102" s="61"/>
      <c r="DB5102" s="61"/>
      <c r="DC5102" s="61"/>
      <c r="DD5102" s="61"/>
      <c r="DE5102" s="61"/>
      <c r="DF5102" s="61"/>
      <c r="DG5102" s="61"/>
      <c r="DH5102" s="61"/>
      <c r="DI5102" s="61"/>
      <c r="DJ5102" s="61"/>
      <c r="DK5102" s="61"/>
      <c r="DL5102" s="61"/>
      <c r="DM5102" s="61"/>
    </row>
    <row r="5103" spans="1:117" s="25" customFormat="1" x14ac:dyDescent="0.2">
      <c r="A5103" s="117" t="s">
        <v>896</v>
      </c>
      <c r="B5103" s="117" t="s">
        <v>684</v>
      </c>
      <c r="C5103" s="117" t="s">
        <v>157</v>
      </c>
      <c r="I5103" s="116"/>
      <c r="J5103" s="116"/>
      <c r="K5103" s="116"/>
      <c r="L5103" s="116"/>
      <c r="M5103" s="116"/>
      <c r="N5103" s="116"/>
      <c r="AL5103" s="117"/>
      <c r="AN5103" s="35" t="str">
        <f t="shared" si="280"/>
        <v/>
      </c>
      <c r="AO5103" s="35" t="str">
        <f t="shared" si="281"/>
        <v>-</v>
      </c>
      <c r="AQ5103" s="25" t="str">
        <f t="shared" si="282"/>
        <v>-</v>
      </c>
      <c r="BP5103" s="61"/>
      <c r="CT5103" s="61"/>
      <c r="CU5103" s="61"/>
      <c r="CV5103" s="61"/>
      <c r="CW5103" s="61"/>
      <c r="CX5103" s="61"/>
      <c r="CY5103" s="61"/>
      <c r="CZ5103" s="61"/>
      <c r="DA5103" s="61"/>
      <c r="DB5103" s="61"/>
      <c r="DC5103" s="61"/>
      <c r="DD5103" s="61"/>
      <c r="DE5103" s="61"/>
      <c r="DF5103" s="61"/>
      <c r="DG5103" s="61"/>
      <c r="DH5103" s="61"/>
      <c r="DI5103" s="61"/>
      <c r="DJ5103" s="61"/>
      <c r="DK5103" s="61"/>
      <c r="DL5103" s="61"/>
      <c r="DM5103" s="61"/>
    </row>
    <row r="5104" spans="1:117" s="25" customFormat="1" x14ac:dyDescent="0.2">
      <c r="A5104" s="117" t="s">
        <v>897</v>
      </c>
      <c r="B5104" s="117" t="s">
        <v>684</v>
      </c>
      <c r="C5104" s="117" t="s">
        <v>156</v>
      </c>
      <c r="I5104" s="116"/>
      <c r="J5104" s="116"/>
      <c r="K5104" s="116"/>
      <c r="L5104" s="116"/>
      <c r="M5104" s="116"/>
      <c r="N5104" s="116"/>
      <c r="AL5104" s="117"/>
      <c r="AN5104" s="35" t="str">
        <f t="shared" si="280"/>
        <v/>
      </c>
      <c r="AO5104" s="35" t="str">
        <f t="shared" si="281"/>
        <v>-</v>
      </c>
      <c r="AQ5104" s="25" t="str">
        <f t="shared" si="282"/>
        <v>-</v>
      </c>
      <c r="BP5104" s="61"/>
      <c r="CT5104" s="61"/>
      <c r="CU5104" s="61"/>
      <c r="CV5104" s="61"/>
      <c r="CW5104" s="61"/>
      <c r="CX5104" s="61"/>
      <c r="CY5104" s="61"/>
      <c r="CZ5104" s="61"/>
      <c r="DA5104" s="61"/>
      <c r="DB5104" s="61"/>
      <c r="DC5104" s="61"/>
      <c r="DD5104" s="61"/>
      <c r="DE5104" s="61"/>
      <c r="DF5104" s="61"/>
      <c r="DG5104" s="61"/>
      <c r="DH5104" s="61"/>
      <c r="DI5104" s="61"/>
      <c r="DJ5104" s="61"/>
      <c r="DK5104" s="61"/>
      <c r="DL5104" s="61"/>
      <c r="DM5104" s="61"/>
    </row>
    <row r="5105" spans="1:117" s="25" customFormat="1" x14ac:dyDescent="0.2">
      <c r="A5105" s="117" t="s">
        <v>898</v>
      </c>
      <c r="B5105" s="117" t="s">
        <v>683</v>
      </c>
      <c r="C5105" s="117" t="s">
        <v>147</v>
      </c>
      <c r="I5105" s="116"/>
      <c r="J5105" s="116"/>
      <c r="K5105" s="116"/>
      <c r="L5105" s="116"/>
      <c r="M5105" s="116"/>
      <c r="N5105" s="116"/>
      <c r="AL5105" s="117"/>
      <c r="AN5105" s="35" t="str">
        <f t="shared" si="280"/>
        <v/>
      </c>
      <c r="AO5105" s="35" t="str">
        <f t="shared" si="281"/>
        <v>-</v>
      </c>
      <c r="AQ5105" s="25" t="str">
        <f t="shared" si="282"/>
        <v>-</v>
      </c>
      <c r="BP5105" s="61"/>
      <c r="CT5105" s="61"/>
      <c r="CU5105" s="61"/>
      <c r="CV5105" s="61"/>
      <c r="CW5105" s="61"/>
      <c r="CX5105" s="61"/>
      <c r="CY5105" s="61"/>
      <c r="CZ5105" s="61"/>
      <c r="DA5105" s="61"/>
      <c r="DB5105" s="61"/>
      <c r="DC5105" s="61"/>
      <c r="DD5105" s="61"/>
      <c r="DE5105" s="61"/>
      <c r="DF5105" s="61"/>
      <c r="DG5105" s="61"/>
      <c r="DH5105" s="61"/>
      <c r="DI5105" s="61"/>
      <c r="DJ5105" s="61"/>
      <c r="DK5105" s="61"/>
      <c r="DL5105" s="61"/>
      <c r="DM5105" s="61"/>
    </row>
    <row r="5106" spans="1:117" s="25" customFormat="1" x14ac:dyDescent="0.2">
      <c r="A5106" s="117" t="s">
        <v>899</v>
      </c>
      <c r="B5106" s="117" t="s">
        <v>683</v>
      </c>
      <c r="C5106" s="117" t="s">
        <v>148</v>
      </c>
      <c r="I5106" s="116"/>
      <c r="J5106" s="116"/>
      <c r="K5106" s="116"/>
      <c r="L5106" s="116"/>
      <c r="M5106" s="116"/>
      <c r="N5106" s="116"/>
      <c r="AL5106" s="117"/>
      <c r="AN5106" s="35" t="str">
        <f t="shared" si="280"/>
        <v/>
      </c>
      <c r="AO5106" s="35" t="str">
        <f t="shared" si="281"/>
        <v>-</v>
      </c>
      <c r="AQ5106" s="25" t="str">
        <f t="shared" si="282"/>
        <v>-</v>
      </c>
      <c r="BP5106" s="61"/>
      <c r="CT5106" s="61"/>
      <c r="CU5106" s="61"/>
      <c r="CV5106" s="61"/>
      <c r="CW5106" s="61"/>
      <c r="CX5106" s="61"/>
      <c r="CY5106" s="61"/>
      <c r="CZ5106" s="61"/>
      <c r="DA5106" s="61"/>
      <c r="DB5106" s="61"/>
      <c r="DC5106" s="61"/>
      <c r="DD5106" s="61"/>
      <c r="DE5106" s="61"/>
      <c r="DF5106" s="61"/>
      <c r="DG5106" s="61"/>
      <c r="DH5106" s="61"/>
      <c r="DI5106" s="61"/>
      <c r="DJ5106" s="61"/>
      <c r="DK5106" s="61"/>
      <c r="DL5106" s="61"/>
      <c r="DM5106" s="61"/>
    </row>
    <row r="5107" spans="1:117" s="25" customFormat="1" x14ac:dyDescent="0.2">
      <c r="A5107" s="117" t="s">
        <v>900</v>
      </c>
      <c r="B5107" s="117" t="s">
        <v>683</v>
      </c>
      <c r="C5107" s="117" t="s">
        <v>149</v>
      </c>
      <c r="I5107" s="116"/>
      <c r="J5107" s="116"/>
      <c r="K5107" s="116"/>
      <c r="L5107" s="116"/>
      <c r="M5107" s="116"/>
      <c r="N5107" s="116"/>
      <c r="AL5107" s="117"/>
      <c r="AN5107" s="35" t="str">
        <f t="shared" si="280"/>
        <v/>
      </c>
      <c r="AO5107" s="35" t="str">
        <f t="shared" si="281"/>
        <v>-</v>
      </c>
      <c r="AQ5107" s="25" t="str">
        <f t="shared" si="282"/>
        <v>-</v>
      </c>
      <c r="BP5107" s="61"/>
      <c r="CT5107" s="61"/>
      <c r="CU5107" s="61"/>
      <c r="CV5107" s="61"/>
      <c r="CW5107" s="61"/>
      <c r="CX5107" s="61"/>
      <c r="CY5107" s="61"/>
      <c r="CZ5107" s="61"/>
      <c r="DA5107" s="61"/>
      <c r="DB5107" s="61"/>
      <c r="DC5107" s="61"/>
      <c r="DD5107" s="61"/>
      <c r="DE5107" s="61"/>
      <c r="DF5107" s="61"/>
      <c r="DG5107" s="61"/>
      <c r="DH5107" s="61"/>
      <c r="DI5107" s="61"/>
      <c r="DJ5107" s="61"/>
      <c r="DK5107" s="61"/>
      <c r="DL5107" s="61"/>
      <c r="DM5107" s="61"/>
    </row>
    <row r="5108" spans="1:117" s="25" customFormat="1" x14ac:dyDescent="0.2">
      <c r="A5108" s="117" t="s">
        <v>901</v>
      </c>
      <c r="B5108" s="117" t="s">
        <v>683</v>
      </c>
      <c r="C5108" s="117" t="s">
        <v>150</v>
      </c>
      <c r="I5108" s="116"/>
      <c r="J5108" s="116"/>
      <c r="K5108" s="116"/>
      <c r="L5108" s="116"/>
      <c r="M5108" s="116"/>
      <c r="N5108" s="116"/>
      <c r="AL5108" s="117"/>
      <c r="AN5108" s="35" t="str">
        <f t="shared" si="280"/>
        <v/>
      </c>
      <c r="AO5108" s="35" t="str">
        <f t="shared" si="281"/>
        <v>-</v>
      </c>
      <c r="AQ5108" s="25" t="str">
        <f t="shared" si="282"/>
        <v>-</v>
      </c>
      <c r="BP5108" s="61"/>
      <c r="CT5108" s="61"/>
      <c r="CU5108" s="61"/>
      <c r="CV5108" s="61"/>
      <c r="CW5108" s="61"/>
      <c r="CX5108" s="61"/>
      <c r="CY5108" s="61"/>
      <c r="CZ5108" s="61"/>
      <c r="DA5108" s="61"/>
      <c r="DB5108" s="61"/>
      <c r="DC5108" s="61"/>
      <c r="DD5108" s="61"/>
      <c r="DE5108" s="61"/>
      <c r="DF5108" s="61"/>
      <c r="DG5108" s="61"/>
      <c r="DH5108" s="61"/>
      <c r="DI5108" s="61"/>
      <c r="DJ5108" s="61"/>
      <c r="DK5108" s="61"/>
      <c r="DL5108" s="61"/>
      <c r="DM5108" s="61"/>
    </row>
    <row r="5109" spans="1:117" s="25" customFormat="1" x14ac:dyDescent="0.2">
      <c r="A5109" s="117" t="s">
        <v>902</v>
      </c>
      <c r="B5109" s="117" t="s">
        <v>683</v>
      </c>
      <c r="C5109" s="117" t="s">
        <v>151</v>
      </c>
      <c r="I5109" s="116"/>
      <c r="J5109" s="116"/>
      <c r="K5109" s="116"/>
      <c r="L5109" s="116"/>
      <c r="M5109" s="116"/>
      <c r="N5109" s="116"/>
      <c r="AL5109" s="117"/>
      <c r="AN5109" s="35" t="str">
        <f t="shared" si="280"/>
        <v/>
      </c>
      <c r="AO5109" s="35" t="str">
        <f t="shared" si="281"/>
        <v>-</v>
      </c>
      <c r="AQ5109" s="25" t="str">
        <f t="shared" si="282"/>
        <v>-</v>
      </c>
      <c r="BP5109" s="61"/>
      <c r="CT5109" s="61"/>
      <c r="CU5109" s="61"/>
      <c r="CV5109" s="61"/>
      <c r="CW5109" s="61"/>
      <c r="CX5109" s="61"/>
      <c r="CY5109" s="61"/>
      <c r="CZ5109" s="61"/>
      <c r="DA5109" s="61"/>
      <c r="DB5109" s="61"/>
      <c r="DC5109" s="61"/>
      <c r="DD5109" s="61"/>
      <c r="DE5109" s="61"/>
      <c r="DF5109" s="61"/>
      <c r="DG5109" s="61"/>
      <c r="DH5109" s="61"/>
      <c r="DI5109" s="61"/>
      <c r="DJ5109" s="61"/>
      <c r="DK5109" s="61"/>
      <c r="DL5109" s="61"/>
      <c r="DM5109" s="61"/>
    </row>
    <row r="5110" spans="1:117" s="25" customFormat="1" x14ac:dyDescent="0.2">
      <c r="A5110" s="117" t="s">
        <v>903</v>
      </c>
      <c r="B5110" s="117" t="s">
        <v>683</v>
      </c>
      <c r="C5110" s="117" t="s">
        <v>152</v>
      </c>
      <c r="I5110" s="116"/>
      <c r="J5110" s="116"/>
      <c r="K5110" s="116"/>
      <c r="L5110" s="116"/>
      <c r="M5110" s="116"/>
      <c r="N5110" s="116"/>
      <c r="AL5110" s="117"/>
      <c r="AN5110" s="35" t="str">
        <f t="shared" si="280"/>
        <v/>
      </c>
      <c r="AO5110" s="35" t="str">
        <f t="shared" si="281"/>
        <v>-</v>
      </c>
      <c r="AQ5110" s="25" t="str">
        <f t="shared" si="282"/>
        <v>-</v>
      </c>
      <c r="BP5110" s="61"/>
      <c r="CT5110" s="61"/>
      <c r="CU5110" s="61"/>
      <c r="CV5110" s="61"/>
      <c r="CW5110" s="61"/>
      <c r="CX5110" s="61"/>
      <c r="CY5110" s="61"/>
      <c r="CZ5110" s="61"/>
      <c r="DA5110" s="61"/>
      <c r="DB5110" s="61"/>
      <c r="DC5110" s="61"/>
      <c r="DD5110" s="61"/>
      <c r="DE5110" s="61"/>
      <c r="DF5110" s="61"/>
      <c r="DG5110" s="61"/>
      <c r="DH5110" s="61"/>
      <c r="DI5110" s="61"/>
      <c r="DJ5110" s="61"/>
      <c r="DK5110" s="61"/>
      <c r="DL5110" s="61"/>
      <c r="DM5110" s="61"/>
    </row>
    <row r="5111" spans="1:117" s="25" customFormat="1" x14ac:dyDescent="0.2">
      <c r="A5111" s="117" t="s">
        <v>904</v>
      </c>
      <c r="B5111" s="117" t="s">
        <v>683</v>
      </c>
      <c r="C5111" s="117" t="s">
        <v>153</v>
      </c>
      <c r="I5111" s="116"/>
      <c r="J5111" s="116"/>
      <c r="K5111" s="116"/>
      <c r="L5111" s="116"/>
      <c r="M5111" s="116"/>
      <c r="N5111" s="116"/>
      <c r="AL5111" s="117"/>
      <c r="AN5111" s="35" t="str">
        <f t="shared" ref="AN5111:AN5174" si="283">CONCATENATE(AM5111,AP5111)</f>
        <v/>
      </c>
      <c r="AO5111" s="35" t="str">
        <f t="shared" ref="AO5111:AO5174" si="284">CONCATENATE(AM5111,"-",AL5111)</f>
        <v>-</v>
      </c>
      <c r="AQ5111" s="25" t="str">
        <f t="shared" si="282"/>
        <v>-</v>
      </c>
      <c r="BP5111" s="61"/>
      <c r="CT5111" s="61"/>
      <c r="CU5111" s="61"/>
      <c r="CV5111" s="61"/>
      <c r="CW5111" s="61"/>
      <c r="CX5111" s="61"/>
      <c r="CY5111" s="61"/>
      <c r="CZ5111" s="61"/>
      <c r="DA5111" s="61"/>
      <c r="DB5111" s="61"/>
      <c r="DC5111" s="61"/>
      <c r="DD5111" s="61"/>
      <c r="DE5111" s="61"/>
      <c r="DF5111" s="61"/>
      <c r="DG5111" s="61"/>
      <c r="DH5111" s="61"/>
      <c r="DI5111" s="61"/>
      <c r="DJ5111" s="61"/>
      <c r="DK5111" s="61"/>
      <c r="DL5111" s="61"/>
      <c r="DM5111" s="61"/>
    </row>
    <row r="5112" spans="1:117" s="25" customFormat="1" x14ac:dyDescent="0.2">
      <c r="A5112" s="117" t="s">
        <v>905</v>
      </c>
      <c r="B5112" s="117" t="s">
        <v>683</v>
      </c>
      <c r="C5112" s="117" t="s">
        <v>154</v>
      </c>
      <c r="I5112" s="116"/>
      <c r="J5112" s="116"/>
      <c r="K5112" s="116"/>
      <c r="L5112" s="116"/>
      <c r="M5112" s="116"/>
      <c r="N5112" s="116"/>
      <c r="AL5112" s="117"/>
      <c r="AN5112" s="35" t="str">
        <f t="shared" si="283"/>
        <v/>
      </c>
      <c r="AO5112" s="35" t="str">
        <f t="shared" si="284"/>
        <v>-</v>
      </c>
      <c r="AQ5112" s="25" t="str">
        <f t="shared" si="282"/>
        <v>-</v>
      </c>
      <c r="BP5112" s="61"/>
      <c r="CT5112" s="61"/>
      <c r="CU5112" s="61"/>
      <c r="CV5112" s="61"/>
      <c r="CW5112" s="61"/>
      <c r="CX5112" s="61"/>
      <c r="CY5112" s="61"/>
      <c r="CZ5112" s="61"/>
      <c r="DA5112" s="61"/>
      <c r="DB5112" s="61"/>
      <c r="DC5112" s="61"/>
      <c r="DD5112" s="61"/>
      <c r="DE5112" s="61"/>
      <c r="DF5112" s="61"/>
      <c r="DG5112" s="61"/>
      <c r="DH5112" s="61"/>
      <c r="DI5112" s="61"/>
      <c r="DJ5112" s="61"/>
      <c r="DK5112" s="61"/>
      <c r="DL5112" s="61"/>
      <c r="DM5112" s="61"/>
    </row>
    <row r="5113" spans="1:117" s="25" customFormat="1" x14ac:dyDescent="0.2">
      <c r="A5113" s="117" t="s">
        <v>906</v>
      </c>
      <c r="B5113" s="117" t="s">
        <v>683</v>
      </c>
      <c r="C5113" s="117" t="s">
        <v>155</v>
      </c>
      <c r="I5113" s="116"/>
      <c r="J5113" s="116"/>
      <c r="K5113" s="116"/>
      <c r="L5113" s="116"/>
      <c r="M5113" s="116"/>
      <c r="N5113" s="116"/>
      <c r="AL5113" s="117"/>
      <c r="AN5113" s="35" t="str">
        <f t="shared" si="283"/>
        <v/>
      </c>
      <c r="AO5113" s="35" t="str">
        <f t="shared" si="284"/>
        <v>-</v>
      </c>
      <c r="AQ5113" s="25" t="str">
        <f t="shared" si="282"/>
        <v>-</v>
      </c>
      <c r="BP5113" s="61"/>
      <c r="CT5113" s="61"/>
      <c r="CU5113" s="61"/>
      <c r="CV5113" s="61"/>
      <c r="CW5113" s="61"/>
      <c r="CX5113" s="61"/>
      <c r="CY5113" s="61"/>
      <c r="CZ5113" s="61"/>
      <c r="DA5113" s="61"/>
      <c r="DB5113" s="61"/>
      <c r="DC5113" s="61"/>
      <c r="DD5113" s="61"/>
      <c r="DE5113" s="61"/>
      <c r="DF5113" s="61"/>
      <c r="DG5113" s="61"/>
      <c r="DH5113" s="61"/>
      <c r="DI5113" s="61"/>
      <c r="DJ5113" s="61"/>
      <c r="DK5113" s="61"/>
      <c r="DL5113" s="61"/>
      <c r="DM5113" s="61"/>
    </row>
    <row r="5114" spans="1:117" s="25" customFormat="1" x14ac:dyDescent="0.2">
      <c r="A5114" s="117" t="s">
        <v>907</v>
      </c>
      <c r="B5114" s="117" t="s">
        <v>683</v>
      </c>
      <c r="C5114" s="117" t="s">
        <v>156</v>
      </c>
      <c r="I5114" s="116"/>
      <c r="J5114" s="116"/>
      <c r="K5114" s="116"/>
      <c r="L5114" s="116"/>
      <c r="M5114" s="116"/>
      <c r="N5114" s="116"/>
      <c r="AL5114" s="117"/>
      <c r="AN5114" s="35" t="str">
        <f t="shared" si="283"/>
        <v/>
      </c>
      <c r="AO5114" s="35" t="str">
        <f t="shared" si="284"/>
        <v>-</v>
      </c>
      <c r="AQ5114" s="25" t="str">
        <f t="shared" si="282"/>
        <v>-</v>
      </c>
      <c r="BP5114" s="61"/>
      <c r="CT5114" s="61"/>
      <c r="CU5114" s="61"/>
      <c r="CV5114" s="61"/>
      <c r="CW5114" s="61"/>
      <c r="CX5114" s="61"/>
      <c r="CY5114" s="61"/>
      <c r="CZ5114" s="61"/>
      <c r="DA5114" s="61"/>
      <c r="DB5114" s="61"/>
      <c r="DC5114" s="61"/>
      <c r="DD5114" s="61"/>
      <c r="DE5114" s="61"/>
      <c r="DF5114" s="61"/>
      <c r="DG5114" s="61"/>
      <c r="DH5114" s="61"/>
      <c r="DI5114" s="61"/>
      <c r="DJ5114" s="61"/>
      <c r="DK5114" s="61"/>
      <c r="DL5114" s="61"/>
      <c r="DM5114" s="61"/>
    </row>
    <row r="5115" spans="1:117" s="25" customFormat="1" x14ac:dyDescent="0.2">
      <c r="A5115" s="117" t="s">
        <v>908</v>
      </c>
      <c r="B5115" s="117" t="s">
        <v>683</v>
      </c>
      <c r="C5115" s="117" t="s">
        <v>157</v>
      </c>
      <c r="I5115" s="116"/>
      <c r="J5115" s="116"/>
      <c r="K5115" s="116"/>
      <c r="L5115" s="116"/>
      <c r="M5115" s="116"/>
      <c r="N5115" s="116"/>
      <c r="AL5115" s="117"/>
      <c r="AN5115" s="35" t="str">
        <f t="shared" si="283"/>
        <v/>
      </c>
      <c r="AO5115" s="35" t="str">
        <f t="shared" si="284"/>
        <v>-</v>
      </c>
      <c r="AQ5115" s="25" t="str">
        <f t="shared" si="282"/>
        <v>-</v>
      </c>
      <c r="BP5115" s="61"/>
      <c r="CT5115" s="61"/>
      <c r="CU5115" s="61"/>
      <c r="CV5115" s="61"/>
      <c r="CW5115" s="61"/>
      <c r="CX5115" s="61"/>
      <c r="CY5115" s="61"/>
      <c r="CZ5115" s="61"/>
      <c r="DA5115" s="61"/>
      <c r="DB5115" s="61"/>
      <c r="DC5115" s="61"/>
      <c r="DD5115" s="61"/>
      <c r="DE5115" s="61"/>
      <c r="DF5115" s="61"/>
      <c r="DG5115" s="61"/>
      <c r="DH5115" s="61"/>
      <c r="DI5115" s="61"/>
      <c r="DJ5115" s="61"/>
      <c r="DK5115" s="61"/>
      <c r="DL5115" s="61"/>
      <c r="DM5115" s="61"/>
    </row>
    <row r="5116" spans="1:117" s="25" customFormat="1" x14ac:dyDescent="0.2">
      <c r="A5116" s="117" t="s">
        <v>909</v>
      </c>
      <c r="B5116" s="117" t="s">
        <v>683</v>
      </c>
      <c r="C5116" s="117" t="s">
        <v>158</v>
      </c>
      <c r="I5116" s="116"/>
      <c r="J5116" s="116"/>
      <c r="K5116" s="116"/>
      <c r="L5116" s="116"/>
      <c r="M5116" s="116"/>
      <c r="N5116" s="116"/>
      <c r="AL5116" s="117"/>
      <c r="AN5116" s="35" t="str">
        <f t="shared" si="283"/>
        <v/>
      </c>
      <c r="AO5116" s="35" t="str">
        <f t="shared" si="284"/>
        <v>-</v>
      </c>
      <c r="AQ5116" s="25" t="str">
        <f t="shared" si="282"/>
        <v>-</v>
      </c>
      <c r="BP5116" s="61"/>
      <c r="CT5116" s="61"/>
      <c r="CU5116" s="61"/>
      <c r="CV5116" s="61"/>
      <c r="CW5116" s="61"/>
      <c r="CX5116" s="61"/>
      <c r="CY5116" s="61"/>
      <c r="CZ5116" s="61"/>
      <c r="DA5116" s="61"/>
      <c r="DB5116" s="61"/>
      <c r="DC5116" s="61"/>
      <c r="DD5116" s="61"/>
      <c r="DE5116" s="61"/>
      <c r="DF5116" s="61"/>
      <c r="DG5116" s="61"/>
      <c r="DH5116" s="61"/>
      <c r="DI5116" s="61"/>
      <c r="DJ5116" s="61"/>
      <c r="DK5116" s="61"/>
      <c r="DL5116" s="61"/>
      <c r="DM5116" s="61"/>
    </row>
    <row r="5117" spans="1:117" s="25" customFormat="1" x14ac:dyDescent="0.2">
      <c r="A5117" s="117" t="s">
        <v>898</v>
      </c>
      <c r="B5117" s="117" t="s">
        <v>684</v>
      </c>
      <c r="C5117" s="117" t="s">
        <v>155</v>
      </c>
      <c r="I5117" s="116"/>
      <c r="J5117" s="116"/>
      <c r="K5117" s="116"/>
      <c r="L5117" s="116"/>
      <c r="M5117" s="116"/>
      <c r="N5117" s="116"/>
      <c r="AL5117" s="117"/>
      <c r="AN5117" s="35" t="str">
        <f t="shared" si="283"/>
        <v/>
      </c>
      <c r="AO5117" s="35" t="str">
        <f t="shared" si="284"/>
        <v>-</v>
      </c>
      <c r="AQ5117" s="25" t="str">
        <f t="shared" si="282"/>
        <v>-</v>
      </c>
      <c r="BP5117" s="61"/>
      <c r="CT5117" s="61"/>
      <c r="CU5117" s="61"/>
      <c r="CV5117" s="61"/>
      <c r="CW5117" s="61"/>
      <c r="CX5117" s="61"/>
      <c r="CY5117" s="61"/>
      <c r="CZ5117" s="61"/>
      <c r="DA5117" s="61"/>
      <c r="DB5117" s="61"/>
      <c r="DC5117" s="61"/>
      <c r="DD5117" s="61"/>
      <c r="DE5117" s="61"/>
      <c r="DF5117" s="61"/>
      <c r="DG5117" s="61"/>
      <c r="DH5117" s="61"/>
      <c r="DI5117" s="61"/>
      <c r="DJ5117" s="61"/>
      <c r="DK5117" s="61"/>
      <c r="DL5117" s="61"/>
      <c r="DM5117" s="61"/>
    </row>
    <row r="5118" spans="1:117" s="25" customFormat="1" x14ac:dyDescent="0.2">
      <c r="A5118" s="117" t="s">
        <v>899</v>
      </c>
      <c r="B5118" s="117" t="s">
        <v>684</v>
      </c>
      <c r="C5118" s="117" t="s">
        <v>154</v>
      </c>
      <c r="I5118" s="116"/>
      <c r="J5118" s="116"/>
      <c r="K5118" s="116"/>
      <c r="L5118" s="116"/>
      <c r="M5118" s="116"/>
      <c r="N5118" s="116"/>
      <c r="AL5118" s="117"/>
      <c r="AN5118" s="35" t="str">
        <f t="shared" si="283"/>
        <v/>
      </c>
      <c r="AO5118" s="35" t="str">
        <f t="shared" si="284"/>
        <v>-</v>
      </c>
      <c r="AQ5118" s="25" t="str">
        <f t="shared" si="282"/>
        <v>-</v>
      </c>
      <c r="BP5118" s="61"/>
      <c r="CT5118" s="61"/>
      <c r="CU5118" s="61"/>
      <c r="CV5118" s="61"/>
      <c r="CW5118" s="61"/>
      <c r="CX5118" s="61"/>
      <c r="CY5118" s="61"/>
      <c r="CZ5118" s="61"/>
      <c r="DA5118" s="61"/>
      <c r="DB5118" s="61"/>
      <c r="DC5118" s="61"/>
      <c r="DD5118" s="61"/>
      <c r="DE5118" s="61"/>
      <c r="DF5118" s="61"/>
      <c r="DG5118" s="61"/>
      <c r="DH5118" s="61"/>
      <c r="DI5118" s="61"/>
      <c r="DJ5118" s="61"/>
      <c r="DK5118" s="61"/>
      <c r="DL5118" s="61"/>
      <c r="DM5118" s="61"/>
    </row>
    <row r="5119" spans="1:117" s="25" customFormat="1" x14ac:dyDescent="0.2">
      <c r="A5119" s="117" t="s">
        <v>900</v>
      </c>
      <c r="B5119" s="117" t="s">
        <v>684</v>
      </c>
      <c r="C5119" s="117" t="s">
        <v>147</v>
      </c>
      <c r="I5119" s="116"/>
      <c r="J5119" s="116"/>
      <c r="K5119" s="116"/>
      <c r="L5119" s="116"/>
      <c r="M5119" s="116"/>
      <c r="N5119" s="116"/>
      <c r="AL5119" s="117"/>
      <c r="AN5119" s="35" t="str">
        <f t="shared" si="283"/>
        <v/>
      </c>
      <c r="AO5119" s="35" t="str">
        <f t="shared" si="284"/>
        <v>-</v>
      </c>
      <c r="AQ5119" s="25" t="str">
        <f t="shared" si="282"/>
        <v>-</v>
      </c>
      <c r="BP5119" s="61"/>
      <c r="CT5119" s="61"/>
      <c r="CU5119" s="61"/>
      <c r="CV5119" s="61"/>
      <c r="CW5119" s="61"/>
      <c r="CX5119" s="61"/>
      <c r="CY5119" s="61"/>
      <c r="CZ5119" s="61"/>
      <c r="DA5119" s="61"/>
      <c r="DB5119" s="61"/>
      <c r="DC5119" s="61"/>
      <c r="DD5119" s="61"/>
      <c r="DE5119" s="61"/>
      <c r="DF5119" s="61"/>
      <c r="DG5119" s="61"/>
      <c r="DH5119" s="61"/>
      <c r="DI5119" s="61"/>
      <c r="DJ5119" s="61"/>
      <c r="DK5119" s="61"/>
      <c r="DL5119" s="61"/>
      <c r="DM5119" s="61"/>
    </row>
    <row r="5120" spans="1:117" s="25" customFormat="1" x14ac:dyDescent="0.2">
      <c r="A5120" s="117" t="s">
        <v>901</v>
      </c>
      <c r="B5120" s="117" t="s">
        <v>684</v>
      </c>
      <c r="C5120" s="117" t="s">
        <v>152</v>
      </c>
      <c r="I5120" s="116"/>
      <c r="J5120" s="116"/>
      <c r="K5120" s="116"/>
      <c r="L5120" s="116"/>
      <c r="M5120" s="116"/>
      <c r="N5120" s="116"/>
      <c r="AL5120" s="117"/>
      <c r="AN5120" s="35" t="str">
        <f t="shared" si="283"/>
        <v/>
      </c>
      <c r="AO5120" s="35" t="str">
        <f t="shared" si="284"/>
        <v>-</v>
      </c>
      <c r="AQ5120" s="25" t="str">
        <f t="shared" si="282"/>
        <v>-</v>
      </c>
      <c r="BP5120" s="61"/>
      <c r="CT5120" s="61"/>
      <c r="CU5120" s="61"/>
      <c r="CV5120" s="61"/>
      <c r="CW5120" s="61"/>
      <c r="CX5120" s="61"/>
      <c r="CY5120" s="61"/>
      <c r="CZ5120" s="61"/>
      <c r="DA5120" s="61"/>
      <c r="DB5120" s="61"/>
      <c r="DC5120" s="61"/>
      <c r="DD5120" s="61"/>
      <c r="DE5120" s="61"/>
      <c r="DF5120" s="61"/>
      <c r="DG5120" s="61"/>
      <c r="DH5120" s="61"/>
      <c r="DI5120" s="61"/>
      <c r="DJ5120" s="61"/>
      <c r="DK5120" s="61"/>
      <c r="DL5120" s="61"/>
      <c r="DM5120" s="61"/>
    </row>
    <row r="5121" spans="1:117" s="25" customFormat="1" x14ac:dyDescent="0.2">
      <c r="A5121" s="117" t="s">
        <v>902</v>
      </c>
      <c r="B5121" s="117" t="s">
        <v>684</v>
      </c>
      <c r="C5121" s="117" t="s">
        <v>151</v>
      </c>
      <c r="I5121" s="116"/>
      <c r="J5121" s="116"/>
      <c r="K5121" s="116"/>
      <c r="L5121" s="116"/>
      <c r="M5121" s="116"/>
      <c r="N5121" s="116"/>
      <c r="AL5121" s="117"/>
      <c r="AN5121" s="35" t="str">
        <f t="shared" si="283"/>
        <v/>
      </c>
      <c r="AO5121" s="35" t="str">
        <f t="shared" si="284"/>
        <v>-</v>
      </c>
      <c r="AQ5121" s="25" t="str">
        <f t="shared" si="282"/>
        <v>-</v>
      </c>
      <c r="BP5121" s="61"/>
      <c r="CT5121" s="61"/>
      <c r="CU5121" s="61"/>
      <c r="CV5121" s="61"/>
      <c r="CW5121" s="61"/>
      <c r="CX5121" s="61"/>
      <c r="CY5121" s="61"/>
      <c r="CZ5121" s="61"/>
      <c r="DA5121" s="61"/>
      <c r="DB5121" s="61"/>
      <c r="DC5121" s="61"/>
      <c r="DD5121" s="61"/>
      <c r="DE5121" s="61"/>
      <c r="DF5121" s="61"/>
      <c r="DG5121" s="61"/>
      <c r="DH5121" s="61"/>
      <c r="DI5121" s="61"/>
      <c r="DJ5121" s="61"/>
      <c r="DK5121" s="61"/>
      <c r="DL5121" s="61"/>
      <c r="DM5121" s="61"/>
    </row>
    <row r="5122" spans="1:117" s="25" customFormat="1" x14ac:dyDescent="0.2">
      <c r="A5122" s="117" t="s">
        <v>903</v>
      </c>
      <c r="B5122" s="117" t="s">
        <v>684</v>
      </c>
      <c r="C5122" s="117" t="s">
        <v>150</v>
      </c>
      <c r="I5122" s="116"/>
      <c r="J5122" s="116"/>
      <c r="K5122" s="116"/>
      <c r="L5122" s="116"/>
      <c r="M5122" s="116"/>
      <c r="N5122" s="116"/>
      <c r="AL5122" s="117"/>
      <c r="AN5122" s="35" t="str">
        <f t="shared" si="283"/>
        <v/>
      </c>
      <c r="AO5122" s="35" t="str">
        <f t="shared" si="284"/>
        <v>-</v>
      </c>
      <c r="AQ5122" s="25" t="str">
        <f t="shared" si="282"/>
        <v>-</v>
      </c>
      <c r="BP5122" s="61"/>
      <c r="CT5122" s="61"/>
      <c r="CU5122" s="61"/>
      <c r="CV5122" s="61"/>
      <c r="CW5122" s="61"/>
      <c r="CX5122" s="61"/>
      <c r="CY5122" s="61"/>
      <c r="CZ5122" s="61"/>
      <c r="DA5122" s="61"/>
      <c r="DB5122" s="61"/>
      <c r="DC5122" s="61"/>
      <c r="DD5122" s="61"/>
      <c r="DE5122" s="61"/>
      <c r="DF5122" s="61"/>
      <c r="DG5122" s="61"/>
      <c r="DH5122" s="61"/>
      <c r="DI5122" s="61"/>
      <c r="DJ5122" s="61"/>
      <c r="DK5122" s="61"/>
      <c r="DL5122" s="61"/>
      <c r="DM5122" s="61"/>
    </row>
    <row r="5123" spans="1:117" s="25" customFormat="1" x14ac:dyDescent="0.2">
      <c r="A5123" s="117" t="s">
        <v>904</v>
      </c>
      <c r="B5123" s="117" t="s">
        <v>684</v>
      </c>
      <c r="C5123" s="117" t="s">
        <v>149</v>
      </c>
      <c r="I5123" s="116"/>
      <c r="J5123" s="116"/>
      <c r="K5123" s="116"/>
      <c r="L5123" s="116"/>
      <c r="M5123" s="116"/>
      <c r="N5123" s="116"/>
      <c r="AL5123" s="117"/>
      <c r="AN5123" s="35" t="str">
        <f t="shared" si="283"/>
        <v/>
      </c>
      <c r="AO5123" s="35" t="str">
        <f t="shared" si="284"/>
        <v>-</v>
      </c>
      <c r="AQ5123" s="25" t="str">
        <f t="shared" si="282"/>
        <v>-</v>
      </c>
      <c r="BP5123" s="61"/>
      <c r="CT5123" s="61"/>
      <c r="CU5123" s="61"/>
      <c r="CV5123" s="61"/>
      <c r="CW5123" s="61"/>
      <c r="CX5123" s="61"/>
      <c r="CY5123" s="61"/>
      <c r="CZ5123" s="61"/>
      <c r="DA5123" s="61"/>
      <c r="DB5123" s="61"/>
      <c r="DC5123" s="61"/>
      <c r="DD5123" s="61"/>
      <c r="DE5123" s="61"/>
      <c r="DF5123" s="61"/>
      <c r="DG5123" s="61"/>
      <c r="DH5123" s="61"/>
      <c r="DI5123" s="61"/>
      <c r="DJ5123" s="61"/>
      <c r="DK5123" s="61"/>
      <c r="DL5123" s="61"/>
      <c r="DM5123" s="61"/>
    </row>
    <row r="5124" spans="1:117" s="25" customFormat="1" x14ac:dyDescent="0.2">
      <c r="A5124" s="117" t="s">
        <v>905</v>
      </c>
      <c r="B5124" s="117" t="s">
        <v>684</v>
      </c>
      <c r="C5124" s="117" t="s">
        <v>148</v>
      </c>
      <c r="I5124" s="116"/>
      <c r="J5124" s="116"/>
      <c r="K5124" s="116"/>
      <c r="L5124" s="116"/>
      <c r="M5124" s="116"/>
      <c r="N5124" s="116"/>
      <c r="AL5124" s="117"/>
      <c r="AN5124" s="35" t="str">
        <f t="shared" si="283"/>
        <v/>
      </c>
      <c r="AO5124" s="35" t="str">
        <f t="shared" si="284"/>
        <v>-</v>
      </c>
      <c r="AQ5124" s="25" t="str">
        <f t="shared" si="282"/>
        <v>-</v>
      </c>
      <c r="BP5124" s="61"/>
      <c r="CT5124" s="61"/>
      <c r="CU5124" s="61"/>
      <c r="CV5124" s="61"/>
      <c r="CW5124" s="61"/>
      <c r="CX5124" s="61"/>
      <c r="CY5124" s="61"/>
      <c r="CZ5124" s="61"/>
      <c r="DA5124" s="61"/>
      <c r="DB5124" s="61"/>
      <c r="DC5124" s="61"/>
      <c r="DD5124" s="61"/>
      <c r="DE5124" s="61"/>
      <c r="DF5124" s="61"/>
      <c r="DG5124" s="61"/>
      <c r="DH5124" s="61"/>
      <c r="DI5124" s="61"/>
      <c r="DJ5124" s="61"/>
      <c r="DK5124" s="61"/>
      <c r="DL5124" s="61"/>
      <c r="DM5124" s="61"/>
    </row>
    <row r="5125" spans="1:117" s="25" customFormat="1" x14ac:dyDescent="0.2">
      <c r="A5125" s="117" t="s">
        <v>906</v>
      </c>
      <c r="B5125" s="117" t="s">
        <v>684</v>
      </c>
      <c r="C5125" s="117" t="s">
        <v>147</v>
      </c>
      <c r="I5125" s="116"/>
      <c r="J5125" s="116"/>
      <c r="K5125" s="116"/>
      <c r="L5125" s="116"/>
      <c r="M5125" s="116"/>
      <c r="N5125" s="116"/>
      <c r="AL5125" s="117"/>
      <c r="AN5125" s="35" t="str">
        <f t="shared" si="283"/>
        <v/>
      </c>
      <c r="AO5125" s="35" t="str">
        <f t="shared" si="284"/>
        <v>-</v>
      </c>
      <c r="AQ5125" s="25" t="str">
        <f t="shared" si="282"/>
        <v>-</v>
      </c>
      <c r="BP5125" s="61"/>
      <c r="CT5125" s="61"/>
      <c r="CU5125" s="61"/>
      <c r="CV5125" s="61"/>
      <c r="CW5125" s="61"/>
      <c r="CX5125" s="61"/>
      <c r="CY5125" s="61"/>
      <c r="CZ5125" s="61"/>
      <c r="DA5125" s="61"/>
      <c r="DB5125" s="61"/>
      <c r="DC5125" s="61"/>
      <c r="DD5125" s="61"/>
      <c r="DE5125" s="61"/>
      <c r="DF5125" s="61"/>
      <c r="DG5125" s="61"/>
      <c r="DH5125" s="61"/>
      <c r="DI5125" s="61"/>
      <c r="DJ5125" s="61"/>
      <c r="DK5125" s="61"/>
      <c r="DL5125" s="61"/>
      <c r="DM5125" s="61"/>
    </row>
    <row r="5126" spans="1:117" s="25" customFormat="1" x14ac:dyDescent="0.2">
      <c r="A5126" s="117" t="s">
        <v>907</v>
      </c>
      <c r="B5126" s="117" t="s">
        <v>684</v>
      </c>
      <c r="C5126" s="117" t="s">
        <v>158</v>
      </c>
      <c r="I5126" s="116"/>
      <c r="J5126" s="116"/>
      <c r="K5126" s="116"/>
      <c r="L5126" s="116"/>
      <c r="M5126" s="116"/>
      <c r="N5126" s="116"/>
      <c r="AL5126" s="117"/>
      <c r="AN5126" s="35" t="str">
        <f t="shared" si="283"/>
        <v/>
      </c>
      <c r="AO5126" s="35" t="str">
        <f t="shared" si="284"/>
        <v>-</v>
      </c>
      <c r="AQ5126" s="25" t="str">
        <f t="shared" si="282"/>
        <v>-</v>
      </c>
      <c r="BP5126" s="61"/>
      <c r="CT5126" s="61"/>
      <c r="CU5126" s="61"/>
      <c r="CV5126" s="61"/>
      <c r="CW5126" s="61"/>
      <c r="CX5126" s="61"/>
      <c r="CY5126" s="61"/>
      <c r="CZ5126" s="61"/>
      <c r="DA5126" s="61"/>
      <c r="DB5126" s="61"/>
      <c r="DC5126" s="61"/>
      <c r="DD5126" s="61"/>
      <c r="DE5126" s="61"/>
      <c r="DF5126" s="61"/>
      <c r="DG5126" s="61"/>
      <c r="DH5126" s="61"/>
      <c r="DI5126" s="61"/>
      <c r="DJ5126" s="61"/>
      <c r="DK5126" s="61"/>
      <c r="DL5126" s="61"/>
      <c r="DM5126" s="61"/>
    </row>
    <row r="5127" spans="1:117" s="25" customFormat="1" x14ac:dyDescent="0.2">
      <c r="A5127" s="117" t="s">
        <v>908</v>
      </c>
      <c r="B5127" s="117" t="s">
        <v>684</v>
      </c>
      <c r="C5127" s="117" t="s">
        <v>157</v>
      </c>
      <c r="I5127" s="116"/>
      <c r="J5127" s="116"/>
      <c r="K5127" s="116"/>
      <c r="L5127" s="116"/>
      <c r="M5127" s="116"/>
      <c r="N5127" s="116"/>
      <c r="AL5127" s="117"/>
      <c r="AN5127" s="35" t="str">
        <f t="shared" si="283"/>
        <v/>
      </c>
      <c r="AO5127" s="35" t="str">
        <f t="shared" si="284"/>
        <v>-</v>
      </c>
      <c r="AQ5127" s="25" t="str">
        <f t="shared" si="282"/>
        <v>-</v>
      </c>
      <c r="BP5127" s="61"/>
      <c r="CT5127" s="61"/>
      <c r="CU5127" s="61"/>
      <c r="CV5127" s="61"/>
      <c r="CW5127" s="61"/>
      <c r="CX5127" s="61"/>
      <c r="CY5127" s="61"/>
      <c r="CZ5127" s="61"/>
      <c r="DA5127" s="61"/>
      <c r="DB5127" s="61"/>
      <c r="DC5127" s="61"/>
      <c r="DD5127" s="61"/>
      <c r="DE5127" s="61"/>
      <c r="DF5127" s="61"/>
      <c r="DG5127" s="61"/>
      <c r="DH5127" s="61"/>
      <c r="DI5127" s="61"/>
      <c r="DJ5127" s="61"/>
      <c r="DK5127" s="61"/>
      <c r="DL5127" s="61"/>
      <c r="DM5127" s="61"/>
    </row>
    <row r="5128" spans="1:117" s="25" customFormat="1" x14ac:dyDescent="0.2">
      <c r="A5128" s="117" t="s">
        <v>909</v>
      </c>
      <c r="B5128" s="117" t="s">
        <v>684</v>
      </c>
      <c r="C5128" s="117" t="s">
        <v>156</v>
      </c>
      <c r="I5128" s="116"/>
      <c r="J5128" s="116"/>
      <c r="K5128" s="116"/>
      <c r="L5128" s="116"/>
      <c r="M5128" s="116"/>
      <c r="N5128" s="116"/>
      <c r="AL5128" s="117"/>
      <c r="AN5128" s="35" t="str">
        <f t="shared" si="283"/>
        <v/>
      </c>
      <c r="AO5128" s="35" t="str">
        <f t="shared" si="284"/>
        <v>-</v>
      </c>
      <c r="AQ5128" s="25" t="str">
        <f t="shared" si="282"/>
        <v>-</v>
      </c>
      <c r="BP5128" s="61"/>
      <c r="CT5128" s="61"/>
      <c r="CU5128" s="61"/>
      <c r="CV5128" s="61"/>
      <c r="CW5128" s="61"/>
      <c r="CX5128" s="61"/>
      <c r="CY5128" s="61"/>
      <c r="CZ5128" s="61"/>
      <c r="DA5128" s="61"/>
      <c r="DB5128" s="61"/>
      <c r="DC5128" s="61"/>
      <c r="DD5128" s="61"/>
      <c r="DE5128" s="61"/>
      <c r="DF5128" s="61"/>
      <c r="DG5128" s="61"/>
      <c r="DH5128" s="61"/>
      <c r="DI5128" s="61"/>
      <c r="DJ5128" s="61"/>
      <c r="DK5128" s="61"/>
      <c r="DL5128" s="61"/>
      <c r="DM5128" s="61"/>
    </row>
    <row r="5129" spans="1:117" s="25" customFormat="1" x14ac:dyDescent="0.2">
      <c r="A5129" s="117" t="s">
        <v>910</v>
      </c>
      <c r="B5129" s="117" t="s">
        <v>683</v>
      </c>
      <c r="C5129" s="117" t="s">
        <v>147</v>
      </c>
      <c r="I5129" s="116"/>
      <c r="J5129" s="116"/>
      <c r="K5129" s="116"/>
      <c r="L5129" s="116"/>
      <c r="M5129" s="116"/>
      <c r="N5129" s="116"/>
      <c r="AL5129" s="117"/>
      <c r="AN5129" s="35" t="str">
        <f t="shared" si="283"/>
        <v/>
      </c>
      <c r="AO5129" s="35" t="str">
        <f t="shared" si="284"/>
        <v>-</v>
      </c>
      <c r="AQ5129" s="25" t="str">
        <f t="shared" si="282"/>
        <v>-</v>
      </c>
      <c r="BP5129" s="61"/>
      <c r="CT5129" s="61"/>
      <c r="CU5129" s="61"/>
      <c r="CV5129" s="61"/>
      <c r="CW5129" s="61"/>
      <c r="CX5129" s="61"/>
      <c r="CY5129" s="61"/>
      <c r="CZ5129" s="61"/>
      <c r="DA5129" s="61"/>
      <c r="DB5129" s="61"/>
      <c r="DC5129" s="61"/>
      <c r="DD5129" s="61"/>
      <c r="DE5129" s="61"/>
      <c r="DF5129" s="61"/>
      <c r="DG5129" s="61"/>
      <c r="DH5129" s="61"/>
      <c r="DI5129" s="61"/>
      <c r="DJ5129" s="61"/>
      <c r="DK5129" s="61"/>
      <c r="DL5129" s="61"/>
      <c r="DM5129" s="61"/>
    </row>
    <row r="5130" spans="1:117" s="25" customFormat="1" x14ac:dyDescent="0.2">
      <c r="A5130" s="117" t="s">
        <v>911</v>
      </c>
      <c r="B5130" s="117" t="s">
        <v>683</v>
      </c>
      <c r="C5130" s="117" t="s">
        <v>148</v>
      </c>
      <c r="I5130" s="116"/>
      <c r="J5130" s="116"/>
      <c r="K5130" s="116"/>
      <c r="L5130" s="116"/>
      <c r="M5130" s="116"/>
      <c r="N5130" s="116"/>
      <c r="AL5130" s="117"/>
      <c r="AN5130" s="35" t="str">
        <f t="shared" si="283"/>
        <v/>
      </c>
      <c r="AO5130" s="35" t="str">
        <f t="shared" si="284"/>
        <v>-</v>
      </c>
      <c r="AQ5130" s="25" t="str">
        <f t="shared" si="282"/>
        <v>-</v>
      </c>
      <c r="BP5130" s="61"/>
      <c r="CT5130" s="61"/>
      <c r="CU5130" s="61"/>
      <c r="CV5130" s="61"/>
      <c r="CW5130" s="61"/>
      <c r="CX5130" s="61"/>
      <c r="CY5130" s="61"/>
      <c r="CZ5130" s="61"/>
      <c r="DA5130" s="61"/>
      <c r="DB5130" s="61"/>
      <c r="DC5130" s="61"/>
      <c r="DD5130" s="61"/>
      <c r="DE5130" s="61"/>
      <c r="DF5130" s="61"/>
      <c r="DG5130" s="61"/>
      <c r="DH5130" s="61"/>
      <c r="DI5130" s="61"/>
      <c r="DJ5130" s="61"/>
      <c r="DK5130" s="61"/>
      <c r="DL5130" s="61"/>
      <c r="DM5130" s="61"/>
    </row>
    <row r="5131" spans="1:117" s="25" customFormat="1" x14ac:dyDescent="0.2">
      <c r="A5131" s="117" t="s">
        <v>912</v>
      </c>
      <c r="B5131" s="117" t="s">
        <v>683</v>
      </c>
      <c r="C5131" s="117" t="s">
        <v>149</v>
      </c>
      <c r="I5131" s="116"/>
      <c r="J5131" s="116"/>
      <c r="K5131" s="116"/>
      <c r="L5131" s="116"/>
      <c r="M5131" s="116"/>
      <c r="N5131" s="116"/>
      <c r="AL5131" s="117"/>
      <c r="AN5131" s="35" t="str">
        <f t="shared" si="283"/>
        <v/>
      </c>
      <c r="AO5131" s="35" t="str">
        <f t="shared" si="284"/>
        <v>-</v>
      </c>
      <c r="AQ5131" s="25" t="str">
        <f t="shared" si="282"/>
        <v>-</v>
      </c>
      <c r="BP5131" s="61"/>
      <c r="CT5131" s="61"/>
      <c r="CU5131" s="61"/>
      <c r="CV5131" s="61"/>
      <c r="CW5131" s="61"/>
      <c r="CX5131" s="61"/>
      <c r="CY5131" s="61"/>
      <c r="CZ5131" s="61"/>
      <c r="DA5131" s="61"/>
      <c r="DB5131" s="61"/>
      <c r="DC5131" s="61"/>
      <c r="DD5131" s="61"/>
      <c r="DE5131" s="61"/>
      <c r="DF5131" s="61"/>
      <c r="DG5131" s="61"/>
      <c r="DH5131" s="61"/>
      <c r="DI5131" s="61"/>
      <c r="DJ5131" s="61"/>
      <c r="DK5131" s="61"/>
      <c r="DL5131" s="61"/>
      <c r="DM5131" s="61"/>
    </row>
    <row r="5132" spans="1:117" s="25" customFormat="1" x14ac:dyDescent="0.2">
      <c r="A5132" s="117" t="s">
        <v>913</v>
      </c>
      <c r="B5132" s="117" t="s">
        <v>683</v>
      </c>
      <c r="C5132" s="117" t="s">
        <v>150</v>
      </c>
      <c r="I5132" s="116"/>
      <c r="J5132" s="116"/>
      <c r="K5132" s="116"/>
      <c r="L5132" s="116"/>
      <c r="M5132" s="116"/>
      <c r="N5132" s="116"/>
      <c r="AL5132" s="117"/>
      <c r="AN5132" s="35" t="str">
        <f t="shared" si="283"/>
        <v/>
      </c>
      <c r="AO5132" s="35" t="str">
        <f t="shared" si="284"/>
        <v>-</v>
      </c>
      <c r="AQ5132" s="25" t="str">
        <f t="shared" si="282"/>
        <v>-</v>
      </c>
      <c r="BP5132" s="61"/>
      <c r="CT5132" s="61"/>
      <c r="CU5132" s="61"/>
      <c r="CV5132" s="61"/>
      <c r="CW5132" s="61"/>
      <c r="CX5132" s="61"/>
      <c r="CY5132" s="61"/>
      <c r="CZ5132" s="61"/>
      <c r="DA5132" s="61"/>
      <c r="DB5132" s="61"/>
      <c r="DC5132" s="61"/>
      <c r="DD5132" s="61"/>
      <c r="DE5132" s="61"/>
      <c r="DF5132" s="61"/>
      <c r="DG5132" s="61"/>
      <c r="DH5132" s="61"/>
      <c r="DI5132" s="61"/>
      <c r="DJ5132" s="61"/>
      <c r="DK5132" s="61"/>
      <c r="DL5132" s="61"/>
      <c r="DM5132" s="61"/>
    </row>
    <row r="5133" spans="1:117" s="25" customFormat="1" x14ac:dyDescent="0.2">
      <c r="A5133" s="117" t="s">
        <v>914</v>
      </c>
      <c r="B5133" s="117" t="s">
        <v>683</v>
      </c>
      <c r="C5133" s="117" t="s">
        <v>151</v>
      </c>
      <c r="I5133" s="116"/>
      <c r="J5133" s="116"/>
      <c r="K5133" s="116"/>
      <c r="L5133" s="116"/>
      <c r="M5133" s="116"/>
      <c r="N5133" s="116"/>
      <c r="AL5133" s="117"/>
      <c r="AN5133" s="35" t="str">
        <f t="shared" si="283"/>
        <v/>
      </c>
      <c r="AO5133" s="35" t="str">
        <f t="shared" si="284"/>
        <v>-</v>
      </c>
      <c r="AQ5133" s="25" t="str">
        <f t="shared" si="282"/>
        <v>-</v>
      </c>
      <c r="BP5133" s="61"/>
      <c r="CT5133" s="61"/>
      <c r="CU5133" s="61"/>
      <c r="CV5133" s="61"/>
      <c r="CW5133" s="61"/>
      <c r="CX5133" s="61"/>
      <c r="CY5133" s="61"/>
      <c r="CZ5133" s="61"/>
      <c r="DA5133" s="61"/>
      <c r="DB5133" s="61"/>
      <c r="DC5133" s="61"/>
      <c r="DD5133" s="61"/>
      <c r="DE5133" s="61"/>
      <c r="DF5133" s="61"/>
      <c r="DG5133" s="61"/>
      <c r="DH5133" s="61"/>
      <c r="DI5133" s="61"/>
      <c r="DJ5133" s="61"/>
      <c r="DK5133" s="61"/>
      <c r="DL5133" s="61"/>
      <c r="DM5133" s="61"/>
    </row>
    <row r="5134" spans="1:117" s="25" customFormat="1" x14ac:dyDescent="0.2">
      <c r="A5134" s="117" t="s">
        <v>915</v>
      </c>
      <c r="B5134" s="117" t="s">
        <v>683</v>
      </c>
      <c r="C5134" s="117" t="s">
        <v>152</v>
      </c>
      <c r="I5134" s="116"/>
      <c r="J5134" s="116"/>
      <c r="K5134" s="116"/>
      <c r="L5134" s="116"/>
      <c r="M5134" s="116"/>
      <c r="N5134" s="116"/>
      <c r="AL5134" s="117"/>
      <c r="AN5134" s="35" t="str">
        <f t="shared" si="283"/>
        <v/>
      </c>
      <c r="AO5134" s="35" t="str">
        <f t="shared" si="284"/>
        <v>-</v>
      </c>
      <c r="AQ5134" s="25" t="str">
        <f t="shared" si="282"/>
        <v>-</v>
      </c>
      <c r="BP5134" s="61"/>
      <c r="CT5134" s="61"/>
      <c r="CU5134" s="61"/>
      <c r="CV5134" s="61"/>
      <c r="CW5134" s="61"/>
      <c r="CX5134" s="61"/>
      <c r="CY5134" s="61"/>
      <c r="CZ5134" s="61"/>
      <c r="DA5134" s="61"/>
      <c r="DB5134" s="61"/>
      <c r="DC5134" s="61"/>
      <c r="DD5134" s="61"/>
      <c r="DE5134" s="61"/>
      <c r="DF5134" s="61"/>
      <c r="DG5134" s="61"/>
      <c r="DH5134" s="61"/>
      <c r="DI5134" s="61"/>
      <c r="DJ5134" s="61"/>
      <c r="DK5134" s="61"/>
      <c r="DL5134" s="61"/>
      <c r="DM5134" s="61"/>
    </row>
    <row r="5135" spans="1:117" s="25" customFormat="1" x14ac:dyDescent="0.2">
      <c r="A5135" s="117" t="s">
        <v>916</v>
      </c>
      <c r="B5135" s="117" t="s">
        <v>683</v>
      </c>
      <c r="C5135" s="117" t="s">
        <v>153</v>
      </c>
      <c r="I5135" s="116"/>
      <c r="J5135" s="116"/>
      <c r="K5135" s="116"/>
      <c r="L5135" s="116"/>
      <c r="M5135" s="116"/>
      <c r="N5135" s="116"/>
      <c r="AL5135" s="117"/>
      <c r="AN5135" s="35" t="str">
        <f t="shared" si="283"/>
        <v/>
      </c>
      <c r="AO5135" s="35" t="str">
        <f t="shared" si="284"/>
        <v>-</v>
      </c>
      <c r="AQ5135" s="25" t="str">
        <f t="shared" si="282"/>
        <v>-</v>
      </c>
      <c r="BP5135" s="61"/>
      <c r="CT5135" s="61"/>
      <c r="CU5135" s="61"/>
      <c r="CV5135" s="61"/>
      <c r="CW5135" s="61"/>
      <c r="CX5135" s="61"/>
      <c r="CY5135" s="61"/>
      <c r="CZ5135" s="61"/>
      <c r="DA5135" s="61"/>
      <c r="DB5135" s="61"/>
      <c r="DC5135" s="61"/>
      <c r="DD5135" s="61"/>
      <c r="DE5135" s="61"/>
      <c r="DF5135" s="61"/>
      <c r="DG5135" s="61"/>
      <c r="DH5135" s="61"/>
      <c r="DI5135" s="61"/>
      <c r="DJ5135" s="61"/>
      <c r="DK5135" s="61"/>
      <c r="DL5135" s="61"/>
      <c r="DM5135" s="61"/>
    </row>
    <row r="5136" spans="1:117" s="25" customFormat="1" x14ac:dyDescent="0.2">
      <c r="A5136" s="117" t="s">
        <v>917</v>
      </c>
      <c r="B5136" s="117" t="s">
        <v>683</v>
      </c>
      <c r="C5136" s="117" t="s">
        <v>154</v>
      </c>
      <c r="I5136" s="116"/>
      <c r="J5136" s="116"/>
      <c r="K5136" s="116"/>
      <c r="L5136" s="116"/>
      <c r="M5136" s="116"/>
      <c r="N5136" s="116"/>
      <c r="AL5136" s="117"/>
      <c r="AN5136" s="35" t="str">
        <f t="shared" si="283"/>
        <v/>
      </c>
      <c r="AO5136" s="35" t="str">
        <f t="shared" si="284"/>
        <v>-</v>
      </c>
      <c r="AQ5136" s="25" t="str">
        <f t="shared" si="282"/>
        <v>-</v>
      </c>
      <c r="BP5136" s="61"/>
      <c r="CT5136" s="61"/>
      <c r="CU5136" s="61"/>
      <c r="CV5136" s="61"/>
      <c r="CW5136" s="61"/>
      <c r="CX5136" s="61"/>
      <c r="CY5136" s="61"/>
      <c r="CZ5136" s="61"/>
      <c r="DA5136" s="61"/>
      <c r="DB5136" s="61"/>
      <c r="DC5136" s="61"/>
      <c r="DD5136" s="61"/>
      <c r="DE5136" s="61"/>
      <c r="DF5136" s="61"/>
      <c r="DG5136" s="61"/>
      <c r="DH5136" s="61"/>
      <c r="DI5136" s="61"/>
      <c r="DJ5136" s="61"/>
      <c r="DK5136" s="61"/>
      <c r="DL5136" s="61"/>
      <c r="DM5136" s="61"/>
    </row>
    <row r="5137" spans="1:117" s="25" customFormat="1" x14ac:dyDescent="0.2">
      <c r="A5137" s="117" t="s">
        <v>918</v>
      </c>
      <c r="B5137" s="117" t="s">
        <v>683</v>
      </c>
      <c r="C5137" s="117" t="s">
        <v>155</v>
      </c>
      <c r="I5137" s="116"/>
      <c r="J5137" s="116"/>
      <c r="K5137" s="116"/>
      <c r="L5137" s="116"/>
      <c r="M5137" s="116"/>
      <c r="N5137" s="116"/>
      <c r="AL5137" s="117"/>
      <c r="AN5137" s="35" t="str">
        <f t="shared" si="283"/>
        <v/>
      </c>
      <c r="AO5137" s="35" t="str">
        <f t="shared" si="284"/>
        <v>-</v>
      </c>
      <c r="AQ5137" s="25" t="str">
        <f t="shared" si="282"/>
        <v>-</v>
      </c>
      <c r="BP5137" s="61"/>
      <c r="CT5137" s="61"/>
      <c r="CU5137" s="61"/>
      <c r="CV5137" s="61"/>
      <c r="CW5137" s="61"/>
      <c r="CX5137" s="61"/>
      <c r="CY5137" s="61"/>
      <c r="CZ5137" s="61"/>
      <c r="DA5137" s="61"/>
      <c r="DB5137" s="61"/>
      <c r="DC5137" s="61"/>
      <c r="DD5137" s="61"/>
      <c r="DE5137" s="61"/>
      <c r="DF5137" s="61"/>
      <c r="DG5137" s="61"/>
      <c r="DH5137" s="61"/>
      <c r="DI5137" s="61"/>
      <c r="DJ5137" s="61"/>
      <c r="DK5137" s="61"/>
      <c r="DL5137" s="61"/>
      <c r="DM5137" s="61"/>
    </row>
    <row r="5138" spans="1:117" s="25" customFormat="1" x14ac:dyDescent="0.2">
      <c r="A5138" s="117" t="s">
        <v>919</v>
      </c>
      <c r="B5138" s="117" t="s">
        <v>683</v>
      </c>
      <c r="C5138" s="117" t="s">
        <v>156</v>
      </c>
      <c r="I5138" s="116"/>
      <c r="J5138" s="116"/>
      <c r="K5138" s="116"/>
      <c r="L5138" s="116"/>
      <c r="M5138" s="116"/>
      <c r="N5138" s="116"/>
      <c r="AL5138" s="117"/>
      <c r="AN5138" s="35" t="str">
        <f t="shared" si="283"/>
        <v/>
      </c>
      <c r="AO5138" s="35" t="str">
        <f t="shared" si="284"/>
        <v>-</v>
      </c>
      <c r="AQ5138" s="25" t="str">
        <f t="shared" si="282"/>
        <v>-</v>
      </c>
      <c r="BP5138" s="61"/>
      <c r="CT5138" s="61"/>
      <c r="CU5138" s="61"/>
      <c r="CV5138" s="61"/>
      <c r="CW5138" s="61"/>
      <c r="CX5138" s="61"/>
      <c r="CY5138" s="61"/>
      <c r="CZ5138" s="61"/>
      <c r="DA5138" s="61"/>
      <c r="DB5138" s="61"/>
      <c r="DC5138" s="61"/>
      <c r="DD5138" s="61"/>
      <c r="DE5138" s="61"/>
      <c r="DF5138" s="61"/>
      <c r="DG5138" s="61"/>
      <c r="DH5138" s="61"/>
      <c r="DI5138" s="61"/>
      <c r="DJ5138" s="61"/>
      <c r="DK5138" s="61"/>
      <c r="DL5138" s="61"/>
      <c r="DM5138" s="61"/>
    </row>
    <row r="5139" spans="1:117" s="25" customFormat="1" x14ac:dyDescent="0.2">
      <c r="A5139" s="117" t="s">
        <v>920</v>
      </c>
      <c r="B5139" s="117" t="s">
        <v>683</v>
      </c>
      <c r="C5139" s="117" t="s">
        <v>157</v>
      </c>
      <c r="I5139" s="116"/>
      <c r="J5139" s="116"/>
      <c r="K5139" s="116"/>
      <c r="L5139" s="116"/>
      <c r="M5139" s="116"/>
      <c r="N5139" s="116"/>
      <c r="AL5139" s="117"/>
      <c r="AN5139" s="35" t="str">
        <f t="shared" si="283"/>
        <v/>
      </c>
      <c r="AO5139" s="35" t="str">
        <f t="shared" si="284"/>
        <v>-</v>
      </c>
      <c r="AQ5139" s="25" t="str">
        <f t="shared" si="282"/>
        <v>-</v>
      </c>
      <c r="BP5139" s="61"/>
      <c r="CT5139" s="61"/>
      <c r="CU5139" s="61"/>
      <c r="CV5139" s="61"/>
      <c r="CW5139" s="61"/>
      <c r="CX5139" s="61"/>
      <c r="CY5139" s="61"/>
      <c r="CZ5139" s="61"/>
      <c r="DA5139" s="61"/>
      <c r="DB5139" s="61"/>
      <c r="DC5139" s="61"/>
      <c r="DD5139" s="61"/>
      <c r="DE5139" s="61"/>
      <c r="DF5139" s="61"/>
      <c r="DG5139" s="61"/>
      <c r="DH5139" s="61"/>
      <c r="DI5139" s="61"/>
      <c r="DJ5139" s="61"/>
      <c r="DK5139" s="61"/>
      <c r="DL5139" s="61"/>
      <c r="DM5139" s="61"/>
    </row>
    <row r="5140" spans="1:117" s="25" customFormat="1" x14ac:dyDescent="0.2">
      <c r="A5140" s="117" t="s">
        <v>921</v>
      </c>
      <c r="B5140" s="117" t="s">
        <v>683</v>
      </c>
      <c r="C5140" s="117" t="s">
        <v>158</v>
      </c>
      <c r="I5140" s="116"/>
      <c r="J5140" s="116"/>
      <c r="K5140" s="116"/>
      <c r="L5140" s="116"/>
      <c r="M5140" s="116"/>
      <c r="N5140" s="116"/>
      <c r="AL5140" s="117"/>
      <c r="AN5140" s="35" t="str">
        <f t="shared" si="283"/>
        <v/>
      </c>
      <c r="AO5140" s="35" t="str">
        <f t="shared" si="284"/>
        <v>-</v>
      </c>
      <c r="AQ5140" s="25" t="str">
        <f t="shared" si="282"/>
        <v>-</v>
      </c>
      <c r="BP5140" s="61"/>
      <c r="CT5140" s="61"/>
      <c r="CU5140" s="61"/>
      <c r="CV5140" s="61"/>
      <c r="CW5140" s="61"/>
      <c r="CX5140" s="61"/>
      <c r="CY5140" s="61"/>
      <c r="CZ5140" s="61"/>
      <c r="DA5140" s="61"/>
      <c r="DB5140" s="61"/>
      <c r="DC5140" s="61"/>
      <c r="DD5140" s="61"/>
      <c r="DE5140" s="61"/>
      <c r="DF5140" s="61"/>
      <c r="DG5140" s="61"/>
      <c r="DH5140" s="61"/>
      <c r="DI5140" s="61"/>
      <c r="DJ5140" s="61"/>
      <c r="DK5140" s="61"/>
      <c r="DL5140" s="61"/>
      <c r="DM5140" s="61"/>
    </row>
    <row r="5141" spans="1:117" s="25" customFormat="1" x14ac:dyDescent="0.2">
      <c r="A5141" s="117" t="s">
        <v>910</v>
      </c>
      <c r="B5141" s="117" t="s">
        <v>684</v>
      </c>
      <c r="C5141" s="117" t="s">
        <v>155</v>
      </c>
      <c r="I5141" s="116"/>
      <c r="J5141" s="116"/>
      <c r="K5141" s="116"/>
      <c r="L5141" s="116"/>
      <c r="M5141" s="116"/>
      <c r="N5141" s="116"/>
      <c r="AL5141" s="117"/>
      <c r="AN5141" s="35" t="str">
        <f t="shared" si="283"/>
        <v/>
      </c>
      <c r="AO5141" s="35" t="str">
        <f t="shared" si="284"/>
        <v>-</v>
      </c>
      <c r="AQ5141" s="25" t="str">
        <f t="shared" si="282"/>
        <v>-</v>
      </c>
      <c r="BP5141" s="61"/>
      <c r="CT5141" s="61"/>
      <c r="CU5141" s="61"/>
      <c r="CV5141" s="61"/>
      <c r="CW5141" s="61"/>
      <c r="CX5141" s="61"/>
      <c r="CY5141" s="61"/>
      <c r="CZ5141" s="61"/>
      <c r="DA5141" s="61"/>
      <c r="DB5141" s="61"/>
      <c r="DC5141" s="61"/>
      <c r="DD5141" s="61"/>
      <c r="DE5141" s="61"/>
      <c r="DF5141" s="61"/>
      <c r="DG5141" s="61"/>
      <c r="DH5141" s="61"/>
      <c r="DI5141" s="61"/>
      <c r="DJ5141" s="61"/>
      <c r="DK5141" s="61"/>
      <c r="DL5141" s="61"/>
      <c r="DM5141" s="61"/>
    </row>
    <row r="5142" spans="1:117" s="25" customFormat="1" x14ac:dyDescent="0.2">
      <c r="A5142" s="117" t="s">
        <v>911</v>
      </c>
      <c r="B5142" s="117" t="s">
        <v>684</v>
      </c>
      <c r="C5142" s="117" t="s">
        <v>154</v>
      </c>
      <c r="I5142" s="116"/>
      <c r="J5142" s="116"/>
      <c r="K5142" s="116"/>
      <c r="L5142" s="116"/>
      <c r="M5142" s="116"/>
      <c r="N5142" s="116"/>
      <c r="AL5142" s="117"/>
      <c r="AN5142" s="35" t="str">
        <f t="shared" si="283"/>
        <v/>
      </c>
      <c r="AO5142" s="35" t="str">
        <f t="shared" si="284"/>
        <v>-</v>
      </c>
      <c r="AQ5142" s="25" t="str">
        <f t="shared" si="282"/>
        <v>-</v>
      </c>
      <c r="BP5142" s="61"/>
      <c r="CT5142" s="61"/>
      <c r="CU5142" s="61"/>
      <c r="CV5142" s="61"/>
      <c r="CW5142" s="61"/>
      <c r="CX5142" s="61"/>
      <c r="CY5142" s="61"/>
      <c r="CZ5142" s="61"/>
      <c r="DA5142" s="61"/>
      <c r="DB5142" s="61"/>
      <c r="DC5142" s="61"/>
      <c r="DD5142" s="61"/>
      <c r="DE5142" s="61"/>
      <c r="DF5142" s="61"/>
      <c r="DG5142" s="61"/>
      <c r="DH5142" s="61"/>
      <c r="DI5142" s="61"/>
      <c r="DJ5142" s="61"/>
      <c r="DK5142" s="61"/>
      <c r="DL5142" s="61"/>
      <c r="DM5142" s="61"/>
    </row>
    <row r="5143" spans="1:117" s="25" customFormat="1" x14ac:dyDescent="0.2">
      <c r="A5143" s="117" t="s">
        <v>912</v>
      </c>
      <c r="B5143" s="117" t="s">
        <v>684</v>
      </c>
      <c r="C5143" s="117" t="s">
        <v>147</v>
      </c>
      <c r="I5143" s="116"/>
      <c r="J5143" s="116"/>
      <c r="K5143" s="116"/>
      <c r="L5143" s="116"/>
      <c r="M5143" s="116"/>
      <c r="N5143" s="116"/>
      <c r="AL5143" s="117"/>
      <c r="AN5143" s="35" t="str">
        <f t="shared" si="283"/>
        <v/>
      </c>
      <c r="AO5143" s="35" t="str">
        <f t="shared" si="284"/>
        <v>-</v>
      </c>
      <c r="AQ5143" s="25" t="str">
        <f t="shared" si="282"/>
        <v>-</v>
      </c>
      <c r="BP5143" s="61"/>
      <c r="CT5143" s="61"/>
      <c r="CU5143" s="61"/>
      <c r="CV5143" s="61"/>
      <c r="CW5143" s="61"/>
      <c r="CX5143" s="61"/>
      <c r="CY5143" s="61"/>
      <c r="CZ5143" s="61"/>
      <c r="DA5143" s="61"/>
      <c r="DB5143" s="61"/>
      <c r="DC5143" s="61"/>
      <c r="DD5143" s="61"/>
      <c r="DE5143" s="61"/>
      <c r="DF5143" s="61"/>
      <c r="DG5143" s="61"/>
      <c r="DH5143" s="61"/>
      <c r="DI5143" s="61"/>
      <c r="DJ5143" s="61"/>
      <c r="DK5143" s="61"/>
      <c r="DL5143" s="61"/>
      <c r="DM5143" s="61"/>
    </row>
    <row r="5144" spans="1:117" s="25" customFormat="1" x14ac:dyDescent="0.2">
      <c r="A5144" s="117" t="s">
        <v>913</v>
      </c>
      <c r="B5144" s="117" t="s">
        <v>684</v>
      </c>
      <c r="C5144" s="117" t="s">
        <v>152</v>
      </c>
      <c r="I5144" s="116"/>
      <c r="J5144" s="116"/>
      <c r="K5144" s="116"/>
      <c r="L5144" s="116"/>
      <c r="M5144" s="116"/>
      <c r="N5144" s="116"/>
      <c r="AL5144" s="117"/>
      <c r="AN5144" s="35" t="str">
        <f t="shared" si="283"/>
        <v/>
      </c>
      <c r="AO5144" s="35" t="str">
        <f t="shared" si="284"/>
        <v>-</v>
      </c>
      <c r="AQ5144" s="25" t="str">
        <f t="shared" si="282"/>
        <v>-</v>
      </c>
      <c r="BP5144" s="61"/>
      <c r="CT5144" s="61"/>
      <c r="CU5144" s="61"/>
      <c r="CV5144" s="61"/>
      <c r="CW5144" s="61"/>
      <c r="CX5144" s="61"/>
      <c r="CY5144" s="61"/>
      <c r="CZ5144" s="61"/>
      <c r="DA5144" s="61"/>
      <c r="DB5144" s="61"/>
      <c r="DC5144" s="61"/>
      <c r="DD5144" s="61"/>
      <c r="DE5144" s="61"/>
      <c r="DF5144" s="61"/>
      <c r="DG5144" s="61"/>
      <c r="DH5144" s="61"/>
      <c r="DI5144" s="61"/>
      <c r="DJ5144" s="61"/>
      <c r="DK5144" s="61"/>
      <c r="DL5144" s="61"/>
      <c r="DM5144" s="61"/>
    </row>
    <row r="5145" spans="1:117" s="25" customFormat="1" x14ac:dyDescent="0.2">
      <c r="A5145" s="117" t="s">
        <v>914</v>
      </c>
      <c r="B5145" s="117" t="s">
        <v>684</v>
      </c>
      <c r="C5145" s="117" t="s">
        <v>151</v>
      </c>
      <c r="I5145" s="116"/>
      <c r="J5145" s="116"/>
      <c r="K5145" s="116"/>
      <c r="L5145" s="116"/>
      <c r="M5145" s="116"/>
      <c r="N5145" s="116"/>
      <c r="AL5145" s="117"/>
      <c r="AN5145" s="35" t="str">
        <f t="shared" si="283"/>
        <v/>
      </c>
      <c r="AO5145" s="35" t="str">
        <f t="shared" si="284"/>
        <v>-</v>
      </c>
      <c r="AQ5145" s="25" t="str">
        <f t="shared" si="282"/>
        <v>-</v>
      </c>
      <c r="BP5145" s="61"/>
      <c r="CT5145" s="61"/>
      <c r="CU5145" s="61"/>
      <c r="CV5145" s="61"/>
      <c r="CW5145" s="61"/>
      <c r="CX5145" s="61"/>
      <c r="CY5145" s="61"/>
      <c r="CZ5145" s="61"/>
      <c r="DA5145" s="61"/>
      <c r="DB5145" s="61"/>
      <c r="DC5145" s="61"/>
      <c r="DD5145" s="61"/>
      <c r="DE5145" s="61"/>
      <c r="DF5145" s="61"/>
      <c r="DG5145" s="61"/>
      <c r="DH5145" s="61"/>
      <c r="DI5145" s="61"/>
      <c r="DJ5145" s="61"/>
      <c r="DK5145" s="61"/>
      <c r="DL5145" s="61"/>
      <c r="DM5145" s="61"/>
    </row>
    <row r="5146" spans="1:117" s="25" customFormat="1" x14ac:dyDescent="0.2">
      <c r="A5146" s="117" t="s">
        <v>915</v>
      </c>
      <c r="B5146" s="117" t="s">
        <v>684</v>
      </c>
      <c r="C5146" s="117" t="s">
        <v>150</v>
      </c>
      <c r="I5146" s="116"/>
      <c r="J5146" s="116"/>
      <c r="K5146" s="116"/>
      <c r="L5146" s="116"/>
      <c r="M5146" s="116"/>
      <c r="N5146" s="116"/>
      <c r="AL5146" s="117"/>
      <c r="AN5146" s="35" t="str">
        <f t="shared" si="283"/>
        <v/>
      </c>
      <c r="AO5146" s="35" t="str">
        <f t="shared" si="284"/>
        <v>-</v>
      </c>
      <c r="AQ5146" s="25" t="str">
        <f t="shared" si="282"/>
        <v>-</v>
      </c>
      <c r="BP5146" s="61"/>
      <c r="CT5146" s="61"/>
      <c r="CU5146" s="61"/>
      <c r="CV5146" s="61"/>
      <c r="CW5146" s="61"/>
      <c r="CX5146" s="61"/>
      <c r="CY5146" s="61"/>
      <c r="CZ5146" s="61"/>
      <c r="DA5146" s="61"/>
      <c r="DB5146" s="61"/>
      <c r="DC5146" s="61"/>
      <c r="DD5146" s="61"/>
      <c r="DE5146" s="61"/>
      <c r="DF5146" s="61"/>
      <c r="DG5146" s="61"/>
      <c r="DH5146" s="61"/>
      <c r="DI5146" s="61"/>
      <c r="DJ5146" s="61"/>
      <c r="DK5146" s="61"/>
      <c r="DL5146" s="61"/>
      <c r="DM5146" s="61"/>
    </row>
    <row r="5147" spans="1:117" s="25" customFormat="1" x14ac:dyDescent="0.2">
      <c r="A5147" s="117" t="s">
        <v>916</v>
      </c>
      <c r="B5147" s="117" t="s">
        <v>684</v>
      </c>
      <c r="C5147" s="117" t="s">
        <v>149</v>
      </c>
      <c r="I5147" s="116"/>
      <c r="J5147" s="116"/>
      <c r="K5147" s="116"/>
      <c r="L5147" s="116"/>
      <c r="M5147" s="116"/>
      <c r="N5147" s="116"/>
      <c r="AL5147" s="117"/>
      <c r="AN5147" s="35" t="str">
        <f t="shared" si="283"/>
        <v/>
      </c>
      <c r="AO5147" s="35" t="str">
        <f t="shared" si="284"/>
        <v>-</v>
      </c>
      <c r="AQ5147" s="25" t="str">
        <f t="shared" si="282"/>
        <v>-</v>
      </c>
      <c r="BP5147" s="61"/>
      <c r="CT5147" s="61"/>
      <c r="CU5147" s="61"/>
      <c r="CV5147" s="61"/>
      <c r="CW5147" s="61"/>
      <c r="CX5147" s="61"/>
      <c r="CY5147" s="61"/>
      <c r="CZ5147" s="61"/>
      <c r="DA5147" s="61"/>
      <c r="DB5147" s="61"/>
      <c r="DC5147" s="61"/>
      <c r="DD5147" s="61"/>
      <c r="DE5147" s="61"/>
      <c r="DF5147" s="61"/>
      <c r="DG5147" s="61"/>
      <c r="DH5147" s="61"/>
      <c r="DI5147" s="61"/>
      <c r="DJ5147" s="61"/>
      <c r="DK5147" s="61"/>
      <c r="DL5147" s="61"/>
      <c r="DM5147" s="61"/>
    </row>
    <row r="5148" spans="1:117" s="25" customFormat="1" x14ac:dyDescent="0.2">
      <c r="A5148" s="117" t="s">
        <v>917</v>
      </c>
      <c r="B5148" s="117" t="s">
        <v>684</v>
      </c>
      <c r="C5148" s="117" t="s">
        <v>148</v>
      </c>
      <c r="I5148" s="116"/>
      <c r="J5148" s="116"/>
      <c r="K5148" s="116"/>
      <c r="L5148" s="116"/>
      <c r="M5148" s="116"/>
      <c r="N5148" s="116"/>
      <c r="AL5148" s="117"/>
      <c r="AN5148" s="35" t="str">
        <f t="shared" si="283"/>
        <v/>
      </c>
      <c r="AO5148" s="35" t="str">
        <f t="shared" si="284"/>
        <v>-</v>
      </c>
      <c r="AQ5148" s="25" t="str">
        <f t="shared" si="282"/>
        <v>-</v>
      </c>
      <c r="BP5148" s="61"/>
      <c r="CT5148" s="61"/>
      <c r="CU5148" s="61"/>
      <c r="CV5148" s="61"/>
      <c r="CW5148" s="61"/>
      <c r="CX5148" s="61"/>
      <c r="CY5148" s="61"/>
      <c r="CZ5148" s="61"/>
      <c r="DA5148" s="61"/>
      <c r="DB5148" s="61"/>
      <c r="DC5148" s="61"/>
      <c r="DD5148" s="61"/>
      <c r="DE5148" s="61"/>
      <c r="DF5148" s="61"/>
      <c r="DG5148" s="61"/>
      <c r="DH5148" s="61"/>
      <c r="DI5148" s="61"/>
      <c r="DJ5148" s="61"/>
      <c r="DK5148" s="61"/>
      <c r="DL5148" s="61"/>
      <c r="DM5148" s="61"/>
    </row>
    <row r="5149" spans="1:117" s="25" customFormat="1" x14ac:dyDescent="0.2">
      <c r="A5149" s="117" t="s">
        <v>918</v>
      </c>
      <c r="B5149" s="117" t="s">
        <v>684</v>
      </c>
      <c r="C5149" s="117" t="s">
        <v>147</v>
      </c>
      <c r="I5149" s="116"/>
      <c r="J5149" s="116"/>
      <c r="K5149" s="116"/>
      <c r="L5149" s="116"/>
      <c r="M5149" s="116"/>
      <c r="N5149" s="116"/>
      <c r="AL5149" s="117"/>
      <c r="AN5149" s="35" t="str">
        <f t="shared" si="283"/>
        <v/>
      </c>
      <c r="AO5149" s="35" t="str">
        <f t="shared" si="284"/>
        <v>-</v>
      </c>
      <c r="AQ5149" s="25" t="str">
        <f t="shared" si="282"/>
        <v>-</v>
      </c>
      <c r="BP5149" s="61"/>
      <c r="CT5149" s="61"/>
      <c r="CU5149" s="61"/>
      <c r="CV5149" s="61"/>
      <c r="CW5149" s="61"/>
      <c r="CX5149" s="61"/>
      <c r="CY5149" s="61"/>
      <c r="CZ5149" s="61"/>
      <c r="DA5149" s="61"/>
      <c r="DB5149" s="61"/>
      <c r="DC5149" s="61"/>
      <c r="DD5149" s="61"/>
      <c r="DE5149" s="61"/>
      <c r="DF5149" s="61"/>
      <c r="DG5149" s="61"/>
      <c r="DH5149" s="61"/>
      <c r="DI5149" s="61"/>
      <c r="DJ5149" s="61"/>
      <c r="DK5149" s="61"/>
      <c r="DL5149" s="61"/>
      <c r="DM5149" s="61"/>
    </row>
    <row r="5150" spans="1:117" s="25" customFormat="1" x14ac:dyDescent="0.2">
      <c r="A5150" s="117" t="s">
        <v>919</v>
      </c>
      <c r="B5150" s="117" t="s">
        <v>684</v>
      </c>
      <c r="C5150" s="117" t="s">
        <v>158</v>
      </c>
      <c r="I5150" s="116"/>
      <c r="J5150" s="116"/>
      <c r="K5150" s="116"/>
      <c r="L5150" s="116"/>
      <c r="M5150" s="116"/>
      <c r="N5150" s="116"/>
      <c r="AL5150" s="117"/>
      <c r="AN5150" s="35" t="str">
        <f t="shared" si="283"/>
        <v/>
      </c>
      <c r="AO5150" s="35" t="str">
        <f t="shared" si="284"/>
        <v>-</v>
      </c>
      <c r="AQ5150" s="25" t="str">
        <f t="shared" si="282"/>
        <v>-</v>
      </c>
      <c r="BP5150" s="61"/>
      <c r="CT5150" s="61"/>
      <c r="CU5150" s="61"/>
      <c r="CV5150" s="61"/>
      <c r="CW5150" s="61"/>
      <c r="CX5150" s="61"/>
      <c r="CY5150" s="61"/>
      <c r="CZ5150" s="61"/>
      <c r="DA5150" s="61"/>
      <c r="DB5150" s="61"/>
      <c r="DC5150" s="61"/>
      <c r="DD5150" s="61"/>
      <c r="DE5150" s="61"/>
      <c r="DF5150" s="61"/>
      <c r="DG5150" s="61"/>
      <c r="DH5150" s="61"/>
      <c r="DI5150" s="61"/>
      <c r="DJ5150" s="61"/>
      <c r="DK5150" s="61"/>
      <c r="DL5150" s="61"/>
      <c r="DM5150" s="61"/>
    </row>
    <row r="5151" spans="1:117" s="25" customFormat="1" x14ac:dyDescent="0.2">
      <c r="A5151" s="117" t="s">
        <v>920</v>
      </c>
      <c r="B5151" s="117" t="s">
        <v>684</v>
      </c>
      <c r="C5151" s="117" t="s">
        <v>157</v>
      </c>
      <c r="I5151" s="116"/>
      <c r="J5151" s="116"/>
      <c r="K5151" s="116"/>
      <c r="L5151" s="116"/>
      <c r="M5151" s="116"/>
      <c r="N5151" s="116"/>
      <c r="AL5151" s="117"/>
      <c r="AN5151" s="35" t="str">
        <f t="shared" si="283"/>
        <v/>
      </c>
      <c r="AO5151" s="35" t="str">
        <f t="shared" si="284"/>
        <v>-</v>
      </c>
      <c r="AQ5151" s="25" t="str">
        <f t="shared" si="282"/>
        <v>-</v>
      </c>
      <c r="BP5151" s="61"/>
      <c r="CT5151" s="61"/>
      <c r="CU5151" s="61"/>
      <c r="CV5151" s="61"/>
      <c r="CW5151" s="61"/>
      <c r="CX5151" s="61"/>
      <c r="CY5151" s="61"/>
      <c r="CZ5151" s="61"/>
      <c r="DA5151" s="61"/>
      <c r="DB5151" s="61"/>
      <c r="DC5151" s="61"/>
      <c r="DD5151" s="61"/>
      <c r="DE5151" s="61"/>
      <c r="DF5151" s="61"/>
      <c r="DG5151" s="61"/>
      <c r="DH5151" s="61"/>
      <c r="DI5151" s="61"/>
      <c r="DJ5151" s="61"/>
      <c r="DK5151" s="61"/>
      <c r="DL5151" s="61"/>
      <c r="DM5151" s="61"/>
    </row>
    <row r="5152" spans="1:117" s="25" customFormat="1" x14ac:dyDescent="0.2">
      <c r="A5152" s="117" t="s">
        <v>921</v>
      </c>
      <c r="B5152" s="117" t="s">
        <v>684</v>
      </c>
      <c r="C5152" s="117" t="s">
        <v>156</v>
      </c>
      <c r="I5152" s="116"/>
      <c r="J5152" s="116"/>
      <c r="K5152" s="116"/>
      <c r="L5152" s="116"/>
      <c r="M5152" s="116"/>
      <c r="N5152" s="116"/>
      <c r="AL5152" s="117"/>
      <c r="AN5152" s="35" t="str">
        <f t="shared" si="283"/>
        <v/>
      </c>
      <c r="AO5152" s="35" t="str">
        <f t="shared" si="284"/>
        <v>-</v>
      </c>
      <c r="AQ5152" s="25" t="str">
        <f t="shared" si="282"/>
        <v>-</v>
      </c>
      <c r="BP5152" s="61"/>
      <c r="CT5152" s="61"/>
      <c r="CU5152" s="61"/>
      <c r="CV5152" s="61"/>
      <c r="CW5152" s="61"/>
      <c r="CX5152" s="61"/>
      <c r="CY5152" s="61"/>
      <c r="CZ5152" s="61"/>
      <c r="DA5152" s="61"/>
      <c r="DB5152" s="61"/>
      <c r="DC5152" s="61"/>
      <c r="DD5152" s="61"/>
      <c r="DE5152" s="61"/>
      <c r="DF5152" s="61"/>
      <c r="DG5152" s="61"/>
      <c r="DH5152" s="61"/>
      <c r="DI5152" s="61"/>
      <c r="DJ5152" s="61"/>
      <c r="DK5152" s="61"/>
      <c r="DL5152" s="61"/>
      <c r="DM5152" s="61"/>
    </row>
    <row r="5153" spans="1:117" s="25" customFormat="1" x14ac:dyDescent="0.2">
      <c r="A5153" s="117" t="s">
        <v>922</v>
      </c>
      <c r="B5153" s="117" t="s">
        <v>683</v>
      </c>
      <c r="C5153" s="117" t="s">
        <v>148</v>
      </c>
      <c r="I5153" s="116"/>
      <c r="J5153" s="116"/>
      <c r="K5153" s="116"/>
      <c r="L5153" s="116"/>
      <c r="M5153" s="116"/>
      <c r="N5153" s="116"/>
      <c r="AL5153" s="117"/>
      <c r="AN5153" s="35" t="str">
        <f t="shared" si="283"/>
        <v/>
      </c>
      <c r="AO5153" s="35" t="str">
        <f t="shared" si="284"/>
        <v>-</v>
      </c>
      <c r="AQ5153" s="25" t="str">
        <f t="shared" si="282"/>
        <v>-</v>
      </c>
      <c r="BP5153" s="61"/>
      <c r="CT5153" s="61"/>
      <c r="CU5153" s="61"/>
      <c r="CV5153" s="61"/>
      <c r="CW5153" s="61"/>
      <c r="CX5153" s="61"/>
      <c r="CY5153" s="61"/>
      <c r="CZ5153" s="61"/>
      <c r="DA5153" s="61"/>
      <c r="DB5153" s="61"/>
      <c r="DC5153" s="61"/>
      <c r="DD5153" s="61"/>
      <c r="DE5153" s="61"/>
      <c r="DF5153" s="61"/>
      <c r="DG5153" s="61"/>
      <c r="DH5153" s="61"/>
      <c r="DI5153" s="61"/>
      <c r="DJ5153" s="61"/>
      <c r="DK5153" s="61"/>
      <c r="DL5153" s="61"/>
      <c r="DM5153" s="61"/>
    </row>
    <row r="5154" spans="1:117" s="25" customFormat="1" x14ac:dyDescent="0.2">
      <c r="A5154" s="117" t="s">
        <v>923</v>
      </c>
      <c r="B5154" s="117" t="s">
        <v>683</v>
      </c>
      <c r="C5154" s="117" t="s">
        <v>149</v>
      </c>
      <c r="I5154" s="116"/>
      <c r="J5154" s="116"/>
      <c r="K5154" s="116"/>
      <c r="L5154" s="116"/>
      <c r="M5154" s="116"/>
      <c r="N5154" s="116"/>
      <c r="AL5154" s="117"/>
      <c r="AN5154" s="35" t="str">
        <f t="shared" si="283"/>
        <v/>
      </c>
      <c r="AO5154" s="35" t="str">
        <f t="shared" si="284"/>
        <v>-</v>
      </c>
      <c r="AQ5154" s="25" t="str">
        <f t="shared" si="282"/>
        <v>-</v>
      </c>
      <c r="BP5154" s="61"/>
      <c r="CT5154" s="61"/>
      <c r="CU5154" s="61"/>
      <c r="CV5154" s="61"/>
      <c r="CW5154" s="61"/>
      <c r="CX5154" s="61"/>
      <c r="CY5154" s="61"/>
      <c r="CZ5154" s="61"/>
      <c r="DA5154" s="61"/>
      <c r="DB5154" s="61"/>
      <c r="DC5154" s="61"/>
      <c r="DD5154" s="61"/>
      <c r="DE5154" s="61"/>
      <c r="DF5154" s="61"/>
      <c r="DG5154" s="61"/>
      <c r="DH5154" s="61"/>
      <c r="DI5154" s="61"/>
      <c r="DJ5154" s="61"/>
      <c r="DK5154" s="61"/>
      <c r="DL5154" s="61"/>
      <c r="DM5154" s="61"/>
    </row>
    <row r="5155" spans="1:117" s="25" customFormat="1" x14ac:dyDescent="0.2">
      <c r="A5155" s="117" t="s">
        <v>924</v>
      </c>
      <c r="B5155" s="117" t="s">
        <v>683</v>
      </c>
      <c r="C5155" s="117" t="s">
        <v>150</v>
      </c>
      <c r="I5155" s="116"/>
      <c r="J5155" s="116"/>
      <c r="K5155" s="116"/>
      <c r="L5155" s="116"/>
      <c r="M5155" s="116"/>
      <c r="N5155" s="116"/>
      <c r="AL5155" s="117"/>
      <c r="AN5155" s="35" t="str">
        <f t="shared" si="283"/>
        <v/>
      </c>
      <c r="AO5155" s="35" t="str">
        <f t="shared" si="284"/>
        <v>-</v>
      </c>
      <c r="AQ5155" s="25" t="str">
        <f t="shared" si="282"/>
        <v>-</v>
      </c>
      <c r="BP5155" s="61"/>
      <c r="CT5155" s="61"/>
      <c r="CU5155" s="61"/>
      <c r="CV5155" s="61"/>
      <c r="CW5155" s="61"/>
      <c r="CX5155" s="61"/>
      <c r="CY5155" s="61"/>
      <c r="CZ5155" s="61"/>
      <c r="DA5155" s="61"/>
      <c r="DB5155" s="61"/>
      <c r="DC5155" s="61"/>
      <c r="DD5155" s="61"/>
      <c r="DE5155" s="61"/>
      <c r="DF5155" s="61"/>
      <c r="DG5155" s="61"/>
      <c r="DH5155" s="61"/>
      <c r="DI5155" s="61"/>
      <c r="DJ5155" s="61"/>
      <c r="DK5155" s="61"/>
      <c r="DL5155" s="61"/>
      <c r="DM5155" s="61"/>
    </row>
    <row r="5156" spans="1:117" s="25" customFormat="1" x14ac:dyDescent="0.2">
      <c r="A5156" s="117" t="s">
        <v>925</v>
      </c>
      <c r="B5156" s="117" t="s">
        <v>683</v>
      </c>
      <c r="C5156" s="117" t="s">
        <v>151</v>
      </c>
      <c r="I5156" s="116"/>
      <c r="J5156" s="116"/>
      <c r="K5156" s="116"/>
      <c r="L5156" s="116"/>
      <c r="M5156" s="116"/>
      <c r="N5156" s="116"/>
      <c r="AL5156" s="117"/>
      <c r="AN5156" s="35" t="str">
        <f t="shared" si="283"/>
        <v/>
      </c>
      <c r="AO5156" s="35" t="str">
        <f t="shared" si="284"/>
        <v>-</v>
      </c>
      <c r="AQ5156" s="25" t="str">
        <f t="shared" si="282"/>
        <v>-</v>
      </c>
      <c r="BP5156" s="61"/>
      <c r="CT5156" s="61"/>
      <c r="CU5156" s="61"/>
      <c r="CV5156" s="61"/>
      <c r="CW5156" s="61"/>
      <c r="CX5156" s="61"/>
      <c r="CY5156" s="61"/>
      <c r="CZ5156" s="61"/>
      <c r="DA5156" s="61"/>
      <c r="DB5156" s="61"/>
      <c r="DC5156" s="61"/>
      <c r="DD5156" s="61"/>
      <c r="DE5156" s="61"/>
      <c r="DF5156" s="61"/>
      <c r="DG5156" s="61"/>
      <c r="DH5156" s="61"/>
      <c r="DI5156" s="61"/>
      <c r="DJ5156" s="61"/>
      <c r="DK5156" s="61"/>
      <c r="DL5156" s="61"/>
      <c r="DM5156" s="61"/>
    </row>
    <row r="5157" spans="1:117" s="25" customFormat="1" x14ac:dyDescent="0.2">
      <c r="A5157" s="117" t="s">
        <v>926</v>
      </c>
      <c r="B5157" s="117" t="s">
        <v>683</v>
      </c>
      <c r="C5157" s="117" t="s">
        <v>152</v>
      </c>
      <c r="I5157" s="116"/>
      <c r="J5157" s="116"/>
      <c r="K5157" s="116"/>
      <c r="L5157" s="116"/>
      <c r="M5157" s="116"/>
      <c r="N5157" s="116"/>
      <c r="AL5157" s="117"/>
      <c r="AN5157" s="35" t="str">
        <f t="shared" si="283"/>
        <v/>
      </c>
      <c r="AO5157" s="35" t="str">
        <f t="shared" si="284"/>
        <v>-</v>
      </c>
      <c r="AQ5157" s="25" t="str">
        <f t="shared" ref="AQ5157:AQ5220" si="285">CONCATENATE(TRIM(LEFT(AP5157,LEN(AP5157)-LEN(RIGHT(AP5157)))),"-",RIGHT(AP5157))</f>
        <v>-</v>
      </c>
      <c r="BP5157" s="61"/>
      <c r="CT5157" s="61"/>
      <c r="CU5157" s="61"/>
      <c r="CV5157" s="61"/>
      <c r="CW5157" s="61"/>
      <c r="CX5157" s="61"/>
      <c r="CY5157" s="61"/>
      <c r="CZ5157" s="61"/>
      <c r="DA5157" s="61"/>
      <c r="DB5157" s="61"/>
      <c r="DC5157" s="61"/>
      <c r="DD5157" s="61"/>
      <c r="DE5157" s="61"/>
      <c r="DF5157" s="61"/>
      <c r="DG5157" s="61"/>
      <c r="DH5157" s="61"/>
      <c r="DI5157" s="61"/>
      <c r="DJ5157" s="61"/>
      <c r="DK5157" s="61"/>
      <c r="DL5157" s="61"/>
      <c r="DM5157" s="61"/>
    </row>
    <row r="5158" spans="1:117" s="25" customFormat="1" x14ac:dyDescent="0.2">
      <c r="A5158" s="117" t="s">
        <v>927</v>
      </c>
      <c r="B5158" s="117" t="s">
        <v>683</v>
      </c>
      <c r="C5158" s="117" t="s">
        <v>153</v>
      </c>
      <c r="I5158" s="116"/>
      <c r="J5158" s="116"/>
      <c r="K5158" s="116"/>
      <c r="L5158" s="116"/>
      <c r="M5158" s="116"/>
      <c r="N5158" s="116"/>
      <c r="AL5158" s="117"/>
      <c r="AN5158" s="35" t="str">
        <f t="shared" si="283"/>
        <v/>
      </c>
      <c r="AO5158" s="35" t="str">
        <f t="shared" si="284"/>
        <v>-</v>
      </c>
      <c r="AQ5158" s="25" t="str">
        <f t="shared" si="285"/>
        <v>-</v>
      </c>
      <c r="BP5158" s="61"/>
      <c r="CT5158" s="61"/>
      <c r="CU5158" s="61"/>
      <c r="CV5158" s="61"/>
      <c r="CW5158" s="61"/>
      <c r="CX5158" s="61"/>
      <c r="CY5158" s="61"/>
      <c r="CZ5158" s="61"/>
      <c r="DA5158" s="61"/>
      <c r="DB5158" s="61"/>
      <c r="DC5158" s="61"/>
      <c r="DD5158" s="61"/>
      <c r="DE5158" s="61"/>
      <c r="DF5158" s="61"/>
      <c r="DG5158" s="61"/>
      <c r="DH5158" s="61"/>
      <c r="DI5158" s="61"/>
      <c r="DJ5158" s="61"/>
      <c r="DK5158" s="61"/>
      <c r="DL5158" s="61"/>
      <c r="DM5158" s="61"/>
    </row>
    <row r="5159" spans="1:117" s="25" customFormat="1" x14ac:dyDescent="0.2">
      <c r="A5159" s="117" t="s">
        <v>928</v>
      </c>
      <c r="B5159" s="117" t="s">
        <v>683</v>
      </c>
      <c r="C5159" s="117" t="s">
        <v>154</v>
      </c>
      <c r="I5159" s="116"/>
      <c r="J5159" s="116"/>
      <c r="K5159" s="116"/>
      <c r="L5159" s="116"/>
      <c r="M5159" s="116"/>
      <c r="N5159" s="116"/>
      <c r="AL5159" s="117"/>
      <c r="AN5159" s="35" t="str">
        <f t="shared" si="283"/>
        <v/>
      </c>
      <c r="AO5159" s="35" t="str">
        <f t="shared" si="284"/>
        <v>-</v>
      </c>
      <c r="AQ5159" s="25" t="str">
        <f t="shared" si="285"/>
        <v>-</v>
      </c>
      <c r="BP5159" s="61"/>
      <c r="CT5159" s="61"/>
      <c r="CU5159" s="61"/>
      <c r="CV5159" s="61"/>
      <c r="CW5159" s="61"/>
      <c r="CX5159" s="61"/>
      <c r="CY5159" s="61"/>
      <c r="CZ5159" s="61"/>
      <c r="DA5159" s="61"/>
      <c r="DB5159" s="61"/>
      <c r="DC5159" s="61"/>
      <c r="DD5159" s="61"/>
      <c r="DE5159" s="61"/>
      <c r="DF5159" s="61"/>
      <c r="DG5159" s="61"/>
      <c r="DH5159" s="61"/>
      <c r="DI5159" s="61"/>
      <c r="DJ5159" s="61"/>
      <c r="DK5159" s="61"/>
      <c r="DL5159" s="61"/>
      <c r="DM5159" s="61"/>
    </row>
    <row r="5160" spans="1:117" s="25" customFormat="1" x14ac:dyDescent="0.2">
      <c r="A5160" s="117" t="s">
        <v>929</v>
      </c>
      <c r="B5160" s="117" t="s">
        <v>683</v>
      </c>
      <c r="C5160" s="117" t="s">
        <v>155</v>
      </c>
      <c r="I5160" s="116"/>
      <c r="J5160" s="116"/>
      <c r="K5160" s="116"/>
      <c r="L5160" s="116"/>
      <c r="M5160" s="116"/>
      <c r="N5160" s="116"/>
      <c r="AL5160" s="117"/>
      <c r="AN5160" s="35" t="str">
        <f t="shared" si="283"/>
        <v/>
      </c>
      <c r="AO5160" s="35" t="str">
        <f t="shared" si="284"/>
        <v>-</v>
      </c>
      <c r="AQ5160" s="25" t="str">
        <f t="shared" si="285"/>
        <v>-</v>
      </c>
      <c r="BP5160" s="61"/>
      <c r="CT5160" s="61"/>
      <c r="CU5160" s="61"/>
      <c r="CV5160" s="61"/>
      <c r="CW5160" s="61"/>
      <c r="CX5160" s="61"/>
      <c r="CY5160" s="61"/>
      <c r="CZ5160" s="61"/>
      <c r="DA5160" s="61"/>
      <c r="DB5160" s="61"/>
      <c r="DC5160" s="61"/>
      <c r="DD5160" s="61"/>
      <c r="DE5160" s="61"/>
      <c r="DF5160" s="61"/>
      <c r="DG5160" s="61"/>
      <c r="DH5160" s="61"/>
      <c r="DI5160" s="61"/>
      <c r="DJ5160" s="61"/>
      <c r="DK5160" s="61"/>
      <c r="DL5160" s="61"/>
      <c r="DM5160" s="61"/>
    </row>
    <row r="5161" spans="1:117" s="25" customFormat="1" x14ac:dyDescent="0.2">
      <c r="A5161" s="117" t="s">
        <v>930</v>
      </c>
      <c r="B5161" s="117" t="s">
        <v>683</v>
      </c>
      <c r="C5161" s="117" t="s">
        <v>156</v>
      </c>
      <c r="I5161" s="116"/>
      <c r="J5161" s="116"/>
      <c r="K5161" s="116"/>
      <c r="L5161" s="116"/>
      <c r="M5161" s="116"/>
      <c r="N5161" s="116"/>
      <c r="AL5161" s="117"/>
      <c r="AN5161" s="35" t="str">
        <f t="shared" si="283"/>
        <v/>
      </c>
      <c r="AO5161" s="35" t="str">
        <f t="shared" si="284"/>
        <v>-</v>
      </c>
      <c r="AQ5161" s="25" t="str">
        <f t="shared" si="285"/>
        <v>-</v>
      </c>
      <c r="BP5161" s="61"/>
      <c r="CT5161" s="61"/>
      <c r="CU5161" s="61"/>
      <c r="CV5161" s="61"/>
      <c r="CW5161" s="61"/>
      <c r="CX5161" s="61"/>
      <c r="CY5161" s="61"/>
      <c r="CZ5161" s="61"/>
      <c r="DA5161" s="61"/>
      <c r="DB5161" s="61"/>
      <c r="DC5161" s="61"/>
      <c r="DD5161" s="61"/>
      <c r="DE5161" s="61"/>
      <c r="DF5161" s="61"/>
      <c r="DG5161" s="61"/>
      <c r="DH5161" s="61"/>
      <c r="DI5161" s="61"/>
      <c r="DJ5161" s="61"/>
      <c r="DK5161" s="61"/>
      <c r="DL5161" s="61"/>
      <c r="DM5161" s="61"/>
    </row>
    <row r="5162" spans="1:117" s="25" customFormat="1" x14ac:dyDescent="0.2">
      <c r="A5162" s="117" t="s">
        <v>931</v>
      </c>
      <c r="B5162" s="117" t="s">
        <v>683</v>
      </c>
      <c r="C5162" s="117" t="s">
        <v>157</v>
      </c>
      <c r="I5162" s="116"/>
      <c r="J5162" s="116"/>
      <c r="K5162" s="116"/>
      <c r="L5162" s="116"/>
      <c r="M5162" s="116"/>
      <c r="N5162" s="116"/>
      <c r="AL5162" s="117"/>
      <c r="AN5162" s="35" t="str">
        <f t="shared" si="283"/>
        <v/>
      </c>
      <c r="AO5162" s="35" t="str">
        <f t="shared" si="284"/>
        <v>-</v>
      </c>
      <c r="AQ5162" s="25" t="str">
        <f t="shared" si="285"/>
        <v>-</v>
      </c>
      <c r="BP5162" s="61"/>
      <c r="CT5162" s="61"/>
      <c r="CU5162" s="61"/>
      <c r="CV5162" s="61"/>
      <c r="CW5162" s="61"/>
      <c r="CX5162" s="61"/>
      <c r="CY5162" s="61"/>
      <c r="CZ5162" s="61"/>
      <c r="DA5162" s="61"/>
      <c r="DB5162" s="61"/>
      <c r="DC5162" s="61"/>
      <c r="DD5162" s="61"/>
      <c r="DE5162" s="61"/>
      <c r="DF5162" s="61"/>
      <c r="DG5162" s="61"/>
      <c r="DH5162" s="61"/>
      <c r="DI5162" s="61"/>
      <c r="DJ5162" s="61"/>
      <c r="DK5162" s="61"/>
      <c r="DL5162" s="61"/>
      <c r="DM5162" s="61"/>
    </row>
    <row r="5163" spans="1:117" s="25" customFormat="1" x14ac:dyDescent="0.2">
      <c r="A5163" s="117" t="s">
        <v>932</v>
      </c>
      <c r="B5163" s="117" t="s">
        <v>683</v>
      </c>
      <c r="C5163" s="117" t="s">
        <v>158</v>
      </c>
      <c r="I5163" s="116"/>
      <c r="J5163" s="116"/>
      <c r="K5163" s="116"/>
      <c r="L5163" s="116"/>
      <c r="M5163" s="116"/>
      <c r="N5163" s="116"/>
      <c r="AL5163" s="117"/>
      <c r="AN5163" s="35" t="str">
        <f t="shared" si="283"/>
        <v/>
      </c>
      <c r="AO5163" s="35" t="str">
        <f t="shared" si="284"/>
        <v>-</v>
      </c>
      <c r="AQ5163" s="25" t="str">
        <f t="shared" si="285"/>
        <v>-</v>
      </c>
      <c r="BP5163" s="61"/>
      <c r="CT5163" s="61"/>
      <c r="CU5163" s="61"/>
      <c r="CV5163" s="61"/>
      <c r="CW5163" s="61"/>
      <c r="CX5163" s="61"/>
      <c r="CY5163" s="61"/>
      <c r="CZ5163" s="61"/>
      <c r="DA5163" s="61"/>
      <c r="DB5163" s="61"/>
      <c r="DC5163" s="61"/>
      <c r="DD5163" s="61"/>
      <c r="DE5163" s="61"/>
      <c r="DF5163" s="61"/>
      <c r="DG5163" s="61"/>
      <c r="DH5163" s="61"/>
      <c r="DI5163" s="61"/>
      <c r="DJ5163" s="61"/>
      <c r="DK5163" s="61"/>
      <c r="DL5163" s="61"/>
      <c r="DM5163" s="61"/>
    </row>
    <row r="5164" spans="1:117" s="25" customFormat="1" x14ac:dyDescent="0.2">
      <c r="A5164" s="117" t="s">
        <v>933</v>
      </c>
      <c r="B5164" s="117" t="s">
        <v>683</v>
      </c>
      <c r="C5164" s="117" t="s">
        <v>147</v>
      </c>
      <c r="I5164" s="116"/>
      <c r="J5164" s="116"/>
      <c r="K5164" s="116"/>
      <c r="L5164" s="116"/>
      <c r="M5164" s="116"/>
      <c r="N5164" s="116"/>
      <c r="AL5164" s="117"/>
      <c r="AN5164" s="35" t="str">
        <f t="shared" si="283"/>
        <v/>
      </c>
      <c r="AO5164" s="35" t="str">
        <f t="shared" si="284"/>
        <v>-</v>
      </c>
      <c r="AQ5164" s="25" t="str">
        <f t="shared" si="285"/>
        <v>-</v>
      </c>
      <c r="BP5164" s="61"/>
      <c r="CT5164" s="61"/>
      <c r="CU5164" s="61"/>
      <c r="CV5164" s="61"/>
      <c r="CW5164" s="61"/>
      <c r="CX5164" s="61"/>
      <c r="CY5164" s="61"/>
      <c r="CZ5164" s="61"/>
      <c r="DA5164" s="61"/>
      <c r="DB5164" s="61"/>
      <c r="DC5164" s="61"/>
      <c r="DD5164" s="61"/>
      <c r="DE5164" s="61"/>
      <c r="DF5164" s="61"/>
      <c r="DG5164" s="61"/>
      <c r="DH5164" s="61"/>
      <c r="DI5164" s="61"/>
      <c r="DJ5164" s="61"/>
      <c r="DK5164" s="61"/>
      <c r="DL5164" s="61"/>
      <c r="DM5164" s="61"/>
    </row>
    <row r="5165" spans="1:117" s="25" customFormat="1" x14ac:dyDescent="0.2">
      <c r="A5165" s="117" t="s">
        <v>922</v>
      </c>
      <c r="B5165" s="117" t="s">
        <v>684</v>
      </c>
      <c r="C5165" s="117" t="s">
        <v>155</v>
      </c>
      <c r="I5165" s="116"/>
      <c r="J5165" s="116"/>
      <c r="K5165" s="116"/>
      <c r="L5165" s="116"/>
      <c r="M5165" s="116"/>
      <c r="N5165" s="116"/>
      <c r="AL5165" s="117"/>
      <c r="AN5165" s="35" t="str">
        <f t="shared" si="283"/>
        <v/>
      </c>
      <c r="AO5165" s="35" t="str">
        <f t="shared" si="284"/>
        <v>-</v>
      </c>
      <c r="AQ5165" s="25" t="str">
        <f t="shared" si="285"/>
        <v>-</v>
      </c>
      <c r="BP5165" s="61"/>
      <c r="CT5165" s="61"/>
      <c r="CU5165" s="61"/>
      <c r="CV5165" s="61"/>
      <c r="CW5165" s="61"/>
      <c r="CX5165" s="61"/>
      <c r="CY5165" s="61"/>
      <c r="CZ5165" s="61"/>
      <c r="DA5165" s="61"/>
      <c r="DB5165" s="61"/>
      <c r="DC5165" s="61"/>
      <c r="DD5165" s="61"/>
      <c r="DE5165" s="61"/>
      <c r="DF5165" s="61"/>
      <c r="DG5165" s="61"/>
      <c r="DH5165" s="61"/>
      <c r="DI5165" s="61"/>
      <c r="DJ5165" s="61"/>
      <c r="DK5165" s="61"/>
      <c r="DL5165" s="61"/>
      <c r="DM5165" s="61"/>
    </row>
    <row r="5166" spans="1:117" s="25" customFormat="1" x14ac:dyDescent="0.2">
      <c r="A5166" s="117" t="s">
        <v>923</v>
      </c>
      <c r="B5166" s="117" t="s">
        <v>684</v>
      </c>
      <c r="C5166" s="117" t="s">
        <v>154</v>
      </c>
      <c r="I5166" s="116"/>
      <c r="J5166" s="116"/>
      <c r="K5166" s="116"/>
      <c r="L5166" s="116"/>
      <c r="M5166" s="116"/>
      <c r="N5166" s="116"/>
      <c r="AL5166" s="117"/>
      <c r="AN5166" s="35" t="str">
        <f t="shared" si="283"/>
        <v/>
      </c>
      <c r="AO5166" s="35" t="str">
        <f t="shared" si="284"/>
        <v>-</v>
      </c>
      <c r="AQ5166" s="25" t="str">
        <f t="shared" si="285"/>
        <v>-</v>
      </c>
      <c r="BP5166" s="61"/>
      <c r="CT5166" s="61"/>
      <c r="CU5166" s="61"/>
      <c r="CV5166" s="61"/>
      <c r="CW5166" s="61"/>
      <c r="CX5166" s="61"/>
      <c r="CY5166" s="61"/>
      <c r="CZ5166" s="61"/>
      <c r="DA5166" s="61"/>
      <c r="DB5166" s="61"/>
      <c r="DC5166" s="61"/>
      <c r="DD5166" s="61"/>
      <c r="DE5166" s="61"/>
      <c r="DF5166" s="61"/>
      <c r="DG5166" s="61"/>
      <c r="DH5166" s="61"/>
      <c r="DI5166" s="61"/>
      <c r="DJ5166" s="61"/>
      <c r="DK5166" s="61"/>
      <c r="DL5166" s="61"/>
      <c r="DM5166" s="61"/>
    </row>
    <row r="5167" spans="1:117" s="25" customFormat="1" x14ac:dyDescent="0.2">
      <c r="A5167" s="117" t="s">
        <v>924</v>
      </c>
      <c r="B5167" s="117" t="s">
        <v>684</v>
      </c>
      <c r="C5167" s="117" t="s">
        <v>153</v>
      </c>
      <c r="I5167" s="116"/>
      <c r="J5167" s="116"/>
      <c r="K5167" s="116"/>
      <c r="L5167" s="116"/>
      <c r="M5167" s="116"/>
      <c r="N5167" s="116"/>
      <c r="AL5167" s="117"/>
      <c r="AN5167" s="35" t="str">
        <f t="shared" si="283"/>
        <v/>
      </c>
      <c r="AO5167" s="35" t="str">
        <f t="shared" si="284"/>
        <v>-</v>
      </c>
      <c r="AQ5167" s="25" t="str">
        <f t="shared" si="285"/>
        <v>-</v>
      </c>
      <c r="BP5167" s="61"/>
      <c r="CT5167" s="61"/>
      <c r="CU5167" s="61"/>
      <c r="CV5167" s="61"/>
      <c r="CW5167" s="61"/>
      <c r="CX5167" s="61"/>
      <c r="CY5167" s="61"/>
      <c r="CZ5167" s="61"/>
      <c r="DA5167" s="61"/>
      <c r="DB5167" s="61"/>
      <c r="DC5167" s="61"/>
      <c r="DD5167" s="61"/>
      <c r="DE5167" s="61"/>
      <c r="DF5167" s="61"/>
      <c r="DG5167" s="61"/>
      <c r="DH5167" s="61"/>
      <c r="DI5167" s="61"/>
      <c r="DJ5167" s="61"/>
      <c r="DK5167" s="61"/>
      <c r="DL5167" s="61"/>
      <c r="DM5167" s="61"/>
    </row>
    <row r="5168" spans="1:117" s="25" customFormat="1" x14ac:dyDescent="0.2">
      <c r="A5168" s="117" t="s">
        <v>925</v>
      </c>
      <c r="B5168" s="117" t="s">
        <v>684</v>
      </c>
      <c r="C5168" s="117" t="s">
        <v>152</v>
      </c>
      <c r="I5168" s="116"/>
      <c r="J5168" s="116"/>
      <c r="K5168" s="116"/>
      <c r="L5168" s="116"/>
      <c r="M5168" s="116"/>
      <c r="N5168" s="116"/>
      <c r="AL5168" s="117"/>
      <c r="AN5168" s="35" t="str">
        <f t="shared" si="283"/>
        <v/>
      </c>
      <c r="AO5168" s="35" t="str">
        <f t="shared" si="284"/>
        <v>-</v>
      </c>
      <c r="AQ5168" s="25" t="str">
        <f t="shared" si="285"/>
        <v>-</v>
      </c>
      <c r="BP5168" s="61"/>
      <c r="CT5168" s="61"/>
      <c r="CU5168" s="61"/>
      <c r="CV5168" s="61"/>
      <c r="CW5168" s="61"/>
      <c r="CX5168" s="61"/>
      <c r="CY5168" s="61"/>
      <c r="CZ5168" s="61"/>
      <c r="DA5168" s="61"/>
      <c r="DB5168" s="61"/>
      <c r="DC5168" s="61"/>
      <c r="DD5168" s="61"/>
      <c r="DE5168" s="61"/>
      <c r="DF5168" s="61"/>
      <c r="DG5168" s="61"/>
      <c r="DH5168" s="61"/>
      <c r="DI5168" s="61"/>
      <c r="DJ5168" s="61"/>
      <c r="DK5168" s="61"/>
      <c r="DL5168" s="61"/>
      <c r="DM5168" s="61"/>
    </row>
    <row r="5169" spans="1:117" s="25" customFormat="1" x14ac:dyDescent="0.2">
      <c r="A5169" s="117" t="s">
        <v>926</v>
      </c>
      <c r="B5169" s="117" t="s">
        <v>684</v>
      </c>
      <c r="C5169" s="117" t="s">
        <v>151</v>
      </c>
      <c r="I5169" s="116"/>
      <c r="J5169" s="116"/>
      <c r="K5169" s="116"/>
      <c r="L5169" s="116"/>
      <c r="M5169" s="116"/>
      <c r="N5169" s="116"/>
      <c r="AL5169" s="117"/>
      <c r="AN5169" s="35" t="str">
        <f t="shared" si="283"/>
        <v/>
      </c>
      <c r="AO5169" s="35" t="str">
        <f t="shared" si="284"/>
        <v>-</v>
      </c>
      <c r="AQ5169" s="25" t="str">
        <f t="shared" si="285"/>
        <v>-</v>
      </c>
      <c r="BP5169" s="61"/>
      <c r="CT5169" s="61"/>
      <c r="CU5169" s="61"/>
      <c r="CV5169" s="61"/>
      <c r="CW5169" s="61"/>
      <c r="CX5169" s="61"/>
      <c r="CY5169" s="61"/>
      <c r="CZ5169" s="61"/>
      <c r="DA5169" s="61"/>
      <c r="DB5169" s="61"/>
      <c r="DC5169" s="61"/>
      <c r="DD5169" s="61"/>
      <c r="DE5169" s="61"/>
      <c r="DF5169" s="61"/>
      <c r="DG5169" s="61"/>
      <c r="DH5169" s="61"/>
      <c r="DI5169" s="61"/>
      <c r="DJ5169" s="61"/>
      <c r="DK5169" s="61"/>
      <c r="DL5169" s="61"/>
      <c r="DM5169" s="61"/>
    </row>
    <row r="5170" spans="1:117" s="25" customFormat="1" x14ac:dyDescent="0.2">
      <c r="A5170" s="117" t="s">
        <v>927</v>
      </c>
      <c r="B5170" s="117" t="s">
        <v>684</v>
      </c>
      <c r="C5170" s="117" t="s">
        <v>150</v>
      </c>
      <c r="I5170" s="116"/>
      <c r="J5170" s="116"/>
      <c r="K5170" s="116"/>
      <c r="L5170" s="116"/>
      <c r="M5170" s="116"/>
      <c r="N5170" s="116"/>
      <c r="AL5170" s="117"/>
      <c r="AN5170" s="35" t="str">
        <f t="shared" si="283"/>
        <v/>
      </c>
      <c r="AO5170" s="35" t="str">
        <f t="shared" si="284"/>
        <v>-</v>
      </c>
      <c r="AQ5170" s="25" t="str">
        <f t="shared" si="285"/>
        <v>-</v>
      </c>
      <c r="BP5170" s="61"/>
      <c r="CT5170" s="61"/>
      <c r="CU5170" s="61"/>
      <c r="CV5170" s="61"/>
      <c r="CW5170" s="61"/>
      <c r="CX5170" s="61"/>
      <c r="CY5170" s="61"/>
      <c r="CZ5170" s="61"/>
      <c r="DA5170" s="61"/>
      <c r="DB5170" s="61"/>
      <c r="DC5170" s="61"/>
      <c r="DD5170" s="61"/>
      <c r="DE5170" s="61"/>
      <c r="DF5170" s="61"/>
      <c r="DG5170" s="61"/>
      <c r="DH5170" s="61"/>
      <c r="DI5170" s="61"/>
      <c r="DJ5170" s="61"/>
      <c r="DK5170" s="61"/>
      <c r="DL5170" s="61"/>
      <c r="DM5170" s="61"/>
    </row>
    <row r="5171" spans="1:117" s="25" customFormat="1" x14ac:dyDescent="0.2">
      <c r="A5171" s="117" t="s">
        <v>928</v>
      </c>
      <c r="B5171" s="117" t="s">
        <v>684</v>
      </c>
      <c r="C5171" s="117" t="s">
        <v>149</v>
      </c>
      <c r="I5171" s="116"/>
      <c r="J5171" s="116"/>
      <c r="K5171" s="116"/>
      <c r="L5171" s="116"/>
      <c r="M5171" s="116"/>
      <c r="N5171" s="116"/>
      <c r="AL5171" s="117"/>
      <c r="AN5171" s="35" t="str">
        <f t="shared" si="283"/>
        <v/>
      </c>
      <c r="AO5171" s="35" t="str">
        <f t="shared" si="284"/>
        <v>-</v>
      </c>
      <c r="AQ5171" s="25" t="str">
        <f t="shared" si="285"/>
        <v>-</v>
      </c>
      <c r="BP5171" s="61"/>
      <c r="CT5171" s="61"/>
      <c r="CU5171" s="61"/>
      <c r="CV5171" s="61"/>
      <c r="CW5171" s="61"/>
      <c r="CX5171" s="61"/>
      <c r="CY5171" s="61"/>
      <c r="CZ5171" s="61"/>
      <c r="DA5171" s="61"/>
      <c r="DB5171" s="61"/>
      <c r="DC5171" s="61"/>
      <c r="DD5171" s="61"/>
      <c r="DE5171" s="61"/>
      <c r="DF5171" s="61"/>
      <c r="DG5171" s="61"/>
      <c r="DH5171" s="61"/>
      <c r="DI5171" s="61"/>
      <c r="DJ5171" s="61"/>
      <c r="DK5171" s="61"/>
      <c r="DL5171" s="61"/>
      <c r="DM5171" s="61"/>
    </row>
    <row r="5172" spans="1:117" s="25" customFormat="1" x14ac:dyDescent="0.2">
      <c r="A5172" s="117" t="s">
        <v>929</v>
      </c>
      <c r="B5172" s="117" t="s">
        <v>684</v>
      </c>
      <c r="C5172" s="117" t="s">
        <v>148</v>
      </c>
      <c r="I5172" s="116"/>
      <c r="J5172" s="116"/>
      <c r="K5172" s="116"/>
      <c r="L5172" s="116"/>
      <c r="M5172" s="116"/>
      <c r="N5172" s="116"/>
      <c r="AL5172" s="117"/>
      <c r="AN5172" s="35" t="str">
        <f t="shared" si="283"/>
        <v/>
      </c>
      <c r="AO5172" s="35" t="str">
        <f t="shared" si="284"/>
        <v>-</v>
      </c>
      <c r="AQ5172" s="25" t="str">
        <f t="shared" si="285"/>
        <v>-</v>
      </c>
      <c r="BP5172" s="61"/>
      <c r="CT5172" s="61"/>
      <c r="CU5172" s="61"/>
      <c r="CV5172" s="61"/>
      <c r="CW5172" s="61"/>
      <c r="CX5172" s="61"/>
      <c r="CY5172" s="61"/>
      <c r="CZ5172" s="61"/>
      <c r="DA5172" s="61"/>
      <c r="DB5172" s="61"/>
      <c r="DC5172" s="61"/>
      <c r="DD5172" s="61"/>
      <c r="DE5172" s="61"/>
      <c r="DF5172" s="61"/>
      <c r="DG5172" s="61"/>
      <c r="DH5172" s="61"/>
      <c r="DI5172" s="61"/>
      <c r="DJ5172" s="61"/>
      <c r="DK5172" s="61"/>
      <c r="DL5172" s="61"/>
      <c r="DM5172" s="61"/>
    </row>
    <row r="5173" spans="1:117" s="25" customFormat="1" x14ac:dyDescent="0.2">
      <c r="A5173" s="117" t="s">
        <v>930</v>
      </c>
      <c r="B5173" s="117" t="s">
        <v>684</v>
      </c>
      <c r="C5173" s="117" t="s">
        <v>147</v>
      </c>
      <c r="I5173" s="116"/>
      <c r="J5173" s="116"/>
      <c r="K5173" s="116"/>
      <c r="L5173" s="116"/>
      <c r="M5173" s="116"/>
      <c r="N5173" s="116"/>
      <c r="AL5173" s="117"/>
      <c r="AN5173" s="35" t="str">
        <f t="shared" si="283"/>
        <v/>
      </c>
      <c r="AO5173" s="35" t="str">
        <f t="shared" si="284"/>
        <v>-</v>
      </c>
      <c r="AQ5173" s="25" t="str">
        <f t="shared" si="285"/>
        <v>-</v>
      </c>
      <c r="BP5173" s="61"/>
      <c r="CT5173" s="61"/>
      <c r="CU5173" s="61"/>
      <c r="CV5173" s="61"/>
      <c r="CW5173" s="61"/>
      <c r="CX5173" s="61"/>
      <c r="CY5173" s="61"/>
      <c r="CZ5173" s="61"/>
      <c r="DA5173" s="61"/>
      <c r="DB5173" s="61"/>
      <c r="DC5173" s="61"/>
      <c r="DD5173" s="61"/>
      <c r="DE5173" s="61"/>
      <c r="DF5173" s="61"/>
      <c r="DG5173" s="61"/>
      <c r="DH5173" s="61"/>
      <c r="DI5173" s="61"/>
      <c r="DJ5173" s="61"/>
      <c r="DK5173" s="61"/>
      <c r="DL5173" s="61"/>
      <c r="DM5173" s="61"/>
    </row>
    <row r="5174" spans="1:117" s="25" customFormat="1" x14ac:dyDescent="0.2">
      <c r="A5174" s="117" t="s">
        <v>931</v>
      </c>
      <c r="B5174" s="117" t="s">
        <v>684</v>
      </c>
      <c r="C5174" s="117" t="s">
        <v>158</v>
      </c>
      <c r="I5174" s="116"/>
      <c r="J5174" s="116"/>
      <c r="K5174" s="116"/>
      <c r="L5174" s="116"/>
      <c r="M5174" s="116"/>
      <c r="N5174" s="116"/>
      <c r="AL5174" s="117"/>
      <c r="AN5174" s="35" t="str">
        <f t="shared" si="283"/>
        <v/>
      </c>
      <c r="AO5174" s="35" t="str">
        <f t="shared" si="284"/>
        <v>-</v>
      </c>
      <c r="AQ5174" s="25" t="str">
        <f t="shared" si="285"/>
        <v>-</v>
      </c>
      <c r="BP5174" s="61"/>
      <c r="CT5174" s="61"/>
      <c r="CU5174" s="61"/>
      <c r="CV5174" s="61"/>
      <c r="CW5174" s="61"/>
      <c r="CX5174" s="61"/>
      <c r="CY5174" s="61"/>
      <c r="CZ5174" s="61"/>
      <c r="DA5174" s="61"/>
      <c r="DB5174" s="61"/>
      <c r="DC5174" s="61"/>
      <c r="DD5174" s="61"/>
      <c r="DE5174" s="61"/>
      <c r="DF5174" s="61"/>
      <c r="DG5174" s="61"/>
      <c r="DH5174" s="61"/>
      <c r="DI5174" s="61"/>
      <c r="DJ5174" s="61"/>
      <c r="DK5174" s="61"/>
      <c r="DL5174" s="61"/>
      <c r="DM5174" s="61"/>
    </row>
    <row r="5175" spans="1:117" s="25" customFormat="1" x14ac:dyDescent="0.2">
      <c r="A5175" s="117" t="s">
        <v>932</v>
      </c>
      <c r="B5175" s="117" t="s">
        <v>684</v>
      </c>
      <c r="C5175" s="117" t="s">
        <v>157</v>
      </c>
      <c r="I5175" s="116"/>
      <c r="J5175" s="116"/>
      <c r="K5175" s="116"/>
      <c r="L5175" s="116"/>
      <c r="M5175" s="116"/>
      <c r="N5175" s="116"/>
      <c r="AL5175" s="117"/>
      <c r="AN5175" s="35" t="str">
        <f t="shared" ref="AN5175:AN5238" si="286">CONCATENATE(AM5175,AP5175)</f>
        <v/>
      </c>
      <c r="AO5175" s="35" t="str">
        <f t="shared" ref="AO5175:AO5238" si="287">CONCATENATE(AM5175,"-",AL5175)</f>
        <v>-</v>
      </c>
      <c r="AQ5175" s="25" t="str">
        <f t="shared" si="285"/>
        <v>-</v>
      </c>
      <c r="BP5175" s="61"/>
      <c r="CT5175" s="61"/>
      <c r="CU5175" s="61"/>
      <c r="CV5175" s="61"/>
      <c r="CW5175" s="61"/>
      <c r="CX5175" s="61"/>
      <c r="CY5175" s="61"/>
      <c r="CZ5175" s="61"/>
      <c r="DA5175" s="61"/>
      <c r="DB5175" s="61"/>
      <c r="DC5175" s="61"/>
      <c r="DD5175" s="61"/>
      <c r="DE5175" s="61"/>
      <c r="DF5175" s="61"/>
      <c r="DG5175" s="61"/>
      <c r="DH5175" s="61"/>
      <c r="DI5175" s="61"/>
      <c r="DJ5175" s="61"/>
      <c r="DK5175" s="61"/>
      <c r="DL5175" s="61"/>
      <c r="DM5175" s="61"/>
    </row>
    <row r="5176" spans="1:117" s="25" customFormat="1" x14ac:dyDescent="0.2">
      <c r="A5176" s="117" t="s">
        <v>933</v>
      </c>
      <c r="B5176" s="117" t="s">
        <v>684</v>
      </c>
      <c r="C5176" s="117" t="s">
        <v>156</v>
      </c>
      <c r="I5176" s="116"/>
      <c r="J5176" s="116"/>
      <c r="K5176" s="116"/>
      <c r="L5176" s="116"/>
      <c r="M5176" s="116"/>
      <c r="N5176" s="116"/>
      <c r="AL5176" s="117"/>
      <c r="AN5176" s="35" t="str">
        <f t="shared" si="286"/>
        <v/>
      </c>
      <c r="AO5176" s="35" t="str">
        <f t="shared" si="287"/>
        <v>-</v>
      </c>
      <c r="AQ5176" s="25" t="str">
        <f t="shared" si="285"/>
        <v>-</v>
      </c>
      <c r="BP5176" s="61"/>
      <c r="CT5176" s="61"/>
      <c r="CU5176" s="61"/>
      <c r="CV5176" s="61"/>
      <c r="CW5176" s="61"/>
      <c r="CX5176" s="61"/>
      <c r="CY5176" s="61"/>
      <c r="CZ5176" s="61"/>
      <c r="DA5176" s="61"/>
      <c r="DB5176" s="61"/>
      <c r="DC5176" s="61"/>
      <c r="DD5176" s="61"/>
      <c r="DE5176" s="61"/>
      <c r="DF5176" s="61"/>
      <c r="DG5176" s="61"/>
      <c r="DH5176" s="61"/>
      <c r="DI5176" s="61"/>
      <c r="DJ5176" s="61"/>
      <c r="DK5176" s="61"/>
      <c r="DL5176" s="61"/>
      <c r="DM5176" s="61"/>
    </row>
    <row r="5177" spans="1:117" s="25" customFormat="1" x14ac:dyDescent="0.2">
      <c r="A5177" s="117" t="s">
        <v>934</v>
      </c>
      <c r="B5177" s="117" t="s">
        <v>683</v>
      </c>
      <c r="C5177" s="117" t="s">
        <v>148</v>
      </c>
      <c r="I5177" s="116"/>
      <c r="J5177" s="116"/>
      <c r="K5177" s="116"/>
      <c r="L5177" s="116"/>
      <c r="M5177" s="116"/>
      <c r="N5177" s="116"/>
      <c r="AL5177" s="117"/>
      <c r="AN5177" s="35" t="str">
        <f t="shared" si="286"/>
        <v/>
      </c>
      <c r="AO5177" s="35" t="str">
        <f t="shared" si="287"/>
        <v>-</v>
      </c>
      <c r="AQ5177" s="25" t="str">
        <f t="shared" si="285"/>
        <v>-</v>
      </c>
      <c r="BP5177" s="61"/>
      <c r="CT5177" s="61"/>
      <c r="CU5177" s="61"/>
      <c r="CV5177" s="61"/>
      <c r="CW5177" s="61"/>
      <c r="CX5177" s="61"/>
      <c r="CY5177" s="61"/>
      <c r="CZ5177" s="61"/>
      <c r="DA5177" s="61"/>
      <c r="DB5177" s="61"/>
      <c r="DC5177" s="61"/>
      <c r="DD5177" s="61"/>
      <c r="DE5177" s="61"/>
      <c r="DF5177" s="61"/>
      <c r="DG5177" s="61"/>
      <c r="DH5177" s="61"/>
      <c r="DI5177" s="61"/>
      <c r="DJ5177" s="61"/>
      <c r="DK5177" s="61"/>
      <c r="DL5177" s="61"/>
      <c r="DM5177" s="61"/>
    </row>
    <row r="5178" spans="1:117" s="25" customFormat="1" x14ac:dyDescent="0.2">
      <c r="A5178" s="117" t="s">
        <v>935</v>
      </c>
      <c r="B5178" s="117" t="s">
        <v>683</v>
      </c>
      <c r="C5178" s="117" t="s">
        <v>149</v>
      </c>
      <c r="I5178" s="116"/>
      <c r="J5178" s="116"/>
      <c r="K5178" s="116"/>
      <c r="L5178" s="116"/>
      <c r="M5178" s="116"/>
      <c r="N5178" s="116"/>
      <c r="AL5178" s="117"/>
      <c r="AN5178" s="35" t="str">
        <f t="shared" si="286"/>
        <v/>
      </c>
      <c r="AO5178" s="35" t="str">
        <f t="shared" si="287"/>
        <v>-</v>
      </c>
      <c r="AQ5178" s="25" t="str">
        <f t="shared" si="285"/>
        <v>-</v>
      </c>
      <c r="BP5178" s="61"/>
      <c r="CT5178" s="61"/>
      <c r="CU5178" s="61"/>
      <c r="CV5178" s="61"/>
      <c r="CW5178" s="61"/>
      <c r="CX5178" s="61"/>
      <c r="CY5178" s="61"/>
      <c r="CZ5178" s="61"/>
      <c r="DA5178" s="61"/>
      <c r="DB5178" s="61"/>
      <c r="DC5178" s="61"/>
      <c r="DD5178" s="61"/>
      <c r="DE5178" s="61"/>
      <c r="DF5178" s="61"/>
      <c r="DG5178" s="61"/>
      <c r="DH5178" s="61"/>
      <c r="DI5178" s="61"/>
      <c r="DJ5178" s="61"/>
      <c r="DK5178" s="61"/>
      <c r="DL5178" s="61"/>
      <c r="DM5178" s="61"/>
    </row>
    <row r="5179" spans="1:117" s="25" customFormat="1" x14ac:dyDescent="0.2">
      <c r="A5179" s="117" t="s">
        <v>936</v>
      </c>
      <c r="B5179" s="117" t="s">
        <v>683</v>
      </c>
      <c r="C5179" s="117" t="s">
        <v>150</v>
      </c>
      <c r="I5179" s="116"/>
      <c r="J5179" s="116"/>
      <c r="K5179" s="116"/>
      <c r="L5179" s="116"/>
      <c r="M5179" s="116"/>
      <c r="N5179" s="116"/>
      <c r="AL5179" s="117"/>
      <c r="AN5179" s="35" t="str">
        <f t="shared" si="286"/>
        <v/>
      </c>
      <c r="AO5179" s="35" t="str">
        <f t="shared" si="287"/>
        <v>-</v>
      </c>
      <c r="AQ5179" s="25" t="str">
        <f t="shared" si="285"/>
        <v>-</v>
      </c>
      <c r="BP5179" s="61"/>
      <c r="CT5179" s="61"/>
      <c r="CU5179" s="61"/>
      <c r="CV5179" s="61"/>
      <c r="CW5179" s="61"/>
      <c r="CX5179" s="61"/>
      <c r="CY5179" s="61"/>
      <c r="CZ5179" s="61"/>
      <c r="DA5179" s="61"/>
      <c r="DB5179" s="61"/>
      <c r="DC5179" s="61"/>
      <c r="DD5179" s="61"/>
      <c r="DE5179" s="61"/>
      <c r="DF5179" s="61"/>
      <c r="DG5179" s="61"/>
      <c r="DH5179" s="61"/>
      <c r="DI5179" s="61"/>
      <c r="DJ5179" s="61"/>
      <c r="DK5179" s="61"/>
      <c r="DL5179" s="61"/>
      <c r="DM5179" s="61"/>
    </row>
    <row r="5180" spans="1:117" s="25" customFormat="1" x14ac:dyDescent="0.2">
      <c r="A5180" s="117" t="s">
        <v>937</v>
      </c>
      <c r="B5180" s="117" t="s">
        <v>683</v>
      </c>
      <c r="C5180" s="117" t="s">
        <v>151</v>
      </c>
      <c r="I5180" s="116"/>
      <c r="J5180" s="116"/>
      <c r="K5180" s="116"/>
      <c r="L5180" s="116"/>
      <c r="M5180" s="116"/>
      <c r="N5180" s="116"/>
      <c r="AL5180" s="117"/>
      <c r="AN5180" s="35" t="str">
        <f t="shared" si="286"/>
        <v/>
      </c>
      <c r="AO5180" s="35" t="str">
        <f t="shared" si="287"/>
        <v>-</v>
      </c>
      <c r="AQ5180" s="25" t="str">
        <f t="shared" si="285"/>
        <v>-</v>
      </c>
      <c r="BP5180" s="61"/>
      <c r="CT5180" s="61"/>
      <c r="CU5180" s="61"/>
      <c r="CV5180" s="61"/>
      <c r="CW5180" s="61"/>
      <c r="CX5180" s="61"/>
      <c r="CY5180" s="61"/>
      <c r="CZ5180" s="61"/>
      <c r="DA5180" s="61"/>
      <c r="DB5180" s="61"/>
      <c r="DC5180" s="61"/>
      <c r="DD5180" s="61"/>
      <c r="DE5180" s="61"/>
      <c r="DF5180" s="61"/>
      <c r="DG5180" s="61"/>
      <c r="DH5180" s="61"/>
      <c r="DI5180" s="61"/>
      <c r="DJ5180" s="61"/>
      <c r="DK5180" s="61"/>
      <c r="DL5180" s="61"/>
      <c r="DM5180" s="61"/>
    </row>
    <row r="5181" spans="1:117" s="25" customFormat="1" x14ac:dyDescent="0.2">
      <c r="A5181" s="117" t="s">
        <v>938</v>
      </c>
      <c r="B5181" s="117" t="s">
        <v>683</v>
      </c>
      <c r="C5181" s="117" t="s">
        <v>152</v>
      </c>
      <c r="I5181" s="116"/>
      <c r="J5181" s="116"/>
      <c r="K5181" s="116"/>
      <c r="L5181" s="116"/>
      <c r="M5181" s="116"/>
      <c r="N5181" s="116"/>
      <c r="AL5181" s="117"/>
      <c r="AN5181" s="35" t="str">
        <f t="shared" si="286"/>
        <v/>
      </c>
      <c r="AO5181" s="35" t="str">
        <f t="shared" si="287"/>
        <v>-</v>
      </c>
      <c r="AQ5181" s="25" t="str">
        <f t="shared" si="285"/>
        <v>-</v>
      </c>
      <c r="BP5181" s="61"/>
      <c r="CT5181" s="61"/>
      <c r="CU5181" s="61"/>
      <c r="CV5181" s="61"/>
      <c r="CW5181" s="61"/>
      <c r="CX5181" s="61"/>
      <c r="CY5181" s="61"/>
      <c r="CZ5181" s="61"/>
      <c r="DA5181" s="61"/>
      <c r="DB5181" s="61"/>
      <c r="DC5181" s="61"/>
      <c r="DD5181" s="61"/>
      <c r="DE5181" s="61"/>
      <c r="DF5181" s="61"/>
      <c r="DG5181" s="61"/>
      <c r="DH5181" s="61"/>
      <c r="DI5181" s="61"/>
      <c r="DJ5181" s="61"/>
      <c r="DK5181" s="61"/>
      <c r="DL5181" s="61"/>
      <c r="DM5181" s="61"/>
    </row>
    <row r="5182" spans="1:117" s="25" customFormat="1" x14ac:dyDescent="0.2">
      <c r="A5182" s="117" t="s">
        <v>939</v>
      </c>
      <c r="B5182" s="117" t="s">
        <v>683</v>
      </c>
      <c r="C5182" s="117" t="s">
        <v>153</v>
      </c>
      <c r="I5182" s="116"/>
      <c r="J5182" s="116"/>
      <c r="K5182" s="116"/>
      <c r="L5182" s="116"/>
      <c r="M5182" s="116"/>
      <c r="N5182" s="116"/>
      <c r="AL5182" s="117"/>
      <c r="AN5182" s="35" t="str">
        <f t="shared" si="286"/>
        <v/>
      </c>
      <c r="AO5182" s="35" t="str">
        <f t="shared" si="287"/>
        <v>-</v>
      </c>
      <c r="AQ5182" s="25" t="str">
        <f t="shared" si="285"/>
        <v>-</v>
      </c>
      <c r="BP5182" s="61"/>
      <c r="CT5182" s="61"/>
      <c r="CU5182" s="61"/>
      <c r="CV5182" s="61"/>
      <c r="CW5182" s="61"/>
      <c r="CX5182" s="61"/>
      <c r="CY5182" s="61"/>
      <c r="CZ5182" s="61"/>
      <c r="DA5182" s="61"/>
      <c r="DB5182" s="61"/>
      <c r="DC5182" s="61"/>
      <c r="DD5182" s="61"/>
      <c r="DE5182" s="61"/>
      <c r="DF5182" s="61"/>
      <c r="DG5182" s="61"/>
      <c r="DH5182" s="61"/>
      <c r="DI5182" s="61"/>
      <c r="DJ5182" s="61"/>
      <c r="DK5182" s="61"/>
      <c r="DL5182" s="61"/>
      <c r="DM5182" s="61"/>
    </row>
    <row r="5183" spans="1:117" s="25" customFormat="1" x14ac:dyDescent="0.2">
      <c r="A5183" s="117" t="s">
        <v>940</v>
      </c>
      <c r="B5183" s="117" t="s">
        <v>683</v>
      </c>
      <c r="C5183" s="117" t="s">
        <v>154</v>
      </c>
      <c r="I5183" s="116"/>
      <c r="J5183" s="116"/>
      <c r="K5183" s="116"/>
      <c r="L5183" s="116"/>
      <c r="M5183" s="116"/>
      <c r="N5183" s="116"/>
      <c r="AL5183" s="117"/>
      <c r="AN5183" s="35" t="str">
        <f t="shared" si="286"/>
        <v/>
      </c>
      <c r="AO5183" s="35" t="str">
        <f t="shared" si="287"/>
        <v>-</v>
      </c>
      <c r="AQ5183" s="25" t="str">
        <f t="shared" si="285"/>
        <v>-</v>
      </c>
      <c r="BP5183" s="61"/>
      <c r="CT5183" s="61"/>
      <c r="CU5183" s="61"/>
      <c r="CV5183" s="61"/>
      <c r="CW5183" s="61"/>
      <c r="CX5183" s="61"/>
      <c r="CY5183" s="61"/>
      <c r="CZ5183" s="61"/>
      <c r="DA5183" s="61"/>
      <c r="DB5183" s="61"/>
      <c r="DC5183" s="61"/>
      <c r="DD5183" s="61"/>
      <c r="DE5183" s="61"/>
      <c r="DF5183" s="61"/>
      <c r="DG5183" s="61"/>
      <c r="DH5183" s="61"/>
      <c r="DI5183" s="61"/>
      <c r="DJ5183" s="61"/>
      <c r="DK5183" s="61"/>
      <c r="DL5183" s="61"/>
      <c r="DM5183" s="61"/>
    </row>
    <row r="5184" spans="1:117" s="25" customFormat="1" x14ac:dyDescent="0.2">
      <c r="A5184" s="117" t="s">
        <v>941</v>
      </c>
      <c r="B5184" s="117" t="s">
        <v>683</v>
      </c>
      <c r="C5184" s="117" t="s">
        <v>155</v>
      </c>
      <c r="I5184" s="116"/>
      <c r="J5184" s="116"/>
      <c r="K5184" s="116"/>
      <c r="L5184" s="116"/>
      <c r="M5184" s="116"/>
      <c r="N5184" s="116"/>
      <c r="AL5184" s="117"/>
      <c r="AN5184" s="35" t="str">
        <f t="shared" si="286"/>
        <v/>
      </c>
      <c r="AO5184" s="35" t="str">
        <f t="shared" si="287"/>
        <v>-</v>
      </c>
      <c r="AQ5184" s="25" t="str">
        <f t="shared" si="285"/>
        <v>-</v>
      </c>
      <c r="BP5184" s="61"/>
      <c r="CT5184" s="61"/>
      <c r="CU5184" s="61"/>
      <c r="CV5184" s="61"/>
      <c r="CW5184" s="61"/>
      <c r="CX5184" s="61"/>
      <c r="CY5184" s="61"/>
      <c r="CZ5184" s="61"/>
      <c r="DA5184" s="61"/>
      <c r="DB5184" s="61"/>
      <c r="DC5184" s="61"/>
      <c r="DD5184" s="61"/>
      <c r="DE5184" s="61"/>
      <c r="DF5184" s="61"/>
      <c r="DG5184" s="61"/>
      <c r="DH5184" s="61"/>
      <c r="DI5184" s="61"/>
      <c r="DJ5184" s="61"/>
      <c r="DK5184" s="61"/>
      <c r="DL5184" s="61"/>
      <c r="DM5184" s="61"/>
    </row>
    <row r="5185" spans="1:117" s="25" customFormat="1" x14ac:dyDescent="0.2">
      <c r="A5185" s="117" t="s">
        <v>942</v>
      </c>
      <c r="B5185" s="117" t="s">
        <v>683</v>
      </c>
      <c r="C5185" s="117" t="s">
        <v>156</v>
      </c>
      <c r="I5185" s="116"/>
      <c r="J5185" s="116"/>
      <c r="K5185" s="116"/>
      <c r="L5185" s="116"/>
      <c r="M5185" s="116"/>
      <c r="N5185" s="116"/>
      <c r="AL5185" s="117"/>
      <c r="AN5185" s="35" t="str">
        <f t="shared" si="286"/>
        <v/>
      </c>
      <c r="AO5185" s="35" t="str">
        <f t="shared" si="287"/>
        <v>-</v>
      </c>
      <c r="AQ5185" s="25" t="str">
        <f t="shared" si="285"/>
        <v>-</v>
      </c>
      <c r="BP5185" s="61"/>
      <c r="CT5185" s="61"/>
      <c r="CU5185" s="61"/>
      <c r="CV5185" s="61"/>
      <c r="CW5185" s="61"/>
      <c r="CX5185" s="61"/>
      <c r="CY5185" s="61"/>
      <c r="CZ5185" s="61"/>
      <c r="DA5185" s="61"/>
      <c r="DB5185" s="61"/>
      <c r="DC5185" s="61"/>
      <c r="DD5185" s="61"/>
      <c r="DE5185" s="61"/>
      <c r="DF5185" s="61"/>
      <c r="DG5185" s="61"/>
      <c r="DH5185" s="61"/>
      <c r="DI5185" s="61"/>
      <c r="DJ5185" s="61"/>
      <c r="DK5185" s="61"/>
      <c r="DL5185" s="61"/>
      <c r="DM5185" s="61"/>
    </row>
    <row r="5186" spans="1:117" s="25" customFormat="1" x14ac:dyDescent="0.2">
      <c r="A5186" s="117" t="s">
        <v>943</v>
      </c>
      <c r="B5186" s="117" t="s">
        <v>683</v>
      </c>
      <c r="C5186" s="117" t="s">
        <v>157</v>
      </c>
      <c r="I5186" s="116"/>
      <c r="J5186" s="116"/>
      <c r="K5186" s="116"/>
      <c r="L5186" s="116"/>
      <c r="M5186" s="116"/>
      <c r="N5186" s="116"/>
      <c r="AL5186" s="117"/>
      <c r="AN5186" s="35" t="str">
        <f t="shared" si="286"/>
        <v/>
      </c>
      <c r="AO5186" s="35" t="str">
        <f t="shared" si="287"/>
        <v>-</v>
      </c>
      <c r="AQ5186" s="25" t="str">
        <f t="shared" si="285"/>
        <v>-</v>
      </c>
      <c r="BP5186" s="61"/>
      <c r="CT5186" s="61"/>
      <c r="CU5186" s="61"/>
      <c r="CV5186" s="61"/>
      <c r="CW5186" s="61"/>
      <c r="CX5186" s="61"/>
      <c r="CY5186" s="61"/>
      <c r="CZ5186" s="61"/>
      <c r="DA5186" s="61"/>
      <c r="DB5186" s="61"/>
      <c r="DC5186" s="61"/>
      <c r="DD5186" s="61"/>
      <c r="DE5186" s="61"/>
      <c r="DF5186" s="61"/>
      <c r="DG5186" s="61"/>
      <c r="DH5186" s="61"/>
      <c r="DI5186" s="61"/>
      <c r="DJ5186" s="61"/>
      <c r="DK5186" s="61"/>
      <c r="DL5186" s="61"/>
      <c r="DM5186" s="61"/>
    </row>
    <row r="5187" spans="1:117" s="25" customFormat="1" x14ac:dyDescent="0.2">
      <c r="A5187" s="117" t="s">
        <v>944</v>
      </c>
      <c r="B5187" s="117" t="s">
        <v>683</v>
      </c>
      <c r="C5187" s="117" t="s">
        <v>158</v>
      </c>
      <c r="I5187" s="116"/>
      <c r="J5187" s="116"/>
      <c r="K5187" s="116"/>
      <c r="L5187" s="116"/>
      <c r="M5187" s="116"/>
      <c r="N5187" s="116"/>
      <c r="AL5187" s="117"/>
      <c r="AN5187" s="35" t="str">
        <f t="shared" si="286"/>
        <v/>
      </c>
      <c r="AO5187" s="35" t="str">
        <f t="shared" si="287"/>
        <v>-</v>
      </c>
      <c r="AQ5187" s="25" t="str">
        <f t="shared" si="285"/>
        <v>-</v>
      </c>
      <c r="BP5187" s="61"/>
      <c r="CT5187" s="61"/>
      <c r="CU5187" s="61"/>
      <c r="CV5187" s="61"/>
      <c r="CW5187" s="61"/>
      <c r="CX5187" s="61"/>
      <c r="CY5187" s="61"/>
      <c r="CZ5187" s="61"/>
      <c r="DA5187" s="61"/>
      <c r="DB5187" s="61"/>
      <c r="DC5187" s="61"/>
      <c r="DD5187" s="61"/>
      <c r="DE5187" s="61"/>
      <c r="DF5187" s="61"/>
      <c r="DG5187" s="61"/>
      <c r="DH5187" s="61"/>
      <c r="DI5187" s="61"/>
      <c r="DJ5187" s="61"/>
      <c r="DK5187" s="61"/>
      <c r="DL5187" s="61"/>
      <c r="DM5187" s="61"/>
    </row>
    <row r="5188" spans="1:117" s="25" customFormat="1" x14ac:dyDescent="0.2">
      <c r="A5188" s="117" t="s">
        <v>945</v>
      </c>
      <c r="B5188" s="117" t="s">
        <v>683</v>
      </c>
      <c r="C5188" s="117" t="s">
        <v>147</v>
      </c>
      <c r="I5188" s="116"/>
      <c r="J5188" s="116"/>
      <c r="K5188" s="116"/>
      <c r="L5188" s="116"/>
      <c r="M5188" s="116"/>
      <c r="N5188" s="116"/>
      <c r="AL5188" s="117"/>
      <c r="AN5188" s="35" t="str">
        <f t="shared" si="286"/>
        <v/>
      </c>
      <c r="AO5188" s="35" t="str">
        <f t="shared" si="287"/>
        <v>-</v>
      </c>
      <c r="AQ5188" s="25" t="str">
        <f t="shared" si="285"/>
        <v>-</v>
      </c>
      <c r="BP5188" s="61"/>
      <c r="CT5188" s="61"/>
      <c r="CU5188" s="61"/>
      <c r="CV5188" s="61"/>
      <c r="CW5188" s="61"/>
      <c r="CX5188" s="61"/>
      <c r="CY5188" s="61"/>
      <c r="CZ5188" s="61"/>
      <c r="DA5188" s="61"/>
      <c r="DB5188" s="61"/>
      <c r="DC5188" s="61"/>
      <c r="DD5188" s="61"/>
      <c r="DE5188" s="61"/>
      <c r="DF5188" s="61"/>
      <c r="DG5188" s="61"/>
      <c r="DH5188" s="61"/>
      <c r="DI5188" s="61"/>
      <c r="DJ5188" s="61"/>
      <c r="DK5188" s="61"/>
      <c r="DL5188" s="61"/>
      <c r="DM5188" s="61"/>
    </row>
    <row r="5189" spans="1:117" s="25" customFormat="1" x14ac:dyDescent="0.2">
      <c r="A5189" s="117" t="s">
        <v>934</v>
      </c>
      <c r="B5189" s="117" t="s">
        <v>684</v>
      </c>
      <c r="C5189" s="117" t="s">
        <v>155</v>
      </c>
      <c r="I5189" s="116"/>
      <c r="J5189" s="116"/>
      <c r="K5189" s="116"/>
      <c r="L5189" s="116"/>
      <c r="M5189" s="116"/>
      <c r="N5189" s="116"/>
      <c r="AL5189" s="117"/>
      <c r="AN5189" s="35" t="str">
        <f t="shared" si="286"/>
        <v/>
      </c>
      <c r="AO5189" s="35" t="str">
        <f t="shared" si="287"/>
        <v>-</v>
      </c>
      <c r="AQ5189" s="25" t="str">
        <f t="shared" si="285"/>
        <v>-</v>
      </c>
      <c r="BP5189" s="61"/>
      <c r="CT5189" s="61"/>
      <c r="CU5189" s="61"/>
      <c r="CV5189" s="61"/>
      <c r="CW5189" s="61"/>
      <c r="CX5189" s="61"/>
      <c r="CY5189" s="61"/>
      <c r="CZ5189" s="61"/>
      <c r="DA5189" s="61"/>
      <c r="DB5189" s="61"/>
      <c r="DC5189" s="61"/>
      <c r="DD5189" s="61"/>
      <c r="DE5189" s="61"/>
      <c r="DF5189" s="61"/>
      <c r="DG5189" s="61"/>
      <c r="DH5189" s="61"/>
      <c r="DI5189" s="61"/>
      <c r="DJ5189" s="61"/>
      <c r="DK5189" s="61"/>
      <c r="DL5189" s="61"/>
      <c r="DM5189" s="61"/>
    </row>
    <row r="5190" spans="1:117" s="25" customFormat="1" x14ac:dyDescent="0.2">
      <c r="A5190" s="117" t="s">
        <v>935</v>
      </c>
      <c r="B5190" s="117" t="s">
        <v>684</v>
      </c>
      <c r="C5190" s="117" t="s">
        <v>154</v>
      </c>
      <c r="I5190" s="116"/>
      <c r="J5190" s="116"/>
      <c r="K5190" s="116"/>
      <c r="L5190" s="116"/>
      <c r="M5190" s="116"/>
      <c r="N5190" s="116"/>
      <c r="AL5190" s="117"/>
      <c r="AN5190" s="35" t="str">
        <f t="shared" si="286"/>
        <v/>
      </c>
      <c r="AO5190" s="35" t="str">
        <f t="shared" si="287"/>
        <v>-</v>
      </c>
      <c r="AQ5190" s="25" t="str">
        <f t="shared" si="285"/>
        <v>-</v>
      </c>
      <c r="BP5190" s="61"/>
      <c r="CT5190" s="61"/>
      <c r="CU5190" s="61"/>
      <c r="CV5190" s="61"/>
      <c r="CW5190" s="61"/>
      <c r="CX5190" s="61"/>
      <c r="CY5190" s="61"/>
      <c r="CZ5190" s="61"/>
      <c r="DA5190" s="61"/>
      <c r="DB5190" s="61"/>
      <c r="DC5190" s="61"/>
      <c r="DD5190" s="61"/>
      <c r="DE5190" s="61"/>
      <c r="DF5190" s="61"/>
      <c r="DG5190" s="61"/>
      <c r="DH5190" s="61"/>
      <c r="DI5190" s="61"/>
      <c r="DJ5190" s="61"/>
      <c r="DK5190" s="61"/>
      <c r="DL5190" s="61"/>
      <c r="DM5190" s="61"/>
    </row>
    <row r="5191" spans="1:117" s="25" customFormat="1" x14ac:dyDescent="0.2">
      <c r="A5191" s="117" t="s">
        <v>936</v>
      </c>
      <c r="B5191" s="117" t="s">
        <v>684</v>
      </c>
      <c r="C5191" s="117" t="s">
        <v>153</v>
      </c>
      <c r="I5191" s="116"/>
      <c r="J5191" s="116"/>
      <c r="K5191" s="116"/>
      <c r="L5191" s="116"/>
      <c r="M5191" s="116"/>
      <c r="N5191" s="116"/>
      <c r="AL5191" s="117"/>
      <c r="AN5191" s="35" t="str">
        <f t="shared" si="286"/>
        <v/>
      </c>
      <c r="AO5191" s="35" t="str">
        <f t="shared" si="287"/>
        <v>-</v>
      </c>
      <c r="AQ5191" s="25" t="str">
        <f t="shared" si="285"/>
        <v>-</v>
      </c>
      <c r="BP5191" s="61"/>
      <c r="CT5191" s="61"/>
      <c r="CU5191" s="61"/>
      <c r="CV5191" s="61"/>
      <c r="CW5191" s="61"/>
      <c r="CX5191" s="61"/>
      <c r="CY5191" s="61"/>
      <c r="CZ5191" s="61"/>
      <c r="DA5191" s="61"/>
      <c r="DB5191" s="61"/>
      <c r="DC5191" s="61"/>
      <c r="DD5191" s="61"/>
      <c r="DE5191" s="61"/>
      <c r="DF5191" s="61"/>
      <c r="DG5191" s="61"/>
      <c r="DH5191" s="61"/>
      <c r="DI5191" s="61"/>
      <c r="DJ5191" s="61"/>
      <c r="DK5191" s="61"/>
      <c r="DL5191" s="61"/>
      <c r="DM5191" s="61"/>
    </row>
    <row r="5192" spans="1:117" s="25" customFormat="1" x14ac:dyDescent="0.2">
      <c r="A5192" s="117" t="s">
        <v>937</v>
      </c>
      <c r="B5192" s="117" t="s">
        <v>684</v>
      </c>
      <c r="C5192" s="117" t="s">
        <v>152</v>
      </c>
      <c r="I5192" s="116"/>
      <c r="J5192" s="116"/>
      <c r="K5192" s="116"/>
      <c r="L5192" s="116"/>
      <c r="M5192" s="116"/>
      <c r="N5192" s="116"/>
      <c r="AL5192" s="117"/>
      <c r="AN5192" s="35" t="str">
        <f t="shared" si="286"/>
        <v/>
      </c>
      <c r="AO5192" s="35" t="str">
        <f t="shared" si="287"/>
        <v>-</v>
      </c>
      <c r="AQ5192" s="25" t="str">
        <f t="shared" si="285"/>
        <v>-</v>
      </c>
      <c r="BP5192" s="61"/>
      <c r="CT5192" s="61"/>
      <c r="CU5192" s="61"/>
      <c r="CV5192" s="61"/>
      <c r="CW5192" s="61"/>
      <c r="CX5192" s="61"/>
      <c r="CY5192" s="61"/>
      <c r="CZ5192" s="61"/>
      <c r="DA5192" s="61"/>
      <c r="DB5192" s="61"/>
      <c r="DC5192" s="61"/>
      <c r="DD5192" s="61"/>
      <c r="DE5192" s="61"/>
      <c r="DF5192" s="61"/>
      <c r="DG5192" s="61"/>
      <c r="DH5192" s="61"/>
      <c r="DI5192" s="61"/>
      <c r="DJ5192" s="61"/>
      <c r="DK5192" s="61"/>
      <c r="DL5192" s="61"/>
      <c r="DM5192" s="61"/>
    </row>
    <row r="5193" spans="1:117" s="25" customFormat="1" x14ac:dyDescent="0.2">
      <c r="A5193" s="117" t="s">
        <v>938</v>
      </c>
      <c r="B5193" s="117" t="s">
        <v>684</v>
      </c>
      <c r="C5193" s="117" t="s">
        <v>151</v>
      </c>
      <c r="I5193" s="116"/>
      <c r="J5193" s="116"/>
      <c r="K5193" s="116"/>
      <c r="L5193" s="116"/>
      <c r="M5193" s="116"/>
      <c r="N5193" s="116"/>
      <c r="AL5193" s="117"/>
      <c r="AN5193" s="35" t="str">
        <f t="shared" si="286"/>
        <v/>
      </c>
      <c r="AO5193" s="35" t="str">
        <f t="shared" si="287"/>
        <v>-</v>
      </c>
      <c r="AQ5193" s="25" t="str">
        <f t="shared" si="285"/>
        <v>-</v>
      </c>
      <c r="BP5193" s="61"/>
      <c r="CT5193" s="61"/>
      <c r="CU5193" s="61"/>
      <c r="CV5193" s="61"/>
      <c r="CW5193" s="61"/>
      <c r="CX5193" s="61"/>
      <c r="CY5193" s="61"/>
      <c r="CZ5193" s="61"/>
      <c r="DA5193" s="61"/>
      <c r="DB5193" s="61"/>
      <c r="DC5193" s="61"/>
      <c r="DD5193" s="61"/>
      <c r="DE5193" s="61"/>
      <c r="DF5193" s="61"/>
      <c r="DG5193" s="61"/>
      <c r="DH5193" s="61"/>
      <c r="DI5193" s="61"/>
      <c r="DJ5193" s="61"/>
      <c r="DK5193" s="61"/>
      <c r="DL5193" s="61"/>
      <c r="DM5193" s="61"/>
    </row>
    <row r="5194" spans="1:117" s="25" customFormat="1" x14ac:dyDescent="0.2">
      <c r="A5194" s="117" t="s">
        <v>939</v>
      </c>
      <c r="B5194" s="117" t="s">
        <v>684</v>
      </c>
      <c r="C5194" s="117" t="s">
        <v>150</v>
      </c>
      <c r="I5194" s="116"/>
      <c r="J5194" s="116"/>
      <c r="K5194" s="116"/>
      <c r="L5194" s="116"/>
      <c r="M5194" s="116"/>
      <c r="N5194" s="116"/>
      <c r="AL5194" s="117"/>
      <c r="AN5194" s="35" t="str">
        <f t="shared" si="286"/>
        <v/>
      </c>
      <c r="AO5194" s="35" t="str">
        <f t="shared" si="287"/>
        <v>-</v>
      </c>
      <c r="AQ5194" s="25" t="str">
        <f t="shared" si="285"/>
        <v>-</v>
      </c>
      <c r="BP5194" s="61"/>
      <c r="CT5194" s="61"/>
      <c r="CU5194" s="61"/>
      <c r="CV5194" s="61"/>
      <c r="CW5194" s="61"/>
      <c r="CX5194" s="61"/>
      <c r="CY5194" s="61"/>
      <c r="CZ5194" s="61"/>
      <c r="DA5194" s="61"/>
      <c r="DB5194" s="61"/>
      <c r="DC5194" s="61"/>
      <c r="DD5194" s="61"/>
      <c r="DE5194" s="61"/>
      <c r="DF5194" s="61"/>
      <c r="DG5194" s="61"/>
      <c r="DH5194" s="61"/>
      <c r="DI5194" s="61"/>
      <c r="DJ5194" s="61"/>
      <c r="DK5194" s="61"/>
      <c r="DL5194" s="61"/>
      <c r="DM5194" s="61"/>
    </row>
    <row r="5195" spans="1:117" s="25" customFormat="1" x14ac:dyDescent="0.2">
      <c r="A5195" s="117" t="s">
        <v>940</v>
      </c>
      <c r="B5195" s="117" t="s">
        <v>684</v>
      </c>
      <c r="C5195" s="117" t="s">
        <v>149</v>
      </c>
      <c r="I5195" s="116"/>
      <c r="J5195" s="116"/>
      <c r="K5195" s="116"/>
      <c r="L5195" s="116"/>
      <c r="M5195" s="116"/>
      <c r="N5195" s="116"/>
      <c r="AL5195" s="117"/>
      <c r="AN5195" s="35" t="str">
        <f t="shared" si="286"/>
        <v/>
      </c>
      <c r="AO5195" s="35" t="str">
        <f t="shared" si="287"/>
        <v>-</v>
      </c>
      <c r="AQ5195" s="25" t="str">
        <f t="shared" si="285"/>
        <v>-</v>
      </c>
      <c r="BP5195" s="61"/>
      <c r="CT5195" s="61"/>
      <c r="CU5195" s="61"/>
      <c r="CV5195" s="61"/>
      <c r="CW5195" s="61"/>
      <c r="CX5195" s="61"/>
      <c r="CY5195" s="61"/>
      <c r="CZ5195" s="61"/>
      <c r="DA5195" s="61"/>
      <c r="DB5195" s="61"/>
      <c r="DC5195" s="61"/>
      <c r="DD5195" s="61"/>
      <c r="DE5195" s="61"/>
      <c r="DF5195" s="61"/>
      <c r="DG5195" s="61"/>
      <c r="DH5195" s="61"/>
      <c r="DI5195" s="61"/>
      <c r="DJ5195" s="61"/>
      <c r="DK5195" s="61"/>
      <c r="DL5195" s="61"/>
      <c r="DM5195" s="61"/>
    </row>
    <row r="5196" spans="1:117" s="25" customFormat="1" x14ac:dyDescent="0.2">
      <c r="A5196" s="117" t="s">
        <v>941</v>
      </c>
      <c r="B5196" s="117" t="s">
        <v>684</v>
      </c>
      <c r="C5196" s="117" t="s">
        <v>148</v>
      </c>
      <c r="I5196" s="116"/>
      <c r="J5196" s="116"/>
      <c r="K5196" s="116"/>
      <c r="L5196" s="116"/>
      <c r="M5196" s="116"/>
      <c r="N5196" s="116"/>
      <c r="AL5196" s="117"/>
      <c r="AN5196" s="35" t="str">
        <f t="shared" si="286"/>
        <v/>
      </c>
      <c r="AO5196" s="35" t="str">
        <f t="shared" si="287"/>
        <v>-</v>
      </c>
      <c r="AQ5196" s="25" t="str">
        <f t="shared" si="285"/>
        <v>-</v>
      </c>
      <c r="BP5196" s="61"/>
      <c r="CT5196" s="61"/>
      <c r="CU5196" s="61"/>
      <c r="CV5196" s="61"/>
      <c r="CW5196" s="61"/>
      <c r="CX5196" s="61"/>
      <c r="CY5196" s="61"/>
      <c r="CZ5196" s="61"/>
      <c r="DA5196" s="61"/>
      <c r="DB5196" s="61"/>
      <c r="DC5196" s="61"/>
      <c r="DD5196" s="61"/>
      <c r="DE5196" s="61"/>
      <c r="DF5196" s="61"/>
      <c r="DG5196" s="61"/>
      <c r="DH5196" s="61"/>
      <c r="DI5196" s="61"/>
      <c r="DJ5196" s="61"/>
      <c r="DK5196" s="61"/>
      <c r="DL5196" s="61"/>
      <c r="DM5196" s="61"/>
    </row>
    <row r="5197" spans="1:117" s="25" customFormat="1" x14ac:dyDescent="0.2">
      <c r="A5197" s="117" t="s">
        <v>942</v>
      </c>
      <c r="B5197" s="117" t="s">
        <v>684</v>
      </c>
      <c r="C5197" s="117" t="s">
        <v>147</v>
      </c>
      <c r="I5197" s="116"/>
      <c r="J5197" s="116"/>
      <c r="K5197" s="116"/>
      <c r="L5197" s="116"/>
      <c r="M5197" s="116"/>
      <c r="N5197" s="116"/>
      <c r="AL5197" s="117"/>
      <c r="AN5197" s="35" t="str">
        <f t="shared" si="286"/>
        <v/>
      </c>
      <c r="AO5197" s="35" t="str">
        <f t="shared" si="287"/>
        <v>-</v>
      </c>
      <c r="AQ5197" s="25" t="str">
        <f t="shared" si="285"/>
        <v>-</v>
      </c>
      <c r="BP5197" s="61"/>
      <c r="CT5197" s="61"/>
      <c r="CU5197" s="61"/>
      <c r="CV5197" s="61"/>
      <c r="CW5197" s="61"/>
      <c r="CX5197" s="61"/>
      <c r="CY5197" s="61"/>
      <c r="CZ5197" s="61"/>
      <c r="DA5197" s="61"/>
      <c r="DB5197" s="61"/>
      <c r="DC5197" s="61"/>
      <c r="DD5197" s="61"/>
      <c r="DE5197" s="61"/>
      <c r="DF5197" s="61"/>
      <c r="DG5197" s="61"/>
      <c r="DH5197" s="61"/>
      <c r="DI5197" s="61"/>
      <c r="DJ5197" s="61"/>
      <c r="DK5197" s="61"/>
      <c r="DL5197" s="61"/>
      <c r="DM5197" s="61"/>
    </row>
    <row r="5198" spans="1:117" s="25" customFormat="1" x14ac:dyDescent="0.2">
      <c r="A5198" s="117" t="s">
        <v>943</v>
      </c>
      <c r="B5198" s="117" t="s">
        <v>684</v>
      </c>
      <c r="C5198" s="117" t="s">
        <v>158</v>
      </c>
      <c r="I5198" s="116"/>
      <c r="J5198" s="116"/>
      <c r="K5198" s="116"/>
      <c r="L5198" s="116"/>
      <c r="M5198" s="116"/>
      <c r="N5198" s="116"/>
      <c r="AL5198" s="117"/>
      <c r="AN5198" s="35" t="str">
        <f t="shared" si="286"/>
        <v/>
      </c>
      <c r="AO5198" s="35" t="str">
        <f t="shared" si="287"/>
        <v>-</v>
      </c>
      <c r="AQ5198" s="25" t="str">
        <f t="shared" si="285"/>
        <v>-</v>
      </c>
      <c r="BP5198" s="61"/>
      <c r="CT5198" s="61"/>
      <c r="CU5198" s="61"/>
      <c r="CV5198" s="61"/>
      <c r="CW5198" s="61"/>
      <c r="CX5198" s="61"/>
      <c r="CY5198" s="61"/>
      <c r="CZ5198" s="61"/>
      <c r="DA5198" s="61"/>
      <c r="DB5198" s="61"/>
      <c r="DC5198" s="61"/>
      <c r="DD5198" s="61"/>
      <c r="DE5198" s="61"/>
      <c r="DF5198" s="61"/>
      <c r="DG5198" s="61"/>
      <c r="DH5198" s="61"/>
      <c r="DI5198" s="61"/>
      <c r="DJ5198" s="61"/>
      <c r="DK5198" s="61"/>
      <c r="DL5198" s="61"/>
      <c r="DM5198" s="61"/>
    </row>
    <row r="5199" spans="1:117" s="25" customFormat="1" x14ac:dyDescent="0.2">
      <c r="A5199" s="117" t="s">
        <v>944</v>
      </c>
      <c r="B5199" s="117" t="s">
        <v>684</v>
      </c>
      <c r="C5199" s="117" t="s">
        <v>157</v>
      </c>
      <c r="I5199" s="116"/>
      <c r="J5199" s="116"/>
      <c r="K5199" s="116"/>
      <c r="L5199" s="116"/>
      <c r="M5199" s="116"/>
      <c r="N5199" s="116"/>
      <c r="AL5199" s="117"/>
      <c r="AN5199" s="35" t="str">
        <f t="shared" si="286"/>
        <v/>
      </c>
      <c r="AO5199" s="35" t="str">
        <f t="shared" si="287"/>
        <v>-</v>
      </c>
      <c r="AQ5199" s="25" t="str">
        <f t="shared" si="285"/>
        <v>-</v>
      </c>
      <c r="BP5199" s="61"/>
      <c r="CT5199" s="61"/>
      <c r="CU5199" s="61"/>
      <c r="CV5199" s="61"/>
      <c r="CW5199" s="61"/>
      <c r="CX5199" s="61"/>
      <c r="CY5199" s="61"/>
      <c r="CZ5199" s="61"/>
      <c r="DA5199" s="61"/>
      <c r="DB5199" s="61"/>
      <c r="DC5199" s="61"/>
      <c r="DD5199" s="61"/>
      <c r="DE5199" s="61"/>
      <c r="DF5199" s="61"/>
      <c r="DG5199" s="61"/>
      <c r="DH5199" s="61"/>
      <c r="DI5199" s="61"/>
      <c r="DJ5199" s="61"/>
      <c r="DK5199" s="61"/>
      <c r="DL5199" s="61"/>
      <c r="DM5199" s="61"/>
    </row>
    <row r="5200" spans="1:117" s="25" customFormat="1" x14ac:dyDescent="0.2">
      <c r="A5200" s="117" t="s">
        <v>945</v>
      </c>
      <c r="B5200" s="117" t="s">
        <v>684</v>
      </c>
      <c r="C5200" s="117" t="s">
        <v>156</v>
      </c>
      <c r="I5200" s="116"/>
      <c r="J5200" s="116"/>
      <c r="K5200" s="116"/>
      <c r="L5200" s="116"/>
      <c r="M5200" s="116"/>
      <c r="N5200" s="116"/>
      <c r="AL5200" s="117"/>
      <c r="AN5200" s="35" t="str">
        <f t="shared" si="286"/>
        <v/>
      </c>
      <c r="AO5200" s="35" t="str">
        <f t="shared" si="287"/>
        <v>-</v>
      </c>
      <c r="AQ5200" s="25" t="str">
        <f t="shared" si="285"/>
        <v>-</v>
      </c>
      <c r="BP5200" s="61"/>
      <c r="CT5200" s="61"/>
      <c r="CU5200" s="61"/>
      <c r="CV5200" s="61"/>
      <c r="CW5200" s="61"/>
      <c r="CX5200" s="61"/>
      <c r="CY5200" s="61"/>
      <c r="CZ5200" s="61"/>
      <c r="DA5200" s="61"/>
      <c r="DB5200" s="61"/>
      <c r="DC5200" s="61"/>
      <c r="DD5200" s="61"/>
      <c r="DE5200" s="61"/>
      <c r="DF5200" s="61"/>
      <c r="DG5200" s="61"/>
      <c r="DH5200" s="61"/>
      <c r="DI5200" s="61"/>
      <c r="DJ5200" s="61"/>
      <c r="DK5200" s="61"/>
      <c r="DL5200" s="61"/>
      <c r="DM5200" s="61"/>
    </row>
    <row r="5201" spans="1:117" s="25" customFormat="1" x14ac:dyDescent="0.2">
      <c r="A5201" s="117" t="s">
        <v>946</v>
      </c>
      <c r="B5201" s="117" t="s">
        <v>683</v>
      </c>
      <c r="C5201" s="117" t="s">
        <v>148</v>
      </c>
      <c r="I5201" s="116"/>
      <c r="J5201" s="116"/>
      <c r="K5201" s="116"/>
      <c r="L5201" s="116"/>
      <c r="M5201" s="116"/>
      <c r="N5201" s="116"/>
      <c r="AL5201" s="117"/>
      <c r="AN5201" s="35" t="str">
        <f t="shared" si="286"/>
        <v/>
      </c>
      <c r="AO5201" s="35" t="str">
        <f t="shared" si="287"/>
        <v>-</v>
      </c>
      <c r="AQ5201" s="25" t="str">
        <f t="shared" si="285"/>
        <v>-</v>
      </c>
      <c r="BP5201" s="61"/>
      <c r="CT5201" s="61"/>
      <c r="CU5201" s="61"/>
      <c r="CV5201" s="61"/>
      <c r="CW5201" s="61"/>
      <c r="CX5201" s="61"/>
      <c r="CY5201" s="61"/>
      <c r="CZ5201" s="61"/>
      <c r="DA5201" s="61"/>
      <c r="DB5201" s="61"/>
      <c r="DC5201" s="61"/>
      <c r="DD5201" s="61"/>
      <c r="DE5201" s="61"/>
      <c r="DF5201" s="61"/>
      <c r="DG5201" s="61"/>
      <c r="DH5201" s="61"/>
      <c r="DI5201" s="61"/>
      <c r="DJ5201" s="61"/>
      <c r="DK5201" s="61"/>
      <c r="DL5201" s="61"/>
      <c r="DM5201" s="61"/>
    </row>
    <row r="5202" spans="1:117" s="25" customFormat="1" x14ac:dyDescent="0.2">
      <c r="A5202" s="117" t="s">
        <v>947</v>
      </c>
      <c r="B5202" s="117" t="s">
        <v>683</v>
      </c>
      <c r="C5202" s="117" t="s">
        <v>149</v>
      </c>
      <c r="I5202" s="116"/>
      <c r="J5202" s="116"/>
      <c r="K5202" s="116"/>
      <c r="L5202" s="116"/>
      <c r="M5202" s="116"/>
      <c r="N5202" s="116"/>
      <c r="AL5202" s="117"/>
      <c r="AN5202" s="35" t="str">
        <f t="shared" si="286"/>
        <v/>
      </c>
      <c r="AO5202" s="35" t="str">
        <f t="shared" si="287"/>
        <v>-</v>
      </c>
      <c r="AQ5202" s="25" t="str">
        <f t="shared" si="285"/>
        <v>-</v>
      </c>
      <c r="BP5202" s="61"/>
      <c r="CT5202" s="61"/>
      <c r="CU5202" s="61"/>
      <c r="CV5202" s="61"/>
      <c r="CW5202" s="61"/>
      <c r="CX5202" s="61"/>
      <c r="CY5202" s="61"/>
      <c r="CZ5202" s="61"/>
      <c r="DA5202" s="61"/>
      <c r="DB5202" s="61"/>
      <c r="DC5202" s="61"/>
      <c r="DD5202" s="61"/>
      <c r="DE5202" s="61"/>
      <c r="DF5202" s="61"/>
      <c r="DG5202" s="61"/>
      <c r="DH5202" s="61"/>
      <c r="DI5202" s="61"/>
      <c r="DJ5202" s="61"/>
      <c r="DK5202" s="61"/>
      <c r="DL5202" s="61"/>
      <c r="DM5202" s="61"/>
    </row>
    <row r="5203" spans="1:117" s="25" customFormat="1" x14ac:dyDescent="0.2">
      <c r="A5203" s="117" t="s">
        <v>948</v>
      </c>
      <c r="B5203" s="117" t="s">
        <v>683</v>
      </c>
      <c r="C5203" s="117" t="s">
        <v>150</v>
      </c>
      <c r="I5203" s="116"/>
      <c r="J5203" s="116"/>
      <c r="K5203" s="116"/>
      <c r="L5203" s="116"/>
      <c r="M5203" s="116"/>
      <c r="N5203" s="116"/>
      <c r="AL5203" s="117"/>
      <c r="AN5203" s="35" t="str">
        <f t="shared" si="286"/>
        <v/>
      </c>
      <c r="AO5203" s="35" t="str">
        <f t="shared" si="287"/>
        <v>-</v>
      </c>
      <c r="AQ5203" s="25" t="str">
        <f t="shared" si="285"/>
        <v>-</v>
      </c>
      <c r="BP5203" s="61"/>
      <c r="CT5203" s="61"/>
      <c r="CU5203" s="61"/>
      <c r="CV5203" s="61"/>
      <c r="CW5203" s="61"/>
      <c r="CX5203" s="61"/>
      <c r="CY5203" s="61"/>
      <c r="CZ5203" s="61"/>
      <c r="DA5203" s="61"/>
      <c r="DB5203" s="61"/>
      <c r="DC5203" s="61"/>
      <c r="DD5203" s="61"/>
      <c r="DE5203" s="61"/>
      <c r="DF5203" s="61"/>
      <c r="DG5203" s="61"/>
      <c r="DH5203" s="61"/>
      <c r="DI5203" s="61"/>
      <c r="DJ5203" s="61"/>
      <c r="DK5203" s="61"/>
      <c r="DL5203" s="61"/>
      <c r="DM5203" s="61"/>
    </row>
    <row r="5204" spans="1:117" s="25" customFormat="1" x14ac:dyDescent="0.2">
      <c r="A5204" s="117" t="s">
        <v>949</v>
      </c>
      <c r="B5204" s="117" t="s">
        <v>683</v>
      </c>
      <c r="C5204" s="117" t="s">
        <v>151</v>
      </c>
      <c r="I5204" s="116"/>
      <c r="J5204" s="116"/>
      <c r="K5204" s="116"/>
      <c r="L5204" s="116"/>
      <c r="M5204" s="116"/>
      <c r="N5204" s="116"/>
      <c r="AL5204" s="117"/>
      <c r="AN5204" s="35" t="str">
        <f t="shared" si="286"/>
        <v/>
      </c>
      <c r="AO5204" s="35" t="str">
        <f t="shared" si="287"/>
        <v>-</v>
      </c>
      <c r="AQ5204" s="25" t="str">
        <f t="shared" si="285"/>
        <v>-</v>
      </c>
      <c r="BP5204" s="61"/>
      <c r="CT5204" s="61"/>
      <c r="CU5204" s="61"/>
      <c r="CV5204" s="61"/>
      <c r="CW5204" s="61"/>
      <c r="CX5204" s="61"/>
      <c r="CY5204" s="61"/>
      <c r="CZ5204" s="61"/>
      <c r="DA5204" s="61"/>
      <c r="DB5204" s="61"/>
      <c r="DC5204" s="61"/>
      <c r="DD5204" s="61"/>
      <c r="DE5204" s="61"/>
      <c r="DF5204" s="61"/>
      <c r="DG5204" s="61"/>
      <c r="DH5204" s="61"/>
      <c r="DI5204" s="61"/>
      <c r="DJ5204" s="61"/>
      <c r="DK5204" s="61"/>
      <c r="DL5204" s="61"/>
      <c r="DM5204" s="61"/>
    </row>
    <row r="5205" spans="1:117" s="25" customFormat="1" x14ac:dyDescent="0.2">
      <c r="A5205" s="117" t="s">
        <v>950</v>
      </c>
      <c r="B5205" s="117" t="s">
        <v>683</v>
      </c>
      <c r="C5205" s="117" t="s">
        <v>152</v>
      </c>
      <c r="I5205" s="116"/>
      <c r="J5205" s="116"/>
      <c r="K5205" s="116"/>
      <c r="L5205" s="116"/>
      <c r="M5205" s="116"/>
      <c r="N5205" s="116"/>
      <c r="AL5205" s="117"/>
      <c r="AN5205" s="35" t="str">
        <f t="shared" si="286"/>
        <v/>
      </c>
      <c r="AO5205" s="35" t="str">
        <f t="shared" si="287"/>
        <v>-</v>
      </c>
      <c r="AQ5205" s="25" t="str">
        <f t="shared" si="285"/>
        <v>-</v>
      </c>
      <c r="BP5205" s="61"/>
      <c r="CT5205" s="61"/>
      <c r="CU5205" s="61"/>
      <c r="CV5205" s="61"/>
      <c r="CW5205" s="61"/>
      <c r="CX5205" s="61"/>
      <c r="CY5205" s="61"/>
      <c r="CZ5205" s="61"/>
      <c r="DA5205" s="61"/>
      <c r="DB5205" s="61"/>
      <c r="DC5205" s="61"/>
      <c r="DD5205" s="61"/>
      <c r="DE5205" s="61"/>
      <c r="DF5205" s="61"/>
      <c r="DG5205" s="61"/>
      <c r="DH5205" s="61"/>
      <c r="DI5205" s="61"/>
      <c r="DJ5205" s="61"/>
      <c r="DK5205" s="61"/>
      <c r="DL5205" s="61"/>
      <c r="DM5205" s="61"/>
    </row>
    <row r="5206" spans="1:117" s="25" customFormat="1" x14ac:dyDescent="0.2">
      <c r="A5206" s="117" t="s">
        <v>951</v>
      </c>
      <c r="B5206" s="117" t="s">
        <v>683</v>
      </c>
      <c r="C5206" s="117" t="s">
        <v>153</v>
      </c>
      <c r="I5206" s="116"/>
      <c r="J5206" s="116"/>
      <c r="K5206" s="116"/>
      <c r="L5206" s="116"/>
      <c r="M5206" s="116"/>
      <c r="N5206" s="116"/>
      <c r="AL5206" s="117"/>
      <c r="AN5206" s="35" t="str">
        <f t="shared" si="286"/>
        <v/>
      </c>
      <c r="AO5206" s="35" t="str">
        <f t="shared" si="287"/>
        <v>-</v>
      </c>
      <c r="AQ5206" s="25" t="str">
        <f t="shared" si="285"/>
        <v>-</v>
      </c>
      <c r="BP5206" s="61"/>
      <c r="CT5206" s="61"/>
      <c r="CU5206" s="61"/>
      <c r="CV5206" s="61"/>
      <c r="CW5206" s="61"/>
      <c r="CX5206" s="61"/>
      <c r="CY5206" s="61"/>
      <c r="CZ5206" s="61"/>
      <c r="DA5206" s="61"/>
      <c r="DB5206" s="61"/>
      <c r="DC5206" s="61"/>
      <c r="DD5206" s="61"/>
      <c r="DE5206" s="61"/>
      <c r="DF5206" s="61"/>
      <c r="DG5206" s="61"/>
      <c r="DH5206" s="61"/>
      <c r="DI5206" s="61"/>
      <c r="DJ5206" s="61"/>
      <c r="DK5206" s="61"/>
      <c r="DL5206" s="61"/>
      <c r="DM5206" s="61"/>
    </row>
    <row r="5207" spans="1:117" s="25" customFormat="1" x14ac:dyDescent="0.2">
      <c r="A5207" s="117" t="s">
        <v>952</v>
      </c>
      <c r="B5207" s="117" t="s">
        <v>683</v>
      </c>
      <c r="C5207" s="117" t="s">
        <v>154</v>
      </c>
      <c r="I5207" s="116"/>
      <c r="J5207" s="116"/>
      <c r="K5207" s="116"/>
      <c r="L5207" s="116"/>
      <c r="M5207" s="116"/>
      <c r="N5207" s="116"/>
      <c r="AL5207" s="117"/>
      <c r="AN5207" s="35" t="str">
        <f t="shared" si="286"/>
        <v/>
      </c>
      <c r="AO5207" s="35" t="str">
        <f t="shared" si="287"/>
        <v>-</v>
      </c>
      <c r="AQ5207" s="25" t="str">
        <f t="shared" si="285"/>
        <v>-</v>
      </c>
      <c r="BP5207" s="61"/>
      <c r="CT5207" s="61"/>
      <c r="CU5207" s="61"/>
      <c r="CV5207" s="61"/>
      <c r="CW5207" s="61"/>
      <c r="CX5207" s="61"/>
      <c r="CY5207" s="61"/>
      <c r="CZ5207" s="61"/>
      <c r="DA5207" s="61"/>
      <c r="DB5207" s="61"/>
      <c r="DC5207" s="61"/>
      <c r="DD5207" s="61"/>
      <c r="DE5207" s="61"/>
      <c r="DF5207" s="61"/>
      <c r="DG5207" s="61"/>
      <c r="DH5207" s="61"/>
      <c r="DI5207" s="61"/>
      <c r="DJ5207" s="61"/>
      <c r="DK5207" s="61"/>
      <c r="DL5207" s="61"/>
      <c r="DM5207" s="61"/>
    </row>
    <row r="5208" spans="1:117" s="25" customFormat="1" x14ac:dyDescent="0.2">
      <c r="A5208" s="117" t="s">
        <v>953</v>
      </c>
      <c r="B5208" s="117" t="s">
        <v>683</v>
      </c>
      <c r="C5208" s="117" t="s">
        <v>155</v>
      </c>
      <c r="I5208" s="116"/>
      <c r="J5208" s="116"/>
      <c r="K5208" s="116"/>
      <c r="L5208" s="116"/>
      <c r="M5208" s="116"/>
      <c r="N5208" s="116"/>
      <c r="AL5208" s="117"/>
      <c r="AN5208" s="35" t="str">
        <f t="shared" si="286"/>
        <v/>
      </c>
      <c r="AO5208" s="35" t="str">
        <f t="shared" si="287"/>
        <v>-</v>
      </c>
      <c r="AQ5208" s="25" t="str">
        <f t="shared" si="285"/>
        <v>-</v>
      </c>
      <c r="BP5208" s="61"/>
      <c r="CT5208" s="61"/>
      <c r="CU5208" s="61"/>
      <c r="CV5208" s="61"/>
      <c r="CW5208" s="61"/>
      <c r="CX5208" s="61"/>
      <c r="CY5208" s="61"/>
      <c r="CZ5208" s="61"/>
      <c r="DA5208" s="61"/>
      <c r="DB5208" s="61"/>
      <c r="DC5208" s="61"/>
      <c r="DD5208" s="61"/>
      <c r="DE5208" s="61"/>
      <c r="DF5208" s="61"/>
      <c r="DG5208" s="61"/>
      <c r="DH5208" s="61"/>
      <c r="DI5208" s="61"/>
      <c r="DJ5208" s="61"/>
      <c r="DK5208" s="61"/>
      <c r="DL5208" s="61"/>
      <c r="DM5208" s="61"/>
    </row>
    <row r="5209" spans="1:117" s="25" customFormat="1" x14ac:dyDescent="0.2">
      <c r="A5209" s="117" t="s">
        <v>954</v>
      </c>
      <c r="B5209" s="117" t="s">
        <v>683</v>
      </c>
      <c r="C5209" s="117" t="s">
        <v>156</v>
      </c>
      <c r="I5209" s="116"/>
      <c r="J5209" s="116"/>
      <c r="K5209" s="116"/>
      <c r="L5209" s="116"/>
      <c r="M5209" s="116"/>
      <c r="N5209" s="116"/>
      <c r="AL5209" s="117"/>
      <c r="AN5209" s="35" t="str">
        <f t="shared" si="286"/>
        <v/>
      </c>
      <c r="AO5209" s="35" t="str">
        <f t="shared" si="287"/>
        <v>-</v>
      </c>
      <c r="AQ5209" s="25" t="str">
        <f t="shared" si="285"/>
        <v>-</v>
      </c>
      <c r="BP5209" s="61"/>
      <c r="CT5209" s="61"/>
      <c r="CU5209" s="61"/>
      <c r="CV5209" s="61"/>
      <c r="CW5209" s="61"/>
      <c r="CX5209" s="61"/>
      <c r="CY5209" s="61"/>
      <c r="CZ5209" s="61"/>
      <c r="DA5209" s="61"/>
      <c r="DB5209" s="61"/>
      <c r="DC5209" s="61"/>
      <c r="DD5209" s="61"/>
      <c r="DE5209" s="61"/>
      <c r="DF5209" s="61"/>
      <c r="DG5209" s="61"/>
      <c r="DH5209" s="61"/>
      <c r="DI5209" s="61"/>
      <c r="DJ5209" s="61"/>
      <c r="DK5209" s="61"/>
      <c r="DL5209" s="61"/>
      <c r="DM5209" s="61"/>
    </row>
    <row r="5210" spans="1:117" s="25" customFormat="1" x14ac:dyDescent="0.2">
      <c r="A5210" s="117" t="s">
        <v>955</v>
      </c>
      <c r="B5210" s="117" t="s">
        <v>683</v>
      </c>
      <c r="C5210" s="117" t="s">
        <v>157</v>
      </c>
      <c r="I5210" s="116"/>
      <c r="J5210" s="116"/>
      <c r="K5210" s="116"/>
      <c r="L5210" s="116"/>
      <c r="M5210" s="116"/>
      <c r="N5210" s="116"/>
      <c r="AL5210" s="117"/>
      <c r="AN5210" s="35" t="str">
        <f t="shared" si="286"/>
        <v/>
      </c>
      <c r="AO5210" s="35" t="str">
        <f t="shared" si="287"/>
        <v>-</v>
      </c>
      <c r="AQ5210" s="25" t="str">
        <f t="shared" si="285"/>
        <v>-</v>
      </c>
      <c r="BP5210" s="61"/>
      <c r="CT5210" s="61"/>
      <c r="CU5210" s="61"/>
      <c r="CV5210" s="61"/>
      <c r="CW5210" s="61"/>
      <c r="CX5210" s="61"/>
      <c r="CY5210" s="61"/>
      <c r="CZ5210" s="61"/>
      <c r="DA5210" s="61"/>
      <c r="DB5210" s="61"/>
      <c r="DC5210" s="61"/>
      <c r="DD5210" s="61"/>
      <c r="DE5210" s="61"/>
      <c r="DF5210" s="61"/>
      <c r="DG5210" s="61"/>
      <c r="DH5210" s="61"/>
      <c r="DI5210" s="61"/>
      <c r="DJ5210" s="61"/>
      <c r="DK5210" s="61"/>
      <c r="DL5210" s="61"/>
      <c r="DM5210" s="61"/>
    </row>
    <row r="5211" spans="1:117" s="25" customFormat="1" x14ac:dyDescent="0.2">
      <c r="A5211" s="117" t="s">
        <v>956</v>
      </c>
      <c r="B5211" s="117" t="s">
        <v>683</v>
      </c>
      <c r="C5211" s="117" t="s">
        <v>158</v>
      </c>
      <c r="I5211" s="116"/>
      <c r="J5211" s="116"/>
      <c r="K5211" s="116"/>
      <c r="L5211" s="116"/>
      <c r="M5211" s="116"/>
      <c r="N5211" s="116"/>
      <c r="AL5211" s="117"/>
      <c r="AN5211" s="35" t="str">
        <f t="shared" si="286"/>
        <v/>
      </c>
      <c r="AO5211" s="35" t="str">
        <f t="shared" si="287"/>
        <v>-</v>
      </c>
      <c r="AQ5211" s="25" t="str">
        <f t="shared" si="285"/>
        <v>-</v>
      </c>
      <c r="BP5211" s="61"/>
      <c r="CT5211" s="61"/>
      <c r="CU5211" s="61"/>
      <c r="CV5211" s="61"/>
      <c r="CW5211" s="61"/>
      <c r="CX5211" s="61"/>
      <c r="CY5211" s="61"/>
      <c r="CZ5211" s="61"/>
      <c r="DA5211" s="61"/>
      <c r="DB5211" s="61"/>
      <c r="DC5211" s="61"/>
      <c r="DD5211" s="61"/>
      <c r="DE5211" s="61"/>
      <c r="DF5211" s="61"/>
      <c r="DG5211" s="61"/>
      <c r="DH5211" s="61"/>
      <c r="DI5211" s="61"/>
      <c r="DJ5211" s="61"/>
      <c r="DK5211" s="61"/>
      <c r="DL5211" s="61"/>
      <c r="DM5211" s="61"/>
    </row>
    <row r="5212" spans="1:117" s="25" customFormat="1" x14ac:dyDescent="0.2">
      <c r="A5212" s="117" t="s">
        <v>957</v>
      </c>
      <c r="B5212" s="117" t="s">
        <v>683</v>
      </c>
      <c r="C5212" s="117" t="s">
        <v>147</v>
      </c>
      <c r="I5212" s="116"/>
      <c r="J5212" s="116"/>
      <c r="K5212" s="116"/>
      <c r="L5212" s="116"/>
      <c r="M5212" s="116"/>
      <c r="N5212" s="116"/>
      <c r="AL5212" s="117"/>
      <c r="AN5212" s="35" t="str">
        <f t="shared" si="286"/>
        <v/>
      </c>
      <c r="AO5212" s="35" t="str">
        <f t="shared" si="287"/>
        <v>-</v>
      </c>
      <c r="AQ5212" s="25" t="str">
        <f t="shared" si="285"/>
        <v>-</v>
      </c>
      <c r="BP5212" s="61"/>
      <c r="CT5212" s="61"/>
      <c r="CU5212" s="61"/>
      <c r="CV5212" s="61"/>
      <c r="CW5212" s="61"/>
      <c r="CX5212" s="61"/>
      <c r="CY5212" s="61"/>
      <c r="CZ5212" s="61"/>
      <c r="DA5212" s="61"/>
      <c r="DB5212" s="61"/>
      <c r="DC5212" s="61"/>
      <c r="DD5212" s="61"/>
      <c r="DE5212" s="61"/>
      <c r="DF5212" s="61"/>
      <c r="DG5212" s="61"/>
      <c r="DH5212" s="61"/>
      <c r="DI5212" s="61"/>
      <c r="DJ5212" s="61"/>
      <c r="DK5212" s="61"/>
      <c r="DL5212" s="61"/>
      <c r="DM5212" s="61"/>
    </row>
    <row r="5213" spans="1:117" s="25" customFormat="1" x14ac:dyDescent="0.2">
      <c r="A5213" s="117" t="s">
        <v>946</v>
      </c>
      <c r="B5213" s="117" t="s">
        <v>684</v>
      </c>
      <c r="C5213" s="117" t="s">
        <v>155</v>
      </c>
      <c r="I5213" s="116"/>
      <c r="J5213" s="116"/>
      <c r="K5213" s="116"/>
      <c r="L5213" s="116"/>
      <c r="M5213" s="116"/>
      <c r="N5213" s="116"/>
      <c r="AL5213" s="117"/>
      <c r="AN5213" s="35" t="str">
        <f t="shared" si="286"/>
        <v/>
      </c>
      <c r="AO5213" s="35" t="str">
        <f t="shared" si="287"/>
        <v>-</v>
      </c>
      <c r="AQ5213" s="25" t="str">
        <f t="shared" si="285"/>
        <v>-</v>
      </c>
      <c r="BP5213" s="61"/>
      <c r="CT5213" s="61"/>
      <c r="CU5213" s="61"/>
      <c r="CV5213" s="61"/>
      <c r="CW5213" s="61"/>
      <c r="CX5213" s="61"/>
      <c r="CY5213" s="61"/>
      <c r="CZ5213" s="61"/>
      <c r="DA5213" s="61"/>
      <c r="DB5213" s="61"/>
      <c r="DC5213" s="61"/>
      <c r="DD5213" s="61"/>
      <c r="DE5213" s="61"/>
      <c r="DF5213" s="61"/>
      <c r="DG5213" s="61"/>
      <c r="DH5213" s="61"/>
      <c r="DI5213" s="61"/>
      <c r="DJ5213" s="61"/>
      <c r="DK5213" s="61"/>
      <c r="DL5213" s="61"/>
      <c r="DM5213" s="61"/>
    </row>
    <row r="5214" spans="1:117" s="25" customFormat="1" x14ac:dyDescent="0.2">
      <c r="A5214" s="117" t="s">
        <v>947</v>
      </c>
      <c r="B5214" s="117" t="s">
        <v>684</v>
      </c>
      <c r="C5214" s="117" t="s">
        <v>154</v>
      </c>
      <c r="I5214" s="116"/>
      <c r="J5214" s="116"/>
      <c r="K5214" s="116"/>
      <c r="L5214" s="116"/>
      <c r="M5214" s="116"/>
      <c r="N5214" s="116"/>
      <c r="AL5214" s="117"/>
      <c r="AN5214" s="35" t="str">
        <f t="shared" si="286"/>
        <v/>
      </c>
      <c r="AO5214" s="35" t="str">
        <f t="shared" si="287"/>
        <v>-</v>
      </c>
      <c r="AQ5214" s="25" t="str">
        <f t="shared" si="285"/>
        <v>-</v>
      </c>
      <c r="BP5214" s="61"/>
      <c r="CT5214" s="61"/>
      <c r="CU5214" s="61"/>
      <c r="CV5214" s="61"/>
      <c r="CW5214" s="61"/>
      <c r="CX5214" s="61"/>
      <c r="CY5214" s="61"/>
      <c r="CZ5214" s="61"/>
      <c r="DA5214" s="61"/>
      <c r="DB5214" s="61"/>
      <c r="DC5214" s="61"/>
      <c r="DD5214" s="61"/>
      <c r="DE5214" s="61"/>
      <c r="DF5214" s="61"/>
      <c r="DG5214" s="61"/>
      <c r="DH5214" s="61"/>
      <c r="DI5214" s="61"/>
      <c r="DJ5214" s="61"/>
      <c r="DK5214" s="61"/>
      <c r="DL5214" s="61"/>
      <c r="DM5214" s="61"/>
    </row>
    <row r="5215" spans="1:117" s="25" customFormat="1" x14ac:dyDescent="0.2">
      <c r="A5215" s="117" t="s">
        <v>948</v>
      </c>
      <c r="B5215" s="117" t="s">
        <v>684</v>
      </c>
      <c r="C5215" s="117" t="s">
        <v>153</v>
      </c>
      <c r="I5215" s="116"/>
      <c r="J5215" s="116"/>
      <c r="K5215" s="116"/>
      <c r="L5215" s="116"/>
      <c r="M5215" s="116"/>
      <c r="N5215" s="116"/>
      <c r="AL5215" s="117"/>
      <c r="AN5215" s="35" t="str">
        <f t="shared" si="286"/>
        <v/>
      </c>
      <c r="AO5215" s="35" t="str">
        <f t="shared" si="287"/>
        <v>-</v>
      </c>
      <c r="AQ5215" s="25" t="str">
        <f t="shared" si="285"/>
        <v>-</v>
      </c>
      <c r="BP5215" s="61"/>
      <c r="CT5215" s="61"/>
      <c r="CU5215" s="61"/>
      <c r="CV5215" s="61"/>
      <c r="CW5215" s="61"/>
      <c r="CX5215" s="61"/>
      <c r="CY5215" s="61"/>
      <c r="CZ5215" s="61"/>
      <c r="DA5215" s="61"/>
      <c r="DB5215" s="61"/>
      <c r="DC5215" s="61"/>
      <c r="DD5215" s="61"/>
      <c r="DE5215" s="61"/>
      <c r="DF5215" s="61"/>
      <c r="DG5215" s="61"/>
      <c r="DH5215" s="61"/>
      <c r="DI5215" s="61"/>
      <c r="DJ5215" s="61"/>
      <c r="DK5215" s="61"/>
      <c r="DL5215" s="61"/>
      <c r="DM5215" s="61"/>
    </row>
    <row r="5216" spans="1:117" s="25" customFormat="1" x14ac:dyDescent="0.2">
      <c r="A5216" s="117" t="s">
        <v>949</v>
      </c>
      <c r="B5216" s="117" t="s">
        <v>684</v>
      </c>
      <c r="C5216" s="117" t="s">
        <v>152</v>
      </c>
      <c r="I5216" s="116"/>
      <c r="J5216" s="116"/>
      <c r="K5216" s="116"/>
      <c r="L5216" s="116"/>
      <c r="M5216" s="116"/>
      <c r="N5216" s="116"/>
      <c r="AL5216" s="117"/>
      <c r="AN5216" s="35" t="str">
        <f t="shared" si="286"/>
        <v/>
      </c>
      <c r="AO5216" s="35" t="str">
        <f t="shared" si="287"/>
        <v>-</v>
      </c>
      <c r="AQ5216" s="25" t="str">
        <f t="shared" si="285"/>
        <v>-</v>
      </c>
      <c r="BP5216" s="61"/>
      <c r="CT5216" s="61"/>
      <c r="CU5216" s="61"/>
      <c r="CV5216" s="61"/>
      <c r="CW5216" s="61"/>
      <c r="CX5216" s="61"/>
      <c r="CY5216" s="61"/>
      <c r="CZ5216" s="61"/>
      <c r="DA5216" s="61"/>
      <c r="DB5216" s="61"/>
      <c r="DC5216" s="61"/>
      <c r="DD5216" s="61"/>
      <c r="DE5216" s="61"/>
      <c r="DF5216" s="61"/>
      <c r="DG5216" s="61"/>
      <c r="DH5216" s="61"/>
      <c r="DI5216" s="61"/>
      <c r="DJ5216" s="61"/>
      <c r="DK5216" s="61"/>
      <c r="DL5216" s="61"/>
      <c r="DM5216" s="61"/>
    </row>
    <row r="5217" spans="1:117" s="25" customFormat="1" x14ac:dyDescent="0.2">
      <c r="A5217" s="117" t="s">
        <v>950</v>
      </c>
      <c r="B5217" s="117" t="s">
        <v>684</v>
      </c>
      <c r="C5217" s="117" t="s">
        <v>151</v>
      </c>
      <c r="I5217" s="116"/>
      <c r="J5217" s="116"/>
      <c r="K5217" s="116"/>
      <c r="L5217" s="116"/>
      <c r="M5217" s="116"/>
      <c r="N5217" s="116"/>
      <c r="AL5217" s="117"/>
      <c r="AN5217" s="35" t="str">
        <f t="shared" si="286"/>
        <v/>
      </c>
      <c r="AO5217" s="35" t="str">
        <f t="shared" si="287"/>
        <v>-</v>
      </c>
      <c r="AQ5217" s="25" t="str">
        <f t="shared" si="285"/>
        <v>-</v>
      </c>
      <c r="BP5217" s="61"/>
      <c r="CT5217" s="61"/>
      <c r="CU5217" s="61"/>
      <c r="CV5217" s="61"/>
      <c r="CW5217" s="61"/>
      <c r="CX5217" s="61"/>
      <c r="CY5217" s="61"/>
      <c r="CZ5217" s="61"/>
      <c r="DA5217" s="61"/>
      <c r="DB5217" s="61"/>
      <c r="DC5217" s="61"/>
      <c r="DD5217" s="61"/>
      <c r="DE5217" s="61"/>
      <c r="DF5217" s="61"/>
      <c r="DG5217" s="61"/>
      <c r="DH5217" s="61"/>
      <c r="DI5217" s="61"/>
      <c r="DJ5217" s="61"/>
      <c r="DK5217" s="61"/>
      <c r="DL5217" s="61"/>
      <c r="DM5217" s="61"/>
    </row>
    <row r="5218" spans="1:117" s="25" customFormat="1" x14ac:dyDescent="0.2">
      <c r="A5218" s="117" t="s">
        <v>951</v>
      </c>
      <c r="B5218" s="117" t="s">
        <v>684</v>
      </c>
      <c r="C5218" s="117" t="s">
        <v>150</v>
      </c>
      <c r="I5218" s="116"/>
      <c r="J5218" s="116"/>
      <c r="K5218" s="116"/>
      <c r="L5218" s="116"/>
      <c r="M5218" s="116"/>
      <c r="N5218" s="116"/>
      <c r="AL5218" s="117"/>
      <c r="AN5218" s="35" t="str">
        <f t="shared" si="286"/>
        <v/>
      </c>
      <c r="AO5218" s="35" t="str">
        <f t="shared" si="287"/>
        <v>-</v>
      </c>
      <c r="AQ5218" s="25" t="str">
        <f t="shared" si="285"/>
        <v>-</v>
      </c>
      <c r="BP5218" s="61"/>
      <c r="CT5218" s="61"/>
      <c r="CU5218" s="61"/>
      <c r="CV5218" s="61"/>
      <c r="CW5218" s="61"/>
      <c r="CX5218" s="61"/>
      <c r="CY5218" s="61"/>
      <c r="CZ5218" s="61"/>
      <c r="DA5218" s="61"/>
      <c r="DB5218" s="61"/>
      <c r="DC5218" s="61"/>
      <c r="DD5218" s="61"/>
      <c r="DE5218" s="61"/>
      <c r="DF5218" s="61"/>
      <c r="DG5218" s="61"/>
      <c r="DH5218" s="61"/>
      <c r="DI5218" s="61"/>
      <c r="DJ5218" s="61"/>
      <c r="DK5218" s="61"/>
      <c r="DL5218" s="61"/>
      <c r="DM5218" s="61"/>
    </row>
    <row r="5219" spans="1:117" s="25" customFormat="1" x14ac:dyDescent="0.2">
      <c r="A5219" s="117" t="s">
        <v>952</v>
      </c>
      <c r="B5219" s="117" t="s">
        <v>684</v>
      </c>
      <c r="C5219" s="117" t="s">
        <v>149</v>
      </c>
      <c r="I5219" s="116"/>
      <c r="J5219" s="116"/>
      <c r="K5219" s="116"/>
      <c r="L5219" s="116"/>
      <c r="M5219" s="116"/>
      <c r="N5219" s="116"/>
      <c r="AL5219" s="117"/>
      <c r="AN5219" s="35" t="str">
        <f t="shared" si="286"/>
        <v/>
      </c>
      <c r="AO5219" s="35" t="str">
        <f t="shared" si="287"/>
        <v>-</v>
      </c>
      <c r="AQ5219" s="25" t="str">
        <f t="shared" si="285"/>
        <v>-</v>
      </c>
      <c r="BP5219" s="61"/>
      <c r="CT5219" s="61"/>
      <c r="CU5219" s="61"/>
      <c r="CV5219" s="61"/>
      <c r="CW5219" s="61"/>
      <c r="CX5219" s="61"/>
      <c r="CY5219" s="61"/>
      <c r="CZ5219" s="61"/>
      <c r="DA5219" s="61"/>
      <c r="DB5219" s="61"/>
      <c r="DC5219" s="61"/>
      <c r="DD5219" s="61"/>
      <c r="DE5219" s="61"/>
      <c r="DF5219" s="61"/>
      <c r="DG5219" s="61"/>
      <c r="DH5219" s="61"/>
      <c r="DI5219" s="61"/>
      <c r="DJ5219" s="61"/>
      <c r="DK5219" s="61"/>
      <c r="DL5219" s="61"/>
      <c r="DM5219" s="61"/>
    </row>
    <row r="5220" spans="1:117" s="25" customFormat="1" x14ac:dyDescent="0.2">
      <c r="A5220" s="117" t="s">
        <v>953</v>
      </c>
      <c r="B5220" s="117" t="s">
        <v>684</v>
      </c>
      <c r="C5220" s="117" t="s">
        <v>148</v>
      </c>
      <c r="I5220" s="116"/>
      <c r="J5220" s="116"/>
      <c r="K5220" s="116"/>
      <c r="L5220" s="116"/>
      <c r="M5220" s="116"/>
      <c r="N5220" s="116"/>
      <c r="AL5220" s="117"/>
      <c r="AN5220" s="35" t="str">
        <f t="shared" si="286"/>
        <v/>
      </c>
      <c r="AO5220" s="35" t="str">
        <f t="shared" si="287"/>
        <v>-</v>
      </c>
      <c r="AQ5220" s="25" t="str">
        <f t="shared" si="285"/>
        <v>-</v>
      </c>
      <c r="BP5220" s="61"/>
      <c r="CT5220" s="61"/>
      <c r="CU5220" s="61"/>
      <c r="CV5220" s="61"/>
      <c r="CW5220" s="61"/>
      <c r="CX5220" s="61"/>
      <c r="CY5220" s="61"/>
      <c r="CZ5220" s="61"/>
      <c r="DA5220" s="61"/>
      <c r="DB5220" s="61"/>
      <c r="DC5220" s="61"/>
      <c r="DD5220" s="61"/>
      <c r="DE5220" s="61"/>
      <c r="DF5220" s="61"/>
      <c r="DG5220" s="61"/>
      <c r="DH5220" s="61"/>
      <c r="DI5220" s="61"/>
      <c r="DJ5220" s="61"/>
      <c r="DK5220" s="61"/>
      <c r="DL5220" s="61"/>
      <c r="DM5220" s="61"/>
    </row>
    <row r="5221" spans="1:117" s="25" customFormat="1" x14ac:dyDescent="0.2">
      <c r="A5221" s="117" t="s">
        <v>954</v>
      </c>
      <c r="B5221" s="117" t="s">
        <v>684</v>
      </c>
      <c r="C5221" s="117" t="s">
        <v>147</v>
      </c>
      <c r="I5221" s="116"/>
      <c r="J5221" s="116"/>
      <c r="K5221" s="116"/>
      <c r="L5221" s="116"/>
      <c r="M5221" s="116"/>
      <c r="N5221" s="116"/>
      <c r="AL5221" s="117"/>
      <c r="AN5221" s="35" t="str">
        <f t="shared" si="286"/>
        <v/>
      </c>
      <c r="AO5221" s="35" t="str">
        <f t="shared" si="287"/>
        <v>-</v>
      </c>
      <c r="AQ5221" s="25" t="str">
        <f t="shared" ref="AQ5221:AQ5284" si="288">CONCATENATE(TRIM(LEFT(AP5221,LEN(AP5221)-LEN(RIGHT(AP5221)))),"-",RIGHT(AP5221))</f>
        <v>-</v>
      </c>
      <c r="BP5221" s="61"/>
      <c r="CT5221" s="61"/>
      <c r="CU5221" s="61"/>
      <c r="CV5221" s="61"/>
      <c r="CW5221" s="61"/>
      <c r="CX5221" s="61"/>
      <c r="CY5221" s="61"/>
      <c r="CZ5221" s="61"/>
      <c r="DA5221" s="61"/>
      <c r="DB5221" s="61"/>
      <c r="DC5221" s="61"/>
      <c r="DD5221" s="61"/>
      <c r="DE5221" s="61"/>
      <c r="DF5221" s="61"/>
      <c r="DG5221" s="61"/>
      <c r="DH5221" s="61"/>
      <c r="DI5221" s="61"/>
      <c r="DJ5221" s="61"/>
      <c r="DK5221" s="61"/>
      <c r="DL5221" s="61"/>
      <c r="DM5221" s="61"/>
    </row>
    <row r="5222" spans="1:117" s="25" customFormat="1" x14ac:dyDescent="0.2">
      <c r="A5222" s="117" t="s">
        <v>955</v>
      </c>
      <c r="B5222" s="117" t="s">
        <v>684</v>
      </c>
      <c r="C5222" s="117" t="s">
        <v>158</v>
      </c>
      <c r="I5222" s="116"/>
      <c r="J5222" s="116"/>
      <c r="K5222" s="116"/>
      <c r="L5222" s="116"/>
      <c r="M5222" s="116"/>
      <c r="N5222" s="116"/>
      <c r="AL5222" s="117"/>
      <c r="AN5222" s="35" t="str">
        <f t="shared" si="286"/>
        <v/>
      </c>
      <c r="AO5222" s="35" t="str">
        <f t="shared" si="287"/>
        <v>-</v>
      </c>
      <c r="AQ5222" s="25" t="str">
        <f t="shared" si="288"/>
        <v>-</v>
      </c>
      <c r="BP5222" s="61"/>
      <c r="CT5222" s="61"/>
      <c r="CU5222" s="61"/>
      <c r="CV5222" s="61"/>
      <c r="CW5222" s="61"/>
      <c r="CX5222" s="61"/>
      <c r="CY5222" s="61"/>
      <c r="CZ5222" s="61"/>
      <c r="DA5222" s="61"/>
      <c r="DB5222" s="61"/>
      <c r="DC5222" s="61"/>
      <c r="DD5222" s="61"/>
      <c r="DE5222" s="61"/>
      <c r="DF5222" s="61"/>
      <c r="DG5222" s="61"/>
      <c r="DH5222" s="61"/>
      <c r="DI5222" s="61"/>
      <c r="DJ5222" s="61"/>
      <c r="DK5222" s="61"/>
      <c r="DL5222" s="61"/>
      <c r="DM5222" s="61"/>
    </row>
    <row r="5223" spans="1:117" s="25" customFormat="1" x14ac:dyDescent="0.2">
      <c r="A5223" s="117" t="s">
        <v>956</v>
      </c>
      <c r="B5223" s="117" t="s">
        <v>684</v>
      </c>
      <c r="C5223" s="117" t="s">
        <v>157</v>
      </c>
      <c r="I5223" s="116"/>
      <c r="J5223" s="116"/>
      <c r="K5223" s="116"/>
      <c r="L5223" s="116"/>
      <c r="M5223" s="116"/>
      <c r="N5223" s="116"/>
      <c r="AL5223" s="117"/>
      <c r="AN5223" s="35" t="str">
        <f t="shared" si="286"/>
        <v/>
      </c>
      <c r="AO5223" s="35" t="str">
        <f t="shared" si="287"/>
        <v>-</v>
      </c>
      <c r="AQ5223" s="25" t="str">
        <f t="shared" si="288"/>
        <v>-</v>
      </c>
      <c r="BP5223" s="61"/>
      <c r="CT5223" s="61"/>
      <c r="CU5223" s="61"/>
      <c r="CV5223" s="61"/>
      <c r="CW5223" s="61"/>
      <c r="CX5223" s="61"/>
      <c r="CY5223" s="61"/>
      <c r="CZ5223" s="61"/>
      <c r="DA5223" s="61"/>
      <c r="DB5223" s="61"/>
      <c r="DC5223" s="61"/>
      <c r="DD5223" s="61"/>
      <c r="DE5223" s="61"/>
      <c r="DF5223" s="61"/>
      <c r="DG5223" s="61"/>
      <c r="DH5223" s="61"/>
      <c r="DI5223" s="61"/>
      <c r="DJ5223" s="61"/>
      <c r="DK5223" s="61"/>
      <c r="DL5223" s="61"/>
      <c r="DM5223" s="61"/>
    </row>
    <row r="5224" spans="1:117" s="25" customFormat="1" x14ac:dyDescent="0.2">
      <c r="A5224" s="117" t="s">
        <v>957</v>
      </c>
      <c r="B5224" s="117" t="s">
        <v>684</v>
      </c>
      <c r="C5224" s="117" t="s">
        <v>156</v>
      </c>
      <c r="I5224" s="116"/>
      <c r="J5224" s="116"/>
      <c r="K5224" s="116"/>
      <c r="L5224" s="116"/>
      <c r="M5224" s="116"/>
      <c r="N5224" s="116"/>
      <c r="AL5224" s="117"/>
      <c r="AN5224" s="35" t="str">
        <f t="shared" si="286"/>
        <v/>
      </c>
      <c r="AO5224" s="35" t="str">
        <f t="shared" si="287"/>
        <v>-</v>
      </c>
      <c r="AQ5224" s="25" t="str">
        <f t="shared" si="288"/>
        <v>-</v>
      </c>
      <c r="BP5224" s="61"/>
      <c r="CT5224" s="61"/>
      <c r="CU5224" s="61"/>
      <c r="CV5224" s="61"/>
      <c r="CW5224" s="61"/>
      <c r="CX5224" s="61"/>
      <c r="CY5224" s="61"/>
      <c r="CZ5224" s="61"/>
      <c r="DA5224" s="61"/>
      <c r="DB5224" s="61"/>
      <c r="DC5224" s="61"/>
      <c r="DD5224" s="61"/>
      <c r="DE5224" s="61"/>
      <c r="DF5224" s="61"/>
      <c r="DG5224" s="61"/>
      <c r="DH5224" s="61"/>
      <c r="DI5224" s="61"/>
      <c r="DJ5224" s="61"/>
      <c r="DK5224" s="61"/>
      <c r="DL5224" s="61"/>
      <c r="DM5224" s="61"/>
    </row>
    <row r="5225" spans="1:117" s="25" customFormat="1" x14ac:dyDescent="0.2">
      <c r="A5225" s="117" t="s">
        <v>958</v>
      </c>
      <c r="B5225" s="117" t="s">
        <v>683</v>
      </c>
      <c r="C5225" s="117" t="s">
        <v>154</v>
      </c>
      <c r="I5225" s="116"/>
      <c r="J5225" s="116"/>
      <c r="K5225" s="116"/>
      <c r="L5225" s="116"/>
      <c r="M5225" s="116"/>
      <c r="N5225" s="116"/>
      <c r="AL5225" s="117"/>
      <c r="AN5225" s="35" t="str">
        <f t="shared" si="286"/>
        <v/>
      </c>
      <c r="AO5225" s="35" t="str">
        <f t="shared" si="287"/>
        <v>-</v>
      </c>
      <c r="AQ5225" s="25" t="str">
        <f t="shared" si="288"/>
        <v>-</v>
      </c>
      <c r="BP5225" s="61"/>
      <c r="CT5225" s="61"/>
      <c r="CU5225" s="61"/>
      <c r="CV5225" s="61"/>
      <c r="CW5225" s="61"/>
      <c r="CX5225" s="61"/>
      <c r="CY5225" s="61"/>
      <c r="CZ5225" s="61"/>
      <c r="DA5225" s="61"/>
      <c r="DB5225" s="61"/>
      <c r="DC5225" s="61"/>
      <c r="DD5225" s="61"/>
      <c r="DE5225" s="61"/>
      <c r="DF5225" s="61"/>
      <c r="DG5225" s="61"/>
      <c r="DH5225" s="61"/>
      <c r="DI5225" s="61"/>
      <c r="DJ5225" s="61"/>
      <c r="DK5225" s="61"/>
      <c r="DL5225" s="61"/>
      <c r="DM5225" s="61"/>
    </row>
    <row r="5226" spans="1:117" s="25" customFormat="1" x14ac:dyDescent="0.2">
      <c r="A5226" s="117" t="s">
        <v>959</v>
      </c>
      <c r="B5226" s="117" t="s">
        <v>683</v>
      </c>
      <c r="C5226" s="117" t="s">
        <v>155</v>
      </c>
      <c r="I5226" s="116"/>
      <c r="J5226" s="116"/>
      <c r="K5226" s="116"/>
      <c r="L5226" s="116"/>
      <c r="M5226" s="116"/>
      <c r="N5226" s="116"/>
      <c r="AL5226" s="117"/>
      <c r="AN5226" s="35" t="str">
        <f t="shared" si="286"/>
        <v/>
      </c>
      <c r="AO5226" s="35" t="str">
        <f t="shared" si="287"/>
        <v>-</v>
      </c>
      <c r="AQ5226" s="25" t="str">
        <f t="shared" si="288"/>
        <v>-</v>
      </c>
      <c r="BP5226" s="61"/>
      <c r="CT5226" s="61"/>
      <c r="CU5226" s="61"/>
      <c r="CV5226" s="61"/>
      <c r="CW5226" s="61"/>
      <c r="CX5226" s="61"/>
      <c r="CY5226" s="61"/>
      <c r="CZ5226" s="61"/>
      <c r="DA5226" s="61"/>
      <c r="DB5226" s="61"/>
      <c r="DC5226" s="61"/>
      <c r="DD5226" s="61"/>
      <c r="DE5226" s="61"/>
      <c r="DF5226" s="61"/>
      <c r="DG5226" s="61"/>
      <c r="DH5226" s="61"/>
      <c r="DI5226" s="61"/>
      <c r="DJ5226" s="61"/>
      <c r="DK5226" s="61"/>
      <c r="DL5226" s="61"/>
      <c r="DM5226" s="61"/>
    </row>
    <row r="5227" spans="1:117" s="25" customFormat="1" x14ac:dyDescent="0.2">
      <c r="A5227" s="117" t="s">
        <v>960</v>
      </c>
      <c r="B5227" s="117" t="s">
        <v>683</v>
      </c>
      <c r="C5227" s="117" t="s">
        <v>156</v>
      </c>
      <c r="I5227" s="116"/>
      <c r="J5227" s="116"/>
      <c r="K5227" s="116"/>
      <c r="L5227" s="116"/>
      <c r="M5227" s="116"/>
      <c r="N5227" s="116"/>
      <c r="AL5227" s="117"/>
      <c r="AN5227" s="35" t="str">
        <f t="shared" si="286"/>
        <v/>
      </c>
      <c r="AO5227" s="35" t="str">
        <f t="shared" si="287"/>
        <v>-</v>
      </c>
      <c r="AQ5227" s="25" t="str">
        <f t="shared" si="288"/>
        <v>-</v>
      </c>
      <c r="BP5227" s="61"/>
      <c r="CT5227" s="61"/>
      <c r="CU5227" s="61"/>
      <c r="CV5227" s="61"/>
      <c r="CW5227" s="61"/>
      <c r="CX5227" s="61"/>
      <c r="CY5227" s="61"/>
      <c r="CZ5227" s="61"/>
      <c r="DA5227" s="61"/>
      <c r="DB5227" s="61"/>
      <c r="DC5227" s="61"/>
      <c r="DD5227" s="61"/>
      <c r="DE5227" s="61"/>
      <c r="DF5227" s="61"/>
      <c r="DG5227" s="61"/>
      <c r="DH5227" s="61"/>
      <c r="DI5227" s="61"/>
      <c r="DJ5227" s="61"/>
      <c r="DK5227" s="61"/>
      <c r="DL5227" s="61"/>
      <c r="DM5227" s="61"/>
    </row>
    <row r="5228" spans="1:117" s="25" customFormat="1" x14ac:dyDescent="0.2">
      <c r="A5228" s="117" t="s">
        <v>961</v>
      </c>
      <c r="B5228" s="117" t="s">
        <v>683</v>
      </c>
      <c r="C5228" s="117" t="s">
        <v>157</v>
      </c>
      <c r="I5228" s="116"/>
      <c r="J5228" s="116"/>
      <c r="K5228" s="116"/>
      <c r="L5228" s="116"/>
      <c r="M5228" s="116"/>
      <c r="N5228" s="116"/>
      <c r="AL5228" s="117"/>
      <c r="AN5228" s="35" t="str">
        <f t="shared" si="286"/>
        <v/>
      </c>
      <c r="AO5228" s="35" t="str">
        <f t="shared" si="287"/>
        <v>-</v>
      </c>
      <c r="AQ5228" s="25" t="str">
        <f t="shared" si="288"/>
        <v>-</v>
      </c>
      <c r="BP5228" s="61"/>
      <c r="CT5228" s="61"/>
      <c r="CU5228" s="61"/>
      <c r="CV5228" s="61"/>
      <c r="CW5228" s="61"/>
      <c r="CX5228" s="61"/>
      <c r="CY5228" s="61"/>
      <c r="CZ5228" s="61"/>
      <c r="DA5228" s="61"/>
      <c r="DB5228" s="61"/>
      <c r="DC5228" s="61"/>
      <c r="DD5228" s="61"/>
      <c r="DE5228" s="61"/>
      <c r="DF5228" s="61"/>
      <c r="DG5228" s="61"/>
      <c r="DH5228" s="61"/>
      <c r="DI5228" s="61"/>
      <c r="DJ5228" s="61"/>
      <c r="DK5228" s="61"/>
      <c r="DL5228" s="61"/>
      <c r="DM5228" s="61"/>
    </row>
    <row r="5229" spans="1:117" s="25" customFormat="1" x14ac:dyDescent="0.2">
      <c r="A5229" s="117" t="s">
        <v>962</v>
      </c>
      <c r="B5229" s="117" t="s">
        <v>683</v>
      </c>
      <c r="C5229" s="117" t="s">
        <v>158</v>
      </c>
      <c r="I5229" s="116"/>
      <c r="J5229" s="116"/>
      <c r="K5229" s="116"/>
      <c r="L5229" s="116"/>
      <c r="M5229" s="116"/>
      <c r="N5229" s="116"/>
      <c r="AL5229" s="117"/>
      <c r="AN5229" s="35" t="str">
        <f t="shared" si="286"/>
        <v/>
      </c>
      <c r="AO5229" s="35" t="str">
        <f t="shared" si="287"/>
        <v>-</v>
      </c>
      <c r="AQ5229" s="25" t="str">
        <f t="shared" si="288"/>
        <v>-</v>
      </c>
      <c r="BP5229" s="61"/>
      <c r="CT5229" s="61"/>
      <c r="CU5229" s="61"/>
      <c r="CV5229" s="61"/>
      <c r="CW5229" s="61"/>
      <c r="CX5229" s="61"/>
      <c r="CY5229" s="61"/>
      <c r="CZ5229" s="61"/>
      <c r="DA5229" s="61"/>
      <c r="DB5229" s="61"/>
      <c r="DC5229" s="61"/>
      <c r="DD5229" s="61"/>
      <c r="DE5229" s="61"/>
      <c r="DF5229" s="61"/>
      <c r="DG5229" s="61"/>
      <c r="DH5229" s="61"/>
      <c r="DI5229" s="61"/>
      <c r="DJ5229" s="61"/>
      <c r="DK5229" s="61"/>
      <c r="DL5229" s="61"/>
      <c r="DM5229" s="61"/>
    </row>
    <row r="5230" spans="1:117" s="25" customFormat="1" x14ac:dyDescent="0.2">
      <c r="A5230" s="117" t="s">
        <v>963</v>
      </c>
      <c r="B5230" s="117" t="s">
        <v>683</v>
      </c>
      <c r="C5230" s="117" t="s">
        <v>147</v>
      </c>
      <c r="I5230" s="116"/>
      <c r="J5230" s="116"/>
      <c r="K5230" s="116"/>
      <c r="L5230" s="116"/>
      <c r="M5230" s="116"/>
      <c r="N5230" s="116"/>
      <c r="AL5230" s="117"/>
      <c r="AN5230" s="35" t="str">
        <f t="shared" si="286"/>
        <v/>
      </c>
      <c r="AO5230" s="35" t="str">
        <f t="shared" si="287"/>
        <v>-</v>
      </c>
      <c r="AQ5230" s="25" t="str">
        <f t="shared" si="288"/>
        <v>-</v>
      </c>
      <c r="BP5230" s="61"/>
      <c r="CT5230" s="61"/>
      <c r="CU5230" s="61"/>
      <c r="CV5230" s="61"/>
      <c r="CW5230" s="61"/>
      <c r="CX5230" s="61"/>
      <c r="CY5230" s="61"/>
      <c r="CZ5230" s="61"/>
      <c r="DA5230" s="61"/>
      <c r="DB5230" s="61"/>
      <c r="DC5230" s="61"/>
      <c r="DD5230" s="61"/>
      <c r="DE5230" s="61"/>
      <c r="DF5230" s="61"/>
      <c r="DG5230" s="61"/>
      <c r="DH5230" s="61"/>
      <c r="DI5230" s="61"/>
      <c r="DJ5230" s="61"/>
      <c r="DK5230" s="61"/>
      <c r="DL5230" s="61"/>
      <c r="DM5230" s="61"/>
    </row>
    <row r="5231" spans="1:117" s="25" customFormat="1" x14ac:dyDescent="0.2">
      <c r="A5231" s="117" t="s">
        <v>964</v>
      </c>
      <c r="B5231" s="117" t="s">
        <v>683</v>
      </c>
      <c r="C5231" s="117" t="s">
        <v>148</v>
      </c>
      <c r="I5231" s="116"/>
      <c r="J5231" s="116"/>
      <c r="K5231" s="116"/>
      <c r="L5231" s="116"/>
      <c r="M5231" s="116"/>
      <c r="N5231" s="116"/>
      <c r="AL5231" s="117"/>
      <c r="AN5231" s="35" t="str">
        <f t="shared" si="286"/>
        <v/>
      </c>
      <c r="AO5231" s="35" t="str">
        <f t="shared" si="287"/>
        <v>-</v>
      </c>
      <c r="AQ5231" s="25" t="str">
        <f t="shared" si="288"/>
        <v>-</v>
      </c>
      <c r="BP5231" s="61"/>
      <c r="CT5231" s="61"/>
      <c r="CU5231" s="61"/>
      <c r="CV5231" s="61"/>
      <c r="CW5231" s="61"/>
      <c r="CX5231" s="61"/>
      <c r="CY5231" s="61"/>
      <c r="CZ5231" s="61"/>
      <c r="DA5231" s="61"/>
      <c r="DB5231" s="61"/>
      <c r="DC5231" s="61"/>
      <c r="DD5231" s="61"/>
      <c r="DE5231" s="61"/>
      <c r="DF5231" s="61"/>
      <c r="DG5231" s="61"/>
      <c r="DH5231" s="61"/>
      <c r="DI5231" s="61"/>
      <c r="DJ5231" s="61"/>
      <c r="DK5231" s="61"/>
      <c r="DL5231" s="61"/>
      <c r="DM5231" s="61"/>
    </row>
    <row r="5232" spans="1:117" s="25" customFormat="1" x14ac:dyDescent="0.2">
      <c r="A5232" s="117" t="s">
        <v>965</v>
      </c>
      <c r="B5232" s="117" t="s">
        <v>683</v>
      </c>
      <c r="C5232" s="117" t="s">
        <v>149</v>
      </c>
      <c r="I5232" s="116"/>
      <c r="J5232" s="116"/>
      <c r="K5232" s="116"/>
      <c r="L5232" s="116"/>
      <c r="M5232" s="116"/>
      <c r="N5232" s="116"/>
      <c r="AL5232" s="117"/>
      <c r="AN5232" s="35" t="str">
        <f t="shared" si="286"/>
        <v/>
      </c>
      <c r="AO5232" s="35" t="str">
        <f t="shared" si="287"/>
        <v>-</v>
      </c>
      <c r="AQ5232" s="25" t="str">
        <f t="shared" si="288"/>
        <v>-</v>
      </c>
      <c r="BP5232" s="61"/>
      <c r="CT5232" s="61"/>
      <c r="CU5232" s="61"/>
      <c r="CV5232" s="61"/>
      <c r="CW5232" s="61"/>
      <c r="CX5232" s="61"/>
      <c r="CY5232" s="61"/>
      <c r="CZ5232" s="61"/>
      <c r="DA5232" s="61"/>
      <c r="DB5232" s="61"/>
      <c r="DC5232" s="61"/>
      <c r="DD5232" s="61"/>
      <c r="DE5232" s="61"/>
      <c r="DF5232" s="61"/>
      <c r="DG5232" s="61"/>
      <c r="DH5232" s="61"/>
      <c r="DI5232" s="61"/>
      <c r="DJ5232" s="61"/>
      <c r="DK5232" s="61"/>
      <c r="DL5232" s="61"/>
      <c r="DM5232" s="61"/>
    </row>
    <row r="5233" spans="1:117" s="25" customFormat="1" x14ac:dyDescent="0.2">
      <c r="A5233" s="117" t="s">
        <v>966</v>
      </c>
      <c r="B5233" s="117" t="s">
        <v>683</v>
      </c>
      <c r="C5233" s="117" t="s">
        <v>150</v>
      </c>
      <c r="I5233" s="116"/>
      <c r="J5233" s="116"/>
      <c r="K5233" s="116"/>
      <c r="L5233" s="116"/>
      <c r="M5233" s="116"/>
      <c r="N5233" s="116"/>
      <c r="AL5233" s="117"/>
      <c r="AN5233" s="35" t="str">
        <f t="shared" si="286"/>
        <v/>
      </c>
      <c r="AO5233" s="35" t="str">
        <f t="shared" si="287"/>
        <v>-</v>
      </c>
      <c r="AQ5233" s="25" t="str">
        <f t="shared" si="288"/>
        <v>-</v>
      </c>
      <c r="BP5233" s="61"/>
      <c r="CT5233" s="61"/>
      <c r="CU5233" s="61"/>
      <c r="CV5233" s="61"/>
      <c r="CW5233" s="61"/>
      <c r="CX5233" s="61"/>
      <c r="CY5233" s="61"/>
      <c r="CZ5233" s="61"/>
      <c r="DA5233" s="61"/>
      <c r="DB5233" s="61"/>
      <c r="DC5233" s="61"/>
      <c r="DD5233" s="61"/>
      <c r="DE5233" s="61"/>
      <c r="DF5233" s="61"/>
      <c r="DG5233" s="61"/>
      <c r="DH5233" s="61"/>
      <c r="DI5233" s="61"/>
      <c r="DJ5233" s="61"/>
      <c r="DK5233" s="61"/>
      <c r="DL5233" s="61"/>
      <c r="DM5233" s="61"/>
    </row>
    <row r="5234" spans="1:117" s="25" customFormat="1" x14ac:dyDescent="0.2">
      <c r="A5234" s="117" t="s">
        <v>967</v>
      </c>
      <c r="B5234" s="117" t="s">
        <v>683</v>
      </c>
      <c r="C5234" s="117" t="s">
        <v>151</v>
      </c>
      <c r="I5234" s="116"/>
      <c r="J5234" s="116"/>
      <c r="K5234" s="116"/>
      <c r="L5234" s="116"/>
      <c r="M5234" s="116"/>
      <c r="N5234" s="116"/>
      <c r="AL5234" s="117"/>
      <c r="AN5234" s="35" t="str">
        <f t="shared" si="286"/>
        <v/>
      </c>
      <c r="AO5234" s="35" t="str">
        <f t="shared" si="287"/>
        <v>-</v>
      </c>
      <c r="AQ5234" s="25" t="str">
        <f t="shared" si="288"/>
        <v>-</v>
      </c>
      <c r="BP5234" s="61"/>
      <c r="CT5234" s="61"/>
      <c r="CU5234" s="61"/>
      <c r="CV5234" s="61"/>
      <c r="CW5234" s="61"/>
      <c r="CX5234" s="61"/>
      <c r="CY5234" s="61"/>
      <c r="CZ5234" s="61"/>
      <c r="DA5234" s="61"/>
      <c r="DB5234" s="61"/>
      <c r="DC5234" s="61"/>
      <c r="DD5234" s="61"/>
      <c r="DE5234" s="61"/>
      <c r="DF5234" s="61"/>
      <c r="DG5234" s="61"/>
      <c r="DH5234" s="61"/>
      <c r="DI5234" s="61"/>
      <c r="DJ5234" s="61"/>
      <c r="DK5234" s="61"/>
      <c r="DL5234" s="61"/>
      <c r="DM5234" s="61"/>
    </row>
    <row r="5235" spans="1:117" s="25" customFormat="1" x14ac:dyDescent="0.2">
      <c r="A5235" s="117" t="s">
        <v>968</v>
      </c>
      <c r="B5235" s="117" t="s">
        <v>683</v>
      </c>
      <c r="C5235" s="117" t="s">
        <v>152</v>
      </c>
      <c r="I5235" s="116"/>
      <c r="J5235" s="116"/>
      <c r="K5235" s="116"/>
      <c r="L5235" s="116"/>
      <c r="M5235" s="116"/>
      <c r="N5235" s="116"/>
      <c r="AL5235" s="117"/>
      <c r="AN5235" s="35" t="str">
        <f t="shared" si="286"/>
        <v/>
      </c>
      <c r="AO5235" s="35" t="str">
        <f t="shared" si="287"/>
        <v>-</v>
      </c>
      <c r="AQ5235" s="25" t="str">
        <f t="shared" si="288"/>
        <v>-</v>
      </c>
      <c r="BP5235" s="61"/>
      <c r="CT5235" s="61"/>
      <c r="CU5235" s="61"/>
      <c r="CV5235" s="61"/>
      <c r="CW5235" s="61"/>
      <c r="CX5235" s="61"/>
      <c r="CY5235" s="61"/>
      <c r="CZ5235" s="61"/>
      <c r="DA5235" s="61"/>
      <c r="DB5235" s="61"/>
      <c r="DC5235" s="61"/>
      <c r="DD5235" s="61"/>
      <c r="DE5235" s="61"/>
      <c r="DF5235" s="61"/>
      <c r="DG5235" s="61"/>
      <c r="DH5235" s="61"/>
      <c r="DI5235" s="61"/>
      <c r="DJ5235" s="61"/>
      <c r="DK5235" s="61"/>
      <c r="DL5235" s="61"/>
      <c r="DM5235" s="61"/>
    </row>
    <row r="5236" spans="1:117" s="25" customFormat="1" x14ac:dyDescent="0.2">
      <c r="A5236" s="117" t="s">
        <v>969</v>
      </c>
      <c r="B5236" s="117" t="s">
        <v>683</v>
      </c>
      <c r="C5236" s="117" t="s">
        <v>153</v>
      </c>
      <c r="I5236" s="116"/>
      <c r="J5236" s="116"/>
      <c r="K5236" s="116"/>
      <c r="L5236" s="116"/>
      <c r="M5236" s="116"/>
      <c r="N5236" s="116"/>
      <c r="AL5236" s="117"/>
      <c r="AN5236" s="35" t="str">
        <f t="shared" si="286"/>
        <v/>
      </c>
      <c r="AO5236" s="35" t="str">
        <f t="shared" si="287"/>
        <v>-</v>
      </c>
      <c r="AQ5236" s="25" t="str">
        <f t="shared" si="288"/>
        <v>-</v>
      </c>
      <c r="BP5236" s="61"/>
      <c r="CT5236" s="61"/>
      <c r="CU5236" s="61"/>
      <c r="CV5236" s="61"/>
      <c r="CW5236" s="61"/>
      <c r="CX5236" s="61"/>
      <c r="CY5236" s="61"/>
      <c r="CZ5236" s="61"/>
      <c r="DA5236" s="61"/>
      <c r="DB5236" s="61"/>
      <c r="DC5236" s="61"/>
      <c r="DD5236" s="61"/>
      <c r="DE5236" s="61"/>
      <c r="DF5236" s="61"/>
      <c r="DG5236" s="61"/>
      <c r="DH5236" s="61"/>
      <c r="DI5236" s="61"/>
      <c r="DJ5236" s="61"/>
      <c r="DK5236" s="61"/>
      <c r="DL5236" s="61"/>
      <c r="DM5236" s="61"/>
    </row>
    <row r="5237" spans="1:117" s="25" customFormat="1" x14ac:dyDescent="0.2">
      <c r="A5237" s="117" t="s">
        <v>958</v>
      </c>
      <c r="B5237" s="117" t="s">
        <v>684</v>
      </c>
      <c r="C5237" s="117" t="s">
        <v>155</v>
      </c>
      <c r="I5237" s="116"/>
      <c r="J5237" s="116"/>
      <c r="K5237" s="116"/>
      <c r="L5237" s="116"/>
      <c r="M5237" s="116"/>
      <c r="N5237" s="116"/>
      <c r="AL5237" s="117"/>
      <c r="AN5237" s="35" t="str">
        <f t="shared" si="286"/>
        <v/>
      </c>
      <c r="AO5237" s="35" t="str">
        <f t="shared" si="287"/>
        <v>-</v>
      </c>
      <c r="AQ5237" s="25" t="str">
        <f t="shared" si="288"/>
        <v>-</v>
      </c>
      <c r="BP5237" s="61"/>
      <c r="CT5237" s="61"/>
      <c r="CU5237" s="61"/>
      <c r="CV5237" s="61"/>
      <c r="CW5237" s="61"/>
      <c r="CX5237" s="61"/>
      <c r="CY5237" s="61"/>
      <c r="CZ5237" s="61"/>
      <c r="DA5237" s="61"/>
      <c r="DB5237" s="61"/>
      <c r="DC5237" s="61"/>
      <c r="DD5237" s="61"/>
      <c r="DE5237" s="61"/>
      <c r="DF5237" s="61"/>
      <c r="DG5237" s="61"/>
      <c r="DH5237" s="61"/>
      <c r="DI5237" s="61"/>
      <c r="DJ5237" s="61"/>
      <c r="DK5237" s="61"/>
      <c r="DL5237" s="61"/>
      <c r="DM5237" s="61"/>
    </row>
    <row r="5238" spans="1:117" s="25" customFormat="1" x14ac:dyDescent="0.2">
      <c r="A5238" s="117" t="s">
        <v>959</v>
      </c>
      <c r="B5238" s="117" t="s">
        <v>684</v>
      </c>
      <c r="C5238" s="117" t="s">
        <v>154</v>
      </c>
      <c r="I5238" s="116"/>
      <c r="J5238" s="116"/>
      <c r="K5238" s="116"/>
      <c r="L5238" s="116"/>
      <c r="M5238" s="116"/>
      <c r="N5238" s="116"/>
      <c r="AL5238" s="117"/>
      <c r="AN5238" s="35" t="str">
        <f t="shared" si="286"/>
        <v/>
      </c>
      <c r="AO5238" s="35" t="str">
        <f t="shared" si="287"/>
        <v>-</v>
      </c>
      <c r="AQ5238" s="25" t="str">
        <f t="shared" si="288"/>
        <v>-</v>
      </c>
      <c r="BP5238" s="61"/>
      <c r="CT5238" s="61"/>
      <c r="CU5238" s="61"/>
      <c r="CV5238" s="61"/>
      <c r="CW5238" s="61"/>
      <c r="CX5238" s="61"/>
      <c r="CY5238" s="61"/>
      <c r="CZ5238" s="61"/>
      <c r="DA5238" s="61"/>
      <c r="DB5238" s="61"/>
      <c r="DC5238" s="61"/>
      <c r="DD5238" s="61"/>
      <c r="DE5238" s="61"/>
      <c r="DF5238" s="61"/>
      <c r="DG5238" s="61"/>
      <c r="DH5238" s="61"/>
      <c r="DI5238" s="61"/>
      <c r="DJ5238" s="61"/>
      <c r="DK5238" s="61"/>
      <c r="DL5238" s="61"/>
      <c r="DM5238" s="61"/>
    </row>
    <row r="5239" spans="1:117" s="25" customFormat="1" x14ac:dyDescent="0.2">
      <c r="A5239" s="117" t="s">
        <v>960</v>
      </c>
      <c r="B5239" s="117" t="s">
        <v>684</v>
      </c>
      <c r="C5239" s="117" t="s">
        <v>153</v>
      </c>
      <c r="I5239" s="116"/>
      <c r="J5239" s="116"/>
      <c r="K5239" s="116"/>
      <c r="L5239" s="116"/>
      <c r="M5239" s="116"/>
      <c r="N5239" s="116"/>
      <c r="AL5239" s="117"/>
      <c r="AN5239" s="35" t="str">
        <f t="shared" ref="AN5239:AN5302" si="289">CONCATENATE(AM5239,AP5239)</f>
        <v/>
      </c>
      <c r="AO5239" s="35" t="str">
        <f t="shared" ref="AO5239:AO5302" si="290">CONCATENATE(AM5239,"-",AL5239)</f>
        <v>-</v>
      </c>
      <c r="AQ5239" s="25" t="str">
        <f t="shared" si="288"/>
        <v>-</v>
      </c>
      <c r="BP5239" s="61"/>
      <c r="CT5239" s="61"/>
      <c r="CU5239" s="61"/>
      <c r="CV5239" s="61"/>
      <c r="CW5239" s="61"/>
      <c r="CX5239" s="61"/>
      <c r="CY5239" s="61"/>
      <c r="CZ5239" s="61"/>
      <c r="DA5239" s="61"/>
      <c r="DB5239" s="61"/>
      <c r="DC5239" s="61"/>
      <c r="DD5239" s="61"/>
      <c r="DE5239" s="61"/>
      <c r="DF5239" s="61"/>
      <c r="DG5239" s="61"/>
      <c r="DH5239" s="61"/>
      <c r="DI5239" s="61"/>
      <c r="DJ5239" s="61"/>
      <c r="DK5239" s="61"/>
      <c r="DL5239" s="61"/>
      <c r="DM5239" s="61"/>
    </row>
    <row r="5240" spans="1:117" s="25" customFormat="1" x14ac:dyDescent="0.2">
      <c r="A5240" s="117" t="s">
        <v>961</v>
      </c>
      <c r="B5240" s="117" t="s">
        <v>684</v>
      </c>
      <c r="C5240" s="117" t="s">
        <v>152</v>
      </c>
      <c r="I5240" s="116"/>
      <c r="J5240" s="116"/>
      <c r="K5240" s="116"/>
      <c r="L5240" s="116"/>
      <c r="M5240" s="116"/>
      <c r="N5240" s="116"/>
      <c r="AL5240" s="117"/>
      <c r="AN5240" s="35" t="str">
        <f t="shared" si="289"/>
        <v/>
      </c>
      <c r="AO5240" s="35" t="str">
        <f t="shared" si="290"/>
        <v>-</v>
      </c>
      <c r="AQ5240" s="25" t="str">
        <f t="shared" si="288"/>
        <v>-</v>
      </c>
      <c r="BP5240" s="61"/>
      <c r="CT5240" s="61"/>
      <c r="CU5240" s="61"/>
      <c r="CV5240" s="61"/>
      <c r="CW5240" s="61"/>
      <c r="CX5240" s="61"/>
      <c r="CY5240" s="61"/>
      <c r="CZ5240" s="61"/>
      <c r="DA5240" s="61"/>
      <c r="DB5240" s="61"/>
      <c r="DC5240" s="61"/>
      <c r="DD5240" s="61"/>
      <c r="DE5240" s="61"/>
      <c r="DF5240" s="61"/>
      <c r="DG5240" s="61"/>
      <c r="DH5240" s="61"/>
      <c r="DI5240" s="61"/>
      <c r="DJ5240" s="61"/>
      <c r="DK5240" s="61"/>
      <c r="DL5240" s="61"/>
      <c r="DM5240" s="61"/>
    </row>
    <row r="5241" spans="1:117" s="25" customFormat="1" x14ac:dyDescent="0.2">
      <c r="A5241" s="117" t="s">
        <v>962</v>
      </c>
      <c r="B5241" s="117" t="s">
        <v>684</v>
      </c>
      <c r="C5241" s="117" t="s">
        <v>151</v>
      </c>
      <c r="I5241" s="116"/>
      <c r="J5241" s="116"/>
      <c r="K5241" s="116"/>
      <c r="L5241" s="116"/>
      <c r="M5241" s="116"/>
      <c r="N5241" s="116"/>
      <c r="AL5241" s="117"/>
      <c r="AN5241" s="35" t="str">
        <f t="shared" si="289"/>
        <v/>
      </c>
      <c r="AO5241" s="35" t="str">
        <f t="shared" si="290"/>
        <v>-</v>
      </c>
      <c r="AQ5241" s="25" t="str">
        <f t="shared" si="288"/>
        <v>-</v>
      </c>
      <c r="BP5241" s="61"/>
      <c r="CT5241" s="61"/>
      <c r="CU5241" s="61"/>
      <c r="CV5241" s="61"/>
      <c r="CW5241" s="61"/>
      <c r="CX5241" s="61"/>
      <c r="CY5241" s="61"/>
      <c r="CZ5241" s="61"/>
      <c r="DA5241" s="61"/>
      <c r="DB5241" s="61"/>
      <c r="DC5241" s="61"/>
      <c r="DD5241" s="61"/>
      <c r="DE5241" s="61"/>
      <c r="DF5241" s="61"/>
      <c r="DG5241" s="61"/>
      <c r="DH5241" s="61"/>
      <c r="DI5241" s="61"/>
      <c r="DJ5241" s="61"/>
      <c r="DK5241" s="61"/>
      <c r="DL5241" s="61"/>
      <c r="DM5241" s="61"/>
    </row>
    <row r="5242" spans="1:117" s="25" customFormat="1" x14ac:dyDescent="0.2">
      <c r="A5242" s="117" t="s">
        <v>963</v>
      </c>
      <c r="B5242" s="117" t="s">
        <v>684</v>
      </c>
      <c r="C5242" s="117" t="s">
        <v>150</v>
      </c>
      <c r="I5242" s="116"/>
      <c r="J5242" s="116"/>
      <c r="K5242" s="116"/>
      <c r="L5242" s="116"/>
      <c r="M5242" s="116"/>
      <c r="N5242" s="116"/>
      <c r="AL5242" s="117"/>
      <c r="AN5242" s="35" t="str">
        <f t="shared" si="289"/>
        <v/>
      </c>
      <c r="AO5242" s="35" t="str">
        <f t="shared" si="290"/>
        <v>-</v>
      </c>
      <c r="AQ5242" s="25" t="str">
        <f t="shared" si="288"/>
        <v>-</v>
      </c>
      <c r="BP5242" s="61"/>
      <c r="CT5242" s="61"/>
      <c r="CU5242" s="61"/>
      <c r="CV5242" s="61"/>
      <c r="CW5242" s="61"/>
      <c r="CX5242" s="61"/>
      <c r="CY5242" s="61"/>
      <c r="CZ5242" s="61"/>
      <c r="DA5242" s="61"/>
      <c r="DB5242" s="61"/>
      <c r="DC5242" s="61"/>
      <c r="DD5242" s="61"/>
      <c r="DE5242" s="61"/>
      <c r="DF5242" s="61"/>
      <c r="DG5242" s="61"/>
      <c r="DH5242" s="61"/>
      <c r="DI5242" s="61"/>
      <c r="DJ5242" s="61"/>
      <c r="DK5242" s="61"/>
      <c r="DL5242" s="61"/>
      <c r="DM5242" s="61"/>
    </row>
    <row r="5243" spans="1:117" s="25" customFormat="1" x14ac:dyDescent="0.2">
      <c r="A5243" s="117" t="s">
        <v>964</v>
      </c>
      <c r="B5243" s="117" t="s">
        <v>684</v>
      </c>
      <c r="C5243" s="117" t="s">
        <v>149</v>
      </c>
      <c r="I5243" s="116"/>
      <c r="J5243" s="116"/>
      <c r="K5243" s="116"/>
      <c r="L5243" s="116"/>
      <c r="M5243" s="116"/>
      <c r="N5243" s="116"/>
      <c r="AL5243" s="117"/>
      <c r="AN5243" s="35" t="str">
        <f t="shared" si="289"/>
        <v/>
      </c>
      <c r="AO5243" s="35" t="str">
        <f t="shared" si="290"/>
        <v>-</v>
      </c>
      <c r="AQ5243" s="25" t="str">
        <f t="shared" si="288"/>
        <v>-</v>
      </c>
      <c r="BP5243" s="61"/>
      <c r="CT5243" s="61"/>
      <c r="CU5243" s="61"/>
      <c r="CV5243" s="61"/>
      <c r="CW5243" s="61"/>
      <c r="CX5243" s="61"/>
      <c r="CY5243" s="61"/>
      <c r="CZ5243" s="61"/>
      <c r="DA5243" s="61"/>
      <c r="DB5243" s="61"/>
      <c r="DC5243" s="61"/>
      <c r="DD5243" s="61"/>
      <c r="DE5243" s="61"/>
      <c r="DF5243" s="61"/>
      <c r="DG5243" s="61"/>
      <c r="DH5243" s="61"/>
      <c r="DI5243" s="61"/>
      <c r="DJ5243" s="61"/>
      <c r="DK5243" s="61"/>
      <c r="DL5243" s="61"/>
      <c r="DM5243" s="61"/>
    </row>
    <row r="5244" spans="1:117" s="25" customFormat="1" x14ac:dyDescent="0.2">
      <c r="A5244" s="117" t="s">
        <v>965</v>
      </c>
      <c r="B5244" s="117" t="s">
        <v>684</v>
      </c>
      <c r="C5244" s="117" t="s">
        <v>148</v>
      </c>
      <c r="I5244" s="116"/>
      <c r="J5244" s="116"/>
      <c r="K5244" s="116"/>
      <c r="L5244" s="116"/>
      <c r="M5244" s="116"/>
      <c r="N5244" s="116"/>
      <c r="AL5244" s="117"/>
      <c r="AN5244" s="35" t="str">
        <f t="shared" si="289"/>
        <v/>
      </c>
      <c r="AO5244" s="35" t="str">
        <f t="shared" si="290"/>
        <v>-</v>
      </c>
      <c r="AQ5244" s="25" t="str">
        <f t="shared" si="288"/>
        <v>-</v>
      </c>
      <c r="BP5244" s="61"/>
      <c r="CT5244" s="61"/>
      <c r="CU5244" s="61"/>
      <c r="CV5244" s="61"/>
      <c r="CW5244" s="61"/>
      <c r="CX5244" s="61"/>
      <c r="CY5244" s="61"/>
      <c r="CZ5244" s="61"/>
      <c r="DA5244" s="61"/>
      <c r="DB5244" s="61"/>
      <c r="DC5244" s="61"/>
      <c r="DD5244" s="61"/>
      <c r="DE5244" s="61"/>
      <c r="DF5244" s="61"/>
      <c r="DG5244" s="61"/>
      <c r="DH5244" s="61"/>
      <c r="DI5244" s="61"/>
      <c r="DJ5244" s="61"/>
      <c r="DK5244" s="61"/>
      <c r="DL5244" s="61"/>
      <c r="DM5244" s="61"/>
    </row>
    <row r="5245" spans="1:117" s="25" customFormat="1" x14ac:dyDescent="0.2">
      <c r="A5245" s="117" t="s">
        <v>966</v>
      </c>
      <c r="B5245" s="117" t="s">
        <v>684</v>
      </c>
      <c r="C5245" s="117" t="s">
        <v>147</v>
      </c>
      <c r="I5245" s="116"/>
      <c r="J5245" s="116"/>
      <c r="K5245" s="116"/>
      <c r="L5245" s="116"/>
      <c r="M5245" s="116"/>
      <c r="N5245" s="116"/>
      <c r="AL5245" s="117"/>
      <c r="AN5245" s="35" t="str">
        <f t="shared" si="289"/>
        <v/>
      </c>
      <c r="AO5245" s="35" t="str">
        <f t="shared" si="290"/>
        <v>-</v>
      </c>
      <c r="AQ5245" s="25" t="str">
        <f t="shared" si="288"/>
        <v>-</v>
      </c>
      <c r="BP5245" s="61"/>
      <c r="CT5245" s="61"/>
      <c r="CU5245" s="61"/>
      <c r="CV5245" s="61"/>
      <c r="CW5245" s="61"/>
      <c r="CX5245" s="61"/>
      <c r="CY5245" s="61"/>
      <c r="CZ5245" s="61"/>
      <c r="DA5245" s="61"/>
      <c r="DB5245" s="61"/>
      <c r="DC5245" s="61"/>
      <c r="DD5245" s="61"/>
      <c r="DE5245" s="61"/>
      <c r="DF5245" s="61"/>
      <c r="DG5245" s="61"/>
      <c r="DH5245" s="61"/>
      <c r="DI5245" s="61"/>
      <c r="DJ5245" s="61"/>
      <c r="DK5245" s="61"/>
      <c r="DL5245" s="61"/>
      <c r="DM5245" s="61"/>
    </row>
    <row r="5246" spans="1:117" s="25" customFormat="1" x14ac:dyDescent="0.2">
      <c r="A5246" s="117" t="s">
        <v>967</v>
      </c>
      <c r="B5246" s="117" t="s">
        <v>684</v>
      </c>
      <c r="C5246" s="117" t="s">
        <v>158</v>
      </c>
      <c r="I5246" s="116"/>
      <c r="J5246" s="116"/>
      <c r="K5246" s="116"/>
      <c r="L5246" s="116"/>
      <c r="M5246" s="116"/>
      <c r="N5246" s="116"/>
      <c r="AL5246" s="117"/>
      <c r="AN5246" s="35" t="str">
        <f t="shared" si="289"/>
        <v/>
      </c>
      <c r="AO5246" s="35" t="str">
        <f t="shared" si="290"/>
        <v>-</v>
      </c>
      <c r="AQ5246" s="25" t="str">
        <f t="shared" si="288"/>
        <v>-</v>
      </c>
      <c r="BP5246" s="61"/>
      <c r="CT5246" s="61"/>
      <c r="CU5246" s="61"/>
      <c r="CV5246" s="61"/>
      <c r="CW5246" s="61"/>
      <c r="CX5246" s="61"/>
      <c r="CY5246" s="61"/>
      <c r="CZ5246" s="61"/>
      <c r="DA5246" s="61"/>
      <c r="DB5246" s="61"/>
      <c r="DC5246" s="61"/>
      <c r="DD5246" s="61"/>
      <c r="DE5246" s="61"/>
      <c r="DF5246" s="61"/>
      <c r="DG5246" s="61"/>
      <c r="DH5246" s="61"/>
      <c r="DI5246" s="61"/>
      <c r="DJ5246" s="61"/>
      <c r="DK5246" s="61"/>
      <c r="DL5246" s="61"/>
      <c r="DM5246" s="61"/>
    </row>
    <row r="5247" spans="1:117" s="25" customFormat="1" x14ac:dyDescent="0.2">
      <c r="A5247" s="117" t="s">
        <v>968</v>
      </c>
      <c r="B5247" s="117" t="s">
        <v>684</v>
      </c>
      <c r="C5247" s="117" t="s">
        <v>157</v>
      </c>
      <c r="I5247" s="116"/>
      <c r="J5247" s="116"/>
      <c r="K5247" s="116"/>
      <c r="L5247" s="116"/>
      <c r="M5247" s="116"/>
      <c r="N5247" s="116"/>
      <c r="AL5247" s="117"/>
      <c r="AN5247" s="35" t="str">
        <f t="shared" si="289"/>
        <v/>
      </c>
      <c r="AO5247" s="35" t="str">
        <f t="shared" si="290"/>
        <v>-</v>
      </c>
      <c r="AQ5247" s="25" t="str">
        <f t="shared" si="288"/>
        <v>-</v>
      </c>
      <c r="BP5247" s="61"/>
      <c r="CT5247" s="61"/>
      <c r="CU5247" s="61"/>
      <c r="CV5247" s="61"/>
      <c r="CW5247" s="61"/>
      <c r="CX5247" s="61"/>
      <c r="CY5247" s="61"/>
      <c r="CZ5247" s="61"/>
      <c r="DA5247" s="61"/>
      <c r="DB5247" s="61"/>
      <c r="DC5247" s="61"/>
      <c r="DD5247" s="61"/>
      <c r="DE5247" s="61"/>
      <c r="DF5247" s="61"/>
      <c r="DG5247" s="61"/>
      <c r="DH5247" s="61"/>
      <c r="DI5247" s="61"/>
      <c r="DJ5247" s="61"/>
      <c r="DK5247" s="61"/>
      <c r="DL5247" s="61"/>
      <c r="DM5247" s="61"/>
    </row>
    <row r="5248" spans="1:117" s="25" customFormat="1" x14ac:dyDescent="0.2">
      <c r="A5248" s="117" t="s">
        <v>969</v>
      </c>
      <c r="B5248" s="117" t="s">
        <v>684</v>
      </c>
      <c r="C5248" s="117" t="s">
        <v>156</v>
      </c>
      <c r="I5248" s="116"/>
      <c r="J5248" s="116"/>
      <c r="K5248" s="116"/>
      <c r="L5248" s="116"/>
      <c r="M5248" s="116"/>
      <c r="N5248" s="116"/>
      <c r="AL5248" s="117"/>
      <c r="AN5248" s="35" t="str">
        <f t="shared" si="289"/>
        <v/>
      </c>
      <c r="AO5248" s="35" t="str">
        <f t="shared" si="290"/>
        <v>-</v>
      </c>
      <c r="AQ5248" s="25" t="str">
        <f t="shared" si="288"/>
        <v>-</v>
      </c>
      <c r="BP5248" s="61"/>
      <c r="CT5248" s="61"/>
      <c r="CU5248" s="61"/>
      <c r="CV5248" s="61"/>
      <c r="CW5248" s="61"/>
      <c r="CX5248" s="61"/>
      <c r="CY5248" s="61"/>
      <c r="CZ5248" s="61"/>
      <c r="DA5248" s="61"/>
      <c r="DB5248" s="61"/>
      <c r="DC5248" s="61"/>
      <c r="DD5248" s="61"/>
      <c r="DE5248" s="61"/>
      <c r="DF5248" s="61"/>
      <c r="DG5248" s="61"/>
      <c r="DH5248" s="61"/>
      <c r="DI5248" s="61"/>
      <c r="DJ5248" s="61"/>
      <c r="DK5248" s="61"/>
      <c r="DL5248" s="61"/>
      <c r="DM5248" s="61"/>
    </row>
    <row r="5249" spans="1:117" s="25" customFormat="1" x14ac:dyDescent="0.2">
      <c r="A5249" s="117" t="s">
        <v>970</v>
      </c>
      <c r="B5249" s="117" t="s">
        <v>683</v>
      </c>
      <c r="C5249" s="117" t="s">
        <v>154</v>
      </c>
      <c r="I5249" s="116"/>
      <c r="J5249" s="116"/>
      <c r="K5249" s="116"/>
      <c r="L5249" s="116"/>
      <c r="M5249" s="116"/>
      <c r="N5249" s="116"/>
      <c r="AL5249" s="117"/>
      <c r="AN5249" s="35" t="str">
        <f t="shared" si="289"/>
        <v/>
      </c>
      <c r="AO5249" s="35" t="str">
        <f t="shared" si="290"/>
        <v>-</v>
      </c>
      <c r="AQ5249" s="25" t="str">
        <f t="shared" si="288"/>
        <v>-</v>
      </c>
      <c r="BP5249" s="61"/>
      <c r="CT5249" s="61"/>
      <c r="CU5249" s="61"/>
      <c r="CV5249" s="61"/>
      <c r="CW5249" s="61"/>
      <c r="CX5249" s="61"/>
      <c r="CY5249" s="61"/>
      <c r="CZ5249" s="61"/>
      <c r="DA5249" s="61"/>
      <c r="DB5249" s="61"/>
      <c r="DC5249" s="61"/>
      <c r="DD5249" s="61"/>
      <c r="DE5249" s="61"/>
      <c r="DF5249" s="61"/>
      <c r="DG5249" s="61"/>
      <c r="DH5249" s="61"/>
      <c r="DI5249" s="61"/>
      <c r="DJ5249" s="61"/>
      <c r="DK5249" s="61"/>
      <c r="DL5249" s="61"/>
      <c r="DM5249" s="61"/>
    </row>
    <row r="5250" spans="1:117" s="25" customFormat="1" x14ac:dyDescent="0.2">
      <c r="A5250" s="117" t="s">
        <v>971</v>
      </c>
      <c r="B5250" s="117" t="s">
        <v>683</v>
      </c>
      <c r="C5250" s="117" t="s">
        <v>155</v>
      </c>
      <c r="I5250" s="116"/>
      <c r="J5250" s="116"/>
      <c r="K5250" s="116"/>
      <c r="L5250" s="116"/>
      <c r="M5250" s="116"/>
      <c r="N5250" s="116"/>
      <c r="AL5250" s="117"/>
      <c r="AN5250" s="35" t="str">
        <f t="shared" si="289"/>
        <v/>
      </c>
      <c r="AO5250" s="35" t="str">
        <f t="shared" si="290"/>
        <v>-</v>
      </c>
      <c r="AQ5250" s="25" t="str">
        <f t="shared" si="288"/>
        <v>-</v>
      </c>
      <c r="BP5250" s="61"/>
      <c r="CT5250" s="61"/>
      <c r="CU5250" s="61"/>
      <c r="CV5250" s="61"/>
      <c r="CW5250" s="61"/>
      <c r="CX5250" s="61"/>
      <c r="CY5250" s="61"/>
      <c r="CZ5250" s="61"/>
      <c r="DA5250" s="61"/>
      <c r="DB5250" s="61"/>
      <c r="DC5250" s="61"/>
      <c r="DD5250" s="61"/>
      <c r="DE5250" s="61"/>
      <c r="DF5250" s="61"/>
      <c r="DG5250" s="61"/>
      <c r="DH5250" s="61"/>
      <c r="DI5250" s="61"/>
      <c r="DJ5250" s="61"/>
      <c r="DK5250" s="61"/>
      <c r="DL5250" s="61"/>
      <c r="DM5250" s="61"/>
    </row>
    <row r="5251" spans="1:117" s="25" customFormat="1" x14ac:dyDescent="0.2">
      <c r="A5251" s="117" t="s">
        <v>972</v>
      </c>
      <c r="B5251" s="117" t="s">
        <v>683</v>
      </c>
      <c r="C5251" s="117" t="s">
        <v>156</v>
      </c>
      <c r="I5251" s="116"/>
      <c r="J5251" s="116"/>
      <c r="K5251" s="116"/>
      <c r="L5251" s="116"/>
      <c r="M5251" s="116"/>
      <c r="N5251" s="116"/>
      <c r="AL5251" s="117"/>
      <c r="AN5251" s="35" t="str">
        <f t="shared" si="289"/>
        <v/>
      </c>
      <c r="AO5251" s="35" t="str">
        <f t="shared" si="290"/>
        <v>-</v>
      </c>
      <c r="AQ5251" s="25" t="str">
        <f t="shared" si="288"/>
        <v>-</v>
      </c>
      <c r="BP5251" s="61"/>
      <c r="CT5251" s="61"/>
      <c r="CU5251" s="61"/>
      <c r="CV5251" s="61"/>
      <c r="CW5251" s="61"/>
      <c r="CX5251" s="61"/>
      <c r="CY5251" s="61"/>
      <c r="CZ5251" s="61"/>
      <c r="DA5251" s="61"/>
      <c r="DB5251" s="61"/>
      <c r="DC5251" s="61"/>
      <c r="DD5251" s="61"/>
      <c r="DE5251" s="61"/>
      <c r="DF5251" s="61"/>
      <c r="DG5251" s="61"/>
      <c r="DH5251" s="61"/>
      <c r="DI5251" s="61"/>
      <c r="DJ5251" s="61"/>
      <c r="DK5251" s="61"/>
      <c r="DL5251" s="61"/>
      <c r="DM5251" s="61"/>
    </row>
    <row r="5252" spans="1:117" s="25" customFormat="1" x14ac:dyDescent="0.2">
      <c r="A5252" s="117" t="s">
        <v>973</v>
      </c>
      <c r="B5252" s="117" t="s">
        <v>683</v>
      </c>
      <c r="C5252" s="117" t="s">
        <v>157</v>
      </c>
      <c r="I5252" s="116"/>
      <c r="J5252" s="116"/>
      <c r="K5252" s="116"/>
      <c r="L5252" s="116"/>
      <c r="M5252" s="116"/>
      <c r="N5252" s="116"/>
      <c r="AL5252" s="117"/>
      <c r="AN5252" s="35" t="str">
        <f t="shared" si="289"/>
        <v/>
      </c>
      <c r="AO5252" s="35" t="str">
        <f t="shared" si="290"/>
        <v>-</v>
      </c>
      <c r="AQ5252" s="25" t="str">
        <f t="shared" si="288"/>
        <v>-</v>
      </c>
      <c r="BP5252" s="61"/>
      <c r="CT5252" s="61"/>
      <c r="CU5252" s="61"/>
      <c r="CV5252" s="61"/>
      <c r="CW5252" s="61"/>
      <c r="CX5252" s="61"/>
      <c r="CY5252" s="61"/>
      <c r="CZ5252" s="61"/>
      <c r="DA5252" s="61"/>
      <c r="DB5252" s="61"/>
      <c r="DC5252" s="61"/>
      <c r="DD5252" s="61"/>
      <c r="DE5252" s="61"/>
      <c r="DF5252" s="61"/>
      <c r="DG5252" s="61"/>
      <c r="DH5252" s="61"/>
      <c r="DI5252" s="61"/>
      <c r="DJ5252" s="61"/>
      <c r="DK5252" s="61"/>
      <c r="DL5252" s="61"/>
      <c r="DM5252" s="61"/>
    </row>
    <row r="5253" spans="1:117" s="25" customFormat="1" x14ac:dyDescent="0.2">
      <c r="A5253" s="117" t="s">
        <v>974</v>
      </c>
      <c r="B5253" s="117" t="s">
        <v>683</v>
      </c>
      <c r="C5253" s="117" t="s">
        <v>158</v>
      </c>
      <c r="I5253" s="116"/>
      <c r="J5253" s="116"/>
      <c r="K5253" s="116"/>
      <c r="L5253" s="116"/>
      <c r="M5253" s="116"/>
      <c r="N5253" s="116"/>
      <c r="AL5253" s="117"/>
      <c r="AN5253" s="35" t="str">
        <f t="shared" si="289"/>
        <v/>
      </c>
      <c r="AO5253" s="35" t="str">
        <f t="shared" si="290"/>
        <v>-</v>
      </c>
      <c r="AQ5253" s="25" t="str">
        <f t="shared" si="288"/>
        <v>-</v>
      </c>
      <c r="BP5253" s="61"/>
      <c r="CT5253" s="61"/>
      <c r="CU5253" s="61"/>
      <c r="CV5253" s="61"/>
      <c r="CW5253" s="61"/>
      <c r="CX5253" s="61"/>
      <c r="CY5253" s="61"/>
      <c r="CZ5253" s="61"/>
      <c r="DA5253" s="61"/>
      <c r="DB5253" s="61"/>
      <c r="DC5253" s="61"/>
      <c r="DD5253" s="61"/>
      <c r="DE5253" s="61"/>
      <c r="DF5253" s="61"/>
      <c r="DG5253" s="61"/>
      <c r="DH5253" s="61"/>
      <c r="DI5253" s="61"/>
      <c r="DJ5253" s="61"/>
      <c r="DK5253" s="61"/>
      <c r="DL5253" s="61"/>
      <c r="DM5253" s="61"/>
    </row>
    <row r="5254" spans="1:117" s="25" customFormat="1" x14ac:dyDescent="0.2">
      <c r="A5254" s="117" t="s">
        <v>975</v>
      </c>
      <c r="B5254" s="117" t="s">
        <v>683</v>
      </c>
      <c r="C5254" s="117" t="s">
        <v>147</v>
      </c>
      <c r="I5254" s="116"/>
      <c r="J5254" s="116"/>
      <c r="K5254" s="116"/>
      <c r="L5254" s="116"/>
      <c r="M5254" s="116"/>
      <c r="N5254" s="116"/>
      <c r="AL5254" s="117"/>
      <c r="AN5254" s="35" t="str">
        <f t="shared" si="289"/>
        <v/>
      </c>
      <c r="AO5254" s="35" t="str">
        <f t="shared" si="290"/>
        <v>-</v>
      </c>
      <c r="AQ5254" s="25" t="str">
        <f t="shared" si="288"/>
        <v>-</v>
      </c>
      <c r="BP5254" s="61"/>
      <c r="CT5254" s="61"/>
      <c r="CU5254" s="61"/>
      <c r="CV5254" s="61"/>
      <c r="CW5254" s="61"/>
      <c r="CX5254" s="61"/>
      <c r="CY5254" s="61"/>
      <c r="CZ5254" s="61"/>
      <c r="DA5254" s="61"/>
      <c r="DB5254" s="61"/>
      <c r="DC5254" s="61"/>
      <c r="DD5254" s="61"/>
      <c r="DE5254" s="61"/>
      <c r="DF5254" s="61"/>
      <c r="DG5254" s="61"/>
      <c r="DH5254" s="61"/>
      <c r="DI5254" s="61"/>
      <c r="DJ5254" s="61"/>
      <c r="DK5254" s="61"/>
      <c r="DL5254" s="61"/>
      <c r="DM5254" s="61"/>
    </row>
    <row r="5255" spans="1:117" s="25" customFormat="1" x14ac:dyDescent="0.2">
      <c r="A5255" s="117" t="s">
        <v>976</v>
      </c>
      <c r="B5255" s="117" t="s">
        <v>683</v>
      </c>
      <c r="C5255" s="117" t="s">
        <v>148</v>
      </c>
      <c r="I5255" s="116"/>
      <c r="J5255" s="116"/>
      <c r="K5255" s="116"/>
      <c r="L5255" s="116"/>
      <c r="M5255" s="116"/>
      <c r="N5255" s="116"/>
      <c r="AL5255" s="117"/>
      <c r="AN5255" s="35" t="str">
        <f t="shared" si="289"/>
        <v/>
      </c>
      <c r="AO5255" s="35" t="str">
        <f t="shared" si="290"/>
        <v>-</v>
      </c>
      <c r="AQ5255" s="25" t="str">
        <f t="shared" si="288"/>
        <v>-</v>
      </c>
      <c r="BP5255" s="61"/>
      <c r="CT5255" s="61"/>
      <c r="CU5255" s="61"/>
      <c r="CV5255" s="61"/>
      <c r="CW5255" s="61"/>
      <c r="CX5255" s="61"/>
      <c r="CY5255" s="61"/>
      <c r="CZ5255" s="61"/>
      <c r="DA5255" s="61"/>
      <c r="DB5255" s="61"/>
      <c r="DC5255" s="61"/>
      <c r="DD5255" s="61"/>
      <c r="DE5255" s="61"/>
      <c r="DF5255" s="61"/>
      <c r="DG5255" s="61"/>
      <c r="DH5255" s="61"/>
      <c r="DI5255" s="61"/>
      <c r="DJ5255" s="61"/>
      <c r="DK5255" s="61"/>
      <c r="DL5255" s="61"/>
      <c r="DM5255" s="61"/>
    </row>
    <row r="5256" spans="1:117" s="25" customFormat="1" x14ac:dyDescent="0.2">
      <c r="A5256" s="117" t="s">
        <v>977</v>
      </c>
      <c r="B5256" s="117" t="s">
        <v>683</v>
      </c>
      <c r="C5256" s="117" t="s">
        <v>149</v>
      </c>
      <c r="I5256" s="116"/>
      <c r="J5256" s="116"/>
      <c r="K5256" s="116"/>
      <c r="L5256" s="116"/>
      <c r="M5256" s="116"/>
      <c r="N5256" s="116"/>
      <c r="AL5256" s="117"/>
      <c r="AN5256" s="35" t="str">
        <f t="shared" si="289"/>
        <v/>
      </c>
      <c r="AO5256" s="35" t="str">
        <f t="shared" si="290"/>
        <v>-</v>
      </c>
      <c r="AQ5256" s="25" t="str">
        <f t="shared" si="288"/>
        <v>-</v>
      </c>
      <c r="BP5256" s="61"/>
      <c r="CT5256" s="61"/>
      <c r="CU5256" s="61"/>
      <c r="CV5256" s="61"/>
      <c r="CW5256" s="61"/>
      <c r="CX5256" s="61"/>
      <c r="CY5256" s="61"/>
      <c r="CZ5256" s="61"/>
      <c r="DA5256" s="61"/>
      <c r="DB5256" s="61"/>
      <c r="DC5256" s="61"/>
      <c r="DD5256" s="61"/>
      <c r="DE5256" s="61"/>
      <c r="DF5256" s="61"/>
      <c r="DG5256" s="61"/>
      <c r="DH5256" s="61"/>
      <c r="DI5256" s="61"/>
      <c r="DJ5256" s="61"/>
      <c r="DK5256" s="61"/>
      <c r="DL5256" s="61"/>
      <c r="DM5256" s="61"/>
    </row>
    <row r="5257" spans="1:117" s="25" customFormat="1" x14ac:dyDescent="0.2">
      <c r="A5257" s="117" t="s">
        <v>978</v>
      </c>
      <c r="B5257" s="117" t="s">
        <v>683</v>
      </c>
      <c r="C5257" s="117" t="s">
        <v>150</v>
      </c>
      <c r="I5257" s="116"/>
      <c r="J5257" s="116"/>
      <c r="K5257" s="116"/>
      <c r="L5257" s="116"/>
      <c r="M5257" s="116"/>
      <c r="N5257" s="116"/>
      <c r="AL5257" s="117"/>
      <c r="AN5257" s="35" t="str">
        <f t="shared" si="289"/>
        <v/>
      </c>
      <c r="AO5257" s="35" t="str">
        <f t="shared" si="290"/>
        <v>-</v>
      </c>
      <c r="AQ5257" s="25" t="str">
        <f t="shared" si="288"/>
        <v>-</v>
      </c>
      <c r="BP5257" s="61"/>
      <c r="CT5257" s="61"/>
      <c r="CU5257" s="61"/>
      <c r="CV5257" s="61"/>
      <c r="CW5257" s="61"/>
      <c r="CX5257" s="61"/>
      <c r="CY5257" s="61"/>
      <c r="CZ5257" s="61"/>
      <c r="DA5257" s="61"/>
      <c r="DB5257" s="61"/>
      <c r="DC5257" s="61"/>
      <c r="DD5257" s="61"/>
      <c r="DE5257" s="61"/>
      <c r="DF5257" s="61"/>
      <c r="DG5257" s="61"/>
      <c r="DH5257" s="61"/>
      <c r="DI5257" s="61"/>
      <c r="DJ5257" s="61"/>
      <c r="DK5257" s="61"/>
      <c r="DL5257" s="61"/>
      <c r="DM5257" s="61"/>
    </row>
    <row r="5258" spans="1:117" s="25" customFormat="1" x14ac:dyDescent="0.2">
      <c r="A5258" s="117" t="s">
        <v>979</v>
      </c>
      <c r="B5258" s="117" t="s">
        <v>683</v>
      </c>
      <c r="C5258" s="117" t="s">
        <v>151</v>
      </c>
      <c r="I5258" s="116"/>
      <c r="J5258" s="116"/>
      <c r="K5258" s="116"/>
      <c r="L5258" s="116"/>
      <c r="M5258" s="116"/>
      <c r="N5258" s="116"/>
      <c r="AL5258" s="117"/>
      <c r="AN5258" s="35" t="str">
        <f t="shared" si="289"/>
        <v/>
      </c>
      <c r="AO5258" s="35" t="str">
        <f t="shared" si="290"/>
        <v>-</v>
      </c>
      <c r="AQ5258" s="25" t="str">
        <f t="shared" si="288"/>
        <v>-</v>
      </c>
      <c r="BP5258" s="61"/>
      <c r="CT5258" s="61"/>
      <c r="CU5258" s="61"/>
      <c r="CV5258" s="61"/>
      <c r="CW5258" s="61"/>
      <c r="CX5258" s="61"/>
      <c r="CY5258" s="61"/>
      <c r="CZ5258" s="61"/>
      <c r="DA5258" s="61"/>
      <c r="DB5258" s="61"/>
      <c r="DC5258" s="61"/>
      <c r="DD5258" s="61"/>
      <c r="DE5258" s="61"/>
      <c r="DF5258" s="61"/>
      <c r="DG5258" s="61"/>
      <c r="DH5258" s="61"/>
      <c r="DI5258" s="61"/>
      <c r="DJ5258" s="61"/>
      <c r="DK5258" s="61"/>
      <c r="DL5258" s="61"/>
      <c r="DM5258" s="61"/>
    </row>
    <row r="5259" spans="1:117" s="25" customFormat="1" x14ac:dyDescent="0.2">
      <c r="A5259" s="117" t="s">
        <v>980</v>
      </c>
      <c r="B5259" s="117" t="s">
        <v>683</v>
      </c>
      <c r="C5259" s="117" t="s">
        <v>152</v>
      </c>
      <c r="I5259" s="116"/>
      <c r="J5259" s="116"/>
      <c r="K5259" s="116"/>
      <c r="L5259" s="116"/>
      <c r="M5259" s="116"/>
      <c r="N5259" s="116"/>
      <c r="AL5259" s="117"/>
      <c r="AN5259" s="35" t="str">
        <f t="shared" si="289"/>
        <v/>
      </c>
      <c r="AO5259" s="35" t="str">
        <f t="shared" si="290"/>
        <v>-</v>
      </c>
      <c r="AQ5259" s="25" t="str">
        <f t="shared" si="288"/>
        <v>-</v>
      </c>
      <c r="BP5259" s="61"/>
      <c r="CT5259" s="61"/>
      <c r="CU5259" s="61"/>
      <c r="CV5259" s="61"/>
      <c r="CW5259" s="61"/>
      <c r="CX5259" s="61"/>
      <c r="CY5259" s="61"/>
      <c r="CZ5259" s="61"/>
      <c r="DA5259" s="61"/>
      <c r="DB5259" s="61"/>
      <c r="DC5259" s="61"/>
      <c r="DD5259" s="61"/>
      <c r="DE5259" s="61"/>
      <c r="DF5259" s="61"/>
      <c r="DG5259" s="61"/>
      <c r="DH5259" s="61"/>
      <c r="DI5259" s="61"/>
      <c r="DJ5259" s="61"/>
      <c r="DK5259" s="61"/>
      <c r="DL5259" s="61"/>
      <c r="DM5259" s="61"/>
    </row>
    <row r="5260" spans="1:117" s="25" customFormat="1" x14ac:dyDescent="0.2">
      <c r="A5260" s="117" t="s">
        <v>981</v>
      </c>
      <c r="B5260" s="117" t="s">
        <v>683</v>
      </c>
      <c r="C5260" s="117" t="s">
        <v>153</v>
      </c>
      <c r="I5260" s="116"/>
      <c r="J5260" s="116"/>
      <c r="K5260" s="116"/>
      <c r="L5260" s="116"/>
      <c r="M5260" s="116"/>
      <c r="N5260" s="116"/>
      <c r="AL5260" s="117"/>
      <c r="AN5260" s="35" t="str">
        <f t="shared" si="289"/>
        <v/>
      </c>
      <c r="AO5260" s="35" t="str">
        <f t="shared" si="290"/>
        <v>-</v>
      </c>
      <c r="AQ5260" s="25" t="str">
        <f t="shared" si="288"/>
        <v>-</v>
      </c>
      <c r="BP5260" s="61"/>
      <c r="CT5260" s="61"/>
      <c r="CU5260" s="61"/>
      <c r="CV5260" s="61"/>
      <c r="CW5260" s="61"/>
      <c r="CX5260" s="61"/>
      <c r="CY5260" s="61"/>
      <c r="CZ5260" s="61"/>
      <c r="DA5260" s="61"/>
      <c r="DB5260" s="61"/>
      <c r="DC5260" s="61"/>
      <c r="DD5260" s="61"/>
      <c r="DE5260" s="61"/>
      <c r="DF5260" s="61"/>
      <c r="DG5260" s="61"/>
      <c r="DH5260" s="61"/>
      <c r="DI5260" s="61"/>
      <c r="DJ5260" s="61"/>
      <c r="DK5260" s="61"/>
      <c r="DL5260" s="61"/>
      <c r="DM5260" s="61"/>
    </row>
    <row r="5261" spans="1:117" s="25" customFormat="1" x14ac:dyDescent="0.2">
      <c r="A5261" s="117" t="s">
        <v>970</v>
      </c>
      <c r="B5261" s="117" t="s">
        <v>684</v>
      </c>
      <c r="C5261" s="117" t="s">
        <v>155</v>
      </c>
      <c r="I5261" s="116"/>
      <c r="J5261" s="116"/>
      <c r="K5261" s="116"/>
      <c r="L5261" s="116"/>
      <c r="M5261" s="116"/>
      <c r="N5261" s="116"/>
      <c r="AL5261" s="117"/>
      <c r="AN5261" s="35" t="str">
        <f t="shared" si="289"/>
        <v/>
      </c>
      <c r="AO5261" s="35" t="str">
        <f t="shared" si="290"/>
        <v>-</v>
      </c>
      <c r="AQ5261" s="25" t="str">
        <f t="shared" si="288"/>
        <v>-</v>
      </c>
      <c r="BP5261" s="61"/>
      <c r="CT5261" s="61"/>
      <c r="CU5261" s="61"/>
      <c r="CV5261" s="61"/>
      <c r="CW5261" s="61"/>
      <c r="CX5261" s="61"/>
      <c r="CY5261" s="61"/>
      <c r="CZ5261" s="61"/>
      <c r="DA5261" s="61"/>
      <c r="DB5261" s="61"/>
      <c r="DC5261" s="61"/>
      <c r="DD5261" s="61"/>
      <c r="DE5261" s="61"/>
      <c r="DF5261" s="61"/>
      <c r="DG5261" s="61"/>
      <c r="DH5261" s="61"/>
      <c r="DI5261" s="61"/>
      <c r="DJ5261" s="61"/>
      <c r="DK5261" s="61"/>
      <c r="DL5261" s="61"/>
      <c r="DM5261" s="61"/>
    </row>
    <row r="5262" spans="1:117" s="25" customFormat="1" x14ac:dyDescent="0.2">
      <c r="A5262" s="117" t="s">
        <v>971</v>
      </c>
      <c r="B5262" s="117" t="s">
        <v>684</v>
      </c>
      <c r="C5262" s="117" t="s">
        <v>154</v>
      </c>
      <c r="I5262" s="116"/>
      <c r="J5262" s="116"/>
      <c r="K5262" s="116"/>
      <c r="L5262" s="116"/>
      <c r="M5262" s="116"/>
      <c r="N5262" s="116"/>
      <c r="AL5262" s="117"/>
      <c r="AN5262" s="35" t="str">
        <f t="shared" si="289"/>
        <v/>
      </c>
      <c r="AO5262" s="35" t="str">
        <f t="shared" si="290"/>
        <v>-</v>
      </c>
      <c r="AQ5262" s="25" t="str">
        <f t="shared" si="288"/>
        <v>-</v>
      </c>
      <c r="BP5262" s="61"/>
      <c r="CT5262" s="61"/>
      <c r="CU5262" s="61"/>
      <c r="CV5262" s="61"/>
      <c r="CW5262" s="61"/>
      <c r="CX5262" s="61"/>
      <c r="CY5262" s="61"/>
      <c r="CZ5262" s="61"/>
      <c r="DA5262" s="61"/>
      <c r="DB5262" s="61"/>
      <c r="DC5262" s="61"/>
      <c r="DD5262" s="61"/>
      <c r="DE5262" s="61"/>
      <c r="DF5262" s="61"/>
      <c r="DG5262" s="61"/>
      <c r="DH5262" s="61"/>
      <c r="DI5262" s="61"/>
      <c r="DJ5262" s="61"/>
      <c r="DK5262" s="61"/>
      <c r="DL5262" s="61"/>
      <c r="DM5262" s="61"/>
    </row>
    <row r="5263" spans="1:117" s="25" customFormat="1" x14ac:dyDescent="0.2">
      <c r="A5263" s="117" t="s">
        <v>972</v>
      </c>
      <c r="B5263" s="117" t="s">
        <v>684</v>
      </c>
      <c r="C5263" s="117" t="s">
        <v>153</v>
      </c>
      <c r="I5263" s="116"/>
      <c r="J5263" s="116"/>
      <c r="K5263" s="116"/>
      <c r="L5263" s="116"/>
      <c r="M5263" s="116"/>
      <c r="N5263" s="116"/>
      <c r="AL5263" s="117"/>
      <c r="AN5263" s="35" t="str">
        <f t="shared" si="289"/>
        <v/>
      </c>
      <c r="AO5263" s="35" t="str">
        <f t="shared" si="290"/>
        <v>-</v>
      </c>
      <c r="AQ5263" s="25" t="str">
        <f t="shared" si="288"/>
        <v>-</v>
      </c>
      <c r="BP5263" s="61"/>
      <c r="CT5263" s="61"/>
      <c r="CU5263" s="61"/>
      <c r="CV5263" s="61"/>
      <c r="CW5263" s="61"/>
      <c r="CX5263" s="61"/>
      <c r="CY5263" s="61"/>
      <c r="CZ5263" s="61"/>
      <c r="DA5263" s="61"/>
      <c r="DB5263" s="61"/>
      <c r="DC5263" s="61"/>
      <c r="DD5263" s="61"/>
      <c r="DE5263" s="61"/>
      <c r="DF5263" s="61"/>
      <c r="DG5263" s="61"/>
      <c r="DH5263" s="61"/>
      <c r="DI5263" s="61"/>
      <c r="DJ5263" s="61"/>
      <c r="DK5263" s="61"/>
      <c r="DL5263" s="61"/>
      <c r="DM5263" s="61"/>
    </row>
    <row r="5264" spans="1:117" s="25" customFormat="1" x14ac:dyDescent="0.2">
      <c r="A5264" s="117" t="s">
        <v>973</v>
      </c>
      <c r="B5264" s="117" t="s">
        <v>684</v>
      </c>
      <c r="C5264" s="117" t="s">
        <v>152</v>
      </c>
      <c r="I5264" s="116"/>
      <c r="J5264" s="116"/>
      <c r="K5264" s="116"/>
      <c r="L5264" s="116"/>
      <c r="M5264" s="116"/>
      <c r="N5264" s="116"/>
      <c r="AL5264" s="117"/>
      <c r="AN5264" s="35" t="str">
        <f t="shared" si="289"/>
        <v/>
      </c>
      <c r="AO5264" s="35" t="str">
        <f t="shared" si="290"/>
        <v>-</v>
      </c>
      <c r="AQ5264" s="25" t="str">
        <f t="shared" si="288"/>
        <v>-</v>
      </c>
      <c r="BP5264" s="61"/>
      <c r="CT5264" s="61"/>
      <c r="CU5264" s="61"/>
      <c r="CV5264" s="61"/>
      <c r="CW5264" s="61"/>
      <c r="CX5264" s="61"/>
      <c r="CY5264" s="61"/>
      <c r="CZ5264" s="61"/>
      <c r="DA5264" s="61"/>
      <c r="DB5264" s="61"/>
      <c r="DC5264" s="61"/>
      <c r="DD5264" s="61"/>
      <c r="DE5264" s="61"/>
      <c r="DF5264" s="61"/>
      <c r="DG5264" s="61"/>
      <c r="DH5264" s="61"/>
      <c r="DI5264" s="61"/>
      <c r="DJ5264" s="61"/>
      <c r="DK5264" s="61"/>
      <c r="DL5264" s="61"/>
      <c r="DM5264" s="61"/>
    </row>
    <row r="5265" spans="1:117" s="25" customFormat="1" x14ac:dyDescent="0.2">
      <c r="A5265" s="117" t="s">
        <v>974</v>
      </c>
      <c r="B5265" s="117" t="s">
        <v>684</v>
      </c>
      <c r="C5265" s="117" t="s">
        <v>151</v>
      </c>
      <c r="I5265" s="116"/>
      <c r="J5265" s="116"/>
      <c r="K5265" s="116"/>
      <c r="L5265" s="116"/>
      <c r="M5265" s="116"/>
      <c r="N5265" s="116"/>
      <c r="AL5265" s="117"/>
      <c r="AN5265" s="35" t="str">
        <f t="shared" si="289"/>
        <v/>
      </c>
      <c r="AO5265" s="35" t="str">
        <f t="shared" si="290"/>
        <v>-</v>
      </c>
      <c r="AQ5265" s="25" t="str">
        <f t="shared" si="288"/>
        <v>-</v>
      </c>
      <c r="BP5265" s="61"/>
      <c r="CT5265" s="61"/>
      <c r="CU5265" s="61"/>
      <c r="CV5265" s="61"/>
      <c r="CW5265" s="61"/>
      <c r="CX5265" s="61"/>
      <c r="CY5265" s="61"/>
      <c r="CZ5265" s="61"/>
      <c r="DA5265" s="61"/>
      <c r="DB5265" s="61"/>
      <c r="DC5265" s="61"/>
      <c r="DD5265" s="61"/>
      <c r="DE5265" s="61"/>
      <c r="DF5265" s="61"/>
      <c r="DG5265" s="61"/>
      <c r="DH5265" s="61"/>
      <c r="DI5265" s="61"/>
      <c r="DJ5265" s="61"/>
      <c r="DK5265" s="61"/>
      <c r="DL5265" s="61"/>
      <c r="DM5265" s="61"/>
    </row>
    <row r="5266" spans="1:117" s="25" customFormat="1" x14ac:dyDescent="0.2">
      <c r="A5266" s="117" t="s">
        <v>975</v>
      </c>
      <c r="B5266" s="117" t="s">
        <v>684</v>
      </c>
      <c r="C5266" s="117" t="s">
        <v>150</v>
      </c>
      <c r="I5266" s="116"/>
      <c r="J5266" s="116"/>
      <c r="K5266" s="116"/>
      <c r="L5266" s="116"/>
      <c r="M5266" s="116"/>
      <c r="N5266" s="116"/>
      <c r="AL5266" s="117"/>
      <c r="AN5266" s="35" t="str">
        <f t="shared" si="289"/>
        <v/>
      </c>
      <c r="AO5266" s="35" t="str">
        <f t="shared" si="290"/>
        <v>-</v>
      </c>
      <c r="AQ5266" s="25" t="str">
        <f t="shared" si="288"/>
        <v>-</v>
      </c>
      <c r="BP5266" s="61"/>
      <c r="CT5266" s="61"/>
      <c r="CU5266" s="61"/>
      <c r="CV5266" s="61"/>
      <c r="CW5266" s="61"/>
      <c r="CX5266" s="61"/>
      <c r="CY5266" s="61"/>
      <c r="CZ5266" s="61"/>
      <c r="DA5266" s="61"/>
      <c r="DB5266" s="61"/>
      <c r="DC5266" s="61"/>
      <c r="DD5266" s="61"/>
      <c r="DE5266" s="61"/>
      <c r="DF5266" s="61"/>
      <c r="DG5266" s="61"/>
      <c r="DH5266" s="61"/>
      <c r="DI5266" s="61"/>
      <c r="DJ5266" s="61"/>
      <c r="DK5266" s="61"/>
      <c r="DL5266" s="61"/>
      <c r="DM5266" s="61"/>
    </row>
    <row r="5267" spans="1:117" s="25" customFormat="1" x14ac:dyDescent="0.2">
      <c r="A5267" s="117" t="s">
        <v>976</v>
      </c>
      <c r="B5267" s="117" t="s">
        <v>684</v>
      </c>
      <c r="C5267" s="117" t="s">
        <v>149</v>
      </c>
      <c r="I5267" s="116"/>
      <c r="J5267" s="116"/>
      <c r="K5267" s="116"/>
      <c r="L5267" s="116"/>
      <c r="M5267" s="116"/>
      <c r="N5267" s="116"/>
      <c r="AL5267" s="117"/>
      <c r="AN5267" s="35" t="str">
        <f t="shared" si="289"/>
        <v/>
      </c>
      <c r="AO5267" s="35" t="str">
        <f t="shared" si="290"/>
        <v>-</v>
      </c>
      <c r="AQ5267" s="25" t="str">
        <f t="shared" si="288"/>
        <v>-</v>
      </c>
      <c r="BP5267" s="61"/>
      <c r="CT5267" s="61"/>
      <c r="CU5267" s="61"/>
      <c r="CV5267" s="61"/>
      <c r="CW5267" s="61"/>
      <c r="CX5267" s="61"/>
      <c r="CY5267" s="61"/>
      <c r="CZ5267" s="61"/>
      <c r="DA5267" s="61"/>
      <c r="DB5267" s="61"/>
      <c r="DC5267" s="61"/>
      <c r="DD5267" s="61"/>
      <c r="DE5267" s="61"/>
      <c r="DF5267" s="61"/>
      <c r="DG5267" s="61"/>
      <c r="DH5267" s="61"/>
      <c r="DI5267" s="61"/>
      <c r="DJ5267" s="61"/>
      <c r="DK5267" s="61"/>
      <c r="DL5267" s="61"/>
      <c r="DM5267" s="61"/>
    </row>
    <row r="5268" spans="1:117" s="25" customFormat="1" x14ac:dyDescent="0.2">
      <c r="A5268" s="117" t="s">
        <v>977</v>
      </c>
      <c r="B5268" s="117" t="s">
        <v>684</v>
      </c>
      <c r="C5268" s="117" t="s">
        <v>148</v>
      </c>
      <c r="I5268" s="116"/>
      <c r="J5268" s="116"/>
      <c r="K5268" s="116"/>
      <c r="L5268" s="116"/>
      <c r="M5268" s="116"/>
      <c r="N5268" s="116"/>
      <c r="AL5268" s="117"/>
      <c r="AN5268" s="35" t="str">
        <f t="shared" si="289"/>
        <v/>
      </c>
      <c r="AO5268" s="35" t="str">
        <f t="shared" si="290"/>
        <v>-</v>
      </c>
      <c r="AQ5268" s="25" t="str">
        <f t="shared" si="288"/>
        <v>-</v>
      </c>
      <c r="BP5268" s="61"/>
      <c r="CT5268" s="61"/>
      <c r="CU5268" s="61"/>
      <c r="CV5268" s="61"/>
      <c r="CW5268" s="61"/>
      <c r="CX5268" s="61"/>
      <c r="CY5268" s="61"/>
      <c r="CZ5268" s="61"/>
      <c r="DA5268" s="61"/>
      <c r="DB5268" s="61"/>
      <c r="DC5268" s="61"/>
      <c r="DD5268" s="61"/>
      <c r="DE5268" s="61"/>
      <c r="DF5268" s="61"/>
      <c r="DG5268" s="61"/>
      <c r="DH5268" s="61"/>
      <c r="DI5268" s="61"/>
      <c r="DJ5268" s="61"/>
      <c r="DK5268" s="61"/>
      <c r="DL5268" s="61"/>
      <c r="DM5268" s="61"/>
    </row>
    <row r="5269" spans="1:117" s="25" customFormat="1" x14ac:dyDescent="0.2">
      <c r="A5269" s="117" t="s">
        <v>978</v>
      </c>
      <c r="B5269" s="117" t="s">
        <v>684</v>
      </c>
      <c r="C5269" s="117" t="s">
        <v>147</v>
      </c>
      <c r="I5269" s="116"/>
      <c r="J5269" s="116"/>
      <c r="K5269" s="116"/>
      <c r="L5269" s="116"/>
      <c r="M5269" s="116"/>
      <c r="N5269" s="116"/>
      <c r="AL5269" s="117"/>
      <c r="AN5269" s="35" t="str">
        <f t="shared" si="289"/>
        <v/>
      </c>
      <c r="AO5269" s="35" t="str">
        <f t="shared" si="290"/>
        <v>-</v>
      </c>
      <c r="AQ5269" s="25" t="str">
        <f t="shared" si="288"/>
        <v>-</v>
      </c>
      <c r="BP5269" s="61"/>
      <c r="CT5269" s="61"/>
      <c r="CU5269" s="61"/>
      <c r="CV5269" s="61"/>
      <c r="CW5269" s="61"/>
      <c r="CX5269" s="61"/>
      <c r="CY5269" s="61"/>
      <c r="CZ5269" s="61"/>
      <c r="DA5269" s="61"/>
      <c r="DB5269" s="61"/>
      <c r="DC5269" s="61"/>
      <c r="DD5269" s="61"/>
      <c r="DE5269" s="61"/>
      <c r="DF5269" s="61"/>
      <c r="DG5269" s="61"/>
      <c r="DH5269" s="61"/>
      <c r="DI5269" s="61"/>
      <c r="DJ5269" s="61"/>
      <c r="DK5269" s="61"/>
      <c r="DL5269" s="61"/>
      <c r="DM5269" s="61"/>
    </row>
    <row r="5270" spans="1:117" s="25" customFormat="1" x14ac:dyDescent="0.2">
      <c r="A5270" s="117" t="s">
        <v>979</v>
      </c>
      <c r="B5270" s="117" t="s">
        <v>684</v>
      </c>
      <c r="C5270" s="117" t="s">
        <v>158</v>
      </c>
      <c r="I5270" s="116"/>
      <c r="J5270" s="116"/>
      <c r="K5270" s="116"/>
      <c r="L5270" s="116"/>
      <c r="M5270" s="116"/>
      <c r="N5270" s="116"/>
      <c r="AL5270" s="117"/>
      <c r="AN5270" s="35" t="str">
        <f t="shared" si="289"/>
        <v/>
      </c>
      <c r="AO5270" s="35" t="str">
        <f t="shared" si="290"/>
        <v>-</v>
      </c>
      <c r="AQ5270" s="25" t="str">
        <f t="shared" si="288"/>
        <v>-</v>
      </c>
      <c r="BP5270" s="61"/>
      <c r="CT5270" s="61"/>
      <c r="CU5270" s="61"/>
      <c r="CV5270" s="61"/>
      <c r="CW5270" s="61"/>
      <c r="CX5270" s="61"/>
      <c r="CY5270" s="61"/>
      <c r="CZ5270" s="61"/>
      <c r="DA5270" s="61"/>
      <c r="DB5270" s="61"/>
      <c r="DC5270" s="61"/>
      <c r="DD5270" s="61"/>
      <c r="DE5270" s="61"/>
      <c r="DF5270" s="61"/>
      <c r="DG5270" s="61"/>
      <c r="DH5270" s="61"/>
      <c r="DI5270" s="61"/>
      <c r="DJ5270" s="61"/>
      <c r="DK5270" s="61"/>
      <c r="DL5270" s="61"/>
      <c r="DM5270" s="61"/>
    </row>
    <row r="5271" spans="1:117" s="25" customFormat="1" x14ac:dyDescent="0.2">
      <c r="A5271" s="117" t="s">
        <v>980</v>
      </c>
      <c r="B5271" s="117" t="s">
        <v>684</v>
      </c>
      <c r="C5271" s="117" t="s">
        <v>157</v>
      </c>
      <c r="I5271" s="116"/>
      <c r="J5271" s="116"/>
      <c r="K5271" s="116"/>
      <c r="L5271" s="116"/>
      <c r="M5271" s="116"/>
      <c r="N5271" s="116"/>
      <c r="AL5271" s="117"/>
      <c r="AN5271" s="35" t="str">
        <f t="shared" si="289"/>
        <v/>
      </c>
      <c r="AO5271" s="35" t="str">
        <f t="shared" si="290"/>
        <v>-</v>
      </c>
      <c r="AQ5271" s="25" t="str">
        <f t="shared" si="288"/>
        <v>-</v>
      </c>
      <c r="BP5271" s="61"/>
      <c r="CT5271" s="61"/>
      <c r="CU5271" s="61"/>
      <c r="CV5271" s="61"/>
      <c r="CW5271" s="61"/>
      <c r="CX5271" s="61"/>
      <c r="CY5271" s="61"/>
      <c r="CZ5271" s="61"/>
      <c r="DA5271" s="61"/>
      <c r="DB5271" s="61"/>
      <c r="DC5271" s="61"/>
      <c r="DD5271" s="61"/>
      <c r="DE5271" s="61"/>
      <c r="DF5271" s="61"/>
      <c r="DG5271" s="61"/>
      <c r="DH5271" s="61"/>
      <c r="DI5271" s="61"/>
      <c r="DJ5271" s="61"/>
      <c r="DK5271" s="61"/>
      <c r="DL5271" s="61"/>
      <c r="DM5271" s="61"/>
    </row>
    <row r="5272" spans="1:117" s="25" customFormat="1" x14ac:dyDescent="0.2">
      <c r="A5272" s="117" t="s">
        <v>981</v>
      </c>
      <c r="B5272" s="117" t="s">
        <v>684</v>
      </c>
      <c r="C5272" s="117" t="s">
        <v>156</v>
      </c>
      <c r="I5272" s="116"/>
      <c r="J5272" s="116"/>
      <c r="K5272" s="116"/>
      <c r="L5272" s="116"/>
      <c r="M5272" s="116"/>
      <c r="N5272" s="116"/>
      <c r="AL5272" s="117"/>
      <c r="AN5272" s="35" t="str">
        <f t="shared" si="289"/>
        <v/>
      </c>
      <c r="AO5272" s="35" t="str">
        <f t="shared" si="290"/>
        <v>-</v>
      </c>
      <c r="AQ5272" s="25" t="str">
        <f t="shared" si="288"/>
        <v>-</v>
      </c>
      <c r="BP5272" s="61"/>
      <c r="CT5272" s="61"/>
      <c r="CU5272" s="61"/>
      <c r="CV5272" s="61"/>
      <c r="CW5272" s="61"/>
      <c r="CX5272" s="61"/>
      <c r="CY5272" s="61"/>
      <c r="CZ5272" s="61"/>
      <c r="DA5272" s="61"/>
      <c r="DB5272" s="61"/>
      <c r="DC5272" s="61"/>
      <c r="DD5272" s="61"/>
      <c r="DE5272" s="61"/>
      <c r="DF5272" s="61"/>
      <c r="DG5272" s="61"/>
      <c r="DH5272" s="61"/>
      <c r="DI5272" s="61"/>
      <c r="DJ5272" s="61"/>
      <c r="DK5272" s="61"/>
      <c r="DL5272" s="61"/>
      <c r="DM5272" s="61"/>
    </row>
    <row r="5273" spans="1:117" s="25" customFormat="1" x14ac:dyDescent="0.2">
      <c r="A5273" s="117" t="s">
        <v>982</v>
      </c>
      <c r="B5273" s="117" t="s">
        <v>683</v>
      </c>
      <c r="C5273" s="117" t="s">
        <v>154</v>
      </c>
      <c r="I5273" s="116"/>
      <c r="J5273" s="116"/>
      <c r="K5273" s="116"/>
      <c r="L5273" s="116"/>
      <c r="M5273" s="116"/>
      <c r="N5273" s="116"/>
      <c r="AL5273" s="117"/>
      <c r="AN5273" s="35" t="str">
        <f t="shared" si="289"/>
        <v/>
      </c>
      <c r="AO5273" s="35" t="str">
        <f t="shared" si="290"/>
        <v>-</v>
      </c>
      <c r="AQ5273" s="25" t="str">
        <f t="shared" si="288"/>
        <v>-</v>
      </c>
      <c r="BP5273" s="61"/>
      <c r="CT5273" s="61"/>
      <c r="CU5273" s="61"/>
      <c r="CV5273" s="61"/>
      <c r="CW5273" s="61"/>
      <c r="CX5273" s="61"/>
      <c r="CY5273" s="61"/>
      <c r="CZ5273" s="61"/>
      <c r="DA5273" s="61"/>
      <c r="DB5273" s="61"/>
      <c r="DC5273" s="61"/>
      <c r="DD5273" s="61"/>
      <c r="DE5273" s="61"/>
      <c r="DF5273" s="61"/>
      <c r="DG5273" s="61"/>
      <c r="DH5273" s="61"/>
      <c r="DI5273" s="61"/>
      <c r="DJ5273" s="61"/>
      <c r="DK5273" s="61"/>
      <c r="DL5273" s="61"/>
      <c r="DM5273" s="61"/>
    </row>
    <row r="5274" spans="1:117" s="25" customFormat="1" x14ac:dyDescent="0.2">
      <c r="A5274" s="117" t="s">
        <v>983</v>
      </c>
      <c r="B5274" s="117" t="s">
        <v>683</v>
      </c>
      <c r="C5274" s="117" t="s">
        <v>155</v>
      </c>
      <c r="I5274" s="116"/>
      <c r="J5274" s="116"/>
      <c r="K5274" s="116"/>
      <c r="L5274" s="116"/>
      <c r="M5274" s="116"/>
      <c r="N5274" s="116"/>
      <c r="AL5274" s="117"/>
      <c r="AN5274" s="35" t="str">
        <f t="shared" si="289"/>
        <v/>
      </c>
      <c r="AO5274" s="35" t="str">
        <f t="shared" si="290"/>
        <v>-</v>
      </c>
      <c r="AQ5274" s="25" t="str">
        <f t="shared" si="288"/>
        <v>-</v>
      </c>
      <c r="BP5274" s="61"/>
      <c r="CT5274" s="61"/>
      <c r="CU5274" s="61"/>
      <c r="CV5274" s="61"/>
      <c r="CW5274" s="61"/>
      <c r="CX5274" s="61"/>
      <c r="CY5274" s="61"/>
      <c r="CZ5274" s="61"/>
      <c r="DA5274" s="61"/>
      <c r="DB5274" s="61"/>
      <c r="DC5274" s="61"/>
      <c r="DD5274" s="61"/>
      <c r="DE5274" s="61"/>
      <c r="DF5274" s="61"/>
      <c r="DG5274" s="61"/>
      <c r="DH5274" s="61"/>
      <c r="DI5274" s="61"/>
      <c r="DJ5274" s="61"/>
      <c r="DK5274" s="61"/>
      <c r="DL5274" s="61"/>
      <c r="DM5274" s="61"/>
    </row>
    <row r="5275" spans="1:117" s="25" customFormat="1" x14ac:dyDescent="0.2">
      <c r="A5275" s="117" t="s">
        <v>984</v>
      </c>
      <c r="B5275" s="117" t="s">
        <v>683</v>
      </c>
      <c r="C5275" s="117" t="s">
        <v>156</v>
      </c>
      <c r="I5275" s="116"/>
      <c r="J5275" s="116"/>
      <c r="K5275" s="116"/>
      <c r="L5275" s="116"/>
      <c r="M5275" s="116"/>
      <c r="N5275" s="116"/>
      <c r="AL5275" s="117"/>
      <c r="AN5275" s="35" t="str">
        <f t="shared" si="289"/>
        <v/>
      </c>
      <c r="AO5275" s="35" t="str">
        <f t="shared" si="290"/>
        <v>-</v>
      </c>
      <c r="AQ5275" s="25" t="str">
        <f t="shared" si="288"/>
        <v>-</v>
      </c>
      <c r="BP5275" s="61"/>
      <c r="CT5275" s="61"/>
      <c r="CU5275" s="61"/>
      <c r="CV5275" s="61"/>
      <c r="CW5275" s="61"/>
      <c r="CX5275" s="61"/>
      <c r="CY5275" s="61"/>
      <c r="CZ5275" s="61"/>
      <c r="DA5275" s="61"/>
      <c r="DB5275" s="61"/>
      <c r="DC5275" s="61"/>
      <c r="DD5275" s="61"/>
      <c r="DE5275" s="61"/>
      <c r="DF5275" s="61"/>
      <c r="DG5275" s="61"/>
      <c r="DH5275" s="61"/>
      <c r="DI5275" s="61"/>
      <c r="DJ5275" s="61"/>
      <c r="DK5275" s="61"/>
      <c r="DL5275" s="61"/>
      <c r="DM5275" s="61"/>
    </row>
    <row r="5276" spans="1:117" s="25" customFormat="1" x14ac:dyDescent="0.2">
      <c r="A5276" s="117" t="s">
        <v>985</v>
      </c>
      <c r="B5276" s="117" t="s">
        <v>683</v>
      </c>
      <c r="C5276" s="117" t="s">
        <v>157</v>
      </c>
      <c r="I5276" s="116"/>
      <c r="J5276" s="116"/>
      <c r="K5276" s="116"/>
      <c r="L5276" s="116"/>
      <c r="M5276" s="116"/>
      <c r="N5276" s="116"/>
      <c r="AL5276" s="117"/>
      <c r="AN5276" s="35" t="str">
        <f t="shared" si="289"/>
        <v/>
      </c>
      <c r="AO5276" s="35" t="str">
        <f t="shared" si="290"/>
        <v>-</v>
      </c>
      <c r="AQ5276" s="25" t="str">
        <f t="shared" si="288"/>
        <v>-</v>
      </c>
      <c r="BP5276" s="61"/>
      <c r="CT5276" s="61"/>
      <c r="CU5276" s="61"/>
      <c r="CV5276" s="61"/>
      <c r="CW5276" s="61"/>
      <c r="CX5276" s="61"/>
      <c r="CY5276" s="61"/>
      <c r="CZ5276" s="61"/>
      <c r="DA5276" s="61"/>
      <c r="DB5276" s="61"/>
      <c r="DC5276" s="61"/>
      <c r="DD5276" s="61"/>
      <c r="DE5276" s="61"/>
      <c r="DF5276" s="61"/>
      <c r="DG5276" s="61"/>
      <c r="DH5276" s="61"/>
      <c r="DI5276" s="61"/>
      <c r="DJ5276" s="61"/>
      <c r="DK5276" s="61"/>
      <c r="DL5276" s="61"/>
      <c r="DM5276" s="61"/>
    </row>
    <row r="5277" spans="1:117" s="25" customFormat="1" x14ac:dyDescent="0.2">
      <c r="A5277" s="117" t="s">
        <v>986</v>
      </c>
      <c r="B5277" s="117" t="s">
        <v>683</v>
      </c>
      <c r="C5277" s="117" t="s">
        <v>158</v>
      </c>
      <c r="I5277" s="116"/>
      <c r="J5277" s="116"/>
      <c r="K5277" s="116"/>
      <c r="L5277" s="116"/>
      <c r="M5277" s="116"/>
      <c r="N5277" s="116"/>
      <c r="AL5277" s="117"/>
      <c r="AN5277" s="35" t="str">
        <f t="shared" si="289"/>
        <v/>
      </c>
      <c r="AO5277" s="35" t="str">
        <f t="shared" si="290"/>
        <v>-</v>
      </c>
      <c r="AQ5277" s="25" t="str">
        <f t="shared" si="288"/>
        <v>-</v>
      </c>
      <c r="BP5277" s="61"/>
      <c r="CT5277" s="61"/>
      <c r="CU5277" s="61"/>
      <c r="CV5277" s="61"/>
      <c r="CW5277" s="61"/>
      <c r="CX5277" s="61"/>
      <c r="CY5277" s="61"/>
      <c r="CZ5277" s="61"/>
      <c r="DA5277" s="61"/>
      <c r="DB5277" s="61"/>
      <c r="DC5277" s="61"/>
      <c r="DD5277" s="61"/>
      <c r="DE5277" s="61"/>
      <c r="DF5277" s="61"/>
      <c r="DG5277" s="61"/>
      <c r="DH5277" s="61"/>
      <c r="DI5277" s="61"/>
      <c r="DJ5277" s="61"/>
      <c r="DK5277" s="61"/>
      <c r="DL5277" s="61"/>
      <c r="DM5277" s="61"/>
    </row>
    <row r="5278" spans="1:117" s="25" customFormat="1" x14ac:dyDescent="0.2">
      <c r="A5278" s="117" t="s">
        <v>987</v>
      </c>
      <c r="B5278" s="117" t="s">
        <v>683</v>
      </c>
      <c r="C5278" s="117" t="s">
        <v>147</v>
      </c>
      <c r="I5278" s="116"/>
      <c r="J5278" s="116"/>
      <c r="K5278" s="116"/>
      <c r="L5278" s="116"/>
      <c r="M5278" s="116"/>
      <c r="N5278" s="116"/>
      <c r="AL5278" s="117"/>
      <c r="AN5278" s="35" t="str">
        <f t="shared" si="289"/>
        <v/>
      </c>
      <c r="AO5278" s="35" t="str">
        <f t="shared" si="290"/>
        <v>-</v>
      </c>
      <c r="AQ5278" s="25" t="str">
        <f t="shared" si="288"/>
        <v>-</v>
      </c>
      <c r="BP5278" s="61"/>
      <c r="CT5278" s="61"/>
      <c r="CU5278" s="61"/>
      <c r="CV5278" s="61"/>
      <c r="CW5278" s="61"/>
      <c r="CX5278" s="61"/>
      <c r="CY5278" s="61"/>
      <c r="CZ5278" s="61"/>
      <c r="DA5278" s="61"/>
      <c r="DB5278" s="61"/>
      <c r="DC5278" s="61"/>
      <c r="DD5278" s="61"/>
      <c r="DE5278" s="61"/>
      <c r="DF5278" s="61"/>
      <c r="DG5278" s="61"/>
      <c r="DH5278" s="61"/>
      <c r="DI5278" s="61"/>
      <c r="DJ5278" s="61"/>
      <c r="DK5278" s="61"/>
      <c r="DL5278" s="61"/>
      <c r="DM5278" s="61"/>
    </row>
    <row r="5279" spans="1:117" s="25" customFormat="1" x14ac:dyDescent="0.2">
      <c r="A5279" s="117" t="s">
        <v>988</v>
      </c>
      <c r="B5279" s="117" t="s">
        <v>683</v>
      </c>
      <c r="C5279" s="117" t="s">
        <v>148</v>
      </c>
      <c r="I5279" s="116"/>
      <c r="J5279" s="116"/>
      <c r="K5279" s="116"/>
      <c r="L5279" s="116"/>
      <c r="M5279" s="116"/>
      <c r="N5279" s="116"/>
      <c r="AL5279" s="117"/>
      <c r="AN5279" s="35" t="str">
        <f t="shared" si="289"/>
        <v/>
      </c>
      <c r="AO5279" s="35" t="str">
        <f t="shared" si="290"/>
        <v>-</v>
      </c>
      <c r="AQ5279" s="25" t="str">
        <f t="shared" si="288"/>
        <v>-</v>
      </c>
      <c r="BP5279" s="61"/>
      <c r="CT5279" s="61"/>
      <c r="CU5279" s="61"/>
      <c r="CV5279" s="61"/>
      <c r="CW5279" s="61"/>
      <c r="CX5279" s="61"/>
      <c r="CY5279" s="61"/>
      <c r="CZ5279" s="61"/>
      <c r="DA5279" s="61"/>
      <c r="DB5279" s="61"/>
      <c r="DC5279" s="61"/>
      <c r="DD5279" s="61"/>
      <c r="DE5279" s="61"/>
      <c r="DF5279" s="61"/>
      <c r="DG5279" s="61"/>
      <c r="DH5279" s="61"/>
      <c r="DI5279" s="61"/>
      <c r="DJ5279" s="61"/>
      <c r="DK5279" s="61"/>
      <c r="DL5279" s="61"/>
      <c r="DM5279" s="61"/>
    </row>
    <row r="5280" spans="1:117" s="25" customFormat="1" x14ac:dyDescent="0.2">
      <c r="A5280" s="117" t="s">
        <v>989</v>
      </c>
      <c r="B5280" s="117" t="s">
        <v>683</v>
      </c>
      <c r="C5280" s="117" t="s">
        <v>149</v>
      </c>
      <c r="I5280" s="116"/>
      <c r="J5280" s="116"/>
      <c r="K5280" s="116"/>
      <c r="L5280" s="116"/>
      <c r="M5280" s="116"/>
      <c r="N5280" s="116"/>
      <c r="AL5280" s="117"/>
      <c r="AN5280" s="35" t="str">
        <f t="shared" si="289"/>
        <v/>
      </c>
      <c r="AO5280" s="35" t="str">
        <f t="shared" si="290"/>
        <v>-</v>
      </c>
      <c r="AQ5280" s="25" t="str">
        <f t="shared" si="288"/>
        <v>-</v>
      </c>
      <c r="BP5280" s="61"/>
      <c r="CT5280" s="61"/>
      <c r="CU5280" s="61"/>
      <c r="CV5280" s="61"/>
      <c r="CW5280" s="61"/>
      <c r="CX5280" s="61"/>
      <c r="CY5280" s="61"/>
      <c r="CZ5280" s="61"/>
      <c r="DA5280" s="61"/>
      <c r="DB5280" s="61"/>
      <c r="DC5280" s="61"/>
      <c r="DD5280" s="61"/>
      <c r="DE5280" s="61"/>
      <c r="DF5280" s="61"/>
      <c r="DG5280" s="61"/>
      <c r="DH5280" s="61"/>
      <c r="DI5280" s="61"/>
      <c r="DJ5280" s="61"/>
      <c r="DK5280" s="61"/>
      <c r="DL5280" s="61"/>
      <c r="DM5280" s="61"/>
    </row>
    <row r="5281" spans="1:117" s="25" customFormat="1" x14ac:dyDescent="0.2">
      <c r="A5281" s="117" t="s">
        <v>990</v>
      </c>
      <c r="B5281" s="117" t="s">
        <v>683</v>
      </c>
      <c r="C5281" s="117" t="s">
        <v>150</v>
      </c>
      <c r="I5281" s="116"/>
      <c r="J5281" s="116"/>
      <c r="K5281" s="116"/>
      <c r="L5281" s="116"/>
      <c r="M5281" s="116"/>
      <c r="N5281" s="116"/>
      <c r="AL5281" s="117"/>
      <c r="AN5281" s="35" t="str">
        <f t="shared" si="289"/>
        <v/>
      </c>
      <c r="AO5281" s="35" t="str">
        <f t="shared" si="290"/>
        <v>-</v>
      </c>
      <c r="AQ5281" s="25" t="str">
        <f t="shared" si="288"/>
        <v>-</v>
      </c>
      <c r="BP5281" s="61"/>
      <c r="CT5281" s="61"/>
      <c r="CU5281" s="61"/>
      <c r="CV5281" s="61"/>
      <c r="CW5281" s="61"/>
      <c r="CX5281" s="61"/>
      <c r="CY5281" s="61"/>
      <c r="CZ5281" s="61"/>
      <c r="DA5281" s="61"/>
      <c r="DB5281" s="61"/>
      <c r="DC5281" s="61"/>
      <c r="DD5281" s="61"/>
      <c r="DE5281" s="61"/>
      <c r="DF5281" s="61"/>
      <c r="DG5281" s="61"/>
      <c r="DH5281" s="61"/>
      <c r="DI5281" s="61"/>
      <c r="DJ5281" s="61"/>
      <c r="DK5281" s="61"/>
      <c r="DL5281" s="61"/>
      <c r="DM5281" s="61"/>
    </row>
    <row r="5282" spans="1:117" s="25" customFormat="1" x14ac:dyDescent="0.2">
      <c r="A5282" s="117" t="s">
        <v>991</v>
      </c>
      <c r="B5282" s="117" t="s">
        <v>683</v>
      </c>
      <c r="C5282" s="117" t="s">
        <v>151</v>
      </c>
      <c r="I5282" s="116"/>
      <c r="J5282" s="116"/>
      <c r="K5282" s="116"/>
      <c r="L5282" s="116"/>
      <c r="M5282" s="116"/>
      <c r="N5282" s="116"/>
      <c r="AL5282" s="117"/>
      <c r="AN5282" s="35" t="str">
        <f t="shared" si="289"/>
        <v/>
      </c>
      <c r="AO5282" s="35" t="str">
        <f t="shared" si="290"/>
        <v>-</v>
      </c>
      <c r="AQ5282" s="25" t="str">
        <f t="shared" si="288"/>
        <v>-</v>
      </c>
      <c r="BP5282" s="61"/>
      <c r="CT5282" s="61"/>
      <c r="CU5282" s="61"/>
      <c r="CV5282" s="61"/>
      <c r="CW5282" s="61"/>
      <c r="CX5282" s="61"/>
      <c r="CY5282" s="61"/>
      <c r="CZ5282" s="61"/>
      <c r="DA5282" s="61"/>
      <c r="DB5282" s="61"/>
      <c r="DC5282" s="61"/>
      <c r="DD5282" s="61"/>
      <c r="DE5282" s="61"/>
      <c r="DF5282" s="61"/>
      <c r="DG5282" s="61"/>
      <c r="DH5282" s="61"/>
      <c r="DI5282" s="61"/>
      <c r="DJ5282" s="61"/>
      <c r="DK5282" s="61"/>
      <c r="DL5282" s="61"/>
      <c r="DM5282" s="61"/>
    </row>
    <row r="5283" spans="1:117" s="25" customFormat="1" x14ac:dyDescent="0.2">
      <c r="A5283" s="117" t="s">
        <v>992</v>
      </c>
      <c r="B5283" s="117" t="s">
        <v>683</v>
      </c>
      <c r="C5283" s="117" t="s">
        <v>152</v>
      </c>
      <c r="I5283" s="116"/>
      <c r="J5283" s="116"/>
      <c r="K5283" s="116"/>
      <c r="L5283" s="116"/>
      <c r="M5283" s="116"/>
      <c r="N5283" s="116"/>
      <c r="AL5283" s="117"/>
      <c r="AN5283" s="35" t="str">
        <f t="shared" si="289"/>
        <v/>
      </c>
      <c r="AO5283" s="35" t="str">
        <f t="shared" si="290"/>
        <v>-</v>
      </c>
      <c r="AQ5283" s="25" t="str">
        <f t="shared" si="288"/>
        <v>-</v>
      </c>
      <c r="BP5283" s="61"/>
      <c r="CT5283" s="61"/>
      <c r="CU5283" s="61"/>
      <c r="CV5283" s="61"/>
      <c r="CW5283" s="61"/>
      <c r="CX5283" s="61"/>
      <c r="CY5283" s="61"/>
      <c r="CZ5283" s="61"/>
      <c r="DA5283" s="61"/>
      <c r="DB5283" s="61"/>
      <c r="DC5283" s="61"/>
      <c r="DD5283" s="61"/>
      <c r="DE5283" s="61"/>
      <c r="DF5283" s="61"/>
      <c r="DG5283" s="61"/>
      <c r="DH5283" s="61"/>
      <c r="DI5283" s="61"/>
      <c r="DJ5283" s="61"/>
      <c r="DK5283" s="61"/>
      <c r="DL5283" s="61"/>
      <c r="DM5283" s="61"/>
    </row>
    <row r="5284" spans="1:117" s="25" customFormat="1" x14ac:dyDescent="0.2">
      <c r="A5284" s="117" t="s">
        <v>993</v>
      </c>
      <c r="B5284" s="117" t="s">
        <v>683</v>
      </c>
      <c r="C5284" s="117" t="s">
        <v>153</v>
      </c>
      <c r="I5284" s="116"/>
      <c r="J5284" s="116"/>
      <c r="K5284" s="116"/>
      <c r="L5284" s="116"/>
      <c r="M5284" s="116"/>
      <c r="N5284" s="116"/>
      <c r="AL5284" s="117"/>
      <c r="AN5284" s="35" t="str">
        <f t="shared" si="289"/>
        <v/>
      </c>
      <c r="AO5284" s="35" t="str">
        <f t="shared" si="290"/>
        <v>-</v>
      </c>
      <c r="AQ5284" s="25" t="str">
        <f t="shared" si="288"/>
        <v>-</v>
      </c>
      <c r="BP5284" s="61"/>
      <c r="CT5284" s="61"/>
      <c r="CU5284" s="61"/>
      <c r="CV5284" s="61"/>
      <c r="CW5284" s="61"/>
      <c r="CX5284" s="61"/>
      <c r="CY5284" s="61"/>
      <c r="CZ5284" s="61"/>
      <c r="DA5284" s="61"/>
      <c r="DB5284" s="61"/>
      <c r="DC5284" s="61"/>
      <c r="DD5284" s="61"/>
      <c r="DE5284" s="61"/>
      <c r="DF5284" s="61"/>
      <c r="DG5284" s="61"/>
      <c r="DH5284" s="61"/>
      <c r="DI5284" s="61"/>
      <c r="DJ5284" s="61"/>
      <c r="DK5284" s="61"/>
      <c r="DL5284" s="61"/>
      <c r="DM5284" s="61"/>
    </row>
    <row r="5285" spans="1:117" s="25" customFormat="1" x14ac:dyDescent="0.2">
      <c r="A5285" s="117" t="s">
        <v>982</v>
      </c>
      <c r="B5285" s="117" t="s">
        <v>684</v>
      </c>
      <c r="C5285" s="117" t="s">
        <v>155</v>
      </c>
      <c r="I5285" s="116"/>
      <c r="J5285" s="116"/>
      <c r="K5285" s="116"/>
      <c r="L5285" s="116"/>
      <c r="M5285" s="116"/>
      <c r="N5285" s="116"/>
      <c r="AL5285" s="117"/>
      <c r="AN5285" s="35" t="str">
        <f t="shared" si="289"/>
        <v/>
      </c>
      <c r="AO5285" s="35" t="str">
        <f t="shared" si="290"/>
        <v>-</v>
      </c>
      <c r="AQ5285" s="25" t="str">
        <f t="shared" ref="AQ5285:AQ5348" si="291">CONCATENATE(TRIM(LEFT(AP5285,LEN(AP5285)-LEN(RIGHT(AP5285)))),"-",RIGHT(AP5285))</f>
        <v>-</v>
      </c>
      <c r="BP5285" s="61"/>
      <c r="CT5285" s="61"/>
      <c r="CU5285" s="61"/>
      <c r="CV5285" s="61"/>
      <c r="CW5285" s="61"/>
      <c r="CX5285" s="61"/>
      <c r="CY5285" s="61"/>
      <c r="CZ5285" s="61"/>
      <c r="DA5285" s="61"/>
      <c r="DB5285" s="61"/>
      <c r="DC5285" s="61"/>
      <c r="DD5285" s="61"/>
      <c r="DE5285" s="61"/>
      <c r="DF5285" s="61"/>
      <c r="DG5285" s="61"/>
      <c r="DH5285" s="61"/>
      <c r="DI5285" s="61"/>
      <c r="DJ5285" s="61"/>
      <c r="DK5285" s="61"/>
      <c r="DL5285" s="61"/>
      <c r="DM5285" s="61"/>
    </row>
    <row r="5286" spans="1:117" s="25" customFormat="1" x14ac:dyDescent="0.2">
      <c r="A5286" s="117" t="s">
        <v>983</v>
      </c>
      <c r="B5286" s="117" t="s">
        <v>684</v>
      </c>
      <c r="C5286" s="117" t="s">
        <v>154</v>
      </c>
      <c r="I5286" s="116"/>
      <c r="J5286" s="116"/>
      <c r="K5286" s="116"/>
      <c r="L5286" s="116"/>
      <c r="M5286" s="116"/>
      <c r="N5286" s="116"/>
      <c r="AL5286" s="117"/>
      <c r="AN5286" s="35" t="str">
        <f t="shared" si="289"/>
        <v/>
      </c>
      <c r="AO5286" s="35" t="str">
        <f t="shared" si="290"/>
        <v>-</v>
      </c>
      <c r="AQ5286" s="25" t="str">
        <f t="shared" si="291"/>
        <v>-</v>
      </c>
      <c r="BP5286" s="61"/>
      <c r="CT5286" s="61"/>
      <c r="CU5286" s="61"/>
      <c r="CV5286" s="61"/>
      <c r="CW5286" s="61"/>
      <c r="CX5286" s="61"/>
      <c r="CY5286" s="61"/>
      <c r="CZ5286" s="61"/>
      <c r="DA5286" s="61"/>
      <c r="DB5286" s="61"/>
      <c r="DC5286" s="61"/>
      <c r="DD5286" s="61"/>
      <c r="DE5286" s="61"/>
      <c r="DF5286" s="61"/>
      <c r="DG5286" s="61"/>
      <c r="DH5286" s="61"/>
      <c r="DI5286" s="61"/>
      <c r="DJ5286" s="61"/>
      <c r="DK5286" s="61"/>
      <c r="DL5286" s="61"/>
      <c r="DM5286" s="61"/>
    </row>
    <row r="5287" spans="1:117" s="25" customFormat="1" x14ac:dyDescent="0.2">
      <c r="A5287" s="117" t="s">
        <v>984</v>
      </c>
      <c r="B5287" s="117" t="s">
        <v>684</v>
      </c>
      <c r="C5287" s="117" t="s">
        <v>153</v>
      </c>
      <c r="I5287" s="116"/>
      <c r="J5287" s="116"/>
      <c r="K5287" s="116"/>
      <c r="L5287" s="116"/>
      <c r="M5287" s="116"/>
      <c r="N5287" s="116"/>
      <c r="AL5287" s="117"/>
      <c r="AN5287" s="35" t="str">
        <f t="shared" si="289"/>
        <v/>
      </c>
      <c r="AO5287" s="35" t="str">
        <f t="shared" si="290"/>
        <v>-</v>
      </c>
      <c r="AQ5287" s="25" t="str">
        <f t="shared" si="291"/>
        <v>-</v>
      </c>
      <c r="BP5287" s="61"/>
      <c r="CT5287" s="61"/>
      <c r="CU5287" s="61"/>
      <c r="CV5287" s="61"/>
      <c r="CW5287" s="61"/>
      <c r="CX5287" s="61"/>
      <c r="CY5287" s="61"/>
      <c r="CZ5287" s="61"/>
      <c r="DA5287" s="61"/>
      <c r="DB5287" s="61"/>
      <c r="DC5287" s="61"/>
      <c r="DD5287" s="61"/>
      <c r="DE5287" s="61"/>
      <c r="DF5287" s="61"/>
      <c r="DG5287" s="61"/>
      <c r="DH5287" s="61"/>
      <c r="DI5287" s="61"/>
      <c r="DJ5287" s="61"/>
      <c r="DK5287" s="61"/>
      <c r="DL5287" s="61"/>
      <c r="DM5287" s="61"/>
    </row>
    <row r="5288" spans="1:117" s="25" customFormat="1" x14ac:dyDescent="0.2">
      <c r="A5288" s="117" t="s">
        <v>985</v>
      </c>
      <c r="B5288" s="117" t="s">
        <v>684</v>
      </c>
      <c r="C5288" s="117" t="s">
        <v>152</v>
      </c>
      <c r="I5288" s="116"/>
      <c r="J5288" s="116"/>
      <c r="K5288" s="116"/>
      <c r="L5288" s="116"/>
      <c r="M5288" s="116"/>
      <c r="N5288" s="116"/>
      <c r="AL5288" s="117"/>
      <c r="AN5288" s="35" t="str">
        <f t="shared" si="289"/>
        <v/>
      </c>
      <c r="AO5288" s="35" t="str">
        <f t="shared" si="290"/>
        <v>-</v>
      </c>
      <c r="AQ5288" s="25" t="str">
        <f t="shared" si="291"/>
        <v>-</v>
      </c>
      <c r="BP5288" s="61"/>
      <c r="CT5288" s="61"/>
      <c r="CU5288" s="61"/>
      <c r="CV5288" s="61"/>
      <c r="CW5288" s="61"/>
      <c r="CX5288" s="61"/>
      <c r="CY5288" s="61"/>
      <c r="CZ5288" s="61"/>
      <c r="DA5288" s="61"/>
      <c r="DB5288" s="61"/>
      <c r="DC5288" s="61"/>
      <c r="DD5288" s="61"/>
      <c r="DE5288" s="61"/>
      <c r="DF5288" s="61"/>
      <c r="DG5288" s="61"/>
      <c r="DH5288" s="61"/>
      <c r="DI5288" s="61"/>
      <c r="DJ5288" s="61"/>
      <c r="DK5288" s="61"/>
      <c r="DL5288" s="61"/>
      <c r="DM5288" s="61"/>
    </row>
    <row r="5289" spans="1:117" s="25" customFormat="1" x14ac:dyDescent="0.2">
      <c r="A5289" s="117" t="s">
        <v>986</v>
      </c>
      <c r="B5289" s="117" t="s">
        <v>684</v>
      </c>
      <c r="C5289" s="117" t="s">
        <v>151</v>
      </c>
      <c r="I5289" s="116"/>
      <c r="J5289" s="116"/>
      <c r="K5289" s="116"/>
      <c r="L5289" s="116"/>
      <c r="M5289" s="116"/>
      <c r="N5289" s="116"/>
      <c r="AL5289" s="117"/>
      <c r="AN5289" s="35" t="str">
        <f t="shared" si="289"/>
        <v/>
      </c>
      <c r="AO5289" s="35" t="str">
        <f t="shared" si="290"/>
        <v>-</v>
      </c>
      <c r="AQ5289" s="25" t="str">
        <f t="shared" si="291"/>
        <v>-</v>
      </c>
      <c r="BP5289" s="61"/>
      <c r="CT5289" s="61"/>
      <c r="CU5289" s="61"/>
      <c r="CV5289" s="61"/>
      <c r="CW5289" s="61"/>
      <c r="CX5289" s="61"/>
      <c r="CY5289" s="61"/>
      <c r="CZ5289" s="61"/>
      <c r="DA5289" s="61"/>
      <c r="DB5289" s="61"/>
      <c r="DC5289" s="61"/>
      <c r="DD5289" s="61"/>
      <c r="DE5289" s="61"/>
      <c r="DF5289" s="61"/>
      <c r="DG5289" s="61"/>
      <c r="DH5289" s="61"/>
      <c r="DI5289" s="61"/>
      <c r="DJ5289" s="61"/>
      <c r="DK5289" s="61"/>
      <c r="DL5289" s="61"/>
      <c r="DM5289" s="61"/>
    </row>
    <row r="5290" spans="1:117" s="25" customFormat="1" x14ac:dyDescent="0.2">
      <c r="A5290" s="117" t="s">
        <v>987</v>
      </c>
      <c r="B5290" s="117" t="s">
        <v>684</v>
      </c>
      <c r="C5290" s="117" t="s">
        <v>150</v>
      </c>
      <c r="I5290" s="116"/>
      <c r="J5290" s="116"/>
      <c r="K5290" s="116"/>
      <c r="L5290" s="116"/>
      <c r="M5290" s="116"/>
      <c r="N5290" s="116"/>
      <c r="AL5290" s="117"/>
      <c r="AN5290" s="35" t="str">
        <f t="shared" si="289"/>
        <v/>
      </c>
      <c r="AO5290" s="35" t="str">
        <f t="shared" si="290"/>
        <v>-</v>
      </c>
      <c r="AQ5290" s="25" t="str">
        <f t="shared" si="291"/>
        <v>-</v>
      </c>
      <c r="BP5290" s="61"/>
      <c r="CT5290" s="61"/>
      <c r="CU5290" s="61"/>
      <c r="CV5290" s="61"/>
      <c r="CW5290" s="61"/>
      <c r="CX5290" s="61"/>
      <c r="CY5290" s="61"/>
      <c r="CZ5290" s="61"/>
      <c r="DA5290" s="61"/>
      <c r="DB5290" s="61"/>
      <c r="DC5290" s="61"/>
      <c r="DD5290" s="61"/>
      <c r="DE5290" s="61"/>
      <c r="DF5290" s="61"/>
      <c r="DG5290" s="61"/>
      <c r="DH5290" s="61"/>
      <c r="DI5290" s="61"/>
      <c r="DJ5290" s="61"/>
      <c r="DK5290" s="61"/>
      <c r="DL5290" s="61"/>
      <c r="DM5290" s="61"/>
    </row>
    <row r="5291" spans="1:117" s="25" customFormat="1" x14ac:dyDescent="0.2">
      <c r="A5291" s="117" t="s">
        <v>988</v>
      </c>
      <c r="B5291" s="117" t="s">
        <v>684</v>
      </c>
      <c r="C5291" s="117" t="s">
        <v>149</v>
      </c>
      <c r="I5291" s="116"/>
      <c r="J5291" s="116"/>
      <c r="K5291" s="116"/>
      <c r="L5291" s="116"/>
      <c r="M5291" s="116"/>
      <c r="N5291" s="116"/>
      <c r="AL5291" s="117"/>
      <c r="AN5291" s="35" t="str">
        <f t="shared" si="289"/>
        <v/>
      </c>
      <c r="AO5291" s="35" t="str">
        <f t="shared" si="290"/>
        <v>-</v>
      </c>
      <c r="AQ5291" s="25" t="str">
        <f t="shared" si="291"/>
        <v>-</v>
      </c>
      <c r="BP5291" s="61"/>
      <c r="CT5291" s="61"/>
      <c r="CU5291" s="61"/>
      <c r="CV5291" s="61"/>
      <c r="CW5291" s="61"/>
      <c r="CX5291" s="61"/>
      <c r="CY5291" s="61"/>
      <c r="CZ5291" s="61"/>
      <c r="DA5291" s="61"/>
      <c r="DB5291" s="61"/>
      <c r="DC5291" s="61"/>
      <c r="DD5291" s="61"/>
      <c r="DE5291" s="61"/>
      <c r="DF5291" s="61"/>
      <c r="DG5291" s="61"/>
      <c r="DH5291" s="61"/>
      <c r="DI5291" s="61"/>
      <c r="DJ5291" s="61"/>
      <c r="DK5291" s="61"/>
      <c r="DL5291" s="61"/>
      <c r="DM5291" s="61"/>
    </row>
    <row r="5292" spans="1:117" s="25" customFormat="1" x14ac:dyDescent="0.2">
      <c r="A5292" s="117" t="s">
        <v>989</v>
      </c>
      <c r="B5292" s="117" t="s">
        <v>684</v>
      </c>
      <c r="C5292" s="117" t="s">
        <v>148</v>
      </c>
      <c r="I5292" s="116"/>
      <c r="J5292" s="116"/>
      <c r="K5292" s="116"/>
      <c r="L5292" s="116"/>
      <c r="M5292" s="116"/>
      <c r="N5292" s="116"/>
      <c r="AL5292" s="117"/>
      <c r="AN5292" s="35" t="str">
        <f t="shared" si="289"/>
        <v/>
      </c>
      <c r="AO5292" s="35" t="str">
        <f t="shared" si="290"/>
        <v>-</v>
      </c>
      <c r="AQ5292" s="25" t="str">
        <f t="shared" si="291"/>
        <v>-</v>
      </c>
      <c r="BP5292" s="61"/>
      <c r="CT5292" s="61"/>
      <c r="CU5292" s="61"/>
      <c r="CV5292" s="61"/>
      <c r="CW5292" s="61"/>
      <c r="CX5292" s="61"/>
      <c r="CY5292" s="61"/>
      <c r="CZ5292" s="61"/>
      <c r="DA5292" s="61"/>
      <c r="DB5292" s="61"/>
      <c r="DC5292" s="61"/>
      <c r="DD5292" s="61"/>
      <c r="DE5292" s="61"/>
      <c r="DF5292" s="61"/>
      <c r="DG5292" s="61"/>
      <c r="DH5292" s="61"/>
      <c r="DI5292" s="61"/>
      <c r="DJ5292" s="61"/>
      <c r="DK5292" s="61"/>
      <c r="DL5292" s="61"/>
      <c r="DM5292" s="61"/>
    </row>
    <row r="5293" spans="1:117" s="25" customFormat="1" x14ac:dyDescent="0.2">
      <c r="A5293" s="117" t="s">
        <v>990</v>
      </c>
      <c r="B5293" s="117" t="s">
        <v>684</v>
      </c>
      <c r="C5293" s="117" t="s">
        <v>147</v>
      </c>
      <c r="I5293" s="116"/>
      <c r="J5293" s="116"/>
      <c r="K5293" s="116"/>
      <c r="L5293" s="116"/>
      <c r="M5293" s="116"/>
      <c r="N5293" s="116"/>
      <c r="AL5293" s="117"/>
      <c r="AN5293" s="35" t="str">
        <f t="shared" si="289"/>
        <v/>
      </c>
      <c r="AO5293" s="35" t="str">
        <f t="shared" si="290"/>
        <v>-</v>
      </c>
      <c r="AQ5293" s="25" t="str">
        <f t="shared" si="291"/>
        <v>-</v>
      </c>
      <c r="BP5293" s="61"/>
      <c r="CT5293" s="61"/>
      <c r="CU5293" s="61"/>
      <c r="CV5293" s="61"/>
      <c r="CW5293" s="61"/>
      <c r="CX5293" s="61"/>
      <c r="CY5293" s="61"/>
      <c r="CZ5293" s="61"/>
      <c r="DA5293" s="61"/>
      <c r="DB5293" s="61"/>
      <c r="DC5293" s="61"/>
      <c r="DD5293" s="61"/>
      <c r="DE5293" s="61"/>
      <c r="DF5293" s="61"/>
      <c r="DG5293" s="61"/>
      <c r="DH5293" s="61"/>
      <c r="DI5293" s="61"/>
      <c r="DJ5293" s="61"/>
      <c r="DK5293" s="61"/>
      <c r="DL5293" s="61"/>
      <c r="DM5293" s="61"/>
    </row>
    <row r="5294" spans="1:117" s="25" customFormat="1" x14ac:dyDescent="0.2">
      <c r="A5294" s="117" t="s">
        <v>991</v>
      </c>
      <c r="B5294" s="117" t="s">
        <v>684</v>
      </c>
      <c r="C5294" s="117" t="s">
        <v>158</v>
      </c>
      <c r="I5294" s="116"/>
      <c r="J5294" s="116"/>
      <c r="K5294" s="116"/>
      <c r="L5294" s="116"/>
      <c r="M5294" s="116"/>
      <c r="N5294" s="116"/>
      <c r="AL5294" s="117"/>
      <c r="AN5294" s="35" t="str">
        <f t="shared" si="289"/>
        <v/>
      </c>
      <c r="AO5294" s="35" t="str">
        <f t="shared" si="290"/>
        <v>-</v>
      </c>
      <c r="AQ5294" s="25" t="str">
        <f t="shared" si="291"/>
        <v>-</v>
      </c>
      <c r="BP5294" s="61"/>
      <c r="CT5294" s="61"/>
      <c r="CU5294" s="61"/>
      <c r="CV5294" s="61"/>
      <c r="CW5294" s="61"/>
      <c r="CX5294" s="61"/>
      <c r="CY5294" s="61"/>
      <c r="CZ5294" s="61"/>
      <c r="DA5294" s="61"/>
      <c r="DB5294" s="61"/>
      <c r="DC5294" s="61"/>
      <c r="DD5294" s="61"/>
      <c r="DE5294" s="61"/>
      <c r="DF5294" s="61"/>
      <c r="DG5294" s="61"/>
      <c r="DH5294" s="61"/>
      <c r="DI5294" s="61"/>
      <c r="DJ5294" s="61"/>
      <c r="DK5294" s="61"/>
      <c r="DL5294" s="61"/>
      <c r="DM5294" s="61"/>
    </row>
    <row r="5295" spans="1:117" s="25" customFormat="1" x14ac:dyDescent="0.2">
      <c r="A5295" s="117" t="s">
        <v>992</v>
      </c>
      <c r="B5295" s="117" t="s">
        <v>684</v>
      </c>
      <c r="C5295" s="117" t="s">
        <v>157</v>
      </c>
      <c r="I5295" s="116"/>
      <c r="J5295" s="116"/>
      <c r="K5295" s="116"/>
      <c r="L5295" s="116"/>
      <c r="M5295" s="116"/>
      <c r="N5295" s="116"/>
      <c r="AL5295" s="117"/>
      <c r="AN5295" s="35" t="str">
        <f t="shared" si="289"/>
        <v/>
      </c>
      <c r="AO5295" s="35" t="str">
        <f t="shared" si="290"/>
        <v>-</v>
      </c>
      <c r="AQ5295" s="25" t="str">
        <f t="shared" si="291"/>
        <v>-</v>
      </c>
      <c r="BP5295" s="61"/>
      <c r="CT5295" s="61"/>
      <c r="CU5295" s="61"/>
      <c r="CV5295" s="61"/>
      <c r="CW5295" s="61"/>
      <c r="CX5295" s="61"/>
      <c r="CY5295" s="61"/>
      <c r="CZ5295" s="61"/>
      <c r="DA5295" s="61"/>
      <c r="DB5295" s="61"/>
      <c r="DC5295" s="61"/>
      <c r="DD5295" s="61"/>
      <c r="DE5295" s="61"/>
      <c r="DF5295" s="61"/>
      <c r="DG5295" s="61"/>
      <c r="DH5295" s="61"/>
      <c r="DI5295" s="61"/>
      <c r="DJ5295" s="61"/>
      <c r="DK5295" s="61"/>
      <c r="DL5295" s="61"/>
      <c r="DM5295" s="61"/>
    </row>
    <row r="5296" spans="1:117" s="25" customFormat="1" x14ac:dyDescent="0.2">
      <c r="A5296" s="117" t="s">
        <v>993</v>
      </c>
      <c r="B5296" s="117" t="s">
        <v>684</v>
      </c>
      <c r="C5296" s="117" t="s">
        <v>156</v>
      </c>
      <c r="I5296" s="116"/>
      <c r="J5296" s="116"/>
      <c r="K5296" s="116"/>
      <c r="L5296" s="116"/>
      <c r="M5296" s="116"/>
      <c r="N5296" s="116"/>
      <c r="AL5296" s="117"/>
      <c r="AN5296" s="35" t="str">
        <f t="shared" si="289"/>
        <v/>
      </c>
      <c r="AO5296" s="35" t="str">
        <f t="shared" si="290"/>
        <v>-</v>
      </c>
      <c r="AQ5296" s="25" t="str">
        <f t="shared" si="291"/>
        <v>-</v>
      </c>
      <c r="BP5296" s="61"/>
      <c r="CT5296" s="61"/>
      <c r="CU5296" s="61"/>
      <c r="CV5296" s="61"/>
      <c r="CW5296" s="61"/>
      <c r="CX5296" s="61"/>
      <c r="CY5296" s="61"/>
      <c r="CZ5296" s="61"/>
      <c r="DA5296" s="61"/>
      <c r="DB5296" s="61"/>
      <c r="DC5296" s="61"/>
      <c r="DD5296" s="61"/>
      <c r="DE5296" s="61"/>
      <c r="DF5296" s="61"/>
      <c r="DG5296" s="61"/>
      <c r="DH5296" s="61"/>
      <c r="DI5296" s="61"/>
      <c r="DJ5296" s="61"/>
      <c r="DK5296" s="61"/>
      <c r="DL5296" s="61"/>
      <c r="DM5296" s="61"/>
    </row>
    <row r="5297" spans="1:117" s="25" customFormat="1" x14ac:dyDescent="0.2">
      <c r="A5297" s="25" t="s">
        <v>996</v>
      </c>
      <c r="B5297" s="25" t="s">
        <v>683</v>
      </c>
      <c r="C5297" s="118" t="s">
        <v>158</v>
      </c>
      <c r="I5297" s="116"/>
      <c r="J5297" s="116"/>
      <c r="K5297" s="116"/>
      <c r="L5297" s="116"/>
      <c r="M5297" s="116"/>
      <c r="N5297" s="116"/>
      <c r="AL5297" s="117"/>
      <c r="AN5297" s="35" t="str">
        <f t="shared" si="289"/>
        <v/>
      </c>
      <c r="AO5297" s="35" t="str">
        <f t="shared" si="290"/>
        <v>-</v>
      </c>
      <c r="AQ5297" s="25" t="str">
        <f t="shared" si="291"/>
        <v>-</v>
      </c>
      <c r="BP5297" s="61"/>
      <c r="CT5297" s="61"/>
      <c r="CU5297" s="61"/>
      <c r="CV5297" s="61"/>
      <c r="CW5297" s="61"/>
      <c r="CX5297" s="61"/>
      <c r="CY5297" s="61"/>
      <c r="CZ5297" s="61"/>
      <c r="DA5297" s="61"/>
      <c r="DB5297" s="61"/>
      <c r="DC5297" s="61"/>
      <c r="DD5297" s="61"/>
      <c r="DE5297" s="61"/>
      <c r="DF5297" s="61"/>
      <c r="DG5297" s="61"/>
      <c r="DH5297" s="61"/>
      <c r="DI5297" s="61"/>
      <c r="DJ5297" s="61"/>
      <c r="DK5297" s="61"/>
      <c r="DL5297" s="61"/>
      <c r="DM5297" s="61"/>
    </row>
    <row r="5298" spans="1:117" s="25" customFormat="1" x14ac:dyDescent="0.2">
      <c r="A5298" s="25" t="s">
        <v>997</v>
      </c>
      <c r="B5298" s="25" t="s">
        <v>683</v>
      </c>
      <c r="C5298" s="118" t="s">
        <v>157</v>
      </c>
      <c r="I5298" s="116"/>
      <c r="J5298" s="116"/>
      <c r="K5298" s="116"/>
      <c r="L5298" s="116"/>
      <c r="M5298" s="116"/>
      <c r="N5298" s="116"/>
      <c r="AL5298" s="117"/>
      <c r="AN5298" s="35" t="str">
        <f t="shared" si="289"/>
        <v/>
      </c>
      <c r="AO5298" s="35" t="str">
        <f t="shared" si="290"/>
        <v>-</v>
      </c>
      <c r="AQ5298" s="25" t="str">
        <f t="shared" si="291"/>
        <v>-</v>
      </c>
      <c r="BP5298" s="61"/>
      <c r="CT5298" s="61"/>
      <c r="CU5298" s="61"/>
      <c r="CV5298" s="61"/>
      <c r="CW5298" s="61"/>
      <c r="CX5298" s="61"/>
      <c r="CY5298" s="61"/>
      <c r="CZ5298" s="61"/>
      <c r="DA5298" s="61"/>
      <c r="DB5298" s="61"/>
      <c r="DC5298" s="61"/>
      <c r="DD5298" s="61"/>
      <c r="DE5298" s="61"/>
      <c r="DF5298" s="61"/>
      <c r="DG5298" s="61"/>
      <c r="DH5298" s="61"/>
      <c r="DI5298" s="61"/>
      <c r="DJ5298" s="61"/>
      <c r="DK5298" s="61"/>
      <c r="DL5298" s="61"/>
      <c r="DM5298" s="61"/>
    </row>
    <row r="5299" spans="1:117" s="25" customFormat="1" x14ac:dyDescent="0.2">
      <c r="A5299" s="25" t="s">
        <v>998</v>
      </c>
      <c r="B5299" s="25" t="s">
        <v>683</v>
      </c>
      <c r="C5299" s="118" t="s">
        <v>156</v>
      </c>
      <c r="I5299" s="116"/>
      <c r="J5299" s="116"/>
      <c r="K5299" s="116"/>
      <c r="L5299" s="116"/>
      <c r="M5299" s="116"/>
      <c r="N5299" s="116"/>
      <c r="AL5299" s="117"/>
      <c r="AN5299" s="35" t="str">
        <f t="shared" si="289"/>
        <v/>
      </c>
      <c r="AO5299" s="35" t="str">
        <f t="shared" si="290"/>
        <v>-</v>
      </c>
      <c r="AQ5299" s="25" t="str">
        <f t="shared" si="291"/>
        <v>-</v>
      </c>
      <c r="BP5299" s="61"/>
      <c r="CT5299" s="61"/>
      <c r="CU5299" s="61"/>
      <c r="CV5299" s="61"/>
      <c r="CW5299" s="61"/>
      <c r="CX5299" s="61"/>
      <c r="CY5299" s="61"/>
      <c r="CZ5299" s="61"/>
      <c r="DA5299" s="61"/>
      <c r="DB5299" s="61"/>
      <c r="DC5299" s="61"/>
      <c r="DD5299" s="61"/>
      <c r="DE5299" s="61"/>
      <c r="DF5299" s="61"/>
      <c r="DG5299" s="61"/>
      <c r="DH5299" s="61"/>
      <c r="DI5299" s="61"/>
      <c r="DJ5299" s="61"/>
      <c r="DK5299" s="61"/>
      <c r="DL5299" s="61"/>
      <c r="DM5299" s="61"/>
    </row>
    <row r="5300" spans="1:117" s="25" customFormat="1" x14ac:dyDescent="0.2">
      <c r="A5300" s="25" t="s">
        <v>999</v>
      </c>
      <c r="B5300" s="25" t="s">
        <v>683</v>
      </c>
      <c r="C5300" s="118" t="s">
        <v>155</v>
      </c>
      <c r="I5300" s="116"/>
      <c r="J5300" s="116"/>
      <c r="K5300" s="116"/>
      <c r="L5300" s="116"/>
      <c r="M5300" s="116"/>
      <c r="N5300" s="116"/>
      <c r="AL5300" s="117"/>
      <c r="AN5300" s="35" t="str">
        <f t="shared" si="289"/>
        <v/>
      </c>
      <c r="AO5300" s="35" t="str">
        <f t="shared" si="290"/>
        <v>-</v>
      </c>
      <c r="AQ5300" s="25" t="str">
        <f t="shared" si="291"/>
        <v>-</v>
      </c>
      <c r="BP5300" s="61"/>
      <c r="CT5300" s="61"/>
      <c r="CU5300" s="61"/>
      <c r="CV5300" s="61"/>
      <c r="CW5300" s="61"/>
      <c r="CX5300" s="61"/>
      <c r="CY5300" s="61"/>
      <c r="CZ5300" s="61"/>
      <c r="DA5300" s="61"/>
      <c r="DB5300" s="61"/>
      <c r="DC5300" s="61"/>
      <c r="DD5300" s="61"/>
      <c r="DE5300" s="61"/>
      <c r="DF5300" s="61"/>
      <c r="DG5300" s="61"/>
      <c r="DH5300" s="61"/>
      <c r="DI5300" s="61"/>
      <c r="DJ5300" s="61"/>
      <c r="DK5300" s="61"/>
      <c r="DL5300" s="61"/>
      <c r="DM5300" s="61"/>
    </row>
    <row r="5301" spans="1:117" s="25" customFormat="1" x14ac:dyDescent="0.2">
      <c r="A5301" s="25" t="s">
        <v>1000</v>
      </c>
      <c r="B5301" s="25" t="s">
        <v>683</v>
      </c>
      <c r="C5301" s="118" t="s">
        <v>154</v>
      </c>
      <c r="I5301" s="116"/>
      <c r="J5301" s="116"/>
      <c r="K5301" s="116"/>
      <c r="L5301" s="116"/>
      <c r="M5301" s="116"/>
      <c r="N5301" s="116"/>
      <c r="AL5301" s="117"/>
      <c r="AN5301" s="35" t="str">
        <f t="shared" si="289"/>
        <v/>
      </c>
      <c r="AO5301" s="35" t="str">
        <f t="shared" si="290"/>
        <v>-</v>
      </c>
      <c r="AQ5301" s="25" t="str">
        <f t="shared" si="291"/>
        <v>-</v>
      </c>
      <c r="BP5301" s="61"/>
      <c r="CT5301" s="61"/>
      <c r="CU5301" s="61"/>
      <c r="CV5301" s="61"/>
      <c r="CW5301" s="61"/>
      <c r="CX5301" s="61"/>
      <c r="CY5301" s="61"/>
      <c r="CZ5301" s="61"/>
      <c r="DA5301" s="61"/>
      <c r="DB5301" s="61"/>
      <c r="DC5301" s="61"/>
      <c r="DD5301" s="61"/>
      <c r="DE5301" s="61"/>
      <c r="DF5301" s="61"/>
      <c r="DG5301" s="61"/>
      <c r="DH5301" s="61"/>
      <c r="DI5301" s="61"/>
      <c r="DJ5301" s="61"/>
      <c r="DK5301" s="61"/>
      <c r="DL5301" s="61"/>
      <c r="DM5301" s="61"/>
    </row>
    <row r="5302" spans="1:117" s="25" customFormat="1" x14ac:dyDescent="0.2">
      <c r="A5302" s="25" t="s">
        <v>1001</v>
      </c>
      <c r="B5302" s="25" t="s">
        <v>683</v>
      </c>
      <c r="C5302" s="118" t="s">
        <v>153</v>
      </c>
      <c r="I5302" s="116"/>
      <c r="J5302" s="116"/>
      <c r="K5302" s="116"/>
      <c r="L5302" s="116"/>
      <c r="M5302" s="116"/>
      <c r="N5302" s="116"/>
      <c r="AL5302" s="117"/>
      <c r="AN5302" s="35" t="str">
        <f t="shared" si="289"/>
        <v/>
      </c>
      <c r="AO5302" s="35" t="str">
        <f t="shared" si="290"/>
        <v>-</v>
      </c>
      <c r="AQ5302" s="25" t="str">
        <f t="shared" si="291"/>
        <v>-</v>
      </c>
      <c r="BP5302" s="61"/>
      <c r="CT5302" s="61"/>
      <c r="CU5302" s="61"/>
      <c r="CV5302" s="61"/>
      <c r="CW5302" s="61"/>
      <c r="CX5302" s="61"/>
      <c r="CY5302" s="61"/>
      <c r="CZ5302" s="61"/>
      <c r="DA5302" s="61"/>
      <c r="DB5302" s="61"/>
      <c r="DC5302" s="61"/>
      <c r="DD5302" s="61"/>
      <c r="DE5302" s="61"/>
      <c r="DF5302" s="61"/>
      <c r="DG5302" s="61"/>
      <c r="DH5302" s="61"/>
      <c r="DI5302" s="61"/>
      <c r="DJ5302" s="61"/>
      <c r="DK5302" s="61"/>
      <c r="DL5302" s="61"/>
      <c r="DM5302" s="61"/>
    </row>
    <row r="5303" spans="1:117" s="25" customFormat="1" x14ac:dyDescent="0.2">
      <c r="A5303" s="25" t="s">
        <v>1002</v>
      </c>
      <c r="B5303" s="25" t="s">
        <v>683</v>
      </c>
      <c r="C5303" s="118" t="s">
        <v>152</v>
      </c>
      <c r="I5303" s="116"/>
      <c r="J5303" s="116"/>
      <c r="K5303" s="116"/>
      <c r="L5303" s="116"/>
      <c r="M5303" s="116"/>
      <c r="N5303" s="116"/>
      <c r="AL5303" s="117"/>
      <c r="AN5303" s="35" t="str">
        <f t="shared" ref="AN5303:AN5366" si="292">CONCATENATE(AM5303,AP5303)</f>
        <v/>
      </c>
      <c r="AO5303" s="35" t="str">
        <f t="shared" ref="AO5303:AO5366" si="293">CONCATENATE(AM5303,"-",AL5303)</f>
        <v>-</v>
      </c>
      <c r="AQ5303" s="25" t="str">
        <f t="shared" si="291"/>
        <v>-</v>
      </c>
      <c r="BP5303" s="61"/>
      <c r="CT5303" s="61"/>
      <c r="CU5303" s="61"/>
      <c r="CV5303" s="61"/>
      <c r="CW5303" s="61"/>
      <c r="CX5303" s="61"/>
      <c r="CY5303" s="61"/>
      <c r="CZ5303" s="61"/>
      <c r="DA5303" s="61"/>
      <c r="DB5303" s="61"/>
      <c r="DC5303" s="61"/>
      <c r="DD5303" s="61"/>
      <c r="DE5303" s="61"/>
      <c r="DF5303" s="61"/>
      <c r="DG5303" s="61"/>
      <c r="DH5303" s="61"/>
      <c r="DI5303" s="61"/>
      <c r="DJ5303" s="61"/>
      <c r="DK5303" s="61"/>
      <c r="DL5303" s="61"/>
      <c r="DM5303" s="61"/>
    </row>
    <row r="5304" spans="1:117" s="25" customFormat="1" x14ac:dyDescent="0.2">
      <c r="A5304" s="25" t="s">
        <v>1003</v>
      </c>
      <c r="B5304" s="25" t="s">
        <v>683</v>
      </c>
      <c r="C5304" s="118" t="s">
        <v>151</v>
      </c>
      <c r="I5304" s="116"/>
      <c r="J5304" s="116"/>
      <c r="K5304" s="116"/>
      <c r="L5304" s="116"/>
      <c r="M5304" s="116"/>
      <c r="N5304" s="116"/>
      <c r="AL5304" s="117"/>
      <c r="AN5304" s="35" t="str">
        <f t="shared" si="292"/>
        <v/>
      </c>
      <c r="AO5304" s="35" t="str">
        <f t="shared" si="293"/>
        <v>-</v>
      </c>
      <c r="AQ5304" s="25" t="str">
        <f t="shared" si="291"/>
        <v>-</v>
      </c>
      <c r="BP5304" s="61"/>
      <c r="CT5304" s="61"/>
      <c r="CU5304" s="61"/>
      <c r="CV5304" s="61"/>
      <c r="CW5304" s="61"/>
      <c r="CX5304" s="61"/>
      <c r="CY5304" s="61"/>
      <c r="CZ5304" s="61"/>
      <c r="DA5304" s="61"/>
      <c r="DB5304" s="61"/>
      <c r="DC5304" s="61"/>
      <c r="DD5304" s="61"/>
      <c r="DE5304" s="61"/>
      <c r="DF5304" s="61"/>
      <c r="DG5304" s="61"/>
      <c r="DH5304" s="61"/>
      <c r="DI5304" s="61"/>
      <c r="DJ5304" s="61"/>
      <c r="DK5304" s="61"/>
      <c r="DL5304" s="61"/>
      <c r="DM5304" s="61"/>
    </row>
    <row r="5305" spans="1:117" s="25" customFormat="1" x14ac:dyDescent="0.2">
      <c r="A5305" s="25" t="s">
        <v>1004</v>
      </c>
      <c r="B5305" s="25" t="s">
        <v>683</v>
      </c>
      <c r="C5305" s="118" t="s">
        <v>150</v>
      </c>
      <c r="I5305" s="116"/>
      <c r="J5305" s="116"/>
      <c r="K5305" s="116"/>
      <c r="L5305" s="116"/>
      <c r="M5305" s="116"/>
      <c r="N5305" s="116"/>
      <c r="AL5305" s="117"/>
      <c r="AN5305" s="35" t="str">
        <f t="shared" si="292"/>
        <v/>
      </c>
      <c r="AO5305" s="35" t="str">
        <f t="shared" si="293"/>
        <v>-</v>
      </c>
      <c r="AQ5305" s="25" t="str">
        <f t="shared" si="291"/>
        <v>-</v>
      </c>
      <c r="BP5305" s="61"/>
      <c r="CT5305" s="61"/>
      <c r="CU5305" s="61"/>
      <c r="CV5305" s="61"/>
      <c r="CW5305" s="61"/>
      <c r="CX5305" s="61"/>
      <c r="CY5305" s="61"/>
      <c r="CZ5305" s="61"/>
      <c r="DA5305" s="61"/>
      <c r="DB5305" s="61"/>
      <c r="DC5305" s="61"/>
      <c r="DD5305" s="61"/>
      <c r="DE5305" s="61"/>
      <c r="DF5305" s="61"/>
      <c r="DG5305" s="61"/>
      <c r="DH5305" s="61"/>
      <c r="DI5305" s="61"/>
      <c r="DJ5305" s="61"/>
      <c r="DK5305" s="61"/>
      <c r="DL5305" s="61"/>
      <c r="DM5305" s="61"/>
    </row>
    <row r="5306" spans="1:117" s="25" customFormat="1" x14ac:dyDescent="0.2">
      <c r="A5306" s="25" t="s">
        <v>1005</v>
      </c>
      <c r="B5306" s="25" t="s">
        <v>683</v>
      </c>
      <c r="C5306" s="118" t="s">
        <v>149</v>
      </c>
      <c r="I5306" s="116"/>
      <c r="J5306" s="116"/>
      <c r="K5306" s="116"/>
      <c r="L5306" s="116"/>
      <c r="M5306" s="116"/>
      <c r="N5306" s="116"/>
      <c r="AL5306" s="117"/>
      <c r="AN5306" s="35" t="str">
        <f t="shared" si="292"/>
        <v/>
      </c>
      <c r="AO5306" s="35" t="str">
        <f t="shared" si="293"/>
        <v>-</v>
      </c>
      <c r="AQ5306" s="25" t="str">
        <f t="shared" si="291"/>
        <v>-</v>
      </c>
      <c r="BP5306" s="61"/>
      <c r="CT5306" s="61"/>
      <c r="CU5306" s="61"/>
      <c r="CV5306" s="61"/>
      <c r="CW5306" s="61"/>
      <c r="CX5306" s="61"/>
      <c r="CY5306" s="61"/>
      <c r="CZ5306" s="61"/>
      <c r="DA5306" s="61"/>
      <c r="DB5306" s="61"/>
      <c r="DC5306" s="61"/>
      <c r="DD5306" s="61"/>
      <c r="DE5306" s="61"/>
      <c r="DF5306" s="61"/>
      <c r="DG5306" s="61"/>
      <c r="DH5306" s="61"/>
      <c r="DI5306" s="61"/>
      <c r="DJ5306" s="61"/>
      <c r="DK5306" s="61"/>
      <c r="DL5306" s="61"/>
      <c r="DM5306" s="61"/>
    </row>
    <row r="5307" spans="1:117" s="25" customFormat="1" x14ac:dyDescent="0.2">
      <c r="A5307" s="25" t="s">
        <v>1006</v>
      </c>
      <c r="B5307" s="25" t="s">
        <v>683</v>
      </c>
      <c r="C5307" s="118" t="s">
        <v>148</v>
      </c>
      <c r="I5307" s="116"/>
      <c r="J5307" s="116"/>
      <c r="K5307" s="116"/>
      <c r="L5307" s="116"/>
      <c r="M5307" s="116"/>
      <c r="N5307" s="116"/>
      <c r="AL5307" s="117"/>
      <c r="AN5307" s="35" t="str">
        <f t="shared" si="292"/>
        <v/>
      </c>
      <c r="AO5307" s="35" t="str">
        <f t="shared" si="293"/>
        <v>-</v>
      </c>
      <c r="AQ5307" s="25" t="str">
        <f t="shared" si="291"/>
        <v>-</v>
      </c>
      <c r="BP5307" s="61"/>
      <c r="CT5307" s="61"/>
      <c r="CU5307" s="61"/>
      <c r="CV5307" s="61"/>
      <c r="CW5307" s="61"/>
      <c r="CX5307" s="61"/>
      <c r="CY5307" s="61"/>
      <c r="CZ5307" s="61"/>
      <c r="DA5307" s="61"/>
      <c r="DB5307" s="61"/>
      <c r="DC5307" s="61"/>
      <c r="DD5307" s="61"/>
      <c r="DE5307" s="61"/>
      <c r="DF5307" s="61"/>
      <c r="DG5307" s="61"/>
      <c r="DH5307" s="61"/>
      <c r="DI5307" s="61"/>
      <c r="DJ5307" s="61"/>
      <c r="DK5307" s="61"/>
      <c r="DL5307" s="61"/>
      <c r="DM5307" s="61"/>
    </row>
    <row r="5308" spans="1:117" s="25" customFormat="1" x14ac:dyDescent="0.2">
      <c r="A5308" s="25" t="s">
        <v>1007</v>
      </c>
      <c r="B5308" s="25" t="s">
        <v>683</v>
      </c>
      <c r="C5308" s="118" t="s">
        <v>147</v>
      </c>
      <c r="I5308" s="116"/>
      <c r="J5308" s="116"/>
      <c r="K5308" s="116"/>
      <c r="L5308" s="116"/>
      <c r="M5308" s="116"/>
      <c r="N5308" s="116"/>
      <c r="AL5308" s="117"/>
      <c r="AN5308" s="35" t="str">
        <f t="shared" si="292"/>
        <v/>
      </c>
      <c r="AO5308" s="35" t="str">
        <f t="shared" si="293"/>
        <v>-</v>
      </c>
      <c r="AQ5308" s="25" t="str">
        <f t="shared" si="291"/>
        <v>-</v>
      </c>
      <c r="BP5308" s="61"/>
      <c r="CT5308" s="61"/>
      <c r="CU5308" s="61"/>
      <c r="CV5308" s="61"/>
      <c r="CW5308" s="61"/>
      <c r="CX5308" s="61"/>
      <c r="CY5308" s="61"/>
      <c r="CZ5308" s="61"/>
      <c r="DA5308" s="61"/>
      <c r="DB5308" s="61"/>
      <c r="DC5308" s="61"/>
      <c r="DD5308" s="61"/>
      <c r="DE5308" s="61"/>
      <c r="DF5308" s="61"/>
      <c r="DG5308" s="61"/>
      <c r="DH5308" s="61"/>
      <c r="DI5308" s="61"/>
      <c r="DJ5308" s="61"/>
      <c r="DK5308" s="61"/>
      <c r="DL5308" s="61"/>
      <c r="DM5308" s="61"/>
    </row>
    <row r="5309" spans="1:117" s="25" customFormat="1" x14ac:dyDescent="0.2">
      <c r="A5309" s="25" t="s">
        <v>996</v>
      </c>
      <c r="B5309" s="25" t="s">
        <v>684</v>
      </c>
      <c r="C5309" s="118" t="s">
        <v>148</v>
      </c>
      <c r="I5309" s="116"/>
      <c r="J5309" s="116"/>
      <c r="K5309" s="116"/>
      <c r="L5309" s="116"/>
      <c r="M5309" s="116"/>
      <c r="N5309" s="116"/>
      <c r="AL5309" s="117"/>
      <c r="AN5309" s="35" t="str">
        <f t="shared" si="292"/>
        <v/>
      </c>
      <c r="AO5309" s="35" t="str">
        <f t="shared" si="293"/>
        <v>-</v>
      </c>
      <c r="AQ5309" s="25" t="str">
        <f t="shared" si="291"/>
        <v>-</v>
      </c>
      <c r="BP5309" s="61"/>
      <c r="CT5309" s="61"/>
      <c r="CU5309" s="61"/>
      <c r="CV5309" s="61"/>
      <c r="CW5309" s="61"/>
      <c r="CX5309" s="61"/>
      <c r="CY5309" s="61"/>
      <c r="CZ5309" s="61"/>
      <c r="DA5309" s="61"/>
      <c r="DB5309" s="61"/>
      <c r="DC5309" s="61"/>
      <c r="DD5309" s="61"/>
      <c r="DE5309" s="61"/>
      <c r="DF5309" s="61"/>
      <c r="DG5309" s="61"/>
      <c r="DH5309" s="61"/>
      <c r="DI5309" s="61"/>
      <c r="DJ5309" s="61"/>
      <c r="DK5309" s="61"/>
      <c r="DL5309" s="61"/>
      <c r="DM5309" s="61"/>
    </row>
    <row r="5310" spans="1:117" s="25" customFormat="1" x14ac:dyDescent="0.2">
      <c r="A5310" s="25" t="s">
        <v>997</v>
      </c>
      <c r="B5310" s="25" t="s">
        <v>684</v>
      </c>
      <c r="C5310" s="118" t="s">
        <v>149</v>
      </c>
      <c r="I5310" s="116"/>
      <c r="J5310" s="116"/>
      <c r="K5310" s="116"/>
      <c r="L5310" s="116"/>
      <c r="M5310" s="116"/>
      <c r="N5310" s="116"/>
      <c r="AL5310" s="117"/>
      <c r="AN5310" s="35" t="str">
        <f t="shared" si="292"/>
        <v/>
      </c>
      <c r="AO5310" s="35" t="str">
        <f t="shared" si="293"/>
        <v>-</v>
      </c>
      <c r="AQ5310" s="25" t="str">
        <f t="shared" si="291"/>
        <v>-</v>
      </c>
      <c r="BP5310" s="61"/>
      <c r="CT5310" s="61"/>
      <c r="CU5310" s="61"/>
      <c r="CV5310" s="61"/>
      <c r="CW5310" s="61"/>
      <c r="CX5310" s="61"/>
      <c r="CY5310" s="61"/>
      <c r="CZ5310" s="61"/>
      <c r="DA5310" s="61"/>
      <c r="DB5310" s="61"/>
      <c r="DC5310" s="61"/>
      <c r="DD5310" s="61"/>
      <c r="DE5310" s="61"/>
      <c r="DF5310" s="61"/>
      <c r="DG5310" s="61"/>
      <c r="DH5310" s="61"/>
      <c r="DI5310" s="61"/>
      <c r="DJ5310" s="61"/>
      <c r="DK5310" s="61"/>
      <c r="DL5310" s="61"/>
      <c r="DM5310" s="61"/>
    </row>
    <row r="5311" spans="1:117" s="25" customFormat="1" x14ac:dyDescent="0.2">
      <c r="A5311" s="25" t="s">
        <v>998</v>
      </c>
      <c r="B5311" s="25" t="s">
        <v>684</v>
      </c>
      <c r="C5311" s="118" t="s">
        <v>150</v>
      </c>
      <c r="I5311" s="116"/>
      <c r="J5311" s="116"/>
      <c r="K5311" s="116"/>
      <c r="L5311" s="116"/>
      <c r="M5311" s="116"/>
      <c r="N5311" s="116"/>
      <c r="AL5311" s="117"/>
      <c r="AN5311" s="35" t="str">
        <f t="shared" si="292"/>
        <v/>
      </c>
      <c r="AO5311" s="35" t="str">
        <f t="shared" si="293"/>
        <v>-</v>
      </c>
      <c r="AQ5311" s="25" t="str">
        <f t="shared" si="291"/>
        <v>-</v>
      </c>
      <c r="BP5311" s="61"/>
      <c r="CT5311" s="61"/>
      <c r="CU5311" s="61"/>
      <c r="CV5311" s="61"/>
      <c r="CW5311" s="61"/>
      <c r="CX5311" s="61"/>
      <c r="CY5311" s="61"/>
      <c r="CZ5311" s="61"/>
      <c r="DA5311" s="61"/>
      <c r="DB5311" s="61"/>
      <c r="DC5311" s="61"/>
      <c r="DD5311" s="61"/>
      <c r="DE5311" s="61"/>
      <c r="DF5311" s="61"/>
      <c r="DG5311" s="61"/>
      <c r="DH5311" s="61"/>
      <c r="DI5311" s="61"/>
      <c r="DJ5311" s="61"/>
      <c r="DK5311" s="61"/>
      <c r="DL5311" s="61"/>
      <c r="DM5311" s="61"/>
    </row>
    <row r="5312" spans="1:117" s="25" customFormat="1" x14ac:dyDescent="0.2">
      <c r="A5312" s="25" t="s">
        <v>999</v>
      </c>
      <c r="B5312" s="25" t="s">
        <v>684</v>
      </c>
      <c r="C5312" s="118" t="s">
        <v>151</v>
      </c>
      <c r="I5312" s="116"/>
      <c r="J5312" s="116"/>
      <c r="K5312" s="116"/>
      <c r="L5312" s="116"/>
      <c r="M5312" s="116"/>
      <c r="N5312" s="116"/>
      <c r="AL5312" s="117"/>
      <c r="AN5312" s="35" t="str">
        <f t="shared" si="292"/>
        <v/>
      </c>
      <c r="AO5312" s="35" t="str">
        <f t="shared" si="293"/>
        <v>-</v>
      </c>
      <c r="AQ5312" s="25" t="str">
        <f t="shared" si="291"/>
        <v>-</v>
      </c>
      <c r="BP5312" s="61"/>
      <c r="CT5312" s="61"/>
      <c r="CU5312" s="61"/>
      <c r="CV5312" s="61"/>
      <c r="CW5312" s="61"/>
      <c r="CX5312" s="61"/>
      <c r="CY5312" s="61"/>
      <c r="CZ5312" s="61"/>
      <c r="DA5312" s="61"/>
      <c r="DB5312" s="61"/>
      <c r="DC5312" s="61"/>
      <c r="DD5312" s="61"/>
      <c r="DE5312" s="61"/>
      <c r="DF5312" s="61"/>
      <c r="DG5312" s="61"/>
      <c r="DH5312" s="61"/>
      <c r="DI5312" s="61"/>
      <c r="DJ5312" s="61"/>
      <c r="DK5312" s="61"/>
      <c r="DL5312" s="61"/>
      <c r="DM5312" s="61"/>
    </row>
    <row r="5313" spans="1:117" s="25" customFormat="1" x14ac:dyDescent="0.2">
      <c r="A5313" s="25" t="s">
        <v>1000</v>
      </c>
      <c r="B5313" s="25" t="s">
        <v>684</v>
      </c>
      <c r="C5313" s="118" t="s">
        <v>152</v>
      </c>
      <c r="I5313" s="116"/>
      <c r="J5313" s="116"/>
      <c r="K5313" s="116"/>
      <c r="L5313" s="116"/>
      <c r="M5313" s="116"/>
      <c r="N5313" s="116"/>
      <c r="AL5313" s="117"/>
      <c r="AN5313" s="35" t="str">
        <f t="shared" si="292"/>
        <v/>
      </c>
      <c r="AO5313" s="35" t="str">
        <f t="shared" si="293"/>
        <v>-</v>
      </c>
      <c r="AQ5313" s="25" t="str">
        <f t="shared" si="291"/>
        <v>-</v>
      </c>
      <c r="BP5313" s="61"/>
      <c r="CT5313" s="61"/>
      <c r="CU5313" s="61"/>
      <c r="CV5313" s="61"/>
      <c r="CW5313" s="61"/>
      <c r="CX5313" s="61"/>
      <c r="CY5313" s="61"/>
      <c r="CZ5313" s="61"/>
      <c r="DA5313" s="61"/>
      <c r="DB5313" s="61"/>
      <c r="DC5313" s="61"/>
      <c r="DD5313" s="61"/>
      <c r="DE5313" s="61"/>
      <c r="DF5313" s="61"/>
      <c r="DG5313" s="61"/>
      <c r="DH5313" s="61"/>
      <c r="DI5313" s="61"/>
      <c r="DJ5313" s="61"/>
      <c r="DK5313" s="61"/>
      <c r="DL5313" s="61"/>
      <c r="DM5313" s="61"/>
    </row>
    <row r="5314" spans="1:117" s="25" customFormat="1" x14ac:dyDescent="0.2">
      <c r="A5314" s="25" t="s">
        <v>1001</v>
      </c>
      <c r="B5314" s="25" t="s">
        <v>684</v>
      </c>
      <c r="C5314" s="118" t="s">
        <v>153</v>
      </c>
      <c r="I5314" s="116"/>
      <c r="J5314" s="116"/>
      <c r="K5314" s="116"/>
      <c r="L5314" s="116"/>
      <c r="M5314" s="116"/>
      <c r="N5314" s="116"/>
      <c r="AL5314" s="117"/>
      <c r="AN5314" s="35" t="str">
        <f t="shared" si="292"/>
        <v/>
      </c>
      <c r="AO5314" s="35" t="str">
        <f t="shared" si="293"/>
        <v>-</v>
      </c>
      <c r="AQ5314" s="25" t="str">
        <f t="shared" si="291"/>
        <v>-</v>
      </c>
      <c r="BP5314" s="61"/>
      <c r="CT5314" s="61"/>
      <c r="CU5314" s="61"/>
      <c r="CV5314" s="61"/>
      <c r="CW5314" s="61"/>
      <c r="CX5314" s="61"/>
      <c r="CY5314" s="61"/>
      <c r="CZ5314" s="61"/>
      <c r="DA5314" s="61"/>
      <c r="DB5314" s="61"/>
      <c r="DC5314" s="61"/>
      <c r="DD5314" s="61"/>
      <c r="DE5314" s="61"/>
      <c r="DF5314" s="61"/>
      <c r="DG5314" s="61"/>
      <c r="DH5314" s="61"/>
      <c r="DI5314" s="61"/>
      <c r="DJ5314" s="61"/>
      <c r="DK5314" s="61"/>
      <c r="DL5314" s="61"/>
      <c r="DM5314" s="61"/>
    </row>
    <row r="5315" spans="1:117" s="25" customFormat="1" x14ac:dyDescent="0.2">
      <c r="A5315" s="25" t="s">
        <v>1002</v>
      </c>
      <c r="B5315" s="25" t="s">
        <v>684</v>
      </c>
      <c r="C5315" s="118" t="s">
        <v>154</v>
      </c>
      <c r="I5315" s="116"/>
      <c r="J5315" s="116"/>
      <c r="K5315" s="116"/>
      <c r="L5315" s="116"/>
      <c r="M5315" s="116"/>
      <c r="N5315" s="116"/>
      <c r="AL5315" s="117"/>
      <c r="AN5315" s="35" t="str">
        <f t="shared" si="292"/>
        <v/>
      </c>
      <c r="AO5315" s="35" t="str">
        <f t="shared" si="293"/>
        <v>-</v>
      </c>
      <c r="AQ5315" s="25" t="str">
        <f t="shared" si="291"/>
        <v>-</v>
      </c>
      <c r="BP5315" s="61"/>
      <c r="CT5315" s="61"/>
      <c r="CU5315" s="61"/>
      <c r="CV5315" s="61"/>
      <c r="CW5315" s="61"/>
      <c r="CX5315" s="61"/>
      <c r="CY5315" s="61"/>
      <c r="CZ5315" s="61"/>
      <c r="DA5315" s="61"/>
      <c r="DB5315" s="61"/>
      <c r="DC5315" s="61"/>
      <c r="DD5315" s="61"/>
      <c r="DE5315" s="61"/>
      <c r="DF5315" s="61"/>
      <c r="DG5315" s="61"/>
      <c r="DH5315" s="61"/>
      <c r="DI5315" s="61"/>
      <c r="DJ5315" s="61"/>
      <c r="DK5315" s="61"/>
      <c r="DL5315" s="61"/>
      <c r="DM5315" s="61"/>
    </row>
    <row r="5316" spans="1:117" s="25" customFormat="1" x14ac:dyDescent="0.2">
      <c r="A5316" s="25" t="s">
        <v>1003</v>
      </c>
      <c r="B5316" s="25" t="s">
        <v>684</v>
      </c>
      <c r="C5316" s="118" t="s">
        <v>155</v>
      </c>
      <c r="I5316" s="116"/>
      <c r="J5316" s="116"/>
      <c r="K5316" s="116"/>
      <c r="L5316" s="116"/>
      <c r="M5316" s="116"/>
      <c r="N5316" s="116"/>
      <c r="AL5316" s="117"/>
      <c r="AN5316" s="35" t="str">
        <f t="shared" si="292"/>
        <v/>
      </c>
      <c r="AO5316" s="35" t="str">
        <f t="shared" si="293"/>
        <v>-</v>
      </c>
      <c r="AQ5316" s="25" t="str">
        <f t="shared" si="291"/>
        <v>-</v>
      </c>
      <c r="BP5316" s="61"/>
      <c r="CT5316" s="61"/>
      <c r="CU5316" s="61"/>
      <c r="CV5316" s="61"/>
      <c r="CW5316" s="61"/>
      <c r="CX5316" s="61"/>
      <c r="CY5316" s="61"/>
      <c r="CZ5316" s="61"/>
      <c r="DA5316" s="61"/>
      <c r="DB5316" s="61"/>
      <c r="DC5316" s="61"/>
      <c r="DD5316" s="61"/>
      <c r="DE5316" s="61"/>
      <c r="DF5316" s="61"/>
      <c r="DG5316" s="61"/>
      <c r="DH5316" s="61"/>
      <c r="DI5316" s="61"/>
      <c r="DJ5316" s="61"/>
      <c r="DK5316" s="61"/>
      <c r="DL5316" s="61"/>
      <c r="DM5316" s="61"/>
    </row>
    <row r="5317" spans="1:117" s="25" customFormat="1" x14ac:dyDescent="0.2">
      <c r="A5317" s="25" t="s">
        <v>1004</v>
      </c>
      <c r="B5317" s="25" t="s">
        <v>684</v>
      </c>
      <c r="C5317" s="118" t="s">
        <v>156</v>
      </c>
      <c r="I5317" s="116"/>
      <c r="J5317" s="116"/>
      <c r="K5317" s="116"/>
      <c r="L5317" s="116"/>
      <c r="M5317" s="116"/>
      <c r="N5317" s="116"/>
      <c r="AL5317" s="117"/>
      <c r="AN5317" s="35" t="str">
        <f t="shared" si="292"/>
        <v/>
      </c>
      <c r="AO5317" s="35" t="str">
        <f t="shared" si="293"/>
        <v>-</v>
      </c>
      <c r="AQ5317" s="25" t="str">
        <f t="shared" si="291"/>
        <v>-</v>
      </c>
      <c r="BP5317" s="61"/>
      <c r="CT5317" s="61"/>
      <c r="CU5317" s="61"/>
      <c r="CV5317" s="61"/>
      <c r="CW5317" s="61"/>
      <c r="CX5317" s="61"/>
      <c r="CY5317" s="61"/>
      <c r="CZ5317" s="61"/>
      <c r="DA5317" s="61"/>
      <c r="DB5317" s="61"/>
      <c r="DC5317" s="61"/>
      <c r="DD5317" s="61"/>
      <c r="DE5317" s="61"/>
      <c r="DF5317" s="61"/>
      <c r="DG5317" s="61"/>
      <c r="DH5317" s="61"/>
      <c r="DI5317" s="61"/>
      <c r="DJ5317" s="61"/>
      <c r="DK5317" s="61"/>
      <c r="DL5317" s="61"/>
      <c r="DM5317" s="61"/>
    </row>
    <row r="5318" spans="1:117" s="25" customFormat="1" x14ac:dyDescent="0.2">
      <c r="A5318" s="25" t="s">
        <v>1005</v>
      </c>
      <c r="B5318" s="25" t="s">
        <v>684</v>
      </c>
      <c r="C5318" s="118" t="s">
        <v>157</v>
      </c>
      <c r="I5318" s="116"/>
      <c r="J5318" s="116"/>
      <c r="K5318" s="116"/>
      <c r="L5318" s="116"/>
      <c r="M5318" s="116"/>
      <c r="N5318" s="116"/>
      <c r="AL5318" s="117"/>
      <c r="AN5318" s="35" t="str">
        <f t="shared" si="292"/>
        <v/>
      </c>
      <c r="AO5318" s="35" t="str">
        <f t="shared" si="293"/>
        <v>-</v>
      </c>
      <c r="AQ5318" s="25" t="str">
        <f t="shared" si="291"/>
        <v>-</v>
      </c>
      <c r="BP5318" s="61"/>
      <c r="CT5318" s="61"/>
      <c r="CU5318" s="61"/>
      <c r="CV5318" s="61"/>
      <c r="CW5318" s="61"/>
      <c r="CX5318" s="61"/>
      <c r="CY5318" s="61"/>
      <c r="CZ5318" s="61"/>
      <c r="DA5318" s="61"/>
      <c r="DB5318" s="61"/>
      <c r="DC5318" s="61"/>
      <c r="DD5318" s="61"/>
      <c r="DE5318" s="61"/>
      <c r="DF5318" s="61"/>
      <c r="DG5318" s="61"/>
      <c r="DH5318" s="61"/>
      <c r="DI5318" s="61"/>
      <c r="DJ5318" s="61"/>
      <c r="DK5318" s="61"/>
      <c r="DL5318" s="61"/>
      <c r="DM5318" s="61"/>
    </row>
    <row r="5319" spans="1:117" s="25" customFormat="1" x14ac:dyDescent="0.2">
      <c r="A5319" s="25" t="s">
        <v>1006</v>
      </c>
      <c r="B5319" s="25" t="s">
        <v>684</v>
      </c>
      <c r="C5319" s="118" t="s">
        <v>158</v>
      </c>
      <c r="I5319" s="116"/>
      <c r="J5319" s="116"/>
      <c r="K5319" s="116"/>
      <c r="L5319" s="116"/>
      <c r="M5319" s="116"/>
      <c r="N5319" s="116"/>
      <c r="AL5319" s="117"/>
      <c r="AN5319" s="35" t="str">
        <f t="shared" si="292"/>
        <v/>
      </c>
      <c r="AO5319" s="35" t="str">
        <f t="shared" si="293"/>
        <v>-</v>
      </c>
      <c r="AQ5319" s="25" t="str">
        <f t="shared" si="291"/>
        <v>-</v>
      </c>
      <c r="BP5319" s="61"/>
      <c r="CT5319" s="61"/>
      <c r="CU5319" s="61"/>
      <c r="CV5319" s="61"/>
      <c r="CW5319" s="61"/>
      <c r="CX5319" s="61"/>
      <c r="CY5319" s="61"/>
      <c r="CZ5319" s="61"/>
      <c r="DA5319" s="61"/>
      <c r="DB5319" s="61"/>
      <c r="DC5319" s="61"/>
      <c r="DD5319" s="61"/>
      <c r="DE5319" s="61"/>
      <c r="DF5319" s="61"/>
      <c r="DG5319" s="61"/>
      <c r="DH5319" s="61"/>
      <c r="DI5319" s="61"/>
      <c r="DJ5319" s="61"/>
      <c r="DK5319" s="61"/>
      <c r="DL5319" s="61"/>
      <c r="DM5319" s="61"/>
    </row>
    <row r="5320" spans="1:117" s="25" customFormat="1" x14ac:dyDescent="0.2">
      <c r="A5320" s="25" t="s">
        <v>1007</v>
      </c>
      <c r="B5320" s="25" t="s">
        <v>684</v>
      </c>
      <c r="C5320" s="118" t="s">
        <v>147</v>
      </c>
      <c r="I5320" s="116"/>
      <c r="J5320" s="116"/>
      <c r="K5320" s="116"/>
      <c r="L5320" s="116"/>
      <c r="M5320" s="116"/>
      <c r="N5320" s="116"/>
      <c r="AL5320" s="117"/>
      <c r="AN5320" s="35" t="str">
        <f t="shared" si="292"/>
        <v/>
      </c>
      <c r="AO5320" s="35" t="str">
        <f t="shared" si="293"/>
        <v>-</v>
      </c>
      <c r="AQ5320" s="25" t="str">
        <f t="shared" si="291"/>
        <v>-</v>
      </c>
      <c r="BP5320" s="61"/>
      <c r="CT5320" s="61"/>
      <c r="CU5320" s="61"/>
      <c r="CV5320" s="61"/>
      <c r="CW5320" s="61"/>
      <c r="CX5320" s="61"/>
      <c r="CY5320" s="61"/>
      <c r="CZ5320" s="61"/>
      <c r="DA5320" s="61"/>
      <c r="DB5320" s="61"/>
      <c r="DC5320" s="61"/>
      <c r="DD5320" s="61"/>
      <c r="DE5320" s="61"/>
      <c r="DF5320" s="61"/>
      <c r="DG5320" s="61"/>
      <c r="DH5320" s="61"/>
      <c r="DI5320" s="61"/>
      <c r="DJ5320" s="61"/>
      <c r="DK5320" s="61"/>
      <c r="DL5320" s="61"/>
      <c r="DM5320" s="61"/>
    </row>
    <row r="5321" spans="1:117" s="25" customFormat="1" x14ac:dyDescent="0.2">
      <c r="A5321" s="25" t="s">
        <v>1008</v>
      </c>
      <c r="B5321" s="25" t="s">
        <v>683</v>
      </c>
      <c r="C5321" s="118" t="s">
        <v>158</v>
      </c>
      <c r="I5321" s="116"/>
      <c r="J5321" s="116"/>
      <c r="K5321" s="116"/>
      <c r="L5321" s="116"/>
      <c r="M5321" s="116"/>
      <c r="N5321" s="116"/>
      <c r="AL5321" s="117"/>
      <c r="AN5321" s="35" t="str">
        <f t="shared" si="292"/>
        <v/>
      </c>
      <c r="AO5321" s="35" t="str">
        <f t="shared" si="293"/>
        <v>-</v>
      </c>
      <c r="AQ5321" s="25" t="str">
        <f t="shared" si="291"/>
        <v>-</v>
      </c>
      <c r="BP5321" s="61"/>
      <c r="CT5321" s="61"/>
      <c r="CU5321" s="61"/>
      <c r="CV5321" s="61"/>
      <c r="CW5321" s="61"/>
      <c r="CX5321" s="61"/>
      <c r="CY5321" s="61"/>
      <c r="CZ5321" s="61"/>
      <c r="DA5321" s="61"/>
      <c r="DB5321" s="61"/>
      <c r="DC5321" s="61"/>
      <c r="DD5321" s="61"/>
      <c r="DE5321" s="61"/>
      <c r="DF5321" s="61"/>
      <c r="DG5321" s="61"/>
      <c r="DH5321" s="61"/>
      <c r="DI5321" s="61"/>
      <c r="DJ5321" s="61"/>
      <c r="DK5321" s="61"/>
      <c r="DL5321" s="61"/>
      <c r="DM5321" s="61"/>
    </row>
    <row r="5322" spans="1:117" s="25" customFormat="1" x14ac:dyDescent="0.2">
      <c r="A5322" s="25" t="s">
        <v>1009</v>
      </c>
      <c r="B5322" s="25" t="s">
        <v>683</v>
      </c>
      <c r="C5322" s="118" t="s">
        <v>157</v>
      </c>
      <c r="I5322" s="116"/>
      <c r="J5322" s="116"/>
      <c r="K5322" s="116"/>
      <c r="L5322" s="116"/>
      <c r="M5322" s="116"/>
      <c r="N5322" s="116"/>
      <c r="AL5322" s="117"/>
      <c r="AN5322" s="35" t="str">
        <f t="shared" si="292"/>
        <v/>
      </c>
      <c r="AO5322" s="35" t="str">
        <f t="shared" si="293"/>
        <v>-</v>
      </c>
      <c r="AQ5322" s="25" t="str">
        <f t="shared" si="291"/>
        <v>-</v>
      </c>
      <c r="BP5322" s="61"/>
      <c r="CT5322" s="61"/>
      <c r="CU5322" s="61"/>
      <c r="CV5322" s="61"/>
      <c r="CW5322" s="61"/>
      <c r="CX5322" s="61"/>
      <c r="CY5322" s="61"/>
      <c r="CZ5322" s="61"/>
      <c r="DA5322" s="61"/>
      <c r="DB5322" s="61"/>
      <c r="DC5322" s="61"/>
      <c r="DD5322" s="61"/>
      <c r="DE5322" s="61"/>
      <c r="DF5322" s="61"/>
      <c r="DG5322" s="61"/>
      <c r="DH5322" s="61"/>
      <c r="DI5322" s="61"/>
      <c r="DJ5322" s="61"/>
      <c r="DK5322" s="61"/>
      <c r="DL5322" s="61"/>
      <c r="DM5322" s="61"/>
    </row>
    <row r="5323" spans="1:117" s="25" customFormat="1" x14ac:dyDescent="0.2">
      <c r="A5323" s="25" t="s">
        <v>1010</v>
      </c>
      <c r="B5323" s="25" t="s">
        <v>683</v>
      </c>
      <c r="C5323" s="118" t="s">
        <v>156</v>
      </c>
      <c r="I5323" s="116"/>
      <c r="J5323" s="116"/>
      <c r="K5323" s="116"/>
      <c r="L5323" s="116"/>
      <c r="M5323" s="116"/>
      <c r="N5323" s="116"/>
      <c r="AL5323" s="117"/>
      <c r="AN5323" s="35" t="str">
        <f t="shared" si="292"/>
        <v/>
      </c>
      <c r="AO5323" s="35" t="str">
        <f t="shared" si="293"/>
        <v>-</v>
      </c>
      <c r="AQ5323" s="25" t="str">
        <f t="shared" si="291"/>
        <v>-</v>
      </c>
      <c r="BP5323" s="61"/>
      <c r="CT5323" s="61"/>
      <c r="CU5323" s="61"/>
      <c r="CV5323" s="61"/>
      <c r="CW5323" s="61"/>
      <c r="CX5323" s="61"/>
      <c r="CY5323" s="61"/>
      <c r="CZ5323" s="61"/>
      <c r="DA5323" s="61"/>
      <c r="DB5323" s="61"/>
      <c r="DC5323" s="61"/>
      <c r="DD5323" s="61"/>
      <c r="DE5323" s="61"/>
      <c r="DF5323" s="61"/>
      <c r="DG5323" s="61"/>
      <c r="DH5323" s="61"/>
      <c r="DI5323" s="61"/>
      <c r="DJ5323" s="61"/>
      <c r="DK5323" s="61"/>
      <c r="DL5323" s="61"/>
      <c r="DM5323" s="61"/>
    </row>
    <row r="5324" spans="1:117" s="25" customFormat="1" x14ac:dyDescent="0.2">
      <c r="A5324" s="25" t="s">
        <v>1011</v>
      </c>
      <c r="B5324" s="25" t="s">
        <v>683</v>
      </c>
      <c r="C5324" s="118" t="s">
        <v>155</v>
      </c>
      <c r="I5324" s="116"/>
      <c r="J5324" s="116"/>
      <c r="K5324" s="116"/>
      <c r="L5324" s="116"/>
      <c r="M5324" s="116"/>
      <c r="N5324" s="116"/>
      <c r="AL5324" s="117"/>
      <c r="AN5324" s="35" t="str">
        <f t="shared" si="292"/>
        <v/>
      </c>
      <c r="AO5324" s="35" t="str">
        <f t="shared" si="293"/>
        <v>-</v>
      </c>
      <c r="AQ5324" s="25" t="str">
        <f t="shared" si="291"/>
        <v>-</v>
      </c>
      <c r="BP5324" s="61"/>
      <c r="CT5324" s="61"/>
      <c r="CU5324" s="61"/>
      <c r="CV5324" s="61"/>
      <c r="CW5324" s="61"/>
      <c r="CX5324" s="61"/>
      <c r="CY5324" s="61"/>
      <c r="CZ5324" s="61"/>
      <c r="DA5324" s="61"/>
      <c r="DB5324" s="61"/>
      <c r="DC5324" s="61"/>
      <c r="DD5324" s="61"/>
      <c r="DE5324" s="61"/>
      <c r="DF5324" s="61"/>
      <c r="DG5324" s="61"/>
      <c r="DH5324" s="61"/>
      <c r="DI5324" s="61"/>
      <c r="DJ5324" s="61"/>
      <c r="DK5324" s="61"/>
      <c r="DL5324" s="61"/>
      <c r="DM5324" s="61"/>
    </row>
    <row r="5325" spans="1:117" s="25" customFormat="1" x14ac:dyDescent="0.2">
      <c r="A5325" s="25" t="s">
        <v>1012</v>
      </c>
      <c r="B5325" s="25" t="s">
        <v>683</v>
      </c>
      <c r="C5325" s="118" t="s">
        <v>154</v>
      </c>
      <c r="I5325" s="116"/>
      <c r="J5325" s="116"/>
      <c r="K5325" s="116"/>
      <c r="L5325" s="116"/>
      <c r="M5325" s="116"/>
      <c r="N5325" s="116"/>
      <c r="AL5325" s="117"/>
      <c r="AN5325" s="35" t="str">
        <f t="shared" si="292"/>
        <v/>
      </c>
      <c r="AO5325" s="35" t="str">
        <f t="shared" si="293"/>
        <v>-</v>
      </c>
      <c r="AQ5325" s="25" t="str">
        <f t="shared" si="291"/>
        <v>-</v>
      </c>
      <c r="BP5325" s="61"/>
      <c r="CT5325" s="61"/>
      <c r="CU5325" s="61"/>
      <c r="CV5325" s="61"/>
      <c r="CW5325" s="61"/>
      <c r="CX5325" s="61"/>
      <c r="CY5325" s="61"/>
      <c r="CZ5325" s="61"/>
      <c r="DA5325" s="61"/>
      <c r="DB5325" s="61"/>
      <c r="DC5325" s="61"/>
      <c r="DD5325" s="61"/>
      <c r="DE5325" s="61"/>
      <c r="DF5325" s="61"/>
      <c r="DG5325" s="61"/>
      <c r="DH5325" s="61"/>
      <c r="DI5325" s="61"/>
      <c r="DJ5325" s="61"/>
      <c r="DK5325" s="61"/>
      <c r="DL5325" s="61"/>
      <c r="DM5325" s="61"/>
    </row>
    <row r="5326" spans="1:117" s="25" customFormat="1" x14ac:dyDescent="0.2">
      <c r="A5326" s="25" t="s">
        <v>1013</v>
      </c>
      <c r="B5326" s="25" t="s">
        <v>683</v>
      </c>
      <c r="C5326" s="118" t="s">
        <v>153</v>
      </c>
      <c r="I5326" s="116"/>
      <c r="J5326" s="116"/>
      <c r="K5326" s="116"/>
      <c r="L5326" s="116"/>
      <c r="M5326" s="116"/>
      <c r="N5326" s="116"/>
      <c r="AL5326" s="117"/>
      <c r="AN5326" s="35" t="str">
        <f t="shared" si="292"/>
        <v/>
      </c>
      <c r="AO5326" s="35" t="str">
        <f t="shared" si="293"/>
        <v>-</v>
      </c>
      <c r="AQ5326" s="25" t="str">
        <f t="shared" si="291"/>
        <v>-</v>
      </c>
      <c r="BP5326" s="61"/>
      <c r="CT5326" s="61"/>
      <c r="CU5326" s="61"/>
      <c r="CV5326" s="61"/>
      <c r="CW5326" s="61"/>
      <c r="CX5326" s="61"/>
      <c r="CY5326" s="61"/>
      <c r="CZ5326" s="61"/>
      <c r="DA5326" s="61"/>
      <c r="DB5326" s="61"/>
      <c r="DC5326" s="61"/>
      <c r="DD5326" s="61"/>
      <c r="DE5326" s="61"/>
      <c r="DF5326" s="61"/>
      <c r="DG5326" s="61"/>
      <c r="DH5326" s="61"/>
      <c r="DI5326" s="61"/>
      <c r="DJ5326" s="61"/>
      <c r="DK5326" s="61"/>
      <c r="DL5326" s="61"/>
      <c r="DM5326" s="61"/>
    </row>
    <row r="5327" spans="1:117" s="25" customFormat="1" x14ac:dyDescent="0.2">
      <c r="A5327" s="25" t="s">
        <v>1014</v>
      </c>
      <c r="B5327" s="25" t="s">
        <v>683</v>
      </c>
      <c r="C5327" s="118" t="s">
        <v>152</v>
      </c>
      <c r="I5327" s="116"/>
      <c r="J5327" s="116"/>
      <c r="K5327" s="116"/>
      <c r="L5327" s="116"/>
      <c r="M5327" s="116"/>
      <c r="N5327" s="116"/>
      <c r="AL5327" s="117"/>
      <c r="AN5327" s="35" t="str">
        <f t="shared" si="292"/>
        <v/>
      </c>
      <c r="AO5327" s="35" t="str">
        <f t="shared" si="293"/>
        <v>-</v>
      </c>
      <c r="AQ5327" s="25" t="str">
        <f t="shared" si="291"/>
        <v>-</v>
      </c>
      <c r="BP5327" s="61"/>
      <c r="CT5327" s="61"/>
      <c r="CU5327" s="61"/>
      <c r="CV5327" s="61"/>
      <c r="CW5327" s="61"/>
      <c r="CX5327" s="61"/>
      <c r="CY5327" s="61"/>
      <c r="CZ5327" s="61"/>
      <c r="DA5327" s="61"/>
      <c r="DB5327" s="61"/>
      <c r="DC5327" s="61"/>
      <c r="DD5327" s="61"/>
      <c r="DE5327" s="61"/>
      <c r="DF5327" s="61"/>
      <c r="DG5327" s="61"/>
      <c r="DH5327" s="61"/>
      <c r="DI5327" s="61"/>
      <c r="DJ5327" s="61"/>
      <c r="DK5327" s="61"/>
      <c r="DL5327" s="61"/>
      <c r="DM5327" s="61"/>
    </row>
    <row r="5328" spans="1:117" s="25" customFormat="1" x14ac:dyDescent="0.2">
      <c r="A5328" s="25" t="s">
        <v>1015</v>
      </c>
      <c r="B5328" s="25" t="s">
        <v>683</v>
      </c>
      <c r="C5328" s="118" t="s">
        <v>151</v>
      </c>
      <c r="I5328" s="116"/>
      <c r="J5328" s="116"/>
      <c r="K5328" s="116"/>
      <c r="L5328" s="116"/>
      <c r="M5328" s="116"/>
      <c r="N5328" s="116"/>
      <c r="AL5328" s="117"/>
      <c r="AN5328" s="35" t="str">
        <f t="shared" si="292"/>
        <v/>
      </c>
      <c r="AO5328" s="35" t="str">
        <f t="shared" si="293"/>
        <v>-</v>
      </c>
      <c r="AQ5328" s="25" t="str">
        <f t="shared" si="291"/>
        <v>-</v>
      </c>
      <c r="BP5328" s="61"/>
      <c r="CT5328" s="61"/>
      <c r="CU5328" s="61"/>
      <c r="CV5328" s="61"/>
      <c r="CW5328" s="61"/>
      <c r="CX5328" s="61"/>
      <c r="CY5328" s="61"/>
      <c r="CZ5328" s="61"/>
      <c r="DA5328" s="61"/>
      <c r="DB5328" s="61"/>
      <c r="DC5328" s="61"/>
      <c r="DD5328" s="61"/>
      <c r="DE5328" s="61"/>
      <c r="DF5328" s="61"/>
      <c r="DG5328" s="61"/>
      <c r="DH5328" s="61"/>
      <c r="DI5328" s="61"/>
      <c r="DJ5328" s="61"/>
      <c r="DK5328" s="61"/>
      <c r="DL5328" s="61"/>
      <c r="DM5328" s="61"/>
    </row>
    <row r="5329" spans="1:117" s="25" customFormat="1" x14ac:dyDescent="0.2">
      <c r="A5329" s="25" t="s">
        <v>1016</v>
      </c>
      <c r="B5329" s="25" t="s">
        <v>683</v>
      </c>
      <c r="C5329" s="118" t="s">
        <v>150</v>
      </c>
      <c r="I5329" s="116"/>
      <c r="J5329" s="116"/>
      <c r="K5329" s="116"/>
      <c r="L5329" s="116"/>
      <c r="M5329" s="116"/>
      <c r="N5329" s="116"/>
      <c r="AL5329" s="117"/>
      <c r="AN5329" s="35" t="str">
        <f t="shared" si="292"/>
        <v/>
      </c>
      <c r="AO5329" s="35" t="str">
        <f t="shared" si="293"/>
        <v>-</v>
      </c>
      <c r="AQ5329" s="25" t="str">
        <f t="shared" si="291"/>
        <v>-</v>
      </c>
      <c r="BP5329" s="61"/>
      <c r="CT5329" s="61"/>
      <c r="CU5329" s="61"/>
      <c r="CV5329" s="61"/>
      <c r="CW5329" s="61"/>
      <c r="CX5329" s="61"/>
      <c r="CY5329" s="61"/>
      <c r="CZ5329" s="61"/>
      <c r="DA5329" s="61"/>
      <c r="DB5329" s="61"/>
      <c r="DC5329" s="61"/>
      <c r="DD5329" s="61"/>
      <c r="DE5329" s="61"/>
      <c r="DF5329" s="61"/>
      <c r="DG5329" s="61"/>
      <c r="DH5329" s="61"/>
      <c r="DI5329" s="61"/>
      <c r="DJ5329" s="61"/>
      <c r="DK5329" s="61"/>
      <c r="DL5329" s="61"/>
      <c r="DM5329" s="61"/>
    </row>
    <row r="5330" spans="1:117" s="25" customFormat="1" x14ac:dyDescent="0.2">
      <c r="A5330" s="25" t="s">
        <v>1017</v>
      </c>
      <c r="B5330" s="25" t="s">
        <v>683</v>
      </c>
      <c r="C5330" s="118" t="s">
        <v>149</v>
      </c>
      <c r="I5330" s="116"/>
      <c r="J5330" s="116"/>
      <c r="K5330" s="116"/>
      <c r="L5330" s="116"/>
      <c r="M5330" s="116"/>
      <c r="N5330" s="116"/>
      <c r="AL5330" s="117"/>
      <c r="AN5330" s="35" t="str">
        <f t="shared" si="292"/>
        <v/>
      </c>
      <c r="AO5330" s="35" t="str">
        <f t="shared" si="293"/>
        <v>-</v>
      </c>
      <c r="AQ5330" s="25" t="str">
        <f t="shared" si="291"/>
        <v>-</v>
      </c>
      <c r="BP5330" s="61"/>
      <c r="CT5330" s="61"/>
      <c r="CU5330" s="61"/>
      <c r="CV5330" s="61"/>
      <c r="CW5330" s="61"/>
      <c r="CX5330" s="61"/>
      <c r="CY5330" s="61"/>
      <c r="CZ5330" s="61"/>
      <c r="DA5330" s="61"/>
      <c r="DB5330" s="61"/>
      <c r="DC5330" s="61"/>
      <c r="DD5330" s="61"/>
      <c r="DE5330" s="61"/>
      <c r="DF5330" s="61"/>
      <c r="DG5330" s="61"/>
      <c r="DH5330" s="61"/>
      <c r="DI5330" s="61"/>
      <c r="DJ5330" s="61"/>
      <c r="DK5330" s="61"/>
      <c r="DL5330" s="61"/>
      <c r="DM5330" s="61"/>
    </row>
    <row r="5331" spans="1:117" s="25" customFormat="1" x14ac:dyDescent="0.2">
      <c r="A5331" s="25" t="s">
        <v>1018</v>
      </c>
      <c r="B5331" s="25" t="s">
        <v>683</v>
      </c>
      <c r="C5331" s="118" t="s">
        <v>148</v>
      </c>
      <c r="I5331" s="116"/>
      <c r="J5331" s="116"/>
      <c r="K5331" s="116"/>
      <c r="L5331" s="116"/>
      <c r="M5331" s="116"/>
      <c r="N5331" s="116"/>
      <c r="AL5331" s="117"/>
      <c r="AN5331" s="35" t="str">
        <f t="shared" si="292"/>
        <v/>
      </c>
      <c r="AO5331" s="35" t="str">
        <f t="shared" si="293"/>
        <v>-</v>
      </c>
      <c r="AQ5331" s="25" t="str">
        <f t="shared" si="291"/>
        <v>-</v>
      </c>
      <c r="BP5331" s="61"/>
      <c r="CT5331" s="61"/>
      <c r="CU5331" s="61"/>
      <c r="CV5331" s="61"/>
      <c r="CW5331" s="61"/>
      <c r="CX5331" s="61"/>
      <c r="CY5331" s="61"/>
      <c r="CZ5331" s="61"/>
      <c r="DA5331" s="61"/>
      <c r="DB5331" s="61"/>
      <c r="DC5331" s="61"/>
      <c r="DD5331" s="61"/>
      <c r="DE5331" s="61"/>
      <c r="DF5331" s="61"/>
      <c r="DG5331" s="61"/>
      <c r="DH5331" s="61"/>
      <c r="DI5331" s="61"/>
      <c r="DJ5331" s="61"/>
      <c r="DK5331" s="61"/>
      <c r="DL5331" s="61"/>
      <c r="DM5331" s="61"/>
    </row>
    <row r="5332" spans="1:117" s="25" customFormat="1" x14ac:dyDescent="0.2">
      <c r="A5332" s="25" t="s">
        <v>1019</v>
      </c>
      <c r="B5332" s="25" t="s">
        <v>683</v>
      </c>
      <c r="C5332" s="118" t="s">
        <v>147</v>
      </c>
      <c r="I5332" s="116"/>
      <c r="J5332" s="116"/>
      <c r="K5332" s="116"/>
      <c r="L5332" s="116"/>
      <c r="M5332" s="116"/>
      <c r="N5332" s="116"/>
      <c r="AL5332" s="117"/>
      <c r="AN5332" s="35" t="str">
        <f t="shared" si="292"/>
        <v/>
      </c>
      <c r="AO5332" s="35" t="str">
        <f t="shared" si="293"/>
        <v>-</v>
      </c>
      <c r="AQ5332" s="25" t="str">
        <f t="shared" si="291"/>
        <v>-</v>
      </c>
      <c r="BP5332" s="61"/>
      <c r="CT5332" s="61"/>
      <c r="CU5332" s="61"/>
      <c r="CV5332" s="61"/>
      <c r="CW5332" s="61"/>
      <c r="CX5332" s="61"/>
      <c r="CY5332" s="61"/>
      <c r="CZ5332" s="61"/>
      <c r="DA5332" s="61"/>
      <c r="DB5332" s="61"/>
      <c r="DC5332" s="61"/>
      <c r="DD5332" s="61"/>
      <c r="DE5332" s="61"/>
      <c r="DF5332" s="61"/>
      <c r="DG5332" s="61"/>
      <c r="DH5332" s="61"/>
      <c r="DI5332" s="61"/>
      <c r="DJ5332" s="61"/>
      <c r="DK5332" s="61"/>
      <c r="DL5332" s="61"/>
      <c r="DM5332" s="61"/>
    </row>
    <row r="5333" spans="1:117" s="25" customFormat="1" x14ac:dyDescent="0.2">
      <c r="A5333" s="25" t="s">
        <v>1008</v>
      </c>
      <c r="B5333" s="25" t="s">
        <v>684</v>
      </c>
      <c r="C5333" s="118" t="s">
        <v>148</v>
      </c>
      <c r="I5333" s="116"/>
      <c r="J5333" s="116"/>
      <c r="K5333" s="116"/>
      <c r="L5333" s="116"/>
      <c r="M5333" s="116"/>
      <c r="N5333" s="116"/>
      <c r="AL5333" s="117"/>
      <c r="AN5333" s="35" t="str">
        <f t="shared" si="292"/>
        <v/>
      </c>
      <c r="AO5333" s="35" t="str">
        <f t="shared" si="293"/>
        <v>-</v>
      </c>
      <c r="AQ5333" s="25" t="str">
        <f t="shared" si="291"/>
        <v>-</v>
      </c>
      <c r="BP5333" s="61"/>
      <c r="CT5333" s="61"/>
      <c r="CU5333" s="61"/>
      <c r="CV5333" s="61"/>
      <c r="CW5333" s="61"/>
      <c r="CX5333" s="61"/>
      <c r="CY5333" s="61"/>
      <c r="CZ5333" s="61"/>
      <c r="DA5333" s="61"/>
      <c r="DB5333" s="61"/>
      <c r="DC5333" s="61"/>
      <c r="DD5333" s="61"/>
      <c r="DE5333" s="61"/>
      <c r="DF5333" s="61"/>
      <c r="DG5333" s="61"/>
      <c r="DH5333" s="61"/>
      <c r="DI5333" s="61"/>
      <c r="DJ5333" s="61"/>
      <c r="DK5333" s="61"/>
      <c r="DL5333" s="61"/>
      <c r="DM5333" s="61"/>
    </row>
    <row r="5334" spans="1:117" s="25" customFormat="1" x14ac:dyDescent="0.2">
      <c r="A5334" s="25" t="s">
        <v>1009</v>
      </c>
      <c r="B5334" s="25" t="s">
        <v>684</v>
      </c>
      <c r="C5334" s="118" t="s">
        <v>149</v>
      </c>
      <c r="I5334" s="116"/>
      <c r="J5334" s="116"/>
      <c r="K5334" s="116"/>
      <c r="L5334" s="116"/>
      <c r="M5334" s="116"/>
      <c r="N5334" s="116"/>
      <c r="AL5334" s="117"/>
      <c r="AN5334" s="35" t="str">
        <f t="shared" si="292"/>
        <v/>
      </c>
      <c r="AO5334" s="35" t="str">
        <f t="shared" si="293"/>
        <v>-</v>
      </c>
      <c r="AQ5334" s="25" t="str">
        <f t="shared" si="291"/>
        <v>-</v>
      </c>
      <c r="BP5334" s="61"/>
      <c r="CT5334" s="61"/>
      <c r="CU5334" s="61"/>
      <c r="CV5334" s="61"/>
      <c r="CW5334" s="61"/>
      <c r="CX5334" s="61"/>
      <c r="CY5334" s="61"/>
      <c r="CZ5334" s="61"/>
      <c r="DA5334" s="61"/>
      <c r="DB5334" s="61"/>
      <c r="DC5334" s="61"/>
      <c r="DD5334" s="61"/>
      <c r="DE5334" s="61"/>
      <c r="DF5334" s="61"/>
      <c r="DG5334" s="61"/>
      <c r="DH5334" s="61"/>
      <c r="DI5334" s="61"/>
      <c r="DJ5334" s="61"/>
      <c r="DK5334" s="61"/>
      <c r="DL5334" s="61"/>
      <c r="DM5334" s="61"/>
    </row>
    <row r="5335" spans="1:117" s="25" customFormat="1" x14ac:dyDescent="0.2">
      <c r="A5335" s="25" t="s">
        <v>1010</v>
      </c>
      <c r="B5335" s="25" t="s">
        <v>684</v>
      </c>
      <c r="C5335" s="118" t="s">
        <v>150</v>
      </c>
      <c r="I5335" s="116"/>
      <c r="J5335" s="116"/>
      <c r="K5335" s="116"/>
      <c r="L5335" s="116"/>
      <c r="M5335" s="116"/>
      <c r="N5335" s="116"/>
      <c r="AL5335" s="117"/>
      <c r="AN5335" s="35" t="str">
        <f t="shared" si="292"/>
        <v/>
      </c>
      <c r="AO5335" s="35" t="str">
        <f t="shared" si="293"/>
        <v>-</v>
      </c>
      <c r="AQ5335" s="25" t="str">
        <f t="shared" si="291"/>
        <v>-</v>
      </c>
      <c r="BP5335" s="61"/>
      <c r="CT5335" s="61"/>
      <c r="CU5335" s="61"/>
      <c r="CV5335" s="61"/>
      <c r="CW5335" s="61"/>
      <c r="CX5335" s="61"/>
      <c r="CY5335" s="61"/>
      <c r="CZ5335" s="61"/>
      <c r="DA5335" s="61"/>
      <c r="DB5335" s="61"/>
      <c r="DC5335" s="61"/>
      <c r="DD5335" s="61"/>
      <c r="DE5335" s="61"/>
      <c r="DF5335" s="61"/>
      <c r="DG5335" s="61"/>
      <c r="DH5335" s="61"/>
      <c r="DI5335" s="61"/>
      <c r="DJ5335" s="61"/>
      <c r="DK5335" s="61"/>
      <c r="DL5335" s="61"/>
      <c r="DM5335" s="61"/>
    </row>
    <row r="5336" spans="1:117" s="25" customFormat="1" x14ac:dyDescent="0.2">
      <c r="A5336" s="25" t="s">
        <v>1011</v>
      </c>
      <c r="B5336" s="25" t="s">
        <v>684</v>
      </c>
      <c r="C5336" s="118" t="s">
        <v>151</v>
      </c>
      <c r="I5336" s="116"/>
      <c r="J5336" s="116"/>
      <c r="K5336" s="116"/>
      <c r="L5336" s="116"/>
      <c r="M5336" s="116"/>
      <c r="N5336" s="116"/>
      <c r="AL5336" s="117"/>
      <c r="AN5336" s="35" t="str">
        <f t="shared" si="292"/>
        <v/>
      </c>
      <c r="AO5336" s="35" t="str">
        <f t="shared" si="293"/>
        <v>-</v>
      </c>
      <c r="AQ5336" s="25" t="str">
        <f t="shared" si="291"/>
        <v>-</v>
      </c>
      <c r="BP5336" s="61"/>
      <c r="CT5336" s="61"/>
      <c r="CU5336" s="61"/>
      <c r="CV5336" s="61"/>
      <c r="CW5336" s="61"/>
      <c r="CX5336" s="61"/>
      <c r="CY5336" s="61"/>
      <c r="CZ5336" s="61"/>
      <c r="DA5336" s="61"/>
      <c r="DB5336" s="61"/>
      <c r="DC5336" s="61"/>
      <c r="DD5336" s="61"/>
      <c r="DE5336" s="61"/>
      <c r="DF5336" s="61"/>
      <c r="DG5336" s="61"/>
      <c r="DH5336" s="61"/>
      <c r="DI5336" s="61"/>
      <c r="DJ5336" s="61"/>
      <c r="DK5336" s="61"/>
      <c r="DL5336" s="61"/>
      <c r="DM5336" s="61"/>
    </row>
    <row r="5337" spans="1:117" s="25" customFormat="1" x14ac:dyDescent="0.2">
      <c r="A5337" s="25" t="s">
        <v>1012</v>
      </c>
      <c r="B5337" s="25" t="s">
        <v>684</v>
      </c>
      <c r="C5337" s="118" t="s">
        <v>152</v>
      </c>
      <c r="I5337" s="116"/>
      <c r="J5337" s="116"/>
      <c r="K5337" s="116"/>
      <c r="L5337" s="116"/>
      <c r="M5337" s="116"/>
      <c r="N5337" s="116"/>
      <c r="AL5337" s="117"/>
      <c r="AN5337" s="35" t="str">
        <f t="shared" si="292"/>
        <v/>
      </c>
      <c r="AO5337" s="35" t="str">
        <f t="shared" si="293"/>
        <v>-</v>
      </c>
      <c r="AQ5337" s="25" t="str">
        <f t="shared" si="291"/>
        <v>-</v>
      </c>
      <c r="BP5337" s="61"/>
      <c r="CT5337" s="61"/>
      <c r="CU5337" s="61"/>
      <c r="CV5337" s="61"/>
      <c r="CW5337" s="61"/>
      <c r="CX5337" s="61"/>
      <c r="CY5337" s="61"/>
      <c r="CZ5337" s="61"/>
      <c r="DA5337" s="61"/>
      <c r="DB5337" s="61"/>
      <c r="DC5337" s="61"/>
      <c r="DD5337" s="61"/>
      <c r="DE5337" s="61"/>
      <c r="DF5337" s="61"/>
      <c r="DG5337" s="61"/>
      <c r="DH5337" s="61"/>
      <c r="DI5337" s="61"/>
      <c r="DJ5337" s="61"/>
      <c r="DK5337" s="61"/>
      <c r="DL5337" s="61"/>
      <c r="DM5337" s="61"/>
    </row>
    <row r="5338" spans="1:117" s="25" customFormat="1" x14ac:dyDescent="0.2">
      <c r="A5338" s="25" t="s">
        <v>1013</v>
      </c>
      <c r="B5338" s="25" t="s">
        <v>684</v>
      </c>
      <c r="C5338" s="118" t="s">
        <v>153</v>
      </c>
      <c r="I5338" s="116"/>
      <c r="J5338" s="116"/>
      <c r="K5338" s="116"/>
      <c r="L5338" s="116"/>
      <c r="M5338" s="116"/>
      <c r="N5338" s="116"/>
      <c r="AL5338" s="117"/>
      <c r="AN5338" s="35" t="str">
        <f t="shared" si="292"/>
        <v/>
      </c>
      <c r="AO5338" s="35" t="str">
        <f t="shared" si="293"/>
        <v>-</v>
      </c>
      <c r="AQ5338" s="25" t="str">
        <f t="shared" si="291"/>
        <v>-</v>
      </c>
      <c r="BP5338" s="61"/>
      <c r="CT5338" s="61"/>
      <c r="CU5338" s="61"/>
      <c r="CV5338" s="61"/>
      <c r="CW5338" s="61"/>
      <c r="CX5338" s="61"/>
      <c r="CY5338" s="61"/>
      <c r="CZ5338" s="61"/>
      <c r="DA5338" s="61"/>
      <c r="DB5338" s="61"/>
      <c r="DC5338" s="61"/>
      <c r="DD5338" s="61"/>
      <c r="DE5338" s="61"/>
      <c r="DF5338" s="61"/>
      <c r="DG5338" s="61"/>
      <c r="DH5338" s="61"/>
      <c r="DI5338" s="61"/>
      <c r="DJ5338" s="61"/>
      <c r="DK5338" s="61"/>
      <c r="DL5338" s="61"/>
      <c r="DM5338" s="61"/>
    </row>
    <row r="5339" spans="1:117" s="25" customFormat="1" x14ac:dyDescent="0.2">
      <c r="A5339" s="25" t="s">
        <v>1014</v>
      </c>
      <c r="B5339" s="25" t="s">
        <v>684</v>
      </c>
      <c r="C5339" s="118" t="s">
        <v>154</v>
      </c>
      <c r="I5339" s="116"/>
      <c r="J5339" s="116"/>
      <c r="K5339" s="116"/>
      <c r="L5339" s="116"/>
      <c r="M5339" s="116"/>
      <c r="N5339" s="116"/>
      <c r="AL5339" s="117"/>
      <c r="AN5339" s="35" t="str">
        <f t="shared" si="292"/>
        <v/>
      </c>
      <c r="AO5339" s="35" t="str">
        <f t="shared" si="293"/>
        <v>-</v>
      </c>
      <c r="AQ5339" s="25" t="str">
        <f t="shared" si="291"/>
        <v>-</v>
      </c>
      <c r="BP5339" s="61"/>
      <c r="CT5339" s="61"/>
      <c r="CU5339" s="61"/>
      <c r="CV5339" s="61"/>
      <c r="CW5339" s="61"/>
      <c r="CX5339" s="61"/>
      <c r="CY5339" s="61"/>
      <c r="CZ5339" s="61"/>
      <c r="DA5339" s="61"/>
      <c r="DB5339" s="61"/>
      <c r="DC5339" s="61"/>
      <c r="DD5339" s="61"/>
      <c r="DE5339" s="61"/>
      <c r="DF5339" s="61"/>
      <c r="DG5339" s="61"/>
      <c r="DH5339" s="61"/>
      <c r="DI5339" s="61"/>
      <c r="DJ5339" s="61"/>
      <c r="DK5339" s="61"/>
      <c r="DL5339" s="61"/>
      <c r="DM5339" s="61"/>
    </row>
    <row r="5340" spans="1:117" s="25" customFormat="1" x14ac:dyDescent="0.2">
      <c r="A5340" s="25" t="s">
        <v>1015</v>
      </c>
      <c r="B5340" s="25" t="s">
        <v>684</v>
      </c>
      <c r="C5340" s="118" t="s">
        <v>155</v>
      </c>
      <c r="I5340" s="116"/>
      <c r="J5340" s="116"/>
      <c r="K5340" s="116"/>
      <c r="L5340" s="116"/>
      <c r="M5340" s="116"/>
      <c r="N5340" s="116"/>
      <c r="AL5340" s="117"/>
      <c r="AN5340" s="35" t="str">
        <f t="shared" si="292"/>
        <v/>
      </c>
      <c r="AO5340" s="35" t="str">
        <f t="shared" si="293"/>
        <v>-</v>
      </c>
      <c r="AQ5340" s="25" t="str">
        <f t="shared" si="291"/>
        <v>-</v>
      </c>
      <c r="BP5340" s="61"/>
      <c r="CT5340" s="61"/>
      <c r="CU5340" s="61"/>
      <c r="CV5340" s="61"/>
      <c r="CW5340" s="61"/>
      <c r="CX5340" s="61"/>
      <c r="CY5340" s="61"/>
      <c r="CZ5340" s="61"/>
      <c r="DA5340" s="61"/>
      <c r="DB5340" s="61"/>
      <c r="DC5340" s="61"/>
      <c r="DD5340" s="61"/>
      <c r="DE5340" s="61"/>
      <c r="DF5340" s="61"/>
      <c r="DG5340" s="61"/>
      <c r="DH5340" s="61"/>
      <c r="DI5340" s="61"/>
      <c r="DJ5340" s="61"/>
      <c r="DK5340" s="61"/>
      <c r="DL5340" s="61"/>
      <c r="DM5340" s="61"/>
    </row>
    <row r="5341" spans="1:117" s="25" customFormat="1" x14ac:dyDescent="0.2">
      <c r="A5341" s="25" t="s">
        <v>1016</v>
      </c>
      <c r="B5341" s="25" t="s">
        <v>684</v>
      </c>
      <c r="C5341" s="118" t="s">
        <v>156</v>
      </c>
      <c r="I5341" s="116"/>
      <c r="J5341" s="116"/>
      <c r="K5341" s="116"/>
      <c r="L5341" s="116"/>
      <c r="M5341" s="116"/>
      <c r="N5341" s="116"/>
      <c r="AL5341" s="117"/>
      <c r="AN5341" s="35" t="str">
        <f t="shared" si="292"/>
        <v/>
      </c>
      <c r="AO5341" s="35" t="str">
        <f t="shared" si="293"/>
        <v>-</v>
      </c>
      <c r="AQ5341" s="25" t="str">
        <f t="shared" si="291"/>
        <v>-</v>
      </c>
      <c r="BP5341" s="61"/>
      <c r="CT5341" s="61"/>
      <c r="CU5341" s="61"/>
      <c r="CV5341" s="61"/>
      <c r="CW5341" s="61"/>
      <c r="CX5341" s="61"/>
      <c r="CY5341" s="61"/>
      <c r="CZ5341" s="61"/>
      <c r="DA5341" s="61"/>
      <c r="DB5341" s="61"/>
      <c r="DC5341" s="61"/>
      <c r="DD5341" s="61"/>
      <c r="DE5341" s="61"/>
      <c r="DF5341" s="61"/>
      <c r="DG5341" s="61"/>
      <c r="DH5341" s="61"/>
      <c r="DI5341" s="61"/>
      <c r="DJ5341" s="61"/>
      <c r="DK5341" s="61"/>
      <c r="DL5341" s="61"/>
      <c r="DM5341" s="61"/>
    </row>
    <row r="5342" spans="1:117" s="25" customFormat="1" x14ac:dyDescent="0.2">
      <c r="A5342" s="25" t="s">
        <v>1017</v>
      </c>
      <c r="B5342" s="25" t="s">
        <v>684</v>
      </c>
      <c r="C5342" s="118" t="s">
        <v>157</v>
      </c>
      <c r="I5342" s="116"/>
      <c r="J5342" s="116"/>
      <c r="K5342" s="116"/>
      <c r="L5342" s="116"/>
      <c r="M5342" s="116"/>
      <c r="N5342" s="116"/>
      <c r="AL5342" s="117"/>
      <c r="AN5342" s="35" t="str">
        <f t="shared" si="292"/>
        <v/>
      </c>
      <c r="AO5342" s="35" t="str">
        <f t="shared" si="293"/>
        <v>-</v>
      </c>
      <c r="AQ5342" s="25" t="str">
        <f t="shared" si="291"/>
        <v>-</v>
      </c>
      <c r="BP5342" s="61"/>
      <c r="CT5342" s="61"/>
      <c r="CU5342" s="61"/>
      <c r="CV5342" s="61"/>
      <c r="CW5342" s="61"/>
      <c r="CX5342" s="61"/>
      <c r="CY5342" s="61"/>
      <c r="CZ5342" s="61"/>
      <c r="DA5342" s="61"/>
      <c r="DB5342" s="61"/>
      <c r="DC5342" s="61"/>
      <c r="DD5342" s="61"/>
      <c r="DE5342" s="61"/>
      <c r="DF5342" s="61"/>
      <c r="DG5342" s="61"/>
      <c r="DH5342" s="61"/>
      <c r="DI5342" s="61"/>
      <c r="DJ5342" s="61"/>
      <c r="DK5342" s="61"/>
      <c r="DL5342" s="61"/>
      <c r="DM5342" s="61"/>
    </row>
    <row r="5343" spans="1:117" s="25" customFormat="1" x14ac:dyDescent="0.2">
      <c r="A5343" s="25" t="s">
        <v>1018</v>
      </c>
      <c r="B5343" s="25" t="s">
        <v>684</v>
      </c>
      <c r="C5343" s="118" t="s">
        <v>158</v>
      </c>
      <c r="I5343" s="116"/>
      <c r="J5343" s="116"/>
      <c r="K5343" s="116"/>
      <c r="L5343" s="116"/>
      <c r="M5343" s="116"/>
      <c r="N5343" s="116"/>
      <c r="AL5343" s="117"/>
      <c r="AN5343" s="35" t="str">
        <f t="shared" si="292"/>
        <v/>
      </c>
      <c r="AO5343" s="35" t="str">
        <f t="shared" si="293"/>
        <v>-</v>
      </c>
      <c r="AQ5343" s="25" t="str">
        <f t="shared" si="291"/>
        <v>-</v>
      </c>
      <c r="BP5343" s="61"/>
      <c r="CT5343" s="61"/>
      <c r="CU5343" s="61"/>
      <c r="CV5343" s="61"/>
      <c r="CW5343" s="61"/>
      <c r="CX5343" s="61"/>
      <c r="CY5343" s="61"/>
      <c r="CZ5343" s="61"/>
      <c r="DA5343" s="61"/>
      <c r="DB5343" s="61"/>
      <c r="DC5343" s="61"/>
      <c r="DD5343" s="61"/>
      <c r="DE5343" s="61"/>
      <c r="DF5343" s="61"/>
      <c r="DG5343" s="61"/>
      <c r="DH5343" s="61"/>
      <c r="DI5343" s="61"/>
      <c r="DJ5343" s="61"/>
      <c r="DK5343" s="61"/>
      <c r="DL5343" s="61"/>
      <c r="DM5343" s="61"/>
    </row>
    <row r="5344" spans="1:117" s="25" customFormat="1" x14ac:dyDescent="0.2">
      <c r="A5344" s="25" t="s">
        <v>1019</v>
      </c>
      <c r="B5344" s="25" t="s">
        <v>684</v>
      </c>
      <c r="C5344" s="118" t="s">
        <v>147</v>
      </c>
      <c r="I5344" s="116"/>
      <c r="J5344" s="116"/>
      <c r="K5344" s="116"/>
      <c r="L5344" s="116"/>
      <c r="M5344" s="116"/>
      <c r="N5344" s="116"/>
      <c r="AL5344" s="117"/>
      <c r="AN5344" s="35" t="str">
        <f t="shared" si="292"/>
        <v/>
      </c>
      <c r="AO5344" s="35" t="str">
        <f t="shared" si="293"/>
        <v>-</v>
      </c>
      <c r="AQ5344" s="25" t="str">
        <f t="shared" si="291"/>
        <v>-</v>
      </c>
      <c r="BP5344" s="61"/>
      <c r="CT5344" s="61"/>
      <c r="CU5344" s="61"/>
      <c r="CV5344" s="61"/>
      <c r="CW5344" s="61"/>
      <c r="CX5344" s="61"/>
      <c r="CY5344" s="61"/>
      <c r="CZ5344" s="61"/>
      <c r="DA5344" s="61"/>
      <c r="DB5344" s="61"/>
      <c r="DC5344" s="61"/>
      <c r="DD5344" s="61"/>
      <c r="DE5344" s="61"/>
      <c r="DF5344" s="61"/>
      <c r="DG5344" s="61"/>
      <c r="DH5344" s="61"/>
      <c r="DI5344" s="61"/>
      <c r="DJ5344" s="61"/>
      <c r="DK5344" s="61"/>
      <c r="DL5344" s="61"/>
      <c r="DM5344" s="61"/>
    </row>
    <row r="5345" spans="1:117" s="25" customFormat="1" x14ac:dyDescent="0.2">
      <c r="A5345" s="25" t="s">
        <v>1020</v>
      </c>
      <c r="B5345" s="25" t="s">
        <v>683</v>
      </c>
      <c r="C5345" s="118" t="s">
        <v>158</v>
      </c>
      <c r="I5345" s="116"/>
      <c r="J5345" s="116"/>
      <c r="K5345" s="116"/>
      <c r="L5345" s="116"/>
      <c r="M5345" s="116"/>
      <c r="N5345" s="116"/>
      <c r="AL5345" s="117"/>
      <c r="AN5345" s="35" t="str">
        <f t="shared" si="292"/>
        <v/>
      </c>
      <c r="AO5345" s="35" t="str">
        <f t="shared" si="293"/>
        <v>-</v>
      </c>
      <c r="AQ5345" s="25" t="str">
        <f t="shared" si="291"/>
        <v>-</v>
      </c>
      <c r="BP5345" s="61"/>
      <c r="CT5345" s="61"/>
      <c r="CU5345" s="61"/>
      <c r="CV5345" s="61"/>
      <c r="CW5345" s="61"/>
      <c r="CX5345" s="61"/>
      <c r="CY5345" s="61"/>
      <c r="CZ5345" s="61"/>
      <c r="DA5345" s="61"/>
      <c r="DB5345" s="61"/>
      <c r="DC5345" s="61"/>
      <c r="DD5345" s="61"/>
      <c r="DE5345" s="61"/>
      <c r="DF5345" s="61"/>
      <c r="DG5345" s="61"/>
      <c r="DH5345" s="61"/>
      <c r="DI5345" s="61"/>
      <c r="DJ5345" s="61"/>
      <c r="DK5345" s="61"/>
      <c r="DL5345" s="61"/>
      <c r="DM5345" s="61"/>
    </row>
    <row r="5346" spans="1:117" s="25" customFormat="1" x14ac:dyDescent="0.2">
      <c r="A5346" s="25" t="s">
        <v>1021</v>
      </c>
      <c r="B5346" s="25" t="s">
        <v>683</v>
      </c>
      <c r="C5346" s="118" t="s">
        <v>157</v>
      </c>
      <c r="I5346" s="116"/>
      <c r="J5346" s="116"/>
      <c r="K5346" s="116"/>
      <c r="L5346" s="116"/>
      <c r="M5346" s="116"/>
      <c r="N5346" s="116"/>
      <c r="AL5346" s="117"/>
      <c r="AN5346" s="35" t="str">
        <f t="shared" si="292"/>
        <v/>
      </c>
      <c r="AO5346" s="35" t="str">
        <f t="shared" si="293"/>
        <v>-</v>
      </c>
      <c r="AQ5346" s="25" t="str">
        <f t="shared" si="291"/>
        <v>-</v>
      </c>
      <c r="BP5346" s="61"/>
      <c r="CT5346" s="61"/>
      <c r="CU5346" s="61"/>
      <c r="CV5346" s="61"/>
      <c r="CW5346" s="61"/>
      <c r="CX5346" s="61"/>
      <c r="CY5346" s="61"/>
      <c r="CZ5346" s="61"/>
      <c r="DA5346" s="61"/>
      <c r="DB5346" s="61"/>
      <c r="DC5346" s="61"/>
      <c r="DD5346" s="61"/>
      <c r="DE5346" s="61"/>
      <c r="DF5346" s="61"/>
      <c r="DG5346" s="61"/>
      <c r="DH5346" s="61"/>
      <c r="DI5346" s="61"/>
      <c r="DJ5346" s="61"/>
      <c r="DK5346" s="61"/>
      <c r="DL5346" s="61"/>
      <c r="DM5346" s="61"/>
    </row>
    <row r="5347" spans="1:117" s="25" customFormat="1" x14ac:dyDescent="0.2">
      <c r="A5347" s="25" t="s">
        <v>1022</v>
      </c>
      <c r="B5347" s="25" t="s">
        <v>683</v>
      </c>
      <c r="C5347" s="118" t="s">
        <v>156</v>
      </c>
      <c r="I5347" s="116"/>
      <c r="J5347" s="116"/>
      <c r="K5347" s="116"/>
      <c r="L5347" s="116"/>
      <c r="M5347" s="116"/>
      <c r="N5347" s="116"/>
      <c r="AL5347" s="117"/>
      <c r="AN5347" s="35" t="str">
        <f t="shared" si="292"/>
        <v/>
      </c>
      <c r="AO5347" s="35" t="str">
        <f t="shared" si="293"/>
        <v>-</v>
      </c>
      <c r="AQ5347" s="25" t="str">
        <f t="shared" si="291"/>
        <v>-</v>
      </c>
      <c r="BP5347" s="61"/>
      <c r="CT5347" s="61"/>
      <c r="CU5347" s="61"/>
      <c r="CV5347" s="61"/>
      <c r="CW5347" s="61"/>
      <c r="CX5347" s="61"/>
      <c r="CY5347" s="61"/>
      <c r="CZ5347" s="61"/>
      <c r="DA5347" s="61"/>
      <c r="DB5347" s="61"/>
      <c r="DC5347" s="61"/>
      <c r="DD5347" s="61"/>
      <c r="DE5347" s="61"/>
      <c r="DF5347" s="61"/>
      <c r="DG5347" s="61"/>
      <c r="DH5347" s="61"/>
      <c r="DI5347" s="61"/>
      <c r="DJ5347" s="61"/>
      <c r="DK5347" s="61"/>
      <c r="DL5347" s="61"/>
      <c r="DM5347" s="61"/>
    </row>
    <row r="5348" spans="1:117" s="25" customFormat="1" x14ac:dyDescent="0.2">
      <c r="A5348" s="25" t="s">
        <v>1023</v>
      </c>
      <c r="B5348" s="25" t="s">
        <v>683</v>
      </c>
      <c r="C5348" s="118" t="s">
        <v>155</v>
      </c>
      <c r="I5348" s="116"/>
      <c r="J5348" s="116"/>
      <c r="K5348" s="116"/>
      <c r="L5348" s="116"/>
      <c r="M5348" s="116"/>
      <c r="N5348" s="116"/>
      <c r="AL5348" s="117"/>
      <c r="AN5348" s="35" t="str">
        <f t="shared" si="292"/>
        <v/>
      </c>
      <c r="AO5348" s="35" t="str">
        <f t="shared" si="293"/>
        <v>-</v>
      </c>
      <c r="AQ5348" s="25" t="str">
        <f t="shared" si="291"/>
        <v>-</v>
      </c>
      <c r="BP5348" s="61"/>
      <c r="CT5348" s="61"/>
      <c r="CU5348" s="61"/>
      <c r="CV5348" s="61"/>
      <c r="CW5348" s="61"/>
      <c r="CX5348" s="61"/>
      <c r="CY5348" s="61"/>
      <c r="CZ5348" s="61"/>
      <c r="DA5348" s="61"/>
      <c r="DB5348" s="61"/>
      <c r="DC5348" s="61"/>
      <c r="DD5348" s="61"/>
      <c r="DE5348" s="61"/>
      <c r="DF5348" s="61"/>
      <c r="DG5348" s="61"/>
      <c r="DH5348" s="61"/>
      <c r="DI5348" s="61"/>
      <c r="DJ5348" s="61"/>
      <c r="DK5348" s="61"/>
      <c r="DL5348" s="61"/>
      <c r="DM5348" s="61"/>
    </row>
    <row r="5349" spans="1:117" s="25" customFormat="1" x14ac:dyDescent="0.2">
      <c r="A5349" s="25" t="s">
        <v>1024</v>
      </c>
      <c r="B5349" s="25" t="s">
        <v>683</v>
      </c>
      <c r="C5349" s="118" t="s">
        <v>154</v>
      </c>
      <c r="I5349" s="116"/>
      <c r="J5349" s="116"/>
      <c r="K5349" s="116"/>
      <c r="L5349" s="116"/>
      <c r="M5349" s="116"/>
      <c r="N5349" s="116"/>
      <c r="AL5349" s="117"/>
      <c r="AN5349" s="35" t="str">
        <f t="shared" si="292"/>
        <v/>
      </c>
      <c r="AO5349" s="35" t="str">
        <f t="shared" si="293"/>
        <v>-</v>
      </c>
      <c r="AQ5349" s="25" t="str">
        <f t="shared" ref="AQ5349:AQ5412" si="294">CONCATENATE(TRIM(LEFT(AP5349,LEN(AP5349)-LEN(RIGHT(AP5349)))),"-",RIGHT(AP5349))</f>
        <v>-</v>
      </c>
      <c r="BP5349" s="61"/>
      <c r="CT5349" s="61"/>
      <c r="CU5349" s="61"/>
      <c r="CV5349" s="61"/>
      <c r="CW5349" s="61"/>
      <c r="CX5349" s="61"/>
      <c r="CY5349" s="61"/>
      <c r="CZ5349" s="61"/>
      <c r="DA5349" s="61"/>
      <c r="DB5349" s="61"/>
      <c r="DC5349" s="61"/>
      <c r="DD5349" s="61"/>
      <c r="DE5349" s="61"/>
      <c r="DF5349" s="61"/>
      <c r="DG5349" s="61"/>
      <c r="DH5349" s="61"/>
      <c r="DI5349" s="61"/>
      <c r="DJ5349" s="61"/>
      <c r="DK5349" s="61"/>
      <c r="DL5349" s="61"/>
      <c r="DM5349" s="61"/>
    </row>
    <row r="5350" spans="1:117" s="25" customFormat="1" x14ac:dyDescent="0.2">
      <c r="A5350" s="25" t="s">
        <v>1025</v>
      </c>
      <c r="B5350" s="25" t="s">
        <v>683</v>
      </c>
      <c r="C5350" s="118" t="s">
        <v>153</v>
      </c>
      <c r="I5350" s="116"/>
      <c r="J5350" s="116"/>
      <c r="K5350" s="116"/>
      <c r="L5350" s="116"/>
      <c r="M5350" s="116"/>
      <c r="N5350" s="116"/>
      <c r="AL5350" s="117"/>
      <c r="AN5350" s="35" t="str">
        <f t="shared" si="292"/>
        <v/>
      </c>
      <c r="AO5350" s="35" t="str">
        <f t="shared" si="293"/>
        <v>-</v>
      </c>
      <c r="AQ5350" s="25" t="str">
        <f t="shared" si="294"/>
        <v>-</v>
      </c>
      <c r="BP5350" s="61"/>
      <c r="CT5350" s="61"/>
      <c r="CU5350" s="61"/>
      <c r="CV5350" s="61"/>
      <c r="CW5350" s="61"/>
      <c r="CX5350" s="61"/>
      <c r="CY5350" s="61"/>
      <c r="CZ5350" s="61"/>
      <c r="DA5350" s="61"/>
      <c r="DB5350" s="61"/>
      <c r="DC5350" s="61"/>
      <c r="DD5350" s="61"/>
      <c r="DE5350" s="61"/>
      <c r="DF5350" s="61"/>
      <c r="DG5350" s="61"/>
      <c r="DH5350" s="61"/>
      <c r="DI5350" s="61"/>
      <c r="DJ5350" s="61"/>
      <c r="DK5350" s="61"/>
      <c r="DL5350" s="61"/>
      <c r="DM5350" s="61"/>
    </row>
    <row r="5351" spans="1:117" s="25" customFormat="1" x14ac:dyDescent="0.2">
      <c r="A5351" s="25" t="s">
        <v>1026</v>
      </c>
      <c r="B5351" s="25" t="s">
        <v>683</v>
      </c>
      <c r="C5351" s="118" t="s">
        <v>152</v>
      </c>
      <c r="I5351" s="116"/>
      <c r="J5351" s="116"/>
      <c r="K5351" s="116"/>
      <c r="L5351" s="116"/>
      <c r="M5351" s="116"/>
      <c r="N5351" s="116"/>
      <c r="AL5351" s="117"/>
      <c r="AN5351" s="35" t="str">
        <f t="shared" si="292"/>
        <v/>
      </c>
      <c r="AO5351" s="35" t="str">
        <f t="shared" si="293"/>
        <v>-</v>
      </c>
      <c r="AQ5351" s="25" t="str">
        <f t="shared" si="294"/>
        <v>-</v>
      </c>
      <c r="BP5351" s="61"/>
      <c r="CT5351" s="61"/>
      <c r="CU5351" s="61"/>
      <c r="CV5351" s="61"/>
      <c r="CW5351" s="61"/>
      <c r="CX5351" s="61"/>
      <c r="CY5351" s="61"/>
      <c r="CZ5351" s="61"/>
      <c r="DA5351" s="61"/>
      <c r="DB5351" s="61"/>
      <c r="DC5351" s="61"/>
      <c r="DD5351" s="61"/>
      <c r="DE5351" s="61"/>
      <c r="DF5351" s="61"/>
      <c r="DG5351" s="61"/>
      <c r="DH5351" s="61"/>
      <c r="DI5351" s="61"/>
      <c r="DJ5351" s="61"/>
      <c r="DK5351" s="61"/>
      <c r="DL5351" s="61"/>
      <c r="DM5351" s="61"/>
    </row>
    <row r="5352" spans="1:117" s="25" customFormat="1" x14ac:dyDescent="0.2">
      <c r="A5352" s="25" t="s">
        <v>1027</v>
      </c>
      <c r="B5352" s="25" t="s">
        <v>683</v>
      </c>
      <c r="C5352" s="118" t="s">
        <v>151</v>
      </c>
      <c r="I5352" s="116"/>
      <c r="J5352" s="116"/>
      <c r="K5352" s="116"/>
      <c r="L5352" s="116"/>
      <c r="M5352" s="116"/>
      <c r="N5352" s="116"/>
      <c r="AL5352" s="117"/>
      <c r="AN5352" s="35" t="str">
        <f t="shared" si="292"/>
        <v/>
      </c>
      <c r="AO5352" s="35" t="str">
        <f t="shared" si="293"/>
        <v>-</v>
      </c>
      <c r="AQ5352" s="25" t="str">
        <f t="shared" si="294"/>
        <v>-</v>
      </c>
      <c r="BP5352" s="61"/>
      <c r="CT5352" s="61"/>
      <c r="CU5352" s="61"/>
      <c r="CV5352" s="61"/>
      <c r="CW5352" s="61"/>
      <c r="CX5352" s="61"/>
      <c r="CY5352" s="61"/>
      <c r="CZ5352" s="61"/>
      <c r="DA5352" s="61"/>
      <c r="DB5352" s="61"/>
      <c r="DC5352" s="61"/>
      <c r="DD5352" s="61"/>
      <c r="DE5352" s="61"/>
      <c r="DF5352" s="61"/>
      <c r="DG5352" s="61"/>
      <c r="DH5352" s="61"/>
      <c r="DI5352" s="61"/>
      <c r="DJ5352" s="61"/>
      <c r="DK5352" s="61"/>
      <c r="DL5352" s="61"/>
      <c r="DM5352" s="61"/>
    </row>
    <row r="5353" spans="1:117" s="25" customFormat="1" x14ac:dyDescent="0.2">
      <c r="A5353" s="25" t="s">
        <v>1028</v>
      </c>
      <c r="B5353" s="25" t="s">
        <v>683</v>
      </c>
      <c r="C5353" s="118" t="s">
        <v>150</v>
      </c>
      <c r="I5353" s="116"/>
      <c r="J5353" s="116"/>
      <c r="K5353" s="116"/>
      <c r="L5353" s="116"/>
      <c r="M5353" s="116"/>
      <c r="N5353" s="116"/>
      <c r="AL5353" s="117"/>
      <c r="AN5353" s="35" t="str">
        <f t="shared" si="292"/>
        <v/>
      </c>
      <c r="AO5353" s="35" t="str">
        <f t="shared" si="293"/>
        <v>-</v>
      </c>
      <c r="AQ5353" s="25" t="str">
        <f t="shared" si="294"/>
        <v>-</v>
      </c>
      <c r="BP5353" s="61"/>
      <c r="CT5353" s="61"/>
      <c r="CU5353" s="61"/>
      <c r="CV5353" s="61"/>
      <c r="CW5353" s="61"/>
      <c r="CX5353" s="61"/>
      <c r="CY5353" s="61"/>
      <c r="CZ5353" s="61"/>
      <c r="DA5353" s="61"/>
      <c r="DB5353" s="61"/>
      <c r="DC5353" s="61"/>
      <c r="DD5353" s="61"/>
      <c r="DE5353" s="61"/>
      <c r="DF5353" s="61"/>
      <c r="DG5353" s="61"/>
      <c r="DH5353" s="61"/>
      <c r="DI5353" s="61"/>
      <c r="DJ5353" s="61"/>
      <c r="DK5353" s="61"/>
      <c r="DL5353" s="61"/>
      <c r="DM5353" s="61"/>
    </row>
    <row r="5354" spans="1:117" s="25" customFormat="1" x14ac:dyDescent="0.2">
      <c r="A5354" s="25" t="s">
        <v>1029</v>
      </c>
      <c r="B5354" s="25" t="s">
        <v>683</v>
      </c>
      <c r="C5354" s="118" t="s">
        <v>149</v>
      </c>
      <c r="I5354" s="116"/>
      <c r="J5354" s="116"/>
      <c r="K5354" s="116"/>
      <c r="L5354" s="116"/>
      <c r="M5354" s="116"/>
      <c r="N5354" s="116"/>
      <c r="AL5354" s="117"/>
      <c r="AN5354" s="35" t="str">
        <f t="shared" si="292"/>
        <v/>
      </c>
      <c r="AO5354" s="35" t="str">
        <f t="shared" si="293"/>
        <v>-</v>
      </c>
      <c r="AQ5354" s="25" t="str">
        <f t="shared" si="294"/>
        <v>-</v>
      </c>
      <c r="BP5354" s="61"/>
      <c r="CT5354" s="61"/>
      <c r="CU5354" s="61"/>
      <c r="CV5354" s="61"/>
      <c r="CW5354" s="61"/>
      <c r="CX5354" s="61"/>
      <c r="CY5354" s="61"/>
      <c r="CZ5354" s="61"/>
      <c r="DA5354" s="61"/>
      <c r="DB5354" s="61"/>
      <c r="DC5354" s="61"/>
      <c r="DD5354" s="61"/>
      <c r="DE5354" s="61"/>
      <c r="DF5354" s="61"/>
      <c r="DG5354" s="61"/>
      <c r="DH5354" s="61"/>
      <c r="DI5354" s="61"/>
      <c r="DJ5354" s="61"/>
      <c r="DK5354" s="61"/>
      <c r="DL5354" s="61"/>
      <c r="DM5354" s="61"/>
    </row>
    <row r="5355" spans="1:117" s="25" customFormat="1" x14ac:dyDescent="0.2">
      <c r="A5355" s="25" t="s">
        <v>1030</v>
      </c>
      <c r="B5355" s="25" t="s">
        <v>683</v>
      </c>
      <c r="C5355" s="118" t="s">
        <v>148</v>
      </c>
      <c r="I5355" s="116"/>
      <c r="J5355" s="116"/>
      <c r="K5355" s="116"/>
      <c r="L5355" s="116"/>
      <c r="M5355" s="116"/>
      <c r="N5355" s="116"/>
      <c r="AL5355" s="117"/>
      <c r="AN5355" s="35" t="str">
        <f t="shared" si="292"/>
        <v/>
      </c>
      <c r="AO5355" s="35" t="str">
        <f t="shared" si="293"/>
        <v>-</v>
      </c>
      <c r="AQ5355" s="25" t="str">
        <f t="shared" si="294"/>
        <v>-</v>
      </c>
      <c r="BP5355" s="61"/>
      <c r="CT5355" s="61"/>
      <c r="CU5355" s="61"/>
      <c r="CV5355" s="61"/>
      <c r="CW5355" s="61"/>
      <c r="CX5355" s="61"/>
      <c r="CY5355" s="61"/>
      <c r="CZ5355" s="61"/>
      <c r="DA5355" s="61"/>
      <c r="DB5355" s="61"/>
      <c r="DC5355" s="61"/>
      <c r="DD5355" s="61"/>
      <c r="DE5355" s="61"/>
      <c r="DF5355" s="61"/>
      <c r="DG5355" s="61"/>
      <c r="DH5355" s="61"/>
      <c r="DI5355" s="61"/>
      <c r="DJ5355" s="61"/>
      <c r="DK5355" s="61"/>
      <c r="DL5355" s="61"/>
      <c r="DM5355" s="61"/>
    </row>
    <row r="5356" spans="1:117" s="25" customFormat="1" x14ac:dyDescent="0.2">
      <c r="A5356" s="25" t="s">
        <v>1031</v>
      </c>
      <c r="B5356" s="25" t="s">
        <v>683</v>
      </c>
      <c r="C5356" s="118" t="s">
        <v>147</v>
      </c>
      <c r="I5356" s="116"/>
      <c r="J5356" s="116"/>
      <c r="K5356" s="116"/>
      <c r="L5356" s="116"/>
      <c r="M5356" s="116"/>
      <c r="N5356" s="116"/>
      <c r="AL5356" s="117"/>
      <c r="AN5356" s="35" t="str">
        <f t="shared" si="292"/>
        <v/>
      </c>
      <c r="AO5356" s="35" t="str">
        <f t="shared" si="293"/>
        <v>-</v>
      </c>
      <c r="AQ5356" s="25" t="str">
        <f t="shared" si="294"/>
        <v>-</v>
      </c>
      <c r="BP5356" s="61"/>
      <c r="CT5356" s="61"/>
      <c r="CU5356" s="61"/>
      <c r="CV5356" s="61"/>
      <c r="CW5356" s="61"/>
      <c r="CX5356" s="61"/>
      <c r="CY5356" s="61"/>
      <c r="CZ5356" s="61"/>
      <c r="DA5356" s="61"/>
      <c r="DB5356" s="61"/>
      <c r="DC5356" s="61"/>
      <c r="DD5356" s="61"/>
      <c r="DE5356" s="61"/>
      <c r="DF5356" s="61"/>
      <c r="DG5356" s="61"/>
      <c r="DH5356" s="61"/>
      <c r="DI5356" s="61"/>
      <c r="DJ5356" s="61"/>
      <c r="DK5356" s="61"/>
      <c r="DL5356" s="61"/>
      <c r="DM5356" s="61"/>
    </row>
    <row r="5357" spans="1:117" s="25" customFormat="1" x14ac:dyDescent="0.2">
      <c r="A5357" s="25" t="s">
        <v>1020</v>
      </c>
      <c r="B5357" s="25" t="s">
        <v>684</v>
      </c>
      <c r="C5357" s="118" t="s">
        <v>148</v>
      </c>
      <c r="I5357" s="116"/>
      <c r="J5357" s="116"/>
      <c r="K5357" s="116"/>
      <c r="L5357" s="116"/>
      <c r="M5357" s="116"/>
      <c r="N5357" s="116"/>
      <c r="AL5357" s="117"/>
      <c r="AN5357" s="35" t="str">
        <f t="shared" si="292"/>
        <v/>
      </c>
      <c r="AO5357" s="35" t="str">
        <f t="shared" si="293"/>
        <v>-</v>
      </c>
      <c r="AQ5357" s="25" t="str">
        <f t="shared" si="294"/>
        <v>-</v>
      </c>
      <c r="BP5357" s="61"/>
      <c r="CT5357" s="61"/>
      <c r="CU5357" s="61"/>
      <c r="CV5357" s="61"/>
      <c r="CW5357" s="61"/>
      <c r="CX5357" s="61"/>
      <c r="CY5357" s="61"/>
      <c r="CZ5357" s="61"/>
      <c r="DA5357" s="61"/>
      <c r="DB5357" s="61"/>
      <c r="DC5357" s="61"/>
      <c r="DD5357" s="61"/>
      <c r="DE5357" s="61"/>
      <c r="DF5357" s="61"/>
      <c r="DG5357" s="61"/>
      <c r="DH5357" s="61"/>
      <c r="DI5357" s="61"/>
      <c r="DJ5357" s="61"/>
      <c r="DK5357" s="61"/>
      <c r="DL5357" s="61"/>
      <c r="DM5357" s="61"/>
    </row>
    <row r="5358" spans="1:117" s="25" customFormat="1" x14ac:dyDescent="0.2">
      <c r="A5358" s="25" t="s">
        <v>1021</v>
      </c>
      <c r="B5358" s="25" t="s">
        <v>684</v>
      </c>
      <c r="C5358" s="118" t="s">
        <v>149</v>
      </c>
      <c r="I5358" s="116"/>
      <c r="J5358" s="116"/>
      <c r="K5358" s="116"/>
      <c r="L5358" s="116"/>
      <c r="M5358" s="116"/>
      <c r="N5358" s="116"/>
      <c r="AL5358" s="117"/>
      <c r="AN5358" s="35" t="str">
        <f t="shared" si="292"/>
        <v/>
      </c>
      <c r="AO5358" s="35" t="str">
        <f t="shared" si="293"/>
        <v>-</v>
      </c>
      <c r="AQ5358" s="25" t="str">
        <f t="shared" si="294"/>
        <v>-</v>
      </c>
      <c r="BP5358" s="61"/>
      <c r="CT5358" s="61"/>
      <c r="CU5358" s="61"/>
      <c r="CV5358" s="61"/>
      <c r="CW5358" s="61"/>
      <c r="CX5358" s="61"/>
      <c r="CY5358" s="61"/>
      <c r="CZ5358" s="61"/>
      <c r="DA5358" s="61"/>
      <c r="DB5358" s="61"/>
      <c r="DC5358" s="61"/>
      <c r="DD5358" s="61"/>
      <c r="DE5358" s="61"/>
      <c r="DF5358" s="61"/>
      <c r="DG5358" s="61"/>
      <c r="DH5358" s="61"/>
      <c r="DI5358" s="61"/>
      <c r="DJ5358" s="61"/>
      <c r="DK5358" s="61"/>
      <c r="DL5358" s="61"/>
      <c r="DM5358" s="61"/>
    </row>
    <row r="5359" spans="1:117" s="25" customFormat="1" x14ac:dyDescent="0.2">
      <c r="A5359" s="25" t="s">
        <v>1022</v>
      </c>
      <c r="B5359" s="25" t="s">
        <v>684</v>
      </c>
      <c r="C5359" s="118" t="s">
        <v>150</v>
      </c>
      <c r="I5359" s="116"/>
      <c r="J5359" s="116"/>
      <c r="K5359" s="116"/>
      <c r="L5359" s="116"/>
      <c r="M5359" s="116"/>
      <c r="N5359" s="116"/>
      <c r="AL5359" s="117"/>
      <c r="AN5359" s="35" t="str">
        <f t="shared" si="292"/>
        <v/>
      </c>
      <c r="AO5359" s="35" t="str">
        <f t="shared" si="293"/>
        <v>-</v>
      </c>
      <c r="AQ5359" s="25" t="str">
        <f t="shared" si="294"/>
        <v>-</v>
      </c>
      <c r="BP5359" s="61"/>
      <c r="CT5359" s="61"/>
      <c r="CU5359" s="61"/>
      <c r="CV5359" s="61"/>
      <c r="CW5359" s="61"/>
      <c r="CX5359" s="61"/>
      <c r="CY5359" s="61"/>
      <c r="CZ5359" s="61"/>
      <c r="DA5359" s="61"/>
      <c r="DB5359" s="61"/>
      <c r="DC5359" s="61"/>
      <c r="DD5359" s="61"/>
      <c r="DE5359" s="61"/>
      <c r="DF5359" s="61"/>
      <c r="DG5359" s="61"/>
      <c r="DH5359" s="61"/>
      <c r="DI5359" s="61"/>
      <c r="DJ5359" s="61"/>
      <c r="DK5359" s="61"/>
      <c r="DL5359" s="61"/>
      <c r="DM5359" s="61"/>
    </row>
    <row r="5360" spans="1:117" s="25" customFormat="1" x14ac:dyDescent="0.2">
      <c r="A5360" s="25" t="s">
        <v>1023</v>
      </c>
      <c r="B5360" s="25" t="s">
        <v>684</v>
      </c>
      <c r="C5360" s="118" t="s">
        <v>151</v>
      </c>
      <c r="I5360" s="116"/>
      <c r="J5360" s="116"/>
      <c r="K5360" s="116"/>
      <c r="L5360" s="116"/>
      <c r="M5360" s="116"/>
      <c r="N5360" s="116"/>
      <c r="AL5360" s="117"/>
      <c r="AN5360" s="35" t="str">
        <f t="shared" si="292"/>
        <v/>
      </c>
      <c r="AO5360" s="35" t="str">
        <f t="shared" si="293"/>
        <v>-</v>
      </c>
      <c r="AQ5360" s="25" t="str">
        <f t="shared" si="294"/>
        <v>-</v>
      </c>
      <c r="BP5360" s="61"/>
      <c r="CT5360" s="61"/>
      <c r="CU5360" s="61"/>
      <c r="CV5360" s="61"/>
      <c r="CW5360" s="61"/>
      <c r="CX5360" s="61"/>
      <c r="CY5360" s="61"/>
      <c r="CZ5360" s="61"/>
      <c r="DA5360" s="61"/>
      <c r="DB5360" s="61"/>
      <c r="DC5360" s="61"/>
      <c r="DD5360" s="61"/>
      <c r="DE5360" s="61"/>
      <c r="DF5360" s="61"/>
      <c r="DG5360" s="61"/>
      <c r="DH5360" s="61"/>
      <c r="DI5360" s="61"/>
      <c r="DJ5360" s="61"/>
      <c r="DK5360" s="61"/>
      <c r="DL5360" s="61"/>
      <c r="DM5360" s="61"/>
    </row>
    <row r="5361" spans="1:117" s="25" customFormat="1" x14ac:dyDescent="0.2">
      <c r="A5361" s="25" t="s">
        <v>1024</v>
      </c>
      <c r="B5361" s="25" t="s">
        <v>684</v>
      </c>
      <c r="C5361" s="118" t="s">
        <v>152</v>
      </c>
      <c r="I5361" s="116"/>
      <c r="J5361" s="116"/>
      <c r="K5361" s="116"/>
      <c r="L5361" s="116"/>
      <c r="M5361" s="116"/>
      <c r="N5361" s="116"/>
      <c r="AL5361" s="117"/>
      <c r="AN5361" s="35" t="str">
        <f t="shared" si="292"/>
        <v/>
      </c>
      <c r="AO5361" s="35" t="str">
        <f t="shared" si="293"/>
        <v>-</v>
      </c>
      <c r="AQ5361" s="25" t="str">
        <f t="shared" si="294"/>
        <v>-</v>
      </c>
      <c r="BP5361" s="61"/>
      <c r="CT5361" s="61"/>
      <c r="CU5361" s="61"/>
      <c r="CV5361" s="61"/>
      <c r="CW5361" s="61"/>
      <c r="CX5361" s="61"/>
      <c r="CY5361" s="61"/>
      <c r="CZ5361" s="61"/>
      <c r="DA5361" s="61"/>
      <c r="DB5361" s="61"/>
      <c r="DC5361" s="61"/>
      <c r="DD5361" s="61"/>
      <c r="DE5361" s="61"/>
      <c r="DF5361" s="61"/>
      <c r="DG5361" s="61"/>
      <c r="DH5361" s="61"/>
      <c r="DI5361" s="61"/>
      <c r="DJ5361" s="61"/>
      <c r="DK5361" s="61"/>
      <c r="DL5361" s="61"/>
      <c r="DM5361" s="61"/>
    </row>
    <row r="5362" spans="1:117" s="25" customFormat="1" x14ac:dyDescent="0.2">
      <c r="A5362" s="25" t="s">
        <v>1025</v>
      </c>
      <c r="B5362" s="25" t="s">
        <v>684</v>
      </c>
      <c r="C5362" s="118" t="s">
        <v>153</v>
      </c>
      <c r="I5362" s="116"/>
      <c r="J5362" s="116"/>
      <c r="K5362" s="116"/>
      <c r="L5362" s="116"/>
      <c r="M5362" s="116"/>
      <c r="N5362" s="116"/>
      <c r="AL5362" s="117"/>
      <c r="AN5362" s="35" t="str">
        <f t="shared" si="292"/>
        <v/>
      </c>
      <c r="AO5362" s="35" t="str">
        <f t="shared" si="293"/>
        <v>-</v>
      </c>
      <c r="AQ5362" s="25" t="str">
        <f t="shared" si="294"/>
        <v>-</v>
      </c>
      <c r="BP5362" s="61"/>
      <c r="CT5362" s="61"/>
      <c r="CU5362" s="61"/>
      <c r="CV5362" s="61"/>
      <c r="CW5362" s="61"/>
      <c r="CX5362" s="61"/>
      <c r="CY5362" s="61"/>
      <c r="CZ5362" s="61"/>
      <c r="DA5362" s="61"/>
      <c r="DB5362" s="61"/>
      <c r="DC5362" s="61"/>
      <c r="DD5362" s="61"/>
      <c r="DE5362" s="61"/>
      <c r="DF5362" s="61"/>
      <c r="DG5362" s="61"/>
      <c r="DH5362" s="61"/>
      <c r="DI5362" s="61"/>
      <c r="DJ5362" s="61"/>
      <c r="DK5362" s="61"/>
      <c r="DL5362" s="61"/>
      <c r="DM5362" s="61"/>
    </row>
    <row r="5363" spans="1:117" s="25" customFormat="1" x14ac:dyDescent="0.2">
      <c r="A5363" s="25" t="s">
        <v>1026</v>
      </c>
      <c r="B5363" s="25" t="s">
        <v>684</v>
      </c>
      <c r="C5363" s="118" t="s">
        <v>154</v>
      </c>
      <c r="I5363" s="116"/>
      <c r="J5363" s="116"/>
      <c r="K5363" s="116"/>
      <c r="L5363" s="116"/>
      <c r="M5363" s="116"/>
      <c r="N5363" s="116"/>
      <c r="AL5363" s="117"/>
      <c r="AN5363" s="35" t="str">
        <f t="shared" si="292"/>
        <v/>
      </c>
      <c r="AO5363" s="35" t="str">
        <f t="shared" si="293"/>
        <v>-</v>
      </c>
      <c r="AQ5363" s="25" t="str">
        <f t="shared" si="294"/>
        <v>-</v>
      </c>
      <c r="BP5363" s="61"/>
      <c r="CT5363" s="61"/>
      <c r="CU5363" s="61"/>
      <c r="CV5363" s="61"/>
      <c r="CW5363" s="61"/>
      <c r="CX5363" s="61"/>
      <c r="CY5363" s="61"/>
      <c r="CZ5363" s="61"/>
      <c r="DA5363" s="61"/>
      <c r="DB5363" s="61"/>
      <c r="DC5363" s="61"/>
      <c r="DD5363" s="61"/>
      <c r="DE5363" s="61"/>
      <c r="DF5363" s="61"/>
      <c r="DG5363" s="61"/>
      <c r="DH5363" s="61"/>
      <c r="DI5363" s="61"/>
      <c r="DJ5363" s="61"/>
      <c r="DK5363" s="61"/>
      <c r="DL5363" s="61"/>
      <c r="DM5363" s="61"/>
    </row>
    <row r="5364" spans="1:117" s="25" customFormat="1" x14ac:dyDescent="0.2">
      <c r="A5364" s="25" t="s">
        <v>1027</v>
      </c>
      <c r="B5364" s="25" t="s">
        <v>684</v>
      </c>
      <c r="C5364" s="118" t="s">
        <v>155</v>
      </c>
      <c r="I5364" s="116"/>
      <c r="J5364" s="116"/>
      <c r="K5364" s="116"/>
      <c r="L5364" s="116"/>
      <c r="M5364" s="116"/>
      <c r="N5364" s="116"/>
      <c r="AL5364" s="117"/>
      <c r="AN5364" s="35" t="str">
        <f t="shared" si="292"/>
        <v/>
      </c>
      <c r="AO5364" s="35" t="str">
        <f t="shared" si="293"/>
        <v>-</v>
      </c>
      <c r="AQ5364" s="25" t="str">
        <f t="shared" si="294"/>
        <v>-</v>
      </c>
      <c r="BP5364" s="61"/>
      <c r="CT5364" s="61"/>
      <c r="CU5364" s="61"/>
      <c r="CV5364" s="61"/>
      <c r="CW5364" s="61"/>
      <c r="CX5364" s="61"/>
      <c r="CY5364" s="61"/>
      <c r="CZ5364" s="61"/>
      <c r="DA5364" s="61"/>
      <c r="DB5364" s="61"/>
      <c r="DC5364" s="61"/>
      <c r="DD5364" s="61"/>
      <c r="DE5364" s="61"/>
      <c r="DF5364" s="61"/>
      <c r="DG5364" s="61"/>
      <c r="DH5364" s="61"/>
      <c r="DI5364" s="61"/>
      <c r="DJ5364" s="61"/>
      <c r="DK5364" s="61"/>
      <c r="DL5364" s="61"/>
      <c r="DM5364" s="61"/>
    </row>
    <row r="5365" spans="1:117" s="25" customFormat="1" x14ac:dyDescent="0.2">
      <c r="A5365" s="25" t="s">
        <v>1028</v>
      </c>
      <c r="B5365" s="25" t="s">
        <v>684</v>
      </c>
      <c r="C5365" s="118" t="s">
        <v>156</v>
      </c>
      <c r="I5365" s="116"/>
      <c r="J5365" s="116"/>
      <c r="K5365" s="116"/>
      <c r="L5365" s="116"/>
      <c r="M5365" s="116"/>
      <c r="N5365" s="116"/>
      <c r="AL5365" s="117"/>
      <c r="AN5365" s="35" t="str">
        <f t="shared" si="292"/>
        <v/>
      </c>
      <c r="AO5365" s="35" t="str">
        <f t="shared" si="293"/>
        <v>-</v>
      </c>
      <c r="AQ5365" s="25" t="str">
        <f t="shared" si="294"/>
        <v>-</v>
      </c>
      <c r="BP5365" s="61"/>
      <c r="CT5365" s="61"/>
      <c r="CU5365" s="61"/>
      <c r="CV5365" s="61"/>
      <c r="CW5365" s="61"/>
      <c r="CX5365" s="61"/>
      <c r="CY5365" s="61"/>
      <c r="CZ5365" s="61"/>
      <c r="DA5365" s="61"/>
      <c r="DB5365" s="61"/>
      <c r="DC5365" s="61"/>
      <c r="DD5365" s="61"/>
      <c r="DE5365" s="61"/>
      <c r="DF5365" s="61"/>
      <c r="DG5365" s="61"/>
      <c r="DH5365" s="61"/>
      <c r="DI5365" s="61"/>
      <c r="DJ5365" s="61"/>
      <c r="DK5365" s="61"/>
      <c r="DL5365" s="61"/>
      <c r="DM5365" s="61"/>
    </row>
    <row r="5366" spans="1:117" s="25" customFormat="1" x14ac:dyDescent="0.2">
      <c r="A5366" s="25" t="s">
        <v>1029</v>
      </c>
      <c r="B5366" s="25" t="s">
        <v>684</v>
      </c>
      <c r="C5366" s="118" t="s">
        <v>157</v>
      </c>
      <c r="I5366" s="116"/>
      <c r="J5366" s="116"/>
      <c r="K5366" s="116"/>
      <c r="L5366" s="116"/>
      <c r="M5366" s="116"/>
      <c r="N5366" s="116"/>
      <c r="AL5366" s="117"/>
      <c r="AN5366" s="35" t="str">
        <f t="shared" si="292"/>
        <v/>
      </c>
      <c r="AO5366" s="35" t="str">
        <f t="shared" si="293"/>
        <v>-</v>
      </c>
      <c r="AQ5366" s="25" t="str">
        <f t="shared" si="294"/>
        <v>-</v>
      </c>
      <c r="BP5366" s="61"/>
      <c r="CT5366" s="61"/>
      <c r="CU5366" s="61"/>
      <c r="CV5366" s="61"/>
      <c r="CW5366" s="61"/>
      <c r="CX5366" s="61"/>
      <c r="CY5366" s="61"/>
      <c r="CZ5366" s="61"/>
      <c r="DA5366" s="61"/>
      <c r="DB5366" s="61"/>
      <c r="DC5366" s="61"/>
      <c r="DD5366" s="61"/>
      <c r="DE5366" s="61"/>
      <c r="DF5366" s="61"/>
      <c r="DG5366" s="61"/>
      <c r="DH5366" s="61"/>
      <c r="DI5366" s="61"/>
      <c r="DJ5366" s="61"/>
      <c r="DK5366" s="61"/>
      <c r="DL5366" s="61"/>
      <c r="DM5366" s="61"/>
    </row>
    <row r="5367" spans="1:117" s="25" customFormat="1" x14ac:dyDescent="0.2">
      <c r="A5367" s="25" t="s">
        <v>1030</v>
      </c>
      <c r="B5367" s="25" t="s">
        <v>684</v>
      </c>
      <c r="C5367" s="118" t="s">
        <v>158</v>
      </c>
      <c r="I5367" s="116"/>
      <c r="J5367" s="116"/>
      <c r="K5367" s="116"/>
      <c r="L5367" s="116"/>
      <c r="M5367" s="116"/>
      <c r="N5367" s="116"/>
      <c r="AL5367" s="117"/>
      <c r="AN5367" s="35" t="str">
        <f t="shared" ref="AN5367:AN5430" si="295">CONCATENATE(AM5367,AP5367)</f>
        <v/>
      </c>
      <c r="AO5367" s="35" t="str">
        <f t="shared" ref="AO5367:AO5430" si="296">CONCATENATE(AM5367,"-",AL5367)</f>
        <v>-</v>
      </c>
      <c r="AQ5367" s="25" t="str">
        <f t="shared" si="294"/>
        <v>-</v>
      </c>
      <c r="BP5367" s="61"/>
      <c r="CT5367" s="61"/>
      <c r="CU5367" s="61"/>
      <c r="CV5367" s="61"/>
      <c r="CW5367" s="61"/>
      <c r="CX5367" s="61"/>
      <c r="CY5367" s="61"/>
      <c r="CZ5367" s="61"/>
      <c r="DA5367" s="61"/>
      <c r="DB5367" s="61"/>
      <c r="DC5367" s="61"/>
      <c r="DD5367" s="61"/>
      <c r="DE5367" s="61"/>
      <c r="DF5367" s="61"/>
      <c r="DG5367" s="61"/>
      <c r="DH5367" s="61"/>
      <c r="DI5367" s="61"/>
      <c r="DJ5367" s="61"/>
      <c r="DK5367" s="61"/>
      <c r="DL5367" s="61"/>
      <c r="DM5367" s="61"/>
    </row>
    <row r="5368" spans="1:117" s="25" customFormat="1" x14ac:dyDescent="0.2">
      <c r="A5368" s="25" t="s">
        <v>1031</v>
      </c>
      <c r="B5368" s="25" t="s">
        <v>684</v>
      </c>
      <c r="C5368" s="118" t="s">
        <v>147</v>
      </c>
      <c r="I5368" s="116"/>
      <c r="J5368" s="116"/>
      <c r="K5368" s="116"/>
      <c r="L5368" s="116"/>
      <c r="M5368" s="116"/>
      <c r="N5368" s="116"/>
      <c r="AL5368" s="117"/>
      <c r="AN5368" s="35" t="str">
        <f t="shared" si="295"/>
        <v/>
      </c>
      <c r="AO5368" s="35" t="str">
        <f t="shared" si="296"/>
        <v>-</v>
      </c>
      <c r="AQ5368" s="25" t="str">
        <f t="shared" si="294"/>
        <v>-</v>
      </c>
      <c r="BP5368" s="61"/>
      <c r="CT5368" s="61"/>
      <c r="CU5368" s="61"/>
      <c r="CV5368" s="61"/>
      <c r="CW5368" s="61"/>
      <c r="CX5368" s="61"/>
      <c r="CY5368" s="61"/>
      <c r="CZ5368" s="61"/>
      <c r="DA5368" s="61"/>
      <c r="DB5368" s="61"/>
      <c r="DC5368" s="61"/>
      <c r="DD5368" s="61"/>
      <c r="DE5368" s="61"/>
      <c r="DF5368" s="61"/>
      <c r="DG5368" s="61"/>
      <c r="DH5368" s="61"/>
      <c r="DI5368" s="61"/>
      <c r="DJ5368" s="61"/>
      <c r="DK5368" s="61"/>
      <c r="DL5368" s="61"/>
      <c r="DM5368" s="61"/>
    </row>
    <row r="5369" spans="1:117" s="25" customFormat="1" x14ac:dyDescent="0.2">
      <c r="A5369" s="25" t="s">
        <v>1032</v>
      </c>
      <c r="B5369" s="25" t="s">
        <v>683</v>
      </c>
      <c r="C5369" s="162" t="s">
        <v>147</v>
      </c>
      <c r="I5369" s="116"/>
      <c r="J5369" s="116"/>
      <c r="K5369" s="116"/>
      <c r="L5369" s="116"/>
      <c r="M5369" s="116"/>
      <c r="N5369" s="116"/>
      <c r="AL5369" s="117"/>
      <c r="AN5369" s="35" t="str">
        <f t="shared" si="295"/>
        <v/>
      </c>
      <c r="AO5369" s="35" t="str">
        <f t="shared" si="296"/>
        <v>-</v>
      </c>
      <c r="AQ5369" s="25" t="str">
        <f t="shared" si="294"/>
        <v>-</v>
      </c>
      <c r="BP5369" s="61"/>
      <c r="CT5369" s="61"/>
      <c r="CU5369" s="61"/>
      <c r="CV5369" s="61"/>
      <c r="CW5369" s="61"/>
      <c r="CX5369" s="61"/>
      <c r="CY5369" s="61"/>
      <c r="CZ5369" s="61"/>
      <c r="DA5369" s="61"/>
      <c r="DB5369" s="61"/>
      <c r="DC5369" s="61"/>
      <c r="DD5369" s="61"/>
      <c r="DE5369" s="61"/>
      <c r="DF5369" s="61"/>
      <c r="DG5369" s="61"/>
      <c r="DH5369" s="61"/>
      <c r="DI5369" s="61"/>
      <c r="DJ5369" s="61"/>
      <c r="DK5369" s="61"/>
      <c r="DL5369" s="61"/>
      <c r="DM5369" s="61"/>
    </row>
    <row r="5370" spans="1:117" s="25" customFormat="1" x14ac:dyDescent="0.2">
      <c r="A5370" s="25" t="s">
        <v>1033</v>
      </c>
      <c r="B5370" s="25" t="s">
        <v>683</v>
      </c>
      <c r="C5370" s="162" t="s">
        <v>158</v>
      </c>
      <c r="I5370" s="116"/>
      <c r="J5370" s="116"/>
      <c r="K5370" s="116"/>
      <c r="L5370" s="116"/>
      <c r="M5370" s="116"/>
      <c r="N5370" s="116"/>
      <c r="AL5370" s="117"/>
      <c r="AN5370" s="35" t="str">
        <f t="shared" si="295"/>
        <v/>
      </c>
      <c r="AO5370" s="35" t="str">
        <f t="shared" si="296"/>
        <v>-</v>
      </c>
      <c r="AQ5370" s="25" t="str">
        <f t="shared" si="294"/>
        <v>-</v>
      </c>
      <c r="BP5370" s="61"/>
      <c r="CT5370" s="61"/>
      <c r="CU5370" s="61"/>
      <c r="CV5370" s="61"/>
      <c r="CW5370" s="61"/>
      <c r="CX5370" s="61"/>
      <c r="CY5370" s="61"/>
      <c r="CZ5370" s="61"/>
      <c r="DA5370" s="61"/>
      <c r="DB5370" s="61"/>
      <c r="DC5370" s="61"/>
      <c r="DD5370" s="61"/>
      <c r="DE5370" s="61"/>
      <c r="DF5370" s="61"/>
      <c r="DG5370" s="61"/>
      <c r="DH5370" s="61"/>
      <c r="DI5370" s="61"/>
      <c r="DJ5370" s="61"/>
      <c r="DK5370" s="61"/>
      <c r="DL5370" s="61"/>
      <c r="DM5370" s="61"/>
    </row>
    <row r="5371" spans="1:117" s="25" customFormat="1" x14ac:dyDescent="0.2">
      <c r="A5371" s="25" t="s">
        <v>1034</v>
      </c>
      <c r="B5371" s="25" t="s">
        <v>683</v>
      </c>
      <c r="C5371" s="162" t="s">
        <v>157</v>
      </c>
      <c r="I5371" s="116"/>
      <c r="J5371" s="116"/>
      <c r="K5371" s="116"/>
      <c r="L5371" s="116"/>
      <c r="M5371" s="116"/>
      <c r="N5371" s="116"/>
      <c r="AL5371" s="117"/>
      <c r="AN5371" s="35" t="str">
        <f t="shared" si="295"/>
        <v/>
      </c>
      <c r="AO5371" s="35" t="str">
        <f t="shared" si="296"/>
        <v>-</v>
      </c>
      <c r="AQ5371" s="25" t="str">
        <f t="shared" si="294"/>
        <v>-</v>
      </c>
      <c r="BP5371" s="61"/>
      <c r="CT5371" s="61"/>
      <c r="CU5371" s="61"/>
      <c r="CV5371" s="61"/>
      <c r="CW5371" s="61"/>
      <c r="CX5371" s="61"/>
      <c r="CY5371" s="61"/>
      <c r="CZ5371" s="61"/>
      <c r="DA5371" s="61"/>
      <c r="DB5371" s="61"/>
      <c r="DC5371" s="61"/>
      <c r="DD5371" s="61"/>
      <c r="DE5371" s="61"/>
      <c r="DF5371" s="61"/>
      <c r="DG5371" s="61"/>
      <c r="DH5371" s="61"/>
      <c r="DI5371" s="61"/>
      <c r="DJ5371" s="61"/>
      <c r="DK5371" s="61"/>
      <c r="DL5371" s="61"/>
      <c r="DM5371" s="61"/>
    </row>
    <row r="5372" spans="1:117" s="25" customFormat="1" x14ac:dyDescent="0.2">
      <c r="A5372" s="25" t="s">
        <v>1035</v>
      </c>
      <c r="B5372" s="25" t="s">
        <v>683</v>
      </c>
      <c r="C5372" s="162" t="s">
        <v>156</v>
      </c>
      <c r="I5372" s="116"/>
      <c r="J5372" s="116"/>
      <c r="K5372" s="116"/>
      <c r="L5372" s="116"/>
      <c r="M5372" s="116"/>
      <c r="N5372" s="116"/>
      <c r="AL5372" s="117"/>
      <c r="AN5372" s="35" t="str">
        <f t="shared" si="295"/>
        <v/>
      </c>
      <c r="AO5372" s="35" t="str">
        <f t="shared" si="296"/>
        <v>-</v>
      </c>
      <c r="AQ5372" s="25" t="str">
        <f t="shared" si="294"/>
        <v>-</v>
      </c>
      <c r="BP5372" s="61"/>
      <c r="CT5372" s="61"/>
      <c r="CU5372" s="61"/>
      <c r="CV5372" s="61"/>
      <c r="CW5372" s="61"/>
      <c r="CX5372" s="61"/>
      <c r="CY5372" s="61"/>
      <c r="CZ5372" s="61"/>
      <c r="DA5372" s="61"/>
      <c r="DB5372" s="61"/>
      <c r="DC5372" s="61"/>
      <c r="DD5372" s="61"/>
      <c r="DE5372" s="61"/>
      <c r="DF5372" s="61"/>
      <c r="DG5372" s="61"/>
      <c r="DH5372" s="61"/>
      <c r="DI5372" s="61"/>
      <c r="DJ5372" s="61"/>
      <c r="DK5372" s="61"/>
      <c r="DL5372" s="61"/>
      <c r="DM5372" s="61"/>
    </row>
    <row r="5373" spans="1:117" s="25" customFormat="1" x14ac:dyDescent="0.2">
      <c r="A5373" s="25" t="s">
        <v>1036</v>
      </c>
      <c r="B5373" s="25" t="s">
        <v>683</v>
      </c>
      <c r="C5373" s="162" t="s">
        <v>155</v>
      </c>
      <c r="I5373" s="116"/>
      <c r="J5373" s="116"/>
      <c r="K5373" s="116"/>
      <c r="L5373" s="116"/>
      <c r="M5373" s="116"/>
      <c r="N5373" s="116"/>
      <c r="AL5373" s="117"/>
      <c r="AN5373" s="35" t="str">
        <f t="shared" si="295"/>
        <v/>
      </c>
      <c r="AO5373" s="35" t="str">
        <f t="shared" si="296"/>
        <v>-</v>
      </c>
      <c r="AQ5373" s="25" t="str">
        <f t="shared" si="294"/>
        <v>-</v>
      </c>
      <c r="BP5373" s="61"/>
      <c r="CT5373" s="61"/>
      <c r="CU5373" s="61"/>
      <c r="CV5373" s="61"/>
      <c r="CW5373" s="61"/>
      <c r="CX5373" s="61"/>
      <c r="CY5373" s="61"/>
      <c r="CZ5373" s="61"/>
      <c r="DA5373" s="61"/>
      <c r="DB5373" s="61"/>
      <c r="DC5373" s="61"/>
      <c r="DD5373" s="61"/>
      <c r="DE5373" s="61"/>
      <c r="DF5373" s="61"/>
      <c r="DG5373" s="61"/>
      <c r="DH5373" s="61"/>
      <c r="DI5373" s="61"/>
      <c r="DJ5373" s="61"/>
      <c r="DK5373" s="61"/>
      <c r="DL5373" s="61"/>
      <c r="DM5373" s="61"/>
    </row>
    <row r="5374" spans="1:117" s="25" customFormat="1" x14ac:dyDescent="0.2">
      <c r="A5374" s="25" t="s">
        <v>1037</v>
      </c>
      <c r="B5374" s="25" t="s">
        <v>683</v>
      </c>
      <c r="C5374" s="162" t="s">
        <v>154</v>
      </c>
      <c r="I5374" s="116"/>
      <c r="J5374" s="116"/>
      <c r="K5374" s="116"/>
      <c r="L5374" s="116"/>
      <c r="M5374" s="116"/>
      <c r="N5374" s="116"/>
      <c r="AL5374" s="117"/>
      <c r="AN5374" s="35" t="str">
        <f t="shared" si="295"/>
        <v/>
      </c>
      <c r="AO5374" s="35" t="str">
        <f t="shared" si="296"/>
        <v>-</v>
      </c>
      <c r="AQ5374" s="25" t="str">
        <f t="shared" si="294"/>
        <v>-</v>
      </c>
      <c r="BP5374" s="61"/>
      <c r="CT5374" s="61"/>
      <c r="CU5374" s="61"/>
      <c r="CV5374" s="61"/>
      <c r="CW5374" s="61"/>
      <c r="CX5374" s="61"/>
      <c r="CY5374" s="61"/>
      <c r="CZ5374" s="61"/>
      <c r="DA5374" s="61"/>
      <c r="DB5374" s="61"/>
      <c r="DC5374" s="61"/>
      <c r="DD5374" s="61"/>
      <c r="DE5374" s="61"/>
      <c r="DF5374" s="61"/>
      <c r="DG5374" s="61"/>
      <c r="DH5374" s="61"/>
      <c r="DI5374" s="61"/>
      <c r="DJ5374" s="61"/>
      <c r="DK5374" s="61"/>
      <c r="DL5374" s="61"/>
      <c r="DM5374" s="61"/>
    </row>
    <row r="5375" spans="1:117" s="25" customFormat="1" x14ac:dyDescent="0.2">
      <c r="A5375" s="25" t="s">
        <v>1038</v>
      </c>
      <c r="B5375" s="25" t="s">
        <v>683</v>
      </c>
      <c r="C5375" s="162" t="s">
        <v>153</v>
      </c>
      <c r="I5375" s="116"/>
      <c r="J5375" s="116"/>
      <c r="K5375" s="116"/>
      <c r="L5375" s="116"/>
      <c r="M5375" s="116"/>
      <c r="N5375" s="116"/>
      <c r="AL5375" s="117"/>
      <c r="AN5375" s="35" t="str">
        <f t="shared" si="295"/>
        <v/>
      </c>
      <c r="AO5375" s="35" t="str">
        <f t="shared" si="296"/>
        <v>-</v>
      </c>
      <c r="AQ5375" s="25" t="str">
        <f t="shared" si="294"/>
        <v>-</v>
      </c>
      <c r="BP5375" s="61"/>
      <c r="CT5375" s="61"/>
      <c r="CU5375" s="61"/>
      <c r="CV5375" s="61"/>
      <c r="CW5375" s="61"/>
      <c r="CX5375" s="61"/>
      <c r="CY5375" s="61"/>
      <c r="CZ5375" s="61"/>
      <c r="DA5375" s="61"/>
      <c r="DB5375" s="61"/>
      <c r="DC5375" s="61"/>
      <c r="DD5375" s="61"/>
      <c r="DE5375" s="61"/>
      <c r="DF5375" s="61"/>
      <c r="DG5375" s="61"/>
      <c r="DH5375" s="61"/>
      <c r="DI5375" s="61"/>
      <c r="DJ5375" s="61"/>
      <c r="DK5375" s="61"/>
      <c r="DL5375" s="61"/>
      <c r="DM5375" s="61"/>
    </row>
    <row r="5376" spans="1:117" s="25" customFormat="1" x14ac:dyDescent="0.2">
      <c r="A5376" s="25" t="s">
        <v>1039</v>
      </c>
      <c r="B5376" s="25" t="s">
        <v>683</v>
      </c>
      <c r="C5376" s="162" t="s">
        <v>152</v>
      </c>
      <c r="I5376" s="116"/>
      <c r="J5376" s="116"/>
      <c r="K5376" s="116"/>
      <c r="L5376" s="116"/>
      <c r="M5376" s="116"/>
      <c r="N5376" s="116"/>
      <c r="AL5376" s="117"/>
      <c r="AN5376" s="35" t="str">
        <f t="shared" si="295"/>
        <v/>
      </c>
      <c r="AO5376" s="35" t="str">
        <f t="shared" si="296"/>
        <v>-</v>
      </c>
      <c r="AQ5376" s="25" t="str">
        <f t="shared" si="294"/>
        <v>-</v>
      </c>
      <c r="BP5376" s="61"/>
      <c r="CT5376" s="61"/>
      <c r="CU5376" s="61"/>
      <c r="CV5376" s="61"/>
      <c r="CW5376" s="61"/>
      <c r="CX5376" s="61"/>
      <c r="CY5376" s="61"/>
      <c r="CZ5376" s="61"/>
      <c r="DA5376" s="61"/>
      <c r="DB5376" s="61"/>
      <c r="DC5376" s="61"/>
      <c r="DD5376" s="61"/>
      <c r="DE5376" s="61"/>
      <c r="DF5376" s="61"/>
      <c r="DG5376" s="61"/>
      <c r="DH5376" s="61"/>
      <c r="DI5376" s="61"/>
      <c r="DJ5376" s="61"/>
      <c r="DK5376" s="61"/>
      <c r="DL5376" s="61"/>
      <c r="DM5376" s="61"/>
    </row>
    <row r="5377" spans="1:117" s="25" customFormat="1" x14ac:dyDescent="0.2">
      <c r="A5377" s="25" t="s">
        <v>1040</v>
      </c>
      <c r="B5377" s="25" t="s">
        <v>683</v>
      </c>
      <c r="C5377" s="162" t="s">
        <v>151</v>
      </c>
      <c r="I5377" s="116"/>
      <c r="J5377" s="116"/>
      <c r="K5377" s="116"/>
      <c r="L5377" s="116"/>
      <c r="M5377" s="116"/>
      <c r="N5377" s="116"/>
      <c r="AL5377" s="117"/>
      <c r="AN5377" s="35" t="str">
        <f t="shared" si="295"/>
        <v/>
      </c>
      <c r="AO5377" s="35" t="str">
        <f t="shared" si="296"/>
        <v>-</v>
      </c>
      <c r="AQ5377" s="25" t="str">
        <f t="shared" si="294"/>
        <v>-</v>
      </c>
      <c r="BP5377" s="61"/>
      <c r="CT5377" s="61"/>
      <c r="CU5377" s="61"/>
      <c r="CV5377" s="61"/>
      <c r="CW5377" s="61"/>
      <c r="CX5377" s="61"/>
      <c r="CY5377" s="61"/>
      <c r="CZ5377" s="61"/>
      <c r="DA5377" s="61"/>
      <c r="DB5377" s="61"/>
      <c r="DC5377" s="61"/>
      <c r="DD5377" s="61"/>
      <c r="DE5377" s="61"/>
      <c r="DF5377" s="61"/>
      <c r="DG5377" s="61"/>
      <c r="DH5377" s="61"/>
      <c r="DI5377" s="61"/>
      <c r="DJ5377" s="61"/>
      <c r="DK5377" s="61"/>
      <c r="DL5377" s="61"/>
      <c r="DM5377" s="61"/>
    </row>
    <row r="5378" spans="1:117" s="25" customFormat="1" x14ac:dyDescent="0.2">
      <c r="A5378" s="25" t="s">
        <v>1041</v>
      </c>
      <c r="B5378" s="25" t="s">
        <v>683</v>
      </c>
      <c r="C5378" s="162" t="s">
        <v>150</v>
      </c>
      <c r="I5378" s="116"/>
      <c r="J5378" s="116"/>
      <c r="K5378" s="116"/>
      <c r="L5378" s="116"/>
      <c r="M5378" s="116"/>
      <c r="N5378" s="116"/>
      <c r="AL5378" s="117"/>
      <c r="AN5378" s="35" t="str">
        <f t="shared" si="295"/>
        <v/>
      </c>
      <c r="AO5378" s="35" t="str">
        <f t="shared" si="296"/>
        <v>-</v>
      </c>
      <c r="AQ5378" s="25" t="str">
        <f t="shared" si="294"/>
        <v>-</v>
      </c>
      <c r="BP5378" s="61"/>
      <c r="CT5378" s="61"/>
      <c r="CU5378" s="61"/>
      <c r="CV5378" s="61"/>
      <c r="CW5378" s="61"/>
      <c r="CX5378" s="61"/>
      <c r="CY5378" s="61"/>
      <c r="CZ5378" s="61"/>
      <c r="DA5378" s="61"/>
      <c r="DB5378" s="61"/>
      <c r="DC5378" s="61"/>
      <c r="DD5378" s="61"/>
      <c r="DE5378" s="61"/>
      <c r="DF5378" s="61"/>
      <c r="DG5378" s="61"/>
      <c r="DH5378" s="61"/>
      <c r="DI5378" s="61"/>
      <c r="DJ5378" s="61"/>
      <c r="DK5378" s="61"/>
      <c r="DL5378" s="61"/>
      <c r="DM5378" s="61"/>
    </row>
    <row r="5379" spans="1:117" s="25" customFormat="1" x14ac:dyDescent="0.2">
      <c r="A5379" s="25" t="s">
        <v>1042</v>
      </c>
      <c r="B5379" s="25" t="s">
        <v>683</v>
      </c>
      <c r="C5379" s="162" t="s">
        <v>149</v>
      </c>
      <c r="I5379" s="116"/>
      <c r="J5379" s="116"/>
      <c r="K5379" s="116"/>
      <c r="L5379" s="116"/>
      <c r="M5379" s="116"/>
      <c r="N5379" s="116"/>
      <c r="AL5379" s="117"/>
      <c r="AN5379" s="35" t="str">
        <f t="shared" si="295"/>
        <v/>
      </c>
      <c r="AO5379" s="35" t="str">
        <f t="shared" si="296"/>
        <v>-</v>
      </c>
      <c r="AQ5379" s="25" t="str">
        <f t="shared" si="294"/>
        <v>-</v>
      </c>
      <c r="BP5379" s="61"/>
      <c r="CT5379" s="61"/>
      <c r="CU5379" s="61"/>
      <c r="CV5379" s="61"/>
      <c r="CW5379" s="61"/>
      <c r="CX5379" s="61"/>
      <c r="CY5379" s="61"/>
      <c r="CZ5379" s="61"/>
      <c r="DA5379" s="61"/>
      <c r="DB5379" s="61"/>
      <c r="DC5379" s="61"/>
      <c r="DD5379" s="61"/>
      <c r="DE5379" s="61"/>
      <c r="DF5379" s="61"/>
      <c r="DG5379" s="61"/>
      <c r="DH5379" s="61"/>
      <c r="DI5379" s="61"/>
      <c r="DJ5379" s="61"/>
      <c r="DK5379" s="61"/>
      <c r="DL5379" s="61"/>
      <c r="DM5379" s="61"/>
    </row>
    <row r="5380" spans="1:117" s="25" customFormat="1" x14ac:dyDescent="0.2">
      <c r="A5380" s="25" t="s">
        <v>1043</v>
      </c>
      <c r="B5380" s="25" t="s">
        <v>683</v>
      </c>
      <c r="C5380" s="162" t="s">
        <v>148</v>
      </c>
      <c r="I5380" s="116"/>
      <c r="J5380" s="116"/>
      <c r="K5380" s="116"/>
      <c r="L5380" s="116"/>
      <c r="M5380" s="116"/>
      <c r="N5380" s="116"/>
      <c r="AL5380" s="117"/>
      <c r="AN5380" s="35" t="str">
        <f t="shared" si="295"/>
        <v/>
      </c>
      <c r="AO5380" s="35" t="str">
        <f t="shared" si="296"/>
        <v>-</v>
      </c>
      <c r="AQ5380" s="25" t="str">
        <f t="shared" si="294"/>
        <v>-</v>
      </c>
      <c r="BP5380" s="61"/>
      <c r="CT5380" s="61"/>
      <c r="CU5380" s="61"/>
      <c r="CV5380" s="61"/>
      <c r="CW5380" s="61"/>
      <c r="CX5380" s="61"/>
      <c r="CY5380" s="61"/>
      <c r="CZ5380" s="61"/>
      <c r="DA5380" s="61"/>
      <c r="DB5380" s="61"/>
      <c r="DC5380" s="61"/>
      <c r="DD5380" s="61"/>
      <c r="DE5380" s="61"/>
      <c r="DF5380" s="61"/>
      <c r="DG5380" s="61"/>
      <c r="DH5380" s="61"/>
      <c r="DI5380" s="61"/>
      <c r="DJ5380" s="61"/>
      <c r="DK5380" s="61"/>
      <c r="DL5380" s="61"/>
      <c r="DM5380" s="61"/>
    </row>
    <row r="5381" spans="1:117" s="25" customFormat="1" x14ac:dyDescent="0.2">
      <c r="A5381" s="25" t="s">
        <v>1032</v>
      </c>
      <c r="B5381" s="25" t="s">
        <v>684</v>
      </c>
      <c r="C5381" s="162" t="s">
        <v>155</v>
      </c>
      <c r="I5381" s="116"/>
      <c r="J5381" s="116"/>
      <c r="K5381" s="116"/>
      <c r="L5381" s="116"/>
      <c r="M5381" s="116"/>
      <c r="N5381" s="116"/>
      <c r="AL5381" s="117"/>
      <c r="AN5381" s="35" t="str">
        <f t="shared" si="295"/>
        <v/>
      </c>
      <c r="AO5381" s="35" t="str">
        <f t="shared" si="296"/>
        <v>-</v>
      </c>
      <c r="AQ5381" s="25" t="str">
        <f t="shared" si="294"/>
        <v>-</v>
      </c>
      <c r="BP5381" s="61"/>
      <c r="CT5381" s="61"/>
      <c r="CU5381" s="61"/>
      <c r="CV5381" s="61"/>
      <c r="CW5381" s="61"/>
      <c r="CX5381" s="61"/>
      <c r="CY5381" s="61"/>
      <c r="CZ5381" s="61"/>
      <c r="DA5381" s="61"/>
      <c r="DB5381" s="61"/>
      <c r="DC5381" s="61"/>
      <c r="DD5381" s="61"/>
      <c r="DE5381" s="61"/>
      <c r="DF5381" s="61"/>
      <c r="DG5381" s="61"/>
      <c r="DH5381" s="61"/>
      <c r="DI5381" s="61"/>
      <c r="DJ5381" s="61"/>
      <c r="DK5381" s="61"/>
      <c r="DL5381" s="61"/>
      <c r="DM5381" s="61"/>
    </row>
    <row r="5382" spans="1:117" s="25" customFormat="1" x14ac:dyDescent="0.2">
      <c r="A5382" s="25" t="s">
        <v>1033</v>
      </c>
      <c r="B5382" s="25" t="s">
        <v>684</v>
      </c>
      <c r="C5382" s="162" t="s">
        <v>156</v>
      </c>
      <c r="I5382" s="116"/>
      <c r="J5382" s="116"/>
      <c r="K5382" s="116"/>
      <c r="L5382" s="116"/>
      <c r="M5382" s="116"/>
      <c r="N5382" s="116"/>
      <c r="AL5382" s="117"/>
      <c r="AN5382" s="35" t="str">
        <f t="shared" si="295"/>
        <v/>
      </c>
      <c r="AO5382" s="35" t="str">
        <f t="shared" si="296"/>
        <v>-</v>
      </c>
      <c r="AQ5382" s="25" t="str">
        <f t="shared" si="294"/>
        <v>-</v>
      </c>
      <c r="BP5382" s="61"/>
      <c r="CT5382" s="61"/>
      <c r="CU5382" s="61"/>
      <c r="CV5382" s="61"/>
      <c r="CW5382" s="61"/>
      <c r="CX5382" s="61"/>
      <c r="CY5382" s="61"/>
      <c r="CZ5382" s="61"/>
      <c r="DA5382" s="61"/>
      <c r="DB5382" s="61"/>
      <c r="DC5382" s="61"/>
      <c r="DD5382" s="61"/>
      <c r="DE5382" s="61"/>
      <c r="DF5382" s="61"/>
      <c r="DG5382" s="61"/>
      <c r="DH5382" s="61"/>
      <c r="DI5382" s="61"/>
      <c r="DJ5382" s="61"/>
      <c r="DK5382" s="61"/>
      <c r="DL5382" s="61"/>
      <c r="DM5382" s="61"/>
    </row>
    <row r="5383" spans="1:117" s="25" customFormat="1" x14ac:dyDescent="0.2">
      <c r="A5383" s="25" t="s">
        <v>1034</v>
      </c>
      <c r="B5383" s="25" t="s">
        <v>684</v>
      </c>
      <c r="C5383" s="162" t="s">
        <v>157</v>
      </c>
      <c r="I5383" s="116"/>
      <c r="J5383" s="116"/>
      <c r="K5383" s="116"/>
      <c r="L5383" s="116"/>
      <c r="M5383" s="116"/>
      <c r="N5383" s="116"/>
      <c r="AL5383" s="117"/>
      <c r="AN5383" s="35" t="str">
        <f t="shared" si="295"/>
        <v/>
      </c>
      <c r="AO5383" s="35" t="str">
        <f t="shared" si="296"/>
        <v>-</v>
      </c>
      <c r="AQ5383" s="25" t="str">
        <f t="shared" si="294"/>
        <v>-</v>
      </c>
      <c r="BP5383" s="61"/>
      <c r="CT5383" s="61"/>
      <c r="CU5383" s="61"/>
      <c r="CV5383" s="61"/>
      <c r="CW5383" s="61"/>
      <c r="CX5383" s="61"/>
      <c r="CY5383" s="61"/>
      <c r="CZ5383" s="61"/>
      <c r="DA5383" s="61"/>
      <c r="DB5383" s="61"/>
      <c r="DC5383" s="61"/>
      <c r="DD5383" s="61"/>
      <c r="DE5383" s="61"/>
      <c r="DF5383" s="61"/>
      <c r="DG5383" s="61"/>
      <c r="DH5383" s="61"/>
      <c r="DI5383" s="61"/>
      <c r="DJ5383" s="61"/>
      <c r="DK5383" s="61"/>
      <c r="DL5383" s="61"/>
      <c r="DM5383" s="61"/>
    </row>
    <row r="5384" spans="1:117" s="25" customFormat="1" x14ac:dyDescent="0.2">
      <c r="A5384" s="25" t="s">
        <v>1035</v>
      </c>
      <c r="B5384" s="25" t="s">
        <v>684</v>
      </c>
      <c r="C5384" s="162" t="s">
        <v>158</v>
      </c>
      <c r="I5384" s="116"/>
      <c r="J5384" s="116"/>
      <c r="K5384" s="116"/>
      <c r="L5384" s="116"/>
      <c r="M5384" s="116"/>
      <c r="N5384" s="116"/>
      <c r="AL5384" s="117"/>
      <c r="AN5384" s="35" t="str">
        <f t="shared" si="295"/>
        <v/>
      </c>
      <c r="AO5384" s="35" t="str">
        <f t="shared" si="296"/>
        <v>-</v>
      </c>
      <c r="AQ5384" s="25" t="str">
        <f t="shared" si="294"/>
        <v>-</v>
      </c>
      <c r="BP5384" s="61"/>
      <c r="CT5384" s="61"/>
      <c r="CU5384" s="61"/>
      <c r="CV5384" s="61"/>
      <c r="CW5384" s="61"/>
      <c r="CX5384" s="61"/>
      <c r="CY5384" s="61"/>
      <c r="CZ5384" s="61"/>
      <c r="DA5384" s="61"/>
      <c r="DB5384" s="61"/>
      <c r="DC5384" s="61"/>
      <c r="DD5384" s="61"/>
      <c r="DE5384" s="61"/>
      <c r="DF5384" s="61"/>
      <c r="DG5384" s="61"/>
      <c r="DH5384" s="61"/>
      <c r="DI5384" s="61"/>
      <c r="DJ5384" s="61"/>
      <c r="DK5384" s="61"/>
      <c r="DL5384" s="61"/>
      <c r="DM5384" s="61"/>
    </row>
    <row r="5385" spans="1:117" s="25" customFormat="1" x14ac:dyDescent="0.2">
      <c r="A5385" s="25" t="s">
        <v>1036</v>
      </c>
      <c r="B5385" s="25" t="s">
        <v>684</v>
      </c>
      <c r="C5385" s="162" t="s">
        <v>147</v>
      </c>
      <c r="I5385" s="116"/>
      <c r="J5385" s="116"/>
      <c r="K5385" s="116"/>
      <c r="L5385" s="116"/>
      <c r="M5385" s="116"/>
      <c r="N5385" s="116"/>
      <c r="AL5385" s="117"/>
      <c r="AN5385" s="35" t="str">
        <f t="shared" si="295"/>
        <v/>
      </c>
      <c r="AO5385" s="35" t="str">
        <f t="shared" si="296"/>
        <v>-</v>
      </c>
      <c r="AQ5385" s="25" t="str">
        <f t="shared" si="294"/>
        <v>-</v>
      </c>
      <c r="BP5385" s="61"/>
      <c r="CT5385" s="61"/>
      <c r="CU5385" s="61"/>
      <c r="CV5385" s="61"/>
      <c r="CW5385" s="61"/>
      <c r="CX5385" s="61"/>
      <c r="CY5385" s="61"/>
      <c r="CZ5385" s="61"/>
      <c r="DA5385" s="61"/>
      <c r="DB5385" s="61"/>
      <c r="DC5385" s="61"/>
      <c r="DD5385" s="61"/>
      <c r="DE5385" s="61"/>
      <c r="DF5385" s="61"/>
      <c r="DG5385" s="61"/>
      <c r="DH5385" s="61"/>
      <c r="DI5385" s="61"/>
      <c r="DJ5385" s="61"/>
      <c r="DK5385" s="61"/>
      <c r="DL5385" s="61"/>
      <c r="DM5385" s="61"/>
    </row>
    <row r="5386" spans="1:117" s="25" customFormat="1" x14ac:dyDescent="0.2">
      <c r="A5386" s="25" t="s">
        <v>1037</v>
      </c>
      <c r="B5386" s="25" t="s">
        <v>684</v>
      </c>
      <c r="C5386" s="162" t="s">
        <v>148</v>
      </c>
      <c r="I5386" s="116"/>
      <c r="J5386" s="116"/>
      <c r="K5386" s="116"/>
      <c r="L5386" s="116"/>
      <c r="M5386" s="116"/>
      <c r="N5386" s="116"/>
      <c r="AL5386" s="117"/>
      <c r="AN5386" s="35" t="str">
        <f t="shared" si="295"/>
        <v/>
      </c>
      <c r="AO5386" s="35" t="str">
        <f t="shared" si="296"/>
        <v>-</v>
      </c>
      <c r="AQ5386" s="25" t="str">
        <f t="shared" si="294"/>
        <v>-</v>
      </c>
      <c r="BP5386" s="61"/>
      <c r="CT5386" s="61"/>
      <c r="CU5386" s="61"/>
      <c r="CV5386" s="61"/>
      <c r="CW5386" s="61"/>
      <c r="CX5386" s="61"/>
      <c r="CY5386" s="61"/>
      <c r="CZ5386" s="61"/>
      <c r="DA5386" s="61"/>
      <c r="DB5386" s="61"/>
      <c r="DC5386" s="61"/>
      <c r="DD5386" s="61"/>
      <c r="DE5386" s="61"/>
      <c r="DF5386" s="61"/>
      <c r="DG5386" s="61"/>
      <c r="DH5386" s="61"/>
      <c r="DI5386" s="61"/>
      <c r="DJ5386" s="61"/>
      <c r="DK5386" s="61"/>
      <c r="DL5386" s="61"/>
      <c r="DM5386" s="61"/>
    </row>
    <row r="5387" spans="1:117" s="25" customFormat="1" x14ac:dyDescent="0.2">
      <c r="A5387" s="25" t="s">
        <v>1038</v>
      </c>
      <c r="B5387" s="25" t="s">
        <v>684</v>
      </c>
      <c r="C5387" s="162" t="s">
        <v>149</v>
      </c>
      <c r="I5387" s="116"/>
      <c r="J5387" s="116"/>
      <c r="K5387" s="116"/>
      <c r="L5387" s="116"/>
      <c r="M5387" s="116"/>
      <c r="N5387" s="116"/>
      <c r="AL5387" s="117"/>
      <c r="AN5387" s="35" t="str">
        <f t="shared" si="295"/>
        <v/>
      </c>
      <c r="AO5387" s="35" t="str">
        <f t="shared" si="296"/>
        <v>-</v>
      </c>
      <c r="AQ5387" s="25" t="str">
        <f t="shared" si="294"/>
        <v>-</v>
      </c>
      <c r="BP5387" s="61"/>
      <c r="CT5387" s="61"/>
      <c r="CU5387" s="61"/>
      <c r="CV5387" s="61"/>
      <c r="CW5387" s="61"/>
      <c r="CX5387" s="61"/>
      <c r="CY5387" s="61"/>
      <c r="CZ5387" s="61"/>
      <c r="DA5387" s="61"/>
      <c r="DB5387" s="61"/>
      <c r="DC5387" s="61"/>
      <c r="DD5387" s="61"/>
      <c r="DE5387" s="61"/>
      <c r="DF5387" s="61"/>
      <c r="DG5387" s="61"/>
      <c r="DH5387" s="61"/>
      <c r="DI5387" s="61"/>
      <c r="DJ5387" s="61"/>
      <c r="DK5387" s="61"/>
      <c r="DL5387" s="61"/>
      <c r="DM5387" s="61"/>
    </row>
    <row r="5388" spans="1:117" s="25" customFormat="1" x14ac:dyDescent="0.2">
      <c r="A5388" s="25" t="s">
        <v>1039</v>
      </c>
      <c r="B5388" s="25" t="s">
        <v>684</v>
      </c>
      <c r="C5388" s="162" t="s">
        <v>150</v>
      </c>
      <c r="I5388" s="116"/>
      <c r="J5388" s="116"/>
      <c r="K5388" s="116"/>
      <c r="L5388" s="116"/>
      <c r="M5388" s="116"/>
      <c r="N5388" s="116"/>
      <c r="AL5388" s="117"/>
      <c r="AN5388" s="35" t="str">
        <f t="shared" si="295"/>
        <v/>
      </c>
      <c r="AO5388" s="35" t="str">
        <f t="shared" si="296"/>
        <v>-</v>
      </c>
      <c r="AQ5388" s="25" t="str">
        <f t="shared" si="294"/>
        <v>-</v>
      </c>
      <c r="BP5388" s="61"/>
      <c r="CT5388" s="61"/>
      <c r="CU5388" s="61"/>
      <c r="CV5388" s="61"/>
      <c r="CW5388" s="61"/>
      <c r="CX5388" s="61"/>
      <c r="CY5388" s="61"/>
      <c r="CZ5388" s="61"/>
      <c r="DA5388" s="61"/>
      <c r="DB5388" s="61"/>
      <c r="DC5388" s="61"/>
      <c r="DD5388" s="61"/>
      <c r="DE5388" s="61"/>
      <c r="DF5388" s="61"/>
      <c r="DG5388" s="61"/>
      <c r="DH5388" s="61"/>
      <c r="DI5388" s="61"/>
      <c r="DJ5388" s="61"/>
      <c r="DK5388" s="61"/>
      <c r="DL5388" s="61"/>
      <c r="DM5388" s="61"/>
    </row>
    <row r="5389" spans="1:117" s="25" customFormat="1" x14ac:dyDescent="0.2">
      <c r="A5389" s="25" t="s">
        <v>1040</v>
      </c>
      <c r="B5389" s="25" t="s">
        <v>684</v>
      </c>
      <c r="C5389" s="162" t="s">
        <v>151</v>
      </c>
      <c r="I5389" s="116"/>
      <c r="J5389" s="116"/>
      <c r="K5389" s="116"/>
      <c r="L5389" s="116"/>
      <c r="M5389" s="116"/>
      <c r="N5389" s="116"/>
      <c r="AL5389" s="117"/>
      <c r="AN5389" s="35" t="str">
        <f t="shared" si="295"/>
        <v/>
      </c>
      <c r="AO5389" s="35" t="str">
        <f t="shared" si="296"/>
        <v>-</v>
      </c>
      <c r="AQ5389" s="25" t="str">
        <f t="shared" si="294"/>
        <v>-</v>
      </c>
      <c r="BP5389" s="61"/>
      <c r="CT5389" s="61"/>
      <c r="CU5389" s="61"/>
      <c r="CV5389" s="61"/>
      <c r="CW5389" s="61"/>
      <c r="CX5389" s="61"/>
      <c r="CY5389" s="61"/>
      <c r="CZ5389" s="61"/>
      <c r="DA5389" s="61"/>
      <c r="DB5389" s="61"/>
      <c r="DC5389" s="61"/>
      <c r="DD5389" s="61"/>
      <c r="DE5389" s="61"/>
      <c r="DF5389" s="61"/>
      <c r="DG5389" s="61"/>
      <c r="DH5389" s="61"/>
      <c r="DI5389" s="61"/>
      <c r="DJ5389" s="61"/>
      <c r="DK5389" s="61"/>
      <c r="DL5389" s="61"/>
      <c r="DM5389" s="61"/>
    </row>
    <row r="5390" spans="1:117" s="25" customFormat="1" x14ac:dyDescent="0.2">
      <c r="A5390" s="25" t="s">
        <v>1041</v>
      </c>
      <c r="B5390" s="25" t="s">
        <v>684</v>
      </c>
      <c r="C5390" s="162" t="s">
        <v>152</v>
      </c>
      <c r="I5390" s="116"/>
      <c r="J5390" s="116"/>
      <c r="K5390" s="116"/>
      <c r="L5390" s="116"/>
      <c r="M5390" s="116"/>
      <c r="N5390" s="116"/>
      <c r="AL5390" s="117"/>
      <c r="AN5390" s="35" t="str">
        <f t="shared" si="295"/>
        <v/>
      </c>
      <c r="AO5390" s="35" t="str">
        <f t="shared" si="296"/>
        <v>-</v>
      </c>
      <c r="AQ5390" s="25" t="str">
        <f t="shared" si="294"/>
        <v>-</v>
      </c>
      <c r="BP5390" s="61"/>
      <c r="CT5390" s="61"/>
      <c r="CU5390" s="61"/>
      <c r="CV5390" s="61"/>
      <c r="CW5390" s="61"/>
      <c r="CX5390" s="61"/>
      <c r="CY5390" s="61"/>
      <c r="CZ5390" s="61"/>
      <c r="DA5390" s="61"/>
      <c r="DB5390" s="61"/>
      <c r="DC5390" s="61"/>
      <c r="DD5390" s="61"/>
      <c r="DE5390" s="61"/>
      <c r="DF5390" s="61"/>
      <c r="DG5390" s="61"/>
      <c r="DH5390" s="61"/>
      <c r="DI5390" s="61"/>
      <c r="DJ5390" s="61"/>
      <c r="DK5390" s="61"/>
      <c r="DL5390" s="61"/>
      <c r="DM5390" s="61"/>
    </row>
    <row r="5391" spans="1:117" s="25" customFormat="1" x14ac:dyDescent="0.2">
      <c r="A5391" s="25" t="s">
        <v>1042</v>
      </c>
      <c r="B5391" s="25" t="s">
        <v>684</v>
      </c>
      <c r="C5391" s="162" t="s">
        <v>153</v>
      </c>
      <c r="I5391" s="116"/>
      <c r="J5391" s="116"/>
      <c r="K5391" s="116"/>
      <c r="L5391" s="116"/>
      <c r="M5391" s="116"/>
      <c r="N5391" s="116"/>
      <c r="AL5391" s="117"/>
      <c r="AN5391" s="35" t="str">
        <f t="shared" si="295"/>
        <v/>
      </c>
      <c r="AO5391" s="35" t="str">
        <f t="shared" si="296"/>
        <v>-</v>
      </c>
      <c r="AQ5391" s="25" t="str">
        <f t="shared" si="294"/>
        <v>-</v>
      </c>
      <c r="BP5391" s="61"/>
      <c r="CT5391" s="61"/>
      <c r="CU5391" s="61"/>
      <c r="CV5391" s="61"/>
      <c r="CW5391" s="61"/>
      <c r="CX5391" s="61"/>
      <c r="CY5391" s="61"/>
      <c r="CZ5391" s="61"/>
      <c r="DA5391" s="61"/>
      <c r="DB5391" s="61"/>
      <c r="DC5391" s="61"/>
      <c r="DD5391" s="61"/>
      <c r="DE5391" s="61"/>
      <c r="DF5391" s="61"/>
      <c r="DG5391" s="61"/>
      <c r="DH5391" s="61"/>
      <c r="DI5391" s="61"/>
      <c r="DJ5391" s="61"/>
      <c r="DK5391" s="61"/>
      <c r="DL5391" s="61"/>
      <c r="DM5391" s="61"/>
    </row>
    <row r="5392" spans="1:117" s="25" customFormat="1" x14ac:dyDescent="0.2">
      <c r="A5392" s="25" t="s">
        <v>1043</v>
      </c>
      <c r="B5392" s="25" t="s">
        <v>684</v>
      </c>
      <c r="C5392" s="162" t="s">
        <v>154</v>
      </c>
      <c r="I5392" s="116"/>
      <c r="J5392" s="116"/>
      <c r="K5392" s="116"/>
      <c r="L5392" s="116"/>
      <c r="M5392" s="116"/>
      <c r="N5392" s="116"/>
      <c r="AL5392" s="117"/>
      <c r="AN5392" s="35" t="str">
        <f t="shared" si="295"/>
        <v/>
      </c>
      <c r="AO5392" s="35" t="str">
        <f t="shared" si="296"/>
        <v>-</v>
      </c>
      <c r="AQ5392" s="25" t="str">
        <f t="shared" si="294"/>
        <v>-</v>
      </c>
      <c r="BP5392" s="61"/>
      <c r="CT5392" s="61"/>
      <c r="CU5392" s="61"/>
      <c r="CV5392" s="61"/>
      <c r="CW5392" s="61"/>
      <c r="CX5392" s="61"/>
      <c r="CY5392" s="61"/>
      <c r="CZ5392" s="61"/>
      <c r="DA5392" s="61"/>
      <c r="DB5392" s="61"/>
      <c r="DC5392" s="61"/>
      <c r="DD5392" s="61"/>
      <c r="DE5392" s="61"/>
      <c r="DF5392" s="61"/>
      <c r="DG5392" s="61"/>
      <c r="DH5392" s="61"/>
      <c r="DI5392" s="61"/>
      <c r="DJ5392" s="61"/>
      <c r="DK5392" s="61"/>
      <c r="DL5392" s="61"/>
      <c r="DM5392" s="61"/>
    </row>
    <row r="5393" spans="1:117" s="25" customFormat="1" x14ac:dyDescent="0.2">
      <c r="A5393" s="25" t="s">
        <v>1044</v>
      </c>
      <c r="B5393" s="25" t="s">
        <v>683</v>
      </c>
      <c r="C5393" s="162" t="s">
        <v>147</v>
      </c>
      <c r="I5393" s="116"/>
      <c r="J5393" s="116"/>
      <c r="K5393" s="116"/>
      <c r="L5393" s="116"/>
      <c r="M5393" s="116"/>
      <c r="N5393" s="116"/>
      <c r="AL5393" s="117"/>
      <c r="AN5393" s="35" t="str">
        <f t="shared" si="295"/>
        <v/>
      </c>
      <c r="AO5393" s="35" t="str">
        <f t="shared" si="296"/>
        <v>-</v>
      </c>
      <c r="AQ5393" s="25" t="str">
        <f t="shared" si="294"/>
        <v>-</v>
      </c>
      <c r="BP5393" s="61"/>
      <c r="CT5393" s="61"/>
      <c r="CU5393" s="61"/>
      <c r="CV5393" s="61"/>
      <c r="CW5393" s="61"/>
      <c r="CX5393" s="61"/>
      <c r="CY5393" s="61"/>
      <c r="CZ5393" s="61"/>
      <c r="DA5393" s="61"/>
      <c r="DB5393" s="61"/>
      <c r="DC5393" s="61"/>
      <c r="DD5393" s="61"/>
      <c r="DE5393" s="61"/>
      <c r="DF5393" s="61"/>
      <c r="DG5393" s="61"/>
      <c r="DH5393" s="61"/>
      <c r="DI5393" s="61"/>
      <c r="DJ5393" s="61"/>
      <c r="DK5393" s="61"/>
      <c r="DL5393" s="61"/>
      <c r="DM5393" s="61"/>
    </row>
    <row r="5394" spans="1:117" s="25" customFormat="1" x14ac:dyDescent="0.2">
      <c r="A5394" s="25" t="s">
        <v>1045</v>
      </c>
      <c r="B5394" s="25" t="s">
        <v>683</v>
      </c>
      <c r="C5394" s="162" t="s">
        <v>158</v>
      </c>
      <c r="I5394" s="116"/>
      <c r="J5394" s="116"/>
      <c r="K5394" s="116"/>
      <c r="L5394" s="116"/>
      <c r="M5394" s="116"/>
      <c r="N5394" s="116"/>
      <c r="AL5394" s="117"/>
      <c r="AN5394" s="35" t="str">
        <f t="shared" si="295"/>
        <v/>
      </c>
      <c r="AO5394" s="35" t="str">
        <f t="shared" si="296"/>
        <v>-</v>
      </c>
      <c r="AQ5394" s="25" t="str">
        <f t="shared" si="294"/>
        <v>-</v>
      </c>
      <c r="BP5394" s="61"/>
      <c r="CT5394" s="61"/>
      <c r="CU5394" s="61"/>
      <c r="CV5394" s="61"/>
      <c r="CW5394" s="61"/>
      <c r="CX5394" s="61"/>
      <c r="CY5394" s="61"/>
      <c r="CZ5394" s="61"/>
      <c r="DA5394" s="61"/>
      <c r="DB5394" s="61"/>
      <c r="DC5394" s="61"/>
      <c r="DD5394" s="61"/>
      <c r="DE5394" s="61"/>
      <c r="DF5394" s="61"/>
      <c r="DG5394" s="61"/>
      <c r="DH5394" s="61"/>
      <c r="DI5394" s="61"/>
      <c r="DJ5394" s="61"/>
      <c r="DK5394" s="61"/>
      <c r="DL5394" s="61"/>
      <c r="DM5394" s="61"/>
    </row>
    <row r="5395" spans="1:117" s="25" customFormat="1" x14ac:dyDescent="0.2">
      <c r="A5395" s="25" t="s">
        <v>1046</v>
      </c>
      <c r="B5395" s="25" t="s">
        <v>683</v>
      </c>
      <c r="C5395" s="162" t="s">
        <v>157</v>
      </c>
      <c r="I5395" s="116"/>
      <c r="J5395" s="116"/>
      <c r="K5395" s="116"/>
      <c r="L5395" s="116"/>
      <c r="M5395" s="116"/>
      <c r="N5395" s="116"/>
      <c r="AL5395" s="117"/>
      <c r="AN5395" s="35" t="str">
        <f t="shared" si="295"/>
        <v/>
      </c>
      <c r="AO5395" s="35" t="str">
        <f t="shared" si="296"/>
        <v>-</v>
      </c>
      <c r="AQ5395" s="25" t="str">
        <f t="shared" si="294"/>
        <v>-</v>
      </c>
      <c r="BP5395" s="61"/>
      <c r="CT5395" s="61"/>
      <c r="CU5395" s="61"/>
      <c r="CV5395" s="61"/>
      <c r="CW5395" s="61"/>
      <c r="CX5395" s="61"/>
      <c r="CY5395" s="61"/>
      <c r="CZ5395" s="61"/>
      <c r="DA5395" s="61"/>
      <c r="DB5395" s="61"/>
      <c r="DC5395" s="61"/>
      <c r="DD5395" s="61"/>
      <c r="DE5395" s="61"/>
      <c r="DF5395" s="61"/>
      <c r="DG5395" s="61"/>
      <c r="DH5395" s="61"/>
      <c r="DI5395" s="61"/>
      <c r="DJ5395" s="61"/>
      <c r="DK5395" s="61"/>
      <c r="DL5395" s="61"/>
      <c r="DM5395" s="61"/>
    </row>
    <row r="5396" spans="1:117" s="25" customFormat="1" x14ac:dyDescent="0.2">
      <c r="A5396" s="25" t="s">
        <v>1047</v>
      </c>
      <c r="B5396" s="25" t="s">
        <v>683</v>
      </c>
      <c r="C5396" s="162" t="s">
        <v>156</v>
      </c>
      <c r="I5396" s="116"/>
      <c r="J5396" s="116"/>
      <c r="K5396" s="116"/>
      <c r="L5396" s="116"/>
      <c r="M5396" s="116"/>
      <c r="N5396" s="116"/>
      <c r="AL5396" s="117"/>
      <c r="AN5396" s="35" t="str">
        <f t="shared" si="295"/>
        <v/>
      </c>
      <c r="AO5396" s="35" t="str">
        <f t="shared" si="296"/>
        <v>-</v>
      </c>
      <c r="AQ5396" s="25" t="str">
        <f t="shared" si="294"/>
        <v>-</v>
      </c>
      <c r="BP5396" s="61"/>
      <c r="CT5396" s="61"/>
      <c r="CU5396" s="61"/>
      <c r="CV5396" s="61"/>
      <c r="CW5396" s="61"/>
      <c r="CX5396" s="61"/>
      <c r="CY5396" s="61"/>
      <c r="CZ5396" s="61"/>
      <c r="DA5396" s="61"/>
      <c r="DB5396" s="61"/>
      <c r="DC5396" s="61"/>
      <c r="DD5396" s="61"/>
      <c r="DE5396" s="61"/>
      <c r="DF5396" s="61"/>
      <c r="DG5396" s="61"/>
      <c r="DH5396" s="61"/>
      <c r="DI5396" s="61"/>
      <c r="DJ5396" s="61"/>
      <c r="DK5396" s="61"/>
      <c r="DL5396" s="61"/>
      <c r="DM5396" s="61"/>
    </row>
    <row r="5397" spans="1:117" s="25" customFormat="1" x14ac:dyDescent="0.2">
      <c r="A5397" s="25" t="s">
        <v>1048</v>
      </c>
      <c r="B5397" s="25" t="s">
        <v>683</v>
      </c>
      <c r="C5397" s="162" t="s">
        <v>155</v>
      </c>
      <c r="I5397" s="116"/>
      <c r="J5397" s="116"/>
      <c r="K5397" s="116"/>
      <c r="L5397" s="116"/>
      <c r="M5397" s="116"/>
      <c r="N5397" s="116"/>
      <c r="AL5397" s="117"/>
      <c r="AN5397" s="35" t="str">
        <f t="shared" si="295"/>
        <v/>
      </c>
      <c r="AO5397" s="35" t="str">
        <f t="shared" si="296"/>
        <v>-</v>
      </c>
      <c r="AQ5397" s="25" t="str">
        <f t="shared" si="294"/>
        <v>-</v>
      </c>
      <c r="BP5397" s="61"/>
      <c r="CT5397" s="61"/>
      <c r="CU5397" s="61"/>
      <c r="CV5397" s="61"/>
      <c r="CW5397" s="61"/>
      <c r="CX5397" s="61"/>
      <c r="CY5397" s="61"/>
      <c r="CZ5397" s="61"/>
      <c r="DA5397" s="61"/>
      <c r="DB5397" s="61"/>
      <c r="DC5397" s="61"/>
      <c r="DD5397" s="61"/>
      <c r="DE5397" s="61"/>
      <c r="DF5397" s="61"/>
      <c r="DG5397" s="61"/>
      <c r="DH5397" s="61"/>
      <c r="DI5397" s="61"/>
      <c r="DJ5397" s="61"/>
      <c r="DK5397" s="61"/>
      <c r="DL5397" s="61"/>
      <c r="DM5397" s="61"/>
    </row>
    <row r="5398" spans="1:117" s="25" customFormat="1" x14ac:dyDescent="0.2">
      <c r="A5398" s="25" t="s">
        <v>1049</v>
      </c>
      <c r="B5398" s="25" t="s">
        <v>683</v>
      </c>
      <c r="C5398" s="162" t="s">
        <v>154</v>
      </c>
      <c r="I5398" s="116"/>
      <c r="J5398" s="116"/>
      <c r="K5398" s="116"/>
      <c r="L5398" s="116"/>
      <c r="M5398" s="116"/>
      <c r="N5398" s="116"/>
      <c r="AL5398" s="117"/>
      <c r="AN5398" s="35" t="str">
        <f t="shared" si="295"/>
        <v/>
      </c>
      <c r="AO5398" s="35" t="str">
        <f t="shared" si="296"/>
        <v>-</v>
      </c>
      <c r="AQ5398" s="25" t="str">
        <f t="shared" si="294"/>
        <v>-</v>
      </c>
      <c r="BP5398" s="61"/>
      <c r="CT5398" s="61"/>
      <c r="CU5398" s="61"/>
      <c r="CV5398" s="61"/>
      <c r="CW5398" s="61"/>
      <c r="CX5398" s="61"/>
      <c r="CY5398" s="61"/>
      <c r="CZ5398" s="61"/>
      <c r="DA5398" s="61"/>
      <c r="DB5398" s="61"/>
      <c r="DC5398" s="61"/>
      <c r="DD5398" s="61"/>
      <c r="DE5398" s="61"/>
      <c r="DF5398" s="61"/>
      <c r="DG5398" s="61"/>
      <c r="DH5398" s="61"/>
      <c r="DI5398" s="61"/>
      <c r="DJ5398" s="61"/>
      <c r="DK5398" s="61"/>
      <c r="DL5398" s="61"/>
      <c r="DM5398" s="61"/>
    </row>
    <row r="5399" spans="1:117" s="25" customFormat="1" x14ac:dyDescent="0.2">
      <c r="A5399" s="25" t="s">
        <v>1050</v>
      </c>
      <c r="B5399" s="25" t="s">
        <v>683</v>
      </c>
      <c r="C5399" s="162" t="s">
        <v>153</v>
      </c>
      <c r="I5399" s="116"/>
      <c r="J5399" s="116"/>
      <c r="K5399" s="116"/>
      <c r="L5399" s="116"/>
      <c r="M5399" s="116"/>
      <c r="N5399" s="116"/>
      <c r="AL5399" s="117"/>
      <c r="AN5399" s="35" t="str">
        <f t="shared" si="295"/>
        <v/>
      </c>
      <c r="AO5399" s="35" t="str">
        <f t="shared" si="296"/>
        <v>-</v>
      </c>
      <c r="AQ5399" s="25" t="str">
        <f t="shared" si="294"/>
        <v>-</v>
      </c>
      <c r="BP5399" s="61"/>
      <c r="CT5399" s="61"/>
      <c r="CU5399" s="61"/>
      <c r="CV5399" s="61"/>
      <c r="CW5399" s="61"/>
      <c r="CX5399" s="61"/>
      <c r="CY5399" s="61"/>
      <c r="CZ5399" s="61"/>
      <c r="DA5399" s="61"/>
      <c r="DB5399" s="61"/>
      <c r="DC5399" s="61"/>
      <c r="DD5399" s="61"/>
      <c r="DE5399" s="61"/>
      <c r="DF5399" s="61"/>
      <c r="DG5399" s="61"/>
      <c r="DH5399" s="61"/>
      <c r="DI5399" s="61"/>
      <c r="DJ5399" s="61"/>
      <c r="DK5399" s="61"/>
      <c r="DL5399" s="61"/>
      <c r="DM5399" s="61"/>
    </row>
    <row r="5400" spans="1:117" s="25" customFormat="1" x14ac:dyDescent="0.2">
      <c r="A5400" s="25" t="s">
        <v>1051</v>
      </c>
      <c r="B5400" s="25" t="s">
        <v>683</v>
      </c>
      <c r="C5400" s="162" t="s">
        <v>152</v>
      </c>
      <c r="I5400" s="116"/>
      <c r="J5400" s="116"/>
      <c r="K5400" s="116"/>
      <c r="L5400" s="116"/>
      <c r="M5400" s="116"/>
      <c r="N5400" s="116"/>
      <c r="AL5400" s="117"/>
      <c r="AN5400" s="35" t="str">
        <f t="shared" si="295"/>
        <v/>
      </c>
      <c r="AO5400" s="35" t="str">
        <f t="shared" si="296"/>
        <v>-</v>
      </c>
      <c r="AQ5400" s="25" t="str">
        <f t="shared" si="294"/>
        <v>-</v>
      </c>
      <c r="BP5400" s="61"/>
      <c r="CT5400" s="61"/>
      <c r="CU5400" s="61"/>
      <c r="CV5400" s="61"/>
      <c r="CW5400" s="61"/>
      <c r="CX5400" s="61"/>
      <c r="CY5400" s="61"/>
      <c r="CZ5400" s="61"/>
      <c r="DA5400" s="61"/>
      <c r="DB5400" s="61"/>
      <c r="DC5400" s="61"/>
      <c r="DD5400" s="61"/>
      <c r="DE5400" s="61"/>
      <c r="DF5400" s="61"/>
      <c r="DG5400" s="61"/>
      <c r="DH5400" s="61"/>
      <c r="DI5400" s="61"/>
      <c r="DJ5400" s="61"/>
      <c r="DK5400" s="61"/>
      <c r="DL5400" s="61"/>
      <c r="DM5400" s="61"/>
    </row>
    <row r="5401" spans="1:117" s="25" customFormat="1" x14ac:dyDescent="0.2">
      <c r="A5401" s="25" t="s">
        <v>1052</v>
      </c>
      <c r="B5401" s="25" t="s">
        <v>683</v>
      </c>
      <c r="C5401" s="162" t="s">
        <v>151</v>
      </c>
      <c r="I5401" s="116"/>
      <c r="J5401" s="116"/>
      <c r="K5401" s="116"/>
      <c r="L5401" s="116"/>
      <c r="M5401" s="116"/>
      <c r="N5401" s="116"/>
      <c r="AL5401" s="117"/>
      <c r="AN5401" s="35" t="str">
        <f t="shared" si="295"/>
        <v/>
      </c>
      <c r="AO5401" s="35" t="str">
        <f t="shared" si="296"/>
        <v>-</v>
      </c>
      <c r="AQ5401" s="25" t="str">
        <f t="shared" si="294"/>
        <v>-</v>
      </c>
      <c r="BP5401" s="61"/>
      <c r="CT5401" s="61"/>
      <c r="CU5401" s="61"/>
      <c r="CV5401" s="61"/>
      <c r="CW5401" s="61"/>
      <c r="CX5401" s="61"/>
      <c r="CY5401" s="61"/>
      <c r="CZ5401" s="61"/>
      <c r="DA5401" s="61"/>
      <c r="DB5401" s="61"/>
      <c r="DC5401" s="61"/>
      <c r="DD5401" s="61"/>
      <c r="DE5401" s="61"/>
      <c r="DF5401" s="61"/>
      <c r="DG5401" s="61"/>
      <c r="DH5401" s="61"/>
      <c r="DI5401" s="61"/>
      <c r="DJ5401" s="61"/>
      <c r="DK5401" s="61"/>
      <c r="DL5401" s="61"/>
      <c r="DM5401" s="61"/>
    </row>
    <row r="5402" spans="1:117" s="25" customFormat="1" x14ac:dyDescent="0.2">
      <c r="A5402" s="25" t="s">
        <v>1053</v>
      </c>
      <c r="B5402" s="25" t="s">
        <v>683</v>
      </c>
      <c r="C5402" s="162" t="s">
        <v>150</v>
      </c>
      <c r="I5402" s="116"/>
      <c r="J5402" s="116"/>
      <c r="K5402" s="116"/>
      <c r="L5402" s="116"/>
      <c r="M5402" s="116"/>
      <c r="N5402" s="116"/>
      <c r="AL5402" s="117"/>
      <c r="AN5402" s="35" t="str">
        <f t="shared" si="295"/>
        <v/>
      </c>
      <c r="AO5402" s="35" t="str">
        <f t="shared" si="296"/>
        <v>-</v>
      </c>
      <c r="AQ5402" s="25" t="str">
        <f t="shared" si="294"/>
        <v>-</v>
      </c>
      <c r="BP5402" s="61"/>
      <c r="CT5402" s="61"/>
      <c r="CU5402" s="61"/>
      <c r="CV5402" s="61"/>
      <c r="CW5402" s="61"/>
      <c r="CX5402" s="61"/>
      <c r="CY5402" s="61"/>
      <c r="CZ5402" s="61"/>
      <c r="DA5402" s="61"/>
      <c r="DB5402" s="61"/>
      <c r="DC5402" s="61"/>
      <c r="DD5402" s="61"/>
      <c r="DE5402" s="61"/>
      <c r="DF5402" s="61"/>
      <c r="DG5402" s="61"/>
      <c r="DH5402" s="61"/>
      <c r="DI5402" s="61"/>
      <c r="DJ5402" s="61"/>
      <c r="DK5402" s="61"/>
      <c r="DL5402" s="61"/>
      <c r="DM5402" s="61"/>
    </row>
    <row r="5403" spans="1:117" s="25" customFormat="1" x14ac:dyDescent="0.2">
      <c r="A5403" s="25" t="s">
        <v>1054</v>
      </c>
      <c r="B5403" s="25" t="s">
        <v>683</v>
      </c>
      <c r="C5403" s="162" t="s">
        <v>149</v>
      </c>
      <c r="I5403" s="116"/>
      <c r="J5403" s="116"/>
      <c r="K5403" s="116"/>
      <c r="L5403" s="116"/>
      <c r="M5403" s="116"/>
      <c r="N5403" s="116"/>
      <c r="AL5403" s="117"/>
      <c r="AN5403" s="35" t="str">
        <f t="shared" si="295"/>
        <v/>
      </c>
      <c r="AO5403" s="35" t="str">
        <f t="shared" si="296"/>
        <v>-</v>
      </c>
      <c r="AQ5403" s="25" t="str">
        <f t="shared" si="294"/>
        <v>-</v>
      </c>
      <c r="BP5403" s="61"/>
      <c r="CT5403" s="61"/>
      <c r="CU5403" s="61"/>
      <c r="CV5403" s="61"/>
      <c r="CW5403" s="61"/>
      <c r="CX5403" s="61"/>
      <c r="CY5403" s="61"/>
      <c r="CZ5403" s="61"/>
      <c r="DA5403" s="61"/>
      <c r="DB5403" s="61"/>
      <c r="DC5403" s="61"/>
      <c r="DD5403" s="61"/>
      <c r="DE5403" s="61"/>
      <c r="DF5403" s="61"/>
      <c r="DG5403" s="61"/>
      <c r="DH5403" s="61"/>
      <c r="DI5403" s="61"/>
      <c r="DJ5403" s="61"/>
      <c r="DK5403" s="61"/>
      <c r="DL5403" s="61"/>
      <c r="DM5403" s="61"/>
    </row>
    <row r="5404" spans="1:117" s="25" customFormat="1" x14ac:dyDescent="0.2">
      <c r="A5404" s="25" t="s">
        <v>1055</v>
      </c>
      <c r="B5404" s="25" t="s">
        <v>683</v>
      </c>
      <c r="C5404" s="162" t="s">
        <v>148</v>
      </c>
      <c r="I5404" s="116"/>
      <c r="J5404" s="116"/>
      <c r="K5404" s="116"/>
      <c r="L5404" s="116"/>
      <c r="M5404" s="116"/>
      <c r="N5404" s="116"/>
      <c r="AL5404" s="117"/>
      <c r="AN5404" s="35" t="str">
        <f t="shared" si="295"/>
        <v/>
      </c>
      <c r="AO5404" s="35" t="str">
        <f t="shared" si="296"/>
        <v>-</v>
      </c>
      <c r="AQ5404" s="25" t="str">
        <f t="shared" si="294"/>
        <v>-</v>
      </c>
      <c r="BP5404" s="61"/>
      <c r="CT5404" s="61"/>
      <c r="CU5404" s="61"/>
      <c r="CV5404" s="61"/>
      <c r="CW5404" s="61"/>
      <c r="CX5404" s="61"/>
      <c r="CY5404" s="61"/>
      <c r="CZ5404" s="61"/>
      <c r="DA5404" s="61"/>
      <c r="DB5404" s="61"/>
      <c r="DC5404" s="61"/>
      <c r="DD5404" s="61"/>
      <c r="DE5404" s="61"/>
      <c r="DF5404" s="61"/>
      <c r="DG5404" s="61"/>
      <c r="DH5404" s="61"/>
      <c r="DI5404" s="61"/>
      <c r="DJ5404" s="61"/>
      <c r="DK5404" s="61"/>
      <c r="DL5404" s="61"/>
      <c r="DM5404" s="61"/>
    </row>
    <row r="5405" spans="1:117" s="25" customFormat="1" x14ac:dyDescent="0.2">
      <c r="A5405" s="25" t="s">
        <v>1044</v>
      </c>
      <c r="B5405" s="25" t="s">
        <v>684</v>
      </c>
      <c r="C5405" s="162" t="s">
        <v>155</v>
      </c>
      <c r="I5405" s="116"/>
      <c r="J5405" s="116"/>
      <c r="K5405" s="116"/>
      <c r="L5405" s="116"/>
      <c r="M5405" s="116"/>
      <c r="N5405" s="116"/>
      <c r="AL5405" s="117"/>
      <c r="AN5405" s="35" t="str">
        <f t="shared" si="295"/>
        <v/>
      </c>
      <c r="AO5405" s="35" t="str">
        <f t="shared" si="296"/>
        <v>-</v>
      </c>
      <c r="AQ5405" s="25" t="str">
        <f t="shared" si="294"/>
        <v>-</v>
      </c>
      <c r="BP5405" s="61"/>
      <c r="CT5405" s="61"/>
      <c r="CU5405" s="61"/>
      <c r="CV5405" s="61"/>
      <c r="CW5405" s="61"/>
      <c r="CX5405" s="61"/>
      <c r="CY5405" s="61"/>
      <c r="CZ5405" s="61"/>
      <c r="DA5405" s="61"/>
      <c r="DB5405" s="61"/>
      <c r="DC5405" s="61"/>
      <c r="DD5405" s="61"/>
      <c r="DE5405" s="61"/>
      <c r="DF5405" s="61"/>
      <c r="DG5405" s="61"/>
      <c r="DH5405" s="61"/>
      <c r="DI5405" s="61"/>
      <c r="DJ5405" s="61"/>
      <c r="DK5405" s="61"/>
      <c r="DL5405" s="61"/>
      <c r="DM5405" s="61"/>
    </row>
    <row r="5406" spans="1:117" s="25" customFormat="1" x14ac:dyDescent="0.2">
      <c r="A5406" s="25" t="s">
        <v>1045</v>
      </c>
      <c r="B5406" s="25" t="s">
        <v>684</v>
      </c>
      <c r="C5406" s="162" t="s">
        <v>156</v>
      </c>
      <c r="I5406" s="116"/>
      <c r="J5406" s="116"/>
      <c r="K5406" s="116"/>
      <c r="L5406" s="116"/>
      <c r="M5406" s="116"/>
      <c r="N5406" s="116"/>
      <c r="AL5406" s="117"/>
      <c r="AN5406" s="35" t="str">
        <f t="shared" si="295"/>
        <v/>
      </c>
      <c r="AO5406" s="35" t="str">
        <f t="shared" si="296"/>
        <v>-</v>
      </c>
      <c r="AQ5406" s="25" t="str">
        <f t="shared" si="294"/>
        <v>-</v>
      </c>
      <c r="BP5406" s="61"/>
      <c r="CT5406" s="61"/>
      <c r="CU5406" s="61"/>
      <c r="CV5406" s="61"/>
      <c r="CW5406" s="61"/>
      <c r="CX5406" s="61"/>
      <c r="CY5406" s="61"/>
      <c r="CZ5406" s="61"/>
      <c r="DA5406" s="61"/>
      <c r="DB5406" s="61"/>
      <c r="DC5406" s="61"/>
      <c r="DD5406" s="61"/>
      <c r="DE5406" s="61"/>
      <c r="DF5406" s="61"/>
      <c r="DG5406" s="61"/>
      <c r="DH5406" s="61"/>
      <c r="DI5406" s="61"/>
      <c r="DJ5406" s="61"/>
      <c r="DK5406" s="61"/>
      <c r="DL5406" s="61"/>
      <c r="DM5406" s="61"/>
    </row>
    <row r="5407" spans="1:117" s="25" customFormat="1" x14ac:dyDescent="0.2">
      <c r="A5407" s="25" t="s">
        <v>1046</v>
      </c>
      <c r="B5407" s="25" t="s">
        <v>684</v>
      </c>
      <c r="C5407" s="162" t="s">
        <v>157</v>
      </c>
      <c r="I5407" s="116"/>
      <c r="J5407" s="116"/>
      <c r="K5407" s="116"/>
      <c r="L5407" s="116"/>
      <c r="M5407" s="116"/>
      <c r="N5407" s="116"/>
      <c r="AL5407" s="117"/>
      <c r="AN5407" s="35" t="str">
        <f t="shared" si="295"/>
        <v/>
      </c>
      <c r="AO5407" s="35" t="str">
        <f t="shared" si="296"/>
        <v>-</v>
      </c>
      <c r="AQ5407" s="25" t="str">
        <f t="shared" si="294"/>
        <v>-</v>
      </c>
      <c r="BP5407" s="61"/>
      <c r="CT5407" s="61"/>
      <c r="CU5407" s="61"/>
      <c r="CV5407" s="61"/>
      <c r="CW5407" s="61"/>
      <c r="CX5407" s="61"/>
      <c r="CY5407" s="61"/>
      <c r="CZ5407" s="61"/>
      <c r="DA5407" s="61"/>
      <c r="DB5407" s="61"/>
      <c r="DC5407" s="61"/>
      <c r="DD5407" s="61"/>
      <c r="DE5407" s="61"/>
      <c r="DF5407" s="61"/>
      <c r="DG5407" s="61"/>
      <c r="DH5407" s="61"/>
      <c r="DI5407" s="61"/>
      <c r="DJ5407" s="61"/>
      <c r="DK5407" s="61"/>
      <c r="DL5407" s="61"/>
      <c r="DM5407" s="61"/>
    </row>
    <row r="5408" spans="1:117" s="25" customFormat="1" x14ac:dyDescent="0.2">
      <c r="A5408" s="25" t="s">
        <v>1047</v>
      </c>
      <c r="B5408" s="25" t="s">
        <v>684</v>
      </c>
      <c r="C5408" s="162" t="s">
        <v>158</v>
      </c>
      <c r="I5408" s="116"/>
      <c r="J5408" s="116"/>
      <c r="K5408" s="116"/>
      <c r="L5408" s="116"/>
      <c r="M5408" s="116"/>
      <c r="N5408" s="116"/>
      <c r="AL5408" s="117"/>
      <c r="AN5408" s="35" t="str">
        <f t="shared" si="295"/>
        <v/>
      </c>
      <c r="AO5408" s="35" t="str">
        <f t="shared" si="296"/>
        <v>-</v>
      </c>
      <c r="AQ5408" s="25" t="str">
        <f t="shared" si="294"/>
        <v>-</v>
      </c>
      <c r="BP5408" s="61"/>
      <c r="CT5408" s="61"/>
      <c r="CU5408" s="61"/>
      <c r="CV5408" s="61"/>
      <c r="CW5408" s="61"/>
      <c r="CX5408" s="61"/>
      <c r="CY5408" s="61"/>
      <c r="CZ5408" s="61"/>
      <c r="DA5408" s="61"/>
      <c r="DB5408" s="61"/>
      <c r="DC5408" s="61"/>
      <c r="DD5408" s="61"/>
      <c r="DE5408" s="61"/>
      <c r="DF5408" s="61"/>
      <c r="DG5408" s="61"/>
      <c r="DH5408" s="61"/>
      <c r="DI5408" s="61"/>
      <c r="DJ5408" s="61"/>
      <c r="DK5408" s="61"/>
      <c r="DL5408" s="61"/>
      <c r="DM5408" s="61"/>
    </row>
    <row r="5409" spans="1:117" s="25" customFormat="1" x14ac:dyDescent="0.2">
      <c r="A5409" s="25" t="s">
        <v>1048</v>
      </c>
      <c r="B5409" s="25" t="s">
        <v>684</v>
      </c>
      <c r="C5409" s="162" t="s">
        <v>147</v>
      </c>
      <c r="I5409" s="116"/>
      <c r="J5409" s="116"/>
      <c r="K5409" s="116"/>
      <c r="L5409" s="116"/>
      <c r="M5409" s="116"/>
      <c r="N5409" s="116"/>
      <c r="AL5409" s="117"/>
      <c r="AN5409" s="35" t="str">
        <f t="shared" si="295"/>
        <v/>
      </c>
      <c r="AO5409" s="35" t="str">
        <f t="shared" si="296"/>
        <v>-</v>
      </c>
      <c r="AQ5409" s="25" t="str">
        <f t="shared" si="294"/>
        <v>-</v>
      </c>
      <c r="BP5409" s="61"/>
      <c r="CT5409" s="61"/>
      <c r="CU5409" s="61"/>
      <c r="CV5409" s="61"/>
      <c r="CW5409" s="61"/>
      <c r="CX5409" s="61"/>
      <c r="CY5409" s="61"/>
      <c r="CZ5409" s="61"/>
      <c r="DA5409" s="61"/>
      <c r="DB5409" s="61"/>
      <c r="DC5409" s="61"/>
      <c r="DD5409" s="61"/>
      <c r="DE5409" s="61"/>
      <c r="DF5409" s="61"/>
      <c r="DG5409" s="61"/>
      <c r="DH5409" s="61"/>
      <c r="DI5409" s="61"/>
      <c r="DJ5409" s="61"/>
      <c r="DK5409" s="61"/>
      <c r="DL5409" s="61"/>
      <c r="DM5409" s="61"/>
    </row>
    <row r="5410" spans="1:117" s="25" customFormat="1" x14ac:dyDescent="0.2">
      <c r="A5410" s="25" t="s">
        <v>1049</v>
      </c>
      <c r="B5410" s="25" t="s">
        <v>684</v>
      </c>
      <c r="C5410" s="162" t="s">
        <v>148</v>
      </c>
      <c r="I5410" s="116"/>
      <c r="J5410" s="116"/>
      <c r="K5410" s="116"/>
      <c r="L5410" s="116"/>
      <c r="M5410" s="116"/>
      <c r="N5410" s="116"/>
      <c r="AL5410" s="117"/>
      <c r="AN5410" s="35" t="str">
        <f t="shared" si="295"/>
        <v/>
      </c>
      <c r="AO5410" s="35" t="str">
        <f t="shared" si="296"/>
        <v>-</v>
      </c>
      <c r="AQ5410" s="25" t="str">
        <f t="shared" si="294"/>
        <v>-</v>
      </c>
      <c r="BP5410" s="61"/>
      <c r="CT5410" s="61"/>
      <c r="CU5410" s="61"/>
      <c r="CV5410" s="61"/>
      <c r="CW5410" s="61"/>
      <c r="CX5410" s="61"/>
      <c r="CY5410" s="61"/>
      <c r="CZ5410" s="61"/>
      <c r="DA5410" s="61"/>
      <c r="DB5410" s="61"/>
      <c r="DC5410" s="61"/>
      <c r="DD5410" s="61"/>
      <c r="DE5410" s="61"/>
      <c r="DF5410" s="61"/>
      <c r="DG5410" s="61"/>
      <c r="DH5410" s="61"/>
      <c r="DI5410" s="61"/>
      <c r="DJ5410" s="61"/>
      <c r="DK5410" s="61"/>
      <c r="DL5410" s="61"/>
      <c r="DM5410" s="61"/>
    </row>
    <row r="5411" spans="1:117" s="25" customFormat="1" x14ac:dyDescent="0.2">
      <c r="A5411" s="25" t="s">
        <v>1050</v>
      </c>
      <c r="B5411" s="25" t="s">
        <v>684</v>
      </c>
      <c r="C5411" s="162" t="s">
        <v>149</v>
      </c>
      <c r="I5411" s="116"/>
      <c r="J5411" s="116"/>
      <c r="K5411" s="116"/>
      <c r="L5411" s="116"/>
      <c r="M5411" s="116"/>
      <c r="N5411" s="116"/>
      <c r="AL5411" s="117"/>
      <c r="AN5411" s="35" t="str">
        <f t="shared" si="295"/>
        <v/>
      </c>
      <c r="AO5411" s="35" t="str">
        <f t="shared" si="296"/>
        <v>-</v>
      </c>
      <c r="AQ5411" s="25" t="str">
        <f t="shared" si="294"/>
        <v>-</v>
      </c>
      <c r="BP5411" s="61"/>
      <c r="CT5411" s="61"/>
      <c r="CU5411" s="61"/>
      <c r="CV5411" s="61"/>
      <c r="CW5411" s="61"/>
      <c r="CX5411" s="61"/>
      <c r="CY5411" s="61"/>
      <c r="CZ5411" s="61"/>
      <c r="DA5411" s="61"/>
      <c r="DB5411" s="61"/>
      <c r="DC5411" s="61"/>
      <c r="DD5411" s="61"/>
      <c r="DE5411" s="61"/>
      <c r="DF5411" s="61"/>
      <c r="DG5411" s="61"/>
      <c r="DH5411" s="61"/>
      <c r="DI5411" s="61"/>
      <c r="DJ5411" s="61"/>
      <c r="DK5411" s="61"/>
      <c r="DL5411" s="61"/>
      <c r="DM5411" s="61"/>
    </row>
    <row r="5412" spans="1:117" s="25" customFormat="1" x14ac:dyDescent="0.2">
      <c r="A5412" s="25" t="s">
        <v>1051</v>
      </c>
      <c r="B5412" s="25" t="s">
        <v>684</v>
      </c>
      <c r="C5412" s="162" t="s">
        <v>150</v>
      </c>
      <c r="I5412" s="116"/>
      <c r="J5412" s="116"/>
      <c r="K5412" s="116"/>
      <c r="L5412" s="116"/>
      <c r="M5412" s="116"/>
      <c r="N5412" s="116"/>
      <c r="AL5412" s="117"/>
      <c r="AN5412" s="35" t="str">
        <f t="shared" si="295"/>
        <v/>
      </c>
      <c r="AO5412" s="35" t="str">
        <f t="shared" si="296"/>
        <v>-</v>
      </c>
      <c r="AQ5412" s="25" t="str">
        <f t="shared" si="294"/>
        <v>-</v>
      </c>
      <c r="BP5412" s="61"/>
      <c r="CT5412" s="61"/>
      <c r="CU5412" s="61"/>
      <c r="CV5412" s="61"/>
      <c r="CW5412" s="61"/>
      <c r="CX5412" s="61"/>
      <c r="CY5412" s="61"/>
      <c r="CZ5412" s="61"/>
      <c r="DA5412" s="61"/>
      <c r="DB5412" s="61"/>
      <c r="DC5412" s="61"/>
      <c r="DD5412" s="61"/>
      <c r="DE5412" s="61"/>
      <c r="DF5412" s="61"/>
      <c r="DG5412" s="61"/>
      <c r="DH5412" s="61"/>
      <c r="DI5412" s="61"/>
      <c r="DJ5412" s="61"/>
      <c r="DK5412" s="61"/>
      <c r="DL5412" s="61"/>
      <c r="DM5412" s="61"/>
    </row>
    <row r="5413" spans="1:117" s="25" customFormat="1" x14ac:dyDescent="0.2">
      <c r="A5413" s="25" t="s">
        <v>1052</v>
      </c>
      <c r="B5413" s="25" t="s">
        <v>684</v>
      </c>
      <c r="C5413" s="162" t="s">
        <v>151</v>
      </c>
      <c r="I5413" s="116"/>
      <c r="J5413" s="116"/>
      <c r="K5413" s="116"/>
      <c r="L5413" s="116"/>
      <c r="M5413" s="116"/>
      <c r="N5413" s="116"/>
      <c r="AL5413" s="117"/>
      <c r="AN5413" s="35" t="str">
        <f t="shared" si="295"/>
        <v/>
      </c>
      <c r="AO5413" s="35" t="str">
        <f t="shared" si="296"/>
        <v>-</v>
      </c>
      <c r="AQ5413" s="25" t="str">
        <f t="shared" ref="AQ5413:AQ5476" si="297">CONCATENATE(TRIM(LEFT(AP5413,LEN(AP5413)-LEN(RIGHT(AP5413)))),"-",RIGHT(AP5413))</f>
        <v>-</v>
      </c>
      <c r="BP5413" s="61"/>
      <c r="CT5413" s="61"/>
      <c r="CU5413" s="61"/>
      <c r="CV5413" s="61"/>
      <c r="CW5413" s="61"/>
      <c r="CX5413" s="61"/>
      <c r="CY5413" s="61"/>
      <c r="CZ5413" s="61"/>
      <c r="DA5413" s="61"/>
      <c r="DB5413" s="61"/>
      <c r="DC5413" s="61"/>
      <c r="DD5413" s="61"/>
      <c r="DE5413" s="61"/>
      <c r="DF5413" s="61"/>
      <c r="DG5413" s="61"/>
      <c r="DH5413" s="61"/>
      <c r="DI5413" s="61"/>
      <c r="DJ5413" s="61"/>
      <c r="DK5413" s="61"/>
      <c r="DL5413" s="61"/>
      <c r="DM5413" s="61"/>
    </row>
    <row r="5414" spans="1:117" s="25" customFormat="1" x14ac:dyDescent="0.2">
      <c r="A5414" s="25" t="s">
        <v>1053</v>
      </c>
      <c r="B5414" s="25" t="s">
        <v>684</v>
      </c>
      <c r="C5414" s="162" t="s">
        <v>152</v>
      </c>
      <c r="I5414" s="116"/>
      <c r="J5414" s="116"/>
      <c r="K5414" s="116"/>
      <c r="L5414" s="116"/>
      <c r="M5414" s="116"/>
      <c r="N5414" s="116"/>
      <c r="AL5414" s="117"/>
      <c r="AN5414" s="35" t="str">
        <f t="shared" si="295"/>
        <v/>
      </c>
      <c r="AO5414" s="35" t="str">
        <f t="shared" si="296"/>
        <v>-</v>
      </c>
      <c r="AQ5414" s="25" t="str">
        <f t="shared" si="297"/>
        <v>-</v>
      </c>
      <c r="BP5414" s="61"/>
      <c r="CT5414" s="61"/>
      <c r="CU5414" s="61"/>
      <c r="CV5414" s="61"/>
      <c r="CW5414" s="61"/>
      <c r="CX5414" s="61"/>
      <c r="CY5414" s="61"/>
      <c r="CZ5414" s="61"/>
      <c r="DA5414" s="61"/>
      <c r="DB5414" s="61"/>
      <c r="DC5414" s="61"/>
      <c r="DD5414" s="61"/>
      <c r="DE5414" s="61"/>
      <c r="DF5414" s="61"/>
      <c r="DG5414" s="61"/>
      <c r="DH5414" s="61"/>
      <c r="DI5414" s="61"/>
      <c r="DJ5414" s="61"/>
      <c r="DK5414" s="61"/>
      <c r="DL5414" s="61"/>
      <c r="DM5414" s="61"/>
    </row>
    <row r="5415" spans="1:117" s="25" customFormat="1" x14ac:dyDescent="0.2">
      <c r="A5415" s="25" t="s">
        <v>1054</v>
      </c>
      <c r="B5415" s="25" t="s">
        <v>684</v>
      </c>
      <c r="C5415" s="162" t="s">
        <v>153</v>
      </c>
      <c r="I5415" s="116"/>
      <c r="J5415" s="116"/>
      <c r="K5415" s="116"/>
      <c r="L5415" s="116"/>
      <c r="M5415" s="116"/>
      <c r="N5415" s="116"/>
      <c r="AL5415" s="117"/>
      <c r="AN5415" s="35" t="str">
        <f t="shared" si="295"/>
        <v/>
      </c>
      <c r="AO5415" s="35" t="str">
        <f t="shared" si="296"/>
        <v>-</v>
      </c>
      <c r="AQ5415" s="25" t="str">
        <f t="shared" si="297"/>
        <v>-</v>
      </c>
      <c r="BP5415" s="61"/>
      <c r="CT5415" s="61"/>
      <c r="CU5415" s="61"/>
      <c r="CV5415" s="61"/>
      <c r="CW5415" s="61"/>
      <c r="CX5415" s="61"/>
      <c r="CY5415" s="61"/>
      <c r="CZ5415" s="61"/>
      <c r="DA5415" s="61"/>
      <c r="DB5415" s="61"/>
      <c r="DC5415" s="61"/>
      <c r="DD5415" s="61"/>
      <c r="DE5415" s="61"/>
      <c r="DF5415" s="61"/>
      <c r="DG5415" s="61"/>
      <c r="DH5415" s="61"/>
      <c r="DI5415" s="61"/>
      <c r="DJ5415" s="61"/>
      <c r="DK5415" s="61"/>
      <c r="DL5415" s="61"/>
      <c r="DM5415" s="61"/>
    </row>
    <row r="5416" spans="1:117" s="25" customFormat="1" x14ac:dyDescent="0.2">
      <c r="A5416" s="25" t="s">
        <v>1055</v>
      </c>
      <c r="B5416" s="25" t="s">
        <v>684</v>
      </c>
      <c r="C5416" s="162" t="s">
        <v>154</v>
      </c>
      <c r="I5416" s="116"/>
      <c r="J5416" s="116"/>
      <c r="K5416" s="116"/>
      <c r="L5416" s="116"/>
      <c r="M5416" s="116"/>
      <c r="N5416" s="116"/>
      <c r="AL5416" s="117"/>
      <c r="AN5416" s="35" t="str">
        <f t="shared" si="295"/>
        <v/>
      </c>
      <c r="AO5416" s="35" t="str">
        <f t="shared" si="296"/>
        <v>-</v>
      </c>
      <c r="AQ5416" s="25" t="str">
        <f t="shared" si="297"/>
        <v>-</v>
      </c>
      <c r="BP5416" s="61"/>
      <c r="CT5416" s="61"/>
      <c r="CU5416" s="61"/>
      <c r="CV5416" s="61"/>
      <c r="CW5416" s="61"/>
      <c r="CX5416" s="61"/>
      <c r="CY5416" s="61"/>
      <c r="CZ5416" s="61"/>
      <c r="DA5416" s="61"/>
      <c r="DB5416" s="61"/>
      <c r="DC5416" s="61"/>
      <c r="DD5416" s="61"/>
      <c r="DE5416" s="61"/>
      <c r="DF5416" s="61"/>
      <c r="DG5416" s="61"/>
      <c r="DH5416" s="61"/>
      <c r="DI5416" s="61"/>
      <c r="DJ5416" s="61"/>
      <c r="DK5416" s="61"/>
      <c r="DL5416" s="61"/>
      <c r="DM5416" s="61"/>
    </row>
    <row r="5417" spans="1:117" s="25" customFormat="1" x14ac:dyDescent="0.2">
      <c r="A5417" s="25" t="s">
        <v>1056</v>
      </c>
      <c r="B5417" s="25" t="s">
        <v>683</v>
      </c>
      <c r="C5417" s="162" t="s">
        <v>147</v>
      </c>
      <c r="I5417" s="116"/>
      <c r="J5417" s="116"/>
      <c r="K5417" s="116"/>
      <c r="L5417" s="116"/>
      <c r="M5417" s="116"/>
      <c r="N5417" s="116"/>
      <c r="AL5417" s="117"/>
      <c r="AN5417" s="35" t="str">
        <f t="shared" si="295"/>
        <v/>
      </c>
      <c r="AO5417" s="35" t="str">
        <f t="shared" si="296"/>
        <v>-</v>
      </c>
      <c r="AQ5417" s="25" t="str">
        <f t="shared" si="297"/>
        <v>-</v>
      </c>
      <c r="BP5417" s="61"/>
      <c r="CT5417" s="61"/>
      <c r="CU5417" s="61"/>
      <c r="CV5417" s="61"/>
      <c r="CW5417" s="61"/>
      <c r="CX5417" s="61"/>
      <c r="CY5417" s="61"/>
      <c r="CZ5417" s="61"/>
      <c r="DA5417" s="61"/>
      <c r="DB5417" s="61"/>
      <c r="DC5417" s="61"/>
      <c r="DD5417" s="61"/>
      <c r="DE5417" s="61"/>
      <c r="DF5417" s="61"/>
      <c r="DG5417" s="61"/>
      <c r="DH5417" s="61"/>
      <c r="DI5417" s="61"/>
      <c r="DJ5417" s="61"/>
      <c r="DK5417" s="61"/>
      <c r="DL5417" s="61"/>
      <c r="DM5417" s="61"/>
    </row>
    <row r="5418" spans="1:117" s="25" customFormat="1" x14ac:dyDescent="0.2">
      <c r="A5418" s="25" t="s">
        <v>1057</v>
      </c>
      <c r="B5418" s="25" t="s">
        <v>683</v>
      </c>
      <c r="C5418" s="162" t="s">
        <v>158</v>
      </c>
      <c r="I5418" s="116"/>
      <c r="J5418" s="116"/>
      <c r="K5418" s="116"/>
      <c r="L5418" s="116"/>
      <c r="M5418" s="116"/>
      <c r="N5418" s="116"/>
      <c r="AL5418" s="117"/>
      <c r="AN5418" s="35" t="str">
        <f t="shared" si="295"/>
        <v/>
      </c>
      <c r="AO5418" s="35" t="str">
        <f t="shared" si="296"/>
        <v>-</v>
      </c>
      <c r="AQ5418" s="25" t="str">
        <f t="shared" si="297"/>
        <v>-</v>
      </c>
      <c r="BP5418" s="61"/>
      <c r="CT5418" s="61"/>
      <c r="CU5418" s="61"/>
      <c r="CV5418" s="61"/>
      <c r="CW5418" s="61"/>
      <c r="CX5418" s="61"/>
      <c r="CY5418" s="61"/>
      <c r="CZ5418" s="61"/>
      <c r="DA5418" s="61"/>
      <c r="DB5418" s="61"/>
      <c r="DC5418" s="61"/>
      <c r="DD5418" s="61"/>
      <c r="DE5418" s="61"/>
      <c r="DF5418" s="61"/>
      <c r="DG5418" s="61"/>
      <c r="DH5418" s="61"/>
      <c r="DI5418" s="61"/>
      <c r="DJ5418" s="61"/>
      <c r="DK5418" s="61"/>
      <c r="DL5418" s="61"/>
      <c r="DM5418" s="61"/>
    </row>
    <row r="5419" spans="1:117" s="25" customFormat="1" x14ac:dyDescent="0.2">
      <c r="A5419" s="25" t="s">
        <v>1058</v>
      </c>
      <c r="B5419" s="25" t="s">
        <v>683</v>
      </c>
      <c r="C5419" s="162" t="s">
        <v>157</v>
      </c>
      <c r="I5419" s="116"/>
      <c r="J5419" s="116"/>
      <c r="K5419" s="116"/>
      <c r="L5419" s="116"/>
      <c r="M5419" s="116"/>
      <c r="N5419" s="116"/>
      <c r="AL5419" s="117"/>
      <c r="AN5419" s="35" t="str">
        <f t="shared" si="295"/>
        <v/>
      </c>
      <c r="AO5419" s="35" t="str">
        <f t="shared" si="296"/>
        <v>-</v>
      </c>
      <c r="AQ5419" s="25" t="str">
        <f t="shared" si="297"/>
        <v>-</v>
      </c>
      <c r="BP5419" s="61"/>
      <c r="CT5419" s="61"/>
      <c r="CU5419" s="61"/>
      <c r="CV5419" s="61"/>
      <c r="CW5419" s="61"/>
      <c r="CX5419" s="61"/>
      <c r="CY5419" s="61"/>
      <c r="CZ5419" s="61"/>
      <c r="DA5419" s="61"/>
      <c r="DB5419" s="61"/>
      <c r="DC5419" s="61"/>
      <c r="DD5419" s="61"/>
      <c r="DE5419" s="61"/>
      <c r="DF5419" s="61"/>
      <c r="DG5419" s="61"/>
      <c r="DH5419" s="61"/>
      <c r="DI5419" s="61"/>
      <c r="DJ5419" s="61"/>
      <c r="DK5419" s="61"/>
      <c r="DL5419" s="61"/>
      <c r="DM5419" s="61"/>
    </row>
    <row r="5420" spans="1:117" s="25" customFormat="1" x14ac:dyDescent="0.2">
      <c r="A5420" s="25" t="s">
        <v>1059</v>
      </c>
      <c r="B5420" s="25" t="s">
        <v>683</v>
      </c>
      <c r="C5420" s="162" t="s">
        <v>156</v>
      </c>
      <c r="I5420" s="116"/>
      <c r="J5420" s="116"/>
      <c r="K5420" s="116"/>
      <c r="L5420" s="116"/>
      <c r="M5420" s="116"/>
      <c r="N5420" s="116"/>
      <c r="AL5420" s="117"/>
      <c r="AN5420" s="35" t="str">
        <f t="shared" si="295"/>
        <v/>
      </c>
      <c r="AO5420" s="35" t="str">
        <f t="shared" si="296"/>
        <v>-</v>
      </c>
      <c r="AQ5420" s="25" t="str">
        <f t="shared" si="297"/>
        <v>-</v>
      </c>
      <c r="BP5420" s="61"/>
      <c r="CT5420" s="61"/>
      <c r="CU5420" s="61"/>
      <c r="CV5420" s="61"/>
      <c r="CW5420" s="61"/>
      <c r="CX5420" s="61"/>
      <c r="CY5420" s="61"/>
      <c r="CZ5420" s="61"/>
      <c r="DA5420" s="61"/>
      <c r="DB5420" s="61"/>
      <c r="DC5420" s="61"/>
      <c r="DD5420" s="61"/>
      <c r="DE5420" s="61"/>
      <c r="DF5420" s="61"/>
      <c r="DG5420" s="61"/>
      <c r="DH5420" s="61"/>
      <c r="DI5420" s="61"/>
      <c r="DJ5420" s="61"/>
      <c r="DK5420" s="61"/>
      <c r="DL5420" s="61"/>
      <c r="DM5420" s="61"/>
    </row>
    <row r="5421" spans="1:117" s="25" customFormat="1" x14ac:dyDescent="0.2">
      <c r="A5421" s="25" t="s">
        <v>1060</v>
      </c>
      <c r="B5421" s="25" t="s">
        <v>683</v>
      </c>
      <c r="C5421" s="162" t="s">
        <v>155</v>
      </c>
      <c r="I5421" s="116"/>
      <c r="J5421" s="116"/>
      <c r="K5421" s="116"/>
      <c r="L5421" s="116"/>
      <c r="M5421" s="116"/>
      <c r="N5421" s="116"/>
      <c r="AL5421" s="117"/>
      <c r="AN5421" s="35" t="str">
        <f t="shared" si="295"/>
        <v/>
      </c>
      <c r="AO5421" s="35" t="str">
        <f t="shared" si="296"/>
        <v>-</v>
      </c>
      <c r="AQ5421" s="25" t="str">
        <f t="shared" si="297"/>
        <v>-</v>
      </c>
      <c r="BP5421" s="61"/>
      <c r="CT5421" s="61"/>
      <c r="CU5421" s="61"/>
      <c r="CV5421" s="61"/>
      <c r="CW5421" s="61"/>
      <c r="CX5421" s="61"/>
      <c r="CY5421" s="61"/>
      <c r="CZ5421" s="61"/>
      <c r="DA5421" s="61"/>
      <c r="DB5421" s="61"/>
      <c r="DC5421" s="61"/>
      <c r="DD5421" s="61"/>
      <c r="DE5421" s="61"/>
      <c r="DF5421" s="61"/>
      <c r="DG5421" s="61"/>
      <c r="DH5421" s="61"/>
      <c r="DI5421" s="61"/>
      <c r="DJ5421" s="61"/>
      <c r="DK5421" s="61"/>
      <c r="DL5421" s="61"/>
      <c r="DM5421" s="61"/>
    </row>
    <row r="5422" spans="1:117" s="25" customFormat="1" x14ac:dyDescent="0.2">
      <c r="A5422" s="25" t="s">
        <v>1061</v>
      </c>
      <c r="B5422" s="25" t="s">
        <v>683</v>
      </c>
      <c r="C5422" s="162" t="s">
        <v>154</v>
      </c>
      <c r="I5422" s="116"/>
      <c r="J5422" s="116"/>
      <c r="K5422" s="116"/>
      <c r="L5422" s="116"/>
      <c r="M5422" s="116"/>
      <c r="N5422" s="116"/>
      <c r="AL5422" s="117"/>
      <c r="AN5422" s="35" t="str">
        <f t="shared" si="295"/>
        <v/>
      </c>
      <c r="AO5422" s="35" t="str">
        <f t="shared" si="296"/>
        <v>-</v>
      </c>
      <c r="AQ5422" s="25" t="str">
        <f t="shared" si="297"/>
        <v>-</v>
      </c>
      <c r="BP5422" s="61"/>
      <c r="CT5422" s="61"/>
      <c r="CU5422" s="61"/>
      <c r="CV5422" s="61"/>
      <c r="CW5422" s="61"/>
      <c r="CX5422" s="61"/>
      <c r="CY5422" s="61"/>
      <c r="CZ5422" s="61"/>
      <c r="DA5422" s="61"/>
      <c r="DB5422" s="61"/>
      <c r="DC5422" s="61"/>
      <c r="DD5422" s="61"/>
      <c r="DE5422" s="61"/>
      <c r="DF5422" s="61"/>
      <c r="DG5422" s="61"/>
      <c r="DH5422" s="61"/>
      <c r="DI5422" s="61"/>
      <c r="DJ5422" s="61"/>
      <c r="DK5422" s="61"/>
      <c r="DL5422" s="61"/>
      <c r="DM5422" s="61"/>
    </row>
    <row r="5423" spans="1:117" s="25" customFormat="1" x14ac:dyDescent="0.2">
      <c r="A5423" s="25" t="s">
        <v>1062</v>
      </c>
      <c r="B5423" s="25" t="s">
        <v>683</v>
      </c>
      <c r="C5423" s="162" t="s">
        <v>153</v>
      </c>
      <c r="I5423" s="116"/>
      <c r="J5423" s="116"/>
      <c r="K5423" s="116"/>
      <c r="L5423" s="116"/>
      <c r="M5423" s="116"/>
      <c r="N5423" s="116"/>
      <c r="AL5423" s="117"/>
      <c r="AN5423" s="35" t="str">
        <f t="shared" si="295"/>
        <v/>
      </c>
      <c r="AO5423" s="35" t="str">
        <f t="shared" si="296"/>
        <v>-</v>
      </c>
      <c r="AQ5423" s="25" t="str">
        <f t="shared" si="297"/>
        <v>-</v>
      </c>
      <c r="BP5423" s="61"/>
      <c r="CT5423" s="61"/>
      <c r="CU5423" s="61"/>
      <c r="CV5423" s="61"/>
      <c r="CW5423" s="61"/>
      <c r="CX5423" s="61"/>
      <c r="CY5423" s="61"/>
      <c r="CZ5423" s="61"/>
      <c r="DA5423" s="61"/>
      <c r="DB5423" s="61"/>
      <c r="DC5423" s="61"/>
      <c r="DD5423" s="61"/>
      <c r="DE5423" s="61"/>
      <c r="DF5423" s="61"/>
      <c r="DG5423" s="61"/>
      <c r="DH5423" s="61"/>
      <c r="DI5423" s="61"/>
      <c r="DJ5423" s="61"/>
      <c r="DK5423" s="61"/>
      <c r="DL5423" s="61"/>
      <c r="DM5423" s="61"/>
    </row>
    <row r="5424" spans="1:117" s="25" customFormat="1" x14ac:dyDescent="0.2">
      <c r="A5424" s="25" t="s">
        <v>1063</v>
      </c>
      <c r="B5424" s="25" t="s">
        <v>683</v>
      </c>
      <c r="C5424" s="162" t="s">
        <v>152</v>
      </c>
      <c r="I5424" s="116"/>
      <c r="J5424" s="116"/>
      <c r="K5424" s="116"/>
      <c r="L5424" s="116"/>
      <c r="M5424" s="116"/>
      <c r="N5424" s="116"/>
      <c r="AL5424" s="117"/>
      <c r="AN5424" s="35" t="str">
        <f t="shared" si="295"/>
        <v/>
      </c>
      <c r="AO5424" s="35" t="str">
        <f t="shared" si="296"/>
        <v>-</v>
      </c>
      <c r="AQ5424" s="25" t="str">
        <f t="shared" si="297"/>
        <v>-</v>
      </c>
      <c r="BP5424" s="61"/>
      <c r="CT5424" s="61"/>
      <c r="CU5424" s="61"/>
      <c r="CV5424" s="61"/>
      <c r="CW5424" s="61"/>
      <c r="CX5424" s="61"/>
      <c r="CY5424" s="61"/>
      <c r="CZ5424" s="61"/>
      <c r="DA5424" s="61"/>
      <c r="DB5424" s="61"/>
      <c r="DC5424" s="61"/>
      <c r="DD5424" s="61"/>
      <c r="DE5424" s="61"/>
      <c r="DF5424" s="61"/>
      <c r="DG5424" s="61"/>
      <c r="DH5424" s="61"/>
      <c r="DI5424" s="61"/>
      <c r="DJ5424" s="61"/>
      <c r="DK5424" s="61"/>
      <c r="DL5424" s="61"/>
      <c r="DM5424" s="61"/>
    </row>
    <row r="5425" spans="1:117" s="25" customFormat="1" x14ac:dyDescent="0.2">
      <c r="A5425" s="25" t="s">
        <v>1064</v>
      </c>
      <c r="B5425" s="25" t="s">
        <v>683</v>
      </c>
      <c r="C5425" s="162" t="s">
        <v>151</v>
      </c>
      <c r="I5425" s="116"/>
      <c r="J5425" s="116"/>
      <c r="K5425" s="116"/>
      <c r="L5425" s="116"/>
      <c r="M5425" s="116"/>
      <c r="N5425" s="116"/>
      <c r="AL5425" s="117"/>
      <c r="AN5425" s="35" t="str">
        <f t="shared" si="295"/>
        <v/>
      </c>
      <c r="AO5425" s="35" t="str">
        <f t="shared" si="296"/>
        <v>-</v>
      </c>
      <c r="AQ5425" s="25" t="str">
        <f t="shared" si="297"/>
        <v>-</v>
      </c>
      <c r="BP5425" s="61"/>
      <c r="CT5425" s="61"/>
      <c r="CU5425" s="61"/>
      <c r="CV5425" s="61"/>
      <c r="CW5425" s="61"/>
      <c r="CX5425" s="61"/>
      <c r="CY5425" s="61"/>
      <c r="CZ5425" s="61"/>
      <c r="DA5425" s="61"/>
      <c r="DB5425" s="61"/>
      <c r="DC5425" s="61"/>
      <c r="DD5425" s="61"/>
      <c r="DE5425" s="61"/>
      <c r="DF5425" s="61"/>
      <c r="DG5425" s="61"/>
      <c r="DH5425" s="61"/>
      <c r="DI5425" s="61"/>
      <c r="DJ5425" s="61"/>
      <c r="DK5425" s="61"/>
      <c r="DL5425" s="61"/>
      <c r="DM5425" s="61"/>
    </row>
    <row r="5426" spans="1:117" s="25" customFormat="1" x14ac:dyDescent="0.2">
      <c r="A5426" s="25" t="s">
        <v>1065</v>
      </c>
      <c r="B5426" s="25" t="s">
        <v>683</v>
      </c>
      <c r="C5426" s="162" t="s">
        <v>150</v>
      </c>
      <c r="I5426" s="116"/>
      <c r="J5426" s="116"/>
      <c r="K5426" s="116"/>
      <c r="L5426" s="116"/>
      <c r="M5426" s="116"/>
      <c r="N5426" s="116"/>
      <c r="AL5426" s="117"/>
      <c r="AN5426" s="35" t="str">
        <f t="shared" si="295"/>
        <v/>
      </c>
      <c r="AO5426" s="35" t="str">
        <f t="shared" si="296"/>
        <v>-</v>
      </c>
      <c r="AQ5426" s="25" t="str">
        <f t="shared" si="297"/>
        <v>-</v>
      </c>
      <c r="BP5426" s="61"/>
      <c r="CT5426" s="61"/>
      <c r="CU5426" s="61"/>
      <c r="CV5426" s="61"/>
      <c r="CW5426" s="61"/>
      <c r="CX5426" s="61"/>
      <c r="CY5426" s="61"/>
      <c r="CZ5426" s="61"/>
      <c r="DA5426" s="61"/>
      <c r="DB5426" s="61"/>
      <c r="DC5426" s="61"/>
      <c r="DD5426" s="61"/>
      <c r="DE5426" s="61"/>
      <c r="DF5426" s="61"/>
      <c r="DG5426" s="61"/>
      <c r="DH5426" s="61"/>
      <c r="DI5426" s="61"/>
      <c r="DJ5426" s="61"/>
      <c r="DK5426" s="61"/>
      <c r="DL5426" s="61"/>
      <c r="DM5426" s="61"/>
    </row>
    <row r="5427" spans="1:117" s="25" customFormat="1" x14ac:dyDescent="0.2">
      <c r="A5427" s="25" t="s">
        <v>1066</v>
      </c>
      <c r="B5427" s="25" t="s">
        <v>683</v>
      </c>
      <c r="C5427" s="162" t="s">
        <v>149</v>
      </c>
      <c r="I5427" s="116"/>
      <c r="J5427" s="116"/>
      <c r="K5427" s="116"/>
      <c r="L5427" s="116"/>
      <c r="M5427" s="116"/>
      <c r="N5427" s="116"/>
      <c r="AL5427" s="117"/>
      <c r="AN5427" s="35" t="str">
        <f t="shared" si="295"/>
        <v/>
      </c>
      <c r="AO5427" s="35" t="str">
        <f t="shared" si="296"/>
        <v>-</v>
      </c>
      <c r="AQ5427" s="25" t="str">
        <f t="shared" si="297"/>
        <v>-</v>
      </c>
      <c r="BP5427" s="61"/>
      <c r="CT5427" s="61"/>
      <c r="CU5427" s="61"/>
      <c r="CV5427" s="61"/>
      <c r="CW5427" s="61"/>
      <c r="CX5427" s="61"/>
      <c r="CY5427" s="61"/>
      <c r="CZ5427" s="61"/>
      <c r="DA5427" s="61"/>
      <c r="DB5427" s="61"/>
      <c r="DC5427" s="61"/>
      <c r="DD5427" s="61"/>
      <c r="DE5427" s="61"/>
      <c r="DF5427" s="61"/>
      <c r="DG5427" s="61"/>
      <c r="DH5427" s="61"/>
      <c r="DI5427" s="61"/>
      <c r="DJ5427" s="61"/>
      <c r="DK5427" s="61"/>
      <c r="DL5427" s="61"/>
      <c r="DM5427" s="61"/>
    </row>
    <row r="5428" spans="1:117" s="25" customFormat="1" x14ac:dyDescent="0.2">
      <c r="A5428" s="25" t="s">
        <v>1067</v>
      </c>
      <c r="B5428" s="25" t="s">
        <v>683</v>
      </c>
      <c r="C5428" s="162" t="s">
        <v>148</v>
      </c>
      <c r="I5428" s="116"/>
      <c r="J5428" s="116"/>
      <c r="K5428" s="116"/>
      <c r="L5428" s="116"/>
      <c r="M5428" s="116"/>
      <c r="N5428" s="116"/>
      <c r="AL5428" s="117"/>
      <c r="AN5428" s="35" t="str">
        <f t="shared" si="295"/>
        <v/>
      </c>
      <c r="AO5428" s="35" t="str">
        <f t="shared" si="296"/>
        <v>-</v>
      </c>
      <c r="AQ5428" s="25" t="str">
        <f t="shared" si="297"/>
        <v>-</v>
      </c>
      <c r="BP5428" s="61"/>
      <c r="CT5428" s="61"/>
      <c r="CU5428" s="61"/>
      <c r="CV5428" s="61"/>
      <c r="CW5428" s="61"/>
      <c r="CX5428" s="61"/>
      <c r="CY5428" s="61"/>
      <c r="CZ5428" s="61"/>
      <c r="DA5428" s="61"/>
      <c r="DB5428" s="61"/>
      <c r="DC5428" s="61"/>
      <c r="DD5428" s="61"/>
      <c r="DE5428" s="61"/>
      <c r="DF5428" s="61"/>
      <c r="DG5428" s="61"/>
      <c r="DH5428" s="61"/>
      <c r="DI5428" s="61"/>
      <c r="DJ5428" s="61"/>
      <c r="DK5428" s="61"/>
      <c r="DL5428" s="61"/>
      <c r="DM5428" s="61"/>
    </row>
    <row r="5429" spans="1:117" s="25" customFormat="1" x14ac:dyDescent="0.2">
      <c r="A5429" s="25" t="s">
        <v>1056</v>
      </c>
      <c r="B5429" s="25" t="s">
        <v>684</v>
      </c>
      <c r="C5429" s="162" t="s">
        <v>155</v>
      </c>
      <c r="I5429" s="116"/>
      <c r="J5429" s="116"/>
      <c r="K5429" s="116"/>
      <c r="L5429" s="116"/>
      <c r="M5429" s="116"/>
      <c r="N5429" s="116"/>
      <c r="AL5429" s="117"/>
      <c r="AN5429" s="35" t="str">
        <f t="shared" si="295"/>
        <v/>
      </c>
      <c r="AO5429" s="35" t="str">
        <f t="shared" si="296"/>
        <v>-</v>
      </c>
      <c r="AQ5429" s="25" t="str">
        <f t="shared" si="297"/>
        <v>-</v>
      </c>
      <c r="BP5429" s="61"/>
      <c r="CT5429" s="61"/>
      <c r="CU5429" s="61"/>
      <c r="CV5429" s="61"/>
      <c r="CW5429" s="61"/>
      <c r="CX5429" s="61"/>
      <c r="CY5429" s="61"/>
      <c r="CZ5429" s="61"/>
      <c r="DA5429" s="61"/>
      <c r="DB5429" s="61"/>
      <c r="DC5429" s="61"/>
      <c r="DD5429" s="61"/>
      <c r="DE5429" s="61"/>
      <c r="DF5429" s="61"/>
      <c r="DG5429" s="61"/>
      <c r="DH5429" s="61"/>
      <c r="DI5429" s="61"/>
      <c r="DJ5429" s="61"/>
      <c r="DK5429" s="61"/>
      <c r="DL5429" s="61"/>
      <c r="DM5429" s="61"/>
    </row>
    <row r="5430" spans="1:117" s="25" customFormat="1" x14ac:dyDescent="0.2">
      <c r="A5430" s="25" t="s">
        <v>1057</v>
      </c>
      <c r="B5430" s="25" t="s">
        <v>684</v>
      </c>
      <c r="C5430" s="162" t="s">
        <v>156</v>
      </c>
      <c r="I5430" s="116"/>
      <c r="J5430" s="116"/>
      <c r="K5430" s="116"/>
      <c r="L5430" s="116"/>
      <c r="M5430" s="116"/>
      <c r="N5430" s="116"/>
      <c r="AL5430" s="117"/>
      <c r="AN5430" s="35" t="str">
        <f t="shared" si="295"/>
        <v/>
      </c>
      <c r="AO5430" s="35" t="str">
        <f t="shared" si="296"/>
        <v>-</v>
      </c>
      <c r="AQ5430" s="25" t="str">
        <f t="shared" si="297"/>
        <v>-</v>
      </c>
      <c r="BP5430" s="61"/>
      <c r="CT5430" s="61"/>
      <c r="CU5430" s="61"/>
      <c r="CV5430" s="61"/>
      <c r="CW5430" s="61"/>
      <c r="CX5430" s="61"/>
      <c r="CY5430" s="61"/>
      <c r="CZ5430" s="61"/>
      <c r="DA5430" s="61"/>
      <c r="DB5430" s="61"/>
      <c r="DC5430" s="61"/>
      <c r="DD5430" s="61"/>
      <c r="DE5430" s="61"/>
      <c r="DF5430" s="61"/>
      <c r="DG5430" s="61"/>
      <c r="DH5430" s="61"/>
      <c r="DI5430" s="61"/>
      <c r="DJ5430" s="61"/>
      <c r="DK5430" s="61"/>
      <c r="DL5430" s="61"/>
      <c r="DM5430" s="61"/>
    </row>
    <row r="5431" spans="1:117" s="25" customFormat="1" x14ac:dyDescent="0.2">
      <c r="A5431" s="25" t="s">
        <v>1058</v>
      </c>
      <c r="B5431" s="25" t="s">
        <v>684</v>
      </c>
      <c r="C5431" s="162" t="s">
        <v>157</v>
      </c>
      <c r="I5431" s="116"/>
      <c r="J5431" s="116"/>
      <c r="K5431" s="116"/>
      <c r="L5431" s="116"/>
      <c r="M5431" s="116"/>
      <c r="N5431" s="116"/>
      <c r="AL5431" s="117"/>
      <c r="AN5431" s="35" t="str">
        <f t="shared" ref="AN5431:AN5494" si="298">CONCATENATE(AM5431,AP5431)</f>
        <v/>
      </c>
      <c r="AO5431" s="35" t="str">
        <f t="shared" ref="AO5431:AO5494" si="299">CONCATENATE(AM5431,"-",AL5431)</f>
        <v>-</v>
      </c>
      <c r="AQ5431" s="25" t="str">
        <f t="shared" si="297"/>
        <v>-</v>
      </c>
      <c r="BP5431" s="61"/>
      <c r="CT5431" s="61"/>
      <c r="CU5431" s="61"/>
      <c r="CV5431" s="61"/>
      <c r="CW5431" s="61"/>
      <c r="CX5431" s="61"/>
      <c r="CY5431" s="61"/>
      <c r="CZ5431" s="61"/>
      <c r="DA5431" s="61"/>
      <c r="DB5431" s="61"/>
      <c r="DC5431" s="61"/>
      <c r="DD5431" s="61"/>
      <c r="DE5431" s="61"/>
      <c r="DF5431" s="61"/>
      <c r="DG5431" s="61"/>
      <c r="DH5431" s="61"/>
      <c r="DI5431" s="61"/>
      <c r="DJ5431" s="61"/>
      <c r="DK5431" s="61"/>
      <c r="DL5431" s="61"/>
      <c r="DM5431" s="61"/>
    </row>
    <row r="5432" spans="1:117" s="25" customFormat="1" x14ac:dyDescent="0.2">
      <c r="A5432" s="25" t="s">
        <v>1059</v>
      </c>
      <c r="B5432" s="25" t="s">
        <v>684</v>
      </c>
      <c r="C5432" s="162" t="s">
        <v>158</v>
      </c>
      <c r="I5432" s="116"/>
      <c r="J5432" s="116"/>
      <c r="K5432" s="116"/>
      <c r="L5432" s="116"/>
      <c r="M5432" s="116"/>
      <c r="N5432" s="116"/>
      <c r="AL5432" s="117"/>
      <c r="AN5432" s="35" t="str">
        <f t="shared" si="298"/>
        <v/>
      </c>
      <c r="AO5432" s="35" t="str">
        <f t="shared" si="299"/>
        <v>-</v>
      </c>
      <c r="AQ5432" s="25" t="str">
        <f t="shared" si="297"/>
        <v>-</v>
      </c>
      <c r="BP5432" s="61"/>
      <c r="CT5432" s="61"/>
      <c r="CU5432" s="61"/>
      <c r="CV5432" s="61"/>
      <c r="CW5432" s="61"/>
      <c r="CX5432" s="61"/>
      <c r="CY5432" s="61"/>
      <c r="CZ5432" s="61"/>
      <c r="DA5432" s="61"/>
      <c r="DB5432" s="61"/>
      <c r="DC5432" s="61"/>
      <c r="DD5432" s="61"/>
      <c r="DE5432" s="61"/>
      <c r="DF5432" s="61"/>
      <c r="DG5432" s="61"/>
      <c r="DH5432" s="61"/>
      <c r="DI5432" s="61"/>
      <c r="DJ5432" s="61"/>
      <c r="DK5432" s="61"/>
      <c r="DL5432" s="61"/>
      <c r="DM5432" s="61"/>
    </row>
    <row r="5433" spans="1:117" s="25" customFormat="1" x14ac:dyDescent="0.2">
      <c r="A5433" s="25" t="s">
        <v>1060</v>
      </c>
      <c r="B5433" s="25" t="s">
        <v>684</v>
      </c>
      <c r="C5433" s="162" t="s">
        <v>147</v>
      </c>
      <c r="I5433" s="116"/>
      <c r="J5433" s="116"/>
      <c r="K5433" s="116"/>
      <c r="L5433" s="116"/>
      <c r="M5433" s="116"/>
      <c r="N5433" s="116"/>
      <c r="AL5433" s="117"/>
      <c r="AN5433" s="35" t="str">
        <f t="shared" si="298"/>
        <v/>
      </c>
      <c r="AO5433" s="35" t="str">
        <f t="shared" si="299"/>
        <v>-</v>
      </c>
      <c r="AQ5433" s="25" t="str">
        <f t="shared" si="297"/>
        <v>-</v>
      </c>
      <c r="BP5433" s="61"/>
      <c r="CT5433" s="61"/>
      <c r="CU5433" s="61"/>
      <c r="CV5433" s="61"/>
      <c r="CW5433" s="61"/>
      <c r="CX5433" s="61"/>
      <c r="CY5433" s="61"/>
      <c r="CZ5433" s="61"/>
      <c r="DA5433" s="61"/>
      <c r="DB5433" s="61"/>
      <c r="DC5433" s="61"/>
      <c r="DD5433" s="61"/>
      <c r="DE5433" s="61"/>
      <c r="DF5433" s="61"/>
      <c r="DG5433" s="61"/>
      <c r="DH5433" s="61"/>
      <c r="DI5433" s="61"/>
      <c r="DJ5433" s="61"/>
      <c r="DK5433" s="61"/>
      <c r="DL5433" s="61"/>
      <c r="DM5433" s="61"/>
    </row>
    <row r="5434" spans="1:117" s="25" customFormat="1" x14ac:dyDescent="0.2">
      <c r="A5434" s="25" t="s">
        <v>1061</v>
      </c>
      <c r="B5434" s="25" t="s">
        <v>684</v>
      </c>
      <c r="C5434" s="162" t="s">
        <v>148</v>
      </c>
      <c r="I5434" s="116"/>
      <c r="J5434" s="116"/>
      <c r="K5434" s="116"/>
      <c r="L5434" s="116"/>
      <c r="M5434" s="116"/>
      <c r="N5434" s="116"/>
      <c r="AL5434" s="117"/>
      <c r="AN5434" s="35" t="str">
        <f t="shared" si="298"/>
        <v/>
      </c>
      <c r="AO5434" s="35" t="str">
        <f t="shared" si="299"/>
        <v>-</v>
      </c>
      <c r="AQ5434" s="25" t="str">
        <f t="shared" si="297"/>
        <v>-</v>
      </c>
      <c r="BP5434" s="61"/>
      <c r="CT5434" s="61"/>
      <c r="CU5434" s="61"/>
      <c r="CV5434" s="61"/>
      <c r="CW5434" s="61"/>
      <c r="CX5434" s="61"/>
      <c r="CY5434" s="61"/>
      <c r="CZ5434" s="61"/>
      <c r="DA5434" s="61"/>
      <c r="DB5434" s="61"/>
      <c r="DC5434" s="61"/>
      <c r="DD5434" s="61"/>
      <c r="DE5434" s="61"/>
      <c r="DF5434" s="61"/>
      <c r="DG5434" s="61"/>
      <c r="DH5434" s="61"/>
      <c r="DI5434" s="61"/>
      <c r="DJ5434" s="61"/>
      <c r="DK5434" s="61"/>
      <c r="DL5434" s="61"/>
      <c r="DM5434" s="61"/>
    </row>
    <row r="5435" spans="1:117" s="25" customFormat="1" x14ac:dyDescent="0.2">
      <c r="A5435" s="25" t="s">
        <v>1062</v>
      </c>
      <c r="B5435" s="25" t="s">
        <v>684</v>
      </c>
      <c r="C5435" s="162" t="s">
        <v>149</v>
      </c>
      <c r="I5435" s="116"/>
      <c r="J5435" s="116"/>
      <c r="K5435" s="116"/>
      <c r="L5435" s="116"/>
      <c r="M5435" s="116"/>
      <c r="N5435" s="116"/>
      <c r="AL5435" s="117"/>
      <c r="AN5435" s="35" t="str">
        <f t="shared" si="298"/>
        <v/>
      </c>
      <c r="AO5435" s="35" t="str">
        <f t="shared" si="299"/>
        <v>-</v>
      </c>
      <c r="AQ5435" s="25" t="str">
        <f t="shared" si="297"/>
        <v>-</v>
      </c>
      <c r="BP5435" s="61"/>
      <c r="CT5435" s="61"/>
      <c r="CU5435" s="61"/>
      <c r="CV5435" s="61"/>
      <c r="CW5435" s="61"/>
      <c r="CX5435" s="61"/>
      <c r="CY5435" s="61"/>
      <c r="CZ5435" s="61"/>
      <c r="DA5435" s="61"/>
      <c r="DB5435" s="61"/>
      <c r="DC5435" s="61"/>
      <c r="DD5435" s="61"/>
      <c r="DE5435" s="61"/>
      <c r="DF5435" s="61"/>
      <c r="DG5435" s="61"/>
      <c r="DH5435" s="61"/>
      <c r="DI5435" s="61"/>
      <c r="DJ5435" s="61"/>
      <c r="DK5435" s="61"/>
      <c r="DL5435" s="61"/>
      <c r="DM5435" s="61"/>
    </row>
    <row r="5436" spans="1:117" s="25" customFormat="1" x14ac:dyDescent="0.2">
      <c r="A5436" s="25" t="s">
        <v>1063</v>
      </c>
      <c r="B5436" s="25" t="s">
        <v>684</v>
      </c>
      <c r="C5436" s="162" t="s">
        <v>150</v>
      </c>
      <c r="I5436" s="116"/>
      <c r="J5436" s="116"/>
      <c r="K5436" s="116"/>
      <c r="L5436" s="116"/>
      <c r="M5436" s="116"/>
      <c r="N5436" s="116"/>
      <c r="AL5436" s="117"/>
      <c r="AN5436" s="35" t="str">
        <f t="shared" si="298"/>
        <v/>
      </c>
      <c r="AO5436" s="35" t="str">
        <f t="shared" si="299"/>
        <v>-</v>
      </c>
      <c r="AQ5436" s="25" t="str">
        <f t="shared" si="297"/>
        <v>-</v>
      </c>
      <c r="BP5436" s="61"/>
      <c r="CT5436" s="61"/>
      <c r="CU5436" s="61"/>
      <c r="CV5436" s="61"/>
      <c r="CW5436" s="61"/>
      <c r="CX5436" s="61"/>
      <c r="CY5436" s="61"/>
      <c r="CZ5436" s="61"/>
      <c r="DA5436" s="61"/>
      <c r="DB5436" s="61"/>
      <c r="DC5436" s="61"/>
      <c r="DD5436" s="61"/>
      <c r="DE5436" s="61"/>
      <c r="DF5436" s="61"/>
      <c r="DG5436" s="61"/>
      <c r="DH5436" s="61"/>
      <c r="DI5436" s="61"/>
      <c r="DJ5436" s="61"/>
      <c r="DK5436" s="61"/>
      <c r="DL5436" s="61"/>
      <c r="DM5436" s="61"/>
    </row>
    <row r="5437" spans="1:117" s="25" customFormat="1" x14ac:dyDescent="0.2">
      <c r="A5437" s="25" t="s">
        <v>1064</v>
      </c>
      <c r="B5437" s="25" t="s">
        <v>684</v>
      </c>
      <c r="C5437" s="162" t="s">
        <v>151</v>
      </c>
      <c r="I5437" s="116"/>
      <c r="J5437" s="116"/>
      <c r="K5437" s="116"/>
      <c r="L5437" s="116"/>
      <c r="M5437" s="116"/>
      <c r="N5437" s="116"/>
      <c r="AL5437" s="117"/>
      <c r="AN5437" s="35" t="str">
        <f t="shared" si="298"/>
        <v/>
      </c>
      <c r="AO5437" s="35" t="str">
        <f t="shared" si="299"/>
        <v>-</v>
      </c>
      <c r="AQ5437" s="25" t="str">
        <f t="shared" si="297"/>
        <v>-</v>
      </c>
      <c r="BP5437" s="61"/>
      <c r="CT5437" s="61"/>
      <c r="CU5437" s="61"/>
      <c r="CV5437" s="61"/>
      <c r="CW5437" s="61"/>
      <c r="CX5437" s="61"/>
      <c r="CY5437" s="61"/>
      <c r="CZ5437" s="61"/>
      <c r="DA5437" s="61"/>
      <c r="DB5437" s="61"/>
      <c r="DC5437" s="61"/>
      <c r="DD5437" s="61"/>
      <c r="DE5437" s="61"/>
      <c r="DF5437" s="61"/>
      <c r="DG5437" s="61"/>
      <c r="DH5437" s="61"/>
      <c r="DI5437" s="61"/>
      <c r="DJ5437" s="61"/>
      <c r="DK5437" s="61"/>
      <c r="DL5437" s="61"/>
      <c r="DM5437" s="61"/>
    </row>
    <row r="5438" spans="1:117" s="25" customFormat="1" x14ac:dyDescent="0.2">
      <c r="A5438" s="25" t="s">
        <v>1065</v>
      </c>
      <c r="B5438" s="25" t="s">
        <v>684</v>
      </c>
      <c r="C5438" s="162" t="s">
        <v>152</v>
      </c>
      <c r="I5438" s="116"/>
      <c r="J5438" s="116"/>
      <c r="K5438" s="116"/>
      <c r="L5438" s="116"/>
      <c r="M5438" s="116"/>
      <c r="N5438" s="116"/>
      <c r="AL5438" s="117"/>
      <c r="AN5438" s="35" t="str">
        <f t="shared" si="298"/>
        <v/>
      </c>
      <c r="AO5438" s="35" t="str">
        <f t="shared" si="299"/>
        <v>-</v>
      </c>
      <c r="AQ5438" s="25" t="str">
        <f t="shared" si="297"/>
        <v>-</v>
      </c>
      <c r="BP5438" s="61"/>
      <c r="CT5438" s="61"/>
      <c r="CU5438" s="61"/>
      <c r="CV5438" s="61"/>
      <c r="CW5438" s="61"/>
      <c r="CX5438" s="61"/>
      <c r="CY5438" s="61"/>
      <c r="CZ5438" s="61"/>
      <c r="DA5438" s="61"/>
      <c r="DB5438" s="61"/>
      <c r="DC5438" s="61"/>
      <c r="DD5438" s="61"/>
      <c r="DE5438" s="61"/>
      <c r="DF5438" s="61"/>
      <c r="DG5438" s="61"/>
      <c r="DH5438" s="61"/>
      <c r="DI5438" s="61"/>
      <c r="DJ5438" s="61"/>
      <c r="DK5438" s="61"/>
      <c r="DL5438" s="61"/>
      <c r="DM5438" s="61"/>
    </row>
    <row r="5439" spans="1:117" s="25" customFormat="1" x14ac:dyDescent="0.2">
      <c r="A5439" s="25" t="s">
        <v>1066</v>
      </c>
      <c r="B5439" s="25" t="s">
        <v>684</v>
      </c>
      <c r="C5439" s="162" t="s">
        <v>153</v>
      </c>
      <c r="I5439" s="116"/>
      <c r="J5439" s="116"/>
      <c r="K5439" s="116"/>
      <c r="L5439" s="116"/>
      <c r="M5439" s="116"/>
      <c r="N5439" s="116"/>
      <c r="AL5439" s="117"/>
      <c r="AN5439" s="35" t="str">
        <f t="shared" si="298"/>
        <v/>
      </c>
      <c r="AO5439" s="35" t="str">
        <f t="shared" si="299"/>
        <v>-</v>
      </c>
      <c r="AQ5439" s="25" t="str">
        <f t="shared" si="297"/>
        <v>-</v>
      </c>
      <c r="BP5439" s="61"/>
      <c r="CT5439" s="61"/>
      <c r="CU5439" s="61"/>
      <c r="CV5439" s="61"/>
      <c r="CW5439" s="61"/>
      <c r="CX5439" s="61"/>
      <c r="CY5439" s="61"/>
      <c r="CZ5439" s="61"/>
      <c r="DA5439" s="61"/>
      <c r="DB5439" s="61"/>
      <c r="DC5439" s="61"/>
      <c r="DD5439" s="61"/>
      <c r="DE5439" s="61"/>
      <c r="DF5439" s="61"/>
      <c r="DG5439" s="61"/>
      <c r="DH5439" s="61"/>
      <c r="DI5439" s="61"/>
      <c r="DJ5439" s="61"/>
      <c r="DK5439" s="61"/>
      <c r="DL5439" s="61"/>
      <c r="DM5439" s="61"/>
    </row>
    <row r="5440" spans="1:117" s="25" customFormat="1" x14ac:dyDescent="0.2">
      <c r="A5440" s="25" t="s">
        <v>1067</v>
      </c>
      <c r="B5440" s="25" t="s">
        <v>684</v>
      </c>
      <c r="C5440" s="162" t="s">
        <v>154</v>
      </c>
      <c r="I5440" s="116"/>
      <c r="J5440" s="116"/>
      <c r="K5440" s="116"/>
      <c r="L5440" s="116"/>
      <c r="M5440" s="116"/>
      <c r="N5440" s="116"/>
      <c r="AL5440" s="117"/>
      <c r="AN5440" s="35" t="str">
        <f t="shared" si="298"/>
        <v/>
      </c>
      <c r="AO5440" s="35" t="str">
        <f t="shared" si="299"/>
        <v>-</v>
      </c>
      <c r="AQ5440" s="25" t="str">
        <f t="shared" si="297"/>
        <v>-</v>
      </c>
      <c r="BP5440" s="61"/>
      <c r="CT5440" s="61"/>
      <c r="CU5440" s="61"/>
      <c r="CV5440" s="61"/>
      <c r="CW5440" s="61"/>
      <c r="CX5440" s="61"/>
      <c r="CY5440" s="61"/>
      <c r="CZ5440" s="61"/>
      <c r="DA5440" s="61"/>
      <c r="DB5440" s="61"/>
      <c r="DC5440" s="61"/>
      <c r="DD5440" s="61"/>
      <c r="DE5440" s="61"/>
      <c r="DF5440" s="61"/>
      <c r="DG5440" s="61"/>
      <c r="DH5440" s="61"/>
      <c r="DI5440" s="61"/>
      <c r="DJ5440" s="61"/>
      <c r="DK5440" s="61"/>
      <c r="DL5440" s="61"/>
      <c r="DM5440" s="61"/>
    </row>
    <row r="5441" spans="1:117" s="25" customFormat="1" x14ac:dyDescent="0.2">
      <c r="A5441" s="25" t="s">
        <v>1068</v>
      </c>
      <c r="B5441" s="25" t="s">
        <v>683</v>
      </c>
      <c r="C5441" s="163" t="s">
        <v>148</v>
      </c>
      <c r="I5441" s="116"/>
      <c r="J5441" s="116"/>
      <c r="K5441" s="116"/>
      <c r="L5441" s="116"/>
      <c r="M5441" s="116"/>
      <c r="N5441" s="116"/>
      <c r="AL5441" s="117"/>
      <c r="AN5441" s="35" t="str">
        <f t="shared" si="298"/>
        <v/>
      </c>
      <c r="AO5441" s="35" t="str">
        <f t="shared" si="299"/>
        <v>-</v>
      </c>
      <c r="AQ5441" s="25" t="str">
        <f t="shared" si="297"/>
        <v>-</v>
      </c>
      <c r="BP5441" s="61"/>
      <c r="CT5441" s="61"/>
      <c r="CU5441" s="61"/>
      <c r="CV5441" s="61"/>
      <c r="CW5441" s="61"/>
      <c r="CX5441" s="61"/>
      <c r="CY5441" s="61"/>
      <c r="CZ5441" s="61"/>
      <c r="DA5441" s="61"/>
      <c r="DB5441" s="61"/>
      <c r="DC5441" s="61"/>
      <c r="DD5441" s="61"/>
      <c r="DE5441" s="61"/>
      <c r="DF5441" s="61"/>
      <c r="DG5441" s="61"/>
      <c r="DH5441" s="61"/>
      <c r="DI5441" s="61"/>
      <c r="DJ5441" s="61"/>
      <c r="DK5441" s="61"/>
      <c r="DL5441" s="61"/>
      <c r="DM5441" s="61"/>
    </row>
    <row r="5442" spans="1:117" s="25" customFormat="1" x14ac:dyDescent="0.2">
      <c r="A5442" s="25" t="s">
        <v>1069</v>
      </c>
      <c r="B5442" s="25" t="s">
        <v>683</v>
      </c>
      <c r="C5442" s="163" t="s">
        <v>147</v>
      </c>
      <c r="I5442" s="116"/>
      <c r="J5442" s="116"/>
      <c r="K5442" s="116"/>
      <c r="L5442" s="116"/>
      <c r="M5442" s="116"/>
      <c r="N5442" s="116"/>
      <c r="AL5442" s="117"/>
      <c r="AN5442" s="35" t="str">
        <f t="shared" si="298"/>
        <v/>
      </c>
      <c r="AO5442" s="35" t="str">
        <f t="shared" si="299"/>
        <v>-</v>
      </c>
      <c r="AQ5442" s="25" t="str">
        <f t="shared" si="297"/>
        <v>-</v>
      </c>
      <c r="BP5442" s="61"/>
      <c r="CT5442" s="61"/>
      <c r="CU5442" s="61"/>
      <c r="CV5442" s="61"/>
      <c r="CW5442" s="61"/>
      <c r="CX5442" s="61"/>
      <c r="CY5442" s="61"/>
      <c r="CZ5442" s="61"/>
      <c r="DA5442" s="61"/>
      <c r="DB5442" s="61"/>
      <c r="DC5442" s="61"/>
      <c r="DD5442" s="61"/>
      <c r="DE5442" s="61"/>
      <c r="DF5442" s="61"/>
      <c r="DG5442" s="61"/>
      <c r="DH5442" s="61"/>
      <c r="DI5442" s="61"/>
      <c r="DJ5442" s="61"/>
      <c r="DK5442" s="61"/>
      <c r="DL5442" s="61"/>
      <c r="DM5442" s="61"/>
    </row>
    <row r="5443" spans="1:117" s="25" customFormat="1" x14ac:dyDescent="0.2">
      <c r="A5443" s="25" t="s">
        <v>1070</v>
      </c>
      <c r="B5443" s="25" t="s">
        <v>683</v>
      </c>
      <c r="C5443" s="163" t="s">
        <v>158</v>
      </c>
      <c r="I5443" s="116"/>
      <c r="J5443" s="116"/>
      <c r="K5443" s="116"/>
      <c r="L5443" s="116"/>
      <c r="M5443" s="116"/>
      <c r="N5443" s="116"/>
      <c r="AL5443" s="117"/>
      <c r="AN5443" s="35" t="str">
        <f t="shared" si="298"/>
        <v/>
      </c>
      <c r="AO5443" s="35" t="str">
        <f t="shared" si="299"/>
        <v>-</v>
      </c>
      <c r="AQ5443" s="25" t="str">
        <f t="shared" si="297"/>
        <v>-</v>
      </c>
      <c r="BP5443" s="61"/>
      <c r="CT5443" s="61"/>
      <c r="CU5443" s="61"/>
      <c r="CV5443" s="61"/>
      <c r="CW5443" s="61"/>
      <c r="CX5443" s="61"/>
      <c r="CY5443" s="61"/>
      <c r="CZ5443" s="61"/>
      <c r="DA5443" s="61"/>
      <c r="DB5443" s="61"/>
      <c r="DC5443" s="61"/>
      <c r="DD5443" s="61"/>
      <c r="DE5443" s="61"/>
      <c r="DF5443" s="61"/>
      <c r="DG5443" s="61"/>
      <c r="DH5443" s="61"/>
      <c r="DI5443" s="61"/>
      <c r="DJ5443" s="61"/>
      <c r="DK5443" s="61"/>
      <c r="DL5443" s="61"/>
      <c r="DM5443" s="61"/>
    </row>
    <row r="5444" spans="1:117" s="25" customFormat="1" x14ac:dyDescent="0.2">
      <c r="A5444" s="25" t="s">
        <v>1071</v>
      </c>
      <c r="B5444" s="25" t="s">
        <v>683</v>
      </c>
      <c r="C5444" s="163" t="s">
        <v>157</v>
      </c>
      <c r="I5444" s="116"/>
      <c r="J5444" s="116"/>
      <c r="K5444" s="116"/>
      <c r="L5444" s="116"/>
      <c r="M5444" s="116"/>
      <c r="N5444" s="116"/>
      <c r="AL5444" s="117"/>
      <c r="AN5444" s="35" t="str">
        <f t="shared" si="298"/>
        <v/>
      </c>
      <c r="AO5444" s="35" t="str">
        <f t="shared" si="299"/>
        <v>-</v>
      </c>
      <c r="AQ5444" s="25" t="str">
        <f t="shared" si="297"/>
        <v>-</v>
      </c>
      <c r="BP5444" s="61"/>
      <c r="CT5444" s="61"/>
      <c r="CU5444" s="61"/>
      <c r="CV5444" s="61"/>
      <c r="CW5444" s="61"/>
      <c r="CX5444" s="61"/>
      <c r="CY5444" s="61"/>
      <c r="CZ5444" s="61"/>
      <c r="DA5444" s="61"/>
      <c r="DB5444" s="61"/>
      <c r="DC5444" s="61"/>
      <c r="DD5444" s="61"/>
      <c r="DE5444" s="61"/>
      <c r="DF5444" s="61"/>
      <c r="DG5444" s="61"/>
      <c r="DH5444" s="61"/>
      <c r="DI5444" s="61"/>
      <c r="DJ5444" s="61"/>
      <c r="DK5444" s="61"/>
      <c r="DL5444" s="61"/>
      <c r="DM5444" s="61"/>
    </row>
    <row r="5445" spans="1:117" s="25" customFormat="1" x14ac:dyDescent="0.2">
      <c r="A5445" s="25" t="s">
        <v>1072</v>
      </c>
      <c r="B5445" s="25" t="s">
        <v>683</v>
      </c>
      <c r="C5445" s="163" t="s">
        <v>156</v>
      </c>
      <c r="I5445" s="116"/>
      <c r="J5445" s="116"/>
      <c r="K5445" s="116"/>
      <c r="L5445" s="116"/>
      <c r="M5445" s="116"/>
      <c r="N5445" s="116"/>
      <c r="AL5445" s="117"/>
      <c r="AN5445" s="35" t="str">
        <f t="shared" si="298"/>
        <v/>
      </c>
      <c r="AO5445" s="35" t="str">
        <f t="shared" si="299"/>
        <v>-</v>
      </c>
      <c r="AQ5445" s="25" t="str">
        <f t="shared" si="297"/>
        <v>-</v>
      </c>
      <c r="BP5445" s="61"/>
      <c r="CT5445" s="61"/>
      <c r="CU5445" s="61"/>
      <c r="CV5445" s="61"/>
      <c r="CW5445" s="61"/>
      <c r="CX5445" s="61"/>
      <c r="CY5445" s="61"/>
      <c r="CZ5445" s="61"/>
      <c r="DA5445" s="61"/>
      <c r="DB5445" s="61"/>
      <c r="DC5445" s="61"/>
      <c r="DD5445" s="61"/>
      <c r="DE5445" s="61"/>
      <c r="DF5445" s="61"/>
      <c r="DG5445" s="61"/>
      <c r="DH5445" s="61"/>
      <c r="DI5445" s="61"/>
      <c r="DJ5445" s="61"/>
      <c r="DK5445" s="61"/>
      <c r="DL5445" s="61"/>
      <c r="DM5445" s="61"/>
    </row>
    <row r="5446" spans="1:117" s="25" customFormat="1" x14ac:dyDescent="0.2">
      <c r="A5446" s="25" t="s">
        <v>1073</v>
      </c>
      <c r="B5446" s="25" t="s">
        <v>683</v>
      </c>
      <c r="C5446" s="163" t="s">
        <v>155</v>
      </c>
      <c r="I5446" s="116"/>
      <c r="J5446" s="116"/>
      <c r="K5446" s="116"/>
      <c r="L5446" s="116"/>
      <c r="M5446" s="116"/>
      <c r="N5446" s="116"/>
      <c r="AL5446" s="117"/>
      <c r="AN5446" s="35" t="str">
        <f t="shared" si="298"/>
        <v/>
      </c>
      <c r="AO5446" s="35" t="str">
        <f t="shared" si="299"/>
        <v>-</v>
      </c>
      <c r="AQ5446" s="25" t="str">
        <f t="shared" si="297"/>
        <v>-</v>
      </c>
      <c r="BP5446" s="61"/>
      <c r="CT5446" s="61"/>
      <c r="CU5446" s="61"/>
      <c r="CV5446" s="61"/>
      <c r="CW5446" s="61"/>
      <c r="CX5446" s="61"/>
      <c r="CY5446" s="61"/>
      <c r="CZ5446" s="61"/>
      <c r="DA5446" s="61"/>
      <c r="DB5446" s="61"/>
      <c r="DC5446" s="61"/>
      <c r="DD5446" s="61"/>
      <c r="DE5446" s="61"/>
      <c r="DF5446" s="61"/>
      <c r="DG5446" s="61"/>
      <c r="DH5446" s="61"/>
      <c r="DI5446" s="61"/>
      <c r="DJ5446" s="61"/>
      <c r="DK5446" s="61"/>
      <c r="DL5446" s="61"/>
      <c r="DM5446" s="61"/>
    </row>
    <row r="5447" spans="1:117" s="25" customFormat="1" x14ac:dyDescent="0.2">
      <c r="A5447" s="25" t="s">
        <v>1074</v>
      </c>
      <c r="B5447" s="25" t="s">
        <v>683</v>
      </c>
      <c r="C5447" s="163" t="s">
        <v>154</v>
      </c>
      <c r="I5447" s="116"/>
      <c r="J5447" s="116"/>
      <c r="K5447" s="116"/>
      <c r="L5447" s="116"/>
      <c r="M5447" s="116"/>
      <c r="N5447" s="116"/>
      <c r="AL5447" s="117"/>
      <c r="AN5447" s="35" t="str">
        <f t="shared" si="298"/>
        <v/>
      </c>
      <c r="AO5447" s="35" t="str">
        <f t="shared" si="299"/>
        <v>-</v>
      </c>
      <c r="AQ5447" s="25" t="str">
        <f t="shared" si="297"/>
        <v>-</v>
      </c>
      <c r="BP5447" s="61"/>
      <c r="CT5447" s="61"/>
      <c r="CU5447" s="61"/>
      <c r="CV5447" s="61"/>
      <c r="CW5447" s="61"/>
      <c r="CX5447" s="61"/>
      <c r="CY5447" s="61"/>
      <c r="CZ5447" s="61"/>
      <c r="DA5447" s="61"/>
      <c r="DB5447" s="61"/>
      <c r="DC5447" s="61"/>
      <c r="DD5447" s="61"/>
      <c r="DE5447" s="61"/>
      <c r="DF5447" s="61"/>
      <c r="DG5447" s="61"/>
      <c r="DH5447" s="61"/>
      <c r="DI5447" s="61"/>
      <c r="DJ5447" s="61"/>
      <c r="DK5447" s="61"/>
      <c r="DL5447" s="61"/>
      <c r="DM5447" s="61"/>
    </row>
    <row r="5448" spans="1:117" s="25" customFormat="1" x14ac:dyDescent="0.2">
      <c r="A5448" s="25" t="s">
        <v>1075</v>
      </c>
      <c r="B5448" s="25" t="s">
        <v>683</v>
      </c>
      <c r="C5448" s="163" t="s">
        <v>153</v>
      </c>
      <c r="I5448" s="116"/>
      <c r="J5448" s="116"/>
      <c r="K5448" s="116"/>
      <c r="L5448" s="116"/>
      <c r="M5448" s="116"/>
      <c r="N5448" s="116"/>
      <c r="AL5448" s="117"/>
      <c r="AN5448" s="35" t="str">
        <f t="shared" si="298"/>
        <v/>
      </c>
      <c r="AO5448" s="35" t="str">
        <f t="shared" si="299"/>
        <v>-</v>
      </c>
      <c r="AQ5448" s="25" t="str">
        <f t="shared" si="297"/>
        <v>-</v>
      </c>
      <c r="BP5448" s="61"/>
      <c r="CT5448" s="61"/>
      <c r="CU5448" s="61"/>
      <c r="CV5448" s="61"/>
      <c r="CW5448" s="61"/>
      <c r="CX5448" s="61"/>
      <c r="CY5448" s="61"/>
      <c r="CZ5448" s="61"/>
      <c r="DA5448" s="61"/>
      <c r="DB5448" s="61"/>
      <c r="DC5448" s="61"/>
      <c r="DD5448" s="61"/>
      <c r="DE5448" s="61"/>
      <c r="DF5448" s="61"/>
      <c r="DG5448" s="61"/>
      <c r="DH5448" s="61"/>
      <c r="DI5448" s="61"/>
      <c r="DJ5448" s="61"/>
      <c r="DK5448" s="61"/>
      <c r="DL5448" s="61"/>
      <c r="DM5448" s="61"/>
    </row>
    <row r="5449" spans="1:117" s="25" customFormat="1" x14ac:dyDescent="0.2">
      <c r="A5449" s="25" t="s">
        <v>1076</v>
      </c>
      <c r="B5449" s="25" t="s">
        <v>683</v>
      </c>
      <c r="C5449" s="163" t="s">
        <v>152</v>
      </c>
      <c r="I5449" s="116"/>
      <c r="J5449" s="116"/>
      <c r="K5449" s="116"/>
      <c r="L5449" s="116"/>
      <c r="M5449" s="116"/>
      <c r="N5449" s="116"/>
      <c r="AL5449" s="117"/>
      <c r="AN5449" s="35" t="str">
        <f t="shared" si="298"/>
        <v/>
      </c>
      <c r="AO5449" s="35" t="str">
        <f t="shared" si="299"/>
        <v>-</v>
      </c>
      <c r="AQ5449" s="25" t="str">
        <f t="shared" si="297"/>
        <v>-</v>
      </c>
      <c r="BP5449" s="61"/>
      <c r="CT5449" s="61"/>
      <c r="CU5449" s="61"/>
      <c r="CV5449" s="61"/>
      <c r="CW5449" s="61"/>
      <c r="CX5449" s="61"/>
      <c r="CY5449" s="61"/>
      <c r="CZ5449" s="61"/>
      <c r="DA5449" s="61"/>
      <c r="DB5449" s="61"/>
      <c r="DC5449" s="61"/>
      <c r="DD5449" s="61"/>
      <c r="DE5449" s="61"/>
      <c r="DF5449" s="61"/>
      <c r="DG5449" s="61"/>
      <c r="DH5449" s="61"/>
      <c r="DI5449" s="61"/>
      <c r="DJ5449" s="61"/>
      <c r="DK5449" s="61"/>
      <c r="DL5449" s="61"/>
      <c r="DM5449" s="61"/>
    </row>
    <row r="5450" spans="1:117" s="25" customFormat="1" x14ac:dyDescent="0.2">
      <c r="A5450" s="25" t="s">
        <v>1077</v>
      </c>
      <c r="B5450" s="25" t="s">
        <v>683</v>
      </c>
      <c r="C5450" s="163" t="s">
        <v>151</v>
      </c>
      <c r="I5450" s="116"/>
      <c r="J5450" s="116"/>
      <c r="K5450" s="116"/>
      <c r="L5450" s="116"/>
      <c r="M5450" s="116"/>
      <c r="N5450" s="116"/>
      <c r="AL5450" s="117"/>
      <c r="AN5450" s="35" t="str">
        <f t="shared" si="298"/>
        <v/>
      </c>
      <c r="AO5450" s="35" t="str">
        <f t="shared" si="299"/>
        <v>-</v>
      </c>
      <c r="AQ5450" s="25" t="str">
        <f t="shared" si="297"/>
        <v>-</v>
      </c>
      <c r="BP5450" s="61"/>
      <c r="CT5450" s="61"/>
      <c r="CU5450" s="61"/>
      <c r="CV5450" s="61"/>
      <c r="CW5450" s="61"/>
      <c r="CX5450" s="61"/>
      <c r="CY5450" s="61"/>
      <c r="CZ5450" s="61"/>
      <c r="DA5450" s="61"/>
      <c r="DB5450" s="61"/>
      <c r="DC5450" s="61"/>
      <c r="DD5450" s="61"/>
      <c r="DE5450" s="61"/>
      <c r="DF5450" s="61"/>
      <c r="DG5450" s="61"/>
      <c r="DH5450" s="61"/>
      <c r="DI5450" s="61"/>
      <c r="DJ5450" s="61"/>
      <c r="DK5450" s="61"/>
      <c r="DL5450" s="61"/>
      <c r="DM5450" s="61"/>
    </row>
    <row r="5451" spans="1:117" s="25" customFormat="1" x14ac:dyDescent="0.2">
      <c r="A5451" s="25" t="s">
        <v>1078</v>
      </c>
      <c r="B5451" s="25" t="s">
        <v>683</v>
      </c>
      <c r="C5451" s="163" t="s">
        <v>150</v>
      </c>
      <c r="I5451" s="116"/>
      <c r="J5451" s="116"/>
      <c r="K5451" s="116"/>
      <c r="L5451" s="116"/>
      <c r="M5451" s="116"/>
      <c r="N5451" s="116"/>
      <c r="AL5451" s="117"/>
      <c r="AN5451" s="35" t="str">
        <f t="shared" si="298"/>
        <v/>
      </c>
      <c r="AO5451" s="35" t="str">
        <f t="shared" si="299"/>
        <v>-</v>
      </c>
      <c r="AQ5451" s="25" t="str">
        <f t="shared" si="297"/>
        <v>-</v>
      </c>
      <c r="BP5451" s="61"/>
      <c r="CT5451" s="61"/>
      <c r="CU5451" s="61"/>
      <c r="CV5451" s="61"/>
      <c r="CW5451" s="61"/>
      <c r="CX5451" s="61"/>
      <c r="CY5451" s="61"/>
      <c r="CZ5451" s="61"/>
      <c r="DA5451" s="61"/>
      <c r="DB5451" s="61"/>
      <c r="DC5451" s="61"/>
      <c r="DD5451" s="61"/>
      <c r="DE5451" s="61"/>
      <c r="DF5451" s="61"/>
      <c r="DG5451" s="61"/>
      <c r="DH5451" s="61"/>
      <c r="DI5451" s="61"/>
      <c r="DJ5451" s="61"/>
      <c r="DK5451" s="61"/>
      <c r="DL5451" s="61"/>
      <c r="DM5451" s="61"/>
    </row>
    <row r="5452" spans="1:117" s="25" customFormat="1" x14ac:dyDescent="0.2">
      <c r="A5452" s="25" t="s">
        <v>1079</v>
      </c>
      <c r="B5452" s="25" t="s">
        <v>683</v>
      </c>
      <c r="C5452" s="163" t="s">
        <v>149</v>
      </c>
      <c r="I5452" s="116"/>
      <c r="J5452" s="116"/>
      <c r="K5452" s="116"/>
      <c r="L5452" s="116"/>
      <c r="M5452" s="116"/>
      <c r="N5452" s="116"/>
      <c r="AL5452" s="117"/>
      <c r="AN5452" s="35" t="str">
        <f t="shared" si="298"/>
        <v/>
      </c>
      <c r="AO5452" s="35" t="str">
        <f t="shared" si="299"/>
        <v>-</v>
      </c>
      <c r="AQ5452" s="25" t="str">
        <f t="shared" si="297"/>
        <v>-</v>
      </c>
      <c r="BP5452" s="61"/>
      <c r="CT5452" s="61"/>
      <c r="CU5452" s="61"/>
      <c r="CV5452" s="61"/>
      <c r="CW5452" s="61"/>
      <c r="CX5452" s="61"/>
      <c r="CY5452" s="61"/>
      <c r="CZ5452" s="61"/>
      <c r="DA5452" s="61"/>
      <c r="DB5452" s="61"/>
      <c r="DC5452" s="61"/>
      <c r="DD5452" s="61"/>
      <c r="DE5452" s="61"/>
      <c r="DF5452" s="61"/>
      <c r="DG5452" s="61"/>
      <c r="DH5452" s="61"/>
      <c r="DI5452" s="61"/>
      <c r="DJ5452" s="61"/>
      <c r="DK5452" s="61"/>
      <c r="DL5452" s="61"/>
      <c r="DM5452" s="61"/>
    </row>
    <row r="5453" spans="1:117" s="25" customFormat="1" x14ac:dyDescent="0.2">
      <c r="A5453" s="25" t="s">
        <v>1068</v>
      </c>
      <c r="B5453" s="25" t="s">
        <v>684</v>
      </c>
      <c r="C5453" s="163" t="s">
        <v>155</v>
      </c>
      <c r="I5453" s="116"/>
      <c r="J5453" s="116"/>
      <c r="K5453" s="116"/>
      <c r="L5453" s="116"/>
      <c r="M5453" s="116"/>
      <c r="N5453" s="116"/>
      <c r="AL5453" s="117"/>
      <c r="AN5453" s="35" t="str">
        <f t="shared" si="298"/>
        <v/>
      </c>
      <c r="AO5453" s="35" t="str">
        <f t="shared" si="299"/>
        <v>-</v>
      </c>
      <c r="AQ5453" s="25" t="str">
        <f t="shared" si="297"/>
        <v>-</v>
      </c>
      <c r="BP5453" s="61"/>
      <c r="CT5453" s="61"/>
      <c r="CU5453" s="61"/>
      <c r="CV5453" s="61"/>
      <c r="CW5453" s="61"/>
      <c r="CX5453" s="61"/>
      <c r="CY5453" s="61"/>
      <c r="CZ5453" s="61"/>
      <c r="DA5453" s="61"/>
      <c r="DB5453" s="61"/>
      <c r="DC5453" s="61"/>
      <c r="DD5453" s="61"/>
      <c r="DE5453" s="61"/>
      <c r="DF5453" s="61"/>
      <c r="DG5453" s="61"/>
      <c r="DH5453" s="61"/>
      <c r="DI5453" s="61"/>
      <c r="DJ5453" s="61"/>
      <c r="DK5453" s="61"/>
      <c r="DL5453" s="61"/>
      <c r="DM5453" s="61"/>
    </row>
    <row r="5454" spans="1:117" s="25" customFormat="1" x14ac:dyDescent="0.2">
      <c r="A5454" s="25" t="s">
        <v>1069</v>
      </c>
      <c r="B5454" s="25" t="s">
        <v>684</v>
      </c>
      <c r="C5454" s="163" t="s">
        <v>156</v>
      </c>
      <c r="I5454" s="116"/>
      <c r="J5454" s="116"/>
      <c r="K5454" s="116"/>
      <c r="L5454" s="116"/>
      <c r="M5454" s="116"/>
      <c r="N5454" s="116"/>
      <c r="AL5454" s="117"/>
      <c r="AN5454" s="35" t="str">
        <f t="shared" si="298"/>
        <v/>
      </c>
      <c r="AO5454" s="35" t="str">
        <f t="shared" si="299"/>
        <v>-</v>
      </c>
      <c r="AQ5454" s="25" t="str">
        <f t="shared" si="297"/>
        <v>-</v>
      </c>
      <c r="BP5454" s="61"/>
      <c r="CT5454" s="61"/>
      <c r="CU5454" s="61"/>
      <c r="CV5454" s="61"/>
      <c r="CW5454" s="61"/>
      <c r="CX5454" s="61"/>
      <c r="CY5454" s="61"/>
      <c r="CZ5454" s="61"/>
      <c r="DA5454" s="61"/>
      <c r="DB5454" s="61"/>
      <c r="DC5454" s="61"/>
      <c r="DD5454" s="61"/>
      <c r="DE5454" s="61"/>
      <c r="DF5454" s="61"/>
      <c r="DG5454" s="61"/>
      <c r="DH5454" s="61"/>
      <c r="DI5454" s="61"/>
      <c r="DJ5454" s="61"/>
      <c r="DK5454" s="61"/>
      <c r="DL5454" s="61"/>
      <c r="DM5454" s="61"/>
    </row>
    <row r="5455" spans="1:117" s="25" customFormat="1" x14ac:dyDescent="0.2">
      <c r="A5455" s="25" t="s">
        <v>1070</v>
      </c>
      <c r="B5455" s="25" t="s">
        <v>684</v>
      </c>
      <c r="C5455" s="163" t="s">
        <v>157</v>
      </c>
      <c r="I5455" s="116"/>
      <c r="J5455" s="116"/>
      <c r="K5455" s="116"/>
      <c r="L5455" s="116"/>
      <c r="M5455" s="116"/>
      <c r="N5455" s="116"/>
      <c r="AL5455" s="117"/>
      <c r="AN5455" s="35" t="str">
        <f t="shared" si="298"/>
        <v/>
      </c>
      <c r="AO5455" s="35" t="str">
        <f t="shared" si="299"/>
        <v>-</v>
      </c>
      <c r="AQ5455" s="25" t="str">
        <f t="shared" si="297"/>
        <v>-</v>
      </c>
      <c r="BP5455" s="61"/>
      <c r="CT5455" s="61"/>
      <c r="CU5455" s="61"/>
      <c r="CV5455" s="61"/>
      <c r="CW5455" s="61"/>
      <c r="CX5455" s="61"/>
      <c r="CY5455" s="61"/>
      <c r="CZ5455" s="61"/>
      <c r="DA5455" s="61"/>
      <c r="DB5455" s="61"/>
      <c r="DC5455" s="61"/>
      <c r="DD5455" s="61"/>
      <c r="DE5455" s="61"/>
      <c r="DF5455" s="61"/>
      <c r="DG5455" s="61"/>
      <c r="DH5455" s="61"/>
      <c r="DI5455" s="61"/>
      <c r="DJ5455" s="61"/>
      <c r="DK5455" s="61"/>
      <c r="DL5455" s="61"/>
      <c r="DM5455" s="61"/>
    </row>
    <row r="5456" spans="1:117" s="25" customFormat="1" x14ac:dyDescent="0.2">
      <c r="A5456" s="25" t="s">
        <v>1071</v>
      </c>
      <c r="B5456" s="25" t="s">
        <v>684</v>
      </c>
      <c r="C5456" s="163" t="s">
        <v>158</v>
      </c>
      <c r="I5456" s="116"/>
      <c r="J5456" s="116"/>
      <c r="K5456" s="116"/>
      <c r="L5456" s="116"/>
      <c r="M5456" s="116"/>
      <c r="N5456" s="116"/>
      <c r="AL5456" s="117"/>
      <c r="AN5456" s="35" t="str">
        <f t="shared" si="298"/>
        <v/>
      </c>
      <c r="AO5456" s="35" t="str">
        <f t="shared" si="299"/>
        <v>-</v>
      </c>
      <c r="AQ5456" s="25" t="str">
        <f t="shared" si="297"/>
        <v>-</v>
      </c>
      <c r="BP5456" s="61"/>
      <c r="CT5456" s="61"/>
      <c r="CU5456" s="61"/>
      <c r="CV5456" s="61"/>
      <c r="CW5456" s="61"/>
      <c r="CX5456" s="61"/>
      <c r="CY5456" s="61"/>
      <c r="CZ5456" s="61"/>
      <c r="DA5456" s="61"/>
      <c r="DB5456" s="61"/>
      <c r="DC5456" s="61"/>
      <c r="DD5456" s="61"/>
      <c r="DE5456" s="61"/>
      <c r="DF5456" s="61"/>
      <c r="DG5456" s="61"/>
      <c r="DH5456" s="61"/>
      <c r="DI5456" s="61"/>
      <c r="DJ5456" s="61"/>
      <c r="DK5456" s="61"/>
      <c r="DL5456" s="61"/>
      <c r="DM5456" s="61"/>
    </row>
    <row r="5457" spans="1:117" s="25" customFormat="1" x14ac:dyDescent="0.2">
      <c r="A5457" s="25" t="s">
        <v>1072</v>
      </c>
      <c r="B5457" s="25" t="s">
        <v>684</v>
      </c>
      <c r="C5457" s="163" t="s">
        <v>147</v>
      </c>
      <c r="I5457" s="116"/>
      <c r="J5457" s="116"/>
      <c r="K5457" s="116"/>
      <c r="L5457" s="116"/>
      <c r="M5457" s="116"/>
      <c r="N5457" s="116"/>
      <c r="AL5457" s="117"/>
      <c r="AN5457" s="35" t="str">
        <f t="shared" si="298"/>
        <v/>
      </c>
      <c r="AO5457" s="35" t="str">
        <f t="shared" si="299"/>
        <v>-</v>
      </c>
      <c r="AQ5457" s="25" t="str">
        <f t="shared" si="297"/>
        <v>-</v>
      </c>
      <c r="BP5457" s="61"/>
      <c r="CT5457" s="61"/>
      <c r="CU5457" s="61"/>
      <c r="CV5457" s="61"/>
      <c r="CW5457" s="61"/>
      <c r="CX5457" s="61"/>
      <c r="CY5457" s="61"/>
      <c r="CZ5457" s="61"/>
      <c r="DA5457" s="61"/>
      <c r="DB5457" s="61"/>
      <c r="DC5457" s="61"/>
      <c r="DD5457" s="61"/>
      <c r="DE5457" s="61"/>
      <c r="DF5457" s="61"/>
      <c r="DG5457" s="61"/>
      <c r="DH5457" s="61"/>
      <c r="DI5457" s="61"/>
      <c r="DJ5457" s="61"/>
      <c r="DK5457" s="61"/>
      <c r="DL5457" s="61"/>
      <c r="DM5457" s="61"/>
    </row>
    <row r="5458" spans="1:117" s="25" customFormat="1" x14ac:dyDescent="0.2">
      <c r="A5458" s="25" t="s">
        <v>1073</v>
      </c>
      <c r="B5458" s="25" t="s">
        <v>684</v>
      </c>
      <c r="C5458" s="163" t="s">
        <v>148</v>
      </c>
      <c r="I5458" s="116"/>
      <c r="J5458" s="116"/>
      <c r="K5458" s="116"/>
      <c r="L5458" s="116"/>
      <c r="M5458" s="116"/>
      <c r="N5458" s="116"/>
      <c r="AL5458" s="117"/>
      <c r="AN5458" s="35" t="str">
        <f t="shared" si="298"/>
        <v/>
      </c>
      <c r="AO5458" s="35" t="str">
        <f t="shared" si="299"/>
        <v>-</v>
      </c>
      <c r="AQ5458" s="25" t="str">
        <f t="shared" si="297"/>
        <v>-</v>
      </c>
      <c r="BP5458" s="61"/>
      <c r="CT5458" s="61"/>
      <c r="CU5458" s="61"/>
      <c r="CV5458" s="61"/>
      <c r="CW5458" s="61"/>
      <c r="CX5458" s="61"/>
      <c r="CY5458" s="61"/>
      <c r="CZ5458" s="61"/>
      <c r="DA5458" s="61"/>
      <c r="DB5458" s="61"/>
      <c r="DC5458" s="61"/>
      <c r="DD5458" s="61"/>
      <c r="DE5458" s="61"/>
      <c r="DF5458" s="61"/>
      <c r="DG5458" s="61"/>
      <c r="DH5458" s="61"/>
      <c r="DI5458" s="61"/>
      <c r="DJ5458" s="61"/>
      <c r="DK5458" s="61"/>
      <c r="DL5458" s="61"/>
      <c r="DM5458" s="61"/>
    </row>
    <row r="5459" spans="1:117" s="25" customFormat="1" x14ac:dyDescent="0.2">
      <c r="A5459" s="25" t="s">
        <v>1074</v>
      </c>
      <c r="B5459" s="25" t="s">
        <v>684</v>
      </c>
      <c r="C5459" s="163" t="s">
        <v>149</v>
      </c>
      <c r="I5459" s="116"/>
      <c r="J5459" s="116"/>
      <c r="K5459" s="116"/>
      <c r="L5459" s="116"/>
      <c r="M5459" s="116"/>
      <c r="N5459" s="116"/>
      <c r="AL5459" s="117"/>
      <c r="AN5459" s="35" t="str">
        <f t="shared" si="298"/>
        <v/>
      </c>
      <c r="AO5459" s="35" t="str">
        <f t="shared" si="299"/>
        <v>-</v>
      </c>
      <c r="AQ5459" s="25" t="str">
        <f t="shared" si="297"/>
        <v>-</v>
      </c>
      <c r="BP5459" s="61"/>
      <c r="CT5459" s="61"/>
      <c r="CU5459" s="61"/>
      <c r="CV5459" s="61"/>
      <c r="CW5459" s="61"/>
      <c r="CX5459" s="61"/>
      <c r="CY5459" s="61"/>
      <c r="CZ5459" s="61"/>
      <c r="DA5459" s="61"/>
      <c r="DB5459" s="61"/>
      <c r="DC5459" s="61"/>
      <c r="DD5459" s="61"/>
      <c r="DE5459" s="61"/>
      <c r="DF5459" s="61"/>
      <c r="DG5459" s="61"/>
      <c r="DH5459" s="61"/>
      <c r="DI5459" s="61"/>
      <c r="DJ5459" s="61"/>
      <c r="DK5459" s="61"/>
      <c r="DL5459" s="61"/>
      <c r="DM5459" s="61"/>
    </row>
    <row r="5460" spans="1:117" s="25" customFormat="1" x14ac:dyDescent="0.2">
      <c r="A5460" s="25" t="s">
        <v>1075</v>
      </c>
      <c r="B5460" s="25" t="s">
        <v>684</v>
      </c>
      <c r="C5460" s="163" t="s">
        <v>150</v>
      </c>
      <c r="I5460" s="116"/>
      <c r="J5460" s="116"/>
      <c r="K5460" s="116"/>
      <c r="L5460" s="116"/>
      <c r="M5460" s="116"/>
      <c r="N5460" s="116"/>
      <c r="AL5460" s="117"/>
      <c r="AN5460" s="35" t="str">
        <f t="shared" si="298"/>
        <v/>
      </c>
      <c r="AO5460" s="35" t="str">
        <f t="shared" si="299"/>
        <v>-</v>
      </c>
      <c r="AQ5460" s="25" t="str">
        <f t="shared" si="297"/>
        <v>-</v>
      </c>
      <c r="BP5460" s="61"/>
      <c r="CT5460" s="61"/>
      <c r="CU5460" s="61"/>
      <c r="CV5460" s="61"/>
      <c r="CW5460" s="61"/>
      <c r="CX5460" s="61"/>
      <c r="CY5460" s="61"/>
      <c r="CZ5460" s="61"/>
      <c r="DA5460" s="61"/>
      <c r="DB5460" s="61"/>
      <c r="DC5460" s="61"/>
      <c r="DD5460" s="61"/>
      <c r="DE5460" s="61"/>
      <c r="DF5460" s="61"/>
      <c r="DG5460" s="61"/>
      <c r="DH5460" s="61"/>
      <c r="DI5460" s="61"/>
      <c r="DJ5460" s="61"/>
      <c r="DK5460" s="61"/>
      <c r="DL5460" s="61"/>
      <c r="DM5460" s="61"/>
    </row>
    <row r="5461" spans="1:117" s="25" customFormat="1" x14ac:dyDescent="0.2">
      <c r="A5461" s="25" t="s">
        <v>1076</v>
      </c>
      <c r="B5461" s="25" t="s">
        <v>684</v>
      </c>
      <c r="C5461" s="163" t="s">
        <v>151</v>
      </c>
      <c r="I5461" s="116"/>
      <c r="J5461" s="116"/>
      <c r="K5461" s="116"/>
      <c r="L5461" s="116"/>
      <c r="M5461" s="116"/>
      <c r="N5461" s="116"/>
      <c r="AL5461" s="117"/>
      <c r="AN5461" s="35" t="str">
        <f t="shared" si="298"/>
        <v/>
      </c>
      <c r="AO5461" s="35" t="str">
        <f t="shared" si="299"/>
        <v>-</v>
      </c>
      <c r="AQ5461" s="25" t="str">
        <f t="shared" si="297"/>
        <v>-</v>
      </c>
      <c r="BP5461" s="61"/>
      <c r="CT5461" s="61"/>
      <c r="CU5461" s="61"/>
      <c r="CV5461" s="61"/>
      <c r="CW5461" s="61"/>
      <c r="CX5461" s="61"/>
      <c r="CY5461" s="61"/>
      <c r="CZ5461" s="61"/>
      <c r="DA5461" s="61"/>
      <c r="DB5461" s="61"/>
      <c r="DC5461" s="61"/>
      <c r="DD5461" s="61"/>
      <c r="DE5461" s="61"/>
      <c r="DF5461" s="61"/>
      <c r="DG5461" s="61"/>
      <c r="DH5461" s="61"/>
      <c r="DI5461" s="61"/>
      <c r="DJ5461" s="61"/>
      <c r="DK5461" s="61"/>
      <c r="DL5461" s="61"/>
      <c r="DM5461" s="61"/>
    </row>
    <row r="5462" spans="1:117" s="25" customFormat="1" x14ac:dyDescent="0.2">
      <c r="A5462" s="25" t="s">
        <v>1077</v>
      </c>
      <c r="B5462" s="25" t="s">
        <v>684</v>
      </c>
      <c r="C5462" s="163" t="s">
        <v>152</v>
      </c>
      <c r="I5462" s="116"/>
      <c r="J5462" s="116"/>
      <c r="K5462" s="116"/>
      <c r="L5462" s="116"/>
      <c r="M5462" s="116"/>
      <c r="N5462" s="116"/>
      <c r="AL5462" s="117"/>
      <c r="AN5462" s="35" t="str">
        <f t="shared" si="298"/>
        <v/>
      </c>
      <c r="AO5462" s="35" t="str">
        <f t="shared" si="299"/>
        <v>-</v>
      </c>
      <c r="AQ5462" s="25" t="str">
        <f t="shared" si="297"/>
        <v>-</v>
      </c>
      <c r="BP5462" s="61"/>
      <c r="CT5462" s="61"/>
      <c r="CU5462" s="61"/>
      <c r="CV5462" s="61"/>
      <c r="CW5462" s="61"/>
      <c r="CX5462" s="61"/>
      <c r="CY5462" s="61"/>
      <c r="CZ5462" s="61"/>
      <c r="DA5462" s="61"/>
      <c r="DB5462" s="61"/>
      <c r="DC5462" s="61"/>
      <c r="DD5462" s="61"/>
      <c r="DE5462" s="61"/>
      <c r="DF5462" s="61"/>
      <c r="DG5462" s="61"/>
      <c r="DH5462" s="61"/>
      <c r="DI5462" s="61"/>
      <c r="DJ5462" s="61"/>
      <c r="DK5462" s="61"/>
      <c r="DL5462" s="61"/>
      <c r="DM5462" s="61"/>
    </row>
    <row r="5463" spans="1:117" s="25" customFormat="1" x14ac:dyDescent="0.2">
      <c r="A5463" s="25" t="s">
        <v>1078</v>
      </c>
      <c r="B5463" s="25" t="s">
        <v>684</v>
      </c>
      <c r="C5463" s="163" t="s">
        <v>153</v>
      </c>
      <c r="I5463" s="116"/>
      <c r="J5463" s="116"/>
      <c r="K5463" s="116"/>
      <c r="L5463" s="116"/>
      <c r="M5463" s="116"/>
      <c r="N5463" s="116"/>
      <c r="AL5463" s="117"/>
      <c r="AN5463" s="35" t="str">
        <f t="shared" si="298"/>
        <v/>
      </c>
      <c r="AO5463" s="35" t="str">
        <f t="shared" si="299"/>
        <v>-</v>
      </c>
      <c r="AQ5463" s="25" t="str">
        <f t="shared" si="297"/>
        <v>-</v>
      </c>
      <c r="BP5463" s="61"/>
      <c r="CT5463" s="61"/>
      <c r="CU5463" s="61"/>
      <c r="CV5463" s="61"/>
      <c r="CW5463" s="61"/>
      <c r="CX5463" s="61"/>
      <c r="CY5463" s="61"/>
      <c r="CZ5463" s="61"/>
      <c r="DA5463" s="61"/>
      <c r="DB5463" s="61"/>
      <c r="DC5463" s="61"/>
      <c r="DD5463" s="61"/>
      <c r="DE5463" s="61"/>
      <c r="DF5463" s="61"/>
      <c r="DG5463" s="61"/>
      <c r="DH5463" s="61"/>
      <c r="DI5463" s="61"/>
      <c r="DJ5463" s="61"/>
      <c r="DK5463" s="61"/>
      <c r="DL5463" s="61"/>
      <c r="DM5463" s="61"/>
    </row>
    <row r="5464" spans="1:117" s="25" customFormat="1" x14ac:dyDescent="0.2">
      <c r="A5464" s="25" t="s">
        <v>1079</v>
      </c>
      <c r="B5464" s="25" t="s">
        <v>684</v>
      </c>
      <c r="C5464" s="163" t="s">
        <v>154</v>
      </c>
      <c r="I5464" s="116"/>
      <c r="J5464" s="116"/>
      <c r="K5464" s="116"/>
      <c r="L5464" s="116"/>
      <c r="M5464" s="116"/>
      <c r="N5464" s="116"/>
      <c r="AL5464" s="117"/>
      <c r="AN5464" s="35" t="str">
        <f t="shared" si="298"/>
        <v/>
      </c>
      <c r="AO5464" s="35" t="str">
        <f t="shared" si="299"/>
        <v>-</v>
      </c>
      <c r="AQ5464" s="25" t="str">
        <f t="shared" si="297"/>
        <v>-</v>
      </c>
      <c r="BP5464" s="61"/>
      <c r="CT5464" s="61"/>
      <c r="CU5464" s="61"/>
      <c r="CV5464" s="61"/>
      <c r="CW5464" s="61"/>
      <c r="CX5464" s="61"/>
      <c r="CY5464" s="61"/>
      <c r="CZ5464" s="61"/>
      <c r="DA5464" s="61"/>
      <c r="DB5464" s="61"/>
      <c r="DC5464" s="61"/>
      <c r="DD5464" s="61"/>
      <c r="DE5464" s="61"/>
      <c r="DF5464" s="61"/>
      <c r="DG5464" s="61"/>
      <c r="DH5464" s="61"/>
      <c r="DI5464" s="61"/>
      <c r="DJ5464" s="61"/>
      <c r="DK5464" s="61"/>
      <c r="DL5464" s="61"/>
      <c r="DM5464" s="61"/>
    </row>
    <row r="5465" spans="1:117" s="25" customFormat="1" x14ac:dyDescent="0.2">
      <c r="A5465" s="25" t="s">
        <v>1080</v>
      </c>
      <c r="B5465" s="25" t="s">
        <v>683</v>
      </c>
      <c r="C5465" s="163" t="s">
        <v>148</v>
      </c>
      <c r="I5465" s="116"/>
      <c r="J5465" s="116"/>
      <c r="K5465" s="116"/>
      <c r="L5465" s="116"/>
      <c r="M5465" s="116"/>
      <c r="N5465" s="116"/>
      <c r="AL5465" s="117"/>
      <c r="AN5465" s="35" t="str">
        <f t="shared" si="298"/>
        <v/>
      </c>
      <c r="AO5465" s="35" t="str">
        <f t="shared" si="299"/>
        <v>-</v>
      </c>
      <c r="AQ5465" s="25" t="str">
        <f t="shared" si="297"/>
        <v>-</v>
      </c>
      <c r="BP5465" s="61"/>
      <c r="CT5465" s="61"/>
      <c r="CU5465" s="61"/>
      <c r="CV5465" s="61"/>
      <c r="CW5465" s="61"/>
      <c r="CX5465" s="61"/>
      <c r="CY5465" s="61"/>
      <c r="CZ5465" s="61"/>
      <c r="DA5465" s="61"/>
      <c r="DB5465" s="61"/>
      <c r="DC5465" s="61"/>
      <c r="DD5465" s="61"/>
      <c r="DE5465" s="61"/>
      <c r="DF5465" s="61"/>
      <c r="DG5465" s="61"/>
      <c r="DH5465" s="61"/>
      <c r="DI5465" s="61"/>
      <c r="DJ5465" s="61"/>
      <c r="DK5465" s="61"/>
      <c r="DL5465" s="61"/>
      <c r="DM5465" s="61"/>
    </row>
    <row r="5466" spans="1:117" s="25" customFormat="1" x14ac:dyDescent="0.2">
      <c r="A5466" s="25" t="s">
        <v>1081</v>
      </c>
      <c r="B5466" s="25" t="s">
        <v>683</v>
      </c>
      <c r="C5466" s="163" t="s">
        <v>147</v>
      </c>
      <c r="I5466" s="116"/>
      <c r="J5466" s="116"/>
      <c r="K5466" s="116"/>
      <c r="L5466" s="116"/>
      <c r="M5466" s="116"/>
      <c r="N5466" s="116"/>
      <c r="AL5466" s="117"/>
      <c r="AN5466" s="35" t="str">
        <f t="shared" si="298"/>
        <v/>
      </c>
      <c r="AO5466" s="35" t="str">
        <f t="shared" si="299"/>
        <v>-</v>
      </c>
      <c r="AQ5466" s="25" t="str">
        <f t="shared" si="297"/>
        <v>-</v>
      </c>
      <c r="BP5466" s="61"/>
      <c r="CT5466" s="61"/>
      <c r="CU5466" s="61"/>
      <c r="CV5466" s="61"/>
      <c r="CW5466" s="61"/>
      <c r="CX5466" s="61"/>
      <c r="CY5466" s="61"/>
      <c r="CZ5466" s="61"/>
      <c r="DA5466" s="61"/>
      <c r="DB5466" s="61"/>
      <c r="DC5466" s="61"/>
      <c r="DD5466" s="61"/>
      <c r="DE5466" s="61"/>
      <c r="DF5466" s="61"/>
      <c r="DG5466" s="61"/>
      <c r="DH5466" s="61"/>
      <c r="DI5466" s="61"/>
      <c r="DJ5466" s="61"/>
      <c r="DK5466" s="61"/>
      <c r="DL5466" s="61"/>
      <c r="DM5466" s="61"/>
    </row>
    <row r="5467" spans="1:117" s="25" customFormat="1" x14ac:dyDescent="0.2">
      <c r="A5467" s="25" t="s">
        <v>1082</v>
      </c>
      <c r="B5467" s="25" t="s">
        <v>683</v>
      </c>
      <c r="C5467" s="163" t="s">
        <v>158</v>
      </c>
      <c r="I5467" s="116"/>
      <c r="J5467" s="116"/>
      <c r="K5467" s="116"/>
      <c r="L5467" s="116"/>
      <c r="M5467" s="116"/>
      <c r="N5467" s="116"/>
      <c r="AL5467" s="117"/>
      <c r="AN5467" s="35" t="str">
        <f t="shared" si="298"/>
        <v/>
      </c>
      <c r="AO5467" s="35" t="str">
        <f t="shared" si="299"/>
        <v>-</v>
      </c>
      <c r="AQ5467" s="25" t="str">
        <f t="shared" si="297"/>
        <v>-</v>
      </c>
      <c r="BP5467" s="61"/>
      <c r="CT5467" s="61"/>
      <c r="CU5467" s="61"/>
      <c r="CV5467" s="61"/>
      <c r="CW5467" s="61"/>
      <c r="CX5467" s="61"/>
      <c r="CY5467" s="61"/>
      <c r="CZ5467" s="61"/>
      <c r="DA5467" s="61"/>
      <c r="DB5467" s="61"/>
      <c r="DC5467" s="61"/>
      <c r="DD5467" s="61"/>
      <c r="DE5467" s="61"/>
      <c r="DF5467" s="61"/>
      <c r="DG5467" s="61"/>
      <c r="DH5467" s="61"/>
      <c r="DI5467" s="61"/>
      <c r="DJ5467" s="61"/>
      <c r="DK5467" s="61"/>
      <c r="DL5467" s="61"/>
      <c r="DM5467" s="61"/>
    </row>
    <row r="5468" spans="1:117" s="25" customFormat="1" x14ac:dyDescent="0.2">
      <c r="A5468" s="25" t="s">
        <v>1083</v>
      </c>
      <c r="B5468" s="25" t="s">
        <v>683</v>
      </c>
      <c r="C5468" s="163" t="s">
        <v>157</v>
      </c>
      <c r="I5468" s="116"/>
      <c r="J5468" s="116"/>
      <c r="K5468" s="116"/>
      <c r="L5468" s="116"/>
      <c r="M5468" s="116"/>
      <c r="N5468" s="116"/>
      <c r="AL5468" s="117"/>
      <c r="AN5468" s="35" t="str">
        <f t="shared" si="298"/>
        <v/>
      </c>
      <c r="AO5468" s="35" t="str">
        <f t="shared" si="299"/>
        <v>-</v>
      </c>
      <c r="AQ5468" s="25" t="str">
        <f t="shared" si="297"/>
        <v>-</v>
      </c>
      <c r="BP5468" s="61"/>
      <c r="CT5468" s="61"/>
      <c r="CU5468" s="61"/>
      <c r="CV5468" s="61"/>
      <c r="CW5468" s="61"/>
      <c r="CX5468" s="61"/>
      <c r="CY5468" s="61"/>
      <c r="CZ5468" s="61"/>
      <c r="DA5468" s="61"/>
      <c r="DB5468" s="61"/>
      <c r="DC5468" s="61"/>
      <c r="DD5468" s="61"/>
      <c r="DE5468" s="61"/>
      <c r="DF5468" s="61"/>
      <c r="DG5468" s="61"/>
      <c r="DH5468" s="61"/>
      <c r="DI5468" s="61"/>
      <c r="DJ5468" s="61"/>
      <c r="DK5468" s="61"/>
      <c r="DL5468" s="61"/>
      <c r="DM5468" s="61"/>
    </row>
    <row r="5469" spans="1:117" s="25" customFormat="1" x14ac:dyDescent="0.2">
      <c r="A5469" s="25" t="s">
        <v>1084</v>
      </c>
      <c r="B5469" s="25" t="s">
        <v>683</v>
      </c>
      <c r="C5469" s="163" t="s">
        <v>156</v>
      </c>
      <c r="I5469" s="116"/>
      <c r="J5469" s="116"/>
      <c r="K5469" s="116"/>
      <c r="L5469" s="116"/>
      <c r="M5469" s="116"/>
      <c r="N5469" s="116"/>
      <c r="AL5469" s="117"/>
      <c r="AN5469" s="35" t="str">
        <f t="shared" si="298"/>
        <v/>
      </c>
      <c r="AO5469" s="35" t="str">
        <f t="shared" si="299"/>
        <v>-</v>
      </c>
      <c r="AQ5469" s="25" t="str">
        <f t="shared" si="297"/>
        <v>-</v>
      </c>
      <c r="BP5469" s="61"/>
      <c r="CT5469" s="61"/>
      <c r="CU5469" s="61"/>
      <c r="CV5469" s="61"/>
      <c r="CW5469" s="61"/>
      <c r="CX5469" s="61"/>
      <c r="CY5469" s="61"/>
      <c r="CZ5469" s="61"/>
      <c r="DA5469" s="61"/>
      <c r="DB5469" s="61"/>
      <c r="DC5469" s="61"/>
      <c r="DD5469" s="61"/>
      <c r="DE5469" s="61"/>
      <c r="DF5469" s="61"/>
      <c r="DG5469" s="61"/>
      <c r="DH5469" s="61"/>
      <c r="DI5469" s="61"/>
      <c r="DJ5469" s="61"/>
      <c r="DK5469" s="61"/>
      <c r="DL5469" s="61"/>
      <c r="DM5469" s="61"/>
    </row>
    <row r="5470" spans="1:117" s="25" customFormat="1" x14ac:dyDescent="0.2">
      <c r="A5470" s="25" t="s">
        <v>1085</v>
      </c>
      <c r="B5470" s="25" t="s">
        <v>683</v>
      </c>
      <c r="C5470" s="163" t="s">
        <v>155</v>
      </c>
      <c r="I5470" s="116"/>
      <c r="J5470" s="116"/>
      <c r="K5470" s="116"/>
      <c r="L5470" s="116"/>
      <c r="M5470" s="116"/>
      <c r="N5470" s="116"/>
      <c r="AL5470" s="117"/>
      <c r="AN5470" s="35" t="str">
        <f t="shared" si="298"/>
        <v/>
      </c>
      <c r="AO5470" s="35" t="str">
        <f t="shared" si="299"/>
        <v>-</v>
      </c>
      <c r="AQ5470" s="25" t="str">
        <f t="shared" si="297"/>
        <v>-</v>
      </c>
      <c r="BP5470" s="61"/>
      <c r="CT5470" s="61"/>
      <c r="CU5470" s="61"/>
      <c r="CV5470" s="61"/>
      <c r="CW5470" s="61"/>
      <c r="CX5470" s="61"/>
      <c r="CY5470" s="61"/>
      <c r="CZ5470" s="61"/>
      <c r="DA5470" s="61"/>
      <c r="DB5470" s="61"/>
      <c r="DC5470" s="61"/>
      <c r="DD5470" s="61"/>
      <c r="DE5470" s="61"/>
      <c r="DF5470" s="61"/>
      <c r="DG5470" s="61"/>
      <c r="DH5470" s="61"/>
      <c r="DI5470" s="61"/>
      <c r="DJ5470" s="61"/>
      <c r="DK5470" s="61"/>
      <c r="DL5470" s="61"/>
      <c r="DM5470" s="61"/>
    </row>
    <row r="5471" spans="1:117" s="25" customFormat="1" x14ac:dyDescent="0.2">
      <c r="A5471" s="25" t="s">
        <v>1086</v>
      </c>
      <c r="B5471" s="25" t="s">
        <v>683</v>
      </c>
      <c r="C5471" s="163" t="s">
        <v>154</v>
      </c>
      <c r="I5471" s="116"/>
      <c r="J5471" s="116"/>
      <c r="K5471" s="116"/>
      <c r="L5471" s="116"/>
      <c r="M5471" s="116"/>
      <c r="N5471" s="116"/>
      <c r="AL5471" s="117"/>
      <c r="AN5471" s="35" t="str">
        <f t="shared" si="298"/>
        <v/>
      </c>
      <c r="AO5471" s="35" t="str">
        <f t="shared" si="299"/>
        <v>-</v>
      </c>
      <c r="AQ5471" s="25" t="str">
        <f t="shared" si="297"/>
        <v>-</v>
      </c>
      <c r="BP5471" s="61"/>
      <c r="CT5471" s="61"/>
      <c r="CU5471" s="61"/>
      <c r="CV5471" s="61"/>
      <c r="CW5471" s="61"/>
      <c r="CX5471" s="61"/>
      <c r="CY5471" s="61"/>
      <c r="CZ5471" s="61"/>
      <c r="DA5471" s="61"/>
      <c r="DB5471" s="61"/>
      <c r="DC5471" s="61"/>
      <c r="DD5471" s="61"/>
      <c r="DE5471" s="61"/>
      <c r="DF5471" s="61"/>
      <c r="DG5471" s="61"/>
      <c r="DH5471" s="61"/>
      <c r="DI5471" s="61"/>
      <c r="DJ5471" s="61"/>
      <c r="DK5471" s="61"/>
      <c r="DL5471" s="61"/>
      <c r="DM5471" s="61"/>
    </row>
    <row r="5472" spans="1:117" s="25" customFormat="1" x14ac:dyDescent="0.2">
      <c r="A5472" s="25" t="s">
        <v>1087</v>
      </c>
      <c r="B5472" s="25" t="s">
        <v>683</v>
      </c>
      <c r="C5472" s="163" t="s">
        <v>153</v>
      </c>
      <c r="I5472" s="116"/>
      <c r="J5472" s="116"/>
      <c r="K5472" s="116"/>
      <c r="L5472" s="116"/>
      <c r="M5472" s="116"/>
      <c r="N5472" s="116"/>
      <c r="AL5472" s="117"/>
      <c r="AN5472" s="35" t="str">
        <f t="shared" si="298"/>
        <v/>
      </c>
      <c r="AO5472" s="35" t="str">
        <f t="shared" si="299"/>
        <v>-</v>
      </c>
      <c r="AQ5472" s="25" t="str">
        <f t="shared" si="297"/>
        <v>-</v>
      </c>
      <c r="BP5472" s="61"/>
      <c r="CT5472" s="61"/>
      <c r="CU5472" s="61"/>
      <c r="CV5472" s="61"/>
      <c r="CW5472" s="61"/>
      <c r="CX5472" s="61"/>
      <c r="CY5472" s="61"/>
      <c r="CZ5472" s="61"/>
      <c r="DA5472" s="61"/>
      <c r="DB5472" s="61"/>
      <c r="DC5472" s="61"/>
      <c r="DD5472" s="61"/>
      <c r="DE5472" s="61"/>
      <c r="DF5472" s="61"/>
      <c r="DG5472" s="61"/>
      <c r="DH5472" s="61"/>
      <c r="DI5472" s="61"/>
      <c r="DJ5472" s="61"/>
      <c r="DK5472" s="61"/>
      <c r="DL5472" s="61"/>
      <c r="DM5472" s="61"/>
    </row>
    <row r="5473" spans="1:117" s="25" customFormat="1" x14ac:dyDescent="0.2">
      <c r="A5473" s="25" t="s">
        <v>1088</v>
      </c>
      <c r="B5473" s="25" t="s">
        <v>683</v>
      </c>
      <c r="C5473" s="163" t="s">
        <v>152</v>
      </c>
      <c r="I5473" s="116"/>
      <c r="J5473" s="116"/>
      <c r="K5473" s="116"/>
      <c r="L5473" s="116"/>
      <c r="M5473" s="116"/>
      <c r="N5473" s="116"/>
      <c r="AL5473" s="117"/>
      <c r="AN5473" s="35" t="str">
        <f t="shared" si="298"/>
        <v/>
      </c>
      <c r="AO5473" s="35" t="str">
        <f t="shared" si="299"/>
        <v>-</v>
      </c>
      <c r="AQ5473" s="25" t="str">
        <f t="shared" si="297"/>
        <v>-</v>
      </c>
      <c r="BP5473" s="61"/>
      <c r="CT5473" s="61"/>
      <c r="CU5473" s="61"/>
      <c r="CV5473" s="61"/>
      <c r="CW5473" s="61"/>
      <c r="CX5473" s="61"/>
      <c r="CY5473" s="61"/>
      <c r="CZ5473" s="61"/>
      <c r="DA5473" s="61"/>
      <c r="DB5473" s="61"/>
      <c r="DC5473" s="61"/>
      <c r="DD5473" s="61"/>
      <c r="DE5473" s="61"/>
      <c r="DF5473" s="61"/>
      <c r="DG5473" s="61"/>
      <c r="DH5473" s="61"/>
      <c r="DI5473" s="61"/>
      <c r="DJ5473" s="61"/>
      <c r="DK5473" s="61"/>
      <c r="DL5473" s="61"/>
      <c r="DM5473" s="61"/>
    </row>
    <row r="5474" spans="1:117" s="25" customFormat="1" x14ac:dyDescent="0.2">
      <c r="A5474" s="25" t="s">
        <v>1089</v>
      </c>
      <c r="B5474" s="25" t="s">
        <v>683</v>
      </c>
      <c r="C5474" s="163" t="s">
        <v>151</v>
      </c>
      <c r="I5474" s="116"/>
      <c r="J5474" s="116"/>
      <c r="K5474" s="116"/>
      <c r="L5474" s="116"/>
      <c r="M5474" s="116"/>
      <c r="N5474" s="116"/>
      <c r="AL5474" s="117"/>
      <c r="AN5474" s="35" t="str">
        <f t="shared" si="298"/>
        <v/>
      </c>
      <c r="AO5474" s="35" t="str">
        <f t="shared" si="299"/>
        <v>-</v>
      </c>
      <c r="AQ5474" s="25" t="str">
        <f t="shared" si="297"/>
        <v>-</v>
      </c>
      <c r="BP5474" s="61"/>
      <c r="CT5474" s="61"/>
      <c r="CU5474" s="61"/>
      <c r="CV5474" s="61"/>
      <c r="CW5474" s="61"/>
      <c r="CX5474" s="61"/>
      <c r="CY5474" s="61"/>
      <c r="CZ5474" s="61"/>
      <c r="DA5474" s="61"/>
      <c r="DB5474" s="61"/>
      <c r="DC5474" s="61"/>
      <c r="DD5474" s="61"/>
      <c r="DE5474" s="61"/>
      <c r="DF5474" s="61"/>
      <c r="DG5474" s="61"/>
      <c r="DH5474" s="61"/>
      <c r="DI5474" s="61"/>
      <c r="DJ5474" s="61"/>
      <c r="DK5474" s="61"/>
      <c r="DL5474" s="61"/>
      <c r="DM5474" s="61"/>
    </row>
    <row r="5475" spans="1:117" s="25" customFormat="1" x14ac:dyDescent="0.2">
      <c r="A5475" s="25" t="s">
        <v>1090</v>
      </c>
      <c r="B5475" s="25" t="s">
        <v>683</v>
      </c>
      <c r="C5475" s="163" t="s">
        <v>150</v>
      </c>
      <c r="I5475" s="116"/>
      <c r="J5475" s="116"/>
      <c r="K5475" s="116"/>
      <c r="L5475" s="116"/>
      <c r="M5475" s="116"/>
      <c r="N5475" s="116"/>
      <c r="AL5475" s="117"/>
      <c r="AN5475" s="35" t="str">
        <f t="shared" si="298"/>
        <v/>
      </c>
      <c r="AO5475" s="35" t="str">
        <f t="shared" si="299"/>
        <v>-</v>
      </c>
      <c r="AQ5475" s="25" t="str">
        <f t="shared" si="297"/>
        <v>-</v>
      </c>
      <c r="BP5475" s="61"/>
      <c r="CT5475" s="61"/>
      <c r="CU5475" s="61"/>
      <c r="CV5475" s="61"/>
      <c r="CW5475" s="61"/>
      <c r="CX5475" s="61"/>
      <c r="CY5475" s="61"/>
      <c r="CZ5475" s="61"/>
      <c r="DA5475" s="61"/>
      <c r="DB5475" s="61"/>
      <c r="DC5475" s="61"/>
      <c r="DD5475" s="61"/>
      <c r="DE5475" s="61"/>
      <c r="DF5475" s="61"/>
      <c r="DG5475" s="61"/>
      <c r="DH5475" s="61"/>
      <c r="DI5475" s="61"/>
      <c r="DJ5475" s="61"/>
      <c r="DK5475" s="61"/>
      <c r="DL5475" s="61"/>
      <c r="DM5475" s="61"/>
    </row>
    <row r="5476" spans="1:117" s="25" customFormat="1" x14ac:dyDescent="0.2">
      <c r="A5476" s="25" t="s">
        <v>1091</v>
      </c>
      <c r="B5476" s="25" t="s">
        <v>683</v>
      </c>
      <c r="C5476" s="163" t="s">
        <v>149</v>
      </c>
      <c r="I5476" s="116"/>
      <c r="J5476" s="116"/>
      <c r="K5476" s="116"/>
      <c r="L5476" s="116"/>
      <c r="M5476" s="116"/>
      <c r="N5476" s="116"/>
      <c r="AL5476" s="117"/>
      <c r="AN5476" s="35" t="str">
        <f t="shared" si="298"/>
        <v/>
      </c>
      <c r="AO5476" s="35" t="str">
        <f t="shared" si="299"/>
        <v>-</v>
      </c>
      <c r="AQ5476" s="25" t="str">
        <f t="shared" si="297"/>
        <v>-</v>
      </c>
      <c r="BP5476" s="61"/>
      <c r="CT5476" s="61"/>
      <c r="CU5476" s="61"/>
      <c r="CV5476" s="61"/>
      <c r="CW5476" s="61"/>
      <c r="CX5476" s="61"/>
      <c r="CY5476" s="61"/>
      <c r="CZ5476" s="61"/>
      <c r="DA5476" s="61"/>
      <c r="DB5476" s="61"/>
      <c r="DC5476" s="61"/>
      <c r="DD5476" s="61"/>
      <c r="DE5476" s="61"/>
      <c r="DF5476" s="61"/>
      <c r="DG5476" s="61"/>
      <c r="DH5476" s="61"/>
      <c r="DI5476" s="61"/>
      <c r="DJ5476" s="61"/>
      <c r="DK5476" s="61"/>
      <c r="DL5476" s="61"/>
      <c r="DM5476" s="61"/>
    </row>
    <row r="5477" spans="1:117" s="25" customFormat="1" x14ac:dyDescent="0.2">
      <c r="A5477" s="25" t="s">
        <v>1080</v>
      </c>
      <c r="B5477" s="25" t="s">
        <v>684</v>
      </c>
      <c r="C5477" s="163" t="s">
        <v>155</v>
      </c>
      <c r="I5477" s="116"/>
      <c r="J5477" s="116"/>
      <c r="K5477" s="116"/>
      <c r="L5477" s="116"/>
      <c r="M5477" s="116"/>
      <c r="N5477" s="116"/>
      <c r="AL5477" s="117"/>
      <c r="AN5477" s="35" t="str">
        <f t="shared" si="298"/>
        <v/>
      </c>
      <c r="AO5477" s="35" t="str">
        <f t="shared" si="299"/>
        <v>-</v>
      </c>
      <c r="AQ5477" s="25" t="str">
        <f t="shared" ref="AQ5477:AQ5540" si="300">CONCATENATE(TRIM(LEFT(AP5477,LEN(AP5477)-LEN(RIGHT(AP5477)))),"-",RIGHT(AP5477))</f>
        <v>-</v>
      </c>
      <c r="BP5477" s="61"/>
      <c r="CT5477" s="61"/>
      <c r="CU5477" s="61"/>
      <c r="CV5477" s="61"/>
      <c r="CW5477" s="61"/>
      <c r="CX5477" s="61"/>
      <c r="CY5477" s="61"/>
      <c r="CZ5477" s="61"/>
      <c r="DA5477" s="61"/>
      <c r="DB5477" s="61"/>
      <c r="DC5477" s="61"/>
      <c r="DD5477" s="61"/>
      <c r="DE5477" s="61"/>
      <c r="DF5477" s="61"/>
      <c r="DG5477" s="61"/>
      <c r="DH5477" s="61"/>
      <c r="DI5477" s="61"/>
      <c r="DJ5477" s="61"/>
      <c r="DK5477" s="61"/>
      <c r="DL5477" s="61"/>
      <c r="DM5477" s="61"/>
    </row>
    <row r="5478" spans="1:117" s="25" customFormat="1" x14ac:dyDescent="0.2">
      <c r="A5478" s="25" t="s">
        <v>1081</v>
      </c>
      <c r="B5478" s="25" t="s">
        <v>684</v>
      </c>
      <c r="C5478" s="163" t="s">
        <v>156</v>
      </c>
      <c r="I5478" s="116"/>
      <c r="J5478" s="116"/>
      <c r="K5478" s="116"/>
      <c r="L5478" s="116"/>
      <c r="M5478" s="116"/>
      <c r="N5478" s="116"/>
      <c r="AL5478" s="117"/>
      <c r="AN5478" s="35" t="str">
        <f t="shared" si="298"/>
        <v/>
      </c>
      <c r="AO5478" s="35" t="str">
        <f t="shared" si="299"/>
        <v>-</v>
      </c>
      <c r="AQ5478" s="25" t="str">
        <f t="shared" si="300"/>
        <v>-</v>
      </c>
      <c r="BP5478" s="61"/>
      <c r="CT5478" s="61"/>
      <c r="CU5478" s="61"/>
      <c r="CV5478" s="61"/>
      <c r="CW5478" s="61"/>
      <c r="CX5478" s="61"/>
      <c r="CY5478" s="61"/>
      <c r="CZ5478" s="61"/>
      <c r="DA5478" s="61"/>
      <c r="DB5478" s="61"/>
      <c r="DC5478" s="61"/>
      <c r="DD5478" s="61"/>
      <c r="DE5478" s="61"/>
      <c r="DF5478" s="61"/>
      <c r="DG5478" s="61"/>
      <c r="DH5478" s="61"/>
      <c r="DI5478" s="61"/>
      <c r="DJ5478" s="61"/>
      <c r="DK5478" s="61"/>
      <c r="DL5478" s="61"/>
      <c r="DM5478" s="61"/>
    </row>
    <row r="5479" spans="1:117" s="25" customFormat="1" x14ac:dyDescent="0.2">
      <c r="A5479" s="25" t="s">
        <v>1082</v>
      </c>
      <c r="B5479" s="25" t="s">
        <v>684</v>
      </c>
      <c r="C5479" s="163" t="s">
        <v>157</v>
      </c>
      <c r="I5479" s="116"/>
      <c r="J5479" s="116"/>
      <c r="K5479" s="116"/>
      <c r="L5479" s="116"/>
      <c r="M5479" s="116"/>
      <c r="N5479" s="116"/>
      <c r="AL5479" s="117"/>
      <c r="AN5479" s="35" t="str">
        <f t="shared" si="298"/>
        <v/>
      </c>
      <c r="AO5479" s="35" t="str">
        <f t="shared" si="299"/>
        <v>-</v>
      </c>
      <c r="AQ5479" s="25" t="str">
        <f t="shared" si="300"/>
        <v>-</v>
      </c>
      <c r="BP5479" s="61"/>
      <c r="CT5479" s="61"/>
      <c r="CU5479" s="61"/>
      <c r="CV5479" s="61"/>
      <c r="CW5479" s="61"/>
      <c r="CX5479" s="61"/>
      <c r="CY5479" s="61"/>
      <c r="CZ5479" s="61"/>
      <c r="DA5479" s="61"/>
      <c r="DB5479" s="61"/>
      <c r="DC5479" s="61"/>
      <c r="DD5479" s="61"/>
      <c r="DE5479" s="61"/>
      <c r="DF5479" s="61"/>
      <c r="DG5479" s="61"/>
      <c r="DH5479" s="61"/>
      <c r="DI5479" s="61"/>
      <c r="DJ5479" s="61"/>
      <c r="DK5479" s="61"/>
      <c r="DL5479" s="61"/>
      <c r="DM5479" s="61"/>
    </row>
    <row r="5480" spans="1:117" s="25" customFormat="1" x14ac:dyDescent="0.2">
      <c r="A5480" s="25" t="s">
        <v>1083</v>
      </c>
      <c r="B5480" s="25" t="s">
        <v>684</v>
      </c>
      <c r="C5480" s="163" t="s">
        <v>158</v>
      </c>
      <c r="I5480" s="116"/>
      <c r="J5480" s="116"/>
      <c r="K5480" s="116"/>
      <c r="L5480" s="116"/>
      <c r="M5480" s="116"/>
      <c r="N5480" s="116"/>
      <c r="AL5480" s="117"/>
      <c r="AN5480" s="35" t="str">
        <f t="shared" si="298"/>
        <v/>
      </c>
      <c r="AO5480" s="35" t="str">
        <f t="shared" si="299"/>
        <v>-</v>
      </c>
      <c r="AQ5480" s="25" t="str">
        <f t="shared" si="300"/>
        <v>-</v>
      </c>
      <c r="BP5480" s="61"/>
      <c r="CT5480" s="61"/>
      <c r="CU5480" s="61"/>
      <c r="CV5480" s="61"/>
      <c r="CW5480" s="61"/>
      <c r="CX5480" s="61"/>
      <c r="CY5480" s="61"/>
      <c r="CZ5480" s="61"/>
      <c r="DA5480" s="61"/>
      <c r="DB5480" s="61"/>
      <c r="DC5480" s="61"/>
      <c r="DD5480" s="61"/>
      <c r="DE5480" s="61"/>
      <c r="DF5480" s="61"/>
      <c r="DG5480" s="61"/>
      <c r="DH5480" s="61"/>
      <c r="DI5480" s="61"/>
      <c r="DJ5480" s="61"/>
      <c r="DK5480" s="61"/>
      <c r="DL5480" s="61"/>
      <c r="DM5480" s="61"/>
    </row>
    <row r="5481" spans="1:117" s="25" customFormat="1" x14ac:dyDescent="0.2">
      <c r="A5481" s="25" t="s">
        <v>1084</v>
      </c>
      <c r="B5481" s="25" t="s">
        <v>684</v>
      </c>
      <c r="C5481" s="163" t="s">
        <v>147</v>
      </c>
      <c r="I5481" s="116"/>
      <c r="J5481" s="116"/>
      <c r="K5481" s="116"/>
      <c r="L5481" s="116"/>
      <c r="M5481" s="116"/>
      <c r="N5481" s="116"/>
      <c r="AL5481" s="117"/>
      <c r="AN5481" s="35" t="str">
        <f t="shared" si="298"/>
        <v/>
      </c>
      <c r="AO5481" s="35" t="str">
        <f t="shared" si="299"/>
        <v>-</v>
      </c>
      <c r="AQ5481" s="25" t="str">
        <f t="shared" si="300"/>
        <v>-</v>
      </c>
      <c r="BP5481" s="61"/>
      <c r="CT5481" s="61"/>
      <c r="CU5481" s="61"/>
      <c r="CV5481" s="61"/>
      <c r="CW5481" s="61"/>
      <c r="CX5481" s="61"/>
      <c r="CY5481" s="61"/>
      <c r="CZ5481" s="61"/>
      <c r="DA5481" s="61"/>
      <c r="DB5481" s="61"/>
      <c r="DC5481" s="61"/>
      <c r="DD5481" s="61"/>
      <c r="DE5481" s="61"/>
      <c r="DF5481" s="61"/>
      <c r="DG5481" s="61"/>
      <c r="DH5481" s="61"/>
      <c r="DI5481" s="61"/>
      <c r="DJ5481" s="61"/>
      <c r="DK5481" s="61"/>
      <c r="DL5481" s="61"/>
      <c r="DM5481" s="61"/>
    </row>
    <row r="5482" spans="1:117" s="25" customFormat="1" x14ac:dyDescent="0.2">
      <c r="A5482" s="25" t="s">
        <v>1085</v>
      </c>
      <c r="B5482" s="25" t="s">
        <v>684</v>
      </c>
      <c r="C5482" s="163" t="s">
        <v>148</v>
      </c>
      <c r="I5482" s="116"/>
      <c r="J5482" s="116"/>
      <c r="K5482" s="116"/>
      <c r="L5482" s="116"/>
      <c r="M5482" s="116"/>
      <c r="N5482" s="116"/>
      <c r="AL5482" s="117"/>
      <c r="AN5482" s="35" t="str">
        <f t="shared" si="298"/>
        <v/>
      </c>
      <c r="AO5482" s="35" t="str">
        <f t="shared" si="299"/>
        <v>-</v>
      </c>
      <c r="AQ5482" s="25" t="str">
        <f t="shared" si="300"/>
        <v>-</v>
      </c>
      <c r="BP5482" s="61"/>
      <c r="CT5482" s="61"/>
      <c r="CU5482" s="61"/>
      <c r="CV5482" s="61"/>
      <c r="CW5482" s="61"/>
      <c r="CX5482" s="61"/>
      <c r="CY5482" s="61"/>
      <c r="CZ5482" s="61"/>
      <c r="DA5482" s="61"/>
      <c r="DB5482" s="61"/>
      <c r="DC5482" s="61"/>
      <c r="DD5482" s="61"/>
      <c r="DE5482" s="61"/>
      <c r="DF5482" s="61"/>
      <c r="DG5482" s="61"/>
      <c r="DH5482" s="61"/>
      <c r="DI5482" s="61"/>
      <c r="DJ5482" s="61"/>
      <c r="DK5482" s="61"/>
      <c r="DL5482" s="61"/>
      <c r="DM5482" s="61"/>
    </row>
    <row r="5483" spans="1:117" s="25" customFormat="1" x14ac:dyDescent="0.2">
      <c r="A5483" s="25" t="s">
        <v>1086</v>
      </c>
      <c r="B5483" s="25" t="s">
        <v>684</v>
      </c>
      <c r="C5483" s="163" t="s">
        <v>149</v>
      </c>
      <c r="I5483" s="116"/>
      <c r="J5483" s="116"/>
      <c r="K5483" s="116"/>
      <c r="L5483" s="116"/>
      <c r="M5483" s="116"/>
      <c r="N5483" s="116"/>
      <c r="AL5483" s="117"/>
      <c r="AN5483" s="35" t="str">
        <f t="shared" si="298"/>
        <v/>
      </c>
      <c r="AO5483" s="35" t="str">
        <f t="shared" si="299"/>
        <v>-</v>
      </c>
      <c r="AQ5483" s="25" t="str">
        <f t="shared" si="300"/>
        <v>-</v>
      </c>
      <c r="BP5483" s="61"/>
      <c r="CT5483" s="61"/>
      <c r="CU5483" s="61"/>
      <c r="CV5483" s="61"/>
      <c r="CW5483" s="61"/>
      <c r="CX5483" s="61"/>
      <c r="CY5483" s="61"/>
      <c r="CZ5483" s="61"/>
      <c r="DA5483" s="61"/>
      <c r="DB5483" s="61"/>
      <c r="DC5483" s="61"/>
      <c r="DD5483" s="61"/>
      <c r="DE5483" s="61"/>
      <c r="DF5483" s="61"/>
      <c r="DG5483" s="61"/>
      <c r="DH5483" s="61"/>
      <c r="DI5483" s="61"/>
      <c r="DJ5483" s="61"/>
      <c r="DK5483" s="61"/>
      <c r="DL5483" s="61"/>
      <c r="DM5483" s="61"/>
    </row>
    <row r="5484" spans="1:117" s="25" customFormat="1" x14ac:dyDescent="0.2">
      <c r="A5484" s="25" t="s">
        <v>1087</v>
      </c>
      <c r="B5484" s="25" t="s">
        <v>684</v>
      </c>
      <c r="C5484" s="163" t="s">
        <v>150</v>
      </c>
      <c r="I5484" s="116"/>
      <c r="J5484" s="116"/>
      <c r="K5484" s="116"/>
      <c r="L5484" s="116"/>
      <c r="M5484" s="116"/>
      <c r="N5484" s="116"/>
      <c r="AL5484" s="117"/>
      <c r="AN5484" s="35" t="str">
        <f t="shared" si="298"/>
        <v/>
      </c>
      <c r="AO5484" s="35" t="str">
        <f t="shared" si="299"/>
        <v>-</v>
      </c>
      <c r="AQ5484" s="25" t="str">
        <f t="shared" si="300"/>
        <v>-</v>
      </c>
      <c r="BP5484" s="61"/>
      <c r="CT5484" s="61"/>
      <c r="CU5484" s="61"/>
      <c r="CV5484" s="61"/>
      <c r="CW5484" s="61"/>
      <c r="CX5484" s="61"/>
      <c r="CY5484" s="61"/>
      <c r="CZ5484" s="61"/>
      <c r="DA5484" s="61"/>
      <c r="DB5484" s="61"/>
      <c r="DC5484" s="61"/>
      <c r="DD5484" s="61"/>
      <c r="DE5484" s="61"/>
      <c r="DF5484" s="61"/>
      <c r="DG5484" s="61"/>
      <c r="DH5484" s="61"/>
      <c r="DI5484" s="61"/>
      <c r="DJ5484" s="61"/>
      <c r="DK5484" s="61"/>
      <c r="DL5484" s="61"/>
      <c r="DM5484" s="61"/>
    </row>
    <row r="5485" spans="1:117" s="25" customFormat="1" x14ac:dyDescent="0.2">
      <c r="A5485" s="25" t="s">
        <v>1088</v>
      </c>
      <c r="B5485" s="25" t="s">
        <v>684</v>
      </c>
      <c r="C5485" s="163" t="s">
        <v>151</v>
      </c>
      <c r="I5485" s="116"/>
      <c r="J5485" s="116"/>
      <c r="K5485" s="116"/>
      <c r="L5485" s="116"/>
      <c r="M5485" s="116"/>
      <c r="N5485" s="116"/>
      <c r="AL5485" s="117"/>
      <c r="AN5485" s="35" t="str">
        <f t="shared" si="298"/>
        <v/>
      </c>
      <c r="AO5485" s="35" t="str">
        <f t="shared" si="299"/>
        <v>-</v>
      </c>
      <c r="AQ5485" s="25" t="str">
        <f t="shared" si="300"/>
        <v>-</v>
      </c>
      <c r="BP5485" s="61"/>
      <c r="CT5485" s="61"/>
      <c r="CU5485" s="61"/>
      <c r="CV5485" s="61"/>
      <c r="CW5485" s="61"/>
      <c r="CX5485" s="61"/>
      <c r="CY5485" s="61"/>
      <c r="CZ5485" s="61"/>
      <c r="DA5485" s="61"/>
      <c r="DB5485" s="61"/>
      <c r="DC5485" s="61"/>
      <c r="DD5485" s="61"/>
      <c r="DE5485" s="61"/>
      <c r="DF5485" s="61"/>
      <c r="DG5485" s="61"/>
      <c r="DH5485" s="61"/>
      <c r="DI5485" s="61"/>
      <c r="DJ5485" s="61"/>
      <c r="DK5485" s="61"/>
      <c r="DL5485" s="61"/>
      <c r="DM5485" s="61"/>
    </row>
    <row r="5486" spans="1:117" s="25" customFormat="1" x14ac:dyDescent="0.2">
      <c r="A5486" s="25" t="s">
        <v>1089</v>
      </c>
      <c r="B5486" s="25" t="s">
        <v>684</v>
      </c>
      <c r="C5486" s="163" t="s">
        <v>152</v>
      </c>
      <c r="I5486" s="116"/>
      <c r="J5486" s="116"/>
      <c r="K5486" s="116"/>
      <c r="L5486" s="116"/>
      <c r="M5486" s="116"/>
      <c r="N5486" s="116"/>
      <c r="AL5486" s="117"/>
      <c r="AN5486" s="35" t="str">
        <f t="shared" si="298"/>
        <v/>
      </c>
      <c r="AO5486" s="35" t="str">
        <f t="shared" si="299"/>
        <v>-</v>
      </c>
      <c r="AQ5486" s="25" t="str">
        <f t="shared" si="300"/>
        <v>-</v>
      </c>
      <c r="BP5486" s="61"/>
      <c r="CT5486" s="61"/>
      <c r="CU5486" s="61"/>
      <c r="CV5486" s="61"/>
      <c r="CW5486" s="61"/>
      <c r="CX5486" s="61"/>
      <c r="CY5486" s="61"/>
      <c r="CZ5486" s="61"/>
      <c r="DA5486" s="61"/>
      <c r="DB5486" s="61"/>
      <c r="DC5486" s="61"/>
      <c r="DD5486" s="61"/>
      <c r="DE5486" s="61"/>
      <c r="DF5486" s="61"/>
      <c r="DG5486" s="61"/>
      <c r="DH5486" s="61"/>
      <c r="DI5486" s="61"/>
      <c r="DJ5486" s="61"/>
      <c r="DK5486" s="61"/>
      <c r="DL5486" s="61"/>
      <c r="DM5486" s="61"/>
    </row>
    <row r="5487" spans="1:117" s="25" customFormat="1" x14ac:dyDescent="0.2">
      <c r="A5487" s="25" t="s">
        <v>1090</v>
      </c>
      <c r="B5487" s="25" t="s">
        <v>684</v>
      </c>
      <c r="C5487" s="163" t="s">
        <v>153</v>
      </c>
      <c r="I5487" s="116"/>
      <c r="J5487" s="116"/>
      <c r="K5487" s="116"/>
      <c r="L5487" s="116"/>
      <c r="M5487" s="116"/>
      <c r="N5487" s="116"/>
      <c r="AL5487" s="117"/>
      <c r="AN5487" s="35" t="str">
        <f t="shared" si="298"/>
        <v/>
      </c>
      <c r="AO5487" s="35" t="str">
        <f t="shared" si="299"/>
        <v>-</v>
      </c>
      <c r="AQ5487" s="25" t="str">
        <f t="shared" si="300"/>
        <v>-</v>
      </c>
      <c r="BP5487" s="61"/>
      <c r="CT5487" s="61"/>
      <c r="CU5487" s="61"/>
      <c r="CV5487" s="61"/>
      <c r="CW5487" s="61"/>
      <c r="CX5487" s="61"/>
      <c r="CY5487" s="61"/>
      <c r="CZ5487" s="61"/>
      <c r="DA5487" s="61"/>
      <c r="DB5487" s="61"/>
      <c r="DC5487" s="61"/>
      <c r="DD5487" s="61"/>
      <c r="DE5487" s="61"/>
      <c r="DF5487" s="61"/>
      <c r="DG5487" s="61"/>
      <c r="DH5487" s="61"/>
      <c r="DI5487" s="61"/>
      <c r="DJ5487" s="61"/>
      <c r="DK5487" s="61"/>
      <c r="DL5487" s="61"/>
      <c r="DM5487" s="61"/>
    </row>
    <row r="5488" spans="1:117" s="25" customFormat="1" x14ac:dyDescent="0.2">
      <c r="A5488" s="25" t="s">
        <v>1091</v>
      </c>
      <c r="B5488" s="25" t="s">
        <v>684</v>
      </c>
      <c r="C5488" s="163" t="s">
        <v>154</v>
      </c>
      <c r="I5488" s="116"/>
      <c r="J5488" s="116"/>
      <c r="K5488" s="116"/>
      <c r="L5488" s="116"/>
      <c r="M5488" s="116"/>
      <c r="N5488" s="116"/>
      <c r="AL5488" s="117"/>
      <c r="AN5488" s="35" t="str">
        <f t="shared" si="298"/>
        <v/>
      </c>
      <c r="AO5488" s="35" t="str">
        <f t="shared" si="299"/>
        <v>-</v>
      </c>
      <c r="AQ5488" s="25" t="str">
        <f t="shared" si="300"/>
        <v>-</v>
      </c>
      <c r="BP5488" s="61"/>
      <c r="CT5488" s="61"/>
      <c r="CU5488" s="61"/>
      <c r="CV5488" s="61"/>
      <c r="CW5488" s="61"/>
      <c r="CX5488" s="61"/>
      <c r="CY5488" s="61"/>
      <c r="CZ5488" s="61"/>
      <c r="DA5488" s="61"/>
      <c r="DB5488" s="61"/>
      <c r="DC5488" s="61"/>
      <c r="DD5488" s="61"/>
      <c r="DE5488" s="61"/>
      <c r="DF5488" s="61"/>
      <c r="DG5488" s="61"/>
      <c r="DH5488" s="61"/>
      <c r="DI5488" s="61"/>
      <c r="DJ5488" s="61"/>
      <c r="DK5488" s="61"/>
      <c r="DL5488" s="61"/>
      <c r="DM5488" s="61"/>
    </row>
    <row r="5489" spans="1:117" s="25" customFormat="1" x14ac:dyDescent="0.2">
      <c r="A5489" s="25" t="s">
        <v>1092</v>
      </c>
      <c r="B5489" s="25" t="s">
        <v>683</v>
      </c>
      <c r="C5489" s="163" t="s">
        <v>148</v>
      </c>
      <c r="I5489" s="116"/>
      <c r="J5489" s="116"/>
      <c r="K5489" s="116"/>
      <c r="L5489" s="116"/>
      <c r="M5489" s="116"/>
      <c r="N5489" s="116"/>
      <c r="AL5489" s="117"/>
      <c r="AN5489" s="35" t="str">
        <f t="shared" si="298"/>
        <v/>
      </c>
      <c r="AO5489" s="35" t="str">
        <f t="shared" si="299"/>
        <v>-</v>
      </c>
      <c r="AQ5489" s="25" t="str">
        <f t="shared" si="300"/>
        <v>-</v>
      </c>
      <c r="BP5489" s="61"/>
      <c r="CT5489" s="61"/>
      <c r="CU5489" s="61"/>
      <c r="CV5489" s="61"/>
      <c r="CW5489" s="61"/>
      <c r="CX5489" s="61"/>
      <c r="CY5489" s="61"/>
      <c r="CZ5489" s="61"/>
      <c r="DA5489" s="61"/>
      <c r="DB5489" s="61"/>
      <c r="DC5489" s="61"/>
      <c r="DD5489" s="61"/>
      <c r="DE5489" s="61"/>
      <c r="DF5489" s="61"/>
      <c r="DG5489" s="61"/>
      <c r="DH5489" s="61"/>
      <c r="DI5489" s="61"/>
      <c r="DJ5489" s="61"/>
      <c r="DK5489" s="61"/>
      <c r="DL5489" s="61"/>
      <c r="DM5489" s="61"/>
    </row>
    <row r="5490" spans="1:117" s="25" customFormat="1" x14ac:dyDescent="0.2">
      <c r="A5490" s="25" t="s">
        <v>1093</v>
      </c>
      <c r="B5490" s="25" t="s">
        <v>683</v>
      </c>
      <c r="C5490" s="163" t="s">
        <v>147</v>
      </c>
      <c r="I5490" s="116"/>
      <c r="J5490" s="116"/>
      <c r="K5490" s="116"/>
      <c r="L5490" s="116"/>
      <c r="M5490" s="116"/>
      <c r="N5490" s="116"/>
      <c r="AL5490" s="117"/>
      <c r="AN5490" s="35" t="str">
        <f t="shared" si="298"/>
        <v/>
      </c>
      <c r="AO5490" s="35" t="str">
        <f t="shared" si="299"/>
        <v>-</v>
      </c>
      <c r="AQ5490" s="25" t="str">
        <f t="shared" si="300"/>
        <v>-</v>
      </c>
      <c r="BP5490" s="61"/>
      <c r="CT5490" s="61"/>
      <c r="CU5490" s="61"/>
      <c r="CV5490" s="61"/>
      <c r="CW5490" s="61"/>
      <c r="CX5490" s="61"/>
      <c r="CY5490" s="61"/>
      <c r="CZ5490" s="61"/>
      <c r="DA5490" s="61"/>
      <c r="DB5490" s="61"/>
      <c r="DC5490" s="61"/>
      <c r="DD5490" s="61"/>
      <c r="DE5490" s="61"/>
      <c r="DF5490" s="61"/>
      <c r="DG5490" s="61"/>
      <c r="DH5490" s="61"/>
      <c r="DI5490" s="61"/>
      <c r="DJ5490" s="61"/>
      <c r="DK5490" s="61"/>
      <c r="DL5490" s="61"/>
      <c r="DM5490" s="61"/>
    </row>
    <row r="5491" spans="1:117" s="25" customFormat="1" x14ac:dyDescent="0.2">
      <c r="A5491" s="25" t="s">
        <v>1094</v>
      </c>
      <c r="B5491" s="25" t="s">
        <v>683</v>
      </c>
      <c r="C5491" s="163" t="s">
        <v>158</v>
      </c>
      <c r="I5491" s="116"/>
      <c r="J5491" s="116"/>
      <c r="K5491" s="116"/>
      <c r="L5491" s="116"/>
      <c r="M5491" s="116"/>
      <c r="N5491" s="116"/>
      <c r="AL5491" s="117"/>
      <c r="AN5491" s="35" t="str">
        <f t="shared" si="298"/>
        <v/>
      </c>
      <c r="AO5491" s="35" t="str">
        <f t="shared" si="299"/>
        <v>-</v>
      </c>
      <c r="AQ5491" s="25" t="str">
        <f t="shared" si="300"/>
        <v>-</v>
      </c>
      <c r="BP5491" s="61"/>
      <c r="CT5491" s="61"/>
      <c r="CU5491" s="61"/>
      <c r="CV5491" s="61"/>
      <c r="CW5491" s="61"/>
      <c r="CX5491" s="61"/>
      <c r="CY5491" s="61"/>
      <c r="CZ5491" s="61"/>
      <c r="DA5491" s="61"/>
      <c r="DB5491" s="61"/>
      <c r="DC5491" s="61"/>
      <c r="DD5491" s="61"/>
      <c r="DE5491" s="61"/>
      <c r="DF5491" s="61"/>
      <c r="DG5491" s="61"/>
      <c r="DH5491" s="61"/>
      <c r="DI5491" s="61"/>
      <c r="DJ5491" s="61"/>
      <c r="DK5491" s="61"/>
      <c r="DL5491" s="61"/>
      <c r="DM5491" s="61"/>
    </row>
    <row r="5492" spans="1:117" s="25" customFormat="1" x14ac:dyDescent="0.2">
      <c r="A5492" s="25" t="s">
        <v>1095</v>
      </c>
      <c r="B5492" s="25" t="s">
        <v>683</v>
      </c>
      <c r="C5492" s="163" t="s">
        <v>157</v>
      </c>
      <c r="I5492" s="116"/>
      <c r="J5492" s="116"/>
      <c r="K5492" s="116"/>
      <c r="L5492" s="116"/>
      <c r="M5492" s="116"/>
      <c r="N5492" s="116"/>
      <c r="AL5492" s="117"/>
      <c r="AN5492" s="35" t="str">
        <f t="shared" si="298"/>
        <v/>
      </c>
      <c r="AO5492" s="35" t="str">
        <f t="shared" si="299"/>
        <v>-</v>
      </c>
      <c r="AQ5492" s="25" t="str">
        <f t="shared" si="300"/>
        <v>-</v>
      </c>
      <c r="BP5492" s="61"/>
      <c r="CT5492" s="61"/>
      <c r="CU5492" s="61"/>
      <c r="CV5492" s="61"/>
      <c r="CW5492" s="61"/>
      <c r="CX5492" s="61"/>
      <c r="CY5492" s="61"/>
      <c r="CZ5492" s="61"/>
      <c r="DA5492" s="61"/>
      <c r="DB5492" s="61"/>
      <c r="DC5492" s="61"/>
      <c r="DD5492" s="61"/>
      <c r="DE5492" s="61"/>
      <c r="DF5492" s="61"/>
      <c r="DG5492" s="61"/>
      <c r="DH5492" s="61"/>
      <c r="DI5492" s="61"/>
      <c r="DJ5492" s="61"/>
      <c r="DK5492" s="61"/>
      <c r="DL5492" s="61"/>
      <c r="DM5492" s="61"/>
    </row>
    <row r="5493" spans="1:117" s="25" customFormat="1" x14ac:dyDescent="0.2">
      <c r="A5493" s="25" t="s">
        <v>1096</v>
      </c>
      <c r="B5493" s="25" t="s">
        <v>683</v>
      </c>
      <c r="C5493" s="163" t="s">
        <v>156</v>
      </c>
      <c r="I5493" s="116"/>
      <c r="J5493" s="116"/>
      <c r="K5493" s="116"/>
      <c r="L5493" s="116"/>
      <c r="M5493" s="116"/>
      <c r="N5493" s="116"/>
      <c r="AL5493" s="117"/>
      <c r="AN5493" s="35" t="str">
        <f t="shared" si="298"/>
        <v/>
      </c>
      <c r="AO5493" s="35" t="str">
        <f t="shared" si="299"/>
        <v>-</v>
      </c>
      <c r="AQ5493" s="25" t="str">
        <f t="shared" si="300"/>
        <v>-</v>
      </c>
      <c r="BP5493" s="61"/>
      <c r="CT5493" s="61"/>
      <c r="CU5493" s="61"/>
      <c r="CV5493" s="61"/>
      <c r="CW5493" s="61"/>
      <c r="CX5493" s="61"/>
      <c r="CY5493" s="61"/>
      <c r="CZ5493" s="61"/>
      <c r="DA5493" s="61"/>
      <c r="DB5493" s="61"/>
      <c r="DC5493" s="61"/>
      <c r="DD5493" s="61"/>
      <c r="DE5493" s="61"/>
      <c r="DF5493" s="61"/>
      <c r="DG5493" s="61"/>
      <c r="DH5493" s="61"/>
      <c r="DI5493" s="61"/>
      <c r="DJ5493" s="61"/>
      <c r="DK5493" s="61"/>
      <c r="DL5493" s="61"/>
      <c r="DM5493" s="61"/>
    </row>
    <row r="5494" spans="1:117" s="25" customFormat="1" x14ac:dyDescent="0.2">
      <c r="A5494" s="25" t="s">
        <v>1097</v>
      </c>
      <c r="B5494" s="25" t="s">
        <v>683</v>
      </c>
      <c r="C5494" s="163" t="s">
        <v>155</v>
      </c>
      <c r="I5494" s="116"/>
      <c r="J5494" s="116"/>
      <c r="K5494" s="116"/>
      <c r="L5494" s="116"/>
      <c r="M5494" s="116"/>
      <c r="N5494" s="116"/>
      <c r="AL5494" s="117"/>
      <c r="AN5494" s="35" t="str">
        <f t="shared" si="298"/>
        <v/>
      </c>
      <c r="AO5494" s="35" t="str">
        <f t="shared" si="299"/>
        <v>-</v>
      </c>
      <c r="AQ5494" s="25" t="str">
        <f t="shared" si="300"/>
        <v>-</v>
      </c>
      <c r="BP5494" s="61"/>
      <c r="CT5494" s="61"/>
      <c r="CU5494" s="61"/>
      <c r="CV5494" s="61"/>
      <c r="CW5494" s="61"/>
      <c r="CX5494" s="61"/>
      <c r="CY5494" s="61"/>
      <c r="CZ5494" s="61"/>
      <c r="DA5494" s="61"/>
      <c r="DB5494" s="61"/>
      <c r="DC5494" s="61"/>
      <c r="DD5494" s="61"/>
      <c r="DE5494" s="61"/>
      <c r="DF5494" s="61"/>
      <c r="DG5494" s="61"/>
      <c r="DH5494" s="61"/>
      <c r="DI5494" s="61"/>
      <c r="DJ5494" s="61"/>
      <c r="DK5494" s="61"/>
      <c r="DL5494" s="61"/>
      <c r="DM5494" s="61"/>
    </row>
    <row r="5495" spans="1:117" s="25" customFormat="1" x14ac:dyDescent="0.2">
      <c r="A5495" s="25" t="s">
        <v>1098</v>
      </c>
      <c r="B5495" s="25" t="s">
        <v>683</v>
      </c>
      <c r="C5495" s="163" t="s">
        <v>154</v>
      </c>
      <c r="I5495" s="116"/>
      <c r="J5495" s="116"/>
      <c r="K5495" s="116"/>
      <c r="L5495" s="116"/>
      <c r="M5495" s="116"/>
      <c r="N5495" s="116"/>
      <c r="AL5495" s="117"/>
      <c r="AN5495" s="35" t="str">
        <f t="shared" ref="AN5495:AN5558" si="301">CONCATENATE(AM5495,AP5495)</f>
        <v/>
      </c>
      <c r="AO5495" s="35" t="str">
        <f t="shared" ref="AO5495:AO5558" si="302">CONCATENATE(AM5495,"-",AL5495)</f>
        <v>-</v>
      </c>
      <c r="AQ5495" s="25" t="str">
        <f t="shared" si="300"/>
        <v>-</v>
      </c>
      <c r="BP5495" s="61"/>
      <c r="CT5495" s="61"/>
      <c r="CU5495" s="61"/>
      <c r="CV5495" s="61"/>
      <c r="CW5495" s="61"/>
      <c r="CX5495" s="61"/>
      <c r="CY5495" s="61"/>
      <c r="CZ5495" s="61"/>
      <c r="DA5495" s="61"/>
      <c r="DB5495" s="61"/>
      <c r="DC5495" s="61"/>
      <c r="DD5495" s="61"/>
      <c r="DE5495" s="61"/>
      <c r="DF5495" s="61"/>
      <c r="DG5495" s="61"/>
      <c r="DH5495" s="61"/>
      <c r="DI5495" s="61"/>
      <c r="DJ5495" s="61"/>
      <c r="DK5495" s="61"/>
      <c r="DL5495" s="61"/>
      <c r="DM5495" s="61"/>
    </row>
    <row r="5496" spans="1:117" s="25" customFormat="1" x14ac:dyDescent="0.2">
      <c r="A5496" s="25" t="s">
        <v>1099</v>
      </c>
      <c r="B5496" s="25" t="s">
        <v>683</v>
      </c>
      <c r="C5496" s="163" t="s">
        <v>153</v>
      </c>
      <c r="I5496" s="116"/>
      <c r="J5496" s="116"/>
      <c r="K5496" s="116"/>
      <c r="L5496" s="116"/>
      <c r="M5496" s="116"/>
      <c r="N5496" s="116"/>
      <c r="AL5496" s="117"/>
      <c r="AN5496" s="35" t="str">
        <f t="shared" si="301"/>
        <v/>
      </c>
      <c r="AO5496" s="35" t="str">
        <f t="shared" si="302"/>
        <v>-</v>
      </c>
      <c r="AQ5496" s="25" t="str">
        <f t="shared" si="300"/>
        <v>-</v>
      </c>
      <c r="BP5496" s="61"/>
      <c r="CT5496" s="61"/>
      <c r="CU5496" s="61"/>
      <c r="CV5496" s="61"/>
      <c r="CW5496" s="61"/>
      <c r="CX5496" s="61"/>
      <c r="CY5496" s="61"/>
      <c r="CZ5496" s="61"/>
      <c r="DA5496" s="61"/>
      <c r="DB5496" s="61"/>
      <c r="DC5496" s="61"/>
      <c r="DD5496" s="61"/>
      <c r="DE5496" s="61"/>
      <c r="DF5496" s="61"/>
      <c r="DG5496" s="61"/>
      <c r="DH5496" s="61"/>
      <c r="DI5496" s="61"/>
      <c r="DJ5496" s="61"/>
      <c r="DK5496" s="61"/>
      <c r="DL5496" s="61"/>
      <c r="DM5496" s="61"/>
    </row>
    <row r="5497" spans="1:117" s="25" customFormat="1" x14ac:dyDescent="0.2">
      <c r="A5497" s="25" t="s">
        <v>1100</v>
      </c>
      <c r="B5497" s="25" t="s">
        <v>683</v>
      </c>
      <c r="C5497" s="163" t="s">
        <v>152</v>
      </c>
      <c r="I5497" s="116"/>
      <c r="J5497" s="116"/>
      <c r="K5497" s="116"/>
      <c r="L5497" s="116"/>
      <c r="M5497" s="116"/>
      <c r="N5497" s="116"/>
      <c r="AL5497" s="117"/>
      <c r="AN5497" s="35" t="str">
        <f t="shared" si="301"/>
        <v/>
      </c>
      <c r="AO5497" s="35" t="str">
        <f t="shared" si="302"/>
        <v>-</v>
      </c>
      <c r="AQ5497" s="25" t="str">
        <f t="shared" si="300"/>
        <v>-</v>
      </c>
      <c r="BP5497" s="61"/>
      <c r="CT5497" s="61"/>
      <c r="CU5497" s="61"/>
      <c r="CV5497" s="61"/>
      <c r="CW5497" s="61"/>
      <c r="CX5497" s="61"/>
      <c r="CY5497" s="61"/>
      <c r="CZ5497" s="61"/>
      <c r="DA5497" s="61"/>
      <c r="DB5497" s="61"/>
      <c r="DC5497" s="61"/>
      <c r="DD5497" s="61"/>
      <c r="DE5497" s="61"/>
      <c r="DF5497" s="61"/>
      <c r="DG5497" s="61"/>
      <c r="DH5497" s="61"/>
      <c r="DI5497" s="61"/>
      <c r="DJ5497" s="61"/>
      <c r="DK5497" s="61"/>
      <c r="DL5497" s="61"/>
      <c r="DM5497" s="61"/>
    </row>
    <row r="5498" spans="1:117" s="25" customFormat="1" x14ac:dyDescent="0.2">
      <c r="A5498" s="25" t="s">
        <v>1101</v>
      </c>
      <c r="B5498" s="25" t="s">
        <v>683</v>
      </c>
      <c r="C5498" s="163" t="s">
        <v>151</v>
      </c>
      <c r="I5498" s="116"/>
      <c r="J5498" s="116"/>
      <c r="K5498" s="116"/>
      <c r="L5498" s="116"/>
      <c r="M5498" s="116"/>
      <c r="N5498" s="116"/>
      <c r="AL5498" s="117"/>
      <c r="AN5498" s="35" t="str">
        <f t="shared" si="301"/>
        <v/>
      </c>
      <c r="AO5498" s="35" t="str">
        <f t="shared" si="302"/>
        <v>-</v>
      </c>
      <c r="AQ5498" s="25" t="str">
        <f t="shared" si="300"/>
        <v>-</v>
      </c>
      <c r="BP5498" s="61"/>
      <c r="CT5498" s="61"/>
      <c r="CU5498" s="61"/>
      <c r="CV5498" s="61"/>
      <c r="CW5498" s="61"/>
      <c r="CX5498" s="61"/>
      <c r="CY5498" s="61"/>
      <c r="CZ5498" s="61"/>
      <c r="DA5498" s="61"/>
      <c r="DB5498" s="61"/>
      <c r="DC5498" s="61"/>
      <c r="DD5498" s="61"/>
      <c r="DE5498" s="61"/>
      <c r="DF5498" s="61"/>
      <c r="DG5498" s="61"/>
      <c r="DH5498" s="61"/>
      <c r="DI5498" s="61"/>
      <c r="DJ5498" s="61"/>
      <c r="DK5498" s="61"/>
      <c r="DL5498" s="61"/>
      <c r="DM5498" s="61"/>
    </row>
    <row r="5499" spans="1:117" s="25" customFormat="1" x14ac:dyDescent="0.2">
      <c r="A5499" s="25" t="s">
        <v>1102</v>
      </c>
      <c r="B5499" s="25" t="s">
        <v>683</v>
      </c>
      <c r="C5499" s="163" t="s">
        <v>150</v>
      </c>
      <c r="I5499" s="116"/>
      <c r="J5499" s="116"/>
      <c r="K5499" s="116"/>
      <c r="L5499" s="116"/>
      <c r="M5499" s="116"/>
      <c r="N5499" s="116"/>
      <c r="AL5499" s="117"/>
      <c r="AN5499" s="35" t="str">
        <f t="shared" si="301"/>
        <v/>
      </c>
      <c r="AO5499" s="35" t="str">
        <f t="shared" si="302"/>
        <v>-</v>
      </c>
      <c r="AQ5499" s="25" t="str">
        <f t="shared" si="300"/>
        <v>-</v>
      </c>
      <c r="BP5499" s="61"/>
      <c r="CT5499" s="61"/>
      <c r="CU5499" s="61"/>
      <c r="CV5499" s="61"/>
      <c r="CW5499" s="61"/>
      <c r="CX5499" s="61"/>
      <c r="CY5499" s="61"/>
      <c r="CZ5499" s="61"/>
      <c r="DA5499" s="61"/>
      <c r="DB5499" s="61"/>
      <c r="DC5499" s="61"/>
      <c r="DD5499" s="61"/>
      <c r="DE5499" s="61"/>
      <c r="DF5499" s="61"/>
      <c r="DG5499" s="61"/>
      <c r="DH5499" s="61"/>
      <c r="DI5499" s="61"/>
      <c r="DJ5499" s="61"/>
      <c r="DK5499" s="61"/>
      <c r="DL5499" s="61"/>
      <c r="DM5499" s="61"/>
    </row>
    <row r="5500" spans="1:117" s="25" customFormat="1" x14ac:dyDescent="0.2">
      <c r="A5500" s="25" t="s">
        <v>1103</v>
      </c>
      <c r="B5500" s="25" t="s">
        <v>683</v>
      </c>
      <c r="C5500" s="163" t="s">
        <v>149</v>
      </c>
      <c r="I5500" s="116"/>
      <c r="J5500" s="116"/>
      <c r="K5500" s="116"/>
      <c r="L5500" s="116"/>
      <c r="M5500" s="116"/>
      <c r="N5500" s="116"/>
      <c r="AL5500" s="117"/>
      <c r="AN5500" s="35" t="str">
        <f t="shared" si="301"/>
        <v/>
      </c>
      <c r="AO5500" s="35" t="str">
        <f t="shared" si="302"/>
        <v>-</v>
      </c>
      <c r="AQ5500" s="25" t="str">
        <f t="shared" si="300"/>
        <v>-</v>
      </c>
      <c r="BP5500" s="61"/>
      <c r="CT5500" s="61"/>
      <c r="CU5500" s="61"/>
      <c r="CV5500" s="61"/>
      <c r="CW5500" s="61"/>
      <c r="CX5500" s="61"/>
      <c r="CY5500" s="61"/>
      <c r="CZ5500" s="61"/>
      <c r="DA5500" s="61"/>
      <c r="DB5500" s="61"/>
      <c r="DC5500" s="61"/>
      <c r="DD5500" s="61"/>
      <c r="DE5500" s="61"/>
      <c r="DF5500" s="61"/>
      <c r="DG5500" s="61"/>
      <c r="DH5500" s="61"/>
      <c r="DI5500" s="61"/>
      <c r="DJ5500" s="61"/>
      <c r="DK5500" s="61"/>
      <c r="DL5500" s="61"/>
      <c r="DM5500" s="61"/>
    </row>
    <row r="5501" spans="1:117" s="25" customFormat="1" x14ac:dyDescent="0.2">
      <c r="A5501" s="25" t="s">
        <v>1092</v>
      </c>
      <c r="B5501" s="25" t="s">
        <v>684</v>
      </c>
      <c r="C5501" s="163" t="s">
        <v>155</v>
      </c>
      <c r="I5501" s="116"/>
      <c r="J5501" s="116"/>
      <c r="K5501" s="116"/>
      <c r="L5501" s="116"/>
      <c r="M5501" s="116"/>
      <c r="N5501" s="116"/>
      <c r="AL5501" s="117"/>
      <c r="AN5501" s="35" t="str">
        <f t="shared" si="301"/>
        <v/>
      </c>
      <c r="AO5501" s="35" t="str">
        <f t="shared" si="302"/>
        <v>-</v>
      </c>
      <c r="AQ5501" s="25" t="str">
        <f t="shared" si="300"/>
        <v>-</v>
      </c>
      <c r="BP5501" s="61"/>
      <c r="CT5501" s="61"/>
      <c r="CU5501" s="61"/>
      <c r="CV5501" s="61"/>
      <c r="CW5501" s="61"/>
      <c r="CX5501" s="61"/>
      <c r="CY5501" s="61"/>
      <c r="CZ5501" s="61"/>
      <c r="DA5501" s="61"/>
      <c r="DB5501" s="61"/>
      <c r="DC5501" s="61"/>
      <c r="DD5501" s="61"/>
      <c r="DE5501" s="61"/>
      <c r="DF5501" s="61"/>
      <c r="DG5501" s="61"/>
      <c r="DH5501" s="61"/>
      <c r="DI5501" s="61"/>
      <c r="DJ5501" s="61"/>
      <c r="DK5501" s="61"/>
      <c r="DL5501" s="61"/>
      <c r="DM5501" s="61"/>
    </row>
    <row r="5502" spans="1:117" s="25" customFormat="1" x14ac:dyDescent="0.2">
      <c r="A5502" s="25" t="s">
        <v>1093</v>
      </c>
      <c r="B5502" s="25" t="s">
        <v>684</v>
      </c>
      <c r="C5502" s="163" t="s">
        <v>156</v>
      </c>
      <c r="I5502" s="116"/>
      <c r="J5502" s="116"/>
      <c r="K5502" s="116"/>
      <c r="L5502" s="116"/>
      <c r="M5502" s="116"/>
      <c r="N5502" s="116"/>
      <c r="AL5502" s="117"/>
      <c r="AN5502" s="35" t="str">
        <f t="shared" si="301"/>
        <v/>
      </c>
      <c r="AO5502" s="35" t="str">
        <f t="shared" si="302"/>
        <v>-</v>
      </c>
      <c r="AQ5502" s="25" t="str">
        <f t="shared" si="300"/>
        <v>-</v>
      </c>
      <c r="BP5502" s="61"/>
      <c r="CT5502" s="61"/>
      <c r="CU5502" s="61"/>
      <c r="CV5502" s="61"/>
      <c r="CW5502" s="61"/>
      <c r="CX5502" s="61"/>
      <c r="CY5502" s="61"/>
      <c r="CZ5502" s="61"/>
      <c r="DA5502" s="61"/>
      <c r="DB5502" s="61"/>
      <c r="DC5502" s="61"/>
      <c r="DD5502" s="61"/>
      <c r="DE5502" s="61"/>
      <c r="DF5502" s="61"/>
      <c r="DG5502" s="61"/>
      <c r="DH5502" s="61"/>
      <c r="DI5502" s="61"/>
      <c r="DJ5502" s="61"/>
      <c r="DK5502" s="61"/>
      <c r="DL5502" s="61"/>
      <c r="DM5502" s="61"/>
    </row>
    <row r="5503" spans="1:117" s="25" customFormat="1" x14ac:dyDescent="0.2">
      <c r="A5503" s="25" t="s">
        <v>1094</v>
      </c>
      <c r="B5503" s="25" t="s">
        <v>684</v>
      </c>
      <c r="C5503" s="163" t="s">
        <v>157</v>
      </c>
      <c r="I5503" s="116"/>
      <c r="J5503" s="116"/>
      <c r="K5503" s="116"/>
      <c r="L5503" s="116"/>
      <c r="M5503" s="116"/>
      <c r="N5503" s="116"/>
      <c r="AL5503" s="117"/>
      <c r="AN5503" s="35" t="str">
        <f t="shared" si="301"/>
        <v/>
      </c>
      <c r="AO5503" s="35" t="str">
        <f t="shared" si="302"/>
        <v>-</v>
      </c>
      <c r="AQ5503" s="25" t="str">
        <f t="shared" si="300"/>
        <v>-</v>
      </c>
      <c r="BP5503" s="61"/>
      <c r="CT5503" s="61"/>
      <c r="CU5503" s="61"/>
      <c r="CV5503" s="61"/>
      <c r="CW5503" s="61"/>
      <c r="CX5503" s="61"/>
      <c r="CY5503" s="61"/>
      <c r="CZ5503" s="61"/>
      <c r="DA5503" s="61"/>
      <c r="DB5503" s="61"/>
      <c r="DC5503" s="61"/>
      <c r="DD5503" s="61"/>
      <c r="DE5503" s="61"/>
      <c r="DF5503" s="61"/>
      <c r="DG5503" s="61"/>
      <c r="DH5503" s="61"/>
      <c r="DI5503" s="61"/>
      <c r="DJ5503" s="61"/>
      <c r="DK5503" s="61"/>
      <c r="DL5503" s="61"/>
      <c r="DM5503" s="61"/>
    </row>
    <row r="5504" spans="1:117" s="25" customFormat="1" x14ac:dyDescent="0.2">
      <c r="A5504" s="25" t="s">
        <v>1095</v>
      </c>
      <c r="B5504" s="25" t="s">
        <v>684</v>
      </c>
      <c r="C5504" s="163" t="s">
        <v>158</v>
      </c>
      <c r="I5504" s="116"/>
      <c r="J5504" s="116"/>
      <c r="K5504" s="116"/>
      <c r="L5504" s="116"/>
      <c r="M5504" s="116"/>
      <c r="N5504" s="116"/>
      <c r="AL5504" s="117"/>
      <c r="AN5504" s="35" t="str">
        <f t="shared" si="301"/>
        <v/>
      </c>
      <c r="AO5504" s="35" t="str">
        <f t="shared" si="302"/>
        <v>-</v>
      </c>
      <c r="AQ5504" s="25" t="str">
        <f t="shared" si="300"/>
        <v>-</v>
      </c>
      <c r="BP5504" s="61"/>
      <c r="CT5504" s="61"/>
      <c r="CU5504" s="61"/>
      <c r="CV5504" s="61"/>
      <c r="CW5504" s="61"/>
      <c r="CX5504" s="61"/>
      <c r="CY5504" s="61"/>
      <c r="CZ5504" s="61"/>
      <c r="DA5504" s="61"/>
      <c r="DB5504" s="61"/>
      <c r="DC5504" s="61"/>
      <c r="DD5504" s="61"/>
      <c r="DE5504" s="61"/>
      <c r="DF5504" s="61"/>
      <c r="DG5504" s="61"/>
      <c r="DH5504" s="61"/>
      <c r="DI5504" s="61"/>
      <c r="DJ5504" s="61"/>
      <c r="DK5504" s="61"/>
      <c r="DL5504" s="61"/>
      <c r="DM5504" s="61"/>
    </row>
    <row r="5505" spans="1:117" s="25" customFormat="1" x14ac:dyDescent="0.2">
      <c r="A5505" s="25" t="s">
        <v>1096</v>
      </c>
      <c r="B5505" s="25" t="s">
        <v>684</v>
      </c>
      <c r="C5505" s="163" t="s">
        <v>147</v>
      </c>
      <c r="I5505" s="116"/>
      <c r="J5505" s="116"/>
      <c r="K5505" s="116"/>
      <c r="L5505" s="116"/>
      <c r="M5505" s="116"/>
      <c r="N5505" s="116"/>
      <c r="AL5505" s="117"/>
      <c r="AN5505" s="35" t="str">
        <f t="shared" si="301"/>
        <v/>
      </c>
      <c r="AO5505" s="35" t="str">
        <f t="shared" si="302"/>
        <v>-</v>
      </c>
      <c r="AQ5505" s="25" t="str">
        <f t="shared" si="300"/>
        <v>-</v>
      </c>
      <c r="BP5505" s="61"/>
      <c r="CT5505" s="61"/>
      <c r="CU5505" s="61"/>
      <c r="CV5505" s="61"/>
      <c r="CW5505" s="61"/>
      <c r="CX5505" s="61"/>
      <c r="CY5505" s="61"/>
      <c r="CZ5505" s="61"/>
      <c r="DA5505" s="61"/>
      <c r="DB5505" s="61"/>
      <c r="DC5505" s="61"/>
      <c r="DD5505" s="61"/>
      <c r="DE5505" s="61"/>
      <c r="DF5505" s="61"/>
      <c r="DG5505" s="61"/>
      <c r="DH5505" s="61"/>
      <c r="DI5505" s="61"/>
      <c r="DJ5505" s="61"/>
      <c r="DK5505" s="61"/>
      <c r="DL5505" s="61"/>
      <c r="DM5505" s="61"/>
    </row>
    <row r="5506" spans="1:117" s="25" customFormat="1" x14ac:dyDescent="0.2">
      <c r="A5506" s="25" t="s">
        <v>1097</v>
      </c>
      <c r="B5506" s="25" t="s">
        <v>684</v>
      </c>
      <c r="C5506" s="163" t="s">
        <v>148</v>
      </c>
      <c r="I5506" s="116"/>
      <c r="J5506" s="116"/>
      <c r="K5506" s="116"/>
      <c r="L5506" s="116"/>
      <c r="M5506" s="116"/>
      <c r="N5506" s="116"/>
      <c r="AL5506" s="117"/>
      <c r="AN5506" s="35" t="str">
        <f t="shared" si="301"/>
        <v/>
      </c>
      <c r="AO5506" s="35" t="str">
        <f t="shared" si="302"/>
        <v>-</v>
      </c>
      <c r="AQ5506" s="25" t="str">
        <f t="shared" si="300"/>
        <v>-</v>
      </c>
      <c r="BP5506" s="61"/>
      <c r="CT5506" s="61"/>
      <c r="CU5506" s="61"/>
      <c r="CV5506" s="61"/>
      <c r="CW5506" s="61"/>
      <c r="CX5506" s="61"/>
      <c r="CY5506" s="61"/>
      <c r="CZ5506" s="61"/>
      <c r="DA5506" s="61"/>
      <c r="DB5506" s="61"/>
      <c r="DC5506" s="61"/>
      <c r="DD5506" s="61"/>
      <c r="DE5506" s="61"/>
      <c r="DF5506" s="61"/>
      <c r="DG5506" s="61"/>
      <c r="DH5506" s="61"/>
      <c r="DI5506" s="61"/>
      <c r="DJ5506" s="61"/>
      <c r="DK5506" s="61"/>
      <c r="DL5506" s="61"/>
      <c r="DM5506" s="61"/>
    </row>
    <row r="5507" spans="1:117" s="25" customFormat="1" x14ac:dyDescent="0.2">
      <c r="A5507" s="25" t="s">
        <v>1098</v>
      </c>
      <c r="B5507" s="25" t="s">
        <v>684</v>
      </c>
      <c r="C5507" s="163" t="s">
        <v>149</v>
      </c>
      <c r="I5507" s="116"/>
      <c r="J5507" s="116"/>
      <c r="K5507" s="116"/>
      <c r="L5507" s="116"/>
      <c r="M5507" s="116"/>
      <c r="N5507" s="116"/>
      <c r="AL5507" s="117"/>
      <c r="AN5507" s="35" t="str">
        <f t="shared" si="301"/>
        <v/>
      </c>
      <c r="AO5507" s="35" t="str">
        <f t="shared" si="302"/>
        <v>-</v>
      </c>
      <c r="AQ5507" s="25" t="str">
        <f t="shared" si="300"/>
        <v>-</v>
      </c>
      <c r="BP5507" s="61"/>
      <c r="CT5507" s="61"/>
      <c r="CU5507" s="61"/>
      <c r="CV5507" s="61"/>
      <c r="CW5507" s="61"/>
      <c r="CX5507" s="61"/>
      <c r="CY5507" s="61"/>
      <c r="CZ5507" s="61"/>
      <c r="DA5507" s="61"/>
      <c r="DB5507" s="61"/>
      <c r="DC5507" s="61"/>
      <c r="DD5507" s="61"/>
      <c r="DE5507" s="61"/>
      <c r="DF5507" s="61"/>
      <c r="DG5507" s="61"/>
      <c r="DH5507" s="61"/>
      <c r="DI5507" s="61"/>
      <c r="DJ5507" s="61"/>
      <c r="DK5507" s="61"/>
      <c r="DL5507" s="61"/>
      <c r="DM5507" s="61"/>
    </row>
    <row r="5508" spans="1:117" s="25" customFormat="1" x14ac:dyDescent="0.2">
      <c r="A5508" s="25" t="s">
        <v>1099</v>
      </c>
      <c r="B5508" s="25" t="s">
        <v>684</v>
      </c>
      <c r="C5508" s="163" t="s">
        <v>150</v>
      </c>
      <c r="I5508" s="116"/>
      <c r="J5508" s="116"/>
      <c r="K5508" s="116"/>
      <c r="L5508" s="116"/>
      <c r="M5508" s="116"/>
      <c r="N5508" s="116"/>
      <c r="AL5508" s="117"/>
      <c r="AN5508" s="35" t="str">
        <f t="shared" si="301"/>
        <v/>
      </c>
      <c r="AO5508" s="35" t="str">
        <f t="shared" si="302"/>
        <v>-</v>
      </c>
      <c r="AQ5508" s="25" t="str">
        <f t="shared" si="300"/>
        <v>-</v>
      </c>
      <c r="BP5508" s="61"/>
      <c r="CT5508" s="61"/>
      <c r="CU5508" s="61"/>
      <c r="CV5508" s="61"/>
      <c r="CW5508" s="61"/>
      <c r="CX5508" s="61"/>
      <c r="CY5508" s="61"/>
      <c r="CZ5508" s="61"/>
      <c r="DA5508" s="61"/>
      <c r="DB5508" s="61"/>
      <c r="DC5508" s="61"/>
      <c r="DD5508" s="61"/>
      <c r="DE5508" s="61"/>
      <c r="DF5508" s="61"/>
      <c r="DG5508" s="61"/>
      <c r="DH5508" s="61"/>
      <c r="DI5508" s="61"/>
      <c r="DJ5508" s="61"/>
      <c r="DK5508" s="61"/>
      <c r="DL5508" s="61"/>
      <c r="DM5508" s="61"/>
    </row>
    <row r="5509" spans="1:117" s="25" customFormat="1" x14ac:dyDescent="0.2">
      <c r="A5509" s="25" t="s">
        <v>1100</v>
      </c>
      <c r="B5509" s="25" t="s">
        <v>684</v>
      </c>
      <c r="C5509" s="163" t="s">
        <v>151</v>
      </c>
      <c r="I5509" s="116"/>
      <c r="J5509" s="116"/>
      <c r="K5509" s="116"/>
      <c r="L5509" s="116"/>
      <c r="M5509" s="116"/>
      <c r="N5509" s="116"/>
      <c r="AL5509" s="117"/>
      <c r="AN5509" s="35" t="str">
        <f t="shared" si="301"/>
        <v/>
      </c>
      <c r="AO5509" s="35" t="str">
        <f t="shared" si="302"/>
        <v>-</v>
      </c>
      <c r="AQ5509" s="25" t="str">
        <f t="shared" si="300"/>
        <v>-</v>
      </c>
      <c r="BP5509" s="61"/>
      <c r="CT5509" s="61"/>
      <c r="CU5509" s="61"/>
      <c r="CV5509" s="61"/>
      <c r="CW5509" s="61"/>
      <c r="CX5509" s="61"/>
      <c r="CY5509" s="61"/>
      <c r="CZ5509" s="61"/>
      <c r="DA5509" s="61"/>
      <c r="DB5509" s="61"/>
      <c r="DC5509" s="61"/>
      <c r="DD5509" s="61"/>
      <c r="DE5509" s="61"/>
      <c r="DF5509" s="61"/>
      <c r="DG5509" s="61"/>
      <c r="DH5509" s="61"/>
      <c r="DI5509" s="61"/>
      <c r="DJ5509" s="61"/>
      <c r="DK5509" s="61"/>
      <c r="DL5509" s="61"/>
      <c r="DM5509" s="61"/>
    </row>
    <row r="5510" spans="1:117" s="25" customFormat="1" x14ac:dyDescent="0.2">
      <c r="A5510" s="25" t="s">
        <v>1101</v>
      </c>
      <c r="B5510" s="25" t="s">
        <v>684</v>
      </c>
      <c r="C5510" s="163" t="s">
        <v>152</v>
      </c>
      <c r="I5510" s="116"/>
      <c r="J5510" s="116"/>
      <c r="K5510" s="116"/>
      <c r="L5510" s="116"/>
      <c r="M5510" s="116"/>
      <c r="N5510" s="116"/>
      <c r="AL5510" s="117"/>
      <c r="AN5510" s="35" t="str">
        <f t="shared" si="301"/>
        <v/>
      </c>
      <c r="AO5510" s="35" t="str">
        <f t="shared" si="302"/>
        <v>-</v>
      </c>
      <c r="AQ5510" s="25" t="str">
        <f t="shared" si="300"/>
        <v>-</v>
      </c>
      <c r="BP5510" s="61"/>
      <c r="CT5510" s="61"/>
      <c r="CU5510" s="61"/>
      <c r="CV5510" s="61"/>
      <c r="CW5510" s="61"/>
      <c r="CX5510" s="61"/>
      <c r="CY5510" s="61"/>
      <c r="CZ5510" s="61"/>
      <c r="DA5510" s="61"/>
      <c r="DB5510" s="61"/>
      <c r="DC5510" s="61"/>
      <c r="DD5510" s="61"/>
      <c r="DE5510" s="61"/>
      <c r="DF5510" s="61"/>
      <c r="DG5510" s="61"/>
      <c r="DH5510" s="61"/>
      <c r="DI5510" s="61"/>
      <c r="DJ5510" s="61"/>
      <c r="DK5510" s="61"/>
      <c r="DL5510" s="61"/>
      <c r="DM5510" s="61"/>
    </row>
    <row r="5511" spans="1:117" s="25" customFormat="1" x14ac:dyDescent="0.2">
      <c r="A5511" s="25" t="s">
        <v>1102</v>
      </c>
      <c r="B5511" s="25" t="s">
        <v>684</v>
      </c>
      <c r="C5511" s="163" t="s">
        <v>153</v>
      </c>
      <c r="I5511" s="116"/>
      <c r="J5511" s="116"/>
      <c r="K5511" s="116"/>
      <c r="L5511" s="116"/>
      <c r="M5511" s="116"/>
      <c r="N5511" s="116"/>
      <c r="AL5511" s="117"/>
      <c r="AN5511" s="35" t="str">
        <f t="shared" si="301"/>
        <v/>
      </c>
      <c r="AO5511" s="35" t="str">
        <f t="shared" si="302"/>
        <v>-</v>
      </c>
      <c r="AQ5511" s="25" t="str">
        <f t="shared" si="300"/>
        <v>-</v>
      </c>
      <c r="BP5511" s="61"/>
      <c r="CT5511" s="61"/>
      <c r="CU5511" s="61"/>
      <c r="CV5511" s="61"/>
      <c r="CW5511" s="61"/>
      <c r="CX5511" s="61"/>
      <c r="CY5511" s="61"/>
      <c r="CZ5511" s="61"/>
      <c r="DA5511" s="61"/>
      <c r="DB5511" s="61"/>
      <c r="DC5511" s="61"/>
      <c r="DD5511" s="61"/>
      <c r="DE5511" s="61"/>
      <c r="DF5511" s="61"/>
      <c r="DG5511" s="61"/>
      <c r="DH5511" s="61"/>
      <c r="DI5511" s="61"/>
      <c r="DJ5511" s="61"/>
      <c r="DK5511" s="61"/>
      <c r="DL5511" s="61"/>
      <c r="DM5511" s="61"/>
    </row>
    <row r="5512" spans="1:117" s="25" customFormat="1" x14ac:dyDescent="0.2">
      <c r="A5512" s="25" t="s">
        <v>1103</v>
      </c>
      <c r="B5512" s="25" t="s">
        <v>684</v>
      </c>
      <c r="C5512" s="163" t="s">
        <v>154</v>
      </c>
      <c r="I5512" s="116"/>
      <c r="J5512" s="116"/>
      <c r="K5512" s="116"/>
      <c r="L5512" s="116"/>
      <c r="M5512" s="116"/>
      <c r="N5512" s="116"/>
      <c r="AL5512" s="117"/>
      <c r="AN5512" s="35" t="str">
        <f t="shared" si="301"/>
        <v/>
      </c>
      <c r="AO5512" s="35" t="str">
        <f t="shared" si="302"/>
        <v>-</v>
      </c>
      <c r="AQ5512" s="25" t="str">
        <f t="shared" si="300"/>
        <v>-</v>
      </c>
      <c r="BP5512" s="61"/>
      <c r="CT5512" s="61"/>
      <c r="CU5512" s="61"/>
      <c r="CV5512" s="61"/>
      <c r="CW5512" s="61"/>
      <c r="CX5512" s="61"/>
      <c r="CY5512" s="61"/>
      <c r="CZ5512" s="61"/>
      <c r="DA5512" s="61"/>
      <c r="DB5512" s="61"/>
      <c r="DC5512" s="61"/>
      <c r="DD5512" s="61"/>
      <c r="DE5512" s="61"/>
      <c r="DF5512" s="61"/>
      <c r="DG5512" s="61"/>
      <c r="DH5512" s="61"/>
      <c r="DI5512" s="61"/>
      <c r="DJ5512" s="61"/>
      <c r="DK5512" s="61"/>
      <c r="DL5512" s="61"/>
      <c r="DM5512" s="61"/>
    </row>
    <row r="5513" spans="1:117" s="25" customFormat="1" x14ac:dyDescent="0.2">
      <c r="A5513" s="25" t="s">
        <v>1104</v>
      </c>
      <c r="B5513" s="25" t="s">
        <v>683</v>
      </c>
      <c r="C5513" s="119" t="s">
        <v>154</v>
      </c>
      <c r="I5513" s="116"/>
      <c r="J5513" s="116"/>
      <c r="K5513" s="116"/>
      <c r="L5513" s="116"/>
      <c r="M5513" s="116"/>
      <c r="N5513" s="116"/>
      <c r="AL5513" s="117"/>
      <c r="AN5513" s="35" t="str">
        <f t="shared" si="301"/>
        <v/>
      </c>
      <c r="AO5513" s="35" t="str">
        <f t="shared" si="302"/>
        <v>-</v>
      </c>
      <c r="AQ5513" s="25" t="str">
        <f t="shared" si="300"/>
        <v>-</v>
      </c>
      <c r="BP5513" s="61"/>
      <c r="CT5513" s="61"/>
      <c r="CU5513" s="61"/>
      <c r="CV5513" s="61"/>
      <c r="CW5513" s="61"/>
      <c r="CX5513" s="61"/>
      <c r="CY5513" s="61"/>
      <c r="CZ5513" s="61"/>
      <c r="DA5513" s="61"/>
      <c r="DB5513" s="61"/>
      <c r="DC5513" s="61"/>
      <c r="DD5513" s="61"/>
      <c r="DE5513" s="61"/>
      <c r="DF5513" s="61"/>
      <c r="DG5513" s="61"/>
      <c r="DH5513" s="61"/>
      <c r="DI5513" s="61"/>
      <c r="DJ5513" s="61"/>
      <c r="DK5513" s="61"/>
      <c r="DL5513" s="61"/>
      <c r="DM5513" s="61"/>
    </row>
    <row r="5514" spans="1:117" s="25" customFormat="1" x14ac:dyDescent="0.2">
      <c r="A5514" s="25" t="s">
        <v>1105</v>
      </c>
      <c r="B5514" s="25" t="s">
        <v>683</v>
      </c>
      <c r="C5514" s="119" t="s">
        <v>153</v>
      </c>
      <c r="I5514" s="116"/>
      <c r="J5514" s="116"/>
      <c r="K5514" s="116"/>
      <c r="L5514" s="116"/>
      <c r="M5514" s="116"/>
      <c r="N5514" s="116"/>
      <c r="AL5514" s="117"/>
      <c r="AN5514" s="35" t="str">
        <f t="shared" si="301"/>
        <v/>
      </c>
      <c r="AO5514" s="35" t="str">
        <f t="shared" si="302"/>
        <v>-</v>
      </c>
      <c r="AQ5514" s="25" t="str">
        <f t="shared" si="300"/>
        <v>-</v>
      </c>
      <c r="BP5514" s="61"/>
      <c r="CT5514" s="61"/>
      <c r="CU5514" s="61"/>
      <c r="CV5514" s="61"/>
      <c r="CW5514" s="61"/>
      <c r="CX5514" s="61"/>
      <c r="CY5514" s="61"/>
      <c r="CZ5514" s="61"/>
      <c r="DA5514" s="61"/>
      <c r="DB5514" s="61"/>
      <c r="DC5514" s="61"/>
      <c r="DD5514" s="61"/>
      <c r="DE5514" s="61"/>
      <c r="DF5514" s="61"/>
      <c r="DG5514" s="61"/>
      <c r="DH5514" s="61"/>
      <c r="DI5514" s="61"/>
      <c r="DJ5514" s="61"/>
      <c r="DK5514" s="61"/>
      <c r="DL5514" s="61"/>
      <c r="DM5514" s="61"/>
    </row>
    <row r="5515" spans="1:117" s="25" customFormat="1" x14ac:dyDescent="0.2">
      <c r="A5515" s="25" t="s">
        <v>1106</v>
      </c>
      <c r="B5515" s="25" t="s">
        <v>683</v>
      </c>
      <c r="C5515" s="119" t="s">
        <v>152</v>
      </c>
      <c r="I5515" s="116"/>
      <c r="J5515" s="116"/>
      <c r="K5515" s="116"/>
      <c r="L5515" s="116"/>
      <c r="M5515" s="116"/>
      <c r="N5515" s="116"/>
      <c r="AL5515" s="117"/>
      <c r="AN5515" s="35" t="str">
        <f t="shared" si="301"/>
        <v/>
      </c>
      <c r="AO5515" s="35" t="str">
        <f t="shared" si="302"/>
        <v>-</v>
      </c>
      <c r="AQ5515" s="25" t="str">
        <f t="shared" si="300"/>
        <v>-</v>
      </c>
      <c r="BP5515" s="61"/>
      <c r="CT5515" s="61"/>
      <c r="CU5515" s="61"/>
      <c r="CV5515" s="61"/>
      <c r="CW5515" s="61"/>
      <c r="CX5515" s="61"/>
      <c r="CY5515" s="61"/>
      <c r="CZ5515" s="61"/>
      <c r="DA5515" s="61"/>
      <c r="DB5515" s="61"/>
      <c r="DC5515" s="61"/>
      <c r="DD5515" s="61"/>
      <c r="DE5515" s="61"/>
      <c r="DF5515" s="61"/>
      <c r="DG5515" s="61"/>
      <c r="DH5515" s="61"/>
      <c r="DI5515" s="61"/>
      <c r="DJ5515" s="61"/>
      <c r="DK5515" s="61"/>
      <c r="DL5515" s="61"/>
      <c r="DM5515" s="61"/>
    </row>
    <row r="5516" spans="1:117" s="25" customFormat="1" x14ac:dyDescent="0.2">
      <c r="A5516" s="25" t="s">
        <v>1107</v>
      </c>
      <c r="B5516" s="25" t="s">
        <v>683</v>
      </c>
      <c r="C5516" s="119" t="s">
        <v>151</v>
      </c>
      <c r="I5516" s="116"/>
      <c r="J5516" s="116"/>
      <c r="K5516" s="116"/>
      <c r="L5516" s="116"/>
      <c r="M5516" s="116"/>
      <c r="N5516" s="116"/>
      <c r="AL5516" s="117"/>
      <c r="AN5516" s="35" t="str">
        <f t="shared" si="301"/>
        <v/>
      </c>
      <c r="AO5516" s="35" t="str">
        <f t="shared" si="302"/>
        <v>-</v>
      </c>
      <c r="AQ5516" s="25" t="str">
        <f t="shared" si="300"/>
        <v>-</v>
      </c>
      <c r="BP5516" s="61"/>
      <c r="CT5516" s="61"/>
      <c r="CU5516" s="61"/>
      <c r="CV5516" s="61"/>
      <c r="CW5516" s="61"/>
      <c r="CX5516" s="61"/>
      <c r="CY5516" s="61"/>
      <c r="CZ5516" s="61"/>
      <c r="DA5516" s="61"/>
      <c r="DB5516" s="61"/>
      <c r="DC5516" s="61"/>
      <c r="DD5516" s="61"/>
      <c r="DE5516" s="61"/>
      <c r="DF5516" s="61"/>
      <c r="DG5516" s="61"/>
      <c r="DH5516" s="61"/>
      <c r="DI5516" s="61"/>
      <c r="DJ5516" s="61"/>
      <c r="DK5516" s="61"/>
      <c r="DL5516" s="61"/>
      <c r="DM5516" s="61"/>
    </row>
    <row r="5517" spans="1:117" s="25" customFormat="1" x14ac:dyDescent="0.2">
      <c r="A5517" s="25" t="s">
        <v>1108</v>
      </c>
      <c r="B5517" s="25" t="s">
        <v>683</v>
      </c>
      <c r="C5517" s="119" t="s">
        <v>150</v>
      </c>
      <c r="I5517" s="116"/>
      <c r="J5517" s="116"/>
      <c r="K5517" s="116"/>
      <c r="L5517" s="116"/>
      <c r="M5517" s="116"/>
      <c r="N5517" s="116"/>
      <c r="AL5517" s="117"/>
      <c r="AN5517" s="35" t="str">
        <f t="shared" si="301"/>
        <v/>
      </c>
      <c r="AO5517" s="35" t="str">
        <f t="shared" si="302"/>
        <v>-</v>
      </c>
      <c r="AQ5517" s="25" t="str">
        <f t="shared" si="300"/>
        <v>-</v>
      </c>
      <c r="BP5517" s="61"/>
      <c r="CT5517" s="61"/>
      <c r="CU5517" s="61"/>
      <c r="CV5517" s="61"/>
      <c r="CW5517" s="61"/>
      <c r="CX5517" s="61"/>
      <c r="CY5517" s="61"/>
      <c r="CZ5517" s="61"/>
      <c r="DA5517" s="61"/>
      <c r="DB5517" s="61"/>
      <c r="DC5517" s="61"/>
      <c r="DD5517" s="61"/>
      <c r="DE5517" s="61"/>
      <c r="DF5517" s="61"/>
      <c r="DG5517" s="61"/>
      <c r="DH5517" s="61"/>
      <c r="DI5517" s="61"/>
      <c r="DJ5517" s="61"/>
      <c r="DK5517" s="61"/>
      <c r="DL5517" s="61"/>
      <c r="DM5517" s="61"/>
    </row>
    <row r="5518" spans="1:117" s="25" customFormat="1" x14ac:dyDescent="0.2">
      <c r="A5518" s="25" t="s">
        <v>1109</v>
      </c>
      <c r="B5518" s="25" t="s">
        <v>683</v>
      </c>
      <c r="C5518" s="119" t="s">
        <v>149</v>
      </c>
      <c r="I5518" s="116"/>
      <c r="J5518" s="116"/>
      <c r="K5518" s="116"/>
      <c r="L5518" s="116"/>
      <c r="M5518" s="116"/>
      <c r="N5518" s="116"/>
      <c r="AL5518" s="117"/>
      <c r="AN5518" s="35" t="str">
        <f t="shared" si="301"/>
        <v/>
      </c>
      <c r="AO5518" s="35" t="str">
        <f t="shared" si="302"/>
        <v>-</v>
      </c>
      <c r="AQ5518" s="25" t="str">
        <f t="shared" si="300"/>
        <v>-</v>
      </c>
      <c r="BP5518" s="61"/>
      <c r="CT5518" s="61"/>
      <c r="CU5518" s="61"/>
      <c r="CV5518" s="61"/>
      <c r="CW5518" s="61"/>
      <c r="CX5518" s="61"/>
      <c r="CY5518" s="61"/>
      <c r="CZ5518" s="61"/>
      <c r="DA5518" s="61"/>
      <c r="DB5518" s="61"/>
      <c r="DC5518" s="61"/>
      <c r="DD5518" s="61"/>
      <c r="DE5518" s="61"/>
      <c r="DF5518" s="61"/>
      <c r="DG5518" s="61"/>
      <c r="DH5518" s="61"/>
      <c r="DI5518" s="61"/>
      <c r="DJ5518" s="61"/>
      <c r="DK5518" s="61"/>
      <c r="DL5518" s="61"/>
      <c r="DM5518" s="61"/>
    </row>
    <row r="5519" spans="1:117" s="25" customFormat="1" x14ac:dyDescent="0.2">
      <c r="A5519" s="25" t="s">
        <v>1110</v>
      </c>
      <c r="B5519" s="25" t="s">
        <v>683</v>
      </c>
      <c r="C5519" s="119" t="s">
        <v>148</v>
      </c>
      <c r="I5519" s="116"/>
      <c r="J5519" s="116"/>
      <c r="K5519" s="116"/>
      <c r="L5519" s="116"/>
      <c r="M5519" s="116"/>
      <c r="N5519" s="116"/>
      <c r="AL5519" s="117"/>
      <c r="AN5519" s="35" t="str">
        <f t="shared" si="301"/>
        <v/>
      </c>
      <c r="AO5519" s="35" t="str">
        <f t="shared" si="302"/>
        <v>-</v>
      </c>
      <c r="AQ5519" s="25" t="str">
        <f t="shared" si="300"/>
        <v>-</v>
      </c>
      <c r="BP5519" s="61"/>
      <c r="CT5519" s="61"/>
      <c r="CU5519" s="61"/>
      <c r="CV5519" s="61"/>
      <c r="CW5519" s="61"/>
      <c r="CX5519" s="61"/>
      <c r="CY5519" s="61"/>
      <c r="CZ5519" s="61"/>
      <c r="DA5519" s="61"/>
      <c r="DB5519" s="61"/>
      <c r="DC5519" s="61"/>
      <c r="DD5519" s="61"/>
      <c r="DE5519" s="61"/>
      <c r="DF5519" s="61"/>
      <c r="DG5519" s="61"/>
      <c r="DH5519" s="61"/>
      <c r="DI5519" s="61"/>
      <c r="DJ5519" s="61"/>
      <c r="DK5519" s="61"/>
      <c r="DL5519" s="61"/>
      <c r="DM5519" s="61"/>
    </row>
    <row r="5520" spans="1:117" s="25" customFormat="1" x14ac:dyDescent="0.2">
      <c r="A5520" s="25" t="s">
        <v>1111</v>
      </c>
      <c r="B5520" s="25" t="s">
        <v>683</v>
      </c>
      <c r="C5520" s="119" t="s">
        <v>147</v>
      </c>
      <c r="I5520" s="116"/>
      <c r="J5520" s="116"/>
      <c r="K5520" s="116"/>
      <c r="L5520" s="116"/>
      <c r="M5520" s="116"/>
      <c r="N5520" s="116"/>
      <c r="AL5520" s="117"/>
      <c r="AN5520" s="35" t="str">
        <f t="shared" si="301"/>
        <v/>
      </c>
      <c r="AO5520" s="35" t="str">
        <f t="shared" si="302"/>
        <v>-</v>
      </c>
      <c r="AQ5520" s="25" t="str">
        <f t="shared" si="300"/>
        <v>-</v>
      </c>
      <c r="BP5520" s="61"/>
      <c r="CT5520" s="61"/>
      <c r="CU5520" s="61"/>
      <c r="CV5520" s="61"/>
      <c r="CW5520" s="61"/>
      <c r="CX5520" s="61"/>
      <c r="CY5520" s="61"/>
      <c r="CZ5520" s="61"/>
      <c r="DA5520" s="61"/>
      <c r="DB5520" s="61"/>
      <c r="DC5520" s="61"/>
      <c r="DD5520" s="61"/>
      <c r="DE5520" s="61"/>
      <c r="DF5520" s="61"/>
      <c r="DG5520" s="61"/>
      <c r="DH5520" s="61"/>
      <c r="DI5520" s="61"/>
      <c r="DJ5520" s="61"/>
      <c r="DK5520" s="61"/>
      <c r="DL5520" s="61"/>
      <c r="DM5520" s="61"/>
    </row>
    <row r="5521" spans="1:117" s="25" customFormat="1" x14ac:dyDescent="0.2">
      <c r="A5521" s="25" t="s">
        <v>1112</v>
      </c>
      <c r="B5521" s="25" t="s">
        <v>683</v>
      </c>
      <c r="C5521" s="119" t="s">
        <v>158</v>
      </c>
      <c r="I5521" s="116"/>
      <c r="J5521" s="116"/>
      <c r="K5521" s="116"/>
      <c r="L5521" s="116"/>
      <c r="M5521" s="116"/>
      <c r="N5521" s="116"/>
      <c r="AL5521" s="117"/>
      <c r="AN5521" s="35" t="str">
        <f t="shared" si="301"/>
        <v/>
      </c>
      <c r="AO5521" s="35" t="str">
        <f t="shared" si="302"/>
        <v>-</v>
      </c>
      <c r="AQ5521" s="25" t="str">
        <f t="shared" si="300"/>
        <v>-</v>
      </c>
      <c r="BP5521" s="61"/>
      <c r="CT5521" s="61"/>
      <c r="CU5521" s="61"/>
      <c r="CV5521" s="61"/>
      <c r="CW5521" s="61"/>
      <c r="CX5521" s="61"/>
      <c r="CY5521" s="61"/>
      <c r="CZ5521" s="61"/>
      <c r="DA5521" s="61"/>
      <c r="DB5521" s="61"/>
      <c r="DC5521" s="61"/>
      <c r="DD5521" s="61"/>
      <c r="DE5521" s="61"/>
      <c r="DF5521" s="61"/>
      <c r="DG5521" s="61"/>
      <c r="DH5521" s="61"/>
      <c r="DI5521" s="61"/>
      <c r="DJ5521" s="61"/>
      <c r="DK5521" s="61"/>
      <c r="DL5521" s="61"/>
      <c r="DM5521" s="61"/>
    </row>
    <row r="5522" spans="1:117" s="25" customFormat="1" x14ac:dyDescent="0.2">
      <c r="A5522" s="25" t="s">
        <v>1113</v>
      </c>
      <c r="B5522" s="25" t="s">
        <v>683</v>
      </c>
      <c r="C5522" s="119" t="s">
        <v>157</v>
      </c>
      <c r="I5522" s="116"/>
      <c r="J5522" s="116"/>
      <c r="K5522" s="116"/>
      <c r="L5522" s="116"/>
      <c r="M5522" s="116"/>
      <c r="N5522" s="116"/>
      <c r="AL5522" s="117"/>
      <c r="AN5522" s="35" t="str">
        <f t="shared" si="301"/>
        <v/>
      </c>
      <c r="AO5522" s="35" t="str">
        <f t="shared" si="302"/>
        <v>-</v>
      </c>
      <c r="AQ5522" s="25" t="str">
        <f t="shared" si="300"/>
        <v>-</v>
      </c>
      <c r="BP5522" s="61"/>
      <c r="CT5522" s="61"/>
      <c r="CU5522" s="61"/>
      <c r="CV5522" s="61"/>
      <c r="CW5522" s="61"/>
      <c r="CX5522" s="61"/>
      <c r="CY5522" s="61"/>
      <c r="CZ5522" s="61"/>
      <c r="DA5522" s="61"/>
      <c r="DB5522" s="61"/>
      <c r="DC5522" s="61"/>
      <c r="DD5522" s="61"/>
      <c r="DE5522" s="61"/>
      <c r="DF5522" s="61"/>
      <c r="DG5522" s="61"/>
      <c r="DH5522" s="61"/>
      <c r="DI5522" s="61"/>
      <c r="DJ5522" s="61"/>
      <c r="DK5522" s="61"/>
      <c r="DL5522" s="61"/>
      <c r="DM5522" s="61"/>
    </row>
    <row r="5523" spans="1:117" s="25" customFormat="1" x14ac:dyDescent="0.2">
      <c r="A5523" s="25" t="s">
        <v>1114</v>
      </c>
      <c r="B5523" s="25" t="s">
        <v>683</v>
      </c>
      <c r="C5523" s="119" t="s">
        <v>156</v>
      </c>
      <c r="I5523" s="116"/>
      <c r="J5523" s="116"/>
      <c r="K5523" s="116"/>
      <c r="L5523" s="116"/>
      <c r="M5523" s="116"/>
      <c r="N5523" s="116"/>
      <c r="AL5523" s="117"/>
      <c r="AN5523" s="35" t="str">
        <f t="shared" si="301"/>
        <v/>
      </c>
      <c r="AO5523" s="35" t="str">
        <f t="shared" si="302"/>
        <v>-</v>
      </c>
      <c r="AQ5523" s="25" t="str">
        <f t="shared" si="300"/>
        <v>-</v>
      </c>
      <c r="BP5523" s="61"/>
      <c r="CT5523" s="61"/>
      <c r="CU5523" s="61"/>
      <c r="CV5523" s="61"/>
      <c r="CW5523" s="61"/>
      <c r="CX5523" s="61"/>
      <c r="CY5523" s="61"/>
      <c r="CZ5523" s="61"/>
      <c r="DA5523" s="61"/>
      <c r="DB5523" s="61"/>
      <c r="DC5523" s="61"/>
      <c r="DD5523" s="61"/>
      <c r="DE5523" s="61"/>
      <c r="DF5523" s="61"/>
      <c r="DG5523" s="61"/>
      <c r="DH5523" s="61"/>
      <c r="DI5523" s="61"/>
      <c r="DJ5523" s="61"/>
      <c r="DK5523" s="61"/>
      <c r="DL5523" s="61"/>
      <c r="DM5523" s="61"/>
    </row>
    <row r="5524" spans="1:117" s="25" customFormat="1" x14ac:dyDescent="0.2">
      <c r="A5524" s="25" t="s">
        <v>1115</v>
      </c>
      <c r="B5524" s="25" t="s">
        <v>683</v>
      </c>
      <c r="C5524" s="119" t="s">
        <v>155</v>
      </c>
      <c r="I5524" s="116"/>
      <c r="J5524" s="116"/>
      <c r="K5524" s="116"/>
      <c r="L5524" s="116"/>
      <c r="M5524" s="116"/>
      <c r="N5524" s="116"/>
      <c r="AL5524" s="117"/>
      <c r="AN5524" s="35" t="str">
        <f t="shared" si="301"/>
        <v/>
      </c>
      <c r="AO5524" s="35" t="str">
        <f t="shared" si="302"/>
        <v>-</v>
      </c>
      <c r="AQ5524" s="25" t="str">
        <f t="shared" si="300"/>
        <v>-</v>
      </c>
      <c r="BP5524" s="61"/>
      <c r="CT5524" s="61"/>
      <c r="CU5524" s="61"/>
      <c r="CV5524" s="61"/>
      <c r="CW5524" s="61"/>
      <c r="CX5524" s="61"/>
      <c r="CY5524" s="61"/>
      <c r="CZ5524" s="61"/>
      <c r="DA5524" s="61"/>
      <c r="DB5524" s="61"/>
      <c r="DC5524" s="61"/>
      <c r="DD5524" s="61"/>
      <c r="DE5524" s="61"/>
      <c r="DF5524" s="61"/>
      <c r="DG5524" s="61"/>
      <c r="DH5524" s="61"/>
      <c r="DI5524" s="61"/>
      <c r="DJ5524" s="61"/>
      <c r="DK5524" s="61"/>
      <c r="DL5524" s="61"/>
      <c r="DM5524" s="61"/>
    </row>
    <row r="5525" spans="1:117" s="25" customFormat="1" x14ac:dyDescent="0.2">
      <c r="A5525" s="25" t="s">
        <v>1104</v>
      </c>
      <c r="B5525" s="25" t="s">
        <v>684</v>
      </c>
      <c r="C5525" s="119" t="s">
        <v>155</v>
      </c>
      <c r="I5525" s="116"/>
      <c r="J5525" s="116"/>
      <c r="K5525" s="116"/>
      <c r="L5525" s="116"/>
      <c r="M5525" s="116"/>
      <c r="N5525" s="116"/>
      <c r="AL5525" s="117"/>
      <c r="AN5525" s="35" t="str">
        <f t="shared" si="301"/>
        <v/>
      </c>
      <c r="AO5525" s="35" t="str">
        <f t="shared" si="302"/>
        <v>-</v>
      </c>
      <c r="AQ5525" s="25" t="str">
        <f t="shared" si="300"/>
        <v>-</v>
      </c>
      <c r="BP5525" s="61"/>
      <c r="CT5525" s="61"/>
      <c r="CU5525" s="61"/>
      <c r="CV5525" s="61"/>
      <c r="CW5525" s="61"/>
      <c r="CX5525" s="61"/>
      <c r="CY5525" s="61"/>
      <c r="CZ5525" s="61"/>
      <c r="DA5525" s="61"/>
      <c r="DB5525" s="61"/>
      <c r="DC5525" s="61"/>
      <c r="DD5525" s="61"/>
      <c r="DE5525" s="61"/>
      <c r="DF5525" s="61"/>
      <c r="DG5525" s="61"/>
      <c r="DH5525" s="61"/>
      <c r="DI5525" s="61"/>
      <c r="DJ5525" s="61"/>
      <c r="DK5525" s="61"/>
      <c r="DL5525" s="61"/>
      <c r="DM5525" s="61"/>
    </row>
    <row r="5526" spans="1:117" s="25" customFormat="1" x14ac:dyDescent="0.2">
      <c r="A5526" s="25" t="s">
        <v>1105</v>
      </c>
      <c r="B5526" s="25" t="s">
        <v>684</v>
      </c>
      <c r="C5526" s="119" t="s">
        <v>156</v>
      </c>
      <c r="I5526" s="116"/>
      <c r="J5526" s="116"/>
      <c r="K5526" s="116"/>
      <c r="L5526" s="116"/>
      <c r="M5526" s="116"/>
      <c r="N5526" s="116"/>
      <c r="AL5526" s="117"/>
      <c r="AN5526" s="35" t="str">
        <f t="shared" si="301"/>
        <v/>
      </c>
      <c r="AO5526" s="35" t="str">
        <f t="shared" si="302"/>
        <v>-</v>
      </c>
      <c r="AQ5526" s="25" t="str">
        <f t="shared" si="300"/>
        <v>-</v>
      </c>
      <c r="BP5526" s="61"/>
      <c r="CT5526" s="61"/>
      <c r="CU5526" s="61"/>
      <c r="CV5526" s="61"/>
      <c r="CW5526" s="61"/>
      <c r="CX5526" s="61"/>
      <c r="CY5526" s="61"/>
      <c r="CZ5526" s="61"/>
      <c r="DA5526" s="61"/>
      <c r="DB5526" s="61"/>
      <c r="DC5526" s="61"/>
      <c r="DD5526" s="61"/>
      <c r="DE5526" s="61"/>
      <c r="DF5526" s="61"/>
      <c r="DG5526" s="61"/>
      <c r="DH5526" s="61"/>
      <c r="DI5526" s="61"/>
      <c r="DJ5526" s="61"/>
      <c r="DK5526" s="61"/>
      <c r="DL5526" s="61"/>
      <c r="DM5526" s="61"/>
    </row>
    <row r="5527" spans="1:117" s="25" customFormat="1" x14ac:dyDescent="0.2">
      <c r="A5527" s="25" t="s">
        <v>1106</v>
      </c>
      <c r="B5527" s="25" t="s">
        <v>684</v>
      </c>
      <c r="C5527" s="119" t="s">
        <v>157</v>
      </c>
      <c r="I5527" s="116"/>
      <c r="J5527" s="116"/>
      <c r="K5527" s="116"/>
      <c r="L5527" s="116"/>
      <c r="M5527" s="116"/>
      <c r="N5527" s="116"/>
      <c r="AL5527" s="117"/>
      <c r="AN5527" s="35" t="str">
        <f t="shared" si="301"/>
        <v/>
      </c>
      <c r="AO5527" s="35" t="str">
        <f t="shared" si="302"/>
        <v>-</v>
      </c>
      <c r="AQ5527" s="25" t="str">
        <f t="shared" si="300"/>
        <v>-</v>
      </c>
      <c r="BP5527" s="61"/>
      <c r="CT5527" s="61"/>
      <c r="CU5527" s="61"/>
      <c r="CV5527" s="61"/>
      <c r="CW5527" s="61"/>
      <c r="CX5527" s="61"/>
      <c r="CY5527" s="61"/>
      <c r="CZ5527" s="61"/>
      <c r="DA5527" s="61"/>
      <c r="DB5527" s="61"/>
      <c r="DC5527" s="61"/>
      <c r="DD5527" s="61"/>
      <c r="DE5527" s="61"/>
      <c r="DF5527" s="61"/>
      <c r="DG5527" s="61"/>
      <c r="DH5527" s="61"/>
      <c r="DI5527" s="61"/>
      <c r="DJ5527" s="61"/>
      <c r="DK5527" s="61"/>
      <c r="DL5527" s="61"/>
      <c r="DM5527" s="61"/>
    </row>
    <row r="5528" spans="1:117" s="25" customFormat="1" x14ac:dyDescent="0.2">
      <c r="A5528" s="25" t="s">
        <v>1107</v>
      </c>
      <c r="B5528" s="25" t="s">
        <v>684</v>
      </c>
      <c r="C5528" s="119" t="s">
        <v>158</v>
      </c>
      <c r="I5528" s="116"/>
      <c r="J5528" s="116"/>
      <c r="K5528" s="116"/>
      <c r="L5528" s="116"/>
      <c r="M5528" s="116"/>
      <c r="N5528" s="116"/>
      <c r="AL5528" s="117"/>
      <c r="AN5528" s="35" t="str">
        <f t="shared" si="301"/>
        <v/>
      </c>
      <c r="AO5528" s="35" t="str">
        <f t="shared" si="302"/>
        <v>-</v>
      </c>
      <c r="AQ5528" s="25" t="str">
        <f t="shared" si="300"/>
        <v>-</v>
      </c>
      <c r="BP5528" s="61"/>
      <c r="CT5528" s="61"/>
      <c r="CU5528" s="61"/>
      <c r="CV5528" s="61"/>
      <c r="CW5528" s="61"/>
      <c r="CX5528" s="61"/>
      <c r="CY5528" s="61"/>
      <c r="CZ5528" s="61"/>
      <c r="DA5528" s="61"/>
      <c r="DB5528" s="61"/>
      <c r="DC5528" s="61"/>
      <c r="DD5528" s="61"/>
      <c r="DE5528" s="61"/>
      <c r="DF5528" s="61"/>
      <c r="DG5528" s="61"/>
      <c r="DH5528" s="61"/>
      <c r="DI5528" s="61"/>
      <c r="DJ5528" s="61"/>
      <c r="DK5528" s="61"/>
      <c r="DL5528" s="61"/>
      <c r="DM5528" s="61"/>
    </row>
    <row r="5529" spans="1:117" s="25" customFormat="1" x14ac:dyDescent="0.2">
      <c r="A5529" s="25" t="s">
        <v>1108</v>
      </c>
      <c r="B5529" s="25" t="s">
        <v>684</v>
      </c>
      <c r="C5529" s="119" t="s">
        <v>147</v>
      </c>
      <c r="I5529" s="116"/>
      <c r="J5529" s="116"/>
      <c r="K5529" s="116"/>
      <c r="L5529" s="116"/>
      <c r="M5529" s="116"/>
      <c r="N5529" s="116"/>
      <c r="AL5529" s="117"/>
      <c r="AN5529" s="35" t="str">
        <f t="shared" si="301"/>
        <v/>
      </c>
      <c r="AO5529" s="35" t="str">
        <f t="shared" si="302"/>
        <v>-</v>
      </c>
      <c r="AQ5529" s="25" t="str">
        <f t="shared" si="300"/>
        <v>-</v>
      </c>
      <c r="BP5529" s="61"/>
      <c r="CT5529" s="61"/>
      <c r="CU5529" s="61"/>
      <c r="CV5529" s="61"/>
      <c r="CW5529" s="61"/>
      <c r="CX5529" s="61"/>
      <c r="CY5529" s="61"/>
      <c r="CZ5529" s="61"/>
      <c r="DA5529" s="61"/>
      <c r="DB5529" s="61"/>
      <c r="DC5529" s="61"/>
      <c r="DD5529" s="61"/>
      <c r="DE5529" s="61"/>
      <c r="DF5529" s="61"/>
      <c r="DG5529" s="61"/>
      <c r="DH5529" s="61"/>
      <c r="DI5529" s="61"/>
      <c r="DJ5529" s="61"/>
      <c r="DK5529" s="61"/>
      <c r="DL5529" s="61"/>
      <c r="DM5529" s="61"/>
    </row>
    <row r="5530" spans="1:117" s="25" customFormat="1" x14ac:dyDescent="0.2">
      <c r="A5530" s="25" t="s">
        <v>1109</v>
      </c>
      <c r="B5530" s="25" t="s">
        <v>684</v>
      </c>
      <c r="C5530" s="119" t="s">
        <v>148</v>
      </c>
      <c r="I5530" s="116"/>
      <c r="J5530" s="116"/>
      <c r="K5530" s="116"/>
      <c r="L5530" s="116"/>
      <c r="M5530" s="116"/>
      <c r="N5530" s="116"/>
      <c r="AL5530" s="117"/>
      <c r="AN5530" s="35" t="str">
        <f t="shared" si="301"/>
        <v/>
      </c>
      <c r="AO5530" s="35" t="str">
        <f t="shared" si="302"/>
        <v>-</v>
      </c>
      <c r="AQ5530" s="25" t="str">
        <f t="shared" si="300"/>
        <v>-</v>
      </c>
      <c r="BP5530" s="61"/>
      <c r="CT5530" s="61"/>
      <c r="CU5530" s="61"/>
      <c r="CV5530" s="61"/>
      <c r="CW5530" s="61"/>
      <c r="CX5530" s="61"/>
      <c r="CY5530" s="61"/>
      <c r="CZ5530" s="61"/>
      <c r="DA5530" s="61"/>
      <c r="DB5530" s="61"/>
      <c r="DC5530" s="61"/>
      <c r="DD5530" s="61"/>
      <c r="DE5530" s="61"/>
      <c r="DF5530" s="61"/>
      <c r="DG5530" s="61"/>
      <c r="DH5530" s="61"/>
      <c r="DI5530" s="61"/>
      <c r="DJ5530" s="61"/>
      <c r="DK5530" s="61"/>
      <c r="DL5530" s="61"/>
      <c r="DM5530" s="61"/>
    </row>
    <row r="5531" spans="1:117" s="25" customFormat="1" x14ac:dyDescent="0.2">
      <c r="A5531" s="25" t="s">
        <v>1110</v>
      </c>
      <c r="B5531" s="25" t="s">
        <v>684</v>
      </c>
      <c r="C5531" s="119" t="s">
        <v>149</v>
      </c>
      <c r="I5531" s="116"/>
      <c r="J5531" s="116"/>
      <c r="K5531" s="116"/>
      <c r="L5531" s="116"/>
      <c r="M5531" s="116"/>
      <c r="N5531" s="116"/>
      <c r="AL5531" s="117"/>
      <c r="AN5531" s="35" t="str">
        <f t="shared" si="301"/>
        <v/>
      </c>
      <c r="AO5531" s="35" t="str">
        <f t="shared" si="302"/>
        <v>-</v>
      </c>
      <c r="AQ5531" s="25" t="str">
        <f t="shared" si="300"/>
        <v>-</v>
      </c>
      <c r="BP5531" s="61"/>
      <c r="CT5531" s="61"/>
      <c r="CU5531" s="61"/>
      <c r="CV5531" s="61"/>
      <c r="CW5531" s="61"/>
      <c r="CX5531" s="61"/>
      <c r="CY5531" s="61"/>
      <c r="CZ5531" s="61"/>
      <c r="DA5531" s="61"/>
      <c r="DB5531" s="61"/>
      <c r="DC5531" s="61"/>
      <c r="DD5531" s="61"/>
      <c r="DE5531" s="61"/>
      <c r="DF5531" s="61"/>
      <c r="DG5531" s="61"/>
      <c r="DH5531" s="61"/>
      <c r="DI5531" s="61"/>
      <c r="DJ5531" s="61"/>
      <c r="DK5531" s="61"/>
      <c r="DL5531" s="61"/>
      <c r="DM5531" s="61"/>
    </row>
    <row r="5532" spans="1:117" s="25" customFormat="1" x14ac:dyDescent="0.2">
      <c r="A5532" s="25" t="s">
        <v>1111</v>
      </c>
      <c r="B5532" s="25" t="s">
        <v>684</v>
      </c>
      <c r="C5532" s="119" t="s">
        <v>150</v>
      </c>
      <c r="I5532" s="116"/>
      <c r="J5532" s="116"/>
      <c r="K5532" s="116"/>
      <c r="L5532" s="116"/>
      <c r="M5532" s="116"/>
      <c r="N5532" s="116"/>
      <c r="AL5532" s="117"/>
      <c r="AN5532" s="35" t="str">
        <f t="shared" si="301"/>
        <v/>
      </c>
      <c r="AO5532" s="35" t="str">
        <f t="shared" si="302"/>
        <v>-</v>
      </c>
      <c r="AQ5532" s="25" t="str">
        <f t="shared" si="300"/>
        <v>-</v>
      </c>
      <c r="BP5532" s="61"/>
      <c r="CT5532" s="61"/>
      <c r="CU5532" s="61"/>
      <c r="CV5532" s="61"/>
      <c r="CW5532" s="61"/>
      <c r="CX5532" s="61"/>
      <c r="CY5532" s="61"/>
      <c r="CZ5532" s="61"/>
      <c r="DA5532" s="61"/>
      <c r="DB5532" s="61"/>
      <c r="DC5532" s="61"/>
      <c r="DD5532" s="61"/>
      <c r="DE5532" s="61"/>
      <c r="DF5532" s="61"/>
      <c r="DG5532" s="61"/>
      <c r="DH5532" s="61"/>
      <c r="DI5532" s="61"/>
      <c r="DJ5532" s="61"/>
      <c r="DK5532" s="61"/>
      <c r="DL5532" s="61"/>
      <c r="DM5532" s="61"/>
    </row>
    <row r="5533" spans="1:117" s="25" customFormat="1" x14ac:dyDescent="0.2">
      <c r="A5533" s="25" t="s">
        <v>1112</v>
      </c>
      <c r="B5533" s="25" t="s">
        <v>684</v>
      </c>
      <c r="C5533" s="119" t="s">
        <v>151</v>
      </c>
      <c r="I5533" s="116"/>
      <c r="J5533" s="116"/>
      <c r="K5533" s="116"/>
      <c r="L5533" s="116"/>
      <c r="M5533" s="116"/>
      <c r="N5533" s="116"/>
      <c r="AL5533" s="117"/>
      <c r="AN5533" s="35" t="str">
        <f t="shared" si="301"/>
        <v/>
      </c>
      <c r="AO5533" s="35" t="str">
        <f t="shared" si="302"/>
        <v>-</v>
      </c>
      <c r="AQ5533" s="25" t="str">
        <f t="shared" si="300"/>
        <v>-</v>
      </c>
      <c r="BP5533" s="61"/>
      <c r="CT5533" s="61"/>
      <c r="CU5533" s="61"/>
      <c r="CV5533" s="61"/>
      <c r="CW5533" s="61"/>
      <c r="CX5533" s="61"/>
      <c r="CY5533" s="61"/>
      <c r="CZ5533" s="61"/>
      <c r="DA5533" s="61"/>
      <c r="DB5533" s="61"/>
      <c r="DC5533" s="61"/>
      <c r="DD5533" s="61"/>
      <c r="DE5533" s="61"/>
      <c r="DF5533" s="61"/>
      <c r="DG5533" s="61"/>
      <c r="DH5533" s="61"/>
      <c r="DI5533" s="61"/>
      <c r="DJ5533" s="61"/>
      <c r="DK5533" s="61"/>
      <c r="DL5533" s="61"/>
      <c r="DM5533" s="61"/>
    </row>
    <row r="5534" spans="1:117" s="25" customFormat="1" x14ac:dyDescent="0.2">
      <c r="A5534" s="25" t="s">
        <v>1113</v>
      </c>
      <c r="B5534" s="25" t="s">
        <v>684</v>
      </c>
      <c r="C5534" s="119" t="s">
        <v>152</v>
      </c>
      <c r="I5534" s="116"/>
      <c r="J5534" s="116"/>
      <c r="K5534" s="116"/>
      <c r="L5534" s="116"/>
      <c r="M5534" s="116"/>
      <c r="N5534" s="116"/>
      <c r="AL5534" s="117"/>
      <c r="AN5534" s="35" t="str">
        <f t="shared" si="301"/>
        <v/>
      </c>
      <c r="AO5534" s="35" t="str">
        <f t="shared" si="302"/>
        <v>-</v>
      </c>
      <c r="AQ5534" s="25" t="str">
        <f t="shared" si="300"/>
        <v>-</v>
      </c>
      <c r="BP5534" s="61"/>
      <c r="CT5534" s="61"/>
      <c r="CU5534" s="61"/>
      <c r="CV5534" s="61"/>
      <c r="CW5534" s="61"/>
      <c r="CX5534" s="61"/>
      <c r="CY5534" s="61"/>
      <c r="CZ5534" s="61"/>
      <c r="DA5534" s="61"/>
      <c r="DB5534" s="61"/>
      <c r="DC5534" s="61"/>
      <c r="DD5534" s="61"/>
      <c r="DE5534" s="61"/>
      <c r="DF5534" s="61"/>
      <c r="DG5534" s="61"/>
      <c r="DH5534" s="61"/>
      <c r="DI5534" s="61"/>
      <c r="DJ5534" s="61"/>
      <c r="DK5534" s="61"/>
      <c r="DL5534" s="61"/>
      <c r="DM5534" s="61"/>
    </row>
    <row r="5535" spans="1:117" s="25" customFormat="1" x14ac:dyDescent="0.2">
      <c r="A5535" s="25" t="s">
        <v>1114</v>
      </c>
      <c r="B5535" s="25" t="s">
        <v>684</v>
      </c>
      <c r="C5535" s="119" t="s">
        <v>153</v>
      </c>
      <c r="I5535" s="116"/>
      <c r="J5535" s="116"/>
      <c r="K5535" s="116"/>
      <c r="L5535" s="116"/>
      <c r="M5535" s="116"/>
      <c r="N5535" s="116"/>
      <c r="AL5535" s="117"/>
      <c r="AN5535" s="35" t="str">
        <f t="shared" si="301"/>
        <v/>
      </c>
      <c r="AO5535" s="35" t="str">
        <f t="shared" si="302"/>
        <v>-</v>
      </c>
      <c r="AQ5535" s="25" t="str">
        <f t="shared" si="300"/>
        <v>-</v>
      </c>
      <c r="BP5535" s="61"/>
      <c r="CT5535" s="61"/>
      <c r="CU5535" s="61"/>
      <c r="CV5535" s="61"/>
      <c r="CW5535" s="61"/>
      <c r="CX5535" s="61"/>
      <c r="CY5535" s="61"/>
      <c r="CZ5535" s="61"/>
      <c r="DA5535" s="61"/>
      <c r="DB5535" s="61"/>
      <c r="DC5535" s="61"/>
      <c r="DD5535" s="61"/>
      <c r="DE5535" s="61"/>
      <c r="DF5535" s="61"/>
      <c r="DG5535" s="61"/>
      <c r="DH5535" s="61"/>
      <c r="DI5535" s="61"/>
      <c r="DJ5535" s="61"/>
      <c r="DK5535" s="61"/>
      <c r="DL5535" s="61"/>
      <c r="DM5535" s="61"/>
    </row>
    <row r="5536" spans="1:117" s="25" customFormat="1" x14ac:dyDescent="0.2">
      <c r="A5536" s="25" t="s">
        <v>1115</v>
      </c>
      <c r="B5536" s="25" t="s">
        <v>684</v>
      </c>
      <c r="C5536" s="119" t="s">
        <v>154</v>
      </c>
      <c r="I5536" s="116"/>
      <c r="J5536" s="116"/>
      <c r="K5536" s="116"/>
      <c r="L5536" s="116"/>
      <c r="M5536" s="116"/>
      <c r="N5536" s="116"/>
      <c r="AL5536" s="117"/>
      <c r="AN5536" s="35" t="str">
        <f t="shared" si="301"/>
        <v/>
      </c>
      <c r="AO5536" s="35" t="str">
        <f t="shared" si="302"/>
        <v>-</v>
      </c>
      <c r="AQ5536" s="25" t="str">
        <f t="shared" si="300"/>
        <v>-</v>
      </c>
      <c r="BP5536" s="61"/>
      <c r="CT5536" s="61"/>
      <c r="CU5536" s="61"/>
      <c r="CV5536" s="61"/>
      <c r="CW5536" s="61"/>
      <c r="CX5536" s="61"/>
      <c r="CY5536" s="61"/>
      <c r="CZ5536" s="61"/>
      <c r="DA5536" s="61"/>
      <c r="DB5536" s="61"/>
      <c r="DC5536" s="61"/>
      <c r="DD5536" s="61"/>
      <c r="DE5536" s="61"/>
      <c r="DF5536" s="61"/>
      <c r="DG5536" s="61"/>
      <c r="DH5536" s="61"/>
      <c r="DI5536" s="61"/>
      <c r="DJ5536" s="61"/>
      <c r="DK5536" s="61"/>
      <c r="DL5536" s="61"/>
      <c r="DM5536" s="61"/>
    </row>
    <row r="5537" spans="1:117" s="25" customFormat="1" x14ac:dyDescent="0.2">
      <c r="A5537" s="25" t="s">
        <v>1116</v>
      </c>
      <c r="B5537" s="25" t="s">
        <v>683</v>
      </c>
      <c r="C5537" s="119" t="s">
        <v>154</v>
      </c>
      <c r="I5537" s="116"/>
      <c r="J5537" s="116"/>
      <c r="K5537" s="116"/>
      <c r="L5537" s="116"/>
      <c r="M5537" s="116"/>
      <c r="N5537" s="116"/>
      <c r="AL5537" s="117"/>
      <c r="AN5537" s="35" t="str">
        <f t="shared" si="301"/>
        <v/>
      </c>
      <c r="AO5537" s="35" t="str">
        <f t="shared" si="302"/>
        <v>-</v>
      </c>
      <c r="AQ5537" s="25" t="str">
        <f t="shared" si="300"/>
        <v>-</v>
      </c>
      <c r="BP5537" s="61"/>
      <c r="CT5537" s="61"/>
      <c r="CU5537" s="61"/>
      <c r="CV5537" s="61"/>
      <c r="CW5537" s="61"/>
      <c r="CX5537" s="61"/>
      <c r="CY5537" s="61"/>
      <c r="CZ5537" s="61"/>
      <c r="DA5537" s="61"/>
      <c r="DB5537" s="61"/>
      <c r="DC5537" s="61"/>
      <c r="DD5537" s="61"/>
      <c r="DE5537" s="61"/>
      <c r="DF5537" s="61"/>
      <c r="DG5537" s="61"/>
      <c r="DH5537" s="61"/>
      <c r="DI5537" s="61"/>
      <c r="DJ5537" s="61"/>
      <c r="DK5537" s="61"/>
      <c r="DL5537" s="61"/>
      <c r="DM5537" s="61"/>
    </row>
    <row r="5538" spans="1:117" s="25" customFormat="1" x14ac:dyDescent="0.2">
      <c r="A5538" s="25" t="s">
        <v>1117</v>
      </c>
      <c r="B5538" s="25" t="s">
        <v>683</v>
      </c>
      <c r="C5538" s="119" t="s">
        <v>153</v>
      </c>
      <c r="I5538" s="116"/>
      <c r="J5538" s="116"/>
      <c r="K5538" s="116"/>
      <c r="L5538" s="116"/>
      <c r="M5538" s="116"/>
      <c r="N5538" s="116"/>
      <c r="AL5538" s="117"/>
      <c r="AN5538" s="35" t="str">
        <f t="shared" si="301"/>
        <v/>
      </c>
      <c r="AO5538" s="35" t="str">
        <f t="shared" si="302"/>
        <v>-</v>
      </c>
      <c r="AQ5538" s="25" t="str">
        <f t="shared" si="300"/>
        <v>-</v>
      </c>
      <c r="BP5538" s="61"/>
      <c r="CT5538" s="61"/>
      <c r="CU5538" s="61"/>
      <c r="CV5538" s="61"/>
      <c r="CW5538" s="61"/>
      <c r="CX5538" s="61"/>
      <c r="CY5538" s="61"/>
      <c r="CZ5538" s="61"/>
      <c r="DA5538" s="61"/>
      <c r="DB5538" s="61"/>
      <c r="DC5538" s="61"/>
      <c r="DD5538" s="61"/>
      <c r="DE5538" s="61"/>
      <c r="DF5538" s="61"/>
      <c r="DG5538" s="61"/>
      <c r="DH5538" s="61"/>
      <c r="DI5538" s="61"/>
      <c r="DJ5538" s="61"/>
      <c r="DK5538" s="61"/>
      <c r="DL5538" s="61"/>
      <c r="DM5538" s="61"/>
    </row>
    <row r="5539" spans="1:117" s="25" customFormat="1" x14ac:dyDescent="0.2">
      <c r="A5539" s="25" t="s">
        <v>1118</v>
      </c>
      <c r="B5539" s="25" t="s">
        <v>683</v>
      </c>
      <c r="C5539" s="119" t="s">
        <v>152</v>
      </c>
      <c r="I5539" s="116"/>
      <c r="J5539" s="116"/>
      <c r="K5539" s="116"/>
      <c r="L5539" s="116"/>
      <c r="M5539" s="116"/>
      <c r="N5539" s="116"/>
      <c r="AL5539" s="117"/>
      <c r="AN5539" s="35" t="str">
        <f t="shared" si="301"/>
        <v/>
      </c>
      <c r="AO5539" s="35" t="str">
        <f t="shared" si="302"/>
        <v>-</v>
      </c>
      <c r="AQ5539" s="25" t="str">
        <f t="shared" si="300"/>
        <v>-</v>
      </c>
      <c r="BP5539" s="61"/>
      <c r="CT5539" s="61"/>
      <c r="CU5539" s="61"/>
      <c r="CV5539" s="61"/>
      <c r="CW5539" s="61"/>
      <c r="CX5539" s="61"/>
      <c r="CY5539" s="61"/>
      <c r="CZ5539" s="61"/>
      <c r="DA5539" s="61"/>
      <c r="DB5539" s="61"/>
      <c r="DC5539" s="61"/>
      <c r="DD5539" s="61"/>
      <c r="DE5539" s="61"/>
      <c r="DF5539" s="61"/>
      <c r="DG5539" s="61"/>
      <c r="DH5539" s="61"/>
      <c r="DI5539" s="61"/>
      <c r="DJ5539" s="61"/>
      <c r="DK5539" s="61"/>
      <c r="DL5539" s="61"/>
      <c r="DM5539" s="61"/>
    </row>
    <row r="5540" spans="1:117" s="25" customFormat="1" x14ac:dyDescent="0.2">
      <c r="A5540" s="25" t="s">
        <v>1119</v>
      </c>
      <c r="B5540" s="25" t="s">
        <v>683</v>
      </c>
      <c r="C5540" s="119" t="s">
        <v>151</v>
      </c>
      <c r="I5540" s="116"/>
      <c r="J5540" s="116"/>
      <c r="K5540" s="116"/>
      <c r="L5540" s="116"/>
      <c r="M5540" s="116"/>
      <c r="N5540" s="116"/>
      <c r="AL5540" s="117"/>
      <c r="AN5540" s="35" t="str">
        <f t="shared" si="301"/>
        <v/>
      </c>
      <c r="AO5540" s="35" t="str">
        <f t="shared" si="302"/>
        <v>-</v>
      </c>
      <c r="AQ5540" s="25" t="str">
        <f t="shared" si="300"/>
        <v>-</v>
      </c>
      <c r="BP5540" s="61"/>
      <c r="CT5540" s="61"/>
      <c r="CU5540" s="61"/>
      <c r="CV5540" s="61"/>
      <c r="CW5540" s="61"/>
      <c r="CX5540" s="61"/>
      <c r="CY5540" s="61"/>
      <c r="CZ5540" s="61"/>
      <c r="DA5540" s="61"/>
      <c r="DB5540" s="61"/>
      <c r="DC5540" s="61"/>
      <c r="DD5540" s="61"/>
      <c r="DE5540" s="61"/>
      <c r="DF5540" s="61"/>
      <c r="DG5540" s="61"/>
      <c r="DH5540" s="61"/>
      <c r="DI5540" s="61"/>
      <c r="DJ5540" s="61"/>
      <c r="DK5540" s="61"/>
      <c r="DL5540" s="61"/>
      <c r="DM5540" s="61"/>
    </row>
    <row r="5541" spans="1:117" s="25" customFormat="1" x14ac:dyDescent="0.2">
      <c r="A5541" s="25" t="s">
        <v>1120</v>
      </c>
      <c r="B5541" s="25" t="s">
        <v>683</v>
      </c>
      <c r="C5541" s="119" t="s">
        <v>150</v>
      </c>
      <c r="I5541" s="116"/>
      <c r="J5541" s="116"/>
      <c r="K5541" s="116"/>
      <c r="L5541" s="116"/>
      <c r="M5541" s="116"/>
      <c r="N5541" s="116"/>
      <c r="AL5541" s="117"/>
      <c r="AN5541" s="35" t="str">
        <f t="shared" si="301"/>
        <v/>
      </c>
      <c r="AO5541" s="35" t="str">
        <f t="shared" si="302"/>
        <v>-</v>
      </c>
      <c r="AQ5541" s="25" t="str">
        <f t="shared" ref="AQ5541:AQ5604" si="303">CONCATENATE(TRIM(LEFT(AP5541,LEN(AP5541)-LEN(RIGHT(AP5541)))),"-",RIGHT(AP5541))</f>
        <v>-</v>
      </c>
      <c r="BP5541" s="61"/>
      <c r="CT5541" s="61"/>
      <c r="CU5541" s="61"/>
      <c r="CV5541" s="61"/>
      <c r="CW5541" s="61"/>
      <c r="CX5541" s="61"/>
      <c r="CY5541" s="61"/>
      <c r="CZ5541" s="61"/>
      <c r="DA5541" s="61"/>
      <c r="DB5541" s="61"/>
      <c r="DC5541" s="61"/>
      <c r="DD5541" s="61"/>
      <c r="DE5541" s="61"/>
      <c r="DF5541" s="61"/>
      <c r="DG5541" s="61"/>
      <c r="DH5541" s="61"/>
      <c r="DI5541" s="61"/>
      <c r="DJ5541" s="61"/>
      <c r="DK5541" s="61"/>
      <c r="DL5541" s="61"/>
      <c r="DM5541" s="61"/>
    </row>
    <row r="5542" spans="1:117" s="25" customFormat="1" x14ac:dyDescent="0.2">
      <c r="A5542" s="25" t="s">
        <v>1121</v>
      </c>
      <c r="B5542" s="25" t="s">
        <v>683</v>
      </c>
      <c r="C5542" s="119" t="s">
        <v>149</v>
      </c>
      <c r="I5542" s="116"/>
      <c r="J5542" s="116"/>
      <c r="K5542" s="116"/>
      <c r="L5542" s="116"/>
      <c r="M5542" s="116"/>
      <c r="N5542" s="116"/>
      <c r="AL5542" s="117"/>
      <c r="AN5542" s="35" t="str">
        <f t="shared" si="301"/>
        <v/>
      </c>
      <c r="AO5542" s="35" t="str">
        <f t="shared" si="302"/>
        <v>-</v>
      </c>
      <c r="AQ5542" s="25" t="str">
        <f t="shared" si="303"/>
        <v>-</v>
      </c>
      <c r="BP5542" s="61"/>
      <c r="CT5542" s="61"/>
      <c r="CU5542" s="61"/>
      <c r="CV5542" s="61"/>
      <c r="CW5542" s="61"/>
      <c r="CX5542" s="61"/>
      <c r="CY5542" s="61"/>
      <c r="CZ5542" s="61"/>
      <c r="DA5542" s="61"/>
      <c r="DB5542" s="61"/>
      <c r="DC5542" s="61"/>
      <c r="DD5542" s="61"/>
      <c r="DE5542" s="61"/>
      <c r="DF5542" s="61"/>
      <c r="DG5542" s="61"/>
      <c r="DH5542" s="61"/>
      <c r="DI5542" s="61"/>
      <c r="DJ5542" s="61"/>
      <c r="DK5542" s="61"/>
      <c r="DL5542" s="61"/>
      <c r="DM5542" s="61"/>
    </row>
    <row r="5543" spans="1:117" s="25" customFormat="1" x14ac:dyDescent="0.2">
      <c r="A5543" s="25" t="s">
        <v>1122</v>
      </c>
      <c r="B5543" s="25" t="s">
        <v>683</v>
      </c>
      <c r="C5543" s="119" t="s">
        <v>148</v>
      </c>
      <c r="I5543" s="116"/>
      <c r="J5543" s="116"/>
      <c r="K5543" s="116"/>
      <c r="L5543" s="116"/>
      <c r="M5543" s="116"/>
      <c r="N5543" s="116"/>
      <c r="AL5543" s="117"/>
      <c r="AN5543" s="35" t="str">
        <f t="shared" si="301"/>
        <v/>
      </c>
      <c r="AO5543" s="35" t="str">
        <f t="shared" si="302"/>
        <v>-</v>
      </c>
      <c r="AQ5543" s="25" t="str">
        <f t="shared" si="303"/>
        <v>-</v>
      </c>
      <c r="BP5543" s="61"/>
      <c r="CT5543" s="61"/>
      <c r="CU5543" s="61"/>
      <c r="CV5543" s="61"/>
      <c r="CW5543" s="61"/>
      <c r="CX5543" s="61"/>
      <c r="CY5543" s="61"/>
      <c r="CZ5543" s="61"/>
      <c r="DA5543" s="61"/>
      <c r="DB5543" s="61"/>
      <c r="DC5543" s="61"/>
      <c r="DD5543" s="61"/>
      <c r="DE5543" s="61"/>
      <c r="DF5543" s="61"/>
      <c r="DG5543" s="61"/>
      <c r="DH5543" s="61"/>
      <c r="DI5543" s="61"/>
      <c r="DJ5543" s="61"/>
      <c r="DK5543" s="61"/>
      <c r="DL5543" s="61"/>
      <c r="DM5543" s="61"/>
    </row>
    <row r="5544" spans="1:117" s="25" customFormat="1" x14ac:dyDescent="0.2">
      <c r="A5544" s="25" t="s">
        <v>1123</v>
      </c>
      <c r="B5544" s="25" t="s">
        <v>683</v>
      </c>
      <c r="C5544" s="119" t="s">
        <v>147</v>
      </c>
      <c r="I5544" s="116"/>
      <c r="J5544" s="116"/>
      <c r="K5544" s="116"/>
      <c r="L5544" s="116"/>
      <c r="M5544" s="116"/>
      <c r="N5544" s="116"/>
      <c r="AL5544" s="117"/>
      <c r="AN5544" s="35" t="str">
        <f t="shared" si="301"/>
        <v/>
      </c>
      <c r="AO5544" s="35" t="str">
        <f t="shared" si="302"/>
        <v>-</v>
      </c>
      <c r="AQ5544" s="25" t="str">
        <f t="shared" si="303"/>
        <v>-</v>
      </c>
      <c r="BP5544" s="61"/>
      <c r="CT5544" s="61"/>
      <c r="CU5544" s="61"/>
      <c r="CV5544" s="61"/>
      <c r="CW5544" s="61"/>
      <c r="CX5544" s="61"/>
      <c r="CY5544" s="61"/>
      <c r="CZ5544" s="61"/>
      <c r="DA5544" s="61"/>
      <c r="DB5544" s="61"/>
      <c r="DC5544" s="61"/>
      <c r="DD5544" s="61"/>
      <c r="DE5544" s="61"/>
      <c r="DF5544" s="61"/>
      <c r="DG5544" s="61"/>
      <c r="DH5544" s="61"/>
      <c r="DI5544" s="61"/>
      <c r="DJ5544" s="61"/>
      <c r="DK5544" s="61"/>
      <c r="DL5544" s="61"/>
      <c r="DM5544" s="61"/>
    </row>
    <row r="5545" spans="1:117" s="25" customFormat="1" x14ac:dyDescent="0.2">
      <c r="A5545" s="25" t="s">
        <v>1124</v>
      </c>
      <c r="B5545" s="25" t="s">
        <v>683</v>
      </c>
      <c r="C5545" s="119" t="s">
        <v>158</v>
      </c>
      <c r="I5545" s="116"/>
      <c r="J5545" s="116"/>
      <c r="K5545" s="116"/>
      <c r="L5545" s="116"/>
      <c r="M5545" s="116"/>
      <c r="N5545" s="116"/>
      <c r="AL5545" s="117"/>
      <c r="AN5545" s="35" t="str">
        <f t="shared" si="301"/>
        <v/>
      </c>
      <c r="AO5545" s="35" t="str">
        <f t="shared" si="302"/>
        <v>-</v>
      </c>
      <c r="AQ5545" s="25" t="str">
        <f t="shared" si="303"/>
        <v>-</v>
      </c>
      <c r="BP5545" s="61"/>
      <c r="CT5545" s="61"/>
      <c r="CU5545" s="61"/>
      <c r="CV5545" s="61"/>
      <c r="CW5545" s="61"/>
      <c r="CX5545" s="61"/>
      <c r="CY5545" s="61"/>
      <c r="CZ5545" s="61"/>
      <c r="DA5545" s="61"/>
      <c r="DB5545" s="61"/>
      <c r="DC5545" s="61"/>
      <c r="DD5545" s="61"/>
      <c r="DE5545" s="61"/>
      <c r="DF5545" s="61"/>
      <c r="DG5545" s="61"/>
      <c r="DH5545" s="61"/>
      <c r="DI5545" s="61"/>
      <c r="DJ5545" s="61"/>
      <c r="DK5545" s="61"/>
      <c r="DL5545" s="61"/>
      <c r="DM5545" s="61"/>
    </row>
    <row r="5546" spans="1:117" s="25" customFormat="1" x14ac:dyDescent="0.2">
      <c r="A5546" s="25" t="s">
        <v>1125</v>
      </c>
      <c r="B5546" s="25" t="s">
        <v>683</v>
      </c>
      <c r="C5546" s="119" t="s">
        <v>157</v>
      </c>
      <c r="I5546" s="116"/>
      <c r="J5546" s="116"/>
      <c r="K5546" s="116"/>
      <c r="L5546" s="116"/>
      <c r="M5546" s="116"/>
      <c r="N5546" s="116"/>
      <c r="AL5546" s="117"/>
      <c r="AN5546" s="35" t="str">
        <f t="shared" si="301"/>
        <v/>
      </c>
      <c r="AO5546" s="35" t="str">
        <f t="shared" si="302"/>
        <v>-</v>
      </c>
      <c r="AQ5546" s="25" t="str">
        <f t="shared" si="303"/>
        <v>-</v>
      </c>
      <c r="BP5546" s="61"/>
      <c r="CT5546" s="61"/>
      <c r="CU5546" s="61"/>
      <c r="CV5546" s="61"/>
      <c r="CW5546" s="61"/>
      <c r="CX5546" s="61"/>
      <c r="CY5546" s="61"/>
      <c r="CZ5546" s="61"/>
      <c r="DA5546" s="61"/>
      <c r="DB5546" s="61"/>
      <c r="DC5546" s="61"/>
      <c r="DD5546" s="61"/>
      <c r="DE5546" s="61"/>
      <c r="DF5546" s="61"/>
      <c r="DG5546" s="61"/>
      <c r="DH5546" s="61"/>
      <c r="DI5546" s="61"/>
      <c r="DJ5546" s="61"/>
      <c r="DK5546" s="61"/>
      <c r="DL5546" s="61"/>
      <c r="DM5546" s="61"/>
    </row>
    <row r="5547" spans="1:117" s="25" customFormat="1" x14ac:dyDescent="0.2">
      <c r="A5547" s="25" t="s">
        <v>1126</v>
      </c>
      <c r="B5547" s="25" t="s">
        <v>683</v>
      </c>
      <c r="C5547" s="119" t="s">
        <v>156</v>
      </c>
      <c r="I5547" s="116"/>
      <c r="J5547" s="116"/>
      <c r="K5547" s="116"/>
      <c r="L5547" s="116"/>
      <c r="M5547" s="116"/>
      <c r="N5547" s="116"/>
      <c r="AL5547" s="117"/>
      <c r="AN5547" s="35" t="str">
        <f t="shared" si="301"/>
        <v/>
      </c>
      <c r="AO5547" s="35" t="str">
        <f t="shared" si="302"/>
        <v>-</v>
      </c>
      <c r="AQ5547" s="25" t="str">
        <f t="shared" si="303"/>
        <v>-</v>
      </c>
      <c r="BP5547" s="61"/>
      <c r="CT5547" s="61"/>
      <c r="CU5547" s="61"/>
      <c r="CV5547" s="61"/>
      <c r="CW5547" s="61"/>
      <c r="CX5547" s="61"/>
      <c r="CY5547" s="61"/>
      <c r="CZ5547" s="61"/>
      <c r="DA5547" s="61"/>
      <c r="DB5547" s="61"/>
      <c r="DC5547" s="61"/>
      <c r="DD5547" s="61"/>
      <c r="DE5547" s="61"/>
      <c r="DF5547" s="61"/>
      <c r="DG5547" s="61"/>
      <c r="DH5547" s="61"/>
      <c r="DI5547" s="61"/>
      <c r="DJ5547" s="61"/>
      <c r="DK5547" s="61"/>
      <c r="DL5547" s="61"/>
      <c r="DM5547" s="61"/>
    </row>
    <row r="5548" spans="1:117" s="25" customFormat="1" x14ac:dyDescent="0.2">
      <c r="A5548" s="25" t="s">
        <v>1127</v>
      </c>
      <c r="B5548" s="25" t="s">
        <v>683</v>
      </c>
      <c r="C5548" s="119" t="s">
        <v>155</v>
      </c>
      <c r="I5548" s="116"/>
      <c r="J5548" s="116"/>
      <c r="K5548" s="116"/>
      <c r="L5548" s="116"/>
      <c r="M5548" s="116"/>
      <c r="N5548" s="116"/>
      <c r="AL5548" s="117"/>
      <c r="AN5548" s="35" t="str">
        <f t="shared" si="301"/>
        <v/>
      </c>
      <c r="AO5548" s="35" t="str">
        <f t="shared" si="302"/>
        <v>-</v>
      </c>
      <c r="AQ5548" s="25" t="str">
        <f t="shared" si="303"/>
        <v>-</v>
      </c>
      <c r="BP5548" s="61"/>
      <c r="CT5548" s="61"/>
      <c r="CU5548" s="61"/>
      <c r="CV5548" s="61"/>
      <c r="CW5548" s="61"/>
      <c r="CX5548" s="61"/>
      <c r="CY5548" s="61"/>
      <c r="CZ5548" s="61"/>
      <c r="DA5548" s="61"/>
      <c r="DB5548" s="61"/>
      <c r="DC5548" s="61"/>
      <c r="DD5548" s="61"/>
      <c r="DE5548" s="61"/>
      <c r="DF5548" s="61"/>
      <c r="DG5548" s="61"/>
      <c r="DH5548" s="61"/>
      <c r="DI5548" s="61"/>
      <c r="DJ5548" s="61"/>
      <c r="DK5548" s="61"/>
      <c r="DL5548" s="61"/>
      <c r="DM5548" s="61"/>
    </row>
    <row r="5549" spans="1:117" s="25" customFormat="1" x14ac:dyDescent="0.2">
      <c r="A5549" s="25" t="s">
        <v>1116</v>
      </c>
      <c r="B5549" s="25" t="s">
        <v>684</v>
      </c>
      <c r="C5549" s="119" t="s">
        <v>155</v>
      </c>
      <c r="I5549" s="116"/>
      <c r="J5549" s="116"/>
      <c r="K5549" s="116"/>
      <c r="L5549" s="116"/>
      <c r="M5549" s="116"/>
      <c r="N5549" s="116"/>
      <c r="AL5549" s="117"/>
      <c r="AN5549" s="35" t="str">
        <f t="shared" si="301"/>
        <v/>
      </c>
      <c r="AO5549" s="35" t="str">
        <f t="shared" si="302"/>
        <v>-</v>
      </c>
      <c r="AQ5549" s="25" t="str">
        <f t="shared" si="303"/>
        <v>-</v>
      </c>
      <c r="BP5549" s="61"/>
      <c r="CT5549" s="61"/>
      <c r="CU5549" s="61"/>
      <c r="CV5549" s="61"/>
      <c r="CW5549" s="61"/>
      <c r="CX5549" s="61"/>
      <c r="CY5549" s="61"/>
      <c r="CZ5549" s="61"/>
      <c r="DA5549" s="61"/>
      <c r="DB5549" s="61"/>
      <c r="DC5549" s="61"/>
      <c r="DD5549" s="61"/>
      <c r="DE5549" s="61"/>
      <c r="DF5549" s="61"/>
      <c r="DG5549" s="61"/>
      <c r="DH5549" s="61"/>
      <c r="DI5549" s="61"/>
      <c r="DJ5549" s="61"/>
      <c r="DK5549" s="61"/>
      <c r="DL5549" s="61"/>
      <c r="DM5549" s="61"/>
    </row>
    <row r="5550" spans="1:117" s="25" customFormat="1" x14ac:dyDescent="0.2">
      <c r="A5550" s="25" t="s">
        <v>1117</v>
      </c>
      <c r="B5550" s="25" t="s">
        <v>684</v>
      </c>
      <c r="C5550" s="119" t="s">
        <v>156</v>
      </c>
      <c r="I5550" s="116"/>
      <c r="J5550" s="116"/>
      <c r="K5550" s="116"/>
      <c r="L5550" s="116"/>
      <c r="M5550" s="116"/>
      <c r="N5550" s="116"/>
      <c r="AL5550" s="117"/>
      <c r="AN5550" s="35" t="str">
        <f t="shared" si="301"/>
        <v/>
      </c>
      <c r="AO5550" s="35" t="str">
        <f t="shared" si="302"/>
        <v>-</v>
      </c>
      <c r="AQ5550" s="25" t="str">
        <f t="shared" si="303"/>
        <v>-</v>
      </c>
      <c r="BP5550" s="61"/>
      <c r="CT5550" s="61"/>
      <c r="CU5550" s="61"/>
      <c r="CV5550" s="61"/>
      <c r="CW5550" s="61"/>
      <c r="CX5550" s="61"/>
      <c r="CY5550" s="61"/>
      <c r="CZ5550" s="61"/>
      <c r="DA5550" s="61"/>
      <c r="DB5550" s="61"/>
      <c r="DC5550" s="61"/>
      <c r="DD5550" s="61"/>
      <c r="DE5550" s="61"/>
      <c r="DF5550" s="61"/>
      <c r="DG5550" s="61"/>
      <c r="DH5550" s="61"/>
      <c r="DI5550" s="61"/>
      <c r="DJ5550" s="61"/>
      <c r="DK5550" s="61"/>
      <c r="DL5550" s="61"/>
      <c r="DM5550" s="61"/>
    </row>
    <row r="5551" spans="1:117" s="25" customFormat="1" x14ac:dyDescent="0.2">
      <c r="A5551" s="25" t="s">
        <v>1118</v>
      </c>
      <c r="B5551" s="25" t="s">
        <v>684</v>
      </c>
      <c r="C5551" s="119" t="s">
        <v>157</v>
      </c>
      <c r="I5551" s="116"/>
      <c r="J5551" s="116"/>
      <c r="K5551" s="116"/>
      <c r="L5551" s="116"/>
      <c r="M5551" s="116"/>
      <c r="N5551" s="116"/>
      <c r="AL5551" s="117"/>
      <c r="AN5551" s="35" t="str">
        <f t="shared" si="301"/>
        <v/>
      </c>
      <c r="AO5551" s="35" t="str">
        <f t="shared" si="302"/>
        <v>-</v>
      </c>
      <c r="AQ5551" s="25" t="str">
        <f t="shared" si="303"/>
        <v>-</v>
      </c>
      <c r="BP5551" s="61"/>
      <c r="CT5551" s="61"/>
      <c r="CU5551" s="61"/>
      <c r="CV5551" s="61"/>
      <c r="CW5551" s="61"/>
      <c r="CX5551" s="61"/>
      <c r="CY5551" s="61"/>
      <c r="CZ5551" s="61"/>
      <c r="DA5551" s="61"/>
      <c r="DB5551" s="61"/>
      <c r="DC5551" s="61"/>
      <c r="DD5551" s="61"/>
      <c r="DE5551" s="61"/>
      <c r="DF5551" s="61"/>
      <c r="DG5551" s="61"/>
      <c r="DH5551" s="61"/>
      <c r="DI5551" s="61"/>
      <c r="DJ5551" s="61"/>
      <c r="DK5551" s="61"/>
      <c r="DL5551" s="61"/>
      <c r="DM5551" s="61"/>
    </row>
    <row r="5552" spans="1:117" s="25" customFormat="1" x14ac:dyDescent="0.2">
      <c r="A5552" s="25" t="s">
        <v>1119</v>
      </c>
      <c r="B5552" s="25" t="s">
        <v>684</v>
      </c>
      <c r="C5552" s="119" t="s">
        <v>158</v>
      </c>
      <c r="I5552" s="116"/>
      <c r="J5552" s="116"/>
      <c r="K5552" s="116"/>
      <c r="L5552" s="116"/>
      <c r="M5552" s="116"/>
      <c r="N5552" s="116"/>
      <c r="AL5552" s="117"/>
      <c r="AN5552" s="35" t="str">
        <f t="shared" si="301"/>
        <v/>
      </c>
      <c r="AO5552" s="35" t="str">
        <f t="shared" si="302"/>
        <v>-</v>
      </c>
      <c r="AQ5552" s="25" t="str">
        <f t="shared" si="303"/>
        <v>-</v>
      </c>
      <c r="BP5552" s="61"/>
      <c r="CT5552" s="61"/>
      <c r="CU5552" s="61"/>
      <c r="CV5552" s="61"/>
      <c r="CW5552" s="61"/>
      <c r="CX5552" s="61"/>
      <c r="CY5552" s="61"/>
      <c r="CZ5552" s="61"/>
      <c r="DA5552" s="61"/>
      <c r="DB5552" s="61"/>
      <c r="DC5552" s="61"/>
      <c r="DD5552" s="61"/>
      <c r="DE5552" s="61"/>
      <c r="DF5552" s="61"/>
      <c r="DG5552" s="61"/>
      <c r="DH5552" s="61"/>
      <c r="DI5552" s="61"/>
      <c r="DJ5552" s="61"/>
      <c r="DK5552" s="61"/>
      <c r="DL5552" s="61"/>
      <c r="DM5552" s="61"/>
    </row>
    <row r="5553" spans="1:117" s="25" customFormat="1" x14ac:dyDescent="0.2">
      <c r="A5553" s="25" t="s">
        <v>1120</v>
      </c>
      <c r="B5553" s="25" t="s">
        <v>684</v>
      </c>
      <c r="C5553" s="119" t="s">
        <v>147</v>
      </c>
      <c r="I5553" s="116"/>
      <c r="J5553" s="116"/>
      <c r="K5553" s="116"/>
      <c r="L5553" s="116"/>
      <c r="M5553" s="116"/>
      <c r="N5553" s="116"/>
      <c r="AL5553" s="117"/>
      <c r="AN5553" s="35" t="str">
        <f t="shared" si="301"/>
        <v/>
      </c>
      <c r="AO5553" s="35" t="str">
        <f t="shared" si="302"/>
        <v>-</v>
      </c>
      <c r="AQ5553" s="25" t="str">
        <f t="shared" si="303"/>
        <v>-</v>
      </c>
      <c r="BP5553" s="61"/>
      <c r="CT5553" s="61"/>
      <c r="CU5553" s="61"/>
      <c r="CV5553" s="61"/>
      <c r="CW5553" s="61"/>
      <c r="CX5553" s="61"/>
      <c r="CY5553" s="61"/>
      <c r="CZ5553" s="61"/>
      <c r="DA5553" s="61"/>
      <c r="DB5553" s="61"/>
      <c r="DC5553" s="61"/>
      <c r="DD5553" s="61"/>
      <c r="DE5553" s="61"/>
      <c r="DF5553" s="61"/>
      <c r="DG5553" s="61"/>
      <c r="DH5553" s="61"/>
      <c r="DI5553" s="61"/>
      <c r="DJ5553" s="61"/>
      <c r="DK5553" s="61"/>
      <c r="DL5553" s="61"/>
      <c r="DM5553" s="61"/>
    </row>
    <row r="5554" spans="1:117" s="25" customFormat="1" x14ac:dyDescent="0.2">
      <c r="A5554" s="25" t="s">
        <v>1121</v>
      </c>
      <c r="B5554" s="25" t="s">
        <v>684</v>
      </c>
      <c r="C5554" s="119" t="s">
        <v>148</v>
      </c>
      <c r="I5554" s="116"/>
      <c r="J5554" s="116"/>
      <c r="K5554" s="116"/>
      <c r="L5554" s="116"/>
      <c r="M5554" s="116"/>
      <c r="N5554" s="116"/>
      <c r="AL5554" s="117"/>
      <c r="AN5554" s="35" t="str">
        <f t="shared" si="301"/>
        <v/>
      </c>
      <c r="AO5554" s="35" t="str">
        <f t="shared" si="302"/>
        <v>-</v>
      </c>
      <c r="AQ5554" s="25" t="str">
        <f t="shared" si="303"/>
        <v>-</v>
      </c>
      <c r="BP5554" s="61"/>
      <c r="CT5554" s="61"/>
      <c r="CU5554" s="61"/>
      <c r="CV5554" s="61"/>
      <c r="CW5554" s="61"/>
      <c r="CX5554" s="61"/>
      <c r="CY5554" s="61"/>
      <c r="CZ5554" s="61"/>
      <c r="DA5554" s="61"/>
      <c r="DB5554" s="61"/>
      <c r="DC5554" s="61"/>
      <c r="DD5554" s="61"/>
      <c r="DE5554" s="61"/>
      <c r="DF5554" s="61"/>
      <c r="DG5554" s="61"/>
      <c r="DH5554" s="61"/>
      <c r="DI5554" s="61"/>
      <c r="DJ5554" s="61"/>
      <c r="DK5554" s="61"/>
      <c r="DL5554" s="61"/>
      <c r="DM5554" s="61"/>
    </row>
    <row r="5555" spans="1:117" s="25" customFormat="1" x14ac:dyDescent="0.2">
      <c r="A5555" s="25" t="s">
        <v>1122</v>
      </c>
      <c r="B5555" s="25" t="s">
        <v>684</v>
      </c>
      <c r="C5555" s="119" t="s">
        <v>149</v>
      </c>
      <c r="I5555" s="116"/>
      <c r="J5555" s="116"/>
      <c r="K5555" s="116"/>
      <c r="L5555" s="116"/>
      <c r="M5555" s="116"/>
      <c r="N5555" s="116"/>
      <c r="AL5555" s="117"/>
      <c r="AN5555" s="35" t="str">
        <f t="shared" si="301"/>
        <v/>
      </c>
      <c r="AO5555" s="35" t="str">
        <f t="shared" si="302"/>
        <v>-</v>
      </c>
      <c r="AQ5555" s="25" t="str">
        <f t="shared" si="303"/>
        <v>-</v>
      </c>
      <c r="BP5555" s="61"/>
      <c r="CT5555" s="61"/>
      <c r="CU5555" s="61"/>
      <c r="CV5555" s="61"/>
      <c r="CW5555" s="61"/>
      <c r="CX5555" s="61"/>
      <c r="CY5555" s="61"/>
      <c r="CZ5555" s="61"/>
      <c r="DA5555" s="61"/>
      <c r="DB5555" s="61"/>
      <c r="DC5555" s="61"/>
      <c r="DD5555" s="61"/>
      <c r="DE5555" s="61"/>
      <c r="DF5555" s="61"/>
      <c r="DG5555" s="61"/>
      <c r="DH5555" s="61"/>
      <c r="DI5555" s="61"/>
      <c r="DJ5555" s="61"/>
      <c r="DK5555" s="61"/>
      <c r="DL5555" s="61"/>
      <c r="DM5555" s="61"/>
    </row>
    <row r="5556" spans="1:117" s="25" customFormat="1" x14ac:dyDescent="0.2">
      <c r="A5556" s="25" t="s">
        <v>1123</v>
      </c>
      <c r="B5556" s="25" t="s">
        <v>684</v>
      </c>
      <c r="C5556" s="119" t="s">
        <v>150</v>
      </c>
      <c r="I5556" s="116"/>
      <c r="J5556" s="116"/>
      <c r="K5556" s="116"/>
      <c r="L5556" s="116"/>
      <c r="M5556" s="116"/>
      <c r="N5556" s="116"/>
      <c r="AL5556" s="117"/>
      <c r="AN5556" s="35" t="str">
        <f t="shared" si="301"/>
        <v/>
      </c>
      <c r="AO5556" s="35" t="str">
        <f t="shared" si="302"/>
        <v>-</v>
      </c>
      <c r="AQ5556" s="25" t="str">
        <f t="shared" si="303"/>
        <v>-</v>
      </c>
      <c r="BP5556" s="61"/>
      <c r="CT5556" s="61"/>
      <c r="CU5556" s="61"/>
      <c r="CV5556" s="61"/>
      <c r="CW5556" s="61"/>
      <c r="CX5556" s="61"/>
      <c r="CY5556" s="61"/>
      <c r="CZ5556" s="61"/>
      <c r="DA5556" s="61"/>
      <c r="DB5556" s="61"/>
      <c r="DC5556" s="61"/>
      <c r="DD5556" s="61"/>
      <c r="DE5556" s="61"/>
      <c r="DF5556" s="61"/>
      <c r="DG5556" s="61"/>
      <c r="DH5556" s="61"/>
      <c r="DI5556" s="61"/>
      <c r="DJ5556" s="61"/>
      <c r="DK5556" s="61"/>
      <c r="DL5556" s="61"/>
      <c r="DM5556" s="61"/>
    </row>
    <row r="5557" spans="1:117" s="25" customFormat="1" x14ac:dyDescent="0.2">
      <c r="A5557" s="25" t="s">
        <v>1124</v>
      </c>
      <c r="B5557" s="25" t="s">
        <v>684</v>
      </c>
      <c r="C5557" s="119" t="s">
        <v>151</v>
      </c>
      <c r="I5557" s="116"/>
      <c r="J5557" s="116"/>
      <c r="K5557" s="116"/>
      <c r="L5557" s="116"/>
      <c r="M5557" s="116"/>
      <c r="N5557" s="116"/>
      <c r="AL5557" s="117"/>
      <c r="AN5557" s="35" t="str">
        <f t="shared" si="301"/>
        <v/>
      </c>
      <c r="AO5557" s="35" t="str">
        <f t="shared" si="302"/>
        <v>-</v>
      </c>
      <c r="AQ5557" s="25" t="str">
        <f t="shared" si="303"/>
        <v>-</v>
      </c>
      <c r="BP5557" s="61"/>
      <c r="CT5557" s="61"/>
      <c r="CU5557" s="61"/>
      <c r="CV5557" s="61"/>
      <c r="CW5557" s="61"/>
      <c r="CX5557" s="61"/>
      <c r="CY5557" s="61"/>
      <c r="CZ5557" s="61"/>
      <c r="DA5557" s="61"/>
      <c r="DB5557" s="61"/>
      <c r="DC5557" s="61"/>
      <c r="DD5557" s="61"/>
      <c r="DE5557" s="61"/>
      <c r="DF5557" s="61"/>
      <c r="DG5557" s="61"/>
      <c r="DH5557" s="61"/>
      <c r="DI5557" s="61"/>
      <c r="DJ5557" s="61"/>
      <c r="DK5557" s="61"/>
      <c r="DL5557" s="61"/>
      <c r="DM5557" s="61"/>
    </row>
    <row r="5558" spans="1:117" s="25" customFormat="1" x14ac:dyDescent="0.2">
      <c r="A5558" s="25" t="s">
        <v>1125</v>
      </c>
      <c r="B5558" s="25" t="s">
        <v>684</v>
      </c>
      <c r="C5558" s="119" t="s">
        <v>152</v>
      </c>
      <c r="I5558" s="116"/>
      <c r="J5558" s="116"/>
      <c r="K5558" s="116"/>
      <c r="L5558" s="116"/>
      <c r="M5558" s="116"/>
      <c r="N5558" s="116"/>
      <c r="AL5558" s="117"/>
      <c r="AN5558" s="35" t="str">
        <f t="shared" si="301"/>
        <v/>
      </c>
      <c r="AO5558" s="35" t="str">
        <f t="shared" si="302"/>
        <v>-</v>
      </c>
      <c r="AQ5558" s="25" t="str">
        <f t="shared" si="303"/>
        <v>-</v>
      </c>
      <c r="BP5558" s="61"/>
      <c r="CT5558" s="61"/>
      <c r="CU5558" s="61"/>
      <c r="CV5558" s="61"/>
      <c r="CW5558" s="61"/>
      <c r="CX5558" s="61"/>
      <c r="CY5558" s="61"/>
      <c r="CZ5558" s="61"/>
      <c r="DA5558" s="61"/>
      <c r="DB5558" s="61"/>
      <c r="DC5558" s="61"/>
      <c r="DD5558" s="61"/>
      <c r="DE5558" s="61"/>
      <c r="DF5558" s="61"/>
      <c r="DG5558" s="61"/>
      <c r="DH5558" s="61"/>
      <c r="DI5558" s="61"/>
      <c r="DJ5558" s="61"/>
      <c r="DK5558" s="61"/>
      <c r="DL5558" s="61"/>
      <c r="DM5558" s="61"/>
    </row>
    <row r="5559" spans="1:117" s="25" customFormat="1" x14ac:dyDescent="0.2">
      <c r="A5559" s="25" t="s">
        <v>1126</v>
      </c>
      <c r="B5559" s="25" t="s">
        <v>684</v>
      </c>
      <c r="C5559" s="119" t="s">
        <v>153</v>
      </c>
      <c r="I5559" s="116"/>
      <c r="J5559" s="116"/>
      <c r="K5559" s="116"/>
      <c r="L5559" s="116"/>
      <c r="M5559" s="116"/>
      <c r="N5559" s="116"/>
      <c r="AL5559" s="117"/>
      <c r="AN5559" s="35" t="str">
        <f t="shared" ref="AN5559:AN5622" si="304">CONCATENATE(AM5559,AP5559)</f>
        <v/>
      </c>
      <c r="AO5559" s="35" t="str">
        <f t="shared" ref="AO5559:AO5622" si="305">CONCATENATE(AM5559,"-",AL5559)</f>
        <v>-</v>
      </c>
      <c r="AQ5559" s="25" t="str">
        <f t="shared" si="303"/>
        <v>-</v>
      </c>
      <c r="BP5559" s="61"/>
      <c r="CT5559" s="61"/>
      <c r="CU5559" s="61"/>
      <c r="CV5559" s="61"/>
      <c r="CW5559" s="61"/>
      <c r="CX5559" s="61"/>
      <c r="CY5559" s="61"/>
      <c r="CZ5559" s="61"/>
      <c r="DA5559" s="61"/>
      <c r="DB5559" s="61"/>
      <c r="DC5559" s="61"/>
      <c r="DD5559" s="61"/>
      <c r="DE5559" s="61"/>
      <c r="DF5559" s="61"/>
      <c r="DG5559" s="61"/>
      <c r="DH5559" s="61"/>
      <c r="DI5559" s="61"/>
      <c r="DJ5559" s="61"/>
      <c r="DK5559" s="61"/>
      <c r="DL5559" s="61"/>
      <c r="DM5559" s="61"/>
    </row>
    <row r="5560" spans="1:117" s="25" customFormat="1" x14ac:dyDescent="0.2">
      <c r="A5560" s="25" t="s">
        <v>1127</v>
      </c>
      <c r="B5560" s="25" t="s">
        <v>684</v>
      </c>
      <c r="C5560" s="119" t="s">
        <v>154</v>
      </c>
      <c r="I5560" s="116"/>
      <c r="J5560" s="116"/>
      <c r="K5560" s="116"/>
      <c r="L5560" s="116"/>
      <c r="M5560" s="116"/>
      <c r="N5560" s="116"/>
      <c r="AL5560" s="117"/>
      <c r="AN5560" s="35" t="str">
        <f t="shared" si="304"/>
        <v/>
      </c>
      <c r="AO5560" s="35" t="str">
        <f t="shared" si="305"/>
        <v>-</v>
      </c>
      <c r="AQ5560" s="25" t="str">
        <f t="shared" si="303"/>
        <v>-</v>
      </c>
      <c r="BP5560" s="61"/>
      <c r="CT5560" s="61"/>
      <c r="CU5560" s="61"/>
      <c r="CV5560" s="61"/>
      <c r="CW5560" s="61"/>
      <c r="CX5560" s="61"/>
      <c r="CY5560" s="61"/>
      <c r="CZ5560" s="61"/>
      <c r="DA5560" s="61"/>
      <c r="DB5560" s="61"/>
      <c r="DC5560" s="61"/>
      <c r="DD5560" s="61"/>
      <c r="DE5560" s="61"/>
      <c r="DF5560" s="61"/>
      <c r="DG5560" s="61"/>
      <c r="DH5560" s="61"/>
      <c r="DI5560" s="61"/>
      <c r="DJ5560" s="61"/>
      <c r="DK5560" s="61"/>
      <c r="DL5560" s="61"/>
      <c r="DM5560" s="61"/>
    </row>
    <row r="5561" spans="1:117" s="25" customFormat="1" x14ac:dyDescent="0.2">
      <c r="A5561" s="25" t="s">
        <v>1128</v>
      </c>
      <c r="B5561" s="25" t="s">
        <v>683</v>
      </c>
      <c r="C5561" s="119" t="s">
        <v>154</v>
      </c>
      <c r="I5561" s="116"/>
      <c r="J5561" s="116"/>
      <c r="K5561" s="116"/>
      <c r="L5561" s="116"/>
      <c r="M5561" s="116"/>
      <c r="N5561" s="116"/>
      <c r="AL5561" s="117"/>
      <c r="AN5561" s="35" t="str">
        <f t="shared" si="304"/>
        <v/>
      </c>
      <c r="AO5561" s="35" t="str">
        <f t="shared" si="305"/>
        <v>-</v>
      </c>
      <c r="AQ5561" s="25" t="str">
        <f t="shared" si="303"/>
        <v>-</v>
      </c>
      <c r="BP5561" s="61"/>
      <c r="CT5561" s="61"/>
      <c r="CU5561" s="61"/>
      <c r="CV5561" s="61"/>
      <c r="CW5561" s="61"/>
      <c r="CX5561" s="61"/>
      <c r="CY5561" s="61"/>
      <c r="CZ5561" s="61"/>
      <c r="DA5561" s="61"/>
      <c r="DB5561" s="61"/>
      <c r="DC5561" s="61"/>
      <c r="DD5561" s="61"/>
      <c r="DE5561" s="61"/>
      <c r="DF5561" s="61"/>
      <c r="DG5561" s="61"/>
      <c r="DH5561" s="61"/>
      <c r="DI5561" s="61"/>
      <c r="DJ5561" s="61"/>
      <c r="DK5561" s="61"/>
      <c r="DL5561" s="61"/>
      <c r="DM5561" s="61"/>
    </row>
    <row r="5562" spans="1:117" s="25" customFormat="1" x14ac:dyDescent="0.2">
      <c r="A5562" s="25" t="s">
        <v>1129</v>
      </c>
      <c r="B5562" s="25" t="s">
        <v>683</v>
      </c>
      <c r="C5562" s="119" t="s">
        <v>153</v>
      </c>
      <c r="I5562" s="116"/>
      <c r="J5562" s="116"/>
      <c r="K5562" s="116"/>
      <c r="L5562" s="116"/>
      <c r="M5562" s="116"/>
      <c r="N5562" s="116"/>
      <c r="AL5562" s="117"/>
      <c r="AN5562" s="35" t="str">
        <f t="shared" si="304"/>
        <v/>
      </c>
      <c r="AO5562" s="35" t="str">
        <f t="shared" si="305"/>
        <v>-</v>
      </c>
      <c r="AQ5562" s="25" t="str">
        <f t="shared" si="303"/>
        <v>-</v>
      </c>
      <c r="BP5562" s="61"/>
      <c r="CT5562" s="61"/>
      <c r="CU5562" s="61"/>
      <c r="CV5562" s="61"/>
      <c r="CW5562" s="61"/>
      <c r="CX5562" s="61"/>
      <c r="CY5562" s="61"/>
      <c r="CZ5562" s="61"/>
      <c r="DA5562" s="61"/>
      <c r="DB5562" s="61"/>
      <c r="DC5562" s="61"/>
      <c r="DD5562" s="61"/>
      <c r="DE5562" s="61"/>
      <c r="DF5562" s="61"/>
      <c r="DG5562" s="61"/>
      <c r="DH5562" s="61"/>
      <c r="DI5562" s="61"/>
      <c r="DJ5562" s="61"/>
      <c r="DK5562" s="61"/>
      <c r="DL5562" s="61"/>
      <c r="DM5562" s="61"/>
    </row>
    <row r="5563" spans="1:117" s="25" customFormat="1" x14ac:dyDescent="0.2">
      <c r="A5563" s="25" t="s">
        <v>1130</v>
      </c>
      <c r="B5563" s="25" t="s">
        <v>683</v>
      </c>
      <c r="C5563" s="119" t="s">
        <v>152</v>
      </c>
      <c r="I5563" s="116"/>
      <c r="J5563" s="116"/>
      <c r="K5563" s="116"/>
      <c r="L5563" s="116"/>
      <c r="M5563" s="116"/>
      <c r="N5563" s="116"/>
      <c r="AL5563" s="117"/>
      <c r="AN5563" s="35" t="str">
        <f t="shared" si="304"/>
        <v/>
      </c>
      <c r="AO5563" s="35" t="str">
        <f t="shared" si="305"/>
        <v>-</v>
      </c>
      <c r="AQ5563" s="25" t="str">
        <f t="shared" si="303"/>
        <v>-</v>
      </c>
      <c r="BP5563" s="61"/>
      <c r="CT5563" s="61"/>
      <c r="CU5563" s="61"/>
      <c r="CV5563" s="61"/>
      <c r="CW5563" s="61"/>
      <c r="CX5563" s="61"/>
      <c r="CY5563" s="61"/>
      <c r="CZ5563" s="61"/>
      <c r="DA5563" s="61"/>
      <c r="DB5563" s="61"/>
      <c r="DC5563" s="61"/>
      <c r="DD5563" s="61"/>
      <c r="DE5563" s="61"/>
      <c r="DF5563" s="61"/>
      <c r="DG5563" s="61"/>
      <c r="DH5563" s="61"/>
      <c r="DI5563" s="61"/>
      <c r="DJ5563" s="61"/>
      <c r="DK5563" s="61"/>
      <c r="DL5563" s="61"/>
      <c r="DM5563" s="61"/>
    </row>
    <row r="5564" spans="1:117" s="25" customFormat="1" x14ac:dyDescent="0.2">
      <c r="A5564" s="25" t="s">
        <v>1131</v>
      </c>
      <c r="B5564" s="25" t="s">
        <v>683</v>
      </c>
      <c r="C5564" s="119" t="s">
        <v>151</v>
      </c>
      <c r="I5564" s="116"/>
      <c r="J5564" s="116"/>
      <c r="K5564" s="116"/>
      <c r="L5564" s="116"/>
      <c r="M5564" s="116"/>
      <c r="N5564" s="116"/>
      <c r="AL5564" s="117"/>
      <c r="AN5564" s="35" t="str">
        <f t="shared" si="304"/>
        <v/>
      </c>
      <c r="AO5564" s="35" t="str">
        <f t="shared" si="305"/>
        <v>-</v>
      </c>
      <c r="AQ5564" s="25" t="str">
        <f t="shared" si="303"/>
        <v>-</v>
      </c>
      <c r="BP5564" s="61"/>
      <c r="CT5564" s="61"/>
      <c r="CU5564" s="61"/>
      <c r="CV5564" s="61"/>
      <c r="CW5564" s="61"/>
      <c r="CX5564" s="61"/>
      <c r="CY5564" s="61"/>
      <c r="CZ5564" s="61"/>
      <c r="DA5564" s="61"/>
      <c r="DB5564" s="61"/>
      <c r="DC5564" s="61"/>
      <c r="DD5564" s="61"/>
      <c r="DE5564" s="61"/>
      <c r="DF5564" s="61"/>
      <c r="DG5564" s="61"/>
      <c r="DH5564" s="61"/>
      <c r="DI5564" s="61"/>
      <c r="DJ5564" s="61"/>
      <c r="DK5564" s="61"/>
      <c r="DL5564" s="61"/>
      <c r="DM5564" s="61"/>
    </row>
    <row r="5565" spans="1:117" s="25" customFormat="1" x14ac:dyDescent="0.2">
      <c r="A5565" s="25" t="s">
        <v>1132</v>
      </c>
      <c r="B5565" s="25" t="s">
        <v>683</v>
      </c>
      <c r="C5565" s="119" t="s">
        <v>150</v>
      </c>
      <c r="I5565" s="116"/>
      <c r="J5565" s="116"/>
      <c r="K5565" s="116"/>
      <c r="L5565" s="116"/>
      <c r="M5565" s="116"/>
      <c r="N5565" s="116"/>
      <c r="AL5565" s="117"/>
      <c r="AN5565" s="35" t="str">
        <f t="shared" si="304"/>
        <v/>
      </c>
      <c r="AO5565" s="35" t="str">
        <f t="shared" si="305"/>
        <v>-</v>
      </c>
      <c r="AQ5565" s="25" t="str">
        <f t="shared" si="303"/>
        <v>-</v>
      </c>
      <c r="BP5565" s="61"/>
      <c r="CT5565" s="61"/>
      <c r="CU5565" s="61"/>
      <c r="CV5565" s="61"/>
      <c r="CW5565" s="61"/>
      <c r="CX5565" s="61"/>
      <c r="CY5565" s="61"/>
      <c r="CZ5565" s="61"/>
      <c r="DA5565" s="61"/>
      <c r="DB5565" s="61"/>
      <c r="DC5565" s="61"/>
      <c r="DD5565" s="61"/>
      <c r="DE5565" s="61"/>
      <c r="DF5565" s="61"/>
      <c r="DG5565" s="61"/>
      <c r="DH5565" s="61"/>
      <c r="DI5565" s="61"/>
      <c r="DJ5565" s="61"/>
      <c r="DK5565" s="61"/>
      <c r="DL5565" s="61"/>
      <c r="DM5565" s="61"/>
    </row>
    <row r="5566" spans="1:117" s="25" customFormat="1" x14ac:dyDescent="0.2">
      <c r="A5566" s="25" t="s">
        <v>1133</v>
      </c>
      <c r="B5566" s="25" t="s">
        <v>683</v>
      </c>
      <c r="C5566" s="119" t="s">
        <v>149</v>
      </c>
      <c r="I5566" s="116"/>
      <c r="J5566" s="116"/>
      <c r="K5566" s="116"/>
      <c r="L5566" s="116"/>
      <c r="M5566" s="116"/>
      <c r="N5566" s="116"/>
      <c r="AL5566" s="117"/>
      <c r="AN5566" s="35" t="str">
        <f t="shared" si="304"/>
        <v/>
      </c>
      <c r="AO5566" s="35" t="str">
        <f t="shared" si="305"/>
        <v>-</v>
      </c>
      <c r="AQ5566" s="25" t="str">
        <f t="shared" si="303"/>
        <v>-</v>
      </c>
      <c r="BP5566" s="61"/>
      <c r="CT5566" s="61"/>
      <c r="CU5566" s="61"/>
      <c r="CV5566" s="61"/>
      <c r="CW5566" s="61"/>
      <c r="CX5566" s="61"/>
      <c r="CY5566" s="61"/>
      <c r="CZ5566" s="61"/>
      <c r="DA5566" s="61"/>
      <c r="DB5566" s="61"/>
      <c r="DC5566" s="61"/>
      <c r="DD5566" s="61"/>
      <c r="DE5566" s="61"/>
      <c r="DF5566" s="61"/>
      <c r="DG5566" s="61"/>
      <c r="DH5566" s="61"/>
      <c r="DI5566" s="61"/>
      <c r="DJ5566" s="61"/>
      <c r="DK5566" s="61"/>
      <c r="DL5566" s="61"/>
      <c r="DM5566" s="61"/>
    </row>
    <row r="5567" spans="1:117" s="25" customFormat="1" x14ac:dyDescent="0.2">
      <c r="A5567" s="25" t="s">
        <v>1134</v>
      </c>
      <c r="B5567" s="25" t="s">
        <v>683</v>
      </c>
      <c r="C5567" s="119" t="s">
        <v>148</v>
      </c>
      <c r="I5567" s="116"/>
      <c r="J5567" s="116"/>
      <c r="K5567" s="116"/>
      <c r="L5567" s="116"/>
      <c r="M5567" s="116"/>
      <c r="N5567" s="116"/>
      <c r="AL5567" s="117"/>
      <c r="AN5567" s="35" t="str">
        <f t="shared" si="304"/>
        <v/>
      </c>
      <c r="AO5567" s="35" t="str">
        <f t="shared" si="305"/>
        <v>-</v>
      </c>
      <c r="AQ5567" s="25" t="str">
        <f t="shared" si="303"/>
        <v>-</v>
      </c>
      <c r="BP5567" s="61"/>
      <c r="CT5567" s="61"/>
      <c r="CU5567" s="61"/>
      <c r="CV5567" s="61"/>
      <c r="CW5567" s="61"/>
      <c r="CX5567" s="61"/>
      <c r="CY5567" s="61"/>
      <c r="CZ5567" s="61"/>
      <c r="DA5567" s="61"/>
      <c r="DB5567" s="61"/>
      <c r="DC5567" s="61"/>
      <c r="DD5567" s="61"/>
      <c r="DE5567" s="61"/>
      <c r="DF5567" s="61"/>
      <c r="DG5567" s="61"/>
      <c r="DH5567" s="61"/>
      <c r="DI5567" s="61"/>
      <c r="DJ5567" s="61"/>
      <c r="DK5567" s="61"/>
      <c r="DL5567" s="61"/>
      <c r="DM5567" s="61"/>
    </row>
    <row r="5568" spans="1:117" s="25" customFormat="1" x14ac:dyDescent="0.2">
      <c r="A5568" s="25" t="s">
        <v>1135</v>
      </c>
      <c r="B5568" s="25" t="s">
        <v>683</v>
      </c>
      <c r="C5568" s="119" t="s">
        <v>147</v>
      </c>
      <c r="I5568" s="116"/>
      <c r="J5568" s="116"/>
      <c r="K5568" s="116"/>
      <c r="L5568" s="116"/>
      <c r="M5568" s="116"/>
      <c r="N5568" s="116"/>
      <c r="AL5568" s="117"/>
      <c r="AN5568" s="35" t="str">
        <f t="shared" si="304"/>
        <v/>
      </c>
      <c r="AO5568" s="35" t="str">
        <f t="shared" si="305"/>
        <v>-</v>
      </c>
      <c r="AQ5568" s="25" t="str">
        <f t="shared" si="303"/>
        <v>-</v>
      </c>
      <c r="BP5568" s="61"/>
      <c r="CT5568" s="61"/>
      <c r="CU5568" s="61"/>
      <c r="CV5568" s="61"/>
      <c r="CW5568" s="61"/>
      <c r="CX5568" s="61"/>
      <c r="CY5568" s="61"/>
      <c r="CZ5568" s="61"/>
      <c r="DA5568" s="61"/>
      <c r="DB5568" s="61"/>
      <c r="DC5568" s="61"/>
      <c r="DD5568" s="61"/>
      <c r="DE5568" s="61"/>
      <c r="DF5568" s="61"/>
      <c r="DG5568" s="61"/>
      <c r="DH5568" s="61"/>
      <c r="DI5568" s="61"/>
      <c r="DJ5568" s="61"/>
      <c r="DK5568" s="61"/>
      <c r="DL5568" s="61"/>
      <c r="DM5568" s="61"/>
    </row>
    <row r="5569" spans="1:117" s="25" customFormat="1" x14ac:dyDescent="0.2">
      <c r="A5569" s="25" t="s">
        <v>1136</v>
      </c>
      <c r="B5569" s="25" t="s">
        <v>683</v>
      </c>
      <c r="C5569" s="119" t="s">
        <v>158</v>
      </c>
      <c r="I5569" s="116"/>
      <c r="J5569" s="116"/>
      <c r="K5569" s="116"/>
      <c r="L5569" s="116"/>
      <c r="M5569" s="116"/>
      <c r="N5569" s="116"/>
      <c r="AL5569" s="117"/>
      <c r="AN5569" s="35" t="str">
        <f t="shared" si="304"/>
        <v/>
      </c>
      <c r="AO5569" s="35" t="str">
        <f t="shared" si="305"/>
        <v>-</v>
      </c>
      <c r="AQ5569" s="25" t="str">
        <f t="shared" si="303"/>
        <v>-</v>
      </c>
      <c r="BP5569" s="61"/>
      <c r="CT5569" s="61"/>
      <c r="CU5569" s="61"/>
      <c r="CV5569" s="61"/>
      <c r="CW5569" s="61"/>
      <c r="CX5569" s="61"/>
      <c r="CY5569" s="61"/>
      <c r="CZ5569" s="61"/>
      <c r="DA5569" s="61"/>
      <c r="DB5569" s="61"/>
      <c r="DC5569" s="61"/>
      <c r="DD5569" s="61"/>
      <c r="DE5569" s="61"/>
      <c r="DF5569" s="61"/>
      <c r="DG5569" s="61"/>
      <c r="DH5569" s="61"/>
      <c r="DI5569" s="61"/>
      <c r="DJ5569" s="61"/>
      <c r="DK5569" s="61"/>
      <c r="DL5569" s="61"/>
      <c r="DM5569" s="61"/>
    </row>
    <row r="5570" spans="1:117" s="25" customFormat="1" x14ac:dyDescent="0.2">
      <c r="A5570" s="25" t="s">
        <v>1137</v>
      </c>
      <c r="B5570" s="25" t="s">
        <v>683</v>
      </c>
      <c r="C5570" s="119" t="s">
        <v>157</v>
      </c>
      <c r="I5570" s="116"/>
      <c r="J5570" s="116"/>
      <c r="K5570" s="116"/>
      <c r="L5570" s="116"/>
      <c r="M5570" s="116"/>
      <c r="N5570" s="116"/>
      <c r="AL5570" s="117"/>
      <c r="AN5570" s="35" t="str">
        <f t="shared" si="304"/>
        <v/>
      </c>
      <c r="AO5570" s="35" t="str">
        <f t="shared" si="305"/>
        <v>-</v>
      </c>
      <c r="AQ5570" s="25" t="str">
        <f t="shared" si="303"/>
        <v>-</v>
      </c>
      <c r="BP5570" s="61"/>
      <c r="CT5570" s="61"/>
      <c r="CU5570" s="61"/>
      <c r="CV5570" s="61"/>
      <c r="CW5570" s="61"/>
      <c r="CX5570" s="61"/>
      <c r="CY5570" s="61"/>
      <c r="CZ5570" s="61"/>
      <c r="DA5570" s="61"/>
      <c r="DB5570" s="61"/>
      <c r="DC5570" s="61"/>
      <c r="DD5570" s="61"/>
      <c r="DE5570" s="61"/>
      <c r="DF5570" s="61"/>
      <c r="DG5570" s="61"/>
      <c r="DH5570" s="61"/>
      <c r="DI5570" s="61"/>
      <c r="DJ5570" s="61"/>
      <c r="DK5570" s="61"/>
      <c r="DL5570" s="61"/>
      <c r="DM5570" s="61"/>
    </row>
    <row r="5571" spans="1:117" s="25" customFormat="1" x14ac:dyDescent="0.2">
      <c r="A5571" s="25" t="s">
        <v>1138</v>
      </c>
      <c r="B5571" s="25" t="s">
        <v>683</v>
      </c>
      <c r="C5571" s="119" t="s">
        <v>156</v>
      </c>
      <c r="I5571" s="116"/>
      <c r="J5571" s="116"/>
      <c r="K5571" s="116"/>
      <c r="L5571" s="116"/>
      <c r="M5571" s="116"/>
      <c r="N5571" s="116"/>
      <c r="AL5571" s="117"/>
      <c r="AN5571" s="35" t="str">
        <f t="shared" si="304"/>
        <v/>
      </c>
      <c r="AO5571" s="35" t="str">
        <f t="shared" si="305"/>
        <v>-</v>
      </c>
      <c r="AQ5571" s="25" t="str">
        <f t="shared" si="303"/>
        <v>-</v>
      </c>
      <c r="BP5571" s="61"/>
      <c r="CT5571" s="61"/>
      <c r="CU5571" s="61"/>
      <c r="CV5571" s="61"/>
      <c r="CW5571" s="61"/>
      <c r="CX5571" s="61"/>
      <c r="CY5571" s="61"/>
      <c r="CZ5571" s="61"/>
      <c r="DA5571" s="61"/>
      <c r="DB5571" s="61"/>
      <c r="DC5571" s="61"/>
      <c r="DD5571" s="61"/>
      <c r="DE5571" s="61"/>
      <c r="DF5571" s="61"/>
      <c r="DG5571" s="61"/>
      <c r="DH5571" s="61"/>
      <c r="DI5571" s="61"/>
      <c r="DJ5571" s="61"/>
      <c r="DK5571" s="61"/>
      <c r="DL5571" s="61"/>
      <c r="DM5571" s="61"/>
    </row>
    <row r="5572" spans="1:117" s="25" customFormat="1" x14ac:dyDescent="0.2">
      <c r="A5572" s="25" t="s">
        <v>1139</v>
      </c>
      <c r="B5572" s="25" t="s">
        <v>683</v>
      </c>
      <c r="C5572" s="119" t="s">
        <v>155</v>
      </c>
      <c r="I5572" s="116"/>
      <c r="J5572" s="116"/>
      <c r="K5572" s="116"/>
      <c r="L5572" s="116"/>
      <c r="M5572" s="116"/>
      <c r="N5572" s="116"/>
      <c r="AL5572" s="117"/>
      <c r="AN5572" s="35" t="str">
        <f t="shared" si="304"/>
        <v/>
      </c>
      <c r="AO5572" s="35" t="str">
        <f t="shared" si="305"/>
        <v>-</v>
      </c>
      <c r="AQ5572" s="25" t="str">
        <f t="shared" si="303"/>
        <v>-</v>
      </c>
      <c r="BP5572" s="61"/>
      <c r="CT5572" s="61"/>
      <c r="CU5572" s="61"/>
      <c r="CV5572" s="61"/>
      <c r="CW5572" s="61"/>
      <c r="CX5572" s="61"/>
      <c r="CY5572" s="61"/>
      <c r="CZ5572" s="61"/>
      <c r="DA5572" s="61"/>
      <c r="DB5572" s="61"/>
      <c r="DC5572" s="61"/>
      <c r="DD5572" s="61"/>
      <c r="DE5572" s="61"/>
      <c r="DF5572" s="61"/>
      <c r="DG5572" s="61"/>
      <c r="DH5572" s="61"/>
      <c r="DI5572" s="61"/>
      <c r="DJ5572" s="61"/>
      <c r="DK5572" s="61"/>
      <c r="DL5572" s="61"/>
      <c r="DM5572" s="61"/>
    </row>
    <row r="5573" spans="1:117" s="25" customFormat="1" x14ac:dyDescent="0.2">
      <c r="A5573" s="25" t="s">
        <v>1128</v>
      </c>
      <c r="B5573" s="25" t="s">
        <v>684</v>
      </c>
      <c r="C5573" s="119" t="s">
        <v>155</v>
      </c>
      <c r="I5573" s="116"/>
      <c r="J5573" s="116"/>
      <c r="K5573" s="116"/>
      <c r="L5573" s="116"/>
      <c r="M5573" s="116"/>
      <c r="N5573" s="116"/>
      <c r="AL5573" s="117"/>
      <c r="AN5573" s="35" t="str">
        <f t="shared" si="304"/>
        <v/>
      </c>
      <c r="AO5573" s="35" t="str">
        <f t="shared" si="305"/>
        <v>-</v>
      </c>
      <c r="AQ5573" s="25" t="str">
        <f t="shared" si="303"/>
        <v>-</v>
      </c>
      <c r="BP5573" s="61"/>
      <c r="CT5573" s="61"/>
      <c r="CU5573" s="61"/>
      <c r="CV5573" s="61"/>
      <c r="CW5573" s="61"/>
      <c r="CX5573" s="61"/>
      <c r="CY5573" s="61"/>
      <c r="CZ5573" s="61"/>
      <c r="DA5573" s="61"/>
      <c r="DB5573" s="61"/>
      <c r="DC5573" s="61"/>
      <c r="DD5573" s="61"/>
      <c r="DE5573" s="61"/>
      <c r="DF5573" s="61"/>
      <c r="DG5573" s="61"/>
      <c r="DH5573" s="61"/>
      <c r="DI5573" s="61"/>
      <c r="DJ5573" s="61"/>
      <c r="DK5573" s="61"/>
      <c r="DL5573" s="61"/>
      <c r="DM5573" s="61"/>
    </row>
    <row r="5574" spans="1:117" s="25" customFormat="1" x14ac:dyDescent="0.2">
      <c r="A5574" s="25" t="s">
        <v>1129</v>
      </c>
      <c r="B5574" s="25" t="s">
        <v>684</v>
      </c>
      <c r="C5574" s="119" t="s">
        <v>156</v>
      </c>
      <c r="I5574" s="116"/>
      <c r="J5574" s="116"/>
      <c r="K5574" s="116"/>
      <c r="L5574" s="116"/>
      <c r="M5574" s="116"/>
      <c r="N5574" s="116"/>
      <c r="AL5574" s="117"/>
      <c r="AN5574" s="35" t="str">
        <f t="shared" si="304"/>
        <v/>
      </c>
      <c r="AO5574" s="35" t="str">
        <f t="shared" si="305"/>
        <v>-</v>
      </c>
      <c r="AQ5574" s="25" t="str">
        <f t="shared" si="303"/>
        <v>-</v>
      </c>
      <c r="BP5574" s="61"/>
      <c r="CT5574" s="61"/>
      <c r="CU5574" s="61"/>
      <c r="CV5574" s="61"/>
      <c r="CW5574" s="61"/>
      <c r="CX5574" s="61"/>
      <c r="CY5574" s="61"/>
      <c r="CZ5574" s="61"/>
      <c r="DA5574" s="61"/>
      <c r="DB5574" s="61"/>
      <c r="DC5574" s="61"/>
      <c r="DD5574" s="61"/>
      <c r="DE5574" s="61"/>
      <c r="DF5574" s="61"/>
      <c r="DG5574" s="61"/>
      <c r="DH5574" s="61"/>
      <c r="DI5574" s="61"/>
      <c r="DJ5574" s="61"/>
      <c r="DK5574" s="61"/>
      <c r="DL5574" s="61"/>
      <c r="DM5574" s="61"/>
    </row>
    <row r="5575" spans="1:117" s="25" customFormat="1" x14ac:dyDescent="0.2">
      <c r="A5575" s="25" t="s">
        <v>1130</v>
      </c>
      <c r="B5575" s="25" t="s">
        <v>684</v>
      </c>
      <c r="C5575" s="119" t="s">
        <v>157</v>
      </c>
      <c r="I5575" s="116"/>
      <c r="J5575" s="116"/>
      <c r="K5575" s="116"/>
      <c r="L5575" s="116"/>
      <c r="M5575" s="116"/>
      <c r="N5575" s="116"/>
      <c r="AL5575" s="117"/>
      <c r="AN5575" s="35" t="str">
        <f t="shared" si="304"/>
        <v/>
      </c>
      <c r="AO5575" s="35" t="str">
        <f t="shared" si="305"/>
        <v>-</v>
      </c>
      <c r="AQ5575" s="25" t="str">
        <f t="shared" si="303"/>
        <v>-</v>
      </c>
      <c r="BP5575" s="61"/>
      <c r="CT5575" s="61"/>
      <c r="CU5575" s="61"/>
      <c r="CV5575" s="61"/>
      <c r="CW5575" s="61"/>
      <c r="CX5575" s="61"/>
      <c r="CY5575" s="61"/>
      <c r="CZ5575" s="61"/>
      <c r="DA5575" s="61"/>
      <c r="DB5575" s="61"/>
      <c r="DC5575" s="61"/>
      <c r="DD5575" s="61"/>
      <c r="DE5575" s="61"/>
      <c r="DF5575" s="61"/>
      <c r="DG5575" s="61"/>
      <c r="DH5575" s="61"/>
      <c r="DI5575" s="61"/>
      <c r="DJ5575" s="61"/>
      <c r="DK5575" s="61"/>
      <c r="DL5575" s="61"/>
      <c r="DM5575" s="61"/>
    </row>
    <row r="5576" spans="1:117" s="25" customFormat="1" x14ac:dyDescent="0.2">
      <c r="A5576" s="25" t="s">
        <v>1131</v>
      </c>
      <c r="B5576" s="25" t="s">
        <v>684</v>
      </c>
      <c r="C5576" s="119" t="s">
        <v>158</v>
      </c>
      <c r="I5576" s="116"/>
      <c r="J5576" s="116"/>
      <c r="K5576" s="116"/>
      <c r="L5576" s="116"/>
      <c r="M5576" s="116"/>
      <c r="N5576" s="116"/>
      <c r="AL5576" s="117"/>
      <c r="AN5576" s="35" t="str">
        <f t="shared" si="304"/>
        <v/>
      </c>
      <c r="AO5576" s="35" t="str">
        <f t="shared" si="305"/>
        <v>-</v>
      </c>
      <c r="AQ5576" s="25" t="str">
        <f t="shared" si="303"/>
        <v>-</v>
      </c>
      <c r="BP5576" s="61"/>
      <c r="CT5576" s="61"/>
      <c r="CU5576" s="61"/>
      <c r="CV5576" s="61"/>
      <c r="CW5576" s="61"/>
      <c r="CX5576" s="61"/>
      <c r="CY5576" s="61"/>
      <c r="CZ5576" s="61"/>
      <c r="DA5576" s="61"/>
      <c r="DB5576" s="61"/>
      <c r="DC5576" s="61"/>
      <c r="DD5576" s="61"/>
      <c r="DE5576" s="61"/>
      <c r="DF5576" s="61"/>
      <c r="DG5576" s="61"/>
      <c r="DH5576" s="61"/>
      <c r="DI5576" s="61"/>
      <c r="DJ5576" s="61"/>
      <c r="DK5576" s="61"/>
      <c r="DL5576" s="61"/>
      <c r="DM5576" s="61"/>
    </row>
    <row r="5577" spans="1:117" s="25" customFormat="1" x14ac:dyDescent="0.2">
      <c r="A5577" s="25" t="s">
        <v>1132</v>
      </c>
      <c r="B5577" s="25" t="s">
        <v>684</v>
      </c>
      <c r="C5577" s="119" t="s">
        <v>147</v>
      </c>
      <c r="I5577" s="116"/>
      <c r="J5577" s="116"/>
      <c r="K5577" s="116"/>
      <c r="L5577" s="116"/>
      <c r="M5577" s="116"/>
      <c r="N5577" s="116"/>
      <c r="AL5577" s="117"/>
      <c r="AN5577" s="35" t="str">
        <f t="shared" si="304"/>
        <v/>
      </c>
      <c r="AO5577" s="35" t="str">
        <f t="shared" si="305"/>
        <v>-</v>
      </c>
      <c r="AQ5577" s="25" t="str">
        <f t="shared" si="303"/>
        <v>-</v>
      </c>
      <c r="BP5577" s="61"/>
      <c r="CT5577" s="61"/>
      <c r="CU5577" s="61"/>
      <c r="CV5577" s="61"/>
      <c r="CW5577" s="61"/>
      <c r="CX5577" s="61"/>
      <c r="CY5577" s="61"/>
      <c r="CZ5577" s="61"/>
      <c r="DA5577" s="61"/>
      <c r="DB5577" s="61"/>
      <c r="DC5577" s="61"/>
      <c r="DD5577" s="61"/>
      <c r="DE5577" s="61"/>
      <c r="DF5577" s="61"/>
      <c r="DG5577" s="61"/>
      <c r="DH5577" s="61"/>
      <c r="DI5577" s="61"/>
      <c r="DJ5577" s="61"/>
      <c r="DK5577" s="61"/>
      <c r="DL5577" s="61"/>
      <c r="DM5577" s="61"/>
    </row>
    <row r="5578" spans="1:117" s="25" customFormat="1" x14ac:dyDescent="0.2">
      <c r="A5578" s="25" t="s">
        <v>1133</v>
      </c>
      <c r="B5578" s="25" t="s">
        <v>684</v>
      </c>
      <c r="C5578" s="119" t="s">
        <v>148</v>
      </c>
      <c r="I5578" s="116"/>
      <c r="J5578" s="116"/>
      <c r="K5578" s="116"/>
      <c r="L5578" s="116"/>
      <c r="M5578" s="116"/>
      <c r="N5578" s="116"/>
      <c r="AL5578" s="117"/>
      <c r="AN5578" s="35" t="str">
        <f t="shared" si="304"/>
        <v/>
      </c>
      <c r="AO5578" s="35" t="str">
        <f t="shared" si="305"/>
        <v>-</v>
      </c>
      <c r="AQ5578" s="25" t="str">
        <f t="shared" si="303"/>
        <v>-</v>
      </c>
      <c r="BP5578" s="61"/>
      <c r="CT5578" s="61"/>
      <c r="CU5578" s="61"/>
      <c r="CV5578" s="61"/>
      <c r="CW5578" s="61"/>
      <c r="CX5578" s="61"/>
      <c r="CY5578" s="61"/>
      <c r="CZ5578" s="61"/>
      <c r="DA5578" s="61"/>
      <c r="DB5578" s="61"/>
      <c r="DC5578" s="61"/>
      <c r="DD5578" s="61"/>
      <c r="DE5578" s="61"/>
      <c r="DF5578" s="61"/>
      <c r="DG5578" s="61"/>
      <c r="DH5578" s="61"/>
      <c r="DI5578" s="61"/>
      <c r="DJ5578" s="61"/>
      <c r="DK5578" s="61"/>
      <c r="DL5578" s="61"/>
      <c r="DM5578" s="61"/>
    </row>
    <row r="5579" spans="1:117" s="25" customFormat="1" x14ac:dyDescent="0.2">
      <c r="A5579" s="25" t="s">
        <v>1134</v>
      </c>
      <c r="B5579" s="25" t="s">
        <v>684</v>
      </c>
      <c r="C5579" s="119" t="s">
        <v>149</v>
      </c>
      <c r="I5579" s="116"/>
      <c r="J5579" s="116"/>
      <c r="K5579" s="116"/>
      <c r="L5579" s="116"/>
      <c r="M5579" s="116"/>
      <c r="N5579" s="116"/>
      <c r="AL5579" s="117"/>
      <c r="AN5579" s="35" t="str">
        <f t="shared" si="304"/>
        <v/>
      </c>
      <c r="AO5579" s="35" t="str">
        <f t="shared" si="305"/>
        <v>-</v>
      </c>
      <c r="AQ5579" s="25" t="str">
        <f t="shared" si="303"/>
        <v>-</v>
      </c>
      <c r="BP5579" s="61"/>
      <c r="CT5579" s="61"/>
      <c r="CU5579" s="61"/>
      <c r="CV5579" s="61"/>
      <c r="CW5579" s="61"/>
      <c r="CX5579" s="61"/>
      <c r="CY5579" s="61"/>
      <c r="CZ5579" s="61"/>
      <c r="DA5579" s="61"/>
      <c r="DB5579" s="61"/>
      <c r="DC5579" s="61"/>
      <c r="DD5579" s="61"/>
      <c r="DE5579" s="61"/>
      <c r="DF5579" s="61"/>
      <c r="DG5579" s="61"/>
      <c r="DH5579" s="61"/>
      <c r="DI5579" s="61"/>
      <c r="DJ5579" s="61"/>
      <c r="DK5579" s="61"/>
      <c r="DL5579" s="61"/>
      <c r="DM5579" s="61"/>
    </row>
    <row r="5580" spans="1:117" s="25" customFormat="1" x14ac:dyDescent="0.2">
      <c r="A5580" s="25" t="s">
        <v>1135</v>
      </c>
      <c r="B5580" s="25" t="s">
        <v>684</v>
      </c>
      <c r="C5580" s="119" t="s">
        <v>150</v>
      </c>
      <c r="I5580" s="116"/>
      <c r="J5580" s="116"/>
      <c r="K5580" s="116"/>
      <c r="L5580" s="116"/>
      <c r="M5580" s="116"/>
      <c r="N5580" s="116"/>
      <c r="AL5580" s="117"/>
      <c r="AN5580" s="35" t="str">
        <f t="shared" si="304"/>
        <v/>
      </c>
      <c r="AO5580" s="35" t="str">
        <f t="shared" si="305"/>
        <v>-</v>
      </c>
      <c r="AQ5580" s="25" t="str">
        <f t="shared" si="303"/>
        <v>-</v>
      </c>
      <c r="BP5580" s="61"/>
      <c r="CT5580" s="61"/>
      <c r="CU5580" s="61"/>
      <c r="CV5580" s="61"/>
      <c r="CW5580" s="61"/>
      <c r="CX5580" s="61"/>
      <c r="CY5580" s="61"/>
      <c r="CZ5580" s="61"/>
      <c r="DA5580" s="61"/>
      <c r="DB5580" s="61"/>
      <c r="DC5580" s="61"/>
      <c r="DD5580" s="61"/>
      <c r="DE5580" s="61"/>
      <c r="DF5580" s="61"/>
      <c r="DG5580" s="61"/>
      <c r="DH5580" s="61"/>
      <c r="DI5580" s="61"/>
      <c r="DJ5580" s="61"/>
      <c r="DK5580" s="61"/>
      <c r="DL5580" s="61"/>
      <c r="DM5580" s="61"/>
    </row>
    <row r="5581" spans="1:117" s="25" customFormat="1" x14ac:dyDescent="0.2">
      <c r="A5581" s="25" t="s">
        <v>1136</v>
      </c>
      <c r="B5581" s="25" t="s">
        <v>684</v>
      </c>
      <c r="C5581" s="119" t="s">
        <v>151</v>
      </c>
      <c r="I5581" s="116"/>
      <c r="J5581" s="116"/>
      <c r="K5581" s="116"/>
      <c r="L5581" s="116"/>
      <c r="M5581" s="116"/>
      <c r="N5581" s="116"/>
      <c r="AL5581" s="117"/>
      <c r="AN5581" s="35" t="str">
        <f t="shared" si="304"/>
        <v/>
      </c>
      <c r="AO5581" s="35" t="str">
        <f t="shared" si="305"/>
        <v>-</v>
      </c>
      <c r="AQ5581" s="25" t="str">
        <f t="shared" si="303"/>
        <v>-</v>
      </c>
      <c r="BP5581" s="61"/>
      <c r="CT5581" s="61"/>
      <c r="CU5581" s="61"/>
      <c r="CV5581" s="61"/>
      <c r="CW5581" s="61"/>
      <c r="CX5581" s="61"/>
      <c r="CY5581" s="61"/>
      <c r="CZ5581" s="61"/>
      <c r="DA5581" s="61"/>
      <c r="DB5581" s="61"/>
      <c r="DC5581" s="61"/>
      <c r="DD5581" s="61"/>
      <c r="DE5581" s="61"/>
      <c r="DF5581" s="61"/>
      <c r="DG5581" s="61"/>
      <c r="DH5581" s="61"/>
      <c r="DI5581" s="61"/>
      <c r="DJ5581" s="61"/>
      <c r="DK5581" s="61"/>
      <c r="DL5581" s="61"/>
      <c r="DM5581" s="61"/>
    </row>
    <row r="5582" spans="1:117" s="25" customFormat="1" x14ac:dyDescent="0.2">
      <c r="A5582" s="25" t="s">
        <v>1137</v>
      </c>
      <c r="B5582" s="25" t="s">
        <v>684</v>
      </c>
      <c r="C5582" s="119" t="s">
        <v>152</v>
      </c>
      <c r="I5582" s="116"/>
      <c r="J5582" s="116"/>
      <c r="K5582" s="116"/>
      <c r="L5582" s="116"/>
      <c r="M5582" s="116"/>
      <c r="N5582" s="116"/>
      <c r="AL5582" s="117"/>
      <c r="AN5582" s="35" t="str">
        <f t="shared" si="304"/>
        <v/>
      </c>
      <c r="AO5582" s="35" t="str">
        <f t="shared" si="305"/>
        <v>-</v>
      </c>
      <c r="AQ5582" s="25" t="str">
        <f t="shared" si="303"/>
        <v>-</v>
      </c>
      <c r="BP5582" s="61"/>
      <c r="CT5582" s="61"/>
      <c r="CU5582" s="61"/>
      <c r="CV5582" s="61"/>
      <c r="CW5582" s="61"/>
      <c r="CX5582" s="61"/>
      <c r="CY5582" s="61"/>
      <c r="CZ5582" s="61"/>
      <c r="DA5582" s="61"/>
      <c r="DB5582" s="61"/>
      <c r="DC5582" s="61"/>
      <c r="DD5582" s="61"/>
      <c r="DE5582" s="61"/>
      <c r="DF5582" s="61"/>
      <c r="DG5582" s="61"/>
      <c r="DH5582" s="61"/>
      <c r="DI5582" s="61"/>
      <c r="DJ5582" s="61"/>
      <c r="DK5582" s="61"/>
      <c r="DL5582" s="61"/>
      <c r="DM5582" s="61"/>
    </row>
    <row r="5583" spans="1:117" s="25" customFormat="1" x14ac:dyDescent="0.2">
      <c r="A5583" s="25" t="s">
        <v>1138</v>
      </c>
      <c r="B5583" s="25" t="s">
        <v>684</v>
      </c>
      <c r="C5583" s="119" t="s">
        <v>153</v>
      </c>
      <c r="I5583" s="116"/>
      <c r="J5583" s="116"/>
      <c r="K5583" s="116"/>
      <c r="L5583" s="116"/>
      <c r="M5583" s="116"/>
      <c r="N5583" s="116"/>
      <c r="AL5583" s="117"/>
      <c r="AN5583" s="35" t="str">
        <f t="shared" si="304"/>
        <v/>
      </c>
      <c r="AO5583" s="35" t="str">
        <f t="shared" si="305"/>
        <v>-</v>
      </c>
      <c r="AQ5583" s="25" t="str">
        <f t="shared" si="303"/>
        <v>-</v>
      </c>
      <c r="BP5583" s="61"/>
      <c r="CT5583" s="61"/>
      <c r="CU5583" s="61"/>
      <c r="CV5583" s="61"/>
      <c r="CW5583" s="61"/>
      <c r="CX5583" s="61"/>
      <c r="CY5583" s="61"/>
      <c r="CZ5583" s="61"/>
      <c r="DA5583" s="61"/>
      <c r="DB5583" s="61"/>
      <c r="DC5583" s="61"/>
      <c r="DD5583" s="61"/>
      <c r="DE5583" s="61"/>
      <c r="DF5583" s="61"/>
      <c r="DG5583" s="61"/>
      <c r="DH5583" s="61"/>
      <c r="DI5583" s="61"/>
      <c r="DJ5583" s="61"/>
      <c r="DK5583" s="61"/>
      <c r="DL5583" s="61"/>
      <c r="DM5583" s="61"/>
    </row>
    <row r="5584" spans="1:117" s="25" customFormat="1" x14ac:dyDescent="0.2">
      <c r="A5584" s="25" t="s">
        <v>1139</v>
      </c>
      <c r="B5584" s="25" t="s">
        <v>684</v>
      </c>
      <c r="C5584" s="119" t="s">
        <v>154</v>
      </c>
      <c r="I5584" s="116"/>
      <c r="J5584" s="116"/>
      <c r="K5584" s="116"/>
      <c r="L5584" s="116"/>
      <c r="M5584" s="116"/>
      <c r="N5584" s="116"/>
      <c r="AL5584" s="117"/>
      <c r="AN5584" s="35" t="str">
        <f t="shared" si="304"/>
        <v/>
      </c>
      <c r="AO5584" s="35" t="str">
        <f t="shared" si="305"/>
        <v>-</v>
      </c>
      <c r="AQ5584" s="25" t="str">
        <f t="shared" si="303"/>
        <v>-</v>
      </c>
      <c r="BP5584" s="61"/>
      <c r="CT5584" s="61"/>
      <c r="CU5584" s="61"/>
      <c r="CV5584" s="61"/>
      <c r="CW5584" s="61"/>
      <c r="CX5584" s="61"/>
      <c r="CY5584" s="61"/>
      <c r="CZ5584" s="61"/>
      <c r="DA5584" s="61"/>
      <c r="DB5584" s="61"/>
      <c r="DC5584" s="61"/>
      <c r="DD5584" s="61"/>
      <c r="DE5584" s="61"/>
      <c r="DF5584" s="61"/>
      <c r="DG5584" s="61"/>
      <c r="DH5584" s="61"/>
      <c r="DI5584" s="61"/>
      <c r="DJ5584" s="61"/>
      <c r="DK5584" s="61"/>
      <c r="DL5584" s="61"/>
      <c r="DM5584" s="61"/>
    </row>
    <row r="5585" spans="1:117" s="25" customFormat="1" x14ac:dyDescent="0.2">
      <c r="A5585" s="25" t="s">
        <v>1140</v>
      </c>
      <c r="B5585" s="25" t="s">
        <v>683</v>
      </c>
      <c r="C5585" s="118" t="s">
        <v>158</v>
      </c>
      <c r="I5585" s="116"/>
      <c r="J5585" s="116"/>
      <c r="K5585" s="116"/>
      <c r="L5585" s="116"/>
      <c r="M5585" s="116"/>
      <c r="N5585" s="116"/>
      <c r="AL5585" s="117"/>
      <c r="AN5585" s="35" t="str">
        <f t="shared" si="304"/>
        <v/>
      </c>
      <c r="AO5585" s="35" t="str">
        <f t="shared" si="305"/>
        <v>-</v>
      </c>
      <c r="AQ5585" s="25" t="str">
        <f t="shared" si="303"/>
        <v>-</v>
      </c>
      <c r="BP5585" s="61"/>
      <c r="CT5585" s="61"/>
      <c r="CU5585" s="61"/>
      <c r="CV5585" s="61"/>
      <c r="CW5585" s="61"/>
      <c r="CX5585" s="61"/>
      <c r="CY5585" s="61"/>
      <c r="CZ5585" s="61"/>
      <c r="DA5585" s="61"/>
      <c r="DB5585" s="61"/>
      <c r="DC5585" s="61"/>
      <c r="DD5585" s="61"/>
      <c r="DE5585" s="61"/>
      <c r="DF5585" s="61"/>
      <c r="DG5585" s="61"/>
      <c r="DH5585" s="61"/>
      <c r="DI5585" s="61"/>
      <c r="DJ5585" s="61"/>
      <c r="DK5585" s="61"/>
      <c r="DL5585" s="61"/>
      <c r="DM5585" s="61"/>
    </row>
    <row r="5586" spans="1:117" s="25" customFormat="1" x14ac:dyDescent="0.2">
      <c r="A5586" s="25" t="s">
        <v>1141</v>
      </c>
      <c r="B5586" s="25" t="s">
        <v>683</v>
      </c>
      <c r="C5586" s="118" t="s">
        <v>157</v>
      </c>
      <c r="I5586" s="116"/>
      <c r="J5586" s="116"/>
      <c r="K5586" s="116"/>
      <c r="L5586" s="116"/>
      <c r="M5586" s="116"/>
      <c r="N5586" s="116"/>
      <c r="AL5586" s="117"/>
      <c r="AN5586" s="35" t="str">
        <f t="shared" si="304"/>
        <v/>
      </c>
      <c r="AO5586" s="35" t="str">
        <f t="shared" si="305"/>
        <v>-</v>
      </c>
      <c r="AQ5586" s="25" t="str">
        <f t="shared" si="303"/>
        <v>-</v>
      </c>
      <c r="BP5586" s="61"/>
      <c r="CT5586" s="61"/>
      <c r="CU5586" s="61"/>
      <c r="CV5586" s="61"/>
      <c r="CW5586" s="61"/>
      <c r="CX5586" s="61"/>
      <c r="CY5586" s="61"/>
      <c r="CZ5586" s="61"/>
      <c r="DA5586" s="61"/>
      <c r="DB5586" s="61"/>
      <c r="DC5586" s="61"/>
      <c r="DD5586" s="61"/>
      <c r="DE5586" s="61"/>
      <c r="DF5586" s="61"/>
      <c r="DG5586" s="61"/>
      <c r="DH5586" s="61"/>
      <c r="DI5586" s="61"/>
      <c r="DJ5586" s="61"/>
      <c r="DK5586" s="61"/>
      <c r="DL5586" s="61"/>
      <c r="DM5586" s="61"/>
    </row>
    <row r="5587" spans="1:117" s="25" customFormat="1" x14ac:dyDescent="0.2">
      <c r="A5587" s="25" t="s">
        <v>1142</v>
      </c>
      <c r="B5587" s="25" t="s">
        <v>683</v>
      </c>
      <c r="C5587" s="118" t="s">
        <v>156</v>
      </c>
      <c r="I5587" s="116"/>
      <c r="J5587" s="116"/>
      <c r="K5587" s="116"/>
      <c r="L5587" s="116"/>
      <c r="M5587" s="116"/>
      <c r="N5587" s="116"/>
      <c r="AL5587" s="117"/>
      <c r="AN5587" s="35" t="str">
        <f t="shared" si="304"/>
        <v/>
      </c>
      <c r="AO5587" s="35" t="str">
        <f t="shared" si="305"/>
        <v>-</v>
      </c>
      <c r="AQ5587" s="25" t="str">
        <f t="shared" si="303"/>
        <v>-</v>
      </c>
      <c r="BP5587" s="61"/>
      <c r="CT5587" s="61"/>
      <c r="CU5587" s="61"/>
      <c r="CV5587" s="61"/>
      <c r="CW5587" s="61"/>
      <c r="CX5587" s="61"/>
      <c r="CY5587" s="61"/>
      <c r="CZ5587" s="61"/>
      <c r="DA5587" s="61"/>
      <c r="DB5587" s="61"/>
      <c r="DC5587" s="61"/>
      <c r="DD5587" s="61"/>
      <c r="DE5587" s="61"/>
      <c r="DF5587" s="61"/>
      <c r="DG5587" s="61"/>
      <c r="DH5587" s="61"/>
      <c r="DI5587" s="61"/>
      <c r="DJ5587" s="61"/>
      <c r="DK5587" s="61"/>
      <c r="DL5587" s="61"/>
      <c r="DM5587" s="61"/>
    </row>
    <row r="5588" spans="1:117" s="25" customFormat="1" x14ac:dyDescent="0.2">
      <c r="A5588" s="25" t="s">
        <v>1143</v>
      </c>
      <c r="B5588" s="25" t="s">
        <v>683</v>
      </c>
      <c r="C5588" s="118" t="s">
        <v>155</v>
      </c>
      <c r="I5588" s="116"/>
      <c r="J5588" s="116"/>
      <c r="K5588" s="116"/>
      <c r="L5588" s="116"/>
      <c r="M5588" s="116"/>
      <c r="N5588" s="116"/>
      <c r="AL5588" s="117"/>
      <c r="AN5588" s="35" t="str">
        <f t="shared" si="304"/>
        <v/>
      </c>
      <c r="AO5588" s="35" t="str">
        <f t="shared" si="305"/>
        <v>-</v>
      </c>
      <c r="AQ5588" s="25" t="str">
        <f t="shared" si="303"/>
        <v>-</v>
      </c>
      <c r="BP5588" s="61"/>
      <c r="CT5588" s="61"/>
      <c r="CU5588" s="61"/>
      <c r="CV5588" s="61"/>
      <c r="CW5588" s="61"/>
      <c r="CX5588" s="61"/>
      <c r="CY5588" s="61"/>
      <c r="CZ5588" s="61"/>
      <c r="DA5588" s="61"/>
      <c r="DB5588" s="61"/>
      <c r="DC5588" s="61"/>
      <c r="DD5588" s="61"/>
      <c r="DE5588" s="61"/>
      <c r="DF5588" s="61"/>
      <c r="DG5588" s="61"/>
      <c r="DH5588" s="61"/>
      <c r="DI5588" s="61"/>
      <c r="DJ5588" s="61"/>
      <c r="DK5588" s="61"/>
      <c r="DL5588" s="61"/>
      <c r="DM5588" s="61"/>
    </row>
    <row r="5589" spans="1:117" s="25" customFormat="1" x14ac:dyDescent="0.2">
      <c r="A5589" s="25" t="s">
        <v>1144</v>
      </c>
      <c r="B5589" s="25" t="s">
        <v>683</v>
      </c>
      <c r="C5589" s="118" t="s">
        <v>154</v>
      </c>
      <c r="I5589" s="116"/>
      <c r="J5589" s="116"/>
      <c r="K5589" s="116"/>
      <c r="L5589" s="116"/>
      <c r="M5589" s="116"/>
      <c r="N5589" s="116"/>
      <c r="AL5589" s="117"/>
      <c r="AN5589" s="35" t="str">
        <f t="shared" si="304"/>
        <v/>
      </c>
      <c r="AO5589" s="35" t="str">
        <f t="shared" si="305"/>
        <v>-</v>
      </c>
      <c r="AQ5589" s="25" t="str">
        <f t="shared" si="303"/>
        <v>-</v>
      </c>
      <c r="BP5589" s="61"/>
      <c r="CT5589" s="61"/>
      <c r="CU5589" s="61"/>
      <c r="CV5589" s="61"/>
      <c r="CW5589" s="61"/>
      <c r="CX5589" s="61"/>
      <c r="CY5589" s="61"/>
      <c r="CZ5589" s="61"/>
      <c r="DA5589" s="61"/>
      <c r="DB5589" s="61"/>
      <c r="DC5589" s="61"/>
      <c r="DD5589" s="61"/>
      <c r="DE5589" s="61"/>
      <c r="DF5589" s="61"/>
      <c r="DG5589" s="61"/>
      <c r="DH5589" s="61"/>
      <c r="DI5589" s="61"/>
      <c r="DJ5589" s="61"/>
      <c r="DK5589" s="61"/>
      <c r="DL5589" s="61"/>
      <c r="DM5589" s="61"/>
    </row>
    <row r="5590" spans="1:117" s="25" customFormat="1" x14ac:dyDescent="0.2">
      <c r="A5590" s="25" t="s">
        <v>1145</v>
      </c>
      <c r="B5590" s="25" t="s">
        <v>683</v>
      </c>
      <c r="C5590" s="118" t="s">
        <v>153</v>
      </c>
      <c r="I5590" s="116"/>
      <c r="J5590" s="116"/>
      <c r="K5590" s="116"/>
      <c r="L5590" s="116"/>
      <c r="M5590" s="116"/>
      <c r="N5590" s="116"/>
      <c r="AL5590" s="117"/>
      <c r="AN5590" s="35" t="str">
        <f t="shared" si="304"/>
        <v/>
      </c>
      <c r="AO5590" s="35" t="str">
        <f t="shared" si="305"/>
        <v>-</v>
      </c>
      <c r="AQ5590" s="25" t="str">
        <f t="shared" si="303"/>
        <v>-</v>
      </c>
      <c r="BP5590" s="61"/>
      <c r="CT5590" s="61"/>
      <c r="CU5590" s="61"/>
      <c r="CV5590" s="61"/>
      <c r="CW5590" s="61"/>
      <c r="CX5590" s="61"/>
      <c r="CY5590" s="61"/>
      <c r="CZ5590" s="61"/>
      <c r="DA5590" s="61"/>
      <c r="DB5590" s="61"/>
      <c r="DC5590" s="61"/>
      <c r="DD5590" s="61"/>
      <c r="DE5590" s="61"/>
      <c r="DF5590" s="61"/>
      <c r="DG5590" s="61"/>
      <c r="DH5590" s="61"/>
      <c r="DI5590" s="61"/>
      <c r="DJ5590" s="61"/>
      <c r="DK5590" s="61"/>
      <c r="DL5590" s="61"/>
      <c r="DM5590" s="61"/>
    </row>
    <row r="5591" spans="1:117" s="25" customFormat="1" x14ac:dyDescent="0.2">
      <c r="A5591" s="25" t="s">
        <v>1146</v>
      </c>
      <c r="B5591" s="25" t="s">
        <v>683</v>
      </c>
      <c r="C5591" s="118" t="s">
        <v>152</v>
      </c>
      <c r="I5591" s="116"/>
      <c r="J5591" s="116"/>
      <c r="K5591" s="116"/>
      <c r="L5591" s="116"/>
      <c r="M5591" s="116"/>
      <c r="N5591" s="116"/>
      <c r="AL5591" s="117"/>
      <c r="AN5591" s="35" t="str">
        <f t="shared" si="304"/>
        <v/>
      </c>
      <c r="AO5591" s="35" t="str">
        <f t="shared" si="305"/>
        <v>-</v>
      </c>
      <c r="AQ5591" s="25" t="str">
        <f t="shared" si="303"/>
        <v>-</v>
      </c>
      <c r="BP5591" s="61"/>
      <c r="CT5591" s="61"/>
      <c r="CU5591" s="61"/>
      <c r="CV5591" s="61"/>
      <c r="CW5591" s="61"/>
      <c r="CX5591" s="61"/>
      <c r="CY5591" s="61"/>
      <c r="CZ5591" s="61"/>
      <c r="DA5591" s="61"/>
      <c r="DB5591" s="61"/>
      <c r="DC5591" s="61"/>
      <c r="DD5591" s="61"/>
      <c r="DE5591" s="61"/>
      <c r="DF5591" s="61"/>
      <c r="DG5591" s="61"/>
      <c r="DH5591" s="61"/>
      <c r="DI5591" s="61"/>
      <c r="DJ5591" s="61"/>
      <c r="DK5591" s="61"/>
      <c r="DL5591" s="61"/>
      <c r="DM5591" s="61"/>
    </row>
    <row r="5592" spans="1:117" s="25" customFormat="1" x14ac:dyDescent="0.2">
      <c r="A5592" s="25" t="s">
        <v>1147</v>
      </c>
      <c r="B5592" s="25" t="s">
        <v>683</v>
      </c>
      <c r="C5592" s="118" t="s">
        <v>151</v>
      </c>
      <c r="I5592" s="116"/>
      <c r="J5592" s="116"/>
      <c r="K5592" s="116"/>
      <c r="L5592" s="116"/>
      <c r="M5592" s="116"/>
      <c r="N5592" s="116"/>
      <c r="AL5592" s="117"/>
      <c r="AN5592" s="35" t="str">
        <f t="shared" si="304"/>
        <v/>
      </c>
      <c r="AO5592" s="35" t="str">
        <f t="shared" si="305"/>
        <v>-</v>
      </c>
      <c r="AQ5592" s="25" t="str">
        <f t="shared" si="303"/>
        <v>-</v>
      </c>
      <c r="BP5592" s="61"/>
      <c r="CT5592" s="61"/>
      <c r="CU5592" s="61"/>
      <c r="CV5592" s="61"/>
      <c r="CW5592" s="61"/>
      <c r="CX5592" s="61"/>
      <c r="CY5592" s="61"/>
      <c r="CZ5592" s="61"/>
      <c r="DA5592" s="61"/>
      <c r="DB5592" s="61"/>
      <c r="DC5592" s="61"/>
      <c r="DD5592" s="61"/>
      <c r="DE5592" s="61"/>
      <c r="DF5592" s="61"/>
      <c r="DG5592" s="61"/>
      <c r="DH5592" s="61"/>
      <c r="DI5592" s="61"/>
      <c r="DJ5592" s="61"/>
      <c r="DK5592" s="61"/>
      <c r="DL5592" s="61"/>
      <c r="DM5592" s="61"/>
    </row>
    <row r="5593" spans="1:117" s="25" customFormat="1" x14ac:dyDescent="0.2">
      <c r="A5593" s="25" t="s">
        <v>1148</v>
      </c>
      <c r="B5593" s="25" t="s">
        <v>683</v>
      </c>
      <c r="C5593" s="118" t="s">
        <v>150</v>
      </c>
      <c r="I5593" s="116"/>
      <c r="J5593" s="116"/>
      <c r="K5593" s="116"/>
      <c r="L5593" s="116"/>
      <c r="M5593" s="116"/>
      <c r="N5593" s="116"/>
      <c r="AL5593" s="117"/>
      <c r="AN5593" s="35" t="str">
        <f t="shared" si="304"/>
        <v/>
      </c>
      <c r="AO5593" s="35" t="str">
        <f t="shared" si="305"/>
        <v>-</v>
      </c>
      <c r="AQ5593" s="25" t="str">
        <f t="shared" si="303"/>
        <v>-</v>
      </c>
      <c r="BP5593" s="61"/>
      <c r="CT5593" s="61"/>
      <c r="CU5593" s="61"/>
      <c r="CV5593" s="61"/>
      <c r="CW5593" s="61"/>
      <c r="CX5593" s="61"/>
      <c r="CY5593" s="61"/>
      <c r="CZ5593" s="61"/>
      <c r="DA5593" s="61"/>
      <c r="DB5593" s="61"/>
      <c r="DC5593" s="61"/>
      <c r="DD5593" s="61"/>
      <c r="DE5593" s="61"/>
      <c r="DF5593" s="61"/>
      <c r="DG5593" s="61"/>
      <c r="DH5593" s="61"/>
      <c r="DI5593" s="61"/>
      <c r="DJ5593" s="61"/>
      <c r="DK5593" s="61"/>
      <c r="DL5593" s="61"/>
      <c r="DM5593" s="61"/>
    </row>
    <row r="5594" spans="1:117" s="25" customFormat="1" x14ac:dyDescent="0.2">
      <c r="A5594" s="25" t="s">
        <v>1149</v>
      </c>
      <c r="B5594" s="25" t="s">
        <v>683</v>
      </c>
      <c r="C5594" s="118" t="s">
        <v>149</v>
      </c>
      <c r="I5594" s="116"/>
      <c r="J5594" s="116"/>
      <c r="K5594" s="116"/>
      <c r="L5594" s="116"/>
      <c r="M5594" s="116"/>
      <c r="N5594" s="116"/>
      <c r="AL5594" s="117"/>
      <c r="AN5594" s="35" t="str">
        <f t="shared" si="304"/>
        <v/>
      </c>
      <c r="AO5594" s="35" t="str">
        <f t="shared" si="305"/>
        <v>-</v>
      </c>
      <c r="AQ5594" s="25" t="str">
        <f t="shared" si="303"/>
        <v>-</v>
      </c>
      <c r="BP5594" s="61"/>
      <c r="CT5594" s="61"/>
      <c r="CU5594" s="61"/>
      <c r="CV5594" s="61"/>
      <c r="CW5594" s="61"/>
      <c r="CX5594" s="61"/>
      <c r="CY5594" s="61"/>
      <c r="CZ5594" s="61"/>
      <c r="DA5594" s="61"/>
      <c r="DB5594" s="61"/>
      <c r="DC5594" s="61"/>
      <c r="DD5594" s="61"/>
      <c r="DE5594" s="61"/>
      <c r="DF5594" s="61"/>
      <c r="DG5594" s="61"/>
      <c r="DH5594" s="61"/>
      <c r="DI5594" s="61"/>
      <c r="DJ5594" s="61"/>
      <c r="DK5594" s="61"/>
      <c r="DL5594" s="61"/>
      <c r="DM5594" s="61"/>
    </row>
    <row r="5595" spans="1:117" s="25" customFormat="1" x14ac:dyDescent="0.2">
      <c r="A5595" s="25" t="s">
        <v>1150</v>
      </c>
      <c r="B5595" s="25" t="s">
        <v>683</v>
      </c>
      <c r="C5595" s="118" t="s">
        <v>148</v>
      </c>
      <c r="I5595" s="116"/>
      <c r="J5595" s="116"/>
      <c r="K5595" s="116"/>
      <c r="L5595" s="116"/>
      <c r="M5595" s="116"/>
      <c r="N5595" s="116"/>
      <c r="AL5595" s="117"/>
      <c r="AN5595" s="35" t="str">
        <f t="shared" si="304"/>
        <v/>
      </c>
      <c r="AO5595" s="35" t="str">
        <f t="shared" si="305"/>
        <v>-</v>
      </c>
      <c r="AQ5595" s="25" t="str">
        <f t="shared" si="303"/>
        <v>-</v>
      </c>
      <c r="BP5595" s="61"/>
      <c r="CT5595" s="61"/>
      <c r="CU5595" s="61"/>
      <c r="CV5595" s="61"/>
      <c r="CW5595" s="61"/>
      <c r="CX5595" s="61"/>
      <c r="CY5595" s="61"/>
      <c r="CZ5595" s="61"/>
      <c r="DA5595" s="61"/>
      <c r="DB5595" s="61"/>
      <c r="DC5595" s="61"/>
      <c r="DD5595" s="61"/>
      <c r="DE5595" s="61"/>
      <c r="DF5595" s="61"/>
      <c r="DG5595" s="61"/>
      <c r="DH5595" s="61"/>
      <c r="DI5595" s="61"/>
      <c r="DJ5595" s="61"/>
      <c r="DK5595" s="61"/>
      <c r="DL5595" s="61"/>
      <c r="DM5595" s="61"/>
    </row>
    <row r="5596" spans="1:117" s="25" customFormat="1" x14ac:dyDescent="0.2">
      <c r="A5596" s="25" t="s">
        <v>1151</v>
      </c>
      <c r="B5596" s="25" t="s">
        <v>683</v>
      </c>
      <c r="C5596" s="118" t="s">
        <v>147</v>
      </c>
      <c r="I5596" s="116"/>
      <c r="J5596" s="116"/>
      <c r="K5596" s="116"/>
      <c r="L5596" s="116"/>
      <c r="M5596" s="116"/>
      <c r="N5596" s="116"/>
      <c r="AL5596" s="117"/>
      <c r="AN5596" s="35" t="str">
        <f t="shared" si="304"/>
        <v/>
      </c>
      <c r="AO5596" s="35" t="str">
        <f t="shared" si="305"/>
        <v>-</v>
      </c>
      <c r="AQ5596" s="25" t="str">
        <f t="shared" si="303"/>
        <v>-</v>
      </c>
      <c r="BP5596" s="61"/>
      <c r="CT5596" s="61"/>
      <c r="CU5596" s="61"/>
      <c r="CV5596" s="61"/>
      <c r="CW5596" s="61"/>
      <c r="CX5596" s="61"/>
      <c r="CY5596" s="61"/>
      <c r="CZ5596" s="61"/>
      <c r="DA5596" s="61"/>
      <c r="DB5596" s="61"/>
      <c r="DC5596" s="61"/>
      <c r="DD5596" s="61"/>
      <c r="DE5596" s="61"/>
      <c r="DF5596" s="61"/>
      <c r="DG5596" s="61"/>
      <c r="DH5596" s="61"/>
      <c r="DI5596" s="61"/>
      <c r="DJ5596" s="61"/>
      <c r="DK5596" s="61"/>
      <c r="DL5596" s="61"/>
      <c r="DM5596" s="61"/>
    </row>
    <row r="5597" spans="1:117" s="25" customFormat="1" x14ac:dyDescent="0.2">
      <c r="A5597" s="25" t="s">
        <v>1140</v>
      </c>
      <c r="B5597" s="25" t="s">
        <v>684</v>
      </c>
      <c r="C5597" s="118" t="s">
        <v>148</v>
      </c>
      <c r="I5597" s="116"/>
      <c r="J5597" s="116"/>
      <c r="K5597" s="116"/>
      <c r="L5597" s="116"/>
      <c r="M5597" s="116"/>
      <c r="N5597" s="116"/>
      <c r="AL5597" s="117"/>
      <c r="AN5597" s="35" t="str">
        <f t="shared" si="304"/>
        <v/>
      </c>
      <c r="AO5597" s="35" t="str">
        <f t="shared" si="305"/>
        <v>-</v>
      </c>
      <c r="AQ5597" s="25" t="str">
        <f t="shared" si="303"/>
        <v>-</v>
      </c>
      <c r="BP5597" s="61"/>
      <c r="CT5597" s="61"/>
      <c r="CU5597" s="61"/>
      <c r="CV5597" s="61"/>
      <c r="CW5597" s="61"/>
      <c r="CX5597" s="61"/>
      <c r="CY5597" s="61"/>
      <c r="CZ5597" s="61"/>
      <c r="DA5597" s="61"/>
      <c r="DB5597" s="61"/>
      <c r="DC5597" s="61"/>
      <c r="DD5597" s="61"/>
      <c r="DE5597" s="61"/>
      <c r="DF5597" s="61"/>
      <c r="DG5597" s="61"/>
      <c r="DH5597" s="61"/>
      <c r="DI5597" s="61"/>
      <c r="DJ5597" s="61"/>
      <c r="DK5597" s="61"/>
      <c r="DL5597" s="61"/>
      <c r="DM5597" s="61"/>
    </row>
    <row r="5598" spans="1:117" s="25" customFormat="1" x14ac:dyDescent="0.2">
      <c r="A5598" s="25" t="s">
        <v>1141</v>
      </c>
      <c r="B5598" s="25" t="s">
        <v>684</v>
      </c>
      <c r="C5598" s="118" t="s">
        <v>149</v>
      </c>
      <c r="I5598" s="116"/>
      <c r="J5598" s="116"/>
      <c r="K5598" s="116"/>
      <c r="L5598" s="116"/>
      <c r="M5598" s="116"/>
      <c r="N5598" s="116"/>
      <c r="AL5598" s="117"/>
      <c r="AN5598" s="35" t="str">
        <f t="shared" si="304"/>
        <v/>
      </c>
      <c r="AO5598" s="35" t="str">
        <f t="shared" si="305"/>
        <v>-</v>
      </c>
      <c r="AQ5598" s="25" t="str">
        <f t="shared" si="303"/>
        <v>-</v>
      </c>
      <c r="BP5598" s="61"/>
      <c r="CT5598" s="61"/>
      <c r="CU5598" s="61"/>
      <c r="CV5598" s="61"/>
      <c r="CW5598" s="61"/>
      <c r="CX5598" s="61"/>
      <c r="CY5598" s="61"/>
      <c r="CZ5598" s="61"/>
      <c r="DA5598" s="61"/>
      <c r="DB5598" s="61"/>
      <c r="DC5598" s="61"/>
      <c r="DD5598" s="61"/>
      <c r="DE5598" s="61"/>
      <c r="DF5598" s="61"/>
      <c r="DG5598" s="61"/>
      <c r="DH5598" s="61"/>
      <c r="DI5598" s="61"/>
      <c r="DJ5598" s="61"/>
      <c r="DK5598" s="61"/>
      <c r="DL5598" s="61"/>
      <c r="DM5598" s="61"/>
    </row>
    <row r="5599" spans="1:117" s="25" customFormat="1" x14ac:dyDescent="0.2">
      <c r="A5599" s="25" t="s">
        <v>1142</v>
      </c>
      <c r="B5599" s="25" t="s">
        <v>684</v>
      </c>
      <c r="C5599" s="118" t="s">
        <v>150</v>
      </c>
      <c r="I5599" s="116"/>
      <c r="J5599" s="116"/>
      <c r="K5599" s="116"/>
      <c r="L5599" s="116"/>
      <c r="M5599" s="116"/>
      <c r="N5599" s="116"/>
      <c r="AL5599" s="117"/>
      <c r="AN5599" s="35" t="str">
        <f t="shared" si="304"/>
        <v/>
      </c>
      <c r="AO5599" s="35" t="str">
        <f t="shared" si="305"/>
        <v>-</v>
      </c>
      <c r="AQ5599" s="25" t="str">
        <f t="shared" si="303"/>
        <v>-</v>
      </c>
      <c r="BP5599" s="61"/>
      <c r="CT5599" s="61"/>
      <c r="CU5599" s="61"/>
      <c r="CV5599" s="61"/>
      <c r="CW5599" s="61"/>
      <c r="CX5599" s="61"/>
      <c r="CY5599" s="61"/>
      <c r="CZ5599" s="61"/>
      <c r="DA5599" s="61"/>
      <c r="DB5599" s="61"/>
      <c r="DC5599" s="61"/>
      <c r="DD5599" s="61"/>
      <c r="DE5599" s="61"/>
      <c r="DF5599" s="61"/>
      <c r="DG5599" s="61"/>
      <c r="DH5599" s="61"/>
      <c r="DI5599" s="61"/>
      <c r="DJ5599" s="61"/>
      <c r="DK5599" s="61"/>
      <c r="DL5599" s="61"/>
      <c r="DM5599" s="61"/>
    </row>
    <row r="5600" spans="1:117" s="25" customFormat="1" x14ac:dyDescent="0.2">
      <c r="A5600" s="25" t="s">
        <v>1143</v>
      </c>
      <c r="B5600" s="25" t="s">
        <v>684</v>
      </c>
      <c r="C5600" s="118" t="s">
        <v>151</v>
      </c>
      <c r="I5600" s="116"/>
      <c r="J5600" s="116"/>
      <c r="K5600" s="116"/>
      <c r="L5600" s="116"/>
      <c r="M5600" s="116"/>
      <c r="N5600" s="116"/>
      <c r="AL5600" s="117"/>
      <c r="AN5600" s="35" t="str">
        <f t="shared" si="304"/>
        <v/>
      </c>
      <c r="AO5600" s="35" t="str">
        <f t="shared" si="305"/>
        <v>-</v>
      </c>
      <c r="AQ5600" s="25" t="str">
        <f t="shared" si="303"/>
        <v>-</v>
      </c>
      <c r="BP5600" s="61"/>
      <c r="CT5600" s="61"/>
      <c r="CU5600" s="61"/>
      <c r="CV5600" s="61"/>
      <c r="CW5600" s="61"/>
      <c r="CX5600" s="61"/>
      <c r="CY5600" s="61"/>
      <c r="CZ5600" s="61"/>
      <c r="DA5600" s="61"/>
      <c r="DB5600" s="61"/>
      <c r="DC5600" s="61"/>
      <c r="DD5600" s="61"/>
      <c r="DE5600" s="61"/>
      <c r="DF5600" s="61"/>
      <c r="DG5600" s="61"/>
      <c r="DH5600" s="61"/>
      <c r="DI5600" s="61"/>
      <c r="DJ5600" s="61"/>
      <c r="DK5600" s="61"/>
      <c r="DL5600" s="61"/>
      <c r="DM5600" s="61"/>
    </row>
    <row r="5601" spans="1:117" s="25" customFormat="1" x14ac:dyDescent="0.2">
      <c r="A5601" s="25" t="s">
        <v>1144</v>
      </c>
      <c r="B5601" s="25" t="s">
        <v>684</v>
      </c>
      <c r="C5601" s="118" t="s">
        <v>152</v>
      </c>
      <c r="I5601" s="116"/>
      <c r="J5601" s="116"/>
      <c r="K5601" s="116"/>
      <c r="L5601" s="116"/>
      <c r="M5601" s="116"/>
      <c r="N5601" s="116"/>
      <c r="AL5601" s="117"/>
      <c r="AN5601" s="35" t="str">
        <f t="shared" si="304"/>
        <v/>
      </c>
      <c r="AO5601" s="35" t="str">
        <f t="shared" si="305"/>
        <v>-</v>
      </c>
      <c r="AQ5601" s="25" t="str">
        <f t="shared" si="303"/>
        <v>-</v>
      </c>
      <c r="BP5601" s="61"/>
      <c r="CT5601" s="61"/>
      <c r="CU5601" s="61"/>
      <c r="CV5601" s="61"/>
      <c r="CW5601" s="61"/>
      <c r="CX5601" s="61"/>
      <c r="CY5601" s="61"/>
      <c r="CZ5601" s="61"/>
      <c r="DA5601" s="61"/>
      <c r="DB5601" s="61"/>
      <c r="DC5601" s="61"/>
      <c r="DD5601" s="61"/>
      <c r="DE5601" s="61"/>
      <c r="DF5601" s="61"/>
      <c r="DG5601" s="61"/>
      <c r="DH5601" s="61"/>
      <c r="DI5601" s="61"/>
      <c r="DJ5601" s="61"/>
      <c r="DK5601" s="61"/>
      <c r="DL5601" s="61"/>
      <c r="DM5601" s="61"/>
    </row>
    <row r="5602" spans="1:117" s="25" customFormat="1" x14ac:dyDescent="0.2">
      <c r="A5602" s="25" t="s">
        <v>1145</v>
      </c>
      <c r="B5602" s="25" t="s">
        <v>684</v>
      </c>
      <c r="C5602" s="118" t="s">
        <v>153</v>
      </c>
      <c r="I5602" s="116"/>
      <c r="J5602" s="116"/>
      <c r="K5602" s="116"/>
      <c r="L5602" s="116"/>
      <c r="M5602" s="116"/>
      <c r="N5602" s="116"/>
      <c r="AL5602" s="117"/>
      <c r="AN5602" s="35" t="str">
        <f t="shared" si="304"/>
        <v/>
      </c>
      <c r="AO5602" s="35" t="str">
        <f t="shared" si="305"/>
        <v>-</v>
      </c>
      <c r="AQ5602" s="25" t="str">
        <f t="shared" si="303"/>
        <v>-</v>
      </c>
      <c r="BP5602" s="61"/>
      <c r="CT5602" s="61"/>
      <c r="CU5602" s="61"/>
      <c r="CV5602" s="61"/>
      <c r="CW5602" s="61"/>
      <c r="CX5602" s="61"/>
      <c r="CY5602" s="61"/>
      <c r="CZ5602" s="61"/>
      <c r="DA5602" s="61"/>
      <c r="DB5602" s="61"/>
      <c r="DC5602" s="61"/>
      <c r="DD5602" s="61"/>
      <c r="DE5602" s="61"/>
      <c r="DF5602" s="61"/>
      <c r="DG5602" s="61"/>
      <c r="DH5602" s="61"/>
      <c r="DI5602" s="61"/>
      <c r="DJ5602" s="61"/>
      <c r="DK5602" s="61"/>
      <c r="DL5602" s="61"/>
      <c r="DM5602" s="61"/>
    </row>
    <row r="5603" spans="1:117" s="25" customFormat="1" x14ac:dyDescent="0.2">
      <c r="A5603" s="25" t="s">
        <v>1146</v>
      </c>
      <c r="B5603" s="25" t="s">
        <v>684</v>
      </c>
      <c r="C5603" s="118" t="s">
        <v>154</v>
      </c>
      <c r="I5603" s="116"/>
      <c r="J5603" s="116"/>
      <c r="K5603" s="116"/>
      <c r="L5603" s="116"/>
      <c r="M5603" s="116"/>
      <c r="N5603" s="116"/>
      <c r="AL5603" s="117"/>
      <c r="AN5603" s="35" t="str">
        <f t="shared" si="304"/>
        <v/>
      </c>
      <c r="AO5603" s="35" t="str">
        <f t="shared" si="305"/>
        <v>-</v>
      </c>
      <c r="AQ5603" s="25" t="str">
        <f t="shared" si="303"/>
        <v>-</v>
      </c>
      <c r="BP5603" s="61"/>
      <c r="CT5603" s="61"/>
      <c r="CU5603" s="61"/>
      <c r="CV5603" s="61"/>
      <c r="CW5603" s="61"/>
      <c r="CX5603" s="61"/>
      <c r="CY5603" s="61"/>
      <c r="CZ5603" s="61"/>
      <c r="DA5603" s="61"/>
      <c r="DB5603" s="61"/>
      <c r="DC5603" s="61"/>
      <c r="DD5603" s="61"/>
      <c r="DE5603" s="61"/>
      <c r="DF5603" s="61"/>
      <c r="DG5603" s="61"/>
      <c r="DH5603" s="61"/>
      <c r="DI5603" s="61"/>
      <c r="DJ5603" s="61"/>
      <c r="DK5603" s="61"/>
      <c r="DL5603" s="61"/>
      <c r="DM5603" s="61"/>
    </row>
    <row r="5604" spans="1:117" s="25" customFormat="1" x14ac:dyDescent="0.2">
      <c r="A5604" s="25" t="s">
        <v>1147</v>
      </c>
      <c r="B5604" s="25" t="s">
        <v>684</v>
      </c>
      <c r="C5604" s="118" t="s">
        <v>155</v>
      </c>
      <c r="I5604" s="116"/>
      <c r="J5604" s="116"/>
      <c r="K5604" s="116"/>
      <c r="L5604" s="116"/>
      <c r="M5604" s="116"/>
      <c r="N5604" s="116"/>
      <c r="AL5604" s="117"/>
      <c r="AN5604" s="35" t="str">
        <f t="shared" si="304"/>
        <v/>
      </c>
      <c r="AO5604" s="35" t="str">
        <f t="shared" si="305"/>
        <v>-</v>
      </c>
      <c r="AQ5604" s="25" t="str">
        <f t="shared" si="303"/>
        <v>-</v>
      </c>
      <c r="BP5604" s="61"/>
      <c r="CT5604" s="61"/>
      <c r="CU5604" s="61"/>
      <c r="CV5604" s="61"/>
      <c r="CW5604" s="61"/>
      <c r="CX5604" s="61"/>
      <c r="CY5604" s="61"/>
      <c r="CZ5604" s="61"/>
      <c r="DA5604" s="61"/>
      <c r="DB5604" s="61"/>
      <c r="DC5604" s="61"/>
      <c r="DD5604" s="61"/>
      <c r="DE5604" s="61"/>
      <c r="DF5604" s="61"/>
      <c r="DG5604" s="61"/>
      <c r="DH5604" s="61"/>
      <c r="DI5604" s="61"/>
      <c r="DJ5604" s="61"/>
      <c r="DK5604" s="61"/>
      <c r="DL5604" s="61"/>
      <c r="DM5604" s="61"/>
    </row>
    <row r="5605" spans="1:117" s="25" customFormat="1" x14ac:dyDescent="0.2">
      <c r="A5605" s="25" t="s">
        <v>1148</v>
      </c>
      <c r="B5605" s="25" t="s">
        <v>684</v>
      </c>
      <c r="C5605" s="118" t="s">
        <v>156</v>
      </c>
      <c r="I5605" s="116"/>
      <c r="J5605" s="116"/>
      <c r="K5605" s="116"/>
      <c r="L5605" s="116"/>
      <c r="M5605" s="116"/>
      <c r="N5605" s="116"/>
      <c r="AL5605" s="117"/>
      <c r="AN5605" s="35" t="str">
        <f t="shared" si="304"/>
        <v/>
      </c>
      <c r="AO5605" s="35" t="str">
        <f t="shared" si="305"/>
        <v>-</v>
      </c>
      <c r="AQ5605" s="25" t="str">
        <f t="shared" ref="AQ5605:AQ5668" si="306">CONCATENATE(TRIM(LEFT(AP5605,LEN(AP5605)-LEN(RIGHT(AP5605)))),"-",RIGHT(AP5605))</f>
        <v>-</v>
      </c>
      <c r="BP5605" s="61"/>
      <c r="CT5605" s="61"/>
      <c r="CU5605" s="61"/>
      <c r="CV5605" s="61"/>
      <c r="CW5605" s="61"/>
      <c r="CX5605" s="61"/>
      <c r="CY5605" s="61"/>
      <c r="CZ5605" s="61"/>
      <c r="DA5605" s="61"/>
      <c r="DB5605" s="61"/>
      <c r="DC5605" s="61"/>
      <c r="DD5605" s="61"/>
      <c r="DE5605" s="61"/>
      <c r="DF5605" s="61"/>
      <c r="DG5605" s="61"/>
      <c r="DH5605" s="61"/>
      <c r="DI5605" s="61"/>
      <c r="DJ5605" s="61"/>
      <c r="DK5605" s="61"/>
      <c r="DL5605" s="61"/>
      <c r="DM5605" s="61"/>
    </row>
    <row r="5606" spans="1:117" s="25" customFormat="1" x14ac:dyDescent="0.2">
      <c r="A5606" s="25" t="s">
        <v>1149</v>
      </c>
      <c r="B5606" s="25" t="s">
        <v>684</v>
      </c>
      <c r="C5606" s="118" t="s">
        <v>157</v>
      </c>
      <c r="I5606" s="116"/>
      <c r="J5606" s="116"/>
      <c r="K5606" s="116"/>
      <c r="L5606" s="116"/>
      <c r="M5606" s="116"/>
      <c r="N5606" s="116"/>
      <c r="AL5606" s="117"/>
      <c r="AN5606" s="35" t="str">
        <f t="shared" si="304"/>
        <v/>
      </c>
      <c r="AO5606" s="35" t="str">
        <f t="shared" si="305"/>
        <v>-</v>
      </c>
      <c r="AQ5606" s="25" t="str">
        <f t="shared" si="306"/>
        <v>-</v>
      </c>
      <c r="BP5606" s="61"/>
      <c r="CT5606" s="61"/>
      <c r="CU5606" s="61"/>
      <c r="CV5606" s="61"/>
      <c r="CW5606" s="61"/>
      <c r="CX5606" s="61"/>
      <c r="CY5606" s="61"/>
      <c r="CZ5606" s="61"/>
      <c r="DA5606" s="61"/>
      <c r="DB5606" s="61"/>
      <c r="DC5606" s="61"/>
      <c r="DD5606" s="61"/>
      <c r="DE5606" s="61"/>
      <c r="DF5606" s="61"/>
      <c r="DG5606" s="61"/>
      <c r="DH5606" s="61"/>
      <c r="DI5606" s="61"/>
      <c r="DJ5606" s="61"/>
      <c r="DK5606" s="61"/>
      <c r="DL5606" s="61"/>
      <c r="DM5606" s="61"/>
    </row>
    <row r="5607" spans="1:117" s="25" customFormat="1" x14ac:dyDescent="0.2">
      <c r="A5607" s="25" t="s">
        <v>1150</v>
      </c>
      <c r="B5607" s="25" t="s">
        <v>684</v>
      </c>
      <c r="C5607" s="118" t="s">
        <v>158</v>
      </c>
      <c r="I5607" s="116"/>
      <c r="J5607" s="116"/>
      <c r="K5607" s="116"/>
      <c r="L5607" s="116"/>
      <c r="M5607" s="116"/>
      <c r="N5607" s="116"/>
      <c r="AL5607" s="117"/>
      <c r="AN5607" s="35" t="str">
        <f t="shared" si="304"/>
        <v/>
      </c>
      <c r="AO5607" s="35" t="str">
        <f t="shared" si="305"/>
        <v>-</v>
      </c>
      <c r="AQ5607" s="25" t="str">
        <f t="shared" si="306"/>
        <v>-</v>
      </c>
      <c r="BP5607" s="61"/>
      <c r="CT5607" s="61"/>
      <c r="CU5607" s="61"/>
      <c r="CV5607" s="61"/>
      <c r="CW5607" s="61"/>
      <c r="CX5607" s="61"/>
      <c r="CY5607" s="61"/>
      <c r="CZ5607" s="61"/>
      <c r="DA5607" s="61"/>
      <c r="DB5607" s="61"/>
      <c r="DC5607" s="61"/>
      <c r="DD5607" s="61"/>
      <c r="DE5607" s="61"/>
      <c r="DF5607" s="61"/>
      <c r="DG5607" s="61"/>
      <c r="DH5607" s="61"/>
      <c r="DI5607" s="61"/>
      <c r="DJ5607" s="61"/>
      <c r="DK5607" s="61"/>
      <c r="DL5607" s="61"/>
      <c r="DM5607" s="61"/>
    </row>
    <row r="5608" spans="1:117" s="25" customFormat="1" x14ac:dyDescent="0.2">
      <c r="A5608" s="25" t="s">
        <v>1151</v>
      </c>
      <c r="B5608" s="25" t="s">
        <v>684</v>
      </c>
      <c r="C5608" s="118" t="s">
        <v>147</v>
      </c>
      <c r="I5608" s="116"/>
      <c r="J5608" s="116"/>
      <c r="K5608" s="116"/>
      <c r="L5608" s="116"/>
      <c r="M5608" s="116"/>
      <c r="N5608" s="116"/>
      <c r="AL5608" s="117"/>
      <c r="AN5608" s="35" t="str">
        <f t="shared" si="304"/>
        <v/>
      </c>
      <c r="AO5608" s="35" t="str">
        <f t="shared" si="305"/>
        <v>-</v>
      </c>
      <c r="AQ5608" s="25" t="str">
        <f t="shared" si="306"/>
        <v>-</v>
      </c>
      <c r="BP5608" s="61"/>
      <c r="CT5608" s="61"/>
      <c r="CU5608" s="61"/>
      <c r="CV5608" s="61"/>
      <c r="CW5608" s="61"/>
      <c r="CX5608" s="61"/>
      <c r="CY5608" s="61"/>
      <c r="CZ5608" s="61"/>
      <c r="DA5608" s="61"/>
      <c r="DB5608" s="61"/>
      <c r="DC5608" s="61"/>
      <c r="DD5608" s="61"/>
      <c r="DE5608" s="61"/>
      <c r="DF5608" s="61"/>
      <c r="DG5608" s="61"/>
      <c r="DH5608" s="61"/>
      <c r="DI5608" s="61"/>
      <c r="DJ5608" s="61"/>
      <c r="DK5608" s="61"/>
      <c r="DL5608" s="61"/>
      <c r="DM5608" s="61"/>
    </row>
    <row r="5609" spans="1:117" s="25" customFormat="1" x14ac:dyDescent="0.2">
      <c r="A5609" s="25" t="s">
        <v>1152</v>
      </c>
      <c r="B5609" s="25" t="s">
        <v>683</v>
      </c>
      <c r="C5609" s="118" t="s">
        <v>158</v>
      </c>
      <c r="I5609" s="116"/>
      <c r="J5609" s="116"/>
      <c r="K5609" s="116"/>
      <c r="L5609" s="116"/>
      <c r="M5609" s="116"/>
      <c r="N5609" s="116"/>
      <c r="AL5609" s="117"/>
      <c r="AN5609" s="35" t="str">
        <f t="shared" si="304"/>
        <v/>
      </c>
      <c r="AO5609" s="35" t="str">
        <f t="shared" si="305"/>
        <v>-</v>
      </c>
      <c r="AQ5609" s="25" t="str">
        <f t="shared" si="306"/>
        <v>-</v>
      </c>
      <c r="BP5609" s="61"/>
      <c r="CT5609" s="61"/>
      <c r="CU5609" s="61"/>
      <c r="CV5609" s="61"/>
      <c r="CW5609" s="61"/>
      <c r="CX5609" s="61"/>
      <c r="CY5609" s="61"/>
      <c r="CZ5609" s="61"/>
      <c r="DA5609" s="61"/>
      <c r="DB5609" s="61"/>
      <c r="DC5609" s="61"/>
      <c r="DD5609" s="61"/>
      <c r="DE5609" s="61"/>
      <c r="DF5609" s="61"/>
      <c r="DG5609" s="61"/>
      <c r="DH5609" s="61"/>
      <c r="DI5609" s="61"/>
      <c r="DJ5609" s="61"/>
      <c r="DK5609" s="61"/>
      <c r="DL5609" s="61"/>
      <c r="DM5609" s="61"/>
    </row>
    <row r="5610" spans="1:117" s="25" customFormat="1" x14ac:dyDescent="0.2">
      <c r="A5610" s="25" t="s">
        <v>1153</v>
      </c>
      <c r="B5610" s="25" t="s">
        <v>683</v>
      </c>
      <c r="C5610" s="118" t="s">
        <v>157</v>
      </c>
      <c r="I5610" s="116"/>
      <c r="J5610" s="116"/>
      <c r="K5610" s="116"/>
      <c r="L5610" s="116"/>
      <c r="M5610" s="116"/>
      <c r="N5610" s="116"/>
      <c r="AL5610" s="117"/>
      <c r="AN5610" s="35" t="str">
        <f t="shared" si="304"/>
        <v/>
      </c>
      <c r="AO5610" s="35" t="str">
        <f t="shared" si="305"/>
        <v>-</v>
      </c>
      <c r="AQ5610" s="25" t="str">
        <f t="shared" si="306"/>
        <v>-</v>
      </c>
      <c r="BP5610" s="61"/>
      <c r="CT5610" s="61"/>
      <c r="CU5610" s="61"/>
      <c r="CV5610" s="61"/>
      <c r="CW5610" s="61"/>
      <c r="CX5610" s="61"/>
      <c r="CY5610" s="61"/>
      <c r="CZ5610" s="61"/>
      <c r="DA5610" s="61"/>
      <c r="DB5610" s="61"/>
      <c r="DC5610" s="61"/>
      <c r="DD5610" s="61"/>
      <c r="DE5610" s="61"/>
      <c r="DF5610" s="61"/>
      <c r="DG5610" s="61"/>
      <c r="DH5610" s="61"/>
      <c r="DI5610" s="61"/>
      <c r="DJ5610" s="61"/>
      <c r="DK5610" s="61"/>
      <c r="DL5610" s="61"/>
      <c r="DM5610" s="61"/>
    </row>
    <row r="5611" spans="1:117" s="25" customFormat="1" x14ac:dyDescent="0.2">
      <c r="A5611" s="25" t="s">
        <v>1154</v>
      </c>
      <c r="B5611" s="25" t="s">
        <v>683</v>
      </c>
      <c r="C5611" s="118" t="s">
        <v>156</v>
      </c>
      <c r="I5611" s="116"/>
      <c r="J5611" s="116"/>
      <c r="K5611" s="116"/>
      <c r="L5611" s="116"/>
      <c r="M5611" s="116"/>
      <c r="N5611" s="116"/>
      <c r="AL5611" s="117"/>
      <c r="AN5611" s="35" t="str">
        <f t="shared" si="304"/>
        <v/>
      </c>
      <c r="AO5611" s="35" t="str">
        <f t="shared" si="305"/>
        <v>-</v>
      </c>
      <c r="AQ5611" s="25" t="str">
        <f t="shared" si="306"/>
        <v>-</v>
      </c>
      <c r="BP5611" s="61"/>
      <c r="CT5611" s="61"/>
      <c r="CU5611" s="61"/>
      <c r="CV5611" s="61"/>
      <c r="CW5611" s="61"/>
      <c r="CX5611" s="61"/>
      <c r="CY5611" s="61"/>
      <c r="CZ5611" s="61"/>
      <c r="DA5611" s="61"/>
      <c r="DB5611" s="61"/>
      <c r="DC5611" s="61"/>
      <c r="DD5611" s="61"/>
      <c r="DE5611" s="61"/>
      <c r="DF5611" s="61"/>
      <c r="DG5611" s="61"/>
      <c r="DH5611" s="61"/>
      <c r="DI5611" s="61"/>
      <c r="DJ5611" s="61"/>
      <c r="DK5611" s="61"/>
      <c r="DL5611" s="61"/>
      <c r="DM5611" s="61"/>
    </row>
    <row r="5612" spans="1:117" s="25" customFormat="1" x14ac:dyDescent="0.2">
      <c r="A5612" s="25" t="s">
        <v>1155</v>
      </c>
      <c r="B5612" s="25" t="s">
        <v>683</v>
      </c>
      <c r="C5612" s="118" t="s">
        <v>155</v>
      </c>
      <c r="I5612" s="116"/>
      <c r="J5612" s="116"/>
      <c r="K5612" s="116"/>
      <c r="L5612" s="116"/>
      <c r="M5612" s="116"/>
      <c r="N5612" s="116"/>
      <c r="AL5612" s="117"/>
      <c r="AN5612" s="35" t="str">
        <f t="shared" si="304"/>
        <v/>
      </c>
      <c r="AO5612" s="35" t="str">
        <f t="shared" si="305"/>
        <v>-</v>
      </c>
      <c r="AQ5612" s="25" t="str">
        <f t="shared" si="306"/>
        <v>-</v>
      </c>
      <c r="BP5612" s="61"/>
      <c r="CT5612" s="61"/>
      <c r="CU5612" s="61"/>
      <c r="CV5612" s="61"/>
      <c r="CW5612" s="61"/>
      <c r="CX5612" s="61"/>
      <c r="CY5612" s="61"/>
      <c r="CZ5612" s="61"/>
      <c r="DA5612" s="61"/>
      <c r="DB5612" s="61"/>
      <c r="DC5612" s="61"/>
      <c r="DD5612" s="61"/>
      <c r="DE5612" s="61"/>
      <c r="DF5612" s="61"/>
      <c r="DG5612" s="61"/>
      <c r="DH5612" s="61"/>
      <c r="DI5612" s="61"/>
      <c r="DJ5612" s="61"/>
      <c r="DK5612" s="61"/>
      <c r="DL5612" s="61"/>
      <c r="DM5612" s="61"/>
    </row>
    <row r="5613" spans="1:117" s="25" customFormat="1" x14ac:dyDescent="0.2">
      <c r="A5613" s="25" t="s">
        <v>1156</v>
      </c>
      <c r="B5613" s="25" t="s">
        <v>683</v>
      </c>
      <c r="C5613" s="118" t="s">
        <v>154</v>
      </c>
      <c r="I5613" s="116"/>
      <c r="J5613" s="116"/>
      <c r="K5613" s="116"/>
      <c r="L5613" s="116"/>
      <c r="M5613" s="116"/>
      <c r="N5613" s="116"/>
      <c r="AL5613" s="117"/>
      <c r="AN5613" s="35" t="str">
        <f t="shared" si="304"/>
        <v/>
      </c>
      <c r="AO5613" s="35" t="str">
        <f t="shared" si="305"/>
        <v>-</v>
      </c>
      <c r="AQ5613" s="25" t="str">
        <f t="shared" si="306"/>
        <v>-</v>
      </c>
      <c r="BP5613" s="61"/>
      <c r="CT5613" s="61"/>
      <c r="CU5613" s="61"/>
      <c r="CV5613" s="61"/>
      <c r="CW5613" s="61"/>
      <c r="CX5613" s="61"/>
      <c r="CY5613" s="61"/>
      <c r="CZ5613" s="61"/>
      <c r="DA5613" s="61"/>
      <c r="DB5613" s="61"/>
      <c r="DC5613" s="61"/>
      <c r="DD5613" s="61"/>
      <c r="DE5613" s="61"/>
      <c r="DF5613" s="61"/>
      <c r="DG5613" s="61"/>
      <c r="DH5613" s="61"/>
      <c r="DI5613" s="61"/>
      <c r="DJ5613" s="61"/>
      <c r="DK5613" s="61"/>
      <c r="DL5613" s="61"/>
      <c r="DM5613" s="61"/>
    </row>
    <row r="5614" spans="1:117" s="25" customFormat="1" x14ac:dyDescent="0.2">
      <c r="A5614" s="25" t="s">
        <v>1157</v>
      </c>
      <c r="B5614" s="25" t="s">
        <v>683</v>
      </c>
      <c r="C5614" s="118" t="s">
        <v>153</v>
      </c>
      <c r="I5614" s="116"/>
      <c r="J5614" s="116"/>
      <c r="K5614" s="116"/>
      <c r="L5614" s="116"/>
      <c r="M5614" s="116"/>
      <c r="N5614" s="116"/>
      <c r="AL5614" s="117"/>
      <c r="AN5614" s="35" t="str">
        <f t="shared" si="304"/>
        <v/>
      </c>
      <c r="AO5614" s="35" t="str">
        <f t="shared" si="305"/>
        <v>-</v>
      </c>
      <c r="AQ5614" s="25" t="str">
        <f t="shared" si="306"/>
        <v>-</v>
      </c>
      <c r="BP5614" s="61"/>
      <c r="CT5614" s="61"/>
      <c r="CU5614" s="61"/>
      <c r="CV5614" s="61"/>
      <c r="CW5614" s="61"/>
      <c r="CX5614" s="61"/>
      <c r="CY5614" s="61"/>
      <c r="CZ5614" s="61"/>
      <c r="DA5614" s="61"/>
      <c r="DB5614" s="61"/>
      <c r="DC5614" s="61"/>
      <c r="DD5614" s="61"/>
      <c r="DE5614" s="61"/>
      <c r="DF5614" s="61"/>
      <c r="DG5614" s="61"/>
      <c r="DH5614" s="61"/>
      <c r="DI5614" s="61"/>
      <c r="DJ5614" s="61"/>
      <c r="DK5614" s="61"/>
      <c r="DL5614" s="61"/>
      <c r="DM5614" s="61"/>
    </row>
    <row r="5615" spans="1:117" s="25" customFormat="1" x14ac:dyDescent="0.2">
      <c r="A5615" s="25" t="s">
        <v>1158</v>
      </c>
      <c r="B5615" s="25" t="s">
        <v>683</v>
      </c>
      <c r="C5615" s="118" t="s">
        <v>152</v>
      </c>
      <c r="I5615" s="116"/>
      <c r="J5615" s="116"/>
      <c r="K5615" s="116"/>
      <c r="L5615" s="116"/>
      <c r="M5615" s="116"/>
      <c r="N5615" s="116"/>
      <c r="AL5615" s="117"/>
      <c r="AN5615" s="35" t="str">
        <f t="shared" si="304"/>
        <v/>
      </c>
      <c r="AO5615" s="35" t="str">
        <f t="shared" si="305"/>
        <v>-</v>
      </c>
      <c r="AQ5615" s="25" t="str">
        <f t="shared" si="306"/>
        <v>-</v>
      </c>
      <c r="BP5615" s="61"/>
      <c r="CT5615" s="61"/>
      <c r="CU5615" s="61"/>
      <c r="CV5615" s="61"/>
      <c r="CW5615" s="61"/>
      <c r="CX5615" s="61"/>
      <c r="CY5615" s="61"/>
      <c r="CZ5615" s="61"/>
      <c r="DA5615" s="61"/>
      <c r="DB5615" s="61"/>
      <c r="DC5615" s="61"/>
      <c r="DD5615" s="61"/>
      <c r="DE5615" s="61"/>
      <c r="DF5615" s="61"/>
      <c r="DG5615" s="61"/>
      <c r="DH5615" s="61"/>
      <c r="DI5615" s="61"/>
      <c r="DJ5615" s="61"/>
      <c r="DK5615" s="61"/>
      <c r="DL5615" s="61"/>
      <c r="DM5615" s="61"/>
    </row>
    <row r="5616" spans="1:117" s="25" customFormat="1" x14ac:dyDescent="0.2">
      <c r="A5616" s="25" t="s">
        <v>1159</v>
      </c>
      <c r="B5616" s="25" t="s">
        <v>683</v>
      </c>
      <c r="C5616" s="118" t="s">
        <v>151</v>
      </c>
      <c r="I5616" s="116"/>
      <c r="J5616" s="116"/>
      <c r="K5616" s="116"/>
      <c r="L5616" s="116"/>
      <c r="M5616" s="116"/>
      <c r="N5616" s="116"/>
      <c r="AL5616" s="117"/>
      <c r="AN5616" s="35" t="str">
        <f t="shared" si="304"/>
        <v/>
      </c>
      <c r="AO5616" s="35" t="str">
        <f t="shared" si="305"/>
        <v>-</v>
      </c>
      <c r="AQ5616" s="25" t="str">
        <f t="shared" si="306"/>
        <v>-</v>
      </c>
      <c r="BP5616" s="61"/>
      <c r="CT5616" s="61"/>
      <c r="CU5616" s="61"/>
      <c r="CV5616" s="61"/>
      <c r="CW5616" s="61"/>
      <c r="CX5616" s="61"/>
      <c r="CY5616" s="61"/>
      <c r="CZ5616" s="61"/>
      <c r="DA5616" s="61"/>
      <c r="DB5616" s="61"/>
      <c r="DC5616" s="61"/>
      <c r="DD5616" s="61"/>
      <c r="DE5616" s="61"/>
      <c r="DF5616" s="61"/>
      <c r="DG5616" s="61"/>
      <c r="DH5616" s="61"/>
      <c r="DI5616" s="61"/>
      <c r="DJ5616" s="61"/>
      <c r="DK5616" s="61"/>
      <c r="DL5616" s="61"/>
      <c r="DM5616" s="61"/>
    </row>
    <row r="5617" spans="1:117" s="25" customFormat="1" x14ac:dyDescent="0.2">
      <c r="A5617" s="25" t="s">
        <v>1160</v>
      </c>
      <c r="B5617" s="25" t="s">
        <v>683</v>
      </c>
      <c r="C5617" s="118" t="s">
        <v>150</v>
      </c>
      <c r="I5617" s="116"/>
      <c r="J5617" s="116"/>
      <c r="K5617" s="116"/>
      <c r="L5617" s="116"/>
      <c r="M5617" s="116"/>
      <c r="N5617" s="116"/>
      <c r="AL5617" s="117"/>
      <c r="AN5617" s="35" t="str">
        <f t="shared" si="304"/>
        <v/>
      </c>
      <c r="AO5617" s="35" t="str">
        <f t="shared" si="305"/>
        <v>-</v>
      </c>
      <c r="AQ5617" s="25" t="str">
        <f t="shared" si="306"/>
        <v>-</v>
      </c>
      <c r="BP5617" s="61"/>
      <c r="CT5617" s="61"/>
      <c r="CU5617" s="61"/>
      <c r="CV5617" s="61"/>
      <c r="CW5617" s="61"/>
      <c r="CX5617" s="61"/>
      <c r="CY5617" s="61"/>
      <c r="CZ5617" s="61"/>
      <c r="DA5617" s="61"/>
      <c r="DB5617" s="61"/>
      <c r="DC5617" s="61"/>
      <c r="DD5617" s="61"/>
      <c r="DE5617" s="61"/>
      <c r="DF5617" s="61"/>
      <c r="DG5617" s="61"/>
      <c r="DH5617" s="61"/>
      <c r="DI5617" s="61"/>
      <c r="DJ5617" s="61"/>
      <c r="DK5617" s="61"/>
      <c r="DL5617" s="61"/>
      <c r="DM5617" s="61"/>
    </row>
    <row r="5618" spans="1:117" s="25" customFormat="1" x14ac:dyDescent="0.2">
      <c r="A5618" s="25" t="s">
        <v>1161</v>
      </c>
      <c r="B5618" s="25" t="s">
        <v>683</v>
      </c>
      <c r="C5618" s="118" t="s">
        <v>149</v>
      </c>
      <c r="I5618" s="116"/>
      <c r="J5618" s="116"/>
      <c r="K5618" s="116"/>
      <c r="L5618" s="116"/>
      <c r="M5618" s="116"/>
      <c r="N5618" s="116"/>
      <c r="AL5618" s="117"/>
      <c r="AN5618" s="35" t="str">
        <f t="shared" si="304"/>
        <v/>
      </c>
      <c r="AO5618" s="35" t="str">
        <f t="shared" si="305"/>
        <v>-</v>
      </c>
      <c r="AQ5618" s="25" t="str">
        <f t="shared" si="306"/>
        <v>-</v>
      </c>
      <c r="BP5618" s="61"/>
      <c r="CT5618" s="61"/>
      <c r="CU5618" s="61"/>
      <c r="CV5618" s="61"/>
      <c r="CW5618" s="61"/>
      <c r="CX5618" s="61"/>
      <c r="CY5618" s="61"/>
      <c r="CZ5618" s="61"/>
      <c r="DA5618" s="61"/>
      <c r="DB5618" s="61"/>
      <c r="DC5618" s="61"/>
      <c r="DD5618" s="61"/>
      <c r="DE5618" s="61"/>
      <c r="DF5618" s="61"/>
      <c r="DG5618" s="61"/>
      <c r="DH5618" s="61"/>
      <c r="DI5618" s="61"/>
      <c r="DJ5618" s="61"/>
      <c r="DK5618" s="61"/>
      <c r="DL5618" s="61"/>
      <c r="DM5618" s="61"/>
    </row>
    <row r="5619" spans="1:117" s="25" customFormat="1" x14ac:dyDescent="0.2">
      <c r="A5619" s="25" t="s">
        <v>1162</v>
      </c>
      <c r="B5619" s="25" t="s">
        <v>683</v>
      </c>
      <c r="C5619" s="118" t="s">
        <v>148</v>
      </c>
      <c r="I5619" s="116"/>
      <c r="J5619" s="116"/>
      <c r="K5619" s="116"/>
      <c r="L5619" s="116"/>
      <c r="M5619" s="116"/>
      <c r="N5619" s="116"/>
      <c r="AL5619" s="117"/>
      <c r="AN5619" s="35" t="str">
        <f t="shared" si="304"/>
        <v/>
      </c>
      <c r="AO5619" s="35" t="str">
        <f t="shared" si="305"/>
        <v>-</v>
      </c>
      <c r="AQ5619" s="25" t="str">
        <f t="shared" si="306"/>
        <v>-</v>
      </c>
      <c r="BP5619" s="61"/>
      <c r="CT5619" s="61"/>
      <c r="CU5619" s="61"/>
      <c r="CV5619" s="61"/>
      <c r="CW5619" s="61"/>
      <c r="CX5619" s="61"/>
      <c r="CY5619" s="61"/>
      <c r="CZ5619" s="61"/>
      <c r="DA5619" s="61"/>
      <c r="DB5619" s="61"/>
      <c r="DC5619" s="61"/>
      <c r="DD5619" s="61"/>
      <c r="DE5619" s="61"/>
      <c r="DF5619" s="61"/>
      <c r="DG5619" s="61"/>
      <c r="DH5619" s="61"/>
      <c r="DI5619" s="61"/>
      <c r="DJ5619" s="61"/>
      <c r="DK5619" s="61"/>
      <c r="DL5619" s="61"/>
      <c r="DM5619" s="61"/>
    </row>
    <row r="5620" spans="1:117" s="25" customFormat="1" x14ac:dyDescent="0.2">
      <c r="A5620" s="25" t="s">
        <v>1163</v>
      </c>
      <c r="B5620" s="25" t="s">
        <v>683</v>
      </c>
      <c r="C5620" s="118" t="s">
        <v>147</v>
      </c>
      <c r="I5620" s="116"/>
      <c r="J5620" s="116"/>
      <c r="K5620" s="116"/>
      <c r="L5620" s="116"/>
      <c r="M5620" s="116"/>
      <c r="N5620" s="116"/>
      <c r="AL5620" s="117"/>
      <c r="AN5620" s="35" t="str">
        <f t="shared" si="304"/>
        <v/>
      </c>
      <c r="AO5620" s="35" t="str">
        <f t="shared" si="305"/>
        <v>-</v>
      </c>
      <c r="AQ5620" s="25" t="str">
        <f t="shared" si="306"/>
        <v>-</v>
      </c>
      <c r="BP5620" s="61"/>
      <c r="CT5620" s="61"/>
      <c r="CU5620" s="61"/>
      <c r="CV5620" s="61"/>
      <c r="CW5620" s="61"/>
      <c r="CX5620" s="61"/>
      <c r="CY5620" s="61"/>
      <c r="CZ5620" s="61"/>
      <c r="DA5620" s="61"/>
      <c r="DB5620" s="61"/>
      <c r="DC5620" s="61"/>
      <c r="DD5620" s="61"/>
      <c r="DE5620" s="61"/>
      <c r="DF5620" s="61"/>
      <c r="DG5620" s="61"/>
      <c r="DH5620" s="61"/>
      <c r="DI5620" s="61"/>
      <c r="DJ5620" s="61"/>
      <c r="DK5620" s="61"/>
      <c r="DL5620" s="61"/>
      <c r="DM5620" s="61"/>
    </row>
    <row r="5621" spans="1:117" s="25" customFormat="1" x14ac:dyDescent="0.2">
      <c r="A5621" s="25" t="s">
        <v>1152</v>
      </c>
      <c r="B5621" s="25" t="s">
        <v>684</v>
      </c>
      <c r="C5621" s="118" t="s">
        <v>148</v>
      </c>
      <c r="I5621" s="116"/>
      <c r="J5621" s="116"/>
      <c r="K5621" s="116"/>
      <c r="L5621" s="116"/>
      <c r="M5621" s="116"/>
      <c r="N5621" s="116"/>
      <c r="AL5621" s="117"/>
      <c r="AN5621" s="35" t="str">
        <f t="shared" si="304"/>
        <v/>
      </c>
      <c r="AO5621" s="35" t="str">
        <f t="shared" si="305"/>
        <v>-</v>
      </c>
      <c r="AQ5621" s="25" t="str">
        <f t="shared" si="306"/>
        <v>-</v>
      </c>
      <c r="BP5621" s="61"/>
      <c r="CT5621" s="61"/>
      <c r="CU5621" s="61"/>
      <c r="CV5621" s="61"/>
      <c r="CW5621" s="61"/>
      <c r="CX5621" s="61"/>
      <c r="CY5621" s="61"/>
      <c r="CZ5621" s="61"/>
      <c r="DA5621" s="61"/>
      <c r="DB5621" s="61"/>
      <c r="DC5621" s="61"/>
      <c r="DD5621" s="61"/>
      <c r="DE5621" s="61"/>
      <c r="DF5621" s="61"/>
      <c r="DG5621" s="61"/>
      <c r="DH5621" s="61"/>
      <c r="DI5621" s="61"/>
      <c r="DJ5621" s="61"/>
      <c r="DK5621" s="61"/>
      <c r="DL5621" s="61"/>
      <c r="DM5621" s="61"/>
    </row>
    <row r="5622" spans="1:117" s="25" customFormat="1" x14ac:dyDescent="0.2">
      <c r="A5622" s="25" t="s">
        <v>1153</v>
      </c>
      <c r="B5622" s="25" t="s">
        <v>684</v>
      </c>
      <c r="C5622" s="118" t="s">
        <v>149</v>
      </c>
      <c r="I5622" s="116"/>
      <c r="J5622" s="116"/>
      <c r="K5622" s="116"/>
      <c r="L5622" s="116"/>
      <c r="M5622" s="116"/>
      <c r="N5622" s="116"/>
      <c r="AL5622" s="117"/>
      <c r="AN5622" s="35" t="str">
        <f t="shared" si="304"/>
        <v/>
      </c>
      <c r="AO5622" s="35" t="str">
        <f t="shared" si="305"/>
        <v>-</v>
      </c>
      <c r="AQ5622" s="25" t="str">
        <f t="shared" si="306"/>
        <v>-</v>
      </c>
      <c r="BP5622" s="61"/>
      <c r="CT5622" s="61"/>
      <c r="CU5622" s="61"/>
      <c r="CV5622" s="61"/>
      <c r="CW5622" s="61"/>
      <c r="CX5622" s="61"/>
      <c r="CY5622" s="61"/>
      <c r="CZ5622" s="61"/>
      <c r="DA5622" s="61"/>
      <c r="DB5622" s="61"/>
      <c r="DC5622" s="61"/>
      <c r="DD5622" s="61"/>
      <c r="DE5622" s="61"/>
      <c r="DF5622" s="61"/>
      <c r="DG5622" s="61"/>
      <c r="DH5622" s="61"/>
      <c r="DI5622" s="61"/>
      <c r="DJ5622" s="61"/>
      <c r="DK5622" s="61"/>
      <c r="DL5622" s="61"/>
      <c r="DM5622" s="61"/>
    </row>
    <row r="5623" spans="1:117" s="25" customFormat="1" x14ac:dyDescent="0.2">
      <c r="A5623" s="25" t="s">
        <v>1154</v>
      </c>
      <c r="B5623" s="25" t="s">
        <v>684</v>
      </c>
      <c r="C5623" s="118" t="s">
        <v>150</v>
      </c>
      <c r="I5623" s="116"/>
      <c r="J5623" s="116"/>
      <c r="K5623" s="116"/>
      <c r="L5623" s="116"/>
      <c r="M5623" s="116"/>
      <c r="N5623" s="116"/>
      <c r="AL5623" s="117"/>
      <c r="AN5623" s="35" t="str">
        <f t="shared" ref="AN5623:AN5686" si="307">CONCATENATE(AM5623,AP5623)</f>
        <v/>
      </c>
      <c r="AO5623" s="35" t="str">
        <f t="shared" ref="AO5623:AO5686" si="308">CONCATENATE(AM5623,"-",AL5623)</f>
        <v>-</v>
      </c>
      <c r="AQ5623" s="25" t="str">
        <f t="shared" si="306"/>
        <v>-</v>
      </c>
      <c r="BP5623" s="61"/>
      <c r="CT5623" s="61"/>
      <c r="CU5623" s="61"/>
      <c r="CV5623" s="61"/>
      <c r="CW5623" s="61"/>
      <c r="CX5623" s="61"/>
      <c r="CY5623" s="61"/>
      <c r="CZ5623" s="61"/>
      <c r="DA5623" s="61"/>
      <c r="DB5623" s="61"/>
      <c r="DC5623" s="61"/>
      <c r="DD5623" s="61"/>
      <c r="DE5623" s="61"/>
      <c r="DF5623" s="61"/>
      <c r="DG5623" s="61"/>
      <c r="DH5623" s="61"/>
      <c r="DI5623" s="61"/>
      <c r="DJ5623" s="61"/>
      <c r="DK5623" s="61"/>
      <c r="DL5623" s="61"/>
      <c r="DM5623" s="61"/>
    </row>
    <row r="5624" spans="1:117" s="25" customFormat="1" x14ac:dyDescent="0.2">
      <c r="A5624" s="25" t="s">
        <v>1155</v>
      </c>
      <c r="B5624" s="25" t="s">
        <v>684</v>
      </c>
      <c r="C5624" s="118" t="s">
        <v>151</v>
      </c>
      <c r="I5624" s="116"/>
      <c r="J5624" s="116"/>
      <c r="K5624" s="116"/>
      <c r="L5624" s="116"/>
      <c r="M5624" s="116"/>
      <c r="N5624" s="116"/>
      <c r="AL5624" s="117"/>
      <c r="AN5624" s="35" t="str">
        <f t="shared" si="307"/>
        <v/>
      </c>
      <c r="AO5624" s="35" t="str">
        <f t="shared" si="308"/>
        <v>-</v>
      </c>
      <c r="AQ5624" s="25" t="str">
        <f t="shared" si="306"/>
        <v>-</v>
      </c>
      <c r="BP5624" s="61"/>
      <c r="CT5624" s="61"/>
      <c r="CU5624" s="61"/>
      <c r="CV5624" s="61"/>
      <c r="CW5624" s="61"/>
      <c r="CX5624" s="61"/>
      <c r="CY5624" s="61"/>
      <c r="CZ5624" s="61"/>
      <c r="DA5624" s="61"/>
      <c r="DB5624" s="61"/>
      <c r="DC5624" s="61"/>
      <c r="DD5624" s="61"/>
      <c r="DE5624" s="61"/>
      <c r="DF5624" s="61"/>
      <c r="DG5624" s="61"/>
      <c r="DH5624" s="61"/>
      <c r="DI5624" s="61"/>
      <c r="DJ5624" s="61"/>
      <c r="DK5624" s="61"/>
      <c r="DL5624" s="61"/>
      <c r="DM5624" s="61"/>
    </row>
    <row r="5625" spans="1:117" s="25" customFormat="1" x14ac:dyDescent="0.2">
      <c r="A5625" s="25" t="s">
        <v>1156</v>
      </c>
      <c r="B5625" s="25" t="s">
        <v>684</v>
      </c>
      <c r="C5625" s="118" t="s">
        <v>152</v>
      </c>
      <c r="I5625" s="116"/>
      <c r="J5625" s="116"/>
      <c r="K5625" s="116"/>
      <c r="L5625" s="116"/>
      <c r="M5625" s="116"/>
      <c r="N5625" s="116"/>
      <c r="AL5625" s="117"/>
      <c r="AN5625" s="35" t="str">
        <f t="shared" si="307"/>
        <v/>
      </c>
      <c r="AO5625" s="35" t="str">
        <f t="shared" si="308"/>
        <v>-</v>
      </c>
      <c r="AQ5625" s="25" t="str">
        <f t="shared" si="306"/>
        <v>-</v>
      </c>
      <c r="BP5625" s="61"/>
      <c r="CT5625" s="61"/>
      <c r="CU5625" s="61"/>
      <c r="CV5625" s="61"/>
      <c r="CW5625" s="61"/>
      <c r="CX5625" s="61"/>
      <c r="CY5625" s="61"/>
      <c r="CZ5625" s="61"/>
      <c r="DA5625" s="61"/>
      <c r="DB5625" s="61"/>
      <c r="DC5625" s="61"/>
      <c r="DD5625" s="61"/>
      <c r="DE5625" s="61"/>
      <c r="DF5625" s="61"/>
      <c r="DG5625" s="61"/>
      <c r="DH5625" s="61"/>
      <c r="DI5625" s="61"/>
      <c r="DJ5625" s="61"/>
      <c r="DK5625" s="61"/>
      <c r="DL5625" s="61"/>
      <c r="DM5625" s="61"/>
    </row>
    <row r="5626" spans="1:117" s="25" customFormat="1" x14ac:dyDescent="0.2">
      <c r="A5626" s="25" t="s">
        <v>1157</v>
      </c>
      <c r="B5626" s="25" t="s">
        <v>684</v>
      </c>
      <c r="C5626" s="118" t="s">
        <v>153</v>
      </c>
      <c r="I5626" s="116"/>
      <c r="J5626" s="116"/>
      <c r="K5626" s="116"/>
      <c r="L5626" s="116"/>
      <c r="M5626" s="116"/>
      <c r="N5626" s="116"/>
      <c r="AL5626" s="117"/>
      <c r="AN5626" s="35" t="str">
        <f t="shared" si="307"/>
        <v/>
      </c>
      <c r="AO5626" s="35" t="str">
        <f t="shared" si="308"/>
        <v>-</v>
      </c>
      <c r="AQ5626" s="25" t="str">
        <f t="shared" si="306"/>
        <v>-</v>
      </c>
      <c r="BP5626" s="61"/>
      <c r="CT5626" s="61"/>
      <c r="CU5626" s="61"/>
      <c r="CV5626" s="61"/>
      <c r="CW5626" s="61"/>
      <c r="CX5626" s="61"/>
      <c r="CY5626" s="61"/>
      <c r="CZ5626" s="61"/>
      <c r="DA5626" s="61"/>
      <c r="DB5626" s="61"/>
      <c r="DC5626" s="61"/>
      <c r="DD5626" s="61"/>
      <c r="DE5626" s="61"/>
      <c r="DF5626" s="61"/>
      <c r="DG5626" s="61"/>
      <c r="DH5626" s="61"/>
      <c r="DI5626" s="61"/>
      <c r="DJ5626" s="61"/>
      <c r="DK5626" s="61"/>
      <c r="DL5626" s="61"/>
      <c r="DM5626" s="61"/>
    </row>
    <row r="5627" spans="1:117" s="25" customFormat="1" x14ac:dyDescent="0.2">
      <c r="A5627" s="25" t="s">
        <v>1158</v>
      </c>
      <c r="B5627" s="25" t="s">
        <v>684</v>
      </c>
      <c r="C5627" s="118" t="s">
        <v>154</v>
      </c>
      <c r="I5627" s="116"/>
      <c r="J5627" s="116"/>
      <c r="K5627" s="116"/>
      <c r="L5627" s="116"/>
      <c r="M5627" s="116"/>
      <c r="N5627" s="116"/>
      <c r="AL5627" s="117"/>
      <c r="AN5627" s="35" t="str">
        <f t="shared" si="307"/>
        <v/>
      </c>
      <c r="AO5627" s="35" t="str">
        <f t="shared" si="308"/>
        <v>-</v>
      </c>
      <c r="AQ5627" s="25" t="str">
        <f t="shared" si="306"/>
        <v>-</v>
      </c>
      <c r="BP5627" s="61"/>
      <c r="CT5627" s="61"/>
      <c r="CU5627" s="61"/>
      <c r="CV5627" s="61"/>
      <c r="CW5627" s="61"/>
      <c r="CX5627" s="61"/>
      <c r="CY5627" s="61"/>
      <c r="CZ5627" s="61"/>
      <c r="DA5627" s="61"/>
      <c r="DB5627" s="61"/>
      <c r="DC5627" s="61"/>
      <c r="DD5627" s="61"/>
      <c r="DE5627" s="61"/>
      <c r="DF5627" s="61"/>
      <c r="DG5627" s="61"/>
      <c r="DH5627" s="61"/>
      <c r="DI5627" s="61"/>
      <c r="DJ5627" s="61"/>
      <c r="DK5627" s="61"/>
      <c r="DL5627" s="61"/>
      <c r="DM5627" s="61"/>
    </row>
    <row r="5628" spans="1:117" s="25" customFormat="1" x14ac:dyDescent="0.2">
      <c r="A5628" s="25" t="s">
        <v>1159</v>
      </c>
      <c r="B5628" s="25" t="s">
        <v>684</v>
      </c>
      <c r="C5628" s="118" t="s">
        <v>155</v>
      </c>
      <c r="I5628" s="116"/>
      <c r="J5628" s="116"/>
      <c r="K5628" s="116"/>
      <c r="L5628" s="116"/>
      <c r="M5628" s="116"/>
      <c r="N5628" s="116"/>
      <c r="AL5628" s="117"/>
      <c r="AN5628" s="35" t="str">
        <f t="shared" si="307"/>
        <v/>
      </c>
      <c r="AO5628" s="35" t="str">
        <f t="shared" si="308"/>
        <v>-</v>
      </c>
      <c r="AQ5628" s="25" t="str">
        <f t="shared" si="306"/>
        <v>-</v>
      </c>
      <c r="BP5628" s="61"/>
      <c r="CT5628" s="61"/>
      <c r="CU5628" s="61"/>
      <c r="CV5628" s="61"/>
      <c r="CW5628" s="61"/>
      <c r="CX5628" s="61"/>
      <c r="CY5628" s="61"/>
      <c r="CZ5628" s="61"/>
      <c r="DA5628" s="61"/>
      <c r="DB5628" s="61"/>
      <c r="DC5628" s="61"/>
      <c r="DD5628" s="61"/>
      <c r="DE5628" s="61"/>
      <c r="DF5628" s="61"/>
      <c r="DG5628" s="61"/>
      <c r="DH5628" s="61"/>
      <c r="DI5628" s="61"/>
      <c r="DJ5628" s="61"/>
      <c r="DK5628" s="61"/>
      <c r="DL5628" s="61"/>
      <c r="DM5628" s="61"/>
    </row>
    <row r="5629" spans="1:117" s="25" customFormat="1" x14ac:dyDescent="0.2">
      <c r="A5629" s="25" t="s">
        <v>1160</v>
      </c>
      <c r="B5629" s="25" t="s">
        <v>684</v>
      </c>
      <c r="C5629" s="118" t="s">
        <v>156</v>
      </c>
      <c r="I5629" s="116"/>
      <c r="J5629" s="116"/>
      <c r="K5629" s="116"/>
      <c r="L5629" s="116"/>
      <c r="M5629" s="116"/>
      <c r="N5629" s="116"/>
      <c r="AL5629" s="117"/>
      <c r="AN5629" s="35" t="str">
        <f t="shared" si="307"/>
        <v/>
      </c>
      <c r="AO5629" s="35" t="str">
        <f t="shared" si="308"/>
        <v>-</v>
      </c>
      <c r="AQ5629" s="25" t="str">
        <f t="shared" si="306"/>
        <v>-</v>
      </c>
      <c r="BP5629" s="61"/>
      <c r="CT5629" s="61"/>
      <c r="CU5629" s="61"/>
      <c r="CV5629" s="61"/>
      <c r="CW5629" s="61"/>
      <c r="CX5629" s="61"/>
      <c r="CY5629" s="61"/>
      <c r="CZ5629" s="61"/>
      <c r="DA5629" s="61"/>
      <c r="DB5629" s="61"/>
      <c r="DC5629" s="61"/>
      <c r="DD5629" s="61"/>
      <c r="DE5629" s="61"/>
      <c r="DF5629" s="61"/>
      <c r="DG5629" s="61"/>
      <c r="DH5629" s="61"/>
      <c r="DI5629" s="61"/>
      <c r="DJ5629" s="61"/>
      <c r="DK5629" s="61"/>
      <c r="DL5629" s="61"/>
      <c r="DM5629" s="61"/>
    </row>
    <row r="5630" spans="1:117" s="25" customFormat="1" x14ac:dyDescent="0.2">
      <c r="A5630" s="25" t="s">
        <v>1161</v>
      </c>
      <c r="B5630" s="25" t="s">
        <v>684</v>
      </c>
      <c r="C5630" s="118" t="s">
        <v>157</v>
      </c>
      <c r="I5630" s="116"/>
      <c r="J5630" s="116"/>
      <c r="K5630" s="116"/>
      <c r="L5630" s="116"/>
      <c r="M5630" s="116"/>
      <c r="N5630" s="116"/>
      <c r="AL5630" s="117"/>
      <c r="AN5630" s="35" t="str">
        <f t="shared" si="307"/>
        <v/>
      </c>
      <c r="AO5630" s="35" t="str">
        <f t="shared" si="308"/>
        <v>-</v>
      </c>
      <c r="AQ5630" s="25" t="str">
        <f t="shared" si="306"/>
        <v>-</v>
      </c>
      <c r="BP5630" s="61"/>
      <c r="CT5630" s="61"/>
      <c r="CU5630" s="61"/>
      <c r="CV5630" s="61"/>
      <c r="CW5630" s="61"/>
      <c r="CX5630" s="61"/>
      <c r="CY5630" s="61"/>
      <c r="CZ5630" s="61"/>
      <c r="DA5630" s="61"/>
      <c r="DB5630" s="61"/>
      <c r="DC5630" s="61"/>
      <c r="DD5630" s="61"/>
      <c r="DE5630" s="61"/>
      <c r="DF5630" s="61"/>
      <c r="DG5630" s="61"/>
      <c r="DH5630" s="61"/>
      <c r="DI5630" s="61"/>
      <c r="DJ5630" s="61"/>
      <c r="DK5630" s="61"/>
      <c r="DL5630" s="61"/>
      <c r="DM5630" s="61"/>
    </row>
    <row r="5631" spans="1:117" s="25" customFormat="1" x14ac:dyDescent="0.2">
      <c r="A5631" s="25" t="s">
        <v>1162</v>
      </c>
      <c r="B5631" s="25" t="s">
        <v>684</v>
      </c>
      <c r="C5631" s="118" t="s">
        <v>158</v>
      </c>
      <c r="I5631" s="116"/>
      <c r="J5631" s="116"/>
      <c r="K5631" s="116"/>
      <c r="L5631" s="116"/>
      <c r="M5631" s="116"/>
      <c r="N5631" s="116"/>
      <c r="AL5631" s="117"/>
      <c r="AN5631" s="35" t="str">
        <f t="shared" si="307"/>
        <v/>
      </c>
      <c r="AO5631" s="35" t="str">
        <f t="shared" si="308"/>
        <v>-</v>
      </c>
      <c r="AQ5631" s="25" t="str">
        <f t="shared" si="306"/>
        <v>-</v>
      </c>
      <c r="BP5631" s="61"/>
      <c r="CT5631" s="61"/>
      <c r="CU5631" s="61"/>
      <c r="CV5631" s="61"/>
      <c r="CW5631" s="61"/>
      <c r="CX5631" s="61"/>
      <c r="CY5631" s="61"/>
      <c r="CZ5631" s="61"/>
      <c r="DA5631" s="61"/>
      <c r="DB5631" s="61"/>
      <c r="DC5631" s="61"/>
      <c r="DD5631" s="61"/>
      <c r="DE5631" s="61"/>
      <c r="DF5631" s="61"/>
      <c r="DG5631" s="61"/>
      <c r="DH5631" s="61"/>
      <c r="DI5631" s="61"/>
      <c r="DJ5631" s="61"/>
      <c r="DK5631" s="61"/>
      <c r="DL5631" s="61"/>
      <c r="DM5631" s="61"/>
    </row>
    <row r="5632" spans="1:117" s="25" customFormat="1" x14ac:dyDescent="0.2">
      <c r="A5632" s="25" t="s">
        <v>1163</v>
      </c>
      <c r="B5632" s="25" t="s">
        <v>684</v>
      </c>
      <c r="C5632" s="118" t="s">
        <v>147</v>
      </c>
      <c r="I5632" s="116"/>
      <c r="J5632" s="116"/>
      <c r="K5632" s="116"/>
      <c r="L5632" s="116"/>
      <c r="M5632" s="116"/>
      <c r="N5632" s="116"/>
      <c r="AL5632" s="117"/>
      <c r="AN5632" s="35" t="str">
        <f t="shared" si="307"/>
        <v/>
      </c>
      <c r="AO5632" s="35" t="str">
        <f t="shared" si="308"/>
        <v>-</v>
      </c>
      <c r="AQ5632" s="25" t="str">
        <f t="shared" si="306"/>
        <v>-</v>
      </c>
      <c r="BP5632" s="61"/>
      <c r="CT5632" s="61"/>
      <c r="CU5632" s="61"/>
      <c r="CV5632" s="61"/>
      <c r="CW5632" s="61"/>
      <c r="CX5632" s="61"/>
      <c r="CY5632" s="61"/>
      <c r="CZ5632" s="61"/>
      <c r="DA5632" s="61"/>
      <c r="DB5632" s="61"/>
      <c r="DC5632" s="61"/>
      <c r="DD5632" s="61"/>
      <c r="DE5632" s="61"/>
      <c r="DF5632" s="61"/>
      <c r="DG5632" s="61"/>
      <c r="DH5632" s="61"/>
      <c r="DI5632" s="61"/>
      <c r="DJ5632" s="61"/>
      <c r="DK5632" s="61"/>
      <c r="DL5632" s="61"/>
      <c r="DM5632" s="61"/>
    </row>
    <row r="5633" spans="1:117" s="25" customFormat="1" x14ac:dyDescent="0.2">
      <c r="A5633" s="25" t="s">
        <v>1164</v>
      </c>
      <c r="B5633" s="25" t="s">
        <v>683</v>
      </c>
      <c r="C5633" s="118" t="s">
        <v>158</v>
      </c>
      <c r="I5633" s="116"/>
      <c r="J5633" s="116"/>
      <c r="K5633" s="116"/>
      <c r="L5633" s="116"/>
      <c r="M5633" s="116"/>
      <c r="N5633" s="116"/>
      <c r="AL5633" s="117"/>
      <c r="AN5633" s="35" t="str">
        <f t="shared" si="307"/>
        <v/>
      </c>
      <c r="AO5633" s="35" t="str">
        <f t="shared" si="308"/>
        <v>-</v>
      </c>
      <c r="AQ5633" s="25" t="str">
        <f t="shared" si="306"/>
        <v>-</v>
      </c>
      <c r="BP5633" s="61"/>
      <c r="CT5633" s="61"/>
      <c r="CU5633" s="61"/>
      <c r="CV5633" s="61"/>
      <c r="CW5633" s="61"/>
      <c r="CX5633" s="61"/>
      <c r="CY5633" s="61"/>
      <c r="CZ5633" s="61"/>
      <c r="DA5633" s="61"/>
      <c r="DB5633" s="61"/>
      <c r="DC5633" s="61"/>
      <c r="DD5633" s="61"/>
      <c r="DE5633" s="61"/>
      <c r="DF5633" s="61"/>
      <c r="DG5633" s="61"/>
      <c r="DH5633" s="61"/>
      <c r="DI5633" s="61"/>
      <c r="DJ5633" s="61"/>
      <c r="DK5633" s="61"/>
      <c r="DL5633" s="61"/>
      <c r="DM5633" s="61"/>
    </row>
    <row r="5634" spans="1:117" s="25" customFormat="1" x14ac:dyDescent="0.2">
      <c r="A5634" s="25" t="s">
        <v>1165</v>
      </c>
      <c r="B5634" s="25" t="s">
        <v>683</v>
      </c>
      <c r="C5634" s="118" t="s">
        <v>157</v>
      </c>
      <c r="I5634" s="116"/>
      <c r="J5634" s="116"/>
      <c r="K5634" s="116"/>
      <c r="L5634" s="116"/>
      <c r="M5634" s="116"/>
      <c r="N5634" s="116"/>
      <c r="AL5634" s="117"/>
      <c r="AN5634" s="35" t="str">
        <f t="shared" si="307"/>
        <v/>
      </c>
      <c r="AO5634" s="35" t="str">
        <f t="shared" si="308"/>
        <v>-</v>
      </c>
      <c r="AQ5634" s="25" t="str">
        <f t="shared" si="306"/>
        <v>-</v>
      </c>
      <c r="BP5634" s="61"/>
      <c r="CT5634" s="61"/>
      <c r="CU5634" s="61"/>
      <c r="CV5634" s="61"/>
      <c r="CW5634" s="61"/>
      <c r="CX5634" s="61"/>
      <c r="CY5634" s="61"/>
      <c r="CZ5634" s="61"/>
      <c r="DA5634" s="61"/>
      <c r="DB5634" s="61"/>
      <c r="DC5634" s="61"/>
      <c r="DD5634" s="61"/>
      <c r="DE5634" s="61"/>
      <c r="DF5634" s="61"/>
      <c r="DG5634" s="61"/>
      <c r="DH5634" s="61"/>
      <c r="DI5634" s="61"/>
      <c r="DJ5634" s="61"/>
      <c r="DK5634" s="61"/>
      <c r="DL5634" s="61"/>
      <c r="DM5634" s="61"/>
    </row>
    <row r="5635" spans="1:117" s="25" customFormat="1" x14ac:dyDescent="0.2">
      <c r="A5635" s="25" t="s">
        <v>1166</v>
      </c>
      <c r="B5635" s="25" t="s">
        <v>683</v>
      </c>
      <c r="C5635" s="118" t="s">
        <v>156</v>
      </c>
      <c r="I5635" s="116"/>
      <c r="J5635" s="116"/>
      <c r="K5635" s="116"/>
      <c r="L5635" s="116"/>
      <c r="M5635" s="116"/>
      <c r="N5635" s="116"/>
      <c r="AL5635" s="117"/>
      <c r="AN5635" s="35" t="str">
        <f t="shared" si="307"/>
        <v/>
      </c>
      <c r="AO5635" s="35" t="str">
        <f t="shared" si="308"/>
        <v>-</v>
      </c>
      <c r="AQ5635" s="25" t="str">
        <f t="shared" si="306"/>
        <v>-</v>
      </c>
      <c r="BP5635" s="61"/>
      <c r="CT5635" s="61"/>
      <c r="CU5635" s="61"/>
      <c r="CV5635" s="61"/>
      <c r="CW5635" s="61"/>
      <c r="CX5635" s="61"/>
      <c r="CY5635" s="61"/>
      <c r="CZ5635" s="61"/>
      <c r="DA5635" s="61"/>
      <c r="DB5635" s="61"/>
      <c r="DC5635" s="61"/>
      <c r="DD5635" s="61"/>
      <c r="DE5635" s="61"/>
      <c r="DF5635" s="61"/>
      <c r="DG5635" s="61"/>
      <c r="DH5635" s="61"/>
      <c r="DI5635" s="61"/>
      <c r="DJ5635" s="61"/>
      <c r="DK5635" s="61"/>
      <c r="DL5635" s="61"/>
      <c r="DM5635" s="61"/>
    </row>
    <row r="5636" spans="1:117" s="25" customFormat="1" x14ac:dyDescent="0.2">
      <c r="A5636" s="25" t="s">
        <v>1167</v>
      </c>
      <c r="B5636" s="25" t="s">
        <v>683</v>
      </c>
      <c r="C5636" s="118" t="s">
        <v>155</v>
      </c>
      <c r="I5636" s="116"/>
      <c r="J5636" s="116"/>
      <c r="K5636" s="116"/>
      <c r="L5636" s="116"/>
      <c r="M5636" s="116"/>
      <c r="N5636" s="116"/>
      <c r="AL5636" s="117"/>
      <c r="AN5636" s="35" t="str">
        <f t="shared" si="307"/>
        <v/>
      </c>
      <c r="AO5636" s="35" t="str">
        <f t="shared" si="308"/>
        <v>-</v>
      </c>
      <c r="AQ5636" s="25" t="str">
        <f t="shared" si="306"/>
        <v>-</v>
      </c>
      <c r="BP5636" s="61"/>
      <c r="CT5636" s="61"/>
      <c r="CU5636" s="61"/>
      <c r="CV5636" s="61"/>
      <c r="CW5636" s="61"/>
      <c r="CX5636" s="61"/>
      <c r="CY5636" s="61"/>
      <c r="CZ5636" s="61"/>
      <c r="DA5636" s="61"/>
      <c r="DB5636" s="61"/>
      <c r="DC5636" s="61"/>
      <c r="DD5636" s="61"/>
      <c r="DE5636" s="61"/>
      <c r="DF5636" s="61"/>
      <c r="DG5636" s="61"/>
      <c r="DH5636" s="61"/>
      <c r="DI5636" s="61"/>
      <c r="DJ5636" s="61"/>
      <c r="DK5636" s="61"/>
      <c r="DL5636" s="61"/>
      <c r="DM5636" s="61"/>
    </row>
    <row r="5637" spans="1:117" s="25" customFormat="1" x14ac:dyDescent="0.2">
      <c r="A5637" s="25" t="s">
        <v>1168</v>
      </c>
      <c r="B5637" s="25" t="s">
        <v>683</v>
      </c>
      <c r="C5637" s="118" t="s">
        <v>154</v>
      </c>
      <c r="I5637" s="116"/>
      <c r="J5637" s="116"/>
      <c r="K5637" s="116"/>
      <c r="L5637" s="116"/>
      <c r="M5637" s="116"/>
      <c r="N5637" s="116"/>
      <c r="AL5637" s="117"/>
      <c r="AN5637" s="35" t="str">
        <f t="shared" si="307"/>
        <v/>
      </c>
      <c r="AO5637" s="35" t="str">
        <f t="shared" si="308"/>
        <v>-</v>
      </c>
      <c r="AQ5637" s="25" t="str">
        <f t="shared" si="306"/>
        <v>-</v>
      </c>
      <c r="BP5637" s="61"/>
      <c r="CT5637" s="61"/>
      <c r="CU5637" s="61"/>
      <c r="CV5637" s="61"/>
      <c r="CW5637" s="61"/>
      <c r="CX5637" s="61"/>
      <c r="CY5637" s="61"/>
      <c r="CZ5637" s="61"/>
      <c r="DA5637" s="61"/>
      <c r="DB5637" s="61"/>
      <c r="DC5637" s="61"/>
      <c r="DD5637" s="61"/>
      <c r="DE5637" s="61"/>
      <c r="DF5637" s="61"/>
      <c r="DG5637" s="61"/>
      <c r="DH5637" s="61"/>
      <c r="DI5637" s="61"/>
      <c r="DJ5637" s="61"/>
      <c r="DK5637" s="61"/>
      <c r="DL5637" s="61"/>
      <c r="DM5637" s="61"/>
    </row>
    <row r="5638" spans="1:117" s="25" customFormat="1" x14ac:dyDescent="0.2">
      <c r="A5638" s="25" t="s">
        <v>1169</v>
      </c>
      <c r="B5638" s="25" t="s">
        <v>683</v>
      </c>
      <c r="C5638" s="118" t="s">
        <v>153</v>
      </c>
      <c r="I5638" s="116"/>
      <c r="J5638" s="116"/>
      <c r="K5638" s="116"/>
      <c r="L5638" s="116"/>
      <c r="M5638" s="116"/>
      <c r="N5638" s="116"/>
      <c r="AL5638" s="117"/>
      <c r="AN5638" s="35" t="str">
        <f t="shared" si="307"/>
        <v/>
      </c>
      <c r="AO5638" s="35" t="str">
        <f t="shared" si="308"/>
        <v>-</v>
      </c>
      <c r="AQ5638" s="25" t="str">
        <f t="shared" si="306"/>
        <v>-</v>
      </c>
      <c r="BP5638" s="61"/>
      <c r="CT5638" s="61"/>
      <c r="CU5638" s="61"/>
      <c r="CV5638" s="61"/>
      <c r="CW5638" s="61"/>
      <c r="CX5638" s="61"/>
      <c r="CY5638" s="61"/>
      <c r="CZ5638" s="61"/>
      <c r="DA5638" s="61"/>
      <c r="DB5638" s="61"/>
      <c r="DC5638" s="61"/>
      <c r="DD5638" s="61"/>
      <c r="DE5638" s="61"/>
      <c r="DF5638" s="61"/>
      <c r="DG5638" s="61"/>
      <c r="DH5638" s="61"/>
      <c r="DI5638" s="61"/>
      <c r="DJ5638" s="61"/>
      <c r="DK5638" s="61"/>
      <c r="DL5638" s="61"/>
      <c r="DM5638" s="61"/>
    </row>
    <row r="5639" spans="1:117" s="25" customFormat="1" x14ac:dyDescent="0.2">
      <c r="A5639" s="25" t="s">
        <v>1170</v>
      </c>
      <c r="B5639" s="25" t="s">
        <v>683</v>
      </c>
      <c r="C5639" s="118" t="s">
        <v>152</v>
      </c>
      <c r="I5639" s="116"/>
      <c r="J5639" s="116"/>
      <c r="K5639" s="116"/>
      <c r="L5639" s="116"/>
      <c r="M5639" s="116"/>
      <c r="N5639" s="116"/>
      <c r="AL5639" s="117"/>
      <c r="AN5639" s="35" t="str">
        <f t="shared" si="307"/>
        <v/>
      </c>
      <c r="AO5639" s="35" t="str">
        <f t="shared" si="308"/>
        <v>-</v>
      </c>
      <c r="AQ5639" s="25" t="str">
        <f t="shared" si="306"/>
        <v>-</v>
      </c>
      <c r="BP5639" s="61"/>
      <c r="CT5639" s="61"/>
      <c r="CU5639" s="61"/>
      <c r="CV5639" s="61"/>
      <c r="CW5639" s="61"/>
      <c r="CX5639" s="61"/>
      <c r="CY5639" s="61"/>
      <c r="CZ5639" s="61"/>
      <c r="DA5639" s="61"/>
      <c r="DB5639" s="61"/>
      <c r="DC5639" s="61"/>
      <c r="DD5639" s="61"/>
      <c r="DE5639" s="61"/>
      <c r="DF5639" s="61"/>
      <c r="DG5639" s="61"/>
      <c r="DH5639" s="61"/>
      <c r="DI5639" s="61"/>
      <c r="DJ5639" s="61"/>
      <c r="DK5639" s="61"/>
      <c r="DL5639" s="61"/>
      <c r="DM5639" s="61"/>
    </row>
    <row r="5640" spans="1:117" s="25" customFormat="1" x14ac:dyDescent="0.2">
      <c r="A5640" s="25" t="s">
        <v>1171</v>
      </c>
      <c r="B5640" s="25" t="s">
        <v>683</v>
      </c>
      <c r="C5640" s="118" t="s">
        <v>151</v>
      </c>
      <c r="I5640" s="116"/>
      <c r="J5640" s="116"/>
      <c r="K5640" s="116"/>
      <c r="L5640" s="116"/>
      <c r="M5640" s="116"/>
      <c r="N5640" s="116"/>
      <c r="AL5640" s="117"/>
      <c r="AN5640" s="35" t="str">
        <f t="shared" si="307"/>
        <v/>
      </c>
      <c r="AO5640" s="35" t="str">
        <f t="shared" si="308"/>
        <v>-</v>
      </c>
      <c r="AQ5640" s="25" t="str">
        <f t="shared" si="306"/>
        <v>-</v>
      </c>
      <c r="BP5640" s="61"/>
      <c r="CT5640" s="61"/>
      <c r="CU5640" s="61"/>
      <c r="CV5640" s="61"/>
      <c r="CW5640" s="61"/>
      <c r="CX5640" s="61"/>
      <c r="CY5640" s="61"/>
      <c r="CZ5640" s="61"/>
      <c r="DA5640" s="61"/>
      <c r="DB5640" s="61"/>
      <c r="DC5640" s="61"/>
      <c r="DD5640" s="61"/>
      <c r="DE5640" s="61"/>
      <c r="DF5640" s="61"/>
      <c r="DG5640" s="61"/>
      <c r="DH5640" s="61"/>
      <c r="DI5640" s="61"/>
      <c r="DJ5640" s="61"/>
      <c r="DK5640" s="61"/>
      <c r="DL5640" s="61"/>
      <c r="DM5640" s="61"/>
    </row>
    <row r="5641" spans="1:117" s="25" customFormat="1" x14ac:dyDescent="0.2">
      <c r="A5641" s="25" t="s">
        <v>1172</v>
      </c>
      <c r="B5641" s="25" t="s">
        <v>683</v>
      </c>
      <c r="C5641" s="118" t="s">
        <v>150</v>
      </c>
      <c r="I5641" s="116"/>
      <c r="J5641" s="116"/>
      <c r="K5641" s="116"/>
      <c r="L5641" s="116"/>
      <c r="M5641" s="116"/>
      <c r="N5641" s="116"/>
      <c r="AL5641" s="117"/>
      <c r="AN5641" s="35" t="str">
        <f t="shared" si="307"/>
        <v/>
      </c>
      <c r="AO5641" s="35" t="str">
        <f t="shared" si="308"/>
        <v>-</v>
      </c>
      <c r="AQ5641" s="25" t="str">
        <f t="shared" si="306"/>
        <v>-</v>
      </c>
      <c r="BP5641" s="61"/>
      <c r="CT5641" s="61"/>
      <c r="CU5641" s="61"/>
      <c r="CV5641" s="61"/>
      <c r="CW5641" s="61"/>
      <c r="CX5641" s="61"/>
      <c r="CY5641" s="61"/>
      <c r="CZ5641" s="61"/>
      <c r="DA5641" s="61"/>
      <c r="DB5641" s="61"/>
      <c r="DC5641" s="61"/>
      <c r="DD5641" s="61"/>
      <c r="DE5641" s="61"/>
      <c r="DF5641" s="61"/>
      <c r="DG5641" s="61"/>
      <c r="DH5641" s="61"/>
      <c r="DI5641" s="61"/>
      <c r="DJ5641" s="61"/>
      <c r="DK5641" s="61"/>
      <c r="DL5641" s="61"/>
      <c r="DM5641" s="61"/>
    </row>
    <row r="5642" spans="1:117" s="25" customFormat="1" x14ac:dyDescent="0.2">
      <c r="A5642" s="25" t="s">
        <v>1173</v>
      </c>
      <c r="B5642" s="25" t="s">
        <v>683</v>
      </c>
      <c r="C5642" s="118" t="s">
        <v>149</v>
      </c>
      <c r="I5642" s="116"/>
      <c r="J5642" s="116"/>
      <c r="K5642" s="116"/>
      <c r="L5642" s="116"/>
      <c r="M5642" s="116"/>
      <c r="N5642" s="116"/>
      <c r="AL5642" s="117"/>
      <c r="AN5642" s="35" t="str">
        <f t="shared" si="307"/>
        <v/>
      </c>
      <c r="AO5642" s="35" t="str">
        <f t="shared" si="308"/>
        <v>-</v>
      </c>
      <c r="AQ5642" s="25" t="str">
        <f t="shared" si="306"/>
        <v>-</v>
      </c>
      <c r="BP5642" s="61"/>
      <c r="CT5642" s="61"/>
      <c r="CU5642" s="61"/>
      <c r="CV5642" s="61"/>
      <c r="CW5642" s="61"/>
      <c r="CX5642" s="61"/>
      <c r="CY5642" s="61"/>
      <c r="CZ5642" s="61"/>
      <c r="DA5642" s="61"/>
      <c r="DB5642" s="61"/>
      <c r="DC5642" s="61"/>
      <c r="DD5642" s="61"/>
      <c r="DE5642" s="61"/>
      <c r="DF5642" s="61"/>
      <c r="DG5642" s="61"/>
      <c r="DH5642" s="61"/>
      <c r="DI5642" s="61"/>
      <c r="DJ5642" s="61"/>
      <c r="DK5642" s="61"/>
      <c r="DL5642" s="61"/>
      <c r="DM5642" s="61"/>
    </row>
    <row r="5643" spans="1:117" s="25" customFormat="1" x14ac:dyDescent="0.2">
      <c r="A5643" s="25" t="s">
        <v>1174</v>
      </c>
      <c r="B5643" s="25" t="s">
        <v>683</v>
      </c>
      <c r="C5643" s="118" t="s">
        <v>148</v>
      </c>
      <c r="I5643" s="116"/>
      <c r="J5643" s="116"/>
      <c r="K5643" s="116"/>
      <c r="L5643" s="116"/>
      <c r="M5643" s="116"/>
      <c r="N5643" s="116"/>
      <c r="AL5643" s="117"/>
      <c r="AN5643" s="35" t="str">
        <f t="shared" si="307"/>
        <v/>
      </c>
      <c r="AO5643" s="35" t="str">
        <f t="shared" si="308"/>
        <v>-</v>
      </c>
      <c r="AQ5643" s="25" t="str">
        <f t="shared" si="306"/>
        <v>-</v>
      </c>
      <c r="BP5643" s="61"/>
      <c r="CT5643" s="61"/>
      <c r="CU5643" s="61"/>
      <c r="CV5643" s="61"/>
      <c r="CW5643" s="61"/>
      <c r="CX5643" s="61"/>
      <c r="CY5643" s="61"/>
      <c r="CZ5643" s="61"/>
      <c r="DA5643" s="61"/>
      <c r="DB5643" s="61"/>
      <c r="DC5643" s="61"/>
      <c r="DD5643" s="61"/>
      <c r="DE5643" s="61"/>
      <c r="DF5643" s="61"/>
      <c r="DG5643" s="61"/>
      <c r="DH5643" s="61"/>
      <c r="DI5643" s="61"/>
      <c r="DJ5643" s="61"/>
      <c r="DK5643" s="61"/>
      <c r="DL5643" s="61"/>
      <c r="DM5643" s="61"/>
    </row>
    <row r="5644" spans="1:117" s="25" customFormat="1" x14ac:dyDescent="0.2">
      <c r="A5644" s="25" t="s">
        <v>1175</v>
      </c>
      <c r="B5644" s="25" t="s">
        <v>683</v>
      </c>
      <c r="C5644" s="118" t="s">
        <v>147</v>
      </c>
      <c r="I5644" s="116"/>
      <c r="J5644" s="116"/>
      <c r="K5644" s="116"/>
      <c r="L5644" s="116"/>
      <c r="M5644" s="116"/>
      <c r="N5644" s="116"/>
      <c r="AL5644" s="117"/>
      <c r="AN5644" s="35" t="str">
        <f t="shared" si="307"/>
        <v/>
      </c>
      <c r="AO5644" s="35" t="str">
        <f t="shared" si="308"/>
        <v>-</v>
      </c>
      <c r="AQ5644" s="25" t="str">
        <f t="shared" si="306"/>
        <v>-</v>
      </c>
      <c r="BP5644" s="61"/>
      <c r="CT5644" s="61"/>
      <c r="CU5644" s="61"/>
      <c r="CV5644" s="61"/>
      <c r="CW5644" s="61"/>
      <c r="CX5644" s="61"/>
      <c r="CY5644" s="61"/>
      <c r="CZ5644" s="61"/>
      <c r="DA5644" s="61"/>
      <c r="DB5644" s="61"/>
      <c r="DC5644" s="61"/>
      <c r="DD5644" s="61"/>
      <c r="DE5644" s="61"/>
      <c r="DF5644" s="61"/>
      <c r="DG5644" s="61"/>
      <c r="DH5644" s="61"/>
      <c r="DI5644" s="61"/>
      <c r="DJ5644" s="61"/>
      <c r="DK5644" s="61"/>
      <c r="DL5644" s="61"/>
      <c r="DM5644" s="61"/>
    </row>
    <row r="5645" spans="1:117" s="25" customFormat="1" x14ac:dyDescent="0.2">
      <c r="A5645" s="25" t="s">
        <v>1164</v>
      </c>
      <c r="B5645" s="25" t="s">
        <v>684</v>
      </c>
      <c r="C5645" s="118" t="s">
        <v>148</v>
      </c>
      <c r="I5645" s="116"/>
      <c r="J5645" s="116"/>
      <c r="K5645" s="116"/>
      <c r="L5645" s="116"/>
      <c r="M5645" s="116"/>
      <c r="N5645" s="116"/>
      <c r="AL5645" s="117"/>
      <c r="AN5645" s="35" t="str">
        <f t="shared" si="307"/>
        <v/>
      </c>
      <c r="AO5645" s="35" t="str">
        <f t="shared" si="308"/>
        <v>-</v>
      </c>
      <c r="AQ5645" s="25" t="str">
        <f t="shared" si="306"/>
        <v>-</v>
      </c>
      <c r="BP5645" s="61"/>
      <c r="CT5645" s="61"/>
      <c r="CU5645" s="61"/>
      <c r="CV5645" s="61"/>
      <c r="CW5645" s="61"/>
      <c r="CX5645" s="61"/>
      <c r="CY5645" s="61"/>
      <c r="CZ5645" s="61"/>
      <c r="DA5645" s="61"/>
      <c r="DB5645" s="61"/>
      <c r="DC5645" s="61"/>
      <c r="DD5645" s="61"/>
      <c r="DE5645" s="61"/>
      <c r="DF5645" s="61"/>
      <c r="DG5645" s="61"/>
      <c r="DH5645" s="61"/>
      <c r="DI5645" s="61"/>
      <c r="DJ5645" s="61"/>
      <c r="DK5645" s="61"/>
      <c r="DL5645" s="61"/>
      <c r="DM5645" s="61"/>
    </row>
    <row r="5646" spans="1:117" s="25" customFormat="1" x14ac:dyDescent="0.2">
      <c r="A5646" s="25" t="s">
        <v>1165</v>
      </c>
      <c r="B5646" s="25" t="s">
        <v>684</v>
      </c>
      <c r="C5646" s="118" t="s">
        <v>149</v>
      </c>
      <c r="I5646" s="116"/>
      <c r="J5646" s="116"/>
      <c r="K5646" s="116"/>
      <c r="L5646" s="116"/>
      <c r="M5646" s="116"/>
      <c r="N5646" s="116"/>
      <c r="AL5646" s="117"/>
      <c r="AN5646" s="35" t="str">
        <f t="shared" si="307"/>
        <v/>
      </c>
      <c r="AO5646" s="35" t="str">
        <f t="shared" si="308"/>
        <v>-</v>
      </c>
      <c r="AQ5646" s="25" t="str">
        <f t="shared" si="306"/>
        <v>-</v>
      </c>
      <c r="BP5646" s="61"/>
      <c r="CT5646" s="61"/>
      <c r="CU5646" s="61"/>
      <c r="CV5646" s="61"/>
      <c r="CW5646" s="61"/>
      <c r="CX5646" s="61"/>
      <c r="CY5646" s="61"/>
      <c r="CZ5646" s="61"/>
      <c r="DA5646" s="61"/>
      <c r="DB5646" s="61"/>
      <c r="DC5646" s="61"/>
      <c r="DD5646" s="61"/>
      <c r="DE5646" s="61"/>
      <c r="DF5646" s="61"/>
      <c r="DG5646" s="61"/>
      <c r="DH5646" s="61"/>
      <c r="DI5646" s="61"/>
      <c r="DJ5646" s="61"/>
      <c r="DK5646" s="61"/>
      <c r="DL5646" s="61"/>
      <c r="DM5646" s="61"/>
    </row>
    <row r="5647" spans="1:117" s="25" customFormat="1" x14ac:dyDescent="0.2">
      <c r="A5647" s="25" t="s">
        <v>1166</v>
      </c>
      <c r="B5647" s="25" t="s">
        <v>684</v>
      </c>
      <c r="C5647" s="118" t="s">
        <v>150</v>
      </c>
      <c r="I5647" s="116"/>
      <c r="J5647" s="116"/>
      <c r="K5647" s="116"/>
      <c r="L5647" s="116"/>
      <c r="M5647" s="116"/>
      <c r="N5647" s="116"/>
      <c r="AL5647" s="117"/>
      <c r="AN5647" s="35" t="str">
        <f t="shared" si="307"/>
        <v/>
      </c>
      <c r="AO5647" s="35" t="str">
        <f t="shared" si="308"/>
        <v>-</v>
      </c>
      <c r="AQ5647" s="25" t="str">
        <f t="shared" si="306"/>
        <v>-</v>
      </c>
      <c r="BP5647" s="61"/>
      <c r="CT5647" s="61"/>
      <c r="CU5647" s="61"/>
      <c r="CV5647" s="61"/>
      <c r="CW5647" s="61"/>
      <c r="CX5647" s="61"/>
      <c r="CY5647" s="61"/>
      <c r="CZ5647" s="61"/>
      <c r="DA5647" s="61"/>
      <c r="DB5647" s="61"/>
      <c r="DC5647" s="61"/>
      <c r="DD5647" s="61"/>
      <c r="DE5647" s="61"/>
      <c r="DF5647" s="61"/>
      <c r="DG5647" s="61"/>
      <c r="DH5647" s="61"/>
      <c r="DI5647" s="61"/>
      <c r="DJ5647" s="61"/>
      <c r="DK5647" s="61"/>
      <c r="DL5647" s="61"/>
      <c r="DM5647" s="61"/>
    </row>
    <row r="5648" spans="1:117" s="25" customFormat="1" x14ac:dyDescent="0.2">
      <c r="A5648" s="25" t="s">
        <v>1167</v>
      </c>
      <c r="B5648" s="25" t="s">
        <v>684</v>
      </c>
      <c r="C5648" s="118" t="s">
        <v>151</v>
      </c>
      <c r="I5648" s="116"/>
      <c r="J5648" s="116"/>
      <c r="K5648" s="116"/>
      <c r="L5648" s="116"/>
      <c r="M5648" s="116"/>
      <c r="N5648" s="116"/>
      <c r="AL5648" s="117"/>
      <c r="AN5648" s="35" t="str">
        <f t="shared" si="307"/>
        <v/>
      </c>
      <c r="AO5648" s="35" t="str">
        <f t="shared" si="308"/>
        <v>-</v>
      </c>
      <c r="AQ5648" s="25" t="str">
        <f t="shared" si="306"/>
        <v>-</v>
      </c>
      <c r="BP5648" s="61"/>
      <c r="CT5648" s="61"/>
      <c r="CU5648" s="61"/>
      <c r="CV5648" s="61"/>
      <c r="CW5648" s="61"/>
      <c r="CX5648" s="61"/>
      <c r="CY5648" s="61"/>
      <c r="CZ5648" s="61"/>
      <c r="DA5648" s="61"/>
      <c r="DB5648" s="61"/>
      <c r="DC5648" s="61"/>
      <c r="DD5648" s="61"/>
      <c r="DE5648" s="61"/>
      <c r="DF5648" s="61"/>
      <c r="DG5648" s="61"/>
      <c r="DH5648" s="61"/>
      <c r="DI5648" s="61"/>
      <c r="DJ5648" s="61"/>
      <c r="DK5648" s="61"/>
      <c r="DL5648" s="61"/>
      <c r="DM5648" s="61"/>
    </row>
    <row r="5649" spans="1:117" s="25" customFormat="1" x14ac:dyDescent="0.2">
      <c r="A5649" s="25" t="s">
        <v>1168</v>
      </c>
      <c r="B5649" s="25" t="s">
        <v>684</v>
      </c>
      <c r="C5649" s="118" t="s">
        <v>152</v>
      </c>
      <c r="I5649" s="116"/>
      <c r="J5649" s="116"/>
      <c r="K5649" s="116"/>
      <c r="L5649" s="116"/>
      <c r="M5649" s="116"/>
      <c r="N5649" s="116"/>
      <c r="AL5649" s="117"/>
      <c r="AN5649" s="35" t="str">
        <f t="shared" si="307"/>
        <v/>
      </c>
      <c r="AO5649" s="35" t="str">
        <f t="shared" si="308"/>
        <v>-</v>
      </c>
      <c r="AQ5649" s="25" t="str">
        <f t="shared" si="306"/>
        <v>-</v>
      </c>
      <c r="BP5649" s="61"/>
      <c r="CT5649" s="61"/>
      <c r="CU5649" s="61"/>
      <c r="CV5649" s="61"/>
      <c r="CW5649" s="61"/>
      <c r="CX5649" s="61"/>
      <c r="CY5649" s="61"/>
      <c r="CZ5649" s="61"/>
      <c r="DA5649" s="61"/>
      <c r="DB5649" s="61"/>
      <c r="DC5649" s="61"/>
      <c r="DD5649" s="61"/>
      <c r="DE5649" s="61"/>
      <c r="DF5649" s="61"/>
      <c r="DG5649" s="61"/>
      <c r="DH5649" s="61"/>
      <c r="DI5649" s="61"/>
      <c r="DJ5649" s="61"/>
      <c r="DK5649" s="61"/>
      <c r="DL5649" s="61"/>
      <c r="DM5649" s="61"/>
    </row>
    <row r="5650" spans="1:117" s="25" customFormat="1" x14ac:dyDescent="0.2">
      <c r="A5650" s="25" t="s">
        <v>1169</v>
      </c>
      <c r="B5650" s="25" t="s">
        <v>684</v>
      </c>
      <c r="C5650" s="118" t="s">
        <v>153</v>
      </c>
      <c r="I5650" s="116"/>
      <c r="J5650" s="116"/>
      <c r="K5650" s="116"/>
      <c r="L5650" s="116"/>
      <c r="M5650" s="116"/>
      <c r="N5650" s="116"/>
      <c r="AL5650" s="117"/>
      <c r="AN5650" s="35" t="str">
        <f t="shared" si="307"/>
        <v/>
      </c>
      <c r="AO5650" s="35" t="str">
        <f t="shared" si="308"/>
        <v>-</v>
      </c>
      <c r="AQ5650" s="25" t="str">
        <f t="shared" si="306"/>
        <v>-</v>
      </c>
      <c r="BP5650" s="61"/>
      <c r="CT5650" s="61"/>
      <c r="CU5650" s="61"/>
      <c r="CV5650" s="61"/>
      <c r="CW5650" s="61"/>
      <c r="CX5650" s="61"/>
      <c r="CY5650" s="61"/>
      <c r="CZ5650" s="61"/>
      <c r="DA5650" s="61"/>
      <c r="DB5650" s="61"/>
      <c r="DC5650" s="61"/>
      <c r="DD5650" s="61"/>
      <c r="DE5650" s="61"/>
      <c r="DF5650" s="61"/>
      <c r="DG5650" s="61"/>
      <c r="DH5650" s="61"/>
      <c r="DI5650" s="61"/>
      <c r="DJ5650" s="61"/>
      <c r="DK5650" s="61"/>
      <c r="DL5650" s="61"/>
      <c r="DM5650" s="61"/>
    </row>
    <row r="5651" spans="1:117" s="25" customFormat="1" x14ac:dyDescent="0.2">
      <c r="A5651" s="25" t="s">
        <v>1170</v>
      </c>
      <c r="B5651" s="25" t="s">
        <v>684</v>
      </c>
      <c r="C5651" s="118" t="s">
        <v>154</v>
      </c>
      <c r="I5651" s="116"/>
      <c r="J5651" s="116"/>
      <c r="K5651" s="116"/>
      <c r="L5651" s="116"/>
      <c r="M5651" s="116"/>
      <c r="N5651" s="116"/>
      <c r="AL5651" s="117"/>
      <c r="AN5651" s="35" t="str">
        <f t="shared" si="307"/>
        <v/>
      </c>
      <c r="AO5651" s="35" t="str">
        <f t="shared" si="308"/>
        <v>-</v>
      </c>
      <c r="AQ5651" s="25" t="str">
        <f t="shared" si="306"/>
        <v>-</v>
      </c>
      <c r="BP5651" s="61"/>
      <c r="CT5651" s="61"/>
      <c r="CU5651" s="61"/>
      <c r="CV5651" s="61"/>
      <c r="CW5651" s="61"/>
      <c r="CX5651" s="61"/>
      <c r="CY5651" s="61"/>
      <c r="CZ5651" s="61"/>
      <c r="DA5651" s="61"/>
      <c r="DB5651" s="61"/>
      <c r="DC5651" s="61"/>
      <c r="DD5651" s="61"/>
      <c r="DE5651" s="61"/>
      <c r="DF5651" s="61"/>
      <c r="DG5651" s="61"/>
      <c r="DH5651" s="61"/>
      <c r="DI5651" s="61"/>
      <c r="DJ5651" s="61"/>
      <c r="DK5651" s="61"/>
      <c r="DL5651" s="61"/>
      <c r="DM5651" s="61"/>
    </row>
    <row r="5652" spans="1:117" s="25" customFormat="1" x14ac:dyDescent="0.2">
      <c r="A5652" s="25" t="s">
        <v>1171</v>
      </c>
      <c r="B5652" s="25" t="s">
        <v>684</v>
      </c>
      <c r="C5652" s="118" t="s">
        <v>155</v>
      </c>
      <c r="I5652" s="116"/>
      <c r="J5652" s="116"/>
      <c r="K5652" s="116"/>
      <c r="L5652" s="116"/>
      <c r="M5652" s="116"/>
      <c r="N5652" s="116"/>
      <c r="AL5652" s="117"/>
      <c r="AN5652" s="35" t="str">
        <f t="shared" si="307"/>
        <v/>
      </c>
      <c r="AO5652" s="35" t="str">
        <f t="shared" si="308"/>
        <v>-</v>
      </c>
      <c r="AQ5652" s="25" t="str">
        <f t="shared" si="306"/>
        <v>-</v>
      </c>
      <c r="BP5652" s="61"/>
      <c r="CT5652" s="61"/>
      <c r="CU5652" s="61"/>
      <c r="CV5652" s="61"/>
      <c r="CW5652" s="61"/>
      <c r="CX5652" s="61"/>
      <c r="CY5652" s="61"/>
      <c r="CZ5652" s="61"/>
      <c r="DA5652" s="61"/>
      <c r="DB5652" s="61"/>
      <c r="DC5652" s="61"/>
      <c r="DD5652" s="61"/>
      <c r="DE5652" s="61"/>
      <c r="DF5652" s="61"/>
      <c r="DG5652" s="61"/>
      <c r="DH5652" s="61"/>
      <c r="DI5652" s="61"/>
      <c r="DJ5652" s="61"/>
      <c r="DK5652" s="61"/>
      <c r="DL5652" s="61"/>
      <c r="DM5652" s="61"/>
    </row>
    <row r="5653" spans="1:117" s="25" customFormat="1" x14ac:dyDescent="0.2">
      <c r="A5653" s="25" t="s">
        <v>1172</v>
      </c>
      <c r="B5653" s="25" t="s">
        <v>684</v>
      </c>
      <c r="C5653" s="118" t="s">
        <v>156</v>
      </c>
      <c r="I5653" s="116"/>
      <c r="J5653" s="116"/>
      <c r="K5653" s="116"/>
      <c r="L5653" s="116"/>
      <c r="M5653" s="116"/>
      <c r="N5653" s="116"/>
      <c r="AL5653" s="117"/>
      <c r="AN5653" s="35" t="str">
        <f t="shared" si="307"/>
        <v/>
      </c>
      <c r="AO5653" s="35" t="str">
        <f t="shared" si="308"/>
        <v>-</v>
      </c>
      <c r="AQ5653" s="25" t="str">
        <f t="shared" si="306"/>
        <v>-</v>
      </c>
      <c r="BP5653" s="61"/>
      <c r="CT5653" s="61"/>
      <c r="CU5653" s="61"/>
      <c r="CV5653" s="61"/>
      <c r="CW5653" s="61"/>
      <c r="CX5653" s="61"/>
      <c r="CY5653" s="61"/>
      <c r="CZ5653" s="61"/>
      <c r="DA5653" s="61"/>
      <c r="DB5653" s="61"/>
      <c r="DC5653" s="61"/>
      <c r="DD5653" s="61"/>
      <c r="DE5653" s="61"/>
      <c r="DF5653" s="61"/>
      <c r="DG5653" s="61"/>
      <c r="DH5653" s="61"/>
      <c r="DI5653" s="61"/>
      <c r="DJ5653" s="61"/>
      <c r="DK5653" s="61"/>
      <c r="DL5653" s="61"/>
      <c r="DM5653" s="61"/>
    </row>
    <row r="5654" spans="1:117" s="25" customFormat="1" x14ac:dyDescent="0.2">
      <c r="A5654" s="25" t="s">
        <v>1173</v>
      </c>
      <c r="B5654" s="25" t="s">
        <v>684</v>
      </c>
      <c r="C5654" s="118" t="s">
        <v>157</v>
      </c>
      <c r="I5654" s="116"/>
      <c r="J5654" s="116"/>
      <c r="K5654" s="116"/>
      <c r="L5654" s="116"/>
      <c r="M5654" s="116"/>
      <c r="N5654" s="116"/>
      <c r="AL5654" s="117"/>
      <c r="AN5654" s="35" t="str">
        <f t="shared" si="307"/>
        <v/>
      </c>
      <c r="AO5654" s="35" t="str">
        <f t="shared" si="308"/>
        <v>-</v>
      </c>
      <c r="AQ5654" s="25" t="str">
        <f t="shared" si="306"/>
        <v>-</v>
      </c>
      <c r="BP5654" s="61"/>
      <c r="CT5654" s="61"/>
      <c r="CU5654" s="61"/>
      <c r="CV5654" s="61"/>
      <c r="CW5654" s="61"/>
      <c r="CX5654" s="61"/>
      <c r="CY5654" s="61"/>
      <c r="CZ5654" s="61"/>
      <c r="DA5654" s="61"/>
      <c r="DB5654" s="61"/>
      <c r="DC5654" s="61"/>
      <c r="DD5654" s="61"/>
      <c r="DE5654" s="61"/>
      <c r="DF5654" s="61"/>
      <c r="DG5654" s="61"/>
      <c r="DH5654" s="61"/>
      <c r="DI5654" s="61"/>
      <c r="DJ5654" s="61"/>
      <c r="DK5654" s="61"/>
      <c r="DL5654" s="61"/>
      <c r="DM5654" s="61"/>
    </row>
    <row r="5655" spans="1:117" s="25" customFormat="1" x14ac:dyDescent="0.2">
      <c r="A5655" s="25" t="s">
        <v>1174</v>
      </c>
      <c r="B5655" s="25" t="s">
        <v>684</v>
      </c>
      <c r="C5655" s="118" t="s">
        <v>158</v>
      </c>
      <c r="I5655" s="116"/>
      <c r="J5655" s="116"/>
      <c r="K5655" s="116"/>
      <c r="L5655" s="116"/>
      <c r="M5655" s="116"/>
      <c r="N5655" s="116"/>
      <c r="AL5655" s="117"/>
      <c r="AN5655" s="35" t="str">
        <f t="shared" si="307"/>
        <v/>
      </c>
      <c r="AO5655" s="35" t="str">
        <f t="shared" si="308"/>
        <v>-</v>
      </c>
      <c r="AQ5655" s="25" t="str">
        <f t="shared" si="306"/>
        <v>-</v>
      </c>
      <c r="BP5655" s="61"/>
      <c r="CT5655" s="61"/>
      <c r="CU5655" s="61"/>
      <c r="CV5655" s="61"/>
      <c r="CW5655" s="61"/>
      <c r="CX5655" s="61"/>
      <c r="CY5655" s="61"/>
      <c r="CZ5655" s="61"/>
      <c r="DA5655" s="61"/>
      <c r="DB5655" s="61"/>
      <c r="DC5655" s="61"/>
      <c r="DD5655" s="61"/>
      <c r="DE5655" s="61"/>
      <c r="DF5655" s="61"/>
      <c r="DG5655" s="61"/>
      <c r="DH5655" s="61"/>
      <c r="DI5655" s="61"/>
      <c r="DJ5655" s="61"/>
      <c r="DK5655" s="61"/>
      <c r="DL5655" s="61"/>
      <c r="DM5655" s="61"/>
    </row>
    <row r="5656" spans="1:117" s="25" customFormat="1" x14ac:dyDescent="0.2">
      <c r="A5656" s="25" t="s">
        <v>1175</v>
      </c>
      <c r="B5656" s="25" t="s">
        <v>684</v>
      </c>
      <c r="C5656" s="118" t="s">
        <v>147</v>
      </c>
      <c r="I5656" s="116"/>
      <c r="J5656" s="116"/>
      <c r="K5656" s="116"/>
      <c r="L5656" s="116"/>
      <c r="M5656" s="116"/>
      <c r="N5656" s="116"/>
      <c r="AL5656" s="117"/>
      <c r="AN5656" s="35" t="str">
        <f t="shared" si="307"/>
        <v/>
      </c>
      <c r="AO5656" s="35" t="str">
        <f t="shared" si="308"/>
        <v>-</v>
      </c>
      <c r="AQ5656" s="25" t="str">
        <f t="shared" si="306"/>
        <v>-</v>
      </c>
      <c r="BP5656" s="61"/>
      <c r="CT5656" s="61"/>
      <c r="CU5656" s="61"/>
      <c r="CV5656" s="61"/>
      <c r="CW5656" s="61"/>
      <c r="CX5656" s="61"/>
      <c r="CY5656" s="61"/>
      <c r="CZ5656" s="61"/>
      <c r="DA5656" s="61"/>
      <c r="DB5656" s="61"/>
      <c r="DC5656" s="61"/>
      <c r="DD5656" s="61"/>
      <c r="DE5656" s="61"/>
      <c r="DF5656" s="61"/>
      <c r="DG5656" s="61"/>
      <c r="DH5656" s="61"/>
      <c r="DI5656" s="61"/>
      <c r="DJ5656" s="61"/>
      <c r="DK5656" s="61"/>
      <c r="DL5656" s="61"/>
      <c r="DM5656" s="61"/>
    </row>
    <row r="5657" spans="1:117" s="25" customFormat="1" x14ac:dyDescent="0.2">
      <c r="A5657" s="25" t="s">
        <v>1176</v>
      </c>
      <c r="B5657" s="25" t="s">
        <v>683</v>
      </c>
      <c r="C5657" s="162" t="s">
        <v>147</v>
      </c>
      <c r="I5657" s="116"/>
      <c r="J5657" s="116"/>
      <c r="K5657" s="116"/>
      <c r="L5657" s="116"/>
      <c r="M5657" s="116"/>
      <c r="N5657" s="116"/>
      <c r="AL5657" s="117"/>
      <c r="AN5657" s="35" t="str">
        <f t="shared" si="307"/>
        <v/>
      </c>
      <c r="AO5657" s="35" t="str">
        <f t="shared" si="308"/>
        <v>-</v>
      </c>
      <c r="AQ5657" s="25" t="str">
        <f t="shared" si="306"/>
        <v>-</v>
      </c>
      <c r="BP5657" s="61"/>
      <c r="CT5657" s="61"/>
      <c r="CU5657" s="61"/>
      <c r="CV5657" s="61"/>
      <c r="CW5657" s="61"/>
      <c r="CX5657" s="61"/>
      <c r="CY5657" s="61"/>
      <c r="CZ5657" s="61"/>
      <c r="DA5657" s="61"/>
      <c r="DB5657" s="61"/>
      <c r="DC5657" s="61"/>
      <c r="DD5657" s="61"/>
      <c r="DE5657" s="61"/>
      <c r="DF5657" s="61"/>
      <c r="DG5657" s="61"/>
      <c r="DH5657" s="61"/>
      <c r="DI5657" s="61"/>
      <c r="DJ5657" s="61"/>
      <c r="DK5657" s="61"/>
      <c r="DL5657" s="61"/>
      <c r="DM5657" s="61"/>
    </row>
    <row r="5658" spans="1:117" s="25" customFormat="1" x14ac:dyDescent="0.2">
      <c r="A5658" s="25" t="s">
        <v>1177</v>
      </c>
      <c r="B5658" s="25" t="s">
        <v>683</v>
      </c>
      <c r="C5658" s="162" t="s">
        <v>158</v>
      </c>
      <c r="I5658" s="116"/>
      <c r="J5658" s="116"/>
      <c r="K5658" s="116"/>
      <c r="L5658" s="116"/>
      <c r="M5658" s="116"/>
      <c r="N5658" s="116"/>
      <c r="AL5658" s="117"/>
      <c r="AN5658" s="35" t="str">
        <f t="shared" si="307"/>
        <v/>
      </c>
      <c r="AO5658" s="35" t="str">
        <f t="shared" si="308"/>
        <v>-</v>
      </c>
      <c r="AQ5658" s="25" t="str">
        <f t="shared" si="306"/>
        <v>-</v>
      </c>
      <c r="BP5658" s="61"/>
      <c r="CT5658" s="61"/>
      <c r="CU5658" s="61"/>
      <c r="CV5658" s="61"/>
      <c r="CW5658" s="61"/>
      <c r="CX5658" s="61"/>
      <c r="CY5658" s="61"/>
      <c r="CZ5658" s="61"/>
      <c r="DA5658" s="61"/>
      <c r="DB5658" s="61"/>
      <c r="DC5658" s="61"/>
      <c r="DD5658" s="61"/>
      <c r="DE5658" s="61"/>
      <c r="DF5658" s="61"/>
      <c r="DG5658" s="61"/>
      <c r="DH5658" s="61"/>
      <c r="DI5658" s="61"/>
      <c r="DJ5658" s="61"/>
      <c r="DK5658" s="61"/>
      <c r="DL5658" s="61"/>
      <c r="DM5658" s="61"/>
    </row>
    <row r="5659" spans="1:117" s="25" customFormat="1" x14ac:dyDescent="0.2">
      <c r="A5659" s="25" t="s">
        <v>1178</v>
      </c>
      <c r="B5659" s="25" t="s">
        <v>683</v>
      </c>
      <c r="C5659" s="162" t="s">
        <v>157</v>
      </c>
      <c r="I5659" s="116"/>
      <c r="J5659" s="116"/>
      <c r="K5659" s="116"/>
      <c r="L5659" s="116"/>
      <c r="M5659" s="116"/>
      <c r="N5659" s="116"/>
      <c r="AL5659" s="117"/>
      <c r="AN5659" s="35" t="str">
        <f t="shared" si="307"/>
        <v/>
      </c>
      <c r="AO5659" s="35" t="str">
        <f t="shared" si="308"/>
        <v>-</v>
      </c>
      <c r="AQ5659" s="25" t="str">
        <f t="shared" si="306"/>
        <v>-</v>
      </c>
      <c r="BP5659" s="61"/>
      <c r="CT5659" s="61"/>
      <c r="CU5659" s="61"/>
      <c r="CV5659" s="61"/>
      <c r="CW5659" s="61"/>
      <c r="CX5659" s="61"/>
      <c r="CY5659" s="61"/>
      <c r="CZ5659" s="61"/>
      <c r="DA5659" s="61"/>
      <c r="DB5659" s="61"/>
      <c r="DC5659" s="61"/>
      <c r="DD5659" s="61"/>
      <c r="DE5659" s="61"/>
      <c r="DF5659" s="61"/>
      <c r="DG5659" s="61"/>
      <c r="DH5659" s="61"/>
      <c r="DI5659" s="61"/>
      <c r="DJ5659" s="61"/>
      <c r="DK5659" s="61"/>
      <c r="DL5659" s="61"/>
      <c r="DM5659" s="61"/>
    </row>
    <row r="5660" spans="1:117" s="25" customFormat="1" x14ac:dyDescent="0.2">
      <c r="A5660" s="25" t="s">
        <v>1179</v>
      </c>
      <c r="B5660" s="25" t="s">
        <v>683</v>
      </c>
      <c r="C5660" s="162" t="s">
        <v>156</v>
      </c>
      <c r="I5660" s="116"/>
      <c r="J5660" s="116"/>
      <c r="K5660" s="116"/>
      <c r="L5660" s="116"/>
      <c r="M5660" s="116"/>
      <c r="N5660" s="116"/>
      <c r="AL5660" s="117"/>
      <c r="AN5660" s="35" t="str">
        <f t="shared" si="307"/>
        <v/>
      </c>
      <c r="AO5660" s="35" t="str">
        <f t="shared" si="308"/>
        <v>-</v>
      </c>
      <c r="AQ5660" s="25" t="str">
        <f t="shared" si="306"/>
        <v>-</v>
      </c>
      <c r="BP5660" s="61"/>
      <c r="CT5660" s="61"/>
      <c r="CU5660" s="61"/>
      <c r="CV5660" s="61"/>
      <c r="CW5660" s="61"/>
      <c r="CX5660" s="61"/>
      <c r="CY5660" s="61"/>
      <c r="CZ5660" s="61"/>
      <c r="DA5660" s="61"/>
      <c r="DB5660" s="61"/>
      <c r="DC5660" s="61"/>
      <c r="DD5660" s="61"/>
      <c r="DE5660" s="61"/>
      <c r="DF5660" s="61"/>
      <c r="DG5660" s="61"/>
      <c r="DH5660" s="61"/>
      <c r="DI5660" s="61"/>
      <c r="DJ5660" s="61"/>
      <c r="DK5660" s="61"/>
      <c r="DL5660" s="61"/>
      <c r="DM5660" s="61"/>
    </row>
    <row r="5661" spans="1:117" s="25" customFormat="1" x14ac:dyDescent="0.2">
      <c r="A5661" s="25" t="s">
        <v>1180</v>
      </c>
      <c r="B5661" s="25" t="s">
        <v>683</v>
      </c>
      <c r="C5661" s="162" t="s">
        <v>155</v>
      </c>
      <c r="I5661" s="116"/>
      <c r="J5661" s="116"/>
      <c r="K5661" s="116"/>
      <c r="L5661" s="116"/>
      <c r="M5661" s="116"/>
      <c r="N5661" s="116"/>
      <c r="AL5661" s="117"/>
      <c r="AN5661" s="35" t="str">
        <f t="shared" si="307"/>
        <v/>
      </c>
      <c r="AO5661" s="35" t="str">
        <f t="shared" si="308"/>
        <v>-</v>
      </c>
      <c r="AQ5661" s="25" t="str">
        <f t="shared" si="306"/>
        <v>-</v>
      </c>
      <c r="BP5661" s="61"/>
      <c r="CT5661" s="61"/>
      <c r="CU5661" s="61"/>
      <c r="CV5661" s="61"/>
      <c r="CW5661" s="61"/>
      <c r="CX5661" s="61"/>
      <c r="CY5661" s="61"/>
      <c r="CZ5661" s="61"/>
      <c r="DA5661" s="61"/>
      <c r="DB5661" s="61"/>
      <c r="DC5661" s="61"/>
      <c r="DD5661" s="61"/>
      <c r="DE5661" s="61"/>
      <c r="DF5661" s="61"/>
      <c r="DG5661" s="61"/>
      <c r="DH5661" s="61"/>
      <c r="DI5661" s="61"/>
      <c r="DJ5661" s="61"/>
      <c r="DK5661" s="61"/>
      <c r="DL5661" s="61"/>
      <c r="DM5661" s="61"/>
    </row>
    <row r="5662" spans="1:117" s="25" customFormat="1" x14ac:dyDescent="0.2">
      <c r="A5662" s="25" t="s">
        <v>1181</v>
      </c>
      <c r="B5662" s="25" t="s">
        <v>683</v>
      </c>
      <c r="C5662" s="162" t="s">
        <v>154</v>
      </c>
      <c r="I5662" s="116"/>
      <c r="J5662" s="116"/>
      <c r="K5662" s="116"/>
      <c r="L5662" s="116"/>
      <c r="M5662" s="116"/>
      <c r="N5662" s="116"/>
      <c r="AL5662" s="117"/>
      <c r="AN5662" s="35" t="str">
        <f t="shared" si="307"/>
        <v/>
      </c>
      <c r="AO5662" s="35" t="str">
        <f t="shared" si="308"/>
        <v>-</v>
      </c>
      <c r="AQ5662" s="25" t="str">
        <f t="shared" si="306"/>
        <v>-</v>
      </c>
      <c r="BP5662" s="61"/>
      <c r="CT5662" s="61"/>
      <c r="CU5662" s="61"/>
      <c r="CV5662" s="61"/>
      <c r="CW5662" s="61"/>
      <c r="CX5662" s="61"/>
      <c r="CY5662" s="61"/>
      <c r="CZ5662" s="61"/>
      <c r="DA5662" s="61"/>
      <c r="DB5662" s="61"/>
      <c r="DC5662" s="61"/>
      <c r="DD5662" s="61"/>
      <c r="DE5662" s="61"/>
      <c r="DF5662" s="61"/>
      <c r="DG5662" s="61"/>
      <c r="DH5662" s="61"/>
      <c r="DI5662" s="61"/>
      <c r="DJ5662" s="61"/>
      <c r="DK5662" s="61"/>
      <c r="DL5662" s="61"/>
      <c r="DM5662" s="61"/>
    </row>
    <row r="5663" spans="1:117" s="25" customFormat="1" x14ac:dyDescent="0.2">
      <c r="A5663" s="25" t="s">
        <v>1182</v>
      </c>
      <c r="B5663" s="25" t="s">
        <v>683</v>
      </c>
      <c r="C5663" s="162" t="s">
        <v>153</v>
      </c>
      <c r="I5663" s="116"/>
      <c r="J5663" s="116"/>
      <c r="K5663" s="116"/>
      <c r="L5663" s="116"/>
      <c r="M5663" s="116"/>
      <c r="N5663" s="116"/>
      <c r="AL5663" s="117"/>
      <c r="AN5663" s="35" t="str">
        <f t="shared" si="307"/>
        <v/>
      </c>
      <c r="AO5663" s="35" t="str">
        <f t="shared" si="308"/>
        <v>-</v>
      </c>
      <c r="AQ5663" s="25" t="str">
        <f t="shared" si="306"/>
        <v>-</v>
      </c>
      <c r="BP5663" s="61"/>
      <c r="CT5663" s="61"/>
      <c r="CU5663" s="61"/>
      <c r="CV5663" s="61"/>
      <c r="CW5663" s="61"/>
      <c r="CX5663" s="61"/>
      <c r="CY5663" s="61"/>
      <c r="CZ5663" s="61"/>
      <c r="DA5663" s="61"/>
      <c r="DB5663" s="61"/>
      <c r="DC5663" s="61"/>
      <c r="DD5663" s="61"/>
      <c r="DE5663" s="61"/>
      <c r="DF5663" s="61"/>
      <c r="DG5663" s="61"/>
      <c r="DH5663" s="61"/>
      <c r="DI5663" s="61"/>
      <c r="DJ5663" s="61"/>
      <c r="DK5663" s="61"/>
      <c r="DL5663" s="61"/>
      <c r="DM5663" s="61"/>
    </row>
    <row r="5664" spans="1:117" s="25" customFormat="1" x14ac:dyDescent="0.2">
      <c r="A5664" s="25" t="s">
        <v>1183</v>
      </c>
      <c r="B5664" s="25" t="s">
        <v>683</v>
      </c>
      <c r="C5664" s="162" t="s">
        <v>152</v>
      </c>
      <c r="I5664" s="116"/>
      <c r="J5664" s="116"/>
      <c r="K5664" s="116"/>
      <c r="L5664" s="116"/>
      <c r="M5664" s="116"/>
      <c r="N5664" s="116"/>
      <c r="AL5664" s="117"/>
      <c r="AN5664" s="35" t="str">
        <f t="shared" si="307"/>
        <v/>
      </c>
      <c r="AO5664" s="35" t="str">
        <f t="shared" si="308"/>
        <v>-</v>
      </c>
      <c r="AQ5664" s="25" t="str">
        <f t="shared" si="306"/>
        <v>-</v>
      </c>
      <c r="BP5664" s="61"/>
      <c r="CT5664" s="61"/>
      <c r="CU5664" s="61"/>
      <c r="CV5664" s="61"/>
      <c r="CW5664" s="61"/>
      <c r="CX5664" s="61"/>
      <c r="CY5664" s="61"/>
      <c r="CZ5664" s="61"/>
      <c r="DA5664" s="61"/>
      <c r="DB5664" s="61"/>
      <c r="DC5664" s="61"/>
      <c r="DD5664" s="61"/>
      <c r="DE5664" s="61"/>
      <c r="DF5664" s="61"/>
      <c r="DG5664" s="61"/>
      <c r="DH5664" s="61"/>
      <c r="DI5664" s="61"/>
      <c r="DJ5664" s="61"/>
      <c r="DK5664" s="61"/>
      <c r="DL5664" s="61"/>
      <c r="DM5664" s="61"/>
    </row>
    <row r="5665" spans="1:117" s="25" customFormat="1" x14ac:dyDescent="0.2">
      <c r="A5665" s="25" t="s">
        <v>1184</v>
      </c>
      <c r="B5665" s="25" t="s">
        <v>683</v>
      </c>
      <c r="C5665" s="162" t="s">
        <v>151</v>
      </c>
      <c r="I5665" s="116"/>
      <c r="J5665" s="116"/>
      <c r="K5665" s="116"/>
      <c r="L5665" s="116"/>
      <c r="M5665" s="116"/>
      <c r="N5665" s="116"/>
      <c r="AL5665" s="117"/>
      <c r="AN5665" s="35" t="str">
        <f t="shared" si="307"/>
        <v/>
      </c>
      <c r="AO5665" s="35" t="str">
        <f t="shared" si="308"/>
        <v>-</v>
      </c>
      <c r="AQ5665" s="25" t="str">
        <f t="shared" si="306"/>
        <v>-</v>
      </c>
      <c r="BP5665" s="61"/>
      <c r="CT5665" s="61"/>
      <c r="CU5665" s="61"/>
      <c r="CV5665" s="61"/>
      <c r="CW5665" s="61"/>
      <c r="CX5665" s="61"/>
      <c r="CY5665" s="61"/>
      <c r="CZ5665" s="61"/>
      <c r="DA5665" s="61"/>
      <c r="DB5665" s="61"/>
      <c r="DC5665" s="61"/>
      <c r="DD5665" s="61"/>
      <c r="DE5665" s="61"/>
      <c r="DF5665" s="61"/>
      <c r="DG5665" s="61"/>
      <c r="DH5665" s="61"/>
      <c r="DI5665" s="61"/>
      <c r="DJ5665" s="61"/>
      <c r="DK5665" s="61"/>
      <c r="DL5665" s="61"/>
      <c r="DM5665" s="61"/>
    </row>
    <row r="5666" spans="1:117" s="25" customFormat="1" x14ac:dyDescent="0.2">
      <c r="A5666" s="25" t="s">
        <v>1185</v>
      </c>
      <c r="B5666" s="25" t="s">
        <v>683</v>
      </c>
      <c r="C5666" s="162" t="s">
        <v>150</v>
      </c>
      <c r="I5666" s="116"/>
      <c r="J5666" s="116"/>
      <c r="K5666" s="116"/>
      <c r="L5666" s="116"/>
      <c r="M5666" s="116"/>
      <c r="N5666" s="116"/>
      <c r="AL5666" s="117"/>
      <c r="AN5666" s="35" t="str">
        <f t="shared" si="307"/>
        <v/>
      </c>
      <c r="AO5666" s="35" t="str">
        <f t="shared" si="308"/>
        <v>-</v>
      </c>
      <c r="AQ5666" s="25" t="str">
        <f t="shared" si="306"/>
        <v>-</v>
      </c>
      <c r="BP5666" s="61"/>
      <c r="CT5666" s="61"/>
      <c r="CU5666" s="61"/>
      <c r="CV5666" s="61"/>
      <c r="CW5666" s="61"/>
      <c r="CX5666" s="61"/>
      <c r="CY5666" s="61"/>
      <c r="CZ5666" s="61"/>
      <c r="DA5666" s="61"/>
      <c r="DB5666" s="61"/>
      <c r="DC5666" s="61"/>
      <c r="DD5666" s="61"/>
      <c r="DE5666" s="61"/>
      <c r="DF5666" s="61"/>
      <c r="DG5666" s="61"/>
      <c r="DH5666" s="61"/>
      <c r="DI5666" s="61"/>
      <c r="DJ5666" s="61"/>
      <c r="DK5666" s="61"/>
      <c r="DL5666" s="61"/>
      <c r="DM5666" s="61"/>
    </row>
    <row r="5667" spans="1:117" s="25" customFormat="1" x14ac:dyDescent="0.2">
      <c r="A5667" s="25" t="s">
        <v>1186</v>
      </c>
      <c r="B5667" s="25" t="s">
        <v>683</v>
      </c>
      <c r="C5667" s="162" t="s">
        <v>149</v>
      </c>
      <c r="I5667" s="116"/>
      <c r="J5667" s="116"/>
      <c r="K5667" s="116"/>
      <c r="L5667" s="116"/>
      <c r="M5667" s="116"/>
      <c r="N5667" s="116"/>
      <c r="AL5667" s="117"/>
      <c r="AN5667" s="35" t="str">
        <f t="shared" si="307"/>
        <v/>
      </c>
      <c r="AO5667" s="35" t="str">
        <f t="shared" si="308"/>
        <v>-</v>
      </c>
      <c r="AQ5667" s="25" t="str">
        <f t="shared" si="306"/>
        <v>-</v>
      </c>
      <c r="BP5667" s="61"/>
      <c r="CT5667" s="61"/>
      <c r="CU5667" s="61"/>
      <c r="CV5667" s="61"/>
      <c r="CW5667" s="61"/>
      <c r="CX5667" s="61"/>
      <c r="CY5667" s="61"/>
      <c r="CZ5667" s="61"/>
      <c r="DA5667" s="61"/>
      <c r="DB5667" s="61"/>
      <c r="DC5667" s="61"/>
      <c r="DD5667" s="61"/>
      <c r="DE5667" s="61"/>
      <c r="DF5667" s="61"/>
      <c r="DG5667" s="61"/>
      <c r="DH5667" s="61"/>
      <c r="DI5667" s="61"/>
      <c r="DJ5667" s="61"/>
      <c r="DK5667" s="61"/>
      <c r="DL5667" s="61"/>
      <c r="DM5667" s="61"/>
    </row>
    <row r="5668" spans="1:117" s="25" customFormat="1" x14ac:dyDescent="0.2">
      <c r="A5668" s="25" t="s">
        <v>1187</v>
      </c>
      <c r="B5668" s="25" t="s">
        <v>683</v>
      </c>
      <c r="C5668" s="162" t="s">
        <v>148</v>
      </c>
      <c r="I5668" s="116"/>
      <c r="J5668" s="116"/>
      <c r="K5668" s="116"/>
      <c r="L5668" s="116"/>
      <c r="M5668" s="116"/>
      <c r="N5668" s="116"/>
      <c r="AL5668" s="117"/>
      <c r="AN5668" s="35" t="str">
        <f t="shared" si="307"/>
        <v/>
      </c>
      <c r="AO5668" s="35" t="str">
        <f t="shared" si="308"/>
        <v>-</v>
      </c>
      <c r="AQ5668" s="25" t="str">
        <f t="shared" si="306"/>
        <v>-</v>
      </c>
      <c r="BP5668" s="61"/>
      <c r="CT5668" s="61"/>
      <c r="CU5668" s="61"/>
      <c r="CV5668" s="61"/>
      <c r="CW5668" s="61"/>
      <c r="CX5668" s="61"/>
      <c r="CY5668" s="61"/>
      <c r="CZ5668" s="61"/>
      <c r="DA5668" s="61"/>
      <c r="DB5668" s="61"/>
      <c r="DC5668" s="61"/>
      <c r="DD5668" s="61"/>
      <c r="DE5668" s="61"/>
      <c r="DF5668" s="61"/>
      <c r="DG5668" s="61"/>
      <c r="DH5668" s="61"/>
      <c r="DI5668" s="61"/>
      <c r="DJ5668" s="61"/>
      <c r="DK5668" s="61"/>
      <c r="DL5668" s="61"/>
      <c r="DM5668" s="61"/>
    </row>
    <row r="5669" spans="1:117" s="25" customFormat="1" x14ac:dyDescent="0.2">
      <c r="A5669" s="25" t="s">
        <v>1176</v>
      </c>
      <c r="B5669" s="25" t="s">
        <v>684</v>
      </c>
      <c r="C5669" s="162" t="s">
        <v>155</v>
      </c>
      <c r="I5669" s="116"/>
      <c r="J5669" s="116"/>
      <c r="K5669" s="116"/>
      <c r="L5669" s="116"/>
      <c r="M5669" s="116"/>
      <c r="N5669" s="116"/>
      <c r="AL5669" s="117"/>
      <c r="AN5669" s="35" t="str">
        <f t="shared" si="307"/>
        <v/>
      </c>
      <c r="AO5669" s="35" t="str">
        <f t="shared" si="308"/>
        <v>-</v>
      </c>
      <c r="AQ5669" s="25" t="str">
        <f t="shared" ref="AQ5669:AQ5732" si="309">CONCATENATE(TRIM(LEFT(AP5669,LEN(AP5669)-LEN(RIGHT(AP5669)))),"-",RIGHT(AP5669))</f>
        <v>-</v>
      </c>
      <c r="BP5669" s="61"/>
      <c r="CT5669" s="61"/>
      <c r="CU5669" s="61"/>
      <c r="CV5669" s="61"/>
      <c r="CW5669" s="61"/>
      <c r="CX5669" s="61"/>
      <c r="CY5669" s="61"/>
      <c r="CZ5669" s="61"/>
      <c r="DA5669" s="61"/>
      <c r="DB5669" s="61"/>
      <c r="DC5669" s="61"/>
      <c r="DD5669" s="61"/>
      <c r="DE5669" s="61"/>
      <c r="DF5669" s="61"/>
      <c r="DG5669" s="61"/>
      <c r="DH5669" s="61"/>
      <c r="DI5669" s="61"/>
      <c r="DJ5669" s="61"/>
      <c r="DK5669" s="61"/>
      <c r="DL5669" s="61"/>
      <c r="DM5669" s="61"/>
    </row>
    <row r="5670" spans="1:117" s="25" customFormat="1" x14ac:dyDescent="0.2">
      <c r="A5670" s="25" t="s">
        <v>1177</v>
      </c>
      <c r="B5670" s="25" t="s">
        <v>684</v>
      </c>
      <c r="C5670" s="162" t="s">
        <v>156</v>
      </c>
      <c r="I5670" s="116"/>
      <c r="J5670" s="116"/>
      <c r="K5670" s="116"/>
      <c r="L5670" s="116"/>
      <c r="M5670" s="116"/>
      <c r="N5670" s="116"/>
      <c r="AL5670" s="117"/>
      <c r="AN5670" s="35" t="str">
        <f t="shared" si="307"/>
        <v/>
      </c>
      <c r="AO5670" s="35" t="str">
        <f t="shared" si="308"/>
        <v>-</v>
      </c>
      <c r="AQ5670" s="25" t="str">
        <f t="shared" si="309"/>
        <v>-</v>
      </c>
      <c r="BP5670" s="61"/>
      <c r="CT5670" s="61"/>
      <c r="CU5670" s="61"/>
      <c r="CV5670" s="61"/>
      <c r="CW5670" s="61"/>
      <c r="CX5670" s="61"/>
      <c r="CY5670" s="61"/>
      <c r="CZ5670" s="61"/>
      <c r="DA5670" s="61"/>
      <c r="DB5670" s="61"/>
      <c r="DC5670" s="61"/>
      <c r="DD5670" s="61"/>
      <c r="DE5670" s="61"/>
      <c r="DF5670" s="61"/>
      <c r="DG5670" s="61"/>
      <c r="DH5670" s="61"/>
      <c r="DI5670" s="61"/>
      <c r="DJ5670" s="61"/>
      <c r="DK5670" s="61"/>
      <c r="DL5670" s="61"/>
      <c r="DM5670" s="61"/>
    </row>
    <row r="5671" spans="1:117" s="25" customFormat="1" x14ac:dyDescent="0.2">
      <c r="A5671" s="25" t="s">
        <v>1178</v>
      </c>
      <c r="B5671" s="25" t="s">
        <v>684</v>
      </c>
      <c r="C5671" s="162" t="s">
        <v>157</v>
      </c>
      <c r="I5671" s="116"/>
      <c r="J5671" s="116"/>
      <c r="K5671" s="116"/>
      <c r="L5671" s="116"/>
      <c r="M5671" s="116"/>
      <c r="N5671" s="116"/>
      <c r="AL5671" s="117"/>
      <c r="AN5671" s="35" t="str">
        <f t="shared" si="307"/>
        <v/>
      </c>
      <c r="AO5671" s="35" t="str">
        <f t="shared" si="308"/>
        <v>-</v>
      </c>
      <c r="AQ5671" s="25" t="str">
        <f t="shared" si="309"/>
        <v>-</v>
      </c>
      <c r="BP5671" s="61"/>
      <c r="CT5671" s="61"/>
      <c r="CU5671" s="61"/>
      <c r="CV5671" s="61"/>
      <c r="CW5671" s="61"/>
      <c r="CX5671" s="61"/>
      <c r="CY5671" s="61"/>
      <c r="CZ5671" s="61"/>
      <c r="DA5671" s="61"/>
      <c r="DB5671" s="61"/>
      <c r="DC5671" s="61"/>
      <c r="DD5671" s="61"/>
      <c r="DE5671" s="61"/>
      <c r="DF5671" s="61"/>
      <c r="DG5671" s="61"/>
      <c r="DH5671" s="61"/>
      <c r="DI5671" s="61"/>
      <c r="DJ5671" s="61"/>
      <c r="DK5671" s="61"/>
      <c r="DL5671" s="61"/>
      <c r="DM5671" s="61"/>
    </row>
    <row r="5672" spans="1:117" s="25" customFormat="1" x14ac:dyDescent="0.2">
      <c r="A5672" s="25" t="s">
        <v>1179</v>
      </c>
      <c r="B5672" s="25" t="s">
        <v>684</v>
      </c>
      <c r="C5672" s="162" t="s">
        <v>158</v>
      </c>
      <c r="I5672" s="116"/>
      <c r="J5672" s="116"/>
      <c r="K5672" s="116"/>
      <c r="L5672" s="116"/>
      <c r="M5672" s="116"/>
      <c r="N5672" s="116"/>
      <c r="AL5672" s="117"/>
      <c r="AN5672" s="35" t="str">
        <f t="shared" si="307"/>
        <v/>
      </c>
      <c r="AO5672" s="35" t="str">
        <f t="shared" si="308"/>
        <v>-</v>
      </c>
      <c r="AQ5672" s="25" t="str">
        <f t="shared" si="309"/>
        <v>-</v>
      </c>
      <c r="BP5672" s="61"/>
      <c r="CT5672" s="61"/>
      <c r="CU5672" s="61"/>
      <c r="CV5672" s="61"/>
      <c r="CW5672" s="61"/>
      <c r="CX5672" s="61"/>
      <c r="CY5672" s="61"/>
      <c r="CZ5672" s="61"/>
      <c r="DA5672" s="61"/>
      <c r="DB5672" s="61"/>
      <c r="DC5672" s="61"/>
      <c r="DD5672" s="61"/>
      <c r="DE5672" s="61"/>
      <c r="DF5672" s="61"/>
      <c r="DG5672" s="61"/>
      <c r="DH5672" s="61"/>
      <c r="DI5672" s="61"/>
      <c r="DJ5672" s="61"/>
      <c r="DK5672" s="61"/>
      <c r="DL5672" s="61"/>
      <c r="DM5672" s="61"/>
    </row>
    <row r="5673" spans="1:117" s="25" customFormat="1" x14ac:dyDescent="0.2">
      <c r="A5673" s="25" t="s">
        <v>1180</v>
      </c>
      <c r="B5673" s="25" t="s">
        <v>684</v>
      </c>
      <c r="C5673" s="162" t="s">
        <v>147</v>
      </c>
      <c r="I5673" s="116"/>
      <c r="J5673" s="116"/>
      <c r="K5673" s="116"/>
      <c r="L5673" s="116"/>
      <c r="M5673" s="116"/>
      <c r="N5673" s="116"/>
      <c r="AL5673" s="117"/>
      <c r="AN5673" s="35" t="str">
        <f t="shared" si="307"/>
        <v/>
      </c>
      <c r="AO5673" s="35" t="str">
        <f t="shared" si="308"/>
        <v>-</v>
      </c>
      <c r="AQ5673" s="25" t="str">
        <f t="shared" si="309"/>
        <v>-</v>
      </c>
      <c r="BP5673" s="61"/>
      <c r="CT5673" s="61"/>
      <c r="CU5673" s="61"/>
      <c r="CV5673" s="61"/>
      <c r="CW5673" s="61"/>
      <c r="CX5673" s="61"/>
      <c r="CY5673" s="61"/>
      <c r="CZ5673" s="61"/>
      <c r="DA5673" s="61"/>
      <c r="DB5673" s="61"/>
      <c r="DC5673" s="61"/>
      <c r="DD5673" s="61"/>
      <c r="DE5673" s="61"/>
      <c r="DF5673" s="61"/>
      <c r="DG5673" s="61"/>
      <c r="DH5673" s="61"/>
      <c r="DI5673" s="61"/>
      <c r="DJ5673" s="61"/>
      <c r="DK5673" s="61"/>
      <c r="DL5673" s="61"/>
      <c r="DM5673" s="61"/>
    </row>
    <row r="5674" spans="1:117" s="25" customFormat="1" x14ac:dyDescent="0.2">
      <c r="A5674" s="25" t="s">
        <v>1181</v>
      </c>
      <c r="B5674" s="25" t="s">
        <v>684</v>
      </c>
      <c r="C5674" s="162" t="s">
        <v>148</v>
      </c>
      <c r="I5674" s="116"/>
      <c r="J5674" s="116"/>
      <c r="K5674" s="116"/>
      <c r="L5674" s="116"/>
      <c r="M5674" s="116"/>
      <c r="N5674" s="116"/>
      <c r="AL5674" s="117"/>
      <c r="AN5674" s="35" t="str">
        <f t="shared" si="307"/>
        <v/>
      </c>
      <c r="AO5674" s="35" t="str">
        <f t="shared" si="308"/>
        <v>-</v>
      </c>
      <c r="AQ5674" s="25" t="str">
        <f t="shared" si="309"/>
        <v>-</v>
      </c>
      <c r="BP5674" s="61"/>
      <c r="CT5674" s="61"/>
      <c r="CU5674" s="61"/>
      <c r="CV5674" s="61"/>
      <c r="CW5674" s="61"/>
      <c r="CX5674" s="61"/>
      <c r="CY5674" s="61"/>
      <c r="CZ5674" s="61"/>
      <c r="DA5674" s="61"/>
      <c r="DB5674" s="61"/>
      <c r="DC5674" s="61"/>
      <c r="DD5674" s="61"/>
      <c r="DE5674" s="61"/>
      <c r="DF5674" s="61"/>
      <c r="DG5674" s="61"/>
      <c r="DH5674" s="61"/>
      <c r="DI5674" s="61"/>
      <c r="DJ5674" s="61"/>
      <c r="DK5674" s="61"/>
      <c r="DL5674" s="61"/>
      <c r="DM5674" s="61"/>
    </row>
    <row r="5675" spans="1:117" s="25" customFormat="1" x14ac:dyDescent="0.2">
      <c r="A5675" s="25" t="s">
        <v>1182</v>
      </c>
      <c r="B5675" s="25" t="s">
        <v>684</v>
      </c>
      <c r="C5675" s="162" t="s">
        <v>149</v>
      </c>
      <c r="I5675" s="116"/>
      <c r="J5675" s="116"/>
      <c r="K5675" s="116"/>
      <c r="L5675" s="116"/>
      <c r="M5675" s="116"/>
      <c r="N5675" s="116"/>
      <c r="AL5675" s="117"/>
      <c r="AN5675" s="35" t="str">
        <f t="shared" si="307"/>
        <v/>
      </c>
      <c r="AO5675" s="35" t="str">
        <f t="shared" si="308"/>
        <v>-</v>
      </c>
      <c r="AQ5675" s="25" t="str">
        <f t="shared" si="309"/>
        <v>-</v>
      </c>
      <c r="BP5675" s="61"/>
      <c r="CT5675" s="61"/>
      <c r="CU5675" s="61"/>
      <c r="CV5675" s="61"/>
      <c r="CW5675" s="61"/>
      <c r="CX5675" s="61"/>
      <c r="CY5675" s="61"/>
      <c r="CZ5675" s="61"/>
      <c r="DA5675" s="61"/>
      <c r="DB5675" s="61"/>
      <c r="DC5675" s="61"/>
      <c r="DD5675" s="61"/>
      <c r="DE5675" s="61"/>
      <c r="DF5675" s="61"/>
      <c r="DG5675" s="61"/>
      <c r="DH5675" s="61"/>
      <c r="DI5675" s="61"/>
      <c r="DJ5675" s="61"/>
      <c r="DK5675" s="61"/>
      <c r="DL5675" s="61"/>
      <c r="DM5675" s="61"/>
    </row>
    <row r="5676" spans="1:117" s="25" customFormat="1" x14ac:dyDescent="0.2">
      <c r="A5676" s="25" t="s">
        <v>1183</v>
      </c>
      <c r="B5676" s="25" t="s">
        <v>684</v>
      </c>
      <c r="C5676" s="162" t="s">
        <v>150</v>
      </c>
      <c r="I5676" s="116"/>
      <c r="J5676" s="116"/>
      <c r="K5676" s="116"/>
      <c r="L5676" s="116"/>
      <c r="M5676" s="116"/>
      <c r="N5676" s="116"/>
      <c r="AL5676" s="117"/>
      <c r="AN5676" s="35" t="str">
        <f t="shared" si="307"/>
        <v/>
      </c>
      <c r="AO5676" s="35" t="str">
        <f t="shared" si="308"/>
        <v>-</v>
      </c>
      <c r="AQ5676" s="25" t="str">
        <f t="shared" si="309"/>
        <v>-</v>
      </c>
      <c r="BP5676" s="61"/>
      <c r="CT5676" s="61"/>
      <c r="CU5676" s="61"/>
      <c r="CV5676" s="61"/>
      <c r="CW5676" s="61"/>
      <c r="CX5676" s="61"/>
      <c r="CY5676" s="61"/>
      <c r="CZ5676" s="61"/>
      <c r="DA5676" s="61"/>
      <c r="DB5676" s="61"/>
      <c r="DC5676" s="61"/>
      <c r="DD5676" s="61"/>
      <c r="DE5676" s="61"/>
      <c r="DF5676" s="61"/>
      <c r="DG5676" s="61"/>
      <c r="DH5676" s="61"/>
      <c r="DI5676" s="61"/>
      <c r="DJ5676" s="61"/>
      <c r="DK5676" s="61"/>
      <c r="DL5676" s="61"/>
      <c r="DM5676" s="61"/>
    </row>
    <row r="5677" spans="1:117" s="25" customFormat="1" x14ac:dyDescent="0.2">
      <c r="A5677" s="25" t="s">
        <v>1184</v>
      </c>
      <c r="B5677" s="25" t="s">
        <v>684</v>
      </c>
      <c r="C5677" s="162" t="s">
        <v>151</v>
      </c>
      <c r="I5677" s="116"/>
      <c r="J5677" s="116"/>
      <c r="K5677" s="116"/>
      <c r="L5677" s="116"/>
      <c r="M5677" s="116"/>
      <c r="N5677" s="116"/>
      <c r="AL5677" s="117"/>
      <c r="AN5677" s="35" t="str">
        <f t="shared" si="307"/>
        <v/>
      </c>
      <c r="AO5677" s="35" t="str">
        <f t="shared" si="308"/>
        <v>-</v>
      </c>
      <c r="AQ5677" s="25" t="str">
        <f t="shared" si="309"/>
        <v>-</v>
      </c>
      <c r="BP5677" s="61"/>
      <c r="CT5677" s="61"/>
      <c r="CU5677" s="61"/>
      <c r="CV5677" s="61"/>
      <c r="CW5677" s="61"/>
      <c r="CX5677" s="61"/>
      <c r="CY5677" s="61"/>
      <c r="CZ5677" s="61"/>
      <c r="DA5677" s="61"/>
      <c r="DB5677" s="61"/>
      <c r="DC5677" s="61"/>
      <c r="DD5677" s="61"/>
      <c r="DE5677" s="61"/>
      <c r="DF5677" s="61"/>
      <c r="DG5677" s="61"/>
      <c r="DH5677" s="61"/>
      <c r="DI5677" s="61"/>
      <c r="DJ5677" s="61"/>
      <c r="DK5677" s="61"/>
      <c r="DL5677" s="61"/>
      <c r="DM5677" s="61"/>
    </row>
    <row r="5678" spans="1:117" s="25" customFormat="1" x14ac:dyDescent="0.2">
      <c r="A5678" s="25" t="s">
        <v>1185</v>
      </c>
      <c r="B5678" s="25" t="s">
        <v>684</v>
      </c>
      <c r="C5678" s="162" t="s">
        <v>152</v>
      </c>
      <c r="I5678" s="116"/>
      <c r="J5678" s="116"/>
      <c r="K5678" s="116"/>
      <c r="L5678" s="116"/>
      <c r="M5678" s="116"/>
      <c r="N5678" s="116"/>
      <c r="AL5678" s="117"/>
      <c r="AN5678" s="35" t="str">
        <f t="shared" si="307"/>
        <v/>
      </c>
      <c r="AO5678" s="35" t="str">
        <f t="shared" si="308"/>
        <v>-</v>
      </c>
      <c r="AQ5678" s="25" t="str">
        <f t="shared" si="309"/>
        <v>-</v>
      </c>
      <c r="BP5678" s="61"/>
      <c r="CT5678" s="61"/>
      <c r="CU5678" s="61"/>
      <c r="CV5678" s="61"/>
      <c r="CW5678" s="61"/>
      <c r="CX5678" s="61"/>
      <c r="CY5678" s="61"/>
      <c r="CZ5678" s="61"/>
      <c r="DA5678" s="61"/>
      <c r="DB5678" s="61"/>
      <c r="DC5678" s="61"/>
      <c r="DD5678" s="61"/>
      <c r="DE5678" s="61"/>
      <c r="DF5678" s="61"/>
      <c r="DG5678" s="61"/>
      <c r="DH5678" s="61"/>
      <c r="DI5678" s="61"/>
      <c r="DJ5678" s="61"/>
      <c r="DK5678" s="61"/>
      <c r="DL5678" s="61"/>
      <c r="DM5678" s="61"/>
    </row>
    <row r="5679" spans="1:117" s="25" customFormat="1" x14ac:dyDescent="0.2">
      <c r="A5679" s="25" t="s">
        <v>1186</v>
      </c>
      <c r="B5679" s="25" t="s">
        <v>684</v>
      </c>
      <c r="C5679" s="162" t="s">
        <v>153</v>
      </c>
      <c r="I5679" s="116"/>
      <c r="J5679" s="116"/>
      <c r="K5679" s="116"/>
      <c r="L5679" s="116"/>
      <c r="M5679" s="116"/>
      <c r="N5679" s="116"/>
      <c r="AL5679" s="117"/>
      <c r="AN5679" s="35" t="str">
        <f t="shared" si="307"/>
        <v/>
      </c>
      <c r="AO5679" s="35" t="str">
        <f t="shared" si="308"/>
        <v>-</v>
      </c>
      <c r="AQ5679" s="25" t="str">
        <f t="shared" si="309"/>
        <v>-</v>
      </c>
      <c r="BP5679" s="61"/>
      <c r="CT5679" s="61"/>
      <c r="CU5679" s="61"/>
      <c r="CV5679" s="61"/>
      <c r="CW5679" s="61"/>
      <c r="CX5679" s="61"/>
      <c r="CY5679" s="61"/>
      <c r="CZ5679" s="61"/>
      <c r="DA5679" s="61"/>
      <c r="DB5679" s="61"/>
      <c r="DC5679" s="61"/>
      <c r="DD5679" s="61"/>
      <c r="DE5679" s="61"/>
      <c r="DF5679" s="61"/>
      <c r="DG5679" s="61"/>
      <c r="DH5679" s="61"/>
      <c r="DI5679" s="61"/>
      <c r="DJ5679" s="61"/>
      <c r="DK5679" s="61"/>
      <c r="DL5679" s="61"/>
      <c r="DM5679" s="61"/>
    </row>
    <row r="5680" spans="1:117" s="25" customFormat="1" x14ac:dyDescent="0.2">
      <c r="A5680" s="25" t="s">
        <v>1187</v>
      </c>
      <c r="B5680" s="25" t="s">
        <v>684</v>
      </c>
      <c r="C5680" s="162" t="s">
        <v>154</v>
      </c>
      <c r="I5680" s="116"/>
      <c r="J5680" s="116"/>
      <c r="K5680" s="116"/>
      <c r="L5680" s="116"/>
      <c r="M5680" s="116"/>
      <c r="N5680" s="116"/>
      <c r="AL5680" s="117"/>
      <c r="AN5680" s="35" t="str">
        <f t="shared" si="307"/>
        <v/>
      </c>
      <c r="AO5680" s="35" t="str">
        <f t="shared" si="308"/>
        <v>-</v>
      </c>
      <c r="AQ5680" s="25" t="str">
        <f t="shared" si="309"/>
        <v>-</v>
      </c>
      <c r="BP5680" s="61"/>
      <c r="CT5680" s="61"/>
      <c r="CU5680" s="61"/>
      <c r="CV5680" s="61"/>
      <c r="CW5680" s="61"/>
      <c r="CX5680" s="61"/>
      <c r="CY5680" s="61"/>
      <c r="CZ5680" s="61"/>
      <c r="DA5680" s="61"/>
      <c r="DB5680" s="61"/>
      <c r="DC5680" s="61"/>
      <c r="DD5680" s="61"/>
      <c r="DE5680" s="61"/>
      <c r="DF5680" s="61"/>
      <c r="DG5680" s="61"/>
      <c r="DH5680" s="61"/>
      <c r="DI5680" s="61"/>
      <c r="DJ5680" s="61"/>
      <c r="DK5680" s="61"/>
      <c r="DL5680" s="61"/>
      <c r="DM5680" s="61"/>
    </row>
    <row r="5681" spans="1:117" s="25" customFormat="1" x14ac:dyDescent="0.2">
      <c r="A5681" s="25" t="s">
        <v>1188</v>
      </c>
      <c r="B5681" s="25" t="s">
        <v>683</v>
      </c>
      <c r="C5681" s="162" t="s">
        <v>147</v>
      </c>
      <c r="I5681" s="116"/>
      <c r="J5681" s="116"/>
      <c r="K5681" s="116"/>
      <c r="L5681" s="116"/>
      <c r="M5681" s="116"/>
      <c r="N5681" s="116"/>
      <c r="AL5681" s="117"/>
      <c r="AN5681" s="35" t="str">
        <f t="shared" si="307"/>
        <v/>
      </c>
      <c r="AO5681" s="35" t="str">
        <f t="shared" si="308"/>
        <v>-</v>
      </c>
      <c r="AQ5681" s="25" t="str">
        <f t="shared" si="309"/>
        <v>-</v>
      </c>
      <c r="BP5681" s="61"/>
      <c r="CT5681" s="61"/>
      <c r="CU5681" s="61"/>
      <c r="CV5681" s="61"/>
      <c r="CW5681" s="61"/>
      <c r="CX5681" s="61"/>
      <c r="CY5681" s="61"/>
      <c r="CZ5681" s="61"/>
      <c r="DA5681" s="61"/>
      <c r="DB5681" s="61"/>
      <c r="DC5681" s="61"/>
      <c r="DD5681" s="61"/>
      <c r="DE5681" s="61"/>
      <c r="DF5681" s="61"/>
      <c r="DG5681" s="61"/>
      <c r="DH5681" s="61"/>
      <c r="DI5681" s="61"/>
      <c r="DJ5681" s="61"/>
      <c r="DK5681" s="61"/>
      <c r="DL5681" s="61"/>
      <c r="DM5681" s="61"/>
    </row>
    <row r="5682" spans="1:117" s="25" customFormat="1" x14ac:dyDescent="0.2">
      <c r="A5682" s="25" t="s">
        <v>1189</v>
      </c>
      <c r="B5682" s="25" t="s">
        <v>683</v>
      </c>
      <c r="C5682" s="162" t="s">
        <v>158</v>
      </c>
      <c r="I5682" s="116"/>
      <c r="J5682" s="116"/>
      <c r="K5682" s="116"/>
      <c r="L5682" s="116"/>
      <c r="M5682" s="116"/>
      <c r="N5682" s="116"/>
      <c r="AL5682" s="117"/>
      <c r="AN5682" s="35" t="str">
        <f t="shared" si="307"/>
        <v/>
      </c>
      <c r="AO5682" s="35" t="str">
        <f t="shared" si="308"/>
        <v>-</v>
      </c>
      <c r="AQ5682" s="25" t="str">
        <f t="shared" si="309"/>
        <v>-</v>
      </c>
      <c r="BP5682" s="61"/>
      <c r="CT5682" s="61"/>
      <c r="CU5682" s="61"/>
      <c r="CV5682" s="61"/>
      <c r="CW5682" s="61"/>
      <c r="CX5682" s="61"/>
      <c r="CY5682" s="61"/>
      <c r="CZ5682" s="61"/>
      <c r="DA5682" s="61"/>
      <c r="DB5682" s="61"/>
      <c r="DC5682" s="61"/>
      <c r="DD5682" s="61"/>
      <c r="DE5682" s="61"/>
      <c r="DF5682" s="61"/>
      <c r="DG5682" s="61"/>
      <c r="DH5682" s="61"/>
      <c r="DI5682" s="61"/>
      <c r="DJ5682" s="61"/>
      <c r="DK5682" s="61"/>
      <c r="DL5682" s="61"/>
      <c r="DM5682" s="61"/>
    </row>
    <row r="5683" spans="1:117" s="25" customFormat="1" x14ac:dyDescent="0.2">
      <c r="A5683" s="25" t="s">
        <v>1190</v>
      </c>
      <c r="B5683" s="25" t="s">
        <v>683</v>
      </c>
      <c r="C5683" s="162" t="s">
        <v>157</v>
      </c>
      <c r="I5683" s="116"/>
      <c r="J5683" s="116"/>
      <c r="K5683" s="116"/>
      <c r="L5683" s="116"/>
      <c r="M5683" s="116"/>
      <c r="N5683" s="116"/>
      <c r="AL5683" s="117"/>
      <c r="AN5683" s="35" t="str">
        <f t="shared" si="307"/>
        <v/>
      </c>
      <c r="AO5683" s="35" t="str">
        <f t="shared" si="308"/>
        <v>-</v>
      </c>
      <c r="AQ5683" s="25" t="str">
        <f t="shared" si="309"/>
        <v>-</v>
      </c>
      <c r="BP5683" s="61"/>
      <c r="CT5683" s="61"/>
      <c r="CU5683" s="61"/>
      <c r="CV5683" s="61"/>
      <c r="CW5683" s="61"/>
      <c r="CX5683" s="61"/>
      <c r="CY5683" s="61"/>
      <c r="CZ5683" s="61"/>
      <c r="DA5683" s="61"/>
      <c r="DB5683" s="61"/>
      <c r="DC5683" s="61"/>
      <c r="DD5683" s="61"/>
      <c r="DE5683" s="61"/>
      <c r="DF5683" s="61"/>
      <c r="DG5683" s="61"/>
      <c r="DH5683" s="61"/>
      <c r="DI5683" s="61"/>
      <c r="DJ5683" s="61"/>
      <c r="DK5683" s="61"/>
      <c r="DL5683" s="61"/>
      <c r="DM5683" s="61"/>
    </row>
    <row r="5684" spans="1:117" s="25" customFormat="1" x14ac:dyDescent="0.2">
      <c r="A5684" s="25" t="s">
        <v>1191</v>
      </c>
      <c r="B5684" s="25" t="s">
        <v>683</v>
      </c>
      <c r="C5684" s="162" t="s">
        <v>156</v>
      </c>
      <c r="I5684" s="116"/>
      <c r="J5684" s="116"/>
      <c r="K5684" s="116"/>
      <c r="L5684" s="116"/>
      <c r="M5684" s="116"/>
      <c r="N5684" s="116"/>
      <c r="AL5684" s="117"/>
      <c r="AN5684" s="35" t="str">
        <f t="shared" si="307"/>
        <v/>
      </c>
      <c r="AO5684" s="35" t="str">
        <f t="shared" si="308"/>
        <v>-</v>
      </c>
      <c r="AQ5684" s="25" t="str">
        <f t="shared" si="309"/>
        <v>-</v>
      </c>
      <c r="BP5684" s="61"/>
      <c r="CT5684" s="61"/>
      <c r="CU5684" s="61"/>
      <c r="CV5684" s="61"/>
      <c r="CW5684" s="61"/>
      <c r="CX5684" s="61"/>
      <c r="CY5684" s="61"/>
      <c r="CZ5684" s="61"/>
      <c r="DA5684" s="61"/>
      <c r="DB5684" s="61"/>
      <c r="DC5684" s="61"/>
      <c r="DD5684" s="61"/>
      <c r="DE5684" s="61"/>
      <c r="DF5684" s="61"/>
      <c r="DG5684" s="61"/>
      <c r="DH5684" s="61"/>
      <c r="DI5684" s="61"/>
      <c r="DJ5684" s="61"/>
      <c r="DK5684" s="61"/>
      <c r="DL5684" s="61"/>
      <c r="DM5684" s="61"/>
    </row>
    <row r="5685" spans="1:117" s="25" customFormat="1" x14ac:dyDescent="0.2">
      <c r="A5685" s="25" t="s">
        <v>1192</v>
      </c>
      <c r="B5685" s="25" t="s">
        <v>683</v>
      </c>
      <c r="C5685" s="162" t="s">
        <v>155</v>
      </c>
      <c r="I5685" s="116"/>
      <c r="J5685" s="116"/>
      <c r="K5685" s="116"/>
      <c r="L5685" s="116"/>
      <c r="M5685" s="116"/>
      <c r="N5685" s="116"/>
      <c r="AL5685" s="117"/>
      <c r="AN5685" s="35" t="str">
        <f t="shared" si="307"/>
        <v/>
      </c>
      <c r="AO5685" s="35" t="str">
        <f t="shared" si="308"/>
        <v>-</v>
      </c>
      <c r="AQ5685" s="25" t="str">
        <f t="shared" si="309"/>
        <v>-</v>
      </c>
      <c r="BP5685" s="61"/>
      <c r="CT5685" s="61"/>
      <c r="CU5685" s="61"/>
      <c r="CV5685" s="61"/>
      <c r="CW5685" s="61"/>
      <c r="CX5685" s="61"/>
      <c r="CY5685" s="61"/>
      <c r="CZ5685" s="61"/>
      <c r="DA5685" s="61"/>
      <c r="DB5685" s="61"/>
      <c r="DC5685" s="61"/>
      <c r="DD5685" s="61"/>
      <c r="DE5685" s="61"/>
      <c r="DF5685" s="61"/>
      <c r="DG5685" s="61"/>
      <c r="DH5685" s="61"/>
      <c r="DI5685" s="61"/>
      <c r="DJ5685" s="61"/>
      <c r="DK5685" s="61"/>
      <c r="DL5685" s="61"/>
      <c r="DM5685" s="61"/>
    </row>
    <row r="5686" spans="1:117" s="25" customFormat="1" x14ac:dyDescent="0.2">
      <c r="A5686" s="25" t="s">
        <v>1193</v>
      </c>
      <c r="B5686" s="25" t="s">
        <v>683</v>
      </c>
      <c r="C5686" s="162" t="s">
        <v>154</v>
      </c>
      <c r="I5686" s="116"/>
      <c r="J5686" s="116"/>
      <c r="K5686" s="116"/>
      <c r="L5686" s="116"/>
      <c r="M5686" s="116"/>
      <c r="N5686" s="116"/>
      <c r="AL5686" s="117"/>
      <c r="AN5686" s="35" t="str">
        <f t="shared" si="307"/>
        <v/>
      </c>
      <c r="AO5686" s="35" t="str">
        <f t="shared" si="308"/>
        <v>-</v>
      </c>
      <c r="AQ5686" s="25" t="str">
        <f t="shared" si="309"/>
        <v>-</v>
      </c>
      <c r="BP5686" s="61"/>
      <c r="CT5686" s="61"/>
      <c r="CU5686" s="61"/>
      <c r="CV5686" s="61"/>
      <c r="CW5686" s="61"/>
      <c r="CX5686" s="61"/>
      <c r="CY5686" s="61"/>
      <c r="CZ5686" s="61"/>
      <c r="DA5686" s="61"/>
      <c r="DB5686" s="61"/>
      <c r="DC5686" s="61"/>
      <c r="DD5686" s="61"/>
      <c r="DE5686" s="61"/>
      <c r="DF5686" s="61"/>
      <c r="DG5686" s="61"/>
      <c r="DH5686" s="61"/>
      <c r="DI5686" s="61"/>
      <c r="DJ5686" s="61"/>
      <c r="DK5686" s="61"/>
      <c r="DL5686" s="61"/>
      <c r="DM5686" s="61"/>
    </row>
    <row r="5687" spans="1:117" s="25" customFormat="1" x14ac:dyDescent="0.2">
      <c r="A5687" s="25" t="s">
        <v>1194</v>
      </c>
      <c r="B5687" s="25" t="s">
        <v>683</v>
      </c>
      <c r="C5687" s="162" t="s">
        <v>153</v>
      </c>
      <c r="I5687" s="116"/>
      <c r="J5687" s="116"/>
      <c r="K5687" s="116"/>
      <c r="L5687" s="116"/>
      <c r="M5687" s="116"/>
      <c r="N5687" s="116"/>
      <c r="AL5687" s="117"/>
      <c r="AN5687" s="35" t="str">
        <f t="shared" ref="AN5687:AN5750" si="310">CONCATENATE(AM5687,AP5687)</f>
        <v/>
      </c>
      <c r="AO5687" s="35" t="str">
        <f t="shared" ref="AO5687:AO5750" si="311">CONCATENATE(AM5687,"-",AL5687)</f>
        <v>-</v>
      </c>
      <c r="AQ5687" s="25" t="str">
        <f t="shared" si="309"/>
        <v>-</v>
      </c>
      <c r="BP5687" s="61"/>
      <c r="CT5687" s="61"/>
      <c r="CU5687" s="61"/>
      <c r="CV5687" s="61"/>
      <c r="CW5687" s="61"/>
      <c r="CX5687" s="61"/>
      <c r="CY5687" s="61"/>
      <c r="CZ5687" s="61"/>
      <c r="DA5687" s="61"/>
      <c r="DB5687" s="61"/>
      <c r="DC5687" s="61"/>
      <c r="DD5687" s="61"/>
      <c r="DE5687" s="61"/>
      <c r="DF5687" s="61"/>
      <c r="DG5687" s="61"/>
      <c r="DH5687" s="61"/>
      <c r="DI5687" s="61"/>
      <c r="DJ5687" s="61"/>
      <c r="DK5687" s="61"/>
      <c r="DL5687" s="61"/>
      <c r="DM5687" s="61"/>
    </row>
    <row r="5688" spans="1:117" s="25" customFormat="1" x14ac:dyDescent="0.2">
      <c r="A5688" s="25" t="s">
        <v>1195</v>
      </c>
      <c r="B5688" s="25" t="s">
        <v>683</v>
      </c>
      <c r="C5688" s="162" t="s">
        <v>152</v>
      </c>
      <c r="I5688" s="116"/>
      <c r="J5688" s="116"/>
      <c r="K5688" s="116"/>
      <c r="L5688" s="116"/>
      <c r="M5688" s="116"/>
      <c r="N5688" s="116"/>
      <c r="AL5688" s="117"/>
      <c r="AN5688" s="35" t="str">
        <f t="shared" si="310"/>
        <v/>
      </c>
      <c r="AO5688" s="35" t="str">
        <f t="shared" si="311"/>
        <v>-</v>
      </c>
      <c r="AQ5688" s="25" t="str">
        <f t="shared" si="309"/>
        <v>-</v>
      </c>
      <c r="BP5688" s="61"/>
      <c r="CT5688" s="61"/>
      <c r="CU5688" s="61"/>
      <c r="CV5688" s="61"/>
      <c r="CW5688" s="61"/>
      <c r="CX5688" s="61"/>
      <c r="CY5688" s="61"/>
      <c r="CZ5688" s="61"/>
      <c r="DA5688" s="61"/>
      <c r="DB5688" s="61"/>
      <c r="DC5688" s="61"/>
      <c r="DD5688" s="61"/>
      <c r="DE5688" s="61"/>
      <c r="DF5688" s="61"/>
      <c r="DG5688" s="61"/>
      <c r="DH5688" s="61"/>
      <c r="DI5688" s="61"/>
      <c r="DJ5688" s="61"/>
      <c r="DK5688" s="61"/>
      <c r="DL5688" s="61"/>
      <c r="DM5688" s="61"/>
    </row>
    <row r="5689" spans="1:117" s="25" customFormat="1" x14ac:dyDescent="0.2">
      <c r="A5689" s="25" t="s">
        <v>1196</v>
      </c>
      <c r="B5689" s="25" t="s">
        <v>683</v>
      </c>
      <c r="C5689" s="162" t="s">
        <v>151</v>
      </c>
      <c r="I5689" s="116"/>
      <c r="J5689" s="116"/>
      <c r="K5689" s="116"/>
      <c r="L5689" s="116"/>
      <c r="M5689" s="116"/>
      <c r="N5689" s="116"/>
      <c r="AL5689" s="117"/>
      <c r="AN5689" s="35" t="str">
        <f t="shared" si="310"/>
        <v/>
      </c>
      <c r="AO5689" s="35" t="str">
        <f t="shared" si="311"/>
        <v>-</v>
      </c>
      <c r="AQ5689" s="25" t="str">
        <f t="shared" si="309"/>
        <v>-</v>
      </c>
      <c r="BP5689" s="61"/>
      <c r="CT5689" s="61"/>
      <c r="CU5689" s="61"/>
      <c r="CV5689" s="61"/>
      <c r="CW5689" s="61"/>
      <c r="CX5689" s="61"/>
      <c r="CY5689" s="61"/>
      <c r="CZ5689" s="61"/>
      <c r="DA5689" s="61"/>
      <c r="DB5689" s="61"/>
      <c r="DC5689" s="61"/>
      <c r="DD5689" s="61"/>
      <c r="DE5689" s="61"/>
      <c r="DF5689" s="61"/>
      <c r="DG5689" s="61"/>
      <c r="DH5689" s="61"/>
      <c r="DI5689" s="61"/>
      <c r="DJ5689" s="61"/>
      <c r="DK5689" s="61"/>
      <c r="DL5689" s="61"/>
      <c r="DM5689" s="61"/>
    </row>
    <row r="5690" spans="1:117" s="25" customFormat="1" x14ac:dyDescent="0.2">
      <c r="A5690" s="25" t="s">
        <v>1197</v>
      </c>
      <c r="B5690" s="25" t="s">
        <v>683</v>
      </c>
      <c r="C5690" s="162" t="s">
        <v>150</v>
      </c>
      <c r="I5690" s="116"/>
      <c r="J5690" s="116"/>
      <c r="K5690" s="116"/>
      <c r="L5690" s="116"/>
      <c r="M5690" s="116"/>
      <c r="N5690" s="116"/>
      <c r="AL5690" s="117"/>
      <c r="AN5690" s="35" t="str">
        <f t="shared" si="310"/>
        <v/>
      </c>
      <c r="AO5690" s="35" t="str">
        <f t="shared" si="311"/>
        <v>-</v>
      </c>
      <c r="AQ5690" s="25" t="str">
        <f t="shared" si="309"/>
        <v>-</v>
      </c>
      <c r="BP5690" s="61"/>
      <c r="CT5690" s="61"/>
      <c r="CU5690" s="61"/>
      <c r="CV5690" s="61"/>
      <c r="CW5690" s="61"/>
      <c r="CX5690" s="61"/>
      <c r="CY5690" s="61"/>
      <c r="CZ5690" s="61"/>
      <c r="DA5690" s="61"/>
      <c r="DB5690" s="61"/>
      <c r="DC5690" s="61"/>
      <c r="DD5690" s="61"/>
      <c r="DE5690" s="61"/>
      <c r="DF5690" s="61"/>
      <c r="DG5690" s="61"/>
      <c r="DH5690" s="61"/>
      <c r="DI5690" s="61"/>
      <c r="DJ5690" s="61"/>
      <c r="DK5690" s="61"/>
      <c r="DL5690" s="61"/>
      <c r="DM5690" s="61"/>
    </row>
    <row r="5691" spans="1:117" s="25" customFormat="1" x14ac:dyDescent="0.2">
      <c r="A5691" s="25" t="s">
        <v>1198</v>
      </c>
      <c r="B5691" s="25" t="s">
        <v>683</v>
      </c>
      <c r="C5691" s="162" t="s">
        <v>149</v>
      </c>
      <c r="I5691" s="116"/>
      <c r="J5691" s="116"/>
      <c r="K5691" s="116"/>
      <c r="L5691" s="116"/>
      <c r="M5691" s="116"/>
      <c r="N5691" s="116"/>
      <c r="AL5691" s="117"/>
      <c r="AN5691" s="35" t="str">
        <f t="shared" si="310"/>
        <v/>
      </c>
      <c r="AO5691" s="35" t="str">
        <f t="shared" si="311"/>
        <v>-</v>
      </c>
      <c r="AQ5691" s="25" t="str">
        <f t="shared" si="309"/>
        <v>-</v>
      </c>
      <c r="BP5691" s="61"/>
      <c r="CT5691" s="61"/>
      <c r="CU5691" s="61"/>
      <c r="CV5691" s="61"/>
      <c r="CW5691" s="61"/>
      <c r="CX5691" s="61"/>
      <c r="CY5691" s="61"/>
      <c r="CZ5691" s="61"/>
      <c r="DA5691" s="61"/>
      <c r="DB5691" s="61"/>
      <c r="DC5691" s="61"/>
      <c r="DD5691" s="61"/>
      <c r="DE5691" s="61"/>
      <c r="DF5691" s="61"/>
      <c r="DG5691" s="61"/>
      <c r="DH5691" s="61"/>
      <c r="DI5691" s="61"/>
      <c r="DJ5691" s="61"/>
      <c r="DK5691" s="61"/>
      <c r="DL5691" s="61"/>
      <c r="DM5691" s="61"/>
    </row>
    <row r="5692" spans="1:117" s="25" customFormat="1" x14ac:dyDescent="0.2">
      <c r="A5692" s="25" t="s">
        <v>1199</v>
      </c>
      <c r="B5692" s="25" t="s">
        <v>683</v>
      </c>
      <c r="C5692" s="162" t="s">
        <v>148</v>
      </c>
      <c r="I5692" s="116"/>
      <c r="J5692" s="116"/>
      <c r="K5692" s="116"/>
      <c r="L5692" s="116"/>
      <c r="M5692" s="116"/>
      <c r="N5692" s="116"/>
      <c r="AL5692" s="117"/>
      <c r="AN5692" s="35" t="str">
        <f t="shared" si="310"/>
        <v/>
      </c>
      <c r="AO5692" s="35" t="str">
        <f t="shared" si="311"/>
        <v>-</v>
      </c>
      <c r="AQ5692" s="25" t="str">
        <f t="shared" si="309"/>
        <v>-</v>
      </c>
      <c r="BP5692" s="61"/>
      <c r="CT5692" s="61"/>
      <c r="CU5692" s="61"/>
      <c r="CV5692" s="61"/>
      <c r="CW5692" s="61"/>
      <c r="CX5692" s="61"/>
      <c r="CY5692" s="61"/>
      <c r="CZ5692" s="61"/>
      <c r="DA5692" s="61"/>
      <c r="DB5692" s="61"/>
      <c r="DC5692" s="61"/>
      <c r="DD5692" s="61"/>
      <c r="DE5692" s="61"/>
      <c r="DF5692" s="61"/>
      <c r="DG5692" s="61"/>
      <c r="DH5692" s="61"/>
      <c r="DI5692" s="61"/>
      <c r="DJ5692" s="61"/>
      <c r="DK5692" s="61"/>
      <c r="DL5692" s="61"/>
      <c r="DM5692" s="61"/>
    </row>
    <row r="5693" spans="1:117" s="25" customFormat="1" x14ac:dyDescent="0.2">
      <c r="A5693" s="25" t="s">
        <v>1188</v>
      </c>
      <c r="B5693" s="25" t="s">
        <v>684</v>
      </c>
      <c r="C5693" s="162" t="s">
        <v>155</v>
      </c>
      <c r="I5693" s="116"/>
      <c r="J5693" s="116"/>
      <c r="K5693" s="116"/>
      <c r="L5693" s="116"/>
      <c r="M5693" s="116"/>
      <c r="N5693" s="116"/>
      <c r="AL5693" s="117"/>
      <c r="AN5693" s="35" t="str">
        <f t="shared" si="310"/>
        <v/>
      </c>
      <c r="AO5693" s="35" t="str">
        <f t="shared" si="311"/>
        <v>-</v>
      </c>
      <c r="AQ5693" s="25" t="str">
        <f t="shared" si="309"/>
        <v>-</v>
      </c>
      <c r="BP5693" s="61"/>
      <c r="CT5693" s="61"/>
      <c r="CU5693" s="61"/>
      <c r="CV5693" s="61"/>
      <c r="CW5693" s="61"/>
      <c r="CX5693" s="61"/>
      <c r="CY5693" s="61"/>
      <c r="CZ5693" s="61"/>
      <c r="DA5693" s="61"/>
      <c r="DB5693" s="61"/>
      <c r="DC5693" s="61"/>
      <c r="DD5693" s="61"/>
      <c r="DE5693" s="61"/>
      <c r="DF5693" s="61"/>
      <c r="DG5693" s="61"/>
      <c r="DH5693" s="61"/>
      <c r="DI5693" s="61"/>
      <c r="DJ5693" s="61"/>
      <c r="DK5693" s="61"/>
      <c r="DL5693" s="61"/>
      <c r="DM5693" s="61"/>
    </row>
    <row r="5694" spans="1:117" s="25" customFormat="1" x14ac:dyDescent="0.2">
      <c r="A5694" s="25" t="s">
        <v>1189</v>
      </c>
      <c r="B5694" s="25" t="s">
        <v>684</v>
      </c>
      <c r="C5694" s="162" t="s">
        <v>156</v>
      </c>
      <c r="I5694" s="116"/>
      <c r="J5694" s="116"/>
      <c r="K5694" s="116"/>
      <c r="L5694" s="116"/>
      <c r="M5694" s="116"/>
      <c r="N5694" s="116"/>
      <c r="AL5694" s="117"/>
      <c r="AN5694" s="35" t="str">
        <f t="shared" si="310"/>
        <v/>
      </c>
      <c r="AO5694" s="35" t="str">
        <f t="shared" si="311"/>
        <v>-</v>
      </c>
      <c r="AQ5694" s="25" t="str">
        <f t="shared" si="309"/>
        <v>-</v>
      </c>
      <c r="BP5694" s="61"/>
      <c r="CT5694" s="61"/>
      <c r="CU5694" s="61"/>
      <c r="CV5694" s="61"/>
      <c r="CW5694" s="61"/>
      <c r="CX5694" s="61"/>
      <c r="CY5694" s="61"/>
      <c r="CZ5694" s="61"/>
      <c r="DA5694" s="61"/>
      <c r="DB5694" s="61"/>
      <c r="DC5694" s="61"/>
      <c r="DD5694" s="61"/>
      <c r="DE5694" s="61"/>
      <c r="DF5694" s="61"/>
      <c r="DG5694" s="61"/>
      <c r="DH5694" s="61"/>
      <c r="DI5694" s="61"/>
      <c r="DJ5694" s="61"/>
      <c r="DK5694" s="61"/>
      <c r="DL5694" s="61"/>
      <c r="DM5694" s="61"/>
    </row>
    <row r="5695" spans="1:117" s="25" customFormat="1" x14ac:dyDescent="0.2">
      <c r="A5695" s="25" t="s">
        <v>1190</v>
      </c>
      <c r="B5695" s="25" t="s">
        <v>684</v>
      </c>
      <c r="C5695" s="162" t="s">
        <v>157</v>
      </c>
      <c r="I5695" s="116"/>
      <c r="J5695" s="116"/>
      <c r="K5695" s="116"/>
      <c r="L5695" s="116"/>
      <c r="M5695" s="116"/>
      <c r="N5695" s="116"/>
      <c r="AL5695" s="117"/>
      <c r="AN5695" s="35" t="str">
        <f t="shared" si="310"/>
        <v/>
      </c>
      <c r="AO5695" s="35" t="str">
        <f t="shared" si="311"/>
        <v>-</v>
      </c>
      <c r="AQ5695" s="25" t="str">
        <f t="shared" si="309"/>
        <v>-</v>
      </c>
      <c r="BP5695" s="61"/>
      <c r="CT5695" s="61"/>
      <c r="CU5695" s="61"/>
      <c r="CV5695" s="61"/>
      <c r="CW5695" s="61"/>
      <c r="CX5695" s="61"/>
      <c r="CY5695" s="61"/>
      <c r="CZ5695" s="61"/>
      <c r="DA5695" s="61"/>
      <c r="DB5695" s="61"/>
      <c r="DC5695" s="61"/>
      <c r="DD5695" s="61"/>
      <c r="DE5695" s="61"/>
      <c r="DF5695" s="61"/>
      <c r="DG5695" s="61"/>
      <c r="DH5695" s="61"/>
      <c r="DI5695" s="61"/>
      <c r="DJ5695" s="61"/>
      <c r="DK5695" s="61"/>
      <c r="DL5695" s="61"/>
      <c r="DM5695" s="61"/>
    </row>
    <row r="5696" spans="1:117" s="25" customFormat="1" x14ac:dyDescent="0.2">
      <c r="A5696" s="25" t="s">
        <v>1191</v>
      </c>
      <c r="B5696" s="25" t="s">
        <v>684</v>
      </c>
      <c r="C5696" s="162" t="s">
        <v>158</v>
      </c>
      <c r="I5696" s="116"/>
      <c r="J5696" s="116"/>
      <c r="K5696" s="116"/>
      <c r="L5696" s="116"/>
      <c r="M5696" s="116"/>
      <c r="N5696" s="116"/>
      <c r="AL5696" s="117"/>
      <c r="AN5696" s="35" t="str">
        <f t="shared" si="310"/>
        <v/>
      </c>
      <c r="AO5696" s="35" t="str">
        <f t="shared" si="311"/>
        <v>-</v>
      </c>
      <c r="AQ5696" s="25" t="str">
        <f t="shared" si="309"/>
        <v>-</v>
      </c>
      <c r="BP5696" s="61"/>
      <c r="CT5696" s="61"/>
      <c r="CU5696" s="61"/>
      <c r="CV5696" s="61"/>
      <c r="CW5696" s="61"/>
      <c r="CX5696" s="61"/>
      <c r="CY5696" s="61"/>
      <c r="CZ5696" s="61"/>
      <c r="DA5696" s="61"/>
      <c r="DB5696" s="61"/>
      <c r="DC5696" s="61"/>
      <c r="DD5696" s="61"/>
      <c r="DE5696" s="61"/>
      <c r="DF5696" s="61"/>
      <c r="DG5696" s="61"/>
      <c r="DH5696" s="61"/>
      <c r="DI5696" s="61"/>
      <c r="DJ5696" s="61"/>
      <c r="DK5696" s="61"/>
      <c r="DL5696" s="61"/>
      <c r="DM5696" s="61"/>
    </row>
    <row r="5697" spans="1:117" s="25" customFormat="1" x14ac:dyDescent="0.2">
      <c r="A5697" s="25" t="s">
        <v>1192</v>
      </c>
      <c r="B5697" s="25" t="s">
        <v>684</v>
      </c>
      <c r="C5697" s="162" t="s">
        <v>147</v>
      </c>
      <c r="I5697" s="116"/>
      <c r="J5697" s="116"/>
      <c r="K5697" s="116"/>
      <c r="L5697" s="116"/>
      <c r="M5697" s="116"/>
      <c r="N5697" s="116"/>
      <c r="AL5697" s="117"/>
      <c r="AN5697" s="35" t="str">
        <f t="shared" si="310"/>
        <v/>
      </c>
      <c r="AO5697" s="35" t="str">
        <f t="shared" si="311"/>
        <v>-</v>
      </c>
      <c r="AQ5697" s="25" t="str">
        <f t="shared" si="309"/>
        <v>-</v>
      </c>
      <c r="BP5697" s="61"/>
      <c r="CT5697" s="61"/>
      <c r="CU5697" s="61"/>
      <c r="CV5697" s="61"/>
      <c r="CW5697" s="61"/>
      <c r="CX5697" s="61"/>
      <c r="CY5697" s="61"/>
      <c r="CZ5697" s="61"/>
      <c r="DA5697" s="61"/>
      <c r="DB5697" s="61"/>
      <c r="DC5697" s="61"/>
      <c r="DD5697" s="61"/>
      <c r="DE5697" s="61"/>
      <c r="DF5697" s="61"/>
      <c r="DG5697" s="61"/>
      <c r="DH5697" s="61"/>
      <c r="DI5697" s="61"/>
      <c r="DJ5697" s="61"/>
      <c r="DK5697" s="61"/>
      <c r="DL5697" s="61"/>
      <c r="DM5697" s="61"/>
    </row>
    <row r="5698" spans="1:117" s="25" customFormat="1" x14ac:dyDescent="0.2">
      <c r="A5698" s="25" t="s">
        <v>1193</v>
      </c>
      <c r="B5698" s="25" t="s">
        <v>684</v>
      </c>
      <c r="C5698" s="162" t="s">
        <v>148</v>
      </c>
      <c r="I5698" s="116"/>
      <c r="J5698" s="116"/>
      <c r="K5698" s="116"/>
      <c r="L5698" s="116"/>
      <c r="M5698" s="116"/>
      <c r="N5698" s="116"/>
      <c r="AL5698" s="117"/>
      <c r="AN5698" s="35" t="str">
        <f t="shared" si="310"/>
        <v/>
      </c>
      <c r="AO5698" s="35" t="str">
        <f t="shared" si="311"/>
        <v>-</v>
      </c>
      <c r="AQ5698" s="25" t="str">
        <f t="shared" si="309"/>
        <v>-</v>
      </c>
      <c r="BP5698" s="61"/>
      <c r="CT5698" s="61"/>
      <c r="CU5698" s="61"/>
      <c r="CV5698" s="61"/>
      <c r="CW5698" s="61"/>
      <c r="CX5698" s="61"/>
      <c r="CY5698" s="61"/>
      <c r="CZ5698" s="61"/>
      <c r="DA5698" s="61"/>
      <c r="DB5698" s="61"/>
      <c r="DC5698" s="61"/>
      <c r="DD5698" s="61"/>
      <c r="DE5698" s="61"/>
      <c r="DF5698" s="61"/>
      <c r="DG5698" s="61"/>
      <c r="DH5698" s="61"/>
      <c r="DI5698" s="61"/>
      <c r="DJ5698" s="61"/>
      <c r="DK5698" s="61"/>
      <c r="DL5698" s="61"/>
      <c r="DM5698" s="61"/>
    </row>
    <row r="5699" spans="1:117" s="25" customFormat="1" x14ac:dyDescent="0.2">
      <c r="A5699" s="25" t="s">
        <v>1194</v>
      </c>
      <c r="B5699" s="25" t="s">
        <v>684</v>
      </c>
      <c r="C5699" s="162" t="s">
        <v>149</v>
      </c>
      <c r="I5699" s="116"/>
      <c r="J5699" s="116"/>
      <c r="K5699" s="116"/>
      <c r="L5699" s="116"/>
      <c r="M5699" s="116"/>
      <c r="N5699" s="116"/>
      <c r="AL5699" s="117"/>
      <c r="AN5699" s="35" t="str">
        <f t="shared" si="310"/>
        <v/>
      </c>
      <c r="AO5699" s="35" t="str">
        <f t="shared" si="311"/>
        <v>-</v>
      </c>
      <c r="AQ5699" s="25" t="str">
        <f t="shared" si="309"/>
        <v>-</v>
      </c>
      <c r="BP5699" s="61"/>
      <c r="CT5699" s="61"/>
      <c r="CU5699" s="61"/>
      <c r="CV5699" s="61"/>
      <c r="CW5699" s="61"/>
      <c r="CX5699" s="61"/>
      <c r="CY5699" s="61"/>
      <c r="CZ5699" s="61"/>
      <c r="DA5699" s="61"/>
      <c r="DB5699" s="61"/>
      <c r="DC5699" s="61"/>
      <c r="DD5699" s="61"/>
      <c r="DE5699" s="61"/>
      <c r="DF5699" s="61"/>
      <c r="DG5699" s="61"/>
      <c r="DH5699" s="61"/>
      <c r="DI5699" s="61"/>
      <c r="DJ5699" s="61"/>
      <c r="DK5699" s="61"/>
      <c r="DL5699" s="61"/>
      <c r="DM5699" s="61"/>
    </row>
    <row r="5700" spans="1:117" s="25" customFormat="1" x14ac:dyDescent="0.2">
      <c r="A5700" s="25" t="s">
        <v>1195</v>
      </c>
      <c r="B5700" s="25" t="s">
        <v>684</v>
      </c>
      <c r="C5700" s="162" t="s">
        <v>150</v>
      </c>
      <c r="I5700" s="116"/>
      <c r="J5700" s="116"/>
      <c r="K5700" s="116"/>
      <c r="L5700" s="116"/>
      <c r="M5700" s="116"/>
      <c r="N5700" s="116"/>
      <c r="AL5700" s="117"/>
      <c r="AN5700" s="35" t="str">
        <f t="shared" si="310"/>
        <v/>
      </c>
      <c r="AO5700" s="35" t="str">
        <f t="shared" si="311"/>
        <v>-</v>
      </c>
      <c r="AQ5700" s="25" t="str">
        <f t="shared" si="309"/>
        <v>-</v>
      </c>
      <c r="BP5700" s="61"/>
      <c r="CT5700" s="61"/>
      <c r="CU5700" s="61"/>
      <c r="CV5700" s="61"/>
      <c r="CW5700" s="61"/>
      <c r="CX5700" s="61"/>
      <c r="CY5700" s="61"/>
      <c r="CZ5700" s="61"/>
      <c r="DA5700" s="61"/>
      <c r="DB5700" s="61"/>
      <c r="DC5700" s="61"/>
      <c r="DD5700" s="61"/>
      <c r="DE5700" s="61"/>
      <c r="DF5700" s="61"/>
      <c r="DG5700" s="61"/>
      <c r="DH5700" s="61"/>
      <c r="DI5700" s="61"/>
      <c r="DJ5700" s="61"/>
      <c r="DK5700" s="61"/>
      <c r="DL5700" s="61"/>
      <c r="DM5700" s="61"/>
    </row>
    <row r="5701" spans="1:117" s="25" customFormat="1" x14ac:dyDescent="0.2">
      <c r="A5701" s="25" t="s">
        <v>1196</v>
      </c>
      <c r="B5701" s="25" t="s">
        <v>684</v>
      </c>
      <c r="C5701" s="162" t="s">
        <v>151</v>
      </c>
      <c r="I5701" s="116"/>
      <c r="J5701" s="116"/>
      <c r="K5701" s="116"/>
      <c r="L5701" s="116"/>
      <c r="M5701" s="116"/>
      <c r="N5701" s="116"/>
      <c r="AL5701" s="117"/>
      <c r="AN5701" s="35" t="str">
        <f t="shared" si="310"/>
        <v/>
      </c>
      <c r="AO5701" s="35" t="str">
        <f t="shared" si="311"/>
        <v>-</v>
      </c>
      <c r="AQ5701" s="25" t="str">
        <f t="shared" si="309"/>
        <v>-</v>
      </c>
      <c r="BP5701" s="61"/>
      <c r="CT5701" s="61"/>
      <c r="CU5701" s="61"/>
      <c r="CV5701" s="61"/>
      <c r="CW5701" s="61"/>
      <c r="CX5701" s="61"/>
      <c r="CY5701" s="61"/>
      <c r="CZ5701" s="61"/>
      <c r="DA5701" s="61"/>
      <c r="DB5701" s="61"/>
      <c r="DC5701" s="61"/>
      <c r="DD5701" s="61"/>
      <c r="DE5701" s="61"/>
      <c r="DF5701" s="61"/>
      <c r="DG5701" s="61"/>
      <c r="DH5701" s="61"/>
      <c r="DI5701" s="61"/>
      <c r="DJ5701" s="61"/>
      <c r="DK5701" s="61"/>
      <c r="DL5701" s="61"/>
      <c r="DM5701" s="61"/>
    </row>
    <row r="5702" spans="1:117" s="25" customFormat="1" x14ac:dyDescent="0.2">
      <c r="A5702" s="25" t="s">
        <v>1197</v>
      </c>
      <c r="B5702" s="25" t="s">
        <v>684</v>
      </c>
      <c r="C5702" s="162" t="s">
        <v>152</v>
      </c>
      <c r="I5702" s="116"/>
      <c r="J5702" s="116"/>
      <c r="K5702" s="116"/>
      <c r="L5702" s="116"/>
      <c r="M5702" s="116"/>
      <c r="N5702" s="116"/>
      <c r="AL5702" s="117"/>
      <c r="AN5702" s="35" t="str">
        <f t="shared" si="310"/>
        <v/>
      </c>
      <c r="AO5702" s="35" t="str">
        <f t="shared" si="311"/>
        <v>-</v>
      </c>
      <c r="AQ5702" s="25" t="str">
        <f t="shared" si="309"/>
        <v>-</v>
      </c>
      <c r="BP5702" s="61"/>
      <c r="CT5702" s="61"/>
      <c r="CU5702" s="61"/>
      <c r="CV5702" s="61"/>
      <c r="CW5702" s="61"/>
      <c r="CX5702" s="61"/>
      <c r="CY5702" s="61"/>
      <c r="CZ5702" s="61"/>
      <c r="DA5702" s="61"/>
      <c r="DB5702" s="61"/>
      <c r="DC5702" s="61"/>
      <c r="DD5702" s="61"/>
      <c r="DE5702" s="61"/>
      <c r="DF5702" s="61"/>
      <c r="DG5702" s="61"/>
      <c r="DH5702" s="61"/>
      <c r="DI5702" s="61"/>
      <c r="DJ5702" s="61"/>
      <c r="DK5702" s="61"/>
      <c r="DL5702" s="61"/>
      <c r="DM5702" s="61"/>
    </row>
    <row r="5703" spans="1:117" s="25" customFormat="1" x14ac:dyDescent="0.2">
      <c r="A5703" s="25" t="s">
        <v>1198</v>
      </c>
      <c r="B5703" s="25" t="s">
        <v>684</v>
      </c>
      <c r="C5703" s="162" t="s">
        <v>153</v>
      </c>
      <c r="I5703" s="116"/>
      <c r="J5703" s="116"/>
      <c r="K5703" s="116"/>
      <c r="L5703" s="116"/>
      <c r="M5703" s="116"/>
      <c r="N5703" s="116"/>
      <c r="AL5703" s="117"/>
      <c r="AN5703" s="35" t="str">
        <f t="shared" si="310"/>
        <v/>
      </c>
      <c r="AO5703" s="35" t="str">
        <f t="shared" si="311"/>
        <v>-</v>
      </c>
      <c r="AQ5703" s="25" t="str">
        <f t="shared" si="309"/>
        <v>-</v>
      </c>
      <c r="BP5703" s="61"/>
      <c r="CT5703" s="61"/>
      <c r="CU5703" s="61"/>
      <c r="CV5703" s="61"/>
      <c r="CW5703" s="61"/>
      <c r="CX5703" s="61"/>
      <c r="CY5703" s="61"/>
      <c r="CZ5703" s="61"/>
      <c r="DA5703" s="61"/>
      <c r="DB5703" s="61"/>
      <c r="DC5703" s="61"/>
      <c r="DD5703" s="61"/>
      <c r="DE5703" s="61"/>
      <c r="DF5703" s="61"/>
      <c r="DG5703" s="61"/>
      <c r="DH5703" s="61"/>
      <c r="DI5703" s="61"/>
      <c r="DJ5703" s="61"/>
      <c r="DK5703" s="61"/>
      <c r="DL5703" s="61"/>
      <c r="DM5703" s="61"/>
    </row>
    <row r="5704" spans="1:117" s="25" customFormat="1" x14ac:dyDescent="0.2">
      <c r="A5704" s="25" t="s">
        <v>1199</v>
      </c>
      <c r="B5704" s="25" t="s">
        <v>684</v>
      </c>
      <c r="C5704" s="162" t="s">
        <v>154</v>
      </c>
      <c r="I5704" s="116"/>
      <c r="J5704" s="116"/>
      <c r="K5704" s="116"/>
      <c r="L5704" s="116"/>
      <c r="M5704" s="116"/>
      <c r="N5704" s="116"/>
      <c r="AL5704" s="117"/>
      <c r="AN5704" s="35" t="str">
        <f t="shared" si="310"/>
        <v/>
      </c>
      <c r="AO5704" s="35" t="str">
        <f t="shared" si="311"/>
        <v>-</v>
      </c>
      <c r="AQ5704" s="25" t="str">
        <f t="shared" si="309"/>
        <v>-</v>
      </c>
      <c r="BP5704" s="61"/>
      <c r="CT5704" s="61"/>
      <c r="CU5704" s="61"/>
      <c r="CV5704" s="61"/>
      <c r="CW5704" s="61"/>
      <c r="CX5704" s="61"/>
      <c r="CY5704" s="61"/>
      <c r="CZ5704" s="61"/>
      <c r="DA5704" s="61"/>
      <c r="DB5704" s="61"/>
      <c r="DC5704" s="61"/>
      <c r="DD5704" s="61"/>
      <c r="DE5704" s="61"/>
      <c r="DF5704" s="61"/>
      <c r="DG5704" s="61"/>
      <c r="DH5704" s="61"/>
      <c r="DI5704" s="61"/>
      <c r="DJ5704" s="61"/>
      <c r="DK5704" s="61"/>
      <c r="DL5704" s="61"/>
      <c r="DM5704" s="61"/>
    </row>
    <row r="5705" spans="1:117" s="25" customFormat="1" x14ac:dyDescent="0.2">
      <c r="A5705" s="25" t="s">
        <v>1200</v>
      </c>
      <c r="B5705" s="25" t="s">
        <v>683</v>
      </c>
      <c r="C5705" s="162" t="s">
        <v>147</v>
      </c>
      <c r="I5705" s="116"/>
      <c r="J5705" s="116"/>
      <c r="K5705" s="116"/>
      <c r="L5705" s="116"/>
      <c r="M5705" s="116"/>
      <c r="N5705" s="116"/>
      <c r="AL5705" s="117"/>
      <c r="AN5705" s="35" t="str">
        <f t="shared" si="310"/>
        <v/>
      </c>
      <c r="AO5705" s="35" t="str">
        <f t="shared" si="311"/>
        <v>-</v>
      </c>
      <c r="AQ5705" s="25" t="str">
        <f t="shared" si="309"/>
        <v>-</v>
      </c>
      <c r="BP5705" s="61"/>
      <c r="CT5705" s="61"/>
      <c r="CU5705" s="61"/>
      <c r="CV5705" s="61"/>
      <c r="CW5705" s="61"/>
      <c r="CX5705" s="61"/>
      <c r="CY5705" s="61"/>
      <c r="CZ5705" s="61"/>
      <c r="DA5705" s="61"/>
      <c r="DB5705" s="61"/>
      <c r="DC5705" s="61"/>
      <c r="DD5705" s="61"/>
      <c r="DE5705" s="61"/>
      <c r="DF5705" s="61"/>
      <c r="DG5705" s="61"/>
      <c r="DH5705" s="61"/>
      <c r="DI5705" s="61"/>
      <c r="DJ5705" s="61"/>
      <c r="DK5705" s="61"/>
      <c r="DL5705" s="61"/>
      <c r="DM5705" s="61"/>
    </row>
    <row r="5706" spans="1:117" s="25" customFormat="1" x14ac:dyDescent="0.2">
      <c r="A5706" s="25" t="s">
        <v>1201</v>
      </c>
      <c r="B5706" s="25" t="s">
        <v>683</v>
      </c>
      <c r="C5706" s="162" t="s">
        <v>158</v>
      </c>
      <c r="I5706" s="116"/>
      <c r="J5706" s="116"/>
      <c r="K5706" s="116"/>
      <c r="L5706" s="116"/>
      <c r="M5706" s="116"/>
      <c r="N5706" s="116"/>
      <c r="AL5706" s="117"/>
      <c r="AN5706" s="35" t="str">
        <f t="shared" si="310"/>
        <v/>
      </c>
      <c r="AO5706" s="35" t="str">
        <f t="shared" si="311"/>
        <v>-</v>
      </c>
      <c r="AQ5706" s="25" t="str">
        <f t="shared" si="309"/>
        <v>-</v>
      </c>
      <c r="BP5706" s="61"/>
      <c r="CT5706" s="61"/>
      <c r="CU5706" s="61"/>
      <c r="CV5706" s="61"/>
      <c r="CW5706" s="61"/>
      <c r="CX5706" s="61"/>
      <c r="CY5706" s="61"/>
      <c r="CZ5706" s="61"/>
      <c r="DA5706" s="61"/>
      <c r="DB5706" s="61"/>
      <c r="DC5706" s="61"/>
      <c r="DD5706" s="61"/>
      <c r="DE5706" s="61"/>
      <c r="DF5706" s="61"/>
      <c r="DG5706" s="61"/>
      <c r="DH5706" s="61"/>
      <c r="DI5706" s="61"/>
      <c r="DJ5706" s="61"/>
      <c r="DK5706" s="61"/>
      <c r="DL5706" s="61"/>
      <c r="DM5706" s="61"/>
    </row>
    <row r="5707" spans="1:117" s="25" customFormat="1" x14ac:dyDescent="0.2">
      <c r="A5707" s="25" t="s">
        <v>1202</v>
      </c>
      <c r="B5707" s="25" t="s">
        <v>683</v>
      </c>
      <c r="C5707" s="162" t="s">
        <v>157</v>
      </c>
      <c r="I5707" s="116"/>
      <c r="J5707" s="116"/>
      <c r="K5707" s="116"/>
      <c r="L5707" s="116"/>
      <c r="M5707" s="116"/>
      <c r="N5707" s="116"/>
      <c r="AL5707" s="117"/>
      <c r="AN5707" s="35" t="str">
        <f t="shared" si="310"/>
        <v/>
      </c>
      <c r="AO5707" s="35" t="str">
        <f t="shared" si="311"/>
        <v>-</v>
      </c>
      <c r="AQ5707" s="25" t="str">
        <f t="shared" si="309"/>
        <v>-</v>
      </c>
      <c r="BP5707" s="61"/>
      <c r="CT5707" s="61"/>
      <c r="CU5707" s="61"/>
      <c r="CV5707" s="61"/>
      <c r="CW5707" s="61"/>
      <c r="CX5707" s="61"/>
      <c r="CY5707" s="61"/>
      <c r="CZ5707" s="61"/>
      <c r="DA5707" s="61"/>
      <c r="DB5707" s="61"/>
      <c r="DC5707" s="61"/>
      <c r="DD5707" s="61"/>
      <c r="DE5707" s="61"/>
      <c r="DF5707" s="61"/>
      <c r="DG5707" s="61"/>
      <c r="DH5707" s="61"/>
      <c r="DI5707" s="61"/>
      <c r="DJ5707" s="61"/>
      <c r="DK5707" s="61"/>
      <c r="DL5707" s="61"/>
      <c r="DM5707" s="61"/>
    </row>
    <row r="5708" spans="1:117" s="25" customFormat="1" x14ac:dyDescent="0.2">
      <c r="A5708" s="25" t="s">
        <v>1203</v>
      </c>
      <c r="B5708" s="25" t="s">
        <v>683</v>
      </c>
      <c r="C5708" s="162" t="s">
        <v>156</v>
      </c>
      <c r="I5708" s="116"/>
      <c r="J5708" s="116"/>
      <c r="K5708" s="116"/>
      <c r="L5708" s="116"/>
      <c r="M5708" s="116"/>
      <c r="N5708" s="116"/>
      <c r="AL5708" s="117"/>
      <c r="AN5708" s="35" t="str">
        <f t="shared" si="310"/>
        <v/>
      </c>
      <c r="AO5708" s="35" t="str">
        <f t="shared" si="311"/>
        <v>-</v>
      </c>
      <c r="AQ5708" s="25" t="str">
        <f t="shared" si="309"/>
        <v>-</v>
      </c>
      <c r="BP5708" s="61"/>
      <c r="CT5708" s="61"/>
      <c r="CU5708" s="61"/>
      <c r="CV5708" s="61"/>
      <c r="CW5708" s="61"/>
      <c r="CX5708" s="61"/>
      <c r="CY5708" s="61"/>
      <c r="CZ5708" s="61"/>
      <c r="DA5708" s="61"/>
      <c r="DB5708" s="61"/>
      <c r="DC5708" s="61"/>
      <c r="DD5708" s="61"/>
      <c r="DE5708" s="61"/>
      <c r="DF5708" s="61"/>
      <c r="DG5708" s="61"/>
      <c r="DH5708" s="61"/>
      <c r="DI5708" s="61"/>
      <c r="DJ5708" s="61"/>
      <c r="DK5708" s="61"/>
      <c r="DL5708" s="61"/>
      <c r="DM5708" s="61"/>
    </row>
    <row r="5709" spans="1:117" s="25" customFormat="1" x14ac:dyDescent="0.2">
      <c r="A5709" s="25" t="s">
        <v>1204</v>
      </c>
      <c r="B5709" s="25" t="s">
        <v>683</v>
      </c>
      <c r="C5709" s="162" t="s">
        <v>155</v>
      </c>
      <c r="I5709" s="116"/>
      <c r="J5709" s="116"/>
      <c r="K5709" s="116"/>
      <c r="L5709" s="116"/>
      <c r="M5709" s="116"/>
      <c r="N5709" s="116"/>
      <c r="AL5709" s="117"/>
      <c r="AN5709" s="35" t="str">
        <f t="shared" si="310"/>
        <v/>
      </c>
      <c r="AO5709" s="35" t="str">
        <f t="shared" si="311"/>
        <v>-</v>
      </c>
      <c r="AQ5709" s="25" t="str">
        <f t="shared" si="309"/>
        <v>-</v>
      </c>
      <c r="BP5709" s="61"/>
      <c r="CT5709" s="61"/>
      <c r="CU5709" s="61"/>
      <c r="CV5709" s="61"/>
      <c r="CW5709" s="61"/>
      <c r="CX5709" s="61"/>
      <c r="CY5709" s="61"/>
      <c r="CZ5709" s="61"/>
      <c r="DA5709" s="61"/>
      <c r="DB5709" s="61"/>
      <c r="DC5709" s="61"/>
      <c r="DD5709" s="61"/>
      <c r="DE5709" s="61"/>
      <c r="DF5709" s="61"/>
      <c r="DG5709" s="61"/>
      <c r="DH5709" s="61"/>
      <c r="DI5709" s="61"/>
      <c r="DJ5709" s="61"/>
      <c r="DK5709" s="61"/>
      <c r="DL5709" s="61"/>
      <c r="DM5709" s="61"/>
    </row>
    <row r="5710" spans="1:117" s="25" customFormat="1" x14ac:dyDescent="0.2">
      <c r="A5710" s="25" t="s">
        <v>1205</v>
      </c>
      <c r="B5710" s="25" t="s">
        <v>683</v>
      </c>
      <c r="C5710" s="162" t="s">
        <v>154</v>
      </c>
      <c r="I5710" s="116"/>
      <c r="J5710" s="116"/>
      <c r="K5710" s="116"/>
      <c r="L5710" s="116"/>
      <c r="M5710" s="116"/>
      <c r="N5710" s="116"/>
      <c r="AL5710" s="117"/>
      <c r="AN5710" s="35" t="str">
        <f t="shared" si="310"/>
        <v/>
      </c>
      <c r="AO5710" s="35" t="str">
        <f t="shared" si="311"/>
        <v>-</v>
      </c>
      <c r="AQ5710" s="25" t="str">
        <f t="shared" si="309"/>
        <v>-</v>
      </c>
      <c r="BP5710" s="61"/>
      <c r="CT5710" s="61"/>
      <c r="CU5710" s="61"/>
      <c r="CV5710" s="61"/>
      <c r="CW5710" s="61"/>
      <c r="CX5710" s="61"/>
      <c r="CY5710" s="61"/>
      <c r="CZ5710" s="61"/>
      <c r="DA5710" s="61"/>
      <c r="DB5710" s="61"/>
      <c r="DC5710" s="61"/>
      <c r="DD5710" s="61"/>
      <c r="DE5710" s="61"/>
      <c r="DF5710" s="61"/>
      <c r="DG5710" s="61"/>
      <c r="DH5710" s="61"/>
      <c r="DI5710" s="61"/>
      <c r="DJ5710" s="61"/>
      <c r="DK5710" s="61"/>
      <c r="DL5710" s="61"/>
      <c r="DM5710" s="61"/>
    </row>
    <row r="5711" spans="1:117" s="25" customFormat="1" x14ac:dyDescent="0.2">
      <c r="A5711" s="25" t="s">
        <v>1206</v>
      </c>
      <c r="B5711" s="25" t="s">
        <v>683</v>
      </c>
      <c r="C5711" s="162" t="s">
        <v>153</v>
      </c>
      <c r="I5711" s="116"/>
      <c r="J5711" s="116"/>
      <c r="K5711" s="116"/>
      <c r="L5711" s="116"/>
      <c r="M5711" s="116"/>
      <c r="N5711" s="116"/>
      <c r="AL5711" s="117"/>
      <c r="AN5711" s="35" t="str">
        <f t="shared" si="310"/>
        <v/>
      </c>
      <c r="AO5711" s="35" t="str">
        <f t="shared" si="311"/>
        <v>-</v>
      </c>
      <c r="AQ5711" s="25" t="str">
        <f t="shared" si="309"/>
        <v>-</v>
      </c>
      <c r="BP5711" s="61"/>
      <c r="CT5711" s="61"/>
      <c r="CU5711" s="61"/>
      <c r="CV5711" s="61"/>
      <c r="CW5711" s="61"/>
      <c r="CX5711" s="61"/>
      <c r="CY5711" s="61"/>
      <c r="CZ5711" s="61"/>
      <c r="DA5711" s="61"/>
      <c r="DB5711" s="61"/>
      <c r="DC5711" s="61"/>
      <c r="DD5711" s="61"/>
      <c r="DE5711" s="61"/>
      <c r="DF5711" s="61"/>
      <c r="DG5711" s="61"/>
      <c r="DH5711" s="61"/>
      <c r="DI5711" s="61"/>
      <c r="DJ5711" s="61"/>
      <c r="DK5711" s="61"/>
      <c r="DL5711" s="61"/>
      <c r="DM5711" s="61"/>
    </row>
    <row r="5712" spans="1:117" s="25" customFormat="1" x14ac:dyDescent="0.2">
      <c r="A5712" s="25" t="s">
        <v>1207</v>
      </c>
      <c r="B5712" s="25" t="s">
        <v>683</v>
      </c>
      <c r="C5712" s="162" t="s">
        <v>152</v>
      </c>
      <c r="I5712" s="116"/>
      <c r="J5712" s="116"/>
      <c r="K5712" s="116"/>
      <c r="L5712" s="116"/>
      <c r="M5712" s="116"/>
      <c r="N5712" s="116"/>
      <c r="AL5712" s="117"/>
      <c r="AN5712" s="35" t="str">
        <f t="shared" si="310"/>
        <v/>
      </c>
      <c r="AO5712" s="35" t="str">
        <f t="shared" si="311"/>
        <v>-</v>
      </c>
      <c r="AQ5712" s="25" t="str">
        <f t="shared" si="309"/>
        <v>-</v>
      </c>
      <c r="BP5712" s="61"/>
      <c r="CT5712" s="61"/>
      <c r="CU5712" s="61"/>
      <c r="CV5712" s="61"/>
      <c r="CW5712" s="61"/>
      <c r="CX5712" s="61"/>
      <c r="CY5712" s="61"/>
      <c r="CZ5712" s="61"/>
      <c r="DA5712" s="61"/>
      <c r="DB5712" s="61"/>
      <c r="DC5712" s="61"/>
      <c r="DD5712" s="61"/>
      <c r="DE5712" s="61"/>
      <c r="DF5712" s="61"/>
      <c r="DG5712" s="61"/>
      <c r="DH5712" s="61"/>
      <c r="DI5712" s="61"/>
      <c r="DJ5712" s="61"/>
      <c r="DK5712" s="61"/>
      <c r="DL5712" s="61"/>
      <c r="DM5712" s="61"/>
    </row>
    <row r="5713" spans="1:117" s="25" customFormat="1" x14ac:dyDescent="0.2">
      <c r="A5713" s="25" t="s">
        <v>1208</v>
      </c>
      <c r="B5713" s="25" t="s">
        <v>683</v>
      </c>
      <c r="C5713" s="162" t="s">
        <v>151</v>
      </c>
      <c r="I5713" s="116"/>
      <c r="J5713" s="116"/>
      <c r="K5713" s="116"/>
      <c r="L5713" s="116"/>
      <c r="M5713" s="116"/>
      <c r="N5713" s="116"/>
      <c r="AL5713" s="117"/>
      <c r="AN5713" s="35" t="str">
        <f t="shared" si="310"/>
        <v/>
      </c>
      <c r="AO5713" s="35" t="str">
        <f t="shared" si="311"/>
        <v>-</v>
      </c>
      <c r="AQ5713" s="25" t="str">
        <f t="shared" si="309"/>
        <v>-</v>
      </c>
      <c r="BP5713" s="61"/>
      <c r="CT5713" s="61"/>
      <c r="CU5713" s="61"/>
      <c r="CV5713" s="61"/>
      <c r="CW5713" s="61"/>
      <c r="CX5713" s="61"/>
      <c r="CY5713" s="61"/>
      <c r="CZ5713" s="61"/>
      <c r="DA5713" s="61"/>
      <c r="DB5713" s="61"/>
      <c r="DC5713" s="61"/>
      <c r="DD5713" s="61"/>
      <c r="DE5713" s="61"/>
      <c r="DF5713" s="61"/>
      <c r="DG5713" s="61"/>
      <c r="DH5713" s="61"/>
      <c r="DI5713" s="61"/>
      <c r="DJ5713" s="61"/>
      <c r="DK5713" s="61"/>
      <c r="DL5713" s="61"/>
      <c r="DM5713" s="61"/>
    </row>
    <row r="5714" spans="1:117" s="25" customFormat="1" x14ac:dyDescent="0.2">
      <c r="A5714" s="25" t="s">
        <v>1209</v>
      </c>
      <c r="B5714" s="25" t="s">
        <v>683</v>
      </c>
      <c r="C5714" s="162" t="s">
        <v>150</v>
      </c>
      <c r="I5714" s="116"/>
      <c r="J5714" s="116"/>
      <c r="K5714" s="116"/>
      <c r="L5714" s="116"/>
      <c r="M5714" s="116"/>
      <c r="N5714" s="116"/>
      <c r="AL5714" s="117"/>
      <c r="AN5714" s="35" t="str">
        <f t="shared" si="310"/>
        <v/>
      </c>
      <c r="AO5714" s="35" t="str">
        <f t="shared" si="311"/>
        <v>-</v>
      </c>
      <c r="AQ5714" s="25" t="str">
        <f t="shared" si="309"/>
        <v>-</v>
      </c>
      <c r="BP5714" s="61"/>
      <c r="CT5714" s="61"/>
      <c r="CU5714" s="61"/>
      <c r="CV5714" s="61"/>
      <c r="CW5714" s="61"/>
      <c r="CX5714" s="61"/>
      <c r="CY5714" s="61"/>
      <c r="CZ5714" s="61"/>
      <c r="DA5714" s="61"/>
      <c r="DB5714" s="61"/>
      <c r="DC5714" s="61"/>
      <c r="DD5714" s="61"/>
      <c r="DE5714" s="61"/>
      <c r="DF5714" s="61"/>
      <c r="DG5714" s="61"/>
      <c r="DH5714" s="61"/>
      <c r="DI5714" s="61"/>
      <c r="DJ5714" s="61"/>
      <c r="DK5714" s="61"/>
      <c r="DL5714" s="61"/>
      <c r="DM5714" s="61"/>
    </row>
    <row r="5715" spans="1:117" s="25" customFormat="1" x14ac:dyDescent="0.2">
      <c r="A5715" s="25" t="s">
        <v>1210</v>
      </c>
      <c r="B5715" s="25" t="s">
        <v>683</v>
      </c>
      <c r="C5715" s="162" t="s">
        <v>149</v>
      </c>
      <c r="I5715" s="116"/>
      <c r="J5715" s="116"/>
      <c r="K5715" s="116"/>
      <c r="L5715" s="116"/>
      <c r="M5715" s="116"/>
      <c r="N5715" s="116"/>
      <c r="AL5715" s="117"/>
      <c r="AN5715" s="35" t="str">
        <f t="shared" si="310"/>
        <v/>
      </c>
      <c r="AO5715" s="35" t="str">
        <f t="shared" si="311"/>
        <v>-</v>
      </c>
      <c r="AQ5715" s="25" t="str">
        <f t="shared" si="309"/>
        <v>-</v>
      </c>
      <c r="BP5715" s="61"/>
      <c r="CT5715" s="61"/>
      <c r="CU5715" s="61"/>
      <c r="CV5715" s="61"/>
      <c r="CW5715" s="61"/>
      <c r="CX5715" s="61"/>
      <c r="CY5715" s="61"/>
      <c r="CZ5715" s="61"/>
      <c r="DA5715" s="61"/>
      <c r="DB5715" s="61"/>
      <c r="DC5715" s="61"/>
      <c r="DD5715" s="61"/>
      <c r="DE5715" s="61"/>
      <c r="DF5715" s="61"/>
      <c r="DG5715" s="61"/>
      <c r="DH5715" s="61"/>
      <c r="DI5715" s="61"/>
      <c r="DJ5715" s="61"/>
      <c r="DK5715" s="61"/>
      <c r="DL5715" s="61"/>
      <c r="DM5715" s="61"/>
    </row>
    <row r="5716" spans="1:117" s="25" customFormat="1" x14ac:dyDescent="0.2">
      <c r="A5716" s="25" t="s">
        <v>1211</v>
      </c>
      <c r="B5716" s="25" t="s">
        <v>683</v>
      </c>
      <c r="C5716" s="162" t="s">
        <v>148</v>
      </c>
      <c r="I5716" s="116"/>
      <c r="J5716" s="116"/>
      <c r="K5716" s="116"/>
      <c r="L5716" s="116"/>
      <c r="M5716" s="116"/>
      <c r="N5716" s="116"/>
      <c r="AL5716" s="117"/>
      <c r="AN5716" s="35" t="str">
        <f t="shared" si="310"/>
        <v/>
      </c>
      <c r="AO5716" s="35" t="str">
        <f t="shared" si="311"/>
        <v>-</v>
      </c>
      <c r="AQ5716" s="25" t="str">
        <f t="shared" si="309"/>
        <v>-</v>
      </c>
      <c r="BP5716" s="61"/>
      <c r="CT5716" s="61"/>
      <c r="CU5716" s="61"/>
      <c r="CV5716" s="61"/>
      <c r="CW5716" s="61"/>
      <c r="CX5716" s="61"/>
      <c r="CY5716" s="61"/>
      <c r="CZ5716" s="61"/>
      <c r="DA5716" s="61"/>
      <c r="DB5716" s="61"/>
      <c r="DC5716" s="61"/>
      <c r="DD5716" s="61"/>
      <c r="DE5716" s="61"/>
      <c r="DF5716" s="61"/>
      <c r="DG5716" s="61"/>
      <c r="DH5716" s="61"/>
      <c r="DI5716" s="61"/>
      <c r="DJ5716" s="61"/>
      <c r="DK5716" s="61"/>
      <c r="DL5716" s="61"/>
      <c r="DM5716" s="61"/>
    </row>
    <row r="5717" spans="1:117" s="25" customFormat="1" x14ac:dyDescent="0.2">
      <c r="A5717" s="25" t="s">
        <v>1200</v>
      </c>
      <c r="B5717" s="25" t="s">
        <v>684</v>
      </c>
      <c r="C5717" s="162" t="s">
        <v>155</v>
      </c>
      <c r="I5717" s="116"/>
      <c r="J5717" s="116"/>
      <c r="K5717" s="116"/>
      <c r="L5717" s="116"/>
      <c r="M5717" s="116"/>
      <c r="N5717" s="116"/>
      <c r="AL5717" s="117"/>
      <c r="AN5717" s="35" t="str">
        <f t="shared" si="310"/>
        <v/>
      </c>
      <c r="AO5717" s="35" t="str">
        <f t="shared" si="311"/>
        <v>-</v>
      </c>
      <c r="AQ5717" s="25" t="str">
        <f t="shared" si="309"/>
        <v>-</v>
      </c>
      <c r="BP5717" s="61"/>
      <c r="CT5717" s="61"/>
      <c r="CU5717" s="61"/>
      <c r="CV5717" s="61"/>
      <c r="CW5717" s="61"/>
      <c r="CX5717" s="61"/>
      <c r="CY5717" s="61"/>
      <c r="CZ5717" s="61"/>
      <c r="DA5717" s="61"/>
      <c r="DB5717" s="61"/>
      <c r="DC5717" s="61"/>
      <c r="DD5717" s="61"/>
      <c r="DE5717" s="61"/>
      <c r="DF5717" s="61"/>
      <c r="DG5717" s="61"/>
      <c r="DH5717" s="61"/>
      <c r="DI5717" s="61"/>
      <c r="DJ5717" s="61"/>
      <c r="DK5717" s="61"/>
      <c r="DL5717" s="61"/>
      <c r="DM5717" s="61"/>
    </row>
    <row r="5718" spans="1:117" s="25" customFormat="1" x14ac:dyDescent="0.2">
      <c r="A5718" s="25" t="s">
        <v>1201</v>
      </c>
      <c r="B5718" s="25" t="s">
        <v>684</v>
      </c>
      <c r="C5718" s="162" t="s">
        <v>156</v>
      </c>
      <c r="I5718" s="116"/>
      <c r="J5718" s="116"/>
      <c r="K5718" s="116"/>
      <c r="L5718" s="116"/>
      <c r="M5718" s="116"/>
      <c r="N5718" s="116"/>
      <c r="AL5718" s="117"/>
      <c r="AN5718" s="35" t="str">
        <f t="shared" si="310"/>
        <v/>
      </c>
      <c r="AO5718" s="35" t="str">
        <f t="shared" si="311"/>
        <v>-</v>
      </c>
      <c r="AQ5718" s="25" t="str">
        <f t="shared" si="309"/>
        <v>-</v>
      </c>
      <c r="BP5718" s="61"/>
      <c r="CT5718" s="61"/>
      <c r="CU5718" s="61"/>
      <c r="CV5718" s="61"/>
      <c r="CW5718" s="61"/>
      <c r="CX5718" s="61"/>
      <c r="CY5718" s="61"/>
      <c r="CZ5718" s="61"/>
      <c r="DA5718" s="61"/>
      <c r="DB5718" s="61"/>
      <c r="DC5718" s="61"/>
      <c r="DD5718" s="61"/>
      <c r="DE5718" s="61"/>
      <c r="DF5718" s="61"/>
      <c r="DG5718" s="61"/>
      <c r="DH5718" s="61"/>
      <c r="DI5718" s="61"/>
      <c r="DJ5718" s="61"/>
      <c r="DK5718" s="61"/>
      <c r="DL5718" s="61"/>
      <c r="DM5718" s="61"/>
    </row>
    <row r="5719" spans="1:117" s="25" customFormat="1" x14ac:dyDescent="0.2">
      <c r="A5719" s="25" t="s">
        <v>1202</v>
      </c>
      <c r="B5719" s="25" t="s">
        <v>684</v>
      </c>
      <c r="C5719" s="162" t="s">
        <v>157</v>
      </c>
      <c r="I5719" s="116"/>
      <c r="J5719" s="116"/>
      <c r="K5719" s="116"/>
      <c r="L5719" s="116"/>
      <c r="M5719" s="116"/>
      <c r="N5719" s="116"/>
      <c r="AL5719" s="117"/>
      <c r="AN5719" s="35" t="str">
        <f t="shared" si="310"/>
        <v/>
      </c>
      <c r="AO5719" s="35" t="str">
        <f t="shared" si="311"/>
        <v>-</v>
      </c>
      <c r="AQ5719" s="25" t="str">
        <f t="shared" si="309"/>
        <v>-</v>
      </c>
      <c r="BP5719" s="61"/>
      <c r="CT5719" s="61"/>
      <c r="CU5719" s="61"/>
      <c r="CV5719" s="61"/>
      <c r="CW5719" s="61"/>
      <c r="CX5719" s="61"/>
      <c r="CY5719" s="61"/>
      <c r="CZ5719" s="61"/>
      <c r="DA5719" s="61"/>
      <c r="DB5719" s="61"/>
      <c r="DC5719" s="61"/>
      <c r="DD5719" s="61"/>
      <c r="DE5719" s="61"/>
      <c r="DF5719" s="61"/>
      <c r="DG5719" s="61"/>
      <c r="DH5719" s="61"/>
      <c r="DI5719" s="61"/>
      <c r="DJ5719" s="61"/>
      <c r="DK5719" s="61"/>
      <c r="DL5719" s="61"/>
      <c r="DM5719" s="61"/>
    </row>
    <row r="5720" spans="1:117" s="25" customFormat="1" x14ac:dyDescent="0.2">
      <c r="A5720" s="25" t="s">
        <v>1203</v>
      </c>
      <c r="B5720" s="25" t="s">
        <v>684</v>
      </c>
      <c r="C5720" s="162" t="s">
        <v>158</v>
      </c>
      <c r="I5720" s="116"/>
      <c r="J5720" s="116"/>
      <c r="K5720" s="116"/>
      <c r="L5720" s="116"/>
      <c r="M5720" s="116"/>
      <c r="N5720" s="116"/>
      <c r="AL5720" s="117"/>
      <c r="AN5720" s="35" t="str">
        <f t="shared" si="310"/>
        <v/>
      </c>
      <c r="AO5720" s="35" t="str">
        <f t="shared" si="311"/>
        <v>-</v>
      </c>
      <c r="AQ5720" s="25" t="str">
        <f t="shared" si="309"/>
        <v>-</v>
      </c>
      <c r="BP5720" s="61"/>
      <c r="CT5720" s="61"/>
      <c r="CU5720" s="61"/>
      <c r="CV5720" s="61"/>
      <c r="CW5720" s="61"/>
      <c r="CX5720" s="61"/>
      <c r="CY5720" s="61"/>
      <c r="CZ5720" s="61"/>
      <c r="DA5720" s="61"/>
      <c r="DB5720" s="61"/>
      <c r="DC5720" s="61"/>
      <c r="DD5720" s="61"/>
      <c r="DE5720" s="61"/>
      <c r="DF5720" s="61"/>
      <c r="DG5720" s="61"/>
      <c r="DH5720" s="61"/>
      <c r="DI5720" s="61"/>
      <c r="DJ5720" s="61"/>
      <c r="DK5720" s="61"/>
      <c r="DL5720" s="61"/>
      <c r="DM5720" s="61"/>
    </row>
    <row r="5721" spans="1:117" s="25" customFormat="1" x14ac:dyDescent="0.2">
      <c r="A5721" s="25" t="s">
        <v>1204</v>
      </c>
      <c r="B5721" s="25" t="s">
        <v>684</v>
      </c>
      <c r="C5721" s="162" t="s">
        <v>147</v>
      </c>
      <c r="I5721" s="116"/>
      <c r="J5721" s="116"/>
      <c r="K5721" s="116"/>
      <c r="L5721" s="116"/>
      <c r="M5721" s="116"/>
      <c r="N5721" s="116"/>
      <c r="AL5721" s="117"/>
      <c r="AN5721" s="35" t="str">
        <f t="shared" si="310"/>
        <v/>
      </c>
      <c r="AO5721" s="35" t="str">
        <f t="shared" si="311"/>
        <v>-</v>
      </c>
      <c r="AQ5721" s="25" t="str">
        <f t="shared" si="309"/>
        <v>-</v>
      </c>
      <c r="BP5721" s="61"/>
      <c r="CT5721" s="61"/>
      <c r="CU5721" s="61"/>
      <c r="CV5721" s="61"/>
      <c r="CW5721" s="61"/>
      <c r="CX5721" s="61"/>
      <c r="CY5721" s="61"/>
      <c r="CZ5721" s="61"/>
      <c r="DA5721" s="61"/>
      <c r="DB5721" s="61"/>
      <c r="DC5721" s="61"/>
      <c r="DD5721" s="61"/>
      <c r="DE5721" s="61"/>
      <c r="DF5721" s="61"/>
      <c r="DG5721" s="61"/>
      <c r="DH5721" s="61"/>
      <c r="DI5721" s="61"/>
      <c r="DJ5721" s="61"/>
      <c r="DK5721" s="61"/>
      <c r="DL5721" s="61"/>
      <c r="DM5721" s="61"/>
    </row>
    <row r="5722" spans="1:117" s="25" customFormat="1" x14ac:dyDescent="0.2">
      <c r="A5722" s="25" t="s">
        <v>1205</v>
      </c>
      <c r="B5722" s="25" t="s">
        <v>684</v>
      </c>
      <c r="C5722" s="162" t="s">
        <v>148</v>
      </c>
      <c r="I5722" s="116"/>
      <c r="J5722" s="116"/>
      <c r="K5722" s="116"/>
      <c r="L5722" s="116"/>
      <c r="M5722" s="116"/>
      <c r="N5722" s="116"/>
      <c r="AL5722" s="117"/>
      <c r="AN5722" s="35" t="str">
        <f t="shared" si="310"/>
        <v/>
      </c>
      <c r="AO5722" s="35" t="str">
        <f t="shared" si="311"/>
        <v>-</v>
      </c>
      <c r="AQ5722" s="25" t="str">
        <f t="shared" si="309"/>
        <v>-</v>
      </c>
      <c r="BP5722" s="61"/>
      <c r="CT5722" s="61"/>
      <c r="CU5722" s="61"/>
      <c r="CV5722" s="61"/>
      <c r="CW5722" s="61"/>
      <c r="CX5722" s="61"/>
      <c r="CY5722" s="61"/>
      <c r="CZ5722" s="61"/>
      <c r="DA5722" s="61"/>
      <c r="DB5722" s="61"/>
      <c r="DC5722" s="61"/>
      <c r="DD5722" s="61"/>
      <c r="DE5722" s="61"/>
      <c r="DF5722" s="61"/>
      <c r="DG5722" s="61"/>
      <c r="DH5722" s="61"/>
      <c r="DI5722" s="61"/>
      <c r="DJ5722" s="61"/>
      <c r="DK5722" s="61"/>
      <c r="DL5722" s="61"/>
      <c r="DM5722" s="61"/>
    </row>
    <row r="5723" spans="1:117" s="25" customFormat="1" x14ac:dyDescent="0.2">
      <c r="A5723" s="25" t="s">
        <v>1206</v>
      </c>
      <c r="B5723" s="25" t="s">
        <v>684</v>
      </c>
      <c r="C5723" s="162" t="s">
        <v>149</v>
      </c>
      <c r="I5723" s="116"/>
      <c r="J5723" s="116"/>
      <c r="K5723" s="116"/>
      <c r="L5723" s="116"/>
      <c r="M5723" s="116"/>
      <c r="N5723" s="116"/>
      <c r="AL5723" s="117"/>
      <c r="AN5723" s="35" t="str">
        <f t="shared" si="310"/>
        <v/>
      </c>
      <c r="AO5723" s="35" t="str">
        <f t="shared" si="311"/>
        <v>-</v>
      </c>
      <c r="AQ5723" s="25" t="str">
        <f t="shared" si="309"/>
        <v>-</v>
      </c>
      <c r="BP5723" s="61"/>
      <c r="CT5723" s="61"/>
      <c r="CU5723" s="61"/>
      <c r="CV5723" s="61"/>
      <c r="CW5723" s="61"/>
      <c r="CX5723" s="61"/>
      <c r="CY5723" s="61"/>
      <c r="CZ5723" s="61"/>
      <c r="DA5723" s="61"/>
      <c r="DB5723" s="61"/>
      <c r="DC5723" s="61"/>
      <c r="DD5723" s="61"/>
      <c r="DE5723" s="61"/>
      <c r="DF5723" s="61"/>
      <c r="DG5723" s="61"/>
      <c r="DH5723" s="61"/>
      <c r="DI5723" s="61"/>
      <c r="DJ5723" s="61"/>
      <c r="DK5723" s="61"/>
      <c r="DL5723" s="61"/>
      <c r="DM5723" s="61"/>
    </row>
    <row r="5724" spans="1:117" s="25" customFormat="1" x14ac:dyDescent="0.2">
      <c r="A5724" s="25" t="s">
        <v>1207</v>
      </c>
      <c r="B5724" s="25" t="s">
        <v>684</v>
      </c>
      <c r="C5724" s="162" t="s">
        <v>150</v>
      </c>
      <c r="I5724" s="116"/>
      <c r="J5724" s="116"/>
      <c r="K5724" s="116"/>
      <c r="L5724" s="116"/>
      <c r="M5724" s="116"/>
      <c r="N5724" s="116"/>
      <c r="AL5724" s="117"/>
      <c r="AN5724" s="35" t="str">
        <f t="shared" si="310"/>
        <v/>
      </c>
      <c r="AO5724" s="35" t="str">
        <f t="shared" si="311"/>
        <v>-</v>
      </c>
      <c r="AQ5724" s="25" t="str">
        <f t="shared" si="309"/>
        <v>-</v>
      </c>
      <c r="BP5724" s="61"/>
      <c r="CT5724" s="61"/>
      <c r="CU5724" s="61"/>
      <c r="CV5724" s="61"/>
      <c r="CW5724" s="61"/>
      <c r="CX5724" s="61"/>
      <c r="CY5724" s="61"/>
      <c r="CZ5724" s="61"/>
      <c r="DA5724" s="61"/>
      <c r="DB5724" s="61"/>
      <c r="DC5724" s="61"/>
      <c r="DD5724" s="61"/>
      <c r="DE5724" s="61"/>
      <c r="DF5724" s="61"/>
      <c r="DG5724" s="61"/>
      <c r="DH5724" s="61"/>
      <c r="DI5724" s="61"/>
      <c r="DJ5724" s="61"/>
      <c r="DK5724" s="61"/>
      <c r="DL5724" s="61"/>
      <c r="DM5724" s="61"/>
    </row>
    <row r="5725" spans="1:117" s="25" customFormat="1" x14ac:dyDescent="0.2">
      <c r="A5725" s="25" t="s">
        <v>1208</v>
      </c>
      <c r="B5725" s="25" t="s">
        <v>684</v>
      </c>
      <c r="C5725" s="162" t="s">
        <v>151</v>
      </c>
      <c r="I5725" s="116"/>
      <c r="J5725" s="116"/>
      <c r="K5725" s="116"/>
      <c r="L5725" s="116"/>
      <c r="M5725" s="116"/>
      <c r="N5725" s="116"/>
      <c r="AL5725" s="117"/>
      <c r="AN5725" s="35" t="str">
        <f t="shared" si="310"/>
        <v/>
      </c>
      <c r="AO5725" s="35" t="str">
        <f t="shared" si="311"/>
        <v>-</v>
      </c>
      <c r="AQ5725" s="25" t="str">
        <f t="shared" si="309"/>
        <v>-</v>
      </c>
      <c r="BP5725" s="61"/>
      <c r="CT5725" s="61"/>
      <c r="CU5725" s="61"/>
      <c r="CV5725" s="61"/>
      <c r="CW5725" s="61"/>
      <c r="CX5725" s="61"/>
      <c r="CY5725" s="61"/>
      <c r="CZ5725" s="61"/>
      <c r="DA5725" s="61"/>
      <c r="DB5725" s="61"/>
      <c r="DC5725" s="61"/>
      <c r="DD5725" s="61"/>
      <c r="DE5725" s="61"/>
      <c r="DF5725" s="61"/>
      <c r="DG5725" s="61"/>
      <c r="DH5725" s="61"/>
      <c r="DI5725" s="61"/>
      <c r="DJ5725" s="61"/>
      <c r="DK5725" s="61"/>
      <c r="DL5725" s="61"/>
      <c r="DM5725" s="61"/>
    </row>
    <row r="5726" spans="1:117" s="25" customFormat="1" x14ac:dyDescent="0.2">
      <c r="A5726" s="25" t="s">
        <v>1209</v>
      </c>
      <c r="B5726" s="25" t="s">
        <v>684</v>
      </c>
      <c r="C5726" s="162" t="s">
        <v>152</v>
      </c>
      <c r="I5726" s="116"/>
      <c r="J5726" s="116"/>
      <c r="K5726" s="116"/>
      <c r="L5726" s="116"/>
      <c r="M5726" s="116"/>
      <c r="N5726" s="116"/>
      <c r="AL5726" s="117"/>
      <c r="AN5726" s="35" t="str">
        <f t="shared" si="310"/>
        <v/>
      </c>
      <c r="AO5726" s="35" t="str">
        <f t="shared" si="311"/>
        <v>-</v>
      </c>
      <c r="AQ5726" s="25" t="str">
        <f t="shared" si="309"/>
        <v>-</v>
      </c>
      <c r="BP5726" s="61"/>
      <c r="CT5726" s="61"/>
      <c r="CU5726" s="61"/>
      <c r="CV5726" s="61"/>
      <c r="CW5726" s="61"/>
      <c r="CX5726" s="61"/>
      <c r="CY5726" s="61"/>
      <c r="CZ5726" s="61"/>
      <c r="DA5726" s="61"/>
      <c r="DB5726" s="61"/>
      <c r="DC5726" s="61"/>
      <c r="DD5726" s="61"/>
      <c r="DE5726" s="61"/>
      <c r="DF5726" s="61"/>
      <c r="DG5726" s="61"/>
      <c r="DH5726" s="61"/>
      <c r="DI5726" s="61"/>
      <c r="DJ5726" s="61"/>
      <c r="DK5726" s="61"/>
      <c r="DL5726" s="61"/>
      <c r="DM5726" s="61"/>
    </row>
    <row r="5727" spans="1:117" s="25" customFormat="1" x14ac:dyDescent="0.2">
      <c r="A5727" s="25" t="s">
        <v>1210</v>
      </c>
      <c r="B5727" s="25" t="s">
        <v>684</v>
      </c>
      <c r="C5727" s="162" t="s">
        <v>153</v>
      </c>
      <c r="I5727" s="116"/>
      <c r="J5727" s="116"/>
      <c r="K5727" s="116"/>
      <c r="L5727" s="116"/>
      <c r="M5727" s="116"/>
      <c r="N5727" s="116"/>
      <c r="AL5727" s="117"/>
      <c r="AN5727" s="35" t="str">
        <f t="shared" si="310"/>
        <v/>
      </c>
      <c r="AO5727" s="35" t="str">
        <f t="shared" si="311"/>
        <v>-</v>
      </c>
      <c r="AQ5727" s="25" t="str">
        <f t="shared" si="309"/>
        <v>-</v>
      </c>
      <c r="BP5727" s="61"/>
      <c r="CT5727" s="61"/>
      <c r="CU5727" s="61"/>
      <c r="CV5727" s="61"/>
      <c r="CW5727" s="61"/>
      <c r="CX5727" s="61"/>
      <c r="CY5727" s="61"/>
      <c r="CZ5727" s="61"/>
      <c r="DA5727" s="61"/>
      <c r="DB5727" s="61"/>
      <c r="DC5727" s="61"/>
      <c r="DD5727" s="61"/>
      <c r="DE5727" s="61"/>
      <c r="DF5727" s="61"/>
      <c r="DG5727" s="61"/>
      <c r="DH5727" s="61"/>
      <c r="DI5727" s="61"/>
      <c r="DJ5727" s="61"/>
      <c r="DK5727" s="61"/>
      <c r="DL5727" s="61"/>
      <c r="DM5727" s="61"/>
    </row>
    <row r="5728" spans="1:117" s="25" customFormat="1" x14ac:dyDescent="0.2">
      <c r="A5728" s="25" t="s">
        <v>1211</v>
      </c>
      <c r="B5728" s="25" t="s">
        <v>684</v>
      </c>
      <c r="C5728" s="162" t="s">
        <v>154</v>
      </c>
      <c r="I5728" s="116"/>
      <c r="J5728" s="116"/>
      <c r="K5728" s="116"/>
      <c r="L5728" s="116"/>
      <c r="M5728" s="116"/>
      <c r="N5728" s="116"/>
      <c r="AL5728" s="117"/>
      <c r="AN5728" s="35" t="str">
        <f t="shared" si="310"/>
        <v/>
      </c>
      <c r="AO5728" s="35" t="str">
        <f t="shared" si="311"/>
        <v>-</v>
      </c>
      <c r="AQ5728" s="25" t="str">
        <f t="shared" si="309"/>
        <v>-</v>
      </c>
      <c r="BP5728" s="61"/>
      <c r="CT5728" s="61"/>
      <c r="CU5728" s="61"/>
      <c r="CV5728" s="61"/>
      <c r="CW5728" s="61"/>
      <c r="CX5728" s="61"/>
      <c r="CY5728" s="61"/>
      <c r="CZ5728" s="61"/>
      <c r="DA5728" s="61"/>
      <c r="DB5728" s="61"/>
      <c r="DC5728" s="61"/>
      <c r="DD5728" s="61"/>
      <c r="DE5728" s="61"/>
      <c r="DF5728" s="61"/>
      <c r="DG5728" s="61"/>
      <c r="DH5728" s="61"/>
      <c r="DI5728" s="61"/>
      <c r="DJ5728" s="61"/>
      <c r="DK5728" s="61"/>
      <c r="DL5728" s="61"/>
      <c r="DM5728" s="61"/>
    </row>
    <row r="5729" spans="1:117" s="25" customFormat="1" x14ac:dyDescent="0.2">
      <c r="A5729" s="25" t="s">
        <v>1212</v>
      </c>
      <c r="B5729" s="25" t="s">
        <v>683</v>
      </c>
      <c r="C5729" s="163" t="s">
        <v>148</v>
      </c>
      <c r="I5729" s="116"/>
      <c r="J5729" s="116"/>
      <c r="K5729" s="116"/>
      <c r="L5729" s="116"/>
      <c r="M5729" s="116"/>
      <c r="N5729" s="116"/>
      <c r="AL5729" s="117"/>
      <c r="AN5729" s="35" t="str">
        <f t="shared" si="310"/>
        <v/>
      </c>
      <c r="AO5729" s="35" t="str">
        <f t="shared" si="311"/>
        <v>-</v>
      </c>
      <c r="AQ5729" s="25" t="str">
        <f t="shared" si="309"/>
        <v>-</v>
      </c>
      <c r="BP5729" s="61"/>
      <c r="CT5729" s="61"/>
      <c r="CU5729" s="61"/>
      <c r="CV5729" s="61"/>
      <c r="CW5729" s="61"/>
      <c r="CX5729" s="61"/>
      <c r="CY5729" s="61"/>
      <c r="CZ5729" s="61"/>
      <c r="DA5729" s="61"/>
      <c r="DB5729" s="61"/>
      <c r="DC5729" s="61"/>
      <c r="DD5729" s="61"/>
      <c r="DE5729" s="61"/>
      <c r="DF5729" s="61"/>
      <c r="DG5729" s="61"/>
      <c r="DH5729" s="61"/>
      <c r="DI5729" s="61"/>
      <c r="DJ5729" s="61"/>
      <c r="DK5729" s="61"/>
      <c r="DL5729" s="61"/>
      <c r="DM5729" s="61"/>
    </row>
    <row r="5730" spans="1:117" s="25" customFormat="1" x14ac:dyDescent="0.2">
      <c r="A5730" s="25" t="s">
        <v>1213</v>
      </c>
      <c r="B5730" s="25" t="s">
        <v>683</v>
      </c>
      <c r="C5730" s="163" t="s">
        <v>147</v>
      </c>
      <c r="I5730" s="116"/>
      <c r="J5730" s="116"/>
      <c r="K5730" s="116"/>
      <c r="L5730" s="116"/>
      <c r="M5730" s="116"/>
      <c r="N5730" s="116"/>
      <c r="AL5730" s="117"/>
      <c r="AN5730" s="35" t="str">
        <f t="shared" si="310"/>
        <v/>
      </c>
      <c r="AO5730" s="35" t="str">
        <f t="shared" si="311"/>
        <v>-</v>
      </c>
      <c r="AQ5730" s="25" t="str">
        <f t="shared" si="309"/>
        <v>-</v>
      </c>
      <c r="BP5730" s="61"/>
      <c r="CT5730" s="61"/>
      <c r="CU5730" s="61"/>
      <c r="CV5730" s="61"/>
      <c r="CW5730" s="61"/>
      <c r="CX5730" s="61"/>
      <c r="CY5730" s="61"/>
      <c r="CZ5730" s="61"/>
      <c r="DA5730" s="61"/>
      <c r="DB5730" s="61"/>
      <c r="DC5730" s="61"/>
      <c r="DD5730" s="61"/>
      <c r="DE5730" s="61"/>
      <c r="DF5730" s="61"/>
      <c r="DG5730" s="61"/>
      <c r="DH5730" s="61"/>
      <c r="DI5730" s="61"/>
      <c r="DJ5730" s="61"/>
      <c r="DK5730" s="61"/>
      <c r="DL5730" s="61"/>
      <c r="DM5730" s="61"/>
    </row>
    <row r="5731" spans="1:117" s="25" customFormat="1" x14ac:dyDescent="0.2">
      <c r="A5731" s="25" t="s">
        <v>1214</v>
      </c>
      <c r="B5731" s="25" t="s">
        <v>683</v>
      </c>
      <c r="C5731" s="163" t="s">
        <v>158</v>
      </c>
      <c r="I5731" s="116"/>
      <c r="J5731" s="116"/>
      <c r="K5731" s="116"/>
      <c r="L5731" s="116"/>
      <c r="M5731" s="116"/>
      <c r="N5731" s="116"/>
      <c r="AL5731" s="117"/>
      <c r="AN5731" s="35" t="str">
        <f t="shared" si="310"/>
        <v/>
      </c>
      <c r="AO5731" s="35" t="str">
        <f t="shared" si="311"/>
        <v>-</v>
      </c>
      <c r="AQ5731" s="25" t="str">
        <f t="shared" si="309"/>
        <v>-</v>
      </c>
      <c r="BP5731" s="61"/>
      <c r="CT5731" s="61"/>
      <c r="CU5731" s="61"/>
      <c r="CV5731" s="61"/>
      <c r="CW5731" s="61"/>
      <c r="CX5731" s="61"/>
      <c r="CY5731" s="61"/>
      <c r="CZ5731" s="61"/>
      <c r="DA5731" s="61"/>
      <c r="DB5731" s="61"/>
      <c r="DC5731" s="61"/>
      <c r="DD5731" s="61"/>
      <c r="DE5731" s="61"/>
      <c r="DF5731" s="61"/>
      <c r="DG5731" s="61"/>
      <c r="DH5731" s="61"/>
      <c r="DI5731" s="61"/>
      <c r="DJ5731" s="61"/>
      <c r="DK5731" s="61"/>
      <c r="DL5731" s="61"/>
      <c r="DM5731" s="61"/>
    </row>
    <row r="5732" spans="1:117" s="25" customFormat="1" x14ac:dyDescent="0.2">
      <c r="A5732" s="25" t="s">
        <v>1215</v>
      </c>
      <c r="B5732" s="25" t="s">
        <v>683</v>
      </c>
      <c r="C5732" s="163" t="s">
        <v>157</v>
      </c>
      <c r="I5732" s="116"/>
      <c r="J5732" s="116"/>
      <c r="K5732" s="116"/>
      <c r="L5732" s="116"/>
      <c r="M5732" s="116"/>
      <c r="N5732" s="116"/>
      <c r="AL5732" s="117"/>
      <c r="AN5732" s="35" t="str">
        <f t="shared" si="310"/>
        <v/>
      </c>
      <c r="AO5732" s="35" t="str">
        <f t="shared" si="311"/>
        <v>-</v>
      </c>
      <c r="AQ5732" s="25" t="str">
        <f t="shared" si="309"/>
        <v>-</v>
      </c>
      <c r="BP5732" s="61"/>
      <c r="CT5732" s="61"/>
      <c r="CU5732" s="61"/>
      <c r="CV5732" s="61"/>
      <c r="CW5732" s="61"/>
      <c r="CX5732" s="61"/>
      <c r="CY5732" s="61"/>
      <c r="CZ5732" s="61"/>
      <c r="DA5732" s="61"/>
      <c r="DB5732" s="61"/>
      <c r="DC5732" s="61"/>
      <c r="DD5732" s="61"/>
      <c r="DE5732" s="61"/>
      <c r="DF5732" s="61"/>
      <c r="DG5732" s="61"/>
      <c r="DH5732" s="61"/>
      <c r="DI5732" s="61"/>
      <c r="DJ5732" s="61"/>
      <c r="DK5732" s="61"/>
      <c r="DL5732" s="61"/>
      <c r="DM5732" s="61"/>
    </row>
    <row r="5733" spans="1:117" s="25" customFormat="1" x14ac:dyDescent="0.2">
      <c r="A5733" s="25" t="s">
        <v>1216</v>
      </c>
      <c r="B5733" s="25" t="s">
        <v>683</v>
      </c>
      <c r="C5733" s="163" t="s">
        <v>156</v>
      </c>
      <c r="I5733" s="116"/>
      <c r="J5733" s="116"/>
      <c r="K5733" s="116"/>
      <c r="L5733" s="116"/>
      <c r="M5733" s="116"/>
      <c r="N5733" s="116"/>
      <c r="AL5733" s="117"/>
      <c r="AN5733" s="35" t="str">
        <f t="shared" si="310"/>
        <v/>
      </c>
      <c r="AO5733" s="35" t="str">
        <f t="shared" si="311"/>
        <v>-</v>
      </c>
      <c r="AQ5733" s="25" t="str">
        <f t="shared" ref="AQ5733:AQ5796" si="312">CONCATENATE(TRIM(LEFT(AP5733,LEN(AP5733)-LEN(RIGHT(AP5733)))),"-",RIGHT(AP5733))</f>
        <v>-</v>
      </c>
      <c r="BP5733" s="61"/>
      <c r="CT5733" s="61"/>
      <c r="CU5733" s="61"/>
      <c r="CV5733" s="61"/>
      <c r="CW5733" s="61"/>
      <c r="CX5733" s="61"/>
      <c r="CY5733" s="61"/>
      <c r="CZ5733" s="61"/>
      <c r="DA5733" s="61"/>
      <c r="DB5733" s="61"/>
      <c r="DC5733" s="61"/>
      <c r="DD5733" s="61"/>
      <c r="DE5733" s="61"/>
      <c r="DF5733" s="61"/>
      <c r="DG5733" s="61"/>
      <c r="DH5733" s="61"/>
      <c r="DI5733" s="61"/>
      <c r="DJ5733" s="61"/>
      <c r="DK5733" s="61"/>
      <c r="DL5733" s="61"/>
      <c r="DM5733" s="61"/>
    </row>
    <row r="5734" spans="1:117" s="25" customFormat="1" x14ac:dyDescent="0.2">
      <c r="A5734" s="25" t="s">
        <v>1217</v>
      </c>
      <c r="B5734" s="25" t="s">
        <v>683</v>
      </c>
      <c r="C5734" s="163" t="s">
        <v>155</v>
      </c>
      <c r="I5734" s="116"/>
      <c r="J5734" s="116"/>
      <c r="K5734" s="116"/>
      <c r="L5734" s="116"/>
      <c r="M5734" s="116"/>
      <c r="N5734" s="116"/>
      <c r="AL5734" s="117"/>
      <c r="AN5734" s="35" t="str">
        <f t="shared" si="310"/>
        <v/>
      </c>
      <c r="AO5734" s="35" t="str">
        <f t="shared" si="311"/>
        <v>-</v>
      </c>
      <c r="AQ5734" s="25" t="str">
        <f t="shared" si="312"/>
        <v>-</v>
      </c>
      <c r="BP5734" s="61"/>
      <c r="CT5734" s="61"/>
      <c r="CU5734" s="61"/>
      <c r="CV5734" s="61"/>
      <c r="CW5734" s="61"/>
      <c r="CX5734" s="61"/>
      <c r="CY5734" s="61"/>
      <c r="CZ5734" s="61"/>
      <c r="DA5734" s="61"/>
      <c r="DB5734" s="61"/>
      <c r="DC5734" s="61"/>
      <c r="DD5734" s="61"/>
      <c r="DE5734" s="61"/>
      <c r="DF5734" s="61"/>
      <c r="DG5734" s="61"/>
      <c r="DH5734" s="61"/>
      <c r="DI5734" s="61"/>
      <c r="DJ5734" s="61"/>
      <c r="DK5734" s="61"/>
      <c r="DL5734" s="61"/>
      <c r="DM5734" s="61"/>
    </row>
    <row r="5735" spans="1:117" s="25" customFormat="1" x14ac:dyDescent="0.2">
      <c r="A5735" s="25" t="s">
        <v>1218</v>
      </c>
      <c r="B5735" s="25" t="s">
        <v>683</v>
      </c>
      <c r="C5735" s="163" t="s">
        <v>154</v>
      </c>
      <c r="I5735" s="116"/>
      <c r="J5735" s="116"/>
      <c r="K5735" s="116"/>
      <c r="L5735" s="116"/>
      <c r="M5735" s="116"/>
      <c r="N5735" s="116"/>
      <c r="AL5735" s="117"/>
      <c r="AN5735" s="35" t="str">
        <f t="shared" si="310"/>
        <v/>
      </c>
      <c r="AO5735" s="35" t="str">
        <f t="shared" si="311"/>
        <v>-</v>
      </c>
      <c r="AQ5735" s="25" t="str">
        <f t="shared" si="312"/>
        <v>-</v>
      </c>
      <c r="BP5735" s="61"/>
      <c r="CT5735" s="61"/>
      <c r="CU5735" s="61"/>
      <c r="CV5735" s="61"/>
      <c r="CW5735" s="61"/>
      <c r="CX5735" s="61"/>
      <c r="CY5735" s="61"/>
      <c r="CZ5735" s="61"/>
      <c r="DA5735" s="61"/>
      <c r="DB5735" s="61"/>
      <c r="DC5735" s="61"/>
      <c r="DD5735" s="61"/>
      <c r="DE5735" s="61"/>
      <c r="DF5735" s="61"/>
      <c r="DG5735" s="61"/>
      <c r="DH5735" s="61"/>
      <c r="DI5735" s="61"/>
      <c r="DJ5735" s="61"/>
      <c r="DK5735" s="61"/>
      <c r="DL5735" s="61"/>
      <c r="DM5735" s="61"/>
    </row>
    <row r="5736" spans="1:117" s="25" customFormat="1" x14ac:dyDescent="0.2">
      <c r="A5736" s="25" t="s">
        <v>1219</v>
      </c>
      <c r="B5736" s="25" t="s">
        <v>683</v>
      </c>
      <c r="C5736" s="163" t="s">
        <v>153</v>
      </c>
      <c r="I5736" s="116"/>
      <c r="J5736" s="116"/>
      <c r="K5736" s="116"/>
      <c r="L5736" s="116"/>
      <c r="M5736" s="116"/>
      <c r="N5736" s="116"/>
      <c r="AL5736" s="117"/>
      <c r="AN5736" s="35" t="str">
        <f t="shared" si="310"/>
        <v/>
      </c>
      <c r="AO5736" s="35" t="str">
        <f t="shared" si="311"/>
        <v>-</v>
      </c>
      <c r="AQ5736" s="25" t="str">
        <f t="shared" si="312"/>
        <v>-</v>
      </c>
      <c r="BP5736" s="61"/>
      <c r="CT5736" s="61"/>
      <c r="CU5736" s="61"/>
      <c r="CV5736" s="61"/>
      <c r="CW5736" s="61"/>
      <c r="CX5736" s="61"/>
      <c r="CY5736" s="61"/>
      <c r="CZ5736" s="61"/>
      <c r="DA5736" s="61"/>
      <c r="DB5736" s="61"/>
      <c r="DC5736" s="61"/>
      <c r="DD5736" s="61"/>
      <c r="DE5736" s="61"/>
      <c r="DF5736" s="61"/>
      <c r="DG5736" s="61"/>
      <c r="DH5736" s="61"/>
      <c r="DI5736" s="61"/>
      <c r="DJ5736" s="61"/>
      <c r="DK5736" s="61"/>
      <c r="DL5736" s="61"/>
      <c r="DM5736" s="61"/>
    </row>
    <row r="5737" spans="1:117" s="25" customFormat="1" x14ac:dyDescent="0.2">
      <c r="A5737" s="25" t="s">
        <v>1220</v>
      </c>
      <c r="B5737" s="25" t="s">
        <v>683</v>
      </c>
      <c r="C5737" s="163" t="s">
        <v>152</v>
      </c>
      <c r="I5737" s="116"/>
      <c r="J5737" s="116"/>
      <c r="K5737" s="116"/>
      <c r="L5737" s="116"/>
      <c r="M5737" s="116"/>
      <c r="N5737" s="116"/>
      <c r="AL5737" s="117"/>
      <c r="AN5737" s="35" t="str">
        <f t="shared" si="310"/>
        <v/>
      </c>
      <c r="AO5737" s="35" t="str">
        <f t="shared" si="311"/>
        <v>-</v>
      </c>
      <c r="AQ5737" s="25" t="str">
        <f t="shared" si="312"/>
        <v>-</v>
      </c>
      <c r="BP5737" s="61"/>
      <c r="CT5737" s="61"/>
      <c r="CU5737" s="61"/>
      <c r="CV5737" s="61"/>
      <c r="CW5737" s="61"/>
      <c r="CX5737" s="61"/>
      <c r="CY5737" s="61"/>
      <c r="CZ5737" s="61"/>
      <c r="DA5737" s="61"/>
      <c r="DB5737" s="61"/>
      <c r="DC5737" s="61"/>
      <c r="DD5737" s="61"/>
      <c r="DE5737" s="61"/>
      <c r="DF5737" s="61"/>
      <c r="DG5737" s="61"/>
      <c r="DH5737" s="61"/>
      <c r="DI5737" s="61"/>
      <c r="DJ5737" s="61"/>
      <c r="DK5737" s="61"/>
      <c r="DL5737" s="61"/>
      <c r="DM5737" s="61"/>
    </row>
    <row r="5738" spans="1:117" s="25" customFormat="1" x14ac:dyDescent="0.2">
      <c r="A5738" s="25" t="s">
        <v>1221</v>
      </c>
      <c r="B5738" s="25" t="s">
        <v>683</v>
      </c>
      <c r="C5738" s="163" t="s">
        <v>151</v>
      </c>
      <c r="I5738" s="116"/>
      <c r="J5738" s="116"/>
      <c r="K5738" s="116"/>
      <c r="L5738" s="116"/>
      <c r="M5738" s="116"/>
      <c r="N5738" s="116"/>
      <c r="AL5738" s="117"/>
      <c r="AN5738" s="35" t="str">
        <f t="shared" si="310"/>
        <v/>
      </c>
      <c r="AO5738" s="35" t="str">
        <f t="shared" si="311"/>
        <v>-</v>
      </c>
      <c r="AQ5738" s="25" t="str">
        <f t="shared" si="312"/>
        <v>-</v>
      </c>
      <c r="BP5738" s="61"/>
      <c r="CT5738" s="61"/>
      <c r="CU5738" s="61"/>
      <c r="CV5738" s="61"/>
      <c r="CW5738" s="61"/>
      <c r="CX5738" s="61"/>
      <c r="CY5738" s="61"/>
      <c r="CZ5738" s="61"/>
      <c r="DA5738" s="61"/>
      <c r="DB5738" s="61"/>
      <c r="DC5738" s="61"/>
      <c r="DD5738" s="61"/>
      <c r="DE5738" s="61"/>
      <c r="DF5738" s="61"/>
      <c r="DG5738" s="61"/>
      <c r="DH5738" s="61"/>
      <c r="DI5738" s="61"/>
      <c r="DJ5738" s="61"/>
      <c r="DK5738" s="61"/>
      <c r="DL5738" s="61"/>
      <c r="DM5738" s="61"/>
    </row>
    <row r="5739" spans="1:117" s="25" customFormat="1" x14ac:dyDescent="0.2">
      <c r="A5739" s="25" t="s">
        <v>1222</v>
      </c>
      <c r="B5739" s="25" t="s">
        <v>683</v>
      </c>
      <c r="C5739" s="163" t="s">
        <v>150</v>
      </c>
      <c r="I5739" s="116"/>
      <c r="J5739" s="116"/>
      <c r="K5739" s="116"/>
      <c r="L5739" s="116"/>
      <c r="M5739" s="116"/>
      <c r="N5739" s="116"/>
      <c r="AL5739" s="117"/>
      <c r="AN5739" s="35" t="str">
        <f t="shared" si="310"/>
        <v/>
      </c>
      <c r="AO5739" s="35" t="str">
        <f t="shared" si="311"/>
        <v>-</v>
      </c>
      <c r="AQ5739" s="25" t="str">
        <f t="shared" si="312"/>
        <v>-</v>
      </c>
      <c r="BP5739" s="61"/>
      <c r="CT5739" s="61"/>
      <c r="CU5739" s="61"/>
      <c r="CV5739" s="61"/>
      <c r="CW5739" s="61"/>
      <c r="CX5739" s="61"/>
      <c r="CY5739" s="61"/>
      <c r="CZ5739" s="61"/>
      <c r="DA5739" s="61"/>
      <c r="DB5739" s="61"/>
      <c r="DC5739" s="61"/>
      <c r="DD5739" s="61"/>
      <c r="DE5739" s="61"/>
      <c r="DF5739" s="61"/>
      <c r="DG5739" s="61"/>
      <c r="DH5739" s="61"/>
      <c r="DI5739" s="61"/>
      <c r="DJ5739" s="61"/>
      <c r="DK5739" s="61"/>
      <c r="DL5739" s="61"/>
      <c r="DM5739" s="61"/>
    </row>
    <row r="5740" spans="1:117" s="25" customFormat="1" x14ac:dyDescent="0.2">
      <c r="A5740" s="25" t="s">
        <v>1223</v>
      </c>
      <c r="B5740" s="25" t="s">
        <v>683</v>
      </c>
      <c r="C5740" s="163" t="s">
        <v>149</v>
      </c>
      <c r="I5740" s="116"/>
      <c r="J5740" s="116"/>
      <c r="K5740" s="116"/>
      <c r="L5740" s="116"/>
      <c r="M5740" s="116"/>
      <c r="N5740" s="116"/>
      <c r="AL5740" s="117"/>
      <c r="AN5740" s="35" t="str">
        <f t="shared" si="310"/>
        <v/>
      </c>
      <c r="AO5740" s="35" t="str">
        <f t="shared" si="311"/>
        <v>-</v>
      </c>
      <c r="AQ5740" s="25" t="str">
        <f t="shared" si="312"/>
        <v>-</v>
      </c>
      <c r="BP5740" s="61"/>
      <c r="CT5740" s="61"/>
      <c r="CU5740" s="61"/>
      <c r="CV5740" s="61"/>
      <c r="CW5740" s="61"/>
      <c r="CX5740" s="61"/>
      <c r="CY5740" s="61"/>
      <c r="CZ5740" s="61"/>
      <c r="DA5740" s="61"/>
      <c r="DB5740" s="61"/>
      <c r="DC5740" s="61"/>
      <c r="DD5740" s="61"/>
      <c r="DE5740" s="61"/>
      <c r="DF5740" s="61"/>
      <c r="DG5740" s="61"/>
      <c r="DH5740" s="61"/>
      <c r="DI5740" s="61"/>
      <c r="DJ5740" s="61"/>
      <c r="DK5740" s="61"/>
      <c r="DL5740" s="61"/>
      <c r="DM5740" s="61"/>
    </row>
    <row r="5741" spans="1:117" s="25" customFormat="1" x14ac:dyDescent="0.2">
      <c r="A5741" s="25" t="s">
        <v>1212</v>
      </c>
      <c r="B5741" s="25" t="s">
        <v>684</v>
      </c>
      <c r="C5741" s="163" t="s">
        <v>155</v>
      </c>
      <c r="I5741" s="116"/>
      <c r="J5741" s="116"/>
      <c r="K5741" s="116"/>
      <c r="L5741" s="116"/>
      <c r="M5741" s="116"/>
      <c r="N5741" s="116"/>
      <c r="AL5741" s="117"/>
      <c r="AN5741" s="35" t="str">
        <f t="shared" si="310"/>
        <v/>
      </c>
      <c r="AO5741" s="35" t="str">
        <f t="shared" si="311"/>
        <v>-</v>
      </c>
      <c r="AQ5741" s="25" t="str">
        <f t="shared" si="312"/>
        <v>-</v>
      </c>
      <c r="BP5741" s="61"/>
      <c r="CT5741" s="61"/>
      <c r="CU5741" s="61"/>
      <c r="CV5741" s="61"/>
      <c r="CW5741" s="61"/>
      <c r="CX5741" s="61"/>
      <c r="CY5741" s="61"/>
      <c r="CZ5741" s="61"/>
      <c r="DA5741" s="61"/>
      <c r="DB5741" s="61"/>
      <c r="DC5741" s="61"/>
      <c r="DD5741" s="61"/>
      <c r="DE5741" s="61"/>
      <c r="DF5741" s="61"/>
      <c r="DG5741" s="61"/>
      <c r="DH5741" s="61"/>
      <c r="DI5741" s="61"/>
      <c r="DJ5741" s="61"/>
      <c r="DK5741" s="61"/>
      <c r="DL5741" s="61"/>
      <c r="DM5741" s="61"/>
    </row>
    <row r="5742" spans="1:117" s="25" customFormat="1" x14ac:dyDescent="0.2">
      <c r="A5742" s="25" t="s">
        <v>1213</v>
      </c>
      <c r="B5742" s="25" t="s">
        <v>684</v>
      </c>
      <c r="C5742" s="163" t="s">
        <v>156</v>
      </c>
      <c r="I5742" s="116"/>
      <c r="J5742" s="116"/>
      <c r="K5742" s="116"/>
      <c r="L5742" s="116"/>
      <c r="M5742" s="116"/>
      <c r="N5742" s="116"/>
      <c r="AL5742" s="117"/>
      <c r="AN5742" s="35" t="str">
        <f t="shared" si="310"/>
        <v/>
      </c>
      <c r="AO5742" s="35" t="str">
        <f t="shared" si="311"/>
        <v>-</v>
      </c>
      <c r="AQ5742" s="25" t="str">
        <f t="shared" si="312"/>
        <v>-</v>
      </c>
      <c r="BP5742" s="61"/>
      <c r="CT5742" s="61"/>
      <c r="CU5742" s="61"/>
      <c r="CV5742" s="61"/>
      <c r="CW5742" s="61"/>
      <c r="CX5742" s="61"/>
      <c r="CY5742" s="61"/>
      <c r="CZ5742" s="61"/>
      <c r="DA5742" s="61"/>
      <c r="DB5742" s="61"/>
      <c r="DC5742" s="61"/>
      <c r="DD5742" s="61"/>
      <c r="DE5742" s="61"/>
      <c r="DF5742" s="61"/>
      <c r="DG5742" s="61"/>
      <c r="DH5742" s="61"/>
      <c r="DI5742" s="61"/>
      <c r="DJ5742" s="61"/>
      <c r="DK5742" s="61"/>
      <c r="DL5742" s="61"/>
      <c r="DM5742" s="61"/>
    </row>
    <row r="5743" spans="1:117" s="25" customFormat="1" x14ac:dyDescent="0.2">
      <c r="A5743" s="25" t="s">
        <v>1214</v>
      </c>
      <c r="B5743" s="25" t="s">
        <v>684</v>
      </c>
      <c r="C5743" s="163" t="s">
        <v>157</v>
      </c>
      <c r="I5743" s="116"/>
      <c r="J5743" s="116"/>
      <c r="K5743" s="116"/>
      <c r="L5743" s="116"/>
      <c r="M5743" s="116"/>
      <c r="N5743" s="116"/>
      <c r="AL5743" s="117"/>
      <c r="AN5743" s="35" t="str">
        <f t="shared" si="310"/>
        <v/>
      </c>
      <c r="AO5743" s="35" t="str">
        <f t="shared" si="311"/>
        <v>-</v>
      </c>
      <c r="AQ5743" s="25" t="str">
        <f t="shared" si="312"/>
        <v>-</v>
      </c>
      <c r="BP5743" s="61"/>
      <c r="CT5743" s="61"/>
      <c r="CU5743" s="61"/>
      <c r="CV5743" s="61"/>
      <c r="CW5743" s="61"/>
      <c r="CX5743" s="61"/>
      <c r="CY5743" s="61"/>
      <c r="CZ5743" s="61"/>
      <c r="DA5743" s="61"/>
      <c r="DB5743" s="61"/>
      <c r="DC5743" s="61"/>
      <c r="DD5743" s="61"/>
      <c r="DE5743" s="61"/>
      <c r="DF5743" s="61"/>
      <c r="DG5743" s="61"/>
      <c r="DH5743" s="61"/>
      <c r="DI5743" s="61"/>
      <c r="DJ5743" s="61"/>
      <c r="DK5743" s="61"/>
      <c r="DL5743" s="61"/>
      <c r="DM5743" s="61"/>
    </row>
    <row r="5744" spans="1:117" s="25" customFormat="1" x14ac:dyDescent="0.2">
      <c r="A5744" s="25" t="s">
        <v>1215</v>
      </c>
      <c r="B5744" s="25" t="s">
        <v>684</v>
      </c>
      <c r="C5744" s="163" t="s">
        <v>158</v>
      </c>
      <c r="I5744" s="116"/>
      <c r="J5744" s="116"/>
      <c r="K5744" s="116"/>
      <c r="L5744" s="116"/>
      <c r="M5744" s="116"/>
      <c r="N5744" s="116"/>
      <c r="AL5744" s="117"/>
      <c r="AN5744" s="35" t="str">
        <f t="shared" si="310"/>
        <v/>
      </c>
      <c r="AO5744" s="35" t="str">
        <f t="shared" si="311"/>
        <v>-</v>
      </c>
      <c r="AQ5744" s="25" t="str">
        <f t="shared" si="312"/>
        <v>-</v>
      </c>
      <c r="BP5744" s="61"/>
      <c r="CT5744" s="61"/>
      <c r="CU5744" s="61"/>
      <c r="CV5744" s="61"/>
      <c r="CW5744" s="61"/>
      <c r="CX5744" s="61"/>
      <c r="CY5744" s="61"/>
      <c r="CZ5744" s="61"/>
      <c r="DA5744" s="61"/>
      <c r="DB5744" s="61"/>
      <c r="DC5744" s="61"/>
      <c r="DD5744" s="61"/>
      <c r="DE5744" s="61"/>
      <c r="DF5744" s="61"/>
      <c r="DG5744" s="61"/>
      <c r="DH5744" s="61"/>
      <c r="DI5744" s="61"/>
      <c r="DJ5744" s="61"/>
      <c r="DK5744" s="61"/>
      <c r="DL5744" s="61"/>
      <c r="DM5744" s="61"/>
    </row>
    <row r="5745" spans="1:117" s="25" customFormat="1" x14ac:dyDescent="0.2">
      <c r="A5745" s="25" t="s">
        <v>1216</v>
      </c>
      <c r="B5745" s="25" t="s">
        <v>684</v>
      </c>
      <c r="C5745" s="163" t="s">
        <v>147</v>
      </c>
      <c r="I5745" s="116"/>
      <c r="J5745" s="116"/>
      <c r="K5745" s="116"/>
      <c r="L5745" s="116"/>
      <c r="M5745" s="116"/>
      <c r="N5745" s="116"/>
      <c r="AL5745" s="117"/>
      <c r="AN5745" s="35" t="str">
        <f t="shared" si="310"/>
        <v/>
      </c>
      <c r="AO5745" s="35" t="str">
        <f t="shared" si="311"/>
        <v>-</v>
      </c>
      <c r="AQ5745" s="25" t="str">
        <f t="shared" si="312"/>
        <v>-</v>
      </c>
      <c r="BP5745" s="61"/>
      <c r="CT5745" s="61"/>
      <c r="CU5745" s="61"/>
      <c r="CV5745" s="61"/>
      <c r="CW5745" s="61"/>
      <c r="CX5745" s="61"/>
      <c r="CY5745" s="61"/>
      <c r="CZ5745" s="61"/>
      <c r="DA5745" s="61"/>
      <c r="DB5745" s="61"/>
      <c r="DC5745" s="61"/>
      <c r="DD5745" s="61"/>
      <c r="DE5745" s="61"/>
      <c r="DF5745" s="61"/>
      <c r="DG5745" s="61"/>
      <c r="DH5745" s="61"/>
      <c r="DI5745" s="61"/>
      <c r="DJ5745" s="61"/>
      <c r="DK5745" s="61"/>
      <c r="DL5745" s="61"/>
      <c r="DM5745" s="61"/>
    </row>
    <row r="5746" spans="1:117" s="25" customFormat="1" x14ac:dyDescent="0.2">
      <c r="A5746" s="25" t="s">
        <v>1217</v>
      </c>
      <c r="B5746" s="25" t="s">
        <v>684</v>
      </c>
      <c r="C5746" s="163" t="s">
        <v>148</v>
      </c>
      <c r="I5746" s="116"/>
      <c r="J5746" s="116"/>
      <c r="K5746" s="116"/>
      <c r="L5746" s="116"/>
      <c r="M5746" s="116"/>
      <c r="N5746" s="116"/>
      <c r="AL5746" s="117"/>
      <c r="AN5746" s="35" t="str">
        <f t="shared" si="310"/>
        <v/>
      </c>
      <c r="AO5746" s="35" t="str">
        <f t="shared" si="311"/>
        <v>-</v>
      </c>
      <c r="AQ5746" s="25" t="str">
        <f t="shared" si="312"/>
        <v>-</v>
      </c>
      <c r="BP5746" s="61"/>
      <c r="CT5746" s="61"/>
      <c r="CU5746" s="61"/>
      <c r="CV5746" s="61"/>
      <c r="CW5746" s="61"/>
      <c r="CX5746" s="61"/>
      <c r="CY5746" s="61"/>
      <c r="CZ5746" s="61"/>
      <c r="DA5746" s="61"/>
      <c r="DB5746" s="61"/>
      <c r="DC5746" s="61"/>
      <c r="DD5746" s="61"/>
      <c r="DE5746" s="61"/>
      <c r="DF5746" s="61"/>
      <c r="DG5746" s="61"/>
      <c r="DH5746" s="61"/>
      <c r="DI5746" s="61"/>
      <c r="DJ5746" s="61"/>
      <c r="DK5746" s="61"/>
      <c r="DL5746" s="61"/>
      <c r="DM5746" s="61"/>
    </row>
    <row r="5747" spans="1:117" s="25" customFormat="1" x14ac:dyDescent="0.2">
      <c r="A5747" s="25" t="s">
        <v>1218</v>
      </c>
      <c r="B5747" s="25" t="s">
        <v>684</v>
      </c>
      <c r="C5747" s="163" t="s">
        <v>149</v>
      </c>
      <c r="I5747" s="116"/>
      <c r="J5747" s="116"/>
      <c r="K5747" s="116"/>
      <c r="L5747" s="116"/>
      <c r="M5747" s="116"/>
      <c r="N5747" s="116"/>
      <c r="AL5747" s="117"/>
      <c r="AN5747" s="35" t="str">
        <f t="shared" si="310"/>
        <v/>
      </c>
      <c r="AO5747" s="35" t="str">
        <f t="shared" si="311"/>
        <v>-</v>
      </c>
      <c r="AQ5747" s="25" t="str">
        <f t="shared" si="312"/>
        <v>-</v>
      </c>
      <c r="BP5747" s="61"/>
      <c r="CT5747" s="61"/>
      <c r="CU5747" s="61"/>
      <c r="CV5747" s="61"/>
      <c r="CW5747" s="61"/>
      <c r="CX5747" s="61"/>
      <c r="CY5747" s="61"/>
      <c r="CZ5747" s="61"/>
      <c r="DA5747" s="61"/>
      <c r="DB5747" s="61"/>
      <c r="DC5747" s="61"/>
      <c r="DD5747" s="61"/>
      <c r="DE5747" s="61"/>
      <c r="DF5747" s="61"/>
      <c r="DG5747" s="61"/>
      <c r="DH5747" s="61"/>
      <c r="DI5747" s="61"/>
      <c r="DJ5747" s="61"/>
      <c r="DK5747" s="61"/>
      <c r="DL5747" s="61"/>
      <c r="DM5747" s="61"/>
    </row>
    <row r="5748" spans="1:117" s="25" customFormat="1" x14ac:dyDescent="0.2">
      <c r="A5748" s="25" t="s">
        <v>1219</v>
      </c>
      <c r="B5748" s="25" t="s">
        <v>684</v>
      </c>
      <c r="C5748" s="163" t="s">
        <v>150</v>
      </c>
      <c r="I5748" s="116"/>
      <c r="J5748" s="116"/>
      <c r="K5748" s="116"/>
      <c r="L5748" s="116"/>
      <c r="M5748" s="116"/>
      <c r="N5748" s="116"/>
      <c r="AL5748" s="117"/>
      <c r="AN5748" s="35" t="str">
        <f t="shared" si="310"/>
        <v/>
      </c>
      <c r="AO5748" s="35" t="str">
        <f t="shared" si="311"/>
        <v>-</v>
      </c>
      <c r="AQ5748" s="25" t="str">
        <f t="shared" si="312"/>
        <v>-</v>
      </c>
      <c r="BP5748" s="61"/>
      <c r="CT5748" s="61"/>
      <c r="CU5748" s="61"/>
      <c r="CV5748" s="61"/>
      <c r="CW5748" s="61"/>
      <c r="CX5748" s="61"/>
      <c r="CY5748" s="61"/>
      <c r="CZ5748" s="61"/>
      <c r="DA5748" s="61"/>
      <c r="DB5748" s="61"/>
      <c r="DC5748" s="61"/>
      <c r="DD5748" s="61"/>
      <c r="DE5748" s="61"/>
      <c r="DF5748" s="61"/>
      <c r="DG5748" s="61"/>
      <c r="DH5748" s="61"/>
      <c r="DI5748" s="61"/>
      <c r="DJ5748" s="61"/>
      <c r="DK5748" s="61"/>
      <c r="DL5748" s="61"/>
      <c r="DM5748" s="61"/>
    </row>
    <row r="5749" spans="1:117" s="25" customFormat="1" x14ac:dyDescent="0.2">
      <c r="A5749" s="25" t="s">
        <v>1220</v>
      </c>
      <c r="B5749" s="25" t="s">
        <v>684</v>
      </c>
      <c r="C5749" s="163" t="s">
        <v>151</v>
      </c>
      <c r="I5749" s="116"/>
      <c r="J5749" s="116"/>
      <c r="K5749" s="116"/>
      <c r="L5749" s="116"/>
      <c r="M5749" s="116"/>
      <c r="N5749" s="116"/>
      <c r="AL5749" s="117"/>
      <c r="AN5749" s="35" t="str">
        <f t="shared" si="310"/>
        <v/>
      </c>
      <c r="AO5749" s="35" t="str">
        <f t="shared" si="311"/>
        <v>-</v>
      </c>
      <c r="AQ5749" s="25" t="str">
        <f t="shared" si="312"/>
        <v>-</v>
      </c>
      <c r="BP5749" s="61"/>
      <c r="CT5749" s="61"/>
      <c r="CU5749" s="61"/>
      <c r="CV5749" s="61"/>
      <c r="CW5749" s="61"/>
      <c r="CX5749" s="61"/>
      <c r="CY5749" s="61"/>
      <c r="CZ5749" s="61"/>
      <c r="DA5749" s="61"/>
      <c r="DB5749" s="61"/>
      <c r="DC5749" s="61"/>
      <c r="DD5749" s="61"/>
      <c r="DE5749" s="61"/>
      <c r="DF5749" s="61"/>
      <c r="DG5749" s="61"/>
      <c r="DH5749" s="61"/>
      <c r="DI5749" s="61"/>
      <c r="DJ5749" s="61"/>
      <c r="DK5749" s="61"/>
      <c r="DL5749" s="61"/>
      <c r="DM5749" s="61"/>
    </row>
    <row r="5750" spans="1:117" s="25" customFormat="1" x14ac:dyDescent="0.2">
      <c r="A5750" s="25" t="s">
        <v>1221</v>
      </c>
      <c r="B5750" s="25" t="s">
        <v>684</v>
      </c>
      <c r="C5750" s="163" t="s">
        <v>152</v>
      </c>
      <c r="I5750" s="116"/>
      <c r="J5750" s="116"/>
      <c r="K5750" s="116"/>
      <c r="L5750" s="116"/>
      <c r="M5750" s="116"/>
      <c r="N5750" s="116"/>
      <c r="AL5750" s="117"/>
      <c r="AN5750" s="35" t="str">
        <f t="shared" si="310"/>
        <v/>
      </c>
      <c r="AO5750" s="35" t="str">
        <f t="shared" si="311"/>
        <v>-</v>
      </c>
      <c r="AQ5750" s="25" t="str">
        <f t="shared" si="312"/>
        <v>-</v>
      </c>
      <c r="BP5750" s="61"/>
      <c r="CT5750" s="61"/>
      <c r="CU5750" s="61"/>
      <c r="CV5750" s="61"/>
      <c r="CW5750" s="61"/>
      <c r="CX5750" s="61"/>
      <c r="CY5750" s="61"/>
      <c r="CZ5750" s="61"/>
      <c r="DA5750" s="61"/>
      <c r="DB5750" s="61"/>
      <c r="DC5750" s="61"/>
      <c r="DD5750" s="61"/>
      <c r="DE5750" s="61"/>
      <c r="DF5750" s="61"/>
      <c r="DG5750" s="61"/>
      <c r="DH5750" s="61"/>
      <c r="DI5750" s="61"/>
      <c r="DJ5750" s="61"/>
      <c r="DK5750" s="61"/>
      <c r="DL5750" s="61"/>
      <c r="DM5750" s="61"/>
    </row>
    <row r="5751" spans="1:117" s="25" customFormat="1" x14ac:dyDescent="0.2">
      <c r="A5751" s="25" t="s">
        <v>1222</v>
      </c>
      <c r="B5751" s="25" t="s">
        <v>684</v>
      </c>
      <c r="C5751" s="163" t="s">
        <v>153</v>
      </c>
      <c r="I5751" s="116"/>
      <c r="J5751" s="116"/>
      <c r="K5751" s="116"/>
      <c r="L5751" s="116"/>
      <c r="M5751" s="116"/>
      <c r="N5751" s="116"/>
      <c r="AL5751" s="117"/>
      <c r="AN5751" s="35" t="str">
        <f t="shared" ref="AN5751:AN5814" si="313">CONCATENATE(AM5751,AP5751)</f>
        <v/>
      </c>
      <c r="AO5751" s="35" t="str">
        <f t="shared" ref="AO5751:AO5814" si="314">CONCATENATE(AM5751,"-",AL5751)</f>
        <v>-</v>
      </c>
      <c r="AQ5751" s="25" t="str">
        <f t="shared" si="312"/>
        <v>-</v>
      </c>
      <c r="BP5751" s="61"/>
      <c r="CT5751" s="61"/>
      <c r="CU5751" s="61"/>
      <c r="CV5751" s="61"/>
      <c r="CW5751" s="61"/>
      <c r="CX5751" s="61"/>
      <c r="CY5751" s="61"/>
      <c r="CZ5751" s="61"/>
      <c r="DA5751" s="61"/>
      <c r="DB5751" s="61"/>
      <c r="DC5751" s="61"/>
      <c r="DD5751" s="61"/>
      <c r="DE5751" s="61"/>
      <c r="DF5751" s="61"/>
      <c r="DG5751" s="61"/>
      <c r="DH5751" s="61"/>
      <c r="DI5751" s="61"/>
      <c r="DJ5751" s="61"/>
      <c r="DK5751" s="61"/>
      <c r="DL5751" s="61"/>
      <c r="DM5751" s="61"/>
    </row>
    <row r="5752" spans="1:117" s="25" customFormat="1" x14ac:dyDescent="0.2">
      <c r="A5752" s="25" t="s">
        <v>1223</v>
      </c>
      <c r="B5752" s="25" t="s">
        <v>684</v>
      </c>
      <c r="C5752" s="163" t="s">
        <v>154</v>
      </c>
      <c r="I5752" s="116"/>
      <c r="J5752" s="116"/>
      <c r="K5752" s="116"/>
      <c r="L5752" s="116"/>
      <c r="M5752" s="116"/>
      <c r="N5752" s="116"/>
      <c r="AL5752" s="117"/>
      <c r="AN5752" s="35" t="str">
        <f t="shared" si="313"/>
        <v/>
      </c>
      <c r="AO5752" s="35" t="str">
        <f t="shared" si="314"/>
        <v>-</v>
      </c>
      <c r="AQ5752" s="25" t="str">
        <f t="shared" si="312"/>
        <v>-</v>
      </c>
      <c r="BP5752" s="61"/>
      <c r="CT5752" s="61"/>
      <c r="CU5752" s="61"/>
      <c r="CV5752" s="61"/>
      <c r="CW5752" s="61"/>
      <c r="CX5752" s="61"/>
      <c r="CY5752" s="61"/>
      <c r="CZ5752" s="61"/>
      <c r="DA5752" s="61"/>
      <c r="DB5752" s="61"/>
      <c r="DC5752" s="61"/>
      <c r="DD5752" s="61"/>
      <c r="DE5752" s="61"/>
      <c r="DF5752" s="61"/>
      <c r="DG5752" s="61"/>
      <c r="DH5752" s="61"/>
      <c r="DI5752" s="61"/>
      <c r="DJ5752" s="61"/>
      <c r="DK5752" s="61"/>
      <c r="DL5752" s="61"/>
      <c r="DM5752" s="61"/>
    </row>
    <row r="5753" spans="1:117" s="25" customFormat="1" x14ac:dyDescent="0.2">
      <c r="A5753" s="25" t="s">
        <v>1224</v>
      </c>
      <c r="B5753" s="25" t="s">
        <v>683</v>
      </c>
      <c r="C5753" s="163" t="s">
        <v>148</v>
      </c>
      <c r="I5753" s="116"/>
      <c r="J5753" s="116"/>
      <c r="K5753" s="116"/>
      <c r="L5753" s="116"/>
      <c r="M5753" s="116"/>
      <c r="N5753" s="116"/>
      <c r="AL5753" s="117"/>
      <c r="AN5753" s="35" t="str">
        <f t="shared" si="313"/>
        <v/>
      </c>
      <c r="AO5753" s="35" t="str">
        <f t="shared" si="314"/>
        <v>-</v>
      </c>
      <c r="AQ5753" s="25" t="str">
        <f t="shared" si="312"/>
        <v>-</v>
      </c>
      <c r="BP5753" s="61"/>
      <c r="CT5753" s="61"/>
      <c r="CU5753" s="61"/>
      <c r="CV5753" s="61"/>
      <c r="CW5753" s="61"/>
      <c r="CX5753" s="61"/>
      <c r="CY5753" s="61"/>
      <c r="CZ5753" s="61"/>
      <c r="DA5753" s="61"/>
      <c r="DB5753" s="61"/>
      <c r="DC5753" s="61"/>
      <c r="DD5753" s="61"/>
      <c r="DE5753" s="61"/>
      <c r="DF5753" s="61"/>
      <c r="DG5753" s="61"/>
      <c r="DH5753" s="61"/>
      <c r="DI5753" s="61"/>
      <c r="DJ5753" s="61"/>
      <c r="DK5753" s="61"/>
      <c r="DL5753" s="61"/>
      <c r="DM5753" s="61"/>
    </row>
    <row r="5754" spans="1:117" s="25" customFormat="1" x14ac:dyDescent="0.2">
      <c r="A5754" s="25" t="s">
        <v>1225</v>
      </c>
      <c r="B5754" s="25" t="s">
        <v>683</v>
      </c>
      <c r="C5754" s="163" t="s">
        <v>147</v>
      </c>
      <c r="I5754" s="116"/>
      <c r="J5754" s="116"/>
      <c r="K5754" s="116"/>
      <c r="L5754" s="116"/>
      <c r="M5754" s="116"/>
      <c r="N5754" s="116"/>
      <c r="AL5754" s="117"/>
      <c r="AN5754" s="35" t="str">
        <f t="shared" si="313"/>
        <v/>
      </c>
      <c r="AO5754" s="35" t="str">
        <f t="shared" si="314"/>
        <v>-</v>
      </c>
      <c r="AQ5754" s="25" t="str">
        <f t="shared" si="312"/>
        <v>-</v>
      </c>
      <c r="BP5754" s="61"/>
      <c r="CT5754" s="61"/>
      <c r="CU5754" s="61"/>
      <c r="CV5754" s="61"/>
      <c r="CW5754" s="61"/>
      <c r="CX5754" s="61"/>
      <c r="CY5754" s="61"/>
      <c r="CZ5754" s="61"/>
      <c r="DA5754" s="61"/>
      <c r="DB5754" s="61"/>
      <c r="DC5754" s="61"/>
      <c r="DD5754" s="61"/>
      <c r="DE5754" s="61"/>
      <c r="DF5754" s="61"/>
      <c r="DG5754" s="61"/>
      <c r="DH5754" s="61"/>
      <c r="DI5754" s="61"/>
      <c r="DJ5754" s="61"/>
      <c r="DK5754" s="61"/>
      <c r="DL5754" s="61"/>
      <c r="DM5754" s="61"/>
    </row>
    <row r="5755" spans="1:117" s="25" customFormat="1" x14ac:dyDescent="0.2">
      <c r="A5755" s="25" t="s">
        <v>1226</v>
      </c>
      <c r="B5755" s="25" t="s">
        <v>683</v>
      </c>
      <c r="C5755" s="163" t="s">
        <v>158</v>
      </c>
      <c r="I5755" s="116"/>
      <c r="J5755" s="116"/>
      <c r="K5755" s="116"/>
      <c r="L5755" s="116"/>
      <c r="M5755" s="116"/>
      <c r="N5755" s="116"/>
      <c r="AL5755" s="117"/>
      <c r="AN5755" s="35" t="str">
        <f t="shared" si="313"/>
        <v/>
      </c>
      <c r="AO5755" s="35" t="str">
        <f t="shared" si="314"/>
        <v>-</v>
      </c>
      <c r="AQ5755" s="25" t="str">
        <f t="shared" si="312"/>
        <v>-</v>
      </c>
      <c r="BP5755" s="61"/>
      <c r="CT5755" s="61"/>
      <c r="CU5755" s="61"/>
      <c r="CV5755" s="61"/>
      <c r="CW5755" s="61"/>
      <c r="CX5755" s="61"/>
      <c r="CY5755" s="61"/>
      <c r="CZ5755" s="61"/>
      <c r="DA5755" s="61"/>
      <c r="DB5755" s="61"/>
      <c r="DC5755" s="61"/>
      <c r="DD5755" s="61"/>
      <c r="DE5755" s="61"/>
      <c r="DF5755" s="61"/>
      <c r="DG5755" s="61"/>
      <c r="DH5755" s="61"/>
      <c r="DI5755" s="61"/>
      <c r="DJ5755" s="61"/>
      <c r="DK5755" s="61"/>
      <c r="DL5755" s="61"/>
      <c r="DM5755" s="61"/>
    </row>
    <row r="5756" spans="1:117" s="25" customFormat="1" x14ac:dyDescent="0.2">
      <c r="A5756" s="25" t="s">
        <v>1227</v>
      </c>
      <c r="B5756" s="25" t="s">
        <v>683</v>
      </c>
      <c r="C5756" s="163" t="s">
        <v>157</v>
      </c>
      <c r="I5756" s="116"/>
      <c r="J5756" s="116"/>
      <c r="K5756" s="116"/>
      <c r="L5756" s="116"/>
      <c r="M5756" s="116"/>
      <c r="N5756" s="116"/>
      <c r="AL5756" s="117"/>
      <c r="AN5756" s="35" t="str">
        <f t="shared" si="313"/>
        <v/>
      </c>
      <c r="AO5756" s="35" t="str">
        <f t="shared" si="314"/>
        <v>-</v>
      </c>
      <c r="AQ5756" s="25" t="str">
        <f t="shared" si="312"/>
        <v>-</v>
      </c>
      <c r="BP5756" s="61"/>
      <c r="CT5756" s="61"/>
      <c r="CU5756" s="61"/>
      <c r="CV5756" s="61"/>
      <c r="CW5756" s="61"/>
      <c r="CX5756" s="61"/>
      <c r="CY5756" s="61"/>
      <c r="CZ5756" s="61"/>
      <c r="DA5756" s="61"/>
      <c r="DB5756" s="61"/>
      <c r="DC5756" s="61"/>
      <c r="DD5756" s="61"/>
      <c r="DE5756" s="61"/>
      <c r="DF5756" s="61"/>
      <c r="DG5756" s="61"/>
      <c r="DH5756" s="61"/>
      <c r="DI5756" s="61"/>
      <c r="DJ5756" s="61"/>
      <c r="DK5756" s="61"/>
      <c r="DL5756" s="61"/>
      <c r="DM5756" s="61"/>
    </row>
    <row r="5757" spans="1:117" s="25" customFormat="1" x14ac:dyDescent="0.2">
      <c r="A5757" s="25" t="s">
        <v>1228</v>
      </c>
      <c r="B5757" s="25" t="s">
        <v>683</v>
      </c>
      <c r="C5757" s="163" t="s">
        <v>156</v>
      </c>
      <c r="I5757" s="116"/>
      <c r="J5757" s="116"/>
      <c r="K5757" s="116"/>
      <c r="L5757" s="116"/>
      <c r="M5757" s="116"/>
      <c r="N5757" s="116"/>
      <c r="AL5757" s="117"/>
      <c r="AN5757" s="35" t="str">
        <f t="shared" si="313"/>
        <v/>
      </c>
      <c r="AO5757" s="35" t="str">
        <f t="shared" si="314"/>
        <v>-</v>
      </c>
      <c r="AQ5757" s="25" t="str">
        <f t="shared" si="312"/>
        <v>-</v>
      </c>
      <c r="BP5757" s="61"/>
      <c r="CT5757" s="61"/>
      <c r="CU5757" s="61"/>
      <c r="CV5757" s="61"/>
      <c r="CW5757" s="61"/>
      <c r="CX5757" s="61"/>
      <c r="CY5757" s="61"/>
      <c r="CZ5757" s="61"/>
      <c r="DA5757" s="61"/>
      <c r="DB5757" s="61"/>
      <c r="DC5757" s="61"/>
      <c r="DD5757" s="61"/>
      <c r="DE5757" s="61"/>
      <c r="DF5757" s="61"/>
      <c r="DG5757" s="61"/>
      <c r="DH5757" s="61"/>
      <c r="DI5757" s="61"/>
      <c r="DJ5757" s="61"/>
      <c r="DK5757" s="61"/>
      <c r="DL5757" s="61"/>
      <c r="DM5757" s="61"/>
    </row>
    <row r="5758" spans="1:117" s="25" customFormat="1" x14ac:dyDescent="0.2">
      <c r="A5758" s="25" t="s">
        <v>1229</v>
      </c>
      <c r="B5758" s="25" t="s">
        <v>683</v>
      </c>
      <c r="C5758" s="163" t="s">
        <v>155</v>
      </c>
      <c r="I5758" s="116"/>
      <c r="J5758" s="116"/>
      <c r="K5758" s="116"/>
      <c r="L5758" s="116"/>
      <c r="M5758" s="116"/>
      <c r="N5758" s="116"/>
      <c r="AL5758" s="117"/>
      <c r="AN5758" s="35" t="str">
        <f t="shared" si="313"/>
        <v/>
      </c>
      <c r="AO5758" s="35" t="str">
        <f t="shared" si="314"/>
        <v>-</v>
      </c>
      <c r="AQ5758" s="25" t="str">
        <f t="shared" si="312"/>
        <v>-</v>
      </c>
      <c r="BP5758" s="61"/>
      <c r="CT5758" s="61"/>
      <c r="CU5758" s="61"/>
      <c r="CV5758" s="61"/>
      <c r="CW5758" s="61"/>
      <c r="CX5758" s="61"/>
      <c r="CY5758" s="61"/>
      <c r="CZ5758" s="61"/>
      <c r="DA5758" s="61"/>
      <c r="DB5758" s="61"/>
      <c r="DC5758" s="61"/>
      <c r="DD5758" s="61"/>
      <c r="DE5758" s="61"/>
      <c r="DF5758" s="61"/>
      <c r="DG5758" s="61"/>
      <c r="DH5758" s="61"/>
      <c r="DI5758" s="61"/>
      <c r="DJ5758" s="61"/>
      <c r="DK5758" s="61"/>
      <c r="DL5758" s="61"/>
      <c r="DM5758" s="61"/>
    </row>
    <row r="5759" spans="1:117" s="25" customFormat="1" x14ac:dyDescent="0.2">
      <c r="A5759" s="25" t="s">
        <v>1230</v>
      </c>
      <c r="B5759" s="25" t="s">
        <v>683</v>
      </c>
      <c r="C5759" s="163" t="s">
        <v>154</v>
      </c>
      <c r="I5759" s="116"/>
      <c r="J5759" s="116"/>
      <c r="K5759" s="116"/>
      <c r="L5759" s="116"/>
      <c r="M5759" s="116"/>
      <c r="N5759" s="116"/>
      <c r="AL5759" s="117"/>
      <c r="AN5759" s="35" t="str">
        <f t="shared" si="313"/>
        <v/>
      </c>
      <c r="AO5759" s="35" t="str">
        <f t="shared" si="314"/>
        <v>-</v>
      </c>
      <c r="AQ5759" s="25" t="str">
        <f t="shared" si="312"/>
        <v>-</v>
      </c>
      <c r="BP5759" s="61"/>
      <c r="CT5759" s="61"/>
      <c r="CU5759" s="61"/>
      <c r="CV5759" s="61"/>
      <c r="CW5759" s="61"/>
      <c r="CX5759" s="61"/>
      <c r="CY5759" s="61"/>
      <c r="CZ5759" s="61"/>
      <c r="DA5759" s="61"/>
      <c r="DB5759" s="61"/>
      <c r="DC5759" s="61"/>
      <c r="DD5759" s="61"/>
      <c r="DE5759" s="61"/>
      <c r="DF5759" s="61"/>
      <c r="DG5759" s="61"/>
      <c r="DH5759" s="61"/>
      <c r="DI5759" s="61"/>
      <c r="DJ5759" s="61"/>
      <c r="DK5759" s="61"/>
      <c r="DL5759" s="61"/>
      <c r="DM5759" s="61"/>
    </row>
    <row r="5760" spans="1:117" s="25" customFormat="1" x14ac:dyDescent="0.2">
      <c r="A5760" s="25" t="s">
        <v>1231</v>
      </c>
      <c r="B5760" s="25" t="s">
        <v>683</v>
      </c>
      <c r="C5760" s="163" t="s">
        <v>153</v>
      </c>
      <c r="I5760" s="116"/>
      <c r="J5760" s="116"/>
      <c r="K5760" s="116"/>
      <c r="L5760" s="116"/>
      <c r="M5760" s="116"/>
      <c r="N5760" s="116"/>
      <c r="AL5760" s="117"/>
      <c r="AN5760" s="35" t="str">
        <f t="shared" si="313"/>
        <v/>
      </c>
      <c r="AO5760" s="35" t="str">
        <f t="shared" si="314"/>
        <v>-</v>
      </c>
      <c r="AQ5760" s="25" t="str">
        <f t="shared" si="312"/>
        <v>-</v>
      </c>
      <c r="BP5760" s="61"/>
      <c r="CT5760" s="61"/>
      <c r="CU5760" s="61"/>
      <c r="CV5760" s="61"/>
      <c r="CW5760" s="61"/>
      <c r="CX5760" s="61"/>
      <c r="CY5760" s="61"/>
      <c r="CZ5760" s="61"/>
      <c r="DA5760" s="61"/>
      <c r="DB5760" s="61"/>
      <c r="DC5760" s="61"/>
      <c r="DD5760" s="61"/>
      <c r="DE5760" s="61"/>
      <c r="DF5760" s="61"/>
      <c r="DG5760" s="61"/>
      <c r="DH5760" s="61"/>
      <c r="DI5760" s="61"/>
      <c r="DJ5760" s="61"/>
      <c r="DK5760" s="61"/>
      <c r="DL5760" s="61"/>
      <c r="DM5760" s="61"/>
    </row>
    <row r="5761" spans="1:117" s="25" customFormat="1" x14ac:dyDescent="0.2">
      <c r="A5761" s="25" t="s">
        <v>1232</v>
      </c>
      <c r="B5761" s="25" t="s">
        <v>683</v>
      </c>
      <c r="C5761" s="163" t="s">
        <v>152</v>
      </c>
      <c r="I5761" s="116"/>
      <c r="J5761" s="116"/>
      <c r="K5761" s="116"/>
      <c r="L5761" s="116"/>
      <c r="M5761" s="116"/>
      <c r="N5761" s="116"/>
      <c r="AL5761" s="117"/>
      <c r="AN5761" s="35" t="str">
        <f t="shared" si="313"/>
        <v/>
      </c>
      <c r="AO5761" s="35" t="str">
        <f t="shared" si="314"/>
        <v>-</v>
      </c>
      <c r="AQ5761" s="25" t="str">
        <f t="shared" si="312"/>
        <v>-</v>
      </c>
      <c r="BP5761" s="61"/>
      <c r="CT5761" s="61"/>
      <c r="CU5761" s="61"/>
      <c r="CV5761" s="61"/>
      <c r="CW5761" s="61"/>
      <c r="CX5761" s="61"/>
      <c r="CY5761" s="61"/>
      <c r="CZ5761" s="61"/>
      <c r="DA5761" s="61"/>
      <c r="DB5761" s="61"/>
      <c r="DC5761" s="61"/>
      <c r="DD5761" s="61"/>
      <c r="DE5761" s="61"/>
      <c r="DF5761" s="61"/>
      <c r="DG5761" s="61"/>
      <c r="DH5761" s="61"/>
      <c r="DI5761" s="61"/>
      <c r="DJ5761" s="61"/>
      <c r="DK5761" s="61"/>
      <c r="DL5761" s="61"/>
      <c r="DM5761" s="61"/>
    </row>
    <row r="5762" spans="1:117" s="25" customFormat="1" x14ac:dyDescent="0.2">
      <c r="A5762" s="25" t="s">
        <v>1233</v>
      </c>
      <c r="B5762" s="25" t="s">
        <v>683</v>
      </c>
      <c r="C5762" s="163" t="s">
        <v>151</v>
      </c>
      <c r="I5762" s="116"/>
      <c r="J5762" s="116"/>
      <c r="K5762" s="116"/>
      <c r="L5762" s="116"/>
      <c r="M5762" s="116"/>
      <c r="N5762" s="116"/>
      <c r="AL5762" s="117"/>
      <c r="AN5762" s="35" t="str">
        <f t="shared" si="313"/>
        <v/>
      </c>
      <c r="AO5762" s="35" t="str">
        <f t="shared" si="314"/>
        <v>-</v>
      </c>
      <c r="AQ5762" s="25" t="str">
        <f t="shared" si="312"/>
        <v>-</v>
      </c>
      <c r="BP5762" s="61"/>
      <c r="CT5762" s="61"/>
      <c r="CU5762" s="61"/>
      <c r="CV5762" s="61"/>
      <c r="CW5762" s="61"/>
      <c r="CX5762" s="61"/>
      <c r="CY5762" s="61"/>
      <c r="CZ5762" s="61"/>
      <c r="DA5762" s="61"/>
      <c r="DB5762" s="61"/>
      <c r="DC5762" s="61"/>
      <c r="DD5762" s="61"/>
      <c r="DE5762" s="61"/>
      <c r="DF5762" s="61"/>
      <c r="DG5762" s="61"/>
      <c r="DH5762" s="61"/>
      <c r="DI5762" s="61"/>
      <c r="DJ5762" s="61"/>
      <c r="DK5762" s="61"/>
      <c r="DL5762" s="61"/>
      <c r="DM5762" s="61"/>
    </row>
    <row r="5763" spans="1:117" s="25" customFormat="1" x14ac:dyDescent="0.2">
      <c r="A5763" s="25" t="s">
        <v>1234</v>
      </c>
      <c r="B5763" s="25" t="s">
        <v>683</v>
      </c>
      <c r="C5763" s="163" t="s">
        <v>150</v>
      </c>
      <c r="I5763" s="116"/>
      <c r="J5763" s="116"/>
      <c r="K5763" s="116"/>
      <c r="L5763" s="116"/>
      <c r="M5763" s="116"/>
      <c r="N5763" s="116"/>
      <c r="AL5763" s="117"/>
      <c r="AN5763" s="35" t="str">
        <f t="shared" si="313"/>
        <v/>
      </c>
      <c r="AO5763" s="35" t="str">
        <f t="shared" si="314"/>
        <v>-</v>
      </c>
      <c r="AQ5763" s="25" t="str">
        <f t="shared" si="312"/>
        <v>-</v>
      </c>
      <c r="BP5763" s="61"/>
      <c r="CT5763" s="61"/>
      <c r="CU5763" s="61"/>
      <c r="CV5763" s="61"/>
      <c r="CW5763" s="61"/>
      <c r="CX5763" s="61"/>
      <c r="CY5763" s="61"/>
      <c r="CZ5763" s="61"/>
      <c r="DA5763" s="61"/>
      <c r="DB5763" s="61"/>
      <c r="DC5763" s="61"/>
      <c r="DD5763" s="61"/>
      <c r="DE5763" s="61"/>
      <c r="DF5763" s="61"/>
      <c r="DG5763" s="61"/>
      <c r="DH5763" s="61"/>
      <c r="DI5763" s="61"/>
      <c r="DJ5763" s="61"/>
      <c r="DK5763" s="61"/>
      <c r="DL5763" s="61"/>
      <c r="DM5763" s="61"/>
    </row>
    <row r="5764" spans="1:117" s="25" customFormat="1" x14ac:dyDescent="0.2">
      <c r="A5764" s="25" t="s">
        <v>1235</v>
      </c>
      <c r="B5764" s="25" t="s">
        <v>683</v>
      </c>
      <c r="C5764" s="163" t="s">
        <v>149</v>
      </c>
      <c r="I5764" s="116"/>
      <c r="J5764" s="116"/>
      <c r="K5764" s="116"/>
      <c r="L5764" s="116"/>
      <c r="M5764" s="116"/>
      <c r="N5764" s="116"/>
      <c r="AL5764" s="117"/>
      <c r="AN5764" s="35" t="str">
        <f t="shared" si="313"/>
        <v/>
      </c>
      <c r="AO5764" s="35" t="str">
        <f t="shared" si="314"/>
        <v>-</v>
      </c>
      <c r="AQ5764" s="25" t="str">
        <f t="shared" si="312"/>
        <v>-</v>
      </c>
      <c r="BP5764" s="61"/>
      <c r="CT5764" s="61"/>
      <c r="CU5764" s="61"/>
      <c r="CV5764" s="61"/>
      <c r="CW5764" s="61"/>
      <c r="CX5764" s="61"/>
      <c r="CY5764" s="61"/>
      <c r="CZ5764" s="61"/>
      <c r="DA5764" s="61"/>
      <c r="DB5764" s="61"/>
      <c r="DC5764" s="61"/>
      <c r="DD5764" s="61"/>
      <c r="DE5764" s="61"/>
      <c r="DF5764" s="61"/>
      <c r="DG5764" s="61"/>
      <c r="DH5764" s="61"/>
      <c r="DI5764" s="61"/>
      <c r="DJ5764" s="61"/>
      <c r="DK5764" s="61"/>
      <c r="DL5764" s="61"/>
      <c r="DM5764" s="61"/>
    </row>
    <row r="5765" spans="1:117" s="25" customFormat="1" x14ac:dyDescent="0.2">
      <c r="A5765" s="25" t="s">
        <v>1224</v>
      </c>
      <c r="B5765" s="25" t="s">
        <v>684</v>
      </c>
      <c r="C5765" s="163" t="s">
        <v>155</v>
      </c>
      <c r="I5765" s="116"/>
      <c r="J5765" s="116"/>
      <c r="K5765" s="116"/>
      <c r="L5765" s="116"/>
      <c r="M5765" s="116"/>
      <c r="N5765" s="116"/>
      <c r="AL5765" s="117"/>
      <c r="AN5765" s="35" t="str">
        <f t="shared" si="313"/>
        <v/>
      </c>
      <c r="AO5765" s="35" t="str">
        <f t="shared" si="314"/>
        <v>-</v>
      </c>
      <c r="AQ5765" s="25" t="str">
        <f t="shared" si="312"/>
        <v>-</v>
      </c>
      <c r="BP5765" s="61"/>
      <c r="CT5765" s="61"/>
      <c r="CU5765" s="61"/>
      <c r="CV5765" s="61"/>
      <c r="CW5765" s="61"/>
      <c r="CX5765" s="61"/>
      <c r="CY5765" s="61"/>
      <c r="CZ5765" s="61"/>
      <c r="DA5765" s="61"/>
      <c r="DB5765" s="61"/>
      <c r="DC5765" s="61"/>
      <c r="DD5765" s="61"/>
      <c r="DE5765" s="61"/>
      <c r="DF5765" s="61"/>
      <c r="DG5765" s="61"/>
      <c r="DH5765" s="61"/>
      <c r="DI5765" s="61"/>
      <c r="DJ5765" s="61"/>
      <c r="DK5765" s="61"/>
      <c r="DL5765" s="61"/>
      <c r="DM5765" s="61"/>
    </row>
    <row r="5766" spans="1:117" s="25" customFormat="1" x14ac:dyDescent="0.2">
      <c r="A5766" s="25" t="s">
        <v>1225</v>
      </c>
      <c r="B5766" s="25" t="s">
        <v>684</v>
      </c>
      <c r="C5766" s="163" t="s">
        <v>156</v>
      </c>
      <c r="I5766" s="116"/>
      <c r="J5766" s="116"/>
      <c r="K5766" s="116"/>
      <c r="L5766" s="116"/>
      <c r="M5766" s="116"/>
      <c r="N5766" s="116"/>
      <c r="AL5766" s="117"/>
      <c r="AN5766" s="35" t="str">
        <f t="shared" si="313"/>
        <v/>
      </c>
      <c r="AO5766" s="35" t="str">
        <f t="shared" si="314"/>
        <v>-</v>
      </c>
      <c r="AQ5766" s="25" t="str">
        <f t="shared" si="312"/>
        <v>-</v>
      </c>
      <c r="BP5766" s="61"/>
      <c r="CT5766" s="61"/>
      <c r="CU5766" s="61"/>
      <c r="CV5766" s="61"/>
      <c r="CW5766" s="61"/>
      <c r="CX5766" s="61"/>
      <c r="CY5766" s="61"/>
      <c r="CZ5766" s="61"/>
      <c r="DA5766" s="61"/>
      <c r="DB5766" s="61"/>
      <c r="DC5766" s="61"/>
      <c r="DD5766" s="61"/>
      <c r="DE5766" s="61"/>
      <c r="DF5766" s="61"/>
      <c r="DG5766" s="61"/>
      <c r="DH5766" s="61"/>
      <c r="DI5766" s="61"/>
      <c r="DJ5766" s="61"/>
      <c r="DK5766" s="61"/>
      <c r="DL5766" s="61"/>
      <c r="DM5766" s="61"/>
    </row>
    <row r="5767" spans="1:117" s="25" customFormat="1" x14ac:dyDescent="0.2">
      <c r="A5767" s="25" t="s">
        <v>1226</v>
      </c>
      <c r="B5767" s="25" t="s">
        <v>684</v>
      </c>
      <c r="C5767" s="163" t="s">
        <v>157</v>
      </c>
      <c r="I5767" s="116"/>
      <c r="J5767" s="116"/>
      <c r="K5767" s="116"/>
      <c r="L5767" s="116"/>
      <c r="M5767" s="116"/>
      <c r="N5767" s="116"/>
      <c r="AL5767" s="117"/>
      <c r="AN5767" s="35" t="str">
        <f t="shared" si="313"/>
        <v/>
      </c>
      <c r="AO5767" s="35" t="str">
        <f t="shared" si="314"/>
        <v>-</v>
      </c>
      <c r="AQ5767" s="25" t="str">
        <f t="shared" si="312"/>
        <v>-</v>
      </c>
      <c r="BP5767" s="61"/>
      <c r="CT5767" s="61"/>
      <c r="CU5767" s="61"/>
      <c r="CV5767" s="61"/>
      <c r="CW5767" s="61"/>
      <c r="CX5767" s="61"/>
      <c r="CY5767" s="61"/>
      <c r="CZ5767" s="61"/>
      <c r="DA5767" s="61"/>
      <c r="DB5767" s="61"/>
      <c r="DC5767" s="61"/>
      <c r="DD5767" s="61"/>
      <c r="DE5767" s="61"/>
      <c r="DF5767" s="61"/>
      <c r="DG5767" s="61"/>
      <c r="DH5767" s="61"/>
      <c r="DI5767" s="61"/>
      <c r="DJ5767" s="61"/>
      <c r="DK5767" s="61"/>
      <c r="DL5767" s="61"/>
      <c r="DM5767" s="61"/>
    </row>
    <row r="5768" spans="1:117" s="25" customFormat="1" x14ac:dyDescent="0.2">
      <c r="A5768" s="25" t="s">
        <v>1227</v>
      </c>
      <c r="B5768" s="25" t="s">
        <v>684</v>
      </c>
      <c r="C5768" s="163" t="s">
        <v>158</v>
      </c>
      <c r="I5768" s="116"/>
      <c r="J5768" s="116"/>
      <c r="K5768" s="116"/>
      <c r="L5768" s="116"/>
      <c r="M5768" s="116"/>
      <c r="N5768" s="116"/>
      <c r="AL5768" s="117"/>
      <c r="AN5768" s="35" t="str">
        <f t="shared" si="313"/>
        <v/>
      </c>
      <c r="AO5768" s="35" t="str">
        <f t="shared" si="314"/>
        <v>-</v>
      </c>
      <c r="AQ5768" s="25" t="str">
        <f t="shared" si="312"/>
        <v>-</v>
      </c>
      <c r="BP5768" s="61"/>
      <c r="CT5768" s="61"/>
      <c r="CU5768" s="61"/>
      <c r="CV5768" s="61"/>
      <c r="CW5768" s="61"/>
      <c r="CX5768" s="61"/>
      <c r="CY5768" s="61"/>
      <c r="CZ5768" s="61"/>
      <c r="DA5768" s="61"/>
      <c r="DB5768" s="61"/>
      <c r="DC5768" s="61"/>
      <c r="DD5768" s="61"/>
      <c r="DE5768" s="61"/>
      <c r="DF5768" s="61"/>
      <c r="DG5768" s="61"/>
      <c r="DH5768" s="61"/>
      <c r="DI5768" s="61"/>
      <c r="DJ5768" s="61"/>
      <c r="DK5768" s="61"/>
      <c r="DL5768" s="61"/>
      <c r="DM5768" s="61"/>
    </row>
    <row r="5769" spans="1:117" s="25" customFormat="1" x14ac:dyDescent="0.2">
      <c r="A5769" s="25" t="s">
        <v>1228</v>
      </c>
      <c r="B5769" s="25" t="s">
        <v>684</v>
      </c>
      <c r="C5769" s="163" t="s">
        <v>147</v>
      </c>
      <c r="I5769" s="116"/>
      <c r="J5769" s="116"/>
      <c r="K5769" s="116"/>
      <c r="L5769" s="116"/>
      <c r="M5769" s="116"/>
      <c r="N5769" s="116"/>
      <c r="AL5769" s="117"/>
      <c r="AN5769" s="35" t="str">
        <f t="shared" si="313"/>
        <v/>
      </c>
      <c r="AO5769" s="35" t="str">
        <f t="shared" si="314"/>
        <v>-</v>
      </c>
      <c r="AQ5769" s="25" t="str">
        <f t="shared" si="312"/>
        <v>-</v>
      </c>
      <c r="BP5769" s="61"/>
      <c r="CT5769" s="61"/>
      <c r="CU5769" s="61"/>
      <c r="CV5769" s="61"/>
      <c r="CW5769" s="61"/>
      <c r="CX5769" s="61"/>
      <c r="CY5769" s="61"/>
      <c r="CZ5769" s="61"/>
      <c r="DA5769" s="61"/>
      <c r="DB5769" s="61"/>
      <c r="DC5769" s="61"/>
      <c r="DD5769" s="61"/>
      <c r="DE5769" s="61"/>
      <c r="DF5769" s="61"/>
      <c r="DG5769" s="61"/>
      <c r="DH5769" s="61"/>
      <c r="DI5769" s="61"/>
      <c r="DJ5769" s="61"/>
      <c r="DK5769" s="61"/>
      <c r="DL5769" s="61"/>
      <c r="DM5769" s="61"/>
    </row>
    <row r="5770" spans="1:117" s="25" customFormat="1" x14ac:dyDescent="0.2">
      <c r="A5770" s="25" t="s">
        <v>1229</v>
      </c>
      <c r="B5770" s="25" t="s">
        <v>684</v>
      </c>
      <c r="C5770" s="163" t="s">
        <v>148</v>
      </c>
      <c r="I5770" s="116"/>
      <c r="J5770" s="116"/>
      <c r="K5770" s="116"/>
      <c r="L5770" s="116"/>
      <c r="M5770" s="116"/>
      <c r="N5770" s="116"/>
      <c r="AL5770" s="117"/>
      <c r="AN5770" s="35" t="str">
        <f t="shared" si="313"/>
        <v/>
      </c>
      <c r="AO5770" s="35" t="str">
        <f t="shared" si="314"/>
        <v>-</v>
      </c>
      <c r="AQ5770" s="25" t="str">
        <f t="shared" si="312"/>
        <v>-</v>
      </c>
      <c r="BP5770" s="61"/>
      <c r="CT5770" s="61"/>
      <c r="CU5770" s="61"/>
      <c r="CV5770" s="61"/>
      <c r="CW5770" s="61"/>
      <c r="CX5770" s="61"/>
      <c r="CY5770" s="61"/>
      <c r="CZ5770" s="61"/>
      <c r="DA5770" s="61"/>
      <c r="DB5770" s="61"/>
      <c r="DC5770" s="61"/>
      <c r="DD5770" s="61"/>
      <c r="DE5770" s="61"/>
      <c r="DF5770" s="61"/>
      <c r="DG5770" s="61"/>
      <c r="DH5770" s="61"/>
      <c r="DI5770" s="61"/>
      <c r="DJ5770" s="61"/>
      <c r="DK5770" s="61"/>
      <c r="DL5770" s="61"/>
      <c r="DM5770" s="61"/>
    </row>
    <row r="5771" spans="1:117" s="25" customFormat="1" x14ac:dyDescent="0.2">
      <c r="A5771" s="25" t="s">
        <v>1230</v>
      </c>
      <c r="B5771" s="25" t="s">
        <v>684</v>
      </c>
      <c r="C5771" s="163" t="s">
        <v>149</v>
      </c>
      <c r="I5771" s="116"/>
      <c r="J5771" s="116"/>
      <c r="K5771" s="116"/>
      <c r="L5771" s="116"/>
      <c r="M5771" s="116"/>
      <c r="N5771" s="116"/>
      <c r="AL5771" s="117"/>
      <c r="AN5771" s="35" t="str">
        <f t="shared" si="313"/>
        <v/>
      </c>
      <c r="AO5771" s="35" t="str">
        <f t="shared" si="314"/>
        <v>-</v>
      </c>
      <c r="AQ5771" s="25" t="str">
        <f t="shared" si="312"/>
        <v>-</v>
      </c>
      <c r="BP5771" s="61"/>
      <c r="CT5771" s="61"/>
      <c r="CU5771" s="61"/>
      <c r="CV5771" s="61"/>
      <c r="CW5771" s="61"/>
      <c r="CX5771" s="61"/>
      <c r="CY5771" s="61"/>
      <c r="CZ5771" s="61"/>
      <c r="DA5771" s="61"/>
      <c r="DB5771" s="61"/>
      <c r="DC5771" s="61"/>
      <c r="DD5771" s="61"/>
      <c r="DE5771" s="61"/>
      <c r="DF5771" s="61"/>
      <c r="DG5771" s="61"/>
      <c r="DH5771" s="61"/>
      <c r="DI5771" s="61"/>
      <c r="DJ5771" s="61"/>
      <c r="DK5771" s="61"/>
      <c r="DL5771" s="61"/>
      <c r="DM5771" s="61"/>
    </row>
    <row r="5772" spans="1:117" s="25" customFormat="1" x14ac:dyDescent="0.2">
      <c r="A5772" s="25" t="s">
        <v>1231</v>
      </c>
      <c r="B5772" s="25" t="s">
        <v>684</v>
      </c>
      <c r="C5772" s="163" t="s">
        <v>150</v>
      </c>
      <c r="I5772" s="116"/>
      <c r="J5772" s="116"/>
      <c r="K5772" s="116"/>
      <c r="L5772" s="116"/>
      <c r="M5772" s="116"/>
      <c r="N5772" s="116"/>
      <c r="AL5772" s="117"/>
      <c r="AN5772" s="35" t="str">
        <f t="shared" si="313"/>
        <v/>
      </c>
      <c r="AO5772" s="35" t="str">
        <f t="shared" si="314"/>
        <v>-</v>
      </c>
      <c r="AQ5772" s="25" t="str">
        <f t="shared" si="312"/>
        <v>-</v>
      </c>
      <c r="BP5772" s="61"/>
      <c r="CT5772" s="61"/>
      <c r="CU5772" s="61"/>
      <c r="CV5772" s="61"/>
      <c r="CW5772" s="61"/>
      <c r="CX5772" s="61"/>
      <c r="CY5772" s="61"/>
      <c r="CZ5772" s="61"/>
      <c r="DA5772" s="61"/>
      <c r="DB5772" s="61"/>
      <c r="DC5772" s="61"/>
      <c r="DD5772" s="61"/>
      <c r="DE5772" s="61"/>
      <c r="DF5772" s="61"/>
      <c r="DG5772" s="61"/>
      <c r="DH5772" s="61"/>
      <c r="DI5772" s="61"/>
      <c r="DJ5772" s="61"/>
      <c r="DK5772" s="61"/>
      <c r="DL5772" s="61"/>
      <c r="DM5772" s="61"/>
    </row>
    <row r="5773" spans="1:117" s="25" customFormat="1" x14ac:dyDescent="0.2">
      <c r="A5773" s="25" t="s">
        <v>1232</v>
      </c>
      <c r="B5773" s="25" t="s">
        <v>684</v>
      </c>
      <c r="C5773" s="163" t="s">
        <v>151</v>
      </c>
      <c r="I5773" s="116"/>
      <c r="J5773" s="116"/>
      <c r="K5773" s="116"/>
      <c r="L5773" s="116"/>
      <c r="M5773" s="116"/>
      <c r="N5773" s="116"/>
      <c r="AL5773" s="117"/>
      <c r="AN5773" s="35" t="str">
        <f t="shared" si="313"/>
        <v/>
      </c>
      <c r="AO5773" s="35" t="str">
        <f t="shared" si="314"/>
        <v>-</v>
      </c>
      <c r="AQ5773" s="25" t="str">
        <f t="shared" si="312"/>
        <v>-</v>
      </c>
      <c r="BP5773" s="61"/>
      <c r="CT5773" s="61"/>
      <c r="CU5773" s="61"/>
      <c r="CV5773" s="61"/>
      <c r="CW5773" s="61"/>
      <c r="CX5773" s="61"/>
      <c r="CY5773" s="61"/>
      <c r="CZ5773" s="61"/>
      <c r="DA5773" s="61"/>
      <c r="DB5773" s="61"/>
      <c r="DC5773" s="61"/>
      <c r="DD5773" s="61"/>
      <c r="DE5773" s="61"/>
      <c r="DF5773" s="61"/>
      <c r="DG5773" s="61"/>
      <c r="DH5773" s="61"/>
      <c r="DI5773" s="61"/>
      <c r="DJ5773" s="61"/>
      <c r="DK5773" s="61"/>
      <c r="DL5773" s="61"/>
      <c r="DM5773" s="61"/>
    </row>
    <row r="5774" spans="1:117" s="25" customFormat="1" x14ac:dyDescent="0.2">
      <c r="A5774" s="25" t="s">
        <v>1233</v>
      </c>
      <c r="B5774" s="25" t="s">
        <v>684</v>
      </c>
      <c r="C5774" s="163" t="s">
        <v>152</v>
      </c>
      <c r="I5774" s="116"/>
      <c r="J5774" s="116"/>
      <c r="K5774" s="116"/>
      <c r="L5774" s="116"/>
      <c r="M5774" s="116"/>
      <c r="N5774" s="116"/>
      <c r="AL5774" s="117"/>
      <c r="AN5774" s="35" t="str">
        <f t="shared" si="313"/>
        <v/>
      </c>
      <c r="AO5774" s="35" t="str">
        <f t="shared" si="314"/>
        <v>-</v>
      </c>
      <c r="AQ5774" s="25" t="str">
        <f t="shared" si="312"/>
        <v>-</v>
      </c>
      <c r="BP5774" s="61"/>
      <c r="CT5774" s="61"/>
      <c r="CU5774" s="61"/>
      <c r="CV5774" s="61"/>
      <c r="CW5774" s="61"/>
      <c r="CX5774" s="61"/>
      <c r="CY5774" s="61"/>
      <c r="CZ5774" s="61"/>
      <c r="DA5774" s="61"/>
      <c r="DB5774" s="61"/>
      <c r="DC5774" s="61"/>
      <c r="DD5774" s="61"/>
      <c r="DE5774" s="61"/>
      <c r="DF5774" s="61"/>
      <c r="DG5774" s="61"/>
      <c r="DH5774" s="61"/>
      <c r="DI5774" s="61"/>
      <c r="DJ5774" s="61"/>
      <c r="DK5774" s="61"/>
      <c r="DL5774" s="61"/>
      <c r="DM5774" s="61"/>
    </row>
    <row r="5775" spans="1:117" s="25" customFormat="1" x14ac:dyDescent="0.2">
      <c r="A5775" s="25" t="s">
        <v>1234</v>
      </c>
      <c r="B5775" s="25" t="s">
        <v>684</v>
      </c>
      <c r="C5775" s="163" t="s">
        <v>153</v>
      </c>
      <c r="I5775" s="116"/>
      <c r="J5775" s="116"/>
      <c r="K5775" s="116"/>
      <c r="L5775" s="116"/>
      <c r="M5775" s="116"/>
      <c r="N5775" s="116"/>
      <c r="AL5775" s="117"/>
      <c r="AN5775" s="35" t="str">
        <f t="shared" si="313"/>
        <v/>
      </c>
      <c r="AO5775" s="35" t="str">
        <f t="shared" si="314"/>
        <v>-</v>
      </c>
      <c r="AQ5775" s="25" t="str">
        <f t="shared" si="312"/>
        <v>-</v>
      </c>
      <c r="BP5775" s="61"/>
      <c r="CT5775" s="61"/>
      <c r="CU5775" s="61"/>
      <c r="CV5775" s="61"/>
      <c r="CW5775" s="61"/>
      <c r="CX5775" s="61"/>
      <c r="CY5775" s="61"/>
      <c r="CZ5775" s="61"/>
      <c r="DA5775" s="61"/>
      <c r="DB5775" s="61"/>
      <c r="DC5775" s="61"/>
      <c r="DD5775" s="61"/>
      <c r="DE5775" s="61"/>
      <c r="DF5775" s="61"/>
      <c r="DG5775" s="61"/>
      <c r="DH5775" s="61"/>
      <c r="DI5775" s="61"/>
      <c r="DJ5775" s="61"/>
      <c r="DK5775" s="61"/>
      <c r="DL5775" s="61"/>
      <c r="DM5775" s="61"/>
    </row>
    <row r="5776" spans="1:117" s="25" customFormat="1" x14ac:dyDescent="0.2">
      <c r="A5776" s="25" t="s">
        <v>1235</v>
      </c>
      <c r="B5776" s="25" t="s">
        <v>684</v>
      </c>
      <c r="C5776" s="163" t="s">
        <v>154</v>
      </c>
      <c r="I5776" s="116"/>
      <c r="J5776" s="116"/>
      <c r="K5776" s="116"/>
      <c r="L5776" s="116"/>
      <c r="M5776" s="116"/>
      <c r="N5776" s="116"/>
      <c r="AL5776" s="117"/>
      <c r="AN5776" s="35" t="str">
        <f t="shared" si="313"/>
        <v/>
      </c>
      <c r="AO5776" s="35" t="str">
        <f t="shared" si="314"/>
        <v>-</v>
      </c>
      <c r="AQ5776" s="25" t="str">
        <f t="shared" si="312"/>
        <v>-</v>
      </c>
      <c r="BP5776" s="61"/>
      <c r="CT5776" s="61"/>
      <c r="CU5776" s="61"/>
      <c r="CV5776" s="61"/>
      <c r="CW5776" s="61"/>
      <c r="CX5776" s="61"/>
      <c r="CY5776" s="61"/>
      <c r="CZ5776" s="61"/>
      <c r="DA5776" s="61"/>
      <c r="DB5776" s="61"/>
      <c r="DC5776" s="61"/>
      <c r="DD5776" s="61"/>
      <c r="DE5776" s="61"/>
      <c r="DF5776" s="61"/>
      <c r="DG5776" s="61"/>
      <c r="DH5776" s="61"/>
      <c r="DI5776" s="61"/>
      <c r="DJ5776" s="61"/>
      <c r="DK5776" s="61"/>
      <c r="DL5776" s="61"/>
      <c r="DM5776" s="61"/>
    </row>
    <row r="5777" spans="1:117" s="25" customFormat="1" x14ac:dyDescent="0.2">
      <c r="A5777" s="25" t="s">
        <v>1236</v>
      </c>
      <c r="B5777" s="25" t="s">
        <v>683</v>
      </c>
      <c r="C5777" s="163" t="s">
        <v>148</v>
      </c>
      <c r="I5777" s="116"/>
      <c r="J5777" s="116"/>
      <c r="K5777" s="116"/>
      <c r="L5777" s="116"/>
      <c r="M5777" s="116"/>
      <c r="N5777" s="116"/>
      <c r="AL5777" s="117"/>
      <c r="AN5777" s="35" t="str">
        <f t="shared" si="313"/>
        <v/>
      </c>
      <c r="AO5777" s="35" t="str">
        <f t="shared" si="314"/>
        <v>-</v>
      </c>
      <c r="AQ5777" s="25" t="str">
        <f t="shared" si="312"/>
        <v>-</v>
      </c>
      <c r="BP5777" s="61"/>
      <c r="CT5777" s="61"/>
      <c r="CU5777" s="61"/>
      <c r="CV5777" s="61"/>
      <c r="CW5777" s="61"/>
      <c r="CX5777" s="61"/>
      <c r="CY5777" s="61"/>
      <c r="CZ5777" s="61"/>
      <c r="DA5777" s="61"/>
      <c r="DB5777" s="61"/>
      <c r="DC5777" s="61"/>
      <c r="DD5777" s="61"/>
      <c r="DE5777" s="61"/>
      <c r="DF5777" s="61"/>
      <c r="DG5777" s="61"/>
      <c r="DH5777" s="61"/>
      <c r="DI5777" s="61"/>
      <c r="DJ5777" s="61"/>
      <c r="DK5777" s="61"/>
      <c r="DL5777" s="61"/>
      <c r="DM5777" s="61"/>
    </row>
    <row r="5778" spans="1:117" s="25" customFormat="1" x14ac:dyDescent="0.2">
      <c r="A5778" s="25" t="s">
        <v>1237</v>
      </c>
      <c r="B5778" s="25" t="s">
        <v>683</v>
      </c>
      <c r="C5778" s="163" t="s">
        <v>147</v>
      </c>
      <c r="I5778" s="116"/>
      <c r="J5778" s="116"/>
      <c r="K5778" s="116"/>
      <c r="L5778" s="116"/>
      <c r="M5778" s="116"/>
      <c r="N5778" s="116"/>
      <c r="AL5778" s="117"/>
      <c r="AN5778" s="35" t="str">
        <f t="shared" si="313"/>
        <v/>
      </c>
      <c r="AO5778" s="35" t="str">
        <f t="shared" si="314"/>
        <v>-</v>
      </c>
      <c r="AQ5778" s="25" t="str">
        <f t="shared" si="312"/>
        <v>-</v>
      </c>
      <c r="BP5778" s="61"/>
      <c r="CT5778" s="61"/>
      <c r="CU5778" s="61"/>
      <c r="CV5778" s="61"/>
      <c r="CW5778" s="61"/>
      <c r="CX5778" s="61"/>
      <c r="CY5778" s="61"/>
      <c r="CZ5778" s="61"/>
      <c r="DA5778" s="61"/>
      <c r="DB5778" s="61"/>
      <c r="DC5778" s="61"/>
      <c r="DD5778" s="61"/>
      <c r="DE5778" s="61"/>
      <c r="DF5778" s="61"/>
      <c r="DG5778" s="61"/>
      <c r="DH5778" s="61"/>
      <c r="DI5778" s="61"/>
      <c r="DJ5778" s="61"/>
      <c r="DK5778" s="61"/>
      <c r="DL5778" s="61"/>
      <c r="DM5778" s="61"/>
    </row>
    <row r="5779" spans="1:117" s="25" customFormat="1" x14ac:dyDescent="0.2">
      <c r="A5779" s="25" t="s">
        <v>1238</v>
      </c>
      <c r="B5779" s="25" t="s">
        <v>683</v>
      </c>
      <c r="C5779" s="163" t="s">
        <v>158</v>
      </c>
      <c r="I5779" s="116"/>
      <c r="J5779" s="116"/>
      <c r="K5779" s="116"/>
      <c r="L5779" s="116"/>
      <c r="M5779" s="116"/>
      <c r="N5779" s="116"/>
      <c r="AL5779" s="117"/>
      <c r="AN5779" s="35" t="str">
        <f t="shared" si="313"/>
        <v/>
      </c>
      <c r="AO5779" s="35" t="str">
        <f t="shared" si="314"/>
        <v>-</v>
      </c>
      <c r="AQ5779" s="25" t="str">
        <f t="shared" si="312"/>
        <v>-</v>
      </c>
      <c r="BP5779" s="61"/>
      <c r="CT5779" s="61"/>
      <c r="CU5779" s="61"/>
      <c r="CV5779" s="61"/>
      <c r="CW5779" s="61"/>
      <c r="CX5779" s="61"/>
      <c r="CY5779" s="61"/>
      <c r="CZ5779" s="61"/>
      <c r="DA5779" s="61"/>
      <c r="DB5779" s="61"/>
      <c r="DC5779" s="61"/>
      <c r="DD5779" s="61"/>
      <c r="DE5779" s="61"/>
      <c r="DF5779" s="61"/>
      <c r="DG5779" s="61"/>
      <c r="DH5779" s="61"/>
      <c r="DI5779" s="61"/>
      <c r="DJ5779" s="61"/>
      <c r="DK5779" s="61"/>
      <c r="DL5779" s="61"/>
      <c r="DM5779" s="61"/>
    </row>
    <row r="5780" spans="1:117" s="25" customFormat="1" x14ac:dyDescent="0.2">
      <c r="A5780" s="25" t="s">
        <v>1239</v>
      </c>
      <c r="B5780" s="25" t="s">
        <v>683</v>
      </c>
      <c r="C5780" s="163" t="s">
        <v>157</v>
      </c>
      <c r="I5780" s="116"/>
      <c r="J5780" s="116"/>
      <c r="K5780" s="116"/>
      <c r="L5780" s="116"/>
      <c r="M5780" s="116"/>
      <c r="N5780" s="116"/>
      <c r="AL5780" s="117"/>
      <c r="AN5780" s="35" t="str">
        <f t="shared" si="313"/>
        <v/>
      </c>
      <c r="AO5780" s="35" t="str">
        <f t="shared" si="314"/>
        <v>-</v>
      </c>
      <c r="AQ5780" s="25" t="str">
        <f t="shared" si="312"/>
        <v>-</v>
      </c>
      <c r="BP5780" s="61"/>
      <c r="CT5780" s="61"/>
      <c r="CU5780" s="61"/>
      <c r="CV5780" s="61"/>
      <c r="CW5780" s="61"/>
      <c r="CX5780" s="61"/>
      <c r="CY5780" s="61"/>
      <c r="CZ5780" s="61"/>
      <c r="DA5780" s="61"/>
      <c r="DB5780" s="61"/>
      <c r="DC5780" s="61"/>
      <c r="DD5780" s="61"/>
      <c r="DE5780" s="61"/>
      <c r="DF5780" s="61"/>
      <c r="DG5780" s="61"/>
      <c r="DH5780" s="61"/>
      <c r="DI5780" s="61"/>
      <c r="DJ5780" s="61"/>
      <c r="DK5780" s="61"/>
      <c r="DL5780" s="61"/>
      <c r="DM5780" s="61"/>
    </row>
    <row r="5781" spans="1:117" s="25" customFormat="1" x14ac:dyDescent="0.2">
      <c r="A5781" s="25" t="s">
        <v>1240</v>
      </c>
      <c r="B5781" s="25" t="s">
        <v>683</v>
      </c>
      <c r="C5781" s="163" t="s">
        <v>156</v>
      </c>
      <c r="I5781" s="116"/>
      <c r="J5781" s="116"/>
      <c r="K5781" s="116"/>
      <c r="L5781" s="116"/>
      <c r="M5781" s="116"/>
      <c r="N5781" s="116"/>
      <c r="AL5781" s="117"/>
      <c r="AN5781" s="35" t="str">
        <f t="shared" si="313"/>
        <v/>
      </c>
      <c r="AO5781" s="35" t="str">
        <f t="shared" si="314"/>
        <v>-</v>
      </c>
      <c r="AQ5781" s="25" t="str">
        <f t="shared" si="312"/>
        <v>-</v>
      </c>
      <c r="BP5781" s="61"/>
      <c r="CT5781" s="61"/>
      <c r="CU5781" s="61"/>
      <c r="CV5781" s="61"/>
      <c r="CW5781" s="61"/>
      <c r="CX5781" s="61"/>
      <c r="CY5781" s="61"/>
      <c r="CZ5781" s="61"/>
      <c r="DA5781" s="61"/>
      <c r="DB5781" s="61"/>
      <c r="DC5781" s="61"/>
      <c r="DD5781" s="61"/>
      <c r="DE5781" s="61"/>
      <c r="DF5781" s="61"/>
      <c r="DG5781" s="61"/>
      <c r="DH5781" s="61"/>
      <c r="DI5781" s="61"/>
      <c r="DJ5781" s="61"/>
      <c r="DK5781" s="61"/>
      <c r="DL5781" s="61"/>
      <c r="DM5781" s="61"/>
    </row>
    <row r="5782" spans="1:117" s="25" customFormat="1" x14ac:dyDescent="0.2">
      <c r="A5782" s="25" t="s">
        <v>1241</v>
      </c>
      <c r="B5782" s="25" t="s">
        <v>683</v>
      </c>
      <c r="C5782" s="163" t="s">
        <v>155</v>
      </c>
      <c r="I5782" s="116"/>
      <c r="J5782" s="116"/>
      <c r="K5782" s="116"/>
      <c r="L5782" s="116"/>
      <c r="M5782" s="116"/>
      <c r="N5782" s="116"/>
      <c r="AL5782" s="117"/>
      <c r="AN5782" s="35" t="str">
        <f t="shared" si="313"/>
        <v/>
      </c>
      <c r="AO5782" s="35" t="str">
        <f t="shared" si="314"/>
        <v>-</v>
      </c>
      <c r="AQ5782" s="25" t="str">
        <f t="shared" si="312"/>
        <v>-</v>
      </c>
      <c r="BP5782" s="61"/>
      <c r="CT5782" s="61"/>
      <c r="CU5782" s="61"/>
      <c r="CV5782" s="61"/>
      <c r="CW5782" s="61"/>
      <c r="CX5782" s="61"/>
      <c r="CY5782" s="61"/>
      <c r="CZ5782" s="61"/>
      <c r="DA5782" s="61"/>
      <c r="DB5782" s="61"/>
      <c r="DC5782" s="61"/>
      <c r="DD5782" s="61"/>
      <c r="DE5782" s="61"/>
      <c r="DF5782" s="61"/>
      <c r="DG5782" s="61"/>
      <c r="DH5782" s="61"/>
      <c r="DI5782" s="61"/>
      <c r="DJ5782" s="61"/>
      <c r="DK5782" s="61"/>
      <c r="DL5782" s="61"/>
      <c r="DM5782" s="61"/>
    </row>
    <row r="5783" spans="1:117" s="25" customFormat="1" x14ac:dyDescent="0.2">
      <c r="A5783" s="25" t="s">
        <v>1242</v>
      </c>
      <c r="B5783" s="25" t="s">
        <v>683</v>
      </c>
      <c r="C5783" s="163" t="s">
        <v>154</v>
      </c>
      <c r="I5783" s="116"/>
      <c r="J5783" s="116"/>
      <c r="K5783" s="116"/>
      <c r="L5783" s="116"/>
      <c r="M5783" s="116"/>
      <c r="N5783" s="116"/>
      <c r="AL5783" s="117"/>
      <c r="AN5783" s="35" t="str">
        <f t="shared" si="313"/>
        <v/>
      </c>
      <c r="AO5783" s="35" t="str">
        <f t="shared" si="314"/>
        <v>-</v>
      </c>
      <c r="AQ5783" s="25" t="str">
        <f t="shared" si="312"/>
        <v>-</v>
      </c>
      <c r="BP5783" s="61"/>
      <c r="CT5783" s="61"/>
      <c r="CU5783" s="61"/>
      <c r="CV5783" s="61"/>
      <c r="CW5783" s="61"/>
      <c r="CX5783" s="61"/>
      <c r="CY5783" s="61"/>
      <c r="CZ5783" s="61"/>
      <c r="DA5783" s="61"/>
      <c r="DB5783" s="61"/>
      <c r="DC5783" s="61"/>
      <c r="DD5783" s="61"/>
      <c r="DE5783" s="61"/>
      <c r="DF5783" s="61"/>
      <c r="DG5783" s="61"/>
      <c r="DH5783" s="61"/>
      <c r="DI5783" s="61"/>
      <c r="DJ5783" s="61"/>
      <c r="DK5783" s="61"/>
      <c r="DL5783" s="61"/>
      <c r="DM5783" s="61"/>
    </row>
    <row r="5784" spans="1:117" s="25" customFormat="1" x14ac:dyDescent="0.2">
      <c r="A5784" s="25" t="s">
        <v>1243</v>
      </c>
      <c r="B5784" s="25" t="s">
        <v>683</v>
      </c>
      <c r="C5784" s="163" t="s">
        <v>153</v>
      </c>
      <c r="I5784" s="116"/>
      <c r="J5784" s="116"/>
      <c r="K5784" s="116"/>
      <c r="L5784" s="116"/>
      <c r="M5784" s="116"/>
      <c r="N5784" s="116"/>
      <c r="AL5784" s="117"/>
      <c r="AN5784" s="35" t="str">
        <f t="shared" si="313"/>
        <v/>
      </c>
      <c r="AO5784" s="35" t="str">
        <f t="shared" si="314"/>
        <v>-</v>
      </c>
      <c r="AQ5784" s="25" t="str">
        <f t="shared" si="312"/>
        <v>-</v>
      </c>
      <c r="BP5784" s="61"/>
      <c r="CT5784" s="61"/>
      <c r="CU5784" s="61"/>
      <c r="CV5784" s="61"/>
      <c r="CW5784" s="61"/>
      <c r="CX5784" s="61"/>
      <c r="CY5784" s="61"/>
      <c r="CZ5784" s="61"/>
      <c r="DA5784" s="61"/>
      <c r="DB5784" s="61"/>
      <c r="DC5784" s="61"/>
      <c r="DD5784" s="61"/>
      <c r="DE5784" s="61"/>
      <c r="DF5784" s="61"/>
      <c r="DG5784" s="61"/>
      <c r="DH5784" s="61"/>
      <c r="DI5784" s="61"/>
      <c r="DJ5784" s="61"/>
      <c r="DK5784" s="61"/>
      <c r="DL5784" s="61"/>
      <c r="DM5784" s="61"/>
    </row>
    <row r="5785" spans="1:117" s="25" customFormat="1" x14ac:dyDescent="0.2">
      <c r="A5785" s="25" t="s">
        <v>1244</v>
      </c>
      <c r="B5785" s="25" t="s">
        <v>683</v>
      </c>
      <c r="C5785" s="163" t="s">
        <v>152</v>
      </c>
      <c r="I5785" s="116"/>
      <c r="J5785" s="116"/>
      <c r="K5785" s="116"/>
      <c r="L5785" s="116"/>
      <c r="M5785" s="116"/>
      <c r="N5785" s="116"/>
      <c r="AL5785" s="117"/>
      <c r="AN5785" s="35" t="str">
        <f t="shared" si="313"/>
        <v/>
      </c>
      <c r="AO5785" s="35" t="str">
        <f t="shared" si="314"/>
        <v>-</v>
      </c>
      <c r="AQ5785" s="25" t="str">
        <f t="shared" si="312"/>
        <v>-</v>
      </c>
      <c r="BP5785" s="61"/>
      <c r="CT5785" s="61"/>
      <c r="CU5785" s="61"/>
      <c r="CV5785" s="61"/>
      <c r="CW5785" s="61"/>
      <c r="CX5785" s="61"/>
      <c r="CY5785" s="61"/>
      <c r="CZ5785" s="61"/>
      <c r="DA5785" s="61"/>
      <c r="DB5785" s="61"/>
      <c r="DC5785" s="61"/>
      <c r="DD5785" s="61"/>
      <c r="DE5785" s="61"/>
      <c r="DF5785" s="61"/>
      <c r="DG5785" s="61"/>
      <c r="DH5785" s="61"/>
      <c r="DI5785" s="61"/>
      <c r="DJ5785" s="61"/>
      <c r="DK5785" s="61"/>
      <c r="DL5785" s="61"/>
      <c r="DM5785" s="61"/>
    </row>
    <row r="5786" spans="1:117" s="25" customFormat="1" x14ac:dyDescent="0.2">
      <c r="A5786" s="25" t="s">
        <v>1245</v>
      </c>
      <c r="B5786" s="25" t="s">
        <v>683</v>
      </c>
      <c r="C5786" s="163" t="s">
        <v>151</v>
      </c>
      <c r="I5786" s="116"/>
      <c r="J5786" s="116"/>
      <c r="K5786" s="116"/>
      <c r="L5786" s="116"/>
      <c r="M5786" s="116"/>
      <c r="N5786" s="116"/>
      <c r="AL5786" s="117"/>
      <c r="AN5786" s="35" t="str">
        <f t="shared" si="313"/>
        <v/>
      </c>
      <c r="AO5786" s="35" t="str">
        <f t="shared" si="314"/>
        <v>-</v>
      </c>
      <c r="AQ5786" s="25" t="str">
        <f t="shared" si="312"/>
        <v>-</v>
      </c>
      <c r="BP5786" s="61"/>
      <c r="CT5786" s="61"/>
      <c r="CU5786" s="61"/>
      <c r="CV5786" s="61"/>
      <c r="CW5786" s="61"/>
      <c r="CX5786" s="61"/>
      <c r="CY5786" s="61"/>
      <c r="CZ5786" s="61"/>
      <c r="DA5786" s="61"/>
      <c r="DB5786" s="61"/>
      <c r="DC5786" s="61"/>
      <c r="DD5786" s="61"/>
      <c r="DE5786" s="61"/>
      <c r="DF5786" s="61"/>
      <c r="DG5786" s="61"/>
      <c r="DH5786" s="61"/>
      <c r="DI5786" s="61"/>
      <c r="DJ5786" s="61"/>
      <c r="DK5786" s="61"/>
      <c r="DL5786" s="61"/>
      <c r="DM5786" s="61"/>
    </row>
    <row r="5787" spans="1:117" s="25" customFormat="1" x14ac:dyDescent="0.2">
      <c r="A5787" s="25" t="s">
        <v>1246</v>
      </c>
      <c r="B5787" s="25" t="s">
        <v>683</v>
      </c>
      <c r="C5787" s="163" t="s">
        <v>150</v>
      </c>
      <c r="I5787" s="116"/>
      <c r="J5787" s="116"/>
      <c r="K5787" s="116"/>
      <c r="L5787" s="116"/>
      <c r="M5787" s="116"/>
      <c r="N5787" s="116"/>
      <c r="AL5787" s="117"/>
      <c r="AN5787" s="35" t="str">
        <f t="shared" si="313"/>
        <v/>
      </c>
      <c r="AO5787" s="35" t="str">
        <f t="shared" si="314"/>
        <v>-</v>
      </c>
      <c r="AQ5787" s="25" t="str">
        <f t="shared" si="312"/>
        <v>-</v>
      </c>
      <c r="BP5787" s="61"/>
      <c r="CT5787" s="61"/>
      <c r="CU5787" s="61"/>
      <c r="CV5787" s="61"/>
      <c r="CW5787" s="61"/>
      <c r="CX5787" s="61"/>
      <c r="CY5787" s="61"/>
      <c r="CZ5787" s="61"/>
      <c r="DA5787" s="61"/>
      <c r="DB5787" s="61"/>
      <c r="DC5787" s="61"/>
      <c r="DD5787" s="61"/>
      <c r="DE5787" s="61"/>
      <c r="DF5787" s="61"/>
      <c r="DG5787" s="61"/>
      <c r="DH5787" s="61"/>
      <c r="DI5787" s="61"/>
      <c r="DJ5787" s="61"/>
      <c r="DK5787" s="61"/>
      <c r="DL5787" s="61"/>
      <c r="DM5787" s="61"/>
    </row>
    <row r="5788" spans="1:117" s="25" customFormat="1" x14ac:dyDescent="0.2">
      <c r="A5788" s="25" t="s">
        <v>1247</v>
      </c>
      <c r="B5788" s="25" t="s">
        <v>683</v>
      </c>
      <c r="C5788" s="163" t="s">
        <v>149</v>
      </c>
      <c r="I5788" s="116"/>
      <c r="J5788" s="116"/>
      <c r="K5788" s="116"/>
      <c r="L5788" s="116"/>
      <c r="M5788" s="116"/>
      <c r="N5788" s="116"/>
      <c r="AL5788" s="117"/>
      <c r="AN5788" s="35" t="str">
        <f t="shared" si="313"/>
        <v/>
      </c>
      <c r="AO5788" s="35" t="str">
        <f t="shared" si="314"/>
        <v>-</v>
      </c>
      <c r="AQ5788" s="25" t="str">
        <f t="shared" si="312"/>
        <v>-</v>
      </c>
      <c r="BP5788" s="61"/>
      <c r="CT5788" s="61"/>
      <c r="CU5788" s="61"/>
      <c r="CV5788" s="61"/>
      <c r="CW5788" s="61"/>
      <c r="CX5788" s="61"/>
      <c r="CY5788" s="61"/>
      <c r="CZ5788" s="61"/>
      <c r="DA5788" s="61"/>
      <c r="DB5788" s="61"/>
      <c r="DC5788" s="61"/>
      <c r="DD5788" s="61"/>
      <c r="DE5788" s="61"/>
      <c r="DF5788" s="61"/>
      <c r="DG5788" s="61"/>
      <c r="DH5788" s="61"/>
      <c r="DI5788" s="61"/>
      <c r="DJ5788" s="61"/>
      <c r="DK5788" s="61"/>
      <c r="DL5788" s="61"/>
      <c r="DM5788" s="61"/>
    </row>
    <row r="5789" spans="1:117" s="25" customFormat="1" x14ac:dyDescent="0.2">
      <c r="A5789" s="25" t="s">
        <v>1236</v>
      </c>
      <c r="B5789" s="25" t="s">
        <v>684</v>
      </c>
      <c r="C5789" s="163" t="s">
        <v>155</v>
      </c>
      <c r="I5789" s="116"/>
      <c r="J5789" s="116"/>
      <c r="K5789" s="116"/>
      <c r="L5789" s="116"/>
      <c r="M5789" s="116"/>
      <c r="N5789" s="116"/>
      <c r="AL5789" s="117"/>
      <c r="AN5789" s="35" t="str">
        <f t="shared" si="313"/>
        <v/>
      </c>
      <c r="AO5789" s="35" t="str">
        <f t="shared" si="314"/>
        <v>-</v>
      </c>
      <c r="AQ5789" s="25" t="str">
        <f t="shared" si="312"/>
        <v>-</v>
      </c>
      <c r="BP5789" s="61"/>
      <c r="CT5789" s="61"/>
      <c r="CU5789" s="61"/>
      <c r="CV5789" s="61"/>
      <c r="CW5789" s="61"/>
      <c r="CX5789" s="61"/>
      <c r="CY5789" s="61"/>
      <c r="CZ5789" s="61"/>
      <c r="DA5789" s="61"/>
      <c r="DB5789" s="61"/>
      <c r="DC5789" s="61"/>
      <c r="DD5789" s="61"/>
      <c r="DE5789" s="61"/>
      <c r="DF5789" s="61"/>
      <c r="DG5789" s="61"/>
      <c r="DH5789" s="61"/>
      <c r="DI5789" s="61"/>
      <c r="DJ5789" s="61"/>
      <c r="DK5789" s="61"/>
      <c r="DL5789" s="61"/>
      <c r="DM5789" s="61"/>
    </row>
    <row r="5790" spans="1:117" s="25" customFormat="1" x14ac:dyDescent="0.2">
      <c r="A5790" s="25" t="s">
        <v>1237</v>
      </c>
      <c r="B5790" s="25" t="s">
        <v>684</v>
      </c>
      <c r="C5790" s="163" t="s">
        <v>156</v>
      </c>
      <c r="I5790" s="116"/>
      <c r="J5790" s="116"/>
      <c r="K5790" s="116"/>
      <c r="L5790" s="116"/>
      <c r="M5790" s="116"/>
      <c r="N5790" s="116"/>
      <c r="AL5790" s="117"/>
      <c r="AN5790" s="35" t="str">
        <f t="shared" si="313"/>
        <v/>
      </c>
      <c r="AO5790" s="35" t="str">
        <f t="shared" si="314"/>
        <v>-</v>
      </c>
      <c r="AQ5790" s="25" t="str">
        <f t="shared" si="312"/>
        <v>-</v>
      </c>
      <c r="BP5790" s="61"/>
      <c r="CT5790" s="61"/>
      <c r="CU5790" s="61"/>
      <c r="CV5790" s="61"/>
      <c r="CW5790" s="61"/>
      <c r="CX5790" s="61"/>
      <c r="CY5790" s="61"/>
      <c r="CZ5790" s="61"/>
      <c r="DA5790" s="61"/>
      <c r="DB5790" s="61"/>
      <c r="DC5790" s="61"/>
      <c r="DD5790" s="61"/>
      <c r="DE5790" s="61"/>
      <c r="DF5790" s="61"/>
      <c r="DG5790" s="61"/>
      <c r="DH5790" s="61"/>
      <c r="DI5790" s="61"/>
      <c r="DJ5790" s="61"/>
      <c r="DK5790" s="61"/>
      <c r="DL5790" s="61"/>
      <c r="DM5790" s="61"/>
    </row>
    <row r="5791" spans="1:117" s="25" customFormat="1" x14ac:dyDescent="0.2">
      <c r="A5791" s="25" t="s">
        <v>1238</v>
      </c>
      <c r="B5791" s="25" t="s">
        <v>684</v>
      </c>
      <c r="C5791" s="163" t="s">
        <v>157</v>
      </c>
      <c r="I5791" s="116"/>
      <c r="J5791" s="116"/>
      <c r="K5791" s="116"/>
      <c r="L5791" s="116"/>
      <c r="M5791" s="116"/>
      <c r="N5791" s="116"/>
      <c r="AL5791" s="117"/>
      <c r="AN5791" s="35" t="str">
        <f t="shared" si="313"/>
        <v/>
      </c>
      <c r="AO5791" s="35" t="str">
        <f t="shared" si="314"/>
        <v>-</v>
      </c>
      <c r="AQ5791" s="25" t="str">
        <f t="shared" si="312"/>
        <v>-</v>
      </c>
      <c r="BP5791" s="61"/>
      <c r="CT5791" s="61"/>
      <c r="CU5791" s="61"/>
      <c r="CV5791" s="61"/>
      <c r="CW5791" s="61"/>
      <c r="CX5791" s="61"/>
      <c r="CY5791" s="61"/>
      <c r="CZ5791" s="61"/>
      <c r="DA5791" s="61"/>
      <c r="DB5791" s="61"/>
      <c r="DC5791" s="61"/>
      <c r="DD5791" s="61"/>
      <c r="DE5791" s="61"/>
      <c r="DF5791" s="61"/>
      <c r="DG5791" s="61"/>
      <c r="DH5791" s="61"/>
      <c r="DI5791" s="61"/>
      <c r="DJ5791" s="61"/>
      <c r="DK5791" s="61"/>
      <c r="DL5791" s="61"/>
      <c r="DM5791" s="61"/>
    </row>
    <row r="5792" spans="1:117" s="25" customFormat="1" x14ac:dyDescent="0.2">
      <c r="A5792" s="25" t="s">
        <v>1239</v>
      </c>
      <c r="B5792" s="25" t="s">
        <v>684</v>
      </c>
      <c r="C5792" s="163" t="s">
        <v>158</v>
      </c>
      <c r="I5792" s="116"/>
      <c r="J5792" s="116"/>
      <c r="K5792" s="116"/>
      <c r="L5792" s="116"/>
      <c r="M5792" s="116"/>
      <c r="N5792" s="116"/>
      <c r="AL5792" s="117"/>
      <c r="AN5792" s="35" t="str">
        <f t="shared" si="313"/>
        <v/>
      </c>
      <c r="AO5792" s="35" t="str">
        <f t="shared" si="314"/>
        <v>-</v>
      </c>
      <c r="AQ5792" s="25" t="str">
        <f t="shared" si="312"/>
        <v>-</v>
      </c>
      <c r="BP5792" s="61"/>
      <c r="CT5792" s="61"/>
      <c r="CU5792" s="61"/>
      <c r="CV5792" s="61"/>
      <c r="CW5792" s="61"/>
      <c r="CX5792" s="61"/>
      <c r="CY5792" s="61"/>
      <c r="CZ5792" s="61"/>
      <c r="DA5792" s="61"/>
      <c r="DB5792" s="61"/>
      <c r="DC5792" s="61"/>
      <c r="DD5792" s="61"/>
      <c r="DE5792" s="61"/>
      <c r="DF5792" s="61"/>
      <c r="DG5792" s="61"/>
      <c r="DH5792" s="61"/>
      <c r="DI5792" s="61"/>
      <c r="DJ5792" s="61"/>
      <c r="DK5792" s="61"/>
      <c r="DL5792" s="61"/>
      <c r="DM5792" s="61"/>
    </row>
    <row r="5793" spans="1:117" s="25" customFormat="1" x14ac:dyDescent="0.2">
      <c r="A5793" s="25" t="s">
        <v>1240</v>
      </c>
      <c r="B5793" s="25" t="s">
        <v>684</v>
      </c>
      <c r="C5793" s="163" t="s">
        <v>147</v>
      </c>
      <c r="I5793" s="116"/>
      <c r="J5793" s="116"/>
      <c r="K5793" s="116"/>
      <c r="L5793" s="116"/>
      <c r="M5793" s="116"/>
      <c r="N5793" s="116"/>
      <c r="AL5793" s="117"/>
      <c r="AN5793" s="35" t="str">
        <f t="shared" si="313"/>
        <v/>
      </c>
      <c r="AO5793" s="35" t="str">
        <f t="shared" si="314"/>
        <v>-</v>
      </c>
      <c r="AQ5793" s="25" t="str">
        <f t="shared" si="312"/>
        <v>-</v>
      </c>
      <c r="BP5793" s="61"/>
      <c r="CT5793" s="61"/>
      <c r="CU5793" s="61"/>
      <c r="CV5793" s="61"/>
      <c r="CW5793" s="61"/>
      <c r="CX5793" s="61"/>
      <c r="CY5793" s="61"/>
      <c r="CZ5793" s="61"/>
      <c r="DA5793" s="61"/>
      <c r="DB5793" s="61"/>
      <c r="DC5793" s="61"/>
      <c r="DD5793" s="61"/>
      <c r="DE5793" s="61"/>
      <c r="DF5793" s="61"/>
      <c r="DG5793" s="61"/>
      <c r="DH5793" s="61"/>
      <c r="DI5793" s="61"/>
      <c r="DJ5793" s="61"/>
      <c r="DK5793" s="61"/>
      <c r="DL5793" s="61"/>
      <c r="DM5793" s="61"/>
    </row>
    <row r="5794" spans="1:117" s="25" customFormat="1" x14ac:dyDescent="0.2">
      <c r="A5794" s="25" t="s">
        <v>1241</v>
      </c>
      <c r="B5794" s="25" t="s">
        <v>684</v>
      </c>
      <c r="C5794" s="163" t="s">
        <v>148</v>
      </c>
      <c r="I5794" s="116"/>
      <c r="J5794" s="116"/>
      <c r="K5794" s="116"/>
      <c r="L5794" s="116"/>
      <c r="M5794" s="116"/>
      <c r="N5794" s="116"/>
      <c r="AL5794" s="117"/>
      <c r="AN5794" s="35" t="str">
        <f t="shared" si="313"/>
        <v/>
      </c>
      <c r="AO5794" s="35" t="str">
        <f t="shared" si="314"/>
        <v>-</v>
      </c>
      <c r="AQ5794" s="25" t="str">
        <f t="shared" si="312"/>
        <v>-</v>
      </c>
      <c r="BP5794" s="61"/>
      <c r="CT5794" s="61"/>
      <c r="CU5794" s="61"/>
      <c r="CV5794" s="61"/>
      <c r="CW5794" s="61"/>
      <c r="CX5794" s="61"/>
      <c r="CY5794" s="61"/>
      <c r="CZ5794" s="61"/>
      <c r="DA5794" s="61"/>
      <c r="DB5794" s="61"/>
      <c r="DC5794" s="61"/>
      <c r="DD5794" s="61"/>
      <c r="DE5794" s="61"/>
      <c r="DF5794" s="61"/>
      <c r="DG5794" s="61"/>
      <c r="DH5794" s="61"/>
      <c r="DI5794" s="61"/>
      <c r="DJ5794" s="61"/>
      <c r="DK5794" s="61"/>
      <c r="DL5794" s="61"/>
      <c r="DM5794" s="61"/>
    </row>
    <row r="5795" spans="1:117" s="25" customFormat="1" x14ac:dyDescent="0.2">
      <c r="A5795" s="25" t="s">
        <v>1242</v>
      </c>
      <c r="B5795" s="25" t="s">
        <v>684</v>
      </c>
      <c r="C5795" s="163" t="s">
        <v>149</v>
      </c>
      <c r="I5795" s="116"/>
      <c r="J5795" s="116"/>
      <c r="K5795" s="116"/>
      <c r="L5795" s="116"/>
      <c r="M5795" s="116"/>
      <c r="N5795" s="116"/>
      <c r="AL5795" s="117"/>
      <c r="AN5795" s="35" t="str">
        <f t="shared" si="313"/>
        <v/>
      </c>
      <c r="AO5795" s="35" t="str">
        <f t="shared" si="314"/>
        <v>-</v>
      </c>
      <c r="AQ5795" s="25" t="str">
        <f t="shared" si="312"/>
        <v>-</v>
      </c>
      <c r="BP5795" s="61"/>
      <c r="CT5795" s="61"/>
      <c r="CU5795" s="61"/>
      <c r="CV5795" s="61"/>
      <c r="CW5795" s="61"/>
      <c r="CX5795" s="61"/>
      <c r="CY5795" s="61"/>
      <c r="CZ5795" s="61"/>
      <c r="DA5795" s="61"/>
      <c r="DB5795" s="61"/>
      <c r="DC5795" s="61"/>
      <c r="DD5795" s="61"/>
      <c r="DE5795" s="61"/>
      <c r="DF5795" s="61"/>
      <c r="DG5795" s="61"/>
      <c r="DH5795" s="61"/>
      <c r="DI5795" s="61"/>
      <c r="DJ5795" s="61"/>
      <c r="DK5795" s="61"/>
      <c r="DL5795" s="61"/>
      <c r="DM5795" s="61"/>
    </row>
    <row r="5796" spans="1:117" s="25" customFormat="1" x14ac:dyDescent="0.2">
      <c r="A5796" s="25" t="s">
        <v>1243</v>
      </c>
      <c r="B5796" s="25" t="s">
        <v>684</v>
      </c>
      <c r="C5796" s="163" t="s">
        <v>150</v>
      </c>
      <c r="I5796" s="116"/>
      <c r="J5796" s="116"/>
      <c r="K5796" s="116"/>
      <c r="L5796" s="116"/>
      <c r="M5796" s="116"/>
      <c r="N5796" s="116"/>
      <c r="AL5796" s="117"/>
      <c r="AN5796" s="35" t="str">
        <f t="shared" si="313"/>
        <v/>
      </c>
      <c r="AO5796" s="35" t="str">
        <f t="shared" si="314"/>
        <v>-</v>
      </c>
      <c r="AQ5796" s="25" t="str">
        <f t="shared" si="312"/>
        <v>-</v>
      </c>
      <c r="BP5796" s="61"/>
      <c r="CT5796" s="61"/>
      <c r="CU5796" s="61"/>
      <c r="CV5796" s="61"/>
      <c r="CW5796" s="61"/>
      <c r="CX5796" s="61"/>
      <c r="CY5796" s="61"/>
      <c r="CZ5796" s="61"/>
      <c r="DA5796" s="61"/>
      <c r="DB5796" s="61"/>
      <c r="DC5796" s="61"/>
      <c r="DD5796" s="61"/>
      <c r="DE5796" s="61"/>
      <c r="DF5796" s="61"/>
      <c r="DG5796" s="61"/>
      <c r="DH5796" s="61"/>
      <c r="DI5796" s="61"/>
      <c r="DJ5796" s="61"/>
      <c r="DK5796" s="61"/>
      <c r="DL5796" s="61"/>
      <c r="DM5796" s="61"/>
    </row>
    <row r="5797" spans="1:117" s="25" customFormat="1" x14ac:dyDescent="0.2">
      <c r="A5797" s="25" t="s">
        <v>1244</v>
      </c>
      <c r="B5797" s="25" t="s">
        <v>684</v>
      </c>
      <c r="C5797" s="163" t="s">
        <v>151</v>
      </c>
      <c r="I5797" s="116"/>
      <c r="J5797" s="116"/>
      <c r="K5797" s="116"/>
      <c r="L5797" s="116"/>
      <c r="M5797" s="116"/>
      <c r="N5797" s="116"/>
      <c r="AL5797" s="117"/>
      <c r="AN5797" s="35" t="str">
        <f t="shared" si="313"/>
        <v/>
      </c>
      <c r="AO5797" s="35" t="str">
        <f t="shared" si="314"/>
        <v>-</v>
      </c>
      <c r="AQ5797" s="25" t="str">
        <f t="shared" ref="AQ5797:AQ5860" si="315">CONCATENATE(TRIM(LEFT(AP5797,LEN(AP5797)-LEN(RIGHT(AP5797)))),"-",RIGHT(AP5797))</f>
        <v>-</v>
      </c>
      <c r="BP5797" s="61"/>
      <c r="CT5797" s="61"/>
      <c r="CU5797" s="61"/>
      <c r="CV5797" s="61"/>
      <c r="CW5797" s="61"/>
      <c r="CX5797" s="61"/>
      <c r="CY5797" s="61"/>
      <c r="CZ5797" s="61"/>
      <c r="DA5797" s="61"/>
      <c r="DB5797" s="61"/>
      <c r="DC5797" s="61"/>
      <c r="DD5797" s="61"/>
      <c r="DE5797" s="61"/>
      <c r="DF5797" s="61"/>
      <c r="DG5797" s="61"/>
      <c r="DH5797" s="61"/>
      <c r="DI5797" s="61"/>
      <c r="DJ5797" s="61"/>
      <c r="DK5797" s="61"/>
      <c r="DL5797" s="61"/>
      <c r="DM5797" s="61"/>
    </row>
    <row r="5798" spans="1:117" s="25" customFormat="1" x14ac:dyDescent="0.2">
      <c r="A5798" s="25" t="s">
        <v>1245</v>
      </c>
      <c r="B5798" s="25" t="s">
        <v>684</v>
      </c>
      <c r="C5798" s="163" t="s">
        <v>152</v>
      </c>
      <c r="I5798" s="116"/>
      <c r="J5798" s="116"/>
      <c r="K5798" s="116"/>
      <c r="L5798" s="116"/>
      <c r="M5798" s="116"/>
      <c r="N5798" s="116"/>
      <c r="AL5798" s="117"/>
      <c r="AN5798" s="35" t="str">
        <f t="shared" si="313"/>
        <v/>
      </c>
      <c r="AO5798" s="35" t="str">
        <f t="shared" si="314"/>
        <v>-</v>
      </c>
      <c r="AQ5798" s="25" t="str">
        <f t="shared" si="315"/>
        <v>-</v>
      </c>
      <c r="BP5798" s="61"/>
      <c r="CT5798" s="61"/>
      <c r="CU5798" s="61"/>
      <c r="CV5798" s="61"/>
      <c r="CW5798" s="61"/>
      <c r="CX5798" s="61"/>
      <c r="CY5798" s="61"/>
      <c r="CZ5798" s="61"/>
      <c r="DA5798" s="61"/>
      <c r="DB5798" s="61"/>
      <c r="DC5798" s="61"/>
      <c r="DD5798" s="61"/>
      <c r="DE5798" s="61"/>
      <c r="DF5798" s="61"/>
      <c r="DG5798" s="61"/>
      <c r="DH5798" s="61"/>
      <c r="DI5798" s="61"/>
      <c r="DJ5798" s="61"/>
      <c r="DK5798" s="61"/>
      <c r="DL5798" s="61"/>
      <c r="DM5798" s="61"/>
    </row>
    <row r="5799" spans="1:117" s="25" customFormat="1" x14ac:dyDescent="0.2">
      <c r="A5799" s="25" t="s">
        <v>1246</v>
      </c>
      <c r="B5799" s="25" t="s">
        <v>684</v>
      </c>
      <c r="C5799" s="163" t="s">
        <v>153</v>
      </c>
      <c r="I5799" s="116"/>
      <c r="J5799" s="116"/>
      <c r="K5799" s="116"/>
      <c r="L5799" s="116"/>
      <c r="M5799" s="116"/>
      <c r="N5799" s="116"/>
      <c r="AL5799" s="117"/>
      <c r="AN5799" s="35" t="str">
        <f t="shared" si="313"/>
        <v/>
      </c>
      <c r="AO5799" s="35" t="str">
        <f t="shared" si="314"/>
        <v>-</v>
      </c>
      <c r="AQ5799" s="25" t="str">
        <f t="shared" si="315"/>
        <v>-</v>
      </c>
      <c r="BP5799" s="61"/>
      <c r="CT5799" s="61"/>
      <c r="CU5799" s="61"/>
      <c r="CV5799" s="61"/>
      <c r="CW5799" s="61"/>
      <c r="CX5799" s="61"/>
      <c r="CY5799" s="61"/>
      <c r="CZ5799" s="61"/>
      <c r="DA5799" s="61"/>
      <c r="DB5799" s="61"/>
      <c r="DC5799" s="61"/>
      <c r="DD5799" s="61"/>
      <c r="DE5799" s="61"/>
      <c r="DF5799" s="61"/>
      <c r="DG5799" s="61"/>
      <c r="DH5799" s="61"/>
      <c r="DI5799" s="61"/>
      <c r="DJ5799" s="61"/>
      <c r="DK5799" s="61"/>
      <c r="DL5799" s="61"/>
      <c r="DM5799" s="61"/>
    </row>
    <row r="5800" spans="1:117" s="25" customFormat="1" x14ac:dyDescent="0.2">
      <c r="A5800" s="25" t="s">
        <v>1247</v>
      </c>
      <c r="B5800" s="25" t="s">
        <v>684</v>
      </c>
      <c r="C5800" s="163" t="s">
        <v>154</v>
      </c>
      <c r="I5800" s="116"/>
      <c r="J5800" s="116"/>
      <c r="K5800" s="116"/>
      <c r="L5800" s="116"/>
      <c r="M5800" s="116"/>
      <c r="N5800" s="116"/>
      <c r="AL5800" s="117"/>
      <c r="AN5800" s="35" t="str">
        <f t="shared" si="313"/>
        <v/>
      </c>
      <c r="AO5800" s="35" t="str">
        <f t="shared" si="314"/>
        <v>-</v>
      </c>
      <c r="AQ5800" s="25" t="str">
        <f t="shared" si="315"/>
        <v>-</v>
      </c>
      <c r="BP5800" s="61"/>
      <c r="CT5800" s="61"/>
      <c r="CU5800" s="61"/>
      <c r="CV5800" s="61"/>
      <c r="CW5800" s="61"/>
      <c r="CX5800" s="61"/>
      <c r="CY5800" s="61"/>
      <c r="CZ5800" s="61"/>
      <c r="DA5800" s="61"/>
      <c r="DB5800" s="61"/>
      <c r="DC5800" s="61"/>
      <c r="DD5800" s="61"/>
      <c r="DE5800" s="61"/>
      <c r="DF5800" s="61"/>
      <c r="DG5800" s="61"/>
      <c r="DH5800" s="61"/>
      <c r="DI5800" s="61"/>
      <c r="DJ5800" s="61"/>
      <c r="DK5800" s="61"/>
      <c r="DL5800" s="61"/>
      <c r="DM5800" s="61"/>
    </row>
    <row r="5801" spans="1:117" s="25" customFormat="1" x14ac:dyDescent="0.2">
      <c r="A5801" s="25" t="s">
        <v>1248</v>
      </c>
      <c r="B5801" s="25" t="s">
        <v>683</v>
      </c>
      <c r="C5801" s="119" t="s">
        <v>154</v>
      </c>
      <c r="I5801" s="116"/>
      <c r="J5801" s="116"/>
      <c r="K5801" s="116"/>
      <c r="L5801" s="116"/>
      <c r="M5801" s="116"/>
      <c r="N5801" s="116"/>
      <c r="AL5801" s="117"/>
      <c r="AN5801" s="35" t="str">
        <f t="shared" si="313"/>
        <v/>
      </c>
      <c r="AO5801" s="35" t="str">
        <f t="shared" si="314"/>
        <v>-</v>
      </c>
      <c r="AQ5801" s="25" t="str">
        <f t="shared" si="315"/>
        <v>-</v>
      </c>
      <c r="BP5801" s="61"/>
      <c r="CT5801" s="61"/>
      <c r="CU5801" s="61"/>
      <c r="CV5801" s="61"/>
      <c r="CW5801" s="61"/>
      <c r="CX5801" s="61"/>
      <c r="CY5801" s="61"/>
      <c r="CZ5801" s="61"/>
      <c r="DA5801" s="61"/>
      <c r="DB5801" s="61"/>
      <c r="DC5801" s="61"/>
      <c r="DD5801" s="61"/>
      <c r="DE5801" s="61"/>
      <c r="DF5801" s="61"/>
      <c r="DG5801" s="61"/>
      <c r="DH5801" s="61"/>
      <c r="DI5801" s="61"/>
      <c r="DJ5801" s="61"/>
      <c r="DK5801" s="61"/>
      <c r="DL5801" s="61"/>
      <c r="DM5801" s="61"/>
    </row>
    <row r="5802" spans="1:117" s="25" customFormat="1" x14ac:dyDescent="0.2">
      <c r="A5802" s="25" t="s">
        <v>1249</v>
      </c>
      <c r="B5802" s="25" t="s">
        <v>683</v>
      </c>
      <c r="C5802" s="119" t="s">
        <v>153</v>
      </c>
      <c r="I5802" s="116"/>
      <c r="J5802" s="116"/>
      <c r="K5802" s="116"/>
      <c r="L5802" s="116"/>
      <c r="M5802" s="116"/>
      <c r="N5802" s="116"/>
      <c r="AL5802" s="117"/>
      <c r="AN5802" s="35" t="str">
        <f t="shared" si="313"/>
        <v/>
      </c>
      <c r="AO5802" s="35" t="str">
        <f t="shared" si="314"/>
        <v>-</v>
      </c>
      <c r="AQ5802" s="25" t="str">
        <f t="shared" si="315"/>
        <v>-</v>
      </c>
      <c r="BP5802" s="61"/>
      <c r="CT5802" s="61"/>
      <c r="CU5802" s="61"/>
      <c r="CV5802" s="61"/>
      <c r="CW5802" s="61"/>
      <c r="CX5802" s="61"/>
      <c r="CY5802" s="61"/>
      <c r="CZ5802" s="61"/>
      <c r="DA5802" s="61"/>
      <c r="DB5802" s="61"/>
      <c r="DC5802" s="61"/>
      <c r="DD5802" s="61"/>
      <c r="DE5802" s="61"/>
      <c r="DF5802" s="61"/>
      <c r="DG5802" s="61"/>
      <c r="DH5802" s="61"/>
      <c r="DI5802" s="61"/>
      <c r="DJ5802" s="61"/>
      <c r="DK5802" s="61"/>
      <c r="DL5802" s="61"/>
      <c r="DM5802" s="61"/>
    </row>
    <row r="5803" spans="1:117" s="25" customFormat="1" x14ac:dyDescent="0.2">
      <c r="A5803" s="25" t="s">
        <v>1250</v>
      </c>
      <c r="B5803" s="25" t="s">
        <v>683</v>
      </c>
      <c r="C5803" s="119" t="s">
        <v>152</v>
      </c>
      <c r="I5803" s="116"/>
      <c r="J5803" s="116"/>
      <c r="K5803" s="116"/>
      <c r="L5803" s="116"/>
      <c r="M5803" s="116"/>
      <c r="N5803" s="116"/>
      <c r="AL5803" s="117"/>
      <c r="AN5803" s="35" t="str">
        <f t="shared" si="313"/>
        <v/>
      </c>
      <c r="AO5803" s="35" t="str">
        <f t="shared" si="314"/>
        <v>-</v>
      </c>
      <c r="AQ5803" s="25" t="str">
        <f t="shared" si="315"/>
        <v>-</v>
      </c>
      <c r="BP5803" s="61"/>
      <c r="CT5803" s="61"/>
      <c r="CU5803" s="61"/>
      <c r="CV5803" s="61"/>
      <c r="CW5803" s="61"/>
      <c r="CX5803" s="61"/>
      <c r="CY5803" s="61"/>
      <c r="CZ5803" s="61"/>
      <c r="DA5803" s="61"/>
      <c r="DB5803" s="61"/>
      <c r="DC5803" s="61"/>
      <c r="DD5803" s="61"/>
      <c r="DE5803" s="61"/>
      <c r="DF5803" s="61"/>
      <c r="DG5803" s="61"/>
      <c r="DH5803" s="61"/>
      <c r="DI5803" s="61"/>
      <c r="DJ5803" s="61"/>
      <c r="DK5803" s="61"/>
      <c r="DL5803" s="61"/>
      <c r="DM5803" s="61"/>
    </row>
    <row r="5804" spans="1:117" s="25" customFormat="1" x14ac:dyDescent="0.2">
      <c r="A5804" s="25" t="s">
        <v>1251</v>
      </c>
      <c r="B5804" s="25" t="s">
        <v>683</v>
      </c>
      <c r="C5804" s="119" t="s">
        <v>151</v>
      </c>
      <c r="I5804" s="116"/>
      <c r="J5804" s="116"/>
      <c r="K5804" s="116"/>
      <c r="L5804" s="116"/>
      <c r="M5804" s="116"/>
      <c r="N5804" s="116"/>
      <c r="AL5804" s="117"/>
      <c r="AN5804" s="35" t="str">
        <f t="shared" si="313"/>
        <v/>
      </c>
      <c r="AO5804" s="35" t="str">
        <f t="shared" si="314"/>
        <v>-</v>
      </c>
      <c r="AQ5804" s="25" t="str">
        <f t="shared" si="315"/>
        <v>-</v>
      </c>
      <c r="BP5804" s="61"/>
      <c r="CT5804" s="61"/>
      <c r="CU5804" s="61"/>
      <c r="CV5804" s="61"/>
      <c r="CW5804" s="61"/>
      <c r="CX5804" s="61"/>
      <c r="CY5804" s="61"/>
      <c r="CZ5804" s="61"/>
      <c r="DA5804" s="61"/>
      <c r="DB5804" s="61"/>
      <c r="DC5804" s="61"/>
      <c r="DD5804" s="61"/>
      <c r="DE5804" s="61"/>
      <c r="DF5804" s="61"/>
      <c r="DG5804" s="61"/>
      <c r="DH5804" s="61"/>
      <c r="DI5804" s="61"/>
      <c r="DJ5804" s="61"/>
      <c r="DK5804" s="61"/>
      <c r="DL5804" s="61"/>
      <c r="DM5804" s="61"/>
    </row>
    <row r="5805" spans="1:117" s="25" customFormat="1" x14ac:dyDescent="0.2">
      <c r="A5805" s="25" t="s">
        <v>1252</v>
      </c>
      <c r="B5805" s="25" t="s">
        <v>683</v>
      </c>
      <c r="C5805" s="119" t="s">
        <v>150</v>
      </c>
      <c r="I5805" s="116"/>
      <c r="J5805" s="116"/>
      <c r="K5805" s="116"/>
      <c r="L5805" s="116"/>
      <c r="M5805" s="116"/>
      <c r="N5805" s="116"/>
      <c r="AL5805" s="117"/>
      <c r="AN5805" s="35" t="str">
        <f t="shared" si="313"/>
        <v/>
      </c>
      <c r="AO5805" s="35" t="str">
        <f t="shared" si="314"/>
        <v>-</v>
      </c>
      <c r="AQ5805" s="25" t="str">
        <f t="shared" si="315"/>
        <v>-</v>
      </c>
      <c r="BP5805" s="61"/>
      <c r="CT5805" s="61"/>
      <c r="CU5805" s="61"/>
      <c r="CV5805" s="61"/>
      <c r="CW5805" s="61"/>
      <c r="CX5805" s="61"/>
      <c r="CY5805" s="61"/>
      <c r="CZ5805" s="61"/>
      <c r="DA5805" s="61"/>
      <c r="DB5805" s="61"/>
      <c r="DC5805" s="61"/>
      <c r="DD5805" s="61"/>
      <c r="DE5805" s="61"/>
      <c r="DF5805" s="61"/>
      <c r="DG5805" s="61"/>
      <c r="DH5805" s="61"/>
      <c r="DI5805" s="61"/>
      <c r="DJ5805" s="61"/>
      <c r="DK5805" s="61"/>
      <c r="DL5805" s="61"/>
      <c r="DM5805" s="61"/>
    </row>
    <row r="5806" spans="1:117" s="25" customFormat="1" x14ac:dyDescent="0.2">
      <c r="A5806" s="25" t="s">
        <v>1253</v>
      </c>
      <c r="B5806" s="25" t="s">
        <v>683</v>
      </c>
      <c r="C5806" s="119" t="s">
        <v>149</v>
      </c>
      <c r="I5806" s="116"/>
      <c r="J5806" s="116"/>
      <c r="K5806" s="116"/>
      <c r="L5806" s="116"/>
      <c r="M5806" s="116"/>
      <c r="N5806" s="116"/>
      <c r="AL5806" s="117"/>
      <c r="AN5806" s="35" t="str">
        <f t="shared" si="313"/>
        <v/>
      </c>
      <c r="AO5806" s="35" t="str">
        <f t="shared" si="314"/>
        <v>-</v>
      </c>
      <c r="AQ5806" s="25" t="str">
        <f t="shared" si="315"/>
        <v>-</v>
      </c>
      <c r="BP5806" s="61"/>
      <c r="CT5806" s="61"/>
      <c r="CU5806" s="61"/>
      <c r="CV5806" s="61"/>
      <c r="CW5806" s="61"/>
      <c r="CX5806" s="61"/>
      <c r="CY5806" s="61"/>
      <c r="CZ5806" s="61"/>
      <c r="DA5806" s="61"/>
      <c r="DB5806" s="61"/>
      <c r="DC5806" s="61"/>
      <c r="DD5806" s="61"/>
      <c r="DE5806" s="61"/>
      <c r="DF5806" s="61"/>
      <c r="DG5806" s="61"/>
      <c r="DH5806" s="61"/>
      <c r="DI5806" s="61"/>
      <c r="DJ5806" s="61"/>
      <c r="DK5806" s="61"/>
      <c r="DL5806" s="61"/>
      <c r="DM5806" s="61"/>
    </row>
    <row r="5807" spans="1:117" s="25" customFormat="1" x14ac:dyDescent="0.2">
      <c r="A5807" s="25" t="s">
        <v>1254</v>
      </c>
      <c r="B5807" s="25" t="s">
        <v>683</v>
      </c>
      <c r="C5807" s="119" t="s">
        <v>148</v>
      </c>
      <c r="I5807" s="116"/>
      <c r="J5807" s="116"/>
      <c r="K5807" s="116"/>
      <c r="L5807" s="116"/>
      <c r="M5807" s="116"/>
      <c r="N5807" s="116"/>
      <c r="AL5807" s="117"/>
      <c r="AN5807" s="35" t="str">
        <f t="shared" si="313"/>
        <v/>
      </c>
      <c r="AO5807" s="35" t="str">
        <f t="shared" si="314"/>
        <v>-</v>
      </c>
      <c r="AQ5807" s="25" t="str">
        <f t="shared" si="315"/>
        <v>-</v>
      </c>
      <c r="BP5807" s="61"/>
      <c r="CT5807" s="61"/>
      <c r="CU5807" s="61"/>
      <c r="CV5807" s="61"/>
      <c r="CW5807" s="61"/>
      <c r="CX5807" s="61"/>
      <c r="CY5807" s="61"/>
      <c r="CZ5807" s="61"/>
      <c r="DA5807" s="61"/>
      <c r="DB5807" s="61"/>
      <c r="DC5807" s="61"/>
      <c r="DD5807" s="61"/>
      <c r="DE5807" s="61"/>
      <c r="DF5807" s="61"/>
      <c r="DG5807" s="61"/>
      <c r="DH5807" s="61"/>
      <c r="DI5807" s="61"/>
      <c r="DJ5807" s="61"/>
      <c r="DK5807" s="61"/>
      <c r="DL5807" s="61"/>
      <c r="DM5807" s="61"/>
    </row>
    <row r="5808" spans="1:117" s="25" customFormat="1" x14ac:dyDescent="0.2">
      <c r="A5808" s="25" t="s">
        <v>1255</v>
      </c>
      <c r="B5808" s="25" t="s">
        <v>683</v>
      </c>
      <c r="C5808" s="119" t="s">
        <v>147</v>
      </c>
      <c r="I5808" s="116"/>
      <c r="J5808" s="116"/>
      <c r="K5808" s="116"/>
      <c r="L5808" s="116"/>
      <c r="M5808" s="116"/>
      <c r="N5808" s="116"/>
      <c r="AL5808" s="117"/>
      <c r="AN5808" s="35" t="str">
        <f t="shared" si="313"/>
        <v/>
      </c>
      <c r="AO5808" s="35" t="str">
        <f t="shared" si="314"/>
        <v>-</v>
      </c>
      <c r="AQ5808" s="25" t="str">
        <f t="shared" si="315"/>
        <v>-</v>
      </c>
      <c r="BP5808" s="61"/>
      <c r="CT5808" s="61"/>
      <c r="CU5808" s="61"/>
      <c r="CV5808" s="61"/>
      <c r="CW5808" s="61"/>
      <c r="CX5808" s="61"/>
      <c r="CY5808" s="61"/>
      <c r="CZ5808" s="61"/>
      <c r="DA5808" s="61"/>
      <c r="DB5808" s="61"/>
      <c r="DC5808" s="61"/>
      <c r="DD5808" s="61"/>
      <c r="DE5808" s="61"/>
      <c r="DF5808" s="61"/>
      <c r="DG5808" s="61"/>
      <c r="DH5808" s="61"/>
      <c r="DI5808" s="61"/>
      <c r="DJ5808" s="61"/>
      <c r="DK5808" s="61"/>
      <c r="DL5808" s="61"/>
      <c r="DM5808" s="61"/>
    </row>
    <row r="5809" spans="1:117" s="25" customFormat="1" x14ac:dyDescent="0.2">
      <c r="A5809" s="25" t="s">
        <v>1256</v>
      </c>
      <c r="B5809" s="25" t="s">
        <v>683</v>
      </c>
      <c r="C5809" s="119" t="s">
        <v>158</v>
      </c>
      <c r="I5809" s="116"/>
      <c r="J5809" s="116"/>
      <c r="K5809" s="116"/>
      <c r="L5809" s="116"/>
      <c r="M5809" s="116"/>
      <c r="N5809" s="116"/>
      <c r="AL5809" s="117"/>
      <c r="AN5809" s="35" t="str">
        <f t="shared" si="313"/>
        <v/>
      </c>
      <c r="AO5809" s="35" t="str">
        <f t="shared" si="314"/>
        <v>-</v>
      </c>
      <c r="AQ5809" s="25" t="str">
        <f t="shared" si="315"/>
        <v>-</v>
      </c>
      <c r="BP5809" s="61"/>
      <c r="CT5809" s="61"/>
      <c r="CU5809" s="61"/>
      <c r="CV5809" s="61"/>
      <c r="CW5809" s="61"/>
      <c r="CX5809" s="61"/>
      <c r="CY5809" s="61"/>
      <c r="CZ5809" s="61"/>
      <c r="DA5809" s="61"/>
      <c r="DB5809" s="61"/>
      <c r="DC5809" s="61"/>
      <c r="DD5809" s="61"/>
      <c r="DE5809" s="61"/>
      <c r="DF5809" s="61"/>
      <c r="DG5809" s="61"/>
      <c r="DH5809" s="61"/>
      <c r="DI5809" s="61"/>
      <c r="DJ5809" s="61"/>
      <c r="DK5809" s="61"/>
      <c r="DL5809" s="61"/>
      <c r="DM5809" s="61"/>
    </row>
    <row r="5810" spans="1:117" s="25" customFormat="1" x14ac:dyDescent="0.2">
      <c r="A5810" s="25" t="s">
        <v>1257</v>
      </c>
      <c r="B5810" s="25" t="s">
        <v>683</v>
      </c>
      <c r="C5810" s="119" t="s">
        <v>157</v>
      </c>
      <c r="I5810" s="116"/>
      <c r="J5810" s="116"/>
      <c r="K5810" s="116"/>
      <c r="L5810" s="116"/>
      <c r="M5810" s="116"/>
      <c r="N5810" s="116"/>
      <c r="AL5810" s="117"/>
      <c r="AN5810" s="35" t="str">
        <f t="shared" si="313"/>
        <v/>
      </c>
      <c r="AO5810" s="35" t="str">
        <f t="shared" si="314"/>
        <v>-</v>
      </c>
      <c r="AQ5810" s="25" t="str">
        <f t="shared" si="315"/>
        <v>-</v>
      </c>
      <c r="BP5810" s="61"/>
      <c r="CT5810" s="61"/>
      <c r="CU5810" s="61"/>
      <c r="CV5810" s="61"/>
      <c r="CW5810" s="61"/>
      <c r="CX5810" s="61"/>
      <c r="CY5810" s="61"/>
      <c r="CZ5810" s="61"/>
      <c r="DA5810" s="61"/>
      <c r="DB5810" s="61"/>
      <c r="DC5810" s="61"/>
      <c r="DD5810" s="61"/>
      <c r="DE5810" s="61"/>
      <c r="DF5810" s="61"/>
      <c r="DG5810" s="61"/>
      <c r="DH5810" s="61"/>
      <c r="DI5810" s="61"/>
      <c r="DJ5810" s="61"/>
      <c r="DK5810" s="61"/>
      <c r="DL5810" s="61"/>
      <c r="DM5810" s="61"/>
    </row>
    <row r="5811" spans="1:117" s="25" customFormat="1" x14ac:dyDescent="0.2">
      <c r="A5811" s="25" t="s">
        <v>1258</v>
      </c>
      <c r="B5811" s="25" t="s">
        <v>683</v>
      </c>
      <c r="C5811" s="119" t="s">
        <v>156</v>
      </c>
      <c r="I5811" s="116"/>
      <c r="J5811" s="116"/>
      <c r="K5811" s="116"/>
      <c r="L5811" s="116"/>
      <c r="M5811" s="116"/>
      <c r="N5811" s="116"/>
      <c r="AL5811" s="117"/>
      <c r="AN5811" s="35" t="str">
        <f t="shared" si="313"/>
        <v/>
      </c>
      <c r="AO5811" s="35" t="str">
        <f t="shared" si="314"/>
        <v>-</v>
      </c>
      <c r="AQ5811" s="25" t="str">
        <f t="shared" si="315"/>
        <v>-</v>
      </c>
      <c r="BP5811" s="61"/>
      <c r="CT5811" s="61"/>
      <c r="CU5811" s="61"/>
      <c r="CV5811" s="61"/>
      <c r="CW5811" s="61"/>
      <c r="CX5811" s="61"/>
      <c r="CY5811" s="61"/>
      <c r="CZ5811" s="61"/>
      <c r="DA5811" s="61"/>
      <c r="DB5811" s="61"/>
      <c r="DC5811" s="61"/>
      <c r="DD5811" s="61"/>
      <c r="DE5811" s="61"/>
      <c r="DF5811" s="61"/>
      <c r="DG5811" s="61"/>
      <c r="DH5811" s="61"/>
      <c r="DI5811" s="61"/>
      <c r="DJ5811" s="61"/>
      <c r="DK5811" s="61"/>
      <c r="DL5811" s="61"/>
      <c r="DM5811" s="61"/>
    </row>
    <row r="5812" spans="1:117" s="25" customFormat="1" x14ac:dyDescent="0.2">
      <c r="A5812" s="25" t="s">
        <v>1259</v>
      </c>
      <c r="B5812" s="25" t="s">
        <v>683</v>
      </c>
      <c r="C5812" s="119" t="s">
        <v>155</v>
      </c>
      <c r="I5812" s="116"/>
      <c r="J5812" s="116"/>
      <c r="K5812" s="116"/>
      <c r="L5812" s="116"/>
      <c r="M5812" s="116"/>
      <c r="N5812" s="116"/>
      <c r="AL5812" s="117"/>
      <c r="AN5812" s="35" t="str">
        <f t="shared" si="313"/>
        <v/>
      </c>
      <c r="AO5812" s="35" t="str">
        <f t="shared" si="314"/>
        <v>-</v>
      </c>
      <c r="AQ5812" s="25" t="str">
        <f t="shared" si="315"/>
        <v>-</v>
      </c>
      <c r="BP5812" s="61"/>
      <c r="CT5812" s="61"/>
      <c r="CU5812" s="61"/>
      <c r="CV5812" s="61"/>
      <c r="CW5812" s="61"/>
      <c r="CX5812" s="61"/>
      <c r="CY5812" s="61"/>
      <c r="CZ5812" s="61"/>
      <c r="DA5812" s="61"/>
      <c r="DB5812" s="61"/>
      <c r="DC5812" s="61"/>
      <c r="DD5812" s="61"/>
      <c r="DE5812" s="61"/>
      <c r="DF5812" s="61"/>
      <c r="DG5812" s="61"/>
      <c r="DH5812" s="61"/>
      <c r="DI5812" s="61"/>
      <c r="DJ5812" s="61"/>
      <c r="DK5812" s="61"/>
      <c r="DL5812" s="61"/>
      <c r="DM5812" s="61"/>
    </row>
    <row r="5813" spans="1:117" s="25" customFormat="1" x14ac:dyDescent="0.2">
      <c r="A5813" s="25" t="s">
        <v>1248</v>
      </c>
      <c r="B5813" s="25" t="s">
        <v>684</v>
      </c>
      <c r="C5813" s="119" t="s">
        <v>155</v>
      </c>
      <c r="I5813" s="116"/>
      <c r="J5813" s="116"/>
      <c r="K5813" s="116"/>
      <c r="L5813" s="116"/>
      <c r="M5813" s="116"/>
      <c r="N5813" s="116"/>
      <c r="AL5813" s="117"/>
      <c r="AN5813" s="35" t="str">
        <f t="shared" si="313"/>
        <v/>
      </c>
      <c r="AO5813" s="35" t="str">
        <f t="shared" si="314"/>
        <v>-</v>
      </c>
      <c r="AQ5813" s="25" t="str">
        <f t="shared" si="315"/>
        <v>-</v>
      </c>
      <c r="BP5813" s="61"/>
      <c r="CT5813" s="61"/>
      <c r="CU5813" s="61"/>
      <c r="CV5813" s="61"/>
      <c r="CW5813" s="61"/>
      <c r="CX5813" s="61"/>
      <c r="CY5813" s="61"/>
      <c r="CZ5813" s="61"/>
      <c r="DA5813" s="61"/>
      <c r="DB5813" s="61"/>
      <c r="DC5813" s="61"/>
      <c r="DD5813" s="61"/>
      <c r="DE5813" s="61"/>
      <c r="DF5813" s="61"/>
      <c r="DG5813" s="61"/>
      <c r="DH5813" s="61"/>
      <c r="DI5813" s="61"/>
      <c r="DJ5813" s="61"/>
      <c r="DK5813" s="61"/>
      <c r="DL5813" s="61"/>
      <c r="DM5813" s="61"/>
    </row>
    <row r="5814" spans="1:117" s="25" customFormat="1" x14ac:dyDescent="0.2">
      <c r="A5814" s="25" t="s">
        <v>1249</v>
      </c>
      <c r="B5814" s="25" t="s">
        <v>684</v>
      </c>
      <c r="C5814" s="119" t="s">
        <v>156</v>
      </c>
      <c r="I5814" s="116"/>
      <c r="J5814" s="116"/>
      <c r="K5814" s="116"/>
      <c r="L5814" s="116"/>
      <c r="M5814" s="116"/>
      <c r="N5814" s="116"/>
      <c r="AL5814" s="117"/>
      <c r="AN5814" s="35" t="str">
        <f t="shared" si="313"/>
        <v/>
      </c>
      <c r="AO5814" s="35" t="str">
        <f t="shared" si="314"/>
        <v>-</v>
      </c>
      <c r="AQ5814" s="25" t="str">
        <f t="shared" si="315"/>
        <v>-</v>
      </c>
      <c r="BP5814" s="61"/>
      <c r="CT5814" s="61"/>
      <c r="CU5814" s="61"/>
      <c r="CV5814" s="61"/>
      <c r="CW5814" s="61"/>
      <c r="CX5814" s="61"/>
      <c r="CY5814" s="61"/>
      <c r="CZ5814" s="61"/>
      <c r="DA5814" s="61"/>
      <c r="DB5814" s="61"/>
      <c r="DC5814" s="61"/>
      <c r="DD5814" s="61"/>
      <c r="DE5814" s="61"/>
      <c r="DF5814" s="61"/>
      <c r="DG5814" s="61"/>
      <c r="DH5814" s="61"/>
      <c r="DI5814" s="61"/>
      <c r="DJ5814" s="61"/>
      <c r="DK5814" s="61"/>
      <c r="DL5814" s="61"/>
      <c r="DM5814" s="61"/>
    </row>
    <row r="5815" spans="1:117" s="25" customFormat="1" x14ac:dyDescent="0.2">
      <c r="A5815" s="25" t="s">
        <v>1250</v>
      </c>
      <c r="B5815" s="25" t="s">
        <v>684</v>
      </c>
      <c r="C5815" s="119" t="s">
        <v>157</v>
      </c>
      <c r="I5815" s="116"/>
      <c r="J5815" s="116"/>
      <c r="K5815" s="116"/>
      <c r="L5815" s="116"/>
      <c r="M5815" s="116"/>
      <c r="N5815" s="116"/>
      <c r="AL5815" s="117"/>
      <c r="AN5815" s="35" t="str">
        <f t="shared" ref="AN5815:AN5878" si="316">CONCATENATE(AM5815,AP5815)</f>
        <v/>
      </c>
      <c r="AO5815" s="35" t="str">
        <f t="shared" ref="AO5815:AO5878" si="317">CONCATENATE(AM5815,"-",AL5815)</f>
        <v>-</v>
      </c>
      <c r="AQ5815" s="25" t="str">
        <f t="shared" si="315"/>
        <v>-</v>
      </c>
      <c r="BP5815" s="61"/>
      <c r="CT5815" s="61"/>
      <c r="CU5815" s="61"/>
      <c r="CV5815" s="61"/>
      <c r="CW5815" s="61"/>
      <c r="CX5815" s="61"/>
      <c r="CY5815" s="61"/>
      <c r="CZ5815" s="61"/>
      <c r="DA5815" s="61"/>
      <c r="DB5815" s="61"/>
      <c r="DC5815" s="61"/>
      <c r="DD5815" s="61"/>
      <c r="DE5815" s="61"/>
      <c r="DF5815" s="61"/>
      <c r="DG5815" s="61"/>
      <c r="DH5815" s="61"/>
      <c r="DI5815" s="61"/>
      <c r="DJ5815" s="61"/>
      <c r="DK5815" s="61"/>
      <c r="DL5815" s="61"/>
      <c r="DM5815" s="61"/>
    </row>
    <row r="5816" spans="1:117" s="25" customFormat="1" x14ac:dyDescent="0.2">
      <c r="A5816" s="25" t="s">
        <v>1251</v>
      </c>
      <c r="B5816" s="25" t="s">
        <v>684</v>
      </c>
      <c r="C5816" s="119" t="s">
        <v>158</v>
      </c>
      <c r="I5816" s="116"/>
      <c r="J5816" s="116"/>
      <c r="K5816" s="116"/>
      <c r="L5816" s="116"/>
      <c r="M5816" s="116"/>
      <c r="N5816" s="116"/>
      <c r="AL5816" s="117"/>
      <c r="AN5816" s="35" t="str">
        <f t="shared" si="316"/>
        <v/>
      </c>
      <c r="AO5816" s="35" t="str">
        <f t="shared" si="317"/>
        <v>-</v>
      </c>
      <c r="AQ5816" s="25" t="str">
        <f t="shared" si="315"/>
        <v>-</v>
      </c>
      <c r="BP5816" s="61"/>
      <c r="CT5816" s="61"/>
      <c r="CU5816" s="61"/>
      <c r="CV5816" s="61"/>
      <c r="CW5816" s="61"/>
      <c r="CX5816" s="61"/>
      <c r="CY5816" s="61"/>
      <c r="CZ5816" s="61"/>
      <c r="DA5816" s="61"/>
      <c r="DB5816" s="61"/>
      <c r="DC5816" s="61"/>
      <c r="DD5816" s="61"/>
      <c r="DE5816" s="61"/>
      <c r="DF5816" s="61"/>
      <c r="DG5816" s="61"/>
      <c r="DH5816" s="61"/>
      <c r="DI5816" s="61"/>
      <c r="DJ5816" s="61"/>
      <c r="DK5816" s="61"/>
      <c r="DL5816" s="61"/>
      <c r="DM5816" s="61"/>
    </row>
    <row r="5817" spans="1:117" s="25" customFormat="1" x14ac:dyDescent="0.2">
      <c r="A5817" s="25" t="s">
        <v>1252</v>
      </c>
      <c r="B5817" s="25" t="s">
        <v>684</v>
      </c>
      <c r="C5817" s="119" t="s">
        <v>147</v>
      </c>
      <c r="I5817" s="116"/>
      <c r="J5817" s="116"/>
      <c r="K5817" s="116"/>
      <c r="L5817" s="116"/>
      <c r="M5817" s="116"/>
      <c r="N5817" s="116"/>
      <c r="AL5817" s="117"/>
      <c r="AN5817" s="35" t="str">
        <f t="shared" si="316"/>
        <v/>
      </c>
      <c r="AO5817" s="35" t="str">
        <f t="shared" si="317"/>
        <v>-</v>
      </c>
      <c r="AQ5817" s="25" t="str">
        <f t="shared" si="315"/>
        <v>-</v>
      </c>
      <c r="BP5817" s="61"/>
      <c r="CT5817" s="61"/>
      <c r="CU5817" s="61"/>
      <c r="CV5817" s="61"/>
      <c r="CW5817" s="61"/>
      <c r="CX5817" s="61"/>
      <c r="CY5817" s="61"/>
      <c r="CZ5817" s="61"/>
      <c r="DA5817" s="61"/>
      <c r="DB5817" s="61"/>
      <c r="DC5817" s="61"/>
      <c r="DD5817" s="61"/>
      <c r="DE5817" s="61"/>
      <c r="DF5817" s="61"/>
      <c r="DG5817" s="61"/>
      <c r="DH5817" s="61"/>
      <c r="DI5817" s="61"/>
      <c r="DJ5817" s="61"/>
      <c r="DK5817" s="61"/>
      <c r="DL5817" s="61"/>
      <c r="DM5817" s="61"/>
    </row>
    <row r="5818" spans="1:117" s="25" customFormat="1" x14ac:dyDescent="0.2">
      <c r="A5818" s="25" t="s">
        <v>1253</v>
      </c>
      <c r="B5818" s="25" t="s">
        <v>684</v>
      </c>
      <c r="C5818" s="119" t="s">
        <v>148</v>
      </c>
      <c r="I5818" s="116"/>
      <c r="J5818" s="116"/>
      <c r="K5818" s="116"/>
      <c r="L5818" s="116"/>
      <c r="M5818" s="116"/>
      <c r="N5818" s="116"/>
      <c r="AL5818" s="117"/>
      <c r="AN5818" s="35" t="str">
        <f t="shared" si="316"/>
        <v/>
      </c>
      <c r="AO5818" s="35" t="str">
        <f t="shared" si="317"/>
        <v>-</v>
      </c>
      <c r="AQ5818" s="25" t="str">
        <f t="shared" si="315"/>
        <v>-</v>
      </c>
      <c r="BP5818" s="61"/>
      <c r="CT5818" s="61"/>
      <c r="CU5818" s="61"/>
      <c r="CV5818" s="61"/>
      <c r="CW5818" s="61"/>
      <c r="CX5818" s="61"/>
      <c r="CY5818" s="61"/>
      <c r="CZ5818" s="61"/>
      <c r="DA5818" s="61"/>
      <c r="DB5818" s="61"/>
      <c r="DC5818" s="61"/>
      <c r="DD5818" s="61"/>
      <c r="DE5818" s="61"/>
      <c r="DF5818" s="61"/>
      <c r="DG5818" s="61"/>
      <c r="DH5818" s="61"/>
      <c r="DI5818" s="61"/>
      <c r="DJ5818" s="61"/>
      <c r="DK5818" s="61"/>
      <c r="DL5818" s="61"/>
      <c r="DM5818" s="61"/>
    </row>
    <row r="5819" spans="1:117" s="25" customFormat="1" x14ac:dyDescent="0.2">
      <c r="A5819" s="25" t="s">
        <v>1254</v>
      </c>
      <c r="B5819" s="25" t="s">
        <v>684</v>
      </c>
      <c r="C5819" s="119" t="s">
        <v>149</v>
      </c>
      <c r="I5819" s="116"/>
      <c r="J5819" s="116"/>
      <c r="K5819" s="116"/>
      <c r="L5819" s="116"/>
      <c r="M5819" s="116"/>
      <c r="N5819" s="116"/>
      <c r="AL5819" s="117"/>
      <c r="AN5819" s="35" t="str">
        <f t="shared" si="316"/>
        <v/>
      </c>
      <c r="AO5819" s="35" t="str">
        <f t="shared" si="317"/>
        <v>-</v>
      </c>
      <c r="AQ5819" s="25" t="str">
        <f t="shared" si="315"/>
        <v>-</v>
      </c>
      <c r="BP5819" s="61"/>
      <c r="CT5819" s="61"/>
      <c r="CU5819" s="61"/>
      <c r="CV5819" s="61"/>
      <c r="CW5819" s="61"/>
      <c r="CX5819" s="61"/>
      <c r="CY5819" s="61"/>
      <c r="CZ5819" s="61"/>
      <c r="DA5819" s="61"/>
      <c r="DB5819" s="61"/>
      <c r="DC5819" s="61"/>
      <c r="DD5819" s="61"/>
      <c r="DE5819" s="61"/>
      <c r="DF5819" s="61"/>
      <c r="DG5819" s="61"/>
      <c r="DH5819" s="61"/>
      <c r="DI5819" s="61"/>
      <c r="DJ5819" s="61"/>
      <c r="DK5819" s="61"/>
      <c r="DL5819" s="61"/>
      <c r="DM5819" s="61"/>
    </row>
    <row r="5820" spans="1:117" s="25" customFormat="1" x14ac:dyDescent="0.2">
      <c r="A5820" s="25" t="s">
        <v>1255</v>
      </c>
      <c r="B5820" s="25" t="s">
        <v>684</v>
      </c>
      <c r="C5820" s="119" t="s">
        <v>150</v>
      </c>
      <c r="I5820" s="116"/>
      <c r="J5820" s="116"/>
      <c r="K5820" s="116"/>
      <c r="L5820" s="116"/>
      <c r="M5820" s="116"/>
      <c r="N5820" s="116"/>
      <c r="AL5820" s="117"/>
      <c r="AN5820" s="35" t="str">
        <f t="shared" si="316"/>
        <v/>
      </c>
      <c r="AO5820" s="35" t="str">
        <f t="shared" si="317"/>
        <v>-</v>
      </c>
      <c r="AQ5820" s="25" t="str">
        <f t="shared" si="315"/>
        <v>-</v>
      </c>
      <c r="BP5820" s="61"/>
      <c r="CT5820" s="61"/>
      <c r="CU5820" s="61"/>
      <c r="CV5820" s="61"/>
      <c r="CW5820" s="61"/>
      <c r="CX5820" s="61"/>
      <c r="CY5820" s="61"/>
      <c r="CZ5820" s="61"/>
      <c r="DA5820" s="61"/>
      <c r="DB5820" s="61"/>
      <c r="DC5820" s="61"/>
      <c r="DD5820" s="61"/>
      <c r="DE5820" s="61"/>
      <c r="DF5820" s="61"/>
      <c r="DG5820" s="61"/>
      <c r="DH5820" s="61"/>
      <c r="DI5820" s="61"/>
      <c r="DJ5820" s="61"/>
      <c r="DK5820" s="61"/>
      <c r="DL5820" s="61"/>
      <c r="DM5820" s="61"/>
    </row>
    <row r="5821" spans="1:117" s="25" customFormat="1" x14ac:dyDescent="0.2">
      <c r="A5821" s="25" t="s">
        <v>1256</v>
      </c>
      <c r="B5821" s="25" t="s">
        <v>684</v>
      </c>
      <c r="C5821" s="119" t="s">
        <v>151</v>
      </c>
      <c r="I5821" s="116"/>
      <c r="J5821" s="116"/>
      <c r="K5821" s="116"/>
      <c r="L5821" s="116"/>
      <c r="M5821" s="116"/>
      <c r="N5821" s="116"/>
      <c r="AL5821" s="117"/>
      <c r="AN5821" s="35" t="str">
        <f t="shared" si="316"/>
        <v/>
      </c>
      <c r="AO5821" s="35" t="str">
        <f t="shared" si="317"/>
        <v>-</v>
      </c>
      <c r="AQ5821" s="25" t="str">
        <f t="shared" si="315"/>
        <v>-</v>
      </c>
      <c r="BP5821" s="61"/>
      <c r="CT5821" s="61"/>
      <c r="CU5821" s="61"/>
      <c r="CV5821" s="61"/>
      <c r="CW5821" s="61"/>
      <c r="CX5821" s="61"/>
      <c r="CY5821" s="61"/>
      <c r="CZ5821" s="61"/>
      <c r="DA5821" s="61"/>
      <c r="DB5821" s="61"/>
      <c r="DC5821" s="61"/>
      <c r="DD5821" s="61"/>
      <c r="DE5821" s="61"/>
      <c r="DF5821" s="61"/>
      <c r="DG5821" s="61"/>
      <c r="DH5821" s="61"/>
      <c r="DI5821" s="61"/>
      <c r="DJ5821" s="61"/>
      <c r="DK5821" s="61"/>
      <c r="DL5821" s="61"/>
      <c r="DM5821" s="61"/>
    </row>
    <row r="5822" spans="1:117" s="25" customFormat="1" x14ac:dyDescent="0.2">
      <c r="A5822" s="25" t="s">
        <v>1257</v>
      </c>
      <c r="B5822" s="25" t="s">
        <v>684</v>
      </c>
      <c r="C5822" s="119" t="s">
        <v>152</v>
      </c>
      <c r="I5822" s="116"/>
      <c r="J5822" s="116"/>
      <c r="K5822" s="116"/>
      <c r="L5822" s="116"/>
      <c r="M5822" s="116"/>
      <c r="N5822" s="116"/>
      <c r="AL5822" s="117"/>
      <c r="AN5822" s="35" t="str">
        <f t="shared" si="316"/>
        <v/>
      </c>
      <c r="AO5822" s="35" t="str">
        <f t="shared" si="317"/>
        <v>-</v>
      </c>
      <c r="AQ5822" s="25" t="str">
        <f t="shared" si="315"/>
        <v>-</v>
      </c>
      <c r="BP5822" s="61"/>
      <c r="CT5822" s="61"/>
      <c r="CU5822" s="61"/>
      <c r="CV5822" s="61"/>
      <c r="CW5822" s="61"/>
      <c r="CX5822" s="61"/>
      <c r="CY5822" s="61"/>
      <c r="CZ5822" s="61"/>
      <c r="DA5822" s="61"/>
      <c r="DB5822" s="61"/>
      <c r="DC5822" s="61"/>
      <c r="DD5822" s="61"/>
      <c r="DE5822" s="61"/>
      <c r="DF5822" s="61"/>
      <c r="DG5822" s="61"/>
      <c r="DH5822" s="61"/>
      <c r="DI5822" s="61"/>
      <c r="DJ5822" s="61"/>
      <c r="DK5822" s="61"/>
      <c r="DL5822" s="61"/>
      <c r="DM5822" s="61"/>
    </row>
    <row r="5823" spans="1:117" s="25" customFormat="1" x14ac:dyDescent="0.2">
      <c r="A5823" s="25" t="s">
        <v>1258</v>
      </c>
      <c r="B5823" s="25" t="s">
        <v>684</v>
      </c>
      <c r="C5823" s="119" t="s">
        <v>153</v>
      </c>
      <c r="I5823" s="116"/>
      <c r="J5823" s="116"/>
      <c r="K5823" s="116"/>
      <c r="L5823" s="116"/>
      <c r="M5823" s="116"/>
      <c r="N5823" s="116"/>
      <c r="AL5823" s="117"/>
      <c r="AN5823" s="35" t="str">
        <f t="shared" si="316"/>
        <v/>
      </c>
      <c r="AO5823" s="35" t="str">
        <f t="shared" si="317"/>
        <v>-</v>
      </c>
      <c r="AQ5823" s="25" t="str">
        <f t="shared" si="315"/>
        <v>-</v>
      </c>
      <c r="BP5823" s="61"/>
      <c r="CT5823" s="61"/>
      <c r="CU5823" s="61"/>
      <c r="CV5823" s="61"/>
      <c r="CW5823" s="61"/>
      <c r="CX5823" s="61"/>
      <c r="CY5823" s="61"/>
      <c r="CZ5823" s="61"/>
      <c r="DA5823" s="61"/>
      <c r="DB5823" s="61"/>
      <c r="DC5823" s="61"/>
      <c r="DD5823" s="61"/>
      <c r="DE5823" s="61"/>
      <c r="DF5823" s="61"/>
      <c r="DG5823" s="61"/>
      <c r="DH5823" s="61"/>
      <c r="DI5823" s="61"/>
      <c r="DJ5823" s="61"/>
      <c r="DK5823" s="61"/>
      <c r="DL5823" s="61"/>
      <c r="DM5823" s="61"/>
    </row>
    <row r="5824" spans="1:117" s="25" customFormat="1" x14ac:dyDescent="0.2">
      <c r="A5824" s="25" t="s">
        <v>1259</v>
      </c>
      <c r="B5824" s="25" t="s">
        <v>684</v>
      </c>
      <c r="C5824" s="119" t="s">
        <v>154</v>
      </c>
      <c r="I5824" s="116"/>
      <c r="J5824" s="116"/>
      <c r="K5824" s="116"/>
      <c r="L5824" s="116"/>
      <c r="M5824" s="116"/>
      <c r="N5824" s="116"/>
      <c r="AL5824" s="117"/>
      <c r="AN5824" s="35" t="str">
        <f t="shared" si="316"/>
        <v/>
      </c>
      <c r="AO5824" s="35" t="str">
        <f t="shared" si="317"/>
        <v>-</v>
      </c>
      <c r="AQ5824" s="25" t="str">
        <f t="shared" si="315"/>
        <v>-</v>
      </c>
      <c r="BP5824" s="61"/>
      <c r="CT5824" s="61"/>
      <c r="CU5824" s="61"/>
      <c r="CV5824" s="61"/>
      <c r="CW5824" s="61"/>
      <c r="CX5824" s="61"/>
      <c r="CY5824" s="61"/>
      <c r="CZ5824" s="61"/>
      <c r="DA5824" s="61"/>
      <c r="DB5824" s="61"/>
      <c r="DC5824" s="61"/>
      <c r="DD5824" s="61"/>
      <c r="DE5824" s="61"/>
      <c r="DF5824" s="61"/>
      <c r="DG5824" s="61"/>
      <c r="DH5824" s="61"/>
      <c r="DI5824" s="61"/>
      <c r="DJ5824" s="61"/>
      <c r="DK5824" s="61"/>
      <c r="DL5824" s="61"/>
      <c r="DM5824" s="61"/>
    </row>
    <row r="5825" spans="1:117" s="25" customFormat="1" x14ac:dyDescent="0.2">
      <c r="A5825" s="25" t="s">
        <v>1260</v>
      </c>
      <c r="B5825" s="25" t="s">
        <v>683</v>
      </c>
      <c r="C5825" s="119" t="s">
        <v>154</v>
      </c>
      <c r="I5825" s="116"/>
      <c r="J5825" s="116"/>
      <c r="K5825" s="116"/>
      <c r="L5825" s="116"/>
      <c r="M5825" s="116"/>
      <c r="N5825" s="116"/>
      <c r="AL5825" s="117"/>
      <c r="AN5825" s="35" t="str">
        <f t="shared" si="316"/>
        <v/>
      </c>
      <c r="AO5825" s="35" t="str">
        <f t="shared" si="317"/>
        <v>-</v>
      </c>
      <c r="AQ5825" s="25" t="str">
        <f t="shared" si="315"/>
        <v>-</v>
      </c>
      <c r="BP5825" s="61"/>
      <c r="CT5825" s="61"/>
      <c r="CU5825" s="61"/>
      <c r="CV5825" s="61"/>
      <c r="CW5825" s="61"/>
      <c r="CX5825" s="61"/>
      <c r="CY5825" s="61"/>
      <c r="CZ5825" s="61"/>
      <c r="DA5825" s="61"/>
      <c r="DB5825" s="61"/>
      <c r="DC5825" s="61"/>
      <c r="DD5825" s="61"/>
      <c r="DE5825" s="61"/>
      <c r="DF5825" s="61"/>
      <c r="DG5825" s="61"/>
      <c r="DH5825" s="61"/>
      <c r="DI5825" s="61"/>
      <c r="DJ5825" s="61"/>
      <c r="DK5825" s="61"/>
      <c r="DL5825" s="61"/>
      <c r="DM5825" s="61"/>
    </row>
    <row r="5826" spans="1:117" s="25" customFormat="1" x14ac:dyDescent="0.2">
      <c r="A5826" s="25" t="s">
        <v>1261</v>
      </c>
      <c r="B5826" s="25" t="s">
        <v>683</v>
      </c>
      <c r="C5826" s="119" t="s">
        <v>153</v>
      </c>
      <c r="I5826" s="116"/>
      <c r="J5826" s="116"/>
      <c r="K5826" s="116"/>
      <c r="L5826" s="116"/>
      <c r="M5826" s="116"/>
      <c r="N5826" s="116"/>
      <c r="AL5826" s="117"/>
      <c r="AN5826" s="35" t="str">
        <f t="shared" si="316"/>
        <v/>
      </c>
      <c r="AO5826" s="35" t="str">
        <f t="shared" si="317"/>
        <v>-</v>
      </c>
      <c r="AQ5826" s="25" t="str">
        <f t="shared" si="315"/>
        <v>-</v>
      </c>
      <c r="BP5826" s="61"/>
      <c r="CT5826" s="61"/>
      <c r="CU5826" s="61"/>
      <c r="CV5826" s="61"/>
      <c r="CW5826" s="61"/>
      <c r="CX5826" s="61"/>
      <c r="CY5826" s="61"/>
      <c r="CZ5826" s="61"/>
      <c r="DA5826" s="61"/>
      <c r="DB5826" s="61"/>
      <c r="DC5826" s="61"/>
      <c r="DD5826" s="61"/>
      <c r="DE5826" s="61"/>
      <c r="DF5826" s="61"/>
      <c r="DG5826" s="61"/>
      <c r="DH5826" s="61"/>
      <c r="DI5826" s="61"/>
      <c r="DJ5826" s="61"/>
      <c r="DK5826" s="61"/>
      <c r="DL5826" s="61"/>
      <c r="DM5826" s="61"/>
    </row>
    <row r="5827" spans="1:117" s="25" customFormat="1" x14ac:dyDescent="0.2">
      <c r="A5827" s="25" t="s">
        <v>1262</v>
      </c>
      <c r="B5827" s="25" t="s">
        <v>683</v>
      </c>
      <c r="C5827" s="119" t="s">
        <v>152</v>
      </c>
      <c r="I5827" s="116"/>
      <c r="J5827" s="116"/>
      <c r="K5827" s="116"/>
      <c r="L5827" s="116"/>
      <c r="M5827" s="116"/>
      <c r="N5827" s="116"/>
      <c r="AL5827" s="117"/>
      <c r="AN5827" s="35" t="str">
        <f t="shared" si="316"/>
        <v/>
      </c>
      <c r="AO5827" s="35" t="str">
        <f t="shared" si="317"/>
        <v>-</v>
      </c>
      <c r="AQ5827" s="25" t="str">
        <f t="shared" si="315"/>
        <v>-</v>
      </c>
      <c r="BP5827" s="61"/>
      <c r="CT5827" s="61"/>
      <c r="CU5827" s="61"/>
      <c r="CV5827" s="61"/>
      <c r="CW5827" s="61"/>
      <c r="CX5827" s="61"/>
      <c r="CY5827" s="61"/>
      <c r="CZ5827" s="61"/>
      <c r="DA5827" s="61"/>
      <c r="DB5827" s="61"/>
      <c r="DC5827" s="61"/>
      <c r="DD5827" s="61"/>
      <c r="DE5827" s="61"/>
      <c r="DF5827" s="61"/>
      <c r="DG5827" s="61"/>
      <c r="DH5827" s="61"/>
      <c r="DI5827" s="61"/>
      <c r="DJ5827" s="61"/>
      <c r="DK5827" s="61"/>
      <c r="DL5827" s="61"/>
      <c r="DM5827" s="61"/>
    </row>
    <row r="5828" spans="1:117" s="25" customFormat="1" x14ac:dyDescent="0.2">
      <c r="A5828" s="25" t="s">
        <v>1263</v>
      </c>
      <c r="B5828" s="25" t="s">
        <v>683</v>
      </c>
      <c r="C5828" s="119" t="s">
        <v>151</v>
      </c>
      <c r="I5828" s="116"/>
      <c r="J5828" s="116"/>
      <c r="K5828" s="116"/>
      <c r="L5828" s="116"/>
      <c r="M5828" s="116"/>
      <c r="N5828" s="116"/>
      <c r="AL5828" s="117"/>
      <c r="AN5828" s="35" t="str">
        <f t="shared" si="316"/>
        <v/>
      </c>
      <c r="AO5828" s="35" t="str">
        <f t="shared" si="317"/>
        <v>-</v>
      </c>
      <c r="AQ5828" s="25" t="str">
        <f t="shared" si="315"/>
        <v>-</v>
      </c>
      <c r="BP5828" s="61"/>
      <c r="CT5828" s="61"/>
      <c r="CU5828" s="61"/>
      <c r="CV5828" s="61"/>
      <c r="CW5828" s="61"/>
      <c r="CX5828" s="61"/>
      <c r="CY5828" s="61"/>
      <c r="CZ5828" s="61"/>
      <c r="DA5828" s="61"/>
      <c r="DB5828" s="61"/>
      <c r="DC5828" s="61"/>
      <c r="DD5828" s="61"/>
      <c r="DE5828" s="61"/>
      <c r="DF5828" s="61"/>
      <c r="DG5828" s="61"/>
      <c r="DH5828" s="61"/>
      <c r="DI5828" s="61"/>
      <c r="DJ5828" s="61"/>
      <c r="DK5828" s="61"/>
      <c r="DL5828" s="61"/>
      <c r="DM5828" s="61"/>
    </row>
    <row r="5829" spans="1:117" s="25" customFormat="1" x14ac:dyDescent="0.2">
      <c r="A5829" s="25" t="s">
        <v>1264</v>
      </c>
      <c r="B5829" s="25" t="s">
        <v>683</v>
      </c>
      <c r="C5829" s="119" t="s">
        <v>150</v>
      </c>
      <c r="I5829" s="116"/>
      <c r="J5829" s="116"/>
      <c r="K5829" s="116"/>
      <c r="L5829" s="116"/>
      <c r="M5829" s="116"/>
      <c r="N5829" s="116"/>
      <c r="AL5829" s="117"/>
      <c r="AN5829" s="35" t="str">
        <f t="shared" si="316"/>
        <v/>
      </c>
      <c r="AO5829" s="35" t="str">
        <f t="shared" si="317"/>
        <v>-</v>
      </c>
      <c r="AQ5829" s="25" t="str">
        <f t="shared" si="315"/>
        <v>-</v>
      </c>
      <c r="BP5829" s="61"/>
      <c r="CT5829" s="61"/>
      <c r="CU5829" s="61"/>
      <c r="CV5829" s="61"/>
      <c r="CW5829" s="61"/>
      <c r="CX5829" s="61"/>
      <c r="CY5829" s="61"/>
      <c r="CZ5829" s="61"/>
      <c r="DA5829" s="61"/>
      <c r="DB5829" s="61"/>
      <c r="DC5829" s="61"/>
      <c r="DD5829" s="61"/>
      <c r="DE5829" s="61"/>
      <c r="DF5829" s="61"/>
      <c r="DG5829" s="61"/>
      <c r="DH5829" s="61"/>
      <c r="DI5829" s="61"/>
      <c r="DJ5829" s="61"/>
      <c r="DK5829" s="61"/>
      <c r="DL5829" s="61"/>
      <c r="DM5829" s="61"/>
    </row>
    <row r="5830" spans="1:117" s="25" customFormat="1" x14ac:dyDescent="0.2">
      <c r="A5830" s="25" t="s">
        <v>1265</v>
      </c>
      <c r="B5830" s="25" t="s">
        <v>683</v>
      </c>
      <c r="C5830" s="119" t="s">
        <v>149</v>
      </c>
      <c r="I5830" s="116"/>
      <c r="J5830" s="116"/>
      <c r="K5830" s="116"/>
      <c r="L5830" s="116"/>
      <c r="M5830" s="116"/>
      <c r="N5830" s="116"/>
      <c r="AL5830" s="117"/>
      <c r="AN5830" s="35" t="str">
        <f t="shared" si="316"/>
        <v/>
      </c>
      <c r="AO5830" s="35" t="str">
        <f t="shared" si="317"/>
        <v>-</v>
      </c>
      <c r="AQ5830" s="25" t="str">
        <f t="shared" si="315"/>
        <v>-</v>
      </c>
      <c r="BP5830" s="61"/>
      <c r="CT5830" s="61"/>
      <c r="CU5830" s="61"/>
      <c r="CV5830" s="61"/>
      <c r="CW5830" s="61"/>
      <c r="CX5830" s="61"/>
      <c r="CY5830" s="61"/>
      <c r="CZ5830" s="61"/>
      <c r="DA5830" s="61"/>
      <c r="DB5830" s="61"/>
      <c r="DC5830" s="61"/>
      <c r="DD5830" s="61"/>
      <c r="DE5830" s="61"/>
      <c r="DF5830" s="61"/>
      <c r="DG5830" s="61"/>
      <c r="DH5830" s="61"/>
      <c r="DI5830" s="61"/>
      <c r="DJ5830" s="61"/>
      <c r="DK5830" s="61"/>
      <c r="DL5830" s="61"/>
      <c r="DM5830" s="61"/>
    </row>
    <row r="5831" spans="1:117" s="25" customFormat="1" x14ac:dyDescent="0.2">
      <c r="A5831" s="25" t="s">
        <v>1266</v>
      </c>
      <c r="B5831" s="25" t="s">
        <v>683</v>
      </c>
      <c r="C5831" s="119" t="s">
        <v>148</v>
      </c>
      <c r="I5831" s="116"/>
      <c r="J5831" s="116"/>
      <c r="K5831" s="116"/>
      <c r="L5831" s="116"/>
      <c r="M5831" s="116"/>
      <c r="N5831" s="116"/>
      <c r="AL5831" s="117"/>
      <c r="AN5831" s="35" t="str">
        <f t="shared" si="316"/>
        <v/>
      </c>
      <c r="AO5831" s="35" t="str">
        <f t="shared" si="317"/>
        <v>-</v>
      </c>
      <c r="AQ5831" s="25" t="str">
        <f t="shared" si="315"/>
        <v>-</v>
      </c>
      <c r="BP5831" s="61"/>
      <c r="CT5831" s="61"/>
      <c r="CU5831" s="61"/>
      <c r="CV5831" s="61"/>
      <c r="CW5831" s="61"/>
      <c r="CX5831" s="61"/>
      <c r="CY5831" s="61"/>
      <c r="CZ5831" s="61"/>
      <c r="DA5831" s="61"/>
      <c r="DB5831" s="61"/>
      <c r="DC5831" s="61"/>
      <c r="DD5831" s="61"/>
      <c r="DE5831" s="61"/>
      <c r="DF5831" s="61"/>
      <c r="DG5831" s="61"/>
      <c r="DH5831" s="61"/>
      <c r="DI5831" s="61"/>
      <c r="DJ5831" s="61"/>
      <c r="DK5831" s="61"/>
      <c r="DL5831" s="61"/>
      <c r="DM5831" s="61"/>
    </row>
    <row r="5832" spans="1:117" s="25" customFormat="1" x14ac:dyDescent="0.2">
      <c r="A5832" s="25" t="s">
        <v>1267</v>
      </c>
      <c r="B5832" s="25" t="s">
        <v>683</v>
      </c>
      <c r="C5832" s="119" t="s">
        <v>147</v>
      </c>
      <c r="I5832" s="116"/>
      <c r="J5832" s="116"/>
      <c r="K5832" s="116"/>
      <c r="L5832" s="116"/>
      <c r="M5832" s="116"/>
      <c r="N5832" s="116"/>
      <c r="AL5832" s="117"/>
      <c r="AN5832" s="35" t="str">
        <f t="shared" si="316"/>
        <v/>
      </c>
      <c r="AO5832" s="35" t="str">
        <f t="shared" si="317"/>
        <v>-</v>
      </c>
      <c r="AQ5832" s="25" t="str">
        <f t="shared" si="315"/>
        <v>-</v>
      </c>
      <c r="BP5832" s="61"/>
      <c r="CT5832" s="61"/>
      <c r="CU5832" s="61"/>
      <c r="CV5832" s="61"/>
      <c r="CW5832" s="61"/>
      <c r="CX5832" s="61"/>
      <c r="CY5832" s="61"/>
      <c r="CZ5832" s="61"/>
      <c r="DA5832" s="61"/>
      <c r="DB5832" s="61"/>
      <c r="DC5832" s="61"/>
      <c r="DD5832" s="61"/>
      <c r="DE5832" s="61"/>
      <c r="DF5832" s="61"/>
      <c r="DG5832" s="61"/>
      <c r="DH5832" s="61"/>
      <c r="DI5832" s="61"/>
      <c r="DJ5832" s="61"/>
      <c r="DK5832" s="61"/>
      <c r="DL5832" s="61"/>
      <c r="DM5832" s="61"/>
    </row>
    <row r="5833" spans="1:117" s="25" customFormat="1" x14ac:dyDescent="0.2">
      <c r="A5833" s="25" t="s">
        <v>1268</v>
      </c>
      <c r="B5833" s="25" t="s">
        <v>683</v>
      </c>
      <c r="C5833" s="119" t="s">
        <v>158</v>
      </c>
      <c r="I5833" s="116"/>
      <c r="J5833" s="116"/>
      <c r="K5833" s="116"/>
      <c r="L5833" s="116"/>
      <c r="M5833" s="116"/>
      <c r="N5833" s="116"/>
      <c r="AL5833" s="117"/>
      <c r="AN5833" s="35" t="str">
        <f t="shared" si="316"/>
        <v/>
      </c>
      <c r="AO5833" s="35" t="str">
        <f t="shared" si="317"/>
        <v>-</v>
      </c>
      <c r="AQ5833" s="25" t="str">
        <f t="shared" si="315"/>
        <v>-</v>
      </c>
      <c r="BP5833" s="61"/>
      <c r="CT5833" s="61"/>
      <c r="CU5833" s="61"/>
      <c r="CV5833" s="61"/>
      <c r="CW5833" s="61"/>
      <c r="CX5833" s="61"/>
      <c r="CY5833" s="61"/>
      <c r="CZ5833" s="61"/>
      <c r="DA5833" s="61"/>
      <c r="DB5833" s="61"/>
      <c r="DC5833" s="61"/>
      <c r="DD5833" s="61"/>
      <c r="DE5833" s="61"/>
      <c r="DF5833" s="61"/>
      <c r="DG5833" s="61"/>
      <c r="DH5833" s="61"/>
      <c r="DI5833" s="61"/>
      <c r="DJ5833" s="61"/>
      <c r="DK5833" s="61"/>
      <c r="DL5833" s="61"/>
      <c r="DM5833" s="61"/>
    </row>
    <row r="5834" spans="1:117" s="25" customFormat="1" x14ac:dyDescent="0.2">
      <c r="A5834" s="25" t="s">
        <v>1269</v>
      </c>
      <c r="B5834" s="25" t="s">
        <v>683</v>
      </c>
      <c r="C5834" s="119" t="s">
        <v>157</v>
      </c>
      <c r="I5834" s="116"/>
      <c r="J5834" s="116"/>
      <c r="K5834" s="116"/>
      <c r="L5834" s="116"/>
      <c r="M5834" s="116"/>
      <c r="N5834" s="116"/>
      <c r="AL5834" s="117"/>
      <c r="AN5834" s="35" t="str">
        <f t="shared" si="316"/>
        <v/>
      </c>
      <c r="AO5834" s="35" t="str">
        <f t="shared" si="317"/>
        <v>-</v>
      </c>
      <c r="AQ5834" s="25" t="str">
        <f t="shared" si="315"/>
        <v>-</v>
      </c>
      <c r="BP5834" s="61"/>
      <c r="CT5834" s="61"/>
      <c r="CU5834" s="61"/>
      <c r="CV5834" s="61"/>
      <c r="CW5834" s="61"/>
      <c r="CX5834" s="61"/>
      <c r="CY5834" s="61"/>
      <c r="CZ5834" s="61"/>
      <c r="DA5834" s="61"/>
      <c r="DB5834" s="61"/>
      <c r="DC5834" s="61"/>
      <c r="DD5834" s="61"/>
      <c r="DE5834" s="61"/>
      <c r="DF5834" s="61"/>
      <c r="DG5834" s="61"/>
      <c r="DH5834" s="61"/>
      <c r="DI5834" s="61"/>
      <c r="DJ5834" s="61"/>
      <c r="DK5834" s="61"/>
      <c r="DL5834" s="61"/>
      <c r="DM5834" s="61"/>
    </row>
    <row r="5835" spans="1:117" s="25" customFormat="1" x14ac:dyDescent="0.2">
      <c r="A5835" s="25" t="s">
        <v>1270</v>
      </c>
      <c r="B5835" s="25" t="s">
        <v>683</v>
      </c>
      <c r="C5835" s="119" t="s">
        <v>156</v>
      </c>
      <c r="I5835" s="116"/>
      <c r="J5835" s="116"/>
      <c r="K5835" s="116"/>
      <c r="L5835" s="116"/>
      <c r="M5835" s="116"/>
      <c r="N5835" s="116"/>
      <c r="AL5835" s="117"/>
      <c r="AN5835" s="35" t="str">
        <f t="shared" si="316"/>
        <v/>
      </c>
      <c r="AO5835" s="35" t="str">
        <f t="shared" si="317"/>
        <v>-</v>
      </c>
      <c r="AQ5835" s="25" t="str">
        <f t="shared" si="315"/>
        <v>-</v>
      </c>
      <c r="BP5835" s="61"/>
      <c r="CT5835" s="61"/>
      <c r="CU5835" s="61"/>
      <c r="CV5835" s="61"/>
      <c r="CW5835" s="61"/>
      <c r="CX5835" s="61"/>
      <c r="CY5835" s="61"/>
      <c r="CZ5835" s="61"/>
      <c r="DA5835" s="61"/>
      <c r="DB5835" s="61"/>
      <c r="DC5835" s="61"/>
      <c r="DD5835" s="61"/>
      <c r="DE5835" s="61"/>
      <c r="DF5835" s="61"/>
      <c r="DG5835" s="61"/>
      <c r="DH5835" s="61"/>
      <c r="DI5835" s="61"/>
      <c r="DJ5835" s="61"/>
      <c r="DK5835" s="61"/>
      <c r="DL5835" s="61"/>
      <c r="DM5835" s="61"/>
    </row>
    <row r="5836" spans="1:117" s="25" customFormat="1" x14ac:dyDescent="0.2">
      <c r="A5836" s="25" t="s">
        <v>1271</v>
      </c>
      <c r="B5836" s="25" t="s">
        <v>683</v>
      </c>
      <c r="C5836" s="119" t="s">
        <v>155</v>
      </c>
      <c r="I5836" s="116"/>
      <c r="J5836" s="116"/>
      <c r="K5836" s="116"/>
      <c r="L5836" s="116"/>
      <c r="M5836" s="116"/>
      <c r="N5836" s="116"/>
      <c r="AL5836" s="117"/>
      <c r="AN5836" s="35" t="str">
        <f t="shared" si="316"/>
        <v/>
      </c>
      <c r="AO5836" s="35" t="str">
        <f t="shared" si="317"/>
        <v>-</v>
      </c>
      <c r="AQ5836" s="25" t="str">
        <f t="shared" si="315"/>
        <v>-</v>
      </c>
      <c r="BP5836" s="61"/>
      <c r="CT5836" s="61"/>
      <c r="CU5836" s="61"/>
      <c r="CV5836" s="61"/>
      <c r="CW5836" s="61"/>
      <c r="CX5836" s="61"/>
      <c r="CY5836" s="61"/>
      <c r="CZ5836" s="61"/>
      <c r="DA5836" s="61"/>
      <c r="DB5836" s="61"/>
      <c r="DC5836" s="61"/>
      <c r="DD5836" s="61"/>
      <c r="DE5836" s="61"/>
      <c r="DF5836" s="61"/>
      <c r="DG5836" s="61"/>
      <c r="DH5836" s="61"/>
      <c r="DI5836" s="61"/>
      <c r="DJ5836" s="61"/>
      <c r="DK5836" s="61"/>
      <c r="DL5836" s="61"/>
      <c r="DM5836" s="61"/>
    </row>
    <row r="5837" spans="1:117" s="25" customFormat="1" x14ac:dyDescent="0.2">
      <c r="A5837" s="25" t="s">
        <v>1260</v>
      </c>
      <c r="B5837" s="25" t="s">
        <v>684</v>
      </c>
      <c r="C5837" s="119" t="s">
        <v>155</v>
      </c>
      <c r="I5837" s="116"/>
      <c r="J5837" s="116"/>
      <c r="K5837" s="116"/>
      <c r="L5837" s="116"/>
      <c r="M5837" s="116"/>
      <c r="N5837" s="116"/>
      <c r="AL5837" s="117"/>
      <c r="AN5837" s="35" t="str">
        <f t="shared" si="316"/>
        <v/>
      </c>
      <c r="AO5837" s="35" t="str">
        <f t="shared" si="317"/>
        <v>-</v>
      </c>
      <c r="AQ5837" s="25" t="str">
        <f t="shared" si="315"/>
        <v>-</v>
      </c>
      <c r="BP5837" s="61"/>
      <c r="CT5837" s="61"/>
      <c r="CU5837" s="61"/>
      <c r="CV5837" s="61"/>
      <c r="CW5837" s="61"/>
      <c r="CX5837" s="61"/>
      <c r="CY5837" s="61"/>
      <c r="CZ5837" s="61"/>
      <c r="DA5837" s="61"/>
      <c r="DB5837" s="61"/>
      <c r="DC5837" s="61"/>
      <c r="DD5837" s="61"/>
      <c r="DE5837" s="61"/>
      <c r="DF5837" s="61"/>
      <c r="DG5837" s="61"/>
      <c r="DH5837" s="61"/>
      <c r="DI5837" s="61"/>
      <c r="DJ5837" s="61"/>
      <c r="DK5837" s="61"/>
      <c r="DL5837" s="61"/>
      <c r="DM5837" s="61"/>
    </row>
    <row r="5838" spans="1:117" s="25" customFormat="1" x14ac:dyDescent="0.2">
      <c r="A5838" s="25" t="s">
        <v>1261</v>
      </c>
      <c r="B5838" s="25" t="s">
        <v>684</v>
      </c>
      <c r="C5838" s="119" t="s">
        <v>156</v>
      </c>
      <c r="I5838" s="116"/>
      <c r="J5838" s="116"/>
      <c r="K5838" s="116"/>
      <c r="L5838" s="116"/>
      <c r="M5838" s="116"/>
      <c r="N5838" s="116"/>
      <c r="AL5838" s="117"/>
      <c r="AN5838" s="35" t="str">
        <f t="shared" si="316"/>
        <v/>
      </c>
      <c r="AO5838" s="35" t="str">
        <f t="shared" si="317"/>
        <v>-</v>
      </c>
      <c r="AQ5838" s="25" t="str">
        <f t="shared" si="315"/>
        <v>-</v>
      </c>
      <c r="BP5838" s="61"/>
      <c r="CT5838" s="61"/>
      <c r="CU5838" s="61"/>
      <c r="CV5838" s="61"/>
      <c r="CW5838" s="61"/>
      <c r="CX5838" s="61"/>
      <c r="CY5838" s="61"/>
      <c r="CZ5838" s="61"/>
      <c r="DA5838" s="61"/>
      <c r="DB5838" s="61"/>
      <c r="DC5838" s="61"/>
      <c r="DD5838" s="61"/>
      <c r="DE5838" s="61"/>
      <c r="DF5838" s="61"/>
      <c r="DG5838" s="61"/>
      <c r="DH5838" s="61"/>
      <c r="DI5838" s="61"/>
      <c r="DJ5838" s="61"/>
      <c r="DK5838" s="61"/>
      <c r="DL5838" s="61"/>
      <c r="DM5838" s="61"/>
    </row>
    <row r="5839" spans="1:117" s="25" customFormat="1" x14ac:dyDescent="0.2">
      <c r="A5839" s="25" t="s">
        <v>1262</v>
      </c>
      <c r="B5839" s="25" t="s">
        <v>684</v>
      </c>
      <c r="C5839" s="119" t="s">
        <v>157</v>
      </c>
      <c r="I5839" s="116"/>
      <c r="J5839" s="116"/>
      <c r="K5839" s="116"/>
      <c r="L5839" s="116"/>
      <c r="M5839" s="116"/>
      <c r="N5839" s="116"/>
      <c r="AL5839" s="117"/>
      <c r="AN5839" s="35" t="str">
        <f t="shared" si="316"/>
        <v/>
      </c>
      <c r="AO5839" s="35" t="str">
        <f t="shared" si="317"/>
        <v>-</v>
      </c>
      <c r="AQ5839" s="25" t="str">
        <f t="shared" si="315"/>
        <v>-</v>
      </c>
      <c r="BP5839" s="61"/>
      <c r="CT5839" s="61"/>
      <c r="CU5839" s="61"/>
      <c r="CV5839" s="61"/>
      <c r="CW5839" s="61"/>
      <c r="CX5839" s="61"/>
      <c r="CY5839" s="61"/>
      <c r="CZ5839" s="61"/>
      <c r="DA5839" s="61"/>
      <c r="DB5839" s="61"/>
      <c r="DC5839" s="61"/>
      <c r="DD5839" s="61"/>
      <c r="DE5839" s="61"/>
      <c r="DF5839" s="61"/>
      <c r="DG5839" s="61"/>
      <c r="DH5839" s="61"/>
      <c r="DI5839" s="61"/>
      <c r="DJ5839" s="61"/>
      <c r="DK5839" s="61"/>
      <c r="DL5839" s="61"/>
      <c r="DM5839" s="61"/>
    </row>
    <row r="5840" spans="1:117" s="25" customFormat="1" x14ac:dyDescent="0.2">
      <c r="A5840" s="25" t="s">
        <v>1263</v>
      </c>
      <c r="B5840" s="25" t="s">
        <v>684</v>
      </c>
      <c r="C5840" s="119" t="s">
        <v>158</v>
      </c>
      <c r="I5840" s="116"/>
      <c r="J5840" s="116"/>
      <c r="K5840" s="116"/>
      <c r="L5840" s="116"/>
      <c r="M5840" s="116"/>
      <c r="N5840" s="116"/>
      <c r="AL5840" s="117"/>
      <c r="AN5840" s="35" t="str">
        <f t="shared" si="316"/>
        <v/>
      </c>
      <c r="AO5840" s="35" t="str">
        <f t="shared" si="317"/>
        <v>-</v>
      </c>
      <c r="AQ5840" s="25" t="str">
        <f t="shared" si="315"/>
        <v>-</v>
      </c>
      <c r="BP5840" s="61"/>
      <c r="CT5840" s="61"/>
      <c r="CU5840" s="61"/>
      <c r="CV5840" s="61"/>
      <c r="CW5840" s="61"/>
      <c r="CX5840" s="61"/>
      <c r="CY5840" s="61"/>
      <c r="CZ5840" s="61"/>
      <c r="DA5840" s="61"/>
      <c r="DB5840" s="61"/>
      <c r="DC5840" s="61"/>
      <c r="DD5840" s="61"/>
      <c r="DE5840" s="61"/>
      <c r="DF5840" s="61"/>
      <c r="DG5840" s="61"/>
      <c r="DH5840" s="61"/>
      <c r="DI5840" s="61"/>
      <c r="DJ5840" s="61"/>
      <c r="DK5840" s="61"/>
      <c r="DL5840" s="61"/>
      <c r="DM5840" s="61"/>
    </row>
    <row r="5841" spans="1:117" s="25" customFormat="1" x14ac:dyDescent="0.2">
      <c r="A5841" s="25" t="s">
        <v>1264</v>
      </c>
      <c r="B5841" s="25" t="s">
        <v>684</v>
      </c>
      <c r="C5841" s="119" t="s">
        <v>147</v>
      </c>
      <c r="I5841" s="116"/>
      <c r="J5841" s="116"/>
      <c r="K5841" s="116"/>
      <c r="L5841" s="116"/>
      <c r="M5841" s="116"/>
      <c r="N5841" s="116"/>
      <c r="AL5841" s="117"/>
      <c r="AN5841" s="35" t="str">
        <f t="shared" si="316"/>
        <v/>
      </c>
      <c r="AO5841" s="35" t="str">
        <f t="shared" si="317"/>
        <v>-</v>
      </c>
      <c r="AQ5841" s="25" t="str">
        <f t="shared" si="315"/>
        <v>-</v>
      </c>
      <c r="BP5841" s="61"/>
      <c r="CT5841" s="61"/>
      <c r="CU5841" s="61"/>
      <c r="CV5841" s="61"/>
      <c r="CW5841" s="61"/>
      <c r="CX5841" s="61"/>
      <c r="CY5841" s="61"/>
      <c r="CZ5841" s="61"/>
      <c r="DA5841" s="61"/>
      <c r="DB5841" s="61"/>
      <c r="DC5841" s="61"/>
      <c r="DD5841" s="61"/>
      <c r="DE5841" s="61"/>
      <c r="DF5841" s="61"/>
      <c r="DG5841" s="61"/>
      <c r="DH5841" s="61"/>
      <c r="DI5841" s="61"/>
      <c r="DJ5841" s="61"/>
      <c r="DK5841" s="61"/>
      <c r="DL5841" s="61"/>
      <c r="DM5841" s="61"/>
    </row>
    <row r="5842" spans="1:117" s="25" customFormat="1" x14ac:dyDescent="0.2">
      <c r="A5842" s="25" t="s">
        <v>1265</v>
      </c>
      <c r="B5842" s="25" t="s">
        <v>684</v>
      </c>
      <c r="C5842" s="119" t="s">
        <v>148</v>
      </c>
      <c r="I5842" s="116"/>
      <c r="J5842" s="116"/>
      <c r="K5842" s="116"/>
      <c r="L5842" s="116"/>
      <c r="M5842" s="116"/>
      <c r="N5842" s="116"/>
      <c r="AL5842" s="117"/>
      <c r="AN5842" s="35" t="str">
        <f t="shared" si="316"/>
        <v/>
      </c>
      <c r="AO5842" s="35" t="str">
        <f t="shared" si="317"/>
        <v>-</v>
      </c>
      <c r="AQ5842" s="25" t="str">
        <f t="shared" si="315"/>
        <v>-</v>
      </c>
      <c r="BP5842" s="61"/>
      <c r="CT5842" s="61"/>
      <c r="CU5842" s="61"/>
      <c r="CV5842" s="61"/>
      <c r="CW5842" s="61"/>
      <c r="CX5842" s="61"/>
      <c r="CY5842" s="61"/>
      <c r="CZ5842" s="61"/>
      <c r="DA5842" s="61"/>
      <c r="DB5842" s="61"/>
      <c r="DC5842" s="61"/>
      <c r="DD5842" s="61"/>
      <c r="DE5842" s="61"/>
      <c r="DF5842" s="61"/>
      <c r="DG5842" s="61"/>
      <c r="DH5842" s="61"/>
      <c r="DI5842" s="61"/>
      <c r="DJ5842" s="61"/>
      <c r="DK5842" s="61"/>
      <c r="DL5842" s="61"/>
      <c r="DM5842" s="61"/>
    </row>
    <row r="5843" spans="1:117" s="25" customFormat="1" x14ac:dyDescent="0.2">
      <c r="A5843" s="25" t="s">
        <v>1266</v>
      </c>
      <c r="B5843" s="25" t="s">
        <v>684</v>
      </c>
      <c r="C5843" s="119" t="s">
        <v>149</v>
      </c>
      <c r="I5843" s="116"/>
      <c r="J5843" s="116"/>
      <c r="K5843" s="116"/>
      <c r="L5843" s="116"/>
      <c r="M5843" s="116"/>
      <c r="N5843" s="116"/>
      <c r="AL5843" s="117"/>
      <c r="AN5843" s="35" t="str">
        <f t="shared" si="316"/>
        <v/>
      </c>
      <c r="AO5843" s="35" t="str">
        <f t="shared" si="317"/>
        <v>-</v>
      </c>
      <c r="AQ5843" s="25" t="str">
        <f t="shared" si="315"/>
        <v>-</v>
      </c>
      <c r="BP5843" s="61"/>
      <c r="CT5843" s="61"/>
      <c r="CU5843" s="61"/>
      <c r="CV5843" s="61"/>
      <c r="CW5843" s="61"/>
      <c r="CX5843" s="61"/>
      <c r="CY5843" s="61"/>
      <c r="CZ5843" s="61"/>
      <c r="DA5843" s="61"/>
      <c r="DB5843" s="61"/>
      <c r="DC5843" s="61"/>
      <c r="DD5843" s="61"/>
      <c r="DE5843" s="61"/>
      <c r="DF5843" s="61"/>
      <c r="DG5843" s="61"/>
      <c r="DH5843" s="61"/>
      <c r="DI5843" s="61"/>
      <c r="DJ5843" s="61"/>
      <c r="DK5843" s="61"/>
      <c r="DL5843" s="61"/>
      <c r="DM5843" s="61"/>
    </row>
    <row r="5844" spans="1:117" s="25" customFormat="1" x14ac:dyDescent="0.2">
      <c r="A5844" s="25" t="s">
        <v>1267</v>
      </c>
      <c r="B5844" s="25" t="s">
        <v>684</v>
      </c>
      <c r="C5844" s="119" t="s">
        <v>150</v>
      </c>
      <c r="I5844" s="116"/>
      <c r="J5844" s="116"/>
      <c r="K5844" s="116"/>
      <c r="L5844" s="116"/>
      <c r="M5844" s="116"/>
      <c r="N5844" s="116"/>
      <c r="AL5844" s="117"/>
      <c r="AN5844" s="35" t="str">
        <f t="shared" si="316"/>
        <v/>
      </c>
      <c r="AO5844" s="35" t="str">
        <f t="shared" si="317"/>
        <v>-</v>
      </c>
      <c r="AQ5844" s="25" t="str">
        <f t="shared" si="315"/>
        <v>-</v>
      </c>
      <c r="BP5844" s="61"/>
      <c r="CT5844" s="61"/>
      <c r="CU5844" s="61"/>
      <c r="CV5844" s="61"/>
      <c r="CW5844" s="61"/>
      <c r="CX5844" s="61"/>
      <c r="CY5844" s="61"/>
      <c r="CZ5844" s="61"/>
      <c r="DA5844" s="61"/>
      <c r="DB5844" s="61"/>
      <c r="DC5844" s="61"/>
      <c r="DD5844" s="61"/>
      <c r="DE5844" s="61"/>
      <c r="DF5844" s="61"/>
      <c r="DG5844" s="61"/>
      <c r="DH5844" s="61"/>
      <c r="DI5844" s="61"/>
      <c r="DJ5844" s="61"/>
      <c r="DK5844" s="61"/>
      <c r="DL5844" s="61"/>
      <c r="DM5844" s="61"/>
    </row>
    <row r="5845" spans="1:117" s="25" customFormat="1" x14ac:dyDescent="0.2">
      <c r="A5845" s="25" t="s">
        <v>1268</v>
      </c>
      <c r="B5845" s="25" t="s">
        <v>684</v>
      </c>
      <c r="C5845" s="119" t="s">
        <v>151</v>
      </c>
      <c r="I5845" s="116"/>
      <c r="J5845" s="116"/>
      <c r="K5845" s="116"/>
      <c r="L5845" s="116"/>
      <c r="M5845" s="116"/>
      <c r="N5845" s="116"/>
      <c r="AL5845" s="117"/>
      <c r="AN5845" s="35" t="str">
        <f t="shared" si="316"/>
        <v/>
      </c>
      <c r="AO5845" s="35" t="str">
        <f t="shared" si="317"/>
        <v>-</v>
      </c>
      <c r="AQ5845" s="25" t="str">
        <f t="shared" si="315"/>
        <v>-</v>
      </c>
      <c r="BP5845" s="61"/>
      <c r="CT5845" s="61"/>
      <c r="CU5845" s="61"/>
      <c r="CV5845" s="61"/>
      <c r="CW5845" s="61"/>
      <c r="CX5845" s="61"/>
      <c r="CY5845" s="61"/>
      <c r="CZ5845" s="61"/>
      <c r="DA5845" s="61"/>
      <c r="DB5845" s="61"/>
      <c r="DC5845" s="61"/>
      <c r="DD5845" s="61"/>
      <c r="DE5845" s="61"/>
      <c r="DF5845" s="61"/>
      <c r="DG5845" s="61"/>
      <c r="DH5845" s="61"/>
      <c r="DI5845" s="61"/>
      <c r="DJ5845" s="61"/>
      <c r="DK5845" s="61"/>
      <c r="DL5845" s="61"/>
      <c r="DM5845" s="61"/>
    </row>
    <row r="5846" spans="1:117" s="25" customFormat="1" x14ac:dyDescent="0.2">
      <c r="A5846" s="25" t="s">
        <v>1269</v>
      </c>
      <c r="B5846" s="25" t="s">
        <v>684</v>
      </c>
      <c r="C5846" s="119" t="s">
        <v>152</v>
      </c>
      <c r="I5846" s="116"/>
      <c r="J5846" s="116"/>
      <c r="K5846" s="116"/>
      <c r="L5846" s="116"/>
      <c r="M5846" s="116"/>
      <c r="N5846" s="116"/>
      <c r="AL5846" s="117"/>
      <c r="AN5846" s="35" t="str">
        <f t="shared" si="316"/>
        <v/>
      </c>
      <c r="AO5846" s="35" t="str">
        <f t="shared" si="317"/>
        <v>-</v>
      </c>
      <c r="AQ5846" s="25" t="str">
        <f t="shared" si="315"/>
        <v>-</v>
      </c>
      <c r="BP5846" s="61"/>
      <c r="CT5846" s="61"/>
      <c r="CU5846" s="61"/>
      <c r="CV5846" s="61"/>
      <c r="CW5846" s="61"/>
      <c r="CX5846" s="61"/>
      <c r="CY5846" s="61"/>
      <c r="CZ5846" s="61"/>
      <c r="DA5846" s="61"/>
      <c r="DB5846" s="61"/>
      <c r="DC5846" s="61"/>
      <c r="DD5846" s="61"/>
      <c r="DE5846" s="61"/>
      <c r="DF5846" s="61"/>
      <c r="DG5846" s="61"/>
      <c r="DH5846" s="61"/>
      <c r="DI5846" s="61"/>
      <c r="DJ5846" s="61"/>
      <c r="DK5846" s="61"/>
      <c r="DL5846" s="61"/>
      <c r="DM5846" s="61"/>
    </row>
    <row r="5847" spans="1:117" s="25" customFormat="1" x14ac:dyDescent="0.2">
      <c r="A5847" s="25" t="s">
        <v>1270</v>
      </c>
      <c r="B5847" s="25" t="s">
        <v>684</v>
      </c>
      <c r="C5847" s="119" t="s">
        <v>153</v>
      </c>
      <c r="I5847" s="116"/>
      <c r="J5847" s="116"/>
      <c r="K5847" s="116"/>
      <c r="L5847" s="116"/>
      <c r="M5847" s="116"/>
      <c r="N5847" s="116"/>
      <c r="AL5847" s="117"/>
      <c r="AN5847" s="35" t="str">
        <f t="shared" si="316"/>
        <v/>
      </c>
      <c r="AO5847" s="35" t="str">
        <f t="shared" si="317"/>
        <v>-</v>
      </c>
      <c r="AQ5847" s="25" t="str">
        <f t="shared" si="315"/>
        <v>-</v>
      </c>
      <c r="BP5847" s="61"/>
      <c r="CT5847" s="61"/>
      <c r="CU5847" s="61"/>
      <c r="CV5847" s="61"/>
      <c r="CW5847" s="61"/>
      <c r="CX5847" s="61"/>
      <c r="CY5847" s="61"/>
      <c r="CZ5847" s="61"/>
      <c r="DA5847" s="61"/>
      <c r="DB5847" s="61"/>
      <c r="DC5847" s="61"/>
      <c r="DD5847" s="61"/>
      <c r="DE5847" s="61"/>
      <c r="DF5847" s="61"/>
      <c r="DG5847" s="61"/>
      <c r="DH5847" s="61"/>
      <c r="DI5847" s="61"/>
      <c r="DJ5847" s="61"/>
      <c r="DK5847" s="61"/>
      <c r="DL5847" s="61"/>
      <c r="DM5847" s="61"/>
    </row>
    <row r="5848" spans="1:117" s="25" customFormat="1" x14ac:dyDescent="0.2">
      <c r="A5848" s="25" t="s">
        <v>1271</v>
      </c>
      <c r="B5848" s="25" t="s">
        <v>684</v>
      </c>
      <c r="C5848" s="119" t="s">
        <v>154</v>
      </c>
      <c r="I5848" s="116"/>
      <c r="J5848" s="116"/>
      <c r="K5848" s="116"/>
      <c r="L5848" s="116"/>
      <c r="M5848" s="116"/>
      <c r="N5848" s="116"/>
      <c r="AL5848" s="117"/>
      <c r="AN5848" s="35" t="str">
        <f t="shared" si="316"/>
        <v/>
      </c>
      <c r="AO5848" s="35" t="str">
        <f t="shared" si="317"/>
        <v>-</v>
      </c>
      <c r="AQ5848" s="25" t="str">
        <f t="shared" si="315"/>
        <v>-</v>
      </c>
      <c r="BP5848" s="61"/>
      <c r="CT5848" s="61"/>
      <c r="CU5848" s="61"/>
      <c r="CV5848" s="61"/>
      <c r="CW5848" s="61"/>
      <c r="CX5848" s="61"/>
      <c r="CY5848" s="61"/>
      <c r="CZ5848" s="61"/>
      <c r="DA5848" s="61"/>
      <c r="DB5848" s="61"/>
      <c r="DC5848" s="61"/>
      <c r="DD5848" s="61"/>
      <c r="DE5848" s="61"/>
      <c r="DF5848" s="61"/>
      <c r="DG5848" s="61"/>
      <c r="DH5848" s="61"/>
      <c r="DI5848" s="61"/>
      <c r="DJ5848" s="61"/>
      <c r="DK5848" s="61"/>
      <c r="DL5848" s="61"/>
      <c r="DM5848" s="61"/>
    </row>
    <row r="5849" spans="1:117" s="25" customFormat="1" x14ac:dyDescent="0.2">
      <c r="A5849" s="25" t="s">
        <v>1272</v>
      </c>
      <c r="B5849" s="25" t="s">
        <v>683</v>
      </c>
      <c r="C5849" s="119" t="s">
        <v>154</v>
      </c>
      <c r="I5849" s="116"/>
      <c r="J5849" s="116"/>
      <c r="K5849" s="116"/>
      <c r="L5849" s="116"/>
      <c r="M5849" s="116"/>
      <c r="N5849" s="116"/>
      <c r="AL5849" s="117"/>
      <c r="AN5849" s="35" t="str">
        <f t="shared" si="316"/>
        <v/>
      </c>
      <c r="AO5849" s="35" t="str">
        <f t="shared" si="317"/>
        <v>-</v>
      </c>
      <c r="AQ5849" s="25" t="str">
        <f t="shared" si="315"/>
        <v>-</v>
      </c>
      <c r="BP5849" s="61"/>
      <c r="CT5849" s="61"/>
      <c r="CU5849" s="61"/>
      <c r="CV5849" s="61"/>
      <c r="CW5849" s="61"/>
      <c r="CX5849" s="61"/>
      <c r="CY5849" s="61"/>
      <c r="CZ5849" s="61"/>
      <c r="DA5849" s="61"/>
      <c r="DB5849" s="61"/>
      <c r="DC5849" s="61"/>
      <c r="DD5849" s="61"/>
      <c r="DE5849" s="61"/>
      <c r="DF5849" s="61"/>
      <c r="DG5849" s="61"/>
      <c r="DH5849" s="61"/>
      <c r="DI5849" s="61"/>
      <c r="DJ5849" s="61"/>
      <c r="DK5849" s="61"/>
      <c r="DL5849" s="61"/>
      <c r="DM5849" s="61"/>
    </row>
    <row r="5850" spans="1:117" s="25" customFormat="1" x14ac:dyDescent="0.2">
      <c r="A5850" s="25" t="s">
        <v>1273</v>
      </c>
      <c r="B5850" s="25" t="s">
        <v>683</v>
      </c>
      <c r="C5850" s="119" t="s">
        <v>153</v>
      </c>
      <c r="I5850" s="116"/>
      <c r="J5850" s="116"/>
      <c r="K5850" s="116"/>
      <c r="L5850" s="116"/>
      <c r="M5850" s="116"/>
      <c r="N5850" s="116"/>
      <c r="AL5850" s="117"/>
      <c r="AN5850" s="35" t="str">
        <f t="shared" si="316"/>
        <v/>
      </c>
      <c r="AO5850" s="35" t="str">
        <f t="shared" si="317"/>
        <v>-</v>
      </c>
      <c r="AQ5850" s="25" t="str">
        <f t="shared" si="315"/>
        <v>-</v>
      </c>
      <c r="BP5850" s="61"/>
      <c r="CT5850" s="61"/>
      <c r="CU5850" s="61"/>
      <c r="CV5850" s="61"/>
      <c r="CW5850" s="61"/>
      <c r="CX5850" s="61"/>
      <c r="CY5850" s="61"/>
      <c r="CZ5850" s="61"/>
      <c r="DA5850" s="61"/>
      <c r="DB5850" s="61"/>
      <c r="DC5850" s="61"/>
      <c r="DD5850" s="61"/>
      <c r="DE5850" s="61"/>
      <c r="DF5850" s="61"/>
      <c r="DG5850" s="61"/>
      <c r="DH5850" s="61"/>
      <c r="DI5850" s="61"/>
      <c r="DJ5850" s="61"/>
      <c r="DK5850" s="61"/>
      <c r="DL5850" s="61"/>
      <c r="DM5850" s="61"/>
    </row>
    <row r="5851" spans="1:117" s="25" customFormat="1" x14ac:dyDescent="0.2">
      <c r="A5851" s="25" t="s">
        <v>1274</v>
      </c>
      <c r="B5851" s="25" t="s">
        <v>683</v>
      </c>
      <c r="C5851" s="119" t="s">
        <v>152</v>
      </c>
      <c r="I5851" s="116"/>
      <c r="J5851" s="116"/>
      <c r="K5851" s="116"/>
      <c r="L5851" s="116"/>
      <c r="M5851" s="116"/>
      <c r="N5851" s="116"/>
      <c r="AL5851" s="117"/>
      <c r="AN5851" s="35" t="str">
        <f t="shared" si="316"/>
        <v/>
      </c>
      <c r="AO5851" s="35" t="str">
        <f t="shared" si="317"/>
        <v>-</v>
      </c>
      <c r="AQ5851" s="25" t="str">
        <f t="shared" si="315"/>
        <v>-</v>
      </c>
      <c r="BP5851" s="61"/>
      <c r="CT5851" s="61"/>
      <c r="CU5851" s="61"/>
      <c r="CV5851" s="61"/>
      <c r="CW5851" s="61"/>
      <c r="CX5851" s="61"/>
      <c r="CY5851" s="61"/>
      <c r="CZ5851" s="61"/>
      <c r="DA5851" s="61"/>
      <c r="DB5851" s="61"/>
      <c r="DC5851" s="61"/>
      <c r="DD5851" s="61"/>
      <c r="DE5851" s="61"/>
      <c r="DF5851" s="61"/>
      <c r="DG5851" s="61"/>
      <c r="DH5851" s="61"/>
      <c r="DI5851" s="61"/>
      <c r="DJ5851" s="61"/>
      <c r="DK5851" s="61"/>
      <c r="DL5851" s="61"/>
      <c r="DM5851" s="61"/>
    </row>
    <row r="5852" spans="1:117" s="25" customFormat="1" x14ac:dyDescent="0.2">
      <c r="A5852" s="25" t="s">
        <v>1275</v>
      </c>
      <c r="B5852" s="25" t="s">
        <v>683</v>
      </c>
      <c r="C5852" s="119" t="s">
        <v>151</v>
      </c>
      <c r="I5852" s="116"/>
      <c r="J5852" s="116"/>
      <c r="K5852" s="116"/>
      <c r="L5852" s="116"/>
      <c r="M5852" s="116"/>
      <c r="N5852" s="116"/>
      <c r="AL5852" s="117"/>
      <c r="AN5852" s="35" t="str">
        <f t="shared" si="316"/>
        <v/>
      </c>
      <c r="AO5852" s="35" t="str">
        <f t="shared" si="317"/>
        <v>-</v>
      </c>
      <c r="AQ5852" s="25" t="str">
        <f t="shared" si="315"/>
        <v>-</v>
      </c>
      <c r="BP5852" s="61"/>
      <c r="CT5852" s="61"/>
      <c r="CU5852" s="61"/>
      <c r="CV5852" s="61"/>
      <c r="CW5852" s="61"/>
      <c r="CX5852" s="61"/>
      <c r="CY5852" s="61"/>
      <c r="CZ5852" s="61"/>
      <c r="DA5852" s="61"/>
      <c r="DB5852" s="61"/>
      <c r="DC5852" s="61"/>
      <c r="DD5852" s="61"/>
      <c r="DE5852" s="61"/>
      <c r="DF5852" s="61"/>
      <c r="DG5852" s="61"/>
      <c r="DH5852" s="61"/>
      <c r="DI5852" s="61"/>
      <c r="DJ5852" s="61"/>
      <c r="DK5852" s="61"/>
      <c r="DL5852" s="61"/>
      <c r="DM5852" s="61"/>
    </row>
    <row r="5853" spans="1:117" s="25" customFormat="1" x14ac:dyDescent="0.2">
      <c r="A5853" s="25" t="s">
        <v>1276</v>
      </c>
      <c r="B5853" s="25" t="s">
        <v>683</v>
      </c>
      <c r="C5853" s="119" t="s">
        <v>150</v>
      </c>
      <c r="I5853" s="116"/>
      <c r="J5853" s="116"/>
      <c r="K5853" s="116"/>
      <c r="L5853" s="116"/>
      <c r="M5853" s="116"/>
      <c r="N5853" s="116"/>
      <c r="AL5853" s="117"/>
      <c r="AN5853" s="35" t="str">
        <f t="shared" si="316"/>
        <v/>
      </c>
      <c r="AO5853" s="35" t="str">
        <f t="shared" si="317"/>
        <v>-</v>
      </c>
      <c r="AQ5853" s="25" t="str">
        <f t="shared" si="315"/>
        <v>-</v>
      </c>
      <c r="BP5853" s="61"/>
      <c r="CT5853" s="61"/>
      <c r="CU5853" s="61"/>
      <c r="CV5853" s="61"/>
      <c r="CW5853" s="61"/>
      <c r="CX5853" s="61"/>
      <c r="CY5853" s="61"/>
      <c r="CZ5853" s="61"/>
      <c r="DA5853" s="61"/>
      <c r="DB5853" s="61"/>
      <c r="DC5853" s="61"/>
      <c r="DD5853" s="61"/>
      <c r="DE5853" s="61"/>
      <c r="DF5853" s="61"/>
      <c r="DG5853" s="61"/>
      <c r="DH5853" s="61"/>
      <c r="DI5853" s="61"/>
      <c r="DJ5853" s="61"/>
      <c r="DK5853" s="61"/>
      <c r="DL5853" s="61"/>
      <c r="DM5853" s="61"/>
    </row>
    <row r="5854" spans="1:117" s="25" customFormat="1" x14ac:dyDescent="0.2">
      <c r="A5854" s="25" t="s">
        <v>1277</v>
      </c>
      <c r="B5854" s="25" t="s">
        <v>683</v>
      </c>
      <c r="C5854" s="119" t="s">
        <v>149</v>
      </c>
      <c r="I5854" s="116"/>
      <c r="J5854" s="116"/>
      <c r="K5854" s="116"/>
      <c r="L5854" s="116"/>
      <c r="M5854" s="116"/>
      <c r="N5854" s="116"/>
      <c r="AL5854" s="117"/>
      <c r="AN5854" s="35" t="str">
        <f t="shared" si="316"/>
        <v/>
      </c>
      <c r="AO5854" s="35" t="str">
        <f t="shared" si="317"/>
        <v>-</v>
      </c>
      <c r="AQ5854" s="25" t="str">
        <f t="shared" si="315"/>
        <v>-</v>
      </c>
      <c r="BP5854" s="61"/>
      <c r="CT5854" s="61"/>
      <c r="CU5854" s="61"/>
      <c r="CV5854" s="61"/>
      <c r="CW5854" s="61"/>
      <c r="CX5854" s="61"/>
      <c r="CY5854" s="61"/>
      <c r="CZ5854" s="61"/>
      <c r="DA5854" s="61"/>
      <c r="DB5854" s="61"/>
      <c r="DC5854" s="61"/>
      <c r="DD5854" s="61"/>
      <c r="DE5854" s="61"/>
      <c r="DF5854" s="61"/>
      <c r="DG5854" s="61"/>
      <c r="DH5854" s="61"/>
      <c r="DI5854" s="61"/>
      <c r="DJ5854" s="61"/>
      <c r="DK5854" s="61"/>
      <c r="DL5854" s="61"/>
      <c r="DM5854" s="61"/>
    </row>
    <row r="5855" spans="1:117" s="25" customFormat="1" x14ac:dyDescent="0.2">
      <c r="A5855" s="25" t="s">
        <v>1278</v>
      </c>
      <c r="B5855" s="25" t="s">
        <v>683</v>
      </c>
      <c r="C5855" s="119" t="s">
        <v>148</v>
      </c>
      <c r="I5855" s="116"/>
      <c r="J5855" s="116"/>
      <c r="K5855" s="116"/>
      <c r="L5855" s="116"/>
      <c r="M5855" s="116"/>
      <c r="N5855" s="116"/>
      <c r="AL5855" s="117"/>
      <c r="AN5855" s="35" t="str">
        <f t="shared" si="316"/>
        <v/>
      </c>
      <c r="AO5855" s="35" t="str">
        <f t="shared" si="317"/>
        <v>-</v>
      </c>
      <c r="AQ5855" s="25" t="str">
        <f t="shared" si="315"/>
        <v>-</v>
      </c>
      <c r="BP5855" s="61"/>
      <c r="CT5855" s="61"/>
      <c r="CU5855" s="61"/>
      <c r="CV5855" s="61"/>
      <c r="CW5855" s="61"/>
      <c r="CX5855" s="61"/>
      <c r="CY5855" s="61"/>
      <c r="CZ5855" s="61"/>
      <c r="DA5855" s="61"/>
      <c r="DB5855" s="61"/>
      <c r="DC5855" s="61"/>
      <c r="DD5855" s="61"/>
      <c r="DE5855" s="61"/>
      <c r="DF5855" s="61"/>
      <c r="DG5855" s="61"/>
      <c r="DH5855" s="61"/>
      <c r="DI5855" s="61"/>
      <c r="DJ5855" s="61"/>
      <c r="DK5855" s="61"/>
      <c r="DL5855" s="61"/>
      <c r="DM5855" s="61"/>
    </row>
    <row r="5856" spans="1:117" s="25" customFormat="1" x14ac:dyDescent="0.2">
      <c r="A5856" s="25" t="s">
        <v>1279</v>
      </c>
      <c r="B5856" s="25" t="s">
        <v>683</v>
      </c>
      <c r="C5856" s="119" t="s">
        <v>147</v>
      </c>
      <c r="I5856" s="116"/>
      <c r="J5856" s="116"/>
      <c r="K5856" s="116"/>
      <c r="L5856" s="116"/>
      <c r="M5856" s="116"/>
      <c r="N5856" s="116"/>
      <c r="AL5856" s="117"/>
      <c r="AN5856" s="35" t="str">
        <f t="shared" si="316"/>
        <v/>
      </c>
      <c r="AO5856" s="35" t="str">
        <f t="shared" si="317"/>
        <v>-</v>
      </c>
      <c r="AQ5856" s="25" t="str">
        <f t="shared" si="315"/>
        <v>-</v>
      </c>
      <c r="BP5856" s="61"/>
      <c r="CT5856" s="61"/>
      <c r="CU5856" s="61"/>
      <c r="CV5856" s="61"/>
      <c r="CW5856" s="61"/>
      <c r="CX5856" s="61"/>
      <c r="CY5856" s="61"/>
      <c r="CZ5856" s="61"/>
      <c r="DA5856" s="61"/>
      <c r="DB5856" s="61"/>
      <c r="DC5856" s="61"/>
      <c r="DD5856" s="61"/>
      <c r="DE5856" s="61"/>
      <c r="DF5856" s="61"/>
      <c r="DG5856" s="61"/>
      <c r="DH5856" s="61"/>
      <c r="DI5856" s="61"/>
      <c r="DJ5856" s="61"/>
      <c r="DK5856" s="61"/>
      <c r="DL5856" s="61"/>
      <c r="DM5856" s="61"/>
    </row>
    <row r="5857" spans="1:117" s="25" customFormat="1" x14ac:dyDescent="0.2">
      <c r="A5857" s="25" t="s">
        <v>1280</v>
      </c>
      <c r="B5857" s="25" t="s">
        <v>683</v>
      </c>
      <c r="C5857" s="119" t="s">
        <v>158</v>
      </c>
      <c r="I5857" s="116"/>
      <c r="J5857" s="116"/>
      <c r="K5857" s="116"/>
      <c r="L5857" s="116"/>
      <c r="M5857" s="116"/>
      <c r="N5857" s="116"/>
      <c r="AL5857" s="117"/>
      <c r="AN5857" s="35" t="str">
        <f t="shared" si="316"/>
        <v/>
      </c>
      <c r="AO5857" s="35" t="str">
        <f t="shared" si="317"/>
        <v>-</v>
      </c>
      <c r="AQ5857" s="25" t="str">
        <f t="shared" si="315"/>
        <v>-</v>
      </c>
      <c r="BP5857" s="61"/>
      <c r="CT5857" s="61"/>
      <c r="CU5857" s="61"/>
      <c r="CV5857" s="61"/>
      <c r="CW5857" s="61"/>
      <c r="CX5857" s="61"/>
      <c r="CY5857" s="61"/>
      <c r="CZ5857" s="61"/>
      <c r="DA5857" s="61"/>
      <c r="DB5857" s="61"/>
      <c r="DC5857" s="61"/>
      <c r="DD5857" s="61"/>
      <c r="DE5857" s="61"/>
      <c r="DF5857" s="61"/>
      <c r="DG5857" s="61"/>
      <c r="DH5857" s="61"/>
      <c r="DI5857" s="61"/>
      <c r="DJ5857" s="61"/>
      <c r="DK5857" s="61"/>
      <c r="DL5857" s="61"/>
      <c r="DM5857" s="61"/>
    </row>
    <row r="5858" spans="1:117" s="25" customFormat="1" x14ac:dyDescent="0.2">
      <c r="A5858" s="25" t="s">
        <v>1281</v>
      </c>
      <c r="B5858" s="25" t="s">
        <v>683</v>
      </c>
      <c r="C5858" s="119" t="s">
        <v>157</v>
      </c>
      <c r="I5858" s="116"/>
      <c r="J5858" s="116"/>
      <c r="K5858" s="116"/>
      <c r="L5858" s="116"/>
      <c r="M5858" s="116"/>
      <c r="N5858" s="116"/>
      <c r="AL5858" s="117"/>
      <c r="AN5858" s="35" t="str">
        <f t="shared" si="316"/>
        <v/>
      </c>
      <c r="AO5858" s="35" t="str">
        <f t="shared" si="317"/>
        <v>-</v>
      </c>
      <c r="AQ5858" s="25" t="str">
        <f t="shared" si="315"/>
        <v>-</v>
      </c>
      <c r="BP5858" s="61"/>
      <c r="CT5858" s="61"/>
      <c r="CU5858" s="61"/>
      <c r="CV5858" s="61"/>
      <c r="CW5858" s="61"/>
      <c r="CX5858" s="61"/>
      <c r="CY5858" s="61"/>
      <c r="CZ5858" s="61"/>
      <c r="DA5858" s="61"/>
      <c r="DB5858" s="61"/>
      <c r="DC5858" s="61"/>
      <c r="DD5858" s="61"/>
      <c r="DE5858" s="61"/>
      <c r="DF5858" s="61"/>
      <c r="DG5858" s="61"/>
      <c r="DH5858" s="61"/>
      <c r="DI5858" s="61"/>
      <c r="DJ5858" s="61"/>
      <c r="DK5858" s="61"/>
      <c r="DL5858" s="61"/>
      <c r="DM5858" s="61"/>
    </row>
    <row r="5859" spans="1:117" s="25" customFormat="1" x14ac:dyDescent="0.2">
      <c r="A5859" s="25" t="s">
        <v>1282</v>
      </c>
      <c r="B5859" s="25" t="s">
        <v>683</v>
      </c>
      <c r="C5859" s="119" t="s">
        <v>156</v>
      </c>
      <c r="I5859" s="116"/>
      <c r="J5859" s="116"/>
      <c r="K5859" s="116"/>
      <c r="L5859" s="116"/>
      <c r="M5859" s="116"/>
      <c r="N5859" s="116"/>
      <c r="AL5859" s="117"/>
      <c r="AN5859" s="35" t="str">
        <f t="shared" si="316"/>
        <v/>
      </c>
      <c r="AO5859" s="35" t="str">
        <f t="shared" si="317"/>
        <v>-</v>
      </c>
      <c r="AQ5859" s="25" t="str">
        <f t="shared" si="315"/>
        <v>-</v>
      </c>
      <c r="BP5859" s="61"/>
      <c r="CT5859" s="61"/>
      <c r="CU5859" s="61"/>
      <c r="CV5859" s="61"/>
      <c r="CW5859" s="61"/>
      <c r="CX5859" s="61"/>
      <c r="CY5859" s="61"/>
      <c r="CZ5859" s="61"/>
      <c r="DA5859" s="61"/>
      <c r="DB5859" s="61"/>
      <c r="DC5859" s="61"/>
      <c r="DD5859" s="61"/>
      <c r="DE5859" s="61"/>
      <c r="DF5859" s="61"/>
      <c r="DG5859" s="61"/>
      <c r="DH5859" s="61"/>
      <c r="DI5859" s="61"/>
      <c r="DJ5859" s="61"/>
      <c r="DK5859" s="61"/>
      <c r="DL5859" s="61"/>
      <c r="DM5859" s="61"/>
    </row>
    <row r="5860" spans="1:117" s="25" customFormat="1" x14ac:dyDescent="0.2">
      <c r="A5860" s="25" t="s">
        <v>1283</v>
      </c>
      <c r="B5860" s="25" t="s">
        <v>683</v>
      </c>
      <c r="C5860" s="119" t="s">
        <v>155</v>
      </c>
      <c r="I5860" s="116"/>
      <c r="J5860" s="116"/>
      <c r="K5860" s="116"/>
      <c r="L5860" s="116"/>
      <c r="M5860" s="116"/>
      <c r="N5860" s="116"/>
      <c r="AL5860" s="117"/>
      <c r="AN5860" s="35" t="str">
        <f t="shared" si="316"/>
        <v/>
      </c>
      <c r="AO5860" s="35" t="str">
        <f t="shared" si="317"/>
        <v>-</v>
      </c>
      <c r="AQ5860" s="25" t="str">
        <f t="shared" si="315"/>
        <v>-</v>
      </c>
      <c r="BP5860" s="61"/>
      <c r="CT5860" s="61"/>
      <c r="CU5860" s="61"/>
      <c r="CV5860" s="61"/>
      <c r="CW5860" s="61"/>
      <c r="CX5860" s="61"/>
      <c r="CY5860" s="61"/>
      <c r="CZ5860" s="61"/>
      <c r="DA5860" s="61"/>
      <c r="DB5860" s="61"/>
      <c r="DC5860" s="61"/>
      <c r="DD5860" s="61"/>
      <c r="DE5860" s="61"/>
      <c r="DF5860" s="61"/>
      <c r="DG5860" s="61"/>
      <c r="DH5860" s="61"/>
      <c r="DI5860" s="61"/>
      <c r="DJ5860" s="61"/>
      <c r="DK5860" s="61"/>
      <c r="DL5860" s="61"/>
      <c r="DM5860" s="61"/>
    </row>
    <row r="5861" spans="1:117" s="25" customFormat="1" x14ac:dyDescent="0.2">
      <c r="A5861" s="25" t="s">
        <v>1272</v>
      </c>
      <c r="B5861" s="25" t="s">
        <v>684</v>
      </c>
      <c r="C5861" s="119" t="s">
        <v>155</v>
      </c>
      <c r="I5861" s="116"/>
      <c r="J5861" s="116"/>
      <c r="K5861" s="116"/>
      <c r="L5861" s="116"/>
      <c r="M5861" s="116"/>
      <c r="N5861" s="116"/>
      <c r="AL5861" s="117"/>
      <c r="AN5861" s="35" t="str">
        <f t="shared" si="316"/>
        <v/>
      </c>
      <c r="AO5861" s="35" t="str">
        <f t="shared" si="317"/>
        <v>-</v>
      </c>
      <c r="AQ5861" s="25" t="str">
        <f t="shared" ref="AQ5861:AQ5924" si="318">CONCATENATE(TRIM(LEFT(AP5861,LEN(AP5861)-LEN(RIGHT(AP5861)))),"-",RIGHT(AP5861))</f>
        <v>-</v>
      </c>
      <c r="BP5861" s="61"/>
      <c r="CT5861" s="61"/>
      <c r="CU5861" s="61"/>
      <c r="CV5861" s="61"/>
      <c r="CW5861" s="61"/>
      <c r="CX5861" s="61"/>
      <c r="CY5861" s="61"/>
      <c r="CZ5861" s="61"/>
      <c r="DA5861" s="61"/>
      <c r="DB5861" s="61"/>
      <c r="DC5861" s="61"/>
      <c r="DD5861" s="61"/>
      <c r="DE5861" s="61"/>
      <c r="DF5861" s="61"/>
      <c r="DG5861" s="61"/>
      <c r="DH5861" s="61"/>
      <c r="DI5861" s="61"/>
      <c r="DJ5861" s="61"/>
      <c r="DK5861" s="61"/>
      <c r="DL5861" s="61"/>
      <c r="DM5861" s="61"/>
    </row>
    <row r="5862" spans="1:117" s="25" customFormat="1" x14ac:dyDescent="0.2">
      <c r="A5862" s="25" t="s">
        <v>1273</v>
      </c>
      <c r="B5862" s="25" t="s">
        <v>684</v>
      </c>
      <c r="C5862" s="119" t="s">
        <v>156</v>
      </c>
      <c r="I5862" s="116"/>
      <c r="J5862" s="116"/>
      <c r="K5862" s="116"/>
      <c r="L5862" s="116"/>
      <c r="M5862" s="116"/>
      <c r="N5862" s="116"/>
      <c r="AL5862" s="117"/>
      <c r="AN5862" s="35" t="str">
        <f t="shared" si="316"/>
        <v/>
      </c>
      <c r="AO5862" s="35" t="str">
        <f t="shared" si="317"/>
        <v>-</v>
      </c>
      <c r="AQ5862" s="25" t="str">
        <f t="shared" si="318"/>
        <v>-</v>
      </c>
      <c r="BP5862" s="61"/>
      <c r="CT5862" s="61"/>
      <c r="CU5862" s="61"/>
      <c r="CV5862" s="61"/>
      <c r="CW5862" s="61"/>
      <c r="CX5862" s="61"/>
      <c r="CY5862" s="61"/>
      <c r="CZ5862" s="61"/>
      <c r="DA5862" s="61"/>
      <c r="DB5862" s="61"/>
      <c r="DC5862" s="61"/>
      <c r="DD5862" s="61"/>
      <c r="DE5862" s="61"/>
      <c r="DF5862" s="61"/>
      <c r="DG5862" s="61"/>
      <c r="DH5862" s="61"/>
      <c r="DI5862" s="61"/>
      <c r="DJ5862" s="61"/>
      <c r="DK5862" s="61"/>
      <c r="DL5862" s="61"/>
      <c r="DM5862" s="61"/>
    </row>
    <row r="5863" spans="1:117" s="25" customFormat="1" x14ac:dyDescent="0.2">
      <c r="A5863" s="25" t="s">
        <v>1274</v>
      </c>
      <c r="B5863" s="25" t="s">
        <v>684</v>
      </c>
      <c r="C5863" s="119" t="s">
        <v>157</v>
      </c>
      <c r="I5863" s="116"/>
      <c r="J5863" s="116"/>
      <c r="K5863" s="116"/>
      <c r="L5863" s="116"/>
      <c r="M5863" s="116"/>
      <c r="N5863" s="116"/>
      <c r="AL5863" s="117"/>
      <c r="AN5863" s="35" t="str">
        <f t="shared" si="316"/>
        <v/>
      </c>
      <c r="AO5863" s="35" t="str">
        <f t="shared" si="317"/>
        <v>-</v>
      </c>
      <c r="AQ5863" s="25" t="str">
        <f t="shared" si="318"/>
        <v>-</v>
      </c>
      <c r="BP5863" s="61"/>
      <c r="CT5863" s="61"/>
      <c r="CU5863" s="61"/>
      <c r="CV5863" s="61"/>
      <c r="CW5863" s="61"/>
      <c r="CX5863" s="61"/>
      <c r="CY5863" s="61"/>
      <c r="CZ5863" s="61"/>
      <c r="DA5863" s="61"/>
      <c r="DB5863" s="61"/>
      <c r="DC5863" s="61"/>
      <c r="DD5863" s="61"/>
      <c r="DE5863" s="61"/>
      <c r="DF5863" s="61"/>
      <c r="DG5863" s="61"/>
      <c r="DH5863" s="61"/>
      <c r="DI5863" s="61"/>
      <c r="DJ5863" s="61"/>
      <c r="DK5863" s="61"/>
      <c r="DL5863" s="61"/>
      <c r="DM5863" s="61"/>
    </row>
    <row r="5864" spans="1:117" s="25" customFormat="1" x14ac:dyDescent="0.2">
      <c r="A5864" s="25" t="s">
        <v>1275</v>
      </c>
      <c r="B5864" s="25" t="s">
        <v>684</v>
      </c>
      <c r="C5864" s="119" t="s">
        <v>158</v>
      </c>
      <c r="I5864" s="116"/>
      <c r="J5864" s="116"/>
      <c r="K5864" s="116"/>
      <c r="L5864" s="116"/>
      <c r="M5864" s="116"/>
      <c r="N5864" s="116"/>
      <c r="AL5864" s="117"/>
      <c r="AN5864" s="35" t="str">
        <f t="shared" si="316"/>
        <v/>
      </c>
      <c r="AO5864" s="35" t="str">
        <f t="shared" si="317"/>
        <v>-</v>
      </c>
      <c r="AQ5864" s="25" t="str">
        <f t="shared" si="318"/>
        <v>-</v>
      </c>
      <c r="BP5864" s="61"/>
      <c r="CT5864" s="61"/>
      <c r="CU5864" s="61"/>
      <c r="CV5864" s="61"/>
      <c r="CW5864" s="61"/>
      <c r="CX5864" s="61"/>
      <c r="CY5864" s="61"/>
      <c r="CZ5864" s="61"/>
      <c r="DA5864" s="61"/>
      <c r="DB5864" s="61"/>
      <c r="DC5864" s="61"/>
      <c r="DD5864" s="61"/>
      <c r="DE5864" s="61"/>
      <c r="DF5864" s="61"/>
      <c r="DG5864" s="61"/>
      <c r="DH5864" s="61"/>
      <c r="DI5864" s="61"/>
      <c r="DJ5864" s="61"/>
      <c r="DK5864" s="61"/>
      <c r="DL5864" s="61"/>
      <c r="DM5864" s="61"/>
    </row>
    <row r="5865" spans="1:117" s="25" customFormat="1" x14ac:dyDescent="0.2">
      <c r="A5865" s="25" t="s">
        <v>1276</v>
      </c>
      <c r="B5865" s="25" t="s">
        <v>684</v>
      </c>
      <c r="C5865" s="119" t="s">
        <v>147</v>
      </c>
      <c r="I5865" s="116"/>
      <c r="J5865" s="116"/>
      <c r="K5865" s="116"/>
      <c r="L5865" s="116"/>
      <c r="M5865" s="116"/>
      <c r="N5865" s="116"/>
      <c r="AL5865" s="117"/>
      <c r="AN5865" s="35" t="str">
        <f t="shared" si="316"/>
        <v/>
      </c>
      <c r="AO5865" s="35" t="str">
        <f t="shared" si="317"/>
        <v>-</v>
      </c>
      <c r="AQ5865" s="25" t="str">
        <f t="shared" si="318"/>
        <v>-</v>
      </c>
      <c r="BP5865" s="61"/>
      <c r="CT5865" s="61"/>
      <c r="CU5865" s="61"/>
      <c r="CV5865" s="61"/>
      <c r="CW5865" s="61"/>
      <c r="CX5865" s="61"/>
      <c r="CY5865" s="61"/>
      <c r="CZ5865" s="61"/>
      <c r="DA5865" s="61"/>
      <c r="DB5865" s="61"/>
      <c r="DC5865" s="61"/>
      <c r="DD5865" s="61"/>
      <c r="DE5865" s="61"/>
      <c r="DF5865" s="61"/>
      <c r="DG5865" s="61"/>
      <c r="DH5865" s="61"/>
      <c r="DI5865" s="61"/>
      <c r="DJ5865" s="61"/>
      <c r="DK5865" s="61"/>
      <c r="DL5865" s="61"/>
      <c r="DM5865" s="61"/>
    </row>
    <row r="5866" spans="1:117" s="25" customFormat="1" x14ac:dyDescent="0.2">
      <c r="A5866" s="25" t="s">
        <v>1277</v>
      </c>
      <c r="B5866" s="25" t="s">
        <v>684</v>
      </c>
      <c r="C5866" s="119" t="s">
        <v>148</v>
      </c>
      <c r="I5866" s="116"/>
      <c r="J5866" s="116"/>
      <c r="K5866" s="116"/>
      <c r="L5866" s="116"/>
      <c r="M5866" s="116"/>
      <c r="N5866" s="116"/>
      <c r="AL5866" s="117"/>
      <c r="AN5866" s="35" t="str">
        <f t="shared" si="316"/>
        <v/>
      </c>
      <c r="AO5866" s="35" t="str">
        <f t="shared" si="317"/>
        <v>-</v>
      </c>
      <c r="AQ5866" s="25" t="str">
        <f t="shared" si="318"/>
        <v>-</v>
      </c>
      <c r="BP5866" s="61"/>
      <c r="CT5866" s="61"/>
      <c r="CU5866" s="61"/>
      <c r="CV5866" s="61"/>
      <c r="CW5866" s="61"/>
      <c r="CX5866" s="61"/>
      <c r="CY5866" s="61"/>
      <c r="CZ5866" s="61"/>
      <c r="DA5866" s="61"/>
      <c r="DB5866" s="61"/>
      <c r="DC5866" s="61"/>
      <c r="DD5866" s="61"/>
      <c r="DE5866" s="61"/>
      <c r="DF5866" s="61"/>
      <c r="DG5866" s="61"/>
      <c r="DH5866" s="61"/>
      <c r="DI5866" s="61"/>
      <c r="DJ5866" s="61"/>
      <c r="DK5866" s="61"/>
      <c r="DL5866" s="61"/>
      <c r="DM5866" s="61"/>
    </row>
    <row r="5867" spans="1:117" s="25" customFormat="1" x14ac:dyDescent="0.2">
      <c r="A5867" s="25" t="s">
        <v>1278</v>
      </c>
      <c r="B5867" s="25" t="s">
        <v>684</v>
      </c>
      <c r="C5867" s="119" t="s">
        <v>149</v>
      </c>
      <c r="I5867" s="116"/>
      <c r="J5867" s="116"/>
      <c r="K5867" s="116"/>
      <c r="L5867" s="116"/>
      <c r="M5867" s="116"/>
      <c r="N5867" s="116"/>
      <c r="AL5867" s="117"/>
      <c r="AN5867" s="35" t="str">
        <f t="shared" si="316"/>
        <v/>
      </c>
      <c r="AO5867" s="35" t="str">
        <f t="shared" si="317"/>
        <v>-</v>
      </c>
      <c r="AQ5867" s="25" t="str">
        <f t="shared" si="318"/>
        <v>-</v>
      </c>
      <c r="BP5867" s="61"/>
      <c r="CT5867" s="61"/>
      <c r="CU5867" s="61"/>
      <c r="CV5867" s="61"/>
      <c r="CW5867" s="61"/>
      <c r="CX5867" s="61"/>
      <c r="CY5867" s="61"/>
      <c r="CZ5867" s="61"/>
      <c r="DA5867" s="61"/>
      <c r="DB5867" s="61"/>
      <c r="DC5867" s="61"/>
      <c r="DD5867" s="61"/>
      <c r="DE5867" s="61"/>
      <c r="DF5867" s="61"/>
      <c r="DG5867" s="61"/>
      <c r="DH5867" s="61"/>
      <c r="DI5867" s="61"/>
      <c r="DJ5867" s="61"/>
      <c r="DK5867" s="61"/>
      <c r="DL5867" s="61"/>
      <c r="DM5867" s="61"/>
    </row>
    <row r="5868" spans="1:117" s="25" customFormat="1" x14ac:dyDescent="0.2">
      <c r="A5868" s="25" t="s">
        <v>1279</v>
      </c>
      <c r="B5868" s="25" t="s">
        <v>684</v>
      </c>
      <c r="C5868" s="119" t="s">
        <v>150</v>
      </c>
      <c r="I5868" s="116"/>
      <c r="J5868" s="116"/>
      <c r="K5868" s="116"/>
      <c r="L5868" s="116"/>
      <c r="M5868" s="116"/>
      <c r="N5868" s="116"/>
      <c r="AL5868" s="117"/>
      <c r="AN5868" s="35" t="str">
        <f t="shared" si="316"/>
        <v/>
      </c>
      <c r="AO5868" s="35" t="str">
        <f t="shared" si="317"/>
        <v>-</v>
      </c>
      <c r="AQ5868" s="25" t="str">
        <f t="shared" si="318"/>
        <v>-</v>
      </c>
      <c r="BP5868" s="61"/>
      <c r="CT5868" s="61"/>
      <c r="CU5868" s="61"/>
      <c r="CV5868" s="61"/>
      <c r="CW5868" s="61"/>
      <c r="CX5868" s="61"/>
      <c r="CY5868" s="61"/>
      <c r="CZ5868" s="61"/>
      <c r="DA5868" s="61"/>
      <c r="DB5868" s="61"/>
      <c r="DC5868" s="61"/>
      <c r="DD5868" s="61"/>
      <c r="DE5868" s="61"/>
      <c r="DF5868" s="61"/>
      <c r="DG5868" s="61"/>
      <c r="DH5868" s="61"/>
      <c r="DI5868" s="61"/>
      <c r="DJ5868" s="61"/>
      <c r="DK5868" s="61"/>
      <c r="DL5868" s="61"/>
      <c r="DM5868" s="61"/>
    </row>
    <row r="5869" spans="1:117" s="25" customFormat="1" x14ac:dyDescent="0.2">
      <c r="A5869" s="25" t="s">
        <v>1280</v>
      </c>
      <c r="B5869" s="25" t="s">
        <v>684</v>
      </c>
      <c r="C5869" s="119" t="s">
        <v>151</v>
      </c>
      <c r="I5869" s="116"/>
      <c r="J5869" s="116"/>
      <c r="K5869" s="116"/>
      <c r="L5869" s="116"/>
      <c r="M5869" s="116"/>
      <c r="N5869" s="116"/>
      <c r="AL5869" s="117"/>
      <c r="AN5869" s="35" t="str">
        <f t="shared" si="316"/>
        <v/>
      </c>
      <c r="AO5869" s="35" t="str">
        <f t="shared" si="317"/>
        <v>-</v>
      </c>
      <c r="AQ5869" s="25" t="str">
        <f t="shared" si="318"/>
        <v>-</v>
      </c>
      <c r="BP5869" s="61"/>
      <c r="CT5869" s="61"/>
      <c r="CU5869" s="61"/>
      <c r="CV5869" s="61"/>
      <c r="CW5869" s="61"/>
      <c r="CX5869" s="61"/>
      <c r="CY5869" s="61"/>
      <c r="CZ5869" s="61"/>
      <c r="DA5869" s="61"/>
      <c r="DB5869" s="61"/>
      <c r="DC5869" s="61"/>
      <c r="DD5869" s="61"/>
      <c r="DE5869" s="61"/>
      <c r="DF5869" s="61"/>
      <c r="DG5869" s="61"/>
      <c r="DH5869" s="61"/>
      <c r="DI5869" s="61"/>
      <c r="DJ5869" s="61"/>
      <c r="DK5869" s="61"/>
      <c r="DL5869" s="61"/>
      <c r="DM5869" s="61"/>
    </row>
    <row r="5870" spans="1:117" s="25" customFormat="1" x14ac:dyDescent="0.2">
      <c r="A5870" s="25" t="s">
        <v>1281</v>
      </c>
      <c r="B5870" s="25" t="s">
        <v>684</v>
      </c>
      <c r="C5870" s="119" t="s">
        <v>152</v>
      </c>
      <c r="I5870" s="116"/>
      <c r="J5870" s="116"/>
      <c r="K5870" s="116"/>
      <c r="L5870" s="116"/>
      <c r="M5870" s="116"/>
      <c r="N5870" s="116"/>
      <c r="AL5870" s="117"/>
      <c r="AN5870" s="35" t="str">
        <f t="shared" si="316"/>
        <v/>
      </c>
      <c r="AO5870" s="35" t="str">
        <f t="shared" si="317"/>
        <v>-</v>
      </c>
      <c r="AQ5870" s="25" t="str">
        <f t="shared" si="318"/>
        <v>-</v>
      </c>
      <c r="BP5870" s="61"/>
      <c r="CT5870" s="61"/>
      <c r="CU5870" s="61"/>
      <c r="CV5870" s="61"/>
      <c r="CW5870" s="61"/>
      <c r="CX5870" s="61"/>
      <c r="CY5870" s="61"/>
      <c r="CZ5870" s="61"/>
      <c r="DA5870" s="61"/>
      <c r="DB5870" s="61"/>
      <c r="DC5870" s="61"/>
      <c r="DD5870" s="61"/>
      <c r="DE5870" s="61"/>
      <c r="DF5870" s="61"/>
      <c r="DG5870" s="61"/>
      <c r="DH5870" s="61"/>
      <c r="DI5870" s="61"/>
      <c r="DJ5870" s="61"/>
      <c r="DK5870" s="61"/>
      <c r="DL5870" s="61"/>
      <c r="DM5870" s="61"/>
    </row>
    <row r="5871" spans="1:117" s="25" customFormat="1" x14ac:dyDescent="0.2">
      <c r="A5871" s="25" t="s">
        <v>1282</v>
      </c>
      <c r="B5871" s="25" t="s">
        <v>684</v>
      </c>
      <c r="C5871" s="119" t="s">
        <v>153</v>
      </c>
      <c r="I5871" s="116"/>
      <c r="J5871" s="116"/>
      <c r="K5871" s="116"/>
      <c r="L5871" s="116"/>
      <c r="M5871" s="116"/>
      <c r="N5871" s="116"/>
      <c r="AL5871" s="117"/>
      <c r="AN5871" s="35" t="str">
        <f t="shared" si="316"/>
        <v/>
      </c>
      <c r="AO5871" s="35" t="str">
        <f t="shared" si="317"/>
        <v>-</v>
      </c>
      <c r="AQ5871" s="25" t="str">
        <f t="shared" si="318"/>
        <v>-</v>
      </c>
      <c r="BP5871" s="61"/>
      <c r="CT5871" s="61"/>
      <c r="CU5871" s="61"/>
      <c r="CV5871" s="61"/>
      <c r="CW5871" s="61"/>
      <c r="CX5871" s="61"/>
      <c r="CY5871" s="61"/>
      <c r="CZ5871" s="61"/>
      <c r="DA5871" s="61"/>
      <c r="DB5871" s="61"/>
      <c r="DC5871" s="61"/>
      <c r="DD5871" s="61"/>
      <c r="DE5871" s="61"/>
      <c r="DF5871" s="61"/>
      <c r="DG5871" s="61"/>
      <c r="DH5871" s="61"/>
      <c r="DI5871" s="61"/>
      <c r="DJ5871" s="61"/>
      <c r="DK5871" s="61"/>
      <c r="DL5871" s="61"/>
      <c r="DM5871" s="61"/>
    </row>
    <row r="5872" spans="1:117" s="25" customFormat="1" x14ac:dyDescent="0.2">
      <c r="A5872" s="25" t="s">
        <v>1283</v>
      </c>
      <c r="B5872" s="25" t="s">
        <v>684</v>
      </c>
      <c r="C5872" s="119" t="s">
        <v>154</v>
      </c>
      <c r="I5872" s="116"/>
      <c r="J5872" s="116"/>
      <c r="K5872" s="116"/>
      <c r="L5872" s="116"/>
      <c r="M5872" s="116"/>
      <c r="N5872" s="116"/>
      <c r="AL5872" s="117"/>
      <c r="AN5872" s="35" t="str">
        <f t="shared" si="316"/>
        <v/>
      </c>
      <c r="AO5872" s="35" t="str">
        <f t="shared" si="317"/>
        <v>-</v>
      </c>
      <c r="AQ5872" s="25" t="str">
        <f t="shared" si="318"/>
        <v>-</v>
      </c>
      <c r="BP5872" s="61"/>
      <c r="CT5872" s="61"/>
      <c r="CU5872" s="61"/>
      <c r="CV5872" s="61"/>
      <c r="CW5872" s="61"/>
      <c r="CX5872" s="61"/>
      <c r="CY5872" s="61"/>
      <c r="CZ5872" s="61"/>
      <c r="DA5872" s="61"/>
      <c r="DB5872" s="61"/>
      <c r="DC5872" s="61"/>
      <c r="DD5872" s="61"/>
      <c r="DE5872" s="61"/>
      <c r="DF5872" s="61"/>
      <c r="DG5872" s="61"/>
      <c r="DH5872" s="61"/>
      <c r="DI5872" s="61"/>
      <c r="DJ5872" s="61"/>
      <c r="DK5872" s="61"/>
      <c r="DL5872" s="61"/>
      <c r="DM5872" s="61"/>
    </row>
    <row r="5873" spans="1:117" s="25" customFormat="1" x14ac:dyDescent="0.2">
      <c r="A5873" s="25" t="s">
        <v>1288</v>
      </c>
      <c r="B5873" s="25" t="s">
        <v>679</v>
      </c>
      <c r="C5873" s="25" t="s">
        <v>149</v>
      </c>
      <c r="I5873" s="116"/>
      <c r="J5873" s="116"/>
      <c r="K5873" s="116"/>
      <c r="L5873" s="116"/>
      <c r="M5873" s="116"/>
      <c r="N5873" s="116"/>
      <c r="AL5873" s="117"/>
      <c r="AN5873" s="35" t="str">
        <f t="shared" si="316"/>
        <v/>
      </c>
      <c r="AO5873" s="35" t="str">
        <f t="shared" si="317"/>
        <v>-</v>
      </c>
      <c r="AQ5873" s="25" t="str">
        <f t="shared" si="318"/>
        <v>-</v>
      </c>
      <c r="BP5873" s="61"/>
      <c r="CT5873" s="61"/>
      <c r="CU5873" s="61"/>
      <c r="CV5873" s="61"/>
      <c r="CW5873" s="61"/>
      <c r="CX5873" s="61"/>
      <c r="CY5873" s="61"/>
      <c r="CZ5873" s="61"/>
      <c r="DA5873" s="61"/>
      <c r="DB5873" s="61"/>
      <c r="DC5873" s="61"/>
      <c r="DD5873" s="61"/>
      <c r="DE5873" s="61"/>
      <c r="DF5873" s="61"/>
      <c r="DG5873" s="61"/>
      <c r="DH5873" s="61"/>
      <c r="DI5873" s="61"/>
      <c r="DJ5873" s="61"/>
      <c r="DK5873" s="61"/>
      <c r="DL5873" s="61"/>
      <c r="DM5873" s="61"/>
    </row>
    <row r="5874" spans="1:117" s="25" customFormat="1" x14ac:dyDescent="0.2">
      <c r="A5874" s="25" t="s">
        <v>1289</v>
      </c>
      <c r="B5874" s="25" t="s">
        <v>679</v>
      </c>
      <c r="C5874" s="25" t="s">
        <v>150</v>
      </c>
      <c r="I5874" s="116"/>
      <c r="J5874" s="116"/>
      <c r="K5874" s="116"/>
      <c r="L5874" s="116"/>
      <c r="M5874" s="116"/>
      <c r="N5874" s="116"/>
      <c r="AL5874" s="117"/>
      <c r="AN5874" s="35" t="str">
        <f t="shared" si="316"/>
        <v/>
      </c>
      <c r="AO5874" s="35" t="str">
        <f t="shared" si="317"/>
        <v>-</v>
      </c>
      <c r="AQ5874" s="25" t="str">
        <f t="shared" si="318"/>
        <v>-</v>
      </c>
      <c r="BP5874" s="61"/>
      <c r="CT5874" s="61"/>
      <c r="CU5874" s="61"/>
      <c r="CV5874" s="61"/>
      <c r="CW5874" s="61"/>
      <c r="CX5874" s="61"/>
      <c r="CY5874" s="61"/>
      <c r="CZ5874" s="61"/>
      <c r="DA5874" s="61"/>
      <c r="DB5874" s="61"/>
      <c r="DC5874" s="61"/>
      <c r="DD5874" s="61"/>
      <c r="DE5874" s="61"/>
      <c r="DF5874" s="61"/>
      <c r="DG5874" s="61"/>
      <c r="DH5874" s="61"/>
      <c r="DI5874" s="61"/>
      <c r="DJ5874" s="61"/>
      <c r="DK5874" s="61"/>
      <c r="DL5874" s="61"/>
      <c r="DM5874" s="61"/>
    </row>
    <row r="5875" spans="1:117" s="25" customFormat="1" x14ac:dyDescent="0.2">
      <c r="A5875" s="25" t="s">
        <v>1290</v>
      </c>
      <c r="B5875" s="25" t="s">
        <v>679</v>
      </c>
      <c r="C5875" s="25" t="s">
        <v>151</v>
      </c>
      <c r="I5875" s="116"/>
      <c r="J5875" s="116"/>
      <c r="K5875" s="116"/>
      <c r="L5875" s="116"/>
      <c r="M5875" s="116"/>
      <c r="N5875" s="116"/>
      <c r="AL5875" s="117"/>
      <c r="AN5875" s="35" t="str">
        <f t="shared" si="316"/>
        <v/>
      </c>
      <c r="AO5875" s="35" t="str">
        <f t="shared" si="317"/>
        <v>-</v>
      </c>
      <c r="AQ5875" s="25" t="str">
        <f t="shared" si="318"/>
        <v>-</v>
      </c>
      <c r="BP5875" s="61"/>
      <c r="CT5875" s="61"/>
      <c r="CU5875" s="61"/>
      <c r="CV5875" s="61"/>
      <c r="CW5875" s="61"/>
      <c r="CX5875" s="61"/>
      <c r="CY5875" s="61"/>
      <c r="CZ5875" s="61"/>
      <c r="DA5875" s="61"/>
      <c r="DB5875" s="61"/>
      <c r="DC5875" s="61"/>
      <c r="DD5875" s="61"/>
      <c r="DE5875" s="61"/>
      <c r="DF5875" s="61"/>
      <c r="DG5875" s="61"/>
      <c r="DH5875" s="61"/>
      <c r="DI5875" s="61"/>
      <c r="DJ5875" s="61"/>
      <c r="DK5875" s="61"/>
      <c r="DL5875" s="61"/>
      <c r="DM5875" s="61"/>
    </row>
    <row r="5876" spans="1:117" s="25" customFormat="1" x14ac:dyDescent="0.2">
      <c r="A5876" s="25" t="s">
        <v>1291</v>
      </c>
      <c r="B5876" s="25" t="s">
        <v>679</v>
      </c>
      <c r="C5876" s="25" t="s">
        <v>152</v>
      </c>
      <c r="I5876" s="116"/>
      <c r="J5876" s="116"/>
      <c r="K5876" s="116"/>
      <c r="L5876" s="116"/>
      <c r="M5876" s="116"/>
      <c r="N5876" s="116"/>
      <c r="AL5876" s="117"/>
      <c r="AN5876" s="35" t="str">
        <f t="shared" si="316"/>
        <v/>
      </c>
      <c r="AO5876" s="35" t="str">
        <f t="shared" si="317"/>
        <v>-</v>
      </c>
      <c r="AQ5876" s="25" t="str">
        <f t="shared" si="318"/>
        <v>-</v>
      </c>
      <c r="BP5876" s="61"/>
      <c r="CT5876" s="61"/>
      <c r="CU5876" s="61"/>
      <c r="CV5876" s="61"/>
      <c r="CW5876" s="61"/>
      <c r="CX5876" s="61"/>
      <c r="CY5876" s="61"/>
      <c r="CZ5876" s="61"/>
      <c r="DA5876" s="61"/>
      <c r="DB5876" s="61"/>
      <c r="DC5876" s="61"/>
      <c r="DD5876" s="61"/>
      <c r="DE5876" s="61"/>
      <c r="DF5876" s="61"/>
      <c r="DG5876" s="61"/>
      <c r="DH5876" s="61"/>
      <c r="DI5876" s="61"/>
      <c r="DJ5876" s="61"/>
      <c r="DK5876" s="61"/>
      <c r="DL5876" s="61"/>
      <c r="DM5876" s="61"/>
    </row>
    <row r="5877" spans="1:117" s="25" customFormat="1" x14ac:dyDescent="0.2">
      <c r="A5877" s="25" t="s">
        <v>1292</v>
      </c>
      <c r="B5877" s="25" t="s">
        <v>679</v>
      </c>
      <c r="C5877" s="25" t="s">
        <v>153</v>
      </c>
      <c r="I5877" s="116"/>
      <c r="J5877" s="116"/>
      <c r="K5877" s="116"/>
      <c r="L5877" s="116"/>
      <c r="M5877" s="116"/>
      <c r="N5877" s="116"/>
      <c r="AL5877" s="117"/>
      <c r="AN5877" s="35" t="str">
        <f t="shared" si="316"/>
        <v/>
      </c>
      <c r="AO5877" s="35" t="str">
        <f t="shared" si="317"/>
        <v>-</v>
      </c>
      <c r="AQ5877" s="25" t="str">
        <f t="shared" si="318"/>
        <v>-</v>
      </c>
      <c r="BP5877" s="61"/>
      <c r="CT5877" s="61"/>
      <c r="CU5877" s="61"/>
      <c r="CV5877" s="61"/>
      <c r="CW5877" s="61"/>
      <c r="CX5877" s="61"/>
      <c r="CY5877" s="61"/>
      <c r="CZ5877" s="61"/>
      <c r="DA5877" s="61"/>
      <c r="DB5877" s="61"/>
      <c r="DC5877" s="61"/>
      <c r="DD5877" s="61"/>
      <c r="DE5877" s="61"/>
      <c r="DF5877" s="61"/>
      <c r="DG5877" s="61"/>
      <c r="DH5877" s="61"/>
      <c r="DI5877" s="61"/>
      <c r="DJ5877" s="61"/>
      <c r="DK5877" s="61"/>
      <c r="DL5877" s="61"/>
      <c r="DM5877" s="61"/>
    </row>
    <row r="5878" spans="1:117" s="25" customFormat="1" x14ac:dyDescent="0.2">
      <c r="A5878" s="25" t="s">
        <v>1293</v>
      </c>
      <c r="B5878" s="25" t="s">
        <v>679</v>
      </c>
      <c r="C5878" s="25" t="s">
        <v>154</v>
      </c>
      <c r="I5878" s="116"/>
      <c r="J5878" s="116"/>
      <c r="K5878" s="116"/>
      <c r="L5878" s="116"/>
      <c r="M5878" s="116"/>
      <c r="N5878" s="116"/>
      <c r="AL5878" s="117"/>
      <c r="AN5878" s="35" t="str">
        <f t="shared" si="316"/>
        <v/>
      </c>
      <c r="AO5878" s="35" t="str">
        <f t="shared" si="317"/>
        <v>-</v>
      </c>
      <c r="AQ5878" s="25" t="str">
        <f t="shared" si="318"/>
        <v>-</v>
      </c>
      <c r="BP5878" s="61"/>
      <c r="CT5878" s="61"/>
      <c r="CU5878" s="61"/>
      <c r="CV5878" s="61"/>
      <c r="CW5878" s="61"/>
      <c r="CX5878" s="61"/>
      <c r="CY5878" s="61"/>
      <c r="CZ5878" s="61"/>
      <c r="DA5878" s="61"/>
      <c r="DB5878" s="61"/>
      <c r="DC5878" s="61"/>
      <c r="DD5878" s="61"/>
      <c r="DE5878" s="61"/>
      <c r="DF5878" s="61"/>
      <c r="DG5878" s="61"/>
      <c r="DH5878" s="61"/>
      <c r="DI5878" s="61"/>
      <c r="DJ5878" s="61"/>
      <c r="DK5878" s="61"/>
      <c r="DL5878" s="61"/>
      <c r="DM5878" s="61"/>
    </row>
    <row r="5879" spans="1:117" s="25" customFormat="1" x14ac:dyDescent="0.2">
      <c r="A5879" s="25" t="s">
        <v>1294</v>
      </c>
      <c r="B5879" s="25" t="s">
        <v>679</v>
      </c>
      <c r="C5879" s="25" t="s">
        <v>155</v>
      </c>
      <c r="I5879" s="116"/>
      <c r="J5879" s="116"/>
      <c r="K5879" s="116"/>
      <c r="L5879" s="116"/>
      <c r="M5879" s="116"/>
      <c r="N5879" s="116"/>
      <c r="AL5879" s="117"/>
      <c r="AN5879" s="35" t="str">
        <f t="shared" ref="AN5879:AN5942" si="319">CONCATENATE(AM5879,AP5879)</f>
        <v/>
      </c>
      <c r="AO5879" s="35" t="str">
        <f t="shared" ref="AO5879:AO5942" si="320">CONCATENATE(AM5879,"-",AL5879)</f>
        <v>-</v>
      </c>
      <c r="AQ5879" s="25" t="str">
        <f t="shared" si="318"/>
        <v>-</v>
      </c>
      <c r="BP5879" s="61"/>
      <c r="CT5879" s="61"/>
      <c r="CU5879" s="61"/>
      <c r="CV5879" s="61"/>
      <c r="CW5879" s="61"/>
      <c r="CX5879" s="61"/>
      <c r="CY5879" s="61"/>
      <c r="CZ5879" s="61"/>
      <c r="DA5879" s="61"/>
      <c r="DB5879" s="61"/>
      <c r="DC5879" s="61"/>
      <c r="DD5879" s="61"/>
      <c r="DE5879" s="61"/>
      <c r="DF5879" s="61"/>
      <c r="DG5879" s="61"/>
      <c r="DH5879" s="61"/>
      <c r="DI5879" s="61"/>
      <c r="DJ5879" s="61"/>
      <c r="DK5879" s="61"/>
      <c r="DL5879" s="61"/>
      <c r="DM5879" s="61"/>
    </row>
    <row r="5880" spans="1:117" s="25" customFormat="1" x14ac:dyDescent="0.2">
      <c r="A5880" s="25" t="s">
        <v>1295</v>
      </c>
      <c r="B5880" s="25" t="s">
        <v>679</v>
      </c>
      <c r="C5880" s="25" t="s">
        <v>156</v>
      </c>
      <c r="I5880" s="116"/>
      <c r="J5880" s="116"/>
      <c r="K5880" s="116"/>
      <c r="L5880" s="116"/>
      <c r="M5880" s="116"/>
      <c r="N5880" s="116"/>
      <c r="AL5880" s="117"/>
      <c r="AN5880" s="35" t="str">
        <f t="shared" si="319"/>
        <v/>
      </c>
      <c r="AO5880" s="35" t="str">
        <f t="shared" si="320"/>
        <v>-</v>
      </c>
      <c r="AQ5880" s="25" t="str">
        <f t="shared" si="318"/>
        <v>-</v>
      </c>
      <c r="BP5880" s="61"/>
      <c r="CT5880" s="61"/>
      <c r="CU5880" s="61"/>
      <c r="CV5880" s="61"/>
      <c r="CW5880" s="61"/>
      <c r="CX5880" s="61"/>
      <c r="CY5880" s="61"/>
      <c r="CZ5880" s="61"/>
      <c r="DA5880" s="61"/>
      <c r="DB5880" s="61"/>
      <c r="DC5880" s="61"/>
      <c r="DD5880" s="61"/>
      <c r="DE5880" s="61"/>
      <c r="DF5880" s="61"/>
      <c r="DG5880" s="61"/>
      <c r="DH5880" s="61"/>
      <c r="DI5880" s="61"/>
      <c r="DJ5880" s="61"/>
      <c r="DK5880" s="61"/>
      <c r="DL5880" s="61"/>
      <c r="DM5880" s="61"/>
    </row>
    <row r="5881" spans="1:117" s="25" customFormat="1" x14ac:dyDescent="0.2">
      <c r="A5881" s="25" t="s">
        <v>1296</v>
      </c>
      <c r="B5881" s="25" t="s">
        <v>679</v>
      </c>
      <c r="C5881" s="25" t="s">
        <v>157</v>
      </c>
      <c r="I5881" s="116"/>
      <c r="J5881" s="116"/>
      <c r="K5881" s="116"/>
      <c r="L5881" s="116"/>
      <c r="M5881" s="116"/>
      <c r="N5881" s="116"/>
      <c r="AL5881" s="117"/>
      <c r="AN5881" s="35" t="str">
        <f t="shared" si="319"/>
        <v/>
      </c>
      <c r="AO5881" s="35" t="str">
        <f t="shared" si="320"/>
        <v>-</v>
      </c>
      <c r="AQ5881" s="25" t="str">
        <f t="shared" si="318"/>
        <v>-</v>
      </c>
      <c r="BP5881" s="61"/>
      <c r="CT5881" s="61"/>
      <c r="CU5881" s="61"/>
      <c r="CV5881" s="61"/>
      <c r="CW5881" s="61"/>
      <c r="CX5881" s="61"/>
      <c r="CY5881" s="61"/>
      <c r="CZ5881" s="61"/>
      <c r="DA5881" s="61"/>
      <c r="DB5881" s="61"/>
      <c r="DC5881" s="61"/>
      <c r="DD5881" s="61"/>
      <c r="DE5881" s="61"/>
      <c r="DF5881" s="61"/>
      <c r="DG5881" s="61"/>
      <c r="DH5881" s="61"/>
      <c r="DI5881" s="61"/>
      <c r="DJ5881" s="61"/>
      <c r="DK5881" s="61"/>
      <c r="DL5881" s="61"/>
      <c r="DM5881" s="61"/>
    </row>
    <row r="5882" spans="1:117" s="25" customFormat="1" x14ac:dyDescent="0.2">
      <c r="A5882" s="25" t="s">
        <v>1297</v>
      </c>
      <c r="B5882" s="25" t="s">
        <v>679</v>
      </c>
      <c r="C5882" s="25" t="s">
        <v>158</v>
      </c>
      <c r="I5882" s="116"/>
      <c r="J5882" s="116"/>
      <c r="K5882" s="116"/>
      <c r="L5882" s="116"/>
      <c r="M5882" s="116"/>
      <c r="N5882" s="116"/>
      <c r="AL5882" s="117"/>
      <c r="AN5882" s="35" t="str">
        <f t="shared" si="319"/>
        <v/>
      </c>
      <c r="AO5882" s="35" t="str">
        <f t="shared" si="320"/>
        <v>-</v>
      </c>
      <c r="AQ5882" s="25" t="str">
        <f t="shared" si="318"/>
        <v>-</v>
      </c>
      <c r="BP5882" s="61"/>
      <c r="CT5882" s="61"/>
      <c r="CU5882" s="61"/>
      <c r="CV5882" s="61"/>
      <c r="CW5882" s="61"/>
      <c r="CX5882" s="61"/>
      <c r="CY5882" s="61"/>
      <c r="CZ5882" s="61"/>
      <c r="DA5882" s="61"/>
      <c r="DB5882" s="61"/>
      <c r="DC5882" s="61"/>
      <c r="DD5882" s="61"/>
      <c r="DE5882" s="61"/>
      <c r="DF5882" s="61"/>
      <c r="DG5882" s="61"/>
      <c r="DH5882" s="61"/>
      <c r="DI5882" s="61"/>
      <c r="DJ5882" s="61"/>
      <c r="DK5882" s="61"/>
      <c r="DL5882" s="61"/>
      <c r="DM5882" s="61"/>
    </row>
    <row r="5883" spans="1:117" s="25" customFormat="1" x14ac:dyDescent="0.2">
      <c r="A5883" s="25" t="s">
        <v>1298</v>
      </c>
      <c r="B5883" s="25" t="s">
        <v>679</v>
      </c>
      <c r="C5883" s="25" t="s">
        <v>147</v>
      </c>
      <c r="I5883" s="116"/>
      <c r="J5883" s="116"/>
      <c r="K5883" s="116"/>
      <c r="L5883" s="116"/>
      <c r="M5883" s="116"/>
      <c r="N5883" s="116"/>
      <c r="AL5883" s="117"/>
      <c r="AN5883" s="35" t="str">
        <f t="shared" si="319"/>
        <v/>
      </c>
      <c r="AO5883" s="35" t="str">
        <f t="shared" si="320"/>
        <v>-</v>
      </c>
      <c r="AQ5883" s="25" t="str">
        <f t="shared" si="318"/>
        <v>-</v>
      </c>
      <c r="BP5883" s="61"/>
      <c r="CT5883" s="61"/>
      <c r="CU5883" s="61"/>
      <c r="CV5883" s="61"/>
      <c r="CW5883" s="61"/>
      <c r="CX5883" s="61"/>
      <c r="CY5883" s="61"/>
      <c r="CZ5883" s="61"/>
      <c r="DA5883" s="61"/>
      <c r="DB5883" s="61"/>
      <c r="DC5883" s="61"/>
      <c r="DD5883" s="61"/>
      <c r="DE5883" s="61"/>
      <c r="DF5883" s="61"/>
      <c r="DG5883" s="61"/>
      <c r="DH5883" s="61"/>
      <c r="DI5883" s="61"/>
      <c r="DJ5883" s="61"/>
      <c r="DK5883" s="61"/>
      <c r="DL5883" s="61"/>
      <c r="DM5883" s="61"/>
    </row>
    <row r="5884" spans="1:117" s="25" customFormat="1" x14ac:dyDescent="0.2">
      <c r="A5884" s="25" t="s">
        <v>1299</v>
      </c>
      <c r="B5884" s="25" t="s">
        <v>679</v>
      </c>
      <c r="C5884" s="25" t="s">
        <v>148</v>
      </c>
      <c r="I5884" s="116"/>
      <c r="J5884" s="116"/>
      <c r="K5884" s="116"/>
      <c r="L5884" s="116"/>
      <c r="M5884" s="116"/>
      <c r="N5884" s="116"/>
      <c r="AL5884" s="117"/>
      <c r="AN5884" s="35" t="str">
        <f t="shared" si="319"/>
        <v/>
      </c>
      <c r="AO5884" s="35" t="str">
        <f t="shared" si="320"/>
        <v>-</v>
      </c>
      <c r="AQ5884" s="25" t="str">
        <f t="shared" si="318"/>
        <v>-</v>
      </c>
      <c r="BP5884" s="61"/>
      <c r="CT5884" s="61"/>
      <c r="CU5884" s="61"/>
      <c r="CV5884" s="61"/>
      <c r="CW5884" s="61"/>
      <c r="CX5884" s="61"/>
      <c r="CY5884" s="61"/>
      <c r="CZ5884" s="61"/>
      <c r="DA5884" s="61"/>
      <c r="DB5884" s="61"/>
      <c r="DC5884" s="61"/>
      <c r="DD5884" s="61"/>
      <c r="DE5884" s="61"/>
      <c r="DF5884" s="61"/>
      <c r="DG5884" s="61"/>
      <c r="DH5884" s="61"/>
      <c r="DI5884" s="61"/>
      <c r="DJ5884" s="61"/>
      <c r="DK5884" s="61"/>
      <c r="DL5884" s="61"/>
      <c r="DM5884" s="61"/>
    </row>
    <row r="5885" spans="1:117" s="25" customFormat="1" x14ac:dyDescent="0.2">
      <c r="A5885" s="25" t="s">
        <v>1300</v>
      </c>
      <c r="B5885" s="25" t="s">
        <v>679</v>
      </c>
      <c r="C5885" s="25" t="s">
        <v>149</v>
      </c>
      <c r="I5885" s="116"/>
      <c r="J5885" s="116"/>
      <c r="K5885" s="116"/>
      <c r="L5885" s="116"/>
      <c r="M5885" s="116"/>
      <c r="N5885" s="116"/>
      <c r="AL5885" s="117"/>
      <c r="AN5885" s="35" t="str">
        <f t="shared" si="319"/>
        <v/>
      </c>
      <c r="AO5885" s="35" t="str">
        <f t="shared" si="320"/>
        <v>-</v>
      </c>
      <c r="AQ5885" s="25" t="str">
        <f t="shared" si="318"/>
        <v>-</v>
      </c>
      <c r="BP5885" s="61"/>
      <c r="CT5885" s="61"/>
      <c r="CU5885" s="61"/>
      <c r="CV5885" s="61"/>
      <c r="CW5885" s="61"/>
      <c r="CX5885" s="61"/>
      <c r="CY5885" s="61"/>
      <c r="CZ5885" s="61"/>
      <c r="DA5885" s="61"/>
      <c r="DB5885" s="61"/>
      <c r="DC5885" s="61"/>
      <c r="DD5885" s="61"/>
      <c r="DE5885" s="61"/>
      <c r="DF5885" s="61"/>
      <c r="DG5885" s="61"/>
      <c r="DH5885" s="61"/>
      <c r="DI5885" s="61"/>
      <c r="DJ5885" s="61"/>
      <c r="DK5885" s="61"/>
      <c r="DL5885" s="61"/>
      <c r="DM5885" s="61"/>
    </row>
    <row r="5886" spans="1:117" s="25" customFormat="1" x14ac:dyDescent="0.2">
      <c r="A5886" s="25" t="s">
        <v>1301</v>
      </c>
      <c r="B5886" s="25" t="s">
        <v>679</v>
      </c>
      <c r="C5886" s="25" t="s">
        <v>150</v>
      </c>
      <c r="I5886" s="116"/>
      <c r="J5886" s="116"/>
      <c r="K5886" s="116"/>
      <c r="L5886" s="116"/>
      <c r="M5886" s="116"/>
      <c r="N5886" s="116"/>
      <c r="AL5886" s="117"/>
      <c r="AN5886" s="35" t="str">
        <f t="shared" si="319"/>
        <v/>
      </c>
      <c r="AO5886" s="35" t="str">
        <f t="shared" si="320"/>
        <v>-</v>
      </c>
      <c r="AQ5886" s="25" t="str">
        <f t="shared" si="318"/>
        <v>-</v>
      </c>
      <c r="BP5886" s="61"/>
      <c r="CT5886" s="61"/>
      <c r="CU5886" s="61"/>
      <c r="CV5886" s="61"/>
      <c r="CW5886" s="61"/>
      <c r="CX5886" s="61"/>
      <c r="CY5886" s="61"/>
      <c r="CZ5886" s="61"/>
      <c r="DA5886" s="61"/>
      <c r="DB5886" s="61"/>
      <c r="DC5886" s="61"/>
      <c r="DD5886" s="61"/>
      <c r="DE5886" s="61"/>
      <c r="DF5886" s="61"/>
      <c r="DG5886" s="61"/>
      <c r="DH5886" s="61"/>
      <c r="DI5886" s="61"/>
      <c r="DJ5886" s="61"/>
      <c r="DK5886" s="61"/>
      <c r="DL5886" s="61"/>
      <c r="DM5886" s="61"/>
    </row>
    <row r="5887" spans="1:117" s="25" customFormat="1" x14ac:dyDescent="0.2">
      <c r="A5887" s="25" t="s">
        <v>1302</v>
      </c>
      <c r="B5887" s="25" t="s">
        <v>679</v>
      </c>
      <c r="C5887" s="25" t="s">
        <v>151</v>
      </c>
      <c r="I5887" s="116"/>
      <c r="J5887" s="116"/>
      <c r="K5887" s="116"/>
      <c r="L5887" s="116"/>
      <c r="M5887" s="116"/>
      <c r="N5887" s="116"/>
      <c r="AL5887" s="117"/>
      <c r="AN5887" s="35" t="str">
        <f t="shared" si="319"/>
        <v/>
      </c>
      <c r="AO5887" s="35" t="str">
        <f t="shared" si="320"/>
        <v>-</v>
      </c>
      <c r="AQ5887" s="25" t="str">
        <f t="shared" si="318"/>
        <v>-</v>
      </c>
      <c r="BP5887" s="61"/>
      <c r="CT5887" s="61"/>
      <c r="CU5887" s="61"/>
      <c r="CV5887" s="61"/>
      <c r="CW5887" s="61"/>
      <c r="CX5887" s="61"/>
      <c r="CY5887" s="61"/>
      <c r="CZ5887" s="61"/>
      <c r="DA5887" s="61"/>
      <c r="DB5887" s="61"/>
      <c r="DC5887" s="61"/>
      <c r="DD5887" s="61"/>
      <c r="DE5887" s="61"/>
      <c r="DF5887" s="61"/>
      <c r="DG5887" s="61"/>
      <c r="DH5887" s="61"/>
      <c r="DI5887" s="61"/>
      <c r="DJ5887" s="61"/>
      <c r="DK5887" s="61"/>
      <c r="DL5887" s="61"/>
      <c r="DM5887" s="61"/>
    </row>
    <row r="5888" spans="1:117" s="25" customFormat="1" x14ac:dyDescent="0.2">
      <c r="A5888" s="25" t="s">
        <v>1303</v>
      </c>
      <c r="B5888" s="25" t="s">
        <v>679</v>
      </c>
      <c r="C5888" s="25" t="s">
        <v>152</v>
      </c>
      <c r="I5888" s="116"/>
      <c r="J5888" s="116"/>
      <c r="K5888" s="116"/>
      <c r="L5888" s="116"/>
      <c r="M5888" s="116"/>
      <c r="N5888" s="116"/>
      <c r="AL5888" s="117"/>
      <c r="AN5888" s="35" t="str">
        <f t="shared" si="319"/>
        <v/>
      </c>
      <c r="AO5888" s="35" t="str">
        <f t="shared" si="320"/>
        <v>-</v>
      </c>
      <c r="AQ5888" s="25" t="str">
        <f t="shared" si="318"/>
        <v>-</v>
      </c>
      <c r="BP5888" s="61"/>
      <c r="CT5888" s="61"/>
      <c r="CU5888" s="61"/>
      <c r="CV5888" s="61"/>
      <c r="CW5888" s="61"/>
      <c r="CX5888" s="61"/>
      <c r="CY5888" s="61"/>
      <c r="CZ5888" s="61"/>
      <c r="DA5888" s="61"/>
      <c r="DB5888" s="61"/>
      <c r="DC5888" s="61"/>
      <c r="DD5888" s="61"/>
      <c r="DE5888" s="61"/>
      <c r="DF5888" s="61"/>
      <c r="DG5888" s="61"/>
      <c r="DH5888" s="61"/>
      <c r="DI5888" s="61"/>
      <c r="DJ5888" s="61"/>
      <c r="DK5888" s="61"/>
      <c r="DL5888" s="61"/>
      <c r="DM5888" s="61"/>
    </row>
    <row r="5889" spans="1:117" s="25" customFormat="1" x14ac:dyDescent="0.2">
      <c r="A5889" s="25" t="s">
        <v>1304</v>
      </c>
      <c r="B5889" s="25" t="s">
        <v>679</v>
      </c>
      <c r="C5889" s="25" t="s">
        <v>153</v>
      </c>
      <c r="I5889" s="116"/>
      <c r="J5889" s="116"/>
      <c r="K5889" s="116"/>
      <c r="L5889" s="116"/>
      <c r="M5889" s="116"/>
      <c r="N5889" s="116"/>
      <c r="AL5889" s="117"/>
      <c r="AN5889" s="35" t="str">
        <f t="shared" si="319"/>
        <v/>
      </c>
      <c r="AO5889" s="35" t="str">
        <f t="shared" si="320"/>
        <v>-</v>
      </c>
      <c r="AQ5889" s="25" t="str">
        <f t="shared" si="318"/>
        <v>-</v>
      </c>
      <c r="BP5889" s="61"/>
      <c r="CT5889" s="61"/>
      <c r="CU5889" s="61"/>
      <c r="CV5889" s="61"/>
      <c r="CW5889" s="61"/>
      <c r="CX5889" s="61"/>
      <c r="CY5889" s="61"/>
      <c r="CZ5889" s="61"/>
      <c r="DA5889" s="61"/>
      <c r="DB5889" s="61"/>
      <c r="DC5889" s="61"/>
      <c r="DD5889" s="61"/>
      <c r="DE5889" s="61"/>
      <c r="DF5889" s="61"/>
      <c r="DG5889" s="61"/>
      <c r="DH5889" s="61"/>
      <c r="DI5889" s="61"/>
      <c r="DJ5889" s="61"/>
      <c r="DK5889" s="61"/>
      <c r="DL5889" s="61"/>
      <c r="DM5889" s="61"/>
    </row>
    <row r="5890" spans="1:117" s="25" customFormat="1" x14ac:dyDescent="0.2">
      <c r="A5890" s="25" t="s">
        <v>1305</v>
      </c>
      <c r="B5890" s="25" t="s">
        <v>679</v>
      </c>
      <c r="C5890" s="25" t="s">
        <v>154</v>
      </c>
      <c r="I5890" s="116"/>
      <c r="J5890" s="116"/>
      <c r="K5890" s="116"/>
      <c r="L5890" s="116"/>
      <c r="M5890" s="116"/>
      <c r="N5890" s="116"/>
      <c r="AL5890" s="117"/>
      <c r="AN5890" s="35" t="str">
        <f t="shared" si="319"/>
        <v/>
      </c>
      <c r="AO5890" s="35" t="str">
        <f t="shared" si="320"/>
        <v>-</v>
      </c>
      <c r="AQ5890" s="25" t="str">
        <f t="shared" si="318"/>
        <v>-</v>
      </c>
      <c r="BP5890" s="61"/>
      <c r="CT5890" s="61"/>
      <c r="CU5890" s="61"/>
      <c r="CV5890" s="61"/>
      <c r="CW5890" s="61"/>
      <c r="CX5890" s="61"/>
      <c r="CY5890" s="61"/>
      <c r="CZ5890" s="61"/>
      <c r="DA5890" s="61"/>
      <c r="DB5890" s="61"/>
      <c r="DC5890" s="61"/>
      <c r="DD5890" s="61"/>
      <c r="DE5890" s="61"/>
      <c r="DF5890" s="61"/>
      <c r="DG5890" s="61"/>
      <c r="DH5890" s="61"/>
      <c r="DI5890" s="61"/>
      <c r="DJ5890" s="61"/>
      <c r="DK5890" s="61"/>
      <c r="DL5890" s="61"/>
      <c r="DM5890" s="61"/>
    </row>
    <row r="5891" spans="1:117" s="25" customFormat="1" x14ac:dyDescent="0.2">
      <c r="A5891" s="25" t="s">
        <v>1306</v>
      </c>
      <c r="B5891" s="25" t="s">
        <v>679</v>
      </c>
      <c r="C5891" s="25" t="s">
        <v>155</v>
      </c>
      <c r="I5891" s="116"/>
      <c r="J5891" s="116"/>
      <c r="K5891" s="116"/>
      <c r="L5891" s="116"/>
      <c r="M5891" s="116"/>
      <c r="N5891" s="116"/>
      <c r="AL5891" s="117"/>
      <c r="AN5891" s="35" t="str">
        <f t="shared" si="319"/>
        <v/>
      </c>
      <c r="AO5891" s="35" t="str">
        <f t="shared" si="320"/>
        <v>-</v>
      </c>
      <c r="AQ5891" s="25" t="str">
        <f t="shared" si="318"/>
        <v>-</v>
      </c>
      <c r="BP5891" s="61"/>
      <c r="CT5891" s="61"/>
      <c r="CU5891" s="61"/>
      <c r="CV5891" s="61"/>
      <c r="CW5891" s="61"/>
      <c r="CX5891" s="61"/>
      <c r="CY5891" s="61"/>
      <c r="CZ5891" s="61"/>
      <c r="DA5891" s="61"/>
      <c r="DB5891" s="61"/>
      <c r="DC5891" s="61"/>
      <c r="DD5891" s="61"/>
      <c r="DE5891" s="61"/>
      <c r="DF5891" s="61"/>
      <c r="DG5891" s="61"/>
      <c r="DH5891" s="61"/>
      <c r="DI5891" s="61"/>
      <c r="DJ5891" s="61"/>
      <c r="DK5891" s="61"/>
      <c r="DL5891" s="61"/>
      <c r="DM5891" s="61"/>
    </row>
    <row r="5892" spans="1:117" s="25" customFormat="1" x14ac:dyDescent="0.2">
      <c r="A5892" s="25" t="s">
        <v>1307</v>
      </c>
      <c r="B5892" s="25" t="s">
        <v>679</v>
      </c>
      <c r="C5892" s="25" t="s">
        <v>156</v>
      </c>
      <c r="I5892" s="116"/>
      <c r="J5892" s="116"/>
      <c r="K5892" s="116"/>
      <c r="L5892" s="116"/>
      <c r="M5892" s="116"/>
      <c r="N5892" s="116"/>
      <c r="AL5892" s="117"/>
      <c r="AN5892" s="35" t="str">
        <f t="shared" si="319"/>
        <v/>
      </c>
      <c r="AO5892" s="35" t="str">
        <f t="shared" si="320"/>
        <v>-</v>
      </c>
      <c r="AQ5892" s="25" t="str">
        <f t="shared" si="318"/>
        <v>-</v>
      </c>
      <c r="BP5892" s="61"/>
      <c r="CT5892" s="61"/>
      <c r="CU5892" s="61"/>
      <c r="CV5892" s="61"/>
      <c r="CW5892" s="61"/>
      <c r="CX5892" s="61"/>
      <c r="CY5892" s="61"/>
      <c r="CZ5892" s="61"/>
      <c r="DA5892" s="61"/>
      <c r="DB5892" s="61"/>
      <c r="DC5892" s="61"/>
      <c r="DD5892" s="61"/>
      <c r="DE5892" s="61"/>
      <c r="DF5892" s="61"/>
      <c r="DG5892" s="61"/>
      <c r="DH5892" s="61"/>
      <c r="DI5892" s="61"/>
      <c r="DJ5892" s="61"/>
      <c r="DK5892" s="61"/>
      <c r="DL5892" s="61"/>
      <c r="DM5892" s="61"/>
    </row>
    <row r="5893" spans="1:117" s="25" customFormat="1" x14ac:dyDescent="0.2">
      <c r="A5893" s="25" t="s">
        <v>1308</v>
      </c>
      <c r="B5893" s="25" t="s">
        <v>679</v>
      </c>
      <c r="C5893" s="25" t="s">
        <v>157</v>
      </c>
      <c r="I5893" s="116"/>
      <c r="J5893" s="116"/>
      <c r="K5893" s="116"/>
      <c r="L5893" s="116"/>
      <c r="M5893" s="116"/>
      <c r="N5893" s="116"/>
      <c r="AL5893" s="117"/>
      <c r="AN5893" s="35" t="str">
        <f t="shared" si="319"/>
        <v/>
      </c>
      <c r="AO5893" s="35" t="str">
        <f t="shared" si="320"/>
        <v>-</v>
      </c>
      <c r="AQ5893" s="25" t="str">
        <f t="shared" si="318"/>
        <v>-</v>
      </c>
      <c r="BP5893" s="61"/>
      <c r="CT5893" s="61"/>
      <c r="CU5893" s="61"/>
      <c r="CV5893" s="61"/>
      <c r="CW5893" s="61"/>
      <c r="CX5893" s="61"/>
      <c r="CY5893" s="61"/>
      <c r="CZ5893" s="61"/>
      <c r="DA5893" s="61"/>
      <c r="DB5893" s="61"/>
      <c r="DC5893" s="61"/>
      <c r="DD5893" s="61"/>
      <c r="DE5893" s="61"/>
      <c r="DF5893" s="61"/>
      <c r="DG5893" s="61"/>
      <c r="DH5893" s="61"/>
      <c r="DI5893" s="61"/>
      <c r="DJ5893" s="61"/>
      <c r="DK5893" s="61"/>
      <c r="DL5893" s="61"/>
      <c r="DM5893" s="61"/>
    </row>
    <row r="5894" spans="1:117" s="25" customFormat="1" x14ac:dyDescent="0.2">
      <c r="A5894" s="25" t="s">
        <v>1309</v>
      </c>
      <c r="B5894" s="25" t="s">
        <v>679</v>
      </c>
      <c r="C5894" s="25" t="s">
        <v>158</v>
      </c>
      <c r="I5894" s="116"/>
      <c r="J5894" s="116"/>
      <c r="K5894" s="116"/>
      <c r="L5894" s="116"/>
      <c r="M5894" s="116"/>
      <c r="N5894" s="116"/>
      <c r="AL5894" s="117"/>
      <c r="AN5894" s="35" t="str">
        <f t="shared" si="319"/>
        <v/>
      </c>
      <c r="AO5894" s="35" t="str">
        <f t="shared" si="320"/>
        <v>-</v>
      </c>
      <c r="AQ5894" s="25" t="str">
        <f t="shared" si="318"/>
        <v>-</v>
      </c>
      <c r="BP5894" s="61"/>
      <c r="CT5894" s="61"/>
      <c r="CU5894" s="61"/>
      <c r="CV5894" s="61"/>
      <c r="CW5894" s="61"/>
      <c r="CX5894" s="61"/>
      <c r="CY5894" s="61"/>
      <c r="CZ5894" s="61"/>
      <c r="DA5894" s="61"/>
      <c r="DB5894" s="61"/>
      <c r="DC5894" s="61"/>
      <c r="DD5894" s="61"/>
      <c r="DE5894" s="61"/>
      <c r="DF5894" s="61"/>
      <c r="DG5894" s="61"/>
      <c r="DH5894" s="61"/>
      <c r="DI5894" s="61"/>
      <c r="DJ5894" s="61"/>
      <c r="DK5894" s="61"/>
      <c r="DL5894" s="61"/>
      <c r="DM5894" s="61"/>
    </row>
    <row r="5895" spans="1:117" s="25" customFormat="1" x14ac:dyDescent="0.2">
      <c r="A5895" s="25" t="s">
        <v>1310</v>
      </c>
      <c r="B5895" s="25" t="s">
        <v>679</v>
      </c>
      <c r="C5895" s="25" t="s">
        <v>147</v>
      </c>
      <c r="I5895" s="116"/>
      <c r="J5895" s="116"/>
      <c r="K5895" s="116"/>
      <c r="L5895" s="116"/>
      <c r="M5895" s="116"/>
      <c r="N5895" s="116"/>
      <c r="AL5895" s="117"/>
      <c r="AN5895" s="35" t="str">
        <f t="shared" si="319"/>
        <v/>
      </c>
      <c r="AO5895" s="35" t="str">
        <f t="shared" si="320"/>
        <v>-</v>
      </c>
      <c r="AQ5895" s="25" t="str">
        <f t="shared" si="318"/>
        <v>-</v>
      </c>
      <c r="BP5895" s="61"/>
      <c r="CT5895" s="61"/>
      <c r="CU5895" s="61"/>
      <c r="CV5895" s="61"/>
      <c r="CW5895" s="61"/>
      <c r="CX5895" s="61"/>
      <c r="CY5895" s="61"/>
      <c r="CZ5895" s="61"/>
      <c r="DA5895" s="61"/>
      <c r="DB5895" s="61"/>
      <c r="DC5895" s="61"/>
      <c r="DD5895" s="61"/>
      <c r="DE5895" s="61"/>
      <c r="DF5895" s="61"/>
      <c r="DG5895" s="61"/>
      <c r="DH5895" s="61"/>
      <c r="DI5895" s="61"/>
      <c r="DJ5895" s="61"/>
      <c r="DK5895" s="61"/>
      <c r="DL5895" s="61"/>
      <c r="DM5895" s="61"/>
    </row>
    <row r="5896" spans="1:117" s="25" customFormat="1" x14ac:dyDescent="0.2">
      <c r="A5896" s="25" t="s">
        <v>1311</v>
      </c>
      <c r="B5896" s="25" t="s">
        <v>679</v>
      </c>
      <c r="C5896" s="25" t="s">
        <v>148</v>
      </c>
      <c r="I5896" s="116"/>
      <c r="J5896" s="116"/>
      <c r="K5896" s="116"/>
      <c r="L5896" s="116"/>
      <c r="M5896" s="116"/>
      <c r="N5896" s="116"/>
      <c r="AL5896" s="117"/>
      <c r="AN5896" s="35" t="str">
        <f t="shared" si="319"/>
        <v/>
      </c>
      <c r="AO5896" s="35" t="str">
        <f t="shared" si="320"/>
        <v>-</v>
      </c>
      <c r="AQ5896" s="25" t="str">
        <f t="shared" si="318"/>
        <v>-</v>
      </c>
      <c r="BP5896" s="61"/>
      <c r="CT5896" s="61"/>
      <c r="CU5896" s="61"/>
      <c r="CV5896" s="61"/>
      <c r="CW5896" s="61"/>
      <c r="CX5896" s="61"/>
      <c r="CY5896" s="61"/>
      <c r="CZ5896" s="61"/>
      <c r="DA5896" s="61"/>
      <c r="DB5896" s="61"/>
      <c r="DC5896" s="61"/>
      <c r="DD5896" s="61"/>
      <c r="DE5896" s="61"/>
      <c r="DF5896" s="61"/>
      <c r="DG5896" s="61"/>
      <c r="DH5896" s="61"/>
      <c r="DI5896" s="61"/>
      <c r="DJ5896" s="61"/>
      <c r="DK5896" s="61"/>
      <c r="DL5896" s="61"/>
      <c r="DM5896" s="61"/>
    </row>
    <row r="5897" spans="1:117" s="25" customFormat="1" x14ac:dyDescent="0.2">
      <c r="A5897" s="25" t="s">
        <v>1312</v>
      </c>
      <c r="B5897" s="25" t="s">
        <v>679</v>
      </c>
      <c r="C5897" s="25" t="s">
        <v>149</v>
      </c>
      <c r="I5897" s="116"/>
      <c r="J5897" s="116"/>
      <c r="K5897" s="116"/>
      <c r="L5897" s="116"/>
      <c r="M5897" s="116"/>
      <c r="N5897" s="116"/>
      <c r="AL5897" s="117"/>
      <c r="AN5897" s="35" t="str">
        <f t="shared" si="319"/>
        <v/>
      </c>
      <c r="AO5897" s="35" t="str">
        <f t="shared" si="320"/>
        <v>-</v>
      </c>
      <c r="AQ5897" s="25" t="str">
        <f t="shared" si="318"/>
        <v>-</v>
      </c>
      <c r="BP5897" s="61"/>
      <c r="CT5897" s="61"/>
      <c r="CU5897" s="61"/>
      <c r="CV5897" s="61"/>
      <c r="CW5897" s="61"/>
      <c r="CX5897" s="61"/>
      <c r="CY5897" s="61"/>
      <c r="CZ5897" s="61"/>
      <c r="DA5897" s="61"/>
      <c r="DB5897" s="61"/>
      <c r="DC5897" s="61"/>
      <c r="DD5897" s="61"/>
      <c r="DE5897" s="61"/>
      <c r="DF5897" s="61"/>
      <c r="DG5897" s="61"/>
      <c r="DH5897" s="61"/>
      <c r="DI5897" s="61"/>
      <c r="DJ5897" s="61"/>
      <c r="DK5897" s="61"/>
      <c r="DL5897" s="61"/>
      <c r="DM5897" s="61"/>
    </row>
    <row r="5898" spans="1:117" s="25" customFormat="1" x14ac:dyDescent="0.2">
      <c r="A5898" s="25" t="s">
        <v>1313</v>
      </c>
      <c r="B5898" s="25" t="s">
        <v>679</v>
      </c>
      <c r="C5898" s="25" t="s">
        <v>150</v>
      </c>
      <c r="I5898" s="116"/>
      <c r="J5898" s="116"/>
      <c r="K5898" s="116"/>
      <c r="L5898" s="116"/>
      <c r="M5898" s="116"/>
      <c r="N5898" s="116"/>
      <c r="AL5898" s="117"/>
      <c r="AN5898" s="35" t="str">
        <f t="shared" si="319"/>
        <v/>
      </c>
      <c r="AO5898" s="35" t="str">
        <f t="shared" si="320"/>
        <v>-</v>
      </c>
      <c r="AQ5898" s="25" t="str">
        <f t="shared" si="318"/>
        <v>-</v>
      </c>
      <c r="BP5898" s="61"/>
      <c r="CT5898" s="61"/>
      <c r="CU5898" s="61"/>
      <c r="CV5898" s="61"/>
      <c r="CW5898" s="61"/>
      <c r="CX5898" s="61"/>
      <c r="CY5898" s="61"/>
      <c r="CZ5898" s="61"/>
      <c r="DA5898" s="61"/>
      <c r="DB5898" s="61"/>
      <c r="DC5898" s="61"/>
      <c r="DD5898" s="61"/>
      <c r="DE5898" s="61"/>
      <c r="DF5898" s="61"/>
      <c r="DG5898" s="61"/>
      <c r="DH5898" s="61"/>
      <c r="DI5898" s="61"/>
      <c r="DJ5898" s="61"/>
      <c r="DK5898" s="61"/>
      <c r="DL5898" s="61"/>
      <c r="DM5898" s="61"/>
    </row>
    <row r="5899" spans="1:117" s="25" customFormat="1" x14ac:dyDescent="0.2">
      <c r="A5899" s="25" t="s">
        <v>1314</v>
      </c>
      <c r="B5899" s="25" t="s">
        <v>679</v>
      </c>
      <c r="C5899" s="25" t="s">
        <v>151</v>
      </c>
      <c r="I5899" s="116"/>
      <c r="J5899" s="116"/>
      <c r="K5899" s="116"/>
      <c r="L5899" s="116"/>
      <c r="M5899" s="116"/>
      <c r="N5899" s="116"/>
      <c r="AL5899" s="117"/>
      <c r="AN5899" s="35" t="str">
        <f t="shared" si="319"/>
        <v/>
      </c>
      <c r="AO5899" s="35" t="str">
        <f t="shared" si="320"/>
        <v>-</v>
      </c>
      <c r="AQ5899" s="25" t="str">
        <f t="shared" si="318"/>
        <v>-</v>
      </c>
      <c r="BP5899" s="61"/>
      <c r="CT5899" s="61"/>
      <c r="CU5899" s="61"/>
      <c r="CV5899" s="61"/>
      <c r="CW5899" s="61"/>
      <c r="CX5899" s="61"/>
      <c r="CY5899" s="61"/>
      <c r="CZ5899" s="61"/>
      <c r="DA5899" s="61"/>
      <c r="DB5899" s="61"/>
      <c r="DC5899" s="61"/>
      <c r="DD5899" s="61"/>
      <c r="DE5899" s="61"/>
      <c r="DF5899" s="61"/>
      <c r="DG5899" s="61"/>
      <c r="DH5899" s="61"/>
      <c r="DI5899" s="61"/>
      <c r="DJ5899" s="61"/>
      <c r="DK5899" s="61"/>
      <c r="DL5899" s="61"/>
      <c r="DM5899" s="61"/>
    </row>
    <row r="5900" spans="1:117" s="25" customFormat="1" x14ac:dyDescent="0.2">
      <c r="A5900" s="25" t="s">
        <v>1315</v>
      </c>
      <c r="B5900" s="25" t="s">
        <v>679</v>
      </c>
      <c r="C5900" s="25" t="s">
        <v>152</v>
      </c>
      <c r="I5900" s="116"/>
      <c r="J5900" s="116"/>
      <c r="K5900" s="116"/>
      <c r="L5900" s="116"/>
      <c r="M5900" s="116"/>
      <c r="N5900" s="116"/>
      <c r="AL5900" s="117"/>
      <c r="AN5900" s="35" t="str">
        <f t="shared" si="319"/>
        <v/>
      </c>
      <c r="AO5900" s="35" t="str">
        <f t="shared" si="320"/>
        <v>-</v>
      </c>
      <c r="AQ5900" s="25" t="str">
        <f t="shared" si="318"/>
        <v>-</v>
      </c>
      <c r="BP5900" s="61"/>
      <c r="CT5900" s="61"/>
      <c r="CU5900" s="61"/>
      <c r="CV5900" s="61"/>
      <c r="CW5900" s="61"/>
      <c r="CX5900" s="61"/>
      <c r="CY5900" s="61"/>
      <c r="CZ5900" s="61"/>
      <c r="DA5900" s="61"/>
      <c r="DB5900" s="61"/>
      <c r="DC5900" s="61"/>
      <c r="DD5900" s="61"/>
      <c r="DE5900" s="61"/>
      <c r="DF5900" s="61"/>
      <c r="DG5900" s="61"/>
      <c r="DH5900" s="61"/>
      <c r="DI5900" s="61"/>
      <c r="DJ5900" s="61"/>
      <c r="DK5900" s="61"/>
      <c r="DL5900" s="61"/>
      <c r="DM5900" s="61"/>
    </row>
    <row r="5901" spans="1:117" s="25" customFormat="1" x14ac:dyDescent="0.2">
      <c r="A5901" s="25" t="s">
        <v>1316</v>
      </c>
      <c r="B5901" s="25" t="s">
        <v>679</v>
      </c>
      <c r="C5901" s="25" t="s">
        <v>153</v>
      </c>
      <c r="I5901" s="116"/>
      <c r="J5901" s="116"/>
      <c r="K5901" s="116"/>
      <c r="L5901" s="116"/>
      <c r="M5901" s="116"/>
      <c r="N5901" s="116"/>
      <c r="AL5901" s="117"/>
      <c r="AN5901" s="35" t="str">
        <f t="shared" si="319"/>
        <v/>
      </c>
      <c r="AO5901" s="35" t="str">
        <f t="shared" si="320"/>
        <v>-</v>
      </c>
      <c r="AQ5901" s="25" t="str">
        <f t="shared" si="318"/>
        <v>-</v>
      </c>
      <c r="BP5901" s="61"/>
      <c r="CT5901" s="61"/>
      <c r="CU5901" s="61"/>
      <c r="CV5901" s="61"/>
      <c r="CW5901" s="61"/>
      <c r="CX5901" s="61"/>
      <c r="CY5901" s="61"/>
      <c r="CZ5901" s="61"/>
      <c r="DA5901" s="61"/>
      <c r="DB5901" s="61"/>
      <c r="DC5901" s="61"/>
      <c r="DD5901" s="61"/>
      <c r="DE5901" s="61"/>
      <c r="DF5901" s="61"/>
      <c r="DG5901" s="61"/>
      <c r="DH5901" s="61"/>
      <c r="DI5901" s="61"/>
      <c r="DJ5901" s="61"/>
      <c r="DK5901" s="61"/>
      <c r="DL5901" s="61"/>
      <c r="DM5901" s="61"/>
    </row>
    <row r="5902" spans="1:117" s="25" customFormat="1" x14ac:dyDescent="0.2">
      <c r="A5902" s="25" t="s">
        <v>1317</v>
      </c>
      <c r="B5902" s="25" t="s">
        <v>679</v>
      </c>
      <c r="C5902" s="25" t="s">
        <v>154</v>
      </c>
      <c r="I5902" s="116"/>
      <c r="J5902" s="116"/>
      <c r="K5902" s="116"/>
      <c r="L5902" s="116"/>
      <c r="M5902" s="116"/>
      <c r="N5902" s="116"/>
      <c r="AL5902" s="117"/>
      <c r="AN5902" s="35" t="str">
        <f t="shared" si="319"/>
        <v/>
      </c>
      <c r="AO5902" s="35" t="str">
        <f t="shared" si="320"/>
        <v>-</v>
      </c>
      <c r="AQ5902" s="25" t="str">
        <f t="shared" si="318"/>
        <v>-</v>
      </c>
      <c r="BP5902" s="61"/>
      <c r="CT5902" s="61"/>
      <c r="CU5902" s="61"/>
      <c r="CV5902" s="61"/>
      <c r="CW5902" s="61"/>
      <c r="CX5902" s="61"/>
      <c r="CY5902" s="61"/>
      <c r="CZ5902" s="61"/>
      <c r="DA5902" s="61"/>
      <c r="DB5902" s="61"/>
      <c r="DC5902" s="61"/>
      <c r="DD5902" s="61"/>
      <c r="DE5902" s="61"/>
      <c r="DF5902" s="61"/>
      <c r="DG5902" s="61"/>
      <c r="DH5902" s="61"/>
      <c r="DI5902" s="61"/>
      <c r="DJ5902" s="61"/>
      <c r="DK5902" s="61"/>
      <c r="DL5902" s="61"/>
      <c r="DM5902" s="61"/>
    </row>
    <row r="5903" spans="1:117" s="25" customFormat="1" x14ac:dyDescent="0.2">
      <c r="A5903" s="25" t="s">
        <v>1318</v>
      </c>
      <c r="B5903" s="25" t="s">
        <v>679</v>
      </c>
      <c r="C5903" s="25" t="s">
        <v>150</v>
      </c>
      <c r="I5903" s="116"/>
      <c r="J5903" s="116"/>
      <c r="K5903" s="116"/>
      <c r="L5903" s="116"/>
      <c r="M5903" s="116"/>
      <c r="N5903" s="116"/>
      <c r="AL5903" s="117"/>
      <c r="AN5903" s="35" t="str">
        <f t="shared" si="319"/>
        <v/>
      </c>
      <c r="AO5903" s="35" t="str">
        <f t="shared" si="320"/>
        <v>-</v>
      </c>
      <c r="AQ5903" s="25" t="str">
        <f t="shared" si="318"/>
        <v>-</v>
      </c>
      <c r="BP5903" s="61"/>
      <c r="CT5903" s="61"/>
      <c r="CU5903" s="61"/>
      <c r="CV5903" s="61"/>
      <c r="CW5903" s="61"/>
      <c r="CX5903" s="61"/>
      <c r="CY5903" s="61"/>
      <c r="CZ5903" s="61"/>
      <c r="DA5903" s="61"/>
      <c r="DB5903" s="61"/>
      <c r="DC5903" s="61"/>
      <c r="DD5903" s="61"/>
      <c r="DE5903" s="61"/>
      <c r="DF5903" s="61"/>
      <c r="DG5903" s="61"/>
      <c r="DH5903" s="61"/>
      <c r="DI5903" s="61"/>
      <c r="DJ5903" s="61"/>
      <c r="DK5903" s="61"/>
      <c r="DL5903" s="61"/>
      <c r="DM5903" s="61"/>
    </row>
    <row r="5904" spans="1:117" s="25" customFormat="1" x14ac:dyDescent="0.2">
      <c r="A5904" s="25" t="s">
        <v>1319</v>
      </c>
      <c r="B5904" s="25" t="s">
        <v>679</v>
      </c>
      <c r="C5904" s="25" t="s">
        <v>151</v>
      </c>
      <c r="I5904" s="116"/>
      <c r="J5904" s="116"/>
      <c r="K5904" s="116"/>
      <c r="L5904" s="116"/>
      <c r="M5904" s="116"/>
      <c r="N5904" s="116"/>
      <c r="AL5904" s="117"/>
      <c r="AN5904" s="35" t="str">
        <f t="shared" si="319"/>
        <v/>
      </c>
      <c r="AO5904" s="35" t="str">
        <f t="shared" si="320"/>
        <v>-</v>
      </c>
      <c r="AQ5904" s="25" t="str">
        <f t="shared" si="318"/>
        <v>-</v>
      </c>
      <c r="BP5904" s="61"/>
      <c r="CT5904" s="61"/>
      <c r="CU5904" s="61"/>
      <c r="CV5904" s="61"/>
      <c r="CW5904" s="61"/>
      <c r="CX5904" s="61"/>
      <c r="CY5904" s="61"/>
      <c r="CZ5904" s="61"/>
      <c r="DA5904" s="61"/>
      <c r="DB5904" s="61"/>
      <c r="DC5904" s="61"/>
      <c r="DD5904" s="61"/>
      <c r="DE5904" s="61"/>
      <c r="DF5904" s="61"/>
      <c r="DG5904" s="61"/>
      <c r="DH5904" s="61"/>
      <c r="DI5904" s="61"/>
      <c r="DJ5904" s="61"/>
      <c r="DK5904" s="61"/>
      <c r="DL5904" s="61"/>
      <c r="DM5904" s="61"/>
    </row>
    <row r="5905" spans="1:117" s="25" customFormat="1" x14ac:dyDescent="0.2">
      <c r="A5905" s="25" t="s">
        <v>1320</v>
      </c>
      <c r="B5905" s="25" t="s">
        <v>679</v>
      </c>
      <c r="C5905" s="25" t="s">
        <v>152</v>
      </c>
      <c r="I5905" s="116"/>
      <c r="J5905" s="116"/>
      <c r="K5905" s="116"/>
      <c r="L5905" s="116"/>
      <c r="M5905" s="116"/>
      <c r="N5905" s="116"/>
      <c r="AL5905" s="117"/>
      <c r="AN5905" s="35" t="str">
        <f t="shared" si="319"/>
        <v/>
      </c>
      <c r="AO5905" s="35" t="str">
        <f t="shared" si="320"/>
        <v>-</v>
      </c>
      <c r="AQ5905" s="25" t="str">
        <f t="shared" si="318"/>
        <v>-</v>
      </c>
      <c r="BP5905" s="61"/>
      <c r="CT5905" s="61"/>
      <c r="CU5905" s="61"/>
      <c r="CV5905" s="61"/>
      <c r="CW5905" s="61"/>
      <c r="CX5905" s="61"/>
      <c r="CY5905" s="61"/>
      <c r="CZ5905" s="61"/>
      <c r="DA5905" s="61"/>
      <c r="DB5905" s="61"/>
      <c r="DC5905" s="61"/>
      <c r="DD5905" s="61"/>
      <c r="DE5905" s="61"/>
      <c r="DF5905" s="61"/>
      <c r="DG5905" s="61"/>
      <c r="DH5905" s="61"/>
      <c r="DI5905" s="61"/>
      <c r="DJ5905" s="61"/>
      <c r="DK5905" s="61"/>
      <c r="DL5905" s="61"/>
      <c r="DM5905" s="61"/>
    </row>
    <row r="5906" spans="1:117" s="25" customFormat="1" x14ac:dyDescent="0.2">
      <c r="A5906" s="25" t="s">
        <v>1321</v>
      </c>
      <c r="B5906" s="25" t="s">
        <v>679</v>
      </c>
      <c r="C5906" s="25" t="s">
        <v>153</v>
      </c>
      <c r="I5906" s="116"/>
      <c r="J5906" s="116"/>
      <c r="K5906" s="116"/>
      <c r="L5906" s="116"/>
      <c r="M5906" s="116"/>
      <c r="N5906" s="116"/>
      <c r="AL5906" s="117"/>
      <c r="AN5906" s="35" t="str">
        <f t="shared" si="319"/>
        <v/>
      </c>
      <c r="AO5906" s="35" t="str">
        <f t="shared" si="320"/>
        <v>-</v>
      </c>
      <c r="AQ5906" s="25" t="str">
        <f t="shared" si="318"/>
        <v>-</v>
      </c>
      <c r="BP5906" s="61"/>
      <c r="CT5906" s="61"/>
      <c r="CU5906" s="61"/>
      <c r="CV5906" s="61"/>
      <c r="CW5906" s="61"/>
      <c r="CX5906" s="61"/>
      <c r="CY5906" s="61"/>
      <c r="CZ5906" s="61"/>
      <c r="DA5906" s="61"/>
      <c r="DB5906" s="61"/>
      <c r="DC5906" s="61"/>
      <c r="DD5906" s="61"/>
      <c r="DE5906" s="61"/>
      <c r="DF5906" s="61"/>
      <c r="DG5906" s="61"/>
      <c r="DH5906" s="61"/>
      <c r="DI5906" s="61"/>
      <c r="DJ5906" s="61"/>
      <c r="DK5906" s="61"/>
      <c r="DL5906" s="61"/>
      <c r="DM5906" s="61"/>
    </row>
    <row r="5907" spans="1:117" s="25" customFormat="1" x14ac:dyDescent="0.2">
      <c r="A5907" s="25" t="s">
        <v>1322</v>
      </c>
      <c r="B5907" s="25" t="s">
        <v>679</v>
      </c>
      <c r="C5907" s="25" t="s">
        <v>154</v>
      </c>
      <c r="I5907" s="116"/>
      <c r="J5907" s="116"/>
      <c r="K5907" s="116"/>
      <c r="L5907" s="116"/>
      <c r="M5907" s="116"/>
      <c r="N5907" s="116"/>
      <c r="AL5907" s="117"/>
      <c r="AN5907" s="35" t="str">
        <f t="shared" si="319"/>
        <v/>
      </c>
      <c r="AO5907" s="35" t="str">
        <f t="shared" si="320"/>
        <v>-</v>
      </c>
      <c r="AQ5907" s="25" t="str">
        <f t="shared" si="318"/>
        <v>-</v>
      </c>
      <c r="BP5907" s="61"/>
      <c r="CT5907" s="61"/>
      <c r="CU5907" s="61"/>
      <c r="CV5907" s="61"/>
      <c r="CW5907" s="61"/>
      <c r="CX5907" s="61"/>
      <c r="CY5907" s="61"/>
      <c r="CZ5907" s="61"/>
      <c r="DA5907" s="61"/>
      <c r="DB5907" s="61"/>
      <c r="DC5907" s="61"/>
      <c r="DD5907" s="61"/>
      <c r="DE5907" s="61"/>
      <c r="DF5907" s="61"/>
      <c r="DG5907" s="61"/>
      <c r="DH5907" s="61"/>
      <c r="DI5907" s="61"/>
      <c r="DJ5907" s="61"/>
      <c r="DK5907" s="61"/>
      <c r="DL5907" s="61"/>
      <c r="DM5907" s="61"/>
    </row>
    <row r="5908" spans="1:117" s="25" customFormat="1" x14ac:dyDescent="0.2">
      <c r="A5908" s="25" t="s">
        <v>1323</v>
      </c>
      <c r="B5908" s="25" t="s">
        <v>679</v>
      </c>
      <c r="C5908" s="25" t="s">
        <v>155</v>
      </c>
      <c r="I5908" s="116"/>
      <c r="J5908" s="116"/>
      <c r="K5908" s="116"/>
      <c r="L5908" s="116"/>
      <c r="M5908" s="116"/>
      <c r="N5908" s="116"/>
      <c r="AL5908" s="117"/>
      <c r="AN5908" s="35" t="str">
        <f t="shared" si="319"/>
        <v/>
      </c>
      <c r="AO5908" s="35" t="str">
        <f t="shared" si="320"/>
        <v>-</v>
      </c>
      <c r="AQ5908" s="25" t="str">
        <f t="shared" si="318"/>
        <v>-</v>
      </c>
      <c r="BP5908" s="61"/>
      <c r="CT5908" s="61"/>
      <c r="CU5908" s="61"/>
      <c r="CV5908" s="61"/>
      <c r="CW5908" s="61"/>
      <c r="CX5908" s="61"/>
      <c r="CY5908" s="61"/>
      <c r="CZ5908" s="61"/>
      <c r="DA5908" s="61"/>
      <c r="DB5908" s="61"/>
      <c r="DC5908" s="61"/>
      <c r="DD5908" s="61"/>
      <c r="DE5908" s="61"/>
      <c r="DF5908" s="61"/>
      <c r="DG5908" s="61"/>
      <c r="DH5908" s="61"/>
      <c r="DI5908" s="61"/>
      <c r="DJ5908" s="61"/>
      <c r="DK5908" s="61"/>
      <c r="DL5908" s="61"/>
      <c r="DM5908" s="61"/>
    </row>
    <row r="5909" spans="1:117" s="25" customFormat="1" x14ac:dyDescent="0.2">
      <c r="A5909" s="25" t="s">
        <v>1324</v>
      </c>
      <c r="B5909" s="25" t="s">
        <v>679</v>
      </c>
      <c r="C5909" s="25" t="s">
        <v>156</v>
      </c>
      <c r="I5909" s="116"/>
      <c r="J5909" s="116"/>
      <c r="K5909" s="116"/>
      <c r="L5909" s="116"/>
      <c r="M5909" s="116"/>
      <c r="N5909" s="116"/>
      <c r="AL5909" s="117"/>
      <c r="AN5909" s="35" t="str">
        <f t="shared" si="319"/>
        <v/>
      </c>
      <c r="AO5909" s="35" t="str">
        <f t="shared" si="320"/>
        <v>-</v>
      </c>
      <c r="AQ5909" s="25" t="str">
        <f t="shared" si="318"/>
        <v>-</v>
      </c>
      <c r="BP5909" s="61"/>
      <c r="CT5909" s="61"/>
      <c r="CU5909" s="61"/>
      <c r="CV5909" s="61"/>
      <c r="CW5909" s="61"/>
      <c r="CX5909" s="61"/>
      <c r="CY5909" s="61"/>
      <c r="CZ5909" s="61"/>
      <c r="DA5909" s="61"/>
      <c r="DB5909" s="61"/>
      <c r="DC5909" s="61"/>
      <c r="DD5909" s="61"/>
      <c r="DE5909" s="61"/>
      <c r="DF5909" s="61"/>
      <c r="DG5909" s="61"/>
      <c r="DH5909" s="61"/>
      <c r="DI5909" s="61"/>
      <c r="DJ5909" s="61"/>
      <c r="DK5909" s="61"/>
      <c r="DL5909" s="61"/>
      <c r="DM5909" s="61"/>
    </row>
    <row r="5910" spans="1:117" s="25" customFormat="1" x14ac:dyDescent="0.2">
      <c r="A5910" s="25" t="s">
        <v>1325</v>
      </c>
      <c r="B5910" s="25" t="s">
        <v>679</v>
      </c>
      <c r="C5910" s="25" t="s">
        <v>157</v>
      </c>
      <c r="I5910" s="116"/>
      <c r="J5910" s="116"/>
      <c r="K5910" s="116"/>
      <c r="L5910" s="116"/>
      <c r="M5910" s="116"/>
      <c r="N5910" s="116"/>
      <c r="AL5910" s="117"/>
      <c r="AN5910" s="35" t="str">
        <f t="shared" si="319"/>
        <v/>
      </c>
      <c r="AO5910" s="35" t="str">
        <f t="shared" si="320"/>
        <v>-</v>
      </c>
      <c r="AQ5910" s="25" t="str">
        <f t="shared" si="318"/>
        <v>-</v>
      </c>
      <c r="BP5910" s="61"/>
      <c r="CT5910" s="61"/>
      <c r="CU5910" s="61"/>
      <c r="CV5910" s="61"/>
      <c r="CW5910" s="61"/>
      <c r="CX5910" s="61"/>
      <c r="CY5910" s="61"/>
      <c r="CZ5910" s="61"/>
      <c r="DA5910" s="61"/>
      <c r="DB5910" s="61"/>
      <c r="DC5910" s="61"/>
      <c r="DD5910" s="61"/>
      <c r="DE5910" s="61"/>
      <c r="DF5910" s="61"/>
      <c r="DG5910" s="61"/>
      <c r="DH5910" s="61"/>
      <c r="DI5910" s="61"/>
      <c r="DJ5910" s="61"/>
      <c r="DK5910" s="61"/>
      <c r="DL5910" s="61"/>
      <c r="DM5910" s="61"/>
    </row>
    <row r="5911" spans="1:117" s="25" customFormat="1" x14ac:dyDescent="0.2">
      <c r="A5911" s="25" t="s">
        <v>1326</v>
      </c>
      <c r="B5911" s="25" t="s">
        <v>679</v>
      </c>
      <c r="C5911" s="25" t="s">
        <v>158</v>
      </c>
      <c r="I5911" s="116"/>
      <c r="J5911" s="116"/>
      <c r="K5911" s="116"/>
      <c r="L5911" s="116"/>
      <c r="M5911" s="116"/>
      <c r="N5911" s="116"/>
      <c r="AL5911" s="117"/>
      <c r="AN5911" s="35" t="str">
        <f t="shared" si="319"/>
        <v/>
      </c>
      <c r="AO5911" s="35" t="str">
        <f t="shared" si="320"/>
        <v>-</v>
      </c>
      <c r="AQ5911" s="25" t="str">
        <f t="shared" si="318"/>
        <v>-</v>
      </c>
      <c r="BP5911" s="61"/>
      <c r="CT5911" s="61"/>
      <c r="CU5911" s="61"/>
      <c r="CV5911" s="61"/>
      <c r="CW5911" s="61"/>
      <c r="CX5911" s="61"/>
      <c r="CY5911" s="61"/>
      <c r="CZ5911" s="61"/>
      <c r="DA5911" s="61"/>
      <c r="DB5911" s="61"/>
      <c r="DC5911" s="61"/>
      <c r="DD5911" s="61"/>
      <c r="DE5911" s="61"/>
      <c r="DF5911" s="61"/>
      <c r="DG5911" s="61"/>
      <c r="DH5911" s="61"/>
      <c r="DI5911" s="61"/>
      <c r="DJ5911" s="61"/>
      <c r="DK5911" s="61"/>
      <c r="DL5911" s="61"/>
      <c r="DM5911" s="61"/>
    </row>
    <row r="5912" spans="1:117" s="25" customFormat="1" x14ac:dyDescent="0.2">
      <c r="A5912" s="25" t="s">
        <v>1327</v>
      </c>
      <c r="B5912" s="25" t="s">
        <v>679</v>
      </c>
      <c r="C5912" s="25" t="s">
        <v>147</v>
      </c>
      <c r="I5912" s="116"/>
      <c r="J5912" s="116"/>
      <c r="K5912" s="116"/>
      <c r="L5912" s="116"/>
      <c r="M5912" s="116"/>
      <c r="N5912" s="116"/>
      <c r="AL5912" s="117"/>
      <c r="AN5912" s="35" t="str">
        <f t="shared" si="319"/>
        <v/>
      </c>
      <c r="AO5912" s="35" t="str">
        <f t="shared" si="320"/>
        <v>-</v>
      </c>
      <c r="AQ5912" s="25" t="str">
        <f t="shared" si="318"/>
        <v>-</v>
      </c>
      <c r="BP5912" s="61"/>
      <c r="CT5912" s="61"/>
      <c r="CU5912" s="61"/>
      <c r="CV5912" s="61"/>
      <c r="CW5912" s="61"/>
      <c r="CX5912" s="61"/>
      <c r="CY5912" s="61"/>
      <c r="CZ5912" s="61"/>
      <c r="DA5912" s="61"/>
      <c r="DB5912" s="61"/>
      <c r="DC5912" s="61"/>
      <c r="DD5912" s="61"/>
      <c r="DE5912" s="61"/>
      <c r="DF5912" s="61"/>
      <c r="DG5912" s="61"/>
      <c r="DH5912" s="61"/>
      <c r="DI5912" s="61"/>
      <c r="DJ5912" s="61"/>
      <c r="DK5912" s="61"/>
      <c r="DL5912" s="61"/>
      <c r="DM5912" s="61"/>
    </row>
    <row r="5913" spans="1:117" s="25" customFormat="1" x14ac:dyDescent="0.2">
      <c r="A5913" s="25" t="s">
        <v>1328</v>
      </c>
      <c r="B5913" s="25" t="s">
        <v>679</v>
      </c>
      <c r="C5913" s="25" t="s">
        <v>148</v>
      </c>
      <c r="I5913" s="116"/>
      <c r="J5913" s="116"/>
      <c r="K5913" s="116"/>
      <c r="L5913" s="116"/>
      <c r="M5913" s="116"/>
      <c r="N5913" s="116"/>
      <c r="AL5913" s="117"/>
      <c r="AN5913" s="35" t="str">
        <f t="shared" si="319"/>
        <v/>
      </c>
      <c r="AO5913" s="35" t="str">
        <f t="shared" si="320"/>
        <v>-</v>
      </c>
      <c r="AQ5913" s="25" t="str">
        <f t="shared" si="318"/>
        <v>-</v>
      </c>
      <c r="BP5913" s="61"/>
      <c r="CT5913" s="61"/>
      <c r="CU5913" s="61"/>
      <c r="CV5913" s="61"/>
      <c r="CW5913" s="61"/>
      <c r="CX5913" s="61"/>
      <c r="CY5913" s="61"/>
      <c r="CZ5913" s="61"/>
      <c r="DA5913" s="61"/>
      <c r="DB5913" s="61"/>
      <c r="DC5913" s="61"/>
      <c r="DD5913" s="61"/>
      <c r="DE5913" s="61"/>
      <c r="DF5913" s="61"/>
      <c r="DG5913" s="61"/>
      <c r="DH5913" s="61"/>
      <c r="DI5913" s="61"/>
      <c r="DJ5913" s="61"/>
      <c r="DK5913" s="61"/>
      <c r="DL5913" s="61"/>
      <c r="DM5913" s="61"/>
    </row>
    <row r="5914" spans="1:117" s="25" customFormat="1" x14ac:dyDescent="0.2">
      <c r="A5914" s="25" t="s">
        <v>1329</v>
      </c>
      <c r="B5914" s="25" t="s">
        <v>679</v>
      </c>
      <c r="C5914" s="25" t="s">
        <v>149</v>
      </c>
      <c r="I5914" s="116"/>
      <c r="J5914" s="116"/>
      <c r="K5914" s="116"/>
      <c r="L5914" s="116"/>
      <c r="M5914" s="116"/>
      <c r="N5914" s="116"/>
      <c r="AL5914" s="117"/>
      <c r="AN5914" s="35" t="str">
        <f t="shared" si="319"/>
        <v/>
      </c>
      <c r="AO5914" s="35" t="str">
        <f t="shared" si="320"/>
        <v>-</v>
      </c>
      <c r="AQ5914" s="25" t="str">
        <f t="shared" si="318"/>
        <v>-</v>
      </c>
      <c r="BP5914" s="61"/>
      <c r="CT5914" s="61"/>
      <c r="CU5914" s="61"/>
      <c r="CV5914" s="61"/>
      <c r="CW5914" s="61"/>
      <c r="CX5914" s="61"/>
      <c r="CY5914" s="61"/>
      <c r="CZ5914" s="61"/>
      <c r="DA5914" s="61"/>
      <c r="DB5914" s="61"/>
      <c r="DC5914" s="61"/>
      <c r="DD5914" s="61"/>
      <c r="DE5914" s="61"/>
      <c r="DF5914" s="61"/>
      <c r="DG5914" s="61"/>
      <c r="DH5914" s="61"/>
      <c r="DI5914" s="61"/>
      <c r="DJ5914" s="61"/>
      <c r="DK5914" s="61"/>
      <c r="DL5914" s="61"/>
      <c r="DM5914" s="61"/>
    </row>
    <row r="5915" spans="1:117" s="25" customFormat="1" x14ac:dyDescent="0.2">
      <c r="A5915" s="25" t="s">
        <v>1330</v>
      </c>
      <c r="B5915" s="25" t="s">
        <v>679</v>
      </c>
      <c r="C5915" s="25" t="s">
        <v>150</v>
      </c>
      <c r="I5915" s="116"/>
      <c r="J5915" s="116"/>
      <c r="K5915" s="116"/>
      <c r="L5915" s="116"/>
      <c r="M5915" s="116"/>
      <c r="N5915" s="116"/>
      <c r="AL5915" s="117"/>
      <c r="AN5915" s="35" t="str">
        <f t="shared" si="319"/>
        <v/>
      </c>
      <c r="AO5915" s="35" t="str">
        <f t="shared" si="320"/>
        <v>-</v>
      </c>
      <c r="AQ5915" s="25" t="str">
        <f t="shared" si="318"/>
        <v>-</v>
      </c>
      <c r="BP5915" s="61"/>
      <c r="CT5915" s="61"/>
      <c r="CU5915" s="61"/>
      <c r="CV5915" s="61"/>
      <c r="CW5915" s="61"/>
      <c r="CX5915" s="61"/>
      <c r="CY5915" s="61"/>
      <c r="CZ5915" s="61"/>
      <c r="DA5915" s="61"/>
      <c r="DB5915" s="61"/>
      <c r="DC5915" s="61"/>
      <c r="DD5915" s="61"/>
      <c r="DE5915" s="61"/>
      <c r="DF5915" s="61"/>
      <c r="DG5915" s="61"/>
      <c r="DH5915" s="61"/>
      <c r="DI5915" s="61"/>
      <c r="DJ5915" s="61"/>
      <c r="DK5915" s="61"/>
      <c r="DL5915" s="61"/>
      <c r="DM5915" s="61"/>
    </row>
    <row r="5916" spans="1:117" s="25" customFormat="1" x14ac:dyDescent="0.2">
      <c r="A5916" s="25" t="s">
        <v>1331</v>
      </c>
      <c r="B5916" s="25" t="s">
        <v>679</v>
      </c>
      <c r="C5916" s="25" t="s">
        <v>151</v>
      </c>
      <c r="I5916" s="116"/>
      <c r="J5916" s="116"/>
      <c r="K5916" s="116"/>
      <c r="L5916" s="116"/>
      <c r="M5916" s="116"/>
      <c r="N5916" s="116"/>
      <c r="AL5916" s="117"/>
      <c r="AN5916" s="35" t="str">
        <f t="shared" si="319"/>
        <v/>
      </c>
      <c r="AO5916" s="35" t="str">
        <f t="shared" si="320"/>
        <v>-</v>
      </c>
      <c r="AQ5916" s="25" t="str">
        <f t="shared" si="318"/>
        <v>-</v>
      </c>
      <c r="BP5916" s="61"/>
      <c r="CT5916" s="61"/>
      <c r="CU5916" s="61"/>
      <c r="CV5916" s="61"/>
      <c r="CW5916" s="61"/>
      <c r="CX5916" s="61"/>
      <c r="CY5916" s="61"/>
      <c r="CZ5916" s="61"/>
      <c r="DA5916" s="61"/>
      <c r="DB5916" s="61"/>
      <c r="DC5916" s="61"/>
      <c r="DD5916" s="61"/>
      <c r="DE5916" s="61"/>
      <c r="DF5916" s="61"/>
      <c r="DG5916" s="61"/>
      <c r="DH5916" s="61"/>
      <c r="DI5916" s="61"/>
      <c r="DJ5916" s="61"/>
      <c r="DK5916" s="61"/>
      <c r="DL5916" s="61"/>
      <c r="DM5916" s="61"/>
    </row>
    <row r="5917" spans="1:117" s="25" customFormat="1" x14ac:dyDescent="0.2">
      <c r="A5917" s="25" t="s">
        <v>1332</v>
      </c>
      <c r="B5917" s="25" t="s">
        <v>679</v>
      </c>
      <c r="C5917" s="25" t="s">
        <v>152</v>
      </c>
      <c r="I5917" s="116"/>
      <c r="J5917" s="116"/>
      <c r="K5917" s="116"/>
      <c r="L5917" s="116"/>
      <c r="M5917" s="116"/>
      <c r="N5917" s="116"/>
      <c r="AL5917" s="117"/>
      <c r="AN5917" s="35" t="str">
        <f t="shared" si="319"/>
        <v/>
      </c>
      <c r="AO5917" s="35" t="str">
        <f t="shared" si="320"/>
        <v>-</v>
      </c>
      <c r="AQ5917" s="25" t="str">
        <f t="shared" si="318"/>
        <v>-</v>
      </c>
      <c r="BP5917" s="61"/>
      <c r="CT5917" s="61"/>
      <c r="CU5917" s="61"/>
      <c r="CV5917" s="61"/>
      <c r="CW5917" s="61"/>
      <c r="CX5917" s="61"/>
      <c r="CY5917" s="61"/>
      <c r="CZ5917" s="61"/>
      <c r="DA5917" s="61"/>
      <c r="DB5917" s="61"/>
      <c r="DC5917" s="61"/>
      <c r="DD5917" s="61"/>
      <c r="DE5917" s="61"/>
      <c r="DF5917" s="61"/>
      <c r="DG5917" s="61"/>
      <c r="DH5917" s="61"/>
      <c r="DI5917" s="61"/>
      <c r="DJ5917" s="61"/>
      <c r="DK5917" s="61"/>
      <c r="DL5917" s="61"/>
      <c r="DM5917" s="61"/>
    </row>
    <row r="5918" spans="1:117" s="25" customFormat="1" x14ac:dyDescent="0.2">
      <c r="A5918" s="25" t="s">
        <v>1333</v>
      </c>
      <c r="B5918" s="25" t="s">
        <v>679</v>
      </c>
      <c r="C5918" s="25" t="s">
        <v>153</v>
      </c>
      <c r="I5918" s="116"/>
      <c r="J5918" s="116"/>
      <c r="K5918" s="116"/>
      <c r="L5918" s="116"/>
      <c r="M5918" s="116"/>
      <c r="N5918" s="116"/>
      <c r="AL5918" s="117"/>
      <c r="AN5918" s="35" t="str">
        <f t="shared" si="319"/>
        <v/>
      </c>
      <c r="AO5918" s="35" t="str">
        <f t="shared" si="320"/>
        <v>-</v>
      </c>
      <c r="AQ5918" s="25" t="str">
        <f t="shared" si="318"/>
        <v>-</v>
      </c>
      <c r="BP5918" s="61"/>
      <c r="CT5918" s="61"/>
      <c r="CU5918" s="61"/>
      <c r="CV5918" s="61"/>
      <c r="CW5918" s="61"/>
      <c r="CX5918" s="61"/>
      <c r="CY5918" s="61"/>
      <c r="CZ5918" s="61"/>
      <c r="DA5918" s="61"/>
      <c r="DB5918" s="61"/>
      <c r="DC5918" s="61"/>
      <c r="DD5918" s="61"/>
      <c r="DE5918" s="61"/>
      <c r="DF5918" s="61"/>
      <c r="DG5918" s="61"/>
      <c r="DH5918" s="61"/>
      <c r="DI5918" s="61"/>
      <c r="DJ5918" s="61"/>
      <c r="DK5918" s="61"/>
      <c r="DL5918" s="61"/>
      <c r="DM5918" s="61"/>
    </row>
    <row r="5919" spans="1:117" s="25" customFormat="1" x14ac:dyDescent="0.2">
      <c r="A5919" s="25" t="s">
        <v>1334</v>
      </c>
      <c r="B5919" s="25" t="s">
        <v>679</v>
      </c>
      <c r="C5919" s="25" t="s">
        <v>154</v>
      </c>
      <c r="I5919" s="116"/>
      <c r="J5919" s="116"/>
      <c r="K5919" s="116"/>
      <c r="L5919" s="116"/>
      <c r="M5919" s="116"/>
      <c r="N5919" s="116"/>
      <c r="AL5919" s="117"/>
      <c r="AN5919" s="35" t="str">
        <f t="shared" si="319"/>
        <v/>
      </c>
      <c r="AO5919" s="35" t="str">
        <f t="shared" si="320"/>
        <v>-</v>
      </c>
      <c r="AQ5919" s="25" t="str">
        <f t="shared" si="318"/>
        <v>-</v>
      </c>
      <c r="BP5919" s="61"/>
      <c r="CT5919" s="61"/>
      <c r="CU5919" s="61"/>
      <c r="CV5919" s="61"/>
      <c r="CW5919" s="61"/>
      <c r="CX5919" s="61"/>
      <c r="CY5919" s="61"/>
      <c r="CZ5919" s="61"/>
      <c r="DA5919" s="61"/>
      <c r="DB5919" s="61"/>
      <c r="DC5919" s="61"/>
      <c r="DD5919" s="61"/>
      <c r="DE5919" s="61"/>
      <c r="DF5919" s="61"/>
      <c r="DG5919" s="61"/>
      <c r="DH5919" s="61"/>
      <c r="DI5919" s="61"/>
      <c r="DJ5919" s="61"/>
      <c r="DK5919" s="61"/>
      <c r="DL5919" s="61"/>
      <c r="DM5919" s="61"/>
    </row>
    <row r="5920" spans="1:117" s="25" customFormat="1" x14ac:dyDescent="0.2">
      <c r="A5920" s="25" t="s">
        <v>1335</v>
      </c>
      <c r="B5920" s="25" t="s">
        <v>679</v>
      </c>
      <c r="C5920" s="25" t="s">
        <v>155</v>
      </c>
      <c r="I5920" s="116"/>
      <c r="J5920" s="116"/>
      <c r="K5920" s="116"/>
      <c r="L5920" s="116"/>
      <c r="M5920" s="116"/>
      <c r="N5920" s="116"/>
      <c r="AL5920" s="117"/>
      <c r="AN5920" s="35" t="str">
        <f t="shared" si="319"/>
        <v/>
      </c>
      <c r="AO5920" s="35" t="str">
        <f t="shared" si="320"/>
        <v>-</v>
      </c>
      <c r="AQ5920" s="25" t="str">
        <f t="shared" si="318"/>
        <v>-</v>
      </c>
      <c r="BP5920" s="61"/>
      <c r="CT5920" s="61"/>
      <c r="CU5920" s="61"/>
      <c r="CV5920" s="61"/>
      <c r="CW5920" s="61"/>
      <c r="CX5920" s="61"/>
      <c r="CY5920" s="61"/>
      <c r="CZ5920" s="61"/>
      <c r="DA5920" s="61"/>
      <c r="DB5920" s="61"/>
      <c r="DC5920" s="61"/>
      <c r="DD5920" s="61"/>
      <c r="DE5920" s="61"/>
      <c r="DF5920" s="61"/>
      <c r="DG5920" s="61"/>
      <c r="DH5920" s="61"/>
      <c r="DI5920" s="61"/>
      <c r="DJ5920" s="61"/>
      <c r="DK5920" s="61"/>
      <c r="DL5920" s="61"/>
      <c r="DM5920" s="61"/>
    </row>
    <row r="5921" spans="1:117" s="25" customFormat="1" x14ac:dyDescent="0.2">
      <c r="A5921" s="25" t="s">
        <v>1336</v>
      </c>
      <c r="B5921" s="25" t="s">
        <v>679</v>
      </c>
      <c r="C5921" s="25" t="s">
        <v>156</v>
      </c>
      <c r="I5921" s="116"/>
      <c r="J5921" s="116"/>
      <c r="K5921" s="116"/>
      <c r="L5921" s="116"/>
      <c r="M5921" s="116"/>
      <c r="N5921" s="116"/>
      <c r="AL5921" s="117"/>
      <c r="AN5921" s="35" t="str">
        <f t="shared" si="319"/>
        <v/>
      </c>
      <c r="AO5921" s="35" t="str">
        <f t="shared" si="320"/>
        <v>-</v>
      </c>
      <c r="AQ5921" s="25" t="str">
        <f t="shared" si="318"/>
        <v>-</v>
      </c>
      <c r="BP5921" s="61"/>
      <c r="CT5921" s="61"/>
      <c r="CU5921" s="61"/>
      <c r="CV5921" s="61"/>
      <c r="CW5921" s="61"/>
      <c r="CX5921" s="61"/>
      <c r="CY5921" s="61"/>
      <c r="CZ5921" s="61"/>
      <c r="DA5921" s="61"/>
      <c r="DB5921" s="61"/>
      <c r="DC5921" s="61"/>
      <c r="DD5921" s="61"/>
      <c r="DE5921" s="61"/>
      <c r="DF5921" s="61"/>
      <c r="DG5921" s="61"/>
      <c r="DH5921" s="61"/>
      <c r="DI5921" s="61"/>
      <c r="DJ5921" s="61"/>
      <c r="DK5921" s="61"/>
      <c r="DL5921" s="61"/>
      <c r="DM5921" s="61"/>
    </row>
    <row r="5922" spans="1:117" s="25" customFormat="1" x14ac:dyDescent="0.2">
      <c r="A5922" s="25" t="s">
        <v>1337</v>
      </c>
      <c r="B5922" s="25" t="s">
        <v>679</v>
      </c>
      <c r="C5922" s="25" t="s">
        <v>157</v>
      </c>
      <c r="I5922" s="116"/>
      <c r="J5922" s="116"/>
      <c r="K5922" s="116"/>
      <c r="L5922" s="116"/>
      <c r="M5922" s="116"/>
      <c r="N5922" s="116"/>
      <c r="AL5922" s="117"/>
      <c r="AN5922" s="35" t="str">
        <f t="shared" si="319"/>
        <v/>
      </c>
      <c r="AO5922" s="35" t="str">
        <f t="shared" si="320"/>
        <v>-</v>
      </c>
      <c r="AQ5922" s="25" t="str">
        <f t="shared" si="318"/>
        <v>-</v>
      </c>
      <c r="BP5922" s="61"/>
      <c r="CT5922" s="61"/>
      <c r="CU5922" s="61"/>
      <c r="CV5922" s="61"/>
      <c r="CW5922" s="61"/>
      <c r="CX5922" s="61"/>
      <c r="CY5922" s="61"/>
      <c r="CZ5922" s="61"/>
      <c r="DA5922" s="61"/>
      <c r="DB5922" s="61"/>
      <c r="DC5922" s="61"/>
      <c r="DD5922" s="61"/>
      <c r="DE5922" s="61"/>
      <c r="DF5922" s="61"/>
      <c r="DG5922" s="61"/>
      <c r="DH5922" s="61"/>
      <c r="DI5922" s="61"/>
      <c r="DJ5922" s="61"/>
      <c r="DK5922" s="61"/>
      <c r="DL5922" s="61"/>
      <c r="DM5922" s="61"/>
    </row>
    <row r="5923" spans="1:117" s="25" customFormat="1" x14ac:dyDescent="0.2">
      <c r="A5923" s="25" t="s">
        <v>1338</v>
      </c>
      <c r="B5923" s="25" t="s">
        <v>679</v>
      </c>
      <c r="C5923" s="25" t="s">
        <v>158</v>
      </c>
      <c r="I5923" s="116"/>
      <c r="J5923" s="116"/>
      <c r="K5923" s="116"/>
      <c r="L5923" s="116"/>
      <c r="M5923" s="116"/>
      <c r="N5923" s="116"/>
      <c r="AL5923" s="117"/>
      <c r="AN5923" s="35" t="str">
        <f t="shared" si="319"/>
        <v/>
      </c>
      <c r="AO5923" s="35" t="str">
        <f t="shared" si="320"/>
        <v>-</v>
      </c>
      <c r="AQ5923" s="25" t="str">
        <f t="shared" si="318"/>
        <v>-</v>
      </c>
      <c r="BP5923" s="61"/>
      <c r="CT5923" s="61"/>
      <c r="CU5923" s="61"/>
      <c r="CV5923" s="61"/>
      <c r="CW5923" s="61"/>
      <c r="CX5923" s="61"/>
      <c r="CY5923" s="61"/>
      <c r="CZ5923" s="61"/>
      <c r="DA5923" s="61"/>
      <c r="DB5923" s="61"/>
      <c r="DC5923" s="61"/>
      <c r="DD5923" s="61"/>
      <c r="DE5923" s="61"/>
      <c r="DF5923" s="61"/>
      <c r="DG5923" s="61"/>
      <c r="DH5923" s="61"/>
      <c r="DI5923" s="61"/>
      <c r="DJ5923" s="61"/>
      <c r="DK5923" s="61"/>
      <c r="DL5923" s="61"/>
      <c r="DM5923" s="61"/>
    </row>
    <row r="5924" spans="1:117" s="25" customFormat="1" x14ac:dyDescent="0.2">
      <c r="A5924" s="25" t="s">
        <v>1339</v>
      </c>
      <c r="B5924" s="25" t="s">
        <v>679</v>
      </c>
      <c r="C5924" s="25" t="s">
        <v>147</v>
      </c>
      <c r="I5924" s="116"/>
      <c r="J5924" s="116"/>
      <c r="K5924" s="116"/>
      <c r="L5924" s="116"/>
      <c r="M5924" s="116"/>
      <c r="N5924" s="116"/>
      <c r="AL5924" s="117"/>
      <c r="AN5924" s="35" t="str">
        <f t="shared" si="319"/>
        <v/>
      </c>
      <c r="AO5924" s="35" t="str">
        <f t="shared" si="320"/>
        <v>-</v>
      </c>
      <c r="AQ5924" s="25" t="str">
        <f t="shared" si="318"/>
        <v>-</v>
      </c>
      <c r="BP5924" s="61"/>
      <c r="CT5924" s="61"/>
      <c r="CU5924" s="61"/>
      <c r="CV5924" s="61"/>
      <c r="CW5924" s="61"/>
      <c r="CX5924" s="61"/>
      <c r="CY5924" s="61"/>
      <c r="CZ5924" s="61"/>
      <c r="DA5924" s="61"/>
      <c r="DB5924" s="61"/>
      <c r="DC5924" s="61"/>
      <c r="DD5924" s="61"/>
      <c r="DE5924" s="61"/>
      <c r="DF5924" s="61"/>
      <c r="DG5924" s="61"/>
      <c r="DH5924" s="61"/>
      <c r="DI5924" s="61"/>
      <c r="DJ5924" s="61"/>
      <c r="DK5924" s="61"/>
      <c r="DL5924" s="61"/>
      <c r="DM5924" s="61"/>
    </row>
    <row r="5925" spans="1:117" s="25" customFormat="1" x14ac:dyDescent="0.2">
      <c r="A5925" s="25" t="s">
        <v>1340</v>
      </c>
      <c r="B5925" s="25" t="s">
        <v>679</v>
      </c>
      <c r="C5925" s="25" t="s">
        <v>148</v>
      </c>
      <c r="I5925" s="116"/>
      <c r="J5925" s="116"/>
      <c r="K5925" s="116"/>
      <c r="L5925" s="116"/>
      <c r="M5925" s="116"/>
      <c r="N5925" s="116"/>
      <c r="AL5925" s="117"/>
      <c r="AN5925" s="35" t="str">
        <f t="shared" si="319"/>
        <v/>
      </c>
      <c r="AO5925" s="35" t="str">
        <f t="shared" si="320"/>
        <v>-</v>
      </c>
      <c r="AQ5925" s="25" t="str">
        <f t="shared" ref="AQ5925:AQ5988" si="321">CONCATENATE(TRIM(LEFT(AP5925,LEN(AP5925)-LEN(RIGHT(AP5925)))),"-",RIGHT(AP5925))</f>
        <v>-</v>
      </c>
      <c r="BP5925" s="61"/>
      <c r="CT5925" s="61"/>
      <c r="CU5925" s="61"/>
      <c r="CV5925" s="61"/>
      <c r="CW5925" s="61"/>
      <c r="CX5925" s="61"/>
      <c r="CY5925" s="61"/>
      <c r="CZ5925" s="61"/>
      <c r="DA5925" s="61"/>
      <c r="DB5925" s="61"/>
      <c r="DC5925" s="61"/>
      <c r="DD5925" s="61"/>
      <c r="DE5925" s="61"/>
      <c r="DF5925" s="61"/>
      <c r="DG5925" s="61"/>
      <c r="DH5925" s="61"/>
      <c r="DI5925" s="61"/>
      <c r="DJ5925" s="61"/>
      <c r="DK5925" s="61"/>
      <c r="DL5925" s="61"/>
      <c r="DM5925" s="61"/>
    </row>
    <row r="5926" spans="1:117" s="25" customFormat="1" x14ac:dyDescent="0.2">
      <c r="A5926" s="25" t="s">
        <v>1341</v>
      </c>
      <c r="B5926" s="25" t="s">
        <v>679</v>
      </c>
      <c r="C5926" s="25" t="s">
        <v>149</v>
      </c>
      <c r="I5926" s="116"/>
      <c r="J5926" s="116"/>
      <c r="K5926" s="116"/>
      <c r="L5926" s="116"/>
      <c r="M5926" s="116"/>
      <c r="N5926" s="116"/>
      <c r="AL5926" s="117"/>
      <c r="AN5926" s="35" t="str">
        <f t="shared" si="319"/>
        <v/>
      </c>
      <c r="AO5926" s="35" t="str">
        <f t="shared" si="320"/>
        <v>-</v>
      </c>
      <c r="AQ5926" s="25" t="str">
        <f t="shared" si="321"/>
        <v>-</v>
      </c>
      <c r="BP5926" s="61"/>
      <c r="CT5926" s="61"/>
      <c r="CU5926" s="61"/>
      <c r="CV5926" s="61"/>
      <c r="CW5926" s="61"/>
      <c r="CX5926" s="61"/>
      <c r="CY5926" s="61"/>
      <c r="CZ5926" s="61"/>
      <c r="DA5926" s="61"/>
      <c r="DB5926" s="61"/>
      <c r="DC5926" s="61"/>
      <c r="DD5926" s="61"/>
      <c r="DE5926" s="61"/>
      <c r="DF5926" s="61"/>
      <c r="DG5926" s="61"/>
      <c r="DH5926" s="61"/>
      <c r="DI5926" s="61"/>
      <c r="DJ5926" s="61"/>
      <c r="DK5926" s="61"/>
      <c r="DL5926" s="61"/>
      <c r="DM5926" s="61"/>
    </row>
    <row r="5927" spans="1:117" s="25" customFormat="1" x14ac:dyDescent="0.2">
      <c r="A5927" s="25" t="s">
        <v>1342</v>
      </c>
      <c r="B5927" s="25" t="s">
        <v>679</v>
      </c>
      <c r="C5927" s="25" t="s">
        <v>150</v>
      </c>
      <c r="I5927" s="116"/>
      <c r="J5927" s="116"/>
      <c r="K5927" s="116"/>
      <c r="L5927" s="116"/>
      <c r="M5927" s="116"/>
      <c r="N5927" s="116"/>
      <c r="AL5927" s="117"/>
      <c r="AN5927" s="35" t="str">
        <f t="shared" si="319"/>
        <v/>
      </c>
      <c r="AO5927" s="35" t="str">
        <f t="shared" si="320"/>
        <v>-</v>
      </c>
      <c r="AQ5927" s="25" t="str">
        <f t="shared" si="321"/>
        <v>-</v>
      </c>
      <c r="BP5927" s="61"/>
      <c r="CT5927" s="61"/>
      <c r="CU5927" s="61"/>
      <c r="CV5927" s="61"/>
      <c r="CW5927" s="61"/>
      <c r="CX5927" s="61"/>
      <c r="CY5927" s="61"/>
      <c r="CZ5927" s="61"/>
      <c r="DA5927" s="61"/>
      <c r="DB5927" s="61"/>
      <c r="DC5927" s="61"/>
      <c r="DD5927" s="61"/>
      <c r="DE5927" s="61"/>
      <c r="DF5927" s="61"/>
      <c r="DG5927" s="61"/>
      <c r="DH5927" s="61"/>
      <c r="DI5927" s="61"/>
      <c r="DJ5927" s="61"/>
      <c r="DK5927" s="61"/>
      <c r="DL5927" s="61"/>
      <c r="DM5927" s="61"/>
    </row>
    <row r="5928" spans="1:117" s="25" customFormat="1" x14ac:dyDescent="0.2">
      <c r="A5928" s="25" t="s">
        <v>1343</v>
      </c>
      <c r="B5928" s="25" t="s">
        <v>679</v>
      </c>
      <c r="C5928" s="25" t="s">
        <v>151</v>
      </c>
      <c r="I5928" s="116"/>
      <c r="J5928" s="116"/>
      <c r="K5928" s="116"/>
      <c r="L5928" s="116"/>
      <c r="M5928" s="116"/>
      <c r="N5928" s="116"/>
      <c r="AL5928" s="117"/>
      <c r="AN5928" s="35" t="str">
        <f t="shared" si="319"/>
        <v/>
      </c>
      <c r="AO5928" s="35" t="str">
        <f t="shared" si="320"/>
        <v>-</v>
      </c>
      <c r="AQ5928" s="25" t="str">
        <f t="shared" si="321"/>
        <v>-</v>
      </c>
      <c r="BP5928" s="61"/>
      <c r="CT5928" s="61"/>
      <c r="CU5928" s="61"/>
      <c r="CV5928" s="61"/>
      <c r="CW5928" s="61"/>
      <c r="CX5928" s="61"/>
      <c r="CY5928" s="61"/>
      <c r="CZ5928" s="61"/>
      <c r="DA5928" s="61"/>
      <c r="DB5928" s="61"/>
      <c r="DC5928" s="61"/>
      <c r="DD5928" s="61"/>
      <c r="DE5928" s="61"/>
      <c r="DF5928" s="61"/>
      <c r="DG5928" s="61"/>
      <c r="DH5928" s="61"/>
      <c r="DI5928" s="61"/>
      <c r="DJ5928" s="61"/>
      <c r="DK5928" s="61"/>
      <c r="DL5928" s="61"/>
      <c r="DM5928" s="61"/>
    </row>
    <row r="5929" spans="1:117" s="25" customFormat="1" x14ac:dyDescent="0.2">
      <c r="A5929" s="25" t="s">
        <v>1344</v>
      </c>
      <c r="B5929" s="25" t="s">
        <v>679</v>
      </c>
      <c r="C5929" s="25" t="s">
        <v>152</v>
      </c>
      <c r="I5929" s="116"/>
      <c r="J5929" s="116"/>
      <c r="K5929" s="116"/>
      <c r="L5929" s="116"/>
      <c r="M5929" s="116"/>
      <c r="N5929" s="116"/>
      <c r="AL5929" s="117"/>
      <c r="AN5929" s="35" t="str">
        <f t="shared" si="319"/>
        <v/>
      </c>
      <c r="AO5929" s="35" t="str">
        <f t="shared" si="320"/>
        <v>-</v>
      </c>
      <c r="AQ5929" s="25" t="str">
        <f t="shared" si="321"/>
        <v>-</v>
      </c>
      <c r="BP5929" s="61"/>
      <c r="CT5929" s="61"/>
      <c r="CU5929" s="61"/>
      <c r="CV5929" s="61"/>
      <c r="CW5929" s="61"/>
      <c r="CX5929" s="61"/>
      <c r="CY5929" s="61"/>
      <c r="CZ5929" s="61"/>
      <c r="DA5929" s="61"/>
      <c r="DB5929" s="61"/>
      <c r="DC5929" s="61"/>
      <c r="DD5929" s="61"/>
      <c r="DE5929" s="61"/>
      <c r="DF5929" s="61"/>
      <c r="DG5929" s="61"/>
      <c r="DH5929" s="61"/>
      <c r="DI5929" s="61"/>
      <c r="DJ5929" s="61"/>
      <c r="DK5929" s="61"/>
      <c r="DL5929" s="61"/>
      <c r="DM5929" s="61"/>
    </row>
    <row r="5930" spans="1:117" s="25" customFormat="1" x14ac:dyDescent="0.2">
      <c r="A5930" s="25" t="s">
        <v>1345</v>
      </c>
      <c r="B5930" s="25" t="s">
        <v>679</v>
      </c>
      <c r="C5930" s="25" t="s">
        <v>153</v>
      </c>
      <c r="I5930" s="116"/>
      <c r="J5930" s="116"/>
      <c r="K5930" s="116"/>
      <c r="L5930" s="116"/>
      <c r="M5930" s="116"/>
      <c r="N5930" s="116"/>
      <c r="AL5930" s="117"/>
      <c r="AN5930" s="35" t="str">
        <f t="shared" si="319"/>
        <v/>
      </c>
      <c r="AO5930" s="35" t="str">
        <f t="shared" si="320"/>
        <v>-</v>
      </c>
      <c r="AQ5930" s="25" t="str">
        <f t="shared" si="321"/>
        <v>-</v>
      </c>
      <c r="BP5930" s="61"/>
      <c r="CT5930" s="61"/>
      <c r="CU5930" s="61"/>
      <c r="CV5930" s="61"/>
      <c r="CW5930" s="61"/>
      <c r="CX5930" s="61"/>
      <c r="CY5930" s="61"/>
      <c r="CZ5930" s="61"/>
      <c r="DA5930" s="61"/>
      <c r="DB5930" s="61"/>
      <c r="DC5930" s="61"/>
      <c r="DD5930" s="61"/>
      <c r="DE5930" s="61"/>
      <c r="DF5930" s="61"/>
      <c r="DG5930" s="61"/>
      <c r="DH5930" s="61"/>
      <c r="DI5930" s="61"/>
      <c r="DJ5930" s="61"/>
      <c r="DK5930" s="61"/>
      <c r="DL5930" s="61"/>
      <c r="DM5930" s="61"/>
    </row>
    <row r="5931" spans="1:117" s="25" customFormat="1" x14ac:dyDescent="0.2">
      <c r="A5931" s="25" t="s">
        <v>1346</v>
      </c>
      <c r="B5931" s="25" t="s">
        <v>679</v>
      </c>
      <c r="C5931" s="25" t="s">
        <v>154</v>
      </c>
      <c r="I5931" s="116"/>
      <c r="J5931" s="116"/>
      <c r="K5931" s="116"/>
      <c r="L5931" s="116"/>
      <c r="M5931" s="116"/>
      <c r="N5931" s="116"/>
      <c r="AL5931" s="117"/>
      <c r="AN5931" s="35" t="str">
        <f t="shared" si="319"/>
        <v/>
      </c>
      <c r="AO5931" s="35" t="str">
        <f t="shared" si="320"/>
        <v>-</v>
      </c>
      <c r="AQ5931" s="25" t="str">
        <f t="shared" si="321"/>
        <v>-</v>
      </c>
      <c r="BP5931" s="61"/>
      <c r="CT5931" s="61"/>
      <c r="CU5931" s="61"/>
      <c r="CV5931" s="61"/>
      <c r="CW5931" s="61"/>
      <c r="CX5931" s="61"/>
      <c r="CY5931" s="61"/>
      <c r="CZ5931" s="61"/>
      <c r="DA5931" s="61"/>
      <c r="DB5931" s="61"/>
      <c r="DC5931" s="61"/>
      <c r="DD5931" s="61"/>
      <c r="DE5931" s="61"/>
      <c r="DF5931" s="61"/>
      <c r="DG5931" s="61"/>
      <c r="DH5931" s="61"/>
      <c r="DI5931" s="61"/>
      <c r="DJ5931" s="61"/>
      <c r="DK5931" s="61"/>
      <c r="DL5931" s="61"/>
      <c r="DM5931" s="61"/>
    </row>
    <row r="5932" spans="1:117" s="25" customFormat="1" x14ac:dyDescent="0.2">
      <c r="A5932" s="25" t="s">
        <v>1347</v>
      </c>
      <c r="B5932" s="25" t="s">
        <v>679</v>
      </c>
      <c r="C5932" s="25" t="s">
        <v>155</v>
      </c>
      <c r="I5932" s="116"/>
      <c r="J5932" s="116"/>
      <c r="K5932" s="116"/>
      <c r="L5932" s="116"/>
      <c r="M5932" s="116"/>
      <c r="N5932" s="116"/>
      <c r="AL5932" s="117"/>
      <c r="AN5932" s="35" t="str">
        <f t="shared" si="319"/>
        <v/>
      </c>
      <c r="AO5932" s="35" t="str">
        <f t="shared" si="320"/>
        <v>-</v>
      </c>
      <c r="AQ5932" s="25" t="str">
        <f t="shared" si="321"/>
        <v>-</v>
      </c>
      <c r="BP5932" s="61"/>
      <c r="CT5932" s="61"/>
      <c r="CU5932" s="61"/>
      <c r="CV5932" s="61"/>
      <c r="CW5932" s="61"/>
      <c r="CX5932" s="61"/>
      <c r="CY5932" s="61"/>
      <c r="CZ5932" s="61"/>
      <c r="DA5932" s="61"/>
      <c r="DB5932" s="61"/>
      <c r="DC5932" s="61"/>
      <c r="DD5932" s="61"/>
      <c r="DE5932" s="61"/>
      <c r="DF5932" s="61"/>
      <c r="DG5932" s="61"/>
      <c r="DH5932" s="61"/>
      <c r="DI5932" s="61"/>
      <c r="DJ5932" s="61"/>
      <c r="DK5932" s="61"/>
      <c r="DL5932" s="61"/>
      <c r="DM5932" s="61"/>
    </row>
    <row r="5933" spans="1:117" s="25" customFormat="1" x14ac:dyDescent="0.2">
      <c r="A5933" s="25" t="s">
        <v>1348</v>
      </c>
      <c r="B5933" s="25" t="s">
        <v>679</v>
      </c>
      <c r="C5933" s="25" t="s">
        <v>151</v>
      </c>
      <c r="I5933" s="116"/>
      <c r="J5933" s="116"/>
      <c r="K5933" s="116"/>
      <c r="L5933" s="116"/>
      <c r="M5933" s="116"/>
      <c r="N5933" s="116"/>
      <c r="AL5933" s="117"/>
      <c r="AN5933" s="35" t="str">
        <f t="shared" si="319"/>
        <v/>
      </c>
      <c r="AO5933" s="35" t="str">
        <f t="shared" si="320"/>
        <v>-</v>
      </c>
      <c r="AQ5933" s="25" t="str">
        <f t="shared" si="321"/>
        <v>-</v>
      </c>
      <c r="BP5933" s="61"/>
      <c r="CT5933" s="61"/>
      <c r="CU5933" s="61"/>
      <c r="CV5933" s="61"/>
      <c r="CW5933" s="61"/>
      <c r="CX5933" s="61"/>
      <c r="CY5933" s="61"/>
      <c r="CZ5933" s="61"/>
      <c r="DA5933" s="61"/>
      <c r="DB5933" s="61"/>
      <c r="DC5933" s="61"/>
      <c r="DD5933" s="61"/>
      <c r="DE5933" s="61"/>
      <c r="DF5933" s="61"/>
      <c r="DG5933" s="61"/>
      <c r="DH5933" s="61"/>
      <c r="DI5933" s="61"/>
      <c r="DJ5933" s="61"/>
      <c r="DK5933" s="61"/>
      <c r="DL5933" s="61"/>
      <c r="DM5933" s="61"/>
    </row>
    <row r="5934" spans="1:117" s="25" customFormat="1" x14ac:dyDescent="0.2">
      <c r="A5934" s="25" t="s">
        <v>1349</v>
      </c>
      <c r="B5934" s="25" t="s">
        <v>679</v>
      </c>
      <c r="C5934" s="25" t="s">
        <v>152</v>
      </c>
      <c r="I5934" s="116"/>
      <c r="J5934" s="116"/>
      <c r="K5934" s="116"/>
      <c r="L5934" s="116"/>
      <c r="M5934" s="116"/>
      <c r="N5934" s="116"/>
      <c r="AL5934" s="117"/>
      <c r="AN5934" s="35" t="str">
        <f t="shared" si="319"/>
        <v/>
      </c>
      <c r="AO5934" s="35" t="str">
        <f t="shared" si="320"/>
        <v>-</v>
      </c>
      <c r="AQ5934" s="25" t="str">
        <f t="shared" si="321"/>
        <v>-</v>
      </c>
      <c r="BP5934" s="61"/>
      <c r="CT5934" s="61"/>
      <c r="CU5934" s="61"/>
      <c r="CV5934" s="61"/>
      <c r="CW5934" s="61"/>
      <c r="CX5934" s="61"/>
      <c r="CY5934" s="61"/>
      <c r="CZ5934" s="61"/>
      <c r="DA5934" s="61"/>
      <c r="DB5934" s="61"/>
      <c r="DC5934" s="61"/>
      <c r="DD5934" s="61"/>
      <c r="DE5934" s="61"/>
      <c r="DF5934" s="61"/>
      <c r="DG5934" s="61"/>
      <c r="DH5934" s="61"/>
      <c r="DI5934" s="61"/>
      <c r="DJ5934" s="61"/>
      <c r="DK5934" s="61"/>
      <c r="DL5934" s="61"/>
      <c r="DM5934" s="61"/>
    </row>
    <row r="5935" spans="1:117" s="25" customFormat="1" x14ac:dyDescent="0.2">
      <c r="A5935" s="25" t="s">
        <v>1350</v>
      </c>
      <c r="B5935" s="25" t="s">
        <v>679</v>
      </c>
      <c r="C5935" s="25" t="s">
        <v>153</v>
      </c>
      <c r="I5935" s="116"/>
      <c r="J5935" s="116"/>
      <c r="K5935" s="116"/>
      <c r="L5935" s="116"/>
      <c r="M5935" s="116"/>
      <c r="N5935" s="116"/>
      <c r="AL5935" s="117"/>
      <c r="AN5935" s="35" t="str">
        <f t="shared" si="319"/>
        <v/>
      </c>
      <c r="AO5935" s="35" t="str">
        <f t="shared" si="320"/>
        <v>-</v>
      </c>
      <c r="AQ5935" s="25" t="str">
        <f t="shared" si="321"/>
        <v>-</v>
      </c>
      <c r="BP5935" s="61"/>
      <c r="CT5935" s="61"/>
      <c r="CU5935" s="61"/>
      <c r="CV5935" s="61"/>
      <c r="CW5935" s="61"/>
      <c r="CX5935" s="61"/>
      <c r="CY5935" s="61"/>
      <c r="CZ5935" s="61"/>
      <c r="DA5935" s="61"/>
      <c r="DB5935" s="61"/>
      <c r="DC5935" s="61"/>
      <c r="DD5935" s="61"/>
      <c r="DE5935" s="61"/>
      <c r="DF5935" s="61"/>
      <c r="DG5935" s="61"/>
      <c r="DH5935" s="61"/>
      <c r="DI5935" s="61"/>
      <c r="DJ5935" s="61"/>
      <c r="DK5935" s="61"/>
      <c r="DL5935" s="61"/>
      <c r="DM5935" s="61"/>
    </row>
    <row r="5936" spans="1:117" s="25" customFormat="1" x14ac:dyDescent="0.2">
      <c r="A5936" s="25" t="s">
        <v>1351</v>
      </c>
      <c r="B5936" s="25" t="s">
        <v>679</v>
      </c>
      <c r="C5936" s="25" t="s">
        <v>154</v>
      </c>
      <c r="I5936" s="116"/>
      <c r="J5936" s="116"/>
      <c r="K5936" s="116"/>
      <c r="L5936" s="116"/>
      <c r="M5936" s="116"/>
      <c r="N5936" s="116"/>
      <c r="AL5936" s="117"/>
      <c r="AN5936" s="35" t="str">
        <f t="shared" si="319"/>
        <v/>
      </c>
      <c r="AO5936" s="35" t="str">
        <f t="shared" si="320"/>
        <v>-</v>
      </c>
      <c r="AQ5936" s="25" t="str">
        <f t="shared" si="321"/>
        <v>-</v>
      </c>
      <c r="BP5936" s="61"/>
      <c r="CT5936" s="61"/>
      <c r="CU5936" s="61"/>
      <c r="CV5936" s="61"/>
      <c r="CW5936" s="61"/>
      <c r="CX5936" s="61"/>
      <c r="CY5936" s="61"/>
      <c r="CZ5936" s="61"/>
      <c r="DA5936" s="61"/>
      <c r="DB5936" s="61"/>
      <c r="DC5936" s="61"/>
      <c r="DD5936" s="61"/>
      <c r="DE5936" s="61"/>
      <c r="DF5936" s="61"/>
      <c r="DG5936" s="61"/>
      <c r="DH5936" s="61"/>
      <c r="DI5936" s="61"/>
      <c r="DJ5936" s="61"/>
      <c r="DK5936" s="61"/>
      <c r="DL5936" s="61"/>
      <c r="DM5936" s="61"/>
    </row>
    <row r="5937" spans="1:117" s="25" customFormat="1" x14ac:dyDescent="0.2">
      <c r="A5937" s="25" t="s">
        <v>1352</v>
      </c>
      <c r="B5937" s="25" t="s">
        <v>679</v>
      </c>
      <c r="C5937" s="25" t="s">
        <v>155</v>
      </c>
      <c r="I5937" s="116"/>
      <c r="J5937" s="116"/>
      <c r="K5937" s="116"/>
      <c r="L5937" s="116"/>
      <c r="M5937" s="116"/>
      <c r="N5937" s="116"/>
      <c r="AL5937" s="117"/>
      <c r="AN5937" s="35" t="str">
        <f t="shared" si="319"/>
        <v/>
      </c>
      <c r="AO5937" s="35" t="str">
        <f t="shared" si="320"/>
        <v>-</v>
      </c>
      <c r="AQ5937" s="25" t="str">
        <f t="shared" si="321"/>
        <v>-</v>
      </c>
      <c r="BP5937" s="61"/>
      <c r="CT5937" s="61"/>
      <c r="CU5937" s="61"/>
      <c r="CV5937" s="61"/>
      <c r="CW5937" s="61"/>
      <c r="CX5937" s="61"/>
      <c r="CY5937" s="61"/>
      <c r="CZ5937" s="61"/>
      <c r="DA5937" s="61"/>
      <c r="DB5937" s="61"/>
      <c r="DC5937" s="61"/>
      <c r="DD5937" s="61"/>
      <c r="DE5937" s="61"/>
      <c r="DF5937" s="61"/>
      <c r="DG5937" s="61"/>
      <c r="DH5937" s="61"/>
      <c r="DI5937" s="61"/>
      <c r="DJ5937" s="61"/>
      <c r="DK5937" s="61"/>
      <c r="DL5937" s="61"/>
      <c r="DM5937" s="61"/>
    </row>
    <row r="5938" spans="1:117" s="25" customFormat="1" x14ac:dyDescent="0.2">
      <c r="A5938" s="25" t="s">
        <v>1353</v>
      </c>
      <c r="B5938" s="25" t="s">
        <v>679</v>
      </c>
      <c r="C5938" s="25" t="s">
        <v>156</v>
      </c>
      <c r="I5938" s="116"/>
      <c r="J5938" s="116"/>
      <c r="K5938" s="116"/>
      <c r="L5938" s="116"/>
      <c r="M5938" s="116"/>
      <c r="N5938" s="116"/>
      <c r="AL5938" s="117"/>
      <c r="AN5938" s="35" t="str">
        <f t="shared" si="319"/>
        <v/>
      </c>
      <c r="AO5938" s="35" t="str">
        <f t="shared" si="320"/>
        <v>-</v>
      </c>
      <c r="AQ5938" s="25" t="str">
        <f t="shared" si="321"/>
        <v>-</v>
      </c>
      <c r="BP5938" s="61"/>
      <c r="CT5938" s="61"/>
      <c r="CU5938" s="61"/>
      <c r="CV5938" s="61"/>
      <c r="CW5938" s="61"/>
      <c r="CX5938" s="61"/>
      <c r="CY5938" s="61"/>
      <c r="CZ5938" s="61"/>
      <c r="DA5938" s="61"/>
      <c r="DB5938" s="61"/>
      <c r="DC5938" s="61"/>
      <c r="DD5938" s="61"/>
      <c r="DE5938" s="61"/>
      <c r="DF5938" s="61"/>
      <c r="DG5938" s="61"/>
      <c r="DH5938" s="61"/>
      <c r="DI5938" s="61"/>
      <c r="DJ5938" s="61"/>
      <c r="DK5938" s="61"/>
      <c r="DL5938" s="61"/>
      <c r="DM5938" s="61"/>
    </row>
    <row r="5939" spans="1:117" s="25" customFormat="1" x14ac:dyDescent="0.2">
      <c r="A5939" s="25" t="s">
        <v>1354</v>
      </c>
      <c r="B5939" s="25" t="s">
        <v>679</v>
      </c>
      <c r="C5939" s="25" t="s">
        <v>157</v>
      </c>
      <c r="I5939" s="116"/>
      <c r="J5939" s="116"/>
      <c r="K5939" s="116"/>
      <c r="L5939" s="116"/>
      <c r="M5939" s="116"/>
      <c r="N5939" s="116"/>
      <c r="AL5939" s="117"/>
      <c r="AN5939" s="35" t="str">
        <f t="shared" si="319"/>
        <v/>
      </c>
      <c r="AO5939" s="35" t="str">
        <f t="shared" si="320"/>
        <v>-</v>
      </c>
      <c r="AQ5939" s="25" t="str">
        <f t="shared" si="321"/>
        <v>-</v>
      </c>
      <c r="BP5939" s="61"/>
      <c r="CT5939" s="61"/>
      <c r="CU5939" s="61"/>
      <c r="CV5939" s="61"/>
      <c r="CW5939" s="61"/>
      <c r="CX5939" s="61"/>
      <c r="CY5939" s="61"/>
      <c r="CZ5939" s="61"/>
      <c r="DA5939" s="61"/>
      <c r="DB5939" s="61"/>
      <c r="DC5939" s="61"/>
      <c r="DD5939" s="61"/>
      <c r="DE5939" s="61"/>
      <c r="DF5939" s="61"/>
      <c r="DG5939" s="61"/>
      <c r="DH5939" s="61"/>
      <c r="DI5939" s="61"/>
      <c r="DJ5939" s="61"/>
      <c r="DK5939" s="61"/>
      <c r="DL5939" s="61"/>
      <c r="DM5939" s="61"/>
    </row>
    <row r="5940" spans="1:117" s="25" customFormat="1" x14ac:dyDescent="0.2">
      <c r="A5940" s="25" t="s">
        <v>1355</v>
      </c>
      <c r="B5940" s="25" t="s">
        <v>679</v>
      </c>
      <c r="C5940" s="25" t="s">
        <v>158</v>
      </c>
      <c r="I5940" s="116"/>
      <c r="J5940" s="116"/>
      <c r="K5940" s="116"/>
      <c r="L5940" s="116"/>
      <c r="M5940" s="116"/>
      <c r="N5940" s="116"/>
      <c r="AL5940" s="117"/>
      <c r="AN5940" s="35" t="str">
        <f t="shared" si="319"/>
        <v/>
      </c>
      <c r="AO5940" s="35" t="str">
        <f t="shared" si="320"/>
        <v>-</v>
      </c>
      <c r="AQ5940" s="25" t="str">
        <f t="shared" si="321"/>
        <v>-</v>
      </c>
      <c r="BP5940" s="61"/>
      <c r="CT5940" s="61"/>
      <c r="CU5940" s="61"/>
      <c r="CV5940" s="61"/>
      <c r="CW5940" s="61"/>
      <c r="CX5940" s="61"/>
      <c r="CY5940" s="61"/>
      <c r="CZ5940" s="61"/>
      <c r="DA5940" s="61"/>
      <c r="DB5940" s="61"/>
      <c r="DC5940" s="61"/>
      <c r="DD5940" s="61"/>
      <c r="DE5940" s="61"/>
      <c r="DF5940" s="61"/>
      <c r="DG5940" s="61"/>
      <c r="DH5940" s="61"/>
      <c r="DI5940" s="61"/>
      <c r="DJ5940" s="61"/>
      <c r="DK5940" s="61"/>
      <c r="DL5940" s="61"/>
      <c r="DM5940" s="61"/>
    </row>
    <row r="5941" spans="1:117" s="25" customFormat="1" x14ac:dyDescent="0.2">
      <c r="A5941" s="25" t="s">
        <v>1356</v>
      </c>
      <c r="B5941" s="25" t="s">
        <v>679</v>
      </c>
      <c r="C5941" s="25" t="s">
        <v>147</v>
      </c>
      <c r="I5941" s="116"/>
      <c r="J5941" s="116"/>
      <c r="K5941" s="116"/>
      <c r="L5941" s="116"/>
      <c r="M5941" s="116"/>
      <c r="N5941" s="116"/>
      <c r="AL5941" s="117"/>
      <c r="AN5941" s="35" t="str">
        <f t="shared" si="319"/>
        <v/>
      </c>
      <c r="AO5941" s="35" t="str">
        <f t="shared" si="320"/>
        <v>-</v>
      </c>
      <c r="AQ5941" s="25" t="str">
        <f t="shared" si="321"/>
        <v>-</v>
      </c>
      <c r="BP5941" s="61"/>
      <c r="CT5941" s="61"/>
      <c r="CU5941" s="61"/>
      <c r="CV5941" s="61"/>
      <c r="CW5941" s="61"/>
      <c r="CX5941" s="61"/>
      <c r="CY5941" s="61"/>
      <c r="CZ5941" s="61"/>
      <c r="DA5941" s="61"/>
      <c r="DB5941" s="61"/>
      <c r="DC5941" s="61"/>
      <c r="DD5941" s="61"/>
      <c r="DE5941" s="61"/>
      <c r="DF5941" s="61"/>
      <c r="DG5941" s="61"/>
      <c r="DH5941" s="61"/>
      <c r="DI5941" s="61"/>
      <c r="DJ5941" s="61"/>
      <c r="DK5941" s="61"/>
      <c r="DL5941" s="61"/>
      <c r="DM5941" s="61"/>
    </row>
    <row r="5942" spans="1:117" s="25" customFormat="1" x14ac:dyDescent="0.2">
      <c r="A5942" s="25" t="s">
        <v>1357</v>
      </c>
      <c r="B5942" s="25" t="s">
        <v>679</v>
      </c>
      <c r="C5942" s="25" t="s">
        <v>148</v>
      </c>
      <c r="I5942" s="116"/>
      <c r="J5942" s="116"/>
      <c r="K5942" s="116"/>
      <c r="L5942" s="116"/>
      <c r="M5942" s="116"/>
      <c r="N5942" s="116"/>
      <c r="AL5942" s="117"/>
      <c r="AN5942" s="35" t="str">
        <f t="shared" si="319"/>
        <v/>
      </c>
      <c r="AO5942" s="35" t="str">
        <f t="shared" si="320"/>
        <v>-</v>
      </c>
      <c r="AQ5942" s="25" t="str">
        <f t="shared" si="321"/>
        <v>-</v>
      </c>
      <c r="BP5942" s="61"/>
      <c r="CT5942" s="61"/>
      <c r="CU5942" s="61"/>
      <c r="CV5942" s="61"/>
      <c r="CW5942" s="61"/>
      <c r="CX5942" s="61"/>
      <c r="CY5942" s="61"/>
      <c r="CZ5942" s="61"/>
      <c r="DA5942" s="61"/>
      <c r="DB5942" s="61"/>
      <c r="DC5942" s="61"/>
      <c r="DD5942" s="61"/>
      <c r="DE5942" s="61"/>
      <c r="DF5942" s="61"/>
      <c r="DG5942" s="61"/>
      <c r="DH5942" s="61"/>
      <c r="DI5942" s="61"/>
      <c r="DJ5942" s="61"/>
      <c r="DK5942" s="61"/>
      <c r="DL5942" s="61"/>
      <c r="DM5942" s="61"/>
    </row>
    <row r="5943" spans="1:117" s="25" customFormat="1" x14ac:dyDescent="0.2">
      <c r="A5943" s="25" t="s">
        <v>1358</v>
      </c>
      <c r="B5943" s="25" t="s">
        <v>679</v>
      </c>
      <c r="C5943" s="25" t="s">
        <v>149</v>
      </c>
      <c r="I5943" s="116"/>
      <c r="J5943" s="116"/>
      <c r="K5943" s="116"/>
      <c r="L5943" s="116"/>
      <c r="M5943" s="116"/>
      <c r="N5943" s="116"/>
      <c r="AL5943" s="117"/>
      <c r="AN5943" s="35" t="str">
        <f t="shared" ref="AN5943:AN6006" si="322">CONCATENATE(AM5943,AP5943)</f>
        <v/>
      </c>
      <c r="AO5943" s="35" t="str">
        <f t="shared" ref="AO5943:AO6006" si="323">CONCATENATE(AM5943,"-",AL5943)</f>
        <v>-</v>
      </c>
      <c r="AQ5943" s="25" t="str">
        <f t="shared" si="321"/>
        <v>-</v>
      </c>
      <c r="BP5943" s="61"/>
      <c r="CT5943" s="61"/>
      <c r="CU5943" s="61"/>
      <c r="CV5943" s="61"/>
      <c r="CW5943" s="61"/>
      <c r="CX5943" s="61"/>
      <c r="CY5943" s="61"/>
      <c r="CZ5943" s="61"/>
      <c r="DA5943" s="61"/>
      <c r="DB5943" s="61"/>
      <c r="DC5943" s="61"/>
      <c r="DD5943" s="61"/>
      <c r="DE5943" s="61"/>
      <c r="DF5943" s="61"/>
      <c r="DG5943" s="61"/>
      <c r="DH5943" s="61"/>
      <c r="DI5943" s="61"/>
      <c r="DJ5943" s="61"/>
      <c r="DK5943" s="61"/>
      <c r="DL5943" s="61"/>
      <c r="DM5943" s="61"/>
    </row>
    <row r="5944" spans="1:117" s="25" customFormat="1" x14ac:dyDescent="0.2">
      <c r="A5944" s="25" t="s">
        <v>1359</v>
      </c>
      <c r="B5944" s="25" t="s">
        <v>679</v>
      </c>
      <c r="C5944" s="25" t="s">
        <v>150</v>
      </c>
      <c r="I5944" s="116"/>
      <c r="J5944" s="116"/>
      <c r="K5944" s="116"/>
      <c r="L5944" s="116"/>
      <c r="M5944" s="116"/>
      <c r="N5944" s="116"/>
      <c r="AL5944" s="117"/>
      <c r="AN5944" s="35" t="str">
        <f t="shared" si="322"/>
        <v/>
      </c>
      <c r="AO5944" s="35" t="str">
        <f t="shared" si="323"/>
        <v>-</v>
      </c>
      <c r="AQ5944" s="25" t="str">
        <f t="shared" si="321"/>
        <v>-</v>
      </c>
      <c r="BP5944" s="61"/>
      <c r="CT5944" s="61"/>
      <c r="CU5944" s="61"/>
      <c r="CV5944" s="61"/>
      <c r="CW5944" s="61"/>
      <c r="CX5944" s="61"/>
      <c r="CY5944" s="61"/>
      <c r="CZ5944" s="61"/>
      <c r="DA5944" s="61"/>
      <c r="DB5944" s="61"/>
      <c r="DC5944" s="61"/>
      <c r="DD5944" s="61"/>
      <c r="DE5944" s="61"/>
      <c r="DF5944" s="61"/>
      <c r="DG5944" s="61"/>
      <c r="DH5944" s="61"/>
      <c r="DI5944" s="61"/>
      <c r="DJ5944" s="61"/>
      <c r="DK5944" s="61"/>
      <c r="DL5944" s="61"/>
      <c r="DM5944" s="61"/>
    </row>
    <row r="5945" spans="1:117" s="25" customFormat="1" x14ac:dyDescent="0.2">
      <c r="A5945" s="25" t="s">
        <v>1360</v>
      </c>
      <c r="B5945" s="25" t="s">
        <v>679</v>
      </c>
      <c r="C5945" s="25" t="s">
        <v>151</v>
      </c>
      <c r="I5945" s="116"/>
      <c r="J5945" s="116"/>
      <c r="K5945" s="116"/>
      <c r="L5945" s="116"/>
      <c r="M5945" s="116"/>
      <c r="N5945" s="116"/>
      <c r="AL5945" s="117"/>
      <c r="AN5945" s="35" t="str">
        <f t="shared" si="322"/>
        <v/>
      </c>
      <c r="AO5945" s="35" t="str">
        <f t="shared" si="323"/>
        <v>-</v>
      </c>
      <c r="AQ5945" s="25" t="str">
        <f t="shared" si="321"/>
        <v>-</v>
      </c>
      <c r="BP5945" s="61"/>
      <c r="CT5945" s="61"/>
      <c r="CU5945" s="61"/>
      <c r="CV5945" s="61"/>
      <c r="CW5945" s="61"/>
      <c r="CX5945" s="61"/>
      <c r="CY5945" s="61"/>
      <c r="CZ5945" s="61"/>
      <c r="DA5945" s="61"/>
      <c r="DB5945" s="61"/>
      <c r="DC5945" s="61"/>
      <c r="DD5945" s="61"/>
      <c r="DE5945" s="61"/>
      <c r="DF5945" s="61"/>
      <c r="DG5945" s="61"/>
      <c r="DH5945" s="61"/>
      <c r="DI5945" s="61"/>
      <c r="DJ5945" s="61"/>
      <c r="DK5945" s="61"/>
      <c r="DL5945" s="61"/>
      <c r="DM5945" s="61"/>
    </row>
    <row r="5946" spans="1:117" s="25" customFormat="1" x14ac:dyDescent="0.2">
      <c r="A5946" s="25" t="s">
        <v>1361</v>
      </c>
      <c r="B5946" s="25" t="s">
        <v>679</v>
      </c>
      <c r="C5946" s="25" t="s">
        <v>152</v>
      </c>
      <c r="I5946" s="116"/>
      <c r="J5946" s="116"/>
      <c r="K5946" s="116"/>
      <c r="L5946" s="116"/>
      <c r="M5946" s="116"/>
      <c r="N5946" s="116"/>
      <c r="AL5946" s="117"/>
      <c r="AN5946" s="35" t="str">
        <f t="shared" si="322"/>
        <v/>
      </c>
      <c r="AO5946" s="35" t="str">
        <f t="shared" si="323"/>
        <v>-</v>
      </c>
      <c r="AQ5946" s="25" t="str">
        <f t="shared" si="321"/>
        <v>-</v>
      </c>
      <c r="BP5946" s="61"/>
      <c r="CT5946" s="61"/>
      <c r="CU5946" s="61"/>
      <c r="CV5946" s="61"/>
      <c r="CW5946" s="61"/>
      <c r="CX5946" s="61"/>
      <c r="CY5946" s="61"/>
      <c r="CZ5946" s="61"/>
      <c r="DA5946" s="61"/>
      <c r="DB5946" s="61"/>
      <c r="DC5946" s="61"/>
      <c r="DD5946" s="61"/>
      <c r="DE5946" s="61"/>
      <c r="DF5946" s="61"/>
      <c r="DG5946" s="61"/>
      <c r="DH5946" s="61"/>
      <c r="DI5946" s="61"/>
      <c r="DJ5946" s="61"/>
      <c r="DK5946" s="61"/>
      <c r="DL5946" s="61"/>
      <c r="DM5946" s="61"/>
    </row>
    <row r="5947" spans="1:117" s="25" customFormat="1" x14ac:dyDescent="0.2">
      <c r="A5947" s="25" t="s">
        <v>1362</v>
      </c>
      <c r="B5947" s="25" t="s">
        <v>679</v>
      </c>
      <c r="C5947" s="25" t="s">
        <v>153</v>
      </c>
      <c r="I5947" s="116"/>
      <c r="J5947" s="116"/>
      <c r="K5947" s="116"/>
      <c r="L5947" s="116"/>
      <c r="M5947" s="116"/>
      <c r="N5947" s="116"/>
      <c r="AL5947" s="117"/>
      <c r="AN5947" s="35" t="str">
        <f t="shared" si="322"/>
        <v/>
      </c>
      <c r="AO5947" s="35" t="str">
        <f t="shared" si="323"/>
        <v>-</v>
      </c>
      <c r="AQ5947" s="25" t="str">
        <f t="shared" si="321"/>
        <v>-</v>
      </c>
      <c r="BP5947" s="61"/>
      <c r="CT5947" s="61"/>
      <c r="CU5947" s="61"/>
      <c r="CV5947" s="61"/>
      <c r="CW5947" s="61"/>
      <c r="CX5947" s="61"/>
      <c r="CY5947" s="61"/>
      <c r="CZ5947" s="61"/>
      <c r="DA5947" s="61"/>
      <c r="DB5947" s="61"/>
      <c r="DC5947" s="61"/>
      <c r="DD5947" s="61"/>
      <c r="DE5947" s="61"/>
      <c r="DF5947" s="61"/>
      <c r="DG5947" s="61"/>
      <c r="DH5947" s="61"/>
      <c r="DI5947" s="61"/>
      <c r="DJ5947" s="61"/>
      <c r="DK5947" s="61"/>
      <c r="DL5947" s="61"/>
      <c r="DM5947" s="61"/>
    </row>
    <row r="5948" spans="1:117" s="25" customFormat="1" x14ac:dyDescent="0.2">
      <c r="A5948" s="25" t="s">
        <v>1363</v>
      </c>
      <c r="B5948" s="25" t="s">
        <v>679</v>
      </c>
      <c r="C5948" s="25" t="s">
        <v>154</v>
      </c>
      <c r="I5948" s="116"/>
      <c r="J5948" s="116"/>
      <c r="K5948" s="116"/>
      <c r="L5948" s="116"/>
      <c r="M5948" s="116"/>
      <c r="N5948" s="116"/>
      <c r="AL5948" s="117"/>
      <c r="AN5948" s="35" t="str">
        <f t="shared" si="322"/>
        <v/>
      </c>
      <c r="AO5948" s="35" t="str">
        <f t="shared" si="323"/>
        <v>-</v>
      </c>
      <c r="AQ5948" s="25" t="str">
        <f t="shared" si="321"/>
        <v>-</v>
      </c>
      <c r="BP5948" s="61"/>
      <c r="CT5948" s="61"/>
      <c r="CU5948" s="61"/>
      <c r="CV5948" s="61"/>
      <c r="CW5948" s="61"/>
      <c r="CX5948" s="61"/>
      <c r="CY5948" s="61"/>
      <c r="CZ5948" s="61"/>
      <c r="DA5948" s="61"/>
      <c r="DB5948" s="61"/>
      <c r="DC5948" s="61"/>
      <c r="DD5948" s="61"/>
      <c r="DE5948" s="61"/>
      <c r="DF5948" s="61"/>
      <c r="DG5948" s="61"/>
      <c r="DH5948" s="61"/>
      <c r="DI5948" s="61"/>
      <c r="DJ5948" s="61"/>
      <c r="DK5948" s="61"/>
      <c r="DL5948" s="61"/>
      <c r="DM5948" s="61"/>
    </row>
    <row r="5949" spans="1:117" s="25" customFormat="1" x14ac:dyDescent="0.2">
      <c r="A5949" s="25" t="s">
        <v>1364</v>
      </c>
      <c r="B5949" s="25" t="s">
        <v>679</v>
      </c>
      <c r="C5949" s="25" t="s">
        <v>155</v>
      </c>
      <c r="I5949" s="116"/>
      <c r="J5949" s="116"/>
      <c r="K5949" s="116"/>
      <c r="L5949" s="116"/>
      <c r="M5949" s="116"/>
      <c r="N5949" s="116"/>
      <c r="AL5949" s="117"/>
      <c r="AN5949" s="35" t="str">
        <f t="shared" si="322"/>
        <v/>
      </c>
      <c r="AO5949" s="35" t="str">
        <f t="shared" si="323"/>
        <v>-</v>
      </c>
      <c r="AQ5949" s="25" t="str">
        <f t="shared" si="321"/>
        <v>-</v>
      </c>
      <c r="BP5949" s="61"/>
      <c r="CT5949" s="61"/>
      <c r="CU5949" s="61"/>
      <c r="CV5949" s="61"/>
      <c r="CW5949" s="61"/>
      <c r="CX5949" s="61"/>
      <c r="CY5949" s="61"/>
      <c r="CZ5949" s="61"/>
      <c r="DA5949" s="61"/>
      <c r="DB5949" s="61"/>
      <c r="DC5949" s="61"/>
      <c r="DD5949" s="61"/>
      <c r="DE5949" s="61"/>
      <c r="DF5949" s="61"/>
      <c r="DG5949" s="61"/>
      <c r="DH5949" s="61"/>
      <c r="DI5949" s="61"/>
      <c r="DJ5949" s="61"/>
      <c r="DK5949" s="61"/>
      <c r="DL5949" s="61"/>
      <c r="DM5949" s="61"/>
    </row>
    <row r="5950" spans="1:117" s="25" customFormat="1" x14ac:dyDescent="0.2">
      <c r="A5950" s="25" t="s">
        <v>1365</v>
      </c>
      <c r="B5950" s="25" t="s">
        <v>679</v>
      </c>
      <c r="C5950" s="25" t="s">
        <v>156</v>
      </c>
      <c r="I5950" s="116"/>
      <c r="J5950" s="116"/>
      <c r="K5950" s="116"/>
      <c r="L5950" s="116"/>
      <c r="M5950" s="116"/>
      <c r="N5950" s="116"/>
      <c r="AL5950" s="117"/>
      <c r="AN5950" s="35" t="str">
        <f t="shared" si="322"/>
        <v/>
      </c>
      <c r="AO5950" s="35" t="str">
        <f t="shared" si="323"/>
        <v>-</v>
      </c>
      <c r="AQ5950" s="25" t="str">
        <f t="shared" si="321"/>
        <v>-</v>
      </c>
      <c r="BP5950" s="61"/>
      <c r="CT5950" s="61"/>
      <c r="CU5950" s="61"/>
      <c r="CV5950" s="61"/>
      <c r="CW5950" s="61"/>
      <c r="CX5950" s="61"/>
      <c r="CY5950" s="61"/>
      <c r="CZ5950" s="61"/>
      <c r="DA5950" s="61"/>
      <c r="DB5950" s="61"/>
      <c r="DC5950" s="61"/>
      <c r="DD5950" s="61"/>
      <c r="DE5950" s="61"/>
      <c r="DF5950" s="61"/>
      <c r="DG5950" s="61"/>
      <c r="DH5950" s="61"/>
      <c r="DI5950" s="61"/>
      <c r="DJ5950" s="61"/>
      <c r="DK5950" s="61"/>
      <c r="DL5950" s="61"/>
      <c r="DM5950" s="61"/>
    </row>
    <row r="5951" spans="1:117" s="25" customFormat="1" x14ac:dyDescent="0.2">
      <c r="A5951" s="25" t="s">
        <v>1366</v>
      </c>
      <c r="B5951" s="25" t="s">
        <v>679</v>
      </c>
      <c r="C5951" s="25" t="s">
        <v>157</v>
      </c>
      <c r="I5951" s="116"/>
      <c r="J5951" s="116"/>
      <c r="K5951" s="116"/>
      <c r="L5951" s="116"/>
      <c r="M5951" s="116"/>
      <c r="N5951" s="116"/>
      <c r="AL5951" s="117"/>
      <c r="AN5951" s="35" t="str">
        <f t="shared" si="322"/>
        <v/>
      </c>
      <c r="AO5951" s="35" t="str">
        <f t="shared" si="323"/>
        <v>-</v>
      </c>
      <c r="AQ5951" s="25" t="str">
        <f t="shared" si="321"/>
        <v>-</v>
      </c>
      <c r="BP5951" s="61"/>
      <c r="CT5951" s="61"/>
      <c r="CU5951" s="61"/>
      <c r="CV5951" s="61"/>
      <c r="CW5951" s="61"/>
      <c r="CX5951" s="61"/>
      <c r="CY5951" s="61"/>
      <c r="CZ5951" s="61"/>
      <c r="DA5951" s="61"/>
      <c r="DB5951" s="61"/>
      <c r="DC5951" s="61"/>
      <c r="DD5951" s="61"/>
      <c r="DE5951" s="61"/>
      <c r="DF5951" s="61"/>
      <c r="DG5951" s="61"/>
      <c r="DH5951" s="61"/>
      <c r="DI5951" s="61"/>
      <c r="DJ5951" s="61"/>
      <c r="DK5951" s="61"/>
      <c r="DL5951" s="61"/>
      <c r="DM5951" s="61"/>
    </row>
    <row r="5952" spans="1:117" s="25" customFormat="1" x14ac:dyDescent="0.2">
      <c r="A5952" s="25" t="s">
        <v>1367</v>
      </c>
      <c r="B5952" s="25" t="s">
        <v>679</v>
      </c>
      <c r="C5952" s="25" t="s">
        <v>158</v>
      </c>
      <c r="I5952" s="116"/>
      <c r="J5952" s="116"/>
      <c r="K5952" s="116"/>
      <c r="L5952" s="116"/>
      <c r="M5952" s="116"/>
      <c r="N5952" s="116"/>
      <c r="AL5952" s="117"/>
      <c r="AN5952" s="35" t="str">
        <f t="shared" si="322"/>
        <v/>
      </c>
      <c r="AO5952" s="35" t="str">
        <f t="shared" si="323"/>
        <v>-</v>
      </c>
      <c r="AQ5952" s="25" t="str">
        <f t="shared" si="321"/>
        <v>-</v>
      </c>
      <c r="BP5952" s="61"/>
      <c r="CT5952" s="61"/>
      <c r="CU5952" s="61"/>
      <c r="CV5952" s="61"/>
      <c r="CW5952" s="61"/>
      <c r="CX5952" s="61"/>
      <c r="CY5952" s="61"/>
      <c r="CZ5952" s="61"/>
      <c r="DA5952" s="61"/>
      <c r="DB5952" s="61"/>
      <c r="DC5952" s="61"/>
      <c r="DD5952" s="61"/>
      <c r="DE5952" s="61"/>
      <c r="DF5952" s="61"/>
      <c r="DG5952" s="61"/>
      <c r="DH5952" s="61"/>
      <c r="DI5952" s="61"/>
      <c r="DJ5952" s="61"/>
      <c r="DK5952" s="61"/>
      <c r="DL5952" s="61"/>
      <c r="DM5952" s="61"/>
    </row>
    <row r="5953" spans="1:117" s="25" customFormat="1" x14ac:dyDescent="0.2">
      <c r="A5953" s="25" t="s">
        <v>1368</v>
      </c>
      <c r="B5953" s="25" t="s">
        <v>679</v>
      </c>
      <c r="C5953" s="25" t="s">
        <v>147</v>
      </c>
      <c r="I5953" s="116"/>
      <c r="J5953" s="116"/>
      <c r="K5953" s="116"/>
      <c r="L5953" s="116"/>
      <c r="M5953" s="116"/>
      <c r="N5953" s="116"/>
      <c r="AL5953" s="117"/>
      <c r="AN5953" s="35" t="str">
        <f t="shared" si="322"/>
        <v/>
      </c>
      <c r="AO5953" s="35" t="str">
        <f t="shared" si="323"/>
        <v>-</v>
      </c>
      <c r="AQ5953" s="25" t="str">
        <f t="shared" si="321"/>
        <v>-</v>
      </c>
      <c r="BP5953" s="61"/>
      <c r="CT5953" s="61"/>
      <c r="CU5953" s="61"/>
      <c r="CV5953" s="61"/>
      <c r="CW5953" s="61"/>
      <c r="CX5953" s="61"/>
      <c r="CY5953" s="61"/>
      <c r="CZ5953" s="61"/>
      <c r="DA5953" s="61"/>
      <c r="DB5953" s="61"/>
      <c r="DC5953" s="61"/>
      <c r="DD5953" s="61"/>
      <c r="DE5953" s="61"/>
      <c r="DF5953" s="61"/>
      <c r="DG5953" s="61"/>
      <c r="DH5953" s="61"/>
      <c r="DI5953" s="61"/>
      <c r="DJ5953" s="61"/>
      <c r="DK5953" s="61"/>
      <c r="DL5953" s="61"/>
      <c r="DM5953" s="61"/>
    </row>
    <row r="5954" spans="1:117" s="25" customFormat="1" x14ac:dyDescent="0.2">
      <c r="A5954" s="25" t="s">
        <v>1369</v>
      </c>
      <c r="B5954" s="25" t="s">
        <v>679</v>
      </c>
      <c r="C5954" s="25" t="s">
        <v>148</v>
      </c>
      <c r="I5954" s="116"/>
      <c r="J5954" s="116"/>
      <c r="K5954" s="116"/>
      <c r="L5954" s="116"/>
      <c r="M5954" s="116"/>
      <c r="N5954" s="116"/>
      <c r="AL5954" s="117"/>
      <c r="AN5954" s="35" t="str">
        <f t="shared" si="322"/>
        <v/>
      </c>
      <c r="AO5954" s="35" t="str">
        <f t="shared" si="323"/>
        <v>-</v>
      </c>
      <c r="AQ5954" s="25" t="str">
        <f t="shared" si="321"/>
        <v>-</v>
      </c>
      <c r="BP5954" s="61"/>
      <c r="CT5954" s="61"/>
      <c r="CU5954" s="61"/>
      <c r="CV5954" s="61"/>
      <c r="CW5954" s="61"/>
      <c r="CX5954" s="61"/>
      <c r="CY5954" s="61"/>
      <c r="CZ5954" s="61"/>
      <c r="DA5954" s="61"/>
      <c r="DB5954" s="61"/>
      <c r="DC5954" s="61"/>
      <c r="DD5954" s="61"/>
      <c r="DE5954" s="61"/>
      <c r="DF5954" s="61"/>
      <c r="DG5954" s="61"/>
      <c r="DH5954" s="61"/>
      <c r="DI5954" s="61"/>
      <c r="DJ5954" s="61"/>
      <c r="DK5954" s="61"/>
      <c r="DL5954" s="61"/>
      <c r="DM5954" s="61"/>
    </row>
    <row r="5955" spans="1:117" s="25" customFormat="1" x14ac:dyDescent="0.2">
      <c r="A5955" s="25" t="s">
        <v>1370</v>
      </c>
      <c r="B5955" s="25" t="s">
        <v>679</v>
      </c>
      <c r="C5955" s="25" t="s">
        <v>149</v>
      </c>
      <c r="I5955" s="116"/>
      <c r="J5955" s="116"/>
      <c r="K5955" s="116"/>
      <c r="L5955" s="116"/>
      <c r="M5955" s="116"/>
      <c r="N5955" s="116"/>
      <c r="AL5955" s="117"/>
      <c r="AN5955" s="35" t="str">
        <f t="shared" si="322"/>
        <v/>
      </c>
      <c r="AO5955" s="35" t="str">
        <f t="shared" si="323"/>
        <v>-</v>
      </c>
      <c r="AQ5955" s="25" t="str">
        <f t="shared" si="321"/>
        <v>-</v>
      </c>
      <c r="BP5955" s="61"/>
      <c r="CT5955" s="61"/>
      <c r="CU5955" s="61"/>
      <c r="CV5955" s="61"/>
      <c r="CW5955" s="61"/>
      <c r="CX5955" s="61"/>
      <c r="CY5955" s="61"/>
      <c r="CZ5955" s="61"/>
      <c r="DA5955" s="61"/>
      <c r="DB5955" s="61"/>
      <c r="DC5955" s="61"/>
      <c r="DD5955" s="61"/>
      <c r="DE5955" s="61"/>
      <c r="DF5955" s="61"/>
      <c r="DG5955" s="61"/>
      <c r="DH5955" s="61"/>
      <c r="DI5955" s="61"/>
      <c r="DJ5955" s="61"/>
      <c r="DK5955" s="61"/>
      <c r="DL5955" s="61"/>
      <c r="DM5955" s="61"/>
    </row>
    <row r="5956" spans="1:117" s="25" customFormat="1" x14ac:dyDescent="0.2">
      <c r="A5956" s="25" t="s">
        <v>1371</v>
      </c>
      <c r="B5956" s="25" t="s">
        <v>679</v>
      </c>
      <c r="C5956" s="25" t="s">
        <v>150</v>
      </c>
      <c r="I5956" s="116"/>
      <c r="J5956" s="116"/>
      <c r="K5956" s="116"/>
      <c r="L5956" s="116"/>
      <c r="M5956" s="116"/>
      <c r="N5956" s="116"/>
      <c r="AL5956" s="117"/>
      <c r="AN5956" s="35" t="str">
        <f t="shared" si="322"/>
        <v/>
      </c>
      <c r="AO5956" s="35" t="str">
        <f t="shared" si="323"/>
        <v>-</v>
      </c>
      <c r="AQ5956" s="25" t="str">
        <f t="shared" si="321"/>
        <v>-</v>
      </c>
      <c r="BP5956" s="61"/>
      <c r="CT5956" s="61"/>
      <c r="CU5956" s="61"/>
      <c r="CV5956" s="61"/>
      <c r="CW5956" s="61"/>
      <c r="CX5956" s="61"/>
      <c r="CY5956" s="61"/>
      <c r="CZ5956" s="61"/>
      <c r="DA5956" s="61"/>
      <c r="DB5956" s="61"/>
      <c r="DC5956" s="61"/>
      <c r="DD5956" s="61"/>
      <c r="DE5956" s="61"/>
      <c r="DF5956" s="61"/>
      <c r="DG5956" s="61"/>
      <c r="DH5956" s="61"/>
      <c r="DI5956" s="61"/>
      <c r="DJ5956" s="61"/>
      <c r="DK5956" s="61"/>
      <c r="DL5956" s="61"/>
      <c r="DM5956" s="61"/>
    </row>
    <row r="5957" spans="1:117" s="25" customFormat="1" x14ac:dyDescent="0.2">
      <c r="A5957" s="25" t="s">
        <v>1372</v>
      </c>
      <c r="B5957" s="25" t="s">
        <v>679</v>
      </c>
      <c r="C5957" s="25" t="s">
        <v>151</v>
      </c>
      <c r="I5957" s="116"/>
      <c r="J5957" s="116"/>
      <c r="K5957" s="116"/>
      <c r="L5957" s="116"/>
      <c r="M5957" s="116"/>
      <c r="N5957" s="116"/>
      <c r="AL5957" s="117"/>
      <c r="AN5957" s="35" t="str">
        <f t="shared" si="322"/>
        <v/>
      </c>
      <c r="AO5957" s="35" t="str">
        <f t="shared" si="323"/>
        <v>-</v>
      </c>
      <c r="AQ5957" s="25" t="str">
        <f t="shared" si="321"/>
        <v>-</v>
      </c>
      <c r="BP5957" s="61"/>
      <c r="CT5957" s="61"/>
      <c r="CU5957" s="61"/>
      <c r="CV5957" s="61"/>
      <c r="CW5957" s="61"/>
      <c r="CX5957" s="61"/>
      <c r="CY5957" s="61"/>
      <c r="CZ5957" s="61"/>
      <c r="DA5957" s="61"/>
      <c r="DB5957" s="61"/>
      <c r="DC5957" s="61"/>
      <c r="DD5957" s="61"/>
      <c r="DE5957" s="61"/>
      <c r="DF5957" s="61"/>
      <c r="DG5957" s="61"/>
      <c r="DH5957" s="61"/>
      <c r="DI5957" s="61"/>
      <c r="DJ5957" s="61"/>
      <c r="DK5957" s="61"/>
      <c r="DL5957" s="61"/>
      <c r="DM5957" s="61"/>
    </row>
    <row r="5958" spans="1:117" s="25" customFormat="1" x14ac:dyDescent="0.2">
      <c r="A5958" s="25" t="s">
        <v>1373</v>
      </c>
      <c r="B5958" s="25" t="s">
        <v>679</v>
      </c>
      <c r="C5958" s="25" t="s">
        <v>152</v>
      </c>
      <c r="I5958" s="116"/>
      <c r="J5958" s="116"/>
      <c r="K5958" s="116"/>
      <c r="L5958" s="116"/>
      <c r="M5958" s="116"/>
      <c r="N5958" s="116"/>
      <c r="AL5958" s="117"/>
      <c r="AN5958" s="35" t="str">
        <f t="shared" si="322"/>
        <v/>
      </c>
      <c r="AO5958" s="35" t="str">
        <f t="shared" si="323"/>
        <v>-</v>
      </c>
      <c r="AQ5958" s="25" t="str">
        <f t="shared" si="321"/>
        <v>-</v>
      </c>
      <c r="BP5958" s="61"/>
      <c r="CT5958" s="61"/>
      <c r="CU5958" s="61"/>
      <c r="CV5958" s="61"/>
      <c r="CW5958" s="61"/>
      <c r="CX5958" s="61"/>
      <c r="CY5958" s="61"/>
      <c r="CZ5958" s="61"/>
      <c r="DA5958" s="61"/>
      <c r="DB5958" s="61"/>
      <c r="DC5958" s="61"/>
      <c r="DD5958" s="61"/>
      <c r="DE5958" s="61"/>
      <c r="DF5958" s="61"/>
      <c r="DG5958" s="61"/>
      <c r="DH5958" s="61"/>
      <c r="DI5958" s="61"/>
      <c r="DJ5958" s="61"/>
      <c r="DK5958" s="61"/>
      <c r="DL5958" s="61"/>
      <c r="DM5958" s="61"/>
    </row>
    <row r="5959" spans="1:117" s="25" customFormat="1" x14ac:dyDescent="0.2">
      <c r="A5959" s="25" t="s">
        <v>1374</v>
      </c>
      <c r="B5959" s="25" t="s">
        <v>679</v>
      </c>
      <c r="C5959" s="25" t="s">
        <v>153</v>
      </c>
      <c r="I5959" s="116"/>
      <c r="J5959" s="116"/>
      <c r="K5959" s="116"/>
      <c r="L5959" s="116"/>
      <c r="M5959" s="116"/>
      <c r="N5959" s="116"/>
      <c r="AL5959" s="117"/>
      <c r="AN5959" s="35" t="str">
        <f t="shared" si="322"/>
        <v/>
      </c>
      <c r="AO5959" s="35" t="str">
        <f t="shared" si="323"/>
        <v>-</v>
      </c>
      <c r="AQ5959" s="25" t="str">
        <f t="shared" si="321"/>
        <v>-</v>
      </c>
      <c r="BP5959" s="61"/>
      <c r="CT5959" s="61"/>
      <c r="CU5959" s="61"/>
      <c r="CV5959" s="61"/>
      <c r="CW5959" s="61"/>
      <c r="CX5959" s="61"/>
      <c r="CY5959" s="61"/>
      <c r="CZ5959" s="61"/>
      <c r="DA5959" s="61"/>
      <c r="DB5959" s="61"/>
      <c r="DC5959" s="61"/>
      <c r="DD5959" s="61"/>
      <c r="DE5959" s="61"/>
      <c r="DF5959" s="61"/>
      <c r="DG5959" s="61"/>
      <c r="DH5959" s="61"/>
      <c r="DI5959" s="61"/>
      <c r="DJ5959" s="61"/>
      <c r="DK5959" s="61"/>
      <c r="DL5959" s="61"/>
      <c r="DM5959" s="61"/>
    </row>
    <row r="5960" spans="1:117" s="25" customFormat="1" x14ac:dyDescent="0.2">
      <c r="A5960" s="25" t="s">
        <v>1375</v>
      </c>
      <c r="B5960" s="25" t="s">
        <v>679</v>
      </c>
      <c r="C5960" s="25" t="s">
        <v>154</v>
      </c>
      <c r="I5960" s="116"/>
      <c r="J5960" s="116"/>
      <c r="K5960" s="116"/>
      <c r="L5960" s="116"/>
      <c r="M5960" s="116"/>
      <c r="N5960" s="116"/>
      <c r="AL5960" s="117"/>
      <c r="AN5960" s="35" t="str">
        <f t="shared" si="322"/>
        <v/>
      </c>
      <c r="AO5960" s="35" t="str">
        <f t="shared" si="323"/>
        <v>-</v>
      </c>
      <c r="AQ5960" s="25" t="str">
        <f t="shared" si="321"/>
        <v>-</v>
      </c>
      <c r="BP5960" s="61"/>
      <c r="CT5960" s="61"/>
      <c r="CU5960" s="61"/>
      <c r="CV5960" s="61"/>
      <c r="CW5960" s="61"/>
      <c r="CX5960" s="61"/>
      <c r="CY5960" s="61"/>
      <c r="CZ5960" s="61"/>
      <c r="DA5960" s="61"/>
      <c r="DB5960" s="61"/>
      <c r="DC5960" s="61"/>
      <c r="DD5960" s="61"/>
      <c r="DE5960" s="61"/>
      <c r="DF5960" s="61"/>
      <c r="DG5960" s="61"/>
      <c r="DH5960" s="61"/>
      <c r="DI5960" s="61"/>
      <c r="DJ5960" s="61"/>
      <c r="DK5960" s="61"/>
      <c r="DL5960" s="61"/>
      <c r="DM5960" s="61"/>
    </row>
    <row r="5961" spans="1:117" s="25" customFormat="1" x14ac:dyDescent="0.2">
      <c r="A5961" s="25" t="s">
        <v>1376</v>
      </c>
      <c r="B5961" s="25" t="s">
        <v>679</v>
      </c>
      <c r="C5961" s="25" t="s">
        <v>155</v>
      </c>
      <c r="I5961" s="116"/>
      <c r="J5961" s="116"/>
      <c r="K5961" s="116"/>
      <c r="L5961" s="116"/>
      <c r="M5961" s="116"/>
      <c r="N5961" s="116"/>
      <c r="AL5961" s="117"/>
      <c r="AN5961" s="35" t="str">
        <f t="shared" si="322"/>
        <v/>
      </c>
      <c r="AO5961" s="35" t="str">
        <f t="shared" si="323"/>
        <v>-</v>
      </c>
      <c r="AQ5961" s="25" t="str">
        <f t="shared" si="321"/>
        <v>-</v>
      </c>
      <c r="BP5961" s="61"/>
      <c r="CT5961" s="61"/>
      <c r="CU5961" s="61"/>
      <c r="CV5961" s="61"/>
      <c r="CW5961" s="61"/>
      <c r="CX5961" s="61"/>
      <c r="CY5961" s="61"/>
      <c r="CZ5961" s="61"/>
      <c r="DA5961" s="61"/>
      <c r="DB5961" s="61"/>
      <c r="DC5961" s="61"/>
      <c r="DD5961" s="61"/>
      <c r="DE5961" s="61"/>
      <c r="DF5961" s="61"/>
      <c r="DG5961" s="61"/>
      <c r="DH5961" s="61"/>
      <c r="DI5961" s="61"/>
      <c r="DJ5961" s="61"/>
      <c r="DK5961" s="61"/>
      <c r="DL5961" s="61"/>
      <c r="DM5961" s="61"/>
    </row>
    <row r="5962" spans="1:117" s="25" customFormat="1" x14ac:dyDescent="0.2">
      <c r="A5962" s="25" t="s">
        <v>1377</v>
      </c>
      <c r="B5962" s="25" t="s">
        <v>679</v>
      </c>
      <c r="C5962" s="25" t="s">
        <v>156</v>
      </c>
      <c r="I5962" s="116"/>
      <c r="J5962" s="116"/>
      <c r="K5962" s="116"/>
      <c r="L5962" s="116"/>
      <c r="M5962" s="116"/>
      <c r="N5962" s="116"/>
      <c r="AL5962" s="117"/>
      <c r="AN5962" s="35" t="str">
        <f t="shared" si="322"/>
        <v/>
      </c>
      <c r="AO5962" s="35" t="str">
        <f t="shared" si="323"/>
        <v>-</v>
      </c>
      <c r="AQ5962" s="25" t="str">
        <f t="shared" si="321"/>
        <v>-</v>
      </c>
      <c r="BP5962" s="61"/>
      <c r="CT5962" s="61"/>
      <c r="CU5962" s="61"/>
      <c r="CV5962" s="61"/>
      <c r="CW5962" s="61"/>
      <c r="CX5962" s="61"/>
      <c r="CY5962" s="61"/>
      <c r="CZ5962" s="61"/>
      <c r="DA5962" s="61"/>
      <c r="DB5962" s="61"/>
      <c r="DC5962" s="61"/>
      <c r="DD5962" s="61"/>
      <c r="DE5962" s="61"/>
      <c r="DF5962" s="61"/>
      <c r="DG5962" s="61"/>
      <c r="DH5962" s="61"/>
      <c r="DI5962" s="61"/>
      <c r="DJ5962" s="61"/>
      <c r="DK5962" s="61"/>
      <c r="DL5962" s="61"/>
      <c r="DM5962" s="61"/>
    </row>
    <row r="5963" spans="1:117" s="25" customFormat="1" x14ac:dyDescent="0.2">
      <c r="A5963" s="25" t="s">
        <v>1378</v>
      </c>
      <c r="B5963" s="25" t="s">
        <v>679</v>
      </c>
      <c r="C5963" s="25" t="s">
        <v>152</v>
      </c>
      <c r="I5963" s="116"/>
      <c r="J5963" s="116"/>
      <c r="K5963" s="116"/>
      <c r="L5963" s="116"/>
      <c r="M5963" s="116"/>
      <c r="N5963" s="116"/>
      <c r="AL5963" s="117"/>
      <c r="AN5963" s="35" t="str">
        <f t="shared" si="322"/>
        <v/>
      </c>
      <c r="AO5963" s="35" t="str">
        <f t="shared" si="323"/>
        <v>-</v>
      </c>
      <c r="AQ5963" s="25" t="str">
        <f t="shared" si="321"/>
        <v>-</v>
      </c>
      <c r="BP5963" s="61"/>
      <c r="CT5963" s="61"/>
      <c r="CU5963" s="61"/>
      <c r="CV5963" s="61"/>
      <c r="CW5963" s="61"/>
      <c r="CX5963" s="61"/>
      <c r="CY5963" s="61"/>
      <c r="CZ5963" s="61"/>
      <c r="DA5963" s="61"/>
      <c r="DB5963" s="61"/>
      <c r="DC5963" s="61"/>
      <c r="DD5963" s="61"/>
      <c r="DE5963" s="61"/>
      <c r="DF5963" s="61"/>
      <c r="DG5963" s="61"/>
      <c r="DH5963" s="61"/>
      <c r="DI5963" s="61"/>
      <c r="DJ5963" s="61"/>
      <c r="DK5963" s="61"/>
      <c r="DL5963" s="61"/>
      <c r="DM5963" s="61"/>
    </row>
    <row r="5964" spans="1:117" s="25" customFormat="1" x14ac:dyDescent="0.2">
      <c r="A5964" s="25" t="s">
        <v>1379</v>
      </c>
      <c r="B5964" s="25" t="s">
        <v>679</v>
      </c>
      <c r="C5964" s="25" t="s">
        <v>153</v>
      </c>
      <c r="I5964" s="116"/>
      <c r="J5964" s="116"/>
      <c r="K5964" s="116"/>
      <c r="L5964" s="116"/>
      <c r="M5964" s="116"/>
      <c r="N5964" s="116"/>
      <c r="AL5964" s="117"/>
      <c r="AN5964" s="35" t="str">
        <f t="shared" si="322"/>
        <v/>
      </c>
      <c r="AO5964" s="35" t="str">
        <f t="shared" si="323"/>
        <v>-</v>
      </c>
      <c r="AQ5964" s="25" t="str">
        <f t="shared" si="321"/>
        <v>-</v>
      </c>
      <c r="BP5964" s="61"/>
      <c r="CT5964" s="61"/>
      <c r="CU5964" s="61"/>
      <c r="CV5964" s="61"/>
      <c r="CW5964" s="61"/>
      <c r="CX5964" s="61"/>
      <c r="CY5964" s="61"/>
      <c r="CZ5964" s="61"/>
      <c r="DA5964" s="61"/>
      <c r="DB5964" s="61"/>
      <c r="DC5964" s="61"/>
      <c r="DD5964" s="61"/>
      <c r="DE5964" s="61"/>
      <c r="DF5964" s="61"/>
      <c r="DG5964" s="61"/>
      <c r="DH5964" s="61"/>
      <c r="DI5964" s="61"/>
      <c r="DJ5964" s="61"/>
      <c r="DK5964" s="61"/>
      <c r="DL5964" s="61"/>
      <c r="DM5964" s="61"/>
    </row>
    <row r="5965" spans="1:117" s="25" customFormat="1" x14ac:dyDescent="0.2">
      <c r="A5965" s="25" t="s">
        <v>1380</v>
      </c>
      <c r="B5965" s="25" t="s">
        <v>679</v>
      </c>
      <c r="C5965" s="25" t="s">
        <v>154</v>
      </c>
      <c r="I5965" s="116"/>
      <c r="J5965" s="116"/>
      <c r="K5965" s="116"/>
      <c r="L5965" s="116"/>
      <c r="M5965" s="116"/>
      <c r="N5965" s="116"/>
      <c r="AL5965" s="117"/>
      <c r="AN5965" s="35" t="str">
        <f t="shared" si="322"/>
        <v/>
      </c>
      <c r="AO5965" s="35" t="str">
        <f t="shared" si="323"/>
        <v>-</v>
      </c>
      <c r="AQ5965" s="25" t="str">
        <f t="shared" si="321"/>
        <v>-</v>
      </c>
      <c r="BP5965" s="61"/>
      <c r="CT5965" s="61"/>
      <c r="CU5965" s="61"/>
      <c r="CV5965" s="61"/>
      <c r="CW5965" s="61"/>
      <c r="CX5965" s="61"/>
      <c r="CY5965" s="61"/>
      <c r="CZ5965" s="61"/>
      <c r="DA5965" s="61"/>
      <c r="DB5965" s="61"/>
      <c r="DC5965" s="61"/>
      <c r="DD5965" s="61"/>
      <c r="DE5965" s="61"/>
      <c r="DF5965" s="61"/>
      <c r="DG5965" s="61"/>
      <c r="DH5965" s="61"/>
      <c r="DI5965" s="61"/>
      <c r="DJ5965" s="61"/>
      <c r="DK5965" s="61"/>
      <c r="DL5965" s="61"/>
      <c r="DM5965" s="61"/>
    </row>
    <row r="5966" spans="1:117" s="25" customFormat="1" x14ac:dyDescent="0.2">
      <c r="A5966" s="25" t="s">
        <v>1381</v>
      </c>
      <c r="B5966" s="25" t="s">
        <v>679</v>
      </c>
      <c r="C5966" s="25" t="s">
        <v>155</v>
      </c>
      <c r="I5966" s="116"/>
      <c r="J5966" s="116"/>
      <c r="K5966" s="116"/>
      <c r="L5966" s="116"/>
      <c r="M5966" s="116"/>
      <c r="N5966" s="116"/>
      <c r="AL5966" s="117"/>
      <c r="AN5966" s="35" t="str">
        <f t="shared" si="322"/>
        <v/>
      </c>
      <c r="AO5966" s="35" t="str">
        <f t="shared" si="323"/>
        <v>-</v>
      </c>
      <c r="AQ5966" s="25" t="str">
        <f t="shared" si="321"/>
        <v>-</v>
      </c>
      <c r="BP5966" s="61"/>
      <c r="CT5966" s="61"/>
      <c r="CU5966" s="61"/>
      <c r="CV5966" s="61"/>
      <c r="CW5966" s="61"/>
      <c r="CX5966" s="61"/>
      <c r="CY5966" s="61"/>
      <c r="CZ5966" s="61"/>
      <c r="DA5966" s="61"/>
      <c r="DB5966" s="61"/>
      <c r="DC5966" s="61"/>
      <c r="DD5966" s="61"/>
      <c r="DE5966" s="61"/>
      <c r="DF5966" s="61"/>
      <c r="DG5966" s="61"/>
      <c r="DH5966" s="61"/>
      <c r="DI5966" s="61"/>
      <c r="DJ5966" s="61"/>
      <c r="DK5966" s="61"/>
      <c r="DL5966" s="61"/>
      <c r="DM5966" s="61"/>
    </row>
    <row r="5967" spans="1:117" s="25" customFormat="1" x14ac:dyDescent="0.2">
      <c r="A5967" s="25" t="s">
        <v>1382</v>
      </c>
      <c r="B5967" s="25" t="s">
        <v>679</v>
      </c>
      <c r="C5967" s="25" t="s">
        <v>156</v>
      </c>
      <c r="I5967" s="116"/>
      <c r="J5967" s="116"/>
      <c r="K5967" s="116"/>
      <c r="L5967" s="116"/>
      <c r="M5967" s="116"/>
      <c r="N5967" s="116"/>
      <c r="AL5967" s="117"/>
      <c r="AN5967" s="35" t="str">
        <f t="shared" si="322"/>
        <v/>
      </c>
      <c r="AO5967" s="35" t="str">
        <f t="shared" si="323"/>
        <v>-</v>
      </c>
      <c r="AQ5967" s="25" t="str">
        <f t="shared" si="321"/>
        <v>-</v>
      </c>
      <c r="BP5967" s="61"/>
      <c r="CT5967" s="61"/>
      <c r="CU5967" s="61"/>
      <c r="CV5967" s="61"/>
      <c r="CW5967" s="61"/>
      <c r="CX5967" s="61"/>
      <c r="CY5967" s="61"/>
      <c r="CZ5967" s="61"/>
      <c r="DA5967" s="61"/>
      <c r="DB5967" s="61"/>
      <c r="DC5967" s="61"/>
      <c r="DD5967" s="61"/>
      <c r="DE5967" s="61"/>
      <c r="DF5967" s="61"/>
      <c r="DG5967" s="61"/>
      <c r="DH5967" s="61"/>
      <c r="DI5967" s="61"/>
      <c r="DJ5967" s="61"/>
      <c r="DK5967" s="61"/>
      <c r="DL5967" s="61"/>
      <c r="DM5967" s="61"/>
    </row>
    <row r="5968" spans="1:117" s="25" customFormat="1" x14ac:dyDescent="0.2">
      <c r="A5968" s="25" t="s">
        <v>1383</v>
      </c>
      <c r="B5968" s="25" t="s">
        <v>679</v>
      </c>
      <c r="C5968" s="25" t="s">
        <v>157</v>
      </c>
      <c r="I5968" s="116"/>
      <c r="J5968" s="116"/>
      <c r="K5968" s="116"/>
      <c r="L5968" s="116"/>
      <c r="M5968" s="116"/>
      <c r="N5968" s="116"/>
      <c r="AL5968" s="117"/>
      <c r="AN5968" s="35" t="str">
        <f t="shared" si="322"/>
        <v/>
      </c>
      <c r="AO5968" s="35" t="str">
        <f t="shared" si="323"/>
        <v>-</v>
      </c>
      <c r="AQ5968" s="25" t="str">
        <f t="shared" si="321"/>
        <v>-</v>
      </c>
      <c r="BP5968" s="61"/>
      <c r="CT5968" s="61"/>
      <c r="CU5968" s="61"/>
      <c r="CV5968" s="61"/>
      <c r="CW5968" s="61"/>
      <c r="CX5968" s="61"/>
      <c r="CY5968" s="61"/>
      <c r="CZ5968" s="61"/>
      <c r="DA5968" s="61"/>
      <c r="DB5968" s="61"/>
      <c r="DC5968" s="61"/>
      <c r="DD5968" s="61"/>
      <c r="DE5968" s="61"/>
      <c r="DF5968" s="61"/>
      <c r="DG5968" s="61"/>
      <c r="DH5968" s="61"/>
      <c r="DI5968" s="61"/>
      <c r="DJ5968" s="61"/>
      <c r="DK5968" s="61"/>
      <c r="DL5968" s="61"/>
      <c r="DM5968" s="61"/>
    </row>
    <row r="5969" spans="1:117" s="25" customFormat="1" x14ac:dyDescent="0.2">
      <c r="A5969" s="25" t="s">
        <v>1384</v>
      </c>
      <c r="B5969" s="25" t="s">
        <v>679</v>
      </c>
      <c r="C5969" s="25" t="s">
        <v>158</v>
      </c>
      <c r="I5969" s="116"/>
      <c r="J5969" s="116"/>
      <c r="K5969" s="116"/>
      <c r="L5969" s="116"/>
      <c r="M5969" s="116"/>
      <c r="N5969" s="116"/>
      <c r="AL5969" s="117"/>
      <c r="AN5969" s="35" t="str">
        <f t="shared" si="322"/>
        <v/>
      </c>
      <c r="AO5969" s="35" t="str">
        <f t="shared" si="323"/>
        <v>-</v>
      </c>
      <c r="AQ5969" s="25" t="str">
        <f t="shared" si="321"/>
        <v>-</v>
      </c>
      <c r="BP5969" s="61"/>
      <c r="CT5969" s="61"/>
      <c r="CU5969" s="61"/>
      <c r="CV5969" s="61"/>
      <c r="CW5969" s="61"/>
      <c r="CX5969" s="61"/>
      <c r="CY5969" s="61"/>
      <c r="CZ5969" s="61"/>
      <c r="DA5969" s="61"/>
      <c r="DB5969" s="61"/>
      <c r="DC5969" s="61"/>
      <c r="DD5969" s="61"/>
      <c r="DE5969" s="61"/>
      <c r="DF5969" s="61"/>
      <c r="DG5969" s="61"/>
      <c r="DH5969" s="61"/>
      <c r="DI5969" s="61"/>
      <c r="DJ5969" s="61"/>
      <c r="DK5969" s="61"/>
      <c r="DL5969" s="61"/>
      <c r="DM5969" s="61"/>
    </row>
    <row r="5970" spans="1:117" s="25" customFormat="1" x14ac:dyDescent="0.2">
      <c r="A5970" s="25" t="s">
        <v>1385</v>
      </c>
      <c r="B5970" s="25" t="s">
        <v>679</v>
      </c>
      <c r="C5970" s="25" t="s">
        <v>147</v>
      </c>
      <c r="I5970" s="116"/>
      <c r="J5970" s="116"/>
      <c r="K5970" s="116"/>
      <c r="L5970" s="116"/>
      <c r="M5970" s="116"/>
      <c r="N5970" s="116"/>
      <c r="AL5970" s="117"/>
      <c r="AN5970" s="35" t="str">
        <f t="shared" si="322"/>
        <v/>
      </c>
      <c r="AO5970" s="35" t="str">
        <f t="shared" si="323"/>
        <v>-</v>
      </c>
      <c r="AQ5970" s="25" t="str">
        <f t="shared" si="321"/>
        <v>-</v>
      </c>
      <c r="BP5970" s="61"/>
      <c r="CT5970" s="61"/>
      <c r="CU5970" s="61"/>
      <c r="CV5970" s="61"/>
      <c r="CW5970" s="61"/>
      <c r="CX5970" s="61"/>
      <c r="CY5970" s="61"/>
      <c r="CZ5970" s="61"/>
      <c r="DA5970" s="61"/>
      <c r="DB5970" s="61"/>
      <c r="DC5970" s="61"/>
      <c r="DD5970" s="61"/>
      <c r="DE5970" s="61"/>
      <c r="DF5970" s="61"/>
      <c r="DG5970" s="61"/>
      <c r="DH5970" s="61"/>
      <c r="DI5970" s="61"/>
      <c r="DJ5970" s="61"/>
      <c r="DK5970" s="61"/>
      <c r="DL5970" s="61"/>
      <c r="DM5970" s="61"/>
    </row>
    <row r="5971" spans="1:117" s="25" customFormat="1" x14ac:dyDescent="0.2">
      <c r="A5971" s="25" t="s">
        <v>1386</v>
      </c>
      <c r="B5971" s="25" t="s">
        <v>679</v>
      </c>
      <c r="C5971" s="25" t="s">
        <v>148</v>
      </c>
      <c r="I5971" s="116"/>
      <c r="J5971" s="116"/>
      <c r="K5971" s="116"/>
      <c r="L5971" s="116"/>
      <c r="M5971" s="116"/>
      <c r="N5971" s="116"/>
      <c r="AL5971" s="117"/>
      <c r="AN5971" s="35" t="str">
        <f t="shared" si="322"/>
        <v/>
      </c>
      <c r="AO5971" s="35" t="str">
        <f t="shared" si="323"/>
        <v>-</v>
      </c>
      <c r="AQ5971" s="25" t="str">
        <f t="shared" si="321"/>
        <v>-</v>
      </c>
      <c r="BP5971" s="61"/>
      <c r="CT5971" s="61"/>
      <c r="CU5971" s="61"/>
      <c r="CV5971" s="61"/>
      <c r="CW5971" s="61"/>
      <c r="CX5971" s="61"/>
      <c r="CY5971" s="61"/>
      <c r="CZ5971" s="61"/>
      <c r="DA5971" s="61"/>
      <c r="DB5971" s="61"/>
      <c r="DC5971" s="61"/>
      <c r="DD5971" s="61"/>
      <c r="DE5971" s="61"/>
      <c r="DF5971" s="61"/>
      <c r="DG5971" s="61"/>
      <c r="DH5971" s="61"/>
      <c r="DI5971" s="61"/>
      <c r="DJ5971" s="61"/>
      <c r="DK5971" s="61"/>
      <c r="DL5971" s="61"/>
      <c r="DM5971" s="61"/>
    </row>
    <row r="5972" spans="1:117" s="25" customFormat="1" x14ac:dyDescent="0.2">
      <c r="A5972" s="25" t="s">
        <v>1387</v>
      </c>
      <c r="B5972" s="25" t="s">
        <v>679</v>
      </c>
      <c r="C5972" s="25" t="s">
        <v>149</v>
      </c>
      <c r="I5972" s="116"/>
      <c r="J5972" s="116"/>
      <c r="K5972" s="116"/>
      <c r="L5972" s="116"/>
      <c r="M5972" s="116"/>
      <c r="N5972" s="116"/>
      <c r="AL5972" s="117"/>
      <c r="AN5972" s="35" t="str">
        <f t="shared" si="322"/>
        <v/>
      </c>
      <c r="AO5972" s="35" t="str">
        <f t="shared" si="323"/>
        <v>-</v>
      </c>
      <c r="AQ5972" s="25" t="str">
        <f t="shared" si="321"/>
        <v>-</v>
      </c>
      <c r="BP5972" s="61"/>
      <c r="CT5972" s="61"/>
      <c r="CU5972" s="61"/>
      <c r="CV5972" s="61"/>
      <c r="CW5972" s="61"/>
      <c r="CX5972" s="61"/>
      <c r="CY5972" s="61"/>
      <c r="CZ5972" s="61"/>
      <c r="DA5972" s="61"/>
      <c r="DB5972" s="61"/>
      <c r="DC5972" s="61"/>
      <c r="DD5972" s="61"/>
      <c r="DE5972" s="61"/>
      <c r="DF5972" s="61"/>
      <c r="DG5972" s="61"/>
      <c r="DH5972" s="61"/>
      <c r="DI5972" s="61"/>
      <c r="DJ5972" s="61"/>
      <c r="DK5972" s="61"/>
      <c r="DL5972" s="61"/>
      <c r="DM5972" s="61"/>
    </row>
    <row r="5973" spans="1:117" s="25" customFormat="1" x14ac:dyDescent="0.2">
      <c r="A5973" s="25" t="s">
        <v>1388</v>
      </c>
      <c r="B5973" s="25" t="s">
        <v>679</v>
      </c>
      <c r="C5973" s="25" t="s">
        <v>150</v>
      </c>
      <c r="I5973" s="116"/>
      <c r="J5973" s="116"/>
      <c r="K5973" s="116"/>
      <c r="L5973" s="116"/>
      <c r="M5973" s="116"/>
      <c r="N5973" s="116"/>
      <c r="AL5973" s="117"/>
      <c r="AN5973" s="35" t="str">
        <f t="shared" si="322"/>
        <v/>
      </c>
      <c r="AO5973" s="35" t="str">
        <f t="shared" si="323"/>
        <v>-</v>
      </c>
      <c r="AQ5973" s="25" t="str">
        <f t="shared" si="321"/>
        <v>-</v>
      </c>
      <c r="BP5973" s="61"/>
      <c r="CT5973" s="61"/>
      <c r="CU5973" s="61"/>
      <c r="CV5973" s="61"/>
      <c r="CW5973" s="61"/>
      <c r="CX5973" s="61"/>
      <c r="CY5973" s="61"/>
      <c r="CZ5973" s="61"/>
      <c r="DA5973" s="61"/>
      <c r="DB5973" s="61"/>
      <c r="DC5973" s="61"/>
      <c r="DD5973" s="61"/>
      <c r="DE5973" s="61"/>
      <c r="DF5973" s="61"/>
      <c r="DG5973" s="61"/>
      <c r="DH5973" s="61"/>
      <c r="DI5973" s="61"/>
      <c r="DJ5973" s="61"/>
      <c r="DK5973" s="61"/>
      <c r="DL5973" s="61"/>
      <c r="DM5973" s="61"/>
    </row>
    <row r="5974" spans="1:117" s="25" customFormat="1" x14ac:dyDescent="0.2">
      <c r="A5974" s="25" t="s">
        <v>1389</v>
      </c>
      <c r="B5974" s="25" t="s">
        <v>679</v>
      </c>
      <c r="C5974" s="25" t="s">
        <v>151</v>
      </c>
      <c r="I5974" s="116"/>
      <c r="J5974" s="116"/>
      <c r="K5974" s="116"/>
      <c r="L5974" s="116"/>
      <c r="M5974" s="116"/>
      <c r="N5974" s="116"/>
      <c r="AL5974" s="117"/>
      <c r="AN5974" s="35" t="str">
        <f t="shared" si="322"/>
        <v/>
      </c>
      <c r="AO5974" s="35" t="str">
        <f t="shared" si="323"/>
        <v>-</v>
      </c>
      <c r="AQ5974" s="25" t="str">
        <f t="shared" si="321"/>
        <v>-</v>
      </c>
      <c r="BP5974" s="61"/>
      <c r="CT5974" s="61"/>
      <c r="CU5974" s="61"/>
      <c r="CV5974" s="61"/>
      <c r="CW5974" s="61"/>
      <c r="CX5974" s="61"/>
      <c r="CY5974" s="61"/>
      <c r="CZ5974" s="61"/>
      <c r="DA5974" s="61"/>
      <c r="DB5974" s="61"/>
      <c r="DC5974" s="61"/>
      <c r="DD5974" s="61"/>
      <c r="DE5974" s="61"/>
      <c r="DF5974" s="61"/>
      <c r="DG5974" s="61"/>
      <c r="DH5974" s="61"/>
      <c r="DI5974" s="61"/>
      <c r="DJ5974" s="61"/>
      <c r="DK5974" s="61"/>
      <c r="DL5974" s="61"/>
      <c r="DM5974" s="61"/>
    </row>
    <row r="5975" spans="1:117" s="25" customFormat="1" x14ac:dyDescent="0.2">
      <c r="A5975" s="25" t="s">
        <v>1390</v>
      </c>
      <c r="B5975" s="25" t="s">
        <v>679</v>
      </c>
      <c r="C5975" s="25" t="s">
        <v>152</v>
      </c>
      <c r="I5975" s="116"/>
      <c r="J5975" s="116"/>
      <c r="K5975" s="116"/>
      <c r="L5975" s="116"/>
      <c r="M5975" s="116"/>
      <c r="N5975" s="116"/>
      <c r="AL5975" s="117"/>
      <c r="AN5975" s="35" t="str">
        <f t="shared" si="322"/>
        <v/>
      </c>
      <c r="AO5975" s="35" t="str">
        <f t="shared" si="323"/>
        <v>-</v>
      </c>
      <c r="AQ5975" s="25" t="str">
        <f t="shared" si="321"/>
        <v>-</v>
      </c>
      <c r="BP5975" s="61"/>
      <c r="CT5975" s="61"/>
      <c r="CU5975" s="61"/>
      <c r="CV5975" s="61"/>
      <c r="CW5975" s="61"/>
      <c r="CX5975" s="61"/>
      <c r="CY5975" s="61"/>
      <c r="CZ5975" s="61"/>
      <c r="DA5975" s="61"/>
      <c r="DB5975" s="61"/>
      <c r="DC5975" s="61"/>
      <c r="DD5975" s="61"/>
      <c r="DE5975" s="61"/>
      <c r="DF5975" s="61"/>
      <c r="DG5975" s="61"/>
      <c r="DH5975" s="61"/>
      <c r="DI5975" s="61"/>
      <c r="DJ5975" s="61"/>
      <c r="DK5975" s="61"/>
      <c r="DL5975" s="61"/>
      <c r="DM5975" s="61"/>
    </row>
    <row r="5976" spans="1:117" s="25" customFormat="1" x14ac:dyDescent="0.2">
      <c r="A5976" s="25" t="s">
        <v>1391</v>
      </c>
      <c r="B5976" s="25" t="s">
        <v>679</v>
      </c>
      <c r="C5976" s="25" t="s">
        <v>153</v>
      </c>
      <c r="I5976" s="116"/>
      <c r="J5976" s="116"/>
      <c r="K5976" s="116"/>
      <c r="L5976" s="116"/>
      <c r="M5976" s="116"/>
      <c r="N5976" s="116"/>
      <c r="AL5976" s="117"/>
      <c r="AN5976" s="35" t="str">
        <f t="shared" si="322"/>
        <v/>
      </c>
      <c r="AO5976" s="35" t="str">
        <f t="shared" si="323"/>
        <v>-</v>
      </c>
      <c r="AQ5976" s="25" t="str">
        <f t="shared" si="321"/>
        <v>-</v>
      </c>
      <c r="BP5976" s="61"/>
      <c r="CT5976" s="61"/>
      <c r="CU5976" s="61"/>
      <c r="CV5976" s="61"/>
      <c r="CW5976" s="61"/>
      <c r="CX5976" s="61"/>
      <c r="CY5976" s="61"/>
      <c r="CZ5976" s="61"/>
      <c r="DA5976" s="61"/>
      <c r="DB5976" s="61"/>
      <c r="DC5976" s="61"/>
      <c r="DD5976" s="61"/>
      <c r="DE5976" s="61"/>
      <c r="DF5976" s="61"/>
      <c r="DG5976" s="61"/>
      <c r="DH5976" s="61"/>
      <c r="DI5976" s="61"/>
      <c r="DJ5976" s="61"/>
      <c r="DK5976" s="61"/>
      <c r="DL5976" s="61"/>
      <c r="DM5976" s="61"/>
    </row>
    <row r="5977" spans="1:117" s="25" customFormat="1" x14ac:dyDescent="0.2">
      <c r="A5977" s="25" t="s">
        <v>1392</v>
      </c>
      <c r="B5977" s="25" t="s">
        <v>679</v>
      </c>
      <c r="C5977" s="25" t="s">
        <v>154</v>
      </c>
      <c r="I5977" s="116"/>
      <c r="J5977" s="116"/>
      <c r="K5977" s="116"/>
      <c r="L5977" s="116"/>
      <c r="M5977" s="116"/>
      <c r="N5977" s="116"/>
      <c r="AL5977" s="117"/>
      <c r="AN5977" s="35" t="str">
        <f t="shared" si="322"/>
        <v/>
      </c>
      <c r="AO5977" s="35" t="str">
        <f t="shared" si="323"/>
        <v>-</v>
      </c>
      <c r="AQ5977" s="25" t="str">
        <f t="shared" si="321"/>
        <v>-</v>
      </c>
      <c r="BP5977" s="61"/>
      <c r="CT5977" s="61"/>
      <c r="CU5977" s="61"/>
      <c r="CV5977" s="61"/>
      <c r="CW5977" s="61"/>
      <c r="CX5977" s="61"/>
      <c r="CY5977" s="61"/>
      <c r="CZ5977" s="61"/>
      <c r="DA5977" s="61"/>
      <c r="DB5977" s="61"/>
      <c r="DC5977" s="61"/>
      <c r="DD5977" s="61"/>
      <c r="DE5977" s="61"/>
      <c r="DF5977" s="61"/>
      <c r="DG5977" s="61"/>
      <c r="DH5977" s="61"/>
      <c r="DI5977" s="61"/>
      <c r="DJ5977" s="61"/>
      <c r="DK5977" s="61"/>
      <c r="DL5977" s="61"/>
      <c r="DM5977" s="61"/>
    </row>
    <row r="5978" spans="1:117" s="25" customFormat="1" x14ac:dyDescent="0.2">
      <c r="A5978" s="25" t="s">
        <v>1393</v>
      </c>
      <c r="B5978" s="25" t="s">
        <v>679</v>
      </c>
      <c r="C5978" s="25" t="s">
        <v>155</v>
      </c>
      <c r="I5978" s="116"/>
      <c r="J5978" s="116"/>
      <c r="K5978" s="116"/>
      <c r="L5978" s="116"/>
      <c r="M5978" s="116"/>
      <c r="N5978" s="116"/>
      <c r="AL5978" s="117"/>
      <c r="AN5978" s="35" t="str">
        <f t="shared" si="322"/>
        <v/>
      </c>
      <c r="AO5978" s="35" t="str">
        <f t="shared" si="323"/>
        <v>-</v>
      </c>
      <c r="AQ5978" s="25" t="str">
        <f t="shared" si="321"/>
        <v>-</v>
      </c>
      <c r="BP5978" s="61"/>
      <c r="CT5978" s="61"/>
      <c r="CU5978" s="61"/>
      <c r="CV5978" s="61"/>
      <c r="CW5978" s="61"/>
      <c r="CX5978" s="61"/>
      <c r="CY5978" s="61"/>
      <c r="CZ5978" s="61"/>
      <c r="DA5978" s="61"/>
      <c r="DB5978" s="61"/>
      <c r="DC5978" s="61"/>
      <c r="DD5978" s="61"/>
      <c r="DE5978" s="61"/>
      <c r="DF5978" s="61"/>
      <c r="DG5978" s="61"/>
      <c r="DH5978" s="61"/>
      <c r="DI5978" s="61"/>
      <c r="DJ5978" s="61"/>
      <c r="DK5978" s="61"/>
      <c r="DL5978" s="61"/>
      <c r="DM5978" s="61"/>
    </row>
    <row r="5979" spans="1:117" s="25" customFormat="1" x14ac:dyDescent="0.2">
      <c r="A5979" s="25" t="s">
        <v>1394</v>
      </c>
      <c r="B5979" s="25" t="s">
        <v>679</v>
      </c>
      <c r="C5979" s="25" t="s">
        <v>156</v>
      </c>
      <c r="I5979" s="116"/>
      <c r="J5979" s="116"/>
      <c r="K5979" s="116"/>
      <c r="L5979" s="116"/>
      <c r="M5979" s="116"/>
      <c r="N5979" s="116"/>
      <c r="AL5979" s="117"/>
      <c r="AN5979" s="35" t="str">
        <f t="shared" si="322"/>
        <v/>
      </c>
      <c r="AO5979" s="35" t="str">
        <f t="shared" si="323"/>
        <v>-</v>
      </c>
      <c r="AQ5979" s="25" t="str">
        <f t="shared" si="321"/>
        <v>-</v>
      </c>
      <c r="BP5979" s="61"/>
      <c r="CT5979" s="61"/>
      <c r="CU5979" s="61"/>
      <c r="CV5979" s="61"/>
      <c r="CW5979" s="61"/>
      <c r="CX5979" s="61"/>
      <c r="CY5979" s="61"/>
      <c r="CZ5979" s="61"/>
      <c r="DA5979" s="61"/>
      <c r="DB5979" s="61"/>
      <c r="DC5979" s="61"/>
      <c r="DD5979" s="61"/>
      <c r="DE5979" s="61"/>
      <c r="DF5979" s="61"/>
      <c r="DG5979" s="61"/>
      <c r="DH5979" s="61"/>
      <c r="DI5979" s="61"/>
      <c r="DJ5979" s="61"/>
      <c r="DK5979" s="61"/>
      <c r="DL5979" s="61"/>
      <c r="DM5979" s="61"/>
    </row>
    <row r="5980" spans="1:117" s="25" customFormat="1" x14ac:dyDescent="0.2">
      <c r="A5980" s="25" t="s">
        <v>1395</v>
      </c>
      <c r="B5980" s="25" t="s">
        <v>679</v>
      </c>
      <c r="C5980" s="25" t="s">
        <v>157</v>
      </c>
      <c r="I5980" s="116"/>
      <c r="J5980" s="116"/>
      <c r="K5980" s="116"/>
      <c r="L5980" s="116"/>
      <c r="M5980" s="116"/>
      <c r="N5980" s="116"/>
      <c r="AL5980" s="117"/>
      <c r="AN5980" s="35" t="str">
        <f t="shared" si="322"/>
        <v/>
      </c>
      <c r="AO5980" s="35" t="str">
        <f t="shared" si="323"/>
        <v>-</v>
      </c>
      <c r="AQ5980" s="25" t="str">
        <f t="shared" si="321"/>
        <v>-</v>
      </c>
      <c r="BP5980" s="61"/>
      <c r="CT5980" s="61"/>
      <c r="CU5980" s="61"/>
      <c r="CV5980" s="61"/>
      <c r="CW5980" s="61"/>
      <c r="CX5980" s="61"/>
      <c r="CY5980" s="61"/>
      <c r="CZ5980" s="61"/>
      <c r="DA5980" s="61"/>
      <c r="DB5980" s="61"/>
      <c r="DC5980" s="61"/>
      <c r="DD5980" s="61"/>
      <c r="DE5980" s="61"/>
      <c r="DF5980" s="61"/>
      <c r="DG5980" s="61"/>
      <c r="DH5980" s="61"/>
      <c r="DI5980" s="61"/>
      <c r="DJ5980" s="61"/>
      <c r="DK5980" s="61"/>
      <c r="DL5980" s="61"/>
      <c r="DM5980" s="61"/>
    </row>
    <row r="5981" spans="1:117" s="25" customFormat="1" x14ac:dyDescent="0.2">
      <c r="A5981" s="25" t="s">
        <v>1396</v>
      </c>
      <c r="B5981" s="25" t="s">
        <v>679</v>
      </c>
      <c r="C5981" s="25" t="s">
        <v>158</v>
      </c>
      <c r="I5981" s="116"/>
      <c r="J5981" s="116"/>
      <c r="K5981" s="116"/>
      <c r="L5981" s="116"/>
      <c r="M5981" s="116"/>
      <c r="N5981" s="116"/>
      <c r="AL5981" s="117"/>
      <c r="AN5981" s="35" t="str">
        <f t="shared" si="322"/>
        <v/>
      </c>
      <c r="AO5981" s="35" t="str">
        <f t="shared" si="323"/>
        <v>-</v>
      </c>
      <c r="AQ5981" s="25" t="str">
        <f t="shared" si="321"/>
        <v>-</v>
      </c>
      <c r="BP5981" s="61"/>
      <c r="CT5981" s="61"/>
      <c r="CU5981" s="61"/>
      <c r="CV5981" s="61"/>
      <c r="CW5981" s="61"/>
      <c r="CX5981" s="61"/>
      <c r="CY5981" s="61"/>
      <c r="CZ5981" s="61"/>
      <c r="DA5981" s="61"/>
      <c r="DB5981" s="61"/>
      <c r="DC5981" s="61"/>
      <c r="DD5981" s="61"/>
      <c r="DE5981" s="61"/>
      <c r="DF5981" s="61"/>
      <c r="DG5981" s="61"/>
      <c r="DH5981" s="61"/>
      <c r="DI5981" s="61"/>
      <c r="DJ5981" s="61"/>
      <c r="DK5981" s="61"/>
      <c r="DL5981" s="61"/>
      <c r="DM5981" s="61"/>
    </row>
    <row r="5982" spans="1:117" s="25" customFormat="1" x14ac:dyDescent="0.2">
      <c r="A5982" s="25" t="s">
        <v>1397</v>
      </c>
      <c r="B5982" s="25" t="s">
        <v>679</v>
      </c>
      <c r="C5982" s="25" t="s">
        <v>147</v>
      </c>
      <c r="I5982" s="116"/>
      <c r="J5982" s="116"/>
      <c r="K5982" s="116"/>
      <c r="L5982" s="116"/>
      <c r="M5982" s="116"/>
      <c r="N5982" s="116"/>
      <c r="AL5982" s="117"/>
      <c r="AN5982" s="35" t="str">
        <f t="shared" si="322"/>
        <v/>
      </c>
      <c r="AO5982" s="35" t="str">
        <f t="shared" si="323"/>
        <v>-</v>
      </c>
      <c r="AQ5982" s="25" t="str">
        <f t="shared" si="321"/>
        <v>-</v>
      </c>
      <c r="BP5982" s="61"/>
      <c r="CT5982" s="61"/>
      <c r="CU5982" s="61"/>
      <c r="CV5982" s="61"/>
      <c r="CW5982" s="61"/>
      <c r="CX5982" s="61"/>
      <c r="CY5982" s="61"/>
      <c r="CZ5982" s="61"/>
      <c r="DA5982" s="61"/>
      <c r="DB5982" s="61"/>
      <c r="DC5982" s="61"/>
      <c r="DD5982" s="61"/>
      <c r="DE5982" s="61"/>
      <c r="DF5982" s="61"/>
      <c r="DG5982" s="61"/>
      <c r="DH5982" s="61"/>
      <c r="DI5982" s="61"/>
      <c r="DJ5982" s="61"/>
      <c r="DK5982" s="61"/>
      <c r="DL5982" s="61"/>
      <c r="DM5982" s="61"/>
    </row>
    <row r="5983" spans="1:117" s="25" customFormat="1" x14ac:dyDescent="0.2">
      <c r="A5983" s="25" t="s">
        <v>1398</v>
      </c>
      <c r="B5983" s="25" t="s">
        <v>679</v>
      </c>
      <c r="C5983" s="25" t="s">
        <v>148</v>
      </c>
      <c r="I5983" s="116"/>
      <c r="J5983" s="116"/>
      <c r="K5983" s="116"/>
      <c r="L5983" s="116"/>
      <c r="M5983" s="116"/>
      <c r="N5983" s="116"/>
      <c r="AL5983" s="117"/>
      <c r="AN5983" s="35" t="str">
        <f t="shared" si="322"/>
        <v/>
      </c>
      <c r="AO5983" s="35" t="str">
        <f t="shared" si="323"/>
        <v>-</v>
      </c>
      <c r="AQ5983" s="25" t="str">
        <f t="shared" si="321"/>
        <v>-</v>
      </c>
      <c r="BP5983" s="61"/>
      <c r="CT5983" s="61"/>
      <c r="CU5983" s="61"/>
      <c r="CV5983" s="61"/>
      <c r="CW5983" s="61"/>
      <c r="CX5983" s="61"/>
      <c r="CY5983" s="61"/>
      <c r="CZ5983" s="61"/>
      <c r="DA5983" s="61"/>
      <c r="DB5983" s="61"/>
      <c r="DC5983" s="61"/>
      <c r="DD5983" s="61"/>
      <c r="DE5983" s="61"/>
      <c r="DF5983" s="61"/>
      <c r="DG5983" s="61"/>
      <c r="DH5983" s="61"/>
      <c r="DI5983" s="61"/>
      <c r="DJ5983" s="61"/>
      <c r="DK5983" s="61"/>
      <c r="DL5983" s="61"/>
      <c r="DM5983" s="61"/>
    </row>
    <row r="5984" spans="1:117" s="25" customFormat="1" x14ac:dyDescent="0.2">
      <c r="A5984" s="25" t="s">
        <v>1399</v>
      </c>
      <c r="B5984" s="25" t="s">
        <v>679</v>
      </c>
      <c r="C5984" s="25" t="s">
        <v>149</v>
      </c>
      <c r="I5984" s="116"/>
      <c r="J5984" s="116"/>
      <c r="K5984" s="116"/>
      <c r="L5984" s="116"/>
      <c r="M5984" s="116"/>
      <c r="N5984" s="116"/>
      <c r="AL5984" s="117"/>
      <c r="AN5984" s="35" t="str">
        <f t="shared" si="322"/>
        <v/>
      </c>
      <c r="AO5984" s="35" t="str">
        <f t="shared" si="323"/>
        <v>-</v>
      </c>
      <c r="AQ5984" s="25" t="str">
        <f t="shared" si="321"/>
        <v>-</v>
      </c>
      <c r="BP5984" s="61"/>
      <c r="CT5984" s="61"/>
      <c r="CU5984" s="61"/>
      <c r="CV5984" s="61"/>
      <c r="CW5984" s="61"/>
      <c r="CX5984" s="61"/>
      <c r="CY5984" s="61"/>
      <c r="CZ5984" s="61"/>
      <c r="DA5984" s="61"/>
      <c r="DB5984" s="61"/>
      <c r="DC5984" s="61"/>
      <c r="DD5984" s="61"/>
      <c r="DE5984" s="61"/>
      <c r="DF5984" s="61"/>
      <c r="DG5984" s="61"/>
      <c r="DH5984" s="61"/>
      <c r="DI5984" s="61"/>
      <c r="DJ5984" s="61"/>
      <c r="DK5984" s="61"/>
      <c r="DL5984" s="61"/>
      <c r="DM5984" s="61"/>
    </row>
    <row r="5985" spans="1:117" s="25" customFormat="1" x14ac:dyDescent="0.2">
      <c r="A5985" s="25" t="s">
        <v>1400</v>
      </c>
      <c r="B5985" s="25" t="s">
        <v>679</v>
      </c>
      <c r="C5985" s="25" t="s">
        <v>150</v>
      </c>
      <c r="I5985" s="116"/>
      <c r="J5985" s="116"/>
      <c r="K5985" s="116"/>
      <c r="L5985" s="116"/>
      <c r="M5985" s="116"/>
      <c r="N5985" s="116"/>
      <c r="AL5985" s="117"/>
      <c r="AN5985" s="35" t="str">
        <f t="shared" si="322"/>
        <v/>
      </c>
      <c r="AO5985" s="35" t="str">
        <f t="shared" si="323"/>
        <v>-</v>
      </c>
      <c r="AQ5985" s="25" t="str">
        <f t="shared" si="321"/>
        <v>-</v>
      </c>
      <c r="BP5985" s="61"/>
      <c r="CT5985" s="61"/>
      <c r="CU5985" s="61"/>
      <c r="CV5985" s="61"/>
      <c r="CW5985" s="61"/>
      <c r="CX5985" s="61"/>
      <c r="CY5985" s="61"/>
      <c r="CZ5985" s="61"/>
      <c r="DA5985" s="61"/>
      <c r="DB5985" s="61"/>
      <c r="DC5985" s="61"/>
      <c r="DD5985" s="61"/>
      <c r="DE5985" s="61"/>
      <c r="DF5985" s="61"/>
      <c r="DG5985" s="61"/>
      <c r="DH5985" s="61"/>
      <c r="DI5985" s="61"/>
      <c r="DJ5985" s="61"/>
      <c r="DK5985" s="61"/>
      <c r="DL5985" s="61"/>
      <c r="DM5985" s="61"/>
    </row>
    <row r="5986" spans="1:117" s="25" customFormat="1" x14ac:dyDescent="0.2">
      <c r="A5986" s="25" t="s">
        <v>1401</v>
      </c>
      <c r="B5986" s="25" t="s">
        <v>679</v>
      </c>
      <c r="C5986" s="25" t="s">
        <v>151</v>
      </c>
      <c r="I5986" s="116"/>
      <c r="J5986" s="116"/>
      <c r="K5986" s="116"/>
      <c r="L5986" s="116"/>
      <c r="M5986" s="116"/>
      <c r="N5986" s="116"/>
      <c r="AL5986" s="117"/>
      <c r="AN5986" s="35" t="str">
        <f t="shared" si="322"/>
        <v/>
      </c>
      <c r="AO5986" s="35" t="str">
        <f t="shared" si="323"/>
        <v>-</v>
      </c>
      <c r="AQ5986" s="25" t="str">
        <f t="shared" si="321"/>
        <v>-</v>
      </c>
      <c r="BP5986" s="61"/>
      <c r="CT5986" s="61"/>
      <c r="CU5986" s="61"/>
      <c r="CV5986" s="61"/>
      <c r="CW5986" s="61"/>
      <c r="CX5986" s="61"/>
      <c r="CY5986" s="61"/>
      <c r="CZ5986" s="61"/>
      <c r="DA5986" s="61"/>
      <c r="DB5986" s="61"/>
      <c r="DC5986" s="61"/>
      <c r="DD5986" s="61"/>
      <c r="DE5986" s="61"/>
      <c r="DF5986" s="61"/>
      <c r="DG5986" s="61"/>
      <c r="DH5986" s="61"/>
      <c r="DI5986" s="61"/>
      <c r="DJ5986" s="61"/>
      <c r="DK5986" s="61"/>
      <c r="DL5986" s="61"/>
      <c r="DM5986" s="61"/>
    </row>
    <row r="5987" spans="1:117" s="25" customFormat="1" x14ac:dyDescent="0.2">
      <c r="A5987" s="25" t="s">
        <v>1402</v>
      </c>
      <c r="B5987" s="25" t="s">
        <v>679</v>
      </c>
      <c r="C5987" s="25" t="s">
        <v>152</v>
      </c>
      <c r="I5987" s="116"/>
      <c r="J5987" s="116"/>
      <c r="K5987" s="116"/>
      <c r="L5987" s="116"/>
      <c r="M5987" s="116"/>
      <c r="N5987" s="116"/>
      <c r="AL5987" s="117"/>
      <c r="AN5987" s="35" t="str">
        <f t="shared" si="322"/>
        <v/>
      </c>
      <c r="AO5987" s="35" t="str">
        <f t="shared" si="323"/>
        <v>-</v>
      </c>
      <c r="AQ5987" s="25" t="str">
        <f t="shared" si="321"/>
        <v>-</v>
      </c>
      <c r="BP5987" s="61"/>
      <c r="CT5987" s="61"/>
      <c r="CU5987" s="61"/>
      <c r="CV5987" s="61"/>
      <c r="CW5987" s="61"/>
      <c r="CX5987" s="61"/>
      <c r="CY5987" s="61"/>
      <c r="CZ5987" s="61"/>
      <c r="DA5987" s="61"/>
      <c r="DB5987" s="61"/>
      <c r="DC5987" s="61"/>
      <c r="DD5987" s="61"/>
      <c r="DE5987" s="61"/>
      <c r="DF5987" s="61"/>
      <c r="DG5987" s="61"/>
      <c r="DH5987" s="61"/>
      <c r="DI5987" s="61"/>
      <c r="DJ5987" s="61"/>
      <c r="DK5987" s="61"/>
      <c r="DL5987" s="61"/>
      <c r="DM5987" s="61"/>
    </row>
    <row r="5988" spans="1:117" s="25" customFormat="1" x14ac:dyDescent="0.2">
      <c r="A5988" s="25" t="s">
        <v>1403</v>
      </c>
      <c r="B5988" s="25" t="s">
        <v>679</v>
      </c>
      <c r="C5988" s="25" t="s">
        <v>153</v>
      </c>
      <c r="I5988" s="116"/>
      <c r="J5988" s="116"/>
      <c r="K5988" s="116"/>
      <c r="L5988" s="116"/>
      <c r="M5988" s="116"/>
      <c r="N5988" s="116"/>
      <c r="AL5988" s="117"/>
      <c r="AN5988" s="35" t="str">
        <f t="shared" si="322"/>
        <v/>
      </c>
      <c r="AO5988" s="35" t="str">
        <f t="shared" si="323"/>
        <v>-</v>
      </c>
      <c r="AQ5988" s="25" t="str">
        <f t="shared" si="321"/>
        <v>-</v>
      </c>
      <c r="BP5988" s="61"/>
      <c r="CT5988" s="61"/>
      <c r="CU5988" s="61"/>
      <c r="CV5988" s="61"/>
      <c r="CW5988" s="61"/>
      <c r="CX5988" s="61"/>
      <c r="CY5988" s="61"/>
      <c r="CZ5988" s="61"/>
      <c r="DA5988" s="61"/>
      <c r="DB5988" s="61"/>
      <c r="DC5988" s="61"/>
      <c r="DD5988" s="61"/>
      <c r="DE5988" s="61"/>
      <c r="DF5988" s="61"/>
      <c r="DG5988" s="61"/>
      <c r="DH5988" s="61"/>
      <c r="DI5988" s="61"/>
      <c r="DJ5988" s="61"/>
      <c r="DK5988" s="61"/>
      <c r="DL5988" s="61"/>
      <c r="DM5988" s="61"/>
    </row>
    <row r="5989" spans="1:117" s="25" customFormat="1" x14ac:dyDescent="0.2">
      <c r="A5989" s="25" t="s">
        <v>1404</v>
      </c>
      <c r="B5989" s="25" t="s">
        <v>679</v>
      </c>
      <c r="C5989" s="25" t="s">
        <v>154</v>
      </c>
      <c r="I5989" s="116"/>
      <c r="J5989" s="116"/>
      <c r="K5989" s="116"/>
      <c r="L5989" s="116"/>
      <c r="M5989" s="116"/>
      <c r="N5989" s="116"/>
      <c r="AL5989" s="117"/>
      <c r="AN5989" s="35" t="str">
        <f t="shared" si="322"/>
        <v/>
      </c>
      <c r="AO5989" s="35" t="str">
        <f t="shared" si="323"/>
        <v>-</v>
      </c>
      <c r="AQ5989" s="25" t="str">
        <f t="shared" ref="AQ5989:AQ6052" si="324">CONCATENATE(TRIM(LEFT(AP5989,LEN(AP5989)-LEN(RIGHT(AP5989)))),"-",RIGHT(AP5989))</f>
        <v>-</v>
      </c>
      <c r="BP5989" s="61"/>
      <c r="CT5989" s="61"/>
      <c r="CU5989" s="61"/>
      <c r="CV5989" s="61"/>
      <c r="CW5989" s="61"/>
      <c r="CX5989" s="61"/>
      <c r="CY5989" s="61"/>
      <c r="CZ5989" s="61"/>
      <c r="DA5989" s="61"/>
      <c r="DB5989" s="61"/>
      <c r="DC5989" s="61"/>
      <c r="DD5989" s="61"/>
      <c r="DE5989" s="61"/>
      <c r="DF5989" s="61"/>
      <c r="DG5989" s="61"/>
      <c r="DH5989" s="61"/>
      <c r="DI5989" s="61"/>
      <c r="DJ5989" s="61"/>
      <c r="DK5989" s="61"/>
      <c r="DL5989" s="61"/>
      <c r="DM5989" s="61"/>
    </row>
    <row r="5990" spans="1:117" s="25" customFormat="1" x14ac:dyDescent="0.2">
      <c r="A5990" s="25" t="s">
        <v>1405</v>
      </c>
      <c r="B5990" s="25" t="s">
        <v>679</v>
      </c>
      <c r="C5990" s="25" t="s">
        <v>155</v>
      </c>
      <c r="I5990" s="116"/>
      <c r="J5990" s="116"/>
      <c r="K5990" s="116"/>
      <c r="L5990" s="116"/>
      <c r="M5990" s="116"/>
      <c r="N5990" s="116"/>
      <c r="AL5990" s="117"/>
      <c r="AN5990" s="35" t="str">
        <f t="shared" si="322"/>
        <v/>
      </c>
      <c r="AO5990" s="35" t="str">
        <f t="shared" si="323"/>
        <v>-</v>
      </c>
      <c r="AQ5990" s="25" t="str">
        <f t="shared" si="324"/>
        <v>-</v>
      </c>
      <c r="BP5990" s="61"/>
      <c r="CT5990" s="61"/>
      <c r="CU5990" s="61"/>
      <c r="CV5990" s="61"/>
      <c r="CW5990" s="61"/>
      <c r="CX5990" s="61"/>
      <c r="CY5990" s="61"/>
      <c r="CZ5990" s="61"/>
      <c r="DA5990" s="61"/>
      <c r="DB5990" s="61"/>
      <c r="DC5990" s="61"/>
      <c r="DD5990" s="61"/>
      <c r="DE5990" s="61"/>
      <c r="DF5990" s="61"/>
      <c r="DG5990" s="61"/>
      <c r="DH5990" s="61"/>
      <c r="DI5990" s="61"/>
      <c r="DJ5990" s="61"/>
      <c r="DK5990" s="61"/>
      <c r="DL5990" s="61"/>
      <c r="DM5990" s="61"/>
    </row>
    <row r="5991" spans="1:117" s="25" customFormat="1" x14ac:dyDescent="0.2">
      <c r="A5991" s="25" t="s">
        <v>1406</v>
      </c>
      <c r="B5991" s="25" t="s">
        <v>679</v>
      </c>
      <c r="C5991" s="25" t="s">
        <v>156</v>
      </c>
      <c r="I5991" s="116"/>
      <c r="J5991" s="116"/>
      <c r="K5991" s="116"/>
      <c r="L5991" s="116"/>
      <c r="M5991" s="116"/>
      <c r="N5991" s="116"/>
      <c r="AL5991" s="117"/>
      <c r="AN5991" s="35" t="str">
        <f t="shared" si="322"/>
        <v/>
      </c>
      <c r="AO5991" s="35" t="str">
        <f t="shared" si="323"/>
        <v>-</v>
      </c>
      <c r="AQ5991" s="25" t="str">
        <f t="shared" si="324"/>
        <v>-</v>
      </c>
      <c r="BP5991" s="61"/>
      <c r="CT5991" s="61"/>
      <c r="CU5991" s="61"/>
      <c r="CV5991" s="61"/>
      <c r="CW5991" s="61"/>
      <c r="CX5991" s="61"/>
      <c r="CY5991" s="61"/>
      <c r="CZ5991" s="61"/>
      <c r="DA5991" s="61"/>
      <c r="DB5991" s="61"/>
      <c r="DC5991" s="61"/>
      <c r="DD5991" s="61"/>
      <c r="DE5991" s="61"/>
      <c r="DF5991" s="61"/>
      <c r="DG5991" s="61"/>
      <c r="DH5991" s="61"/>
      <c r="DI5991" s="61"/>
      <c r="DJ5991" s="61"/>
      <c r="DK5991" s="61"/>
      <c r="DL5991" s="61"/>
      <c r="DM5991" s="61"/>
    </row>
    <row r="5992" spans="1:117" s="25" customFormat="1" x14ac:dyDescent="0.2">
      <c r="A5992" s="25" t="s">
        <v>1407</v>
      </c>
      <c r="B5992" s="25" t="s">
        <v>679</v>
      </c>
      <c r="C5992" s="25" t="s">
        <v>157</v>
      </c>
      <c r="I5992" s="116"/>
      <c r="J5992" s="116"/>
      <c r="K5992" s="116"/>
      <c r="L5992" s="116"/>
      <c r="M5992" s="116"/>
      <c r="N5992" s="116"/>
      <c r="AL5992" s="117"/>
      <c r="AN5992" s="35" t="str">
        <f t="shared" si="322"/>
        <v/>
      </c>
      <c r="AO5992" s="35" t="str">
        <f t="shared" si="323"/>
        <v>-</v>
      </c>
      <c r="AQ5992" s="25" t="str">
        <f t="shared" si="324"/>
        <v>-</v>
      </c>
      <c r="BP5992" s="61"/>
      <c r="CT5992" s="61"/>
      <c r="CU5992" s="61"/>
      <c r="CV5992" s="61"/>
      <c r="CW5992" s="61"/>
      <c r="CX5992" s="61"/>
      <c r="CY5992" s="61"/>
      <c r="CZ5992" s="61"/>
      <c r="DA5992" s="61"/>
      <c r="DB5992" s="61"/>
      <c r="DC5992" s="61"/>
      <c r="DD5992" s="61"/>
      <c r="DE5992" s="61"/>
      <c r="DF5992" s="61"/>
      <c r="DG5992" s="61"/>
      <c r="DH5992" s="61"/>
      <c r="DI5992" s="61"/>
      <c r="DJ5992" s="61"/>
      <c r="DK5992" s="61"/>
      <c r="DL5992" s="61"/>
      <c r="DM5992" s="61"/>
    </row>
    <row r="5993" spans="1:117" s="25" customFormat="1" x14ac:dyDescent="0.2">
      <c r="A5993" s="25" t="s">
        <v>1408</v>
      </c>
      <c r="B5993" s="25" t="s">
        <v>679</v>
      </c>
      <c r="C5993" s="25" t="s">
        <v>153</v>
      </c>
      <c r="I5993" s="116"/>
      <c r="J5993" s="116"/>
      <c r="K5993" s="116"/>
      <c r="L5993" s="116"/>
      <c r="M5993" s="116"/>
      <c r="N5993" s="116"/>
      <c r="AL5993" s="117"/>
      <c r="AN5993" s="35" t="str">
        <f t="shared" si="322"/>
        <v/>
      </c>
      <c r="AO5993" s="35" t="str">
        <f t="shared" si="323"/>
        <v>-</v>
      </c>
      <c r="AQ5993" s="25" t="str">
        <f t="shared" si="324"/>
        <v>-</v>
      </c>
      <c r="BP5993" s="61"/>
      <c r="CT5993" s="61"/>
      <c r="CU5993" s="61"/>
      <c r="CV5993" s="61"/>
      <c r="CW5993" s="61"/>
      <c r="CX5993" s="61"/>
      <c r="CY5993" s="61"/>
      <c r="CZ5993" s="61"/>
      <c r="DA5993" s="61"/>
      <c r="DB5993" s="61"/>
      <c r="DC5993" s="61"/>
      <c r="DD5993" s="61"/>
      <c r="DE5993" s="61"/>
      <c r="DF5993" s="61"/>
      <c r="DG5993" s="61"/>
      <c r="DH5993" s="61"/>
      <c r="DI5993" s="61"/>
      <c r="DJ5993" s="61"/>
      <c r="DK5993" s="61"/>
      <c r="DL5993" s="61"/>
      <c r="DM5993" s="61"/>
    </row>
    <row r="5994" spans="1:117" s="25" customFormat="1" x14ac:dyDescent="0.2">
      <c r="A5994" s="25" t="s">
        <v>1409</v>
      </c>
      <c r="B5994" s="25" t="s">
        <v>679</v>
      </c>
      <c r="C5994" s="25" t="s">
        <v>154</v>
      </c>
      <c r="I5994" s="116"/>
      <c r="J5994" s="116"/>
      <c r="K5994" s="116"/>
      <c r="L5994" s="116"/>
      <c r="M5994" s="116"/>
      <c r="N5994" s="116"/>
      <c r="AL5994" s="117"/>
      <c r="AN5994" s="35" t="str">
        <f t="shared" si="322"/>
        <v/>
      </c>
      <c r="AO5994" s="35" t="str">
        <f t="shared" si="323"/>
        <v>-</v>
      </c>
      <c r="AQ5994" s="25" t="str">
        <f t="shared" si="324"/>
        <v>-</v>
      </c>
      <c r="BP5994" s="61"/>
      <c r="CT5994" s="61"/>
      <c r="CU5994" s="61"/>
      <c r="CV5994" s="61"/>
      <c r="CW5994" s="61"/>
      <c r="CX5994" s="61"/>
      <c r="CY5994" s="61"/>
      <c r="CZ5994" s="61"/>
      <c r="DA5994" s="61"/>
      <c r="DB5994" s="61"/>
      <c r="DC5994" s="61"/>
      <c r="DD5994" s="61"/>
      <c r="DE5994" s="61"/>
      <c r="DF5994" s="61"/>
      <c r="DG5994" s="61"/>
      <c r="DH5994" s="61"/>
      <c r="DI5994" s="61"/>
      <c r="DJ5994" s="61"/>
      <c r="DK5994" s="61"/>
      <c r="DL5994" s="61"/>
      <c r="DM5994" s="61"/>
    </row>
    <row r="5995" spans="1:117" s="25" customFormat="1" x14ac:dyDescent="0.2">
      <c r="A5995" s="25" t="s">
        <v>1410</v>
      </c>
      <c r="B5995" s="25" t="s">
        <v>679</v>
      </c>
      <c r="C5995" s="25" t="s">
        <v>155</v>
      </c>
      <c r="I5995" s="116"/>
      <c r="J5995" s="116"/>
      <c r="K5995" s="116"/>
      <c r="L5995" s="116"/>
      <c r="M5995" s="116"/>
      <c r="N5995" s="116"/>
      <c r="AL5995" s="117"/>
      <c r="AN5995" s="35" t="str">
        <f t="shared" si="322"/>
        <v/>
      </c>
      <c r="AO5995" s="35" t="str">
        <f t="shared" si="323"/>
        <v>-</v>
      </c>
      <c r="AQ5995" s="25" t="str">
        <f t="shared" si="324"/>
        <v>-</v>
      </c>
      <c r="BP5995" s="61"/>
      <c r="CT5995" s="61"/>
      <c r="CU5995" s="61"/>
      <c r="CV5995" s="61"/>
      <c r="CW5995" s="61"/>
      <c r="CX5995" s="61"/>
      <c r="CY5995" s="61"/>
      <c r="CZ5995" s="61"/>
      <c r="DA5995" s="61"/>
      <c r="DB5995" s="61"/>
      <c r="DC5995" s="61"/>
      <c r="DD5995" s="61"/>
      <c r="DE5995" s="61"/>
      <c r="DF5995" s="61"/>
      <c r="DG5995" s="61"/>
      <c r="DH5995" s="61"/>
      <c r="DI5995" s="61"/>
      <c r="DJ5995" s="61"/>
      <c r="DK5995" s="61"/>
      <c r="DL5995" s="61"/>
      <c r="DM5995" s="61"/>
    </row>
    <row r="5996" spans="1:117" s="25" customFormat="1" x14ac:dyDescent="0.2">
      <c r="A5996" s="25" t="s">
        <v>1411</v>
      </c>
      <c r="B5996" s="25" t="s">
        <v>679</v>
      </c>
      <c r="C5996" s="25" t="s">
        <v>156</v>
      </c>
      <c r="I5996" s="116"/>
      <c r="J5996" s="116"/>
      <c r="K5996" s="116"/>
      <c r="L5996" s="116"/>
      <c r="M5996" s="116"/>
      <c r="N5996" s="116"/>
      <c r="AL5996" s="117"/>
      <c r="AN5996" s="35" t="str">
        <f t="shared" si="322"/>
        <v/>
      </c>
      <c r="AO5996" s="35" t="str">
        <f t="shared" si="323"/>
        <v>-</v>
      </c>
      <c r="AQ5996" s="25" t="str">
        <f t="shared" si="324"/>
        <v>-</v>
      </c>
      <c r="BP5996" s="61"/>
      <c r="CT5996" s="61"/>
      <c r="CU5996" s="61"/>
      <c r="CV5996" s="61"/>
      <c r="CW5996" s="61"/>
      <c r="CX5996" s="61"/>
      <c r="CY5996" s="61"/>
      <c r="CZ5996" s="61"/>
      <c r="DA5996" s="61"/>
      <c r="DB5996" s="61"/>
      <c r="DC5996" s="61"/>
      <c r="DD5996" s="61"/>
      <c r="DE5996" s="61"/>
      <c r="DF5996" s="61"/>
      <c r="DG5996" s="61"/>
      <c r="DH5996" s="61"/>
      <c r="DI5996" s="61"/>
      <c r="DJ5996" s="61"/>
      <c r="DK5996" s="61"/>
      <c r="DL5996" s="61"/>
      <c r="DM5996" s="61"/>
    </row>
    <row r="5997" spans="1:117" s="25" customFormat="1" x14ac:dyDescent="0.2">
      <c r="A5997" s="25" t="s">
        <v>1412</v>
      </c>
      <c r="B5997" s="25" t="s">
        <v>679</v>
      </c>
      <c r="C5997" s="25" t="s">
        <v>157</v>
      </c>
      <c r="I5997" s="116"/>
      <c r="J5997" s="116"/>
      <c r="K5997" s="116"/>
      <c r="L5997" s="116"/>
      <c r="M5997" s="116"/>
      <c r="N5997" s="116"/>
      <c r="AL5997" s="117"/>
      <c r="AN5997" s="35" t="str">
        <f t="shared" si="322"/>
        <v/>
      </c>
      <c r="AO5997" s="35" t="str">
        <f t="shared" si="323"/>
        <v>-</v>
      </c>
      <c r="AQ5997" s="25" t="str">
        <f t="shared" si="324"/>
        <v>-</v>
      </c>
      <c r="BP5997" s="61"/>
      <c r="CT5997" s="61"/>
      <c r="CU5997" s="61"/>
      <c r="CV5997" s="61"/>
      <c r="CW5997" s="61"/>
      <c r="CX5997" s="61"/>
      <c r="CY5997" s="61"/>
      <c r="CZ5997" s="61"/>
      <c r="DA5997" s="61"/>
      <c r="DB5997" s="61"/>
      <c r="DC5997" s="61"/>
      <c r="DD5997" s="61"/>
      <c r="DE5997" s="61"/>
      <c r="DF5997" s="61"/>
      <c r="DG5997" s="61"/>
      <c r="DH5997" s="61"/>
      <c r="DI5997" s="61"/>
      <c r="DJ5997" s="61"/>
      <c r="DK5997" s="61"/>
      <c r="DL5997" s="61"/>
      <c r="DM5997" s="61"/>
    </row>
    <row r="5998" spans="1:117" s="25" customFormat="1" x14ac:dyDescent="0.2">
      <c r="A5998" s="25" t="s">
        <v>1413</v>
      </c>
      <c r="B5998" s="25" t="s">
        <v>679</v>
      </c>
      <c r="C5998" s="25" t="s">
        <v>158</v>
      </c>
      <c r="I5998" s="116"/>
      <c r="J5998" s="116"/>
      <c r="K5998" s="116"/>
      <c r="L5998" s="116"/>
      <c r="M5998" s="116"/>
      <c r="N5998" s="116"/>
      <c r="AL5998" s="117"/>
      <c r="AN5998" s="35" t="str">
        <f t="shared" si="322"/>
        <v/>
      </c>
      <c r="AO5998" s="35" t="str">
        <f t="shared" si="323"/>
        <v>-</v>
      </c>
      <c r="AQ5998" s="25" t="str">
        <f t="shared" si="324"/>
        <v>-</v>
      </c>
      <c r="BP5998" s="61"/>
      <c r="CT5998" s="61"/>
      <c r="CU5998" s="61"/>
      <c r="CV5998" s="61"/>
      <c r="CW5998" s="61"/>
      <c r="CX5998" s="61"/>
      <c r="CY5998" s="61"/>
      <c r="CZ5998" s="61"/>
      <c r="DA5998" s="61"/>
      <c r="DB5998" s="61"/>
      <c r="DC5998" s="61"/>
      <c r="DD5998" s="61"/>
      <c r="DE5998" s="61"/>
      <c r="DF5998" s="61"/>
      <c r="DG5998" s="61"/>
      <c r="DH5998" s="61"/>
      <c r="DI5998" s="61"/>
      <c r="DJ5998" s="61"/>
      <c r="DK5998" s="61"/>
      <c r="DL5998" s="61"/>
      <c r="DM5998" s="61"/>
    </row>
    <row r="5999" spans="1:117" s="25" customFormat="1" x14ac:dyDescent="0.2">
      <c r="A5999" s="25" t="s">
        <v>1414</v>
      </c>
      <c r="B5999" s="25" t="s">
        <v>679</v>
      </c>
      <c r="C5999" s="25" t="s">
        <v>147</v>
      </c>
      <c r="I5999" s="116"/>
      <c r="J5999" s="116"/>
      <c r="K5999" s="116"/>
      <c r="L5999" s="116"/>
      <c r="M5999" s="116"/>
      <c r="N5999" s="116"/>
      <c r="AL5999" s="117"/>
      <c r="AN5999" s="35" t="str">
        <f t="shared" si="322"/>
        <v/>
      </c>
      <c r="AO5999" s="35" t="str">
        <f t="shared" si="323"/>
        <v>-</v>
      </c>
      <c r="AQ5999" s="25" t="str">
        <f t="shared" si="324"/>
        <v>-</v>
      </c>
      <c r="BP5999" s="61"/>
      <c r="CT5999" s="61"/>
      <c r="CU5999" s="61"/>
      <c r="CV5999" s="61"/>
      <c r="CW5999" s="61"/>
      <c r="CX5999" s="61"/>
      <c r="CY5999" s="61"/>
      <c r="CZ5999" s="61"/>
      <c r="DA5999" s="61"/>
      <c r="DB5999" s="61"/>
      <c r="DC5999" s="61"/>
      <c r="DD5999" s="61"/>
      <c r="DE5999" s="61"/>
      <c r="DF5999" s="61"/>
      <c r="DG5999" s="61"/>
      <c r="DH5999" s="61"/>
      <c r="DI5999" s="61"/>
      <c r="DJ5999" s="61"/>
      <c r="DK5999" s="61"/>
      <c r="DL5999" s="61"/>
      <c r="DM5999" s="61"/>
    </row>
    <row r="6000" spans="1:117" s="25" customFormat="1" x14ac:dyDescent="0.2">
      <c r="A6000" s="25" t="s">
        <v>1415</v>
      </c>
      <c r="B6000" s="25" t="s">
        <v>679</v>
      </c>
      <c r="C6000" s="25" t="s">
        <v>148</v>
      </c>
      <c r="I6000" s="116"/>
      <c r="J6000" s="116"/>
      <c r="K6000" s="116"/>
      <c r="L6000" s="116"/>
      <c r="M6000" s="116"/>
      <c r="N6000" s="116"/>
      <c r="AL6000" s="117"/>
      <c r="AN6000" s="35" t="str">
        <f t="shared" si="322"/>
        <v/>
      </c>
      <c r="AO6000" s="35" t="str">
        <f t="shared" si="323"/>
        <v>-</v>
      </c>
      <c r="AQ6000" s="25" t="str">
        <f t="shared" si="324"/>
        <v>-</v>
      </c>
      <c r="BP6000" s="61"/>
      <c r="CT6000" s="61"/>
      <c r="CU6000" s="61"/>
      <c r="CV6000" s="61"/>
      <c r="CW6000" s="61"/>
      <c r="CX6000" s="61"/>
      <c r="CY6000" s="61"/>
      <c r="CZ6000" s="61"/>
      <c r="DA6000" s="61"/>
      <c r="DB6000" s="61"/>
      <c r="DC6000" s="61"/>
      <c r="DD6000" s="61"/>
      <c r="DE6000" s="61"/>
      <c r="DF6000" s="61"/>
      <c r="DG6000" s="61"/>
      <c r="DH6000" s="61"/>
      <c r="DI6000" s="61"/>
      <c r="DJ6000" s="61"/>
      <c r="DK6000" s="61"/>
      <c r="DL6000" s="61"/>
      <c r="DM6000" s="61"/>
    </row>
    <row r="6001" spans="1:117" s="25" customFormat="1" x14ac:dyDescent="0.2">
      <c r="A6001" s="25" t="s">
        <v>1416</v>
      </c>
      <c r="B6001" s="25" t="s">
        <v>679</v>
      </c>
      <c r="C6001" s="25" t="s">
        <v>149</v>
      </c>
      <c r="I6001" s="116"/>
      <c r="J6001" s="116"/>
      <c r="K6001" s="116"/>
      <c r="L6001" s="116"/>
      <c r="M6001" s="116"/>
      <c r="N6001" s="116"/>
      <c r="AL6001" s="117"/>
      <c r="AN6001" s="35" t="str">
        <f t="shared" si="322"/>
        <v/>
      </c>
      <c r="AO6001" s="35" t="str">
        <f t="shared" si="323"/>
        <v>-</v>
      </c>
      <c r="AQ6001" s="25" t="str">
        <f t="shared" si="324"/>
        <v>-</v>
      </c>
      <c r="BP6001" s="61"/>
      <c r="CT6001" s="61"/>
      <c r="CU6001" s="61"/>
      <c r="CV6001" s="61"/>
      <c r="CW6001" s="61"/>
      <c r="CX6001" s="61"/>
      <c r="CY6001" s="61"/>
      <c r="CZ6001" s="61"/>
      <c r="DA6001" s="61"/>
      <c r="DB6001" s="61"/>
      <c r="DC6001" s="61"/>
      <c r="DD6001" s="61"/>
      <c r="DE6001" s="61"/>
      <c r="DF6001" s="61"/>
      <c r="DG6001" s="61"/>
      <c r="DH6001" s="61"/>
      <c r="DI6001" s="61"/>
      <c r="DJ6001" s="61"/>
      <c r="DK6001" s="61"/>
      <c r="DL6001" s="61"/>
      <c r="DM6001" s="61"/>
    </row>
    <row r="6002" spans="1:117" s="25" customFormat="1" x14ac:dyDescent="0.2">
      <c r="A6002" s="25" t="s">
        <v>1417</v>
      </c>
      <c r="B6002" s="25" t="s">
        <v>679</v>
      </c>
      <c r="C6002" s="25" t="s">
        <v>150</v>
      </c>
      <c r="I6002" s="116"/>
      <c r="J6002" s="116"/>
      <c r="K6002" s="116"/>
      <c r="L6002" s="116"/>
      <c r="M6002" s="116"/>
      <c r="N6002" s="116"/>
      <c r="AL6002" s="117"/>
      <c r="AN6002" s="35" t="str">
        <f t="shared" si="322"/>
        <v/>
      </c>
      <c r="AO6002" s="35" t="str">
        <f t="shared" si="323"/>
        <v>-</v>
      </c>
      <c r="AQ6002" s="25" t="str">
        <f t="shared" si="324"/>
        <v>-</v>
      </c>
      <c r="BP6002" s="61"/>
      <c r="CT6002" s="61"/>
      <c r="CU6002" s="61"/>
      <c r="CV6002" s="61"/>
      <c r="CW6002" s="61"/>
      <c r="CX6002" s="61"/>
      <c r="CY6002" s="61"/>
      <c r="CZ6002" s="61"/>
      <c r="DA6002" s="61"/>
      <c r="DB6002" s="61"/>
      <c r="DC6002" s="61"/>
      <c r="DD6002" s="61"/>
      <c r="DE6002" s="61"/>
      <c r="DF6002" s="61"/>
      <c r="DG6002" s="61"/>
      <c r="DH6002" s="61"/>
      <c r="DI6002" s="61"/>
      <c r="DJ6002" s="61"/>
      <c r="DK6002" s="61"/>
      <c r="DL6002" s="61"/>
      <c r="DM6002" s="61"/>
    </row>
    <row r="6003" spans="1:117" s="25" customFormat="1" x14ac:dyDescent="0.2">
      <c r="A6003" s="25" t="s">
        <v>1418</v>
      </c>
      <c r="B6003" s="25" t="s">
        <v>679</v>
      </c>
      <c r="C6003" s="25" t="s">
        <v>151</v>
      </c>
      <c r="I6003" s="116"/>
      <c r="J6003" s="116"/>
      <c r="K6003" s="116"/>
      <c r="L6003" s="116"/>
      <c r="M6003" s="116"/>
      <c r="N6003" s="116"/>
      <c r="AL6003" s="117"/>
      <c r="AN6003" s="35" t="str">
        <f t="shared" si="322"/>
        <v/>
      </c>
      <c r="AO6003" s="35" t="str">
        <f t="shared" si="323"/>
        <v>-</v>
      </c>
      <c r="AQ6003" s="25" t="str">
        <f t="shared" si="324"/>
        <v>-</v>
      </c>
      <c r="BP6003" s="61"/>
      <c r="CT6003" s="61"/>
      <c r="CU6003" s="61"/>
      <c r="CV6003" s="61"/>
      <c r="CW6003" s="61"/>
      <c r="CX6003" s="61"/>
      <c r="CY6003" s="61"/>
      <c r="CZ6003" s="61"/>
      <c r="DA6003" s="61"/>
      <c r="DB6003" s="61"/>
      <c r="DC6003" s="61"/>
      <c r="DD6003" s="61"/>
      <c r="DE6003" s="61"/>
      <c r="DF6003" s="61"/>
      <c r="DG6003" s="61"/>
      <c r="DH6003" s="61"/>
      <c r="DI6003" s="61"/>
      <c r="DJ6003" s="61"/>
      <c r="DK6003" s="61"/>
      <c r="DL6003" s="61"/>
      <c r="DM6003" s="61"/>
    </row>
    <row r="6004" spans="1:117" s="25" customFormat="1" x14ac:dyDescent="0.2">
      <c r="A6004" s="25" t="s">
        <v>1419</v>
      </c>
      <c r="B6004" s="25" t="s">
        <v>679</v>
      </c>
      <c r="C6004" s="25" t="s">
        <v>152</v>
      </c>
      <c r="I6004" s="116"/>
      <c r="J6004" s="116"/>
      <c r="K6004" s="116"/>
      <c r="L6004" s="116"/>
      <c r="M6004" s="116"/>
      <c r="N6004" s="116"/>
      <c r="AL6004" s="117"/>
      <c r="AN6004" s="35" t="str">
        <f t="shared" si="322"/>
        <v/>
      </c>
      <c r="AO6004" s="35" t="str">
        <f t="shared" si="323"/>
        <v>-</v>
      </c>
      <c r="AQ6004" s="25" t="str">
        <f t="shared" si="324"/>
        <v>-</v>
      </c>
      <c r="BP6004" s="61"/>
      <c r="CT6004" s="61"/>
      <c r="CU6004" s="61"/>
      <c r="CV6004" s="61"/>
      <c r="CW6004" s="61"/>
      <c r="CX6004" s="61"/>
      <c r="CY6004" s="61"/>
      <c r="CZ6004" s="61"/>
      <c r="DA6004" s="61"/>
      <c r="DB6004" s="61"/>
      <c r="DC6004" s="61"/>
      <c r="DD6004" s="61"/>
      <c r="DE6004" s="61"/>
      <c r="DF6004" s="61"/>
      <c r="DG6004" s="61"/>
      <c r="DH6004" s="61"/>
      <c r="DI6004" s="61"/>
      <c r="DJ6004" s="61"/>
      <c r="DK6004" s="61"/>
      <c r="DL6004" s="61"/>
      <c r="DM6004" s="61"/>
    </row>
    <row r="6005" spans="1:117" s="25" customFormat="1" x14ac:dyDescent="0.2">
      <c r="A6005" s="25" t="s">
        <v>1420</v>
      </c>
      <c r="B6005" s="25" t="s">
        <v>679</v>
      </c>
      <c r="C6005" s="25" t="s">
        <v>153</v>
      </c>
      <c r="I6005" s="116"/>
      <c r="J6005" s="116"/>
      <c r="K6005" s="116"/>
      <c r="L6005" s="116"/>
      <c r="M6005" s="116"/>
      <c r="N6005" s="116"/>
      <c r="AL6005" s="117"/>
      <c r="AN6005" s="35" t="str">
        <f t="shared" si="322"/>
        <v/>
      </c>
      <c r="AO6005" s="35" t="str">
        <f t="shared" si="323"/>
        <v>-</v>
      </c>
      <c r="AQ6005" s="25" t="str">
        <f t="shared" si="324"/>
        <v>-</v>
      </c>
      <c r="BP6005" s="61"/>
      <c r="CT6005" s="61"/>
      <c r="CU6005" s="61"/>
      <c r="CV6005" s="61"/>
      <c r="CW6005" s="61"/>
      <c r="CX6005" s="61"/>
      <c r="CY6005" s="61"/>
      <c r="CZ6005" s="61"/>
      <c r="DA6005" s="61"/>
      <c r="DB6005" s="61"/>
      <c r="DC6005" s="61"/>
      <c r="DD6005" s="61"/>
      <c r="DE6005" s="61"/>
      <c r="DF6005" s="61"/>
      <c r="DG6005" s="61"/>
      <c r="DH6005" s="61"/>
      <c r="DI6005" s="61"/>
      <c r="DJ6005" s="61"/>
      <c r="DK6005" s="61"/>
      <c r="DL6005" s="61"/>
      <c r="DM6005" s="61"/>
    </row>
    <row r="6006" spans="1:117" s="25" customFormat="1" x14ac:dyDescent="0.2">
      <c r="A6006" s="25" t="s">
        <v>1421</v>
      </c>
      <c r="B6006" s="25" t="s">
        <v>679</v>
      </c>
      <c r="C6006" s="25" t="s">
        <v>154</v>
      </c>
      <c r="I6006" s="116"/>
      <c r="J6006" s="116"/>
      <c r="K6006" s="116"/>
      <c r="L6006" s="116"/>
      <c r="M6006" s="116"/>
      <c r="N6006" s="116"/>
      <c r="AL6006" s="117"/>
      <c r="AN6006" s="35" t="str">
        <f t="shared" si="322"/>
        <v/>
      </c>
      <c r="AO6006" s="35" t="str">
        <f t="shared" si="323"/>
        <v>-</v>
      </c>
      <c r="AQ6006" s="25" t="str">
        <f t="shared" si="324"/>
        <v>-</v>
      </c>
      <c r="BP6006" s="61"/>
      <c r="CT6006" s="61"/>
      <c r="CU6006" s="61"/>
      <c r="CV6006" s="61"/>
      <c r="CW6006" s="61"/>
      <c r="CX6006" s="61"/>
      <c r="CY6006" s="61"/>
      <c r="CZ6006" s="61"/>
      <c r="DA6006" s="61"/>
      <c r="DB6006" s="61"/>
      <c r="DC6006" s="61"/>
      <c r="DD6006" s="61"/>
      <c r="DE6006" s="61"/>
      <c r="DF6006" s="61"/>
      <c r="DG6006" s="61"/>
      <c r="DH6006" s="61"/>
      <c r="DI6006" s="61"/>
      <c r="DJ6006" s="61"/>
      <c r="DK6006" s="61"/>
      <c r="DL6006" s="61"/>
      <c r="DM6006" s="61"/>
    </row>
    <row r="6007" spans="1:117" s="25" customFormat="1" x14ac:dyDescent="0.2">
      <c r="A6007" s="25" t="s">
        <v>1422</v>
      </c>
      <c r="B6007" s="25" t="s">
        <v>679</v>
      </c>
      <c r="C6007" s="25" t="s">
        <v>155</v>
      </c>
      <c r="I6007" s="116"/>
      <c r="J6007" s="116"/>
      <c r="K6007" s="116"/>
      <c r="L6007" s="116"/>
      <c r="M6007" s="116"/>
      <c r="N6007" s="116"/>
      <c r="AL6007" s="117"/>
      <c r="AN6007" s="35" t="str">
        <f t="shared" ref="AN6007:AN6070" si="325">CONCATENATE(AM6007,AP6007)</f>
        <v/>
      </c>
      <c r="AO6007" s="35" t="str">
        <f t="shared" ref="AO6007:AO6070" si="326">CONCATENATE(AM6007,"-",AL6007)</f>
        <v>-</v>
      </c>
      <c r="AQ6007" s="25" t="str">
        <f t="shared" si="324"/>
        <v>-</v>
      </c>
      <c r="BP6007" s="61"/>
      <c r="CT6007" s="61"/>
      <c r="CU6007" s="61"/>
      <c r="CV6007" s="61"/>
      <c r="CW6007" s="61"/>
      <c r="CX6007" s="61"/>
      <c r="CY6007" s="61"/>
      <c r="CZ6007" s="61"/>
      <c r="DA6007" s="61"/>
      <c r="DB6007" s="61"/>
      <c r="DC6007" s="61"/>
      <c r="DD6007" s="61"/>
      <c r="DE6007" s="61"/>
      <c r="DF6007" s="61"/>
      <c r="DG6007" s="61"/>
      <c r="DH6007" s="61"/>
      <c r="DI6007" s="61"/>
      <c r="DJ6007" s="61"/>
      <c r="DK6007" s="61"/>
      <c r="DL6007" s="61"/>
      <c r="DM6007" s="61"/>
    </row>
    <row r="6008" spans="1:117" s="25" customFormat="1" x14ac:dyDescent="0.2">
      <c r="A6008" s="25" t="s">
        <v>1423</v>
      </c>
      <c r="B6008" s="25" t="s">
        <v>679</v>
      </c>
      <c r="C6008" s="25" t="s">
        <v>156</v>
      </c>
      <c r="I6008" s="116"/>
      <c r="J6008" s="116"/>
      <c r="K6008" s="116"/>
      <c r="L6008" s="116"/>
      <c r="M6008" s="116"/>
      <c r="N6008" s="116"/>
      <c r="AL6008" s="117"/>
      <c r="AN6008" s="35" t="str">
        <f t="shared" si="325"/>
        <v/>
      </c>
      <c r="AO6008" s="35" t="str">
        <f t="shared" si="326"/>
        <v>-</v>
      </c>
      <c r="AQ6008" s="25" t="str">
        <f t="shared" si="324"/>
        <v>-</v>
      </c>
      <c r="BP6008" s="61"/>
      <c r="CT6008" s="61"/>
      <c r="CU6008" s="61"/>
      <c r="CV6008" s="61"/>
      <c r="CW6008" s="61"/>
      <c r="CX6008" s="61"/>
      <c r="CY6008" s="61"/>
      <c r="CZ6008" s="61"/>
      <c r="DA6008" s="61"/>
      <c r="DB6008" s="61"/>
      <c r="DC6008" s="61"/>
      <c r="DD6008" s="61"/>
      <c r="DE6008" s="61"/>
      <c r="DF6008" s="61"/>
      <c r="DG6008" s="61"/>
      <c r="DH6008" s="61"/>
      <c r="DI6008" s="61"/>
      <c r="DJ6008" s="61"/>
      <c r="DK6008" s="61"/>
      <c r="DL6008" s="61"/>
      <c r="DM6008" s="61"/>
    </row>
    <row r="6009" spans="1:117" s="25" customFormat="1" x14ac:dyDescent="0.2">
      <c r="A6009" s="25" t="s">
        <v>1424</v>
      </c>
      <c r="B6009" s="25" t="s">
        <v>679</v>
      </c>
      <c r="C6009" s="25" t="s">
        <v>157</v>
      </c>
      <c r="I6009" s="116"/>
      <c r="J6009" s="116"/>
      <c r="K6009" s="116"/>
      <c r="L6009" s="116"/>
      <c r="M6009" s="116"/>
      <c r="N6009" s="116"/>
      <c r="AL6009" s="117"/>
      <c r="AN6009" s="35" t="str">
        <f t="shared" si="325"/>
        <v/>
      </c>
      <c r="AO6009" s="35" t="str">
        <f t="shared" si="326"/>
        <v>-</v>
      </c>
      <c r="AQ6009" s="25" t="str">
        <f t="shared" si="324"/>
        <v>-</v>
      </c>
      <c r="BP6009" s="61"/>
      <c r="CT6009" s="61"/>
      <c r="CU6009" s="61"/>
      <c r="CV6009" s="61"/>
      <c r="CW6009" s="61"/>
      <c r="CX6009" s="61"/>
      <c r="CY6009" s="61"/>
      <c r="CZ6009" s="61"/>
      <c r="DA6009" s="61"/>
      <c r="DB6009" s="61"/>
      <c r="DC6009" s="61"/>
      <c r="DD6009" s="61"/>
      <c r="DE6009" s="61"/>
      <c r="DF6009" s="61"/>
      <c r="DG6009" s="61"/>
      <c r="DH6009" s="61"/>
      <c r="DI6009" s="61"/>
      <c r="DJ6009" s="61"/>
      <c r="DK6009" s="61"/>
      <c r="DL6009" s="61"/>
      <c r="DM6009" s="61"/>
    </row>
    <row r="6010" spans="1:117" s="25" customFormat="1" x14ac:dyDescent="0.2">
      <c r="A6010" s="25" t="s">
        <v>1425</v>
      </c>
      <c r="B6010" s="25" t="s">
        <v>679</v>
      </c>
      <c r="C6010" s="25" t="s">
        <v>158</v>
      </c>
      <c r="I6010" s="116"/>
      <c r="J6010" s="116"/>
      <c r="K6010" s="116"/>
      <c r="L6010" s="116"/>
      <c r="M6010" s="116"/>
      <c r="N6010" s="116"/>
      <c r="AL6010" s="117"/>
      <c r="AN6010" s="35" t="str">
        <f t="shared" si="325"/>
        <v/>
      </c>
      <c r="AO6010" s="35" t="str">
        <f t="shared" si="326"/>
        <v>-</v>
      </c>
      <c r="AQ6010" s="25" t="str">
        <f t="shared" si="324"/>
        <v>-</v>
      </c>
      <c r="BP6010" s="61"/>
      <c r="CT6010" s="61"/>
      <c r="CU6010" s="61"/>
      <c r="CV6010" s="61"/>
      <c r="CW6010" s="61"/>
      <c r="CX6010" s="61"/>
      <c r="CY6010" s="61"/>
      <c r="CZ6010" s="61"/>
      <c r="DA6010" s="61"/>
      <c r="DB6010" s="61"/>
      <c r="DC6010" s="61"/>
      <c r="DD6010" s="61"/>
      <c r="DE6010" s="61"/>
      <c r="DF6010" s="61"/>
      <c r="DG6010" s="61"/>
      <c r="DH6010" s="61"/>
      <c r="DI6010" s="61"/>
      <c r="DJ6010" s="61"/>
      <c r="DK6010" s="61"/>
      <c r="DL6010" s="61"/>
      <c r="DM6010" s="61"/>
    </row>
    <row r="6011" spans="1:117" s="25" customFormat="1" x14ac:dyDescent="0.2">
      <c r="A6011" s="25" t="s">
        <v>1426</v>
      </c>
      <c r="B6011" s="25" t="s">
        <v>679</v>
      </c>
      <c r="C6011" s="25" t="s">
        <v>147</v>
      </c>
      <c r="I6011" s="116"/>
      <c r="J6011" s="116"/>
      <c r="K6011" s="116"/>
      <c r="L6011" s="116"/>
      <c r="M6011" s="116"/>
      <c r="N6011" s="116"/>
      <c r="AL6011" s="117"/>
      <c r="AN6011" s="35" t="str">
        <f t="shared" si="325"/>
        <v/>
      </c>
      <c r="AO6011" s="35" t="str">
        <f t="shared" si="326"/>
        <v>-</v>
      </c>
      <c r="AQ6011" s="25" t="str">
        <f t="shared" si="324"/>
        <v>-</v>
      </c>
      <c r="BP6011" s="61"/>
      <c r="CT6011" s="61"/>
      <c r="CU6011" s="61"/>
      <c r="CV6011" s="61"/>
      <c r="CW6011" s="61"/>
      <c r="CX6011" s="61"/>
      <c r="CY6011" s="61"/>
      <c r="CZ6011" s="61"/>
      <c r="DA6011" s="61"/>
      <c r="DB6011" s="61"/>
      <c r="DC6011" s="61"/>
      <c r="DD6011" s="61"/>
      <c r="DE6011" s="61"/>
      <c r="DF6011" s="61"/>
      <c r="DG6011" s="61"/>
      <c r="DH6011" s="61"/>
      <c r="DI6011" s="61"/>
      <c r="DJ6011" s="61"/>
      <c r="DK6011" s="61"/>
      <c r="DL6011" s="61"/>
      <c r="DM6011" s="61"/>
    </row>
    <row r="6012" spans="1:117" s="25" customFormat="1" x14ac:dyDescent="0.2">
      <c r="A6012" s="25" t="s">
        <v>1427</v>
      </c>
      <c r="B6012" s="25" t="s">
        <v>679</v>
      </c>
      <c r="C6012" s="25" t="s">
        <v>148</v>
      </c>
      <c r="I6012" s="116"/>
      <c r="J6012" s="116"/>
      <c r="K6012" s="116"/>
      <c r="L6012" s="116"/>
      <c r="M6012" s="116"/>
      <c r="N6012" s="116"/>
      <c r="AL6012" s="117"/>
      <c r="AN6012" s="35" t="str">
        <f t="shared" si="325"/>
        <v/>
      </c>
      <c r="AO6012" s="35" t="str">
        <f t="shared" si="326"/>
        <v>-</v>
      </c>
      <c r="AQ6012" s="25" t="str">
        <f t="shared" si="324"/>
        <v>-</v>
      </c>
      <c r="BP6012" s="61"/>
      <c r="CT6012" s="61"/>
      <c r="CU6012" s="61"/>
      <c r="CV6012" s="61"/>
      <c r="CW6012" s="61"/>
      <c r="CX6012" s="61"/>
      <c r="CY6012" s="61"/>
      <c r="CZ6012" s="61"/>
      <c r="DA6012" s="61"/>
      <c r="DB6012" s="61"/>
      <c r="DC6012" s="61"/>
      <c r="DD6012" s="61"/>
      <c r="DE6012" s="61"/>
      <c r="DF6012" s="61"/>
      <c r="DG6012" s="61"/>
      <c r="DH6012" s="61"/>
      <c r="DI6012" s="61"/>
      <c r="DJ6012" s="61"/>
      <c r="DK6012" s="61"/>
      <c r="DL6012" s="61"/>
      <c r="DM6012" s="61"/>
    </row>
    <row r="6013" spans="1:117" s="25" customFormat="1" x14ac:dyDescent="0.2">
      <c r="A6013" s="25" t="s">
        <v>1428</v>
      </c>
      <c r="B6013" s="25" t="s">
        <v>679</v>
      </c>
      <c r="C6013" s="25" t="s">
        <v>149</v>
      </c>
      <c r="I6013" s="116"/>
      <c r="J6013" s="116"/>
      <c r="K6013" s="116"/>
      <c r="L6013" s="116"/>
      <c r="M6013" s="116"/>
      <c r="N6013" s="116"/>
      <c r="AL6013" s="117"/>
      <c r="AN6013" s="35" t="str">
        <f t="shared" si="325"/>
        <v/>
      </c>
      <c r="AO6013" s="35" t="str">
        <f t="shared" si="326"/>
        <v>-</v>
      </c>
      <c r="AQ6013" s="25" t="str">
        <f t="shared" si="324"/>
        <v>-</v>
      </c>
      <c r="BP6013" s="61"/>
      <c r="CT6013" s="61"/>
      <c r="CU6013" s="61"/>
      <c r="CV6013" s="61"/>
      <c r="CW6013" s="61"/>
      <c r="CX6013" s="61"/>
      <c r="CY6013" s="61"/>
      <c r="CZ6013" s="61"/>
      <c r="DA6013" s="61"/>
      <c r="DB6013" s="61"/>
      <c r="DC6013" s="61"/>
      <c r="DD6013" s="61"/>
      <c r="DE6013" s="61"/>
      <c r="DF6013" s="61"/>
      <c r="DG6013" s="61"/>
      <c r="DH6013" s="61"/>
      <c r="DI6013" s="61"/>
      <c r="DJ6013" s="61"/>
      <c r="DK6013" s="61"/>
      <c r="DL6013" s="61"/>
      <c r="DM6013" s="61"/>
    </row>
    <row r="6014" spans="1:117" s="25" customFormat="1" x14ac:dyDescent="0.2">
      <c r="A6014" s="25" t="s">
        <v>1429</v>
      </c>
      <c r="B6014" s="25" t="s">
        <v>679</v>
      </c>
      <c r="C6014" s="25" t="s">
        <v>150</v>
      </c>
      <c r="I6014" s="116"/>
      <c r="J6014" s="116"/>
      <c r="K6014" s="116"/>
      <c r="L6014" s="116"/>
      <c r="M6014" s="116"/>
      <c r="N6014" s="116"/>
      <c r="AL6014" s="117"/>
      <c r="AN6014" s="35" t="str">
        <f t="shared" si="325"/>
        <v/>
      </c>
      <c r="AO6014" s="35" t="str">
        <f t="shared" si="326"/>
        <v>-</v>
      </c>
      <c r="AQ6014" s="25" t="str">
        <f t="shared" si="324"/>
        <v>-</v>
      </c>
      <c r="BP6014" s="61"/>
      <c r="CT6014" s="61"/>
      <c r="CU6014" s="61"/>
      <c r="CV6014" s="61"/>
      <c r="CW6014" s="61"/>
      <c r="CX6014" s="61"/>
      <c r="CY6014" s="61"/>
      <c r="CZ6014" s="61"/>
      <c r="DA6014" s="61"/>
      <c r="DB6014" s="61"/>
      <c r="DC6014" s="61"/>
      <c r="DD6014" s="61"/>
      <c r="DE6014" s="61"/>
      <c r="DF6014" s="61"/>
      <c r="DG6014" s="61"/>
      <c r="DH6014" s="61"/>
      <c r="DI6014" s="61"/>
      <c r="DJ6014" s="61"/>
      <c r="DK6014" s="61"/>
      <c r="DL6014" s="61"/>
      <c r="DM6014" s="61"/>
    </row>
    <row r="6015" spans="1:117" s="25" customFormat="1" x14ac:dyDescent="0.2">
      <c r="A6015" s="25" t="s">
        <v>1430</v>
      </c>
      <c r="B6015" s="25" t="s">
        <v>679</v>
      </c>
      <c r="C6015" s="25" t="s">
        <v>151</v>
      </c>
      <c r="I6015" s="116"/>
      <c r="J6015" s="116"/>
      <c r="K6015" s="116"/>
      <c r="L6015" s="116"/>
      <c r="M6015" s="116"/>
      <c r="N6015" s="116"/>
      <c r="AL6015" s="117"/>
      <c r="AN6015" s="35" t="str">
        <f t="shared" si="325"/>
        <v/>
      </c>
      <c r="AO6015" s="35" t="str">
        <f t="shared" si="326"/>
        <v>-</v>
      </c>
      <c r="AQ6015" s="25" t="str">
        <f t="shared" si="324"/>
        <v>-</v>
      </c>
      <c r="BP6015" s="61"/>
      <c r="CT6015" s="61"/>
      <c r="CU6015" s="61"/>
      <c r="CV6015" s="61"/>
      <c r="CW6015" s="61"/>
      <c r="CX6015" s="61"/>
      <c r="CY6015" s="61"/>
      <c r="CZ6015" s="61"/>
      <c r="DA6015" s="61"/>
      <c r="DB6015" s="61"/>
      <c r="DC6015" s="61"/>
      <c r="DD6015" s="61"/>
      <c r="DE6015" s="61"/>
      <c r="DF6015" s="61"/>
      <c r="DG6015" s="61"/>
      <c r="DH6015" s="61"/>
      <c r="DI6015" s="61"/>
      <c r="DJ6015" s="61"/>
      <c r="DK6015" s="61"/>
      <c r="DL6015" s="61"/>
      <c r="DM6015" s="61"/>
    </row>
    <row r="6016" spans="1:117" s="25" customFormat="1" x14ac:dyDescent="0.2">
      <c r="A6016" s="25" t="s">
        <v>1431</v>
      </c>
      <c r="B6016" s="25" t="s">
        <v>679</v>
      </c>
      <c r="C6016" s="25" t="s">
        <v>152</v>
      </c>
      <c r="I6016" s="116"/>
      <c r="J6016" s="116"/>
      <c r="K6016" s="116"/>
      <c r="L6016" s="116"/>
      <c r="M6016" s="116"/>
      <c r="N6016" s="116"/>
      <c r="AL6016" s="117"/>
      <c r="AN6016" s="35" t="str">
        <f t="shared" si="325"/>
        <v/>
      </c>
      <c r="AO6016" s="35" t="str">
        <f t="shared" si="326"/>
        <v>-</v>
      </c>
      <c r="AQ6016" s="25" t="str">
        <f t="shared" si="324"/>
        <v>-</v>
      </c>
      <c r="BP6016" s="61"/>
      <c r="CT6016" s="61"/>
      <c r="CU6016" s="61"/>
      <c r="CV6016" s="61"/>
      <c r="CW6016" s="61"/>
      <c r="CX6016" s="61"/>
      <c r="CY6016" s="61"/>
      <c r="CZ6016" s="61"/>
      <c r="DA6016" s="61"/>
      <c r="DB6016" s="61"/>
      <c r="DC6016" s="61"/>
      <c r="DD6016" s="61"/>
      <c r="DE6016" s="61"/>
      <c r="DF6016" s="61"/>
      <c r="DG6016" s="61"/>
      <c r="DH6016" s="61"/>
      <c r="DI6016" s="61"/>
      <c r="DJ6016" s="61"/>
      <c r="DK6016" s="61"/>
      <c r="DL6016" s="61"/>
      <c r="DM6016" s="61"/>
    </row>
    <row r="6017" spans="1:117" s="25" customFormat="1" x14ac:dyDescent="0.2">
      <c r="A6017" s="25" t="s">
        <v>1432</v>
      </c>
      <c r="B6017" s="25" t="s">
        <v>679</v>
      </c>
      <c r="C6017" s="25" t="s">
        <v>153</v>
      </c>
      <c r="I6017" s="116"/>
      <c r="J6017" s="116"/>
      <c r="K6017" s="116"/>
      <c r="L6017" s="116"/>
      <c r="M6017" s="116"/>
      <c r="N6017" s="116"/>
      <c r="AL6017" s="117"/>
      <c r="AN6017" s="35" t="str">
        <f t="shared" si="325"/>
        <v/>
      </c>
      <c r="AO6017" s="35" t="str">
        <f t="shared" si="326"/>
        <v>-</v>
      </c>
      <c r="AQ6017" s="25" t="str">
        <f t="shared" si="324"/>
        <v>-</v>
      </c>
      <c r="BP6017" s="61"/>
      <c r="CT6017" s="61"/>
      <c r="CU6017" s="61"/>
      <c r="CV6017" s="61"/>
      <c r="CW6017" s="61"/>
      <c r="CX6017" s="61"/>
      <c r="CY6017" s="61"/>
      <c r="CZ6017" s="61"/>
      <c r="DA6017" s="61"/>
      <c r="DB6017" s="61"/>
      <c r="DC6017" s="61"/>
      <c r="DD6017" s="61"/>
      <c r="DE6017" s="61"/>
      <c r="DF6017" s="61"/>
      <c r="DG6017" s="61"/>
      <c r="DH6017" s="61"/>
      <c r="DI6017" s="61"/>
      <c r="DJ6017" s="61"/>
      <c r="DK6017" s="61"/>
      <c r="DL6017" s="61"/>
      <c r="DM6017" s="61"/>
    </row>
    <row r="6018" spans="1:117" s="25" customFormat="1" x14ac:dyDescent="0.2">
      <c r="A6018" s="25" t="s">
        <v>1433</v>
      </c>
      <c r="B6018" s="25" t="s">
        <v>679</v>
      </c>
      <c r="C6018" s="25" t="s">
        <v>154</v>
      </c>
      <c r="I6018" s="116"/>
      <c r="J6018" s="116"/>
      <c r="K6018" s="116"/>
      <c r="L6018" s="116"/>
      <c r="M6018" s="116"/>
      <c r="N6018" s="116"/>
      <c r="AL6018" s="117"/>
      <c r="AN6018" s="35" t="str">
        <f t="shared" si="325"/>
        <v/>
      </c>
      <c r="AO6018" s="35" t="str">
        <f t="shared" si="326"/>
        <v>-</v>
      </c>
      <c r="AQ6018" s="25" t="str">
        <f t="shared" si="324"/>
        <v>-</v>
      </c>
      <c r="BP6018" s="61"/>
      <c r="CT6018" s="61"/>
      <c r="CU6018" s="61"/>
      <c r="CV6018" s="61"/>
      <c r="CW6018" s="61"/>
      <c r="CX6018" s="61"/>
      <c r="CY6018" s="61"/>
      <c r="CZ6018" s="61"/>
      <c r="DA6018" s="61"/>
      <c r="DB6018" s="61"/>
      <c r="DC6018" s="61"/>
      <c r="DD6018" s="61"/>
      <c r="DE6018" s="61"/>
      <c r="DF6018" s="61"/>
      <c r="DG6018" s="61"/>
      <c r="DH6018" s="61"/>
      <c r="DI6018" s="61"/>
      <c r="DJ6018" s="61"/>
      <c r="DK6018" s="61"/>
      <c r="DL6018" s="61"/>
      <c r="DM6018" s="61"/>
    </row>
    <row r="6019" spans="1:117" s="25" customFormat="1" x14ac:dyDescent="0.2">
      <c r="A6019" s="25" t="s">
        <v>1434</v>
      </c>
      <c r="B6019" s="25" t="s">
        <v>679</v>
      </c>
      <c r="C6019" s="25" t="s">
        <v>155</v>
      </c>
      <c r="I6019" s="116"/>
      <c r="J6019" s="116"/>
      <c r="K6019" s="116"/>
      <c r="L6019" s="116"/>
      <c r="M6019" s="116"/>
      <c r="N6019" s="116"/>
      <c r="AL6019" s="117"/>
      <c r="AN6019" s="35" t="str">
        <f t="shared" si="325"/>
        <v/>
      </c>
      <c r="AO6019" s="35" t="str">
        <f t="shared" si="326"/>
        <v>-</v>
      </c>
      <c r="AQ6019" s="25" t="str">
        <f t="shared" si="324"/>
        <v>-</v>
      </c>
      <c r="BP6019" s="61"/>
      <c r="CT6019" s="61"/>
      <c r="CU6019" s="61"/>
      <c r="CV6019" s="61"/>
      <c r="CW6019" s="61"/>
      <c r="CX6019" s="61"/>
      <c r="CY6019" s="61"/>
      <c r="CZ6019" s="61"/>
      <c r="DA6019" s="61"/>
      <c r="DB6019" s="61"/>
      <c r="DC6019" s="61"/>
      <c r="DD6019" s="61"/>
      <c r="DE6019" s="61"/>
      <c r="DF6019" s="61"/>
      <c r="DG6019" s="61"/>
      <c r="DH6019" s="61"/>
      <c r="DI6019" s="61"/>
      <c r="DJ6019" s="61"/>
      <c r="DK6019" s="61"/>
      <c r="DL6019" s="61"/>
      <c r="DM6019" s="61"/>
    </row>
    <row r="6020" spans="1:117" s="25" customFormat="1" x14ac:dyDescent="0.2">
      <c r="A6020" s="25" t="s">
        <v>1435</v>
      </c>
      <c r="B6020" s="25" t="s">
        <v>679</v>
      </c>
      <c r="C6020" s="25" t="s">
        <v>156</v>
      </c>
      <c r="I6020" s="116"/>
      <c r="J6020" s="116"/>
      <c r="K6020" s="116"/>
      <c r="L6020" s="116"/>
      <c r="M6020" s="116"/>
      <c r="N6020" s="116"/>
      <c r="AL6020" s="117"/>
      <c r="AN6020" s="35" t="str">
        <f t="shared" si="325"/>
        <v/>
      </c>
      <c r="AO6020" s="35" t="str">
        <f t="shared" si="326"/>
        <v>-</v>
      </c>
      <c r="AQ6020" s="25" t="str">
        <f t="shared" si="324"/>
        <v>-</v>
      </c>
      <c r="BP6020" s="61"/>
      <c r="CT6020" s="61"/>
      <c r="CU6020" s="61"/>
      <c r="CV6020" s="61"/>
      <c r="CW6020" s="61"/>
      <c r="CX6020" s="61"/>
      <c r="CY6020" s="61"/>
      <c r="CZ6020" s="61"/>
      <c r="DA6020" s="61"/>
      <c r="DB6020" s="61"/>
      <c r="DC6020" s="61"/>
      <c r="DD6020" s="61"/>
      <c r="DE6020" s="61"/>
      <c r="DF6020" s="61"/>
      <c r="DG6020" s="61"/>
      <c r="DH6020" s="61"/>
      <c r="DI6020" s="61"/>
      <c r="DJ6020" s="61"/>
      <c r="DK6020" s="61"/>
      <c r="DL6020" s="61"/>
      <c r="DM6020" s="61"/>
    </row>
    <row r="6021" spans="1:117" s="25" customFormat="1" x14ac:dyDescent="0.2">
      <c r="A6021" s="25" t="s">
        <v>1436</v>
      </c>
      <c r="B6021" s="25" t="s">
        <v>679</v>
      </c>
      <c r="C6021" s="25" t="s">
        <v>157</v>
      </c>
      <c r="I6021" s="116"/>
      <c r="J6021" s="116"/>
      <c r="K6021" s="116"/>
      <c r="L6021" s="116"/>
      <c r="M6021" s="116"/>
      <c r="N6021" s="116"/>
      <c r="AL6021" s="117"/>
      <c r="AN6021" s="35" t="str">
        <f t="shared" si="325"/>
        <v/>
      </c>
      <c r="AO6021" s="35" t="str">
        <f t="shared" si="326"/>
        <v>-</v>
      </c>
      <c r="AQ6021" s="25" t="str">
        <f t="shared" si="324"/>
        <v>-</v>
      </c>
      <c r="BP6021" s="61"/>
      <c r="CT6021" s="61"/>
      <c r="CU6021" s="61"/>
      <c r="CV6021" s="61"/>
      <c r="CW6021" s="61"/>
      <c r="CX6021" s="61"/>
      <c r="CY6021" s="61"/>
      <c r="CZ6021" s="61"/>
      <c r="DA6021" s="61"/>
      <c r="DB6021" s="61"/>
      <c r="DC6021" s="61"/>
      <c r="DD6021" s="61"/>
      <c r="DE6021" s="61"/>
      <c r="DF6021" s="61"/>
      <c r="DG6021" s="61"/>
      <c r="DH6021" s="61"/>
      <c r="DI6021" s="61"/>
      <c r="DJ6021" s="61"/>
      <c r="DK6021" s="61"/>
      <c r="DL6021" s="61"/>
      <c r="DM6021" s="61"/>
    </row>
    <row r="6022" spans="1:117" s="25" customFormat="1" x14ac:dyDescent="0.2">
      <c r="A6022" s="25" t="s">
        <v>1437</v>
      </c>
      <c r="B6022" s="25" t="s">
        <v>679</v>
      </c>
      <c r="C6022" s="25" t="s">
        <v>158</v>
      </c>
      <c r="I6022" s="116"/>
      <c r="J6022" s="116"/>
      <c r="K6022" s="116"/>
      <c r="L6022" s="116"/>
      <c r="M6022" s="116"/>
      <c r="N6022" s="116"/>
      <c r="AL6022" s="117"/>
      <c r="AN6022" s="35" t="str">
        <f t="shared" si="325"/>
        <v/>
      </c>
      <c r="AO6022" s="35" t="str">
        <f t="shared" si="326"/>
        <v>-</v>
      </c>
      <c r="AQ6022" s="25" t="str">
        <f t="shared" si="324"/>
        <v>-</v>
      </c>
      <c r="BP6022" s="61"/>
      <c r="CT6022" s="61"/>
      <c r="CU6022" s="61"/>
      <c r="CV6022" s="61"/>
      <c r="CW6022" s="61"/>
      <c r="CX6022" s="61"/>
      <c r="CY6022" s="61"/>
      <c r="CZ6022" s="61"/>
      <c r="DA6022" s="61"/>
      <c r="DB6022" s="61"/>
      <c r="DC6022" s="61"/>
      <c r="DD6022" s="61"/>
      <c r="DE6022" s="61"/>
      <c r="DF6022" s="61"/>
      <c r="DG6022" s="61"/>
      <c r="DH6022" s="61"/>
      <c r="DI6022" s="61"/>
      <c r="DJ6022" s="61"/>
      <c r="DK6022" s="61"/>
      <c r="DL6022" s="61"/>
      <c r="DM6022" s="61"/>
    </row>
    <row r="6023" spans="1:117" s="25" customFormat="1" x14ac:dyDescent="0.2">
      <c r="A6023" s="25" t="s">
        <v>1438</v>
      </c>
      <c r="B6023" s="25" t="s">
        <v>679</v>
      </c>
      <c r="C6023" s="25" t="s">
        <v>154</v>
      </c>
      <c r="I6023" s="116"/>
      <c r="J6023" s="116"/>
      <c r="K6023" s="116"/>
      <c r="L6023" s="116"/>
      <c r="M6023" s="116"/>
      <c r="N6023" s="116"/>
      <c r="AL6023" s="117"/>
      <c r="AN6023" s="35" t="str">
        <f t="shared" si="325"/>
        <v/>
      </c>
      <c r="AO6023" s="35" t="str">
        <f t="shared" si="326"/>
        <v>-</v>
      </c>
      <c r="AQ6023" s="25" t="str">
        <f t="shared" si="324"/>
        <v>-</v>
      </c>
      <c r="BP6023" s="61"/>
      <c r="CT6023" s="61"/>
      <c r="CU6023" s="61"/>
      <c r="CV6023" s="61"/>
      <c r="CW6023" s="61"/>
      <c r="CX6023" s="61"/>
      <c r="CY6023" s="61"/>
      <c r="CZ6023" s="61"/>
      <c r="DA6023" s="61"/>
      <c r="DB6023" s="61"/>
      <c r="DC6023" s="61"/>
      <c r="DD6023" s="61"/>
      <c r="DE6023" s="61"/>
      <c r="DF6023" s="61"/>
      <c r="DG6023" s="61"/>
      <c r="DH6023" s="61"/>
      <c r="DI6023" s="61"/>
      <c r="DJ6023" s="61"/>
      <c r="DK6023" s="61"/>
      <c r="DL6023" s="61"/>
      <c r="DM6023" s="61"/>
    </row>
    <row r="6024" spans="1:117" s="25" customFormat="1" x14ac:dyDescent="0.2">
      <c r="A6024" s="25" t="s">
        <v>1439</v>
      </c>
      <c r="B6024" s="25" t="s">
        <v>679</v>
      </c>
      <c r="C6024" s="25" t="s">
        <v>155</v>
      </c>
      <c r="I6024" s="116"/>
      <c r="J6024" s="116"/>
      <c r="K6024" s="116"/>
      <c r="L6024" s="116"/>
      <c r="M6024" s="116"/>
      <c r="N6024" s="116"/>
      <c r="AL6024" s="117"/>
      <c r="AN6024" s="35" t="str">
        <f t="shared" si="325"/>
        <v/>
      </c>
      <c r="AO6024" s="35" t="str">
        <f t="shared" si="326"/>
        <v>-</v>
      </c>
      <c r="AQ6024" s="25" t="str">
        <f t="shared" si="324"/>
        <v>-</v>
      </c>
      <c r="BP6024" s="61"/>
      <c r="CT6024" s="61"/>
      <c r="CU6024" s="61"/>
      <c r="CV6024" s="61"/>
      <c r="CW6024" s="61"/>
      <c r="CX6024" s="61"/>
      <c r="CY6024" s="61"/>
      <c r="CZ6024" s="61"/>
      <c r="DA6024" s="61"/>
      <c r="DB6024" s="61"/>
      <c r="DC6024" s="61"/>
      <c r="DD6024" s="61"/>
      <c r="DE6024" s="61"/>
      <c r="DF6024" s="61"/>
      <c r="DG6024" s="61"/>
      <c r="DH6024" s="61"/>
      <c r="DI6024" s="61"/>
      <c r="DJ6024" s="61"/>
      <c r="DK6024" s="61"/>
      <c r="DL6024" s="61"/>
      <c r="DM6024" s="61"/>
    </row>
    <row r="6025" spans="1:117" s="25" customFormat="1" x14ac:dyDescent="0.2">
      <c r="A6025" s="25" t="s">
        <v>1440</v>
      </c>
      <c r="B6025" s="25" t="s">
        <v>679</v>
      </c>
      <c r="C6025" s="25" t="s">
        <v>156</v>
      </c>
      <c r="I6025" s="116"/>
      <c r="J6025" s="116"/>
      <c r="K6025" s="116"/>
      <c r="L6025" s="116"/>
      <c r="M6025" s="116"/>
      <c r="N6025" s="116"/>
      <c r="AL6025" s="117"/>
      <c r="AN6025" s="35" t="str">
        <f t="shared" si="325"/>
        <v/>
      </c>
      <c r="AO6025" s="35" t="str">
        <f t="shared" si="326"/>
        <v>-</v>
      </c>
      <c r="AQ6025" s="25" t="str">
        <f t="shared" si="324"/>
        <v>-</v>
      </c>
      <c r="BP6025" s="61"/>
      <c r="CT6025" s="61"/>
      <c r="CU6025" s="61"/>
      <c r="CV6025" s="61"/>
      <c r="CW6025" s="61"/>
      <c r="CX6025" s="61"/>
      <c r="CY6025" s="61"/>
      <c r="CZ6025" s="61"/>
      <c r="DA6025" s="61"/>
      <c r="DB6025" s="61"/>
      <c r="DC6025" s="61"/>
      <c r="DD6025" s="61"/>
      <c r="DE6025" s="61"/>
      <c r="DF6025" s="61"/>
      <c r="DG6025" s="61"/>
      <c r="DH6025" s="61"/>
      <c r="DI6025" s="61"/>
      <c r="DJ6025" s="61"/>
      <c r="DK6025" s="61"/>
      <c r="DL6025" s="61"/>
      <c r="DM6025" s="61"/>
    </row>
    <row r="6026" spans="1:117" s="25" customFormat="1" x14ac:dyDescent="0.2">
      <c r="A6026" s="25" t="s">
        <v>1441</v>
      </c>
      <c r="B6026" s="25" t="s">
        <v>679</v>
      </c>
      <c r="C6026" s="25" t="s">
        <v>157</v>
      </c>
      <c r="I6026" s="116"/>
      <c r="J6026" s="116"/>
      <c r="K6026" s="116"/>
      <c r="L6026" s="116"/>
      <c r="M6026" s="116"/>
      <c r="N6026" s="116"/>
      <c r="AL6026" s="117"/>
      <c r="AN6026" s="35" t="str">
        <f t="shared" si="325"/>
        <v/>
      </c>
      <c r="AO6026" s="35" t="str">
        <f t="shared" si="326"/>
        <v>-</v>
      </c>
      <c r="AQ6026" s="25" t="str">
        <f t="shared" si="324"/>
        <v>-</v>
      </c>
      <c r="BP6026" s="61"/>
      <c r="CT6026" s="61"/>
      <c r="CU6026" s="61"/>
      <c r="CV6026" s="61"/>
      <c r="CW6026" s="61"/>
      <c r="CX6026" s="61"/>
      <c r="CY6026" s="61"/>
      <c r="CZ6026" s="61"/>
      <c r="DA6026" s="61"/>
      <c r="DB6026" s="61"/>
      <c r="DC6026" s="61"/>
      <c r="DD6026" s="61"/>
      <c r="DE6026" s="61"/>
      <c r="DF6026" s="61"/>
      <c r="DG6026" s="61"/>
      <c r="DH6026" s="61"/>
      <c r="DI6026" s="61"/>
      <c r="DJ6026" s="61"/>
      <c r="DK6026" s="61"/>
      <c r="DL6026" s="61"/>
      <c r="DM6026" s="61"/>
    </row>
    <row r="6027" spans="1:117" s="25" customFormat="1" x14ac:dyDescent="0.2">
      <c r="A6027" s="25" t="s">
        <v>1442</v>
      </c>
      <c r="B6027" s="25" t="s">
        <v>679</v>
      </c>
      <c r="C6027" s="25" t="s">
        <v>158</v>
      </c>
      <c r="I6027" s="116"/>
      <c r="J6027" s="116"/>
      <c r="K6027" s="116"/>
      <c r="L6027" s="116"/>
      <c r="M6027" s="116"/>
      <c r="N6027" s="116"/>
      <c r="AL6027" s="117"/>
      <c r="AN6027" s="35" t="str">
        <f t="shared" si="325"/>
        <v/>
      </c>
      <c r="AO6027" s="35" t="str">
        <f t="shared" si="326"/>
        <v>-</v>
      </c>
      <c r="AQ6027" s="25" t="str">
        <f t="shared" si="324"/>
        <v>-</v>
      </c>
      <c r="BP6027" s="61"/>
      <c r="CT6027" s="61"/>
      <c r="CU6027" s="61"/>
      <c r="CV6027" s="61"/>
      <c r="CW6027" s="61"/>
      <c r="CX6027" s="61"/>
      <c r="CY6027" s="61"/>
      <c r="CZ6027" s="61"/>
      <c r="DA6027" s="61"/>
      <c r="DB6027" s="61"/>
      <c r="DC6027" s="61"/>
      <c r="DD6027" s="61"/>
      <c r="DE6027" s="61"/>
      <c r="DF6027" s="61"/>
      <c r="DG6027" s="61"/>
      <c r="DH6027" s="61"/>
      <c r="DI6027" s="61"/>
      <c r="DJ6027" s="61"/>
      <c r="DK6027" s="61"/>
      <c r="DL6027" s="61"/>
      <c r="DM6027" s="61"/>
    </row>
    <row r="6028" spans="1:117" s="25" customFormat="1" x14ac:dyDescent="0.2">
      <c r="A6028" s="25" t="s">
        <v>1443</v>
      </c>
      <c r="B6028" s="25" t="s">
        <v>679</v>
      </c>
      <c r="C6028" s="25" t="s">
        <v>147</v>
      </c>
      <c r="I6028" s="116"/>
      <c r="J6028" s="116"/>
      <c r="K6028" s="116"/>
      <c r="L6028" s="116"/>
      <c r="M6028" s="116"/>
      <c r="N6028" s="116"/>
      <c r="AL6028" s="117"/>
      <c r="AN6028" s="35" t="str">
        <f t="shared" si="325"/>
        <v/>
      </c>
      <c r="AO6028" s="35" t="str">
        <f t="shared" si="326"/>
        <v>-</v>
      </c>
      <c r="AQ6028" s="25" t="str">
        <f t="shared" si="324"/>
        <v>-</v>
      </c>
      <c r="BP6028" s="61"/>
      <c r="CT6028" s="61"/>
      <c r="CU6028" s="61"/>
      <c r="CV6028" s="61"/>
      <c r="CW6028" s="61"/>
      <c r="CX6028" s="61"/>
      <c r="CY6028" s="61"/>
      <c r="CZ6028" s="61"/>
      <c r="DA6028" s="61"/>
      <c r="DB6028" s="61"/>
      <c r="DC6028" s="61"/>
      <c r="DD6028" s="61"/>
      <c r="DE6028" s="61"/>
      <c r="DF6028" s="61"/>
      <c r="DG6028" s="61"/>
      <c r="DH6028" s="61"/>
      <c r="DI6028" s="61"/>
      <c r="DJ6028" s="61"/>
      <c r="DK6028" s="61"/>
      <c r="DL6028" s="61"/>
      <c r="DM6028" s="61"/>
    </row>
    <row r="6029" spans="1:117" s="25" customFormat="1" x14ac:dyDescent="0.2">
      <c r="A6029" s="25" t="s">
        <v>1444</v>
      </c>
      <c r="B6029" s="25" t="s">
        <v>679</v>
      </c>
      <c r="C6029" s="25" t="s">
        <v>148</v>
      </c>
      <c r="I6029" s="116"/>
      <c r="J6029" s="116"/>
      <c r="K6029" s="116"/>
      <c r="L6029" s="116"/>
      <c r="M6029" s="116"/>
      <c r="N6029" s="116"/>
      <c r="AL6029" s="117"/>
      <c r="AN6029" s="35" t="str">
        <f t="shared" si="325"/>
        <v/>
      </c>
      <c r="AO6029" s="35" t="str">
        <f t="shared" si="326"/>
        <v>-</v>
      </c>
      <c r="AQ6029" s="25" t="str">
        <f t="shared" si="324"/>
        <v>-</v>
      </c>
      <c r="BP6029" s="61"/>
      <c r="CT6029" s="61"/>
      <c r="CU6029" s="61"/>
      <c r="CV6029" s="61"/>
      <c r="CW6029" s="61"/>
      <c r="CX6029" s="61"/>
      <c r="CY6029" s="61"/>
      <c r="CZ6029" s="61"/>
      <c r="DA6029" s="61"/>
      <c r="DB6029" s="61"/>
      <c r="DC6029" s="61"/>
      <c r="DD6029" s="61"/>
      <c r="DE6029" s="61"/>
      <c r="DF6029" s="61"/>
      <c r="DG6029" s="61"/>
      <c r="DH6029" s="61"/>
      <c r="DI6029" s="61"/>
      <c r="DJ6029" s="61"/>
      <c r="DK6029" s="61"/>
      <c r="DL6029" s="61"/>
      <c r="DM6029" s="61"/>
    </row>
    <row r="6030" spans="1:117" s="25" customFormat="1" x14ac:dyDescent="0.2">
      <c r="A6030" s="25" t="s">
        <v>1445</v>
      </c>
      <c r="B6030" s="25" t="s">
        <v>679</v>
      </c>
      <c r="C6030" s="25" t="s">
        <v>149</v>
      </c>
      <c r="I6030" s="116"/>
      <c r="J6030" s="116"/>
      <c r="K6030" s="116"/>
      <c r="L6030" s="116"/>
      <c r="M6030" s="116"/>
      <c r="N6030" s="116"/>
      <c r="AL6030" s="117"/>
      <c r="AN6030" s="35" t="str">
        <f t="shared" si="325"/>
        <v/>
      </c>
      <c r="AO6030" s="35" t="str">
        <f t="shared" si="326"/>
        <v>-</v>
      </c>
      <c r="AQ6030" s="25" t="str">
        <f t="shared" si="324"/>
        <v>-</v>
      </c>
      <c r="BP6030" s="61"/>
      <c r="CT6030" s="61"/>
      <c r="CU6030" s="61"/>
      <c r="CV6030" s="61"/>
      <c r="CW6030" s="61"/>
      <c r="CX6030" s="61"/>
      <c r="CY6030" s="61"/>
      <c r="CZ6030" s="61"/>
      <c r="DA6030" s="61"/>
      <c r="DB6030" s="61"/>
      <c r="DC6030" s="61"/>
      <c r="DD6030" s="61"/>
      <c r="DE6030" s="61"/>
      <c r="DF6030" s="61"/>
      <c r="DG6030" s="61"/>
      <c r="DH6030" s="61"/>
      <c r="DI6030" s="61"/>
      <c r="DJ6030" s="61"/>
      <c r="DK6030" s="61"/>
      <c r="DL6030" s="61"/>
      <c r="DM6030" s="61"/>
    </row>
    <row r="6031" spans="1:117" s="25" customFormat="1" x14ac:dyDescent="0.2">
      <c r="A6031" s="25" t="s">
        <v>1446</v>
      </c>
      <c r="B6031" s="25" t="s">
        <v>679</v>
      </c>
      <c r="C6031" s="25" t="s">
        <v>150</v>
      </c>
      <c r="I6031" s="116"/>
      <c r="J6031" s="116"/>
      <c r="K6031" s="116"/>
      <c r="L6031" s="116"/>
      <c r="M6031" s="116"/>
      <c r="N6031" s="116"/>
      <c r="AL6031" s="117"/>
      <c r="AN6031" s="35" t="str">
        <f t="shared" si="325"/>
        <v/>
      </c>
      <c r="AO6031" s="35" t="str">
        <f t="shared" si="326"/>
        <v>-</v>
      </c>
      <c r="AQ6031" s="25" t="str">
        <f t="shared" si="324"/>
        <v>-</v>
      </c>
      <c r="BP6031" s="61"/>
      <c r="CT6031" s="61"/>
      <c r="CU6031" s="61"/>
      <c r="CV6031" s="61"/>
      <c r="CW6031" s="61"/>
      <c r="CX6031" s="61"/>
      <c r="CY6031" s="61"/>
      <c r="CZ6031" s="61"/>
      <c r="DA6031" s="61"/>
      <c r="DB6031" s="61"/>
      <c r="DC6031" s="61"/>
      <c r="DD6031" s="61"/>
      <c r="DE6031" s="61"/>
      <c r="DF6031" s="61"/>
      <c r="DG6031" s="61"/>
      <c r="DH6031" s="61"/>
      <c r="DI6031" s="61"/>
      <c r="DJ6031" s="61"/>
      <c r="DK6031" s="61"/>
      <c r="DL6031" s="61"/>
      <c r="DM6031" s="61"/>
    </row>
    <row r="6032" spans="1:117" s="25" customFormat="1" x14ac:dyDescent="0.2">
      <c r="A6032" s="25" t="s">
        <v>1447</v>
      </c>
      <c r="B6032" s="25" t="s">
        <v>679</v>
      </c>
      <c r="C6032" s="25" t="s">
        <v>151</v>
      </c>
      <c r="I6032" s="116"/>
      <c r="J6032" s="116"/>
      <c r="K6032" s="116"/>
      <c r="L6032" s="116"/>
      <c r="M6032" s="116"/>
      <c r="N6032" s="116"/>
      <c r="AL6032" s="117"/>
      <c r="AN6032" s="35" t="str">
        <f t="shared" si="325"/>
        <v/>
      </c>
      <c r="AO6032" s="35" t="str">
        <f t="shared" si="326"/>
        <v>-</v>
      </c>
      <c r="AQ6032" s="25" t="str">
        <f t="shared" si="324"/>
        <v>-</v>
      </c>
      <c r="BP6032" s="61"/>
      <c r="CT6032" s="61"/>
      <c r="CU6032" s="61"/>
      <c r="CV6032" s="61"/>
      <c r="CW6032" s="61"/>
      <c r="CX6032" s="61"/>
      <c r="CY6032" s="61"/>
      <c r="CZ6032" s="61"/>
      <c r="DA6032" s="61"/>
      <c r="DB6032" s="61"/>
      <c r="DC6032" s="61"/>
      <c r="DD6032" s="61"/>
      <c r="DE6032" s="61"/>
      <c r="DF6032" s="61"/>
      <c r="DG6032" s="61"/>
      <c r="DH6032" s="61"/>
      <c r="DI6032" s="61"/>
      <c r="DJ6032" s="61"/>
      <c r="DK6032" s="61"/>
      <c r="DL6032" s="61"/>
      <c r="DM6032" s="61"/>
    </row>
    <row r="6033" spans="1:117" s="25" customFormat="1" x14ac:dyDescent="0.2">
      <c r="A6033" s="25" t="s">
        <v>1448</v>
      </c>
      <c r="B6033" s="25" t="s">
        <v>679</v>
      </c>
      <c r="C6033" s="25" t="s">
        <v>152</v>
      </c>
      <c r="I6033" s="116"/>
      <c r="J6033" s="116"/>
      <c r="K6033" s="116"/>
      <c r="L6033" s="116"/>
      <c r="M6033" s="116"/>
      <c r="N6033" s="116"/>
      <c r="AL6033" s="117"/>
      <c r="AN6033" s="35" t="str">
        <f t="shared" si="325"/>
        <v/>
      </c>
      <c r="AO6033" s="35" t="str">
        <f t="shared" si="326"/>
        <v>-</v>
      </c>
      <c r="AQ6033" s="25" t="str">
        <f t="shared" si="324"/>
        <v>-</v>
      </c>
      <c r="BP6033" s="61"/>
      <c r="CT6033" s="61"/>
      <c r="CU6033" s="61"/>
      <c r="CV6033" s="61"/>
      <c r="CW6033" s="61"/>
      <c r="CX6033" s="61"/>
      <c r="CY6033" s="61"/>
      <c r="CZ6033" s="61"/>
      <c r="DA6033" s="61"/>
      <c r="DB6033" s="61"/>
      <c r="DC6033" s="61"/>
      <c r="DD6033" s="61"/>
      <c r="DE6033" s="61"/>
      <c r="DF6033" s="61"/>
      <c r="DG6033" s="61"/>
      <c r="DH6033" s="61"/>
      <c r="DI6033" s="61"/>
      <c r="DJ6033" s="61"/>
      <c r="DK6033" s="61"/>
      <c r="DL6033" s="61"/>
      <c r="DM6033" s="61"/>
    </row>
    <row r="6034" spans="1:117" s="25" customFormat="1" x14ac:dyDescent="0.2">
      <c r="A6034" s="25" t="s">
        <v>1449</v>
      </c>
      <c r="B6034" s="25" t="s">
        <v>679</v>
      </c>
      <c r="C6034" s="25" t="s">
        <v>153</v>
      </c>
      <c r="I6034" s="116"/>
      <c r="J6034" s="116"/>
      <c r="K6034" s="116"/>
      <c r="L6034" s="116"/>
      <c r="M6034" s="116"/>
      <c r="N6034" s="116"/>
      <c r="AL6034" s="117"/>
      <c r="AN6034" s="35" t="str">
        <f t="shared" si="325"/>
        <v/>
      </c>
      <c r="AO6034" s="35" t="str">
        <f t="shared" si="326"/>
        <v>-</v>
      </c>
      <c r="AQ6034" s="25" t="str">
        <f t="shared" si="324"/>
        <v>-</v>
      </c>
      <c r="BP6034" s="61"/>
      <c r="CT6034" s="61"/>
      <c r="CU6034" s="61"/>
      <c r="CV6034" s="61"/>
      <c r="CW6034" s="61"/>
      <c r="CX6034" s="61"/>
      <c r="CY6034" s="61"/>
      <c r="CZ6034" s="61"/>
      <c r="DA6034" s="61"/>
      <c r="DB6034" s="61"/>
      <c r="DC6034" s="61"/>
      <c r="DD6034" s="61"/>
      <c r="DE6034" s="61"/>
      <c r="DF6034" s="61"/>
      <c r="DG6034" s="61"/>
      <c r="DH6034" s="61"/>
      <c r="DI6034" s="61"/>
      <c r="DJ6034" s="61"/>
      <c r="DK6034" s="61"/>
      <c r="DL6034" s="61"/>
      <c r="DM6034" s="61"/>
    </row>
    <row r="6035" spans="1:117" s="25" customFormat="1" x14ac:dyDescent="0.2">
      <c r="A6035" s="25" t="s">
        <v>1450</v>
      </c>
      <c r="B6035" s="25" t="s">
        <v>679</v>
      </c>
      <c r="C6035" s="25" t="s">
        <v>154</v>
      </c>
      <c r="I6035" s="116"/>
      <c r="J6035" s="116"/>
      <c r="K6035" s="116"/>
      <c r="L6035" s="116"/>
      <c r="M6035" s="116"/>
      <c r="N6035" s="116"/>
      <c r="AL6035" s="117"/>
      <c r="AN6035" s="35" t="str">
        <f t="shared" si="325"/>
        <v/>
      </c>
      <c r="AO6035" s="35" t="str">
        <f t="shared" si="326"/>
        <v>-</v>
      </c>
      <c r="AQ6035" s="25" t="str">
        <f t="shared" si="324"/>
        <v>-</v>
      </c>
      <c r="BP6035" s="61"/>
      <c r="CT6035" s="61"/>
      <c r="CU6035" s="61"/>
      <c r="CV6035" s="61"/>
      <c r="CW6035" s="61"/>
      <c r="CX6035" s="61"/>
      <c r="CY6035" s="61"/>
      <c r="CZ6035" s="61"/>
      <c r="DA6035" s="61"/>
      <c r="DB6035" s="61"/>
      <c r="DC6035" s="61"/>
      <c r="DD6035" s="61"/>
      <c r="DE6035" s="61"/>
      <c r="DF6035" s="61"/>
      <c r="DG6035" s="61"/>
      <c r="DH6035" s="61"/>
      <c r="DI6035" s="61"/>
      <c r="DJ6035" s="61"/>
      <c r="DK6035" s="61"/>
      <c r="DL6035" s="61"/>
      <c r="DM6035" s="61"/>
    </row>
    <row r="6036" spans="1:117" s="25" customFormat="1" x14ac:dyDescent="0.2">
      <c r="A6036" s="25" t="s">
        <v>1451</v>
      </c>
      <c r="B6036" s="25" t="s">
        <v>679</v>
      </c>
      <c r="C6036" s="25" t="s">
        <v>155</v>
      </c>
      <c r="I6036" s="116"/>
      <c r="J6036" s="116"/>
      <c r="K6036" s="116"/>
      <c r="L6036" s="116"/>
      <c r="M6036" s="116"/>
      <c r="N6036" s="116"/>
      <c r="AL6036" s="117"/>
      <c r="AN6036" s="35" t="str">
        <f t="shared" si="325"/>
        <v/>
      </c>
      <c r="AO6036" s="35" t="str">
        <f t="shared" si="326"/>
        <v>-</v>
      </c>
      <c r="AQ6036" s="25" t="str">
        <f t="shared" si="324"/>
        <v>-</v>
      </c>
      <c r="BP6036" s="61"/>
      <c r="CT6036" s="61"/>
      <c r="CU6036" s="61"/>
      <c r="CV6036" s="61"/>
      <c r="CW6036" s="61"/>
      <c r="CX6036" s="61"/>
      <c r="CY6036" s="61"/>
      <c r="CZ6036" s="61"/>
      <c r="DA6036" s="61"/>
      <c r="DB6036" s="61"/>
      <c r="DC6036" s="61"/>
      <c r="DD6036" s="61"/>
      <c r="DE6036" s="61"/>
      <c r="DF6036" s="61"/>
      <c r="DG6036" s="61"/>
      <c r="DH6036" s="61"/>
      <c r="DI6036" s="61"/>
      <c r="DJ6036" s="61"/>
      <c r="DK6036" s="61"/>
      <c r="DL6036" s="61"/>
      <c r="DM6036" s="61"/>
    </row>
    <row r="6037" spans="1:117" s="25" customFormat="1" x14ac:dyDescent="0.2">
      <c r="A6037" s="25" t="s">
        <v>1452</v>
      </c>
      <c r="B6037" s="25" t="s">
        <v>679</v>
      </c>
      <c r="C6037" s="25" t="s">
        <v>156</v>
      </c>
      <c r="I6037" s="116"/>
      <c r="J6037" s="116"/>
      <c r="K6037" s="116"/>
      <c r="L6037" s="116"/>
      <c r="M6037" s="116"/>
      <c r="N6037" s="116"/>
      <c r="AL6037" s="117"/>
      <c r="AN6037" s="35" t="str">
        <f t="shared" si="325"/>
        <v/>
      </c>
      <c r="AO6037" s="35" t="str">
        <f t="shared" si="326"/>
        <v>-</v>
      </c>
      <c r="AQ6037" s="25" t="str">
        <f t="shared" si="324"/>
        <v>-</v>
      </c>
      <c r="BP6037" s="61"/>
      <c r="CT6037" s="61"/>
      <c r="CU6037" s="61"/>
      <c r="CV6037" s="61"/>
      <c r="CW6037" s="61"/>
      <c r="CX6037" s="61"/>
      <c r="CY6037" s="61"/>
      <c r="CZ6037" s="61"/>
      <c r="DA6037" s="61"/>
      <c r="DB6037" s="61"/>
      <c r="DC6037" s="61"/>
      <c r="DD6037" s="61"/>
      <c r="DE6037" s="61"/>
      <c r="DF6037" s="61"/>
      <c r="DG6037" s="61"/>
      <c r="DH6037" s="61"/>
      <c r="DI6037" s="61"/>
      <c r="DJ6037" s="61"/>
      <c r="DK6037" s="61"/>
      <c r="DL6037" s="61"/>
      <c r="DM6037" s="61"/>
    </row>
    <row r="6038" spans="1:117" s="25" customFormat="1" x14ac:dyDescent="0.2">
      <c r="A6038" s="25" t="s">
        <v>1453</v>
      </c>
      <c r="B6038" s="25" t="s">
        <v>679</v>
      </c>
      <c r="C6038" s="25" t="s">
        <v>157</v>
      </c>
      <c r="I6038" s="116"/>
      <c r="J6038" s="116"/>
      <c r="K6038" s="116"/>
      <c r="L6038" s="116"/>
      <c r="M6038" s="116"/>
      <c r="N6038" s="116"/>
      <c r="AL6038" s="117"/>
      <c r="AN6038" s="35" t="str">
        <f t="shared" si="325"/>
        <v/>
      </c>
      <c r="AO6038" s="35" t="str">
        <f t="shared" si="326"/>
        <v>-</v>
      </c>
      <c r="AQ6038" s="25" t="str">
        <f t="shared" si="324"/>
        <v>-</v>
      </c>
      <c r="BP6038" s="61"/>
      <c r="CT6038" s="61"/>
      <c r="CU6038" s="61"/>
      <c r="CV6038" s="61"/>
      <c r="CW6038" s="61"/>
      <c r="CX6038" s="61"/>
      <c r="CY6038" s="61"/>
      <c r="CZ6038" s="61"/>
      <c r="DA6038" s="61"/>
      <c r="DB6038" s="61"/>
      <c r="DC6038" s="61"/>
      <c r="DD6038" s="61"/>
      <c r="DE6038" s="61"/>
      <c r="DF6038" s="61"/>
      <c r="DG6038" s="61"/>
      <c r="DH6038" s="61"/>
      <c r="DI6038" s="61"/>
      <c r="DJ6038" s="61"/>
      <c r="DK6038" s="61"/>
      <c r="DL6038" s="61"/>
      <c r="DM6038" s="61"/>
    </row>
    <row r="6039" spans="1:117" s="25" customFormat="1" x14ac:dyDescent="0.2">
      <c r="A6039" s="25" t="s">
        <v>1454</v>
      </c>
      <c r="B6039" s="25" t="s">
        <v>679</v>
      </c>
      <c r="C6039" s="25" t="s">
        <v>158</v>
      </c>
      <c r="I6039" s="116"/>
      <c r="J6039" s="116"/>
      <c r="K6039" s="116"/>
      <c r="L6039" s="116"/>
      <c r="M6039" s="116"/>
      <c r="N6039" s="116"/>
      <c r="AL6039" s="117"/>
      <c r="AN6039" s="35" t="str">
        <f t="shared" si="325"/>
        <v/>
      </c>
      <c r="AO6039" s="35" t="str">
        <f t="shared" si="326"/>
        <v>-</v>
      </c>
      <c r="AQ6039" s="25" t="str">
        <f t="shared" si="324"/>
        <v>-</v>
      </c>
      <c r="BP6039" s="61"/>
      <c r="CT6039" s="61"/>
      <c r="CU6039" s="61"/>
      <c r="CV6039" s="61"/>
      <c r="CW6039" s="61"/>
      <c r="CX6039" s="61"/>
      <c r="CY6039" s="61"/>
      <c r="CZ6039" s="61"/>
      <c r="DA6039" s="61"/>
      <c r="DB6039" s="61"/>
      <c r="DC6039" s="61"/>
      <c r="DD6039" s="61"/>
      <c r="DE6039" s="61"/>
      <c r="DF6039" s="61"/>
      <c r="DG6039" s="61"/>
      <c r="DH6039" s="61"/>
      <c r="DI6039" s="61"/>
      <c r="DJ6039" s="61"/>
      <c r="DK6039" s="61"/>
      <c r="DL6039" s="61"/>
      <c r="DM6039" s="61"/>
    </row>
    <row r="6040" spans="1:117" s="25" customFormat="1" x14ac:dyDescent="0.2">
      <c r="A6040" s="25" t="s">
        <v>1455</v>
      </c>
      <c r="B6040" s="25" t="s">
        <v>679</v>
      </c>
      <c r="C6040" s="25" t="s">
        <v>147</v>
      </c>
      <c r="I6040" s="116"/>
      <c r="J6040" s="116"/>
      <c r="K6040" s="116"/>
      <c r="L6040" s="116"/>
      <c r="M6040" s="116"/>
      <c r="N6040" s="116"/>
      <c r="AL6040" s="117"/>
      <c r="AN6040" s="35" t="str">
        <f t="shared" si="325"/>
        <v/>
      </c>
      <c r="AO6040" s="35" t="str">
        <f t="shared" si="326"/>
        <v>-</v>
      </c>
      <c r="AQ6040" s="25" t="str">
        <f t="shared" si="324"/>
        <v>-</v>
      </c>
      <c r="BP6040" s="61"/>
      <c r="CT6040" s="61"/>
      <c r="CU6040" s="61"/>
      <c r="CV6040" s="61"/>
      <c r="CW6040" s="61"/>
      <c r="CX6040" s="61"/>
      <c r="CY6040" s="61"/>
      <c r="CZ6040" s="61"/>
      <c r="DA6040" s="61"/>
      <c r="DB6040" s="61"/>
      <c r="DC6040" s="61"/>
      <c r="DD6040" s="61"/>
      <c r="DE6040" s="61"/>
      <c r="DF6040" s="61"/>
      <c r="DG6040" s="61"/>
      <c r="DH6040" s="61"/>
      <c r="DI6040" s="61"/>
      <c r="DJ6040" s="61"/>
      <c r="DK6040" s="61"/>
      <c r="DL6040" s="61"/>
      <c r="DM6040" s="61"/>
    </row>
    <row r="6041" spans="1:117" s="25" customFormat="1" x14ac:dyDescent="0.2">
      <c r="A6041" s="25" t="s">
        <v>1456</v>
      </c>
      <c r="B6041" s="25" t="s">
        <v>679</v>
      </c>
      <c r="C6041" s="25" t="s">
        <v>148</v>
      </c>
      <c r="I6041" s="116"/>
      <c r="J6041" s="116"/>
      <c r="K6041" s="116"/>
      <c r="L6041" s="116"/>
      <c r="M6041" s="116"/>
      <c r="N6041" s="116"/>
      <c r="AL6041" s="117"/>
      <c r="AN6041" s="35" t="str">
        <f t="shared" si="325"/>
        <v/>
      </c>
      <c r="AO6041" s="35" t="str">
        <f t="shared" si="326"/>
        <v>-</v>
      </c>
      <c r="AQ6041" s="25" t="str">
        <f t="shared" si="324"/>
        <v>-</v>
      </c>
      <c r="BP6041" s="61"/>
      <c r="CT6041" s="61"/>
      <c r="CU6041" s="61"/>
      <c r="CV6041" s="61"/>
      <c r="CW6041" s="61"/>
      <c r="CX6041" s="61"/>
      <c r="CY6041" s="61"/>
      <c r="CZ6041" s="61"/>
      <c r="DA6041" s="61"/>
      <c r="DB6041" s="61"/>
      <c r="DC6041" s="61"/>
      <c r="DD6041" s="61"/>
      <c r="DE6041" s="61"/>
      <c r="DF6041" s="61"/>
      <c r="DG6041" s="61"/>
      <c r="DH6041" s="61"/>
      <c r="DI6041" s="61"/>
      <c r="DJ6041" s="61"/>
      <c r="DK6041" s="61"/>
      <c r="DL6041" s="61"/>
      <c r="DM6041" s="61"/>
    </row>
    <row r="6042" spans="1:117" s="25" customFormat="1" x14ac:dyDescent="0.2">
      <c r="A6042" s="25" t="s">
        <v>1457</v>
      </c>
      <c r="B6042" s="25" t="s">
        <v>679</v>
      </c>
      <c r="C6042" s="25" t="s">
        <v>149</v>
      </c>
      <c r="I6042" s="116"/>
      <c r="J6042" s="116"/>
      <c r="K6042" s="116"/>
      <c r="L6042" s="116"/>
      <c r="M6042" s="116"/>
      <c r="N6042" s="116"/>
      <c r="AL6042" s="117"/>
      <c r="AN6042" s="35" t="str">
        <f t="shared" si="325"/>
        <v/>
      </c>
      <c r="AO6042" s="35" t="str">
        <f t="shared" si="326"/>
        <v>-</v>
      </c>
      <c r="AQ6042" s="25" t="str">
        <f t="shared" si="324"/>
        <v>-</v>
      </c>
      <c r="BP6042" s="61"/>
      <c r="CT6042" s="61"/>
      <c r="CU6042" s="61"/>
      <c r="CV6042" s="61"/>
      <c r="CW6042" s="61"/>
      <c r="CX6042" s="61"/>
      <c r="CY6042" s="61"/>
      <c r="CZ6042" s="61"/>
      <c r="DA6042" s="61"/>
      <c r="DB6042" s="61"/>
      <c r="DC6042" s="61"/>
      <c r="DD6042" s="61"/>
      <c r="DE6042" s="61"/>
      <c r="DF6042" s="61"/>
      <c r="DG6042" s="61"/>
      <c r="DH6042" s="61"/>
      <c r="DI6042" s="61"/>
      <c r="DJ6042" s="61"/>
      <c r="DK6042" s="61"/>
      <c r="DL6042" s="61"/>
      <c r="DM6042" s="61"/>
    </row>
    <row r="6043" spans="1:117" s="25" customFormat="1" x14ac:dyDescent="0.2">
      <c r="A6043" s="25" t="s">
        <v>1458</v>
      </c>
      <c r="B6043" s="25" t="s">
        <v>679</v>
      </c>
      <c r="C6043" s="25" t="s">
        <v>150</v>
      </c>
      <c r="I6043" s="116"/>
      <c r="J6043" s="116"/>
      <c r="K6043" s="116"/>
      <c r="L6043" s="116"/>
      <c r="M6043" s="116"/>
      <c r="N6043" s="116"/>
      <c r="AL6043" s="117"/>
      <c r="AN6043" s="35" t="str">
        <f t="shared" si="325"/>
        <v/>
      </c>
      <c r="AO6043" s="35" t="str">
        <f t="shared" si="326"/>
        <v>-</v>
      </c>
      <c r="AQ6043" s="25" t="str">
        <f t="shared" si="324"/>
        <v>-</v>
      </c>
      <c r="BP6043" s="61"/>
      <c r="CT6043" s="61"/>
      <c r="CU6043" s="61"/>
      <c r="CV6043" s="61"/>
      <c r="CW6043" s="61"/>
      <c r="CX6043" s="61"/>
      <c r="CY6043" s="61"/>
      <c r="CZ6043" s="61"/>
      <c r="DA6043" s="61"/>
      <c r="DB6043" s="61"/>
      <c r="DC6043" s="61"/>
      <c r="DD6043" s="61"/>
      <c r="DE6043" s="61"/>
      <c r="DF6043" s="61"/>
      <c r="DG6043" s="61"/>
      <c r="DH6043" s="61"/>
      <c r="DI6043" s="61"/>
      <c r="DJ6043" s="61"/>
      <c r="DK6043" s="61"/>
      <c r="DL6043" s="61"/>
      <c r="DM6043" s="61"/>
    </row>
    <row r="6044" spans="1:117" s="25" customFormat="1" x14ac:dyDescent="0.2">
      <c r="A6044" s="25" t="s">
        <v>1459</v>
      </c>
      <c r="B6044" s="25" t="s">
        <v>679</v>
      </c>
      <c r="C6044" s="25" t="s">
        <v>151</v>
      </c>
      <c r="I6044" s="116"/>
      <c r="J6044" s="116"/>
      <c r="K6044" s="116"/>
      <c r="L6044" s="116"/>
      <c r="M6044" s="116"/>
      <c r="N6044" s="116"/>
      <c r="AL6044" s="117"/>
      <c r="AN6044" s="35" t="str">
        <f t="shared" si="325"/>
        <v/>
      </c>
      <c r="AO6044" s="35" t="str">
        <f t="shared" si="326"/>
        <v>-</v>
      </c>
      <c r="AQ6044" s="25" t="str">
        <f t="shared" si="324"/>
        <v>-</v>
      </c>
      <c r="BP6044" s="61"/>
      <c r="CT6044" s="61"/>
      <c r="CU6044" s="61"/>
      <c r="CV6044" s="61"/>
      <c r="CW6044" s="61"/>
      <c r="CX6044" s="61"/>
      <c r="CY6044" s="61"/>
      <c r="CZ6044" s="61"/>
      <c r="DA6044" s="61"/>
      <c r="DB6044" s="61"/>
      <c r="DC6044" s="61"/>
      <c r="DD6044" s="61"/>
      <c r="DE6044" s="61"/>
      <c r="DF6044" s="61"/>
      <c r="DG6044" s="61"/>
      <c r="DH6044" s="61"/>
      <c r="DI6044" s="61"/>
      <c r="DJ6044" s="61"/>
      <c r="DK6044" s="61"/>
      <c r="DL6044" s="61"/>
      <c r="DM6044" s="61"/>
    </row>
    <row r="6045" spans="1:117" s="25" customFormat="1" x14ac:dyDescent="0.2">
      <c r="A6045" s="25" t="s">
        <v>1460</v>
      </c>
      <c r="B6045" s="25" t="s">
        <v>679</v>
      </c>
      <c r="C6045" s="25" t="s">
        <v>152</v>
      </c>
      <c r="I6045" s="116"/>
      <c r="J6045" s="116"/>
      <c r="K6045" s="116"/>
      <c r="L6045" s="116"/>
      <c r="M6045" s="116"/>
      <c r="N6045" s="116"/>
      <c r="AL6045" s="117"/>
      <c r="AN6045" s="35" t="str">
        <f t="shared" si="325"/>
        <v/>
      </c>
      <c r="AO6045" s="35" t="str">
        <f t="shared" si="326"/>
        <v>-</v>
      </c>
      <c r="AQ6045" s="25" t="str">
        <f t="shared" si="324"/>
        <v>-</v>
      </c>
      <c r="BP6045" s="61"/>
      <c r="CT6045" s="61"/>
      <c r="CU6045" s="61"/>
      <c r="CV6045" s="61"/>
      <c r="CW6045" s="61"/>
      <c r="CX6045" s="61"/>
      <c r="CY6045" s="61"/>
      <c r="CZ6045" s="61"/>
      <c r="DA6045" s="61"/>
      <c r="DB6045" s="61"/>
      <c r="DC6045" s="61"/>
      <c r="DD6045" s="61"/>
      <c r="DE6045" s="61"/>
      <c r="DF6045" s="61"/>
      <c r="DG6045" s="61"/>
      <c r="DH6045" s="61"/>
      <c r="DI6045" s="61"/>
      <c r="DJ6045" s="61"/>
      <c r="DK6045" s="61"/>
      <c r="DL6045" s="61"/>
      <c r="DM6045" s="61"/>
    </row>
    <row r="6046" spans="1:117" s="25" customFormat="1" x14ac:dyDescent="0.2">
      <c r="A6046" s="25" t="s">
        <v>1461</v>
      </c>
      <c r="B6046" s="25" t="s">
        <v>679</v>
      </c>
      <c r="C6046" s="25" t="s">
        <v>153</v>
      </c>
      <c r="I6046" s="116"/>
      <c r="J6046" s="116"/>
      <c r="K6046" s="116"/>
      <c r="L6046" s="116"/>
      <c r="M6046" s="116"/>
      <c r="N6046" s="116"/>
      <c r="AL6046" s="117"/>
      <c r="AN6046" s="35" t="str">
        <f t="shared" si="325"/>
        <v/>
      </c>
      <c r="AO6046" s="35" t="str">
        <f t="shared" si="326"/>
        <v>-</v>
      </c>
      <c r="AQ6046" s="25" t="str">
        <f t="shared" si="324"/>
        <v>-</v>
      </c>
      <c r="BP6046" s="61"/>
      <c r="CT6046" s="61"/>
      <c r="CU6046" s="61"/>
      <c r="CV6046" s="61"/>
      <c r="CW6046" s="61"/>
      <c r="CX6046" s="61"/>
      <c r="CY6046" s="61"/>
      <c r="CZ6046" s="61"/>
      <c r="DA6046" s="61"/>
      <c r="DB6046" s="61"/>
      <c r="DC6046" s="61"/>
      <c r="DD6046" s="61"/>
      <c r="DE6046" s="61"/>
      <c r="DF6046" s="61"/>
      <c r="DG6046" s="61"/>
      <c r="DH6046" s="61"/>
      <c r="DI6046" s="61"/>
      <c r="DJ6046" s="61"/>
      <c r="DK6046" s="61"/>
      <c r="DL6046" s="61"/>
      <c r="DM6046" s="61"/>
    </row>
    <row r="6047" spans="1:117" s="25" customFormat="1" x14ac:dyDescent="0.2">
      <c r="A6047" s="25" t="s">
        <v>1462</v>
      </c>
      <c r="B6047" s="25" t="s">
        <v>679</v>
      </c>
      <c r="C6047" s="25" t="s">
        <v>154</v>
      </c>
      <c r="I6047" s="116"/>
      <c r="J6047" s="116"/>
      <c r="K6047" s="116"/>
      <c r="L6047" s="116"/>
      <c r="M6047" s="116"/>
      <c r="N6047" s="116"/>
      <c r="AL6047" s="117"/>
      <c r="AN6047" s="35" t="str">
        <f t="shared" si="325"/>
        <v/>
      </c>
      <c r="AO6047" s="35" t="str">
        <f t="shared" si="326"/>
        <v>-</v>
      </c>
      <c r="AQ6047" s="25" t="str">
        <f t="shared" si="324"/>
        <v>-</v>
      </c>
      <c r="BP6047" s="61"/>
      <c r="CT6047" s="61"/>
      <c r="CU6047" s="61"/>
      <c r="CV6047" s="61"/>
      <c r="CW6047" s="61"/>
      <c r="CX6047" s="61"/>
      <c r="CY6047" s="61"/>
      <c r="CZ6047" s="61"/>
      <c r="DA6047" s="61"/>
      <c r="DB6047" s="61"/>
      <c r="DC6047" s="61"/>
      <c r="DD6047" s="61"/>
      <c r="DE6047" s="61"/>
      <c r="DF6047" s="61"/>
      <c r="DG6047" s="61"/>
      <c r="DH6047" s="61"/>
      <c r="DI6047" s="61"/>
      <c r="DJ6047" s="61"/>
      <c r="DK6047" s="61"/>
      <c r="DL6047" s="61"/>
      <c r="DM6047" s="61"/>
    </row>
    <row r="6048" spans="1:117" s="25" customFormat="1" x14ac:dyDescent="0.2">
      <c r="A6048" s="25" t="s">
        <v>1463</v>
      </c>
      <c r="B6048" s="25" t="s">
        <v>679</v>
      </c>
      <c r="C6048" s="25" t="s">
        <v>155</v>
      </c>
      <c r="I6048" s="116"/>
      <c r="J6048" s="116"/>
      <c r="K6048" s="116"/>
      <c r="L6048" s="116"/>
      <c r="M6048" s="116"/>
      <c r="N6048" s="116"/>
      <c r="AL6048" s="117"/>
      <c r="AN6048" s="35" t="str">
        <f t="shared" si="325"/>
        <v/>
      </c>
      <c r="AO6048" s="35" t="str">
        <f t="shared" si="326"/>
        <v>-</v>
      </c>
      <c r="AQ6048" s="25" t="str">
        <f t="shared" si="324"/>
        <v>-</v>
      </c>
      <c r="BP6048" s="61"/>
      <c r="CT6048" s="61"/>
      <c r="CU6048" s="61"/>
      <c r="CV6048" s="61"/>
      <c r="CW6048" s="61"/>
      <c r="CX6048" s="61"/>
      <c r="CY6048" s="61"/>
      <c r="CZ6048" s="61"/>
      <c r="DA6048" s="61"/>
      <c r="DB6048" s="61"/>
      <c r="DC6048" s="61"/>
      <c r="DD6048" s="61"/>
      <c r="DE6048" s="61"/>
      <c r="DF6048" s="61"/>
      <c r="DG6048" s="61"/>
      <c r="DH6048" s="61"/>
      <c r="DI6048" s="61"/>
      <c r="DJ6048" s="61"/>
      <c r="DK6048" s="61"/>
      <c r="DL6048" s="61"/>
      <c r="DM6048" s="61"/>
    </row>
    <row r="6049" spans="1:117" s="25" customFormat="1" x14ac:dyDescent="0.2">
      <c r="A6049" s="25" t="s">
        <v>1464</v>
      </c>
      <c r="B6049" s="25" t="s">
        <v>679</v>
      </c>
      <c r="C6049" s="25" t="s">
        <v>156</v>
      </c>
      <c r="I6049" s="116"/>
      <c r="J6049" s="116"/>
      <c r="K6049" s="116"/>
      <c r="L6049" s="116"/>
      <c r="M6049" s="116"/>
      <c r="N6049" s="116"/>
      <c r="AL6049" s="117"/>
      <c r="AN6049" s="35" t="str">
        <f t="shared" si="325"/>
        <v/>
      </c>
      <c r="AO6049" s="35" t="str">
        <f t="shared" si="326"/>
        <v>-</v>
      </c>
      <c r="AQ6049" s="25" t="str">
        <f t="shared" si="324"/>
        <v>-</v>
      </c>
      <c r="BP6049" s="61"/>
      <c r="CT6049" s="61"/>
      <c r="CU6049" s="61"/>
      <c r="CV6049" s="61"/>
      <c r="CW6049" s="61"/>
      <c r="CX6049" s="61"/>
      <c r="CY6049" s="61"/>
      <c r="CZ6049" s="61"/>
      <c r="DA6049" s="61"/>
      <c r="DB6049" s="61"/>
      <c r="DC6049" s="61"/>
      <c r="DD6049" s="61"/>
      <c r="DE6049" s="61"/>
      <c r="DF6049" s="61"/>
      <c r="DG6049" s="61"/>
      <c r="DH6049" s="61"/>
      <c r="DI6049" s="61"/>
      <c r="DJ6049" s="61"/>
      <c r="DK6049" s="61"/>
      <c r="DL6049" s="61"/>
      <c r="DM6049" s="61"/>
    </row>
    <row r="6050" spans="1:117" s="25" customFormat="1" x14ac:dyDescent="0.2">
      <c r="A6050" s="25" t="s">
        <v>1465</v>
      </c>
      <c r="B6050" s="25" t="s">
        <v>679</v>
      </c>
      <c r="C6050" s="25" t="s">
        <v>157</v>
      </c>
      <c r="I6050" s="116"/>
      <c r="J6050" s="116"/>
      <c r="K6050" s="116"/>
      <c r="L6050" s="116"/>
      <c r="M6050" s="116"/>
      <c r="N6050" s="116"/>
      <c r="AL6050" s="117"/>
      <c r="AN6050" s="35" t="str">
        <f t="shared" si="325"/>
        <v/>
      </c>
      <c r="AO6050" s="35" t="str">
        <f t="shared" si="326"/>
        <v>-</v>
      </c>
      <c r="AQ6050" s="25" t="str">
        <f t="shared" si="324"/>
        <v>-</v>
      </c>
      <c r="BP6050" s="61"/>
      <c r="CT6050" s="61"/>
      <c r="CU6050" s="61"/>
      <c r="CV6050" s="61"/>
      <c r="CW6050" s="61"/>
      <c r="CX6050" s="61"/>
      <c r="CY6050" s="61"/>
      <c r="CZ6050" s="61"/>
      <c r="DA6050" s="61"/>
      <c r="DB6050" s="61"/>
      <c r="DC6050" s="61"/>
      <c r="DD6050" s="61"/>
      <c r="DE6050" s="61"/>
      <c r="DF6050" s="61"/>
      <c r="DG6050" s="61"/>
      <c r="DH6050" s="61"/>
      <c r="DI6050" s="61"/>
      <c r="DJ6050" s="61"/>
      <c r="DK6050" s="61"/>
      <c r="DL6050" s="61"/>
      <c r="DM6050" s="61"/>
    </row>
    <row r="6051" spans="1:117" s="25" customFormat="1" x14ac:dyDescent="0.2">
      <c r="A6051" s="25" t="s">
        <v>1466</v>
      </c>
      <c r="B6051" s="25" t="s">
        <v>679</v>
      </c>
      <c r="C6051" s="25" t="s">
        <v>158</v>
      </c>
      <c r="I6051" s="116"/>
      <c r="J6051" s="116"/>
      <c r="K6051" s="116"/>
      <c r="L6051" s="116"/>
      <c r="M6051" s="116"/>
      <c r="N6051" s="116"/>
      <c r="AL6051" s="117"/>
      <c r="AN6051" s="35" t="str">
        <f t="shared" si="325"/>
        <v/>
      </c>
      <c r="AO6051" s="35" t="str">
        <f t="shared" si="326"/>
        <v>-</v>
      </c>
      <c r="AQ6051" s="25" t="str">
        <f t="shared" si="324"/>
        <v>-</v>
      </c>
      <c r="BP6051" s="61"/>
      <c r="CT6051" s="61"/>
      <c r="CU6051" s="61"/>
      <c r="CV6051" s="61"/>
      <c r="CW6051" s="61"/>
      <c r="CX6051" s="61"/>
      <c r="CY6051" s="61"/>
      <c r="CZ6051" s="61"/>
      <c r="DA6051" s="61"/>
      <c r="DB6051" s="61"/>
      <c r="DC6051" s="61"/>
      <c r="DD6051" s="61"/>
      <c r="DE6051" s="61"/>
      <c r="DF6051" s="61"/>
      <c r="DG6051" s="61"/>
      <c r="DH6051" s="61"/>
      <c r="DI6051" s="61"/>
      <c r="DJ6051" s="61"/>
      <c r="DK6051" s="61"/>
      <c r="DL6051" s="61"/>
      <c r="DM6051" s="61"/>
    </row>
    <row r="6052" spans="1:117" s="25" customFormat="1" x14ac:dyDescent="0.2">
      <c r="A6052" s="25" t="s">
        <v>1467</v>
      </c>
      <c r="B6052" s="25" t="s">
        <v>679</v>
      </c>
      <c r="C6052" s="25" t="s">
        <v>147</v>
      </c>
      <c r="I6052" s="116"/>
      <c r="J6052" s="116"/>
      <c r="K6052" s="116"/>
      <c r="L6052" s="116"/>
      <c r="M6052" s="116"/>
      <c r="N6052" s="116"/>
      <c r="AL6052" s="117"/>
      <c r="AN6052" s="35" t="str">
        <f t="shared" si="325"/>
        <v/>
      </c>
      <c r="AO6052" s="35" t="str">
        <f t="shared" si="326"/>
        <v>-</v>
      </c>
      <c r="AQ6052" s="25" t="str">
        <f t="shared" si="324"/>
        <v>-</v>
      </c>
      <c r="BP6052" s="61"/>
      <c r="CT6052" s="61"/>
      <c r="CU6052" s="61"/>
      <c r="CV6052" s="61"/>
      <c r="CW6052" s="61"/>
      <c r="CX6052" s="61"/>
      <c r="CY6052" s="61"/>
      <c r="CZ6052" s="61"/>
      <c r="DA6052" s="61"/>
      <c r="DB6052" s="61"/>
      <c r="DC6052" s="61"/>
      <c r="DD6052" s="61"/>
      <c r="DE6052" s="61"/>
      <c r="DF6052" s="61"/>
      <c r="DG6052" s="61"/>
      <c r="DH6052" s="61"/>
      <c r="DI6052" s="61"/>
      <c r="DJ6052" s="61"/>
      <c r="DK6052" s="61"/>
      <c r="DL6052" s="61"/>
      <c r="DM6052" s="61"/>
    </row>
    <row r="6053" spans="1:117" s="25" customFormat="1" x14ac:dyDescent="0.2">
      <c r="A6053" s="25" t="s">
        <v>1468</v>
      </c>
      <c r="B6053" s="25" t="s">
        <v>679</v>
      </c>
      <c r="C6053" s="25" t="s">
        <v>155</v>
      </c>
      <c r="I6053" s="116"/>
      <c r="J6053" s="116"/>
      <c r="K6053" s="116"/>
      <c r="L6053" s="116"/>
      <c r="M6053" s="116"/>
      <c r="N6053" s="116"/>
      <c r="AL6053" s="117"/>
      <c r="AN6053" s="35" t="str">
        <f t="shared" si="325"/>
        <v/>
      </c>
      <c r="AO6053" s="35" t="str">
        <f t="shared" si="326"/>
        <v>-</v>
      </c>
      <c r="AQ6053" s="25" t="str">
        <f t="shared" ref="AQ6053:AQ6116" si="327">CONCATENATE(TRIM(LEFT(AP6053,LEN(AP6053)-LEN(RIGHT(AP6053)))),"-",RIGHT(AP6053))</f>
        <v>-</v>
      </c>
      <c r="BP6053" s="61"/>
      <c r="CT6053" s="61"/>
      <c r="CU6053" s="61"/>
      <c r="CV6053" s="61"/>
      <c r="CW6053" s="61"/>
      <c r="CX6053" s="61"/>
      <c r="CY6053" s="61"/>
      <c r="CZ6053" s="61"/>
      <c r="DA6053" s="61"/>
      <c r="DB6053" s="61"/>
      <c r="DC6053" s="61"/>
      <c r="DD6053" s="61"/>
      <c r="DE6053" s="61"/>
      <c r="DF6053" s="61"/>
      <c r="DG6053" s="61"/>
      <c r="DH6053" s="61"/>
      <c r="DI6053" s="61"/>
      <c r="DJ6053" s="61"/>
      <c r="DK6053" s="61"/>
      <c r="DL6053" s="61"/>
      <c r="DM6053" s="61"/>
    </row>
    <row r="6054" spans="1:117" s="25" customFormat="1" x14ac:dyDescent="0.2">
      <c r="A6054" s="25" t="s">
        <v>1469</v>
      </c>
      <c r="B6054" s="25" t="s">
        <v>679</v>
      </c>
      <c r="C6054" s="25" t="s">
        <v>156</v>
      </c>
      <c r="I6054" s="116"/>
      <c r="J6054" s="116"/>
      <c r="K6054" s="116"/>
      <c r="L6054" s="116"/>
      <c r="M6054" s="116"/>
      <c r="N6054" s="116"/>
      <c r="AL6054" s="117"/>
      <c r="AN6054" s="35" t="str">
        <f t="shared" si="325"/>
        <v/>
      </c>
      <c r="AO6054" s="35" t="str">
        <f t="shared" si="326"/>
        <v>-</v>
      </c>
      <c r="AQ6054" s="25" t="str">
        <f t="shared" si="327"/>
        <v>-</v>
      </c>
      <c r="BP6054" s="61"/>
      <c r="CT6054" s="61"/>
      <c r="CU6054" s="61"/>
      <c r="CV6054" s="61"/>
      <c r="CW6054" s="61"/>
      <c r="CX6054" s="61"/>
      <c r="CY6054" s="61"/>
      <c r="CZ6054" s="61"/>
      <c r="DA6054" s="61"/>
      <c r="DB6054" s="61"/>
      <c r="DC6054" s="61"/>
      <c r="DD6054" s="61"/>
      <c r="DE6054" s="61"/>
      <c r="DF6054" s="61"/>
      <c r="DG6054" s="61"/>
      <c r="DH6054" s="61"/>
      <c r="DI6054" s="61"/>
      <c r="DJ6054" s="61"/>
      <c r="DK6054" s="61"/>
      <c r="DL6054" s="61"/>
      <c r="DM6054" s="61"/>
    </row>
    <row r="6055" spans="1:117" s="25" customFormat="1" x14ac:dyDescent="0.2">
      <c r="A6055" s="25" t="s">
        <v>1470</v>
      </c>
      <c r="B6055" s="25" t="s">
        <v>679</v>
      </c>
      <c r="C6055" s="25" t="s">
        <v>157</v>
      </c>
      <c r="I6055" s="116"/>
      <c r="J6055" s="116"/>
      <c r="K6055" s="116"/>
      <c r="L6055" s="116"/>
      <c r="M6055" s="116"/>
      <c r="N6055" s="116"/>
      <c r="AL6055" s="117"/>
      <c r="AN6055" s="35" t="str">
        <f t="shared" si="325"/>
        <v/>
      </c>
      <c r="AO6055" s="35" t="str">
        <f t="shared" si="326"/>
        <v>-</v>
      </c>
      <c r="AQ6055" s="25" t="str">
        <f t="shared" si="327"/>
        <v>-</v>
      </c>
      <c r="BP6055" s="61"/>
      <c r="CT6055" s="61"/>
      <c r="CU6055" s="61"/>
      <c r="CV6055" s="61"/>
      <c r="CW6055" s="61"/>
      <c r="CX6055" s="61"/>
      <c r="CY6055" s="61"/>
      <c r="CZ6055" s="61"/>
      <c r="DA6055" s="61"/>
      <c r="DB6055" s="61"/>
      <c r="DC6055" s="61"/>
      <c r="DD6055" s="61"/>
      <c r="DE6055" s="61"/>
      <c r="DF6055" s="61"/>
      <c r="DG6055" s="61"/>
      <c r="DH6055" s="61"/>
      <c r="DI6055" s="61"/>
      <c r="DJ6055" s="61"/>
      <c r="DK6055" s="61"/>
      <c r="DL6055" s="61"/>
      <c r="DM6055" s="61"/>
    </row>
    <row r="6056" spans="1:117" s="25" customFormat="1" x14ac:dyDescent="0.2">
      <c r="A6056" s="25" t="s">
        <v>1471</v>
      </c>
      <c r="B6056" s="25" t="s">
        <v>679</v>
      </c>
      <c r="C6056" s="25" t="s">
        <v>158</v>
      </c>
      <c r="I6056" s="116"/>
      <c r="J6056" s="116"/>
      <c r="K6056" s="116"/>
      <c r="L6056" s="116"/>
      <c r="M6056" s="116"/>
      <c r="N6056" s="116"/>
      <c r="AL6056" s="117"/>
      <c r="AN6056" s="35" t="str">
        <f t="shared" si="325"/>
        <v/>
      </c>
      <c r="AO6056" s="35" t="str">
        <f t="shared" si="326"/>
        <v>-</v>
      </c>
      <c r="AQ6056" s="25" t="str">
        <f t="shared" si="327"/>
        <v>-</v>
      </c>
      <c r="BP6056" s="61"/>
      <c r="CT6056" s="61"/>
      <c r="CU6056" s="61"/>
      <c r="CV6056" s="61"/>
      <c r="CW6056" s="61"/>
      <c r="CX6056" s="61"/>
      <c r="CY6056" s="61"/>
      <c r="CZ6056" s="61"/>
      <c r="DA6056" s="61"/>
      <c r="DB6056" s="61"/>
      <c r="DC6056" s="61"/>
      <c r="DD6056" s="61"/>
      <c r="DE6056" s="61"/>
      <c r="DF6056" s="61"/>
      <c r="DG6056" s="61"/>
      <c r="DH6056" s="61"/>
      <c r="DI6056" s="61"/>
      <c r="DJ6056" s="61"/>
      <c r="DK6056" s="61"/>
      <c r="DL6056" s="61"/>
      <c r="DM6056" s="61"/>
    </row>
    <row r="6057" spans="1:117" s="25" customFormat="1" x14ac:dyDescent="0.2">
      <c r="A6057" s="25" t="s">
        <v>1472</v>
      </c>
      <c r="B6057" s="25" t="s">
        <v>679</v>
      </c>
      <c r="C6057" s="25" t="s">
        <v>147</v>
      </c>
      <c r="I6057" s="116"/>
      <c r="J6057" s="116"/>
      <c r="K6057" s="116"/>
      <c r="L6057" s="116"/>
      <c r="M6057" s="116"/>
      <c r="N6057" s="116"/>
      <c r="AL6057" s="117"/>
      <c r="AN6057" s="35" t="str">
        <f t="shared" si="325"/>
        <v/>
      </c>
      <c r="AO6057" s="35" t="str">
        <f t="shared" si="326"/>
        <v>-</v>
      </c>
      <c r="AQ6057" s="25" t="str">
        <f t="shared" si="327"/>
        <v>-</v>
      </c>
      <c r="BP6057" s="61"/>
      <c r="CT6057" s="61"/>
      <c r="CU6057" s="61"/>
      <c r="CV6057" s="61"/>
      <c r="CW6057" s="61"/>
      <c r="CX6057" s="61"/>
      <c r="CY6057" s="61"/>
      <c r="CZ6057" s="61"/>
      <c r="DA6057" s="61"/>
      <c r="DB6057" s="61"/>
      <c r="DC6057" s="61"/>
      <c r="DD6057" s="61"/>
      <c r="DE6057" s="61"/>
      <c r="DF6057" s="61"/>
      <c r="DG6057" s="61"/>
      <c r="DH6057" s="61"/>
      <c r="DI6057" s="61"/>
      <c r="DJ6057" s="61"/>
      <c r="DK6057" s="61"/>
      <c r="DL6057" s="61"/>
      <c r="DM6057" s="61"/>
    </row>
    <row r="6058" spans="1:117" s="25" customFormat="1" x14ac:dyDescent="0.2">
      <c r="A6058" s="25" t="s">
        <v>1473</v>
      </c>
      <c r="B6058" s="25" t="s">
        <v>679</v>
      </c>
      <c r="C6058" s="25" t="s">
        <v>148</v>
      </c>
      <c r="I6058" s="116"/>
      <c r="J6058" s="116"/>
      <c r="K6058" s="116"/>
      <c r="L6058" s="116"/>
      <c r="M6058" s="116"/>
      <c r="N6058" s="116"/>
      <c r="AL6058" s="117"/>
      <c r="AN6058" s="35" t="str">
        <f t="shared" si="325"/>
        <v/>
      </c>
      <c r="AO6058" s="35" t="str">
        <f t="shared" si="326"/>
        <v>-</v>
      </c>
      <c r="AQ6058" s="25" t="str">
        <f t="shared" si="327"/>
        <v>-</v>
      </c>
      <c r="BP6058" s="61"/>
      <c r="CT6058" s="61"/>
      <c r="CU6058" s="61"/>
      <c r="CV6058" s="61"/>
      <c r="CW6058" s="61"/>
      <c r="CX6058" s="61"/>
      <c r="CY6058" s="61"/>
      <c r="CZ6058" s="61"/>
      <c r="DA6058" s="61"/>
      <c r="DB6058" s="61"/>
      <c r="DC6058" s="61"/>
      <c r="DD6058" s="61"/>
      <c r="DE6058" s="61"/>
      <c r="DF6058" s="61"/>
      <c r="DG6058" s="61"/>
      <c r="DH6058" s="61"/>
      <c r="DI6058" s="61"/>
      <c r="DJ6058" s="61"/>
      <c r="DK6058" s="61"/>
      <c r="DL6058" s="61"/>
      <c r="DM6058" s="61"/>
    </row>
    <row r="6059" spans="1:117" s="25" customFormat="1" x14ac:dyDescent="0.2">
      <c r="A6059" s="25" t="s">
        <v>1474</v>
      </c>
      <c r="B6059" s="25" t="s">
        <v>679</v>
      </c>
      <c r="C6059" s="25" t="s">
        <v>149</v>
      </c>
      <c r="I6059" s="116"/>
      <c r="J6059" s="116"/>
      <c r="K6059" s="116"/>
      <c r="L6059" s="116"/>
      <c r="M6059" s="116"/>
      <c r="N6059" s="116"/>
      <c r="AL6059" s="117"/>
      <c r="AN6059" s="35" t="str">
        <f t="shared" si="325"/>
        <v/>
      </c>
      <c r="AO6059" s="35" t="str">
        <f t="shared" si="326"/>
        <v>-</v>
      </c>
      <c r="AQ6059" s="25" t="str">
        <f t="shared" si="327"/>
        <v>-</v>
      </c>
      <c r="BP6059" s="61"/>
      <c r="CT6059" s="61"/>
      <c r="CU6059" s="61"/>
      <c r="CV6059" s="61"/>
      <c r="CW6059" s="61"/>
      <c r="CX6059" s="61"/>
      <c r="CY6059" s="61"/>
      <c r="CZ6059" s="61"/>
      <c r="DA6059" s="61"/>
      <c r="DB6059" s="61"/>
      <c r="DC6059" s="61"/>
      <c r="DD6059" s="61"/>
      <c r="DE6059" s="61"/>
      <c r="DF6059" s="61"/>
      <c r="DG6059" s="61"/>
      <c r="DH6059" s="61"/>
      <c r="DI6059" s="61"/>
      <c r="DJ6059" s="61"/>
      <c r="DK6059" s="61"/>
      <c r="DL6059" s="61"/>
      <c r="DM6059" s="61"/>
    </row>
    <row r="6060" spans="1:117" s="25" customFormat="1" x14ac:dyDescent="0.2">
      <c r="A6060" s="25" t="s">
        <v>1475</v>
      </c>
      <c r="B6060" s="25" t="s">
        <v>679</v>
      </c>
      <c r="C6060" s="25" t="s">
        <v>150</v>
      </c>
      <c r="I6060" s="116"/>
      <c r="J6060" s="116"/>
      <c r="K6060" s="116"/>
      <c r="L6060" s="116"/>
      <c r="M6060" s="116"/>
      <c r="N6060" s="116"/>
      <c r="AL6060" s="117"/>
      <c r="AN6060" s="35" t="str">
        <f t="shared" si="325"/>
        <v/>
      </c>
      <c r="AO6060" s="35" t="str">
        <f t="shared" si="326"/>
        <v>-</v>
      </c>
      <c r="AQ6060" s="25" t="str">
        <f t="shared" si="327"/>
        <v>-</v>
      </c>
      <c r="BP6060" s="61"/>
      <c r="CT6060" s="61"/>
      <c r="CU6060" s="61"/>
      <c r="CV6060" s="61"/>
      <c r="CW6060" s="61"/>
      <c r="CX6060" s="61"/>
      <c r="CY6060" s="61"/>
      <c r="CZ6060" s="61"/>
      <c r="DA6060" s="61"/>
      <c r="DB6060" s="61"/>
      <c r="DC6060" s="61"/>
      <c r="DD6060" s="61"/>
      <c r="DE6060" s="61"/>
      <c r="DF6060" s="61"/>
      <c r="DG6060" s="61"/>
      <c r="DH6060" s="61"/>
      <c r="DI6060" s="61"/>
      <c r="DJ6060" s="61"/>
      <c r="DK6060" s="61"/>
      <c r="DL6060" s="61"/>
      <c r="DM6060" s="61"/>
    </row>
    <row r="6061" spans="1:117" s="25" customFormat="1" x14ac:dyDescent="0.2">
      <c r="A6061" s="25" t="s">
        <v>1476</v>
      </c>
      <c r="B6061" s="25" t="s">
        <v>679</v>
      </c>
      <c r="C6061" s="25" t="s">
        <v>151</v>
      </c>
      <c r="I6061" s="116"/>
      <c r="J6061" s="116"/>
      <c r="K6061" s="116"/>
      <c r="L6061" s="116"/>
      <c r="M6061" s="116"/>
      <c r="N6061" s="116"/>
      <c r="AL6061" s="117"/>
      <c r="AN6061" s="35" t="str">
        <f t="shared" si="325"/>
        <v/>
      </c>
      <c r="AO6061" s="35" t="str">
        <f t="shared" si="326"/>
        <v>-</v>
      </c>
      <c r="AQ6061" s="25" t="str">
        <f t="shared" si="327"/>
        <v>-</v>
      </c>
      <c r="BP6061" s="61"/>
      <c r="CT6061" s="61"/>
      <c r="CU6061" s="61"/>
      <c r="CV6061" s="61"/>
      <c r="CW6061" s="61"/>
      <c r="CX6061" s="61"/>
      <c r="CY6061" s="61"/>
      <c r="CZ6061" s="61"/>
      <c r="DA6061" s="61"/>
      <c r="DB6061" s="61"/>
      <c r="DC6061" s="61"/>
      <c r="DD6061" s="61"/>
      <c r="DE6061" s="61"/>
      <c r="DF6061" s="61"/>
      <c r="DG6061" s="61"/>
      <c r="DH6061" s="61"/>
      <c r="DI6061" s="61"/>
      <c r="DJ6061" s="61"/>
      <c r="DK6061" s="61"/>
      <c r="DL6061" s="61"/>
      <c r="DM6061" s="61"/>
    </row>
    <row r="6062" spans="1:117" s="25" customFormat="1" x14ac:dyDescent="0.2">
      <c r="A6062" s="25" t="s">
        <v>1477</v>
      </c>
      <c r="B6062" s="25" t="s">
        <v>679</v>
      </c>
      <c r="C6062" s="25" t="s">
        <v>152</v>
      </c>
      <c r="I6062" s="116"/>
      <c r="J6062" s="116"/>
      <c r="K6062" s="116"/>
      <c r="L6062" s="116"/>
      <c r="M6062" s="116"/>
      <c r="N6062" s="116"/>
      <c r="AL6062" s="117"/>
      <c r="AN6062" s="35" t="str">
        <f t="shared" si="325"/>
        <v/>
      </c>
      <c r="AO6062" s="35" t="str">
        <f t="shared" si="326"/>
        <v>-</v>
      </c>
      <c r="AQ6062" s="25" t="str">
        <f t="shared" si="327"/>
        <v>-</v>
      </c>
      <c r="BP6062" s="61"/>
      <c r="CT6062" s="61"/>
      <c r="CU6062" s="61"/>
      <c r="CV6062" s="61"/>
      <c r="CW6062" s="61"/>
      <c r="CX6062" s="61"/>
      <c r="CY6062" s="61"/>
      <c r="CZ6062" s="61"/>
      <c r="DA6062" s="61"/>
      <c r="DB6062" s="61"/>
      <c r="DC6062" s="61"/>
      <c r="DD6062" s="61"/>
      <c r="DE6062" s="61"/>
      <c r="DF6062" s="61"/>
      <c r="DG6062" s="61"/>
      <c r="DH6062" s="61"/>
      <c r="DI6062" s="61"/>
      <c r="DJ6062" s="61"/>
      <c r="DK6062" s="61"/>
      <c r="DL6062" s="61"/>
      <c r="DM6062" s="61"/>
    </row>
    <row r="6063" spans="1:117" s="25" customFormat="1" x14ac:dyDescent="0.2">
      <c r="A6063" s="25" t="s">
        <v>1478</v>
      </c>
      <c r="B6063" s="25" t="s">
        <v>679</v>
      </c>
      <c r="C6063" s="25" t="s">
        <v>153</v>
      </c>
      <c r="I6063" s="116"/>
      <c r="J6063" s="116"/>
      <c r="K6063" s="116"/>
      <c r="L6063" s="116"/>
      <c r="M6063" s="116"/>
      <c r="N6063" s="116"/>
      <c r="AL6063" s="117"/>
      <c r="AN6063" s="35" t="str">
        <f t="shared" si="325"/>
        <v/>
      </c>
      <c r="AO6063" s="35" t="str">
        <f t="shared" si="326"/>
        <v>-</v>
      </c>
      <c r="AQ6063" s="25" t="str">
        <f t="shared" si="327"/>
        <v>-</v>
      </c>
      <c r="BP6063" s="61"/>
      <c r="CT6063" s="61"/>
      <c r="CU6063" s="61"/>
      <c r="CV6063" s="61"/>
      <c r="CW6063" s="61"/>
      <c r="CX6063" s="61"/>
      <c r="CY6063" s="61"/>
      <c r="CZ6063" s="61"/>
      <c r="DA6063" s="61"/>
      <c r="DB6063" s="61"/>
      <c r="DC6063" s="61"/>
      <c r="DD6063" s="61"/>
      <c r="DE6063" s="61"/>
      <c r="DF6063" s="61"/>
      <c r="DG6063" s="61"/>
      <c r="DH6063" s="61"/>
      <c r="DI6063" s="61"/>
      <c r="DJ6063" s="61"/>
      <c r="DK6063" s="61"/>
      <c r="DL6063" s="61"/>
      <c r="DM6063" s="61"/>
    </row>
    <row r="6064" spans="1:117" s="25" customFormat="1" x14ac:dyDescent="0.2">
      <c r="A6064" s="25" t="s">
        <v>1479</v>
      </c>
      <c r="B6064" s="25" t="s">
        <v>679</v>
      </c>
      <c r="C6064" s="25" t="s">
        <v>154</v>
      </c>
      <c r="I6064" s="116"/>
      <c r="J6064" s="116"/>
      <c r="K6064" s="116"/>
      <c r="L6064" s="116"/>
      <c r="M6064" s="116"/>
      <c r="N6064" s="116"/>
      <c r="AL6064" s="117"/>
      <c r="AN6064" s="35" t="str">
        <f t="shared" si="325"/>
        <v/>
      </c>
      <c r="AO6064" s="35" t="str">
        <f t="shared" si="326"/>
        <v>-</v>
      </c>
      <c r="AQ6064" s="25" t="str">
        <f t="shared" si="327"/>
        <v>-</v>
      </c>
      <c r="BP6064" s="61"/>
      <c r="CT6064" s="61"/>
      <c r="CU6064" s="61"/>
      <c r="CV6064" s="61"/>
      <c r="CW6064" s="61"/>
      <c r="CX6064" s="61"/>
      <c r="CY6064" s="61"/>
      <c r="CZ6064" s="61"/>
      <c r="DA6064" s="61"/>
      <c r="DB6064" s="61"/>
      <c r="DC6064" s="61"/>
      <c r="DD6064" s="61"/>
      <c r="DE6064" s="61"/>
      <c r="DF6064" s="61"/>
      <c r="DG6064" s="61"/>
      <c r="DH6064" s="61"/>
      <c r="DI6064" s="61"/>
      <c r="DJ6064" s="61"/>
      <c r="DK6064" s="61"/>
      <c r="DL6064" s="61"/>
      <c r="DM6064" s="61"/>
    </row>
    <row r="6065" spans="1:117" s="25" customFormat="1" x14ac:dyDescent="0.2">
      <c r="A6065" s="25" t="s">
        <v>1480</v>
      </c>
      <c r="B6065" s="25" t="s">
        <v>679</v>
      </c>
      <c r="C6065" s="25" t="s">
        <v>155</v>
      </c>
      <c r="I6065" s="116"/>
      <c r="J6065" s="116"/>
      <c r="K6065" s="116"/>
      <c r="L6065" s="116"/>
      <c r="M6065" s="116"/>
      <c r="N6065" s="116"/>
      <c r="AL6065" s="117"/>
      <c r="AN6065" s="35" t="str">
        <f t="shared" si="325"/>
        <v/>
      </c>
      <c r="AO6065" s="35" t="str">
        <f t="shared" si="326"/>
        <v>-</v>
      </c>
      <c r="AQ6065" s="25" t="str">
        <f t="shared" si="327"/>
        <v>-</v>
      </c>
      <c r="BP6065" s="61"/>
      <c r="CT6065" s="61"/>
      <c r="CU6065" s="61"/>
      <c r="CV6065" s="61"/>
      <c r="CW6065" s="61"/>
      <c r="CX6065" s="61"/>
      <c r="CY6065" s="61"/>
      <c r="CZ6065" s="61"/>
      <c r="DA6065" s="61"/>
      <c r="DB6065" s="61"/>
      <c r="DC6065" s="61"/>
      <c r="DD6065" s="61"/>
      <c r="DE6065" s="61"/>
      <c r="DF6065" s="61"/>
      <c r="DG6065" s="61"/>
      <c r="DH6065" s="61"/>
      <c r="DI6065" s="61"/>
      <c r="DJ6065" s="61"/>
      <c r="DK6065" s="61"/>
      <c r="DL6065" s="61"/>
      <c r="DM6065" s="61"/>
    </row>
    <row r="6066" spans="1:117" s="25" customFormat="1" x14ac:dyDescent="0.2">
      <c r="A6066" s="25" t="s">
        <v>1481</v>
      </c>
      <c r="B6066" s="25" t="s">
        <v>679</v>
      </c>
      <c r="C6066" s="25" t="s">
        <v>156</v>
      </c>
      <c r="I6066" s="116"/>
      <c r="J6066" s="116"/>
      <c r="K6066" s="116"/>
      <c r="L6066" s="116"/>
      <c r="M6066" s="116"/>
      <c r="N6066" s="116"/>
      <c r="AL6066" s="117"/>
      <c r="AN6066" s="35" t="str">
        <f t="shared" si="325"/>
        <v/>
      </c>
      <c r="AO6066" s="35" t="str">
        <f t="shared" si="326"/>
        <v>-</v>
      </c>
      <c r="AQ6066" s="25" t="str">
        <f t="shared" si="327"/>
        <v>-</v>
      </c>
      <c r="BP6066" s="61"/>
      <c r="CT6066" s="61"/>
      <c r="CU6066" s="61"/>
      <c r="CV6066" s="61"/>
      <c r="CW6066" s="61"/>
      <c r="CX6066" s="61"/>
      <c r="CY6066" s="61"/>
      <c r="CZ6066" s="61"/>
      <c r="DA6066" s="61"/>
      <c r="DB6066" s="61"/>
      <c r="DC6066" s="61"/>
      <c r="DD6066" s="61"/>
      <c r="DE6066" s="61"/>
      <c r="DF6066" s="61"/>
      <c r="DG6066" s="61"/>
      <c r="DH6066" s="61"/>
      <c r="DI6066" s="61"/>
      <c r="DJ6066" s="61"/>
      <c r="DK6066" s="61"/>
      <c r="DL6066" s="61"/>
      <c r="DM6066" s="61"/>
    </row>
    <row r="6067" spans="1:117" s="25" customFormat="1" x14ac:dyDescent="0.2">
      <c r="A6067" s="25" t="s">
        <v>1482</v>
      </c>
      <c r="B6067" s="25" t="s">
        <v>679</v>
      </c>
      <c r="C6067" s="25" t="s">
        <v>157</v>
      </c>
      <c r="I6067" s="116"/>
      <c r="J6067" s="116"/>
      <c r="K6067" s="116"/>
      <c r="L6067" s="116"/>
      <c r="M6067" s="116"/>
      <c r="N6067" s="116"/>
      <c r="AL6067" s="117"/>
      <c r="AN6067" s="35" t="str">
        <f t="shared" si="325"/>
        <v/>
      </c>
      <c r="AO6067" s="35" t="str">
        <f t="shared" si="326"/>
        <v>-</v>
      </c>
      <c r="AQ6067" s="25" t="str">
        <f t="shared" si="327"/>
        <v>-</v>
      </c>
      <c r="BP6067" s="61"/>
      <c r="CT6067" s="61"/>
      <c r="CU6067" s="61"/>
      <c r="CV6067" s="61"/>
      <c r="CW6067" s="61"/>
      <c r="CX6067" s="61"/>
      <c r="CY6067" s="61"/>
      <c r="CZ6067" s="61"/>
      <c r="DA6067" s="61"/>
      <c r="DB6067" s="61"/>
      <c r="DC6067" s="61"/>
      <c r="DD6067" s="61"/>
      <c r="DE6067" s="61"/>
      <c r="DF6067" s="61"/>
      <c r="DG6067" s="61"/>
      <c r="DH6067" s="61"/>
      <c r="DI6067" s="61"/>
      <c r="DJ6067" s="61"/>
      <c r="DK6067" s="61"/>
      <c r="DL6067" s="61"/>
      <c r="DM6067" s="61"/>
    </row>
    <row r="6068" spans="1:117" s="25" customFormat="1" x14ac:dyDescent="0.2">
      <c r="A6068" s="25" t="s">
        <v>1483</v>
      </c>
      <c r="B6068" s="25" t="s">
        <v>679</v>
      </c>
      <c r="C6068" s="25" t="s">
        <v>158</v>
      </c>
      <c r="I6068" s="116"/>
      <c r="J6068" s="116"/>
      <c r="K6068" s="116"/>
      <c r="L6068" s="116"/>
      <c r="M6068" s="116"/>
      <c r="N6068" s="116"/>
      <c r="AL6068" s="117"/>
      <c r="AN6068" s="35" t="str">
        <f t="shared" si="325"/>
        <v/>
      </c>
      <c r="AO6068" s="35" t="str">
        <f t="shared" si="326"/>
        <v>-</v>
      </c>
      <c r="AQ6068" s="25" t="str">
        <f t="shared" si="327"/>
        <v>-</v>
      </c>
      <c r="BP6068" s="61"/>
      <c r="CT6068" s="61"/>
      <c r="CU6068" s="61"/>
      <c r="CV6068" s="61"/>
      <c r="CW6068" s="61"/>
      <c r="CX6068" s="61"/>
      <c r="CY6068" s="61"/>
      <c r="CZ6068" s="61"/>
      <c r="DA6068" s="61"/>
      <c r="DB6068" s="61"/>
      <c r="DC6068" s="61"/>
      <c r="DD6068" s="61"/>
      <c r="DE6068" s="61"/>
      <c r="DF6068" s="61"/>
      <c r="DG6068" s="61"/>
      <c r="DH6068" s="61"/>
      <c r="DI6068" s="61"/>
      <c r="DJ6068" s="61"/>
      <c r="DK6068" s="61"/>
      <c r="DL6068" s="61"/>
      <c r="DM6068" s="61"/>
    </row>
    <row r="6069" spans="1:117" s="25" customFormat="1" x14ac:dyDescent="0.2">
      <c r="A6069" s="25" t="s">
        <v>1484</v>
      </c>
      <c r="B6069" s="25" t="s">
        <v>679</v>
      </c>
      <c r="C6069" s="25" t="s">
        <v>147</v>
      </c>
      <c r="I6069" s="116"/>
      <c r="J6069" s="116"/>
      <c r="K6069" s="116"/>
      <c r="L6069" s="116"/>
      <c r="M6069" s="116"/>
      <c r="N6069" s="116"/>
      <c r="AL6069" s="117"/>
      <c r="AN6069" s="35" t="str">
        <f t="shared" si="325"/>
        <v/>
      </c>
      <c r="AO6069" s="35" t="str">
        <f t="shared" si="326"/>
        <v>-</v>
      </c>
      <c r="AQ6069" s="25" t="str">
        <f t="shared" si="327"/>
        <v>-</v>
      </c>
      <c r="BP6069" s="61"/>
      <c r="CT6069" s="61"/>
      <c r="CU6069" s="61"/>
      <c r="CV6069" s="61"/>
      <c r="CW6069" s="61"/>
      <c r="CX6069" s="61"/>
      <c r="CY6069" s="61"/>
      <c r="CZ6069" s="61"/>
      <c r="DA6069" s="61"/>
      <c r="DB6069" s="61"/>
      <c r="DC6069" s="61"/>
      <c r="DD6069" s="61"/>
      <c r="DE6069" s="61"/>
      <c r="DF6069" s="61"/>
      <c r="DG6069" s="61"/>
      <c r="DH6069" s="61"/>
      <c r="DI6069" s="61"/>
      <c r="DJ6069" s="61"/>
      <c r="DK6069" s="61"/>
      <c r="DL6069" s="61"/>
      <c r="DM6069" s="61"/>
    </row>
    <row r="6070" spans="1:117" s="25" customFormat="1" x14ac:dyDescent="0.2">
      <c r="A6070" s="25" t="s">
        <v>1485</v>
      </c>
      <c r="B6070" s="25" t="s">
        <v>679</v>
      </c>
      <c r="C6070" s="25" t="s">
        <v>148</v>
      </c>
      <c r="I6070" s="116"/>
      <c r="J6070" s="116"/>
      <c r="K6070" s="116"/>
      <c r="L6070" s="116"/>
      <c r="M6070" s="116"/>
      <c r="N6070" s="116"/>
      <c r="AL6070" s="117"/>
      <c r="AN6070" s="35" t="str">
        <f t="shared" si="325"/>
        <v/>
      </c>
      <c r="AO6070" s="35" t="str">
        <f t="shared" si="326"/>
        <v>-</v>
      </c>
      <c r="AQ6070" s="25" t="str">
        <f t="shared" si="327"/>
        <v>-</v>
      </c>
      <c r="BP6070" s="61"/>
      <c r="CT6070" s="61"/>
      <c r="CU6070" s="61"/>
      <c r="CV6070" s="61"/>
      <c r="CW6070" s="61"/>
      <c r="CX6070" s="61"/>
      <c r="CY6070" s="61"/>
      <c r="CZ6070" s="61"/>
      <c r="DA6070" s="61"/>
      <c r="DB6070" s="61"/>
      <c r="DC6070" s="61"/>
      <c r="DD6070" s="61"/>
      <c r="DE6070" s="61"/>
      <c r="DF6070" s="61"/>
      <c r="DG6070" s="61"/>
      <c r="DH6070" s="61"/>
      <c r="DI6070" s="61"/>
      <c r="DJ6070" s="61"/>
      <c r="DK6070" s="61"/>
      <c r="DL6070" s="61"/>
      <c r="DM6070" s="61"/>
    </row>
    <row r="6071" spans="1:117" s="25" customFormat="1" x14ac:dyDescent="0.2">
      <c r="A6071" s="25" t="s">
        <v>1486</v>
      </c>
      <c r="B6071" s="25" t="s">
        <v>679</v>
      </c>
      <c r="C6071" s="25" t="s">
        <v>149</v>
      </c>
      <c r="I6071" s="116"/>
      <c r="J6071" s="116"/>
      <c r="K6071" s="116"/>
      <c r="L6071" s="116"/>
      <c r="M6071" s="116"/>
      <c r="N6071" s="116"/>
      <c r="AL6071" s="117"/>
      <c r="AN6071" s="35" t="str">
        <f t="shared" ref="AN6071:AN6134" si="328">CONCATENATE(AM6071,AP6071)</f>
        <v/>
      </c>
      <c r="AO6071" s="35" t="str">
        <f t="shared" ref="AO6071:AO6134" si="329">CONCATENATE(AM6071,"-",AL6071)</f>
        <v>-</v>
      </c>
      <c r="AQ6071" s="25" t="str">
        <f t="shared" si="327"/>
        <v>-</v>
      </c>
      <c r="BP6071" s="61"/>
      <c r="CT6071" s="61"/>
      <c r="CU6071" s="61"/>
      <c r="CV6071" s="61"/>
      <c r="CW6071" s="61"/>
      <c r="CX6071" s="61"/>
      <c r="CY6071" s="61"/>
      <c r="CZ6071" s="61"/>
      <c r="DA6071" s="61"/>
      <c r="DB6071" s="61"/>
      <c r="DC6071" s="61"/>
      <c r="DD6071" s="61"/>
      <c r="DE6071" s="61"/>
      <c r="DF6071" s="61"/>
      <c r="DG6071" s="61"/>
      <c r="DH6071" s="61"/>
      <c r="DI6071" s="61"/>
      <c r="DJ6071" s="61"/>
      <c r="DK6071" s="61"/>
      <c r="DL6071" s="61"/>
      <c r="DM6071" s="61"/>
    </row>
    <row r="6072" spans="1:117" s="25" customFormat="1" x14ac:dyDescent="0.2">
      <c r="A6072" s="25" t="s">
        <v>1487</v>
      </c>
      <c r="B6072" s="25" t="s">
        <v>679</v>
      </c>
      <c r="C6072" s="25" t="s">
        <v>150</v>
      </c>
      <c r="I6072" s="116"/>
      <c r="J6072" s="116"/>
      <c r="K6072" s="116"/>
      <c r="L6072" s="116"/>
      <c r="M6072" s="116"/>
      <c r="N6072" s="116"/>
      <c r="AL6072" s="117"/>
      <c r="AN6072" s="35" t="str">
        <f t="shared" si="328"/>
        <v/>
      </c>
      <c r="AO6072" s="35" t="str">
        <f t="shared" si="329"/>
        <v>-</v>
      </c>
      <c r="AQ6072" s="25" t="str">
        <f t="shared" si="327"/>
        <v>-</v>
      </c>
      <c r="BP6072" s="61"/>
      <c r="CT6072" s="61"/>
      <c r="CU6072" s="61"/>
      <c r="CV6072" s="61"/>
      <c r="CW6072" s="61"/>
      <c r="CX6072" s="61"/>
      <c r="CY6072" s="61"/>
      <c r="CZ6072" s="61"/>
      <c r="DA6072" s="61"/>
      <c r="DB6072" s="61"/>
      <c r="DC6072" s="61"/>
      <c r="DD6072" s="61"/>
      <c r="DE6072" s="61"/>
      <c r="DF6072" s="61"/>
      <c r="DG6072" s="61"/>
      <c r="DH6072" s="61"/>
      <c r="DI6072" s="61"/>
      <c r="DJ6072" s="61"/>
      <c r="DK6072" s="61"/>
      <c r="DL6072" s="61"/>
      <c r="DM6072" s="61"/>
    </row>
    <row r="6073" spans="1:117" s="25" customFormat="1" x14ac:dyDescent="0.2">
      <c r="A6073" s="25" t="s">
        <v>1488</v>
      </c>
      <c r="B6073" s="25" t="s">
        <v>679</v>
      </c>
      <c r="C6073" s="25" t="s">
        <v>151</v>
      </c>
      <c r="I6073" s="116"/>
      <c r="J6073" s="116"/>
      <c r="K6073" s="116"/>
      <c r="L6073" s="116"/>
      <c r="M6073" s="116"/>
      <c r="N6073" s="116"/>
      <c r="AL6073" s="117"/>
      <c r="AN6073" s="35" t="str">
        <f t="shared" si="328"/>
        <v/>
      </c>
      <c r="AO6073" s="35" t="str">
        <f t="shared" si="329"/>
        <v>-</v>
      </c>
      <c r="AQ6073" s="25" t="str">
        <f t="shared" si="327"/>
        <v>-</v>
      </c>
      <c r="BP6073" s="61"/>
      <c r="CT6073" s="61"/>
      <c r="CU6073" s="61"/>
      <c r="CV6073" s="61"/>
      <c r="CW6073" s="61"/>
      <c r="CX6073" s="61"/>
      <c r="CY6073" s="61"/>
      <c r="CZ6073" s="61"/>
      <c r="DA6073" s="61"/>
      <c r="DB6073" s="61"/>
      <c r="DC6073" s="61"/>
      <c r="DD6073" s="61"/>
      <c r="DE6073" s="61"/>
      <c r="DF6073" s="61"/>
      <c r="DG6073" s="61"/>
      <c r="DH6073" s="61"/>
      <c r="DI6073" s="61"/>
      <c r="DJ6073" s="61"/>
      <c r="DK6073" s="61"/>
      <c r="DL6073" s="61"/>
      <c r="DM6073" s="61"/>
    </row>
    <row r="6074" spans="1:117" s="25" customFormat="1" x14ac:dyDescent="0.2">
      <c r="A6074" s="25" t="s">
        <v>1489</v>
      </c>
      <c r="B6074" s="25" t="s">
        <v>679</v>
      </c>
      <c r="C6074" s="25" t="s">
        <v>152</v>
      </c>
      <c r="I6074" s="116"/>
      <c r="J6074" s="116"/>
      <c r="K6074" s="116"/>
      <c r="L6074" s="116"/>
      <c r="M6074" s="116"/>
      <c r="N6074" s="116"/>
      <c r="AL6074" s="117"/>
      <c r="AN6074" s="35" t="str">
        <f t="shared" si="328"/>
        <v/>
      </c>
      <c r="AO6074" s="35" t="str">
        <f t="shared" si="329"/>
        <v>-</v>
      </c>
      <c r="AQ6074" s="25" t="str">
        <f t="shared" si="327"/>
        <v>-</v>
      </c>
      <c r="BP6074" s="61"/>
      <c r="CT6074" s="61"/>
      <c r="CU6074" s="61"/>
      <c r="CV6074" s="61"/>
      <c r="CW6074" s="61"/>
      <c r="CX6074" s="61"/>
      <c r="CY6074" s="61"/>
      <c r="CZ6074" s="61"/>
      <c r="DA6074" s="61"/>
      <c r="DB6074" s="61"/>
      <c r="DC6074" s="61"/>
      <c r="DD6074" s="61"/>
      <c r="DE6074" s="61"/>
      <c r="DF6074" s="61"/>
      <c r="DG6074" s="61"/>
      <c r="DH6074" s="61"/>
      <c r="DI6074" s="61"/>
      <c r="DJ6074" s="61"/>
      <c r="DK6074" s="61"/>
      <c r="DL6074" s="61"/>
      <c r="DM6074" s="61"/>
    </row>
    <row r="6075" spans="1:117" s="25" customFormat="1" x14ac:dyDescent="0.2">
      <c r="A6075" s="25" t="s">
        <v>1490</v>
      </c>
      <c r="B6075" s="25" t="s">
        <v>679</v>
      </c>
      <c r="C6075" s="25" t="s">
        <v>153</v>
      </c>
      <c r="I6075" s="116"/>
      <c r="J6075" s="116"/>
      <c r="K6075" s="116"/>
      <c r="L6075" s="116"/>
      <c r="M6075" s="116"/>
      <c r="N6075" s="116"/>
      <c r="AL6075" s="117"/>
      <c r="AN6075" s="35" t="str">
        <f t="shared" si="328"/>
        <v/>
      </c>
      <c r="AO6075" s="35" t="str">
        <f t="shared" si="329"/>
        <v>-</v>
      </c>
      <c r="AQ6075" s="25" t="str">
        <f t="shared" si="327"/>
        <v>-</v>
      </c>
      <c r="BP6075" s="61"/>
      <c r="CT6075" s="61"/>
      <c r="CU6075" s="61"/>
      <c r="CV6075" s="61"/>
      <c r="CW6075" s="61"/>
      <c r="CX6075" s="61"/>
      <c r="CY6075" s="61"/>
      <c r="CZ6075" s="61"/>
      <c r="DA6075" s="61"/>
      <c r="DB6075" s="61"/>
      <c r="DC6075" s="61"/>
      <c r="DD6075" s="61"/>
      <c r="DE6075" s="61"/>
      <c r="DF6075" s="61"/>
      <c r="DG6075" s="61"/>
      <c r="DH6075" s="61"/>
      <c r="DI6075" s="61"/>
      <c r="DJ6075" s="61"/>
      <c r="DK6075" s="61"/>
      <c r="DL6075" s="61"/>
      <c r="DM6075" s="61"/>
    </row>
    <row r="6076" spans="1:117" s="25" customFormat="1" x14ac:dyDescent="0.2">
      <c r="A6076" s="25" t="s">
        <v>1491</v>
      </c>
      <c r="B6076" s="25" t="s">
        <v>679</v>
      </c>
      <c r="C6076" s="25" t="s">
        <v>154</v>
      </c>
      <c r="I6076" s="116"/>
      <c r="J6076" s="116"/>
      <c r="K6076" s="116"/>
      <c r="L6076" s="116"/>
      <c r="M6076" s="116"/>
      <c r="N6076" s="116"/>
      <c r="AL6076" s="117"/>
      <c r="AN6076" s="35" t="str">
        <f t="shared" si="328"/>
        <v/>
      </c>
      <c r="AO6076" s="35" t="str">
        <f t="shared" si="329"/>
        <v>-</v>
      </c>
      <c r="AQ6076" s="25" t="str">
        <f t="shared" si="327"/>
        <v>-</v>
      </c>
      <c r="BP6076" s="61"/>
      <c r="CT6076" s="61"/>
      <c r="CU6076" s="61"/>
      <c r="CV6076" s="61"/>
      <c r="CW6076" s="61"/>
      <c r="CX6076" s="61"/>
      <c r="CY6076" s="61"/>
      <c r="CZ6076" s="61"/>
      <c r="DA6076" s="61"/>
      <c r="DB6076" s="61"/>
      <c r="DC6076" s="61"/>
      <c r="DD6076" s="61"/>
      <c r="DE6076" s="61"/>
      <c r="DF6076" s="61"/>
      <c r="DG6076" s="61"/>
      <c r="DH6076" s="61"/>
      <c r="DI6076" s="61"/>
      <c r="DJ6076" s="61"/>
      <c r="DK6076" s="61"/>
      <c r="DL6076" s="61"/>
      <c r="DM6076" s="61"/>
    </row>
    <row r="6077" spans="1:117" s="25" customFormat="1" x14ac:dyDescent="0.2">
      <c r="A6077" s="25" t="s">
        <v>1492</v>
      </c>
      <c r="B6077" s="25" t="s">
        <v>679</v>
      </c>
      <c r="C6077" s="25" t="s">
        <v>155</v>
      </c>
      <c r="I6077" s="116"/>
      <c r="J6077" s="116"/>
      <c r="K6077" s="116"/>
      <c r="L6077" s="116"/>
      <c r="M6077" s="116"/>
      <c r="N6077" s="116"/>
      <c r="AL6077" s="117"/>
      <c r="AN6077" s="35" t="str">
        <f t="shared" si="328"/>
        <v/>
      </c>
      <c r="AO6077" s="35" t="str">
        <f t="shared" si="329"/>
        <v>-</v>
      </c>
      <c r="AQ6077" s="25" t="str">
        <f t="shared" si="327"/>
        <v>-</v>
      </c>
      <c r="BP6077" s="61"/>
      <c r="CT6077" s="61"/>
      <c r="CU6077" s="61"/>
      <c r="CV6077" s="61"/>
      <c r="CW6077" s="61"/>
      <c r="CX6077" s="61"/>
      <c r="CY6077" s="61"/>
      <c r="CZ6077" s="61"/>
      <c r="DA6077" s="61"/>
      <c r="DB6077" s="61"/>
      <c r="DC6077" s="61"/>
      <c r="DD6077" s="61"/>
      <c r="DE6077" s="61"/>
      <c r="DF6077" s="61"/>
      <c r="DG6077" s="61"/>
      <c r="DH6077" s="61"/>
      <c r="DI6077" s="61"/>
      <c r="DJ6077" s="61"/>
      <c r="DK6077" s="61"/>
      <c r="DL6077" s="61"/>
      <c r="DM6077" s="61"/>
    </row>
    <row r="6078" spans="1:117" s="25" customFormat="1" x14ac:dyDescent="0.2">
      <c r="A6078" s="25" t="s">
        <v>1493</v>
      </c>
      <c r="B6078" s="25" t="s">
        <v>679</v>
      </c>
      <c r="C6078" s="25" t="s">
        <v>156</v>
      </c>
      <c r="I6078" s="116"/>
      <c r="J6078" s="116"/>
      <c r="K6078" s="116"/>
      <c r="L6078" s="116"/>
      <c r="M6078" s="116"/>
      <c r="N6078" s="116"/>
      <c r="AL6078" s="117"/>
      <c r="AN6078" s="35" t="str">
        <f t="shared" si="328"/>
        <v/>
      </c>
      <c r="AO6078" s="35" t="str">
        <f t="shared" si="329"/>
        <v>-</v>
      </c>
      <c r="AQ6078" s="25" t="str">
        <f t="shared" si="327"/>
        <v>-</v>
      </c>
      <c r="BP6078" s="61"/>
      <c r="CT6078" s="61"/>
      <c r="CU6078" s="61"/>
      <c r="CV6078" s="61"/>
      <c r="CW6078" s="61"/>
      <c r="CX6078" s="61"/>
      <c r="CY6078" s="61"/>
      <c r="CZ6078" s="61"/>
      <c r="DA6078" s="61"/>
      <c r="DB6078" s="61"/>
      <c r="DC6078" s="61"/>
      <c r="DD6078" s="61"/>
      <c r="DE6078" s="61"/>
      <c r="DF6078" s="61"/>
      <c r="DG6078" s="61"/>
      <c r="DH6078" s="61"/>
      <c r="DI6078" s="61"/>
      <c r="DJ6078" s="61"/>
      <c r="DK6078" s="61"/>
      <c r="DL6078" s="61"/>
      <c r="DM6078" s="61"/>
    </row>
    <row r="6079" spans="1:117" s="25" customFormat="1" x14ac:dyDescent="0.2">
      <c r="A6079" s="25" t="s">
        <v>1494</v>
      </c>
      <c r="B6079" s="25" t="s">
        <v>679</v>
      </c>
      <c r="C6079" s="25" t="s">
        <v>157</v>
      </c>
      <c r="I6079" s="116"/>
      <c r="J6079" s="116"/>
      <c r="K6079" s="116"/>
      <c r="L6079" s="116"/>
      <c r="M6079" s="116"/>
      <c r="N6079" s="116"/>
      <c r="AL6079" s="117"/>
      <c r="AN6079" s="35" t="str">
        <f t="shared" si="328"/>
        <v/>
      </c>
      <c r="AO6079" s="35" t="str">
        <f t="shared" si="329"/>
        <v>-</v>
      </c>
      <c r="AQ6079" s="25" t="str">
        <f t="shared" si="327"/>
        <v>-</v>
      </c>
      <c r="BP6079" s="61"/>
      <c r="CT6079" s="61"/>
      <c r="CU6079" s="61"/>
      <c r="CV6079" s="61"/>
      <c r="CW6079" s="61"/>
      <c r="CX6079" s="61"/>
      <c r="CY6079" s="61"/>
      <c r="CZ6079" s="61"/>
      <c r="DA6079" s="61"/>
      <c r="DB6079" s="61"/>
      <c r="DC6079" s="61"/>
      <c r="DD6079" s="61"/>
      <c r="DE6079" s="61"/>
      <c r="DF6079" s="61"/>
      <c r="DG6079" s="61"/>
      <c r="DH6079" s="61"/>
      <c r="DI6079" s="61"/>
      <c r="DJ6079" s="61"/>
      <c r="DK6079" s="61"/>
      <c r="DL6079" s="61"/>
      <c r="DM6079" s="61"/>
    </row>
    <row r="6080" spans="1:117" s="25" customFormat="1" x14ac:dyDescent="0.2">
      <c r="A6080" s="25" t="s">
        <v>1495</v>
      </c>
      <c r="B6080" s="25" t="s">
        <v>679</v>
      </c>
      <c r="C6080" s="25" t="s">
        <v>158</v>
      </c>
      <c r="I6080" s="116"/>
      <c r="J6080" s="116"/>
      <c r="K6080" s="116"/>
      <c r="L6080" s="116"/>
      <c r="M6080" s="116"/>
      <c r="N6080" s="116"/>
      <c r="AL6080" s="117"/>
      <c r="AN6080" s="35" t="str">
        <f t="shared" si="328"/>
        <v/>
      </c>
      <c r="AO6080" s="35" t="str">
        <f t="shared" si="329"/>
        <v>-</v>
      </c>
      <c r="AQ6080" s="25" t="str">
        <f t="shared" si="327"/>
        <v>-</v>
      </c>
      <c r="BP6080" s="61"/>
      <c r="CT6080" s="61"/>
      <c r="CU6080" s="61"/>
      <c r="CV6080" s="61"/>
      <c r="CW6080" s="61"/>
      <c r="CX6080" s="61"/>
      <c r="CY6080" s="61"/>
      <c r="CZ6080" s="61"/>
      <c r="DA6080" s="61"/>
      <c r="DB6080" s="61"/>
      <c r="DC6080" s="61"/>
      <c r="DD6080" s="61"/>
      <c r="DE6080" s="61"/>
      <c r="DF6080" s="61"/>
      <c r="DG6080" s="61"/>
      <c r="DH6080" s="61"/>
      <c r="DI6080" s="61"/>
      <c r="DJ6080" s="61"/>
      <c r="DK6080" s="61"/>
      <c r="DL6080" s="61"/>
      <c r="DM6080" s="61"/>
    </row>
    <row r="6081" spans="1:117" s="25" customFormat="1" x14ac:dyDescent="0.2">
      <c r="A6081" s="25" t="s">
        <v>1496</v>
      </c>
      <c r="B6081" s="25" t="s">
        <v>679</v>
      </c>
      <c r="C6081" s="25" t="s">
        <v>147</v>
      </c>
      <c r="I6081" s="116"/>
      <c r="J6081" s="116"/>
      <c r="K6081" s="116"/>
      <c r="L6081" s="116"/>
      <c r="M6081" s="116"/>
      <c r="N6081" s="116"/>
      <c r="AL6081" s="117"/>
      <c r="AN6081" s="35" t="str">
        <f t="shared" si="328"/>
        <v/>
      </c>
      <c r="AO6081" s="35" t="str">
        <f t="shared" si="329"/>
        <v>-</v>
      </c>
      <c r="AQ6081" s="25" t="str">
        <f t="shared" si="327"/>
        <v>-</v>
      </c>
      <c r="BP6081" s="61"/>
      <c r="CT6081" s="61"/>
      <c r="CU6081" s="61"/>
      <c r="CV6081" s="61"/>
      <c r="CW6081" s="61"/>
      <c r="CX6081" s="61"/>
      <c r="CY6081" s="61"/>
      <c r="CZ6081" s="61"/>
      <c r="DA6081" s="61"/>
      <c r="DB6081" s="61"/>
      <c r="DC6081" s="61"/>
      <c r="DD6081" s="61"/>
      <c r="DE6081" s="61"/>
      <c r="DF6081" s="61"/>
      <c r="DG6081" s="61"/>
      <c r="DH6081" s="61"/>
      <c r="DI6081" s="61"/>
      <c r="DJ6081" s="61"/>
      <c r="DK6081" s="61"/>
      <c r="DL6081" s="61"/>
      <c r="DM6081" s="61"/>
    </row>
    <row r="6082" spans="1:117" s="25" customFormat="1" x14ac:dyDescent="0.2">
      <c r="A6082" s="25" t="s">
        <v>1497</v>
      </c>
      <c r="B6082" s="25" t="s">
        <v>679</v>
      </c>
      <c r="C6082" s="25" t="s">
        <v>148</v>
      </c>
      <c r="I6082" s="116"/>
      <c r="J6082" s="116"/>
      <c r="K6082" s="116"/>
      <c r="L6082" s="116"/>
      <c r="M6082" s="116"/>
      <c r="N6082" s="116"/>
      <c r="AL6082" s="117"/>
      <c r="AN6082" s="35" t="str">
        <f t="shared" si="328"/>
        <v/>
      </c>
      <c r="AO6082" s="35" t="str">
        <f t="shared" si="329"/>
        <v>-</v>
      </c>
      <c r="AQ6082" s="25" t="str">
        <f t="shared" si="327"/>
        <v>-</v>
      </c>
      <c r="BP6082" s="61"/>
      <c r="CT6082" s="61"/>
      <c r="CU6082" s="61"/>
      <c r="CV6082" s="61"/>
      <c r="CW6082" s="61"/>
      <c r="CX6082" s="61"/>
      <c r="CY6082" s="61"/>
      <c r="CZ6082" s="61"/>
      <c r="DA6082" s="61"/>
      <c r="DB6082" s="61"/>
      <c r="DC6082" s="61"/>
      <c r="DD6082" s="61"/>
      <c r="DE6082" s="61"/>
      <c r="DF6082" s="61"/>
      <c r="DG6082" s="61"/>
      <c r="DH6082" s="61"/>
      <c r="DI6082" s="61"/>
      <c r="DJ6082" s="61"/>
      <c r="DK6082" s="61"/>
      <c r="DL6082" s="61"/>
      <c r="DM6082" s="61"/>
    </row>
    <row r="6083" spans="1:117" s="25" customFormat="1" x14ac:dyDescent="0.2">
      <c r="A6083" s="25" t="s">
        <v>1498</v>
      </c>
      <c r="B6083" s="25" t="s">
        <v>679</v>
      </c>
      <c r="C6083" s="25" t="s">
        <v>156</v>
      </c>
      <c r="I6083" s="116"/>
      <c r="J6083" s="116"/>
      <c r="K6083" s="116"/>
      <c r="L6083" s="116"/>
      <c r="M6083" s="116"/>
      <c r="N6083" s="116"/>
      <c r="AL6083" s="117"/>
      <c r="AN6083" s="35" t="str">
        <f t="shared" si="328"/>
        <v/>
      </c>
      <c r="AO6083" s="35" t="str">
        <f t="shared" si="329"/>
        <v>-</v>
      </c>
      <c r="AQ6083" s="25" t="str">
        <f t="shared" si="327"/>
        <v>-</v>
      </c>
      <c r="BP6083" s="61"/>
      <c r="CT6083" s="61"/>
      <c r="CU6083" s="61"/>
      <c r="CV6083" s="61"/>
      <c r="CW6083" s="61"/>
      <c r="CX6083" s="61"/>
      <c r="CY6083" s="61"/>
      <c r="CZ6083" s="61"/>
      <c r="DA6083" s="61"/>
      <c r="DB6083" s="61"/>
      <c r="DC6083" s="61"/>
      <c r="DD6083" s="61"/>
      <c r="DE6083" s="61"/>
      <c r="DF6083" s="61"/>
      <c r="DG6083" s="61"/>
      <c r="DH6083" s="61"/>
      <c r="DI6083" s="61"/>
      <c r="DJ6083" s="61"/>
      <c r="DK6083" s="61"/>
      <c r="DL6083" s="61"/>
      <c r="DM6083" s="61"/>
    </row>
    <row r="6084" spans="1:117" s="25" customFormat="1" x14ac:dyDescent="0.2">
      <c r="A6084" s="25" t="s">
        <v>1499</v>
      </c>
      <c r="B6084" s="25" t="s">
        <v>679</v>
      </c>
      <c r="C6084" s="25" t="s">
        <v>157</v>
      </c>
      <c r="I6084" s="116"/>
      <c r="J6084" s="116"/>
      <c r="K6084" s="116"/>
      <c r="L6084" s="116"/>
      <c r="M6084" s="116"/>
      <c r="N6084" s="116"/>
      <c r="AL6084" s="117"/>
      <c r="AN6084" s="35" t="str">
        <f t="shared" si="328"/>
        <v/>
      </c>
      <c r="AO6084" s="35" t="str">
        <f t="shared" si="329"/>
        <v>-</v>
      </c>
      <c r="AQ6084" s="25" t="str">
        <f t="shared" si="327"/>
        <v>-</v>
      </c>
      <c r="BP6084" s="61"/>
      <c r="CT6084" s="61"/>
      <c r="CU6084" s="61"/>
      <c r="CV6084" s="61"/>
      <c r="CW6084" s="61"/>
      <c r="CX6084" s="61"/>
      <c r="CY6084" s="61"/>
      <c r="CZ6084" s="61"/>
      <c r="DA6084" s="61"/>
      <c r="DB6084" s="61"/>
      <c r="DC6084" s="61"/>
      <c r="DD6084" s="61"/>
      <c r="DE6084" s="61"/>
      <c r="DF6084" s="61"/>
      <c r="DG6084" s="61"/>
      <c r="DH6084" s="61"/>
      <c r="DI6084" s="61"/>
      <c r="DJ6084" s="61"/>
      <c r="DK6084" s="61"/>
      <c r="DL6084" s="61"/>
      <c r="DM6084" s="61"/>
    </row>
    <row r="6085" spans="1:117" s="25" customFormat="1" x14ac:dyDescent="0.2">
      <c r="A6085" s="25" t="s">
        <v>1500</v>
      </c>
      <c r="B6085" s="25" t="s">
        <v>679</v>
      </c>
      <c r="C6085" s="25" t="s">
        <v>158</v>
      </c>
      <c r="I6085" s="116"/>
      <c r="J6085" s="116"/>
      <c r="K6085" s="116"/>
      <c r="L6085" s="116"/>
      <c r="M6085" s="116"/>
      <c r="N6085" s="116"/>
      <c r="AL6085" s="117"/>
      <c r="AN6085" s="35" t="str">
        <f t="shared" si="328"/>
        <v/>
      </c>
      <c r="AO6085" s="35" t="str">
        <f t="shared" si="329"/>
        <v>-</v>
      </c>
      <c r="AQ6085" s="25" t="str">
        <f t="shared" si="327"/>
        <v>-</v>
      </c>
      <c r="BP6085" s="61"/>
      <c r="CT6085" s="61"/>
      <c r="CU6085" s="61"/>
      <c r="CV6085" s="61"/>
      <c r="CW6085" s="61"/>
      <c r="CX6085" s="61"/>
      <c r="CY6085" s="61"/>
      <c r="CZ6085" s="61"/>
      <c r="DA6085" s="61"/>
      <c r="DB6085" s="61"/>
      <c r="DC6085" s="61"/>
      <c r="DD6085" s="61"/>
      <c r="DE6085" s="61"/>
      <c r="DF6085" s="61"/>
      <c r="DG6085" s="61"/>
      <c r="DH6085" s="61"/>
      <c r="DI6085" s="61"/>
      <c r="DJ6085" s="61"/>
      <c r="DK6085" s="61"/>
      <c r="DL6085" s="61"/>
      <c r="DM6085" s="61"/>
    </row>
    <row r="6086" spans="1:117" s="25" customFormat="1" x14ac:dyDescent="0.2">
      <c r="A6086" s="25" t="s">
        <v>1501</v>
      </c>
      <c r="B6086" s="25" t="s">
        <v>679</v>
      </c>
      <c r="C6086" s="25" t="s">
        <v>147</v>
      </c>
      <c r="I6086" s="116"/>
      <c r="J6086" s="116"/>
      <c r="K6086" s="116"/>
      <c r="L6086" s="116"/>
      <c r="M6086" s="116"/>
      <c r="N6086" s="116"/>
      <c r="AL6086" s="117"/>
      <c r="AN6086" s="35" t="str">
        <f t="shared" si="328"/>
        <v/>
      </c>
      <c r="AO6086" s="35" t="str">
        <f t="shared" si="329"/>
        <v>-</v>
      </c>
      <c r="AQ6086" s="25" t="str">
        <f t="shared" si="327"/>
        <v>-</v>
      </c>
      <c r="BP6086" s="61"/>
      <c r="CT6086" s="61"/>
      <c r="CU6086" s="61"/>
      <c r="CV6086" s="61"/>
      <c r="CW6086" s="61"/>
      <c r="CX6086" s="61"/>
      <c r="CY6086" s="61"/>
      <c r="CZ6086" s="61"/>
      <c r="DA6086" s="61"/>
      <c r="DB6086" s="61"/>
      <c r="DC6086" s="61"/>
      <c r="DD6086" s="61"/>
      <c r="DE6086" s="61"/>
      <c r="DF6086" s="61"/>
      <c r="DG6086" s="61"/>
      <c r="DH6086" s="61"/>
      <c r="DI6086" s="61"/>
      <c r="DJ6086" s="61"/>
      <c r="DK6086" s="61"/>
      <c r="DL6086" s="61"/>
      <c r="DM6086" s="61"/>
    </row>
    <row r="6087" spans="1:117" s="25" customFormat="1" x14ac:dyDescent="0.2">
      <c r="A6087" s="25" t="s">
        <v>1502</v>
      </c>
      <c r="B6087" s="25" t="s">
        <v>679</v>
      </c>
      <c r="C6087" s="25" t="s">
        <v>148</v>
      </c>
      <c r="I6087" s="116"/>
      <c r="J6087" s="116"/>
      <c r="K6087" s="116"/>
      <c r="L6087" s="116"/>
      <c r="M6087" s="116"/>
      <c r="N6087" s="116"/>
      <c r="AL6087" s="117"/>
      <c r="AN6087" s="35" t="str">
        <f t="shared" si="328"/>
        <v/>
      </c>
      <c r="AO6087" s="35" t="str">
        <f t="shared" si="329"/>
        <v>-</v>
      </c>
      <c r="AQ6087" s="25" t="str">
        <f t="shared" si="327"/>
        <v>-</v>
      </c>
      <c r="BP6087" s="61"/>
      <c r="CT6087" s="61"/>
      <c r="CU6087" s="61"/>
      <c r="CV6087" s="61"/>
      <c r="CW6087" s="61"/>
      <c r="CX6087" s="61"/>
      <c r="CY6087" s="61"/>
      <c r="CZ6087" s="61"/>
      <c r="DA6087" s="61"/>
      <c r="DB6087" s="61"/>
      <c r="DC6087" s="61"/>
      <c r="DD6087" s="61"/>
      <c r="DE6087" s="61"/>
      <c r="DF6087" s="61"/>
      <c r="DG6087" s="61"/>
      <c r="DH6087" s="61"/>
      <c r="DI6087" s="61"/>
      <c r="DJ6087" s="61"/>
      <c r="DK6087" s="61"/>
      <c r="DL6087" s="61"/>
      <c r="DM6087" s="61"/>
    </row>
    <row r="6088" spans="1:117" s="25" customFormat="1" x14ac:dyDescent="0.2">
      <c r="A6088" s="25" t="s">
        <v>1503</v>
      </c>
      <c r="B6088" s="25" t="s">
        <v>679</v>
      </c>
      <c r="C6088" s="25" t="s">
        <v>149</v>
      </c>
      <c r="I6088" s="116"/>
      <c r="J6088" s="116"/>
      <c r="K6088" s="116"/>
      <c r="L6088" s="116"/>
      <c r="M6088" s="116"/>
      <c r="N6088" s="116"/>
      <c r="AL6088" s="117"/>
      <c r="AN6088" s="35" t="str">
        <f t="shared" si="328"/>
        <v/>
      </c>
      <c r="AO6088" s="35" t="str">
        <f t="shared" si="329"/>
        <v>-</v>
      </c>
      <c r="AQ6088" s="25" t="str">
        <f t="shared" si="327"/>
        <v>-</v>
      </c>
      <c r="BP6088" s="61"/>
      <c r="CT6088" s="61"/>
      <c r="CU6088" s="61"/>
      <c r="CV6088" s="61"/>
      <c r="CW6088" s="61"/>
      <c r="CX6088" s="61"/>
      <c r="CY6088" s="61"/>
      <c r="CZ6088" s="61"/>
      <c r="DA6088" s="61"/>
      <c r="DB6088" s="61"/>
      <c r="DC6088" s="61"/>
      <c r="DD6088" s="61"/>
      <c r="DE6088" s="61"/>
      <c r="DF6088" s="61"/>
      <c r="DG6088" s="61"/>
      <c r="DH6088" s="61"/>
      <c r="DI6088" s="61"/>
      <c r="DJ6088" s="61"/>
      <c r="DK6088" s="61"/>
      <c r="DL6088" s="61"/>
      <c r="DM6088" s="61"/>
    </row>
    <row r="6089" spans="1:117" s="25" customFormat="1" x14ac:dyDescent="0.2">
      <c r="A6089" s="25" t="s">
        <v>1504</v>
      </c>
      <c r="B6089" s="25" t="s">
        <v>679</v>
      </c>
      <c r="C6089" s="25" t="s">
        <v>150</v>
      </c>
      <c r="I6089" s="116"/>
      <c r="J6089" s="116"/>
      <c r="K6089" s="116"/>
      <c r="L6089" s="116"/>
      <c r="M6089" s="116"/>
      <c r="N6089" s="116"/>
      <c r="AL6089" s="117"/>
      <c r="AN6089" s="35" t="str">
        <f t="shared" si="328"/>
        <v/>
      </c>
      <c r="AO6089" s="35" t="str">
        <f t="shared" si="329"/>
        <v>-</v>
      </c>
      <c r="AQ6089" s="25" t="str">
        <f t="shared" si="327"/>
        <v>-</v>
      </c>
      <c r="BP6089" s="61"/>
      <c r="CT6089" s="61"/>
      <c r="CU6089" s="61"/>
      <c r="CV6089" s="61"/>
      <c r="CW6089" s="61"/>
      <c r="CX6089" s="61"/>
      <c r="CY6089" s="61"/>
      <c r="CZ6089" s="61"/>
      <c r="DA6089" s="61"/>
      <c r="DB6089" s="61"/>
      <c r="DC6089" s="61"/>
      <c r="DD6089" s="61"/>
      <c r="DE6089" s="61"/>
      <c r="DF6089" s="61"/>
      <c r="DG6089" s="61"/>
      <c r="DH6089" s="61"/>
      <c r="DI6089" s="61"/>
      <c r="DJ6089" s="61"/>
      <c r="DK6089" s="61"/>
      <c r="DL6089" s="61"/>
      <c r="DM6089" s="61"/>
    </row>
    <row r="6090" spans="1:117" s="25" customFormat="1" x14ac:dyDescent="0.2">
      <c r="A6090" s="25" t="s">
        <v>1505</v>
      </c>
      <c r="B6090" s="25" t="s">
        <v>679</v>
      </c>
      <c r="C6090" s="25" t="s">
        <v>151</v>
      </c>
      <c r="I6090" s="116"/>
      <c r="J6090" s="116"/>
      <c r="K6090" s="116"/>
      <c r="L6090" s="116"/>
      <c r="M6090" s="116"/>
      <c r="N6090" s="116"/>
      <c r="AL6090" s="117"/>
      <c r="AN6090" s="35" t="str">
        <f t="shared" si="328"/>
        <v/>
      </c>
      <c r="AO6090" s="35" t="str">
        <f t="shared" si="329"/>
        <v>-</v>
      </c>
      <c r="AQ6090" s="25" t="str">
        <f t="shared" si="327"/>
        <v>-</v>
      </c>
      <c r="BP6090" s="61"/>
      <c r="CT6090" s="61"/>
      <c r="CU6090" s="61"/>
      <c r="CV6090" s="61"/>
      <c r="CW6090" s="61"/>
      <c r="CX6090" s="61"/>
      <c r="CY6090" s="61"/>
      <c r="CZ6090" s="61"/>
      <c r="DA6090" s="61"/>
      <c r="DB6090" s="61"/>
      <c r="DC6090" s="61"/>
      <c r="DD6090" s="61"/>
      <c r="DE6090" s="61"/>
      <c r="DF6090" s="61"/>
      <c r="DG6090" s="61"/>
      <c r="DH6090" s="61"/>
      <c r="DI6090" s="61"/>
      <c r="DJ6090" s="61"/>
      <c r="DK6090" s="61"/>
      <c r="DL6090" s="61"/>
      <c r="DM6090" s="61"/>
    </row>
    <row r="6091" spans="1:117" s="25" customFormat="1" x14ac:dyDescent="0.2">
      <c r="A6091" s="25" t="s">
        <v>1506</v>
      </c>
      <c r="B6091" s="25" t="s">
        <v>679</v>
      </c>
      <c r="C6091" s="25" t="s">
        <v>152</v>
      </c>
      <c r="I6091" s="116"/>
      <c r="J6091" s="116"/>
      <c r="K6091" s="116"/>
      <c r="L6091" s="116"/>
      <c r="M6091" s="116"/>
      <c r="N6091" s="116"/>
      <c r="AL6091" s="117"/>
      <c r="AN6091" s="35" t="str">
        <f t="shared" si="328"/>
        <v/>
      </c>
      <c r="AO6091" s="35" t="str">
        <f t="shared" si="329"/>
        <v>-</v>
      </c>
      <c r="AQ6091" s="25" t="str">
        <f t="shared" si="327"/>
        <v>-</v>
      </c>
      <c r="BP6091" s="61"/>
      <c r="CT6091" s="61"/>
      <c r="CU6091" s="61"/>
      <c r="CV6091" s="61"/>
      <c r="CW6091" s="61"/>
      <c r="CX6091" s="61"/>
      <c r="CY6091" s="61"/>
      <c r="CZ6091" s="61"/>
      <c r="DA6091" s="61"/>
      <c r="DB6091" s="61"/>
      <c r="DC6091" s="61"/>
      <c r="DD6091" s="61"/>
      <c r="DE6091" s="61"/>
      <c r="DF6091" s="61"/>
      <c r="DG6091" s="61"/>
      <c r="DH6091" s="61"/>
      <c r="DI6091" s="61"/>
      <c r="DJ6091" s="61"/>
      <c r="DK6091" s="61"/>
      <c r="DL6091" s="61"/>
      <c r="DM6091" s="61"/>
    </row>
    <row r="6092" spans="1:117" s="25" customFormat="1" x14ac:dyDescent="0.2">
      <c r="A6092" s="25" t="s">
        <v>1507</v>
      </c>
      <c r="B6092" s="25" t="s">
        <v>679</v>
      </c>
      <c r="C6092" s="25" t="s">
        <v>153</v>
      </c>
      <c r="I6092" s="116"/>
      <c r="J6092" s="116"/>
      <c r="K6092" s="116"/>
      <c r="L6092" s="116"/>
      <c r="M6092" s="116"/>
      <c r="N6092" s="116"/>
      <c r="AL6092" s="117"/>
      <c r="AN6092" s="35" t="str">
        <f t="shared" si="328"/>
        <v/>
      </c>
      <c r="AO6092" s="35" t="str">
        <f t="shared" si="329"/>
        <v>-</v>
      </c>
      <c r="AQ6092" s="25" t="str">
        <f t="shared" si="327"/>
        <v>-</v>
      </c>
      <c r="BP6092" s="61"/>
      <c r="CT6092" s="61"/>
      <c r="CU6092" s="61"/>
      <c r="CV6092" s="61"/>
      <c r="CW6092" s="61"/>
      <c r="CX6092" s="61"/>
      <c r="CY6092" s="61"/>
      <c r="CZ6092" s="61"/>
      <c r="DA6092" s="61"/>
      <c r="DB6092" s="61"/>
      <c r="DC6092" s="61"/>
      <c r="DD6092" s="61"/>
      <c r="DE6092" s="61"/>
      <c r="DF6092" s="61"/>
      <c r="DG6092" s="61"/>
      <c r="DH6092" s="61"/>
      <c r="DI6092" s="61"/>
      <c r="DJ6092" s="61"/>
      <c r="DK6092" s="61"/>
      <c r="DL6092" s="61"/>
      <c r="DM6092" s="61"/>
    </row>
    <row r="6093" spans="1:117" s="25" customFormat="1" x14ac:dyDescent="0.2">
      <c r="A6093" s="25" t="s">
        <v>1508</v>
      </c>
      <c r="B6093" s="25" t="s">
        <v>679</v>
      </c>
      <c r="C6093" s="25" t="s">
        <v>154</v>
      </c>
      <c r="I6093" s="116"/>
      <c r="J6093" s="116"/>
      <c r="K6093" s="116"/>
      <c r="L6093" s="116"/>
      <c r="M6093" s="116"/>
      <c r="N6093" s="116"/>
      <c r="AL6093" s="117"/>
      <c r="AN6093" s="35" t="str">
        <f t="shared" si="328"/>
        <v/>
      </c>
      <c r="AO6093" s="35" t="str">
        <f t="shared" si="329"/>
        <v>-</v>
      </c>
      <c r="AQ6093" s="25" t="str">
        <f t="shared" si="327"/>
        <v>-</v>
      </c>
      <c r="BP6093" s="61"/>
      <c r="CT6093" s="61"/>
      <c r="CU6093" s="61"/>
      <c r="CV6093" s="61"/>
      <c r="CW6093" s="61"/>
      <c r="CX6093" s="61"/>
      <c r="CY6093" s="61"/>
      <c r="CZ6093" s="61"/>
      <c r="DA6093" s="61"/>
      <c r="DB6093" s="61"/>
      <c r="DC6093" s="61"/>
      <c r="DD6093" s="61"/>
      <c r="DE6093" s="61"/>
      <c r="DF6093" s="61"/>
      <c r="DG6093" s="61"/>
      <c r="DH6093" s="61"/>
      <c r="DI6093" s="61"/>
      <c r="DJ6093" s="61"/>
      <c r="DK6093" s="61"/>
      <c r="DL6093" s="61"/>
      <c r="DM6093" s="61"/>
    </row>
    <row r="6094" spans="1:117" s="25" customFormat="1" x14ac:dyDescent="0.2">
      <c r="A6094" s="25" t="s">
        <v>1509</v>
      </c>
      <c r="B6094" s="25" t="s">
        <v>679</v>
      </c>
      <c r="C6094" s="25" t="s">
        <v>155</v>
      </c>
      <c r="I6094" s="116"/>
      <c r="J6094" s="116"/>
      <c r="K6094" s="116"/>
      <c r="L6094" s="116"/>
      <c r="M6094" s="116"/>
      <c r="N6094" s="116"/>
      <c r="AL6094" s="117"/>
      <c r="AN6094" s="35" t="str">
        <f t="shared" si="328"/>
        <v/>
      </c>
      <c r="AO6094" s="35" t="str">
        <f t="shared" si="329"/>
        <v>-</v>
      </c>
      <c r="AQ6094" s="25" t="str">
        <f t="shared" si="327"/>
        <v>-</v>
      </c>
      <c r="BP6094" s="61"/>
      <c r="CT6094" s="61"/>
      <c r="CU6094" s="61"/>
      <c r="CV6094" s="61"/>
      <c r="CW6094" s="61"/>
      <c r="CX6094" s="61"/>
      <c r="CY6094" s="61"/>
      <c r="CZ6094" s="61"/>
      <c r="DA6094" s="61"/>
      <c r="DB6094" s="61"/>
      <c r="DC6094" s="61"/>
      <c r="DD6094" s="61"/>
      <c r="DE6094" s="61"/>
      <c r="DF6094" s="61"/>
      <c r="DG6094" s="61"/>
      <c r="DH6094" s="61"/>
      <c r="DI6094" s="61"/>
      <c r="DJ6094" s="61"/>
      <c r="DK6094" s="61"/>
      <c r="DL6094" s="61"/>
      <c r="DM6094" s="61"/>
    </row>
    <row r="6095" spans="1:117" s="25" customFormat="1" x14ac:dyDescent="0.2">
      <c r="A6095" s="25" t="s">
        <v>1510</v>
      </c>
      <c r="B6095" s="25" t="s">
        <v>679</v>
      </c>
      <c r="C6095" s="25" t="s">
        <v>156</v>
      </c>
      <c r="I6095" s="116"/>
      <c r="J6095" s="116"/>
      <c r="K6095" s="116"/>
      <c r="L6095" s="116"/>
      <c r="M6095" s="116"/>
      <c r="N6095" s="116"/>
      <c r="AL6095" s="117"/>
      <c r="AN6095" s="35" t="str">
        <f t="shared" si="328"/>
        <v/>
      </c>
      <c r="AO6095" s="35" t="str">
        <f t="shared" si="329"/>
        <v>-</v>
      </c>
      <c r="AQ6095" s="25" t="str">
        <f t="shared" si="327"/>
        <v>-</v>
      </c>
      <c r="BP6095" s="61"/>
      <c r="CT6095" s="61"/>
      <c r="CU6095" s="61"/>
      <c r="CV6095" s="61"/>
      <c r="CW6095" s="61"/>
      <c r="CX6095" s="61"/>
      <c r="CY6095" s="61"/>
      <c r="CZ6095" s="61"/>
      <c r="DA6095" s="61"/>
      <c r="DB6095" s="61"/>
      <c r="DC6095" s="61"/>
      <c r="DD6095" s="61"/>
      <c r="DE6095" s="61"/>
      <c r="DF6095" s="61"/>
      <c r="DG6095" s="61"/>
      <c r="DH6095" s="61"/>
      <c r="DI6095" s="61"/>
      <c r="DJ6095" s="61"/>
      <c r="DK6095" s="61"/>
      <c r="DL6095" s="61"/>
      <c r="DM6095" s="61"/>
    </row>
    <row r="6096" spans="1:117" s="25" customFormat="1" x14ac:dyDescent="0.2">
      <c r="A6096" s="25" t="s">
        <v>1511</v>
      </c>
      <c r="B6096" s="25" t="s">
        <v>679</v>
      </c>
      <c r="C6096" s="25" t="s">
        <v>157</v>
      </c>
      <c r="I6096" s="116"/>
      <c r="J6096" s="116"/>
      <c r="K6096" s="116"/>
      <c r="L6096" s="116"/>
      <c r="M6096" s="116"/>
      <c r="N6096" s="116"/>
      <c r="AL6096" s="117"/>
      <c r="AN6096" s="35" t="str">
        <f t="shared" si="328"/>
        <v/>
      </c>
      <c r="AO6096" s="35" t="str">
        <f t="shared" si="329"/>
        <v>-</v>
      </c>
      <c r="AQ6096" s="25" t="str">
        <f t="shared" si="327"/>
        <v>-</v>
      </c>
      <c r="BP6096" s="61"/>
      <c r="CT6096" s="61"/>
      <c r="CU6096" s="61"/>
      <c r="CV6096" s="61"/>
      <c r="CW6096" s="61"/>
      <c r="CX6096" s="61"/>
      <c r="CY6096" s="61"/>
      <c r="CZ6096" s="61"/>
      <c r="DA6096" s="61"/>
      <c r="DB6096" s="61"/>
      <c r="DC6096" s="61"/>
      <c r="DD6096" s="61"/>
      <c r="DE6096" s="61"/>
      <c r="DF6096" s="61"/>
      <c r="DG6096" s="61"/>
      <c r="DH6096" s="61"/>
      <c r="DI6096" s="61"/>
      <c r="DJ6096" s="61"/>
      <c r="DK6096" s="61"/>
      <c r="DL6096" s="61"/>
      <c r="DM6096" s="61"/>
    </row>
    <row r="6097" spans="1:117" s="25" customFormat="1" x14ac:dyDescent="0.2">
      <c r="A6097" s="25" t="s">
        <v>1512</v>
      </c>
      <c r="B6097" s="25" t="s">
        <v>679</v>
      </c>
      <c r="C6097" s="25" t="s">
        <v>158</v>
      </c>
      <c r="I6097" s="116"/>
      <c r="J6097" s="116"/>
      <c r="K6097" s="116"/>
      <c r="L6097" s="116"/>
      <c r="M6097" s="116"/>
      <c r="N6097" s="116"/>
      <c r="AL6097" s="117"/>
      <c r="AN6097" s="35" t="str">
        <f t="shared" si="328"/>
        <v/>
      </c>
      <c r="AO6097" s="35" t="str">
        <f t="shared" si="329"/>
        <v>-</v>
      </c>
      <c r="AQ6097" s="25" t="str">
        <f t="shared" si="327"/>
        <v>-</v>
      </c>
      <c r="BP6097" s="61"/>
      <c r="CT6097" s="61"/>
      <c r="CU6097" s="61"/>
      <c r="CV6097" s="61"/>
      <c r="CW6097" s="61"/>
      <c r="CX6097" s="61"/>
      <c r="CY6097" s="61"/>
      <c r="CZ6097" s="61"/>
      <c r="DA6097" s="61"/>
      <c r="DB6097" s="61"/>
      <c r="DC6097" s="61"/>
      <c r="DD6097" s="61"/>
      <c r="DE6097" s="61"/>
      <c r="DF6097" s="61"/>
      <c r="DG6097" s="61"/>
      <c r="DH6097" s="61"/>
      <c r="DI6097" s="61"/>
      <c r="DJ6097" s="61"/>
      <c r="DK6097" s="61"/>
      <c r="DL6097" s="61"/>
      <c r="DM6097" s="61"/>
    </row>
    <row r="6098" spans="1:117" s="25" customFormat="1" x14ac:dyDescent="0.2">
      <c r="A6098" s="25" t="s">
        <v>1513</v>
      </c>
      <c r="B6098" s="25" t="s">
        <v>679</v>
      </c>
      <c r="C6098" s="25" t="s">
        <v>147</v>
      </c>
      <c r="I6098" s="116"/>
      <c r="J6098" s="116"/>
      <c r="K6098" s="116"/>
      <c r="L6098" s="116"/>
      <c r="M6098" s="116"/>
      <c r="N6098" s="116"/>
      <c r="AL6098" s="117"/>
      <c r="AN6098" s="35" t="str">
        <f t="shared" si="328"/>
        <v/>
      </c>
      <c r="AO6098" s="35" t="str">
        <f t="shared" si="329"/>
        <v>-</v>
      </c>
      <c r="AQ6098" s="25" t="str">
        <f t="shared" si="327"/>
        <v>-</v>
      </c>
      <c r="BP6098" s="61"/>
      <c r="CT6098" s="61"/>
      <c r="CU6098" s="61"/>
      <c r="CV6098" s="61"/>
      <c r="CW6098" s="61"/>
      <c r="CX6098" s="61"/>
      <c r="CY6098" s="61"/>
      <c r="CZ6098" s="61"/>
      <c r="DA6098" s="61"/>
      <c r="DB6098" s="61"/>
      <c r="DC6098" s="61"/>
      <c r="DD6098" s="61"/>
      <c r="DE6098" s="61"/>
      <c r="DF6098" s="61"/>
      <c r="DG6098" s="61"/>
      <c r="DH6098" s="61"/>
      <c r="DI6098" s="61"/>
      <c r="DJ6098" s="61"/>
      <c r="DK6098" s="61"/>
      <c r="DL6098" s="61"/>
      <c r="DM6098" s="61"/>
    </row>
    <row r="6099" spans="1:117" s="25" customFormat="1" x14ac:dyDescent="0.2">
      <c r="A6099" s="25" t="s">
        <v>1514</v>
      </c>
      <c r="B6099" s="25" t="s">
        <v>679</v>
      </c>
      <c r="C6099" s="25" t="s">
        <v>148</v>
      </c>
      <c r="I6099" s="116"/>
      <c r="J6099" s="116"/>
      <c r="K6099" s="116"/>
      <c r="L6099" s="116"/>
      <c r="M6099" s="116"/>
      <c r="N6099" s="116"/>
      <c r="AL6099" s="117"/>
      <c r="AN6099" s="35" t="str">
        <f t="shared" si="328"/>
        <v/>
      </c>
      <c r="AO6099" s="35" t="str">
        <f t="shared" si="329"/>
        <v>-</v>
      </c>
      <c r="AQ6099" s="25" t="str">
        <f t="shared" si="327"/>
        <v>-</v>
      </c>
      <c r="BP6099" s="61"/>
      <c r="CT6099" s="61"/>
      <c r="CU6099" s="61"/>
      <c r="CV6099" s="61"/>
      <c r="CW6099" s="61"/>
      <c r="CX6099" s="61"/>
      <c r="CY6099" s="61"/>
      <c r="CZ6099" s="61"/>
      <c r="DA6099" s="61"/>
      <c r="DB6099" s="61"/>
      <c r="DC6099" s="61"/>
      <c r="DD6099" s="61"/>
      <c r="DE6099" s="61"/>
      <c r="DF6099" s="61"/>
      <c r="DG6099" s="61"/>
      <c r="DH6099" s="61"/>
      <c r="DI6099" s="61"/>
      <c r="DJ6099" s="61"/>
      <c r="DK6099" s="61"/>
      <c r="DL6099" s="61"/>
      <c r="DM6099" s="61"/>
    </row>
    <row r="6100" spans="1:117" s="25" customFormat="1" x14ac:dyDescent="0.2">
      <c r="A6100" s="25" t="s">
        <v>1515</v>
      </c>
      <c r="B6100" s="25" t="s">
        <v>679</v>
      </c>
      <c r="C6100" s="25" t="s">
        <v>149</v>
      </c>
      <c r="I6100" s="116"/>
      <c r="J6100" s="116"/>
      <c r="K6100" s="116"/>
      <c r="L6100" s="116"/>
      <c r="M6100" s="116"/>
      <c r="N6100" s="116"/>
      <c r="AL6100" s="117"/>
      <c r="AN6100" s="35" t="str">
        <f t="shared" si="328"/>
        <v/>
      </c>
      <c r="AO6100" s="35" t="str">
        <f t="shared" si="329"/>
        <v>-</v>
      </c>
      <c r="AQ6100" s="25" t="str">
        <f t="shared" si="327"/>
        <v>-</v>
      </c>
      <c r="BP6100" s="61"/>
      <c r="CT6100" s="61"/>
      <c r="CU6100" s="61"/>
      <c r="CV6100" s="61"/>
      <c r="CW6100" s="61"/>
      <c r="CX6100" s="61"/>
      <c r="CY6100" s="61"/>
      <c r="CZ6100" s="61"/>
      <c r="DA6100" s="61"/>
      <c r="DB6100" s="61"/>
      <c r="DC6100" s="61"/>
      <c r="DD6100" s="61"/>
      <c r="DE6100" s="61"/>
      <c r="DF6100" s="61"/>
      <c r="DG6100" s="61"/>
      <c r="DH6100" s="61"/>
      <c r="DI6100" s="61"/>
      <c r="DJ6100" s="61"/>
      <c r="DK6100" s="61"/>
      <c r="DL6100" s="61"/>
      <c r="DM6100" s="61"/>
    </row>
    <row r="6101" spans="1:117" s="25" customFormat="1" x14ac:dyDescent="0.2">
      <c r="A6101" s="25" t="s">
        <v>1516</v>
      </c>
      <c r="B6101" s="25" t="s">
        <v>679</v>
      </c>
      <c r="C6101" s="25" t="s">
        <v>150</v>
      </c>
      <c r="I6101" s="116"/>
      <c r="J6101" s="116"/>
      <c r="K6101" s="116"/>
      <c r="L6101" s="116"/>
      <c r="M6101" s="116"/>
      <c r="N6101" s="116"/>
      <c r="AL6101" s="117"/>
      <c r="AN6101" s="35" t="str">
        <f t="shared" si="328"/>
        <v/>
      </c>
      <c r="AO6101" s="35" t="str">
        <f t="shared" si="329"/>
        <v>-</v>
      </c>
      <c r="AQ6101" s="25" t="str">
        <f t="shared" si="327"/>
        <v>-</v>
      </c>
      <c r="BP6101" s="61"/>
      <c r="CT6101" s="61"/>
      <c r="CU6101" s="61"/>
      <c r="CV6101" s="61"/>
      <c r="CW6101" s="61"/>
      <c r="CX6101" s="61"/>
      <c r="CY6101" s="61"/>
      <c r="CZ6101" s="61"/>
      <c r="DA6101" s="61"/>
      <c r="DB6101" s="61"/>
      <c r="DC6101" s="61"/>
      <c r="DD6101" s="61"/>
      <c r="DE6101" s="61"/>
      <c r="DF6101" s="61"/>
      <c r="DG6101" s="61"/>
      <c r="DH6101" s="61"/>
      <c r="DI6101" s="61"/>
      <c r="DJ6101" s="61"/>
      <c r="DK6101" s="61"/>
      <c r="DL6101" s="61"/>
      <c r="DM6101" s="61"/>
    </row>
    <row r="6102" spans="1:117" s="25" customFormat="1" x14ac:dyDescent="0.2">
      <c r="A6102" s="25" t="s">
        <v>1517</v>
      </c>
      <c r="B6102" s="25" t="s">
        <v>679</v>
      </c>
      <c r="C6102" s="25" t="s">
        <v>151</v>
      </c>
      <c r="I6102" s="116"/>
      <c r="J6102" s="116"/>
      <c r="K6102" s="116"/>
      <c r="L6102" s="116"/>
      <c r="M6102" s="116"/>
      <c r="N6102" s="116"/>
      <c r="AL6102" s="117"/>
      <c r="AN6102" s="35" t="str">
        <f t="shared" si="328"/>
        <v/>
      </c>
      <c r="AO6102" s="35" t="str">
        <f t="shared" si="329"/>
        <v>-</v>
      </c>
      <c r="AQ6102" s="25" t="str">
        <f t="shared" si="327"/>
        <v>-</v>
      </c>
      <c r="BP6102" s="61"/>
      <c r="CT6102" s="61"/>
      <c r="CU6102" s="61"/>
      <c r="CV6102" s="61"/>
      <c r="CW6102" s="61"/>
      <c r="CX6102" s="61"/>
      <c r="CY6102" s="61"/>
      <c r="CZ6102" s="61"/>
      <c r="DA6102" s="61"/>
      <c r="DB6102" s="61"/>
      <c r="DC6102" s="61"/>
      <c r="DD6102" s="61"/>
      <c r="DE6102" s="61"/>
      <c r="DF6102" s="61"/>
      <c r="DG6102" s="61"/>
      <c r="DH6102" s="61"/>
      <c r="DI6102" s="61"/>
      <c r="DJ6102" s="61"/>
      <c r="DK6102" s="61"/>
      <c r="DL6102" s="61"/>
      <c r="DM6102" s="61"/>
    </row>
    <row r="6103" spans="1:117" s="25" customFormat="1" x14ac:dyDescent="0.2">
      <c r="A6103" s="25" t="s">
        <v>1518</v>
      </c>
      <c r="B6103" s="25" t="s">
        <v>679</v>
      </c>
      <c r="C6103" s="25" t="s">
        <v>152</v>
      </c>
      <c r="I6103" s="116"/>
      <c r="J6103" s="116"/>
      <c r="K6103" s="116"/>
      <c r="L6103" s="116"/>
      <c r="M6103" s="116"/>
      <c r="N6103" s="116"/>
      <c r="AL6103" s="117"/>
      <c r="AN6103" s="35" t="str">
        <f t="shared" si="328"/>
        <v/>
      </c>
      <c r="AO6103" s="35" t="str">
        <f t="shared" si="329"/>
        <v>-</v>
      </c>
      <c r="AQ6103" s="25" t="str">
        <f t="shared" si="327"/>
        <v>-</v>
      </c>
      <c r="BP6103" s="61"/>
      <c r="CT6103" s="61"/>
      <c r="CU6103" s="61"/>
      <c r="CV6103" s="61"/>
      <c r="CW6103" s="61"/>
      <c r="CX6103" s="61"/>
      <c r="CY6103" s="61"/>
      <c r="CZ6103" s="61"/>
      <c r="DA6103" s="61"/>
      <c r="DB6103" s="61"/>
      <c r="DC6103" s="61"/>
      <c r="DD6103" s="61"/>
      <c r="DE6103" s="61"/>
      <c r="DF6103" s="61"/>
      <c r="DG6103" s="61"/>
      <c r="DH6103" s="61"/>
      <c r="DI6103" s="61"/>
      <c r="DJ6103" s="61"/>
      <c r="DK6103" s="61"/>
      <c r="DL6103" s="61"/>
      <c r="DM6103" s="61"/>
    </row>
    <row r="6104" spans="1:117" s="25" customFormat="1" x14ac:dyDescent="0.2">
      <c r="A6104" s="25" t="s">
        <v>1519</v>
      </c>
      <c r="B6104" s="25" t="s">
        <v>679</v>
      </c>
      <c r="C6104" s="25" t="s">
        <v>153</v>
      </c>
      <c r="I6104" s="116"/>
      <c r="J6104" s="116"/>
      <c r="K6104" s="116"/>
      <c r="L6104" s="116"/>
      <c r="M6104" s="116"/>
      <c r="N6104" s="116"/>
      <c r="AL6104" s="117"/>
      <c r="AN6104" s="35" t="str">
        <f t="shared" si="328"/>
        <v/>
      </c>
      <c r="AO6104" s="35" t="str">
        <f t="shared" si="329"/>
        <v>-</v>
      </c>
      <c r="AQ6104" s="25" t="str">
        <f t="shared" si="327"/>
        <v>-</v>
      </c>
      <c r="BP6104" s="61"/>
      <c r="CT6104" s="61"/>
      <c r="CU6104" s="61"/>
      <c r="CV6104" s="61"/>
      <c r="CW6104" s="61"/>
      <c r="CX6104" s="61"/>
      <c r="CY6104" s="61"/>
      <c r="CZ6104" s="61"/>
      <c r="DA6104" s="61"/>
      <c r="DB6104" s="61"/>
      <c r="DC6104" s="61"/>
      <c r="DD6104" s="61"/>
      <c r="DE6104" s="61"/>
      <c r="DF6104" s="61"/>
      <c r="DG6104" s="61"/>
      <c r="DH6104" s="61"/>
      <c r="DI6104" s="61"/>
      <c r="DJ6104" s="61"/>
      <c r="DK6104" s="61"/>
      <c r="DL6104" s="61"/>
      <c r="DM6104" s="61"/>
    </row>
    <row r="6105" spans="1:117" s="25" customFormat="1" x14ac:dyDescent="0.2">
      <c r="A6105" s="25" t="s">
        <v>1520</v>
      </c>
      <c r="B6105" s="25" t="s">
        <v>679</v>
      </c>
      <c r="C6105" s="25" t="s">
        <v>154</v>
      </c>
      <c r="I6105" s="116"/>
      <c r="J6105" s="116"/>
      <c r="K6105" s="116"/>
      <c r="L6105" s="116"/>
      <c r="M6105" s="116"/>
      <c r="N6105" s="116"/>
      <c r="AL6105" s="117"/>
      <c r="AN6105" s="35" t="str">
        <f t="shared" si="328"/>
        <v/>
      </c>
      <c r="AO6105" s="35" t="str">
        <f t="shared" si="329"/>
        <v>-</v>
      </c>
      <c r="AQ6105" s="25" t="str">
        <f t="shared" si="327"/>
        <v>-</v>
      </c>
      <c r="BP6105" s="61"/>
      <c r="CT6105" s="61"/>
      <c r="CU6105" s="61"/>
      <c r="CV6105" s="61"/>
      <c r="CW6105" s="61"/>
      <c r="CX6105" s="61"/>
      <c r="CY6105" s="61"/>
      <c r="CZ6105" s="61"/>
      <c r="DA6105" s="61"/>
      <c r="DB6105" s="61"/>
      <c r="DC6105" s="61"/>
      <c r="DD6105" s="61"/>
      <c r="DE6105" s="61"/>
      <c r="DF6105" s="61"/>
      <c r="DG6105" s="61"/>
      <c r="DH6105" s="61"/>
      <c r="DI6105" s="61"/>
      <c r="DJ6105" s="61"/>
      <c r="DK6105" s="61"/>
      <c r="DL6105" s="61"/>
      <c r="DM6105" s="61"/>
    </row>
    <row r="6106" spans="1:117" s="25" customFormat="1" x14ac:dyDescent="0.2">
      <c r="A6106" s="25" t="s">
        <v>1521</v>
      </c>
      <c r="B6106" s="25" t="s">
        <v>679</v>
      </c>
      <c r="C6106" s="25" t="s">
        <v>155</v>
      </c>
      <c r="I6106" s="116"/>
      <c r="J6106" s="116"/>
      <c r="K6106" s="116"/>
      <c r="L6106" s="116"/>
      <c r="M6106" s="116"/>
      <c r="N6106" s="116"/>
      <c r="AL6106" s="117"/>
      <c r="AN6106" s="35" t="str">
        <f t="shared" si="328"/>
        <v/>
      </c>
      <c r="AO6106" s="35" t="str">
        <f t="shared" si="329"/>
        <v>-</v>
      </c>
      <c r="AQ6106" s="25" t="str">
        <f t="shared" si="327"/>
        <v>-</v>
      </c>
      <c r="BP6106" s="61"/>
      <c r="CT6106" s="61"/>
      <c r="CU6106" s="61"/>
      <c r="CV6106" s="61"/>
      <c r="CW6106" s="61"/>
      <c r="CX6106" s="61"/>
      <c r="CY6106" s="61"/>
      <c r="CZ6106" s="61"/>
      <c r="DA6106" s="61"/>
      <c r="DB6106" s="61"/>
      <c r="DC6106" s="61"/>
      <c r="DD6106" s="61"/>
      <c r="DE6106" s="61"/>
      <c r="DF6106" s="61"/>
      <c r="DG6106" s="61"/>
      <c r="DH6106" s="61"/>
      <c r="DI6106" s="61"/>
      <c r="DJ6106" s="61"/>
      <c r="DK6106" s="61"/>
      <c r="DL6106" s="61"/>
      <c r="DM6106" s="61"/>
    </row>
    <row r="6107" spans="1:117" s="25" customFormat="1" x14ac:dyDescent="0.2">
      <c r="A6107" s="25" t="s">
        <v>1522</v>
      </c>
      <c r="B6107" s="25" t="s">
        <v>679</v>
      </c>
      <c r="C6107" s="25" t="s">
        <v>156</v>
      </c>
      <c r="I6107" s="116"/>
      <c r="J6107" s="116"/>
      <c r="K6107" s="116"/>
      <c r="L6107" s="116"/>
      <c r="M6107" s="116"/>
      <c r="N6107" s="116"/>
      <c r="AL6107" s="117"/>
      <c r="AN6107" s="35" t="str">
        <f t="shared" si="328"/>
        <v/>
      </c>
      <c r="AO6107" s="35" t="str">
        <f t="shared" si="329"/>
        <v>-</v>
      </c>
      <c r="AQ6107" s="25" t="str">
        <f t="shared" si="327"/>
        <v>-</v>
      </c>
      <c r="BP6107" s="61"/>
      <c r="CT6107" s="61"/>
      <c r="CU6107" s="61"/>
      <c r="CV6107" s="61"/>
      <c r="CW6107" s="61"/>
      <c r="CX6107" s="61"/>
      <c r="CY6107" s="61"/>
      <c r="CZ6107" s="61"/>
      <c r="DA6107" s="61"/>
      <c r="DB6107" s="61"/>
      <c r="DC6107" s="61"/>
      <c r="DD6107" s="61"/>
      <c r="DE6107" s="61"/>
      <c r="DF6107" s="61"/>
      <c r="DG6107" s="61"/>
      <c r="DH6107" s="61"/>
      <c r="DI6107" s="61"/>
      <c r="DJ6107" s="61"/>
      <c r="DK6107" s="61"/>
      <c r="DL6107" s="61"/>
      <c r="DM6107" s="61"/>
    </row>
    <row r="6108" spans="1:117" s="25" customFormat="1" x14ac:dyDescent="0.2">
      <c r="A6108" s="25" t="s">
        <v>1523</v>
      </c>
      <c r="B6108" s="25" t="s">
        <v>679</v>
      </c>
      <c r="C6108" s="25" t="s">
        <v>157</v>
      </c>
      <c r="I6108" s="116"/>
      <c r="J6108" s="116"/>
      <c r="K6108" s="116"/>
      <c r="L6108" s="116"/>
      <c r="M6108" s="116"/>
      <c r="N6108" s="116"/>
      <c r="AL6108" s="117"/>
      <c r="AN6108" s="35" t="str">
        <f t="shared" si="328"/>
        <v/>
      </c>
      <c r="AO6108" s="35" t="str">
        <f t="shared" si="329"/>
        <v>-</v>
      </c>
      <c r="AQ6108" s="25" t="str">
        <f t="shared" si="327"/>
        <v>-</v>
      </c>
      <c r="BP6108" s="61"/>
      <c r="CT6108" s="61"/>
      <c r="CU6108" s="61"/>
      <c r="CV6108" s="61"/>
      <c r="CW6108" s="61"/>
      <c r="CX6108" s="61"/>
      <c r="CY6108" s="61"/>
      <c r="CZ6108" s="61"/>
      <c r="DA6108" s="61"/>
      <c r="DB6108" s="61"/>
      <c r="DC6108" s="61"/>
      <c r="DD6108" s="61"/>
      <c r="DE6108" s="61"/>
      <c r="DF6108" s="61"/>
      <c r="DG6108" s="61"/>
      <c r="DH6108" s="61"/>
      <c r="DI6108" s="61"/>
      <c r="DJ6108" s="61"/>
      <c r="DK6108" s="61"/>
      <c r="DL6108" s="61"/>
      <c r="DM6108" s="61"/>
    </row>
    <row r="6109" spans="1:117" s="25" customFormat="1" x14ac:dyDescent="0.2">
      <c r="A6109" s="25" t="s">
        <v>1524</v>
      </c>
      <c r="B6109" s="25" t="s">
        <v>679</v>
      </c>
      <c r="C6109" s="25" t="s">
        <v>158</v>
      </c>
      <c r="I6109" s="116"/>
      <c r="J6109" s="116"/>
      <c r="K6109" s="116"/>
      <c r="L6109" s="116"/>
      <c r="M6109" s="116"/>
      <c r="N6109" s="116"/>
      <c r="AL6109" s="117"/>
      <c r="AN6109" s="35" t="str">
        <f t="shared" si="328"/>
        <v/>
      </c>
      <c r="AO6109" s="35" t="str">
        <f t="shared" si="329"/>
        <v>-</v>
      </c>
      <c r="AQ6109" s="25" t="str">
        <f t="shared" si="327"/>
        <v>-</v>
      </c>
      <c r="BP6109" s="61"/>
      <c r="CT6109" s="61"/>
      <c r="CU6109" s="61"/>
      <c r="CV6109" s="61"/>
      <c r="CW6109" s="61"/>
      <c r="CX6109" s="61"/>
      <c r="CY6109" s="61"/>
      <c r="CZ6109" s="61"/>
      <c r="DA6109" s="61"/>
      <c r="DB6109" s="61"/>
      <c r="DC6109" s="61"/>
      <c r="DD6109" s="61"/>
      <c r="DE6109" s="61"/>
      <c r="DF6109" s="61"/>
      <c r="DG6109" s="61"/>
      <c r="DH6109" s="61"/>
      <c r="DI6109" s="61"/>
      <c r="DJ6109" s="61"/>
      <c r="DK6109" s="61"/>
      <c r="DL6109" s="61"/>
      <c r="DM6109" s="61"/>
    </row>
    <row r="6110" spans="1:117" s="25" customFormat="1" x14ac:dyDescent="0.2">
      <c r="A6110" s="25" t="s">
        <v>1525</v>
      </c>
      <c r="B6110" s="25" t="s">
        <v>679</v>
      </c>
      <c r="C6110" s="25" t="s">
        <v>147</v>
      </c>
      <c r="I6110" s="116"/>
      <c r="J6110" s="116"/>
      <c r="K6110" s="116"/>
      <c r="L6110" s="116"/>
      <c r="M6110" s="116"/>
      <c r="N6110" s="116"/>
      <c r="AL6110" s="117"/>
      <c r="AN6110" s="35" t="str">
        <f t="shared" si="328"/>
        <v/>
      </c>
      <c r="AO6110" s="35" t="str">
        <f t="shared" si="329"/>
        <v>-</v>
      </c>
      <c r="AQ6110" s="25" t="str">
        <f t="shared" si="327"/>
        <v>-</v>
      </c>
      <c r="BP6110" s="61"/>
      <c r="CT6110" s="61"/>
      <c r="CU6110" s="61"/>
      <c r="CV6110" s="61"/>
      <c r="CW6110" s="61"/>
      <c r="CX6110" s="61"/>
      <c r="CY6110" s="61"/>
      <c r="CZ6110" s="61"/>
      <c r="DA6110" s="61"/>
      <c r="DB6110" s="61"/>
      <c r="DC6110" s="61"/>
      <c r="DD6110" s="61"/>
      <c r="DE6110" s="61"/>
      <c r="DF6110" s="61"/>
      <c r="DG6110" s="61"/>
      <c r="DH6110" s="61"/>
      <c r="DI6110" s="61"/>
      <c r="DJ6110" s="61"/>
      <c r="DK6110" s="61"/>
      <c r="DL6110" s="61"/>
      <c r="DM6110" s="61"/>
    </row>
    <row r="6111" spans="1:117" s="25" customFormat="1" x14ac:dyDescent="0.2">
      <c r="A6111" s="25" t="s">
        <v>1526</v>
      </c>
      <c r="B6111" s="25" t="s">
        <v>679</v>
      </c>
      <c r="C6111" s="25" t="s">
        <v>148</v>
      </c>
      <c r="I6111" s="116"/>
      <c r="J6111" s="116"/>
      <c r="K6111" s="116"/>
      <c r="L6111" s="116"/>
      <c r="M6111" s="116"/>
      <c r="N6111" s="116"/>
      <c r="AL6111" s="117"/>
      <c r="AN6111" s="35" t="str">
        <f t="shared" si="328"/>
        <v/>
      </c>
      <c r="AO6111" s="35" t="str">
        <f t="shared" si="329"/>
        <v>-</v>
      </c>
      <c r="AQ6111" s="25" t="str">
        <f t="shared" si="327"/>
        <v>-</v>
      </c>
      <c r="BP6111" s="61"/>
      <c r="CT6111" s="61"/>
      <c r="CU6111" s="61"/>
      <c r="CV6111" s="61"/>
      <c r="CW6111" s="61"/>
      <c r="CX6111" s="61"/>
      <c r="CY6111" s="61"/>
      <c r="CZ6111" s="61"/>
      <c r="DA6111" s="61"/>
      <c r="DB6111" s="61"/>
      <c r="DC6111" s="61"/>
      <c r="DD6111" s="61"/>
      <c r="DE6111" s="61"/>
      <c r="DF6111" s="61"/>
      <c r="DG6111" s="61"/>
      <c r="DH6111" s="61"/>
      <c r="DI6111" s="61"/>
      <c r="DJ6111" s="61"/>
      <c r="DK6111" s="61"/>
      <c r="DL6111" s="61"/>
      <c r="DM6111" s="61"/>
    </row>
    <row r="6112" spans="1:117" s="25" customFormat="1" x14ac:dyDescent="0.2">
      <c r="A6112" s="25" t="s">
        <v>1527</v>
      </c>
      <c r="B6112" s="25" t="s">
        <v>679</v>
      </c>
      <c r="C6112" s="25" t="s">
        <v>149</v>
      </c>
      <c r="I6112" s="116"/>
      <c r="J6112" s="116"/>
      <c r="K6112" s="116"/>
      <c r="L6112" s="116"/>
      <c r="M6112" s="116"/>
      <c r="N6112" s="116"/>
      <c r="AL6112" s="117"/>
      <c r="AN6112" s="35" t="str">
        <f t="shared" si="328"/>
        <v/>
      </c>
      <c r="AO6112" s="35" t="str">
        <f t="shared" si="329"/>
        <v>-</v>
      </c>
      <c r="AQ6112" s="25" t="str">
        <f t="shared" si="327"/>
        <v>-</v>
      </c>
      <c r="BP6112" s="61"/>
      <c r="CT6112" s="61"/>
      <c r="CU6112" s="61"/>
      <c r="CV6112" s="61"/>
      <c r="CW6112" s="61"/>
      <c r="CX6112" s="61"/>
      <c r="CY6112" s="61"/>
      <c r="CZ6112" s="61"/>
      <c r="DA6112" s="61"/>
      <c r="DB6112" s="61"/>
      <c r="DC6112" s="61"/>
      <c r="DD6112" s="61"/>
      <c r="DE6112" s="61"/>
      <c r="DF6112" s="61"/>
      <c r="DG6112" s="61"/>
      <c r="DH6112" s="61"/>
      <c r="DI6112" s="61"/>
      <c r="DJ6112" s="61"/>
      <c r="DK6112" s="61"/>
      <c r="DL6112" s="61"/>
      <c r="DM6112" s="61"/>
    </row>
    <row r="6113" spans="1:117" s="25" customFormat="1" x14ac:dyDescent="0.2">
      <c r="A6113" s="25" t="s">
        <v>1528</v>
      </c>
      <c r="B6113" s="25" t="s">
        <v>679</v>
      </c>
      <c r="C6113" s="25" t="s">
        <v>157</v>
      </c>
      <c r="I6113" s="116"/>
      <c r="J6113" s="116"/>
      <c r="K6113" s="116"/>
      <c r="L6113" s="116"/>
      <c r="M6113" s="116"/>
      <c r="N6113" s="116"/>
      <c r="AL6113" s="117"/>
      <c r="AN6113" s="35" t="str">
        <f t="shared" si="328"/>
        <v/>
      </c>
      <c r="AO6113" s="35" t="str">
        <f t="shared" si="329"/>
        <v>-</v>
      </c>
      <c r="AQ6113" s="25" t="str">
        <f t="shared" si="327"/>
        <v>-</v>
      </c>
      <c r="BP6113" s="61"/>
      <c r="CT6113" s="61"/>
      <c r="CU6113" s="61"/>
      <c r="CV6113" s="61"/>
      <c r="CW6113" s="61"/>
      <c r="CX6113" s="61"/>
      <c r="CY6113" s="61"/>
      <c r="CZ6113" s="61"/>
      <c r="DA6113" s="61"/>
      <c r="DB6113" s="61"/>
      <c r="DC6113" s="61"/>
      <c r="DD6113" s="61"/>
      <c r="DE6113" s="61"/>
      <c r="DF6113" s="61"/>
      <c r="DG6113" s="61"/>
      <c r="DH6113" s="61"/>
      <c r="DI6113" s="61"/>
      <c r="DJ6113" s="61"/>
      <c r="DK6113" s="61"/>
      <c r="DL6113" s="61"/>
      <c r="DM6113" s="61"/>
    </row>
    <row r="6114" spans="1:117" s="25" customFormat="1" x14ac:dyDescent="0.2">
      <c r="A6114" s="25" t="s">
        <v>1529</v>
      </c>
      <c r="B6114" s="25" t="s">
        <v>679</v>
      </c>
      <c r="C6114" s="25" t="s">
        <v>158</v>
      </c>
      <c r="I6114" s="116"/>
      <c r="J6114" s="116"/>
      <c r="K6114" s="116"/>
      <c r="L6114" s="116"/>
      <c r="M6114" s="116"/>
      <c r="N6114" s="116"/>
      <c r="AL6114" s="117"/>
      <c r="AN6114" s="35" t="str">
        <f t="shared" si="328"/>
        <v/>
      </c>
      <c r="AO6114" s="35" t="str">
        <f t="shared" si="329"/>
        <v>-</v>
      </c>
      <c r="AQ6114" s="25" t="str">
        <f t="shared" si="327"/>
        <v>-</v>
      </c>
      <c r="BP6114" s="61"/>
      <c r="CT6114" s="61"/>
      <c r="CU6114" s="61"/>
      <c r="CV6114" s="61"/>
      <c r="CW6114" s="61"/>
      <c r="CX6114" s="61"/>
      <c r="CY6114" s="61"/>
      <c r="CZ6114" s="61"/>
      <c r="DA6114" s="61"/>
      <c r="DB6114" s="61"/>
      <c r="DC6114" s="61"/>
      <c r="DD6114" s="61"/>
      <c r="DE6114" s="61"/>
      <c r="DF6114" s="61"/>
      <c r="DG6114" s="61"/>
      <c r="DH6114" s="61"/>
      <c r="DI6114" s="61"/>
      <c r="DJ6114" s="61"/>
      <c r="DK6114" s="61"/>
      <c r="DL6114" s="61"/>
      <c r="DM6114" s="61"/>
    </row>
    <row r="6115" spans="1:117" s="25" customFormat="1" x14ac:dyDescent="0.2">
      <c r="A6115" s="25" t="s">
        <v>1530</v>
      </c>
      <c r="B6115" s="25" t="s">
        <v>679</v>
      </c>
      <c r="C6115" s="25" t="s">
        <v>147</v>
      </c>
      <c r="I6115" s="116"/>
      <c r="J6115" s="116"/>
      <c r="K6115" s="116"/>
      <c r="L6115" s="116"/>
      <c r="M6115" s="116"/>
      <c r="N6115" s="116"/>
      <c r="AL6115" s="117"/>
      <c r="AN6115" s="35" t="str">
        <f t="shared" si="328"/>
        <v/>
      </c>
      <c r="AO6115" s="35" t="str">
        <f t="shared" si="329"/>
        <v>-</v>
      </c>
      <c r="AQ6115" s="25" t="str">
        <f t="shared" si="327"/>
        <v>-</v>
      </c>
      <c r="BP6115" s="61"/>
      <c r="CT6115" s="61"/>
      <c r="CU6115" s="61"/>
      <c r="CV6115" s="61"/>
      <c r="CW6115" s="61"/>
      <c r="CX6115" s="61"/>
      <c r="CY6115" s="61"/>
      <c r="CZ6115" s="61"/>
      <c r="DA6115" s="61"/>
      <c r="DB6115" s="61"/>
      <c r="DC6115" s="61"/>
      <c r="DD6115" s="61"/>
      <c r="DE6115" s="61"/>
      <c r="DF6115" s="61"/>
      <c r="DG6115" s="61"/>
      <c r="DH6115" s="61"/>
      <c r="DI6115" s="61"/>
      <c r="DJ6115" s="61"/>
      <c r="DK6115" s="61"/>
      <c r="DL6115" s="61"/>
      <c r="DM6115" s="61"/>
    </row>
    <row r="6116" spans="1:117" s="25" customFormat="1" x14ac:dyDescent="0.2">
      <c r="A6116" s="25" t="s">
        <v>1531</v>
      </c>
      <c r="B6116" s="25" t="s">
        <v>679</v>
      </c>
      <c r="C6116" s="25" t="s">
        <v>148</v>
      </c>
      <c r="I6116" s="116"/>
      <c r="J6116" s="116"/>
      <c r="K6116" s="116"/>
      <c r="L6116" s="116"/>
      <c r="M6116" s="116"/>
      <c r="N6116" s="116"/>
      <c r="AL6116" s="117"/>
      <c r="AN6116" s="35" t="str">
        <f t="shared" si="328"/>
        <v/>
      </c>
      <c r="AO6116" s="35" t="str">
        <f t="shared" si="329"/>
        <v>-</v>
      </c>
      <c r="AQ6116" s="25" t="str">
        <f t="shared" si="327"/>
        <v>-</v>
      </c>
      <c r="BP6116" s="61"/>
      <c r="CT6116" s="61"/>
      <c r="CU6116" s="61"/>
      <c r="CV6116" s="61"/>
      <c r="CW6116" s="61"/>
      <c r="CX6116" s="61"/>
      <c r="CY6116" s="61"/>
      <c r="CZ6116" s="61"/>
      <c r="DA6116" s="61"/>
      <c r="DB6116" s="61"/>
      <c r="DC6116" s="61"/>
      <c r="DD6116" s="61"/>
      <c r="DE6116" s="61"/>
      <c r="DF6116" s="61"/>
      <c r="DG6116" s="61"/>
      <c r="DH6116" s="61"/>
      <c r="DI6116" s="61"/>
      <c r="DJ6116" s="61"/>
      <c r="DK6116" s="61"/>
      <c r="DL6116" s="61"/>
      <c r="DM6116" s="61"/>
    </row>
    <row r="6117" spans="1:117" s="25" customFormat="1" x14ac:dyDescent="0.2">
      <c r="A6117" s="25" t="s">
        <v>1532</v>
      </c>
      <c r="B6117" s="25" t="s">
        <v>679</v>
      </c>
      <c r="C6117" s="25" t="s">
        <v>149</v>
      </c>
      <c r="I6117" s="116"/>
      <c r="J6117" s="116"/>
      <c r="K6117" s="116"/>
      <c r="L6117" s="116"/>
      <c r="M6117" s="116"/>
      <c r="N6117" s="116"/>
      <c r="AL6117" s="117"/>
      <c r="AN6117" s="35" t="str">
        <f t="shared" si="328"/>
        <v/>
      </c>
      <c r="AO6117" s="35" t="str">
        <f t="shared" si="329"/>
        <v>-</v>
      </c>
      <c r="AQ6117" s="25" t="str">
        <f t="shared" ref="AQ6117:AQ6180" si="330">CONCATENATE(TRIM(LEFT(AP6117,LEN(AP6117)-LEN(RIGHT(AP6117)))),"-",RIGHT(AP6117))</f>
        <v>-</v>
      </c>
      <c r="BP6117" s="61"/>
      <c r="CT6117" s="61"/>
      <c r="CU6117" s="61"/>
      <c r="CV6117" s="61"/>
      <c r="CW6117" s="61"/>
      <c r="CX6117" s="61"/>
      <c r="CY6117" s="61"/>
      <c r="CZ6117" s="61"/>
      <c r="DA6117" s="61"/>
      <c r="DB6117" s="61"/>
      <c r="DC6117" s="61"/>
      <c r="DD6117" s="61"/>
      <c r="DE6117" s="61"/>
      <c r="DF6117" s="61"/>
      <c r="DG6117" s="61"/>
      <c r="DH6117" s="61"/>
      <c r="DI6117" s="61"/>
      <c r="DJ6117" s="61"/>
      <c r="DK6117" s="61"/>
      <c r="DL6117" s="61"/>
      <c r="DM6117" s="61"/>
    </row>
    <row r="6118" spans="1:117" s="25" customFormat="1" x14ac:dyDescent="0.2">
      <c r="A6118" s="25" t="s">
        <v>1533</v>
      </c>
      <c r="B6118" s="25" t="s">
        <v>679</v>
      </c>
      <c r="C6118" s="25" t="s">
        <v>150</v>
      </c>
      <c r="I6118" s="116"/>
      <c r="J6118" s="116"/>
      <c r="K6118" s="116"/>
      <c r="L6118" s="116"/>
      <c r="M6118" s="116"/>
      <c r="N6118" s="116"/>
      <c r="AL6118" s="117"/>
      <c r="AN6118" s="35" t="str">
        <f t="shared" si="328"/>
        <v/>
      </c>
      <c r="AO6118" s="35" t="str">
        <f t="shared" si="329"/>
        <v>-</v>
      </c>
      <c r="AQ6118" s="25" t="str">
        <f t="shared" si="330"/>
        <v>-</v>
      </c>
      <c r="BP6118" s="61"/>
      <c r="CT6118" s="61"/>
      <c r="CU6118" s="61"/>
      <c r="CV6118" s="61"/>
      <c r="CW6118" s="61"/>
      <c r="CX6118" s="61"/>
      <c r="CY6118" s="61"/>
      <c r="CZ6118" s="61"/>
      <c r="DA6118" s="61"/>
      <c r="DB6118" s="61"/>
      <c r="DC6118" s="61"/>
      <c r="DD6118" s="61"/>
      <c r="DE6118" s="61"/>
      <c r="DF6118" s="61"/>
      <c r="DG6118" s="61"/>
      <c r="DH6118" s="61"/>
      <c r="DI6118" s="61"/>
      <c r="DJ6118" s="61"/>
      <c r="DK6118" s="61"/>
      <c r="DL6118" s="61"/>
      <c r="DM6118" s="61"/>
    </row>
    <row r="6119" spans="1:117" s="25" customFormat="1" x14ac:dyDescent="0.2">
      <c r="A6119" s="25" t="s">
        <v>1534</v>
      </c>
      <c r="B6119" s="25" t="s">
        <v>679</v>
      </c>
      <c r="C6119" s="25" t="s">
        <v>151</v>
      </c>
      <c r="I6119" s="116"/>
      <c r="J6119" s="116"/>
      <c r="K6119" s="116"/>
      <c r="L6119" s="116"/>
      <c r="M6119" s="116"/>
      <c r="N6119" s="116"/>
      <c r="AL6119" s="117"/>
      <c r="AN6119" s="35" t="str">
        <f t="shared" si="328"/>
        <v/>
      </c>
      <c r="AO6119" s="35" t="str">
        <f t="shared" si="329"/>
        <v>-</v>
      </c>
      <c r="AQ6119" s="25" t="str">
        <f t="shared" si="330"/>
        <v>-</v>
      </c>
      <c r="BP6119" s="61"/>
      <c r="CT6119" s="61"/>
      <c r="CU6119" s="61"/>
      <c r="CV6119" s="61"/>
      <c r="CW6119" s="61"/>
      <c r="CX6119" s="61"/>
      <c r="CY6119" s="61"/>
      <c r="CZ6119" s="61"/>
      <c r="DA6119" s="61"/>
      <c r="DB6119" s="61"/>
      <c r="DC6119" s="61"/>
      <c r="DD6119" s="61"/>
      <c r="DE6119" s="61"/>
      <c r="DF6119" s="61"/>
      <c r="DG6119" s="61"/>
      <c r="DH6119" s="61"/>
      <c r="DI6119" s="61"/>
      <c r="DJ6119" s="61"/>
      <c r="DK6119" s="61"/>
      <c r="DL6119" s="61"/>
      <c r="DM6119" s="61"/>
    </row>
    <row r="6120" spans="1:117" s="25" customFormat="1" x14ac:dyDescent="0.2">
      <c r="A6120" s="25" t="s">
        <v>1535</v>
      </c>
      <c r="B6120" s="25" t="s">
        <v>679</v>
      </c>
      <c r="C6120" s="25" t="s">
        <v>152</v>
      </c>
      <c r="I6120" s="116"/>
      <c r="J6120" s="116"/>
      <c r="K6120" s="116"/>
      <c r="L6120" s="116"/>
      <c r="M6120" s="116"/>
      <c r="N6120" s="116"/>
      <c r="AL6120" s="117"/>
      <c r="AN6120" s="35" t="str">
        <f t="shared" si="328"/>
        <v/>
      </c>
      <c r="AO6120" s="35" t="str">
        <f t="shared" si="329"/>
        <v>-</v>
      </c>
      <c r="AQ6120" s="25" t="str">
        <f t="shared" si="330"/>
        <v>-</v>
      </c>
      <c r="BP6120" s="61"/>
      <c r="CT6120" s="61"/>
      <c r="CU6120" s="61"/>
      <c r="CV6120" s="61"/>
      <c r="CW6120" s="61"/>
      <c r="CX6120" s="61"/>
      <c r="CY6120" s="61"/>
      <c r="CZ6120" s="61"/>
      <c r="DA6120" s="61"/>
      <c r="DB6120" s="61"/>
      <c r="DC6120" s="61"/>
      <c r="DD6120" s="61"/>
      <c r="DE6120" s="61"/>
      <c r="DF6120" s="61"/>
      <c r="DG6120" s="61"/>
      <c r="DH6120" s="61"/>
      <c r="DI6120" s="61"/>
      <c r="DJ6120" s="61"/>
      <c r="DK6120" s="61"/>
      <c r="DL6120" s="61"/>
      <c r="DM6120" s="61"/>
    </row>
    <row r="6121" spans="1:117" s="25" customFormat="1" x14ac:dyDescent="0.2">
      <c r="A6121" s="25" t="s">
        <v>1536</v>
      </c>
      <c r="B6121" s="25" t="s">
        <v>679</v>
      </c>
      <c r="C6121" s="25" t="s">
        <v>153</v>
      </c>
      <c r="I6121" s="116"/>
      <c r="J6121" s="116"/>
      <c r="K6121" s="116"/>
      <c r="L6121" s="116"/>
      <c r="M6121" s="116"/>
      <c r="N6121" s="116"/>
      <c r="AL6121" s="117"/>
      <c r="AN6121" s="35" t="str">
        <f t="shared" si="328"/>
        <v/>
      </c>
      <c r="AO6121" s="35" t="str">
        <f t="shared" si="329"/>
        <v>-</v>
      </c>
      <c r="AQ6121" s="25" t="str">
        <f t="shared" si="330"/>
        <v>-</v>
      </c>
      <c r="BP6121" s="61"/>
      <c r="CT6121" s="61"/>
      <c r="CU6121" s="61"/>
      <c r="CV6121" s="61"/>
      <c r="CW6121" s="61"/>
      <c r="CX6121" s="61"/>
      <c r="CY6121" s="61"/>
      <c r="CZ6121" s="61"/>
      <c r="DA6121" s="61"/>
      <c r="DB6121" s="61"/>
      <c r="DC6121" s="61"/>
      <c r="DD6121" s="61"/>
      <c r="DE6121" s="61"/>
      <c r="DF6121" s="61"/>
      <c r="DG6121" s="61"/>
      <c r="DH6121" s="61"/>
      <c r="DI6121" s="61"/>
      <c r="DJ6121" s="61"/>
      <c r="DK6121" s="61"/>
      <c r="DL6121" s="61"/>
      <c r="DM6121" s="61"/>
    </row>
    <row r="6122" spans="1:117" s="25" customFormat="1" x14ac:dyDescent="0.2">
      <c r="A6122" s="25" t="s">
        <v>1537</v>
      </c>
      <c r="B6122" s="25" t="s">
        <v>679</v>
      </c>
      <c r="C6122" s="25" t="s">
        <v>154</v>
      </c>
      <c r="I6122" s="116"/>
      <c r="J6122" s="116"/>
      <c r="K6122" s="116"/>
      <c r="L6122" s="116"/>
      <c r="M6122" s="116"/>
      <c r="N6122" s="116"/>
      <c r="AL6122" s="117"/>
      <c r="AN6122" s="35" t="str">
        <f t="shared" si="328"/>
        <v/>
      </c>
      <c r="AO6122" s="35" t="str">
        <f t="shared" si="329"/>
        <v>-</v>
      </c>
      <c r="AQ6122" s="25" t="str">
        <f t="shared" si="330"/>
        <v>-</v>
      </c>
      <c r="BP6122" s="61"/>
      <c r="CT6122" s="61"/>
      <c r="CU6122" s="61"/>
      <c r="CV6122" s="61"/>
      <c r="CW6122" s="61"/>
      <c r="CX6122" s="61"/>
      <c r="CY6122" s="61"/>
      <c r="CZ6122" s="61"/>
      <c r="DA6122" s="61"/>
      <c r="DB6122" s="61"/>
      <c r="DC6122" s="61"/>
      <c r="DD6122" s="61"/>
      <c r="DE6122" s="61"/>
      <c r="DF6122" s="61"/>
      <c r="DG6122" s="61"/>
      <c r="DH6122" s="61"/>
      <c r="DI6122" s="61"/>
      <c r="DJ6122" s="61"/>
      <c r="DK6122" s="61"/>
      <c r="DL6122" s="61"/>
      <c r="DM6122" s="61"/>
    </row>
    <row r="6123" spans="1:117" s="25" customFormat="1" x14ac:dyDescent="0.2">
      <c r="A6123" s="25" t="s">
        <v>1538</v>
      </c>
      <c r="B6123" s="25" t="s">
        <v>679</v>
      </c>
      <c r="C6123" s="25" t="s">
        <v>155</v>
      </c>
      <c r="I6123" s="116"/>
      <c r="J6123" s="116"/>
      <c r="K6123" s="116"/>
      <c r="L6123" s="116"/>
      <c r="M6123" s="116"/>
      <c r="N6123" s="116"/>
      <c r="AL6123" s="117"/>
      <c r="AN6123" s="35" t="str">
        <f t="shared" si="328"/>
        <v/>
      </c>
      <c r="AO6123" s="35" t="str">
        <f t="shared" si="329"/>
        <v>-</v>
      </c>
      <c r="AQ6123" s="25" t="str">
        <f t="shared" si="330"/>
        <v>-</v>
      </c>
      <c r="BP6123" s="61"/>
      <c r="CT6123" s="61"/>
      <c r="CU6123" s="61"/>
      <c r="CV6123" s="61"/>
      <c r="CW6123" s="61"/>
      <c r="CX6123" s="61"/>
      <c r="CY6123" s="61"/>
      <c r="CZ6123" s="61"/>
      <c r="DA6123" s="61"/>
      <c r="DB6123" s="61"/>
      <c r="DC6123" s="61"/>
      <c r="DD6123" s="61"/>
      <c r="DE6123" s="61"/>
      <c r="DF6123" s="61"/>
      <c r="DG6123" s="61"/>
      <c r="DH6123" s="61"/>
      <c r="DI6123" s="61"/>
      <c r="DJ6123" s="61"/>
      <c r="DK6123" s="61"/>
      <c r="DL6123" s="61"/>
      <c r="DM6123" s="61"/>
    </row>
    <row r="6124" spans="1:117" s="25" customFormat="1" x14ac:dyDescent="0.2">
      <c r="A6124" s="25" t="s">
        <v>1539</v>
      </c>
      <c r="B6124" s="25" t="s">
        <v>679</v>
      </c>
      <c r="C6124" s="25" t="s">
        <v>156</v>
      </c>
      <c r="I6124" s="116"/>
      <c r="J6124" s="116"/>
      <c r="K6124" s="116"/>
      <c r="L6124" s="116"/>
      <c r="M6124" s="116"/>
      <c r="N6124" s="116"/>
      <c r="AL6124" s="117"/>
      <c r="AN6124" s="35" t="str">
        <f t="shared" si="328"/>
        <v/>
      </c>
      <c r="AO6124" s="35" t="str">
        <f t="shared" si="329"/>
        <v>-</v>
      </c>
      <c r="AQ6124" s="25" t="str">
        <f t="shared" si="330"/>
        <v>-</v>
      </c>
      <c r="BP6124" s="61"/>
      <c r="CT6124" s="61"/>
      <c r="CU6124" s="61"/>
      <c r="CV6124" s="61"/>
      <c r="CW6124" s="61"/>
      <c r="CX6124" s="61"/>
      <c r="CY6124" s="61"/>
      <c r="CZ6124" s="61"/>
      <c r="DA6124" s="61"/>
      <c r="DB6124" s="61"/>
      <c r="DC6124" s="61"/>
      <c r="DD6124" s="61"/>
      <c r="DE6124" s="61"/>
      <c r="DF6124" s="61"/>
      <c r="DG6124" s="61"/>
      <c r="DH6124" s="61"/>
      <c r="DI6124" s="61"/>
      <c r="DJ6124" s="61"/>
      <c r="DK6124" s="61"/>
      <c r="DL6124" s="61"/>
      <c r="DM6124" s="61"/>
    </row>
    <row r="6125" spans="1:117" s="25" customFormat="1" x14ac:dyDescent="0.2">
      <c r="A6125" s="25" t="s">
        <v>1540</v>
      </c>
      <c r="B6125" s="25" t="s">
        <v>679</v>
      </c>
      <c r="C6125" s="25" t="s">
        <v>157</v>
      </c>
      <c r="I6125" s="116"/>
      <c r="J6125" s="116"/>
      <c r="K6125" s="116"/>
      <c r="L6125" s="116"/>
      <c r="M6125" s="116"/>
      <c r="N6125" s="116"/>
      <c r="AL6125" s="117"/>
      <c r="AN6125" s="35" t="str">
        <f t="shared" si="328"/>
        <v/>
      </c>
      <c r="AO6125" s="35" t="str">
        <f t="shared" si="329"/>
        <v>-</v>
      </c>
      <c r="AQ6125" s="25" t="str">
        <f t="shared" si="330"/>
        <v>-</v>
      </c>
      <c r="BP6125" s="61"/>
      <c r="CT6125" s="61"/>
      <c r="CU6125" s="61"/>
      <c r="CV6125" s="61"/>
      <c r="CW6125" s="61"/>
      <c r="CX6125" s="61"/>
      <c r="CY6125" s="61"/>
      <c r="CZ6125" s="61"/>
      <c r="DA6125" s="61"/>
      <c r="DB6125" s="61"/>
      <c r="DC6125" s="61"/>
      <c r="DD6125" s="61"/>
      <c r="DE6125" s="61"/>
      <c r="DF6125" s="61"/>
      <c r="DG6125" s="61"/>
      <c r="DH6125" s="61"/>
      <c r="DI6125" s="61"/>
      <c r="DJ6125" s="61"/>
      <c r="DK6125" s="61"/>
      <c r="DL6125" s="61"/>
      <c r="DM6125" s="61"/>
    </row>
    <row r="6126" spans="1:117" s="25" customFormat="1" x14ac:dyDescent="0.2">
      <c r="A6126" s="25" t="s">
        <v>1541</v>
      </c>
      <c r="B6126" s="25" t="s">
        <v>679</v>
      </c>
      <c r="C6126" s="25" t="s">
        <v>158</v>
      </c>
      <c r="I6126" s="116"/>
      <c r="J6126" s="116"/>
      <c r="K6126" s="116"/>
      <c r="L6126" s="116"/>
      <c r="M6126" s="116"/>
      <c r="N6126" s="116"/>
      <c r="AL6126" s="117"/>
      <c r="AN6126" s="35" t="str">
        <f t="shared" si="328"/>
        <v/>
      </c>
      <c r="AO6126" s="35" t="str">
        <f t="shared" si="329"/>
        <v>-</v>
      </c>
      <c r="AQ6126" s="25" t="str">
        <f t="shared" si="330"/>
        <v>-</v>
      </c>
      <c r="BP6126" s="61"/>
      <c r="CT6126" s="61"/>
      <c r="CU6126" s="61"/>
      <c r="CV6126" s="61"/>
      <c r="CW6126" s="61"/>
      <c r="CX6126" s="61"/>
      <c r="CY6126" s="61"/>
      <c r="CZ6126" s="61"/>
      <c r="DA6126" s="61"/>
      <c r="DB6126" s="61"/>
      <c r="DC6126" s="61"/>
      <c r="DD6126" s="61"/>
      <c r="DE6126" s="61"/>
      <c r="DF6126" s="61"/>
      <c r="DG6126" s="61"/>
      <c r="DH6126" s="61"/>
      <c r="DI6126" s="61"/>
      <c r="DJ6126" s="61"/>
      <c r="DK6126" s="61"/>
      <c r="DL6126" s="61"/>
      <c r="DM6126" s="61"/>
    </row>
    <row r="6127" spans="1:117" s="25" customFormat="1" x14ac:dyDescent="0.2">
      <c r="A6127" s="25" t="s">
        <v>1542</v>
      </c>
      <c r="B6127" s="25" t="s">
        <v>679</v>
      </c>
      <c r="C6127" s="25" t="s">
        <v>147</v>
      </c>
      <c r="I6127" s="116"/>
      <c r="J6127" s="116"/>
      <c r="K6127" s="116"/>
      <c r="L6127" s="116"/>
      <c r="M6127" s="116"/>
      <c r="N6127" s="116"/>
      <c r="AL6127" s="117"/>
      <c r="AN6127" s="35" t="str">
        <f t="shared" si="328"/>
        <v/>
      </c>
      <c r="AO6127" s="35" t="str">
        <f t="shared" si="329"/>
        <v>-</v>
      </c>
      <c r="AQ6127" s="25" t="str">
        <f t="shared" si="330"/>
        <v>-</v>
      </c>
      <c r="BP6127" s="61"/>
      <c r="CT6127" s="61"/>
      <c r="CU6127" s="61"/>
      <c r="CV6127" s="61"/>
      <c r="CW6127" s="61"/>
      <c r="CX6127" s="61"/>
      <c r="CY6127" s="61"/>
      <c r="CZ6127" s="61"/>
      <c r="DA6127" s="61"/>
      <c r="DB6127" s="61"/>
      <c r="DC6127" s="61"/>
      <c r="DD6127" s="61"/>
      <c r="DE6127" s="61"/>
      <c r="DF6127" s="61"/>
      <c r="DG6127" s="61"/>
      <c r="DH6127" s="61"/>
      <c r="DI6127" s="61"/>
      <c r="DJ6127" s="61"/>
      <c r="DK6127" s="61"/>
      <c r="DL6127" s="61"/>
      <c r="DM6127" s="61"/>
    </row>
    <row r="6128" spans="1:117" s="25" customFormat="1" x14ac:dyDescent="0.2">
      <c r="A6128" s="25" t="s">
        <v>1543</v>
      </c>
      <c r="B6128" s="25" t="s">
        <v>679</v>
      </c>
      <c r="C6128" s="25" t="s">
        <v>148</v>
      </c>
      <c r="I6128" s="116"/>
      <c r="J6128" s="116"/>
      <c r="K6128" s="116"/>
      <c r="L6128" s="116"/>
      <c r="M6128" s="116"/>
      <c r="N6128" s="116"/>
      <c r="AL6128" s="117"/>
      <c r="AN6128" s="35" t="str">
        <f t="shared" si="328"/>
        <v/>
      </c>
      <c r="AO6128" s="35" t="str">
        <f t="shared" si="329"/>
        <v>-</v>
      </c>
      <c r="AQ6128" s="25" t="str">
        <f t="shared" si="330"/>
        <v>-</v>
      </c>
      <c r="BP6128" s="61"/>
      <c r="CT6128" s="61"/>
      <c r="CU6128" s="61"/>
      <c r="CV6128" s="61"/>
      <c r="CW6128" s="61"/>
      <c r="CX6128" s="61"/>
      <c r="CY6128" s="61"/>
      <c r="CZ6128" s="61"/>
      <c r="DA6128" s="61"/>
      <c r="DB6128" s="61"/>
      <c r="DC6128" s="61"/>
      <c r="DD6128" s="61"/>
      <c r="DE6128" s="61"/>
      <c r="DF6128" s="61"/>
      <c r="DG6128" s="61"/>
      <c r="DH6128" s="61"/>
      <c r="DI6128" s="61"/>
      <c r="DJ6128" s="61"/>
      <c r="DK6128" s="61"/>
      <c r="DL6128" s="61"/>
      <c r="DM6128" s="61"/>
    </row>
    <row r="6129" spans="1:117" s="25" customFormat="1" x14ac:dyDescent="0.2">
      <c r="A6129" s="25" t="s">
        <v>1544</v>
      </c>
      <c r="B6129" s="25" t="s">
        <v>679</v>
      </c>
      <c r="C6129" s="25" t="s">
        <v>149</v>
      </c>
      <c r="I6129" s="116"/>
      <c r="J6129" s="116"/>
      <c r="K6129" s="116"/>
      <c r="L6129" s="116"/>
      <c r="M6129" s="116"/>
      <c r="N6129" s="116"/>
      <c r="AL6129" s="117"/>
      <c r="AN6129" s="35" t="str">
        <f t="shared" si="328"/>
        <v/>
      </c>
      <c r="AO6129" s="35" t="str">
        <f t="shared" si="329"/>
        <v>-</v>
      </c>
      <c r="AQ6129" s="25" t="str">
        <f t="shared" si="330"/>
        <v>-</v>
      </c>
      <c r="BP6129" s="61"/>
      <c r="CT6129" s="61"/>
      <c r="CU6129" s="61"/>
      <c r="CV6129" s="61"/>
      <c r="CW6129" s="61"/>
      <c r="CX6129" s="61"/>
      <c r="CY6129" s="61"/>
      <c r="CZ6129" s="61"/>
      <c r="DA6129" s="61"/>
      <c r="DB6129" s="61"/>
      <c r="DC6129" s="61"/>
      <c r="DD6129" s="61"/>
      <c r="DE6129" s="61"/>
      <c r="DF6129" s="61"/>
      <c r="DG6129" s="61"/>
      <c r="DH6129" s="61"/>
      <c r="DI6129" s="61"/>
      <c r="DJ6129" s="61"/>
      <c r="DK6129" s="61"/>
      <c r="DL6129" s="61"/>
      <c r="DM6129" s="61"/>
    </row>
    <row r="6130" spans="1:117" s="25" customFormat="1" x14ac:dyDescent="0.2">
      <c r="A6130" s="25" t="s">
        <v>1545</v>
      </c>
      <c r="B6130" s="25" t="s">
        <v>679</v>
      </c>
      <c r="C6130" s="25" t="s">
        <v>150</v>
      </c>
      <c r="I6130" s="116"/>
      <c r="J6130" s="116"/>
      <c r="K6130" s="116"/>
      <c r="L6130" s="116"/>
      <c r="M6130" s="116"/>
      <c r="N6130" s="116"/>
      <c r="AL6130" s="117"/>
      <c r="AN6130" s="35" t="str">
        <f t="shared" si="328"/>
        <v/>
      </c>
      <c r="AO6130" s="35" t="str">
        <f t="shared" si="329"/>
        <v>-</v>
      </c>
      <c r="AQ6130" s="25" t="str">
        <f t="shared" si="330"/>
        <v>-</v>
      </c>
      <c r="BP6130" s="61"/>
      <c r="CT6130" s="61"/>
      <c r="CU6130" s="61"/>
      <c r="CV6130" s="61"/>
      <c r="CW6130" s="61"/>
      <c r="CX6130" s="61"/>
      <c r="CY6130" s="61"/>
      <c r="CZ6130" s="61"/>
      <c r="DA6130" s="61"/>
      <c r="DB6130" s="61"/>
      <c r="DC6130" s="61"/>
      <c r="DD6130" s="61"/>
      <c r="DE6130" s="61"/>
      <c r="DF6130" s="61"/>
      <c r="DG6130" s="61"/>
      <c r="DH6130" s="61"/>
      <c r="DI6130" s="61"/>
      <c r="DJ6130" s="61"/>
      <c r="DK6130" s="61"/>
      <c r="DL6130" s="61"/>
      <c r="DM6130" s="61"/>
    </row>
    <row r="6131" spans="1:117" s="25" customFormat="1" x14ac:dyDescent="0.2">
      <c r="A6131" s="25" t="s">
        <v>1546</v>
      </c>
      <c r="B6131" s="25" t="s">
        <v>679</v>
      </c>
      <c r="C6131" s="25" t="s">
        <v>151</v>
      </c>
      <c r="I6131" s="116"/>
      <c r="J6131" s="116"/>
      <c r="K6131" s="116"/>
      <c r="L6131" s="116"/>
      <c r="M6131" s="116"/>
      <c r="N6131" s="116"/>
      <c r="AL6131" s="117"/>
      <c r="AN6131" s="35" t="str">
        <f t="shared" si="328"/>
        <v/>
      </c>
      <c r="AO6131" s="35" t="str">
        <f t="shared" si="329"/>
        <v>-</v>
      </c>
      <c r="AQ6131" s="25" t="str">
        <f t="shared" si="330"/>
        <v>-</v>
      </c>
      <c r="BP6131" s="61"/>
      <c r="CT6131" s="61"/>
      <c r="CU6131" s="61"/>
      <c r="CV6131" s="61"/>
      <c r="CW6131" s="61"/>
      <c r="CX6131" s="61"/>
      <c r="CY6131" s="61"/>
      <c r="CZ6131" s="61"/>
      <c r="DA6131" s="61"/>
      <c r="DB6131" s="61"/>
      <c r="DC6131" s="61"/>
      <c r="DD6131" s="61"/>
      <c r="DE6131" s="61"/>
      <c r="DF6131" s="61"/>
      <c r="DG6131" s="61"/>
      <c r="DH6131" s="61"/>
      <c r="DI6131" s="61"/>
      <c r="DJ6131" s="61"/>
      <c r="DK6131" s="61"/>
      <c r="DL6131" s="61"/>
      <c r="DM6131" s="61"/>
    </row>
    <row r="6132" spans="1:117" s="25" customFormat="1" x14ac:dyDescent="0.2">
      <c r="A6132" s="25" t="s">
        <v>1547</v>
      </c>
      <c r="B6132" s="25" t="s">
        <v>679</v>
      </c>
      <c r="C6132" s="25" t="s">
        <v>152</v>
      </c>
      <c r="I6132" s="116"/>
      <c r="J6132" s="116"/>
      <c r="K6132" s="116"/>
      <c r="L6132" s="116"/>
      <c r="M6132" s="116"/>
      <c r="N6132" s="116"/>
      <c r="AL6132" s="117"/>
      <c r="AN6132" s="35" t="str">
        <f t="shared" si="328"/>
        <v/>
      </c>
      <c r="AO6132" s="35" t="str">
        <f t="shared" si="329"/>
        <v>-</v>
      </c>
      <c r="AQ6132" s="25" t="str">
        <f t="shared" si="330"/>
        <v>-</v>
      </c>
      <c r="BP6132" s="61"/>
      <c r="CT6132" s="61"/>
      <c r="CU6132" s="61"/>
      <c r="CV6132" s="61"/>
      <c r="CW6132" s="61"/>
      <c r="CX6132" s="61"/>
      <c r="CY6132" s="61"/>
      <c r="CZ6132" s="61"/>
      <c r="DA6132" s="61"/>
      <c r="DB6132" s="61"/>
      <c r="DC6132" s="61"/>
      <c r="DD6132" s="61"/>
      <c r="DE6132" s="61"/>
      <c r="DF6132" s="61"/>
      <c r="DG6132" s="61"/>
      <c r="DH6132" s="61"/>
      <c r="DI6132" s="61"/>
      <c r="DJ6132" s="61"/>
      <c r="DK6132" s="61"/>
      <c r="DL6132" s="61"/>
      <c r="DM6132" s="61"/>
    </row>
    <row r="6133" spans="1:117" s="25" customFormat="1" x14ac:dyDescent="0.2">
      <c r="A6133" s="25" t="s">
        <v>1548</v>
      </c>
      <c r="B6133" s="25" t="s">
        <v>679</v>
      </c>
      <c r="C6133" s="25" t="s">
        <v>153</v>
      </c>
      <c r="I6133" s="116"/>
      <c r="J6133" s="116"/>
      <c r="K6133" s="116"/>
      <c r="L6133" s="116"/>
      <c r="M6133" s="116"/>
      <c r="N6133" s="116"/>
      <c r="AL6133" s="117"/>
      <c r="AN6133" s="35" t="str">
        <f t="shared" si="328"/>
        <v/>
      </c>
      <c r="AO6133" s="35" t="str">
        <f t="shared" si="329"/>
        <v>-</v>
      </c>
      <c r="AQ6133" s="25" t="str">
        <f t="shared" si="330"/>
        <v>-</v>
      </c>
      <c r="BP6133" s="61"/>
      <c r="CT6133" s="61"/>
      <c r="CU6133" s="61"/>
      <c r="CV6133" s="61"/>
      <c r="CW6133" s="61"/>
      <c r="CX6133" s="61"/>
      <c r="CY6133" s="61"/>
      <c r="CZ6133" s="61"/>
      <c r="DA6133" s="61"/>
      <c r="DB6133" s="61"/>
      <c r="DC6133" s="61"/>
      <c r="DD6133" s="61"/>
      <c r="DE6133" s="61"/>
      <c r="DF6133" s="61"/>
      <c r="DG6133" s="61"/>
      <c r="DH6133" s="61"/>
      <c r="DI6133" s="61"/>
      <c r="DJ6133" s="61"/>
      <c r="DK6133" s="61"/>
      <c r="DL6133" s="61"/>
      <c r="DM6133" s="61"/>
    </row>
    <row r="6134" spans="1:117" s="25" customFormat="1" x14ac:dyDescent="0.2">
      <c r="A6134" s="25" t="s">
        <v>1549</v>
      </c>
      <c r="B6134" s="25" t="s">
        <v>679</v>
      </c>
      <c r="C6134" s="25" t="s">
        <v>154</v>
      </c>
      <c r="I6134" s="116"/>
      <c r="J6134" s="116"/>
      <c r="K6134" s="116"/>
      <c r="L6134" s="116"/>
      <c r="M6134" s="116"/>
      <c r="N6134" s="116"/>
      <c r="AL6134" s="117"/>
      <c r="AN6134" s="35" t="str">
        <f t="shared" si="328"/>
        <v/>
      </c>
      <c r="AO6134" s="35" t="str">
        <f t="shared" si="329"/>
        <v>-</v>
      </c>
      <c r="AQ6134" s="25" t="str">
        <f t="shared" si="330"/>
        <v>-</v>
      </c>
      <c r="BP6134" s="61"/>
      <c r="CT6134" s="61"/>
      <c r="CU6134" s="61"/>
      <c r="CV6134" s="61"/>
      <c r="CW6134" s="61"/>
      <c r="CX6134" s="61"/>
      <c r="CY6134" s="61"/>
      <c r="CZ6134" s="61"/>
      <c r="DA6134" s="61"/>
      <c r="DB6134" s="61"/>
      <c r="DC6134" s="61"/>
      <c r="DD6134" s="61"/>
      <c r="DE6134" s="61"/>
      <c r="DF6134" s="61"/>
      <c r="DG6134" s="61"/>
      <c r="DH6134" s="61"/>
      <c r="DI6134" s="61"/>
      <c r="DJ6134" s="61"/>
      <c r="DK6134" s="61"/>
      <c r="DL6134" s="61"/>
      <c r="DM6134" s="61"/>
    </row>
    <row r="6135" spans="1:117" s="25" customFormat="1" x14ac:dyDescent="0.2">
      <c r="A6135" s="25" t="s">
        <v>1550</v>
      </c>
      <c r="B6135" s="25" t="s">
        <v>679</v>
      </c>
      <c r="C6135" s="25" t="s">
        <v>155</v>
      </c>
      <c r="I6135" s="116"/>
      <c r="J6135" s="116"/>
      <c r="K6135" s="116"/>
      <c r="L6135" s="116"/>
      <c r="M6135" s="116"/>
      <c r="N6135" s="116"/>
      <c r="AL6135" s="117"/>
      <c r="AN6135" s="35" t="str">
        <f t="shared" ref="AN6135:AN6198" si="331">CONCATENATE(AM6135,AP6135)</f>
        <v/>
      </c>
      <c r="AO6135" s="35" t="str">
        <f t="shared" ref="AO6135:AO6198" si="332">CONCATENATE(AM6135,"-",AL6135)</f>
        <v>-</v>
      </c>
      <c r="AQ6135" s="25" t="str">
        <f t="shared" si="330"/>
        <v>-</v>
      </c>
      <c r="BP6135" s="61"/>
      <c r="CT6135" s="61"/>
      <c r="CU6135" s="61"/>
      <c r="CV6135" s="61"/>
      <c r="CW6135" s="61"/>
      <c r="CX6135" s="61"/>
      <c r="CY6135" s="61"/>
      <c r="CZ6135" s="61"/>
      <c r="DA6135" s="61"/>
      <c r="DB6135" s="61"/>
      <c r="DC6135" s="61"/>
      <c r="DD6135" s="61"/>
      <c r="DE6135" s="61"/>
      <c r="DF6135" s="61"/>
      <c r="DG6135" s="61"/>
      <c r="DH6135" s="61"/>
      <c r="DI6135" s="61"/>
      <c r="DJ6135" s="61"/>
      <c r="DK6135" s="61"/>
      <c r="DL6135" s="61"/>
      <c r="DM6135" s="61"/>
    </row>
    <row r="6136" spans="1:117" s="25" customFormat="1" x14ac:dyDescent="0.2">
      <c r="A6136" s="25" t="s">
        <v>1551</v>
      </c>
      <c r="B6136" s="25" t="s">
        <v>679</v>
      </c>
      <c r="C6136" s="25" t="s">
        <v>156</v>
      </c>
      <c r="I6136" s="116"/>
      <c r="J6136" s="116"/>
      <c r="K6136" s="116"/>
      <c r="L6136" s="116"/>
      <c r="M6136" s="116"/>
      <c r="N6136" s="116"/>
      <c r="AL6136" s="117"/>
      <c r="AN6136" s="35" t="str">
        <f t="shared" si="331"/>
        <v/>
      </c>
      <c r="AO6136" s="35" t="str">
        <f t="shared" si="332"/>
        <v>-</v>
      </c>
      <c r="AQ6136" s="25" t="str">
        <f t="shared" si="330"/>
        <v>-</v>
      </c>
      <c r="BP6136" s="61"/>
      <c r="CT6136" s="61"/>
      <c r="CU6136" s="61"/>
      <c r="CV6136" s="61"/>
      <c r="CW6136" s="61"/>
      <c r="CX6136" s="61"/>
      <c r="CY6136" s="61"/>
      <c r="CZ6136" s="61"/>
      <c r="DA6136" s="61"/>
      <c r="DB6136" s="61"/>
      <c r="DC6136" s="61"/>
      <c r="DD6136" s="61"/>
      <c r="DE6136" s="61"/>
      <c r="DF6136" s="61"/>
      <c r="DG6136" s="61"/>
      <c r="DH6136" s="61"/>
      <c r="DI6136" s="61"/>
      <c r="DJ6136" s="61"/>
      <c r="DK6136" s="61"/>
      <c r="DL6136" s="61"/>
      <c r="DM6136" s="61"/>
    </row>
    <row r="6137" spans="1:117" s="25" customFormat="1" x14ac:dyDescent="0.2">
      <c r="A6137" s="25" t="s">
        <v>1552</v>
      </c>
      <c r="B6137" s="25" t="s">
        <v>679</v>
      </c>
      <c r="C6137" s="25" t="s">
        <v>157</v>
      </c>
      <c r="I6137" s="116"/>
      <c r="J6137" s="116"/>
      <c r="K6137" s="116"/>
      <c r="L6137" s="116"/>
      <c r="M6137" s="116"/>
      <c r="N6137" s="116"/>
      <c r="AL6137" s="117"/>
      <c r="AN6137" s="35" t="str">
        <f t="shared" si="331"/>
        <v/>
      </c>
      <c r="AO6137" s="35" t="str">
        <f t="shared" si="332"/>
        <v>-</v>
      </c>
      <c r="AQ6137" s="25" t="str">
        <f t="shared" si="330"/>
        <v>-</v>
      </c>
      <c r="BP6137" s="61"/>
      <c r="CT6137" s="61"/>
      <c r="CU6137" s="61"/>
      <c r="CV6137" s="61"/>
      <c r="CW6137" s="61"/>
      <c r="CX6137" s="61"/>
      <c r="CY6137" s="61"/>
      <c r="CZ6137" s="61"/>
      <c r="DA6137" s="61"/>
      <c r="DB6137" s="61"/>
      <c r="DC6137" s="61"/>
      <c r="DD6137" s="61"/>
      <c r="DE6137" s="61"/>
      <c r="DF6137" s="61"/>
      <c r="DG6137" s="61"/>
      <c r="DH6137" s="61"/>
      <c r="DI6137" s="61"/>
      <c r="DJ6137" s="61"/>
      <c r="DK6137" s="61"/>
      <c r="DL6137" s="61"/>
      <c r="DM6137" s="61"/>
    </row>
    <row r="6138" spans="1:117" s="25" customFormat="1" x14ac:dyDescent="0.2">
      <c r="A6138" s="25" t="s">
        <v>1553</v>
      </c>
      <c r="B6138" s="25" t="s">
        <v>679</v>
      </c>
      <c r="C6138" s="25" t="s">
        <v>158</v>
      </c>
      <c r="I6138" s="116"/>
      <c r="J6138" s="116"/>
      <c r="K6138" s="116"/>
      <c r="L6138" s="116"/>
      <c r="M6138" s="116"/>
      <c r="N6138" s="116"/>
      <c r="AL6138" s="117"/>
      <c r="AN6138" s="35" t="str">
        <f t="shared" si="331"/>
        <v/>
      </c>
      <c r="AO6138" s="35" t="str">
        <f t="shared" si="332"/>
        <v>-</v>
      </c>
      <c r="AQ6138" s="25" t="str">
        <f t="shared" si="330"/>
        <v>-</v>
      </c>
      <c r="BP6138" s="61"/>
      <c r="CT6138" s="61"/>
      <c r="CU6138" s="61"/>
      <c r="CV6138" s="61"/>
      <c r="CW6138" s="61"/>
      <c r="CX6138" s="61"/>
      <c r="CY6138" s="61"/>
      <c r="CZ6138" s="61"/>
      <c r="DA6138" s="61"/>
      <c r="DB6138" s="61"/>
      <c r="DC6138" s="61"/>
      <c r="DD6138" s="61"/>
      <c r="DE6138" s="61"/>
      <c r="DF6138" s="61"/>
      <c r="DG6138" s="61"/>
      <c r="DH6138" s="61"/>
      <c r="DI6138" s="61"/>
      <c r="DJ6138" s="61"/>
      <c r="DK6138" s="61"/>
      <c r="DL6138" s="61"/>
      <c r="DM6138" s="61"/>
    </row>
    <row r="6139" spans="1:117" s="25" customFormat="1" x14ac:dyDescent="0.2">
      <c r="A6139" s="25" t="s">
        <v>1554</v>
      </c>
      <c r="B6139" s="25" t="s">
        <v>679</v>
      </c>
      <c r="C6139" s="25" t="s">
        <v>147</v>
      </c>
      <c r="I6139" s="116"/>
      <c r="J6139" s="116"/>
      <c r="K6139" s="116"/>
      <c r="L6139" s="116"/>
      <c r="M6139" s="116"/>
      <c r="N6139" s="116"/>
      <c r="AL6139" s="117"/>
      <c r="AN6139" s="35" t="str">
        <f t="shared" si="331"/>
        <v/>
      </c>
      <c r="AO6139" s="35" t="str">
        <f t="shared" si="332"/>
        <v>-</v>
      </c>
      <c r="AQ6139" s="25" t="str">
        <f t="shared" si="330"/>
        <v>-</v>
      </c>
      <c r="BP6139" s="61"/>
      <c r="CT6139" s="61"/>
      <c r="CU6139" s="61"/>
      <c r="CV6139" s="61"/>
      <c r="CW6139" s="61"/>
      <c r="CX6139" s="61"/>
      <c r="CY6139" s="61"/>
      <c r="CZ6139" s="61"/>
      <c r="DA6139" s="61"/>
      <c r="DB6139" s="61"/>
      <c r="DC6139" s="61"/>
      <c r="DD6139" s="61"/>
      <c r="DE6139" s="61"/>
      <c r="DF6139" s="61"/>
      <c r="DG6139" s="61"/>
      <c r="DH6139" s="61"/>
      <c r="DI6139" s="61"/>
      <c r="DJ6139" s="61"/>
      <c r="DK6139" s="61"/>
      <c r="DL6139" s="61"/>
      <c r="DM6139" s="61"/>
    </row>
    <row r="6140" spans="1:117" s="25" customFormat="1" x14ac:dyDescent="0.2">
      <c r="A6140" s="25" t="s">
        <v>1555</v>
      </c>
      <c r="B6140" s="25" t="s">
        <v>679</v>
      </c>
      <c r="C6140" s="25" t="s">
        <v>148</v>
      </c>
      <c r="I6140" s="116"/>
      <c r="J6140" s="116"/>
      <c r="K6140" s="116"/>
      <c r="L6140" s="116"/>
      <c r="M6140" s="116"/>
      <c r="N6140" s="116"/>
      <c r="AL6140" s="117"/>
      <c r="AN6140" s="35" t="str">
        <f t="shared" si="331"/>
        <v/>
      </c>
      <c r="AO6140" s="35" t="str">
        <f t="shared" si="332"/>
        <v>-</v>
      </c>
      <c r="AQ6140" s="25" t="str">
        <f t="shared" si="330"/>
        <v>-</v>
      </c>
      <c r="BP6140" s="61"/>
      <c r="CT6140" s="61"/>
      <c r="CU6140" s="61"/>
      <c r="CV6140" s="61"/>
      <c r="CW6140" s="61"/>
      <c r="CX6140" s="61"/>
      <c r="CY6140" s="61"/>
      <c r="CZ6140" s="61"/>
      <c r="DA6140" s="61"/>
      <c r="DB6140" s="61"/>
      <c r="DC6140" s="61"/>
      <c r="DD6140" s="61"/>
      <c r="DE6140" s="61"/>
      <c r="DF6140" s="61"/>
      <c r="DG6140" s="61"/>
      <c r="DH6140" s="61"/>
      <c r="DI6140" s="61"/>
      <c r="DJ6140" s="61"/>
      <c r="DK6140" s="61"/>
      <c r="DL6140" s="61"/>
      <c r="DM6140" s="61"/>
    </row>
    <row r="6141" spans="1:117" s="25" customFormat="1" x14ac:dyDescent="0.2">
      <c r="A6141" s="25" t="s">
        <v>1556</v>
      </c>
      <c r="B6141" s="25" t="s">
        <v>679</v>
      </c>
      <c r="C6141" s="25" t="s">
        <v>149</v>
      </c>
      <c r="I6141" s="116"/>
      <c r="J6141" s="116"/>
      <c r="K6141" s="116"/>
      <c r="L6141" s="116"/>
      <c r="M6141" s="116"/>
      <c r="N6141" s="116"/>
      <c r="AL6141" s="117"/>
      <c r="AN6141" s="35" t="str">
        <f t="shared" si="331"/>
        <v/>
      </c>
      <c r="AO6141" s="35" t="str">
        <f t="shared" si="332"/>
        <v>-</v>
      </c>
      <c r="AQ6141" s="25" t="str">
        <f t="shared" si="330"/>
        <v>-</v>
      </c>
      <c r="BP6141" s="61"/>
      <c r="CT6141" s="61"/>
      <c r="CU6141" s="61"/>
      <c r="CV6141" s="61"/>
      <c r="CW6141" s="61"/>
      <c r="CX6141" s="61"/>
      <c r="CY6141" s="61"/>
      <c r="CZ6141" s="61"/>
      <c r="DA6141" s="61"/>
      <c r="DB6141" s="61"/>
      <c r="DC6141" s="61"/>
      <c r="DD6141" s="61"/>
      <c r="DE6141" s="61"/>
      <c r="DF6141" s="61"/>
      <c r="DG6141" s="61"/>
      <c r="DH6141" s="61"/>
      <c r="DI6141" s="61"/>
      <c r="DJ6141" s="61"/>
      <c r="DK6141" s="61"/>
      <c r="DL6141" s="61"/>
      <c r="DM6141" s="61"/>
    </row>
    <row r="6142" spans="1:117" s="25" customFormat="1" x14ac:dyDescent="0.2">
      <c r="A6142" s="25" t="s">
        <v>1557</v>
      </c>
      <c r="B6142" s="25" t="s">
        <v>679</v>
      </c>
      <c r="C6142" s="25" t="s">
        <v>150</v>
      </c>
      <c r="I6142" s="116"/>
      <c r="J6142" s="116"/>
      <c r="K6142" s="116"/>
      <c r="L6142" s="116"/>
      <c r="M6142" s="116"/>
      <c r="N6142" s="116"/>
      <c r="AL6142" s="117"/>
      <c r="AN6142" s="35" t="str">
        <f t="shared" si="331"/>
        <v/>
      </c>
      <c r="AO6142" s="35" t="str">
        <f t="shared" si="332"/>
        <v>-</v>
      </c>
      <c r="AQ6142" s="25" t="str">
        <f t="shared" si="330"/>
        <v>-</v>
      </c>
      <c r="BP6142" s="61"/>
      <c r="CT6142" s="61"/>
      <c r="CU6142" s="61"/>
      <c r="CV6142" s="61"/>
      <c r="CW6142" s="61"/>
      <c r="CX6142" s="61"/>
      <c r="CY6142" s="61"/>
      <c r="CZ6142" s="61"/>
      <c r="DA6142" s="61"/>
      <c r="DB6142" s="61"/>
      <c r="DC6142" s="61"/>
      <c r="DD6142" s="61"/>
      <c r="DE6142" s="61"/>
      <c r="DF6142" s="61"/>
      <c r="DG6142" s="61"/>
      <c r="DH6142" s="61"/>
      <c r="DI6142" s="61"/>
      <c r="DJ6142" s="61"/>
      <c r="DK6142" s="61"/>
      <c r="DL6142" s="61"/>
      <c r="DM6142" s="61"/>
    </row>
    <row r="6143" spans="1:117" s="25" customFormat="1" x14ac:dyDescent="0.2">
      <c r="A6143" s="25" t="s">
        <v>1558</v>
      </c>
      <c r="B6143" s="25" t="s">
        <v>679</v>
      </c>
      <c r="C6143" s="25" t="s">
        <v>158</v>
      </c>
      <c r="I6143" s="116"/>
      <c r="J6143" s="116"/>
      <c r="K6143" s="116"/>
      <c r="L6143" s="116"/>
      <c r="M6143" s="116"/>
      <c r="N6143" s="116"/>
      <c r="AL6143" s="117"/>
      <c r="AN6143" s="35" t="str">
        <f t="shared" si="331"/>
        <v/>
      </c>
      <c r="AO6143" s="35" t="str">
        <f t="shared" si="332"/>
        <v>-</v>
      </c>
      <c r="AQ6143" s="25" t="str">
        <f t="shared" si="330"/>
        <v>-</v>
      </c>
      <c r="BP6143" s="61"/>
      <c r="CT6143" s="61"/>
      <c r="CU6143" s="61"/>
      <c r="CV6143" s="61"/>
      <c r="CW6143" s="61"/>
      <c r="CX6143" s="61"/>
      <c r="CY6143" s="61"/>
      <c r="CZ6143" s="61"/>
      <c r="DA6143" s="61"/>
      <c r="DB6143" s="61"/>
      <c r="DC6143" s="61"/>
      <c r="DD6143" s="61"/>
      <c r="DE6143" s="61"/>
      <c r="DF6143" s="61"/>
      <c r="DG6143" s="61"/>
      <c r="DH6143" s="61"/>
      <c r="DI6143" s="61"/>
      <c r="DJ6143" s="61"/>
      <c r="DK6143" s="61"/>
      <c r="DL6143" s="61"/>
      <c r="DM6143" s="61"/>
    </row>
    <row r="6144" spans="1:117" s="25" customFormat="1" x14ac:dyDescent="0.2">
      <c r="A6144" s="25" t="s">
        <v>1559</v>
      </c>
      <c r="B6144" s="25" t="s">
        <v>679</v>
      </c>
      <c r="C6144" s="25" t="s">
        <v>147</v>
      </c>
      <c r="I6144" s="116"/>
      <c r="J6144" s="116"/>
      <c r="K6144" s="116"/>
      <c r="L6144" s="116"/>
      <c r="M6144" s="116"/>
      <c r="N6144" s="116"/>
      <c r="AL6144" s="117"/>
      <c r="AN6144" s="35" t="str">
        <f t="shared" si="331"/>
        <v/>
      </c>
      <c r="AO6144" s="35" t="str">
        <f t="shared" si="332"/>
        <v>-</v>
      </c>
      <c r="AQ6144" s="25" t="str">
        <f t="shared" si="330"/>
        <v>-</v>
      </c>
      <c r="BP6144" s="61"/>
      <c r="CT6144" s="61"/>
      <c r="CU6144" s="61"/>
      <c r="CV6144" s="61"/>
      <c r="CW6144" s="61"/>
      <c r="CX6144" s="61"/>
      <c r="CY6144" s="61"/>
      <c r="CZ6144" s="61"/>
      <c r="DA6144" s="61"/>
      <c r="DB6144" s="61"/>
      <c r="DC6144" s="61"/>
      <c r="DD6144" s="61"/>
      <c r="DE6144" s="61"/>
      <c r="DF6144" s="61"/>
      <c r="DG6144" s="61"/>
      <c r="DH6144" s="61"/>
      <c r="DI6144" s="61"/>
      <c r="DJ6144" s="61"/>
      <c r="DK6144" s="61"/>
      <c r="DL6144" s="61"/>
      <c r="DM6144" s="61"/>
    </row>
    <row r="6145" spans="1:117" s="25" customFormat="1" x14ac:dyDescent="0.2">
      <c r="A6145" s="25" t="s">
        <v>1560</v>
      </c>
      <c r="B6145" s="25" t="s">
        <v>679</v>
      </c>
      <c r="C6145" s="25" t="s">
        <v>148</v>
      </c>
      <c r="I6145" s="116"/>
      <c r="J6145" s="116"/>
      <c r="K6145" s="116"/>
      <c r="L6145" s="116"/>
      <c r="M6145" s="116"/>
      <c r="N6145" s="116"/>
      <c r="AL6145" s="117"/>
      <c r="AN6145" s="35" t="str">
        <f t="shared" si="331"/>
        <v/>
      </c>
      <c r="AO6145" s="35" t="str">
        <f t="shared" si="332"/>
        <v>-</v>
      </c>
      <c r="AQ6145" s="25" t="str">
        <f t="shared" si="330"/>
        <v>-</v>
      </c>
      <c r="BP6145" s="61"/>
      <c r="CT6145" s="61"/>
      <c r="CU6145" s="61"/>
      <c r="CV6145" s="61"/>
      <c r="CW6145" s="61"/>
      <c r="CX6145" s="61"/>
      <c r="CY6145" s="61"/>
      <c r="CZ6145" s="61"/>
      <c r="DA6145" s="61"/>
      <c r="DB6145" s="61"/>
      <c r="DC6145" s="61"/>
      <c r="DD6145" s="61"/>
      <c r="DE6145" s="61"/>
      <c r="DF6145" s="61"/>
      <c r="DG6145" s="61"/>
      <c r="DH6145" s="61"/>
      <c r="DI6145" s="61"/>
      <c r="DJ6145" s="61"/>
      <c r="DK6145" s="61"/>
      <c r="DL6145" s="61"/>
      <c r="DM6145" s="61"/>
    </row>
    <row r="6146" spans="1:117" s="25" customFormat="1" x14ac:dyDescent="0.2">
      <c r="A6146" s="25" t="s">
        <v>1561</v>
      </c>
      <c r="B6146" s="25" t="s">
        <v>679</v>
      </c>
      <c r="C6146" s="25" t="s">
        <v>149</v>
      </c>
      <c r="I6146" s="116"/>
      <c r="J6146" s="116"/>
      <c r="K6146" s="116"/>
      <c r="L6146" s="116"/>
      <c r="M6146" s="116"/>
      <c r="N6146" s="116"/>
      <c r="AL6146" s="117"/>
      <c r="AN6146" s="35" t="str">
        <f t="shared" si="331"/>
        <v/>
      </c>
      <c r="AO6146" s="35" t="str">
        <f t="shared" si="332"/>
        <v>-</v>
      </c>
      <c r="AQ6146" s="25" t="str">
        <f t="shared" si="330"/>
        <v>-</v>
      </c>
      <c r="BP6146" s="61"/>
      <c r="CT6146" s="61"/>
      <c r="CU6146" s="61"/>
      <c r="CV6146" s="61"/>
      <c r="CW6146" s="61"/>
      <c r="CX6146" s="61"/>
      <c r="CY6146" s="61"/>
      <c r="CZ6146" s="61"/>
      <c r="DA6146" s="61"/>
      <c r="DB6146" s="61"/>
      <c r="DC6146" s="61"/>
      <c r="DD6146" s="61"/>
      <c r="DE6146" s="61"/>
      <c r="DF6146" s="61"/>
      <c r="DG6146" s="61"/>
      <c r="DH6146" s="61"/>
      <c r="DI6146" s="61"/>
      <c r="DJ6146" s="61"/>
      <c r="DK6146" s="61"/>
      <c r="DL6146" s="61"/>
      <c r="DM6146" s="61"/>
    </row>
    <row r="6147" spans="1:117" s="25" customFormat="1" x14ac:dyDescent="0.2">
      <c r="A6147" s="25" t="s">
        <v>1562</v>
      </c>
      <c r="B6147" s="25" t="s">
        <v>679</v>
      </c>
      <c r="C6147" s="25" t="s">
        <v>150</v>
      </c>
      <c r="I6147" s="116"/>
      <c r="J6147" s="116"/>
      <c r="K6147" s="116"/>
      <c r="L6147" s="116"/>
      <c r="M6147" s="116"/>
      <c r="N6147" s="116"/>
      <c r="AL6147" s="117"/>
      <c r="AN6147" s="35" t="str">
        <f t="shared" si="331"/>
        <v/>
      </c>
      <c r="AO6147" s="35" t="str">
        <f t="shared" si="332"/>
        <v>-</v>
      </c>
      <c r="AQ6147" s="25" t="str">
        <f t="shared" si="330"/>
        <v>-</v>
      </c>
      <c r="BP6147" s="61"/>
      <c r="CT6147" s="61"/>
      <c r="CU6147" s="61"/>
      <c r="CV6147" s="61"/>
      <c r="CW6147" s="61"/>
      <c r="CX6147" s="61"/>
      <c r="CY6147" s="61"/>
      <c r="CZ6147" s="61"/>
      <c r="DA6147" s="61"/>
      <c r="DB6147" s="61"/>
      <c r="DC6147" s="61"/>
      <c r="DD6147" s="61"/>
      <c r="DE6147" s="61"/>
      <c r="DF6147" s="61"/>
      <c r="DG6147" s="61"/>
      <c r="DH6147" s="61"/>
      <c r="DI6147" s="61"/>
      <c r="DJ6147" s="61"/>
      <c r="DK6147" s="61"/>
      <c r="DL6147" s="61"/>
      <c r="DM6147" s="61"/>
    </row>
    <row r="6148" spans="1:117" s="25" customFormat="1" x14ac:dyDescent="0.2">
      <c r="A6148" s="25" t="s">
        <v>1563</v>
      </c>
      <c r="B6148" s="25" t="s">
        <v>679</v>
      </c>
      <c r="C6148" s="25" t="s">
        <v>151</v>
      </c>
      <c r="I6148" s="116"/>
      <c r="J6148" s="116"/>
      <c r="K6148" s="116"/>
      <c r="L6148" s="116"/>
      <c r="M6148" s="116"/>
      <c r="N6148" s="116"/>
      <c r="AL6148" s="117"/>
      <c r="AN6148" s="35" t="str">
        <f t="shared" si="331"/>
        <v/>
      </c>
      <c r="AO6148" s="35" t="str">
        <f t="shared" si="332"/>
        <v>-</v>
      </c>
      <c r="AQ6148" s="25" t="str">
        <f t="shared" si="330"/>
        <v>-</v>
      </c>
      <c r="BP6148" s="61"/>
      <c r="CT6148" s="61"/>
      <c r="CU6148" s="61"/>
      <c r="CV6148" s="61"/>
      <c r="CW6148" s="61"/>
      <c r="CX6148" s="61"/>
      <c r="CY6148" s="61"/>
      <c r="CZ6148" s="61"/>
      <c r="DA6148" s="61"/>
      <c r="DB6148" s="61"/>
      <c r="DC6148" s="61"/>
      <c r="DD6148" s="61"/>
      <c r="DE6148" s="61"/>
      <c r="DF6148" s="61"/>
      <c r="DG6148" s="61"/>
      <c r="DH6148" s="61"/>
      <c r="DI6148" s="61"/>
      <c r="DJ6148" s="61"/>
      <c r="DK6148" s="61"/>
      <c r="DL6148" s="61"/>
      <c r="DM6148" s="61"/>
    </row>
    <row r="6149" spans="1:117" s="25" customFormat="1" x14ac:dyDescent="0.2">
      <c r="A6149" s="25" t="s">
        <v>1564</v>
      </c>
      <c r="B6149" s="25" t="s">
        <v>679</v>
      </c>
      <c r="C6149" s="25" t="s">
        <v>152</v>
      </c>
      <c r="I6149" s="116"/>
      <c r="J6149" s="116"/>
      <c r="K6149" s="116"/>
      <c r="L6149" s="116"/>
      <c r="M6149" s="116"/>
      <c r="N6149" s="116"/>
      <c r="AL6149" s="117"/>
      <c r="AN6149" s="35" t="str">
        <f t="shared" si="331"/>
        <v/>
      </c>
      <c r="AO6149" s="35" t="str">
        <f t="shared" si="332"/>
        <v>-</v>
      </c>
      <c r="AQ6149" s="25" t="str">
        <f t="shared" si="330"/>
        <v>-</v>
      </c>
      <c r="BP6149" s="61"/>
      <c r="CT6149" s="61"/>
      <c r="CU6149" s="61"/>
      <c r="CV6149" s="61"/>
      <c r="CW6149" s="61"/>
      <c r="CX6149" s="61"/>
      <c r="CY6149" s="61"/>
      <c r="CZ6149" s="61"/>
      <c r="DA6149" s="61"/>
      <c r="DB6149" s="61"/>
      <c r="DC6149" s="61"/>
      <c r="DD6149" s="61"/>
      <c r="DE6149" s="61"/>
      <c r="DF6149" s="61"/>
      <c r="DG6149" s="61"/>
      <c r="DH6149" s="61"/>
      <c r="DI6149" s="61"/>
      <c r="DJ6149" s="61"/>
      <c r="DK6149" s="61"/>
      <c r="DL6149" s="61"/>
      <c r="DM6149" s="61"/>
    </row>
    <row r="6150" spans="1:117" s="25" customFormat="1" x14ac:dyDescent="0.2">
      <c r="A6150" s="25" t="s">
        <v>1565</v>
      </c>
      <c r="B6150" s="25" t="s">
        <v>679</v>
      </c>
      <c r="C6150" s="25" t="s">
        <v>153</v>
      </c>
      <c r="I6150" s="116"/>
      <c r="J6150" s="116"/>
      <c r="K6150" s="116"/>
      <c r="L6150" s="116"/>
      <c r="M6150" s="116"/>
      <c r="N6150" s="116"/>
      <c r="AL6150" s="117"/>
      <c r="AN6150" s="35" t="str">
        <f t="shared" si="331"/>
        <v/>
      </c>
      <c r="AO6150" s="35" t="str">
        <f t="shared" si="332"/>
        <v>-</v>
      </c>
      <c r="AQ6150" s="25" t="str">
        <f t="shared" si="330"/>
        <v>-</v>
      </c>
      <c r="BP6150" s="61"/>
      <c r="CT6150" s="61"/>
      <c r="CU6150" s="61"/>
      <c r="CV6150" s="61"/>
      <c r="CW6150" s="61"/>
      <c r="CX6150" s="61"/>
      <c r="CY6150" s="61"/>
      <c r="CZ6150" s="61"/>
      <c r="DA6150" s="61"/>
      <c r="DB6150" s="61"/>
      <c r="DC6150" s="61"/>
      <c r="DD6150" s="61"/>
      <c r="DE6150" s="61"/>
      <c r="DF6150" s="61"/>
      <c r="DG6150" s="61"/>
      <c r="DH6150" s="61"/>
      <c r="DI6150" s="61"/>
      <c r="DJ6150" s="61"/>
      <c r="DK6150" s="61"/>
      <c r="DL6150" s="61"/>
      <c r="DM6150" s="61"/>
    </row>
    <row r="6151" spans="1:117" s="25" customFormat="1" x14ac:dyDescent="0.2">
      <c r="A6151" s="25" t="s">
        <v>1566</v>
      </c>
      <c r="B6151" s="25" t="s">
        <v>679</v>
      </c>
      <c r="C6151" s="25" t="s">
        <v>154</v>
      </c>
      <c r="I6151" s="116"/>
      <c r="J6151" s="116"/>
      <c r="K6151" s="116"/>
      <c r="L6151" s="116"/>
      <c r="M6151" s="116"/>
      <c r="N6151" s="116"/>
      <c r="AL6151" s="117"/>
      <c r="AN6151" s="35" t="str">
        <f t="shared" si="331"/>
        <v/>
      </c>
      <c r="AO6151" s="35" t="str">
        <f t="shared" si="332"/>
        <v>-</v>
      </c>
      <c r="AQ6151" s="25" t="str">
        <f t="shared" si="330"/>
        <v>-</v>
      </c>
      <c r="BP6151" s="61"/>
      <c r="CT6151" s="61"/>
      <c r="CU6151" s="61"/>
      <c r="CV6151" s="61"/>
      <c r="CW6151" s="61"/>
      <c r="CX6151" s="61"/>
      <c r="CY6151" s="61"/>
      <c r="CZ6151" s="61"/>
      <c r="DA6151" s="61"/>
      <c r="DB6151" s="61"/>
      <c r="DC6151" s="61"/>
      <c r="DD6151" s="61"/>
      <c r="DE6151" s="61"/>
      <c r="DF6151" s="61"/>
      <c r="DG6151" s="61"/>
      <c r="DH6151" s="61"/>
      <c r="DI6151" s="61"/>
      <c r="DJ6151" s="61"/>
      <c r="DK6151" s="61"/>
      <c r="DL6151" s="61"/>
      <c r="DM6151" s="61"/>
    </row>
    <row r="6152" spans="1:117" s="25" customFormat="1" x14ac:dyDescent="0.2">
      <c r="A6152" s="25" t="s">
        <v>1567</v>
      </c>
      <c r="B6152" s="25" t="s">
        <v>679</v>
      </c>
      <c r="C6152" s="25" t="s">
        <v>155</v>
      </c>
      <c r="I6152" s="116"/>
      <c r="J6152" s="116"/>
      <c r="K6152" s="116"/>
      <c r="L6152" s="116"/>
      <c r="M6152" s="116"/>
      <c r="N6152" s="116"/>
      <c r="AL6152" s="117"/>
      <c r="AN6152" s="35" t="str">
        <f t="shared" si="331"/>
        <v/>
      </c>
      <c r="AO6152" s="35" t="str">
        <f t="shared" si="332"/>
        <v>-</v>
      </c>
      <c r="AQ6152" s="25" t="str">
        <f t="shared" si="330"/>
        <v>-</v>
      </c>
      <c r="BP6152" s="61"/>
      <c r="CT6152" s="61"/>
      <c r="CU6152" s="61"/>
      <c r="CV6152" s="61"/>
      <c r="CW6152" s="61"/>
      <c r="CX6152" s="61"/>
      <c r="CY6152" s="61"/>
      <c r="CZ6152" s="61"/>
      <c r="DA6152" s="61"/>
      <c r="DB6152" s="61"/>
      <c r="DC6152" s="61"/>
      <c r="DD6152" s="61"/>
      <c r="DE6152" s="61"/>
      <c r="DF6152" s="61"/>
      <c r="DG6152" s="61"/>
      <c r="DH6152" s="61"/>
      <c r="DI6152" s="61"/>
      <c r="DJ6152" s="61"/>
      <c r="DK6152" s="61"/>
      <c r="DL6152" s="61"/>
      <c r="DM6152" s="61"/>
    </row>
    <row r="6153" spans="1:117" s="25" customFormat="1" x14ac:dyDescent="0.2">
      <c r="A6153" s="25" t="s">
        <v>1568</v>
      </c>
      <c r="B6153" s="25" t="s">
        <v>679</v>
      </c>
      <c r="C6153" s="25" t="s">
        <v>156</v>
      </c>
      <c r="I6153" s="116"/>
      <c r="J6153" s="116"/>
      <c r="K6153" s="116"/>
      <c r="L6153" s="116"/>
      <c r="M6153" s="116"/>
      <c r="N6153" s="116"/>
      <c r="AL6153" s="117"/>
      <c r="AN6153" s="35" t="str">
        <f t="shared" si="331"/>
        <v/>
      </c>
      <c r="AO6153" s="35" t="str">
        <f t="shared" si="332"/>
        <v>-</v>
      </c>
      <c r="AQ6153" s="25" t="str">
        <f t="shared" si="330"/>
        <v>-</v>
      </c>
      <c r="BP6153" s="61"/>
      <c r="CT6153" s="61"/>
      <c r="CU6153" s="61"/>
      <c r="CV6153" s="61"/>
      <c r="CW6153" s="61"/>
      <c r="CX6153" s="61"/>
      <c r="CY6153" s="61"/>
      <c r="CZ6153" s="61"/>
      <c r="DA6153" s="61"/>
      <c r="DB6153" s="61"/>
      <c r="DC6153" s="61"/>
      <c r="DD6153" s="61"/>
      <c r="DE6153" s="61"/>
      <c r="DF6153" s="61"/>
      <c r="DG6153" s="61"/>
      <c r="DH6153" s="61"/>
      <c r="DI6153" s="61"/>
      <c r="DJ6153" s="61"/>
      <c r="DK6153" s="61"/>
      <c r="DL6153" s="61"/>
      <c r="DM6153" s="61"/>
    </row>
    <row r="6154" spans="1:117" s="25" customFormat="1" x14ac:dyDescent="0.2">
      <c r="A6154" s="25" t="s">
        <v>1569</v>
      </c>
      <c r="B6154" s="25" t="s">
        <v>679</v>
      </c>
      <c r="C6154" s="25" t="s">
        <v>157</v>
      </c>
      <c r="I6154" s="116"/>
      <c r="J6154" s="116"/>
      <c r="K6154" s="116"/>
      <c r="L6154" s="116"/>
      <c r="M6154" s="116"/>
      <c r="N6154" s="116"/>
      <c r="AL6154" s="117"/>
      <c r="AN6154" s="35" t="str">
        <f t="shared" si="331"/>
        <v/>
      </c>
      <c r="AO6154" s="35" t="str">
        <f t="shared" si="332"/>
        <v>-</v>
      </c>
      <c r="AQ6154" s="25" t="str">
        <f t="shared" si="330"/>
        <v>-</v>
      </c>
      <c r="BP6154" s="61"/>
      <c r="CT6154" s="61"/>
      <c r="CU6154" s="61"/>
      <c r="CV6154" s="61"/>
      <c r="CW6154" s="61"/>
      <c r="CX6154" s="61"/>
      <c r="CY6154" s="61"/>
      <c r="CZ6154" s="61"/>
      <c r="DA6154" s="61"/>
      <c r="DB6154" s="61"/>
      <c r="DC6154" s="61"/>
      <c r="DD6154" s="61"/>
      <c r="DE6154" s="61"/>
      <c r="DF6154" s="61"/>
      <c r="DG6154" s="61"/>
      <c r="DH6154" s="61"/>
      <c r="DI6154" s="61"/>
      <c r="DJ6154" s="61"/>
      <c r="DK6154" s="61"/>
      <c r="DL6154" s="61"/>
      <c r="DM6154" s="61"/>
    </row>
    <row r="6155" spans="1:117" s="25" customFormat="1" x14ac:dyDescent="0.2">
      <c r="A6155" s="25" t="s">
        <v>1570</v>
      </c>
      <c r="B6155" s="25" t="s">
        <v>679</v>
      </c>
      <c r="C6155" s="25" t="s">
        <v>158</v>
      </c>
      <c r="I6155" s="116"/>
      <c r="J6155" s="116"/>
      <c r="K6155" s="116"/>
      <c r="L6155" s="116"/>
      <c r="M6155" s="116"/>
      <c r="N6155" s="116"/>
      <c r="AL6155" s="117"/>
      <c r="AN6155" s="35" t="str">
        <f t="shared" si="331"/>
        <v/>
      </c>
      <c r="AO6155" s="35" t="str">
        <f t="shared" si="332"/>
        <v>-</v>
      </c>
      <c r="AQ6155" s="25" t="str">
        <f t="shared" si="330"/>
        <v>-</v>
      </c>
      <c r="BP6155" s="61"/>
      <c r="CT6155" s="61"/>
      <c r="CU6155" s="61"/>
      <c r="CV6155" s="61"/>
      <c r="CW6155" s="61"/>
      <c r="CX6155" s="61"/>
      <c r="CY6155" s="61"/>
      <c r="CZ6155" s="61"/>
      <c r="DA6155" s="61"/>
      <c r="DB6155" s="61"/>
      <c r="DC6155" s="61"/>
      <c r="DD6155" s="61"/>
      <c r="DE6155" s="61"/>
      <c r="DF6155" s="61"/>
      <c r="DG6155" s="61"/>
      <c r="DH6155" s="61"/>
      <c r="DI6155" s="61"/>
      <c r="DJ6155" s="61"/>
      <c r="DK6155" s="61"/>
      <c r="DL6155" s="61"/>
      <c r="DM6155" s="61"/>
    </row>
    <row r="6156" spans="1:117" s="25" customFormat="1" x14ac:dyDescent="0.2">
      <c r="A6156" s="25" t="s">
        <v>1571</v>
      </c>
      <c r="B6156" s="25" t="s">
        <v>679</v>
      </c>
      <c r="C6156" s="25" t="s">
        <v>147</v>
      </c>
      <c r="I6156" s="116"/>
      <c r="J6156" s="116"/>
      <c r="K6156" s="116"/>
      <c r="L6156" s="116"/>
      <c r="M6156" s="116"/>
      <c r="N6156" s="116"/>
      <c r="AL6156" s="117"/>
      <c r="AN6156" s="35" t="str">
        <f t="shared" si="331"/>
        <v/>
      </c>
      <c r="AO6156" s="35" t="str">
        <f t="shared" si="332"/>
        <v>-</v>
      </c>
      <c r="AQ6156" s="25" t="str">
        <f t="shared" si="330"/>
        <v>-</v>
      </c>
      <c r="BP6156" s="61"/>
      <c r="CT6156" s="61"/>
      <c r="CU6156" s="61"/>
      <c r="CV6156" s="61"/>
      <c r="CW6156" s="61"/>
      <c r="CX6156" s="61"/>
      <c r="CY6156" s="61"/>
      <c r="CZ6156" s="61"/>
      <c r="DA6156" s="61"/>
      <c r="DB6156" s="61"/>
      <c r="DC6156" s="61"/>
      <c r="DD6156" s="61"/>
      <c r="DE6156" s="61"/>
      <c r="DF6156" s="61"/>
      <c r="DG6156" s="61"/>
      <c r="DH6156" s="61"/>
      <c r="DI6156" s="61"/>
      <c r="DJ6156" s="61"/>
      <c r="DK6156" s="61"/>
      <c r="DL6156" s="61"/>
      <c r="DM6156" s="61"/>
    </row>
    <row r="6157" spans="1:117" s="25" customFormat="1" x14ac:dyDescent="0.2">
      <c r="A6157" s="25" t="s">
        <v>1572</v>
      </c>
      <c r="B6157" s="25" t="s">
        <v>679</v>
      </c>
      <c r="C6157" s="25" t="s">
        <v>148</v>
      </c>
      <c r="I6157" s="116"/>
      <c r="J6157" s="116"/>
      <c r="K6157" s="116"/>
      <c r="L6157" s="116"/>
      <c r="M6157" s="116"/>
      <c r="N6157" s="116"/>
      <c r="AL6157" s="117"/>
      <c r="AN6157" s="35" t="str">
        <f t="shared" si="331"/>
        <v/>
      </c>
      <c r="AO6157" s="35" t="str">
        <f t="shared" si="332"/>
        <v>-</v>
      </c>
      <c r="AQ6157" s="25" t="str">
        <f t="shared" si="330"/>
        <v>-</v>
      </c>
      <c r="BP6157" s="61"/>
      <c r="CT6157" s="61"/>
      <c r="CU6157" s="61"/>
      <c r="CV6157" s="61"/>
      <c r="CW6157" s="61"/>
      <c r="CX6157" s="61"/>
      <c r="CY6157" s="61"/>
      <c r="CZ6157" s="61"/>
      <c r="DA6157" s="61"/>
      <c r="DB6157" s="61"/>
      <c r="DC6157" s="61"/>
      <c r="DD6157" s="61"/>
      <c r="DE6157" s="61"/>
      <c r="DF6157" s="61"/>
      <c r="DG6157" s="61"/>
      <c r="DH6157" s="61"/>
      <c r="DI6157" s="61"/>
      <c r="DJ6157" s="61"/>
      <c r="DK6157" s="61"/>
      <c r="DL6157" s="61"/>
      <c r="DM6157" s="61"/>
    </row>
    <row r="6158" spans="1:117" s="25" customFormat="1" x14ac:dyDescent="0.2">
      <c r="A6158" s="25" t="s">
        <v>1573</v>
      </c>
      <c r="B6158" s="25" t="s">
        <v>679</v>
      </c>
      <c r="C6158" s="25" t="s">
        <v>149</v>
      </c>
      <c r="I6158" s="116"/>
      <c r="J6158" s="116"/>
      <c r="K6158" s="116"/>
      <c r="L6158" s="116"/>
      <c r="M6158" s="116"/>
      <c r="N6158" s="116"/>
      <c r="AL6158" s="117"/>
      <c r="AN6158" s="35" t="str">
        <f t="shared" si="331"/>
        <v/>
      </c>
      <c r="AO6158" s="35" t="str">
        <f t="shared" si="332"/>
        <v>-</v>
      </c>
      <c r="AQ6158" s="25" t="str">
        <f t="shared" si="330"/>
        <v>-</v>
      </c>
      <c r="BP6158" s="61"/>
      <c r="CT6158" s="61"/>
      <c r="CU6158" s="61"/>
      <c r="CV6158" s="61"/>
      <c r="CW6158" s="61"/>
      <c r="CX6158" s="61"/>
      <c r="CY6158" s="61"/>
      <c r="CZ6158" s="61"/>
      <c r="DA6158" s="61"/>
      <c r="DB6158" s="61"/>
      <c r="DC6158" s="61"/>
      <c r="DD6158" s="61"/>
      <c r="DE6158" s="61"/>
      <c r="DF6158" s="61"/>
      <c r="DG6158" s="61"/>
      <c r="DH6158" s="61"/>
      <c r="DI6158" s="61"/>
      <c r="DJ6158" s="61"/>
      <c r="DK6158" s="61"/>
      <c r="DL6158" s="61"/>
      <c r="DM6158" s="61"/>
    </row>
    <row r="6159" spans="1:117" s="25" customFormat="1" x14ac:dyDescent="0.2">
      <c r="A6159" s="25" t="s">
        <v>1574</v>
      </c>
      <c r="B6159" s="25" t="s">
        <v>679</v>
      </c>
      <c r="C6159" s="25" t="s">
        <v>150</v>
      </c>
      <c r="I6159" s="116"/>
      <c r="J6159" s="116"/>
      <c r="K6159" s="116"/>
      <c r="L6159" s="116"/>
      <c r="M6159" s="116"/>
      <c r="N6159" s="116"/>
      <c r="AL6159" s="117"/>
      <c r="AN6159" s="35" t="str">
        <f t="shared" si="331"/>
        <v/>
      </c>
      <c r="AO6159" s="35" t="str">
        <f t="shared" si="332"/>
        <v>-</v>
      </c>
      <c r="AQ6159" s="25" t="str">
        <f t="shared" si="330"/>
        <v>-</v>
      </c>
      <c r="BP6159" s="61"/>
      <c r="CT6159" s="61"/>
      <c r="CU6159" s="61"/>
      <c r="CV6159" s="61"/>
      <c r="CW6159" s="61"/>
      <c r="CX6159" s="61"/>
      <c r="CY6159" s="61"/>
      <c r="CZ6159" s="61"/>
      <c r="DA6159" s="61"/>
      <c r="DB6159" s="61"/>
      <c r="DC6159" s="61"/>
      <c r="DD6159" s="61"/>
      <c r="DE6159" s="61"/>
      <c r="DF6159" s="61"/>
      <c r="DG6159" s="61"/>
      <c r="DH6159" s="61"/>
      <c r="DI6159" s="61"/>
      <c r="DJ6159" s="61"/>
      <c r="DK6159" s="61"/>
      <c r="DL6159" s="61"/>
      <c r="DM6159" s="61"/>
    </row>
    <row r="6160" spans="1:117" s="25" customFormat="1" x14ac:dyDescent="0.2">
      <c r="A6160" s="25" t="s">
        <v>1575</v>
      </c>
      <c r="B6160" s="25" t="s">
        <v>679</v>
      </c>
      <c r="C6160" s="25" t="s">
        <v>151</v>
      </c>
      <c r="I6160" s="116"/>
      <c r="J6160" s="116"/>
      <c r="K6160" s="116"/>
      <c r="L6160" s="116"/>
      <c r="M6160" s="116"/>
      <c r="N6160" s="116"/>
      <c r="AL6160" s="117"/>
      <c r="AN6160" s="35" t="str">
        <f t="shared" si="331"/>
        <v/>
      </c>
      <c r="AO6160" s="35" t="str">
        <f t="shared" si="332"/>
        <v>-</v>
      </c>
      <c r="AQ6160" s="25" t="str">
        <f t="shared" si="330"/>
        <v>-</v>
      </c>
      <c r="BP6160" s="61"/>
      <c r="CT6160" s="61"/>
      <c r="CU6160" s="61"/>
      <c r="CV6160" s="61"/>
      <c r="CW6160" s="61"/>
      <c r="CX6160" s="61"/>
      <c r="CY6160" s="61"/>
      <c r="CZ6160" s="61"/>
      <c r="DA6160" s="61"/>
      <c r="DB6160" s="61"/>
      <c r="DC6160" s="61"/>
      <c r="DD6160" s="61"/>
      <c r="DE6160" s="61"/>
      <c r="DF6160" s="61"/>
      <c r="DG6160" s="61"/>
      <c r="DH6160" s="61"/>
      <c r="DI6160" s="61"/>
      <c r="DJ6160" s="61"/>
      <c r="DK6160" s="61"/>
      <c r="DL6160" s="61"/>
      <c r="DM6160" s="61"/>
    </row>
    <row r="6161" spans="1:117" s="25" customFormat="1" x14ac:dyDescent="0.2">
      <c r="A6161" s="25" t="s">
        <v>1576</v>
      </c>
      <c r="B6161" s="25" t="s">
        <v>679</v>
      </c>
      <c r="C6161" s="25" t="s">
        <v>152</v>
      </c>
      <c r="I6161" s="116"/>
      <c r="J6161" s="116"/>
      <c r="K6161" s="116"/>
      <c r="L6161" s="116"/>
      <c r="M6161" s="116"/>
      <c r="N6161" s="116"/>
      <c r="AL6161" s="117"/>
      <c r="AN6161" s="35" t="str">
        <f t="shared" si="331"/>
        <v/>
      </c>
      <c r="AO6161" s="35" t="str">
        <f t="shared" si="332"/>
        <v>-</v>
      </c>
      <c r="AQ6161" s="25" t="str">
        <f t="shared" si="330"/>
        <v>-</v>
      </c>
      <c r="BP6161" s="61"/>
      <c r="CT6161" s="61"/>
      <c r="CU6161" s="61"/>
      <c r="CV6161" s="61"/>
      <c r="CW6161" s="61"/>
      <c r="CX6161" s="61"/>
      <c r="CY6161" s="61"/>
      <c r="CZ6161" s="61"/>
      <c r="DA6161" s="61"/>
      <c r="DB6161" s="61"/>
      <c r="DC6161" s="61"/>
      <c r="DD6161" s="61"/>
      <c r="DE6161" s="61"/>
      <c r="DF6161" s="61"/>
      <c r="DG6161" s="61"/>
      <c r="DH6161" s="61"/>
      <c r="DI6161" s="61"/>
      <c r="DJ6161" s="61"/>
      <c r="DK6161" s="61"/>
      <c r="DL6161" s="61"/>
      <c r="DM6161" s="61"/>
    </row>
    <row r="6162" spans="1:117" s="25" customFormat="1" x14ac:dyDescent="0.2">
      <c r="A6162" s="25" t="s">
        <v>1577</v>
      </c>
      <c r="B6162" s="25" t="s">
        <v>679</v>
      </c>
      <c r="C6162" s="25" t="s">
        <v>153</v>
      </c>
      <c r="I6162" s="116"/>
      <c r="J6162" s="116"/>
      <c r="K6162" s="116"/>
      <c r="L6162" s="116"/>
      <c r="M6162" s="116"/>
      <c r="N6162" s="116"/>
      <c r="AL6162" s="117"/>
      <c r="AN6162" s="35" t="str">
        <f t="shared" si="331"/>
        <v/>
      </c>
      <c r="AO6162" s="35" t="str">
        <f t="shared" si="332"/>
        <v>-</v>
      </c>
      <c r="AQ6162" s="25" t="str">
        <f t="shared" si="330"/>
        <v>-</v>
      </c>
      <c r="BP6162" s="61"/>
      <c r="CT6162" s="61"/>
      <c r="CU6162" s="61"/>
      <c r="CV6162" s="61"/>
      <c r="CW6162" s="61"/>
      <c r="CX6162" s="61"/>
      <c r="CY6162" s="61"/>
      <c r="CZ6162" s="61"/>
      <c r="DA6162" s="61"/>
      <c r="DB6162" s="61"/>
      <c r="DC6162" s="61"/>
      <c r="DD6162" s="61"/>
      <c r="DE6162" s="61"/>
      <c r="DF6162" s="61"/>
      <c r="DG6162" s="61"/>
      <c r="DH6162" s="61"/>
      <c r="DI6162" s="61"/>
      <c r="DJ6162" s="61"/>
      <c r="DK6162" s="61"/>
      <c r="DL6162" s="61"/>
      <c r="DM6162" s="61"/>
    </row>
    <row r="6163" spans="1:117" s="25" customFormat="1" x14ac:dyDescent="0.2">
      <c r="A6163" s="25" t="s">
        <v>1578</v>
      </c>
      <c r="B6163" s="25" t="s">
        <v>679</v>
      </c>
      <c r="C6163" s="25" t="s">
        <v>154</v>
      </c>
      <c r="I6163" s="116"/>
      <c r="J6163" s="116"/>
      <c r="K6163" s="116"/>
      <c r="L6163" s="116"/>
      <c r="M6163" s="116"/>
      <c r="N6163" s="116"/>
      <c r="AL6163" s="117"/>
      <c r="AN6163" s="35" t="str">
        <f t="shared" si="331"/>
        <v/>
      </c>
      <c r="AO6163" s="35" t="str">
        <f t="shared" si="332"/>
        <v>-</v>
      </c>
      <c r="AQ6163" s="25" t="str">
        <f t="shared" si="330"/>
        <v>-</v>
      </c>
      <c r="BP6163" s="61"/>
      <c r="CT6163" s="61"/>
      <c r="CU6163" s="61"/>
      <c r="CV6163" s="61"/>
      <c r="CW6163" s="61"/>
      <c r="CX6163" s="61"/>
      <c r="CY6163" s="61"/>
      <c r="CZ6163" s="61"/>
      <c r="DA6163" s="61"/>
      <c r="DB6163" s="61"/>
      <c r="DC6163" s="61"/>
      <c r="DD6163" s="61"/>
      <c r="DE6163" s="61"/>
      <c r="DF6163" s="61"/>
      <c r="DG6163" s="61"/>
      <c r="DH6163" s="61"/>
      <c r="DI6163" s="61"/>
      <c r="DJ6163" s="61"/>
      <c r="DK6163" s="61"/>
      <c r="DL6163" s="61"/>
      <c r="DM6163" s="61"/>
    </row>
    <row r="6164" spans="1:117" s="25" customFormat="1" x14ac:dyDescent="0.2">
      <c r="A6164" s="25" t="s">
        <v>1579</v>
      </c>
      <c r="B6164" s="25" t="s">
        <v>679</v>
      </c>
      <c r="C6164" s="25" t="s">
        <v>155</v>
      </c>
      <c r="I6164" s="116"/>
      <c r="J6164" s="116"/>
      <c r="K6164" s="116"/>
      <c r="L6164" s="116"/>
      <c r="M6164" s="116"/>
      <c r="N6164" s="116"/>
      <c r="AL6164" s="117"/>
      <c r="AN6164" s="35" t="str">
        <f t="shared" si="331"/>
        <v/>
      </c>
      <c r="AO6164" s="35" t="str">
        <f t="shared" si="332"/>
        <v>-</v>
      </c>
      <c r="AQ6164" s="25" t="str">
        <f t="shared" si="330"/>
        <v>-</v>
      </c>
      <c r="BP6164" s="61"/>
      <c r="CT6164" s="61"/>
      <c r="CU6164" s="61"/>
      <c r="CV6164" s="61"/>
      <c r="CW6164" s="61"/>
      <c r="CX6164" s="61"/>
      <c r="CY6164" s="61"/>
      <c r="CZ6164" s="61"/>
      <c r="DA6164" s="61"/>
      <c r="DB6164" s="61"/>
      <c r="DC6164" s="61"/>
      <c r="DD6164" s="61"/>
      <c r="DE6164" s="61"/>
      <c r="DF6164" s="61"/>
      <c r="DG6164" s="61"/>
      <c r="DH6164" s="61"/>
      <c r="DI6164" s="61"/>
      <c r="DJ6164" s="61"/>
      <c r="DK6164" s="61"/>
      <c r="DL6164" s="61"/>
      <c r="DM6164" s="61"/>
    </row>
    <row r="6165" spans="1:117" s="25" customFormat="1" x14ac:dyDescent="0.2">
      <c r="A6165" s="25" t="s">
        <v>1580</v>
      </c>
      <c r="B6165" s="25" t="s">
        <v>679</v>
      </c>
      <c r="C6165" s="25" t="s">
        <v>156</v>
      </c>
      <c r="I6165" s="116"/>
      <c r="J6165" s="116"/>
      <c r="K6165" s="116"/>
      <c r="L6165" s="116"/>
      <c r="M6165" s="116"/>
      <c r="N6165" s="116"/>
      <c r="AL6165" s="117"/>
      <c r="AN6165" s="35" t="str">
        <f t="shared" si="331"/>
        <v/>
      </c>
      <c r="AO6165" s="35" t="str">
        <f t="shared" si="332"/>
        <v>-</v>
      </c>
      <c r="AQ6165" s="25" t="str">
        <f t="shared" si="330"/>
        <v>-</v>
      </c>
      <c r="BP6165" s="61"/>
      <c r="CT6165" s="61"/>
      <c r="CU6165" s="61"/>
      <c r="CV6165" s="61"/>
      <c r="CW6165" s="61"/>
      <c r="CX6165" s="61"/>
      <c r="CY6165" s="61"/>
      <c r="CZ6165" s="61"/>
      <c r="DA6165" s="61"/>
      <c r="DB6165" s="61"/>
      <c r="DC6165" s="61"/>
      <c r="DD6165" s="61"/>
      <c r="DE6165" s="61"/>
      <c r="DF6165" s="61"/>
      <c r="DG6165" s="61"/>
      <c r="DH6165" s="61"/>
      <c r="DI6165" s="61"/>
      <c r="DJ6165" s="61"/>
      <c r="DK6165" s="61"/>
      <c r="DL6165" s="61"/>
      <c r="DM6165" s="61"/>
    </row>
    <row r="6166" spans="1:117" s="25" customFormat="1" x14ac:dyDescent="0.2">
      <c r="A6166" s="25" t="s">
        <v>1581</v>
      </c>
      <c r="B6166" s="25" t="s">
        <v>679</v>
      </c>
      <c r="C6166" s="25" t="s">
        <v>157</v>
      </c>
      <c r="I6166" s="116"/>
      <c r="J6166" s="116"/>
      <c r="K6166" s="116"/>
      <c r="L6166" s="116"/>
      <c r="M6166" s="116"/>
      <c r="N6166" s="116"/>
      <c r="AL6166" s="117"/>
      <c r="AN6166" s="35" t="str">
        <f t="shared" si="331"/>
        <v/>
      </c>
      <c r="AO6166" s="35" t="str">
        <f t="shared" si="332"/>
        <v>-</v>
      </c>
      <c r="AQ6166" s="25" t="str">
        <f t="shared" si="330"/>
        <v>-</v>
      </c>
      <c r="BP6166" s="61"/>
      <c r="CT6166" s="61"/>
      <c r="CU6166" s="61"/>
      <c r="CV6166" s="61"/>
      <c r="CW6166" s="61"/>
      <c r="CX6166" s="61"/>
      <c r="CY6166" s="61"/>
      <c r="CZ6166" s="61"/>
      <c r="DA6166" s="61"/>
      <c r="DB6166" s="61"/>
      <c r="DC6166" s="61"/>
      <c r="DD6166" s="61"/>
      <c r="DE6166" s="61"/>
      <c r="DF6166" s="61"/>
      <c r="DG6166" s="61"/>
      <c r="DH6166" s="61"/>
      <c r="DI6166" s="61"/>
      <c r="DJ6166" s="61"/>
      <c r="DK6166" s="61"/>
      <c r="DL6166" s="61"/>
      <c r="DM6166" s="61"/>
    </row>
    <row r="6167" spans="1:117" s="25" customFormat="1" x14ac:dyDescent="0.2">
      <c r="A6167" s="25" t="s">
        <v>1582</v>
      </c>
      <c r="B6167" s="25" t="s">
        <v>679</v>
      </c>
      <c r="C6167" s="25" t="s">
        <v>158</v>
      </c>
      <c r="I6167" s="116"/>
      <c r="J6167" s="116"/>
      <c r="K6167" s="116"/>
      <c r="L6167" s="116"/>
      <c r="M6167" s="116"/>
      <c r="N6167" s="116"/>
      <c r="AL6167" s="117"/>
      <c r="AN6167" s="35" t="str">
        <f t="shared" si="331"/>
        <v/>
      </c>
      <c r="AO6167" s="35" t="str">
        <f t="shared" si="332"/>
        <v>-</v>
      </c>
      <c r="AQ6167" s="25" t="str">
        <f t="shared" si="330"/>
        <v>-</v>
      </c>
      <c r="BP6167" s="61"/>
      <c r="CT6167" s="61"/>
      <c r="CU6167" s="61"/>
      <c r="CV6167" s="61"/>
      <c r="CW6167" s="61"/>
      <c r="CX6167" s="61"/>
      <c r="CY6167" s="61"/>
      <c r="CZ6167" s="61"/>
      <c r="DA6167" s="61"/>
      <c r="DB6167" s="61"/>
      <c r="DC6167" s="61"/>
      <c r="DD6167" s="61"/>
      <c r="DE6167" s="61"/>
      <c r="DF6167" s="61"/>
      <c r="DG6167" s="61"/>
      <c r="DH6167" s="61"/>
      <c r="DI6167" s="61"/>
      <c r="DJ6167" s="61"/>
      <c r="DK6167" s="61"/>
      <c r="DL6167" s="61"/>
      <c r="DM6167" s="61"/>
    </row>
    <row r="6168" spans="1:117" s="25" customFormat="1" x14ac:dyDescent="0.2">
      <c r="A6168" s="25" t="s">
        <v>1583</v>
      </c>
      <c r="B6168" s="25" t="s">
        <v>679</v>
      </c>
      <c r="C6168" s="25" t="s">
        <v>147</v>
      </c>
      <c r="I6168" s="116"/>
      <c r="J6168" s="116"/>
      <c r="K6168" s="116"/>
      <c r="L6168" s="116"/>
      <c r="M6168" s="116"/>
      <c r="N6168" s="116"/>
      <c r="AL6168" s="117"/>
      <c r="AN6168" s="35" t="str">
        <f t="shared" si="331"/>
        <v/>
      </c>
      <c r="AO6168" s="35" t="str">
        <f t="shared" si="332"/>
        <v>-</v>
      </c>
      <c r="AQ6168" s="25" t="str">
        <f t="shared" si="330"/>
        <v>-</v>
      </c>
      <c r="BP6168" s="61"/>
      <c r="CT6168" s="61"/>
      <c r="CU6168" s="61"/>
      <c r="CV6168" s="61"/>
      <c r="CW6168" s="61"/>
      <c r="CX6168" s="61"/>
      <c r="CY6168" s="61"/>
      <c r="CZ6168" s="61"/>
      <c r="DA6168" s="61"/>
      <c r="DB6168" s="61"/>
      <c r="DC6168" s="61"/>
      <c r="DD6168" s="61"/>
      <c r="DE6168" s="61"/>
      <c r="DF6168" s="61"/>
      <c r="DG6168" s="61"/>
      <c r="DH6168" s="61"/>
      <c r="DI6168" s="61"/>
      <c r="DJ6168" s="61"/>
      <c r="DK6168" s="61"/>
      <c r="DL6168" s="61"/>
      <c r="DM6168" s="61"/>
    </row>
    <row r="6169" spans="1:117" s="25" customFormat="1" x14ac:dyDescent="0.2">
      <c r="A6169" s="25" t="s">
        <v>1584</v>
      </c>
      <c r="B6169" s="25" t="s">
        <v>679</v>
      </c>
      <c r="C6169" s="25" t="s">
        <v>148</v>
      </c>
      <c r="I6169" s="116"/>
      <c r="J6169" s="116"/>
      <c r="K6169" s="116"/>
      <c r="L6169" s="116"/>
      <c r="M6169" s="116"/>
      <c r="N6169" s="116"/>
      <c r="AL6169" s="117"/>
      <c r="AN6169" s="35" t="str">
        <f t="shared" si="331"/>
        <v/>
      </c>
      <c r="AO6169" s="35" t="str">
        <f t="shared" si="332"/>
        <v>-</v>
      </c>
      <c r="AQ6169" s="25" t="str">
        <f t="shared" si="330"/>
        <v>-</v>
      </c>
      <c r="BP6169" s="61"/>
      <c r="CT6169" s="61"/>
      <c r="CU6169" s="61"/>
      <c r="CV6169" s="61"/>
      <c r="CW6169" s="61"/>
      <c r="CX6169" s="61"/>
      <c r="CY6169" s="61"/>
      <c r="CZ6169" s="61"/>
      <c r="DA6169" s="61"/>
      <c r="DB6169" s="61"/>
      <c r="DC6169" s="61"/>
      <c r="DD6169" s="61"/>
      <c r="DE6169" s="61"/>
      <c r="DF6169" s="61"/>
      <c r="DG6169" s="61"/>
      <c r="DH6169" s="61"/>
      <c r="DI6169" s="61"/>
      <c r="DJ6169" s="61"/>
      <c r="DK6169" s="61"/>
      <c r="DL6169" s="61"/>
      <c r="DM6169" s="61"/>
    </row>
    <row r="6170" spans="1:117" s="25" customFormat="1" x14ac:dyDescent="0.2">
      <c r="A6170" s="25" t="s">
        <v>1585</v>
      </c>
      <c r="B6170" s="25" t="s">
        <v>679</v>
      </c>
      <c r="C6170" s="25" t="s">
        <v>149</v>
      </c>
      <c r="I6170" s="116"/>
      <c r="J6170" s="116"/>
      <c r="K6170" s="116"/>
      <c r="L6170" s="116"/>
      <c r="M6170" s="116"/>
      <c r="N6170" s="116"/>
      <c r="AL6170" s="117"/>
      <c r="AN6170" s="35" t="str">
        <f t="shared" si="331"/>
        <v/>
      </c>
      <c r="AO6170" s="35" t="str">
        <f t="shared" si="332"/>
        <v>-</v>
      </c>
      <c r="AQ6170" s="25" t="str">
        <f t="shared" si="330"/>
        <v>-</v>
      </c>
      <c r="BP6170" s="61"/>
      <c r="CT6170" s="61"/>
      <c r="CU6170" s="61"/>
      <c r="CV6170" s="61"/>
      <c r="CW6170" s="61"/>
      <c r="CX6170" s="61"/>
      <c r="CY6170" s="61"/>
      <c r="CZ6170" s="61"/>
      <c r="DA6170" s="61"/>
      <c r="DB6170" s="61"/>
      <c r="DC6170" s="61"/>
      <c r="DD6170" s="61"/>
      <c r="DE6170" s="61"/>
      <c r="DF6170" s="61"/>
      <c r="DG6170" s="61"/>
      <c r="DH6170" s="61"/>
      <c r="DI6170" s="61"/>
      <c r="DJ6170" s="61"/>
      <c r="DK6170" s="61"/>
      <c r="DL6170" s="61"/>
      <c r="DM6170" s="61"/>
    </row>
    <row r="6171" spans="1:117" s="25" customFormat="1" x14ac:dyDescent="0.2">
      <c r="A6171" s="25" t="s">
        <v>1586</v>
      </c>
      <c r="B6171" s="25" t="s">
        <v>679</v>
      </c>
      <c r="C6171" s="25" t="s">
        <v>150</v>
      </c>
      <c r="I6171" s="116"/>
      <c r="J6171" s="116"/>
      <c r="K6171" s="116"/>
      <c r="L6171" s="116"/>
      <c r="M6171" s="116"/>
      <c r="N6171" s="116"/>
      <c r="AL6171" s="117"/>
      <c r="AN6171" s="35" t="str">
        <f t="shared" si="331"/>
        <v/>
      </c>
      <c r="AO6171" s="35" t="str">
        <f t="shared" si="332"/>
        <v>-</v>
      </c>
      <c r="AQ6171" s="25" t="str">
        <f t="shared" si="330"/>
        <v>-</v>
      </c>
      <c r="BP6171" s="61"/>
      <c r="CT6171" s="61"/>
      <c r="CU6171" s="61"/>
      <c r="CV6171" s="61"/>
      <c r="CW6171" s="61"/>
      <c r="CX6171" s="61"/>
      <c r="CY6171" s="61"/>
      <c r="CZ6171" s="61"/>
      <c r="DA6171" s="61"/>
      <c r="DB6171" s="61"/>
      <c r="DC6171" s="61"/>
      <c r="DD6171" s="61"/>
      <c r="DE6171" s="61"/>
      <c r="DF6171" s="61"/>
      <c r="DG6171" s="61"/>
      <c r="DH6171" s="61"/>
      <c r="DI6171" s="61"/>
      <c r="DJ6171" s="61"/>
      <c r="DK6171" s="61"/>
      <c r="DL6171" s="61"/>
      <c r="DM6171" s="61"/>
    </row>
    <row r="6172" spans="1:117" s="25" customFormat="1" x14ac:dyDescent="0.2">
      <c r="A6172" s="25" t="s">
        <v>1587</v>
      </c>
      <c r="B6172" s="25" t="s">
        <v>679</v>
      </c>
      <c r="C6172" s="25" t="s">
        <v>151</v>
      </c>
      <c r="I6172" s="116"/>
      <c r="J6172" s="116"/>
      <c r="K6172" s="116"/>
      <c r="L6172" s="116"/>
      <c r="M6172" s="116"/>
      <c r="N6172" s="116"/>
      <c r="AL6172" s="117"/>
      <c r="AN6172" s="35" t="str">
        <f t="shared" si="331"/>
        <v/>
      </c>
      <c r="AO6172" s="35" t="str">
        <f t="shared" si="332"/>
        <v>-</v>
      </c>
      <c r="AQ6172" s="25" t="str">
        <f t="shared" si="330"/>
        <v>-</v>
      </c>
      <c r="BP6172" s="61"/>
      <c r="CT6172" s="61"/>
      <c r="CU6172" s="61"/>
      <c r="CV6172" s="61"/>
      <c r="CW6172" s="61"/>
      <c r="CX6172" s="61"/>
      <c r="CY6172" s="61"/>
      <c r="CZ6172" s="61"/>
      <c r="DA6172" s="61"/>
      <c r="DB6172" s="61"/>
      <c r="DC6172" s="61"/>
      <c r="DD6172" s="61"/>
      <c r="DE6172" s="61"/>
      <c r="DF6172" s="61"/>
      <c r="DG6172" s="61"/>
      <c r="DH6172" s="61"/>
      <c r="DI6172" s="61"/>
      <c r="DJ6172" s="61"/>
      <c r="DK6172" s="61"/>
      <c r="DL6172" s="61"/>
      <c r="DM6172" s="61"/>
    </row>
    <row r="6173" spans="1:117" s="25" customFormat="1" x14ac:dyDescent="0.2">
      <c r="A6173" s="25" t="s">
        <v>1588</v>
      </c>
      <c r="B6173" s="25" t="s">
        <v>679</v>
      </c>
      <c r="C6173" s="25" t="s">
        <v>147</v>
      </c>
      <c r="I6173" s="116"/>
      <c r="J6173" s="116"/>
      <c r="K6173" s="116"/>
      <c r="L6173" s="116"/>
      <c r="M6173" s="116"/>
      <c r="N6173" s="116"/>
      <c r="AL6173" s="117"/>
      <c r="AN6173" s="35" t="str">
        <f t="shared" si="331"/>
        <v/>
      </c>
      <c r="AO6173" s="35" t="str">
        <f t="shared" si="332"/>
        <v>-</v>
      </c>
      <c r="AQ6173" s="25" t="str">
        <f t="shared" si="330"/>
        <v>-</v>
      </c>
      <c r="BP6173" s="61"/>
      <c r="CT6173" s="61"/>
      <c r="CU6173" s="61"/>
      <c r="CV6173" s="61"/>
      <c r="CW6173" s="61"/>
      <c r="CX6173" s="61"/>
      <c r="CY6173" s="61"/>
      <c r="CZ6173" s="61"/>
      <c r="DA6173" s="61"/>
      <c r="DB6173" s="61"/>
      <c r="DC6173" s="61"/>
      <c r="DD6173" s="61"/>
      <c r="DE6173" s="61"/>
      <c r="DF6173" s="61"/>
      <c r="DG6173" s="61"/>
      <c r="DH6173" s="61"/>
      <c r="DI6173" s="61"/>
      <c r="DJ6173" s="61"/>
      <c r="DK6173" s="61"/>
      <c r="DL6173" s="61"/>
      <c r="DM6173" s="61"/>
    </row>
    <row r="6174" spans="1:117" s="25" customFormat="1" x14ac:dyDescent="0.2">
      <c r="A6174" s="25" t="s">
        <v>1589</v>
      </c>
      <c r="B6174" s="25" t="s">
        <v>679</v>
      </c>
      <c r="C6174" s="25" t="s">
        <v>148</v>
      </c>
      <c r="I6174" s="116"/>
      <c r="J6174" s="116"/>
      <c r="K6174" s="116"/>
      <c r="L6174" s="116"/>
      <c r="M6174" s="116"/>
      <c r="N6174" s="116"/>
      <c r="AL6174" s="117"/>
      <c r="AN6174" s="35" t="str">
        <f t="shared" si="331"/>
        <v/>
      </c>
      <c r="AO6174" s="35" t="str">
        <f t="shared" si="332"/>
        <v>-</v>
      </c>
      <c r="AQ6174" s="25" t="str">
        <f t="shared" si="330"/>
        <v>-</v>
      </c>
      <c r="BP6174" s="61"/>
      <c r="CT6174" s="61"/>
      <c r="CU6174" s="61"/>
      <c r="CV6174" s="61"/>
      <c r="CW6174" s="61"/>
      <c r="CX6174" s="61"/>
      <c r="CY6174" s="61"/>
      <c r="CZ6174" s="61"/>
      <c r="DA6174" s="61"/>
      <c r="DB6174" s="61"/>
      <c r="DC6174" s="61"/>
      <c r="DD6174" s="61"/>
      <c r="DE6174" s="61"/>
      <c r="DF6174" s="61"/>
      <c r="DG6174" s="61"/>
      <c r="DH6174" s="61"/>
      <c r="DI6174" s="61"/>
      <c r="DJ6174" s="61"/>
      <c r="DK6174" s="61"/>
      <c r="DL6174" s="61"/>
      <c r="DM6174" s="61"/>
    </row>
    <row r="6175" spans="1:117" s="25" customFormat="1" x14ac:dyDescent="0.2">
      <c r="A6175" s="25" t="s">
        <v>1590</v>
      </c>
      <c r="B6175" s="25" t="s">
        <v>679</v>
      </c>
      <c r="C6175" s="25" t="s">
        <v>149</v>
      </c>
      <c r="I6175" s="116"/>
      <c r="J6175" s="116"/>
      <c r="K6175" s="116"/>
      <c r="L6175" s="116"/>
      <c r="M6175" s="116"/>
      <c r="N6175" s="116"/>
      <c r="AL6175" s="117"/>
      <c r="AN6175" s="35" t="str">
        <f t="shared" si="331"/>
        <v/>
      </c>
      <c r="AO6175" s="35" t="str">
        <f t="shared" si="332"/>
        <v>-</v>
      </c>
      <c r="AQ6175" s="25" t="str">
        <f t="shared" si="330"/>
        <v>-</v>
      </c>
      <c r="BP6175" s="61"/>
      <c r="CT6175" s="61"/>
      <c r="CU6175" s="61"/>
      <c r="CV6175" s="61"/>
      <c r="CW6175" s="61"/>
      <c r="CX6175" s="61"/>
      <c r="CY6175" s="61"/>
      <c r="CZ6175" s="61"/>
      <c r="DA6175" s="61"/>
      <c r="DB6175" s="61"/>
      <c r="DC6175" s="61"/>
      <c r="DD6175" s="61"/>
      <c r="DE6175" s="61"/>
      <c r="DF6175" s="61"/>
      <c r="DG6175" s="61"/>
      <c r="DH6175" s="61"/>
      <c r="DI6175" s="61"/>
      <c r="DJ6175" s="61"/>
      <c r="DK6175" s="61"/>
      <c r="DL6175" s="61"/>
      <c r="DM6175" s="61"/>
    </row>
    <row r="6176" spans="1:117" s="25" customFormat="1" x14ac:dyDescent="0.2">
      <c r="A6176" s="25" t="s">
        <v>1591</v>
      </c>
      <c r="B6176" s="25" t="s">
        <v>679</v>
      </c>
      <c r="C6176" s="25" t="s">
        <v>150</v>
      </c>
      <c r="I6176" s="116"/>
      <c r="J6176" s="116"/>
      <c r="K6176" s="116"/>
      <c r="L6176" s="116"/>
      <c r="M6176" s="116"/>
      <c r="N6176" s="116"/>
      <c r="AL6176" s="117"/>
      <c r="AN6176" s="35" t="str">
        <f t="shared" si="331"/>
        <v/>
      </c>
      <c r="AO6176" s="35" t="str">
        <f t="shared" si="332"/>
        <v>-</v>
      </c>
      <c r="AQ6176" s="25" t="str">
        <f t="shared" si="330"/>
        <v>-</v>
      </c>
      <c r="BP6176" s="61"/>
      <c r="CT6176" s="61"/>
      <c r="CU6176" s="61"/>
      <c r="CV6176" s="61"/>
      <c r="CW6176" s="61"/>
      <c r="CX6176" s="61"/>
      <c r="CY6176" s="61"/>
      <c r="CZ6176" s="61"/>
      <c r="DA6176" s="61"/>
      <c r="DB6176" s="61"/>
      <c r="DC6176" s="61"/>
      <c r="DD6176" s="61"/>
      <c r="DE6176" s="61"/>
      <c r="DF6176" s="61"/>
      <c r="DG6176" s="61"/>
      <c r="DH6176" s="61"/>
      <c r="DI6176" s="61"/>
      <c r="DJ6176" s="61"/>
      <c r="DK6176" s="61"/>
      <c r="DL6176" s="61"/>
      <c r="DM6176" s="61"/>
    </row>
    <row r="6177" spans="1:117" s="25" customFormat="1" x14ac:dyDescent="0.2">
      <c r="A6177" s="25" t="s">
        <v>1592</v>
      </c>
      <c r="B6177" s="25" t="s">
        <v>679</v>
      </c>
      <c r="C6177" s="25" t="s">
        <v>151</v>
      </c>
      <c r="I6177" s="116"/>
      <c r="J6177" s="116"/>
      <c r="K6177" s="116"/>
      <c r="L6177" s="116"/>
      <c r="M6177" s="116"/>
      <c r="N6177" s="116"/>
      <c r="AL6177" s="117"/>
      <c r="AN6177" s="35" t="str">
        <f t="shared" si="331"/>
        <v/>
      </c>
      <c r="AO6177" s="35" t="str">
        <f t="shared" si="332"/>
        <v>-</v>
      </c>
      <c r="AQ6177" s="25" t="str">
        <f t="shared" si="330"/>
        <v>-</v>
      </c>
      <c r="BP6177" s="61"/>
      <c r="CT6177" s="61"/>
      <c r="CU6177" s="61"/>
      <c r="CV6177" s="61"/>
      <c r="CW6177" s="61"/>
      <c r="CX6177" s="61"/>
      <c r="CY6177" s="61"/>
      <c r="CZ6177" s="61"/>
      <c r="DA6177" s="61"/>
      <c r="DB6177" s="61"/>
      <c r="DC6177" s="61"/>
      <c r="DD6177" s="61"/>
      <c r="DE6177" s="61"/>
      <c r="DF6177" s="61"/>
      <c r="DG6177" s="61"/>
      <c r="DH6177" s="61"/>
      <c r="DI6177" s="61"/>
      <c r="DJ6177" s="61"/>
      <c r="DK6177" s="61"/>
      <c r="DL6177" s="61"/>
      <c r="DM6177" s="61"/>
    </row>
    <row r="6178" spans="1:117" s="25" customFormat="1" x14ac:dyDescent="0.2">
      <c r="A6178" s="25" t="s">
        <v>1593</v>
      </c>
      <c r="B6178" s="25" t="s">
        <v>679</v>
      </c>
      <c r="C6178" s="25" t="s">
        <v>152</v>
      </c>
      <c r="I6178" s="116"/>
      <c r="J6178" s="116"/>
      <c r="K6178" s="116"/>
      <c r="L6178" s="116"/>
      <c r="M6178" s="116"/>
      <c r="N6178" s="116"/>
      <c r="AL6178" s="117"/>
      <c r="AN6178" s="35" t="str">
        <f t="shared" si="331"/>
        <v/>
      </c>
      <c r="AO6178" s="35" t="str">
        <f t="shared" si="332"/>
        <v>-</v>
      </c>
      <c r="AQ6178" s="25" t="str">
        <f t="shared" si="330"/>
        <v>-</v>
      </c>
      <c r="BP6178" s="61"/>
      <c r="CT6178" s="61"/>
      <c r="CU6178" s="61"/>
      <c r="CV6178" s="61"/>
      <c r="CW6178" s="61"/>
      <c r="CX6178" s="61"/>
      <c r="CY6178" s="61"/>
      <c r="CZ6178" s="61"/>
      <c r="DA6178" s="61"/>
      <c r="DB6178" s="61"/>
      <c r="DC6178" s="61"/>
      <c r="DD6178" s="61"/>
      <c r="DE6178" s="61"/>
      <c r="DF6178" s="61"/>
      <c r="DG6178" s="61"/>
      <c r="DH6178" s="61"/>
      <c r="DI6178" s="61"/>
      <c r="DJ6178" s="61"/>
      <c r="DK6178" s="61"/>
      <c r="DL6178" s="61"/>
      <c r="DM6178" s="61"/>
    </row>
    <row r="6179" spans="1:117" s="25" customFormat="1" x14ac:dyDescent="0.2">
      <c r="A6179" s="25" t="s">
        <v>1594</v>
      </c>
      <c r="B6179" s="25" t="s">
        <v>679</v>
      </c>
      <c r="C6179" s="25" t="s">
        <v>153</v>
      </c>
      <c r="I6179" s="116"/>
      <c r="J6179" s="116"/>
      <c r="K6179" s="116"/>
      <c r="L6179" s="116"/>
      <c r="M6179" s="116"/>
      <c r="N6179" s="116"/>
      <c r="AL6179" s="117"/>
      <c r="AN6179" s="35" t="str">
        <f t="shared" si="331"/>
        <v/>
      </c>
      <c r="AO6179" s="35" t="str">
        <f t="shared" si="332"/>
        <v>-</v>
      </c>
      <c r="AQ6179" s="25" t="str">
        <f t="shared" si="330"/>
        <v>-</v>
      </c>
      <c r="BP6179" s="61"/>
      <c r="CT6179" s="61"/>
      <c r="CU6179" s="61"/>
      <c r="CV6179" s="61"/>
      <c r="CW6179" s="61"/>
      <c r="CX6179" s="61"/>
      <c r="CY6179" s="61"/>
      <c r="CZ6179" s="61"/>
      <c r="DA6179" s="61"/>
      <c r="DB6179" s="61"/>
      <c r="DC6179" s="61"/>
      <c r="DD6179" s="61"/>
      <c r="DE6179" s="61"/>
      <c r="DF6179" s="61"/>
      <c r="DG6179" s="61"/>
      <c r="DH6179" s="61"/>
      <c r="DI6179" s="61"/>
      <c r="DJ6179" s="61"/>
      <c r="DK6179" s="61"/>
      <c r="DL6179" s="61"/>
      <c r="DM6179" s="61"/>
    </row>
    <row r="6180" spans="1:117" s="25" customFormat="1" x14ac:dyDescent="0.2">
      <c r="A6180" s="25" t="s">
        <v>1595</v>
      </c>
      <c r="B6180" s="25" t="s">
        <v>679</v>
      </c>
      <c r="C6180" s="25" t="s">
        <v>154</v>
      </c>
      <c r="I6180" s="116"/>
      <c r="J6180" s="116"/>
      <c r="K6180" s="116"/>
      <c r="L6180" s="116"/>
      <c r="M6180" s="116"/>
      <c r="N6180" s="116"/>
      <c r="AL6180" s="117"/>
      <c r="AN6180" s="35" t="str">
        <f t="shared" si="331"/>
        <v/>
      </c>
      <c r="AO6180" s="35" t="str">
        <f t="shared" si="332"/>
        <v>-</v>
      </c>
      <c r="AQ6180" s="25" t="str">
        <f t="shared" si="330"/>
        <v>-</v>
      </c>
      <c r="BP6180" s="61"/>
      <c r="CT6180" s="61"/>
      <c r="CU6180" s="61"/>
      <c r="CV6180" s="61"/>
      <c r="CW6180" s="61"/>
      <c r="CX6180" s="61"/>
      <c r="CY6180" s="61"/>
      <c r="CZ6180" s="61"/>
      <c r="DA6180" s="61"/>
      <c r="DB6180" s="61"/>
      <c r="DC6180" s="61"/>
      <c r="DD6180" s="61"/>
      <c r="DE6180" s="61"/>
      <c r="DF6180" s="61"/>
      <c r="DG6180" s="61"/>
      <c r="DH6180" s="61"/>
      <c r="DI6180" s="61"/>
      <c r="DJ6180" s="61"/>
      <c r="DK6180" s="61"/>
      <c r="DL6180" s="61"/>
      <c r="DM6180" s="61"/>
    </row>
    <row r="6181" spans="1:117" s="25" customFormat="1" x14ac:dyDescent="0.2">
      <c r="A6181" s="25" t="s">
        <v>1596</v>
      </c>
      <c r="B6181" s="25" t="s">
        <v>679</v>
      </c>
      <c r="C6181" s="25" t="s">
        <v>155</v>
      </c>
      <c r="I6181" s="116"/>
      <c r="J6181" s="116"/>
      <c r="K6181" s="116"/>
      <c r="L6181" s="116"/>
      <c r="M6181" s="116"/>
      <c r="N6181" s="116"/>
      <c r="AL6181" s="117"/>
      <c r="AN6181" s="35" t="str">
        <f t="shared" si="331"/>
        <v/>
      </c>
      <c r="AO6181" s="35" t="str">
        <f t="shared" si="332"/>
        <v>-</v>
      </c>
      <c r="AQ6181" s="25" t="str">
        <f t="shared" ref="AQ6181:AQ6244" si="333">CONCATENATE(TRIM(LEFT(AP6181,LEN(AP6181)-LEN(RIGHT(AP6181)))),"-",RIGHT(AP6181))</f>
        <v>-</v>
      </c>
      <c r="BP6181" s="61"/>
      <c r="CT6181" s="61"/>
      <c r="CU6181" s="61"/>
      <c r="CV6181" s="61"/>
      <c r="CW6181" s="61"/>
      <c r="CX6181" s="61"/>
      <c r="CY6181" s="61"/>
      <c r="CZ6181" s="61"/>
      <c r="DA6181" s="61"/>
      <c r="DB6181" s="61"/>
      <c r="DC6181" s="61"/>
      <c r="DD6181" s="61"/>
      <c r="DE6181" s="61"/>
      <c r="DF6181" s="61"/>
      <c r="DG6181" s="61"/>
      <c r="DH6181" s="61"/>
      <c r="DI6181" s="61"/>
      <c r="DJ6181" s="61"/>
      <c r="DK6181" s="61"/>
      <c r="DL6181" s="61"/>
      <c r="DM6181" s="61"/>
    </row>
    <row r="6182" spans="1:117" s="25" customFormat="1" x14ac:dyDescent="0.2">
      <c r="A6182" s="25" t="s">
        <v>1597</v>
      </c>
      <c r="B6182" s="25" t="s">
        <v>679</v>
      </c>
      <c r="C6182" s="25" t="s">
        <v>156</v>
      </c>
      <c r="I6182" s="116"/>
      <c r="J6182" s="116"/>
      <c r="K6182" s="116"/>
      <c r="L6182" s="116"/>
      <c r="M6182" s="116"/>
      <c r="N6182" s="116"/>
      <c r="AL6182" s="117"/>
      <c r="AN6182" s="35" t="str">
        <f t="shared" si="331"/>
        <v/>
      </c>
      <c r="AO6182" s="35" t="str">
        <f t="shared" si="332"/>
        <v>-</v>
      </c>
      <c r="AQ6182" s="25" t="str">
        <f t="shared" si="333"/>
        <v>-</v>
      </c>
      <c r="BP6182" s="61"/>
      <c r="CT6182" s="61"/>
      <c r="CU6182" s="61"/>
      <c r="CV6182" s="61"/>
      <c r="CW6182" s="61"/>
      <c r="CX6182" s="61"/>
      <c r="CY6182" s="61"/>
      <c r="CZ6182" s="61"/>
      <c r="DA6182" s="61"/>
      <c r="DB6182" s="61"/>
      <c r="DC6182" s="61"/>
      <c r="DD6182" s="61"/>
      <c r="DE6182" s="61"/>
      <c r="DF6182" s="61"/>
      <c r="DG6182" s="61"/>
      <c r="DH6182" s="61"/>
      <c r="DI6182" s="61"/>
      <c r="DJ6182" s="61"/>
      <c r="DK6182" s="61"/>
      <c r="DL6182" s="61"/>
      <c r="DM6182" s="61"/>
    </row>
    <row r="6183" spans="1:117" s="25" customFormat="1" x14ac:dyDescent="0.2">
      <c r="A6183" s="25" t="s">
        <v>1598</v>
      </c>
      <c r="B6183" s="25" t="s">
        <v>679</v>
      </c>
      <c r="C6183" s="25" t="s">
        <v>157</v>
      </c>
      <c r="I6183" s="116"/>
      <c r="J6183" s="116"/>
      <c r="K6183" s="116"/>
      <c r="L6183" s="116"/>
      <c r="M6183" s="116"/>
      <c r="N6183" s="116"/>
      <c r="AL6183" s="117"/>
      <c r="AN6183" s="35" t="str">
        <f t="shared" si="331"/>
        <v/>
      </c>
      <c r="AO6183" s="35" t="str">
        <f t="shared" si="332"/>
        <v>-</v>
      </c>
      <c r="AQ6183" s="25" t="str">
        <f t="shared" si="333"/>
        <v>-</v>
      </c>
      <c r="BP6183" s="61"/>
      <c r="CT6183" s="61"/>
      <c r="CU6183" s="61"/>
      <c r="CV6183" s="61"/>
      <c r="CW6183" s="61"/>
      <c r="CX6183" s="61"/>
      <c r="CY6183" s="61"/>
      <c r="CZ6183" s="61"/>
      <c r="DA6183" s="61"/>
      <c r="DB6183" s="61"/>
      <c r="DC6183" s="61"/>
      <c r="DD6183" s="61"/>
      <c r="DE6183" s="61"/>
      <c r="DF6183" s="61"/>
      <c r="DG6183" s="61"/>
      <c r="DH6183" s="61"/>
      <c r="DI6183" s="61"/>
      <c r="DJ6183" s="61"/>
      <c r="DK6183" s="61"/>
      <c r="DL6183" s="61"/>
      <c r="DM6183" s="61"/>
    </row>
    <row r="6184" spans="1:117" s="25" customFormat="1" x14ac:dyDescent="0.2">
      <c r="A6184" s="25" t="s">
        <v>1599</v>
      </c>
      <c r="B6184" s="25" t="s">
        <v>679</v>
      </c>
      <c r="C6184" s="25" t="s">
        <v>158</v>
      </c>
      <c r="I6184" s="116"/>
      <c r="J6184" s="116"/>
      <c r="K6184" s="116"/>
      <c r="L6184" s="116"/>
      <c r="M6184" s="116"/>
      <c r="N6184" s="116"/>
      <c r="AL6184" s="117"/>
      <c r="AN6184" s="35" t="str">
        <f t="shared" si="331"/>
        <v/>
      </c>
      <c r="AO6184" s="35" t="str">
        <f t="shared" si="332"/>
        <v>-</v>
      </c>
      <c r="AQ6184" s="25" t="str">
        <f t="shared" si="333"/>
        <v>-</v>
      </c>
      <c r="BP6184" s="61"/>
      <c r="CT6184" s="61"/>
      <c r="CU6184" s="61"/>
      <c r="CV6184" s="61"/>
      <c r="CW6184" s="61"/>
      <c r="CX6184" s="61"/>
      <c r="CY6184" s="61"/>
      <c r="CZ6184" s="61"/>
      <c r="DA6184" s="61"/>
      <c r="DB6184" s="61"/>
      <c r="DC6184" s="61"/>
      <c r="DD6184" s="61"/>
      <c r="DE6184" s="61"/>
      <c r="DF6184" s="61"/>
      <c r="DG6184" s="61"/>
      <c r="DH6184" s="61"/>
      <c r="DI6184" s="61"/>
      <c r="DJ6184" s="61"/>
      <c r="DK6184" s="61"/>
      <c r="DL6184" s="61"/>
      <c r="DM6184" s="61"/>
    </row>
    <row r="6185" spans="1:117" s="25" customFormat="1" x14ac:dyDescent="0.2">
      <c r="A6185" s="25" t="s">
        <v>1600</v>
      </c>
      <c r="B6185" s="25" t="s">
        <v>679</v>
      </c>
      <c r="C6185" s="25" t="s">
        <v>147</v>
      </c>
      <c r="I6185" s="116"/>
      <c r="J6185" s="116"/>
      <c r="K6185" s="116"/>
      <c r="L6185" s="116"/>
      <c r="M6185" s="116"/>
      <c r="N6185" s="116"/>
      <c r="AL6185" s="117"/>
      <c r="AN6185" s="35" t="str">
        <f t="shared" si="331"/>
        <v/>
      </c>
      <c r="AO6185" s="35" t="str">
        <f t="shared" si="332"/>
        <v>-</v>
      </c>
      <c r="AQ6185" s="25" t="str">
        <f t="shared" si="333"/>
        <v>-</v>
      </c>
      <c r="BP6185" s="61"/>
      <c r="CT6185" s="61"/>
      <c r="CU6185" s="61"/>
      <c r="CV6185" s="61"/>
      <c r="CW6185" s="61"/>
      <c r="CX6185" s="61"/>
      <c r="CY6185" s="61"/>
      <c r="CZ6185" s="61"/>
      <c r="DA6185" s="61"/>
      <c r="DB6185" s="61"/>
      <c r="DC6185" s="61"/>
      <c r="DD6185" s="61"/>
      <c r="DE6185" s="61"/>
      <c r="DF6185" s="61"/>
      <c r="DG6185" s="61"/>
      <c r="DH6185" s="61"/>
      <c r="DI6185" s="61"/>
      <c r="DJ6185" s="61"/>
      <c r="DK6185" s="61"/>
      <c r="DL6185" s="61"/>
      <c r="DM6185" s="61"/>
    </row>
    <row r="6186" spans="1:117" s="25" customFormat="1" x14ac:dyDescent="0.2">
      <c r="A6186" s="25" t="s">
        <v>1601</v>
      </c>
      <c r="B6186" s="25" t="s">
        <v>679</v>
      </c>
      <c r="C6186" s="25" t="s">
        <v>148</v>
      </c>
      <c r="I6186" s="116"/>
      <c r="J6186" s="116"/>
      <c r="K6186" s="116"/>
      <c r="L6186" s="116"/>
      <c r="M6186" s="116"/>
      <c r="N6186" s="116"/>
      <c r="AL6186" s="117"/>
      <c r="AN6186" s="35" t="str">
        <f t="shared" si="331"/>
        <v/>
      </c>
      <c r="AO6186" s="35" t="str">
        <f t="shared" si="332"/>
        <v>-</v>
      </c>
      <c r="AQ6186" s="25" t="str">
        <f t="shared" si="333"/>
        <v>-</v>
      </c>
      <c r="BP6186" s="61"/>
      <c r="CT6186" s="61"/>
      <c r="CU6186" s="61"/>
      <c r="CV6186" s="61"/>
      <c r="CW6186" s="61"/>
      <c r="CX6186" s="61"/>
      <c r="CY6186" s="61"/>
      <c r="CZ6186" s="61"/>
      <c r="DA6186" s="61"/>
      <c r="DB6186" s="61"/>
      <c r="DC6186" s="61"/>
      <c r="DD6186" s="61"/>
      <c r="DE6186" s="61"/>
      <c r="DF6186" s="61"/>
      <c r="DG6186" s="61"/>
      <c r="DH6186" s="61"/>
      <c r="DI6186" s="61"/>
      <c r="DJ6186" s="61"/>
      <c r="DK6186" s="61"/>
      <c r="DL6186" s="61"/>
      <c r="DM6186" s="61"/>
    </row>
    <row r="6187" spans="1:117" s="25" customFormat="1" x14ac:dyDescent="0.2">
      <c r="A6187" s="25" t="s">
        <v>1602</v>
      </c>
      <c r="B6187" s="25" t="s">
        <v>679</v>
      </c>
      <c r="C6187" s="25" t="s">
        <v>149</v>
      </c>
      <c r="I6187" s="116"/>
      <c r="J6187" s="116"/>
      <c r="K6187" s="116"/>
      <c r="L6187" s="116"/>
      <c r="M6187" s="116"/>
      <c r="N6187" s="116"/>
      <c r="AL6187" s="117"/>
      <c r="AN6187" s="35" t="str">
        <f t="shared" si="331"/>
        <v/>
      </c>
      <c r="AO6187" s="35" t="str">
        <f t="shared" si="332"/>
        <v>-</v>
      </c>
      <c r="AQ6187" s="25" t="str">
        <f t="shared" si="333"/>
        <v>-</v>
      </c>
      <c r="BP6187" s="61"/>
      <c r="CT6187" s="61"/>
      <c r="CU6187" s="61"/>
      <c r="CV6187" s="61"/>
      <c r="CW6187" s="61"/>
      <c r="CX6187" s="61"/>
      <c r="CY6187" s="61"/>
      <c r="CZ6187" s="61"/>
      <c r="DA6187" s="61"/>
      <c r="DB6187" s="61"/>
      <c r="DC6187" s="61"/>
      <c r="DD6187" s="61"/>
      <c r="DE6187" s="61"/>
      <c r="DF6187" s="61"/>
      <c r="DG6187" s="61"/>
      <c r="DH6187" s="61"/>
      <c r="DI6187" s="61"/>
      <c r="DJ6187" s="61"/>
      <c r="DK6187" s="61"/>
      <c r="DL6187" s="61"/>
      <c r="DM6187" s="61"/>
    </row>
    <row r="6188" spans="1:117" s="25" customFormat="1" x14ac:dyDescent="0.2">
      <c r="A6188" s="25" t="s">
        <v>1603</v>
      </c>
      <c r="B6188" s="25" t="s">
        <v>679</v>
      </c>
      <c r="C6188" s="25" t="s">
        <v>150</v>
      </c>
      <c r="I6188" s="116"/>
      <c r="J6188" s="116"/>
      <c r="K6188" s="116"/>
      <c r="L6188" s="116"/>
      <c r="M6188" s="116"/>
      <c r="N6188" s="116"/>
      <c r="AL6188" s="117"/>
      <c r="AN6188" s="35" t="str">
        <f t="shared" si="331"/>
        <v/>
      </c>
      <c r="AO6188" s="35" t="str">
        <f t="shared" si="332"/>
        <v>-</v>
      </c>
      <c r="AQ6188" s="25" t="str">
        <f t="shared" si="333"/>
        <v>-</v>
      </c>
      <c r="BP6188" s="61"/>
      <c r="CT6188" s="61"/>
      <c r="CU6188" s="61"/>
      <c r="CV6188" s="61"/>
      <c r="CW6188" s="61"/>
      <c r="CX6188" s="61"/>
      <c r="CY6188" s="61"/>
      <c r="CZ6188" s="61"/>
      <c r="DA6188" s="61"/>
      <c r="DB6188" s="61"/>
      <c r="DC6188" s="61"/>
      <c r="DD6188" s="61"/>
      <c r="DE6188" s="61"/>
      <c r="DF6188" s="61"/>
      <c r="DG6188" s="61"/>
      <c r="DH6188" s="61"/>
      <c r="DI6188" s="61"/>
      <c r="DJ6188" s="61"/>
      <c r="DK6188" s="61"/>
      <c r="DL6188" s="61"/>
      <c r="DM6188" s="61"/>
    </row>
    <row r="6189" spans="1:117" s="25" customFormat="1" x14ac:dyDescent="0.2">
      <c r="A6189" s="25" t="s">
        <v>1604</v>
      </c>
      <c r="B6189" s="25" t="s">
        <v>679</v>
      </c>
      <c r="C6189" s="25" t="s">
        <v>151</v>
      </c>
      <c r="I6189" s="116"/>
      <c r="J6189" s="116"/>
      <c r="K6189" s="116"/>
      <c r="L6189" s="116"/>
      <c r="M6189" s="116"/>
      <c r="N6189" s="116"/>
      <c r="AL6189" s="117"/>
      <c r="AN6189" s="35" t="str">
        <f t="shared" si="331"/>
        <v/>
      </c>
      <c r="AO6189" s="35" t="str">
        <f t="shared" si="332"/>
        <v>-</v>
      </c>
      <c r="AQ6189" s="25" t="str">
        <f t="shared" si="333"/>
        <v>-</v>
      </c>
      <c r="BP6189" s="61"/>
      <c r="CT6189" s="61"/>
      <c r="CU6189" s="61"/>
      <c r="CV6189" s="61"/>
      <c r="CW6189" s="61"/>
      <c r="CX6189" s="61"/>
      <c r="CY6189" s="61"/>
      <c r="CZ6189" s="61"/>
      <c r="DA6189" s="61"/>
      <c r="DB6189" s="61"/>
      <c r="DC6189" s="61"/>
      <c r="DD6189" s="61"/>
      <c r="DE6189" s="61"/>
      <c r="DF6189" s="61"/>
      <c r="DG6189" s="61"/>
      <c r="DH6189" s="61"/>
      <c r="DI6189" s="61"/>
      <c r="DJ6189" s="61"/>
      <c r="DK6189" s="61"/>
      <c r="DL6189" s="61"/>
      <c r="DM6189" s="61"/>
    </row>
    <row r="6190" spans="1:117" s="25" customFormat="1" x14ac:dyDescent="0.2">
      <c r="A6190" s="25" t="s">
        <v>1605</v>
      </c>
      <c r="B6190" s="25" t="s">
        <v>679</v>
      </c>
      <c r="C6190" s="25" t="s">
        <v>152</v>
      </c>
      <c r="I6190" s="116"/>
      <c r="J6190" s="116"/>
      <c r="K6190" s="116"/>
      <c r="L6190" s="116"/>
      <c r="M6190" s="116"/>
      <c r="N6190" s="116"/>
      <c r="AL6190" s="117"/>
      <c r="AN6190" s="35" t="str">
        <f t="shared" si="331"/>
        <v/>
      </c>
      <c r="AO6190" s="35" t="str">
        <f t="shared" si="332"/>
        <v>-</v>
      </c>
      <c r="AQ6190" s="25" t="str">
        <f t="shared" si="333"/>
        <v>-</v>
      </c>
      <c r="BP6190" s="61"/>
      <c r="CT6190" s="61"/>
      <c r="CU6190" s="61"/>
      <c r="CV6190" s="61"/>
      <c r="CW6190" s="61"/>
      <c r="CX6190" s="61"/>
      <c r="CY6190" s="61"/>
      <c r="CZ6190" s="61"/>
      <c r="DA6190" s="61"/>
      <c r="DB6190" s="61"/>
      <c r="DC6190" s="61"/>
      <c r="DD6190" s="61"/>
      <c r="DE6190" s="61"/>
      <c r="DF6190" s="61"/>
      <c r="DG6190" s="61"/>
      <c r="DH6190" s="61"/>
      <c r="DI6190" s="61"/>
      <c r="DJ6190" s="61"/>
      <c r="DK6190" s="61"/>
      <c r="DL6190" s="61"/>
      <c r="DM6190" s="61"/>
    </row>
    <row r="6191" spans="1:117" s="25" customFormat="1" x14ac:dyDescent="0.2">
      <c r="A6191" s="25" t="s">
        <v>1606</v>
      </c>
      <c r="B6191" s="25" t="s">
        <v>679</v>
      </c>
      <c r="C6191" s="25" t="s">
        <v>153</v>
      </c>
      <c r="I6191" s="116"/>
      <c r="J6191" s="116"/>
      <c r="K6191" s="116"/>
      <c r="L6191" s="116"/>
      <c r="M6191" s="116"/>
      <c r="N6191" s="116"/>
      <c r="AL6191" s="117"/>
      <c r="AN6191" s="35" t="str">
        <f t="shared" si="331"/>
        <v/>
      </c>
      <c r="AO6191" s="35" t="str">
        <f t="shared" si="332"/>
        <v>-</v>
      </c>
      <c r="AQ6191" s="25" t="str">
        <f t="shared" si="333"/>
        <v>-</v>
      </c>
      <c r="BP6191" s="61"/>
      <c r="CT6191" s="61"/>
      <c r="CU6191" s="61"/>
      <c r="CV6191" s="61"/>
      <c r="CW6191" s="61"/>
      <c r="CX6191" s="61"/>
      <c r="CY6191" s="61"/>
      <c r="CZ6191" s="61"/>
      <c r="DA6191" s="61"/>
      <c r="DB6191" s="61"/>
      <c r="DC6191" s="61"/>
      <c r="DD6191" s="61"/>
      <c r="DE6191" s="61"/>
      <c r="DF6191" s="61"/>
      <c r="DG6191" s="61"/>
      <c r="DH6191" s="61"/>
      <c r="DI6191" s="61"/>
      <c r="DJ6191" s="61"/>
      <c r="DK6191" s="61"/>
      <c r="DL6191" s="61"/>
      <c r="DM6191" s="61"/>
    </row>
    <row r="6192" spans="1:117" s="25" customFormat="1" x14ac:dyDescent="0.2">
      <c r="A6192" s="25" t="s">
        <v>1607</v>
      </c>
      <c r="B6192" s="25" t="s">
        <v>679</v>
      </c>
      <c r="C6192" s="25" t="s">
        <v>154</v>
      </c>
      <c r="I6192" s="116"/>
      <c r="J6192" s="116"/>
      <c r="K6192" s="116"/>
      <c r="L6192" s="116"/>
      <c r="M6192" s="116"/>
      <c r="N6192" s="116"/>
      <c r="AL6192" s="117"/>
      <c r="AN6192" s="35" t="str">
        <f t="shared" si="331"/>
        <v/>
      </c>
      <c r="AO6192" s="35" t="str">
        <f t="shared" si="332"/>
        <v>-</v>
      </c>
      <c r="AQ6192" s="25" t="str">
        <f t="shared" si="333"/>
        <v>-</v>
      </c>
      <c r="BP6192" s="61"/>
      <c r="CT6192" s="61"/>
      <c r="CU6192" s="61"/>
      <c r="CV6192" s="61"/>
      <c r="CW6192" s="61"/>
      <c r="CX6192" s="61"/>
      <c r="CY6192" s="61"/>
      <c r="CZ6192" s="61"/>
      <c r="DA6192" s="61"/>
      <c r="DB6192" s="61"/>
      <c r="DC6192" s="61"/>
      <c r="DD6192" s="61"/>
      <c r="DE6192" s="61"/>
      <c r="DF6192" s="61"/>
      <c r="DG6192" s="61"/>
      <c r="DH6192" s="61"/>
      <c r="DI6192" s="61"/>
      <c r="DJ6192" s="61"/>
      <c r="DK6192" s="61"/>
      <c r="DL6192" s="61"/>
      <c r="DM6192" s="61"/>
    </row>
    <row r="6193" spans="1:117" s="25" customFormat="1" x14ac:dyDescent="0.2">
      <c r="A6193" s="25" t="s">
        <v>1608</v>
      </c>
      <c r="B6193" s="25" t="s">
        <v>679</v>
      </c>
      <c r="C6193" s="25" t="s">
        <v>155</v>
      </c>
      <c r="I6193" s="116"/>
      <c r="J6193" s="116"/>
      <c r="K6193" s="116"/>
      <c r="L6193" s="116"/>
      <c r="M6193" s="116"/>
      <c r="N6193" s="116"/>
      <c r="AL6193" s="117"/>
      <c r="AN6193" s="35" t="str">
        <f t="shared" si="331"/>
        <v/>
      </c>
      <c r="AO6193" s="35" t="str">
        <f t="shared" si="332"/>
        <v>-</v>
      </c>
      <c r="AQ6193" s="25" t="str">
        <f t="shared" si="333"/>
        <v>-</v>
      </c>
      <c r="BP6193" s="61"/>
      <c r="CT6193" s="61"/>
      <c r="CU6193" s="61"/>
      <c r="CV6193" s="61"/>
      <c r="CW6193" s="61"/>
      <c r="CX6193" s="61"/>
      <c r="CY6193" s="61"/>
      <c r="CZ6193" s="61"/>
      <c r="DA6193" s="61"/>
      <c r="DB6193" s="61"/>
      <c r="DC6193" s="61"/>
      <c r="DD6193" s="61"/>
      <c r="DE6193" s="61"/>
      <c r="DF6193" s="61"/>
      <c r="DG6193" s="61"/>
      <c r="DH6193" s="61"/>
      <c r="DI6193" s="61"/>
      <c r="DJ6193" s="61"/>
      <c r="DK6193" s="61"/>
      <c r="DL6193" s="61"/>
      <c r="DM6193" s="61"/>
    </row>
    <row r="6194" spans="1:117" s="25" customFormat="1" x14ac:dyDescent="0.2">
      <c r="A6194" s="25" t="s">
        <v>1609</v>
      </c>
      <c r="B6194" s="25" t="s">
        <v>679</v>
      </c>
      <c r="C6194" s="25" t="s">
        <v>156</v>
      </c>
      <c r="I6194" s="116"/>
      <c r="J6194" s="116"/>
      <c r="K6194" s="116"/>
      <c r="L6194" s="116"/>
      <c r="M6194" s="116"/>
      <c r="N6194" s="116"/>
      <c r="AL6194" s="117"/>
      <c r="AN6194" s="35" t="str">
        <f t="shared" si="331"/>
        <v/>
      </c>
      <c r="AO6194" s="35" t="str">
        <f t="shared" si="332"/>
        <v>-</v>
      </c>
      <c r="AQ6194" s="25" t="str">
        <f t="shared" si="333"/>
        <v>-</v>
      </c>
      <c r="BP6194" s="61"/>
      <c r="CT6194" s="61"/>
      <c r="CU6194" s="61"/>
      <c r="CV6194" s="61"/>
      <c r="CW6194" s="61"/>
      <c r="CX6194" s="61"/>
      <c r="CY6194" s="61"/>
      <c r="CZ6194" s="61"/>
      <c r="DA6194" s="61"/>
      <c r="DB6194" s="61"/>
      <c r="DC6194" s="61"/>
      <c r="DD6194" s="61"/>
      <c r="DE6194" s="61"/>
      <c r="DF6194" s="61"/>
      <c r="DG6194" s="61"/>
      <c r="DH6194" s="61"/>
      <c r="DI6194" s="61"/>
      <c r="DJ6194" s="61"/>
      <c r="DK6194" s="61"/>
      <c r="DL6194" s="61"/>
      <c r="DM6194" s="61"/>
    </row>
    <row r="6195" spans="1:117" s="25" customFormat="1" x14ac:dyDescent="0.2">
      <c r="A6195" s="25" t="s">
        <v>1610</v>
      </c>
      <c r="B6195" s="25" t="s">
        <v>679</v>
      </c>
      <c r="C6195" s="25" t="s">
        <v>157</v>
      </c>
      <c r="I6195" s="116"/>
      <c r="J6195" s="116"/>
      <c r="K6195" s="116"/>
      <c r="L6195" s="116"/>
      <c r="M6195" s="116"/>
      <c r="N6195" s="116"/>
      <c r="AL6195" s="117"/>
      <c r="AN6195" s="35" t="str">
        <f t="shared" si="331"/>
        <v/>
      </c>
      <c r="AO6195" s="35" t="str">
        <f t="shared" si="332"/>
        <v>-</v>
      </c>
      <c r="AQ6195" s="25" t="str">
        <f t="shared" si="333"/>
        <v>-</v>
      </c>
      <c r="BP6195" s="61"/>
      <c r="CT6195" s="61"/>
      <c r="CU6195" s="61"/>
      <c r="CV6195" s="61"/>
      <c r="CW6195" s="61"/>
      <c r="CX6195" s="61"/>
      <c r="CY6195" s="61"/>
      <c r="CZ6195" s="61"/>
      <c r="DA6195" s="61"/>
      <c r="DB6195" s="61"/>
      <c r="DC6195" s="61"/>
      <c r="DD6195" s="61"/>
      <c r="DE6195" s="61"/>
      <c r="DF6195" s="61"/>
      <c r="DG6195" s="61"/>
      <c r="DH6195" s="61"/>
      <c r="DI6195" s="61"/>
      <c r="DJ6195" s="61"/>
      <c r="DK6195" s="61"/>
      <c r="DL6195" s="61"/>
      <c r="DM6195" s="61"/>
    </row>
    <row r="6196" spans="1:117" s="25" customFormat="1" x14ac:dyDescent="0.2">
      <c r="A6196" s="25" t="s">
        <v>1611</v>
      </c>
      <c r="B6196" s="25" t="s">
        <v>679</v>
      </c>
      <c r="C6196" s="25" t="s">
        <v>158</v>
      </c>
      <c r="I6196" s="116"/>
      <c r="J6196" s="116"/>
      <c r="K6196" s="116"/>
      <c r="L6196" s="116"/>
      <c r="M6196" s="116"/>
      <c r="N6196" s="116"/>
      <c r="AL6196" s="117"/>
      <c r="AN6196" s="35" t="str">
        <f t="shared" si="331"/>
        <v/>
      </c>
      <c r="AO6196" s="35" t="str">
        <f t="shared" si="332"/>
        <v>-</v>
      </c>
      <c r="AQ6196" s="25" t="str">
        <f t="shared" si="333"/>
        <v>-</v>
      </c>
      <c r="BP6196" s="61"/>
      <c r="CT6196" s="61"/>
      <c r="CU6196" s="61"/>
      <c r="CV6196" s="61"/>
      <c r="CW6196" s="61"/>
      <c r="CX6196" s="61"/>
      <c r="CY6196" s="61"/>
      <c r="CZ6196" s="61"/>
      <c r="DA6196" s="61"/>
      <c r="DB6196" s="61"/>
      <c r="DC6196" s="61"/>
      <c r="DD6196" s="61"/>
      <c r="DE6196" s="61"/>
      <c r="DF6196" s="61"/>
      <c r="DG6196" s="61"/>
      <c r="DH6196" s="61"/>
      <c r="DI6196" s="61"/>
      <c r="DJ6196" s="61"/>
      <c r="DK6196" s="61"/>
      <c r="DL6196" s="61"/>
      <c r="DM6196" s="61"/>
    </row>
    <row r="6197" spans="1:117" s="25" customFormat="1" x14ac:dyDescent="0.2">
      <c r="A6197" s="25" t="s">
        <v>1612</v>
      </c>
      <c r="B6197" s="25" t="s">
        <v>679</v>
      </c>
      <c r="C6197" s="25" t="s">
        <v>147</v>
      </c>
      <c r="I6197" s="116"/>
      <c r="J6197" s="116"/>
      <c r="K6197" s="116"/>
      <c r="L6197" s="116"/>
      <c r="M6197" s="116"/>
      <c r="N6197" s="116"/>
      <c r="AL6197" s="117"/>
      <c r="AN6197" s="35" t="str">
        <f t="shared" si="331"/>
        <v/>
      </c>
      <c r="AO6197" s="35" t="str">
        <f t="shared" si="332"/>
        <v>-</v>
      </c>
      <c r="AQ6197" s="25" t="str">
        <f t="shared" si="333"/>
        <v>-</v>
      </c>
      <c r="BP6197" s="61"/>
      <c r="CT6197" s="61"/>
      <c r="CU6197" s="61"/>
      <c r="CV6197" s="61"/>
      <c r="CW6197" s="61"/>
      <c r="CX6197" s="61"/>
      <c r="CY6197" s="61"/>
      <c r="CZ6197" s="61"/>
      <c r="DA6197" s="61"/>
      <c r="DB6197" s="61"/>
      <c r="DC6197" s="61"/>
      <c r="DD6197" s="61"/>
      <c r="DE6197" s="61"/>
      <c r="DF6197" s="61"/>
      <c r="DG6197" s="61"/>
      <c r="DH6197" s="61"/>
      <c r="DI6197" s="61"/>
      <c r="DJ6197" s="61"/>
      <c r="DK6197" s="61"/>
      <c r="DL6197" s="61"/>
      <c r="DM6197" s="61"/>
    </row>
    <row r="6198" spans="1:117" s="25" customFormat="1" x14ac:dyDescent="0.2">
      <c r="A6198" s="25" t="s">
        <v>1613</v>
      </c>
      <c r="B6198" s="25" t="s">
        <v>679</v>
      </c>
      <c r="C6198" s="25" t="s">
        <v>148</v>
      </c>
      <c r="I6198" s="116"/>
      <c r="J6198" s="116"/>
      <c r="K6198" s="116"/>
      <c r="L6198" s="116"/>
      <c r="M6198" s="116"/>
      <c r="N6198" s="116"/>
      <c r="AL6198" s="117"/>
      <c r="AN6198" s="35" t="str">
        <f t="shared" si="331"/>
        <v/>
      </c>
      <c r="AO6198" s="35" t="str">
        <f t="shared" si="332"/>
        <v>-</v>
      </c>
      <c r="AQ6198" s="25" t="str">
        <f t="shared" si="333"/>
        <v>-</v>
      </c>
      <c r="BP6198" s="61"/>
      <c r="CT6198" s="61"/>
      <c r="CU6198" s="61"/>
      <c r="CV6198" s="61"/>
      <c r="CW6198" s="61"/>
      <c r="CX6198" s="61"/>
      <c r="CY6198" s="61"/>
      <c r="CZ6198" s="61"/>
      <c r="DA6198" s="61"/>
      <c r="DB6198" s="61"/>
      <c r="DC6198" s="61"/>
      <c r="DD6198" s="61"/>
      <c r="DE6198" s="61"/>
      <c r="DF6198" s="61"/>
      <c r="DG6198" s="61"/>
      <c r="DH6198" s="61"/>
      <c r="DI6198" s="61"/>
      <c r="DJ6198" s="61"/>
      <c r="DK6198" s="61"/>
      <c r="DL6198" s="61"/>
      <c r="DM6198" s="61"/>
    </row>
    <row r="6199" spans="1:117" s="25" customFormat="1" x14ac:dyDescent="0.2">
      <c r="A6199" s="25" t="s">
        <v>1614</v>
      </c>
      <c r="B6199" s="25" t="s">
        <v>679</v>
      </c>
      <c r="C6199" s="25" t="s">
        <v>149</v>
      </c>
      <c r="I6199" s="116"/>
      <c r="J6199" s="116"/>
      <c r="K6199" s="116"/>
      <c r="L6199" s="116"/>
      <c r="M6199" s="116"/>
      <c r="N6199" s="116"/>
      <c r="AL6199" s="117"/>
      <c r="AN6199" s="35" t="str">
        <f t="shared" ref="AN6199:AN6262" si="334">CONCATENATE(AM6199,AP6199)</f>
        <v/>
      </c>
      <c r="AO6199" s="35" t="str">
        <f t="shared" ref="AO6199:AO6262" si="335">CONCATENATE(AM6199,"-",AL6199)</f>
        <v>-</v>
      </c>
      <c r="AQ6199" s="25" t="str">
        <f t="shared" si="333"/>
        <v>-</v>
      </c>
      <c r="BP6199" s="61"/>
      <c r="CT6199" s="61"/>
      <c r="CU6199" s="61"/>
      <c r="CV6199" s="61"/>
      <c r="CW6199" s="61"/>
      <c r="CX6199" s="61"/>
      <c r="CY6199" s="61"/>
      <c r="CZ6199" s="61"/>
      <c r="DA6199" s="61"/>
      <c r="DB6199" s="61"/>
      <c r="DC6199" s="61"/>
      <c r="DD6199" s="61"/>
      <c r="DE6199" s="61"/>
      <c r="DF6199" s="61"/>
      <c r="DG6199" s="61"/>
      <c r="DH6199" s="61"/>
      <c r="DI6199" s="61"/>
      <c r="DJ6199" s="61"/>
      <c r="DK6199" s="61"/>
      <c r="DL6199" s="61"/>
      <c r="DM6199" s="61"/>
    </row>
    <row r="6200" spans="1:117" s="25" customFormat="1" x14ac:dyDescent="0.2">
      <c r="A6200" s="25" t="s">
        <v>1615</v>
      </c>
      <c r="B6200" s="25" t="s">
        <v>679</v>
      </c>
      <c r="C6200" s="25" t="s">
        <v>150</v>
      </c>
      <c r="I6200" s="116"/>
      <c r="J6200" s="116"/>
      <c r="K6200" s="116"/>
      <c r="L6200" s="116"/>
      <c r="M6200" s="116"/>
      <c r="N6200" s="116"/>
      <c r="AL6200" s="117"/>
      <c r="AN6200" s="35" t="str">
        <f t="shared" si="334"/>
        <v/>
      </c>
      <c r="AO6200" s="35" t="str">
        <f t="shared" si="335"/>
        <v>-</v>
      </c>
      <c r="AQ6200" s="25" t="str">
        <f t="shared" si="333"/>
        <v>-</v>
      </c>
      <c r="BP6200" s="61"/>
      <c r="CT6200" s="61"/>
      <c r="CU6200" s="61"/>
      <c r="CV6200" s="61"/>
      <c r="CW6200" s="61"/>
      <c r="CX6200" s="61"/>
      <c r="CY6200" s="61"/>
      <c r="CZ6200" s="61"/>
      <c r="DA6200" s="61"/>
      <c r="DB6200" s="61"/>
      <c r="DC6200" s="61"/>
      <c r="DD6200" s="61"/>
      <c r="DE6200" s="61"/>
      <c r="DF6200" s="61"/>
      <c r="DG6200" s="61"/>
      <c r="DH6200" s="61"/>
      <c r="DI6200" s="61"/>
      <c r="DJ6200" s="61"/>
      <c r="DK6200" s="61"/>
      <c r="DL6200" s="61"/>
      <c r="DM6200" s="61"/>
    </row>
    <row r="6201" spans="1:117" s="25" customFormat="1" x14ac:dyDescent="0.2">
      <c r="A6201" s="25" t="s">
        <v>1616</v>
      </c>
      <c r="B6201" s="25" t="s">
        <v>679</v>
      </c>
      <c r="C6201" s="25" t="s">
        <v>151</v>
      </c>
      <c r="I6201" s="116"/>
      <c r="J6201" s="116"/>
      <c r="K6201" s="116"/>
      <c r="L6201" s="116"/>
      <c r="M6201" s="116"/>
      <c r="N6201" s="116"/>
      <c r="AL6201" s="117"/>
      <c r="AN6201" s="35" t="str">
        <f t="shared" si="334"/>
        <v/>
      </c>
      <c r="AO6201" s="35" t="str">
        <f t="shared" si="335"/>
        <v>-</v>
      </c>
      <c r="AQ6201" s="25" t="str">
        <f t="shared" si="333"/>
        <v>-</v>
      </c>
      <c r="BP6201" s="61"/>
      <c r="CT6201" s="61"/>
      <c r="CU6201" s="61"/>
      <c r="CV6201" s="61"/>
      <c r="CW6201" s="61"/>
      <c r="CX6201" s="61"/>
      <c r="CY6201" s="61"/>
      <c r="CZ6201" s="61"/>
      <c r="DA6201" s="61"/>
      <c r="DB6201" s="61"/>
      <c r="DC6201" s="61"/>
      <c r="DD6201" s="61"/>
      <c r="DE6201" s="61"/>
      <c r="DF6201" s="61"/>
      <c r="DG6201" s="61"/>
      <c r="DH6201" s="61"/>
      <c r="DI6201" s="61"/>
      <c r="DJ6201" s="61"/>
      <c r="DK6201" s="61"/>
      <c r="DL6201" s="61"/>
      <c r="DM6201" s="61"/>
    </row>
    <row r="6202" spans="1:117" s="25" customFormat="1" x14ac:dyDescent="0.2">
      <c r="A6202" s="25" t="s">
        <v>1617</v>
      </c>
      <c r="B6202" s="25" t="s">
        <v>679</v>
      </c>
      <c r="C6202" s="25" t="s">
        <v>152</v>
      </c>
      <c r="I6202" s="116"/>
      <c r="J6202" s="116"/>
      <c r="K6202" s="116"/>
      <c r="L6202" s="116"/>
      <c r="M6202" s="116"/>
      <c r="N6202" s="116"/>
      <c r="AL6202" s="117"/>
      <c r="AN6202" s="35" t="str">
        <f t="shared" si="334"/>
        <v/>
      </c>
      <c r="AO6202" s="35" t="str">
        <f t="shared" si="335"/>
        <v>-</v>
      </c>
      <c r="AQ6202" s="25" t="str">
        <f t="shared" si="333"/>
        <v>-</v>
      </c>
      <c r="BP6202" s="61"/>
      <c r="CT6202" s="61"/>
      <c r="CU6202" s="61"/>
      <c r="CV6202" s="61"/>
      <c r="CW6202" s="61"/>
      <c r="CX6202" s="61"/>
      <c r="CY6202" s="61"/>
      <c r="CZ6202" s="61"/>
      <c r="DA6202" s="61"/>
      <c r="DB6202" s="61"/>
      <c r="DC6202" s="61"/>
      <c r="DD6202" s="61"/>
      <c r="DE6202" s="61"/>
      <c r="DF6202" s="61"/>
      <c r="DG6202" s="61"/>
      <c r="DH6202" s="61"/>
      <c r="DI6202" s="61"/>
      <c r="DJ6202" s="61"/>
      <c r="DK6202" s="61"/>
      <c r="DL6202" s="61"/>
      <c r="DM6202" s="61"/>
    </row>
    <row r="6203" spans="1:117" s="25" customFormat="1" x14ac:dyDescent="0.2">
      <c r="A6203" s="25" t="s">
        <v>1618</v>
      </c>
      <c r="B6203" s="25" t="s">
        <v>679</v>
      </c>
      <c r="C6203" s="25" t="s">
        <v>148</v>
      </c>
      <c r="I6203" s="116"/>
      <c r="J6203" s="116"/>
      <c r="K6203" s="116"/>
      <c r="L6203" s="116"/>
      <c r="M6203" s="116"/>
      <c r="N6203" s="116"/>
      <c r="AL6203" s="117"/>
      <c r="AN6203" s="35" t="str">
        <f t="shared" si="334"/>
        <v/>
      </c>
      <c r="AO6203" s="35" t="str">
        <f t="shared" si="335"/>
        <v>-</v>
      </c>
      <c r="AQ6203" s="25" t="str">
        <f t="shared" si="333"/>
        <v>-</v>
      </c>
      <c r="BP6203" s="61"/>
      <c r="CT6203" s="61"/>
      <c r="CU6203" s="61"/>
      <c r="CV6203" s="61"/>
      <c r="CW6203" s="61"/>
      <c r="CX6203" s="61"/>
      <c r="CY6203" s="61"/>
      <c r="CZ6203" s="61"/>
      <c r="DA6203" s="61"/>
      <c r="DB6203" s="61"/>
      <c r="DC6203" s="61"/>
      <c r="DD6203" s="61"/>
      <c r="DE6203" s="61"/>
      <c r="DF6203" s="61"/>
      <c r="DG6203" s="61"/>
      <c r="DH6203" s="61"/>
      <c r="DI6203" s="61"/>
      <c r="DJ6203" s="61"/>
      <c r="DK6203" s="61"/>
      <c r="DL6203" s="61"/>
      <c r="DM6203" s="61"/>
    </row>
    <row r="6204" spans="1:117" s="25" customFormat="1" x14ac:dyDescent="0.2">
      <c r="A6204" s="25" t="s">
        <v>1619</v>
      </c>
      <c r="B6204" s="25" t="s">
        <v>679</v>
      </c>
      <c r="C6204" s="25" t="s">
        <v>149</v>
      </c>
      <c r="I6204" s="116"/>
      <c r="J6204" s="116"/>
      <c r="K6204" s="116"/>
      <c r="L6204" s="116"/>
      <c r="M6204" s="116"/>
      <c r="N6204" s="116"/>
      <c r="AL6204" s="117"/>
      <c r="AN6204" s="35" t="str">
        <f t="shared" si="334"/>
        <v/>
      </c>
      <c r="AO6204" s="35" t="str">
        <f t="shared" si="335"/>
        <v>-</v>
      </c>
      <c r="AQ6204" s="25" t="str">
        <f t="shared" si="333"/>
        <v>-</v>
      </c>
      <c r="BP6204" s="61"/>
      <c r="CT6204" s="61"/>
      <c r="CU6204" s="61"/>
      <c r="CV6204" s="61"/>
      <c r="CW6204" s="61"/>
      <c r="CX6204" s="61"/>
      <c r="CY6204" s="61"/>
      <c r="CZ6204" s="61"/>
      <c r="DA6204" s="61"/>
      <c r="DB6204" s="61"/>
      <c r="DC6204" s="61"/>
      <c r="DD6204" s="61"/>
      <c r="DE6204" s="61"/>
      <c r="DF6204" s="61"/>
      <c r="DG6204" s="61"/>
      <c r="DH6204" s="61"/>
      <c r="DI6204" s="61"/>
      <c r="DJ6204" s="61"/>
      <c r="DK6204" s="61"/>
      <c r="DL6204" s="61"/>
      <c r="DM6204" s="61"/>
    </row>
    <row r="6205" spans="1:117" s="25" customFormat="1" x14ac:dyDescent="0.2">
      <c r="A6205" s="25" t="s">
        <v>1620</v>
      </c>
      <c r="B6205" s="25" t="s">
        <v>679</v>
      </c>
      <c r="C6205" s="25" t="s">
        <v>150</v>
      </c>
      <c r="I6205" s="116"/>
      <c r="J6205" s="116"/>
      <c r="K6205" s="116"/>
      <c r="L6205" s="116"/>
      <c r="M6205" s="116"/>
      <c r="N6205" s="116"/>
      <c r="AL6205" s="117"/>
      <c r="AN6205" s="35" t="str">
        <f t="shared" si="334"/>
        <v/>
      </c>
      <c r="AO6205" s="35" t="str">
        <f t="shared" si="335"/>
        <v>-</v>
      </c>
      <c r="AQ6205" s="25" t="str">
        <f t="shared" si="333"/>
        <v>-</v>
      </c>
      <c r="BP6205" s="61"/>
      <c r="CT6205" s="61"/>
      <c r="CU6205" s="61"/>
      <c r="CV6205" s="61"/>
      <c r="CW6205" s="61"/>
      <c r="CX6205" s="61"/>
      <c r="CY6205" s="61"/>
      <c r="CZ6205" s="61"/>
      <c r="DA6205" s="61"/>
      <c r="DB6205" s="61"/>
      <c r="DC6205" s="61"/>
      <c r="DD6205" s="61"/>
      <c r="DE6205" s="61"/>
      <c r="DF6205" s="61"/>
      <c r="DG6205" s="61"/>
      <c r="DH6205" s="61"/>
      <c r="DI6205" s="61"/>
      <c r="DJ6205" s="61"/>
      <c r="DK6205" s="61"/>
      <c r="DL6205" s="61"/>
      <c r="DM6205" s="61"/>
    </row>
    <row r="6206" spans="1:117" s="25" customFormat="1" x14ac:dyDescent="0.2">
      <c r="A6206" s="25" t="s">
        <v>1621</v>
      </c>
      <c r="B6206" s="25" t="s">
        <v>679</v>
      </c>
      <c r="C6206" s="25" t="s">
        <v>151</v>
      </c>
      <c r="I6206" s="116"/>
      <c r="J6206" s="116"/>
      <c r="K6206" s="116"/>
      <c r="L6206" s="116"/>
      <c r="M6206" s="116"/>
      <c r="N6206" s="116"/>
      <c r="AL6206" s="117"/>
      <c r="AN6206" s="35" t="str">
        <f t="shared" si="334"/>
        <v/>
      </c>
      <c r="AO6206" s="35" t="str">
        <f t="shared" si="335"/>
        <v>-</v>
      </c>
      <c r="AQ6206" s="25" t="str">
        <f t="shared" si="333"/>
        <v>-</v>
      </c>
      <c r="BP6206" s="61"/>
      <c r="CT6206" s="61"/>
      <c r="CU6206" s="61"/>
      <c r="CV6206" s="61"/>
      <c r="CW6206" s="61"/>
      <c r="CX6206" s="61"/>
      <c r="CY6206" s="61"/>
      <c r="CZ6206" s="61"/>
      <c r="DA6206" s="61"/>
      <c r="DB6206" s="61"/>
      <c r="DC6206" s="61"/>
      <c r="DD6206" s="61"/>
      <c r="DE6206" s="61"/>
      <c r="DF6206" s="61"/>
      <c r="DG6206" s="61"/>
      <c r="DH6206" s="61"/>
      <c r="DI6206" s="61"/>
      <c r="DJ6206" s="61"/>
      <c r="DK6206" s="61"/>
      <c r="DL6206" s="61"/>
      <c r="DM6206" s="61"/>
    </row>
    <row r="6207" spans="1:117" s="25" customFormat="1" x14ac:dyDescent="0.2">
      <c r="A6207" s="25" t="s">
        <v>1622</v>
      </c>
      <c r="B6207" s="25" t="s">
        <v>679</v>
      </c>
      <c r="C6207" s="25" t="s">
        <v>152</v>
      </c>
      <c r="I6207" s="116"/>
      <c r="J6207" s="116"/>
      <c r="K6207" s="116"/>
      <c r="L6207" s="116"/>
      <c r="M6207" s="116"/>
      <c r="N6207" s="116"/>
      <c r="AL6207" s="117"/>
      <c r="AN6207" s="35" t="str">
        <f t="shared" si="334"/>
        <v/>
      </c>
      <c r="AO6207" s="35" t="str">
        <f t="shared" si="335"/>
        <v>-</v>
      </c>
      <c r="AQ6207" s="25" t="str">
        <f t="shared" si="333"/>
        <v>-</v>
      </c>
      <c r="BP6207" s="61"/>
      <c r="CT6207" s="61"/>
      <c r="CU6207" s="61"/>
      <c r="CV6207" s="61"/>
      <c r="CW6207" s="61"/>
      <c r="CX6207" s="61"/>
      <c r="CY6207" s="61"/>
      <c r="CZ6207" s="61"/>
      <c r="DA6207" s="61"/>
      <c r="DB6207" s="61"/>
      <c r="DC6207" s="61"/>
      <c r="DD6207" s="61"/>
      <c r="DE6207" s="61"/>
      <c r="DF6207" s="61"/>
      <c r="DG6207" s="61"/>
      <c r="DH6207" s="61"/>
      <c r="DI6207" s="61"/>
      <c r="DJ6207" s="61"/>
      <c r="DK6207" s="61"/>
      <c r="DL6207" s="61"/>
      <c r="DM6207" s="61"/>
    </row>
    <row r="6208" spans="1:117" s="25" customFormat="1" x14ac:dyDescent="0.2">
      <c r="A6208" s="25" t="s">
        <v>1623</v>
      </c>
      <c r="B6208" s="25" t="s">
        <v>679</v>
      </c>
      <c r="C6208" s="25" t="s">
        <v>153</v>
      </c>
      <c r="I6208" s="116"/>
      <c r="J6208" s="116"/>
      <c r="K6208" s="116"/>
      <c r="L6208" s="116"/>
      <c r="M6208" s="116"/>
      <c r="N6208" s="116"/>
      <c r="AL6208" s="117"/>
      <c r="AN6208" s="35" t="str">
        <f t="shared" si="334"/>
        <v/>
      </c>
      <c r="AO6208" s="35" t="str">
        <f t="shared" si="335"/>
        <v>-</v>
      </c>
      <c r="AQ6208" s="25" t="str">
        <f t="shared" si="333"/>
        <v>-</v>
      </c>
      <c r="BP6208" s="61"/>
      <c r="CT6208" s="61"/>
      <c r="CU6208" s="61"/>
      <c r="CV6208" s="61"/>
      <c r="CW6208" s="61"/>
      <c r="CX6208" s="61"/>
      <c r="CY6208" s="61"/>
      <c r="CZ6208" s="61"/>
      <c r="DA6208" s="61"/>
      <c r="DB6208" s="61"/>
      <c r="DC6208" s="61"/>
      <c r="DD6208" s="61"/>
      <c r="DE6208" s="61"/>
      <c r="DF6208" s="61"/>
      <c r="DG6208" s="61"/>
      <c r="DH6208" s="61"/>
      <c r="DI6208" s="61"/>
      <c r="DJ6208" s="61"/>
      <c r="DK6208" s="61"/>
      <c r="DL6208" s="61"/>
      <c r="DM6208" s="61"/>
    </row>
    <row r="6209" spans="1:117" s="25" customFormat="1" x14ac:dyDescent="0.2">
      <c r="A6209" s="25" t="s">
        <v>1624</v>
      </c>
      <c r="B6209" s="25" t="s">
        <v>679</v>
      </c>
      <c r="C6209" s="25" t="s">
        <v>154</v>
      </c>
      <c r="I6209" s="116"/>
      <c r="J6209" s="116"/>
      <c r="K6209" s="116"/>
      <c r="L6209" s="116"/>
      <c r="M6209" s="116"/>
      <c r="N6209" s="116"/>
      <c r="AL6209" s="117"/>
      <c r="AN6209" s="35" t="str">
        <f t="shared" si="334"/>
        <v/>
      </c>
      <c r="AO6209" s="35" t="str">
        <f t="shared" si="335"/>
        <v>-</v>
      </c>
      <c r="AQ6209" s="25" t="str">
        <f t="shared" si="333"/>
        <v>-</v>
      </c>
      <c r="BP6209" s="61"/>
      <c r="CT6209" s="61"/>
      <c r="CU6209" s="61"/>
      <c r="CV6209" s="61"/>
      <c r="CW6209" s="61"/>
      <c r="CX6209" s="61"/>
      <c r="CY6209" s="61"/>
      <c r="CZ6209" s="61"/>
      <c r="DA6209" s="61"/>
      <c r="DB6209" s="61"/>
      <c r="DC6209" s="61"/>
      <c r="DD6209" s="61"/>
      <c r="DE6209" s="61"/>
      <c r="DF6209" s="61"/>
      <c r="DG6209" s="61"/>
      <c r="DH6209" s="61"/>
      <c r="DI6209" s="61"/>
      <c r="DJ6209" s="61"/>
      <c r="DK6209" s="61"/>
      <c r="DL6209" s="61"/>
      <c r="DM6209" s="61"/>
    </row>
    <row r="6210" spans="1:117" s="25" customFormat="1" x14ac:dyDescent="0.2">
      <c r="A6210" s="25" t="s">
        <v>1625</v>
      </c>
      <c r="B6210" s="25" t="s">
        <v>679</v>
      </c>
      <c r="C6210" s="25" t="s">
        <v>155</v>
      </c>
      <c r="I6210" s="116"/>
      <c r="J6210" s="116"/>
      <c r="K6210" s="116"/>
      <c r="L6210" s="116"/>
      <c r="M6210" s="116"/>
      <c r="N6210" s="116"/>
      <c r="AL6210" s="117"/>
      <c r="AN6210" s="35" t="str">
        <f t="shared" si="334"/>
        <v/>
      </c>
      <c r="AO6210" s="35" t="str">
        <f t="shared" si="335"/>
        <v>-</v>
      </c>
      <c r="AQ6210" s="25" t="str">
        <f t="shared" si="333"/>
        <v>-</v>
      </c>
      <c r="BP6210" s="61"/>
      <c r="CT6210" s="61"/>
      <c r="CU6210" s="61"/>
      <c r="CV6210" s="61"/>
      <c r="CW6210" s="61"/>
      <c r="CX6210" s="61"/>
      <c r="CY6210" s="61"/>
      <c r="CZ6210" s="61"/>
      <c r="DA6210" s="61"/>
      <c r="DB6210" s="61"/>
      <c r="DC6210" s="61"/>
      <c r="DD6210" s="61"/>
      <c r="DE6210" s="61"/>
      <c r="DF6210" s="61"/>
      <c r="DG6210" s="61"/>
      <c r="DH6210" s="61"/>
      <c r="DI6210" s="61"/>
      <c r="DJ6210" s="61"/>
      <c r="DK6210" s="61"/>
      <c r="DL6210" s="61"/>
      <c r="DM6210" s="61"/>
    </row>
    <row r="6211" spans="1:117" s="25" customFormat="1" x14ac:dyDescent="0.2">
      <c r="A6211" s="25" t="s">
        <v>1626</v>
      </c>
      <c r="B6211" s="25" t="s">
        <v>679</v>
      </c>
      <c r="C6211" s="25" t="s">
        <v>156</v>
      </c>
      <c r="I6211" s="116"/>
      <c r="J6211" s="116"/>
      <c r="K6211" s="116"/>
      <c r="L6211" s="116"/>
      <c r="M6211" s="116"/>
      <c r="N6211" s="116"/>
      <c r="AL6211" s="117"/>
      <c r="AN6211" s="35" t="str">
        <f t="shared" si="334"/>
        <v/>
      </c>
      <c r="AO6211" s="35" t="str">
        <f t="shared" si="335"/>
        <v>-</v>
      </c>
      <c r="AQ6211" s="25" t="str">
        <f t="shared" si="333"/>
        <v>-</v>
      </c>
      <c r="BP6211" s="61"/>
      <c r="CT6211" s="61"/>
      <c r="CU6211" s="61"/>
      <c r="CV6211" s="61"/>
      <c r="CW6211" s="61"/>
      <c r="CX6211" s="61"/>
      <c r="CY6211" s="61"/>
      <c r="CZ6211" s="61"/>
      <c r="DA6211" s="61"/>
      <c r="DB6211" s="61"/>
      <c r="DC6211" s="61"/>
      <c r="DD6211" s="61"/>
      <c r="DE6211" s="61"/>
      <c r="DF6211" s="61"/>
      <c r="DG6211" s="61"/>
      <c r="DH6211" s="61"/>
      <c r="DI6211" s="61"/>
      <c r="DJ6211" s="61"/>
      <c r="DK6211" s="61"/>
      <c r="DL6211" s="61"/>
      <c r="DM6211" s="61"/>
    </row>
    <row r="6212" spans="1:117" s="25" customFormat="1" x14ac:dyDescent="0.2">
      <c r="A6212" s="25" t="s">
        <v>1627</v>
      </c>
      <c r="B6212" s="25" t="s">
        <v>679</v>
      </c>
      <c r="C6212" s="25" t="s">
        <v>157</v>
      </c>
      <c r="I6212" s="116"/>
      <c r="J6212" s="116"/>
      <c r="K6212" s="116"/>
      <c r="L6212" s="116"/>
      <c r="M6212" s="116"/>
      <c r="N6212" s="116"/>
      <c r="AL6212" s="117"/>
      <c r="AN6212" s="35" t="str">
        <f t="shared" si="334"/>
        <v/>
      </c>
      <c r="AO6212" s="35" t="str">
        <f t="shared" si="335"/>
        <v>-</v>
      </c>
      <c r="AQ6212" s="25" t="str">
        <f t="shared" si="333"/>
        <v>-</v>
      </c>
      <c r="BP6212" s="61"/>
      <c r="CT6212" s="61"/>
      <c r="CU6212" s="61"/>
      <c r="CV6212" s="61"/>
      <c r="CW6212" s="61"/>
      <c r="CX6212" s="61"/>
      <c r="CY6212" s="61"/>
      <c r="CZ6212" s="61"/>
      <c r="DA6212" s="61"/>
      <c r="DB6212" s="61"/>
      <c r="DC6212" s="61"/>
      <c r="DD6212" s="61"/>
      <c r="DE6212" s="61"/>
      <c r="DF6212" s="61"/>
      <c r="DG6212" s="61"/>
      <c r="DH6212" s="61"/>
      <c r="DI6212" s="61"/>
      <c r="DJ6212" s="61"/>
      <c r="DK6212" s="61"/>
      <c r="DL6212" s="61"/>
      <c r="DM6212" s="61"/>
    </row>
    <row r="6213" spans="1:117" s="25" customFormat="1" x14ac:dyDescent="0.2">
      <c r="A6213" s="25" t="s">
        <v>1628</v>
      </c>
      <c r="B6213" s="25" t="s">
        <v>679</v>
      </c>
      <c r="C6213" s="25" t="s">
        <v>158</v>
      </c>
      <c r="I6213" s="116"/>
      <c r="J6213" s="116"/>
      <c r="K6213" s="116"/>
      <c r="L6213" s="116"/>
      <c r="M6213" s="116"/>
      <c r="N6213" s="116"/>
      <c r="AL6213" s="117"/>
      <c r="AN6213" s="35" t="str">
        <f t="shared" si="334"/>
        <v/>
      </c>
      <c r="AO6213" s="35" t="str">
        <f t="shared" si="335"/>
        <v>-</v>
      </c>
      <c r="AQ6213" s="25" t="str">
        <f t="shared" si="333"/>
        <v>-</v>
      </c>
      <c r="BP6213" s="61"/>
      <c r="CT6213" s="61"/>
      <c r="CU6213" s="61"/>
      <c r="CV6213" s="61"/>
      <c r="CW6213" s="61"/>
      <c r="CX6213" s="61"/>
      <c r="CY6213" s="61"/>
      <c r="CZ6213" s="61"/>
      <c r="DA6213" s="61"/>
      <c r="DB6213" s="61"/>
      <c r="DC6213" s="61"/>
      <c r="DD6213" s="61"/>
      <c r="DE6213" s="61"/>
      <c r="DF6213" s="61"/>
      <c r="DG6213" s="61"/>
      <c r="DH6213" s="61"/>
      <c r="DI6213" s="61"/>
      <c r="DJ6213" s="61"/>
      <c r="DK6213" s="61"/>
      <c r="DL6213" s="61"/>
      <c r="DM6213" s="61"/>
    </row>
    <row r="6214" spans="1:117" s="25" customFormat="1" x14ac:dyDescent="0.2">
      <c r="A6214" s="25" t="s">
        <v>1629</v>
      </c>
      <c r="B6214" s="25" t="s">
        <v>679</v>
      </c>
      <c r="C6214" s="25" t="s">
        <v>147</v>
      </c>
      <c r="I6214" s="116"/>
      <c r="J6214" s="116"/>
      <c r="K6214" s="116"/>
      <c r="L6214" s="116"/>
      <c r="M6214" s="116"/>
      <c r="N6214" s="116"/>
      <c r="AL6214" s="117"/>
      <c r="AN6214" s="35" t="str">
        <f t="shared" si="334"/>
        <v/>
      </c>
      <c r="AO6214" s="35" t="str">
        <f t="shared" si="335"/>
        <v>-</v>
      </c>
      <c r="AQ6214" s="25" t="str">
        <f t="shared" si="333"/>
        <v>-</v>
      </c>
      <c r="BP6214" s="61"/>
      <c r="CT6214" s="61"/>
      <c r="CU6214" s="61"/>
      <c r="CV6214" s="61"/>
      <c r="CW6214" s="61"/>
      <c r="CX6214" s="61"/>
      <c r="CY6214" s="61"/>
      <c r="CZ6214" s="61"/>
      <c r="DA6214" s="61"/>
      <c r="DB6214" s="61"/>
      <c r="DC6214" s="61"/>
      <c r="DD6214" s="61"/>
      <c r="DE6214" s="61"/>
      <c r="DF6214" s="61"/>
      <c r="DG6214" s="61"/>
      <c r="DH6214" s="61"/>
      <c r="DI6214" s="61"/>
      <c r="DJ6214" s="61"/>
      <c r="DK6214" s="61"/>
      <c r="DL6214" s="61"/>
      <c r="DM6214" s="61"/>
    </row>
    <row r="6215" spans="1:117" s="25" customFormat="1" x14ac:dyDescent="0.2">
      <c r="A6215" s="25" t="s">
        <v>1630</v>
      </c>
      <c r="B6215" s="25" t="s">
        <v>679</v>
      </c>
      <c r="C6215" s="25" t="s">
        <v>148</v>
      </c>
      <c r="I6215" s="116"/>
      <c r="J6215" s="116"/>
      <c r="K6215" s="116"/>
      <c r="L6215" s="116"/>
      <c r="M6215" s="116"/>
      <c r="N6215" s="116"/>
      <c r="AL6215" s="117"/>
      <c r="AN6215" s="35" t="str">
        <f t="shared" si="334"/>
        <v/>
      </c>
      <c r="AO6215" s="35" t="str">
        <f t="shared" si="335"/>
        <v>-</v>
      </c>
      <c r="AQ6215" s="25" t="str">
        <f t="shared" si="333"/>
        <v>-</v>
      </c>
      <c r="BP6215" s="61"/>
      <c r="CT6215" s="61"/>
      <c r="CU6215" s="61"/>
      <c r="CV6215" s="61"/>
      <c r="CW6215" s="61"/>
      <c r="CX6215" s="61"/>
      <c r="CY6215" s="61"/>
      <c r="CZ6215" s="61"/>
      <c r="DA6215" s="61"/>
      <c r="DB6215" s="61"/>
      <c r="DC6215" s="61"/>
      <c r="DD6215" s="61"/>
      <c r="DE6215" s="61"/>
      <c r="DF6215" s="61"/>
      <c r="DG6215" s="61"/>
      <c r="DH6215" s="61"/>
      <c r="DI6215" s="61"/>
      <c r="DJ6215" s="61"/>
      <c r="DK6215" s="61"/>
      <c r="DL6215" s="61"/>
      <c r="DM6215" s="61"/>
    </row>
    <row r="6216" spans="1:117" s="25" customFormat="1" x14ac:dyDescent="0.2">
      <c r="A6216" s="25" t="s">
        <v>1631</v>
      </c>
      <c r="B6216" s="25" t="s">
        <v>679</v>
      </c>
      <c r="C6216" s="25" t="s">
        <v>149</v>
      </c>
      <c r="I6216" s="116"/>
      <c r="J6216" s="116"/>
      <c r="K6216" s="116"/>
      <c r="L6216" s="116"/>
      <c r="M6216" s="116"/>
      <c r="N6216" s="116"/>
      <c r="AL6216" s="117"/>
      <c r="AN6216" s="35" t="str">
        <f t="shared" si="334"/>
        <v/>
      </c>
      <c r="AO6216" s="35" t="str">
        <f t="shared" si="335"/>
        <v>-</v>
      </c>
      <c r="AQ6216" s="25" t="str">
        <f t="shared" si="333"/>
        <v>-</v>
      </c>
      <c r="BP6216" s="61"/>
      <c r="CT6216" s="61"/>
      <c r="CU6216" s="61"/>
      <c r="CV6216" s="61"/>
      <c r="CW6216" s="61"/>
      <c r="CX6216" s="61"/>
      <c r="CY6216" s="61"/>
      <c r="CZ6216" s="61"/>
      <c r="DA6216" s="61"/>
      <c r="DB6216" s="61"/>
      <c r="DC6216" s="61"/>
      <c r="DD6216" s="61"/>
      <c r="DE6216" s="61"/>
      <c r="DF6216" s="61"/>
      <c r="DG6216" s="61"/>
      <c r="DH6216" s="61"/>
      <c r="DI6216" s="61"/>
      <c r="DJ6216" s="61"/>
      <c r="DK6216" s="61"/>
      <c r="DL6216" s="61"/>
      <c r="DM6216" s="61"/>
    </row>
    <row r="6217" spans="1:117" s="25" customFormat="1" x14ac:dyDescent="0.2">
      <c r="A6217" s="25" t="s">
        <v>1632</v>
      </c>
      <c r="B6217" s="25" t="s">
        <v>679</v>
      </c>
      <c r="C6217" s="25" t="s">
        <v>150</v>
      </c>
      <c r="I6217" s="116"/>
      <c r="J6217" s="116"/>
      <c r="K6217" s="116"/>
      <c r="L6217" s="116"/>
      <c r="M6217" s="116"/>
      <c r="N6217" s="116"/>
      <c r="AL6217" s="117"/>
      <c r="AN6217" s="35" t="str">
        <f t="shared" si="334"/>
        <v/>
      </c>
      <c r="AO6217" s="35" t="str">
        <f t="shared" si="335"/>
        <v>-</v>
      </c>
      <c r="AQ6217" s="25" t="str">
        <f t="shared" si="333"/>
        <v>-</v>
      </c>
      <c r="BP6217" s="61"/>
      <c r="CT6217" s="61"/>
      <c r="CU6217" s="61"/>
      <c r="CV6217" s="61"/>
      <c r="CW6217" s="61"/>
      <c r="CX6217" s="61"/>
      <c r="CY6217" s="61"/>
      <c r="CZ6217" s="61"/>
      <c r="DA6217" s="61"/>
      <c r="DB6217" s="61"/>
      <c r="DC6217" s="61"/>
      <c r="DD6217" s="61"/>
      <c r="DE6217" s="61"/>
      <c r="DF6217" s="61"/>
      <c r="DG6217" s="61"/>
      <c r="DH6217" s="61"/>
      <c r="DI6217" s="61"/>
      <c r="DJ6217" s="61"/>
      <c r="DK6217" s="61"/>
      <c r="DL6217" s="61"/>
      <c r="DM6217" s="61"/>
    </row>
    <row r="6218" spans="1:117" s="25" customFormat="1" x14ac:dyDescent="0.2">
      <c r="A6218" s="25" t="s">
        <v>1633</v>
      </c>
      <c r="B6218" s="25" t="s">
        <v>679</v>
      </c>
      <c r="C6218" s="25" t="s">
        <v>151</v>
      </c>
      <c r="I6218" s="116"/>
      <c r="J6218" s="116"/>
      <c r="K6218" s="116"/>
      <c r="L6218" s="116"/>
      <c r="M6218" s="116"/>
      <c r="N6218" s="116"/>
      <c r="AL6218" s="117"/>
      <c r="AN6218" s="35" t="str">
        <f t="shared" si="334"/>
        <v/>
      </c>
      <c r="AO6218" s="35" t="str">
        <f t="shared" si="335"/>
        <v>-</v>
      </c>
      <c r="AQ6218" s="25" t="str">
        <f t="shared" si="333"/>
        <v>-</v>
      </c>
      <c r="BP6218" s="61"/>
      <c r="CT6218" s="61"/>
      <c r="CU6218" s="61"/>
      <c r="CV6218" s="61"/>
      <c r="CW6218" s="61"/>
      <c r="CX6218" s="61"/>
      <c r="CY6218" s="61"/>
      <c r="CZ6218" s="61"/>
      <c r="DA6218" s="61"/>
      <c r="DB6218" s="61"/>
      <c r="DC6218" s="61"/>
      <c r="DD6218" s="61"/>
      <c r="DE6218" s="61"/>
      <c r="DF6218" s="61"/>
      <c r="DG6218" s="61"/>
      <c r="DH6218" s="61"/>
      <c r="DI6218" s="61"/>
      <c r="DJ6218" s="61"/>
      <c r="DK6218" s="61"/>
      <c r="DL6218" s="61"/>
      <c r="DM6218" s="61"/>
    </row>
    <row r="6219" spans="1:117" s="25" customFormat="1" x14ac:dyDescent="0.2">
      <c r="A6219" s="25" t="s">
        <v>1634</v>
      </c>
      <c r="B6219" s="25" t="s">
        <v>679</v>
      </c>
      <c r="C6219" s="25" t="s">
        <v>152</v>
      </c>
      <c r="I6219" s="116"/>
      <c r="J6219" s="116"/>
      <c r="K6219" s="116"/>
      <c r="L6219" s="116"/>
      <c r="M6219" s="116"/>
      <c r="N6219" s="116"/>
      <c r="AL6219" s="117"/>
      <c r="AN6219" s="35" t="str">
        <f t="shared" si="334"/>
        <v/>
      </c>
      <c r="AO6219" s="35" t="str">
        <f t="shared" si="335"/>
        <v>-</v>
      </c>
      <c r="AQ6219" s="25" t="str">
        <f t="shared" si="333"/>
        <v>-</v>
      </c>
      <c r="BP6219" s="61"/>
      <c r="CT6219" s="61"/>
      <c r="CU6219" s="61"/>
      <c r="CV6219" s="61"/>
      <c r="CW6219" s="61"/>
      <c r="CX6219" s="61"/>
      <c r="CY6219" s="61"/>
      <c r="CZ6219" s="61"/>
      <c r="DA6219" s="61"/>
      <c r="DB6219" s="61"/>
      <c r="DC6219" s="61"/>
      <c r="DD6219" s="61"/>
      <c r="DE6219" s="61"/>
      <c r="DF6219" s="61"/>
      <c r="DG6219" s="61"/>
      <c r="DH6219" s="61"/>
      <c r="DI6219" s="61"/>
      <c r="DJ6219" s="61"/>
      <c r="DK6219" s="61"/>
      <c r="DL6219" s="61"/>
      <c r="DM6219" s="61"/>
    </row>
    <row r="6220" spans="1:117" s="25" customFormat="1" x14ac:dyDescent="0.2">
      <c r="A6220" s="25" t="s">
        <v>1635</v>
      </c>
      <c r="B6220" s="25" t="s">
        <v>679</v>
      </c>
      <c r="C6220" s="25" t="s">
        <v>153</v>
      </c>
      <c r="I6220" s="116"/>
      <c r="J6220" s="116"/>
      <c r="K6220" s="116"/>
      <c r="L6220" s="116"/>
      <c r="M6220" s="116"/>
      <c r="N6220" s="116"/>
      <c r="AL6220" s="117"/>
      <c r="AN6220" s="35" t="str">
        <f t="shared" si="334"/>
        <v/>
      </c>
      <c r="AO6220" s="35" t="str">
        <f t="shared" si="335"/>
        <v>-</v>
      </c>
      <c r="AQ6220" s="25" t="str">
        <f t="shared" si="333"/>
        <v>-</v>
      </c>
      <c r="BP6220" s="61"/>
      <c r="CT6220" s="61"/>
      <c r="CU6220" s="61"/>
      <c r="CV6220" s="61"/>
      <c r="CW6220" s="61"/>
      <c r="CX6220" s="61"/>
      <c r="CY6220" s="61"/>
      <c r="CZ6220" s="61"/>
      <c r="DA6220" s="61"/>
      <c r="DB6220" s="61"/>
      <c r="DC6220" s="61"/>
      <c r="DD6220" s="61"/>
      <c r="DE6220" s="61"/>
      <c r="DF6220" s="61"/>
      <c r="DG6220" s="61"/>
      <c r="DH6220" s="61"/>
      <c r="DI6220" s="61"/>
      <c r="DJ6220" s="61"/>
      <c r="DK6220" s="61"/>
      <c r="DL6220" s="61"/>
      <c r="DM6220" s="61"/>
    </row>
    <row r="6221" spans="1:117" s="25" customFormat="1" x14ac:dyDescent="0.2">
      <c r="A6221" s="25" t="s">
        <v>1636</v>
      </c>
      <c r="B6221" s="25" t="s">
        <v>679</v>
      </c>
      <c r="C6221" s="25" t="s">
        <v>154</v>
      </c>
      <c r="I6221" s="116"/>
      <c r="J6221" s="116"/>
      <c r="K6221" s="116"/>
      <c r="L6221" s="116"/>
      <c r="M6221" s="116"/>
      <c r="N6221" s="116"/>
      <c r="AL6221" s="117"/>
      <c r="AN6221" s="35" t="str">
        <f t="shared" si="334"/>
        <v/>
      </c>
      <c r="AO6221" s="35" t="str">
        <f t="shared" si="335"/>
        <v>-</v>
      </c>
      <c r="AQ6221" s="25" t="str">
        <f t="shared" si="333"/>
        <v>-</v>
      </c>
      <c r="BP6221" s="61"/>
      <c r="CT6221" s="61"/>
      <c r="CU6221" s="61"/>
      <c r="CV6221" s="61"/>
      <c r="CW6221" s="61"/>
      <c r="CX6221" s="61"/>
      <c r="CY6221" s="61"/>
      <c r="CZ6221" s="61"/>
      <c r="DA6221" s="61"/>
      <c r="DB6221" s="61"/>
      <c r="DC6221" s="61"/>
      <c r="DD6221" s="61"/>
      <c r="DE6221" s="61"/>
      <c r="DF6221" s="61"/>
      <c r="DG6221" s="61"/>
      <c r="DH6221" s="61"/>
      <c r="DI6221" s="61"/>
      <c r="DJ6221" s="61"/>
      <c r="DK6221" s="61"/>
      <c r="DL6221" s="61"/>
      <c r="DM6221" s="61"/>
    </row>
    <row r="6222" spans="1:117" s="25" customFormat="1" x14ac:dyDescent="0.2">
      <c r="A6222" s="25" t="s">
        <v>1637</v>
      </c>
      <c r="B6222" s="25" t="s">
        <v>679</v>
      </c>
      <c r="C6222" s="25" t="s">
        <v>155</v>
      </c>
      <c r="I6222" s="116"/>
      <c r="J6222" s="116"/>
      <c r="K6222" s="116"/>
      <c r="L6222" s="116"/>
      <c r="M6222" s="116"/>
      <c r="N6222" s="116"/>
      <c r="AL6222" s="117"/>
      <c r="AN6222" s="35" t="str">
        <f t="shared" si="334"/>
        <v/>
      </c>
      <c r="AO6222" s="35" t="str">
        <f t="shared" si="335"/>
        <v>-</v>
      </c>
      <c r="AQ6222" s="25" t="str">
        <f t="shared" si="333"/>
        <v>-</v>
      </c>
      <c r="BP6222" s="61"/>
      <c r="CT6222" s="61"/>
      <c r="CU6222" s="61"/>
      <c r="CV6222" s="61"/>
      <c r="CW6222" s="61"/>
      <c r="CX6222" s="61"/>
      <c r="CY6222" s="61"/>
      <c r="CZ6222" s="61"/>
      <c r="DA6222" s="61"/>
      <c r="DB6222" s="61"/>
      <c r="DC6222" s="61"/>
      <c r="DD6222" s="61"/>
      <c r="DE6222" s="61"/>
      <c r="DF6222" s="61"/>
      <c r="DG6222" s="61"/>
      <c r="DH6222" s="61"/>
      <c r="DI6222" s="61"/>
      <c r="DJ6222" s="61"/>
      <c r="DK6222" s="61"/>
      <c r="DL6222" s="61"/>
      <c r="DM6222" s="61"/>
    </row>
    <row r="6223" spans="1:117" s="25" customFormat="1" x14ac:dyDescent="0.2">
      <c r="A6223" s="25" t="s">
        <v>1638</v>
      </c>
      <c r="B6223" s="25" t="s">
        <v>679</v>
      </c>
      <c r="C6223" s="25" t="s">
        <v>156</v>
      </c>
      <c r="I6223" s="116"/>
      <c r="J6223" s="116"/>
      <c r="K6223" s="116"/>
      <c r="L6223" s="116"/>
      <c r="M6223" s="116"/>
      <c r="N6223" s="116"/>
      <c r="AL6223" s="117"/>
      <c r="AN6223" s="35" t="str">
        <f t="shared" si="334"/>
        <v/>
      </c>
      <c r="AO6223" s="35" t="str">
        <f t="shared" si="335"/>
        <v>-</v>
      </c>
      <c r="AQ6223" s="25" t="str">
        <f t="shared" si="333"/>
        <v>-</v>
      </c>
      <c r="BP6223" s="61"/>
      <c r="CT6223" s="61"/>
      <c r="CU6223" s="61"/>
      <c r="CV6223" s="61"/>
      <c r="CW6223" s="61"/>
      <c r="CX6223" s="61"/>
      <c r="CY6223" s="61"/>
      <c r="CZ6223" s="61"/>
      <c r="DA6223" s="61"/>
      <c r="DB6223" s="61"/>
      <c r="DC6223" s="61"/>
      <c r="DD6223" s="61"/>
      <c r="DE6223" s="61"/>
      <c r="DF6223" s="61"/>
      <c r="DG6223" s="61"/>
      <c r="DH6223" s="61"/>
      <c r="DI6223" s="61"/>
      <c r="DJ6223" s="61"/>
      <c r="DK6223" s="61"/>
      <c r="DL6223" s="61"/>
      <c r="DM6223" s="61"/>
    </row>
    <row r="6224" spans="1:117" s="25" customFormat="1" x14ac:dyDescent="0.2">
      <c r="A6224" s="25" t="s">
        <v>1639</v>
      </c>
      <c r="B6224" s="25" t="s">
        <v>679</v>
      </c>
      <c r="C6224" s="25" t="s">
        <v>157</v>
      </c>
      <c r="I6224" s="116"/>
      <c r="J6224" s="116"/>
      <c r="K6224" s="116"/>
      <c r="L6224" s="116"/>
      <c r="M6224" s="116"/>
      <c r="N6224" s="116"/>
      <c r="AL6224" s="117"/>
      <c r="AN6224" s="35" t="str">
        <f t="shared" si="334"/>
        <v/>
      </c>
      <c r="AO6224" s="35" t="str">
        <f t="shared" si="335"/>
        <v>-</v>
      </c>
      <c r="AQ6224" s="25" t="str">
        <f t="shared" si="333"/>
        <v>-</v>
      </c>
      <c r="BP6224" s="61"/>
      <c r="CT6224" s="61"/>
      <c r="CU6224" s="61"/>
      <c r="CV6224" s="61"/>
      <c r="CW6224" s="61"/>
      <c r="CX6224" s="61"/>
      <c r="CY6224" s="61"/>
      <c r="CZ6224" s="61"/>
      <c r="DA6224" s="61"/>
      <c r="DB6224" s="61"/>
      <c r="DC6224" s="61"/>
      <c r="DD6224" s="61"/>
      <c r="DE6224" s="61"/>
      <c r="DF6224" s="61"/>
      <c r="DG6224" s="61"/>
      <c r="DH6224" s="61"/>
      <c r="DI6224" s="61"/>
      <c r="DJ6224" s="61"/>
      <c r="DK6224" s="61"/>
      <c r="DL6224" s="61"/>
      <c r="DM6224" s="61"/>
    </row>
    <row r="6225" spans="1:117" s="25" customFormat="1" x14ac:dyDescent="0.2">
      <c r="A6225" s="25" t="s">
        <v>1640</v>
      </c>
      <c r="B6225" s="25" t="s">
        <v>679</v>
      </c>
      <c r="C6225" s="25" t="s">
        <v>158</v>
      </c>
      <c r="I6225" s="116"/>
      <c r="J6225" s="116"/>
      <c r="K6225" s="116"/>
      <c r="L6225" s="116"/>
      <c r="M6225" s="116"/>
      <c r="N6225" s="116"/>
      <c r="AL6225" s="117"/>
      <c r="AN6225" s="35" t="str">
        <f t="shared" si="334"/>
        <v/>
      </c>
      <c r="AO6225" s="35" t="str">
        <f t="shared" si="335"/>
        <v>-</v>
      </c>
      <c r="AQ6225" s="25" t="str">
        <f t="shared" si="333"/>
        <v>-</v>
      </c>
      <c r="BP6225" s="61"/>
      <c r="CT6225" s="61"/>
      <c r="CU6225" s="61"/>
      <c r="CV6225" s="61"/>
      <c r="CW6225" s="61"/>
      <c r="CX6225" s="61"/>
      <c r="CY6225" s="61"/>
      <c r="CZ6225" s="61"/>
      <c r="DA6225" s="61"/>
      <c r="DB6225" s="61"/>
      <c r="DC6225" s="61"/>
      <c r="DD6225" s="61"/>
      <c r="DE6225" s="61"/>
      <c r="DF6225" s="61"/>
      <c r="DG6225" s="61"/>
      <c r="DH6225" s="61"/>
      <c r="DI6225" s="61"/>
      <c r="DJ6225" s="61"/>
      <c r="DK6225" s="61"/>
      <c r="DL6225" s="61"/>
      <c r="DM6225" s="61"/>
    </row>
    <row r="6226" spans="1:117" s="25" customFormat="1" x14ac:dyDescent="0.2">
      <c r="A6226" s="25" t="s">
        <v>1641</v>
      </c>
      <c r="B6226" s="25" t="s">
        <v>679</v>
      </c>
      <c r="C6226" s="25" t="s">
        <v>147</v>
      </c>
      <c r="I6226" s="116"/>
      <c r="J6226" s="116"/>
      <c r="K6226" s="116"/>
      <c r="L6226" s="116"/>
      <c r="M6226" s="116"/>
      <c r="N6226" s="116"/>
      <c r="AL6226" s="117"/>
      <c r="AN6226" s="35" t="str">
        <f t="shared" si="334"/>
        <v/>
      </c>
      <c r="AO6226" s="35" t="str">
        <f t="shared" si="335"/>
        <v>-</v>
      </c>
      <c r="AQ6226" s="25" t="str">
        <f t="shared" si="333"/>
        <v>-</v>
      </c>
      <c r="BP6226" s="61"/>
      <c r="CT6226" s="61"/>
      <c r="CU6226" s="61"/>
      <c r="CV6226" s="61"/>
      <c r="CW6226" s="61"/>
      <c r="CX6226" s="61"/>
      <c r="CY6226" s="61"/>
      <c r="CZ6226" s="61"/>
      <c r="DA6226" s="61"/>
      <c r="DB6226" s="61"/>
      <c r="DC6226" s="61"/>
      <c r="DD6226" s="61"/>
      <c r="DE6226" s="61"/>
      <c r="DF6226" s="61"/>
      <c r="DG6226" s="61"/>
      <c r="DH6226" s="61"/>
      <c r="DI6226" s="61"/>
      <c r="DJ6226" s="61"/>
      <c r="DK6226" s="61"/>
      <c r="DL6226" s="61"/>
      <c r="DM6226" s="61"/>
    </row>
    <row r="6227" spans="1:117" s="25" customFormat="1" x14ac:dyDescent="0.2">
      <c r="A6227" s="25" t="s">
        <v>1642</v>
      </c>
      <c r="B6227" s="25" t="s">
        <v>679</v>
      </c>
      <c r="C6227" s="25" t="s">
        <v>148</v>
      </c>
      <c r="I6227" s="116"/>
      <c r="J6227" s="116"/>
      <c r="K6227" s="116"/>
      <c r="L6227" s="116"/>
      <c r="M6227" s="116"/>
      <c r="N6227" s="116"/>
      <c r="AL6227" s="117"/>
      <c r="AN6227" s="35" t="str">
        <f t="shared" si="334"/>
        <v/>
      </c>
      <c r="AO6227" s="35" t="str">
        <f t="shared" si="335"/>
        <v>-</v>
      </c>
      <c r="AQ6227" s="25" t="str">
        <f t="shared" si="333"/>
        <v>-</v>
      </c>
      <c r="BP6227" s="61"/>
      <c r="CT6227" s="61"/>
      <c r="CU6227" s="61"/>
      <c r="CV6227" s="61"/>
      <c r="CW6227" s="61"/>
      <c r="CX6227" s="61"/>
      <c r="CY6227" s="61"/>
      <c r="CZ6227" s="61"/>
      <c r="DA6227" s="61"/>
      <c r="DB6227" s="61"/>
      <c r="DC6227" s="61"/>
      <c r="DD6227" s="61"/>
      <c r="DE6227" s="61"/>
      <c r="DF6227" s="61"/>
      <c r="DG6227" s="61"/>
      <c r="DH6227" s="61"/>
      <c r="DI6227" s="61"/>
      <c r="DJ6227" s="61"/>
      <c r="DK6227" s="61"/>
      <c r="DL6227" s="61"/>
      <c r="DM6227" s="61"/>
    </row>
    <row r="6228" spans="1:117" s="25" customFormat="1" x14ac:dyDescent="0.2">
      <c r="A6228" s="25" t="s">
        <v>1643</v>
      </c>
      <c r="B6228" s="25" t="s">
        <v>679</v>
      </c>
      <c r="C6228" s="25" t="s">
        <v>149</v>
      </c>
      <c r="I6228" s="116"/>
      <c r="J6228" s="116"/>
      <c r="K6228" s="116"/>
      <c r="L6228" s="116"/>
      <c r="M6228" s="116"/>
      <c r="N6228" s="116"/>
      <c r="AL6228" s="117"/>
      <c r="AN6228" s="35" t="str">
        <f t="shared" si="334"/>
        <v/>
      </c>
      <c r="AO6228" s="35" t="str">
        <f t="shared" si="335"/>
        <v>-</v>
      </c>
      <c r="AQ6228" s="25" t="str">
        <f t="shared" si="333"/>
        <v>-</v>
      </c>
      <c r="BP6228" s="61"/>
      <c r="CT6228" s="61"/>
      <c r="CU6228" s="61"/>
      <c r="CV6228" s="61"/>
      <c r="CW6228" s="61"/>
      <c r="CX6228" s="61"/>
      <c r="CY6228" s="61"/>
      <c r="CZ6228" s="61"/>
      <c r="DA6228" s="61"/>
      <c r="DB6228" s="61"/>
      <c r="DC6228" s="61"/>
      <c r="DD6228" s="61"/>
      <c r="DE6228" s="61"/>
      <c r="DF6228" s="61"/>
      <c r="DG6228" s="61"/>
      <c r="DH6228" s="61"/>
      <c r="DI6228" s="61"/>
      <c r="DJ6228" s="61"/>
      <c r="DK6228" s="61"/>
      <c r="DL6228" s="61"/>
      <c r="DM6228" s="61"/>
    </row>
    <row r="6229" spans="1:117" s="25" customFormat="1" x14ac:dyDescent="0.2">
      <c r="A6229" s="25" t="s">
        <v>1644</v>
      </c>
      <c r="B6229" s="25" t="s">
        <v>679</v>
      </c>
      <c r="C6229" s="25" t="s">
        <v>150</v>
      </c>
      <c r="I6229" s="116"/>
      <c r="J6229" s="116"/>
      <c r="K6229" s="116"/>
      <c r="L6229" s="116"/>
      <c r="M6229" s="116"/>
      <c r="N6229" s="116"/>
      <c r="AL6229" s="117"/>
      <c r="AN6229" s="35" t="str">
        <f t="shared" si="334"/>
        <v/>
      </c>
      <c r="AO6229" s="35" t="str">
        <f t="shared" si="335"/>
        <v>-</v>
      </c>
      <c r="AQ6229" s="25" t="str">
        <f t="shared" si="333"/>
        <v>-</v>
      </c>
      <c r="BP6229" s="61"/>
      <c r="CT6229" s="61"/>
      <c r="CU6229" s="61"/>
      <c r="CV6229" s="61"/>
      <c r="CW6229" s="61"/>
      <c r="CX6229" s="61"/>
      <c r="CY6229" s="61"/>
      <c r="CZ6229" s="61"/>
      <c r="DA6229" s="61"/>
      <c r="DB6229" s="61"/>
      <c r="DC6229" s="61"/>
      <c r="DD6229" s="61"/>
      <c r="DE6229" s="61"/>
      <c r="DF6229" s="61"/>
      <c r="DG6229" s="61"/>
      <c r="DH6229" s="61"/>
      <c r="DI6229" s="61"/>
      <c r="DJ6229" s="61"/>
      <c r="DK6229" s="61"/>
      <c r="DL6229" s="61"/>
      <c r="DM6229" s="61"/>
    </row>
    <row r="6230" spans="1:117" s="25" customFormat="1" x14ac:dyDescent="0.2">
      <c r="A6230" s="25" t="s">
        <v>1645</v>
      </c>
      <c r="B6230" s="25" t="s">
        <v>679</v>
      </c>
      <c r="C6230" s="25" t="s">
        <v>151</v>
      </c>
      <c r="I6230" s="116"/>
      <c r="J6230" s="116"/>
      <c r="K6230" s="116"/>
      <c r="L6230" s="116"/>
      <c r="M6230" s="116"/>
      <c r="N6230" s="116"/>
      <c r="AL6230" s="117"/>
      <c r="AN6230" s="35" t="str">
        <f t="shared" si="334"/>
        <v/>
      </c>
      <c r="AO6230" s="35" t="str">
        <f t="shared" si="335"/>
        <v>-</v>
      </c>
      <c r="AQ6230" s="25" t="str">
        <f t="shared" si="333"/>
        <v>-</v>
      </c>
      <c r="BP6230" s="61"/>
      <c r="CT6230" s="61"/>
      <c r="CU6230" s="61"/>
      <c r="CV6230" s="61"/>
      <c r="CW6230" s="61"/>
      <c r="CX6230" s="61"/>
      <c r="CY6230" s="61"/>
      <c r="CZ6230" s="61"/>
      <c r="DA6230" s="61"/>
      <c r="DB6230" s="61"/>
      <c r="DC6230" s="61"/>
      <c r="DD6230" s="61"/>
      <c r="DE6230" s="61"/>
      <c r="DF6230" s="61"/>
      <c r="DG6230" s="61"/>
      <c r="DH6230" s="61"/>
      <c r="DI6230" s="61"/>
      <c r="DJ6230" s="61"/>
      <c r="DK6230" s="61"/>
      <c r="DL6230" s="61"/>
      <c r="DM6230" s="61"/>
    </row>
    <row r="6231" spans="1:117" s="25" customFormat="1" x14ac:dyDescent="0.2">
      <c r="A6231" s="25" t="s">
        <v>1646</v>
      </c>
      <c r="B6231" s="25" t="s">
        <v>679</v>
      </c>
      <c r="C6231" s="25" t="s">
        <v>152</v>
      </c>
      <c r="I6231" s="116"/>
      <c r="J6231" s="116"/>
      <c r="K6231" s="116"/>
      <c r="L6231" s="116"/>
      <c r="M6231" s="116"/>
      <c r="N6231" s="116"/>
      <c r="AL6231" s="117"/>
      <c r="AN6231" s="35" t="str">
        <f t="shared" si="334"/>
        <v/>
      </c>
      <c r="AO6231" s="35" t="str">
        <f t="shared" si="335"/>
        <v>-</v>
      </c>
      <c r="AQ6231" s="25" t="str">
        <f t="shared" si="333"/>
        <v>-</v>
      </c>
      <c r="BP6231" s="61"/>
      <c r="CT6231" s="61"/>
      <c r="CU6231" s="61"/>
      <c r="CV6231" s="61"/>
      <c r="CW6231" s="61"/>
      <c r="CX6231" s="61"/>
      <c r="CY6231" s="61"/>
      <c r="CZ6231" s="61"/>
      <c r="DA6231" s="61"/>
      <c r="DB6231" s="61"/>
      <c r="DC6231" s="61"/>
      <c r="DD6231" s="61"/>
      <c r="DE6231" s="61"/>
      <c r="DF6231" s="61"/>
      <c r="DG6231" s="61"/>
      <c r="DH6231" s="61"/>
      <c r="DI6231" s="61"/>
      <c r="DJ6231" s="61"/>
      <c r="DK6231" s="61"/>
      <c r="DL6231" s="61"/>
      <c r="DM6231" s="61"/>
    </row>
    <row r="6232" spans="1:117" s="25" customFormat="1" x14ac:dyDescent="0.2">
      <c r="A6232" s="25" t="s">
        <v>1647</v>
      </c>
      <c r="B6232" s="25" t="s">
        <v>679</v>
      </c>
      <c r="C6232" s="25" t="s">
        <v>153</v>
      </c>
      <c r="I6232" s="116"/>
      <c r="J6232" s="116"/>
      <c r="K6232" s="116"/>
      <c r="L6232" s="116"/>
      <c r="M6232" s="116"/>
      <c r="N6232" s="116"/>
      <c r="AL6232" s="117"/>
      <c r="AN6232" s="35" t="str">
        <f t="shared" si="334"/>
        <v/>
      </c>
      <c r="AO6232" s="35" t="str">
        <f t="shared" si="335"/>
        <v>-</v>
      </c>
      <c r="AQ6232" s="25" t="str">
        <f t="shared" si="333"/>
        <v>-</v>
      </c>
      <c r="BP6232" s="61"/>
      <c r="CT6232" s="61"/>
      <c r="CU6232" s="61"/>
      <c r="CV6232" s="61"/>
      <c r="CW6232" s="61"/>
      <c r="CX6232" s="61"/>
      <c r="CY6232" s="61"/>
      <c r="CZ6232" s="61"/>
      <c r="DA6232" s="61"/>
      <c r="DB6232" s="61"/>
      <c r="DC6232" s="61"/>
      <c r="DD6232" s="61"/>
      <c r="DE6232" s="61"/>
      <c r="DF6232" s="61"/>
      <c r="DG6232" s="61"/>
      <c r="DH6232" s="61"/>
      <c r="DI6232" s="61"/>
      <c r="DJ6232" s="61"/>
      <c r="DK6232" s="61"/>
      <c r="DL6232" s="61"/>
      <c r="DM6232" s="61"/>
    </row>
    <row r="6233" spans="1:117" s="25" customFormat="1" x14ac:dyDescent="0.2">
      <c r="A6233" s="25" t="s">
        <v>1648</v>
      </c>
      <c r="B6233" s="25" t="s">
        <v>680</v>
      </c>
      <c r="C6233" s="25" t="s">
        <v>149</v>
      </c>
      <c r="I6233" s="116"/>
      <c r="J6233" s="116"/>
      <c r="K6233" s="116"/>
      <c r="L6233" s="116"/>
      <c r="M6233" s="116"/>
      <c r="N6233" s="116"/>
      <c r="AL6233" s="117"/>
      <c r="AN6233" s="35" t="str">
        <f t="shared" si="334"/>
        <v/>
      </c>
      <c r="AO6233" s="35" t="str">
        <f t="shared" si="335"/>
        <v>-</v>
      </c>
      <c r="AQ6233" s="25" t="str">
        <f t="shared" si="333"/>
        <v>-</v>
      </c>
      <c r="BP6233" s="61"/>
      <c r="CT6233" s="61"/>
      <c r="CU6233" s="61"/>
      <c r="CV6233" s="61"/>
      <c r="CW6233" s="61"/>
      <c r="CX6233" s="61"/>
      <c r="CY6233" s="61"/>
      <c r="CZ6233" s="61"/>
      <c r="DA6233" s="61"/>
      <c r="DB6233" s="61"/>
      <c r="DC6233" s="61"/>
      <c r="DD6233" s="61"/>
      <c r="DE6233" s="61"/>
      <c r="DF6233" s="61"/>
      <c r="DG6233" s="61"/>
      <c r="DH6233" s="61"/>
      <c r="DI6233" s="61"/>
      <c r="DJ6233" s="61"/>
      <c r="DK6233" s="61"/>
      <c r="DL6233" s="61"/>
      <c r="DM6233" s="61"/>
    </row>
    <row r="6234" spans="1:117" s="25" customFormat="1" x14ac:dyDescent="0.2">
      <c r="A6234" s="25" t="s">
        <v>1649</v>
      </c>
      <c r="B6234" s="25" t="s">
        <v>680</v>
      </c>
      <c r="C6234" s="25" t="s">
        <v>148</v>
      </c>
      <c r="I6234" s="116"/>
      <c r="J6234" s="116"/>
      <c r="K6234" s="116"/>
      <c r="L6234" s="116"/>
      <c r="M6234" s="116"/>
      <c r="N6234" s="116"/>
      <c r="AL6234" s="117"/>
      <c r="AN6234" s="35" t="str">
        <f t="shared" si="334"/>
        <v/>
      </c>
      <c r="AO6234" s="35" t="str">
        <f t="shared" si="335"/>
        <v>-</v>
      </c>
      <c r="AQ6234" s="25" t="str">
        <f t="shared" si="333"/>
        <v>-</v>
      </c>
      <c r="BP6234" s="61"/>
      <c r="CT6234" s="61"/>
      <c r="CU6234" s="61"/>
      <c r="CV6234" s="61"/>
      <c r="CW6234" s="61"/>
      <c r="CX6234" s="61"/>
      <c r="CY6234" s="61"/>
      <c r="CZ6234" s="61"/>
      <c r="DA6234" s="61"/>
      <c r="DB6234" s="61"/>
      <c r="DC6234" s="61"/>
      <c r="DD6234" s="61"/>
      <c r="DE6234" s="61"/>
      <c r="DF6234" s="61"/>
      <c r="DG6234" s="61"/>
      <c r="DH6234" s="61"/>
      <c r="DI6234" s="61"/>
      <c r="DJ6234" s="61"/>
      <c r="DK6234" s="61"/>
      <c r="DL6234" s="61"/>
      <c r="DM6234" s="61"/>
    </row>
    <row r="6235" spans="1:117" s="25" customFormat="1" x14ac:dyDescent="0.2">
      <c r="A6235" s="25" t="s">
        <v>1650</v>
      </c>
      <c r="B6235" s="25" t="s">
        <v>680</v>
      </c>
      <c r="C6235" s="25" t="s">
        <v>147</v>
      </c>
      <c r="I6235" s="116"/>
      <c r="J6235" s="116"/>
      <c r="K6235" s="116"/>
      <c r="L6235" s="116"/>
      <c r="M6235" s="116"/>
      <c r="N6235" s="116"/>
      <c r="AL6235" s="117"/>
      <c r="AN6235" s="35" t="str">
        <f t="shared" si="334"/>
        <v/>
      </c>
      <c r="AO6235" s="35" t="str">
        <f t="shared" si="335"/>
        <v>-</v>
      </c>
      <c r="AQ6235" s="25" t="str">
        <f t="shared" si="333"/>
        <v>-</v>
      </c>
      <c r="BP6235" s="61"/>
      <c r="CT6235" s="61"/>
      <c r="CU6235" s="61"/>
      <c r="CV6235" s="61"/>
      <c r="CW6235" s="61"/>
      <c r="CX6235" s="61"/>
      <c r="CY6235" s="61"/>
      <c r="CZ6235" s="61"/>
      <c r="DA6235" s="61"/>
      <c r="DB6235" s="61"/>
      <c r="DC6235" s="61"/>
      <c r="DD6235" s="61"/>
      <c r="DE6235" s="61"/>
      <c r="DF6235" s="61"/>
      <c r="DG6235" s="61"/>
      <c r="DH6235" s="61"/>
      <c r="DI6235" s="61"/>
      <c r="DJ6235" s="61"/>
      <c r="DK6235" s="61"/>
      <c r="DL6235" s="61"/>
      <c r="DM6235" s="61"/>
    </row>
    <row r="6236" spans="1:117" s="25" customFormat="1" x14ac:dyDescent="0.2">
      <c r="A6236" s="25" t="s">
        <v>1651</v>
      </c>
      <c r="B6236" s="25" t="s">
        <v>680</v>
      </c>
      <c r="C6236" s="25" t="s">
        <v>158</v>
      </c>
      <c r="I6236" s="116"/>
      <c r="J6236" s="116"/>
      <c r="K6236" s="116"/>
      <c r="L6236" s="116"/>
      <c r="M6236" s="116"/>
      <c r="N6236" s="116"/>
      <c r="AL6236" s="117"/>
      <c r="AN6236" s="35" t="str">
        <f t="shared" si="334"/>
        <v/>
      </c>
      <c r="AO6236" s="35" t="str">
        <f t="shared" si="335"/>
        <v>-</v>
      </c>
      <c r="AQ6236" s="25" t="str">
        <f t="shared" si="333"/>
        <v>-</v>
      </c>
      <c r="BP6236" s="61"/>
      <c r="CT6236" s="61"/>
      <c r="CU6236" s="61"/>
      <c r="CV6236" s="61"/>
      <c r="CW6236" s="61"/>
      <c r="CX6236" s="61"/>
      <c r="CY6236" s="61"/>
      <c r="CZ6236" s="61"/>
      <c r="DA6236" s="61"/>
      <c r="DB6236" s="61"/>
      <c r="DC6236" s="61"/>
      <c r="DD6236" s="61"/>
      <c r="DE6236" s="61"/>
      <c r="DF6236" s="61"/>
      <c r="DG6236" s="61"/>
      <c r="DH6236" s="61"/>
      <c r="DI6236" s="61"/>
      <c r="DJ6236" s="61"/>
      <c r="DK6236" s="61"/>
      <c r="DL6236" s="61"/>
      <c r="DM6236" s="61"/>
    </row>
    <row r="6237" spans="1:117" s="25" customFormat="1" x14ac:dyDescent="0.2">
      <c r="A6237" s="25" t="s">
        <v>1652</v>
      </c>
      <c r="B6237" s="25" t="s">
        <v>680</v>
      </c>
      <c r="C6237" s="25" t="s">
        <v>157</v>
      </c>
      <c r="I6237" s="116"/>
      <c r="J6237" s="116"/>
      <c r="K6237" s="116"/>
      <c r="L6237" s="116"/>
      <c r="M6237" s="116"/>
      <c r="N6237" s="116"/>
      <c r="AL6237" s="117"/>
      <c r="AN6237" s="35" t="str">
        <f t="shared" si="334"/>
        <v/>
      </c>
      <c r="AO6237" s="35" t="str">
        <f t="shared" si="335"/>
        <v>-</v>
      </c>
      <c r="AQ6237" s="25" t="str">
        <f t="shared" si="333"/>
        <v>-</v>
      </c>
      <c r="BP6237" s="61"/>
      <c r="CT6237" s="61"/>
      <c r="CU6237" s="61"/>
      <c r="CV6237" s="61"/>
      <c r="CW6237" s="61"/>
      <c r="CX6237" s="61"/>
      <c r="CY6237" s="61"/>
      <c r="CZ6237" s="61"/>
      <c r="DA6237" s="61"/>
      <c r="DB6237" s="61"/>
      <c r="DC6237" s="61"/>
      <c r="DD6237" s="61"/>
      <c r="DE6237" s="61"/>
      <c r="DF6237" s="61"/>
      <c r="DG6237" s="61"/>
      <c r="DH6237" s="61"/>
      <c r="DI6237" s="61"/>
      <c r="DJ6237" s="61"/>
      <c r="DK6237" s="61"/>
      <c r="DL6237" s="61"/>
      <c r="DM6237" s="61"/>
    </row>
    <row r="6238" spans="1:117" s="25" customFormat="1" x14ac:dyDescent="0.2">
      <c r="A6238" s="25" t="s">
        <v>1653</v>
      </c>
      <c r="B6238" s="25" t="s">
        <v>680</v>
      </c>
      <c r="C6238" s="25" t="s">
        <v>156</v>
      </c>
      <c r="I6238" s="116"/>
      <c r="J6238" s="116"/>
      <c r="K6238" s="116"/>
      <c r="L6238" s="116"/>
      <c r="M6238" s="116"/>
      <c r="N6238" s="116"/>
      <c r="AL6238" s="117"/>
      <c r="AN6238" s="35" t="str">
        <f t="shared" si="334"/>
        <v/>
      </c>
      <c r="AO6238" s="35" t="str">
        <f t="shared" si="335"/>
        <v>-</v>
      </c>
      <c r="AQ6238" s="25" t="str">
        <f t="shared" si="333"/>
        <v>-</v>
      </c>
      <c r="BP6238" s="61"/>
      <c r="CT6238" s="61"/>
      <c r="CU6238" s="61"/>
      <c r="CV6238" s="61"/>
      <c r="CW6238" s="61"/>
      <c r="CX6238" s="61"/>
      <c r="CY6238" s="61"/>
      <c r="CZ6238" s="61"/>
      <c r="DA6238" s="61"/>
      <c r="DB6238" s="61"/>
      <c r="DC6238" s="61"/>
      <c r="DD6238" s="61"/>
      <c r="DE6238" s="61"/>
      <c r="DF6238" s="61"/>
      <c r="DG6238" s="61"/>
      <c r="DH6238" s="61"/>
      <c r="DI6238" s="61"/>
      <c r="DJ6238" s="61"/>
      <c r="DK6238" s="61"/>
      <c r="DL6238" s="61"/>
      <c r="DM6238" s="61"/>
    </row>
    <row r="6239" spans="1:117" s="25" customFormat="1" x14ac:dyDescent="0.2">
      <c r="A6239" s="25" t="s">
        <v>1654</v>
      </c>
      <c r="B6239" s="25" t="s">
        <v>680</v>
      </c>
      <c r="C6239" s="25" t="s">
        <v>155</v>
      </c>
      <c r="I6239" s="116"/>
      <c r="J6239" s="116"/>
      <c r="K6239" s="116"/>
      <c r="L6239" s="116"/>
      <c r="M6239" s="116"/>
      <c r="N6239" s="116"/>
      <c r="AL6239" s="117"/>
      <c r="AN6239" s="35" t="str">
        <f t="shared" si="334"/>
        <v/>
      </c>
      <c r="AO6239" s="35" t="str">
        <f t="shared" si="335"/>
        <v>-</v>
      </c>
      <c r="AQ6239" s="25" t="str">
        <f t="shared" si="333"/>
        <v>-</v>
      </c>
      <c r="BP6239" s="61"/>
      <c r="CT6239" s="61"/>
      <c r="CU6239" s="61"/>
      <c r="CV6239" s="61"/>
      <c r="CW6239" s="61"/>
      <c r="CX6239" s="61"/>
      <c r="CY6239" s="61"/>
      <c r="CZ6239" s="61"/>
      <c r="DA6239" s="61"/>
      <c r="DB6239" s="61"/>
      <c r="DC6239" s="61"/>
      <c r="DD6239" s="61"/>
      <c r="DE6239" s="61"/>
      <c r="DF6239" s="61"/>
      <c r="DG6239" s="61"/>
      <c r="DH6239" s="61"/>
      <c r="DI6239" s="61"/>
      <c r="DJ6239" s="61"/>
      <c r="DK6239" s="61"/>
      <c r="DL6239" s="61"/>
      <c r="DM6239" s="61"/>
    </row>
    <row r="6240" spans="1:117" s="25" customFormat="1" x14ac:dyDescent="0.2">
      <c r="A6240" s="25" t="s">
        <v>1655</v>
      </c>
      <c r="B6240" s="25" t="s">
        <v>680</v>
      </c>
      <c r="C6240" s="25" t="s">
        <v>154</v>
      </c>
      <c r="I6240" s="116"/>
      <c r="J6240" s="116"/>
      <c r="K6240" s="116"/>
      <c r="L6240" s="116"/>
      <c r="M6240" s="116"/>
      <c r="N6240" s="116"/>
      <c r="AL6240" s="117"/>
      <c r="AN6240" s="35" t="str">
        <f t="shared" si="334"/>
        <v/>
      </c>
      <c r="AO6240" s="35" t="str">
        <f t="shared" si="335"/>
        <v>-</v>
      </c>
      <c r="AQ6240" s="25" t="str">
        <f t="shared" si="333"/>
        <v>-</v>
      </c>
      <c r="BP6240" s="61"/>
      <c r="CT6240" s="61"/>
      <c r="CU6240" s="61"/>
      <c r="CV6240" s="61"/>
      <c r="CW6240" s="61"/>
      <c r="CX6240" s="61"/>
      <c r="CY6240" s="61"/>
      <c r="CZ6240" s="61"/>
      <c r="DA6240" s="61"/>
      <c r="DB6240" s="61"/>
      <c r="DC6240" s="61"/>
      <c r="DD6240" s="61"/>
      <c r="DE6240" s="61"/>
      <c r="DF6240" s="61"/>
      <c r="DG6240" s="61"/>
      <c r="DH6240" s="61"/>
      <c r="DI6240" s="61"/>
      <c r="DJ6240" s="61"/>
      <c r="DK6240" s="61"/>
      <c r="DL6240" s="61"/>
      <c r="DM6240" s="61"/>
    </row>
    <row r="6241" spans="1:117" s="25" customFormat="1" x14ac:dyDescent="0.2">
      <c r="A6241" s="25" t="s">
        <v>1656</v>
      </c>
      <c r="B6241" s="25" t="s">
        <v>680</v>
      </c>
      <c r="C6241" s="25" t="s">
        <v>153</v>
      </c>
      <c r="I6241" s="116"/>
      <c r="J6241" s="116"/>
      <c r="K6241" s="116"/>
      <c r="L6241" s="116"/>
      <c r="M6241" s="116"/>
      <c r="N6241" s="116"/>
      <c r="AL6241" s="117"/>
      <c r="AN6241" s="35" t="str">
        <f t="shared" si="334"/>
        <v/>
      </c>
      <c r="AO6241" s="35" t="str">
        <f t="shared" si="335"/>
        <v>-</v>
      </c>
      <c r="AQ6241" s="25" t="str">
        <f t="shared" si="333"/>
        <v>-</v>
      </c>
      <c r="BP6241" s="61"/>
      <c r="CT6241" s="61"/>
      <c r="CU6241" s="61"/>
      <c r="CV6241" s="61"/>
      <c r="CW6241" s="61"/>
      <c r="CX6241" s="61"/>
      <c r="CY6241" s="61"/>
      <c r="CZ6241" s="61"/>
      <c r="DA6241" s="61"/>
      <c r="DB6241" s="61"/>
      <c r="DC6241" s="61"/>
      <c r="DD6241" s="61"/>
      <c r="DE6241" s="61"/>
      <c r="DF6241" s="61"/>
      <c r="DG6241" s="61"/>
      <c r="DH6241" s="61"/>
      <c r="DI6241" s="61"/>
      <c r="DJ6241" s="61"/>
      <c r="DK6241" s="61"/>
      <c r="DL6241" s="61"/>
      <c r="DM6241" s="61"/>
    </row>
    <row r="6242" spans="1:117" s="25" customFormat="1" x14ac:dyDescent="0.2">
      <c r="A6242" s="25" t="s">
        <v>1657</v>
      </c>
      <c r="B6242" s="25" t="s">
        <v>680</v>
      </c>
      <c r="C6242" s="25" t="s">
        <v>152</v>
      </c>
      <c r="I6242" s="116"/>
      <c r="J6242" s="116"/>
      <c r="K6242" s="116"/>
      <c r="L6242" s="116"/>
      <c r="M6242" s="116"/>
      <c r="N6242" s="116"/>
      <c r="AL6242" s="117"/>
      <c r="AN6242" s="35" t="str">
        <f t="shared" si="334"/>
        <v/>
      </c>
      <c r="AO6242" s="35" t="str">
        <f t="shared" si="335"/>
        <v>-</v>
      </c>
      <c r="AQ6242" s="25" t="str">
        <f t="shared" si="333"/>
        <v>-</v>
      </c>
      <c r="BP6242" s="61"/>
      <c r="CT6242" s="61"/>
      <c r="CU6242" s="61"/>
      <c r="CV6242" s="61"/>
      <c r="CW6242" s="61"/>
      <c r="CX6242" s="61"/>
      <c r="CY6242" s="61"/>
      <c r="CZ6242" s="61"/>
      <c r="DA6242" s="61"/>
      <c r="DB6242" s="61"/>
      <c r="DC6242" s="61"/>
      <c r="DD6242" s="61"/>
      <c r="DE6242" s="61"/>
      <c r="DF6242" s="61"/>
      <c r="DG6242" s="61"/>
      <c r="DH6242" s="61"/>
      <c r="DI6242" s="61"/>
      <c r="DJ6242" s="61"/>
      <c r="DK6242" s="61"/>
      <c r="DL6242" s="61"/>
      <c r="DM6242" s="61"/>
    </row>
    <row r="6243" spans="1:117" s="25" customFormat="1" x14ac:dyDescent="0.2">
      <c r="A6243" s="25" t="s">
        <v>1658</v>
      </c>
      <c r="B6243" s="25" t="s">
        <v>680</v>
      </c>
      <c r="C6243" s="25" t="s">
        <v>151</v>
      </c>
      <c r="I6243" s="116"/>
      <c r="J6243" s="116"/>
      <c r="K6243" s="116"/>
      <c r="L6243" s="116"/>
      <c r="M6243" s="116"/>
      <c r="N6243" s="116"/>
      <c r="AL6243" s="117"/>
      <c r="AN6243" s="35" t="str">
        <f t="shared" si="334"/>
        <v/>
      </c>
      <c r="AO6243" s="35" t="str">
        <f t="shared" si="335"/>
        <v>-</v>
      </c>
      <c r="AQ6243" s="25" t="str">
        <f t="shared" si="333"/>
        <v>-</v>
      </c>
      <c r="BP6243" s="61"/>
      <c r="CT6243" s="61"/>
      <c r="CU6243" s="61"/>
      <c r="CV6243" s="61"/>
      <c r="CW6243" s="61"/>
      <c r="CX6243" s="61"/>
      <c r="CY6243" s="61"/>
      <c r="CZ6243" s="61"/>
      <c r="DA6243" s="61"/>
      <c r="DB6243" s="61"/>
      <c r="DC6243" s="61"/>
      <c r="DD6243" s="61"/>
      <c r="DE6243" s="61"/>
      <c r="DF6243" s="61"/>
      <c r="DG6243" s="61"/>
      <c r="DH6243" s="61"/>
      <c r="DI6243" s="61"/>
      <c r="DJ6243" s="61"/>
      <c r="DK6243" s="61"/>
      <c r="DL6243" s="61"/>
      <c r="DM6243" s="61"/>
    </row>
    <row r="6244" spans="1:117" s="25" customFormat="1" x14ac:dyDescent="0.2">
      <c r="A6244" s="25" t="s">
        <v>1659</v>
      </c>
      <c r="B6244" s="25" t="s">
        <v>680</v>
      </c>
      <c r="C6244" s="25" t="s">
        <v>150</v>
      </c>
      <c r="I6244" s="116"/>
      <c r="J6244" s="116"/>
      <c r="K6244" s="116"/>
      <c r="L6244" s="116"/>
      <c r="M6244" s="116"/>
      <c r="N6244" s="116"/>
      <c r="AL6244" s="117"/>
      <c r="AN6244" s="35" t="str">
        <f t="shared" si="334"/>
        <v/>
      </c>
      <c r="AO6244" s="35" t="str">
        <f t="shared" si="335"/>
        <v>-</v>
      </c>
      <c r="AQ6244" s="25" t="str">
        <f t="shared" si="333"/>
        <v>-</v>
      </c>
      <c r="BP6244" s="61"/>
      <c r="CT6244" s="61"/>
      <c r="CU6244" s="61"/>
      <c r="CV6244" s="61"/>
      <c r="CW6244" s="61"/>
      <c r="CX6244" s="61"/>
      <c r="CY6244" s="61"/>
      <c r="CZ6244" s="61"/>
      <c r="DA6244" s="61"/>
      <c r="DB6244" s="61"/>
      <c r="DC6244" s="61"/>
      <c r="DD6244" s="61"/>
      <c r="DE6244" s="61"/>
      <c r="DF6244" s="61"/>
      <c r="DG6244" s="61"/>
      <c r="DH6244" s="61"/>
      <c r="DI6244" s="61"/>
      <c r="DJ6244" s="61"/>
      <c r="DK6244" s="61"/>
      <c r="DL6244" s="61"/>
      <c r="DM6244" s="61"/>
    </row>
    <row r="6245" spans="1:117" s="25" customFormat="1" x14ac:dyDescent="0.2">
      <c r="A6245" s="25" t="s">
        <v>1660</v>
      </c>
      <c r="B6245" s="25" t="s">
        <v>680</v>
      </c>
      <c r="C6245" s="25" t="s">
        <v>149</v>
      </c>
      <c r="I6245" s="116"/>
      <c r="J6245" s="116"/>
      <c r="K6245" s="116"/>
      <c r="L6245" s="116"/>
      <c r="M6245" s="116"/>
      <c r="N6245" s="116"/>
      <c r="AL6245" s="117"/>
      <c r="AN6245" s="35" t="str">
        <f t="shared" si="334"/>
        <v/>
      </c>
      <c r="AO6245" s="35" t="str">
        <f t="shared" si="335"/>
        <v>-</v>
      </c>
      <c r="AQ6245" s="25" t="str">
        <f t="shared" ref="AQ6245:AQ6308" si="336">CONCATENATE(TRIM(LEFT(AP6245,LEN(AP6245)-LEN(RIGHT(AP6245)))),"-",RIGHT(AP6245))</f>
        <v>-</v>
      </c>
      <c r="BP6245" s="61"/>
      <c r="CT6245" s="61"/>
      <c r="CU6245" s="61"/>
      <c r="CV6245" s="61"/>
      <c r="CW6245" s="61"/>
      <c r="CX6245" s="61"/>
      <c r="CY6245" s="61"/>
      <c r="CZ6245" s="61"/>
      <c r="DA6245" s="61"/>
      <c r="DB6245" s="61"/>
      <c r="DC6245" s="61"/>
      <c r="DD6245" s="61"/>
      <c r="DE6245" s="61"/>
      <c r="DF6245" s="61"/>
      <c r="DG6245" s="61"/>
      <c r="DH6245" s="61"/>
      <c r="DI6245" s="61"/>
      <c r="DJ6245" s="61"/>
      <c r="DK6245" s="61"/>
      <c r="DL6245" s="61"/>
      <c r="DM6245" s="61"/>
    </row>
    <row r="6246" spans="1:117" s="25" customFormat="1" x14ac:dyDescent="0.2">
      <c r="A6246" s="25" t="s">
        <v>1661</v>
      </c>
      <c r="B6246" s="25" t="s">
        <v>680</v>
      </c>
      <c r="C6246" s="25" t="s">
        <v>148</v>
      </c>
      <c r="I6246" s="116"/>
      <c r="J6246" s="116"/>
      <c r="K6246" s="116"/>
      <c r="L6246" s="116"/>
      <c r="M6246" s="116"/>
      <c r="N6246" s="116"/>
      <c r="AL6246" s="117"/>
      <c r="AN6246" s="35" t="str">
        <f t="shared" si="334"/>
        <v/>
      </c>
      <c r="AO6246" s="35" t="str">
        <f t="shared" si="335"/>
        <v>-</v>
      </c>
      <c r="AQ6246" s="25" t="str">
        <f t="shared" si="336"/>
        <v>-</v>
      </c>
      <c r="BP6246" s="61"/>
      <c r="CT6246" s="61"/>
      <c r="CU6246" s="61"/>
      <c r="CV6246" s="61"/>
      <c r="CW6246" s="61"/>
      <c r="CX6246" s="61"/>
      <c r="CY6246" s="61"/>
      <c r="CZ6246" s="61"/>
      <c r="DA6246" s="61"/>
      <c r="DB6246" s="61"/>
      <c r="DC6246" s="61"/>
      <c r="DD6246" s="61"/>
      <c r="DE6246" s="61"/>
      <c r="DF6246" s="61"/>
      <c r="DG6246" s="61"/>
      <c r="DH6246" s="61"/>
      <c r="DI6246" s="61"/>
      <c r="DJ6246" s="61"/>
      <c r="DK6246" s="61"/>
      <c r="DL6246" s="61"/>
      <c r="DM6246" s="61"/>
    </row>
    <row r="6247" spans="1:117" s="25" customFormat="1" x14ac:dyDescent="0.2">
      <c r="A6247" s="25" t="s">
        <v>1662</v>
      </c>
      <c r="B6247" s="25" t="s">
        <v>680</v>
      </c>
      <c r="C6247" s="25" t="s">
        <v>147</v>
      </c>
      <c r="I6247" s="116"/>
      <c r="J6247" s="116"/>
      <c r="K6247" s="116"/>
      <c r="L6247" s="116"/>
      <c r="M6247" s="116"/>
      <c r="N6247" s="116"/>
      <c r="AL6247" s="117"/>
      <c r="AN6247" s="35" t="str">
        <f t="shared" si="334"/>
        <v/>
      </c>
      <c r="AO6247" s="35" t="str">
        <f t="shared" si="335"/>
        <v>-</v>
      </c>
      <c r="AQ6247" s="25" t="str">
        <f t="shared" si="336"/>
        <v>-</v>
      </c>
      <c r="BP6247" s="61"/>
      <c r="CT6247" s="61"/>
      <c r="CU6247" s="61"/>
      <c r="CV6247" s="61"/>
      <c r="CW6247" s="61"/>
      <c r="CX6247" s="61"/>
      <c r="CY6247" s="61"/>
      <c r="CZ6247" s="61"/>
      <c r="DA6247" s="61"/>
      <c r="DB6247" s="61"/>
      <c r="DC6247" s="61"/>
      <c r="DD6247" s="61"/>
      <c r="DE6247" s="61"/>
      <c r="DF6247" s="61"/>
      <c r="DG6247" s="61"/>
      <c r="DH6247" s="61"/>
      <c r="DI6247" s="61"/>
      <c r="DJ6247" s="61"/>
      <c r="DK6247" s="61"/>
      <c r="DL6247" s="61"/>
      <c r="DM6247" s="61"/>
    </row>
    <row r="6248" spans="1:117" s="25" customFormat="1" x14ac:dyDescent="0.2">
      <c r="A6248" s="25" t="s">
        <v>1663</v>
      </c>
      <c r="B6248" s="25" t="s">
        <v>680</v>
      </c>
      <c r="C6248" s="25" t="s">
        <v>158</v>
      </c>
      <c r="I6248" s="116"/>
      <c r="J6248" s="116"/>
      <c r="K6248" s="116"/>
      <c r="L6248" s="116"/>
      <c r="M6248" s="116"/>
      <c r="N6248" s="116"/>
      <c r="AL6248" s="117"/>
      <c r="AN6248" s="35" t="str">
        <f t="shared" si="334"/>
        <v/>
      </c>
      <c r="AO6248" s="35" t="str">
        <f t="shared" si="335"/>
        <v>-</v>
      </c>
      <c r="AQ6248" s="25" t="str">
        <f t="shared" si="336"/>
        <v>-</v>
      </c>
      <c r="BP6248" s="61"/>
      <c r="CT6248" s="61"/>
      <c r="CU6248" s="61"/>
      <c r="CV6248" s="61"/>
      <c r="CW6248" s="61"/>
      <c r="CX6248" s="61"/>
      <c r="CY6248" s="61"/>
      <c r="CZ6248" s="61"/>
      <c r="DA6248" s="61"/>
      <c r="DB6248" s="61"/>
      <c r="DC6248" s="61"/>
      <c r="DD6248" s="61"/>
      <c r="DE6248" s="61"/>
      <c r="DF6248" s="61"/>
      <c r="DG6248" s="61"/>
      <c r="DH6248" s="61"/>
      <c r="DI6248" s="61"/>
      <c r="DJ6248" s="61"/>
      <c r="DK6248" s="61"/>
      <c r="DL6248" s="61"/>
      <c r="DM6248" s="61"/>
    </row>
    <row r="6249" spans="1:117" s="25" customFormat="1" x14ac:dyDescent="0.2">
      <c r="A6249" s="25" t="s">
        <v>1664</v>
      </c>
      <c r="B6249" s="25" t="s">
        <v>680</v>
      </c>
      <c r="C6249" s="25" t="s">
        <v>157</v>
      </c>
      <c r="I6249" s="116"/>
      <c r="J6249" s="116"/>
      <c r="K6249" s="116"/>
      <c r="L6249" s="116"/>
      <c r="M6249" s="116"/>
      <c r="N6249" s="116"/>
      <c r="AL6249" s="117"/>
      <c r="AN6249" s="35" t="str">
        <f t="shared" si="334"/>
        <v/>
      </c>
      <c r="AO6249" s="35" t="str">
        <f t="shared" si="335"/>
        <v>-</v>
      </c>
      <c r="AQ6249" s="25" t="str">
        <f t="shared" si="336"/>
        <v>-</v>
      </c>
      <c r="BP6249" s="61"/>
      <c r="CT6249" s="61"/>
      <c r="CU6249" s="61"/>
      <c r="CV6249" s="61"/>
      <c r="CW6249" s="61"/>
      <c r="CX6249" s="61"/>
      <c r="CY6249" s="61"/>
      <c r="CZ6249" s="61"/>
      <c r="DA6249" s="61"/>
      <c r="DB6249" s="61"/>
      <c r="DC6249" s="61"/>
      <c r="DD6249" s="61"/>
      <c r="DE6249" s="61"/>
      <c r="DF6249" s="61"/>
      <c r="DG6249" s="61"/>
      <c r="DH6249" s="61"/>
      <c r="DI6249" s="61"/>
      <c r="DJ6249" s="61"/>
      <c r="DK6249" s="61"/>
      <c r="DL6249" s="61"/>
      <c r="DM6249" s="61"/>
    </row>
    <row r="6250" spans="1:117" s="25" customFormat="1" x14ac:dyDescent="0.2">
      <c r="A6250" s="25" t="s">
        <v>1665</v>
      </c>
      <c r="B6250" s="25" t="s">
        <v>680</v>
      </c>
      <c r="C6250" s="25" t="s">
        <v>156</v>
      </c>
      <c r="I6250" s="116"/>
      <c r="J6250" s="116"/>
      <c r="K6250" s="116"/>
      <c r="L6250" s="116"/>
      <c r="M6250" s="116"/>
      <c r="N6250" s="116"/>
      <c r="AL6250" s="117"/>
      <c r="AN6250" s="35" t="str">
        <f t="shared" si="334"/>
        <v/>
      </c>
      <c r="AO6250" s="35" t="str">
        <f t="shared" si="335"/>
        <v>-</v>
      </c>
      <c r="AQ6250" s="25" t="str">
        <f t="shared" si="336"/>
        <v>-</v>
      </c>
      <c r="BP6250" s="61"/>
      <c r="CT6250" s="61"/>
      <c r="CU6250" s="61"/>
      <c r="CV6250" s="61"/>
      <c r="CW6250" s="61"/>
      <c r="CX6250" s="61"/>
      <c r="CY6250" s="61"/>
      <c r="CZ6250" s="61"/>
      <c r="DA6250" s="61"/>
      <c r="DB6250" s="61"/>
      <c r="DC6250" s="61"/>
      <c r="DD6250" s="61"/>
      <c r="DE6250" s="61"/>
      <c r="DF6250" s="61"/>
      <c r="DG6250" s="61"/>
      <c r="DH6250" s="61"/>
      <c r="DI6250" s="61"/>
      <c r="DJ6250" s="61"/>
      <c r="DK6250" s="61"/>
      <c r="DL6250" s="61"/>
      <c r="DM6250" s="61"/>
    </row>
    <row r="6251" spans="1:117" s="25" customFormat="1" x14ac:dyDescent="0.2">
      <c r="A6251" s="25" t="s">
        <v>1666</v>
      </c>
      <c r="B6251" s="25" t="s">
        <v>680</v>
      </c>
      <c r="C6251" s="25" t="s">
        <v>155</v>
      </c>
      <c r="I6251" s="116"/>
      <c r="J6251" s="116"/>
      <c r="K6251" s="116"/>
      <c r="L6251" s="116"/>
      <c r="M6251" s="116"/>
      <c r="N6251" s="116"/>
      <c r="AL6251" s="117"/>
      <c r="AN6251" s="35" t="str">
        <f t="shared" si="334"/>
        <v/>
      </c>
      <c r="AO6251" s="35" t="str">
        <f t="shared" si="335"/>
        <v>-</v>
      </c>
      <c r="AQ6251" s="25" t="str">
        <f t="shared" si="336"/>
        <v>-</v>
      </c>
      <c r="BP6251" s="61"/>
      <c r="CT6251" s="61"/>
      <c r="CU6251" s="61"/>
      <c r="CV6251" s="61"/>
      <c r="CW6251" s="61"/>
      <c r="CX6251" s="61"/>
      <c r="CY6251" s="61"/>
      <c r="CZ6251" s="61"/>
      <c r="DA6251" s="61"/>
      <c r="DB6251" s="61"/>
      <c r="DC6251" s="61"/>
      <c r="DD6251" s="61"/>
      <c r="DE6251" s="61"/>
      <c r="DF6251" s="61"/>
      <c r="DG6251" s="61"/>
      <c r="DH6251" s="61"/>
      <c r="DI6251" s="61"/>
      <c r="DJ6251" s="61"/>
      <c r="DK6251" s="61"/>
      <c r="DL6251" s="61"/>
      <c r="DM6251" s="61"/>
    </row>
    <row r="6252" spans="1:117" s="25" customFormat="1" x14ac:dyDescent="0.2">
      <c r="A6252" s="25" t="s">
        <v>1667</v>
      </c>
      <c r="B6252" s="25" t="s">
        <v>680</v>
      </c>
      <c r="C6252" s="25" t="s">
        <v>154</v>
      </c>
      <c r="I6252" s="116"/>
      <c r="J6252" s="116"/>
      <c r="K6252" s="116"/>
      <c r="L6252" s="116"/>
      <c r="M6252" s="116"/>
      <c r="N6252" s="116"/>
      <c r="AL6252" s="117"/>
      <c r="AN6252" s="35" t="str">
        <f t="shared" si="334"/>
        <v/>
      </c>
      <c r="AO6252" s="35" t="str">
        <f t="shared" si="335"/>
        <v>-</v>
      </c>
      <c r="AQ6252" s="25" t="str">
        <f t="shared" si="336"/>
        <v>-</v>
      </c>
      <c r="BP6252" s="61"/>
      <c r="CT6252" s="61"/>
      <c r="CU6252" s="61"/>
      <c r="CV6252" s="61"/>
      <c r="CW6252" s="61"/>
      <c r="CX6252" s="61"/>
      <c r="CY6252" s="61"/>
      <c r="CZ6252" s="61"/>
      <c r="DA6252" s="61"/>
      <c r="DB6252" s="61"/>
      <c r="DC6252" s="61"/>
      <c r="DD6252" s="61"/>
      <c r="DE6252" s="61"/>
      <c r="DF6252" s="61"/>
      <c r="DG6252" s="61"/>
      <c r="DH6252" s="61"/>
      <c r="DI6252" s="61"/>
      <c r="DJ6252" s="61"/>
      <c r="DK6252" s="61"/>
      <c r="DL6252" s="61"/>
      <c r="DM6252" s="61"/>
    </row>
    <row r="6253" spans="1:117" s="25" customFormat="1" x14ac:dyDescent="0.2">
      <c r="A6253" s="25" t="s">
        <v>1668</v>
      </c>
      <c r="B6253" s="25" t="s">
        <v>680</v>
      </c>
      <c r="C6253" s="25" t="s">
        <v>153</v>
      </c>
      <c r="I6253" s="116"/>
      <c r="J6253" s="116"/>
      <c r="K6253" s="116"/>
      <c r="L6253" s="116"/>
      <c r="M6253" s="116"/>
      <c r="N6253" s="116"/>
      <c r="AL6253" s="117"/>
      <c r="AN6253" s="35" t="str">
        <f t="shared" si="334"/>
        <v/>
      </c>
      <c r="AO6253" s="35" t="str">
        <f t="shared" si="335"/>
        <v>-</v>
      </c>
      <c r="AQ6253" s="25" t="str">
        <f t="shared" si="336"/>
        <v>-</v>
      </c>
      <c r="BP6253" s="61"/>
      <c r="CT6253" s="61"/>
      <c r="CU6253" s="61"/>
      <c r="CV6253" s="61"/>
      <c r="CW6253" s="61"/>
      <c r="CX6253" s="61"/>
      <c r="CY6253" s="61"/>
      <c r="CZ6253" s="61"/>
      <c r="DA6253" s="61"/>
      <c r="DB6253" s="61"/>
      <c r="DC6253" s="61"/>
      <c r="DD6253" s="61"/>
      <c r="DE6253" s="61"/>
      <c r="DF6253" s="61"/>
      <c r="DG6253" s="61"/>
      <c r="DH6253" s="61"/>
      <c r="DI6253" s="61"/>
      <c r="DJ6253" s="61"/>
      <c r="DK6253" s="61"/>
      <c r="DL6253" s="61"/>
      <c r="DM6253" s="61"/>
    </row>
    <row r="6254" spans="1:117" s="25" customFormat="1" x14ac:dyDescent="0.2">
      <c r="A6254" s="25" t="s">
        <v>1669</v>
      </c>
      <c r="B6254" s="25" t="s">
        <v>680</v>
      </c>
      <c r="C6254" s="25" t="s">
        <v>152</v>
      </c>
      <c r="I6254" s="116"/>
      <c r="J6254" s="116"/>
      <c r="K6254" s="116"/>
      <c r="L6254" s="116"/>
      <c r="M6254" s="116"/>
      <c r="N6254" s="116"/>
      <c r="AL6254" s="117"/>
      <c r="AN6254" s="35" t="str">
        <f t="shared" si="334"/>
        <v/>
      </c>
      <c r="AO6254" s="35" t="str">
        <f t="shared" si="335"/>
        <v>-</v>
      </c>
      <c r="AQ6254" s="25" t="str">
        <f t="shared" si="336"/>
        <v>-</v>
      </c>
      <c r="BP6254" s="61"/>
      <c r="CT6254" s="61"/>
      <c r="CU6254" s="61"/>
      <c r="CV6254" s="61"/>
      <c r="CW6254" s="61"/>
      <c r="CX6254" s="61"/>
      <c r="CY6254" s="61"/>
      <c r="CZ6254" s="61"/>
      <c r="DA6254" s="61"/>
      <c r="DB6254" s="61"/>
      <c r="DC6254" s="61"/>
      <c r="DD6254" s="61"/>
      <c r="DE6254" s="61"/>
      <c r="DF6254" s="61"/>
      <c r="DG6254" s="61"/>
      <c r="DH6254" s="61"/>
      <c r="DI6254" s="61"/>
      <c r="DJ6254" s="61"/>
      <c r="DK6254" s="61"/>
      <c r="DL6254" s="61"/>
      <c r="DM6254" s="61"/>
    </row>
    <row r="6255" spans="1:117" s="25" customFormat="1" x14ac:dyDescent="0.2">
      <c r="A6255" s="25" t="s">
        <v>1670</v>
      </c>
      <c r="B6255" s="25" t="s">
        <v>680</v>
      </c>
      <c r="C6255" s="25" t="s">
        <v>151</v>
      </c>
      <c r="I6255" s="116"/>
      <c r="J6255" s="116"/>
      <c r="K6255" s="116"/>
      <c r="L6255" s="116"/>
      <c r="M6255" s="116"/>
      <c r="N6255" s="116"/>
      <c r="AL6255" s="117"/>
      <c r="AN6255" s="35" t="str">
        <f t="shared" si="334"/>
        <v/>
      </c>
      <c r="AO6255" s="35" t="str">
        <f t="shared" si="335"/>
        <v>-</v>
      </c>
      <c r="AQ6255" s="25" t="str">
        <f t="shared" si="336"/>
        <v>-</v>
      </c>
      <c r="BP6255" s="61"/>
      <c r="CT6255" s="61"/>
      <c r="CU6255" s="61"/>
      <c r="CV6255" s="61"/>
      <c r="CW6255" s="61"/>
      <c r="CX6255" s="61"/>
      <c r="CY6255" s="61"/>
      <c r="CZ6255" s="61"/>
      <c r="DA6255" s="61"/>
      <c r="DB6255" s="61"/>
      <c r="DC6255" s="61"/>
      <c r="DD6255" s="61"/>
      <c r="DE6255" s="61"/>
      <c r="DF6255" s="61"/>
      <c r="DG6255" s="61"/>
      <c r="DH6255" s="61"/>
      <c r="DI6255" s="61"/>
      <c r="DJ6255" s="61"/>
      <c r="DK6255" s="61"/>
      <c r="DL6255" s="61"/>
      <c r="DM6255" s="61"/>
    </row>
    <row r="6256" spans="1:117" s="25" customFormat="1" x14ac:dyDescent="0.2">
      <c r="A6256" s="25" t="s">
        <v>1671</v>
      </c>
      <c r="B6256" s="25" t="s">
        <v>680</v>
      </c>
      <c r="C6256" s="25" t="s">
        <v>150</v>
      </c>
      <c r="I6256" s="116"/>
      <c r="J6256" s="116"/>
      <c r="K6256" s="116"/>
      <c r="L6256" s="116"/>
      <c r="M6256" s="116"/>
      <c r="N6256" s="116"/>
      <c r="AL6256" s="117"/>
      <c r="AN6256" s="35" t="str">
        <f t="shared" si="334"/>
        <v/>
      </c>
      <c r="AO6256" s="35" t="str">
        <f t="shared" si="335"/>
        <v>-</v>
      </c>
      <c r="AQ6256" s="25" t="str">
        <f t="shared" si="336"/>
        <v>-</v>
      </c>
      <c r="BP6256" s="61"/>
      <c r="CT6256" s="61"/>
      <c r="CU6256" s="61"/>
      <c r="CV6256" s="61"/>
      <c r="CW6256" s="61"/>
      <c r="CX6256" s="61"/>
      <c r="CY6256" s="61"/>
      <c r="CZ6256" s="61"/>
      <c r="DA6256" s="61"/>
      <c r="DB6256" s="61"/>
      <c r="DC6256" s="61"/>
      <c r="DD6256" s="61"/>
      <c r="DE6256" s="61"/>
      <c r="DF6256" s="61"/>
      <c r="DG6256" s="61"/>
      <c r="DH6256" s="61"/>
      <c r="DI6256" s="61"/>
      <c r="DJ6256" s="61"/>
      <c r="DK6256" s="61"/>
      <c r="DL6256" s="61"/>
      <c r="DM6256" s="61"/>
    </row>
    <row r="6257" spans="1:117" s="25" customFormat="1" x14ac:dyDescent="0.2">
      <c r="A6257" s="25" t="s">
        <v>1672</v>
      </c>
      <c r="B6257" s="25" t="s">
        <v>680</v>
      </c>
      <c r="C6257" s="25" t="s">
        <v>149</v>
      </c>
      <c r="I6257" s="116"/>
      <c r="J6257" s="116"/>
      <c r="K6257" s="116"/>
      <c r="L6257" s="116"/>
      <c r="M6257" s="116"/>
      <c r="N6257" s="116"/>
      <c r="AL6257" s="117"/>
      <c r="AN6257" s="35" t="str">
        <f t="shared" si="334"/>
        <v/>
      </c>
      <c r="AO6257" s="35" t="str">
        <f t="shared" si="335"/>
        <v>-</v>
      </c>
      <c r="AQ6257" s="25" t="str">
        <f t="shared" si="336"/>
        <v>-</v>
      </c>
      <c r="BP6257" s="61"/>
      <c r="CT6257" s="61"/>
      <c r="CU6257" s="61"/>
      <c r="CV6257" s="61"/>
      <c r="CW6257" s="61"/>
      <c r="CX6257" s="61"/>
      <c r="CY6257" s="61"/>
      <c r="CZ6257" s="61"/>
      <c r="DA6257" s="61"/>
      <c r="DB6257" s="61"/>
      <c r="DC6257" s="61"/>
      <c r="DD6257" s="61"/>
      <c r="DE6257" s="61"/>
      <c r="DF6257" s="61"/>
      <c r="DG6257" s="61"/>
      <c r="DH6257" s="61"/>
      <c r="DI6257" s="61"/>
      <c r="DJ6257" s="61"/>
      <c r="DK6257" s="61"/>
      <c r="DL6257" s="61"/>
      <c r="DM6257" s="61"/>
    </row>
    <row r="6258" spans="1:117" s="25" customFormat="1" x14ac:dyDescent="0.2">
      <c r="A6258" s="25" t="s">
        <v>1673</v>
      </c>
      <c r="B6258" s="25" t="s">
        <v>680</v>
      </c>
      <c r="C6258" s="25" t="s">
        <v>148</v>
      </c>
      <c r="I6258" s="116"/>
      <c r="J6258" s="116"/>
      <c r="K6258" s="116"/>
      <c r="L6258" s="116"/>
      <c r="M6258" s="116"/>
      <c r="N6258" s="116"/>
      <c r="AL6258" s="117"/>
      <c r="AN6258" s="35" t="str">
        <f t="shared" si="334"/>
        <v/>
      </c>
      <c r="AO6258" s="35" t="str">
        <f t="shared" si="335"/>
        <v>-</v>
      </c>
      <c r="AQ6258" s="25" t="str">
        <f t="shared" si="336"/>
        <v>-</v>
      </c>
      <c r="BP6258" s="61"/>
      <c r="CT6258" s="61"/>
      <c r="CU6258" s="61"/>
      <c r="CV6258" s="61"/>
      <c r="CW6258" s="61"/>
      <c r="CX6258" s="61"/>
      <c r="CY6258" s="61"/>
      <c r="CZ6258" s="61"/>
      <c r="DA6258" s="61"/>
      <c r="DB6258" s="61"/>
      <c r="DC6258" s="61"/>
      <c r="DD6258" s="61"/>
      <c r="DE6258" s="61"/>
      <c r="DF6258" s="61"/>
      <c r="DG6258" s="61"/>
      <c r="DH6258" s="61"/>
      <c r="DI6258" s="61"/>
      <c r="DJ6258" s="61"/>
      <c r="DK6258" s="61"/>
      <c r="DL6258" s="61"/>
      <c r="DM6258" s="61"/>
    </row>
    <row r="6259" spans="1:117" s="25" customFormat="1" x14ac:dyDescent="0.2">
      <c r="A6259" s="25" t="s">
        <v>1674</v>
      </c>
      <c r="B6259" s="25" t="s">
        <v>680</v>
      </c>
      <c r="C6259" s="25" t="s">
        <v>147</v>
      </c>
      <c r="I6259" s="116"/>
      <c r="J6259" s="116"/>
      <c r="K6259" s="116"/>
      <c r="L6259" s="116"/>
      <c r="M6259" s="116"/>
      <c r="N6259" s="116"/>
      <c r="AL6259" s="117"/>
      <c r="AN6259" s="35" t="str">
        <f t="shared" si="334"/>
        <v/>
      </c>
      <c r="AO6259" s="35" t="str">
        <f t="shared" si="335"/>
        <v>-</v>
      </c>
      <c r="AQ6259" s="25" t="str">
        <f t="shared" si="336"/>
        <v>-</v>
      </c>
      <c r="BP6259" s="61"/>
      <c r="CT6259" s="61"/>
      <c r="CU6259" s="61"/>
      <c r="CV6259" s="61"/>
      <c r="CW6259" s="61"/>
      <c r="CX6259" s="61"/>
      <c r="CY6259" s="61"/>
      <c r="CZ6259" s="61"/>
      <c r="DA6259" s="61"/>
      <c r="DB6259" s="61"/>
      <c r="DC6259" s="61"/>
      <c r="DD6259" s="61"/>
      <c r="DE6259" s="61"/>
      <c r="DF6259" s="61"/>
      <c r="DG6259" s="61"/>
      <c r="DH6259" s="61"/>
      <c r="DI6259" s="61"/>
      <c r="DJ6259" s="61"/>
      <c r="DK6259" s="61"/>
      <c r="DL6259" s="61"/>
      <c r="DM6259" s="61"/>
    </row>
    <row r="6260" spans="1:117" s="25" customFormat="1" x14ac:dyDescent="0.2">
      <c r="A6260" s="25" t="s">
        <v>1675</v>
      </c>
      <c r="B6260" s="25" t="s">
        <v>680</v>
      </c>
      <c r="C6260" s="25" t="s">
        <v>158</v>
      </c>
      <c r="I6260" s="116"/>
      <c r="J6260" s="116"/>
      <c r="K6260" s="116"/>
      <c r="L6260" s="116"/>
      <c r="M6260" s="116"/>
      <c r="N6260" s="116"/>
      <c r="AL6260" s="117"/>
      <c r="AN6260" s="35" t="str">
        <f t="shared" si="334"/>
        <v/>
      </c>
      <c r="AO6260" s="35" t="str">
        <f t="shared" si="335"/>
        <v>-</v>
      </c>
      <c r="AQ6260" s="25" t="str">
        <f t="shared" si="336"/>
        <v>-</v>
      </c>
      <c r="BP6260" s="61"/>
      <c r="CT6260" s="61"/>
      <c r="CU6260" s="61"/>
      <c r="CV6260" s="61"/>
      <c r="CW6260" s="61"/>
      <c r="CX6260" s="61"/>
      <c r="CY6260" s="61"/>
      <c r="CZ6260" s="61"/>
      <c r="DA6260" s="61"/>
      <c r="DB6260" s="61"/>
      <c r="DC6260" s="61"/>
      <c r="DD6260" s="61"/>
      <c r="DE6260" s="61"/>
      <c r="DF6260" s="61"/>
      <c r="DG6260" s="61"/>
      <c r="DH6260" s="61"/>
      <c r="DI6260" s="61"/>
      <c r="DJ6260" s="61"/>
      <c r="DK6260" s="61"/>
      <c r="DL6260" s="61"/>
      <c r="DM6260" s="61"/>
    </row>
    <row r="6261" spans="1:117" s="25" customFormat="1" x14ac:dyDescent="0.2">
      <c r="A6261" s="25" t="s">
        <v>1676</v>
      </c>
      <c r="B6261" s="25" t="s">
        <v>680</v>
      </c>
      <c r="C6261" s="25" t="s">
        <v>157</v>
      </c>
      <c r="I6261" s="116"/>
      <c r="J6261" s="116"/>
      <c r="K6261" s="116"/>
      <c r="L6261" s="116"/>
      <c r="M6261" s="116"/>
      <c r="N6261" s="116"/>
      <c r="AL6261" s="117"/>
      <c r="AN6261" s="35" t="str">
        <f t="shared" si="334"/>
        <v/>
      </c>
      <c r="AO6261" s="35" t="str">
        <f t="shared" si="335"/>
        <v>-</v>
      </c>
      <c r="AQ6261" s="25" t="str">
        <f t="shared" si="336"/>
        <v>-</v>
      </c>
      <c r="BP6261" s="61"/>
      <c r="CT6261" s="61"/>
      <c r="CU6261" s="61"/>
      <c r="CV6261" s="61"/>
      <c r="CW6261" s="61"/>
      <c r="CX6261" s="61"/>
      <c r="CY6261" s="61"/>
      <c r="CZ6261" s="61"/>
      <c r="DA6261" s="61"/>
      <c r="DB6261" s="61"/>
      <c r="DC6261" s="61"/>
      <c r="DD6261" s="61"/>
      <c r="DE6261" s="61"/>
      <c r="DF6261" s="61"/>
      <c r="DG6261" s="61"/>
      <c r="DH6261" s="61"/>
      <c r="DI6261" s="61"/>
      <c r="DJ6261" s="61"/>
      <c r="DK6261" s="61"/>
      <c r="DL6261" s="61"/>
      <c r="DM6261" s="61"/>
    </row>
    <row r="6262" spans="1:117" s="25" customFormat="1" x14ac:dyDescent="0.2">
      <c r="A6262" s="25" t="s">
        <v>1677</v>
      </c>
      <c r="B6262" s="25" t="s">
        <v>680</v>
      </c>
      <c r="C6262" s="25" t="s">
        <v>156</v>
      </c>
      <c r="I6262" s="116"/>
      <c r="J6262" s="116"/>
      <c r="K6262" s="116"/>
      <c r="L6262" s="116"/>
      <c r="M6262" s="116"/>
      <c r="N6262" s="116"/>
      <c r="AL6262" s="117"/>
      <c r="AN6262" s="35" t="str">
        <f t="shared" si="334"/>
        <v/>
      </c>
      <c r="AO6262" s="35" t="str">
        <f t="shared" si="335"/>
        <v>-</v>
      </c>
      <c r="AQ6262" s="25" t="str">
        <f t="shared" si="336"/>
        <v>-</v>
      </c>
      <c r="BP6262" s="61"/>
      <c r="CT6262" s="61"/>
      <c r="CU6262" s="61"/>
      <c r="CV6262" s="61"/>
      <c r="CW6262" s="61"/>
      <c r="CX6262" s="61"/>
      <c r="CY6262" s="61"/>
      <c r="CZ6262" s="61"/>
      <c r="DA6262" s="61"/>
      <c r="DB6262" s="61"/>
      <c r="DC6262" s="61"/>
      <c r="DD6262" s="61"/>
      <c r="DE6262" s="61"/>
      <c r="DF6262" s="61"/>
      <c r="DG6262" s="61"/>
      <c r="DH6262" s="61"/>
      <c r="DI6262" s="61"/>
      <c r="DJ6262" s="61"/>
      <c r="DK6262" s="61"/>
      <c r="DL6262" s="61"/>
      <c r="DM6262" s="61"/>
    </row>
    <row r="6263" spans="1:117" s="25" customFormat="1" x14ac:dyDescent="0.2">
      <c r="A6263" s="25" t="s">
        <v>1678</v>
      </c>
      <c r="B6263" s="25" t="s">
        <v>680</v>
      </c>
      <c r="C6263" s="25" t="s">
        <v>150</v>
      </c>
      <c r="I6263" s="116"/>
      <c r="J6263" s="116"/>
      <c r="K6263" s="116"/>
      <c r="L6263" s="116"/>
      <c r="M6263" s="116"/>
      <c r="N6263" s="116"/>
      <c r="AL6263" s="117"/>
      <c r="AN6263" s="35" t="str">
        <f t="shared" ref="AN6263:AN6326" si="337">CONCATENATE(AM6263,AP6263)</f>
        <v/>
      </c>
      <c r="AO6263" s="35" t="str">
        <f t="shared" ref="AO6263:AO6326" si="338">CONCATENATE(AM6263,"-",AL6263)</f>
        <v>-</v>
      </c>
      <c r="AQ6263" s="25" t="str">
        <f t="shared" si="336"/>
        <v>-</v>
      </c>
      <c r="BP6263" s="61"/>
      <c r="CT6263" s="61"/>
      <c r="CU6263" s="61"/>
      <c r="CV6263" s="61"/>
      <c r="CW6263" s="61"/>
      <c r="CX6263" s="61"/>
      <c r="CY6263" s="61"/>
      <c r="CZ6263" s="61"/>
      <c r="DA6263" s="61"/>
      <c r="DB6263" s="61"/>
      <c r="DC6263" s="61"/>
      <c r="DD6263" s="61"/>
      <c r="DE6263" s="61"/>
      <c r="DF6263" s="61"/>
      <c r="DG6263" s="61"/>
      <c r="DH6263" s="61"/>
      <c r="DI6263" s="61"/>
      <c r="DJ6263" s="61"/>
      <c r="DK6263" s="61"/>
      <c r="DL6263" s="61"/>
      <c r="DM6263" s="61"/>
    </row>
    <row r="6264" spans="1:117" s="25" customFormat="1" x14ac:dyDescent="0.2">
      <c r="A6264" s="25" t="s">
        <v>1679</v>
      </c>
      <c r="B6264" s="25" t="s">
        <v>680</v>
      </c>
      <c r="C6264" s="25" t="s">
        <v>149</v>
      </c>
      <c r="I6264" s="116"/>
      <c r="J6264" s="116"/>
      <c r="K6264" s="116"/>
      <c r="L6264" s="116"/>
      <c r="M6264" s="116"/>
      <c r="N6264" s="116"/>
      <c r="AL6264" s="117"/>
      <c r="AN6264" s="35" t="str">
        <f t="shared" si="337"/>
        <v/>
      </c>
      <c r="AO6264" s="35" t="str">
        <f t="shared" si="338"/>
        <v>-</v>
      </c>
      <c r="AQ6264" s="25" t="str">
        <f t="shared" si="336"/>
        <v>-</v>
      </c>
      <c r="BP6264" s="61"/>
      <c r="CT6264" s="61"/>
      <c r="CU6264" s="61"/>
      <c r="CV6264" s="61"/>
      <c r="CW6264" s="61"/>
      <c r="CX6264" s="61"/>
      <c r="CY6264" s="61"/>
      <c r="CZ6264" s="61"/>
      <c r="DA6264" s="61"/>
      <c r="DB6264" s="61"/>
      <c r="DC6264" s="61"/>
      <c r="DD6264" s="61"/>
      <c r="DE6264" s="61"/>
      <c r="DF6264" s="61"/>
      <c r="DG6264" s="61"/>
      <c r="DH6264" s="61"/>
      <c r="DI6264" s="61"/>
      <c r="DJ6264" s="61"/>
      <c r="DK6264" s="61"/>
      <c r="DL6264" s="61"/>
      <c r="DM6264" s="61"/>
    </row>
    <row r="6265" spans="1:117" s="25" customFormat="1" x14ac:dyDescent="0.2">
      <c r="A6265" s="25" t="s">
        <v>1680</v>
      </c>
      <c r="B6265" s="25" t="s">
        <v>680</v>
      </c>
      <c r="C6265" s="25" t="s">
        <v>148</v>
      </c>
      <c r="I6265" s="116"/>
      <c r="J6265" s="116"/>
      <c r="K6265" s="116"/>
      <c r="L6265" s="116"/>
      <c r="M6265" s="116"/>
      <c r="N6265" s="116"/>
      <c r="AL6265" s="117"/>
      <c r="AN6265" s="35" t="str">
        <f t="shared" si="337"/>
        <v/>
      </c>
      <c r="AO6265" s="35" t="str">
        <f t="shared" si="338"/>
        <v>-</v>
      </c>
      <c r="AQ6265" s="25" t="str">
        <f t="shared" si="336"/>
        <v>-</v>
      </c>
      <c r="BP6265" s="61"/>
      <c r="CT6265" s="61"/>
      <c r="CU6265" s="61"/>
      <c r="CV6265" s="61"/>
      <c r="CW6265" s="61"/>
      <c r="CX6265" s="61"/>
      <c r="CY6265" s="61"/>
      <c r="CZ6265" s="61"/>
      <c r="DA6265" s="61"/>
      <c r="DB6265" s="61"/>
      <c r="DC6265" s="61"/>
      <c r="DD6265" s="61"/>
      <c r="DE6265" s="61"/>
      <c r="DF6265" s="61"/>
      <c r="DG6265" s="61"/>
      <c r="DH6265" s="61"/>
      <c r="DI6265" s="61"/>
      <c r="DJ6265" s="61"/>
      <c r="DK6265" s="61"/>
      <c r="DL6265" s="61"/>
      <c r="DM6265" s="61"/>
    </row>
    <row r="6266" spans="1:117" s="25" customFormat="1" x14ac:dyDescent="0.2">
      <c r="A6266" s="25" t="s">
        <v>1681</v>
      </c>
      <c r="B6266" s="25" t="s">
        <v>680</v>
      </c>
      <c r="C6266" s="25" t="s">
        <v>147</v>
      </c>
      <c r="I6266" s="116"/>
      <c r="J6266" s="116"/>
      <c r="K6266" s="116"/>
      <c r="L6266" s="116"/>
      <c r="M6266" s="116"/>
      <c r="N6266" s="116"/>
      <c r="AL6266" s="117"/>
      <c r="AN6266" s="35" t="str">
        <f t="shared" si="337"/>
        <v/>
      </c>
      <c r="AO6266" s="35" t="str">
        <f t="shared" si="338"/>
        <v>-</v>
      </c>
      <c r="AQ6266" s="25" t="str">
        <f t="shared" si="336"/>
        <v>-</v>
      </c>
      <c r="BP6266" s="61"/>
      <c r="CT6266" s="61"/>
      <c r="CU6266" s="61"/>
      <c r="CV6266" s="61"/>
      <c r="CW6266" s="61"/>
      <c r="CX6266" s="61"/>
      <c r="CY6266" s="61"/>
      <c r="CZ6266" s="61"/>
      <c r="DA6266" s="61"/>
      <c r="DB6266" s="61"/>
      <c r="DC6266" s="61"/>
      <c r="DD6266" s="61"/>
      <c r="DE6266" s="61"/>
      <c r="DF6266" s="61"/>
      <c r="DG6266" s="61"/>
      <c r="DH6266" s="61"/>
      <c r="DI6266" s="61"/>
      <c r="DJ6266" s="61"/>
      <c r="DK6266" s="61"/>
      <c r="DL6266" s="61"/>
      <c r="DM6266" s="61"/>
    </row>
    <row r="6267" spans="1:117" s="25" customFormat="1" x14ac:dyDescent="0.2">
      <c r="A6267" s="25" t="s">
        <v>1682</v>
      </c>
      <c r="B6267" s="25" t="s">
        <v>680</v>
      </c>
      <c r="C6267" s="25" t="s">
        <v>158</v>
      </c>
      <c r="I6267" s="116"/>
      <c r="J6267" s="116"/>
      <c r="K6267" s="116"/>
      <c r="L6267" s="116"/>
      <c r="M6267" s="116"/>
      <c r="N6267" s="116"/>
      <c r="AL6267" s="117"/>
      <c r="AN6267" s="35" t="str">
        <f t="shared" si="337"/>
        <v/>
      </c>
      <c r="AO6267" s="35" t="str">
        <f t="shared" si="338"/>
        <v>-</v>
      </c>
      <c r="AQ6267" s="25" t="str">
        <f t="shared" si="336"/>
        <v>-</v>
      </c>
      <c r="BP6267" s="61"/>
      <c r="CT6267" s="61"/>
      <c r="CU6267" s="61"/>
      <c r="CV6267" s="61"/>
      <c r="CW6267" s="61"/>
      <c r="CX6267" s="61"/>
      <c r="CY6267" s="61"/>
      <c r="CZ6267" s="61"/>
      <c r="DA6267" s="61"/>
      <c r="DB6267" s="61"/>
      <c r="DC6267" s="61"/>
      <c r="DD6267" s="61"/>
      <c r="DE6267" s="61"/>
      <c r="DF6267" s="61"/>
      <c r="DG6267" s="61"/>
      <c r="DH6267" s="61"/>
      <c r="DI6267" s="61"/>
      <c r="DJ6267" s="61"/>
      <c r="DK6267" s="61"/>
      <c r="DL6267" s="61"/>
      <c r="DM6267" s="61"/>
    </row>
    <row r="6268" spans="1:117" s="25" customFormat="1" x14ac:dyDescent="0.2">
      <c r="A6268" s="25" t="s">
        <v>1683</v>
      </c>
      <c r="B6268" s="25" t="s">
        <v>680</v>
      </c>
      <c r="C6268" s="25" t="s">
        <v>157</v>
      </c>
      <c r="I6268" s="116"/>
      <c r="J6268" s="116"/>
      <c r="K6268" s="116"/>
      <c r="L6268" s="116"/>
      <c r="M6268" s="116"/>
      <c r="N6268" s="116"/>
      <c r="AL6268" s="117"/>
      <c r="AN6268" s="35" t="str">
        <f t="shared" si="337"/>
        <v/>
      </c>
      <c r="AO6268" s="35" t="str">
        <f t="shared" si="338"/>
        <v>-</v>
      </c>
      <c r="AQ6268" s="25" t="str">
        <f t="shared" si="336"/>
        <v>-</v>
      </c>
      <c r="BP6268" s="61"/>
      <c r="CT6268" s="61"/>
      <c r="CU6268" s="61"/>
      <c r="CV6268" s="61"/>
      <c r="CW6268" s="61"/>
      <c r="CX6268" s="61"/>
      <c r="CY6268" s="61"/>
      <c r="CZ6268" s="61"/>
      <c r="DA6268" s="61"/>
      <c r="DB6268" s="61"/>
      <c r="DC6268" s="61"/>
      <c r="DD6268" s="61"/>
      <c r="DE6268" s="61"/>
      <c r="DF6268" s="61"/>
      <c r="DG6268" s="61"/>
      <c r="DH6268" s="61"/>
      <c r="DI6268" s="61"/>
      <c r="DJ6268" s="61"/>
      <c r="DK6268" s="61"/>
      <c r="DL6268" s="61"/>
      <c r="DM6268" s="61"/>
    </row>
    <row r="6269" spans="1:117" s="25" customFormat="1" x14ac:dyDescent="0.2">
      <c r="A6269" s="25" t="s">
        <v>1684</v>
      </c>
      <c r="B6269" s="25" t="s">
        <v>680</v>
      </c>
      <c r="C6269" s="25" t="s">
        <v>156</v>
      </c>
      <c r="I6269" s="116"/>
      <c r="J6269" s="116"/>
      <c r="K6269" s="116"/>
      <c r="L6269" s="116"/>
      <c r="M6269" s="116"/>
      <c r="N6269" s="116"/>
      <c r="AL6269" s="117"/>
      <c r="AN6269" s="35" t="str">
        <f t="shared" si="337"/>
        <v/>
      </c>
      <c r="AO6269" s="35" t="str">
        <f t="shared" si="338"/>
        <v>-</v>
      </c>
      <c r="AQ6269" s="25" t="str">
        <f t="shared" si="336"/>
        <v>-</v>
      </c>
      <c r="BP6269" s="61"/>
      <c r="CT6269" s="61"/>
      <c r="CU6269" s="61"/>
      <c r="CV6269" s="61"/>
      <c r="CW6269" s="61"/>
      <c r="CX6269" s="61"/>
      <c r="CY6269" s="61"/>
      <c r="CZ6269" s="61"/>
      <c r="DA6269" s="61"/>
      <c r="DB6269" s="61"/>
      <c r="DC6269" s="61"/>
      <c r="DD6269" s="61"/>
      <c r="DE6269" s="61"/>
      <c r="DF6269" s="61"/>
      <c r="DG6269" s="61"/>
      <c r="DH6269" s="61"/>
      <c r="DI6269" s="61"/>
      <c r="DJ6269" s="61"/>
      <c r="DK6269" s="61"/>
      <c r="DL6269" s="61"/>
      <c r="DM6269" s="61"/>
    </row>
    <row r="6270" spans="1:117" s="25" customFormat="1" x14ac:dyDescent="0.2">
      <c r="A6270" s="25" t="s">
        <v>1685</v>
      </c>
      <c r="B6270" s="25" t="s">
        <v>680</v>
      </c>
      <c r="C6270" s="25" t="s">
        <v>155</v>
      </c>
      <c r="I6270" s="116"/>
      <c r="J6270" s="116"/>
      <c r="K6270" s="116"/>
      <c r="L6270" s="116"/>
      <c r="M6270" s="116"/>
      <c r="N6270" s="116"/>
      <c r="AL6270" s="117"/>
      <c r="AN6270" s="35" t="str">
        <f t="shared" si="337"/>
        <v/>
      </c>
      <c r="AO6270" s="35" t="str">
        <f t="shared" si="338"/>
        <v>-</v>
      </c>
      <c r="AQ6270" s="25" t="str">
        <f t="shared" si="336"/>
        <v>-</v>
      </c>
      <c r="BP6270" s="61"/>
      <c r="CT6270" s="61"/>
      <c r="CU6270" s="61"/>
      <c r="CV6270" s="61"/>
      <c r="CW6270" s="61"/>
      <c r="CX6270" s="61"/>
      <c r="CY6270" s="61"/>
      <c r="CZ6270" s="61"/>
      <c r="DA6270" s="61"/>
      <c r="DB6270" s="61"/>
      <c r="DC6270" s="61"/>
      <c r="DD6270" s="61"/>
      <c r="DE6270" s="61"/>
      <c r="DF6270" s="61"/>
      <c r="DG6270" s="61"/>
      <c r="DH6270" s="61"/>
      <c r="DI6270" s="61"/>
      <c r="DJ6270" s="61"/>
      <c r="DK6270" s="61"/>
      <c r="DL6270" s="61"/>
      <c r="DM6270" s="61"/>
    </row>
    <row r="6271" spans="1:117" s="25" customFormat="1" x14ac:dyDescent="0.2">
      <c r="A6271" s="25" t="s">
        <v>1686</v>
      </c>
      <c r="B6271" s="25" t="s">
        <v>680</v>
      </c>
      <c r="C6271" s="25" t="s">
        <v>154</v>
      </c>
      <c r="I6271" s="116"/>
      <c r="J6271" s="116"/>
      <c r="K6271" s="116"/>
      <c r="L6271" s="116"/>
      <c r="M6271" s="116"/>
      <c r="N6271" s="116"/>
      <c r="AL6271" s="117"/>
      <c r="AN6271" s="35" t="str">
        <f t="shared" si="337"/>
        <v/>
      </c>
      <c r="AO6271" s="35" t="str">
        <f t="shared" si="338"/>
        <v>-</v>
      </c>
      <c r="AQ6271" s="25" t="str">
        <f t="shared" si="336"/>
        <v>-</v>
      </c>
      <c r="BP6271" s="61"/>
      <c r="CT6271" s="61"/>
      <c r="CU6271" s="61"/>
      <c r="CV6271" s="61"/>
      <c r="CW6271" s="61"/>
      <c r="CX6271" s="61"/>
      <c r="CY6271" s="61"/>
      <c r="CZ6271" s="61"/>
      <c r="DA6271" s="61"/>
      <c r="DB6271" s="61"/>
      <c r="DC6271" s="61"/>
      <c r="DD6271" s="61"/>
      <c r="DE6271" s="61"/>
      <c r="DF6271" s="61"/>
      <c r="DG6271" s="61"/>
      <c r="DH6271" s="61"/>
      <c r="DI6271" s="61"/>
      <c r="DJ6271" s="61"/>
      <c r="DK6271" s="61"/>
      <c r="DL6271" s="61"/>
      <c r="DM6271" s="61"/>
    </row>
    <row r="6272" spans="1:117" s="25" customFormat="1" x14ac:dyDescent="0.2">
      <c r="A6272" s="25" t="s">
        <v>1687</v>
      </c>
      <c r="B6272" s="25" t="s">
        <v>680</v>
      </c>
      <c r="C6272" s="25" t="s">
        <v>153</v>
      </c>
      <c r="I6272" s="116"/>
      <c r="J6272" s="116"/>
      <c r="K6272" s="116"/>
      <c r="L6272" s="116"/>
      <c r="M6272" s="116"/>
      <c r="N6272" s="116"/>
      <c r="AL6272" s="117"/>
      <c r="AN6272" s="35" t="str">
        <f t="shared" si="337"/>
        <v/>
      </c>
      <c r="AO6272" s="35" t="str">
        <f t="shared" si="338"/>
        <v>-</v>
      </c>
      <c r="AQ6272" s="25" t="str">
        <f t="shared" si="336"/>
        <v>-</v>
      </c>
      <c r="BP6272" s="61"/>
      <c r="CT6272" s="61"/>
      <c r="CU6272" s="61"/>
      <c r="CV6272" s="61"/>
      <c r="CW6272" s="61"/>
      <c r="CX6272" s="61"/>
      <c r="CY6272" s="61"/>
      <c r="CZ6272" s="61"/>
      <c r="DA6272" s="61"/>
      <c r="DB6272" s="61"/>
      <c r="DC6272" s="61"/>
      <c r="DD6272" s="61"/>
      <c r="DE6272" s="61"/>
      <c r="DF6272" s="61"/>
      <c r="DG6272" s="61"/>
      <c r="DH6272" s="61"/>
      <c r="DI6272" s="61"/>
      <c r="DJ6272" s="61"/>
      <c r="DK6272" s="61"/>
      <c r="DL6272" s="61"/>
      <c r="DM6272" s="61"/>
    </row>
    <row r="6273" spans="1:117" s="25" customFormat="1" x14ac:dyDescent="0.2">
      <c r="A6273" s="25" t="s">
        <v>1688</v>
      </c>
      <c r="B6273" s="25" t="s">
        <v>680</v>
      </c>
      <c r="C6273" s="25" t="s">
        <v>152</v>
      </c>
      <c r="I6273" s="116"/>
      <c r="J6273" s="116"/>
      <c r="K6273" s="116"/>
      <c r="L6273" s="116"/>
      <c r="M6273" s="116"/>
      <c r="N6273" s="116"/>
      <c r="AL6273" s="117"/>
      <c r="AN6273" s="35" t="str">
        <f t="shared" si="337"/>
        <v/>
      </c>
      <c r="AO6273" s="35" t="str">
        <f t="shared" si="338"/>
        <v>-</v>
      </c>
      <c r="AQ6273" s="25" t="str">
        <f t="shared" si="336"/>
        <v>-</v>
      </c>
      <c r="BP6273" s="61"/>
      <c r="CT6273" s="61"/>
      <c r="CU6273" s="61"/>
      <c r="CV6273" s="61"/>
      <c r="CW6273" s="61"/>
      <c r="CX6273" s="61"/>
      <c r="CY6273" s="61"/>
      <c r="CZ6273" s="61"/>
      <c r="DA6273" s="61"/>
      <c r="DB6273" s="61"/>
      <c r="DC6273" s="61"/>
      <c r="DD6273" s="61"/>
      <c r="DE6273" s="61"/>
      <c r="DF6273" s="61"/>
      <c r="DG6273" s="61"/>
      <c r="DH6273" s="61"/>
      <c r="DI6273" s="61"/>
      <c r="DJ6273" s="61"/>
      <c r="DK6273" s="61"/>
      <c r="DL6273" s="61"/>
      <c r="DM6273" s="61"/>
    </row>
    <row r="6274" spans="1:117" s="25" customFormat="1" x14ac:dyDescent="0.2">
      <c r="A6274" s="25" t="s">
        <v>1689</v>
      </c>
      <c r="B6274" s="25" t="s">
        <v>680</v>
      </c>
      <c r="C6274" s="25" t="s">
        <v>151</v>
      </c>
      <c r="I6274" s="116"/>
      <c r="J6274" s="116"/>
      <c r="K6274" s="116"/>
      <c r="L6274" s="116"/>
      <c r="M6274" s="116"/>
      <c r="N6274" s="116"/>
      <c r="AL6274" s="117"/>
      <c r="AN6274" s="35" t="str">
        <f t="shared" si="337"/>
        <v/>
      </c>
      <c r="AO6274" s="35" t="str">
        <f t="shared" si="338"/>
        <v>-</v>
      </c>
      <c r="AQ6274" s="25" t="str">
        <f t="shared" si="336"/>
        <v>-</v>
      </c>
      <c r="BP6274" s="61"/>
      <c r="CT6274" s="61"/>
      <c r="CU6274" s="61"/>
      <c r="CV6274" s="61"/>
      <c r="CW6274" s="61"/>
      <c r="CX6274" s="61"/>
      <c r="CY6274" s="61"/>
      <c r="CZ6274" s="61"/>
      <c r="DA6274" s="61"/>
      <c r="DB6274" s="61"/>
      <c r="DC6274" s="61"/>
      <c r="DD6274" s="61"/>
      <c r="DE6274" s="61"/>
      <c r="DF6274" s="61"/>
      <c r="DG6274" s="61"/>
      <c r="DH6274" s="61"/>
      <c r="DI6274" s="61"/>
      <c r="DJ6274" s="61"/>
      <c r="DK6274" s="61"/>
      <c r="DL6274" s="61"/>
      <c r="DM6274" s="61"/>
    </row>
    <row r="6275" spans="1:117" s="25" customFormat="1" x14ac:dyDescent="0.2">
      <c r="A6275" s="25" t="s">
        <v>1690</v>
      </c>
      <c r="B6275" s="25" t="s">
        <v>680</v>
      </c>
      <c r="C6275" s="25" t="s">
        <v>150</v>
      </c>
      <c r="I6275" s="116"/>
      <c r="J6275" s="116"/>
      <c r="K6275" s="116"/>
      <c r="L6275" s="116"/>
      <c r="M6275" s="116"/>
      <c r="N6275" s="116"/>
      <c r="AL6275" s="117"/>
      <c r="AN6275" s="35" t="str">
        <f t="shared" si="337"/>
        <v/>
      </c>
      <c r="AO6275" s="35" t="str">
        <f t="shared" si="338"/>
        <v>-</v>
      </c>
      <c r="AQ6275" s="25" t="str">
        <f t="shared" si="336"/>
        <v>-</v>
      </c>
      <c r="BP6275" s="61"/>
      <c r="CT6275" s="61"/>
      <c r="CU6275" s="61"/>
      <c r="CV6275" s="61"/>
      <c r="CW6275" s="61"/>
      <c r="CX6275" s="61"/>
      <c r="CY6275" s="61"/>
      <c r="CZ6275" s="61"/>
      <c r="DA6275" s="61"/>
      <c r="DB6275" s="61"/>
      <c r="DC6275" s="61"/>
      <c r="DD6275" s="61"/>
      <c r="DE6275" s="61"/>
      <c r="DF6275" s="61"/>
      <c r="DG6275" s="61"/>
      <c r="DH6275" s="61"/>
      <c r="DI6275" s="61"/>
      <c r="DJ6275" s="61"/>
      <c r="DK6275" s="61"/>
      <c r="DL6275" s="61"/>
      <c r="DM6275" s="61"/>
    </row>
    <row r="6276" spans="1:117" s="25" customFormat="1" x14ac:dyDescent="0.2">
      <c r="A6276" s="25" t="s">
        <v>1691</v>
      </c>
      <c r="B6276" s="25" t="s">
        <v>680</v>
      </c>
      <c r="C6276" s="25" t="s">
        <v>149</v>
      </c>
      <c r="I6276" s="116"/>
      <c r="J6276" s="116"/>
      <c r="K6276" s="116"/>
      <c r="L6276" s="116"/>
      <c r="M6276" s="116"/>
      <c r="N6276" s="116"/>
      <c r="AL6276" s="117"/>
      <c r="AN6276" s="35" t="str">
        <f t="shared" si="337"/>
        <v/>
      </c>
      <c r="AO6276" s="35" t="str">
        <f t="shared" si="338"/>
        <v>-</v>
      </c>
      <c r="AQ6276" s="25" t="str">
        <f t="shared" si="336"/>
        <v>-</v>
      </c>
      <c r="BP6276" s="61"/>
      <c r="CT6276" s="61"/>
      <c r="CU6276" s="61"/>
      <c r="CV6276" s="61"/>
      <c r="CW6276" s="61"/>
      <c r="CX6276" s="61"/>
      <c r="CY6276" s="61"/>
      <c r="CZ6276" s="61"/>
      <c r="DA6276" s="61"/>
      <c r="DB6276" s="61"/>
      <c r="DC6276" s="61"/>
      <c r="DD6276" s="61"/>
      <c r="DE6276" s="61"/>
      <c r="DF6276" s="61"/>
      <c r="DG6276" s="61"/>
      <c r="DH6276" s="61"/>
      <c r="DI6276" s="61"/>
      <c r="DJ6276" s="61"/>
      <c r="DK6276" s="61"/>
      <c r="DL6276" s="61"/>
      <c r="DM6276" s="61"/>
    </row>
    <row r="6277" spans="1:117" s="25" customFormat="1" x14ac:dyDescent="0.2">
      <c r="A6277" s="25" t="s">
        <v>1692</v>
      </c>
      <c r="B6277" s="25" t="s">
        <v>680</v>
      </c>
      <c r="C6277" s="25" t="s">
        <v>148</v>
      </c>
      <c r="I6277" s="116"/>
      <c r="J6277" s="116"/>
      <c r="K6277" s="116"/>
      <c r="L6277" s="116"/>
      <c r="M6277" s="116"/>
      <c r="N6277" s="116"/>
      <c r="AL6277" s="117"/>
      <c r="AN6277" s="35" t="str">
        <f t="shared" si="337"/>
        <v/>
      </c>
      <c r="AO6277" s="35" t="str">
        <f t="shared" si="338"/>
        <v>-</v>
      </c>
      <c r="AQ6277" s="25" t="str">
        <f t="shared" si="336"/>
        <v>-</v>
      </c>
      <c r="BP6277" s="61"/>
      <c r="CT6277" s="61"/>
      <c r="CU6277" s="61"/>
      <c r="CV6277" s="61"/>
      <c r="CW6277" s="61"/>
      <c r="CX6277" s="61"/>
      <c r="CY6277" s="61"/>
      <c r="CZ6277" s="61"/>
      <c r="DA6277" s="61"/>
      <c r="DB6277" s="61"/>
      <c r="DC6277" s="61"/>
      <c r="DD6277" s="61"/>
      <c r="DE6277" s="61"/>
      <c r="DF6277" s="61"/>
      <c r="DG6277" s="61"/>
      <c r="DH6277" s="61"/>
      <c r="DI6277" s="61"/>
      <c r="DJ6277" s="61"/>
      <c r="DK6277" s="61"/>
      <c r="DL6277" s="61"/>
      <c r="DM6277" s="61"/>
    </row>
    <row r="6278" spans="1:117" s="25" customFormat="1" x14ac:dyDescent="0.2">
      <c r="A6278" s="25" t="s">
        <v>1693</v>
      </c>
      <c r="B6278" s="25" t="s">
        <v>680</v>
      </c>
      <c r="C6278" s="25" t="s">
        <v>147</v>
      </c>
      <c r="I6278" s="116"/>
      <c r="J6278" s="116"/>
      <c r="K6278" s="116"/>
      <c r="L6278" s="116"/>
      <c r="M6278" s="116"/>
      <c r="N6278" s="116"/>
      <c r="AL6278" s="117"/>
      <c r="AN6278" s="35" t="str">
        <f t="shared" si="337"/>
        <v/>
      </c>
      <c r="AO6278" s="35" t="str">
        <f t="shared" si="338"/>
        <v>-</v>
      </c>
      <c r="AQ6278" s="25" t="str">
        <f t="shared" si="336"/>
        <v>-</v>
      </c>
      <c r="BP6278" s="61"/>
      <c r="CT6278" s="61"/>
      <c r="CU6278" s="61"/>
      <c r="CV6278" s="61"/>
      <c r="CW6278" s="61"/>
      <c r="CX6278" s="61"/>
      <c r="CY6278" s="61"/>
      <c r="CZ6278" s="61"/>
      <c r="DA6278" s="61"/>
      <c r="DB6278" s="61"/>
      <c r="DC6278" s="61"/>
      <c r="DD6278" s="61"/>
      <c r="DE6278" s="61"/>
      <c r="DF6278" s="61"/>
      <c r="DG6278" s="61"/>
      <c r="DH6278" s="61"/>
      <c r="DI6278" s="61"/>
      <c r="DJ6278" s="61"/>
      <c r="DK6278" s="61"/>
      <c r="DL6278" s="61"/>
      <c r="DM6278" s="61"/>
    </row>
    <row r="6279" spans="1:117" s="25" customFormat="1" x14ac:dyDescent="0.2">
      <c r="A6279" s="25" t="s">
        <v>1694</v>
      </c>
      <c r="B6279" s="25" t="s">
        <v>680</v>
      </c>
      <c r="C6279" s="25" t="s">
        <v>158</v>
      </c>
      <c r="I6279" s="116"/>
      <c r="J6279" s="116"/>
      <c r="K6279" s="116"/>
      <c r="L6279" s="116"/>
      <c r="M6279" s="116"/>
      <c r="N6279" s="116"/>
      <c r="AL6279" s="117"/>
      <c r="AN6279" s="35" t="str">
        <f t="shared" si="337"/>
        <v/>
      </c>
      <c r="AO6279" s="35" t="str">
        <f t="shared" si="338"/>
        <v>-</v>
      </c>
      <c r="AQ6279" s="25" t="str">
        <f t="shared" si="336"/>
        <v>-</v>
      </c>
      <c r="BP6279" s="61"/>
      <c r="CT6279" s="61"/>
      <c r="CU6279" s="61"/>
      <c r="CV6279" s="61"/>
      <c r="CW6279" s="61"/>
      <c r="CX6279" s="61"/>
      <c r="CY6279" s="61"/>
      <c r="CZ6279" s="61"/>
      <c r="DA6279" s="61"/>
      <c r="DB6279" s="61"/>
      <c r="DC6279" s="61"/>
      <c r="DD6279" s="61"/>
      <c r="DE6279" s="61"/>
      <c r="DF6279" s="61"/>
      <c r="DG6279" s="61"/>
      <c r="DH6279" s="61"/>
      <c r="DI6279" s="61"/>
      <c r="DJ6279" s="61"/>
      <c r="DK6279" s="61"/>
      <c r="DL6279" s="61"/>
      <c r="DM6279" s="61"/>
    </row>
    <row r="6280" spans="1:117" s="25" customFormat="1" x14ac:dyDescent="0.2">
      <c r="A6280" s="25" t="s">
        <v>1695</v>
      </c>
      <c r="B6280" s="25" t="s">
        <v>680</v>
      </c>
      <c r="C6280" s="25" t="s">
        <v>157</v>
      </c>
      <c r="I6280" s="116"/>
      <c r="J6280" s="116"/>
      <c r="K6280" s="116"/>
      <c r="L6280" s="116"/>
      <c r="M6280" s="116"/>
      <c r="N6280" s="116"/>
      <c r="AL6280" s="117"/>
      <c r="AN6280" s="35" t="str">
        <f t="shared" si="337"/>
        <v/>
      </c>
      <c r="AO6280" s="35" t="str">
        <f t="shared" si="338"/>
        <v>-</v>
      </c>
      <c r="AQ6280" s="25" t="str">
        <f t="shared" si="336"/>
        <v>-</v>
      </c>
      <c r="BP6280" s="61"/>
      <c r="CT6280" s="61"/>
      <c r="CU6280" s="61"/>
      <c r="CV6280" s="61"/>
      <c r="CW6280" s="61"/>
      <c r="CX6280" s="61"/>
      <c r="CY6280" s="61"/>
      <c r="CZ6280" s="61"/>
      <c r="DA6280" s="61"/>
      <c r="DB6280" s="61"/>
      <c r="DC6280" s="61"/>
      <c r="DD6280" s="61"/>
      <c r="DE6280" s="61"/>
      <c r="DF6280" s="61"/>
      <c r="DG6280" s="61"/>
      <c r="DH6280" s="61"/>
      <c r="DI6280" s="61"/>
      <c r="DJ6280" s="61"/>
      <c r="DK6280" s="61"/>
      <c r="DL6280" s="61"/>
      <c r="DM6280" s="61"/>
    </row>
    <row r="6281" spans="1:117" s="25" customFormat="1" x14ac:dyDescent="0.2">
      <c r="A6281" s="25" t="s">
        <v>1696</v>
      </c>
      <c r="B6281" s="25" t="s">
        <v>680</v>
      </c>
      <c r="C6281" s="25" t="s">
        <v>156</v>
      </c>
      <c r="I6281" s="116"/>
      <c r="J6281" s="116"/>
      <c r="K6281" s="116"/>
      <c r="L6281" s="116"/>
      <c r="M6281" s="116"/>
      <c r="N6281" s="116"/>
      <c r="AL6281" s="117"/>
      <c r="AN6281" s="35" t="str">
        <f t="shared" si="337"/>
        <v/>
      </c>
      <c r="AO6281" s="35" t="str">
        <f t="shared" si="338"/>
        <v>-</v>
      </c>
      <c r="AQ6281" s="25" t="str">
        <f t="shared" si="336"/>
        <v>-</v>
      </c>
      <c r="BP6281" s="61"/>
      <c r="CT6281" s="61"/>
      <c r="CU6281" s="61"/>
      <c r="CV6281" s="61"/>
      <c r="CW6281" s="61"/>
      <c r="CX6281" s="61"/>
      <c r="CY6281" s="61"/>
      <c r="CZ6281" s="61"/>
      <c r="DA6281" s="61"/>
      <c r="DB6281" s="61"/>
      <c r="DC6281" s="61"/>
      <c r="DD6281" s="61"/>
      <c r="DE6281" s="61"/>
      <c r="DF6281" s="61"/>
      <c r="DG6281" s="61"/>
      <c r="DH6281" s="61"/>
      <c r="DI6281" s="61"/>
      <c r="DJ6281" s="61"/>
      <c r="DK6281" s="61"/>
      <c r="DL6281" s="61"/>
      <c r="DM6281" s="61"/>
    </row>
    <row r="6282" spans="1:117" s="25" customFormat="1" x14ac:dyDescent="0.2">
      <c r="A6282" s="25" t="s">
        <v>1697</v>
      </c>
      <c r="B6282" s="25" t="s">
        <v>680</v>
      </c>
      <c r="C6282" s="25" t="s">
        <v>155</v>
      </c>
      <c r="I6282" s="116"/>
      <c r="J6282" s="116"/>
      <c r="K6282" s="116"/>
      <c r="L6282" s="116"/>
      <c r="M6282" s="116"/>
      <c r="N6282" s="116"/>
      <c r="AL6282" s="117"/>
      <c r="AN6282" s="35" t="str">
        <f t="shared" si="337"/>
        <v/>
      </c>
      <c r="AO6282" s="35" t="str">
        <f t="shared" si="338"/>
        <v>-</v>
      </c>
      <c r="AQ6282" s="25" t="str">
        <f t="shared" si="336"/>
        <v>-</v>
      </c>
      <c r="BP6282" s="61"/>
      <c r="CT6282" s="61"/>
      <c r="CU6282" s="61"/>
      <c r="CV6282" s="61"/>
      <c r="CW6282" s="61"/>
      <c r="CX6282" s="61"/>
      <c r="CY6282" s="61"/>
      <c r="CZ6282" s="61"/>
      <c r="DA6282" s="61"/>
      <c r="DB6282" s="61"/>
      <c r="DC6282" s="61"/>
      <c r="DD6282" s="61"/>
      <c r="DE6282" s="61"/>
      <c r="DF6282" s="61"/>
      <c r="DG6282" s="61"/>
      <c r="DH6282" s="61"/>
      <c r="DI6282" s="61"/>
      <c r="DJ6282" s="61"/>
      <c r="DK6282" s="61"/>
      <c r="DL6282" s="61"/>
      <c r="DM6282" s="61"/>
    </row>
    <row r="6283" spans="1:117" s="25" customFormat="1" x14ac:dyDescent="0.2">
      <c r="A6283" s="25" t="s">
        <v>1698</v>
      </c>
      <c r="B6283" s="25" t="s">
        <v>680</v>
      </c>
      <c r="C6283" s="25" t="s">
        <v>154</v>
      </c>
      <c r="I6283" s="116"/>
      <c r="J6283" s="116"/>
      <c r="K6283" s="116"/>
      <c r="L6283" s="116"/>
      <c r="M6283" s="116"/>
      <c r="N6283" s="116"/>
      <c r="AL6283" s="117"/>
      <c r="AN6283" s="35" t="str">
        <f t="shared" si="337"/>
        <v/>
      </c>
      <c r="AO6283" s="35" t="str">
        <f t="shared" si="338"/>
        <v>-</v>
      </c>
      <c r="AQ6283" s="25" t="str">
        <f t="shared" si="336"/>
        <v>-</v>
      </c>
      <c r="BP6283" s="61"/>
      <c r="CT6283" s="61"/>
      <c r="CU6283" s="61"/>
      <c r="CV6283" s="61"/>
      <c r="CW6283" s="61"/>
      <c r="CX6283" s="61"/>
      <c r="CY6283" s="61"/>
      <c r="CZ6283" s="61"/>
      <c r="DA6283" s="61"/>
      <c r="DB6283" s="61"/>
      <c r="DC6283" s="61"/>
      <c r="DD6283" s="61"/>
      <c r="DE6283" s="61"/>
      <c r="DF6283" s="61"/>
      <c r="DG6283" s="61"/>
      <c r="DH6283" s="61"/>
      <c r="DI6283" s="61"/>
      <c r="DJ6283" s="61"/>
      <c r="DK6283" s="61"/>
      <c r="DL6283" s="61"/>
      <c r="DM6283" s="61"/>
    </row>
    <row r="6284" spans="1:117" s="25" customFormat="1" x14ac:dyDescent="0.2">
      <c r="A6284" s="25" t="s">
        <v>1699</v>
      </c>
      <c r="B6284" s="25" t="s">
        <v>680</v>
      </c>
      <c r="C6284" s="25" t="s">
        <v>153</v>
      </c>
      <c r="I6284" s="116"/>
      <c r="J6284" s="116"/>
      <c r="K6284" s="116"/>
      <c r="L6284" s="116"/>
      <c r="M6284" s="116"/>
      <c r="N6284" s="116"/>
      <c r="AL6284" s="117"/>
      <c r="AN6284" s="35" t="str">
        <f t="shared" si="337"/>
        <v/>
      </c>
      <c r="AO6284" s="35" t="str">
        <f t="shared" si="338"/>
        <v>-</v>
      </c>
      <c r="AQ6284" s="25" t="str">
        <f t="shared" si="336"/>
        <v>-</v>
      </c>
      <c r="BP6284" s="61"/>
      <c r="CT6284" s="61"/>
      <c r="CU6284" s="61"/>
      <c r="CV6284" s="61"/>
      <c r="CW6284" s="61"/>
      <c r="CX6284" s="61"/>
      <c r="CY6284" s="61"/>
      <c r="CZ6284" s="61"/>
      <c r="DA6284" s="61"/>
      <c r="DB6284" s="61"/>
      <c r="DC6284" s="61"/>
      <c r="DD6284" s="61"/>
      <c r="DE6284" s="61"/>
      <c r="DF6284" s="61"/>
      <c r="DG6284" s="61"/>
      <c r="DH6284" s="61"/>
      <c r="DI6284" s="61"/>
      <c r="DJ6284" s="61"/>
      <c r="DK6284" s="61"/>
      <c r="DL6284" s="61"/>
      <c r="DM6284" s="61"/>
    </row>
    <row r="6285" spans="1:117" s="25" customFormat="1" x14ac:dyDescent="0.2">
      <c r="A6285" s="25" t="s">
        <v>1700</v>
      </c>
      <c r="B6285" s="25" t="s">
        <v>680</v>
      </c>
      <c r="C6285" s="25" t="s">
        <v>152</v>
      </c>
      <c r="I6285" s="116"/>
      <c r="J6285" s="116"/>
      <c r="K6285" s="116"/>
      <c r="L6285" s="116"/>
      <c r="M6285" s="116"/>
      <c r="N6285" s="116"/>
      <c r="AL6285" s="117"/>
      <c r="AN6285" s="35" t="str">
        <f t="shared" si="337"/>
        <v/>
      </c>
      <c r="AO6285" s="35" t="str">
        <f t="shared" si="338"/>
        <v>-</v>
      </c>
      <c r="AQ6285" s="25" t="str">
        <f t="shared" si="336"/>
        <v>-</v>
      </c>
      <c r="BP6285" s="61"/>
      <c r="CT6285" s="61"/>
      <c r="CU6285" s="61"/>
      <c r="CV6285" s="61"/>
      <c r="CW6285" s="61"/>
      <c r="CX6285" s="61"/>
      <c r="CY6285" s="61"/>
      <c r="CZ6285" s="61"/>
      <c r="DA6285" s="61"/>
      <c r="DB6285" s="61"/>
      <c r="DC6285" s="61"/>
      <c r="DD6285" s="61"/>
      <c r="DE6285" s="61"/>
      <c r="DF6285" s="61"/>
      <c r="DG6285" s="61"/>
      <c r="DH6285" s="61"/>
      <c r="DI6285" s="61"/>
      <c r="DJ6285" s="61"/>
      <c r="DK6285" s="61"/>
      <c r="DL6285" s="61"/>
      <c r="DM6285" s="61"/>
    </row>
    <row r="6286" spans="1:117" s="25" customFormat="1" x14ac:dyDescent="0.2">
      <c r="A6286" s="25" t="s">
        <v>1701</v>
      </c>
      <c r="B6286" s="25" t="s">
        <v>680</v>
      </c>
      <c r="C6286" s="25" t="s">
        <v>151</v>
      </c>
      <c r="I6286" s="116"/>
      <c r="J6286" s="116"/>
      <c r="K6286" s="116"/>
      <c r="L6286" s="116"/>
      <c r="M6286" s="116"/>
      <c r="N6286" s="116"/>
      <c r="AL6286" s="117"/>
      <c r="AN6286" s="35" t="str">
        <f t="shared" si="337"/>
        <v/>
      </c>
      <c r="AO6286" s="35" t="str">
        <f t="shared" si="338"/>
        <v>-</v>
      </c>
      <c r="AQ6286" s="25" t="str">
        <f t="shared" si="336"/>
        <v>-</v>
      </c>
      <c r="BP6286" s="61"/>
      <c r="CT6286" s="61"/>
      <c r="CU6286" s="61"/>
      <c r="CV6286" s="61"/>
      <c r="CW6286" s="61"/>
      <c r="CX6286" s="61"/>
      <c r="CY6286" s="61"/>
      <c r="CZ6286" s="61"/>
      <c r="DA6286" s="61"/>
      <c r="DB6286" s="61"/>
      <c r="DC6286" s="61"/>
      <c r="DD6286" s="61"/>
      <c r="DE6286" s="61"/>
      <c r="DF6286" s="61"/>
      <c r="DG6286" s="61"/>
      <c r="DH6286" s="61"/>
      <c r="DI6286" s="61"/>
      <c r="DJ6286" s="61"/>
      <c r="DK6286" s="61"/>
      <c r="DL6286" s="61"/>
      <c r="DM6286" s="61"/>
    </row>
    <row r="6287" spans="1:117" s="25" customFormat="1" x14ac:dyDescent="0.2">
      <c r="A6287" s="25" t="s">
        <v>1702</v>
      </c>
      <c r="B6287" s="25" t="s">
        <v>680</v>
      </c>
      <c r="C6287" s="25" t="s">
        <v>150</v>
      </c>
      <c r="I6287" s="116"/>
      <c r="J6287" s="116"/>
      <c r="K6287" s="116"/>
      <c r="L6287" s="116"/>
      <c r="M6287" s="116"/>
      <c r="N6287" s="116"/>
      <c r="AL6287" s="117"/>
      <c r="AN6287" s="35" t="str">
        <f t="shared" si="337"/>
        <v/>
      </c>
      <c r="AO6287" s="35" t="str">
        <f t="shared" si="338"/>
        <v>-</v>
      </c>
      <c r="AQ6287" s="25" t="str">
        <f t="shared" si="336"/>
        <v>-</v>
      </c>
      <c r="BP6287" s="61"/>
      <c r="CT6287" s="61"/>
      <c r="CU6287" s="61"/>
      <c r="CV6287" s="61"/>
      <c r="CW6287" s="61"/>
      <c r="CX6287" s="61"/>
      <c r="CY6287" s="61"/>
      <c r="CZ6287" s="61"/>
      <c r="DA6287" s="61"/>
      <c r="DB6287" s="61"/>
      <c r="DC6287" s="61"/>
      <c r="DD6287" s="61"/>
      <c r="DE6287" s="61"/>
      <c r="DF6287" s="61"/>
      <c r="DG6287" s="61"/>
      <c r="DH6287" s="61"/>
      <c r="DI6287" s="61"/>
      <c r="DJ6287" s="61"/>
      <c r="DK6287" s="61"/>
      <c r="DL6287" s="61"/>
      <c r="DM6287" s="61"/>
    </row>
    <row r="6288" spans="1:117" s="25" customFormat="1" x14ac:dyDescent="0.2">
      <c r="A6288" s="25" t="s">
        <v>1703</v>
      </c>
      <c r="B6288" s="25" t="s">
        <v>680</v>
      </c>
      <c r="C6288" s="25" t="s">
        <v>149</v>
      </c>
      <c r="I6288" s="116"/>
      <c r="J6288" s="116"/>
      <c r="K6288" s="116"/>
      <c r="L6288" s="116"/>
      <c r="M6288" s="116"/>
      <c r="N6288" s="116"/>
      <c r="AL6288" s="117"/>
      <c r="AN6288" s="35" t="str">
        <f t="shared" si="337"/>
        <v/>
      </c>
      <c r="AO6288" s="35" t="str">
        <f t="shared" si="338"/>
        <v>-</v>
      </c>
      <c r="AQ6288" s="25" t="str">
        <f t="shared" si="336"/>
        <v>-</v>
      </c>
      <c r="BP6288" s="61"/>
      <c r="CT6288" s="61"/>
      <c r="CU6288" s="61"/>
      <c r="CV6288" s="61"/>
      <c r="CW6288" s="61"/>
      <c r="CX6288" s="61"/>
      <c r="CY6288" s="61"/>
      <c r="CZ6288" s="61"/>
      <c r="DA6288" s="61"/>
      <c r="DB6288" s="61"/>
      <c r="DC6288" s="61"/>
      <c r="DD6288" s="61"/>
      <c r="DE6288" s="61"/>
      <c r="DF6288" s="61"/>
      <c r="DG6288" s="61"/>
      <c r="DH6288" s="61"/>
      <c r="DI6288" s="61"/>
      <c r="DJ6288" s="61"/>
      <c r="DK6288" s="61"/>
      <c r="DL6288" s="61"/>
      <c r="DM6288" s="61"/>
    </row>
    <row r="6289" spans="1:117" s="25" customFormat="1" x14ac:dyDescent="0.2">
      <c r="A6289" s="25" t="s">
        <v>1704</v>
      </c>
      <c r="B6289" s="25" t="s">
        <v>680</v>
      </c>
      <c r="C6289" s="25" t="s">
        <v>148</v>
      </c>
      <c r="I6289" s="116"/>
      <c r="J6289" s="116"/>
      <c r="K6289" s="116"/>
      <c r="L6289" s="116"/>
      <c r="M6289" s="116"/>
      <c r="N6289" s="116"/>
      <c r="AL6289" s="117"/>
      <c r="AN6289" s="35" t="str">
        <f t="shared" si="337"/>
        <v/>
      </c>
      <c r="AO6289" s="35" t="str">
        <f t="shared" si="338"/>
        <v>-</v>
      </c>
      <c r="AQ6289" s="25" t="str">
        <f t="shared" si="336"/>
        <v>-</v>
      </c>
      <c r="BP6289" s="61"/>
      <c r="CT6289" s="61"/>
      <c r="CU6289" s="61"/>
      <c r="CV6289" s="61"/>
      <c r="CW6289" s="61"/>
      <c r="CX6289" s="61"/>
      <c r="CY6289" s="61"/>
      <c r="CZ6289" s="61"/>
      <c r="DA6289" s="61"/>
      <c r="DB6289" s="61"/>
      <c r="DC6289" s="61"/>
      <c r="DD6289" s="61"/>
      <c r="DE6289" s="61"/>
      <c r="DF6289" s="61"/>
      <c r="DG6289" s="61"/>
      <c r="DH6289" s="61"/>
      <c r="DI6289" s="61"/>
      <c r="DJ6289" s="61"/>
      <c r="DK6289" s="61"/>
      <c r="DL6289" s="61"/>
      <c r="DM6289" s="61"/>
    </row>
    <row r="6290" spans="1:117" s="25" customFormat="1" x14ac:dyDescent="0.2">
      <c r="A6290" s="25" t="s">
        <v>1705</v>
      </c>
      <c r="B6290" s="25" t="s">
        <v>680</v>
      </c>
      <c r="C6290" s="25" t="s">
        <v>147</v>
      </c>
      <c r="I6290" s="116"/>
      <c r="J6290" s="116"/>
      <c r="K6290" s="116"/>
      <c r="L6290" s="116"/>
      <c r="M6290" s="116"/>
      <c r="N6290" s="116"/>
      <c r="AL6290" s="117"/>
      <c r="AN6290" s="35" t="str">
        <f t="shared" si="337"/>
        <v/>
      </c>
      <c r="AO6290" s="35" t="str">
        <f t="shared" si="338"/>
        <v>-</v>
      </c>
      <c r="AQ6290" s="25" t="str">
        <f t="shared" si="336"/>
        <v>-</v>
      </c>
      <c r="BP6290" s="61"/>
      <c r="CT6290" s="61"/>
      <c r="CU6290" s="61"/>
      <c r="CV6290" s="61"/>
      <c r="CW6290" s="61"/>
      <c r="CX6290" s="61"/>
      <c r="CY6290" s="61"/>
      <c r="CZ6290" s="61"/>
      <c r="DA6290" s="61"/>
      <c r="DB6290" s="61"/>
      <c r="DC6290" s="61"/>
      <c r="DD6290" s="61"/>
      <c r="DE6290" s="61"/>
      <c r="DF6290" s="61"/>
      <c r="DG6290" s="61"/>
      <c r="DH6290" s="61"/>
      <c r="DI6290" s="61"/>
      <c r="DJ6290" s="61"/>
      <c r="DK6290" s="61"/>
      <c r="DL6290" s="61"/>
      <c r="DM6290" s="61"/>
    </row>
    <row r="6291" spans="1:117" s="25" customFormat="1" x14ac:dyDescent="0.2">
      <c r="A6291" s="25" t="s">
        <v>1706</v>
      </c>
      <c r="B6291" s="25" t="s">
        <v>680</v>
      </c>
      <c r="C6291" s="25" t="s">
        <v>158</v>
      </c>
      <c r="I6291" s="116"/>
      <c r="J6291" s="116"/>
      <c r="K6291" s="116"/>
      <c r="L6291" s="116"/>
      <c r="M6291" s="116"/>
      <c r="N6291" s="116"/>
      <c r="AL6291" s="117"/>
      <c r="AN6291" s="35" t="str">
        <f t="shared" si="337"/>
        <v/>
      </c>
      <c r="AO6291" s="35" t="str">
        <f t="shared" si="338"/>
        <v>-</v>
      </c>
      <c r="AQ6291" s="25" t="str">
        <f t="shared" si="336"/>
        <v>-</v>
      </c>
      <c r="BP6291" s="61"/>
      <c r="CT6291" s="61"/>
      <c r="CU6291" s="61"/>
      <c r="CV6291" s="61"/>
      <c r="CW6291" s="61"/>
      <c r="CX6291" s="61"/>
      <c r="CY6291" s="61"/>
      <c r="CZ6291" s="61"/>
      <c r="DA6291" s="61"/>
      <c r="DB6291" s="61"/>
      <c r="DC6291" s="61"/>
      <c r="DD6291" s="61"/>
      <c r="DE6291" s="61"/>
      <c r="DF6291" s="61"/>
      <c r="DG6291" s="61"/>
      <c r="DH6291" s="61"/>
      <c r="DI6291" s="61"/>
      <c r="DJ6291" s="61"/>
      <c r="DK6291" s="61"/>
      <c r="DL6291" s="61"/>
      <c r="DM6291" s="61"/>
    </row>
    <row r="6292" spans="1:117" s="25" customFormat="1" x14ac:dyDescent="0.2">
      <c r="A6292" s="25" t="s">
        <v>1707</v>
      </c>
      <c r="B6292" s="25" t="s">
        <v>680</v>
      </c>
      <c r="C6292" s="25" t="s">
        <v>157</v>
      </c>
      <c r="I6292" s="116"/>
      <c r="J6292" s="116"/>
      <c r="K6292" s="116"/>
      <c r="L6292" s="116"/>
      <c r="M6292" s="116"/>
      <c r="N6292" s="116"/>
      <c r="AL6292" s="117"/>
      <c r="AN6292" s="35" t="str">
        <f t="shared" si="337"/>
        <v/>
      </c>
      <c r="AO6292" s="35" t="str">
        <f t="shared" si="338"/>
        <v>-</v>
      </c>
      <c r="AQ6292" s="25" t="str">
        <f t="shared" si="336"/>
        <v>-</v>
      </c>
      <c r="BP6292" s="61"/>
      <c r="CT6292" s="61"/>
      <c r="CU6292" s="61"/>
      <c r="CV6292" s="61"/>
      <c r="CW6292" s="61"/>
      <c r="CX6292" s="61"/>
      <c r="CY6292" s="61"/>
      <c r="CZ6292" s="61"/>
      <c r="DA6292" s="61"/>
      <c r="DB6292" s="61"/>
      <c r="DC6292" s="61"/>
      <c r="DD6292" s="61"/>
      <c r="DE6292" s="61"/>
      <c r="DF6292" s="61"/>
      <c r="DG6292" s="61"/>
      <c r="DH6292" s="61"/>
      <c r="DI6292" s="61"/>
      <c r="DJ6292" s="61"/>
      <c r="DK6292" s="61"/>
      <c r="DL6292" s="61"/>
      <c r="DM6292" s="61"/>
    </row>
    <row r="6293" spans="1:117" s="25" customFormat="1" x14ac:dyDescent="0.2">
      <c r="A6293" s="25" t="s">
        <v>1708</v>
      </c>
      <c r="B6293" s="25" t="s">
        <v>680</v>
      </c>
      <c r="C6293" s="25" t="s">
        <v>151</v>
      </c>
      <c r="I6293" s="116"/>
      <c r="J6293" s="116"/>
      <c r="K6293" s="116"/>
      <c r="L6293" s="116"/>
      <c r="M6293" s="116"/>
      <c r="N6293" s="116"/>
      <c r="AL6293" s="117"/>
      <c r="AN6293" s="35" t="str">
        <f t="shared" si="337"/>
        <v/>
      </c>
      <c r="AO6293" s="35" t="str">
        <f t="shared" si="338"/>
        <v>-</v>
      </c>
      <c r="AQ6293" s="25" t="str">
        <f t="shared" si="336"/>
        <v>-</v>
      </c>
      <c r="BP6293" s="61"/>
      <c r="CT6293" s="61"/>
      <c r="CU6293" s="61"/>
      <c r="CV6293" s="61"/>
      <c r="CW6293" s="61"/>
      <c r="CX6293" s="61"/>
      <c r="CY6293" s="61"/>
      <c r="CZ6293" s="61"/>
      <c r="DA6293" s="61"/>
      <c r="DB6293" s="61"/>
      <c r="DC6293" s="61"/>
      <c r="DD6293" s="61"/>
      <c r="DE6293" s="61"/>
      <c r="DF6293" s="61"/>
      <c r="DG6293" s="61"/>
      <c r="DH6293" s="61"/>
      <c r="DI6293" s="61"/>
      <c r="DJ6293" s="61"/>
      <c r="DK6293" s="61"/>
      <c r="DL6293" s="61"/>
      <c r="DM6293" s="61"/>
    </row>
    <row r="6294" spans="1:117" s="25" customFormat="1" x14ac:dyDescent="0.2">
      <c r="A6294" s="25" t="s">
        <v>1709</v>
      </c>
      <c r="B6294" s="25" t="s">
        <v>680</v>
      </c>
      <c r="C6294" s="25" t="s">
        <v>150</v>
      </c>
      <c r="I6294" s="116"/>
      <c r="J6294" s="116"/>
      <c r="K6294" s="116"/>
      <c r="L6294" s="116"/>
      <c r="M6294" s="116"/>
      <c r="N6294" s="116"/>
      <c r="AL6294" s="117"/>
      <c r="AN6294" s="35" t="str">
        <f t="shared" si="337"/>
        <v/>
      </c>
      <c r="AO6294" s="35" t="str">
        <f t="shared" si="338"/>
        <v>-</v>
      </c>
      <c r="AQ6294" s="25" t="str">
        <f t="shared" si="336"/>
        <v>-</v>
      </c>
      <c r="BP6294" s="61"/>
      <c r="CT6294" s="61"/>
      <c r="CU6294" s="61"/>
      <c r="CV6294" s="61"/>
      <c r="CW6294" s="61"/>
      <c r="CX6294" s="61"/>
      <c r="CY6294" s="61"/>
      <c r="CZ6294" s="61"/>
      <c r="DA6294" s="61"/>
      <c r="DB6294" s="61"/>
      <c r="DC6294" s="61"/>
      <c r="DD6294" s="61"/>
      <c r="DE6294" s="61"/>
      <c r="DF6294" s="61"/>
      <c r="DG6294" s="61"/>
      <c r="DH6294" s="61"/>
      <c r="DI6294" s="61"/>
      <c r="DJ6294" s="61"/>
      <c r="DK6294" s="61"/>
      <c r="DL6294" s="61"/>
      <c r="DM6294" s="61"/>
    </row>
    <row r="6295" spans="1:117" s="25" customFormat="1" x14ac:dyDescent="0.2">
      <c r="A6295" s="25" t="s">
        <v>1710</v>
      </c>
      <c r="B6295" s="25" t="s">
        <v>680</v>
      </c>
      <c r="C6295" s="25" t="s">
        <v>149</v>
      </c>
      <c r="I6295" s="116"/>
      <c r="J6295" s="116"/>
      <c r="K6295" s="116"/>
      <c r="L6295" s="116"/>
      <c r="M6295" s="116"/>
      <c r="N6295" s="116"/>
      <c r="AL6295" s="117"/>
      <c r="AN6295" s="35" t="str">
        <f t="shared" si="337"/>
        <v/>
      </c>
      <c r="AO6295" s="35" t="str">
        <f t="shared" si="338"/>
        <v>-</v>
      </c>
      <c r="AQ6295" s="25" t="str">
        <f t="shared" si="336"/>
        <v>-</v>
      </c>
      <c r="BP6295" s="61"/>
      <c r="CT6295" s="61"/>
      <c r="CU6295" s="61"/>
      <c r="CV6295" s="61"/>
      <c r="CW6295" s="61"/>
      <c r="CX6295" s="61"/>
      <c r="CY6295" s="61"/>
      <c r="CZ6295" s="61"/>
      <c r="DA6295" s="61"/>
      <c r="DB6295" s="61"/>
      <c r="DC6295" s="61"/>
      <c r="DD6295" s="61"/>
      <c r="DE6295" s="61"/>
      <c r="DF6295" s="61"/>
      <c r="DG6295" s="61"/>
      <c r="DH6295" s="61"/>
      <c r="DI6295" s="61"/>
      <c r="DJ6295" s="61"/>
      <c r="DK6295" s="61"/>
      <c r="DL6295" s="61"/>
      <c r="DM6295" s="61"/>
    </row>
    <row r="6296" spans="1:117" s="25" customFormat="1" x14ac:dyDescent="0.2">
      <c r="A6296" s="25" t="s">
        <v>1711</v>
      </c>
      <c r="B6296" s="25" t="s">
        <v>680</v>
      </c>
      <c r="C6296" s="25" t="s">
        <v>148</v>
      </c>
      <c r="I6296" s="116"/>
      <c r="J6296" s="116"/>
      <c r="K6296" s="116"/>
      <c r="L6296" s="116"/>
      <c r="M6296" s="116"/>
      <c r="N6296" s="116"/>
      <c r="AL6296" s="117"/>
      <c r="AN6296" s="35" t="str">
        <f t="shared" si="337"/>
        <v/>
      </c>
      <c r="AO6296" s="35" t="str">
        <f t="shared" si="338"/>
        <v>-</v>
      </c>
      <c r="AQ6296" s="25" t="str">
        <f t="shared" si="336"/>
        <v>-</v>
      </c>
      <c r="BP6296" s="61"/>
      <c r="CT6296" s="61"/>
      <c r="CU6296" s="61"/>
      <c r="CV6296" s="61"/>
      <c r="CW6296" s="61"/>
      <c r="CX6296" s="61"/>
      <c r="CY6296" s="61"/>
      <c r="CZ6296" s="61"/>
      <c r="DA6296" s="61"/>
      <c r="DB6296" s="61"/>
      <c r="DC6296" s="61"/>
      <c r="DD6296" s="61"/>
      <c r="DE6296" s="61"/>
      <c r="DF6296" s="61"/>
      <c r="DG6296" s="61"/>
      <c r="DH6296" s="61"/>
      <c r="DI6296" s="61"/>
      <c r="DJ6296" s="61"/>
      <c r="DK6296" s="61"/>
      <c r="DL6296" s="61"/>
      <c r="DM6296" s="61"/>
    </row>
    <row r="6297" spans="1:117" s="25" customFormat="1" x14ac:dyDescent="0.2">
      <c r="A6297" s="25" t="s">
        <v>1712</v>
      </c>
      <c r="B6297" s="25" t="s">
        <v>680</v>
      </c>
      <c r="C6297" s="25" t="s">
        <v>147</v>
      </c>
      <c r="I6297" s="116"/>
      <c r="J6297" s="116"/>
      <c r="K6297" s="116"/>
      <c r="L6297" s="116"/>
      <c r="M6297" s="116"/>
      <c r="N6297" s="116"/>
      <c r="AL6297" s="117"/>
      <c r="AN6297" s="35" t="str">
        <f t="shared" si="337"/>
        <v/>
      </c>
      <c r="AO6297" s="35" t="str">
        <f t="shared" si="338"/>
        <v>-</v>
      </c>
      <c r="AQ6297" s="25" t="str">
        <f t="shared" si="336"/>
        <v>-</v>
      </c>
      <c r="BP6297" s="61"/>
      <c r="CT6297" s="61"/>
      <c r="CU6297" s="61"/>
      <c r="CV6297" s="61"/>
      <c r="CW6297" s="61"/>
      <c r="CX6297" s="61"/>
      <c r="CY6297" s="61"/>
      <c r="CZ6297" s="61"/>
      <c r="DA6297" s="61"/>
      <c r="DB6297" s="61"/>
      <c r="DC6297" s="61"/>
      <c r="DD6297" s="61"/>
      <c r="DE6297" s="61"/>
      <c r="DF6297" s="61"/>
      <c r="DG6297" s="61"/>
      <c r="DH6297" s="61"/>
      <c r="DI6297" s="61"/>
      <c r="DJ6297" s="61"/>
      <c r="DK6297" s="61"/>
      <c r="DL6297" s="61"/>
      <c r="DM6297" s="61"/>
    </row>
    <row r="6298" spans="1:117" s="25" customFormat="1" x14ac:dyDescent="0.2">
      <c r="A6298" s="25" t="s">
        <v>1713</v>
      </c>
      <c r="B6298" s="25" t="s">
        <v>680</v>
      </c>
      <c r="C6298" s="25" t="s">
        <v>158</v>
      </c>
      <c r="I6298" s="116"/>
      <c r="J6298" s="116"/>
      <c r="K6298" s="116"/>
      <c r="L6298" s="116"/>
      <c r="M6298" s="116"/>
      <c r="N6298" s="116"/>
      <c r="AL6298" s="117"/>
      <c r="AN6298" s="35" t="str">
        <f t="shared" si="337"/>
        <v/>
      </c>
      <c r="AO6298" s="35" t="str">
        <f t="shared" si="338"/>
        <v>-</v>
      </c>
      <c r="AQ6298" s="25" t="str">
        <f t="shared" si="336"/>
        <v>-</v>
      </c>
      <c r="BP6298" s="61"/>
      <c r="CT6298" s="61"/>
      <c r="CU6298" s="61"/>
      <c r="CV6298" s="61"/>
      <c r="CW6298" s="61"/>
      <c r="CX6298" s="61"/>
      <c r="CY6298" s="61"/>
      <c r="CZ6298" s="61"/>
      <c r="DA6298" s="61"/>
      <c r="DB6298" s="61"/>
      <c r="DC6298" s="61"/>
      <c r="DD6298" s="61"/>
      <c r="DE6298" s="61"/>
      <c r="DF6298" s="61"/>
      <c r="DG6298" s="61"/>
      <c r="DH6298" s="61"/>
      <c r="DI6298" s="61"/>
      <c r="DJ6298" s="61"/>
      <c r="DK6298" s="61"/>
      <c r="DL6298" s="61"/>
      <c r="DM6298" s="61"/>
    </row>
    <row r="6299" spans="1:117" s="25" customFormat="1" x14ac:dyDescent="0.2">
      <c r="A6299" s="25" t="s">
        <v>1714</v>
      </c>
      <c r="B6299" s="25" t="s">
        <v>680</v>
      </c>
      <c r="C6299" s="25" t="s">
        <v>157</v>
      </c>
      <c r="I6299" s="116"/>
      <c r="J6299" s="116"/>
      <c r="K6299" s="116"/>
      <c r="L6299" s="116"/>
      <c r="M6299" s="116"/>
      <c r="N6299" s="116"/>
      <c r="AL6299" s="117"/>
      <c r="AN6299" s="35" t="str">
        <f t="shared" si="337"/>
        <v/>
      </c>
      <c r="AO6299" s="35" t="str">
        <f t="shared" si="338"/>
        <v>-</v>
      </c>
      <c r="AQ6299" s="25" t="str">
        <f t="shared" si="336"/>
        <v>-</v>
      </c>
      <c r="BP6299" s="61"/>
      <c r="CT6299" s="61"/>
      <c r="CU6299" s="61"/>
      <c r="CV6299" s="61"/>
      <c r="CW6299" s="61"/>
      <c r="CX6299" s="61"/>
      <c r="CY6299" s="61"/>
      <c r="CZ6299" s="61"/>
      <c r="DA6299" s="61"/>
      <c r="DB6299" s="61"/>
      <c r="DC6299" s="61"/>
      <c r="DD6299" s="61"/>
      <c r="DE6299" s="61"/>
      <c r="DF6299" s="61"/>
      <c r="DG6299" s="61"/>
      <c r="DH6299" s="61"/>
      <c r="DI6299" s="61"/>
      <c r="DJ6299" s="61"/>
      <c r="DK6299" s="61"/>
      <c r="DL6299" s="61"/>
      <c r="DM6299" s="61"/>
    </row>
    <row r="6300" spans="1:117" s="25" customFormat="1" x14ac:dyDescent="0.2">
      <c r="A6300" s="25" t="s">
        <v>1715</v>
      </c>
      <c r="B6300" s="25" t="s">
        <v>680</v>
      </c>
      <c r="C6300" s="25" t="s">
        <v>156</v>
      </c>
      <c r="I6300" s="116"/>
      <c r="J6300" s="116"/>
      <c r="K6300" s="116"/>
      <c r="L6300" s="116"/>
      <c r="M6300" s="116"/>
      <c r="N6300" s="116"/>
      <c r="AL6300" s="117"/>
      <c r="AN6300" s="35" t="str">
        <f t="shared" si="337"/>
        <v/>
      </c>
      <c r="AO6300" s="35" t="str">
        <f t="shared" si="338"/>
        <v>-</v>
      </c>
      <c r="AQ6300" s="25" t="str">
        <f t="shared" si="336"/>
        <v>-</v>
      </c>
      <c r="BP6300" s="61"/>
      <c r="CT6300" s="61"/>
      <c r="CU6300" s="61"/>
      <c r="CV6300" s="61"/>
      <c r="CW6300" s="61"/>
      <c r="CX6300" s="61"/>
      <c r="CY6300" s="61"/>
      <c r="CZ6300" s="61"/>
      <c r="DA6300" s="61"/>
      <c r="DB6300" s="61"/>
      <c r="DC6300" s="61"/>
      <c r="DD6300" s="61"/>
      <c r="DE6300" s="61"/>
      <c r="DF6300" s="61"/>
      <c r="DG6300" s="61"/>
      <c r="DH6300" s="61"/>
      <c r="DI6300" s="61"/>
      <c r="DJ6300" s="61"/>
      <c r="DK6300" s="61"/>
      <c r="DL6300" s="61"/>
      <c r="DM6300" s="61"/>
    </row>
    <row r="6301" spans="1:117" s="25" customFormat="1" x14ac:dyDescent="0.2">
      <c r="A6301" s="25" t="s">
        <v>1716</v>
      </c>
      <c r="B6301" s="25" t="s">
        <v>680</v>
      </c>
      <c r="C6301" s="25" t="s">
        <v>155</v>
      </c>
      <c r="I6301" s="116"/>
      <c r="J6301" s="116"/>
      <c r="K6301" s="116"/>
      <c r="L6301" s="116"/>
      <c r="M6301" s="116"/>
      <c r="N6301" s="116"/>
      <c r="AL6301" s="117"/>
      <c r="AN6301" s="35" t="str">
        <f t="shared" si="337"/>
        <v/>
      </c>
      <c r="AO6301" s="35" t="str">
        <f t="shared" si="338"/>
        <v>-</v>
      </c>
      <c r="AQ6301" s="25" t="str">
        <f t="shared" si="336"/>
        <v>-</v>
      </c>
      <c r="BP6301" s="61"/>
      <c r="CT6301" s="61"/>
      <c r="CU6301" s="61"/>
      <c r="CV6301" s="61"/>
      <c r="CW6301" s="61"/>
      <c r="CX6301" s="61"/>
      <c r="CY6301" s="61"/>
      <c r="CZ6301" s="61"/>
      <c r="DA6301" s="61"/>
      <c r="DB6301" s="61"/>
      <c r="DC6301" s="61"/>
      <c r="DD6301" s="61"/>
      <c r="DE6301" s="61"/>
      <c r="DF6301" s="61"/>
      <c r="DG6301" s="61"/>
      <c r="DH6301" s="61"/>
      <c r="DI6301" s="61"/>
      <c r="DJ6301" s="61"/>
      <c r="DK6301" s="61"/>
      <c r="DL6301" s="61"/>
      <c r="DM6301" s="61"/>
    </row>
    <row r="6302" spans="1:117" s="25" customFormat="1" x14ac:dyDescent="0.2">
      <c r="A6302" s="25" t="s">
        <v>1717</v>
      </c>
      <c r="B6302" s="25" t="s">
        <v>680</v>
      </c>
      <c r="C6302" s="25" t="s">
        <v>154</v>
      </c>
      <c r="I6302" s="116"/>
      <c r="J6302" s="116"/>
      <c r="K6302" s="116"/>
      <c r="L6302" s="116"/>
      <c r="M6302" s="116"/>
      <c r="N6302" s="116"/>
      <c r="AL6302" s="117"/>
      <c r="AN6302" s="35" t="str">
        <f t="shared" si="337"/>
        <v/>
      </c>
      <c r="AO6302" s="35" t="str">
        <f t="shared" si="338"/>
        <v>-</v>
      </c>
      <c r="AQ6302" s="25" t="str">
        <f t="shared" si="336"/>
        <v>-</v>
      </c>
      <c r="BP6302" s="61"/>
      <c r="CT6302" s="61"/>
      <c r="CU6302" s="61"/>
      <c r="CV6302" s="61"/>
      <c r="CW6302" s="61"/>
      <c r="CX6302" s="61"/>
      <c r="CY6302" s="61"/>
      <c r="CZ6302" s="61"/>
      <c r="DA6302" s="61"/>
      <c r="DB6302" s="61"/>
      <c r="DC6302" s="61"/>
      <c r="DD6302" s="61"/>
      <c r="DE6302" s="61"/>
      <c r="DF6302" s="61"/>
      <c r="DG6302" s="61"/>
      <c r="DH6302" s="61"/>
      <c r="DI6302" s="61"/>
      <c r="DJ6302" s="61"/>
      <c r="DK6302" s="61"/>
      <c r="DL6302" s="61"/>
      <c r="DM6302" s="61"/>
    </row>
    <row r="6303" spans="1:117" s="25" customFormat="1" x14ac:dyDescent="0.2">
      <c r="A6303" s="25" t="s">
        <v>1718</v>
      </c>
      <c r="B6303" s="25" t="s">
        <v>680</v>
      </c>
      <c r="C6303" s="25" t="s">
        <v>153</v>
      </c>
      <c r="I6303" s="116"/>
      <c r="J6303" s="116"/>
      <c r="K6303" s="116"/>
      <c r="L6303" s="116"/>
      <c r="M6303" s="116"/>
      <c r="N6303" s="116"/>
      <c r="AL6303" s="117"/>
      <c r="AN6303" s="35" t="str">
        <f t="shared" si="337"/>
        <v/>
      </c>
      <c r="AO6303" s="35" t="str">
        <f t="shared" si="338"/>
        <v>-</v>
      </c>
      <c r="AQ6303" s="25" t="str">
        <f t="shared" si="336"/>
        <v>-</v>
      </c>
      <c r="BP6303" s="61"/>
      <c r="CT6303" s="61"/>
      <c r="CU6303" s="61"/>
      <c r="CV6303" s="61"/>
      <c r="CW6303" s="61"/>
      <c r="CX6303" s="61"/>
      <c r="CY6303" s="61"/>
      <c r="CZ6303" s="61"/>
      <c r="DA6303" s="61"/>
      <c r="DB6303" s="61"/>
      <c r="DC6303" s="61"/>
      <c r="DD6303" s="61"/>
      <c r="DE6303" s="61"/>
      <c r="DF6303" s="61"/>
      <c r="DG6303" s="61"/>
      <c r="DH6303" s="61"/>
      <c r="DI6303" s="61"/>
      <c r="DJ6303" s="61"/>
      <c r="DK6303" s="61"/>
      <c r="DL6303" s="61"/>
      <c r="DM6303" s="61"/>
    </row>
    <row r="6304" spans="1:117" s="25" customFormat="1" x14ac:dyDescent="0.2">
      <c r="A6304" s="25" t="s">
        <v>1719</v>
      </c>
      <c r="B6304" s="25" t="s">
        <v>680</v>
      </c>
      <c r="C6304" s="25" t="s">
        <v>152</v>
      </c>
      <c r="I6304" s="116"/>
      <c r="J6304" s="116"/>
      <c r="K6304" s="116"/>
      <c r="L6304" s="116"/>
      <c r="M6304" s="116"/>
      <c r="N6304" s="116"/>
      <c r="AL6304" s="117"/>
      <c r="AN6304" s="35" t="str">
        <f t="shared" si="337"/>
        <v/>
      </c>
      <c r="AO6304" s="35" t="str">
        <f t="shared" si="338"/>
        <v>-</v>
      </c>
      <c r="AQ6304" s="25" t="str">
        <f t="shared" si="336"/>
        <v>-</v>
      </c>
      <c r="BP6304" s="61"/>
      <c r="CT6304" s="61"/>
      <c r="CU6304" s="61"/>
      <c r="CV6304" s="61"/>
      <c r="CW6304" s="61"/>
      <c r="CX6304" s="61"/>
      <c r="CY6304" s="61"/>
      <c r="CZ6304" s="61"/>
      <c r="DA6304" s="61"/>
      <c r="DB6304" s="61"/>
      <c r="DC6304" s="61"/>
      <c r="DD6304" s="61"/>
      <c r="DE6304" s="61"/>
      <c r="DF6304" s="61"/>
      <c r="DG6304" s="61"/>
      <c r="DH6304" s="61"/>
      <c r="DI6304" s="61"/>
      <c r="DJ6304" s="61"/>
      <c r="DK6304" s="61"/>
      <c r="DL6304" s="61"/>
      <c r="DM6304" s="61"/>
    </row>
    <row r="6305" spans="1:117" s="25" customFormat="1" x14ac:dyDescent="0.2">
      <c r="A6305" s="25" t="s">
        <v>1720</v>
      </c>
      <c r="B6305" s="25" t="s">
        <v>680</v>
      </c>
      <c r="C6305" s="25" t="s">
        <v>151</v>
      </c>
      <c r="I6305" s="116"/>
      <c r="J6305" s="116"/>
      <c r="K6305" s="116"/>
      <c r="L6305" s="116"/>
      <c r="M6305" s="116"/>
      <c r="N6305" s="116"/>
      <c r="AL6305" s="117"/>
      <c r="AN6305" s="35" t="str">
        <f t="shared" si="337"/>
        <v/>
      </c>
      <c r="AO6305" s="35" t="str">
        <f t="shared" si="338"/>
        <v>-</v>
      </c>
      <c r="AQ6305" s="25" t="str">
        <f t="shared" si="336"/>
        <v>-</v>
      </c>
      <c r="BP6305" s="61"/>
      <c r="CT6305" s="61"/>
      <c r="CU6305" s="61"/>
      <c r="CV6305" s="61"/>
      <c r="CW6305" s="61"/>
      <c r="CX6305" s="61"/>
      <c r="CY6305" s="61"/>
      <c r="CZ6305" s="61"/>
      <c r="DA6305" s="61"/>
      <c r="DB6305" s="61"/>
      <c r="DC6305" s="61"/>
      <c r="DD6305" s="61"/>
      <c r="DE6305" s="61"/>
      <c r="DF6305" s="61"/>
      <c r="DG6305" s="61"/>
      <c r="DH6305" s="61"/>
      <c r="DI6305" s="61"/>
      <c r="DJ6305" s="61"/>
      <c r="DK6305" s="61"/>
      <c r="DL6305" s="61"/>
      <c r="DM6305" s="61"/>
    </row>
    <row r="6306" spans="1:117" s="25" customFormat="1" x14ac:dyDescent="0.2">
      <c r="A6306" s="25" t="s">
        <v>1721</v>
      </c>
      <c r="B6306" s="25" t="s">
        <v>680</v>
      </c>
      <c r="C6306" s="25" t="s">
        <v>150</v>
      </c>
      <c r="I6306" s="116"/>
      <c r="J6306" s="116"/>
      <c r="K6306" s="116"/>
      <c r="L6306" s="116"/>
      <c r="M6306" s="116"/>
      <c r="N6306" s="116"/>
      <c r="AL6306" s="117"/>
      <c r="AN6306" s="35" t="str">
        <f t="shared" si="337"/>
        <v/>
      </c>
      <c r="AO6306" s="35" t="str">
        <f t="shared" si="338"/>
        <v>-</v>
      </c>
      <c r="AQ6306" s="25" t="str">
        <f t="shared" si="336"/>
        <v>-</v>
      </c>
      <c r="BP6306" s="61"/>
      <c r="CT6306" s="61"/>
      <c r="CU6306" s="61"/>
      <c r="CV6306" s="61"/>
      <c r="CW6306" s="61"/>
      <c r="CX6306" s="61"/>
      <c r="CY6306" s="61"/>
      <c r="CZ6306" s="61"/>
      <c r="DA6306" s="61"/>
      <c r="DB6306" s="61"/>
      <c r="DC6306" s="61"/>
      <c r="DD6306" s="61"/>
      <c r="DE6306" s="61"/>
      <c r="DF6306" s="61"/>
      <c r="DG6306" s="61"/>
      <c r="DH6306" s="61"/>
      <c r="DI6306" s="61"/>
      <c r="DJ6306" s="61"/>
      <c r="DK6306" s="61"/>
      <c r="DL6306" s="61"/>
      <c r="DM6306" s="61"/>
    </row>
    <row r="6307" spans="1:117" s="25" customFormat="1" x14ac:dyDescent="0.2">
      <c r="A6307" s="25" t="s">
        <v>1722</v>
      </c>
      <c r="B6307" s="25" t="s">
        <v>680</v>
      </c>
      <c r="C6307" s="25" t="s">
        <v>149</v>
      </c>
      <c r="I6307" s="116"/>
      <c r="J6307" s="116"/>
      <c r="K6307" s="116"/>
      <c r="L6307" s="116"/>
      <c r="M6307" s="116"/>
      <c r="N6307" s="116"/>
      <c r="AL6307" s="117"/>
      <c r="AN6307" s="35" t="str">
        <f t="shared" si="337"/>
        <v/>
      </c>
      <c r="AO6307" s="35" t="str">
        <f t="shared" si="338"/>
        <v>-</v>
      </c>
      <c r="AQ6307" s="25" t="str">
        <f t="shared" si="336"/>
        <v>-</v>
      </c>
      <c r="BP6307" s="61"/>
      <c r="CT6307" s="61"/>
      <c r="CU6307" s="61"/>
      <c r="CV6307" s="61"/>
      <c r="CW6307" s="61"/>
      <c r="CX6307" s="61"/>
      <c r="CY6307" s="61"/>
      <c r="CZ6307" s="61"/>
      <c r="DA6307" s="61"/>
      <c r="DB6307" s="61"/>
      <c r="DC6307" s="61"/>
      <c r="DD6307" s="61"/>
      <c r="DE6307" s="61"/>
      <c r="DF6307" s="61"/>
      <c r="DG6307" s="61"/>
      <c r="DH6307" s="61"/>
      <c r="DI6307" s="61"/>
      <c r="DJ6307" s="61"/>
      <c r="DK6307" s="61"/>
      <c r="DL6307" s="61"/>
      <c r="DM6307" s="61"/>
    </row>
    <row r="6308" spans="1:117" s="25" customFormat="1" x14ac:dyDescent="0.2">
      <c r="A6308" s="25" t="s">
        <v>1723</v>
      </c>
      <c r="B6308" s="25" t="s">
        <v>680</v>
      </c>
      <c r="C6308" s="25" t="s">
        <v>148</v>
      </c>
      <c r="I6308" s="116"/>
      <c r="J6308" s="116"/>
      <c r="K6308" s="116"/>
      <c r="L6308" s="116"/>
      <c r="M6308" s="116"/>
      <c r="N6308" s="116"/>
      <c r="AL6308" s="117"/>
      <c r="AN6308" s="35" t="str">
        <f t="shared" si="337"/>
        <v/>
      </c>
      <c r="AO6308" s="35" t="str">
        <f t="shared" si="338"/>
        <v>-</v>
      </c>
      <c r="AQ6308" s="25" t="str">
        <f t="shared" si="336"/>
        <v>-</v>
      </c>
      <c r="BP6308" s="61"/>
      <c r="CT6308" s="61"/>
      <c r="CU6308" s="61"/>
      <c r="CV6308" s="61"/>
      <c r="CW6308" s="61"/>
      <c r="CX6308" s="61"/>
      <c r="CY6308" s="61"/>
      <c r="CZ6308" s="61"/>
      <c r="DA6308" s="61"/>
      <c r="DB6308" s="61"/>
      <c r="DC6308" s="61"/>
      <c r="DD6308" s="61"/>
      <c r="DE6308" s="61"/>
      <c r="DF6308" s="61"/>
      <c r="DG6308" s="61"/>
      <c r="DH6308" s="61"/>
      <c r="DI6308" s="61"/>
      <c r="DJ6308" s="61"/>
      <c r="DK6308" s="61"/>
      <c r="DL6308" s="61"/>
      <c r="DM6308" s="61"/>
    </row>
    <row r="6309" spans="1:117" s="25" customFormat="1" x14ac:dyDescent="0.2">
      <c r="A6309" s="25" t="s">
        <v>1724</v>
      </c>
      <c r="B6309" s="25" t="s">
        <v>680</v>
      </c>
      <c r="C6309" s="25" t="s">
        <v>147</v>
      </c>
      <c r="I6309" s="116"/>
      <c r="J6309" s="116"/>
      <c r="K6309" s="116"/>
      <c r="L6309" s="116"/>
      <c r="M6309" s="116"/>
      <c r="N6309" s="116"/>
      <c r="AL6309" s="117"/>
      <c r="AN6309" s="35" t="str">
        <f t="shared" si="337"/>
        <v/>
      </c>
      <c r="AO6309" s="35" t="str">
        <f t="shared" si="338"/>
        <v>-</v>
      </c>
      <c r="AQ6309" s="25" t="str">
        <f t="shared" ref="AQ6309:AQ6372" si="339">CONCATENATE(TRIM(LEFT(AP6309,LEN(AP6309)-LEN(RIGHT(AP6309)))),"-",RIGHT(AP6309))</f>
        <v>-</v>
      </c>
      <c r="BP6309" s="61"/>
      <c r="CT6309" s="61"/>
      <c r="CU6309" s="61"/>
      <c r="CV6309" s="61"/>
      <c r="CW6309" s="61"/>
      <c r="CX6309" s="61"/>
      <c r="CY6309" s="61"/>
      <c r="CZ6309" s="61"/>
      <c r="DA6309" s="61"/>
      <c r="DB6309" s="61"/>
      <c r="DC6309" s="61"/>
      <c r="DD6309" s="61"/>
      <c r="DE6309" s="61"/>
      <c r="DF6309" s="61"/>
      <c r="DG6309" s="61"/>
      <c r="DH6309" s="61"/>
      <c r="DI6309" s="61"/>
      <c r="DJ6309" s="61"/>
      <c r="DK6309" s="61"/>
      <c r="DL6309" s="61"/>
      <c r="DM6309" s="61"/>
    </row>
    <row r="6310" spans="1:117" s="25" customFormat="1" x14ac:dyDescent="0.2">
      <c r="A6310" s="25" t="s">
        <v>1725</v>
      </c>
      <c r="B6310" s="25" t="s">
        <v>680</v>
      </c>
      <c r="C6310" s="25" t="s">
        <v>158</v>
      </c>
      <c r="I6310" s="116"/>
      <c r="J6310" s="116"/>
      <c r="K6310" s="116"/>
      <c r="L6310" s="116"/>
      <c r="M6310" s="116"/>
      <c r="N6310" s="116"/>
      <c r="AL6310" s="117"/>
      <c r="AN6310" s="35" t="str">
        <f t="shared" si="337"/>
        <v/>
      </c>
      <c r="AO6310" s="35" t="str">
        <f t="shared" si="338"/>
        <v>-</v>
      </c>
      <c r="AQ6310" s="25" t="str">
        <f t="shared" si="339"/>
        <v>-</v>
      </c>
      <c r="BP6310" s="61"/>
      <c r="CT6310" s="61"/>
      <c r="CU6310" s="61"/>
      <c r="CV6310" s="61"/>
      <c r="CW6310" s="61"/>
      <c r="CX6310" s="61"/>
      <c r="CY6310" s="61"/>
      <c r="CZ6310" s="61"/>
      <c r="DA6310" s="61"/>
      <c r="DB6310" s="61"/>
      <c r="DC6310" s="61"/>
      <c r="DD6310" s="61"/>
      <c r="DE6310" s="61"/>
      <c r="DF6310" s="61"/>
      <c r="DG6310" s="61"/>
      <c r="DH6310" s="61"/>
      <c r="DI6310" s="61"/>
      <c r="DJ6310" s="61"/>
      <c r="DK6310" s="61"/>
      <c r="DL6310" s="61"/>
      <c r="DM6310" s="61"/>
    </row>
    <row r="6311" spans="1:117" s="25" customFormat="1" x14ac:dyDescent="0.2">
      <c r="A6311" s="25" t="s">
        <v>1726</v>
      </c>
      <c r="B6311" s="25" t="s">
        <v>680</v>
      </c>
      <c r="C6311" s="25" t="s">
        <v>157</v>
      </c>
      <c r="I6311" s="116"/>
      <c r="J6311" s="116"/>
      <c r="K6311" s="116"/>
      <c r="L6311" s="116"/>
      <c r="M6311" s="116"/>
      <c r="N6311" s="116"/>
      <c r="AL6311" s="117"/>
      <c r="AN6311" s="35" t="str">
        <f t="shared" si="337"/>
        <v/>
      </c>
      <c r="AO6311" s="35" t="str">
        <f t="shared" si="338"/>
        <v>-</v>
      </c>
      <c r="AQ6311" s="25" t="str">
        <f t="shared" si="339"/>
        <v>-</v>
      </c>
      <c r="BP6311" s="61"/>
      <c r="CT6311" s="61"/>
      <c r="CU6311" s="61"/>
      <c r="CV6311" s="61"/>
      <c r="CW6311" s="61"/>
      <c r="CX6311" s="61"/>
      <c r="CY6311" s="61"/>
      <c r="CZ6311" s="61"/>
      <c r="DA6311" s="61"/>
      <c r="DB6311" s="61"/>
      <c r="DC6311" s="61"/>
      <c r="DD6311" s="61"/>
      <c r="DE6311" s="61"/>
      <c r="DF6311" s="61"/>
      <c r="DG6311" s="61"/>
      <c r="DH6311" s="61"/>
      <c r="DI6311" s="61"/>
      <c r="DJ6311" s="61"/>
      <c r="DK6311" s="61"/>
      <c r="DL6311" s="61"/>
      <c r="DM6311" s="61"/>
    </row>
    <row r="6312" spans="1:117" s="25" customFormat="1" x14ac:dyDescent="0.2">
      <c r="A6312" s="25" t="s">
        <v>1727</v>
      </c>
      <c r="B6312" s="25" t="s">
        <v>680</v>
      </c>
      <c r="C6312" s="25" t="s">
        <v>156</v>
      </c>
      <c r="I6312" s="116"/>
      <c r="J6312" s="116"/>
      <c r="K6312" s="116"/>
      <c r="L6312" s="116"/>
      <c r="M6312" s="116"/>
      <c r="N6312" s="116"/>
      <c r="AL6312" s="117"/>
      <c r="AN6312" s="35" t="str">
        <f t="shared" si="337"/>
        <v/>
      </c>
      <c r="AO6312" s="35" t="str">
        <f t="shared" si="338"/>
        <v>-</v>
      </c>
      <c r="AQ6312" s="25" t="str">
        <f t="shared" si="339"/>
        <v>-</v>
      </c>
      <c r="BP6312" s="61"/>
      <c r="CT6312" s="61"/>
      <c r="CU6312" s="61"/>
      <c r="CV6312" s="61"/>
      <c r="CW6312" s="61"/>
      <c r="CX6312" s="61"/>
      <c r="CY6312" s="61"/>
      <c r="CZ6312" s="61"/>
      <c r="DA6312" s="61"/>
      <c r="DB6312" s="61"/>
      <c r="DC6312" s="61"/>
      <c r="DD6312" s="61"/>
      <c r="DE6312" s="61"/>
      <c r="DF6312" s="61"/>
      <c r="DG6312" s="61"/>
      <c r="DH6312" s="61"/>
      <c r="DI6312" s="61"/>
      <c r="DJ6312" s="61"/>
      <c r="DK6312" s="61"/>
      <c r="DL6312" s="61"/>
      <c r="DM6312" s="61"/>
    </row>
    <row r="6313" spans="1:117" s="25" customFormat="1" x14ac:dyDescent="0.2">
      <c r="A6313" s="25" t="s">
        <v>1728</v>
      </c>
      <c r="B6313" s="25" t="s">
        <v>680</v>
      </c>
      <c r="C6313" s="25" t="s">
        <v>155</v>
      </c>
      <c r="I6313" s="116"/>
      <c r="J6313" s="116"/>
      <c r="K6313" s="116"/>
      <c r="L6313" s="116"/>
      <c r="M6313" s="116"/>
      <c r="N6313" s="116"/>
      <c r="AL6313" s="117"/>
      <c r="AN6313" s="35" t="str">
        <f t="shared" si="337"/>
        <v/>
      </c>
      <c r="AO6313" s="35" t="str">
        <f t="shared" si="338"/>
        <v>-</v>
      </c>
      <c r="AQ6313" s="25" t="str">
        <f t="shared" si="339"/>
        <v>-</v>
      </c>
      <c r="BP6313" s="61"/>
      <c r="CT6313" s="61"/>
      <c r="CU6313" s="61"/>
      <c r="CV6313" s="61"/>
      <c r="CW6313" s="61"/>
      <c r="CX6313" s="61"/>
      <c r="CY6313" s="61"/>
      <c r="CZ6313" s="61"/>
      <c r="DA6313" s="61"/>
      <c r="DB6313" s="61"/>
      <c r="DC6313" s="61"/>
      <c r="DD6313" s="61"/>
      <c r="DE6313" s="61"/>
      <c r="DF6313" s="61"/>
      <c r="DG6313" s="61"/>
      <c r="DH6313" s="61"/>
      <c r="DI6313" s="61"/>
      <c r="DJ6313" s="61"/>
      <c r="DK6313" s="61"/>
      <c r="DL6313" s="61"/>
      <c r="DM6313" s="61"/>
    </row>
    <row r="6314" spans="1:117" s="25" customFormat="1" x14ac:dyDescent="0.2">
      <c r="A6314" s="25" t="s">
        <v>1729</v>
      </c>
      <c r="B6314" s="25" t="s">
        <v>680</v>
      </c>
      <c r="C6314" s="25" t="s">
        <v>154</v>
      </c>
      <c r="I6314" s="116"/>
      <c r="J6314" s="116"/>
      <c r="K6314" s="116"/>
      <c r="L6314" s="116"/>
      <c r="M6314" s="116"/>
      <c r="N6314" s="116"/>
      <c r="AL6314" s="117"/>
      <c r="AN6314" s="35" t="str">
        <f t="shared" si="337"/>
        <v/>
      </c>
      <c r="AO6314" s="35" t="str">
        <f t="shared" si="338"/>
        <v>-</v>
      </c>
      <c r="AQ6314" s="25" t="str">
        <f t="shared" si="339"/>
        <v>-</v>
      </c>
      <c r="BP6314" s="61"/>
      <c r="CT6314" s="61"/>
      <c r="CU6314" s="61"/>
      <c r="CV6314" s="61"/>
      <c r="CW6314" s="61"/>
      <c r="CX6314" s="61"/>
      <c r="CY6314" s="61"/>
      <c r="CZ6314" s="61"/>
      <c r="DA6314" s="61"/>
      <c r="DB6314" s="61"/>
      <c r="DC6314" s="61"/>
      <c r="DD6314" s="61"/>
      <c r="DE6314" s="61"/>
      <c r="DF6314" s="61"/>
      <c r="DG6314" s="61"/>
      <c r="DH6314" s="61"/>
      <c r="DI6314" s="61"/>
      <c r="DJ6314" s="61"/>
      <c r="DK6314" s="61"/>
      <c r="DL6314" s="61"/>
      <c r="DM6314" s="61"/>
    </row>
    <row r="6315" spans="1:117" s="25" customFormat="1" x14ac:dyDescent="0.2">
      <c r="A6315" s="25" t="s">
        <v>1730</v>
      </c>
      <c r="B6315" s="25" t="s">
        <v>680</v>
      </c>
      <c r="C6315" s="25" t="s">
        <v>153</v>
      </c>
      <c r="I6315" s="116"/>
      <c r="J6315" s="116"/>
      <c r="K6315" s="116"/>
      <c r="L6315" s="116"/>
      <c r="M6315" s="116"/>
      <c r="N6315" s="116"/>
      <c r="AL6315" s="117"/>
      <c r="AN6315" s="35" t="str">
        <f t="shared" si="337"/>
        <v/>
      </c>
      <c r="AO6315" s="35" t="str">
        <f t="shared" si="338"/>
        <v>-</v>
      </c>
      <c r="AQ6315" s="25" t="str">
        <f t="shared" si="339"/>
        <v>-</v>
      </c>
      <c r="BP6315" s="61"/>
      <c r="CT6315" s="61"/>
      <c r="CU6315" s="61"/>
      <c r="CV6315" s="61"/>
      <c r="CW6315" s="61"/>
      <c r="CX6315" s="61"/>
      <c r="CY6315" s="61"/>
      <c r="CZ6315" s="61"/>
      <c r="DA6315" s="61"/>
      <c r="DB6315" s="61"/>
      <c r="DC6315" s="61"/>
      <c r="DD6315" s="61"/>
      <c r="DE6315" s="61"/>
      <c r="DF6315" s="61"/>
      <c r="DG6315" s="61"/>
      <c r="DH6315" s="61"/>
      <c r="DI6315" s="61"/>
      <c r="DJ6315" s="61"/>
      <c r="DK6315" s="61"/>
      <c r="DL6315" s="61"/>
      <c r="DM6315" s="61"/>
    </row>
    <row r="6316" spans="1:117" s="25" customFormat="1" x14ac:dyDescent="0.2">
      <c r="A6316" s="25" t="s">
        <v>1731</v>
      </c>
      <c r="B6316" s="25" t="s">
        <v>680</v>
      </c>
      <c r="C6316" s="25" t="s">
        <v>152</v>
      </c>
      <c r="I6316" s="116"/>
      <c r="J6316" s="116"/>
      <c r="K6316" s="116"/>
      <c r="L6316" s="116"/>
      <c r="M6316" s="116"/>
      <c r="N6316" s="116"/>
      <c r="AL6316" s="117"/>
      <c r="AN6316" s="35" t="str">
        <f t="shared" si="337"/>
        <v/>
      </c>
      <c r="AO6316" s="35" t="str">
        <f t="shared" si="338"/>
        <v>-</v>
      </c>
      <c r="AQ6316" s="25" t="str">
        <f t="shared" si="339"/>
        <v>-</v>
      </c>
      <c r="BP6316" s="61"/>
      <c r="CT6316" s="61"/>
      <c r="CU6316" s="61"/>
      <c r="CV6316" s="61"/>
      <c r="CW6316" s="61"/>
      <c r="CX6316" s="61"/>
      <c r="CY6316" s="61"/>
      <c r="CZ6316" s="61"/>
      <c r="DA6316" s="61"/>
      <c r="DB6316" s="61"/>
      <c r="DC6316" s="61"/>
      <c r="DD6316" s="61"/>
      <c r="DE6316" s="61"/>
      <c r="DF6316" s="61"/>
      <c r="DG6316" s="61"/>
      <c r="DH6316" s="61"/>
      <c r="DI6316" s="61"/>
      <c r="DJ6316" s="61"/>
      <c r="DK6316" s="61"/>
      <c r="DL6316" s="61"/>
      <c r="DM6316" s="61"/>
    </row>
    <row r="6317" spans="1:117" s="25" customFormat="1" x14ac:dyDescent="0.2">
      <c r="A6317" s="25" t="s">
        <v>1732</v>
      </c>
      <c r="B6317" s="25" t="s">
        <v>680</v>
      </c>
      <c r="C6317" s="25" t="s">
        <v>151</v>
      </c>
      <c r="I6317" s="116"/>
      <c r="J6317" s="116"/>
      <c r="K6317" s="116"/>
      <c r="L6317" s="116"/>
      <c r="M6317" s="116"/>
      <c r="N6317" s="116"/>
      <c r="AL6317" s="117"/>
      <c r="AN6317" s="35" t="str">
        <f t="shared" si="337"/>
        <v/>
      </c>
      <c r="AO6317" s="35" t="str">
        <f t="shared" si="338"/>
        <v>-</v>
      </c>
      <c r="AQ6317" s="25" t="str">
        <f t="shared" si="339"/>
        <v>-</v>
      </c>
      <c r="BP6317" s="61"/>
      <c r="CT6317" s="61"/>
      <c r="CU6317" s="61"/>
      <c r="CV6317" s="61"/>
      <c r="CW6317" s="61"/>
      <c r="CX6317" s="61"/>
      <c r="CY6317" s="61"/>
      <c r="CZ6317" s="61"/>
      <c r="DA6317" s="61"/>
      <c r="DB6317" s="61"/>
      <c r="DC6317" s="61"/>
      <c r="DD6317" s="61"/>
      <c r="DE6317" s="61"/>
      <c r="DF6317" s="61"/>
      <c r="DG6317" s="61"/>
      <c r="DH6317" s="61"/>
      <c r="DI6317" s="61"/>
      <c r="DJ6317" s="61"/>
      <c r="DK6317" s="61"/>
      <c r="DL6317" s="61"/>
      <c r="DM6317" s="61"/>
    </row>
    <row r="6318" spans="1:117" s="25" customFormat="1" x14ac:dyDescent="0.2">
      <c r="A6318" s="25" t="s">
        <v>1733</v>
      </c>
      <c r="B6318" s="25" t="s">
        <v>680</v>
      </c>
      <c r="C6318" s="25" t="s">
        <v>150</v>
      </c>
      <c r="I6318" s="116"/>
      <c r="J6318" s="116"/>
      <c r="K6318" s="116"/>
      <c r="L6318" s="116"/>
      <c r="M6318" s="116"/>
      <c r="N6318" s="116"/>
      <c r="AL6318" s="117"/>
      <c r="AN6318" s="35" t="str">
        <f t="shared" si="337"/>
        <v/>
      </c>
      <c r="AO6318" s="35" t="str">
        <f t="shared" si="338"/>
        <v>-</v>
      </c>
      <c r="AQ6318" s="25" t="str">
        <f t="shared" si="339"/>
        <v>-</v>
      </c>
      <c r="BP6318" s="61"/>
      <c r="CT6318" s="61"/>
      <c r="CU6318" s="61"/>
      <c r="CV6318" s="61"/>
      <c r="CW6318" s="61"/>
      <c r="CX6318" s="61"/>
      <c r="CY6318" s="61"/>
      <c r="CZ6318" s="61"/>
      <c r="DA6318" s="61"/>
      <c r="DB6318" s="61"/>
      <c r="DC6318" s="61"/>
      <c r="DD6318" s="61"/>
      <c r="DE6318" s="61"/>
      <c r="DF6318" s="61"/>
      <c r="DG6318" s="61"/>
      <c r="DH6318" s="61"/>
      <c r="DI6318" s="61"/>
      <c r="DJ6318" s="61"/>
      <c r="DK6318" s="61"/>
      <c r="DL6318" s="61"/>
      <c r="DM6318" s="61"/>
    </row>
    <row r="6319" spans="1:117" s="25" customFormat="1" x14ac:dyDescent="0.2">
      <c r="A6319" s="25" t="s">
        <v>1734</v>
      </c>
      <c r="B6319" s="25" t="s">
        <v>680</v>
      </c>
      <c r="C6319" s="25" t="s">
        <v>149</v>
      </c>
      <c r="I6319" s="116"/>
      <c r="J6319" s="116"/>
      <c r="K6319" s="116"/>
      <c r="L6319" s="116"/>
      <c r="M6319" s="116"/>
      <c r="N6319" s="116"/>
      <c r="AL6319" s="117"/>
      <c r="AN6319" s="35" t="str">
        <f t="shared" si="337"/>
        <v/>
      </c>
      <c r="AO6319" s="35" t="str">
        <f t="shared" si="338"/>
        <v>-</v>
      </c>
      <c r="AQ6319" s="25" t="str">
        <f t="shared" si="339"/>
        <v>-</v>
      </c>
      <c r="BP6319" s="61"/>
      <c r="CT6319" s="61"/>
      <c r="CU6319" s="61"/>
      <c r="CV6319" s="61"/>
      <c r="CW6319" s="61"/>
      <c r="CX6319" s="61"/>
      <c r="CY6319" s="61"/>
      <c r="CZ6319" s="61"/>
      <c r="DA6319" s="61"/>
      <c r="DB6319" s="61"/>
      <c r="DC6319" s="61"/>
      <c r="DD6319" s="61"/>
      <c r="DE6319" s="61"/>
      <c r="DF6319" s="61"/>
      <c r="DG6319" s="61"/>
      <c r="DH6319" s="61"/>
      <c r="DI6319" s="61"/>
      <c r="DJ6319" s="61"/>
      <c r="DK6319" s="61"/>
      <c r="DL6319" s="61"/>
      <c r="DM6319" s="61"/>
    </row>
    <row r="6320" spans="1:117" s="25" customFormat="1" x14ac:dyDescent="0.2">
      <c r="A6320" s="25" t="s">
        <v>1735</v>
      </c>
      <c r="B6320" s="25" t="s">
        <v>680</v>
      </c>
      <c r="C6320" s="25" t="s">
        <v>148</v>
      </c>
      <c r="I6320" s="116"/>
      <c r="J6320" s="116"/>
      <c r="K6320" s="116"/>
      <c r="L6320" s="116"/>
      <c r="M6320" s="116"/>
      <c r="N6320" s="116"/>
      <c r="AL6320" s="117"/>
      <c r="AN6320" s="35" t="str">
        <f t="shared" si="337"/>
        <v/>
      </c>
      <c r="AO6320" s="35" t="str">
        <f t="shared" si="338"/>
        <v>-</v>
      </c>
      <c r="AQ6320" s="25" t="str">
        <f t="shared" si="339"/>
        <v>-</v>
      </c>
      <c r="BP6320" s="61"/>
      <c r="CT6320" s="61"/>
      <c r="CU6320" s="61"/>
      <c r="CV6320" s="61"/>
      <c r="CW6320" s="61"/>
      <c r="CX6320" s="61"/>
      <c r="CY6320" s="61"/>
      <c r="CZ6320" s="61"/>
      <c r="DA6320" s="61"/>
      <c r="DB6320" s="61"/>
      <c r="DC6320" s="61"/>
      <c r="DD6320" s="61"/>
      <c r="DE6320" s="61"/>
      <c r="DF6320" s="61"/>
      <c r="DG6320" s="61"/>
      <c r="DH6320" s="61"/>
      <c r="DI6320" s="61"/>
      <c r="DJ6320" s="61"/>
      <c r="DK6320" s="61"/>
      <c r="DL6320" s="61"/>
      <c r="DM6320" s="61"/>
    </row>
    <row r="6321" spans="1:117" s="25" customFormat="1" x14ac:dyDescent="0.2">
      <c r="A6321" s="25" t="s">
        <v>1736</v>
      </c>
      <c r="B6321" s="25" t="s">
        <v>680</v>
      </c>
      <c r="C6321" s="25" t="s">
        <v>147</v>
      </c>
      <c r="I6321" s="116"/>
      <c r="J6321" s="116"/>
      <c r="K6321" s="116"/>
      <c r="L6321" s="116"/>
      <c r="M6321" s="116"/>
      <c r="N6321" s="116"/>
      <c r="AL6321" s="117"/>
      <c r="AN6321" s="35" t="str">
        <f t="shared" si="337"/>
        <v/>
      </c>
      <c r="AO6321" s="35" t="str">
        <f t="shared" si="338"/>
        <v>-</v>
      </c>
      <c r="AQ6321" s="25" t="str">
        <f t="shared" si="339"/>
        <v>-</v>
      </c>
      <c r="BP6321" s="61"/>
      <c r="CT6321" s="61"/>
      <c r="CU6321" s="61"/>
      <c r="CV6321" s="61"/>
      <c r="CW6321" s="61"/>
      <c r="CX6321" s="61"/>
      <c r="CY6321" s="61"/>
      <c r="CZ6321" s="61"/>
      <c r="DA6321" s="61"/>
      <c r="DB6321" s="61"/>
      <c r="DC6321" s="61"/>
      <c r="DD6321" s="61"/>
      <c r="DE6321" s="61"/>
      <c r="DF6321" s="61"/>
      <c r="DG6321" s="61"/>
      <c r="DH6321" s="61"/>
      <c r="DI6321" s="61"/>
      <c r="DJ6321" s="61"/>
      <c r="DK6321" s="61"/>
      <c r="DL6321" s="61"/>
      <c r="DM6321" s="61"/>
    </row>
    <row r="6322" spans="1:117" s="25" customFormat="1" x14ac:dyDescent="0.2">
      <c r="A6322" s="25" t="s">
        <v>1737</v>
      </c>
      <c r="B6322" s="25" t="s">
        <v>680</v>
      </c>
      <c r="C6322" s="25" t="s">
        <v>158</v>
      </c>
      <c r="I6322" s="116"/>
      <c r="J6322" s="116"/>
      <c r="K6322" s="116"/>
      <c r="L6322" s="116"/>
      <c r="M6322" s="116"/>
      <c r="N6322" s="116"/>
      <c r="AL6322" s="117"/>
      <c r="AN6322" s="35" t="str">
        <f t="shared" si="337"/>
        <v/>
      </c>
      <c r="AO6322" s="35" t="str">
        <f t="shared" si="338"/>
        <v>-</v>
      </c>
      <c r="AQ6322" s="25" t="str">
        <f t="shared" si="339"/>
        <v>-</v>
      </c>
      <c r="BP6322" s="61"/>
      <c r="CT6322" s="61"/>
      <c r="CU6322" s="61"/>
      <c r="CV6322" s="61"/>
      <c r="CW6322" s="61"/>
      <c r="CX6322" s="61"/>
      <c r="CY6322" s="61"/>
      <c r="CZ6322" s="61"/>
      <c r="DA6322" s="61"/>
      <c r="DB6322" s="61"/>
      <c r="DC6322" s="61"/>
      <c r="DD6322" s="61"/>
      <c r="DE6322" s="61"/>
      <c r="DF6322" s="61"/>
      <c r="DG6322" s="61"/>
      <c r="DH6322" s="61"/>
      <c r="DI6322" s="61"/>
      <c r="DJ6322" s="61"/>
      <c r="DK6322" s="61"/>
      <c r="DL6322" s="61"/>
      <c r="DM6322" s="61"/>
    </row>
    <row r="6323" spans="1:117" s="25" customFormat="1" x14ac:dyDescent="0.2">
      <c r="A6323" s="25" t="s">
        <v>1738</v>
      </c>
      <c r="B6323" s="25" t="s">
        <v>680</v>
      </c>
      <c r="C6323" s="25" t="s">
        <v>152</v>
      </c>
      <c r="I6323" s="116"/>
      <c r="J6323" s="116"/>
      <c r="K6323" s="116"/>
      <c r="L6323" s="116"/>
      <c r="M6323" s="116"/>
      <c r="N6323" s="116"/>
      <c r="AL6323" s="117"/>
      <c r="AN6323" s="35" t="str">
        <f t="shared" si="337"/>
        <v/>
      </c>
      <c r="AO6323" s="35" t="str">
        <f t="shared" si="338"/>
        <v>-</v>
      </c>
      <c r="AQ6323" s="25" t="str">
        <f t="shared" si="339"/>
        <v>-</v>
      </c>
      <c r="BP6323" s="61"/>
      <c r="CT6323" s="61"/>
      <c r="CU6323" s="61"/>
      <c r="CV6323" s="61"/>
      <c r="CW6323" s="61"/>
      <c r="CX6323" s="61"/>
      <c r="CY6323" s="61"/>
      <c r="CZ6323" s="61"/>
      <c r="DA6323" s="61"/>
      <c r="DB6323" s="61"/>
      <c r="DC6323" s="61"/>
      <c r="DD6323" s="61"/>
      <c r="DE6323" s="61"/>
      <c r="DF6323" s="61"/>
      <c r="DG6323" s="61"/>
      <c r="DH6323" s="61"/>
      <c r="DI6323" s="61"/>
      <c r="DJ6323" s="61"/>
      <c r="DK6323" s="61"/>
      <c r="DL6323" s="61"/>
      <c r="DM6323" s="61"/>
    </row>
    <row r="6324" spans="1:117" s="25" customFormat="1" x14ac:dyDescent="0.2">
      <c r="A6324" s="25" t="s">
        <v>1739</v>
      </c>
      <c r="B6324" s="25" t="s">
        <v>680</v>
      </c>
      <c r="C6324" s="25" t="s">
        <v>151</v>
      </c>
      <c r="I6324" s="116"/>
      <c r="J6324" s="116"/>
      <c r="K6324" s="116"/>
      <c r="L6324" s="116"/>
      <c r="M6324" s="116"/>
      <c r="N6324" s="116"/>
      <c r="AL6324" s="117"/>
      <c r="AN6324" s="35" t="str">
        <f t="shared" si="337"/>
        <v/>
      </c>
      <c r="AO6324" s="35" t="str">
        <f t="shared" si="338"/>
        <v>-</v>
      </c>
      <c r="AQ6324" s="25" t="str">
        <f t="shared" si="339"/>
        <v>-</v>
      </c>
      <c r="BP6324" s="61"/>
      <c r="CT6324" s="61"/>
      <c r="CU6324" s="61"/>
      <c r="CV6324" s="61"/>
      <c r="CW6324" s="61"/>
      <c r="CX6324" s="61"/>
      <c r="CY6324" s="61"/>
      <c r="CZ6324" s="61"/>
      <c r="DA6324" s="61"/>
      <c r="DB6324" s="61"/>
      <c r="DC6324" s="61"/>
      <c r="DD6324" s="61"/>
      <c r="DE6324" s="61"/>
      <c r="DF6324" s="61"/>
      <c r="DG6324" s="61"/>
      <c r="DH6324" s="61"/>
      <c r="DI6324" s="61"/>
      <c r="DJ6324" s="61"/>
      <c r="DK6324" s="61"/>
      <c r="DL6324" s="61"/>
      <c r="DM6324" s="61"/>
    </row>
    <row r="6325" spans="1:117" s="25" customFormat="1" x14ac:dyDescent="0.2">
      <c r="A6325" s="25" t="s">
        <v>1740</v>
      </c>
      <c r="B6325" s="25" t="s">
        <v>680</v>
      </c>
      <c r="C6325" s="25" t="s">
        <v>150</v>
      </c>
      <c r="I6325" s="116"/>
      <c r="J6325" s="116"/>
      <c r="K6325" s="116"/>
      <c r="L6325" s="116"/>
      <c r="M6325" s="116"/>
      <c r="N6325" s="116"/>
      <c r="AL6325" s="117"/>
      <c r="AN6325" s="35" t="str">
        <f t="shared" si="337"/>
        <v/>
      </c>
      <c r="AO6325" s="35" t="str">
        <f t="shared" si="338"/>
        <v>-</v>
      </c>
      <c r="AQ6325" s="25" t="str">
        <f t="shared" si="339"/>
        <v>-</v>
      </c>
      <c r="BP6325" s="61"/>
      <c r="CT6325" s="61"/>
      <c r="CU6325" s="61"/>
      <c r="CV6325" s="61"/>
      <c r="CW6325" s="61"/>
      <c r="CX6325" s="61"/>
      <c r="CY6325" s="61"/>
      <c r="CZ6325" s="61"/>
      <c r="DA6325" s="61"/>
      <c r="DB6325" s="61"/>
      <c r="DC6325" s="61"/>
      <c r="DD6325" s="61"/>
      <c r="DE6325" s="61"/>
      <c r="DF6325" s="61"/>
      <c r="DG6325" s="61"/>
      <c r="DH6325" s="61"/>
      <c r="DI6325" s="61"/>
      <c r="DJ6325" s="61"/>
      <c r="DK6325" s="61"/>
      <c r="DL6325" s="61"/>
      <c r="DM6325" s="61"/>
    </row>
    <row r="6326" spans="1:117" s="25" customFormat="1" x14ac:dyDescent="0.2">
      <c r="A6326" s="25" t="s">
        <v>1741</v>
      </c>
      <c r="B6326" s="25" t="s">
        <v>680</v>
      </c>
      <c r="C6326" s="25" t="s">
        <v>149</v>
      </c>
      <c r="I6326" s="116"/>
      <c r="J6326" s="116"/>
      <c r="K6326" s="116"/>
      <c r="L6326" s="116"/>
      <c r="M6326" s="116"/>
      <c r="N6326" s="116"/>
      <c r="AL6326" s="117"/>
      <c r="AN6326" s="35" t="str">
        <f t="shared" si="337"/>
        <v/>
      </c>
      <c r="AO6326" s="35" t="str">
        <f t="shared" si="338"/>
        <v>-</v>
      </c>
      <c r="AQ6326" s="25" t="str">
        <f t="shared" si="339"/>
        <v>-</v>
      </c>
      <c r="BP6326" s="61"/>
      <c r="CT6326" s="61"/>
      <c r="CU6326" s="61"/>
      <c r="CV6326" s="61"/>
      <c r="CW6326" s="61"/>
      <c r="CX6326" s="61"/>
      <c r="CY6326" s="61"/>
      <c r="CZ6326" s="61"/>
      <c r="DA6326" s="61"/>
      <c r="DB6326" s="61"/>
      <c r="DC6326" s="61"/>
      <c r="DD6326" s="61"/>
      <c r="DE6326" s="61"/>
      <c r="DF6326" s="61"/>
      <c r="DG6326" s="61"/>
      <c r="DH6326" s="61"/>
      <c r="DI6326" s="61"/>
      <c r="DJ6326" s="61"/>
      <c r="DK6326" s="61"/>
      <c r="DL6326" s="61"/>
      <c r="DM6326" s="61"/>
    </row>
    <row r="6327" spans="1:117" s="25" customFormat="1" x14ac:dyDescent="0.2">
      <c r="A6327" s="25" t="s">
        <v>1742</v>
      </c>
      <c r="B6327" s="25" t="s">
        <v>680</v>
      </c>
      <c r="C6327" s="25" t="s">
        <v>148</v>
      </c>
      <c r="I6327" s="116"/>
      <c r="J6327" s="116"/>
      <c r="K6327" s="116"/>
      <c r="L6327" s="116"/>
      <c r="M6327" s="116"/>
      <c r="N6327" s="116"/>
      <c r="AL6327" s="117"/>
      <c r="AN6327" s="35" t="str">
        <f t="shared" ref="AN6327:AN6390" si="340">CONCATENATE(AM6327,AP6327)</f>
        <v/>
      </c>
      <c r="AO6327" s="35" t="str">
        <f t="shared" ref="AO6327:AO6390" si="341">CONCATENATE(AM6327,"-",AL6327)</f>
        <v>-</v>
      </c>
      <c r="AQ6327" s="25" t="str">
        <f t="shared" si="339"/>
        <v>-</v>
      </c>
      <c r="BP6327" s="61"/>
      <c r="CT6327" s="61"/>
      <c r="CU6327" s="61"/>
      <c r="CV6327" s="61"/>
      <c r="CW6327" s="61"/>
      <c r="CX6327" s="61"/>
      <c r="CY6327" s="61"/>
      <c r="CZ6327" s="61"/>
      <c r="DA6327" s="61"/>
      <c r="DB6327" s="61"/>
      <c r="DC6327" s="61"/>
      <c r="DD6327" s="61"/>
      <c r="DE6327" s="61"/>
      <c r="DF6327" s="61"/>
      <c r="DG6327" s="61"/>
      <c r="DH6327" s="61"/>
      <c r="DI6327" s="61"/>
      <c r="DJ6327" s="61"/>
      <c r="DK6327" s="61"/>
      <c r="DL6327" s="61"/>
      <c r="DM6327" s="61"/>
    </row>
    <row r="6328" spans="1:117" s="25" customFormat="1" x14ac:dyDescent="0.2">
      <c r="A6328" s="25" t="s">
        <v>1743</v>
      </c>
      <c r="B6328" s="25" t="s">
        <v>680</v>
      </c>
      <c r="C6328" s="25" t="s">
        <v>147</v>
      </c>
      <c r="I6328" s="116"/>
      <c r="J6328" s="116"/>
      <c r="K6328" s="116"/>
      <c r="L6328" s="116"/>
      <c r="M6328" s="116"/>
      <c r="N6328" s="116"/>
      <c r="AL6328" s="117"/>
      <c r="AN6328" s="35" t="str">
        <f t="shared" si="340"/>
        <v/>
      </c>
      <c r="AO6328" s="35" t="str">
        <f t="shared" si="341"/>
        <v>-</v>
      </c>
      <c r="AQ6328" s="25" t="str">
        <f t="shared" si="339"/>
        <v>-</v>
      </c>
      <c r="BP6328" s="61"/>
      <c r="CT6328" s="61"/>
      <c r="CU6328" s="61"/>
      <c r="CV6328" s="61"/>
      <c r="CW6328" s="61"/>
      <c r="CX6328" s="61"/>
      <c r="CY6328" s="61"/>
      <c r="CZ6328" s="61"/>
      <c r="DA6328" s="61"/>
      <c r="DB6328" s="61"/>
      <c r="DC6328" s="61"/>
      <c r="DD6328" s="61"/>
      <c r="DE6328" s="61"/>
      <c r="DF6328" s="61"/>
      <c r="DG6328" s="61"/>
      <c r="DH6328" s="61"/>
      <c r="DI6328" s="61"/>
      <c r="DJ6328" s="61"/>
      <c r="DK6328" s="61"/>
      <c r="DL6328" s="61"/>
      <c r="DM6328" s="61"/>
    </row>
    <row r="6329" spans="1:117" s="25" customFormat="1" x14ac:dyDescent="0.2">
      <c r="A6329" s="25" t="s">
        <v>1744</v>
      </c>
      <c r="B6329" s="25" t="s">
        <v>680</v>
      </c>
      <c r="C6329" s="25" t="s">
        <v>158</v>
      </c>
      <c r="I6329" s="116"/>
      <c r="J6329" s="116"/>
      <c r="K6329" s="116"/>
      <c r="L6329" s="116"/>
      <c r="M6329" s="116"/>
      <c r="N6329" s="116"/>
      <c r="AL6329" s="117"/>
      <c r="AN6329" s="35" t="str">
        <f t="shared" si="340"/>
        <v/>
      </c>
      <c r="AO6329" s="35" t="str">
        <f t="shared" si="341"/>
        <v>-</v>
      </c>
      <c r="AQ6329" s="25" t="str">
        <f t="shared" si="339"/>
        <v>-</v>
      </c>
      <c r="BP6329" s="61"/>
      <c r="CT6329" s="61"/>
      <c r="CU6329" s="61"/>
      <c r="CV6329" s="61"/>
      <c r="CW6329" s="61"/>
      <c r="CX6329" s="61"/>
      <c r="CY6329" s="61"/>
      <c r="CZ6329" s="61"/>
      <c r="DA6329" s="61"/>
      <c r="DB6329" s="61"/>
      <c r="DC6329" s="61"/>
      <c r="DD6329" s="61"/>
      <c r="DE6329" s="61"/>
      <c r="DF6329" s="61"/>
      <c r="DG6329" s="61"/>
      <c r="DH6329" s="61"/>
      <c r="DI6329" s="61"/>
      <c r="DJ6329" s="61"/>
      <c r="DK6329" s="61"/>
      <c r="DL6329" s="61"/>
      <c r="DM6329" s="61"/>
    </row>
    <row r="6330" spans="1:117" s="25" customFormat="1" x14ac:dyDescent="0.2">
      <c r="A6330" s="25" t="s">
        <v>1745</v>
      </c>
      <c r="B6330" s="25" t="s">
        <v>680</v>
      </c>
      <c r="C6330" s="25" t="s">
        <v>157</v>
      </c>
      <c r="I6330" s="116"/>
      <c r="J6330" s="116"/>
      <c r="K6330" s="116"/>
      <c r="L6330" s="116"/>
      <c r="M6330" s="116"/>
      <c r="N6330" s="116"/>
      <c r="AL6330" s="117"/>
      <c r="AN6330" s="35" t="str">
        <f t="shared" si="340"/>
        <v/>
      </c>
      <c r="AO6330" s="35" t="str">
        <f t="shared" si="341"/>
        <v>-</v>
      </c>
      <c r="AQ6330" s="25" t="str">
        <f t="shared" si="339"/>
        <v>-</v>
      </c>
      <c r="BP6330" s="61"/>
      <c r="CT6330" s="61"/>
      <c r="CU6330" s="61"/>
      <c r="CV6330" s="61"/>
      <c r="CW6330" s="61"/>
      <c r="CX6330" s="61"/>
      <c r="CY6330" s="61"/>
      <c r="CZ6330" s="61"/>
      <c r="DA6330" s="61"/>
      <c r="DB6330" s="61"/>
      <c r="DC6330" s="61"/>
      <c r="DD6330" s="61"/>
      <c r="DE6330" s="61"/>
      <c r="DF6330" s="61"/>
      <c r="DG6330" s="61"/>
      <c r="DH6330" s="61"/>
      <c r="DI6330" s="61"/>
      <c r="DJ6330" s="61"/>
      <c r="DK6330" s="61"/>
      <c r="DL6330" s="61"/>
      <c r="DM6330" s="61"/>
    </row>
    <row r="6331" spans="1:117" s="25" customFormat="1" x14ac:dyDescent="0.2">
      <c r="A6331" s="25" t="s">
        <v>1746</v>
      </c>
      <c r="B6331" s="25" t="s">
        <v>680</v>
      </c>
      <c r="C6331" s="25" t="s">
        <v>156</v>
      </c>
      <c r="I6331" s="116"/>
      <c r="J6331" s="116"/>
      <c r="K6331" s="116"/>
      <c r="L6331" s="116"/>
      <c r="M6331" s="116"/>
      <c r="N6331" s="116"/>
      <c r="AL6331" s="117"/>
      <c r="AN6331" s="35" t="str">
        <f t="shared" si="340"/>
        <v/>
      </c>
      <c r="AO6331" s="35" t="str">
        <f t="shared" si="341"/>
        <v>-</v>
      </c>
      <c r="AQ6331" s="25" t="str">
        <f t="shared" si="339"/>
        <v>-</v>
      </c>
      <c r="BP6331" s="61"/>
      <c r="CT6331" s="61"/>
      <c r="CU6331" s="61"/>
      <c r="CV6331" s="61"/>
      <c r="CW6331" s="61"/>
      <c r="CX6331" s="61"/>
      <c r="CY6331" s="61"/>
      <c r="CZ6331" s="61"/>
      <c r="DA6331" s="61"/>
      <c r="DB6331" s="61"/>
      <c r="DC6331" s="61"/>
      <c r="DD6331" s="61"/>
      <c r="DE6331" s="61"/>
      <c r="DF6331" s="61"/>
      <c r="DG6331" s="61"/>
      <c r="DH6331" s="61"/>
      <c r="DI6331" s="61"/>
      <c r="DJ6331" s="61"/>
      <c r="DK6331" s="61"/>
      <c r="DL6331" s="61"/>
      <c r="DM6331" s="61"/>
    </row>
    <row r="6332" spans="1:117" s="25" customFormat="1" x14ac:dyDescent="0.2">
      <c r="A6332" s="25" t="s">
        <v>1747</v>
      </c>
      <c r="B6332" s="25" t="s">
        <v>680</v>
      </c>
      <c r="C6332" s="25" t="s">
        <v>155</v>
      </c>
      <c r="I6332" s="116"/>
      <c r="J6332" s="116"/>
      <c r="K6332" s="116"/>
      <c r="L6332" s="116"/>
      <c r="M6332" s="116"/>
      <c r="N6332" s="116"/>
      <c r="AL6332" s="117"/>
      <c r="AN6332" s="35" t="str">
        <f t="shared" si="340"/>
        <v/>
      </c>
      <c r="AO6332" s="35" t="str">
        <f t="shared" si="341"/>
        <v>-</v>
      </c>
      <c r="AQ6332" s="25" t="str">
        <f t="shared" si="339"/>
        <v>-</v>
      </c>
      <c r="BP6332" s="61"/>
      <c r="CT6332" s="61"/>
      <c r="CU6332" s="61"/>
      <c r="CV6332" s="61"/>
      <c r="CW6332" s="61"/>
      <c r="CX6332" s="61"/>
      <c r="CY6332" s="61"/>
      <c r="CZ6332" s="61"/>
      <c r="DA6332" s="61"/>
      <c r="DB6332" s="61"/>
      <c r="DC6332" s="61"/>
      <c r="DD6332" s="61"/>
      <c r="DE6332" s="61"/>
      <c r="DF6332" s="61"/>
      <c r="DG6332" s="61"/>
      <c r="DH6332" s="61"/>
      <c r="DI6332" s="61"/>
      <c r="DJ6332" s="61"/>
      <c r="DK6332" s="61"/>
      <c r="DL6332" s="61"/>
      <c r="DM6332" s="61"/>
    </row>
    <row r="6333" spans="1:117" s="25" customFormat="1" x14ac:dyDescent="0.2">
      <c r="A6333" s="25" t="s">
        <v>1748</v>
      </c>
      <c r="B6333" s="25" t="s">
        <v>680</v>
      </c>
      <c r="C6333" s="25" t="s">
        <v>154</v>
      </c>
      <c r="I6333" s="116"/>
      <c r="J6333" s="116"/>
      <c r="K6333" s="116"/>
      <c r="L6333" s="116"/>
      <c r="M6333" s="116"/>
      <c r="N6333" s="116"/>
      <c r="AL6333" s="117"/>
      <c r="AN6333" s="35" t="str">
        <f t="shared" si="340"/>
        <v/>
      </c>
      <c r="AO6333" s="35" t="str">
        <f t="shared" si="341"/>
        <v>-</v>
      </c>
      <c r="AQ6333" s="25" t="str">
        <f t="shared" si="339"/>
        <v>-</v>
      </c>
      <c r="BP6333" s="61"/>
      <c r="CT6333" s="61"/>
      <c r="CU6333" s="61"/>
      <c r="CV6333" s="61"/>
      <c r="CW6333" s="61"/>
      <c r="CX6333" s="61"/>
      <c r="CY6333" s="61"/>
      <c r="CZ6333" s="61"/>
      <c r="DA6333" s="61"/>
      <c r="DB6333" s="61"/>
      <c r="DC6333" s="61"/>
      <c r="DD6333" s="61"/>
      <c r="DE6333" s="61"/>
      <c r="DF6333" s="61"/>
      <c r="DG6333" s="61"/>
      <c r="DH6333" s="61"/>
      <c r="DI6333" s="61"/>
      <c r="DJ6333" s="61"/>
      <c r="DK6333" s="61"/>
      <c r="DL6333" s="61"/>
      <c r="DM6333" s="61"/>
    </row>
    <row r="6334" spans="1:117" s="25" customFormat="1" x14ac:dyDescent="0.2">
      <c r="A6334" s="25" t="s">
        <v>1749</v>
      </c>
      <c r="B6334" s="25" t="s">
        <v>680</v>
      </c>
      <c r="C6334" s="25" t="s">
        <v>153</v>
      </c>
      <c r="I6334" s="116"/>
      <c r="J6334" s="116"/>
      <c r="K6334" s="116"/>
      <c r="L6334" s="116"/>
      <c r="M6334" s="116"/>
      <c r="N6334" s="116"/>
      <c r="AL6334" s="117"/>
      <c r="AN6334" s="35" t="str">
        <f t="shared" si="340"/>
        <v/>
      </c>
      <c r="AO6334" s="35" t="str">
        <f t="shared" si="341"/>
        <v>-</v>
      </c>
      <c r="AQ6334" s="25" t="str">
        <f t="shared" si="339"/>
        <v>-</v>
      </c>
      <c r="BP6334" s="61"/>
      <c r="CT6334" s="61"/>
      <c r="CU6334" s="61"/>
      <c r="CV6334" s="61"/>
      <c r="CW6334" s="61"/>
      <c r="CX6334" s="61"/>
      <c r="CY6334" s="61"/>
      <c r="CZ6334" s="61"/>
      <c r="DA6334" s="61"/>
      <c r="DB6334" s="61"/>
      <c r="DC6334" s="61"/>
      <c r="DD6334" s="61"/>
      <c r="DE6334" s="61"/>
      <c r="DF6334" s="61"/>
      <c r="DG6334" s="61"/>
      <c r="DH6334" s="61"/>
      <c r="DI6334" s="61"/>
      <c r="DJ6334" s="61"/>
      <c r="DK6334" s="61"/>
      <c r="DL6334" s="61"/>
      <c r="DM6334" s="61"/>
    </row>
    <row r="6335" spans="1:117" s="25" customFormat="1" x14ac:dyDescent="0.2">
      <c r="A6335" s="25" t="s">
        <v>1750</v>
      </c>
      <c r="B6335" s="25" t="s">
        <v>680</v>
      </c>
      <c r="C6335" s="25" t="s">
        <v>152</v>
      </c>
      <c r="I6335" s="116"/>
      <c r="J6335" s="116"/>
      <c r="K6335" s="116"/>
      <c r="L6335" s="116"/>
      <c r="M6335" s="116"/>
      <c r="N6335" s="116"/>
      <c r="AL6335" s="117"/>
      <c r="AN6335" s="35" t="str">
        <f t="shared" si="340"/>
        <v/>
      </c>
      <c r="AO6335" s="35" t="str">
        <f t="shared" si="341"/>
        <v>-</v>
      </c>
      <c r="AQ6335" s="25" t="str">
        <f t="shared" si="339"/>
        <v>-</v>
      </c>
      <c r="BP6335" s="61"/>
      <c r="CT6335" s="61"/>
      <c r="CU6335" s="61"/>
      <c r="CV6335" s="61"/>
      <c r="CW6335" s="61"/>
      <c r="CX6335" s="61"/>
      <c r="CY6335" s="61"/>
      <c r="CZ6335" s="61"/>
      <c r="DA6335" s="61"/>
      <c r="DB6335" s="61"/>
      <c r="DC6335" s="61"/>
      <c r="DD6335" s="61"/>
      <c r="DE6335" s="61"/>
      <c r="DF6335" s="61"/>
      <c r="DG6335" s="61"/>
      <c r="DH6335" s="61"/>
      <c r="DI6335" s="61"/>
      <c r="DJ6335" s="61"/>
      <c r="DK6335" s="61"/>
      <c r="DL6335" s="61"/>
      <c r="DM6335" s="61"/>
    </row>
    <row r="6336" spans="1:117" s="25" customFormat="1" x14ac:dyDescent="0.2">
      <c r="A6336" s="25" t="s">
        <v>1751</v>
      </c>
      <c r="B6336" s="25" t="s">
        <v>680</v>
      </c>
      <c r="C6336" s="25" t="s">
        <v>151</v>
      </c>
      <c r="I6336" s="116"/>
      <c r="J6336" s="116"/>
      <c r="K6336" s="116"/>
      <c r="L6336" s="116"/>
      <c r="M6336" s="116"/>
      <c r="N6336" s="116"/>
      <c r="AL6336" s="117"/>
      <c r="AN6336" s="35" t="str">
        <f t="shared" si="340"/>
        <v/>
      </c>
      <c r="AO6336" s="35" t="str">
        <f t="shared" si="341"/>
        <v>-</v>
      </c>
      <c r="AQ6336" s="25" t="str">
        <f t="shared" si="339"/>
        <v>-</v>
      </c>
      <c r="BP6336" s="61"/>
      <c r="CT6336" s="61"/>
      <c r="CU6336" s="61"/>
      <c r="CV6336" s="61"/>
      <c r="CW6336" s="61"/>
      <c r="CX6336" s="61"/>
      <c r="CY6336" s="61"/>
      <c r="CZ6336" s="61"/>
      <c r="DA6336" s="61"/>
      <c r="DB6336" s="61"/>
      <c r="DC6336" s="61"/>
      <c r="DD6336" s="61"/>
      <c r="DE6336" s="61"/>
      <c r="DF6336" s="61"/>
      <c r="DG6336" s="61"/>
      <c r="DH6336" s="61"/>
      <c r="DI6336" s="61"/>
      <c r="DJ6336" s="61"/>
      <c r="DK6336" s="61"/>
      <c r="DL6336" s="61"/>
      <c r="DM6336" s="61"/>
    </row>
    <row r="6337" spans="1:117" s="25" customFormat="1" x14ac:dyDescent="0.2">
      <c r="A6337" s="25" t="s">
        <v>1752</v>
      </c>
      <c r="B6337" s="25" t="s">
        <v>680</v>
      </c>
      <c r="C6337" s="25" t="s">
        <v>150</v>
      </c>
      <c r="I6337" s="116"/>
      <c r="J6337" s="116"/>
      <c r="K6337" s="116"/>
      <c r="L6337" s="116"/>
      <c r="M6337" s="116"/>
      <c r="N6337" s="116"/>
      <c r="AL6337" s="117"/>
      <c r="AN6337" s="35" t="str">
        <f t="shared" si="340"/>
        <v/>
      </c>
      <c r="AO6337" s="35" t="str">
        <f t="shared" si="341"/>
        <v>-</v>
      </c>
      <c r="AQ6337" s="25" t="str">
        <f t="shared" si="339"/>
        <v>-</v>
      </c>
      <c r="BP6337" s="61"/>
      <c r="CT6337" s="61"/>
      <c r="CU6337" s="61"/>
      <c r="CV6337" s="61"/>
      <c r="CW6337" s="61"/>
      <c r="CX6337" s="61"/>
      <c r="CY6337" s="61"/>
      <c r="CZ6337" s="61"/>
      <c r="DA6337" s="61"/>
      <c r="DB6337" s="61"/>
      <c r="DC6337" s="61"/>
      <c r="DD6337" s="61"/>
      <c r="DE6337" s="61"/>
      <c r="DF6337" s="61"/>
      <c r="DG6337" s="61"/>
      <c r="DH6337" s="61"/>
      <c r="DI6337" s="61"/>
      <c r="DJ6337" s="61"/>
      <c r="DK6337" s="61"/>
      <c r="DL6337" s="61"/>
      <c r="DM6337" s="61"/>
    </row>
    <row r="6338" spans="1:117" s="25" customFormat="1" x14ac:dyDescent="0.2">
      <c r="A6338" s="25" t="s">
        <v>1753</v>
      </c>
      <c r="B6338" s="25" t="s">
        <v>680</v>
      </c>
      <c r="C6338" s="25" t="s">
        <v>149</v>
      </c>
      <c r="I6338" s="116"/>
      <c r="J6338" s="116"/>
      <c r="K6338" s="116"/>
      <c r="L6338" s="116"/>
      <c r="M6338" s="116"/>
      <c r="N6338" s="116"/>
      <c r="AL6338" s="117"/>
      <c r="AN6338" s="35" t="str">
        <f t="shared" si="340"/>
        <v/>
      </c>
      <c r="AO6338" s="35" t="str">
        <f t="shared" si="341"/>
        <v>-</v>
      </c>
      <c r="AQ6338" s="25" t="str">
        <f t="shared" si="339"/>
        <v>-</v>
      </c>
      <c r="BP6338" s="61"/>
      <c r="CT6338" s="61"/>
      <c r="CU6338" s="61"/>
      <c r="CV6338" s="61"/>
      <c r="CW6338" s="61"/>
      <c r="CX6338" s="61"/>
      <c r="CY6338" s="61"/>
      <c r="CZ6338" s="61"/>
      <c r="DA6338" s="61"/>
      <c r="DB6338" s="61"/>
      <c r="DC6338" s="61"/>
      <c r="DD6338" s="61"/>
      <c r="DE6338" s="61"/>
      <c r="DF6338" s="61"/>
      <c r="DG6338" s="61"/>
      <c r="DH6338" s="61"/>
      <c r="DI6338" s="61"/>
      <c r="DJ6338" s="61"/>
      <c r="DK6338" s="61"/>
      <c r="DL6338" s="61"/>
      <c r="DM6338" s="61"/>
    </row>
    <row r="6339" spans="1:117" s="25" customFormat="1" x14ac:dyDescent="0.2">
      <c r="A6339" s="25" t="s">
        <v>1754</v>
      </c>
      <c r="B6339" s="25" t="s">
        <v>680</v>
      </c>
      <c r="C6339" s="25" t="s">
        <v>148</v>
      </c>
      <c r="I6339" s="116"/>
      <c r="J6339" s="116"/>
      <c r="K6339" s="116"/>
      <c r="L6339" s="116"/>
      <c r="M6339" s="116"/>
      <c r="N6339" s="116"/>
      <c r="AL6339" s="117"/>
      <c r="AN6339" s="35" t="str">
        <f t="shared" si="340"/>
        <v/>
      </c>
      <c r="AO6339" s="35" t="str">
        <f t="shared" si="341"/>
        <v>-</v>
      </c>
      <c r="AQ6339" s="25" t="str">
        <f t="shared" si="339"/>
        <v>-</v>
      </c>
      <c r="BP6339" s="61"/>
      <c r="CT6339" s="61"/>
      <c r="CU6339" s="61"/>
      <c r="CV6339" s="61"/>
      <c r="CW6339" s="61"/>
      <c r="CX6339" s="61"/>
      <c r="CY6339" s="61"/>
      <c r="CZ6339" s="61"/>
      <c r="DA6339" s="61"/>
      <c r="DB6339" s="61"/>
      <c r="DC6339" s="61"/>
      <c r="DD6339" s="61"/>
      <c r="DE6339" s="61"/>
      <c r="DF6339" s="61"/>
      <c r="DG6339" s="61"/>
      <c r="DH6339" s="61"/>
      <c r="DI6339" s="61"/>
      <c r="DJ6339" s="61"/>
      <c r="DK6339" s="61"/>
      <c r="DL6339" s="61"/>
      <c r="DM6339" s="61"/>
    </row>
    <row r="6340" spans="1:117" s="25" customFormat="1" x14ac:dyDescent="0.2">
      <c r="A6340" s="25" t="s">
        <v>1755</v>
      </c>
      <c r="B6340" s="25" t="s">
        <v>680</v>
      </c>
      <c r="C6340" s="25" t="s">
        <v>147</v>
      </c>
      <c r="I6340" s="116"/>
      <c r="J6340" s="116"/>
      <c r="K6340" s="116"/>
      <c r="L6340" s="116"/>
      <c r="M6340" s="116"/>
      <c r="N6340" s="116"/>
      <c r="AL6340" s="117"/>
      <c r="AN6340" s="35" t="str">
        <f t="shared" si="340"/>
        <v/>
      </c>
      <c r="AO6340" s="35" t="str">
        <f t="shared" si="341"/>
        <v>-</v>
      </c>
      <c r="AQ6340" s="25" t="str">
        <f t="shared" si="339"/>
        <v>-</v>
      </c>
      <c r="BP6340" s="61"/>
      <c r="CT6340" s="61"/>
      <c r="CU6340" s="61"/>
      <c r="CV6340" s="61"/>
      <c r="CW6340" s="61"/>
      <c r="CX6340" s="61"/>
      <c r="CY6340" s="61"/>
      <c r="CZ6340" s="61"/>
      <c r="DA6340" s="61"/>
      <c r="DB6340" s="61"/>
      <c r="DC6340" s="61"/>
      <c r="DD6340" s="61"/>
      <c r="DE6340" s="61"/>
      <c r="DF6340" s="61"/>
      <c r="DG6340" s="61"/>
      <c r="DH6340" s="61"/>
      <c r="DI6340" s="61"/>
      <c r="DJ6340" s="61"/>
      <c r="DK6340" s="61"/>
      <c r="DL6340" s="61"/>
      <c r="DM6340" s="61"/>
    </row>
    <row r="6341" spans="1:117" s="25" customFormat="1" x14ac:dyDescent="0.2">
      <c r="A6341" s="25" t="s">
        <v>1756</v>
      </c>
      <c r="B6341" s="25" t="s">
        <v>680</v>
      </c>
      <c r="C6341" s="25" t="s">
        <v>158</v>
      </c>
      <c r="I6341" s="116"/>
      <c r="J6341" s="116"/>
      <c r="K6341" s="116"/>
      <c r="L6341" s="116"/>
      <c r="M6341" s="116"/>
      <c r="N6341" s="116"/>
      <c r="AL6341" s="117"/>
      <c r="AN6341" s="35" t="str">
        <f t="shared" si="340"/>
        <v/>
      </c>
      <c r="AO6341" s="35" t="str">
        <f t="shared" si="341"/>
        <v>-</v>
      </c>
      <c r="AQ6341" s="25" t="str">
        <f t="shared" si="339"/>
        <v>-</v>
      </c>
      <c r="BP6341" s="61"/>
      <c r="CT6341" s="61"/>
      <c r="CU6341" s="61"/>
      <c r="CV6341" s="61"/>
      <c r="CW6341" s="61"/>
      <c r="CX6341" s="61"/>
      <c r="CY6341" s="61"/>
      <c r="CZ6341" s="61"/>
      <c r="DA6341" s="61"/>
      <c r="DB6341" s="61"/>
      <c r="DC6341" s="61"/>
      <c r="DD6341" s="61"/>
      <c r="DE6341" s="61"/>
      <c r="DF6341" s="61"/>
      <c r="DG6341" s="61"/>
      <c r="DH6341" s="61"/>
      <c r="DI6341" s="61"/>
      <c r="DJ6341" s="61"/>
      <c r="DK6341" s="61"/>
      <c r="DL6341" s="61"/>
      <c r="DM6341" s="61"/>
    </row>
    <row r="6342" spans="1:117" s="25" customFormat="1" x14ac:dyDescent="0.2">
      <c r="A6342" s="25" t="s">
        <v>1757</v>
      </c>
      <c r="B6342" s="25" t="s">
        <v>680</v>
      </c>
      <c r="C6342" s="25" t="s">
        <v>157</v>
      </c>
      <c r="I6342" s="116"/>
      <c r="J6342" s="116"/>
      <c r="K6342" s="116"/>
      <c r="L6342" s="116"/>
      <c r="M6342" s="116"/>
      <c r="N6342" s="116"/>
      <c r="AL6342" s="117"/>
      <c r="AN6342" s="35" t="str">
        <f t="shared" si="340"/>
        <v/>
      </c>
      <c r="AO6342" s="35" t="str">
        <f t="shared" si="341"/>
        <v>-</v>
      </c>
      <c r="AQ6342" s="25" t="str">
        <f t="shared" si="339"/>
        <v>-</v>
      </c>
      <c r="BP6342" s="61"/>
      <c r="CT6342" s="61"/>
      <c r="CU6342" s="61"/>
      <c r="CV6342" s="61"/>
      <c r="CW6342" s="61"/>
      <c r="CX6342" s="61"/>
      <c r="CY6342" s="61"/>
      <c r="CZ6342" s="61"/>
      <c r="DA6342" s="61"/>
      <c r="DB6342" s="61"/>
      <c r="DC6342" s="61"/>
      <c r="DD6342" s="61"/>
      <c r="DE6342" s="61"/>
      <c r="DF6342" s="61"/>
      <c r="DG6342" s="61"/>
      <c r="DH6342" s="61"/>
      <c r="DI6342" s="61"/>
      <c r="DJ6342" s="61"/>
      <c r="DK6342" s="61"/>
      <c r="DL6342" s="61"/>
      <c r="DM6342" s="61"/>
    </row>
    <row r="6343" spans="1:117" s="25" customFormat="1" x14ac:dyDescent="0.2">
      <c r="A6343" s="25" t="s">
        <v>1758</v>
      </c>
      <c r="B6343" s="25" t="s">
        <v>680</v>
      </c>
      <c r="C6343" s="25" t="s">
        <v>156</v>
      </c>
      <c r="I6343" s="116"/>
      <c r="J6343" s="116"/>
      <c r="K6343" s="116"/>
      <c r="L6343" s="116"/>
      <c r="M6343" s="116"/>
      <c r="N6343" s="116"/>
      <c r="AL6343" s="117"/>
      <c r="AN6343" s="35" t="str">
        <f t="shared" si="340"/>
        <v/>
      </c>
      <c r="AO6343" s="35" t="str">
        <f t="shared" si="341"/>
        <v>-</v>
      </c>
      <c r="AQ6343" s="25" t="str">
        <f t="shared" si="339"/>
        <v>-</v>
      </c>
      <c r="BP6343" s="61"/>
      <c r="CT6343" s="61"/>
      <c r="CU6343" s="61"/>
      <c r="CV6343" s="61"/>
      <c r="CW6343" s="61"/>
      <c r="CX6343" s="61"/>
      <c r="CY6343" s="61"/>
      <c r="CZ6343" s="61"/>
      <c r="DA6343" s="61"/>
      <c r="DB6343" s="61"/>
      <c r="DC6343" s="61"/>
      <c r="DD6343" s="61"/>
      <c r="DE6343" s="61"/>
      <c r="DF6343" s="61"/>
      <c r="DG6343" s="61"/>
      <c r="DH6343" s="61"/>
      <c r="DI6343" s="61"/>
      <c r="DJ6343" s="61"/>
      <c r="DK6343" s="61"/>
      <c r="DL6343" s="61"/>
      <c r="DM6343" s="61"/>
    </row>
    <row r="6344" spans="1:117" s="25" customFormat="1" x14ac:dyDescent="0.2">
      <c r="A6344" s="25" t="s">
        <v>1759</v>
      </c>
      <c r="B6344" s="25" t="s">
        <v>680</v>
      </c>
      <c r="C6344" s="25" t="s">
        <v>155</v>
      </c>
      <c r="I6344" s="116"/>
      <c r="J6344" s="116"/>
      <c r="K6344" s="116"/>
      <c r="L6344" s="116"/>
      <c r="M6344" s="116"/>
      <c r="N6344" s="116"/>
      <c r="AL6344" s="117"/>
      <c r="AN6344" s="35" t="str">
        <f t="shared" si="340"/>
        <v/>
      </c>
      <c r="AO6344" s="35" t="str">
        <f t="shared" si="341"/>
        <v>-</v>
      </c>
      <c r="AQ6344" s="25" t="str">
        <f t="shared" si="339"/>
        <v>-</v>
      </c>
      <c r="BP6344" s="61"/>
      <c r="CT6344" s="61"/>
      <c r="CU6344" s="61"/>
      <c r="CV6344" s="61"/>
      <c r="CW6344" s="61"/>
      <c r="CX6344" s="61"/>
      <c r="CY6344" s="61"/>
      <c r="CZ6344" s="61"/>
      <c r="DA6344" s="61"/>
      <c r="DB6344" s="61"/>
      <c r="DC6344" s="61"/>
      <c r="DD6344" s="61"/>
      <c r="DE6344" s="61"/>
      <c r="DF6344" s="61"/>
      <c r="DG6344" s="61"/>
      <c r="DH6344" s="61"/>
      <c r="DI6344" s="61"/>
      <c r="DJ6344" s="61"/>
      <c r="DK6344" s="61"/>
      <c r="DL6344" s="61"/>
      <c r="DM6344" s="61"/>
    </row>
    <row r="6345" spans="1:117" s="25" customFormat="1" x14ac:dyDescent="0.2">
      <c r="A6345" s="25" t="s">
        <v>1760</v>
      </c>
      <c r="B6345" s="25" t="s">
        <v>680</v>
      </c>
      <c r="C6345" s="25" t="s">
        <v>154</v>
      </c>
      <c r="I6345" s="116"/>
      <c r="J6345" s="116"/>
      <c r="K6345" s="116"/>
      <c r="L6345" s="116"/>
      <c r="M6345" s="116"/>
      <c r="N6345" s="116"/>
      <c r="AL6345" s="117"/>
      <c r="AN6345" s="35" t="str">
        <f t="shared" si="340"/>
        <v/>
      </c>
      <c r="AO6345" s="35" t="str">
        <f t="shared" si="341"/>
        <v>-</v>
      </c>
      <c r="AQ6345" s="25" t="str">
        <f t="shared" si="339"/>
        <v>-</v>
      </c>
      <c r="BP6345" s="61"/>
      <c r="CT6345" s="61"/>
      <c r="CU6345" s="61"/>
      <c r="CV6345" s="61"/>
      <c r="CW6345" s="61"/>
      <c r="CX6345" s="61"/>
      <c r="CY6345" s="61"/>
      <c r="CZ6345" s="61"/>
      <c r="DA6345" s="61"/>
      <c r="DB6345" s="61"/>
      <c r="DC6345" s="61"/>
      <c r="DD6345" s="61"/>
      <c r="DE6345" s="61"/>
      <c r="DF6345" s="61"/>
      <c r="DG6345" s="61"/>
      <c r="DH6345" s="61"/>
      <c r="DI6345" s="61"/>
      <c r="DJ6345" s="61"/>
      <c r="DK6345" s="61"/>
      <c r="DL6345" s="61"/>
      <c r="DM6345" s="61"/>
    </row>
    <row r="6346" spans="1:117" s="25" customFormat="1" x14ac:dyDescent="0.2">
      <c r="A6346" s="25" t="s">
        <v>1761</v>
      </c>
      <c r="B6346" s="25" t="s">
        <v>680</v>
      </c>
      <c r="C6346" s="25" t="s">
        <v>153</v>
      </c>
      <c r="I6346" s="116"/>
      <c r="J6346" s="116"/>
      <c r="K6346" s="116"/>
      <c r="L6346" s="116"/>
      <c r="M6346" s="116"/>
      <c r="N6346" s="116"/>
      <c r="AL6346" s="117"/>
      <c r="AN6346" s="35" t="str">
        <f t="shared" si="340"/>
        <v/>
      </c>
      <c r="AO6346" s="35" t="str">
        <f t="shared" si="341"/>
        <v>-</v>
      </c>
      <c r="AQ6346" s="25" t="str">
        <f t="shared" si="339"/>
        <v>-</v>
      </c>
      <c r="BP6346" s="61"/>
      <c r="CT6346" s="61"/>
      <c r="CU6346" s="61"/>
      <c r="CV6346" s="61"/>
      <c r="CW6346" s="61"/>
      <c r="CX6346" s="61"/>
      <c r="CY6346" s="61"/>
      <c r="CZ6346" s="61"/>
      <c r="DA6346" s="61"/>
      <c r="DB6346" s="61"/>
      <c r="DC6346" s="61"/>
      <c r="DD6346" s="61"/>
      <c r="DE6346" s="61"/>
      <c r="DF6346" s="61"/>
      <c r="DG6346" s="61"/>
      <c r="DH6346" s="61"/>
      <c r="DI6346" s="61"/>
      <c r="DJ6346" s="61"/>
      <c r="DK6346" s="61"/>
      <c r="DL6346" s="61"/>
      <c r="DM6346" s="61"/>
    </row>
    <row r="6347" spans="1:117" s="25" customFormat="1" x14ac:dyDescent="0.2">
      <c r="A6347" s="25" t="s">
        <v>1762</v>
      </c>
      <c r="B6347" s="25" t="s">
        <v>680</v>
      </c>
      <c r="C6347" s="25" t="s">
        <v>152</v>
      </c>
      <c r="I6347" s="116"/>
      <c r="J6347" s="116"/>
      <c r="K6347" s="116"/>
      <c r="L6347" s="116"/>
      <c r="M6347" s="116"/>
      <c r="N6347" s="116"/>
      <c r="AL6347" s="117"/>
      <c r="AN6347" s="35" t="str">
        <f t="shared" si="340"/>
        <v/>
      </c>
      <c r="AO6347" s="35" t="str">
        <f t="shared" si="341"/>
        <v>-</v>
      </c>
      <c r="AQ6347" s="25" t="str">
        <f t="shared" si="339"/>
        <v>-</v>
      </c>
      <c r="BP6347" s="61"/>
      <c r="CT6347" s="61"/>
      <c r="CU6347" s="61"/>
      <c r="CV6347" s="61"/>
      <c r="CW6347" s="61"/>
      <c r="CX6347" s="61"/>
      <c r="CY6347" s="61"/>
      <c r="CZ6347" s="61"/>
      <c r="DA6347" s="61"/>
      <c r="DB6347" s="61"/>
      <c r="DC6347" s="61"/>
      <c r="DD6347" s="61"/>
      <c r="DE6347" s="61"/>
      <c r="DF6347" s="61"/>
      <c r="DG6347" s="61"/>
      <c r="DH6347" s="61"/>
      <c r="DI6347" s="61"/>
      <c r="DJ6347" s="61"/>
      <c r="DK6347" s="61"/>
      <c r="DL6347" s="61"/>
      <c r="DM6347" s="61"/>
    </row>
    <row r="6348" spans="1:117" s="25" customFormat="1" x14ac:dyDescent="0.2">
      <c r="A6348" s="25" t="s">
        <v>1763</v>
      </c>
      <c r="B6348" s="25" t="s">
        <v>680</v>
      </c>
      <c r="C6348" s="25" t="s">
        <v>151</v>
      </c>
      <c r="I6348" s="116"/>
      <c r="J6348" s="116"/>
      <c r="K6348" s="116"/>
      <c r="L6348" s="116"/>
      <c r="M6348" s="116"/>
      <c r="N6348" s="116"/>
      <c r="AL6348" s="117"/>
      <c r="AN6348" s="35" t="str">
        <f t="shared" si="340"/>
        <v/>
      </c>
      <c r="AO6348" s="35" t="str">
        <f t="shared" si="341"/>
        <v>-</v>
      </c>
      <c r="AQ6348" s="25" t="str">
        <f t="shared" si="339"/>
        <v>-</v>
      </c>
      <c r="BP6348" s="61"/>
      <c r="CT6348" s="61"/>
      <c r="CU6348" s="61"/>
      <c r="CV6348" s="61"/>
      <c r="CW6348" s="61"/>
      <c r="CX6348" s="61"/>
      <c r="CY6348" s="61"/>
      <c r="CZ6348" s="61"/>
      <c r="DA6348" s="61"/>
      <c r="DB6348" s="61"/>
      <c r="DC6348" s="61"/>
      <c r="DD6348" s="61"/>
      <c r="DE6348" s="61"/>
      <c r="DF6348" s="61"/>
      <c r="DG6348" s="61"/>
      <c r="DH6348" s="61"/>
      <c r="DI6348" s="61"/>
      <c r="DJ6348" s="61"/>
      <c r="DK6348" s="61"/>
      <c r="DL6348" s="61"/>
      <c r="DM6348" s="61"/>
    </row>
    <row r="6349" spans="1:117" s="25" customFormat="1" x14ac:dyDescent="0.2">
      <c r="A6349" s="25" t="s">
        <v>1764</v>
      </c>
      <c r="B6349" s="25" t="s">
        <v>680</v>
      </c>
      <c r="C6349" s="25" t="s">
        <v>150</v>
      </c>
      <c r="I6349" s="116"/>
      <c r="J6349" s="116"/>
      <c r="K6349" s="116"/>
      <c r="L6349" s="116"/>
      <c r="M6349" s="116"/>
      <c r="N6349" s="116"/>
      <c r="AL6349" s="117"/>
      <c r="AN6349" s="35" t="str">
        <f t="shared" si="340"/>
        <v/>
      </c>
      <c r="AO6349" s="35" t="str">
        <f t="shared" si="341"/>
        <v>-</v>
      </c>
      <c r="AQ6349" s="25" t="str">
        <f t="shared" si="339"/>
        <v>-</v>
      </c>
      <c r="BP6349" s="61"/>
      <c r="CT6349" s="61"/>
      <c r="CU6349" s="61"/>
      <c r="CV6349" s="61"/>
      <c r="CW6349" s="61"/>
      <c r="CX6349" s="61"/>
      <c r="CY6349" s="61"/>
      <c r="CZ6349" s="61"/>
      <c r="DA6349" s="61"/>
      <c r="DB6349" s="61"/>
      <c r="DC6349" s="61"/>
      <c r="DD6349" s="61"/>
      <c r="DE6349" s="61"/>
      <c r="DF6349" s="61"/>
      <c r="DG6349" s="61"/>
      <c r="DH6349" s="61"/>
      <c r="DI6349" s="61"/>
      <c r="DJ6349" s="61"/>
      <c r="DK6349" s="61"/>
      <c r="DL6349" s="61"/>
      <c r="DM6349" s="61"/>
    </row>
    <row r="6350" spans="1:117" s="25" customFormat="1" x14ac:dyDescent="0.2">
      <c r="A6350" s="25" t="s">
        <v>1765</v>
      </c>
      <c r="B6350" s="25" t="s">
        <v>680</v>
      </c>
      <c r="C6350" s="25" t="s">
        <v>149</v>
      </c>
      <c r="I6350" s="116"/>
      <c r="J6350" s="116"/>
      <c r="K6350" s="116"/>
      <c r="L6350" s="116"/>
      <c r="M6350" s="116"/>
      <c r="N6350" s="116"/>
      <c r="AL6350" s="117"/>
      <c r="AN6350" s="35" t="str">
        <f t="shared" si="340"/>
        <v/>
      </c>
      <c r="AO6350" s="35" t="str">
        <f t="shared" si="341"/>
        <v>-</v>
      </c>
      <c r="AQ6350" s="25" t="str">
        <f t="shared" si="339"/>
        <v>-</v>
      </c>
      <c r="BP6350" s="61"/>
      <c r="CT6350" s="61"/>
      <c r="CU6350" s="61"/>
      <c r="CV6350" s="61"/>
      <c r="CW6350" s="61"/>
      <c r="CX6350" s="61"/>
      <c r="CY6350" s="61"/>
      <c r="CZ6350" s="61"/>
      <c r="DA6350" s="61"/>
      <c r="DB6350" s="61"/>
      <c r="DC6350" s="61"/>
      <c r="DD6350" s="61"/>
      <c r="DE6350" s="61"/>
      <c r="DF6350" s="61"/>
      <c r="DG6350" s="61"/>
      <c r="DH6350" s="61"/>
      <c r="DI6350" s="61"/>
      <c r="DJ6350" s="61"/>
      <c r="DK6350" s="61"/>
      <c r="DL6350" s="61"/>
      <c r="DM6350" s="61"/>
    </row>
    <row r="6351" spans="1:117" s="25" customFormat="1" x14ac:dyDescent="0.2">
      <c r="A6351" s="25" t="s">
        <v>1766</v>
      </c>
      <c r="B6351" s="25" t="s">
        <v>680</v>
      </c>
      <c r="C6351" s="25" t="s">
        <v>148</v>
      </c>
      <c r="I6351" s="116"/>
      <c r="J6351" s="116"/>
      <c r="K6351" s="116"/>
      <c r="L6351" s="116"/>
      <c r="M6351" s="116"/>
      <c r="N6351" s="116"/>
      <c r="AL6351" s="117"/>
      <c r="AN6351" s="35" t="str">
        <f t="shared" si="340"/>
        <v/>
      </c>
      <c r="AO6351" s="35" t="str">
        <f t="shared" si="341"/>
        <v>-</v>
      </c>
      <c r="AQ6351" s="25" t="str">
        <f t="shared" si="339"/>
        <v>-</v>
      </c>
      <c r="BP6351" s="61"/>
      <c r="CT6351" s="61"/>
      <c r="CU6351" s="61"/>
      <c r="CV6351" s="61"/>
      <c r="CW6351" s="61"/>
      <c r="CX6351" s="61"/>
      <c r="CY6351" s="61"/>
      <c r="CZ6351" s="61"/>
      <c r="DA6351" s="61"/>
      <c r="DB6351" s="61"/>
      <c r="DC6351" s="61"/>
      <c r="DD6351" s="61"/>
      <c r="DE6351" s="61"/>
      <c r="DF6351" s="61"/>
      <c r="DG6351" s="61"/>
      <c r="DH6351" s="61"/>
      <c r="DI6351" s="61"/>
      <c r="DJ6351" s="61"/>
      <c r="DK6351" s="61"/>
      <c r="DL6351" s="61"/>
      <c r="DM6351" s="61"/>
    </row>
    <row r="6352" spans="1:117" s="25" customFormat="1" x14ac:dyDescent="0.2">
      <c r="A6352" s="25" t="s">
        <v>1767</v>
      </c>
      <c r="B6352" s="25" t="s">
        <v>680</v>
      </c>
      <c r="C6352" s="25" t="s">
        <v>147</v>
      </c>
      <c r="I6352" s="116"/>
      <c r="J6352" s="116"/>
      <c r="K6352" s="116"/>
      <c r="L6352" s="116"/>
      <c r="M6352" s="116"/>
      <c r="N6352" s="116"/>
      <c r="AL6352" s="117"/>
      <c r="AN6352" s="35" t="str">
        <f t="shared" si="340"/>
        <v/>
      </c>
      <c r="AO6352" s="35" t="str">
        <f t="shared" si="341"/>
        <v>-</v>
      </c>
      <c r="AQ6352" s="25" t="str">
        <f t="shared" si="339"/>
        <v>-</v>
      </c>
      <c r="BP6352" s="61"/>
      <c r="CT6352" s="61"/>
      <c r="CU6352" s="61"/>
      <c r="CV6352" s="61"/>
      <c r="CW6352" s="61"/>
      <c r="CX6352" s="61"/>
      <c r="CY6352" s="61"/>
      <c r="CZ6352" s="61"/>
      <c r="DA6352" s="61"/>
      <c r="DB6352" s="61"/>
      <c r="DC6352" s="61"/>
      <c r="DD6352" s="61"/>
      <c r="DE6352" s="61"/>
      <c r="DF6352" s="61"/>
      <c r="DG6352" s="61"/>
      <c r="DH6352" s="61"/>
      <c r="DI6352" s="61"/>
      <c r="DJ6352" s="61"/>
      <c r="DK6352" s="61"/>
      <c r="DL6352" s="61"/>
      <c r="DM6352" s="61"/>
    </row>
    <row r="6353" spans="1:117" s="25" customFormat="1" x14ac:dyDescent="0.2">
      <c r="A6353" s="25" t="s">
        <v>1768</v>
      </c>
      <c r="B6353" s="25" t="s">
        <v>680</v>
      </c>
      <c r="C6353" s="25" t="s">
        <v>153</v>
      </c>
      <c r="I6353" s="116"/>
      <c r="J6353" s="116"/>
      <c r="K6353" s="116"/>
      <c r="L6353" s="116"/>
      <c r="M6353" s="116"/>
      <c r="N6353" s="116"/>
      <c r="AL6353" s="117"/>
      <c r="AN6353" s="35" t="str">
        <f t="shared" si="340"/>
        <v/>
      </c>
      <c r="AO6353" s="35" t="str">
        <f t="shared" si="341"/>
        <v>-</v>
      </c>
      <c r="AQ6353" s="25" t="str">
        <f t="shared" si="339"/>
        <v>-</v>
      </c>
      <c r="BP6353" s="61"/>
      <c r="CT6353" s="61"/>
      <c r="CU6353" s="61"/>
      <c r="CV6353" s="61"/>
      <c r="CW6353" s="61"/>
      <c r="CX6353" s="61"/>
      <c r="CY6353" s="61"/>
      <c r="CZ6353" s="61"/>
      <c r="DA6353" s="61"/>
      <c r="DB6353" s="61"/>
      <c r="DC6353" s="61"/>
      <c r="DD6353" s="61"/>
      <c r="DE6353" s="61"/>
      <c r="DF6353" s="61"/>
      <c r="DG6353" s="61"/>
      <c r="DH6353" s="61"/>
      <c r="DI6353" s="61"/>
      <c r="DJ6353" s="61"/>
      <c r="DK6353" s="61"/>
      <c r="DL6353" s="61"/>
      <c r="DM6353" s="61"/>
    </row>
    <row r="6354" spans="1:117" s="25" customFormat="1" x14ac:dyDescent="0.2">
      <c r="A6354" s="25" t="s">
        <v>1769</v>
      </c>
      <c r="B6354" s="25" t="s">
        <v>680</v>
      </c>
      <c r="C6354" s="25" t="s">
        <v>152</v>
      </c>
      <c r="I6354" s="116"/>
      <c r="J6354" s="116"/>
      <c r="K6354" s="116"/>
      <c r="L6354" s="116"/>
      <c r="M6354" s="116"/>
      <c r="N6354" s="116"/>
      <c r="AL6354" s="117"/>
      <c r="AN6354" s="35" t="str">
        <f t="shared" si="340"/>
        <v/>
      </c>
      <c r="AO6354" s="35" t="str">
        <f t="shared" si="341"/>
        <v>-</v>
      </c>
      <c r="AQ6354" s="25" t="str">
        <f t="shared" si="339"/>
        <v>-</v>
      </c>
      <c r="BP6354" s="61"/>
      <c r="CT6354" s="61"/>
      <c r="CU6354" s="61"/>
      <c r="CV6354" s="61"/>
      <c r="CW6354" s="61"/>
      <c r="CX6354" s="61"/>
      <c r="CY6354" s="61"/>
      <c r="CZ6354" s="61"/>
      <c r="DA6354" s="61"/>
      <c r="DB6354" s="61"/>
      <c r="DC6354" s="61"/>
      <c r="DD6354" s="61"/>
      <c r="DE6354" s="61"/>
      <c r="DF6354" s="61"/>
      <c r="DG6354" s="61"/>
      <c r="DH6354" s="61"/>
      <c r="DI6354" s="61"/>
      <c r="DJ6354" s="61"/>
      <c r="DK6354" s="61"/>
      <c r="DL6354" s="61"/>
      <c r="DM6354" s="61"/>
    </row>
    <row r="6355" spans="1:117" s="25" customFormat="1" x14ac:dyDescent="0.2">
      <c r="A6355" s="25" t="s">
        <v>1770</v>
      </c>
      <c r="B6355" s="25" t="s">
        <v>680</v>
      </c>
      <c r="C6355" s="25" t="s">
        <v>151</v>
      </c>
      <c r="I6355" s="116"/>
      <c r="J6355" s="116"/>
      <c r="K6355" s="116"/>
      <c r="L6355" s="116"/>
      <c r="M6355" s="116"/>
      <c r="N6355" s="116"/>
      <c r="AL6355" s="117"/>
      <c r="AN6355" s="35" t="str">
        <f t="shared" si="340"/>
        <v/>
      </c>
      <c r="AO6355" s="35" t="str">
        <f t="shared" si="341"/>
        <v>-</v>
      </c>
      <c r="AQ6355" s="25" t="str">
        <f t="shared" si="339"/>
        <v>-</v>
      </c>
      <c r="BP6355" s="61"/>
      <c r="CT6355" s="61"/>
      <c r="CU6355" s="61"/>
      <c r="CV6355" s="61"/>
      <c r="CW6355" s="61"/>
      <c r="CX6355" s="61"/>
      <c r="CY6355" s="61"/>
      <c r="CZ6355" s="61"/>
      <c r="DA6355" s="61"/>
      <c r="DB6355" s="61"/>
      <c r="DC6355" s="61"/>
      <c r="DD6355" s="61"/>
      <c r="DE6355" s="61"/>
      <c r="DF6355" s="61"/>
      <c r="DG6355" s="61"/>
      <c r="DH6355" s="61"/>
      <c r="DI6355" s="61"/>
      <c r="DJ6355" s="61"/>
      <c r="DK6355" s="61"/>
      <c r="DL6355" s="61"/>
      <c r="DM6355" s="61"/>
    </row>
    <row r="6356" spans="1:117" s="25" customFormat="1" x14ac:dyDescent="0.2">
      <c r="A6356" s="25" t="s">
        <v>1771</v>
      </c>
      <c r="B6356" s="25" t="s">
        <v>680</v>
      </c>
      <c r="C6356" s="25" t="s">
        <v>150</v>
      </c>
      <c r="I6356" s="116"/>
      <c r="J6356" s="116"/>
      <c r="K6356" s="116"/>
      <c r="L6356" s="116"/>
      <c r="M6356" s="116"/>
      <c r="N6356" s="116"/>
      <c r="AL6356" s="117"/>
      <c r="AN6356" s="35" t="str">
        <f t="shared" si="340"/>
        <v/>
      </c>
      <c r="AO6356" s="35" t="str">
        <f t="shared" si="341"/>
        <v>-</v>
      </c>
      <c r="AQ6356" s="25" t="str">
        <f t="shared" si="339"/>
        <v>-</v>
      </c>
      <c r="BP6356" s="61"/>
      <c r="CT6356" s="61"/>
      <c r="CU6356" s="61"/>
      <c r="CV6356" s="61"/>
      <c r="CW6356" s="61"/>
      <c r="CX6356" s="61"/>
      <c r="CY6356" s="61"/>
      <c r="CZ6356" s="61"/>
      <c r="DA6356" s="61"/>
      <c r="DB6356" s="61"/>
      <c r="DC6356" s="61"/>
      <c r="DD6356" s="61"/>
      <c r="DE6356" s="61"/>
      <c r="DF6356" s="61"/>
      <c r="DG6356" s="61"/>
      <c r="DH6356" s="61"/>
      <c r="DI6356" s="61"/>
      <c r="DJ6356" s="61"/>
      <c r="DK6356" s="61"/>
      <c r="DL6356" s="61"/>
      <c r="DM6356" s="61"/>
    </row>
    <row r="6357" spans="1:117" s="25" customFormat="1" x14ac:dyDescent="0.2">
      <c r="A6357" s="25" t="s">
        <v>1772</v>
      </c>
      <c r="B6357" s="25" t="s">
        <v>680</v>
      </c>
      <c r="C6357" s="25" t="s">
        <v>149</v>
      </c>
      <c r="I6357" s="116"/>
      <c r="J6357" s="116"/>
      <c r="K6357" s="116"/>
      <c r="L6357" s="116"/>
      <c r="M6357" s="116"/>
      <c r="N6357" s="116"/>
      <c r="AL6357" s="117"/>
      <c r="AN6357" s="35" t="str">
        <f t="shared" si="340"/>
        <v/>
      </c>
      <c r="AO6357" s="35" t="str">
        <f t="shared" si="341"/>
        <v>-</v>
      </c>
      <c r="AQ6357" s="25" t="str">
        <f t="shared" si="339"/>
        <v>-</v>
      </c>
      <c r="BP6357" s="61"/>
      <c r="CT6357" s="61"/>
      <c r="CU6357" s="61"/>
      <c r="CV6357" s="61"/>
      <c r="CW6357" s="61"/>
      <c r="CX6357" s="61"/>
      <c r="CY6357" s="61"/>
      <c r="CZ6357" s="61"/>
      <c r="DA6357" s="61"/>
      <c r="DB6357" s="61"/>
      <c r="DC6357" s="61"/>
      <c r="DD6357" s="61"/>
      <c r="DE6357" s="61"/>
      <c r="DF6357" s="61"/>
      <c r="DG6357" s="61"/>
      <c r="DH6357" s="61"/>
      <c r="DI6357" s="61"/>
      <c r="DJ6357" s="61"/>
      <c r="DK6357" s="61"/>
      <c r="DL6357" s="61"/>
      <c r="DM6357" s="61"/>
    </row>
    <row r="6358" spans="1:117" s="25" customFormat="1" x14ac:dyDescent="0.2">
      <c r="A6358" s="25" t="s">
        <v>1773</v>
      </c>
      <c r="B6358" s="25" t="s">
        <v>680</v>
      </c>
      <c r="C6358" s="25" t="s">
        <v>148</v>
      </c>
      <c r="I6358" s="116"/>
      <c r="J6358" s="116"/>
      <c r="K6358" s="116"/>
      <c r="L6358" s="116"/>
      <c r="M6358" s="116"/>
      <c r="N6358" s="116"/>
      <c r="AL6358" s="117"/>
      <c r="AN6358" s="35" t="str">
        <f t="shared" si="340"/>
        <v/>
      </c>
      <c r="AO6358" s="35" t="str">
        <f t="shared" si="341"/>
        <v>-</v>
      </c>
      <c r="AQ6358" s="25" t="str">
        <f t="shared" si="339"/>
        <v>-</v>
      </c>
      <c r="BP6358" s="61"/>
      <c r="CT6358" s="61"/>
      <c r="CU6358" s="61"/>
      <c r="CV6358" s="61"/>
      <c r="CW6358" s="61"/>
      <c r="CX6358" s="61"/>
      <c r="CY6358" s="61"/>
      <c r="CZ6358" s="61"/>
      <c r="DA6358" s="61"/>
      <c r="DB6358" s="61"/>
      <c r="DC6358" s="61"/>
      <c r="DD6358" s="61"/>
      <c r="DE6358" s="61"/>
      <c r="DF6358" s="61"/>
      <c r="DG6358" s="61"/>
      <c r="DH6358" s="61"/>
      <c r="DI6358" s="61"/>
      <c r="DJ6358" s="61"/>
      <c r="DK6358" s="61"/>
      <c r="DL6358" s="61"/>
      <c r="DM6358" s="61"/>
    </row>
    <row r="6359" spans="1:117" s="25" customFormat="1" x14ac:dyDescent="0.2">
      <c r="A6359" s="25" t="s">
        <v>1774</v>
      </c>
      <c r="B6359" s="25" t="s">
        <v>680</v>
      </c>
      <c r="C6359" s="25" t="s">
        <v>147</v>
      </c>
      <c r="I6359" s="116"/>
      <c r="J6359" s="116"/>
      <c r="K6359" s="116"/>
      <c r="L6359" s="116"/>
      <c r="M6359" s="116"/>
      <c r="N6359" s="116"/>
      <c r="AL6359" s="117"/>
      <c r="AN6359" s="35" t="str">
        <f t="shared" si="340"/>
        <v/>
      </c>
      <c r="AO6359" s="35" t="str">
        <f t="shared" si="341"/>
        <v>-</v>
      </c>
      <c r="AQ6359" s="25" t="str">
        <f t="shared" si="339"/>
        <v>-</v>
      </c>
      <c r="BP6359" s="61"/>
      <c r="CT6359" s="61"/>
      <c r="CU6359" s="61"/>
      <c r="CV6359" s="61"/>
      <c r="CW6359" s="61"/>
      <c r="CX6359" s="61"/>
      <c r="CY6359" s="61"/>
      <c r="CZ6359" s="61"/>
      <c r="DA6359" s="61"/>
      <c r="DB6359" s="61"/>
      <c r="DC6359" s="61"/>
      <c r="DD6359" s="61"/>
      <c r="DE6359" s="61"/>
      <c r="DF6359" s="61"/>
      <c r="DG6359" s="61"/>
      <c r="DH6359" s="61"/>
      <c r="DI6359" s="61"/>
      <c r="DJ6359" s="61"/>
      <c r="DK6359" s="61"/>
      <c r="DL6359" s="61"/>
      <c r="DM6359" s="61"/>
    </row>
    <row r="6360" spans="1:117" s="25" customFormat="1" x14ac:dyDescent="0.2">
      <c r="A6360" s="25" t="s">
        <v>1775</v>
      </c>
      <c r="B6360" s="25" t="s">
        <v>680</v>
      </c>
      <c r="C6360" s="25" t="s">
        <v>158</v>
      </c>
      <c r="I6360" s="116"/>
      <c r="J6360" s="116"/>
      <c r="K6360" s="116"/>
      <c r="L6360" s="116"/>
      <c r="M6360" s="116"/>
      <c r="N6360" s="116"/>
      <c r="AL6360" s="117"/>
      <c r="AN6360" s="35" t="str">
        <f t="shared" si="340"/>
        <v/>
      </c>
      <c r="AO6360" s="35" t="str">
        <f t="shared" si="341"/>
        <v>-</v>
      </c>
      <c r="AQ6360" s="25" t="str">
        <f t="shared" si="339"/>
        <v>-</v>
      </c>
      <c r="BP6360" s="61"/>
      <c r="CT6360" s="61"/>
      <c r="CU6360" s="61"/>
      <c r="CV6360" s="61"/>
      <c r="CW6360" s="61"/>
      <c r="CX6360" s="61"/>
      <c r="CY6360" s="61"/>
      <c r="CZ6360" s="61"/>
      <c r="DA6360" s="61"/>
      <c r="DB6360" s="61"/>
      <c r="DC6360" s="61"/>
      <c r="DD6360" s="61"/>
      <c r="DE6360" s="61"/>
      <c r="DF6360" s="61"/>
      <c r="DG6360" s="61"/>
      <c r="DH6360" s="61"/>
      <c r="DI6360" s="61"/>
      <c r="DJ6360" s="61"/>
      <c r="DK6360" s="61"/>
      <c r="DL6360" s="61"/>
      <c r="DM6360" s="61"/>
    </row>
    <row r="6361" spans="1:117" s="25" customFormat="1" x14ac:dyDescent="0.2">
      <c r="A6361" s="25" t="s">
        <v>1776</v>
      </c>
      <c r="B6361" s="25" t="s">
        <v>680</v>
      </c>
      <c r="C6361" s="25" t="s">
        <v>157</v>
      </c>
      <c r="I6361" s="116"/>
      <c r="J6361" s="116"/>
      <c r="K6361" s="116"/>
      <c r="L6361" s="116"/>
      <c r="M6361" s="116"/>
      <c r="N6361" s="116"/>
      <c r="AL6361" s="117"/>
      <c r="AN6361" s="35" t="str">
        <f t="shared" si="340"/>
        <v/>
      </c>
      <c r="AO6361" s="35" t="str">
        <f t="shared" si="341"/>
        <v>-</v>
      </c>
      <c r="AQ6361" s="25" t="str">
        <f t="shared" si="339"/>
        <v>-</v>
      </c>
      <c r="BP6361" s="61"/>
      <c r="CT6361" s="61"/>
      <c r="CU6361" s="61"/>
      <c r="CV6361" s="61"/>
      <c r="CW6361" s="61"/>
      <c r="CX6361" s="61"/>
      <c r="CY6361" s="61"/>
      <c r="CZ6361" s="61"/>
      <c r="DA6361" s="61"/>
      <c r="DB6361" s="61"/>
      <c r="DC6361" s="61"/>
      <c r="DD6361" s="61"/>
      <c r="DE6361" s="61"/>
      <c r="DF6361" s="61"/>
      <c r="DG6361" s="61"/>
      <c r="DH6361" s="61"/>
      <c r="DI6361" s="61"/>
      <c r="DJ6361" s="61"/>
      <c r="DK6361" s="61"/>
      <c r="DL6361" s="61"/>
      <c r="DM6361" s="61"/>
    </row>
    <row r="6362" spans="1:117" s="25" customFormat="1" x14ac:dyDescent="0.2">
      <c r="A6362" s="25" t="s">
        <v>1777</v>
      </c>
      <c r="B6362" s="25" t="s">
        <v>680</v>
      </c>
      <c r="C6362" s="25" t="s">
        <v>156</v>
      </c>
      <c r="I6362" s="116"/>
      <c r="J6362" s="116"/>
      <c r="K6362" s="116"/>
      <c r="L6362" s="116"/>
      <c r="M6362" s="116"/>
      <c r="N6362" s="116"/>
      <c r="AL6362" s="117"/>
      <c r="AN6362" s="35" t="str">
        <f t="shared" si="340"/>
        <v/>
      </c>
      <c r="AO6362" s="35" t="str">
        <f t="shared" si="341"/>
        <v>-</v>
      </c>
      <c r="AQ6362" s="25" t="str">
        <f t="shared" si="339"/>
        <v>-</v>
      </c>
      <c r="BP6362" s="61"/>
      <c r="CT6362" s="61"/>
      <c r="CU6362" s="61"/>
      <c r="CV6362" s="61"/>
      <c r="CW6362" s="61"/>
      <c r="CX6362" s="61"/>
      <c r="CY6362" s="61"/>
      <c r="CZ6362" s="61"/>
      <c r="DA6362" s="61"/>
      <c r="DB6362" s="61"/>
      <c r="DC6362" s="61"/>
      <c r="DD6362" s="61"/>
      <c r="DE6362" s="61"/>
      <c r="DF6362" s="61"/>
      <c r="DG6362" s="61"/>
      <c r="DH6362" s="61"/>
      <c r="DI6362" s="61"/>
      <c r="DJ6362" s="61"/>
      <c r="DK6362" s="61"/>
      <c r="DL6362" s="61"/>
      <c r="DM6362" s="61"/>
    </row>
    <row r="6363" spans="1:117" s="25" customFormat="1" x14ac:dyDescent="0.2">
      <c r="A6363" s="25" t="s">
        <v>1778</v>
      </c>
      <c r="B6363" s="25" t="s">
        <v>680</v>
      </c>
      <c r="C6363" s="25" t="s">
        <v>155</v>
      </c>
      <c r="I6363" s="116"/>
      <c r="J6363" s="116"/>
      <c r="K6363" s="116"/>
      <c r="L6363" s="116"/>
      <c r="M6363" s="116"/>
      <c r="N6363" s="116"/>
      <c r="AL6363" s="117"/>
      <c r="AN6363" s="35" t="str">
        <f t="shared" si="340"/>
        <v/>
      </c>
      <c r="AO6363" s="35" t="str">
        <f t="shared" si="341"/>
        <v>-</v>
      </c>
      <c r="AQ6363" s="25" t="str">
        <f t="shared" si="339"/>
        <v>-</v>
      </c>
      <c r="BP6363" s="61"/>
      <c r="CT6363" s="61"/>
      <c r="CU6363" s="61"/>
      <c r="CV6363" s="61"/>
      <c r="CW6363" s="61"/>
      <c r="CX6363" s="61"/>
      <c r="CY6363" s="61"/>
      <c r="CZ6363" s="61"/>
      <c r="DA6363" s="61"/>
      <c r="DB6363" s="61"/>
      <c r="DC6363" s="61"/>
      <c r="DD6363" s="61"/>
      <c r="DE6363" s="61"/>
      <c r="DF6363" s="61"/>
      <c r="DG6363" s="61"/>
      <c r="DH6363" s="61"/>
      <c r="DI6363" s="61"/>
      <c r="DJ6363" s="61"/>
      <c r="DK6363" s="61"/>
      <c r="DL6363" s="61"/>
      <c r="DM6363" s="61"/>
    </row>
    <row r="6364" spans="1:117" s="25" customFormat="1" x14ac:dyDescent="0.2">
      <c r="A6364" s="25" t="s">
        <v>1779</v>
      </c>
      <c r="B6364" s="25" t="s">
        <v>680</v>
      </c>
      <c r="C6364" s="25" t="s">
        <v>154</v>
      </c>
      <c r="I6364" s="116"/>
      <c r="J6364" s="116"/>
      <c r="K6364" s="116"/>
      <c r="L6364" s="116"/>
      <c r="M6364" s="116"/>
      <c r="N6364" s="116"/>
      <c r="AL6364" s="117"/>
      <c r="AN6364" s="35" t="str">
        <f t="shared" si="340"/>
        <v/>
      </c>
      <c r="AO6364" s="35" t="str">
        <f t="shared" si="341"/>
        <v>-</v>
      </c>
      <c r="AQ6364" s="25" t="str">
        <f t="shared" si="339"/>
        <v>-</v>
      </c>
      <c r="BP6364" s="61"/>
      <c r="CT6364" s="61"/>
      <c r="CU6364" s="61"/>
      <c r="CV6364" s="61"/>
      <c r="CW6364" s="61"/>
      <c r="CX6364" s="61"/>
      <c r="CY6364" s="61"/>
      <c r="CZ6364" s="61"/>
      <c r="DA6364" s="61"/>
      <c r="DB6364" s="61"/>
      <c r="DC6364" s="61"/>
      <c r="DD6364" s="61"/>
      <c r="DE6364" s="61"/>
      <c r="DF6364" s="61"/>
      <c r="DG6364" s="61"/>
      <c r="DH6364" s="61"/>
      <c r="DI6364" s="61"/>
      <c r="DJ6364" s="61"/>
      <c r="DK6364" s="61"/>
      <c r="DL6364" s="61"/>
      <c r="DM6364" s="61"/>
    </row>
    <row r="6365" spans="1:117" s="25" customFormat="1" x14ac:dyDescent="0.2">
      <c r="A6365" s="25" t="s">
        <v>1780</v>
      </c>
      <c r="B6365" s="25" t="s">
        <v>680</v>
      </c>
      <c r="C6365" s="25" t="s">
        <v>153</v>
      </c>
      <c r="I6365" s="116"/>
      <c r="J6365" s="116"/>
      <c r="K6365" s="116"/>
      <c r="L6365" s="116"/>
      <c r="M6365" s="116"/>
      <c r="N6365" s="116"/>
      <c r="AL6365" s="117"/>
      <c r="AN6365" s="35" t="str">
        <f t="shared" si="340"/>
        <v/>
      </c>
      <c r="AO6365" s="35" t="str">
        <f t="shared" si="341"/>
        <v>-</v>
      </c>
      <c r="AQ6365" s="25" t="str">
        <f t="shared" si="339"/>
        <v>-</v>
      </c>
      <c r="BP6365" s="61"/>
      <c r="CT6365" s="61"/>
      <c r="CU6365" s="61"/>
      <c r="CV6365" s="61"/>
      <c r="CW6365" s="61"/>
      <c r="CX6365" s="61"/>
      <c r="CY6365" s="61"/>
      <c r="CZ6365" s="61"/>
      <c r="DA6365" s="61"/>
      <c r="DB6365" s="61"/>
      <c r="DC6365" s="61"/>
      <c r="DD6365" s="61"/>
      <c r="DE6365" s="61"/>
      <c r="DF6365" s="61"/>
      <c r="DG6365" s="61"/>
      <c r="DH6365" s="61"/>
      <c r="DI6365" s="61"/>
      <c r="DJ6365" s="61"/>
      <c r="DK6365" s="61"/>
      <c r="DL6365" s="61"/>
      <c r="DM6365" s="61"/>
    </row>
    <row r="6366" spans="1:117" s="25" customFormat="1" x14ac:dyDescent="0.2">
      <c r="A6366" s="25" t="s">
        <v>1781</v>
      </c>
      <c r="B6366" s="25" t="s">
        <v>680</v>
      </c>
      <c r="C6366" s="25" t="s">
        <v>152</v>
      </c>
      <c r="I6366" s="116"/>
      <c r="J6366" s="116"/>
      <c r="K6366" s="116"/>
      <c r="L6366" s="116"/>
      <c r="M6366" s="116"/>
      <c r="N6366" s="116"/>
      <c r="AL6366" s="117"/>
      <c r="AN6366" s="35" t="str">
        <f t="shared" si="340"/>
        <v/>
      </c>
      <c r="AO6366" s="35" t="str">
        <f t="shared" si="341"/>
        <v>-</v>
      </c>
      <c r="AQ6366" s="25" t="str">
        <f t="shared" si="339"/>
        <v>-</v>
      </c>
      <c r="BP6366" s="61"/>
      <c r="CT6366" s="61"/>
      <c r="CU6366" s="61"/>
      <c r="CV6366" s="61"/>
      <c r="CW6366" s="61"/>
      <c r="CX6366" s="61"/>
      <c r="CY6366" s="61"/>
      <c r="CZ6366" s="61"/>
      <c r="DA6366" s="61"/>
      <c r="DB6366" s="61"/>
      <c r="DC6366" s="61"/>
      <c r="DD6366" s="61"/>
      <c r="DE6366" s="61"/>
      <c r="DF6366" s="61"/>
      <c r="DG6366" s="61"/>
      <c r="DH6366" s="61"/>
      <c r="DI6366" s="61"/>
      <c r="DJ6366" s="61"/>
      <c r="DK6366" s="61"/>
      <c r="DL6366" s="61"/>
      <c r="DM6366" s="61"/>
    </row>
    <row r="6367" spans="1:117" s="25" customFormat="1" x14ac:dyDescent="0.2">
      <c r="A6367" s="25" t="s">
        <v>1782</v>
      </c>
      <c r="B6367" s="25" t="s">
        <v>680</v>
      </c>
      <c r="C6367" s="25" t="s">
        <v>151</v>
      </c>
      <c r="I6367" s="116"/>
      <c r="J6367" s="116"/>
      <c r="K6367" s="116"/>
      <c r="L6367" s="116"/>
      <c r="M6367" s="116"/>
      <c r="N6367" s="116"/>
      <c r="AL6367" s="117"/>
      <c r="AN6367" s="35" t="str">
        <f t="shared" si="340"/>
        <v/>
      </c>
      <c r="AO6367" s="35" t="str">
        <f t="shared" si="341"/>
        <v>-</v>
      </c>
      <c r="AQ6367" s="25" t="str">
        <f t="shared" si="339"/>
        <v>-</v>
      </c>
      <c r="BP6367" s="61"/>
      <c r="CT6367" s="61"/>
      <c r="CU6367" s="61"/>
      <c r="CV6367" s="61"/>
      <c r="CW6367" s="61"/>
      <c r="CX6367" s="61"/>
      <c r="CY6367" s="61"/>
      <c r="CZ6367" s="61"/>
      <c r="DA6367" s="61"/>
      <c r="DB6367" s="61"/>
      <c r="DC6367" s="61"/>
      <c r="DD6367" s="61"/>
      <c r="DE6367" s="61"/>
      <c r="DF6367" s="61"/>
      <c r="DG6367" s="61"/>
      <c r="DH6367" s="61"/>
      <c r="DI6367" s="61"/>
      <c r="DJ6367" s="61"/>
      <c r="DK6367" s="61"/>
      <c r="DL6367" s="61"/>
      <c r="DM6367" s="61"/>
    </row>
    <row r="6368" spans="1:117" s="25" customFormat="1" x14ac:dyDescent="0.2">
      <c r="A6368" s="25" t="s">
        <v>1783</v>
      </c>
      <c r="B6368" s="25" t="s">
        <v>680</v>
      </c>
      <c r="C6368" s="25" t="s">
        <v>150</v>
      </c>
      <c r="I6368" s="116"/>
      <c r="J6368" s="116"/>
      <c r="K6368" s="116"/>
      <c r="L6368" s="116"/>
      <c r="M6368" s="116"/>
      <c r="N6368" s="116"/>
      <c r="AL6368" s="117"/>
      <c r="AN6368" s="35" t="str">
        <f t="shared" si="340"/>
        <v/>
      </c>
      <c r="AO6368" s="35" t="str">
        <f t="shared" si="341"/>
        <v>-</v>
      </c>
      <c r="AQ6368" s="25" t="str">
        <f t="shared" si="339"/>
        <v>-</v>
      </c>
      <c r="BP6368" s="61"/>
      <c r="CT6368" s="61"/>
      <c r="CU6368" s="61"/>
      <c r="CV6368" s="61"/>
      <c r="CW6368" s="61"/>
      <c r="CX6368" s="61"/>
      <c r="CY6368" s="61"/>
      <c r="CZ6368" s="61"/>
      <c r="DA6368" s="61"/>
      <c r="DB6368" s="61"/>
      <c r="DC6368" s="61"/>
      <c r="DD6368" s="61"/>
      <c r="DE6368" s="61"/>
      <c r="DF6368" s="61"/>
      <c r="DG6368" s="61"/>
      <c r="DH6368" s="61"/>
      <c r="DI6368" s="61"/>
      <c r="DJ6368" s="61"/>
      <c r="DK6368" s="61"/>
      <c r="DL6368" s="61"/>
      <c r="DM6368" s="61"/>
    </row>
    <row r="6369" spans="1:117" s="25" customFormat="1" x14ac:dyDescent="0.2">
      <c r="A6369" s="25" t="s">
        <v>1784</v>
      </c>
      <c r="B6369" s="25" t="s">
        <v>680</v>
      </c>
      <c r="C6369" s="25" t="s">
        <v>149</v>
      </c>
      <c r="I6369" s="116"/>
      <c r="J6369" s="116"/>
      <c r="K6369" s="116"/>
      <c r="L6369" s="116"/>
      <c r="M6369" s="116"/>
      <c r="N6369" s="116"/>
      <c r="AL6369" s="117"/>
      <c r="AN6369" s="35" t="str">
        <f t="shared" si="340"/>
        <v/>
      </c>
      <c r="AO6369" s="35" t="str">
        <f t="shared" si="341"/>
        <v>-</v>
      </c>
      <c r="AQ6369" s="25" t="str">
        <f t="shared" si="339"/>
        <v>-</v>
      </c>
      <c r="BP6369" s="61"/>
      <c r="CT6369" s="61"/>
      <c r="CU6369" s="61"/>
      <c r="CV6369" s="61"/>
      <c r="CW6369" s="61"/>
      <c r="CX6369" s="61"/>
      <c r="CY6369" s="61"/>
      <c r="CZ6369" s="61"/>
      <c r="DA6369" s="61"/>
      <c r="DB6369" s="61"/>
      <c r="DC6369" s="61"/>
      <c r="DD6369" s="61"/>
      <c r="DE6369" s="61"/>
      <c r="DF6369" s="61"/>
      <c r="DG6369" s="61"/>
      <c r="DH6369" s="61"/>
      <c r="DI6369" s="61"/>
      <c r="DJ6369" s="61"/>
      <c r="DK6369" s="61"/>
      <c r="DL6369" s="61"/>
      <c r="DM6369" s="61"/>
    </row>
    <row r="6370" spans="1:117" s="25" customFormat="1" x14ac:dyDescent="0.2">
      <c r="A6370" s="25" t="s">
        <v>1785</v>
      </c>
      <c r="B6370" s="25" t="s">
        <v>680</v>
      </c>
      <c r="C6370" s="25" t="s">
        <v>148</v>
      </c>
      <c r="I6370" s="116"/>
      <c r="J6370" s="116"/>
      <c r="K6370" s="116"/>
      <c r="L6370" s="116"/>
      <c r="M6370" s="116"/>
      <c r="N6370" s="116"/>
      <c r="AL6370" s="117"/>
      <c r="AN6370" s="35" t="str">
        <f t="shared" si="340"/>
        <v/>
      </c>
      <c r="AO6370" s="35" t="str">
        <f t="shared" si="341"/>
        <v>-</v>
      </c>
      <c r="AQ6370" s="25" t="str">
        <f t="shared" si="339"/>
        <v>-</v>
      </c>
      <c r="BP6370" s="61"/>
      <c r="CT6370" s="61"/>
      <c r="CU6370" s="61"/>
      <c r="CV6370" s="61"/>
      <c r="CW6370" s="61"/>
      <c r="CX6370" s="61"/>
      <c r="CY6370" s="61"/>
      <c r="CZ6370" s="61"/>
      <c r="DA6370" s="61"/>
      <c r="DB6370" s="61"/>
      <c r="DC6370" s="61"/>
      <c r="DD6370" s="61"/>
      <c r="DE6370" s="61"/>
      <c r="DF6370" s="61"/>
      <c r="DG6370" s="61"/>
      <c r="DH6370" s="61"/>
      <c r="DI6370" s="61"/>
      <c r="DJ6370" s="61"/>
      <c r="DK6370" s="61"/>
      <c r="DL6370" s="61"/>
      <c r="DM6370" s="61"/>
    </row>
    <row r="6371" spans="1:117" s="25" customFormat="1" x14ac:dyDescent="0.2">
      <c r="A6371" s="25" t="s">
        <v>1786</v>
      </c>
      <c r="B6371" s="25" t="s">
        <v>680</v>
      </c>
      <c r="C6371" s="25" t="s">
        <v>147</v>
      </c>
      <c r="I6371" s="116"/>
      <c r="J6371" s="116"/>
      <c r="K6371" s="116"/>
      <c r="L6371" s="116"/>
      <c r="M6371" s="116"/>
      <c r="N6371" s="116"/>
      <c r="AL6371" s="117"/>
      <c r="AN6371" s="35" t="str">
        <f t="shared" si="340"/>
        <v/>
      </c>
      <c r="AO6371" s="35" t="str">
        <f t="shared" si="341"/>
        <v>-</v>
      </c>
      <c r="AQ6371" s="25" t="str">
        <f t="shared" si="339"/>
        <v>-</v>
      </c>
      <c r="BP6371" s="61"/>
      <c r="CT6371" s="61"/>
      <c r="CU6371" s="61"/>
      <c r="CV6371" s="61"/>
      <c r="CW6371" s="61"/>
      <c r="CX6371" s="61"/>
      <c r="CY6371" s="61"/>
      <c r="CZ6371" s="61"/>
      <c r="DA6371" s="61"/>
      <c r="DB6371" s="61"/>
      <c r="DC6371" s="61"/>
      <c r="DD6371" s="61"/>
      <c r="DE6371" s="61"/>
      <c r="DF6371" s="61"/>
      <c r="DG6371" s="61"/>
      <c r="DH6371" s="61"/>
      <c r="DI6371" s="61"/>
      <c r="DJ6371" s="61"/>
      <c r="DK6371" s="61"/>
      <c r="DL6371" s="61"/>
      <c r="DM6371" s="61"/>
    </row>
    <row r="6372" spans="1:117" s="25" customFormat="1" x14ac:dyDescent="0.2">
      <c r="A6372" s="25" t="s">
        <v>1787</v>
      </c>
      <c r="B6372" s="25" t="s">
        <v>680</v>
      </c>
      <c r="C6372" s="25" t="s">
        <v>158</v>
      </c>
      <c r="I6372" s="116"/>
      <c r="J6372" s="116"/>
      <c r="K6372" s="116"/>
      <c r="L6372" s="116"/>
      <c r="M6372" s="116"/>
      <c r="N6372" s="116"/>
      <c r="AL6372" s="117"/>
      <c r="AN6372" s="35" t="str">
        <f t="shared" si="340"/>
        <v/>
      </c>
      <c r="AO6372" s="35" t="str">
        <f t="shared" si="341"/>
        <v>-</v>
      </c>
      <c r="AQ6372" s="25" t="str">
        <f t="shared" si="339"/>
        <v>-</v>
      </c>
      <c r="BP6372" s="61"/>
      <c r="CT6372" s="61"/>
      <c r="CU6372" s="61"/>
      <c r="CV6372" s="61"/>
      <c r="CW6372" s="61"/>
      <c r="CX6372" s="61"/>
      <c r="CY6372" s="61"/>
      <c r="CZ6372" s="61"/>
      <c r="DA6372" s="61"/>
      <c r="DB6372" s="61"/>
      <c r="DC6372" s="61"/>
      <c r="DD6372" s="61"/>
      <c r="DE6372" s="61"/>
      <c r="DF6372" s="61"/>
      <c r="DG6372" s="61"/>
      <c r="DH6372" s="61"/>
      <c r="DI6372" s="61"/>
      <c r="DJ6372" s="61"/>
      <c r="DK6372" s="61"/>
      <c r="DL6372" s="61"/>
      <c r="DM6372" s="61"/>
    </row>
    <row r="6373" spans="1:117" s="25" customFormat="1" x14ac:dyDescent="0.2">
      <c r="A6373" s="25" t="s">
        <v>1788</v>
      </c>
      <c r="B6373" s="25" t="s">
        <v>680</v>
      </c>
      <c r="C6373" s="25" t="s">
        <v>157</v>
      </c>
      <c r="I6373" s="116"/>
      <c r="J6373" s="116"/>
      <c r="K6373" s="116"/>
      <c r="L6373" s="116"/>
      <c r="M6373" s="116"/>
      <c r="N6373" s="116"/>
      <c r="AL6373" s="117"/>
      <c r="AN6373" s="35" t="str">
        <f t="shared" si="340"/>
        <v/>
      </c>
      <c r="AO6373" s="35" t="str">
        <f t="shared" si="341"/>
        <v>-</v>
      </c>
      <c r="AQ6373" s="25" t="str">
        <f t="shared" ref="AQ6373:AQ6436" si="342">CONCATENATE(TRIM(LEFT(AP6373,LEN(AP6373)-LEN(RIGHT(AP6373)))),"-",RIGHT(AP6373))</f>
        <v>-</v>
      </c>
      <c r="BP6373" s="61"/>
      <c r="CT6373" s="61"/>
      <c r="CU6373" s="61"/>
      <c r="CV6373" s="61"/>
      <c r="CW6373" s="61"/>
      <c r="CX6373" s="61"/>
      <c r="CY6373" s="61"/>
      <c r="CZ6373" s="61"/>
      <c r="DA6373" s="61"/>
      <c r="DB6373" s="61"/>
      <c r="DC6373" s="61"/>
      <c r="DD6373" s="61"/>
      <c r="DE6373" s="61"/>
      <c r="DF6373" s="61"/>
      <c r="DG6373" s="61"/>
      <c r="DH6373" s="61"/>
      <c r="DI6373" s="61"/>
      <c r="DJ6373" s="61"/>
      <c r="DK6373" s="61"/>
      <c r="DL6373" s="61"/>
      <c r="DM6373" s="61"/>
    </row>
    <row r="6374" spans="1:117" s="25" customFormat="1" x14ac:dyDescent="0.2">
      <c r="A6374" s="25" t="s">
        <v>1789</v>
      </c>
      <c r="B6374" s="25" t="s">
        <v>680</v>
      </c>
      <c r="C6374" s="25" t="s">
        <v>156</v>
      </c>
      <c r="I6374" s="116"/>
      <c r="J6374" s="116"/>
      <c r="K6374" s="116"/>
      <c r="L6374" s="116"/>
      <c r="M6374" s="116"/>
      <c r="N6374" s="116"/>
      <c r="AL6374" s="117"/>
      <c r="AN6374" s="35" t="str">
        <f t="shared" si="340"/>
        <v/>
      </c>
      <c r="AO6374" s="35" t="str">
        <f t="shared" si="341"/>
        <v>-</v>
      </c>
      <c r="AQ6374" s="25" t="str">
        <f t="shared" si="342"/>
        <v>-</v>
      </c>
      <c r="BP6374" s="61"/>
      <c r="CT6374" s="61"/>
      <c r="CU6374" s="61"/>
      <c r="CV6374" s="61"/>
      <c r="CW6374" s="61"/>
      <c r="CX6374" s="61"/>
      <c r="CY6374" s="61"/>
      <c r="CZ6374" s="61"/>
      <c r="DA6374" s="61"/>
      <c r="DB6374" s="61"/>
      <c r="DC6374" s="61"/>
      <c r="DD6374" s="61"/>
      <c r="DE6374" s="61"/>
      <c r="DF6374" s="61"/>
      <c r="DG6374" s="61"/>
      <c r="DH6374" s="61"/>
      <c r="DI6374" s="61"/>
      <c r="DJ6374" s="61"/>
      <c r="DK6374" s="61"/>
      <c r="DL6374" s="61"/>
      <c r="DM6374" s="61"/>
    </row>
    <row r="6375" spans="1:117" s="25" customFormat="1" x14ac:dyDescent="0.2">
      <c r="A6375" s="25" t="s">
        <v>1790</v>
      </c>
      <c r="B6375" s="25" t="s">
        <v>680</v>
      </c>
      <c r="C6375" s="25" t="s">
        <v>155</v>
      </c>
      <c r="I6375" s="116"/>
      <c r="J6375" s="116"/>
      <c r="K6375" s="116"/>
      <c r="L6375" s="116"/>
      <c r="M6375" s="116"/>
      <c r="N6375" s="116"/>
      <c r="AL6375" s="117"/>
      <c r="AN6375" s="35" t="str">
        <f t="shared" si="340"/>
        <v/>
      </c>
      <c r="AO6375" s="35" t="str">
        <f t="shared" si="341"/>
        <v>-</v>
      </c>
      <c r="AQ6375" s="25" t="str">
        <f t="shared" si="342"/>
        <v>-</v>
      </c>
      <c r="BP6375" s="61"/>
      <c r="CT6375" s="61"/>
      <c r="CU6375" s="61"/>
      <c r="CV6375" s="61"/>
      <c r="CW6375" s="61"/>
      <c r="CX6375" s="61"/>
      <c r="CY6375" s="61"/>
      <c r="CZ6375" s="61"/>
      <c r="DA6375" s="61"/>
      <c r="DB6375" s="61"/>
      <c r="DC6375" s="61"/>
      <c r="DD6375" s="61"/>
      <c r="DE6375" s="61"/>
      <c r="DF6375" s="61"/>
      <c r="DG6375" s="61"/>
      <c r="DH6375" s="61"/>
      <c r="DI6375" s="61"/>
      <c r="DJ6375" s="61"/>
      <c r="DK6375" s="61"/>
      <c r="DL6375" s="61"/>
      <c r="DM6375" s="61"/>
    </row>
    <row r="6376" spans="1:117" s="25" customFormat="1" x14ac:dyDescent="0.2">
      <c r="A6376" s="25" t="s">
        <v>1791</v>
      </c>
      <c r="B6376" s="25" t="s">
        <v>680</v>
      </c>
      <c r="C6376" s="25" t="s">
        <v>154</v>
      </c>
      <c r="I6376" s="116"/>
      <c r="J6376" s="116"/>
      <c r="K6376" s="116"/>
      <c r="L6376" s="116"/>
      <c r="M6376" s="116"/>
      <c r="N6376" s="116"/>
      <c r="AL6376" s="117"/>
      <c r="AN6376" s="35" t="str">
        <f t="shared" si="340"/>
        <v/>
      </c>
      <c r="AO6376" s="35" t="str">
        <f t="shared" si="341"/>
        <v>-</v>
      </c>
      <c r="AQ6376" s="25" t="str">
        <f t="shared" si="342"/>
        <v>-</v>
      </c>
      <c r="BP6376" s="61"/>
      <c r="CT6376" s="61"/>
      <c r="CU6376" s="61"/>
      <c r="CV6376" s="61"/>
      <c r="CW6376" s="61"/>
      <c r="CX6376" s="61"/>
      <c r="CY6376" s="61"/>
      <c r="CZ6376" s="61"/>
      <c r="DA6376" s="61"/>
      <c r="DB6376" s="61"/>
      <c r="DC6376" s="61"/>
      <c r="DD6376" s="61"/>
      <c r="DE6376" s="61"/>
      <c r="DF6376" s="61"/>
      <c r="DG6376" s="61"/>
      <c r="DH6376" s="61"/>
      <c r="DI6376" s="61"/>
      <c r="DJ6376" s="61"/>
      <c r="DK6376" s="61"/>
      <c r="DL6376" s="61"/>
      <c r="DM6376" s="61"/>
    </row>
    <row r="6377" spans="1:117" s="25" customFormat="1" x14ac:dyDescent="0.2">
      <c r="A6377" s="25" t="s">
        <v>1792</v>
      </c>
      <c r="B6377" s="25" t="s">
        <v>680</v>
      </c>
      <c r="C6377" s="25" t="s">
        <v>153</v>
      </c>
      <c r="I6377" s="116"/>
      <c r="J6377" s="116"/>
      <c r="K6377" s="116"/>
      <c r="L6377" s="116"/>
      <c r="M6377" s="116"/>
      <c r="N6377" s="116"/>
      <c r="AL6377" s="117"/>
      <c r="AN6377" s="35" t="str">
        <f t="shared" si="340"/>
        <v/>
      </c>
      <c r="AO6377" s="35" t="str">
        <f t="shared" si="341"/>
        <v>-</v>
      </c>
      <c r="AQ6377" s="25" t="str">
        <f t="shared" si="342"/>
        <v>-</v>
      </c>
      <c r="BP6377" s="61"/>
      <c r="CT6377" s="61"/>
      <c r="CU6377" s="61"/>
      <c r="CV6377" s="61"/>
      <c r="CW6377" s="61"/>
      <c r="CX6377" s="61"/>
      <c r="CY6377" s="61"/>
      <c r="CZ6377" s="61"/>
      <c r="DA6377" s="61"/>
      <c r="DB6377" s="61"/>
      <c r="DC6377" s="61"/>
      <c r="DD6377" s="61"/>
      <c r="DE6377" s="61"/>
      <c r="DF6377" s="61"/>
      <c r="DG6377" s="61"/>
      <c r="DH6377" s="61"/>
      <c r="DI6377" s="61"/>
      <c r="DJ6377" s="61"/>
      <c r="DK6377" s="61"/>
      <c r="DL6377" s="61"/>
      <c r="DM6377" s="61"/>
    </row>
    <row r="6378" spans="1:117" s="25" customFormat="1" x14ac:dyDescent="0.2">
      <c r="A6378" s="25" t="s">
        <v>1793</v>
      </c>
      <c r="B6378" s="25" t="s">
        <v>680</v>
      </c>
      <c r="C6378" s="25" t="s">
        <v>152</v>
      </c>
      <c r="I6378" s="116"/>
      <c r="J6378" s="116"/>
      <c r="K6378" s="116"/>
      <c r="L6378" s="116"/>
      <c r="M6378" s="116"/>
      <c r="N6378" s="116"/>
      <c r="AL6378" s="117"/>
      <c r="AN6378" s="35" t="str">
        <f t="shared" si="340"/>
        <v/>
      </c>
      <c r="AO6378" s="35" t="str">
        <f t="shared" si="341"/>
        <v>-</v>
      </c>
      <c r="AQ6378" s="25" t="str">
        <f t="shared" si="342"/>
        <v>-</v>
      </c>
      <c r="BP6378" s="61"/>
      <c r="CT6378" s="61"/>
      <c r="CU6378" s="61"/>
      <c r="CV6378" s="61"/>
      <c r="CW6378" s="61"/>
      <c r="CX6378" s="61"/>
      <c r="CY6378" s="61"/>
      <c r="CZ6378" s="61"/>
      <c r="DA6378" s="61"/>
      <c r="DB6378" s="61"/>
      <c r="DC6378" s="61"/>
      <c r="DD6378" s="61"/>
      <c r="DE6378" s="61"/>
      <c r="DF6378" s="61"/>
      <c r="DG6378" s="61"/>
      <c r="DH6378" s="61"/>
      <c r="DI6378" s="61"/>
      <c r="DJ6378" s="61"/>
      <c r="DK6378" s="61"/>
      <c r="DL6378" s="61"/>
      <c r="DM6378" s="61"/>
    </row>
    <row r="6379" spans="1:117" s="25" customFormat="1" x14ac:dyDescent="0.2">
      <c r="A6379" s="25" t="s">
        <v>1794</v>
      </c>
      <c r="B6379" s="25" t="s">
        <v>680</v>
      </c>
      <c r="C6379" s="25" t="s">
        <v>151</v>
      </c>
      <c r="I6379" s="116"/>
      <c r="J6379" s="116"/>
      <c r="K6379" s="116"/>
      <c r="L6379" s="116"/>
      <c r="M6379" s="116"/>
      <c r="N6379" s="116"/>
      <c r="AL6379" s="117"/>
      <c r="AN6379" s="35" t="str">
        <f t="shared" si="340"/>
        <v/>
      </c>
      <c r="AO6379" s="35" t="str">
        <f t="shared" si="341"/>
        <v>-</v>
      </c>
      <c r="AQ6379" s="25" t="str">
        <f t="shared" si="342"/>
        <v>-</v>
      </c>
      <c r="BP6379" s="61"/>
      <c r="CT6379" s="61"/>
      <c r="CU6379" s="61"/>
      <c r="CV6379" s="61"/>
      <c r="CW6379" s="61"/>
      <c r="CX6379" s="61"/>
      <c r="CY6379" s="61"/>
      <c r="CZ6379" s="61"/>
      <c r="DA6379" s="61"/>
      <c r="DB6379" s="61"/>
      <c r="DC6379" s="61"/>
      <c r="DD6379" s="61"/>
      <c r="DE6379" s="61"/>
      <c r="DF6379" s="61"/>
      <c r="DG6379" s="61"/>
      <c r="DH6379" s="61"/>
      <c r="DI6379" s="61"/>
      <c r="DJ6379" s="61"/>
      <c r="DK6379" s="61"/>
      <c r="DL6379" s="61"/>
      <c r="DM6379" s="61"/>
    </row>
    <row r="6380" spans="1:117" s="25" customFormat="1" x14ac:dyDescent="0.2">
      <c r="A6380" s="25" t="s">
        <v>1795</v>
      </c>
      <c r="B6380" s="25" t="s">
        <v>680</v>
      </c>
      <c r="C6380" s="25" t="s">
        <v>150</v>
      </c>
      <c r="I6380" s="116"/>
      <c r="J6380" s="116"/>
      <c r="K6380" s="116"/>
      <c r="L6380" s="116"/>
      <c r="M6380" s="116"/>
      <c r="N6380" s="116"/>
      <c r="AL6380" s="117"/>
      <c r="AN6380" s="35" t="str">
        <f t="shared" si="340"/>
        <v/>
      </c>
      <c r="AO6380" s="35" t="str">
        <f t="shared" si="341"/>
        <v>-</v>
      </c>
      <c r="AQ6380" s="25" t="str">
        <f t="shared" si="342"/>
        <v>-</v>
      </c>
      <c r="BP6380" s="61"/>
      <c r="CT6380" s="61"/>
      <c r="CU6380" s="61"/>
      <c r="CV6380" s="61"/>
      <c r="CW6380" s="61"/>
      <c r="CX6380" s="61"/>
      <c r="CY6380" s="61"/>
      <c r="CZ6380" s="61"/>
      <c r="DA6380" s="61"/>
      <c r="DB6380" s="61"/>
      <c r="DC6380" s="61"/>
      <c r="DD6380" s="61"/>
      <c r="DE6380" s="61"/>
      <c r="DF6380" s="61"/>
      <c r="DG6380" s="61"/>
      <c r="DH6380" s="61"/>
      <c r="DI6380" s="61"/>
      <c r="DJ6380" s="61"/>
      <c r="DK6380" s="61"/>
      <c r="DL6380" s="61"/>
      <c r="DM6380" s="61"/>
    </row>
    <row r="6381" spans="1:117" s="25" customFormat="1" x14ac:dyDescent="0.2">
      <c r="A6381" s="25" t="s">
        <v>1796</v>
      </c>
      <c r="B6381" s="25" t="s">
        <v>680</v>
      </c>
      <c r="C6381" s="25" t="s">
        <v>149</v>
      </c>
      <c r="I6381" s="116"/>
      <c r="J6381" s="116"/>
      <c r="K6381" s="116"/>
      <c r="L6381" s="116"/>
      <c r="M6381" s="116"/>
      <c r="N6381" s="116"/>
      <c r="AL6381" s="117"/>
      <c r="AN6381" s="35" t="str">
        <f t="shared" si="340"/>
        <v/>
      </c>
      <c r="AO6381" s="35" t="str">
        <f t="shared" si="341"/>
        <v>-</v>
      </c>
      <c r="AQ6381" s="25" t="str">
        <f t="shared" si="342"/>
        <v>-</v>
      </c>
      <c r="BP6381" s="61"/>
      <c r="CT6381" s="61"/>
      <c r="CU6381" s="61"/>
      <c r="CV6381" s="61"/>
      <c r="CW6381" s="61"/>
      <c r="CX6381" s="61"/>
      <c r="CY6381" s="61"/>
      <c r="CZ6381" s="61"/>
      <c r="DA6381" s="61"/>
      <c r="DB6381" s="61"/>
      <c r="DC6381" s="61"/>
      <c r="DD6381" s="61"/>
      <c r="DE6381" s="61"/>
      <c r="DF6381" s="61"/>
      <c r="DG6381" s="61"/>
      <c r="DH6381" s="61"/>
      <c r="DI6381" s="61"/>
      <c r="DJ6381" s="61"/>
      <c r="DK6381" s="61"/>
      <c r="DL6381" s="61"/>
      <c r="DM6381" s="61"/>
    </row>
    <row r="6382" spans="1:117" s="25" customFormat="1" x14ac:dyDescent="0.2">
      <c r="A6382" s="25" t="s">
        <v>1797</v>
      </c>
      <c r="B6382" s="25" t="s">
        <v>680</v>
      </c>
      <c r="C6382" s="25" t="s">
        <v>148</v>
      </c>
      <c r="I6382" s="116"/>
      <c r="J6382" s="116"/>
      <c r="K6382" s="116"/>
      <c r="L6382" s="116"/>
      <c r="M6382" s="116"/>
      <c r="N6382" s="116"/>
      <c r="AL6382" s="117"/>
      <c r="AN6382" s="35" t="str">
        <f t="shared" si="340"/>
        <v/>
      </c>
      <c r="AO6382" s="35" t="str">
        <f t="shared" si="341"/>
        <v>-</v>
      </c>
      <c r="AQ6382" s="25" t="str">
        <f t="shared" si="342"/>
        <v>-</v>
      </c>
      <c r="BP6382" s="61"/>
      <c r="CT6382" s="61"/>
      <c r="CU6382" s="61"/>
      <c r="CV6382" s="61"/>
      <c r="CW6382" s="61"/>
      <c r="CX6382" s="61"/>
      <c r="CY6382" s="61"/>
      <c r="CZ6382" s="61"/>
      <c r="DA6382" s="61"/>
      <c r="DB6382" s="61"/>
      <c r="DC6382" s="61"/>
      <c r="DD6382" s="61"/>
      <c r="DE6382" s="61"/>
      <c r="DF6382" s="61"/>
      <c r="DG6382" s="61"/>
      <c r="DH6382" s="61"/>
      <c r="DI6382" s="61"/>
      <c r="DJ6382" s="61"/>
      <c r="DK6382" s="61"/>
      <c r="DL6382" s="61"/>
      <c r="DM6382" s="61"/>
    </row>
    <row r="6383" spans="1:117" s="25" customFormat="1" x14ac:dyDescent="0.2">
      <c r="A6383" s="25" t="s">
        <v>1798</v>
      </c>
      <c r="B6383" s="25" t="s">
        <v>680</v>
      </c>
      <c r="C6383" s="25" t="s">
        <v>154</v>
      </c>
      <c r="I6383" s="116"/>
      <c r="J6383" s="116"/>
      <c r="K6383" s="116"/>
      <c r="L6383" s="116"/>
      <c r="M6383" s="116"/>
      <c r="N6383" s="116"/>
      <c r="AL6383" s="117"/>
      <c r="AN6383" s="35" t="str">
        <f t="shared" si="340"/>
        <v/>
      </c>
      <c r="AO6383" s="35" t="str">
        <f t="shared" si="341"/>
        <v>-</v>
      </c>
      <c r="AQ6383" s="25" t="str">
        <f t="shared" si="342"/>
        <v>-</v>
      </c>
      <c r="BP6383" s="61"/>
      <c r="CT6383" s="61"/>
      <c r="CU6383" s="61"/>
      <c r="CV6383" s="61"/>
      <c r="CW6383" s="61"/>
      <c r="CX6383" s="61"/>
      <c r="CY6383" s="61"/>
      <c r="CZ6383" s="61"/>
      <c r="DA6383" s="61"/>
      <c r="DB6383" s="61"/>
      <c r="DC6383" s="61"/>
      <c r="DD6383" s="61"/>
      <c r="DE6383" s="61"/>
      <c r="DF6383" s="61"/>
      <c r="DG6383" s="61"/>
      <c r="DH6383" s="61"/>
      <c r="DI6383" s="61"/>
      <c r="DJ6383" s="61"/>
      <c r="DK6383" s="61"/>
      <c r="DL6383" s="61"/>
      <c r="DM6383" s="61"/>
    </row>
    <row r="6384" spans="1:117" s="25" customFormat="1" x14ac:dyDescent="0.2">
      <c r="A6384" s="25" t="s">
        <v>1799</v>
      </c>
      <c r="B6384" s="25" t="s">
        <v>680</v>
      </c>
      <c r="C6384" s="25" t="s">
        <v>153</v>
      </c>
      <c r="I6384" s="116"/>
      <c r="J6384" s="116"/>
      <c r="K6384" s="116"/>
      <c r="L6384" s="116"/>
      <c r="M6384" s="116"/>
      <c r="N6384" s="116"/>
      <c r="AL6384" s="117"/>
      <c r="AN6384" s="35" t="str">
        <f t="shared" si="340"/>
        <v/>
      </c>
      <c r="AO6384" s="35" t="str">
        <f t="shared" si="341"/>
        <v>-</v>
      </c>
      <c r="AQ6384" s="25" t="str">
        <f t="shared" si="342"/>
        <v>-</v>
      </c>
      <c r="BP6384" s="61"/>
      <c r="CT6384" s="61"/>
      <c r="CU6384" s="61"/>
      <c r="CV6384" s="61"/>
      <c r="CW6384" s="61"/>
      <c r="CX6384" s="61"/>
      <c r="CY6384" s="61"/>
      <c r="CZ6384" s="61"/>
      <c r="DA6384" s="61"/>
      <c r="DB6384" s="61"/>
      <c r="DC6384" s="61"/>
      <c r="DD6384" s="61"/>
      <c r="DE6384" s="61"/>
      <c r="DF6384" s="61"/>
      <c r="DG6384" s="61"/>
      <c r="DH6384" s="61"/>
      <c r="DI6384" s="61"/>
      <c r="DJ6384" s="61"/>
      <c r="DK6384" s="61"/>
      <c r="DL6384" s="61"/>
      <c r="DM6384" s="61"/>
    </row>
    <row r="6385" spans="1:117" s="25" customFormat="1" x14ac:dyDescent="0.2">
      <c r="A6385" s="25" t="s">
        <v>1800</v>
      </c>
      <c r="B6385" s="25" t="s">
        <v>680</v>
      </c>
      <c r="C6385" s="25" t="s">
        <v>152</v>
      </c>
      <c r="I6385" s="116"/>
      <c r="J6385" s="116"/>
      <c r="K6385" s="116"/>
      <c r="L6385" s="116"/>
      <c r="M6385" s="116"/>
      <c r="N6385" s="116"/>
      <c r="AL6385" s="117"/>
      <c r="AN6385" s="35" t="str">
        <f t="shared" si="340"/>
        <v/>
      </c>
      <c r="AO6385" s="35" t="str">
        <f t="shared" si="341"/>
        <v>-</v>
      </c>
      <c r="AQ6385" s="25" t="str">
        <f t="shared" si="342"/>
        <v>-</v>
      </c>
      <c r="BP6385" s="61"/>
      <c r="CT6385" s="61"/>
      <c r="CU6385" s="61"/>
      <c r="CV6385" s="61"/>
      <c r="CW6385" s="61"/>
      <c r="CX6385" s="61"/>
      <c r="CY6385" s="61"/>
      <c r="CZ6385" s="61"/>
      <c r="DA6385" s="61"/>
      <c r="DB6385" s="61"/>
      <c r="DC6385" s="61"/>
      <c r="DD6385" s="61"/>
      <c r="DE6385" s="61"/>
      <c r="DF6385" s="61"/>
      <c r="DG6385" s="61"/>
      <c r="DH6385" s="61"/>
      <c r="DI6385" s="61"/>
      <c r="DJ6385" s="61"/>
      <c r="DK6385" s="61"/>
      <c r="DL6385" s="61"/>
      <c r="DM6385" s="61"/>
    </row>
    <row r="6386" spans="1:117" s="25" customFormat="1" x14ac:dyDescent="0.2">
      <c r="A6386" s="25" t="s">
        <v>1801</v>
      </c>
      <c r="B6386" s="25" t="s">
        <v>680</v>
      </c>
      <c r="C6386" s="25" t="s">
        <v>151</v>
      </c>
      <c r="I6386" s="116"/>
      <c r="J6386" s="116"/>
      <c r="K6386" s="116"/>
      <c r="L6386" s="116"/>
      <c r="M6386" s="116"/>
      <c r="N6386" s="116"/>
      <c r="AL6386" s="117"/>
      <c r="AN6386" s="35" t="str">
        <f t="shared" si="340"/>
        <v/>
      </c>
      <c r="AO6386" s="35" t="str">
        <f t="shared" si="341"/>
        <v>-</v>
      </c>
      <c r="AQ6386" s="25" t="str">
        <f t="shared" si="342"/>
        <v>-</v>
      </c>
      <c r="BP6386" s="61"/>
      <c r="CT6386" s="61"/>
      <c r="CU6386" s="61"/>
      <c r="CV6386" s="61"/>
      <c r="CW6386" s="61"/>
      <c r="CX6386" s="61"/>
      <c r="CY6386" s="61"/>
      <c r="CZ6386" s="61"/>
      <c r="DA6386" s="61"/>
      <c r="DB6386" s="61"/>
      <c r="DC6386" s="61"/>
      <c r="DD6386" s="61"/>
      <c r="DE6386" s="61"/>
      <c r="DF6386" s="61"/>
      <c r="DG6386" s="61"/>
      <c r="DH6386" s="61"/>
      <c r="DI6386" s="61"/>
      <c r="DJ6386" s="61"/>
      <c r="DK6386" s="61"/>
      <c r="DL6386" s="61"/>
      <c r="DM6386" s="61"/>
    </row>
    <row r="6387" spans="1:117" s="25" customFormat="1" x14ac:dyDescent="0.2">
      <c r="A6387" s="25" t="s">
        <v>1802</v>
      </c>
      <c r="B6387" s="25" t="s">
        <v>680</v>
      </c>
      <c r="C6387" s="25" t="s">
        <v>150</v>
      </c>
      <c r="I6387" s="116"/>
      <c r="J6387" s="116"/>
      <c r="K6387" s="116"/>
      <c r="L6387" s="116"/>
      <c r="M6387" s="116"/>
      <c r="N6387" s="116"/>
      <c r="AL6387" s="117"/>
      <c r="AN6387" s="35" t="str">
        <f t="shared" si="340"/>
        <v/>
      </c>
      <c r="AO6387" s="35" t="str">
        <f t="shared" si="341"/>
        <v>-</v>
      </c>
      <c r="AQ6387" s="25" t="str">
        <f t="shared" si="342"/>
        <v>-</v>
      </c>
      <c r="BP6387" s="61"/>
      <c r="CT6387" s="61"/>
      <c r="CU6387" s="61"/>
      <c r="CV6387" s="61"/>
      <c r="CW6387" s="61"/>
      <c r="CX6387" s="61"/>
      <c r="CY6387" s="61"/>
      <c r="CZ6387" s="61"/>
      <c r="DA6387" s="61"/>
      <c r="DB6387" s="61"/>
      <c r="DC6387" s="61"/>
      <c r="DD6387" s="61"/>
      <c r="DE6387" s="61"/>
      <c r="DF6387" s="61"/>
      <c r="DG6387" s="61"/>
      <c r="DH6387" s="61"/>
      <c r="DI6387" s="61"/>
      <c r="DJ6387" s="61"/>
      <c r="DK6387" s="61"/>
      <c r="DL6387" s="61"/>
      <c r="DM6387" s="61"/>
    </row>
    <row r="6388" spans="1:117" s="25" customFormat="1" x14ac:dyDescent="0.2">
      <c r="A6388" s="25" t="s">
        <v>1803</v>
      </c>
      <c r="B6388" s="25" t="s">
        <v>680</v>
      </c>
      <c r="C6388" s="25" t="s">
        <v>149</v>
      </c>
      <c r="I6388" s="116"/>
      <c r="J6388" s="116"/>
      <c r="K6388" s="116"/>
      <c r="L6388" s="116"/>
      <c r="M6388" s="116"/>
      <c r="N6388" s="116"/>
      <c r="AL6388" s="117"/>
      <c r="AN6388" s="35" t="str">
        <f t="shared" si="340"/>
        <v/>
      </c>
      <c r="AO6388" s="35" t="str">
        <f t="shared" si="341"/>
        <v>-</v>
      </c>
      <c r="AQ6388" s="25" t="str">
        <f t="shared" si="342"/>
        <v>-</v>
      </c>
      <c r="BP6388" s="61"/>
      <c r="CT6388" s="61"/>
      <c r="CU6388" s="61"/>
      <c r="CV6388" s="61"/>
      <c r="CW6388" s="61"/>
      <c r="CX6388" s="61"/>
      <c r="CY6388" s="61"/>
      <c r="CZ6388" s="61"/>
      <c r="DA6388" s="61"/>
      <c r="DB6388" s="61"/>
      <c r="DC6388" s="61"/>
      <c r="DD6388" s="61"/>
      <c r="DE6388" s="61"/>
      <c r="DF6388" s="61"/>
      <c r="DG6388" s="61"/>
      <c r="DH6388" s="61"/>
      <c r="DI6388" s="61"/>
      <c r="DJ6388" s="61"/>
      <c r="DK6388" s="61"/>
      <c r="DL6388" s="61"/>
      <c r="DM6388" s="61"/>
    </row>
    <row r="6389" spans="1:117" s="25" customFormat="1" x14ac:dyDescent="0.2">
      <c r="A6389" s="25" t="s">
        <v>1804</v>
      </c>
      <c r="B6389" s="25" t="s">
        <v>680</v>
      </c>
      <c r="C6389" s="25" t="s">
        <v>148</v>
      </c>
      <c r="I6389" s="116"/>
      <c r="J6389" s="116"/>
      <c r="K6389" s="116"/>
      <c r="L6389" s="116"/>
      <c r="M6389" s="116"/>
      <c r="N6389" s="116"/>
      <c r="AL6389" s="117"/>
      <c r="AN6389" s="35" t="str">
        <f t="shared" si="340"/>
        <v/>
      </c>
      <c r="AO6389" s="35" t="str">
        <f t="shared" si="341"/>
        <v>-</v>
      </c>
      <c r="AQ6389" s="25" t="str">
        <f t="shared" si="342"/>
        <v>-</v>
      </c>
      <c r="BP6389" s="61"/>
      <c r="CT6389" s="61"/>
      <c r="CU6389" s="61"/>
      <c r="CV6389" s="61"/>
      <c r="CW6389" s="61"/>
      <c r="CX6389" s="61"/>
      <c r="CY6389" s="61"/>
      <c r="CZ6389" s="61"/>
      <c r="DA6389" s="61"/>
      <c r="DB6389" s="61"/>
      <c r="DC6389" s="61"/>
      <c r="DD6389" s="61"/>
      <c r="DE6389" s="61"/>
      <c r="DF6389" s="61"/>
      <c r="DG6389" s="61"/>
      <c r="DH6389" s="61"/>
      <c r="DI6389" s="61"/>
      <c r="DJ6389" s="61"/>
      <c r="DK6389" s="61"/>
      <c r="DL6389" s="61"/>
      <c r="DM6389" s="61"/>
    </row>
    <row r="6390" spans="1:117" s="25" customFormat="1" x14ac:dyDescent="0.2">
      <c r="A6390" s="25" t="s">
        <v>1805</v>
      </c>
      <c r="B6390" s="25" t="s">
        <v>680</v>
      </c>
      <c r="C6390" s="25" t="s">
        <v>147</v>
      </c>
      <c r="I6390" s="116"/>
      <c r="J6390" s="116"/>
      <c r="K6390" s="116"/>
      <c r="L6390" s="116"/>
      <c r="M6390" s="116"/>
      <c r="N6390" s="116"/>
      <c r="AL6390" s="117"/>
      <c r="AN6390" s="35" t="str">
        <f t="shared" si="340"/>
        <v/>
      </c>
      <c r="AO6390" s="35" t="str">
        <f t="shared" si="341"/>
        <v>-</v>
      </c>
      <c r="AQ6390" s="25" t="str">
        <f t="shared" si="342"/>
        <v>-</v>
      </c>
      <c r="BP6390" s="61"/>
      <c r="CT6390" s="61"/>
      <c r="CU6390" s="61"/>
      <c r="CV6390" s="61"/>
      <c r="CW6390" s="61"/>
      <c r="CX6390" s="61"/>
      <c r="CY6390" s="61"/>
      <c r="CZ6390" s="61"/>
      <c r="DA6390" s="61"/>
      <c r="DB6390" s="61"/>
      <c r="DC6390" s="61"/>
      <c r="DD6390" s="61"/>
      <c r="DE6390" s="61"/>
      <c r="DF6390" s="61"/>
      <c r="DG6390" s="61"/>
      <c r="DH6390" s="61"/>
      <c r="DI6390" s="61"/>
      <c r="DJ6390" s="61"/>
      <c r="DK6390" s="61"/>
      <c r="DL6390" s="61"/>
      <c r="DM6390" s="61"/>
    </row>
    <row r="6391" spans="1:117" s="25" customFormat="1" x14ac:dyDescent="0.2">
      <c r="A6391" s="25" t="s">
        <v>1806</v>
      </c>
      <c r="B6391" s="25" t="s">
        <v>680</v>
      </c>
      <c r="C6391" s="25" t="s">
        <v>158</v>
      </c>
      <c r="I6391" s="116"/>
      <c r="J6391" s="116"/>
      <c r="K6391" s="116"/>
      <c r="L6391" s="116"/>
      <c r="M6391" s="116"/>
      <c r="N6391" s="116"/>
      <c r="AL6391" s="117"/>
      <c r="AN6391" s="35" t="str">
        <f t="shared" ref="AN6391:AN6454" si="343">CONCATENATE(AM6391,AP6391)</f>
        <v/>
      </c>
      <c r="AO6391" s="35" t="str">
        <f t="shared" ref="AO6391:AO6454" si="344">CONCATENATE(AM6391,"-",AL6391)</f>
        <v>-</v>
      </c>
      <c r="AQ6391" s="25" t="str">
        <f t="shared" si="342"/>
        <v>-</v>
      </c>
      <c r="BP6391" s="61"/>
      <c r="CT6391" s="61"/>
      <c r="CU6391" s="61"/>
      <c r="CV6391" s="61"/>
      <c r="CW6391" s="61"/>
      <c r="CX6391" s="61"/>
      <c r="CY6391" s="61"/>
      <c r="CZ6391" s="61"/>
      <c r="DA6391" s="61"/>
      <c r="DB6391" s="61"/>
      <c r="DC6391" s="61"/>
      <c r="DD6391" s="61"/>
      <c r="DE6391" s="61"/>
      <c r="DF6391" s="61"/>
      <c r="DG6391" s="61"/>
      <c r="DH6391" s="61"/>
      <c r="DI6391" s="61"/>
      <c r="DJ6391" s="61"/>
      <c r="DK6391" s="61"/>
      <c r="DL6391" s="61"/>
      <c r="DM6391" s="61"/>
    </row>
    <row r="6392" spans="1:117" s="25" customFormat="1" x14ac:dyDescent="0.2">
      <c r="A6392" s="25" t="s">
        <v>1807</v>
      </c>
      <c r="B6392" s="25" t="s">
        <v>680</v>
      </c>
      <c r="C6392" s="25" t="s">
        <v>157</v>
      </c>
      <c r="I6392" s="116"/>
      <c r="J6392" s="116"/>
      <c r="K6392" s="116"/>
      <c r="L6392" s="116"/>
      <c r="M6392" s="116"/>
      <c r="N6392" s="116"/>
      <c r="AL6392" s="117"/>
      <c r="AN6392" s="35" t="str">
        <f t="shared" si="343"/>
        <v/>
      </c>
      <c r="AO6392" s="35" t="str">
        <f t="shared" si="344"/>
        <v>-</v>
      </c>
      <c r="AQ6392" s="25" t="str">
        <f t="shared" si="342"/>
        <v>-</v>
      </c>
      <c r="BP6392" s="61"/>
      <c r="CT6392" s="61"/>
      <c r="CU6392" s="61"/>
      <c r="CV6392" s="61"/>
      <c r="CW6392" s="61"/>
      <c r="CX6392" s="61"/>
      <c r="CY6392" s="61"/>
      <c r="CZ6392" s="61"/>
      <c r="DA6392" s="61"/>
      <c r="DB6392" s="61"/>
      <c r="DC6392" s="61"/>
      <c r="DD6392" s="61"/>
      <c r="DE6392" s="61"/>
      <c r="DF6392" s="61"/>
      <c r="DG6392" s="61"/>
      <c r="DH6392" s="61"/>
      <c r="DI6392" s="61"/>
      <c r="DJ6392" s="61"/>
      <c r="DK6392" s="61"/>
      <c r="DL6392" s="61"/>
      <c r="DM6392" s="61"/>
    </row>
    <row r="6393" spans="1:117" s="25" customFormat="1" x14ac:dyDescent="0.2">
      <c r="A6393" s="25" t="s">
        <v>1808</v>
      </c>
      <c r="B6393" s="25" t="s">
        <v>680</v>
      </c>
      <c r="C6393" s="25" t="s">
        <v>156</v>
      </c>
      <c r="I6393" s="116"/>
      <c r="J6393" s="116"/>
      <c r="K6393" s="116"/>
      <c r="L6393" s="116"/>
      <c r="M6393" s="116"/>
      <c r="N6393" s="116"/>
      <c r="AL6393" s="117"/>
      <c r="AN6393" s="35" t="str">
        <f t="shared" si="343"/>
        <v/>
      </c>
      <c r="AO6393" s="35" t="str">
        <f t="shared" si="344"/>
        <v>-</v>
      </c>
      <c r="AQ6393" s="25" t="str">
        <f t="shared" si="342"/>
        <v>-</v>
      </c>
      <c r="BP6393" s="61"/>
      <c r="CT6393" s="61"/>
      <c r="CU6393" s="61"/>
      <c r="CV6393" s="61"/>
      <c r="CW6393" s="61"/>
      <c r="CX6393" s="61"/>
      <c r="CY6393" s="61"/>
      <c r="CZ6393" s="61"/>
      <c r="DA6393" s="61"/>
      <c r="DB6393" s="61"/>
      <c r="DC6393" s="61"/>
      <c r="DD6393" s="61"/>
      <c r="DE6393" s="61"/>
      <c r="DF6393" s="61"/>
      <c r="DG6393" s="61"/>
      <c r="DH6393" s="61"/>
      <c r="DI6393" s="61"/>
      <c r="DJ6393" s="61"/>
      <c r="DK6393" s="61"/>
      <c r="DL6393" s="61"/>
      <c r="DM6393" s="61"/>
    </row>
    <row r="6394" spans="1:117" s="25" customFormat="1" x14ac:dyDescent="0.2">
      <c r="A6394" s="25" t="s">
        <v>1809</v>
      </c>
      <c r="B6394" s="25" t="s">
        <v>680</v>
      </c>
      <c r="C6394" s="25" t="s">
        <v>155</v>
      </c>
      <c r="I6394" s="116"/>
      <c r="J6394" s="116"/>
      <c r="K6394" s="116"/>
      <c r="L6394" s="116"/>
      <c r="M6394" s="116"/>
      <c r="N6394" s="116"/>
      <c r="AL6394" s="117"/>
      <c r="AN6394" s="35" t="str">
        <f t="shared" si="343"/>
        <v/>
      </c>
      <c r="AO6394" s="35" t="str">
        <f t="shared" si="344"/>
        <v>-</v>
      </c>
      <c r="AQ6394" s="25" t="str">
        <f t="shared" si="342"/>
        <v>-</v>
      </c>
      <c r="BP6394" s="61"/>
      <c r="CT6394" s="61"/>
      <c r="CU6394" s="61"/>
      <c r="CV6394" s="61"/>
      <c r="CW6394" s="61"/>
      <c r="CX6394" s="61"/>
      <c r="CY6394" s="61"/>
      <c r="CZ6394" s="61"/>
      <c r="DA6394" s="61"/>
      <c r="DB6394" s="61"/>
      <c r="DC6394" s="61"/>
      <c r="DD6394" s="61"/>
      <c r="DE6394" s="61"/>
      <c r="DF6394" s="61"/>
      <c r="DG6394" s="61"/>
      <c r="DH6394" s="61"/>
      <c r="DI6394" s="61"/>
      <c r="DJ6394" s="61"/>
      <c r="DK6394" s="61"/>
      <c r="DL6394" s="61"/>
      <c r="DM6394" s="61"/>
    </row>
    <row r="6395" spans="1:117" s="25" customFormat="1" x14ac:dyDescent="0.2">
      <c r="A6395" s="25" t="s">
        <v>1810</v>
      </c>
      <c r="B6395" s="25" t="s">
        <v>680</v>
      </c>
      <c r="C6395" s="25" t="s">
        <v>154</v>
      </c>
      <c r="I6395" s="116"/>
      <c r="J6395" s="116"/>
      <c r="K6395" s="116"/>
      <c r="L6395" s="116"/>
      <c r="M6395" s="116"/>
      <c r="N6395" s="116"/>
      <c r="AL6395" s="117"/>
      <c r="AN6395" s="35" t="str">
        <f t="shared" si="343"/>
        <v/>
      </c>
      <c r="AO6395" s="35" t="str">
        <f t="shared" si="344"/>
        <v>-</v>
      </c>
      <c r="AQ6395" s="25" t="str">
        <f t="shared" si="342"/>
        <v>-</v>
      </c>
      <c r="BP6395" s="61"/>
      <c r="CT6395" s="61"/>
      <c r="CU6395" s="61"/>
      <c r="CV6395" s="61"/>
      <c r="CW6395" s="61"/>
      <c r="CX6395" s="61"/>
      <c r="CY6395" s="61"/>
      <c r="CZ6395" s="61"/>
      <c r="DA6395" s="61"/>
      <c r="DB6395" s="61"/>
      <c r="DC6395" s="61"/>
      <c r="DD6395" s="61"/>
      <c r="DE6395" s="61"/>
      <c r="DF6395" s="61"/>
      <c r="DG6395" s="61"/>
      <c r="DH6395" s="61"/>
      <c r="DI6395" s="61"/>
      <c r="DJ6395" s="61"/>
      <c r="DK6395" s="61"/>
      <c r="DL6395" s="61"/>
      <c r="DM6395" s="61"/>
    </row>
    <row r="6396" spans="1:117" s="25" customFormat="1" x14ac:dyDescent="0.2">
      <c r="A6396" s="25" t="s">
        <v>1811</v>
      </c>
      <c r="B6396" s="25" t="s">
        <v>680</v>
      </c>
      <c r="C6396" s="25" t="s">
        <v>153</v>
      </c>
      <c r="I6396" s="116"/>
      <c r="J6396" s="116"/>
      <c r="K6396" s="116"/>
      <c r="L6396" s="116"/>
      <c r="M6396" s="116"/>
      <c r="N6396" s="116"/>
      <c r="AL6396" s="117"/>
      <c r="AN6396" s="35" t="str">
        <f t="shared" si="343"/>
        <v/>
      </c>
      <c r="AO6396" s="35" t="str">
        <f t="shared" si="344"/>
        <v>-</v>
      </c>
      <c r="AQ6396" s="25" t="str">
        <f t="shared" si="342"/>
        <v>-</v>
      </c>
      <c r="BP6396" s="61"/>
      <c r="CT6396" s="61"/>
      <c r="CU6396" s="61"/>
      <c r="CV6396" s="61"/>
      <c r="CW6396" s="61"/>
      <c r="CX6396" s="61"/>
      <c r="CY6396" s="61"/>
      <c r="CZ6396" s="61"/>
      <c r="DA6396" s="61"/>
      <c r="DB6396" s="61"/>
      <c r="DC6396" s="61"/>
      <c r="DD6396" s="61"/>
      <c r="DE6396" s="61"/>
      <c r="DF6396" s="61"/>
      <c r="DG6396" s="61"/>
      <c r="DH6396" s="61"/>
      <c r="DI6396" s="61"/>
      <c r="DJ6396" s="61"/>
      <c r="DK6396" s="61"/>
      <c r="DL6396" s="61"/>
      <c r="DM6396" s="61"/>
    </row>
    <row r="6397" spans="1:117" s="25" customFormat="1" x14ac:dyDescent="0.2">
      <c r="A6397" s="25" t="s">
        <v>1812</v>
      </c>
      <c r="B6397" s="25" t="s">
        <v>680</v>
      </c>
      <c r="C6397" s="25" t="s">
        <v>152</v>
      </c>
      <c r="I6397" s="116"/>
      <c r="J6397" s="116"/>
      <c r="K6397" s="116"/>
      <c r="L6397" s="116"/>
      <c r="M6397" s="116"/>
      <c r="N6397" s="116"/>
      <c r="AL6397" s="117"/>
      <c r="AN6397" s="35" t="str">
        <f t="shared" si="343"/>
        <v/>
      </c>
      <c r="AO6397" s="35" t="str">
        <f t="shared" si="344"/>
        <v>-</v>
      </c>
      <c r="AQ6397" s="25" t="str">
        <f t="shared" si="342"/>
        <v>-</v>
      </c>
      <c r="BP6397" s="61"/>
      <c r="CT6397" s="61"/>
      <c r="CU6397" s="61"/>
      <c r="CV6397" s="61"/>
      <c r="CW6397" s="61"/>
      <c r="CX6397" s="61"/>
      <c r="CY6397" s="61"/>
      <c r="CZ6397" s="61"/>
      <c r="DA6397" s="61"/>
      <c r="DB6397" s="61"/>
      <c r="DC6397" s="61"/>
      <c r="DD6397" s="61"/>
      <c r="DE6397" s="61"/>
      <c r="DF6397" s="61"/>
      <c r="DG6397" s="61"/>
      <c r="DH6397" s="61"/>
      <c r="DI6397" s="61"/>
      <c r="DJ6397" s="61"/>
      <c r="DK6397" s="61"/>
      <c r="DL6397" s="61"/>
      <c r="DM6397" s="61"/>
    </row>
    <row r="6398" spans="1:117" s="25" customFormat="1" x14ac:dyDescent="0.2">
      <c r="A6398" s="25" t="s">
        <v>1813</v>
      </c>
      <c r="B6398" s="25" t="s">
        <v>680</v>
      </c>
      <c r="C6398" s="25" t="s">
        <v>151</v>
      </c>
      <c r="I6398" s="116"/>
      <c r="J6398" s="116"/>
      <c r="K6398" s="116"/>
      <c r="L6398" s="116"/>
      <c r="M6398" s="116"/>
      <c r="N6398" s="116"/>
      <c r="AL6398" s="117"/>
      <c r="AN6398" s="35" t="str">
        <f t="shared" si="343"/>
        <v/>
      </c>
      <c r="AO6398" s="35" t="str">
        <f t="shared" si="344"/>
        <v>-</v>
      </c>
      <c r="AQ6398" s="25" t="str">
        <f t="shared" si="342"/>
        <v>-</v>
      </c>
      <c r="BP6398" s="61"/>
      <c r="CT6398" s="61"/>
      <c r="CU6398" s="61"/>
      <c r="CV6398" s="61"/>
      <c r="CW6398" s="61"/>
      <c r="CX6398" s="61"/>
      <c r="CY6398" s="61"/>
      <c r="CZ6398" s="61"/>
      <c r="DA6398" s="61"/>
      <c r="DB6398" s="61"/>
      <c r="DC6398" s="61"/>
      <c r="DD6398" s="61"/>
      <c r="DE6398" s="61"/>
      <c r="DF6398" s="61"/>
      <c r="DG6398" s="61"/>
      <c r="DH6398" s="61"/>
      <c r="DI6398" s="61"/>
      <c r="DJ6398" s="61"/>
      <c r="DK6398" s="61"/>
      <c r="DL6398" s="61"/>
      <c r="DM6398" s="61"/>
    </row>
    <row r="6399" spans="1:117" s="25" customFormat="1" x14ac:dyDescent="0.2">
      <c r="A6399" s="25" t="s">
        <v>1814</v>
      </c>
      <c r="B6399" s="25" t="s">
        <v>680</v>
      </c>
      <c r="C6399" s="25" t="s">
        <v>150</v>
      </c>
      <c r="I6399" s="116"/>
      <c r="J6399" s="116"/>
      <c r="K6399" s="116"/>
      <c r="L6399" s="116"/>
      <c r="M6399" s="116"/>
      <c r="N6399" s="116"/>
      <c r="AL6399" s="117"/>
      <c r="AN6399" s="35" t="str">
        <f t="shared" si="343"/>
        <v/>
      </c>
      <c r="AO6399" s="35" t="str">
        <f t="shared" si="344"/>
        <v>-</v>
      </c>
      <c r="AQ6399" s="25" t="str">
        <f t="shared" si="342"/>
        <v>-</v>
      </c>
      <c r="BP6399" s="61"/>
      <c r="CT6399" s="61"/>
      <c r="CU6399" s="61"/>
      <c r="CV6399" s="61"/>
      <c r="CW6399" s="61"/>
      <c r="CX6399" s="61"/>
      <c r="CY6399" s="61"/>
      <c r="CZ6399" s="61"/>
      <c r="DA6399" s="61"/>
      <c r="DB6399" s="61"/>
      <c r="DC6399" s="61"/>
      <c r="DD6399" s="61"/>
      <c r="DE6399" s="61"/>
      <c r="DF6399" s="61"/>
      <c r="DG6399" s="61"/>
      <c r="DH6399" s="61"/>
      <c r="DI6399" s="61"/>
      <c r="DJ6399" s="61"/>
      <c r="DK6399" s="61"/>
      <c r="DL6399" s="61"/>
      <c r="DM6399" s="61"/>
    </row>
    <row r="6400" spans="1:117" s="25" customFormat="1" x14ac:dyDescent="0.2">
      <c r="A6400" s="25" t="s">
        <v>1815</v>
      </c>
      <c r="B6400" s="25" t="s">
        <v>680</v>
      </c>
      <c r="C6400" s="25" t="s">
        <v>149</v>
      </c>
      <c r="I6400" s="116"/>
      <c r="J6400" s="116"/>
      <c r="K6400" s="116"/>
      <c r="L6400" s="116"/>
      <c r="M6400" s="116"/>
      <c r="N6400" s="116"/>
      <c r="AL6400" s="117"/>
      <c r="AN6400" s="35" t="str">
        <f t="shared" si="343"/>
        <v/>
      </c>
      <c r="AO6400" s="35" t="str">
        <f t="shared" si="344"/>
        <v>-</v>
      </c>
      <c r="AQ6400" s="25" t="str">
        <f t="shared" si="342"/>
        <v>-</v>
      </c>
      <c r="BP6400" s="61"/>
      <c r="CT6400" s="61"/>
      <c r="CU6400" s="61"/>
      <c r="CV6400" s="61"/>
      <c r="CW6400" s="61"/>
      <c r="CX6400" s="61"/>
      <c r="CY6400" s="61"/>
      <c r="CZ6400" s="61"/>
      <c r="DA6400" s="61"/>
      <c r="DB6400" s="61"/>
      <c r="DC6400" s="61"/>
      <c r="DD6400" s="61"/>
      <c r="DE6400" s="61"/>
      <c r="DF6400" s="61"/>
      <c r="DG6400" s="61"/>
      <c r="DH6400" s="61"/>
      <c r="DI6400" s="61"/>
      <c r="DJ6400" s="61"/>
      <c r="DK6400" s="61"/>
      <c r="DL6400" s="61"/>
      <c r="DM6400" s="61"/>
    </row>
    <row r="6401" spans="1:117" s="25" customFormat="1" x14ac:dyDescent="0.2">
      <c r="A6401" s="25" t="s">
        <v>1816</v>
      </c>
      <c r="B6401" s="25" t="s">
        <v>680</v>
      </c>
      <c r="C6401" s="25" t="s">
        <v>148</v>
      </c>
      <c r="I6401" s="116"/>
      <c r="J6401" s="116"/>
      <c r="K6401" s="116"/>
      <c r="L6401" s="116"/>
      <c r="M6401" s="116"/>
      <c r="N6401" s="116"/>
      <c r="AL6401" s="117"/>
      <c r="AN6401" s="35" t="str">
        <f t="shared" si="343"/>
        <v/>
      </c>
      <c r="AO6401" s="35" t="str">
        <f t="shared" si="344"/>
        <v>-</v>
      </c>
      <c r="AQ6401" s="25" t="str">
        <f t="shared" si="342"/>
        <v>-</v>
      </c>
      <c r="BP6401" s="61"/>
      <c r="CT6401" s="61"/>
      <c r="CU6401" s="61"/>
      <c r="CV6401" s="61"/>
      <c r="CW6401" s="61"/>
      <c r="CX6401" s="61"/>
      <c r="CY6401" s="61"/>
      <c r="CZ6401" s="61"/>
      <c r="DA6401" s="61"/>
      <c r="DB6401" s="61"/>
      <c r="DC6401" s="61"/>
      <c r="DD6401" s="61"/>
      <c r="DE6401" s="61"/>
      <c r="DF6401" s="61"/>
      <c r="DG6401" s="61"/>
      <c r="DH6401" s="61"/>
      <c r="DI6401" s="61"/>
      <c r="DJ6401" s="61"/>
      <c r="DK6401" s="61"/>
      <c r="DL6401" s="61"/>
      <c r="DM6401" s="61"/>
    </row>
    <row r="6402" spans="1:117" s="25" customFormat="1" x14ac:dyDescent="0.2">
      <c r="A6402" s="25" t="s">
        <v>1817</v>
      </c>
      <c r="B6402" s="25" t="s">
        <v>680</v>
      </c>
      <c r="C6402" s="25" t="s">
        <v>147</v>
      </c>
      <c r="I6402" s="116"/>
      <c r="J6402" s="116"/>
      <c r="K6402" s="116"/>
      <c r="L6402" s="116"/>
      <c r="M6402" s="116"/>
      <c r="N6402" s="116"/>
      <c r="AL6402" s="117"/>
      <c r="AN6402" s="35" t="str">
        <f t="shared" si="343"/>
        <v/>
      </c>
      <c r="AO6402" s="35" t="str">
        <f t="shared" si="344"/>
        <v>-</v>
      </c>
      <c r="AQ6402" s="25" t="str">
        <f t="shared" si="342"/>
        <v>-</v>
      </c>
      <c r="BP6402" s="61"/>
      <c r="CT6402" s="61"/>
      <c r="CU6402" s="61"/>
      <c r="CV6402" s="61"/>
      <c r="CW6402" s="61"/>
      <c r="CX6402" s="61"/>
      <c r="CY6402" s="61"/>
      <c r="CZ6402" s="61"/>
      <c r="DA6402" s="61"/>
      <c r="DB6402" s="61"/>
      <c r="DC6402" s="61"/>
      <c r="DD6402" s="61"/>
      <c r="DE6402" s="61"/>
      <c r="DF6402" s="61"/>
      <c r="DG6402" s="61"/>
      <c r="DH6402" s="61"/>
      <c r="DI6402" s="61"/>
      <c r="DJ6402" s="61"/>
      <c r="DK6402" s="61"/>
      <c r="DL6402" s="61"/>
      <c r="DM6402" s="61"/>
    </row>
    <row r="6403" spans="1:117" s="25" customFormat="1" x14ac:dyDescent="0.2">
      <c r="A6403" s="25" t="s">
        <v>1818</v>
      </c>
      <c r="B6403" s="25" t="s">
        <v>680</v>
      </c>
      <c r="C6403" s="25" t="s">
        <v>158</v>
      </c>
      <c r="I6403" s="116"/>
      <c r="J6403" s="116"/>
      <c r="K6403" s="116"/>
      <c r="L6403" s="116"/>
      <c r="M6403" s="116"/>
      <c r="N6403" s="116"/>
      <c r="AL6403" s="117"/>
      <c r="AN6403" s="35" t="str">
        <f t="shared" si="343"/>
        <v/>
      </c>
      <c r="AO6403" s="35" t="str">
        <f t="shared" si="344"/>
        <v>-</v>
      </c>
      <c r="AQ6403" s="25" t="str">
        <f t="shared" si="342"/>
        <v>-</v>
      </c>
      <c r="BP6403" s="61"/>
      <c r="CT6403" s="61"/>
      <c r="CU6403" s="61"/>
      <c r="CV6403" s="61"/>
      <c r="CW6403" s="61"/>
      <c r="CX6403" s="61"/>
      <c r="CY6403" s="61"/>
      <c r="CZ6403" s="61"/>
      <c r="DA6403" s="61"/>
      <c r="DB6403" s="61"/>
      <c r="DC6403" s="61"/>
      <c r="DD6403" s="61"/>
      <c r="DE6403" s="61"/>
      <c r="DF6403" s="61"/>
      <c r="DG6403" s="61"/>
      <c r="DH6403" s="61"/>
      <c r="DI6403" s="61"/>
      <c r="DJ6403" s="61"/>
      <c r="DK6403" s="61"/>
      <c r="DL6403" s="61"/>
      <c r="DM6403" s="61"/>
    </row>
    <row r="6404" spans="1:117" s="25" customFormat="1" x14ac:dyDescent="0.2">
      <c r="A6404" s="25" t="s">
        <v>1819</v>
      </c>
      <c r="B6404" s="25" t="s">
        <v>680</v>
      </c>
      <c r="C6404" s="25" t="s">
        <v>157</v>
      </c>
      <c r="I6404" s="116"/>
      <c r="J6404" s="116"/>
      <c r="K6404" s="116"/>
      <c r="L6404" s="116"/>
      <c r="M6404" s="116"/>
      <c r="N6404" s="116"/>
      <c r="AL6404" s="117"/>
      <c r="AN6404" s="35" t="str">
        <f t="shared" si="343"/>
        <v/>
      </c>
      <c r="AO6404" s="35" t="str">
        <f t="shared" si="344"/>
        <v>-</v>
      </c>
      <c r="AQ6404" s="25" t="str">
        <f t="shared" si="342"/>
        <v>-</v>
      </c>
      <c r="BP6404" s="61"/>
      <c r="CT6404" s="61"/>
      <c r="CU6404" s="61"/>
      <c r="CV6404" s="61"/>
      <c r="CW6404" s="61"/>
      <c r="CX6404" s="61"/>
      <c r="CY6404" s="61"/>
      <c r="CZ6404" s="61"/>
      <c r="DA6404" s="61"/>
      <c r="DB6404" s="61"/>
      <c r="DC6404" s="61"/>
      <c r="DD6404" s="61"/>
      <c r="DE6404" s="61"/>
      <c r="DF6404" s="61"/>
      <c r="DG6404" s="61"/>
      <c r="DH6404" s="61"/>
      <c r="DI6404" s="61"/>
      <c r="DJ6404" s="61"/>
      <c r="DK6404" s="61"/>
      <c r="DL6404" s="61"/>
      <c r="DM6404" s="61"/>
    </row>
    <row r="6405" spans="1:117" s="25" customFormat="1" x14ac:dyDescent="0.2">
      <c r="A6405" s="25" t="s">
        <v>1820</v>
      </c>
      <c r="B6405" s="25" t="s">
        <v>680</v>
      </c>
      <c r="C6405" s="25" t="s">
        <v>156</v>
      </c>
      <c r="I6405" s="116"/>
      <c r="J6405" s="116"/>
      <c r="K6405" s="116"/>
      <c r="L6405" s="116"/>
      <c r="M6405" s="116"/>
      <c r="N6405" s="116"/>
      <c r="AL6405" s="117"/>
      <c r="AN6405" s="35" t="str">
        <f t="shared" si="343"/>
        <v/>
      </c>
      <c r="AO6405" s="35" t="str">
        <f t="shared" si="344"/>
        <v>-</v>
      </c>
      <c r="AQ6405" s="25" t="str">
        <f t="shared" si="342"/>
        <v>-</v>
      </c>
      <c r="BP6405" s="61"/>
      <c r="CT6405" s="61"/>
      <c r="CU6405" s="61"/>
      <c r="CV6405" s="61"/>
      <c r="CW6405" s="61"/>
      <c r="CX6405" s="61"/>
      <c r="CY6405" s="61"/>
      <c r="CZ6405" s="61"/>
      <c r="DA6405" s="61"/>
      <c r="DB6405" s="61"/>
      <c r="DC6405" s="61"/>
      <c r="DD6405" s="61"/>
      <c r="DE6405" s="61"/>
      <c r="DF6405" s="61"/>
      <c r="DG6405" s="61"/>
      <c r="DH6405" s="61"/>
      <c r="DI6405" s="61"/>
      <c r="DJ6405" s="61"/>
      <c r="DK6405" s="61"/>
      <c r="DL6405" s="61"/>
      <c r="DM6405" s="61"/>
    </row>
    <row r="6406" spans="1:117" s="25" customFormat="1" x14ac:dyDescent="0.2">
      <c r="A6406" s="25" t="s">
        <v>1821</v>
      </c>
      <c r="B6406" s="25" t="s">
        <v>680</v>
      </c>
      <c r="C6406" s="25" t="s">
        <v>155</v>
      </c>
      <c r="I6406" s="116"/>
      <c r="J6406" s="116"/>
      <c r="K6406" s="116"/>
      <c r="L6406" s="116"/>
      <c r="M6406" s="116"/>
      <c r="N6406" s="116"/>
      <c r="AL6406" s="117"/>
      <c r="AN6406" s="35" t="str">
        <f t="shared" si="343"/>
        <v/>
      </c>
      <c r="AO6406" s="35" t="str">
        <f t="shared" si="344"/>
        <v>-</v>
      </c>
      <c r="AQ6406" s="25" t="str">
        <f t="shared" si="342"/>
        <v>-</v>
      </c>
      <c r="BP6406" s="61"/>
      <c r="CT6406" s="61"/>
      <c r="CU6406" s="61"/>
      <c r="CV6406" s="61"/>
      <c r="CW6406" s="61"/>
      <c r="CX6406" s="61"/>
      <c r="CY6406" s="61"/>
      <c r="CZ6406" s="61"/>
      <c r="DA6406" s="61"/>
      <c r="DB6406" s="61"/>
      <c r="DC6406" s="61"/>
      <c r="DD6406" s="61"/>
      <c r="DE6406" s="61"/>
      <c r="DF6406" s="61"/>
      <c r="DG6406" s="61"/>
      <c r="DH6406" s="61"/>
      <c r="DI6406" s="61"/>
      <c r="DJ6406" s="61"/>
      <c r="DK6406" s="61"/>
      <c r="DL6406" s="61"/>
      <c r="DM6406" s="61"/>
    </row>
    <row r="6407" spans="1:117" s="25" customFormat="1" x14ac:dyDescent="0.2">
      <c r="A6407" s="25" t="s">
        <v>1822</v>
      </c>
      <c r="B6407" s="25" t="s">
        <v>680</v>
      </c>
      <c r="C6407" s="25" t="s">
        <v>154</v>
      </c>
      <c r="I6407" s="116"/>
      <c r="J6407" s="116"/>
      <c r="K6407" s="116"/>
      <c r="L6407" s="116"/>
      <c r="M6407" s="116"/>
      <c r="N6407" s="116"/>
      <c r="AL6407" s="117"/>
      <c r="AN6407" s="35" t="str">
        <f t="shared" si="343"/>
        <v/>
      </c>
      <c r="AO6407" s="35" t="str">
        <f t="shared" si="344"/>
        <v>-</v>
      </c>
      <c r="AQ6407" s="25" t="str">
        <f t="shared" si="342"/>
        <v>-</v>
      </c>
      <c r="BP6407" s="61"/>
      <c r="CT6407" s="61"/>
      <c r="CU6407" s="61"/>
      <c r="CV6407" s="61"/>
      <c r="CW6407" s="61"/>
      <c r="CX6407" s="61"/>
      <c r="CY6407" s="61"/>
      <c r="CZ6407" s="61"/>
      <c r="DA6407" s="61"/>
      <c r="DB6407" s="61"/>
      <c r="DC6407" s="61"/>
      <c r="DD6407" s="61"/>
      <c r="DE6407" s="61"/>
      <c r="DF6407" s="61"/>
      <c r="DG6407" s="61"/>
      <c r="DH6407" s="61"/>
      <c r="DI6407" s="61"/>
      <c r="DJ6407" s="61"/>
      <c r="DK6407" s="61"/>
      <c r="DL6407" s="61"/>
      <c r="DM6407" s="61"/>
    </row>
    <row r="6408" spans="1:117" s="25" customFormat="1" x14ac:dyDescent="0.2">
      <c r="A6408" s="25" t="s">
        <v>1823</v>
      </c>
      <c r="B6408" s="25" t="s">
        <v>680</v>
      </c>
      <c r="C6408" s="25" t="s">
        <v>153</v>
      </c>
      <c r="I6408" s="116"/>
      <c r="J6408" s="116"/>
      <c r="K6408" s="116"/>
      <c r="L6408" s="116"/>
      <c r="M6408" s="116"/>
      <c r="N6408" s="116"/>
      <c r="AL6408" s="117"/>
      <c r="AN6408" s="35" t="str">
        <f t="shared" si="343"/>
        <v/>
      </c>
      <c r="AO6408" s="35" t="str">
        <f t="shared" si="344"/>
        <v>-</v>
      </c>
      <c r="AQ6408" s="25" t="str">
        <f t="shared" si="342"/>
        <v>-</v>
      </c>
      <c r="BP6408" s="61"/>
      <c r="CT6408" s="61"/>
      <c r="CU6408" s="61"/>
      <c r="CV6408" s="61"/>
      <c r="CW6408" s="61"/>
      <c r="CX6408" s="61"/>
      <c r="CY6408" s="61"/>
      <c r="CZ6408" s="61"/>
      <c r="DA6408" s="61"/>
      <c r="DB6408" s="61"/>
      <c r="DC6408" s="61"/>
      <c r="DD6408" s="61"/>
      <c r="DE6408" s="61"/>
      <c r="DF6408" s="61"/>
      <c r="DG6408" s="61"/>
      <c r="DH6408" s="61"/>
      <c r="DI6408" s="61"/>
      <c r="DJ6408" s="61"/>
      <c r="DK6408" s="61"/>
      <c r="DL6408" s="61"/>
      <c r="DM6408" s="61"/>
    </row>
    <row r="6409" spans="1:117" s="25" customFormat="1" x14ac:dyDescent="0.2">
      <c r="A6409" s="25" t="s">
        <v>1824</v>
      </c>
      <c r="B6409" s="25" t="s">
        <v>680</v>
      </c>
      <c r="C6409" s="25" t="s">
        <v>152</v>
      </c>
      <c r="I6409" s="116"/>
      <c r="J6409" s="116"/>
      <c r="K6409" s="116"/>
      <c r="L6409" s="116"/>
      <c r="M6409" s="116"/>
      <c r="N6409" s="116"/>
      <c r="AL6409" s="117"/>
      <c r="AN6409" s="35" t="str">
        <f t="shared" si="343"/>
        <v/>
      </c>
      <c r="AO6409" s="35" t="str">
        <f t="shared" si="344"/>
        <v>-</v>
      </c>
      <c r="AQ6409" s="25" t="str">
        <f t="shared" si="342"/>
        <v>-</v>
      </c>
      <c r="BP6409" s="61"/>
      <c r="CT6409" s="61"/>
      <c r="CU6409" s="61"/>
      <c r="CV6409" s="61"/>
      <c r="CW6409" s="61"/>
      <c r="CX6409" s="61"/>
      <c r="CY6409" s="61"/>
      <c r="CZ6409" s="61"/>
      <c r="DA6409" s="61"/>
      <c r="DB6409" s="61"/>
      <c r="DC6409" s="61"/>
      <c r="DD6409" s="61"/>
      <c r="DE6409" s="61"/>
      <c r="DF6409" s="61"/>
      <c r="DG6409" s="61"/>
      <c r="DH6409" s="61"/>
      <c r="DI6409" s="61"/>
      <c r="DJ6409" s="61"/>
      <c r="DK6409" s="61"/>
      <c r="DL6409" s="61"/>
      <c r="DM6409" s="61"/>
    </row>
    <row r="6410" spans="1:117" s="25" customFormat="1" x14ac:dyDescent="0.2">
      <c r="A6410" s="25" t="s">
        <v>1825</v>
      </c>
      <c r="B6410" s="25" t="s">
        <v>680</v>
      </c>
      <c r="C6410" s="25" t="s">
        <v>151</v>
      </c>
      <c r="I6410" s="116"/>
      <c r="J6410" s="116"/>
      <c r="K6410" s="116"/>
      <c r="L6410" s="116"/>
      <c r="M6410" s="116"/>
      <c r="N6410" s="116"/>
      <c r="AL6410" s="117"/>
      <c r="AN6410" s="35" t="str">
        <f t="shared" si="343"/>
        <v/>
      </c>
      <c r="AO6410" s="35" t="str">
        <f t="shared" si="344"/>
        <v>-</v>
      </c>
      <c r="AQ6410" s="25" t="str">
        <f t="shared" si="342"/>
        <v>-</v>
      </c>
      <c r="BP6410" s="61"/>
      <c r="CT6410" s="61"/>
      <c r="CU6410" s="61"/>
      <c r="CV6410" s="61"/>
      <c r="CW6410" s="61"/>
      <c r="CX6410" s="61"/>
      <c r="CY6410" s="61"/>
      <c r="CZ6410" s="61"/>
      <c r="DA6410" s="61"/>
      <c r="DB6410" s="61"/>
      <c r="DC6410" s="61"/>
      <c r="DD6410" s="61"/>
      <c r="DE6410" s="61"/>
      <c r="DF6410" s="61"/>
      <c r="DG6410" s="61"/>
      <c r="DH6410" s="61"/>
      <c r="DI6410" s="61"/>
      <c r="DJ6410" s="61"/>
      <c r="DK6410" s="61"/>
      <c r="DL6410" s="61"/>
      <c r="DM6410" s="61"/>
    </row>
    <row r="6411" spans="1:117" s="25" customFormat="1" x14ac:dyDescent="0.2">
      <c r="A6411" s="25" t="s">
        <v>1826</v>
      </c>
      <c r="B6411" s="25" t="s">
        <v>680</v>
      </c>
      <c r="C6411" s="25" t="s">
        <v>150</v>
      </c>
      <c r="I6411" s="116"/>
      <c r="J6411" s="116"/>
      <c r="K6411" s="116"/>
      <c r="L6411" s="116"/>
      <c r="M6411" s="116"/>
      <c r="N6411" s="116"/>
      <c r="AL6411" s="117"/>
      <c r="AN6411" s="35" t="str">
        <f t="shared" si="343"/>
        <v/>
      </c>
      <c r="AO6411" s="35" t="str">
        <f t="shared" si="344"/>
        <v>-</v>
      </c>
      <c r="AQ6411" s="25" t="str">
        <f t="shared" si="342"/>
        <v>-</v>
      </c>
      <c r="BP6411" s="61"/>
      <c r="CT6411" s="61"/>
      <c r="CU6411" s="61"/>
      <c r="CV6411" s="61"/>
      <c r="CW6411" s="61"/>
      <c r="CX6411" s="61"/>
      <c r="CY6411" s="61"/>
      <c r="CZ6411" s="61"/>
      <c r="DA6411" s="61"/>
      <c r="DB6411" s="61"/>
      <c r="DC6411" s="61"/>
      <c r="DD6411" s="61"/>
      <c r="DE6411" s="61"/>
      <c r="DF6411" s="61"/>
      <c r="DG6411" s="61"/>
      <c r="DH6411" s="61"/>
      <c r="DI6411" s="61"/>
      <c r="DJ6411" s="61"/>
      <c r="DK6411" s="61"/>
      <c r="DL6411" s="61"/>
      <c r="DM6411" s="61"/>
    </row>
    <row r="6412" spans="1:117" s="25" customFormat="1" x14ac:dyDescent="0.2">
      <c r="A6412" s="25" t="s">
        <v>1827</v>
      </c>
      <c r="B6412" s="25" t="s">
        <v>680</v>
      </c>
      <c r="C6412" s="25" t="s">
        <v>149</v>
      </c>
      <c r="I6412" s="116"/>
      <c r="J6412" s="116"/>
      <c r="K6412" s="116"/>
      <c r="L6412" s="116"/>
      <c r="M6412" s="116"/>
      <c r="N6412" s="116"/>
      <c r="AL6412" s="117"/>
      <c r="AN6412" s="35" t="str">
        <f t="shared" si="343"/>
        <v/>
      </c>
      <c r="AO6412" s="35" t="str">
        <f t="shared" si="344"/>
        <v>-</v>
      </c>
      <c r="AQ6412" s="25" t="str">
        <f t="shared" si="342"/>
        <v>-</v>
      </c>
      <c r="BP6412" s="61"/>
      <c r="CT6412" s="61"/>
      <c r="CU6412" s="61"/>
      <c r="CV6412" s="61"/>
      <c r="CW6412" s="61"/>
      <c r="CX6412" s="61"/>
      <c r="CY6412" s="61"/>
      <c r="CZ6412" s="61"/>
      <c r="DA6412" s="61"/>
      <c r="DB6412" s="61"/>
      <c r="DC6412" s="61"/>
      <c r="DD6412" s="61"/>
      <c r="DE6412" s="61"/>
      <c r="DF6412" s="61"/>
      <c r="DG6412" s="61"/>
      <c r="DH6412" s="61"/>
      <c r="DI6412" s="61"/>
      <c r="DJ6412" s="61"/>
      <c r="DK6412" s="61"/>
      <c r="DL6412" s="61"/>
      <c r="DM6412" s="61"/>
    </row>
    <row r="6413" spans="1:117" s="25" customFormat="1" x14ac:dyDescent="0.2">
      <c r="A6413" s="25" t="s">
        <v>1828</v>
      </c>
      <c r="B6413" s="25" t="s">
        <v>680</v>
      </c>
      <c r="C6413" s="25" t="s">
        <v>155</v>
      </c>
      <c r="I6413" s="116"/>
      <c r="J6413" s="116"/>
      <c r="K6413" s="116"/>
      <c r="L6413" s="116"/>
      <c r="M6413" s="116"/>
      <c r="N6413" s="116"/>
      <c r="AL6413" s="117"/>
      <c r="AN6413" s="35" t="str">
        <f t="shared" si="343"/>
        <v/>
      </c>
      <c r="AO6413" s="35" t="str">
        <f t="shared" si="344"/>
        <v>-</v>
      </c>
      <c r="AQ6413" s="25" t="str">
        <f t="shared" si="342"/>
        <v>-</v>
      </c>
      <c r="BP6413" s="61"/>
      <c r="CT6413" s="61"/>
      <c r="CU6413" s="61"/>
      <c r="CV6413" s="61"/>
      <c r="CW6413" s="61"/>
      <c r="CX6413" s="61"/>
      <c r="CY6413" s="61"/>
      <c r="CZ6413" s="61"/>
      <c r="DA6413" s="61"/>
      <c r="DB6413" s="61"/>
      <c r="DC6413" s="61"/>
      <c r="DD6413" s="61"/>
      <c r="DE6413" s="61"/>
      <c r="DF6413" s="61"/>
      <c r="DG6413" s="61"/>
      <c r="DH6413" s="61"/>
      <c r="DI6413" s="61"/>
      <c r="DJ6413" s="61"/>
      <c r="DK6413" s="61"/>
      <c r="DL6413" s="61"/>
      <c r="DM6413" s="61"/>
    </row>
    <row r="6414" spans="1:117" s="25" customFormat="1" x14ac:dyDescent="0.2">
      <c r="A6414" s="25" t="s">
        <v>1829</v>
      </c>
      <c r="B6414" s="25" t="s">
        <v>680</v>
      </c>
      <c r="C6414" s="25" t="s">
        <v>154</v>
      </c>
      <c r="I6414" s="116"/>
      <c r="J6414" s="116"/>
      <c r="K6414" s="116"/>
      <c r="L6414" s="116"/>
      <c r="M6414" s="116"/>
      <c r="N6414" s="116"/>
      <c r="AL6414" s="117"/>
      <c r="AN6414" s="35" t="str">
        <f t="shared" si="343"/>
        <v/>
      </c>
      <c r="AO6414" s="35" t="str">
        <f t="shared" si="344"/>
        <v>-</v>
      </c>
      <c r="AQ6414" s="25" t="str">
        <f t="shared" si="342"/>
        <v>-</v>
      </c>
      <c r="BP6414" s="61"/>
      <c r="CT6414" s="61"/>
      <c r="CU6414" s="61"/>
      <c r="CV6414" s="61"/>
      <c r="CW6414" s="61"/>
      <c r="CX6414" s="61"/>
      <c r="CY6414" s="61"/>
      <c r="CZ6414" s="61"/>
      <c r="DA6414" s="61"/>
      <c r="DB6414" s="61"/>
      <c r="DC6414" s="61"/>
      <c r="DD6414" s="61"/>
      <c r="DE6414" s="61"/>
      <c r="DF6414" s="61"/>
      <c r="DG6414" s="61"/>
      <c r="DH6414" s="61"/>
      <c r="DI6414" s="61"/>
      <c r="DJ6414" s="61"/>
      <c r="DK6414" s="61"/>
      <c r="DL6414" s="61"/>
      <c r="DM6414" s="61"/>
    </row>
    <row r="6415" spans="1:117" s="25" customFormat="1" x14ac:dyDescent="0.2">
      <c r="A6415" s="25" t="s">
        <v>1830</v>
      </c>
      <c r="B6415" s="25" t="s">
        <v>680</v>
      </c>
      <c r="C6415" s="25" t="s">
        <v>153</v>
      </c>
      <c r="I6415" s="116"/>
      <c r="J6415" s="116"/>
      <c r="K6415" s="116"/>
      <c r="L6415" s="116"/>
      <c r="M6415" s="116"/>
      <c r="N6415" s="116"/>
      <c r="AL6415" s="117"/>
      <c r="AN6415" s="35" t="str">
        <f t="shared" si="343"/>
        <v/>
      </c>
      <c r="AO6415" s="35" t="str">
        <f t="shared" si="344"/>
        <v>-</v>
      </c>
      <c r="AQ6415" s="25" t="str">
        <f t="shared" si="342"/>
        <v>-</v>
      </c>
      <c r="BP6415" s="61"/>
      <c r="CT6415" s="61"/>
      <c r="CU6415" s="61"/>
      <c r="CV6415" s="61"/>
      <c r="CW6415" s="61"/>
      <c r="CX6415" s="61"/>
      <c r="CY6415" s="61"/>
      <c r="CZ6415" s="61"/>
      <c r="DA6415" s="61"/>
      <c r="DB6415" s="61"/>
      <c r="DC6415" s="61"/>
      <c r="DD6415" s="61"/>
      <c r="DE6415" s="61"/>
      <c r="DF6415" s="61"/>
      <c r="DG6415" s="61"/>
      <c r="DH6415" s="61"/>
      <c r="DI6415" s="61"/>
      <c r="DJ6415" s="61"/>
      <c r="DK6415" s="61"/>
      <c r="DL6415" s="61"/>
      <c r="DM6415" s="61"/>
    </row>
    <row r="6416" spans="1:117" s="25" customFormat="1" x14ac:dyDescent="0.2">
      <c r="A6416" s="25" t="s">
        <v>1831</v>
      </c>
      <c r="B6416" s="25" t="s">
        <v>680</v>
      </c>
      <c r="C6416" s="25" t="s">
        <v>152</v>
      </c>
      <c r="I6416" s="116"/>
      <c r="J6416" s="116"/>
      <c r="K6416" s="116"/>
      <c r="L6416" s="116"/>
      <c r="M6416" s="116"/>
      <c r="N6416" s="116"/>
      <c r="AL6416" s="117"/>
      <c r="AN6416" s="35" t="str">
        <f t="shared" si="343"/>
        <v/>
      </c>
      <c r="AO6416" s="35" t="str">
        <f t="shared" si="344"/>
        <v>-</v>
      </c>
      <c r="AQ6416" s="25" t="str">
        <f t="shared" si="342"/>
        <v>-</v>
      </c>
      <c r="BP6416" s="61"/>
      <c r="CT6416" s="61"/>
      <c r="CU6416" s="61"/>
      <c r="CV6416" s="61"/>
      <c r="CW6416" s="61"/>
      <c r="CX6416" s="61"/>
      <c r="CY6416" s="61"/>
      <c r="CZ6416" s="61"/>
      <c r="DA6416" s="61"/>
      <c r="DB6416" s="61"/>
      <c r="DC6416" s="61"/>
      <c r="DD6416" s="61"/>
      <c r="DE6416" s="61"/>
      <c r="DF6416" s="61"/>
      <c r="DG6416" s="61"/>
      <c r="DH6416" s="61"/>
      <c r="DI6416" s="61"/>
      <c r="DJ6416" s="61"/>
      <c r="DK6416" s="61"/>
      <c r="DL6416" s="61"/>
      <c r="DM6416" s="61"/>
    </row>
    <row r="6417" spans="1:117" s="25" customFormat="1" x14ac:dyDescent="0.2">
      <c r="A6417" s="25" t="s">
        <v>1832</v>
      </c>
      <c r="B6417" s="25" t="s">
        <v>680</v>
      </c>
      <c r="C6417" s="25" t="s">
        <v>151</v>
      </c>
      <c r="I6417" s="116"/>
      <c r="J6417" s="116"/>
      <c r="K6417" s="116"/>
      <c r="L6417" s="116"/>
      <c r="M6417" s="116"/>
      <c r="N6417" s="116"/>
      <c r="AL6417" s="117"/>
      <c r="AN6417" s="35" t="str">
        <f t="shared" si="343"/>
        <v/>
      </c>
      <c r="AO6417" s="35" t="str">
        <f t="shared" si="344"/>
        <v>-</v>
      </c>
      <c r="AQ6417" s="25" t="str">
        <f t="shared" si="342"/>
        <v>-</v>
      </c>
      <c r="BP6417" s="61"/>
      <c r="CT6417" s="61"/>
      <c r="CU6417" s="61"/>
      <c r="CV6417" s="61"/>
      <c r="CW6417" s="61"/>
      <c r="CX6417" s="61"/>
      <c r="CY6417" s="61"/>
      <c r="CZ6417" s="61"/>
      <c r="DA6417" s="61"/>
      <c r="DB6417" s="61"/>
      <c r="DC6417" s="61"/>
      <c r="DD6417" s="61"/>
      <c r="DE6417" s="61"/>
      <c r="DF6417" s="61"/>
      <c r="DG6417" s="61"/>
      <c r="DH6417" s="61"/>
      <c r="DI6417" s="61"/>
      <c r="DJ6417" s="61"/>
      <c r="DK6417" s="61"/>
      <c r="DL6417" s="61"/>
      <c r="DM6417" s="61"/>
    </row>
    <row r="6418" spans="1:117" s="25" customFormat="1" x14ac:dyDescent="0.2">
      <c r="A6418" s="25" t="s">
        <v>1833</v>
      </c>
      <c r="B6418" s="25" t="s">
        <v>680</v>
      </c>
      <c r="C6418" s="25" t="s">
        <v>150</v>
      </c>
      <c r="I6418" s="116"/>
      <c r="J6418" s="116"/>
      <c r="K6418" s="116"/>
      <c r="L6418" s="116"/>
      <c r="M6418" s="116"/>
      <c r="N6418" s="116"/>
      <c r="AL6418" s="117"/>
      <c r="AN6418" s="35" t="str">
        <f t="shared" si="343"/>
        <v/>
      </c>
      <c r="AO6418" s="35" t="str">
        <f t="shared" si="344"/>
        <v>-</v>
      </c>
      <c r="AQ6418" s="25" t="str">
        <f t="shared" si="342"/>
        <v>-</v>
      </c>
      <c r="BP6418" s="61"/>
      <c r="CT6418" s="61"/>
      <c r="CU6418" s="61"/>
      <c r="CV6418" s="61"/>
      <c r="CW6418" s="61"/>
      <c r="CX6418" s="61"/>
      <c r="CY6418" s="61"/>
      <c r="CZ6418" s="61"/>
      <c r="DA6418" s="61"/>
      <c r="DB6418" s="61"/>
      <c r="DC6418" s="61"/>
      <c r="DD6418" s="61"/>
      <c r="DE6418" s="61"/>
      <c r="DF6418" s="61"/>
      <c r="DG6418" s="61"/>
      <c r="DH6418" s="61"/>
      <c r="DI6418" s="61"/>
      <c r="DJ6418" s="61"/>
      <c r="DK6418" s="61"/>
      <c r="DL6418" s="61"/>
      <c r="DM6418" s="61"/>
    </row>
    <row r="6419" spans="1:117" s="25" customFormat="1" x14ac:dyDescent="0.2">
      <c r="A6419" s="25" t="s">
        <v>1834</v>
      </c>
      <c r="B6419" s="25" t="s">
        <v>680</v>
      </c>
      <c r="C6419" s="25" t="s">
        <v>149</v>
      </c>
      <c r="I6419" s="116"/>
      <c r="J6419" s="116"/>
      <c r="K6419" s="116"/>
      <c r="L6419" s="116"/>
      <c r="M6419" s="116"/>
      <c r="N6419" s="116"/>
      <c r="AL6419" s="117"/>
      <c r="AN6419" s="35" t="str">
        <f t="shared" si="343"/>
        <v/>
      </c>
      <c r="AO6419" s="35" t="str">
        <f t="shared" si="344"/>
        <v>-</v>
      </c>
      <c r="AQ6419" s="25" t="str">
        <f t="shared" si="342"/>
        <v>-</v>
      </c>
      <c r="BP6419" s="61"/>
      <c r="CT6419" s="61"/>
      <c r="CU6419" s="61"/>
      <c r="CV6419" s="61"/>
      <c r="CW6419" s="61"/>
      <c r="CX6419" s="61"/>
      <c r="CY6419" s="61"/>
      <c r="CZ6419" s="61"/>
      <c r="DA6419" s="61"/>
      <c r="DB6419" s="61"/>
      <c r="DC6419" s="61"/>
      <c r="DD6419" s="61"/>
      <c r="DE6419" s="61"/>
      <c r="DF6419" s="61"/>
      <c r="DG6419" s="61"/>
      <c r="DH6419" s="61"/>
      <c r="DI6419" s="61"/>
      <c r="DJ6419" s="61"/>
      <c r="DK6419" s="61"/>
      <c r="DL6419" s="61"/>
      <c r="DM6419" s="61"/>
    </row>
    <row r="6420" spans="1:117" s="25" customFormat="1" x14ac:dyDescent="0.2">
      <c r="A6420" s="25" t="s">
        <v>1835</v>
      </c>
      <c r="B6420" s="25" t="s">
        <v>680</v>
      </c>
      <c r="C6420" s="25" t="s">
        <v>148</v>
      </c>
      <c r="I6420" s="116"/>
      <c r="J6420" s="116"/>
      <c r="K6420" s="116"/>
      <c r="L6420" s="116"/>
      <c r="M6420" s="116"/>
      <c r="N6420" s="116"/>
      <c r="AL6420" s="117"/>
      <c r="AN6420" s="35" t="str">
        <f t="shared" si="343"/>
        <v/>
      </c>
      <c r="AO6420" s="35" t="str">
        <f t="shared" si="344"/>
        <v>-</v>
      </c>
      <c r="AQ6420" s="25" t="str">
        <f t="shared" si="342"/>
        <v>-</v>
      </c>
      <c r="BP6420" s="61"/>
      <c r="CT6420" s="61"/>
      <c r="CU6420" s="61"/>
      <c r="CV6420" s="61"/>
      <c r="CW6420" s="61"/>
      <c r="CX6420" s="61"/>
      <c r="CY6420" s="61"/>
      <c r="CZ6420" s="61"/>
      <c r="DA6420" s="61"/>
      <c r="DB6420" s="61"/>
      <c r="DC6420" s="61"/>
      <c r="DD6420" s="61"/>
      <c r="DE6420" s="61"/>
      <c r="DF6420" s="61"/>
      <c r="DG6420" s="61"/>
      <c r="DH6420" s="61"/>
      <c r="DI6420" s="61"/>
      <c r="DJ6420" s="61"/>
      <c r="DK6420" s="61"/>
      <c r="DL6420" s="61"/>
      <c r="DM6420" s="61"/>
    </row>
    <row r="6421" spans="1:117" s="25" customFormat="1" x14ac:dyDescent="0.2">
      <c r="A6421" s="25" t="s">
        <v>1836</v>
      </c>
      <c r="B6421" s="25" t="s">
        <v>680</v>
      </c>
      <c r="C6421" s="25" t="s">
        <v>147</v>
      </c>
      <c r="I6421" s="116"/>
      <c r="J6421" s="116"/>
      <c r="K6421" s="116"/>
      <c r="L6421" s="116"/>
      <c r="M6421" s="116"/>
      <c r="N6421" s="116"/>
      <c r="AL6421" s="117"/>
      <c r="AN6421" s="35" t="str">
        <f t="shared" si="343"/>
        <v/>
      </c>
      <c r="AO6421" s="35" t="str">
        <f t="shared" si="344"/>
        <v>-</v>
      </c>
      <c r="AQ6421" s="25" t="str">
        <f t="shared" si="342"/>
        <v>-</v>
      </c>
      <c r="BP6421" s="61"/>
      <c r="CT6421" s="61"/>
      <c r="CU6421" s="61"/>
      <c r="CV6421" s="61"/>
      <c r="CW6421" s="61"/>
      <c r="CX6421" s="61"/>
      <c r="CY6421" s="61"/>
      <c r="CZ6421" s="61"/>
      <c r="DA6421" s="61"/>
      <c r="DB6421" s="61"/>
      <c r="DC6421" s="61"/>
      <c r="DD6421" s="61"/>
      <c r="DE6421" s="61"/>
      <c r="DF6421" s="61"/>
      <c r="DG6421" s="61"/>
      <c r="DH6421" s="61"/>
      <c r="DI6421" s="61"/>
      <c r="DJ6421" s="61"/>
      <c r="DK6421" s="61"/>
      <c r="DL6421" s="61"/>
      <c r="DM6421" s="61"/>
    </row>
    <row r="6422" spans="1:117" s="25" customFormat="1" x14ac:dyDescent="0.2">
      <c r="A6422" s="25" t="s">
        <v>1837</v>
      </c>
      <c r="B6422" s="25" t="s">
        <v>680</v>
      </c>
      <c r="C6422" s="25" t="s">
        <v>158</v>
      </c>
      <c r="I6422" s="116"/>
      <c r="J6422" s="116"/>
      <c r="K6422" s="116"/>
      <c r="L6422" s="116"/>
      <c r="M6422" s="116"/>
      <c r="N6422" s="116"/>
      <c r="AL6422" s="117"/>
      <c r="AN6422" s="35" t="str">
        <f t="shared" si="343"/>
        <v/>
      </c>
      <c r="AO6422" s="35" t="str">
        <f t="shared" si="344"/>
        <v>-</v>
      </c>
      <c r="AQ6422" s="25" t="str">
        <f t="shared" si="342"/>
        <v>-</v>
      </c>
      <c r="BP6422" s="61"/>
      <c r="CT6422" s="61"/>
      <c r="CU6422" s="61"/>
      <c r="CV6422" s="61"/>
      <c r="CW6422" s="61"/>
      <c r="CX6422" s="61"/>
      <c r="CY6422" s="61"/>
      <c r="CZ6422" s="61"/>
      <c r="DA6422" s="61"/>
      <c r="DB6422" s="61"/>
      <c r="DC6422" s="61"/>
      <c r="DD6422" s="61"/>
      <c r="DE6422" s="61"/>
      <c r="DF6422" s="61"/>
      <c r="DG6422" s="61"/>
      <c r="DH6422" s="61"/>
      <c r="DI6422" s="61"/>
      <c r="DJ6422" s="61"/>
      <c r="DK6422" s="61"/>
      <c r="DL6422" s="61"/>
      <c r="DM6422" s="61"/>
    </row>
    <row r="6423" spans="1:117" s="25" customFormat="1" x14ac:dyDescent="0.2">
      <c r="A6423" s="25" t="s">
        <v>1838</v>
      </c>
      <c r="B6423" s="25" t="s">
        <v>680</v>
      </c>
      <c r="C6423" s="25" t="s">
        <v>157</v>
      </c>
      <c r="I6423" s="116"/>
      <c r="J6423" s="116"/>
      <c r="K6423" s="116"/>
      <c r="L6423" s="116"/>
      <c r="M6423" s="116"/>
      <c r="N6423" s="116"/>
      <c r="AL6423" s="117"/>
      <c r="AN6423" s="35" t="str">
        <f t="shared" si="343"/>
        <v/>
      </c>
      <c r="AO6423" s="35" t="str">
        <f t="shared" si="344"/>
        <v>-</v>
      </c>
      <c r="AQ6423" s="25" t="str">
        <f t="shared" si="342"/>
        <v>-</v>
      </c>
      <c r="BP6423" s="61"/>
      <c r="CT6423" s="61"/>
      <c r="CU6423" s="61"/>
      <c r="CV6423" s="61"/>
      <c r="CW6423" s="61"/>
      <c r="CX6423" s="61"/>
      <c r="CY6423" s="61"/>
      <c r="CZ6423" s="61"/>
      <c r="DA6423" s="61"/>
      <c r="DB6423" s="61"/>
      <c r="DC6423" s="61"/>
      <c r="DD6423" s="61"/>
      <c r="DE6423" s="61"/>
      <c r="DF6423" s="61"/>
      <c r="DG6423" s="61"/>
      <c r="DH6423" s="61"/>
      <c r="DI6423" s="61"/>
      <c r="DJ6423" s="61"/>
      <c r="DK6423" s="61"/>
      <c r="DL6423" s="61"/>
      <c r="DM6423" s="61"/>
    </row>
    <row r="6424" spans="1:117" s="25" customFormat="1" x14ac:dyDescent="0.2">
      <c r="A6424" s="25" t="s">
        <v>1839</v>
      </c>
      <c r="B6424" s="25" t="s">
        <v>680</v>
      </c>
      <c r="C6424" s="25" t="s">
        <v>156</v>
      </c>
      <c r="I6424" s="116"/>
      <c r="J6424" s="116"/>
      <c r="K6424" s="116"/>
      <c r="L6424" s="116"/>
      <c r="M6424" s="116"/>
      <c r="N6424" s="116"/>
      <c r="AL6424" s="117"/>
      <c r="AN6424" s="35" t="str">
        <f t="shared" si="343"/>
        <v/>
      </c>
      <c r="AO6424" s="35" t="str">
        <f t="shared" si="344"/>
        <v>-</v>
      </c>
      <c r="AQ6424" s="25" t="str">
        <f t="shared" si="342"/>
        <v>-</v>
      </c>
      <c r="BP6424" s="61"/>
      <c r="CT6424" s="61"/>
      <c r="CU6424" s="61"/>
      <c r="CV6424" s="61"/>
      <c r="CW6424" s="61"/>
      <c r="CX6424" s="61"/>
      <c r="CY6424" s="61"/>
      <c r="CZ6424" s="61"/>
      <c r="DA6424" s="61"/>
      <c r="DB6424" s="61"/>
      <c r="DC6424" s="61"/>
      <c r="DD6424" s="61"/>
      <c r="DE6424" s="61"/>
      <c r="DF6424" s="61"/>
      <c r="DG6424" s="61"/>
      <c r="DH6424" s="61"/>
      <c r="DI6424" s="61"/>
      <c r="DJ6424" s="61"/>
      <c r="DK6424" s="61"/>
      <c r="DL6424" s="61"/>
      <c r="DM6424" s="61"/>
    </row>
    <row r="6425" spans="1:117" s="25" customFormat="1" x14ac:dyDescent="0.2">
      <c r="A6425" s="25" t="s">
        <v>1840</v>
      </c>
      <c r="B6425" s="25" t="s">
        <v>680</v>
      </c>
      <c r="C6425" s="25" t="s">
        <v>155</v>
      </c>
      <c r="I6425" s="116"/>
      <c r="J6425" s="116"/>
      <c r="K6425" s="116"/>
      <c r="L6425" s="116"/>
      <c r="M6425" s="116"/>
      <c r="N6425" s="116"/>
      <c r="AL6425" s="117"/>
      <c r="AN6425" s="35" t="str">
        <f t="shared" si="343"/>
        <v/>
      </c>
      <c r="AO6425" s="35" t="str">
        <f t="shared" si="344"/>
        <v>-</v>
      </c>
      <c r="AQ6425" s="25" t="str">
        <f t="shared" si="342"/>
        <v>-</v>
      </c>
      <c r="BP6425" s="61"/>
      <c r="CT6425" s="61"/>
      <c r="CU6425" s="61"/>
      <c r="CV6425" s="61"/>
      <c r="CW6425" s="61"/>
      <c r="CX6425" s="61"/>
      <c r="CY6425" s="61"/>
      <c r="CZ6425" s="61"/>
      <c r="DA6425" s="61"/>
      <c r="DB6425" s="61"/>
      <c r="DC6425" s="61"/>
      <c r="DD6425" s="61"/>
      <c r="DE6425" s="61"/>
      <c r="DF6425" s="61"/>
      <c r="DG6425" s="61"/>
      <c r="DH6425" s="61"/>
      <c r="DI6425" s="61"/>
      <c r="DJ6425" s="61"/>
      <c r="DK6425" s="61"/>
      <c r="DL6425" s="61"/>
      <c r="DM6425" s="61"/>
    </row>
    <row r="6426" spans="1:117" s="25" customFormat="1" x14ac:dyDescent="0.2">
      <c r="A6426" s="25" t="s">
        <v>1841</v>
      </c>
      <c r="B6426" s="25" t="s">
        <v>680</v>
      </c>
      <c r="C6426" s="25" t="s">
        <v>154</v>
      </c>
      <c r="I6426" s="116"/>
      <c r="J6426" s="116"/>
      <c r="K6426" s="116"/>
      <c r="L6426" s="116"/>
      <c r="M6426" s="116"/>
      <c r="N6426" s="116"/>
      <c r="AL6426" s="117"/>
      <c r="AN6426" s="35" t="str">
        <f t="shared" si="343"/>
        <v/>
      </c>
      <c r="AO6426" s="35" t="str">
        <f t="shared" si="344"/>
        <v>-</v>
      </c>
      <c r="AQ6426" s="25" t="str">
        <f t="shared" si="342"/>
        <v>-</v>
      </c>
      <c r="BP6426" s="61"/>
      <c r="CT6426" s="61"/>
      <c r="CU6426" s="61"/>
      <c r="CV6426" s="61"/>
      <c r="CW6426" s="61"/>
      <c r="CX6426" s="61"/>
      <c r="CY6426" s="61"/>
      <c r="CZ6426" s="61"/>
      <c r="DA6426" s="61"/>
      <c r="DB6426" s="61"/>
      <c r="DC6426" s="61"/>
      <c r="DD6426" s="61"/>
      <c r="DE6426" s="61"/>
      <c r="DF6426" s="61"/>
      <c r="DG6426" s="61"/>
      <c r="DH6426" s="61"/>
      <c r="DI6426" s="61"/>
      <c r="DJ6426" s="61"/>
      <c r="DK6426" s="61"/>
      <c r="DL6426" s="61"/>
      <c r="DM6426" s="61"/>
    </row>
    <row r="6427" spans="1:117" s="25" customFormat="1" x14ac:dyDescent="0.2">
      <c r="A6427" s="25" t="s">
        <v>1842</v>
      </c>
      <c r="B6427" s="25" t="s">
        <v>680</v>
      </c>
      <c r="C6427" s="25" t="s">
        <v>153</v>
      </c>
      <c r="I6427" s="116"/>
      <c r="J6427" s="116"/>
      <c r="K6427" s="116"/>
      <c r="L6427" s="116"/>
      <c r="M6427" s="116"/>
      <c r="N6427" s="116"/>
      <c r="AL6427" s="117"/>
      <c r="AN6427" s="35" t="str">
        <f t="shared" si="343"/>
        <v/>
      </c>
      <c r="AO6427" s="35" t="str">
        <f t="shared" si="344"/>
        <v>-</v>
      </c>
      <c r="AQ6427" s="25" t="str">
        <f t="shared" si="342"/>
        <v>-</v>
      </c>
      <c r="BP6427" s="61"/>
      <c r="CT6427" s="61"/>
      <c r="CU6427" s="61"/>
      <c r="CV6427" s="61"/>
      <c r="CW6427" s="61"/>
      <c r="CX6427" s="61"/>
      <c r="CY6427" s="61"/>
      <c r="CZ6427" s="61"/>
      <c r="DA6427" s="61"/>
      <c r="DB6427" s="61"/>
      <c r="DC6427" s="61"/>
      <c r="DD6427" s="61"/>
      <c r="DE6427" s="61"/>
      <c r="DF6427" s="61"/>
      <c r="DG6427" s="61"/>
      <c r="DH6427" s="61"/>
      <c r="DI6427" s="61"/>
      <c r="DJ6427" s="61"/>
      <c r="DK6427" s="61"/>
      <c r="DL6427" s="61"/>
      <c r="DM6427" s="61"/>
    </row>
    <row r="6428" spans="1:117" s="25" customFormat="1" x14ac:dyDescent="0.2">
      <c r="A6428" s="25" t="s">
        <v>1843</v>
      </c>
      <c r="B6428" s="25" t="s">
        <v>680</v>
      </c>
      <c r="C6428" s="25" t="s">
        <v>152</v>
      </c>
      <c r="I6428" s="116"/>
      <c r="J6428" s="116"/>
      <c r="K6428" s="116"/>
      <c r="L6428" s="116"/>
      <c r="M6428" s="116"/>
      <c r="N6428" s="116"/>
      <c r="AL6428" s="117"/>
      <c r="AN6428" s="35" t="str">
        <f t="shared" si="343"/>
        <v/>
      </c>
      <c r="AO6428" s="35" t="str">
        <f t="shared" si="344"/>
        <v>-</v>
      </c>
      <c r="AQ6428" s="25" t="str">
        <f t="shared" si="342"/>
        <v>-</v>
      </c>
      <c r="BP6428" s="61"/>
      <c r="CT6428" s="61"/>
      <c r="CU6428" s="61"/>
      <c r="CV6428" s="61"/>
      <c r="CW6428" s="61"/>
      <c r="CX6428" s="61"/>
      <c r="CY6428" s="61"/>
      <c r="CZ6428" s="61"/>
      <c r="DA6428" s="61"/>
      <c r="DB6428" s="61"/>
      <c r="DC6428" s="61"/>
      <c r="DD6428" s="61"/>
      <c r="DE6428" s="61"/>
      <c r="DF6428" s="61"/>
      <c r="DG6428" s="61"/>
      <c r="DH6428" s="61"/>
      <c r="DI6428" s="61"/>
      <c r="DJ6428" s="61"/>
      <c r="DK6428" s="61"/>
      <c r="DL6428" s="61"/>
      <c r="DM6428" s="61"/>
    </row>
    <row r="6429" spans="1:117" s="25" customFormat="1" x14ac:dyDescent="0.2">
      <c r="A6429" s="25" t="s">
        <v>1844</v>
      </c>
      <c r="B6429" s="25" t="s">
        <v>680</v>
      </c>
      <c r="C6429" s="25" t="s">
        <v>151</v>
      </c>
      <c r="I6429" s="116"/>
      <c r="J6429" s="116"/>
      <c r="K6429" s="116"/>
      <c r="L6429" s="116"/>
      <c r="M6429" s="116"/>
      <c r="N6429" s="116"/>
      <c r="AL6429" s="117"/>
      <c r="AN6429" s="35" t="str">
        <f t="shared" si="343"/>
        <v/>
      </c>
      <c r="AO6429" s="35" t="str">
        <f t="shared" si="344"/>
        <v>-</v>
      </c>
      <c r="AQ6429" s="25" t="str">
        <f t="shared" si="342"/>
        <v>-</v>
      </c>
      <c r="BP6429" s="61"/>
      <c r="CT6429" s="61"/>
      <c r="CU6429" s="61"/>
      <c r="CV6429" s="61"/>
      <c r="CW6429" s="61"/>
      <c r="CX6429" s="61"/>
      <c r="CY6429" s="61"/>
      <c r="CZ6429" s="61"/>
      <c r="DA6429" s="61"/>
      <c r="DB6429" s="61"/>
      <c r="DC6429" s="61"/>
      <c r="DD6429" s="61"/>
      <c r="DE6429" s="61"/>
      <c r="DF6429" s="61"/>
      <c r="DG6429" s="61"/>
      <c r="DH6429" s="61"/>
      <c r="DI6429" s="61"/>
      <c r="DJ6429" s="61"/>
      <c r="DK6429" s="61"/>
      <c r="DL6429" s="61"/>
      <c r="DM6429" s="61"/>
    </row>
    <row r="6430" spans="1:117" s="25" customFormat="1" x14ac:dyDescent="0.2">
      <c r="A6430" s="25" t="s">
        <v>1845</v>
      </c>
      <c r="B6430" s="25" t="s">
        <v>680</v>
      </c>
      <c r="C6430" s="25" t="s">
        <v>150</v>
      </c>
      <c r="I6430" s="116"/>
      <c r="J6430" s="116"/>
      <c r="K6430" s="116"/>
      <c r="L6430" s="116"/>
      <c r="M6430" s="116"/>
      <c r="N6430" s="116"/>
      <c r="AL6430" s="117"/>
      <c r="AN6430" s="35" t="str">
        <f t="shared" si="343"/>
        <v/>
      </c>
      <c r="AO6430" s="35" t="str">
        <f t="shared" si="344"/>
        <v>-</v>
      </c>
      <c r="AQ6430" s="25" t="str">
        <f t="shared" si="342"/>
        <v>-</v>
      </c>
      <c r="BP6430" s="61"/>
      <c r="CT6430" s="61"/>
      <c r="CU6430" s="61"/>
      <c r="CV6430" s="61"/>
      <c r="CW6430" s="61"/>
      <c r="CX6430" s="61"/>
      <c r="CY6430" s="61"/>
      <c r="CZ6430" s="61"/>
      <c r="DA6430" s="61"/>
      <c r="DB6430" s="61"/>
      <c r="DC6430" s="61"/>
      <c r="DD6430" s="61"/>
      <c r="DE6430" s="61"/>
      <c r="DF6430" s="61"/>
      <c r="DG6430" s="61"/>
      <c r="DH6430" s="61"/>
      <c r="DI6430" s="61"/>
      <c r="DJ6430" s="61"/>
      <c r="DK6430" s="61"/>
      <c r="DL6430" s="61"/>
      <c r="DM6430" s="61"/>
    </row>
    <row r="6431" spans="1:117" s="25" customFormat="1" x14ac:dyDescent="0.2">
      <c r="A6431" s="25" t="s">
        <v>1846</v>
      </c>
      <c r="B6431" s="25" t="s">
        <v>680</v>
      </c>
      <c r="C6431" s="25" t="s">
        <v>149</v>
      </c>
      <c r="I6431" s="116"/>
      <c r="J6431" s="116"/>
      <c r="K6431" s="116"/>
      <c r="L6431" s="116"/>
      <c r="M6431" s="116"/>
      <c r="N6431" s="116"/>
      <c r="AL6431" s="117"/>
      <c r="AN6431" s="35" t="str">
        <f t="shared" si="343"/>
        <v/>
      </c>
      <c r="AO6431" s="35" t="str">
        <f t="shared" si="344"/>
        <v>-</v>
      </c>
      <c r="AQ6431" s="25" t="str">
        <f t="shared" si="342"/>
        <v>-</v>
      </c>
      <c r="BP6431" s="61"/>
      <c r="CT6431" s="61"/>
      <c r="CU6431" s="61"/>
      <c r="CV6431" s="61"/>
      <c r="CW6431" s="61"/>
      <c r="CX6431" s="61"/>
      <c r="CY6431" s="61"/>
      <c r="CZ6431" s="61"/>
      <c r="DA6431" s="61"/>
      <c r="DB6431" s="61"/>
      <c r="DC6431" s="61"/>
      <c r="DD6431" s="61"/>
      <c r="DE6431" s="61"/>
      <c r="DF6431" s="61"/>
      <c r="DG6431" s="61"/>
      <c r="DH6431" s="61"/>
      <c r="DI6431" s="61"/>
      <c r="DJ6431" s="61"/>
      <c r="DK6431" s="61"/>
      <c r="DL6431" s="61"/>
      <c r="DM6431" s="61"/>
    </row>
    <row r="6432" spans="1:117" s="25" customFormat="1" x14ac:dyDescent="0.2">
      <c r="A6432" s="25" t="s">
        <v>1847</v>
      </c>
      <c r="B6432" s="25" t="s">
        <v>680</v>
      </c>
      <c r="C6432" s="25" t="s">
        <v>148</v>
      </c>
      <c r="I6432" s="116"/>
      <c r="J6432" s="116"/>
      <c r="K6432" s="116"/>
      <c r="L6432" s="116"/>
      <c r="M6432" s="116"/>
      <c r="N6432" s="116"/>
      <c r="AL6432" s="117"/>
      <c r="AN6432" s="35" t="str">
        <f t="shared" si="343"/>
        <v/>
      </c>
      <c r="AO6432" s="35" t="str">
        <f t="shared" si="344"/>
        <v>-</v>
      </c>
      <c r="AQ6432" s="25" t="str">
        <f t="shared" si="342"/>
        <v>-</v>
      </c>
      <c r="BP6432" s="61"/>
      <c r="CT6432" s="61"/>
      <c r="CU6432" s="61"/>
      <c r="CV6432" s="61"/>
      <c r="CW6432" s="61"/>
      <c r="CX6432" s="61"/>
      <c r="CY6432" s="61"/>
      <c r="CZ6432" s="61"/>
      <c r="DA6432" s="61"/>
      <c r="DB6432" s="61"/>
      <c r="DC6432" s="61"/>
      <c r="DD6432" s="61"/>
      <c r="DE6432" s="61"/>
      <c r="DF6432" s="61"/>
      <c r="DG6432" s="61"/>
      <c r="DH6432" s="61"/>
      <c r="DI6432" s="61"/>
      <c r="DJ6432" s="61"/>
      <c r="DK6432" s="61"/>
      <c r="DL6432" s="61"/>
      <c r="DM6432" s="61"/>
    </row>
    <row r="6433" spans="1:117" s="25" customFormat="1" x14ac:dyDescent="0.2">
      <c r="A6433" s="25" t="s">
        <v>1848</v>
      </c>
      <c r="B6433" s="25" t="s">
        <v>680</v>
      </c>
      <c r="C6433" s="25" t="s">
        <v>147</v>
      </c>
      <c r="I6433" s="116"/>
      <c r="J6433" s="116"/>
      <c r="K6433" s="116"/>
      <c r="L6433" s="116"/>
      <c r="M6433" s="116"/>
      <c r="N6433" s="116"/>
      <c r="AL6433" s="117"/>
      <c r="AN6433" s="35" t="str">
        <f t="shared" si="343"/>
        <v/>
      </c>
      <c r="AO6433" s="35" t="str">
        <f t="shared" si="344"/>
        <v>-</v>
      </c>
      <c r="AQ6433" s="25" t="str">
        <f t="shared" si="342"/>
        <v>-</v>
      </c>
      <c r="BP6433" s="61"/>
      <c r="CT6433" s="61"/>
      <c r="CU6433" s="61"/>
      <c r="CV6433" s="61"/>
      <c r="CW6433" s="61"/>
      <c r="CX6433" s="61"/>
      <c r="CY6433" s="61"/>
      <c r="CZ6433" s="61"/>
      <c r="DA6433" s="61"/>
      <c r="DB6433" s="61"/>
      <c r="DC6433" s="61"/>
      <c r="DD6433" s="61"/>
      <c r="DE6433" s="61"/>
      <c r="DF6433" s="61"/>
      <c r="DG6433" s="61"/>
      <c r="DH6433" s="61"/>
      <c r="DI6433" s="61"/>
      <c r="DJ6433" s="61"/>
      <c r="DK6433" s="61"/>
      <c r="DL6433" s="61"/>
      <c r="DM6433" s="61"/>
    </row>
    <row r="6434" spans="1:117" s="25" customFormat="1" x14ac:dyDescent="0.2">
      <c r="A6434" s="25" t="s">
        <v>1849</v>
      </c>
      <c r="B6434" s="25" t="s">
        <v>680</v>
      </c>
      <c r="C6434" s="25" t="s">
        <v>158</v>
      </c>
      <c r="I6434" s="116"/>
      <c r="J6434" s="116"/>
      <c r="K6434" s="116"/>
      <c r="L6434" s="116"/>
      <c r="M6434" s="116"/>
      <c r="N6434" s="116"/>
      <c r="AL6434" s="117"/>
      <c r="AN6434" s="35" t="str">
        <f t="shared" si="343"/>
        <v/>
      </c>
      <c r="AO6434" s="35" t="str">
        <f t="shared" si="344"/>
        <v>-</v>
      </c>
      <c r="AQ6434" s="25" t="str">
        <f t="shared" si="342"/>
        <v>-</v>
      </c>
      <c r="BP6434" s="61"/>
      <c r="CT6434" s="61"/>
      <c r="CU6434" s="61"/>
      <c r="CV6434" s="61"/>
      <c r="CW6434" s="61"/>
      <c r="CX6434" s="61"/>
      <c r="CY6434" s="61"/>
      <c r="CZ6434" s="61"/>
      <c r="DA6434" s="61"/>
      <c r="DB6434" s="61"/>
      <c r="DC6434" s="61"/>
      <c r="DD6434" s="61"/>
      <c r="DE6434" s="61"/>
      <c r="DF6434" s="61"/>
      <c r="DG6434" s="61"/>
      <c r="DH6434" s="61"/>
      <c r="DI6434" s="61"/>
      <c r="DJ6434" s="61"/>
      <c r="DK6434" s="61"/>
      <c r="DL6434" s="61"/>
      <c r="DM6434" s="61"/>
    </row>
    <row r="6435" spans="1:117" s="25" customFormat="1" x14ac:dyDescent="0.2">
      <c r="A6435" s="25" t="s">
        <v>1850</v>
      </c>
      <c r="B6435" s="25" t="s">
        <v>680</v>
      </c>
      <c r="C6435" s="25" t="s">
        <v>157</v>
      </c>
      <c r="I6435" s="116"/>
      <c r="J6435" s="116"/>
      <c r="K6435" s="116"/>
      <c r="L6435" s="116"/>
      <c r="M6435" s="116"/>
      <c r="N6435" s="116"/>
      <c r="AL6435" s="117"/>
      <c r="AN6435" s="35" t="str">
        <f t="shared" si="343"/>
        <v/>
      </c>
      <c r="AO6435" s="35" t="str">
        <f t="shared" si="344"/>
        <v>-</v>
      </c>
      <c r="AQ6435" s="25" t="str">
        <f t="shared" si="342"/>
        <v>-</v>
      </c>
      <c r="BP6435" s="61"/>
      <c r="CT6435" s="61"/>
      <c r="CU6435" s="61"/>
      <c r="CV6435" s="61"/>
      <c r="CW6435" s="61"/>
      <c r="CX6435" s="61"/>
      <c r="CY6435" s="61"/>
      <c r="CZ6435" s="61"/>
      <c r="DA6435" s="61"/>
      <c r="DB6435" s="61"/>
      <c r="DC6435" s="61"/>
      <c r="DD6435" s="61"/>
      <c r="DE6435" s="61"/>
      <c r="DF6435" s="61"/>
      <c r="DG6435" s="61"/>
      <c r="DH6435" s="61"/>
      <c r="DI6435" s="61"/>
      <c r="DJ6435" s="61"/>
      <c r="DK6435" s="61"/>
      <c r="DL6435" s="61"/>
      <c r="DM6435" s="61"/>
    </row>
    <row r="6436" spans="1:117" s="25" customFormat="1" x14ac:dyDescent="0.2">
      <c r="A6436" s="25" t="s">
        <v>1851</v>
      </c>
      <c r="B6436" s="25" t="s">
        <v>680</v>
      </c>
      <c r="C6436" s="25" t="s">
        <v>156</v>
      </c>
      <c r="I6436" s="116"/>
      <c r="J6436" s="116"/>
      <c r="K6436" s="116"/>
      <c r="L6436" s="116"/>
      <c r="M6436" s="116"/>
      <c r="N6436" s="116"/>
      <c r="AL6436" s="117"/>
      <c r="AN6436" s="35" t="str">
        <f t="shared" si="343"/>
        <v/>
      </c>
      <c r="AO6436" s="35" t="str">
        <f t="shared" si="344"/>
        <v>-</v>
      </c>
      <c r="AQ6436" s="25" t="str">
        <f t="shared" si="342"/>
        <v>-</v>
      </c>
      <c r="BP6436" s="61"/>
      <c r="CT6436" s="61"/>
      <c r="CU6436" s="61"/>
      <c r="CV6436" s="61"/>
      <c r="CW6436" s="61"/>
      <c r="CX6436" s="61"/>
      <c r="CY6436" s="61"/>
      <c r="CZ6436" s="61"/>
      <c r="DA6436" s="61"/>
      <c r="DB6436" s="61"/>
      <c r="DC6436" s="61"/>
      <c r="DD6436" s="61"/>
      <c r="DE6436" s="61"/>
      <c r="DF6436" s="61"/>
      <c r="DG6436" s="61"/>
      <c r="DH6436" s="61"/>
      <c r="DI6436" s="61"/>
      <c r="DJ6436" s="61"/>
      <c r="DK6436" s="61"/>
      <c r="DL6436" s="61"/>
      <c r="DM6436" s="61"/>
    </row>
    <row r="6437" spans="1:117" s="25" customFormat="1" x14ac:dyDescent="0.2">
      <c r="A6437" s="25" t="s">
        <v>1852</v>
      </c>
      <c r="B6437" s="25" t="s">
        <v>680</v>
      </c>
      <c r="C6437" s="25" t="s">
        <v>155</v>
      </c>
      <c r="I6437" s="116"/>
      <c r="J6437" s="116"/>
      <c r="K6437" s="116"/>
      <c r="L6437" s="116"/>
      <c r="M6437" s="116"/>
      <c r="N6437" s="116"/>
      <c r="AL6437" s="117"/>
      <c r="AN6437" s="35" t="str">
        <f t="shared" si="343"/>
        <v/>
      </c>
      <c r="AO6437" s="35" t="str">
        <f t="shared" si="344"/>
        <v>-</v>
      </c>
      <c r="AQ6437" s="25" t="str">
        <f t="shared" ref="AQ6437:AQ6500" si="345">CONCATENATE(TRIM(LEFT(AP6437,LEN(AP6437)-LEN(RIGHT(AP6437)))),"-",RIGHT(AP6437))</f>
        <v>-</v>
      </c>
      <c r="BP6437" s="61"/>
      <c r="CT6437" s="61"/>
      <c r="CU6437" s="61"/>
      <c r="CV6437" s="61"/>
      <c r="CW6437" s="61"/>
      <c r="CX6437" s="61"/>
      <c r="CY6437" s="61"/>
      <c r="CZ6437" s="61"/>
      <c r="DA6437" s="61"/>
      <c r="DB6437" s="61"/>
      <c r="DC6437" s="61"/>
      <c r="DD6437" s="61"/>
      <c r="DE6437" s="61"/>
      <c r="DF6437" s="61"/>
      <c r="DG6437" s="61"/>
      <c r="DH6437" s="61"/>
      <c r="DI6437" s="61"/>
      <c r="DJ6437" s="61"/>
      <c r="DK6437" s="61"/>
      <c r="DL6437" s="61"/>
      <c r="DM6437" s="61"/>
    </row>
    <row r="6438" spans="1:117" s="25" customFormat="1" x14ac:dyDescent="0.2">
      <c r="A6438" s="25" t="s">
        <v>1853</v>
      </c>
      <c r="B6438" s="25" t="s">
        <v>680</v>
      </c>
      <c r="C6438" s="25" t="s">
        <v>154</v>
      </c>
      <c r="I6438" s="116"/>
      <c r="J6438" s="116"/>
      <c r="K6438" s="116"/>
      <c r="L6438" s="116"/>
      <c r="M6438" s="116"/>
      <c r="N6438" s="116"/>
      <c r="AL6438" s="117"/>
      <c r="AN6438" s="35" t="str">
        <f t="shared" si="343"/>
        <v/>
      </c>
      <c r="AO6438" s="35" t="str">
        <f t="shared" si="344"/>
        <v>-</v>
      </c>
      <c r="AQ6438" s="25" t="str">
        <f t="shared" si="345"/>
        <v>-</v>
      </c>
      <c r="BP6438" s="61"/>
      <c r="CT6438" s="61"/>
      <c r="CU6438" s="61"/>
      <c r="CV6438" s="61"/>
      <c r="CW6438" s="61"/>
      <c r="CX6438" s="61"/>
      <c r="CY6438" s="61"/>
      <c r="CZ6438" s="61"/>
      <c r="DA6438" s="61"/>
      <c r="DB6438" s="61"/>
      <c r="DC6438" s="61"/>
      <c r="DD6438" s="61"/>
      <c r="DE6438" s="61"/>
      <c r="DF6438" s="61"/>
      <c r="DG6438" s="61"/>
      <c r="DH6438" s="61"/>
      <c r="DI6438" s="61"/>
      <c r="DJ6438" s="61"/>
      <c r="DK6438" s="61"/>
      <c r="DL6438" s="61"/>
      <c r="DM6438" s="61"/>
    </row>
    <row r="6439" spans="1:117" s="25" customFormat="1" x14ac:dyDescent="0.2">
      <c r="A6439" s="25" t="s">
        <v>1854</v>
      </c>
      <c r="B6439" s="25" t="s">
        <v>680</v>
      </c>
      <c r="C6439" s="25" t="s">
        <v>153</v>
      </c>
      <c r="I6439" s="116"/>
      <c r="J6439" s="116"/>
      <c r="K6439" s="116"/>
      <c r="L6439" s="116"/>
      <c r="M6439" s="116"/>
      <c r="N6439" s="116"/>
      <c r="AL6439" s="117"/>
      <c r="AN6439" s="35" t="str">
        <f t="shared" si="343"/>
        <v/>
      </c>
      <c r="AO6439" s="35" t="str">
        <f t="shared" si="344"/>
        <v>-</v>
      </c>
      <c r="AQ6439" s="25" t="str">
        <f t="shared" si="345"/>
        <v>-</v>
      </c>
      <c r="BP6439" s="61"/>
      <c r="CT6439" s="61"/>
      <c r="CU6439" s="61"/>
      <c r="CV6439" s="61"/>
      <c r="CW6439" s="61"/>
      <c r="CX6439" s="61"/>
      <c r="CY6439" s="61"/>
      <c r="CZ6439" s="61"/>
      <c r="DA6439" s="61"/>
      <c r="DB6439" s="61"/>
      <c r="DC6439" s="61"/>
      <c r="DD6439" s="61"/>
      <c r="DE6439" s="61"/>
      <c r="DF6439" s="61"/>
      <c r="DG6439" s="61"/>
      <c r="DH6439" s="61"/>
      <c r="DI6439" s="61"/>
      <c r="DJ6439" s="61"/>
      <c r="DK6439" s="61"/>
      <c r="DL6439" s="61"/>
      <c r="DM6439" s="61"/>
    </row>
    <row r="6440" spans="1:117" s="25" customFormat="1" x14ac:dyDescent="0.2">
      <c r="A6440" s="25" t="s">
        <v>1855</v>
      </c>
      <c r="B6440" s="25" t="s">
        <v>680</v>
      </c>
      <c r="C6440" s="25" t="s">
        <v>152</v>
      </c>
      <c r="I6440" s="116"/>
      <c r="J6440" s="116"/>
      <c r="K6440" s="116"/>
      <c r="L6440" s="116"/>
      <c r="M6440" s="116"/>
      <c r="N6440" s="116"/>
      <c r="AL6440" s="117"/>
      <c r="AN6440" s="35" t="str">
        <f t="shared" si="343"/>
        <v/>
      </c>
      <c r="AO6440" s="35" t="str">
        <f t="shared" si="344"/>
        <v>-</v>
      </c>
      <c r="AQ6440" s="25" t="str">
        <f t="shared" si="345"/>
        <v>-</v>
      </c>
      <c r="BP6440" s="61"/>
      <c r="CT6440" s="61"/>
      <c r="CU6440" s="61"/>
      <c r="CV6440" s="61"/>
      <c r="CW6440" s="61"/>
      <c r="CX6440" s="61"/>
      <c r="CY6440" s="61"/>
      <c r="CZ6440" s="61"/>
      <c r="DA6440" s="61"/>
      <c r="DB6440" s="61"/>
      <c r="DC6440" s="61"/>
      <c r="DD6440" s="61"/>
      <c r="DE6440" s="61"/>
      <c r="DF6440" s="61"/>
      <c r="DG6440" s="61"/>
      <c r="DH6440" s="61"/>
      <c r="DI6440" s="61"/>
      <c r="DJ6440" s="61"/>
      <c r="DK6440" s="61"/>
      <c r="DL6440" s="61"/>
      <c r="DM6440" s="61"/>
    </row>
    <row r="6441" spans="1:117" s="25" customFormat="1" x14ac:dyDescent="0.2">
      <c r="A6441" s="25" t="s">
        <v>1856</v>
      </c>
      <c r="B6441" s="25" t="s">
        <v>680</v>
      </c>
      <c r="C6441" s="25" t="s">
        <v>151</v>
      </c>
      <c r="I6441" s="116"/>
      <c r="J6441" s="116"/>
      <c r="K6441" s="116"/>
      <c r="L6441" s="116"/>
      <c r="M6441" s="116"/>
      <c r="N6441" s="116"/>
      <c r="AL6441" s="117"/>
      <c r="AN6441" s="35" t="str">
        <f t="shared" si="343"/>
        <v/>
      </c>
      <c r="AO6441" s="35" t="str">
        <f t="shared" si="344"/>
        <v>-</v>
      </c>
      <c r="AQ6441" s="25" t="str">
        <f t="shared" si="345"/>
        <v>-</v>
      </c>
      <c r="BP6441" s="61"/>
      <c r="CT6441" s="61"/>
      <c r="CU6441" s="61"/>
      <c r="CV6441" s="61"/>
      <c r="CW6441" s="61"/>
      <c r="CX6441" s="61"/>
      <c r="CY6441" s="61"/>
      <c r="CZ6441" s="61"/>
      <c r="DA6441" s="61"/>
      <c r="DB6441" s="61"/>
      <c r="DC6441" s="61"/>
      <c r="DD6441" s="61"/>
      <c r="DE6441" s="61"/>
      <c r="DF6441" s="61"/>
      <c r="DG6441" s="61"/>
      <c r="DH6441" s="61"/>
      <c r="DI6441" s="61"/>
      <c r="DJ6441" s="61"/>
      <c r="DK6441" s="61"/>
      <c r="DL6441" s="61"/>
      <c r="DM6441" s="61"/>
    </row>
    <row r="6442" spans="1:117" s="25" customFormat="1" x14ac:dyDescent="0.2">
      <c r="A6442" s="25" t="s">
        <v>1857</v>
      </c>
      <c r="B6442" s="25" t="s">
        <v>680</v>
      </c>
      <c r="C6442" s="25" t="s">
        <v>150</v>
      </c>
      <c r="I6442" s="116"/>
      <c r="J6442" s="116"/>
      <c r="K6442" s="116"/>
      <c r="L6442" s="116"/>
      <c r="M6442" s="116"/>
      <c r="N6442" s="116"/>
      <c r="AL6442" s="117"/>
      <c r="AN6442" s="35" t="str">
        <f t="shared" si="343"/>
        <v/>
      </c>
      <c r="AO6442" s="35" t="str">
        <f t="shared" si="344"/>
        <v>-</v>
      </c>
      <c r="AQ6442" s="25" t="str">
        <f t="shared" si="345"/>
        <v>-</v>
      </c>
      <c r="BP6442" s="61"/>
      <c r="CT6442" s="61"/>
      <c r="CU6442" s="61"/>
      <c r="CV6442" s="61"/>
      <c r="CW6442" s="61"/>
      <c r="CX6442" s="61"/>
      <c r="CY6442" s="61"/>
      <c r="CZ6442" s="61"/>
      <c r="DA6442" s="61"/>
      <c r="DB6442" s="61"/>
      <c r="DC6442" s="61"/>
      <c r="DD6442" s="61"/>
      <c r="DE6442" s="61"/>
      <c r="DF6442" s="61"/>
      <c r="DG6442" s="61"/>
      <c r="DH6442" s="61"/>
      <c r="DI6442" s="61"/>
      <c r="DJ6442" s="61"/>
      <c r="DK6442" s="61"/>
      <c r="DL6442" s="61"/>
      <c r="DM6442" s="61"/>
    </row>
    <row r="6443" spans="1:117" s="25" customFormat="1" x14ac:dyDescent="0.2">
      <c r="A6443" s="25" t="s">
        <v>1858</v>
      </c>
      <c r="B6443" s="25" t="s">
        <v>680</v>
      </c>
      <c r="C6443" s="25" t="s">
        <v>156</v>
      </c>
      <c r="I6443" s="116"/>
      <c r="J6443" s="116"/>
      <c r="K6443" s="116"/>
      <c r="L6443" s="116"/>
      <c r="M6443" s="116"/>
      <c r="N6443" s="116"/>
      <c r="AL6443" s="117"/>
      <c r="AN6443" s="35" t="str">
        <f t="shared" si="343"/>
        <v/>
      </c>
      <c r="AO6443" s="35" t="str">
        <f t="shared" si="344"/>
        <v>-</v>
      </c>
      <c r="AQ6443" s="25" t="str">
        <f t="shared" si="345"/>
        <v>-</v>
      </c>
      <c r="BP6443" s="61"/>
      <c r="CT6443" s="61"/>
      <c r="CU6443" s="61"/>
      <c r="CV6443" s="61"/>
      <c r="CW6443" s="61"/>
      <c r="CX6443" s="61"/>
      <c r="CY6443" s="61"/>
      <c r="CZ6443" s="61"/>
      <c r="DA6443" s="61"/>
      <c r="DB6443" s="61"/>
      <c r="DC6443" s="61"/>
      <c r="DD6443" s="61"/>
      <c r="DE6443" s="61"/>
      <c r="DF6443" s="61"/>
      <c r="DG6443" s="61"/>
      <c r="DH6443" s="61"/>
      <c r="DI6443" s="61"/>
      <c r="DJ6443" s="61"/>
      <c r="DK6443" s="61"/>
      <c r="DL6443" s="61"/>
      <c r="DM6443" s="61"/>
    </row>
    <row r="6444" spans="1:117" s="25" customFormat="1" x14ac:dyDescent="0.2">
      <c r="A6444" s="25" t="s">
        <v>1859</v>
      </c>
      <c r="B6444" s="25" t="s">
        <v>680</v>
      </c>
      <c r="C6444" s="25" t="s">
        <v>155</v>
      </c>
      <c r="I6444" s="116"/>
      <c r="J6444" s="116"/>
      <c r="K6444" s="116"/>
      <c r="L6444" s="116"/>
      <c r="M6444" s="116"/>
      <c r="N6444" s="116"/>
      <c r="AL6444" s="117"/>
      <c r="AN6444" s="35" t="str">
        <f t="shared" si="343"/>
        <v/>
      </c>
      <c r="AO6444" s="35" t="str">
        <f t="shared" si="344"/>
        <v>-</v>
      </c>
      <c r="AQ6444" s="25" t="str">
        <f t="shared" si="345"/>
        <v>-</v>
      </c>
      <c r="BP6444" s="61"/>
      <c r="CT6444" s="61"/>
      <c r="CU6444" s="61"/>
      <c r="CV6444" s="61"/>
      <c r="CW6444" s="61"/>
      <c r="CX6444" s="61"/>
      <c r="CY6444" s="61"/>
      <c r="CZ6444" s="61"/>
      <c r="DA6444" s="61"/>
      <c r="DB6444" s="61"/>
      <c r="DC6444" s="61"/>
      <c r="DD6444" s="61"/>
      <c r="DE6444" s="61"/>
      <c r="DF6444" s="61"/>
      <c r="DG6444" s="61"/>
      <c r="DH6444" s="61"/>
      <c r="DI6444" s="61"/>
      <c r="DJ6444" s="61"/>
      <c r="DK6444" s="61"/>
      <c r="DL6444" s="61"/>
      <c r="DM6444" s="61"/>
    </row>
    <row r="6445" spans="1:117" s="25" customFormat="1" x14ac:dyDescent="0.2">
      <c r="A6445" s="25" t="s">
        <v>1860</v>
      </c>
      <c r="B6445" s="25" t="s">
        <v>680</v>
      </c>
      <c r="C6445" s="25" t="s">
        <v>154</v>
      </c>
      <c r="I6445" s="116"/>
      <c r="J6445" s="116"/>
      <c r="K6445" s="116"/>
      <c r="L6445" s="116"/>
      <c r="M6445" s="116"/>
      <c r="N6445" s="116"/>
      <c r="AL6445" s="117"/>
      <c r="AN6445" s="35" t="str">
        <f t="shared" si="343"/>
        <v/>
      </c>
      <c r="AO6445" s="35" t="str">
        <f t="shared" si="344"/>
        <v>-</v>
      </c>
      <c r="AQ6445" s="25" t="str">
        <f t="shared" si="345"/>
        <v>-</v>
      </c>
      <c r="BP6445" s="61"/>
      <c r="CT6445" s="61"/>
      <c r="CU6445" s="61"/>
      <c r="CV6445" s="61"/>
      <c r="CW6445" s="61"/>
      <c r="CX6445" s="61"/>
      <c r="CY6445" s="61"/>
      <c r="CZ6445" s="61"/>
      <c r="DA6445" s="61"/>
      <c r="DB6445" s="61"/>
      <c r="DC6445" s="61"/>
      <c r="DD6445" s="61"/>
      <c r="DE6445" s="61"/>
      <c r="DF6445" s="61"/>
      <c r="DG6445" s="61"/>
      <c r="DH6445" s="61"/>
      <c r="DI6445" s="61"/>
      <c r="DJ6445" s="61"/>
      <c r="DK6445" s="61"/>
      <c r="DL6445" s="61"/>
      <c r="DM6445" s="61"/>
    </row>
    <row r="6446" spans="1:117" s="25" customFormat="1" x14ac:dyDescent="0.2">
      <c r="A6446" s="25" t="s">
        <v>1861</v>
      </c>
      <c r="B6446" s="25" t="s">
        <v>680</v>
      </c>
      <c r="C6446" s="25" t="s">
        <v>153</v>
      </c>
      <c r="I6446" s="116"/>
      <c r="J6446" s="116"/>
      <c r="K6446" s="116"/>
      <c r="L6446" s="116"/>
      <c r="M6446" s="116"/>
      <c r="N6446" s="116"/>
      <c r="AL6446" s="117"/>
      <c r="AN6446" s="35" t="str">
        <f t="shared" si="343"/>
        <v/>
      </c>
      <c r="AO6446" s="35" t="str">
        <f t="shared" si="344"/>
        <v>-</v>
      </c>
      <c r="AQ6446" s="25" t="str">
        <f t="shared" si="345"/>
        <v>-</v>
      </c>
      <c r="BP6446" s="61"/>
      <c r="CT6446" s="61"/>
      <c r="CU6446" s="61"/>
      <c r="CV6446" s="61"/>
      <c r="CW6446" s="61"/>
      <c r="CX6446" s="61"/>
      <c r="CY6446" s="61"/>
      <c r="CZ6446" s="61"/>
      <c r="DA6446" s="61"/>
      <c r="DB6446" s="61"/>
      <c r="DC6446" s="61"/>
      <c r="DD6446" s="61"/>
      <c r="DE6446" s="61"/>
      <c r="DF6446" s="61"/>
      <c r="DG6446" s="61"/>
      <c r="DH6446" s="61"/>
      <c r="DI6446" s="61"/>
      <c r="DJ6446" s="61"/>
      <c r="DK6446" s="61"/>
      <c r="DL6446" s="61"/>
      <c r="DM6446" s="61"/>
    </row>
    <row r="6447" spans="1:117" s="25" customFormat="1" x14ac:dyDescent="0.2">
      <c r="A6447" s="25" t="s">
        <v>1862</v>
      </c>
      <c r="B6447" s="25" t="s">
        <v>680</v>
      </c>
      <c r="C6447" s="25" t="s">
        <v>152</v>
      </c>
      <c r="I6447" s="116"/>
      <c r="J6447" s="116"/>
      <c r="K6447" s="116"/>
      <c r="L6447" s="116"/>
      <c r="M6447" s="116"/>
      <c r="N6447" s="116"/>
      <c r="AL6447" s="117"/>
      <c r="AN6447" s="35" t="str">
        <f t="shared" si="343"/>
        <v/>
      </c>
      <c r="AO6447" s="35" t="str">
        <f t="shared" si="344"/>
        <v>-</v>
      </c>
      <c r="AQ6447" s="25" t="str">
        <f t="shared" si="345"/>
        <v>-</v>
      </c>
      <c r="BP6447" s="61"/>
      <c r="CT6447" s="61"/>
      <c r="CU6447" s="61"/>
      <c r="CV6447" s="61"/>
      <c r="CW6447" s="61"/>
      <c r="CX6447" s="61"/>
      <c r="CY6447" s="61"/>
      <c r="CZ6447" s="61"/>
      <c r="DA6447" s="61"/>
      <c r="DB6447" s="61"/>
      <c r="DC6447" s="61"/>
      <c r="DD6447" s="61"/>
      <c r="DE6447" s="61"/>
      <c r="DF6447" s="61"/>
      <c r="DG6447" s="61"/>
      <c r="DH6447" s="61"/>
      <c r="DI6447" s="61"/>
      <c r="DJ6447" s="61"/>
      <c r="DK6447" s="61"/>
      <c r="DL6447" s="61"/>
      <c r="DM6447" s="61"/>
    </row>
    <row r="6448" spans="1:117" s="25" customFormat="1" x14ac:dyDescent="0.2">
      <c r="A6448" s="25" t="s">
        <v>1863</v>
      </c>
      <c r="B6448" s="25" t="s">
        <v>680</v>
      </c>
      <c r="C6448" s="25" t="s">
        <v>151</v>
      </c>
      <c r="I6448" s="116"/>
      <c r="J6448" s="116"/>
      <c r="K6448" s="116"/>
      <c r="L6448" s="116"/>
      <c r="M6448" s="116"/>
      <c r="N6448" s="116"/>
      <c r="AL6448" s="117"/>
      <c r="AN6448" s="35" t="str">
        <f t="shared" si="343"/>
        <v/>
      </c>
      <c r="AO6448" s="35" t="str">
        <f t="shared" si="344"/>
        <v>-</v>
      </c>
      <c r="AQ6448" s="25" t="str">
        <f t="shared" si="345"/>
        <v>-</v>
      </c>
      <c r="BP6448" s="61"/>
      <c r="CT6448" s="61"/>
      <c r="CU6448" s="61"/>
      <c r="CV6448" s="61"/>
      <c r="CW6448" s="61"/>
      <c r="CX6448" s="61"/>
      <c r="CY6448" s="61"/>
      <c r="CZ6448" s="61"/>
      <c r="DA6448" s="61"/>
      <c r="DB6448" s="61"/>
      <c r="DC6448" s="61"/>
      <c r="DD6448" s="61"/>
      <c r="DE6448" s="61"/>
      <c r="DF6448" s="61"/>
      <c r="DG6448" s="61"/>
      <c r="DH6448" s="61"/>
      <c r="DI6448" s="61"/>
      <c r="DJ6448" s="61"/>
      <c r="DK6448" s="61"/>
      <c r="DL6448" s="61"/>
      <c r="DM6448" s="61"/>
    </row>
    <row r="6449" spans="1:117" s="25" customFormat="1" x14ac:dyDescent="0.2">
      <c r="A6449" s="25" t="s">
        <v>1864</v>
      </c>
      <c r="B6449" s="25" t="s">
        <v>680</v>
      </c>
      <c r="C6449" s="25" t="s">
        <v>150</v>
      </c>
      <c r="I6449" s="116"/>
      <c r="J6449" s="116"/>
      <c r="K6449" s="116"/>
      <c r="L6449" s="116"/>
      <c r="M6449" s="116"/>
      <c r="N6449" s="116"/>
      <c r="AL6449" s="117"/>
      <c r="AN6449" s="35" t="str">
        <f t="shared" si="343"/>
        <v/>
      </c>
      <c r="AO6449" s="35" t="str">
        <f t="shared" si="344"/>
        <v>-</v>
      </c>
      <c r="AQ6449" s="25" t="str">
        <f t="shared" si="345"/>
        <v>-</v>
      </c>
      <c r="BP6449" s="61"/>
      <c r="CT6449" s="61"/>
      <c r="CU6449" s="61"/>
      <c r="CV6449" s="61"/>
      <c r="CW6449" s="61"/>
      <c r="CX6449" s="61"/>
      <c r="CY6449" s="61"/>
      <c r="CZ6449" s="61"/>
      <c r="DA6449" s="61"/>
      <c r="DB6449" s="61"/>
      <c r="DC6449" s="61"/>
      <c r="DD6449" s="61"/>
      <c r="DE6449" s="61"/>
      <c r="DF6449" s="61"/>
      <c r="DG6449" s="61"/>
      <c r="DH6449" s="61"/>
      <c r="DI6449" s="61"/>
      <c r="DJ6449" s="61"/>
      <c r="DK6449" s="61"/>
      <c r="DL6449" s="61"/>
      <c r="DM6449" s="61"/>
    </row>
    <row r="6450" spans="1:117" s="25" customFormat="1" x14ac:dyDescent="0.2">
      <c r="A6450" s="25" t="s">
        <v>1865</v>
      </c>
      <c r="B6450" s="25" t="s">
        <v>680</v>
      </c>
      <c r="C6450" s="25" t="s">
        <v>149</v>
      </c>
      <c r="I6450" s="116"/>
      <c r="J6450" s="116"/>
      <c r="K6450" s="116"/>
      <c r="L6450" s="116"/>
      <c r="M6450" s="116"/>
      <c r="N6450" s="116"/>
      <c r="AL6450" s="117"/>
      <c r="AN6450" s="35" t="str">
        <f t="shared" si="343"/>
        <v/>
      </c>
      <c r="AO6450" s="35" t="str">
        <f t="shared" si="344"/>
        <v>-</v>
      </c>
      <c r="AQ6450" s="25" t="str">
        <f t="shared" si="345"/>
        <v>-</v>
      </c>
      <c r="BP6450" s="61"/>
      <c r="CT6450" s="61"/>
      <c r="CU6450" s="61"/>
      <c r="CV6450" s="61"/>
      <c r="CW6450" s="61"/>
      <c r="CX6450" s="61"/>
      <c r="CY6450" s="61"/>
      <c r="CZ6450" s="61"/>
      <c r="DA6450" s="61"/>
      <c r="DB6450" s="61"/>
      <c r="DC6450" s="61"/>
      <c r="DD6450" s="61"/>
      <c r="DE6450" s="61"/>
      <c r="DF6450" s="61"/>
      <c r="DG6450" s="61"/>
      <c r="DH6450" s="61"/>
      <c r="DI6450" s="61"/>
      <c r="DJ6450" s="61"/>
      <c r="DK6450" s="61"/>
      <c r="DL6450" s="61"/>
      <c r="DM6450" s="61"/>
    </row>
    <row r="6451" spans="1:117" s="25" customFormat="1" x14ac:dyDescent="0.2">
      <c r="A6451" s="25" t="s">
        <v>1866</v>
      </c>
      <c r="B6451" s="25" t="s">
        <v>680</v>
      </c>
      <c r="C6451" s="25" t="s">
        <v>148</v>
      </c>
      <c r="I6451" s="116"/>
      <c r="J6451" s="116"/>
      <c r="K6451" s="116"/>
      <c r="L6451" s="116"/>
      <c r="M6451" s="116"/>
      <c r="N6451" s="116"/>
      <c r="AL6451" s="117"/>
      <c r="AN6451" s="35" t="str">
        <f t="shared" si="343"/>
        <v/>
      </c>
      <c r="AO6451" s="35" t="str">
        <f t="shared" si="344"/>
        <v>-</v>
      </c>
      <c r="AQ6451" s="25" t="str">
        <f t="shared" si="345"/>
        <v>-</v>
      </c>
      <c r="BP6451" s="61"/>
      <c r="CT6451" s="61"/>
      <c r="CU6451" s="61"/>
      <c r="CV6451" s="61"/>
      <c r="CW6451" s="61"/>
      <c r="CX6451" s="61"/>
      <c r="CY6451" s="61"/>
      <c r="CZ6451" s="61"/>
      <c r="DA6451" s="61"/>
      <c r="DB6451" s="61"/>
      <c r="DC6451" s="61"/>
      <c r="DD6451" s="61"/>
      <c r="DE6451" s="61"/>
      <c r="DF6451" s="61"/>
      <c r="DG6451" s="61"/>
      <c r="DH6451" s="61"/>
      <c r="DI6451" s="61"/>
      <c r="DJ6451" s="61"/>
      <c r="DK6451" s="61"/>
      <c r="DL6451" s="61"/>
      <c r="DM6451" s="61"/>
    </row>
    <row r="6452" spans="1:117" s="25" customFormat="1" x14ac:dyDescent="0.2">
      <c r="A6452" s="25" t="s">
        <v>1867</v>
      </c>
      <c r="B6452" s="25" t="s">
        <v>680</v>
      </c>
      <c r="C6452" s="25" t="s">
        <v>147</v>
      </c>
      <c r="I6452" s="116"/>
      <c r="J6452" s="116"/>
      <c r="K6452" s="116"/>
      <c r="L6452" s="116"/>
      <c r="M6452" s="116"/>
      <c r="N6452" s="116"/>
      <c r="AL6452" s="117"/>
      <c r="AN6452" s="35" t="str">
        <f t="shared" si="343"/>
        <v/>
      </c>
      <c r="AO6452" s="35" t="str">
        <f t="shared" si="344"/>
        <v>-</v>
      </c>
      <c r="AQ6452" s="25" t="str">
        <f t="shared" si="345"/>
        <v>-</v>
      </c>
      <c r="BP6452" s="61"/>
      <c r="CT6452" s="61"/>
      <c r="CU6452" s="61"/>
      <c r="CV6452" s="61"/>
      <c r="CW6452" s="61"/>
      <c r="CX6452" s="61"/>
      <c r="CY6452" s="61"/>
      <c r="CZ6452" s="61"/>
      <c r="DA6452" s="61"/>
      <c r="DB6452" s="61"/>
      <c r="DC6452" s="61"/>
      <c r="DD6452" s="61"/>
      <c r="DE6452" s="61"/>
      <c r="DF6452" s="61"/>
      <c r="DG6452" s="61"/>
      <c r="DH6452" s="61"/>
      <c r="DI6452" s="61"/>
      <c r="DJ6452" s="61"/>
      <c r="DK6452" s="61"/>
      <c r="DL6452" s="61"/>
      <c r="DM6452" s="61"/>
    </row>
    <row r="6453" spans="1:117" s="25" customFormat="1" x14ac:dyDescent="0.2">
      <c r="A6453" s="25" t="s">
        <v>1868</v>
      </c>
      <c r="B6453" s="25" t="s">
        <v>680</v>
      </c>
      <c r="C6453" s="25" t="s">
        <v>158</v>
      </c>
      <c r="I6453" s="116"/>
      <c r="J6453" s="116"/>
      <c r="K6453" s="116"/>
      <c r="L6453" s="116"/>
      <c r="M6453" s="116"/>
      <c r="N6453" s="116"/>
      <c r="AL6453" s="117"/>
      <c r="AN6453" s="35" t="str">
        <f t="shared" si="343"/>
        <v/>
      </c>
      <c r="AO6453" s="35" t="str">
        <f t="shared" si="344"/>
        <v>-</v>
      </c>
      <c r="AQ6453" s="25" t="str">
        <f t="shared" si="345"/>
        <v>-</v>
      </c>
      <c r="BP6453" s="61"/>
      <c r="CT6453" s="61"/>
      <c r="CU6453" s="61"/>
      <c r="CV6453" s="61"/>
      <c r="CW6453" s="61"/>
      <c r="CX6453" s="61"/>
      <c r="CY6453" s="61"/>
      <c r="CZ6453" s="61"/>
      <c r="DA6453" s="61"/>
      <c r="DB6453" s="61"/>
      <c r="DC6453" s="61"/>
      <c r="DD6453" s="61"/>
      <c r="DE6453" s="61"/>
      <c r="DF6453" s="61"/>
      <c r="DG6453" s="61"/>
      <c r="DH6453" s="61"/>
      <c r="DI6453" s="61"/>
      <c r="DJ6453" s="61"/>
      <c r="DK6453" s="61"/>
      <c r="DL6453" s="61"/>
      <c r="DM6453" s="61"/>
    </row>
    <row r="6454" spans="1:117" s="25" customFormat="1" x14ac:dyDescent="0.2">
      <c r="A6454" s="25" t="s">
        <v>1869</v>
      </c>
      <c r="B6454" s="25" t="s">
        <v>680</v>
      </c>
      <c r="C6454" s="25" t="s">
        <v>157</v>
      </c>
      <c r="I6454" s="116"/>
      <c r="J6454" s="116"/>
      <c r="K6454" s="116"/>
      <c r="L6454" s="116"/>
      <c r="M6454" s="116"/>
      <c r="N6454" s="116"/>
      <c r="AL6454" s="117"/>
      <c r="AN6454" s="35" t="str">
        <f t="shared" si="343"/>
        <v/>
      </c>
      <c r="AO6454" s="35" t="str">
        <f t="shared" si="344"/>
        <v>-</v>
      </c>
      <c r="AQ6454" s="25" t="str">
        <f t="shared" si="345"/>
        <v>-</v>
      </c>
      <c r="BP6454" s="61"/>
      <c r="CT6454" s="61"/>
      <c r="CU6454" s="61"/>
      <c r="CV6454" s="61"/>
      <c r="CW6454" s="61"/>
      <c r="CX6454" s="61"/>
      <c r="CY6454" s="61"/>
      <c r="CZ6454" s="61"/>
      <c r="DA6454" s="61"/>
      <c r="DB6454" s="61"/>
      <c r="DC6454" s="61"/>
      <c r="DD6454" s="61"/>
      <c r="DE6454" s="61"/>
      <c r="DF6454" s="61"/>
      <c r="DG6454" s="61"/>
      <c r="DH6454" s="61"/>
      <c r="DI6454" s="61"/>
      <c r="DJ6454" s="61"/>
      <c r="DK6454" s="61"/>
      <c r="DL6454" s="61"/>
      <c r="DM6454" s="61"/>
    </row>
    <row r="6455" spans="1:117" s="25" customFormat="1" x14ac:dyDescent="0.2">
      <c r="A6455" s="25" t="s">
        <v>1870</v>
      </c>
      <c r="B6455" s="25" t="s">
        <v>680</v>
      </c>
      <c r="C6455" s="25" t="s">
        <v>156</v>
      </c>
      <c r="I6455" s="116"/>
      <c r="J6455" s="116"/>
      <c r="K6455" s="116"/>
      <c r="L6455" s="116"/>
      <c r="M6455" s="116"/>
      <c r="N6455" s="116"/>
      <c r="AL6455" s="117"/>
      <c r="AN6455" s="35" t="str">
        <f t="shared" ref="AN6455:AN6518" si="346">CONCATENATE(AM6455,AP6455)</f>
        <v/>
      </c>
      <c r="AO6455" s="35" t="str">
        <f t="shared" ref="AO6455:AO6518" si="347">CONCATENATE(AM6455,"-",AL6455)</f>
        <v>-</v>
      </c>
      <c r="AQ6455" s="25" t="str">
        <f t="shared" si="345"/>
        <v>-</v>
      </c>
      <c r="BP6455" s="61"/>
      <c r="CT6455" s="61"/>
      <c r="CU6455" s="61"/>
      <c r="CV6455" s="61"/>
      <c r="CW6455" s="61"/>
      <c r="CX6455" s="61"/>
      <c r="CY6455" s="61"/>
      <c r="CZ6455" s="61"/>
      <c r="DA6455" s="61"/>
      <c r="DB6455" s="61"/>
      <c r="DC6455" s="61"/>
      <c r="DD6455" s="61"/>
      <c r="DE6455" s="61"/>
      <c r="DF6455" s="61"/>
      <c r="DG6455" s="61"/>
      <c r="DH6455" s="61"/>
      <c r="DI6455" s="61"/>
      <c r="DJ6455" s="61"/>
      <c r="DK6455" s="61"/>
      <c r="DL6455" s="61"/>
      <c r="DM6455" s="61"/>
    </row>
    <row r="6456" spans="1:117" s="25" customFormat="1" x14ac:dyDescent="0.2">
      <c r="A6456" s="25" t="s">
        <v>1871</v>
      </c>
      <c r="B6456" s="25" t="s">
        <v>680</v>
      </c>
      <c r="C6456" s="25" t="s">
        <v>155</v>
      </c>
      <c r="I6456" s="116"/>
      <c r="J6456" s="116"/>
      <c r="K6456" s="116"/>
      <c r="L6456" s="116"/>
      <c r="M6456" s="116"/>
      <c r="N6456" s="116"/>
      <c r="AL6456" s="117"/>
      <c r="AN6456" s="35" t="str">
        <f t="shared" si="346"/>
        <v/>
      </c>
      <c r="AO6456" s="35" t="str">
        <f t="shared" si="347"/>
        <v>-</v>
      </c>
      <c r="AQ6456" s="25" t="str">
        <f t="shared" si="345"/>
        <v>-</v>
      </c>
      <c r="BP6456" s="61"/>
      <c r="CT6456" s="61"/>
      <c r="CU6456" s="61"/>
      <c r="CV6456" s="61"/>
      <c r="CW6456" s="61"/>
      <c r="CX6456" s="61"/>
      <c r="CY6456" s="61"/>
      <c r="CZ6456" s="61"/>
      <c r="DA6456" s="61"/>
      <c r="DB6456" s="61"/>
      <c r="DC6456" s="61"/>
      <c r="DD6456" s="61"/>
      <c r="DE6456" s="61"/>
      <c r="DF6456" s="61"/>
      <c r="DG6456" s="61"/>
      <c r="DH6456" s="61"/>
      <c r="DI6456" s="61"/>
      <c r="DJ6456" s="61"/>
      <c r="DK6456" s="61"/>
      <c r="DL6456" s="61"/>
      <c r="DM6456" s="61"/>
    </row>
    <row r="6457" spans="1:117" s="25" customFormat="1" x14ac:dyDescent="0.2">
      <c r="A6457" s="25" t="s">
        <v>1872</v>
      </c>
      <c r="B6457" s="25" t="s">
        <v>680</v>
      </c>
      <c r="C6457" s="25" t="s">
        <v>154</v>
      </c>
      <c r="I6457" s="116"/>
      <c r="J6457" s="116"/>
      <c r="K6457" s="116"/>
      <c r="L6457" s="116"/>
      <c r="M6457" s="116"/>
      <c r="N6457" s="116"/>
      <c r="AL6457" s="117"/>
      <c r="AN6457" s="35" t="str">
        <f t="shared" si="346"/>
        <v/>
      </c>
      <c r="AO6457" s="35" t="str">
        <f t="shared" si="347"/>
        <v>-</v>
      </c>
      <c r="AQ6457" s="25" t="str">
        <f t="shared" si="345"/>
        <v>-</v>
      </c>
      <c r="BP6457" s="61"/>
      <c r="CT6457" s="61"/>
      <c r="CU6457" s="61"/>
      <c r="CV6457" s="61"/>
      <c r="CW6457" s="61"/>
      <c r="CX6457" s="61"/>
      <c r="CY6457" s="61"/>
      <c r="CZ6457" s="61"/>
      <c r="DA6457" s="61"/>
      <c r="DB6457" s="61"/>
      <c r="DC6457" s="61"/>
      <c r="DD6457" s="61"/>
      <c r="DE6457" s="61"/>
      <c r="DF6457" s="61"/>
      <c r="DG6457" s="61"/>
      <c r="DH6457" s="61"/>
      <c r="DI6457" s="61"/>
      <c r="DJ6457" s="61"/>
      <c r="DK6457" s="61"/>
      <c r="DL6457" s="61"/>
      <c r="DM6457" s="61"/>
    </row>
    <row r="6458" spans="1:117" s="25" customFormat="1" x14ac:dyDescent="0.2">
      <c r="A6458" s="25" t="s">
        <v>1873</v>
      </c>
      <c r="B6458" s="25" t="s">
        <v>680</v>
      </c>
      <c r="C6458" s="25" t="s">
        <v>153</v>
      </c>
      <c r="I6458" s="116"/>
      <c r="J6458" s="116"/>
      <c r="K6458" s="116"/>
      <c r="L6458" s="116"/>
      <c r="M6458" s="116"/>
      <c r="N6458" s="116"/>
      <c r="AL6458" s="117"/>
      <c r="AN6458" s="35" t="str">
        <f t="shared" si="346"/>
        <v/>
      </c>
      <c r="AO6458" s="35" t="str">
        <f t="shared" si="347"/>
        <v>-</v>
      </c>
      <c r="AQ6458" s="25" t="str">
        <f t="shared" si="345"/>
        <v>-</v>
      </c>
      <c r="BP6458" s="61"/>
      <c r="CT6458" s="61"/>
      <c r="CU6458" s="61"/>
      <c r="CV6458" s="61"/>
      <c r="CW6458" s="61"/>
      <c r="CX6458" s="61"/>
      <c r="CY6458" s="61"/>
      <c r="CZ6458" s="61"/>
      <c r="DA6458" s="61"/>
      <c r="DB6458" s="61"/>
      <c r="DC6458" s="61"/>
      <c r="DD6458" s="61"/>
      <c r="DE6458" s="61"/>
      <c r="DF6458" s="61"/>
      <c r="DG6458" s="61"/>
      <c r="DH6458" s="61"/>
      <c r="DI6458" s="61"/>
      <c r="DJ6458" s="61"/>
      <c r="DK6458" s="61"/>
      <c r="DL6458" s="61"/>
      <c r="DM6458" s="61"/>
    </row>
    <row r="6459" spans="1:117" s="25" customFormat="1" x14ac:dyDescent="0.2">
      <c r="A6459" s="25" t="s">
        <v>1874</v>
      </c>
      <c r="B6459" s="25" t="s">
        <v>680</v>
      </c>
      <c r="C6459" s="25" t="s">
        <v>152</v>
      </c>
      <c r="I6459" s="116"/>
      <c r="J6459" s="116"/>
      <c r="K6459" s="116"/>
      <c r="L6459" s="116"/>
      <c r="M6459" s="116"/>
      <c r="N6459" s="116"/>
      <c r="AL6459" s="117"/>
      <c r="AN6459" s="35" t="str">
        <f t="shared" si="346"/>
        <v/>
      </c>
      <c r="AO6459" s="35" t="str">
        <f t="shared" si="347"/>
        <v>-</v>
      </c>
      <c r="AQ6459" s="25" t="str">
        <f t="shared" si="345"/>
        <v>-</v>
      </c>
      <c r="BP6459" s="61"/>
      <c r="CT6459" s="61"/>
      <c r="CU6459" s="61"/>
      <c r="CV6459" s="61"/>
      <c r="CW6459" s="61"/>
      <c r="CX6459" s="61"/>
      <c r="CY6459" s="61"/>
      <c r="CZ6459" s="61"/>
      <c r="DA6459" s="61"/>
      <c r="DB6459" s="61"/>
      <c r="DC6459" s="61"/>
      <c r="DD6459" s="61"/>
      <c r="DE6459" s="61"/>
      <c r="DF6459" s="61"/>
      <c r="DG6459" s="61"/>
      <c r="DH6459" s="61"/>
      <c r="DI6459" s="61"/>
      <c r="DJ6459" s="61"/>
      <c r="DK6459" s="61"/>
      <c r="DL6459" s="61"/>
      <c r="DM6459" s="61"/>
    </row>
    <row r="6460" spans="1:117" s="25" customFormat="1" x14ac:dyDescent="0.2">
      <c r="A6460" s="25" t="s">
        <v>1875</v>
      </c>
      <c r="B6460" s="25" t="s">
        <v>680</v>
      </c>
      <c r="C6460" s="25" t="s">
        <v>151</v>
      </c>
      <c r="I6460" s="116"/>
      <c r="J6460" s="116"/>
      <c r="K6460" s="116"/>
      <c r="L6460" s="116"/>
      <c r="M6460" s="116"/>
      <c r="N6460" s="116"/>
      <c r="AL6460" s="117"/>
      <c r="AN6460" s="35" t="str">
        <f t="shared" si="346"/>
        <v/>
      </c>
      <c r="AO6460" s="35" t="str">
        <f t="shared" si="347"/>
        <v>-</v>
      </c>
      <c r="AQ6460" s="25" t="str">
        <f t="shared" si="345"/>
        <v>-</v>
      </c>
      <c r="BP6460" s="61"/>
      <c r="CT6460" s="61"/>
      <c r="CU6460" s="61"/>
      <c r="CV6460" s="61"/>
      <c r="CW6460" s="61"/>
      <c r="CX6460" s="61"/>
      <c r="CY6460" s="61"/>
      <c r="CZ6460" s="61"/>
      <c r="DA6460" s="61"/>
      <c r="DB6460" s="61"/>
      <c r="DC6460" s="61"/>
      <c r="DD6460" s="61"/>
      <c r="DE6460" s="61"/>
      <c r="DF6460" s="61"/>
      <c r="DG6460" s="61"/>
      <c r="DH6460" s="61"/>
      <c r="DI6460" s="61"/>
      <c r="DJ6460" s="61"/>
      <c r="DK6460" s="61"/>
      <c r="DL6460" s="61"/>
      <c r="DM6460" s="61"/>
    </row>
    <row r="6461" spans="1:117" s="25" customFormat="1" x14ac:dyDescent="0.2">
      <c r="A6461" s="25" t="s">
        <v>1876</v>
      </c>
      <c r="B6461" s="25" t="s">
        <v>680</v>
      </c>
      <c r="C6461" s="25" t="s">
        <v>150</v>
      </c>
      <c r="I6461" s="116"/>
      <c r="J6461" s="116"/>
      <c r="K6461" s="116"/>
      <c r="L6461" s="116"/>
      <c r="M6461" s="116"/>
      <c r="N6461" s="116"/>
      <c r="AL6461" s="117"/>
      <c r="AN6461" s="35" t="str">
        <f t="shared" si="346"/>
        <v/>
      </c>
      <c r="AO6461" s="35" t="str">
        <f t="shared" si="347"/>
        <v>-</v>
      </c>
      <c r="AQ6461" s="25" t="str">
        <f t="shared" si="345"/>
        <v>-</v>
      </c>
      <c r="BP6461" s="61"/>
      <c r="CT6461" s="61"/>
      <c r="CU6461" s="61"/>
      <c r="CV6461" s="61"/>
      <c r="CW6461" s="61"/>
      <c r="CX6461" s="61"/>
      <c r="CY6461" s="61"/>
      <c r="CZ6461" s="61"/>
      <c r="DA6461" s="61"/>
      <c r="DB6461" s="61"/>
      <c r="DC6461" s="61"/>
      <c r="DD6461" s="61"/>
      <c r="DE6461" s="61"/>
      <c r="DF6461" s="61"/>
      <c r="DG6461" s="61"/>
      <c r="DH6461" s="61"/>
      <c r="DI6461" s="61"/>
      <c r="DJ6461" s="61"/>
      <c r="DK6461" s="61"/>
      <c r="DL6461" s="61"/>
      <c r="DM6461" s="61"/>
    </row>
    <row r="6462" spans="1:117" s="25" customFormat="1" x14ac:dyDescent="0.2">
      <c r="A6462" s="25" t="s">
        <v>1877</v>
      </c>
      <c r="B6462" s="25" t="s">
        <v>680</v>
      </c>
      <c r="C6462" s="25" t="s">
        <v>149</v>
      </c>
      <c r="I6462" s="116"/>
      <c r="J6462" s="116"/>
      <c r="K6462" s="116"/>
      <c r="L6462" s="116"/>
      <c r="M6462" s="116"/>
      <c r="N6462" s="116"/>
      <c r="AL6462" s="117"/>
      <c r="AN6462" s="35" t="str">
        <f t="shared" si="346"/>
        <v/>
      </c>
      <c r="AO6462" s="35" t="str">
        <f t="shared" si="347"/>
        <v>-</v>
      </c>
      <c r="AQ6462" s="25" t="str">
        <f t="shared" si="345"/>
        <v>-</v>
      </c>
      <c r="BP6462" s="61"/>
      <c r="CT6462" s="61"/>
      <c r="CU6462" s="61"/>
      <c r="CV6462" s="61"/>
      <c r="CW6462" s="61"/>
      <c r="CX6462" s="61"/>
      <c r="CY6462" s="61"/>
      <c r="CZ6462" s="61"/>
      <c r="DA6462" s="61"/>
      <c r="DB6462" s="61"/>
      <c r="DC6462" s="61"/>
      <c r="DD6462" s="61"/>
      <c r="DE6462" s="61"/>
      <c r="DF6462" s="61"/>
      <c r="DG6462" s="61"/>
      <c r="DH6462" s="61"/>
      <c r="DI6462" s="61"/>
      <c r="DJ6462" s="61"/>
      <c r="DK6462" s="61"/>
      <c r="DL6462" s="61"/>
      <c r="DM6462" s="61"/>
    </row>
    <row r="6463" spans="1:117" s="25" customFormat="1" x14ac:dyDescent="0.2">
      <c r="A6463" s="25" t="s">
        <v>1878</v>
      </c>
      <c r="B6463" s="25" t="s">
        <v>680</v>
      </c>
      <c r="C6463" s="25" t="s">
        <v>148</v>
      </c>
      <c r="I6463" s="116"/>
      <c r="J6463" s="116"/>
      <c r="K6463" s="116"/>
      <c r="L6463" s="116"/>
      <c r="M6463" s="116"/>
      <c r="N6463" s="116"/>
      <c r="AL6463" s="117"/>
      <c r="AN6463" s="35" t="str">
        <f t="shared" si="346"/>
        <v/>
      </c>
      <c r="AO6463" s="35" t="str">
        <f t="shared" si="347"/>
        <v>-</v>
      </c>
      <c r="AQ6463" s="25" t="str">
        <f t="shared" si="345"/>
        <v>-</v>
      </c>
      <c r="BP6463" s="61"/>
      <c r="CT6463" s="61"/>
      <c r="CU6463" s="61"/>
      <c r="CV6463" s="61"/>
      <c r="CW6463" s="61"/>
      <c r="CX6463" s="61"/>
      <c r="CY6463" s="61"/>
      <c r="CZ6463" s="61"/>
      <c r="DA6463" s="61"/>
      <c r="DB6463" s="61"/>
      <c r="DC6463" s="61"/>
      <c r="DD6463" s="61"/>
      <c r="DE6463" s="61"/>
      <c r="DF6463" s="61"/>
      <c r="DG6463" s="61"/>
      <c r="DH6463" s="61"/>
      <c r="DI6463" s="61"/>
      <c r="DJ6463" s="61"/>
      <c r="DK6463" s="61"/>
      <c r="DL6463" s="61"/>
      <c r="DM6463" s="61"/>
    </row>
    <row r="6464" spans="1:117" s="25" customFormat="1" x14ac:dyDescent="0.2">
      <c r="A6464" s="25" t="s">
        <v>1879</v>
      </c>
      <c r="B6464" s="25" t="s">
        <v>680</v>
      </c>
      <c r="C6464" s="25" t="s">
        <v>147</v>
      </c>
      <c r="I6464" s="116"/>
      <c r="J6464" s="116"/>
      <c r="K6464" s="116"/>
      <c r="L6464" s="116"/>
      <c r="M6464" s="116"/>
      <c r="N6464" s="116"/>
      <c r="AL6464" s="117"/>
      <c r="AN6464" s="35" t="str">
        <f t="shared" si="346"/>
        <v/>
      </c>
      <c r="AO6464" s="35" t="str">
        <f t="shared" si="347"/>
        <v>-</v>
      </c>
      <c r="AQ6464" s="25" t="str">
        <f t="shared" si="345"/>
        <v>-</v>
      </c>
      <c r="BP6464" s="61"/>
      <c r="CT6464" s="61"/>
      <c r="CU6464" s="61"/>
      <c r="CV6464" s="61"/>
      <c r="CW6464" s="61"/>
      <c r="CX6464" s="61"/>
      <c r="CY6464" s="61"/>
      <c r="CZ6464" s="61"/>
      <c r="DA6464" s="61"/>
      <c r="DB6464" s="61"/>
      <c r="DC6464" s="61"/>
      <c r="DD6464" s="61"/>
      <c r="DE6464" s="61"/>
      <c r="DF6464" s="61"/>
      <c r="DG6464" s="61"/>
      <c r="DH6464" s="61"/>
      <c r="DI6464" s="61"/>
      <c r="DJ6464" s="61"/>
      <c r="DK6464" s="61"/>
      <c r="DL6464" s="61"/>
      <c r="DM6464" s="61"/>
    </row>
    <row r="6465" spans="1:117" s="25" customFormat="1" x14ac:dyDescent="0.2">
      <c r="A6465" s="25" t="s">
        <v>1880</v>
      </c>
      <c r="B6465" s="25" t="s">
        <v>680</v>
      </c>
      <c r="C6465" s="25" t="s">
        <v>158</v>
      </c>
      <c r="I6465" s="116"/>
      <c r="J6465" s="116"/>
      <c r="K6465" s="116"/>
      <c r="L6465" s="116"/>
      <c r="M6465" s="116"/>
      <c r="N6465" s="116"/>
      <c r="AL6465" s="117"/>
      <c r="AN6465" s="35" t="str">
        <f t="shared" si="346"/>
        <v/>
      </c>
      <c r="AO6465" s="35" t="str">
        <f t="shared" si="347"/>
        <v>-</v>
      </c>
      <c r="AQ6465" s="25" t="str">
        <f t="shared" si="345"/>
        <v>-</v>
      </c>
      <c r="BP6465" s="61"/>
      <c r="CT6465" s="61"/>
      <c r="CU6465" s="61"/>
      <c r="CV6465" s="61"/>
      <c r="CW6465" s="61"/>
      <c r="CX6465" s="61"/>
      <c r="CY6465" s="61"/>
      <c r="CZ6465" s="61"/>
      <c r="DA6465" s="61"/>
      <c r="DB6465" s="61"/>
      <c r="DC6465" s="61"/>
      <c r="DD6465" s="61"/>
      <c r="DE6465" s="61"/>
      <c r="DF6465" s="61"/>
      <c r="DG6465" s="61"/>
      <c r="DH6465" s="61"/>
      <c r="DI6465" s="61"/>
      <c r="DJ6465" s="61"/>
      <c r="DK6465" s="61"/>
      <c r="DL6465" s="61"/>
      <c r="DM6465" s="61"/>
    </row>
    <row r="6466" spans="1:117" s="25" customFormat="1" x14ac:dyDescent="0.2">
      <c r="A6466" s="25" t="s">
        <v>1881</v>
      </c>
      <c r="B6466" s="25" t="s">
        <v>680</v>
      </c>
      <c r="C6466" s="25" t="s">
        <v>157</v>
      </c>
      <c r="I6466" s="116"/>
      <c r="J6466" s="116"/>
      <c r="K6466" s="116"/>
      <c r="L6466" s="116"/>
      <c r="M6466" s="116"/>
      <c r="N6466" s="116"/>
      <c r="AL6466" s="117"/>
      <c r="AN6466" s="35" t="str">
        <f t="shared" si="346"/>
        <v/>
      </c>
      <c r="AO6466" s="35" t="str">
        <f t="shared" si="347"/>
        <v>-</v>
      </c>
      <c r="AQ6466" s="25" t="str">
        <f t="shared" si="345"/>
        <v>-</v>
      </c>
      <c r="BP6466" s="61"/>
      <c r="CT6466" s="61"/>
      <c r="CU6466" s="61"/>
      <c r="CV6466" s="61"/>
      <c r="CW6466" s="61"/>
      <c r="CX6466" s="61"/>
      <c r="CY6466" s="61"/>
      <c r="CZ6466" s="61"/>
      <c r="DA6466" s="61"/>
      <c r="DB6466" s="61"/>
      <c r="DC6466" s="61"/>
      <c r="DD6466" s="61"/>
      <c r="DE6466" s="61"/>
      <c r="DF6466" s="61"/>
      <c r="DG6466" s="61"/>
      <c r="DH6466" s="61"/>
      <c r="DI6466" s="61"/>
      <c r="DJ6466" s="61"/>
      <c r="DK6466" s="61"/>
      <c r="DL6466" s="61"/>
      <c r="DM6466" s="61"/>
    </row>
    <row r="6467" spans="1:117" s="25" customFormat="1" x14ac:dyDescent="0.2">
      <c r="A6467" s="25" t="s">
        <v>1882</v>
      </c>
      <c r="B6467" s="25" t="s">
        <v>680</v>
      </c>
      <c r="C6467" s="25" t="s">
        <v>156</v>
      </c>
      <c r="I6467" s="116"/>
      <c r="J6467" s="116"/>
      <c r="K6467" s="116"/>
      <c r="L6467" s="116"/>
      <c r="M6467" s="116"/>
      <c r="N6467" s="116"/>
      <c r="AL6467" s="117"/>
      <c r="AN6467" s="35" t="str">
        <f t="shared" si="346"/>
        <v/>
      </c>
      <c r="AO6467" s="35" t="str">
        <f t="shared" si="347"/>
        <v>-</v>
      </c>
      <c r="AQ6467" s="25" t="str">
        <f t="shared" si="345"/>
        <v>-</v>
      </c>
      <c r="BP6467" s="61"/>
      <c r="CT6467" s="61"/>
      <c r="CU6467" s="61"/>
      <c r="CV6467" s="61"/>
      <c r="CW6467" s="61"/>
      <c r="CX6467" s="61"/>
      <c r="CY6467" s="61"/>
      <c r="CZ6467" s="61"/>
      <c r="DA6467" s="61"/>
      <c r="DB6467" s="61"/>
      <c r="DC6467" s="61"/>
      <c r="DD6467" s="61"/>
      <c r="DE6467" s="61"/>
      <c r="DF6467" s="61"/>
      <c r="DG6467" s="61"/>
      <c r="DH6467" s="61"/>
      <c r="DI6467" s="61"/>
      <c r="DJ6467" s="61"/>
      <c r="DK6467" s="61"/>
      <c r="DL6467" s="61"/>
      <c r="DM6467" s="61"/>
    </row>
    <row r="6468" spans="1:117" s="25" customFormat="1" x14ac:dyDescent="0.2">
      <c r="A6468" s="25" t="s">
        <v>1883</v>
      </c>
      <c r="B6468" s="25" t="s">
        <v>680</v>
      </c>
      <c r="C6468" s="25" t="s">
        <v>155</v>
      </c>
      <c r="I6468" s="116"/>
      <c r="J6468" s="116"/>
      <c r="K6468" s="116"/>
      <c r="L6468" s="116"/>
      <c r="M6468" s="116"/>
      <c r="N6468" s="116"/>
      <c r="AL6468" s="117"/>
      <c r="AN6468" s="35" t="str">
        <f t="shared" si="346"/>
        <v/>
      </c>
      <c r="AO6468" s="35" t="str">
        <f t="shared" si="347"/>
        <v>-</v>
      </c>
      <c r="AQ6468" s="25" t="str">
        <f t="shared" si="345"/>
        <v>-</v>
      </c>
      <c r="BP6468" s="61"/>
      <c r="CT6468" s="61"/>
      <c r="CU6468" s="61"/>
      <c r="CV6468" s="61"/>
      <c r="CW6468" s="61"/>
      <c r="CX6468" s="61"/>
      <c r="CY6468" s="61"/>
      <c r="CZ6468" s="61"/>
      <c r="DA6468" s="61"/>
      <c r="DB6468" s="61"/>
      <c r="DC6468" s="61"/>
      <c r="DD6468" s="61"/>
      <c r="DE6468" s="61"/>
      <c r="DF6468" s="61"/>
      <c r="DG6468" s="61"/>
      <c r="DH6468" s="61"/>
      <c r="DI6468" s="61"/>
      <c r="DJ6468" s="61"/>
      <c r="DK6468" s="61"/>
      <c r="DL6468" s="61"/>
      <c r="DM6468" s="61"/>
    </row>
    <row r="6469" spans="1:117" s="25" customFormat="1" x14ac:dyDescent="0.2">
      <c r="A6469" s="25" t="s">
        <v>1884</v>
      </c>
      <c r="B6469" s="25" t="s">
        <v>680</v>
      </c>
      <c r="C6469" s="25" t="s">
        <v>154</v>
      </c>
      <c r="I6469" s="116"/>
      <c r="J6469" s="116"/>
      <c r="K6469" s="116"/>
      <c r="L6469" s="116"/>
      <c r="M6469" s="116"/>
      <c r="N6469" s="116"/>
      <c r="AL6469" s="117"/>
      <c r="AN6469" s="35" t="str">
        <f t="shared" si="346"/>
        <v/>
      </c>
      <c r="AO6469" s="35" t="str">
        <f t="shared" si="347"/>
        <v>-</v>
      </c>
      <c r="AQ6469" s="25" t="str">
        <f t="shared" si="345"/>
        <v>-</v>
      </c>
      <c r="BP6469" s="61"/>
      <c r="CT6469" s="61"/>
      <c r="CU6469" s="61"/>
      <c r="CV6469" s="61"/>
      <c r="CW6469" s="61"/>
      <c r="CX6469" s="61"/>
      <c r="CY6469" s="61"/>
      <c r="CZ6469" s="61"/>
      <c r="DA6469" s="61"/>
      <c r="DB6469" s="61"/>
      <c r="DC6469" s="61"/>
      <c r="DD6469" s="61"/>
      <c r="DE6469" s="61"/>
      <c r="DF6469" s="61"/>
      <c r="DG6469" s="61"/>
      <c r="DH6469" s="61"/>
      <c r="DI6469" s="61"/>
      <c r="DJ6469" s="61"/>
      <c r="DK6469" s="61"/>
      <c r="DL6469" s="61"/>
      <c r="DM6469" s="61"/>
    </row>
    <row r="6470" spans="1:117" s="25" customFormat="1" x14ac:dyDescent="0.2">
      <c r="A6470" s="25" t="s">
        <v>1885</v>
      </c>
      <c r="B6470" s="25" t="s">
        <v>680</v>
      </c>
      <c r="C6470" s="25" t="s">
        <v>153</v>
      </c>
      <c r="I6470" s="116"/>
      <c r="J6470" s="116"/>
      <c r="K6470" s="116"/>
      <c r="L6470" s="116"/>
      <c r="M6470" s="116"/>
      <c r="N6470" s="116"/>
      <c r="AL6470" s="117"/>
      <c r="AN6470" s="35" t="str">
        <f t="shared" si="346"/>
        <v/>
      </c>
      <c r="AO6470" s="35" t="str">
        <f t="shared" si="347"/>
        <v>-</v>
      </c>
      <c r="AQ6470" s="25" t="str">
        <f t="shared" si="345"/>
        <v>-</v>
      </c>
      <c r="BP6470" s="61"/>
      <c r="CT6470" s="61"/>
      <c r="CU6470" s="61"/>
      <c r="CV6470" s="61"/>
      <c r="CW6470" s="61"/>
      <c r="CX6470" s="61"/>
      <c r="CY6470" s="61"/>
      <c r="CZ6470" s="61"/>
      <c r="DA6470" s="61"/>
      <c r="DB6470" s="61"/>
      <c r="DC6470" s="61"/>
      <c r="DD6470" s="61"/>
      <c r="DE6470" s="61"/>
      <c r="DF6470" s="61"/>
      <c r="DG6470" s="61"/>
      <c r="DH6470" s="61"/>
      <c r="DI6470" s="61"/>
      <c r="DJ6470" s="61"/>
      <c r="DK6470" s="61"/>
      <c r="DL6470" s="61"/>
      <c r="DM6470" s="61"/>
    </row>
    <row r="6471" spans="1:117" s="25" customFormat="1" x14ac:dyDescent="0.2">
      <c r="A6471" s="25" t="s">
        <v>1886</v>
      </c>
      <c r="B6471" s="25" t="s">
        <v>680</v>
      </c>
      <c r="C6471" s="25" t="s">
        <v>152</v>
      </c>
      <c r="I6471" s="116"/>
      <c r="J6471" s="116"/>
      <c r="K6471" s="116"/>
      <c r="L6471" s="116"/>
      <c r="M6471" s="116"/>
      <c r="N6471" s="116"/>
      <c r="AL6471" s="117"/>
      <c r="AN6471" s="35" t="str">
        <f t="shared" si="346"/>
        <v/>
      </c>
      <c r="AO6471" s="35" t="str">
        <f t="shared" si="347"/>
        <v>-</v>
      </c>
      <c r="AQ6471" s="25" t="str">
        <f t="shared" si="345"/>
        <v>-</v>
      </c>
      <c r="BP6471" s="61"/>
      <c r="CT6471" s="61"/>
      <c r="CU6471" s="61"/>
      <c r="CV6471" s="61"/>
      <c r="CW6471" s="61"/>
      <c r="CX6471" s="61"/>
      <c r="CY6471" s="61"/>
      <c r="CZ6471" s="61"/>
      <c r="DA6471" s="61"/>
      <c r="DB6471" s="61"/>
      <c r="DC6471" s="61"/>
      <c r="DD6471" s="61"/>
      <c r="DE6471" s="61"/>
      <c r="DF6471" s="61"/>
      <c r="DG6471" s="61"/>
      <c r="DH6471" s="61"/>
      <c r="DI6471" s="61"/>
      <c r="DJ6471" s="61"/>
      <c r="DK6471" s="61"/>
      <c r="DL6471" s="61"/>
      <c r="DM6471" s="61"/>
    </row>
    <row r="6472" spans="1:117" s="25" customFormat="1" x14ac:dyDescent="0.2">
      <c r="A6472" s="25" t="s">
        <v>1887</v>
      </c>
      <c r="B6472" s="25" t="s">
        <v>680</v>
      </c>
      <c r="C6472" s="25" t="s">
        <v>151</v>
      </c>
      <c r="I6472" s="116"/>
      <c r="J6472" s="116"/>
      <c r="K6472" s="116"/>
      <c r="L6472" s="116"/>
      <c r="M6472" s="116"/>
      <c r="N6472" s="116"/>
      <c r="AL6472" s="117"/>
      <c r="AN6472" s="35" t="str">
        <f t="shared" si="346"/>
        <v/>
      </c>
      <c r="AO6472" s="35" t="str">
        <f t="shared" si="347"/>
        <v>-</v>
      </c>
      <c r="AQ6472" s="25" t="str">
        <f t="shared" si="345"/>
        <v>-</v>
      </c>
      <c r="BP6472" s="61"/>
      <c r="CT6472" s="61"/>
      <c r="CU6472" s="61"/>
      <c r="CV6472" s="61"/>
      <c r="CW6472" s="61"/>
      <c r="CX6472" s="61"/>
      <c r="CY6472" s="61"/>
      <c r="CZ6472" s="61"/>
      <c r="DA6472" s="61"/>
      <c r="DB6472" s="61"/>
      <c r="DC6472" s="61"/>
      <c r="DD6472" s="61"/>
      <c r="DE6472" s="61"/>
      <c r="DF6472" s="61"/>
      <c r="DG6472" s="61"/>
      <c r="DH6472" s="61"/>
      <c r="DI6472" s="61"/>
      <c r="DJ6472" s="61"/>
      <c r="DK6472" s="61"/>
      <c r="DL6472" s="61"/>
      <c r="DM6472" s="61"/>
    </row>
    <row r="6473" spans="1:117" s="25" customFormat="1" x14ac:dyDescent="0.2">
      <c r="A6473" s="25" t="s">
        <v>1888</v>
      </c>
      <c r="B6473" s="25" t="s">
        <v>680</v>
      </c>
      <c r="C6473" s="25" t="s">
        <v>157</v>
      </c>
      <c r="I6473" s="116"/>
      <c r="J6473" s="116"/>
      <c r="K6473" s="116"/>
      <c r="L6473" s="116"/>
      <c r="M6473" s="116"/>
      <c r="N6473" s="116"/>
      <c r="AL6473" s="117"/>
      <c r="AN6473" s="35" t="str">
        <f t="shared" si="346"/>
        <v/>
      </c>
      <c r="AO6473" s="35" t="str">
        <f t="shared" si="347"/>
        <v>-</v>
      </c>
      <c r="AQ6473" s="25" t="str">
        <f t="shared" si="345"/>
        <v>-</v>
      </c>
      <c r="BP6473" s="61"/>
      <c r="CT6473" s="61"/>
      <c r="CU6473" s="61"/>
      <c r="CV6473" s="61"/>
      <c r="CW6473" s="61"/>
      <c r="CX6473" s="61"/>
      <c r="CY6473" s="61"/>
      <c r="CZ6473" s="61"/>
      <c r="DA6473" s="61"/>
      <c r="DB6473" s="61"/>
      <c r="DC6473" s="61"/>
      <c r="DD6473" s="61"/>
      <c r="DE6473" s="61"/>
      <c r="DF6473" s="61"/>
      <c r="DG6473" s="61"/>
      <c r="DH6473" s="61"/>
      <c r="DI6473" s="61"/>
      <c r="DJ6473" s="61"/>
      <c r="DK6473" s="61"/>
      <c r="DL6473" s="61"/>
      <c r="DM6473" s="61"/>
    </row>
    <row r="6474" spans="1:117" s="25" customFormat="1" x14ac:dyDescent="0.2">
      <c r="A6474" s="25" t="s">
        <v>1889</v>
      </c>
      <c r="B6474" s="25" t="s">
        <v>680</v>
      </c>
      <c r="C6474" s="25" t="s">
        <v>156</v>
      </c>
      <c r="I6474" s="116"/>
      <c r="J6474" s="116"/>
      <c r="K6474" s="116"/>
      <c r="L6474" s="116"/>
      <c r="M6474" s="116"/>
      <c r="N6474" s="116"/>
      <c r="AL6474" s="117"/>
      <c r="AN6474" s="35" t="str">
        <f t="shared" si="346"/>
        <v/>
      </c>
      <c r="AO6474" s="35" t="str">
        <f t="shared" si="347"/>
        <v>-</v>
      </c>
      <c r="AQ6474" s="25" t="str">
        <f t="shared" si="345"/>
        <v>-</v>
      </c>
      <c r="BP6474" s="61"/>
      <c r="CT6474" s="61"/>
      <c r="CU6474" s="61"/>
      <c r="CV6474" s="61"/>
      <c r="CW6474" s="61"/>
      <c r="CX6474" s="61"/>
      <c r="CY6474" s="61"/>
      <c r="CZ6474" s="61"/>
      <c r="DA6474" s="61"/>
      <c r="DB6474" s="61"/>
      <c r="DC6474" s="61"/>
      <c r="DD6474" s="61"/>
      <c r="DE6474" s="61"/>
      <c r="DF6474" s="61"/>
      <c r="DG6474" s="61"/>
      <c r="DH6474" s="61"/>
      <c r="DI6474" s="61"/>
      <c r="DJ6474" s="61"/>
      <c r="DK6474" s="61"/>
      <c r="DL6474" s="61"/>
      <c r="DM6474" s="61"/>
    </row>
    <row r="6475" spans="1:117" s="25" customFormat="1" x14ac:dyDescent="0.2">
      <c r="A6475" s="25" t="s">
        <v>1890</v>
      </c>
      <c r="B6475" s="25" t="s">
        <v>680</v>
      </c>
      <c r="C6475" s="25" t="s">
        <v>155</v>
      </c>
      <c r="I6475" s="116"/>
      <c r="J6475" s="116"/>
      <c r="K6475" s="116"/>
      <c r="L6475" s="116"/>
      <c r="M6475" s="116"/>
      <c r="N6475" s="116"/>
      <c r="AL6475" s="117"/>
      <c r="AN6475" s="35" t="str">
        <f t="shared" si="346"/>
        <v/>
      </c>
      <c r="AO6475" s="35" t="str">
        <f t="shared" si="347"/>
        <v>-</v>
      </c>
      <c r="AQ6475" s="25" t="str">
        <f t="shared" si="345"/>
        <v>-</v>
      </c>
      <c r="BP6475" s="61"/>
      <c r="CT6475" s="61"/>
      <c r="CU6475" s="61"/>
      <c r="CV6475" s="61"/>
      <c r="CW6475" s="61"/>
      <c r="CX6475" s="61"/>
      <c r="CY6475" s="61"/>
      <c r="CZ6475" s="61"/>
      <c r="DA6475" s="61"/>
      <c r="DB6475" s="61"/>
      <c r="DC6475" s="61"/>
      <c r="DD6475" s="61"/>
      <c r="DE6475" s="61"/>
      <c r="DF6475" s="61"/>
      <c r="DG6475" s="61"/>
      <c r="DH6475" s="61"/>
      <c r="DI6475" s="61"/>
      <c r="DJ6475" s="61"/>
      <c r="DK6475" s="61"/>
      <c r="DL6475" s="61"/>
      <c r="DM6475" s="61"/>
    </row>
    <row r="6476" spans="1:117" s="25" customFormat="1" x14ac:dyDescent="0.2">
      <c r="A6476" s="25" t="s">
        <v>1891</v>
      </c>
      <c r="B6476" s="25" t="s">
        <v>680</v>
      </c>
      <c r="C6476" s="25" t="s">
        <v>154</v>
      </c>
      <c r="I6476" s="116"/>
      <c r="J6476" s="116"/>
      <c r="K6476" s="116"/>
      <c r="L6476" s="116"/>
      <c r="M6476" s="116"/>
      <c r="N6476" s="116"/>
      <c r="AL6476" s="117"/>
      <c r="AN6476" s="35" t="str">
        <f t="shared" si="346"/>
        <v/>
      </c>
      <c r="AO6476" s="35" t="str">
        <f t="shared" si="347"/>
        <v>-</v>
      </c>
      <c r="AQ6476" s="25" t="str">
        <f t="shared" si="345"/>
        <v>-</v>
      </c>
      <c r="BP6476" s="61"/>
      <c r="CT6476" s="61"/>
      <c r="CU6476" s="61"/>
      <c r="CV6476" s="61"/>
      <c r="CW6476" s="61"/>
      <c r="CX6476" s="61"/>
      <c r="CY6476" s="61"/>
      <c r="CZ6476" s="61"/>
      <c r="DA6476" s="61"/>
      <c r="DB6476" s="61"/>
      <c r="DC6476" s="61"/>
      <c r="DD6476" s="61"/>
      <c r="DE6476" s="61"/>
      <c r="DF6476" s="61"/>
      <c r="DG6476" s="61"/>
      <c r="DH6476" s="61"/>
      <c r="DI6476" s="61"/>
      <c r="DJ6476" s="61"/>
      <c r="DK6476" s="61"/>
      <c r="DL6476" s="61"/>
      <c r="DM6476" s="61"/>
    </row>
    <row r="6477" spans="1:117" s="25" customFormat="1" x14ac:dyDescent="0.2">
      <c r="A6477" s="25" t="s">
        <v>1892</v>
      </c>
      <c r="B6477" s="25" t="s">
        <v>680</v>
      </c>
      <c r="C6477" s="25" t="s">
        <v>153</v>
      </c>
      <c r="I6477" s="116"/>
      <c r="J6477" s="116"/>
      <c r="K6477" s="116"/>
      <c r="L6477" s="116"/>
      <c r="M6477" s="116"/>
      <c r="N6477" s="116"/>
      <c r="AL6477" s="117"/>
      <c r="AN6477" s="35" t="str">
        <f t="shared" si="346"/>
        <v/>
      </c>
      <c r="AO6477" s="35" t="str">
        <f t="shared" si="347"/>
        <v>-</v>
      </c>
      <c r="AQ6477" s="25" t="str">
        <f t="shared" si="345"/>
        <v>-</v>
      </c>
      <c r="BP6477" s="61"/>
      <c r="CT6477" s="61"/>
      <c r="CU6477" s="61"/>
      <c r="CV6477" s="61"/>
      <c r="CW6477" s="61"/>
      <c r="CX6477" s="61"/>
      <c r="CY6477" s="61"/>
      <c r="CZ6477" s="61"/>
      <c r="DA6477" s="61"/>
      <c r="DB6477" s="61"/>
      <c r="DC6477" s="61"/>
      <c r="DD6477" s="61"/>
      <c r="DE6477" s="61"/>
      <c r="DF6477" s="61"/>
      <c r="DG6477" s="61"/>
      <c r="DH6477" s="61"/>
      <c r="DI6477" s="61"/>
      <c r="DJ6477" s="61"/>
      <c r="DK6477" s="61"/>
      <c r="DL6477" s="61"/>
      <c r="DM6477" s="61"/>
    </row>
    <row r="6478" spans="1:117" s="25" customFormat="1" x14ac:dyDescent="0.2">
      <c r="A6478" s="25" t="s">
        <v>1893</v>
      </c>
      <c r="B6478" s="25" t="s">
        <v>680</v>
      </c>
      <c r="C6478" s="25" t="s">
        <v>152</v>
      </c>
      <c r="I6478" s="116"/>
      <c r="J6478" s="116"/>
      <c r="K6478" s="116"/>
      <c r="L6478" s="116"/>
      <c r="M6478" s="116"/>
      <c r="N6478" s="116"/>
      <c r="AL6478" s="117"/>
      <c r="AN6478" s="35" t="str">
        <f t="shared" si="346"/>
        <v/>
      </c>
      <c r="AO6478" s="35" t="str">
        <f t="shared" si="347"/>
        <v>-</v>
      </c>
      <c r="AQ6478" s="25" t="str">
        <f t="shared" si="345"/>
        <v>-</v>
      </c>
      <c r="BP6478" s="61"/>
      <c r="CT6478" s="61"/>
      <c r="CU6478" s="61"/>
      <c r="CV6478" s="61"/>
      <c r="CW6478" s="61"/>
      <c r="CX6478" s="61"/>
      <c r="CY6478" s="61"/>
      <c r="CZ6478" s="61"/>
      <c r="DA6478" s="61"/>
      <c r="DB6478" s="61"/>
      <c r="DC6478" s="61"/>
      <c r="DD6478" s="61"/>
      <c r="DE6478" s="61"/>
      <c r="DF6478" s="61"/>
      <c r="DG6478" s="61"/>
      <c r="DH6478" s="61"/>
      <c r="DI6478" s="61"/>
      <c r="DJ6478" s="61"/>
      <c r="DK6478" s="61"/>
      <c r="DL6478" s="61"/>
      <c r="DM6478" s="61"/>
    </row>
    <row r="6479" spans="1:117" s="25" customFormat="1" x14ac:dyDescent="0.2">
      <c r="A6479" s="25" t="s">
        <v>1894</v>
      </c>
      <c r="B6479" s="25" t="s">
        <v>680</v>
      </c>
      <c r="C6479" s="25" t="s">
        <v>151</v>
      </c>
      <c r="I6479" s="116"/>
      <c r="J6479" s="116"/>
      <c r="K6479" s="116"/>
      <c r="L6479" s="116"/>
      <c r="M6479" s="116"/>
      <c r="N6479" s="116"/>
      <c r="AL6479" s="117"/>
      <c r="AN6479" s="35" t="str">
        <f t="shared" si="346"/>
        <v/>
      </c>
      <c r="AO6479" s="35" t="str">
        <f t="shared" si="347"/>
        <v>-</v>
      </c>
      <c r="AQ6479" s="25" t="str">
        <f t="shared" si="345"/>
        <v>-</v>
      </c>
      <c r="BP6479" s="61"/>
      <c r="CT6479" s="61"/>
      <c r="CU6479" s="61"/>
      <c r="CV6479" s="61"/>
      <c r="CW6479" s="61"/>
      <c r="CX6479" s="61"/>
      <c r="CY6479" s="61"/>
      <c r="CZ6479" s="61"/>
      <c r="DA6479" s="61"/>
      <c r="DB6479" s="61"/>
      <c r="DC6479" s="61"/>
      <c r="DD6479" s="61"/>
      <c r="DE6479" s="61"/>
      <c r="DF6479" s="61"/>
      <c r="DG6479" s="61"/>
      <c r="DH6479" s="61"/>
      <c r="DI6479" s="61"/>
      <c r="DJ6479" s="61"/>
      <c r="DK6479" s="61"/>
      <c r="DL6479" s="61"/>
      <c r="DM6479" s="61"/>
    </row>
    <row r="6480" spans="1:117" s="25" customFormat="1" x14ac:dyDescent="0.2">
      <c r="A6480" s="25" t="s">
        <v>1895</v>
      </c>
      <c r="B6480" s="25" t="s">
        <v>680</v>
      </c>
      <c r="C6480" s="25" t="s">
        <v>150</v>
      </c>
      <c r="I6480" s="116"/>
      <c r="J6480" s="116"/>
      <c r="K6480" s="116"/>
      <c r="L6480" s="116"/>
      <c r="M6480" s="116"/>
      <c r="N6480" s="116"/>
      <c r="AL6480" s="117"/>
      <c r="AN6480" s="35" t="str">
        <f t="shared" si="346"/>
        <v/>
      </c>
      <c r="AO6480" s="35" t="str">
        <f t="shared" si="347"/>
        <v>-</v>
      </c>
      <c r="AQ6480" s="25" t="str">
        <f t="shared" si="345"/>
        <v>-</v>
      </c>
      <c r="BP6480" s="61"/>
      <c r="CT6480" s="61"/>
      <c r="CU6480" s="61"/>
      <c r="CV6480" s="61"/>
      <c r="CW6480" s="61"/>
      <c r="CX6480" s="61"/>
      <c r="CY6480" s="61"/>
      <c r="CZ6480" s="61"/>
      <c r="DA6480" s="61"/>
      <c r="DB6480" s="61"/>
      <c r="DC6480" s="61"/>
      <c r="DD6480" s="61"/>
      <c r="DE6480" s="61"/>
      <c r="DF6480" s="61"/>
      <c r="DG6480" s="61"/>
      <c r="DH6480" s="61"/>
      <c r="DI6480" s="61"/>
      <c r="DJ6480" s="61"/>
      <c r="DK6480" s="61"/>
      <c r="DL6480" s="61"/>
      <c r="DM6480" s="61"/>
    </row>
    <row r="6481" spans="1:117" s="25" customFormat="1" x14ac:dyDescent="0.2">
      <c r="A6481" s="25" t="s">
        <v>1896</v>
      </c>
      <c r="B6481" s="25" t="s">
        <v>680</v>
      </c>
      <c r="C6481" s="25" t="s">
        <v>149</v>
      </c>
      <c r="I6481" s="116"/>
      <c r="J6481" s="116"/>
      <c r="K6481" s="116"/>
      <c r="L6481" s="116"/>
      <c r="M6481" s="116"/>
      <c r="N6481" s="116"/>
      <c r="AL6481" s="117"/>
      <c r="AN6481" s="35" t="str">
        <f t="shared" si="346"/>
        <v/>
      </c>
      <c r="AO6481" s="35" t="str">
        <f t="shared" si="347"/>
        <v>-</v>
      </c>
      <c r="AQ6481" s="25" t="str">
        <f t="shared" si="345"/>
        <v>-</v>
      </c>
      <c r="BP6481" s="61"/>
      <c r="CT6481" s="61"/>
      <c r="CU6481" s="61"/>
      <c r="CV6481" s="61"/>
      <c r="CW6481" s="61"/>
      <c r="CX6481" s="61"/>
      <c r="CY6481" s="61"/>
      <c r="CZ6481" s="61"/>
      <c r="DA6481" s="61"/>
      <c r="DB6481" s="61"/>
      <c r="DC6481" s="61"/>
      <c r="DD6481" s="61"/>
      <c r="DE6481" s="61"/>
      <c r="DF6481" s="61"/>
      <c r="DG6481" s="61"/>
      <c r="DH6481" s="61"/>
      <c r="DI6481" s="61"/>
      <c r="DJ6481" s="61"/>
      <c r="DK6481" s="61"/>
      <c r="DL6481" s="61"/>
      <c r="DM6481" s="61"/>
    </row>
    <row r="6482" spans="1:117" s="25" customFormat="1" x14ac:dyDescent="0.2">
      <c r="A6482" s="25" t="s">
        <v>1897</v>
      </c>
      <c r="B6482" s="25" t="s">
        <v>680</v>
      </c>
      <c r="C6482" s="25" t="s">
        <v>148</v>
      </c>
      <c r="I6482" s="116"/>
      <c r="J6482" s="116"/>
      <c r="K6482" s="116"/>
      <c r="L6482" s="116"/>
      <c r="M6482" s="116"/>
      <c r="N6482" s="116"/>
      <c r="AL6482" s="117"/>
      <c r="AN6482" s="35" t="str">
        <f t="shared" si="346"/>
        <v/>
      </c>
      <c r="AO6482" s="35" t="str">
        <f t="shared" si="347"/>
        <v>-</v>
      </c>
      <c r="AQ6482" s="25" t="str">
        <f t="shared" si="345"/>
        <v>-</v>
      </c>
      <c r="BP6482" s="61"/>
      <c r="CT6482" s="61"/>
      <c r="CU6482" s="61"/>
      <c r="CV6482" s="61"/>
      <c r="CW6482" s="61"/>
      <c r="CX6482" s="61"/>
      <c r="CY6482" s="61"/>
      <c r="CZ6482" s="61"/>
      <c r="DA6482" s="61"/>
      <c r="DB6482" s="61"/>
      <c r="DC6482" s="61"/>
      <c r="DD6482" s="61"/>
      <c r="DE6482" s="61"/>
      <c r="DF6482" s="61"/>
      <c r="DG6482" s="61"/>
      <c r="DH6482" s="61"/>
      <c r="DI6482" s="61"/>
      <c r="DJ6482" s="61"/>
      <c r="DK6482" s="61"/>
      <c r="DL6482" s="61"/>
      <c r="DM6482" s="61"/>
    </row>
    <row r="6483" spans="1:117" s="25" customFormat="1" x14ac:dyDescent="0.2">
      <c r="A6483" s="25" t="s">
        <v>1898</v>
      </c>
      <c r="B6483" s="25" t="s">
        <v>680</v>
      </c>
      <c r="C6483" s="25" t="s">
        <v>147</v>
      </c>
      <c r="I6483" s="116"/>
      <c r="J6483" s="116"/>
      <c r="K6483" s="116"/>
      <c r="L6483" s="116"/>
      <c r="M6483" s="116"/>
      <c r="N6483" s="116"/>
      <c r="AL6483" s="117"/>
      <c r="AN6483" s="35" t="str">
        <f t="shared" si="346"/>
        <v/>
      </c>
      <c r="AO6483" s="35" t="str">
        <f t="shared" si="347"/>
        <v>-</v>
      </c>
      <c r="AQ6483" s="25" t="str">
        <f t="shared" si="345"/>
        <v>-</v>
      </c>
      <c r="BP6483" s="61"/>
      <c r="CT6483" s="61"/>
      <c r="CU6483" s="61"/>
      <c r="CV6483" s="61"/>
      <c r="CW6483" s="61"/>
      <c r="CX6483" s="61"/>
      <c r="CY6483" s="61"/>
      <c r="CZ6483" s="61"/>
      <c r="DA6483" s="61"/>
      <c r="DB6483" s="61"/>
      <c r="DC6483" s="61"/>
      <c r="DD6483" s="61"/>
      <c r="DE6483" s="61"/>
      <c r="DF6483" s="61"/>
      <c r="DG6483" s="61"/>
      <c r="DH6483" s="61"/>
      <c r="DI6483" s="61"/>
      <c r="DJ6483" s="61"/>
      <c r="DK6483" s="61"/>
      <c r="DL6483" s="61"/>
      <c r="DM6483" s="61"/>
    </row>
    <row r="6484" spans="1:117" s="25" customFormat="1" x14ac:dyDescent="0.2">
      <c r="A6484" s="25" t="s">
        <v>1899</v>
      </c>
      <c r="B6484" s="25" t="s">
        <v>680</v>
      </c>
      <c r="C6484" s="25" t="s">
        <v>158</v>
      </c>
      <c r="I6484" s="116"/>
      <c r="J6484" s="116"/>
      <c r="K6484" s="116"/>
      <c r="L6484" s="116"/>
      <c r="M6484" s="116"/>
      <c r="N6484" s="116"/>
      <c r="AL6484" s="117"/>
      <c r="AN6484" s="35" t="str">
        <f t="shared" si="346"/>
        <v/>
      </c>
      <c r="AO6484" s="35" t="str">
        <f t="shared" si="347"/>
        <v>-</v>
      </c>
      <c r="AQ6484" s="25" t="str">
        <f t="shared" si="345"/>
        <v>-</v>
      </c>
      <c r="BP6484" s="61"/>
      <c r="CT6484" s="61"/>
      <c r="CU6484" s="61"/>
      <c r="CV6484" s="61"/>
      <c r="CW6484" s="61"/>
      <c r="CX6484" s="61"/>
      <c r="CY6484" s="61"/>
      <c r="CZ6484" s="61"/>
      <c r="DA6484" s="61"/>
      <c r="DB6484" s="61"/>
      <c r="DC6484" s="61"/>
      <c r="DD6484" s="61"/>
      <c r="DE6484" s="61"/>
      <c r="DF6484" s="61"/>
      <c r="DG6484" s="61"/>
      <c r="DH6484" s="61"/>
      <c r="DI6484" s="61"/>
      <c r="DJ6484" s="61"/>
      <c r="DK6484" s="61"/>
      <c r="DL6484" s="61"/>
      <c r="DM6484" s="61"/>
    </row>
    <row r="6485" spans="1:117" s="25" customFormat="1" x14ac:dyDescent="0.2">
      <c r="A6485" s="25" t="s">
        <v>1900</v>
      </c>
      <c r="B6485" s="25" t="s">
        <v>680</v>
      </c>
      <c r="C6485" s="25" t="s">
        <v>157</v>
      </c>
      <c r="I6485" s="116"/>
      <c r="J6485" s="116"/>
      <c r="K6485" s="116"/>
      <c r="L6485" s="116"/>
      <c r="M6485" s="116"/>
      <c r="N6485" s="116"/>
      <c r="AL6485" s="117"/>
      <c r="AN6485" s="35" t="str">
        <f t="shared" si="346"/>
        <v/>
      </c>
      <c r="AO6485" s="35" t="str">
        <f t="shared" si="347"/>
        <v>-</v>
      </c>
      <c r="AQ6485" s="25" t="str">
        <f t="shared" si="345"/>
        <v>-</v>
      </c>
      <c r="BP6485" s="61"/>
      <c r="CT6485" s="61"/>
      <c r="CU6485" s="61"/>
      <c r="CV6485" s="61"/>
      <c r="CW6485" s="61"/>
      <c r="CX6485" s="61"/>
      <c r="CY6485" s="61"/>
      <c r="CZ6485" s="61"/>
      <c r="DA6485" s="61"/>
      <c r="DB6485" s="61"/>
      <c r="DC6485" s="61"/>
      <c r="DD6485" s="61"/>
      <c r="DE6485" s="61"/>
      <c r="DF6485" s="61"/>
      <c r="DG6485" s="61"/>
      <c r="DH6485" s="61"/>
      <c r="DI6485" s="61"/>
      <c r="DJ6485" s="61"/>
      <c r="DK6485" s="61"/>
      <c r="DL6485" s="61"/>
      <c r="DM6485" s="61"/>
    </row>
    <row r="6486" spans="1:117" s="25" customFormat="1" x14ac:dyDescent="0.2">
      <c r="A6486" s="25" t="s">
        <v>1901</v>
      </c>
      <c r="B6486" s="25" t="s">
        <v>680</v>
      </c>
      <c r="C6486" s="25" t="s">
        <v>156</v>
      </c>
      <c r="I6486" s="116"/>
      <c r="J6486" s="116"/>
      <c r="K6486" s="116"/>
      <c r="L6486" s="116"/>
      <c r="M6486" s="116"/>
      <c r="N6486" s="116"/>
      <c r="AL6486" s="117"/>
      <c r="AN6486" s="35" t="str">
        <f t="shared" si="346"/>
        <v/>
      </c>
      <c r="AO6486" s="35" t="str">
        <f t="shared" si="347"/>
        <v>-</v>
      </c>
      <c r="AQ6486" s="25" t="str">
        <f t="shared" si="345"/>
        <v>-</v>
      </c>
      <c r="BP6486" s="61"/>
      <c r="CT6486" s="61"/>
      <c r="CU6486" s="61"/>
      <c r="CV6486" s="61"/>
      <c r="CW6486" s="61"/>
      <c r="CX6486" s="61"/>
      <c r="CY6486" s="61"/>
      <c r="CZ6486" s="61"/>
      <c r="DA6486" s="61"/>
      <c r="DB6486" s="61"/>
      <c r="DC6486" s="61"/>
      <c r="DD6486" s="61"/>
      <c r="DE6486" s="61"/>
      <c r="DF6486" s="61"/>
      <c r="DG6486" s="61"/>
      <c r="DH6486" s="61"/>
      <c r="DI6486" s="61"/>
      <c r="DJ6486" s="61"/>
      <c r="DK6486" s="61"/>
      <c r="DL6486" s="61"/>
      <c r="DM6486" s="61"/>
    </row>
    <row r="6487" spans="1:117" s="25" customFormat="1" x14ac:dyDescent="0.2">
      <c r="A6487" s="25" t="s">
        <v>1902</v>
      </c>
      <c r="B6487" s="25" t="s">
        <v>680</v>
      </c>
      <c r="C6487" s="25" t="s">
        <v>155</v>
      </c>
      <c r="I6487" s="116"/>
      <c r="J6487" s="116"/>
      <c r="K6487" s="116"/>
      <c r="L6487" s="116"/>
      <c r="M6487" s="116"/>
      <c r="N6487" s="116"/>
      <c r="AL6487" s="117"/>
      <c r="AN6487" s="35" t="str">
        <f t="shared" si="346"/>
        <v/>
      </c>
      <c r="AO6487" s="35" t="str">
        <f t="shared" si="347"/>
        <v>-</v>
      </c>
      <c r="AQ6487" s="25" t="str">
        <f t="shared" si="345"/>
        <v>-</v>
      </c>
      <c r="BP6487" s="61"/>
      <c r="CT6487" s="61"/>
      <c r="CU6487" s="61"/>
      <c r="CV6487" s="61"/>
      <c r="CW6487" s="61"/>
      <c r="CX6487" s="61"/>
      <c r="CY6487" s="61"/>
      <c r="CZ6487" s="61"/>
      <c r="DA6487" s="61"/>
      <c r="DB6487" s="61"/>
      <c r="DC6487" s="61"/>
      <c r="DD6487" s="61"/>
      <c r="DE6487" s="61"/>
      <c r="DF6487" s="61"/>
      <c r="DG6487" s="61"/>
      <c r="DH6487" s="61"/>
      <c r="DI6487" s="61"/>
      <c r="DJ6487" s="61"/>
      <c r="DK6487" s="61"/>
      <c r="DL6487" s="61"/>
      <c r="DM6487" s="61"/>
    </row>
    <row r="6488" spans="1:117" s="25" customFormat="1" x14ac:dyDescent="0.2">
      <c r="A6488" s="25" t="s">
        <v>1903</v>
      </c>
      <c r="B6488" s="25" t="s">
        <v>680</v>
      </c>
      <c r="C6488" s="25" t="s">
        <v>154</v>
      </c>
      <c r="I6488" s="116"/>
      <c r="J6488" s="116"/>
      <c r="K6488" s="116"/>
      <c r="L6488" s="116"/>
      <c r="M6488" s="116"/>
      <c r="N6488" s="116"/>
      <c r="AL6488" s="117"/>
      <c r="AN6488" s="35" t="str">
        <f t="shared" si="346"/>
        <v/>
      </c>
      <c r="AO6488" s="35" t="str">
        <f t="shared" si="347"/>
        <v>-</v>
      </c>
      <c r="AQ6488" s="25" t="str">
        <f t="shared" si="345"/>
        <v>-</v>
      </c>
      <c r="BP6488" s="61"/>
      <c r="CT6488" s="61"/>
      <c r="CU6488" s="61"/>
      <c r="CV6488" s="61"/>
      <c r="CW6488" s="61"/>
      <c r="CX6488" s="61"/>
      <c r="CY6488" s="61"/>
      <c r="CZ6488" s="61"/>
      <c r="DA6488" s="61"/>
      <c r="DB6488" s="61"/>
      <c r="DC6488" s="61"/>
      <c r="DD6488" s="61"/>
      <c r="DE6488" s="61"/>
      <c r="DF6488" s="61"/>
      <c r="DG6488" s="61"/>
      <c r="DH6488" s="61"/>
      <c r="DI6488" s="61"/>
      <c r="DJ6488" s="61"/>
      <c r="DK6488" s="61"/>
      <c r="DL6488" s="61"/>
      <c r="DM6488" s="61"/>
    </row>
    <row r="6489" spans="1:117" s="25" customFormat="1" x14ac:dyDescent="0.2">
      <c r="A6489" s="25" t="s">
        <v>1904</v>
      </c>
      <c r="B6489" s="25" t="s">
        <v>680</v>
      </c>
      <c r="C6489" s="25" t="s">
        <v>153</v>
      </c>
      <c r="I6489" s="116"/>
      <c r="J6489" s="116"/>
      <c r="K6489" s="116"/>
      <c r="L6489" s="116"/>
      <c r="M6489" s="116"/>
      <c r="N6489" s="116"/>
      <c r="AL6489" s="117"/>
      <c r="AN6489" s="35" t="str">
        <f t="shared" si="346"/>
        <v/>
      </c>
      <c r="AO6489" s="35" t="str">
        <f t="shared" si="347"/>
        <v>-</v>
      </c>
      <c r="AQ6489" s="25" t="str">
        <f t="shared" si="345"/>
        <v>-</v>
      </c>
      <c r="BP6489" s="61"/>
      <c r="CT6489" s="61"/>
      <c r="CU6489" s="61"/>
      <c r="CV6489" s="61"/>
      <c r="CW6489" s="61"/>
      <c r="CX6489" s="61"/>
      <c r="CY6489" s="61"/>
      <c r="CZ6489" s="61"/>
      <c r="DA6489" s="61"/>
      <c r="DB6489" s="61"/>
      <c r="DC6489" s="61"/>
      <c r="DD6489" s="61"/>
      <c r="DE6489" s="61"/>
      <c r="DF6489" s="61"/>
      <c r="DG6489" s="61"/>
      <c r="DH6489" s="61"/>
      <c r="DI6489" s="61"/>
      <c r="DJ6489" s="61"/>
      <c r="DK6489" s="61"/>
      <c r="DL6489" s="61"/>
      <c r="DM6489" s="61"/>
    </row>
    <row r="6490" spans="1:117" s="25" customFormat="1" x14ac:dyDescent="0.2">
      <c r="A6490" s="25" t="s">
        <v>1905</v>
      </c>
      <c r="B6490" s="25" t="s">
        <v>680</v>
      </c>
      <c r="C6490" s="25" t="s">
        <v>152</v>
      </c>
      <c r="I6490" s="116"/>
      <c r="J6490" s="116"/>
      <c r="K6490" s="116"/>
      <c r="L6490" s="116"/>
      <c r="M6490" s="116"/>
      <c r="N6490" s="116"/>
      <c r="AL6490" s="117"/>
      <c r="AN6490" s="35" t="str">
        <f t="shared" si="346"/>
        <v/>
      </c>
      <c r="AO6490" s="35" t="str">
        <f t="shared" si="347"/>
        <v>-</v>
      </c>
      <c r="AQ6490" s="25" t="str">
        <f t="shared" si="345"/>
        <v>-</v>
      </c>
      <c r="BP6490" s="61"/>
      <c r="CT6490" s="61"/>
      <c r="CU6490" s="61"/>
      <c r="CV6490" s="61"/>
      <c r="CW6490" s="61"/>
      <c r="CX6490" s="61"/>
      <c r="CY6490" s="61"/>
      <c r="CZ6490" s="61"/>
      <c r="DA6490" s="61"/>
      <c r="DB6490" s="61"/>
      <c r="DC6490" s="61"/>
      <c r="DD6490" s="61"/>
      <c r="DE6490" s="61"/>
      <c r="DF6490" s="61"/>
      <c r="DG6490" s="61"/>
      <c r="DH6490" s="61"/>
      <c r="DI6490" s="61"/>
      <c r="DJ6490" s="61"/>
      <c r="DK6490" s="61"/>
      <c r="DL6490" s="61"/>
      <c r="DM6490" s="61"/>
    </row>
    <row r="6491" spans="1:117" s="25" customFormat="1" x14ac:dyDescent="0.2">
      <c r="A6491" s="25" t="s">
        <v>1906</v>
      </c>
      <c r="B6491" s="25" t="s">
        <v>680</v>
      </c>
      <c r="C6491" s="25" t="s">
        <v>151</v>
      </c>
      <c r="I6491" s="116"/>
      <c r="J6491" s="116"/>
      <c r="K6491" s="116"/>
      <c r="L6491" s="116"/>
      <c r="M6491" s="116"/>
      <c r="N6491" s="116"/>
      <c r="AL6491" s="117"/>
      <c r="AN6491" s="35" t="str">
        <f t="shared" si="346"/>
        <v/>
      </c>
      <c r="AO6491" s="35" t="str">
        <f t="shared" si="347"/>
        <v>-</v>
      </c>
      <c r="AQ6491" s="25" t="str">
        <f t="shared" si="345"/>
        <v>-</v>
      </c>
      <c r="BP6491" s="61"/>
      <c r="CT6491" s="61"/>
      <c r="CU6491" s="61"/>
      <c r="CV6491" s="61"/>
      <c r="CW6491" s="61"/>
      <c r="CX6491" s="61"/>
      <c r="CY6491" s="61"/>
      <c r="CZ6491" s="61"/>
      <c r="DA6491" s="61"/>
      <c r="DB6491" s="61"/>
      <c r="DC6491" s="61"/>
      <c r="DD6491" s="61"/>
      <c r="DE6491" s="61"/>
      <c r="DF6491" s="61"/>
      <c r="DG6491" s="61"/>
      <c r="DH6491" s="61"/>
      <c r="DI6491" s="61"/>
      <c r="DJ6491" s="61"/>
      <c r="DK6491" s="61"/>
      <c r="DL6491" s="61"/>
      <c r="DM6491" s="61"/>
    </row>
    <row r="6492" spans="1:117" s="25" customFormat="1" x14ac:dyDescent="0.2">
      <c r="A6492" s="25" t="s">
        <v>1907</v>
      </c>
      <c r="B6492" s="25" t="s">
        <v>680</v>
      </c>
      <c r="C6492" s="25" t="s">
        <v>150</v>
      </c>
      <c r="I6492" s="116"/>
      <c r="J6492" s="116"/>
      <c r="K6492" s="116"/>
      <c r="L6492" s="116"/>
      <c r="M6492" s="116"/>
      <c r="N6492" s="116"/>
      <c r="AL6492" s="117"/>
      <c r="AN6492" s="35" t="str">
        <f t="shared" si="346"/>
        <v/>
      </c>
      <c r="AO6492" s="35" t="str">
        <f t="shared" si="347"/>
        <v>-</v>
      </c>
      <c r="AQ6492" s="25" t="str">
        <f t="shared" si="345"/>
        <v>-</v>
      </c>
      <c r="BP6492" s="61"/>
      <c r="CT6492" s="61"/>
      <c r="CU6492" s="61"/>
      <c r="CV6492" s="61"/>
      <c r="CW6492" s="61"/>
      <c r="CX6492" s="61"/>
      <c r="CY6492" s="61"/>
      <c r="CZ6492" s="61"/>
      <c r="DA6492" s="61"/>
      <c r="DB6492" s="61"/>
      <c r="DC6492" s="61"/>
      <c r="DD6492" s="61"/>
      <c r="DE6492" s="61"/>
      <c r="DF6492" s="61"/>
      <c r="DG6492" s="61"/>
      <c r="DH6492" s="61"/>
      <c r="DI6492" s="61"/>
      <c r="DJ6492" s="61"/>
      <c r="DK6492" s="61"/>
      <c r="DL6492" s="61"/>
      <c r="DM6492" s="61"/>
    </row>
    <row r="6493" spans="1:117" s="25" customFormat="1" x14ac:dyDescent="0.2">
      <c r="A6493" s="25" t="s">
        <v>1908</v>
      </c>
      <c r="B6493" s="25" t="s">
        <v>680</v>
      </c>
      <c r="C6493" s="25" t="s">
        <v>149</v>
      </c>
      <c r="I6493" s="116"/>
      <c r="J6493" s="116"/>
      <c r="K6493" s="116"/>
      <c r="L6493" s="116"/>
      <c r="M6493" s="116"/>
      <c r="N6493" s="116"/>
      <c r="AL6493" s="117"/>
      <c r="AN6493" s="35" t="str">
        <f t="shared" si="346"/>
        <v/>
      </c>
      <c r="AO6493" s="35" t="str">
        <f t="shared" si="347"/>
        <v>-</v>
      </c>
      <c r="AQ6493" s="25" t="str">
        <f t="shared" si="345"/>
        <v>-</v>
      </c>
      <c r="BP6493" s="61"/>
      <c r="CT6493" s="61"/>
      <c r="CU6493" s="61"/>
      <c r="CV6493" s="61"/>
      <c r="CW6493" s="61"/>
      <c r="CX6493" s="61"/>
      <c r="CY6493" s="61"/>
      <c r="CZ6493" s="61"/>
      <c r="DA6493" s="61"/>
      <c r="DB6493" s="61"/>
      <c r="DC6493" s="61"/>
      <c r="DD6493" s="61"/>
      <c r="DE6493" s="61"/>
      <c r="DF6493" s="61"/>
      <c r="DG6493" s="61"/>
      <c r="DH6493" s="61"/>
      <c r="DI6493" s="61"/>
      <c r="DJ6493" s="61"/>
      <c r="DK6493" s="61"/>
      <c r="DL6493" s="61"/>
      <c r="DM6493" s="61"/>
    </row>
    <row r="6494" spans="1:117" s="25" customFormat="1" x14ac:dyDescent="0.2">
      <c r="A6494" s="25" t="s">
        <v>1909</v>
      </c>
      <c r="B6494" s="25" t="s">
        <v>680</v>
      </c>
      <c r="C6494" s="25" t="s">
        <v>148</v>
      </c>
      <c r="I6494" s="116"/>
      <c r="J6494" s="116"/>
      <c r="K6494" s="116"/>
      <c r="L6494" s="116"/>
      <c r="M6494" s="116"/>
      <c r="N6494" s="116"/>
      <c r="AL6494" s="117"/>
      <c r="AN6494" s="35" t="str">
        <f t="shared" si="346"/>
        <v/>
      </c>
      <c r="AO6494" s="35" t="str">
        <f t="shared" si="347"/>
        <v>-</v>
      </c>
      <c r="AQ6494" s="25" t="str">
        <f t="shared" si="345"/>
        <v>-</v>
      </c>
      <c r="BP6494" s="61"/>
      <c r="CT6494" s="61"/>
      <c r="CU6494" s="61"/>
      <c r="CV6494" s="61"/>
      <c r="CW6494" s="61"/>
      <c r="CX6494" s="61"/>
      <c r="CY6494" s="61"/>
      <c r="CZ6494" s="61"/>
      <c r="DA6494" s="61"/>
      <c r="DB6494" s="61"/>
      <c r="DC6494" s="61"/>
      <c r="DD6494" s="61"/>
      <c r="DE6494" s="61"/>
      <c r="DF6494" s="61"/>
      <c r="DG6494" s="61"/>
      <c r="DH6494" s="61"/>
      <c r="DI6494" s="61"/>
      <c r="DJ6494" s="61"/>
      <c r="DK6494" s="61"/>
      <c r="DL6494" s="61"/>
      <c r="DM6494" s="61"/>
    </row>
    <row r="6495" spans="1:117" s="25" customFormat="1" x14ac:dyDescent="0.2">
      <c r="A6495" s="25" t="s">
        <v>1910</v>
      </c>
      <c r="B6495" s="25" t="s">
        <v>680</v>
      </c>
      <c r="C6495" s="25" t="s">
        <v>147</v>
      </c>
      <c r="I6495" s="116"/>
      <c r="J6495" s="116"/>
      <c r="K6495" s="116"/>
      <c r="L6495" s="116"/>
      <c r="M6495" s="116"/>
      <c r="N6495" s="116"/>
      <c r="AL6495" s="117"/>
      <c r="AN6495" s="35" t="str">
        <f t="shared" si="346"/>
        <v/>
      </c>
      <c r="AO6495" s="35" t="str">
        <f t="shared" si="347"/>
        <v>-</v>
      </c>
      <c r="AQ6495" s="25" t="str">
        <f t="shared" si="345"/>
        <v>-</v>
      </c>
      <c r="BP6495" s="61"/>
      <c r="CT6495" s="61"/>
      <c r="CU6495" s="61"/>
      <c r="CV6495" s="61"/>
      <c r="CW6495" s="61"/>
      <c r="CX6495" s="61"/>
      <c r="CY6495" s="61"/>
      <c r="CZ6495" s="61"/>
      <c r="DA6495" s="61"/>
      <c r="DB6495" s="61"/>
      <c r="DC6495" s="61"/>
      <c r="DD6495" s="61"/>
      <c r="DE6495" s="61"/>
      <c r="DF6495" s="61"/>
      <c r="DG6495" s="61"/>
      <c r="DH6495" s="61"/>
      <c r="DI6495" s="61"/>
      <c r="DJ6495" s="61"/>
      <c r="DK6495" s="61"/>
      <c r="DL6495" s="61"/>
      <c r="DM6495" s="61"/>
    </row>
    <row r="6496" spans="1:117" s="25" customFormat="1" x14ac:dyDescent="0.2">
      <c r="A6496" s="25" t="s">
        <v>1911</v>
      </c>
      <c r="B6496" s="25" t="s">
        <v>680</v>
      </c>
      <c r="C6496" s="25" t="s">
        <v>158</v>
      </c>
      <c r="I6496" s="116"/>
      <c r="J6496" s="116"/>
      <c r="K6496" s="116"/>
      <c r="L6496" s="116"/>
      <c r="M6496" s="116"/>
      <c r="N6496" s="116"/>
      <c r="AL6496" s="117"/>
      <c r="AN6496" s="35" t="str">
        <f t="shared" si="346"/>
        <v/>
      </c>
      <c r="AO6496" s="35" t="str">
        <f t="shared" si="347"/>
        <v>-</v>
      </c>
      <c r="AQ6496" s="25" t="str">
        <f t="shared" si="345"/>
        <v>-</v>
      </c>
      <c r="BP6496" s="61"/>
      <c r="CT6496" s="61"/>
      <c r="CU6496" s="61"/>
      <c r="CV6496" s="61"/>
      <c r="CW6496" s="61"/>
      <c r="CX6496" s="61"/>
      <c r="CY6496" s="61"/>
      <c r="CZ6496" s="61"/>
      <c r="DA6496" s="61"/>
      <c r="DB6496" s="61"/>
      <c r="DC6496" s="61"/>
      <c r="DD6496" s="61"/>
      <c r="DE6496" s="61"/>
      <c r="DF6496" s="61"/>
      <c r="DG6496" s="61"/>
      <c r="DH6496" s="61"/>
      <c r="DI6496" s="61"/>
      <c r="DJ6496" s="61"/>
      <c r="DK6496" s="61"/>
      <c r="DL6496" s="61"/>
      <c r="DM6496" s="61"/>
    </row>
    <row r="6497" spans="1:117" s="25" customFormat="1" x14ac:dyDescent="0.2">
      <c r="A6497" s="25" t="s">
        <v>1912</v>
      </c>
      <c r="B6497" s="25" t="s">
        <v>680</v>
      </c>
      <c r="C6497" s="25" t="s">
        <v>157</v>
      </c>
      <c r="I6497" s="116"/>
      <c r="J6497" s="116"/>
      <c r="K6497" s="116"/>
      <c r="L6497" s="116"/>
      <c r="M6497" s="116"/>
      <c r="N6497" s="116"/>
      <c r="AL6497" s="117"/>
      <c r="AN6497" s="35" t="str">
        <f t="shared" si="346"/>
        <v/>
      </c>
      <c r="AO6497" s="35" t="str">
        <f t="shared" si="347"/>
        <v>-</v>
      </c>
      <c r="AQ6497" s="25" t="str">
        <f t="shared" si="345"/>
        <v>-</v>
      </c>
      <c r="BP6497" s="61"/>
      <c r="CT6497" s="61"/>
      <c r="CU6497" s="61"/>
      <c r="CV6497" s="61"/>
      <c r="CW6497" s="61"/>
      <c r="CX6497" s="61"/>
      <c r="CY6497" s="61"/>
      <c r="CZ6497" s="61"/>
      <c r="DA6497" s="61"/>
      <c r="DB6497" s="61"/>
      <c r="DC6497" s="61"/>
      <c r="DD6497" s="61"/>
      <c r="DE6497" s="61"/>
      <c r="DF6497" s="61"/>
      <c r="DG6497" s="61"/>
      <c r="DH6497" s="61"/>
      <c r="DI6497" s="61"/>
      <c r="DJ6497" s="61"/>
      <c r="DK6497" s="61"/>
      <c r="DL6497" s="61"/>
      <c r="DM6497" s="61"/>
    </row>
    <row r="6498" spans="1:117" s="25" customFormat="1" x14ac:dyDescent="0.2">
      <c r="A6498" s="25" t="s">
        <v>1913</v>
      </c>
      <c r="B6498" s="25" t="s">
        <v>680</v>
      </c>
      <c r="C6498" s="25" t="s">
        <v>156</v>
      </c>
      <c r="I6498" s="116"/>
      <c r="J6498" s="116"/>
      <c r="K6498" s="116"/>
      <c r="L6498" s="116"/>
      <c r="M6498" s="116"/>
      <c r="N6498" s="116"/>
      <c r="AL6498" s="117"/>
      <c r="AN6498" s="35" t="str">
        <f t="shared" si="346"/>
        <v/>
      </c>
      <c r="AO6498" s="35" t="str">
        <f t="shared" si="347"/>
        <v>-</v>
      </c>
      <c r="AQ6498" s="25" t="str">
        <f t="shared" si="345"/>
        <v>-</v>
      </c>
      <c r="BP6498" s="61"/>
      <c r="CT6498" s="61"/>
      <c r="CU6498" s="61"/>
      <c r="CV6498" s="61"/>
      <c r="CW6498" s="61"/>
      <c r="CX6498" s="61"/>
      <c r="CY6498" s="61"/>
      <c r="CZ6498" s="61"/>
      <c r="DA6498" s="61"/>
      <c r="DB6498" s="61"/>
      <c r="DC6498" s="61"/>
      <c r="DD6498" s="61"/>
      <c r="DE6498" s="61"/>
      <c r="DF6498" s="61"/>
      <c r="DG6498" s="61"/>
      <c r="DH6498" s="61"/>
      <c r="DI6498" s="61"/>
      <c r="DJ6498" s="61"/>
      <c r="DK6498" s="61"/>
      <c r="DL6498" s="61"/>
      <c r="DM6498" s="61"/>
    </row>
    <row r="6499" spans="1:117" s="25" customFormat="1" x14ac:dyDescent="0.2">
      <c r="A6499" s="25" t="s">
        <v>1914</v>
      </c>
      <c r="B6499" s="25" t="s">
        <v>680</v>
      </c>
      <c r="C6499" s="25" t="s">
        <v>155</v>
      </c>
      <c r="I6499" s="116"/>
      <c r="J6499" s="116"/>
      <c r="K6499" s="116"/>
      <c r="L6499" s="116"/>
      <c r="M6499" s="116"/>
      <c r="N6499" s="116"/>
      <c r="AL6499" s="117"/>
      <c r="AN6499" s="35" t="str">
        <f t="shared" si="346"/>
        <v/>
      </c>
      <c r="AO6499" s="35" t="str">
        <f t="shared" si="347"/>
        <v>-</v>
      </c>
      <c r="AQ6499" s="25" t="str">
        <f t="shared" si="345"/>
        <v>-</v>
      </c>
      <c r="BP6499" s="61"/>
      <c r="CT6499" s="61"/>
      <c r="CU6499" s="61"/>
      <c r="CV6499" s="61"/>
      <c r="CW6499" s="61"/>
      <c r="CX6499" s="61"/>
      <c r="CY6499" s="61"/>
      <c r="CZ6499" s="61"/>
      <c r="DA6499" s="61"/>
      <c r="DB6499" s="61"/>
      <c r="DC6499" s="61"/>
      <c r="DD6499" s="61"/>
      <c r="DE6499" s="61"/>
      <c r="DF6499" s="61"/>
      <c r="DG6499" s="61"/>
      <c r="DH6499" s="61"/>
      <c r="DI6499" s="61"/>
      <c r="DJ6499" s="61"/>
      <c r="DK6499" s="61"/>
      <c r="DL6499" s="61"/>
      <c r="DM6499" s="61"/>
    </row>
    <row r="6500" spans="1:117" s="25" customFormat="1" x14ac:dyDescent="0.2">
      <c r="A6500" s="25" t="s">
        <v>1915</v>
      </c>
      <c r="B6500" s="25" t="s">
        <v>680</v>
      </c>
      <c r="C6500" s="25" t="s">
        <v>154</v>
      </c>
      <c r="I6500" s="116"/>
      <c r="J6500" s="116"/>
      <c r="K6500" s="116"/>
      <c r="L6500" s="116"/>
      <c r="M6500" s="116"/>
      <c r="N6500" s="116"/>
      <c r="AL6500" s="117"/>
      <c r="AN6500" s="35" t="str">
        <f t="shared" si="346"/>
        <v/>
      </c>
      <c r="AO6500" s="35" t="str">
        <f t="shared" si="347"/>
        <v>-</v>
      </c>
      <c r="AQ6500" s="25" t="str">
        <f t="shared" si="345"/>
        <v>-</v>
      </c>
      <c r="BP6500" s="61"/>
      <c r="CT6500" s="61"/>
      <c r="CU6500" s="61"/>
      <c r="CV6500" s="61"/>
      <c r="CW6500" s="61"/>
      <c r="CX6500" s="61"/>
      <c r="CY6500" s="61"/>
      <c r="CZ6500" s="61"/>
      <c r="DA6500" s="61"/>
      <c r="DB6500" s="61"/>
      <c r="DC6500" s="61"/>
      <c r="DD6500" s="61"/>
      <c r="DE6500" s="61"/>
      <c r="DF6500" s="61"/>
      <c r="DG6500" s="61"/>
      <c r="DH6500" s="61"/>
      <c r="DI6500" s="61"/>
      <c r="DJ6500" s="61"/>
      <c r="DK6500" s="61"/>
      <c r="DL6500" s="61"/>
      <c r="DM6500" s="61"/>
    </row>
    <row r="6501" spans="1:117" s="25" customFormat="1" x14ac:dyDescent="0.2">
      <c r="A6501" s="25" t="s">
        <v>1916</v>
      </c>
      <c r="B6501" s="25" t="s">
        <v>680</v>
      </c>
      <c r="C6501" s="25" t="s">
        <v>153</v>
      </c>
      <c r="I6501" s="116"/>
      <c r="J6501" s="116"/>
      <c r="K6501" s="116"/>
      <c r="L6501" s="116"/>
      <c r="M6501" s="116"/>
      <c r="N6501" s="116"/>
      <c r="AL6501" s="117"/>
      <c r="AN6501" s="35" t="str">
        <f t="shared" si="346"/>
        <v/>
      </c>
      <c r="AO6501" s="35" t="str">
        <f t="shared" si="347"/>
        <v>-</v>
      </c>
      <c r="AQ6501" s="25" t="str">
        <f t="shared" ref="AQ6501:AQ6564" si="348">CONCATENATE(TRIM(LEFT(AP6501,LEN(AP6501)-LEN(RIGHT(AP6501)))),"-",RIGHT(AP6501))</f>
        <v>-</v>
      </c>
      <c r="BP6501" s="61"/>
      <c r="CT6501" s="61"/>
      <c r="CU6501" s="61"/>
      <c r="CV6501" s="61"/>
      <c r="CW6501" s="61"/>
      <c r="CX6501" s="61"/>
      <c r="CY6501" s="61"/>
      <c r="CZ6501" s="61"/>
      <c r="DA6501" s="61"/>
      <c r="DB6501" s="61"/>
      <c r="DC6501" s="61"/>
      <c r="DD6501" s="61"/>
      <c r="DE6501" s="61"/>
      <c r="DF6501" s="61"/>
      <c r="DG6501" s="61"/>
      <c r="DH6501" s="61"/>
      <c r="DI6501" s="61"/>
      <c r="DJ6501" s="61"/>
      <c r="DK6501" s="61"/>
      <c r="DL6501" s="61"/>
      <c r="DM6501" s="61"/>
    </row>
    <row r="6502" spans="1:117" s="25" customFormat="1" x14ac:dyDescent="0.2">
      <c r="A6502" s="25" t="s">
        <v>1917</v>
      </c>
      <c r="B6502" s="25" t="s">
        <v>680</v>
      </c>
      <c r="C6502" s="25" t="s">
        <v>152</v>
      </c>
      <c r="I6502" s="116"/>
      <c r="J6502" s="116"/>
      <c r="K6502" s="116"/>
      <c r="L6502" s="116"/>
      <c r="M6502" s="116"/>
      <c r="N6502" s="116"/>
      <c r="AL6502" s="117"/>
      <c r="AN6502" s="35" t="str">
        <f t="shared" si="346"/>
        <v/>
      </c>
      <c r="AO6502" s="35" t="str">
        <f t="shared" si="347"/>
        <v>-</v>
      </c>
      <c r="AQ6502" s="25" t="str">
        <f t="shared" si="348"/>
        <v>-</v>
      </c>
      <c r="BP6502" s="61"/>
      <c r="CT6502" s="61"/>
      <c r="CU6502" s="61"/>
      <c r="CV6502" s="61"/>
      <c r="CW6502" s="61"/>
      <c r="CX6502" s="61"/>
      <c r="CY6502" s="61"/>
      <c r="CZ6502" s="61"/>
      <c r="DA6502" s="61"/>
      <c r="DB6502" s="61"/>
      <c r="DC6502" s="61"/>
      <c r="DD6502" s="61"/>
      <c r="DE6502" s="61"/>
      <c r="DF6502" s="61"/>
      <c r="DG6502" s="61"/>
      <c r="DH6502" s="61"/>
      <c r="DI6502" s="61"/>
      <c r="DJ6502" s="61"/>
      <c r="DK6502" s="61"/>
      <c r="DL6502" s="61"/>
      <c r="DM6502" s="61"/>
    </row>
    <row r="6503" spans="1:117" s="25" customFormat="1" x14ac:dyDescent="0.2">
      <c r="A6503" s="25" t="s">
        <v>1918</v>
      </c>
      <c r="B6503" s="25" t="s">
        <v>680</v>
      </c>
      <c r="C6503" s="25" t="s">
        <v>158</v>
      </c>
      <c r="I6503" s="116"/>
      <c r="J6503" s="116"/>
      <c r="K6503" s="116"/>
      <c r="L6503" s="116"/>
      <c r="M6503" s="116"/>
      <c r="N6503" s="116"/>
      <c r="AL6503" s="117"/>
      <c r="AN6503" s="35" t="str">
        <f t="shared" si="346"/>
        <v/>
      </c>
      <c r="AO6503" s="35" t="str">
        <f t="shared" si="347"/>
        <v>-</v>
      </c>
      <c r="AQ6503" s="25" t="str">
        <f t="shared" si="348"/>
        <v>-</v>
      </c>
      <c r="BP6503" s="61"/>
      <c r="CT6503" s="61"/>
      <c r="CU6503" s="61"/>
      <c r="CV6503" s="61"/>
      <c r="CW6503" s="61"/>
      <c r="CX6503" s="61"/>
      <c r="CY6503" s="61"/>
      <c r="CZ6503" s="61"/>
      <c r="DA6503" s="61"/>
      <c r="DB6503" s="61"/>
      <c r="DC6503" s="61"/>
      <c r="DD6503" s="61"/>
      <c r="DE6503" s="61"/>
      <c r="DF6503" s="61"/>
      <c r="DG6503" s="61"/>
      <c r="DH6503" s="61"/>
      <c r="DI6503" s="61"/>
      <c r="DJ6503" s="61"/>
      <c r="DK6503" s="61"/>
      <c r="DL6503" s="61"/>
      <c r="DM6503" s="61"/>
    </row>
    <row r="6504" spans="1:117" s="25" customFormat="1" x14ac:dyDescent="0.2">
      <c r="A6504" s="25" t="s">
        <v>1919</v>
      </c>
      <c r="B6504" s="25" t="s">
        <v>680</v>
      </c>
      <c r="C6504" s="25" t="s">
        <v>157</v>
      </c>
      <c r="I6504" s="116"/>
      <c r="J6504" s="116"/>
      <c r="K6504" s="116"/>
      <c r="L6504" s="116"/>
      <c r="M6504" s="116"/>
      <c r="N6504" s="116"/>
      <c r="AL6504" s="117"/>
      <c r="AN6504" s="35" t="str">
        <f t="shared" si="346"/>
        <v/>
      </c>
      <c r="AO6504" s="35" t="str">
        <f t="shared" si="347"/>
        <v>-</v>
      </c>
      <c r="AQ6504" s="25" t="str">
        <f t="shared" si="348"/>
        <v>-</v>
      </c>
      <c r="BP6504" s="61"/>
      <c r="CT6504" s="61"/>
      <c r="CU6504" s="61"/>
      <c r="CV6504" s="61"/>
      <c r="CW6504" s="61"/>
      <c r="CX6504" s="61"/>
      <c r="CY6504" s="61"/>
      <c r="CZ6504" s="61"/>
      <c r="DA6504" s="61"/>
      <c r="DB6504" s="61"/>
      <c r="DC6504" s="61"/>
      <c r="DD6504" s="61"/>
      <c r="DE6504" s="61"/>
      <c r="DF6504" s="61"/>
      <c r="DG6504" s="61"/>
      <c r="DH6504" s="61"/>
      <c r="DI6504" s="61"/>
      <c r="DJ6504" s="61"/>
      <c r="DK6504" s="61"/>
      <c r="DL6504" s="61"/>
      <c r="DM6504" s="61"/>
    </row>
    <row r="6505" spans="1:117" s="25" customFormat="1" x14ac:dyDescent="0.2">
      <c r="A6505" s="25" t="s">
        <v>1920</v>
      </c>
      <c r="B6505" s="25" t="s">
        <v>680</v>
      </c>
      <c r="C6505" s="25" t="s">
        <v>156</v>
      </c>
      <c r="I6505" s="116"/>
      <c r="J6505" s="116"/>
      <c r="K6505" s="116"/>
      <c r="L6505" s="116"/>
      <c r="M6505" s="116"/>
      <c r="N6505" s="116"/>
      <c r="AL6505" s="117"/>
      <c r="AN6505" s="35" t="str">
        <f t="shared" si="346"/>
        <v/>
      </c>
      <c r="AO6505" s="35" t="str">
        <f t="shared" si="347"/>
        <v>-</v>
      </c>
      <c r="AQ6505" s="25" t="str">
        <f t="shared" si="348"/>
        <v>-</v>
      </c>
      <c r="BP6505" s="61"/>
      <c r="CT6505" s="61"/>
      <c r="CU6505" s="61"/>
      <c r="CV6505" s="61"/>
      <c r="CW6505" s="61"/>
      <c r="CX6505" s="61"/>
      <c r="CY6505" s="61"/>
      <c r="CZ6505" s="61"/>
      <c r="DA6505" s="61"/>
      <c r="DB6505" s="61"/>
      <c r="DC6505" s="61"/>
      <c r="DD6505" s="61"/>
      <c r="DE6505" s="61"/>
      <c r="DF6505" s="61"/>
      <c r="DG6505" s="61"/>
      <c r="DH6505" s="61"/>
      <c r="DI6505" s="61"/>
      <c r="DJ6505" s="61"/>
      <c r="DK6505" s="61"/>
      <c r="DL6505" s="61"/>
      <c r="DM6505" s="61"/>
    </row>
    <row r="6506" spans="1:117" s="25" customFormat="1" x14ac:dyDescent="0.2">
      <c r="A6506" s="25" t="s">
        <v>1921</v>
      </c>
      <c r="B6506" s="25" t="s">
        <v>680</v>
      </c>
      <c r="C6506" s="25" t="s">
        <v>155</v>
      </c>
      <c r="I6506" s="116"/>
      <c r="J6506" s="116"/>
      <c r="K6506" s="116"/>
      <c r="L6506" s="116"/>
      <c r="M6506" s="116"/>
      <c r="N6506" s="116"/>
      <c r="AL6506" s="117"/>
      <c r="AN6506" s="35" t="str">
        <f t="shared" si="346"/>
        <v/>
      </c>
      <c r="AO6506" s="35" t="str">
        <f t="shared" si="347"/>
        <v>-</v>
      </c>
      <c r="AQ6506" s="25" t="str">
        <f t="shared" si="348"/>
        <v>-</v>
      </c>
      <c r="BP6506" s="61"/>
      <c r="CT6506" s="61"/>
      <c r="CU6506" s="61"/>
      <c r="CV6506" s="61"/>
      <c r="CW6506" s="61"/>
      <c r="CX6506" s="61"/>
      <c r="CY6506" s="61"/>
      <c r="CZ6506" s="61"/>
      <c r="DA6506" s="61"/>
      <c r="DB6506" s="61"/>
      <c r="DC6506" s="61"/>
      <c r="DD6506" s="61"/>
      <c r="DE6506" s="61"/>
      <c r="DF6506" s="61"/>
      <c r="DG6506" s="61"/>
      <c r="DH6506" s="61"/>
      <c r="DI6506" s="61"/>
      <c r="DJ6506" s="61"/>
      <c r="DK6506" s="61"/>
      <c r="DL6506" s="61"/>
      <c r="DM6506" s="61"/>
    </row>
    <row r="6507" spans="1:117" s="25" customFormat="1" x14ac:dyDescent="0.2">
      <c r="A6507" s="25" t="s">
        <v>1922</v>
      </c>
      <c r="B6507" s="25" t="s">
        <v>680</v>
      </c>
      <c r="C6507" s="25" t="s">
        <v>154</v>
      </c>
      <c r="I6507" s="116"/>
      <c r="J6507" s="116"/>
      <c r="K6507" s="116"/>
      <c r="L6507" s="116"/>
      <c r="M6507" s="116"/>
      <c r="N6507" s="116"/>
      <c r="AL6507" s="117"/>
      <c r="AN6507" s="35" t="str">
        <f t="shared" si="346"/>
        <v/>
      </c>
      <c r="AO6507" s="35" t="str">
        <f t="shared" si="347"/>
        <v>-</v>
      </c>
      <c r="AQ6507" s="25" t="str">
        <f t="shared" si="348"/>
        <v>-</v>
      </c>
      <c r="BP6507" s="61"/>
      <c r="CT6507" s="61"/>
      <c r="CU6507" s="61"/>
      <c r="CV6507" s="61"/>
      <c r="CW6507" s="61"/>
      <c r="CX6507" s="61"/>
      <c r="CY6507" s="61"/>
      <c r="CZ6507" s="61"/>
      <c r="DA6507" s="61"/>
      <c r="DB6507" s="61"/>
      <c r="DC6507" s="61"/>
      <c r="DD6507" s="61"/>
      <c r="DE6507" s="61"/>
      <c r="DF6507" s="61"/>
      <c r="DG6507" s="61"/>
      <c r="DH6507" s="61"/>
      <c r="DI6507" s="61"/>
      <c r="DJ6507" s="61"/>
      <c r="DK6507" s="61"/>
      <c r="DL6507" s="61"/>
      <c r="DM6507" s="61"/>
    </row>
    <row r="6508" spans="1:117" s="25" customFormat="1" x14ac:dyDescent="0.2">
      <c r="A6508" s="25" t="s">
        <v>1923</v>
      </c>
      <c r="B6508" s="25" t="s">
        <v>680</v>
      </c>
      <c r="C6508" s="25" t="s">
        <v>153</v>
      </c>
      <c r="I6508" s="116"/>
      <c r="J6508" s="116"/>
      <c r="K6508" s="116"/>
      <c r="L6508" s="116"/>
      <c r="M6508" s="116"/>
      <c r="N6508" s="116"/>
      <c r="AL6508" s="117"/>
      <c r="AN6508" s="35" t="str">
        <f t="shared" si="346"/>
        <v/>
      </c>
      <c r="AO6508" s="35" t="str">
        <f t="shared" si="347"/>
        <v>-</v>
      </c>
      <c r="AQ6508" s="25" t="str">
        <f t="shared" si="348"/>
        <v>-</v>
      </c>
      <c r="BP6508" s="61"/>
      <c r="CT6508" s="61"/>
      <c r="CU6508" s="61"/>
      <c r="CV6508" s="61"/>
      <c r="CW6508" s="61"/>
      <c r="CX6508" s="61"/>
      <c r="CY6508" s="61"/>
      <c r="CZ6508" s="61"/>
      <c r="DA6508" s="61"/>
      <c r="DB6508" s="61"/>
      <c r="DC6508" s="61"/>
      <c r="DD6508" s="61"/>
      <c r="DE6508" s="61"/>
      <c r="DF6508" s="61"/>
      <c r="DG6508" s="61"/>
      <c r="DH6508" s="61"/>
      <c r="DI6508" s="61"/>
      <c r="DJ6508" s="61"/>
      <c r="DK6508" s="61"/>
      <c r="DL6508" s="61"/>
      <c r="DM6508" s="61"/>
    </row>
    <row r="6509" spans="1:117" s="25" customFormat="1" x14ac:dyDescent="0.2">
      <c r="A6509" s="25" t="s">
        <v>1924</v>
      </c>
      <c r="B6509" s="25" t="s">
        <v>680</v>
      </c>
      <c r="C6509" s="25" t="s">
        <v>152</v>
      </c>
      <c r="I6509" s="116"/>
      <c r="J6509" s="116"/>
      <c r="K6509" s="116"/>
      <c r="L6509" s="116"/>
      <c r="M6509" s="116"/>
      <c r="N6509" s="116"/>
      <c r="AL6509" s="117"/>
      <c r="AN6509" s="35" t="str">
        <f t="shared" si="346"/>
        <v/>
      </c>
      <c r="AO6509" s="35" t="str">
        <f t="shared" si="347"/>
        <v>-</v>
      </c>
      <c r="AQ6509" s="25" t="str">
        <f t="shared" si="348"/>
        <v>-</v>
      </c>
      <c r="BP6509" s="61"/>
      <c r="CT6509" s="61"/>
      <c r="CU6509" s="61"/>
      <c r="CV6509" s="61"/>
      <c r="CW6509" s="61"/>
      <c r="CX6509" s="61"/>
      <c r="CY6509" s="61"/>
      <c r="CZ6509" s="61"/>
      <c r="DA6509" s="61"/>
      <c r="DB6509" s="61"/>
      <c r="DC6509" s="61"/>
      <c r="DD6509" s="61"/>
      <c r="DE6509" s="61"/>
      <c r="DF6509" s="61"/>
      <c r="DG6509" s="61"/>
      <c r="DH6509" s="61"/>
      <c r="DI6509" s="61"/>
      <c r="DJ6509" s="61"/>
      <c r="DK6509" s="61"/>
      <c r="DL6509" s="61"/>
      <c r="DM6509" s="61"/>
    </row>
    <row r="6510" spans="1:117" s="25" customFormat="1" x14ac:dyDescent="0.2">
      <c r="A6510" s="25" t="s">
        <v>1925</v>
      </c>
      <c r="B6510" s="25" t="s">
        <v>680</v>
      </c>
      <c r="C6510" s="25" t="s">
        <v>151</v>
      </c>
      <c r="I6510" s="116"/>
      <c r="J6510" s="116"/>
      <c r="K6510" s="116"/>
      <c r="L6510" s="116"/>
      <c r="M6510" s="116"/>
      <c r="N6510" s="116"/>
      <c r="AL6510" s="117"/>
      <c r="AN6510" s="35" t="str">
        <f t="shared" si="346"/>
        <v/>
      </c>
      <c r="AO6510" s="35" t="str">
        <f t="shared" si="347"/>
        <v>-</v>
      </c>
      <c r="AQ6510" s="25" t="str">
        <f t="shared" si="348"/>
        <v>-</v>
      </c>
      <c r="BP6510" s="61"/>
      <c r="CT6510" s="61"/>
      <c r="CU6510" s="61"/>
      <c r="CV6510" s="61"/>
      <c r="CW6510" s="61"/>
      <c r="CX6510" s="61"/>
      <c r="CY6510" s="61"/>
      <c r="CZ6510" s="61"/>
      <c r="DA6510" s="61"/>
      <c r="DB6510" s="61"/>
      <c r="DC6510" s="61"/>
      <c r="DD6510" s="61"/>
      <c r="DE6510" s="61"/>
      <c r="DF6510" s="61"/>
      <c r="DG6510" s="61"/>
      <c r="DH6510" s="61"/>
      <c r="DI6510" s="61"/>
      <c r="DJ6510" s="61"/>
      <c r="DK6510" s="61"/>
      <c r="DL6510" s="61"/>
      <c r="DM6510" s="61"/>
    </row>
    <row r="6511" spans="1:117" s="25" customFormat="1" x14ac:dyDescent="0.2">
      <c r="A6511" s="25" t="s">
        <v>1926</v>
      </c>
      <c r="B6511" s="25" t="s">
        <v>680</v>
      </c>
      <c r="C6511" s="25" t="s">
        <v>150</v>
      </c>
      <c r="I6511" s="116"/>
      <c r="J6511" s="116"/>
      <c r="K6511" s="116"/>
      <c r="L6511" s="116"/>
      <c r="M6511" s="116"/>
      <c r="N6511" s="116"/>
      <c r="AL6511" s="117"/>
      <c r="AN6511" s="35" t="str">
        <f t="shared" si="346"/>
        <v/>
      </c>
      <c r="AO6511" s="35" t="str">
        <f t="shared" si="347"/>
        <v>-</v>
      </c>
      <c r="AQ6511" s="25" t="str">
        <f t="shared" si="348"/>
        <v>-</v>
      </c>
      <c r="BP6511" s="61"/>
      <c r="CT6511" s="61"/>
      <c r="CU6511" s="61"/>
      <c r="CV6511" s="61"/>
      <c r="CW6511" s="61"/>
      <c r="CX6511" s="61"/>
      <c r="CY6511" s="61"/>
      <c r="CZ6511" s="61"/>
      <c r="DA6511" s="61"/>
      <c r="DB6511" s="61"/>
      <c r="DC6511" s="61"/>
      <c r="DD6511" s="61"/>
      <c r="DE6511" s="61"/>
      <c r="DF6511" s="61"/>
      <c r="DG6511" s="61"/>
      <c r="DH6511" s="61"/>
      <c r="DI6511" s="61"/>
      <c r="DJ6511" s="61"/>
      <c r="DK6511" s="61"/>
      <c r="DL6511" s="61"/>
      <c r="DM6511" s="61"/>
    </row>
    <row r="6512" spans="1:117" s="25" customFormat="1" x14ac:dyDescent="0.2">
      <c r="A6512" s="25" t="s">
        <v>1927</v>
      </c>
      <c r="B6512" s="25" t="s">
        <v>680</v>
      </c>
      <c r="C6512" s="25" t="s">
        <v>149</v>
      </c>
      <c r="I6512" s="116"/>
      <c r="J6512" s="116"/>
      <c r="K6512" s="116"/>
      <c r="L6512" s="116"/>
      <c r="M6512" s="116"/>
      <c r="N6512" s="116"/>
      <c r="AL6512" s="117"/>
      <c r="AN6512" s="35" t="str">
        <f t="shared" si="346"/>
        <v/>
      </c>
      <c r="AO6512" s="35" t="str">
        <f t="shared" si="347"/>
        <v>-</v>
      </c>
      <c r="AQ6512" s="25" t="str">
        <f t="shared" si="348"/>
        <v>-</v>
      </c>
      <c r="BP6512" s="61"/>
      <c r="CT6512" s="61"/>
      <c r="CU6512" s="61"/>
      <c r="CV6512" s="61"/>
      <c r="CW6512" s="61"/>
      <c r="CX6512" s="61"/>
      <c r="CY6512" s="61"/>
      <c r="CZ6512" s="61"/>
      <c r="DA6512" s="61"/>
      <c r="DB6512" s="61"/>
      <c r="DC6512" s="61"/>
      <c r="DD6512" s="61"/>
      <c r="DE6512" s="61"/>
      <c r="DF6512" s="61"/>
      <c r="DG6512" s="61"/>
      <c r="DH6512" s="61"/>
      <c r="DI6512" s="61"/>
      <c r="DJ6512" s="61"/>
      <c r="DK6512" s="61"/>
      <c r="DL6512" s="61"/>
      <c r="DM6512" s="61"/>
    </row>
    <row r="6513" spans="1:117" s="25" customFormat="1" x14ac:dyDescent="0.2">
      <c r="A6513" s="25" t="s">
        <v>1928</v>
      </c>
      <c r="B6513" s="25" t="s">
        <v>680</v>
      </c>
      <c r="C6513" s="25" t="s">
        <v>148</v>
      </c>
      <c r="I6513" s="116"/>
      <c r="J6513" s="116"/>
      <c r="K6513" s="116"/>
      <c r="L6513" s="116"/>
      <c r="M6513" s="116"/>
      <c r="N6513" s="116"/>
      <c r="AL6513" s="117"/>
      <c r="AN6513" s="35" t="str">
        <f t="shared" si="346"/>
        <v/>
      </c>
      <c r="AO6513" s="35" t="str">
        <f t="shared" si="347"/>
        <v>-</v>
      </c>
      <c r="AQ6513" s="25" t="str">
        <f t="shared" si="348"/>
        <v>-</v>
      </c>
      <c r="BP6513" s="61"/>
      <c r="CT6513" s="61"/>
      <c r="CU6513" s="61"/>
      <c r="CV6513" s="61"/>
      <c r="CW6513" s="61"/>
      <c r="CX6513" s="61"/>
      <c r="CY6513" s="61"/>
      <c r="CZ6513" s="61"/>
      <c r="DA6513" s="61"/>
      <c r="DB6513" s="61"/>
      <c r="DC6513" s="61"/>
      <c r="DD6513" s="61"/>
      <c r="DE6513" s="61"/>
      <c r="DF6513" s="61"/>
      <c r="DG6513" s="61"/>
      <c r="DH6513" s="61"/>
      <c r="DI6513" s="61"/>
      <c r="DJ6513" s="61"/>
      <c r="DK6513" s="61"/>
      <c r="DL6513" s="61"/>
      <c r="DM6513" s="61"/>
    </row>
    <row r="6514" spans="1:117" s="25" customFormat="1" x14ac:dyDescent="0.2">
      <c r="A6514" s="25" t="s">
        <v>1929</v>
      </c>
      <c r="B6514" s="25" t="s">
        <v>680</v>
      </c>
      <c r="C6514" s="25" t="s">
        <v>147</v>
      </c>
      <c r="I6514" s="116"/>
      <c r="J6514" s="116"/>
      <c r="K6514" s="116"/>
      <c r="L6514" s="116"/>
      <c r="M6514" s="116"/>
      <c r="N6514" s="116"/>
      <c r="AL6514" s="117"/>
      <c r="AN6514" s="35" t="str">
        <f t="shared" si="346"/>
        <v/>
      </c>
      <c r="AO6514" s="35" t="str">
        <f t="shared" si="347"/>
        <v>-</v>
      </c>
      <c r="AQ6514" s="25" t="str">
        <f t="shared" si="348"/>
        <v>-</v>
      </c>
      <c r="BP6514" s="61"/>
      <c r="CT6514" s="61"/>
      <c r="CU6514" s="61"/>
      <c r="CV6514" s="61"/>
      <c r="CW6514" s="61"/>
      <c r="CX6514" s="61"/>
      <c r="CY6514" s="61"/>
      <c r="CZ6514" s="61"/>
      <c r="DA6514" s="61"/>
      <c r="DB6514" s="61"/>
      <c r="DC6514" s="61"/>
      <c r="DD6514" s="61"/>
      <c r="DE6514" s="61"/>
      <c r="DF6514" s="61"/>
      <c r="DG6514" s="61"/>
      <c r="DH6514" s="61"/>
      <c r="DI6514" s="61"/>
      <c r="DJ6514" s="61"/>
      <c r="DK6514" s="61"/>
      <c r="DL6514" s="61"/>
      <c r="DM6514" s="61"/>
    </row>
    <row r="6515" spans="1:117" s="25" customFormat="1" x14ac:dyDescent="0.2">
      <c r="A6515" s="25" t="s">
        <v>1930</v>
      </c>
      <c r="B6515" s="25" t="s">
        <v>680</v>
      </c>
      <c r="C6515" s="25" t="s">
        <v>158</v>
      </c>
      <c r="I6515" s="116"/>
      <c r="J6515" s="116"/>
      <c r="K6515" s="116"/>
      <c r="L6515" s="116"/>
      <c r="M6515" s="116"/>
      <c r="N6515" s="116"/>
      <c r="AL6515" s="117"/>
      <c r="AN6515" s="35" t="str">
        <f t="shared" si="346"/>
        <v/>
      </c>
      <c r="AO6515" s="35" t="str">
        <f t="shared" si="347"/>
        <v>-</v>
      </c>
      <c r="AQ6515" s="25" t="str">
        <f t="shared" si="348"/>
        <v>-</v>
      </c>
      <c r="BP6515" s="61"/>
      <c r="CT6515" s="61"/>
      <c r="CU6515" s="61"/>
      <c r="CV6515" s="61"/>
      <c r="CW6515" s="61"/>
      <c r="CX6515" s="61"/>
      <c r="CY6515" s="61"/>
      <c r="CZ6515" s="61"/>
      <c r="DA6515" s="61"/>
      <c r="DB6515" s="61"/>
      <c r="DC6515" s="61"/>
      <c r="DD6515" s="61"/>
      <c r="DE6515" s="61"/>
      <c r="DF6515" s="61"/>
      <c r="DG6515" s="61"/>
      <c r="DH6515" s="61"/>
      <c r="DI6515" s="61"/>
      <c r="DJ6515" s="61"/>
      <c r="DK6515" s="61"/>
      <c r="DL6515" s="61"/>
      <c r="DM6515" s="61"/>
    </row>
    <row r="6516" spans="1:117" s="25" customFormat="1" x14ac:dyDescent="0.2">
      <c r="A6516" s="25" t="s">
        <v>1931</v>
      </c>
      <c r="B6516" s="25" t="s">
        <v>680</v>
      </c>
      <c r="C6516" s="25" t="s">
        <v>157</v>
      </c>
      <c r="I6516" s="116"/>
      <c r="J6516" s="116"/>
      <c r="K6516" s="116"/>
      <c r="L6516" s="116"/>
      <c r="M6516" s="116"/>
      <c r="N6516" s="116"/>
      <c r="AL6516" s="117"/>
      <c r="AN6516" s="35" t="str">
        <f t="shared" si="346"/>
        <v/>
      </c>
      <c r="AO6516" s="35" t="str">
        <f t="shared" si="347"/>
        <v>-</v>
      </c>
      <c r="AQ6516" s="25" t="str">
        <f t="shared" si="348"/>
        <v>-</v>
      </c>
      <c r="BP6516" s="61"/>
      <c r="CT6516" s="61"/>
      <c r="CU6516" s="61"/>
      <c r="CV6516" s="61"/>
      <c r="CW6516" s="61"/>
      <c r="CX6516" s="61"/>
      <c r="CY6516" s="61"/>
      <c r="CZ6516" s="61"/>
      <c r="DA6516" s="61"/>
      <c r="DB6516" s="61"/>
      <c r="DC6516" s="61"/>
      <c r="DD6516" s="61"/>
      <c r="DE6516" s="61"/>
      <c r="DF6516" s="61"/>
      <c r="DG6516" s="61"/>
      <c r="DH6516" s="61"/>
      <c r="DI6516" s="61"/>
      <c r="DJ6516" s="61"/>
      <c r="DK6516" s="61"/>
      <c r="DL6516" s="61"/>
      <c r="DM6516" s="61"/>
    </row>
    <row r="6517" spans="1:117" s="25" customFormat="1" x14ac:dyDescent="0.2">
      <c r="A6517" s="25" t="s">
        <v>1932</v>
      </c>
      <c r="B6517" s="25" t="s">
        <v>680</v>
      </c>
      <c r="C6517" s="25" t="s">
        <v>156</v>
      </c>
      <c r="I6517" s="116"/>
      <c r="J6517" s="116"/>
      <c r="K6517" s="116"/>
      <c r="L6517" s="116"/>
      <c r="M6517" s="116"/>
      <c r="N6517" s="116"/>
      <c r="AL6517" s="117"/>
      <c r="AN6517" s="35" t="str">
        <f t="shared" si="346"/>
        <v/>
      </c>
      <c r="AO6517" s="35" t="str">
        <f t="shared" si="347"/>
        <v>-</v>
      </c>
      <c r="AQ6517" s="25" t="str">
        <f t="shared" si="348"/>
        <v>-</v>
      </c>
      <c r="BP6517" s="61"/>
      <c r="CT6517" s="61"/>
      <c r="CU6517" s="61"/>
      <c r="CV6517" s="61"/>
      <c r="CW6517" s="61"/>
      <c r="CX6517" s="61"/>
      <c r="CY6517" s="61"/>
      <c r="CZ6517" s="61"/>
      <c r="DA6517" s="61"/>
      <c r="DB6517" s="61"/>
      <c r="DC6517" s="61"/>
      <c r="DD6517" s="61"/>
      <c r="DE6517" s="61"/>
      <c r="DF6517" s="61"/>
      <c r="DG6517" s="61"/>
      <c r="DH6517" s="61"/>
      <c r="DI6517" s="61"/>
      <c r="DJ6517" s="61"/>
      <c r="DK6517" s="61"/>
      <c r="DL6517" s="61"/>
      <c r="DM6517" s="61"/>
    </row>
    <row r="6518" spans="1:117" s="25" customFormat="1" x14ac:dyDescent="0.2">
      <c r="A6518" s="25" t="s">
        <v>1933</v>
      </c>
      <c r="B6518" s="25" t="s">
        <v>680</v>
      </c>
      <c r="C6518" s="25" t="s">
        <v>155</v>
      </c>
      <c r="I6518" s="116"/>
      <c r="J6518" s="116"/>
      <c r="K6518" s="116"/>
      <c r="L6518" s="116"/>
      <c r="M6518" s="116"/>
      <c r="N6518" s="116"/>
      <c r="AL6518" s="117"/>
      <c r="AN6518" s="35" t="str">
        <f t="shared" si="346"/>
        <v/>
      </c>
      <c r="AO6518" s="35" t="str">
        <f t="shared" si="347"/>
        <v>-</v>
      </c>
      <c r="AQ6518" s="25" t="str">
        <f t="shared" si="348"/>
        <v>-</v>
      </c>
      <c r="BP6518" s="61"/>
      <c r="CT6518" s="61"/>
      <c r="CU6518" s="61"/>
      <c r="CV6518" s="61"/>
      <c r="CW6518" s="61"/>
      <c r="CX6518" s="61"/>
      <c r="CY6518" s="61"/>
      <c r="CZ6518" s="61"/>
      <c r="DA6518" s="61"/>
      <c r="DB6518" s="61"/>
      <c r="DC6518" s="61"/>
      <c r="DD6518" s="61"/>
      <c r="DE6518" s="61"/>
      <c r="DF6518" s="61"/>
      <c r="DG6518" s="61"/>
      <c r="DH6518" s="61"/>
      <c r="DI6518" s="61"/>
      <c r="DJ6518" s="61"/>
      <c r="DK6518" s="61"/>
      <c r="DL6518" s="61"/>
      <c r="DM6518" s="61"/>
    </row>
    <row r="6519" spans="1:117" s="25" customFormat="1" x14ac:dyDescent="0.2">
      <c r="A6519" s="25" t="s">
        <v>1934</v>
      </c>
      <c r="B6519" s="25" t="s">
        <v>680</v>
      </c>
      <c r="C6519" s="25" t="s">
        <v>154</v>
      </c>
      <c r="I6519" s="116"/>
      <c r="J6519" s="116"/>
      <c r="K6519" s="116"/>
      <c r="L6519" s="116"/>
      <c r="M6519" s="116"/>
      <c r="N6519" s="116"/>
      <c r="AL6519" s="117"/>
      <c r="AN6519" s="35" t="str">
        <f t="shared" ref="AN6519:AN6582" si="349">CONCATENATE(AM6519,AP6519)</f>
        <v/>
      </c>
      <c r="AO6519" s="35" t="str">
        <f t="shared" ref="AO6519:AO6582" si="350">CONCATENATE(AM6519,"-",AL6519)</f>
        <v>-</v>
      </c>
      <c r="AQ6519" s="25" t="str">
        <f t="shared" si="348"/>
        <v>-</v>
      </c>
      <c r="BP6519" s="61"/>
      <c r="CT6519" s="61"/>
      <c r="CU6519" s="61"/>
      <c r="CV6519" s="61"/>
      <c r="CW6519" s="61"/>
      <c r="CX6519" s="61"/>
      <c r="CY6519" s="61"/>
      <c r="CZ6519" s="61"/>
      <c r="DA6519" s="61"/>
      <c r="DB6519" s="61"/>
      <c r="DC6519" s="61"/>
      <c r="DD6519" s="61"/>
      <c r="DE6519" s="61"/>
      <c r="DF6519" s="61"/>
      <c r="DG6519" s="61"/>
      <c r="DH6519" s="61"/>
      <c r="DI6519" s="61"/>
      <c r="DJ6519" s="61"/>
      <c r="DK6519" s="61"/>
      <c r="DL6519" s="61"/>
      <c r="DM6519" s="61"/>
    </row>
    <row r="6520" spans="1:117" s="25" customFormat="1" x14ac:dyDescent="0.2">
      <c r="A6520" s="25" t="s">
        <v>1935</v>
      </c>
      <c r="B6520" s="25" t="s">
        <v>680</v>
      </c>
      <c r="C6520" s="25" t="s">
        <v>153</v>
      </c>
      <c r="I6520" s="116"/>
      <c r="J6520" s="116"/>
      <c r="K6520" s="116"/>
      <c r="L6520" s="116"/>
      <c r="M6520" s="116"/>
      <c r="N6520" s="116"/>
      <c r="AL6520" s="117"/>
      <c r="AN6520" s="35" t="str">
        <f t="shared" si="349"/>
        <v/>
      </c>
      <c r="AO6520" s="35" t="str">
        <f t="shared" si="350"/>
        <v>-</v>
      </c>
      <c r="AQ6520" s="25" t="str">
        <f t="shared" si="348"/>
        <v>-</v>
      </c>
      <c r="BP6520" s="61"/>
      <c r="CT6520" s="61"/>
      <c r="CU6520" s="61"/>
      <c r="CV6520" s="61"/>
      <c r="CW6520" s="61"/>
      <c r="CX6520" s="61"/>
      <c r="CY6520" s="61"/>
      <c r="CZ6520" s="61"/>
      <c r="DA6520" s="61"/>
      <c r="DB6520" s="61"/>
      <c r="DC6520" s="61"/>
      <c r="DD6520" s="61"/>
      <c r="DE6520" s="61"/>
      <c r="DF6520" s="61"/>
      <c r="DG6520" s="61"/>
      <c r="DH6520" s="61"/>
      <c r="DI6520" s="61"/>
      <c r="DJ6520" s="61"/>
      <c r="DK6520" s="61"/>
      <c r="DL6520" s="61"/>
      <c r="DM6520" s="61"/>
    </row>
    <row r="6521" spans="1:117" s="25" customFormat="1" x14ac:dyDescent="0.2">
      <c r="A6521" s="25" t="s">
        <v>1936</v>
      </c>
      <c r="B6521" s="25" t="s">
        <v>680</v>
      </c>
      <c r="C6521" s="25" t="s">
        <v>152</v>
      </c>
      <c r="I6521" s="116"/>
      <c r="J6521" s="116"/>
      <c r="K6521" s="116"/>
      <c r="L6521" s="116"/>
      <c r="M6521" s="116"/>
      <c r="N6521" s="116"/>
      <c r="AL6521" s="117"/>
      <c r="AN6521" s="35" t="str">
        <f t="shared" si="349"/>
        <v/>
      </c>
      <c r="AO6521" s="35" t="str">
        <f t="shared" si="350"/>
        <v>-</v>
      </c>
      <c r="AQ6521" s="25" t="str">
        <f t="shared" si="348"/>
        <v>-</v>
      </c>
      <c r="BP6521" s="61"/>
      <c r="CT6521" s="61"/>
      <c r="CU6521" s="61"/>
      <c r="CV6521" s="61"/>
      <c r="CW6521" s="61"/>
      <c r="CX6521" s="61"/>
      <c r="CY6521" s="61"/>
      <c r="CZ6521" s="61"/>
      <c r="DA6521" s="61"/>
      <c r="DB6521" s="61"/>
      <c r="DC6521" s="61"/>
      <c r="DD6521" s="61"/>
      <c r="DE6521" s="61"/>
      <c r="DF6521" s="61"/>
      <c r="DG6521" s="61"/>
      <c r="DH6521" s="61"/>
      <c r="DI6521" s="61"/>
      <c r="DJ6521" s="61"/>
      <c r="DK6521" s="61"/>
      <c r="DL6521" s="61"/>
      <c r="DM6521" s="61"/>
    </row>
    <row r="6522" spans="1:117" s="25" customFormat="1" x14ac:dyDescent="0.2">
      <c r="A6522" s="25" t="s">
        <v>1937</v>
      </c>
      <c r="B6522" s="25" t="s">
        <v>680</v>
      </c>
      <c r="C6522" s="25" t="s">
        <v>151</v>
      </c>
      <c r="I6522" s="116"/>
      <c r="J6522" s="116"/>
      <c r="K6522" s="116"/>
      <c r="L6522" s="116"/>
      <c r="M6522" s="116"/>
      <c r="N6522" s="116"/>
      <c r="AL6522" s="117"/>
      <c r="AN6522" s="35" t="str">
        <f t="shared" si="349"/>
        <v/>
      </c>
      <c r="AO6522" s="35" t="str">
        <f t="shared" si="350"/>
        <v>-</v>
      </c>
      <c r="AQ6522" s="25" t="str">
        <f t="shared" si="348"/>
        <v>-</v>
      </c>
      <c r="BP6522" s="61"/>
      <c r="CT6522" s="61"/>
      <c r="CU6522" s="61"/>
      <c r="CV6522" s="61"/>
      <c r="CW6522" s="61"/>
      <c r="CX6522" s="61"/>
      <c r="CY6522" s="61"/>
      <c r="CZ6522" s="61"/>
      <c r="DA6522" s="61"/>
      <c r="DB6522" s="61"/>
      <c r="DC6522" s="61"/>
      <c r="DD6522" s="61"/>
      <c r="DE6522" s="61"/>
      <c r="DF6522" s="61"/>
      <c r="DG6522" s="61"/>
      <c r="DH6522" s="61"/>
      <c r="DI6522" s="61"/>
      <c r="DJ6522" s="61"/>
      <c r="DK6522" s="61"/>
      <c r="DL6522" s="61"/>
      <c r="DM6522" s="61"/>
    </row>
    <row r="6523" spans="1:117" s="25" customFormat="1" x14ac:dyDescent="0.2">
      <c r="A6523" s="25" t="s">
        <v>1938</v>
      </c>
      <c r="B6523" s="25" t="s">
        <v>680</v>
      </c>
      <c r="C6523" s="25" t="s">
        <v>150</v>
      </c>
      <c r="I6523" s="116"/>
      <c r="J6523" s="116"/>
      <c r="K6523" s="116"/>
      <c r="L6523" s="116"/>
      <c r="M6523" s="116"/>
      <c r="N6523" s="116"/>
      <c r="AL6523" s="117"/>
      <c r="AN6523" s="35" t="str">
        <f t="shared" si="349"/>
        <v/>
      </c>
      <c r="AO6523" s="35" t="str">
        <f t="shared" si="350"/>
        <v>-</v>
      </c>
      <c r="AQ6523" s="25" t="str">
        <f t="shared" si="348"/>
        <v>-</v>
      </c>
      <c r="BP6523" s="61"/>
      <c r="CT6523" s="61"/>
      <c r="CU6523" s="61"/>
      <c r="CV6523" s="61"/>
      <c r="CW6523" s="61"/>
      <c r="CX6523" s="61"/>
      <c r="CY6523" s="61"/>
      <c r="CZ6523" s="61"/>
      <c r="DA6523" s="61"/>
      <c r="DB6523" s="61"/>
      <c r="DC6523" s="61"/>
      <c r="DD6523" s="61"/>
      <c r="DE6523" s="61"/>
      <c r="DF6523" s="61"/>
      <c r="DG6523" s="61"/>
      <c r="DH6523" s="61"/>
      <c r="DI6523" s="61"/>
      <c r="DJ6523" s="61"/>
      <c r="DK6523" s="61"/>
      <c r="DL6523" s="61"/>
      <c r="DM6523" s="61"/>
    </row>
    <row r="6524" spans="1:117" s="25" customFormat="1" x14ac:dyDescent="0.2">
      <c r="A6524" s="25" t="s">
        <v>1939</v>
      </c>
      <c r="B6524" s="25" t="s">
        <v>680</v>
      </c>
      <c r="C6524" s="25" t="s">
        <v>149</v>
      </c>
      <c r="I6524" s="116"/>
      <c r="J6524" s="116"/>
      <c r="K6524" s="116"/>
      <c r="L6524" s="116"/>
      <c r="M6524" s="116"/>
      <c r="N6524" s="116"/>
      <c r="AL6524" s="117"/>
      <c r="AN6524" s="35" t="str">
        <f t="shared" si="349"/>
        <v/>
      </c>
      <c r="AO6524" s="35" t="str">
        <f t="shared" si="350"/>
        <v>-</v>
      </c>
      <c r="AQ6524" s="25" t="str">
        <f t="shared" si="348"/>
        <v>-</v>
      </c>
      <c r="BP6524" s="61"/>
      <c r="CT6524" s="61"/>
      <c r="CU6524" s="61"/>
      <c r="CV6524" s="61"/>
      <c r="CW6524" s="61"/>
      <c r="CX6524" s="61"/>
      <c r="CY6524" s="61"/>
      <c r="CZ6524" s="61"/>
      <c r="DA6524" s="61"/>
      <c r="DB6524" s="61"/>
      <c r="DC6524" s="61"/>
      <c r="DD6524" s="61"/>
      <c r="DE6524" s="61"/>
      <c r="DF6524" s="61"/>
      <c r="DG6524" s="61"/>
      <c r="DH6524" s="61"/>
      <c r="DI6524" s="61"/>
      <c r="DJ6524" s="61"/>
      <c r="DK6524" s="61"/>
      <c r="DL6524" s="61"/>
      <c r="DM6524" s="61"/>
    </row>
    <row r="6525" spans="1:117" s="25" customFormat="1" x14ac:dyDescent="0.2">
      <c r="A6525" s="25" t="s">
        <v>1940</v>
      </c>
      <c r="B6525" s="25" t="s">
        <v>680</v>
      </c>
      <c r="C6525" s="25" t="s">
        <v>148</v>
      </c>
      <c r="I6525" s="116"/>
      <c r="J6525" s="116"/>
      <c r="K6525" s="116"/>
      <c r="L6525" s="116"/>
      <c r="M6525" s="116"/>
      <c r="N6525" s="116"/>
      <c r="AL6525" s="117"/>
      <c r="AN6525" s="35" t="str">
        <f t="shared" si="349"/>
        <v/>
      </c>
      <c r="AO6525" s="35" t="str">
        <f t="shared" si="350"/>
        <v>-</v>
      </c>
      <c r="AQ6525" s="25" t="str">
        <f t="shared" si="348"/>
        <v>-</v>
      </c>
      <c r="BP6525" s="61"/>
      <c r="CT6525" s="61"/>
      <c r="CU6525" s="61"/>
      <c r="CV6525" s="61"/>
      <c r="CW6525" s="61"/>
      <c r="CX6525" s="61"/>
      <c r="CY6525" s="61"/>
      <c r="CZ6525" s="61"/>
      <c r="DA6525" s="61"/>
      <c r="DB6525" s="61"/>
      <c r="DC6525" s="61"/>
      <c r="DD6525" s="61"/>
      <c r="DE6525" s="61"/>
      <c r="DF6525" s="61"/>
      <c r="DG6525" s="61"/>
      <c r="DH6525" s="61"/>
      <c r="DI6525" s="61"/>
      <c r="DJ6525" s="61"/>
      <c r="DK6525" s="61"/>
      <c r="DL6525" s="61"/>
      <c r="DM6525" s="61"/>
    </row>
    <row r="6526" spans="1:117" s="25" customFormat="1" x14ac:dyDescent="0.2">
      <c r="A6526" s="25" t="s">
        <v>1941</v>
      </c>
      <c r="B6526" s="25" t="s">
        <v>680</v>
      </c>
      <c r="C6526" s="25" t="s">
        <v>147</v>
      </c>
      <c r="I6526" s="116"/>
      <c r="J6526" s="116"/>
      <c r="K6526" s="116"/>
      <c r="L6526" s="116"/>
      <c r="M6526" s="116"/>
      <c r="N6526" s="116"/>
      <c r="AL6526" s="117"/>
      <c r="AN6526" s="35" t="str">
        <f t="shared" si="349"/>
        <v/>
      </c>
      <c r="AO6526" s="35" t="str">
        <f t="shared" si="350"/>
        <v>-</v>
      </c>
      <c r="AQ6526" s="25" t="str">
        <f t="shared" si="348"/>
        <v>-</v>
      </c>
      <c r="BP6526" s="61"/>
      <c r="CT6526" s="61"/>
      <c r="CU6526" s="61"/>
      <c r="CV6526" s="61"/>
      <c r="CW6526" s="61"/>
      <c r="CX6526" s="61"/>
      <c r="CY6526" s="61"/>
      <c r="CZ6526" s="61"/>
      <c r="DA6526" s="61"/>
      <c r="DB6526" s="61"/>
      <c r="DC6526" s="61"/>
      <c r="DD6526" s="61"/>
      <c r="DE6526" s="61"/>
      <c r="DF6526" s="61"/>
      <c r="DG6526" s="61"/>
      <c r="DH6526" s="61"/>
      <c r="DI6526" s="61"/>
      <c r="DJ6526" s="61"/>
      <c r="DK6526" s="61"/>
      <c r="DL6526" s="61"/>
      <c r="DM6526" s="61"/>
    </row>
    <row r="6527" spans="1:117" s="25" customFormat="1" x14ac:dyDescent="0.2">
      <c r="A6527" s="25" t="s">
        <v>1942</v>
      </c>
      <c r="B6527" s="25" t="s">
        <v>680</v>
      </c>
      <c r="C6527" s="25" t="s">
        <v>158</v>
      </c>
      <c r="I6527" s="116"/>
      <c r="J6527" s="116"/>
      <c r="K6527" s="116"/>
      <c r="L6527" s="116"/>
      <c r="M6527" s="116"/>
      <c r="N6527" s="116"/>
      <c r="AL6527" s="117"/>
      <c r="AN6527" s="35" t="str">
        <f t="shared" si="349"/>
        <v/>
      </c>
      <c r="AO6527" s="35" t="str">
        <f t="shared" si="350"/>
        <v>-</v>
      </c>
      <c r="AQ6527" s="25" t="str">
        <f t="shared" si="348"/>
        <v>-</v>
      </c>
      <c r="BP6527" s="61"/>
      <c r="CT6527" s="61"/>
      <c r="CU6527" s="61"/>
      <c r="CV6527" s="61"/>
      <c r="CW6527" s="61"/>
      <c r="CX6527" s="61"/>
      <c r="CY6527" s="61"/>
      <c r="CZ6527" s="61"/>
      <c r="DA6527" s="61"/>
      <c r="DB6527" s="61"/>
      <c r="DC6527" s="61"/>
      <c r="DD6527" s="61"/>
      <c r="DE6527" s="61"/>
      <c r="DF6527" s="61"/>
      <c r="DG6527" s="61"/>
      <c r="DH6527" s="61"/>
      <c r="DI6527" s="61"/>
      <c r="DJ6527" s="61"/>
      <c r="DK6527" s="61"/>
      <c r="DL6527" s="61"/>
      <c r="DM6527" s="61"/>
    </row>
    <row r="6528" spans="1:117" s="25" customFormat="1" x14ac:dyDescent="0.2">
      <c r="A6528" s="25" t="s">
        <v>1943</v>
      </c>
      <c r="B6528" s="25" t="s">
        <v>680</v>
      </c>
      <c r="C6528" s="25" t="s">
        <v>157</v>
      </c>
      <c r="I6528" s="116"/>
      <c r="J6528" s="116"/>
      <c r="K6528" s="116"/>
      <c r="L6528" s="116"/>
      <c r="M6528" s="116"/>
      <c r="N6528" s="116"/>
      <c r="AL6528" s="117"/>
      <c r="AN6528" s="35" t="str">
        <f t="shared" si="349"/>
        <v/>
      </c>
      <c r="AO6528" s="35" t="str">
        <f t="shared" si="350"/>
        <v>-</v>
      </c>
      <c r="AQ6528" s="25" t="str">
        <f t="shared" si="348"/>
        <v>-</v>
      </c>
      <c r="BP6528" s="61"/>
      <c r="CT6528" s="61"/>
      <c r="CU6528" s="61"/>
      <c r="CV6528" s="61"/>
      <c r="CW6528" s="61"/>
      <c r="CX6528" s="61"/>
      <c r="CY6528" s="61"/>
      <c r="CZ6528" s="61"/>
      <c r="DA6528" s="61"/>
      <c r="DB6528" s="61"/>
      <c r="DC6528" s="61"/>
      <c r="DD6528" s="61"/>
      <c r="DE6528" s="61"/>
      <c r="DF6528" s="61"/>
      <c r="DG6528" s="61"/>
      <c r="DH6528" s="61"/>
      <c r="DI6528" s="61"/>
      <c r="DJ6528" s="61"/>
      <c r="DK6528" s="61"/>
      <c r="DL6528" s="61"/>
      <c r="DM6528" s="61"/>
    </row>
    <row r="6529" spans="1:117" s="25" customFormat="1" x14ac:dyDescent="0.2">
      <c r="A6529" s="25" t="s">
        <v>1944</v>
      </c>
      <c r="B6529" s="25" t="s">
        <v>680</v>
      </c>
      <c r="C6529" s="25" t="s">
        <v>156</v>
      </c>
      <c r="I6529" s="116"/>
      <c r="J6529" s="116"/>
      <c r="K6529" s="116"/>
      <c r="L6529" s="116"/>
      <c r="M6529" s="116"/>
      <c r="N6529" s="116"/>
      <c r="AL6529" s="117"/>
      <c r="AN6529" s="35" t="str">
        <f t="shared" si="349"/>
        <v/>
      </c>
      <c r="AO6529" s="35" t="str">
        <f t="shared" si="350"/>
        <v>-</v>
      </c>
      <c r="AQ6529" s="25" t="str">
        <f t="shared" si="348"/>
        <v>-</v>
      </c>
      <c r="BP6529" s="61"/>
      <c r="CT6529" s="61"/>
      <c r="CU6529" s="61"/>
      <c r="CV6529" s="61"/>
      <c r="CW6529" s="61"/>
      <c r="CX6529" s="61"/>
      <c r="CY6529" s="61"/>
      <c r="CZ6529" s="61"/>
      <c r="DA6529" s="61"/>
      <c r="DB6529" s="61"/>
      <c r="DC6529" s="61"/>
      <c r="DD6529" s="61"/>
      <c r="DE6529" s="61"/>
      <c r="DF6529" s="61"/>
      <c r="DG6529" s="61"/>
      <c r="DH6529" s="61"/>
      <c r="DI6529" s="61"/>
      <c r="DJ6529" s="61"/>
      <c r="DK6529" s="61"/>
      <c r="DL6529" s="61"/>
      <c r="DM6529" s="61"/>
    </row>
    <row r="6530" spans="1:117" s="25" customFormat="1" x14ac:dyDescent="0.2">
      <c r="A6530" s="25" t="s">
        <v>1945</v>
      </c>
      <c r="B6530" s="25" t="s">
        <v>680</v>
      </c>
      <c r="C6530" s="25" t="s">
        <v>155</v>
      </c>
      <c r="I6530" s="116"/>
      <c r="J6530" s="116"/>
      <c r="K6530" s="116"/>
      <c r="L6530" s="116"/>
      <c r="M6530" s="116"/>
      <c r="N6530" s="116"/>
      <c r="AL6530" s="117"/>
      <c r="AN6530" s="35" t="str">
        <f t="shared" si="349"/>
        <v/>
      </c>
      <c r="AO6530" s="35" t="str">
        <f t="shared" si="350"/>
        <v>-</v>
      </c>
      <c r="AQ6530" s="25" t="str">
        <f t="shared" si="348"/>
        <v>-</v>
      </c>
      <c r="BP6530" s="61"/>
      <c r="CT6530" s="61"/>
      <c r="CU6530" s="61"/>
      <c r="CV6530" s="61"/>
      <c r="CW6530" s="61"/>
      <c r="CX6530" s="61"/>
      <c r="CY6530" s="61"/>
      <c r="CZ6530" s="61"/>
      <c r="DA6530" s="61"/>
      <c r="DB6530" s="61"/>
      <c r="DC6530" s="61"/>
      <c r="DD6530" s="61"/>
      <c r="DE6530" s="61"/>
      <c r="DF6530" s="61"/>
      <c r="DG6530" s="61"/>
      <c r="DH6530" s="61"/>
      <c r="DI6530" s="61"/>
      <c r="DJ6530" s="61"/>
      <c r="DK6530" s="61"/>
      <c r="DL6530" s="61"/>
      <c r="DM6530" s="61"/>
    </row>
    <row r="6531" spans="1:117" s="25" customFormat="1" x14ac:dyDescent="0.2">
      <c r="A6531" s="25" t="s">
        <v>1946</v>
      </c>
      <c r="B6531" s="25" t="s">
        <v>680</v>
      </c>
      <c r="C6531" s="25" t="s">
        <v>154</v>
      </c>
      <c r="I6531" s="116"/>
      <c r="J6531" s="116"/>
      <c r="K6531" s="116"/>
      <c r="L6531" s="116"/>
      <c r="M6531" s="116"/>
      <c r="N6531" s="116"/>
      <c r="AL6531" s="117"/>
      <c r="AN6531" s="35" t="str">
        <f t="shared" si="349"/>
        <v/>
      </c>
      <c r="AO6531" s="35" t="str">
        <f t="shared" si="350"/>
        <v>-</v>
      </c>
      <c r="AQ6531" s="25" t="str">
        <f t="shared" si="348"/>
        <v>-</v>
      </c>
      <c r="BP6531" s="61"/>
      <c r="CT6531" s="61"/>
      <c r="CU6531" s="61"/>
      <c r="CV6531" s="61"/>
      <c r="CW6531" s="61"/>
      <c r="CX6531" s="61"/>
      <c r="CY6531" s="61"/>
      <c r="CZ6531" s="61"/>
      <c r="DA6531" s="61"/>
      <c r="DB6531" s="61"/>
      <c r="DC6531" s="61"/>
      <c r="DD6531" s="61"/>
      <c r="DE6531" s="61"/>
      <c r="DF6531" s="61"/>
      <c r="DG6531" s="61"/>
      <c r="DH6531" s="61"/>
      <c r="DI6531" s="61"/>
      <c r="DJ6531" s="61"/>
      <c r="DK6531" s="61"/>
      <c r="DL6531" s="61"/>
      <c r="DM6531" s="61"/>
    </row>
    <row r="6532" spans="1:117" s="25" customFormat="1" x14ac:dyDescent="0.2">
      <c r="A6532" s="25" t="s">
        <v>1947</v>
      </c>
      <c r="B6532" s="25" t="s">
        <v>680</v>
      </c>
      <c r="C6532" s="25" t="s">
        <v>153</v>
      </c>
      <c r="I6532" s="116"/>
      <c r="J6532" s="116"/>
      <c r="K6532" s="116"/>
      <c r="L6532" s="116"/>
      <c r="M6532" s="116"/>
      <c r="N6532" s="116"/>
      <c r="AL6532" s="117"/>
      <c r="AN6532" s="35" t="str">
        <f t="shared" si="349"/>
        <v/>
      </c>
      <c r="AO6532" s="35" t="str">
        <f t="shared" si="350"/>
        <v>-</v>
      </c>
      <c r="AQ6532" s="25" t="str">
        <f t="shared" si="348"/>
        <v>-</v>
      </c>
      <c r="BP6532" s="61"/>
      <c r="CT6532" s="61"/>
      <c r="CU6532" s="61"/>
      <c r="CV6532" s="61"/>
      <c r="CW6532" s="61"/>
      <c r="CX6532" s="61"/>
      <c r="CY6532" s="61"/>
      <c r="CZ6532" s="61"/>
      <c r="DA6532" s="61"/>
      <c r="DB6532" s="61"/>
      <c r="DC6532" s="61"/>
      <c r="DD6532" s="61"/>
      <c r="DE6532" s="61"/>
      <c r="DF6532" s="61"/>
      <c r="DG6532" s="61"/>
      <c r="DH6532" s="61"/>
      <c r="DI6532" s="61"/>
      <c r="DJ6532" s="61"/>
      <c r="DK6532" s="61"/>
      <c r="DL6532" s="61"/>
      <c r="DM6532" s="61"/>
    </row>
    <row r="6533" spans="1:117" s="25" customFormat="1" x14ac:dyDescent="0.2">
      <c r="A6533" s="25" t="s">
        <v>1948</v>
      </c>
      <c r="B6533" s="25" t="s">
        <v>680</v>
      </c>
      <c r="C6533" s="25" t="s">
        <v>147</v>
      </c>
      <c r="I6533" s="116"/>
      <c r="J6533" s="116"/>
      <c r="K6533" s="116"/>
      <c r="L6533" s="116"/>
      <c r="M6533" s="116"/>
      <c r="N6533" s="116"/>
      <c r="AL6533" s="117"/>
      <c r="AN6533" s="35" t="str">
        <f t="shared" si="349"/>
        <v/>
      </c>
      <c r="AO6533" s="35" t="str">
        <f t="shared" si="350"/>
        <v>-</v>
      </c>
      <c r="AQ6533" s="25" t="str">
        <f t="shared" si="348"/>
        <v>-</v>
      </c>
      <c r="BP6533" s="61"/>
      <c r="CT6533" s="61"/>
      <c r="CU6533" s="61"/>
      <c r="CV6533" s="61"/>
      <c r="CW6533" s="61"/>
      <c r="CX6533" s="61"/>
      <c r="CY6533" s="61"/>
      <c r="CZ6533" s="61"/>
      <c r="DA6533" s="61"/>
      <c r="DB6533" s="61"/>
      <c r="DC6533" s="61"/>
      <c r="DD6533" s="61"/>
      <c r="DE6533" s="61"/>
      <c r="DF6533" s="61"/>
      <c r="DG6533" s="61"/>
      <c r="DH6533" s="61"/>
      <c r="DI6533" s="61"/>
      <c r="DJ6533" s="61"/>
      <c r="DK6533" s="61"/>
      <c r="DL6533" s="61"/>
      <c r="DM6533" s="61"/>
    </row>
    <row r="6534" spans="1:117" s="25" customFormat="1" x14ac:dyDescent="0.2">
      <c r="A6534" s="25" t="s">
        <v>1949</v>
      </c>
      <c r="B6534" s="25" t="s">
        <v>680</v>
      </c>
      <c r="C6534" s="25" t="s">
        <v>158</v>
      </c>
      <c r="I6534" s="116"/>
      <c r="J6534" s="116"/>
      <c r="K6534" s="116"/>
      <c r="L6534" s="116"/>
      <c r="M6534" s="116"/>
      <c r="N6534" s="116"/>
      <c r="AL6534" s="117"/>
      <c r="AN6534" s="35" t="str">
        <f t="shared" si="349"/>
        <v/>
      </c>
      <c r="AO6534" s="35" t="str">
        <f t="shared" si="350"/>
        <v>-</v>
      </c>
      <c r="AQ6534" s="25" t="str">
        <f t="shared" si="348"/>
        <v>-</v>
      </c>
      <c r="BP6534" s="61"/>
      <c r="CT6534" s="61"/>
      <c r="CU6534" s="61"/>
      <c r="CV6534" s="61"/>
      <c r="CW6534" s="61"/>
      <c r="CX6534" s="61"/>
      <c r="CY6534" s="61"/>
      <c r="CZ6534" s="61"/>
      <c r="DA6534" s="61"/>
      <c r="DB6534" s="61"/>
      <c r="DC6534" s="61"/>
      <c r="DD6534" s="61"/>
      <c r="DE6534" s="61"/>
      <c r="DF6534" s="61"/>
      <c r="DG6534" s="61"/>
      <c r="DH6534" s="61"/>
      <c r="DI6534" s="61"/>
      <c r="DJ6534" s="61"/>
      <c r="DK6534" s="61"/>
      <c r="DL6534" s="61"/>
      <c r="DM6534" s="61"/>
    </row>
    <row r="6535" spans="1:117" s="25" customFormat="1" x14ac:dyDescent="0.2">
      <c r="A6535" s="25" t="s">
        <v>1950</v>
      </c>
      <c r="B6535" s="25" t="s">
        <v>680</v>
      </c>
      <c r="C6535" s="25" t="s">
        <v>157</v>
      </c>
      <c r="I6535" s="116"/>
      <c r="J6535" s="116"/>
      <c r="K6535" s="116"/>
      <c r="L6535" s="116"/>
      <c r="M6535" s="116"/>
      <c r="N6535" s="116"/>
      <c r="AL6535" s="117"/>
      <c r="AN6535" s="35" t="str">
        <f t="shared" si="349"/>
        <v/>
      </c>
      <c r="AO6535" s="35" t="str">
        <f t="shared" si="350"/>
        <v>-</v>
      </c>
      <c r="AQ6535" s="25" t="str">
        <f t="shared" si="348"/>
        <v>-</v>
      </c>
      <c r="BP6535" s="61"/>
      <c r="CT6535" s="61"/>
      <c r="CU6535" s="61"/>
      <c r="CV6535" s="61"/>
      <c r="CW6535" s="61"/>
      <c r="CX6535" s="61"/>
      <c r="CY6535" s="61"/>
      <c r="CZ6535" s="61"/>
      <c r="DA6535" s="61"/>
      <c r="DB6535" s="61"/>
      <c r="DC6535" s="61"/>
      <c r="DD6535" s="61"/>
      <c r="DE6535" s="61"/>
      <c r="DF6535" s="61"/>
      <c r="DG6535" s="61"/>
      <c r="DH6535" s="61"/>
      <c r="DI6535" s="61"/>
      <c r="DJ6535" s="61"/>
      <c r="DK6535" s="61"/>
      <c r="DL6535" s="61"/>
      <c r="DM6535" s="61"/>
    </row>
    <row r="6536" spans="1:117" s="25" customFormat="1" x14ac:dyDescent="0.2">
      <c r="A6536" s="25" t="s">
        <v>1951</v>
      </c>
      <c r="B6536" s="25" t="s">
        <v>680</v>
      </c>
      <c r="C6536" s="25" t="s">
        <v>156</v>
      </c>
      <c r="I6536" s="116"/>
      <c r="J6536" s="116"/>
      <c r="K6536" s="116"/>
      <c r="L6536" s="116"/>
      <c r="M6536" s="116"/>
      <c r="N6536" s="116"/>
      <c r="AL6536" s="117"/>
      <c r="AN6536" s="35" t="str">
        <f t="shared" si="349"/>
        <v/>
      </c>
      <c r="AO6536" s="35" t="str">
        <f t="shared" si="350"/>
        <v>-</v>
      </c>
      <c r="AQ6536" s="25" t="str">
        <f t="shared" si="348"/>
        <v>-</v>
      </c>
      <c r="BP6536" s="61"/>
      <c r="CT6536" s="61"/>
      <c r="CU6536" s="61"/>
      <c r="CV6536" s="61"/>
      <c r="CW6536" s="61"/>
      <c r="CX6536" s="61"/>
      <c r="CY6536" s="61"/>
      <c r="CZ6536" s="61"/>
      <c r="DA6536" s="61"/>
      <c r="DB6536" s="61"/>
      <c r="DC6536" s="61"/>
      <c r="DD6536" s="61"/>
      <c r="DE6536" s="61"/>
      <c r="DF6536" s="61"/>
      <c r="DG6536" s="61"/>
      <c r="DH6536" s="61"/>
      <c r="DI6536" s="61"/>
      <c r="DJ6536" s="61"/>
      <c r="DK6536" s="61"/>
      <c r="DL6536" s="61"/>
      <c r="DM6536" s="61"/>
    </row>
    <row r="6537" spans="1:117" s="25" customFormat="1" x14ac:dyDescent="0.2">
      <c r="A6537" s="25" t="s">
        <v>1952</v>
      </c>
      <c r="B6537" s="25" t="s">
        <v>680</v>
      </c>
      <c r="C6537" s="25" t="s">
        <v>155</v>
      </c>
      <c r="I6537" s="116"/>
      <c r="J6537" s="116"/>
      <c r="K6537" s="116"/>
      <c r="L6537" s="116"/>
      <c r="M6537" s="116"/>
      <c r="N6537" s="116"/>
      <c r="AL6537" s="117"/>
      <c r="AN6537" s="35" t="str">
        <f t="shared" si="349"/>
        <v/>
      </c>
      <c r="AO6537" s="35" t="str">
        <f t="shared" si="350"/>
        <v>-</v>
      </c>
      <c r="AQ6537" s="25" t="str">
        <f t="shared" si="348"/>
        <v>-</v>
      </c>
      <c r="BP6537" s="61"/>
      <c r="CT6537" s="61"/>
      <c r="CU6537" s="61"/>
      <c r="CV6537" s="61"/>
      <c r="CW6537" s="61"/>
      <c r="CX6537" s="61"/>
      <c r="CY6537" s="61"/>
      <c r="CZ6537" s="61"/>
      <c r="DA6537" s="61"/>
      <c r="DB6537" s="61"/>
      <c r="DC6537" s="61"/>
      <c r="DD6537" s="61"/>
      <c r="DE6537" s="61"/>
      <c r="DF6537" s="61"/>
      <c r="DG6537" s="61"/>
      <c r="DH6537" s="61"/>
      <c r="DI6537" s="61"/>
      <c r="DJ6537" s="61"/>
      <c r="DK6537" s="61"/>
      <c r="DL6537" s="61"/>
      <c r="DM6537" s="61"/>
    </row>
    <row r="6538" spans="1:117" s="25" customFormat="1" x14ac:dyDescent="0.2">
      <c r="A6538" s="25" t="s">
        <v>1953</v>
      </c>
      <c r="B6538" s="25" t="s">
        <v>680</v>
      </c>
      <c r="C6538" s="25" t="s">
        <v>154</v>
      </c>
      <c r="I6538" s="116"/>
      <c r="J6538" s="116"/>
      <c r="K6538" s="116"/>
      <c r="L6538" s="116"/>
      <c r="M6538" s="116"/>
      <c r="N6538" s="116"/>
      <c r="AL6538" s="117"/>
      <c r="AN6538" s="35" t="str">
        <f t="shared" si="349"/>
        <v/>
      </c>
      <c r="AO6538" s="35" t="str">
        <f t="shared" si="350"/>
        <v>-</v>
      </c>
      <c r="AQ6538" s="25" t="str">
        <f t="shared" si="348"/>
        <v>-</v>
      </c>
      <c r="BP6538" s="61"/>
      <c r="CT6538" s="61"/>
      <c r="CU6538" s="61"/>
      <c r="CV6538" s="61"/>
      <c r="CW6538" s="61"/>
      <c r="CX6538" s="61"/>
      <c r="CY6538" s="61"/>
      <c r="CZ6538" s="61"/>
      <c r="DA6538" s="61"/>
      <c r="DB6538" s="61"/>
      <c r="DC6538" s="61"/>
      <c r="DD6538" s="61"/>
      <c r="DE6538" s="61"/>
      <c r="DF6538" s="61"/>
      <c r="DG6538" s="61"/>
      <c r="DH6538" s="61"/>
      <c r="DI6538" s="61"/>
      <c r="DJ6538" s="61"/>
      <c r="DK6538" s="61"/>
      <c r="DL6538" s="61"/>
      <c r="DM6538" s="61"/>
    </row>
    <row r="6539" spans="1:117" s="25" customFormat="1" x14ac:dyDescent="0.2">
      <c r="A6539" s="25" t="s">
        <v>1954</v>
      </c>
      <c r="B6539" s="25" t="s">
        <v>680</v>
      </c>
      <c r="C6539" s="25" t="s">
        <v>153</v>
      </c>
      <c r="I6539" s="116"/>
      <c r="J6539" s="116"/>
      <c r="K6539" s="116"/>
      <c r="L6539" s="116"/>
      <c r="M6539" s="116"/>
      <c r="N6539" s="116"/>
      <c r="AL6539" s="117"/>
      <c r="AN6539" s="35" t="str">
        <f t="shared" si="349"/>
        <v/>
      </c>
      <c r="AO6539" s="35" t="str">
        <f t="shared" si="350"/>
        <v>-</v>
      </c>
      <c r="AQ6539" s="25" t="str">
        <f t="shared" si="348"/>
        <v>-</v>
      </c>
      <c r="BP6539" s="61"/>
      <c r="CT6539" s="61"/>
      <c r="CU6539" s="61"/>
      <c r="CV6539" s="61"/>
      <c r="CW6539" s="61"/>
      <c r="CX6539" s="61"/>
      <c r="CY6539" s="61"/>
      <c r="CZ6539" s="61"/>
      <c r="DA6539" s="61"/>
      <c r="DB6539" s="61"/>
      <c r="DC6539" s="61"/>
      <c r="DD6539" s="61"/>
      <c r="DE6539" s="61"/>
      <c r="DF6539" s="61"/>
      <c r="DG6539" s="61"/>
      <c r="DH6539" s="61"/>
      <c r="DI6539" s="61"/>
      <c r="DJ6539" s="61"/>
      <c r="DK6539" s="61"/>
      <c r="DL6539" s="61"/>
      <c r="DM6539" s="61"/>
    </row>
    <row r="6540" spans="1:117" s="25" customFormat="1" x14ac:dyDescent="0.2">
      <c r="A6540" s="25" t="s">
        <v>1955</v>
      </c>
      <c r="B6540" s="25" t="s">
        <v>680</v>
      </c>
      <c r="C6540" s="25" t="s">
        <v>152</v>
      </c>
      <c r="I6540" s="116"/>
      <c r="J6540" s="116"/>
      <c r="K6540" s="116"/>
      <c r="L6540" s="116"/>
      <c r="M6540" s="116"/>
      <c r="N6540" s="116"/>
      <c r="AL6540" s="117"/>
      <c r="AN6540" s="35" t="str">
        <f t="shared" si="349"/>
        <v/>
      </c>
      <c r="AO6540" s="35" t="str">
        <f t="shared" si="350"/>
        <v>-</v>
      </c>
      <c r="AQ6540" s="25" t="str">
        <f t="shared" si="348"/>
        <v>-</v>
      </c>
      <c r="BP6540" s="61"/>
      <c r="CT6540" s="61"/>
      <c r="CU6540" s="61"/>
      <c r="CV6540" s="61"/>
      <c r="CW6540" s="61"/>
      <c r="CX6540" s="61"/>
      <c r="CY6540" s="61"/>
      <c r="CZ6540" s="61"/>
      <c r="DA6540" s="61"/>
      <c r="DB6540" s="61"/>
      <c r="DC6540" s="61"/>
      <c r="DD6540" s="61"/>
      <c r="DE6540" s="61"/>
      <c r="DF6540" s="61"/>
      <c r="DG6540" s="61"/>
      <c r="DH6540" s="61"/>
      <c r="DI6540" s="61"/>
      <c r="DJ6540" s="61"/>
      <c r="DK6540" s="61"/>
      <c r="DL6540" s="61"/>
      <c r="DM6540" s="61"/>
    </row>
    <row r="6541" spans="1:117" s="25" customFormat="1" x14ac:dyDescent="0.2">
      <c r="A6541" s="25" t="s">
        <v>1956</v>
      </c>
      <c r="B6541" s="25" t="s">
        <v>680</v>
      </c>
      <c r="C6541" s="25" t="s">
        <v>151</v>
      </c>
      <c r="I6541" s="116"/>
      <c r="J6541" s="116"/>
      <c r="K6541" s="116"/>
      <c r="L6541" s="116"/>
      <c r="M6541" s="116"/>
      <c r="N6541" s="116"/>
      <c r="AL6541" s="117"/>
      <c r="AN6541" s="35" t="str">
        <f t="shared" si="349"/>
        <v/>
      </c>
      <c r="AO6541" s="35" t="str">
        <f t="shared" si="350"/>
        <v>-</v>
      </c>
      <c r="AQ6541" s="25" t="str">
        <f t="shared" si="348"/>
        <v>-</v>
      </c>
      <c r="BP6541" s="61"/>
      <c r="CT6541" s="61"/>
      <c r="CU6541" s="61"/>
      <c r="CV6541" s="61"/>
      <c r="CW6541" s="61"/>
      <c r="CX6541" s="61"/>
      <c r="CY6541" s="61"/>
      <c r="CZ6541" s="61"/>
      <c r="DA6541" s="61"/>
      <c r="DB6541" s="61"/>
      <c r="DC6541" s="61"/>
      <c r="DD6541" s="61"/>
      <c r="DE6541" s="61"/>
      <c r="DF6541" s="61"/>
      <c r="DG6541" s="61"/>
      <c r="DH6541" s="61"/>
      <c r="DI6541" s="61"/>
      <c r="DJ6541" s="61"/>
      <c r="DK6541" s="61"/>
      <c r="DL6541" s="61"/>
      <c r="DM6541" s="61"/>
    </row>
    <row r="6542" spans="1:117" s="25" customFormat="1" x14ac:dyDescent="0.2">
      <c r="A6542" s="25" t="s">
        <v>1957</v>
      </c>
      <c r="B6542" s="25" t="s">
        <v>680</v>
      </c>
      <c r="C6542" s="25" t="s">
        <v>150</v>
      </c>
      <c r="I6542" s="116"/>
      <c r="J6542" s="116"/>
      <c r="K6542" s="116"/>
      <c r="L6542" s="116"/>
      <c r="M6542" s="116"/>
      <c r="N6542" s="116"/>
      <c r="AL6542" s="117"/>
      <c r="AN6542" s="35" t="str">
        <f t="shared" si="349"/>
        <v/>
      </c>
      <c r="AO6542" s="35" t="str">
        <f t="shared" si="350"/>
        <v>-</v>
      </c>
      <c r="AQ6542" s="25" t="str">
        <f t="shared" si="348"/>
        <v>-</v>
      </c>
      <c r="BP6542" s="61"/>
      <c r="CT6542" s="61"/>
      <c r="CU6542" s="61"/>
      <c r="CV6542" s="61"/>
      <c r="CW6542" s="61"/>
      <c r="CX6542" s="61"/>
      <c r="CY6542" s="61"/>
      <c r="CZ6542" s="61"/>
      <c r="DA6542" s="61"/>
      <c r="DB6542" s="61"/>
      <c r="DC6542" s="61"/>
      <c r="DD6542" s="61"/>
      <c r="DE6542" s="61"/>
      <c r="DF6542" s="61"/>
      <c r="DG6542" s="61"/>
      <c r="DH6542" s="61"/>
      <c r="DI6542" s="61"/>
      <c r="DJ6542" s="61"/>
      <c r="DK6542" s="61"/>
      <c r="DL6542" s="61"/>
      <c r="DM6542" s="61"/>
    </row>
    <row r="6543" spans="1:117" s="25" customFormat="1" x14ac:dyDescent="0.2">
      <c r="A6543" s="25" t="s">
        <v>1958</v>
      </c>
      <c r="B6543" s="25" t="s">
        <v>680</v>
      </c>
      <c r="C6543" s="25" t="s">
        <v>149</v>
      </c>
      <c r="I6543" s="116"/>
      <c r="J6543" s="116"/>
      <c r="K6543" s="116"/>
      <c r="L6543" s="116"/>
      <c r="M6543" s="116"/>
      <c r="N6543" s="116"/>
      <c r="AL6543" s="117"/>
      <c r="AN6543" s="35" t="str">
        <f t="shared" si="349"/>
        <v/>
      </c>
      <c r="AO6543" s="35" t="str">
        <f t="shared" si="350"/>
        <v>-</v>
      </c>
      <c r="AQ6543" s="25" t="str">
        <f t="shared" si="348"/>
        <v>-</v>
      </c>
      <c r="BP6543" s="61"/>
      <c r="CT6543" s="61"/>
      <c r="CU6543" s="61"/>
      <c r="CV6543" s="61"/>
      <c r="CW6543" s="61"/>
      <c r="CX6543" s="61"/>
      <c r="CY6543" s="61"/>
      <c r="CZ6543" s="61"/>
      <c r="DA6543" s="61"/>
      <c r="DB6543" s="61"/>
      <c r="DC6543" s="61"/>
      <c r="DD6543" s="61"/>
      <c r="DE6543" s="61"/>
      <c r="DF6543" s="61"/>
      <c r="DG6543" s="61"/>
      <c r="DH6543" s="61"/>
      <c r="DI6543" s="61"/>
      <c r="DJ6543" s="61"/>
      <c r="DK6543" s="61"/>
      <c r="DL6543" s="61"/>
      <c r="DM6543" s="61"/>
    </row>
    <row r="6544" spans="1:117" s="25" customFormat="1" x14ac:dyDescent="0.2">
      <c r="A6544" s="25" t="s">
        <v>1959</v>
      </c>
      <c r="B6544" s="25" t="s">
        <v>680</v>
      </c>
      <c r="C6544" s="25" t="s">
        <v>148</v>
      </c>
      <c r="I6544" s="116"/>
      <c r="J6544" s="116"/>
      <c r="K6544" s="116"/>
      <c r="L6544" s="116"/>
      <c r="M6544" s="116"/>
      <c r="N6544" s="116"/>
      <c r="AL6544" s="117"/>
      <c r="AN6544" s="35" t="str">
        <f t="shared" si="349"/>
        <v/>
      </c>
      <c r="AO6544" s="35" t="str">
        <f t="shared" si="350"/>
        <v>-</v>
      </c>
      <c r="AQ6544" s="25" t="str">
        <f t="shared" si="348"/>
        <v>-</v>
      </c>
      <c r="BP6544" s="61"/>
      <c r="CT6544" s="61"/>
      <c r="CU6544" s="61"/>
      <c r="CV6544" s="61"/>
      <c r="CW6544" s="61"/>
      <c r="CX6544" s="61"/>
      <c r="CY6544" s="61"/>
      <c r="CZ6544" s="61"/>
      <c r="DA6544" s="61"/>
      <c r="DB6544" s="61"/>
      <c r="DC6544" s="61"/>
      <c r="DD6544" s="61"/>
      <c r="DE6544" s="61"/>
      <c r="DF6544" s="61"/>
      <c r="DG6544" s="61"/>
      <c r="DH6544" s="61"/>
      <c r="DI6544" s="61"/>
      <c r="DJ6544" s="61"/>
      <c r="DK6544" s="61"/>
      <c r="DL6544" s="61"/>
      <c r="DM6544" s="61"/>
    </row>
    <row r="6545" spans="1:117" s="25" customFormat="1" x14ac:dyDescent="0.2">
      <c r="A6545" s="25" t="s">
        <v>1960</v>
      </c>
      <c r="B6545" s="25" t="s">
        <v>680</v>
      </c>
      <c r="C6545" s="25" t="s">
        <v>147</v>
      </c>
      <c r="I6545" s="116"/>
      <c r="J6545" s="116"/>
      <c r="K6545" s="116"/>
      <c r="L6545" s="116"/>
      <c r="M6545" s="116"/>
      <c r="N6545" s="116"/>
      <c r="AL6545" s="117"/>
      <c r="AN6545" s="35" t="str">
        <f t="shared" si="349"/>
        <v/>
      </c>
      <c r="AO6545" s="35" t="str">
        <f t="shared" si="350"/>
        <v>-</v>
      </c>
      <c r="AQ6545" s="25" t="str">
        <f t="shared" si="348"/>
        <v>-</v>
      </c>
      <c r="BP6545" s="61"/>
      <c r="CT6545" s="61"/>
      <c r="CU6545" s="61"/>
      <c r="CV6545" s="61"/>
      <c r="CW6545" s="61"/>
      <c r="CX6545" s="61"/>
      <c r="CY6545" s="61"/>
      <c r="CZ6545" s="61"/>
      <c r="DA6545" s="61"/>
      <c r="DB6545" s="61"/>
      <c r="DC6545" s="61"/>
      <c r="DD6545" s="61"/>
      <c r="DE6545" s="61"/>
      <c r="DF6545" s="61"/>
      <c r="DG6545" s="61"/>
      <c r="DH6545" s="61"/>
      <c r="DI6545" s="61"/>
      <c r="DJ6545" s="61"/>
      <c r="DK6545" s="61"/>
      <c r="DL6545" s="61"/>
      <c r="DM6545" s="61"/>
    </row>
    <row r="6546" spans="1:117" s="25" customFormat="1" x14ac:dyDescent="0.2">
      <c r="A6546" s="25" t="s">
        <v>1961</v>
      </c>
      <c r="B6546" s="25" t="s">
        <v>680</v>
      </c>
      <c r="C6546" s="25" t="s">
        <v>158</v>
      </c>
      <c r="I6546" s="116"/>
      <c r="J6546" s="116"/>
      <c r="K6546" s="116"/>
      <c r="L6546" s="116"/>
      <c r="M6546" s="116"/>
      <c r="N6546" s="116"/>
      <c r="AL6546" s="117"/>
      <c r="AN6546" s="35" t="str">
        <f t="shared" si="349"/>
        <v/>
      </c>
      <c r="AO6546" s="35" t="str">
        <f t="shared" si="350"/>
        <v>-</v>
      </c>
      <c r="AQ6546" s="25" t="str">
        <f t="shared" si="348"/>
        <v>-</v>
      </c>
      <c r="BP6546" s="61"/>
      <c r="CT6546" s="61"/>
      <c r="CU6546" s="61"/>
      <c r="CV6546" s="61"/>
      <c r="CW6546" s="61"/>
      <c r="CX6546" s="61"/>
      <c r="CY6546" s="61"/>
      <c r="CZ6546" s="61"/>
      <c r="DA6546" s="61"/>
      <c r="DB6546" s="61"/>
      <c r="DC6546" s="61"/>
      <c r="DD6546" s="61"/>
      <c r="DE6546" s="61"/>
      <c r="DF6546" s="61"/>
      <c r="DG6546" s="61"/>
      <c r="DH6546" s="61"/>
      <c r="DI6546" s="61"/>
      <c r="DJ6546" s="61"/>
      <c r="DK6546" s="61"/>
      <c r="DL6546" s="61"/>
      <c r="DM6546" s="61"/>
    </row>
    <row r="6547" spans="1:117" s="25" customFormat="1" x14ac:dyDescent="0.2">
      <c r="A6547" s="25" t="s">
        <v>1962</v>
      </c>
      <c r="B6547" s="25" t="s">
        <v>680</v>
      </c>
      <c r="C6547" s="25" t="s">
        <v>157</v>
      </c>
      <c r="I6547" s="116"/>
      <c r="J6547" s="116"/>
      <c r="K6547" s="116"/>
      <c r="L6547" s="116"/>
      <c r="M6547" s="116"/>
      <c r="N6547" s="116"/>
      <c r="AL6547" s="117"/>
      <c r="AN6547" s="35" t="str">
        <f t="shared" si="349"/>
        <v/>
      </c>
      <c r="AO6547" s="35" t="str">
        <f t="shared" si="350"/>
        <v>-</v>
      </c>
      <c r="AQ6547" s="25" t="str">
        <f t="shared" si="348"/>
        <v>-</v>
      </c>
      <c r="BP6547" s="61"/>
      <c r="CT6547" s="61"/>
      <c r="CU6547" s="61"/>
      <c r="CV6547" s="61"/>
      <c r="CW6547" s="61"/>
      <c r="CX6547" s="61"/>
      <c r="CY6547" s="61"/>
      <c r="CZ6547" s="61"/>
      <c r="DA6547" s="61"/>
      <c r="DB6547" s="61"/>
      <c r="DC6547" s="61"/>
      <c r="DD6547" s="61"/>
      <c r="DE6547" s="61"/>
      <c r="DF6547" s="61"/>
      <c r="DG6547" s="61"/>
      <c r="DH6547" s="61"/>
      <c r="DI6547" s="61"/>
      <c r="DJ6547" s="61"/>
      <c r="DK6547" s="61"/>
      <c r="DL6547" s="61"/>
      <c r="DM6547" s="61"/>
    </row>
    <row r="6548" spans="1:117" s="25" customFormat="1" x14ac:dyDescent="0.2">
      <c r="A6548" s="25" t="s">
        <v>1963</v>
      </c>
      <c r="B6548" s="25" t="s">
        <v>680</v>
      </c>
      <c r="C6548" s="25" t="s">
        <v>156</v>
      </c>
      <c r="I6548" s="116"/>
      <c r="J6548" s="116"/>
      <c r="K6548" s="116"/>
      <c r="L6548" s="116"/>
      <c r="M6548" s="116"/>
      <c r="N6548" s="116"/>
      <c r="AL6548" s="117"/>
      <c r="AN6548" s="35" t="str">
        <f t="shared" si="349"/>
        <v/>
      </c>
      <c r="AO6548" s="35" t="str">
        <f t="shared" si="350"/>
        <v>-</v>
      </c>
      <c r="AQ6548" s="25" t="str">
        <f t="shared" si="348"/>
        <v>-</v>
      </c>
      <c r="BP6548" s="61"/>
      <c r="CT6548" s="61"/>
      <c r="CU6548" s="61"/>
      <c r="CV6548" s="61"/>
      <c r="CW6548" s="61"/>
      <c r="CX6548" s="61"/>
      <c r="CY6548" s="61"/>
      <c r="CZ6548" s="61"/>
      <c r="DA6548" s="61"/>
      <c r="DB6548" s="61"/>
      <c r="DC6548" s="61"/>
      <c r="DD6548" s="61"/>
      <c r="DE6548" s="61"/>
      <c r="DF6548" s="61"/>
      <c r="DG6548" s="61"/>
      <c r="DH6548" s="61"/>
      <c r="DI6548" s="61"/>
      <c r="DJ6548" s="61"/>
      <c r="DK6548" s="61"/>
      <c r="DL6548" s="61"/>
      <c r="DM6548" s="61"/>
    </row>
    <row r="6549" spans="1:117" s="25" customFormat="1" x14ac:dyDescent="0.2">
      <c r="A6549" s="25" t="s">
        <v>1964</v>
      </c>
      <c r="B6549" s="25" t="s">
        <v>680</v>
      </c>
      <c r="C6549" s="25" t="s">
        <v>155</v>
      </c>
      <c r="I6549" s="116"/>
      <c r="J6549" s="116"/>
      <c r="K6549" s="116"/>
      <c r="L6549" s="116"/>
      <c r="M6549" s="116"/>
      <c r="N6549" s="116"/>
      <c r="AL6549" s="117"/>
      <c r="AN6549" s="35" t="str">
        <f t="shared" si="349"/>
        <v/>
      </c>
      <c r="AO6549" s="35" t="str">
        <f t="shared" si="350"/>
        <v>-</v>
      </c>
      <c r="AQ6549" s="25" t="str">
        <f t="shared" si="348"/>
        <v>-</v>
      </c>
      <c r="BP6549" s="61"/>
      <c r="CT6549" s="61"/>
      <c r="CU6549" s="61"/>
      <c r="CV6549" s="61"/>
      <c r="CW6549" s="61"/>
      <c r="CX6549" s="61"/>
      <c r="CY6549" s="61"/>
      <c r="CZ6549" s="61"/>
      <c r="DA6549" s="61"/>
      <c r="DB6549" s="61"/>
      <c r="DC6549" s="61"/>
      <c r="DD6549" s="61"/>
      <c r="DE6549" s="61"/>
      <c r="DF6549" s="61"/>
      <c r="DG6549" s="61"/>
      <c r="DH6549" s="61"/>
      <c r="DI6549" s="61"/>
      <c r="DJ6549" s="61"/>
      <c r="DK6549" s="61"/>
      <c r="DL6549" s="61"/>
      <c r="DM6549" s="61"/>
    </row>
    <row r="6550" spans="1:117" s="25" customFormat="1" x14ac:dyDescent="0.2">
      <c r="A6550" s="25" t="s">
        <v>1965</v>
      </c>
      <c r="B6550" s="25" t="s">
        <v>680</v>
      </c>
      <c r="C6550" s="25" t="s">
        <v>154</v>
      </c>
      <c r="I6550" s="116"/>
      <c r="J6550" s="116"/>
      <c r="K6550" s="116"/>
      <c r="L6550" s="116"/>
      <c r="M6550" s="116"/>
      <c r="N6550" s="116"/>
      <c r="AL6550" s="117"/>
      <c r="AN6550" s="35" t="str">
        <f t="shared" si="349"/>
        <v/>
      </c>
      <c r="AO6550" s="35" t="str">
        <f t="shared" si="350"/>
        <v>-</v>
      </c>
      <c r="AQ6550" s="25" t="str">
        <f t="shared" si="348"/>
        <v>-</v>
      </c>
      <c r="BP6550" s="61"/>
      <c r="CT6550" s="61"/>
      <c r="CU6550" s="61"/>
      <c r="CV6550" s="61"/>
      <c r="CW6550" s="61"/>
      <c r="CX6550" s="61"/>
      <c r="CY6550" s="61"/>
      <c r="CZ6550" s="61"/>
      <c r="DA6550" s="61"/>
      <c r="DB6550" s="61"/>
      <c r="DC6550" s="61"/>
      <c r="DD6550" s="61"/>
      <c r="DE6550" s="61"/>
      <c r="DF6550" s="61"/>
      <c r="DG6550" s="61"/>
      <c r="DH6550" s="61"/>
      <c r="DI6550" s="61"/>
      <c r="DJ6550" s="61"/>
      <c r="DK6550" s="61"/>
      <c r="DL6550" s="61"/>
      <c r="DM6550" s="61"/>
    </row>
    <row r="6551" spans="1:117" s="25" customFormat="1" x14ac:dyDescent="0.2">
      <c r="A6551" s="25" t="s">
        <v>1966</v>
      </c>
      <c r="B6551" s="25" t="s">
        <v>680</v>
      </c>
      <c r="C6551" s="25" t="s">
        <v>153</v>
      </c>
      <c r="I6551" s="116"/>
      <c r="J6551" s="116"/>
      <c r="K6551" s="116"/>
      <c r="L6551" s="116"/>
      <c r="M6551" s="116"/>
      <c r="N6551" s="116"/>
      <c r="AL6551" s="117"/>
      <c r="AN6551" s="35" t="str">
        <f t="shared" si="349"/>
        <v/>
      </c>
      <c r="AO6551" s="35" t="str">
        <f t="shared" si="350"/>
        <v>-</v>
      </c>
      <c r="AQ6551" s="25" t="str">
        <f t="shared" si="348"/>
        <v>-</v>
      </c>
      <c r="BP6551" s="61"/>
      <c r="CT6551" s="61"/>
      <c r="CU6551" s="61"/>
      <c r="CV6551" s="61"/>
      <c r="CW6551" s="61"/>
      <c r="CX6551" s="61"/>
      <c r="CY6551" s="61"/>
      <c r="CZ6551" s="61"/>
      <c r="DA6551" s="61"/>
      <c r="DB6551" s="61"/>
      <c r="DC6551" s="61"/>
      <c r="DD6551" s="61"/>
      <c r="DE6551" s="61"/>
      <c r="DF6551" s="61"/>
      <c r="DG6551" s="61"/>
      <c r="DH6551" s="61"/>
      <c r="DI6551" s="61"/>
      <c r="DJ6551" s="61"/>
      <c r="DK6551" s="61"/>
      <c r="DL6551" s="61"/>
      <c r="DM6551" s="61"/>
    </row>
    <row r="6552" spans="1:117" s="25" customFormat="1" x14ac:dyDescent="0.2">
      <c r="A6552" s="25" t="s">
        <v>1967</v>
      </c>
      <c r="B6552" s="25" t="s">
        <v>680</v>
      </c>
      <c r="C6552" s="25" t="s">
        <v>152</v>
      </c>
      <c r="I6552" s="116"/>
      <c r="J6552" s="116"/>
      <c r="K6552" s="116"/>
      <c r="L6552" s="116"/>
      <c r="M6552" s="116"/>
      <c r="N6552" s="116"/>
      <c r="AL6552" s="117"/>
      <c r="AN6552" s="35" t="str">
        <f t="shared" si="349"/>
        <v/>
      </c>
      <c r="AO6552" s="35" t="str">
        <f t="shared" si="350"/>
        <v>-</v>
      </c>
      <c r="AQ6552" s="25" t="str">
        <f t="shared" si="348"/>
        <v>-</v>
      </c>
      <c r="BP6552" s="61"/>
      <c r="CT6552" s="61"/>
      <c r="CU6552" s="61"/>
      <c r="CV6552" s="61"/>
      <c r="CW6552" s="61"/>
      <c r="CX6552" s="61"/>
      <c r="CY6552" s="61"/>
      <c r="CZ6552" s="61"/>
      <c r="DA6552" s="61"/>
      <c r="DB6552" s="61"/>
      <c r="DC6552" s="61"/>
      <c r="DD6552" s="61"/>
      <c r="DE6552" s="61"/>
      <c r="DF6552" s="61"/>
      <c r="DG6552" s="61"/>
      <c r="DH6552" s="61"/>
      <c r="DI6552" s="61"/>
      <c r="DJ6552" s="61"/>
      <c r="DK6552" s="61"/>
      <c r="DL6552" s="61"/>
      <c r="DM6552" s="61"/>
    </row>
    <row r="6553" spans="1:117" s="25" customFormat="1" x14ac:dyDescent="0.2">
      <c r="A6553" s="25" t="s">
        <v>1968</v>
      </c>
      <c r="B6553" s="25" t="s">
        <v>680</v>
      </c>
      <c r="C6553" s="25" t="s">
        <v>151</v>
      </c>
      <c r="I6553" s="116"/>
      <c r="J6553" s="116"/>
      <c r="K6553" s="116"/>
      <c r="L6553" s="116"/>
      <c r="M6553" s="116"/>
      <c r="N6553" s="116"/>
      <c r="AL6553" s="117"/>
      <c r="AN6553" s="35" t="str">
        <f t="shared" si="349"/>
        <v/>
      </c>
      <c r="AO6553" s="35" t="str">
        <f t="shared" si="350"/>
        <v>-</v>
      </c>
      <c r="AQ6553" s="25" t="str">
        <f t="shared" si="348"/>
        <v>-</v>
      </c>
      <c r="BP6553" s="61"/>
      <c r="CT6553" s="61"/>
      <c r="CU6553" s="61"/>
      <c r="CV6553" s="61"/>
      <c r="CW6553" s="61"/>
      <c r="CX6553" s="61"/>
      <c r="CY6553" s="61"/>
      <c r="CZ6553" s="61"/>
      <c r="DA6553" s="61"/>
      <c r="DB6553" s="61"/>
      <c r="DC6553" s="61"/>
      <c r="DD6553" s="61"/>
      <c r="DE6553" s="61"/>
      <c r="DF6553" s="61"/>
      <c r="DG6553" s="61"/>
      <c r="DH6553" s="61"/>
      <c r="DI6553" s="61"/>
      <c r="DJ6553" s="61"/>
      <c r="DK6553" s="61"/>
      <c r="DL6553" s="61"/>
      <c r="DM6553" s="61"/>
    </row>
    <row r="6554" spans="1:117" s="25" customFormat="1" x14ac:dyDescent="0.2">
      <c r="A6554" s="25" t="s">
        <v>1969</v>
      </c>
      <c r="B6554" s="25" t="s">
        <v>680</v>
      </c>
      <c r="C6554" s="25" t="s">
        <v>150</v>
      </c>
      <c r="I6554" s="116"/>
      <c r="J6554" s="116"/>
      <c r="K6554" s="116"/>
      <c r="L6554" s="116"/>
      <c r="M6554" s="116"/>
      <c r="N6554" s="116"/>
      <c r="AL6554" s="117"/>
      <c r="AN6554" s="35" t="str">
        <f t="shared" si="349"/>
        <v/>
      </c>
      <c r="AO6554" s="35" t="str">
        <f t="shared" si="350"/>
        <v>-</v>
      </c>
      <c r="AQ6554" s="25" t="str">
        <f t="shared" si="348"/>
        <v>-</v>
      </c>
      <c r="BP6554" s="61"/>
      <c r="CT6554" s="61"/>
      <c r="CU6554" s="61"/>
      <c r="CV6554" s="61"/>
      <c r="CW6554" s="61"/>
      <c r="CX6554" s="61"/>
      <c r="CY6554" s="61"/>
      <c r="CZ6554" s="61"/>
      <c r="DA6554" s="61"/>
      <c r="DB6554" s="61"/>
      <c r="DC6554" s="61"/>
      <c r="DD6554" s="61"/>
      <c r="DE6554" s="61"/>
      <c r="DF6554" s="61"/>
      <c r="DG6554" s="61"/>
      <c r="DH6554" s="61"/>
      <c r="DI6554" s="61"/>
      <c r="DJ6554" s="61"/>
      <c r="DK6554" s="61"/>
      <c r="DL6554" s="61"/>
      <c r="DM6554" s="61"/>
    </row>
    <row r="6555" spans="1:117" s="25" customFormat="1" x14ac:dyDescent="0.2">
      <c r="A6555" s="25" t="s">
        <v>1970</v>
      </c>
      <c r="B6555" s="25" t="s">
        <v>680</v>
      </c>
      <c r="C6555" s="25" t="s">
        <v>149</v>
      </c>
      <c r="I6555" s="116"/>
      <c r="J6555" s="116"/>
      <c r="K6555" s="116"/>
      <c r="L6555" s="116"/>
      <c r="M6555" s="116"/>
      <c r="N6555" s="116"/>
      <c r="AL6555" s="117"/>
      <c r="AN6555" s="35" t="str">
        <f t="shared" si="349"/>
        <v/>
      </c>
      <c r="AO6555" s="35" t="str">
        <f t="shared" si="350"/>
        <v>-</v>
      </c>
      <c r="AQ6555" s="25" t="str">
        <f t="shared" si="348"/>
        <v>-</v>
      </c>
      <c r="BP6555" s="61"/>
      <c r="CT6555" s="61"/>
      <c r="CU6555" s="61"/>
      <c r="CV6555" s="61"/>
      <c r="CW6555" s="61"/>
      <c r="CX6555" s="61"/>
      <c r="CY6555" s="61"/>
      <c r="CZ6555" s="61"/>
      <c r="DA6555" s="61"/>
      <c r="DB6555" s="61"/>
      <c r="DC6555" s="61"/>
      <c r="DD6555" s="61"/>
      <c r="DE6555" s="61"/>
      <c r="DF6555" s="61"/>
      <c r="DG6555" s="61"/>
      <c r="DH6555" s="61"/>
      <c r="DI6555" s="61"/>
      <c r="DJ6555" s="61"/>
      <c r="DK6555" s="61"/>
      <c r="DL6555" s="61"/>
      <c r="DM6555" s="61"/>
    </row>
    <row r="6556" spans="1:117" s="25" customFormat="1" x14ac:dyDescent="0.2">
      <c r="A6556" s="25" t="s">
        <v>1971</v>
      </c>
      <c r="B6556" s="25" t="s">
        <v>680</v>
      </c>
      <c r="C6556" s="25" t="s">
        <v>148</v>
      </c>
      <c r="I6556" s="116"/>
      <c r="J6556" s="116"/>
      <c r="K6556" s="116"/>
      <c r="L6556" s="116"/>
      <c r="M6556" s="116"/>
      <c r="N6556" s="116"/>
      <c r="AL6556" s="117"/>
      <c r="AN6556" s="35" t="str">
        <f t="shared" si="349"/>
        <v/>
      </c>
      <c r="AO6556" s="35" t="str">
        <f t="shared" si="350"/>
        <v>-</v>
      </c>
      <c r="AQ6556" s="25" t="str">
        <f t="shared" si="348"/>
        <v>-</v>
      </c>
      <c r="BP6556" s="61"/>
      <c r="CT6556" s="61"/>
      <c r="CU6556" s="61"/>
      <c r="CV6556" s="61"/>
      <c r="CW6556" s="61"/>
      <c r="CX6556" s="61"/>
      <c r="CY6556" s="61"/>
      <c r="CZ6556" s="61"/>
      <c r="DA6556" s="61"/>
      <c r="DB6556" s="61"/>
      <c r="DC6556" s="61"/>
      <c r="DD6556" s="61"/>
      <c r="DE6556" s="61"/>
      <c r="DF6556" s="61"/>
      <c r="DG6556" s="61"/>
      <c r="DH6556" s="61"/>
      <c r="DI6556" s="61"/>
      <c r="DJ6556" s="61"/>
      <c r="DK6556" s="61"/>
      <c r="DL6556" s="61"/>
      <c r="DM6556" s="61"/>
    </row>
    <row r="6557" spans="1:117" s="25" customFormat="1" x14ac:dyDescent="0.2">
      <c r="A6557" s="25" t="s">
        <v>1972</v>
      </c>
      <c r="B6557" s="25" t="s">
        <v>680</v>
      </c>
      <c r="C6557" s="25" t="s">
        <v>147</v>
      </c>
      <c r="I6557" s="116"/>
      <c r="J6557" s="116"/>
      <c r="K6557" s="116"/>
      <c r="L6557" s="116"/>
      <c r="M6557" s="116"/>
      <c r="N6557" s="116"/>
      <c r="AL6557" s="117"/>
      <c r="AN6557" s="35" t="str">
        <f t="shared" si="349"/>
        <v/>
      </c>
      <c r="AO6557" s="35" t="str">
        <f t="shared" si="350"/>
        <v>-</v>
      </c>
      <c r="AQ6557" s="25" t="str">
        <f t="shared" si="348"/>
        <v>-</v>
      </c>
      <c r="BP6557" s="61"/>
      <c r="CT6557" s="61"/>
      <c r="CU6557" s="61"/>
      <c r="CV6557" s="61"/>
      <c r="CW6557" s="61"/>
      <c r="CX6557" s="61"/>
      <c r="CY6557" s="61"/>
      <c r="CZ6557" s="61"/>
      <c r="DA6557" s="61"/>
      <c r="DB6557" s="61"/>
      <c r="DC6557" s="61"/>
      <c r="DD6557" s="61"/>
      <c r="DE6557" s="61"/>
      <c r="DF6557" s="61"/>
      <c r="DG6557" s="61"/>
      <c r="DH6557" s="61"/>
      <c r="DI6557" s="61"/>
      <c r="DJ6557" s="61"/>
      <c r="DK6557" s="61"/>
      <c r="DL6557" s="61"/>
      <c r="DM6557" s="61"/>
    </row>
    <row r="6558" spans="1:117" s="25" customFormat="1" x14ac:dyDescent="0.2">
      <c r="A6558" s="25" t="s">
        <v>1973</v>
      </c>
      <c r="B6558" s="25" t="s">
        <v>680</v>
      </c>
      <c r="C6558" s="25" t="s">
        <v>158</v>
      </c>
      <c r="I6558" s="116"/>
      <c r="J6558" s="116"/>
      <c r="K6558" s="116"/>
      <c r="L6558" s="116"/>
      <c r="M6558" s="116"/>
      <c r="N6558" s="116"/>
      <c r="AL6558" s="117"/>
      <c r="AN6558" s="35" t="str">
        <f t="shared" si="349"/>
        <v/>
      </c>
      <c r="AO6558" s="35" t="str">
        <f t="shared" si="350"/>
        <v>-</v>
      </c>
      <c r="AQ6558" s="25" t="str">
        <f t="shared" si="348"/>
        <v>-</v>
      </c>
      <c r="BP6558" s="61"/>
      <c r="CT6558" s="61"/>
      <c r="CU6558" s="61"/>
      <c r="CV6558" s="61"/>
      <c r="CW6558" s="61"/>
      <c r="CX6558" s="61"/>
      <c r="CY6558" s="61"/>
      <c r="CZ6558" s="61"/>
      <c r="DA6558" s="61"/>
      <c r="DB6558" s="61"/>
      <c r="DC6558" s="61"/>
      <c r="DD6558" s="61"/>
      <c r="DE6558" s="61"/>
      <c r="DF6558" s="61"/>
      <c r="DG6558" s="61"/>
      <c r="DH6558" s="61"/>
      <c r="DI6558" s="61"/>
      <c r="DJ6558" s="61"/>
      <c r="DK6558" s="61"/>
      <c r="DL6558" s="61"/>
      <c r="DM6558" s="61"/>
    </row>
    <row r="6559" spans="1:117" s="25" customFormat="1" x14ac:dyDescent="0.2">
      <c r="A6559" s="25" t="s">
        <v>1974</v>
      </c>
      <c r="B6559" s="25" t="s">
        <v>680</v>
      </c>
      <c r="C6559" s="25" t="s">
        <v>157</v>
      </c>
      <c r="I6559" s="116"/>
      <c r="J6559" s="116"/>
      <c r="K6559" s="116"/>
      <c r="L6559" s="116"/>
      <c r="M6559" s="116"/>
      <c r="N6559" s="116"/>
      <c r="AL6559" s="117"/>
      <c r="AN6559" s="35" t="str">
        <f t="shared" si="349"/>
        <v/>
      </c>
      <c r="AO6559" s="35" t="str">
        <f t="shared" si="350"/>
        <v>-</v>
      </c>
      <c r="AQ6559" s="25" t="str">
        <f t="shared" si="348"/>
        <v>-</v>
      </c>
      <c r="BP6559" s="61"/>
      <c r="CT6559" s="61"/>
      <c r="CU6559" s="61"/>
      <c r="CV6559" s="61"/>
      <c r="CW6559" s="61"/>
      <c r="CX6559" s="61"/>
      <c r="CY6559" s="61"/>
      <c r="CZ6559" s="61"/>
      <c r="DA6559" s="61"/>
      <c r="DB6559" s="61"/>
      <c r="DC6559" s="61"/>
      <c r="DD6559" s="61"/>
      <c r="DE6559" s="61"/>
      <c r="DF6559" s="61"/>
      <c r="DG6559" s="61"/>
      <c r="DH6559" s="61"/>
      <c r="DI6559" s="61"/>
      <c r="DJ6559" s="61"/>
      <c r="DK6559" s="61"/>
      <c r="DL6559" s="61"/>
      <c r="DM6559" s="61"/>
    </row>
    <row r="6560" spans="1:117" s="25" customFormat="1" x14ac:dyDescent="0.2">
      <c r="A6560" s="25" t="s">
        <v>1975</v>
      </c>
      <c r="B6560" s="25" t="s">
        <v>680</v>
      </c>
      <c r="C6560" s="25" t="s">
        <v>156</v>
      </c>
      <c r="I6560" s="116"/>
      <c r="J6560" s="116"/>
      <c r="K6560" s="116"/>
      <c r="L6560" s="116"/>
      <c r="M6560" s="116"/>
      <c r="N6560" s="116"/>
      <c r="AL6560" s="117"/>
      <c r="AN6560" s="35" t="str">
        <f t="shared" si="349"/>
        <v/>
      </c>
      <c r="AO6560" s="35" t="str">
        <f t="shared" si="350"/>
        <v>-</v>
      </c>
      <c r="AQ6560" s="25" t="str">
        <f t="shared" si="348"/>
        <v>-</v>
      </c>
      <c r="BP6560" s="61"/>
      <c r="CT6560" s="61"/>
      <c r="CU6560" s="61"/>
      <c r="CV6560" s="61"/>
      <c r="CW6560" s="61"/>
      <c r="CX6560" s="61"/>
      <c r="CY6560" s="61"/>
      <c r="CZ6560" s="61"/>
      <c r="DA6560" s="61"/>
      <c r="DB6560" s="61"/>
      <c r="DC6560" s="61"/>
      <c r="DD6560" s="61"/>
      <c r="DE6560" s="61"/>
      <c r="DF6560" s="61"/>
      <c r="DG6560" s="61"/>
      <c r="DH6560" s="61"/>
      <c r="DI6560" s="61"/>
      <c r="DJ6560" s="61"/>
      <c r="DK6560" s="61"/>
      <c r="DL6560" s="61"/>
      <c r="DM6560" s="61"/>
    </row>
    <row r="6561" spans="1:117" s="25" customFormat="1" x14ac:dyDescent="0.2">
      <c r="A6561" s="25" t="s">
        <v>1976</v>
      </c>
      <c r="B6561" s="25" t="s">
        <v>680</v>
      </c>
      <c r="C6561" s="25" t="s">
        <v>155</v>
      </c>
      <c r="I6561" s="116"/>
      <c r="J6561" s="116"/>
      <c r="K6561" s="116"/>
      <c r="L6561" s="116"/>
      <c r="M6561" s="116"/>
      <c r="N6561" s="116"/>
      <c r="AL6561" s="117"/>
      <c r="AN6561" s="35" t="str">
        <f t="shared" si="349"/>
        <v/>
      </c>
      <c r="AO6561" s="35" t="str">
        <f t="shared" si="350"/>
        <v>-</v>
      </c>
      <c r="AQ6561" s="25" t="str">
        <f t="shared" si="348"/>
        <v>-</v>
      </c>
      <c r="BP6561" s="61"/>
      <c r="CT6561" s="61"/>
      <c r="CU6561" s="61"/>
      <c r="CV6561" s="61"/>
      <c r="CW6561" s="61"/>
      <c r="CX6561" s="61"/>
      <c r="CY6561" s="61"/>
      <c r="CZ6561" s="61"/>
      <c r="DA6561" s="61"/>
      <c r="DB6561" s="61"/>
      <c r="DC6561" s="61"/>
      <c r="DD6561" s="61"/>
      <c r="DE6561" s="61"/>
      <c r="DF6561" s="61"/>
      <c r="DG6561" s="61"/>
      <c r="DH6561" s="61"/>
      <c r="DI6561" s="61"/>
      <c r="DJ6561" s="61"/>
      <c r="DK6561" s="61"/>
      <c r="DL6561" s="61"/>
      <c r="DM6561" s="61"/>
    </row>
    <row r="6562" spans="1:117" s="25" customFormat="1" x14ac:dyDescent="0.2">
      <c r="A6562" s="25" t="s">
        <v>1977</v>
      </c>
      <c r="B6562" s="25" t="s">
        <v>680</v>
      </c>
      <c r="C6562" s="25" t="s">
        <v>154</v>
      </c>
      <c r="I6562" s="116"/>
      <c r="J6562" s="116"/>
      <c r="K6562" s="116"/>
      <c r="L6562" s="116"/>
      <c r="M6562" s="116"/>
      <c r="N6562" s="116"/>
      <c r="AL6562" s="117"/>
      <c r="AN6562" s="35" t="str">
        <f t="shared" si="349"/>
        <v/>
      </c>
      <c r="AO6562" s="35" t="str">
        <f t="shared" si="350"/>
        <v>-</v>
      </c>
      <c r="AQ6562" s="25" t="str">
        <f t="shared" si="348"/>
        <v>-</v>
      </c>
      <c r="BP6562" s="61"/>
      <c r="CT6562" s="61"/>
      <c r="CU6562" s="61"/>
      <c r="CV6562" s="61"/>
      <c r="CW6562" s="61"/>
      <c r="CX6562" s="61"/>
      <c r="CY6562" s="61"/>
      <c r="CZ6562" s="61"/>
      <c r="DA6562" s="61"/>
      <c r="DB6562" s="61"/>
      <c r="DC6562" s="61"/>
      <c r="DD6562" s="61"/>
      <c r="DE6562" s="61"/>
      <c r="DF6562" s="61"/>
      <c r="DG6562" s="61"/>
      <c r="DH6562" s="61"/>
      <c r="DI6562" s="61"/>
      <c r="DJ6562" s="61"/>
      <c r="DK6562" s="61"/>
      <c r="DL6562" s="61"/>
      <c r="DM6562" s="61"/>
    </row>
    <row r="6563" spans="1:117" s="25" customFormat="1" x14ac:dyDescent="0.2">
      <c r="A6563" s="25" t="s">
        <v>1978</v>
      </c>
      <c r="B6563" s="25" t="s">
        <v>680</v>
      </c>
      <c r="C6563" s="25" t="s">
        <v>148</v>
      </c>
      <c r="I6563" s="116"/>
      <c r="J6563" s="116"/>
      <c r="K6563" s="116"/>
      <c r="L6563" s="116"/>
      <c r="M6563" s="116"/>
      <c r="N6563" s="116"/>
      <c r="AL6563" s="117"/>
      <c r="AN6563" s="35" t="str">
        <f t="shared" si="349"/>
        <v/>
      </c>
      <c r="AO6563" s="35" t="str">
        <f t="shared" si="350"/>
        <v>-</v>
      </c>
      <c r="AQ6563" s="25" t="str">
        <f t="shared" si="348"/>
        <v>-</v>
      </c>
      <c r="BP6563" s="61"/>
      <c r="CT6563" s="61"/>
      <c r="CU6563" s="61"/>
      <c r="CV6563" s="61"/>
      <c r="CW6563" s="61"/>
      <c r="CX6563" s="61"/>
      <c r="CY6563" s="61"/>
      <c r="CZ6563" s="61"/>
      <c r="DA6563" s="61"/>
      <c r="DB6563" s="61"/>
      <c r="DC6563" s="61"/>
      <c r="DD6563" s="61"/>
      <c r="DE6563" s="61"/>
      <c r="DF6563" s="61"/>
      <c r="DG6563" s="61"/>
      <c r="DH6563" s="61"/>
      <c r="DI6563" s="61"/>
      <c r="DJ6563" s="61"/>
      <c r="DK6563" s="61"/>
      <c r="DL6563" s="61"/>
      <c r="DM6563" s="61"/>
    </row>
    <row r="6564" spans="1:117" s="25" customFormat="1" x14ac:dyDescent="0.2">
      <c r="A6564" s="25" t="s">
        <v>1979</v>
      </c>
      <c r="B6564" s="25" t="s">
        <v>680</v>
      </c>
      <c r="C6564" s="25" t="s">
        <v>147</v>
      </c>
      <c r="I6564" s="116"/>
      <c r="J6564" s="116"/>
      <c r="K6564" s="116"/>
      <c r="L6564" s="116"/>
      <c r="M6564" s="116"/>
      <c r="N6564" s="116"/>
      <c r="AL6564" s="117"/>
      <c r="AN6564" s="35" t="str">
        <f t="shared" si="349"/>
        <v/>
      </c>
      <c r="AO6564" s="35" t="str">
        <f t="shared" si="350"/>
        <v>-</v>
      </c>
      <c r="AQ6564" s="25" t="str">
        <f t="shared" si="348"/>
        <v>-</v>
      </c>
      <c r="BP6564" s="61"/>
      <c r="CT6564" s="61"/>
      <c r="CU6564" s="61"/>
      <c r="CV6564" s="61"/>
      <c r="CW6564" s="61"/>
      <c r="CX6564" s="61"/>
      <c r="CY6564" s="61"/>
      <c r="CZ6564" s="61"/>
      <c r="DA6564" s="61"/>
      <c r="DB6564" s="61"/>
      <c r="DC6564" s="61"/>
      <c r="DD6564" s="61"/>
      <c r="DE6564" s="61"/>
      <c r="DF6564" s="61"/>
      <c r="DG6564" s="61"/>
      <c r="DH6564" s="61"/>
      <c r="DI6564" s="61"/>
      <c r="DJ6564" s="61"/>
      <c r="DK6564" s="61"/>
      <c r="DL6564" s="61"/>
      <c r="DM6564" s="61"/>
    </row>
    <row r="6565" spans="1:117" s="25" customFormat="1" x14ac:dyDescent="0.2">
      <c r="A6565" s="25" t="s">
        <v>1980</v>
      </c>
      <c r="B6565" s="25" t="s">
        <v>680</v>
      </c>
      <c r="C6565" s="25" t="s">
        <v>158</v>
      </c>
      <c r="I6565" s="116"/>
      <c r="J6565" s="116"/>
      <c r="K6565" s="116"/>
      <c r="L6565" s="116"/>
      <c r="M6565" s="116"/>
      <c r="N6565" s="116"/>
      <c r="AL6565" s="117"/>
      <c r="AN6565" s="35" t="str">
        <f t="shared" si="349"/>
        <v/>
      </c>
      <c r="AO6565" s="35" t="str">
        <f t="shared" si="350"/>
        <v>-</v>
      </c>
      <c r="AQ6565" s="25" t="str">
        <f t="shared" ref="AQ6565:AQ6628" si="351">CONCATENATE(TRIM(LEFT(AP6565,LEN(AP6565)-LEN(RIGHT(AP6565)))),"-",RIGHT(AP6565))</f>
        <v>-</v>
      </c>
      <c r="BP6565" s="61"/>
      <c r="CT6565" s="61"/>
      <c r="CU6565" s="61"/>
      <c r="CV6565" s="61"/>
      <c r="CW6565" s="61"/>
      <c r="CX6565" s="61"/>
      <c r="CY6565" s="61"/>
      <c r="CZ6565" s="61"/>
      <c r="DA6565" s="61"/>
      <c r="DB6565" s="61"/>
      <c r="DC6565" s="61"/>
      <c r="DD6565" s="61"/>
      <c r="DE6565" s="61"/>
      <c r="DF6565" s="61"/>
      <c r="DG6565" s="61"/>
      <c r="DH6565" s="61"/>
      <c r="DI6565" s="61"/>
      <c r="DJ6565" s="61"/>
      <c r="DK6565" s="61"/>
      <c r="DL6565" s="61"/>
      <c r="DM6565" s="61"/>
    </row>
    <row r="6566" spans="1:117" s="25" customFormat="1" x14ac:dyDescent="0.2">
      <c r="A6566" s="25" t="s">
        <v>1981</v>
      </c>
      <c r="B6566" s="25" t="s">
        <v>680</v>
      </c>
      <c r="C6566" s="25" t="s">
        <v>157</v>
      </c>
      <c r="I6566" s="116"/>
      <c r="J6566" s="116"/>
      <c r="K6566" s="116"/>
      <c r="L6566" s="116"/>
      <c r="M6566" s="116"/>
      <c r="N6566" s="116"/>
      <c r="AL6566" s="117"/>
      <c r="AN6566" s="35" t="str">
        <f t="shared" si="349"/>
        <v/>
      </c>
      <c r="AO6566" s="35" t="str">
        <f t="shared" si="350"/>
        <v>-</v>
      </c>
      <c r="AQ6566" s="25" t="str">
        <f t="shared" si="351"/>
        <v>-</v>
      </c>
      <c r="BP6566" s="61"/>
      <c r="CT6566" s="61"/>
      <c r="CU6566" s="61"/>
      <c r="CV6566" s="61"/>
      <c r="CW6566" s="61"/>
      <c r="CX6566" s="61"/>
      <c r="CY6566" s="61"/>
      <c r="CZ6566" s="61"/>
      <c r="DA6566" s="61"/>
      <c r="DB6566" s="61"/>
      <c r="DC6566" s="61"/>
      <c r="DD6566" s="61"/>
      <c r="DE6566" s="61"/>
      <c r="DF6566" s="61"/>
      <c r="DG6566" s="61"/>
      <c r="DH6566" s="61"/>
      <c r="DI6566" s="61"/>
      <c r="DJ6566" s="61"/>
      <c r="DK6566" s="61"/>
      <c r="DL6566" s="61"/>
      <c r="DM6566" s="61"/>
    </row>
    <row r="6567" spans="1:117" s="25" customFormat="1" x14ac:dyDescent="0.2">
      <c r="A6567" s="25" t="s">
        <v>1982</v>
      </c>
      <c r="B6567" s="25" t="s">
        <v>680</v>
      </c>
      <c r="C6567" s="25" t="s">
        <v>156</v>
      </c>
      <c r="I6567" s="116"/>
      <c r="J6567" s="116"/>
      <c r="K6567" s="116"/>
      <c r="L6567" s="116"/>
      <c r="M6567" s="116"/>
      <c r="N6567" s="116"/>
      <c r="AL6567" s="117"/>
      <c r="AN6567" s="35" t="str">
        <f t="shared" si="349"/>
        <v/>
      </c>
      <c r="AO6567" s="35" t="str">
        <f t="shared" si="350"/>
        <v>-</v>
      </c>
      <c r="AQ6567" s="25" t="str">
        <f t="shared" si="351"/>
        <v>-</v>
      </c>
      <c r="BP6567" s="61"/>
      <c r="CT6567" s="61"/>
      <c r="CU6567" s="61"/>
      <c r="CV6567" s="61"/>
      <c r="CW6567" s="61"/>
      <c r="CX6567" s="61"/>
      <c r="CY6567" s="61"/>
      <c r="CZ6567" s="61"/>
      <c r="DA6567" s="61"/>
      <c r="DB6567" s="61"/>
      <c r="DC6567" s="61"/>
      <c r="DD6567" s="61"/>
      <c r="DE6567" s="61"/>
      <c r="DF6567" s="61"/>
      <c r="DG6567" s="61"/>
      <c r="DH6567" s="61"/>
      <c r="DI6567" s="61"/>
      <c r="DJ6567" s="61"/>
      <c r="DK6567" s="61"/>
      <c r="DL6567" s="61"/>
      <c r="DM6567" s="61"/>
    </row>
    <row r="6568" spans="1:117" s="25" customFormat="1" x14ac:dyDescent="0.2">
      <c r="A6568" s="25" t="s">
        <v>1983</v>
      </c>
      <c r="B6568" s="25" t="s">
        <v>680</v>
      </c>
      <c r="C6568" s="25" t="s">
        <v>155</v>
      </c>
      <c r="I6568" s="116"/>
      <c r="J6568" s="116"/>
      <c r="K6568" s="116"/>
      <c r="L6568" s="116"/>
      <c r="M6568" s="116"/>
      <c r="N6568" s="116"/>
      <c r="AL6568" s="117"/>
      <c r="AN6568" s="35" t="str">
        <f t="shared" si="349"/>
        <v/>
      </c>
      <c r="AO6568" s="35" t="str">
        <f t="shared" si="350"/>
        <v>-</v>
      </c>
      <c r="AQ6568" s="25" t="str">
        <f t="shared" si="351"/>
        <v>-</v>
      </c>
      <c r="BP6568" s="61"/>
      <c r="CT6568" s="61"/>
      <c r="CU6568" s="61"/>
      <c r="CV6568" s="61"/>
      <c r="CW6568" s="61"/>
      <c r="CX6568" s="61"/>
      <c r="CY6568" s="61"/>
      <c r="CZ6568" s="61"/>
      <c r="DA6568" s="61"/>
      <c r="DB6568" s="61"/>
      <c r="DC6568" s="61"/>
      <c r="DD6568" s="61"/>
      <c r="DE6568" s="61"/>
      <c r="DF6568" s="61"/>
      <c r="DG6568" s="61"/>
      <c r="DH6568" s="61"/>
      <c r="DI6568" s="61"/>
      <c r="DJ6568" s="61"/>
      <c r="DK6568" s="61"/>
      <c r="DL6568" s="61"/>
      <c r="DM6568" s="61"/>
    </row>
    <row r="6569" spans="1:117" s="25" customFormat="1" x14ac:dyDescent="0.2">
      <c r="A6569" s="25" t="s">
        <v>1984</v>
      </c>
      <c r="B6569" s="25" t="s">
        <v>680</v>
      </c>
      <c r="C6569" s="25" t="s">
        <v>154</v>
      </c>
      <c r="I6569" s="116"/>
      <c r="J6569" s="116"/>
      <c r="K6569" s="116"/>
      <c r="L6569" s="116"/>
      <c r="M6569" s="116"/>
      <c r="N6569" s="116"/>
      <c r="AL6569" s="117"/>
      <c r="AN6569" s="35" t="str">
        <f t="shared" si="349"/>
        <v/>
      </c>
      <c r="AO6569" s="35" t="str">
        <f t="shared" si="350"/>
        <v>-</v>
      </c>
      <c r="AQ6569" s="25" t="str">
        <f t="shared" si="351"/>
        <v>-</v>
      </c>
      <c r="BP6569" s="61"/>
      <c r="CT6569" s="61"/>
      <c r="CU6569" s="61"/>
      <c r="CV6569" s="61"/>
      <c r="CW6569" s="61"/>
      <c r="CX6569" s="61"/>
      <c r="CY6569" s="61"/>
      <c r="CZ6569" s="61"/>
      <c r="DA6569" s="61"/>
      <c r="DB6569" s="61"/>
      <c r="DC6569" s="61"/>
      <c r="DD6569" s="61"/>
      <c r="DE6569" s="61"/>
      <c r="DF6569" s="61"/>
      <c r="DG6569" s="61"/>
      <c r="DH6569" s="61"/>
      <c r="DI6569" s="61"/>
      <c r="DJ6569" s="61"/>
      <c r="DK6569" s="61"/>
      <c r="DL6569" s="61"/>
      <c r="DM6569" s="61"/>
    </row>
    <row r="6570" spans="1:117" s="25" customFormat="1" x14ac:dyDescent="0.2">
      <c r="A6570" s="25" t="s">
        <v>1985</v>
      </c>
      <c r="B6570" s="25" t="s">
        <v>680</v>
      </c>
      <c r="C6570" s="25" t="s">
        <v>153</v>
      </c>
      <c r="I6570" s="116"/>
      <c r="J6570" s="116"/>
      <c r="K6570" s="116"/>
      <c r="L6570" s="116"/>
      <c r="M6570" s="116"/>
      <c r="N6570" s="116"/>
      <c r="AL6570" s="117"/>
      <c r="AN6570" s="35" t="str">
        <f t="shared" si="349"/>
        <v/>
      </c>
      <c r="AO6570" s="35" t="str">
        <f t="shared" si="350"/>
        <v>-</v>
      </c>
      <c r="AQ6570" s="25" t="str">
        <f t="shared" si="351"/>
        <v>-</v>
      </c>
      <c r="BP6570" s="61"/>
      <c r="CT6570" s="61"/>
      <c r="CU6570" s="61"/>
      <c r="CV6570" s="61"/>
      <c r="CW6570" s="61"/>
      <c r="CX6570" s="61"/>
      <c r="CY6570" s="61"/>
      <c r="CZ6570" s="61"/>
      <c r="DA6570" s="61"/>
      <c r="DB6570" s="61"/>
      <c r="DC6570" s="61"/>
      <c r="DD6570" s="61"/>
      <c r="DE6570" s="61"/>
      <c r="DF6570" s="61"/>
      <c r="DG6570" s="61"/>
      <c r="DH6570" s="61"/>
      <c r="DI6570" s="61"/>
      <c r="DJ6570" s="61"/>
      <c r="DK6570" s="61"/>
      <c r="DL6570" s="61"/>
      <c r="DM6570" s="61"/>
    </row>
    <row r="6571" spans="1:117" s="25" customFormat="1" x14ac:dyDescent="0.2">
      <c r="A6571" s="25" t="s">
        <v>1986</v>
      </c>
      <c r="B6571" s="25" t="s">
        <v>680</v>
      </c>
      <c r="C6571" s="25" t="s">
        <v>152</v>
      </c>
      <c r="I6571" s="116"/>
      <c r="J6571" s="116"/>
      <c r="K6571" s="116"/>
      <c r="L6571" s="116"/>
      <c r="M6571" s="116"/>
      <c r="N6571" s="116"/>
      <c r="AL6571" s="117"/>
      <c r="AN6571" s="35" t="str">
        <f t="shared" si="349"/>
        <v/>
      </c>
      <c r="AO6571" s="35" t="str">
        <f t="shared" si="350"/>
        <v>-</v>
      </c>
      <c r="AQ6571" s="25" t="str">
        <f t="shared" si="351"/>
        <v>-</v>
      </c>
      <c r="BP6571" s="61"/>
      <c r="CT6571" s="61"/>
      <c r="CU6571" s="61"/>
      <c r="CV6571" s="61"/>
      <c r="CW6571" s="61"/>
      <c r="CX6571" s="61"/>
      <c r="CY6571" s="61"/>
      <c r="CZ6571" s="61"/>
      <c r="DA6571" s="61"/>
      <c r="DB6571" s="61"/>
      <c r="DC6571" s="61"/>
      <c r="DD6571" s="61"/>
      <c r="DE6571" s="61"/>
      <c r="DF6571" s="61"/>
      <c r="DG6571" s="61"/>
      <c r="DH6571" s="61"/>
      <c r="DI6571" s="61"/>
      <c r="DJ6571" s="61"/>
      <c r="DK6571" s="61"/>
      <c r="DL6571" s="61"/>
      <c r="DM6571" s="61"/>
    </row>
    <row r="6572" spans="1:117" s="25" customFormat="1" x14ac:dyDescent="0.2">
      <c r="A6572" s="25" t="s">
        <v>1987</v>
      </c>
      <c r="B6572" s="25" t="s">
        <v>680</v>
      </c>
      <c r="C6572" s="25" t="s">
        <v>151</v>
      </c>
      <c r="I6572" s="116"/>
      <c r="J6572" s="116"/>
      <c r="K6572" s="116"/>
      <c r="L6572" s="116"/>
      <c r="M6572" s="116"/>
      <c r="N6572" s="116"/>
      <c r="AL6572" s="117"/>
      <c r="AN6572" s="35" t="str">
        <f t="shared" si="349"/>
        <v/>
      </c>
      <c r="AO6572" s="35" t="str">
        <f t="shared" si="350"/>
        <v>-</v>
      </c>
      <c r="AQ6572" s="25" t="str">
        <f t="shared" si="351"/>
        <v>-</v>
      </c>
      <c r="BP6572" s="61"/>
      <c r="CT6572" s="61"/>
      <c r="CU6572" s="61"/>
      <c r="CV6572" s="61"/>
      <c r="CW6572" s="61"/>
      <c r="CX6572" s="61"/>
      <c r="CY6572" s="61"/>
      <c r="CZ6572" s="61"/>
      <c r="DA6572" s="61"/>
      <c r="DB6572" s="61"/>
      <c r="DC6572" s="61"/>
      <c r="DD6572" s="61"/>
      <c r="DE6572" s="61"/>
      <c r="DF6572" s="61"/>
      <c r="DG6572" s="61"/>
      <c r="DH6572" s="61"/>
      <c r="DI6572" s="61"/>
      <c r="DJ6572" s="61"/>
      <c r="DK6572" s="61"/>
      <c r="DL6572" s="61"/>
      <c r="DM6572" s="61"/>
    </row>
    <row r="6573" spans="1:117" s="25" customFormat="1" x14ac:dyDescent="0.2">
      <c r="A6573" s="25" t="s">
        <v>1988</v>
      </c>
      <c r="B6573" s="25" t="s">
        <v>680</v>
      </c>
      <c r="C6573" s="25" t="s">
        <v>150</v>
      </c>
      <c r="I6573" s="116"/>
      <c r="J6573" s="116"/>
      <c r="K6573" s="116"/>
      <c r="L6573" s="116"/>
      <c r="M6573" s="116"/>
      <c r="N6573" s="116"/>
      <c r="AL6573" s="117"/>
      <c r="AN6573" s="35" t="str">
        <f t="shared" si="349"/>
        <v/>
      </c>
      <c r="AO6573" s="35" t="str">
        <f t="shared" si="350"/>
        <v>-</v>
      </c>
      <c r="AQ6573" s="25" t="str">
        <f t="shared" si="351"/>
        <v>-</v>
      </c>
      <c r="BP6573" s="61"/>
      <c r="CT6573" s="61"/>
      <c r="CU6573" s="61"/>
      <c r="CV6573" s="61"/>
      <c r="CW6573" s="61"/>
      <c r="CX6573" s="61"/>
      <c r="CY6573" s="61"/>
      <c r="CZ6573" s="61"/>
      <c r="DA6573" s="61"/>
      <c r="DB6573" s="61"/>
      <c r="DC6573" s="61"/>
      <c r="DD6573" s="61"/>
      <c r="DE6573" s="61"/>
      <c r="DF6573" s="61"/>
      <c r="DG6573" s="61"/>
      <c r="DH6573" s="61"/>
      <c r="DI6573" s="61"/>
      <c r="DJ6573" s="61"/>
      <c r="DK6573" s="61"/>
      <c r="DL6573" s="61"/>
      <c r="DM6573" s="61"/>
    </row>
    <row r="6574" spans="1:117" s="25" customFormat="1" x14ac:dyDescent="0.2">
      <c r="A6574" s="25" t="s">
        <v>1989</v>
      </c>
      <c r="B6574" s="25" t="s">
        <v>680</v>
      </c>
      <c r="C6574" s="25" t="s">
        <v>149</v>
      </c>
      <c r="I6574" s="116"/>
      <c r="J6574" s="116"/>
      <c r="K6574" s="116"/>
      <c r="L6574" s="116"/>
      <c r="M6574" s="116"/>
      <c r="N6574" s="116"/>
      <c r="AL6574" s="117"/>
      <c r="AN6574" s="35" t="str">
        <f t="shared" si="349"/>
        <v/>
      </c>
      <c r="AO6574" s="35" t="str">
        <f t="shared" si="350"/>
        <v>-</v>
      </c>
      <c r="AQ6574" s="25" t="str">
        <f t="shared" si="351"/>
        <v>-</v>
      </c>
      <c r="BP6574" s="61"/>
      <c r="CT6574" s="61"/>
      <c r="CU6574" s="61"/>
      <c r="CV6574" s="61"/>
      <c r="CW6574" s="61"/>
      <c r="CX6574" s="61"/>
      <c r="CY6574" s="61"/>
      <c r="CZ6574" s="61"/>
      <c r="DA6574" s="61"/>
      <c r="DB6574" s="61"/>
      <c r="DC6574" s="61"/>
      <c r="DD6574" s="61"/>
      <c r="DE6574" s="61"/>
      <c r="DF6574" s="61"/>
      <c r="DG6574" s="61"/>
      <c r="DH6574" s="61"/>
      <c r="DI6574" s="61"/>
      <c r="DJ6574" s="61"/>
      <c r="DK6574" s="61"/>
      <c r="DL6574" s="61"/>
      <c r="DM6574" s="61"/>
    </row>
    <row r="6575" spans="1:117" s="25" customFormat="1" x14ac:dyDescent="0.2">
      <c r="A6575" s="25" t="s">
        <v>1990</v>
      </c>
      <c r="B6575" s="25" t="s">
        <v>680</v>
      </c>
      <c r="C6575" s="25" t="s">
        <v>148</v>
      </c>
      <c r="I6575" s="116"/>
      <c r="J6575" s="116"/>
      <c r="K6575" s="116"/>
      <c r="L6575" s="116"/>
      <c r="M6575" s="116"/>
      <c r="N6575" s="116"/>
      <c r="AL6575" s="117"/>
      <c r="AN6575" s="35" t="str">
        <f t="shared" si="349"/>
        <v/>
      </c>
      <c r="AO6575" s="35" t="str">
        <f t="shared" si="350"/>
        <v>-</v>
      </c>
      <c r="AQ6575" s="25" t="str">
        <f t="shared" si="351"/>
        <v>-</v>
      </c>
      <c r="BP6575" s="61"/>
      <c r="CT6575" s="61"/>
      <c r="CU6575" s="61"/>
      <c r="CV6575" s="61"/>
      <c r="CW6575" s="61"/>
      <c r="CX6575" s="61"/>
      <c r="CY6575" s="61"/>
      <c r="CZ6575" s="61"/>
      <c r="DA6575" s="61"/>
      <c r="DB6575" s="61"/>
      <c r="DC6575" s="61"/>
      <c r="DD6575" s="61"/>
      <c r="DE6575" s="61"/>
      <c r="DF6575" s="61"/>
      <c r="DG6575" s="61"/>
      <c r="DH6575" s="61"/>
      <c r="DI6575" s="61"/>
      <c r="DJ6575" s="61"/>
      <c r="DK6575" s="61"/>
      <c r="DL6575" s="61"/>
      <c r="DM6575" s="61"/>
    </row>
    <row r="6576" spans="1:117" s="25" customFormat="1" x14ac:dyDescent="0.2">
      <c r="A6576" s="25" t="s">
        <v>1991</v>
      </c>
      <c r="B6576" s="25" t="s">
        <v>680</v>
      </c>
      <c r="C6576" s="25" t="s">
        <v>147</v>
      </c>
      <c r="I6576" s="116"/>
      <c r="J6576" s="116"/>
      <c r="K6576" s="116"/>
      <c r="L6576" s="116"/>
      <c r="M6576" s="116"/>
      <c r="N6576" s="116"/>
      <c r="AL6576" s="117"/>
      <c r="AN6576" s="35" t="str">
        <f t="shared" si="349"/>
        <v/>
      </c>
      <c r="AO6576" s="35" t="str">
        <f t="shared" si="350"/>
        <v>-</v>
      </c>
      <c r="AQ6576" s="25" t="str">
        <f t="shared" si="351"/>
        <v>-</v>
      </c>
      <c r="BP6576" s="61"/>
      <c r="CT6576" s="61"/>
      <c r="CU6576" s="61"/>
      <c r="CV6576" s="61"/>
      <c r="CW6576" s="61"/>
      <c r="CX6576" s="61"/>
      <c r="CY6576" s="61"/>
      <c r="CZ6576" s="61"/>
      <c r="DA6576" s="61"/>
      <c r="DB6576" s="61"/>
      <c r="DC6576" s="61"/>
      <c r="DD6576" s="61"/>
      <c r="DE6576" s="61"/>
      <c r="DF6576" s="61"/>
      <c r="DG6576" s="61"/>
      <c r="DH6576" s="61"/>
      <c r="DI6576" s="61"/>
      <c r="DJ6576" s="61"/>
      <c r="DK6576" s="61"/>
      <c r="DL6576" s="61"/>
      <c r="DM6576" s="61"/>
    </row>
    <row r="6577" spans="1:117" s="25" customFormat="1" x14ac:dyDescent="0.2">
      <c r="A6577" s="25" t="s">
        <v>1992</v>
      </c>
      <c r="B6577" s="25" t="s">
        <v>680</v>
      </c>
      <c r="C6577" s="25" t="s">
        <v>158</v>
      </c>
      <c r="I6577" s="116"/>
      <c r="J6577" s="116"/>
      <c r="K6577" s="116"/>
      <c r="L6577" s="116"/>
      <c r="M6577" s="116"/>
      <c r="N6577" s="116"/>
      <c r="AL6577" s="117"/>
      <c r="AN6577" s="35" t="str">
        <f t="shared" si="349"/>
        <v/>
      </c>
      <c r="AO6577" s="35" t="str">
        <f t="shared" si="350"/>
        <v>-</v>
      </c>
      <c r="AQ6577" s="25" t="str">
        <f t="shared" si="351"/>
        <v>-</v>
      </c>
      <c r="BP6577" s="61"/>
      <c r="CT6577" s="61"/>
      <c r="CU6577" s="61"/>
      <c r="CV6577" s="61"/>
      <c r="CW6577" s="61"/>
      <c r="CX6577" s="61"/>
      <c r="CY6577" s="61"/>
      <c r="CZ6577" s="61"/>
      <c r="DA6577" s="61"/>
      <c r="DB6577" s="61"/>
      <c r="DC6577" s="61"/>
      <c r="DD6577" s="61"/>
      <c r="DE6577" s="61"/>
      <c r="DF6577" s="61"/>
      <c r="DG6577" s="61"/>
      <c r="DH6577" s="61"/>
      <c r="DI6577" s="61"/>
      <c r="DJ6577" s="61"/>
      <c r="DK6577" s="61"/>
      <c r="DL6577" s="61"/>
      <c r="DM6577" s="61"/>
    </row>
    <row r="6578" spans="1:117" s="25" customFormat="1" x14ac:dyDescent="0.2">
      <c r="A6578" s="25" t="s">
        <v>1993</v>
      </c>
      <c r="B6578" s="25" t="s">
        <v>680</v>
      </c>
      <c r="C6578" s="25" t="s">
        <v>157</v>
      </c>
      <c r="I6578" s="116"/>
      <c r="J6578" s="116"/>
      <c r="K6578" s="116"/>
      <c r="L6578" s="116"/>
      <c r="M6578" s="116"/>
      <c r="N6578" s="116"/>
      <c r="AL6578" s="117"/>
      <c r="AN6578" s="35" t="str">
        <f t="shared" si="349"/>
        <v/>
      </c>
      <c r="AO6578" s="35" t="str">
        <f t="shared" si="350"/>
        <v>-</v>
      </c>
      <c r="AQ6578" s="25" t="str">
        <f t="shared" si="351"/>
        <v>-</v>
      </c>
      <c r="BP6578" s="61"/>
      <c r="CT6578" s="61"/>
      <c r="CU6578" s="61"/>
      <c r="CV6578" s="61"/>
      <c r="CW6578" s="61"/>
      <c r="CX6578" s="61"/>
      <c r="CY6578" s="61"/>
      <c r="CZ6578" s="61"/>
      <c r="DA6578" s="61"/>
      <c r="DB6578" s="61"/>
      <c r="DC6578" s="61"/>
      <c r="DD6578" s="61"/>
      <c r="DE6578" s="61"/>
      <c r="DF6578" s="61"/>
      <c r="DG6578" s="61"/>
      <c r="DH6578" s="61"/>
      <c r="DI6578" s="61"/>
      <c r="DJ6578" s="61"/>
      <c r="DK6578" s="61"/>
      <c r="DL6578" s="61"/>
      <c r="DM6578" s="61"/>
    </row>
    <row r="6579" spans="1:117" s="25" customFormat="1" x14ac:dyDescent="0.2">
      <c r="A6579" s="25" t="s">
        <v>1994</v>
      </c>
      <c r="B6579" s="25" t="s">
        <v>680</v>
      </c>
      <c r="C6579" s="25" t="s">
        <v>156</v>
      </c>
      <c r="I6579" s="116"/>
      <c r="J6579" s="116"/>
      <c r="K6579" s="116"/>
      <c r="L6579" s="116"/>
      <c r="M6579" s="116"/>
      <c r="N6579" s="116"/>
      <c r="AL6579" s="117"/>
      <c r="AN6579" s="35" t="str">
        <f t="shared" si="349"/>
        <v/>
      </c>
      <c r="AO6579" s="35" t="str">
        <f t="shared" si="350"/>
        <v>-</v>
      </c>
      <c r="AQ6579" s="25" t="str">
        <f t="shared" si="351"/>
        <v>-</v>
      </c>
      <c r="BP6579" s="61"/>
      <c r="CT6579" s="61"/>
      <c r="CU6579" s="61"/>
      <c r="CV6579" s="61"/>
      <c r="CW6579" s="61"/>
      <c r="CX6579" s="61"/>
      <c r="CY6579" s="61"/>
      <c r="CZ6579" s="61"/>
      <c r="DA6579" s="61"/>
      <c r="DB6579" s="61"/>
      <c r="DC6579" s="61"/>
      <c r="DD6579" s="61"/>
      <c r="DE6579" s="61"/>
      <c r="DF6579" s="61"/>
      <c r="DG6579" s="61"/>
      <c r="DH6579" s="61"/>
      <c r="DI6579" s="61"/>
      <c r="DJ6579" s="61"/>
      <c r="DK6579" s="61"/>
      <c r="DL6579" s="61"/>
      <c r="DM6579" s="61"/>
    </row>
    <row r="6580" spans="1:117" s="25" customFormat="1" x14ac:dyDescent="0.2">
      <c r="A6580" s="25" t="s">
        <v>1995</v>
      </c>
      <c r="B6580" s="25" t="s">
        <v>680</v>
      </c>
      <c r="C6580" s="25" t="s">
        <v>155</v>
      </c>
      <c r="I6580" s="116"/>
      <c r="J6580" s="116"/>
      <c r="K6580" s="116"/>
      <c r="L6580" s="116"/>
      <c r="M6580" s="116"/>
      <c r="N6580" s="116"/>
      <c r="AL6580" s="117"/>
      <c r="AN6580" s="35" t="str">
        <f t="shared" si="349"/>
        <v/>
      </c>
      <c r="AO6580" s="35" t="str">
        <f t="shared" si="350"/>
        <v>-</v>
      </c>
      <c r="AQ6580" s="25" t="str">
        <f t="shared" si="351"/>
        <v>-</v>
      </c>
      <c r="BP6580" s="61"/>
      <c r="CT6580" s="61"/>
      <c r="CU6580" s="61"/>
      <c r="CV6580" s="61"/>
      <c r="CW6580" s="61"/>
      <c r="CX6580" s="61"/>
      <c r="CY6580" s="61"/>
      <c r="CZ6580" s="61"/>
      <c r="DA6580" s="61"/>
      <c r="DB6580" s="61"/>
      <c r="DC6580" s="61"/>
      <c r="DD6580" s="61"/>
      <c r="DE6580" s="61"/>
      <c r="DF6580" s="61"/>
      <c r="DG6580" s="61"/>
      <c r="DH6580" s="61"/>
      <c r="DI6580" s="61"/>
      <c r="DJ6580" s="61"/>
      <c r="DK6580" s="61"/>
      <c r="DL6580" s="61"/>
      <c r="DM6580" s="61"/>
    </row>
    <row r="6581" spans="1:117" s="25" customFormat="1" x14ac:dyDescent="0.2">
      <c r="A6581" s="25" t="s">
        <v>1996</v>
      </c>
      <c r="B6581" s="25" t="s">
        <v>680</v>
      </c>
      <c r="C6581" s="25" t="s">
        <v>154</v>
      </c>
      <c r="I6581" s="116"/>
      <c r="J6581" s="116"/>
      <c r="K6581" s="116"/>
      <c r="L6581" s="116"/>
      <c r="M6581" s="116"/>
      <c r="N6581" s="116"/>
      <c r="AL6581" s="117"/>
      <c r="AN6581" s="35" t="str">
        <f t="shared" si="349"/>
        <v/>
      </c>
      <c r="AO6581" s="35" t="str">
        <f t="shared" si="350"/>
        <v>-</v>
      </c>
      <c r="AQ6581" s="25" t="str">
        <f t="shared" si="351"/>
        <v>-</v>
      </c>
      <c r="BP6581" s="61"/>
      <c r="CT6581" s="61"/>
      <c r="CU6581" s="61"/>
      <c r="CV6581" s="61"/>
      <c r="CW6581" s="61"/>
      <c r="CX6581" s="61"/>
      <c r="CY6581" s="61"/>
      <c r="CZ6581" s="61"/>
      <c r="DA6581" s="61"/>
      <c r="DB6581" s="61"/>
      <c r="DC6581" s="61"/>
      <c r="DD6581" s="61"/>
      <c r="DE6581" s="61"/>
      <c r="DF6581" s="61"/>
      <c r="DG6581" s="61"/>
      <c r="DH6581" s="61"/>
      <c r="DI6581" s="61"/>
      <c r="DJ6581" s="61"/>
      <c r="DK6581" s="61"/>
      <c r="DL6581" s="61"/>
      <c r="DM6581" s="61"/>
    </row>
    <row r="6582" spans="1:117" s="25" customFormat="1" x14ac:dyDescent="0.2">
      <c r="A6582" s="25" t="s">
        <v>1997</v>
      </c>
      <c r="B6582" s="25" t="s">
        <v>680</v>
      </c>
      <c r="C6582" s="25" t="s">
        <v>153</v>
      </c>
      <c r="I6582" s="116"/>
      <c r="J6582" s="116"/>
      <c r="K6582" s="116"/>
      <c r="L6582" s="116"/>
      <c r="M6582" s="116"/>
      <c r="N6582" s="116"/>
      <c r="AL6582" s="117"/>
      <c r="AN6582" s="35" t="str">
        <f t="shared" si="349"/>
        <v/>
      </c>
      <c r="AO6582" s="35" t="str">
        <f t="shared" si="350"/>
        <v>-</v>
      </c>
      <c r="AQ6582" s="25" t="str">
        <f t="shared" si="351"/>
        <v>-</v>
      </c>
      <c r="BP6582" s="61"/>
      <c r="CT6582" s="61"/>
      <c r="CU6582" s="61"/>
      <c r="CV6582" s="61"/>
      <c r="CW6582" s="61"/>
      <c r="CX6582" s="61"/>
      <c r="CY6582" s="61"/>
      <c r="CZ6582" s="61"/>
      <c r="DA6582" s="61"/>
      <c r="DB6582" s="61"/>
      <c r="DC6582" s="61"/>
      <c r="DD6582" s="61"/>
      <c r="DE6582" s="61"/>
      <c r="DF6582" s="61"/>
      <c r="DG6582" s="61"/>
      <c r="DH6582" s="61"/>
      <c r="DI6582" s="61"/>
      <c r="DJ6582" s="61"/>
      <c r="DK6582" s="61"/>
      <c r="DL6582" s="61"/>
      <c r="DM6582" s="61"/>
    </row>
    <row r="6583" spans="1:117" s="25" customFormat="1" x14ac:dyDescent="0.2">
      <c r="A6583" s="25" t="s">
        <v>1998</v>
      </c>
      <c r="B6583" s="25" t="s">
        <v>680</v>
      </c>
      <c r="C6583" s="25" t="s">
        <v>152</v>
      </c>
      <c r="I6583" s="116"/>
      <c r="J6583" s="116"/>
      <c r="K6583" s="116"/>
      <c r="L6583" s="116"/>
      <c r="M6583" s="116"/>
      <c r="N6583" s="116"/>
      <c r="AL6583" s="117"/>
      <c r="AN6583" s="35" t="str">
        <f t="shared" ref="AN6583:AN6646" si="352">CONCATENATE(AM6583,AP6583)</f>
        <v/>
      </c>
      <c r="AO6583" s="35" t="str">
        <f t="shared" ref="AO6583:AO6646" si="353">CONCATENATE(AM6583,"-",AL6583)</f>
        <v>-</v>
      </c>
      <c r="AQ6583" s="25" t="str">
        <f t="shared" si="351"/>
        <v>-</v>
      </c>
      <c r="BP6583" s="61"/>
      <c r="CT6583" s="61"/>
      <c r="CU6583" s="61"/>
      <c r="CV6583" s="61"/>
      <c r="CW6583" s="61"/>
      <c r="CX6583" s="61"/>
      <c r="CY6583" s="61"/>
      <c r="CZ6583" s="61"/>
      <c r="DA6583" s="61"/>
      <c r="DB6583" s="61"/>
      <c r="DC6583" s="61"/>
      <c r="DD6583" s="61"/>
      <c r="DE6583" s="61"/>
      <c r="DF6583" s="61"/>
      <c r="DG6583" s="61"/>
      <c r="DH6583" s="61"/>
      <c r="DI6583" s="61"/>
      <c r="DJ6583" s="61"/>
      <c r="DK6583" s="61"/>
      <c r="DL6583" s="61"/>
      <c r="DM6583" s="61"/>
    </row>
    <row r="6584" spans="1:117" s="25" customFormat="1" x14ac:dyDescent="0.2">
      <c r="A6584" s="25" t="s">
        <v>1999</v>
      </c>
      <c r="B6584" s="25" t="s">
        <v>680</v>
      </c>
      <c r="C6584" s="25" t="s">
        <v>151</v>
      </c>
      <c r="I6584" s="116"/>
      <c r="J6584" s="116"/>
      <c r="K6584" s="116"/>
      <c r="L6584" s="116"/>
      <c r="M6584" s="116"/>
      <c r="N6584" s="116"/>
      <c r="AL6584" s="117"/>
      <c r="AN6584" s="35" t="str">
        <f t="shared" si="352"/>
        <v/>
      </c>
      <c r="AO6584" s="35" t="str">
        <f t="shared" si="353"/>
        <v>-</v>
      </c>
      <c r="AQ6584" s="25" t="str">
        <f t="shared" si="351"/>
        <v>-</v>
      </c>
      <c r="BP6584" s="61"/>
      <c r="CT6584" s="61"/>
      <c r="CU6584" s="61"/>
      <c r="CV6584" s="61"/>
      <c r="CW6584" s="61"/>
      <c r="CX6584" s="61"/>
      <c r="CY6584" s="61"/>
      <c r="CZ6584" s="61"/>
      <c r="DA6584" s="61"/>
      <c r="DB6584" s="61"/>
      <c r="DC6584" s="61"/>
      <c r="DD6584" s="61"/>
      <c r="DE6584" s="61"/>
      <c r="DF6584" s="61"/>
      <c r="DG6584" s="61"/>
      <c r="DH6584" s="61"/>
      <c r="DI6584" s="61"/>
      <c r="DJ6584" s="61"/>
      <c r="DK6584" s="61"/>
      <c r="DL6584" s="61"/>
      <c r="DM6584" s="61"/>
    </row>
    <row r="6585" spans="1:117" s="25" customFormat="1" x14ac:dyDescent="0.2">
      <c r="A6585" s="25" t="s">
        <v>2000</v>
      </c>
      <c r="B6585" s="25" t="s">
        <v>680</v>
      </c>
      <c r="C6585" s="25" t="s">
        <v>150</v>
      </c>
      <c r="I6585" s="116"/>
      <c r="J6585" s="116"/>
      <c r="K6585" s="116"/>
      <c r="L6585" s="116"/>
      <c r="M6585" s="116"/>
      <c r="N6585" s="116"/>
      <c r="AL6585" s="117"/>
      <c r="AN6585" s="35" t="str">
        <f t="shared" si="352"/>
        <v/>
      </c>
      <c r="AO6585" s="35" t="str">
        <f t="shared" si="353"/>
        <v>-</v>
      </c>
      <c r="AQ6585" s="25" t="str">
        <f t="shared" si="351"/>
        <v>-</v>
      </c>
      <c r="BP6585" s="61"/>
      <c r="CT6585" s="61"/>
      <c r="CU6585" s="61"/>
      <c r="CV6585" s="61"/>
      <c r="CW6585" s="61"/>
      <c r="CX6585" s="61"/>
      <c r="CY6585" s="61"/>
      <c r="CZ6585" s="61"/>
      <c r="DA6585" s="61"/>
      <c r="DB6585" s="61"/>
      <c r="DC6585" s="61"/>
      <c r="DD6585" s="61"/>
      <c r="DE6585" s="61"/>
      <c r="DF6585" s="61"/>
      <c r="DG6585" s="61"/>
      <c r="DH6585" s="61"/>
      <c r="DI6585" s="61"/>
      <c r="DJ6585" s="61"/>
      <c r="DK6585" s="61"/>
      <c r="DL6585" s="61"/>
      <c r="DM6585" s="61"/>
    </row>
    <row r="6586" spans="1:117" s="25" customFormat="1" x14ac:dyDescent="0.2">
      <c r="A6586" s="25" t="s">
        <v>2001</v>
      </c>
      <c r="B6586" s="25" t="s">
        <v>680</v>
      </c>
      <c r="C6586" s="25" t="s">
        <v>149</v>
      </c>
      <c r="I6586" s="116"/>
      <c r="J6586" s="116"/>
      <c r="K6586" s="116"/>
      <c r="L6586" s="116"/>
      <c r="M6586" s="116"/>
      <c r="N6586" s="116"/>
      <c r="AL6586" s="117"/>
      <c r="AN6586" s="35" t="str">
        <f t="shared" si="352"/>
        <v/>
      </c>
      <c r="AO6586" s="35" t="str">
        <f t="shared" si="353"/>
        <v>-</v>
      </c>
      <c r="AQ6586" s="25" t="str">
        <f t="shared" si="351"/>
        <v>-</v>
      </c>
      <c r="BP6586" s="61"/>
      <c r="CT6586" s="61"/>
      <c r="CU6586" s="61"/>
      <c r="CV6586" s="61"/>
      <c r="CW6586" s="61"/>
      <c r="CX6586" s="61"/>
      <c r="CY6586" s="61"/>
      <c r="CZ6586" s="61"/>
      <c r="DA6586" s="61"/>
      <c r="DB6586" s="61"/>
      <c r="DC6586" s="61"/>
      <c r="DD6586" s="61"/>
      <c r="DE6586" s="61"/>
      <c r="DF6586" s="61"/>
      <c r="DG6586" s="61"/>
      <c r="DH6586" s="61"/>
      <c r="DI6586" s="61"/>
      <c r="DJ6586" s="61"/>
      <c r="DK6586" s="61"/>
      <c r="DL6586" s="61"/>
      <c r="DM6586" s="61"/>
    </row>
    <row r="6587" spans="1:117" s="25" customFormat="1" x14ac:dyDescent="0.2">
      <c r="A6587" s="25" t="s">
        <v>2002</v>
      </c>
      <c r="B6587" s="25" t="s">
        <v>680</v>
      </c>
      <c r="C6587" s="25" t="s">
        <v>148</v>
      </c>
      <c r="I6587" s="116"/>
      <c r="J6587" s="116"/>
      <c r="K6587" s="116"/>
      <c r="L6587" s="116"/>
      <c r="M6587" s="116"/>
      <c r="N6587" s="116"/>
      <c r="AL6587" s="117"/>
      <c r="AN6587" s="35" t="str">
        <f t="shared" si="352"/>
        <v/>
      </c>
      <c r="AO6587" s="35" t="str">
        <f t="shared" si="353"/>
        <v>-</v>
      </c>
      <c r="AQ6587" s="25" t="str">
        <f t="shared" si="351"/>
        <v>-</v>
      </c>
      <c r="BP6587" s="61"/>
      <c r="CT6587" s="61"/>
      <c r="CU6587" s="61"/>
      <c r="CV6587" s="61"/>
      <c r="CW6587" s="61"/>
      <c r="CX6587" s="61"/>
      <c r="CY6587" s="61"/>
      <c r="CZ6587" s="61"/>
      <c r="DA6587" s="61"/>
      <c r="DB6587" s="61"/>
      <c r="DC6587" s="61"/>
      <c r="DD6587" s="61"/>
      <c r="DE6587" s="61"/>
      <c r="DF6587" s="61"/>
      <c r="DG6587" s="61"/>
      <c r="DH6587" s="61"/>
      <c r="DI6587" s="61"/>
      <c r="DJ6587" s="61"/>
      <c r="DK6587" s="61"/>
      <c r="DL6587" s="61"/>
      <c r="DM6587" s="61"/>
    </row>
    <row r="6588" spans="1:117" s="25" customFormat="1" x14ac:dyDescent="0.2">
      <c r="A6588" s="25" t="s">
        <v>2003</v>
      </c>
      <c r="B6588" s="25" t="s">
        <v>680</v>
      </c>
      <c r="C6588" s="25" t="s">
        <v>147</v>
      </c>
      <c r="I6588" s="116"/>
      <c r="J6588" s="116"/>
      <c r="K6588" s="116"/>
      <c r="L6588" s="116"/>
      <c r="M6588" s="116"/>
      <c r="N6588" s="116"/>
      <c r="AL6588" s="117"/>
      <c r="AN6588" s="35" t="str">
        <f t="shared" si="352"/>
        <v/>
      </c>
      <c r="AO6588" s="35" t="str">
        <f t="shared" si="353"/>
        <v>-</v>
      </c>
      <c r="AQ6588" s="25" t="str">
        <f t="shared" si="351"/>
        <v>-</v>
      </c>
      <c r="BP6588" s="61"/>
      <c r="CT6588" s="61"/>
      <c r="CU6588" s="61"/>
      <c r="CV6588" s="61"/>
      <c r="CW6588" s="61"/>
      <c r="CX6588" s="61"/>
      <c r="CY6588" s="61"/>
      <c r="CZ6588" s="61"/>
      <c r="DA6588" s="61"/>
      <c r="DB6588" s="61"/>
      <c r="DC6588" s="61"/>
      <c r="DD6588" s="61"/>
      <c r="DE6588" s="61"/>
      <c r="DF6588" s="61"/>
      <c r="DG6588" s="61"/>
      <c r="DH6588" s="61"/>
      <c r="DI6588" s="61"/>
      <c r="DJ6588" s="61"/>
      <c r="DK6588" s="61"/>
      <c r="DL6588" s="61"/>
      <c r="DM6588" s="61"/>
    </row>
    <row r="6589" spans="1:117" s="25" customFormat="1" x14ac:dyDescent="0.2">
      <c r="A6589" s="25" t="s">
        <v>2004</v>
      </c>
      <c r="B6589" s="25" t="s">
        <v>680</v>
      </c>
      <c r="C6589" s="25" t="s">
        <v>158</v>
      </c>
      <c r="I6589" s="116"/>
      <c r="J6589" s="116"/>
      <c r="K6589" s="116"/>
      <c r="L6589" s="116"/>
      <c r="M6589" s="116"/>
      <c r="N6589" s="116"/>
      <c r="AL6589" s="117"/>
      <c r="AN6589" s="35" t="str">
        <f t="shared" si="352"/>
        <v/>
      </c>
      <c r="AO6589" s="35" t="str">
        <f t="shared" si="353"/>
        <v>-</v>
      </c>
      <c r="AQ6589" s="25" t="str">
        <f t="shared" si="351"/>
        <v>-</v>
      </c>
      <c r="BP6589" s="61"/>
      <c r="CT6589" s="61"/>
      <c r="CU6589" s="61"/>
      <c r="CV6589" s="61"/>
      <c r="CW6589" s="61"/>
      <c r="CX6589" s="61"/>
      <c r="CY6589" s="61"/>
      <c r="CZ6589" s="61"/>
      <c r="DA6589" s="61"/>
      <c r="DB6589" s="61"/>
      <c r="DC6589" s="61"/>
      <c r="DD6589" s="61"/>
      <c r="DE6589" s="61"/>
      <c r="DF6589" s="61"/>
      <c r="DG6589" s="61"/>
      <c r="DH6589" s="61"/>
      <c r="DI6589" s="61"/>
      <c r="DJ6589" s="61"/>
      <c r="DK6589" s="61"/>
      <c r="DL6589" s="61"/>
      <c r="DM6589" s="61"/>
    </row>
    <row r="6590" spans="1:117" s="25" customFormat="1" x14ac:dyDescent="0.2">
      <c r="A6590" s="25" t="s">
        <v>2005</v>
      </c>
      <c r="B6590" s="25" t="s">
        <v>680</v>
      </c>
      <c r="C6590" s="25" t="s">
        <v>157</v>
      </c>
      <c r="I6590" s="116"/>
      <c r="J6590" s="116"/>
      <c r="K6590" s="116"/>
      <c r="L6590" s="116"/>
      <c r="M6590" s="116"/>
      <c r="N6590" s="116"/>
      <c r="AL6590" s="117"/>
      <c r="AN6590" s="35" t="str">
        <f t="shared" si="352"/>
        <v/>
      </c>
      <c r="AO6590" s="35" t="str">
        <f t="shared" si="353"/>
        <v>-</v>
      </c>
      <c r="AQ6590" s="25" t="str">
        <f t="shared" si="351"/>
        <v>-</v>
      </c>
      <c r="BP6590" s="61"/>
      <c r="CT6590" s="61"/>
      <c r="CU6590" s="61"/>
      <c r="CV6590" s="61"/>
      <c r="CW6590" s="61"/>
      <c r="CX6590" s="61"/>
      <c r="CY6590" s="61"/>
      <c r="CZ6590" s="61"/>
      <c r="DA6590" s="61"/>
      <c r="DB6590" s="61"/>
      <c r="DC6590" s="61"/>
      <c r="DD6590" s="61"/>
      <c r="DE6590" s="61"/>
      <c r="DF6590" s="61"/>
      <c r="DG6590" s="61"/>
      <c r="DH6590" s="61"/>
      <c r="DI6590" s="61"/>
      <c r="DJ6590" s="61"/>
      <c r="DK6590" s="61"/>
      <c r="DL6590" s="61"/>
      <c r="DM6590" s="61"/>
    </row>
    <row r="6591" spans="1:117" s="25" customFormat="1" x14ac:dyDescent="0.2">
      <c r="A6591" s="25" t="s">
        <v>2006</v>
      </c>
      <c r="B6591" s="25" t="s">
        <v>680</v>
      </c>
      <c r="C6591" s="25" t="s">
        <v>156</v>
      </c>
      <c r="I6591" s="116"/>
      <c r="J6591" s="116"/>
      <c r="K6591" s="116"/>
      <c r="L6591" s="116"/>
      <c r="M6591" s="116"/>
      <c r="N6591" s="116"/>
      <c r="AL6591" s="117"/>
      <c r="AN6591" s="35" t="str">
        <f t="shared" si="352"/>
        <v/>
      </c>
      <c r="AO6591" s="35" t="str">
        <f t="shared" si="353"/>
        <v>-</v>
      </c>
      <c r="AQ6591" s="25" t="str">
        <f t="shared" si="351"/>
        <v>-</v>
      </c>
      <c r="BP6591" s="61"/>
      <c r="CT6591" s="61"/>
      <c r="CU6591" s="61"/>
      <c r="CV6591" s="61"/>
      <c r="CW6591" s="61"/>
      <c r="CX6591" s="61"/>
      <c r="CY6591" s="61"/>
      <c r="CZ6591" s="61"/>
      <c r="DA6591" s="61"/>
      <c r="DB6591" s="61"/>
      <c r="DC6591" s="61"/>
      <c r="DD6591" s="61"/>
      <c r="DE6591" s="61"/>
      <c r="DF6591" s="61"/>
      <c r="DG6591" s="61"/>
      <c r="DH6591" s="61"/>
      <c r="DI6591" s="61"/>
      <c r="DJ6591" s="61"/>
      <c r="DK6591" s="61"/>
      <c r="DL6591" s="61"/>
      <c r="DM6591" s="61"/>
    </row>
    <row r="6592" spans="1:117" x14ac:dyDescent="0.2">
      <c r="A6592" s="25" t="s">
        <v>2007</v>
      </c>
      <c r="B6592" s="25" t="s">
        <v>680</v>
      </c>
      <c r="C6592" s="25" t="s">
        <v>155</v>
      </c>
      <c r="T6592" s="25"/>
      <c r="AN6592" s="35" t="str">
        <f t="shared" si="352"/>
        <v/>
      </c>
      <c r="AO6592" s="35" t="str">
        <f t="shared" si="353"/>
        <v>-</v>
      </c>
      <c r="AQ6592" s="25" t="str">
        <f t="shared" si="351"/>
        <v>-</v>
      </c>
    </row>
    <row r="6593" spans="1:43" x14ac:dyDescent="0.2">
      <c r="A6593" s="25" t="s">
        <v>2026</v>
      </c>
      <c r="B6593" s="25" t="s">
        <v>681</v>
      </c>
      <c r="C6593" s="25" t="s">
        <v>154</v>
      </c>
      <c r="T6593" s="25"/>
      <c r="AN6593" s="35" t="str">
        <f t="shared" si="352"/>
        <v/>
      </c>
      <c r="AO6593" s="35" t="str">
        <f t="shared" si="353"/>
        <v>-</v>
      </c>
      <c r="AQ6593" s="25" t="str">
        <f t="shared" si="351"/>
        <v>-</v>
      </c>
    </row>
    <row r="6594" spans="1:43" x14ac:dyDescent="0.2">
      <c r="A6594" s="25" t="s">
        <v>2027</v>
      </c>
      <c r="B6594" s="25" t="s">
        <v>681</v>
      </c>
      <c r="C6594" s="25" t="s">
        <v>155</v>
      </c>
      <c r="T6594" s="25"/>
      <c r="AN6594" s="35" t="str">
        <f t="shared" si="352"/>
        <v/>
      </c>
      <c r="AO6594" s="35" t="str">
        <f t="shared" si="353"/>
        <v>-</v>
      </c>
      <c r="AQ6594" s="25" t="str">
        <f t="shared" si="351"/>
        <v>-</v>
      </c>
    </row>
    <row r="6595" spans="1:43" x14ac:dyDescent="0.2">
      <c r="A6595" s="25" t="s">
        <v>2028</v>
      </c>
      <c r="B6595" s="25" t="s">
        <v>681</v>
      </c>
      <c r="C6595" s="25" t="s">
        <v>156</v>
      </c>
      <c r="T6595" s="25"/>
      <c r="AN6595" s="35" t="str">
        <f t="shared" si="352"/>
        <v/>
      </c>
      <c r="AO6595" s="35" t="str">
        <f t="shared" si="353"/>
        <v>-</v>
      </c>
      <c r="AQ6595" s="25" t="str">
        <f t="shared" si="351"/>
        <v>-</v>
      </c>
    </row>
    <row r="6596" spans="1:43" x14ac:dyDescent="0.2">
      <c r="A6596" s="25" t="s">
        <v>2029</v>
      </c>
      <c r="B6596" s="25" t="s">
        <v>681</v>
      </c>
      <c r="C6596" s="25" t="s">
        <v>157</v>
      </c>
      <c r="T6596" s="25"/>
      <c r="AN6596" s="35" t="str">
        <f t="shared" si="352"/>
        <v/>
      </c>
      <c r="AO6596" s="35" t="str">
        <f t="shared" si="353"/>
        <v>-</v>
      </c>
      <c r="AQ6596" s="25" t="str">
        <f t="shared" si="351"/>
        <v>-</v>
      </c>
    </row>
    <row r="6597" spans="1:43" x14ac:dyDescent="0.2">
      <c r="A6597" s="25" t="s">
        <v>2030</v>
      </c>
      <c r="B6597" s="25" t="s">
        <v>681</v>
      </c>
      <c r="C6597" s="25" t="s">
        <v>158</v>
      </c>
      <c r="T6597" s="25"/>
      <c r="AN6597" s="35" t="str">
        <f t="shared" si="352"/>
        <v/>
      </c>
      <c r="AO6597" s="35" t="str">
        <f t="shared" si="353"/>
        <v>-</v>
      </c>
      <c r="AQ6597" s="25" t="str">
        <f t="shared" si="351"/>
        <v>-</v>
      </c>
    </row>
    <row r="6598" spans="1:43" x14ac:dyDescent="0.2">
      <c r="A6598" s="25" t="s">
        <v>2031</v>
      </c>
      <c r="B6598" s="25" t="s">
        <v>681</v>
      </c>
      <c r="C6598" s="25" t="s">
        <v>147</v>
      </c>
      <c r="T6598" s="25"/>
      <c r="AN6598" s="35" t="str">
        <f t="shared" si="352"/>
        <v/>
      </c>
      <c r="AO6598" s="35" t="str">
        <f t="shared" si="353"/>
        <v>-</v>
      </c>
      <c r="AQ6598" s="25" t="str">
        <f t="shared" si="351"/>
        <v>-</v>
      </c>
    </row>
    <row r="6599" spans="1:43" x14ac:dyDescent="0.2">
      <c r="A6599" s="25" t="s">
        <v>2032</v>
      </c>
      <c r="B6599" s="25" t="s">
        <v>681</v>
      </c>
      <c r="C6599" s="25" t="s">
        <v>148</v>
      </c>
      <c r="T6599" s="25"/>
      <c r="AN6599" s="35" t="str">
        <f t="shared" si="352"/>
        <v/>
      </c>
      <c r="AO6599" s="35" t="str">
        <f t="shared" si="353"/>
        <v>-</v>
      </c>
      <c r="AQ6599" s="25" t="str">
        <f t="shared" si="351"/>
        <v>-</v>
      </c>
    </row>
    <row r="6600" spans="1:43" x14ac:dyDescent="0.2">
      <c r="A6600" s="25" t="s">
        <v>2033</v>
      </c>
      <c r="B6600" s="25" t="s">
        <v>681</v>
      </c>
      <c r="C6600" s="25" t="s">
        <v>149</v>
      </c>
      <c r="T6600" s="25"/>
      <c r="AN6600" s="35" t="str">
        <f t="shared" si="352"/>
        <v/>
      </c>
      <c r="AO6600" s="35" t="str">
        <f t="shared" si="353"/>
        <v>-</v>
      </c>
      <c r="AQ6600" s="25" t="str">
        <f t="shared" si="351"/>
        <v>-</v>
      </c>
    </row>
    <row r="6601" spans="1:43" x14ac:dyDescent="0.2">
      <c r="A6601" s="25" t="s">
        <v>2034</v>
      </c>
      <c r="B6601" s="25" t="s">
        <v>681</v>
      </c>
      <c r="C6601" s="25" t="s">
        <v>150</v>
      </c>
      <c r="T6601" s="25"/>
      <c r="AN6601" s="35" t="str">
        <f t="shared" si="352"/>
        <v/>
      </c>
      <c r="AO6601" s="35" t="str">
        <f t="shared" si="353"/>
        <v>-</v>
      </c>
      <c r="AQ6601" s="25" t="str">
        <f t="shared" si="351"/>
        <v>-</v>
      </c>
    </row>
    <row r="6602" spans="1:43" x14ac:dyDescent="0.2">
      <c r="A6602" s="25" t="s">
        <v>2035</v>
      </c>
      <c r="B6602" s="25" t="s">
        <v>681</v>
      </c>
      <c r="C6602" s="25" t="s">
        <v>151</v>
      </c>
      <c r="T6602" s="25"/>
      <c r="AN6602" s="35" t="str">
        <f t="shared" si="352"/>
        <v/>
      </c>
      <c r="AO6602" s="35" t="str">
        <f t="shared" si="353"/>
        <v>-</v>
      </c>
      <c r="AQ6602" s="25" t="str">
        <f t="shared" si="351"/>
        <v>-</v>
      </c>
    </row>
    <row r="6603" spans="1:43" x14ac:dyDescent="0.2">
      <c r="A6603" s="25" t="s">
        <v>2036</v>
      </c>
      <c r="B6603" s="25" t="s">
        <v>681</v>
      </c>
      <c r="C6603" s="25" t="s">
        <v>152</v>
      </c>
      <c r="T6603" s="25"/>
      <c r="AN6603" s="35" t="str">
        <f t="shared" si="352"/>
        <v/>
      </c>
      <c r="AO6603" s="35" t="str">
        <f t="shared" si="353"/>
        <v>-</v>
      </c>
      <c r="AQ6603" s="25" t="str">
        <f t="shared" si="351"/>
        <v>-</v>
      </c>
    </row>
    <row r="6604" spans="1:43" x14ac:dyDescent="0.2">
      <c r="A6604" s="25" t="s">
        <v>2037</v>
      </c>
      <c r="B6604" s="25" t="s">
        <v>681</v>
      </c>
      <c r="C6604" s="25" t="s">
        <v>153</v>
      </c>
      <c r="T6604" s="25"/>
      <c r="AN6604" s="35" t="str">
        <f t="shared" si="352"/>
        <v/>
      </c>
      <c r="AO6604" s="35" t="str">
        <f t="shared" si="353"/>
        <v>-</v>
      </c>
      <c r="AQ6604" s="25" t="str">
        <f t="shared" si="351"/>
        <v>-</v>
      </c>
    </row>
    <row r="6605" spans="1:43" x14ac:dyDescent="0.2">
      <c r="A6605" s="25" t="s">
        <v>2038</v>
      </c>
      <c r="B6605" s="25" t="s">
        <v>681</v>
      </c>
      <c r="C6605" s="25" t="s">
        <v>154</v>
      </c>
      <c r="T6605" s="25"/>
      <c r="AN6605" s="35" t="str">
        <f t="shared" si="352"/>
        <v/>
      </c>
      <c r="AO6605" s="35" t="str">
        <f t="shared" si="353"/>
        <v>-</v>
      </c>
      <c r="AQ6605" s="25" t="str">
        <f t="shared" si="351"/>
        <v>-</v>
      </c>
    </row>
    <row r="6606" spans="1:43" x14ac:dyDescent="0.2">
      <c r="A6606" s="25" t="s">
        <v>2039</v>
      </c>
      <c r="B6606" s="25" t="s">
        <v>681</v>
      </c>
      <c r="C6606" s="25" t="s">
        <v>155</v>
      </c>
      <c r="T6606" s="25"/>
      <c r="AN6606" s="35" t="str">
        <f t="shared" si="352"/>
        <v/>
      </c>
      <c r="AO6606" s="35" t="str">
        <f t="shared" si="353"/>
        <v>-</v>
      </c>
      <c r="AQ6606" s="25" t="str">
        <f t="shared" si="351"/>
        <v>-</v>
      </c>
    </row>
    <row r="6607" spans="1:43" x14ac:dyDescent="0.2">
      <c r="A6607" s="25" t="s">
        <v>2040</v>
      </c>
      <c r="B6607" s="25" t="s">
        <v>681</v>
      </c>
      <c r="C6607" s="25" t="s">
        <v>156</v>
      </c>
      <c r="T6607" s="25"/>
      <c r="AN6607" s="35" t="str">
        <f t="shared" si="352"/>
        <v/>
      </c>
      <c r="AO6607" s="35" t="str">
        <f t="shared" si="353"/>
        <v>-</v>
      </c>
      <c r="AQ6607" s="25" t="str">
        <f t="shared" si="351"/>
        <v>-</v>
      </c>
    </row>
    <row r="6608" spans="1:43" x14ac:dyDescent="0.2">
      <c r="A6608" s="25" t="s">
        <v>2041</v>
      </c>
      <c r="B6608" s="25" t="s">
        <v>681</v>
      </c>
      <c r="C6608" s="25" t="s">
        <v>157</v>
      </c>
      <c r="T6608" s="25"/>
      <c r="AN6608" s="35" t="str">
        <f t="shared" si="352"/>
        <v/>
      </c>
      <c r="AO6608" s="35" t="str">
        <f t="shared" si="353"/>
        <v>-</v>
      </c>
      <c r="AQ6608" s="25" t="str">
        <f t="shared" si="351"/>
        <v>-</v>
      </c>
    </row>
    <row r="6609" spans="1:43" x14ac:dyDescent="0.2">
      <c r="A6609" s="25" t="s">
        <v>2042</v>
      </c>
      <c r="B6609" s="25" t="s">
        <v>681</v>
      </c>
      <c r="C6609" s="25" t="s">
        <v>158</v>
      </c>
      <c r="T6609" s="25"/>
      <c r="AN6609" s="35" t="str">
        <f t="shared" si="352"/>
        <v/>
      </c>
      <c r="AO6609" s="35" t="str">
        <f t="shared" si="353"/>
        <v>-</v>
      </c>
      <c r="AQ6609" s="25" t="str">
        <f t="shared" si="351"/>
        <v>-</v>
      </c>
    </row>
    <row r="6610" spans="1:43" x14ac:dyDescent="0.2">
      <c r="A6610" s="25" t="s">
        <v>2043</v>
      </c>
      <c r="B6610" s="25" t="s">
        <v>681</v>
      </c>
      <c r="C6610" s="25" t="s">
        <v>147</v>
      </c>
      <c r="T6610" s="25"/>
      <c r="AN6610" s="35" t="str">
        <f t="shared" si="352"/>
        <v/>
      </c>
      <c r="AO6610" s="35" t="str">
        <f t="shared" si="353"/>
        <v>-</v>
      </c>
      <c r="AQ6610" s="25" t="str">
        <f t="shared" si="351"/>
        <v>-</v>
      </c>
    </row>
    <row r="6611" spans="1:43" x14ac:dyDescent="0.2">
      <c r="A6611" s="25" t="s">
        <v>2044</v>
      </c>
      <c r="B6611" s="25" t="s">
        <v>681</v>
      </c>
      <c r="C6611" s="25" t="s">
        <v>148</v>
      </c>
      <c r="T6611" s="25"/>
      <c r="AN6611" s="35" t="str">
        <f t="shared" si="352"/>
        <v/>
      </c>
      <c r="AO6611" s="35" t="str">
        <f t="shared" si="353"/>
        <v>-</v>
      </c>
      <c r="AQ6611" s="25" t="str">
        <f t="shared" si="351"/>
        <v>-</v>
      </c>
    </row>
    <row r="6612" spans="1:43" x14ac:dyDescent="0.2">
      <c r="A6612" s="25" t="s">
        <v>2045</v>
      </c>
      <c r="B6612" s="25" t="s">
        <v>681</v>
      </c>
      <c r="C6612" s="25" t="s">
        <v>149</v>
      </c>
      <c r="T6612" s="25"/>
      <c r="AN6612" s="35" t="str">
        <f t="shared" si="352"/>
        <v/>
      </c>
      <c r="AO6612" s="35" t="str">
        <f t="shared" si="353"/>
        <v>-</v>
      </c>
      <c r="AQ6612" s="25" t="str">
        <f t="shared" si="351"/>
        <v>-</v>
      </c>
    </row>
    <row r="6613" spans="1:43" x14ac:dyDescent="0.2">
      <c r="A6613" s="25" t="s">
        <v>2046</v>
      </c>
      <c r="B6613" s="25" t="s">
        <v>681</v>
      </c>
      <c r="C6613" s="25" t="s">
        <v>150</v>
      </c>
      <c r="T6613" s="25"/>
      <c r="AN6613" s="35" t="str">
        <f t="shared" si="352"/>
        <v/>
      </c>
      <c r="AO6613" s="35" t="str">
        <f t="shared" si="353"/>
        <v>-</v>
      </c>
      <c r="AQ6613" s="25" t="str">
        <f t="shared" si="351"/>
        <v>-</v>
      </c>
    </row>
    <row r="6614" spans="1:43" x14ac:dyDescent="0.2">
      <c r="A6614" s="25" t="s">
        <v>2047</v>
      </c>
      <c r="B6614" s="25" t="s">
        <v>681</v>
      </c>
      <c r="C6614" s="25" t="s">
        <v>151</v>
      </c>
      <c r="T6614" s="25"/>
      <c r="AN6614" s="35" t="str">
        <f t="shared" si="352"/>
        <v/>
      </c>
      <c r="AO6614" s="35" t="str">
        <f t="shared" si="353"/>
        <v>-</v>
      </c>
      <c r="AQ6614" s="25" t="str">
        <f t="shared" si="351"/>
        <v>-</v>
      </c>
    </row>
    <row r="6615" spans="1:43" x14ac:dyDescent="0.2">
      <c r="A6615" s="25" t="s">
        <v>2048</v>
      </c>
      <c r="B6615" s="25" t="s">
        <v>681</v>
      </c>
      <c r="C6615" s="25" t="s">
        <v>152</v>
      </c>
      <c r="T6615" s="25"/>
      <c r="AN6615" s="35" t="str">
        <f t="shared" si="352"/>
        <v/>
      </c>
      <c r="AO6615" s="35" t="str">
        <f t="shared" si="353"/>
        <v>-</v>
      </c>
      <c r="AQ6615" s="25" t="str">
        <f t="shared" si="351"/>
        <v>-</v>
      </c>
    </row>
    <row r="6616" spans="1:43" x14ac:dyDescent="0.2">
      <c r="A6616" s="25" t="s">
        <v>2049</v>
      </c>
      <c r="B6616" s="25" t="s">
        <v>681</v>
      </c>
      <c r="C6616" s="25" t="s">
        <v>153</v>
      </c>
      <c r="T6616" s="25"/>
      <c r="AN6616" s="35" t="str">
        <f t="shared" si="352"/>
        <v/>
      </c>
      <c r="AO6616" s="35" t="str">
        <f t="shared" si="353"/>
        <v>-</v>
      </c>
      <c r="AQ6616" s="25" t="str">
        <f t="shared" si="351"/>
        <v>-</v>
      </c>
    </row>
    <row r="6617" spans="1:43" x14ac:dyDescent="0.2">
      <c r="A6617" s="25" t="s">
        <v>2050</v>
      </c>
      <c r="B6617" s="25" t="s">
        <v>681</v>
      </c>
      <c r="C6617" s="25" t="s">
        <v>154</v>
      </c>
      <c r="T6617" s="25"/>
      <c r="AN6617" s="35" t="str">
        <f t="shared" si="352"/>
        <v/>
      </c>
      <c r="AO6617" s="35" t="str">
        <f t="shared" si="353"/>
        <v>-</v>
      </c>
      <c r="AQ6617" s="25" t="str">
        <f t="shared" si="351"/>
        <v>-</v>
      </c>
    </row>
    <row r="6618" spans="1:43" x14ac:dyDescent="0.2">
      <c r="A6618" s="25" t="s">
        <v>2051</v>
      </c>
      <c r="B6618" s="25" t="s">
        <v>681</v>
      </c>
      <c r="C6618" s="25" t="s">
        <v>155</v>
      </c>
      <c r="T6618" s="25"/>
      <c r="AN6618" s="35" t="str">
        <f t="shared" si="352"/>
        <v/>
      </c>
      <c r="AO6618" s="35" t="str">
        <f t="shared" si="353"/>
        <v>-</v>
      </c>
      <c r="AQ6618" s="25" t="str">
        <f t="shared" si="351"/>
        <v>-</v>
      </c>
    </row>
    <row r="6619" spans="1:43" x14ac:dyDescent="0.2">
      <c r="A6619" s="25" t="s">
        <v>2052</v>
      </c>
      <c r="B6619" s="25" t="s">
        <v>681</v>
      </c>
      <c r="C6619" s="25" t="s">
        <v>156</v>
      </c>
      <c r="T6619" s="25"/>
      <c r="AN6619" s="35" t="str">
        <f t="shared" si="352"/>
        <v/>
      </c>
      <c r="AO6619" s="35" t="str">
        <f t="shared" si="353"/>
        <v>-</v>
      </c>
      <c r="AQ6619" s="25" t="str">
        <f t="shared" si="351"/>
        <v>-</v>
      </c>
    </row>
    <row r="6620" spans="1:43" x14ac:dyDescent="0.2">
      <c r="A6620" s="25" t="s">
        <v>2053</v>
      </c>
      <c r="B6620" s="25" t="s">
        <v>681</v>
      </c>
      <c r="C6620" s="25" t="s">
        <v>157</v>
      </c>
      <c r="T6620" s="25"/>
      <c r="AN6620" s="35" t="str">
        <f t="shared" si="352"/>
        <v/>
      </c>
      <c r="AO6620" s="35" t="str">
        <f t="shared" si="353"/>
        <v>-</v>
      </c>
      <c r="AQ6620" s="25" t="str">
        <f t="shared" si="351"/>
        <v>-</v>
      </c>
    </row>
    <row r="6621" spans="1:43" x14ac:dyDescent="0.2">
      <c r="A6621" s="25" t="s">
        <v>2054</v>
      </c>
      <c r="B6621" s="25" t="s">
        <v>681</v>
      </c>
      <c r="C6621" s="25" t="s">
        <v>158</v>
      </c>
      <c r="T6621" s="25"/>
      <c r="AN6621" s="35" t="str">
        <f t="shared" si="352"/>
        <v/>
      </c>
      <c r="AO6621" s="35" t="str">
        <f t="shared" si="353"/>
        <v>-</v>
      </c>
      <c r="AQ6621" s="25" t="str">
        <f t="shared" si="351"/>
        <v>-</v>
      </c>
    </row>
    <row r="6622" spans="1:43" x14ac:dyDescent="0.2">
      <c r="A6622" s="25" t="s">
        <v>2055</v>
      </c>
      <c r="B6622" s="25" t="s">
        <v>681</v>
      </c>
      <c r="C6622" s="25" t="s">
        <v>147</v>
      </c>
      <c r="T6622" s="25"/>
      <c r="AN6622" s="35" t="str">
        <f t="shared" si="352"/>
        <v/>
      </c>
      <c r="AO6622" s="35" t="str">
        <f t="shared" si="353"/>
        <v>-</v>
      </c>
      <c r="AQ6622" s="25" t="str">
        <f t="shared" si="351"/>
        <v>-</v>
      </c>
    </row>
    <row r="6623" spans="1:43" x14ac:dyDescent="0.2">
      <c r="A6623" s="25" t="s">
        <v>2056</v>
      </c>
      <c r="B6623" s="25" t="s">
        <v>681</v>
      </c>
      <c r="C6623" s="25" t="s">
        <v>153</v>
      </c>
      <c r="T6623" s="25"/>
      <c r="AN6623" s="35" t="str">
        <f t="shared" si="352"/>
        <v/>
      </c>
      <c r="AO6623" s="35" t="str">
        <f t="shared" si="353"/>
        <v>-</v>
      </c>
      <c r="AQ6623" s="25" t="str">
        <f t="shared" si="351"/>
        <v>-</v>
      </c>
    </row>
    <row r="6624" spans="1:43" x14ac:dyDescent="0.2">
      <c r="A6624" s="25" t="s">
        <v>2057</v>
      </c>
      <c r="B6624" s="25" t="s">
        <v>681</v>
      </c>
      <c r="C6624" s="25" t="s">
        <v>154</v>
      </c>
      <c r="T6624" s="25"/>
      <c r="AN6624" s="35" t="str">
        <f t="shared" si="352"/>
        <v/>
      </c>
      <c r="AO6624" s="35" t="str">
        <f t="shared" si="353"/>
        <v>-</v>
      </c>
      <c r="AQ6624" s="25" t="str">
        <f t="shared" si="351"/>
        <v>-</v>
      </c>
    </row>
    <row r="6625" spans="1:43" x14ac:dyDescent="0.2">
      <c r="A6625" s="25" t="s">
        <v>2058</v>
      </c>
      <c r="B6625" s="25" t="s">
        <v>681</v>
      </c>
      <c r="C6625" s="25" t="s">
        <v>155</v>
      </c>
      <c r="T6625" s="25"/>
      <c r="AN6625" s="35" t="str">
        <f t="shared" si="352"/>
        <v/>
      </c>
      <c r="AO6625" s="35" t="str">
        <f t="shared" si="353"/>
        <v>-</v>
      </c>
      <c r="AQ6625" s="25" t="str">
        <f t="shared" si="351"/>
        <v>-</v>
      </c>
    </row>
    <row r="6626" spans="1:43" x14ac:dyDescent="0.2">
      <c r="A6626" s="25" t="s">
        <v>2059</v>
      </c>
      <c r="B6626" s="25" t="s">
        <v>681</v>
      </c>
      <c r="C6626" s="25" t="s">
        <v>156</v>
      </c>
      <c r="T6626" s="25"/>
      <c r="AN6626" s="35" t="str">
        <f t="shared" si="352"/>
        <v/>
      </c>
      <c r="AO6626" s="35" t="str">
        <f t="shared" si="353"/>
        <v>-</v>
      </c>
      <c r="AQ6626" s="25" t="str">
        <f t="shared" si="351"/>
        <v>-</v>
      </c>
    </row>
    <row r="6627" spans="1:43" x14ac:dyDescent="0.2">
      <c r="A6627" s="25" t="s">
        <v>2060</v>
      </c>
      <c r="B6627" s="25" t="s">
        <v>681</v>
      </c>
      <c r="C6627" s="25" t="s">
        <v>157</v>
      </c>
      <c r="T6627" s="25"/>
      <c r="AN6627" s="35" t="str">
        <f t="shared" si="352"/>
        <v/>
      </c>
      <c r="AO6627" s="35" t="str">
        <f t="shared" si="353"/>
        <v>-</v>
      </c>
      <c r="AQ6627" s="25" t="str">
        <f t="shared" si="351"/>
        <v>-</v>
      </c>
    </row>
    <row r="6628" spans="1:43" x14ac:dyDescent="0.2">
      <c r="A6628" s="25" t="s">
        <v>2061</v>
      </c>
      <c r="B6628" s="25" t="s">
        <v>681</v>
      </c>
      <c r="C6628" s="25" t="s">
        <v>158</v>
      </c>
      <c r="T6628" s="25"/>
      <c r="AN6628" s="35" t="str">
        <f t="shared" si="352"/>
        <v/>
      </c>
      <c r="AO6628" s="35" t="str">
        <f t="shared" si="353"/>
        <v>-</v>
      </c>
      <c r="AQ6628" s="25" t="str">
        <f t="shared" si="351"/>
        <v>-</v>
      </c>
    </row>
    <row r="6629" spans="1:43" x14ac:dyDescent="0.2">
      <c r="A6629" s="25" t="s">
        <v>2062</v>
      </c>
      <c r="B6629" s="25" t="s">
        <v>681</v>
      </c>
      <c r="C6629" s="25" t="s">
        <v>147</v>
      </c>
      <c r="T6629" s="25"/>
      <c r="AN6629" s="35" t="str">
        <f t="shared" si="352"/>
        <v/>
      </c>
      <c r="AO6629" s="35" t="str">
        <f t="shared" si="353"/>
        <v>-</v>
      </c>
      <c r="AQ6629" s="25" t="str">
        <f t="shared" ref="AQ6629:AQ6692" si="354">CONCATENATE(TRIM(LEFT(AP6629,LEN(AP6629)-LEN(RIGHT(AP6629)))),"-",RIGHT(AP6629))</f>
        <v>-</v>
      </c>
    </row>
    <row r="6630" spans="1:43" x14ac:dyDescent="0.2">
      <c r="A6630" s="25" t="s">
        <v>2063</v>
      </c>
      <c r="B6630" s="25" t="s">
        <v>681</v>
      </c>
      <c r="C6630" s="25" t="s">
        <v>148</v>
      </c>
      <c r="T6630" s="25"/>
      <c r="AN6630" s="35" t="str">
        <f t="shared" si="352"/>
        <v/>
      </c>
      <c r="AO6630" s="35" t="str">
        <f t="shared" si="353"/>
        <v>-</v>
      </c>
      <c r="AQ6630" s="25" t="str">
        <f t="shared" si="354"/>
        <v>-</v>
      </c>
    </row>
    <row r="6631" spans="1:43" x14ac:dyDescent="0.2">
      <c r="A6631" s="25" t="s">
        <v>2064</v>
      </c>
      <c r="B6631" s="25" t="s">
        <v>681</v>
      </c>
      <c r="C6631" s="25" t="s">
        <v>149</v>
      </c>
      <c r="T6631" s="25"/>
      <c r="AN6631" s="35" t="str">
        <f t="shared" si="352"/>
        <v/>
      </c>
      <c r="AO6631" s="35" t="str">
        <f t="shared" si="353"/>
        <v>-</v>
      </c>
      <c r="AQ6631" s="25" t="str">
        <f t="shared" si="354"/>
        <v>-</v>
      </c>
    </row>
    <row r="6632" spans="1:43" x14ac:dyDescent="0.2">
      <c r="A6632" s="25" t="s">
        <v>2065</v>
      </c>
      <c r="B6632" s="25" t="s">
        <v>681</v>
      </c>
      <c r="C6632" s="25" t="s">
        <v>150</v>
      </c>
      <c r="T6632" s="25"/>
      <c r="AN6632" s="35" t="str">
        <f t="shared" si="352"/>
        <v/>
      </c>
      <c r="AO6632" s="35" t="str">
        <f t="shared" si="353"/>
        <v>-</v>
      </c>
      <c r="AQ6632" s="25" t="str">
        <f t="shared" si="354"/>
        <v>-</v>
      </c>
    </row>
    <row r="6633" spans="1:43" x14ac:dyDescent="0.2">
      <c r="A6633" s="25" t="s">
        <v>2066</v>
      </c>
      <c r="B6633" s="25" t="s">
        <v>681</v>
      </c>
      <c r="C6633" s="25" t="s">
        <v>151</v>
      </c>
      <c r="T6633" s="25"/>
      <c r="AN6633" s="35" t="str">
        <f t="shared" si="352"/>
        <v/>
      </c>
      <c r="AO6633" s="35" t="str">
        <f t="shared" si="353"/>
        <v>-</v>
      </c>
      <c r="AQ6633" s="25" t="str">
        <f t="shared" si="354"/>
        <v>-</v>
      </c>
    </row>
    <row r="6634" spans="1:43" x14ac:dyDescent="0.2">
      <c r="A6634" s="25" t="s">
        <v>2067</v>
      </c>
      <c r="B6634" s="25" t="s">
        <v>681</v>
      </c>
      <c r="C6634" s="25" t="s">
        <v>152</v>
      </c>
      <c r="T6634" s="25"/>
      <c r="AN6634" s="35" t="str">
        <f t="shared" si="352"/>
        <v/>
      </c>
      <c r="AO6634" s="35" t="str">
        <f t="shared" si="353"/>
        <v>-</v>
      </c>
      <c r="AQ6634" s="25" t="str">
        <f t="shared" si="354"/>
        <v>-</v>
      </c>
    </row>
    <row r="6635" spans="1:43" x14ac:dyDescent="0.2">
      <c r="A6635" s="25" t="s">
        <v>2068</v>
      </c>
      <c r="B6635" s="25" t="s">
        <v>681</v>
      </c>
      <c r="C6635" s="25" t="s">
        <v>153</v>
      </c>
      <c r="T6635" s="25"/>
      <c r="AN6635" s="35" t="str">
        <f t="shared" si="352"/>
        <v/>
      </c>
      <c r="AO6635" s="35" t="str">
        <f t="shared" si="353"/>
        <v>-</v>
      </c>
      <c r="AQ6635" s="25" t="str">
        <f t="shared" si="354"/>
        <v>-</v>
      </c>
    </row>
    <row r="6636" spans="1:43" x14ac:dyDescent="0.2">
      <c r="A6636" s="25" t="s">
        <v>2069</v>
      </c>
      <c r="B6636" s="25" t="s">
        <v>681</v>
      </c>
      <c r="C6636" s="25" t="s">
        <v>154</v>
      </c>
      <c r="T6636" s="25"/>
      <c r="AN6636" s="35" t="str">
        <f t="shared" si="352"/>
        <v/>
      </c>
      <c r="AO6636" s="35" t="str">
        <f t="shared" si="353"/>
        <v>-</v>
      </c>
      <c r="AQ6636" s="25" t="str">
        <f t="shared" si="354"/>
        <v>-</v>
      </c>
    </row>
    <row r="6637" spans="1:43" x14ac:dyDescent="0.2">
      <c r="A6637" s="25" t="s">
        <v>2070</v>
      </c>
      <c r="B6637" s="25" t="s">
        <v>681</v>
      </c>
      <c r="C6637" s="25" t="s">
        <v>155</v>
      </c>
      <c r="T6637" s="25"/>
      <c r="AN6637" s="35" t="str">
        <f t="shared" si="352"/>
        <v/>
      </c>
      <c r="AO6637" s="35" t="str">
        <f t="shared" si="353"/>
        <v>-</v>
      </c>
      <c r="AQ6637" s="25" t="str">
        <f t="shared" si="354"/>
        <v>-</v>
      </c>
    </row>
    <row r="6638" spans="1:43" x14ac:dyDescent="0.2">
      <c r="A6638" s="25" t="s">
        <v>2071</v>
      </c>
      <c r="B6638" s="25" t="s">
        <v>681</v>
      </c>
      <c r="C6638" s="25" t="s">
        <v>156</v>
      </c>
      <c r="T6638" s="25"/>
      <c r="AN6638" s="35" t="str">
        <f t="shared" si="352"/>
        <v/>
      </c>
      <c r="AO6638" s="35" t="str">
        <f t="shared" si="353"/>
        <v>-</v>
      </c>
      <c r="AQ6638" s="25" t="str">
        <f t="shared" si="354"/>
        <v>-</v>
      </c>
    </row>
    <row r="6639" spans="1:43" x14ac:dyDescent="0.2">
      <c r="A6639" s="25" t="s">
        <v>2072</v>
      </c>
      <c r="B6639" s="25" t="s">
        <v>681</v>
      </c>
      <c r="C6639" s="25" t="s">
        <v>157</v>
      </c>
      <c r="T6639" s="25"/>
      <c r="AN6639" s="35" t="str">
        <f t="shared" si="352"/>
        <v/>
      </c>
      <c r="AO6639" s="35" t="str">
        <f t="shared" si="353"/>
        <v>-</v>
      </c>
      <c r="AQ6639" s="25" t="str">
        <f t="shared" si="354"/>
        <v>-</v>
      </c>
    </row>
    <row r="6640" spans="1:43" x14ac:dyDescent="0.2">
      <c r="A6640" s="25" t="s">
        <v>2073</v>
      </c>
      <c r="B6640" s="25" t="s">
        <v>681</v>
      </c>
      <c r="C6640" s="25" t="s">
        <v>158</v>
      </c>
      <c r="T6640" s="25"/>
      <c r="AN6640" s="35" t="str">
        <f t="shared" si="352"/>
        <v/>
      </c>
      <c r="AO6640" s="35" t="str">
        <f t="shared" si="353"/>
        <v>-</v>
      </c>
      <c r="AQ6640" s="25" t="str">
        <f t="shared" si="354"/>
        <v>-</v>
      </c>
    </row>
    <row r="6641" spans="1:43" x14ac:dyDescent="0.2">
      <c r="A6641" s="25" t="s">
        <v>2074</v>
      </c>
      <c r="B6641" s="25" t="s">
        <v>681</v>
      </c>
      <c r="C6641" s="25" t="s">
        <v>147</v>
      </c>
      <c r="T6641" s="25"/>
      <c r="AN6641" s="35" t="str">
        <f t="shared" si="352"/>
        <v/>
      </c>
      <c r="AO6641" s="35" t="str">
        <f t="shared" si="353"/>
        <v>-</v>
      </c>
      <c r="AQ6641" s="25" t="str">
        <f t="shared" si="354"/>
        <v>-</v>
      </c>
    </row>
    <row r="6642" spans="1:43" x14ac:dyDescent="0.2">
      <c r="A6642" s="25" t="s">
        <v>2075</v>
      </c>
      <c r="B6642" s="25" t="s">
        <v>681</v>
      </c>
      <c r="C6642" s="25" t="s">
        <v>148</v>
      </c>
      <c r="T6642" s="25"/>
      <c r="AN6642" s="35" t="str">
        <f t="shared" si="352"/>
        <v/>
      </c>
      <c r="AO6642" s="35" t="str">
        <f t="shared" si="353"/>
        <v>-</v>
      </c>
      <c r="AQ6642" s="25" t="str">
        <f t="shared" si="354"/>
        <v>-</v>
      </c>
    </row>
    <row r="6643" spans="1:43" x14ac:dyDescent="0.2">
      <c r="A6643" s="25" t="s">
        <v>2076</v>
      </c>
      <c r="B6643" s="25" t="s">
        <v>681</v>
      </c>
      <c r="C6643" s="25" t="s">
        <v>149</v>
      </c>
      <c r="T6643" s="25"/>
      <c r="AN6643" s="35" t="str">
        <f t="shared" si="352"/>
        <v/>
      </c>
      <c r="AO6643" s="35" t="str">
        <f t="shared" si="353"/>
        <v>-</v>
      </c>
      <c r="AQ6643" s="25" t="str">
        <f t="shared" si="354"/>
        <v>-</v>
      </c>
    </row>
    <row r="6644" spans="1:43" x14ac:dyDescent="0.2">
      <c r="A6644" s="25" t="s">
        <v>2077</v>
      </c>
      <c r="B6644" s="25" t="s">
        <v>681</v>
      </c>
      <c r="C6644" s="25" t="s">
        <v>150</v>
      </c>
      <c r="T6644" s="25"/>
      <c r="AN6644" s="35" t="str">
        <f t="shared" si="352"/>
        <v/>
      </c>
      <c r="AO6644" s="35" t="str">
        <f t="shared" si="353"/>
        <v>-</v>
      </c>
      <c r="AQ6644" s="25" t="str">
        <f t="shared" si="354"/>
        <v>-</v>
      </c>
    </row>
    <row r="6645" spans="1:43" x14ac:dyDescent="0.2">
      <c r="A6645" s="25" t="s">
        <v>2078</v>
      </c>
      <c r="B6645" s="25" t="s">
        <v>681</v>
      </c>
      <c r="C6645" s="25" t="s">
        <v>151</v>
      </c>
      <c r="T6645" s="25"/>
      <c r="AN6645" s="35" t="str">
        <f t="shared" si="352"/>
        <v/>
      </c>
      <c r="AO6645" s="35" t="str">
        <f t="shared" si="353"/>
        <v>-</v>
      </c>
      <c r="AQ6645" s="25" t="str">
        <f t="shared" si="354"/>
        <v>-</v>
      </c>
    </row>
    <row r="6646" spans="1:43" x14ac:dyDescent="0.2">
      <c r="A6646" s="25" t="s">
        <v>2079</v>
      </c>
      <c r="B6646" s="25" t="s">
        <v>681</v>
      </c>
      <c r="C6646" s="25" t="s">
        <v>152</v>
      </c>
      <c r="T6646" s="25"/>
      <c r="AN6646" s="35" t="str">
        <f t="shared" si="352"/>
        <v/>
      </c>
      <c r="AO6646" s="35" t="str">
        <f t="shared" si="353"/>
        <v>-</v>
      </c>
      <c r="AQ6646" s="25" t="str">
        <f t="shared" si="354"/>
        <v>-</v>
      </c>
    </row>
    <row r="6647" spans="1:43" x14ac:dyDescent="0.2">
      <c r="A6647" s="25" t="s">
        <v>2080</v>
      </c>
      <c r="B6647" s="25" t="s">
        <v>681</v>
      </c>
      <c r="C6647" s="25" t="s">
        <v>153</v>
      </c>
      <c r="T6647" s="25"/>
      <c r="AN6647" s="35" t="str">
        <f t="shared" ref="AN6647:AN6710" si="355">CONCATENATE(AM6647,AP6647)</f>
        <v/>
      </c>
      <c r="AO6647" s="35" t="str">
        <f t="shared" ref="AO6647:AO6710" si="356">CONCATENATE(AM6647,"-",AL6647)</f>
        <v>-</v>
      </c>
      <c r="AQ6647" s="25" t="str">
        <f t="shared" si="354"/>
        <v>-</v>
      </c>
    </row>
    <row r="6648" spans="1:43" x14ac:dyDescent="0.2">
      <c r="A6648" s="25" t="s">
        <v>2081</v>
      </c>
      <c r="B6648" s="25" t="s">
        <v>681</v>
      </c>
      <c r="C6648" s="25" t="s">
        <v>154</v>
      </c>
      <c r="T6648" s="25"/>
      <c r="AN6648" s="35" t="str">
        <f t="shared" si="355"/>
        <v/>
      </c>
      <c r="AO6648" s="35" t="str">
        <f t="shared" si="356"/>
        <v>-</v>
      </c>
      <c r="AQ6648" s="25" t="str">
        <f t="shared" si="354"/>
        <v>-</v>
      </c>
    </row>
    <row r="6649" spans="1:43" x14ac:dyDescent="0.2">
      <c r="A6649" s="25" t="s">
        <v>2082</v>
      </c>
      <c r="B6649" s="25" t="s">
        <v>681</v>
      </c>
      <c r="C6649" s="25" t="s">
        <v>155</v>
      </c>
      <c r="T6649" s="25"/>
      <c r="AN6649" s="35" t="str">
        <f t="shared" si="355"/>
        <v/>
      </c>
      <c r="AO6649" s="35" t="str">
        <f t="shared" si="356"/>
        <v>-</v>
      </c>
      <c r="AQ6649" s="25" t="str">
        <f t="shared" si="354"/>
        <v>-</v>
      </c>
    </row>
    <row r="6650" spans="1:43" x14ac:dyDescent="0.2">
      <c r="A6650" s="25" t="s">
        <v>2083</v>
      </c>
      <c r="B6650" s="25" t="s">
        <v>681</v>
      </c>
      <c r="C6650" s="25" t="s">
        <v>156</v>
      </c>
      <c r="T6650" s="25"/>
      <c r="AN6650" s="35" t="str">
        <f t="shared" si="355"/>
        <v/>
      </c>
      <c r="AO6650" s="35" t="str">
        <f t="shared" si="356"/>
        <v>-</v>
      </c>
      <c r="AQ6650" s="25" t="str">
        <f t="shared" si="354"/>
        <v>-</v>
      </c>
    </row>
    <row r="6651" spans="1:43" x14ac:dyDescent="0.2">
      <c r="A6651" s="25" t="s">
        <v>2084</v>
      </c>
      <c r="B6651" s="25" t="s">
        <v>681</v>
      </c>
      <c r="C6651" s="25" t="s">
        <v>157</v>
      </c>
      <c r="T6651" s="25"/>
      <c r="AN6651" s="35" t="str">
        <f t="shared" si="355"/>
        <v/>
      </c>
      <c r="AO6651" s="35" t="str">
        <f t="shared" si="356"/>
        <v>-</v>
      </c>
      <c r="AQ6651" s="25" t="str">
        <f t="shared" si="354"/>
        <v>-</v>
      </c>
    </row>
    <row r="6652" spans="1:43" x14ac:dyDescent="0.2">
      <c r="A6652" s="25" t="s">
        <v>2085</v>
      </c>
      <c r="B6652" s="25" t="s">
        <v>681</v>
      </c>
      <c r="C6652" s="25" t="s">
        <v>158</v>
      </c>
      <c r="T6652" s="25"/>
      <c r="AN6652" s="35" t="str">
        <f t="shared" si="355"/>
        <v/>
      </c>
      <c r="AO6652" s="35" t="str">
        <f t="shared" si="356"/>
        <v>-</v>
      </c>
      <c r="AQ6652" s="25" t="str">
        <f t="shared" si="354"/>
        <v>-</v>
      </c>
    </row>
    <row r="6653" spans="1:43" x14ac:dyDescent="0.2">
      <c r="A6653" s="25" t="s">
        <v>2086</v>
      </c>
      <c r="B6653" s="25" t="s">
        <v>681</v>
      </c>
      <c r="C6653" s="25" t="s">
        <v>152</v>
      </c>
      <c r="T6653" s="25"/>
      <c r="AN6653" s="35" t="str">
        <f t="shared" si="355"/>
        <v/>
      </c>
      <c r="AO6653" s="35" t="str">
        <f t="shared" si="356"/>
        <v>-</v>
      </c>
      <c r="AQ6653" s="25" t="str">
        <f t="shared" si="354"/>
        <v>-</v>
      </c>
    </row>
    <row r="6654" spans="1:43" x14ac:dyDescent="0.2">
      <c r="A6654" s="25" t="s">
        <v>2087</v>
      </c>
      <c r="B6654" s="25" t="s">
        <v>681</v>
      </c>
      <c r="C6654" s="25" t="s">
        <v>153</v>
      </c>
      <c r="T6654" s="25"/>
      <c r="AN6654" s="35" t="str">
        <f t="shared" si="355"/>
        <v/>
      </c>
      <c r="AO6654" s="35" t="str">
        <f t="shared" si="356"/>
        <v>-</v>
      </c>
      <c r="AQ6654" s="25" t="str">
        <f t="shared" si="354"/>
        <v>-</v>
      </c>
    </row>
    <row r="6655" spans="1:43" x14ac:dyDescent="0.2">
      <c r="A6655" s="25" t="s">
        <v>2088</v>
      </c>
      <c r="B6655" s="25" t="s">
        <v>681</v>
      </c>
      <c r="C6655" s="25" t="s">
        <v>154</v>
      </c>
      <c r="T6655" s="25"/>
      <c r="AN6655" s="35" t="str">
        <f t="shared" si="355"/>
        <v/>
      </c>
      <c r="AO6655" s="35" t="str">
        <f t="shared" si="356"/>
        <v>-</v>
      </c>
      <c r="AQ6655" s="25" t="str">
        <f t="shared" si="354"/>
        <v>-</v>
      </c>
    </row>
    <row r="6656" spans="1:43" x14ac:dyDescent="0.2">
      <c r="A6656" s="25" t="s">
        <v>2089</v>
      </c>
      <c r="B6656" s="25" t="s">
        <v>681</v>
      </c>
      <c r="C6656" s="25" t="s">
        <v>155</v>
      </c>
      <c r="T6656" s="25"/>
      <c r="AN6656" s="35" t="str">
        <f t="shared" si="355"/>
        <v/>
      </c>
      <c r="AO6656" s="35" t="str">
        <f t="shared" si="356"/>
        <v>-</v>
      </c>
      <c r="AQ6656" s="25" t="str">
        <f t="shared" si="354"/>
        <v>-</v>
      </c>
    </row>
    <row r="6657" spans="1:43" x14ac:dyDescent="0.2">
      <c r="A6657" s="25" t="s">
        <v>2090</v>
      </c>
      <c r="B6657" s="25" t="s">
        <v>681</v>
      </c>
      <c r="C6657" s="25" t="s">
        <v>156</v>
      </c>
      <c r="T6657" s="25"/>
      <c r="AN6657" s="35" t="str">
        <f t="shared" si="355"/>
        <v/>
      </c>
      <c r="AO6657" s="35" t="str">
        <f t="shared" si="356"/>
        <v>-</v>
      </c>
      <c r="AQ6657" s="25" t="str">
        <f t="shared" si="354"/>
        <v>-</v>
      </c>
    </row>
    <row r="6658" spans="1:43" x14ac:dyDescent="0.2">
      <c r="A6658" s="25" t="s">
        <v>2091</v>
      </c>
      <c r="B6658" s="25" t="s">
        <v>681</v>
      </c>
      <c r="C6658" s="25" t="s">
        <v>157</v>
      </c>
      <c r="T6658" s="25"/>
      <c r="AN6658" s="35" t="str">
        <f t="shared" si="355"/>
        <v/>
      </c>
      <c r="AO6658" s="35" t="str">
        <f t="shared" si="356"/>
        <v>-</v>
      </c>
      <c r="AQ6658" s="25" t="str">
        <f t="shared" si="354"/>
        <v>-</v>
      </c>
    </row>
    <row r="6659" spans="1:43" x14ac:dyDescent="0.2">
      <c r="A6659" s="25" t="s">
        <v>2092</v>
      </c>
      <c r="B6659" s="25" t="s">
        <v>681</v>
      </c>
      <c r="C6659" s="25" t="s">
        <v>158</v>
      </c>
      <c r="T6659" s="25"/>
      <c r="AN6659" s="35" t="str">
        <f t="shared" si="355"/>
        <v/>
      </c>
      <c r="AO6659" s="35" t="str">
        <f t="shared" si="356"/>
        <v>-</v>
      </c>
      <c r="AQ6659" s="25" t="str">
        <f t="shared" si="354"/>
        <v>-</v>
      </c>
    </row>
    <row r="6660" spans="1:43" x14ac:dyDescent="0.2">
      <c r="A6660" s="25" t="s">
        <v>2093</v>
      </c>
      <c r="B6660" s="25" t="s">
        <v>681</v>
      </c>
      <c r="C6660" s="25" t="s">
        <v>147</v>
      </c>
      <c r="T6660" s="25"/>
      <c r="AN6660" s="35" t="str">
        <f t="shared" si="355"/>
        <v/>
      </c>
      <c r="AO6660" s="35" t="str">
        <f t="shared" si="356"/>
        <v>-</v>
      </c>
      <c r="AQ6660" s="25" t="str">
        <f t="shared" si="354"/>
        <v>-</v>
      </c>
    </row>
    <row r="6661" spans="1:43" x14ac:dyDescent="0.2">
      <c r="A6661" s="25" t="s">
        <v>2094</v>
      </c>
      <c r="B6661" s="25" t="s">
        <v>681</v>
      </c>
      <c r="C6661" s="25" t="s">
        <v>148</v>
      </c>
      <c r="T6661" s="25"/>
      <c r="AN6661" s="35" t="str">
        <f t="shared" si="355"/>
        <v/>
      </c>
      <c r="AO6661" s="35" t="str">
        <f t="shared" si="356"/>
        <v>-</v>
      </c>
      <c r="AQ6661" s="25" t="str">
        <f t="shared" si="354"/>
        <v>-</v>
      </c>
    </row>
    <row r="6662" spans="1:43" x14ac:dyDescent="0.2">
      <c r="A6662" s="25" t="s">
        <v>2095</v>
      </c>
      <c r="B6662" s="25" t="s">
        <v>681</v>
      </c>
      <c r="C6662" s="25" t="s">
        <v>149</v>
      </c>
      <c r="T6662" s="25"/>
      <c r="AN6662" s="35" t="str">
        <f t="shared" si="355"/>
        <v/>
      </c>
      <c r="AO6662" s="35" t="str">
        <f t="shared" si="356"/>
        <v>-</v>
      </c>
      <c r="AQ6662" s="25" t="str">
        <f t="shared" si="354"/>
        <v>-</v>
      </c>
    </row>
    <row r="6663" spans="1:43" x14ac:dyDescent="0.2">
      <c r="A6663" s="25" t="s">
        <v>2096</v>
      </c>
      <c r="B6663" s="25" t="s">
        <v>681</v>
      </c>
      <c r="C6663" s="25" t="s">
        <v>150</v>
      </c>
      <c r="T6663" s="25"/>
      <c r="AN6663" s="35" t="str">
        <f t="shared" si="355"/>
        <v/>
      </c>
      <c r="AO6663" s="35" t="str">
        <f t="shared" si="356"/>
        <v>-</v>
      </c>
      <c r="AQ6663" s="25" t="str">
        <f t="shared" si="354"/>
        <v>-</v>
      </c>
    </row>
    <row r="6664" spans="1:43" x14ac:dyDescent="0.2">
      <c r="A6664" s="25" t="s">
        <v>2097</v>
      </c>
      <c r="B6664" s="25" t="s">
        <v>681</v>
      </c>
      <c r="C6664" s="25" t="s">
        <v>151</v>
      </c>
      <c r="T6664" s="25"/>
      <c r="AN6664" s="35" t="str">
        <f t="shared" si="355"/>
        <v/>
      </c>
      <c r="AO6664" s="35" t="str">
        <f t="shared" si="356"/>
        <v>-</v>
      </c>
      <c r="AQ6664" s="25" t="str">
        <f t="shared" si="354"/>
        <v>-</v>
      </c>
    </row>
    <row r="6665" spans="1:43" x14ac:dyDescent="0.2">
      <c r="A6665" s="25" t="s">
        <v>2098</v>
      </c>
      <c r="B6665" s="25" t="s">
        <v>681</v>
      </c>
      <c r="C6665" s="25" t="s">
        <v>152</v>
      </c>
      <c r="T6665" s="25"/>
      <c r="AN6665" s="35" t="str">
        <f t="shared" si="355"/>
        <v/>
      </c>
      <c r="AO6665" s="35" t="str">
        <f t="shared" si="356"/>
        <v>-</v>
      </c>
      <c r="AQ6665" s="25" t="str">
        <f t="shared" si="354"/>
        <v>-</v>
      </c>
    </row>
    <row r="6666" spans="1:43" x14ac:dyDescent="0.2">
      <c r="A6666" s="25" t="s">
        <v>2099</v>
      </c>
      <c r="B6666" s="25" t="s">
        <v>681</v>
      </c>
      <c r="C6666" s="25" t="s">
        <v>153</v>
      </c>
      <c r="T6666" s="25"/>
      <c r="AN6666" s="35" t="str">
        <f t="shared" si="355"/>
        <v/>
      </c>
      <c r="AO6666" s="35" t="str">
        <f t="shared" si="356"/>
        <v>-</v>
      </c>
      <c r="AQ6666" s="25" t="str">
        <f t="shared" si="354"/>
        <v>-</v>
      </c>
    </row>
    <row r="6667" spans="1:43" x14ac:dyDescent="0.2">
      <c r="A6667" s="25" t="s">
        <v>2100</v>
      </c>
      <c r="B6667" s="25" t="s">
        <v>681</v>
      </c>
      <c r="C6667" s="25" t="s">
        <v>154</v>
      </c>
      <c r="T6667" s="25"/>
      <c r="AN6667" s="35" t="str">
        <f t="shared" si="355"/>
        <v/>
      </c>
      <c r="AO6667" s="35" t="str">
        <f t="shared" si="356"/>
        <v>-</v>
      </c>
      <c r="AQ6667" s="25" t="str">
        <f t="shared" si="354"/>
        <v>-</v>
      </c>
    </row>
    <row r="6668" spans="1:43" x14ac:dyDescent="0.2">
      <c r="A6668" s="25" t="s">
        <v>2101</v>
      </c>
      <c r="B6668" s="25" t="s">
        <v>681</v>
      </c>
      <c r="C6668" s="25" t="s">
        <v>155</v>
      </c>
      <c r="T6668" s="25"/>
      <c r="AN6668" s="35" t="str">
        <f t="shared" si="355"/>
        <v/>
      </c>
      <c r="AO6668" s="35" t="str">
        <f t="shared" si="356"/>
        <v>-</v>
      </c>
      <c r="AQ6668" s="25" t="str">
        <f t="shared" si="354"/>
        <v>-</v>
      </c>
    </row>
    <row r="6669" spans="1:43" x14ac:dyDescent="0.2">
      <c r="A6669" s="25" t="s">
        <v>2102</v>
      </c>
      <c r="B6669" s="25" t="s">
        <v>681</v>
      </c>
      <c r="C6669" s="25" t="s">
        <v>156</v>
      </c>
      <c r="T6669" s="25"/>
      <c r="AN6669" s="35" t="str">
        <f t="shared" si="355"/>
        <v/>
      </c>
      <c r="AO6669" s="35" t="str">
        <f t="shared" si="356"/>
        <v>-</v>
      </c>
      <c r="AQ6669" s="25" t="str">
        <f t="shared" si="354"/>
        <v>-</v>
      </c>
    </row>
    <row r="6670" spans="1:43" x14ac:dyDescent="0.2">
      <c r="A6670" s="25" t="s">
        <v>2103</v>
      </c>
      <c r="B6670" s="25" t="s">
        <v>681</v>
      </c>
      <c r="C6670" s="25" t="s">
        <v>157</v>
      </c>
      <c r="T6670" s="25"/>
      <c r="AN6670" s="35" t="str">
        <f t="shared" si="355"/>
        <v/>
      </c>
      <c r="AO6670" s="35" t="str">
        <f t="shared" si="356"/>
        <v>-</v>
      </c>
      <c r="AQ6670" s="25" t="str">
        <f t="shared" si="354"/>
        <v>-</v>
      </c>
    </row>
    <row r="6671" spans="1:43" x14ac:dyDescent="0.2">
      <c r="A6671" s="25" t="s">
        <v>2104</v>
      </c>
      <c r="B6671" s="25" t="s">
        <v>681</v>
      </c>
      <c r="C6671" s="25" t="s">
        <v>158</v>
      </c>
      <c r="T6671" s="25"/>
      <c r="AN6671" s="35" t="str">
        <f t="shared" si="355"/>
        <v/>
      </c>
      <c r="AO6671" s="35" t="str">
        <f t="shared" si="356"/>
        <v>-</v>
      </c>
      <c r="AQ6671" s="25" t="str">
        <f t="shared" si="354"/>
        <v>-</v>
      </c>
    </row>
    <row r="6672" spans="1:43" x14ac:dyDescent="0.2">
      <c r="A6672" s="25" t="s">
        <v>2105</v>
      </c>
      <c r="B6672" s="25" t="s">
        <v>681</v>
      </c>
      <c r="C6672" s="25" t="s">
        <v>147</v>
      </c>
      <c r="T6672" s="25"/>
      <c r="AN6672" s="35" t="str">
        <f t="shared" si="355"/>
        <v/>
      </c>
      <c r="AO6672" s="35" t="str">
        <f t="shared" si="356"/>
        <v>-</v>
      </c>
      <c r="AQ6672" s="25" t="str">
        <f t="shared" si="354"/>
        <v>-</v>
      </c>
    </row>
    <row r="6673" spans="1:43" x14ac:dyDescent="0.2">
      <c r="A6673" s="25" t="s">
        <v>2106</v>
      </c>
      <c r="B6673" s="25" t="s">
        <v>681</v>
      </c>
      <c r="C6673" s="25" t="s">
        <v>148</v>
      </c>
      <c r="T6673" s="25"/>
      <c r="AN6673" s="35" t="str">
        <f t="shared" si="355"/>
        <v/>
      </c>
      <c r="AO6673" s="35" t="str">
        <f t="shared" si="356"/>
        <v>-</v>
      </c>
      <c r="AQ6673" s="25" t="str">
        <f t="shared" si="354"/>
        <v>-</v>
      </c>
    </row>
    <row r="6674" spans="1:43" x14ac:dyDescent="0.2">
      <c r="A6674" s="25" t="s">
        <v>2107</v>
      </c>
      <c r="B6674" s="25" t="s">
        <v>681</v>
      </c>
      <c r="C6674" s="25" t="s">
        <v>149</v>
      </c>
      <c r="T6674" s="25"/>
      <c r="AN6674" s="35" t="str">
        <f t="shared" si="355"/>
        <v/>
      </c>
      <c r="AO6674" s="35" t="str">
        <f t="shared" si="356"/>
        <v>-</v>
      </c>
      <c r="AQ6674" s="25" t="str">
        <f t="shared" si="354"/>
        <v>-</v>
      </c>
    </row>
    <row r="6675" spans="1:43" x14ac:dyDescent="0.2">
      <c r="A6675" s="25" t="s">
        <v>2108</v>
      </c>
      <c r="B6675" s="25" t="s">
        <v>681</v>
      </c>
      <c r="C6675" s="25" t="s">
        <v>150</v>
      </c>
      <c r="T6675" s="25"/>
      <c r="AN6675" s="35" t="str">
        <f t="shared" si="355"/>
        <v/>
      </c>
      <c r="AO6675" s="35" t="str">
        <f t="shared" si="356"/>
        <v>-</v>
      </c>
      <c r="AQ6675" s="25" t="str">
        <f t="shared" si="354"/>
        <v>-</v>
      </c>
    </row>
    <row r="6676" spans="1:43" x14ac:dyDescent="0.2">
      <c r="A6676" s="25" t="s">
        <v>2109</v>
      </c>
      <c r="B6676" s="25" t="s">
        <v>681</v>
      </c>
      <c r="C6676" s="25" t="s">
        <v>151</v>
      </c>
      <c r="T6676" s="25"/>
      <c r="AN6676" s="35" t="str">
        <f t="shared" si="355"/>
        <v/>
      </c>
      <c r="AO6676" s="35" t="str">
        <f t="shared" si="356"/>
        <v>-</v>
      </c>
      <c r="AQ6676" s="25" t="str">
        <f t="shared" si="354"/>
        <v>-</v>
      </c>
    </row>
    <row r="6677" spans="1:43" x14ac:dyDescent="0.2">
      <c r="A6677" s="25" t="s">
        <v>2110</v>
      </c>
      <c r="B6677" s="25" t="s">
        <v>681</v>
      </c>
      <c r="C6677" s="25" t="s">
        <v>152</v>
      </c>
      <c r="T6677" s="25"/>
      <c r="AN6677" s="35" t="str">
        <f t="shared" si="355"/>
        <v/>
      </c>
      <c r="AO6677" s="35" t="str">
        <f t="shared" si="356"/>
        <v>-</v>
      </c>
      <c r="AQ6677" s="25" t="str">
        <f t="shared" si="354"/>
        <v>-</v>
      </c>
    </row>
    <row r="6678" spans="1:43" x14ac:dyDescent="0.2">
      <c r="A6678" s="25" t="s">
        <v>2111</v>
      </c>
      <c r="B6678" s="25" t="s">
        <v>681</v>
      </c>
      <c r="C6678" s="25" t="s">
        <v>153</v>
      </c>
      <c r="T6678" s="25"/>
      <c r="AN6678" s="35" t="str">
        <f t="shared" si="355"/>
        <v/>
      </c>
      <c r="AO6678" s="35" t="str">
        <f t="shared" si="356"/>
        <v>-</v>
      </c>
      <c r="AQ6678" s="25" t="str">
        <f t="shared" si="354"/>
        <v>-</v>
      </c>
    </row>
    <row r="6679" spans="1:43" x14ac:dyDescent="0.2">
      <c r="A6679" s="25" t="s">
        <v>2112</v>
      </c>
      <c r="B6679" s="25" t="s">
        <v>681</v>
      </c>
      <c r="C6679" s="25" t="s">
        <v>154</v>
      </c>
      <c r="T6679" s="25"/>
      <c r="AN6679" s="35" t="str">
        <f t="shared" si="355"/>
        <v/>
      </c>
      <c r="AO6679" s="35" t="str">
        <f t="shared" si="356"/>
        <v>-</v>
      </c>
      <c r="AQ6679" s="25" t="str">
        <f t="shared" si="354"/>
        <v>-</v>
      </c>
    </row>
    <row r="6680" spans="1:43" x14ac:dyDescent="0.2">
      <c r="A6680" s="25" t="s">
        <v>2113</v>
      </c>
      <c r="B6680" s="25" t="s">
        <v>681</v>
      </c>
      <c r="C6680" s="25" t="s">
        <v>155</v>
      </c>
      <c r="T6680" s="25"/>
      <c r="AN6680" s="35" t="str">
        <f t="shared" si="355"/>
        <v/>
      </c>
      <c r="AO6680" s="35" t="str">
        <f t="shared" si="356"/>
        <v>-</v>
      </c>
      <c r="AQ6680" s="25" t="str">
        <f t="shared" si="354"/>
        <v>-</v>
      </c>
    </row>
    <row r="6681" spans="1:43" x14ac:dyDescent="0.2">
      <c r="A6681" s="25" t="s">
        <v>2114</v>
      </c>
      <c r="B6681" s="25" t="s">
        <v>681</v>
      </c>
      <c r="C6681" s="25" t="s">
        <v>156</v>
      </c>
      <c r="T6681" s="25"/>
      <c r="AN6681" s="35" t="str">
        <f t="shared" si="355"/>
        <v/>
      </c>
      <c r="AO6681" s="35" t="str">
        <f t="shared" si="356"/>
        <v>-</v>
      </c>
      <c r="AQ6681" s="25" t="str">
        <f t="shared" si="354"/>
        <v>-</v>
      </c>
    </row>
    <row r="6682" spans="1:43" x14ac:dyDescent="0.2">
      <c r="A6682" s="25" t="s">
        <v>2115</v>
      </c>
      <c r="B6682" s="25" t="s">
        <v>681</v>
      </c>
      <c r="C6682" s="25" t="s">
        <v>157</v>
      </c>
      <c r="T6682" s="25"/>
      <c r="AN6682" s="35" t="str">
        <f t="shared" si="355"/>
        <v/>
      </c>
      <c r="AO6682" s="35" t="str">
        <f t="shared" si="356"/>
        <v>-</v>
      </c>
      <c r="AQ6682" s="25" t="str">
        <f t="shared" si="354"/>
        <v>-</v>
      </c>
    </row>
    <row r="6683" spans="1:43" x14ac:dyDescent="0.2">
      <c r="A6683" s="25" t="s">
        <v>2116</v>
      </c>
      <c r="B6683" s="25" t="s">
        <v>681</v>
      </c>
      <c r="C6683" s="25" t="s">
        <v>151</v>
      </c>
      <c r="T6683" s="25"/>
      <c r="AN6683" s="35" t="str">
        <f t="shared" si="355"/>
        <v/>
      </c>
      <c r="AO6683" s="35" t="str">
        <f t="shared" si="356"/>
        <v>-</v>
      </c>
      <c r="AQ6683" s="25" t="str">
        <f t="shared" si="354"/>
        <v>-</v>
      </c>
    </row>
    <row r="6684" spans="1:43" x14ac:dyDescent="0.2">
      <c r="A6684" s="25" t="s">
        <v>2117</v>
      </c>
      <c r="B6684" s="25" t="s">
        <v>681</v>
      </c>
      <c r="C6684" s="25" t="s">
        <v>152</v>
      </c>
      <c r="T6684" s="25"/>
      <c r="AN6684" s="35" t="str">
        <f t="shared" si="355"/>
        <v/>
      </c>
      <c r="AO6684" s="35" t="str">
        <f t="shared" si="356"/>
        <v>-</v>
      </c>
      <c r="AQ6684" s="25" t="str">
        <f t="shared" si="354"/>
        <v>-</v>
      </c>
    </row>
    <row r="6685" spans="1:43" x14ac:dyDescent="0.2">
      <c r="A6685" s="25" t="s">
        <v>2118</v>
      </c>
      <c r="B6685" s="25" t="s">
        <v>681</v>
      </c>
      <c r="C6685" s="25" t="s">
        <v>153</v>
      </c>
      <c r="T6685" s="25"/>
      <c r="AN6685" s="35" t="str">
        <f t="shared" si="355"/>
        <v/>
      </c>
      <c r="AO6685" s="35" t="str">
        <f t="shared" si="356"/>
        <v>-</v>
      </c>
      <c r="AQ6685" s="25" t="str">
        <f t="shared" si="354"/>
        <v>-</v>
      </c>
    </row>
    <row r="6686" spans="1:43" x14ac:dyDescent="0.2">
      <c r="A6686" s="25" t="s">
        <v>2119</v>
      </c>
      <c r="B6686" s="25" t="s">
        <v>681</v>
      </c>
      <c r="C6686" s="25" t="s">
        <v>154</v>
      </c>
      <c r="T6686" s="25"/>
      <c r="AN6686" s="35" t="str">
        <f t="shared" si="355"/>
        <v/>
      </c>
      <c r="AO6686" s="35" t="str">
        <f t="shared" si="356"/>
        <v>-</v>
      </c>
      <c r="AQ6686" s="25" t="str">
        <f t="shared" si="354"/>
        <v>-</v>
      </c>
    </row>
    <row r="6687" spans="1:43" x14ac:dyDescent="0.2">
      <c r="A6687" s="25" t="s">
        <v>2120</v>
      </c>
      <c r="B6687" s="25" t="s">
        <v>681</v>
      </c>
      <c r="C6687" s="25" t="s">
        <v>155</v>
      </c>
      <c r="T6687" s="25"/>
      <c r="AN6687" s="35" t="str">
        <f t="shared" si="355"/>
        <v/>
      </c>
      <c r="AO6687" s="35" t="str">
        <f t="shared" si="356"/>
        <v>-</v>
      </c>
      <c r="AQ6687" s="25" t="str">
        <f t="shared" si="354"/>
        <v>-</v>
      </c>
    </row>
    <row r="6688" spans="1:43" x14ac:dyDescent="0.2">
      <c r="A6688" s="25" t="s">
        <v>2121</v>
      </c>
      <c r="B6688" s="25" t="s">
        <v>681</v>
      </c>
      <c r="C6688" s="25" t="s">
        <v>156</v>
      </c>
      <c r="T6688" s="25"/>
      <c r="AN6688" s="35" t="str">
        <f t="shared" si="355"/>
        <v/>
      </c>
      <c r="AO6688" s="35" t="str">
        <f t="shared" si="356"/>
        <v>-</v>
      </c>
      <c r="AQ6688" s="25" t="str">
        <f t="shared" si="354"/>
        <v>-</v>
      </c>
    </row>
    <row r="6689" spans="1:43" x14ac:dyDescent="0.2">
      <c r="A6689" s="25" t="s">
        <v>2122</v>
      </c>
      <c r="B6689" s="25" t="s">
        <v>681</v>
      </c>
      <c r="C6689" s="25" t="s">
        <v>157</v>
      </c>
      <c r="T6689" s="25"/>
      <c r="AN6689" s="35" t="str">
        <f t="shared" si="355"/>
        <v/>
      </c>
      <c r="AO6689" s="35" t="str">
        <f t="shared" si="356"/>
        <v>-</v>
      </c>
      <c r="AQ6689" s="25" t="str">
        <f t="shared" si="354"/>
        <v>-</v>
      </c>
    </row>
    <row r="6690" spans="1:43" x14ac:dyDescent="0.2">
      <c r="A6690" s="25" t="s">
        <v>2123</v>
      </c>
      <c r="B6690" s="25" t="s">
        <v>681</v>
      </c>
      <c r="C6690" s="25" t="s">
        <v>158</v>
      </c>
      <c r="T6690" s="25"/>
      <c r="AN6690" s="35" t="str">
        <f t="shared" si="355"/>
        <v/>
      </c>
      <c r="AO6690" s="35" t="str">
        <f t="shared" si="356"/>
        <v>-</v>
      </c>
      <c r="AQ6690" s="25" t="str">
        <f t="shared" si="354"/>
        <v>-</v>
      </c>
    </row>
    <row r="6691" spans="1:43" x14ac:dyDescent="0.2">
      <c r="A6691" s="25" t="s">
        <v>2124</v>
      </c>
      <c r="B6691" s="25" t="s">
        <v>681</v>
      </c>
      <c r="C6691" s="25" t="s">
        <v>147</v>
      </c>
      <c r="T6691" s="25"/>
      <c r="AN6691" s="35" t="str">
        <f t="shared" si="355"/>
        <v/>
      </c>
      <c r="AO6691" s="35" t="str">
        <f t="shared" si="356"/>
        <v>-</v>
      </c>
      <c r="AQ6691" s="25" t="str">
        <f t="shared" si="354"/>
        <v>-</v>
      </c>
    </row>
    <row r="6692" spans="1:43" x14ac:dyDescent="0.2">
      <c r="A6692" s="25" t="s">
        <v>2125</v>
      </c>
      <c r="B6692" s="25" t="s">
        <v>681</v>
      </c>
      <c r="C6692" s="25" t="s">
        <v>148</v>
      </c>
      <c r="T6692" s="25"/>
      <c r="AN6692" s="35" t="str">
        <f t="shared" si="355"/>
        <v/>
      </c>
      <c r="AO6692" s="35" t="str">
        <f t="shared" si="356"/>
        <v>-</v>
      </c>
      <c r="AQ6692" s="25" t="str">
        <f t="shared" si="354"/>
        <v>-</v>
      </c>
    </row>
    <row r="6693" spans="1:43" x14ac:dyDescent="0.2">
      <c r="A6693" s="25" t="s">
        <v>2126</v>
      </c>
      <c r="B6693" s="25" t="s">
        <v>681</v>
      </c>
      <c r="C6693" s="25" t="s">
        <v>149</v>
      </c>
      <c r="T6693" s="25"/>
      <c r="AN6693" s="35" t="str">
        <f t="shared" si="355"/>
        <v/>
      </c>
      <c r="AO6693" s="35" t="str">
        <f t="shared" si="356"/>
        <v>-</v>
      </c>
      <c r="AQ6693" s="25" t="str">
        <f t="shared" ref="AQ6693:AQ6756" si="357">CONCATENATE(TRIM(LEFT(AP6693,LEN(AP6693)-LEN(RIGHT(AP6693)))),"-",RIGHT(AP6693))</f>
        <v>-</v>
      </c>
    </row>
    <row r="6694" spans="1:43" x14ac:dyDescent="0.2">
      <c r="A6694" s="25" t="s">
        <v>2127</v>
      </c>
      <c r="B6694" s="25" t="s">
        <v>681</v>
      </c>
      <c r="C6694" s="25" t="s">
        <v>150</v>
      </c>
      <c r="T6694" s="25"/>
      <c r="AN6694" s="35" t="str">
        <f t="shared" si="355"/>
        <v/>
      </c>
      <c r="AO6694" s="35" t="str">
        <f t="shared" si="356"/>
        <v>-</v>
      </c>
      <c r="AQ6694" s="25" t="str">
        <f t="shared" si="357"/>
        <v>-</v>
      </c>
    </row>
    <row r="6695" spans="1:43" x14ac:dyDescent="0.2">
      <c r="A6695" s="25" t="s">
        <v>2128</v>
      </c>
      <c r="B6695" s="25" t="s">
        <v>681</v>
      </c>
      <c r="C6695" s="25" t="s">
        <v>151</v>
      </c>
      <c r="T6695" s="25"/>
      <c r="AN6695" s="35" t="str">
        <f t="shared" si="355"/>
        <v/>
      </c>
      <c r="AO6695" s="35" t="str">
        <f t="shared" si="356"/>
        <v>-</v>
      </c>
      <c r="AQ6695" s="25" t="str">
        <f t="shared" si="357"/>
        <v>-</v>
      </c>
    </row>
    <row r="6696" spans="1:43" x14ac:dyDescent="0.2">
      <c r="A6696" s="25" t="s">
        <v>2129</v>
      </c>
      <c r="B6696" s="25" t="s">
        <v>681</v>
      </c>
      <c r="C6696" s="25" t="s">
        <v>152</v>
      </c>
      <c r="T6696" s="25"/>
      <c r="AN6696" s="35" t="str">
        <f t="shared" si="355"/>
        <v/>
      </c>
      <c r="AO6696" s="35" t="str">
        <f t="shared" si="356"/>
        <v>-</v>
      </c>
      <c r="AQ6696" s="25" t="str">
        <f t="shared" si="357"/>
        <v>-</v>
      </c>
    </row>
    <row r="6697" spans="1:43" x14ac:dyDescent="0.2">
      <c r="A6697" s="25" t="s">
        <v>2130</v>
      </c>
      <c r="B6697" s="25" t="s">
        <v>681</v>
      </c>
      <c r="C6697" s="25" t="s">
        <v>153</v>
      </c>
      <c r="T6697" s="25"/>
      <c r="AN6697" s="35" t="str">
        <f t="shared" si="355"/>
        <v/>
      </c>
      <c r="AO6697" s="35" t="str">
        <f t="shared" si="356"/>
        <v>-</v>
      </c>
      <c r="AQ6697" s="25" t="str">
        <f t="shared" si="357"/>
        <v>-</v>
      </c>
    </row>
    <row r="6698" spans="1:43" x14ac:dyDescent="0.2">
      <c r="A6698" s="25" t="s">
        <v>2131</v>
      </c>
      <c r="B6698" s="25" t="s">
        <v>681</v>
      </c>
      <c r="C6698" s="25" t="s">
        <v>154</v>
      </c>
      <c r="T6698" s="25"/>
      <c r="AN6698" s="35" t="str">
        <f t="shared" si="355"/>
        <v/>
      </c>
      <c r="AO6698" s="35" t="str">
        <f t="shared" si="356"/>
        <v>-</v>
      </c>
      <c r="AQ6698" s="25" t="str">
        <f t="shared" si="357"/>
        <v>-</v>
      </c>
    </row>
    <row r="6699" spans="1:43" x14ac:dyDescent="0.2">
      <c r="A6699" s="25" t="s">
        <v>2132</v>
      </c>
      <c r="B6699" s="25" t="s">
        <v>681</v>
      </c>
      <c r="C6699" s="25" t="s">
        <v>155</v>
      </c>
      <c r="T6699" s="25"/>
      <c r="AN6699" s="35" t="str">
        <f t="shared" si="355"/>
        <v/>
      </c>
      <c r="AO6699" s="35" t="str">
        <f t="shared" si="356"/>
        <v>-</v>
      </c>
      <c r="AQ6699" s="25" t="str">
        <f t="shared" si="357"/>
        <v>-</v>
      </c>
    </row>
    <row r="6700" spans="1:43" x14ac:dyDescent="0.2">
      <c r="A6700" s="25" t="s">
        <v>2133</v>
      </c>
      <c r="B6700" s="25" t="s">
        <v>681</v>
      </c>
      <c r="C6700" s="25" t="s">
        <v>156</v>
      </c>
      <c r="T6700" s="25"/>
      <c r="AN6700" s="35" t="str">
        <f t="shared" si="355"/>
        <v/>
      </c>
      <c r="AO6700" s="35" t="str">
        <f t="shared" si="356"/>
        <v>-</v>
      </c>
      <c r="AQ6700" s="25" t="str">
        <f t="shared" si="357"/>
        <v>-</v>
      </c>
    </row>
    <row r="6701" spans="1:43" x14ac:dyDescent="0.2">
      <c r="A6701" s="25" t="s">
        <v>2134</v>
      </c>
      <c r="B6701" s="25" t="s">
        <v>681</v>
      </c>
      <c r="C6701" s="25" t="s">
        <v>157</v>
      </c>
      <c r="T6701" s="25"/>
      <c r="AN6701" s="35" t="str">
        <f t="shared" si="355"/>
        <v/>
      </c>
      <c r="AO6701" s="35" t="str">
        <f t="shared" si="356"/>
        <v>-</v>
      </c>
      <c r="AQ6701" s="25" t="str">
        <f t="shared" si="357"/>
        <v>-</v>
      </c>
    </row>
    <row r="6702" spans="1:43" x14ac:dyDescent="0.2">
      <c r="A6702" s="25" t="s">
        <v>2135</v>
      </c>
      <c r="B6702" s="25" t="s">
        <v>681</v>
      </c>
      <c r="C6702" s="25" t="s">
        <v>158</v>
      </c>
      <c r="T6702" s="25"/>
      <c r="AN6702" s="35" t="str">
        <f t="shared" si="355"/>
        <v/>
      </c>
      <c r="AO6702" s="35" t="str">
        <f t="shared" si="356"/>
        <v>-</v>
      </c>
      <c r="AQ6702" s="25" t="str">
        <f t="shared" si="357"/>
        <v>-</v>
      </c>
    </row>
    <row r="6703" spans="1:43" x14ac:dyDescent="0.2">
      <c r="A6703" s="25" t="s">
        <v>2136</v>
      </c>
      <c r="B6703" s="25" t="s">
        <v>681</v>
      </c>
      <c r="C6703" s="25" t="s">
        <v>147</v>
      </c>
      <c r="T6703" s="25"/>
      <c r="AN6703" s="35" t="str">
        <f t="shared" si="355"/>
        <v/>
      </c>
      <c r="AO6703" s="35" t="str">
        <f t="shared" si="356"/>
        <v>-</v>
      </c>
      <c r="AQ6703" s="25" t="str">
        <f t="shared" si="357"/>
        <v>-</v>
      </c>
    </row>
    <row r="6704" spans="1:43" x14ac:dyDescent="0.2">
      <c r="A6704" s="25" t="s">
        <v>2137</v>
      </c>
      <c r="B6704" s="25" t="s">
        <v>681</v>
      </c>
      <c r="C6704" s="25" t="s">
        <v>148</v>
      </c>
      <c r="T6704" s="25"/>
      <c r="AN6704" s="35" t="str">
        <f t="shared" si="355"/>
        <v/>
      </c>
      <c r="AO6704" s="35" t="str">
        <f t="shared" si="356"/>
        <v>-</v>
      </c>
      <c r="AQ6704" s="25" t="str">
        <f t="shared" si="357"/>
        <v>-</v>
      </c>
    </row>
    <row r="6705" spans="1:43" x14ac:dyDescent="0.2">
      <c r="A6705" s="25" t="s">
        <v>2138</v>
      </c>
      <c r="B6705" s="25" t="s">
        <v>681</v>
      </c>
      <c r="C6705" s="25" t="s">
        <v>149</v>
      </c>
      <c r="T6705" s="25"/>
      <c r="AN6705" s="35" t="str">
        <f t="shared" si="355"/>
        <v/>
      </c>
      <c r="AO6705" s="35" t="str">
        <f t="shared" si="356"/>
        <v>-</v>
      </c>
      <c r="AQ6705" s="25" t="str">
        <f t="shared" si="357"/>
        <v>-</v>
      </c>
    </row>
    <row r="6706" spans="1:43" x14ac:dyDescent="0.2">
      <c r="A6706" s="25" t="s">
        <v>2139</v>
      </c>
      <c r="B6706" s="25" t="s">
        <v>681</v>
      </c>
      <c r="C6706" s="25" t="s">
        <v>150</v>
      </c>
      <c r="T6706" s="25"/>
      <c r="AN6706" s="35" t="str">
        <f t="shared" si="355"/>
        <v/>
      </c>
      <c r="AO6706" s="35" t="str">
        <f t="shared" si="356"/>
        <v>-</v>
      </c>
      <c r="AQ6706" s="25" t="str">
        <f t="shared" si="357"/>
        <v>-</v>
      </c>
    </row>
    <row r="6707" spans="1:43" x14ac:dyDescent="0.2">
      <c r="A6707" s="25" t="s">
        <v>2140</v>
      </c>
      <c r="B6707" s="25" t="s">
        <v>681</v>
      </c>
      <c r="C6707" s="25" t="s">
        <v>151</v>
      </c>
      <c r="T6707" s="25"/>
      <c r="AN6707" s="35" t="str">
        <f t="shared" si="355"/>
        <v/>
      </c>
      <c r="AO6707" s="35" t="str">
        <f t="shared" si="356"/>
        <v>-</v>
      </c>
      <c r="AQ6707" s="25" t="str">
        <f t="shared" si="357"/>
        <v>-</v>
      </c>
    </row>
    <row r="6708" spans="1:43" x14ac:dyDescent="0.2">
      <c r="A6708" s="25" t="s">
        <v>2141</v>
      </c>
      <c r="B6708" s="25" t="s">
        <v>681</v>
      </c>
      <c r="C6708" s="25" t="s">
        <v>152</v>
      </c>
      <c r="T6708" s="25"/>
      <c r="AN6708" s="35" t="str">
        <f t="shared" si="355"/>
        <v/>
      </c>
      <c r="AO6708" s="35" t="str">
        <f t="shared" si="356"/>
        <v>-</v>
      </c>
      <c r="AQ6708" s="25" t="str">
        <f t="shared" si="357"/>
        <v>-</v>
      </c>
    </row>
    <row r="6709" spans="1:43" x14ac:dyDescent="0.2">
      <c r="A6709" s="25" t="s">
        <v>2142</v>
      </c>
      <c r="B6709" s="25" t="s">
        <v>681</v>
      </c>
      <c r="C6709" s="25" t="s">
        <v>153</v>
      </c>
      <c r="T6709" s="25"/>
      <c r="AN6709" s="35" t="str">
        <f t="shared" si="355"/>
        <v/>
      </c>
      <c r="AO6709" s="35" t="str">
        <f t="shared" si="356"/>
        <v>-</v>
      </c>
      <c r="AQ6709" s="25" t="str">
        <f t="shared" si="357"/>
        <v>-</v>
      </c>
    </row>
    <row r="6710" spans="1:43" x14ac:dyDescent="0.2">
      <c r="A6710" s="25" t="s">
        <v>2143</v>
      </c>
      <c r="B6710" s="25" t="s">
        <v>681</v>
      </c>
      <c r="C6710" s="25" t="s">
        <v>154</v>
      </c>
      <c r="T6710" s="25"/>
      <c r="AN6710" s="35" t="str">
        <f t="shared" si="355"/>
        <v/>
      </c>
      <c r="AO6710" s="35" t="str">
        <f t="shared" si="356"/>
        <v>-</v>
      </c>
      <c r="AQ6710" s="25" t="str">
        <f t="shared" si="357"/>
        <v>-</v>
      </c>
    </row>
    <row r="6711" spans="1:43" x14ac:dyDescent="0.2">
      <c r="A6711" s="25" t="s">
        <v>2144</v>
      </c>
      <c r="B6711" s="25" t="s">
        <v>681</v>
      </c>
      <c r="C6711" s="25" t="s">
        <v>155</v>
      </c>
      <c r="T6711" s="25"/>
      <c r="AN6711" s="35" t="str">
        <f t="shared" ref="AN6711:AN6774" si="358">CONCATENATE(AM6711,AP6711)</f>
        <v/>
      </c>
      <c r="AO6711" s="35" t="str">
        <f t="shared" ref="AO6711:AO6774" si="359">CONCATENATE(AM6711,"-",AL6711)</f>
        <v>-</v>
      </c>
      <c r="AQ6711" s="25" t="str">
        <f t="shared" si="357"/>
        <v>-</v>
      </c>
    </row>
    <row r="6712" spans="1:43" x14ac:dyDescent="0.2">
      <c r="A6712" s="25" t="s">
        <v>2145</v>
      </c>
      <c r="B6712" s="25" t="s">
        <v>681</v>
      </c>
      <c r="C6712" s="25" t="s">
        <v>156</v>
      </c>
      <c r="T6712" s="25"/>
      <c r="AN6712" s="35" t="str">
        <f t="shared" si="358"/>
        <v/>
      </c>
      <c r="AO6712" s="35" t="str">
        <f t="shared" si="359"/>
        <v>-</v>
      </c>
      <c r="AQ6712" s="25" t="str">
        <f t="shared" si="357"/>
        <v>-</v>
      </c>
    </row>
    <row r="6713" spans="1:43" x14ac:dyDescent="0.2">
      <c r="A6713" s="25" t="s">
        <v>2146</v>
      </c>
      <c r="B6713" s="25" t="s">
        <v>681</v>
      </c>
      <c r="C6713" s="25" t="s">
        <v>150</v>
      </c>
      <c r="T6713" s="25"/>
      <c r="AN6713" s="35" t="str">
        <f t="shared" si="358"/>
        <v/>
      </c>
      <c r="AO6713" s="35" t="str">
        <f t="shared" si="359"/>
        <v>-</v>
      </c>
      <c r="AQ6713" s="25" t="str">
        <f t="shared" si="357"/>
        <v>-</v>
      </c>
    </row>
    <row r="6714" spans="1:43" x14ac:dyDescent="0.2">
      <c r="A6714" s="25" t="s">
        <v>2147</v>
      </c>
      <c r="B6714" s="25" t="s">
        <v>681</v>
      </c>
      <c r="C6714" s="25" t="s">
        <v>151</v>
      </c>
      <c r="T6714" s="25"/>
      <c r="AN6714" s="35" t="str">
        <f t="shared" si="358"/>
        <v/>
      </c>
      <c r="AO6714" s="35" t="str">
        <f t="shared" si="359"/>
        <v>-</v>
      </c>
      <c r="AQ6714" s="25" t="str">
        <f t="shared" si="357"/>
        <v>-</v>
      </c>
    </row>
    <row r="6715" spans="1:43" x14ac:dyDescent="0.2">
      <c r="A6715" s="25" t="s">
        <v>2148</v>
      </c>
      <c r="B6715" s="25" t="s">
        <v>681</v>
      </c>
      <c r="C6715" s="25" t="s">
        <v>152</v>
      </c>
      <c r="T6715" s="25"/>
      <c r="AN6715" s="35" t="str">
        <f t="shared" si="358"/>
        <v/>
      </c>
      <c r="AO6715" s="35" t="str">
        <f t="shared" si="359"/>
        <v>-</v>
      </c>
      <c r="AQ6715" s="25" t="str">
        <f t="shared" si="357"/>
        <v>-</v>
      </c>
    </row>
    <row r="6716" spans="1:43" x14ac:dyDescent="0.2">
      <c r="A6716" s="25" t="s">
        <v>2149</v>
      </c>
      <c r="B6716" s="25" t="s">
        <v>681</v>
      </c>
      <c r="C6716" s="25" t="s">
        <v>153</v>
      </c>
      <c r="T6716" s="25"/>
      <c r="AN6716" s="35" t="str">
        <f t="shared" si="358"/>
        <v/>
      </c>
      <c r="AO6716" s="35" t="str">
        <f t="shared" si="359"/>
        <v>-</v>
      </c>
      <c r="AQ6716" s="25" t="str">
        <f t="shared" si="357"/>
        <v>-</v>
      </c>
    </row>
    <row r="6717" spans="1:43" x14ac:dyDescent="0.2">
      <c r="A6717" s="25" t="s">
        <v>2150</v>
      </c>
      <c r="B6717" s="25" t="s">
        <v>681</v>
      </c>
      <c r="C6717" s="25" t="s">
        <v>154</v>
      </c>
      <c r="T6717" s="25"/>
      <c r="AN6717" s="35" t="str">
        <f t="shared" si="358"/>
        <v/>
      </c>
      <c r="AO6717" s="35" t="str">
        <f t="shared" si="359"/>
        <v>-</v>
      </c>
      <c r="AQ6717" s="25" t="str">
        <f t="shared" si="357"/>
        <v>-</v>
      </c>
    </row>
    <row r="6718" spans="1:43" x14ac:dyDescent="0.2">
      <c r="A6718" s="25" t="s">
        <v>2151</v>
      </c>
      <c r="B6718" s="25" t="s">
        <v>681</v>
      </c>
      <c r="C6718" s="25" t="s">
        <v>155</v>
      </c>
      <c r="T6718" s="25"/>
      <c r="AN6718" s="35" t="str">
        <f t="shared" si="358"/>
        <v/>
      </c>
      <c r="AO6718" s="35" t="str">
        <f t="shared" si="359"/>
        <v>-</v>
      </c>
      <c r="AQ6718" s="25" t="str">
        <f t="shared" si="357"/>
        <v>-</v>
      </c>
    </row>
    <row r="6719" spans="1:43" x14ac:dyDescent="0.2">
      <c r="A6719" s="25" t="s">
        <v>2152</v>
      </c>
      <c r="B6719" s="25" t="s">
        <v>681</v>
      </c>
      <c r="C6719" s="25" t="s">
        <v>156</v>
      </c>
      <c r="T6719" s="25"/>
      <c r="AN6719" s="35" t="str">
        <f t="shared" si="358"/>
        <v/>
      </c>
      <c r="AO6719" s="35" t="str">
        <f t="shared" si="359"/>
        <v>-</v>
      </c>
      <c r="AQ6719" s="25" t="str">
        <f t="shared" si="357"/>
        <v>-</v>
      </c>
    </row>
    <row r="6720" spans="1:43" x14ac:dyDescent="0.2">
      <c r="A6720" s="25" t="s">
        <v>2153</v>
      </c>
      <c r="B6720" s="25" t="s">
        <v>681</v>
      </c>
      <c r="C6720" s="25" t="s">
        <v>157</v>
      </c>
      <c r="T6720" s="25"/>
      <c r="AN6720" s="35" t="str">
        <f t="shared" si="358"/>
        <v/>
      </c>
      <c r="AO6720" s="35" t="str">
        <f t="shared" si="359"/>
        <v>-</v>
      </c>
      <c r="AQ6720" s="25" t="str">
        <f t="shared" si="357"/>
        <v>-</v>
      </c>
    </row>
    <row r="6721" spans="1:43" x14ac:dyDescent="0.2">
      <c r="A6721" s="25" t="s">
        <v>2154</v>
      </c>
      <c r="B6721" s="25" t="s">
        <v>681</v>
      </c>
      <c r="C6721" s="25" t="s">
        <v>158</v>
      </c>
      <c r="T6721" s="25"/>
      <c r="AN6721" s="35" t="str">
        <f t="shared" si="358"/>
        <v/>
      </c>
      <c r="AO6721" s="35" t="str">
        <f t="shared" si="359"/>
        <v>-</v>
      </c>
      <c r="AQ6721" s="25" t="str">
        <f t="shared" si="357"/>
        <v>-</v>
      </c>
    </row>
    <row r="6722" spans="1:43" x14ac:dyDescent="0.2">
      <c r="A6722" s="25" t="s">
        <v>2155</v>
      </c>
      <c r="B6722" s="25" t="s">
        <v>681</v>
      </c>
      <c r="C6722" s="25" t="s">
        <v>147</v>
      </c>
      <c r="T6722" s="25"/>
      <c r="AN6722" s="35" t="str">
        <f t="shared" si="358"/>
        <v/>
      </c>
      <c r="AO6722" s="35" t="str">
        <f t="shared" si="359"/>
        <v>-</v>
      </c>
      <c r="AQ6722" s="25" t="str">
        <f t="shared" si="357"/>
        <v>-</v>
      </c>
    </row>
    <row r="6723" spans="1:43" x14ac:dyDescent="0.2">
      <c r="A6723" s="25" t="s">
        <v>2156</v>
      </c>
      <c r="B6723" s="25" t="s">
        <v>681</v>
      </c>
      <c r="C6723" s="25" t="s">
        <v>148</v>
      </c>
      <c r="T6723" s="25"/>
      <c r="AN6723" s="35" t="str">
        <f t="shared" si="358"/>
        <v/>
      </c>
      <c r="AO6723" s="35" t="str">
        <f t="shared" si="359"/>
        <v>-</v>
      </c>
      <c r="AQ6723" s="25" t="str">
        <f t="shared" si="357"/>
        <v>-</v>
      </c>
    </row>
    <row r="6724" spans="1:43" x14ac:dyDescent="0.2">
      <c r="A6724" s="25" t="s">
        <v>2157</v>
      </c>
      <c r="B6724" s="25" t="s">
        <v>681</v>
      </c>
      <c r="C6724" s="25" t="s">
        <v>149</v>
      </c>
      <c r="T6724" s="25"/>
      <c r="AN6724" s="35" t="str">
        <f t="shared" si="358"/>
        <v/>
      </c>
      <c r="AO6724" s="35" t="str">
        <f t="shared" si="359"/>
        <v>-</v>
      </c>
      <c r="AQ6724" s="25" t="str">
        <f t="shared" si="357"/>
        <v>-</v>
      </c>
    </row>
    <row r="6725" spans="1:43" x14ac:dyDescent="0.2">
      <c r="A6725" s="25" t="s">
        <v>2158</v>
      </c>
      <c r="B6725" s="25" t="s">
        <v>681</v>
      </c>
      <c r="C6725" s="25" t="s">
        <v>150</v>
      </c>
      <c r="T6725" s="25"/>
      <c r="AN6725" s="35" t="str">
        <f t="shared" si="358"/>
        <v/>
      </c>
      <c r="AO6725" s="35" t="str">
        <f t="shared" si="359"/>
        <v>-</v>
      </c>
      <c r="AQ6725" s="25" t="str">
        <f t="shared" si="357"/>
        <v>-</v>
      </c>
    </row>
    <row r="6726" spans="1:43" x14ac:dyDescent="0.2">
      <c r="A6726" s="25" t="s">
        <v>2159</v>
      </c>
      <c r="B6726" s="25" t="s">
        <v>681</v>
      </c>
      <c r="C6726" s="25" t="s">
        <v>151</v>
      </c>
      <c r="T6726" s="25"/>
      <c r="AN6726" s="35" t="str">
        <f t="shared" si="358"/>
        <v/>
      </c>
      <c r="AO6726" s="35" t="str">
        <f t="shared" si="359"/>
        <v>-</v>
      </c>
      <c r="AQ6726" s="25" t="str">
        <f t="shared" si="357"/>
        <v>-</v>
      </c>
    </row>
    <row r="6727" spans="1:43" x14ac:dyDescent="0.2">
      <c r="A6727" s="25" t="s">
        <v>2160</v>
      </c>
      <c r="B6727" s="25" t="s">
        <v>681</v>
      </c>
      <c r="C6727" s="25" t="s">
        <v>152</v>
      </c>
      <c r="T6727" s="25"/>
      <c r="AN6727" s="35" t="str">
        <f t="shared" si="358"/>
        <v/>
      </c>
      <c r="AO6727" s="35" t="str">
        <f t="shared" si="359"/>
        <v>-</v>
      </c>
      <c r="AQ6727" s="25" t="str">
        <f t="shared" si="357"/>
        <v>-</v>
      </c>
    </row>
    <row r="6728" spans="1:43" x14ac:dyDescent="0.2">
      <c r="A6728" s="25" t="s">
        <v>2161</v>
      </c>
      <c r="B6728" s="25" t="s">
        <v>681</v>
      </c>
      <c r="C6728" s="25" t="s">
        <v>153</v>
      </c>
      <c r="T6728" s="25"/>
      <c r="AN6728" s="35" t="str">
        <f t="shared" si="358"/>
        <v/>
      </c>
      <c r="AO6728" s="35" t="str">
        <f t="shared" si="359"/>
        <v>-</v>
      </c>
      <c r="AQ6728" s="25" t="str">
        <f t="shared" si="357"/>
        <v>-</v>
      </c>
    </row>
    <row r="6729" spans="1:43" x14ac:dyDescent="0.2">
      <c r="A6729" s="25" t="s">
        <v>2162</v>
      </c>
      <c r="B6729" s="25" t="s">
        <v>681</v>
      </c>
      <c r="C6729" s="25" t="s">
        <v>154</v>
      </c>
      <c r="T6729" s="25"/>
      <c r="AN6729" s="35" t="str">
        <f t="shared" si="358"/>
        <v/>
      </c>
      <c r="AO6729" s="35" t="str">
        <f t="shared" si="359"/>
        <v>-</v>
      </c>
      <c r="AQ6729" s="25" t="str">
        <f t="shared" si="357"/>
        <v>-</v>
      </c>
    </row>
    <row r="6730" spans="1:43" x14ac:dyDescent="0.2">
      <c r="A6730" s="25" t="s">
        <v>2163</v>
      </c>
      <c r="B6730" s="25" t="s">
        <v>681</v>
      </c>
      <c r="C6730" s="25" t="s">
        <v>155</v>
      </c>
      <c r="T6730" s="25"/>
      <c r="AN6730" s="35" t="str">
        <f t="shared" si="358"/>
        <v/>
      </c>
      <c r="AO6730" s="35" t="str">
        <f t="shared" si="359"/>
        <v>-</v>
      </c>
      <c r="AQ6730" s="25" t="str">
        <f t="shared" si="357"/>
        <v>-</v>
      </c>
    </row>
    <row r="6731" spans="1:43" x14ac:dyDescent="0.2">
      <c r="A6731" s="25" t="s">
        <v>2164</v>
      </c>
      <c r="B6731" s="25" t="s">
        <v>681</v>
      </c>
      <c r="C6731" s="25" t="s">
        <v>156</v>
      </c>
      <c r="T6731" s="25"/>
      <c r="AN6731" s="35" t="str">
        <f t="shared" si="358"/>
        <v/>
      </c>
      <c r="AO6731" s="35" t="str">
        <f t="shared" si="359"/>
        <v>-</v>
      </c>
      <c r="AQ6731" s="25" t="str">
        <f t="shared" si="357"/>
        <v>-</v>
      </c>
    </row>
    <row r="6732" spans="1:43" x14ac:dyDescent="0.2">
      <c r="A6732" s="25" t="s">
        <v>2165</v>
      </c>
      <c r="B6732" s="25" t="s">
        <v>681</v>
      </c>
      <c r="C6732" s="25" t="s">
        <v>157</v>
      </c>
      <c r="T6732" s="25"/>
      <c r="AN6732" s="35" t="str">
        <f t="shared" si="358"/>
        <v/>
      </c>
      <c r="AO6732" s="35" t="str">
        <f t="shared" si="359"/>
        <v>-</v>
      </c>
      <c r="AQ6732" s="25" t="str">
        <f t="shared" si="357"/>
        <v>-</v>
      </c>
    </row>
    <row r="6733" spans="1:43" x14ac:dyDescent="0.2">
      <c r="A6733" s="25" t="s">
        <v>2166</v>
      </c>
      <c r="B6733" s="25" t="s">
        <v>681</v>
      </c>
      <c r="C6733" s="25" t="s">
        <v>158</v>
      </c>
      <c r="T6733" s="25"/>
      <c r="AN6733" s="35" t="str">
        <f t="shared" si="358"/>
        <v/>
      </c>
      <c r="AO6733" s="35" t="str">
        <f t="shared" si="359"/>
        <v>-</v>
      </c>
      <c r="AQ6733" s="25" t="str">
        <f t="shared" si="357"/>
        <v>-</v>
      </c>
    </row>
    <row r="6734" spans="1:43" x14ac:dyDescent="0.2">
      <c r="A6734" s="25" t="s">
        <v>2167</v>
      </c>
      <c r="B6734" s="25" t="s">
        <v>681</v>
      </c>
      <c r="C6734" s="25" t="s">
        <v>147</v>
      </c>
      <c r="T6734" s="25"/>
      <c r="AN6734" s="35" t="str">
        <f t="shared" si="358"/>
        <v/>
      </c>
      <c r="AO6734" s="35" t="str">
        <f t="shared" si="359"/>
        <v>-</v>
      </c>
      <c r="AQ6734" s="25" t="str">
        <f t="shared" si="357"/>
        <v>-</v>
      </c>
    </row>
    <row r="6735" spans="1:43" x14ac:dyDescent="0.2">
      <c r="A6735" s="25" t="s">
        <v>2168</v>
      </c>
      <c r="B6735" s="25" t="s">
        <v>681</v>
      </c>
      <c r="C6735" s="25" t="s">
        <v>148</v>
      </c>
      <c r="T6735" s="25"/>
      <c r="AN6735" s="35" t="str">
        <f t="shared" si="358"/>
        <v/>
      </c>
      <c r="AO6735" s="35" t="str">
        <f t="shared" si="359"/>
        <v>-</v>
      </c>
      <c r="AQ6735" s="25" t="str">
        <f t="shared" si="357"/>
        <v>-</v>
      </c>
    </row>
    <row r="6736" spans="1:43" x14ac:dyDescent="0.2">
      <c r="A6736" s="25" t="s">
        <v>2169</v>
      </c>
      <c r="B6736" s="25" t="s">
        <v>681</v>
      </c>
      <c r="C6736" s="25" t="s">
        <v>149</v>
      </c>
      <c r="T6736" s="25"/>
      <c r="AN6736" s="35" t="str">
        <f t="shared" si="358"/>
        <v/>
      </c>
      <c r="AO6736" s="35" t="str">
        <f t="shared" si="359"/>
        <v>-</v>
      </c>
      <c r="AQ6736" s="25" t="str">
        <f t="shared" si="357"/>
        <v>-</v>
      </c>
    </row>
    <row r="6737" spans="1:43" x14ac:dyDescent="0.2">
      <c r="A6737" s="25" t="s">
        <v>2170</v>
      </c>
      <c r="B6737" s="25" t="s">
        <v>681</v>
      </c>
      <c r="C6737" s="25" t="s">
        <v>150</v>
      </c>
      <c r="T6737" s="25"/>
      <c r="AN6737" s="35" t="str">
        <f t="shared" si="358"/>
        <v/>
      </c>
      <c r="AO6737" s="35" t="str">
        <f t="shared" si="359"/>
        <v>-</v>
      </c>
      <c r="AQ6737" s="25" t="str">
        <f t="shared" si="357"/>
        <v>-</v>
      </c>
    </row>
    <row r="6738" spans="1:43" x14ac:dyDescent="0.2">
      <c r="A6738" s="25" t="s">
        <v>2171</v>
      </c>
      <c r="B6738" s="25" t="s">
        <v>681</v>
      </c>
      <c r="C6738" s="25" t="s">
        <v>151</v>
      </c>
      <c r="T6738" s="25"/>
      <c r="AN6738" s="35" t="str">
        <f t="shared" si="358"/>
        <v/>
      </c>
      <c r="AO6738" s="35" t="str">
        <f t="shared" si="359"/>
        <v>-</v>
      </c>
      <c r="AQ6738" s="25" t="str">
        <f t="shared" si="357"/>
        <v>-</v>
      </c>
    </row>
    <row r="6739" spans="1:43" x14ac:dyDescent="0.2">
      <c r="A6739" s="25" t="s">
        <v>2172</v>
      </c>
      <c r="B6739" s="25" t="s">
        <v>681</v>
      </c>
      <c r="C6739" s="25" t="s">
        <v>152</v>
      </c>
      <c r="T6739" s="25"/>
      <c r="AN6739" s="35" t="str">
        <f t="shared" si="358"/>
        <v/>
      </c>
      <c r="AO6739" s="35" t="str">
        <f t="shared" si="359"/>
        <v>-</v>
      </c>
      <c r="AQ6739" s="25" t="str">
        <f t="shared" si="357"/>
        <v>-</v>
      </c>
    </row>
    <row r="6740" spans="1:43" x14ac:dyDescent="0.2">
      <c r="A6740" s="25" t="s">
        <v>2173</v>
      </c>
      <c r="B6740" s="25" t="s">
        <v>681</v>
      </c>
      <c r="C6740" s="25" t="s">
        <v>153</v>
      </c>
      <c r="T6740" s="25"/>
      <c r="AN6740" s="35" t="str">
        <f t="shared" si="358"/>
        <v/>
      </c>
      <c r="AO6740" s="35" t="str">
        <f t="shared" si="359"/>
        <v>-</v>
      </c>
      <c r="AQ6740" s="25" t="str">
        <f t="shared" si="357"/>
        <v>-</v>
      </c>
    </row>
    <row r="6741" spans="1:43" x14ac:dyDescent="0.2">
      <c r="A6741" s="25" t="s">
        <v>2174</v>
      </c>
      <c r="B6741" s="25" t="s">
        <v>681</v>
      </c>
      <c r="C6741" s="25" t="s">
        <v>154</v>
      </c>
      <c r="T6741" s="25"/>
      <c r="AN6741" s="35" t="str">
        <f t="shared" si="358"/>
        <v/>
      </c>
      <c r="AO6741" s="35" t="str">
        <f t="shared" si="359"/>
        <v>-</v>
      </c>
      <c r="AQ6741" s="25" t="str">
        <f t="shared" si="357"/>
        <v>-</v>
      </c>
    </row>
    <row r="6742" spans="1:43" x14ac:dyDescent="0.2">
      <c r="A6742" s="25" t="s">
        <v>2175</v>
      </c>
      <c r="B6742" s="25" t="s">
        <v>681</v>
      </c>
      <c r="C6742" s="25" t="s">
        <v>155</v>
      </c>
      <c r="T6742" s="25"/>
      <c r="AN6742" s="35" t="str">
        <f t="shared" si="358"/>
        <v/>
      </c>
      <c r="AO6742" s="35" t="str">
        <f t="shared" si="359"/>
        <v>-</v>
      </c>
      <c r="AQ6742" s="25" t="str">
        <f t="shared" si="357"/>
        <v>-</v>
      </c>
    </row>
    <row r="6743" spans="1:43" x14ac:dyDescent="0.2">
      <c r="A6743" s="25" t="s">
        <v>2176</v>
      </c>
      <c r="B6743" s="25" t="s">
        <v>681</v>
      </c>
      <c r="C6743" s="25" t="s">
        <v>149</v>
      </c>
      <c r="T6743" s="25"/>
      <c r="AN6743" s="35" t="str">
        <f t="shared" si="358"/>
        <v/>
      </c>
      <c r="AO6743" s="35" t="str">
        <f t="shared" si="359"/>
        <v>-</v>
      </c>
      <c r="AQ6743" s="25" t="str">
        <f t="shared" si="357"/>
        <v>-</v>
      </c>
    </row>
    <row r="6744" spans="1:43" x14ac:dyDescent="0.2">
      <c r="A6744" s="25" t="s">
        <v>2177</v>
      </c>
      <c r="B6744" s="25" t="s">
        <v>681</v>
      </c>
      <c r="C6744" s="25" t="s">
        <v>150</v>
      </c>
      <c r="T6744" s="25"/>
      <c r="AN6744" s="35" t="str">
        <f t="shared" si="358"/>
        <v/>
      </c>
      <c r="AO6744" s="35" t="str">
        <f t="shared" si="359"/>
        <v>-</v>
      </c>
      <c r="AQ6744" s="25" t="str">
        <f t="shared" si="357"/>
        <v>-</v>
      </c>
    </row>
    <row r="6745" spans="1:43" x14ac:dyDescent="0.2">
      <c r="A6745" s="25" t="s">
        <v>2178</v>
      </c>
      <c r="B6745" s="25" t="s">
        <v>681</v>
      </c>
      <c r="C6745" s="25" t="s">
        <v>151</v>
      </c>
      <c r="T6745" s="25"/>
      <c r="AN6745" s="35" t="str">
        <f t="shared" si="358"/>
        <v/>
      </c>
      <c r="AO6745" s="35" t="str">
        <f t="shared" si="359"/>
        <v>-</v>
      </c>
      <c r="AQ6745" s="25" t="str">
        <f t="shared" si="357"/>
        <v>-</v>
      </c>
    </row>
    <row r="6746" spans="1:43" x14ac:dyDescent="0.2">
      <c r="A6746" s="25" t="s">
        <v>2179</v>
      </c>
      <c r="B6746" s="25" t="s">
        <v>681</v>
      </c>
      <c r="C6746" s="25" t="s">
        <v>152</v>
      </c>
      <c r="T6746" s="25"/>
      <c r="AN6746" s="35" t="str">
        <f t="shared" si="358"/>
        <v/>
      </c>
      <c r="AO6746" s="35" t="str">
        <f t="shared" si="359"/>
        <v>-</v>
      </c>
      <c r="AQ6746" s="25" t="str">
        <f t="shared" si="357"/>
        <v>-</v>
      </c>
    </row>
    <row r="6747" spans="1:43" x14ac:dyDescent="0.2">
      <c r="A6747" s="25" t="s">
        <v>2180</v>
      </c>
      <c r="B6747" s="25" t="s">
        <v>681</v>
      </c>
      <c r="C6747" s="25" t="s">
        <v>153</v>
      </c>
      <c r="T6747" s="25"/>
      <c r="AN6747" s="35" t="str">
        <f t="shared" si="358"/>
        <v/>
      </c>
      <c r="AO6747" s="35" t="str">
        <f t="shared" si="359"/>
        <v>-</v>
      </c>
      <c r="AQ6747" s="25" t="str">
        <f t="shared" si="357"/>
        <v>-</v>
      </c>
    </row>
    <row r="6748" spans="1:43" x14ac:dyDescent="0.2">
      <c r="A6748" s="25" t="s">
        <v>2181</v>
      </c>
      <c r="B6748" s="25" t="s">
        <v>681</v>
      </c>
      <c r="C6748" s="25" t="s">
        <v>154</v>
      </c>
      <c r="T6748" s="25"/>
      <c r="AN6748" s="35" t="str">
        <f t="shared" si="358"/>
        <v/>
      </c>
      <c r="AO6748" s="35" t="str">
        <f t="shared" si="359"/>
        <v>-</v>
      </c>
      <c r="AQ6748" s="25" t="str">
        <f t="shared" si="357"/>
        <v>-</v>
      </c>
    </row>
    <row r="6749" spans="1:43" x14ac:dyDescent="0.2">
      <c r="A6749" s="25" t="s">
        <v>2182</v>
      </c>
      <c r="B6749" s="25" t="s">
        <v>681</v>
      </c>
      <c r="C6749" s="25" t="s">
        <v>155</v>
      </c>
      <c r="T6749" s="25"/>
      <c r="AN6749" s="35" t="str">
        <f t="shared" si="358"/>
        <v/>
      </c>
      <c r="AO6749" s="35" t="str">
        <f t="shared" si="359"/>
        <v>-</v>
      </c>
      <c r="AQ6749" s="25" t="str">
        <f t="shared" si="357"/>
        <v>-</v>
      </c>
    </row>
    <row r="6750" spans="1:43" x14ac:dyDescent="0.2">
      <c r="A6750" s="25" t="s">
        <v>2183</v>
      </c>
      <c r="B6750" s="25" t="s">
        <v>681</v>
      </c>
      <c r="C6750" s="25" t="s">
        <v>156</v>
      </c>
      <c r="T6750" s="25"/>
      <c r="AN6750" s="35" t="str">
        <f t="shared" si="358"/>
        <v/>
      </c>
      <c r="AO6750" s="35" t="str">
        <f t="shared" si="359"/>
        <v>-</v>
      </c>
      <c r="AQ6750" s="25" t="str">
        <f t="shared" si="357"/>
        <v>-</v>
      </c>
    </row>
    <row r="6751" spans="1:43" x14ac:dyDescent="0.2">
      <c r="A6751" s="25" t="s">
        <v>2184</v>
      </c>
      <c r="B6751" s="25" t="s">
        <v>681</v>
      </c>
      <c r="C6751" s="25" t="s">
        <v>157</v>
      </c>
      <c r="T6751" s="25"/>
      <c r="AN6751" s="35" t="str">
        <f t="shared" si="358"/>
        <v/>
      </c>
      <c r="AO6751" s="35" t="str">
        <f t="shared" si="359"/>
        <v>-</v>
      </c>
      <c r="AQ6751" s="25" t="str">
        <f t="shared" si="357"/>
        <v>-</v>
      </c>
    </row>
    <row r="6752" spans="1:43" x14ac:dyDescent="0.2">
      <c r="A6752" s="25" t="s">
        <v>2185</v>
      </c>
      <c r="B6752" s="25" t="s">
        <v>681</v>
      </c>
      <c r="C6752" s="25" t="s">
        <v>158</v>
      </c>
      <c r="T6752" s="25"/>
      <c r="AN6752" s="35" t="str">
        <f t="shared" si="358"/>
        <v/>
      </c>
      <c r="AO6752" s="35" t="str">
        <f t="shared" si="359"/>
        <v>-</v>
      </c>
      <c r="AQ6752" s="25" t="str">
        <f t="shared" si="357"/>
        <v>-</v>
      </c>
    </row>
    <row r="6753" spans="1:43" x14ac:dyDescent="0.2">
      <c r="A6753" s="25" t="s">
        <v>2186</v>
      </c>
      <c r="B6753" s="25" t="s">
        <v>681</v>
      </c>
      <c r="C6753" s="25" t="s">
        <v>147</v>
      </c>
      <c r="T6753" s="25"/>
      <c r="AN6753" s="35" t="str">
        <f t="shared" si="358"/>
        <v/>
      </c>
      <c r="AO6753" s="35" t="str">
        <f t="shared" si="359"/>
        <v>-</v>
      </c>
      <c r="AQ6753" s="25" t="str">
        <f t="shared" si="357"/>
        <v>-</v>
      </c>
    </row>
    <row r="6754" spans="1:43" x14ac:dyDescent="0.2">
      <c r="A6754" s="25" t="s">
        <v>2187</v>
      </c>
      <c r="B6754" s="25" t="s">
        <v>681</v>
      </c>
      <c r="C6754" s="25" t="s">
        <v>148</v>
      </c>
      <c r="T6754" s="25"/>
      <c r="AN6754" s="35" t="str">
        <f t="shared" si="358"/>
        <v/>
      </c>
      <c r="AO6754" s="35" t="str">
        <f t="shared" si="359"/>
        <v>-</v>
      </c>
      <c r="AQ6754" s="25" t="str">
        <f t="shared" si="357"/>
        <v>-</v>
      </c>
    </row>
    <row r="6755" spans="1:43" x14ac:dyDescent="0.2">
      <c r="A6755" s="25" t="s">
        <v>2188</v>
      </c>
      <c r="B6755" s="25" t="s">
        <v>681</v>
      </c>
      <c r="C6755" s="25" t="s">
        <v>149</v>
      </c>
      <c r="T6755" s="25"/>
      <c r="AN6755" s="35" t="str">
        <f t="shared" si="358"/>
        <v/>
      </c>
      <c r="AO6755" s="35" t="str">
        <f t="shared" si="359"/>
        <v>-</v>
      </c>
      <c r="AQ6755" s="25" t="str">
        <f t="shared" si="357"/>
        <v>-</v>
      </c>
    </row>
    <row r="6756" spans="1:43" x14ac:dyDescent="0.2">
      <c r="A6756" s="25" t="s">
        <v>2189</v>
      </c>
      <c r="B6756" s="25" t="s">
        <v>681</v>
      </c>
      <c r="C6756" s="25" t="s">
        <v>150</v>
      </c>
      <c r="T6756" s="25"/>
      <c r="AN6756" s="35" t="str">
        <f t="shared" si="358"/>
        <v/>
      </c>
      <c r="AO6756" s="35" t="str">
        <f t="shared" si="359"/>
        <v>-</v>
      </c>
      <c r="AQ6756" s="25" t="str">
        <f t="shared" si="357"/>
        <v>-</v>
      </c>
    </row>
    <row r="6757" spans="1:43" x14ac:dyDescent="0.2">
      <c r="A6757" s="25" t="s">
        <v>2190</v>
      </c>
      <c r="B6757" s="25" t="s">
        <v>681</v>
      </c>
      <c r="C6757" s="25" t="s">
        <v>151</v>
      </c>
      <c r="T6757" s="25"/>
      <c r="AN6757" s="35" t="str">
        <f t="shared" si="358"/>
        <v/>
      </c>
      <c r="AO6757" s="35" t="str">
        <f t="shared" si="359"/>
        <v>-</v>
      </c>
      <c r="AQ6757" s="25" t="str">
        <f t="shared" ref="AQ6757:AQ6820" si="360">CONCATENATE(TRIM(LEFT(AP6757,LEN(AP6757)-LEN(RIGHT(AP6757)))),"-",RIGHT(AP6757))</f>
        <v>-</v>
      </c>
    </row>
    <row r="6758" spans="1:43" x14ac:dyDescent="0.2">
      <c r="A6758" s="25" t="s">
        <v>2191</v>
      </c>
      <c r="B6758" s="25" t="s">
        <v>681</v>
      </c>
      <c r="C6758" s="25" t="s">
        <v>152</v>
      </c>
      <c r="T6758" s="25"/>
      <c r="AN6758" s="35" t="str">
        <f t="shared" si="358"/>
        <v/>
      </c>
      <c r="AO6758" s="35" t="str">
        <f t="shared" si="359"/>
        <v>-</v>
      </c>
      <c r="AQ6758" s="25" t="str">
        <f t="shared" si="360"/>
        <v>-</v>
      </c>
    </row>
    <row r="6759" spans="1:43" x14ac:dyDescent="0.2">
      <c r="A6759" s="25" t="s">
        <v>2192</v>
      </c>
      <c r="B6759" s="25" t="s">
        <v>681</v>
      </c>
      <c r="C6759" s="25" t="s">
        <v>153</v>
      </c>
      <c r="T6759" s="25"/>
      <c r="AN6759" s="35" t="str">
        <f t="shared" si="358"/>
        <v/>
      </c>
      <c r="AO6759" s="35" t="str">
        <f t="shared" si="359"/>
        <v>-</v>
      </c>
      <c r="AQ6759" s="25" t="str">
        <f t="shared" si="360"/>
        <v>-</v>
      </c>
    </row>
    <row r="6760" spans="1:43" x14ac:dyDescent="0.2">
      <c r="A6760" s="25" t="s">
        <v>2193</v>
      </c>
      <c r="B6760" s="25" t="s">
        <v>681</v>
      </c>
      <c r="C6760" s="25" t="s">
        <v>154</v>
      </c>
      <c r="T6760" s="25"/>
      <c r="AN6760" s="35" t="str">
        <f t="shared" si="358"/>
        <v/>
      </c>
      <c r="AO6760" s="35" t="str">
        <f t="shared" si="359"/>
        <v>-</v>
      </c>
      <c r="AQ6760" s="25" t="str">
        <f t="shared" si="360"/>
        <v>-</v>
      </c>
    </row>
    <row r="6761" spans="1:43" x14ac:dyDescent="0.2">
      <c r="A6761" s="25" t="s">
        <v>2194</v>
      </c>
      <c r="B6761" s="25" t="s">
        <v>681</v>
      </c>
      <c r="C6761" s="25" t="s">
        <v>155</v>
      </c>
      <c r="T6761" s="25"/>
      <c r="AN6761" s="35" t="str">
        <f t="shared" si="358"/>
        <v/>
      </c>
      <c r="AO6761" s="35" t="str">
        <f t="shared" si="359"/>
        <v>-</v>
      </c>
      <c r="AQ6761" s="25" t="str">
        <f t="shared" si="360"/>
        <v>-</v>
      </c>
    </row>
    <row r="6762" spans="1:43" x14ac:dyDescent="0.2">
      <c r="A6762" s="25" t="s">
        <v>2195</v>
      </c>
      <c r="B6762" s="25" t="s">
        <v>681</v>
      </c>
      <c r="C6762" s="25" t="s">
        <v>156</v>
      </c>
      <c r="T6762" s="25"/>
      <c r="AN6762" s="35" t="str">
        <f t="shared" si="358"/>
        <v/>
      </c>
      <c r="AO6762" s="35" t="str">
        <f t="shared" si="359"/>
        <v>-</v>
      </c>
      <c r="AQ6762" s="25" t="str">
        <f t="shared" si="360"/>
        <v>-</v>
      </c>
    </row>
    <row r="6763" spans="1:43" x14ac:dyDescent="0.2">
      <c r="A6763" s="25" t="s">
        <v>2196</v>
      </c>
      <c r="B6763" s="25" t="s">
        <v>681</v>
      </c>
      <c r="C6763" s="25" t="s">
        <v>157</v>
      </c>
      <c r="T6763" s="25"/>
      <c r="AN6763" s="35" t="str">
        <f t="shared" si="358"/>
        <v/>
      </c>
      <c r="AO6763" s="35" t="str">
        <f t="shared" si="359"/>
        <v>-</v>
      </c>
      <c r="AQ6763" s="25" t="str">
        <f t="shared" si="360"/>
        <v>-</v>
      </c>
    </row>
    <row r="6764" spans="1:43" x14ac:dyDescent="0.2">
      <c r="A6764" s="25" t="s">
        <v>2197</v>
      </c>
      <c r="B6764" s="25" t="s">
        <v>681</v>
      </c>
      <c r="C6764" s="25" t="s">
        <v>158</v>
      </c>
      <c r="T6764" s="25"/>
      <c r="AN6764" s="35" t="str">
        <f t="shared" si="358"/>
        <v/>
      </c>
      <c r="AO6764" s="35" t="str">
        <f t="shared" si="359"/>
        <v>-</v>
      </c>
      <c r="AQ6764" s="25" t="str">
        <f t="shared" si="360"/>
        <v>-</v>
      </c>
    </row>
    <row r="6765" spans="1:43" x14ac:dyDescent="0.2">
      <c r="A6765" s="25" t="s">
        <v>2198</v>
      </c>
      <c r="B6765" s="25" t="s">
        <v>681</v>
      </c>
      <c r="C6765" s="25" t="s">
        <v>147</v>
      </c>
      <c r="T6765" s="25"/>
      <c r="AN6765" s="35" t="str">
        <f t="shared" si="358"/>
        <v/>
      </c>
      <c r="AO6765" s="35" t="str">
        <f t="shared" si="359"/>
        <v>-</v>
      </c>
      <c r="AQ6765" s="25" t="str">
        <f t="shared" si="360"/>
        <v>-</v>
      </c>
    </row>
    <row r="6766" spans="1:43" x14ac:dyDescent="0.2">
      <c r="A6766" s="25" t="s">
        <v>2199</v>
      </c>
      <c r="B6766" s="25" t="s">
        <v>681</v>
      </c>
      <c r="C6766" s="25" t="s">
        <v>148</v>
      </c>
      <c r="T6766" s="25"/>
      <c r="AN6766" s="35" t="str">
        <f t="shared" si="358"/>
        <v/>
      </c>
      <c r="AO6766" s="35" t="str">
        <f t="shared" si="359"/>
        <v>-</v>
      </c>
      <c r="AQ6766" s="25" t="str">
        <f t="shared" si="360"/>
        <v>-</v>
      </c>
    </row>
    <row r="6767" spans="1:43" x14ac:dyDescent="0.2">
      <c r="A6767" s="25" t="s">
        <v>2200</v>
      </c>
      <c r="B6767" s="25" t="s">
        <v>681</v>
      </c>
      <c r="C6767" s="25" t="s">
        <v>149</v>
      </c>
      <c r="T6767" s="25"/>
      <c r="AN6767" s="35" t="str">
        <f t="shared" si="358"/>
        <v/>
      </c>
      <c r="AO6767" s="35" t="str">
        <f t="shared" si="359"/>
        <v>-</v>
      </c>
      <c r="AQ6767" s="25" t="str">
        <f t="shared" si="360"/>
        <v>-</v>
      </c>
    </row>
    <row r="6768" spans="1:43" x14ac:dyDescent="0.2">
      <c r="A6768" s="25" t="s">
        <v>2201</v>
      </c>
      <c r="B6768" s="25" t="s">
        <v>681</v>
      </c>
      <c r="C6768" s="25" t="s">
        <v>150</v>
      </c>
      <c r="T6768" s="25"/>
      <c r="AN6768" s="35" t="str">
        <f t="shared" si="358"/>
        <v/>
      </c>
      <c r="AO6768" s="35" t="str">
        <f t="shared" si="359"/>
        <v>-</v>
      </c>
      <c r="AQ6768" s="25" t="str">
        <f t="shared" si="360"/>
        <v>-</v>
      </c>
    </row>
    <row r="6769" spans="1:43" x14ac:dyDescent="0.2">
      <c r="A6769" s="25" t="s">
        <v>2202</v>
      </c>
      <c r="B6769" s="25" t="s">
        <v>681</v>
      </c>
      <c r="C6769" s="25" t="s">
        <v>151</v>
      </c>
      <c r="T6769" s="25"/>
      <c r="AN6769" s="35" t="str">
        <f t="shared" si="358"/>
        <v/>
      </c>
      <c r="AO6769" s="35" t="str">
        <f t="shared" si="359"/>
        <v>-</v>
      </c>
      <c r="AQ6769" s="25" t="str">
        <f t="shared" si="360"/>
        <v>-</v>
      </c>
    </row>
    <row r="6770" spans="1:43" x14ac:dyDescent="0.2">
      <c r="A6770" s="25" t="s">
        <v>2203</v>
      </c>
      <c r="B6770" s="25" t="s">
        <v>681</v>
      </c>
      <c r="C6770" s="25" t="s">
        <v>152</v>
      </c>
      <c r="T6770" s="25"/>
      <c r="AN6770" s="35" t="str">
        <f t="shared" si="358"/>
        <v/>
      </c>
      <c r="AO6770" s="35" t="str">
        <f t="shared" si="359"/>
        <v>-</v>
      </c>
      <c r="AQ6770" s="25" t="str">
        <f t="shared" si="360"/>
        <v>-</v>
      </c>
    </row>
    <row r="6771" spans="1:43" x14ac:dyDescent="0.2">
      <c r="A6771" s="25" t="s">
        <v>2204</v>
      </c>
      <c r="B6771" s="25" t="s">
        <v>681</v>
      </c>
      <c r="C6771" s="25" t="s">
        <v>153</v>
      </c>
      <c r="T6771" s="25"/>
      <c r="AN6771" s="35" t="str">
        <f t="shared" si="358"/>
        <v/>
      </c>
      <c r="AO6771" s="35" t="str">
        <f t="shared" si="359"/>
        <v>-</v>
      </c>
      <c r="AQ6771" s="25" t="str">
        <f t="shared" si="360"/>
        <v>-</v>
      </c>
    </row>
    <row r="6772" spans="1:43" x14ac:dyDescent="0.2">
      <c r="A6772" s="25" t="s">
        <v>2205</v>
      </c>
      <c r="B6772" s="25" t="s">
        <v>681</v>
      </c>
      <c r="C6772" s="25" t="s">
        <v>154</v>
      </c>
      <c r="T6772" s="25"/>
      <c r="AN6772" s="35" t="str">
        <f t="shared" si="358"/>
        <v/>
      </c>
      <c r="AO6772" s="35" t="str">
        <f t="shared" si="359"/>
        <v>-</v>
      </c>
      <c r="AQ6772" s="25" t="str">
        <f t="shared" si="360"/>
        <v>-</v>
      </c>
    </row>
    <row r="6773" spans="1:43" x14ac:dyDescent="0.2">
      <c r="A6773" s="25" t="s">
        <v>2206</v>
      </c>
      <c r="B6773" s="25" t="s">
        <v>681</v>
      </c>
      <c r="C6773" s="25" t="s">
        <v>148</v>
      </c>
      <c r="T6773" s="25"/>
      <c r="AN6773" s="35" t="str">
        <f t="shared" si="358"/>
        <v/>
      </c>
      <c r="AO6773" s="35" t="str">
        <f t="shared" si="359"/>
        <v>-</v>
      </c>
      <c r="AQ6773" s="25" t="str">
        <f t="shared" si="360"/>
        <v>-</v>
      </c>
    </row>
    <row r="6774" spans="1:43" x14ac:dyDescent="0.2">
      <c r="A6774" s="25" t="s">
        <v>2207</v>
      </c>
      <c r="B6774" s="25" t="s">
        <v>681</v>
      </c>
      <c r="C6774" s="25" t="s">
        <v>149</v>
      </c>
      <c r="T6774" s="25"/>
      <c r="AN6774" s="35" t="str">
        <f t="shared" si="358"/>
        <v/>
      </c>
      <c r="AO6774" s="35" t="str">
        <f t="shared" si="359"/>
        <v>-</v>
      </c>
      <c r="AQ6774" s="25" t="str">
        <f t="shared" si="360"/>
        <v>-</v>
      </c>
    </row>
    <row r="6775" spans="1:43" x14ac:dyDescent="0.2">
      <c r="A6775" s="25" t="s">
        <v>2208</v>
      </c>
      <c r="B6775" s="25" t="s">
        <v>681</v>
      </c>
      <c r="C6775" s="25" t="s">
        <v>150</v>
      </c>
      <c r="T6775" s="25"/>
      <c r="AN6775" s="35" t="str">
        <f t="shared" ref="AN6775:AN6838" si="361">CONCATENATE(AM6775,AP6775)</f>
        <v/>
      </c>
      <c r="AO6775" s="35" t="str">
        <f t="shared" ref="AO6775:AO6838" si="362">CONCATENATE(AM6775,"-",AL6775)</f>
        <v>-</v>
      </c>
      <c r="AQ6775" s="25" t="str">
        <f t="shared" si="360"/>
        <v>-</v>
      </c>
    </row>
    <row r="6776" spans="1:43" x14ac:dyDescent="0.2">
      <c r="A6776" s="25" t="s">
        <v>2209</v>
      </c>
      <c r="B6776" s="25" t="s">
        <v>681</v>
      </c>
      <c r="C6776" s="25" t="s">
        <v>151</v>
      </c>
      <c r="T6776" s="25"/>
      <c r="AN6776" s="35" t="str">
        <f t="shared" si="361"/>
        <v/>
      </c>
      <c r="AO6776" s="35" t="str">
        <f t="shared" si="362"/>
        <v>-</v>
      </c>
      <c r="AQ6776" s="25" t="str">
        <f t="shared" si="360"/>
        <v>-</v>
      </c>
    </row>
    <row r="6777" spans="1:43" x14ac:dyDescent="0.2">
      <c r="A6777" s="25" t="s">
        <v>2210</v>
      </c>
      <c r="B6777" s="25" t="s">
        <v>681</v>
      </c>
      <c r="C6777" s="25" t="s">
        <v>152</v>
      </c>
      <c r="T6777" s="25"/>
      <c r="AN6777" s="35" t="str">
        <f t="shared" si="361"/>
        <v/>
      </c>
      <c r="AO6777" s="35" t="str">
        <f t="shared" si="362"/>
        <v>-</v>
      </c>
      <c r="AQ6777" s="25" t="str">
        <f t="shared" si="360"/>
        <v>-</v>
      </c>
    </row>
    <row r="6778" spans="1:43" x14ac:dyDescent="0.2">
      <c r="A6778" s="25" t="s">
        <v>2211</v>
      </c>
      <c r="B6778" s="25" t="s">
        <v>681</v>
      </c>
      <c r="C6778" s="25" t="s">
        <v>153</v>
      </c>
      <c r="T6778" s="25"/>
      <c r="AN6778" s="35" t="str">
        <f t="shared" si="361"/>
        <v/>
      </c>
      <c r="AO6778" s="35" t="str">
        <f t="shared" si="362"/>
        <v>-</v>
      </c>
      <c r="AQ6778" s="25" t="str">
        <f t="shared" si="360"/>
        <v>-</v>
      </c>
    </row>
    <row r="6779" spans="1:43" x14ac:dyDescent="0.2">
      <c r="A6779" s="25" t="s">
        <v>2212</v>
      </c>
      <c r="B6779" s="25" t="s">
        <v>681</v>
      </c>
      <c r="C6779" s="25" t="s">
        <v>154</v>
      </c>
      <c r="T6779" s="25"/>
      <c r="AN6779" s="35" t="str">
        <f t="shared" si="361"/>
        <v/>
      </c>
      <c r="AO6779" s="35" t="str">
        <f t="shared" si="362"/>
        <v>-</v>
      </c>
      <c r="AQ6779" s="25" t="str">
        <f t="shared" si="360"/>
        <v>-</v>
      </c>
    </row>
    <row r="6780" spans="1:43" x14ac:dyDescent="0.2">
      <c r="A6780" s="25" t="s">
        <v>2213</v>
      </c>
      <c r="B6780" s="25" t="s">
        <v>681</v>
      </c>
      <c r="C6780" s="25" t="s">
        <v>155</v>
      </c>
      <c r="T6780" s="25"/>
      <c r="AN6780" s="35" t="str">
        <f t="shared" si="361"/>
        <v/>
      </c>
      <c r="AO6780" s="35" t="str">
        <f t="shared" si="362"/>
        <v>-</v>
      </c>
      <c r="AQ6780" s="25" t="str">
        <f t="shared" si="360"/>
        <v>-</v>
      </c>
    </row>
    <row r="6781" spans="1:43" x14ac:dyDescent="0.2">
      <c r="A6781" s="25" t="s">
        <v>2214</v>
      </c>
      <c r="B6781" s="25" t="s">
        <v>681</v>
      </c>
      <c r="C6781" s="25" t="s">
        <v>156</v>
      </c>
      <c r="T6781" s="25"/>
      <c r="AN6781" s="35" t="str">
        <f t="shared" si="361"/>
        <v/>
      </c>
      <c r="AO6781" s="35" t="str">
        <f t="shared" si="362"/>
        <v>-</v>
      </c>
      <c r="AQ6781" s="25" t="str">
        <f t="shared" si="360"/>
        <v>-</v>
      </c>
    </row>
    <row r="6782" spans="1:43" x14ac:dyDescent="0.2">
      <c r="A6782" s="25" t="s">
        <v>2215</v>
      </c>
      <c r="B6782" s="25" t="s">
        <v>681</v>
      </c>
      <c r="C6782" s="25" t="s">
        <v>157</v>
      </c>
      <c r="T6782" s="25"/>
      <c r="AN6782" s="35" t="str">
        <f t="shared" si="361"/>
        <v/>
      </c>
      <c r="AO6782" s="35" t="str">
        <f t="shared" si="362"/>
        <v>-</v>
      </c>
      <c r="AQ6782" s="25" t="str">
        <f t="shared" si="360"/>
        <v>-</v>
      </c>
    </row>
    <row r="6783" spans="1:43" x14ac:dyDescent="0.2">
      <c r="A6783" s="25" t="s">
        <v>2216</v>
      </c>
      <c r="B6783" s="25" t="s">
        <v>681</v>
      </c>
      <c r="C6783" s="25" t="s">
        <v>158</v>
      </c>
      <c r="T6783" s="25"/>
      <c r="AN6783" s="35" t="str">
        <f t="shared" si="361"/>
        <v/>
      </c>
      <c r="AO6783" s="35" t="str">
        <f t="shared" si="362"/>
        <v>-</v>
      </c>
      <c r="AQ6783" s="25" t="str">
        <f t="shared" si="360"/>
        <v>-</v>
      </c>
    </row>
    <row r="6784" spans="1:43" x14ac:dyDescent="0.2">
      <c r="A6784" s="25" t="s">
        <v>2217</v>
      </c>
      <c r="B6784" s="25" t="s">
        <v>681</v>
      </c>
      <c r="C6784" s="25" t="s">
        <v>147</v>
      </c>
      <c r="T6784" s="25"/>
      <c r="AN6784" s="35" t="str">
        <f t="shared" si="361"/>
        <v/>
      </c>
      <c r="AO6784" s="35" t="str">
        <f t="shared" si="362"/>
        <v>-</v>
      </c>
      <c r="AQ6784" s="25" t="str">
        <f t="shared" si="360"/>
        <v>-</v>
      </c>
    </row>
    <row r="6785" spans="1:43" x14ac:dyDescent="0.2">
      <c r="A6785" s="25" t="s">
        <v>2218</v>
      </c>
      <c r="B6785" s="25" t="s">
        <v>681</v>
      </c>
      <c r="C6785" s="25" t="s">
        <v>148</v>
      </c>
      <c r="T6785" s="25"/>
      <c r="AN6785" s="35" t="str">
        <f t="shared" si="361"/>
        <v/>
      </c>
      <c r="AO6785" s="35" t="str">
        <f t="shared" si="362"/>
        <v>-</v>
      </c>
      <c r="AQ6785" s="25" t="str">
        <f t="shared" si="360"/>
        <v>-</v>
      </c>
    </row>
    <row r="6786" spans="1:43" x14ac:dyDescent="0.2">
      <c r="A6786" s="25" t="s">
        <v>2219</v>
      </c>
      <c r="B6786" s="25" t="s">
        <v>681</v>
      </c>
      <c r="C6786" s="25" t="s">
        <v>149</v>
      </c>
      <c r="T6786" s="25"/>
      <c r="AN6786" s="35" t="str">
        <f t="shared" si="361"/>
        <v/>
      </c>
      <c r="AO6786" s="35" t="str">
        <f t="shared" si="362"/>
        <v>-</v>
      </c>
      <c r="AQ6786" s="25" t="str">
        <f t="shared" si="360"/>
        <v>-</v>
      </c>
    </row>
    <row r="6787" spans="1:43" x14ac:dyDescent="0.2">
      <c r="A6787" s="25" t="s">
        <v>2220</v>
      </c>
      <c r="B6787" s="25" t="s">
        <v>681</v>
      </c>
      <c r="C6787" s="25" t="s">
        <v>150</v>
      </c>
      <c r="T6787" s="25"/>
      <c r="AN6787" s="35" t="str">
        <f t="shared" si="361"/>
        <v/>
      </c>
      <c r="AO6787" s="35" t="str">
        <f t="shared" si="362"/>
        <v>-</v>
      </c>
      <c r="AQ6787" s="25" t="str">
        <f t="shared" si="360"/>
        <v>-</v>
      </c>
    </row>
    <row r="6788" spans="1:43" x14ac:dyDescent="0.2">
      <c r="A6788" s="25" t="s">
        <v>2221</v>
      </c>
      <c r="B6788" s="25" t="s">
        <v>681</v>
      </c>
      <c r="C6788" s="25" t="s">
        <v>151</v>
      </c>
      <c r="T6788" s="25"/>
      <c r="AN6788" s="35" t="str">
        <f t="shared" si="361"/>
        <v/>
      </c>
      <c r="AO6788" s="35" t="str">
        <f t="shared" si="362"/>
        <v>-</v>
      </c>
      <c r="AQ6788" s="25" t="str">
        <f t="shared" si="360"/>
        <v>-</v>
      </c>
    </row>
    <row r="6789" spans="1:43" x14ac:dyDescent="0.2">
      <c r="A6789" s="25" t="s">
        <v>2222</v>
      </c>
      <c r="B6789" s="25" t="s">
        <v>681</v>
      </c>
      <c r="C6789" s="25" t="s">
        <v>152</v>
      </c>
      <c r="T6789" s="25"/>
      <c r="AN6789" s="35" t="str">
        <f t="shared" si="361"/>
        <v/>
      </c>
      <c r="AO6789" s="35" t="str">
        <f t="shared" si="362"/>
        <v>-</v>
      </c>
      <c r="AQ6789" s="25" t="str">
        <f t="shared" si="360"/>
        <v>-</v>
      </c>
    </row>
    <row r="6790" spans="1:43" x14ac:dyDescent="0.2">
      <c r="A6790" s="25" t="s">
        <v>2223</v>
      </c>
      <c r="B6790" s="25" t="s">
        <v>681</v>
      </c>
      <c r="C6790" s="25" t="s">
        <v>153</v>
      </c>
      <c r="T6790" s="25"/>
      <c r="AN6790" s="35" t="str">
        <f t="shared" si="361"/>
        <v/>
      </c>
      <c r="AO6790" s="35" t="str">
        <f t="shared" si="362"/>
        <v>-</v>
      </c>
      <c r="AQ6790" s="25" t="str">
        <f t="shared" si="360"/>
        <v>-</v>
      </c>
    </row>
    <row r="6791" spans="1:43" x14ac:dyDescent="0.2">
      <c r="A6791" s="25" t="s">
        <v>2224</v>
      </c>
      <c r="B6791" s="25" t="s">
        <v>681</v>
      </c>
      <c r="C6791" s="25" t="s">
        <v>154</v>
      </c>
      <c r="T6791" s="25"/>
      <c r="AN6791" s="35" t="str">
        <f t="shared" si="361"/>
        <v/>
      </c>
      <c r="AO6791" s="35" t="str">
        <f t="shared" si="362"/>
        <v>-</v>
      </c>
      <c r="AQ6791" s="25" t="str">
        <f t="shared" si="360"/>
        <v>-</v>
      </c>
    </row>
    <row r="6792" spans="1:43" x14ac:dyDescent="0.2">
      <c r="A6792" s="25" t="s">
        <v>2225</v>
      </c>
      <c r="B6792" s="25" t="s">
        <v>681</v>
      </c>
      <c r="C6792" s="25" t="s">
        <v>155</v>
      </c>
      <c r="T6792" s="25"/>
      <c r="AN6792" s="35" t="str">
        <f t="shared" si="361"/>
        <v/>
      </c>
      <c r="AO6792" s="35" t="str">
        <f t="shared" si="362"/>
        <v>-</v>
      </c>
      <c r="AQ6792" s="25" t="str">
        <f t="shared" si="360"/>
        <v>-</v>
      </c>
    </row>
    <row r="6793" spans="1:43" x14ac:dyDescent="0.2">
      <c r="A6793" s="25" t="s">
        <v>2226</v>
      </c>
      <c r="B6793" s="25" t="s">
        <v>681</v>
      </c>
      <c r="C6793" s="25" t="s">
        <v>156</v>
      </c>
      <c r="T6793" s="25"/>
      <c r="AN6793" s="35" t="str">
        <f t="shared" si="361"/>
        <v/>
      </c>
      <c r="AO6793" s="35" t="str">
        <f t="shared" si="362"/>
        <v>-</v>
      </c>
      <c r="AQ6793" s="25" t="str">
        <f t="shared" si="360"/>
        <v>-</v>
      </c>
    </row>
    <row r="6794" spans="1:43" x14ac:dyDescent="0.2">
      <c r="A6794" s="25" t="s">
        <v>2227</v>
      </c>
      <c r="B6794" s="25" t="s">
        <v>681</v>
      </c>
      <c r="C6794" s="25" t="s">
        <v>157</v>
      </c>
      <c r="T6794" s="25"/>
      <c r="AN6794" s="35" t="str">
        <f t="shared" si="361"/>
        <v/>
      </c>
      <c r="AO6794" s="35" t="str">
        <f t="shared" si="362"/>
        <v>-</v>
      </c>
      <c r="AQ6794" s="25" t="str">
        <f t="shared" si="360"/>
        <v>-</v>
      </c>
    </row>
    <row r="6795" spans="1:43" x14ac:dyDescent="0.2">
      <c r="A6795" s="25" t="s">
        <v>2228</v>
      </c>
      <c r="B6795" s="25" t="s">
        <v>681</v>
      </c>
      <c r="C6795" s="25" t="s">
        <v>158</v>
      </c>
      <c r="T6795" s="25"/>
      <c r="AN6795" s="35" t="str">
        <f t="shared" si="361"/>
        <v/>
      </c>
      <c r="AO6795" s="35" t="str">
        <f t="shared" si="362"/>
        <v>-</v>
      </c>
      <c r="AQ6795" s="25" t="str">
        <f t="shared" si="360"/>
        <v>-</v>
      </c>
    </row>
    <row r="6796" spans="1:43" x14ac:dyDescent="0.2">
      <c r="A6796" s="25" t="s">
        <v>2229</v>
      </c>
      <c r="B6796" s="25" t="s">
        <v>681</v>
      </c>
      <c r="C6796" s="25" t="s">
        <v>147</v>
      </c>
      <c r="T6796" s="25"/>
      <c r="AN6796" s="35" t="str">
        <f t="shared" si="361"/>
        <v/>
      </c>
      <c r="AO6796" s="35" t="str">
        <f t="shared" si="362"/>
        <v>-</v>
      </c>
      <c r="AQ6796" s="25" t="str">
        <f t="shared" si="360"/>
        <v>-</v>
      </c>
    </row>
    <row r="6797" spans="1:43" x14ac:dyDescent="0.2">
      <c r="A6797" s="25" t="s">
        <v>2230</v>
      </c>
      <c r="B6797" s="25" t="s">
        <v>681</v>
      </c>
      <c r="C6797" s="25" t="s">
        <v>148</v>
      </c>
      <c r="T6797" s="25"/>
      <c r="AN6797" s="35" t="str">
        <f t="shared" si="361"/>
        <v/>
      </c>
      <c r="AO6797" s="35" t="str">
        <f t="shared" si="362"/>
        <v>-</v>
      </c>
      <c r="AQ6797" s="25" t="str">
        <f t="shared" si="360"/>
        <v>-</v>
      </c>
    </row>
    <row r="6798" spans="1:43" x14ac:dyDescent="0.2">
      <c r="A6798" s="25" t="s">
        <v>2231</v>
      </c>
      <c r="B6798" s="25" t="s">
        <v>681</v>
      </c>
      <c r="C6798" s="25" t="s">
        <v>149</v>
      </c>
      <c r="T6798" s="25"/>
      <c r="AN6798" s="35" t="str">
        <f t="shared" si="361"/>
        <v/>
      </c>
      <c r="AO6798" s="35" t="str">
        <f t="shared" si="362"/>
        <v>-</v>
      </c>
      <c r="AQ6798" s="25" t="str">
        <f t="shared" si="360"/>
        <v>-</v>
      </c>
    </row>
    <row r="6799" spans="1:43" x14ac:dyDescent="0.2">
      <c r="A6799" s="25" t="s">
        <v>2232</v>
      </c>
      <c r="B6799" s="25" t="s">
        <v>681</v>
      </c>
      <c r="C6799" s="25" t="s">
        <v>150</v>
      </c>
      <c r="T6799" s="25"/>
      <c r="AN6799" s="35" t="str">
        <f t="shared" si="361"/>
        <v/>
      </c>
      <c r="AO6799" s="35" t="str">
        <f t="shared" si="362"/>
        <v>-</v>
      </c>
      <c r="AQ6799" s="25" t="str">
        <f t="shared" si="360"/>
        <v>-</v>
      </c>
    </row>
    <row r="6800" spans="1:43" x14ac:dyDescent="0.2">
      <c r="A6800" s="25" t="s">
        <v>2233</v>
      </c>
      <c r="B6800" s="25" t="s">
        <v>681</v>
      </c>
      <c r="C6800" s="25" t="s">
        <v>151</v>
      </c>
      <c r="T6800" s="25"/>
      <c r="AN6800" s="35" t="str">
        <f t="shared" si="361"/>
        <v/>
      </c>
      <c r="AO6800" s="35" t="str">
        <f t="shared" si="362"/>
        <v>-</v>
      </c>
      <c r="AQ6800" s="25" t="str">
        <f t="shared" si="360"/>
        <v>-</v>
      </c>
    </row>
    <row r="6801" spans="1:43" x14ac:dyDescent="0.2">
      <c r="A6801" s="25" t="s">
        <v>2234</v>
      </c>
      <c r="B6801" s="25" t="s">
        <v>681</v>
      </c>
      <c r="C6801" s="25" t="s">
        <v>152</v>
      </c>
      <c r="T6801" s="25"/>
      <c r="AN6801" s="35" t="str">
        <f t="shared" si="361"/>
        <v/>
      </c>
      <c r="AO6801" s="35" t="str">
        <f t="shared" si="362"/>
        <v>-</v>
      </c>
      <c r="AQ6801" s="25" t="str">
        <f t="shared" si="360"/>
        <v>-</v>
      </c>
    </row>
    <row r="6802" spans="1:43" x14ac:dyDescent="0.2">
      <c r="A6802" s="25" t="s">
        <v>2235</v>
      </c>
      <c r="B6802" s="25" t="s">
        <v>681</v>
      </c>
      <c r="C6802" s="25" t="s">
        <v>153</v>
      </c>
      <c r="T6802" s="25"/>
      <c r="AN6802" s="35" t="str">
        <f t="shared" si="361"/>
        <v/>
      </c>
      <c r="AO6802" s="35" t="str">
        <f t="shared" si="362"/>
        <v>-</v>
      </c>
      <c r="AQ6802" s="25" t="str">
        <f t="shared" si="360"/>
        <v>-</v>
      </c>
    </row>
    <row r="6803" spans="1:43" x14ac:dyDescent="0.2">
      <c r="A6803" s="25" t="s">
        <v>2236</v>
      </c>
      <c r="B6803" s="25" t="s">
        <v>681</v>
      </c>
      <c r="C6803" s="25" t="s">
        <v>147</v>
      </c>
      <c r="T6803" s="25"/>
      <c r="AN6803" s="35" t="str">
        <f t="shared" si="361"/>
        <v/>
      </c>
      <c r="AO6803" s="35" t="str">
        <f t="shared" si="362"/>
        <v>-</v>
      </c>
      <c r="AQ6803" s="25" t="str">
        <f t="shared" si="360"/>
        <v>-</v>
      </c>
    </row>
    <row r="6804" spans="1:43" x14ac:dyDescent="0.2">
      <c r="A6804" s="25" t="s">
        <v>2237</v>
      </c>
      <c r="B6804" s="25" t="s">
        <v>681</v>
      </c>
      <c r="C6804" s="25" t="s">
        <v>148</v>
      </c>
      <c r="T6804" s="25"/>
      <c r="AN6804" s="35" t="str">
        <f t="shared" si="361"/>
        <v/>
      </c>
      <c r="AO6804" s="35" t="str">
        <f t="shared" si="362"/>
        <v>-</v>
      </c>
      <c r="AQ6804" s="25" t="str">
        <f t="shared" si="360"/>
        <v>-</v>
      </c>
    </row>
    <row r="6805" spans="1:43" x14ac:dyDescent="0.2">
      <c r="A6805" s="25" t="s">
        <v>2238</v>
      </c>
      <c r="B6805" s="25" t="s">
        <v>681</v>
      </c>
      <c r="C6805" s="25" t="s">
        <v>149</v>
      </c>
      <c r="T6805" s="25"/>
      <c r="AN6805" s="35" t="str">
        <f t="shared" si="361"/>
        <v/>
      </c>
      <c r="AO6805" s="35" t="str">
        <f t="shared" si="362"/>
        <v>-</v>
      </c>
      <c r="AQ6805" s="25" t="str">
        <f t="shared" si="360"/>
        <v>-</v>
      </c>
    </row>
    <row r="6806" spans="1:43" x14ac:dyDescent="0.2">
      <c r="A6806" s="25" t="s">
        <v>2239</v>
      </c>
      <c r="B6806" s="25" t="s">
        <v>681</v>
      </c>
      <c r="C6806" s="25" t="s">
        <v>150</v>
      </c>
      <c r="T6806" s="25"/>
      <c r="AN6806" s="35" t="str">
        <f t="shared" si="361"/>
        <v/>
      </c>
      <c r="AO6806" s="35" t="str">
        <f t="shared" si="362"/>
        <v>-</v>
      </c>
      <c r="AQ6806" s="25" t="str">
        <f t="shared" si="360"/>
        <v>-</v>
      </c>
    </row>
    <row r="6807" spans="1:43" x14ac:dyDescent="0.2">
      <c r="A6807" s="25" t="s">
        <v>2240</v>
      </c>
      <c r="B6807" s="25" t="s">
        <v>681</v>
      </c>
      <c r="C6807" s="25" t="s">
        <v>151</v>
      </c>
      <c r="T6807" s="25"/>
      <c r="AN6807" s="35" t="str">
        <f t="shared" si="361"/>
        <v/>
      </c>
      <c r="AO6807" s="35" t="str">
        <f t="shared" si="362"/>
        <v>-</v>
      </c>
      <c r="AQ6807" s="25" t="str">
        <f t="shared" si="360"/>
        <v>-</v>
      </c>
    </row>
    <row r="6808" spans="1:43" x14ac:dyDescent="0.2">
      <c r="A6808" s="25" t="s">
        <v>2241</v>
      </c>
      <c r="B6808" s="25" t="s">
        <v>681</v>
      </c>
      <c r="C6808" s="25" t="s">
        <v>152</v>
      </c>
      <c r="T6808" s="25"/>
      <c r="AN6808" s="35" t="str">
        <f t="shared" si="361"/>
        <v/>
      </c>
      <c r="AO6808" s="35" t="str">
        <f t="shared" si="362"/>
        <v>-</v>
      </c>
      <c r="AQ6808" s="25" t="str">
        <f t="shared" si="360"/>
        <v>-</v>
      </c>
    </row>
    <row r="6809" spans="1:43" x14ac:dyDescent="0.2">
      <c r="A6809" s="25" t="s">
        <v>2242</v>
      </c>
      <c r="B6809" s="25" t="s">
        <v>681</v>
      </c>
      <c r="C6809" s="25" t="s">
        <v>153</v>
      </c>
      <c r="T6809" s="25"/>
      <c r="AN6809" s="35" t="str">
        <f t="shared" si="361"/>
        <v/>
      </c>
      <c r="AO6809" s="35" t="str">
        <f t="shared" si="362"/>
        <v>-</v>
      </c>
      <c r="AQ6809" s="25" t="str">
        <f t="shared" si="360"/>
        <v>-</v>
      </c>
    </row>
    <row r="6810" spans="1:43" x14ac:dyDescent="0.2">
      <c r="A6810" s="25" t="s">
        <v>2243</v>
      </c>
      <c r="B6810" s="25" t="s">
        <v>681</v>
      </c>
      <c r="C6810" s="25" t="s">
        <v>154</v>
      </c>
      <c r="T6810" s="25"/>
      <c r="AN6810" s="35" t="str">
        <f t="shared" si="361"/>
        <v/>
      </c>
      <c r="AO6810" s="35" t="str">
        <f t="shared" si="362"/>
        <v>-</v>
      </c>
      <c r="AQ6810" s="25" t="str">
        <f t="shared" si="360"/>
        <v>-</v>
      </c>
    </row>
    <row r="6811" spans="1:43" x14ac:dyDescent="0.2">
      <c r="A6811" s="25" t="s">
        <v>2244</v>
      </c>
      <c r="B6811" s="25" t="s">
        <v>681</v>
      </c>
      <c r="C6811" s="25" t="s">
        <v>155</v>
      </c>
      <c r="T6811" s="25"/>
      <c r="AN6811" s="35" t="str">
        <f t="shared" si="361"/>
        <v/>
      </c>
      <c r="AO6811" s="35" t="str">
        <f t="shared" si="362"/>
        <v>-</v>
      </c>
      <c r="AQ6811" s="25" t="str">
        <f t="shared" si="360"/>
        <v>-</v>
      </c>
    </row>
    <row r="6812" spans="1:43" x14ac:dyDescent="0.2">
      <c r="A6812" s="25" t="s">
        <v>2245</v>
      </c>
      <c r="B6812" s="25" t="s">
        <v>681</v>
      </c>
      <c r="C6812" s="25" t="s">
        <v>156</v>
      </c>
      <c r="T6812" s="25"/>
      <c r="AN6812" s="35" t="str">
        <f t="shared" si="361"/>
        <v/>
      </c>
      <c r="AO6812" s="35" t="str">
        <f t="shared" si="362"/>
        <v>-</v>
      </c>
      <c r="AQ6812" s="25" t="str">
        <f t="shared" si="360"/>
        <v>-</v>
      </c>
    </row>
    <row r="6813" spans="1:43" x14ac:dyDescent="0.2">
      <c r="A6813" s="25" t="s">
        <v>2246</v>
      </c>
      <c r="B6813" s="25" t="s">
        <v>681</v>
      </c>
      <c r="C6813" s="25" t="s">
        <v>157</v>
      </c>
      <c r="T6813" s="25"/>
      <c r="AN6813" s="35" t="str">
        <f t="shared" si="361"/>
        <v/>
      </c>
      <c r="AO6813" s="35" t="str">
        <f t="shared" si="362"/>
        <v>-</v>
      </c>
      <c r="AQ6813" s="25" t="str">
        <f t="shared" si="360"/>
        <v>-</v>
      </c>
    </row>
    <row r="6814" spans="1:43" x14ac:dyDescent="0.2">
      <c r="A6814" s="25" t="s">
        <v>2247</v>
      </c>
      <c r="B6814" s="25" t="s">
        <v>681</v>
      </c>
      <c r="C6814" s="25" t="s">
        <v>158</v>
      </c>
      <c r="T6814" s="25"/>
      <c r="AN6814" s="35" t="str">
        <f t="shared" si="361"/>
        <v/>
      </c>
      <c r="AO6814" s="35" t="str">
        <f t="shared" si="362"/>
        <v>-</v>
      </c>
      <c r="AQ6814" s="25" t="str">
        <f t="shared" si="360"/>
        <v>-</v>
      </c>
    </row>
    <row r="6815" spans="1:43" x14ac:dyDescent="0.2">
      <c r="A6815" s="25" t="s">
        <v>2248</v>
      </c>
      <c r="B6815" s="25" t="s">
        <v>681</v>
      </c>
      <c r="C6815" s="25" t="s">
        <v>147</v>
      </c>
      <c r="T6815" s="25"/>
      <c r="AN6815" s="35" t="str">
        <f t="shared" si="361"/>
        <v/>
      </c>
      <c r="AO6815" s="35" t="str">
        <f t="shared" si="362"/>
        <v>-</v>
      </c>
      <c r="AQ6815" s="25" t="str">
        <f t="shared" si="360"/>
        <v>-</v>
      </c>
    </row>
    <row r="6816" spans="1:43" x14ac:dyDescent="0.2">
      <c r="A6816" s="25" t="s">
        <v>2249</v>
      </c>
      <c r="B6816" s="25" t="s">
        <v>681</v>
      </c>
      <c r="C6816" s="25" t="s">
        <v>148</v>
      </c>
      <c r="T6816" s="25"/>
      <c r="AN6816" s="35" t="str">
        <f t="shared" si="361"/>
        <v/>
      </c>
      <c r="AO6816" s="35" t="str">
        <f t="shared" si="362"/>
        <v>-</v>
      </c>
      <c r="AQ6816" s="25" t="str">
        <f t="shared" si="360"/>
        <v>-</v>
      </c>
    </row>
    <row r="6817" spans="1:43" x14ac:dyDescent="0.2">
      <c r="A6817" s="25" t="s">
        <v>2250</v>
      </c>
      <c r="B6817" s="25" t="s">
        <v>681</v>
      </c>
      <c r="C6817" s="25" t="s">
        <v>149</v>
      </c>
      <c r="T6817" s="25"/>
      <c r="AN6817" s="35" t="str">
        <f t="shared" si="361"/>
        <v/>
      </c>
      <c r="AO6817" s="35" t="str">
        <f t="shared" si="362"/>
        <v>-</v>
      </c>
      <c r="AQ6817" s="25" t="str">
        <f t="shared" si="360"/>
        <v>-</v>
      </c>
    </row>
    <row r="6818" spans="1:43" x14ac:dyDescent="0.2">
      <c r="A6818" s="25" t="s">
        <v>2251</v>
      </c>
      <c r="B6818" s="25" t="s">
        <v>681</v>
      </c>
      <c r="C6818" s="25" t="s">
        <v>150</v>
      </c>
      <c r="T6818" s="25"/>
      <c r="AN6818" s="35" t="str">
        <f t="shared" si="361"/>
        <v/>
      </c>
      <c r="AO6818" s="35" t="str">
        <f t="shared" si="362"/>
        <v>-</v>
      </c>
      <c r="AQ6818" s="25" t="str">
        <f t="shared" si="360"/>
        <v>-</v>
      </c>
    </row>
    <row r="6819" spans="1:43" x14ac:dyDescent="0.2">
      <c r="A6819" s="25" t="s">
        <v>2252</v>
      </c>
      <c r="B6819" s="25" t="s">
        <v>681</v>
      </c>
      <c r="C6819" s="25" t="s">
        <v>151</v>
      </c>
      <c r="T6819" s="25"/>
      <c r="AN6819" s="35" t="str">
        <f t="shared" si="361"/>
        <v/>
      </c>
      <c r="AO6819" s="35" t="str">
        <f t="shared" si="362"/>
        <v>-</v>
      </c>
      <c r="AQ6819" s="25" t="str">
        <f t="shared" si="360"/>
        <v>-</v>
      </c>
    </row>
    <row r="6820" spans="1:43" x14ac:dyDescent="0.2">
      <c r="A6820" s="25" t="s">
        <v>2253</v>
      </c>
      <c r="B6820" s="25" t="s">
        <v>681</v>
      </c>
      <c r="C6820" s="25" t="s">
        <v>152</v>
      </c>
      <c r="T6820" s="25"/>
      <c r="AN6820" s="35" t="str">
        <f t="shared" si="361"/>
        <v/>
      </c>
      <c r="AO6820" s="35" t="str">
        <f t="shared" si="362"/>
        <v>-</v>
      </c>
      <c r="AQ6820" s="25" t="str">
        <f t="shared" si="360"/>
        <v>-</v>
      </c>
    </row>
    <row r="6821" spans="1:43" x14ac:dyDescent="0.2">
      <c r="A6821" s="25" t="s">
        <v>2254</v>
      </c>
      <c r="B6821" s="25" t="s">
        <v>681</v>
      </c>
      <c r="C6821" s="25" t="s">
        <v>153</v>
      </c>
      <c r="T6821" s="25"/>
      <c r="AN6821" s="35" t="str">
        <f t="shared" si="361"/>
        <v/>
      </c>
      <c r="AO6821" s="35" t="str">
        <f t="shared" si="362"/>
        <v>-</v>
      </c>
      <c r="AQ6821" s="25" t="str">
        <f t="shared" ref="AQ6821:AQ6884" si="363">CONCATENATE(TRIM(LEFT(AP6821,LEN(AP6821)-LEN(RIGHT(AP6821)))),"-",RIGHT(AP6821))</f>
        <v>-</v>
      </c>
    </row>
    <row r="6822" spans="1:43" x14ac:dyDescent="0.2">
      <c r="A6822" s="25" t="s">
        <v>2255</v>
      </c>
      <c r="B6822" s="25" t="s">
        <v>681</v>
      </c>
      <c r="C6822" s="25" t="s">
        <v>154</v>
      </c>
      <c r="T6822" s="25"/>
      <c r="AN6822" s="35" t="str">
        <f t="shared" si="361"/>
        <v/>
      </c>
      <c r="AO6822" s="35" t="str">
        <f t="shared" si="362"/>
        <v>-</v>
      </c>
      <c r="AQ6822" s="25" t="str">
        <f t="shared" si="363"/>
        <v>-</v>
      </c>
    </row>
    <row r="6823" spans="1:43" x14ac:dyDescent="0.2">
      <c r="A6823" s="25" t="s">
        <v>2256</v>
      </c>
      <c r="B6823" s="25" t="s">
        <v>681</v>
      </c>
      <c r="C6823" s="25" t="s">
        <v>155</v>
      </c>
      <c r="T6823" s="25"/>
      <c r="AN6823" s="35" t="str">
        <f t="shared" si="361"/>
        <v/>
      </c>
      <c r="AO6823" s="35" t="str">
        <f t="shared" si="362"/>
        <v>-</v>
      </c>
      <c r="AQ6823" s="25" t="str">
        <f t="shared" si="363"/>
        <v>-</v>
      </c>
    </row>
    <row r="6824" spans="1:43" x14ac:dyDescent="0.2">
      <c r="A6824" s="25" t="s">
        <v>2257</v>
      </c>
      <c r="B6824" s="25" t="s">
        <v>681</v>
      </c>
      <c r="C6824" s="25" t="s">
        <v>156</v>
      </c>
      <c r="T6824" s="25"/>
      <c r="AN6824" s="35" t="str">
        <f t="shared" si="361"/>
        <v/>
      </c>
      <c r="AO6824" s="35" t="str">
        <f t="shared" si="362"/>
        <v>-</v>
      </c>
      <c r="AQ6824" s="25" t="str">
        <f t="shared" si="363"/>
        <v>-</v>
      </c>
    </row>
    <row r="6825" spans="1:43" x14ac:dyDescent="0.2">
      <c r="A6825" s="25" t="s">
        <v>2258</v>
      </c>
      <c r="B6825" s="25" t="s">
        <v>681</v>
      </c>
      <c r="C6825" s="25" t="s">
        <v>157</v>
      </c>
      <c r="T6825" s="25"/>
      <c r="AN6825" s="35" t="str">
        <f t="shared" si="361"/>
        <v/>
      </c>
      <c r="AO6825" s="35" t="str">
        <f t="shared" si="362"/>
        <v>-</v>
      </c>
      <c r="AQ6825" s="25" t="str">
        <f t="shared" si="363"/>
        <v>-</v>
      </c>
    </row>
    <row r="6826" spans="1:43" x14ac:dyDescent="0.2">
      <c r="A6826" s="25" t="s">
        <v>2259</v>
      </c>
      <c r="B6826" s="25" t="s">
        <v>681</v>
      </c>
      <c r="C6826" s="25" t="s">
        <v>158</v>
      </c>
      <c r="T6826" s="25"/>
      <c r="AN6826" s="35" t="str">
        <f t="shared" si="361"/>
        <v/>
      </c>
      <c r="AO6826" s="35" t="str">
        <f t="shared" si="362"/>
        <v>-</v>
      </c>
      <c r="AQ6826" s="25" t="str">
        <f t="shared" si="363"/>
        <v>-</v>
      </c>
    </row>
    <row r="6827" spans="1:43" x14ac:dyDescent="0.2">
      <c r="A6827" s="25" t="s">
        <v>2260</v>
      </c>
      <c r="B6827" s="25" t="s">
        <v>681</v>
      </c>
      <c r="C6827" s="25" t="s">
        <v>147</v>
      </c>
      <c r="T6827" s="25"/>
      <c r="AN6827" s="35" t="str">
        <f t="shared" si="361"/>
        <v/>
      </c>
      <c r="AO6827" s="35" t="str">
        <f t="shared" si="362"/>
        <v>-</v>
      </c>
      <c r="AQ6827" s="25" t="str">
        <f t="shared" si="363"/>
        <v>-</v>
      </c>
    </row>
    <row r="6828" spans="1:43" x14ac:dyDescent="0.2">
      <c r="A6828" s="25" t="s">
        <v>2261</v>
      </c>
      <c r="B6828" s="25" t="s">
        <v>681</v>
      </c>
      <c r="C6828" s="25" t="s">
        <v>148</v>
      </c>
      <c r="T6828" s="25"/>
      <c r="AN6828" s="35" t="str">
        <f t="shared" si="361"/>
        <v/>
      </c>
      <c r="AO6828" s="35" t="str">
        <f t="shared" si="362"/>
        <v>-</v>
      </c>
      <c r="AQ6828" s="25" t="str">
        <f t="shared" si="363"/>
        <v>-</v>
      </c>
    </row>
    <row r="6829" spans="1:43" x14ac:dyDescent="0.2">
      <c r="A6829" s="25" t="s">
        <v>2262</v>
      </c>
      <c r="B6829" s="25" t="s">
        <v>681</v>
      </c>
      <c r="C6829" s="25" t="s">
        <v>149</v>
      </c>
      <c r="T6829" s="25"/>
      <c r="AN6829" s="35" t="str">
        <f t="shared" si="361"/>
        <v/>
      </c>
      <c r="AO6829" s="35" t="str">
        <f t="shared" si="362"/>
        <v>-</v>
      </c>
      <c r="AQ6829" s="25" t="str">
        <f t="shared" si="363"/>
        <v>-</v>
      </c>
    </row>
    <row r="6830" spans="1:43" x14ac:dyDescent="0.2">
      <c r="A6830" s="25" t="s">
        <v>2263</v>
      </c>
      <c r="B6830" s="25" t="s">
        <v>681</v>
      </c>
      <c r="C6830" s="25" t="s">
        <v>150</v>
      </c>
      <c r="T6830" s="25"/>
      <c r="AN6830" s="35" t="str">
        <f t="shared" si="361"/>
        <v/>
      </c>
      <c r="AO6830" s="35" t="str">
        <f t="shared" si="362"/>
        <v>-</v>
      </c>
      <c r="AQ6830" s="25" t="str">
        <f t="shared" si="363"/>
        <v>-</v>
      </c>
    </row>
    <row r="6831" spans="1:43" x14ac:dyDescent="0.2">
      <c r="A6831" s="25" t="s">
        <v>2264</v>
      </c>
      <c r="B6831" s="25" t="s">
        <v>681</v>
      </c>
      <c r="C6831" s="25" t="s">
        <v>151</v>
      </c>
      <c r="T6831" s="25"/>
      <c r="AN6831" s="35" t="str">
        <f t="shared" si="361"/>
        <v/>
      </c>
      <c r="AO6831" s="35" t="str">
        <f t="shared" si="362"/>
        <v>-</v>
      </c>
      <c r="AQ6831" s="25" t="str">
        <f t="shared" si="363"/>
        <v>-</v>
      </c>
    </row>
    <row r="6832" spans="1:43" x14ac:dyDescent="0.2">
      <c r="A6832" s="25" t="s">
        <v>2265</v>
      </c>
      <c r="B6832" s="25" t="s">
        <v>681</v>
      </c>
      <c r="C6832" s="25" t="s">
        <v>152</v>
      </c>
      <c r="T6832" s="25"/>
      <c r="AN6832" s="35" t="str">
        <f t="shared" si="361"/>
        <v/>
      </c>
      <c r="AO6832" s="35" t="str">
        <f t="shared" si="362"/>
        <v>-</v>
      </c>
      <c r="AQ6832" s="25" t="str">
        <f t="shared" si="363"/>
        <v>-</v>
      </c>
    </row>
    <row r="6833" spans="1:43" x14ac:dyDescent="0.2">
      <c r="A6833" s="25" t="s">
        <v>2266</v>
      </c>
      <c r="B6833" s="25" t="s">
        <v>681</v>
      </c>
      <c r="C6833" s="25" t="s">
        <v>158</v>
      </c>
      <c r="T6833" s="25"/>
      <c r="AN6833" s="35" t="str">
        <f t="shared" si="361"/>
        <v/>
      </c>
      <c r="AO6833" s="35" t="str">
        <f t="shared" si="362"/>
        <v>-</v>
      </c>
      <c r="AQ6833" s="25" t="str">
        <f t="shared" si="363"/>
        <v>-</v>
      </c>
    </row>
    <row r="6834" spans="1:43" x14ac:dyDescent="0.2">
      <c r="A6834" s="25" t="s">
        <v>2267</v>
      </c>
      <c r="B6834" s="25" t="s">
        <v>681</v>
      </c>
      <c r="C6834" s="25" t="s">
        <v>147</v>
      </c>
      <c r="T6834" s="25"/>
      <c r="AN6834" s="35" t="str">
        <f t="shared" si="361"/>
        <v/>
      </c>
      <c r="AO6834" s="35" t="str">
        <f t="shared" si="362"/>
        <v>-</v>
      </c>
      <c r="AQ6834" s="25" t="str">
        <f t="shared" si="363"/>
        <v>-</v>
      </c>
    </row>
    <row r="6835" spans="1:43" x14ac:dyDescent="0.2">
      <c r="A6835" s="25" t="s">
        <v>2268</v>
      </c>
      <c r="B6835" s="25" t="s">
        <v>681</v>
      </c>
      <c r="C6835" s="25" t="s">
        <v>148</v>
      </c>
      <c r="T6835" s="25"/>
      <c r="AN6835" s="35" t="str">
        <f t="shared" si="361"/>
        <v/>
      </c>
      <c r="AO6835" s="35" t="str">
        <f t="shared" si="362"/>
        <v>-</v>
      </c>
      <c r="AQ6835" s="25" t="str">
        <f t="shared" si="363"/>
        <v>-</v>
      </c>
    </row>
    <row r="6836" spans="1:43" x14ac:dyDescent="0.2">
      <c r="A6836" s="25" t="s">
        <v>2269</v>
      </c>
      <c r="B6836" s="25" t="s">
        <v>681</v>
      </c>
      <c r="C6836" s="25" t="s">
        <v>149</v>
      </c>
      <c r="T6836" s="25"/>
      <c r="AN6836" s="35" t="str">
        <f t="shared" si="361"/>
        <v/>
      </c>
      <c r="AO6836" s="35" t="str">
        <f t="shared" si="362"/>
        <v>-</v>
      </c>
      <c r="AQ6836" s="25" t="str">
        <f t="shared" si="363"/>
        <v>-</v>
      </c>
    </row>
    <row r="6837" spans="1:43" x14ac:dyDescent="0.2">
      <c r="A6837" s="25" t="s">
        <v>2270</v>
      </c>
      <c r="B6837" s="25" t="s">
        <v>681</v>
      </c>
      <c r="C6837" s="25" t="s">
        <v>150</v>
      </c>
      <c r="T6837" s="25"/>
      <c r="AN6837" s="35" t="str">
        <f t="shared" si="361"/>
        <v/>
      </c>
      <c r="AO6837" s="35" t="str">
        <f t="shared" si="362"/>
        <v>-</v>
      </c>
      <c r="AQ6837" s="25" t="str">
        <f t="shared" si="363"/>
        <v>-</v>
      </c>
    </row>
    <row r="6838" spans="1:43" x14ac:dyDescent="0.2">
      <c r="A6838" s="25" t="s">
        <v>2271</v>
      </c>
      <c r="B6838" s="25" t="s">
        <v>681</v>
      </c>
      <c r="C6838" s="25" t="s">
        <v>151</v>
      </c>
      <c r="T6838" s="25"/>
      <c r="AN6838" s="35" t="str">
        <f t="shared" si="361"/>
        <v/>
      </c>
      <c r="AO6838" s="35" t="str">
        <f t="shared" si="362"/>
        <v>-</v>
      </c>
      <c r="AQ6838" s="25" t="str">
        <f t="shared" si="363"/>
        <v>-</v>
      </c>
    </row>
    <row r="6839" spans="1:43" x14ac:dyDescent="0.2">
      <c r="A6839" s="25" t="s">
        <v>2272</v>
      </c>
      <c r="B6839" s="25" t="s">
        <v>681</v>
      </c>
      <c r="C6839" s="25" t="s">
        <v>152</v>
      </c>
      <c r="T6839" s="25"/>
      <c r="AN6839" s="35" t="str">
        <f t="shared" ref="AN6839:AN6902" si="364">CONCATENATE(AM6839,AP6839)</f>
        <v/>
      </c>
      <c r="AO6839" s="35" t="str">
        <f t="shared" ref="AO6839:AO6902" si="365">CONCATENATE(AM6839,"-",AL6839)</f>
        <v>-</v>
      </c>
      <c r="AQ6839" s="25" t="str">
        <f t="shared" si="363"/>
        <v>-</v>
      </c>
    </row>
    <row r="6840" spans="1:43" x14ac:dyDescent="0.2">
      <c r="A6840" s="25" t="s">
        <v>2273</v>
      </c>
      <c r="B6840" s="25" t="s">
        <v>681</v>
      </c>
      <c r="C6840" s="25" t="s">
        <v>153</v>
      </c>
      <c r="T6840" s="25"/>
      <c r="AN6840" s="35" t="str">
        <f t="shared" si="364"/>
        <v/>
      </c>
      <c r="AO6840" s="35" t="str">
        <f t="shared" si="365"/>
        <v>-</v>
      </c>
      <c r="AQ6840" s="25" t="str">
        <f t="shared" si="363"/>
        <v>-</v>
      </c>
    </row>
    <row r="6841" spans="1:43" x14ac:dyDescent="0.2">
      <c r="A6841" s="25" t="s">
        <v>2274</v>
      </c>
      <c r="B6841" s="25" t="s">
        <v>681</v>
      </c>
      <c r="C6841" s="25" t="s">
        <v>154</v>
      </c>
      <c r="T6841" s="25"/>
      <c r="AN6841" s="35" t="str">
        <f t="shared" si="364"/>
        <v/>
      </c>
      <c r="AO6841" s="35" t="str">
        <f t="shared" si="365"/>
        <v>-</v>
      </c>
      <c r="AQ6841" s="25" t="str">
        <f t="shared" si="363"/>
        <v>-</v>
      </c>
    </row>
    <row r="6842" spans="1:43" x14ac:dyDescent="0.2">
      <c r="A6842" s="25" t="s">
        <v>2275</v>
      </c>
      <c r="B6842" s="25" t="s">
        <v>681</v>
      </c>
      <c r="C6842" s="25" t="s">
        <v>155</v>
      </c>
      <c r="T6842" s="25"/>
      <c r="AN6842" s="35" t="str">
        <f t="shared" si="364"/>
        <v/>
      </c>
      <c r="AO6842" s="35" t="str">
        <f t="shared" si="365"/>
        <v>-</v>
      </c>
      <c r="AQ6842" s="25" t="str">
        <f t="shared" si="363"/>
        <v>-</v>
      </c>
    </row>
    <row r="6843" spans="1:43" x14ac:dyDescent="0.2">
      <c r="A6843" s="25" t="s">
        <v>2276</v>
      </c>
      <c r="B6843" s="25" t="s">
        <v>681</v>
      </c>
      <c r="C6843" s="25" t="s">
        <v>156</v>
      </c>
      <c r="T6843" s="25"/>
      <c r="AN6843" s="35" t="str">
        <f t="shared" si="364"/>
        <v/>
      </c>
      <c r="AO6843" s="35" t="str">
        <f t="shared" si="365"/>
        <v>-</v>
      </c>
      <c r="AQ6843" s="25" t="str">
        <f t="shared" si="363"/>
        <v>-</v>
      </c>
    </row>
    <row r="6844" spans="1:43" x14ac:dyDescent="0.2">
      <c r="A6844" s="25" t="s">
        <v>2277</v>
      </c>
      <c r="B6844" s="25" t="s">
        <v>681</v>
      </c>
      <c r="C6844" s="25" t="s">
        <v>157</v>
      </c>
      <c r="T6844" s="25"/>
      <c r="AN6844" s="35" t="str">
        <f t="shared" si="364"/>
        <v/>
      </c>
      <c r="AO6844" s="35" t="str">
        <f t="shared" si="365"/>
        <v>-</v>
      </c>
      <c r="AQ6844" s="25" t="str">
        <f t="shared" si="363"/>
        <v>-</v>
      </c>
    </row>
    <row r="6845" spans="1:43" x14ac:dyDescent="0.2">
      <c r="A6845" s="25" t="s">
        <v>2278</v>
      </c>
      <c r="B6845" s="25" t="s">
        <v>681</v>
      </c>
      <c r="C6845" s="25" t="s">
        <v>158</v>
      </c>
      <c r="T6845" s="25"/>
      <c r="AN6845" s="35" t="str">
        <f t="shared" si="364"/>
        <v/>
      </c>
      <c r="AO6845" s="35" t="str">
        <f t="shared" si="365"/>
        <v>-</v>
      </c>
      <c r="AQ6845" s="25" t="str">
        <f t="shared" si="363"/>
        <v>-</v>
      </c>
    </row>
    <row r="6846" spans="1:43" x14ac:dyDescent="0.2">
      <c r="A6846" s="25" t="s">
        <v>2279</v>
      </c>
      <c r="B6846" s="25" t="s">
        <v>681</v>
      </c>
      <c r="C6846" s="25" t="s">
        <v>147</v>
      </c>
      <c r="T6846" s="25"/>
      <c r="AN6846" s="35" t="str">
        <f t="shared" si="364"/>
        <v/>
      </c>
      <c r="AO6846" s="35" t="str">
        <f t="shared" si="365"/>
        <v>-</v>
      </c>
      <c r="AQ6846" s="25" t="str">
        <f t="shared" si="363"/>
        <v>-</v>
      </c>
    </row>
    <row r="6847" spans="1:43" x14ac:dyDescent="0.2">
      <c r="A6847" s="25" t="s">
        <v>2280</v>
      </c>
      <c r="B6847" s="25" t="s">
        <v>681</v>
      </c>
      <c r="C6847" s="25" t="s">
        <v>148</v>
      </c>
      <c r="T6847" s="25"/>
      <c r="AN6847" s="35" t="str">
        <f t="shared" si="364"/>
        <v/>
      </c>
      <c r="AO6847" s="35" t="str">
        <f t="shared" si="365"/>
        <v>-</v>
      </c>
      <c r="AQ6847" s="25" t="str">
        <f t="shared" si="363"/>
        <v>-</v>
      </c>
    </row>
    <row r="6848" spans="1:43" x14ac:dyDescent="0.2">
      <c r="A6848" s="25" t="s">
        <v>2281</v>
      </c>
      <c r="B6848" s="25" t="s">
        <v>681</v>
      </c>
      <c r="C6848" s="25" t="s">
        <v>149</v>
      </c>
      <c r="T6848" s="25"/>
      <c r="AN6848" s="35" t="str">
        <f t="shared" si="364"/>
        <v/>
      </c>
      <c r="AO6848" s="35" t="str">
        <f t="shared" si="365"/>
        <v>-</v>
      </c>
      <c r="AQ6848" s="25" t="str">
        <f t="shared" si="363"/>
        <v>-</v>
      </c>
    </row>
    <row r="6849" spans="1:43" x14ac:dyDescent="0.2">
      <c r="A6849" s="25" t="s">
        <v>2282</v>
      </c>
      <c r="B6849" s="25" t="s">
        <v>681</v>
      </c>
      <c r="C6849" s="25" t="s">
        <v>150</v>
      </c>
      <c r="T6849" s="25"/>
      <c r="AN6849" s="35" t="str">
        <f t="shared" si="364"/>
        <v/>
      </c>
      <c r="AO6849" s="35" t="str">
        <f t="shared" si="365"/>
        <v>-</v>
      </c>
      <c r="AQ6849" s="25" t="str">
        <f t="shared" si="363"/>
        <v>-</v>
      </c>
    </row>
    <row r="6850" spans="1:43" x14ac:dyDescent="0.2">
      <c r="A6850" s="25" t="s">
        <v>2283</v>
      </c>
      <c r="B6850" s="25" t="s">
        <v>681</v>
      </c>
      <c r="C6850" s="25" t="s">
        <v>151</v>
      </c>
      <c r="T6850" s="25"/>
      <c r="AN6850" s="35" t="str">
        <f t="shared" si="364"/>
        <v/>
      </c>
      <c r="AO6850" s="35" t="str">
        <f t="shared" si="365"/>
        <v>-</v>
      </c>
      <c r="AQ6850" s="25" t="str">
        <f t="shared" si="363"/>
        <v>-</v>
      </c>
    </row>
    <row r="6851" spans="1:43" x14ac:dyDescent="0.2">
      <c r="A6851" s="25" t="s">
        <v>2284</v>
      </c>
      <c r="B6851" s="25" t="s">
        <v>681</v>
      </c>
      <c r="C6851" s="25" t="s">
        <v>152</v>
      </c>
      <c r="T6851" s="25"/>
      <c r="AN6851" s="35" t="str">
        <f t="shared" si="364"/>
        <v/>
      </c>
      <c r="AO6851" s="35" t="str">
        <f t="shared" si="365"/>
        <v>-</v>
      </c>
      <c r="AQ6851" s="25" t="str">
        <f t="shared" si="363"/>
        <v>-</v>
      </c>
    </row>
    <row r="6852" spans="1:43" x14ac:dyDescent="0.2">
      <c r="A6852" s="25" t="s">
        <v>2285</v>
      </c>
      <c r="B6852" s="25" t="s">
        <v>681</v>
      </c>
      <c r="C6852" s="25" t="s">
        <v>153</v>
      </c>
      <c r="T6852" s="25"/>
      <c r="AN6852" s="35" t="str">
        <f t="shared" si="364"/>
        <v/>
      </c>
      <c r="AO6852" s="35" t="str">
        <f t="shared" si="365"/>
        <v>-</v>
      </c>
      <c r="AQ6852" s="25" t="str">
        <f t="shared" si="363"/>
        <v>-</v>
      </c>
    </row>
    <row r="6853" spans="1:43" x14ac:dyDescent="0.2">
      <c r="A6853" s="25" t="s">
        <v>2286</v>
      </c>
      <c r="B6853" s="25" t="s">
        <v>681</v>
      </c>
      <c r="C6853" s="25" t="s">
        <v>154</v>
      </c>
      <c r="T6853" s="25"/>
      <c r="AN6853" s="35" t="str">
        <f t="shared" si="364"/>
        <v/>
      </c>
      <c r="AO6853" s="35" t="str">
        <f t="shared" si="365"/>
        <v>-</v>
      </c>
      <c r="AQ6853" s="25" t="str">
        <f t="shared" si="363"/>
        <v>-</v>
      </c>
    </row>
    <row r="6854" spans="1:43" x14ac:dyDescent="0.2">
      <c r="A6854" s="25" t="s">
        <v>2287</v>
      </c>
      <c r="B6854" s="25" t="s">
        <v>681</v>
      </c>
      <c r="C6854" s="25" t="s">
        <v>155</v>
      </c>
      <c r="T6854" s="25"/>
      <c r="AN6854" s="35" t="str">
        <f t="shared" si="364"/>
        <v/>
      </c>
      <c r="AO6854" s="35" t="str">
        <f t="shared" si="365"/>
        <v>-</v>
      </c>
      <c r="AQ6854" s="25" t="str">
        <f t="shared" si="363"/>
        <v>-</v>
      </c>
    </row>
    <row r="6855" spans="1:43" x14ac:dyDescent="0.2">
      <c r="A6855" s="25" t="s">
        <v>2288</v>
      </c>
      <c r="B6855" s="25" t="s">
        <v>681</v>
      </c>
      <c r="C6855" s="25" t="s">
        <v>156</v>
      </c>
      <c r="T6855" s="25"/>
      <c r="AN6855" s="35" t="str">
        <f t="shared" si="364"/>
        <v/>
      </c>
      <c r="AO6855" s="35" t="str">
        <f t="shared" si="365"/>
        <v>-</v>
      </c>
      <c r="AQ6855" s="25" t="str">
        <f t="shared" si="363"/>
        <v>-</v>
      </c>
    </row>
    <row r="6856" spans="1:43" x14ac:dyDescent="0.2">
      <c r="A6856" s="25" t="s">
        <v>2289</v>
      </c>
      <c r="B6856" s="25" t="s">
        <v>681</v>
      </c>
      <c r="C6856" s="25" t="s">
        <v>157</v>
      </c>
      <c r="T6856" s="25"/>
      <c r="AN6856" s="35" t="str">
        <f t="shared" si="364"/>
        <v/>
      </c>
      <c r="AO6856" s="35" t="str">
        <f t="shared" si="365"/>
        <v>-</v>
      </c>
      <c r="AQ6856" s="25" t="str">
        <f t="shared" si="363"/>
        <v>-</v>
      </c>
    </row>
    <row r="6857" spans="1:43" x14ac:dyDescent="0.2">
      <c r="A6857" s="25" t="s">
        <v>2290</v>
      </c>
      <c r="B6857" s="25" t="s">
        <v>681</v>
      </c>
      <c r="C6857" s="25" t="s">
        <v>158</v>
      </c>
      <c r="T6857" s="25"/>
      <c r="AN6857" s="35" t="str">
        <f t="shared" si="364"/>
        <v/>
      </c>
      <c r="AO6857" s="35" t="str">
        <f t="shared" si="365"/>
        <v>-</v>
      </c>
      <c r="AQ6857" s="25" t="str">
        <f t="shared" si="363"/>
        <v>-</v>
      </c>
    </row>
    <row r="6858" spans="1:43" x14ac:dyDescent="0.2">
      <c r="A6858" s="25" t="s">
        <v>2291</v>
      </c>
      <c r="B6858" s="25" t="s">
        <v>681</v>
      </c>
      <c r="C6858" s="25" t="s">
        <v>147</v>
      </c>
      <c r="T6858" s="25"/>
      <c r="AN6858" s="35" t="str">
        <f t="shared" si="364"/>
        <v/>
      </c>
      <c r="AO6858" s="35" t="str">
        <f t="shared" si="365"/>
        <v>-</v>
      </c>
      <c r="AQ6858" s="25" t="str">
        <f t="shared" si="363"/>
        <v>-</v>
      </c>
    </row>
    <row r="6859" spans="1:43" x14ac:dyDescent="0.2">
      <c r="A6859" s="25" t="s">
        <v>2292</v>
      </c>
      <c r="B6859" s="25" t="s">
        <v>681</v>
      </c>
      <c r="C6859" s="25" t="s">
        <v>148</v>
      </c>
      <c r="T6859" s="25"/>
      <c r="AN6859" s="35" t="str">
        <f t="shared" si="364"/>
        <v/>
      </c>
      <c r="AO6859" s="35" t="str">
        <f t="shared" si="365"/>
        <v>-</v>
      </c>
      <c r="AQ6859" s="25" t="str">
        <f t="shared" si="363"/>
        <v>-</v>
      </c>
    </row>
    <row r="6860" spans="1:43" x14ac:dyDescent="0.2">
      <c r="A6860" s="25" t="s">
        <v>2293</v>
      </c>
      <c r="B6860" s="25" t="s">
        <v>681</v>
      </c>
      <c r="C6860" s="25" t="s">
        <v>149</v>
      </c>
      <c r="T6860" s="25"/>
      <c r="AN6860" s="35" t="str">
        <f t="shared" si="364"/>
        <v/>
      </c>
      <c r="AO6860" s="35" t="str">
        <f t="shared" si="365"/>
        <v>-</v>
      </c>
      <c r="AQ6860" s="25" t="str">
        <f t="shared" si="363"/>
        <v>-</v>
      </c>
    </row>
    <row r="6861" spans="1:43" x14ac:dyDescent="0.2">
      <c r="A6861" s="25" t="s">
        <v>2294</v>
      </c>
      <c r="B6861" s="25" t="s">
        <v>681</v>
      </c>
      <c r="C6861" s="25" t="s">
        <v>150</v>
      </c>
      <c r="T6861" s="25"/>
      <c r="AN6861" s="35" t="str">
        <f t="shared" si="364"/>
        <v/>
      </c>
      <c r="AO6861" s="35" t="str">
        <f t="shared" si="365"/>
        <v>-</v>
      </c>
      <c r="AQ6861" s="25" t="str">
        <f t="shared" si="363"/>
        <v>-</v>
      </c>
    </row>
    <row r="6862" spans="1:43" x14ac:dyDescent="0.2">
      <c r="A6862" s="25" t="s">
        <v>2295</v>
      </c>
      <c r="B6862" s="25" t="s">
        <v>681</v>
      </c>
      <c r="C6862" s="25" t="s">
        <v>151</v>
      </c>
      <c r="T6862" s="25"/>
      <c r="AN6862" s="35" t="str">
        <f t="shared" si="364"/>
        <v/>
      </c>
      <c r="AO6862" s="35" t="str">
        <f t="shared" si="365"/>
        <v>-</v>
      </c>
      <c r="AQ6862" s="25" t="str">
        <f t="shared" si="363"/>
        <v>-</v>
      </c>
    </row>
    <row r="6863" spans="1:43" x14ac:dyDescent="0.2">
      <c r="A6863" s="25" t="s">
        <v>2296</v>
      </c>
      <c r="B6863" s="25" t="s">
        <v>681</v>
      </c>
      <c r="C6863" s="25" t="s">
        <v>157</v>
      </c>
      <c r="T6863" s="25"/>
      <c r="AN6863" s="35" t="str">
        <f t="shared" si="364"/>
        <v/>
      </c>
      <c r="AO6863" s="35" t="str">
        <f t="shared" si="365"/>
        <v>-</v>
      </c>
      <c r="AQ6863" s="25" t="str">
        <f t="shared" si="363"/>
        <v>-</v>
      </c>
    </row>
    <row r="6864" spans="1:43" x14ac:dyDescent="0.2">
      <c r="A6864" s="25" t="s">
        <v>2297</v>
      </c>
      <c r="B6864" s="25" t="s">
        <v>681</v>
      </c>
      <c r="C6864" s="25" t="s">
        <v>158</v>
      </c>
      <c r="T6864" s="25"/>
      <c r="AN6864" s="35" t="str">
        <f t="shared" si="364"/>
        <v/>
      </c>
      <c r="AO6864" s="35" t="str">
        <f t="shared" si="365"/>
        <v>-</v>
      </c>
      <c r="AQ6864" s="25" t="str">
        <f t="shared" si="363"/>
        <v>-</v>
      </c>
    </row>
    <row r="6865" spans="1:43" x14ac:dyDescent="0.2">
      <c r="A6865" s="25" t="s">
        <v>2298</v>
      </c>
      <c r="B6865" s="25" t="s">
        <v>681</v>
      </c>
      <c r="C6865" s="25" t="s">
        <v>147</v>
      </c>
      <c r="T6865" s="25"/>
      <c r="AN6865" s="35" t="str">
        <f t="shared" si="364"/>
        <v/>
      </c>
      <c r="AO6865" s="35" t="str">
        <f t="shared" si="365"/>
        <v>-</v>
      </c>
      <c r="AQ6865" s="25" t="str">
        <f t="shared" si="363"/>
        <v>-</v>
      </c>
    </row>
    <row r="6866" spans="1:43" x14ac:dyDescent="0.2">
      <c r="A6866" s="25" t="s">
        <v>2299</v>
      </c>
      <c r="B6866" s="25" t="s">
        <v>681</v>
      </c>
      <c r="C6866" s="25" t="s">
        <v>148</v>
      </c>
      <c r="T6866" s="25"/>
      <c r="AN6866" s="35" t="str">
        <f t="shared" si="364"/>
        <v/>
      </c>
      <c r="AO6866" s="35" t="str">
        <f t="shared" si="365"/>
        <v>-</v>
      </c>
      <c r="AQ6866" s="25" t="str">
        <f t="shared" si="363"/>
        <v>-</v>
      </c>
    </row>
    <row r="6867" spans="1:43" x14ac:dyDescent="0.2">
      <c r="A6867" s="25" t="s">
        <v>2300</v>
      </c>
      <c r="B6867" s="25" t="s">
        <v>681</v>
      </c>
      <c r="C6867" s="25" t="s">
        <v>149</v>
      </c>
      <c r="T6867" s="25"/>
      <c r="AN6867" s="35" t="str">
        <f t="shared" si="364"/>
        <v/>
      </c>
      <c r="AO6867" s="35" t="str">
        <f t="shared" si="365"/>
        <v>-</v>
      </c>
      <c r="AQ6867" s="25" t="str">
        <f t="shared" si="363"/>
        <v>-</v>
      </c>
    </row>
    <row r="6868" spans="1:43" x14ac:dyDescent="0.2">
      <c r="A6868" s="25" t="s">
        <v>2301</v>
      </c>
      <c r="B6868" s="25" t="s">
        <v>681</v>
      </c>
      <c r="C6868" s="25" t="s">
        <v>150</v>
      </c>
      <c r="T6868" s="25"/>
      <c r="AN6868" s="35" t="str">
        <f t="shared" si="364"/>
        <v/>
      </c>
      <c r="AO6868" s="35" t="str">
        <f t="shared" si="365"/>
        <v>-</v>
      </c>
      <c r="AQ6868" s="25" t="str">
        <f t="shared" si="363"/>
        <v>-</v>
      </c>
    </row>
    <row r="6869" spans="1:43" x14ac:dyDescent="0.2">
      <c r="A6869" s="25" t="s">
        <v>2302</v>
      </c>
      <c r="B6869" s="25" t="s">
        <v>681</v>
      </c>
      <c r="C6869" s="25" t="s">
        <v>151</v>
      </c>
      <c r="T6869" s="25"/>
      <c r="AN6869" s="35" t="str">
        <f t="shared" si="364"/>
        <v/>
      </c>
      <c r="AO6869" s="35" t="str">
        <f t="shared" si="365"/>
        <v>-</v>
      </c>
      <c r="AQ6869" s="25" t="str">
        <f t="shared" si="363"/>
        <v>-</v>
      </c>
    </row>
    <row r="6870" spans="1:43" x14ac:dyDescent="0.2">
      <c r="A6870" s="25" t="s">
        <v>2303</v>
      </c>
      <c r="B6870" s="25" t="s">
        <v>681</v>
      </c>
      <c r="C6870" s="25" t="s">
        <v>152</v>
      </c>
      <c r="T6870" s="25"/>
      <c r="AN6870" s="35" t="str">
        <f t="shared" si="364"/>
        <v/>
      </c>
      <c r="AO6870" s="35" t="str">
        <f t="shared" si="365"/>
        <v>-</v>
      </c>
      <c r="AQ6870" s="25" t="str">
        <f t="shared" si="363"/>
        <v>-</v>
      </c>
    </row>
    <row r="6871" spans="1:43" x14ac:dyDescent="0.2">
      <c r="A6871" s="25" t="s">
        <v>2304</v>
      </c>
      <c r="B6871" s="25" t="s">
        <v>681</v>
      </c>
      <c r="C6871" s="25" t="s">
        <v>153</v>
      </c>
      <c r="T6871" s="25"/>
      <c r="AN6871" s="35" t="str">
        <f t="shared" si="364"/>
        <v/>
      </c>
      <c r="AO6871" s="35" t="str">
        <f t="shared" si="365"/>
        <v>-</v>
      </c>
      <c r="AQ6871" s="25" t="str">
        <f t="shared" si="363"/>
        <v>-</v>
      </c>
    </row>
    <row r="6872" spans="1:43" x14ac:dyDescent="0.2">
      <c r="A6872" s="25" t="s">
        <v>2305</v>
      </c>
      <c r="B6872" s="25" t="s">
        <v>681</v>
      </c>
      <c r="C6872" s="25" t="s">
        <v>154</v>
      </c>
      <c r="T6872" s="25"/>
      <c r="AN6872" s="35" t="str">
        <f t="shared" si="364"/>
        <v/>
      </c>
      <c r="AO6872" s="35" t="str">
        <f t="shared" si="365"/>
        <v>-</v>
      </c>
      <c r="AQ6872" s="25" t="str">
        <f t="shared" si="363"/>
        <v>-</v>
      </c>
    </row>
    <row r="6873" spans="1:43" x14ac:dyDescent="0.2">
      <c r="A6873" s="25" t="s">
        <v>2306</v>
      </c>
      <c r="B6873" s="25" t="s">
        <v>681</v>
      </c>
      <c r="C6873" s="25" t="s">
        <v>155</v>
      </c>
      <c r="T6873" s="25"/>
      <c r="AN6873" s="35" t="str">
        <f t="shared" si="364"/>
        <v/>
      </c>
      <c r="AO6873" s="35" t="str">
        <f t="shared" si="365"/>
        <v>-</v>
      </c>
      <c r="AQ6873" s="25" t="str">
        <f t="shared" si="363"/>
        <v>-</v>
      </c>
    </row>
    <row r="6874" spans="1:43" x14ac:dyDescent="0.2">
      <c r="A6874" s="25" t="s">
        <v>2307</v>
      </c>
      <c r="B6874" s="25" t="s">
        <v>681</v>
      </c>
      <c r="C6874" s="25" t="s">
        <v>156</v>
      </c>
      <c r="T6874" s="25"/>
      <c r="AN6874" s="35" t="str">
        <f t="shared" si="364"/>
        <v/>
      </c>
      <c r="AO6874" s="35" t="str">
        <f t="shared" si="365"/>
        <v>-</v>
      </c>
      <c r="AQ6874" s="25" t="str">
        <f t="shared" si="363"/>
        <v>-</v>
      </c>
    </row>
    <row r="6875" spans="1:43" x14ac:dyDescent="0.2">
      <c r="A6875" s="25" t="s">
        <v>2308</v>
      </c>
      <c r="B6875" s="25" t="s">
        <v>681</v>
      </c>
      <c r="C6875" s="25" t="s">
        <v>157</v>
      </c>
      <c r="T6875" s="25"/>
      <c r="AN6875" s="35" t="str">
        <f t="shared" si="364"/>
        <v/>
      </c>
      <c r="AO6875" s="35" t="str">
        <f t="shared" si="365"/>
        <v>-</v>
      </c>
      <c r="AQ6875" s="25" t="str">
        <f t="shared" si="363"/>
        <v>-</v>
      </c>
    </row>
    <row r="6876" spans="1:43" x14ac:dyDescent="0.2">
      <c r="A6876" s="25" t="s">
        <v>2309</v>
      </c>
      <c r="B6876" s="25" t="s">
        <v>681</v>
      </c>
      <c r="C6876" s="25" t="s">
        <v>158</v>
      </c>
      <c r="T6876" s="25"/>
      <c r="AN6876" s="35" t="str">
        <f t="shared" si="364"/>
        <v/>
      </c>
      <c r="AO6876" s="35" t="str">
        <f t="shared" si="365"/>
        <v>-</v>
      </c>
      <c r="AQ6876" s="25" t="str">
        <f t="shared" si="363"/>
        <v>-</v>
      </c>
    </row>
    <row r="6877" spans="1:43" x14ac:dyDescent="0.2">
      <c r="A6877" s="25" t="s">
        <v>2310</v>
      </c>
      <c r="B6877" s="25" t="s">
        <v>681</v>
      </c>
      <c r="C6877" s="25" t="s">
        <v>147</v>
      </c>
      <c r="T6877" s="25"/>
      <c r="AN6877" s="35" t="str">
        <f t="shared" si="364"/>
        <v/>
      </c>
      <c r="AO6877" s="35" t="str">
        <f t="shared" si="365"/>
        <v>-</v>
      </c>
      <c r="AQ6877" s="25" t="str">
        <f t="shared" si="363"/>
        <v>-</v>
      </c>
    </row>
    <row r="6878" spans="1:43" x14ac:dyDescent="0.2">
      <c r="A6878" s="25" t="s">
        <v>2311</v>
      </c>
      <c r="B6878" s="25" t="s">
        <v>681</v>
      </c>
      <c r="C6878" s="25" t="s">
        <v>148</v>
      </c>
      <c r="T6878" s="25"/>
      <c r="AN6878" s="35" t="str">
        <f t="shared" si="364"/>
        <v/>
      </c>
      <c r="AO6878" s="35" t="str">
        <f t="shared" si="365"/>
        <v>-</v>
      </c>
      <c r="AQ6878" s="25" t="str">
        <f t="shared" si="363"/>
        <v>-</v>
      </c>
    </row>
    <row r="6879" spans="1:43" x14ac:dyDescent="0.2">
      <c r="A6879" s="25" t="s">
        <v>2312</v>
      </c>
      <c r="B6879" s="25" t="s">
        <v>681</v>
      </c>
      <c r="C6879" s="25" t="s">
        <v>149</v>
      </c>
      <c r="T6879" s="25"/>
      <c r="AN6879" s="35" t="str">
        <f t="shared" si="364"/>
        <v/>
      </c>
      <c r="AO6879" s="35" t="str">
        <f t="shared" si="365"/>
        <v>-</v>
      </c>
      <c r="AQ6879" s="25" t="str">
        <f t="shared" si="363"/>
        <v>-</v>
      </c>
    </row>
    <row r="6880" spans="1:43" x14ac:dyDescent="0.2">
      <c r="A6880" s="25" t="s">
        <v>2313</v>
      </c>
      <c r="B6880" s="25" t="s">
        <v>681</v>
      </c>
      <c r="C6880" s="25" t="s">
        <v>150</v>
      </c>
      <c r="T6880" s="25"/>
      <c r="AN6880" s="35" t="str">
        <f t="shared" si="364"/>
        <v/>
      </c>
      <c r="AO6880" s="35" t="str">
        <f t="shared" si="365"/>
        <v>-</v>
      </c>
      <c r="AQ6880" s="25" t="str">
        <f t="shared" si="363"/>
        <v>-</v>
      </c>
    </row>
    <row r="6881" spans="1:43" x14ac:dyDescent="0.2">
      <c r="A6881" s="25" t="s">
        <v>2314</v>
      </c>
      <c r="B6881" s="25" t="s">
        <v>681</v>
      </c>
      <c r="C6881" s="25" t="s">
        <v>151</v>
      </c>
      <c r="T6881" s="25"/>
      <c r="AN6881" s="35" t="str">
        <f t="shared" si="364"/>
        <v/>
      </c>
      <c r="AO6881" s="35" t="str">
        <f t="shared" si="365"/>
        <v>-</v>
      </c>
      <c r="AQ6881" s="25" t="str">
        <f t="shared" si="363"/>
        <v>-</v>
      </c>
    </row>
    <row r="6882" spans="1:43" x14ac:dyDescent="0.2">
      <c r="A6882" s="25" t="s">
        <v>2315</v>
      </c>
      <c r="B6882" s="25" t="s">
        <v>681</v>
      </c>
      <c r="C6882" s="25" t="s">
        <v>152</v>
      </c>
      <c r="T6882" s="25"/>
      <c r="AN6882" s="35" t="str">
        <f t="shared" si="364"/>
        <v/>
      </c>
      <c r="AO6882" s="35" t="str">
        <f t="shared" si="365"/>
        <v>-</v>
      </c>
      <c r="AQ6882" s="25" t="str">
        <f t="shared" si="363"/>
        <v>-</v>
      </c>
    </row>
    <row r="6883" spans="1:43" x14ac:dyDescent="0.2">
      <c r="A6883" s="25" t="s">
        <v>2316</v>
      </c>
      <c r="B6883" s="25" t="s">
        <v>681</v>
      </c>
      <c r="C6883" s="25" t="s">
        <v>153</v>
      </c>
      <c r="T6883" s="25"/>
      <c r="AN6883" s="35" t="str">
        <f t="shared" si="364"/>
        <v/>
      </c>
      <c r="AO6883" s="35" t="str">
        <f t="shared" si="365"/>
        <v>-</v>
      </c>
      <c r="AQ6883" s="25" t="str">
        <f t="shared" si="363"/>
        <v>-</v>
      </c>
    </row>
    <row r="6884" spans="1:43" x14ac:dyDescent="0.2">
      <c r="A6884" s="25" t="s">
        <v>2317</v>
      </c>
      <c r="B6884" s="25" t="s">
        <v>681</v>
      </c>
      <c r="C6884" s="25" t="s">
        <v>154</v>
      </c>
      <c r="T6884" s="25"/>
      <c r="AN6884" s="35" t="str">
        <f t="shared" si="364"/>
        <v/>
      </c>
      <c r="AO6884" s="35" t="str">
        <f t="shared" si="365"/>
        <v>-</v>
      </c>
      <c r="AQ6884" s="25" t="str">
        <f t="shared" si="363"/>
        <v>-</v>
      </c>
    </row>
    <row r="6885" spans="1:43" x14ac:dyDescent="0.2">
      <c r="A6885" s="25" t="s">
        <v>2318</v>
      </c>
      <c r="B6885" s="25" t="s">
        <v>681</v>
      </c>
      <c r="C6885" s="25" t="s">
        <v>155</v>
      </c>
      <c r="T6885" s="25"/>
      <c r="AN6885" s="35" t="str">
        <f t="shared" si="364"/>
        <v/>
      </c>
      <c r="AO6885" s="35" t="str">
        <f t="shared" si="365"/>
        <v>-</v>
      </c>
      <c r="AQ6885" s="25" t="str">
        <f t="shared" ref="AQ6885:AQ6948" si="366">CONCATENATE(TRIM(LEFT(AP6885,LEN(AP6885)-LEN(RIGHT(AP6885)))),"-",RIGHT(AP6885))</f>
        <v>-</v>
      </c>
    </row>
    <row r="6886" spans="1:43" x14ac:dyDescent="0.2">
      <c r="A6886" s="25" t="s">
        <v>2319</v>
      </c>
      <c r="B6886" s="25" t="s">
        <v>681</v>
      </c>
      <c r="C6886" s="25" t="s">
        <v>156</v>
      </c>
      <c r="T6886" s="25"/>
      <c r="AN6886" s="35" t="str">
        <f t="shared" si="364"/>
        <v/>
      </c>
      <c r="AO6886" s="35" t="str">
        <f t="shared" si="365"/>
        <v>-</v>
      </c>
      <c r="AQ6886" s="25" t="str">
        <f t="shared" si="366"/>
        <v>-</v>
      </c>
    </row>
    <row r="6887" spans="1:43" x14ac:dyDescent="0.2">
      <c r="A6887" s="25" t="s">
        <v>2320</v>
      </c>
      <c r="B6887" s="25" t="s">
        <v>681</v>
      </c>
      <c r="C6887" s="25" t="s">
        <v>157</v>
      </c>
      <c r="T6887" s="25"/>
      <c r="AN6887" s="35" t="str">
        <f t="shared" si="364"/>
        <v/>
      </c>
      <c r="AO6887" s="35" t="str">
        <f t="shared" si="365"/>
        <v>-</v>
      </c>
      <c r="AQ6887" s="25" t="str">
        <f t="shared" si="366"/>
        <v>-</v>
      </c>
    </row>
    <row r="6888" spans="1:43" x14ac:dyDescent="0.2">
      <c r="A6888" s="25" t="s">
        <v>2321</v>
      </c>
      <c r="B6888" s="25" t="s">
        <v>681</v>
      </c>
      <c r="C6888" s="25" t="s">
        <v>158</v>
      </c>
      <c r="T6888" s="25"/>
      <c r="AN6888" s="35" t="str">
        <f t="shared" si="364"/>
        <v/>
      </c>
      <c r="AO6888" s="35" t="str">
        <f t="shared" si="365"/>
        <v>-</v>
      </c>
      <c r="AQ6888" s="25" t="str">
        <f t="shared" si="366"/>
        <v>-</v>
      </c>
    </row>
    <row r="6889" spans="1:43" x14ac:dyDescent="0.2">
      <c r="A6889" s="25" t="s">
        <v>2322</v>
      </c>
      <c r="B6889" s="25" t="s">
        <v>681</v>
      </c>
      <c r="C6889" s="25" t="s">
        <v>147</v>
      </c>
      <c r="T6889" s="25"/>
      <c r="AN6889" s="35" t="str">
        <f t="shared" si="364"/>
        <v/>
      </c>
      <c r="AO6889" s="35" t="str">
        <f t="shared" si="365"/>
        <v>-</v>
      </c>
      <c r="AQ6889" s="25" t="str">
        <f t="shared" si="366"/>
        <v>-</v>
      </c>
    </row>
    <row r="6890" spans="1:43" x14ac:dyDescent="0.2">
      <c r="A6890" s="25" t="s">
        <v>2323</v>
      </c>
      <c r="B6890" s="25" t="s">
        <v>681</v>
      </c>
      <c r="C6890" s="25" t="s">
        <v>148</v>
      </c>
      <c r="T6890" s="25"/>
      <c r="AN6890" s="35" t="str">
        <f t="shared" si="364"/>
        <v/>
      </c>
      <c r="AO6890" s="35" t="str">
        <f t="shared" si="365"/>
        <v>-</v>
      </c>
      <c r="AQ6890" s="25" t="str">
        <f t="shared" si="366"/>
        <v>-</v>
      </c>
    </row>
    <row r="6891" spans="1:43" x14ac:dyDescent="0.2">
      <c r="A6891" s="25" t="s">
        <v>2324</v>
      </c>
      <c r="B6891" s="25" t="s">
        <v>681</v>
      </c>
      <c r="C6891" s="25" t="s">
        <v>149</v>
      </c>
      <c r="T6891" s="25"/>
      <c r="AN6891" s="35" t="str">
        <f t="shared" si="364"/>
        <v/>
      </c>
      <c r="AO6891" s="35" t="str">
        <f t="shared" si="365"/>
        <v>-</v>
      </c>
      <c r="AQ6891" s="25" t="str">
        <f t="shared" si="366"/>
        <v>-</v>
      </c>
    </row>
    <row r="6892" spans="1:43" x14ac:dyDescent="0.2">
      <c r="A6892" s="25" t="s">
        <v>2325</v>
      </c>
      <c r="B6892" s="25" t="s">
        <v>681</v>
      </c>
      <c r="C6892" s="25" t="s">
        <v>150</v>
      </c>
      <c r="T6892" s="25"/>
      <c r="AN6892" s="35" t="str">
        <f t="shared" si="364"/>
        <v/>
      </c>
      <c r="AO6892" s="35" t="str">
        <f t="shared" si="365"/>
        <v>-</v>
      </c>
      <c r="AQ6892" s="25" t="str">
        <f t="shared" si="366"/>
        <v>-</v>
      </c>
    </row>
    <row r="6893" spans="1:43" x14ac:dyDescent="0.2">
      <c r="A6893" s="25" t="s">
        <v>2326</v>
      </c>
      <c r="B6893" s="25" t="s">
        <v>681</v>
      </c>
      <c r="C6893" s="25" t="s">
        <v>156</v>
      </c>
      <c r="T6893" s="25"/>
      <c r="AN6893" s="35" t="str">
        <f t="shared" si="364"/>
        <v/>
      </c>
      <c r="AO6893" s="35" t="str">
        <f t="shared" si="365"/>
        <v>-</v>
      </c>
      <c r="AQ6893" s="25" t="str">
        <f t="shared" si="366"/>
        <v>-</v>
      </c>
    </row>
    <row r="6894" spans="1:43" x14ac:dyDescent="0.2">
      <c r="A6894" s="25" t="s">
        <v>2327</v>
      </c>
      <c r="B6894" s="25" t="s">
        <v>681</v>
      </c>
      <c r="C6894" s="25" t="s">
        <v>157</v>
      </c>
      <c r="T6894" s="25"/>
      <c r="AN6894" s="35" t="str">
        <f t="shared" si="364"/>
        <v/>
      </c>
      <c r="AO6894" s="35" t="str">
        <f t="shared" si="365"/>
        <v>-</v>
      </c>
      <c r="AQ6894" s="25" t="str">
        <f t="shared" si="366"/>
        <v>-</v>
      </c>
    </row>
    <row r="6895" spans="1:43" x14ac:dyDescent="0.2">
      <c r="A6895" s="25" t="s">
        <v>2328</v>
      </c>
      <c r="B6895" s="25" t="s">
        <v>681</v>
      </c>
      <c r="C6895" s="25" t="s">
        <v>158</v>
      </c>
      <c r="T6895" s="25"/>
      <c r="AN6895" s="35" t="str">
        <f t="shared" si="364"/>
        <v/>
      </c>
      <c r="AO6895" s="35" t="str">
        <f t="shared" si="365"/>
        <v>-</v>
      </c>
      <c r="AQ6895" s="25" t="str">
        <f t="shared" si="366"/>
        <v>-</v>
      </c>
    </row>
    <row r="6896" spans="1:43" x14ac:dyDescent="0.2">
      <c r="A6896" s="25" t="s">
        <v>2329</v>
      </c>
      <c r="B6896" s="25" t="s">
        <v>681</v>
      </c>
      <c r="C6896" s="25" t="s">
        <v>147</v>
      </c>
      <c r="T6896" s="25"/>
      <c r="AN6896" s="35" t="str">
        <f t="shared" si="364"/>
        <v/>
      </c>
      <c r="AO6896" s="35" t="str">
        <f t="shared" si="365"/>
        <v>-</v>
      </c>
      <c r="AQ6896" s="25" t="str">
        <f t="shared" si="366"/>
        <v>-</v>
      </c>
    </row>
    <row r="6897" spans="1:43" x14ac:dyDescent="0.2">
      <c r="A6897" s="25" t="s">
        <v>2330</v>
      </c>
      <c r="B6897" s="25" t="s">
        <v>681</v>
      </c>
      <c r="C6897" s="25" t="s">
        <v>148</v>
      </c>
      <c r="T6897" s="25"/>
      <c r="AN6897" s="35" t="str">
        <f t="shared" si="364"/>
        <v/>
      </c>
      <c r="AO6897" s="35" t="str">
        <f t="shared" si="365"/>
        <v>-</v>
      </c>
      <c r="AQ6897" s="25" t="str">
        <f t="shared" si="366"/>
        <v>-</v>
      </c>
    </row>
    <row r="6898" spans="1:43" x14ac:dyDescent="0.2">
      <c r="A6898" s="25" t="s">
        <v>2331</v>
      </c>
      <c r="B6898" s="25" t="s">
        <v>681</v>
      </c>
      <c r="C6898" s="25" t="s">
        <v>149</v>
      </c>
      <c r="T6898" s="25"/>
      <c r="AN6898" s="35" t="str">
        <f t="shared" si="364"/>
        <v/>
      </c>
      <c r="AO6898" s="35" t="str">
        <f t="shared" si="365"/>
        <v>-</v>
      </c>
      <c r="AQ6898" s="25" t="str">
        <f t="shared" si="366"/>
        <v>-</v>
      </c>
    </row>
    <row r="6899" spans="1:43" x14ac:dyDescent="0.2">
      <c r="A6899" s="25" t="s">
        <v>2332</v>
      </c>
      <c r="B6899" s="25" t="s">
        <v>681</v>
      </c>
      <c r="C6899" s="25" t="s">
        <v>150</v>
      </c>
      <c r="T6899" s="25"/>
      <c r="AN6899" s="35" t="str">
        <f t="shared" si="364"/>
        <v/>
      </c>
      <c r="AO6899" s="35" t="str">
        <f t="shared" si="365"/>
        <v>-</v>
      </c>
      <c r="AQ6899" s="25" t="str">
        <f t="shared" si="366"/>
        <v>-</v>
      </c>
    </row>
    <row r="6900" spans="1:43" x14ac:dyDescent="0.2">
      <c r="A6900" s="25" t="s">
        <v>2333</v>
      </c>
      <c r="B6900" s="25" t="s">
        <v>681</v>
      </c>
      <c r="C6900" s="25" t="s">
        <v>151</v>
      </c>
      <c r="T6900" s="25"/>
      <c r="AN6900" s="35" t="str">
        <f t="shared" si="364"/>
        <v/>
      </c>
      <c r="AO6900" s="35" t="str">
        <f t="shared" si="365"/>
        <v>-</v>
      </c>
      <c r="AQ6900" s="25" t="str">
        <f t="shared" si="366"/>
        <v>-</v>
      </c>
    </row>
    <row r="6901" spans="1:43" x14ac:dyDescent="0.2">
      <c r="A6901" s="25" t="s">
        <v>2334</v>
      </c>
      <c r="B6901" s="25" t="s">
        <v>681</v>
      </c>
      <c r="C6901" s="25" t="s">
        <v>152</v>
      </c>
      <c r="T6901" s="25"/>
      <c r="AN6901" s="35" t="str">
        <f t="shared" si="364"/>
        <v/>
      </c>
      <c r="AO6901" s="35" t="str">
        <f t="shared" si="365"/>
        <v>-</v>
      </c>
      <c r="AQ6901" s="25" t="str">
        <f t="shared" si="366"/>
        <v>-</v>
      </c>
    </row>
    <row r="6902" spans="1:43" x14ac:dyDescent="0.2">
      <c r="A6902" s="25" t="s">
        <v>2335</v>
      </c>
      <c r="B6902" s="25" t="s">
        <v>681</v>
      </c>
      <c r="C6902" s="25" t="s">
        <v>153</v>
      </c>
      <c r="T6902" s="25"/>
      <c r="AN6902" s="35" t="str">
        <f t="shared" si="364"/>
        <v/>
      </c>
      <c r="AO6902" s="35" t="str">
        <f t="shared" si="365"/>
        <v>-</v>
      </c>
      <c r="AQ6902" s="25" t="str">
        <f t="shared" si="366"/>
        <v>-</v>
      </c>
    </row>
    <row r="6903" spans="1:43" x14ac:dyDescent="0.2">
      <c r="A6903" s="25" t="s">
        <v>2336</v>
      </c>
      <c r="B6903" s="25" t="s">
        <v>681</v>
      </c>
      <c r="C6903" s="25" t="s">
        <v>154</v>
      </c>
      <c r="T6903" s="25"/>
      <c r="AN6903" s="35" t="str">
        <f t="shared" ref="AN6903:AN6966" si="367">CONCATENATE(AM6903,AP6903)</f>
        <v/>
      </c>
      <c r="AO6903" s="35" t="str">
        <f t="shared" ref="AO6903:AO6966" si="368">CONCATENATE(AM6903,"-",AL6903)</f>
        <v>-</v>
      </c>
      <c r="AQ6903" s="25" t="str">
        <f t="shared" si="366"/>
        <v>-</v>
      </c>
    </row>
    <row r="6904" spans="1:43" x14ac:dyDescent="0.2">
      <c r="A6904" s="25" t="s">
        <v>2337</v>
      </c>
      <c r="B6904" s="25" t="s">
        <v>681</v>
      </c>
      <c r="C6904" s="25" t="s">
        <v>155</v>
      </c>
      <c r="T6904" s="25"/>
      <c r="AN6904" s="35" t="str">
        <f t="shared" si="367"/>
        <v/>
      </c>
      <c r="AO6904" s="35" t="str">
        <f t="shared" si="368"/>
        <v>-</v>
      </c>
      <c r="AQ6904" s="25" t="str">
        <f t="shared" si="366"/>
        <v>-</v>
      </c>
    </row>
    <row r="6905" spans="1:43" x14ac:dyDescent="0.2">
      <c r="A6905" s="25" t="s">
        <v>2338</v>
      </c>
      <c r="B6905" s="25" t="s">
        <v>681</v>
      </c>
      <c r="C6905" s="25" t="s">
        <v>156</v>
      </c>
      <c r="T6905" s="25"/>
      <c r="AN6905" s="35" t="str">
        <f t="shared" si="367"/>
        <v/>
      </c>
      <c r="AO6905" s="35" t="str">
        <f t="shared" si="368"/>
        <v>-</v>
      </c>
      <c r="AQ6905" s="25" t="str">
        <f t="shared" si="366"/>
        <v>-</v>
      </c>
    </row>
    <row r="6906" spans="1:43" x14ac:dyDescent="0.2">
      <c r="A6906" s="25" t="s">
        <v>2339</v>
      </c>
      <c r="B6906" s="25" t="s">
        <v>681</v>
      </c>
      <c r="C6906" s="25" t="s">
        <v>157</v>
      </c>
      <c r="T6906" s="25"/>
      <c r="AN6906" s="35" t="str">
        <f t="shared" si="367"/>
        <v/>
      </c>
      <c r="AO6906" s="35" t="str">
        <f t="shared" si="368"/>
        <v>-</v>
      </c>
      <c r="AQ6906" s="25" t="str">
        <f t="shared" si="366"/>
        <v>-</v>
      </c>
    </row>
    <row r="6907" spans="1:43" x14ac:dyDescent="0.2">
      <c r="A6907" s="25" t="s">
        <v>2340</v>
      </c>
      <c r="B6907" s="25" t="s">
        <v>681</v>
      </c>
      <c r="C6907" s="25" t="s">
        <v>158</v>
      </c>
      <c r="T6907" s="25"/>
      <c r="AN6907" s="35" t="str">
        <f t="shared" si="367"/>
        <v/>
      </c>
      <c r="AO6907" s="35" t="str">
        <f t="shared" si="368"/>
        <v>-</v>
      </c>
      <c r="AQ6907" s="25" t="str">
        <f t="shared" si="366"/>
        <v>-</v>
      </c>
    </row>
    <row r="6908" spans="1:43" x14ac:dyDescent="0.2">
      <c r="A6908" s="25" t="s">
        <v>2341</v>
      </c>
      <c r="B6908" s="25" t="s">
        <v>681</v>
      </c>
      <c r="C6908" s="25" t="s">
        <v>147</v>
      </c>
      <c r="T6908" s="25"/>
      <c r="AN6908" s="35" t="str">
        <f t="shared" si="367"/>
        <v/>
      </c>
      <c r="AO6908" s="35" t="str">
        <f t="shared" si="368"/>
        <v>-</v>
      </c>
      <c r="AQ6908" s="25" t="str">
        <f t="shared" si="366"/>
        <v>-</v>
      </c>
    </row>
    <row r="6909" spans="1:43" x14ac:dyDescent="0.2">
      <c r="A6909" s="25" t="s">
        <v>2342</v>
      </c>
      <c r="B6909" s="25" t="s">
        <v>681</v>
      </c>
      <c r="C6909" s="25" t="s">
        <v>148</v>
      </c>
      <c r="T6909" s="25"/>
      <c r="AN6909" s="35" t="str">
        <f t="shared" si="367"/>
        <v/>
      </c>
      <c r="AO6909" s="35" t="str">
        <f t="shared" si="368"/>
        <v>-</v>
      </c>
      <c r="AQ6909" s="25" t="str">
        <f t="shared" si="366"/>
        <v>-</v>
      </c>
    </row>
    <row r="6910" spans="1:43" x14ac:dyDescent="0.2">
      <c r="A6910" s="25" t="s">
        <v>2343</v>
      </c>
      <c r="B6910" s="25" t="s">
        <v>681</v>
      </c>
      <c r="C6910" s="25" t="s">
        <v>149</v>
      </c>
      <c r="T6910" s="25"/>
      <c r="AN6910" s="35" t="str">
        <f t="shared" si="367"/>
        <v/>
      </c>
      <c r="AO6910" s="35" t="str">
        <f t="shared" si="368"/>
        <v>-</v>
      </c>
      <c r="AQ6910" s="25" t="str">
        <f t="shared" si="366"/>
        <v>-</v>
      </c>
    </row>
    <row r="6911" spans="1:43" x14ac:dyDescent="0.2">
      <c r="A6911" s="25" t="s">
        <v>2344</v>
      </c>
      <c r="B6911" s="25" t="s">
        <v>681</v>
      </c>
      <c r="C6911" s="25" t="s">
        <v>150</v>
      </c>
      <c r="T6911" s="25"/>
      <c r="AN6911" s="35" t="str">
        <f t="shared" si="367"/>
        <v/>
      </c>
      <c r="AO6911" s="35" t="str">
        <f t="shared" si="368"/>
        <v>-</v>
      </c>
      <c r="AQ6911" s="25" t="str">
        <f t="shared" si="366"/>
        <v>-</v>
      </c>
    </row>
    <row r="6912" spans="1:43" x14ac:dyDescent="0.2">
      <c r="A6912" s="25" t="s">
        <v>2345</v>
      </c>
      <c r="B6912" s="25" t="s">
        <v>681</v>
      </c>
      <c r="C6912" s="25" t="s">
        <v>151</v>
      </c>
      <c r="T6912" s="25"/>
      <c r="AN6912" s="35" t="str">
        <f t="shared" si="367"/>
        <v/>
      </c>
      <c r="AO6912" s="35" t="str">
        <f t="shared" si="368"/>
        <v>-</v>
      </c>
      <c r="AQ6912" s="25" t="str">
        <f t="shared" si="366"/>
        <v>-</v>
      </c>
    </row>
    <row r="6913" spans="1:43" x14ac:dyDescent="0.2">
      <c r="A6913" s="25" t="s">
        <v>2346</v>
      </c>
      <c r="B6913" s="25" t="s">
        <v>681</v>
      </c>
      <c r="C6913" s="25" t="s">
        <v>152</v>
      </c>
      <c r="T6913" s="25"/>
      <c r="AN6913" s="35" t="str">
        <f t="shared" si="367"/>
        <v/>
      </c>
      <c r="AO6913" s="35" t="str">
        <f t="shared" si="368"/>
        <v>-</v>
      </c>
      <c r="AQ6913" s="25" t="str">
        <f t="shared" si="366"/>
        <v>-</v>
      </c>
    </row>
    <row r="6914" spans="1:43" x14ac:dyDescent="0.2">
      <c r="A6914" s="25" t="s">
        <v>2347</v>
      </c>
      <c r="B6914" s="25" t="s">
        <v>681</v>
      </c>
      <c r="C6914" s="25" t="s">
        <v>153</v>
      </c>
      <c r="T6914" s="25"/>
      <c r="AN6914" s="35" t="str">
        <f t="shared" si="367"/>
        <v/>
      </c>
      <c r="AO6914" s="35" t="str">
        <f t="shared" si="368"/>
        <v>-</v>
      </c>
      <c r="AQ6914" s="25" t="str">
        <f t="shared" si="366"/>
        <v>-</v>
      </c>
    </row>
    <row r="6915" spans="1:43" x14ac:dyDescent="0.2">
      <c r="A6915" s="25" t="s">
        <v>2348</v>
      </c>
      <c r="B6915" s="25" t="s">
        <v>681</v>
      </c>
      <c r="C6915" s="25" t="s">
        <v>154</v>
      </c>
      <c r="T6915" s="25"/>
      <c r="AN6915" s="35" t="str">
        <f t="shared" si="367"/>
        <v/>
      </c>
      <c r="AO6915" s="35" t="str">
        <f t="shared" si="368"/>
        <v>-</v>
      </c>
      <c r="AQ6915" s="25" t="str">
        <f t="shared" si="366"/>
        <v>-</v>
      </c>
    </row>
    <row r="6916" spans="1:43" x14ac:dyDescent="0.2">
      <c r="A6916" s="25" t="s">
        <v>2349</v>
      </c>
      <c r="B6916" s="25" t="s">
        <v>681</v>
      </c>
      <c r="C6916" s="25" t="s">
        <v>155</v>
      </c>
      <c r="T6916" s="25"/>
      <c r="AN6916" s="35" t="str">
        <f t="shared" si="367"/>
        <v/>
      </c>
      <c r="AO6916" s="35" t="str">
        <f t="shared" si="368"/>
        <v>-</v>
      </c>
      <c r="AQ6916" s="25" t="str">
        <f t="shared" si="366"/>
        <v>-</v>
      </c>
    </row>
    <row r="6917" spans="1:43" x14ac:dyDescent="0.2">
      <c r="A6917" s="25" t="s">
        <v>2350</v>
      </c>
      <c r="B6917" s="25" t="s">
        <v>681</v>
      </c>
      <c r="C6917" s="25" t="s">
        <v>156</v>
      </c>
      <c r="T6917" s="25"/>
      <c r="AN6917" s="35" t="str">
        <f t="shared" si="367"/>
        <v/>
      </c>
      <c r="AO6917" s="35" t="str">
        <f t="shared" si="368"/>
        <v>-</v>
      </c>
      <c r="AQ6917" s="25" t="str">
        <f t="shared" si="366"/>
        <v>-</v>
      </c>
    </row>
    <row r="6918" spans="1:43" x14ac:dyDescent="0.2">
      <c r="A6918" s="25" t="s">
        <v>2351</v>
      </c>
      <c r="B6918" s="25" t="s">
        <v>681</v>
      </c>
      <c r="C6918" s="25" t="s">
        <v>157</v>
      </c>
      <c r="T6918" s="25"/>
      <c r="AN6918" s="35" t="str">
        <f t="shared" si="367"/>
        <v/>
      </c>
      <c r="AO6918" s="35" t="str">
        <f t="shared" si="368"/>
        <v>-</v>
      </c>
      <c r="AQ6918" s="25" t="str">
        <f t="shared" si="366"/>
        <v>-</v>
      </c>
    </row>
    <row r="6919" spans="1:43" x14ac:dyDescent="0.2">
      <c r="A6919" s="25" t="s">
        <v>2352</v>
      </c>
      <c r="B6919" s="25" t="s">
        <v>681</v>
      </c>
      <c r="C6919" s="25" t="s">
        <v>158</v>
      </c>
      <c r="T6919" s="25"/>
      <c r="AN6919" s="35" t="str">
        <f t="shared" si="367"/>
        <v/>
      </c>
      <c r="AO6919" s="35" t="str">
        <f t="shared" si="368"/>
        <v>-</v>
      </c>
      <c r="AQ6919" s="25" t="str">
        <f t="shared" si="366"/>
        <v>-</v>
      </c>
    </row>
    <row r="6920" spans="1:43" x14ac:dyDescent="0.2">
      <c r="A6920" s="25" t="s">
        <v>2353</v>
      </c>
      <c r="B6920" s="25" t="s">
        <v>681</v>
      </c>
      <c r="C6920" s="25" t="s">
        <v>147</v>
      </c>
      <c r="T6920" s="25"/>
      <c r="AN6920" s="35" t="str">
        <f t="shared" si="367"/>
        <v/>
      </c>
      <c r="AO6920" s="35" t="str">
        <f t="shared" si="368"/>
        <v>-</v>
      </c>
      <c r="AQ6920" s="25" t="str">
        <f t="shared" si="366"/>
        <v>-</v>
      </c>
    </row>
    <row r="6921" spans="1:43" x14ac:dyDescent="0.2">
      <c r="A6921" s="25" t="s">
        <v>2354</v>
      </c>
      <c r="B6921" s="25" t="s">
        <v>681</v>
      </c>
      <c r="C6921" s="25" t="s">
        <v>148</v>
      </c>
      <c r="T6921" s="25"/>
      <c r="AN6921" s="35" t="str">
        <f t="shared" si="367"/>
        <v/>
      </c>
      <c r="AO6921" s="35" t="str">
        <f t="shared" si="368"/>
        <v>-</v>
      </c>
      <c r="AQ6921" s="25" t="str">
        <f t="shared" si="366"/>
        <v>-</v>
      </c>
    </row>
    <row r="6922" spans="1:43" x14ac:dyDescent="0.2">
      <c r="A6922" s="25" t="s">
        <v>2355</v>
      </c>
      <c r="B6922" s="25" t="s">
        <v>681</v>
      </c>
      <c r="C6922" s="25" t="s">
        <v>149</v>
      </c>
      <c r="T6922" s="25"/>
      <c r="AN6922" s="35" t="str">
        <f t="shared" si="367"/>
        <v/>
      </c>
      <c r="AO6922" s="35" t="str">
        <f t="shared" si="368"/>
        <v>-</v>
      </c>
      <c r="AQ6922" s="25" t="str">
        <f t="shared" si="366"/>
        <v>-</v>
      </c>
    </row>
    <row r="6923" spans="1:43" x14ac:dyDescent="0.2">
      <c r="A6923" s="25" t="s">
        <v>2356</v>
      </c>
      <c r="B6923" s="25" t="s">
        <v>681</v>
      </c>
      <c r="C6923" s="25" t="s">
        <v>155</v>
      </c>
      <c r="T6923" s="25"/>
      <c r="AN6923" s="35" t="str">
        <f t="shared" si="367"/>
        <v/>
      </c>
      <c r="AO6923" s="35" t="str">
        <f t="shared" si="368"/>
        <v>-</v>
      </c>
      <c r="AQ6923" s="25" t="str">
        <f t="shared" si="366"/>
        <v>-</v>
      </c>
    </row>
    <row r="6924" spans="1:43" x14ac:dyDescent="0.2">
      <c r="A6924" s="25" t="s">
        <v>2357</v>
      </c>
      <c r="B6924" s="25" t="s">
        <v>681</v>
      </c>
      <c r="C6924" s="25" t="s">
        <v>156</v>
      </c>
      <c r="T6924" s="25"/>
      <c r="AN6924" s="35" t="str">
        <f t="shared" si="367"/>
        <v/>
      </c>
      <c r="AO6924" s="35" t="str">
        <f t="shared" si="368"/>
        <v>-</v>
      </c>
      <c r="AQ6924" s="25" t="str">
        <f t="shared" si="366"/>
        <v>-</v>
      </c>
    </row>
    <row r="6925" spans="1:43" x14ac:dyDescent="0.2">
      <c r="A6925" s="25" t="s">
        <v>2358</v>
      </c>
      <c r="B6925" s="25" t="s">
        <v>681</v>
      </c>
      <c r="C6925" s="25" t="s">
        <v>157</v>
      </c>
      <c r="T6925" s="25"/>
      <c r="AN6925" s="35" t="str">
        <f t="shared" si="367"/>
        <v/>
      </c>
      <c r="AO6925" s="35" t="str">
        <f t="shared" si="368"/>
        <v>-</v>
      </c>
      <c r="AQ6925" s="25" t="str">
        <f t="shared" si="366"/>
        <v>-</v>
      </c>
    </row>
    <row r="6926" spans="1:43" x14ac:dyDescent="0.2">
      <c r="A6926" s="25" t="s">
        <v>2359</v>
      </c>
      <c r="B6926" s="25" t="s">
        <v>681</v>
      </c>
      <c r="C6926" s="25" t="s">
        <v>158</v>
      </c>
      <c r="T6926" s="25"/>
      <c r="AN6926" s="35" t="str">
        <f t="shared" si="367"/>
        <v/>
      </c>
      <c r="AO6926" s="35" t="str">
        <f t="shared" si="368"/>
        <v>-</v>
      </c>
      <c r="AQ6926" s="25" t="str">
        <f t="shared" si="366"/>
        <v>-</v>
      </c>
    </row>
    <row r="6927" spans="1:43" x14ac:dyDescent="0.2">
      <c r="A6927" s="25" t="s">
        <v>2360</v>
      </c>
      <c r="B6927" s="25" t="s">
        <v>681</v>
      </c>
      <c r="C6927" s="25" t="s">
        <v>147</v>
      </c>
      <c r="T6927" s="25"/>
      <c r="AN6927" s="35" t="str">
        <f t="shared" si="367"/>
        <v/>
      </c>
      <c r="AO6927" s="35" t="str">
        <f t="shared" si="368"/>
        <v>-</v>
      </c>
      <c r="AQ6927" s="25" t="str">
        <f t="shared" si="366"/>
        <v>-</v>
      </c>
    </row>
    <row r="6928" spans="1:43" x14ac:dyDescent="0.2">
      <c r="A6928" s="25" t="s">
        <v>2361</v>
      </c>
      <c r="B6928" s="25" t="s">
        <v>681</v>
      </c>
      <c r="C6928" s="25" t="s">
        <v>148</v>
      </c>
      <c r="T6928" s="25"/>
      <c r="AN6928" s="35" t="str">
        <f t="shared" si="367"/>
        <v/>
      </c>
      <c r="AO6928" s="35" t="str">
        <f t="shared" si="368"/>
        <v>-</v>
      </c>
      <c r="AQ6928" s="25" t="str">
        <f t="shared" si="366"/>
        <v>-</v>
      </c>
    </row>
    <row r="6929" spans="1:43" x14ac:dyDescent="0.2">
      <c r="A6929" s="25" t="s">
        <v>2362</v>
      </c>
      <c r="B6929" s="25" t="s">
        <v>681</v>
      </c>
      <c r="C6929" s="25" t="s">
        <v>149</v>
      </c>
      <c r="T6929" s="25"/>
      <c r="AN6929" s="35" t="str">
        <f t="shared" si="367"/>
        <v/>
      </c>
      <c r="AO6929" s="35" t="str">
        <f t="shared" si="368"/>
        <v>-</v>
      </c>
      <c r="AQ6929" s="25" t="str">
        <f t="shared" si="366"/>
        <v>-</v>
      </c>
    </row>
    <row r="6930" spans="1:43" x14ac:dyDescent="0.2">
      <c r="A6930" s="25" t="s">
        <v>2363</v>
      </c>
      <c r="B6930" s="25" t="s">
        <v>681</v>
      </c>
      <c r="C6930" s="25" t="s">
        <v>150</v>
      </c>
      <c r="T6930" s="25"/>
      <c r="AN6930" s="35" t="str">
        <f t="shared" si="367"/>
        <v/>
      </c>
      <c r="AO6930" s="35" t="str">
        <f t="shared" si="368"/>
        <v>-</v>
      </c>
      <c r="AQ6930" s="25" t="str">
        <f t="shared" si="366"/>
        <v>-</v>
      </c>
    </row>
    <row r="6931" spans="1:43" x14ac:dyDescent="0.2">
      <c r="A6931" s="25" t="s">
        <v>2364</v>
      </c>
      <c r="B6931" s="25" t="s">
        <v>681</v>
      </c>
      <c r="C6931" s="25" t="s">
        <v>151</v>
      </c>
      <c r="T6931" s="25"/>
      <c r="AN6931" s="35" t="str">
        <f t="shared" si="367"/>
        <v/>
      </c>
      <c r="AO6931" s="35" t="str">
        <f t="shared" si="368"/>
        <v>-</v>
      </c>
      <c r="AQ6931" s="25" t="str">
        <f t="shared" si="366"/>
        <v>-</v>
      </c>
    </row>
    <row r="6932" spans="1:43" x14ac:dyDescent="0.2">
      <c r="A6932" s="25" t="s">
        <v>2365</v>
      </c>
      <c r="B6932" s="25" t="s">
        <v>681</v>
      </c>
      <c r="C6932" s="25" t="s">
        <v>152</v>
      </c>
      <c r="T6932" s="25"/>
      <c r="AN6932" s="35" t="str">
        <f t="shared" si="367"/>
        <v/>
      </c>
      <c r="AO6932" s="35" t="str">
        <f t="shared" si="368"/>
        <v>-</v>
      </c>
      <c r="AQ6932" s="25" t="str">
        <f t="shared" si="366"/>
        <v>-</v>
      </c>
    </row>
    <row r="6933" spans="1:43" x14ac:dyDescent="0.2">
      <c r="A6933" s="25" t="s">
        <v>2366</v>
      </c>
      <c r="B6933" s="25" t="s">
        <v>681</v>
      </c>
      <c r="C6933" s="25" t="s">
        <v>153</v>
      </c>
      <c r="T6933" s="25"/>
      <c r="AN6933" s="35" t="str">
        <f t="shared" si="367"/>
        <v/>
      </c>
      <c r="AO6933" s="35" t="str">
        <f t="shared" si="368"/>
        <v>-</v>
      </c>
      <c r="AQ6933" s="25" t="str">
        <f t="shared" si="366"/>
        <v>-</v>
      </c>
    </row>
    <row r="6934" spans="1:43" x14ac:dyDescent="0.2">
      <c r="A6934" s="25" t="s">
        <v>2367</v>
      </c>
      <c r="B6934" s="25" t="s">
        <v>681</v>
      </c>
      <c r="C6934" s="25" t="s">
        <v>154</v>
      </c>
      <c r="T6934" s="25"/>
      <c r="AN6934" s="35" t="str">
        <f t="shared" si="367"/>
        <v/>
      </c>
      <c r="AO6934" s="35" t="str">
        <f t="shared" si="368"/>
        <v>-</v>
      </c>
      <c r="AQ6934" s="25" t="str">
        <f t="shared" si="366"/>
        <v>-</v>
      </c>
    </row>
    <row r="6935" spans="1:43" x14ac:dyDescent="0.2">
      <c r="A6935" s="25" t="s">
        <v>2368</v>
      </c>
      <c r="B6935" s="25" t="s">
        <v>681</v>
      </c>
      <c r="C6935" s="25" t="s">
        <v>155</v>
      </c>
      <c r="T6935" s="25"/>
      <c r="AN6935" s="35" t="str">
        <f t="shared" si="367"/>
        <v/>
      </c>
      <c r="AO6935" s="35" t="str">
        <f t="shared" si="368"/>
        <v>-</v>
      </c>
      <c r="AQ6935" s="25" t="str">
        <f t="shared" si="366"/>
        <v>-</v>
      </c>
    </row>
    <row r="6936" spans="1:43" x14ac:dyDescent="0.2">
      <c r="A6936" s="25" t="s">
        <v>2369</v>
      </c>
      <c r="B6936" s="25" t="s">
        <v>681</v>
      </c>
      <c r="C6936" s="25" t="s">
        <v>156</v>
      </c>
      <c r="T6936" s="25"/>
      <c r="AN6936" s="35" t="str">
        <f t="shared" si="367"/>
        <v/>
      </c>
      <c r="AO6936" s="35" t="str">
        <f t="shared" si="368"/>
        <v>-</v>
      </c>
      <c r="AQ6936" s="25" t="str">
        <f t="shared" si="366"/>
        <v>-</v>
      </c>
    </row>
    <row r="6937" spans="1:43" x14ac:dyDescent="0.2">
      <c r="A6937" s="25" t="s">
        <v>2370</v>
      </c>
      <c r="B6937" s="25" t="s">
        <v>681</v>
      </c>
      <c r="C6937" s="25" t="s">
        <v>157</v>
      </c>
      <c r="T6937" s="25"/>
      <c r="AN6937" s="35" t="str">
        <f t="shared" si="367"/>
        <v/>
      </c>
      <c r="AO6937" s="35" t="str">
        <f t="shared" si="368"/>
        <v>-</v>
      </c>
      <c r="AQ6937" s="25" t="str">
        <f t="shared" si="366"/>
        <v>-</v>
      </c>
    </row>
    <row r="6938" spans="1:43" x14ac:dyDescent="0.2">
      <c r="A6938" s="25" t="s">
        <v>2371</v>
      </c>
      <c r="B6938" s="25" t="s">
        <v>681</v>
      </c>
      <c r="C6938" s="25" t="s">
        <v>158</v>
      </c>
      <c r="T6938" s="25"/>
      <c r="AN6938" s="35" t="str">
        <f t="shared" si="367"/>
        <v/>
      </c>
      <c r="AO6938" s="35" t="str">
        <f t="shared" si="368"/>
        <v>-</v>
      </c>
      <c r="AQ6938" s="25" t="str">
        <f t="shared" si="366"/>
        <v>-</v>
      </c>
    </row>
    <row r="6939" spans="1:43" x14ac:dyDescent="0.2">
      <c r="A6939" s="25" t="s">
        <v>2372</v>
      </c>
      <c r="B6939" s="25" t="s">
        <v>681</v>
      </c>
      <c r="C6939" s="25" t="s">
        <v>147</v>
      </c>
      <c r="T6939" s="25"/>
      <c r="AN6939" s="35" t="str">
        <f t="shared" si="367"/>
        <v/>
      </c>
      <c r="AO6939" s="35" t="str">
        <f t="shared" si="368"/>
        <v>-</v>
      </c>
      <c r="AQ6939" s="25" t="str">
        <f t="shared" si="366"/>
        <v>-</v>
      </c>
    </row>
    <row r="6940" spans="1:43" x14ac:dyDescent="0.2">
      <c r="A6940" s="25" t="s">
        <v>2373</v>
      </c>
      <c r="B6940" s="25" t="s">
        <v>681</v>
      </c>
      <c r="C6940" s="25" t="s">
        <v>148</v>
      </c>
      <c r="T6940" s="25"/>
      <c r="AN6940" s="35" t="str">
        <f t="shared" si="367"/>
        <v/>
      </c>
      <c r="AO6940" s="35" t="str">
        <f t="shared" si="368"/>
        <v>-</v>
      </c>
      <c r="AQ6940" s="25" t="str">
        <f t="shared" si="366"/>
        <v>-</v>
      </c>
    </row>
    <row r="6941" spans="1:43" x14ac:dyDescent="0.2">
      <c r="A6941" s="25" t="s">
        <v>2374</v>
      </c>
      <c r="B6941" s="25" t="s">
        <v>681</v>
      </c>
      <c r="C6941" s="25" t="s">
        <v>149</v>
      </c>
      <c r="T6941" s="25"/>
      <c r="AN6941" s="35" t="str">
        <f t="shared" si="367"/>
        <v/>
      </c>
      <c r="AO6941" s="35" t="str">
        <f t="shared" si="368"/>
        <v>-</v>
      </c>
      <c r="AQ6941" s="25" t="str">
        <f t="shared" si="366"/>
        <v>-</v>
      </c>
    </row>
    <row r="6942" spans="1:43" x14ac:dyDescent="0.2">
      <c r="A6942" s="25" t="s">
        <v>2375</v>
      </c>
      <c r="B6942" s="25" t="s">
        <v>681</v>
      </c>
      <c r="C6942" s="25" t="s">
        <v>150</v>
      </c>
      <c r="T6942" s="25"/>
      <c r="AN6942" s="35" t="str">
        <f t="shared" si="367"/>
        <v/>
      </c>
      <c r="AO6942" s="35" t="str">
        <f t="shared" si="368"/>
        <v>-</v>
      </c>
      <c r="AQ6942" s="25" t="str">
        <f t="shared" si="366"/>
        <v>-</v>
      </c>
    </row>
    <row r="6943" spans="1:43" x14ac:dyDescent="0.2">
      <c r="A6943" s="25" t="s">
        <v>2376</v>
      </c>
      <c r="B6943" s="25" t="s">
        <v>681</v>
      </c>
      <c r="C6943" s="25" t="s">
        <v>151</v>
      </c>
      <c r="T6943" s="25"/>
      <c r="AN6943" s="35" t="str">
        <f t="shared" si="367"/>
        <v/>
      </c>
      <c r="AO6943" s="35" t="str">
        <f t="shared" si="368"/>
        <v>-</v>
      </c>
      <c r="AQ6943" s="25" t="str">
        <f t="shared" si="366"/>
        <v>-</v>
      </c>
    </row>
    <row r="6944" spans="1:43" x14ac:dyDescent="0.2">
      <c r="A6944" s="25" t="s">
        <v>2377</v>
      </c>
      <c r="B6944" s="25" t="s">
        <v>681</v>
      </c>
      <c r="C6944" s="25" t="s">
        <v>152</v>
      </c>
      <c r="T6944" s="25"/>
      <c r="AN6944" s="35" t="str">
        <f t="shared" si="367"/>
        <v/>
      </c>
      <c r="AO6944" s="35" t="str">
        <f t="shared" si="368"/>
        <v>-</v>
      </c>
      <c r="AQ6944" s="25" t="str">
        <f t="shared" si="366"/>
        <v>-</v>
      </c>
    </row>
    <row r="6945" spans="1:43" x14ac:dyDescent="0.2">
      <c r="A6945" s="25" t="s">
        <v>2378</v>
      </c>
      <c r="B6945" s="25" t="s">
        <v>681</v>
      </c>
      <c r="C6945" s="25" t="s">
        <v>153</v>
      </c>
      <c r="T6945" s="25"/>
      <c r="AN6945" s="35" t="str">
        <f t="shared" si="367"/>
        <v/>
      </c>
      <c r="AO6945" s="35" t="str">
        <f t="shared" si="368"/>
        <v>-</v>
      </c>
      <c r="AQ6945" s="25" t="str">
        <f t="shared" si="366"/>
        <v>-</v>
      </c>
    </row>
    <row r="6946" spans="1:43" x14ac:dyDescent="0.2">
      <c r="A6946" s="25" t="s">
        <v>2379</v>
      </c>
      <c r="B6946" s="25" t="s">
        <v>681</v>
      </c>
      <c r="C6946" s="25" t="s">
        <v>154</v>
      </c>
      <c r="T6946" s="25"/>
      <c r="AN6946" s="35" t="str">
        <f t="shared" si="367"/>
        <v/>
      </c>
      <c r="AO6946" s="35" t="str">
        <f t="shared" si="368"/>
        <v>-</v>
      </c>
      <c r="AQ6946" s="25" t="str">
        <f t="shared" si="366"/>
        <v>-</v>
      </c>
    </row>
    <row r="6947" spans="1:43" x14ac:dyDescent="0.2">
      <c r="A6947" s="25" t="s">
        <v>2380</v>
      </c>
      <c r="B6947" s="25" t="s">
        <v>681</v>
      </c>
      <c r="C6947" s="25" t="s">
        <v>155</v>
      </c>
      <c r="T6947" s="25"/>
      <c r="AN6947" s="35" t="str">
        <f t="shared" si="367"/>
        <v/>
      </c>
      <c r="AO6947" s="35" t="str">
        <f t="shared" si="368"/>
        <v>-</v>
      </c>
      <c r="AQ6947" s="25" t="str">
        <f t="shared" si="366"/>
        <v>-</v>
      </c>
    </row>
    <row r="6948" spans="1:43" x14ac:dyDescent="0.2">
      <c r="A6948" s="25" t="s">
        <v>2381</v>
      </c>
      <c r="B6948" s="25" t="s">
        <v>681</v>
      </c>
      <c r="C6948" s="25" t="s">
        <v>156</v>
      </c>
      <c r="T6948" s="25"/>
      <c r="AN6948" s="35" t="str">
        <f t="shared" si="367"/>
        <v/>
      </c>
      <c r="AO6948" s="35" t="str">
        <f t="shared" si="368"/>
        <v>-</v>
      </c>
      <c r="AQ6948" s="25" t="str">
        <f t="shared" si="366"/>
        <v>-</v>
      </c>
    </row>
    <row r="6949" spans="1:43" x14ac:dyDescent="0.2">
      <c r="A6949" s="25" t="s">
        <v>2382</v>
      </c>
      <c r="B6949" s="25" t="s">
        <v>681</v>
      </c>
      <c r="C6949" s="25" t="s">
        <v>157</v>
      </c>
      <c r="T6949" s="25"/>
      <c r="AN6949" s="35" t="str">
        <f t="shared" si="367"/>
        <v/>
      </c>
      <c r="AO6949" s="35" t="str">
        <f t="shared" si="368"/>
        <v>-</v>
      </c>
      <c r="AQ6949" s="25" t="str">
        <f t="shared" ref="AQ6949:AQ7012" si="369">CONCATENATE(TRIM(LEFT(AP6949,LEN(AP6949)-LEN(RIGHT(AP6949)))),"-",RIGHT(AP6949))</f>
        <v>-</v>
      </c>
    </row>
    <row r="6950" spans="1:43" x14ac:dyDescent="0.2">
      <c r="A6950" s="25" t="s">
        <v>2383</v>
      </c>
      <c r="B6950" s="25" t="s">
        <v>681</v>
      </c>
      <c r="C6950" s="25" t="s">
        <v>158</v>
      </c>
      <c r="T6950" s="25"/>
      <c r="AN6950" s="35" t="str">
        <f t="shared" si="367"/>
        <v/>
      </c>
      <c r="AO6950" s="35" t="str">
        <f t="shared" si="368"/>
        <v>-</v>
      </c>
      <c r="AQ6950" s="25" t="str">
        <f t="shared" si="369"/>
        <v>-</v>
      </c>
    </row>
    <row r="6951" spans="1:43" x14ac:dyDescent="0.2">
      <c r="A6951" s="25" t="s">
        <v>2384</v>
      </c>
      <c r="B6951" s="25" t="s">
        <v>681</v>
      </c>
      <c r="C6951" s="25" t="s">
        <v>147</v>
      </c>
      <c r="T6951" s="25"/>
      <c r="AN6951" s="35" t="str">
        <f t="shared" si="367"/>
        <v/>
      </c>
      <c r="AO6951" s="35" t="str">
        <f t="shared" si="368"/>
        <v>-</v>
      </c>
      <c r="AQ6951" s="25" t="str">
        <f t="shared" si="369"/>
        <v>-</v>
      </c>
    </row>
    <row r="6952" spans="1:43" x14ac:dyDescent="0.2">
      <c r="A6952" s="25" t="s">
        <v>2385</v>
      </c>
      <c r="B6952" s="25" t="s">
        <v>681</v>
      </c>
      <c r="C6952" s="25" t="s">
        <v>148</v>
      </c>
      <c r="T6952" s="25"/>
      <c r="AN6952" s="35" t="str">
        <f t="shared" si="367"/>
        <v/>
      </c>
      <c r="AO6952" s="35" t="str">
        <f t="shared" si="368"/>
        <v>-</v>
      </c>
      <c r="AQ6952" s="25" t="str">
        <f t="shared" si="369"/>
        <v>-</v>
      </c>
    </row>
    <row r="6953" spans="1:43" x14ac:dyDescent="0.2">
      <c r="A6953" s="25" t="s">
        <v>2386</v>
      </c>
      <c r="B6953" s="25" t="s">
        <v>682</v>
      </c>
      <c r="C6953" s="25" t="s">
        <v>156</v>
      </c>
      <c r="T6953" s="25"/>
      <c r="AN6953" s="35" t="str">
        <f t="shared" si="367"/>
        <v/>
      </c>
      <c r="AO6953" s="35" t="str">
        <f t="shared" si="368"/>
        <v>-</v>
      </c>
      <c r="AQ6953" s="25" t="str">
        <f t="shared" si="369"/>
        <v>-</v>
      </c>
    </row>
    <row r="6954" spans="1:43" x14ac:dyDescent="0.2">
      <c r="A6954" s="25" t="s">
        <v>2387</v>
      </c>
      <c r="B6954" s="25" t="s">
        <v>682</v>
      </c>
      <c r="C6954" s="25" t="s">
        <v>155</v>
      </c>
      <c r="T6954" s="25"/>
      <c r="AN6954" s="35" t="str">
        <f t="shared" si="367"/>
        <v/>
      </c>
      <c r="AO6954" s="35" t="str">
        <f t="shared" si="368"/>
        <v>-</v>
      </c>
      <c r="AQ6954" s="25" t="str">
        <f t="shared" si="369"/>
        <v>-</v>
      </c>
    </row>
    <row r="6955" spans="1:43" x14ac:dyDescent="0.2">
      <c r="A6955" s="25" t="s">
        <v>2388</v>
      </c>
      <c r="B6955" s="25" t="s">
        <v>682</v>
      </c>
      <c r="C6955" s="25" t="s">
        <v>154</v>
      </c>
      <c r="T6955" s="25"/>
      <c r="AN6955" s="35" t="str">
        <f t="shared" si="367"/>
        <v/>
      </c>
      <c r="AO6955" s="35" t="str">
        <f t="shared" si="368"/>
        <v>-</v>
      </c>
      <c r="AQ6955" s="25" t="str">
        <f t="shared" si="369"/>
        <v>-</v>
      </c>
    </row>
    <row r="6956" spans="1:43" x14ac:dyDescent="0.2">
      <c r="A6956" s="25" t="s">
        <v>2389</v>
      </c>
      <c r="B6956" s="25" t="s">
        <v>682</v>
      </c>
      <c r="C6956" s="25" t="s">
        <v>153</v>
      </c>
      <c r="T6956" s="25"/>
      <c r="AN6956" s="35" t="str">
        <f t="shared" si="367"/>
        <v/>
      </c>
      <c r="AO6956" s="35" t="str">
        <f t="shared" si="368"/>
        <v>-</v>
      </c>
      <c r="AQ6956" s="25" t="str">
        <f t="shared" si="369"/>
        <v>-</v>
      </c>
    </row>
    <row r="6957" spans="1:43" x14ac:dyDescent="0.2">
      <c r="A6957" s="25" t="s">
        <v>2390</v>
      </c>
      <c r="B6957" s="25" t="s">
        <v>682</v>
      </c>
      <c r="C6957" s="25" t="s">
        <v>152</v>
      </c>
      <c r="T6957" s="25"/>
      <c r="AN6957" s="35" t="str">
        <f t="shared" si="367"/>
        <v/>
      </c>
      <c r="AO6957" s="35" t="str">
        <f t="shared" si="368"/>
        <v>-</v>
      </c>
      <c r="AQ6957" s="25" t="str">
        <f t="shared" si="369"/>
        <v>-</v>
      </c>
    </row>
    <row r="6958" spans="1:43" x14ac:dyDescent="0.2">
      <c r="A6958" s="25" t="s">
        <v>2391</v>
      </c>
      <c r="B6958" s="25" t="s">
        <v>682</v>
      </c>
      <c r="C6958" s="25" t="s">
        <v>151</v>
      </c>
      <c r="T6958" s="25"/>
      <c r="AN6958" s="35" t="str">
        <f t="shared" si="367"/>
        <v/>
      </c>
      <c r="AO6958" s="35" t="str">
        <f t="shared" si="368"/>
        <v>-</v>
      </c>
      <c r="AQ6958" s="25" t="str">
        <f t="shared" si="369"/>
        <v>-</v>
      </c>
    </row>
    <row r="6959" spans="1:43" x14ac:dyDescent="0.2">
      <c r="A6959" s="25" t="s">
        <v>2392</v>
      </c>
      <c r="B6959" s="25" t="s">
        <v>682</v>
      </c>
      <c r="C6959" s="25" t="s">
        <v>150</v>
      </c>
      <c r="T6959" s="25"/>
      <c r="AN6959" s="35" t="str">
        <f t="shared" si="367"/>
        <v/>
      </c>
      <c r="AO6959" s="35" t="str">
        <f t="shared" si="368"/>
        <v>-</v>
      </c>
      <c r="AQ6959" s="25" t="str">
        <f t="shared" si="369"/>
        <v>-</v>
      </c>
    </row>
    <row r="6960" spans="1:43" x14ac:dyDescent="0.2">
      <c r="A6960" s="25" t="s">
        <v>2393</v>
      </c>
      <c r="B6960" s="25" t="s">
        <v>682</v>
      </c>
      <c r="C6960" s="25" t="s">
        <v>149</v>
      </c>
      <c r="T6960" s="25"/>
      <c r="AN6960" s="35" t="str">
        <f t="shared" si="367"/>
        <v/>
      </c>
      <c r="AO6960" s="35" t="str">
        <f t="shared" si="368"/>
        <v>-</v>
      </c>
      <c r="AQ6960" s="25" t="str">
        <f t="shared" si="369"/>
        <v>-</v>
      </c>
    </row>
    <row r="6961" spans="1:43" x14ac:dyDescent="0.2">
      <c r="A6961" s="25" t="s">
        <v>2394</v>
      </c>
      <c r="B6961" s="25" t="s">
        <v>682</v>
      </c>
      <c r="C6961" s="25" t="s">
        <v>148</v>
      </c>
      <c r="T6961" s="25"/>
      <c r="AN6961" s="35" t="str">
        <f t="shared" si="367"/>
        <v/>
      </c>
      <c r="AO6961" s="35" t="str">
        <f t="shared" si="368"/>
        <v>-</v>
      </c>
      <c r="AQ6961" s="25" t="str">
        <f t="shared" si="369"/>
        <v>-</v>
      </c>
    </row>
    <row r="6962" spans="1:43" x14ac:dyDescent="0.2">
      <c r="A6962" s="25" t="s">
        <v>2395</v>
      </c>
      <c r="B6962" s="25" t="s">
        <v>682</v>
      </c>
      <c r="C6962" s="25" t="s">
        <v>147</v>
      </c>
      <c r="T6962" s="25"/>
      <c r="AN6962" s="35" t="str">
        <f t="shared" si="367"/>
        <v/>
      </c>
      <c r="AO6962" s="35" t="str">
        <f t="shared" si="368"/>
        <v>-</v>
      </c>
      <c r="AQ6962" s="25" t="str">
        <f t="shared" si="369"/>
        <v>-</v>
      </c>
    </row>
    <row r="6963" spans="1:43" x14ac:dyDescent="0.2">
      <c r="A6963" s="25" t="s">
        <v>2396</v>
      </c>
      <c r="B6963" s="25" t="s">
        <v>682</v>
      </c>
      <c r="C6963" s="25" t="s">
        <v>158</v>
      </c>
      <c r="T6963" s="25"/>
      <c r="AN6963" s="35" t="str">
        <f t="shared" si="367"/>
        <v/>
      </c>
      <c r="AO6963" s="35" t="str">
        <f t="shared" si="368"/>
        <v>-</v>
      </c>
      <c r="AQ6963" s="25" t="str">
        <f t="shared" si="369"/>
        <v>-</v>
      </c>
    </row>
    <row r="6964" spans="1:43" x14ac:dyDescent="0.2">
      <c r="A6964" s="25" t="s">
        <v>2397</v>
      </c>
      <c r="B6964" s="25" t="s">
        <v>682</v>
      </c>
      <c r="C6964" s="25" t="s">
        <v>157</v>
      </c>
      <c r="T6964" s="25"/>
      <c r="AN6964" s="35" t="str">
        <f t="shared" si="367"/>
        <v/>
      </c>
      <c r="AO6964" s="35" t="str">
        <f t="shared" si="368"/>
        <v>-</v>
      </c>
      <c r="AQ6964" s="25" t="str">
        <f t="shared" si="369"/>
        <v>-</v>
      </c>
    </row>
    <row r="6965" spans="1:43" x14ac:dyDescent="0.2">
      <c r="A6965" s="25" t="s">
        <v>2398</v>
      </c>
      <c r="B6965" s="25" t="s">
        <v>682</v>
      </c>
      <c r="C6965" s="25" t="s">
        <v>156</v>
      </c>
      <c r="T6965" s="25"/>
      <c r="AN6965" s="35" t="str">
        <f t="shared" si="367"/>
        <v/>
      </c>
      <c r="AO6965" s="35" t="str">
        <f t="shared" si="368"/>
        <v>-</v>
      </c>
      <c r="AQ6965" s="25" t="str">
        <f t="shared" si="369"/>
        <v>-</v>
      </c>
    </row>
    <row r="6966" spans="1:43" x14ac:dyDescent="0.2">
      <c r="A6966" s="25" t="s">
        <v>2399</v>
      </c>
      <c r="B6966" s="25" t="s">
        <v>682</v>
      </c>
      <c r="C6966" s="25" t="s">
        <v>155</v>
      </c>
      <c r="T6966" s="25"/>
      <c r="AN6966" s="35" t="str">
        <f t="shared" si="367"/>
        <v/>
      </c>
      <c r="AO6966" s="35" t="str">
        <f t="shared" si="368"/>
        <v>-</v>
      </c>
      <c r="AQ6966" s="25" t="str">
        <f t="shared" si="369"/>
        <v>-</v>
      </c>
    </row>
    <row r="6967" spans="1:43" x14ac:dyDescent="0.2">
      <c r="A6967" s="25" t="s">
        <v>2400</v>
      </c>
      <c r="B6967" s="25" t="s">
        <v>682</v>
      </c>
      <c r="C6967" s="25" t="s">
        <v>154</v>
      </c>
      <c r="T6967" s="25"/>
      <c r="AN6967" s="35" t="str">
        <f t="shared" ref="AN6967:AN7030" si="370">CONCATENATE(AM6967,AP6967)</f>
        <v/>
      </c>
      <c r="AO6967" s="35" t="str">
        <f t="shared" ref="AO6967:AO7030" si="371">CONCATENATE(AM6967,"-",AL6967)</f>
        <v>-</v>
      </c>
      <c r="AQ6967" s="25" t="str">
        <f t="shared" si="369"/>
        <v>-</v>
      </c>
    </row>
    <row r="6968" spans="1:43" x14ac:dyDescent="0.2">
      <c r="A6968" s="25" t="s">
        <v>2401</v>
      </c>
      <c r="B6968" s="25" t="s">
        <v>682</v>
      </c>
      <c r="C6968" s="25" t="s">
        <v>153</v>
      </c>
      <c r="T6968" s="25"/>
      <c r="AN6968" s="35" t="str">
        <f t="shared" si="370"/>
        <v/>
      </c>
      <c r="AO6968" s="35" t="str">
        <f t="shared" si="371"/>
        <v>-</v>
      </c>
      <c r="AQ6968" s="25" t="str">
        <f t="shared" si="369"/>
        <v>-</v>
      </c>
    </row>
    <row r="6969" spans="1:43" x14ac:dyDescent="0.2">
      <c r="A6969" s="25" t="s">
        <v>2402</v>
      </c>
      <c r="B6969" s="25" t="s">
        <v>682</v>
      </c>
      <c r="C6969" s="25" t="s">
        <v>152</v>
      </c>
      <c r="T6969" s="25"/>
      <c r="AN6969" s="35" t="str">
        <f t="shared" si="370"/>
        <v/>
      </c>
      <c r="AO6969" s="35" t="str">
        <f t="shared" si="371"/>
        <v>-</v>
      </c>
      <c r="AQ6969" s="25" t="str">
        <f t="shared" si="369"/>
        <v>-</v>
      </c>
    </row>
    <row r="6970" spans="1:43" x14ac:dyDescent="0.2">
      <c r="A6970" s="25" t="s">
        <v>2403</v>
      </c>
      <c r="B6970" s="25" t="s">
        <v>682</v>
      </c>
      <c r="C6970" s="25" t="s">
        <v>151</v>
      </c>
      <c r="T6970" s="25"/>
      <c r="AN6970" s="35" t="str">
        <f t="shared" si="370"/>
        <v/>
      </c>
      <c r="AO6970" s="35" t="str">
        <f t="shared" si="371"/>
        <v>-</v>
      </c>
      <c r="AQ6970" s="25" t="str">
        <f t="shared" si="369"/>
        <v>-</v>
      </c>
    </row>
    <row r="6971" spans="1:43" x14ac:dyDescent="0.2">
      <c r="A6971" s="25" t="s">
        <v>2404</v>
      </c>
      <c r="B6971" s="25" t="s">
        <v>682</v>
      </c>
      <c r="C6971" s="25" t="s">
        <v>150</v>
      </c>
      <c r="T6971" s="25"/>
      <c r="AN6971" s="35" t="str">
        <f t="shared" si="370"/>
        <v/>
      </c>
      <c r="AO6971" s="35" t="str">
        <f t="shared" si="371"/>
        <v>-</v>
      </c>
      <c r="AQ6971" s="25" t="str">
        <f t="shared" si="369"/>
        <v>-</v>
      </c>
    </row>
    <row r="6972" spans="1:43" x14ac:dyDescent="0.2">
      <c r="A6972" s="25" t="s">
        <v>2405</v>
      </c>
      <c r="B6972" s="25" t="s">
        <v>682</v>
      </c>
      <c r="C6972" s="25" t="s">
        <v>149</v>
      </c>
      <c r="T6972" s="25"/>
      <c r="AN6972" s="35" t="str">
        <f t="shared" si="370"/>
        <v/>
      </c>
      <c r="AO6972" s="35" t="str">
        <f t="shared" si="371"/>
        <v>-</v>
      </c>
      <c r="AQ6972" s="25" t="str">
        <f t="shared" si="369"/>
        <v>-</v>
      </c>
    </row>
    <row r="6973" spans="1:43" x14ac:dyDescent="0.2">
      <c r="A6973" s="25" t="s">
        <v>2406</v>
      </c>
      <c r="B6973" s="25" t="s">
        <v>682</v>
      </c>
      <c r="C6973" s="25" t="s">
        <v>148</v>
      </c>
      <c r="T6973" s="25"/>
      <c r="AN6973" s="35" t="str">
        <f t="shared" si="370"/>
        <v/>
      </c>
      <c r="AO6973" s="35" t="str">
        <f t="shared" si="371"/>
        <v>-</v>
      </c>
      <c r="AQ6973" s="25" t="str">
        <f t="shared" si="369"/>
        <v>-</v>
      </c>
    </row>
    <row r="6974" spans="1:43" x14ac:dyDescent="0.2">
      <c r="A6974" s="25" t="s">
        <v>2407</v>
      </c>
      <c r="B6974" s="25" t="s">
        <v>682</v>
      </c>
      <c r="C6974" s="25" t="s">
        <v>147</v>
      </c>
      <c r="T6974" s="25"/>
      <c r="AN6974" s="35" t="str">
        <f t="shared" si="370"/>
        <v/>
      </c>
      <c r="AO6974" s="35" t="str">
        <f t="shared" si="371"/>
        <v>-</v>
      </c>
      <c r="AQ6974" s="25" t="str">
        <f t="shared" si="369"/>
        <v>-</v>
      </c>
    </row>
    <row r="6975" spans="1:43" x14ac:dyDescent="0.2">
      <c r="A6975" s="25" t="s">
        <v>2408</v>
      </c>
      <c r="B6975" s="25" t="s">
        <v>682</v>
      </c>
      <c r="C6975" s="25" t="s">
        <v>158</v>
      </c>
      <c r="T6975" s="25"/>
      <c r="AN6975" s="35" t="str">
        <f t="shared" si="370"/>
        <v/>
      </c>
      <c r="AO6975" s="35" t="str">
        <f t="shared" si="371"/>
        <v>-</v>
      </c>
      <c r="AQ6975" s="25" t="str">
        <f t="shared" si="369"/>
        <v>-</v>
      </c>
    </row>
    <row r="6976" spans="1:43" x14ac:dyDescent="0.2">
      <c r="A6976" s="25" t="s">
        <v>2409</v>
      </c>
      <c r="B6976" s="25" t="s">
        <v>682</v>
      </c>
      <c r="C6976" s="25" t="s">
        <v>157</v>
      </c>
      <c r="T6976" s="25"/>
      <c r="AN6976" s="35" t="str">
        <f t="shared" si="370"/>
        <v/>
      </c>
      <c r="AO6976" s="35" t="str">
        <f t="shared" si="371"/>
        <v>-</v>
      </c>
      <c r="AQ6976" s="25" t="str">
        <f t="shared" si="369"/>
        <v>-</v>
      </c>
    </row>
    <row r="6977" spans="1:43" x14ac:dyDescent="0.2">
      <c r="A6977" s="25" t="s">
        <v>2410</v>
      </c>
      <c r="B6977" s="25" t="s">
        <v>682</v>
      </c>
      <c r="C6977" s="25" t="s">
        <v>156</v>
      </c>
      <c r="T6977" s="25"/>
      <c r="AN6977" s="35" t="str">
        <f t="shared" si="370"/>
        <v/>
      </c>
      <c r="AO6977" s="35" t="str">
        <f t="shared" si="371"/>
        <v>-</v>
      </c>
      <c r="AQ6977" s="25" t="str">
        <f t="shared" si="369"/>
        <v>-</v>
      </c>
    </row>
    <row r="6978" spans="1:43" x14ac:dyDescent="0.2">
      <c r="A6978" s="25" t="s">
        <v>2411</v>
      </c>
      <c r="B6978" s="25" t="s">
        <v>682</v>
      </c>
      <c r="C6978" s="25" t="s">
        <v>155</v>
      </c>
      <c r="T6978" s="25"/>
      <c r="AN6978" s="35" t="str">
        <f t="shared" si="370"/>
        <v/>
      </c>
      <c r="AO6978" s="35" t="str">
        <f t="shared" si="371"/>
        <v>-</v>
      </c>
      <c r="AQ6978" s="25" t="str">
        <f t="shared" si="369"/>
        <v>-</v>
      </c>
    </row>
    <row r="6979" spans="1:43" x14ac:dyDescent="0.2">
      <c r="A6979" s="25" t="s">
        <v>2412</v>
      </c>
      <c r="B6979" s="25" t="s">
        <v>682</v>
      </c>
      <c r="C6979" s="25" t="s">
        <v>154</v>
      </c>
      <c r="T6979" s="25"/>
      <c r="AN6979" s="35" t="str">
        <f t="shared" si="370"/>
        <v/>
      </c>
      <c r="AO6979" s="35" t="str">
        <f t="shared" si="371"/>
        <v>-</v>
      </c>
      <c r="AQ6979" s="25" t="str">
        <f t="shared" si="369"/>
        <v>-</v>
      </c>
    </row>
    <row r="6980" spans="1:43" x14ac:dyDescent="0.2">
      <c r="A6980" s="25" t="s">
        <v>2413</v>
      </c>
      <c r="B6980" s="25" t="s">
        <v>682</v>
      </c>
      <c r="C6980" s="25" t="s">
        <v>153</v>
      </c>
      <c r="T6980" s="25"/>
      <c r="AN6980" s="35" t="str">
        <f t="shared" si="370"/>
        <v/>
      </c>
      <c r="AO6980" s="35" t="str">
        <f t="shared" si="371"/>
        <v>-</v>
      </c>
      <c r="AQ6980" s="25" t="str">
        <f t="shared" si="369"/>
        <v>-</v>
      </c>
    </row>
    <row r="6981" spans="1:43" x14ac:dyDescent="0.2">
      <c r="A6981" s="25" t="s">
        <v>2414</v>
      </c>
      <c r="B6981" s="25" t="s">
        <v>682</v>
      </c>
      <c r="C6981" s="25" t="s">
        <v>152</v>
      </c>
      <c r="T6981" s="25"/>
      <c r="AN6981" s="35" t="str">
        <f t="shared" si="370"/>
        <v/>
      </c>
      <c r="AO6981" s="35" t="str">
        <f t="shared" si="371"/>
        <v>-</v>
      </c>
      <c r="AQ6981" s="25" t="str">
        <f t="shared" si="369"/>
        <v>-</v>
      </c>
    </row>
    <row r="6982" spans="1:43" x14ac:dyDescent="0.2">
      <c r="A6982" s="25" t="s">
        <v>2415</v>
      </c>
      <c r="B6982" s="25" t="s">
        <v>682</v>
      </c>
      <c r="C6982" s="25" t="s">
        <v>151</v>
      </c>
      <c r="T6982" s="25"/>
      <c r="AN6982" s="35" t="str">
        <f t="shared" si="370"/>
        <v/>
      </c>
      <c r="AO6982" s="35" t="str">
        <f t="shared" si="371"/>
        <v>-</v>
      </c>
      <c r="AQ6982" s="25" t="str">
        <f t="shared" si="369"/>
        <v>-</v>
      </c>
    </row>
    <row r="6983" spans="1:43" x14ac:dyDescent="0.2">
      <c r="A6983" s="25" t="s">
        <v>2416</v>
      </c>
      <c r="B6983" s="25" t="s">
        <v>682</v>
      </c>
      <c r="C6983" s="25" t="s">
        <v>155</v>
      </c>
      <c r="T6983" s="25"/>
      <c r="AN6983" s="35" t="str">
        <f t="shared" si="370"/>
        <v/>
      </c>
      <c r="AO6983" s="35" t="str">
        <f t="shared" si="371"/>
        <v>-</v>
      </c>
      <c r="AQ6983" s="25" t="str">
        <f t="shared" si="369"/>
        <v>-</v>
      </c>
    </row>
    <row r="6984" spans="1:43" x14ac:dyDescent="0.2">
      <c r="A6984" s="25" t="s">
        <v>2417</v>
      </c>
      <c r="B6984" s="25" t="s">
        <v>682</v>
      </c>
      <c r="C6984" s="25" t="s">
        <v>154</v>
      </c>
      <c r="T6984" s="25"/>
      <c r="AN6984" s="35" t="str">
        <f t="shared" si="370"/>
        <v/>
      </c>
      <c r="AO6984" s="35" t="str">
        <f t="shared" si="371"/>
        <v>-</v>
      </c>
      <c r="AQ6984" s="25" t="str">
        <f t="shared" si="369"/>
        <v>-</v>
      </c>
    </row>
    <row r="6985" spans="1:43" x14ac:dyDescent="0.2">
      <c r="A6985" s="25" t="s">
        <v>2418</v>
      </c>
      <c r="B6985" s="25" t="s">
        <v>682</v>
      </c>
      <c r="C6985" s="25" t="s">
        <v>153</v>
      </c>
      <c r="T6985" s="25"/>
      <c r="AN6985" s="35" t="str">
        <f t="shared" si="370"/>
        <v/>
      </c>
      <c r="AO6985" s="35" t="str">
        <f t="shared" si="371"/>
        <v>-</v>
      </c>
      <c r="AQ6985" s="25" t="str">
        <f t="shared" si="369"/>
        <v>-</v>
      </c>
    </row>
    <row r="6986" spans="1:43" x14ac:dyDescent="0.2">
      <c r="A6986" s="25" t="s">
        <v>2419</v>
      </c>
      <c r="B6986" s="25" t="s">
        <v>682</v>
      </c>
      <c r="C6986" s="25" t="s">
        <v>152</v>
      </c>
      <c r="T6986" s="25"/>
      <c r="AN6986" s="35" t="str">
        <f t="shared" si="370"/>
        <v/>
      </c>
      <c r="AO6986" s="35" t="str">
        <f t="shared" si="371"/>
        <v>-</v>
      </c>
      <c r="AQ6986" s="25" t="str">
        <f t="shared" si="369"/>
        <v>-</v>
      </c>
    </row>
    <row r="6987" spans="1:43" x14ac:dyDescent="0.2">
      <c r="A6987" s="25" t="s">
        <v>2420</v>
      </c>
      <c r="B6987" s="25" t="s">
        <v>682</v>
      </c>
      <c r="C6987" s="25" t="s">
        <v>151</v>
      </c>
      <c r="T6987" s="25"/>
      <c r="AN6987" s="35" t="str">
        <f t="shared" si="370"/>
        <v/>
      </c>
      <c r="AO6987" s="35" t="str">
        <f t="shared" si="371"/>
        <v>-</v>
      </c>
      <c r="AQ6987" s="25" t="str">
        <f t="shared" si="369"/>
        <v>-</v>
      </c>
    </row>
    <row r="6988" spans="1:43" x14ac:dyDescent="0.2">
      <c r="A6988" s="25" t="s">
        <v>2421</v>
      </c>
      <c r="B6988" s="25" t="s">
        <v>682</v>
      </c>
      <c r="C6988" s="25" t="s">
        <v>150</v>
      </c>
      <c r="T6988" s="25"/>
      <c r="AN6988" s="35" t="str">
        <f t="shared" si="370"/>
        <v/>
      </c>
      <c r="AO6988" s="35" t="str">
        <f t="shared" si="371"/>
        <v>-</v>
      </c>
      <c r="AQ6988" s="25" t="str">
        <f t="shared" si="369"/>
        <v>-</v>
      </c>
    </row>
    <row r="6989" spans="1:43" x14ac:dyDescent="0.2">
      <c r="A6989" s="25" t="s">
        <v>2422</v>
      </c>
      <c r="B6989" s="25" t="s">
        <v>682</v>
      </c>
      <c r="C6989" s="25" t="s">
        <v>149</v>
      </c>
      <c r="T6989" s="25"/>
      <c r="AN6989" s="35" t="str">
        <f t="shared" si="370"/>
        <v/>
      </c>
      <c r="AO6989" s="35" t="str">
        <f t="shared" si="371"/>
        <v>-</v>
      </c>
      <c r="AQ6989" s="25" t="str">
        <f t="shared" si="369"/>
        <v>-</v>
      </c>
    </row>
    <row r="6990" spans="1:43" x14ac:dyDescent="0.2">
      <c r="A6990" s="25" t="s">
        <v>2423</v>
      </c>
      <c r="B6990" s="25" t="s">
        <v>682</v>
      </c>
      <c r="C6990" s="25" t="s">
        <v>148</v>
      </c>
      <c r="T6990" s="25"/>
      <c r="AN6990" s="35" t="str">
        <f t="shared" si="370"/>
        <v/>
      </c>
      <c r="AO6990" s="35" t="str">
        <f t="shared" si="371"/>
        <v>-</v>
      </c>
      <c r="AQ6990" s="25" t="str">
        <f t="shared" si="369"/>
        <v>-</v>
      </c>
    </row>
    <row r="6991" spans="1:43" x14ac:dyDescent="0.2">
      <c r="A6991" s="25" t="s">
        <v>2424</v>
      </c>
      <c r="B6991" s="25" t="s">
        <v>682</v>
      </c>
      <c r="C6991" s="25" t="s">
        <v>147</v>
      </c>
      <c r="T6991" s="25"/>
      <c r="AN6991" s="35" t="str">
        <f t="shared" si="370"/>
        <v/>
      </c>
      <c r="AO6991" s="35" t="str">
        <f t="shared" si="371"/>
        <v>-</v>
      </c>
      <c r="AQ6991" s="25" t="str">
        <f t="shared" si="369"/>
        <v>-</v>
      </c>
    </row>
    <row r="6992" spans="1:43" x14ac:dyDescent="0.2">
      <c r="A6992" s="25" t="s">
        <v>2425</v>
      </c>
      <c r="B6992" s="25" t="s">
        <v>682</v>
      </c>
      <c r="C6992" s="25" t="s">
        <v>158</v>
      </c>
      <c r="T6992" s="25"/>
      <c r="AN6992" s="35" t="str">
        <f t="shared" si="370"/>
        <v/>
      </c>
      <c r="AO6992" s="35" t="str">
        <f t="shared" si="371"/>
        <v>-</v>
      </c>
      <c r="AQ6992" s="25" t="str">
        <f t="shared" si="369"/>
        <v>-</v>
      </c>
    </row>
    <row r="6993" spans="1:43" x14ac:dyDescent="0.2">
      <c r="A6993" s="25" t="s">
        <v>2426</v>
      </c>
      <c r="B6993" s="25" t="s">
        <v>682</v>
      </c>
      <c r="C6993" s="25" t="s">
        <v>157</v>
      </c>
      <c r="T6993" s="25"/>
      <c r="AN6993" s="35" t="str">
        <f t="shared" si="370"/>
        <v/>
      </c>
      <c r="AO6993" s="35" t="str">
        <f t="shared" si="371"/>
        <v>-</v>
      </c>
      <c r="AQ6993" s="25" t="str">
        <f t="shared" si="369"/>
        <v>-</v>
      </c>
    </row>
    <row r="6994" spans="1:43" x14ac:dyDescent="0.2">
      <c r="A6994" s="25" t="s">
        <v>2427</v>
      </c>
      <c r="B6994" s="25" t="s">
        <v>682</v>
      </c>
      <c r="C6994" s="25" t="s">
        <v>156</v>
      </c>
      <c r="T6994" s="25"/>
      <c r="AN6994" s="35" t="str">
        <f t="shared" si="370"/>
        <v/>
      </c>
      <c r="AO6994" s="35" t="str">
        <f t="shared" si="371"/>
        <v>-</v>
      </c>
      <c r="AQ6994" s="25" t="str">
        <f t="shared" si="369"/>
        <v>-</v>
      </c>
    </row>
    <row r="6995" spans="1:43" x14ac:dyDescent="0.2">
      <c r="A6995" s="25" t="s">
        <v>2428</v>
      </c>
      <c r="B6995" s="25" t="s">
        <v>682</v>
      </c>
      <c r="C6995" s="25" t="s">
        <v>155</v>
      </c>
      <c r="T6995" s="25"/>
      <c r="AN6995" s="35" t="str">
        <f t="shared" si="370"/>
        <v/>
      </c>
      <c r="AO6995" s="35" t="str">
        <f t="shared" si="371"/>
        <v>-</v>
      </c>
      <c r="AQ6995" s="25" t="str">
        <f t="shared" si="369"/>
        <v>-</v>
      </c>
    </row>
    <row r="6996" spans="1:43" x14ac:dyDescent="0.2">
      <c r="A6996" s="25" t="s">
        <v>2429</v>
      </c>
      <c r="B6996" s="25" t="s">
        <v>682</v>
      </c>
      <c r="C6996" s="25" t="s">
        <v>154</v>
      </c>
      <c r="T6996" s="25"/>
      <c r="AN6996" s="35" t="str">
        <f t="shared" si="370"/>
        <v/>
      </c>
      <c r="AO6996" s="35" t="str">
        <f t="shared" si="371"/>
        <v>-</v>
      </c>
      <c r="AQ6996" s="25" t="str">
        <f t="shared" si="369"/>
        <v>-</v>
      </c>
    </row>
    <row r="6997" spans="1:43" x14ac:dyDescent="0.2">
      <c r="A6997" s="25" t="s">
        <v>2430</v>
      </c>
      <c r="B6997" s="25" t="s">
        <v>682</v>
      </c>
      <c r="C6997" s="25" t="s">
        <v>153</v>
      </c>
      <c r="T6997" s="25"/>
      <c r="AN6997" s="35" t="str">
        <f t="shared" si="370"/>
        <v/>
      </c>
      <c r="AO6997" s="35" t="str">
        <f t="shared" si="371"/>
        <v>-</v>
      </c>
      <c r="AQ6997" s="25" t="str">
        <f t="shared" si="369"/>
        <v>-</v>
      </c>
    </row>
    <row r="6998" spans="1:43" x14ac:dyDescent="0.2">
      <c r="A6998" s="25" t="s">
        <v>2431</v>
      </c>
      <c r="B6998" s="25" t="s">
        <v>682</v>
      </c>
      <c r="C6998" s="25" t="s">
        <v>152</v>
      </c>
      <c r="T6998" s="25"/>
      <c r="AN6998" s="35" t="str">
        <f t="shared" si="370"/>
        <v/>
      </c>
      <c r="AO6998" s="35" t="str">
        <f t="shared" si="371"/>
        <v>-</v>
      </c>
      <c r="AQ6998" s="25" t="str">
        <f t="shared" si="369"/>
        <v>-</v>
      </c>
    </row>
    <row r="6999" spans="1:43" x14ac:dyDescent="0.2">
      <c r="A6999" s="25" t="s">
        <v>2432</v>
      </c>
      <c r="B6999" s="25" t="s">
        <v>682</v>
      </c>
      <c r="C6999" s="25" t="s">
        <v>151</v>
      </c>
      <c r="T6999" s="25"/>
      <c r="AN6999" s="35" t="str">
        <f t="shared" si="370"/>
        <v/>
      </c>
      <c r="AO6999" s="35" t="str">
        <f t="shared" si="371"/>
        <v>-</v>
      </c>
      <c r="AQ6999" s="25" t="str">
        <f t="shared" si="369"/>
        <v>-</v>
      </c>
    </row>
    <row r="7000" spans="1:43" x14ac:dyDescent="0.2">
      <c r="A7000" s="25" t="s">
        <v>2433</v>
      </c>
      <c r="B7000" s="25" t="s">
        <v>682</v>
      </c>
      <c r="C7000" s="25" t="s">
        <v>150</v>
      </c>
      <c r="T7000" s="25"/>
      <c r="AN7000" s="35" t="str">
        <f t="shared" si="370"/>
        <v/>
      </c>
      <c r="AO7000" s="35" t="str">
        <f t="shared" si="371"/>
        <v>-</v>
      </c>
      <c r="AQ7000" s="25" t="str">
        <f t="shared" si="369"/>
        <v>-</v>
      </c>
    </row>
    <row r="7001" spans="1:43" x14ac:dyDescent="0.2">
      <c r="A7001" s="25" t="s">
        <v>2434</v>
      </c>
      <c r="B7001" s="25" t="s">
        <v>682</v>
      </c>
      <c r="C7001" s="25" t="s">
        <v>149</v>
      </c>
      <c r="T7001" s="25"/>
      <c r="AN7001" s="35" t="str">
        <f t="shared" si="370"/>
        <v/>
      </c>
      <c r="AO7001" s="35" t="str">
        <f t="shared" si="371"/>
        <v>-</v>
      </c>
      <c r="AQ7001" s="25" t="str">
        <f t="shared" si="369"/>
        <v>-</v>
      </c>
    </row>
    <row r="7002" spans="1:43" x14ac:dyDescent="0.2">
      <c r="A7002" s="25" t="s">
        <v>2435</v>
      </c>
      <c r="B7002" s="25" t="s">
        <v>682</v>
      </c>
      <c r="C7002" s="25" t="s">
        <v>148</v>
      </c>
      <c r="T7002" s="25"/>
      <c r="AN7002" s="35" t="str">
        <f t="shared" si="370"/>
        <v/>
      </c>
      <c r="AO7002" s="35" t="str">
        <f t="shared" si="371"/>
        <v>-</v>
      </c>
      <c r="AQ7002" s="25" t="str">
        <f t="shared" si="369"/>
        <v>-</v>
      </c>
    </row>
    <row r="7003" spans="1:43" x14ac:dyDescent="0.2">
      <c r="A7003" s="25" t="s">
        <v>2436</v>
      </c>
      <c r="B7003" s="25" t="s">
        <v>682</v>
      </c>
      <c r="C7003" s="25" t="s">
        <v>147</v>
      </c>
      <c r="T7003" s="25"/>
      <c r="AN7003" s="35" t="str">
        <f t="shared" si="370"/>
        <v/>
      </c>
      <c r="AO7003" s="35" t="str">
        <f t="shared" si="371"/>
        <v>-</v>
      </c>
      <c r="AQ7003" s="25" t="str">
        <f t="shared" si="369"/>
        <v>-</v>
      </c>
    </row>
    <row r="7004" spans="1:43" x14ac:dyDescent="0.2">
      <c r="A7004" s="25" t="s">
        <v>2437</v>
      </c>
      <c r="B7004" s="25" t="s">
        <v>682</v>
      </c>
      <c r="C7004" s="25" t="s">
        <v>158</v>
      </c>
      <c r="T7004" s="25"/>
      <c r="AN7004" s="35" t="str">
        <f t="shared" si="370"/>
        <v/>
      </c>
      <c r="AO7004" s="35" t="str">
        <f t="shared" si="371"/>
        <v>-</v>
      </c>
      <c r="AQ7004" s="25" t="str">
        <f t="shared" si="369"/>
        <v>-</v>
      </c>
    </row>
    <row r="7005" spans="1:43" x14ac:dyDescent="0.2">
      <c r="A7005" s="25" t="s">
        <v>2438</v>
      </c>
      <c r="B7005" s="25" t="s">
        <v>682</v>
      </c>
      <c r="C7005" s="25" t="s">
        <v>157</v>
      </c>
      <c r="T7005" s="25"/>
      <c r="AN7005" s="35" t="str">
        <f t="shared" si="370"/>
        <v/>
      </c>
      <c r="AO7005" s="35" t="str">
        <f t="shared" si="371"/>
        <v>-</v>
      </c>
      <c r="AQ7005" s="25" t="str">
        <f t="shared" si="369"/>
        <v>-</v>
      </c>
    </row>
    <row r="7006" spans="1:43" x14ac:dyDescent="0.2">
      <c r="A7006" s="25" t="s">
        <v>2439</v>
      </c>
      <c r="B7006" s="25" t="s">
        <v>682</v>
      </c>
      <c r="C7006" s="25" t="s">
        <v>156</v>
      </c>
      <c r="T7006" s="25"/>
      <c r="AN7006" s="35" t="str">
        <f t="shared" si="370"/>
        <v/>
      </c>
      <c r="AO7006" s="35" t="str">
        <f t="shared" si="371"/>
        <v>-</v>
      </c>
      <c r="AQ7006" s="25" t="str">
        <f t="shared" si="369"/>
        <v>-</v>
      </c>
    </row>
    <row r="7007" spans="1:43" x14ac:dyDescent="0.2">
      <c r="A7007" s="25" t="s">
        <v>2440</v>
      </c>
      <c r="B7007" s="25" t="s">
        <v>682</v>
      </c>
      <c r="C7007" s="25" t="s">
        <v>155</v>
      </c>
      <c r="T7007" s="25"/>
      <c r="AN7007" s="35" t="str">
        <f t="shared" si="370"/>
        <v/>
      </c>
      <c r="AO7007" s="35" t="str">
        <f t="shared" si="371"/>
        <v>-</v>
      </c>
      <c r="AQ7007" s="25" t="str">
        <f t="shared" si="369"/>
        <v>-</v>
      </c>
    </row>
    <row r="7008" spans="1:43" x14ac:dyDescent="0.2">
      <c r="A7008" s="25" t="s">
        <v>2441</v>
      </c>
      <c r="B7008" s="25" t="s">
        <v>682</v>
      </c>
      <c r="C7008" s="25" t="s">
        <v>154</v>
      </c>
      <c r="T7008" s="25"/>
      <c r="AN7008" s="35" t="str">
        <f t="shared" si="370"/>
        <v/>
      </c>
      <c r="AO7008" s="35" t="str">
        <f t="shared" si="371"/>
        <v>-</v>
      </c>
      <c r="AQ7008" s="25" t="str">
        <f t="shared" si="369"/>
        <v>-</v>
      </c>
    </row>
    <row r="7009" spans="1:43" x14ac:dyDescent="0.2">
      <c r="A7009" s="25" t="s">
        <v>2442</v>
      </c>
      <c r="B7009" s="25" t="s">
        <v>682</v>
      </c>
      <c r="C7009" s="25" t="s">
        <v>153</v>
      </c>
      <c r="T7009" s="25"/>
      <c r="AN7009" s="35" t="str">
        <f t="shared" si="370"/>
        <v/>
      </c>
      <c r="AO7009" s="35" t="str">
        <f t="shared" si="371"/>
        <v>-</v>
      </c>
      <c r="AQ7009" s="25" t="str">
        <f t="shared" si="369"/>
        <v>-</v>
      </c>
    </row>
    <row r="7010" spans="1:43" x14ac:dyDescent="0.2">
      <c r="A7010" s="25" t="s">
        <v>2443</v>
      </c>
      <c r="B7010" s="25" t="s">
        <v>682</v>
      </c>
      <c r="C7010" s="25" t="s">
        <v>152</v>
      </c>
      <c r="T7010" s="25"/>
      <c r="AN7010" s="35" t="str">
        <f t="shared" si="370"/>
        <v/>
      </c>
      <c r="AO7010" s="35" t="str">
        <f t="shared" si="371"/>
        <v>-</v>
      </c>
      <c r="AQ7010" s="25" t="str">
        <f t="shared" si="369"/>
        <v>-</v>
      </c>
    </row>
    <row r="7011" spans="1:43" x14ac:dyDescent="0.2">
      <c r="A7011" s="25" t="s">
        <v>2444</v>
      </c>
      <c r="B7011" s="25" t="s">
        <v>682</v>
      </c>
      <c r="C7011" s="25" t="s">
        <v>151</v>
      </c>
      <c r="T7011" s="25"/>
      <c r="AN7011" s="35" t="str">
        <f t="shared" si="370"/>
        <v/>
      </c>
      <c r="AO7011" s="35" t="str">
        <f t="shared" si="371"/>
        <v>-</v>
      </c>
      <c r="AQ7011" s="25" t="str">
        <f t="shared" si="369"/>
        <v>-</v>
      </c>
    </row>
    <row r="7012" spans="1:43" x14ac:dyDescent="0.2">
      <c r="A7012" s="25" t="s">
        <v>2445</v>
      </c>
      <c r="B7012" s="25" t="s">
        <v>682</v>
      </c>
      <c r="C7012" s="25" t="s">
        <v>150</v>
      </c>
      <c r="T7012" s="25"/>
      <c r="AN7012" s="35" t="str">
        <f t="shared" si="370"/>
        <v/>
      </c>
      <c r="AO7012" s="35" t="str">
        <f t="shared" si="371"/>
        <v>-</v>
      </c>
      <c r="AQ7012" s="25" t="str">
        <f t="shared" si="369"/>
        <v>-</v>
      </c>
    </row>
    <row r="7013" spans="1:43" x14ac:dyDescent="0.2">
      <c r="A7013" s="25" t="s">
        <v>2446</v>
      </c>
      <c r="B7013" s="25" t="s">
        <v>682</v>
      </c>
      <c r="C7013" s="25" t="s">
        <v>154</v>
      </c>
      <c r="T7013" s="25"/>
      <c r="AN7013" s="35" t="str">
        <f t="shared" si="370"/>
        <v/>
      </c>
      <c r="AO7013" s="35" t="str">
        <f t="shared" si="371"/>
        <v>-</v>
      </c>
      <c r="AQ7013" s="25" t="str">
        <f t="shared" ref="AQ7013:AQ7076" si="372">CONCATENATE(TRIM(LEFT(AP7013,LEN(AP7013)-LEN(RIGHT(AP7013)))),"-",RIGHT(AP7013))</f>
        <v>-</v>
      </c>
    </row>
    <row r="7014" spans="1:43" x14ac:dyDescent="0.2">
      <c r="A7014" s="25" t="s">
        <v>2447</v>
      </c>
      <c r="B7014" s="25" t="s">
        <v>682</v>
      </c>
      <c r="C7014" s="25" t="s">
        <v>153</v>
      </c>
      <c r="T7014" s="25"/>
      <c r="AN7014" s="35" t="str">
        <f t="shared" si="370"/>
        <v/>
      </c>
      <c r="AO7014" s="35" t="str">
        <f t="shared" si="371"/>
        <v>-</v>
      </c>
      <c r="AQ7014" s="25" t="str">
        <f t="shared" si="372"/>
        <v>-</v>
      </c>
    </row>
    <row r="7015" spans="1:43" x14ac:dyDescent="0.2">
      <c r="A7015" s="25" t="s">
        <v>2448</v>
      </c>
      <c r="B7015" s="25" t="s">
        <v>682</v>
      </c>
      <c r="C7015" s="25" t="s">
        <v>152</v>
      </c>
      <c r="T7015" s="25"/>
      <c r="AN7015" s="35" t="str">
        <f t="shared" si="370"/>
        <v/>
      </c>
      <c r="AO7015" s="35" t="str">
        <f t="shared" si="371"/>
        <v>-</v>
      </c>
      <c r="AQ7015" s="25" t="str">
        <f t="shared" si="372"/>
        <v>-</v>
      </c>
    </row>
    <row r="7016" spans="1:43" x14ac:dyDescent="0.2">
      <c r="A7016" s="25" t="s">
        <v>2449</v>
      </c>
      <c r="B7016" s="25" t="s">
        <v>682</v>
      </c>
      <c r="C7016" s="25" t="s">
        <v>151</v>
      </c>
      <c r="T7016" s="25"/>
      <c r="AN7016" s="35" t="str">
        <f t="shared" si="370"/>
        <v/>
      </c>
      <c r="AO7016" s="35" t="str">
        <f t="shared" si="371"/>
        <v>-</v>
      </c>
      <c r="AQ7016" s="25" t="str">
        <f t="shared" si="372"/>
        <v>-</v>
      </c>
    </row>
    <row r="7017" spans="1:43" x14ac:dyDescent="0.2">
      <c r="A7017" s="25" t="s">
        <v>2450</v>
      </c>
      <c r="B7017" s="25" t="s">
        <v>682</v>
      </c>
      <c r="C7017" s="25" t="s">
        <v>150</v>
      </c>
      <c r="T7017" s="25"/>
      <c r="AN7017" s="35" t="str">
        <f t="shared" si="370"/>
        <v/>
      </c>
      <c r="AO7017" s="35" t="str">
        <f t="shared" si="371"/>
        <v>-</v>
      </c>
      <c r="AQ7017" s="25" t="str">
        <f t="shared" si="372"/>
        <v>-</v>
      </c>
    </row>
    <row r="7018" spans="1:43" x14ac:dyDescent="0.2">
      <c r="A7018" s="25" t="s">
        <v>2451</v>
      </c>
      <c r="B7018" s="25" t="s">
        <v>682</v>
      </c>
      <c r="C7018" s="25" t="s">
        <v>149</v>
      </c>
      <c r="T7018" s="25"/>
      <c r="AN7018" s="35" t="str">
        <f t="shared" si="370"/>
        <v/>
      </c>
      <c r="AO7018" s="35" t="str">
        <f t="shared" si="371"/>
        <v>-</v>
      </c>
      <c r="AQ7018" s="25" t="str">
        <f t="shared" si="372"/>
        <v>-</v>
      </c>
    </row>
    <row r="7019" spans="1:43" x14ac:dyDescent="0.2">
      <c r="A7019" s="25" t="s">
        <v>2452</v>
      </c>
      <c r="B7019" s="25" t="s">
        <v>682</v>
      </c>
      <c r="C7019" s="25" t="s">
        <v>148</v>
      </c>
      <c r="T7019" s="25"/>
      <c r="AN7019" s="35" t="str">
        <f t="shared" si="370"/>
        <v/>
      </c>
      <c r="AO7019" s="35" t="str">
        <f t="shared" si="371"/>
        <v>-</v>
      </c>
      <c r="AQ7019" s="25" t="str">
        <f t="shared" si="372"/>
        <v>-</v>
      </c>
    </row>
    <row r="7020" spans="1:43" x14ac:dyDescent="0.2">
      <c r="A7020" s="25" t="s">
        <v>2453</v>
      </c>
      <c r="B7020" s="25" t="s">
        <v>682</v>
      </c>
      <c r="C7020" s="25" t="s">
        <v>147</v>
      </c>
      <c r="T7020" s="25"/>
      <c r="AN7020" s="35" t="str">
        <f t="shared" si="370"/>
        <v/>
      </c>
      <c r="AO7020" s="35" t="str">
        <f t="shared" si="371"/>
        <v>-</v>
      </c>
      <c r="AQ7020" s="25" t="str">
        <f t="shared" si="372"/>
        <v>-</v>
      </c>
    </row>
    <row r="7021" spans="1:43" x14ac:dyDescent="0.2">
      <c r="A7021" s="25" t="s">
        <v>2454</v>
      </c>
      <c r="B7021" s="25" t="s">
        <v>682</v>
      </c>
      <c r="C7021" s="25" t="s">
        <v>158</v>
      </c>
      <c r="T7021" s="25"/>
      <c r="AN7021" s="35" t="str">
        <f t="shared" si="370"/>
        <v/>
      </c>
      <c r="AO7021" s="35" t="str">
        <f t="shared" si="371"/>
        <v>-</v>
      </c>
      <c r="AQ7021" s="25" t="str">
        <f t="shared" si="372"/>
        <v>-</v>
      </c>
    </row>
    <row r="7022" spans="1:43" x14ac:dyDescent="0.2">
      <c r="A7022" s="25" t="s">
        <v>2455</v>
      </c>
      <c r="B7022" s="25" t="s">
        <v>682</v>
      </c>
      <c r="C7022" s="25" t="s">
        <v>157</v>
      </c>
      <c r="T7022" s="25"/>
      <c r="AN7022" s="35" t="str">
        <f t="shared" si="370"/>
        <v/>
      </c>
      <c r="AO7022" s="35" t="str">
        <f t="shared" si="371"/>
        <v>-</v>
      </c>
      <c r="AQ7022" s="25" t="str">
        <f t="shared" si="372"/>
        <v>-</v>
      </c>
    </row>
    <row r="7023" spans="1:43" x14ac:dyDescent="0.2">
      <c r="A7023" s="25" t="s">
        <v>2456</v>
      </c>
      <c r="B7023" s="25" t="s">
        <v>682</v>
      </c>
      <c r="C7023" s="25" t="s">
        <v>156</v>
      </c>
      <c r="T7023" s="25"/>
      <c r="AN7023" s="35" t="str">
        <f t="shared" si="370"/>
        <v/>
      </c>
      <c r="AO7023" s="35" t="str">
        <f t="shared" si="371"/>
        <v>-</v>
      </c>
      <c r="AQ7023" s="25" t="str">
        <f t="shared" si="372"/>
        <v>-</v>
      </c>
    </row>
    <row r="7024" spans="1:43" x14ac:dyDescent="0.2">
      <c r="A7024" s="25" t="s">
        <v>2457</v>
      </c>
      <c r="B7024" s="25" t="s">
        <v>682</v>
      </c>
      <c r="C7024" s="25" t="s">
        <v>155</v>
      </c>
      <c r="T7024" s="25"/>
      <c r="AN7024" s="35" t="str">
        <f t="shared" si="370"/>
        <v/>
      </c>
      <c r="AO7024" s="35" t="str">
        <f t="shared" si="371"/>
        <v>-</v>
      </c>
      <c r="AQ7024" s="25" t="str">
        <f t="shared" si="372"/>
        <v>-</v>
      </c>
    </row>
    <row r="7025" spans="1:43" x14ac:dyDescent="0.2">
      <c r="A7025" s="25" t="s">
        <v>2458</v>
      </c>
      <c r="B7025" s="25" t="s">
        <v>682</v>
      </c>
      <c r="C7025" s="25" t="s">
        <v>154</v>
      </c>
      <c r="T7025" s="25"/>
      <c r="AN7025" s="35" t="str">
        <f t="shared" si="370"/>
        <v/>
      </c>
      <c r="AO7025" s="35" t="str">
        <f t="shared" si="371"/>
        <v>-</v>
      </c>
      <c r="AQ7025" s="25" t="str">
        <f t="shared" si="372"/>
        <v>-</v>
      </c>
    </row>
    <row r="7026" spans="1:43" x14ac:dyDescent="0.2">
      <c r="A7026" s="25" t="s">
        <v>2459</v>
      </c>
      <c r="B7026" s="25" t="s">
        <v>682</v>
      </c>
      <c r="C7026" s="25" t="s">
        <v>153</v>
      </c>
      <c r="T7026" s="25"/>
      <c r="AN7026" s="35" t="str">
        <f t="shared" si="370"/>
        <v/>
      </c>
      <c r="AO7026" s="35" t="str">
        <f t="shared" si="371"/>
        <v>-</v>
      </c>
      <c r="AQ7026" s="25" t="str">
        <f t="shared" si="372"/>
        <v>-</v>
      </c>
    </row>
    <row r="7027" spans="1:43" x14ac:dyDescent="0.2">
      <c r="A7027" s="25" t="s">
        <v>2460</v>
      </c>
      <c r="B7027" s="25" t="s">
        <v>682</v>
      </c>
      <c r="C7027" s="25" t="s">
        <v>152</v>
      </c>
      <c r="T7027" s="25"/>
      <c r="AN7027" s="35" t="str">
        <f t="shared" si="370"/>
        <v/>
      </c>
      <c r="AO7027" s="35" t="str">
        <f t="shared" si="371"/>
        <v>-</v>
      </c>
      <c r="AQ7027" s="25" t="str">
        <f t="shared" si="372"/>
        <v>-</v>
      </c>
    </row>
    <row r="7028" spans="1:43" x14ac:dyDescent="0.2">
      <c r="A7028" s="25" t="s">
        <v>2461</v>
      </c>
      <c r="B7028" s="25" t="s">
        <v>682</v>
      </c>
      <c r="C7028" s="25" t="s">
        <v>151</v>
      </c>
      <c r="T7028" s="25"/>
      <c r="AN7028" s="35" t="str">
        <f t="shared" si="370"/>
        <v/>
      </c>
      <c r="AO7028" s="35" t="str">
        <f t="shared" si="371"/>
        <v>-</v>
      </c>
      <c r="AQ7028" s="25" t="str">
        <f t="shared" si="372"/>
        <v>-</v>
      </c>
    </row>
    <row r="7029" spans="1:43" x14ac:dyDescent="0.2">
      <c r="A7029" s="25" t="s">
        <v>2462</v>
      </c>
      <c r="B7029" s="25" t="s">
        <v>682</v>
      </c>
      <c r="C7029" s="25" t="s">
        <v>150</v>
      </c>
      <c r="T7029" s="25"/>
      <c r="AN7029" s="35" t="str">
        <f t="shared" si="370"/>
        <v/>
      </c>
      <c r="AO7029" s="35" t="str">
        <f t="shared" si="371"/>
        <v>-</v>
      </c>
      <c r="AQ7029" s="25" t="str">
        <f t="shared" si="372"/>
        <v>-</v>
      </c>
    </row>
    <row r="7030" spans="1:43" x14ac:dyDescent="0.2">
      <c r="A7030" s="25" t="s">
        <v>2463</v>
      </c>
      <c r="B7030" s="25" t="s">
        <v>682</v>
      </c>
      <c r="C7030" s="25" t="s">
        <v>149</v>
      </c>
      <c r="T7030" s="25"/>
      <c r="AN7030" s="35" t="str">
        <f t="shared" si="370"/>
        <v/>
      </c>
      <c r="AO7030" s="35" t="str">
        <f t="shared" si="371"/>
        <v>-</v>
      </c>
      <c r="AQ7030" s="25" t="str">
        <f t="shared" si="372"/>
        <v>-</v>
      </c>
    </row>
    <row r="7031" spans="1:43" x14ac:dyDescent="0.2">
      <c r="A7031" s="25" t="s">
        <v>2464</v>
      </c>
      <c r="B7031" s="25" t="s">
        <v>682</v>
      </c>
      <c r="C7031" s="25" t="s">
        <v>148</v>
      </c>
      <c r="T7031" s="25"/>
      <c r="AN7031" s="35" t="str">
        <f t="shared" ref="AN7031:AN7094" si="373">CONCATENATE(AM7031,AP7031)</f>
        <v/>
      </c>
      <c r="AO7031" s="35" t="str">
        <f t="shared" ref="AO7031:AO7094" si="374">CONCATENATE(AM7031,"-",AL7031)</f>
        <v>-</v>
      </c>
      <c r="AQ7031" s="25" t="str">
        <f t="shared" si="372"/>
        <v>-</v>
      </c>
    </row>
    <row r="7032" spans="1:43" x14ac:dyDescent="0.2">
      <c r="A7032" s="25" t="s">
        <v>2465</v>
      </c>
      <c r="B7032" s="25" t="s">
        <v>682</v>
      </c>
      <c r="C7032" s="25" t="s">
        <v>147</v>
      </c>
      <c r="T7032" s="25"/>
      <c r="AN7032" s="35" t="str">
        <f t="shared" si="373"/>
        <v/>
      </c>
      <c r="AO7032" s="35" t="str">
        <f t="shared" si="374"/>
        <v>-</v>
      </c>
      <c r="AQ7032" s="25" t="str">
        <f t="shared" si="372"/>
        <v>-</v>
      </c>
    </row>
    <row r="7033" spans="1:43" x14ac:dyDescent="0.2">
      <c r="A7033" s="25" t="s">
        <v>2466</v>
      </c>
      <c r="B7033" s="25" t="s">
        <v>682</v>
      </c>
      <c r="C7033" s="25" t="s">
        <v>158</v>
      </c>
      <c r="T7033" s="25"/>
      <c r="AN7033" s="35" t="str">
        <f t="shared" si="373"/>
        <v/>
      </c>
      <c r="AO7033" s="35" t="str">
        <f t="shared" si="374"/>
        <v>-</v>
      </c>
      <c r="AQ7033" s="25" t="str">
        <f t="shared" si="372"/>
        <v>-</v>
      </c>
    </row>
    <row r="7034" spans="1:43" x14ac:dyDescent="0.2">
      <c r="A7034" s="25" t="s">
        <v>2467</v>
      </c>
      <c r="B7034" s="25" t="s">
        <v>682</v>
      </c>
      <c r="C7034" s="25" t="s">
        <v>157</v>
      </c>
      <c r="T7034" s="25"/>
      <c r="AN7034" s="35" t="str">
        <f t="shared" si="373"/>
        <v/>
      </c>
      <c r="AO7034" s="35" t="str">
        <f t="shared" si="374"/>
        <v>-</v>
      </c>
      <c r="AQ7034" s="25" t="str">
        <f t="shared" si="372"/>
        <v>-</v>
      </c>
    </row>
    <row r="7035" spans="1:43" x14ac:dyDescent="0.2">
      <c r="A7035" s="25" t="s">
        <v>2468</v>
      </c>
      <c r="B7035" s="25" t="s">
        <v>682</v>
      </c>
      <c r="C7035" s="25" t="s">
        <v>156</v>
      </c>
      <c r="T7035" s="25"/>
      <c r="AN7035" s="35" t="str">
        <f t="shared" si="373"/>
        <v/>
      </c>
      <c r="AO7035" s="35" t="str">
        <f t="shared" si="374"/>
        <v>-</v>
      </c>
      <c r="AQ7035" s="25" t="str">
        <f t="shared" si="372"/>
        <v>-</v>
      </c>
    </row>
    <row r="7036" spans="1:43" x14ac:dyDescent="0.2">
      <c r="A7036" s="25" t="s">
        <v>2469</v>
      </c>
      <c r="B7036" s="25" t="s">
        <v>682</v>
      </c>
      <c r="C7036" s="25" t="s">
        <v>155</v>
      </c>
      <c r="T7036" s="25"/>
      <c r="AN7036" s="35" t="str">
        <f t="shared" si="373"/>
        <v/>
      </c>
      <c r="AO7036" s="35" t="str">
        <f t="shared" si="374"/>
        <v>-</v>
      </c>
      <c r="AQ7036" s="25" t="str">
        <f t="shared" si="372"/>
        <v>-</v>
      </c>
    </row>
    <row r="7037" spans="1:43" x14ac:dyDescent="0.2">
      <c r="A7037" s="25" t="s">
        <v>2470</v>
      </c>
      <c r="B7037" s="25" t="s">
        <v>682</v>
      </c>
      <c r="C7037" s="25" t="s">
        <v>154</v>
      </c>
      <c r="T7037" s="25"/>
      <c r="AN7037" s="35" t="str">
        <f t="shared" si="373"/>
        <v/>
      </c>
      <c r="AO7037" s="35" t="str">
        <f t="shared" si="374"/>
        <v>-</v>
      </c>
      <c r="AQ7037" s="25" t="str">
        <f t="shared" si="372"/>
        <v>-</v>
      </c>
    </row>
    <row r="7038" spans="1:43" x14ac:dyDescent="0.2">
      <c r="A7038" s="25" t="s">
        <v>2471</v>
      </c>
      <c r="B7038" s="25" t="s">
        <v>682</v>
      </c>
      <c r="C7038" s="25" t="s">
        <v>153</v>
      </c>
      <c r="T7038" s="25"/>
      <c r="AN7038" s="35" t="str">
        <f t="shared" si="373"/>
        <v/>
      </c>
      <c r="AO7038" s="35" t="str">
        <f t="shared" si="374"/>
        <v>-</v>
      </c>
      <c r="AQ7038" s="25" t="str">
        <f t="shared" si="372"/>
        <v>-</v>
      </c>
    </row>
    <row r="7039" spans="1:43" x14ac:dyDescent="0.2">
      <c r="A7039" s="25" t="s">
        <v>2472</v>
      </c>
      <c r="B7039" s="25" t="s">
        <v>682</v>
      </c>
      <c r="C7039" s="25" t="s">
        <v>152</v>
      </c>
      <c r="T7039" s="25"/>
      <c r="AN7039" s="35" t="str">
        <f t="shared" si="373"/>
        <v/>
      </c>
      <c r="AO7039" s="35" t="str">
        <f t="shared" si="374"/>
        <v>-</v>
      </c>
      <c r="AQ7039" s="25" t="str">
        <f t="shared" si="372"/>
        <v>-</v>
      </c>
    </row>
    <row r="7040" spans="1:43" x14ac:dyDescent="0.2">
      <c r="A7040" s="25" t="s">
        <v>2473</v>
      </c>
      <c r="B7040" s="25" t="s">
        <v>682</v>
      </c>
      <c r="C7040" s="25" t="s">
        <v>151</v>
      </c>
      <c r="T7040" s="25"/>
      <c r="AN7040" s="35" t="str">
        <f t="shared" si="373"/>
        <v/>
      </c>
      <c r="AO7040" s="35" t="str">
        <f t="shared" si="374"/>
        <v>-</v>
      </c>
      <c r="AQ7040" s="25" t="str">
        <f t="shared" si="372"/>
        <v>-</v>
      </c>
    </row>
    <row r="7041" spans="1:43" x14ac:dyDescent="0.2">
      <c r="A7041" s="25" t="s">
        <v>2474</v>
      </c>
      <c r="B7041" s="25" t="s">
        <v>682</v>
      </c>
      <c r="C7041" s="25" t="s">
        <v>150</v>
      </c>
      <c r="T7041" s="25"/>
      <c r="AN7041" s="35" t="str">
        <f t="shared" si="373"/>
        <v/>
      </c>
      <c r="AO7041" s="35" t="str">
        <f t="shared" si="374"/>
        <v>-</v>
      </c>
      <c r="AQ7041" s="25" t="str">
        <f t="shared" si="372"/>
        <v>-</v>
      </c>
    </row>
    <row r="7042" spans="1:43" x14ac:dyDescent="0.2">
      <c r="A7042" s="25" t="s">
        <v>2475</v>
      </c>
      <c r="B7042" s="25" t="s">
        <v>682</v>
      </c>
      <c r="C7042" s="25" t="s">
        <v>149</v>
      </c>
      <c r="T7042" s="25"/>
      <c r="AN7042" s="35" t="str">
        <f t="shared" si="373"/>
        <v/>
      </c>
      <c r="AO7042" s="35" t="str">
        <f t="shared" si="374"/>
        <v>-</v>
      </c>
      <c r="AQ7042" s="25" t="str">
        <f t="shared" si="372"/>
        <v>-</v>
      </c>
    </row>
    <row r="7043" spans="1:43" x14ac:dyDescent="0.2">
      <c r="A7043" s="25" t="s">
        <v>2476</v>
      </c>
      <c r="B7043" s="25" t="s">
        <v>682</v>
      </c>
      <c r="C7043" s="25" t="s">
        <v>153</v>
      </c>
      <c r="T7043" s="25"/>
      <c r="AN7043" s="35" t="str">
        <f t="shared" si="373"/>
        <v/>
      </c>
      <c r="AO7043" s="35" t="str">
        <f t="shared" si="374"/>
        <v>-</v>
      </c>
      <c r="AQ7043" s="25" t="str">
        <f t="shared" si="372"/>
        <v>-</v>
      </c>
    </row>
    <row r="7044" spans="1:43" x14ac:dyDescent="0.2">
      <c r="A7044" s="25" t="s">
        <v>2477</v>
      </c>
      <c r="B7044" s="25" t="s">
        <v>682</v>
      </c>
      <c r="C7044" s="25" t="s">
        <v>152</v>
      </c>
      <c r="T7044" s="25"/>
      <c r="AN7044" s="35" t="str">
        <f t="shared" si="373"/>
        <v/>
      </c>
      <c r="AO7044" s="35" t="str">
        <f t="shared" si="374"/>
        <v>-</v>
      </c>
      <c r="AQ7044" s="25" t="str">
        <f t="shared" si="372"/>
        <v>-</v>
      </c>
    </row>
    <row r="7045" spans="1:43" x14ac:dyDescent="0.2">
      <c r="A7045" s="25" t="s">
        <v>2478</v>
      </c>
      <c r="B7045" s="25" t="s">
        <v>682</v>
      </c>
      <c r="C7045" s="25" t="s">
        <v>151</v>
      </c>
      <c r="T7045" s="25"/>
      <c r="AN7045" s="35" t="str">
        <f t="shared" si="373"/>
        <v/>
      </c>
      <c r="AO7045" s="35" t="str">
        <f t="shared" si="374"/>
        <v>-</v>
      </c>
      <c r="AQ7045" s="25" t="str">
        <f t="shared" si="372"/>
        <v>-</v>
      </c>
    </row>
    <row r="7046" spans="1:43" x14ac:dyDescent="0.2">
      <c r="A7046" s="25" t="s">
        <v>2479</v>
      </c>
      <c r="B7046" s="25" t="s">
        <v>682</v>
      </c>
      <c r="C7046" s="25" t="s">
        <v>150</v>
      </c>
      <c r="T7046" s="25"/>
      <c r="AN7046" s="35" t="str">
        <f t="shared" si="373"/>
        <v/>
      </c>
      <c r="AO7046" s="35" t="str">
        <f t="shared" si="374"/>
        <v>-</v>
      </c>
      <c r="AQ7046" s="25" t="str">
        <f t="shared" si="372"/>
        <v>-</v>
      </c>
    </row>
    <row r="7047" spans="1:43" x14ac:dyDescent="0.2">
      <c r="A7047" s="25" t="s">
        <v>2480</v>
      </c>
      <c r="B7047" s="25" t="s">
        <v>682</v>
      </c>
      <c r="C7047" s="25" t="s">
        <v>149</v>
      </c>
      <c r="T7047" s="25"/>
      <c r="AN7047" s="35" t="str">
        <f t="shared" si="373"/>
        <v/>
      </c>
      <c r="AO7047" s="35" t="str">
        <f t="shared" si="374"/>
        <v>-</v>
      </c>
      <c r="AQ7047" s="25" t="str">
        <f t="shared" si="372"/>
        <v>-</v>
      </c>
    </row>
    <row r="7048" spans="1:43" x14ac:dyDescent="0.2">
      <c r="A7048" s="25" t="s">
        <v>2481</v>
      </c>
      <c r="B7048" s="25" t="s">
        <v>682</v>
      </c>
      <c r="C7048" s="25" t="s">
        <v>148</v>
      </c>
      <c r="T7048" s="25"/>
      <c r="AN7048" s="35" t="str">
        <f t="shared" si="373"/>
        <v/>
      </c>
      <c r="AO7048" s="35" t="str">
        <f t="shared" si="374"/>
        <v>-</v>
      </c>
      <c r="AQ7048" s="25" t="str">
        <f t="shared" si="372"/>
        <v>-</v>
      </c>
    </row>
    <row r="7049" spans="1:43" x14ac:dyDescent="0.2">
      <c r="A7049" s="25" t="s">
        <v>2482</v>
      </c>
      <c r="B7049" s="25" t="s">
        <v>682</v>
      </c>
      <c r="C7049" s="25" t="s">
        <v>147</v>
      </c>
      <c r="T7049" s="25"/>
      <c r="AN7049" s="35" t="str">
        <f t="shared" si="373"/>
        <v/>
      </c>
      <c r="AO7049" s="35" t="str">
        <f t="shared" si="374"/>
        <v>-</v>
      </c>
      <c r="AQ7049" s="25" t="str">
        <f t="shared" si="372"/>
        <v>-</v>
      </c>
    </row>
    <row r="7050" spans="1:43" x14ac:dyDescent="0.2">
      <c r="A7050" s="25" t="s">
        <v>2483</v>
      </c>
      <c r="B7050" s="25" t="s">
        <v>682</v>
      </c>
      <c r="C7050" s="25" t="s">
        <v>158</v>
      </c>
      <c r="T7050" s="25"/>
      <c r="AN7050" s="35" t="str">
        <f t="shared" si="373"/>
        <v/>
      </c>
      <c r="AO7050" s="35" t="str">
        <f t="shared" si="374"/>
        <v>-</v>
      </c>
      <c r="AQ7050" s="25" t="str">
        <f t="shared" si="372"/>
        <v>-</v>
      </c>
    </row>
    <row r="7051" spans="1:43" x14ac:dyDescent="0.2">
      <c r="A7051" s="25" t="s">
        <v>2484</v>
      </c>
      <c r="B7051" s="25" t="s">
        <v>682</v>
      </c>
      <c r="C7051" s="25" t="s">
        <v>157</v>
      </c>
      <c r="T7051" s="25"/>
      <c r="AN7051" s="35" t="str">
        <f t="shared" si="373"/>
        <v/>
      </c>
      <c r="AO7051" s="35" t="str">
        <f t="shared" si="374"/>
        <v>-</v>
      </c>
      <c r="AQ7051" s="25" t="str">
        <f t="shared" si="372"/>
        <v>-</v>
      </c>
    </row>
    <row r="7052" spans="1:43" x14ac:dyDescent="0.2">
      <c r="A7052" s="25" t="s">
        <v>2485</v>
      </c>
      <c r="B7052" s="25" t="s">
        <v>682</v>
      </c>
      <c r="C7052" s="25" t="s">
        <v>156</v>
      </c>
      <c r="T7052" s="25"/>
      <c r="AN7052" s="35" t="str">
        <f t="shared" si="373"/>
        <v/>
      </c>
      <c r="AO7052" s="35" t="str">
        <f t="shared" si="374"/>
        <v>-</v>
      </c>
      <c r="AQ7052" s="25" t="str">
        <f t="shared" si="372"/>
        <v>-</v>
      </c>
    </row>
    <row r="7053" spans="1:43" x14ac:dyDescent="0.2">
      <c r="A7053" s="25" t="s">
        <v>2486</v>
      </c>
      <c r="B7053" s="25" t="s">
        <v>682</v>
      </c>
      <c r="C7053" s="25" t="s">
        <v>155</v>
      </c>
      <c r="T7053" s="25"/>
      <c r="AN7053" s="35" t="str">
        <f t="shared" si="373"/>
        <v/>
      </c>
      <c r="AO7053" s="35" t="str">
        <f t="shared" si="374"/>
        <v>-</v>
      </c>
      <c r="AQ7053" s="25" t="str">
        <f t="shared" si="372"/>
        <v>-</v>
      </c>
    </row>
    <row r="7054" spans="1:43" x14ac:dyDescent="0.2">
      <c r="A7054" s="25" t="s">
        <v>2487</v>
      </c>
      <c r="B7054" s="25" t="s">
        <v>682</v>
      </c>
      <c r="C7054" s="25" t="s">
        <v>154</v>
      </c>
      <c r="T7054" s="25"/>
      <c r="AN7054" s="35" t="str">
        <f t="shared" si="373"/>
        <v/>
      </c>
      <c r="AO7054" s="35" t="str">
        <f t="shared" si="374"/>
        <v>-</v>
      </c>
      <c r="AQ7054" s="25" t="str">
        <f t="shared" si="372"/>
        <v>-</v>
      </c>
    </row>
    <row r="7055" spans="1:43" x14ac:dyDescent="0.2">
      <c r="A7055" s="25" t="s">
        <v>2488</v>
      </c>
      <c r="B7055" s="25" t="s">
        <v>682</v>
      </c>
      <c r="C7055" s="25" t="s">
        <v>153</v>
      </c>
      <c r="T7055" s="25"/>
      <c r="AN7055" s="35" t="str">
        <f t="shared" si="373"/>
        <v/>
      </c>
      <c r="AO7055" s="35" t="str">
        <f t="shared" si="374"/>
        <v>-</v>
      </c>
      <c r="AQ7055" s="25" t="str">
        <f t="shared" si="372"/>
        <v>-</v>
      </c>
    </row>
    <row r="7056" spans="1:43" x14ac:dyDescent="0.2">
      <c r="A7056" s="25" t="s">
        <v>2489</v>
      </c>
      <c r="B7056" s="25" t="s">
        <v>682</v>
      </c>
      <c r="C7056" s="25" t="s">
        <v>152</v>
      </c>
      <c r="T7056" s="25"/>
      <c r="AN7056" s="35" t="str">
        <f t="shared" si="373"/>
        <v/>
      </c>
      <c r="AO7056" s="35" t="str">
        <f t="shared" si="374"/>
        <v>-</v>
      </c>
      <c r="AQ7056" s="25" t="str">
        <f t="shared" si="372"/>
        <v>-</v>
      </c>
    </row>
    <row r="7057" spans="1:43" x14ac:dyDescent="0.2">
      <c r="A7057" s="25" t="s">
        <v>2490</v>
      </c>
      <c r="B7057" s="25" t="s">
        <v>682</v>
      </c>
      <c r="C7057" s="25" t="s">
        <v>151</v>
      </c>
      <c r="T7057" s="25"/>
      <c r="AN7057" s="35" t="str">
        <f t="shared" si="373"/>
        <v/>
      </c>
      <c r="AO7057" s="35" t="str">
        <f t="shared" si="374"/>
        <v>-</v>
      </c>
      <c r="AQ7057" s="25" t="str">
        <f t="shared" si="372"/>
        <v>-</v>
      </c>
    </row>
    <row r="7058" spans="1:43" x14ac:dyDescent="0.2">
      <c r="A7058" s="25" t="s">
        <v>2491</v>
      </c>
      <c r="B7058" s="25" t="s">
        <v>682</v>
      </c>
      <c r="C7058" s="25" t="s">
        <v>150</v>
      </c>
      <c r="T7058" s="25"/>
      <c r="AN7058" s="35" t="str">
        <f t="shared" si="373"/>
        <v/>
      </c>
      <c r="AO7058" s="35" t="str">
        <f t="shared" si="374"/>
        <v>-</v>
      </c>
      <c r="AQ7058" s="25" t="str">
        <f t="shared" si="372"/>
        <v>-</v>
      </c>
    </row>
    <row r="7059" spans="1:43" x14ac:dyDescent="0.2">
      <c r="A7059" s="25" t="s">
        <v>2492</v>
      </c>
      <c r="B7059" s="25" t="s">
        <v>682</v>
      </c>
      <c r="C7059" s="25" t="s">
        <v>149</v>
      </c>
      <c r="T7059" s="25"/>
      <c r="AN7059" s="35" t="str">
        <f t="shared" si="373"/>
        <v/>
      </c>
      <c r="AO7059" s="35" t="str">
        <f t="shared" si="374"/>
        <v>-</v>
      </c>
      <c r="AQ7059" s="25" t="str">
        <f t="shared" si="372"/>
        <v>-</v>
      </c>
    </row>
    <row r="7060" spans="1:43" x14ac:dyDescent="0.2">
      <c r="A7060" s="25" t="s">
        <v>2493</v>
      </c>
      <c r="B7060" s="25" t="s">
        <v>682</v>
      </c>
      <c r="C7060" s="25" t="s">
        <v>148</v>
      </c>
      <c r="T7060" s="25"/>
      <c r="AN7060" s="35" t="str">
        <f t="shared" si="373"/>
        <v/>
      </c>
      <c r="AO7060" s="35" t="str">
        <f t="shared" si="374"/>
        <v>-</v>
      </c>
      <c r="AQ7060" s="25" t="str">
        <f t="shared" si="372"/>
        <v>-</v>
      </c>
    </row>
    <row r="7061" spans="1:43" x14ac:dyDescent="0.2">
      <c r="A7061" s="25" t="s">
        <v>2494</v>
      </c>
      <c r="B7061" s="25" t="s">
        <v>682</v>
      </c>
      <c r="C7061" s="25" t="s">
        <v>147</v>
      </c>
      <c r="T7061" s="25"/>
      <c r="AN7061" s="35" t="str">
        <f t="shared" si="373"/>
        <v/>
      </c>
      <c r="AO7061" s="35" t="str">
        <f t="shared" si="374"/>
        <v>-</v>
      </c>
      <c r="AQ7061" s="25" t="str">
        <f t="shared" si="372"/>
        <v>-</v>
      </c>
    </row>
    <row r="7062" spans="1:43" x14ac:dyDescent="0.2">
      <c r="A7062" s="25" t="s">
        <v>2495</v>
      </c>
      <c r="B7062" s="25" t="s">
        <v>682</v>
      </c>
      <c r="C7062" s="25" t="s">
        <v>158</v>
      </c>
      <c r="T7062" s="25"/>
      <c r="AN7062" s="35" t="str">
        <f t="shared" si="373"/>
        <v/>
      </c>
      <c r="AO7062" s="35" t="str">
        <f t="shared" si="374"/>
        <v>-</v>
      </c>
      <c r="AQ7062" s="25" t="str">
        <f t="shared" si="372"/>
        <v>-</v>
      </c>
    </row>
    <row r="7063" spans="1:43" x14ac:dyDescent="0.2">
      <c r="A7063" s="25" t="s">
        <v>2496</v>
      </c>
      <c r="B7063" s="25" t="s">
        <v>682</v>
      </c>
      <c r="C7063" s="25" t="s">
        <v>157</v>
      </c>
      <c r="T7063" s="25"/>
      <c r="AN7063" s="35" t="str">
        <f t="shared" si="373"/>
        <v/>
      </c>
      <c r="AO7063" s="35" t="str">
        <f t="shared" si="374"/>
        <v>-</v>
      </c>
      <c r="AQ7063" s="25" t="str">
        <f t="shared" si="372"/>
        <v>-</v>
      </c>
    </row>
    <row r="7064" spans="1:43" x14ac:dyDescent="0.2">
      <c r="A7064" s="25" t="s">
        <v>2497</v>
      </c>
      <c r="B7064" s="25" t="s">
        <v>682</v>
      </c>
      <c r="C7064" s="25" t="s">
        <v>156</v>
      </c>
      <c r="T7064" s="25"/>
      <c r="AN7064" s="35" t="str">
        <f t="shared" si="373"/>
        <v/>
      </c>
      <c r="AO7064" s="35" t="str">
        <f t="shared" si="374"/>
        <v>-</v>
      </c>
      <c r="AQ7064" s="25" t="str">
        <f t="shared" si="372"/>
        <v>-</v>
      </c>
    </row>
    <row r="7065" spans="1:43" x14ac:dyDescent="0.2">
      <c r="A7065" s="25" t="s">
        <v>2498</v>
      </c>
      <c r="B7065" s="25" t="s">
        <v>682</v>
      </c>
      <c r="C7065" s="25" t="s">
        <v>155</v>
      </c>
      <c r="T7065" s="25"/>
      <c r="AN7065" s="35" t="str">
        <f t="shared" si="373"/>
        <v/>
      </c>
      <c r="AO7065" s="35" t="str">
        <f t="shared" si="374"/>
        <v>-</v>
      </c>
      <c r="AQ7065" s="25" t="str">
        <f t="shared" si="372"/>
        <v>-</v>
      </c>
    </row>
    <row r="7066" spans="1:43" x14ac:dyDescent="0.2">
      <c r="A7066" s="25" t="s">
        <v>2499</v>
      </c>
      <c r="B7066" s="25" t="s">
        <v>682</v>
      </c>
      <c r="C7066" s="25" t="s">
        <v>154</v>
      </c>
      <c r="T7066" s="25"/>
      <c r="AN7066" s="35" t="str">
        <f t="shared" si="373"/>
        <v/>
      </c>
      <c r="AO7066" s="35" t="str">
        <f t="shared" si="374"/>
        <v>-</v>
      </c>
      <c r="AQ7066" s="25" t="str">
        <f t="shared" si="372"/>
        <v>-</v>
      </c>
    </row>
    <row r="7067" spans="1:43" x14ac:dyDescent="0.2">
      <c r="A7067" s="25" t="s">
        <v>2500</v>
      </c>
      <c r="B7067" s="25" t="s">
        <v>682</v>
      </c>
      <c r="C7067" s="25" t="s">
        <v>153</v>
      </c>
      <c r="T7067" s="25"/>
      <c r="AN7067" s="35" t="str">
        <f t="shared" si="373"/>
        <v/>
      </c>
      <c r="AO7067" s="35" t="str">
        <f t="shared" si="374"/>
        <v>-</v>
      </c>
      <c r="AQ7067" s="25" t="str">
        <f t="shared" si="372"/>
        <v>-</v>
      </c>
    </row>
    <row r="7068" spans="1:43" x14ac:dyDescent="0.2">
      <c r="A7068" s="25" t="s">
        <v>2501</v>
      </c>
      <c r="B7068" s="25" t="s">
        <v>682</v>
      </c>
      <c r="C7068" s="25" t="s">
        <v>152</v>
      </c>
      <c r="T7068" s="25"/>
      <c r="AN7068" s="35" t="str">
        <f t="shared" si="373"/>
        <v/>
      </c>
      <c r="AO7068" s="35" t="str">
        <f t="shared" si="374"/>
        <v>-</v>
      </c>
      <c r="AQ7068" s="25" t="str">
        <f t="shared" si="372"/>
        <v>-</v>
      </c>
    </row>
    <row r="7069" spans="1:43" x14ac:dyDescent="0.2">
      <c r="A7069" s="25" t="s">
        <v>2502</v>
      </c>
      <c r="B7069" s="25" t="s">
        <v>682</v>
      </c>
      <c r="C7069" s="25" t="s">
        <v>151</v>
      </c>
      <c r="T7069" s="25"/>
      <c r="AN7069" s="35" t="str">
        <f t="shared" si="373"/>
        <v/>
      </c>
      <c r="AO7069" s="35" t="str">
        <f t="shared" si="374"/>
        <v>-</v>
      </c>
      <c r="AQ7069" s="25" t="str">
        <f t="shared" si="372"/>
        <v>-</v>
      </c>
    </row>
    <row r="7070" spans="1:43" x14ac:dyDescent="0.2">
      <c r="A7070" s="25" t="s">
        <v>2503</v>
      </c>
      <c r="B7070" s="25" t="s">
        <v>682</v>
      </c>
      <c r="C7070" s="25" t="s">
        <v>150</v>
      </c>
      <c r="T7070" s="25"/>
      <c r="AN7070" s="35" t="str">
        <f t="shared" si="373"/>
        <v/>
      </c>
      <c r="AO7070" s="35" t="str">
        <f t="shared" si="374"/>
        <v>-</v>
      </c>
      <c r="AQ7070" s="25" t="str">
        <f t="shared" si="372"/>
        <v>-</v>
      </c>
    </row>
    <row r="7071" spans="1:43" x14ac:dyDescent="0.2">
      <c r="A7071" s="25" t="s">
        <v>2504</v>
      </c>
      <c r="B7071" s="25" t="s">
        <v>682</v>
      </c>
      <c r="C7071" s="25" t="s">
        <v>149</v>
      </c>
      <c r="T7071" s="25"/>
      <c r="AN7071" s="35" t="str">
        <f t="shared" si="373"/>
        <v/>
      </c>
      <c r="AO7071" s="35" t="str">
        <f t="shared" si="374"/>
        <v>-</v>
      </c>
      <c r="AQ7071" s="25" t="str">
        <f t="shared" si="372"/>
        <v>-</v>
      </c>
    </row>
    <row r="7072" spans="1:43" x14ac:dyDescent="0.2">
      <c r="A7072" s="25" t="s">
        <v>2505</v>
      </c>
      <c r="B7072" s="25" t="s">
        <v>682</v>
      </c>
      <c r="C7072" s="25" t="s">
        <v>148</v>
      </c>
      <c r="T7072" s="25"/>
      <c r="AN7072" s="35" t="str">
        <f t="shared" si="373"/>
        <v/>
      </c>
      <c r="AO7072" s="35" t="str">
        <f t="shared" si="374"/>
        <v>-</v>
      </c>
      <c r="AQ7072" s="25" t="str">
        <f t="shared" si="372"/>
        <v>-</v>
      </c>
    </row>
    <row r="7073" spans="1:43" x14ac:dyDescent="0.2">
      <c r="A7073" s="25" t="s">
        <v>2506</v>
      </c>
      <c r="B7073" s="25" t="s">
        <v>682</v>
      </c>
      <c r="C7073" s="25" t="s">
        <v>152</v>
      </c>
      <c r="T7073" s="25"/>
      <c r="AN7073" s="35" t="str">
        <f t="shared" si="373"/>
        <v/>
      </c>
      <c r="AO7073" s="35" t="str">
        <f t="shared" si="374"/>
        <v>-</v>
      </c>
      <c r="AQ7073" s="25" t="str">
        <f t="shared" si="372"/>
        <v>-</v>
      </c>
    </row>
    <row r="7074" spans="1:43" x14ac:dyDescent="0.2">
      <c r="A7074" s="25" t="s">
        <v>2507</v>
      </c>
      <c r="B7074" s="25" t="s">
        <v>682</v>
      </c>
      <c r="C7074" s="25" t="s">
        <v>151</v>
      </c>
      <c r="T7074" s="25"/>
      <c r="AN7074" s="35" t="str">
        <f t="shared" si="373"/>
        <v/>
      </c>
      <c r="AO7074" s="35" t="str">
        <f t="shared" si="374"/>
        <v>-</v>
      </c>
      <c r="AQ7074" s="25" t="str">
        <f t="shared" si="372"/>
        <v>-</v>
      </c>
    </row>
    <row r="7075" spans="1:43" x14ac:dyDescent="0.2">
      <c r="A7075" s="25" t="s">
        <v>2508</v>
      </c>
      <c r="B7075" s="25" t="s">
        <v>682</v>
      </c>
      <c r="C7075" s="25" t="s">
        <v>150</v>
      </c>
      <c r="T7075" s="25"/>
      <c r="AN7075" s="35" t="str">
        <f t="shared" si="373"/>
        <v/>
      </c>
      <c r="AO7075" s="35" t="str">
        <f t="shared" si="374"/>
        <v>-</v>
      </c>
      <c r="AQ7075" s="25" t="str">
        <f t="shared" si="372"/>
        <v>-</v>
      </c>
    </row>
    <row r="7076" spans="1:43" x14ac:dyDescent="0.2">
      <c r="A7076" s="25" t="s">
        <v>2509</v>
      </c>
      <c r="B7076" s="25" t="s">
        <v>682</v>
      </c>
      <c r="C7076" s="25" t="s">
        <v>149</v>
      </c>
      <c r="T7076" s="25"/>
      <c r="AN7076" s="35" t="str">
        <f t="shared" si="373"/>
        <v/>
      </c>
      <c r="AO7076" s="35" t="str">
        <f t="shared" si="374"/>
        <v>-</v>
      </c>
      <c r="AQ7076" s="25" t="str">
        <f t="shared" si="372"/>
        <v>-</v>
      </c>
    </row>
    <row r="7077" spans="1:43" x14ac:dyDescent="0.2">
      <c r="A7077" s="25" t="s">
        <v>2510</v>
      </c>
      <c r="B7077" s="25" t="s">
        <v>682</v>
      </c>
      <c r="C7077" s="25" t="s">
        <v>148</v>
      </c>
      <c r="T7077" s="25"/>
      <c r="AN7077" s="35" t="str">
        <f t="shared" si="373"/>
        <v/>
      </c>
      <c r="AO7077" s="35" t="str">
        <f t="shared" si="374"/>
        <v>-</v>
      </c>
      <c r="AQ7077" s="25" t="str">
        <f t="shared" ref="AQ7077:AQ7140" si="375">CONCATENATE(TRIM(LEFT(AP7077,LEN(AP7077)-LEN(RIGHT(AP7077)))),"-",RIGHT(AP7077))</f>
        <v>-</v>
      </c>
    </row>
    <row r="7078" spans="1:43" x14ac:dyDescent="0.2">
      <c r="A7078" s="25" t="s">
        <v>2511</v>
      </c>
      <c r="B7078" s="25" t="s">
        <v>682</v>
      </c>
      <c r="C7078" s="25" t="s">
        <v>147</v>
      </c>
      <c r="T7078" s="25"/>
      <c r="AN7078" s="35" t="str">
        <f t="shared" si="373"/>
        <v/>
      </c>
      <c r="AO7078" s="35" t="str">
        <f t="shared" si="374"/>
        <v>-</v>
      </c>
      <c r="AQ7078" s="25" t="str">
        <f t="shared" si="375"/>
        <v>-</v>
      </c>
    </row>
    <row r="7079" spans="1:43" x14ac:dyDescent="0.2">
      <c r="A7079" s="25" t="s">
        <v>2512</v>
      </c>
      <c r="B7079" s="25" t="s">
        <v>682</v>
      </c>
      <c r="C7079" s="25" t="s">
        <v>158</v>
      </c>
      <c r="T7079" s="25"/>
      <c r="AN7079" s="35" t="str">
        <f t="shared" si="373"/>
        <v/>
      </c>
      <c r="AO7079" s="35" t="str">
        <f t="shared" si="374"/>
        <v>-</v>
      </c>
      <c r="AQ7079" s="25" t="str">
        <f t="shared" si="375"/>
        <v>-</v>
      </c>
    </row>
    <row r="7080" spans="1:43" x14ac:dyDescent="0.2">
      <c r="A7080" s="25" t="s">
        <v>2513</v>
      </c>
      <c r="B7080" s="25" t="s">
        <v>682</v>
      </c>
      <c r="C7080" s="25" t="s">
        <v>157</v>
      </c>
      <c r="T7080" s="25"/>
      <c r="AN7080" s="35" t="str">
        <f t="shared" si="373"/>
        <v/>
      </c>
      <c r="AO7080" s="35" t="str">
        <f t="shared" si="374"/>
        <v>-</v>
      </c>
      <c r="AQ7080" s="25" t="str">
        <f t="shared" si="375"/>
        <v>-</v>
      </c>
    </row>
    <row r="7081" spans="1:43" x14ac:dyDescent="0.2">
      <c r="A7081" s="25" t="s">
        <v>2514</v>
      </c>
      <c r="B7081" s="25" t="s">
        <v>682</v>
      </c>
      <c r="C7081" s="25" t="s">
        <v>156</v>
      </c>
      <c r="T7081" s="25"/>
      <c r="AN7081" s="35" t="str">
        <f t="shared" si="373"/>
        <v/>
      </c>
      <c r="AO7081" s="35" t="str">
        <f t="shared" si="374"/>
        <v>-</v>
      </c>
      <c r="AQ7081" s="25" t="str">
        <f t="shared" si="375"/>
        <v>-</v>
      </c>
    </row>
    <row r="7082" spans="1:43" x14ac:dyDescent="0.2">
      <c r="A7082" s="25" t="s">
        <v>2515</v>
      </c>
      <c r="B7082" s="25" t="s">
        <v>682</v>
      </c>
      <c r="C7082" s="25" t="s">
        <v>155</v>
      </c>
      <c r="T7082" s="25"/>
      <c r="AN7082" s="35" t="str">
        <f t="shared" si="373"/>
        <v/>
      </c>
      <c r="AO7082" s="35" t="str">
        <f t="shared" si="374"/>
        <v>-</v>
      </c>
      <c r="AQ7082" s="25" t="str">
        <f t="shared" si="375"/>
        <v>-</v>
      </c>
    </row>
    <row r="7083" spans="1:43" x14ac:dyDescent="0.2">
      <c r="A7083" s="25" t="s">
        <v>2516</v>
      </c>
      <c r="B7083" s="25" t="s">
        <v>682</v>
      </c>
      <c r="C7083" s="25" t="s">
        <v>154</v>
      </c>
      <c r="T7083" s="25"/>
      <c r="AN7083" s="35" t="str">
        <f t="shared" si="373"/>
        <v/>
      </c>
      <c r="AO7083" s="35" t="str">
        <f t="shared" si="374"/>
        <v>-</v>
      </c>
      <c r="AQ7083" s="25" t="str">
        <f t="shared" si="375"/>
        <v>-</v>
      </c>
    </row>
    <row r="7084" spans="1:43" x14ac:dyDescent="0.2">
      <c r="A7084" s="25" t="s">
        <v>2517</v>
      </c>
      <c r="B7084" s="25" t="s">
        <v>682</v>
      </c>
      <c r="C7084" s="25" t="s">
        <v>153</v>
      </c>
      <c r="T7084" s="25"/>
      <c r="AN7084" s="35" t="str">
        <f t="shared" si="373"/>
        <v/>
      </c>
      <c r="AO7084" s="35" t="str">
        <f t="shared" si="374"/>
        <v>-</v>
      </c>
      <c r="AQ7084" s="25" t="str">
        <f t="shared" si="375"/>
        <v>-</v>
      </c>
    </row>
    <row r="7085" spans="1:43" x14ac:dyDescent="0.2">
      <c r="A7085" s="25" t="s">
        <v>2518</v>
      </c>
      <c r="B7085" s="25" t="s">
        <v>682</v>
      </c>
      <c r="C7085" s="25" t="s">
        <v>152</v>
      </c>
      <c r="T7085" s="25"/>
      <c r="AN7085" s="35" t="str">
        <f t="shared" si="373"/>
        <v/>
      </c>
      <c r="AO7085" s="35" t="str">
        <f t="shared" si="374"/>
        <v>-</v>
      </c>
      <c r="AQ7085" s="25" t="str">
        <f t="shared" si="375"/>
        <v>-</v>
      </c>
    </row>
    <row r="7086" spans="1:43" x14ac:dyDescent="0.2">
      <c r="A7086" s="25" t="s">
        <v>2519</v>
      </c>
      <c r="B7086" s="25" t="s">
        <v>682</v>
      </c>
      <c r="C7086" s="25" t="s">
        <v>151</v>
      </c>
      <c r="T7086" s="25"/>
      <c r="AN7086" s="35" t="str">
        <f t="shared" si="373"/>
        <v/>
      </c>
      <c r="AO7086" s="35" t="str">
        <f t="shared" si="374"/>
        <v>-</v>
      </c>
      <c r="AQ7086" s="25" t="str">
        <f t="shared" si="375"/>
        <v>-</v>
      </c>
    </row>
    <row r="7087" spans="1:43" x14ac:dyDescent="0.2">
      <c r="A7087" s="25" t="s">
        <v>2520</v>
      </c>
      <c r="B7087" s="25" t="s">
        <v>682</v>
      </c>
      <c r="C7087" s="25" t="s">
        <v>150</v>
      </c>
      <c r="T7087" s="25"/>
      <c r="AN7087" s="35" t="str">
        <f t="shared" si="373"/>
        <v/>
      </c>
      <c r="AO7087" s="35" t="str">
        <f t="shared" si="374"/>
        <v>-</v>
      </c>
      <c r="AQ7087" s="25" t="str">
        <f t="shared" si="375"/>
        <v>-</v>
      </c>
    </row>
    <row r="7088" spans="1:43" x14ac:dyDescent="0.2">
      <c r="A7088" s="25" t="s">
        <v>2521</v>
      </c>
      <c r="B7088" s="25" t="s">
        <v>682</v>
      </c>
      <c r="C7088" s="25" t="s">
        <v>149</v>
      </c>
      <c r="T7088" s="25"/>
      <c r="AN7088" s="35" t="str">
        <f t="shared" si="373"/>
        <v/>
      </c>
      <c r="AO7088" s="35" t="str">
        <f t="shared" si="374"/>
        <v>-</v>
      </c>
      <c r="AQ7088" s="25" t="str">
        <f t="shared" si="375"/>
        <v>-</v>
      </c>
    </row>
    <row r="7089" spans="1:43" x14ac:dyDescent="0.2">
      <c r="A7089" s="25" t="s">
        <v>2522</v>
      </c>
      <c r="B7089" s="25" t="s">
        <v>682</v>
      </c>
      <c r="C7089" s="25" t="s">
        <v>148</v>
      </c>
      <c r="T7089" s="25"/>
      <c r="AN7089" s="35" t="str">
        <f t="shared" si="373"/>
        <v/>
      </c>
      <c r="AO7089" s="35" t="str">
        <f t="shared" si="374"/>
        <v>-</v>
      </c>
      <c r="AQ7089" s="25" t="str">
        <f t="shared" si="375"/>
        <v>-</v>
      </c>
    </row>
    <row r="7090" spans="1:43" x14ac:dyDescent="0.2">
      <c r="A7090" s="25" t="s">
        <v>2523</v>
      </c>
      <c r="B7090" s="25" t="s">
        <v>682</v>
      </c>
      <c r="C7090" s="25" t="s">
        <v>147</v>
      </c>
      <c r="T7090" s="25"/>
      <c r="AN7090" s="35" t="str">
        <f t="shared" si="373"/>
        <v/>
      </c>
      <c r="AO7090" s="35" t="str">
        <f t="shared" si="374"/>
        <v>-</v>
      </c>
      <c r="AQ7090" s="25" t="str">
        <f t="shared" si="375"/>
        <v>-</v>
      </c>
    </row>
    <row r="7091" spans="1:43" x14ac:dyDescent="0.2">
      <c r="A7091" s="25" t="s">
        <v>2524</v>
      </c>
      <c r="B7091" s="25" t="s">
        <v>682</v>
      </c>
      <c r="C7091" s="25" t="s">
        <v>158</v>
      </c>
      <c r="T7091" s="25"/>
      <c r="AN7091" s="35" t="str">
        <f t="shared" si="373"/>
        <v/>
      </c>
      <c r="AO7091" s="35" t="str">
        <f t="shared" si="374"/>
        <v>-</v>
      </c>
      <c r="AQ7091" s="25" t="str">
        <f t="shared" si="375"/>
        <v>-</v>
      </c>
    </row>
    <row r="7092" spans="1:43" x14ac:dyDescent="0.2">
      <c r="A7092" s="25" t="s">
        <v>2525</v>
      </c>
      <c r="B7092" s="25" t="s">
        <v>682</v>
      </c>
      <c r="C7092" s="25" t="s">
        <v>157</v>
      </c>
      <c r="T7092" s="25"/>
      <c r="AN7092" s="35" t="str">
        <f t="shared" si="373"/>
        <v/>
      </c>
      <c r="AO7092" s="35" t="str">
        <f t="shared" si="374"/>
        <v>-</v>
      </c>
      <c r="AQ7092" s="25" t="str">
        <f t="shared" si="375"/>
        <v>-</v>
      </c>
    </row>
    <row r="7093" spans="1:43" x14ac:dyDescent="0.2">
      <c r="A7093" s="25" t="s">
        <v>2526</v>
      </c>
      <c r="B7093" s="25" t="s">
        <v>682</v>
      </c>
      <c r="C7093" s="25" t="s">
        <v>156</v>
      </c>
      <c r="T7093" s="25"/>
      <c r="AN7093" s="35" t="str">
        <f t="shared" si="373"/>
        <v/>
      </c>
      <c r="AO7093" s="35" t="str">
        <f t="shared" si="374"/>
        <v>-</v>
      </c>
      <c r="AQ7093" s="25" t="str">
        <f t="shared" si="375"/>
        <v>-</v>
      </c>
    </row>
    <row r="7094" spans="1:43" x14ac:dyDescent="0.2">
      <c r="A7094" s="25" t="s">
        <v>2527</v>
      </c>
      <c r="B7094" s="25" t="s">
        <v>682</v>
      </c>
      <c r="C7094" s="25" t="s">
        <v>155</v>
      </c>
      <c r="T7094" s="25"/>
      <c r="AN7094" s="35" t="str">
        <f t="shared" si="373"/>
        <v/>
      </c>
      <c r="AO7094" s="35" t="str">
        <f t="shared" si="374"/>
        <v>-</v>
      </c>
      <c r="AQ7094" s="25" t="str">
        <f t="shared" si="375"/>
        <v>-</v>
      </c>
    </row>
    <row r="7095" spans="1:43" x14ac:dyDescent="0.2">
      <c r="A7095" s="25" t="s">
        <v>2528</v>
      </c>
      <c r="B7095" s="25" t="s">
        <v>682</v>
      </c>
      <c r="C7095" s="25" t="s">
        <v>154</v>
      </c>
      <c r="T7095" s="25"/>
      <c r="AN7095" s="35" t="str">
        <f t="shared" ref="AN7095:AN7158" si="376">CONCATENATE(AM7095,AP7095)</f>
        <v/>
      </c>
      <c r="AO7095" s="35" t="str">
        <f t="shared" ref="AO7095:AO7158" si="377">CONCATENATE(AM7095,"-",AL7095)</f>
        <v>-</v>
      </c>
      <c r="AQ7095" s="25" t="str">
        <f t="shared" si="375"/>
        <v>-</v>
      </c>
    </row>
    <row r="7096" spans="1:43" x14ac:dyDescent="0.2">
      <c r="A7096" s="25" t="s">
        <v>2529</v>
      </c>
      <c r="B7096" s="25" t="s">
        <v>682</v>
      </c>
      <c r="C7096" s="25" t="s">
        <v>153</v>
      </c>
      <c r="T7096" s="25"/>
      <c r="AN7096" s="35" t="str">
        <f t="shared" si="376"/>
        <v/>
      </c>
      <c r="AO7096" s="35" t="str">
        <f t="shared" si="377"/>
        <v>-</v>
      </c>
      <c r="AQ7096" s="25" t="str">
        <f t="shared" si="375"/>
        <v>-</v>
      </c>
    </row>
    <row r="7097" spans="1:43" x14ac:dyDescent="0.2">
      <c r="A7097" s="25" t="s">
        <v>2530</v>
      </c>
      <c r="B7097" s="25" t="s">
        <v>682</v>
      </c>
      <c r="C7097" s="25" t="s">
        <v>152</v>
      </c>
      <c r="T7097" s="25"/>
      <c r="AN7097" s="35" t="str">
        <f t="shared" si="376"/>
        <v/>
      </c>
      <c r="AO7097" s="35" t="str">
        <f t="shared" si="377"/>
        <v>-</v>
      </c>
      <c r="AQ7097" s="25" t="str">
        <f t="shared" si="375"/>
        <v>-</v>
      </c>
    </row>
    <row r="7098" spans="1:43" x14ac:dyDescent="0.2">
      <c r="A7098" s="25" t="s">
        <v>2531</v>
      </c>
      <c r="B7098" s="25" t="s">
        <v>682</v>
      </c>
      <c r="C7098" s="25" t="s">
        <v>151</v>
      </c>
      <c r="T7098" s="25"/>
      <c r="AN7098" s="35" t="str">
        <f t="shared" si="376"/>
        <v/>
      </c>
      <c r="AO7098" s="35" t="str">
        <f t="shared" si="377"/>
        <v>-</v>
      </c>
      <c r="AQ7098" s="25" t="str">
        <f t="shared" si="375"/>
        <v>-</v>
      </c>
    </row>
    <row r="7099" spans="1:43" x14ac:dyDescent="0.2">
      <c r="A7099" s="25" t="s">
        <v>2532</v>
      </c>
      <c r="B7099" s="25" t="s">
        <v>682</v>
      </c>
      <c r="C7099" s="25" t="s">
        <v>150</v>
      </c>
      <c r="T7099" s="25"/>
      <c r="AN7099" s="35" t="str">
        <f t="shared" si="376"/>
        <v/>
      </c>
      <c r="AO7099" s="35" t="str">
        <f t="shared" si="377"/>
        <v>-</v>
      </c>
      <c r="AQ7099" s="25" t="str">
        <f t="shared" si="375"/>
        <v>-</v>
      </c>
    </row>
    <row r="7100" spans="1:43" x14ac:dyDescent="0.2">
      <c r="A7100" s="25" t="s">
        <v>2533</v>
      </c>
      <c r="B7100" s="25" t="s">
        <v>682</v>
      </c>
      <c r="C7100" s="25" t="s">
        <v>149</v>
      </c>
      <c r="T7100" s="25"/>
      <c r="AN7100" s="35" t="str">
        <f t="shared" si="376"/>
        <v/>
      </c>
      <c r="AO7100" s="35" t="str">
        <f t="shared" si="377"/>
        <v>-</v>
      </c>
      <c r="AQ7100" s="25" t="str">
        <f t="shared" si="375"/>
        <v>-</v>
      </c>
    </row>
    <row r="7101" spans="1:43" x14ac:dyDescent="0.2">
      <c r="A7101" s="25" t="s">
        <v>2534</v>
      </c>
      <c r="B7101" s="25" t="s">
        <v>682</v>
      </c>
      <c r="C7101" s="25" t="s">
        <v>148</v>
      </c>
      <c r="T7101" s="25"/>
      <c r="AN7101" s="35" t="str">
        <f t="shared" si="376"/>
        <v/>
      </c>
      <c r="AO7101" s="35" t="str">
        <f t="shared" si="377"/>
        <v>-</v>
      </c>
      <c r="AQ7101" s="25" t="str">
        <f t="shared" si="375"/>
        <v>-</v>
      </c>
    </row>
    <row r="7102" spans="1:43" x14ac:dyDescent="0.2">
      <c r="A7102" s="25" t="s">
        <v>2535</v>
      </c>
      <c r="B7102" s="25" t="s">
        <v>682</v>
      </c>
      <c r="C7102" s="25" t="s">
        <v>147</v>
      </c>
      <c r="T7102" s="25"/>
      <c r="AN7102" s="35" t="str">
        <f t="shared" si="376"/>
        <v/>
      </c>
      <c r="AO7102" s="35" t="str">
        <f t="shared" si="377"/>
        <v>-</v>
      </c>
      <c r="AQ7102" s="25" t="str">
        <f t="shared" si="375"/>
        <v>-</v>
      </c>
    </row>
    <row r="7103" spans="1:43" x14ac:dyDescent="0.2">
      <c r="A7103" s="25" t="s">
        <v>2536</v>
      </c>
      <c r="B7103" s="25" t="s">
        <v>682</v>
      </c>
      <c r="C7103" s="25" t="s">
        <v>151</v>
      </c>
      <c r="T7103" s="25"/>
      <c r="AN7103" s="35" t="str">
        <f t="shared" si="376"/>
        <v/>
      </c>
      <c r="AO7103" s="35" t="str">
        <f t="shared" si="377"/>
        <v>-</v>
      </c>
      <c r="AQ7103" s="25" t="str">
        <f t="shared" si="375"/>
        <v>-</v>
      </c>
    </row>
    <row r="7104" spans="1:43" x14ac:dyDescent="0.2">
      <c r="A7104" s="25" t="s">
        <v>2537</v>
      </c>
      <c r="B7104" s="25" t="s">
        <v>682</v>
      </c>
      <c r="C7104" s="25" t="s">
        <v>150</v>
      </c>
      <c r="T7104" s="25"/>
      <c r="AN7104" s="35" t="str">
        <f t="shared" si="376"/>
        <v/>
      </c>
      <c r="AO7104" s="35" t="str">
        <f t="shared" si="377"/>
        <v>-</v>
      </c>
      <c r="AQ7104" s="25" t="str">
        <f t="shared" si="375"/>
        <v>-</v>
      </c>
    </row>
    <row r="7105" spans="1:43" x14ac:dyDescent="0.2">
      <c r="A7105" s="25" t="s">
        <v>2538</v>
      </c>
      <c r="B7105" s="25" t="s">
        <v>682</v>
      </c>
      <c r="C7105" s="25" t="s">
        <v>149</v>
      </c>
      <c r="T7105" s="25"/>
      <c r="AN7105" s="35" t="str">
        <f t="shared" si="376"/>
        <v/>
      </c>
      <c r="AO7105" s="35" t="str">
        <f t="shared" si="377"/>
        <v>-</v>
      </c>
      <c r="AQ7105" s="25" t="str">
        <f t="shared" si="375"/>
        <v>-</v>
      </c>
    </row>
    <row r="7106" spans="1:43" x14ac:dyDescent="0.2">
      <c r="A7106" s="25" t="s">
        <v>2539</v>
      </c>
      <c r="B7106" s="25" t="s">
        <v>682</v>
      </c>
      <c r="C7106" s="25" t="s">
        <v>148</v>
      </c>
      <c r="T7106" s="25"/>
      <c r="AN7106" s="35" t="str">
        <f t="shared" si="376"/>
        <v/>
      </c>
      <c r="AO7106" s="35" t="str">
        <f t="shared" si="377"/>
        <v>-</v>
      </c>
      <c r="AQ7106" s="25" t="str">
        <f t="shared" si="375"/>
        <v>-</v>
      </c>
    </row>
    <row r="7107" spans="1:43" x14ac:dyDescent="0.2">
      <c r="A7107" s="25" t="s">
        <v>2540</v>
      </c>
      <c r="B7107" s="25" t="s">
        <v>682</v>
      </c>
      <c r="C7107" s="25" t="s">
        <v>147</v>
      </c>
      <c r="T7107" s="25"/>
      <c r="AN7107" s="35" t="str">
        <f t="shared" si="376"/>
        <v/>
      </c>
      <c r="AO7107" s="35" t="str">
        <f t="shared" si="377"/>
        <v>-</v>
      </c>
      <c r="AQ7107" s="25" t="str">
        <f t="shared" si="375"/>
        <v>-</v>
      </c>
    </row>
    <row r="7108" spans="1:43" x14ac:dyDescent="0.2">
      <c r="A7108" s="25" t="s">
        <v>2541</v>
      </c>
      <c r="B7108" s="25" t="s">
        <v>682</v>
      </c>
      <c r="C7108" s="25" t="s">
        <v>158</v>
      </c>
      <c r="T7108" s="25"/>
      <c r="AN7108" s="35" t="str">
        <f t="shared" si="376"/>
        <v/>
      </c>
      <c r="AO7108" s="35" t="str">
        <f t="shared" si="377"/>
        <v>-</v>
      </c>
      <c r="AQ7108" s="25" t="str">
        <f t="shared" si="375"/>
        <v>-</v>
      </c>
    </row>
    <row r="7109" spans="1:43" x14ac:dyDescent="0.2">
      <c r="A7109" s="25" t="s">
        <v>2542</v>
      </c>
      <c r="B7109" s="25" t="s">
        <v>682</v>
      </c>
      <c r="C7109" s="25" t="s">
        <v>157</v>
      </c>
      <c r="T7109" s="25"/>
      <c r="AN7109" s="35" t="str">
        <f t="shared" si="376"/>
        <v/>
      </c>
      <c r="AO7109" s="35" t="str">
        <f t="shared" si="377"/>
        <v>-</v>
      </c>
      <c r="AQ7109" s="25" t="str">
        <f t="shared" si="375"/>
        <v>-</v>
      </c>
    </row>
    <row r="7110" spans="1:43" x14ac:dyDescent="0.2">
      <c r="A7110" s="25" t="s">
        <v>2543</v>
      </c>
      <c r="B7110" s="25" t="s">
        <v>682</v>
      </c>
      <c r="C7110" s="25" t="s">
        <v>156</v>
      </c>
      <c r="T7110" s="25"/>
      <c r="AN7110" s="35" t="str">
        <f t="shared" si="376"/>
        <v/>
      </c>
      <c r="AO7110" s="35" t="str">
        <f t="shared" si="377"/>
        <v>-</v>
      </c>
      <c r="AQ7110" s="25" t="str">
        <f t="shared" si="375"/>
        <v>-</v>
      </c>
    </row>
    <row r="7111" spans="1:43" x14ac:dyDescent="0.2">
      <c r="A7111" s="25" t="s">
        <v>2544</v>
      </c>
      <c r="B7111" s="25" t="s">
        <v>682</v>
      </c>
      <c r="C7111" s="25" t="s">
        <v>155</v>
      </c>
      <c r="T7111" s="25"/>
      <c r="AN7111" s="35" t="str">
        <f t="shared" si="376"/>
        <v/>
      </c>
      <c r="AO7111" s="35" t="str">
        <f t="shared" si="377"/>
        <v>-</v>
      </c>
      <c r="AQ7111" s="25" t="str">
        <f t="shared" si="375"/>
        <v>-</v>
      </c>
    </row>
    <row r="7112" spans="1:43" x14ac:dyDescent="0.2">
      <c r="A7112" s="25" t="s">
        <v>2545</v>
      </c>
      <c r="B7112" s="25" t="s">
        <v>682</v>
      </c>
      <c r="C7112" s="25" t="s">
        <v>154</v>
      </c>
      <c r="T7112" s="25"/>
      <c r="AN7112" s="35" t="str">
        <f t="shared" si="376"/>
        <v/>
      </c>
      <c r="AO7112" s="35" t="str">
        <f t="shared" si="377"/>
        <v>-</v>
      </c>
      <c r="AQ7112" s="25" t="str">
        <f t="shared" si="375"/>
        <v>-</v>
      </c>
    </row>
    <row r="7113" spans="1:43" x14ac:dyDescent="0.2">
      <c r="A7113" s="25" t="s">
        <v>2546</v>
      </c>
      <c r="B7113" s="25" t="s">
        <v>682</v>
      </c>
      <c r="C7113" s="25" t="s">
        <v>153</v>
      </c>
      <c r="T7113" s="25"/>
      <c r="AN7113" s="35" t="str">
        <f t="shared" si="376"/>
        <v/>
      </c>
      <c r="AO7113" s="35" t="str">
        <f t="shared" si="377"/>
        <v>-</v>
      </c>
      <c r="AQ7113" s="25" t="str">
        <f t="shared" si="375"/>
        <v>-</v>
      </c>
    </row>
    <row r="7114" spans="1:43" x14ac:dyDescent="0.2">
      <c r="A7114" s="25" t="s">
        <v>2547</v>
      </c>
      <c r="B7114" s="25" t="s">
        <v>682</v>
      </c>
      <c r="C7114" s="25" t="s">
        <v>152</v>
      </c>
      <c r="T7114" s="25"/>
      <c r="AN7114" s="35" t="str">
        <f t="shared" si="376"/>
        <v/>
      </c>
      <c r="AO7114" s="35" t="str">
        <f t="shared" si="377"/>
        <v>-</v>
      </c>
      <c r="AQ7114" s="25" t="str">
        <f t="shared" si="375"/>
        <v>-</v>
      </c>
    </row>
    <row r="7115" spans="1:43" x14ac:dyDescent="0.2">
      <c r="A7115" s="25" t="s">
        <v>2548</v>
      </c>
      <c r="B7115" s="25" t="s">
        <v>682</v>
      </c>
      <c r="C7115" s="25" t="s">
        <v>151</v>
      </c>
      <c r="T7115" s="25"/>
      <c r="AN7115" s="35" t="str">
        <f t="shared" si="376"/>
        <v/>
      </c>
      <c r="AO7115" s="35" t="str">
        <f t="shared" si="377"/>
        <v>-</v>
      </c>
      <c r="AQ7115" s="25" t="str">
        <f t="shared" si="375"/>
        <v>-</v>
      </c>
    </row>
    <row r="7116" spans="1:43" x14ac:dyDescent="0.2">
      <c r="A7116" s="25" t="s">
        <v>2549</v>
      </c>
      <c r="B7116" s="25" t="s">
        <v>682</v>
      </c>
      <c r="C7116" s="25" t="s">
        <v>150</v>
      </c>
      <c r="T7116" s="25"/>
      <c r="AN7116" s="35" t="str">
        <f t="shared" si="376"/>
        <v/>
      </c>
      <c r="AO7116" s="35" t="str">
        <f t="shared" si="377"/>
        <v>-</v>
      </c>
      <c r="AQ7116" s="25" t="str">
        <f t="shared" si="375"/>
        <v>-</v>
      </c>
    </row>
    <row r="7117" spans="1:43" x14ac:dyDescent="0.2">
      <c r="A7117" s="25" t="s">
        <v>2550</v>
      </c>
      <c r="B7117" s="25" t="s">
        <v>682</v>
      </c>
      <c r="C7117" s="25" t="s">
        <v>149</v>
      </c>
      <c r="T7117" s="25"/>
      <c r="AN7117" s="35" t="str">
        <f t="shared" si="376"/>
        <v/>
      </c>
      <c r="AO7117" s="35" t="str">
        <f t="shared" si="377"/>
        <v>-</v>
      </c>
      <c r="AQ7117" s="25" t="str">
        <f t="shared" si="375"/>
        <v>-</v>
      </c>
    </row>
    <row r="7118" spans="1:43" x14ac:dyDescent="0.2">
      <c r="A7118" s="25" t="s">
        <v>2551</v>
      </c>
      <c r="B7118" s="25" t="s">
        <v>682</v>
      </c>
      <c r="C7118" s="25" t="s">
        <v>148</v>
      </c>
      <c r="T7118" s="25"/>
      <c r="AN7118" s="35" t="str">
        <f t="shared" si="376"/>
        <v/>
      </c>
      <c r="AO7118" s="35" t="str">
        <f t="shared" si="377"/>
        <v>-</v>
      </c>
      <c r="AQ7118" s="25" t="str">
        <f t="shared" si="375"/>
        <v>-</v>
      </c>
    </row>
    <row r="7119" spans="1:43" x14ac:dyDescent="0.2">
      <c r="A7119" s="25" t="s">
        <v>2552</v>
      </c>
      <c r="B7119" s="25" t="s">
        <v>682</v>
      </c>
      <c r="C7119" s="25" t="s">
        <v>147</v>
      </c>
      <c r="T7119" s="25"/>
      <c r="AN7119" s="35" t="str">
        <f t="shared" si="376"/>
        <v/>
      </c>
      <c r="AO7119" s="35" t="str">
        <f t="shared" si="377"/>
        <v>-</v>
      </c>
      <c r="AQ7119" s="25" t="str">
        <f t="shared" si="375"/>
        <v>-</v>
      </c>
    </row>
    <row r="7120" spans="1:43" x14ac:dyDescent="0.2">
      <c r="A7120" s="25" t="s">
        <v>2553</v>
      </c>
      <c r="B7120" s="25" t="s">
        <v>682</v>
      </c>
      <c r="C7120" s="25" t="s">
        <v>158</v>
      </c>
      <c r="T7120" s="25"/>
      <c r="AN7120" s="35" t="str">
        <f t="shared" si="376"/>
        <v/>
      </c>
      <c r="AO7120" s="35" t="str">
        <f t="shared" si="377"/>
        <v>-</v>
      </c>
      <c r="AQ7120" s="25" t="str">
        <f t="shared" si="375"/>
        <v>-</v>
      </c>
    </row>
    <row r="7121" spans="1:43" x14ac:dyDescent="0.2">
      <c r="A7121" s="25" t="s">
        <v>2554</v>
      </c>
      <c r="B7121" s="25" t="s">
        <v>682</v>
      </c>
      <c r="C7121" s="25" t="s">
        <v>157</v>
      </c>
      <c r="T7121" s="25"/>
      <c r="AN7121" s="35" t="str">
        <f t="shared" si="376"/>
        <v/>
      </c>
      <c r="AO7121" s="35" t="str">
        <f t="shared" si="377"/>
        <v>-</v>
      </c>
      <c r="AQ7121" s="25" t="str">
        <f t="shared" si="375"/>
        <v>-</v>
      </c>
    </row>
    <row r="7122" spans="1:43" x14ac:dyDescent="0.2">
      <c r="A7122" s="25" t="s">
        <v>2555</v>
      </c>
      <c r="B7122" s="25" t="s">
        <v>682</v>
      </c>
      <c r="C7122" s="25" t="s">
        <v>156</v>
      </c>
      <c r="T7122" s="25"/>
      <c r="AN7122" s="35" t="str">
        <f t="shared" si="376"/>
        <v/>
      </c>
      <c r="AO7122" s="35" t="str">
        <f t="shared" si="377"/>
        <v>-</v>
      </c>
      <c r="AQ7122" s="25" t="str">
        <f t="shared" si="375"/>
        <v>-</v>
      </c>
    </row>
    <row r="7123" spans="1:43" x14ac:dyDescent="0.2">
      <c r="A7123" s="25" t="s">
        <v>2556</v>
      </c>
      <c r="B7123" s="25" t="s">
        <v>682</v>
      </c>
      <c r="C7123" s="25" t="s">
        <v>155</v>
      </c>
      <c r="T7123" s="25"/>
      <c r="AN7123" s="35" t="str">
        <f t="shared" si="376"/>
        <v/>
      </c>
      <c r="AO7123" s="35" t="str">
        <f t="shared" si="377"/>
        <v>-</v>
      </c>
      <c r="AQ7123" s="25" t="str">
        <f t="shared" si="375"/>
        <v>-</v>
      </c>
    </row>
    <row r="7124" spans="1:43" x14ac:dyDescent="0.2">
      <c r="A7124" s="25" t="s">
        <v>2557</v>
      </c>
      <c r="B7124" s="25" t="s">
        <v>682</v>
      </c>
      <c r="C7124" s="25" t="s">
        <v>154</v>
      </c>
      <c r="T7124" s="25"/>
      <c r="AN7124" s="35" t="str">
        <f t="shared" si="376"/>
        <v/>
      </c>
      <c r="AO7124" s="35" t="str">
        <f t="shared" si="377"/>
        <v>-</v>
      </c>
      <c r="AQ7124" s="25" t="str">
        <f t="shared" si="375"/>
        <v>-</v>
      </c>
    </row>
    <row r="7125" spans="1:43" x14ac:dyDescent="0.2">
      <c r="A7125" s="25" t="s">
        <v>2558</v>
      </c>
      <c r="B7125" s="25" t="s">
        <v>682</v>
      </c>
      <c r="C7125" s="25" t="s">
        <v>153</v>
      </c>
      <c r="T7125" s="25"/>
      <c r="AN7125" s="35" t="str">
        <f t="shared" si="376"/>
        <v/>
      </c>
      <c r="AO7125" s="35" t="str">
        <f t="shared" si="377"/>
        <v>-</v>
      </c>
      <c r="AQ7125" s="25" t="str">
        <f t="shared" si="375"/>
        <v>-</v>
      </c>
    </row>
    <row r="7126" spans="1:43" x14ac:dyDescent="0.2">
      <c r="A7126" s="25" t="s">
        <v>2559</v>
      </c>
      <c r="B7126" s="25" t="s">
        <v>682</v>
      </c>
      <c r="C7126" s="25" t="s">
        <v>152</v>
      </c>
      <c r="T7126" s="25"/>
      <c r="AN7126" s="35" t="str">
        <f t="shared" si="376"/>
        <v/>
      </c>
      <c r="AO7126" s="35" t="str">
        <f t="shared" si="377"/>
        <v>-</v>
      </c>
      <c r="AQ7126" s="25" t="str">
        <f t="shared" si="375"/>
        <v>-</v>
      </c>
    </row>
    <row r="7127" spans="1:43" x14ac:dyDescent="0.2">
      <c r="A7127" s="25" t="s">
        <v>2560</v>
      </c>
      <c r="B7127" s="25" t="s">
        <v>682</v>
      </c>
      <c r="C7127" s="25" t="s">
        <v>151</v>
      </c>
      <c r="T7127" s="25"/>
      <c r="AN7127" s="35" t="str">
        <f t="shared" si="376"/>
        <v/>
      </c>
      <c r="AO7127" s="35" t="str">
        <f t="shared" si="377"/>
        <v>-</v>
      </c>
      <c r="AQ7127" s="25" t="str">
        <f t="shared" si="375"/>
        <v>-</v>
      </c>
    </row>
    <row r="7128" spans="1:43" x14ac:dyDescent="0.2">
      <c r="A7128" s="25" t="s">
        <v>2561</v>
      </c>
      <c r="B7128" s="25" t="s">
        <v>682</v>
      </c>
      <c r="C7128" s="25" t="s">
        <v>150</v>
      </c>
      <c r="T7128" s="25"/>
      <c r="AN7128" s="35" t="str">
        <f t="shared" si="376"/>
        <v/>
      </c>
      <c r="AO7128" s="35" t="str">
        <f t="shared" si="377"/>
        <v>-</v>
      </c>
      <c r="AQ7128" s="25" t="str">
        <f t="shared" si="375"/>
        <v>-</v>
      </c>
    </row>
    <row r="7129" spans="1:43" x14ac:dyDescent="0.2">
      <c r="A7129" s="25" t="s">
        <v>2562</v>
      </c>
      <c r="B7129" s="25" t="s">
        <v>682</v>
      </c>
      <c r="C7129" s="25" t="s">
        <v>149</v>
      </c>
      <c r="T7129" s="25"/>
      <c r="AN7129" s="35" t="str">
        <f t="shared" si="376"/>
        <v/>
      </c>
      <c r="AO7129" s="35" t="str">
        <f t="shared" si="377"/>
        <v>-</v>
      </c>
      <c r="AQ7129" s="25" t="str">
        <f t="shared" si="375"/>
        <v>-</v>
      </c>
    </row>
    <row r="7130" spans="1:43" x14ac:dyDescent="0.2">
      <c r="A7130" s="25" t="s">
        <v>2563</v>
      </c>
      <c r="B7130" s="25" t="s">
        <v>682</v>
      </c>
      <c r="C7130" s="25" t="s">
        <v>148</v>
      </c>
      <c r="T7130" s="25"/>
      <c r="AN7130" s="35" t="str">
        <f t="shared" si="376"/>
        <v/>
      </c>
      <c r="AO7130" s="35" t="str">
        <f t="shared" si="377"/>
        <v>-</v>
      </c>
      <c r="AQ7130" s="25" t="str">
        <f t="shared" si="375"/>
        <v>-</v>
      </c>
    </row>
    <row r="7131" spans="1:43" x14ac:dyDescent="0.2">
      <c r="A7131" s="25" t="s">
        <v>2564</v>
      </c>
      <c r="B7131" s="25" t="s">
        <v>682</v>
      </c>
      <c r="C7131" s="25" t="s">
        <v>147</v>
      </c>
      <c r="T7131" s="25"/>
      <c r="AN7131" s="35" t="str">
        <f t="shared" si="376"/>
        <v/>
      </c>
      <c r="AO7131" s="35" t="str">
        <f t="shared" si="377"/>
        <v>-</v>
      </c>
      <c r="AQ7131" s="25" t="str">
        <f t="shared" si="375"/>
        <v>-</v>
      </c>
    </row>
    <row r="7132" spans="1:43" x14ac:dyDescent="0.2">
      <c r="A7132" s="25" t="s">
        <v>2565</v>
      </c>
      <c r="B7132" s="25" t="s">
        <v>682</v>
      </c>
      <c r="C7132" s="25" t="s">
        <v>158</v>
      </c>
      <c r="T7132" s="25"/>
      <c r="AN7132" s="35" t="str">
        <f t="shared" si="376"/>
        <v/>
      </c>
      <c r="AO7132" s="35" t="str">
        <f t="shared" si="377"/>
        <v>-</v>
      </c>
      <c r="AQ7132" s="25" t="str">
        <f t="shared" si="375"/>
        <v>-</v>
      </c>
    </row>
    <row r="7133" spans="1:43" x14ac:dyDescent="0.2">
      <c r="A7133" s="25" t="s">
        <v>2566</v>
      </c>
      <c r="B7133" s="25" t="s">
        <v>682</v>
      </c>
      <c r="C7133" s="25" t="s">
        <v>150</v>
      </c>
      <c r="T7133" s="25"/>
      <c r="AN7133" s="35" t="str">
        <f t="shared" si="376"/>
        <v/>
      </c>
      <c r="AO7133" s="35" t="str">
        <f t="shared" si="377"/>
        <v>-</v>
      </c>
      <c r="AQ7133" s="25" t="str">
        <f t="shared" si="375"/>
        <v>-</v>
      </c>
    </row>
    <row r="7134" spans="1:43" x14ac:dyDescent="0.2">
      <c r="A7134" s="25" t="s">
        <v>2567</v>
      </c>
      <c r="B7134" s="25" t="s">
        <v>682</v>
      </c>
      <c r="C7134" s="25" t="s">
        <v>149</v>
      </c>
      <c r="T7134" s="25"/>
      <c r="AN7134" s="35" t="str">
        <f t="shared" si="376"/>
        <v/>
      </c>
      <c r="AO7134" s="35" t="str">
        <f t="shared" si="377"/>
        <v>-</v>
      </c>
      <c r="AQ7134" s="25" t="str">
        <f t="shared" si="375"/>
        <v>-</v>
      </c>
    </row>
    <row r="7135" spans="1:43" x14ac:dyDescent="0.2">
      <c r="A7135" s="25" t="s">
        <v>2568</v>
      </c>
      <c r="B7135" s="25" t="s">
        <v>682</v>
      </c>
      <c r="C7135" s="25" t="s">
        <v>148</v>
      </c>
      <c r="T7135" s="25"/>
      <c r="AN7135" s="35" t="str">
        <f t="shared" si="376"/>
        <v/>
      </c>
      <c r="AO7135" s="35" t="str">
        <f t="shared" si="377"/>
        <v>-</v>
      </c>
      <c r="AQ7135" s="25" t="str">
        <f t="shared" si="375"/>
        <v>-</v>
      </c>
    </row>
    <row r="7136" spans="1:43" x14ac:dyDescent="0.2">
      <c r="A7136" s="25" t="s">
        <v>2569</v>
      </c>
      <c r="B7136" s="25" t="s">
        <v>682</v>
      </c>
      <c r="C7136" s="25" t="s">
        <v>147</v>
      </c>
      <c r="T7136" s="25"/>
      <c r="AN7136" s="35" t="str">
        <f t="shared" si="376"/>
        <v/>
      </c>
      <c r="AO7136" s="35" t="str">
        <f t="shared" si="377"/>
        <v>-</v>
      </c>
      <c r="AQ7136" s="25" t="str">
        <f t="shared" si="375"/>
        <v>-</v>
      </c>
    </row>
    <row r="7137" spans="1:43" x14ac:dyDescent="0.2">
      <c r="A7137" s="25" t="s">
        <v>2570</v>
      </c>
      <c r="B7137" s="25" t="s">
        <v>682</v>
      </c>
      <c r="C7137" s="25" t="s">
        <v>158</v>
      </c>
      <c r="T7137" s="25"/>
      <c r="AN7137" s="35" t="str">
        <f t="shared" si="376"/>
        <v/>
      </c>
      <c r="AO7137" s="35" t="str">
        <f t="shared" si="377"/>
        <v>-</v>
      </c>
      <c r="AQ7137" s="25" t="str">
        <f t="shared" si="375"/>
        <v>-</v>
      </c>
    </row>
    <row r="7138" spans="1:43" x14ac:dyDescent="0.2">
      <c r="A7138" s="25" t="s">
        <v>2571</v>
      </c>
      <c r="B7138" s="25" t="s">
        <v>682</v>
      </c>
      <c r="C7138" s="25" t="s">
        <v>157</v>
      </c>
      <c r="T7138" s="25"/>
      <c r="AN7138" s="35" t="str">
        <f t="shared" si="376"/>
        <v/>
      </c>
      <c r="AO7138" s="35" t="str">
        <f t="shared" si="377"/>
        <v>-</v>
      </c>
      <c r="AQ7138" s="25" t="str">
        <f t="shared" si="375"/>
        <v>-</v>
      </c>
    </row>
    <row r="7139" spans="1:43" x14ac:dyDescent="0.2">
      <c r="A7139" s="25" t="s">
        <v>2572</v>
      </c>
      <c r="B7139" s="25" t="s">
        <v>682</v>
      </c>
      <c r="C7139" s="25" t="s">
        <v>156</v>
      </c>
      <c r="T7139" s="25"/>
      <c r="AN7139" s="35" t="str">
        <f t="shared" si="376"/>
        <v/>
      </c>
      <c r="AO7139" s="35" t="str">
        <f t="shared" si="377"/>
        <v>-</v>
      </c>
      <c r="AQ7139" s="25" t="str">
        <f t="shared" si="375"/>
        <v>-</v>
      </c>
    </row>
    <row r="7140" spans="1:43" x14ac:dyDescent="0.2">
      <c r="A7140" s="25" t="s">
        <v>2573</v>
      </c>
      <c r="B7140" s="25" t="s">
        <v>682</v>
      </c>
      <c r="C7140" s="25" t="s">
        <v>155</v>
      </c>
      <c r="T7140" s="25"/>
      <c r="AN7140" s="35" t="str">
        <f t="shared" si="376"/>
        <v/>
      </c>
      <c r="AO7140" s="35" t="str">
        <f t="shared" si="377"/>
        <v>-</v>
      </c>
      <c r="AQ7140" s="25" t="str">
        <f t="shared" si="375"/>
        <v>-</v>
      </c>
    </row>
    <row r="7141" spans="1:43" x14ac:dyDescent="0.2">
      <c r="A7141" s="25" t="s">
        <v>2574</v>
      </c>
      <c r="B7141" s="25" t="s">
        <v>682</v>
      </c>
      <c r="C7141" s="25" t="s">
        <v>154</v>
      </c>
      <c r="T7141" s="25"/>
      <c r="AN7141" s="35" t="str">
        <f t="shared" si="376"/>
        <v/>
      </c>
      <c r="AO7141" s="35" t="str">
        <f t="shared" si="377"/>
        <v>-</v>
      </c>
      <c r="AQ7141" s="25" t="str">
        <f t="shared" ref="AQ7141:AQ7204" si="378">CONCATENATE(TRIM(LEFT(AP7141,LEN(AP7141)-LEN(RIGHT(AP7141)))),"-",RIGHT(AP7141))</f>
        <v>-</v>
      </c>
    </row>
    <row r="7142" spans="1:43" x14ac:dyDescent="0.2">
      <c r="A7142" s="25" t="s">
        <v>2575</v>
      </c>
      <c r="B7142" s="25" t="s">
        <v>682</v>
      </c>
      <c r="C7142" s="25" t="s">
        <v>153</v>
      </c>
      <c r="T7142" s="25"/>
      <c r="AN7142" s="35" t="str">
        <f t="shared" si="376"/>
        <v/>
      </c>
      <c r="AO7142" s="35" t="str">
        <f t="shared" si="377"/>
        <v>-</v>
      </c>
      <c r="AQ7142" s="25" t="str">
        <f t="shared" si="378"/>
        <v>-</v>
      </c>
    </row>
    <row r="7143" spans="1:43" x14ac:dyDescent="0.2">
      <c r="A7143" s="25" t="s">
        <v>2576</v>
      </c>
      <c r="B7143" s="25" t="s">
        <v>682</v>
      </c>
      <c r="C7143" s="25" t="s">
        <v>152</v>
      </c>
      <c r="T7143" s="25"/>
      <c r="AN7143" s="35" t="str">
        <f t="shared" si="376"/>
        <v/>
      </c>
      <c r="AO7143" s="35" t="str">
        <f t="shared" si="377"/>
        <v>-</v>
      </c>
      <c r="AQ7143" s="25" t="str">
        <f t="shared" si="378"/>
        <v>-</v>
      </c>
    </row>
    <row r="7144" spans="1:43" x14ac:dyDescent="0.2">
      <c r="A7144" s="25" t="s">
        <v>2577</v>
      </c>
      <c r="B7144" s="25" t="s">
        <v>682</v>
      </c>
      <c r="C7144" s="25" t="s">
        <v>151</v>
      </c>
      <c r="T7144" s="25"/>
      <c r="AN7144" s="35" t="str">
        <f t="shared" si="376"/>
        <v/>
      </c>
      <c r="AO7144" s="35" t="str">
        <f t="shared" si="377"/>
        <v>-</v>
      </c>
      <c r="AQ7144" s="25" t="str">
        <f t="shared" si="378"/>
        <v>-</v>
      </c>
    </row>
    <row r="7145" spans="1:43" x14ac:dyDescent="0.2">
      <c r="A7145" s="25" t="s">
        <v>2578</v>
      </c>
      <c r="B7145" s="25" t="s">
        <v>682</v>
      </c>
      <c r="C7145" s="25" t="s">
        <v>150</v>
      </c>
      <c r="T7145" s="25"/>
      <c r="AN7145" s="35" t="str">
        <f t="shared" si="376"/>
        <v/>
      </c>
      <c r="AO7145" s="35" t="str">
        <f t="shared" si="377"/>
        <v>-</v>
      </c>
      <c r="AQ7145" s="25" t="str">
        <f t="shared" si="378"/>
        <v>-</v>
      </c>
    </row>
    <row r="7146" spans="1:43" x14ac:dyDescent="0.2">
      <c r="A7146" s="25" t="s">
        <v>2579</v>
      </c>
      <c r="B7146" s="25" t="s">
        <v>682</v>
      </c>
      <c r="C7146" s="25" t="s">
        <v>149</v>
      </c>
      <c r="T7146" s="25"/>
      <c r="AN7146" s="35" t="str">
        <f t="shared" si="376"/>
        <v/>
      </c>
      <c r="AO7146" s="35" t="str">
        <f t="shared" si="377"/>
        <v>-</v>
      </c>
      <c r="AQ7146" s="25" t="str">
        <f t="shared" si="378"/>
        <v>-</v>
      </c>
    </row>
    <row r="7147" spans="1:43" x14ac:dyDescent="0.2">
      <c r="A7147" s="25" t="s">
        <v>2580</v>
      </c>
      <c r="B7147" s="25" t="s">
        <v>682</v>
      </c>
      <c r="C7147" s="25" t="s">
        <v>148</v>
      </c>
      <c r="T7147" s="25"/>
      <c r="AN7147" s="35" t="str">
        <f t="shared" si="376"/>
        <v/>
      </c>
      <c r="AO7147" s="35" t="str">
        <f t="shared" si="377"/>
        <v>-</v>
      </c>
      <c r="AQ7147" s="25" t="str">
        <f t="shared" si="378"/>
        <v>-</v>
      </c>
    </row>
    <row r="7148" spans="1:43" x14ac:dyDescent="0.2">
      <c r="A7148" s="25" t="s">
        <v>2581</v>
      </c>
      <c r="B7148" s="25" t="s">
        <v>682</v>
      </c>
      <c r="C7148" s="25" t="s">
        <v>147</v>
      </c>
      <c r="T7148" s="25"/>
      <c r="AN7148" s="35" t="str">
        <f t="shared" si="376"/>
        <v/>
      </c>
      <c r="AO7148" s="35" t="str">
        <f t="shared" si="377"/>
        <v>-</v>
      </c>
      <c r="AQ7148" s="25" t="str">
        <f t="shared" si="378"/>
        <v>-</v>
      </c>
    </row>
    <row r="7149" spans="1:43" x14ac:dyDescent="0.2">
      <c r="A7149" s="25" t="s">
        <v>2582</v>
      </c>
      <c r="B7149" s="25" t="s">
        <v>682</v>
      </c>
      <c r="C7149" s="25" t="s">
        <v>158</v>
      </c>
      <c r="T7149" s="25"/>
      <c r="AN7149" s="35" t="str">
        <f t="shared" si="376"/>
        <v/>
      </c>
      <c r="AO7149" s="35" t="str">
        <f t="shared" si="377"/>
        <v>-</v>
      </c>
      <c r="AQ7149" s="25" t="str">
        <f t="shared" si="378"/>
        <v>-</v>
      </c>
    </row>
    <row r="7150" spans="1:43" x14ac:dyDescent="0.2">
      <c r="A7150" s="25" t="s">
        <v>2583</v>
      </c>
      <c r="B7150" s="25" t="s">
        <v>682</v>
      </c>
      <c r="C7150" s="25" t="s">
        <v>157</v>
      </c>
      <c r="T7150" s="25"/>
      <c r="AN7150" s="35" t="str">
        <f t="shared" si="376"/>
        <v/>
      </c>
      <c r="AO7150" s="35" t="str">
        <f t="shared" si="377"/>
        <v>-</v>
      </c>
      <c r="AQ7150" s="25" t="str">
        <f t="shared" si="378"/>
        <v>-</v>
      </c>
    </row>
    <row r="7151" spans="1:43" x14ac:dyDescent="0.2">
      <c r="A7151" s="25" t="s">
        <v>2584</v>
      </c>
      <c r="B7151" s="25" t="s">
        <v>682</v>
      </c>
      <c r="C7151" s="25" t="s">
        <v>156</v>
      </c>
      <c r="T7151" s="25"/>
      <c r="AN7151" s="35" t="str">
        <f t="shared" si="376"/>
        <v/>
      </c>
      <c r="AO7151" s="35" t="str">
        <f t="shared" si="377"/>
        <v>-</v>
      </c>
      <c r="AQ7151" s="25" t="str">
        <f t="shared" si="378"/>
        <v>-</v>
      </c>
    </row>
    <row r="7152" spans="1:43" x14ac:dyDescent="0.2">
      <c r="A7152" s="25" t="s">
        <v>2585</v>
      </c>
      <c r="B7152" s="25" t="s">
        <v>682</v>
      </c>
      <c r="C7152" s="25" t="s">
        <v>155</v>
      </c>
      <c r="T7152" s="25"/>
      <c r="AN7152" s="35" t="str">
        <f t="shared" si="376"/>
        <v/>
      </c>
      <c r="AO7152" s="35" t="str">
        <f t="shared" si="377"/>
        <v>-</v>
      </c>
      <c r="AQ7152" s="25" t="str">
        <f t="shared" si="378"/>
        <v>-</v>
      </c>
    </row>
    <row r="7153" spans="1:43" x14ac:dyDescent="0.2">
      <c r="A7153" s="25" t="s">
        <v>2586</v>
      </c>
      <c r="B7153" s="25" t="s">
        <v>682</v>
      </c>
      <c r="C7153" s="25" t="s">
        <v>154</v>
      </c>
      <c r="T7153" s="25"/>
      <c r="AN7153" s="35" t="str">
        <f t="shared" si="376"/>
        <v/>
      </c>
      <c r="AO7153" s="35" t="str">
        <f t="shared" si="377"/>
        <v>-</v>
      </c>
      <c r="AQ7153" s="25" t="str">
        <f t="shared" si="378"/>
        <v>-</v>
      </c>
    </row>
    <row r="7154" spans="1:43" x14ac:dyDescent="0.2">
      <c r="A7154" s="25" t="s">
        <v>2587</v>
      </c>
      <c r="B7154" s="25" t="s">
        <v>682</v>
      </c>
      <c r="C7154" s="25" t="s">
        <v>153</v>
      </c>
      <c r="T7154" s="25"/>
      <c r="AN7154" s="35" t="str">
        <f t="shared" si="376"/>
        <v/>
      </c>
      <c r="AO7154" s="35" t="str">
        <f t="shared" si="377"/>
        <v>-</v>
      </c>
      <c r="AQ7154" s="25" t="str">
        <f t="shared" si="378"/>
        <v>-</v>
      </c>
    </row>
    <row r="7155" spans="1:43" x14ac:dyDescent="0.2">
      <c r="A7155" s="25" t="s">
        <v>2588</v>
      </c>
      <c r="B7155" s="25" t="s">
        <v>682</v>
      </c>
      <c r="C7155" s="25" t="s">
        <v>152</v>
      </c>
      <c r="T7155" s="25"/>
      <c r="AN7155" s="35" t="str">
        <f t="shared" si="376"/>
        <v/>
      </c>
      <c r="AO7155" s="35" t="str">
        <f t="shared" si="377"/>
        <v>-</v>
      </c>
      <c r="AQ7155" s="25" t="str">
        <f t="shared" si="378"/>
        <v>-</v>
      </c>
    </row>
    <row r="7156" spans="1:43" x14ac:dyDescent="0.2">
      <c r="A7156" s="25" t="s">
        <v>2589</v>
      </c>
      <c r="B7156" s="25" t="s">
        <v>682</v>
      </c>
      <c r="C7156" s="25" t="s">
        <v>151</v>
      </c>
      <c r="T7156" s="25"/>
      <c r="AN7156" s="35" t="str">
        <f t="shared" si="376"/>
        <v/>
      </c>
      <c r="AO7156" s="35" t="str">
        <f t="shared" si="377"/>
        <v>-</v>
      </c>
      <c r="AQ7156" s="25" t="str">
        <f t="shared" si="378"/>
        <v>-</v>
      </c>
    </row>
    <row r="7157" spans="1:43" x14ac:dyDescent="0.2">
      <c r="A7157" s="25" t="s">
        <v>2590</v>
      </c>
      <c r="B7157" s="25" t="s">
        <v>682</v>
      </c>
      <c r="C7157" s="25" t="s">
        <v>150</v>
      </c>
      <c r="T7157" s="25"/>
      <c r="AN7157" s="35" t="str">
        <f t="shared" si="376"/>
        <v/>
      </c>
      <c r="AO7157" s="35" t="str">
        <f t="shared" si="377"/>
        <v>-</v>
      </c>
      <c r="AQ7157" s="25" t="str">
        <f t="shared" si="378"/>
        <v>-</v>
      </c>
    </row>
    <row r="7158" spans="1:43" x14ac:dyDescent="0.2">
      <c r="A7158" s="25" t="s">
        <v>2591</v>
      </c>
      <c r="B7158" s="25" t="s">
        <v>682</v>
      </c>
      <c r="C7158" s="25" t="s">
        <v>149</v>
      </c>
      <c r="T7158" s="25"/>
      <c r="AN7158" s="35" t="str">
        <f t="shared" si="376"/>
        <v/>
      </c>
      <c r="AO7158" s="35" t="str">
        <f t="shared" si="377"/>
        <v>-</v>
      </c>
      <c r="AQ7158" s="25" t="str">
        <f t="shared" si="378"/>
        <v>-</v>
      </c>
    </row>
    <row r="7159" spans="1:43" x14ac:dyDescent="0.2">
      <c r="A7159" s="25" t="s">
        <v>2592</v>
      </c>
      <c r="B7159" s="25" t="s">
        <v>682</v>
      </c>
      <c r="C7159" s="25" t="s">
        <v>148</v>
      </c>
      <c r="T7159" s="25"/>
      <c r="AN7159" s="35" t="str">
        <f t="shared" ref="AN7159:AN7222" si="379">CONCATENATE(AM7159,AP7159)</f>
        <v/>
      </c>
      <c r="AO7159" s="35" t="str">
        <f t="shared" ref="AO7159:AO7222" si="380">CONCATENATE(AM7159,"-",AL7159)</f>
        <v>-</v>
      </c>
      <c r="AQ7159" s="25" t="str">
        <f t="shared" si="378"/>
        <v>-</v>
      </c>
    </row>
    <row r="7160" spans="1:43" x14ac:dyDescent="0.2">
      <c r="A7160" s="25" t="s">
        <v>2593</v>
      </c>
      <c r="B7160" s="25" t="s">
        <v>682</v>
      </c>
      <c r="C7160" s="25" t="s">
        <v>147</v>
      </c>
      <c r="T7160" s="25"/>
      <c r="AN7160" s="35" t="str">
        <f t="shared" si="379"/>
        <v/>
      </c>
      <c r="AO7160" s="35" t="str">
        <f t="shared" si="380"/>
        <v>-</v>
      </c>
      <c r="AQ7160" s="25" t="str">
        <f t="shared" si="378"/>
        <v>-</v>
      </c>
    </row>
    <row r="7161" spans="1:43" x14ac:dyDescent="0.2">
      <c r="A7161" s="25" t="s">
        <v>2594</v>
      </c>
      <c r="B7161" s="25" t="s">
        <v>682</v>
      </c>
      <c r="C7161" s="25" t="s">
        <v>158</v>
      </c>
      <c r="T7161" s="25"/>
      <c r="AN7161" s="35" t="str">
        <f t="shared" si="379"/>
        <v/>
      </c>
      <c r="AO7161" s="35" t="str">
        <f t="shared" si="380"/>
        <v>-</v>
      </c>
      <c r="AQ7161" s="25" t="str">
        <f t="shared" si="378"/>
        <v>-</v>
      </c>
    </row>
    <row r="7162" spans="1:43" x14ac:dyDescent="0.2">
      <c r="A7162" s="25" t="s">
        <v>2595</v>
      </c>
      <c r="B7162" s="25" t="s">
        <v>682</v>
      </c>
      <c r="C7162" s="25" t="s">
        <v>157</v>
      </c>
      <c r="T7162" s="25"/>
      <c r="AN7162" s="35" t="str">
        <f t="shared" si="379"/>
        <v/>
      </c>
      <c r="AO7162" s="35" t="str">
        <f t="shared" si="380"/>
        <v>-</v>
      </c>
      <c r="AQ7162" s="25" t="str">
        <f t="shared" si="378"/>
        <v>-</v>
      </c>
    </row>
    <row r="7163" spans="1:43" x14ac:dyDescent="0.2">
      <c r="A7163" s="25" t="s">
        <v>2596</v>
      </c>
      <c r="B7163" s="25" t="s">
        <v>682</v>
      </c>
      <c r="C7163" s="25" t="s">
        <v>149</v>
      </c>
      <c r="T7163" s="25"/>
      <c r="AN7163" s="35" t="str">
        <f t="shared" si="379"/>
        <v/>
      </c>
      <c r="AO7163" s="35" t="str">
        <f t="shared" si="380"/>
        <v>-</v>
      </c>
      <c r="AQ7163" s="25" t="str">
        <f t="shared" si="378"/>
        <v>-</v>
      </c>
    </row>
    <row r="7164" spans="1:43" x14ac:dyDescent="0.2">
      <c r="A7164" s="25" t="s">
        <v>2597</v>
      </c>
      <c r="B7164" s="25" t="s">
        <v>682</v>
      </c>
      <c r="C7164" s="25" t="s">
        <v>148</v>
      </c>
      <c r="T7164" s="25"/>
      <c r="AN7164" s="35" t="str">
        <f t="shared" si="379"/>
        <v/>
      </c>
      <c r="AO7164" s="35" t="str">
        <f t="shared" si="380"/>
        <v>-</v>
      </c>
      <c r="AQ7164" s="25" t="str">
        <f t="shared" si="378"/>
        <v>-</v>
      </c>
    </row>
    <row r="7165" spans="1:43" x14ac:dyDescent="0.2">
      <c r="A7165" s="25" t="s">
        <v>2598</v>
      </c>
      <c r="B7165" s="25" t="s">
        <v>682</v>
      </c>
      <c r="C7165" s="25" t="s">
        <v>147</v>
      </c>
      <c r="T7165" s="25"/>
      <c r="AN7165" s="35" t="str">
        <f t="shared" si="379"/>
        <v/>
      </c>
      <c r="AO7165" s="35" t="str">
        <f t="shared" si="380"/>
        <v>-</v>
      </c>
      <c r="AQ7165" s="25" t="str">
        <f t="shared" si="378"/>
        <v>-</v>
      </c>
    </row>
    <row r="7166" spans="1:43" x14ac:dyDescent="0.2">
      <c r="A7166" s="25" t="s">
        <v>2599</v>
      </c>
      <c r="B7166" s="25" t="s">
        <v>682</v>
      </c>
      <c r="C7166" s="25" t="s">
        <v>158</v>
      </c>
      <c r="T7166" s="25"/>
      <c r="AN7166" s="35" t="str">
        <f t="shared" si="379"/>
        <v/>
      </c>
      <c r="AO7166" s="35" t="str">
        <f t="shared" si="380"/>
        <v>-</v>
      </c>
      <c r="AQ7166" s="25" t="str">
        <f t="shared" si="378"/>
        <v>-</v>
      </c>
    </row>
    <row r="7167" spans="1:43" x14ac:dyDescent="0.2">
      <c r="A7167" s="25" t="s">
        <v>2600</v>
      </c>
      <c r="B7167" s="25" t="s">
        <v>682</v>
      </c>
      <c r="C7167" s="25" t="s">
        <v>157</v>
      </c>
      <c r="T7167" s="25"/>
      <c r="AN7167" s="35" t="str">
        <f t="shared" si="379"/>
        <v/>
      </c>
      <c r="AO7167" s="35" t="str">
        <f t="shared" si="380"/>
        <v>-</v>
      </c>
      <c r="AQ7167" s="25" t="str">
        <f t="shared" si="378"/>
        <v>-</v>
      </c>
    </row>
    <row r="7168" spans="1:43" x14ac:dyDescent="0.2">
      <c r="A7168" s="25" t="s">
        <v>2601</v>
      </c>
      <c r="B7168" s="25" t="s">
        <v>682</v>
      </c>
      <c r="C7168" s="25" t="s">
        <v>156</v>
      </c>
      <c r="T7168" s="25"/>
      <c r="AN7168" s="35" t="str">
        <f t="shared" si="379"/>
        <v/>
      </c>
      <c r="AO7168" s="35" t="str">
        <f t="shared" si="380"/>
        <v>-</v>
      </c>
      <c r="AQ7168" s="25" t="str">
        <f t="shared" si="378"/>
        <v>-</v>
      </c>
    </row>
    <row r="7169" spans="1:43" x14ac:dyDescent="0.2">
      <c r="A7169" s="25" t="s">
        <v>2602</v>
      </c>
      <c r="B7169" s="25" t="s">
        <v>682</v>
      </c>
      <c r="C7169" s="25" t="s">
        <v>155</v>
      </c>
      <c r="T7169" s="25"/>
      <c r="AN7169" s="35" t="str">
        <f t="shared" si="379"/>
        <v/>
      </c>
      <c r="AO7169" s="35" t="str">
        <f t="shared" si="380"/>
        <v>-</v>
      </c>
      <c r="AQ7169" s="25" t="str">
        <f t="shared" si="378"/>
        <v>-</v>
      </c>
    </row>
    <row r="7170" spans="1:43" x14ac:dyDescent="0.2">
      <c r="A7170" s="25" t="s">
        <v>2603</v>
      </c>
      <c r="B7170" s="25" t="s">
        <v>682</v>
      </c>
      <c r="C7170" s="25" t="s">
        <v>154</v>
      </c>
      <c r="T7170" s="25"/>
      <c r="AN7170" s="35" t="str">
        <f t="shared" si="379"/>
        <v/>
      </c>
      <c r="AO7170" s="35" t="str">
        <f t="shared" si="380"/>
        <v>-</v>
      </c>
      <c r="AQ7170" s="25" t="str">
        <f t="shared" si="378"/>
        <v>-</v>
      </c>
    </row>
    <row r="7171" spans="1:43" x14ac:dyDescent="0.2">
      <c r="A7171" s="25" t="s">
        <v>2604</v>
      </c>
      <c r="B7171" s="25" t="s">
        <v>682</v>
      </c>
      <c r="C7171" s="25" t="s">
        <v>153</v>
      </c>
      <c r="T7171" s="25"/>
      <c r="AN7171" s="35" t="str">
        <f t="shared" si="379"/>
        <v/>
      </c>
      <c r="AO7171" s="35" t="str">
        <f t="shared" si="380"/>
        <v>-</v>
      </c>
      <c r="AQ7171" s="25" t="str">
        <f t="shared" si="378"/>
        <v>-</v>
      </c>
    </row>
    <row r="7172" spans="1:43" x14ac:dyDescent="0.2">
      <c r="A7172" s="25" t="s">
        <v>2605</v>
      </c>
      <c r="B7172" s="25" t="s">
        <v>682</v>
      </c>
      <c r="C7172" s="25" t="s">
        <v>152</v>
      </c>
      <c r="T7172" s="25"/>
      <c r="AN7172" s="35" t="str">
        <f t="shared" si="379"/>
        <v/>
      </c>
      <c r="AO7172" s="35" t="str">
        <f t="shared" si="380"/>
        <v>-</v>
      </c>
      <c r="AQ7172" s="25" t="str">
        <f t="shared" si="378"/>
        <v>-</v>
      </c>
    </row>
    <row r="7173" spans="1:43" x14ac:dyDescent="0.2">
      <c r="A7173" s="25" t="s">
        <v>2606</v>
      </c>
      <c r="B7173" s="25" t="s">
        <v>682</v>
      </c>
      <c r="C7173" s="25" t="s">
        <v>151</v>
      </c>
      <c r="T7173" s="25"/>
      <c r="AN7173" s="35" t="str">
        <f t="shared" si="379"/>
        <v/>
      </c>
      <c r="AO7173" s="35" t="str">
        <f t="shared" si="380"/>
        <v>-</v>
      </c>
      <c r="AQ7173" s="25" t="str">
        <f t="shared" si="378"/>
        <v>-</v>
      </c>
    </row>
    <row r="7174" spans="1:43" x14ac:dyDescent="0.2">
      <c r="A7174" s="25" t="s">
        <v>2607</v>
      </c>
      <c r="B7174" s="25" t="s">
        <v>682</v>
      </c>
      <c r="C7174" s="25" t="s">
        <v>150</v>
      </c>
      <c r="T7174" s="25"/>
      <c r="AN7174" s="35" t="str">
        <f t="shared" si="379"/>
        <v/>
      </c>
      <c r="AO7174" s="35" t="str">
        <f t="shared" si="380"/>
        <v>-</v>
      </c>
      <c r="AQ7174" s="25" t="str">
        <f t="shared" si="378"/>
        <v>-</v>
      </c>
    </row>
    <row r="7175" spans="1:43" x14ac:dyDescent="0.2">
      <c r="A7175" s="25" t="s">
        <v>2608</v>
      </c>
      <c r="B7175" s="25" t="s">
        <v>682</v>
      </c>
      <c r="C7175" s="25" t="s">
        <v>149</v>
      </c>
      <c r="T7175" s="25"/>
      <c r="AN7175" s="35" t="str">
        <f t="shared" si="379"/>
        <v/>
      </c>
      <c r="AO7175" s="35" t="str">
        <f t="shared" si="380"/>
        <v>-</v>
      </c>
      <c r="AQ7175" s="25" t="str">
        <f t="shared" si="378"/>
        <v>-</v>
      </c>
    </row>
    <row r="7176" spans="1:43" x14ac:dyDescent="0.2">
      <c r="A7176" s="25" t="s">
        <v>2609</v>
      </c>
      <c r="B7176" s="25" t="s">
        <v>682</v>
      </c>
      <c r="C7176" s="25" t="s">
        <v>148</v>
      </c>
      <c r="T7176" s="25"/>
      <c r="AN7176" s="35" t="str">
        <f t="shared" si="379"/>
        <v/>
      </c>
      <c r="AO7176" s="35" t="str">
        <f t="shared" si="380"/>
        <v>-</v>
      </c>
      <c r="AQ7176" s="25" t="str">
        <f t="shared" si="378"/>
        <v>-</v>
      </c>
    </row>
    <row r="7177" spans="1:43" x14ac:dyDescent="0.2">
      <c r="A7177" s="25" t="s">
        <v>2610</v>
      </c>
      <c r="B7177" s="25" t="s">
        <v>682</v>
      </c>
      <c r="C7177" s="25" t="s">
        <v>147</v>
      </c>
      <c r="T7177" s="25"/>
      <c r="AN7177" s="35" t="str">
        <f t="shared" si="379"/>
        <v/>
      </c>
      <c r="AO7177" s="35" t="str">
        <f t="shared" si="380"/>
        <v>-</v>
      </c>
      <c r="AQ7177" s="25" t="str">
        <f t="shared" si="378"/>
        <v>-</v>
      </c>
    </row>
    <row r="7178" spans="1:43" x14ac:dyDescent="0.2">
      <c r="A7178" s="25" t="s">
        <v>2611</v>
      </c>
      <c r="B7178" s="25" t="s">
        <v>682</v>
      </c>
      <c r="C7178" s="25" t="s">
        <v>158</v>
      </c>
      <c r="T7178" s="25"/>
      <c r="AN7178" s="35" t="str">
        <f t="shared" si="379"/>
        <v/>
      </c>
      <c r="AO7178" s="35" t="str">
        <f t="shared" si="380"/>
        <v>-</v>
      </c>
      <c r="AQ7178" s="25" t="str">
        <f t="shared" si="378"/>
        <v>-</v>
      </c>
    </row>
    <row r="7179" spans="1:43" x14ac:dyDescent="0.2">
      <c r="A7179" s="25" t="s">
        <v>2612</v>
      </c>
      <c r="B7179" s="25" t="s">
        <v>682</v>
      </c>
      <c r="C7179" s="25" t="s">
        <v>157</v>
      </c>
      <c r="T7179" s="25"/>
      <c r="AN7179" s="35" t="str">
        <f t="shared" si="379"/>
        <v/>
      </c>
      <c r="AO7179" s="35" t="str">
        <f t="shared" si="380"/>
        <v>-</v>
      </c>
      <c r="AQ7179" s="25" t="str">
        <f t="shared" si="378"/>
        <v>-</v>
      </c>
    </row>
    <row r="7180" spans="1:43" x14ac:dyDescent="0.2">
      <c r="A7180" s="25" t="s">
        <v>2613</v>
      </c>
      <c r="B7180" s="25" t="s">
        <v>682</v>
      </c>
      <c r="C7180" s="25" t="s">
        <v>156</v>
      </c>
      <c r="T7180" s="25"/>
      <c r="AN7180" s="35" t="str">
        <f t="shared" si="379"/>
        <v/>
      </c>
      <c r="AO7180" s="35" t="str">
        <f t="shared" si="380"/>
        <v>-</v>
      </c>
      <c r="AQ7180" s="25" t="str">
        <f t="shared" si="378"/>
        <v>-</v>
      </c>
    </row>
    <row r="7181" spans="1:43" x14ac:dyDescent="0.2">
      <c r="A7181" s="25" t="s">
        <v>2614</v>
      </c>
      <c r="B7181" s="25" t="s">
        <v>682</v>
      </c>
      <c r="C7181" s="25" t="s">
        <v>155</v>
      </c>
      <c r="T7181" s="25"/>
      <c r="AN7181" s="35" t="str">
        <f t="shared" si="379"/>
        <v/>
      </c>
      <c r="AO7181" s="35" t="str">
        <f t="shared" si="380"/>
        <v>-</v>
      </c>
      <c r="AQ7181" s="25" t="str">
        <f t="shared" si="378"/>
        <v>-</v>
      </c>
    </row>
    <row r="7182" spans="1:43" x14ac:dyDescent="0.2">
      <c r="A7182" s="25" t="s">
        <v>2615</v>
      </c>
      <c r="B7182" s="25" t="s">
        <v>682</v>
      </c>
      <c r="C7182" s="25" t="s">
        <v>154</v>
      </c>
      <c r="T7182" s="25"/>
      <c r="AN7182" s="35" t="str">
        <f t="shared" si="379"/>
        <v/>
      </c>
      <c r="AO7182" s="35" t="str">
        <f t="shared" si="380"/>
        <v>-</v>
      </c>
      <c r="AQ7182" s="25" t="str">
        <f t="shared" si="378"/>
        <v>-</v>
      </c>
    </row>
    <row r="7183" spans="1:43" x14ac:dyDescent="0.2">
      <c r="A7183" s="25" t="s">
        <v>2616</v>
      </c>
      <c r="B7183" s="25" t="s">
        <v>682</v>
      </c>
      <c r="C7183" s="25" t="s">
        <v>153</v>
      </c>
      <c r="T7183" s="25"/>
      <c r="AN7183" s="35" t="str">
        <f t="shared" si="379"/>
        <v/>
      </c>
      <c r="AO7183" s="35" t="str">
        <f t="shared" si="380"/>
        <v>-</v>
      </c>
      <c r="AQ7183" s="25" t="str">
        <f t="shared" si="378"/>
        <v>-</v>
      </c>
    </row>
    <row r="7184" spans="1:43" x14ac:dyDescent="0.2">
      <c r="A7184" s="25" t="s">
        <v>2617</v>
      </c>
      <c r="B7184" s="25" t="s">
        <v>682</v>
      </c>
      <c r="C7184" s="25" t="s">
        <v>152</v>
      </c>
      <c r="T7184" s="25"/>
      <c r="AN7184" s="35" t="str">
        <f t="shared" si="379"/>
        <v/>
      </c>
      <c r="AO7184" s="35" t="str">
        <f t="shared" si="380"/>
        <v>-</v>
      </c>
      <c r="AQ7184" s="25" t="str">
        <f t="shared" si="378"/>
        <v>-</v>
      </c>
    </row>
    <row r="7185" spans="1:43" x14ac:dyDescent="0.2">
      <c r="A7185" s="25" t="s">
        <v>2618</v>
      </c>
      <c r="B7185" s="25" t="s">
        <v>682</v>
      </c>
      <c r="C7185" s="25" t="s">
        <v>151</v>
      </c>
      <c r="T7185" s="25"/>
      <c r="AN7185" s="35" t="str">
        <f t="shared" si="379"/>
        <v/>
      </c>
      <c r="AO7185" s="35" t="str">
        <f t="shared" si="380"/>
        <v>-</v>
      </c>
      <c r="AQ7185" s="25" t="str">
        <f t="shared" si="378"/>
        <v>-</v>
      </c>
    </row>
    <row r="7186" spans="1:43" x14ac:dyDescent="0.2">
      <c r="A7186" s="25" t="s">
        <v>2619</v>
      </c>
      <c r="B7186" s="25" t="s">
        <v>682</v>
      </c>
      <c r="C7186" s="25" t="s">
        <v>150</v>
      </c>
      <c r="T7186" s="25"/>
      <c r="AN7186" s="35" t="str">
        <f t="shared" si="379"/>
        <v/>
      </c>
      <c r="AO7186" s="35" t="str">
        <f t="shared" si="380"/>
        <v>-</v>
      </c>
      <c r="AQ7186" s="25" t="str">
        <f t="shared" si="378"/>
        <v>-</v>
      </c>
    </row>
    <row r="7187" spans="1:43" x14ac:dyDescent="0.2">
      <c r="A7187" s="25" t="s">
        <v>2620</v>
      </c>
      <c r="B7187" s="25" t="s">
        <v>682</v>
      </c>
      <c r="C7187" s="25" t="s">
        <v>149</v>
      </c>
      <c r="T7187" s="25"/>
      <c r="AN7187" s="35" t="str">
        <f t="shared" si="379"/>
        <v/>
      </c>
      <c r="AO7187" s="35" t="str">
        <f t="shared" si="380"/>
        <v>-</v>
      </c>
      <c r="AQ7187" s="25" t="str">
        <f t="shared" si="378"/>
        <v>-</v>
      </c>
    </row>
    <row r="7188" spans="1:43" x14ac:dyDescent="0.2">
      <c r="A7188" s="25" t="s">
        <v>2621</v>
      </c>
      <c r="B7188" s="25" t="s">
        <v>682</v>
      </c>
      <c r="C7188" s="25" t="s">
        <v>148</v>
      </c>
      <c r="T7188" s="25"/>
      <c r="AN7188" s="35" t="str">
        <f t="shared" si="379"/>
        <v/>
      </c>
      <c r="AO7188" s="35" t="str">
        <f t="shared" si="380"/>
        <v>-</v>
      </c>
      <c r="AQ7188" s="25" t="str">
        <f t="shared" si="378"/>
        <v>-</v>
      </c>
    </row>
    <row r="7189" spans="1:43" x14ac:dyDescent="0.2">
      <c r="A7189" s="25" t="s">
        <v>2622</v>
      </c>
      <c r="B7189" s="25" t="s">
        <v>682</v>
      </c>
      <c r="C7189" s="25" t="s">
        <v>147</v>
      </c>
      <c r="T7189" s="25"/>
      <c r="AN7189" s="35" t="str">
        <f t="shared" si="379"/>
        <v/>
      </c>
      <c r="AO7189" s="35" t="str">
        <f t="shared" si="380"/>
        <v>-</v>
      </c>
      <c r="AQ7189" s="25" t="str">
        <f t="shared" si="378"/>
        <v>-</v>
      </c>
    </row>
    <row r="7190" spans="1:43" x14ac:dyDescent="0.2">
      <c r="A7190" s="25" t="s">
        <v>2623</v>
      </c>
      <c r="B7190" s="25" t="s">
        <v>682</v>
      </c>
      <c r="C7190" s="25" t="s">
        <v>158</v>
      </c>
      <c r="T7190" s="25"/>
      <c r="AN7190" s="35" t="str">
        <f t="shared" si="379"/>
        <v/>
      </c>
      <c r="AO7190" s="35" t="str">
        <f t="shared" si="380"/>
        <v>-</v>
      </c>
      <c r="AQ7190" s="25" t="str">
        <f t="shared" si="378"/>
        <v>-</v>
      </c>
    </row>
    <row r="7191" spans="1:43" x14ac:dyDescent="0.2">
      <c r="A7191" s="25" t="s">
        <v>2624</v>
      </c>
      <c r="B7191" s="25" t="s">
        <v>682</v>
      </c>
      <c r="C7191" s="25" t="s">
        <v>157</v>
      </c>
      <c r="T7191" s="25"/>
      <c r="AN7191" s="35" t="str">
        <f t="shared" si="379"/>
        <v/>
      </c>
      <c r="AO7191" s="35" t="str">
        <f t="shared" si="380"/>
        <v>-</v>
      </c>
      <c r="AQ7191" s="25" t="str">
        <f t="shared" si="378"/>
        <v>-</v>
      </c>
    </row>
    <row r="7192" spans="1:43" x14ac:dyDescent="0.2">
      <c r="A7192" s="25" t="s">
        <v>2625</v>
      </c>
      <c r="B7192" s="25" t="s">
        <v>682</v>
      </c>
      <c r="C7192" s="25" t="s">
        <v>156</v>
      </c>
      <c r="T7192" s="25"/>
      <c r="AN7192" s="35" t="str">
        <f t="shared" si="379"/>
        <v/>
      </c>
      <c r="AO7192" s="35" t="str">
        <f t="shared" si="380"/>
        <v>-</v>
      </c>
      <c r="AQ7192" s="25" t="str">
        <f t="shared" si="378"/>
        <v>-</v>
      </c>
    </row>
    <row r="7193" spans="1:43" x14ac:dyDescent="0.2">
      <c r="A7193" s="25" t="s">
        <v>2626</v>
      </c>
      <c r="B7193" s="25" t="s">
        <v>682</v>
      </c>
      <c r="C7193" s="25" t="s">
        <v>148</v>
      </c>
      <c r="T7193" s="25"/>
      <c r="AN7193" s="35" t="str">
        <f t="shared" si="379"/>
        <v/>
      </c>
      <c r="AO7193" s="35" t="str">
        <f t="shared" si="380"/>
        <v>-</v>
      </c>
      <c r="AQ7193" s="25" t="str">
        <f t="shared" si="378"/>
        <v>-</v>
      </c>
    </row>
    <row r="7194" spans="1:43" x14ac:dyDescent="0.2">
      <c r="A7194" s="25" t="s">
        <v>2627</v>
      </c>
      <c r="B7194" s="25" t="s">
        <v>682</v>
      </c>
      <c r="C7194" s="25" t="s">
        <v>147</v>
      </c>
      <c r="T7194" s="25"/>
      <c r="AN7194" s="35" t="str">
        <f t="shared" si="379"/>
        <v/>
      </c>
      <c r="AO7194" s="35" t="str">
        <f t="shared" si="380"/>
        <v>-</v>
      </c>
      <c r="AQ7194" s="25" t="str">
        <f t="shared" si="378"/>
        <v>-</v>
      </c>
    </row>
    <row r="7195" spans="1:43" x14ac:dyDescent="0.2">
      <c r="A7195" s="25" t="s">
        <v>2628</v>
      </c>
      <c r="B7195" s="25" t="s">
        <v>682</v>
      </c>
      <c r="C7195" s="25" t="s">
        <v>158</v>
      </c>
      <c r="T7195" s="25"/>
      <c r="AN7195" s="35" t="str">
        <f t="shared" si="379"/>
        <v/>
      </c>
      <c r="AO7195" s="35" t="str">
        <f t="shared" si="380"/>
        <v>-</v>
      </c>
      <c r="AQ7195" s="25" t="str">
        <f t="shared" si="378"/>
        <v>-</v>
      </c>
    </row>
    <row r="7196" spans="1:43" x14ac:dyDescent="0.2">
      <c r="A7196" s="25" t="s">
        <v>2629</v>
      </c>
      <c r="B7196" s="25" t="s">
        <v>682</v>
      </c>
      <c r="C7196" s="25" t="s">
        <v>157</v>
      </c>
      <c r="T7196" s="25"/>
      <c r="AN7196" s="35" t="str">
        <f t="shared" si="379"/>
        <v/>
      </c>
      <c r="AO7196" s="35" t="str">
        <f t="shared" si="380"/>
        <v>-</v>
      </c>
      <c r="AQ7196" s="25" t="str">
        <f t="shared" si="378"/>
        <v>-</v>
      </c>
    </row>
    <row r="7197" spans="1:43" x14ac:dyDescent="0.2">
      <c r="A7197" s="25" t="s">
        <v>2630</v>
      </c>
      <c r="B7197" s="25" t="s">
        <v>682</v>
      </c>
      <c r="C7197" s="25" t="s">
        <v>156</v>
      </c>
      <c r="T7197" s="25"/>
      <c r="AN7197" s="35" t="str">
        <f t="shared" si="379"/>
        <v/>
      </c>
      <c r="AO7197" s="35" t="str">
        <f t="shared" si="380"/>
        <v>-</v>
      </c>
      <c r="AQ7197" s="25" t="str">
        <f t="shared" si="378"/>
        <v>-</v>
      </c>
    </row>
    <row r="7198" spans="1:43" x14ac:dyDescent="0.2">
      <c r="A7198" s="25" t="s">
        <v>2631</v>
      </c>
      <c r="B7198" s="25" t="s">
        <v>682</v>
      </c>
      <c r="C7198" s="25" t="s">
        <v>155</v>
      </c>
      <c r="T7198" s="25"/>
      <c r="AN7198" s="35" t="str">
        <f t="shared" si="379"/>
        <v/>
      </c>
      <c r="AO7198" s="35" t="str">
        <f t="shared" si="380"/>
        <v>-</v>
      </c>
      <c r="AQ7198" s="25" t="str">
        <f t="shared" si="378"/>
        <v>-</v>
      </c>
    </row>
    <row r="7199" spans="1:43" x14ac:dyDescent="0.2">
      <c r="A7199" s="25" t="s">
        <v>2632</v>
      </c>
      <c r="B7199" s="25" t="s">
        <v>682</v>
      </c>
      <c r="C7199" s="25" t="s">
        <v>154</v>
      </c>
      <c r="T7199" s="25"/>
      <c r="AN7199" s="35" t="str">
        <f t="shared" si="379"/>
        <v/>
      </c>
      <c r="AO7199" s="35" t="str">
        <f t="shared" si="380"/>
        <v>-</v>
      </c>
      <c r="AQ7199" s="25" t="str">
        <f t="shared" si="378"/>
        <v>-</v>
      </c>
    </row>
    <row r="7200" spans="1:43" x14ac:dyDescent="0.2">
      <c r="A7200" s="25" t="s">
        <v>2633</v>
      </c>
      <c r="B7200" s="25" t="s">
        <v>682</v>
      </c>
      <c r="C7200" s="25" t="s">
        <v>153</v>
      </c>
      <c r="T7200" s="25"/>
      <c r="AN7200" s="35" t="str">
        <f t="shared" si="379"/>
        <v/>
      </c>
      <c r="AO7200" s="35" t="str">
        <f t="shared" si="380"/>
        <v>-</v>
      </c>
      <c r="AQ7200" s="25" t="str">
        <f t="shared" si="378"/>
        <v>-</v>
      </c>
    </row>
    <row r="7201" spans="1:43" x14ac:dyDescent="0.2">
      <c r="A7201" s="25" t="s">
        <v>2634</v>
      </c>
      <c r="B7201" s="25" t="s">
        <v>682</v>
      </c>
      <c r="C7201" s="25" t="s">
        <v>152</v>
      </c>
      <c r="T7201" s="25"/>
      <c r="AN7201" s="35" t="str">
        <f t="shared" si="379"/>
        <v/>
      </c>
      <c r="AO7201" s="35" t="str">
        <f t="shared" si="380"/>
        <v>-</v>
      </c>
      <c r="AQ7201" s="25" t="str">
        <f t="shared" si="378"/>
        <v>-</v>
      </c>
    </row>
    <row r="7202" spans="1:43" x14ac:dyDescent="0.2">
      <c r="A7202" s="25" t="s">
        <v>2635</v>
      </c>
      <c r="B7202" s="25" t="s">
        <v>682</v>
      </c>
      <c r="C7202" s="25" t="s">
        <v>151</v>
      </c>
      <c r="T7202" s="25"/>
      <c r="AN7202" s="35" t="str">
        <f t="shared" si="379"/>
        <v/>
      </c>
      <c r="AO7202" s="35" t="str">
        <f t="shared" si="380"/>
        <v>-</v>
      </c>
      <c r="AQ7202" s="25" t="str">
        <f t="shared" si="378"/>
        <v>-</v>
      </c>
    </row>
    <row r="7203" spans="1:43" x14ac:dyDescent="0.2">
      <c r="A7203" s="25" t="s">
        <v>2636</v>
      </c>
      <c r="B7203" s="25" t="s">
        <v>682</v>
      </c>
      <c r="C7203" s="25" t="s">
        <v>150</v>
      </c>
      <c r="T7203" s="25"/>
      <c r="AN7203" s="35" t="str">
        <f t="shared" si="379"/>
        <v/>
      </c>
      <c r="AO7203" s="35" t="str">
        <f t="shared" si="380"/>
        <v>-</v>
      </c>
      <c r="AQ7203" s="25" t="str">
        <f t="shared" si="378"/>
        <v>-</v>
      </c>
    </row>
    <row r="7204" spans="1:43" x14ac:dyDescent="0.2">
      <c r="A7204" s="25" t="s">
        <v>2637</v>
      </c>
      <c r="B7204" s="25" t="s">
        <v>682</v>
      </c>
      <c r="C7204" s="25" t="s">
        <v>149</v>
      </c>
      <c r="T7204" s="25"/>
      <c r="AN7204" s="35" t="str">
        <f t="shared" si="379"/>
        <v/>
      </c>
      <c r="AO7204" s="35" t="str">
        <f t="shared" si="380"/>
        <v>-</v>
      </c>
      <c r="AQ7204" s="25" t="str">
        <f t="shared" si="378"/>
        <v>-</v>
      </c>
    </row>
    <row r="7205" spans="1:43" x14ac:dyDescent="0.2">
      <c r="A7205" s="25" t="s">
        <v>2638</v>
      </c>
      <c r="B7205" s="25" t="s">
        <v>682</v>
      </c>
      <c r="C7205" s="25" t="s">
        <v>148</v>
      </c>
      <c r="T7205" s="25"/>
      <c r="AN7205" s="35" t="str">
        <f t="shared" si="379"/>
        <v/>
      </c>
      <c r="AO7205" s="35" t="str">
        <f t="shared" si="380"/>
        <v>-</v>
      </c>
      <c r="AQ7205" s="25" t="str">
        <f t="shared" ref="AQ7205:AQ7268" si="381">CONCATENATE(TRIM(LEFT(AP7205,LEN(AP7205)-LEN(RIGHT(AP7205)))),"-",RIGHT(AP7205))</f>
        <v>-</v>
      </c>
    </row>
    <row r="7206" spans="1:43" x14ac:dyDescent="0.2">
      <c r="A7206" s="25" t="s">
        <v>2639</v>
      </c>
      <c r="B7206" s="25" t="s">
        <v>682</v>
      </c>
      <c r="C7206" s="25" t="s">
        <v>147</v>
      </c>
      <c r="T7206" s="25"/>
      <c r="AN7206" s="35" t="str">
        <f t="shared" si="379"/>
        <v/>
      </c>
      <c r="AO7206" s="35" t="str">
        <f t="shared" si="380"/>
        <v>-</v>
      </c>
      <c r="AQ7206" s="25" t="str">
        <f t="shared" si="381"/>
        <v>-</v>
      </c>
    </row>
    <row r="7207" spans="1:43" x14ac:dyDescent="0.2">
      <c r="A7207" s="25" t="s">
        <v>2640</v>
      </c>
      <c r="B7207" s="25" t="s">
        <v>682</v>
      </c>
      <c r="C7207" s="25" t="s">
        <v>158</v>
      </c>
      <c r="T7207" s="25"/>
      <c r="AN7207" s="35" t="str">
        <f t="shared" si="379"/>
        <v/>
      </c>
      <c r="AO7207" s="35" t="str">
        <f t="shared" si="380"/>
        <v>-</v>
      </c>
      <c r="AQ7207" s="25" t="str">
        <f t="shared" si="381"/>
        <v>-</v>
      </c>
    </row>
    <row r="7208" spans="1:43" x14ac:dyDescent="0.2">
      <c r="A7208" s="25" t="s">
        <v>2641</v>
      </c>
      <c r="B7208" s="25" t="s">
        <v>682</v>
      </c>
      <c r="C7208" s="25" t="s">
        <v>157</v>
      </c>
      <c r="T7208" s="25"/>
      <c r="AN7208" s="35" t="str">
        <f t="shared" si="379"/>
        <v/>
      </c>
      <c r="AO7208" s="35" t="str">
        <f t="shared" si="380"/>
        <v>-</v>
      </c>
      <c r="AQ7208" s="25" t="str">
        <f t="shared" si="381"/>
        <v>-</v>
      </c>
    </row>
    <row r="7209" spans="1:43" x14ac:dyDescent="0.2">
      <c r="A7209" s="25" t="s">
        <v>2642</v>
      </c>
      <c r="B7209" s="25" t="s">
        <v>682</v>
      </c>
      <c r="C7209" s="25" t="s">
        <v>156</v>
      </c>
      <c r="T7209" s="25"/>
      <c r="AN7209" s="35" t="str">
        <f t="shared" si="379"/>
        <v/>
      </c>
      <c r="AO7209" s="35" t="str">
        <f t="shared" si="380"/>
        <v>-</v>
      </c>
      <c r="AQ7209" s="25" t="str">
        <f t="shared" si="381"/>
        <v>-</v>
      </c>
    </row>
    <row r="7210" spans="1:43" x14ac:dyDescent="0.2">
      <c r="A7210" s="25" t="s">
        <v>2643</v>
      </c>
      <c r="B7210" s="25" t="s">
        <v>682</v>
      </c>
      <c r="C7210" s="25" t="s">
        <v>155</v>
      </c>
      <c r="T7210" s="25"/>
      <c r="AN7210" s="35" t="str">
        <f t="shared" si="379"/>
        <v/>
      </c>
      <c r="AO7210" s="35" t="str">
        <f t="shared" si="380"/>
        <v>-</v>
      </c>
      <c r="AQ7210" s="25" t="str">
        <f t="shared" si="381"/>
        <v>-</v>
      </c>
    </row>
    <row r="7211" spans="1:43" x14ac:dyDescent="0.2">
      <c r="A7211" s="25" t="s">
        <v>2644</v>
      </c>
      <c r="B7211" s="25" t="s">
        <v>682</v>
      </c>
      <c r="C7211" s="25" t="s">
        <v>154</v>
      </c>
      <c r="T7211" s="25"/>
      <c r="AN7211" s="35" t="str">
        <f t="shared" si="379"/>
        <v/>
      </c>
      <c r="AO7211" s="35" t="str">
        <f t="shared" si="380"/>
        <v>-</v>
      </c>
      <c r="AQ7211" s="25" t="str">
        <f t="shared" si="381"/>
        <v>-</v>
      </c>
    </row>
    <row r="7212" spans="1:43" x14ac:dyDescent="0.2">
      <c r="A7212" s="25" t="s">
        <v>2645</v>
      </c>
      <c r="B7212" s="25" t="s">
        <v>682</v>
      </c>
      <c r="C7212" s="25" t="s">
        <v>153</v>
      </c>
      <c r="T7212" s="25"/>
      <c r="AN7212" s="35" t="str">
        <f t="shared" si="379"/>
        <v/>
      </c>
      <c r="AO7212" s="35" t="str">
        <f t="shared" si="380"/>
        <v>-</v>
      </c>
      <c r="AQ7212" s="25" t="str">
        <f t="shared" si="381"/>
        <v>-</v>
      </c>
    </row>
    <row r="7213" spans="1:43" x14ac:dyDescent="0.2">
      <c r="A7213" s="25" t="s">
        <v>2646</v>
      </c>
      <c r="B7213" s="25" t="s">
        <v>682</v>
      </c>
      <c r="C7213" s="25" t="s">
        <v>152</v>
      </c>
      <c r="T7213" s="25"/>
      <c r="AN7213" s="35" t="str">
        <f t="shared" si="379"/>
        <v/>
      </c>
      <c r="AO7213" s="35" t="str">
        <f t="shared" si="380"/>
        <v>-</v>
      </c>
      <c r="AQ7213" s="25" t="str">
        <f t="shared" si="381"/>
        <v>-</v>
      </c>
    </row>
    <row r="7214" spans="1:43" x14ac:dyDescent="0.2">
      <c r="A7214" s="25" t="s">
        <v>2647</v>
      </c>
      <c r="B7214" s="25" t="s">
        <v>682</v>
      </c>
      <c r="C7214" s="25" t="s">
        <v>151</v>
      </c>
      <c r="T7214" s="25"/>
      <c r="AN7214" s="35" t="str">
        <f t="shared" si="379"/>
        <v/>
      </c>
      <c r="AO7214" s="35" t="str">
        <f t="shared" si="380"/>
        <v>-</v>
      </c>
      <c r="AQ7214" s="25" t="str">
        <f t="shared" si="381"/>
        <v>-</v>
      </c>
    </row>
    <row r="7215" spans="1:43" x14ac:dyDescent="0.2">
      <c r="A7215" s="25" t="s">
        <v>2648</v>
      </c>
      <c r="B7215" s="25" t="s">
        <v>682</v>
      </c>
      <c r="C7215" s="25" t="s">
        <v>150</v>
      </c>
      <c r="T7215" s="25"/>
      <c r="AN7215" s="35" t="str">
        <f t="shared" si="379"/>
        <v/>
      </c>
      <c r="AO7215" s="35" t="str">
        <f t="shared" si="380"/>
        <v>-</v>
      </c>
      <c r="AQ7215" s="25" t="str">
        <f t="shared" si="381"/>
        <v>-</v>
      </c>
    </row>
    <row r="7216" spans="1:43" x14ac:dyDescent="0.2">
      <c r="A7216" s="25" t="s">
        <v>2649</v>
      </c>
      <c r="B7216" s="25" t="s">
        <v>682</v>
      </c>
      <c r="C7216" s="25" t="s">
        <v>149</v>
      </c>
      <c r="T7216" s="25"/>
      <c r="AN7216" s="35" t="str">
        <f t="shared" si="379"/>
        <v/>
      </c>
      <c r="AO7216" s="35" t="str">
        <f t="shared" si="380"/>
        <v>-</v>
      </c>
      <c r="AQ7216" s="25" t="str">
        <f t="shared" si="381"/>
        <v>-</v>
      </c>
    </row>
    <row r="7217" spans="1:43" x14ac:dyDescent="0.2">
      <c r="A7217" s="25" t="s">
        <v>2650</v>
      </c>
      <c r="B7217" s="25" t="s">
        <v>682</v>
      </c>
      <c r="C7217" s="25" t="s">
        <v>148</v>
      </c>
      <c r="T7217" s="25"/>
      <c r="AN7217" s="35" t="str">
        <f t="shared" si="379"/>
        <v/>
      </c>
      <c r="AO7217" s="35" t="str">
        <f t="shared" si="380"/>
        <v>-</v>
      </c>
      <c r="AQ7217" s="25" t="str">
        <f t="shared" si="381"/>
        <v>-</v>
      </c>
    </row>
    <row r="7218" spans="1:43" x14ac:dyDescent="0.2">
      <c r="A7218" s="25" t="s">
        <v>2651</v>
      </c>
      <c r="B7218" s="25" t="s">
        <v>682</v>
      </c>
      <c r="C7218" s="25" t="s">
        <v>147</v>
      </c>
      <c r="T7218" s="25"/>
      <c r="AN7218" s="35" t="str">
        <f t="shared" si="379"/>
        <v/>
      </c>
      <c r="AO7218" s="35" t="str">
        <f t="shared" si="380"/>
        <v>-</v>
      </c>
      <c r="AQ7218" s="25" t="str">
        <f t="shared" si="381"/>
        <v>-</v>
      </c>
    </row>
    <row r="7219" spans="1:43" x14ac:dyDescent="0.2">
      <c r="A7219" s="25" t="s">
        <v>2652</v>
      </c>
      <c r="B7219" s="25" t="s">
        <v>682</v>
      </c>
      <c r="C7219" s="25" t="s">
        <v>158</v>
      </c>
      <c r="T7219" s="25"/>
      <c r="AN7219" s="35" t="str">
        <f t="shared" si="379"/>
        <v/>
      </c>
      <c r="AO7219" s="35" t="str">
        <f t="shared" si="380"/>
        <v>-</v>
      </c>
      <c r="AQ7219" s="25" t="str">
        <f t="shared" si="381"/>
        <v>-</v>
      </c>
    </row>
    <row r="7220" spans="1:43" x14ac:dyDescent="0.2">
      <c r="A7220" s="25" t="s">
        <v>2653</v>
      </c>
      <c r="B7220" s="25" t="s">
        <v>682</v>
      </c>
      <c r="C7220" s="25" t="s">
        <v>157</v>
      </c>
      <c r="T7220" s="25"/>
      <c r="AN7220" s="35" t="str">
        <f t="shared" si="379"/>
        <v/>
      </c>
      <c r="AO7220" s="35" t="str">
        <f t="shared" si="380"/>
        <v>-</v>
      </c>
      <c r="AQ7220" s="25" t="str">
        <f t="shared" si="381"/>
        <v>-</v>
      </c>
    </row>
    <row r="7221" spans="1:43" x14ac:dyDescent="0.2">
      <c r="A7221" s="25" t="s">
        <v>2654</v>
      </c>
      <c r="B7221" s="25" t="s">
        <v>682</v>
      </c>
      <c r="C7221" s="25" t="s">
        <v>156</v>
      </c>
      <c r="T7221" s="25"/>
      <c r="AN7221" s="35" t="str">
        <f t="shared" si="379"/>
        <v/>
      </c>
      <c r="AO7221" s="35" t="str">
        <f t="shared" si="380"/>
        <v>-</v>
      </c>
      <c r="AQ7221" s="25" t="str">
        <f t="shared" si="381"/>
        <v>-</v>
      </c>
    </row>
    <row r="7222" spans="1:43" x14ac:dyDescent="0.2">
      <c r="A7222" s="25" t="s">
        <v>2655</v>
      </c>
      <c r="B7222" s="25" t="s">
        <v>682</v>
      </c>
      <c r="C7222" s="25" t="s">
        <v>155</v>
      </c>
      <c r="T7222" s="25"/>
      <c r="AN7222" s="35" t="str">
        <f t="shared" si="379"/>
        <v/>
      </c>
      <c r="AO7222" s="35" t="str">
        <f t="shared" si="380"/>
        <v>-</v>
      </c>
      <c r="AQ7222" s="25" t="str">
        <f t="shared" si="381"/>
        <v>-</v>
      </c>
    </row>
    <row r="7223" spans="1:43" x14ac:dyDescent="0.2">
      <c r="A7223" s="25" t="s">
        <v>2656</v>
      </c>
      <c r="B7223" s="25" t="s">
        <v>682</v>
      </c>
      <c r="C7223" s="25" t="s">
        <v>147</v>
      </c>
      <c r="T7223" s="25"/>
      <c r="AN7223" s="35" t="str">
        <f t="shared" ref="AN7223:AN7286" si="382">CONCATENATE(AM7223,AP7223)</f>
        <v/>
      </c>
      <c r="AO7223" s="35" t="str">
        <f t="shared" ref="AO7223:AO7286" si="383">CONCATENATE(AM7223,"-",AL7223)</f>
        <v>-</v>
      </c>
      <c r="AQ7223" s="25" t="str">
        <f t="shared" si="381"/>
        <v>-</v>
      </c>
    </row>
    <row r="7224" spans="1:43" x14ac:dyDescent="0.2">
      <c r="A7224" s="25" t="s">
        <v>2657</v>
      </c>
      <c r="B7224" s="25" t="s">
        <v>682</v>
      </c>
      <c r="C7224" s="25" t="s">
        <v>158</v>
      </c>
      <c r="T7224" s="25"/>
      <c r="AN7224" s="35" t="str">
        <f t="shared" si="382"/>
        <v/>
      </c>
      <c r="AO7224" s="35" t="str">
        <f t="shared" si="383"/>
        <v>-</v>
      </c>
      <c r="AQ7224" s="25" t="str">
        <f t="shared" si="381"/>
        <v>-</v>
      </c>
    </row>
    <row r="7225" spans="1:43" x14ac:dyDescent="0.2">
      <c r="A7225" s="25" t="s">
        <v>2658</v>
      </c>
      <c r="B7225" s="25" t="s">
        <v>682</v>
      </c>
      <c r="C7225" s="25" t="s">
        <v>157</v>
      </c>
      <c r="T7225" s="25"/>
      <c r="AN7225" s="35" t="str">
        <f t="shared" si="382"/>
        <v/>
      </c>
      <c r="AO7225" s="35" t="str">
        <f t="shared" si="383"/>
        <v>-</v>
      </c>
      <c r="AQ7225" s="25" t="str">
        <f t="shared" si="381"/>
        <v>-</v>
      </c>
    </row>
    <row r="7226" spans="1:43" x14ac:dyDescent="0.2">
      <c r="A7226" s="25" t="s">
        <v>2659</v>
      </c>
      <c r="B7226" s="25" t="s">
        <v>682</v>
      </c>
      <c r="C7226" s="25" t="s">
        <v>156</v>
      </c>
      <c r="T7226" s="25"/>
      <c r="AN7226" s="35" t="str">
        <f t="shared" si="382"/>
        <v/>
      </c>
      <c r="AO7226" s="35" t="str">
        <f t="shared" si="383"/>
        <v>-</v>
      </c>
      <c r="AQ7226" s="25" t="str">
        <f t="shared" si="381"/>
        <v>-</v>
      </c>
    </row>
    <row r="7227" spans="1:43" x14ac:dyDescent="0.2">
      <c r="A7227" s="25" t="s">
        <v>2660</v>
      </c>
      <c r="B7227" s="25" t="s">
        <v>682</v>
      </c>
      <c r="C7227" s="25" t="s">
        <v>155</v>
      </c>
      <c r="T7227" s="25"/>
      <c r="AN7227" s="35" t="str">
        <f t="shared" si="382"/>
        <v/>
      </c>
      <c r="AO7227" s="35" t="str">
        <f t="shared" si="383"/>
        <v>-</v>
      </c>
      <c r="AQ7227" s="25" t="str">
        <f t="shared" si="381"/>
        <v>-</v>
      </c>
    </row>
    <row r="7228" spans="1:43" x14ac:dyDescent="0.2">
      <c r="A7228" s="25" t="s">
        <v>2661</v>
      </c>
      <c r="B7228" s="25" t="s">
        <v>682</v>
      </c>
      <c r="C7228" s="25" t="s">
        <v>154</v>
      </c>
      <c r="T7228" s="25"/>
      <c r="AN7228" s="35" t="str">
        <f t="shared" si="382"/>
        <v/>
      </c>
      <c r="AO7228" s="35" t="str">
        <f t="shared" si="383"/>
        <v>-</v>
      </c>
      <c r="AQ7228" s="25" t="str">
        <f t="shared" si="381"/>
        <v>-</v>
      </c>
    </row>
    <row r="7229" spans="1:43" x14ac:dyDescent="0.2">
      <c r="A7229" s="25" t="s">
        <v>2662</v>
      </c>
      <c r="B7229" s="25" t="s">
        <v>682</v>
      </c>
      <c r="C7229" s="25" t="s">
        <v>153</v>
      </c>
      <c r="T7229" s="25"/>
      <c r="AN7229" s="35" t="str">
        <f t="shared" si="382"/>
        <v/>
      </c>
      <c r="AO7229" s="35" t="str">
        <f t="shared" si="383"/>
        <v>-</v>
      </c>
      <c r="AQ7229" s="25" t="str">
        <f t="shared" si="381"/>
        <v>-</v>
      </c>
    </row>
    <row r="7230" spans="1:43" x14ac:dyDescent="0.2">
      <c r="A7230" s="25" t="s">
        <v>2663</v>
      </c>
      <c r="B7230" s="25" t="s">
        <v>682</v>
      </c>
      <c r="C7230" s="25" t="s">
        <v>152</v>
      </c>
      <c r="T7230" s="25"/>
      <c r="AN7230" s="35" t="str">
        <f t="shared" si="382"/>
        <v/>
      </c>
      <c r="AO7230" s="35" t="str">
        <f t="shared" si="383"/>
        <v>-</v>
      </c>
      <c r="AQ7230" s="25" t="str">
        <f t="shared" si="381"/>
        <v>-</v>
      </c>
    </row>
    <row r="7231" spans="1:43" x14ac:dyDescent="0.2">
      <c r="A7231" s="25" t="s">
        <v>2664</v>
      </c>
      <c r="B7231" s="25" t="s">
        <v>682</v>
      </c>
      <c r="C7231" s="25" t="s">
        <v>151</v>
      </c>
      <c r="T7231" s="25"/>
      <c r="AN7231" s="35" t="str">
        <f t="shared" si="382"/>
        <v/>
      </c>
      <c r="AO7231" s="35" t="str">
        <f t="shared" si="383"/>
        <v>-</v>
      </c>
      <c r="AQ7231" s="25" t="str">
        <f t="shared" si="381"/>
        <v>-</v>
      </c>
    </row>
    <row r="7232" spans="1:43" x14ac:dyDescent="0.2">
      <c r="A7232" s="25" t="s">
        <v>2665</v>
      </c>
      <c r="B7232" s="25" t="s">
        <v>682</v>
      </c>
      <c r="C7232" s="25" t="s">
        <v>150</v>
      </c>
      <c r="T7232" s="25"/>
      <c r="AN7232" s="35" t="str">
        <f t="shared" si="382"/>
        <v/>
      </c>
      <c r="AO7232" s="35" t="str">
        <f t="shared" si="383"/>
        <v>-</v>
      </c>
      <c r="AQ7232" s="25" t="str">
        <f t="shared" si="381"/>
        <v>-</v>
      </c>
    </row>
    <row r="7233" spans="1:43" x14ac:dyDescent="0.2">
      <c r="A7233" s="25" t="s">
        <v>2666</v>
      </c>
      <c r="B7233" s="25" t="s">
        <v>682</v>
      </c>
      <c r="C7233" s="25" t="s">
        <v>149</v>
      </c>
      <c r="T7233" s="25"/>
      <c r="AN7233" s="35" t="str">
        <f t="shared" si="382"/>
        <v/>
      </c>
      <c r="AO7233" s="35" t="str">
        <f t="shared" si="383"/>
        <v>-</v>
      </c>
      <c r="AQ7233" s="25" t="str">
        <f t="shared" si="381"/>
        <v>-</v>
      </c>
    </row>
    <row r="7234" spans="1:43" x14ac:dyDescent="0.2">
      <c r="A7234" s="25" t="s">
        <v>2667</v>
      </c>
      <c r="B7234" s="25" t="s">
        <v>682</v>
      </c>
      <c r="C7234" s="25" t="s">
        <v>148</v>
      </c>
      <c r="T7234" s="25"/>
      <c r="AN7234" s="35" t="str">
        <f t="shared" si="382"/>
        <v/>
      </c>
      <c r="AO7234" s="35" t="str">
        <f t="shared" si="383"/>
        <v>-</v>
      </c>
      <c r="AQ7234" s="25" t="str">
        <f t="shared" si="381"/>
        <v>-</v>
      </c>
    </row>
    <row r="7235" spans="1:43" x14ac:dyDescent="0.2">
      <c r="A7235" s="25" t="s">
        <v>2668</v>
      </c>
      <c r="B7235" s="25" t="s">
        <v>682</v>
      </c>
      <c r="C7235" s="25" t="s">
        <v>147</v>
      </c>
      <c r="T7235" s="25"/>
      <c r="AN7235" s="35" t="str">
        <f t="shared" si="382"/>
        <v/>
      </c>
      <c r="AO7235" s="35" t="str">
        <f t="shared" si="383"/>
        <v>-</v>
      </c>
      <c r="AQ7235" s="25" t="str">
        <f t="shared" si="381"/>
        <v>-</v>
      </c>
    </row>
    <row r="7236" spans="1:43" x14ac:dyDescent="0.2">
      <c r="A7236" s="25" t="s">
        <v>2669</v>
      </c>
      <c r="B7236" s="25" t="s">
        <v>682</v>
      </c>
      <c r="C7236" s="25" t="s">
        <v>158</v>
      </c>
      <c r="T7236" s="25"/>
      <c r="AN7236" s="35" t="str">
        <f t="shared" si="382"/>
        <v/>
      </c>
      <c r="AO7236" s="35" t="str">
        <f t="shared" si="383"/>
        <v>-</v>
      </c>
      <c r="AQ7236" s="25" t="str">
        <f t="shared" si="381"/>
        <v>-</v>
      </c>
    </row>
    <row r="7237" spans="1:43" x14ac:dyDescent="0.2">
      <c r="A7237" s="25" t="s">
        <v>2670</v>
      </c>
      <c r="B7237" s="25" t="s">
        <v>682</v>
      </c>
      <c r="C7237" s="25" t="s">
        <v>157</v>
      </c>
      <c r="T7237" s="25"/>
      <c r="AN7237" s="35" t="str">
        <f t="shared" si="382"/>
        <v/>
      </c>
      <c r="AO7237" s="35" t="str">
        <f t="shared" si="383"/>
        <v>-</v>
      </c>
      <c r="AQ7237" s="25" t="str">
        <f t="shared" si="381"/>
        <v>-</v>
      </c>
    </row>
    <row r="7238" spans="1:43" x14ac:dyDescent="0.2">
      <c r="A7238" s="25" t="s">
        <v>2671</v>
      </c>
      <c r="B7238" s="25" t="s">
        <v>682</v>
      </c>
      <c r="C7238" s="25" t="s">
        <v>156</v>
      </c>
      <c r="T7238" s="25"/>
      <c r="AN7238" s="35" t="str">
        <f t="shared" si="382"/>
        <v/>
      </c>
      <c r="AO7238" s="35" t="str">
        <f t="shared" si="383"/>
        <v>-</v>
      </c>
      <c r="AQ7238" s="25" t="str">
        <f t="shared" si="381"/>
        <v>-</v>
      </c>
    </row>
    <row r="7239" spans="1:43" x14ac:dyDescent="0.2">
      <c r="A7239" s="25" t="s">
        <v>2672</v>
      </c>
      <c r="B7239" s="25" t="s">
        <v>682</v>
      </c>
      <c r="C7239" s="25" t="s">
        <v>155</v>
      </c>
      <c r="T7239" s="25"/>
      <c r="AN7239" s="35" t="str">
        <f t="shared" si="382"/>
        <v/>
      </c>
      <c r="AO7239" s="35" t="str">
        <f t="shared" si="383"/>
        <v>-</v>
      </c>
      <c r="AQ7239" s="25" t="str">
        <f t="shared" si="381"/>
        <v>-</v>
      </c>
    </row>
    <row r="7240" spans="1:43" x14ac:dyDescent="0.2">
      <c r="A7240" s="25" t="s">
        <v>2673</v>
      </c>
      <c r="B7240" s="25" t="s">
        <v>682</v>
      </c>
      <c r="C7240" s="25" t="s">
        <v>154</v>
      </c>
      <c r="T7240" s="25"/>
      <c r="AN7240" s="35" t="str">
        <f t="shared" si="382"/>
        <v/>
      </c>
      <c r="AO7240" s="35" t="str">
        <f t="shared" si="383"/>
        <v>-</v>
      </c>
      <c r="AQ7240" s="25" t="str">
        <f t="shared" si="381"/>
        <v>-</v>
      </c>
    </row>
    <row r="7241" spans="1:43" x14ac:dyDescent="0.2">
      <c r="A7241" s="25" t="s">
        <v>2674</v>
      </c>
      <c r="B7241" s="25" t="s">
        <v>682</v>
      </c>
      <c r="C7241" s="25" t="s">
        <v>153</v>
      </c>
      <c r="T7241" s="25"/>
      <c r="AN7241" s="35" t="str">
        <f t="shared" si="382"/>
        <v/>
      </c>
      <c r="AO7241" s="35" t="str">
        <f t="shared" si="383"/>
        <v>-</v>
      </c>
      <c r="AQ7241" s="25" t="str">
        <f t="shared" si="381"/>
        <v>-</v>
      </c>
    </row>
    <row r="7242" spans="1:43" x14ac:dyDescent="0.2">
      <c r="A7242" s="25" t="s">
        <v>2675</v>
      </c>
      <c r="B7242" s="25" t="s">
        <v>682</v>
      </c>
      <c r="C7242" s="25" t="s">
        <v>152</v>
      </c>
      <c r="T7242" s="25"/>
      <c r="AN7242" s="35" t="str">
        <f t="shared" si="382"/>
        <v/>
      </c>
      <c r="AO7242" s="35" t="str">
        <f t="shared" si="383"/>
        <v>-</v>
      </c>
      <c r="AQ7242" s="25" t="str">
        <f t="shared" si="381"/>
        <v>-</v>
      </c>
    </row>
    <row r="7243" spans="1:43" x14ac:dyDescent="0.2">
      <c r="A7243" s="25" t="s">
        <v>2676</v>
      </c>
      <c r="B7243" s="25" t="s">
        <v>682</v>
      </c>
      <c r="C7243" s="25" t="s">
        <v>151</v>
      </c>
      <c r="T7243" s="25"/>
      <c r="AN7243" s="35" t="str">
        <f t="shared" si="382"/>
        <v/>
      </c>
      <c r="AO7243" s="35" t="str">
        <f t="shared" si="383"/>
        <v>-</v>
      </c>
      <c r="AQ7243" s="25" t="str">
        <f t="shared" si="381"/>
        <v>-</v>
      </c>
    </row>
    <row r="7244" spans="1:43" x14ac:dyDescent="0.2">
      <c r="A7244" s="25" t="s">
        <v>2677</v>
      </c>
      <c r="B7244" s="25" t="s">
        <v>682</v>
      </c>
      <c r="C7244" s="25" t="s">
        <v>150</v>
      </c>
      <c r="T7244" s="25"/>
      <c r="AN7244" s="35" t="str">
        <f t="shared" si="382"/>
        <v/>
      </c>
      <c r="AO7244" s="35" t="str">
        <f t="shared" si="383"/>
        <v>-</v>
      </c>
      <c r="AQ7244" s="25" t="str">
        <f t="shared" si="381"/>
        <v>-</v>
      </c>
    </row>
    <row r="7245" spans="1:43" x14ac:dyDescent="0.2">
      <c r="A7245" s="25" t="s">
        <v>2678</v>
      </c>
      <c r="B7245" s="25" t="s">
        <v>682</v>
      </c>
      <c r="C7245" s="25" t="s">
        <v>149</v>
      </c>
      <c r="T7245" s="25"/>
      <c r="AN7245" s="35" t="str">
        <f t="shared" si="382"/>
        <v/>
      </c>
      <c r="AO7245" s="35" t="str">
        <f t="shared" si="383"/>
        <v>-</v>
      </c>
      <c r="AQ7245" s="25" t="str">
        <f t="shared" si="381"/>
        <v>-</v>
      </c>
    </row>
    <row r="7246" spans="1:43" x14ac:dyDescent="0.2">
      <c r="A7246" s="25" t="s">
        <v>2679</v>
      </c>
      <c r="B7246" s="25" t="s">
        <v>682</v>
      </c>
      <c r="C7246" s="25" t="s">
        <v>148</v>
      </c>
      <c r="T7246" s="25"/>
      <c r="AN7246" s="35" t="str">
        <f t="shared" si="382"/>
        <v/>
      </c>
      <c r="AO7246" s="35" t="str">
        <f t="shared" si="383"/>
        <v>-</v>
      </c>
      <c r="AQ7246" s="25" t="str">
        <f t="shared" si="381"/>
        <v>-</v>
      </c>
    </row>
    <row r="7247" spans="1:43" x14ac:dyDescent="0.2">
      <c r="A7247" s="25" t="s">
        <v>2680</v>
      </c>
      <c r="B7247" s="25" t="s">
        <v>682</v>
      </c>
      <c r="C7247" s="25" t="s">
        <v>147</v>
      </c>
      <c r="T7247" s="25"/>
      <c r="AN7247" s="35" t="str">
        <f t="shared" si="382"/>
        <v/>
      </c>
      <c r="AO7247" s="35" t="str">
        <f t="shared" si="383"/>
        <v>-</v>
      </c>
      <c r="AQ7247" s="25" t="str">
        <f t="shared" si="381"/>
        <v>-</v>
      </c>
    </row>
    <row r="7248" spans="1:43" x14ac:dyDescent="0.2">
      <c r="A7248" s="25" t="s">
        <v>2681</v>
      </c>
      <c r="B7248" s="25" t="s">
        <v>682</v>
      </c>
      <c r="C7248" s="25" t="s">
        <v>158</v>
      </c>
      <c r="T7248" s="25"/>
      <c r="AN7248" s="35" t="str">
        <f t="shared" si="382"/>
        <v/>
      </c>
      <c r="AO7248" s="35" t="str">
        <f t="shared" si="383"/>
        <v>-</v>
      </c>
      <c r="AQ7248" s="25" t="str">
        <f t="shared" si="381"/>
        <v>-</v>
      </c>
    </row>
    <row r="7249" spans="1:43" x14ac:dyDescent="0.2">
      <c r="A7249" s="25" t="s">
        <v>2682</v>
      </c>
      <c r="B7249" s="25" t="s">
        <v>682</v>
      </c>
      <c r="C7249" s="25" t="s">
        <v>157</v>
      </c>
      <c r="T7249" s="25"/>
      <c r="AN7249" s="35" t="str">
        <f t="shared" si="382"/>
        <v/>
      </c>
      <c r="AO7249" s="35" t="str">
        <f t="shared" si="383"/>
        <v>-</v>
      </c>
      <c r="AQ7249" s="25" t="str">
        <f t="shared" si="381"/>
        <v>-</v>
      </c>
    </row>
    <row r="7250" spans="1:43" x14ac:dyDescent="0.2">
      <c r="A7250" s="25" t="s">
        <v>2683</v>
      </c>
      <c r="B7250" s="25" t="s">
        <v>682</v>
      </c>
      <c r="C7250" s="25" t="s">
        <v>156</v>
      </c>
      <c r="T7250" s="25"/>
      <c r="AN7250" s="35" t="str">
        <f t="shared" si="382"/>
        <v/>
      </c>
      <c r="AO7250" s="35" t="str">
        <f t="shared" si="383"/>
        <v>-</v>
      </c>
      <c r="AQ7250" s="25" t="str">
        <f t="shared" si="381"/>
        <v>-</v>
      </c>
    </row>
    <row r="7251" spans="1:43" x14ac:dyDescent="0.2">
      <c r="A7251" s="25" t="s">
        <v>2684</v>
      </c>
      <c r="B7251" s="25" t="s">
        <v>682</v>
      </c>
      <c r="C7251" s="25" t="s">
        <v>155</v>
      </c>
      <c r="T7251" s="25"/>
      <c r="AN7251" s="35" t="str">
        <f t="shared" si="382"/>
        <v/>
      </c>
      <c r="AO7251" s="35" t="str">
        <f t="shared" si="383"/>
        <v>-</v>
      </c>
      <c r="AQ7251" s="25" t="str">
        <f t="shared" si="381"/>
        <v>-</v>
      </c>
    </row>
    <row r="7252" spans="1:43" x14ac:dyDescent="0.2">
      <c r="A7252" s="25" t="s">
        <v>2685</v>
      </c>
      <c r="B7252" s="25" t="s">
        <v>682</v>
      </c>
      <c r="C7252" s="25" t="s">
        <v>154</v>
      </c>
      <c r="T7252" s="25"/>
      <c r="AN7252" s="35" t="str">
        <f t="shared" si="382"/>
        <v/>
      </c>
      <c r="AO7252" s="35" t="str">
        <f t="shared" si="383"/>
        <v>-</v>
      </c>
      <c r="AQ7252" s="25" t="str">
        <f t="shared" si="381"/>
        <v>-</v>
      </c>
    </row>
    <row r="7253" spans="1:43" x14ac:dyDescent="0.2">
      <c r="A7253" s="25" t="s">
        <v>2686</v>
      </c>
      <c r="B7253" s="25" t="s">
        <v>682</v>
      </c>
      <c r="C7253" s="25" t="s">
        <v>158</v>
      </c>
      <c r="T7253" s="25"/>
      <c r="AN7253" s="35" t="str">
        <f t="shared" si="382"/>
        <v/>
      </c>
      <c r="AO7253" s="35" t="str">
        <f t="shared" si="383"/>
        <v>-</v>
      </c>
      <c r="AQ7253" s="25" t="str">
        <f t="shared" si="381"/>
        <v>-</v>
      </c>
    </row>
    <row r="7254" spans="1:43" x14ac:dyDescent="0.2">
      <c r="A7254" s="25" t="s">
        <v>2687</v>
      </c>
      <c r="B7254" s="25" t="s">
        <v>682</v>
      </c>
      <c r="C7254" s="25" t="s">
        <v>157</v>
      </c>
      <c r="T7254" s="25"/>
      <c r="AN7254" s="35" t="str">
        <f t="shared" si="382"/>
        <v/>
      </c>
      <c r="AO7254" s="35" t="str">
        <f t="shared" si="383"/>
        <v>-</v>
      </c>
      <c r="AQ7254" s="25" t="str">
        <f t="shared" si="381"/>
        <v>-</v>
      </c>
    </row>
    <row r="7255" spans="1:43" x14ac:dyDescent="0.2">
      <c r="A7255" s="25" t="s">
        <v>2688</v>
      </c>
      <c r="B7255" s="25" t="s">
        <v>682</v>
      </c>
      <c r="C7255" s="25" t="s">
        <v>156</v>
      </c>
      <c r="T7255" s="25"/>
      <c r="AN7255" s="35" t="str">
        <f t="shared" si="382"/>
        <v/>
      </c>
      <c r="AO7255" s="35" t="str">
        <f t="shared" si="383"/>
        <v>-</v>
      </c>
      <c r="AQ7255" s="25" t="str">
        <f t="shared" si="381"/>
        <v>-</v>
      </c>
    </row>
    <row r="7256" spans="1:43" x14ac:dyDescent="0.2">
      <c r="A7256" s="25" t="s">
        <v>2689</v>
      </c>
      <c r="B7256" s="25" t="s">
        <v>682</v>
      </c>
      <c r="C7256" s="25" t="s">
        <v>155</v>
      </c>
      <c r="T7256" s="25"/>
      <c r="AN7256" s="35" t="str">
        <f t="shared" si="382"/>
        <v/>
      </c>
      <c r="AO7256" s="35" t="str">
        <f t="shared" si="383"/>
        <v>-</v>
      </c>
      <c r="AQ7256" s="25" t="str">
        <f t="shared" si="381"/>
        <v>-</v>
      </c>
    </row>
    <row r="7257" spans="1:43" x14ac:dyDescent="0.2">
      <c r="A7257" s="25" t="s">
        <v>2690</v>
      </c>
      <c r="B7257" s="25" t="s">
        <v>682</v>
      </c>
      <c r="C7257" s="25" t="s">
        <v>154</v>
      </c>
      <c r="T7257" s="25"/>
      <c r="AN7257" s="35" t="str">
        <f t="shared" si="382"/>
        <v/>
      </c>
      <c r="AO7257" s="35" t="str">
        <f t="shared" si="383"/>
        <v>-</v>
      </c>
      <c r="AQ7257" s="25" t="str">
        <f t="shared" si="381"/>
        <v>-</v>
      </c>
    </row>
    <row r="7258" spans="1:43" x14ac:dyDescent="0.2">
      <c r="A7258" s="25" t="s">
        <v>2691</v>
      </c>
      <c r="B7258" s="25" t="s">
        <v>682</v>
      </c>
      <c r="C7258" s="25" t="s">
        <v>153</v>
      </c>
      <c r="T7258" s="25"/>
      <c r="AN7258" s="35" t="str">
        <f t="shared" si="382"/>
        <v/>
      </c>
      <c r="AO7258" s="35" t="str">
        <f t="shared" si="383"/>
        <v>-</v>
      </c>
      <c r="AQ7258" s="25" t="str">
        <f t="shared" si="381"/>
        <v>-</v>
      </c>
    </row>
    <row r="7259" spans="1:43" x14ac:dyDescent="0.2">
      <c r="A7259" s="25" t="s">
        <v>2692</v>
      </c>
      <c r="B7259" s="25" t="s">
        <v>682</v>
      </c>
      <c r="C7259" s="25" t="s">
        <v>152</v>
      </c>
      <c r="T7259" s="25"/>
      <c r="AN7259" s="35" t="str">
        <f t="shared" si="382"/>
        <v/>
      </c>
      <c r="AO7259" s="35" t="str">
        <f t="shared" si="383"/>
        <v>-</v>
      </c>
      <c r="AQ7259" s="25" t="str">
        <f t="shared" si="381"/>
        <v>-</v>
      </c>
    </row>
    <row r="7260" spans="1:43" x14ac:dyDescent="0.2">
      <c r="A7260" s="25" t="s">
        <v>2693</v>
      </c>
      <c r="B7260" s="25" t="s">
        <v>682</v>
      </c>
      <c r="C7260" s="25" t="s">
        <v>151</v>
      </c>
      <c r="T7260" s="25"/>
      <c r="AN7260" s="35" t="str">
        <f t="shared" si="382"/>
        <v/>
      </c>
      <c r="AO7260" s="35" t="str">
        <f t="shared" si="383"/>
        <v>-</v>
      </c>
      <c r="AQ7260" s="25" t="str">
        <f t="shared" si="381"/>
        <v>-</v>
      </c>
    </row>
    <row r="7261" spans="1:43" x14ac:dyDescent="0.2">
      <c r="A7261" s="25" t="s">
        <v>2694</v>
      </c>
      <c r="B7261" s="25" t="s">
        <v>682</v>
      </c>
      <c r="C7261" s="25" t="s">
        <v>150</v>
      </c>
      <c r="T7261" s="25"/>
      <c r="AN7261" s="35" t="str">
        <f t="shared" si="382"/>
        <v/>
      </c>
      <c r="AO7261" s="35" t="str">
        <f t="shared" si="383"/>
        <v>-</v>
      </c>
      <c r="AQ7261" s="25" t="str">
        <f t="shared" si="381"/>
        <v>-</v>
      </c>
    </row>
    <row r="7262" spans="1:43" x14ac:dyDescent="0.2">
      <c r="A7262" s="25" t="s">
        <v>2695</v>
      </c>
      <c r="B7262" s="25" t="s">
        <v>682</v>
      </c>
      <c r="C7262" s="25" t="s">
        <v>149</v>
      </c>
      <c r="T7262" s="25"/>
      <c r="AN7262" s="35" t="str">
        <f t="shared" si="382"/>
        <v/>
      </c>
      <c r="AO7262" s="35" t="str">
        <f t="shared" si="383"/>
        <v>-</v>
      </c>
      <c r="AQ7262" s="25" t="str">
        <f t="shared" si="381"/>
        <v>-</v>
      </c>
    </row>
    <row r="7263" spans="1:43" x14ac:dyDescent="0.2">
      <c r="A7263" s="25" t="s">
        <v>2696</v>
      </c>
      <c r="B7263" s="25" t="s">
        <v>682</v>
      </c>
      <c r="C7263" s="25" t="s">
        <v>148</v>
      </c>
      <c r="T7263" s="25"/>
      <c r="AN7263" s="35" t="str">
        <f t="shared" si="382"/>
        <v/>
      </c>
      <c r="AO7263" s="35" t="str">
        <f t="shared" si="383"/>
        <v>-</v>
      </c>
      <c r="AQ7263" s="25" t="str">
        <f t="shared" si="381"/>
        <v>-</v>
      </c>
    </row>
    <row r="7264" spans="1:43" x14ac:dyDescent="0.2">
      <c r="A7264" s="25" t="s">
        <v>2697</v>
      </c>
      <c r="B7264" s="25" t="s">
        <v>682</v>
      </c>
      <c r="C7264" s="25" t="s">
        <v>147</v>
      </c>
      <c r="T7264" s="25"/>
      <c r="AN7264" s="35" t="str">
        <f t="shared" si="382"/>
        <v/>
      </c>
      <c r="AO7264" s="35" t="str">
        <f t="shared" si="383"/>
        <v>-</v>
      </c>
      <c r="AQ7264" s="25" t="str">
        <f t="shared" si="381"/>
        <v>-</v>
      </c>
    </row>
    <row r="7265" spans="1:43" x14ac:dyDescent="0.2">
      <c r="A7265" s="25" t="s">
        <v>2698</v>
      </c>
      <c r="B7265" s="25" t="s">
        <v>682</v>
      </c>
      <c r="C7265" s="25" t="s">
        <v>158</v>
      </c>
      <c r="T7265" s="25"/>
      <c r="AN7265" s="35" t="str">
        <f t="shared" si="382"/>
        <v/>
      </c>
      <c r="AO7265" s="35" t="str">
        <f t="shared" si="383"/>
        <v>-</v>
      </c>
      <c r="AQ7265" s="25" t="str">
        <f t="shared" si="381"/>
        <v>-</v>
      </c>
    </row>
    <row r="7266" spans="1:43" x14ac:dyDescent="0.2">
      <c r="A7266" s="25" t="s">
        <v>2699</v>
      </c>
      <c r="B7266" s="25" t="s">
        <v>682</v>
      </c>
      <c r="C7266" s="25" t="s">
        <v>157</v>
      </c>
      <c r="T7266" s="25"/>
      <c r="AN7266" s="35" t="str">
        <f t="shared" si="382"/>
        <v/>
      </c>
      <c r="AO7266" s="35" t="str">
        <f t="shared" si="383"/>
        <v>-</v>
      </c>
      <c r="AQ7266" s="25" t="str">
        <f t="shared" si="381"/>
        <v>-</v>
      </c>
    </row>
    <row r="7267" spans="1:43" x14ac:dyDescent="0.2">
      <c r="A7267" s="25" t="s">
        <v>2700</v>
      </c>
      <c r="B7267" s="25" t="s">
        <v>682</v>
      </c>
      <c r="C7267" s="25" t="s">
        <v>156</v>
      </c>
      <c r="T7267" s="25"/>
      <c r="AN7267" s="35" t="str">
        <f t="shared" si="382"/>
        <v/>
      </c>
      <c r="AO7267" s="35" t="str">
        <f t="shared" si="383"/>
        <v>-</v>
      </c>
      <c r="AQ7267" s="25" t="str">
        <f t="shared" si="381"/>
        <v>-</v>
      </c>
    </row>
    <row r="7268" spans="1:43" x14ac:dyDescent="0.2">
      <c r="A7268" s="25" t="s">
        <v>2701</v>
      </c>
      <c r="B7268" s="25" t="s">
        <v>682</v>
      </c>
      <c r="C7268" s="25" t="s">
        <v>155</v>
      </c>
      <c r="T7268" s="25"/>
      <c r="AN7268" s="35" t="str">
        <f t="shared" si="382"/>
        <v/>
      </c>
      <c r="AO7268" s="35" t="str">
        <f t="shared" si="383"/>
        <v>-</v>
      </c>
      <c r="AQ7268" s="25" t="str">
        <f t="shared" si="381"/>
        <v>-</v>
      </c>
    </row>
    <row r="7269" spans="1:43" x14ac:dyDescent="0.2">
      <c r="A7269" s="25" t="s">
        <v>2702</v>
      </c>
      <c r="B7269" s="25" t="s">
        <v>682</v>
      </c>
      <c r="C7269" s="25" t="s">
        <v>154</v>
      </c>
      <c r="T7269" s="25"/>
      <c r="AN7269" s="35" t="str">
        <f t="shared" si="382"/>
        <v/>
      </c>
      <c r="AO7269" s="35" t="str">
        <f t="shared" si="383"/>
        <v>-</v>
      </c>
      <c r="AQ7269" s="25" t="str">
        <f t="shared" ref="AQ7269:AQ7332" si="384">CONCATENATE(TRIM(LEFT(AP7269,LEN(AP7269)-LEN(RIGHT(AP7269)))),"-",RIGHT(AP7269))</f>
        <v>-</v>
      </c>
    </row>
    <row r="7270" spans="1:43" x14ac:dyDescent="0.2">
      <c r="A7270" s="25" t="s">
        <v>2703</v>
      </c>
      <c r="B7270" s="25" t="s">
        <v>682</v>
      </c>
      <c r="C7270" s="25" t="s">
        <v>153</v>
      </c>
      <c r="T7270" s="25"/>
      <c r="AN7270" s="35" t="str">
        <f t="shared" si="382"/>
        <v/>
      </c>
      <c r="AO7270" s="35" t="str">
        <f t="shared" si="383"/>
        <v>-</v>
      </c>
      <c r="AQ7270" s="25" t="str">
        <f t="shared" si="384"/>
        <v>-</v>
      </c>
    </row>
    <row r="7271" spans="1:43" x14ac:dyDescent="0.2">
      <c r="A7271" s="25" t="s">
        <v>2704</v>
      </c>
      <c r="B7271" s="25" t="s">
        <v>682</v>
      </c>
      <c r="C7271" s="25" t="s">
        <v>152</v>
      </c>
      <c r="T7271" s="25"/>
      <c r="AN7271" s="35" t="str">
        <f t="shared" si="382"/>
        <v/>
      </c>
      <c r="AO7271" s="35" t="str">
        <f t="shared" si="383"/>
        <v>-</v>
      </c>
      <c r="AQ7271" s="25" t="str">
        <f t="shared" si="384"/>
        <v>-</v>
      </c>
    </row>
    <row r="7272" spans="1:43" x14ac:dyDescent="0.2">
      <c r="A7272" s="25" t="s">
        <v>2705</v>
      </c>
      <c r="B7272" s="25" t="s">
        <v>682</v>
      </c>
      <c r="C7272" s="25" t="s">
        <v>151</v>
      </c>
      <c r="T7272" s="25"/>
      <c r="AN7272" s="35" t="str">
        <f t="shared" si="382"/>
        <v/>
      </c>
      <c r="AO7272" s="35" t="str">
        <f t="shared" si="383"/>
        <v>-</v>
      </c>
      <c r="AQ7272" s="25" t="str">
        <f t="shared" si="384"/>
        <v>-</v>
      </c>
    </row>
    <row r="7273" spans="1:43" x14ac:dyDescent="0.2">
      <c r="A7273" s="25" t="s">
        <v>2706</v>
      </c>
      <c r="B7273" s="25" t="s">
        <v>682</v>
      </c>
      <c r="C7273" s="25" t="s">
        <v>150</v>
      </c>
      <c r="T7273" s="25"/>
      <c r="AN7273" s="35" t="str">
        <f t="shared" si="382"/>
        <v/>
      </c>
      <c r="AO7273" s="35" t="str">
        <f t="shared" si="383"/>
        <v>-</v>
      </c>
      <c r="AQ7273" s="25" t="str">
        <f t="shared" si="384"/>
        <v>-</v>
      </c>
    </row>
    <row r="7274" spans="1:43" x14ac:dyDescent="0.2">
      <c r="A7274" s="25" t="s">
        <v>2707</v>
      </c>
      <c r="B7274" s="25" t="s">
        <v>682</v>
      </c>
      <c r="C7274" s="25" t="s">
        <v>149</v>
      </c>
      <c r="T7274" s="25"/>
      <c r="AN7274" s="35" t="str">
        <f t="shared" si="382"/>
        <v/>
      </c>
      <c r="AO7274" s="35" t="str">
        <f t="shared" si="383"/>
        <v>-</v>
      </c>
      <c r="AQ7274" s="25" t="str">
        <f t="shared" si="384"/>
        <v>-</v>
      </c>
    </row>
    <row r="7275" spans="1:43" x14ac:dyDescent="0.2">
      <c r="A7275" s="25" t="s">
        <v>2708</v>
      </c>
      <c r="B7275" s="25" t="s">
        <v>682</v>
      </c>
      <c r="C7275" s="25" t="s">
        <v>148</v>
      </c>
      <c r="T7275" s="25"/>
      <c r="AN7275" s="35" t="str">
        <f t="shared" si="382"/>
        <v/>
      </c>
      <c r="AO7275" s="35" t="str">
        <f t="shared" si="383"/>
        <v>-</v>
      </c>
      <c r="AQ7275" s="25" t="str">
        <f t="shared" si="384"/>
        <v>-</v>
      </c>
    </row>
    <row r="7276" spans="1:43" x14ac:dyDescent="0.2">
      <c r="A7276" s="25" t="s">
        <v>2709</v>
      </c>
      <c r="B7276" s="25" t="s">
        <v>682</v>
      </c>
      <c r="C7276" s="25" t="s">
        <v>147</v>
      </c>
      <c r="T7276" s="25"/>
      <c r="AN7276" s="35" t="str">
        <f t="shared" si="382"/>
        <v/>
      </c>
      <c r="AO7276" s="35" t="str">
        <f t="shared" si="383"/>
        <v>-</v>
      </c>
      <c r="AQ7276" s="25" t="str">
        <f t="shared" si="384"/>
        <v>-</v>
      </c>
    </row>
    <row r="7277" spans="1:43" x14ac:dyDescent="0.2">
      <c r="A7277" s="25" t="s">
        <v>2710</v>
      </c>
      <c r="B7277" s="25" t="s">
        <v>682</v>
      </c>
      <c r="C7277" s="25" t="s">
        <v>158</v>
      </c>
      <c r="T7277" s="25"/>
      <c r="AN7277" s="35" t="str">
        <f t="shared" si="382"/>
        <v/>
      </c>
      <c r="AO7277" s="35" t="str">
        <f t="shared" si="383"/>
        <v>-</v>
      </c>
      <c r="AQ7277" s="25" t="str">
        <f t="shared" si="384"/>
        <v>-</v>
      </c>
    </row>
    <row r="7278" spans="1:43" x14ac:dyDescent="0.2">
      <c r="A7278" s="25" t="s">
        <v>2711</v>
      </c>
      <c r="B7278" s="25" t="s">
        <v>682</v>
      </c>
      <c r="C7278" s="25" t="s">
        <v>157</v>
      </c>
      <c r="T7278" s="25"/>
      <c r="AN7278" s="35" t="str">
        <f t="shared" si="382"/>
        <v/>
      </c>
      <c r="AO7278" s="35" t="str">
        <f t="shared" si="383"/>
        <v>-</v>
      </c>
      <c r="AQ7278" s="25" t="str">
        <f t="shared" si="384"/>
        <v>-</v>
      </c>
    </row>
    <row r="7279" spans="1:43" x14ac:dyDescent="0.2">
      <c r="A7279" s="25" t="s">
        <v>2712</v>
      </c>
      <c r="B7279" s="25" t="s">
        <v>682</v>
      </c>
      <c r="C7279" s="25" t="s">
        <v>156</v>
      </c>
      <c r="T7279" s="25"/>
      <c r="AN7279" s="35" t="str">
        <f t="shared" si="382"/>
        <v/>
      </c>
      <c r="AO7279" s="35" t="str">
        <f t="shared" si="383"/>
        <v>-</v>
      </c>
      <c r="AQ7279" s="25" t="str">
        <f t="shared" si="384"/>
        <v>-</v>
      </c>
    </row>
    <row r="7280" spans="1:43" x14ac:dyDescent="0.2">
      <c r="A7280" s="25" t="s">
        <v>2713</v>
      </c>
      <c r="B7280" s="25" t="s">
        <v>682</v>
      </c>
      <c r="C7280" s="25" t="s">
        <v>155</v>
      </c>
      <c r="T7280" s="25"/>
      <c r="AN7280" s="35" t="str">
        <f t="shared" si="382"/>
        <v/>
      </c>
      <c r="AO7280" s="35" t="str">
        <f t="shared" si="383"/>
        <v>-</v>
      </c>
      <c r="AQ7280" s="25" t="str">
        <f t="shared" si="384"/>
        <v>-</v>
      </c>
    </row>
    <row r="7281" spans="1:43" x14ac:dyDescent="0.2">
      <c r="A7281" s="25" t="s">
        <v>2714</v>
      </c>
      <c r="B7281" s="25" t="s">
        <v>682</v>
      </c>
      <c r="C7281" s="25" t="s">
        <v>154</v>
      </c>
      <c r="T7281" s="25"/>
      <c r="AN7281" s="35" t="str">
        <f t="shared" si="382"/>
        <v/>
      </c>
      <c r="AO7281" s="35" t="str">
        <f t="shared" si="383"/>
        <v>-</v>
      </c>
      <c r="AQ7281" s="25" t="str">
        <f t="shared" si="384"/>
        <v>-</v>
      </c>
    </row>
    <row r="7282" spans="1:43" x14ac:dyDescent="0.2">
      <c r="A7282" s="25" t="s">
        <v>2715</v>
      </c>
      <c r="B7282" s="25" t="s">
        <v>682</v>
      </c>
      <c r="C7282" s="25" t="s">
        <v>153</v>
      </c>
      <c r="T7282" s="25"/>
      <c r="AN7282" s="35" t="str">
        <f t="shared" si="382"/>
        <v/>
      </c>
      <c r="AO7282" s="35" t="str">
        <f t="shared" si="383"/>
        <v>-</v>
      </c>
      <c r="AQ7282" s="25" t="str">
        <f t="shared" si="384"/>
        <v>-</v>
      </c>
    </row>
    <row r="7283" spans="1:43" x14ac:dyDescent="0.2">
      <c r="A7283" s="25" t="s">
        <v>2716</v>
      </c>
      <c r="B7283" s="25" t="s">
        <v>682</v>
      </c>
      <c r="C7283" s="25" t="s">
        <v>157</v>
      </c>
      <c r="T7283" s="25"/>
      <c r="AN7283" s="35" t="str">
        <f t="shared" si="382"/>
        <v/>
      </c>
      <c r="AO7283" s="35" t="str">
        <f t="shared" si="383"/>
        <v>-</v>
      </c>
      <c r="AQ7283" s="25" t="str">
        <f t="shared" si="384"/>
        <v>-</v>
      </c>
    </row>
    <row r="7284" spans="1:43" x14ac:dyDescent="0.2">
      <c r="A7284" s="25" t="s">
        <v>2717</v>
      </c>
      <c r="B7284" s="25" t="s">
        <v>682</v>
      </c>
      <c r="C7284" s="25" t="s">
        <v>156</v>
      </c>
      <c r="T7284" s="25"/>
      <c r="AN7284" s="35" t="str">
        <f t="shared" si="382"/>
        <v/>
      </c>
      <c r="AO7284" s="35" t="str">
        <f t="shared" si="383"/>
        <v>-</v>
      </c>
      <c r="AQ7284" s="25" t="str">
        <f t="shared" si="384"/>
        <v>-</v>
      </c>
    </row>
    <row r="7285" spans="1:43" x14ac:dyDescent="0.2">
      <c r="A7285" s="25" t="s">
        <v>2718</v>
      </c>
      <c r="B7285" s="25" t="s">
        <v>682</v>
      </c>
      <c r="C7285" s="25" t="s">
        <v>155</v>
      </c>
      <c r="T7285" s="25"/>
      <c r="AN7285" s="35" t="str">
        <f t="shared" si="382"/>
        <v/>
      </c>
      <c r="AO7285" s="35" t="str">
        <f t="shared" si="383"/>
        <v>-</v>
      </c>
      <c r="AQ7285" s="25" t="str">
        <f t="shared" si="384"/>
        <v>-</v>
      </c>
    </row>
    <row r="7286" spans="1:43" x14ac:dyDescent="0.2">
      <c r="A7286" s="25" t="s">
        <v>2719</v>
      </c>
      <c r="B7286" s="25" t="s">
        <v>682</v>
      </c>
      <c r="C7286" s="25" t="s">
        <v>154</v>
      </c>
      <c r="T7286" s="25"/>
      <c r="AN7286" s="35" t="str">
        <f t="shared" si="382"/>
        <v/>
      </c>
      <c r="AO7286" s="35" t="str">
        <f t="shared" si="383"/>
        <v>-</v>
      </c>
      <c r="AQ7286" s="25" t="str">
        <f t="shared" si="384"/>
        <v>-</v>
      </c>
    </row>
    <row r="7287" spans="1:43" x14ac:dyDescent="0.2">
      <c r="A7287" s="25" t="s">
        <v>2720</v>
      </c>
      <c r="B7287" s="25" t="s">
        <v>682</v>
      </c>
      <c r="C7287" s="25" t="s">
        <v>153</v>
      </c>
      <c r="T7287" s="25"/>
      <c r="AN7287" s="35" t="str">
        <f t="shared" ref="AN7287:AN7350" si="385">CONCATENATE(AM7287,AP7287)</f>
        <v/>
      </c>
      <c r="AO7287" s="35" t="str">
        <f t="shared" ref="AO7287:AO7350" si="386">CONCATENATE(AM7287,"-",AL7287)</f>
        <v>-</v>
      </c>
      <c r="AQ7287" s="25" t="str">
        <f t="shared" si="384"/>
        <v>-</v>
      </c>
    </row>
    <row r="7288" spans="1:43" x14ac:dyDescent="0.2">
      <c r="A7288" s="25" t="s">
        <v>2721</v>
      </c>
      <c r="B7288" s="25" t="s">
        <v>682</v>
      </c>
      <c r="C7288" s="25" t="s">
        <v>152</v>
      </c>
      <c r="T7288" s="25"/>
      <c r="AN7288" s="35" t="str">
        <f t="shared" si="385"/>
        <v/>
      </c>
      <c r="AO7288" s="35" t="str">
        <f t="shared" si="386"/>
        <v>-</v>
      </c>
      <c r="AQ7288" s="25" t="str">
        <f t="shared" si="384"/>
        <v>-</v>
      </c>
    </row>
    <row r="7289" spans="1:43" x14ac:dyDescent="0.2">
      <c r="A7289" s="25" t="s">
        <v>2722</v>
      </c>
      <c r="B7289" s="25" t="s">
        <v>682</v>
      </c>
      <c r="C7289" s="25" t="s">
        <v>151</v>
      </c>
      <c r="T7289" s="25"/>
      <c r="AN7289" s="35" t="str">
        <f t="shared" si="385"/>
        <v/>
      </c>
      <c r="AO7289" s="35" t="str">
        <f t="shared" si="386"/>
        <v>-</v>
      </c>
      <c r="AQ7289" s="25" t="str">
        <f t="shared" si="384"/>
        <v>-</v>
      </c>
    </row>
    <row r="7290" spans="1:43" x14ac:dyDescent="0.2">
      <c r="A7290" s="25" t="s">
        <v>2723</v>
      </c>
      <c r="B7290" s="25" t="s">
        <v>682</v>
      </c>
      <c r="C7290" s="25" t="s">
        <v>150</v>
      </c>
      <c r="T7290" s="25"/>
      <c r="AN7290" s="35" t="str">
        <f t="shared" si="385"/>
        <v/>
      </c>
      <c r="AO7290" s="35" t="str">
        <f t="shared" si="386"/>
        <v>-</v>
      </c>
      <c r="AQ7290" s="25" t="str">
        <f t="shared" si="384"/>
        <v>-</v>
      </c>
    </row>
    <row r="7291" spans="1:43" x14ac:dyDescent="0.2">
      <c r="A7291" s="25" t="s">
        <v>2724</v>
      </c>
      <c r="B7291" s="25" t="s">
        <v>682</v>
      </c>
      <c r="C7291" s="25" t="s">
        <v>149</v>
      </c>
      <c r="T7291" s="25"/>
      <c r="AN7291" s="35" t="str">
        <f t="shared" si="385"/>
        <v/>
      </c>
      <c r="AO7291" s="35" t="str">
        <f t="shared" si="386"/>
        <v>-</v>
      </c>
      <c r="AQ7291" s="25" t="str">
        <f t="shared" si="384"/>
        <v>-</v>
      </c>
    </row>
    <row r="7292" spans="1:43" x14ac:dyDescent="0.2">
      <c r="A7292" s="25" t="s">
        <v>2725</v>
      </c>
      <c r="B7292" s="25" t="s">
        <v>682</v>
      </c>
      <c r="C7292" s="25" t="s">
        <v>148</v>
      </c>
      <c r="T7292" s="25"/>
      <c r="AN7292" s="35" t="str">
        <f t="shared" si="385"/>
        <v/>
      </c>
      <c r="AO7292" s="35" t="str">
        <f t="shared" si="386"/>
        <v>-</v>
      </c>
      <c r="AQ7292" s="25" t="str">
        <f t="shared" si="384"/>
        <v>-</v>
      </c>
    </row>
    <row r="7293" spans="1:43" x14ac:dyDescent="0.2">
      <c r="A7293" s="25" t="s">
        <v>2726</v>
      </c>
      <c r="B7293" s="25" t="s">
        <v>682</v>
      </c>
      <c r="C7293" s="25" t="s">
        <v>147</v>
      </c>
      <c r="T7293" s="25"/>
      <c r="AN7293" s="35" t="str">
        <f t="shared" si="385"/>
        <v/>
      </c>
      <c r="AO7293" s="35" t="str">
        <f t="shared" si="386"/>
        <v>-</v>
      </c>
      <c r="AQ7293" s="25" t="str">
        <f t="shared" si="384"/>
        <v>-</v>
      </c>
    </row>
    <row r="7294" spans="1:43" x14ac:dyDescent="0.2">
      <c r="A7294" s="25" t="s">
        <v>2727</v>
      </c>
      <c r="B7294" s="25" t="s">
        <v>682</v>
      </c>
      <c r="C7294" s="25" t="s">
        <v>158</v>
      </c>
      <c r="T7294" s="25"/>
      <c r="AN7294" s="35" t="str">
        <f t="shared" si="385"/>
        <v/>
      </c>
      <c r="AO7294" s="35" t="str">
        <f t="shared" si="386"/>
        <v>-</v>
      </c>
      <c r="AQ7294" s="25" t="str">
        <f t="shared" si="384"/>
        <v>-</v>
      </c>
    </row>
    <row r="7295" spans="1:43" x14ac:dyDescent="0.2">
      <c r="A7295" s="25" t="s">
        <v>2728</v>
      </c>
      <c r="B7295" s="25" t="s">
        <v>682</v>
      </c>
      <c r="C7295" s="25" t="s">
        <v>157</v>
      </c>
      <c r="T7295" s="25"/>
      <c r="AN7295" s="35" t="str">
        <f t="shared" si="385"/>
        <v/>
      </c>
      <c r="AO7295" s="35" t="str">
        <f t="shared" si="386"/>
        <v>-</v>
      </c>
      <c r="AQ7295" s="25" t="str">
        <f t="shared" si="384"/>
        <v>-</v>
      </c>
    </row>
    <row r="7296" spans="1:43" x14ac:dyDescent="0.2">
      <c r="A7296" s="25" t="s">
        <v>2729</v>
      </c>
      <c r="B7296" s="25" t="s">
        <v>682</v>
      </c>
      <c r="C7296" s="25" t="s">
        <v>156</v>
      </c>
      <c r="T7296" s="25"/>
      <c r="AN7296" s="35" t="str">
        <f t="shared" si="385"/>
        <v/>
      </c>
      <c r="AO7296" s="35" t="str">
        <f t="shared" si="386"/>
        <v>-</v>
      </c>
      <c r="AQ7296" s="25" t="str">
        <f t="shared" si="384"/>
        <v>-</v>
      </c>
    </row>
    <row r="7297" spans="1:43" x14ac:dyDescent="0.2">
      <c r="A7297" s="25" t="s">
        <v>2730</v>
      </c>
      <c r="B7297" s="25" t="s">
        <v>682</v>
      </c>
      <c r="C7297" s="25" t="s">
        <v>155</v>
      </c>
      <c r="T7297" s="25"/>
      <c r="AN7297" s="35" t="str">
        <f t="shared" si="385"/>
        <v/>
      </c>
      <c r="AO7297" s="35" t="str">
        <f t="shared" si="386"/>
        <v>-</v>
      </c>
      <c r="AQ7297" s="25" t="str">
        <f t="shared" si="384"/>
        <v>-</v>
      </c>
    </row>
    <row r="7298" spans="1:43" x14ac:dyDescent="0.2">
      <c r="A7298" s="25" t="s">
        <v>2731</v>
      </c>
      <c r="B7298" s="25" t="s">
        <v>682</v>
      </c>
      <c r="C7298" s="25" t="s">
        <v>154</v>
      </c>
      <c r="T7298" s="25"/>
      <c r="AN7298" s="35" t="str">
        <f t="shared" si="385"/>
        <v/>
      </c>
      <c r="AO7298" s="35" t="str">
        <f t="shared" si="386"/>
        <v>-</v>
      </c>
      <c r="AQ7298" s="25" t="str">
        <f t="shared" si="384"/>
        <v>-</v>
      </c>
    </row>
    <row r="7299" spans="1:43" x14ac:dyDescent="0.2">
      <c r="A7299" s="25" t="s">
        <v>2732</v>
      </c>
      <c r="B7299" s="25" t="s">
        <v>682</v>
      </c>
      <c r="C7299" s="25" t="s">
        <v>153</v>
      </c>
      <c r="T7299" s="25"/>
      <c r="AN7299" s="35" t="str">
        <f t="shared" si="385"/>
        <v/>
      </c>
      <c r="AO7299" s="35" t="str">
        <f t="shared" si="386"/>
        <v>-</v>
      </c>
      <c r="AQ7299" s="25" t="str">
        <f t="shared" si="384"/>
        <v>-</v>
      </c>
    </row>
    <row r="7300" spans="1:43" x14ac:dyDescent="0.2">
      <c r="A7300" s="25" t="s">
        <v>2733</v>
      </c>
      <c r="B7300" s="25" t="s">
        <v>682</v>
      </c>
      <c r="C7300" s="25" t="s">
        <v>152</v>
      </c>
      <c r="T7300" s="25"/>
      <c r="AN7300" s="35" t="str">
        <f t="shared" si="385"/>
        <v/>
      </c>
      <c r="AO7300" s="35" t="str">
        <f t="shared" si="386"/>
        <v>-</v>
      </c>
      <c r="AQ7300" s="25" t="str">
        <f t="shared" si="384"/>
        <v>-</v>
      </c>
    </row>
    <row r="7301" spans="1:43" x14ac:dyDescent="0.2">
      <c r="A7301" s="25" t="s">
        <v>2734</v>
      </c>
      <c r="B7301" s="25" t="s">
        <v>682</v>
      </c>
      <c r="C7301" s="25" t="s">
        <v>151</v>
      </c>
      <c r="T7301" s="25"/>
      <c r="AN7301" s="35" t="str">
        <f t="shared" si="385"/>
        <v/>
      </c>
      <c r="AO7301" s="35" t="str">
        <f t="shared" si="386"/>
        <v>-</v>
      </c>
      <c r="AQ7301" s="25" t="str">
        <f t="shared" si="384"/>
        <v>-</v>
      </c>
    </row>
    <row r="7302" spans="1:43" x14ac:dyDescent="0.2">
      <c r="A7302" s="25" t="s">
        <v>2735</v>
      </c>
      <c r="B7302" s="25" t="s">
        <v>682</v>
      </c>
      <c r="C7302" s="25" t="s">
        <v>150</v>
      </c>
      <c r="T7302" s="25"/>
      <c r="AN7302" s="35" t="str">
        <f t="shared" si="385"/>
        <v/>
      </c>
      <c r="AO7302" s="35" t="str">
        <f t="shared" si="386"/>
        <v>-</v>
      </c>
      <c r="AQ7302" s="25" t="str">
        <f t="shared" si="384"/>
        <v>-</v>
      </c>
    </row>
    <row r="7303" spans="1:43" x14ac:dyDescent="0.2">
      <c r="A7303" s="25" t="s">
        <v>2736</v>
      </c>
      <c r="B7303" s="25" t="s">
        <v>682</v>
      </c>
      <c r="C7303" s="25" t="s">
        <v>149</v>
      </c>
      <c r="T7303" s="25"/>
      <c r="AN7303" s="35" t="str">
        <f t="shared" si="385"/>
        <v/>
      </c>
      <c r="AO7303" s="35" t="str">
        <f t="shared" si="386"/>
        <v>-</v>
      </c>
      <c r="AQ7303" s="25" t="str">
        <f t="shared" si="384"/>
        <v>-</v>
      </c>
    </row>
    <row r="7304" spans="1:43" x14ac:dyDescent="0.2">
      <c r="A7304" s="25" t="s">
        <v>2737</v>
      </c>
      <c r="B7304" s="25" t="s">
        <v>682</v>
      </c>
      <c r="C7304" s="25" t="s">
        <v>148</v>
      </c>
      <c r="T7304" s="25"/>
      <c r="AN7304" s="35" t="str">
        <f t="shared" si="385"/>
        <v/>
      </c>
      <c r="AO7304" s="35" t="str">
        <f t="shared" si="386"/>
        <v>-</v>
      </c>
      <c r="AQ7304" s="25" t="str">
        <f t="shared" si="384"/>
        <v>-</v>
      </c>
    </row>
    <row r="7305" spans="1:43" x14ac:dyDescent="0.2">
      <c r="A7305" s="25" t="s">
        <v>2738</v>
      </c>
      <c r="B7305" s="25" t="s">
        <v>682</v>
      </c>
      <c r="C7305" s="25" t="s">
        <v>147</v>
      </c>
      <c r="T7305" s="25"/>
      <c r="AN7305" s="35" t="str">
        <f t="shared" si="385"/>
        <v/>
      </c>
      <c r="AO7305" s="35" t="str">
        <f t="shared" si="386"/>
        <v>-</v>
      </c>
      <c r="AQ7305" s="25" t="str">
        <f t="shared" si="384"/>
        <v>-</v>
      </c>
    </row>
    <row r="7306" spans="1:43" x14ac:dyDescent="0.2">
      <c r="A7306" s="25" t="s">
        <v>2739</v>
      </c>
      <c r="B7306" s="25" t="s">
        <v>682</v>
      </c>
      <c r="C7306" s="25" t="s">
        <v>158</v>
      </c>
      <c r="T7306" s="25"/>
      <c r="AN7306" s="35" t="str">
        <f t="shared" si="385"/>
        <v/>
      </c>
      <c r="AO7306" s="35" t="str">
        <f t="shared" si="386"/>
        <v>-</v>
      </c>
      <c r="AQ7306" s="25" t="str">
        <f t="shared" si="384"/>
        <v>-</v>
      </c>
    </row>
    <row r="7307" spans="1:43" x14ac:dyDescent="0.2">
      <c r="A7307" s="25" t="s">
        <v>2740</v>
      </c>
      <c r="B7307" s="25" t="s">
        <v>682</v>
      </c>
      <c r="C7307" s="25" t="s">
        <v>157</v>
      </c>
      <c r="T7307" s="25"/>
      <c r="AN7307" s="35" t="str">
        <f t="shared" si="385"/>
        <v/>
      </c>
      <c r="AO7307" s="35" t="str">
        <f t="shared" si="386"/>
        <v>-</v>
      </c>
      <c r="AQ7307" s="25" t="str">
        <f t="shared" si="384"/>
        <v>-</v>
      </c>
    </row>
    <row r="7308" spans="1:43" x14ac:dyDescent="0.2">
      <c r="A7308" s="25" t="s">
        <v>2741</v>
      </c>
      <c r="B7308" s="25" t="s">
        <v>682</v>
      </c>
      <c r="C7308" s="25" t="s">
        <v>156</v>
      </c>
      <c r="T7308" s="25"/>
      <c r="AN7308" s="35" t="str">
        <f t="shared" si="385"/>
        <v/>
      </c>
      <c r="AO7308" s="35" t="str">
        <f t="shared" si="386"/>
        <v>-</v>
      </c>
      <c r="AQ7308" s="25" t="str">
        <f t="shared" si="384"/>
        <v>-</v>
      </c>
    </row>
    <row r="7309" spans="1:43" x14ac:dyDescent="0.2">
      <c r="A7309" s="25" t="s">
        <v>2742</v>
      </c>
      <c r="B7309" s="25" t="s">
        <v>682</v>
      </c>
      <c r="C7309" s="25" t="s">
        <v>155</v>
      </c>
      <c r="T7309" s="25"/>
      <c r="AN7309" s="35" t="str">
        <f t="shared" si="385"/>
        <v/>
      </c>
      <c r="AO7309" s="35" t="str">
        <f t="shared" si="386"/>
        <v>-</v>
      </c>
      <c r="AQ7309" s="25" t="str">
        <f t="shared" si="384"/>
        <v>-</v>
      </c>
    </row>
    <row r="7310" spans="1:43" x14ac:dyDescent="0.2">
      <c r="A7310" s="25" t="s">
        <v>2743</v>
      </c>
      <c r="B7310" s="25" t="s">
        <v>682</v>
      </c>
      <c r="C7310" s="25" t="s">
        <v>154</v>
      </c>
      <c r="T7310" s="25"/>
      <c r="AN7310" s="35" t="str">
        <f t="shared" si="385"/>
        <v/>
      </c>
      <c r="AO7310" s="35" t="str">
        <f t="shared" si="386"/>
        <v>-</v>
      </c>
      <c r="AQ7310" s="25" t="str">
        <f t="shared" si="384"/>
        <v>-</v>
      </c>
    </row>
    <row r="7311" spans="1:43" x14ac:dyDescent="0.2">
      <c r="A7311" s="25" t="s">
        <v>2744</v>
      </c>
      <c r="B7311" s="25" t="s">
        <v>682</v>
      </c>
      <c r="C7311" s="25" t="s">
        <v>153</v>
      </c>
      <c r="T7311" s="25"/>
      <c r="AN7311" s="35" t="str">
        <f t="shared" si="385"/>
        <v/>
      </c>
      <c r="AO7311" s="35" t="str">
        <f t="shared" si="386"/>
        <v>-</v>
      </c>
      <c r="AQ7311" s="25" t="str">
        <f t="shared" si="384"/>
        <v>-</v>
      </c>
    </row>
    <row r="7312" spans="1:43" x14ac:dyDescent="0.2">
      <c r="A7312" s="25" t="s">
        <v>2745</v>
      </c>
      <c r="B7312" s="25" t="s">
        <v>682</v>
      </c>
      <c r="C7312" s="25" t="s">
        <v>152</v>
      </c>
      <c r="T7312" s="25"/>
      <c r="AN7312" s="35" t="str">
        <f t="shared" si="385"/>
        <v/>
      </c>
      <c r="AO7312" s="35" t="str">
        <f t="shared" si="386"/>
        <v>-</v>
      </c>
      <c r="AQ7312" s="25" t="str">
        <f t="shared" si="384"/>
        <v>-</v>
      </c>
    </row>
    <row r="7313" spans="1:43" x14ac:dyDescent="0.2">
      <c r="A7313" s="25" t="s">
        <v>2761</v>
      </c>
      <c r="B7313" s="25" t="s">
        <v>686</v>
      </c>
      <c r="C7313" s="25" t="s">
        <v>157</v>
      </c>
      <c r="T7313" s="25"/>
      <c r="AN7313" s="35" t="str">
        <f t="shared" si="385"/>
        <v/>
      </c>
      <c r="AO7313" s="35" t="str">
        <f t="shared" si="386"/>
        <v>-</v>
      </c>
      <c r="AQ7313" s="25" t="str">
        <f t="shared" si="384"/>
        <v>-</v>
      </c>
    </row>
    <row r="7314" spans="1:43" x14ac:dyDescent="0.2">
      <c r="A7314" s="25" t="s">
        <v>2762</v>
      </c>
      <c r="B7314" s="25" t="s">
        <v>686</v>
      </c>
      <c r="C7314" s="25" t="s">
        <v>158</v>
      </c>
      <c r="T7314" s="25"/>
      <c r="AN7314" s="35" t="str">
        <f t="shared" si="385"/>
        <v/>
      </c>
      <c r="AO7314" s="35" t="str">
        <f t="shared" si="386"/>
        <v>-</v>
      </c>
      <c r="AQ7314" s="25" t="str">
        <f t="shared" si="384"/>
        <v>-</v>
      </c>
    </row>
    <row r="7315" spans="1:43" x14ac:dyDescent="0.2">
      <c r="A7315" s="25" t="s">
        <v>2763</v>
      </c>
      <c r="B7315" s="25" t="s">
        <v>686</v>
      </c>
      <c r="C7315" s="25" t="s">
        <v>147</v>
      </c>
      <c r="T7315" s="25"/>
      <c r="AN7315" s="35" t="str">
        <f t="shared" si="385"/>
        <v/>
      </c>
      <c r="AO7315" s="35" t="str">
        <f t="shared" si="386"/>
        <v>-</v>
      </c>
      <c r="AQ7315" s="25" t="str">
        <f t="shared" si="384"/>
        <v>-</v>
      </c>
    </row>
    <row r="7316" spans="1:43" x14ac:dyDescent="0.2">
      <c r="A7316" s="25" t="s">
        <v>2764</v>
      </c>
      <c r="B7316" s="25" t="s">
        <v>686</v>
      </c>
      <c r="C7316" s="25" t="s">
        <v>148</v>
      </c>
      <c r="T7316" s="25"/>
      <c r="AN7316" s="35" t="str">
        <f t="shared" si="385"/>
        <v/>
      </c>
      <c r="AO7316" s="35" t="str">
        <f t="shared" si="386"/>
        <v>-</v>
      </c>
      <c r="AQ7316" s="25" t="str">
        <f t="shared" si="384"/>
        <v>-</v>
      </c>
    </row>
    <row r="7317" spans="1:43" x14ac:dyDescent="0.2">
      <c r="A7317" s="25" t="s">
        <v>2765</v>
      </c>
      <c r="B7317" s="25" t="s">
        <v>686</v>
      </c>
      <c r="C7317" s="25" t="s">
        <v>149</v>
      </c>
      <c r="T7317" s="25"/>
      <c r="AN7317" s="35" t="str">
        <f t="shared" si="385"/>
        <v/>
      </c>
      <c r="AO7317" s="35" t="str">
        <f t="shared" si="386"/>
        <v>-</v>
      </c>
      <c r="AQ7317" s="25" t="str">
        <f t="shared" si="384"/>
        <v>-</v>
      </c>
    </row>
    <row r="7318" spans="1:43" x14ac:dyDescent="0.2">
      <c r="A7318" s="25" t="s">
        <v>2766</v>
      </c>
      <c r="B7318" s="25" t="s">
        <v>686</v>
      </c>
      <c r="C7318" s="25" t="s">
        <v>150</v>
      </c>
      <c r="T7318" s="25"/>
      <c r="AN7318" s="35" t="str">
        <f t="shared" si="385"/>
        <v/>
      </c>
      <c r="AO7318" s="35" t="str">
        <f t="shared" si="386"/>
        <v>-</v>
      </c>
      <c r="AQ7318" s="25" t="str">
        <f t="shared" si="384"/>
        <v>-</v>
      </c>
    </row>
    <row r="7319" spans="1:43" x14ac:dyDescent="0.2">
      <c r="A7319" s="25" t="s">
        <v>2767</v>
      </c>
      <c r="B7319" s="25" t="s">
        <v>686</v>
      </c>
      <c r="C7319" s="25" t="s">
        <v>151</v>
      </c>
      <c r="T7319" s="25"/>
      <c r="AN7319" s="35" t="str">
        <f t="shared" si="385"/>
        <v/>
      </c>
      <c r="AO7319" s="35" t="str">
        <f t="shared" si="386"/>
        <v>-</v>
      </c>
      <c r="AQ7319" s="25" t="str">
        <f t="shared" si="384"/>
        <v>-</v>
      </c>
    </row>
    <row r="7320" spans="1:43" x14ac:dyDescent="0.2">
      <c r="A7320" s="25" t="s">
        <v>2768</v>
      </c>
      <c r="B7320" s="25" t="s">
        <v>686</v>
      </c>
      <c r="C7320" s="25" t="s">
        <v>152</v>
      </c>
      <c r="T7320" s="25"/>
      <c r="AN7320" s="35" t="str">
        <f t="shared" si="385"/>
        <v/>
      </c>
      <c r="AO7320" s="35" t="str">
        <f t="shared" si="386"/>
        <v>-</v>
      </c>
      <c r="AQ7320" s="25" t="str">
        <f t="shared" si="384"/>
        <v>-</v>
      </c>
    </row>
    <row r="7321" spans="1:43" x14ac:dyDescent="0.2">
      <c r="A7321" s="25" t="s">
        <v>2769</v>
      </c>
      <c r="B7321" s="25" t="s">
        <v>686</v>
      </c>
      <c r="C7321" s="25" t="s">
        <v>153</v>
      </c>
      <c r="T7321" s="25"/>
      <c r="AN7321" s="35" t="str">
        <f t="shared" si="385"/>
        <v/>
      </c>
      <c r="AO7321" s="35" t="str">
        <f t="shared" si="386"/>
        <v>-</v>
      </c>
      <c r="AQ7321" s="25" t="str">
        <f t="shared" si="384"/>
        <v>-</v>
      </c>
    </row>
    <row r="7322" spans="1:43" x14ac:dyDescent="0.2">
      <c r="A7322" s="25" t="s">
        <v>2770</v>
      </c>
      <c r="B7322" s="25" t="s">
        <v>686</v>
      </c>
      <c r="C7322" s="25" t="s">
        <v>154</v>
      </c>
      <c r="T7322" s="25"/>
      <c r="AN7322" s="35" t="str">
        <f t="shared" si="385"/>
        <v/>
      </c>
      <c r="AO7322" s="35" t="str">
        <f t="shared" si="386"/>
        <v>-</v>
      </c>
      <c r="AQ7322" s="25" t="str">
        <f t="shared" si="384"/>
        <v>-</v>
      </c>
    </row>
    <row r="7323" spans="1:43" x14ac:dyDescent="0.2">
      <c r="A7323" s="25" t="s">
        <v>2771</v>
      </c>
      <c r="B7323" s="25" t="s">
        <v>686</v>
      </c>
      <c r="C7323" s="25" t="s">
        <v>155</v>
      </c>
      <c r="T7323" s="25"/>
      <c r="AN7323" s="35" t="str">
        <f t="shared" si="385"/>
        <v/>
      </c>
      <c r="AO7323" s="35" t="str">
        <f t="shared" si="386"/>
        <v>-</v>
      </c>
      <c r="AQ7323" s="25" t="str">
        <f t="shared" si="384"/>
        <v>-</v>
      </c>
    </row>
    <row r="7324" spans="1:43" x14ac:dyDescent="0.2">
      <c r="A7324" s="25" t="s">
        <v>2772</v>
      </c>
      <c r="B7324" s="25" t="s">
        <v>686</v>
      </c>
      <c r="C7324" s="25" t="s">
        <v>156</v>
      </c>
      <c r="T7324" s="25"/>
      <c r="AN7324" s="35" t="str">
        <f t="shared" si="385"/>
        <v/>
      </c>
      <c r="AO7324" s="35" t="str">
        <f t="shared" si="386"/>
        <v>-</v>
      </c>
      <c r="AQ7324" s="25" t="str">
        <f t="shared" si="384"/>
        <v>-</v>
      </c>
    </row>
    <row r="7325" spans="1:43" x14ac:dyDescent="0.2">
      <c r="A7325" s="25" t="s">
        <v>2773</v>
      </c>
      <c r="B7325" s="25" t="s">
        <v>686</v>
      </c>
      <c r="C7325" s="25" t="s">
        <v>158</v>
      </c>
      <c r="T7325" s="25"/>
      <c r="AN7325" s="35" t="str">
        <f t="shared" si="385"/>
        <v/>
      </c>
      <c r="AO7325" s="35" t="str">
        <f t="shared" si="386"/>
        <v>-</v>
      </c>
      <c r="AQ7325" s="25" t="str">
        <f t="shared" si="384"/>
        <v>-</v>
      </c>
    </row>
    <row r="7326" spans="1:43" x14ac:dyDescent="0.2">
      <c r="A7326" s="25" t="s">
        <v>2774</v>
      </c>
      <c r="B7326" s="25" t="s">
        <v>686</v>
      </c>
      <c r="C7326" s="25" t="s">
        <v>147</v>
      </c>
      <c r="T7326" s="25"/>
      <c r="AN7326" s="35" t="str">
        <f t="shared" si="385"/>
        <v/>
      </c>
      <c r="AO7326" s="35" t="str">
        <f t="shared" si="386"/>
        <v>-</v>
      </c>
      <c r="AQ7326" s="25" t="str">
        <f t="shared" si="384"/>
        <v>-</v>
      </c>
    </row>
    <row r="7327" spans="1:43" x14ac:dyDescent="0.2">
      <c r="A7327" s="25" t="s">
        <v>2775</v>
      </c>
      <c r="B7327" s="25" t="s">
        <v>686</v>
      </c>
      <c r="C7327" s="25" t="s">
        <v>148</v>
      </c>
      <c r="T7327" s="25"/>
      <c r="AN7327" s="35" t="str">
        <f t="shared" si="385"/>
        <v/>
      </c>
      <c r="AO7327" s="35" t="str">
        <f t="shared" si="386"/>
        <v>-</v>
      </c>
      <c r="AQ7327" s="25" t="str">
        <f t="shared" si="384"/>
        <v>-</v>
      </c>
    </row>
    <row r="7328" spans="1:43" x14ac:dyDescent="0.2">
      <c r="A7328" s="25" t="s">
        <v>2776</v>
      </c>
      <c r="B7328" s="25" t="s">
        <v>686</v>
      </c>
      <c r="C7328" s="25" t="s">
        <v>149</v>
      </c>
      <c r="T7328" s="25"/>
      <c r="AN7328" s="35" t="str">
        <f t="shared" si="385"/>
        <v/>
      </c>
      <c r="AO7328" s="35" t="str">
        <f t="shared" si="386"/>
        <v>-</v>
      </c>
      <c r="AQ7328" s="25" t="str">
        <f t="shared" si="384"/>
        <v>-</v>
      </c>
    </row>
    <row r="7329" spans="1:43" x14ac:dyDescent="0.2">
      <c r="A7329" s="25" t="s">
        <v>2777</v>
      </c>
      <c r="B7329" s="25" t="s">
        <v>686</v>
      </c>
      <c r="C7329" s="25" t="s">
        <v>150</v>
      </c>
      <c r="T7329" s="25"/>
      <c r="AN7329" s="35" t="str">
        <f t="shared" si="385"/>
        <v/>
      </c>
      <c r="AO7329" s="35" t="str">
        <f t="shared" si="386"/>
        <v>-</v>
      </c>
      <c r="AQ7329" s="25" t="str">
        <f t="shared" si="384"/>
        <v>-</v>
      </c>
    </row>
    <row r="7330" spans="1:43" x14ac:dyDescent="0.2">
      <c r="A7330" s="25" t="s">
        <v>2778</v>
      </c>
      <c r="B7330" s="25" t="s">
        <v>686</v>
      </c>
      <c r="C7330" s="25" t="s">
        <v>151</v>
      </c>
      <c r="T7330" s="25"/>
      <c r="AN7330" s="35" t="str">
        <f t="shared" si="385"/>
        <v/>
      </c>
      <c r="AO7330" s="35" t="str">
        <f t="shared" si="386"/>
        <v>-</v>
      </c>
      <c r="AQ7330" s="25" t="str">
        <f t="shared" si="384"/>
        <v>-</v>
      </c>
    </row>
    <row r="7331" spans="1:43" x14ac:dyDescent="0.2">
      <c r="A7331" s="25" t="s">
        <v>2779</v>
      </c>
      <c r="B7331" s="25" t="s">
        <v>686</v>
      </c>
      <c r="C7331" s="25" t="s">
        <v>152</v>
      </c>
      <c r="T7331" s="25"/>
      <c r="AN7331" s="35" t="str">
        <f t="shared" si="385"/>
        <v/>
      </c>
      <c r="AO7331" s="35" t="str">
        <f t="shared" si="386"/>
        <v>-</v>
      </c>
      <c r="AQ7331" s="25" t="str">
        <f t="shared" si="384"/>
        <v>-</v>
      </c>
    </row>
    <row r="7332" spans="1:43" x14ac:dyDescent="0.2">
      <c r="A7332" s="25" t="s">
        <v>2780</v>
      </c>
      <c r="B7332" s="25" t="s">
        <v>686</v>
      </c>
      <c r="C7332" s="25" t="s">
        <v>153</v>
      </c>
      <c r="T7332" s="25"/>
      <c r="AN7332" s="35" t="str">
        <f t="shared" si="385"/>
        <v/>
      </c>
      <c r="AO7332" s="35" t="str">
        <f t="shared" si="386"/>
        <v>-</v>
      </c>
      <c r="AQ7332" s="25" t="str">
        <f t="shared" si="384"/>
        <v>-</v>
      </c>
    </row>
    <row r="7333" spans="1:43" x14ac:dyDescent="0.2">
      <c r="A7333" s="25" t="s">
        <v>2781</v>
      </c>
      <c r="B7333" s="25" t="s">
        <v>686</v>
      </c>
      <c r="C7333" s="25" t="s">
        <v>154</v>
      </c>
      <c r="T7333" s="25"/>
      <c r="AN7333" s="35" t="str">
        <f t="shared" si="385"/>
        <v/>
      </c>
      <c r="AO7333" s="35" t="str">
        <f t="shared" si="386"/>
        <v>-</v>
      </c>
      <c r="AQ7333" s="25" t="str">
        <f t="shared" ref="AQ7333:AQ7396" si="387">CONCATENATE(TRIM(LEFT(AP7333,LEN(AP7333)-LEN(RIGHT(AP7333)))),"-",RIGHT(AP7333))</f>
        <v>-</v>
      </c>
    </row>
    <row r="7334" spans="1:43" x14ac:dyDescent="0.2">
      <c r="A7334" s="25" t="s">
        <v>2782</v>
      </c>
      <c r="B7334" s="25" t="s">
        <v>686</v>
      </c>
      <c r="C7334" s="25" t="s">
        <v>155</v>
      </c>
      <c r="T7334" s="25"/>
      <c r="AN7334" s="35" t="str">
        <f t="shared" si="385"/>
        <v/>
      </c>
      <c r="AO7334" s="35" t="str">
        <f t="shared" si="386"/>
        <v>-</v>
      </c>
      <c r="AQ7334" s="25" t="str">
        <f t="shared" si="387"/>
        <v>-</v>
      </c>
    </row>
    <row r="7335" spans="1:43" x14ac:dyDescent="0.2">
      <c r="A7335" s="25" t="s">
        <v>2783</v>
      </c>
      <c r="B7335" s="25" t="s">
        <v>686</v>
      </c>
      <c r="C7335" s="25" t="s">
        <v>156</v>
      </c>
      <c r="T7335" s="25"/>
      <c r="AN7335" s="35" t="str">
        <f t="shared" si="385"/>
        <v/>
      </c>
      <c r="AO7335" s="35" t="str">
        <f t="shared" si="386"/>
        <v>-</v>
      </c>
      <c r="AQ7335" s="25" t="str">
        <f t="shared" si="387"/>
        <v>-</v>
      </c>
    </row>
    <row r="7336" spans="1:43" x14ac:dyDescent="0.2">
      <c r="A7336" s="25" t="s">
        <v>2784</v>
      </c>
      <c r="B7336" s="25" t="s">
        <v>686</v>
      </c>
      <c r="C7336" s="25" t="s">
        <v>157</v>
      </c>
      <c r="T7336" s="25"/>
      <c r="AN7336" s="35" t="str">
        <f t="shared" si="385"/>
        <v/>
      </c>
      <c r="AO7336" s="35" t="str">
        <f t="shared" si="386"/>
        <v>-</v>
      </c>
      <c r="AQ7336" s="25" t="str">
        <f t="shared" si="387"/>
        <v>-</v>
      </c>
    </row>
    <row r="7337" spans="1:43" x14ac:dyDescent="0.2">
      <c r="A7337" s="25" t="s">
        <v>2785</v>
      </c>
      <c r="B7337" s="25" t="s">
        <v>686</v>
      </c>
      <c r="C7337" s="25" t="s">
        <v>147</v>
      </c>
      <c r="T7337" s="25"/>
      <c r="AN7337" s="35" t="str">
        <f t="shared" si="385"/>
        <v/>
      </c>
      <c r="AO7337" s="35" t="str">
        <f t="shared" si="386"/>
        <v>-</v>
      </c>
      <c r="AQ7337" s="25" t="str">
        <f t="shared" si="387"/>
        <v>-</v>
      </c>
    </row>
    <row r="7338" spans="1:43" x14ac:dyDescent="0.2">
      <c r="A7338" s="25" t="s">
        <v>2786</v>
      </c>
      <c r="B7338" s="25" t="s">
        <v>686</v>
      </c>
      <c r="C7338" s="25" t="s">
        <v>148</v>
      </c>
      <c r="T7338" s="25"/>
      <c r="AN7338" s="35" t="str">
        <f t="shared" si="385"/>
        <v/>
      </c>
      <c r="AO7338" s="35" t="str">
        <f t="shared" si="386"/>
        <v>-</v>
      </c>
      <c r="AQ7338" s="25" t="str">
        <f t="shared" si="387"/>
        <v>-</v>
      </c>
    </row>
    <row r="7339" spans="1:43" x14ac:dyDescent="0.2">
      <c r="A7339" s="25" t="s">
        <v>2787</v>
      </c>
      <c r="B7339" s="25" t="s">
        <v>686</v>
      </c>
      <c r="C7339" s="25" t="s">
        <v>149</v>
      </c>
      <c r="T7339" s="25"/>
      <c r="AN7339" s="35" t="str">
        <f t="shared" si="385"/>
        <v/>
      </c>
      <c r="AO7339" s="35" t="str">
        <f t="shared" si="386"/>
        <v>-</v>
      </c>
      <c r="AQ7339" s="25" t="str">
        <f t="shared" si="387"/>
        <v>-</v>
      </c>
    </row>
    <row r="7340" spans="1:43" x14ac:dyDescent="0.2">
      <c r="A7340" s="25" t="s">
        <v>2788</v>
      </c>
      <c r="B7340" s="25" t="s">
        <v>686</v>
      </c>
      <c r="C7340" s="25" t="s">
        <v>150</v>
      </c>
      <c r="T7340" s="25"/>
      <c r="AN7340" s="35" t="str">
        <f t="shared" si="385"/>
        <v/>
      </c>
      <c r="AO7340" s="35" t="str">
        <f t="shared" si="386"/>
        <v>-</v>
      </c>
      <c r="AQ7340" s="25" t="str">
        <f t="shared" si="387"/>
        <v>-</v>
      </c>
    </row>
    <row r="7341" spans="1:43" x14ac:dyDescent="0.2">
      <c r="A7341" s="25" t="s">
        <v>2789</v>
      </c>
      <c r="B7341" s="25" t="s">
        <v>686</v>
      </c>
      <c r="C7341" s="25" t="s">
        <v>151</v>
      </c>
      <c r="T7341" s="25"/>
      <c r="AN7341" s="35" t="str">
        <f t="shared" si="385"/>
        <v/>
      </c>
      <c r="AO7341" s="35" t="str">
        <f t="shared" si="386"/>
        <v>-</v>
      </c>
      <c r="AQ7341" s="25" t="str">
        <f t="shared" si="387"/>
        <v>-</v>
      </c>
    </row>
    <row r="7342" spans="1:43" x14ac:dyDescent="0.2">
      <c r="A7342" s="25" t="s">
        <v>2790</v>
      </c>
      <c r="B7342" s="25" t="s">
        <v>686</v>
      </c>
      <c r="C7342" s="25" t="s">
        <v>152</v>
      </c>
      <c r="T7342" s="25"/>
      <c r="AN7342" s="35" t="str">
        <f t="shared" si="385"/>
        <v/>
      </c>
      <c r="AO7342" s="35" t="str">
        <f t="shared" si="386"/>
        <v>-</v>
      </c>
      <c r="AQ7342" s="25" t="str">
        <f t="shared" si="387"/>
        <v>-</v>
      </c>
    </row>
    <row r="7343" spans="1:43" x14ac:dyDescent="0.2">
      <c r="A7343" s="25" t="s">
        <v>2791</v>
      </c>
      <c r="B7343" s="25" t="s">
        <v>686</v>
      </c>
      <c r="C7343" s="25" t="s">
        <v>153</v>
      </c>
      <c r="T7343" s="25"/>
      <c r="AN7343" s="35" t="str">
        <f t="shared" si="385"/>
        <v/>
      </c>
      <c r="AO7343" s="35" t="str">
        <f t="shared" si="386"/>
        <v>-</v>
      </c>
      <c r="AQ7343" s="25" t="str">
        <f t="shared" si="387"/>
        <v>-</v>
      </c>
    </row>
    <row r="7344" spans="1:43" x14ac:dyDescent="0.2">
      <c r="A7344" s="25" t="s">
        <v>2792</v>
      </c>
      <c r="B7344" s="25" t="s">
        <v>686</v>
      </c>
      <c r="C7344" s="25" t="s">
        <v>154</v>
      </c>
      <c r="T7344" s="25"/>
      <c r="AN7344" s="35" t="str">
        <f t="shared" si="385"/>
        <v/>
      </c>
      <c r="AO7344" s="35" t="str">
        <f t="shared" si="386"/>
        <v>-</v>
      </c>
      <c r="AQ7344" s="25" t="str">
        <f t="shared" si="387"/>
        <v>-</v>
      </c>
    </row>
    <row r="7345" spans="1:43" x14ac:dyDescent="0.2">
      <c r="A7345" s="25" t="s">
        <v>2793</v>
      </c>
      <c r="B7345" s="25" t="s">
        <v>686</v>
      </c>
      <c r="C7345" s="25" t="s">
        <v>155</v>
      </c>
      <c r="T7345" s="25"/>
      <c r="AN7345" s="35" t="str">
        <f t="shared" si="385"/>
        <v/>
      </c>
      <c r="AO7345" s="35" t="str">
        <f t="shared" si="386"/>
        <v>-</v>
      </c>
      <c r="AQ7345" s="25" t="str">
        <f t="shared" si="387"/>
        <v>-</v>
      </c>
    </row>
    <row r="7346" spans="1:43" x14ac:dyDescent="0.2">
      <c r="A7346" s="25" t="s">
        <v>2794</v>
      </c>
      <c r="B7346" s="25" t="s">
        <v>686</v>
      </c>
      <c r="C7346" s="25" t="s">
        <v>156</v>
      </c>
      <c r="T7346" s="25"/>
      <c r="AN7346" s="35" t="str">
        <f t="shared" si="385"/>
        <v/>
      </c>
      <c r="AO7346" s="35" t="str">
        <f t="shared" si="386"/>
        <v>-</v>
      </c>
      <c r="AQ7346" s="25" t="str">
        <f t="shared" si="387"/>
        <v>-</v>
      </c>
    </row>
    <row r="7347" spans="1:43" x14ac:dyDescent="0.2">
      <c r="A7347" s="25" t="s">
        <v>2795</v>
      </c>
      <c r="B7347" s="25" t="s">
        <v>686</v>
      </c>
      <c r="C7347" s="25" t="s">
        <v>157</v>
      </c>
      <c r="T7347" s="25"/>
      <c r="AN7347" s="35" t="str">
        <f t="shared" si="385"/>
        <v/>
      </c>
      <c r="AO7347" s="35" t="str">
        <f t="shared" si="386"/>
        <v>-</v>
      </c>
      <c r="AQ7347" s="25" t="str">
        <f t="shared" si="387"/>
        <v>-</v>
      </c>
    </row>
    <row r="7348" spans="1:43" x14ac:dyDescent="0.2">
      <c r="A7348" s="25" t="s">
        <v>2796</v>
      </c>
      <c r="B7348" s="25" t="s">
        <v>686</v>
      </c>
      <c r="C7348" s="25" t="s">
        <v>158</v>
      </c>
      <c r="T7348" s="25"/>
      <c r="AN7348" s="35" t="str">
        <f t="shared" si="385"/>
        <v/>
      </c>
      <c r="AO7348" s="35" t="str">
        <f t="shared" si="386"/>
        <v>-</v>
      </c>
      <c r="AQ7348" s="25" t="str">
        <f t="shared" si="387"/>
        <v>-</v>
      </c>
    </row>
    <row r="7349" spans="1:43" x14ac:dyDescent="0.2">
      <c r="A7349" s="25" t="s">
        <v>2797</v>
      </c>
      <c r="B7349" s="25" t="s">
        <v>686</v>
      </c>
      <c r="C7349" s="25" t="s">
        <v>148</v>
      </c>
      <c r="T7349" s="25"/>
      <c r="AN7349" s="35" t="str">
        <f t="shared" si="385"/>
        <v/>
      </c>
      <c r="AO7349" s="35" t="str">
        <f t="shared" si="386"/>
        <v>-</v>
      </c>
      <c r="AQ7349" s="25" t="str">
        <f t="shared" si="387"/>
        <v>-</v>
      </c>
    </row>
    <row r="7350" spans="1:43" x14ac:dyDescent="0.2">
      <c r="A7350" s="25" t="s">
        <v>2798</v>
      </c>
      <c r="B7350" s="25" t="s">
        <v>686</v>
      </c>
      <c r="C7350" s="25" t="s">
        <v>149</v>
      </c>
      <c r="T7350" s="25"/>
      <c r="AN7350" s="35" t="str">
        <f t="shared" si="385"/>
        <v/>
      </c>
      <c r="AO7350" s="35" t="str">
        <f t="shared" si="386"/>
        <v>-</v>
      </c>
      <c r="AQ7350" s="25" t="str">
        <f t="shared" si="387"/>
        <v>-</v>
      </c>
    </row>
    <row r="7351" spans="1:43" x14ac:dyDescent="0.2">
      <c r="A7351" s="25" t="s">
        <v>2799</v>
      </c>
      <c r="B7351" s="25" t="s">
        <v>686</v>
      </c>
      <c r="C7351" s="25" t="s">
        <v>150</v>
      </c>
      <c r="T7351" s="25"/>
      <c r="AN7351" s="35" t="str">
        <f t="shared" ref="AN7351:AN7414" si="388">CONCATENATE(AM7351,AP7351)</f>
        <v/>
      </c>
      <c r="AO7351" s="35" t="str">
        <f t="shared" ref="AO7351:AO7414" si="389">CONCATENATE(AM7351,"-",AL7351)</f>
        <v>-</v>
      </c>
      <c r="AQ7351" s="25" t="str">
        <f t="shared" si="387"/>
        <v>-</v>
      </c>
    </row>
    <row r="7352" spans="1:43" x14ac:dyDescent="0.2">
      <c r="A7352" s="25" t="s">
        <v>2800</v>
      </c>
      <c r="B7352" s="25" t="s">
        <v>686</v>
      </c>
      <c r="C7352" s="25" t="s">
        <v>151</v>
      </c>
      <c r="T7352" s="25"/>
      <c r="AN7352" s="35" t="str">
        <f t="shared" si="388"/>
        <v/>
      </c>
      <c r="AO7352" s="35" t="str">
        <f t="shared" si="389"/>
        <v>-</v>
      </c>
      <c r="AQ7352" s="25" t="str">
        <f t="shared" si="387"/>
        <v>-</v>
      </c>
    </row>
    <row r="7353" spans="1:43" x14ac:dyDescent="0.2">
      <c r="A7353" s="25" t="s">
        <v>2801</v>
      </c>
      <c r="B7353" s="25" t="s">
        <v>686</v>
      </c>
      <c r="C7353" s="25" t="s">
        <v>152</v>
      </c>
      <c r="T7353" s="25"/>
      <c r="AN7353" s="35" t="str">
        <f t="shared" si="388"/>
        <v/>
      </c>
      <c r="AO7353" s="35" t="str">
        <f t="shared" si="389"/>
        <v>-</v>
      </c>
      <c r="AQ7353" s="25" t="str">
        <f t="shared" si="387"/>
        <v>-</v>
      </c>
    </row>
    <row r="7354" spans="1:43" x14ac:dyDescent="0.2">
      <c r="A7354" s="25" t="s">
        <v>2802</v>
      </c>
      <c r="B7354" s="25" t="s">
        <v>686</v>
      </c>
      <c r="C7354" s="25" t="s">
        <v>153</v>
      </c>
      <c r="T7354" s="25"/>
      <c r="AN7354" s="35" t="str">
        <f t="shared" si="388"/>
        <v/>
      </c>
      <c r="AO7354" s="35" t="str">
        <f t="shared" si="389"/>
        <v>-</v>
      </c>
      <c r="AQ7354" s="25" t="str">
        <f t="shared" si="387"/>
        <v>-</v>
      </c>
    </row>
    <row r="7355" spans="1:43" x14ac:dyDescent="0.2">
      <c r="A7355" s="25" t="s">
        <v>2803</v>
      </c>
      <c r="B7355" s="25" t="s">
        <v>686</v>
      </c>
      <c r="C7355" s="25" t="s">
        <v>154</v>
      </c>
      <c r="T7355" s="25"/>
      <c r="AN7355" s="35" t="str">
        <f t="shared" si="388"/>
        <v/>
      </c>
      <c r="AO7355" s="35" t="str">
        <f t="shared" si="389"/>
        <v>-</v>
      </c>
      <c r="AQ7355" s="25" t="str">
        <f t="shared" si="387"/>
        <v>-</v>
      </c>
    </row>
    <row r="7356" spans="1:43" x14ac:dyDescent="0.2">
      <c r="A7356" s="25" t="s">
        <v>2804</v>
      </c>
      <c r="B7356" s="25" t="s">
        <v>686</v>
      </c>
      <c r="C7356" s="25" t="s">
        <v>155</v>
      </c>
      <c r="T7356" s="25"/>
      <c r="AN7356" s="35" t="str">
        <f t="shared" si="388"/>
        <v/>
      </c>
      <c r="AO7356" s="35" t="str">
        <f t="shared" si="389"/>
        <v>-</v>
      </c>
      <c r="AQ7356" s="25" t="str">
        <f t="shared" si="387"/>
        <v>-</v>
      </c>
    </row>
    <row r="7357" spans="1:43" x14ac:dyDescent="0.2">
      <c r="A7357" s="25" t="s">
        <v>2805</v>
      </c>
      <c r="B7357" s="25" t="s">
        <v>686</v>
      </c>
      <c r="C7357" s="25" t="s">
        <v>156</v>
      </c>
      <c r="T7357" s="25"/>
      <c r="AN7357" s="35" t="str">
        <f t="shared" si="388"/>
        <v/>
      </c>
      <c r="AO7357" s="35" t="str">
        <f t="shared" si="389"/>
        <v>-</v>
      </c>
      <c r="AQ7357" s="25" t="str">
        <f t="shared" si="387"/>
        <v>-</v>
      </c>
    </row>
    <row r="7358" spans="1:43" x14ac:dyDescent="0.2">
      <c r="A7358" s="25" t="s">
        <v>2806</v>
      </c>
      <c r="B7358" s="25" t="s">
        <v>686</v>
      </c>
      <c r="C7358" s="25" t="s">
        <v>157</v>
      </c>
      <c r="T7358" s="25"/>
      <c r="AN7358" s="35" t="str">
        <f t="shared" si="388"/>
        <v/>
      </c>
      <c r="AO7358" s="35" t="str">
        <f t="shared" si="389"/>
        <v>-</v>
      </c>
      <c r="AQ7358" s="25" t="str">
        <f t="shared" si="387"/>
        <v>-</v>
      </c>
    </row>
    <row r="7359" spans="1:43" x14ac:dyDescent="0.2">
      <c r="A7359" s="25" t="s">
        <v>2807</v>
      </c>
      <c r="B7359" s="25" t="s">
        <v>686</v>
      </c>
      <c r="C7359" s="25" t="s">
        <v>158</v>
      </c>
      <c r="T7359" s="25"/>
      <c r="AN7359" s="35" t="str">
        <f t="shared" si="388"/>
        <v/>
      </c>
      <c r="AO7359" s="35" t="str">
        <f t="shared" si="389"/>
        <v>-</v>
      </c>
      <c r="AQ7359" s="25" t="str">
        <f t="shared" si="387"/>
        <v>-</v>
      </c>
    </row>
    <row r="7360" spans="1:43" x14ac:dyDescent="0.2">
      <c r="A7360" s="25" t="s">
        <v>2808</v>
      </c>
      <c r="B7360" s="25" t="s">
        <v>686</v>
      </c>
      <c r="C7360" s="25" t="s">
        <v>147</v>
      </c>
      <c r="T7360" s="25"/>
      <c r="AN7360" s="35" t="str">
        <f t="shared" si="388"/>
        <v/>
      </c>
      <c r="AO7360" s="35" t="str">
        <f t="shared" si="389"/>
        <v>-</v>
      </c>
      <c r="AQ7360" s="25" t="str">
        <f t="shared" si="387"/>
        <v>-</v>
      </c>
    </row>
    <row r="7361" spans="1:43" x14ac:dyDescent="0.2">
      <c r="A7361" s="25" t="s">
        <v>2809</v>
      </c>
      <c r="B7361" s="25" t="s">
        <v>686</v>
      </c>
      <c r="C7361" s="25" t="s">
        <v>149</v>
      </c>
      <c r="T7361" s="25"/>
      <c r="AN7361" s="35" t="str">
        <f t="shared" si="388"/>
        <v/>
      </c>
      <c r="AO7361" s="35" t="str">
        <f t="shared" si="389"/>
        <v>-</v>
      </c>
      <c r="AQ7361" s="25" t="str">
        <f t="shared" si="387"/>
        <v>-</v>
      </c>
    </row>
    <row r="7362" spans="1:43" x14ac:dyDescent="0.2">
      <c r="A7362" s="25" t="s">
        <v>2810</v>
      </c>
      <c r="B7362" s="25" t="s">
        <v>686</v>
      </c>
      <c r="C7362" s="25" t="s">
        <v>150</v>
      </c>
      <c r="T7362" s="25"/>
      <c r="AN7362" s="35" t="str">
        <f t="shared" si="388"/>
        <v/>
      </c>
      <c r="AO7362" s="35" t="str">
        <f t="shared" si="389"/>
        <v>-</v>
      </c>
      <c r="AQ7362" s="25" t="str">
        <f t="shared" si="387"/>
        <v>-</v>
      </c>
    </row>
    <row r="7363" spans="1:43" x14ac:dyDescent="0.2">
      <c r="A7363" s="25" t="s">
        <v>2811</v>
      </c>
      <c r="B7363" s="25" t="s">
        <v>686</v>
      </c>
      <c r="C7363" s="25" t="s">
        <v>151</v>
      </c>
      <c r="T7363" s="25"/>
      <c r="AN7363" s="35" t="str">
        <f t="shared" si="388"/>
        <v/>
      </c>
      <c r="AO7363" s="35" t="str">
        <f t="shared" si="389"/>
        <v>-</v>
      </c>
      <c r="AQ7363" s="25" t="str">
        <f t="shared" si="387"/>
        <v>-</v>
      </c>
    </row>
    <row r="7364" spans="1:43" x14ac:dyDescent="0.2">
      <c r="A7364" s="25" t="s">
        <v>2812</v>
      </c>
      <c r="B7364" s="25" t="s">
        <v>686</v>
      </c>
      <c r="C7364" s="25" t="s">
        <v>152</v>
      </c>
      <c r="T7364" s="25"/>
      <c r="AN7364" s="35" t="str">
        <f t="shared" si="388"/>
        <v/>
      </c>
      <c r="AO7364" s="35" t="str">
        <f t="shared" si="389"/>
        <v>-</v>
      </c>
      <c r="AQ7364" s="25" t="str">
        <f t="shared" si="387"/>
        <v>-</v>
      </c>
    </row>
    <row r="7365" spans="1:43" x14ac:dyDescent="0.2">
      <c r="A7365" s="25" t="s">
        <v>2813</v>
      </c>
      <c r="B7365" s="25" t="s">
        <v>686</v>
      </c>
      <c r="C7365" s="25" t="s">
        <v>153</v>
      </c>
      <c r="T7365" s="25"/>
      <c r="AN7365" s="35" t="str">
        <f t="shared" si="388"/>
        <v/>
      </c>
      <c r="AO7365" s="35" t="str">
        <f t="shared" si="389"/>
        <v>-</v>
      </c>
      <c r="AQ7365" s="25" t="str">
        <f t="shared" si="387"/>
        <v>-</v>
      </c>
    </row>
    <row r="7366" spans="1:43" x14ac:dyDescent="0.2">
      <c r="A7366" s="25" t="s">
        <v>2814</v>
      </c>
      <c r="B7366" s="25" t="s">
        <v>686</v>
      </c>
      <c r="C7366" s="25" t="s">
        <v>154</v>
      </c>
      <c r="T7366" s="25"/>
      <c r="AN7366" s="35" t="str">
        <f t="shared" si="388"/>
        <v/>
      </c>
      <c r="AO7366" s="35" t="str">
        <f t="shared" si="389"/>
        <v>-</v>
      </c>
      <c r="AQ7366" s="25" t="str">
        <f t="shared" si="387"/>
        <v>-</v>
      </c>
    </row>
    <row r="7367" spans="1:43" x14ac:dyDescent="0.2">
      <c r="A7367" s="25" t="s">
        <v>2815</v>
      </c>
      <c r="B7367" s="25" t="s">
        <v>686</v>
      </c>
      <c r="C7367" s="25" t="s">
        <v>155</v>
      </c>
      <c r="T7367" s="25"/>
      <c r="AN7367" s="35" t="str">
        <f t="shared" si="388"/>
        <v/>
      </c>
      <c r="AO7367" s="35" t="str">
        <f t="shared" si="389"/>
        <v>-</v>
      </c>
      <c r="AQ7367" s="25" t="str">
        <f t="shared" si="387"/>
        <v>-</v>
      </c>
    </row>
    <row r="7368" spans="1:43" x14ac:dyDescent="0.2">
      <c r="A7368" s="25" t="s">
        <v>2816</v>
      </c>
      <c r="B7368" s="25" t="s">
        <v>686</v>
      </c>
      <c r="C7368" s="25" t="s">
        <v>156</v>
      </c>
      <c r="T7368" s="25"/>
      <c r="AN7368" s="35" t="str">
        <f t="shared" si="388"/>
        <v/>
      </c>
      <c r="AO7368" s="35" t="str">
        <f t="shared" si="389"/>
        <v>-</v>
      </c>
      <c r="AQ7368" s="25" t="str">
        <f t="shared" si="387"/>
        <v>-</v>
      </c>
    </row>
    <row r="7369" spans="1:43" x14ac:dyDescent="0.2">
      <c r="A7369" s="25" t="s">
        <v>2817</v>
      </c>
      <c r="B7369" s="25" t="s">
        <v>686</v>
      </c>
      <c r="C7369" s="25" t="s">
        <v>157</v>
      </c>
      <c r="T7369" s="25"/>
      <c r="AN7369" s="35" t="str">
        <f t="shared" si="388"/>
        <v/>
      </c>
      <c r="AO7369" s="35" t="str">
        <f t="shared" si="389"/>
        <v>-</v>
      </c>
      <c r="AQ7369" s="25" t="str">
        <f t="shared" si="387"/>
        <v>-</v>
      </c>
    </row>
    <row r="7370" spans="1:43" x14ac:dyDescent="0.2">
      <c r="A7370" s="25" t="s">
        <v>2818</v>
      </c>
      <c r="B7370" s="25" t="s">
        <v>686</v>
      </c>
      <c r="C7370" s="25" t="s">
        <v>158</v>
      </c>
      <c r="T7370" s="25"/>
      <c r="AN7370" s="35" t="str">
        <f t="shared" si="388"/>
        <v/>
      </c>
      <c r="AO7370" s="35" t="str">
        <f t="shared" si="389"/>
        <v>-</v>
      </c>
      <c r="AQ7370" s="25" t="str">
        <f t="shared" si="387"/>
        <v>-</v>
      </c>
    </row>
    <row r="7371" spans="1:43" x14ac:dyDescent="0.2">
      <c r="A7371" s="25" t="s">
        <v>2819</v>
      </c>
      <c r="B7371" s="25" t="s">
        <v>686</v>
      </c>
      <c r="C7371" s="25" t="s">
        <v>147</v>
      </c>
      <c r="T7371" s="25"/>
      <c r="AN7371" s="35" t="str">
        <f t="shared" si="388"/>
        <v/>
      </c>
      <c r="AO7371" s="35" t="str">
        <f t="shared" si="389"/>
        <v>-</v>
      </c>
      <c r="AQ7371" s="25" t="str">
        <f t="shared" si="387"/>
        <v>-</v>
      </c>
    </row>
    <row r="7372" spans="1:43" x14ac:dyDescent="0.2">
      <c r="A7372" s="25" t="s">
        <v>2820</v>
      </c>
      <c r="B7372" s="25" t="s">
        <v>686</v>
      </c>
      <c r="C7372" s="25" t="s">
        <v>148</v>
      </c>
      <c r="T7372" s="25"/>
      <c r="AN7372" s="35" t="str">
        <f t="shared" si="388"/>
        <v/>
      </c>
      <c r="AO7372" s="35" t="str">
        <f t="shared" si="389"/>
        <v>-</v>
      </c>
      <c r="AQ7372" s="25" t="str">
        <f t="shared" si="387"/>
        <v>-</v>
      </c>
    </row>
    <row r="7373" spans="1:43" x14ac:dyDescent="0.2">
      <c r="A7373" s="25" t="s">
        <v>2821</v>
      </c>
      <c r="B7373" s="25" t="s">
        <v>686</v>
      </c>
      <c r="C7373" s="25" t="s">
        <v>150</v>
      </c>
      <c r="T7373" s="25"/>
      <c r="AN7373" s="35" t="str">
        <f t="shared" si="388"/>
        <v/>
      </c>
      <c r="AO7373" s="35" t="str">
        <f t="shared" si="389"/>
        <v>-</v>
      </c>
      <c r="AQ7373" s="25" t="str">
        <f t="shared" si="387"/>
        <v>-</v>
      </c>
    </row>
    <row r="7374" spans="1:43" x14ac:dyDescent="0.2">
      <c r="A7374" s="25" t="s">
        <v>2822</v>
      </c>
      <c r="B7374" s="25" t="s">
        <v>686</v>
      </c>
      <c r="C7374" s="25" t="s">
        <v>151</v>
      </c>
      <c r="T7374" s="25"/>
      <c r="AN7374" s="35" t="str">
        <f t="shared" si="388"/>
        <v/>
      </c>
      <c r="AO7374" s="35" t="str">
        <f t="shared" si="389"/>
        <v>-</v>
      </c>
      <c r="AQ7374" s="25" t="str">
        <f t="shared" si="387"/>
        <v>-</v>
      </c>
    </row>
    <row r="7375" spans="1:43" x14ac:dyDescent="0.2">
      <c r="A7375" s="25" t="s">
        <v>2823</v>
      </c>
      <c r="B7375" s="25" t="s">
        <v>686</v>
      </c>
      <c r="C7375" s="25" t="s">
        <v>152</v>
      </c>
      <c r="T7375" s="25"/>
      <c r="AN7375" s="35" t="str">
        <f t="shared" si="388"/>
        <v/>
      </c>
      <c r="AO7375" s="35" t="str">
        <f t="shared" si="389"/>
        <v>-</v>
      </c>
      <c r="AQ7375" s="25" t="str">
        <f t="shared" si="387"/>
        <v>-</v>
      </c>
    </row>
    <row r="7376" spans="1:43" x14ac:dyDescent="0.2">
      <c r="A7376" s="25" t="s">
        <v>2824</v>
      </c>
      <c r="B7376" s="25" t="s">
        <v>686</v>
      </c>
      <c r="C7376" s="25" t="s">
        <v>153</v>
      </c>
      <c r="T7376" s="25"/>
      <c r="AN7376" s="35" t="str">
        <f t="shared" si="388"/>
        <v/>
      </c>
      <c r="AO7376" s="35" t="str">
        <f t="shared" si="389"/>
        <v>-</v>
      </c>
      <c r="AQ7376" s="25" t="str">
        <f t="shared" si="387"/>
        <v>-</v>
      </c>
    </row>
    <row r="7377" spans="1:43" x14ac:dyDescent="0.2">
      <c r="A7377" s="25" t="s">
        <v>2825</v>
      </c>
      <c r="B7377" s="25" t="s">
        <v>686</v>
      </c>
      <c r="C7377" s="25" t="s">
        <v>154</v>
      </c>
      <c r="T7377" s="25"/>
      <c r="AN7377" s="35" t="str">
        <f t="shared" si="388"/>
        <v/>
      </c>
      <c r="AO7377" s="35" t="str">
        <f t="shared" si="389"/>
        <v>-</v>
      </c>
      <c r="AQ7377" s="25" t="str">
        <f t="shared" si="387"/>
        <v>-</v>
      </c>
    </row>
    <row r="7378" spans="1:43" x14ac:dyDescent="0.2">
      <c r="A7378" s="25" t="s">
        <v>2826</v>
      </c>
      <c r="B7378" s="25" t="s">
        <v>686</v>
      </c>
      <c r="C7378" s="25" t="s">
        <v>155</v>
      </c>
      <c r="T7378" s="25"/>
      <c r="AN7378" s="35" t="str">
        <f t="shared" si="388"/>
        <v/>
      </c>
      <c r="AO7378" s="35" t="str">
        <f t="shared" si="389"/>
        <v>-</v>
      </c>
      <c r="AQ7378" s="25" t="str">
        <f t="shared" si="387"/>
        <v>-</v>
      </c>
    </row>
    <row r="7379" spans="1:43" x14ac:dyDescent="0.2">
      <c r="A7379" s="25" t="s">
        <v>2827</v>
      </c>
      <c r="B7379" s="25" t="s">
        <v>686</v>
      </c>
      <c r="C7379" s="25" t="s">
        <v>156</v>
      </c>
      <c r="T7379" s="25"/>
      <c r="AN7379" s="35" t="str">
        <f t="shared" si="388"/>
        <v/>
      </c>
      <c r="AO7379" s="35" t="str">
        <f t="shared" si="389"/>
        <v>-</v>
      </c>
      <c r="AQ7379" s="25" t="str">
        <f t="shared" si="387"/>
        <v>-</v>
      </c>
    </row>
    <row r="7380" spans="1:43" x14ac:dyDescent="0.2">
      <c r="A7380" s="25" t="s">
        <v>2828</v>
      </c>
      <c r="B7380" s="25" t="s">
        <v>686</v>
      </c>
      <c r="C7380" s="25" t="s">
        <v>157</v>
      </c>
      <c r="T7380" s="25"/>
      <c r="AN7380" s="35" t="str">
        <f t="shared" si="388"/>
        <v/>
      </c>
      <c r="AO7380" s="35" t="str">
        <f t="shared" si="389"/>
        <v>-</v>
      </c>
      <c r="AQ7380" s="25" t="str">
        <f t="shared" si="387"/>
        <v>-</v>
      </c>
    </row>
    <row r="7381" spans="1:43" x14ac:dyDescent="0.2">
      <c r="A7381" s="25" t="s">
        <v>2829</v>
      </c>
      <c r="B7381" s="25" t="s">
        <v>686</v>
      </c>
      <c r="C7381" s="25" t="s">
        <v>158</v>
      </c>
      <c r="T7381" s="25"/>
      <c r="AN7381" s="35" t="str">
        <f t="shared" si="388"/>
        <v/>
      </c>
      <c r="AO7381" s="35" t="str">
        <f t="shared" si="389"/>
        <v>-</v>
      </c>
      <c r="AQ7381" s="25" t="str">
        <f t="shared" si="387"/>
        <v>-</v>
      </c>
    </row>
    <row r="7382" spans="1:43" x14ac:dyDescent="0.2">
      <c r="A7382" s="25" t="s">
        <v>2830</v>
      </c>
      <c r="B7382" s="25" t="s">
        <v>686</v>
      </c>
      <c r="C7382" s="25" t="s">
        <v>147</v>
      </c>
      <c r="T7382" s="25"/>
      <c r="AN7382" s="35" t="str">
        <f t="shared" si="388"/>
        <v/>
      </c>
      <c r="AO7382" s="35" t="str">
        <f t="shared" si="389"/>
        <v>-</v>
      </c>
      <c r="AQ7382" s="25" t="str">
        <f t="shared" si="387"/>
        <v>-</v>
      </c>
    </row>
    <row r="7383" spans="1:43" x14ac:dyDescent="0.2">
      <c r="A7383" s="25" t="s">
        <v>2831</v>
      </c>
      <c r="B7383" s="25" t="s">
        <v>686</v>
      </c>
      <c r="C7383" s="25" t="s">
        <v>148</v>
      </c>
      <c r="T7383" s="25"/>
      <c r="AN7383" s="35" t="str">
        <f t="shared" si="388"/>
        <v/>
      </c>
      <c r="AO7383" s="35" t="str">
        <f t="shared" si="389"/>
        <v>-</v>
      </c>
      <c r="AQ7383" s="25" t="str">
        <f t="shared" si="387"/>
        <v>-</v>
      </c>
    </row>
    <row r="7384" spans="1:43" x14ac:dyDescent="0.2">
      <c r="A7384" s="25" t="s">
        <v>2832</v>
      </c>
      <c r="B7384" s="25" t="s">
        <v>686</v>
      </c>
      <c r="C7384" s="25" t="s">
        <v>149</v>
      </c>
      <c r="T7384" s="25"/>
      <c r="AN7384" s="35" t="str">
        <f t="shared" si="388"/>
        <v/>
      </c>
      <c r="AO7384" s="35" t="str">
        <f t="shared" si="389"/>
        <v>-</v>
      </c>
      <c r="AQ7384" s="25" t="str">
        <f t="shared" si="387"/>
        <v>-</v>
      </c>
    </row>
    <row r="7385" spans="1:43" x14ac:dyDescent="0.2">
      <c r="A7385" s="25" t="s">
        <v>2833</v>
      </c>
      <c r="B7385" s="25" t="s">
        <v>686</v>
      </c>
      <c r="C7385" s="25" t="s">
        <v>151</v>
      </c>
      <c r="T7385" s="25"/>
      <c r="AN7385" s="35" t="str">
        <f t="shared" si="388"/>
        <v/>
      </c>
      <c r="AO7385" s="35" t="str">
        <f t="shared" si="389"/>
        <v>-</v>
      </c>
      <c r="AQ7385" s="25" t="str">
        <f t="shared" si="387"/>
        <v>-</v>
      </c>
    </row>
    <row r="7386" spans="1:43" x14ac:dyDescent="0.2">
      <c r="A7386" s="25" t="s">
        <v>2834</v>
      </c>
      <c r="B7386" s="25" t="s">
        <v>686</v>
      </c>
      <c r="C7386" s="25" t="s">
        <v>152</v>
      </c>
      <c r="T7386" s="25"/>
      <c r="AN7386" s="35" t="str">
        <f t="shared" si="388"/>
        <v/>
      </c>
      <c r="AO7386" s="35" t="str">
        <f t="shared" si="389"/>
        <v>-</v>
      </c>
      <c r="AQ7386" s="25" t="str">
        <f t="shared" si="387"/>
        <v>-</v>
      </c>
    </row>
    <row r="7387" spans="1:43" x14ac:dyDescent="0.2">
      <c r="A7387" s="25" t="s">
        <v>2835</v>
      </c>
      <c r="B7387" s="25" t="s">
        <v>686</v>
      </c>
      <c r="C7387" s="25" t="s">
        <v>153</v>
      </c>
      <c r="T7387" s="25"/>
      <c r="AN7387" s="35" t="str">
        <f t="shared" si="388"/>
        <v/>
      </c>
      <c r="AO7387" s="35" t="str">
        <f t="shared" si="389"/>
        <v>-</v>
      </c>
      <c r="AQ7387" s="25" t="str">
        <f t="shared" si="387"/>
        <v>-</v>
      </c>
    </row>
    <row r="7388" spans="1:43" x14ac:dyDescent="0.2">
      <c r="A7388" s="25" t="s">
        <v>2836</v>
      </c>
      <c r="B7388" s="25" t="s">
        <v>686</v>
      </c>
      <c r="C7388" s="25" t="s">
        <v>154</v>
      </c>
      <c r="T7388" s="25"/>
      <c r="AN7388" s="35" t="str">
        <f t="shared" si="388"/>
        <v/>
      </c>
      <c r="AO7388" s="35" t="str">
        <f t="shared" si="389"/>
        <v>-</v>
      </c>
      <c r="AQ7388" s="25" t="str">
        <f t="shared" si="387"/>
        <v>-</v>
      </c>
    </row>
    <row r="7389" spans="1:43" x14ac:dyDescent="0.2">
      <c r="A7389" s="25" t="s">
        <v>2837</v>
      </c>
      <c r="B7389" s="25" t="s">
        <v>686</v>
      </c>
      <c r="C7389" s="25" t="s">
        <v>155</v>
      </c>
      <c r="T7389" s="25"/>
      <c r="AN7389" s="35" t="str">
        <f t="shared" si="388"/>
        <v/>
      </c>
      <c r="AO7389" s="35" t="str">
        <f t="shared" si="389"/>
        <v>-</v>
      </c>
      <c r="AQ7389" s="25" t="str">
        <f t="shared" si="387"/>
        <v>-</v>
      </c>
    </row>
    <row r="7390" spans="1:43" x14ac:dyDescent="0.2">
      <c r="A7390" s="25" t="s">
        <v>2838</v>
      </c>
      <c r="B7390" s="25" t="s">
        <v>686</v>
      </c>
      <c r="C7390" s="25" t="s">
        <v>156</v>
      </c>
      <c r="T7390" s="25"/>
      <c r="AN7390" s="35" t="str">
        <f t="shared" si="388"/>
        <v/>
      </c>
      <c r="AO7390" s="35" t="str">
        <f t="shared" si="389"/>
        <v>-</v>
      </c>
      <c r="AQ7390" s="25" t="str">
        <f t="shared" si="387"/>
        <v>-</v>
      </c>
    </row>
    <row r="7391" spans="1:43" x14ac:dyDescent="0.2">
      <c r="A7391" s="25" t="s">
        <v>2839</v>
      </c>
      <c r="B7391" s="25" t="s">
        <v>686</v>
      </c>
      <c r="C7391" s="25" t="s">
        <v>157</v>
      </c>
      <c r="T7391" s="25"/>
      <c r="AN7391" s="35" t="str">
        <f t="shared" si="388"/>
        <v/>
      </c>
      <c r="AO7391" s="35" t="str">
        <f t="shared" si="389"/>
        <v>-</v>
      </c>
      <c r="AQ7391" s="25" t="str">
        <f t="shared" si="387"/>
        <v>-</v>
      </c>
    </row>
    <row r="7392" spans="1:43" x14ac:dyDescent="0.2">
      <c r="A7392" s="25" t="s">
        <v>2840</v>
      </c>
      <c r="B7392" s="25" t="s">
        <v>686</v>
      </c>
      <c r="C7392" s="25" t="s">
        <v>158</v>
      </c>
      <c r="T7392" s="25"/>
      <c r="AN7392" s="35" t="str">
        <f t="shared" si="388"/>
        <v/>
      </c>
      <c r="AO7392" s="35" t="str">
        <f t="shared" si="389"/>
        <v>-</v>
      </c>
      <c r="AQ7392" s="25" t="str">
        <f t="shared" si="387"/>
        <v>-</v>
      </c>
    </row>
    <row r="7393" spans="1:43" x14ac:dyDescent="0.2">
      <c r="A7393" s="25" t="s">
        <v>2841</v>
      </c>
      <c r="B7393" s="25" t="s">
        <v>686</v>
      </c>
      <c r="C7393" s="25" t="s">
        <v>147</v>
      </c>
      <c r="T7393" s="25"/>
      <c r="AN7393" s="35" t="str">
        <f t="shared" si="388"/>
        <v/>
      </c>
      <c r="AO7393" s="35" t="str">
        <f t="shared" si="389"/>
        <v>-</v>
      </c>
      <c r="AQ7393" s="25" t="str">
        <f t="shared" si="387"/>
        <v>-</v>
      </c>
    </row>
    <row r="7394" spans="1:43" x14ac:dyDescent="0.2">
      <c r="A7394" s="25" t="s">
        <v>2842</v>
      </c>
      <c r="B7394" s="25" t="s">
        <v>686</v>
      </c>
      <c r="C7394" s="25" t="s">
        <v>148</v>
      </c>
      <c r="T7394" s="25"/>
      <c r="AN7394" s="35" t="str">
        <f t="shared" si="388"/>
        <v/>
      </c>
      <c r="AO7394" s="35" t="str">
        <f t="shared" si="389"/>
        <v>-</v>
      </c>
      <c r="AQ7394" s="25" t="str">
        <f t="shared" si="387"/>
        <v>-</v>
      </c>
    </row>
    <row r="7395" spans="1:43" x14ac:dyDescent="0.2">
      <c r="A7395" s="25" t="s">
        <v>2843</v>
      </c>
      <c r="B7395" s="25" t="s">
        <v>686</v>
      </c>
      <c r="C7395" s="25" t="s">
        <v>149</v>
      </c>
      <c r="T7395" s="25"/>
      <c r="AN7395" s="35" t="str">
        <f t="shared" si="388"/>
        <v/>
      </c>
      <c r="AO7395" s="35" t="str">
        <f t="shared" si="389"/>
        <v>-</v>
      </c>
      <c r="AQ7395" s="25" t="str">
        <f t="shared" si="387"/>
        <v>-</v>
      </c>
    </row>
    <row r="7396" spans="1:43" x14ac:dyDescent="0.2">
      <c r="A7396" s="25" t="s">
        <v>2844</v>
      </c>
      <c r="B7396" s="25" t="s">
        <v>686</v>
      </c>
      <c r="C7396" s="25" t="s">
        <v>150</v>
      </c>
      <c r="T7396" s="25"/>
      <c r="AN7396" s="35" t="str">
        <f t="shared" si="388"/>
        <v/>
      </c>
      <c r="AO7396" s="35" t="str">
        <f t="shared" si="389"/>
        <v>-</v>
      </c>
      <c r="AQ7396" s="25" t="str">
        <f t="shared" si="387"/>
        <v>-</v>
      </c>
    </row>
    <row r="7397" spans="1:43" x14ac:dyDescent="0.2">
      <c r="A7397" s="25" t="s">
        <v>2845</v>
      </c>
      <c r="B7397" s="25" t="s">
        <v>686</v>
      </c>
      <c r="C7397" s="25" t="s">
        <v>152</v>
      </c>
      <c r="T7397" s="25"/>
      <c r="AN7397" s="35" t="str">
        <f t="shared" si="388"/>
        <v/>
      </c>
      <c r="AO7397" s="35" t="str">
        <f t="shared" si="389"/>
        <v>-</v>
      </c>
      <c r="AQ7397" s="25" t="str">
        <f t="shared" ref="AQ7397:AQ7460" si="390">CONCATENATE(TRIM(LEFT(AP7397,LEN(AP7397)-LEN(RIGHT(AP7397)))),"-",RIGHT(AP7397))</f>
        <v>-</v>
      </c>
    </row>
    <row r="7398" spans="1:43" x14ac:dyDescent="0.2">
      <c r="A7398" s="25" t="s">
        <v>2846</v>
      </c>
      <c r="B7398" s="25" t="s">
        <v>686</v>
      </c>
      <c r="C7398" s="25" t="s">
        <v>153</v>
      </c>
      <c r="T7398" s="25"/>
      <c r="AN7398" s="35" t="str">
        <f t="shared" si="388"/>
        <v/>
      </c>
      <c r="AO7398" s="35" t="str">
        <f t="shared" si="389"/>
        <v>-</v>
      </c>
      <c r="AQ7398" s="25" t="str">
        <f t="shared" si="390"/>
        <v>-</v>
      </c>
    </row>
    <row r="7399" spans="1:43" x14ac:dyDescent="0.2">
      <c r="A7399" s="25" t="s">
        <v>2847</v>
      </c>
      <c r="B7399" s="25" t="s">
        <v>686</v>
      </c>
      <c r="C7399" s="25" t="s">
        <v>154</v>
      </c>
      <c r="T7399" s="25"/>
      <c r="AN7399" s="35" t="str">
        <f t="shared" si="388"/>
        <v/>
      </c>
      <c r="AO7399" s="35" t="str">
        <f t="shared" si="389"/>
        <v>-</v>
      </c>
      <c r="AQ7399" s="25" t="str">
        <f t="shared" si="390"/>
        <v>-</v>
      </c>
    </row>
    <row r="7400" spans="1:43" x14ac:dyDescent="0.2">
      <c r="A7400" s="25" t="s">
        <v>2848</v>
      </c>
      <c r="B7400" s="25" t="s">
        <v>686</v>
      </c>
      <c r="C7400" s="25" t="s">
        <v>155</v>
      </c>
      <c r="T7400" s="25"/>
      <c r="AN7400" s="35" t="str">
        <f t="shared" si="388"/>
        <v/>
      </c>
      <c r="AO7400" s="35" t="str">
        <f t="shared" si="389"/>
        <v>-</v>
      </c>
      <c r="AQ7400" s="25" t="str">
        <f t="shared" si="390"/>
        <v>-</v>
      </c>
    </row>
    <row r="7401" spans="1:43" x14ac:dyDescent="0.2">
      <c r="A7401" s="25" t="s">
        <v>2849</v>
      </c>
      <c r="B7401" s="25" t="s">
        <v>686</v>
      </c>
      <c r="C7401" s="25" t="s">
        <v>156</v>
      </c>
      <c r="T7401" s="25"/>
      <c r="AN7401" s="35" t="str">
        <f t="shared" si="388"/>
        <v/>
      </c>
      <c r="AO7401" s="35" t="str">
        <f t="shared" si="389"/>
        <v>-</v>
      </c>
      <c r="AQ7401" s="25" t="str">
        <f t="shared" si="390"/>
        <v>-</v>
      </c>
    </row>
    <row r="7402" spans="1:43" x14ac:dyDescent="0.2">
      <c r="A7402" s="25" t="s">
        <v>2850</v>
      </c>
      <c r="B7402" s="25" t="s">
        <v>686</v>
      </c>
      <c r="C7402" s="25" t="s">
        <v>157</v>
      </c>
      <c r="T7402" s="25"/>
      <c r="AN7402" s="35" t="str">
        <f t="shared" si="388"/>
        <v/>
      </c>
      <c r="AO7402" s="35" t="str">
        <f t="shared" si="389"/>
        <v>-</v>
      </c>
      <c r="AQ7402" s="25" t="str">
        <f t="shared" si="390"/>
        <v>-</v>
      </c>
    </row>
    <row r="7403" spans="1:43" x14ac:dyDescent="0.2">
      <c r="A7403" s="25" t="s">
        <v>2851</v>
      </c>
      <c r="B7403" s="25" t="s">
        <v>686</v>
      </c>
      <c r="C7403" s="25" t="s">
        <v>158</v>
      </c>
      <c r="T7403" s="25"/>
      <c r="AN7403" s="35" t="str">
        <f t="shared" si="388"/>
        <v/>
      </c>
      <c r="AO7403" s="35" t="str">
        <f t="shared" si="389"/>
        <v>-</v>
      </c>
      <c r="AQ7403" s="25" t="str">
        <f t="shared" si="390"/>
        <v>-</v>
      </c>
    </row>
    <row r="7404" spans="1:43" x14ac:dyDescent="0.2">
      <c r="A7404" s="25" t="s">
        <v>2852</v>
      </c>
      <c r="B7404" s="25" t="s">
        <v>686</v>
      </c>
      <c r="C7404" s="25" t="s">
        <v>147</v>
      </c>
      <c r="T7404" s="25"/>
      <c r="AN7404" s="35" t="str">
        <f t="shared" si="388"/>
        <v/>
      </c>
      <c r="AO7404" s="35" t="str">
        <f t="shared" si="389"/>
        <v>-</v>
      </c>
      <c r="AQ7404" s="25" t="str">
        <f t="shared" si="390"/>
        <v>-</v>
      </c>
    </row>
    <row r="7405" spans="1:43" x14ac:dyDescent="0.2">
      <c r="A7405" s="25" t="s">
        <v>2853</v>
      </c>
      <c r="B7405" s="25" t="s">
        <v>686</v>
      </c>
      <c r="C7405" s="25" t="s">
        <v>148</v>
      </c>
      <c r="T7405" s="25"/>
      <c r="AN7405" s="35" t="str">
        <f t="shared" si="388"/>
        <v/>
      </c>
      <c r="AO7405" s="35" t="str">
        <f t="shared" si="389"/>
        <v>-</v>
      </c>
      <c r="AQ7405" s="25" t="str">
        <f t="shared" si="390"/>
        <v>-</v>
      </c>
    </row>
    <row r="7406" spans="1:43" x14ac:dyDescent="0.2">
      <c r="A7406" s="25" t="s">
        <v>2854</v>
      </c>
      <c r="B7406" s="25" t="s">
        <v>686</v>
      </c>
      <c r="C7406" s="25" t="s">
        <v>149</v>
      </c>
      <c r="T7406" s="25"/>
      <c r="AN7406" s="35" t="str">
        <f t="shared" si="388"/>
        <v/>
      </c>
      <c r="AO7406" s="35" t="str">
        <f t="shared" si="389"/>
        <v>-</v>
      </c>
      <c r="AQ7406" s="25" t="str">
        <f t="shared" si="390"/>
        <v>-</v>
      </c>
    </row>
    <row r="7407" spans="1:43" x14ac:dyDescent="0.2">
      <c r="A7407" s="25" t="s">
        <v>2855</v>
      </c>
      <c r="B7407" s="25" t="s">
        <v>686</v>
      </c>
      <c r="C7407" s="25" t="s">
        <v>150</v>
      </c>
      <c r="T7407" s="25"/>
      <c r="AN7407" s="35" t="str">
        <f t="shared" si="388"/>
        <v/>
      </c>
      <c r="AO7407" s="35" t="str">
        <f t="shared" si="389"/>
        <v>-</v>
      </c>
      <c r="AQ7407" s="25" t="str">
        <f t="shared" si="390"/>
        <v>-</v>
      </c>
    </row>
    <row r="7408" spans="1:43" x14ac:dyDescent="0.2">
      <c r="A7408" s="25" t="s">
        <v>2856</v>
      </c>
      <c r="B7408" s="25" t="s">
        <v>686</v>
      </c>
      <c r="C7408" s="25" t="s">
        <v>151</v>
      </c>
      <c r="T7408" s="25"/>
      <c r="AN7408" s="35" t="str">
        <f t="shared" si="388"/>
        <v/>
      </c>
      <c r="AO7408" s="35" t="str">
        <f t="shared" si="389"/>
        <v>-</v>
      </c>
      <c r="AQ7408" s="25" t="str">
        <f t="shared" si="390"/>
        <v>-</v>
      </c>
    </row>
    <row r="7409" spans="1:43" x14ac:dyDescent="0.2">
      <c r="A7409" s="25" t="s">
        <v>2857</v>
      </c>
      <c r="B7409" s="25" t="s">
        <v>686</v>
      </c>
      <c r="C7409" s="25" t="s">
        <v>153</v>
      </c>
      <c r="T7409" s="25"/>
      <c r="AN7409" s="35" t="str">
        <f t="shared" si="388"/>
        <v/>
      </c>
      <c r="AO7409" s="35" t="str">
        <f t="shared" si="389"/>
        <v>-</v>
      </c>
      <c r="AQ7409" s="25" t="str">
        <f t="shared" si="390"/>
        <v>-</v>
      </c>
    </row>
    <row r="7410" spans="1:43" x14ac:dyDescent="0.2">
      <c r="A7410" s="25" t="s">
        <v>2858</v>
      </c>
      <c r="B7410" s="25" t="s">
        <v>686</v>
      </c>
      <c r="C7410" s="25" t="s">
        <v>154</v>
      </c>
      <c r="T7410" s="25"/>
      <c r="AN7410" s="35" t="str">
        <f t="shared" si="388"/>
        <v/>
      </c>
      <c r="AO7410" s="35" t="str">
        <f t="shared" si="389"/>
        <v>-</v>
      </c>
      <c r="AQ7410" s="25" t="str">
        <f t="shared" si="390"/>
        <v>-</v>
      </c>
    </row>
    <row r="7411" spans="1:43" x14ac:dyDescent="0.2">
      <c r="A7411" s="25" t="s">
        <v>2859</v>
      </c>
      <c r="B7411" s="25" t="s">
        <v>686</v>
      </c>
      <c r="C7411" s="25" t="s">
        <v>155</v>
      </c>
      <c r="T7411" s="25"/>
      <c r="AN7411" s="35" t="str">
        <f t="shared" si="388"/>
        <v/>
      </c>
      <c r="AO7411" s="35" t="str">
        <f t="shared" si="389"/>
        <v>-</v>
      </c>
      <c r="AQ7411" s="25" t="str">
        <f t="shared" si="390"/>
        <v>-</v>
      </c>
    </row>
    <row r="7412" spans="1:43" x14ac:dyDescent="0.2">
      <c r="A7412" s="25" t="s">
        <v>2860</v>
      </c>
      <c r="B7412" s="25" t="s">
        <v>686</v>
      </c>
      <c r="C7412" s="25" t="s">
        <v>156</v>
      </c>
      <c r="T7412" s="25"/>
      <c r="AN7412" s="35" t="str">
        <f t="shared" si="388"/>
        <v/>
      </c>
      <c r="AO7412" s="35" t="str">
        <f t="shared" si="389"/>
        <v>-</v>
      </c>
      <c r="AQ7412" s="25" t="str">
        <f t="shared" si="390"/>
        <v>-</v>
      </c>
    </row>
    <row r="7413" spans="1:43" x14ac:dyDescent="0.2">
      <c r="A7413" s="25" t="s">
        <v>2861</v>
      </c>
      <c r="B7413" s="25" t="s">
        <v>686</v>
      </c>
      <c r="C7413" s="25" t="s">
        <v>157</v>
      </c>
      <c r="T7413" s="25"/>
      <c r="AN7413" s="35" t="str">
        <f t="shared" si="388"/>
        <v/>
      </c>
      <c r="AO7413" s="35" t="str">
        <f t="shared" si="389"/>
        <v>-</v>
      </c>
      <c r="AQ7413" s="25" t="str">
        <f t="shared" si="390"/>
        <v>-</v>
      </c>
    </row>
    <row r="7414" spans="1:43" x14ac:dyDescent="0.2">
      <c r="A7414" s="25" t="s">
        <v>2862</v>
      </c>
      <c r="B7414" s="25" t="s">
        <v>686</v>
      </c>
      <c r="C7414" s="25" t="s">
        <v>158</v>
      </c>
      <c r="T7414" s="25"/>
      <c r="AN7414" s="35" t="str">
        <f t="shared" si="388"/>
        <v/>
      </c>
      <c r="AO7414" s="35" t="str">
        <f t="shared" si="389"/>
        <v>-</v>
      </c>
      <c r="AQ7414" s="25" t="str">
        <f t="shared" si="390"/>
        <v>-</v>
      </c>
    </row>
    <row r="7415" spans="1:43" x14ac:dyDescent="0.2">
      <c r="A7415" s="25" t="s">
        <v>2863</v>
      </c>
      <c r="B7415" s="25" t="s">
        <v>686</v>
      </c>
      <c r="C7415" s="25" t="s">
        <v>147</v>
      </c>
      <c r="T7415" s="25"/>
      <c r="AN7415" s="35" t="str">
        <f t="shared" ref="AN7415:AN7478" si="391">CONCATENATE(AM7415,AP7415)</f>
        <v/>
      </c>
      <c r="AO7415" s="35" t="str">
        <f t="shared" ref="AO7415:AO7478" si="392">CONCATENATE(AM7415,"-",AL7415)</f>
        <v>-</v>
      </c>
      <c r="AQ7415" s="25" t="str">
        <f t="shared" si="390"/>
        <v>-</v>
      </c>
    </row>
    <row r="7416" spans="1:43" x14ac:dyDescent="0.2">
      <c r="A7416" s="25" t="s">
        <v>2864</v>
      </c>
      <c r="B7416" s="25" t="s">
        <v>686</v>
      </c>
      <c r="C7416" s="25" t="s">
        <v>148</v>
      </c>
      <c r="T7416" s="25"/>
      <c r="AN7416" s="35" t="str">
        <f t="shared" si="391"/>
        <v/>
      </c>
      <c r="AO7416" s="35" t="str">
        <f t="shared" si="392"/>
        <v>-</v>
      </c>
      <c r="AQ7416" s="25" t="str">
        <f t="shared" si="390"/>
        <v>-</v>
      </c>
    </row>
    <row r="7417" spans="1:43" x14ac:dyDescent="0.2">
      <c r="A7417" s="25" t="s">
        <v>2865</v>
      </c>
      <c r="B7417" s="25" t="s">
        <v>686</v>
      </c>
      <c r="C7417" s="25" t="s">
        <v>149</v>
      </c>
      <c r="T7417" s="25"/>
      <c r="AN7417" s="35" t="str">
        <f t="shared" si="391"/>
        <v/>
      </c>
      <c r="AO7417" s="35" t="str">
        <f t="shared" si="392"/>
        <v>-</v>
      </c>
      <c r="AQ7417" s="25" t="str">
        <f t="shared" si="390"/>
        <v>-</v>
      </c>
    </row>
    <row r="7418" spans="1:43" x14ac:dyDescent="0.2">
      <c r="A7418" s="25" t="s">
        <v>2866</v>
      </c>
      <c r="B7418" s="25" t="s">
        <v>686</v>
      </c>
      <c r="C7418" s="25" t="s">
        <v>150</v>
      </c>
      <c r="T7418" s="25"/>
      <c r="AN7418" s="35" t="str">
        <f t="shared" si="391"/>
        <v/>
      </c>
      <c r="AO7418" s="35" t="str">
        <f t="shared" si="392"/>
        <v>-</v>
      </c>
      <c r="AQ7418" s="25" t="str">
        <f t="shared" si="390"/>
        <v>-</v>
      </c>
    </row>
    <row r="7419" spans="1:43" x14ac:dyDescent="0.2">
      <c r="A7419" s="25" t="s">
        <v>2867</v>
      </c>
      <c r="B7419" s="25" t="s">
        <v>686</v>
      </c>
      <c r="C7419" s="25" t="s">
        <v>151</v>
      </c>
      <c r="T7419" s="25"/>
      <c r="AN7419" s="35" t="str">
        <f t="shared" si="391"/>
        <v/>
      </c>
      <c r="AO7419" s="35" t="str">
        <f t="shared" si="392"/>
        <v>-</v>
      </c>
      <c r="AQ7419" s="25" t="str">
        <f t="shared" si="390"/>
        <v>-</v>
      </c>
    </row>
    <row r="7420" spans="1:43" x14ac:dyDescent="0.2">
      <c r="A7420" s="25" t="s">
        <v>2868</v>
      </c>
      <c r="B7420" s="25" t="s">
        <v>686</v>
      </c>
      <c r="C7420" s="25" t="s">
        <v>152</v>
      </c>
      <c r="T7420" s="25"/>
      <c r="AN7420" s="35" t="str">
        <f t="shared" si="391"/>
        <v/>
      </c>
      <c r="AO7420" s="35" t="str">
        <f t="shared" si="392"/>
        <v>-</v>
      </c>
      <c r="AQ7420" s="25" t="str">
        <f t="shared" si="390"/>
        <v>-</v>
      </c>
    </row>
    <row r="7421" spans="1:43" x14ac:dyDescent="0.2">
      <c r="A7421" s="25" t="s">
        <v>2869</v>
      </c>
      <c r="B7421" s="25" t="s">
        <v>686</v>
      </c>
      <c r="C7421" s="25" t="s">
        <v>154</v>
      </c>
      <c r="T7421" s="25"/>
      <c r="AN7421" s="35" t="str">
        <f t="shared" si="391"/>
        <v/>
      </c>
      <c r="AO7421" s="35" t="str">
        <f t="shared" si="392"/>
        <v>-</v>
      </c>
      <c r="AQ7421" s="25" t="str">
        <f t="shared" si="390"/>
        <v>-</v>
      </c>
    </row>
    <row r="7422" spans="1:43" x14ac:dyDescent="0.2">
      <c r="A7422" s="25" t="s">
        <v>2870</v>
      </c>
      <c r="B7422" s="25" t="s">
        <v>686</v>
      </c>
      <c r="C7422" s="25" t="s">
        <v>155</v>
      </c>
      <c r="T7422" s="25"/>
      <c r="AN7422" s="35" t="str">
        <f t="shared" si="391"/>
        <v/>
      </c>
      <c r="AO7422" s="35" t="str">
        <f t="shared" si="392"/>
        <v>-</v>
      </c>
      <c r="AQ7422" s="25" t="str">
        <f t="shared" si="390"/>
        <v>-</v>
      </c>
    </row>
    <row r="7423" spans="1:43" x14ac:dyDescent="0.2">
      <c r="A7423" s="25" t="s">
        <v>2871</v>
      </c>
      <c r="B7423" s="25" t="s">
        <v>686</v>
      </c>
      <c r="C7423" s="25" t="s">
        <v>156</v>
      </c>
      <c r="T7423" s="25"/>
      <c r="AN7423" s="35" t="str">
        <f t="shared" si="391"/>
        <v/>
      </c>
      <c r="AO7423" s="35" t="str">
        <f t="shared" si="392"/>
        <v>-</v>
      </c>
      <c r="AQ7423" s="25" t="str">
        <f t="shared" si="390"/>
        <v>-</v>
      </c>
    </row>
    <row r="7424" spans="1:43" x14ac:dyDescent="0.2">
      <c r="A7424" s="25" t="s">
        <v>2872</v>
      </c>
      <c r="B7424" s="25" t="s">
        <v>686</v>
      </c>
      <c r="C7424" s="25" t="s">
        <v>157</v>
      </c>
      <c r="T7424" s="25"/>
      <c r="AN7424" s="35" t="str">
        <f t="shared" si="391"/>
        <v/>
      </c>
      <c r="AO7424" s="35" t="str">
        <f t="shared" si="392"/>
        <v>-</v>
      </c>
      <c r="AQ7424" s="25" t="str">
        <f t="shared" si="390"/>
        <v>-</v>
      </c>
    </row>
    <row r="7425" spans="1:43" x14ac:dyDescent="0.2">
      <c r="A7425" s="25" t="s">
        <v>2873</v>
      </c>
      <c r="B7425" s="25" t="s">
        <v>686</v>
      </c>
      <c r="C7425" s="25" t="s">
        <v>158</v>
      </c>
      <c r="T7425" s="25"/>
      <c r="AN7425" s="35" t="str">
        <f t="shared" si="391"/>
        <v/>
      </c>
      <c r="AO7425" s="35" t="str">
        <f t="shared" si="392"/>
        <v>-</v>
      </c>
      <c r="AQ7425" s="25" t="str">
        <f t="shared" si="390"/>
        <v>-</v>
      </c>
    </row>
    <row r="7426" spans="1:43" x14ac:dyDescent="0.2">
      <c r="A7426" s="25" t="s">
        <v>2874</v>
      </c>
      <c r="B7426" s="25" t="s">
        <v>686</v>
      </c>
      <c r="C7426" s="25" t="s">
        <v>147</v>
      </c>
      <c r="T7426" s="25"/>
      <c r="AN7426" s="35" t="str">
        <f t="shared" si="391"/>
        <v/>
      </c>
      <c r="AO7426" s="35" t="str">
        <f t="shared" si="392"/>
        <v>-</v>
      </c>
      <c r="AQ7426" s="25" t="str">
        <f t="shared" si="390"/>
        <v>-</v>
      </c>
    </row>
    <row r="7427" spans="1:43" x14ac:dyDescent="0.2">
      <c r="A7427" s="25" t="s">
        <v>2875</v>
      </c>
      <c r="B7427" s="25" t="s">
        <v>686</v>
      </c>
      <c r="C7427" s="25" t="s">
        <v>148</v>
      </c>
      <c r="T7427" s="25"/>
      <c r="AN7427" s="35" t="str">
        <f t="shared" si="391"/>
        <v/>
      </c>
      <c r="AO7427" s="35" t="str">
        <f t="shared" si="392"/>
        <v>-</v>
      </c>
      <c r="AQ7427" s="25" t="str">
        <f t="shared" si="390"/>
        <v>-</v>
      </c>
    </row>
    <row r="7428" spans="1:43" x14ac:dyDescent="0.2">
      <c r="A7428" s="25" t="s">
        <v>2876</v>
      </c>
      <c r="B7428" s="25" t="s">
        <v>686</v>
      </c>
      <c r="C7428" s="25" t="s">
        <v>149</v>
      </c>
      <c r="T7428" s="25"/>
      <c r="AN7428" s="35" t="str">
        <f t="shared" si="391"/>
        <v/>
      </c>
      <c r="AO7428" s="35" t="str">
        <f t="shared" si="392"/>
        <v>-</v>
      </c>
      <c r="AQ7428" s="25" t="str">
        <f t="shared" si="390"/>
        <v>-</v>
      </c>
    </row>
    <row r="7429" spans="1:43" x14ac:dyDescent="0.2">
      <c r="A7429" s="25" t="s">
        <v>2877</v>
      </c>
      <c r="B7429" s="25" t="s">
        <v>686</v>
      </c>
      <c r="C7429" s="25" t="s">
        <v>150</v>
      </c>
      <c r="T7429" s="25"/>
      <c r="AN7429" s="35" t="str">
        <f t="shared" si="391"/>
        <v/>
      </c>
      <c r="AO7429" s="35" t="str">
        <f t="shared" si="392"/>
        <v>-</v>
      </c>
      <c r="AQ7429" s="25" t="str">
        <f t="shared" si="390"/>
        <v>-</v>
      </c>
    </row>
    <row r="7430" spans="1:43" x14ac:dyDescent="0.2">
      <c r="A7430" s="25" t="s">
        <v>2878</v>
      </c>
      <c r="B7430" s="25" t="s">
        <v>686</v>
      </c>
      <c r="C7430" s="25" t="s">
        <v>151</v>
      </c>
      <c r="T7430" s="25"/>
      <c r="AN7430" s="35" t="str">
        <f t="shared" si="391"/>
        <v/>
      </c>
      <c r="AO7430" s="35" t="str">
        <f t="shared" si="392"/>
        <v>-</v>
      </c>
      <c r="AQ7430" s="25" t="str">
        <f t="shared" si="390"/>
        <v>-</v>
      </c>
    </row>
    <row r="7431" spans="1:43" x14ac:dyDescent="0.2">
      <c r="A7431" s="25" t="s">
        <v>2879</v>
      </c>
      <c r="B7431" s="25" t="s">
        <v>686</v>
      </c>
      <c r="C7431" s="25" t="s">
        <v>152</v>
      </c>
      <c r="T7431" s="25"/>
      <c r="AN7431" s="35" t="str">
        <f t="shared" si="391"/>
        <v/>
      </c>
      <c r="AO7431" s="35" t="str">
        <f t="shared" si="392"/>
        <v>-</v>
      </c>
      <c r="AQ7431" s="25" t="str">
        <f t="shared" si="390"/>
        <v>-</v>
      </c>
    </row>
    <row r="7432" spans="1:43" x14ac:dyDescent="0.2">
      <c r="A7432" s="25" t="s">
        <v>2880</v>
      </c>
      <c r="B7432" s="25" t="s">
        <v>686</v>
      </c>
      <c r="C7432" s="25" t="s">
        <v>153</v>
      </c>
      <c r="T7432" s="25"/>
      <c r="AN7432" s="35" t="str">
        <f t="shared" si="391"/>
        <v/>
      </c>
      <c r="AO7432" s="35" t="str">
        <f t="shared" si="392"/>
        <v>-</v>
      </c>
      <c r="AQ7432" s="25" t="str">
        <f t="shared" si="390"/>
        <v>-</v>
      </c>
    </row>
    <row r="7433" spans="1:43" x14ac:dyDescent="0.2">
      <c r="A7433" s="25" t="s">
        <v>2881</v>
      </c>
      <c r="B7433" s="25" t="s">
        <v>686</v>
      </c>
      <c r="C7433" s="25" t="s">
        <v>155</v>
      </c>
      <c r="T7433" s="25"/>
      <c r="AN7433" s="35" t="str">
        <f t="shared" si="391"/>
        <v/>
      </c>
      <c r="AO7433" s="35" t="str">
        <f t="shared" si="392"/>
        <v>-</v>
      </c>
      <c r="AQ7433" s="25" t="str">
        <f t="shared" si="390"/>
        <v>-</v>
      </c>
    </row>
    <row r="7434" spans="1:43" x14ac:dyDescent="0.2">
      <c r="A7434" s="25" t="s">
        <v>2882</v>
      </c>
      <c r="B7434" s="25" t="s">
        <v>686</v>
      </c>
      <c r="C7434" s="25" t="s">
        <v>156</v>
      </c>
      <c r="T7434" s="25"/>
      <c r="AN7434" s="35" t="str">
        <f t="shared" si="391"/>
        <v/>
      </c>
      <c r="AO7434" s="35" t="str">
        <f t="shared" si="392"/>
        <v>-</v>
      </c>
      <c r="AQ7434" s="25" t="str">
        <f t="shared" si="390"/>
        <v>-</v>
      </c>
    </row>
    <row r="7435" spans="1:43" x14ac:dyDescent="0.2">
      <c r="A7435" s="25" t="s">
        <v>2883</v>
      </c>
      <c r="B7435" s="25" t="s">
        <v>686</v>
      </c>
      <c r="C7435" s="25" t="s">
        <v>157</v>
      </c>
      <c r="T7435" s="25"/>
      <c r="AN7435" s="35" t="str">
        <f t="shared" si="391"/>
        <v/>
      </c>
      <c r="AO7435" s="35" t="str">
        <f t="shared" si="392"/>
        <v>-</v>
      </c>
      <c r="AQ7435" s="25" t="str">
        <f t="shared" si="390"/>
        <v>-</v>
      </c>
    </row>
    <row r="7436" spans="1:43" x14ac:dyDescent="0.2">
      <c r="A7436" s="25" t="s">
        <v>2884</v>
      </c>
      <c r="B7436" s="25" t="s">
        <v>686</v>
      </c>
      <c r="C7436" s="25" t="s">
        <v>158</v>
      </c>
      <c r="T7436" s="25"/>
      <c r="AN7436" s="35" t="str">
        <f t="shared" si="391"/>
        <v/>
      </c>
      <c r="AO7436" s="35" t="str">
        <f t="shared" si="392"/>
        <v>-</v>
      </c>
      <c r="AQ7436" s="25" t="str">
        <f t="shared" si="390"/>
        <v>-</v>
      </c>
    </row>
    <row r="7437" spans="1:43" x14ac:dyDescent="0.2">
      <c r="A7437" s="25" t="s">
        <v>2885</v>
      </c>
      <c r="B7437" s="25" t="s">
        <v>686</v>
      </c>
      <c r="C7437" s="25" t="s">
        <v>147</v>
      </c>
      <c r="T7437" s="25"/>
      <c r="AN7437" s="35" t="str">
        <f t="shared" si="391"/>
        <v/>
      </c>
      <c r="AO7437" s="35" t="str">
        <f t="shared" si="392"/>
        <v>-</v>
      </c>
      <c r="AQ7437" s="25" t="str">
        <f t="shared" si="390"/>
        <v>-</v>
      </c>
    </row>
    <row r="7438" spans="1:43" x14ac:dyDescent="0.2">
      <c r="A7438" s="25" t="s">
        <v>2886</v>
      </c>
      <c r="B7438" s="25" t="s">
        <v>686</v>
      </c>
      <c r="C7438" s="25" t="s">
        <v>148</v>
      </c>
      <c r="T7438" s="25"/>
      <c r="AN7438" s="35" t="str">
        <f t="shared" si="391"/>
        <v/>
      </c>
      <c r="AO7438" s="35" t="str">
        <f t="shared" si="392"/>
        <v>-</v>
      </c>
      <c r="AQ7438" s="25" t="str">
        <f t="shared" si="390"/>
        <v>-</v>
      </c>
    </row>
    <row r="7439" spans="1:43" x14ac:dyDescent="0.2">
      <c r="A7439" s="25" t="s">
        <v>2887</v>
      </c>
      <c r="B7439" s="25" t="s">
        <v>686</v>
      </c>
      <c r="C7439" s="25" t="s">
        <v>149</v>
      </c>
      <c r="T7439" s="25"/>
      <c r="AN7439" s="35" t="str">
        <f t="shared" si="391"/>
        <v/>
      </c>
      <c r="AO7439" s="35" t="str">
        <f t="shared" si="392"/>
        <v>-</v>
      </c>
      <c r="AQ7439" s="25" t="str">
        <f t="shared" si="390"/>
        <v>-</v>
      </c>
    </row>
    <row r="7440" spans="1:43" x14ac:dyDescent="0.2">
      <c r="A7440" s="25" t="s">
        <v>2888</v>
      </c>
      <c r="B7440" s="25" t="s">
        <v>686</v>
      </c>
      <c r="C7440" s="25" t="s">
        <v>150</v>
      </c>
      <c r="T7440" s="25"/>
      <c r="AN7440" s="35" t="str">
        <f t="shared" si="391"/>
        <v/>
      </c>
      <c r="AO7440" s="35" t="str">
        <f t="shared" si="392"/>
        <v>-</v>
      </c>
      <c r="AQ7440" s="25" t="str">
        <f t="shared" si="390"/>
        <v>-</v>
      </c>
    </row>
    <row r="7441" spans="1:43" x14ac:dyDescent="0.2">
      <c r="A7441" s="25" t="s">
        <v>2889</v>
      </c>
      <c r="B7441" s="25" t="s">
        <v>686</v>
      </c>
      <c r="C7441" s="25" t="s">
        <v>151</v>
      </c>
      <c r="T7441" s="25"/>
      <c r="AN7441" s="35" t="str">
        <f t="shared" si="391"/>
        <v/>
      </c>
      <c r="AO7441" s="35" t="str">
        <f t="shared" si="392"/>
        <v>-</v>
      </c>
      <c r="AQ7441" s="25" t="str">
        <f t="shared" si="390"/>
        <v>-</v>
      </c>
    </row>
    <row r="7442" spans="1:43" x14ac:dyDescent="0.2">
      <c r="A7442" s="25" t="s">
        <v>2890</v>
      </c>
      <c r="B7442" s="25" t="s">
        <v>686</v>
      </c>
      <c r="C7442" s="25" t="s">
        <v>152</v>
      </c>
      <c r="T7442" s="25"/>
      <c r="AN7442" s="35" t="str">
        <f t="shared" si="391"/>
        <v/>
      </c>
      <c r="AO7442" s="35" t="str">
        <f t="shared" si="392"/>
        <v>-</v>
      </c>
      <c r="AQ7442" s="25" t="str">
        <f t="shared" si="390"/>
        <v>-</v>
      </c>
    </row>
    <row r="7443" spans="1:43" x14ac:dyDescent="0.2">
      <c r="A7443" s="25" t="s">
        <v>2891</v>
      </c>
      <c r="B7443" s="25" t="s">
        <v>686</v>
      </c>
      <c r="C7443" s="25" t="s">
        <v>153</v>
      </c>
      <c r="T7443" s="25"/>
      <c r="AN7443" s="35" t="str">
        <f t="shared" si="391"/>
        <v/>
      </c>
      <c r="AO7443" s="35" t="str">
        <f t="shared" si="392"/>
        <v>-</v>
      </c>
      <c r="AQ7443" s="25" t="str">
        <f t="shared" si="390"/>
        <v>-</v>
      </c>
    </row>
    <row r="7444" spans="1:43" x14ac:dyDescent="0.2">
      <c r="A7444" s="25" t="s">
        <v>2892</v>
      </c>
      <c r="B7444" s="25" t="s">
        <v>686</v>
      </c>
      <c r="C7444" s="25" t="s">
        <v>154</v>
      </c>
      <c r="T7444" s="25"/>
      <c r="AN7444" s="35" t="str">
        <f t="shared" si="391"/>
        <v/>
      </c>
      <c r="AO7444" s="35" t="str">
        <f t="shared" si="392"/>
        <v>-</v>
      </c>
      <c r="AQ7444" s="25" t="str">
        <f t="shared" si="390"/>
        <v>-</v>
      </c>
    </row>
    <row r="7445" spans="1:43" x14ac:dyDescent="0.2">
      <c r="A7445" s="25" t="s">
        <v>2893</v>
      </c>
      <c r="B7445" s="25" t="s">
        <v>686</v>
      </c>
      <c r="C7445" s="25" t="s">
        <v>156</v>
      </c>
      <c r="T7445" s="25"/>
      <c r="AN7445" s="35" t="str">
        <f t="shared" si="391"/>
        <v/>
      </c>
      <c r="AO7445" s="35" t="str">
        <f t="shared" si="392"/>
        <v>-</v>
      </c>
      <c r="AQ7445" s="25" t="str">
        <f t="shared" si="390"/>
        <v>-</v>
      </c>
    </row>
    <row r="7446" spans="1:43" x14ac:dyDescent="0.2">
      <c r="A7446" s="25" t="s">
        <v>2894</v>
      </c>
      <c r="B7446" s="25" t="s">
        <v>686</v>
      </c>
      <c r="C7446" s="25" t="s">
        <v>157</v>
      </c>
      <c r="T7446" s="25"/>
      <c r="AN7446" s="35" t="str">
        <f t="shared" si="391"/>
        <v/>
      </c>
      <c r="AO7446" s="35" t="str">
        <f t="shared" si="392"/>
        <v>-</v>
      </c>
      <c r="AQ7446" s="25" t="str">
        <f t="shared" si="390"/>
        <v>-</v>
      </c>
    </row>
    <row r="7447" spans="1:43" x14ac:dyDescent="0.2">
      <c r="A7447" s="25" t="s">
        <v>2895</v>
      </c>
      <c r="B7447" s="25" t="s">
        <v>686</v>
      </c>
      <c r="C7447" s="25" t="s">
        <v>158</v>
      </c>
      <c r="T7447" s="25"/>
      <c r="AN7447" s="35" t="str">
        <f t="shared" si="391"/>
        <v/>
      </c>
      <c r="AO7447" s="35" t="str">
        <f t="shared" si="392"/>
        <v>-</v>
      </c>
      <c r="AQ7447" s="25" t="str">
        <f t="shared" si="390"/>
        <v>-</v>
      </c>
    </row>
    <row r="7448" spans="1:43" x14ac:dyDescent="0.2">
      <c r="A7448" s="25" t="s">
        <v>2896</v>
      </c>
      <c r="B7448" s="25" t="s">
        <v>686</v>
      </c>
      <c r="C7448" s="25" t="s">
        <v>147</v>
      </c>
      <c r="T7448" s="25"/>
      <c r="AN7448" s="35" t="str">
        <f t="shared" si="391"/>
        <v/>
      </c>
      <c r="AO7448" s="35" t="str">
        <f t="shared" si="392"/>
        <v>-</v>
      </c>
      <c r="AQ7448" s="25" t="str">
        <f t="shared" si="390"/>
        <v>-</v>
      </c>
    </row>
    <row r="7449" spans="1:43" x14ac:dyDescent="0.2">
      <c r="A7449" s="25" t="s">
        <v>2897</v>
      </c>
      <c r="B7449" s="25" t="s">
        <v>686</v>
      </c>
      <c r="C7449" s="25" t="s">
        <v>148</v>
      </c>
      <c r="T7449" s="25"/>
      <c r="AN7449" s="35" t="str">
        <f t="shared" si="391"/>
        <v/>
      </c>
      <c r="AO7449" s="35" t="str">
        <f t="shared" si="392"/>
        <v>-</v>
      </c>
      <c r="AQ7449" s="25" t="str">
        <f t="shared" si="390"/>
        <v>-</v>
      </c>
    </row>
    <row r="7450" spans="1:43" x14ac:dyDescent="0.2">
      <c r="A7450" s="25" t="s">
        <v>2898</v>
      </c>
      <c r="B7450" s="25" t="s">
        <v>686</v>
      </c>
      <c r="C7450" s="25" t="s">
        <v>149</v>
      </c>
      <c r="T7450" s="25"/>
      <c r="AN7450" s="35" t="str">
        <f t="shared" si="391"/>
        <v/>
      </c>
      <c r="AO7450" s="35" t="str">
        <f t="shared" si="392"/>
        <v>-</v>
      </c>
      <c r="AQ7450" s="25" t="str">
        <f t="shared" si="390"/>
        <v>-</v>
      </c>
    </row>
    <row r="7451" spans="1:43" x14ac:dyDescent="0.2">
      <c r="A7451" s="25" t="s">
        <v>2899</v>
      </c>
      <c r="B7451" s="25" t="s">
        <v>686</v>
      </c>
      <c r="C7451" s="25" t="s">
        <v>150</v>
      </c>
      <c r="T7451" s="25"/>
      <c r="AN7451" s="35" t="str">
        <f t="shared" si="391"/>
        <v/>
      </c>
      <c r="AO7451" s="35" t="str">
        <f t="shared" si="392"/>
        <v>-</v>
      </c>
      <c r="AQ7451" s="25" t="str">
        <f t="shared" si="390"/>
        <v>-</v>
      </c>
    </row>
    <row r="7452" spans="1:43" x14ac:dyDescent="0.2">
      <c r="A7452" s="25" t="s">
        <v>2900</v>
      </c>
      <c r="B7452" s="25" t="s">
        <v>686</v>
      </c>
      <c r="C7452" s="25" t="s">
        <v>151</v>
      </c>
      <c r="T7452" s="25"/>
      <c r="AN7452" s="35" t="str">
        <f t="shared" si="391"/>
        <v/>
      </c>
      <c r="AO7452" s="35" t="str">
        <f t="shared" si="392"/>
        <v>-</v>
      </c>
      <c r="AQ7452" s="25" t="str">
        <f t="shared" si="390"/>
        <v>-</v>
      </c>
    </row>
    <row r="7453" spans="1:43" x14ac:dyDescent="0.2">
      <c r="A7453" s="25" t="s">
        <v>2901</v>
      </c>
      <c r="B7453" s="25" t="s">
        <v>686</v>
      </c>
      <c r="C7453" s="25" t="s">
        <v>152</v>
      </c>
      <c r="T7453" s="25"/>
      <c r="AN7453" s="35" t="str">
        <f t="shared" si="391"/>
        <v/>
      </c>
      <c r="AO7453" s="35" t="str">
        <f t="shared" si="392"/>
        <v>-</v>
      </c>
      <c r="AQ7453" s="25" t="str">
        <f t="shared" si="390"/>
        <v>-</v>
      </c>
    </row>
    <row r="7454" spans="1:43" x14ac:dyDescent="0.2">
      <c r="A7454" s="25" t="s">
        <v>2902</v>
      </c>
      <c r="B7454" s="25" t="s">
        <v>686</v>
      </c>
      <c r="C7454" s="25" t="s">
        <v>153</v>
      </c>
      <c r="T7454" s="25"/>
      <c r="AN7454" s="35" t="str">
        <f t="shared" si="391"/>
        <v/>
      </c>
      <c r="AO7454" s="35" t="str">
        <f t="shared" si="392"/>
        <v>-</v>
      </c>
      <c r="AQ7454" s="25" t="str">
        <f t="shared" si="390"/>
        <v>-</v>
      </c>
    </row>
    <row r="7455" spans="1:43" x14ac:dyDescent="0.2">
      <c r="A7455" s="25" t="s">
        <v>2903</v>
      </c>
      <c r="B7455" s="25" t="s">
        <v>686</v>
      </c>
      <c r="C7455" s="25" t="s">
        <v>154</v>
      </c>
      <c r="T7455" s="25"/>
      <c r="AN7455" s="35" t="str">
        <f t="shared" si="391"/>
        <v/>
      </c>
      <c r="AO7455" s="35" t="str">
        <f t="shared" si="392"/>
        <v>-</v>
      </c>
      <c r="AQ7455" s="25" t="str">
        <f t="shared" si="390"/>
        <v>-</v>
      </c>
    </row>
    <row r="7456" spans="1:43" x14ac:dyDescent="0.2">
      <c r="A7456" s="25" t="s">
        <v>2904</v>
      </c>
      <c r="B7456" s="25" t="s">
        <v>686</v>
      </c>
      <c r="C7456" s="25" t="s">
        <v>155</v>
      </c>
      <c r="T7456" s="25"/>
      <c r="AN7456" s="35" t="str">
        <f t="shared" si="391"/>
        <v/>
      </c>
      <c r="AO7456" s="35" t="str">
        <f t="shared" si="392"/>
        <v>-</v>
      </c>
      <c r="AQ7456" s="25" t="str">
        <f t="shared" si="390"/>
        <v>-</v>
      </c>
    </row>
    <row r="7457" spans="1:43" x14ac:dyDescent="0.2">
      <c r="A7457" s="25" t="s">
        <v>2913</v>
      </c>
      <c r="B7457" s="25" t="s">
        <v>687</v>
      </c>
      <c r="C7457" s="25" t="s">
        <v>157</v>
      </c>
      <c r="T7457" s="25"/>
      <c r="AN7457" s="35" t="str">
        <f t="shared" si="391"/>
        <v/>
      </c>
      <c r="AO7457" s="35" t="str">
        <f t="shared" si="392"/>
        <v>-</v>
      </c>
      <c r="AQ7457" s="25" t="str">
        <f t="shared" si="390"/>
        <v>-</v>
      </c>
    </row>
    <row r="7458" spans="1:43" x14ac:dyDescent="0.2">
      <c r="A7458" s="25" t="s">
        <v>2914</v>
      </c>
      <c r="B7458" s="25" t="s">
        <v>687</v>
      </c>
      <c r="C7458" s="25" t="s">
        <v>158</v>
      </c>
      <c r="T7458" s="25"/>
      <c r="AN7458" s="35" t="str">
        <f t="shared" si="391"/>
        <v/>
      </c>
      <c r="AO7458" s="35" t="str">
        <f t="shared" si="392"/>
        <v>-</v>
      </c>
      <c r="AQ7458" s="25" t="str">
        <f t="shared" si="390"/>
        <v>-</v>
      </c>
    </row>
    <row r="7459" spans="1:43" x14ac:dyDescent="0.2">
      <c r="A7459" s="25" t="s">
        <v>2915</v>
      </c>
      <c r="B7459" s="25" t="s">
        <v>687</v>
      </c>
      <c r="C7459" s="25" t="s">
        <v>147</v>
      </c>
      <c r="T7459" s="25"/>
      <c r="AN7459" s="35" t="str">
        <f t="shared" si="391"/>
        <v/>
      </c>
      <c r="AO7459" s="35" t="str">
        <f t="shared" si="392"/>
        <v>-</v>
      </c>
      <c r="AQ7459" s="25" t="str">
        <f t="shared" si="390"/>
        <v>-</v>
      </c>
    </row>
    <row r="7460" spans="1:43" x14ac:dyDescent="0.2">
      <c r="A7460" s="25" t="s">
        <v>2916</v>
      </c>
      <c r="B7460" s="25" t="s">
        <v>687</v>
      </c>
      <c r="C7460" s="25" t="s">
        <v>148</v>
      </c>
      <c r="T7460" s="25"/>
      <c r="AN7460" s="35" t="str">
        <f t="shared" si="391"/>
        <v/>
      </c>
      <c r="AO7460" s="35" t="str">
        <f t="shared" si="392"/>
        <v>-</v>
      </c>
      <c r="AQ7460" s="25" t="str">
        <f t="shared" si="390"/>
        <v>-</v>
      </c>
    </row>
    <row r="7461" spans="1:43" x14ac:dyDescent="0.2">
      <c r="A7461" s="25" t="s">
        <v>2917</v>
      </c>
      <c r="B7461" s="25" t="s">
        <v>687</v>
      </c>
      <c r="C7461" s="25" t="s">
        <v>149</v>
      </c>
      <c r="T7461" s="25"/>
      <c r="AN7461" s="35" t="str">
        <f t="shared" si="391"/>
        <v/>
      </c>
      <c r="AO7461" s="35" t="str">
        <f t="shared" si="392"/>
        <v>-</v>
      </c>
      <c r="AQ7461" s="25" t="str">
        <f t="shared" ref="AQ7461:AQ7524" si="393">CONCATENATE(TRIM(LEFT(AP7461,LEN(AP7461)-LEN(RIGHT(AP7461)))),"-",RIGHT(AP7461))</f>
        <v>-</v>
      </c>
    </row>
    <row r="7462" spans="1:43" x14ac:dyDescent="0.2">
      <c r="A7462" s="25" t="s">
        <v>2918</v>
      </c>
      <c r="B7462" s="25" t="s">
        <v>687</v>
      </c>
      <c r="C7462" s="25" t="s">
        <v>150</v>
      </c>
      <c r="T7462" s="25"/>
      <c r="AN7462" s="35" t="str">
        <f t="shared" si="391"/>
        <v/>
      </c>
      <c r="AO7462" s="35" t="str">
        <f t="shared" si="392"/>
        <v>-</v>
      </c>
      <c r="AQ7462" s="25" t="str">
        <f t="shared" si="393"/>
        <v>-</v>
      </c>
    </row>
    <row r="7463" spans="1:43" x14ac:dyDescent="0.2">
      <c r="A7463" s="25" t="s">
        <v>2919</v>
      </c>
      <c r="B7463" s="25" t="s">
        <v>687</v>
      </c>
      <c r="C7463" s="25" t="s">
        <v>151</v>
      </c>
      <c r="T7463" s="25"/>
      <c r="AN7463" s="35" t="str">
        <f t="shared" si="391"/>
        <v/>
      </c>
      <c r="AO7463" s="35" t="str">
        <f t="shared" si="392"/>
        <v>-</v>
      </c>
      <c r="AQ7463" s="25" t="str">
        <f t="shared" si="393"/>
        <v>-</v>
      </c>
    </row>
    <row r="7464" spans="1:43" x14ac:dyDescent="0.2">
      <c r="A7464" s="25" t="s">
        <v>2920</v>
      </c>
      <c r="B7464" s="25" t="s">
        <v>687</v>
      </c>
      <c r="C7464" s="25" t="s">
        <v>152</v>
      </c>
      <c r="T7464" s="25"/>
      <c r="AN7464" s="35" t="str">
        <f t="shared" si="391"/>
        <v/>
      </c>
      <c r="AO7464" s="35" t="str">
        <f t="shared" si="392"/>
        <v>-</v>
      </c>
      <c r="AQ7464" s="25" t="str">
        <f t="shared" si="393"/>
        <v>-</v>
      </c>
    </row>
    <row r="7465" spans="1:43" x14ac:dyDescent="0.2">
      <c r="A7465" s="25" t="s">
        <v>2921</v>
      </c>
      <c r="B7465" s="25" t="s">
        <v>687</v>
      </c>
      <c r="C7465" s="25" t="s">
        <v>153</v>
      </c>
      <c r="T7465" s="25"/>
      <c r="AN7465" s="35" t="str">
        <f t="shared" si="391"/>
        <v/>
      </c>
      <c r="AO7465" s="35" t="str">
        <f t="shared" si="392"/>
        <v>-</v>
      </c>
      <c r="AQ7465" s="25" t="str">
        <f t="shared" si="393"/>
        <v>-</v>
      </c>
    </row>
    <row r="7466" spans="1:43" x14ac:dyDescent="0.2">
      <c r="A7466" s="25" t="s">
        <v>2922</v>
      </c>
      <c r="B7466" s="25" t="s">
        <v>687</v>
      </c>
      <c r="C7466" s="25" t="s">
        <v>154</v>
      </c>
      <c r="T7466" s="25"/>
      <c r="AN7466" s="35" t="str">
        <f t="shared" si="391"/>
        <v/>
      </c>
      <c r="AO7466" s="35" t="str">
        <f t="shared" si="392"/>
        <v>-</v>
      </c>
      <c r="AQ7466" s="25" t="str">
        <f t="shared" si="393"/>
        <v>-</v>
      </c>
    </row>
    <row r="7467" spans="1:43" x14ac:dyDescent="0.2">
      <c r="A7467" s="25" t="s">
        <v>2923</v>
      </c>
      <c r="B7467" s="25" t="s">
        <v>687</v>
      </c>
      <c r="C7467" s="25" t="s">
        <v>155</v>
      </c>
      <c r="T7467" s="25"/>
      <c r="AN7467" s="35" t="str">
        <f t="shared" si="391"/>
        <v/>
      </c>
      <c r="AO7467" s="35" t="str">
        <f t="shared" si="392"/>
        <v>-</v>
      </c>
      <c r="AQ7467" s="25" t="str">
        <f t="shared" si="393"/>
        <v>-</v>
      </c>
    </row>
    <row r="7468" spans="1:43" x14ac:dyDescent="0.2">
      <c r="A7468" s="25" t="s">
        <v>2924</v>
      </c>
      <c r="B7468" s="25" t="s">
        <v>687</v>
      </c>
      <c r="C7468" s="25" t="s">
        <v>156</v>
      </c>
      <c r="T7468" s="25"/>
      <c r="AN7468" s="35" t="str">
        <f t="shared" si="391"/>
        <v/>
      </c>
      <c r="AO7468" s="35" t="str">
        <f t="shared" si="392"/>
        <v>-</v>
      </c>
      <c r="AQ7468" s="25" t="str">
        <f t="shared" si="393"/>
        <v>-</v>
      </c>
    </row>
    <row r="7469" spans="1:43" x14ac:dyDescent="0.2">
      <c r="A7469" s="25" t="s">
        <v>2925</v>
      </c>
      <c r="B7469" s="25" t="s">
        <v>687</v>
      </c>
      <c r="C7469" s="25" t="s">
        <v>158</v>
      </c>
      <c r="T7469" s="25"/>
      <c r="AN7469" s="35" t="str">
        <f t="shared" si="391"/>
        <v/>
      </c>
      <c r="AO7469" s="35" t="str">
        <f t="shared" si="392"/>
        <v>-</v>
      </c>
      <c r="AQ7469" s="25" t="str">
        <f t="shared" si="393"/>
        <v>-</v>
      </c>
    </row>
    <row r="7470" spans="1:43" x14ac:dyDescent="0.2">
      <c r="A7470" s="25" t="s">
        <v>2926</v>
      </c>
      <c r="B7470" s="25" t="s">
        <v>687</v>
      </c>
      <c r="C7470" s="25" t="s">
        <v>147</v>
      </c>
      <c r="T7470" s="25"/>
      <c r="AN7470" s="35" t="str">
        <f t="shared" si="391"/>
        <v/>
      </c>
      <c r="AO7470" s="35" t="str">
        <f t="shared" si="392"/>
        <v>-</v>
      </c>
      <c r="AQ7470" s="25" t="str">
        <f t="shared" si="393"/>
        <v>-</v>
      </c>
    </row>
    <row r="7471" spans="1:43" x14ac:dyDescent="0.2">
      <c r="A7471" s="25" t="s">
        <v>2927</v>
      </c>
      <c r="B7471" s="25" t="s">
        <v>687</v>
      </c>
      <c r="C7471" s="25" t="s">
        <v>148</v>
      </c>
      <c r="T7471" s="25"/>
      <c r="AN7471" s="35" t="str">
        <f t="shared" si="391"/>
        <v/>
      </c>
      <c r="AO7471" s="35" t="str">
        <f t="shared" si="392"/>
        <v>-</v>
      </c>
      <c r="AQ7471" s="25" t="str">
        <f t="shared" si="393"/>
        <v>-</v>
      </c>
    </row>
    <row r="7472" spans="1:43" x14ac:dyDescent="0.2">
      <c r="A7472" s="25" t="s">
        <v>2928</v>
      </c>
      <c r="B7472" s="25" t="s">
        <v>687</v>
      </c>
      <c r="C7472" s="25" t="s">
        <v>149</v>
      </c>
      <c r="T7472" s="25"/>
      <c r="AN7472" s="35" t="str">
        <f t="shared" si="391"/>
        <v/>
      </c>
      <c r="AO7472" s="35" t="str">
        <f t="shared" si="392"/>
        <v>-</v>
      </c>
      <c r="AQ7472" s="25" t="str">
        <f t="shared" si="393"/>
        <v>-</v>
      </c>
    </row>
    <row r="7473" spans="1:43" x14ac:dyDescent="0.2">
      <c r="A7473" s="25" t="s">
        <v>2929</v>
      </c>
      <c r="B7473" s="25" t="s">
        <v>687</v>
      </c>
      <c r="C7473" s="25" t="s">
        <v>150</v>
      </c>
      <c r="T7473" s="25"/>
      <c r="AN7473" s="35" t="str">
        <f t="shared" si="391"/>
        <v/>
      </c>
      <c r="AO7473" s="35" t="str">
        <f t="shared" si="392"/>
        <v>-</v>
      </c>
      <c r="AQ7473" s="25" t="str">
        <f t="shared" si="393"/>
        <v>-</v>
      </c>
    </row>
    <row r="7474" spans="1:43" x14ac:dyDescent="0.2">
      <c r="A7474" s="25" t="s">
        <v>2930</v>
      </c>
      <c r="B7474" s="25" t="s">
        <v>687</v>
      </c>
      <c r="C7474" s="25" t="s">
        <v>151</v>
      </c>
      <c r="T7474" s="25"/>
      <c r="AN7474" s="35" t="str">
        <f t="shared" si="391"/>
        <v/>
      </c>
      <c r="AO7474" s="35" t="str">
        <f t="shared" si="392"/>
        <v>-</v>
      </c>
      <c r="AQ7474" s="25" t="str">
        <f t="shared" si="393"/>
        <v>-</v>
      </c>
    </row>
    <row r="7475" spans="1:43" x14ac:dyDescent="0.2">
      <c r="A7475" s="25" t="s">
        <v>2931</v>
      </c>
      <c r="B7475" s="25" t="s">
        <v>687</v>
      </c>
      <c r="C7475" s="25" t="s">
        <v>152</v>
      </c>
      <c r="T7475" s="25"/>
      <c r="AN7475" s="35" t="str">
        <f t="shared" si="391"/>
        <v/>
      </c>
      <c r="AO7475" s="35" t="str">
        <f t="shared" si="392"/>
        <v>-</v>
      </c>
      <c r="AQ7475" s="25" t="str">
        <f t="shared" si="393"/>
        <v>-</v>
      </c>
    </row>
    <row r="7476" spans="1:43" x14ac:dyDescent="0.2">
      <c r="A7476" s="25" t="s">
        <v>2932</v>
      </c>
      <c r="B7476" s="25" t="s">
        <v>687</v>
      </c>
      <c r="C7476" s="25" t="s">
        <v>153</v>
      </c>
      <c r="T7476" s="25"/>
      <c r="AN7476" s="35" t="str">
        <f t="shared" si="391"/>
        <v/>
      </c>
      <c r="AO7476" s="35" t="str">
        <f t="shared" si="392"/>
        <v>-</v>
      </c>
      <c r="AQ7476" s="25" t="str">
        <f t="shared" si="393"/>
        <v>-</v>
      </c>
    </row>
    <row r="7477" spans="1:43" x14ac:dyDescent="0.2">
      <c r="A7477" s="25" t="s">
        <v>2933</v>
      </c>
      <c r="B7477" s="25" t="s">
        <v>687</v>
      </c>
      <c r="C7477" s="25" t="s">
        <v>154</v>
      </c>
      <c r="T7477" s="25"/>
      <c r="AN7477" s="35" t="str">
        <f t="shared" si="391"/>
        <v/>
      </c>
      <c r="AO7477" s="35" t="str">
        <f t="shared" si="392"/>
        <v>-</v>
      </c>
      <c r="AQ7477" s="25" t="str">
        <f t="shared" si="393"/>
        <v>-</v>
      </c>
    </row>
    <row r="7478" spans="1:43" x14ac:dyDescent="0.2">
      <c r="A7478" s="25" t="s">
        <v>2934</v>
      </c>
      <c r="B7478" s="25" t="s">
        <v>687</v>
      </c>
      <c r="C7478" s="25" t="s">
        <v>155</v>
      </c>
      <c r="T7478" s="25"/>
      <c r="AN7478" s="35" t="str">
        <f t="shared" si="391"/>
        <v/>
      </c>
      <c r="AO7478" s="35" t="str">
        <f t="shared" si="392"/>
        <v>-</v>
      </c>
      <c r="AQ7478" s="25" t="str">
        <f t="shared" si="393"/>
        <v>-</v>
      </c>
    </row>
    <row r="7479" spans="1:43" x14ac:dyDescent="0.2">
      <c r="A7479" s="25" t="s">
        <v>2935</v>
      </c>
      <c r="B7479" s="25" t="s">
        <v>687</v>
      </c>
      <c r="C7479" s="25" t="s">
        <v>156</v>
      </c>
      <c r="T7479" s="25"/>
      <c r="AN7479" s="35" t="str">
        <f t="shared" ref="AN7479:AN7542" si="394">CONCATENATE(AM7479,AP7479)</f>
        <v/>
      </c>
      <c r="AO7479" s="35" t="str">
        <f t="shared" ref="AO7479:AO7542" si="395">CONCATENATE(AM7479,"-",AL7479)</f>
        <v>-</v>
      </c>
      <c r="AQ7479" s="25" t="str">
        <f t="shared" si="393"/>
        <v>-</v>
      </c>
    </row>
    <row r="7480" spans="1:43" x14ac:dyDescent="0.2">
      <c r="A7480" s="25" t="s">
        <v>2936</v>
      </c>
      <c r="B7480" s="25" t="s">
        <v>687</v>
      </c>
      <c r="C7480" s="25" t="s">
        <v>157</v>
      </c>
      <c r="T7480" s="25"/>
      <c r="AN7480" s="35" t="str">
        <f t="shared" si="394"/>
        <v/>
      </c>
      <c r="AO7480" s="35" t="str">
        <f t="shared" si="395"/>
        <v>-</v>
      </c>
      <c r="AQ7480" s="25" t="str">
        <f t="shared" si="393"/>
        <v>-</v>
      </c>
    </row>
    <row r="7481" spans="1:43" x14ac:dyDescent="0.2">
      <c r="A7481" s="25" t="s">
        <v>2937</v>
      </c>
      <c r="B7481" s="25" t="s">
        <v>687</v>
      </c>
      <c r="C7481" s="25" t="s">
        <v>147</v>
      </c>
      <c r="T7481" s="25"/>
      <c r="AN7481" s="35" t="str">
        <f t="shared" si="394"/>
        <v/>
      </c>
      <c r="AO7481" s="35" t="str">
        <f t="shared" si="395"/>
        <v>-</v>
      </c>
      <c r="AQ7481" s="25" t="str">
        <f t="shared" si="393"/>
        <v>-</v>
      </c>
    </row>
    <row r="7482" spans="1:43" x14ac:dyDescent="0.2">
      <c r="A7482" s="25" t="s">
        <v>2938</v>
      </c>
      <c r="B7482" s="25" t="s">
        <v>687</v>
      </c>
      <c r="C7482" s="25" t="s">
        <v>148</v>
      </c>
      <c r="T7482" s="25"/>
      <c r="AN7482" s="35" t="str">
        <f t="shared" si="394"/>
        <v/>
      </c>
      <c r="AO7482" s="35" t="str">
        <f t="shared" si="395"/>
        <v>-</v>
      </c>
      <c r="AQ7482" s="25" t="str">
        <f t="shared" si="393"/>
        <v>-</v>
      </c>
    </row>
    <row r="7483" spans="1:43" x14ac:dyDescent="0.2">
      <c r="A7483" s="25" t="s">
        <v>2939</v>
      </c>
      <c r="B7483" s="25" t="s">
        <v>687</v>
      </c>
      <c r="C7483" s="25" t="s">
        <v>149</v>
      </c>
      <c r="T7483" s="25"/>
      <c r="AN7483" s="35" t="str">
        <f t="shared" si="394"/>
        <v/>
      </c>
      <c r="AO7483" s="35" t="str">
        <f t="shared" si="395"/>
        <v>-</v>
      </c>
      <c r="AQ7483" s="25" t="str">
        <f t="shared" si="393"/>
        <v>-</v>
      </c>
    </row>
    <row r="7484" spans="1:43" x14ac:dyDescent="0.2">
      <c r="A7484" s="25" t="s">
        <v>2940</v>
      </c>
      <c r="B7484" s="25" t="s">
        <v>687</v>
      </c>
      <c r="C7484" s="25" t="s">
        <v>150</v>
      </c>
      <c r="T7484" s="25"/>
      <c r="AN7484" s="35" t="str">
        <f t="shared" si="394"/>
        <v/>
      </c>
      <c r="AO7484" s="35" t="str">
        <f t="shared" si="395"/>
        <v>-</v>
      </c>
      <c r="AQ7484" s="25" t="str">
        <f t="shared" si="393"/>
        <v>-</v>
      </c>
    </row>
    <row r="7485" spans="1:43" x14ac:dyDescent="0.2">
      <c r="A7485" s="25" t="s">
        <v>2941</v>
      </c>
      <c r="B7485" s="25" t="s">
        <v>687</v>
      </c>
      <c r="C7485" s="25" t="s">
        <v>151</v>
      </c>
      <c r="T7485" s="25"/>
      <c r="AN7485" s="35" t="str">
        <f t="shared" si="394"/>
        <v/>
      </c>
      <c r="AO7485" s="35" t="str">
        <f t="shared" si="395"/>
        <v>-</v>
      </c>
      <c r="AQ7485" s="25" t="str">
        <f t="shared" si="393"/>
        <v>-</v>
      </c>
    </row>
    <row r="7486" spans="1:43" x14ac:dyDescent="0.2">
      <c r="A7486" s="25" t="s">
        <v>2942</v>
      </c>
      <c r="B7486" s="25" t="s">
        <v>687</v>
      </c>
      <c r="C7486" s="25" t="s">
        <v>152</v>
      </c>
      <c r="T7486" s="25"/>
      <c r="AN7486" s="35" t="str">
        <f t="shared" si="394"/>
        <v/>
      </c>
      <c r="AO7486" s="35" t="str">
        <f t="shared" si="395"/>
        <v>-</v>
      </c>
      <c r="AQ7486" s="25" t="str">
        <f t="shared" si="393"/>
        <v>-</v>
      </c>
    </row>
    <row r="7487" spans="1:43" x14ac:dyDescent="0.2">
      <c r="A7487" s="25" t="s">
        <v>2943</v>
      </c>
      <c r="B7487" s="25" t="s">
        <v>687</v>
      </c>
      <c r="C7487" s="25" t="s">
        <v>153</v>
      </c>
      <c r="T7487" s="25"/>
      <c r="AN7487" s="35" t="str">
        <f t="shared" si="394"/>
        <v/>
      </c>
      <c r="AO7487" s="35" t="str">
        <f t="shared" si="395"/>
        <v>-</v>
      </c>
      <c r="AQ7487" s="25" t="str">
        <f t="shared" si="393"/>
        <v>-</v>
      </c>
    </row>
    <row r="7488" spans="1:43" x14ac:dyDescent="0.2">
      <c r="A7488" s="25" t="s">
        <v>2944</v>
      </c>
      <c r="B7488" s="25" t="s">
        <v>687</v>
      </c>
      <c r="C7488" s="25" t="s">
        <v>154</v>
      </c>
      <c r="T7488" s="25"/>
      <c r="AN7488" s="35" t="str">
        <f t="shared" si="394"/>
        <v/>
      </c>
      <c r="AO7488" s="35" t="str">
        <f t="shared" si="395"/>
        <v>-</v>
      </c>
      <c r="AQ7488" s="25" t="str">
        <f t="shared" si="393"/>
        <v>-</v>
      </c>
    </row>
    <row r="7489" spans="1:43" x14ac:dyDescent="0.2">
      <c r="A7489" s="25" t="s">
        <v>2945</v>
      </c>
      <c r="B7489" s="25" t="s">
        <v>687</v>
      </c>
      <c r="C7489" s="25" t="s">
        <v>155</v>
      </c>
      <c r="T7489" s="25"/>
      <c r="AN7489" s="35" t="str">
        <f t="shared" si="394"/>
        <v/>
      </c>
      <c r="AO7489" s="35" t="str">
        <f t="shared" si="395"/>
        <v>-</v>
      </c>
      <c r="AQ7489" s="25" t="str">
        <f t="shared" si="393"/>
        <v>-</v>
      </c>
    </row>
    <row r="7490" spans="1:43" x14ac:dyDescent="0.2">
      <c r="A7490" s="25" t="s">
        <v>2946</v>
      </c>
      <c r="B7490" s="25" t="s">
        <v>687</v>
      </c>
      <c r="C7490" s="25" t="s">
        <v>156</v>
      </c>
      <c r="T7490" s="25"/>
      <c r="AN7490" s="35" t="str">
        <f t="shared" si="394"/>
        <v/>
      </c>
      <c r="AO7490" s="35" t="str">
        <f t="shared" si="395"/>
        <v>-</v>
      </c>
      <c r="AQ7490" s="25" t="str">
        <f t="shared" si="393"/>
        <v>-</v>
      </c>
    </row>
    <row r="7491" spans="1:43" x14ac:dyDescent="0.2">
      <c r="A7491" s="25" t="s">
        <v>2947</v>
      </c>
      <c r="B7491" s="25" t="s">
        <v>687</v>
      </c>
      <c r="C7491" s="25" t="s">
        <v>157</v>
      </c>
      <c r="T7491" s="25"/>
      <c r="AN7491" s="35" t="str">
        <f t="shared" si="394"/>
        <v/>
      </c>
      <c r="AO7491" s="35" t="str">
        <f t="shared" si="395"/>
        <v>-</v>
      </c>
      <c r="AQ7491" s="25" t="str">
        <f t="shared" si="393"/>
        <v>-</v>
      </c>
    </row>
    <row r="7492" spans="1:43" x14ac:dyDescent="0.2">
      <c r="A7492" s="25" t="s">
        <v>2948</v>
      </c>
      <c r="B7492" s="25" t="s">
        <v>687</v>
      </c>
      <c r="C7492" s="25" t="s">
        <v>158</v>
      </c>
      <c r="T7492" s="25"/>
      <c r="AN7492" s="35" t="str">
        <f t="shared" si="394"/>
        <v/>
      </c>
      <c r="AO7492" s="35" t="str">
        <f t="shared" si="395"/>
        <v>-</v>
      </c>
      <c r="AQ7492" s="25" t="str">
        <f t="shared" si="393"/>
        <v>-</v>
      </c>
    </row>
    <row r="7493" spans="1:43" x14ac:dyDescent="0.2">
      <c r="A7493" s="25" t="s">
        <v>2949</v>
      </c>
      <c r="B7493" s="25" t="s">
        <v>687</v>
      </c>
      <c r="C7493" s="25" t="s">
        <v>148</v>
      </c>
      <c r="T7493" s="25"/>
      <c r="AN7493" s="35" t="str">
        <f t="shared" si="394"/>
        <v/>
      </c>
      <c r="AO7493" s="35" t="str">
        <f t="shared" si="395"/>
        <v>-</v>
      </c>
      <c r="AQ7493" s="25" t="str">
        <f t="shared" si="393"/>
        <v>-</v>
      </c>
    </row>
    <row r="7494" spans="1:43" x14ac:dyDescent="0.2">
      <c r="A7494" s="25" t="s">
        <v>2950</v>
      </c>
      <c r="B7494" s="25" t="s">
        <v>687</v>
      </c>
      <c r="C7494" s="25" t="s">
        <v>149</v>
      </c>
      <c r="T7494" s="25"/>
      <c r="AN7494" s="35" t="str">
        <f t="shared" si="394"/>
        <v/>
      </c>
      <c r="AO7494" s="35" t="str">
        <f t="shared" si="395"/>
        <v>-</v>
      </c>
      <c r="AQ7494" s="25" t="str">
        <f t="shared" si="393"/>
        <v>-</v>
      </c>
    </row>
    <row r="7495" spans="1:43" x14ac:dyDescent="0.2">
      <c r="A7495" s="25" t="s">
        <v>2951</v>
      </c>
      <c r="B7495" s="25" t="s">
        <v>687</v>
      </c>
      <c r="C7495" s="25" t="s">
        <v>150</v>
      </c>
      <c r="T7495" s="25"/>
      <c r="AN7495" s="35" t="str">
        <f t="shared" si="394"/>
        <v/>
      </c>
      <c r="AO7495" s="35" t="str">
        <f t="shared" si="395"/>
        <v>-</v>
      </c>
      <c r="AQ7495" s="25" t="str">
        <f t="shared" si="393"/>
        <v>-</v>
      </c>
    </row>
    <row r="7496" spans="1:43" x14ac:dyDescent="0.2">
      <c r="A7496" s="25" t="s">
        <v>2952</v>
      </c>
      <c r="B7496" s="25" t="s">
        <v>687</v>
      </c>
      <c r="C7496" s="25" t="s">
        <v>151</v>
      </c>
      <c r="T7496" s="25"/>
      <c r="AN7496" s="35" t="str">
        <f t="shared" si="394"/>
        <v/>
      </c>
      <c r="AO7496" s="35" t="str">
        <f t="shared" si="395"/>
        <v>-</v>
      </c>
      <c r="AQ7496" s="25" t="str">
        <f t="shared" si="393"/>
        <v>-</v>
      </c>
    </row>
    <row r="7497" spans="1:43" x14ac:dyDescent="0.2">
      <c r="A7497" s="25" t="s">
        <v>2953</v>
      </c>
      <c r="B7497" s="25" t="s">
        <v>687</v>
      </c>
      <c r="C7497" s="25" t="s">
        <v>152</v>
      </c>
      <c r="T7497" s="25"/>
      <c r="AN7497" s="35" t="str">
        <f t="shared" si="394"/>
        <v/>
      </c>
      <c r="AO7497" s="35" t="str">
        <f t="shared" si="395"/>
        <v>-</v>
      </c>
      <c r="AQ7497" s="25" t="str">
        <f t="shared" si="393"/>
        <v>-</v>
      </c>
    </row>
    <row r="7498" spans="1:43" x14ac:dyDescent="0.2">
      <c r="A7498" s="25" t="s">
        <v>2954</v>
      </c>
      <c r="B7498" s="25" t="s">
        <v>687</v>
      </c>
      <c r="C7498" s="25" t="s">
        <v>153</v>
      </c>
      <c r="T7498" s="25"/>
      <c r="AN7498" s="35" t="str">
        <f t="shared" si="394"/>
        <v/>
      </c>
      <c r="AO7498" s="35" t="str">
        <f t="shared" si="395"/>
        <v>-</v>
      </c>
      <c r="AQ7498" s="25" t="str">
        <f t="shared" si="393"/>
        <v>-</v>
      </c>
    </row>
    <row r="7499" spans="1:43" x14ac:dyDescent="0.2">
      <c r="A7499" s="25" t="s">
        <v>2955</v>
      </c>
      <c r="B7499" s="25" t="s">
        <v>687</v>
      </c>
      <c r="C7499" s="25" t="s">
        <v>154</v>
      </c>
      <c r="T7499" s="25"/>
      <c r="AN7499" s="35" t="str">
        <f t="shared" si="394"/>
        <v/>
      </c>
      <c r="AO7499" s="35" t="str">
        <f t="shared" si="395"/>
        <v>-</v>
      </c>
      <c r="AQ7499" s="25" t="str">
        <f t="shared" si="393"/>
        <v>-</v>
      </c>
    </row>
    <row r="7500" spans="1:43" x14ac:dyDescent="0.2">
      <c r="A7500" s="25" t="s">
        <v>2956</v>
      </c>
      <c r="B7500" s="25" t="s">
        <v>687</v>
      </c>
      <c r="C7500" s="25" t="s">
        <v>155</v>
      </c>
      <c r="T7500" s="25"/>
      <c r="AN7500" s="35" t="str">
        <f t="shared" si="394"/>
        <v/>
      </c>
      <c r="AO7500" s="35" t="str">
        <f t="shared" si="395"/>
        <v>-</v>
      </c>
      <c r="AQ7500" s="25" t="str">
        <f t="shared" si="393"/>
        <v>-</v>
      </c>
    </row>
    <row r="7501" spans="1:43" x14ac:dyDescent="0.2">
      <c r="A7501" s="25" t="s">
        <v>2957</v>
      </c>
      <c r="B7501" s="25" t="s">
        <v>687</v>
      </c>
      <c r="C7501" s="25" t="s">
        <v>156</v>
      </c>
      <c r="T7501" s="25"/>
      <c r="AN7501" s="35" t="str">
        <f t="shared" si="394"/>
        <v/>
      </c>
      <c r="AO7501" s="35" t="str">
        <f t="shared" si="395"/>
        <v>-</v>
      </c>
      <c r="AQ7501" s="25" t="str">
        <f t="shared" si="393"/>
        <v>-</v>
      </c>
    </row>
    <row r="7502" spans="1:43" x14ac:dyDescent="0.2">
      <c r="A7502" s="25" t="s">
        <v>2958</v>
      </c>
      <c r="B7502" s="25" t="s">
        <v>687</v>
      </c>
      <c r="C7502" s="25" t="s">
        <v>157</v>
      </c>
      <c r="T7502" s="25"/>
      <c r="AN7502" s="35" t="str">
        <f t="shared" si="394"/>
        <v/>
      </c>
      <c r="AO7502" s="35" t="str">
        <f t="shared" si="395"/>
        <v>-</v>
      </c>
      <c r="AQ7502" s="25" t="str">
        <f t="shared" si="393"/>
        <v>-</v>
      </c>
    </row>
    <row r="7503" spans="1:43" x14ac:dyDescent="0.2">
      <c r="A7503" s="25" t="s">
        <v>2959</v>
      </c>
      <c r="B7503" s="25" t="s">
        <v>687</v>
      </c>
      <c r="C7503" s="25" t="s">
        <v>158</v>
      </c>
      <c r="T7503" s="25"/>
      <c r="AN7503" s="35" t="str">
        <f t="shared" si="394"/>
        <v/>
      </c>
      <c r="AO7503" s="35" t="str">
        <f t="shared" si="395"/>
        <v>-</v>
      </c>
      <c r="AQ7503" s="25" t="str">
        <f t="shared" si="393"/>
        <v>-</v>
      </c>
    </row>
    <row r="7504" spans="1:43" x14ac:dyDescent="0.2">
      <c r="A7504" s="25" t="s">
        <v>2960</v>
      </c>
      <c r="B7504" s="25" t="s">
        <v>687</v>
      </c>
      <c r="C7504" s="25" t="s">
        <v>147</v>
      </c>
      <c r="T7504" s="25"/>
      <c r="AN7504" s="35" t="str">
        <f t="shared" si="394"/>
        <v/>
      </c>
      <c r="AO7504" s="35" t="str">
        <f t="shared" si="395"/>
        <v>-</v>
      </c>
      <c r="AQ7504" s="25" t="str">
        <f t="shared" si="393"/>
        <v>-</v>
      </c>
    </row>
    <row r="7505" spans="1:43" x14ac:dyDescent="0.2">
      <c r="A7505" s="25" t="s">
        <v>2961</v>
      </c>
      <c r="B7505" s="25" t="s">
        <v>687</v>
      </c>
      <c r="C7505" s="25" t="s">
        <v>149</v>
      </c>
      <c r="T7505" s="25"/>
      <c r="AN7505" s="35" t="str">
        <f t="shared" si="394"/>
        <v/>
      </c>
      <c r="AO7505" s="35" t="str">
        <f t="shared" si="395"/>
        <v>-</v>
      </c>
      <c r="AQ7505" s="25" t="str">
        <f t="shared" si="393"/>
        <v>-</v>
      </c>
    </row>
    <row r="7506" spans="1:43" x14ac:dyDescent="0.2">
      <c r="A7506" s="25" t="s">
        <v>2962</v>
      </c>
      <c r="B7506" s="25" t="s">
        <v>687</v>
      </c>
      <c r="C7506" s="25" t="s">
        <v>150</v>
      </c>
      <c r="T7506" s="25"/>
      <c r="AN7506" s="35" t="str">
        <f t="shared" si="394"/>
        <v/>
      </c>
      <c r="AO7506" s="35" t="str">
        <f t="shared" si="395"/>
        <v>-</v>
      </c>
      <c r="AQ7506" s="25" t="str">
        <f t="shared" si="393"/>
        <v>-</v>
      </c>
    </row>
    <row r="7507" spans="1:43" x14ac:dyDescent="0.2">
      <c r="A7507" s="25" t="s">
        <v>2963</v>
      </c>
      <c r="B7507" s="25" t="s">
        <v>687</v>
      </c>
      <c r="C7507" s="25" t="s">
        <v>151</v>
      </c>
      <c r="T7507" s="25"/>
      <c r="AN7507" s="35" t="str">
        <f t="shared" si="394"/>
        <v/>
      </c>
      <c r="AO7507" s="35" t="str">
        <f t="shared" si="395"/>
        <v>-</v>
      </c>
      <c r="AQ7507" s="25" t="str">
        <f t="shared" si="393"/>
        <v>-</v>
      </c>
    </row>
    <row r="7508" spans="1:43" x14ac:dyDescent="0.2">
      <c r="A7508" s="25" t="s">
        <v>2964</v>
      </c>
      <c r="B7508" s="25" t="s">
        <v>687</v>
      </c>
      <c r="C7508" s="25" t="s">
        <v>152</v>
      </c>
      <c r="T7508" s="25"/>
      <c r="AN7508" s="35" t="str">
        <f t="shared" si="394"/>
        <v/>
      </c>
      <c r="AO7508" s="35" t="str">
        <f t="shared" si="395"/>
        <v>-</v>
      </c>
      <c r="AQ7508" s="25" t="str">
        <f t="shared" si="393"/>
        <v>-</v>
      </c>
    </row>
    <row r="7509" spans="1:43" x14ac:dyDescent="0.2">
      <c r="A7509" s="25" t="s">
        <v>2965</v>
      </c>
      <c r="B7509" s="25" t="s">
        <v>687</v>
      </c>
      <c r="C7509" s="25" t="s">
        <v>153</v>
      </c>
      <c r="T7509" s="25"/>
      <c r="AN7509" s="35" t="str">
        <f t="shared" si="394"/>
        <v/>
      </c>
      <c r="AO7509" s="35" t="str">
        <f t="shared" si="395"/>
        <v>-</v>
      </c>
      <c r="AQ7509" s="25" t="str">
        <f t="shared" si="393"/>
        <v>-</v>
      </c>
    </row>
    <row r="7510" spans="1:43" x14ac:dyDescent="0.2">
      <c r="A7510" s="25" t="s">
        <v>2966</v>
      </c>
      <c r="B7510" s="25" t="s">
        <v>687</v>
      </c>
      <c r="C7510" s="25" t="s">
        <v>154</v>
      </c>
      <c r="T7510" s="25"/>
      <c r="AN7510" s="35" t="str">
        <f t="shared" si="394"/>
        <v/>
      </c>
      <c r="AO7510" s="35" t="str">
        <f t="shared" si="395"/>
        <v>-</v>
      </c>
      <c r="AQ7510" s="25" t="str">
        <f t="shared" si="393"/>
        <v>-</v>
      </c>
    </row>
    <row r="7511" spans="1:43" x14ac:dyDescent="0.2">
      <c r="A7511" s="25" t="s">
        <v>2967</v>
      </c>
      <c r="B7511" s="25" t="s">
        <v>687</v>
      </c>
      <c r="C7511" s="25" t="s">
        <v>155</v>
      </c>
      <c r="T7511" s="25"/>
      <c r="AN7511" s="35" t="str">
        <f t="shared" si="394"/>
        <v/>
      </c>
      <c r="AO7511" s="35" t="str">
        <f t="shared" si="395"/>
        <v>-</v>
      </c>
      <c r="AQ7511" s="25" t="str">
        <f t="shared" si="393"/>
        <v>-</v>
      </c>
    </row>
    <row r="7512" spans="1:43" x14ac:dyDescent="0.2">
      <c r="A7512" s="25" t="s">
        <v>2968</v>
      </c>
      <c r="B7512" s="25" t="s">
        <v>687</v>
      </c>
      <c r="C7512" s="25" t="s">
        <v>156</v>
      </c>
      <c r="T7512" s="25"/>
      <c r="AN7512" s="35" t="str">
        <f t="shared" si="394"/>
        <v/>
      </c>
      <c r="AO7512" s="35" t="str">
        <f t="shared" si="395"/>
        <v>-</v>
      </c>
      <c r="AQ7512" s="25" t="str">
        <f t="shared" si="393"/>
        <v>-</v>
      </c>
    </row>
    <row r="7513" spans="1:43" x14ac:dyDescent="0.2">
      <c r="A7513" s="25" t="s">
        <v>2969</v>
      </c>
      <c r="B7513" s="25" t="s">
        <v>687</v>
      </c>
      <c r="C7513" s="25" t="s">
        <v>157</v>
      </c>
      <c r="T7513" s="25"/>
      <c r="AN7513" s="35" t="str">
        <f t="shared" si="394"/>
        <v/>
      </c>
      <c r="AO7513" s="35" t="str">
        <f t="shared" si="395"/>
        <v>-</v>
      </c>
      <c r="AQ7513" s="25" t="str">
        <f t="shared" si="393"/>
        <v>-</v>
      </c>
    </row>
    <row r="7514" spans="1:43" x14ac:dyDescent="0.2">
      <c r="A7514" s="25" t="s">
        <v>2970</v>
      </c>
      <c r="B7514" s="25" t="s">
        <v>687</v>
      </c>
      <c r="C7514" s="25" t="s">
        <v>158</v>
      </c>
      <c r="T7514" s="25"/>
      <c r="AN7514" s="35" t="str">
        <f t="shared" si="394"/>
        <v/>
      </c>
      <c r="AO7514" s="35" t="str">
        <f t="shared" si="395"/>
        <v>-</v>
      </c>
      <c r="AQ7514" s="25" t="str">
        <f t="shared" si="393"/>
        <v>-</v>
      </c>
    </row>
    <row r="7515" spans="1:43" x14ac:dyDescent="0.2">
      <c r="A7515" s="25" t="s">
        <v>2971</v>
      </c>
      <c r="B7515" s="25" t="s">
        <v>687</v>
      </c>
      <c r="C7515" s="25" t="s">
        <v>147</v>
      </c>
      <c r="T7515" s="25"/>
      <c r="AN7515" s="35" t="str">
        <f t="shared" si="394"/>
        <v/>
      </c>
      <c r="AO7515" s="35" t="str">
        <f t="shared" si="395"/>
        <v>-</v>
      </c>
      <c r="AQ7515" s="25" t="str">
        <f t="shared" si="393"/>
        <v>-</v>
      </c>
    </row>
    <row r="7516" spans="1:43" x14ac:dyDescent="0.2">
      <c r="A7516" s="25" t="s">
        <v>2972</v>
      </c>
      <c r="B7516" s="25" t="s">
        <v>687</v>
      </c>
      <c r="C7516" s="25" t="s">
        <v>148</v>
      </c>
      <c r="T7516" s="25"/>
      <c r="AN7516" s="35" t="str">
        <f t="shared" si="394"/>
        <v/>
      </c>
      <c r="AO7516" s="35" t="str">
        <f t="shared" si="395"/>
        <v>-</v>
      </c>
      <c r="AQ7516" s="25" t="str">
        <f t="shared" si="393"/>
        <v>-</v>
      </c>
    </row>
    <row r="7517" spans="1:43" x14ac:dyDescent="0.2">
      <c r="A7517" s="25" t="s">
        <v>2973</v>
      </c>
      <c r="B7517" s="25" t="s">
        <v>687</v>
      </c>
      <c r="C7517" s="25" t="s">
        <v>150</v>
      </c>
      <c r="T7517" s="25"/>
      <c r="AN7517" s="35" t="str">
        <f t="shared" si="394"/>
        <v/>
      </c>
      <c r="AO7517" s="35" t="str">
        <f t="shared" si="395"/>
        <v>-</v>
      </c>
      <c r="AQ7517" s="25" t="str">
        <f t="shared" si="393"/>
        <v>-</v>
      </c>
    </row>
    <row r="7518" spans="1:43" x14ac:dyDescent="0.2">
      <c r="A7518" s="25" t="s">
        <v>2974</v>
      </c>
      <c r="B7518" s="25" t="s">
        <v>687</v>
      </c>
      <c r="C7518" s="25" t="s">
        <v>151</v>
      </c>
      <c r="T7518" s="25"/>
      <c r="AN7518" s="35" t="str">
        <f t="shared" si="394"/>
        <v/>
      </c>
      <c r="AO7518" s="35" t="str">
        <f t="shared" si="395"/>
        <v>-</v>
      </c>
      <c r="AQ7518" s="25" t="str">
        <f t="shared" si="393"/>
        <v>-</v>
      </c>
    </row>
    <row r="7519" spans="1:43" x14ac:dyDescent="0.2">
      <c r="A7519" s="25" t="s">
        <v>2975</v>
      </c>
      <c r="B7519" s="25" t="s">
        <v>687</v>
      </c>
      <c r="C7519" s="25" t="s">
        <v>152</v>
      </c>
      <c r="T7519" s="25"/>
      <c r="AN7519" s="35" t="str">
        <f t="shared" si="394"/>
        <v/>
      </c>
      <c r="AO7519" s="35" t="str">
        <f t="shared" si="395"/>
        <v>-</v>
      </c>
      <c r="AQ7519" s="25" t="str">
        <f t="shared" si="393"/>
        <v>-</v>
      </c>
    </row>
    <row r="7520" spans="1:43" x14ac:dyDescent="0.2">
      <c r="A7520" s="25" t="s">
        <v>2976</v>
      </c>
      <c r="B7520" s="25" t="s">
        <v>687</v>
      </c>
      <c r="C7520" s="25" t="s">
        <v>153</v>
      </c>
      <c r="T7520" s="25"/>
      <c r="AN7520" s="35" t="str">
        <f t="shared" si="394"/>
        <v/>
      </c>
      <c r="AO7520" s="35" t="str">
        <f t="shared" si="395"/>
        <v>-</v>
      </c>
      <c r="AQ7520" s="25" t="str">
        <f t="shared" si="393"/>
        <v>-</v>
      </c>
    </row>
    <row r="7521" spans="1:43" x14ac:dyDescent="0.2">
      <c r="A7521" s="25" t="s">
        <v>2977</v>
      </c>
      <c r="B7521" s="25" t="s">
        <v>687</v>
      </c>
      <c r="C7521" s="25" t="s">
        <v>154</v>
      </c>
      <c r="T7521" s="25"/>
      <c r="AN7521" s="35" t="str">
        <f t="shared" si="394"/>
        <v/>
      </c>
      <c r="AO7521" s="35" t="str">
        <f t="shared" si="395"/>
        <v>-</v>
      </c>
      <c r="AQ7521" s="25" t="str">
        <f t="shared" si="393"/>
        <v>-</v>
      </c>
    </row>
    <row r="7522" spans="1:43" x14ac:dyDescent="0.2">
      <c r="A7522" s="25" t="s">
        <v>2978</v>
      </c>
      <c r="B7522" s="25" t="s">
        <v>687</v>
      </c>
      <c r="C7522" s="25" t="s">
        <v>155</v>
      </c>
      <c r="T7522" s="25"/>
      <c r="AN7522" s="35" t="str">
        <f t="shared" si="394"/>
        <v/>
      </c>
      <c r="AO7522" s="35" t="str">
        <f t="shared" si="395"/>
        <v>-</v>
      </c>
      <c r="AQ7522" s="25" t="str">
        <f t="shared" si="393"/>
        <v>-</v>
      </c>
    </row>
    <row r="7523" spans="1:43" x14ac:dyDescent="0.2">
      <c r="A7523" s="25" t="s">
        <v>2979</v>
      </c>
      <c r="B7523" s="25" t="s">
        <v>687</v>
      </c>
      <c r="C7523" s="25" t="s">
        <v>156</v>
      </c>
      <c r="T7523" s="25"/>
      <c r="AN7523" s="35" t="str">
        <f t="shared" si="394"/>
        <v/>
      </c>
      <c r="AO7523" s="35" t="str">
        <f t="shared" si="395"/>
        <v>-</v>
      </c>
      <c r="AQ7523" s="25" t="str">
        <f t="shared" si="393"/>
        <v>-</v>
      </c>
    </row>
    <row r="7524" spans="1:43" x14ac:dyDescent="0.2">
      <c r="A7524" s="25" t="s">
        <v>2980</v>
      </c>
      <c r="B7524" s="25" t="s">
        <v>687</v>
      </c>
      <c r="C7524" s="25" t="s">
        <v>157</v>
      </c>
      <c r="T7524" s="25"/>
      <c r="AN7524" s="35" t="str">
        <f t="shared" si="394"/>
        <v/>
      </c>
      <c r="AO7524" s="35" t="str">
        <f t="shared" si="395"/>
        <v>-</v>
      </c>
      <c r="AQ7524" s="25" t="str">
        <f t="shared" si="393"/>
        <v>-</v>
      </c>
    </row>
    <row r="7525" spans="1:43" x14ac:dyDescent="0.2">
      <c r="A7525" s="25" t="s">
        <v>2981</v>
      </c>
      <c r="B7525" s="25" t="s">
        <v>687</v>
      </c>
      <c r="C7525" s="25" t="s">
        <v>158</v>
      </c>
      <c r="T7525" s="25"/>
      <c r="AN7525" s="35" t="str">
        <f t="shared" si="394"/>
        <v/>
      </c>
      <c r="AO7525" s="35" t="str">
        <f t="shared" si="395"/>
        <v>-</v>
      </c>
      <c r="AQ7525" s="25" t="str">
        <f t="shared" ref="AQ7525:AQ7588" si="396">CONCATENATE(TRIM(LEFT(AP7525,LEN(AP7525)-LEN(RIGHT(AP7525)))),"-",RIGHT(AP7525))</f>
        <v>-</v>
      </c>
    </row>
    <row r="7526" spans="1:43" x14ac:dyDescent="0.2">
      <c r="A7526" s="25" t="s">
        <v>2982</v>
      </c>
      <c r="B7526" s="25" t="s">
        <v>687</v>
      </c>
      <c r="C7526" s="25" t="s">
        <v>147</v>
      </c>
      <c r="T7526" s="25"/>
      <c r="AN7526" s="35" t="str">
        <f t="shared" si="394"/>
        <v/>
      </c>
      <c r="AO7526" s="35" t="str">
        <f t="shared" si="395"/>
        <v>-</v>
      </c>
      <c r="AQ7526" s="25" t="str">
        <f t="shared" si="396"/>
        <v>-</v>
      </c>
    </row>
    <row r="7527" spans="1:43" x14ac:dyDescent="0.2">
      <c r="A7527" s="25" t="s">
        <v>2983</v>
      </c>
      <c r="B7527" s="25" t="s">
        <v>687</v>
      </c>
      <c r="C7527" s="25" t="s">
        <v>148</v>
      </c>
      <c r="T7527" s="25"/>
      <c r="AN7527" s="35" t="str">
        <f t="shared" si="394"/>
        <v/>
      </c>
      <c r="AO7527" s="35" t="str">
        <f t="shared" si="395"/>
        <v>-</v>
      </c>
      <c r="AQ7527" s="25" t="str">
        <f t="shared" si="396"/>
        <v>-</v>
      </c>
    </row>
    <row r="7528" spans="1:43" x14ac:dyDescent="0.2">
      <c r="A7528" s="25" t="s">
        <v>2984</v>
      </c>
      <c r="B7528" s="25" t="s">
        <v>687</v>
      </c>
      <c r="C7528" s="25" t="s">
        <v>149</v>
      </c>
      <c r="T7528" s="25"/>
      <c r="AN7528" s="35" t="str">
        <f t="shared" si="394"/>
        <v/>
      </c>
      <c r="AO7528" s="35" t="str">
        <f t="shared" si="395"/>
        <v>-</v>
      </c>
      <c r="AQ7528" s="25" t="str">
        <f t="shared" si="396"/>
        <v>-</v>
      </c>
    </row>
    <row r="7529" spans="1:43" x14ac:dyDescent="0.2">
      <c r="A7529" s="25" t="s">
        <v>2985</v>
      </c>
      <c r="B7529" s="25" t="s">
        <v>687</v>
      </c>
      <c r="C7529" s="25" t="s">
        <v>151</v>
      </c>
      <c r="T7529" s="25"/>
      <c r="AN7529" s="35" t="str">
        <f t="shared" si="394"/>
        <v/>
      </c>
      <c r="AO7529" s="35" t="str">
        <f t="shared" si="395"/>
        <v>-</v>
      </c>
      <c r="AQ7529" s="25" t="str">
        <f t="shared" si="396"/>
        <v>-</v>
      </c>
    </row>
    <row r="7530" spans="1:43" x14ac:dyDescent="0.2">
      <c r="A7530" s="25" t="s">
        <v>2986</v>
      </c>
      <c r="B7530" s="25" t="s">
        <v>687</v>
      </c>
      <c r="C7530" s="25" t="s">
        <v>152</v>
      </c>
      <c r="T7530" s="25"/>
      <c r="AN7530" s="35" t="str">
        <f t="shared" si="394"/>
        <v/>
      </c>
      <c r="AO7530" s="35" t="str">
        <f t="shared" si="395"/>
        <v>-</v>
      </c>
      <c r="AQ7530" s="25" t="str">
        <f t="shared" si="396"/>
        <v>-</v>
      </c>
    </row>
    <row r="7531" spans="1:43" x14ac:dyDescent="0.2">
      <c r="A7531" s="25" t="s">
        <v>2987</v>
      </c>
      <c r="B7531" s="25" t="s">
        <v>687</v>
      </c>
      <c r="C7531" s="25" t="s">
        <v>153</v>
      </c>
      <c r="T7531" s="25"/>
      <c r="AN7531" s="35" t="str">
        <f t="shared" si="394"/>
        <v/>
      </c>
      <c r="AO7531" s="35" t="str">
        <f t="shared" si="395"/>
        <v>-</v>
      </c>
      <c r="AQ7531" s="25" t="str">
        <f t="shared" si="396"/>
        <v>-</v>
      </c>
    </row>
    <row r="7532" spans="1:43" x14ac:dyDescent="0.2">
      <c r="A7532" s="25" t="s">
        <v>2988</v>
      </c>
      <c r="B7532" s="25" t="s">
        <v>687</v>
      </c>
      <c r="C7532" s="25" t="s">
        <v>154</v>
      </c>
      <c r="T7532" s="25"/>
      <c r="AN7532" s="35" t="str">
        <f t="shared" si="394"/>
        <v/>
      </c>
      <c r="AO7532" s="35" t="str">
        <f t="shared" si="395"/>
        <v>-</v>
      </c>
      <c r="AQ7532" s="25" t="str">
        <f t="shared" si="396"/>
        <v>-</v>
      </c>
    </row>
    <row r="7533" spans="1:43" x14ac:dyDescent="0.2">
      <c r="A7533" s="25" t="s">
        <v>2989</v>
      </c>
      <c r="B7533" s="25" t="s">
        <v>687</v>
      </c>
      <c r="C7533" s="25" t="s">
        <v>155</v>
      </c>
      <c r="T7533" s="25"/>
      <c r="AN7533" s="35" t="str">
        <f t="shared" si="394"/>
        <v/>
      </c>
      <c r="AO7533" s="35" t="str">
        <f t="shared" si="395"/>
        <v>-</v>
      </c>
      <c r="AQ7533" s="25" t="str">
        <f t="shared" si="396"/>
        <v>-</v>
      </c>
    </row>
    <row r="7534" spans="1:43" x14ac:dyDescent="0.2">
      <c r="A7534" s="25" t="s">
        <v>2990</v>
      </c>
      <c r="B7534" s="25" t="s">
        <v>687</v>
      </c>
      <c r="C7534" s="25" t="s">
        <v>156</v>
      </c>
      <c r="T7534" s="25"/>
      <c r="AN7534" s="35" t="str">
        <f t="shared" si="394"/>
        <v/>
      </c>
      <c r="AO7534" s="35" t="str">
        <f t="shared" si="395"/>
        <v>-</v>
      </c>
      <c r="AQ7534" s="25" t="str">
        <f t="shared" si="396"/>
        <v>-</v>
      </c>
    </row>
    <row r="7535" spans="1:43" x14ac:dyDescent="0.2">
      <c r="A7535" s="25" t="s">
        <v>2991</v>
      </c>
      <c r="B7535" s="25" t="s">
        <v>687</v>
      </c>
      <c r="C7535" s="25" t="s">
        <v>157</v>
      </c>
      <c r="T7535" s="25"/>
      <c r="AN7535" s="35" t="str">
        <f t="shared" si="394"/>
        <v/>
      </c>
      <c r="AO7535" s="35" t="str">
        <f t="shared" si="395"/>
        <v>-</v>
      </c>
      <c r="AQ7535" s="25" t="str">
        <f t="shared" si="396"/>
        <v>-</v>
      </c>
    </row>
    <row r="7536" spans="1:43" x14ac:dyDescent="0.2">
      <c r="A7536" s="25" t="s">
        <v>2992</v>
      </c>
      <c r="B7536" s="25" t="s">
        <v>687</v>
      </c>
      <c r="C7536" s="25" t="s">
        <v>158</v>
      </c>
      <c r="T7536" s="25"/>
      <c r="AN7536" s="35" t="str">
        <f t="shared" si="394"/>
        <v/>
      </c>
      <c r="AO7536" s="35" t="str">
        <f t="shared" si="395"/>
        <v>-</v>
      </c>
      <c r="AQ7536" s="25" t="str">
        <f t="shared" si="396"/>
        <v>-</v>
      </c>
    </row>
    <row r="7537" spans="1:43" x14ac:dyDescent="0.2">
      <c r="A7537" s="25" t="s">
        <v>2993</v>
      </c>
      <c r="B7537" s="25" t="s">
        <v>687</v>
      </c>
      <c r="C7537" s="25" t="s">
        <v>147</v>
      </c>
      <c r="T7537" s="25"/>
      <c r="AN7537" s="35" t="str">
        <f t="shared" si="394"/>
        <v/>
      </c>
      <c r="AO7537" s="35" t="str">
        <f t="shared" si="395"/>
        <v>-</v>
      </c>
      <c r="AQ7537" s="25" t="str">
        <f t="shared" si="396"/>
        <v>-</v>
      </c>
    </row>
    <row r="7538" spans="1:43" x14ac:dyDescent="0.2">
      <c r="A7538" s="25" t="s">
        <v>2994</v>
      </c>
      <c r="B7538" s="25" t="s">
        <v>687</v>
      </c>
      <c r="C7538" s="25" t="s">
        <v>148</v>
      </c>
      <c r="T7538" s="25"/>
      <c r="AN7538" s="35" t="str">
        <f t="shared" si="394"/>
        <v/>
      </c>
      <c r="AO7538" s="35" t="str">
        <f t="shared" si="395"/>
        <v>-</v>
      </c>
      <c r="AQ7538" s="25" t="str">
        <f t="shared" si="396"/>
        <v>-</v>
      </c>
    </row>
    <row r="7539" spans="1:43" x14ac:dyDescent="0.2">
      <c r="A7539" s="25" t="s">
        <v>2995</v>
      </c>
      <c r="B7539" s="25" t="s">
        <v>687</v>
      </c>
      <c r="C7539" s="25" t="s">
        <v>149</v>
      </c>
      <c r="T7539" s="25"/>
      <c r="AN7539" s="35" t="str">
        <f t="shared" si="394"/>
        <v/>
      </c>
      <c r="AO7539" s="35" t="str">
        <f t="shared" si="395"/>
        <v>-</v>
      </c>
      <c r="AQ7539" s="25" t="str">
        <f t="shared" si="396"/>
        <v>-</v>
      </c>
    </row>
    <row r="7540" spans="1:43" x14ac:dyDescent="0.2">
      <c r="A7540" s="25" t="s">
        <v>2996</v>
      </c>
      <c r="B7540" s="25" t="s">
        <v>687</v>
      </c>
      <c r="C7540" s="25" t="s">
        <v>150</v>
      </c>
      <c r="T7540" s="25"/>
      <c r="AN7540" s="35" t="str">
        <f t="shared" si="394"/>
        <v/>
      </c>
      <c r="AO7540" s="35" t="str">
        <f t="shared" si="395"/>
        <v>-</v>
      </c>
      <c r="AQ7540" s="25" t="str">
        <f t="shared" si="396"/>
        <v>-</v>
      </c>
    </row>
    <row r="7541" spans="1:43" x14ac:dyDescent="0.2">
      <c r="A7541" s="25" t="s">
        <v>2997</v>
      </c>
      <c r="B7541" s="25" t="s">
        <v>687</v>
      </c>
      <c r="C7541" s="25" t="s">
        <v>152</v>
      </c>
      <c r="T7541" s="25"/>
      <c r="AN7541" s="35" t="str">
        <f t="shared" si="394"/>
        <v/>
      </c>
      <c r="AO7541" s="35" t="str">
        <f t="shared" si="395"/>
        <v>-</v>
      </c>
      <c r="AQ7541" s="25" t="str">
        <f t="shared" si="396"/>
        <v>-</v>
      </c>
    </row>
    <row r="7542" spans="1:43" x14ac:dyDescent="0.2">
      <c r="A7542" s="25" t="s">
        <v>2998</v>
      </c>
      <c r="B7542" s="25" t="s">
        <v>687</v>
      </c>
      <c r="C7542" s="25" t="s">
        <v>153</v>
      </c>
      <c r="T7542" s="25"/>
      <c r="AN7542" s="35" t="str">
        <f t="shared" si="394"/>
        <v/>
      </c>
      <c r="AO7542" s="35" t="str">
        <f t="shared" si="395"/>
        <v>-</v>
      </c>
      <c r="AQ7542" s="25" t="str">
        <f t="shared" si="396"/>
        <v>-</v>
      </c>
    </row>
    <row r="7543" spans="1:43" x14ac:dyDescent="0.2">
      <c r="A7543" s="25" t="s">
        <v>2999</v>
      </c>
      <c r="B7543" s="25" t="s">
        <v>687</v>
      </c>
      <c r="C7543" s="25" t="s">
        <v>154</v>
      </c>
      <c r="T7543" s="25"/>
      <c r="AN7543" s="35" t="str">
        <f t="shared" ref="AN7543:AN7606" si="397">CONCATENATE(AM7543,AP7543)</f>
        <v/>
      </c>
      <c r="AO7543" s="35" t="str">
        <f t="shared" ref="AO7543:AO7606" si="398">CONCATENATE(AM7543,"-",AL7543)</f>
        <v>-</v>
      </c>
      <c r="AQ7543" s="25" t="str">
        <f t="shared" si="396"/>
        <v>-</v>
      </c>
    </row>
    <row r="7544" spans="1:43" x14ac:dyDescent="0.2">
      <c r="A7544" s="25" t="s">
        <v>3000</v>
      </c>
      <c r="B7544" s="25" t="s">
        <v>687</v>
      </c>
      <c r="C7544" s="25" t="s">
        <v>155</v>
      </c>
      <c r="T7544" s="25"/>
      <c r="AN7544" s="35" t="str">
        <f t="shared" si="397"/>
        <v/>
      </c>
      <c r="AO7544" s="35" t="str">
        <f t="shared" si="398"/>
        <v>-</v>
      </c>
      <c r="AQ7544" s="25" t="str">
        <f t="shared" si="396"/>
        <v>-</v>
      </c>
    </row>
    <row r="7545" spans="1:43" x14ac:dyDescent="0.2">
      <c r="A7545" s="25" t="s">
        <v>3001</v>
      </c>
      <c r="B7545" s="25" t="s">
        <v>687</v>
      </c>
      <c r="C7545" s="25" t="s">
        <v>156</v>
      </c>
      <c r="T7545" s="25"/>
      <c r="AN7545" s="35" t="str">
        <f t="shared" si="397"/>
        <v/>
      </c>
      <c r="AO7545" s="35" t="str">
        <f t="shared" si="398"/>
        <v>-</v>
      </c>
      <c r="AQ7545" s="25" t="str">
        <f t="shared" si="396"/>
        <v>-</v>
      </c>
    </row>
    <row r="7546" spans="1:43" x14ac:dyDescent="0.2">
      <c r="A7546" s="25" t="s">
        <v>3002</v>
      </c>
      <c r="B7546" s="25" t="s">
        <v>687</v>
      </c>
      <c r="C7546" s="25" t="s">
        <v>157</v>
      </c>
      <c r="T7546" s="25"/>
      <c r="AN7546" s="35" t="str">
        <f t="shared" si="397"/>
        <v/>
      </c>
      <c r="AO7546" s="35" t="str">
        <f t="shared" si="398"/>
        <v>-</v>
      </c>
      <c r="AQ7546" s="25" t="str">
        <f t="shared" si="396"/>
        <v>-</v>
      </c>
    </row>
    <row r="7547" spans="1:43" x14ac:dyDescent="0.2">
      <c r="A7547" s="25" t="s">
        <v>3003</v>
      </c>
      <c r="B7547" s="25" t="s">
        <v>687</v>
      </c>
      <c r="C7547" s="25" t="s">
        <v>158</v>
      </c>
      <c r="T7547" s="25"/>
      <c r="AN7547" s="35" t="str">
        <f t="shared" si="397"/>
        <v/>
      </c>
      <c r="AO7547" s="35" t="str">
        <f t="shared" si="398"/>
        <v>-</v>
      </c>
      <c r="AQ7547" s="25" t="str">
        <f t="shared" si="396"/>
        <v>-</v>
      </c>
    </row>
    <row r="7548" spans="1:43" x14ac:dyDescent="0.2">
      <c r="A7548" s="25" t="s">
        <v>3004</v>
      </c>
      <c r="B7548" s="25" t="s">
        <v>687</v>
      </c>
      <c r="C7548" s="25" t="s">
        <v>147</v>
      </c>
      <c r="T7548" s="25"/>
      <c r="AN7548" s="35" t="str">
        <f t="shared" si="397"/>
        <v/>
      </c>
      <c r="AO7548" s="35" t="str">
        <f t="shared" si="398"/>
        <v>-</v>
      </c>
      <c r="AQ7548" s="25" t="str">
        <f t="shared" si="396"/>
        <v>-</v>
      </c>
    </row>
    <row r="7549" spans="1:43" x14ac:dyDescent="0.2">
      <c r="A7549" s="25" t="s">
        <v>3005</v>
      </c>
      <c r="B7549" s="25" t="s">
        <v>687</v>
      </c>
      <c r="C7549" s="25" t="s">
        <v>148</v>
      </c>
      <c r="T7549" s="25"/>
      <c r="AN7549" s="35" t="str">
        <f t="shared" si="397"/>
        <v/>
      </c>
      <c r="AO7549" s="35" t="str">
        <f t="shared" si="398"/>
        <v>-</v>
      </c>
      <c r="AQ7549" s="25" t="str">
        <f t="shared" si="396"/>
        <v>-</v>
      </c>
    </row>
    <row r="7550" spans="1:43" x14ac:dyDescent="0.2">
      <c r="A7550" s="25" t="s">
        <v>3006</v>
      </c>
      <c r="B7550" s="25" t="s">
        <v>687</v>
      </c>
      <c r="C7550" s="25" t="s">
        <v>149</v>
      </c>
      <c r="T7550" s="25"/>
      <c r="AN7550" s="35" t="str">
        <f t="shared" si="397"/>
        <v/>
      </c>
      <c r="AO7550" s="35" t="str">
        <f t="shared" si="398"/>
        <v>-</v>
      </c>
      <c r="AQ7550" s="25" t="str">
        <f t="shared" si="396"/>
        <v>-</v>
      </c>
    </row>
    <row r="7551" spans="1:43" x14ac:dyDescent="0.2">
      <c r="A7551" s="25" t="s">
        <v>3007</v>
      </c>
      <c r="B7551" s="25" t="s">
        <v>687</v>
      </c>
      <c r="C7551" s="25" t="s">
        <v>150</v>
      </c>
      <c r="T7551" s="25"/>
      <c r="AN7551" s="35" t="str">
        <f t="shared" si="397"/>
        <v/>
      </c>
      <c r="AO7551" s="35" t="str">
        <f t="shared" si="398"/>
        <v>-</v>
      </c>
      <c r="AQ7551" s="25" t="str">
        <f t="shared" si="396"/>
        <v>-</v>
      </c>
    </row>
    <row r="7552" spans="1:43" x14ac:dyDescent="0.2">
      <c r="A7552" s="25" t="s">
        <v>3008</v>
      </c>
      <c r="B7552" s="25" t="s">
        <v>687</v>
      </c>
      <c r="C7552" s="25" t="s">
        <v>151</v>
      </c>
      <c r="T7552" s="25"/>
      <c r="AN7552" s="35" t="str">
        <f t="shared" si="397"/>
        <v/>
      </c>
      <c r="AO7552" s="35" t="str">
        <f t="shared" si="398"/>
        <v>-</v>
      </c>
      <c r="AQ7552" s="25" t="str">
        <f t="shared" si="396"/>
        <v>-</v>
      </c>
    </row>
    <row r="7553" spans="1:43" x14ac:dyDescent="0.2">
      <c r="A7553" s="25" t="s">
        <v>3009</v>
      </c>
      <c r="B7553" s="25" t="s">
        <v>687</v>
      </c>
      <c r="C7553" s="25" t="s">
        <v>153</v>
      </c>
      <c r="T7553" s="25"/>
      <c r="AN7553" s="35" t="str">
        <f t="shared" si="397"/>
        <v/>
      </c>
      <c r="AO7553" s="35" t="str">
        <f t="shared" si="398"/>
        <v>-</v>
      </c>
      <c r="AQ7553" s="25" t="str">
        <f t="shared" si="396"/>
        <v>-</v>
      </c>
    </row>
    <row r="7554" spans="1:43" x14ac:dyDescent="0.2">
      <c r="A7554" s="25" t="s">
        <v>3010</v>
      </c>
      <c r="B7554" s="25" t="s">
        <v>687</v>
      </c>
      <c r="C7554" s="25" t="s">
        <v>154</v>
      </c>
      <c r="T7554" s="25"/>
      <c r="AN7554" s="35" t="str">
        <f t="shared" si="397"/>
        <v/>
      </c>
      <c r="AO7554" s="35" t="str">
        <f t="shared" si="398"/>
        <v>-</v>
      </c>
      <c r="AQ7554" s="25" t="str">
        <f t="shared" si="396"/>
        <v>-</v>
      </c>
    </row>
    <row r="7555" spans="1:43" x14ac:dyDescent="0.2">
      <c r="A7555" s="25" t="s">
        <v>3011</v>
      </c>
      <c r="B7555" s="25" t="s">
        <v>687</v>
      </c>
      <c r="C7555" s="25" t="s">
        <v>155</v>
      </c>
      <c r="T7555" s="25"/>
      <c r="AN7555" s="35" t="str">
        <f t="shared" si="397"/>
        <v/>
      </c>
      <c r="AO7555" s="35" t="str">
        <f t="shared" si="398"/>
        <v>-</v>
      </c>
      <c r="AQ7555" s="25" t="str">
        <f t="shared" si="396"/>
        <v>-</v>
      </c>
    </row>
    <row r="7556" spans="1:43" x14ac:dyDescent="0.2">
      <c r="A7556" s="25" t="s">
        <v>3012</v>
      </c>
      <c r="B7556" s="25" t="s">
        <v>687</v>
      </c>
      <c r="C7556" s="25" t="s">
        <v>156</v>
      </c>
      <c r="T7556" s="25"/>
      <c r="AN7556" s="35" t="str">
        <f t="shared" si="397"/>
        <v/>
      </c>
      <c r="AO7556" s="35" t="str">
        <f t="shared" si="398"/>
        <v>-</v>
      </c>
      <c r="AQ7556" s="25" t="str">
        <f t="shared" si="396"/>
        <v>-</v>
      </c>
    </row>
    <row r="7557" spans="1:43" x14ac:dyDescent="0.2">
      <c r="A7557" s="25" t="s">
        <v>3013</v>
      </c>
      <c r="B7557" s="25" t="s">
        <v>687</v>
      </c>
      <c r="C7557" s="25" t="s">
        <v>157</v>
      </c>
      <c r="T7557" s="25"/>
      <c r="AN7557" s="35" t="str">
        <f t="shared" si="397"/>
        <v/>
      </c>
      <c r="AO7557" s="35" t="str">
        <f t="shared" si="398"/>
        <v>-</v>
      </c>
      <c r="AQ7557" s="25" t="str">
        <f t="shared" si="396"/>
        <v>-</v>
      </c>
    </row>
    <row r="7558" spans="1:43" x14ac:dyDescent="0.2">
      <c r="A7558" s="25" t="s">
        <v>3014</v>
      </c>
      <c r="B7558" s="25" t="s">
        <v>687</v>
      </c>
      <c r="C7558" s="25" t="s">
        <v>158</v>
      </c>
      <c r="T7558" s="25"/>
      <c r="AN7558" s="35" t="str">
        <f t="shared" si="397"/>
        <v/>
      </c>
      <c r="AO7558" s="35" t="str">
        <f t="shared" si="398"/>
        <v>-</v>
      </c>
      <c r="AQ7558" s="25" t="str">
        <f t="shared" si="396"/>
        <v>-</v>
      </c>
    </row>
    <row r="7559" spans="1:43" x14ac:dyDescent="0.2">
      <c r="A7559" s="25" t="s">
        <v>3015</v>
      </c>
      <c r="B7559" s="25" t="s">
        <v>687</v>
      </c>
      <c r="C7559" s="25" t="s">
        <v>147</v>
      </c>
      <c r="T7559" s="25"/>
      <c r="AN7559" s="35" t="str">
        <f t="shared" si="397"/>
        <v/>
      </c>
      <c r="AO7559" s="35" t="str">
        <f t="shared" si="398"/>
        <v>-</v>
      </c>
      <c r="AQ7559" s="25" t="str">
        <f t="shared" si="396"/>
        <v>-</v>
      </c>
    </row>
    <row r="7560" spans="1:43" x14ac:dyDescent="0.2">
      <c r="A7560" s="25" t="s">
        <v>3016</v>
      </c>
      <c r="B7560" s="25" t="s">
        <v>687</v>
      </c>
      <c r="C7560" s="25" t="s">
        <v>148</v>
      </c>
      <c r="T7560" s="25"/>
      <c r="AN7560" s="35" t="str">
        <f t="shared" si="397"/>
        <v/>
      </c>
      <c r="AO7560" s="35" t="str">
        <f t="shared" si="398"/>
        <v>-</v>
      </c>
      <c r="AQ7560" s="25" t="str">
        <f t="shared" si="396"/>
        <v>-</v>
      </c>
    </row>
    <row r="7561" spans="1:43" x14ac:dyDescent="0.2">
      <c r="A7561" s="25" t="s">
        <v>3017</v>
      </c>
      <c r="B7561" s="25" t="s">
        <v>687</v>
      </c>
      <c r="C7561" s="25" t="s">
        <v>149</v>
      </c>
      <c r="T7561" s="25"/>
      <c r="AN7561" s="35" t="str">
        <f t="shared" si="397"/>
        <v/>
      </c>
      <c r="AO7561" s="35" t="str">
        <f t="shared" si="398"/>
        <v>-</v>
      </c>
      <c r="AQ7561" s="25" t="str">
        <f t="shared" si="396"/>
        <v>-</v>
      </c>
    </row>
    <row r="7562" spans="1:43" x14ac:dyDescent="0.2">
      <c r="A7562" s="25" t="s">
        <v>3018</v>
      </c>
      <c r="B7562" s="25" t="s">
        <v>687</v>
      </c>
      <c r="C7562" s="25" t="s">
        <v>150</v>
      </c>
      <c r="T7562" s="25"/>
      <c r="AN7562" s="35" t="str">
        <f t="shared" si="397"/>
        <v/>
      </c>
      <c r="AO7562" s="35" t="str">
        <f t="shared" si="398"/>
        <v>-</v>
      </c>
      <c r="AQ7562" s="25" t="str">
        <f t="shared" si="396"/>
        <v>-</v>
      </c>
    </row>
    <row r="7563" spans="1:43" x14ac:dyDescent="0.2">
      <c r="A7563" s="25" t="s">
        <v>3019</v>
      </c>
      <c r="B7563" s="25" t="s">
        <v>687</v>
      </c>
      <c r="C7563" s="25" t="s">
        <v>151</v>
      </c>
      <c r="T7563" s="25"/>
      <c r="AN7563" s="35" t="str">
        <f t="shared" si="397"/>
        <v/>
      </c>
      <c r="AO7563" s="35" t="str">
        <f t="shared" si="398"/>
        <v>-</v>
      </c>
      <c r="AQ7563" s="25" t="str">
        <f t="shared" si="396"/>
        <v>-</v>
      </c>
    </row>
    <row r="7564" spans="1:43" x14ac:dyDescent="0.2">
      <c r="A7564" s="25" t="s">
        <v>3020</v>
      </c>
      <c r="B7564" s="25" t="s">
        <v>687</v>
      </c>
      <c r="C7564" s="25" t="s">
        <v>152</v>
      </c>
      <c r="T7564" s="25"/>
      <c r="AN7564" s="35" t="str">
        <f t="shared" si="397"/>
        <v/>
      </c>
      <c r="AO7564" s="35" t="str">
        <f t="shared" si="398"/>
        <v>-</v>
      </c>
      <c r="AQ7564" s="25" t="str">
        <f t="shared" si="396"/>
        <v>-</v>
      </c>
    </row>
    <row r="7565" spans="1:43" x14ac:dyDescent="0.2">
      <c r="A7565" s="25" t="s">
        <v>3021</v>
      </c>
      <c r="B7565" s="25" t="s">
        <v>687</v>
      </c>
      <c r="C7565" s="25" t="s">
        <v>154</v>
      </c>
      <c r="T7565" s="25"/>
      <c r="AN7565" s="35" t="str">
        <f t="shared" si="397"/>
        <v/>
      </c>
      <c r="AO7565" s="35" t="str">
        <f t="shared" si="398"/>
        <v>-</v>
      </c>
      <c r="AQ7565" s="25" t="str">
        <f t="shared" si="396"/>
        <v>-</v>
      </c>
    </row>
    <row r="7566" spans="1:43" x14ac:dyDescent="0.2">
      <c r="A7566" s="25" t="s">
        <v>3022</v>
      </c>
      <c r="B7566" s="25" t="s">
        <v>687</v>
      </c>
      <c r="C7566" s="25" t="s">
        <v>155</v>
      </c>
      <c r="T7566" s="25"/>
      <c r="AN7566" s="35" t="str">
        <f t="shared" si="397"/>
        <v/>
      </c>
      <c r="AO7566" s="35" t="str">
        <f t="shared" si="398"/>
        <v>-</v>
      </c>
      <c r="AQ7566" s="25" t="str">
        <f t="shared" si="396"/>
        <v>-</v>
      </c>
    </row>
    <row r="7567" spans="1:43" x14ac:dyDescent="0.2">
      <c r="A7567" s="25" t="s">
        <v>3023</v>
      </c>
      <c r="B7567" s="25" t="s">
        <v>687</v>
      </c>
      <c r="C7567" s="25" t="s">
        <v>156</v>
      </c>
      <c r="T7567" s="25"/>
      <c r="AN7567" s="35" t="str">
        <f t="shared" si="397"/>
        <v/>
      </c>
      <c r="AO7567" s="35" t="str">
        <f t="shared" si="398"/>
        <v>-</v>
      </c>
      <c r="AQ7567" s="25" t="str">
        <f t="shared" si="396"/>
        <v>-</v>
      </c>
    </row>
    <row r="7568" spans="1:43" x14ac:dyDescent="0.2">
      <c r="A7568" s="25" t="s">
        <v>3024</v>
      </c>
      <c r="B7568" s="25" t="s">
        <v>687</v>
      </c>
      <c r="C7568" s="25" t="s">
        <v>157</v>
      </c>
      <c r="T7568" s="25"/>
      <c r="AN7568" s="35" t="str">
        <f t="shared" si="397"/>
        <v/>
      </c>
      <c r="AO7568" s="35" t="str">
        <f t="shared" si="398"/>
        <v>-</v>
      </c>
      <c r="AQ7568" s="25" t="str">
        <f t="shared" si="396"/>
        <v>-</v>
      </c>
    </row>
    <row r="7569" spans="1:43" x14ac:dyDescent="0.2">
      <c r="A7569" s="25" t="s">
        <v>3025</v>
      </c>
      <c r="B7569" s="25" t="s">
        <v>687</v>
      </c>
      <c r="C7569" s="25" t="s">
        <v>158</v>
      </c>
      <c r="T7569" s="25"/>
      <c r="AN7569" s="35" t="str">
        <f t="shared" si="397"/>
        <v/>
      </c>
      <c r="AO7569" s="35" t="str">
        <f t="shared" si="398"/>
        <v>-</v>
      </c>
      <c r="AQ7569" s="25" t="str">
        <f t="shared" si="396"/>
        <v>-</v>
      </c>
    </row>
    <row r="7570" spans="1:43" x14ac:dyDescent="0.2">
      <c r="A7570" s="25" t="s">
        <v>3026</v>
      </c>
      <c r="B7570" s="25" t="s">
        <v>687</v>
      </c>
      <c r="C7570" s="25" t="s">
        <v>147</v>
      </c>
      <c r="T7570" s="25"/>
      <c r="AN7570" s="35" t="str">
        <f t="shared" si="397"/>
        <v/>
      </c>
      <c r="AO7570" s="35" t="str">
        <f t="shared" si="398"/>
        <v>-</v>
      </c>
      <c r="AQ7570" s="25" t="str">
        <f t="shared" si="396"/>
        <v>-</v>
      </c>
    </row>
    <row r="7571" spans="1:43" x14ac:dyDescent="0.2">
      <c r="A7571" s="25" t="s">
        <v>3027</v>
      </c>
      <c r="B7571" s="25" t="s">
        <v>687</v>
      </c>
      <c r="C7571" s="25" t="s">
        <v>148</v>
      </c>
      <c r="T7571" s="25"/>
      <c r="AN7571" s="35" t="str">
        <f t="shared" si="397"/>
        <v/>
      </c>
      <c r="AO7571" s="35" t="str">
        <f t="shared" si="398"/>
        <v>-</v>
      </c>
      <c r="AQ7571" s="25" t="str">
        <f t="shared" si="396"/>
        <v>-</v>
      </c>
    </row>
    <row r="7572" spans="1:43" x14ac:dyDescent="0.2">
      <c r="A7572" s="25" t="s">
        <v>3028</v>
      </c>
      <c r="B7572" s="25" t="s">
        <v>687</v>
      </c>
      <c r="C7572" s="25" t="s">
        <v>149</v>
      </c>
      <c r="T7572" s="25"/>
      <c r="AN7572" s="35" t="str">
        <f t="shared" si="397"/>
        <v/>
      </c>
      <c r="AO7572" s="35" t="str">
        <f t="shared" si="398"/>
        <v>-</v>
      </c>
      <c r="AQ7572" s="25" t="str">
        <f t="shared" si="396"/>
        <v>-</v>
      </c>
    </row>
    <row r="7573" spans="1:43" x14ac:dyDescent="0.2">
      <c r="A7573" s="25" t="s">
        <v>3029</v>
      </c>
      <c r="B7573" s="25" t="s">
        <v>687</v>
      </c>
      <c r="C7573" s="25" t="s">
        <v>150</v>
      </c>
      <c r="T7573" s="25"/>
      <c r="AN7573" s="35" t="str">
        <f t="shared" si="397"/>
        <v/>
      </c>
      <c r="AO7573" s="35" t="str">
        <f t="shared" si="398"/>
        <v>-</v>
      </c>
      <c r="AQ7573" s="25" t="str">
        <f t="shared" si="396"/>
        <v>-</v>
      </c>
    </row>
    <row r="7574" spans="1:43" x14ac:dyDescent="0.2">
      <c r="A7574" s="25" t="s">
        <v>3030</v>
      </c>
      <c r="B7574" s="25" t="s">
        <v>687</v>
      </c>
      <c r="C7574" s="25" t="s">
        <v>151</v>
      </c>
      <c r="T7574" s="25"/>
      <c r="AN7574" s="35" t="str">
        <f t="shared" si="397"/>
        <v/>
      </c>
      <c r="AO7574" s="35" t="str">
        <f t="shared" si="398"/>
        <v>-</v>
      </c>
      <c r="AQ7574" s="25" t="str">
        <f t="shared" si="396"/>
        <v>-</v>
      </c>
    </row>
    <row r="7575" spans="1:43" x14ac:dyDescent="0.2">
      <c r="A7575" s="25" t="s">
        <v>3031</v>
      </c>
      <c r="B7575" s="25" t="s">
        <v>687</v>
      </c>
      <c r="C7575" s="25" t="s">
        <v>152</v>
      </c>
      <c r="T7575" s="25"/>
      <c r="AN7575" s="35" t="str">
        <f t="shared" si="397"/>
        <v/>
      </c>
      <c r="AO7575" s="35" t="str">
        <f t="shared" si="398"/>
        <v>-</v>
      </c>
      <c r="AQ7575" s="25" t="str">
        <f t="shared" si="396"/>
        <v>-</v>
      </c>
    </row>
    <row r="7576" spans="1:43" x14ac:dyDescent="0.2">
      <c r="A7576" s="25" t="s">
        <v>3032</v>
      </c>
      <c r="B7576" s="25" t="s">
        <v>687</v>
      </c>
      <c r="C7576" s="25" t="s">
        <v>153</v>
      </c>
      <c r="T7576" s="25"/>
      <c r="AN7576" s="35" t="str">
        <f t="shared" si="397"/>
        <v/>
      </c>
      <c r="AO7576" s="35" t="str">
        <f t="shared" si="398"/>
        <v>-</v>
      </c>
      <c r="AQ7576" s="25" t="str">
        <f t="shared" si="396"/>
        <v>-</v>
      </c>
    </row>
    <row r="7577" spans="1:43" x14ac:dyDescent="0.2">
      <c r="A7577" s="25" t="s">
        <v>3033</v>
      </c>
      <c r="B7577" s="25" t="s">
        <v>687</v>
      </c>
      <c r="C7577" s="25" t="s">
        <v>155</v>
      </c>
      <c r="T7577" s="25"/>
      <c r="AN7577" s="35" t="str">
        <f t="shared" si="397"/>
        <v/>
      </c>
      <c r="AO7577" s="35" t="str">
        <f t="shared" si="398"/>
        <v>-</v>
      </c>
      <c r="AQ7577" s="25" t="str">
        <f t="shared" si="396"/>
        <v>-</v>
      </c>
    </row>
    <row r="7578" spans="1:43" x14ac:dyDescent="0.2">
      <c r="A7578" s="25" t="s">
        <v>3034</v>
      </c>
      <c r="B7578" s="25" t="s">
        <v>687</v>
      </c>
      <c r="C7578" s="25" t="s">
        <v>156</v>
      </c>
      <c r="T7578" s="25"/>
      <c r="AN7578" s="35" t="str">
        <f t="shared" si="397"/>
        <v/>
      </c>
      <c r="AO7578" s="35" t="str">
        <f t="shared" si="398"/>
        <v>-</v>
      </c>
      <c r="AQ7578" s="25" t="str">
        <f t="shared" si="396"/>
        <v>-</v>
      </c>
    </row>
    <row r="7579" spans="1:43" x14ac:dyDescent="0.2">
      <c r="A7579" s="25" t="s">
        <v>3035</v>
      </c>
      <c r="B7579" s="25" t="s">
        <v>687</v>
      </c>
      <c r="C7579" s="25" t="s">
        <v>157</v>
      </c>
      <c r="T7579" s="25"/>
      <c r="AN7579" s="35" t="str">
        <f t="shared" si="397"/>
        <v/>
      </c>
      <c r="AO7579" s="35" t="str">
        <f t="shared" si="398"/>
        <v>-</v>
      </c>
      <c r="AQ7579" s="25" t="str">
        <f t="shared" si="396"/>
        <v>-</v>
      </c>
    </row>
    <row r="7580" spans="1:43" x14ac:dyDescent="0.2">
      <c r="A7580" s="25" t="s">
        <v>3036</v>
      </c>
      <c r="B7580" s="25" t="s">
        <v>687</v>
      </c>
      <c r="C7580" s="25" t="s">
        <v>158</v>
      </c>
      <c r="T7580" s="25"/>
      <c r="AN7580" s="35" t="str">
        <f t="shared" si="397"/>
        <v/>
      </c>
      <c r="AO7580" s="35" t="str">
        <f t="shared" si="398"/>
        <v>-</v>
      </c>
      <c r="AQ7580" s="25" t="str">
        <f t="shared" si="396"/>
        <v>-</v>
      </c>
    </row>
    <row r="7581" spans="1:43" x14ac:dyDescent="0.2">
      <c r="A7581" s="25" t="s">
        <v>3037</v>
      </c>
      <c r="B7581" s="25" t="s">
        <v>687</v>
      </c>
      <c r="C7581" s="25" t="s">
        <v>147</v>
      </c>
      <c r="T7581" s="25"/>
      <c r="AN7581" s="35" t="str">
        <f t="shared" si="397"/>
        <v/>
      </c>
      <c r="AO7581" s="35" t="str">
        <f t="shared" si="398"/>
        <v>-</v>
      </c>
      <c r="AQ7581" s="25" t="str">
        <f t="shared" si="396"/>
        <v>-</v>
      </c>
    </row>
    <row r="7582" spans="1:43" x14ac:dyDescent="0.2">
      <c r="A7582" s="25" t="s">
        <v>3038</v>
      </c>
      <c r="B7582" s="25" t="s">
        <v>687</v>
      </c>
      <c r="C7582" s="25" t="s">
        <v>148</v>
      </c>
      <c r="T7582" s="25"/>
      <c r="AN7582" s="35" t="str">
        <f t="shared" si="397"/>
        <v/>
      </c>
      <c r="AO7582" s="35" t="str">
        <f t="shared" si="398"/>
        <v>-</v>
      </c>
      <c r="AQ7582" s="25" t="str">
        <f t="shared" si="396"/>
        <v>-</v>
      </c>
    </row>
    <row r="7583" spans="1:43" x14ac:dyDescent="0.2">
      <c r="A7583" s="25" t="s">
        <v>3039</v>
      </c>
      <c r="B7583" s="25" t="s">
        <v>687</v>
      </c>
      <c r="C7583" s="25" t="s">
        <v>149</v>
      </c>
      <c r="T7583" s="25"/>
      <c r="AN7583" s="35" t="str">
        <f t="shared" si="397"/>
        <v/>
      </c>
      <c r="AO7583" s="35" t="str">
        <f t="shared" si="398"/>
        <v>-</v>
      </c>
      <c r="AQ7583" s="25" t="str">
        <f t="shared" si="396"/>
        <v>-</v>
      </c>
    </row>
    <row r="7584" spans="1:43" x14ac:dyDescent="0.2">
      <c r="A7584" s="25" t="s">
        <v>3040</v>
      </c>
      <c r="B7584" s="25" t="s">
        <v>687</v>
      </c>
      <c r="C7584" s="25" t="s">
        <v>150</v>
      </c>
      <c r="T7584" s="25"/>
      <c r="AN7584" s="35" t="str">
        <f t="shared" si="397"/>
        <v/>
      </c>
      <c r="AO7584" s="35" t="str">
        <f t="shared" si="398"/>
        <v>-</v>
      </c>
      <c r="AQ7584" s="25" t="str">
        <f t="shared" si="396"/>
        <v>-</v>
      </c>
    </row>
    <row r="7585" spans="1:43" x14ac:dyDescent="0.2">
      <c r="A7585" s="25" t="s">
        <v>3041</v>
      </c>
      <c r="B7585" s="25" t="s">
        <v>687</v>
      </c>
      <c r="C7585" s="25" t="s">
        <v>151</v>
      </c>
      <c r="T7585" s="25"/>
      <c r="AN7585" s="35" t="str">
        <f t="shared" si="397"/>
        <v/>
      </c>
      <c r="AO7585" s="35" t="str">
        <f t="shared" si="398"/>
        <v>-</v>
      </c>
      <c r="AQ7585" s="25" t="str">
        <f t="shared" si="396"/>
        <v>-</v>
      </c>
    </row>
    <row r="7586" spans="1:43" x14ac:dyDescent="0.2">
      <c r="A7586" s="25" t="s">
        <v>3042</v>
      </c>
      <c r="B7586" s="25" t="s">
        <v>687</v>
      </c>
      <c r="C7586" s="25" t="s">
        <v>152</v>
      </c>
      <c r="T7586" s="25"/>
      <c r="AN7586" s="35" t="str">
        <f t="shared" si="397"/>
        <v/>
      </c>
      <c r="AO7586" s="35" t="str">
        <f t="shared" si="398"/>
        <v>-</v>
      </c>
      <c r="AQ7586" s="25" t="str">
        <f t="shared" si="396"/>
        <v>-</v>
      </c>
    </row>
    <row r="7587" spans="1:43" x14ac:dyDescent="0.2">
      <c r="A7587" s="25" t="s">
        <v>3043</v>
      </c>
      <c r="B7587" s="25" t="s">
        <v>687</v>
      </c>
      <c r="C7587" s="25" t="s">
        <v>153</v>
      </c>
      <c r="T7587" s="25"/>
      <c r="AN7587" s="35" t="str">
        <f t="shared" si="397"/>
        <v/>
      </c>
      <c r="AO7587" s="35" t="str">
        <f t="shared" si="398"/>
        <v>-</v>
      </c>
      <c r="AQ7587" s="25" t="str">
        <f t="shared" si="396"/>
        <v>-</v>
      </c>
    </row>
    <row r="7588" spans="1:43" x14ac:dyDescent="0.2">
      <c r="A7588" s="25" t="s">
        <v>3044</v>
      </c>
      <c r="B7588" s="25" t="s">
        <v>687</v>
      </c>
      <c r="C7588" s="25" t="s">
        <v>154</v>
      </c>
      <c r="T7588" s="25"/>
      <c r="AN7588" s="35" t="str">
        <f t="shared" si="397"/>
        <v/>
      </c>
      <c r="AO7588" s="35" t="str">
        <f t="shared" si="398"/>
        <v>-</v>
      </c>
      <c r="AQ7588" s="25" t="str">
        <f t="shared" si="396"/>
        <v>-</v>
      </c>
    </row>
    <row r="7589" spans="1:43" x14ac:dyDescent="0.2">
      <c r="A7589" s="25" t="s">
        <v>3045</v>
      </c>
      <c r="B7589" s="25" t="s">
        <v>687</v>
      </c>
      <c r="C7589" s="25" t="s">
        <v>156</v>
      </c>
      <c r="T7589" s="25"/>
      <c r="AN7589" s="35" t="str">
        <f t="shared" si="397"/>
        <v/>
      </c>
      <c r="AO7589" s="35" t="str">
        <f t="shared" si="398"/>
        <v>-</v>
      </c>
      <c r="AQ7589" s="25" t="str">
        <f t="shared" ref="AQ7589:AQ7652" si="399">CONCATENATE(TRIM(LEFT(AP7589,LEN(AP7589)-LEN(RIGHT(AP7589)))),"-",RIGHT(AP7589))</f>
        <v>-</v>
      </c>
    </row>
    <row r="7590" spans="1:43" x14ac:dyDescent="0.2">
      <c r="A7590" s="25" t="s">
        <v>3046</v>
      </c>
      <c r="B7590" s="25" t="s">
        <v>687</v>
      </c>
      <c r="C7590" s="25" t="s">
        <v>157</v>
      </c>
      <c r="T7590" s="25"/>
      <c r="AN7590" s="35" t="str">
        <f t="shared" si="397"/>
        <v/>
      </c>
      <c r="AO7590" s="35" t="str">
        <f t="shared" si="398"/>
        <v>-</v>
      </c>
      <c r="AQ7590" s="25" t="str">
        <f t="shared" si="399"/>
        <v>-</v>
      </c>
    </row>
    <row r="7591" spans="1:43" x14ac:dyDescent="0.2">
      <c r="A7591" s="25" t="s">
        <v>3047</v>
      </c>
      <c r="B7591" s="25" t="s">
        <v>687</v>
      </c>
      <c r="C7591" s="25" t="s">
        <v>158</v>
      </c>
      <c r="T7591" s="25"/>
      <c r="AN7591" s="35" t="str">
        <f t="shared" si="397"/>
        <v/>
      </c>
      <c r="AO7591" s="35" t="str">
        <f t="shared" si="398"/>
        <v>-</v>
      </c>
      <c r="AQ7591" s="25" t="str">
        <f t="shared" si="399"/>
        <v>-</v>
      </c>
    </row>
    <row r="7592" spans="1:43" x14ac:dyDescent="0.2">
      <c r="A7592" s="25" t="s">
        <v>3048</v>
      </c>
      <c r="B7592" s="25" t="s">
        <v>687</v>
      </c>
      <c r="C7592" s="25" t="s">
        <v>147</v>
      </c>
      <c r="T7592" s="25"/>
      <c r="AN7592" s="35" t="str">
        <f t="shared" si="397"/>
        <v/>
      </c>
      <c r="AO7592" s="35" t="str">
        <f t="shared" si="398"/>
        <v>-</v>
      </c>
      <c r="AQ7592" s="25" t="str">
        <f t="shared" si="399"/>
        <v>-</v>
      </c>
    </row>
    <row r="7593" spans="1:43" x14ac:dyDescent="0.2">
      <c r="A7593" s="25" t="s">
        <v>3049</v>
      </c>
      <c r="B7593" s="25" t="s">
        <v>687</v>
      </c>
      <c r="C7593" s="25" t="s">
        <v>148</v>
      </c>
      <c r="T7593" s="25"/>
      <c r="AN7593" s="35" t="str">
        <f t="shared" si="397"/>
        <v/>
      </c>
      <c r="AO7593" s="35" t="str">
        <f t="shared" si="398"/>
        <v>-</v>
      </c>
      <c r="AQ7593" s="25" t="str">
        <f t="shared" si="399"/>
        <v>-</v>
      </c>
    </row>
    <row r="7594" spans="1:43" x14ac:dyDescent="0.2">
      <c r="A7594" s="25" t="s">
        <v>3050</v>
      </c>
      <c r="B7594" s="25" t="s">
        <v>687</v>
      </c>
      <c r="C7594" s="25" t="s">
        <v>149</v>
      </c>
      <c r="T7594" s="25"/>
      <c r="AN7594" s="35" t="str">
        <f t="shared" si="397"/>
        <v/>
      </c>
      <c r="AO7594" s="35" t="str">
        <f t="shared" si="398"/>
        <v>-</v>
      </c>
      <c r="AQ7594" s="25" t="str">
        <f t="shared" si="399"/>
        <v>-</v>
      </c>
    </row>
    <row r="7595" spans="1:43" x14ac:dyDescent="0.2">
      <c r="A7595" s="25" t="s">
        <v>3051</v>
      </c>
      <c r="B7595" s="25" t="s">
        <v>687</v>
      </c>
      <c r="C7595" s="25" t="s">
        <v>150</v>
      </c>
      <c r="T7595" s="25"/>
      <c r="AN7595" s="35" t="str">
        <f t="shared" si="397"/>
        <v/>
      </c>
      <c r="AO7595" s="35" t="str">
        <f t="shared" si="398"/>
        <v>-</v>
      </c>
      <c r="AQ7595" s="25" t="str">
        <f t="shared" si="399"/>
        <v>-</v>
      </c>
    </row>
    <row r="7596" spans="1:43" x14ac:dyDescent="0.2">
      <c r="A7596" s="25" t="s">
        <v>3052</v>
      </c>
      <c r="B7596" s="25" t="s">
        <v>687</v>
      </c>
      <c r="C7596" s="25" t="s">
        <v>151</v>
      </c>
      <c r="T7596" s="25"/>
      <c r="AN7596" s="35" t="str">
        <f t="shared" si="397"/>
        <v/>
      </c>
      <c r="AO7596" s="35" t="str">
        <f t="shared" si="398"/>
        <v>-</v>
      </c>
      <c r="AQ7596" s="25" t="str">
        <f t="shared" si="399"/>
        <v>-</v>
      </c>
    </row>
    <row r="7597" spans="1:43" x14ac:dyDescent="0.2">
      <c r="A7597" s="25" t="s">
        <v>3053</v>
      </c>
      <c r="B7597" s="25" t="s">
        <v>687</v>
      </c>
      <c r="C7597" s="25" t="s">
        <v>152</v>
      </c>
      <c r="T7597" s="25"/>
      <c r="AN7597" s="35" t="str">
        <f t="shared" si="397"/>
        <v/>
      </c>
      <c r="AO7597" s="35" t="str">
        <f t="shared" si="398"/>
        <v>-</v>
      </c>
      <c r="AQ7597" s="25" t="str">
        <f t="shared" si="399"/>
        <v>-</v>
      </c>
    </row>
    <row r="7598" spans="1:43" x14ac:dyDescent="0.2">
      <c r="A7598" s="25" t="s">
        <v>3054</v>
      </c>
      <c r="B7598" s="25" t="s">
        <v>687</v>
      </c>
      <c r="C7598" s="25" t="s">
        <v>153</v>
      </c>
      <c r="T7598" s="25"/>
      <c r="AN7598" s="35" t="str">
        <f t="shared" si="397"/>
        <v/>
      </c>
      <c r="AO7598" s="35" t="str">
        <f t="shared" si="398"/>
        <v>-</v>
      </c>
      <c r="AQ7598" s="25" t="str">
        <f t="shared" si="399"/>
        <v>-</v>
      </c>
    </row>
    <row r="7599" spans="1:43" x14ac:dyDescent="0.2">
      <c r="A7599" s="25" t="s">
        <v>3055</v>
      </c>
      <c r="B7599" s="25" t="s">
        <v>687</v>
      </c>
      <c r="C7599" s="25" t="s">
        <v>154</v>
      </c>
      <c r="T7599" s="25"/>
      <c r="AN7599" s="35" t="str">
        <f t="shared" si="397"/>
        <v/>
      </c>
      <c r="AO7599" s="35" t="str">
        <f t="shared" si="398"/>
        <v>-</v>
      </c>
      <c r="AQ7599" s="25" t="str">
        <f t="shared" si="399"/>
        <v>-</v>
      </c>
    </row>
    <row r="7600" spans="1:43" x14ac:dyDescent="0.2">
      <c r="A7600" s="25" t="s">
        <v>3056</v>
      </c>
      <c r="B7600" s="25" t="s">
        <v>687</v>
      </c>
      <c r="C7600" s="25" t="s">
        <v>155</v>
      </c>
      <c r="T7600" s="25"/>
      <c r="AN7600" s="35" t="str">
        <f t="shared" si="397"/>
        <v/>
      </c>
      <c r="AO7600" s="35" t="str">
        <f t="shared" si="398"/>
        <v>-</v>
      </c>
      <c r="AQ7600" s="25" t="str">
        <f t="shared" si="399"/>
        <v>-</v>
      </c>
    </row>
    <row r="7601" spans="1:43" x14ac:dyDescent="0.2">
      <c r="A7601" s="25" t="s">
        <v>3101</v>
      </c>
      <c r="B7601" s="25" t="s">
        <v>685</v>
      </c>
      <c r="C7601" s="25" t="s">
        <v>157</v>
      </c>
      <c r="T7601" s="25"/>
      <c r="AN7601" s="35" t="str">
        <f t="shared" si="397"/>
        <v/>
      </c>
      <c r="AO7601" s="35" t="str">
        <f t="shared" si="398"/>
        <v>-</v>
      </c>
      <c r="AQ7601" s="25" t="str">
        <f t="shared" si="399"/>
        <v>-</v>
      </c>
    </row>
    <row r="7602" spans="1:43" x14ac:dyDescent="0.2">
      <c r="A7602" s="25" t="s">
        <v>3102</v>
      </c>
      <c r="B7602" s="25" t="s">
        <v>685</v>
      </c>
      <c r="C7602" s="25" t="s">
        <v>158</v>
      </c>
      <c r="T7602" s="25"/>
      <c r="AN7602" s="35" t="str">
        <f t="shared" si="397"/>
        <v/>
      </c>
      <c r="AO7602" s="35" t="str">
        <f t="shared" si="398"/>
        <v>-</v>
      </c>
      <c r="AQ7602" s="25" t="str">
        <f t="shared" si="399"/>
        <v>-</v>
      </c>
    </row>
    <row r="7603" spans="1:43" x14ac:dyDescent="0.2">
      <c r="A7603" s="25" t="s">
        <v>3103</v>
      </c>
      <c r="B7603" s="25" t="s">
        <v>685</v>
      </c>
      <c r="C7603" s="25" t="s">
        <v>147</v>
      </c>
      <c r="T7603" s="25"/>
      <c r="AN7603" s="35" t="str">
        <f t="shared" si="397"/>
        <v/>
      </c>
      <c r="AO7603" s="35" t="str">
        <f t="shared" si="398"/>
        <v>-</v>
      </c>
      <c r="AQ7603" s="25" t="str">
        <f t="shared" si="399"/>
        <v>-</v>
      </c>
    </row>
    <row r="7604" spans="1:43" x14ac:dyDescent="0.2">
      <c r="A7604" s="25" t="s">
        <v>3104</v>
      </c>
      <c r="B7604" s="25" t="s">
        <v>685</v>
      </c>
      <c r="C7604" s="25" t="s">
        <v>148</v>
      </c>
      <c r="T7604" s="25"/>
      <c r="AN7604" s="35" t="str">
        <f t="shared" si="397"/>
        <v/>
      </c>
      <c r="AO7604" s="35" t="str">
        <f t="shared" si="398"/>
        <v>-</v>
      </c>
      <c r="AQ7604" s="25" t="str">
        <f t="shared" si="399"/>
        <v>-</v>
      </c>
    </row>
    <row r="7605" spans="1:43" x14ac:dyDescent="0.2">
      <c r="A7605" s="25" t="s">
        <v>3105</v>
      </c>
      <c r="B7605" s="25" t="s">
        <v>685</v>
      </c>
      <c r="C7605" s="25" t="s">
        <v>149</v>
      </c>
      <c r="T7605" s="25"/>
      <c r="AN7605" s="35" t="str">
        <f t="shared" si="397"/>
        <v/>
      </c>
      <c r="AO7605" s="35" t="str">
        <f t="shared" si="398"/>
        <v>-</v>
      </c>
      <c r="AQ7605" s="25" t="str">
        <f t="shared" si="399"/>
        <v>-</v>
      </c>
    </row>
    <row r="7606" spans="1:43" x14ac:dyDescent="0.2">
      <c r="A7606" s="25" t="s">
        <v>3106</v>
      </c>
      <c r="B7606" s="25" t="s">
        <v>685</v>
      </c>
      <c r="C7606" s="25" t="s">
        <v>150</v>
      </c>
      <c r="T7606" s="25"/>
      <c r="AN7606" s="35" t="str">
        <f t="shared" si="397"/>
        <v/>
      </c>
      <c r="AO7606" s="35" t="str">
        <f t="shared" si="398"/>
        <v>-</v>
      </c>
      <c r="AQ7606" s="25" t="str">
        <f t="shared" si="399"/>
        <v>-</v>
      </c>
    </row>
    <row r="7607" spans="1:43" x14ac:dyDescent="0.2">
      <c r="A7607" s="25" t="s">
        <v>3107</v>
      </c>
      <c r="B7607" s="25" t="s">
        <v>685</v>
      </c>
      <c r="C7607" s="25" t="s">
        <v>151</v>
      </c>
      <c r="T7607" s="25"/>
      <c r="AN7607" s="35" t="str">
        <f t="shared" ref="AN7607:AN7670" si="400">CONCATENATE(AM7607,AP7607)</f>
        <v/>
      </c>
      <c r="AO7607" s="35" t="str">
        <f t="shared" ref="AO7607:AO7670" si="401">CONCATENATE(AM7607,"-",AL7607)</f>
        <v>-</v>
      </c>
      <c r="AQ7607" s="25" t="str">
        <f t="shared" si="399"/>
        <v>-</v>
      </c>
    </row>
    <row r="7608" spans="1:43" x14ac:dyDescent="0.2">
      <c r="A7608" s="25" t="s">
        <v>3108</v>
      </c>
      <c r="B7608" s="25" t="s">
        <v>685</v>
      </c>
      <c r="C7608" s="25" t="s">
        <v>152</v>
      </c>
      <c r="T7608" s="25"/>
      <c r="AN7608" s="35" t="str">
        <f t="shared" si="400"/>
        <v/>
      </c>
      <c r="AO7608" s="35" t="str">
        <f t="shared" si="401"/>
        <v>-</v>
      </c>
      <c r="AQ7608" s="25" t="str">
        <f t="shared" si="399"/>
        <v>-</v>
      </c>
    </row>
    <row r="7609" spans="1:43" x14ac:dyDescent="0.2">
      <c r="A7609" s="25" t="s">
        <v>3109</v>
      </c>
      <c r="B7609" s="25" t="s">
        <v>685</v>
      </c>
      <c r="C7609" s="25" t="s">
        <v>153</v>
      </c>
      <c r="T7609" s="25"/>
      <c r="AN7609" s="35" t="str">
        <f t="shared" si="400"/>
        <v/>
      </c>
      <c r="AO7609" s="35" t="str">
        <f t="shared" si="401"/>
        <v>-</v>
      </c>
      <c r="AQ7609" s="25" t="str">
        <f t="shared" si="399"/>
        <v>-</v>
      </c>
    </row>
    <row r="7610" spans="1:43" x14ac:dyDescent="0.2">
      <c r="A7610" s="25" t="s">
        <v>3110</v>
      </c>
      <c r="B7610" s="25" t="s">
        <v>685</v>
      </c>
      <c r="C7610" s="25" t="s">
        <v>154</v>
      </c>
      <c r="T7610" s="25"/>
      <c r="AN7610" s="35" t="str">
        <f t="shared" si="400"/>
        <v/>
      </c>
      <c r="AO7610" s="35" t="str">
        <f t="shared" si="401"/>
        <v>-</v>
      </c>
      <c r="AQ7610" s="25" t="str">
        <f t="shared" si="399"/>
        <v>-</v>
      </c>
    </row>
    <row r="7611" spans="1:43" x14ac:dyDescent="0.2">
      <c r="A7611" s="25" t="s">
        <v>3111</v>
      </c>
      <c r="B7611" s="25" t="s">
        <v>685</v>
      </c>
      <c r="C7611" s="25" t="s">
        <v>155</v>
      </c>
      <c r="T7611" s="25"/>
      <c r="AN7611" s="35" t="str">
        <f t="shared" si="400"/>
        <v/>
      </c>
      <c r="AO7611" s="35" t="str">
        <f t="shared" si="401"/>
        <v>-</v>
      </c>
      <c r="AQ7611" s="25" t="str">
        <f t="shared" si="399"/>
        <v>-</v>
      </c>
    </row>
    <row r="7612" spans="1:43" x14ac:dyDescent="0.2">
      <c r="A7612" s="25" t="s">
        <v>3112</v>
      </c>
      <c r="B7612" s="25" t="s">
        <v>685</v>
      </c>
      <c r="C7612" s="25" t="s">
        <v>156</v>
      </c>
      <c r="T7612" s="25"/>
      <c r="AN7612" s="35" t="str">
        <f t="shared" si="400"/>
        <v/>
      </c>
      <c r="AO7612" s="35" t="str">
        <f t="shared" si="401"/>
        <v>-</v>
      </c>
      <c r="AQ7612" s="25" t="str">
        <f t="shared" si="399"/>
        <v>-</v>
      </c>
    </row>
    <row r="7613" spans="1:43" x14ac:dyDescent="0.2">
      <c r="A7613" s="25" t="s">
        <v>3113</v>
      </c>
      <c r="B7613" s="25" t="s">
        <v>685</v>
      </c>
      <c r="C7613" s="25" t="s">
        <v>156</v>
      </c>
      <c r="T7613" s="25"/>
      <c r="AN7613" s="35" t="str">
        <f t="shared" si="400"/>
        <v/>
      </c>
      <c r="AO7613" s="35" t="str">
        <f t="shared" si="401"/>
        <v>-</v>
      </c>
      <c r="AQ7613" s="25" t="str">
        <f t="shared" si="399"/>
        <v>-</v>
      </c>
    </row>
    <row r="7614" spans="1:43" x14ac:dyDescent="0.2">
      <c r="A7614" s="25" t="s">
        <v>3114</v>
      </c>
      <c r="B7614" s="25" t="s">
        <v>685</v>
      </c>
      <c r="C7614" s="25" t="s">
        <v>157</v>
      </c>
      <c r="T7614" s="25"/>
      <c r="AN7614" s="35" t="str">
        <f t="shared" si="400"/>
        <v/>
      </c>
      <c r="AO7614" s="35" t="str">
        <f t="shared" si="401"/>
        <v>-</v>
      </c>
      <c r="AQ7614" s="25" t="str">
        <f t="shared" si="399"/>
        <v>-</v>
      </c>
    </row>
    <row r="7615" spans="1:43" x14ac:dyDescent="0.2">
      <c r="A7615" s="25" t="s">
        <v>3115</v>
      </c>
      <c r="B7615" s="25" t="s">
        <v>685</v>
      </c>
      <c r="C7615" s="25" t="s">
        <v>158</v>
      </c>
      <c r="T7615" s="25"/>
      <c r="AN7615" s="35" t="str">
        <f t="shared" si="400"/>
        <v/>
      </c>
      <c r="AO7615" s="35" t="str">
        <f t="shared" si="401"/>
        <v>-</v>
      </c>
      <c r="AQ7615" s="25" t="str">
        <f t="shared" si="399"/>
        <v>-</v>
      </c>
    </row>
    <row r="7616" spans="1:43" x14ac:dyDescent="0.2">
      <c r="A7616" s="25" t="s">
        <v>3116</v>
      </c>
      <c r="B7616" s="25" t="s">
        <v>685</v>
      </c>
      <c r="C7616" s="25" t="s">
        <v>147</v>
      </c>
      <c r="T7616" s="25"/>
      <c r="AN7616" s="35" t="str">
        <f t="shared" si="400"/>
        <v/>
      </c>
      <c r="AO7616" s="35" t="str">
        <f t="shared" si="401"/>
        <v>-</v>
      </c>
      <c r="AQ7616" s="25" t="str">
        <f t="shared" si="399"/>
        <v>-</v>
      </c>
    </row>
    <row r="7617" spans="1:43" x14ac:dyDescent="0.2">
      <c r="A7617" s="25" t="s">
        <v>3117</v>
      </c>
      <c r="B7617" s="25" t="s">
        <v>685</v>
      </c>
      <c r="C7617" s="25" t="s">
        <v>148</v>
      </c>
      <c r="T7617" s="25"/>
      <c r="AN7617" s="35" t="str">
        <f t="shared" si="400"/>
        <v/>
      </c>
      <c r="AO7617" s="35" t="str">
        <f t="shared" si="401"/>
        <v>-</v>
      </c>
      <c r="AQ7617" s="25" t="str">
        <f t="shared" si="399"/>
        <v>-</v>
      </c>
    </row>
    <row r="7618" spans="1:43" x14ac:dyDescent="0.2">
      <c r="A7618" s="25" t="s">
        <v>3118</v>
      </c>
      <c r="B7618" s="25" t="s">
        <v>685</v>
      </c>
      <c r="C7618" s="25" t="s">
        <v>149</v>
      </c>
      <c r="T7618" s="25"/>
      <c r="AN7618" s="35" t="str">
        <f t="shared" si="400"/>
        <v/>
      </c>
      <c r="AO7618" s="35" t="str">
        <f t="shared" si="401"/>
        <v>-</v>
      </c>
      <c r="AQ7618" s="25" t="str">
        <f t="shared" si="399"/>
        <v>-</v>
      </c>
    </row>
    <row r="7619" spans="1:43" x14ac:dyDescent="0.2">
      <c r="A7619" s="25" t="s">
        <v>3119</v>
      </c>
      <c r="B7619" s="25" t="s">
        <v>685</v>
      </c>
      <c r="C7619" s="25" t="s">
        <v>150</v>
      </c>
      <c r="T7619" s="25"/>
      <c r="AN7619" s="35" t="str">
        <f t="shared" si="400"/>
        <v/>
      </c>
      <c r="AO7619" s="35" t="str">
        <f t="shared" si="401"/>
        <v>-</v>
      </c>
      <c r="AQ7619" s="25" t="str">
        <f t="shared" si="399"/>
        <v>-</v>
      </c>
    </row>
    <row r="7620" spans="1:43" x14ac:dyDescent="0.2">
      <c r="A7620" s="25" t="s">
        <v>3120</v>
      </c>
      <c r="B7620" s="25" t="s">
        <v>685</v>
      </c>
      <c r="C7620" s="25" t="s">
        <v>151</v>
      </c>
      <c r="T7620" s="25"/>
      <c r="AN7620" s="35" t="str">
        <f t="shared" si="400"/>
        <v/>
      </c>
      <c r="AO7620" s="35" t="str">
        <f t="shared" si="401"/>
        <v>-</v>
      </c>
      <c r="AQ7620" s="25" t="str">
        <f t="shared" si="399"/>
        <v>-</v>
      </c>
    </row>
    <row r="7621" spans="1:43" x14ac:dyDescent="0.2">
      <c r="A7621" s="25" t="s">
        <v>3121</v>
      </c>
      <c r="B7621" s="25" t="s">
        <v>685</v>
      </c>
      <c r="C7621" s="25" t="s">
        <v>152</v>
      </c>
      <c r="T7621" s="25"/>
      <c r="AN7621" s="35" t="str">
        <f t="shared" si="400"/>
        <v/>
      </c>
      <c r="AO7621" s="35" t="str">
        <f t="shared" si="401"/>
        <v>-</v>
      </c>
      <c r="AQ7621" s="25" t="str">
        <f t="shared" si="399"/>
        <v>-</v>
      </c>
    </row>
    <row r="7622" spans="1:43" x14ac:dyDescent="0.2">
      <c r="A7622" s="25" t="s">
        <v>3122</v>
      </c>
      <c r="B7622" s="25" t="s">
        <v>685</v>
      </c>
      <c r="C7622" s="25" t="s">
        <v>153</v>
      </c>
      <c r="T7622" s="25"/>
      <c r="AN7622" s="35" t="str">
        <f t="shared" si="400"/>
        <v/>
      </c>
      <c r="AO7622" s="35" t="str">
        <f t="shared" si="401"/>
        <v>-</v>
      </c>
      <c r="AQ7622" s="25" t="str">
        <f t="shared" si="399"/>
        <v>-</v>
      </c>
    </row>
    <row r="7623" spans="1:43" x14ac:dyDescent="0.2">
      <c r="A7623" s="25" t="s">
        <v>3123</v>
      </c>
      <c r="B7623" s="25" t="s">
        <v>685</v>
      </c>
      <c r="C7623" s="25" t="s">
        <v>154</v>
      </c>
      <c r="T7623" s="25"/>
      <c r="AN7623" s="35" t="str">
        <f t="shared" si="400"/>
        <v/>
      </c>
      <c r="AO7623" s="35" t="str">
        <f t="shared" si="401"/>
        <v>-</v>
      </c>
      <c r="AQ7623" s="25" t="str">
        <f t="shared" si="399"/>
        <v>-</v>
      </c>
    </row>
    <row r="7624" spans="1:43" x14ac:dyDescent="0.2">
      <c r="A7624" s="25" t="s">
        <v>3124</v>
      </c>
      <c r="B7624" s="25" t="s">
        <v>685</v>
      </c>
      <c r="C7624" s="25" t="s">
        <v>155</v>
      </c>
      <c r="T7624" s="25"/>
      <c r="AN7624" s="35" t="str">
        <f t="shared" si="400"/>
        <v/>
      </c>
      <c r="AO7624" s="35" t="str">
        <f t="shared" si="401"/>
        <v>-</v>
      </c>
      <c r="AQ7624" s="25" t="str">
        <f t="shared" si="399"/>
        <v>-</v>
      </c>
    </row>
    <row r="7625" spans="1:43" x14ac:dyDescent="0.2">
      <c r="A7625" s="25" t="s">
        <v>3125</v>
      </c>
      <c r="B7625" s="25" t="s">
        <v>685</v>
      </c>
      <c r="C7625" s="25" t="s">
        <v>155</v>
      </c>
      <c r="T7625" s="25"/>
      <c r="AN7625" s="35" t="str">
        <f t="shared" si="400"/>
        <v/>
      </c>
      <c r="AO7625" s="35" t="str">
        <f t="shared" si="401"/>
        <v>-</v>
      </c>
      <c r="AQ7625" s="25" t="str">
        <f t="shared" si="399"/>
        <v>-</v>
      </c>
    </row>
    <row r="7626" spans="1:43" x14ac:dyDescent="0.2">
      <c r="A7626" s="25" t="s">
        <v>3126</v>
      </c>
      <c r="B7626" s="25" t="s">
        <v>685</v>
      </c>
      <c r="C7626" s="25" t="s">
        <v>156</v>
      </c>
      <c r="T7626" s="25"/>
      <c r="AN7626" s="35" t="str">
        <f t="shared" si="400"/>
        <v/>
      </c>
      <c r="AO7626" s="35" t="str">
        <f t="shared" si="401"/>
        <v>-</v>
      </c>
      <c r="AQ7626" s="25" t="str">
        <f t="shared" si="399"/>
        <v>-</v>
      </c>
    </row>
    <row r="7627" spans="1:43" x14ac:dyDescent="0.2">
      <c r="A7627" s="25" t="s">
        <v>3127</v>
      </c>
      <c r="B7627" s="25" t="s">
        <v>685</v>
      </c>
      <c r="C7627" s="25" t="s">
        <v>157</v>
      </c>
      <c r="T7627" s="25"/>
      <c r="AN7627" s="35" t="str">
        <f t="shared" si="400"/>
        <v/>
      </c>
      <c r="AO7627" s="35" t="str">
        <f t="shared" si="401"/>
        <v>-</v>
      </c>
      <c r="AQ7627" s="25" t="str">
        <f t="shared" si="399"/>
        <v>-</v>
      </c>
    </row>
    <row r="7628" spans="1:43" x14ac:dyDescent="0.2">
      <c r="A7628" s="25" t="s">
        <v>3128</v>
      </c>
      <c r="B7628" s="25" t="s">
        <v>685</v>
      </c>
      <c r="C7628" s="25" t="s">
        <v>158</v>
      </c>
      <c r="T7628" s="25"/>
      <c r="AN7628" s="35" t="str">
        <f t="shared" si="400"/>
        <v/>
      </c>
      <c r="AO7628" s="35" t="str">
        <f t="shared" si="401"/>
        <v>-</v>
      </c>
      <c r="AQ7628" s="25" t="str">
        <f t="shared" si="399"/>
        <v>-</v>
      </c>
    </row>
    <row r="7629" spans="1:43" x14ac:dyDescent="0.2">
      <c r="A7629" s="25" t="s">
        <v>3129</v>
      </c>
      <c r="B7629" s="25" t="s">
        <v>685</v>
      </c>
      <c r="C7629" s="25" t="s">
        <v>147</v>
      </c>
      <c r="T7629" s="25"/>
      <c r="AN7629" s="35" t="str">
        <f t="shared" si="400"/>
        <v/>
      </c>
      <c r="AO7629" s="35" t="str">
        <f t="shared" si="401"/>
        <v>-</v>
      </c>
      <c r="AQ7629" s="25" t="str">
        <f t="shared" si="399"/>
        <v>-</v>
      </c>
    </row>
    <row r="7630" spans="1:43" x14ac:dyDescent="0.2">
      <c r="A7630" s="25" t="s">
        <v>3130</v>
      </c>
      <c r="B7630" s="25" t="s">
        <v>685</v>
      </c>
      <c r="C7630" s="25" t="s">
        <v>148</v>
      </c>
      <c r="T7630" s="25"/>
      <c r="AN7630" s="35" t="str">
        <f t="shared" si="400"/>
        <v/>
      </c>
      <c r="AO7630" s="35" t="str">
        <f t="shared" si="401"/>
        <v>-</v>
      </c>
      <c r="AQ7630" s="25" t="str">
        <f t="shared" si="399"/>
        <v>-</v>
      </c>
    </row>
    <row r="7631" spans="1:43" x14ac:dyDescent="0.2">
      <c r="A7631" s="25" t="s">
        <v>3131</v>
      </c>
      <c r="B7631" s="25" t="s">
        <v>685</v>
      </c>
      <c r="C7631" s="25" t="s">
        <v>149</v>
      </c>
      <c r="T7631" s="25"/>
      <c r="AN7631" s="35" t="str">
        <f t="shared" si="400"/>
        <v/>
      </c>
      <c r="AO7631" s="35" t="str">
        <f t="shared" si="401"/>
        <v>-</v>
      </c>
      <c r="AQ7631" s="25" t="str">
        <f t="shared" si="399"/>
        <v>-</v>
      </c>
    </row>
    <row r="7632" spans="1:43" x14ac:dyDescent="0.2">
      <c r="A7632" s="25" t="s">
        <v>3132</v>
      </c>
      <c r="B7632" s="25" t="s">
        <v>685</v>
      </c>
      <c r="C7632" s="25" t="s">
        <v>150</v>
      </c>
      <c r="T7632" s="25"/>
      <c r="AN7632" s="35" t="str">
        <f t="shared" si="400"/>
        <v/>
      </c>
      <c r="AO7632" s="35" t="str">
        <f t="shared" si="401"/>
        <v>-</v>
      </c>
      <c r="AQ7632" s="25" t="str">
        <f t="shared" si="399"/>
        <v>-</v>
      </c>
    </row>
    <row r="7633" spans="1:43" x14ac:dyDescent="0.2">
      <c r="A7633" s="25" t="s">
        <v>3133</v>
      </c>
      <c r="B7633" s="25" t="s">
        <v>685</v>
      </c>
      <c r="C7633" s="25" t="s">
        <v>151</v>
      </c>
      <c r="T7633" s="25"/>
      <c r="AN7633" s="35" t="str">
        <f t="shared" si="400"/>
        <v/>
      </c>
      <c r="AO7633" s="35" t="str">
        <f t="shared" si="401"/>
        <v>-</v>
      </c>
      <c r="AQ7633" s="25" t="str">
        <f t="shared" si="399"/>
        <v>-</v>
      </c>
    </row>
    <row r="7634" spans="1:43" x14ac:dyDescent="0.2">
      <c r="A7634" s="25" t="s">
        <v>3134</v>
      </c>
      <c r="B7634" s="25" t="s">
        <v>685</v>
      </c>
      <c r="C7634" s="25" t="s">
        <v>152</v>
      </c>
      <c r="T7634" s="25"/>
      <c r="AN7634" s="35" t="str">
        <f t="shared" si="400"/>
        <v/>
      </c>
      <c r="AO7634" s="35" t="str">
        <f t="shared" si="401"/>
        <v>-</v>
      </c>
      <c r="AQ7634" s="25" t="str">
        <f t="shared" si="399"/>
        <v>-</v>
      </c>
    </row>
    <row r="7635" spans="1:43" x14ac:dyDescent="0.2">
      <c r="A7635" s="25" t="s">
        <v>3135</v>
      </c>
      <c r="B7635" s="25" t="s">
        <v>685</v>
      </c>
      <c r="C7635" s="25" t="s">
        <v>153</v>
      </c>
      <c r="T7635" s="25"/>
      <c r="AN7635" s="35" t="str">
        <f t="shared" si="400"/>
        <v/>
      </c>
      <c r="AO7635" s="35" t="str">
        <f t="shared" si="401"/>
        <v>-</v>
      </c>
      <c r="AQ7635" s="25" t="str">
        <f t="shared" si="399"/>
        <v>-</v>
      </c>
    </row>
    <row r="7636" spans="1:43" x14ac:dyDescent="0.2">
      <c r="A7636" s="25" t="s">
        <v>3136</v>
      </c>
      <c r="B7636" s="25" t="s">
        <v>685</v>
      </c>
      <c r="C7636" s="25" t="s">
        <v>154</v>
      </c>
      <c r="T7636" s="25"/>
      <c r="AN7636" s="35" t="str">
        <f t="shared" si="400"/>
        <v/>
      </c>
      <c r="AO7636" s="35" t="str">
        <f t="shared" si="401"/>
        <v>-</v>
      </c>
      <c r="AQ7636" s="25" t="str">
        <f t="shared" si="399"/>
        <v>-</v>
      </c>
    </row>
    <row r="7637" spans="1:43" x14ac:dyDescent="0.2">
      <c r="A7637" s="25" t="s">
        <v>3137</v>
      </c>
      <c r="B7637" s="25" t="s">
        <v>685</v>
      </c>
      <c r="C7637" s="25" t="s">
        <v>154</v>
      </c>
      <c r="T7637" s="25"/>
      <c r="AN7637" s="35" t="str">
        <f t="shared" si="400"/>
        <v/>
      </c>
      <c r="AO7637" s="35" t="str">
        <f t="shared" si="401"/>
        <v>-</v>
      </c>
      <c r="AQ7637" s="25" t="str">
        <f t="shared" si="399"/>
        <v>-</v>
      </c>
    </row>
    <row r="7638" spans="1:43" x14ac:dyDescent="0.2">
      <c r="A7638" s="25" t="s">
        <v>3138</v>
      </c>
      <c r="B7638" s="25" t="s">
        <v>685</v>
      </c>
      <c r="C7638" s="25" t="s">
        <v>155</v>
      </c>
      <c r="T7638" s="25"/>
      <c r="AN7638" s="35" t="str">
        <f t="shared" si="400"/>
        <v/>
      </c>
      <c r="AO7638" s="35" t="str">
        <f t="shared" si="401"/>
        <v>-</v>
      </c>
      <c r="AQ7638" s="25" t="str">
        <f t="shared" si="399"/>
        <v>-</v>
      </c>
    </row>
    <row r="7639" spans="1:43" x14ac:dyDescent="0.2">
      <c r="A7639" s="25" t="s">
        <v>3139</v>
      </c>
      <c r="B7639" s="25" t="s">
        <v>685</v>
      </c>
      <c r="C7639" s="25" t="s">
        <v>156</v>
      </c>
      <c r="T7639" s="25"/>
      <c r="AN7639" s="35" t="str">
        <f t="shared" si="400"/>
        <v/>
      </c>
      <c r="AO7639" s="35" t="str">
        <f t="shared" si="401"/>
        <v>-</v>
      </c>
      <c r="AQ7639" s="25" t="str">
        <f t="shared" si="399"/>
        <v>-</v>
      </c>
    </row>
    <row r="7640" spans="1:43" x14ac:dyDescent="0.2">
      <c r="A7640" s="25" t="s">
        <v>3140</v>
      </c>
      <c r="B7640" s="25" t="s">
        <v>685</v>
      </c>
      <c r="C7640" s="25" t="s">
        <v>157</v>
      </c>
      <c r="T7640" s="25"/>
      <c r="AN7640" s="35" t="str">
        <f t="shared" si="400"/>
        <v/>
      </c>
      <c r="AO7640" s="35" t="str">
        <f t="shared" si="401"/>
        <v>-</v>
      </c>
      <c r="AQ7640" s="25" t="str">
        <f t="shared" si="399"/>
        <v>-</v>
      </c>
    </row>
    <row r="7641" spans="1:43" x14ac:dyDescent="0.2">
      <c r="A7641" s="25" t="s">
        <v>3141</v>
      </c>
      <c r="B7641" s="25" t="s">
        <v>685</v>
      </c>
      <c r="C7641" s="25" t="s">
        <v>158</v>
      </c>
      <c r="T7641" s="25"/>
      <c r="AN7641" s="35" t="str">
        <f t="shared" si="400"/>
        <v/>
      </c>
      <c r="AO7641" s="35" t="str">
        <f t="shared" si="401"/>
        <v>-</v>
      </c>
      <c r="AQ7641" s="25" t="str">
        <f t="shared" si="399"/>
        <v>-</v>
      </c>
    </row>
    <row r="7642" spans="1:43" x14ac:dyDescent="0.2">
      <c r="A7642" s="25" t="s">
        <v>3142</v>
      </c>
      <c r="B7642" s="25" t="s">
        <v>685</v>
      </c>
      <c r="C7642" s="25" t="s">
        <v>147</v>
      </c>
      <c r="T7642" s="25"/>
      <c r="AN7642" s="35" t="str">
        <f t="shared" si="400"/>
        <v/>
      </c>
      <c r="AO7642" s="35" t="str">
        <f t="shared" si="401"/>
        <v>-</v>
      </c>
      <c r="AQ7642" s="25" t="str">
        <f t="shared" si="399"/>
        <v>-</v>
      </c>
    </row>
    <row r="7643" spans="1:43" x14ac:dyDescent="0.2">
      <c r="A7643" s="25" t="s">
        <v>3143</v>
      </c>
      <c r="B7643" s="25" t="s">
        <v>685</v>
      </c>
      <c r="C7643" s="25" t="s">
        <v>148</v>
      </c>
      <c r="T7643" s="25"/>
      <c r="AN7643" s="35" t="str">
        <f t="shared" si="400"/>
        <v/>
      </c>
      <c r="AO7643" s="35" t="str">
        <f t="shared" si="401"/>
        <v>-</v>
      </c>
      <c r="AQ7643" s="25" t="str">
        <f t="shared" si="399"/>
        <v>-</v>
      </c>
    </row>
    <row r="7644" spans="1:43" x14ac:dyDescent="0.2">
      <c r="A7644" s="25" t="s">
        <v>3144</v>
      </c>
      <c r="B7644" s="25" t="s">
        <v>685</v>
      </c>
      <c r="C7644" s="25" t="s">
        <v>149</v>
      </c>
      <c r="T7644" s="25"/>
      <c r="AN7644" s="35" t="str">
        <f t="shared" si="400"/>
        <v/>
      </c>
      <c r="AO7644" s="35" t="str">
        <f t="shared" si="401"/>
        <v>-</v>
      </c>
      <c r="AQ7644" s="25" t="str">
        <f t="shared" si="399"/>
        <v>-</v>
      </c>
    </row>
    <row r="7645" spans="1:43" x14ac:dyDescent="0.2">
      <c r="A7645" s="25" t="s">
        <v>3145</v>
      </c>
      <c r="B7645" s="25" t="s">
        <v>685</v>
      </c>
      <c r="C7645" s="25" t="s">
        <v>150</v>
      </c>
      <c r="T7645" s="25"/>
      <c r="AN7645" s="35" t="str">
        <f t="shared" si="400"/>
        <v/>
      </c>
      <c r="AO7645" s="35" t="str">
        <f t="shared" si="401"/>
        <v>-</v>
      </c>
      <c r="AQ7645" s="25" t="str">
        <f t="shared" si="399"/>
        <v>-</v>
      </c>
    </row>
    <row r="7646" spans="1:43" x14ac:dyDescent="0.2">
      <c r="A7646" s="25" t="s">
        <v>3146</v>
      </c>
      <c r="B7646" s="25" t="s">
        <v>685</v>
      </c>
      <c r="C7646" s="25" t="s">
        <v>151</v>
      </c>
      <c r="T7646" s="25"/>
      <c r="AN7646" s="35" t="str">
        <f t="shared" si="400"/>
        <v/>
      </c>
      <c r="AO7646" s="35" t="str">
        <f t="shared" si="401"/>
        <v>-</v>
      </c>
      <c r="AQ7646" s="25" t="str">
        <f t="shared" si="399"/>
        <v>-</v>
      </c>
    </row>
    <row r="7647" spans="1:43" x14ac:dyDescent="0.2">
      <c r="A7647" s="25" t="s">
        <v>3147</v>
      </c>
      <c r="B7647" s="25" t="s">
        <v>685</v>
      </c>
      <c r="C7647" s="25" t="s">
        <v>152</v>
      </c>
      <c r="T7647" s="25"/>
      <c r="AN7647" s="35" t="str">
        <f t="shared" si="400"/>
        <v/>
      </c>
      <c r="AO7647" s="35" t="str">
        <f t="shared" si="401"/>
        <v>-</v>
      </c>
      <c r="AQ7647" s="25" t="str">
        <f t="shared" si="399"/>
        <v>-</v>
      </c>
    </row>
    <row r="7648" spans="1:43" x14ac:dyDescent="0.2">
      <c r="A7648" s="25" t="s">
        <v>3148</v>
      </c>
      <c r="B7648" s="25" t="s">
        <v>685</v>
      </c>
      <c r="C7648" s="25" t="s">
        <v>153</v>
      </c>
      <c r="T7648" s="25"/>
      <c r="AN7648" s="35" t="str">
        <f t="shared" si="400"/>
        <v/>
      </c>
      <c r="AO7648" s="35" t="str">
        <f t="shared" si="401"/>
        <v>-</v>
      </c>
      <c r="AQ7648" s="25" t="str">
        <f t="shared" si="399"/>
        <v>-</v>
      </c>
    </row>
    <row r="7649" spans="1:43" x14ac:dyDescent="0.2">
      <c r="A7649" s="25" t="s">
        <v>3149</v>
      </c>
      <c r="B7649" s="25" t="s">
        <v>685</v>
      </c>
      <c r="C7649" s="25" t="s">
        <v>153</v>
      </c>
      <c r="T7649" s="25"/>
      <c r="AN7649" s="35" t="str">
        <f t="shared" si="400"/>
        <v/>
      </c>
      <c r="AO7649" s="35" t="str">
        <f t="shared" si="401"/>
        <v>-</v>
      </c>
      <c r="AQ7649" s="25" t="str">
        <f t="shared" si="399"/>
        <v>-</v>
      </c>
    </row>
    <row r="7650" spans="1:43" x14ac:dyDescent="0.2">
      <c r="A7650" s="25" t="s">
        <v>3150</v>
      </c>
      <c r="B7650" s="25" t="s">
        <v>685</v>
      </c>
      <c r="C7650" s="25" t="s">
        <v>154</v>
      </c>
      <c r="T7650" s="25"/>
      <c r="AN7650" s="35" t="str">
        <f t="shared" si="400"/>
        <v/>
      </c>
      <c r="AO7650" s="35" t="str">
        <f t="shared" si="401"/>
        <v>-</v>
      </c>
      <c r="AQ7650" s="25" t="str">
        <f t="shared" si="399"/>
        <v>-</v>
      </c>
    </row>
    <row r="7651" spans="1:43" x14ac:dyDescent="0.2">
      <c r="A7651" s="25" t="s">
        <v>3151</v>
      </c>
      <c r="B7651" s="25" t="s">
        <v>685</v>
      </c>
      <c r="C7651" s="25" t="s">
        <v>155</v>
      </c>
      <c r="T7651" s="25"/>
      <c r="AN7651" s="35" t="str">
        <f t="shared" si="400"/>
        <v/>
      </c>
      <c r="AO7651" s="35" t="str">
        <f t="shared" si="401"/>
        <v>-</v>
      </c>
      <c r="AQ7651" s="25" t="str">
        <f t="shared" si="399"/>
        <v>-</v>
      </c>
    </row>
    <row r="7652" spans="1:43" x14ac:dyDescent="0.2">
      <c r="A7652" s="25" t="s">
        <v>3152</v>
      </c>
      <c r="B7652" s="25" t="s">
        <v>685</v>
      </c>
      <c r="C7652" s="25" t="s">
        <v>156</v>
      </c>
      <c r="T7652" s="25"/>
      <c r="AN7652" s="35" t="str">
        <f t="shared" si="400"/>
        <v/>
      </c>
      <c r="AO7652" s="35" t="str">
        <f t="shared" si="401"/>
        <v>-</v>
      </c>
      <c r="AQ7652" s="25" t="str">
        <f t="shared" si="399"/>
        <v>-</v>
      </c>
    </row>
    <row r="7653" spans="1:43" x14ac:dyDescent="0.2">
      <c r="A7653" s="25" t="s">
        <v>3153</v>
      </c>
      <c r="B7653" s="25" t="s">
        <v>685</v>
      </c>
      <c r="C7653" s="25" t="s">
        <v>157</v>
      </c>
      <c r="T7653" s="25"/>
      <c r="AN7653" s="35" t="str">
        <f t="shared" si="400"/>
        <v/>
      </c>
      <c r="AO7653" s="35" t="str">
        <f t="shared" si="401"/>
        <v>-</v>
      </c>
      <c r="AQ7653" s="25" t="str">
        <f t="shared" ref="AQ7653:AQ7716" si="402">CONCATENATE(TRIM(LEFT(AP7653,LEN(AP7653)-LEN(RIGHT(AP7653)))),"-",RIGHT(AP7653))</f>
        <v>-</v>
      </c>
    </row>
    <row r="7654" spans="1:43" x14ac:dyDescent="0.2">
      <c r="A7654" s="25" t="s">
        <v>3154</v>
      </c>
      <c r="B7654" s="25" t="s">
        <v>685</v>
      </c>
      <c r="C7654" s="25" t="s">
        <v>158</v>
      </c>
      <c r="T7654" s="25"/>
      <c r="AN7654" s="35" t="str">
        <f t="shared" si="400"/>
        <v/>
      </c>
      <c r="AO7654" s="35" t="str">
        <f t="shared" si="401"/>
        <v>-</v>
      </c>
      <c r="AQ7654" s="25" t="str">
        <f t="shared" si="402"/>
        <v>-</v>
      </c>
    </row>
    <row r="7655" spans="1:43" x14ac:dyDescent="0.2">
      <c r="A7655" s="25" t="s">
        <v>3155</v>
      </c>
      <c r="B7655" s="25" t="s">
        <v>685</v>
      </c>
      <c r="C7655" s="25" t="s">
        <v>147</v>
      </c>
      <c r="T7655" s="25"/>
      <c r="AN7655" s="35" t="str">
        <f t="shared" si="400"/>
        <v/>
      </c>
      <c r="AO7655" s="35" t="str">
        <f t="shared" si="401"/>
        <v>-</v>
      </c>
      <c r="AQ7655" s="25" t="str">
        <f t="shared" si="402"/>
        <v>-</v>
      </c>
    </row>
    <row r="7656" spans="1:43" x14ac:dyDescent="0.2">
      <c r="A7656" s="25" t="s">
        <v>3156</v>
      </c>
      <c r="B7656" s="25" t="s">
        <v>685</v>
      </c>
      <c r="C7656" s="25" t="s">
        <v>148</v>
      </c>
      <c r="T7656" s="25"/>
      <c r="AN7656" s="35" t="str">
        <f t="shared" si="400"/>
        <v/>
      </c>
      <c r="AO7656" s="35" t="str">
        <f t="shared" si="401"/>
        <v>-</v>
      </c>
      <c r="AQ7656" s="25" t="str">
        <f t="shared" si="402"/>
        <v>-</v>
      </c>
    </row>
    <row r="7657" spans="1:43" x14ac:dyDescent="0.2">
      <c r="A7657" s="25" t="s">
        <v>3157</v>
      </c>
      <c r="B7657" s="25" t="s">
        <v>685</v>
      </c>
      <c r="C7657" s="25" t="s">
        <v>149</v>
      </c>
      <c r="T7657" s="25"/>
      <c r="AN7657" s="35" t="str">
        <f t="shared" si="400"/>
        <v/>
      </c>
      <c r="AO7657" s="35" t="str">
        <f t="shared" si="401"/>
        <v>-</v>
      </c>
      <c r="AQ7657" s="25" t="str">
        <f t="shared" si="402"/>
        <v>-</v>
      </c>
    </row>
    <row r="7658" spans="1:43" x14ac:dyDescent="0.2">
      <c r="A7658" s="25" t="s">
        <v>3158</v>
      </c>
      <c r="B7658" s="25" t="s">
        <v>685</v>
      </c>
      <c r="C7658" s="25" t="s">
        <v>150</v>
      </c>
      <c r="T7658" s="25"/>
      <c r="AN7658" s="35" t="str">
        <f t="shared" si="400"/>
        <v/>
      </c>
      <c r="AO7658" s="35" t="str">
        <f t="shared" si="401"/>
        <v>-</v>
      </c>
      <c r="AQ7658" s="25" t="str">
        <f t="shared" si="402"/>
        <v>-</v>
      </c>
    </row>
    <row r="7659" spans="1:43" x14ac:dyDescent="0.2">
      <c r="A7659" s="25" t="s">
        <v>3159</v>
      </c>
      <c r="B7659" s="25" t="s">
        <v>685</v>
      </c>
      <c r="C7659" s="25" t="s">
        <v>151</v>
      </c>
      <c r="T7659" s="25"/>
      <c r="AN7659" s="35" t="str">
        <f t="shared" si="400"/>
        <v/>
      </c>
      <c r="AO7659" s="35" t="str">
        <f t="shared" si="401"/>
        <v>-</v>
      </c>
      <c r="AQ7659" s="25" t="str">
        <f t="shared" si="402"/>
        <v>-</v>
      </c>
    </row>
    <row r="7660" spans="1:43" x14ac:dyDescent="0.2">
      <c r="A7660" s="25" t="s">
        <v>3160</v>
      </c>
      <c r="B7660" s="25" t="s">
        <v>685</v>
      </c>
      <c r="C7660" s="25" t="s">
        <v>152</v>
      </c>
      <c r="T7660" s="25"/>
      <c r="AN7660" s="35" t="str">
        <f t="shared" si="400"/>
        <v/>
      </c>
      <c r="AO7660" s="35" t="str">
        <f t="shared" si="401"/>
        <v>-</v>
      </c>
      <c r="AQ7660" s="25" t="str">
        <f t="shared" si="402"/>
        <v>-</v>
      </c>
    </row>
    <row r="7661" spans="1:43" x14ac:dyDescent="0.2">
      <c r="A7661" s="25" t="s">
        <v>3161</v>
      </c>
      <c r="B7661" s="25" t="s">
        <v>685</v>
      </c>
      <c r="C7661" s="25" t="s">
        <v>152</v>
      </c>
      <c r="T7661" s="25"/>
      <c r="AN7661" s="35" t="str">
        <f t="shared" si="400"/>
        <v/>
      </c>
      <c r="AO7661" s="35" t="str">
        <f t="shared" si="401"/>
        <v>-</v>
      </c>
      <c r="AQ7661" s="25" t="str">
        <f t="shared" si="402"/>
        <v>-</v>
      </c>
    </row>
    <row r="7662" spans="1:43" x14ac:dyDescent="0.2">
      <c r="A7662" s="25" t="s">
        <v>3162</v>
      </c>
      <c r="B7662" s="25" t="s">
        <v>685</v>
      </c>
      <c r="C7662" s="25" t="s">
        <v>153</v>
      </c>
      <c r="T7662" s="25"/>
      <c r="AN7662" s="35" t="str">
        <f t="shared" si="400"/>
        <v/>
      </c>
      <c r="AO7662" s="35" t="str">
        <f t="shared" si="401"/>
        <v>-</v>
      </c>
      <c r="AQ7662" s="25" t="str">
        <f t="shared" si="402"/>
        <v>-</v>
      </c>
    </row>
    <row r="7663" spans="1:43" x14ac:dyDescent="0.2">
      <c r="A7663" s="25" t="s">
        <v>3163</v>
      </c>
      <c r="B7663" s="25" t="s">
        <v>685</v>
      </c>
      <c r="C7663" s="25" t="s">
        <v>154</v>
      </c>
      <c r="T7663" s="25"/>
      <c r="AN7663" s="35" t="str">
        <f t="shared" si="400"/>
        <v/>
      </c>
      <c r="AO7663" s="35" t="str">
        <f t="shared" si="401"/>
        <v>-</v>
      </c>
      <c r="AQ7663" s="25" t="str">
        <f t="shared" si="402"/>
        <v>-</v>
      </c>
    </row>
    <row r="7664" spans="1:43" x14ac:dyDescent="0.2">
      <c r="A7664" s="25" t="s">
        <v>3164</v>
      </c>
      <c r="B7664" s="25" t="s">
        <v>685</v>
      </c>
      <c r="C7664" s="25" t="s">
        <v>155</v>
      </c>
      <c r="T7664" s="25"/>
      <c r="AN7664" s="35" t="str">
        <f t="shared" si="400"/>
        <v/>
      </c>
      <c r="AO7664" s="35" t="str">
        <f t="shared" si="401"/>
        <v>-</v>
      </c>
      <c r="AQ7664" s="25" t="str">
        <f t="shared" si="402"/>
        <v>-</v>
      </c>
    </row>
    <row r="7665" spans="1:43" x14ac:dyDescent="0.2">
      <c r="A7665" s="25" t="s">
        <v>3165</v>
      </c>
      <c r="B7665" s="25" t="s">
        <v>685</v>
      </c>
      <c r="C7665" s="25" t="s">
        <v>156</v>
      </c>
      <c r="T7665" s="25"/>
      <c r="AN7665" s="35" t="str">
        <f t="shared" si="400"/>
        <v/>
      </c>
      <c r="AO7665" s="35" t="str">
        <f t="shared" si="401"/>
        <v>-</v>
      </c>
      <c r="AQ7665" s="25" t="str">
        <f t="shared" si="402"/>
        <v>-</v>
      </c>
    </row>
    <row r="7666" spans="1:43" x14ac:dyDescent="0.2">
      <c r="A7666" s="25" t="s">
        <v>3166</v>
      </c>
      <c r="B7666" s="25" t="s">
        <v>685</v>
      </c>
      <c r="C7666" s="25" t="s">
        <v>157</v>
      </c>
      <c r="T7666" s="25"/>
      <c r="AN7666" s="35" t="str">
        <f t="shared" si="400"/>
        <v/>
      </c>
      <c r="AO7666" s="35" t="str">
        <f t="shared" si="401"/>
        <v>-</v>
      </c>
      <c r="AQ7666" s="25" t="str">
        <f t="shared" si="402"/>
        <v>-</v>
      </c>
    </row>
    <row r="7667" spans="1:43" x14ac:dyDescent="0.2">
      <c r="A7667" s="25" t="s">
        <v>3167</v>
      </c>
      <c r="B7667" s="25" t="s">
        <v>685</v>
      </c>
      <c r="C7667" s="25" t="s">
        <v>158</v>
      </c>
      <c r="T7667" s="25"/>
      <c r="AN7667" s="35" t="str">
        <f t="shared" si="400"/>
        <v/>
      </c>
      <c r="AO7667" s="35" t="str">
        <f t="shared" si="401"/>
        <v>-</v>
      </c>
      <c r="AQ7667" s="25" t="str">
        <f t="shared" si="402"/>
        <v>-</v>
      </c>
    </row>
    <row r="7668" spans="1:43" x14ac:dyDescent="0.2">
      <c r="A7668" s="25" t="s">
        <v>3168</v>
      </c>
      <c r="B7668" s="25" t="s">
        <v>685</v>
      </c>
      <c r="C7668" s="25" t="s">
        <v>147</v>
      </c>
      <c r="T7668" s="25"/>
      <c r="AN7668" s="35" t="str">
        <f t="shared" si="400"/>
        <v/>
      </c>
      <c r="AO7668" s="35" t="str">
        <f t="shared" si="401"/>
        <v>-</v>
      </c>
      <c r="AQ7668" s="25" t="str">
        <f t="shared" si="402"/>
        <v>-</v>
      </c>
    </row>
    <row r="7669" spans="1:43" x14ac:dyDescent="0.2">
      <c r="A7669" s="25" t="s">
        <v>3169</v>
      </c>
      <c r="B7669" s="25" t="s">
        <v>685</v>
      </c>
      <c r="C7669" s="25" t="s">
        <v>148</v>
      </c>
      <c r="T7669" s="25"/>
      <c r="AN7669" s="35" t="str">
        <f t="shared" si="400"/>
        <v/>
      </c>
      <c r="AO7669" s="35" t="str">
        <f t="shared" si="401"/>
        <v>-</v>
      </c>
      <c r="AQ7669" s="25" t="str">
        <f t="shared" si="402"/>
        <v>-</v>
      </c>
    </row>
    <row r="7670" spans="1:43" x14ac:dyDescent="0.2">
      <c r="A7670" s="25" t="s">
        <v>3170</v>
      </c>
      <c r="B7670" s="25" t="s">
        <v>685</v>
      </c>
      <c r="C7670" s="25" t="s">
        <v>149</v>
      </c>
      <c r="T7670" s="25"/>
      <c r="AN7670" s="35" t="str">
        <f t="shared" si="400"/>
        <v/>
      </c>
      <c r="AO7670" s="35" t="str">
        <f t="shared" si="401"/>
        <v>-</v>
      </c>
      <c r="AQ7670" s="25" t="str">
        <f t="shared" si="402"/>
        <v>-</v>
      </c>
    </row>
    <row r="7671" spans="1:43" x14ac:dyDescent="0.2">
      <c r="A7671" s="25" t="s">
        <v>3171</v>
      </c>
      <c r="B7671" s="25" t="s">
        <v>685</v>
      </c>
      <c r="C7671" s="25" t="s">
        <v>150</v>
      </c>
      <c r="T7671" s="25"/>
      <c r="AN7671" s="35" t="str">
        <f t="shared" ref="AN7671:AN7734" si="403">CONCATENATE(AM7671,AP7671)</f>
        <v/>
      </c>
      <c r="AO7671" s="35" t="str">
        <f t="shared" ref="AO7671:AO7734" si="404">CONCATENATE(AM7671,"-",AL7671)</f>
        <v>-</v>
      </c>
      <c r="AQ7671" s="25" t="str">
        <f t="shared" si="402"/>
        <v>-</v>
      </c>
    </row>
    <row r="7672" spans="1:43" x14ac:dyDescent="0.2">
      <c r="A7672" s="25" t="s">
        <v>3172</v>
      </c>
      <c r="B7672" s="25" t="s">
        <v>685</v>
      </c>
      <c r="C7672" s="25" t="s">
        <v>151</v>
      </c>
      <c r="T7672" s="25"/>
      <c r="AN7672" s="35" t="str">
        <f t="shared" si="403"/>
        <v/>
      </c>
      <c r="AO7672" s="35" t="str">
        <f t="shared" si="404"/>
        <v>-</v>
      </c>
      <c r="AQ7672" s="25" t="str">
        <f t="shared" si="402"/>
        <v>-</v>
      </c>
    </row>
    <row r="7673" spans="1:43" x14ac:dyDescent="0.2">
      <c r="A7673" s="25" t="s">
        <v>3173</v>
      </c>
      <c r="B7673" s="25" t="s">
        <v>685</v>
      </c>
      <c r="C7673" s="25" t="s">
        <v>151</v>
      </c>
      <c r="T7673" s="25"/>
      <c r="AN7673" s="35" t="str">
        <f t="shared" si="403"/>
        <v/>
      </c>
      <c r="AO7673" s="35" t="str">
        <f t="shared" si="404"/>
        <v>-</v>
      </c>
      <c r="AQ7673" s="25" t="str">
        <f t="shared" si="402"/>
        <v>-</v>
      </c>
    </row>
    <row r="7674" spans="1:43" x14ac:dyDescent="0.2">
      <c r="A7674" s="25" t="s">
        <v>3174</v>
      </c>
      <c r="B7674" s="25" t="s">
        <v>685</v>
      </c>
      <c r="C7674" s="25" t="s">
        <v>152</v>
      </c>
      <c r="T7674" s="25"/>
      <c r="AN7674" s="35" t="str">
        <f t="shared" si="403"/>
        <v/>
      </c>
      <c r="AO7674" s="35" t="str">
        <f t="shared" si="404"/>
        <v>-</v>
      </c>
      <c r="AQ7674" s="25" t="str">
        <f t="shared" si="402"/>
        <v>-</v>
      </c>
    </row>
    <row r="7675" spans="1:43" x14ac:dyDescent="0.2">
      <c r="A7675" s="25" t="s">
        <v>3175</v>
      </c>
      <c r="B7675" s="25" t="s">
        <v>685</v>
      </c>
      <c r="C7675" s="25" t="s">
        <v>153</v>
      </c>
      <c r="T7675" s="25"/>
      <c r="AN7675" s="35" t="str">
        <f t="shared" si="403"/>
        <v/>
      </c>
      <c r="AO7675" s="35" t="str">
        <f t="shared" si="404"/>
        <v>-</v>
      </c>
      <c r="AQ7675" s="25" t="str">
        <f t="shared" si="402"/>
        <v>-</v>
      </c>
    </row>
    <row r="7676" spans="1:43" x14ac:dyDescent="0.2">
      <c r="A7676" s="25" t="s">
        <v>3176</v>
      </c>
      <c r="B7676" s="25" t="s">
        <v>685</v>
      </c>
      <c r="C7676" s="25" t="s">
        <v>154</v>
      </c>
      <c r="T7676" s="25"/>
      <c r="AN7676" s="35" t="str">
        <f t="shared" si="403"/>
        <v/>
      </c>
      <c r="AO7676" s="35" t="str">
        <f t="shared" si="404"/>
        <v>-</v>
      </c>
      <c r="AQ7676" s="25" t="str">
        <f t="shared" si="402"/>
        <v>-</v>
      </c>
    </row>
    <row r="7677" spans="1:43" x14ac:dyDescent="0.2">
      <c r="A7677" s="25" t="s">
        <v>3177</v>
      </c>
      <c r="B7677" s="25" t="s">
        <v>685</v>
      </c>
      <c r="C7677" s="25" t="s">
        <v>155</v>
      </c>
      <c r="T7677" s="25"/>
      <c r="AN7677" s="35" t="str">
        <f t="shared" si="403"/>
        <v/>
      </c>
      <c r="AO7677" s="35" t="str">
        <f t="shared" si="404"/>
        <v>-</v>
      </c>
      <c r="AQ7677" s="25" t="str">
        <f t="shared" si="402"/>
        <v>-</v>
      </c>
    </row>
    <row r="7678" spans="1:43" x14ac:dyDescent="0.2">
      <c r="A7678" s="25" t="s">
        <v>3178</v>
      </c>
      <c r="B7678" s="25" t="s">
        <v>685</v>
      </c>
      <c r="C7678" s="25" t="s">
        <v>156</v>
      </c>
      <c r="T7678" s="25"/>
      <c r="AN7678" s="35" t="str">
        <f t="shared" si="403"/>
        <v/>
      </c>
      <c r="AO7678" s="35" t="str">
        <f t="shared" si="404"/>
        <v>-</v>
      </c>
      <c r="AQ7678" s="25" t="str">
        <f t="shared" si="402"/>
        <v>-</v>
      </c>
    </row>
    <row r="7679" spans="1:43" x14ac:dyDescent="0.2">
      <c r="A7679" s="25" t="s">
        <v>3179</v>
      </c>
      <c r="B7679" s="25" t="s">
        <v>685</v>
      </c>
      <c r="C7679" s="25" t="s">
        <v>157</v>
      </c>
      <c r="T7679" s="25"/>
      <c r="AN7679" s="35" t="str">
        <f t="shared" si="403"/>
        <v/>
      </c>
      <c r="AO7679" s="35" t="str">
        <f t="shared" si="404"/>
        <v>-</v>
      </c>
      <c r="AQ7679" s="25" t="str">
        <f t="shared" si="402"/>
        <v>-</v>
      </c>
    </row>
    <row r="7680" spans="1:43" x14ac:dyDescent="0.2">
      <c r="A7680" s="25" t="s">
        <v>3180</v>
      </c>
      <c r="B7680" s="25" t="s">
        <v>685</v>
      </c>
      <c r="C7680" s="25" t="s">
        <v>158</v>
      </c>
      <c r="T7680" s="25"/>
      <c r="AN7680" s="35" t="str">
        <f t="shared" si="403"/>
        <v/>
      </c>
      <c r="AO7680" s="35" t="str">
        <f t="shared" si="404"/>
        <v>-</v>
      </c>
      <c r="AQ7680" s="25" t="str">
        <f t="shared" si="402"/>
        <v>-</v>
      </c>
    </row>
    <row r="7681" spans="1:43" x14ac:dyDescent="0.2">
      <c r="A7681" s="25" t="s">
        <v>3181</v>
      </c>
      <c r="B7681" s="25" t="s">
        <v>685</v>
      </c>
      <c r="C7681" s="25" t="s">
        <v>147</v>
      </c>
      <c r="T7681" s="25"/>
      <c r="AN7681" s="35" t="str">
        <f t="shared" si="403"/>
        <v/>
      </c>
      <c r="AO7681" s="35" t="str">
        <f t="shared" si="404"/>
        <v>-</v>
      </c>
      <c r="AQ7681" s="25" t="str">
        <f t="shared" si="402"/>
        <v>-</v>
      </c>
    </row>
    <row r="7682" spans="1:43" x14ac:dyDescent="0.2">
      <c r="A7682" s="25" t="s">
        <v>3182</v>
      </c>
      <c r="B7682" s="25" t="s">
        <v>685</v>
      </c>
      <c r="C7682" s="25" t="s">
        <v>148</v>
      </c>
      <c r="T7682" s="25"/>
      <c r="AN7682" s="35" t="str">
        <f t="shared" si="403"/>
        <v/>
      </c>
      <c r="AO7682" s="35" t="str">
        <f t="shared" si="404"/>
        <v>-</v>
      </c>
      <c r="AQ7682" s="25" t="str">
        <f t="shared" si="402"/>
        <v>-</v>
      </c>
    </row>
    <row r="7683" spans="1:43" x14ac:dyDescent="0.2">
      <c r="A7683" s="25" t="s">
        <v>3183</v>
      </c>
      <c r="B7683" s="25" t="s">
        <v>685</v>
      </c>
      <c r="C7683" s="25" t="s">
        <v>149</v>
      </c>
      <c r="T7683" s="25"/>
      <c r="AN7683" s="35" t="str">
        <f t="shared" si="403"/>
        <v/>
      </c>
      <c r="AO7683" s="35" t="str">
        <f t="shared" si="404"/>
        <v>-</v>
      </c>
      <c r="AQ7683" s="25" t="str">
        <f t="shared" si="402"/>
        <v>-</v>
      </c>
    </row>
    <row r="7684" spans="1:43" x14ac:dyDescent="0.2">
      <c r="A7684" s="25" t="s">
        <v>3184</v>
      </c>
      <c r="B7684" s="25" t="s">
        <v>685</v>
      </c>
      <c r="C7684" s="25" t="s">
        <v>150</v>
      </c>
      <c r="T7684" s="25"/>
      <c r="AN7684" s="35" t="str">
        <f t="shared" si="403"/>
        <v/>
      </c>
      <c r="AO7684" s="35" t="str">
        <f t="shared" si="404"/>
        <v>-</v>
      </c>
      <c r="AQ7684" s="25" t="str">
        <f t="shared" si="402"/>
        <v>-</v>
      </c>
    </row>
    <row r="7685" spans="1:43" x14ac:dyDescent="0.2">
      <c r="A7685" s="25" t="s">
        <v>3185</v>
      </c>
      <c r="B7685" s="25" t="s">
        <v>685</v>
      </c>
      <c r="C7685" s="25" t="s">
        <v>150</v>
      </c>
      <c r="T7685" s="25"/>
      <c r="AN7685" s="35" t="str">
        <f t="shared" si="403"/>
        <v/>
      </c>
      <c r="AO7685" s="35" t="str">
        <f t="shared" si="404"/>
        <v>-</v>
      </c>
      <c r="AQ7685" s="25" t="str">
        <f t="shared" si="402"/>
        <v>-</v>
      </c>
    </row>
    <row r="7686" spans="1:43" x14ac:dyDescent="0.2">
      <c r="A7686" s="25" t="s">
        <v>3186</v>
      </c>
      <c r="B7686" s="25" t="s">
        <v>685</v>
      </c>
      <c r="C7686" s="25" t="s">
        <v>151</v>
      </c>
      <c r="T7686" s="25"/>
      <c r="AN7686" s="35" t="str">
        <f t="shared" si="403"/>
        <v/>
      </c>
      <c r="AO7686" s="35" t="str">
        <f t="shared" si="404"/>
        <v>-</v>
      </c>
      <c r="AQ7686" s="25" t="str">
        <f t="shared" si="402"/>
        <v>-</v>
      </c>
    </row>
    <row r="7687" spans="1:43" x14ac:dyDescent="0.2">
      <c r="A7687" s="25" t="s">
        <v>3187</v>
      </c>
      <c r="B7687" s="25" t="s">
        <v>685</v>
      </c>
      <c r="C7687" s="25" t="s">
        <v>152</v>
      </c>
      <c r="T7687" s="25"/>
      <c r="AN7687" s="35" t="str">
        <f t="shared" si="403"/>
        <v/>
      </c>
      <c r="AO7687" s="35" t="str">
        <f t="shared" si="404"/>
        <v>-</v>
      </c>
      <c r="AQ7687" s="25" t="str">
        <f t="shared" si="402"/>
        <v>-</v>
      </c>
    </row>
    <row r="7688" spans="1:43" x14ac:dyDescent="0.2">
      <c r="A7688" s="25" t="s">
        <v>3188</v>
      </c>
      <c r="B7688" s="25" t="s">
        <v>685</v>
      </c>
      <c r="C7688" s="25" t="s">
        <v>153</v>
      </c>
      <c r="T7688" s="25"/>
      <c r="AN7688" s="35" t="str">
        <f t="shared" si="403"/>
        <v/>
      </c>
      <c r="AO7688" s="35" t="str">
        <f t="shared" si="404"/>
        <v>-</v>
      </c>
      <c r="AQ7688" s="25" t="str">
        <f t="shared" si="402"/>
        <v>-</v>
      </c>
    </row>
    <row r="7689" spans="1:43" x14ac:dyDescent="0.2">
      <c r="A7689" s="25" t="s">
        <v>3189</v>
      </c>
      <c r="B7689" s="25" t="s">
        <v>685</v>
      </c>
      <c r="C7689" s="25" t="s">
        <v>154</v>
      </c>
      <c r="T7689" s="25"/>
      <c r="AN7689" s="35" t="str">
        <f t="shared" si="403"/>
        <v/>
      </c>
      <c r="AO7689" s="35" t="str">
        <f t="shared" si="404"/>
        <v>-</v>
      </c>
      <c r="AQ7689" s="25" t="str">
        <f t="shared" si="402"/>
        <v>-</v>
      </c>
    </row>
    <row r="7690" spans="1:43" x14ac:dyDescent="0.2">
      <c r="A7690" s="25" t="s">
        <v>3190</v>
      </c>
      <c r="B7690" s="25" t="s">
        <v>685</v>
      </c>
      <c r="C7690" s="25" t="s">
        <v>155</v>
      </c>
      <c r="T7690" s="25"/>
      <c r="AN7690" s="35" t="str">
        <f t="shared" si="403"/>
        <v/>
      </c>
      <c r="AO7690" s="35" t="str">
        <f t="shared" si="404"/>
        <v>-</v>
      </c>
      <c r="AQ7690" s="25" t="str">
        <f t="shared" si="402"/>
        <v>-</v>
      </c>
    </row>
    <row r="7691" spans="1:43" x14ac:dyDescent="0.2">
      <c r="A7691" s="25" t="s">
        <v>3191</v>
      </c>
      <c r="B7691" s="25" t="s">
        <v>685</v>
      </c>
      <c r="C7691" s="25" t="s">
        <v>156</v>
      </c>
      <c r="T7691" s="25"/>
      <c r="AN7691" s="35" t="str">
        <f t="shared" si="403"/>
        <v/>
      </c>
      <c r="AO7691" s="35" t="str">
        <f t="shared" si="404"/>
        <v>-</v>
      </c>
      <c r="AQ7691" s="25" t="str">
        <f t="shared" si="402"/>
        <v>-</v>
      </c>
    </row>
    <row r="7692" spans="1:43" x14ac:dyDescent="0.2">
      <c r="A7692" s="25" t="s">
        <v>3192</v>
      </c>
      <c r="B7692" s="25" t="s">
        <v>685</v>
      </c>
      <c r="C7692" s="25" t="s">
        <v>157</v>
      </c>
      <c r="T7692" s="25"/>
      <c r="AN7692" s="35" t="str">
        <f t="shared" si="403"/>
        <v/>
      </c>
      <c r="AO7692" s="35" t="str">
        <f t="shared" si="404"/>
        <v>-</v>
      </c>
      <c r="AQ7692" s="25" t="str">
        <f t="shared" si="402"/>
        <v>-</v>
      </c>
    </row>
    <row r="7693" spans="1:43" x14ac:dyDescent="0.2">
      <c r="A7693" s="25" t="s">
        <v>3193</v>
      </c>
      <c r="B7693" s="25" t="s">
        <v>685</v>
      </c>
      <c r="C7693" s="25" t="s">
        <v>158</v>
      </c>
      <c r="T7693" s="25"/>
      <c r="AN7693" s="35" t="str">
        <f t="shared" si="403"/>
        <v/>
      </c>
      <c r="AO7693" s="35" t="str">
        <f t="shared" si="404"/>
        <v>-</v>
      </c>
      <c r="AQ7693" s="25" t="str">
        <f t="shared" si="402"/>
        <v>-</v>
      </c>
    </row>
    <row r="7694" spans="1:43" x14ac:dyDescent="0.2">
      <c r="A7694" s="25" t="s">
        <v>3194</v>
      </c>
      <c r="B7694" s="25" t="s">
        <v>685</v>
      </c>
      <c r="C7694" s="25" t="s">
        <v>147</v>
      </c>
      <c r="T7694" s="25"/>
      <c r="AN7694" s="35" t="str">
        <f t="shared" si="403"/>
        <v/>
      </c>
      <c r="AO7694" s="35" t="str">
        <f t="shared" si="404"/>
        <v>-</v>
      </c>
      <c r="AQ7694" s="25" t="str">
        <f t="shared" si="402"/>
        <v>-</v>
      </c>
    </row>
    <row r="7695" spans="1:43" x14ac:dyDescent="0.2">
      <c r="A7695" s="25" t="s">
        <v>3195</v>
      </c>
      <c r="B7695" s="25" t="s">
        <v>685</v>
      </c>
      <c r="C7695" s="25" t="s">
        <v>148</v>
      </c>
      <c r="T7695" s="25"/>
      <c r="AN7695" s="35" t="str">
        <f t="shared" si="403"/>
        <v/>
      </c>
      <c r="AO7695" s="35" t="str">
        <f t="shared" si="404"/>
        <v>-</v>
      </c>
      <c r="AQ7695" s="25" t="str">
        <f t="shared" si="402"/>
        <v>-</v>
      </c>
    </row>
    <row r="7696" spans="1:43" x14ac:dyDescent="0.2">
      <c r="A7696" s="25" t="s">
        <v>3196</v>
      </c>
      <c r="B7696" s="25" t="s">
        <v>685</v>
      </c>
      <c r="C7696" s="25" t="s">
        <v>149</v>
      </c>
      <c r="T7696" s="25"/>
      <c r="AN7696" s="35" t="str">
        <f t="shared" si="403"/>
        <v/>
      </c>
      <c r="AO7696" s="35" t="str">
        <f t="shared" si="404"/>
        <v>-</v>
      </c>
      <c r="AQ7696" s="25" t="str">
        <f t="shared" si="402"/>
        <v>-</v>
      </c>
    </row>
    <row r="7697" spans="1:43" x14ac:dyDescent="0.2">
      <c r="A7697" s="25" t="s">
        <v>3197</v>
      </c>
      <c r="B7697" s="25" t="s">
        <v>685</v>
      </c>
      <c r="C7697" s="25" t="s">
        <v>149</v>
      </c>
      <c r="T7697" s="25"/>
      <c r="AN7697" s="35" t="str">
        <f t="shared" si="403"/>
        <v/>
      </c>
      <c r="AO7697" s="35" t="str">
        <f t="shared" si="404"/>
        <v>-</v>
      </c>
      <c r="AQ7697" s="25" t="str">
        <f t="shared" si="402"/>
        <v>-</v>
      </c>
    </row>
    <row r="7698" spans="1:43" x14ac:dyDescent="0.2">
      <c r="A7698" s="25" t="s">
        <v>3198</v>
      </c>
      <c r="B7698" s="25" t="s">
        <v>685</v>
      </c>
      <c r="C7698" s="25" t="s">
        <v>150</v>
      </c>
      <c r="T7698" s="25"/>
      <c r="AN7698" s="35" t="str">
        <f t="shared" si="403"/>
        <v/>
      </c>
      <c r="AO7698" s="35" t="str">
        <f t="shared" si="404"/>
        <v>-</v>
      </c>
      <c r="AQ7698" s="25" t="str">
        <f t="shared" si="402"/>
        <v>-</v>
      </c>
    </row>
    <row r="7699" spans="1:43" x14ac:dyDescent="0.2">
      <c r="A7699" s="25" t="s">
        <v>3199</v>
      </c>
      <c r="B7699" s="25" t="s">
        <v>685</v>
      </c>
      <c r="C7699" s="25" t="s">
        <v>151</v>
      </c>
      <c r="T7699" s="25"/>
      <c r="AN7699" s="35" t="str">
        <f t="shared" si="403"/>
        <v/>
      </c>
      <c r="AO7699" s="35" t="str">
        <f t="shared" si="404"/>
        <v>-</v>
      </c>
      <c r="AQ7699" s="25" t="str">
        <f t="shared" si="402"/>
        <v>-</v>
      </c>
    </row>
    <row r="7700" spans="1:43" x14ac:dyDescent="0.2">
      <c r="A7700" s="25" t="s">
        <v>3200</v>
      </c>
      <c r="B7700" s="25" t="s">
        <v>685</v>
      </c>
      <c r="C7700" s="25" t="s">
        <v>152</v>
      </c>
      <c r="T7700" s="25"/>
      <c r="AN7700" s="35" t="str">
        <f t="shared" si="403"/>
        <v/>
      </c>
      <c r="AO7700" s="35" t="str">
        <f t="shared" si="404"/>
        <v>-</v>
      </c>
      <c r="AQ7700" s="25" t="str">
        <f t="shared" si="402"/>
        <v>-</v>
      </c>
    </row>
    <row r="7701" spans="1:43" x14ac:dyDescent="0.2">
      <c r="A7701" s="25" t="s">
        <v>3201</v>
      </c>
      <c r="B7701" s="25" t="s">
        <v>685</v>
      </c>
      <c r="C7701" s="25" t="s">
        <v>153</v>
      </c>
      <c r="T7701" s="25"/>
      <c r="AN7701" s="35" t="str">
        <f t="shared" si="403"/>
        <v/>
      </c>
      <c r="AO7701" s="35" t="str">
        <f t="shared" si="404"/>
        <v>-</v>
      </c>
      <c r="AQ7701" s="25" t="str">
        <f t="shared" si="402"/>
        <v>-</v>
      </c>
    </row>
    <row r="7702" spans="1:43" x14ac:dyDescent="0.2">
      <c r="A7702" s="25" t="s">
        <v>3202</v>
      </c>
      <c r="B7702" s="25" t="s">
        <v>685</v>
      </c>
      <c r="C7702" s="25" t="s">
        <v>154</v>
      </c>
      <c r="T7702" s="25"/>
      <c r="AN7702" s="35" t="str">
        <f t="shared" si="403"/>
        <v/>
      </c>
      <c r="AO7702" s="35" t="str">
        <f t="shared" si="404"/>
        <v>-</v>
      </c>
      <c r="AQ7702" s="25" t="str">
        <f t="shared" si="402"/>
        <v>-</v>
      </c>
    </row>
    <row r="7703" spans="1:43" x14ac:dyDescent="0.2">
      <c r="A7703" s="25" t="s">
        <v>3203</v>
      </c>
      <c r="B7703" s="25" t="s">
        <v>685</v>
      </c>
      <c r="C7703" s="25" t="s">
        <v>155</v>
      </c>
      <c r="T7703" s="25"/>
      <c r="AN7703" s="35" t="str">
        <f t="shared" si="403"/>
        <v/>
      </c>
      <c r="AO7703" s="35" t="str">
        <f t="shared" si="404"/>
        <v>-</v>
      </c>
      <c r="AQ7703" s="25" t="str">
        <f t="shared" si="402"/>
        <v>-</v>
      </c>
    </row>
    <row r="7704" spans="1:43" x14ac:dyDescent="0.2">
      <c r="A7704" s="25" t="s">
        <v>3204</v>
      </c>
      <c r="B7704" s="25" t="s">
        <v>685</v>
      </c>
      <c r="C7704" s="25" t="s">
        <v>156</v>
      </c>
      <c r="T7704" s="25"/>
      <c r="AN7704" s="35" t="str">
        <f t="shared" si="403"/>
        <v/>
      </c>
      <c r="AO7704" s="35" t="str">
        <f t="shared" si="404"/>
        <v>-</v>
      </c>
      <c r="AQ7704" s="25" t="str">
        <f t="shared" si="402"/>
        <v>-</v>
      </c>
    </row>
    <row r="7705" spans="1:43" x14ac:dyDescent="0.2">
      <c r="A7705" s="25" t="s">
        <v>3205</v>
      </c>
      <c r="B7705" s="25" t="s">
        <v>685</v>
      </c>
      <c r="C7705" s="25" t="s">
        <v>157</v>
      </c>
      <c r="T7705" s="25"/>
      <c r="AN7705" s="35" t="str">
        <f t="shared" si="403"/>
        <v/>
      </c>
      <c r="AO7705" s="35" t="str">
        <f t="shared" si="404"/>
        <v>-</v>
      </c>
      <c r="AQ7705" s="25" t="str">
        <f t="shared" si="402"/>
        <v>-</v>
      </c>
    </row>
    <row r="7706" spans="1:43" x14ac:dyDescent="0.2">
      <c r="A7706" s="25" t="s">
        <v>3206</v>
      </c>
      <c r="B7706" s="25" t="s">
        <v>685</v>
      </c>
      <c r="C7706" s="25" t="s">
        <v>158</v>
      </c>
      <c r="T7706" s="25"/>
      <c r="AN7706" s="35" t="str">
        <f t="shared" si="403"/>
        <v/>
      </c>
      <c r="AO7706" s="35" t="str">
        <f t="shared" si="404"/>
        <v>-</v>
      </c>
      <c r="AQ7706" s="25" t="str">
        <f t="shared" si="402"/>
        <v>-</v>
      </c>
    </row>
    <row r="7707" spans="1:43" x14ac:dyDescent="0.2">
      <c r="A7707" s="25" t="s">
        <v>3207</v>
      </c>
      <c r="B7707" s="25" t="s">
        <v>685</v>
      </c>
      <c r="C7707" s="25" t="s">
        <v>147</v>
      </c>
      <c r="T7707" s="25"/>
      <c r="AN7707" s="35" t="str">
        <f t="shared" si="403"/>
        <v/>
      </c>
      <c r="AO7707" s="35" t="str">
        <f t="shared" si="404"/>
        <v>-</v>
      </c>
      <c r="AQ7707" s="25" t="str">
        <f t="shared" si="402"/>
        <v>-</v>
      </c>
    </row>
    <row r="7708" spans="1:43" x14ac:dyDescent="0.2">
      <c r="A7708" s="25" t="s">
        <v>3208</v>
      </c>
      <c r="B7708" s="25" t="s">
        <v>685</v>
      </c>
      <c r="C7708" s="25" t="s">
        <v>148</v>
      </c>
      <c r="T7708" s="25"/>
      <c r="AN7708" s="35" t="str">
        <f t="shared" si="403"/>
        <v/>
      </c>
      <c r="AO7708" s="35" t="str">
        <f t="shared" si="404"/>
        <v>-</v>
      </c>
      <c r="AQ7708" s="25" t="str">
        <f t="shared" si="402"/>
        <v>-</v>
      </c>
    </row>
    <row r="7709" spans="1:43" x14ac:dyDescent="0.2">
      <c r="A7709" s="25" t="s">
        <v>3209</v>
      </c>
      <c r="B7709" s="25" t="s">
        <v>685</v>
      </c>
      <c r="C7709" s="25" t="s">
        <v>148</v>
      </c>
      <c r="T7709" s="25"/>
      <c r="AN7709" s="35" t="str">
        <f t="shared" si="403"/>
        <v/>
      </c>
      <c r="AO7709" s="35" t="str">
        <f t="shared" si="404"/>
        <v>-</v>
      </c>
      <c r="AQ7709" s="25" t="str">
        <f t="shared" si="402"/>
        <v>-</v>
      </c>
    </row>
    <row r="7710" spans="1:43" x14ac:dyDescent="0.2">
      <c r="A7710" s="25" t="s">
        <v>3210</v>
      </c>
      <c r="B7710" s="25" t="s">
        <v>685</v>
      </c>
      <c r="C7710" s="25" t="s">
        <v>149</v>
      </c>
      <c r="T7710" s="25"/>
      <c r="AN7710" s="35" t="str">
        <f t="shared" si="403"/>
        <v/>
      </c>
      <c r="AO7710" s="35" t="str">
        <f t="shared" si="404"/>
        <v>-</v>
      </c>
      <c r="AQ7710" s="25" t="str">
        <f t="shared" si="402"/>
        <v>-</v>
      </c>
    </row>
    <row r="7711" spans="1:43" x14ac:dyDescent="0.2">
      <c r="A7711" s="25" t="s">
        <v>3211</v>
      </c>
      <c r="B7711" s="25" t="s">
        <v>685</v>
      </c>
      <c r="C7711" s="25" t="s">
        <v>150</v>
      </c>
      <c r="T7711" s="25"/>
      <c r="AN7711" s="35" t="str">
        <f t="shared" si="403"/>
        <v/>
      </c>
      <c r="AO7711" s="35" t="str">
        <f t="shared" si="404"/>
        <v>-</v>
      </c>
      <c r="AQ7711" s="25" t="str">
        <f t="shared" si="402"/>
        <v>-</v>
      </c>
    </row>
    <row r="7712" spans="1:43" x14ac:dyDescent="0.2">
      <c r="A7712" s="25" t="s">
        <v>3212</v>
      </c>
      <c r="B7712" s="25" t="s">
        <v>685</v>
      </c>
      <c r="C7712" s="25" t="s">
        <v>151</v>
      </c>
      <c r="T7712" s="25"/>
      <c r="AN7712" s="35" t="str">
        <f t="shared" si="403"/>
        <v/>
      </c>
      <c r="AO7712" s="35" t="str">
        <f t="shared" si="404"/>
        <v>-</v>
      </c>
      <c r="AQ7712" s="25" t="str">
        <f t="shared" si="402"/>
        <v>-</v>
      </c>
    </row>
    <row r="7713" spans="1:43" x14ac:dyDescent="0.2">
      <c r="A7713" s="25" t="s">
        <v>3213</v>
      </c>
      <c r="B7713" s="25" t="s">
        <v>685</v>
      </c>
      <c r="C7713" s="25" t="s">
        <v>152</v>
      </c>
      <c r="T7713" s="25"/>
      <c r="AN7713" s="35" t="str">
        <f t="shared" si="403"/>
        <v/>
      </c>
      <c r="AO7713" s="35" t="str">
        <f t="shared" si="404"/>
        <v>-</v>
      </c>
      <c r="AQ7713" s="25" t="str">
        <f t="shared" si="402"/>
        <v>-</v>
      </c>
    </row>
    <row r="7714" spans="1:43" x14ac:dyDescent="0.2">
      <c r="A7714" s="25" t="s">
        <v>3214</v>
      </c>
      <c r="B7714" s="25" t="s">
        <v>685</v>
      </c>
      <c r="C7714" s="25" t="s">
        <v>153</v>
      </c>
      <c r="T7714" s="25"/>
      <c r="AN7714" s="35" t="str">
        <f t="shared" si="403"/>
        <v/>
      </c>
      <c r="AO7714" s="35" t="str">
        <f t="shared" si="404"/>
        <v>-</v>
      </c>
      <c r="AQ7714" s="25" t="str">
        <f t="shared" si="402"/>
        <v>-</v>
      </c>
    </row>
    <row r="7715" spans="1:43" x14ac:dyDescent="0.2">
      <c r="A7715" s="25" t="s">
        <v>3215</v>
      </c>
      <c r="B7715" s="25" t="s">
        <v>685</v>
      </c>
      <c r="C7715" s="25" t="s">
        <v>154</v>
      </c>
      <c r="T7715" s="25"/>
      <c r="AN7715" s="35" t="str">
        <f t="shared" si="403"/>
        <v/>
      </c>
      <c r="AO7715" s="35" t="str">
        <f t="shared" si="404"/>
        <v>-</v>
      </c>
      <c r="AQ7715" s="25" t="str">
        <f t="shared" si="402"/>
        <v>-</v>
      </c>
    </row>
    <row r="7716" spans="1:43" x14ac:dyDescent="0.2">
      <c r="A7716" s="25" t="s">
        <v>3216</v>
      </c>
      <c r="B7716" s="25" t="s">
        <v>685</v>
      </c>
      <c r="C7716" s="25" t="s">
        <v>155</v>
      </c>
      <c r="T7716" s="25"/>
      <c r="AN7716" s="35" t="str">
        <f t="shared" si="403"/>
        <v/>
      </c>
      <c r="AO7716" s="35" t="str">
        <f t="shared" si="404"/>
        <v>-</v>
      </c>
      <c r="AQ7716" s="25" t="str">
        <f t="shared" si="402"/>
        <v>-</v>
      </c>
    </row>
    <row r="7717" spans="1:43" x14ac:dyDescent="0.2">
      <c r="A7717" s="25" t="s">
        <v>3217</v>
      </c>
      <c r="B7717" s="25" t="s">
        <v>685</v>
      </c>
      <c r="C7717" s="25" t="s">
        <v>156</v>
      </c>
      <c r="T7717" s="25"/>
      <c r="AN7717" s="35" t="str">
        <f t="shared" si="403"/>
        <v/>
      </c>
      <c r="AO7717" s="35" t="str">
        <f t="shared" si="404"/>
        <v>-</v>
      </c>
      <c r="AQ7717" s="25" t="str">
        <f t="shared" ref="AQ7717:AQ7780" si="405">CONCATENATE(TRIM(LEFT(AP7717,LEN(AP7717)-LEN(RIGHT(AP7717)))),"-",RIGHT(AP7717))</f>
        <v>-</v>
      </c>
    </row>
    <row r="7718" spans="1:43" x14ac:dyDescent="0.2">
      <c r="A7718" s="25" t="s">
        <v>3218</v>
      </c>
      <c r="B7718" s="25" t="s">
        <v>685</v>
      </c>
      <c r="C7718" s="25" t="s">
        <v>157</v>
      </c>
      <c r="T7718" s="25"/>
      <c r="AN7718" s="35" t="str">
        <f t="shared" si="403"/>
        <v/>
      </c>
      <c r="AO7718" s="35" t="str">
        <f t="shared" si="404"/>
        <v>-</v>
      </c>
      <c r="AQ7718" s="25" t="str">
        <f t="shared" si="405"/>
        <v>-</v>
      </c>
    </row>
    <row r="7719" spans="1:43" x14ac:dyDescent="0.2">
      <c r="A7719" s="25" t="s">
        <v>3219</v>
      </c>
      <c r="B7719" s="25" t="s">
        <v>685</v>
      </c>
      <c r="C7719" s="25" t="s">
        <v>158</v>
      </c>
      <c r="T7719" s="25"/>
      <c r="AN7719" s="35" t="str">
        <f t="shared" si="403"/>
        <v/>
      </c>
      <c r="AO7719" s="35" t="str">
        <f t="shared" si="404"/>
        <v>-</v>
      </c>
      <c r="AQ7719" s="25" t="str">
        <f t="shared" si="405"/>
        <v>-</v>
      </c>
    </row>
    <row r="7720" spans="1:43" x14ac:dyDescent="0.2">
      <c r="A7720" s="25" t="s">
        <v>3220</v>
      </c>
      <c r="B7720" s="25" t="s">
        <v>685</v>
      </c>
      <c r="C7720" s="25" t="s">
        <v>147</v>
      </c>
      <c r="T7720" s="25"/>
      <c r="AN7720" s="35" t="str">
        <f t="shared" si="403"/>
        <v/>
      </c>
      <c r="AO7720" s="35" t="str">
        <f t="shared" si="404"/>
        <v>-</v>
      </c>
      <c r="AQ7720" s="25" t="str">
        <f t="shared" si="405"/>
        <v>-</v>
      </c>
    </row>
    <row r="7721" spans="1:43" x14ac:dyDescent="0.2">
      <c r="A7721" s="25" t="s">
        <v>3221</v>
      </c>
      <c r="B7721" s="25" t="s">
        <v>685</v>
      </c>
      <c r="C7721" s="25" t="s">
        <v>147</v>
      </c>
      <c r="T7721" s="25"/>
      <c r="AN7721" s="35" t="str">
        <f t="shared" si="403"/>
        <v/>
      </c>
      <c r="AO7721" s="35" t="str">
        <f t="shared" si="404"/>
        <v>-</v>
      </c>
      <c r="AQ7721" s="25" t="str">
        <f t="shared" si="405"/>
        <v>-</v>
      </c>
    </row>
    <row r="7722" spans="1:43" x14ac:dyDescent="0.2">
      <c r="A7722" s="25" t="s">
        <v>3222</v>
      </c>
      <c r="B7722" s="25" t="s">
        <v>685</v>
      </c>
      <c r="C7722" s="25" t="s">
        <v>148</v>
      </c>
      <c r="T7722" s="25"/>
      <c r="AN7722" s="35" t="str">
        <f t="shared" si="403"/>
        <v/>
      </c>
      <c r="AO7722" s="35" t="str">
        <f t="shared" si="404"/>
        <v>-</v>
      </c>
      <c r="AQ7722" s="25" t="str">
        <f t="shared" si="405"/>
        <v>-</v>
      </c>
    </row>
    <row r="7723" spans="1:43" x14ac:dyDescent="0.2">
      <c r="A7723" s="25" t="s">
        <v>3223</v>
      </c>
      <c r="B7723" s="25" t="s">
        <v>685</v>
      </c>
      <c r="C7723" s="25" t="s">
        <v>149</v>
      </c>
      <c r="T7723" s="25"/>
      <c r="AN7723" s="35" t="str">
        <f t="shared" si="403"/>
        <v/>
      </c>
      <c r="AO7723" s="35" t="str">
        <f t="shared" si="404"/>
        <v>-</v>
      </c>
      <c r="AQ7723" s="25" t="str">
        <f t="shared" si="405"/>
        <v>-</v>
      </c>
    </row>
    <row r="7724" spans="1:43" x14ac:dyDescent="0.2">
      <c r="A7724" s="25" t="s">
        <v>3224</v>
      </c>
      <c r="B7724" s="25" t="s">
        <v>685</v>
      </c>
      <c r="C7724" s="25" t="s">
        <v>150</v>
      </c>
      <c r="T7724" s="25"/>
      <c r="AN7724" s="35" t="str">
        <f t="shared" si="403"/>
        <v/>
      </c>
      <c r="AO7724" s="35" t="str">
        <f t="shared" si="404"/>
        <v>-</v>
      </c>
      <c r="AQ7724" s="25" t="str">
        <f t="shared" si="405"/>
        <v>-</v>
      </c>
    </row>
    <row r="7725" spans="1:43" x14ac:dyDescent="0.2">
      <c r="A7725" s="25" t="s">
        <v>3225</v>
      </c>
      <c r="B7725" s="25" t="s">
        <v>685</v>
      </c>
      <c r="C7725" s="25" t="s">
        <v>151</v>
      </c>
      <c r="T7725" s="25"/>
      <c r="AN7725" s="35" t="str">
        <f t="shared" si="403"/>
        <v/>
      </c>
      <c r="AO7725" s="35" t="str">
        <f t="shared" si="404"/>
        <v>-</v>
      </c>
      <c r="AQ7725" s="25" t="str">
        <f t="shared" si="405"/>
        <v>-</v>
      </c>
    </row>
    <row r="7726" spans="1:43" x14ac:dyDescent="0.2">
      <c r="A7726" s="25" t="s">
        <v>3226</v>
      </c>
      <c r="B7726" s="25" t="s">
        <v>685</v>
      </c>
      <c r="C7726" s="25" t="s">
        <v>152</v>
      </c>
      <c r="T7726" s="25"/>
      <c r="AN7726" s="35" t="str">
        <f t="shared" si="403"/>
        <v/>
      </c>
      <c r="AO7726" s="35" t="str">
        <f t="shared" si="404"/>
        <v>-</v>
      </c>
      <c r="AQ7726" s="25" t="str">
        <f t="shared" si="405"/>
        <v>-</v>
      </c>
    </row>
    <row r="7727" spans="1:43" x14ac:dyDescent="0.2">
      <c r="A7727" s="25" t="s">
        <v>3227</v>
      </c>
      <c r="B7727" s="25" t="s">
        <v>685</v>
      </c>
      <c r="C7727" s="25" t="s">
        <v>153</v>
      </c>
      <c r="T7727" s="25"/>
      <c r="AN7727" s="35" t="str">
        <f t="shared" si="403"/>
        <v/>
      </c>
      <c r="AO7727" s="35" t="str">
        <f t="shared" si="404"/>
        <v>-</v>
      </c>
      <c r="AQ7727" s="25" t="str">
        <f t="shared" si="405"/>
        <v>-</v>
      </c>
    </row>
    <row r="7728" spans="1:43" x14ac:dyDescent="0.2">
      <c r="A7728" s="25" t="s">
        <v>3228</v>
      </c>
      <c r="B7728" s="25" t="s">
        <v>685</v>
      </c>
      <c r="C7728" s="25" t="s">
        <v>154</v>
      </c>
      <c r="T7728" s="25"/>
      <c r="AN7728" s="35" t="str">
        <f t="shared" si="403"/>
        <v/>
      </c>
      <c r="AO7728" s="35" t="str">
        <f t="shared" si="404"/>
        <v>-</v>
      </c>
      <c r="AQ7728" s="25" t="str">
        <f t="shared" si="405"/>
        <v>-</v>
      </c>
    </row>
    <row r="7729" spans="1:43" x14ac:dyDescent="0.2">
      <c r="A7729" s="25" t="s">
        <v>3229</v>
      </c>
      <c r="B7729" s="25" t="s">
        <v>685</v>
      </c>
      <c r="C7729" s="25" t="s">
        <v>155</v>
      </c>
      <c r="T7729" s="25"/>
      <c r="AN7729" s="35" t="str">
        <f t="shared" si="403"/>
        <v/>
      </c>
      <c r="AO7729" s="35" t="str">
        <f t="shared" si="404"/>
        <v>-</v>
      </c>
      <c r="AQ7729" s="25" t="str">
        <f t="shared" si="405"/>
        <v>-</v>
      </c>
    </row>
    <row r="7730" spans="1:43" x14ac:dyDescent="0.2">
      <c r="A7730" s="25" t="s">
        <v>3230</v>
      </c>
      <c r="B7730" s="25" t="s">
        <v>685</v>
      </c>
      <c r="C7730" s="25" t="s">
        <v>156</v>
      </c>
      <c r="T7730" s="25"/>
      <c r="AN7730" s="35" t="str">
        <f t="shared" si="403"/>
        <v/>
      </c>
      <c r="AO7730" s="35" t="str">
        <f t="shared" si="404"/>
        <v>-</v>
      </c>
      <c r="AQ7730" s="25" t="str">
        <f t="shared" si="405"/>
        <v>-</v>
      </c>
    </row>
    <row r="7731" spans="1:43" x14ac:dyDescent="0.2">
      <c r="A7731" s="25" t="s">
        <v>3231</v>
      </c>
      <c r="B7731" s="25" t="s">
        <v>685</v>
      </c>
      <c r="C7731" s="25" t="s">
        <v>157</v>
      </c>
      <c r="T7731" s="25"/>
      <c r="AN7731" s="35" t="str">
        <f t="shared" si="403"/>
        <v/>
      </c>
      <c r="AO7731" s="35" t="str">
        <f t="shared" si="404"/>
        <v>-</v>
      </c>
      <c r="AQ7731" s="25" t="str">
        <f t="shared" si="405"/>
        <v>-</v>
      </c>
    </row>
    <row r="7732" spans="1:43" x14ac:dyDescent="0.2">
      <c r="A7732" s="25" t="s">
        <v>3232</v>
      </c>
      <c r="B7732" s="25" t="s">
        <v>685</v>
      </c>
      <c r="C7732" s="25" t="s">
        <v>158</v>
      </c>
      <c r="T7732" s="25"/>
      <c r="AN7732" s="35" t="str">
        <f t="shared" si="403"/>
        <v/>
      </c>
      <c r="AO7732" s="35" t="str">
        <f t="shared" si="404"/>
        <v>-</v>
      </c>
      <c r="AQ7732" s="25" t="str">
        <f t="shared" si="405"/>
        <v>-</v>
      </c>
    </row>
    <row r="7733" spans="1:43" x14ac:dyDescent="0.2">
      <c r="A7733" s="25" t="s">
        <v>3233</v>
      </c>
      <c r="B7733" s="25" t="s">
        <v>685</v>
      </c>
      <c r="C7733" s="25" t="s">
        <v>158</v>
      </c>
      <c r="T7733" s="25"/>
      <c r="AN7733" s="35" t="str">
        <f t="shared" si="403"/>
        <v/>
      </c>
      <c r="AO7733" s="35" t="str">
        <f t="shared" si="404"/>
        <v>-</v>
      </c>
      <c r="AQ7733" s="25" t="str">
        <f t="shared" si="405"/>
        <v>-</v>
      </c>
    </row>
    <row r="7734" spans="1:43" x14ac:dyDescent="0.2">
      <c r="A7734" s="25" t="s">
        <v>3234</v>
      </c>
      <c r="B7734" s="25" t="s">
        <v>685</v>
      </c>
      <c r="C7734" s="25" t="s">
        <v>147</v>
      </c>
      <c r="T7734" s="25"/>
      <c r="AN7734" s="35" t="str">
        <f t="shared" si="403"/>
        <v/>
      </c>
      <c r="AO7734" s="35" t="str">
        <f t="shared" si="404"/>
        <v>-</v>
      </c>
      <c r="AQ7734" s="25" t="str">
        <f t="shared" si="405"/>
        <v>-</v>
      </c>
    </row>
    <row r="7735" spans="1:43" x14ac:dyDescent="0.2">
      <c r="A7735" s="25" t="s">
        <v>3235</v>
      </c>
      <c r="B7735" s="25" t="s">
        <v>685</v>
      </c>
      <c r="C7735" s="25" t="s">
        <v>148</v>
      </c>
      <c r="T7735" s="25"/>
      <c r="AN7735" s="35" t="str">
        <f t="shared" ref="AN7735:AN7798" si="406">CONCATENATE(AM7735,AP7735)</f>
        <v/>
      </c>
      <c r="AO7735" s="35" t="str">
        <f t="shared" ref="AO7735:AO7798" si="407">CONCATENATE(AM7735,"-",AL7735)</f>
        <v>-</v>
      </c>
      <c r="AQ7735" s="25" t="str">
        <f t="shared" si="405"/>
        <v>-</v>
      </c>
    </row>
    <row r="7736" spans="1:43" x14ac:dyDescent="0.2">
      <c r="A7736" s="25" t="s">
        <v>3236</v>
      </c>
      <c r="B7736" s="25" t="s">
        <v>685</v>
      </c>
      <c r="C7736" s="25" t="s">
        <v>149</v>
      </c>
      <c r="T7736" s="25"/>
      <c r="AN7736" s="35" t="str">
        <f t="shared" si="406"/>
        <v/>
      </c>
      <c r="AO7736" s="35" t="str">
        <f t="shared" si="407"/>
        <v>-</v>
      </c>
      <c r="AQ7736" s="25" t="str">
        <f t="shared" si="405"/>
        <v>-</v>
      </c>
    </row>
    <row r="7737" spans="1:43" x14ac:dyDescent="0.2">
      <c r="A7737" s="25" t="s">
        <v>3237</v>
      </c>
      <c r="B7737" s="25" t="s">
        <v>685</v>
      </c>
      <c r="C7737" s="25" t="s">
        <v>150</v>
      </c>
      <c r="T7737" s="25"/>
      <c r="AN7737" s="35" t="str">
        <f t="shared" si="406"/>
        <v/>
      </c>
      <c r="AO7737" s="35" t="str">
        <f t="shared" si="407"/>
        <v>-</v>
      </c>
      <c r="AQ7737" s="25" t="str">
        <f t="shared" si="405"/>
        <v>-</v>
      </c>
    </row>
    <row r="7738" spans="1:43" x14ac:dyDescent="0.2">
      <c r="A7738" s="25" t="s">
        <v>3238</v>
      </c>
      <c r="B7738" s="25" t="s">
        <v>685</v>
      </c>
      <c r="C7738" s="25" t="s">
        <v>151</v>
      </c>
      <c r="T7738" s="25"/>
      <c r="AN7738" s="35" t="str">
        <f t="shared" si="406"/>
        <v/>
      </c>
      <c r="AO7738" s="35" t="str">
        <f t="shared" si="407"/>
        <v>-</v>
      </c>
      <c r="AQ7738" s="25" t="str">
        <f t="shared" si="405"/>
        <v>-</v>
      </c>
    </row>
    <row r="7739" spans="1:43" x14ac:dyDescent="0.2">
      <c r="A7739" s="25" t="s">
        <v>3239</v>
      </c>
      <c r="B7739" s="25" t="s">
        <v>685</v>
      </c>
      <c r="C7739" s="25" t="s">
        <v>152</v>
      </c>
      <c r="T7739" s="25"/>
      <c r="AN7739" s="35" t="str">
        <f t="shared" si="406"/>
        <v/>
      </c>
      <c r="AO7739" s="35" t="str">
        <f t="shared" si="407"/>
        <v>-</v>
      </c>
      <c r="AQ7739" s="25" t="str">
        <f t="shared" si="405"/>
        <v>-</v>
      </c>
    </row>
    <row r="7740" spans="1:43" x14ac:dyDescent="0.2">
      <c r="A7740" s="25" t="s">
        <v>3240</v>
      </c>
      <c r="B7740" s="25" t="s">
        <v>685</v>
      </c>
      <c r="C7740" s="25" t="s">
        <v>153</v>
      </c>
      <c r="T7740" s="25"/>
      <c r="AN7740" s="35" t="str">
        <f t="shared" si="406"/>
        <v/>
      </c>
      <c r="AO7740" s="35" t="str">
        <f t="shared" si="407"/>
        <v>-</v>
      </c>
      <c r="AQ7740" s="25" t="str">
        <f t="shared" si="405"/>
        <v>-</v>
      </c>
    </row>
    <row r="7741" spans="1:43" x14ac:dyDescent="0.2">
      <c r="A7741" s="25" t="s">
        <v>3241</v>
      </c>
      <c r="B7741" s="25" t="s">
        <v>685</v>
      </c>
      <c r="C7741" s="25" t="s">
        <v>154</v>
      </c>
      <c r="T7741" s="25"/>
      <c r="AN7741" s="35" t="str">
        <f t="shared" si="406"/>
        <v/>
      </c>
      <c r="AO7741" s="35" t="str">
        <f t="shared" si="407"/>
        <v>-</v>
      </c>
      <c r="AQ7741" s="25" t="str">
        <f t="shared" si="405"/>
        <v>-</v>
      </c>
    </row>
    <row r="7742" spans="1:43" x14ac:dyDescent="0.2">
      <c r="A7742" s="25" t="s">
        <v>3242</v>
      </c>
      <c r="B7742" s="25" t="s">
        <v>685</v>
      </c>
      <c r="C7742" s="25" t="s">
        <v>155</v>
      </c>
      <c r="T7742" s="25"/>
      <c r="AN7742" s="35" t="str">
        <f t="shared" si="406"/>
        <v/>
      </c>
      <c r="AO7742" s="35" t="str">
        <f t="shared" si="407"/>
        <v>-</v>
      </c>
      <c r="AQ7742" s="25" t="str">
        <f t="shared" si="405"/>
        <v>-</v>
      </c>
    </row>
    <row r="7743" spans="1:43" x14ac:dyDescent="0.2">
      <c r="A7743" s="25" t="s">
        <v>3243</v>
      </c>
      <c r="B7743" s="25" t="s">
        <v>685</v>
      </c>
      <c r="C7743" s="25" t="s">
        <v>156</v>
      </c>
      <c r="T7743" s="25"/>
      <c r="AN7743" s="35" t="str">
        <f t="shared" si="406"/>
        <v/>
      </c>
      <c r="AO7743" s="35" t="str">
        <f t="shared" si="407"/>
        <v>-</v>
      </c>
      <c r="AQ7743" s="25" t="str">
        <f t="shared" si="405"/>
        <v>-</v>
      </c>
    </row>
    <row r="7744" spans="1:43" x14ac:dyDescent="0.2">
      <c r="A7744" s="25" t="s">
        <v>3244</v>
      </c>
      <c r="B7744" s="25" t="s">
        <v>685</v>
      </c>
      <c r="C7744" s="25" t="s">
        <v>157</v>
      </c>
      <c r="T7744" s="25"/>
      <c r="AN7744" s="35" t="str">
        <f t="shared" si="406"/>
        <v/>
      </c>
      <c r="AO7744" s="35" t="str">
        <f t="shared" si="407"/>
        <v>-</v>
      </c>
      <c r="AQ7744" s="25" t="str">
        <f t="shared" si="405"/>
        <v>-</v>
      </c>
    </row>
    <row r="7745" spans="1:43" x14ac:dyDescent="0.2">
      <c r="A7745" s="25" t="s">
        <v>3245</v>
      </c>
      <c r="B7745" s="25" t="s">
        <v>685</v>
      </c>
      <c r="C7745" s="25" t="s">
        <v>158</v>
      </c>
      <c r="T7745" s="25"/>
      <c r="AN7745" s="35" t="str">
        <f t="shared" si="406"/>
        <v/>
      </c>
      <c r="AO7745" s="35" t="str">
        <f t="shared" si="407"/>
        <v>-</v>
      </c>
      <c r="AQ7745" s="25" t="str">
        <f t="shared" si="405"/>
        <v>-</v>
      </c>
    </row>
    <row r="7746" spans="1:43" x14ac:dyDescent="0.2">
      <c r="A7746" s="25" t="s">
        <v>3246</v>
      </c>
      <c r="B7746" s="25" t="s">
        <v>685</v>
      </c>
      <c r="C7746" s="25" t="s">
        <v>147</v>
      </c>
      <c r="T7746" s="25"/>
      <c r="AN7746" s="35" t="str">
        <f t="shared" si="406"/>
        <v/>
      </c>
      <c r="AO7746" s="35" t="str">
        <f t="shared" si="407"/>
        <v>-</v>
      </c>
      <c r="AQ7746" s="25" t="str">
        <f t="shared" si="405"/>
        <v>-</v>
      </c>
    </row>
    <row r="7747" spans="1:43" x14ac:dyDescent="0.2">
      <c r="A7747" s="25" t="s">
        <v>3247</v>
      </c>
      <c r="B7747" s="25" t="s">
        <v>685</v>
      </c>
      <c r="C7747" s="25" t="s">
        <v>148</v>
      </c>
      <c r="T7747" s="25"/>
      <c r="AN7747" s="35" t="str">
        <f t="shared" si="406"/>
        <v/>
      </c>
      <c r="AO7747" s="35" t="str">
        <f t="shared" si="407"/>
        <v>-</v>
      </c>
      <c r="AQ7747" s="25" t="str">
        <f t="shared" si="405"/>
        <v>-</v>
      </c>
    </row>
    <row r="7748" spans="1:43" x14ac:dyDescent="0.2">
      <c r="A7748" s="25" t="s">
        <v>3248</v>
      </c>
      <c r="B7748" s="25" t="s">
        <v>685</v>
      </c>
      <c r="C7748" s="25" t="s">
        <v>149</v>
      </c>
      <c r="T7748" s="25"/>
      <c r="AN7748" s="35" t="str">
        <f t="shared" si="406"/>
        <v/>
      </c>
      <c r="AO7748" s="35" t="str">
        <f t="shared" si="407"/>
        <v>-</v>
      </c>
      <c r="AQ7748" s="25" t="str">
        <f t="shared" si="405"/>
        <v>-</v>
      </c>
    </row>
    <row r="7749" spans="1:43" x14ac:dyDescent="0.2">
      <c r="A7749" s="25" t="s">
        <v>3249</v>
      </c>
      <c r="B7749" s="25" t="s">
        <v>685</v>
      </c>
      <c r="C7749" s="25" t="s">
        <v>150</v>
      </c>
      <c r="T7749" s="25"/>
      <c r="AN7749" s="35" t="str">
        <f t="shared" si="406"/>
        <v/>
      </c>
      <c r="AO7749" s="35" t="str">
        <f t="shared" si="407"/>
        <v>-</v>
      </c>
      <c r="AQ7749" s="25" t="str">
        <f t="shared" si="405"/>
        <v>-</v>
      </c>
    </row>
    <row r="7750" spans="1:43" x14ac:dyDescent="0.2">
      <c r="A7750" s="25" t="s">
        <v>3250</v>
      </c>
      <c r="B7750" s="25" t="s">
        <v>685</v>
      </c>
      <c r="C7750" s="25" t="s">
        <v>151</v>
      </c>
      <c r="T7750" s="25"/>
      <c r="AN7750" s="35" t="str">
        <f t="shared" si="406"/>
        <v/>
      </c>
      <c r="AO7750" s="35" t="str">
        <f t="shared" si="407"/>
        <v>-</v>
      </c>
      <c r="AQ7750" s="25" t="str">
        <f t="shared" si="405"/>
        <v>-</v>
      </c>
    </row>
    <row r="7751" spans="1:43" x14ac:dyDescent="0.2">
      <c r="A7751" s="25" t="s">
        <v>3251</v>
      </c>
      <c r="B7751" s="25" t="s">
        <v>685</v>
      </c>
      <c r="C7751" s="25" t="s">
        <v>152</v>
      </c>
      <c r="T7751" s="25"/>
      <c r="AN7751" s="35" t="str">
        <f t="shared" si="406"/>
        <v/>
      </c>
      <c r="AO7751" s="35" t="str">
        <f t="shared" si="407"/>
        <v>-</v>
      </c>
      <c r="AQ7751" s="25" t="str">
        <f t="shared" si="405"/>
        <v>-</v>
      </c>
    </row>
    <row r="7752" spans="1:43" x14ac:dyDescent="0.2">
      <c r="A7752" s="25" t="s">
        <v>3252</v>
      </c>
      <c r="B7752" s="25" t="s">
        <v>685</v>
      </c>
      <c r="C7752" s="25" t="s">
        <v>153</v>
      </c>
      <c r="T7752" s="25"/>
      <c r="AN7752" s="35" t="str">
        <f t="shared" si="406"/>
        <v/>
      </c>
      <c r="AO7752" s="35" t="str">
        <f t="shared" si="407"/>
        <v>-</v>
      </c>
      <c r="AQ7752" s="25" t="str">
        <f t="shared" si="405"/>
        <v>-</v>
      </c>
    </row>
    <row r="7753" spans="1:43" x14ac:dyDescent="0.2">
      <c r="A7753" s="25" t="s">
        <v>3253</v>
      </c>
      <c r="B7753" s="25" t="s">
        <v>685</v>
      </c>
      <c r="C7753" s="25" t="s">
        <v>154</v>
      </c>
      <c r="T7753" s="25"/>
      <c r="AN7753" s="35" t="str">
        <f t="shared" si="406"/>
        <v/>
      </c>
      <c r="AO7753" s="35" t="str">
        <f t="shared" si="407"/>
        <v>-</v>
      </c>
      <c r="AQ7753" s="25" t="str">
        <f t="shared" si="405"/>
        <v>-</v>
      </c>
    </row>
    <row r="7754" spans="1:43" x14ac:dyDescent="0.2">
      <c r="A7754" s="25" t="s">
        <v>3254</v>
      </c>
      <c r="B7754" s="25" t="s">
        <v>685</v>
      </c>
      <c r="C7754" s="25" t="s">
        <v>155</v>
      </c>
      <c r="T7754" s="25"/>
      <c r="AN7754" s="35" t="str">
        <f t="shared" si="406"/>
        <v/>
      </c>
      <c r="AO7754" s="35" t="str">
        <f t="shared" si="407"/>
        <v>-</v>
      </c>
      <c r="AQ7754" s="25" t="str">
        <f t="shared" si="405"/>
        <v>-</v>
      </c>
    </row>
    <row r="7755" spans="1:43" x14ac:dyDescent="0.2">
      <c r="A7755" s="25" t="s">
        <v>3255</v>
      </c>
      <c r="B7755" s="25" t="s">
        <v>685</v>
      </c>
      <c r="C7755" s="25" t="s">
        <v>156</v>
      </c>
      <c r="T7755" s="25"/>
      <c r="AN7755" s="35" t="str">
        <f t="shared" si="406"/>
        <v/>
      </c>
      <c r="AO7755" s="35" t="str">
        <f t="shared" si="407"/>
        <v>-</v>
      </c>
      <c r="AQ7755" s="25" t="str">
        <f t="shared" si="405"/>
        <v>-</v>
      </c>
    </row>
    <row r="7756" spans="1:43" x14ac:dyDescent="0.2">
      <c r="A7756" s="25" t="s">
        <v>3256</v>
      </c>
      <c r="B7756" s="25" t="s">
        <v>685</v>
      </c>
      <c r="C7756" s="25" t="s">
        <v>157</v>
      </c>
      <c r="T7756" s="25"/>
      <c r="AN7756" s="35" t="str">
        <f t="shared" si="406"/>
        <v/>
      </c>
      <c r="AO7756" s="35" t="str">
        <f t="shared" si="407"/>
        <v>-</v>
      </c>
      <c r="AQ7756" s="25" t="str">
        <f t="shared" si="405"/>
        <v>-</v>
      </c>
    </row>
    <row r="7757" spans="1:43" x14ac:dyDescent="0.2">
      <c r="A7757" s="25" t="s">
        <v>3257</v>
      </c>
      <c r="B7757" s="25" t="s">
        <v>685</v>
      </c>
      <c r="C7757" s="25" t="s">
        <v>157</v>
      </c>
      <c r="T7757" s="25"/>
      <c r="AN7757" s="35" t="str">
        <f t="shared" si="406"/>
        <v/>
      </c>
      <c r="AO7757" s="35" t="str">
        <f t="shared" si="407"/>
        <v>-</v>
      </c>
      <c r="AQ7757" s="25" t="str">
        <f t="shared" si="405"/>
        <v>-</v>
      </c>
    </row>
    <row r="7758" spans="1:43" x14ac:dyDescent="0.2">
      <c r="A7758" s="25" t="s">
        <v>3258</v>
      </c>
      <c r="B7758" s="25" t="s">
        <v>685</v>
      </c>
      <c r="C7758" s="25" t="s">
        <v>158</v>
      </c>
      <c r="T7758" s="25"/>
      <c r="AN7758" s="35" t="str">
        <f t="shared" si="406"/>
        <v/>
      </c>
      <c r="AO7758" s="35" t="str">
        <f t="shared" si="407"/>
        <v>-</v>
      </c>
      <c r="AQ7758" s="25" t="str">
        <f t="shared" si="405"/>
        <v>-</v>
      </c>
    </row>
    <row r="7759" spans="1:43" x14ac:dyDescent="0.2">
      <c r="A7759" s="25" t="s">
        <v>3259</v>
      </c>
      <c r="B7759" s="25" t="s">
        <v>685</v>
      </c>
      <c r="C7759" s="25" t="s">
        <v>147</v>
      </c>
      <c r="T7759" s="25"/>
      <c r="AN7759" s="35" t="str">
        <f t="shared" si="406"/>
        <v/>
      </c>
      <c r="AO7759" s="35" t="str">
        <f t="shared" si="407"/>
        <v>-</v>
      </c>
      <c r="AQ7759" s="25" t="str">
        <f t="shared" si="405"/>
        <v>-</v>
      </c>
    </row>
    <row r="7760" spans="1:43" x14ac:dyDescent="0.2">
      <c r="A7760" s="25" t="s">
        <v>3260</v>
      </c>
      <c r="B7760" s="25" t="s">
        <v>685</v>
      </c>
      <c r="C7760" s="25" t="s">
        <v>148</v>
      </c>
      <c r="T7760" s="25"/>
      <c r="AN7760" s="35" t="str">
        <f t="shared" si="406"/>
        <v/>
      </c>
      <c r="AO7760" s="35" t="str">
        <f t="shared" si="407"/>
        <v>-</v>
      </c>
      <c r="AQ7760" s="25" t="str">
        <f t="shared" si="405"/>
        <v>-</v>
      </c>
    </row>
    <row r="7761" spans="1:43" x14ac:dyDescent="0.2">
      <c r="A7761" s="25" t="s">
        <v>3261</v>
      </c>
      <c r="B7761" s="25" t="s">
        <v>685</v>
      </c>
      <c r="C7761" s="25" t="s">
        <v>149</v>
      </c>
      <c r="T7761" s="25"/>
      <c r="AN7761" s="35" t="str">
        <f t="shared" si="406"/>
        <v/>
      </c>
      <c r="AO7761" s="35" t="str">
        <f t="shared" si="407"/>
        <v>-</v>
      </c>
      <c r="AQ7761" s="25" t="str">
        <f t="shared" si="405"/>
        <v>-</v>
      </c>
    </row>
    <row r="7762" spans="1:43" x14ac:dyDescent="0.2">
      <c r="A7762" s="25" t="s">
        <v>3262</v>
      </c>
      <c r="B7762" s="25" t="s">
        <v>685</v>
      </c>
      <c r="C7762" s="25" t="s">
        <v>150</v>
      </c>
      <c r="T7762" s="25"/>
      <c r="AN7762" s="35" t="str">
        <f t="shared" si="406"/>
        <v/>
      </c>
      <c r="AO7762" s="35" t="str">
        <f t="shared" si="407"/>
        <v>-</v>
      </c>
      <c r="AQ7762" s="25" t="str">
        <f t="shared" si="405"/>
        <v>-</v>
      </c>
    </row>
    <row r="7763" spans="1:43" x14ac:dyDescent="0.2">
      <c r="A7763" s="25" t="s">
        <v>3263</v>
      </c>
      <c r="B7763" s="25" t="s">
        <v>685</v>
      </c>
      <c r="C7763" s="25" t="s">
        <v>151</v>
      </c>
      <c r="T7763" s="25"/>
      <c r="AN7763" s="35" t="str">
        <f t="shared" si="406"/>
        <v/>
      </c>
      <c r="AO7763" s="35" t="str">
        <f t="shared" si="407"/>
        <v>-</v>
      </c>
      <c r="AQ7763" s="25" t="str">
        <f t="shared" si="405"/>
        <v>-</v>
      </c>
    </row>
    <row r="7764" spans="1:43" x14ac:dyDescent="0.2">
      <c r="A7764" s="25" t="s">
        <v>3264</v>
      </c>
      <c r="B7764" s="25" t="s">
        <v>685</v>
      </c>
      <c r="C7764" s="25" t="s">
        <v>152</v>
      </c>
      <c r="T7764" s="25"/>
      <c r="AN7764" s="35" t="str">
        <f t="shared" si="406"/>
        <v/>
      </c>
      <c r="AO7764" s="35" t="str">
        <f t="shared" si="407"/>
        <v>-</v>
      </c>
      <c r="AQ7764" s="25" t="str">
        <f t="shared" si="405"/>
        <v>-</v>
      </c>
    </row>
    <row r="7765" spans="1:43" x14ac:dyDescent="0.2">
      <c r="A7765" s="25" t="s">
        <v>3265</v>
      </c>
      <c r="B7765" s="25" t="s">
        <v>685</v>
      </c>
      <c r="C7765" s="25" t="s">
        <v>153</v>
      </c>
      <c r="T7765" s="25"/>
      <c r="AN7765" s="35" t="str">
        <f t="shared" si="406"/>
        <v/>
      </c>
      <c r="AO7765" s="35" t="str">
        <f t="shared" si="407"/>
        <v>-</v>
      </c>
      <c r="AQ7765" s="25" t="str">
        <f t="shared" si="405"/>
        <v>-</v>
      </c>
    </row>
    <row r="7766" spans="1:43" x14ac:dyDescent="0.2">
      <c r="A7766" s="25" t="s">
        <v>3266</v>
      </c>
      <c r="B7766" s="25" t="s">
        <v>685</v>
      </c>
      <c r="C7766" s="25" t="s">
        <v>154</v>
      </c>
      <c r="T7766" s="25"/>
      <c r="AN7766" s="35" t="str">
        <f t="shared" si="406"/>
        <v/>
      </c>
      <c r="AO7766" s="35" t="str">
        <f t="shared" si="407"/>
        <v>-</v>
      </c>
      <c r="AQ7766" s="25" t="str">
        <f t="shared" si="405"/>
        <v>-</v>
      </c>
    </row>
    <row r="7767" spans="1:43" x14ac:dyDescent="0.2">
      <c r="A7767" s="25" t="s">
        <v>3267</v>
      </c>
      <c r="B7767" s="25" t="s">
        <v>685</v>
      </c>
      <c r="C7767" s="25" t="s">
        <v>155</v>
      </c>
      <c r="T7767" s="25"/>
      <c r="AN7767" s="35" t="str">
        <f t="shared" si="406"/>
        <v/>
      </c>
      <c r="AO7767" s="35" t="str">
        <f t="shared" si="407"/>
        <v>-</v>
      </c>
      <c r="AQ7767" s="25" t="str">
        <f t="shared" si="405"/>
        <v>-</v>
      </c>
    </row>
    <row r="7768" spans="1:43" x14ac:dyDescent="0.2">
      <c r="A7768" s="25" t="s">
        <v>3268</v>
      </c>
      <c r="B7768" s="25" t="s">
        <v>685</v>
      </c>
      <c r="C7768" s="25" t="s">
        <v>156</v>
      </c>
      <c r="T7768" s="25"/>
      <c r="AN7768" s="35" t="str">
        <f t="shared" si="406"/>
        <v/>
      </c>
      <c r="AO7768" s="35" t="str">
        <f t="shared" si="407"/>
        <v>-</v>
      </c>
      <c r="AQ7768" s="25" t="str">
        <f t="shared" si="405"/>
        <v>-</v>
      </c>
    </row>
    <row r="7769" spans="1:43" x14ac:dyDescent="0.2">
      <c r="A7769" s="25" t="s">
        <v>3269</v>
      </c>
      <c r="B7769" s="25" t="s">
        <v>685</v>
      </c>
      <c r="C7769" s="25" t="s">
        <v>156</v>
      </c>
      <c r="T7769" s="25"/>
      <c r="AN7769" s="35" t="str">
        <f t="shared" si="406"/>
        <v/>
      </c>
      <c r="AO7769" s="35" t="str">
        <f t="shared" si="407"/>
        <v>-</v>
      </c>
      <c r="AQ7769" s="25" t="str">
        <f t="shared" si="405"/>
        <v>-</v>
      </c>
    </row>
    <row r="7770" spans="1:43" x14ac:dyDescent="0.2">
      <c r="A7770" s="25" t="s">
        <v>3270</v>
      </c>
      <c r="B7770" s="25" t="s">
        <v>685</v>
      </c>
      <c r="C7770" s="25" t="s">
        <v>157</v>
      </c>
      <c r="T7770" s="25"/>
      <c r="AN7770" s="35" t="str">
        <f t="shared" si="406"/>
        <v/>
      </c>
      <c r="AO7770" s="35" t="str">
        <f t="shared" si="407"/>
        <v>-</v>
      </c>
      <c r="AQ7770" s="25" t="str">
        <f t="shared" si="405"/>
        <v>-</v>
      </c>
    </row>
    <row r="7771" spans="1:43" x14ac:dyDescent="0.2">
      <c r="A7771" s="25" t="s">
        <v>3271</v>
      </c>
      <c r="B7771" s="25" t="s">
        <v>685</v>
      </c>
      <c r="C7771" s="25" t="s">
        <v>158</v>
      </c>
      <c r="T7771" s="25"/>
      <c r="AN7771" s="35" t="str">
        <f t="shared" si="406"/>
        <v/>
      </c>
      <c r="AO7771" s="35" t="str">
        <f t="shared" si="407"/>
        <v>-</v>
      </c>
      <c r="AQ7771" s="25" t="str">
        <f t="shared" si="405"/>
        <v>-</v>
      </c>
    </row>
    <row r="7772" spans="1:43" x14ac:dyDescent="0.2">
      <c r="A7772" s="25" t="s">
        <v>3272</v>
      </c>
      <c r="B7772" s="25" t="s">
        <v>685</v>
      </c>
      <c r="C7772" s="25" t="s">
        <v>147</v>
      </c>
      <c r="T7772" s="25"/>
      <c r="AN7772" s="35" t="str">
        <f t="shared" si="406"/>
        <v/>
      </c>
      <c r="AO7772" s="35" t="str">
        <f t="shared" si="407"/>
        <v>-</v>
      </c>
      <c r="AQ7772" s="25" t="str">
        <f t="shared" si="405"/>
        <v>-</v>
      </c>
    </row>
    <row r="7773" spans="1:43" x14ac:dyDescent="0.2">
      <c r="A7773" s="25" t="s">
        <v>3273</v>
      </c>
      <c r="B7773" s="25" t="s">
        <v>685</v>
      </c>
      <c r="C7773" s="25" t="s">
        <v>148</v>
      </c>
      <c r="T7773" s="25"/>
      <c r="AN7773" s="35" t="str">
        <f t="shared" si="406"/>
        <v/>
      </c>
      <c r="AO7773" s="35" t="str">
        <f t="shared" si="407"/>
        <v>-</v>
      </c>
      <c r="AQ7773" s="25" t="str">
        <f t="shared" si="405"/>
        <v>-</v>
      </c>
    </row>
    <row r="7774" spans="1:43" x14ac:dyDescent="0.2">
      <c r="A7774" s="25" t="s">
        <v>3274</v>
      </c>
      <c r="B7774" s="25" t="s">
        <v>685</v>
      </c>
      <c r="C7774" s="25" t="s">
        <v>149</v>
      </c>
      <c r="T7774" s="25"/>
      <c r="AN7774" s="35" t="str">
        <f t="shared" si="406"/>
        <v/>
      </c>
      <c r="AO7774" s="35" t="str">
        <f t="shared" si="407"/>
        <v>-</v>
      </c>
      <c r="AQ7774" s="25" t="str">
        <f t="shared" si="405"/>
        <v>-</v>
      </c>
    </row>
    <row r="7775" spans="1:43" x14ac:dyDescent="0.2">
      <c r="A7775" s="25" t="s">
        <v>3275</v>
      </c>
      <c r="B7775" s="25" t="s">
        <v>685</v>
      </c>
      <c r="C7775" s="25" t="s">
        <v>150</v>
      </c>
      <c r="T7775" s="25"/>
      <c r="AN7775" s="35" t="str">
        <f t="shared" si="406"/>
        <v/>
      </c>
      <c r="AO7775" s="35" t="str">
        <f t="shared" si="407"/>
        <v>-</v>
      </c>
      <c r="AQ7775" s="25" t="str">
        <f t="shared" si="405"/>
        <v>-</v>
      </c>
    </row>
    <row r="7776" spans="1:43" x14ac:dyDescent="0.2">
      <c r="A7776" s="25" t="s">
        <v>3276</v>
      </c>
      <c r="B7776" s="25" t="s">
        <v>685</v>
      </c>
      <c r="C7776" s="25" t="s">
        <v>151</v>
      </c>
      <c r="T7776" s="25"/>
      <c r="AN7776" s="35" t="str">
        <f t="shared" si="406"/>
        <v/>
      </c>
      <c r="AO7776" s="35" t="str">
        <f t="shared" si="407"/>
        <v>-</v>
      </c>
      <c r="AQ7776" s="25" t="str">
        <f t="shared" si="405"/>
        <v>-</v>
      </c>
    </row>
    <row r="7777" spans="1:43" x14ac:dyDescent="0.2">
      <c r="A7777" s="25" t="s">
        <v>3277</v>
      </c>
      <c r="B7777" s="25" t="s">
        <v>685</v>
      </c>
      <c r="C7777" s="25" t="s">
        <v>152</v>
      </c>
      <c r="T7777" s="25"/>
      <c r="AN7777" s="35" t="str">
        <f t="shared" si="406"/>
        <v/>
      </c>
      <c r="AO7777" s="35" t="str">
        <f t="shared" si="407"/>
        <v>-</v>
      </c>
      <c r="AQ7777" s="25" t="str">
        <f t="shared" si="405"/>
        <v>-</v>
      </c>
    </row>
    <row r="7778" spans="1:43" x14ac:dyDescent="0.2">
      <c r="A7778" s="25" t="s">
        <v>3278</v>
      </c>
      <c r="B7778" s="25" t="s">
        <v>685</v>
      </c>
      <c r="C7778" s="25" t="s">
        <v>153</v>
      </c>
      <c r="T7778" s="25"/>
      <c r="AN7778" s="35" t="str">
        <f t="shared" si="406"/>
        <v/>
      </c>
      <c r="AO7778" s="35" t="str">
        <f t="shared" si="407"/>
        <v>-</v>
      </c>
      <c r="AQ7778" s="25" t="str">
        <f t="shared" si="405"/>
        <v>-</v>
      </c>
    </row>
    <row r="7779" spans="1:43" x14ac:dyDescent="0.2">
      <c r="A7779" s="25" t="s">
        <v>3279</v>
      </c>
      <c r="B7779" s="25" t="s">
        <v>685</v>
      </c>
      <c r="C7779" s="25" t="s">
        <v>154</v>
      </c>
      <c r="T7779" s="25"/>
      <c r="AN7779" s="35" t="str">
        <f t="shared" si="406"/>
        <v/>
      </c>
      <c r="AO7779" s="35" t="str">
        <f t="shared" si="407"/>
        <v>-</v>
      </c>
      <c r="AQ7779" s="25" t="str">
        <f t="shared" si="405"/>
        <v>-</v>
      </c>
    </row>
    <row r="7780" spans="1:43" x14ac:dyDescent="0.2">
      <c r="A7780" s="25" t="s">
        <v>3280</v>
      </c>
      <c r="B7780" s="25" t="s">
        <v>685</v>
      </c>
      <c r="C7780" s="25" t="s">
        <v>155</v>
      </c>
      <c r="T7780" s="25"/>
      <c r="AN7780" s="35" t="str">
        <f t="shared" si="406"/>
        <v/>
      </c>
      <c r="AO7780" s="35" t="str">
        <f t="shared" si="407"/>
        <v>-</v>
      </c>
      <c r="AQ7780" s="25" t="str">
        <f t="shared" si="405"/>
        <v>-</v>
      </c>
    </row>
    <row r="7781" spans="1:43" x14ac:dyDescent="0.2">
      <c r="A7781" s="25" t="s">
        <v>3281</v>
      </c>
      <c r="B7781" s="25" t="s">
        <v>685</v>
      </c>
      <c r="C7781" s="25" t="s">
        <v>155</v>
      </c>
      <c r="T7781" s="25"/>
      <c r="AN7781" s="35" t="str">
        <f t="shared" si="406"/>
        <v/>
      </c>
      <c r="AO7781" s="35" t="str">
        <f t="shared" si="407"/>
        <v>-</v>
      </c>
      <c r="AQ7781" s="25" t="str">
        <f t="shared" ref="AQ7781:AQ7844" si="408">CONCATENATE(TRIM(LEFT(AP7781,LEN(AP7781)-LEN(RIGHT(AP7781)))),"-",RIGHT(AP7781))</f>
        <v>-</v>
      </c>
    </row>
    <row r="7782" spans="1:43" x14ac:dyDescent="0.2">
      <c r="A7782" s="25" t="s">
        <v>3282</v>
      </c>
      <c r="B7782" s="25" t="s">
        <v>685</v>
      </c>
      <c r="C7782" s="25" t="s">
        <v>156</v>
      </c>
      <c r="T7782" s="25"/>
      <c r="AN7782" s="35" t="str">
        <f t="shared" si="406"/>
        <v/>
      </c>
      <c r="AO7782" s="35" t="str">
        <f t="shared" si="407"/>
        <v>-</v>
      </c>
      <c r="AQ7782" s="25" t="str">
        <f t="shared" si="408"/>
        <v>-</v>
      </c>
    </row>
    <row r="7783" spans="1:43" x14ac:dyDescent="0.2">
      <c r="A7783" s="25" t="s">
        <v>3283</v>
      </c>
      <c r="B7783" s="25" t="s">
        <v>685</v>
      </c>
      <c r="C7783" s="25" t="s">
        <v>157</v>
      </c>
      <c r="T7783" s="25"/>
      <c r="AN7783" s="35" t="str">
        <f t="shared" si="406"/>
        <v/>
      </c>
      <c r="AO7783" s="35" t="str">
        <f t="shared" si="407"/>
        <v>-</v>
      </c>
      <c r="AQ7783" s="25" t="str">
        <f t="shared" si="408"/>
        <v>-</v>
      </c>
    </row>
    <row r="7784" spans="1:43" x14ac:dyDescent="0.2">
      <c r="A7784" s="25" t="s">
        <v>3284</v>
      </c>
      <c r="B7784" s="25" t="s">
        <v>685</v>
      </c>
      <c r="C7784" s="25" t="s">
        <v>158</v>
      </c>
      <c r="T7784" s="25"/>
      <c r="AN7784" s="35" t="str">
        <f t="shared" si="406"/>
        <v/>
      </c>
      <c r="AO7784" s="35" t="str">
        <f t="shared" si="407"/>
        <v>-</v>
      </c>
      <c r="AQ7784" s="25" t="str">
        <f t="shared" si="408"/>
        <v>-</v>
      </c>
    </row>
    <row r="7785" spans="1:43" x14ac:dyDescent="0.2">
      <c r="A7785" s="25" t="s">
        <v>3285</v>
      </c>
      <c r="B7785" s="25" t="s">
        <v>685</v>
      </c>
      <c r="C7785" s="25" t="s">
        <v>147</v>
      </c>
      <c r="T7785" s="25"/>
      <c r="AN7785" s="35" t="str">
        <f t="shared" si="406"/>
        <v/>
      </c>
      <c r="AO7785" s="35" t="str">
        <f t="shared" si="407"/>
        <v>-</v>
      </c>
      <c r="AQ7785" s="25" t="str">
        <f t="shared" si="408"/>
        <v>-</v>
      </c>
    </row>
    <row r="7786" spans="1:43" x14ac:dyDescent="0.2">
      <c r="A7786" s="25" t="s">
        <v>3286</v>
      </c>
      <c r="B7786" s="25" t="s">
        <v>685</v>
      </c>
      <c r="C7786" s="25" t="s">
        <v>148</v>
      </c>
      <c r="T7786" s="25"/>
      <c r="AN7786" s="35" t="str">
        <f t="shared" si="406"/>
        <v/>
      </c>
      <c r="AO7786" s="35" t="str">
        <f t="shared" si="407"/>
        <v>-</v>
      </c>
      <c r="AQ7786" s="25" t="str">
        <f t="shared" si="408"/>
        <v>-</v>
      </c>
    </row>
    <row r="7787" spans="1:43" x14ac:dyDescent="0.2">
      <c r="A7787" s="25" t="s">
        <v>3287</v>
      </c>
      <c r="B7787" s="25" t="s">
        <v>685</v>
      </c>
      <c r="C7787" s="25" t="s">
        <v>149</v>
      </c>
      <c r="T7787" s="25"/>
      <c r="AN7787" s="35" t="str">
        <f t="shared" si="406"/>
        <v/>
      </c>
      <c r="AO7787" s="35" t="str">
        <f t="shared" si="407"/>
        <v>-</v>
      </c>
      <c r="AQ7787" s="25" t="str">
        <f t="shared" si="408"/>
        <v>-</v>
      </c>
    </row>
    <row r="7788" spans="1:43" x14ac:dyDescent="0.2">
      <c r="A7788" s="25" t="s">
        <v>3288</v>
      </c>
      <c r="B7788" s="25" t="s">
        <v>685</v>
      </c>
      <c r="C7788" s="25" t="s">
        <v>150</v>
      </c>
      <c r="T7788" s="25"/>
      <c r="AN7788" s="35" t="str">
        <f t="shared" si="406"/>
        <v/>
      </c>
      <c r="AO7788" s="35" t="str">
        <f t="shared" si="407"/>
        <v>-</v>
      </c>
      <c r="AQ7788" s="25" t="str">
        <f t="shared" si="408"/>
        <v>-</v>
      </c>
    </row>
    <row r="7789" spans="1:43" x14ac:dyDescent="0.2">
      <c r="A7789" s="25" t="s">
        <v>3289</v>
      </c>
      <c r="B7789" s="25" t="s">
        <v>685</v>
      </c>
      <c r="C7789" s="25" t="s">
        <v>151</v>
      </c>
      <c r="T7789" s="25"/>
      <c r="AN7789" s="35" t="str">
        <f t="shared" si="406"/>
        <v/>
      </c>
      <c r="AO7789" s="35" t="str">
        <f t="shared" si="407"/>
        <v>-</v>
      </c>
      <c r="AQ7789" s="25" t="str">
        <f t="shared" si="408"/>
        <v>-</v>
      </c>
    </row>
    <row r="7790" spans="1:43" x14ac:dyDescent="0.2">
      <c r="A7790" s="25" t="s">
        <v>3290</v>
      </c>
      <c r="B7790" s="25" t="s">
        <v>685</v>
      </c>
      <c r="C7790" s="25" t="s">
        <v>152</v>
      </c>
      <c r="T7790" s="25"/>
      <c r="AN7790" s="35" t="str">
        <f t="shared" si="406"/>
        <v/>
      </c>
      <c r="AO7790" s="35" t="str">
        <f t="shared" si="407"/>
        <v>-</v>
      </c>
      <c r="AQ7790" s="25" t="str">
        <f t="shared" si="408"/>
        <v>-</v>
      </c>
    </row>
    <row r="7791" spans="1:43" x14ac:dyDescent="0.2">
      <c r="A7791" s="25" t="s">
        <v>3291</v>
      </c>
      <c r="B7791" s="25" t="s">
        <v>685</v>
      </c>
      <c r="C7791" s="25" t="s">
        <v>153</v>
      </c>
      <c r="T7791" s="25"/>
      <c r="AN7791" s="35" t="str">
        <f t="shared" si="406"/>
        <v/>
      </c>
      <c r="AO7791" s="35" t="str">
        <f t="shared" si="407"/>
        <v>-</v>
      </c>
      <c r="AQ7791" s="25" t="str">
        <f t="shared" si="408"/>
        <v>-</v>
      </c>
    </row>
    <row r="7792" spans="1:43" x14ac:dyDescent="0.2">
      <c r="A7792" s="25" t="s">
        <v>3292</v>
      </c>
      <c r="B7792" s="25" t="s">
        <v>685</v>
      </c>
      <c r="C7792" s="25" t="s">
        <v>154</v>
      </c>
      <c r="T7792" s="25"/>
      <c r="AN7792" s="35" t="str">
        <f t="shared" si="406"/>
        <v/>
      </c>
      <c r="AO7792" s="35" t="str">
        <f t="shared" si="407"/>
        <v>-</v>
      </c>
      <c r="AQ7792" s="25" t="str">
        <f t="shared" si="408"/>
        <v>-</v>
      </c>
    </row>
    <row r="7793" spans="1:43" x14ac:dyDescent="0.2">
      <c r="A7793" s="25" t="s">
        <v>3293</v>
      </c>
      <c r="B7793" s="25" t="s">
        <v>685</v>
      </c>
      <c r="C7793" s="25" t="s">
        <v>154</v>
      </c>
      <c r="T7793" s="25"/>
      <c r="AN7793" s="35" t="str">
        <f t="shared" si="406"/>
        <v/>
      </c>
      <c r="AO7793" s="35" t="str">
        <f t="shared" si="407"/>
        <v>-</v>
      </c>
      <c r="AQ7793" s="25" t="str">
        <f t="shared" si="408"/>
        <v>-</v>
      </c>
    </row>
    <row r="7794" spans="1:43" x14ac:dyDescent="0.2">
      <c r="A7794" s="25" t="s">
        <v>3294</v>
      </c>
      <c r="B7794" s="25" t="s">
        <v>685</v>
      </c>
      <c r="C7794" s="25" t="s">
        <v>155</v>
      </c>
      <c r="T7794" s="25"/>
      <c r="AN7794" s="35" t="str">
        <f t="shared" si="406"/>
        <v/>
      </c>
      <c r="AO7794" s="35" t="str">
        <f t="shared" si="407"/>
        <v>-</v>
      </c>
      <c r="AQ7794" s="25" t="str">
        <f t="shared" si="408"/>
        <v>-</v>
      </c>
    </row>
    <row r="7795" spans="1:43" x14ac:dyDescent="0.2">
      <c r="A7795" s="25" t="s">
        <v>3295</v>
      </c>
      <c r="B7795" s="25" t="s">
        <v>685</v>
      </c>
      <c r="C7795" s="25" t="s">
        <v>156</v>
      </c>
      <c r="T7795" s="25"/>
      <c r="AN7795" s="35" t="str">
        <f t="shared" si="406"/>
        <v/>
      </c>
      <c r="AO7795" s="35" t="str">
        <f t="shared" si="407"/>
        <v>-</v>
      </c>
      <c r="AQ7795" s="25" t="str">
        <f t="shared" si="408"/>
        <v>-</v>
      </c>
    </row>
    <row r="7796" spans="1:43" x14ac:dyDescent="0.2">
      <c r="A7796" s="25" t="s">
        <v>3296</v>
      </c>
      <c r="B7796" s="25" t="s">
        <v>685</v>
      </c>
      <c r="C7796" s="25" t="s">
        <v>157</v>
      </c>
      <c r="T7796" s="25"/>
      <c r="AN7796" s="35" t="str">
        <f t="shared" si="406"/>
        <v/>
      </c>
      <c r="AO7796" s="35" t="str">
        <f t="shared" si="407"/>
        <v>-</v>
      </c>
      <c r="AQ7796" s="25" t="str">
        <f t="shared" si="408"/>
        <v>-</v>
      </c>
    </row>
    <row r="7797" spans="1:43" x14ac:dyDescent="0.2">
      <c r="A7797" s="25" t="s">
        <v>3297</v>
      </c>
      <c r="B7797" s="25" t="s">
        <v>685</v>
      </c>
      <c r="C7797" s="25" t="s">
        <v>158</v>
      </c>
      <c r="T7797" s="25"/>
      <c r="AN7797" s="35" t="str">
        <f t="shared" si="406"/>
        <v/>
      </c>
      <c r="AO7797" s="35" t="str">
        <f t="shared" si="407"/>
        <v>-</v>
      </c>
      <c r="AQ7797" s="25" t="str">
        <f t="shared" si="408"/>
        <v>-</v>
      </c>
    </row>
    <row r="7798" spans="1:43" x14ac:dyDescent="0.2">
      <c r="A7798" s="25" t="s">
        <v>3298</v>
      </c>
      <c r="B7798" s="25" t="s">
        <v>685</v>
      </c>
      <c r="C7798" s="25" t="s">
        <v>147</v>
      </c>
      <c r="T7798" s="25"/>
      <c r="AN7798" s="35" t="str">
        <f t="shared" si="406"/>
        <v/>
      </c>
      <c r="AO7798" s="35" t="str">
        <f t="shared" si="407"/>
        <v>-</v>
      </c>
      <c r="AQ7798" s="25" t="str">
        <f t="shared" si="408"/>
        <v>-</v>
      </c>
    </row>
    <row r="7799" spans="1:43" x14ac:dyDescent="0.2">
      <c r="A7799" s="25" t="s">
        <v>3299</v>
      </c>
      <c r="B7799" s="25" t="s">
        <v>685</v>
      </c>
      <c r="C7799" s="25" t="s">
        <v>148</v>
      </c>
      <c r="T7799" s="25"/>
      <c r="AN7799" s="35" t="str">
        <f t="shared" ref="AN7799:AN7862" si="409">CONCATENATE(AM7799,AP7799)</f>
        <v/>
      </c>
      <c r="AO7799" s="35" t="str">
        <f t="shared" ref="AO7799:AO7862" si="410">CONCATENATE(AM7799,"-",AL7799)</f>
        <v>-</v>
      </c>
      <c r="AQ7799" s="25" t="str">
        <f t="shared" si="408"/>
        <v>-</v>
      </c>
    </row>
    <row r="7800" spans="1:43" x14ac:dyDescent="0.2">
      <c r="A7800" s="25" t="s">
        <v>3300</v>
      </c>
      <c r="B7800" s="25" t="s">
        <v>685</v>
      </c>
      <c r="C7800" s="25" t="s">
        <v>149</v>
      </c>
      <c r="T7800" s="25"/>
      <c r="AN7800" s="35" t="str">
        <f t="shared" si="409"/>
        <v/>
      </c>
      <c r="AO7800" s="35" t="str">
        <f t="shared" si="410"/>
        <v>-</v>
      </c>
      <c r="AQ7800" s="25" t="str">
        <f t="shared" si="408"/>
        <v>-</v>
      </c>
    </row>
    <row r="7801" spans="1:43" x14ac:dyDescent="0.2">
      <c r="A7801" s="25" t="s">
        <v>3301</v>
      </c>
      <c r="B7801" s="25" t="s">
        <v>685</v>
      </c>
      <c r="C7801" s="25" t="s">
        <v>150</v>
      </c>
      <c r="T7801" s="25"/>
      <c r="AN7801" s="35" t="str">
        <f t="shared" si="409"/>
        <v/>
      </c>
      <c r="AO7801" s="35" t="str">
        <f t="shared" si="410"/>
        <v>-</v>
      </c>
      <c r="AQ7801" s="25" t="str">
        <f t="shared" si="408"/>
        <v>-</v>
      </c>
    </row>
    <row r="7802" spans="1:43" x14ac:dyDescent="0.2">
      <c r="A7802" s="25" t="s">
        <v>3302</v>
      </c>
      <c r="B7802" s="25" t="s">
        <v>685</v>
      </c>
      <c r="C7802" s="25" t="s">
        <v>151</v>
      </c>
      <c r="T7802" s="25"/>
      <c r="AN7802" s="35" t="str">
        <f t="shared" si="409"/>
        <v/>
      </c>
      <c r="AO7802" s="35" t="str">
        <f t="shared" si="410"/>
        <v>-</v>
      </c>
      <c r="AQ7802" s="25" t="str">
        <f t="shared" si="408"/>
        <v>-</v>
      </c>
    </row>
    <row r="7803" spans="1:43" x14ac:dyDescent="0.2">
      <c r="A7803" s="25" t="s">
        <v>3303</v>
      </c>
      <c r="B7803" s="25" t="s">
        <v>685</v>
      </c>
      <c r="C7803" s="25" t="s">
        <v>152</v>
      </c>
      <c r="T7803" s="25"/>
      <c r="AN7803" s="35" t="str">
        <f t="shared" si="409"/>
        <v/>
      </c>
      <c r="AO7803" s="35" t="str">
        <f t="shared" si="410"/>
        <v>-</v>
      </c>
      <c r="AQ7803" s="25" t="str">
        <f t="shared" si="408"/>
        <v>-</v>
      </c>
    </row>
    <row r="7804" spans="1:43" x14ac:dyDescent="0.2">
      <c r="A7804" s="25" t="s">
        <v>3304</v>
      </c>
      <c r="B7804" s="25" t="s">
        <v>685</v>
      </c>
      <c r="C7804" s="25" t="s">
        <v>153</v>
      </c>
      <c r="T7804" s="25"/>
      <c r="AN7804" s="35" t="str">
        <f t="shared" si="409"/>
        <v/>
      </c>
      <c r="AO7804" s="35" t="str">
        <f t="shared" si="410"/>
        <v>-</v>
      </c>
      <c r="AQ7804" s="25" t="str">
        <f t="shared" si="408"/>
        <v>-</v>
      </c>
    </row>
    <row r="7805" spans="1:43" x14ac:dyDescent="0.2">
      <c r="A7805" s="25" t="s">
        <v>3305</v>
      </c>
      <c r="B7805" s="25" t="s">
        <v>685</v>
      </c>
      <c r="C7805" s="25" t="s">
        <v>153</v>
      </c>
      <c r="T7805" s="25"/>
      <c r="AN7805" s="35" t="str">
        <f t="shared" si="409"/>
        <v/>
      </c>
      <c r="AO7805" s="35" t="str">
        <f t="shared" si="410"/>
        <v>-</v>
      </c>
      <c r="AQ7805" s="25" t="str">
        <f t="shared" si="408"/>
        <v>-</v>
      </c>
    </row>
    <row r="7806" spans="1:43" x14ac:dyDescent="0.2">
      <c r="A7806" s="25" t="s">
        <v>3306</v>
      </c>
      <c r="B7806" s="25" t="s">
        <v>685</v>
      </c>
      <c r="C7806" s="25" t="s">
        <v>154</v>
      </c>
      <c r="T7806" s="25"/>
      <c r="AN7806" s="35" t="str">
        <f t="shared" si="409"/>
        <v/>
      </c>
      <c r="AO7806" s="35" t="str">
        <f t="shared" si="410"/>
        <v>-</v>
      </c>
      <c r="AQ7806" s="25" t="str">
        <f t="shared" si="408"/>
        <v>-</v>
      </c>
    </row>
    <row r="7807" spans="1:43" x14ac:dyDescent="0.2">
      <c r="A7807" s="25" t="s">
        <v>3307</v>
      </c>
      <c r="B7807" s="25" t="s">
        <v>685</v>
      </c>
      <c r="C7807" s="25" t="s">
        <v>155</v>
      </c>
      <c r="T7807" s="25"/>
      <c r="AN7807" s="35" t="str">
        <f t="shared" si="409"/>
        <v/>
      </c>
      <c r="AO7807" s="35" t="str">
        <f t="shared" si="410"/>
        <v>-</v>
      </c>
      <c r="AQ7807" s="25" t="str">
        <f t="shared" si="408"/>
        <v>-</v>
      </c>
    </row>
    <row r="7808" spans="1:43" x14ac:dyDescent="0.2">
      <c r="A7808" s="25" t="s">
        <v>3308</v>
      </c>
      <c r="B7808" s="25" t="s">
        <v>685</v>
      </c>
      <c r="C7808" s="25" t="s">
        <v>156</v>
      </c>
      <c r="T7808" s="25"/>
      <c r="AN7808" s="35" t="str">
        <f t="shared" si="409"/>
        <v/>
      </c>
      <c r="AO7808" s="35" t="str">
        <f t="shared" si="410"/>
        <v>-</v>
      </c>
      <c r="AQ7808" s="25" t="str">
        <f t="shared" si="408"/>
        <v>-</v>
      </c>
    </row>
    <row r="7809" spans="1:43" x14ac:dyDescent="0.2">
      <c r="A7809" s="25" t="s">
        <v>3309</v>
      </c>
      <c r="B7809" s="25" t="s">
        <v>685</v>
      </c>
      <c r="C7809" s="25" t="s">
        <v>157</v>
      </c>
      <c r="T7809" s="25"/>
      <c r="AN7809" s="35" t="str">
        <f t="shared" si="409"/>
        <v/>
      </c>
      <c r="AO7809" s="35" t="str">
        <f t="shared" si="410"/>
        <v>-</v>
      </c>
      <c r="AQ7809" s="25" t="str">
        <f t="shared" si="408"/>
        <v>-</v>
      </c>
    </row>
    <row r="7810" spans="1:43" x14ac:dyDescent="0.2">
      <c r="A7810" s="25" t="s">
        <v>3310</v>
      </c>
      <c r="B7810" s="25" t="s">
        <v>685</v>
      </c>
      <c r="C7810" s="25" t="s">
        <v>158</v>
      </c>
      <c r="T7810" s="25"/>
      <c r="AN7810" s="35" t="str">
        <f t="shared" si="409"/>
        <v/>
      </c>
      <c r="AO7810" s="35" t="str">
        <f t="shared" si="410"/>
        <v>-</v>
      </c>
      <c r="AQ7810" s="25" t="str">
        <f t="shared" si="408"/>
        <v>-</v>
      </c>
    </row>
    <row r="7811" spans="1:43" x14ac:dyDescent="0.2">
      <c r="A7811" s="25" t="s">
        <v>3311</v>
      </c>
      <c r="B7811" s="25" t="s">
        <v>685</v>
      </c>
      <c r="C7811" s="25" t="s">
        <v>147</v>
      </c>
      <c r="T7811" s="25"/>
      <c r="AN7811" s="35" t="str">
        <f t="shared" si="409"/>
        <v/>
      </c>
      <c r="AO7811" s="35" t="str">
        <f t="shared" si="410"/>
        <v>-</v>
      </c>
      <c r="AQ7811" s="25" t="str">
        <f t="shared" si="408"/>
        <v>-</v>
      </c>
    </row>
    <row r="7812" spans="1:43" x14ac:dyDescent="0.2">
      <c r="A7812" s="25" t="s">
        <v>3312</v>
      </c>
      <c r="B7812" s="25" t="s">
        <v>685</v>
      </c>
      <c r="C7812" s="25" t="s">
        <v>148</v>
      </c>
      <c r="T7812" s="25"/>
      <c r="AN7812" s="35" t="str">
        <f t="shared" si="409"/>
        <v/>
      </c>
      <c r="AO7812" s="35" t="str">
        <f t="shared" si="410"/>
        <v>-</v>
      </c>
      <c r="AQ7812" s="25" t="str">
        <f t="shared" si="408"/>
        <v>-</v>
      </c>
    </row>
    <row r="7813" spans="1:43" x14ac:dyDescent="0.2">
      <c r="A7813" s="25" t="s">
        <v>3313</v>
      </c>
      <c r="B7813" s="25" t="s">
        <v>685</v>
      </c>
      <c r="C7813" s="25" t="s">
        <v>149</v>
      </c>
      <c r="T7813" s="25"/>
      <c r="AN7813" s="35" t="str">
        <f t="shared" si="409"/>
        <v/>
      </c>
      <c r="AO7813" s="35" t="str">
        <f t="shared" si="410"/>
        <v>-</v>
      </c>
      <c r="AQ7813" s="25" t="str">
        <f t="shared" si="408"/>
        <v>-</v>
      </c>
    </row>
    <row r="7814" spans="1:43" x14ac:dyDescent="0.2">
      <c r="A7814" s="25" t="s">
        <v>3314</v>
      </c>
      <c r="B7814" s="25" t="s">
        <v>685</v>
      </c>
      <c r="C7814" s="25" t="s">
        <v>150</v>
      </c>
      <c r="T7814" s="25"/>
      <c r="AN7814" s="35" t="str">
        <f t="shared" si="409"/>
        <v/>
      </c>
      <c r="AO7814" s="35" t="str">
        <f t="shared" si="410"/>
        <v>-</v>
      </c>
      <c r="AQ7814" s="25" t="str">
        <f t="shared" si="408"/>
        <v>-</v>
      </c>
    </row>
    <row r="7815" spans="1:43" x14ac:dyDescent="0.2">
      <c r="A7815" s="25" t="s">
        <v>3315</v>
      </c>
      <c r="B7815" s="25" t="s">
        <v>685</v>
      </c>
      <c r="C7815" s="25" t="s">
        <v>151</v>
      </c>
      <c r="T7815" s="25"/>
      <c r="AN7815" s="35" t="str">
        <f t="shared" si="409"/>
        <v/>
      </c>
      <c r="AO7815" s="35" t="str">
        <f t="shared" si="410"/>
        <v>-</v>
      </c>
      <c r="AQ7815" s="25" t="str">
        <f t="shared" si="408"/>
        <v>-</v>
      </c>
    </row>
    <row r="7816" spans="1:43" x14ac:dyDescent="0.2">
      <c r="A7816" s="25" t="s">
        <v>3316</v>
      </c>
      <c r="B7816" s="25" t="s">
        <v>685</v>
      </c>
      <c r="C7816" s="25" t="s">
        <v>152</v>
      </c>
      <c r="T7816" s="25"/>
      <c r="AN7816" s="35" t="str">
        <f t="shared" si="409"/>
        <v/>
      </c>
      <c r="AO7816" s="35" t="str">
        <f t="shared" si="410"/>
        <v>-</v>
      </c>
      <c r="AQ7816" s="25" t="str">
        <f t="shared" si="408"/>
        <v>-</v>
      </c>
    </row>
    <row r="7817" spans="1:43" x14ac:dyDescent="0.2">
      <c r="A7817" s="25" t="s">
        <v>3317</v>
      </c>
      <c r="B7817" s="25" t="s">
        <v>685</v>
      </c>
      <c r="C7817" s="25" t="s">
        <v>152</v>
      </c>
      <c r="T7817" s="25"/>
      <c r="AN7817" s="35" t="str">
        <f t="shared" si="409"/>
        <v/>
      </c>
      <c r="AO7817" s="35" t="str">
        <f t="shared" si="410"/>
        <v>-</v>
      </c>
      <c r="AQ7817" s="25" t="str">
        <f t="shared" si="408"/>
        <v>-</v>
      </c>
    </row>
    <row r="7818" spans="1:43" x14ac:dyDescent="0.2">
      <c r="A7818" s="25" t="s">
        <v>3318</v>
      </c>
      <c r="B7818" s="25" t="s">
        <v>685</v>
      </c>
      <c r="C7818" s="25" t="s">
        <v>153</v>
      </c>
      <c r="T7818" s="25"/>
      <c r="AN7818" s="35" t="str">
        <f t="shared" si="409"/>
        <v/>
      </c>
      <c r="AO7818" s="35" t="str">
        <f t="shared" si="410"/>
        <v>-</v>
      </c>
      <c r="AQ7818" s="25" t="str">
        <f t="shared" si="408"/>
        <v>-</v>
      </c>
    </row>
    <row r="7819" spans="1:43" x14ac:dyDescent="0.2">
      <c r="A7819" s="25" t="s">
        <v>3319</v>
      </c>
      <c r="B7819" s="25" t="s">
        <v>685</v>
      </c>
      <c r="C7819" s="25" t="s">
        <v>154</v>
      </c>
      <c r="T7819" s="25"/>
      <c r="AN7819" s="35" t="str">
        <f t="shared" si="409"/>
        <v/>
      </c>
      <c r="AO7819" s="35" t="str">
        <f t="shared" si="410"/>
        <v>-</v>
      </c>
      <c r="AQ7819" s="25" t="str">
        <f t="shared" si="408"/>
        <v>-</v>
      </c>
    </row>
    <row r="7820" spans="1:43" x14ac:dyDescent="0.2">
      <c r="A7820" s="25" t="s">
        <v>3320</v>
      </c>
      <c r="B7820" s="25" t="s">
        <v>685</v>
      </c>
      <c r="C7820" s="25" t="s">
        <v>155</v>
      </c>
      <c r="T7820" s="25"/>
      <c r="AN7820" s="35" t="str">
        <f t="shared" si="409"/>
        <v/>
      </c>
      <c r="AO7820" s="35" t="str">
        <f t="shared" si="410"/>
        <v>-</v>
      </c>
      <c r="AQ7820" s="25" t="str">
        <f t="shared" si="408"/>
        <v>-</v>
      </c>
    </row>
    <row r="7821" spans="1:43" x14ac:dyDescent="0.2">
      <c r="A7821" s="25" t="s">
        <v>3321</v>
      </c>
      <c r="B7821" s="25" t="s">
        <v>685</v>
      </c>
      <c r="C7821" s="25" t="s">
        <v>156</v>
      </c>
      <c r="T7821" s="25"/>
      <c r="AN7821" s="35" t="str">
        <f t="shared" si="409"/>
        <v/>
      </c>
      <c r="AO7821" s="35" t="str">
        <f t="shared" si="410"/>
        <v>-</v>
      </c>
      <c r="AQ7821" s="25" t="str">
        <f t="shared" si="408"/>
        <v>-</v>
      </c>
    </row>
    <row r="7822" spans="1:43" x14ac:dyDescent="0.2">
      <c r="A7822" s="25" t="s">
        <v>3322</v>
      </c>
      <c r="B7822" s="25" t="s">
        <v>685</v>
      </c>
      <c r="C7822" s="25" t="s">
        <v>157</v>
      </c>
      <c r="T7822" s="25"/>
      <c r="AN7822" s="35" t="str">
        <f t="shared" si="409"/>
        <v/>
      </c>
      <c r="AO7822" s="35" t="str">
        <f t="shared" si="410"/>
        <v>-</v>
      </c>
      <c r="AQ7822" s="25" t="str">
        <f t="shared" si="408"/>
        <v>-</v>
      </c>
    </row>
    <row r="7823" spans="1:43" x14ac:dyDescent="0.2">
      <c r="A7823" s="25" t="s">
        <v>3323</v>
      </c>
      <c r="B7823" s="25" t="s">
        <v>685</v>
      </c>
      <c r="C7823" s="25" t="s">
        <v>158</v>
      </c>
      <c r="T7823" s="25"/>
      <c r="AN7823" s="35" t="str">
        <f t="shared" si="409"/>
        <v/>
      </c>
      <c r="AO7823" s="35" t="str">
        <f t="shared" si="410"/>
        <v>-</v>
      </c>
      <c r="AQ7823" s="25" t="str">
        <f t="shared" si="408"/>
        <v>-</v>
      </c>
    </row>
    <row r="7824" spans="1:43" x14ac:dyDescent="0.2">
      <c r="A7824" s="25" t="s">
        <v>3324</v>
      </c>
      <c r="B7824" s="25" t="s">
        <v>685</v>
      </c>
      <c r="C7824" s="25" t="s">
        <v>147</v>
      </c>
      <c r="T7824" s="25"/>
      <c r="AN7824" s="35" t="str">
        <f t="shared" si="409"/>
        <v/>
      </c>
      <c r="AO7824" s="35" t="str">
        <f t="shared" si="410"/>
        <v>-</v>
      </c>
      <c r="AQ7824" s="25" t="str">
        <f t="shared" si="408"/>
        <v>-</v>
      </c>
    </row>
    <row r="7825" spans="1:43" x14ac:dyDescent="0.2">
      <c r="A7825" s="25" t="s">
        <v>3325</v>
      </c>
      <c r="B7825" s="25" t="s">
        <v>685</v>
      </c>
      <c r="C7825" s="25" t="s">
        <v>148</v>
      </c>
      <c r="T7825" s="25"/>
      <c r="AN7825" s="35" t="str">
        <f t="shared" si="409"/>
        <v/>
      </c>
      <c r="AO7825" s="35" t="str">
        <f t="shared" si="410"/>
        <v>-</v>
      </c>
      <c r="AQ7825" s="25" t="str">
        <f t="shared" si="408"/>
        <v>-</v>
      </c>
    </row>
    <row r="7826" spans="1:43" x14ac:dyDescent="0.2">
      <c r="A7826" s="25" t="s">
        <v>3326</v>
      </c>
      <c r="B7826" s="25" t="s">
        <v>685</v>
      </c>
      <c r="C7826" s="25" t="s">
        <v>149</v>
      </c>
      <c r="T7826" s="25"/>
      <c r="AN7826" s="35" t="str">
        <f t="shared" si="409"/>
        <v/>
      </c>
      <c r="AO7826" s="35" t="str">
        <f t="shared" si="410"/>
        <v>-</v>
      </c>
      <c r="AQ7826" s="25" t="str">
        <f t="shared" si="408"/>
        <v>-</v>
      </c>
    </row>
    <row r="7827" spans="1:43" x14ac:dyDescent="0.2">
      <c r="A7827" s="25" t="s">
        <v>3327</v>
      </c>
      <c r="B7827" s="25" t="s">
        <v>685</v>
      </c>
      <c r="C7827" s="25" t="s">
        <v>150</v>
      </c>
      <c r="T7827" s="25"/>
      <c r="AN7827" s="35" t="str">
        <f t="shared" si="409"/>
        <v/>
      </c>
      <c r="AO7827" s="35" t="str">
        <f t="shared" si="410"/>
        <v>-</v>
      </c>
      <c r="AQ7827" s="25" t="str">
        <f t="shared" si="408"/>
        <v>-</v>
      </c>
    </row>
    <row r="7828" spans="1:43" x14ac:dyDescent="0.2">
      <c r="A7828" s="25" t="s">
        <v>3328</v>
      </c>
      <c r="B7828" s="25" t="s">
        <v>685</v>
      </c>
      <c r="C7828" s="25" t="s">
        <v>151</v>
      </c>
      <c r="T7828" s="25"/>
      <c r="AN7828" s="35" t="str">
        <f t="shared" si="409"/>
        <v/>
      </c>
      <c r="AO7828" s="35" t="str">
        <f t="shared" si="410"/>
        <v>-</v>
      </c>
      <c r="AQ7828" s="25" t="str">
        <f t="shared" si="408"/>
        <v>-</v>
      </c>
    </row>
    <row r="7829" spans="1:43" x14ac:dyDescent="0.2">
      <c r="A7829" s="25" t="s">
        <v>3329</v>
      </c>
      <c r="B7829" s="25" t="s">
        <v>685</v>
      </c>
      <c r="C7829" s="25" t="s">
        <v>151</v>
      </c>
      <c r="T7829" s="25"/>
      <c r="AN7829" s="35" t="str">
        <f t="shared" si="409"/>
        <v/>
      </c>
      <c r="AO7829" s="35" t="str">
        <f t="shared" si="410"/>
        <v>-</v>
      </c>
      <c r="AQ7829" s="25" t="str">
        <f t="shared" si="408"/>
        <v>-</v>
      </c>
    </row>
    <row r="7830" spans="1:43" x14ac:dyDescent="0.2">
      <c r="A7830" s="25" t="s">
        <v>3330</v>
      </c>
      <c r="B7830" s="25" t="s">
        <v>685</v>
      </c>
      <c r="C7830" s="25" t="s">
        <v>152</v>
      </c>
      <c r="T7830" s="25"/>
      <c r="AN7830" s="35" t="str">
        <f t="shared" si="409"/>
        <v/>
      </c>
      <c r="AO7830" s="35" t="str">
        <f t="shared" si="410"/>
        <v>-</v>
      </c>
      <c r="AQ7830" s="25" t="str">
        <f t="shared" si="408"/>
        <v>-</v>
      </c>
    </row>
    <row r="7831" spans="1:43" x14ac:dyDescent="0.2">
      <c r="A7831" s="25" t="s">
        <v>3331</v>
      </c>
      <c r="B7831" s="25" t="s">
        <v>685</v>
      </c>
      <c r="C7831" s="25" t="s">
        <v>153</v>
      </c>
      <c r="T7831" s="25"/>
      <c r="AN7831" s="35" t="str">
        <f t="shared" si="409"/>
        <v/>
      </c>
      <c r="AO7831" s="35" t="str">
        <f t="shared" si="410"/>
        <v>-</v>
      </c>
      <c r="AQ7831" s="25" t="str">
        <f t="shared" si="408"/>
        <v>-</v>
      </c>
    </row>
    <row r="7832" spans="1:43" x14ac:dyDescent="0.2">
      <c r="A7832" s="25" t="s">
        <v>3332</v>
      </c>
      <c r="B7832" s="25" t="s">
        <v>685</v>
      </c>
      <c r="C7832" s="25" t="s">
        <v>154</v>
      </c>
      <c r="T7832" s="25"/>
      <c r="AN7832" s="35" t="str">
        <f t="shared" si="409"/>
        <v/>
      </c>
      <c r="AO7832" s="35" t="str">
        <f t="shared" si="410"/>
        <v>-</v>
      </c>
      <c r="AQ7832" s="25" t="str">
        <f t="shared" si="408"/>
        <v>-</v>
      </c>
    </row>
    <row r="7833" spans="1:43" x14ac:dyDescent="0.2">
      <c r="A7833" s="25" t="s">
        <v>3333</v>
      </c>
      <c r="B7833" s="25" t="s">
        <v>685</v>
      </c>
      <c r="C7833" s="25" t="s">
        <v>155</v>
      </c>
      <c r="T7833" s="25"/>
      <c r="AN7833" s="35" t="str">
        <f t="shared" si="409"/>
        <v/>
      </c>
      <c r="AO7833" s="35" t="str">
        <f t="shared" si="410"/>
        <v>-</v>
      </c>
      <c r="AQ7833" s="25" t="str">
        <f t="shared" si="408"/>
        <v>-</v>
      </c>
    </row>
    <row r="7834" spans="1:43" x14ac:dyDescent="0.2">
      <c r="A7834" s="25" t="s">
        <v>3334</v>
      </c>
      <c r="B7834" s="25" t="s">
        <v>685</v>
      </c>
      <c r="C7834" s="25" t="s">
        <v>156</v>
      </c>
      <c r="T7834" s="25"/>
      <c r="AN7834" s="35" t="str">
        <f t="shared" si="409"/>
        <v/>
      </c>
      <c r="AO7834" s="35" t="str">
        <f t="shared" si="410"/>
        <v>-</v>
      </c>
      <c r="AQ7834" s="25" t="str">
        <f t="shared" si="408"/>
        <v>-</v>
      </c>
    </row>
    <row r="7835" spans="1:43" x14ac:dyDescent="0.2">
      <c r="A7835" s="25" t="s">
        <v>3335</v>
      </c>
      <c r="B7835" s="25" t="s">
        <v>685</v>
      </c>
      <c r="C7835" s="25" t="s">
        <v>157</v>
      </c>
      <c r="T7835" s="25"/>
      <c r="AN7835" s="35" t="str">
        <f t="shared" si="409"/>
        <v/>
      </c>
      <c r="AO7835" s="35" t="str">
        <f t="shared" si="410"/>
        <v>-</v>
      </c>
      <c r="AQ7835" s="25" t="str">
        <f t="shared" si="408"/>
        <v>-</v>
      </c>
    </row>
    <row r="7836" spans="1:43" x14ac:dyDescent="0.2">
      <c r="A7836" s="25" t="s">
        <v>3336</v>
      </c>
      <c r="B7836" s="25" t="s">
        <v>685</v>
      </c>
      <c r="C7836" s="25" t="s">
        <v>158</v>
      </c>
      <c r="T7836" s="25"/>
      <c r="AN7836" s="35" t="str">
        <f t="shared" si="409"/>
        <v/>
      </c>
      <c r="AO7836" s="35" t="str">
        <f t="shared" si="410"/>
        <v>-</v>
      </c>
      <c r="AQ7836" s="25" t="str">
        <f t="shared" si="408"/>
        <v>-</v>
      </c>
    </row>
    <row r="7837" spans="1:43" x14ac:dyDescent="0.2">
      <c r="A7837" s="25" t="s">
        <v>3337</v>
      </c>
      <c r="B7837" s="25" t="s">
        <v>685</v>
      </c>
      <c r="C7837" s="25" t="s">
        <v>147</v>
      </c>
      <c r="T7837" s="25"/>
      <c r="AN7837" s="35" t="str">
        <f t="shared" si="409"/>
        <v/>
      </c>
      <c r="AO7837" s="35" t="str">
        <f t="shared" si="410"/>
        <v>-</v>
      </c>
      <c r="AQ7837" s="25" t="str">
        <f t="shared" si="408"/>
        <v>-</v>
      </c>
    </row>
    <row r="7838" spans="1:43" x14ac:dyDescent="0.2">
      <c r="A7838" s="25" t="s">
        <v>3338</v>
      </c>
      <c r="B7838" s="25" t="s">
        <v>685</v>
      </c>
      <c r="C7838" s="25" t="s">
        <v>148</v>
      </c>
      <c r="T7838" s="25"/>
      <c r="AN7838" s="35" t="str">
        <f t="shared" si="409"/>
        <v/>
      </c>
      <c r="AO7838" s="35" t="str">
        <f t="shared" si="410"/>
        <v>-</v>
      </c>
      <c r="AQ7838" s="25" t="str">
        <f t="shared" si="408"/>
        <v>-</v>
      </c>
    </row>
    <row r="7839" spans="1:43" x14ac:dyDescent="0.2">
      <c r="A7839" s="25" t="s">
        <v>3339</v>
      </c>
      <c r="B7839" s="25" t="s">
        <v>685</v>
      </c>
      <c r="C7839" s="25" t="s">
        <v>149</v>
      </c>
      <c r="T7839" s="25"/>
      <c r="AN7839" s="35" t="str">
        <f t="shared" si="409"/>
        <v/>
      </c>
      <c r="AO7839" s="35" t="str">
        <f t="shared" si="410"/>
        <v>-</v>
      </c>
      <c r="AQ7839" s="25" t="str">
        <f t="shared" si="408"/>
        <v>-</v>
      </c>
    </row>
    <row r="7840" spans="1:43" x14ac:dyDescent="0.2">
      <c r="A7840" s="25" t="s">
        <v>3340</v>
      </c>
      <c r="B7840" s="25" t="s">
        <v>685</v>
      </c>
      <c r="C7840" s="25" t="s">
        <v>150</v>
      </c>
      <c r="T7840" s="25"/>
      <c r="AN7840" s="35" t="str">
        <f t="shared" si="409"/>
        <v/>
      </c>
      <c r="AO7840" s="35" t="str">
        <f t="shared" si="410"/>
        <v>-</v>
      </c>
      <c r="AQ7840" s="25" t="str">
        <f t="shared" si="408"/>
        <v>-</v>
      </c>
    </row>
    <row r="7841" spans="1:43" x14ac:dyDescent="0.2">
      <c r="A7841" s="25" t="s">
        <v>3341</v>
      </c>
      <c r="B7841" s="25" t="s">
        <v>685</v>
      </c>
      <c r="C7841" s="25" t="s">
        <v>150</v>
      </c>
      <c r="T7841" s="25"/>
      <c r="AN7841" s="35" t="str">
        <f t="shared" si="409"/>
        <v/>
      </c>
      <c r="AO7841" s="35" t="str">
        <f t="shared" si="410"/>
        <v>-</v>
      </c>
      <c r="AQ7841" s="25" t="str">
        <f t="shared" si="408"/>
        <v>-</v>
      </c>
    </row>
    <row r="7842" spans="1:43" x14ac:dyDescent="0.2">
      <c r="A7842" s="25" t="s">
        <v>3342</v>
      </c>
      <c r="B7842" s="25" t="s">
        <v>685</v>
      </c>
      <c r="C7842" s="25" t="s">
        <v>151</v>
      </c>
      <c r="T7842" s="25"/>
      <c r="AN7842" s="35" t="str">
        <f t="shared" si="409"/>
        <v/>
      </c>
      <c r="AO7842" s="35" t="str">
        <f t="shared" si="410"/>
        <v>-</v>
      </c>
      <c r="AQ7842" s="25" t="str">
        <f t="shared" si="408"/>
        <v>-</v>
      </c>
    </row>
    <row r="7843" spans="1:43" x14ac:dyDescent="0.2">
      <c r="A7843" s="25" t="s">
        <v>3343</v>
      </c>
      <c r="B7843" s="25" t="s">
        <v>685</v>
      </c>
      <c r="C7843" s="25" t="s">
        <v>152</v>
      </c>
      <c r="T7843" s="25"/>
      <c r="AN7843" s="35" t="str">
        <f t="shared" si="409"/>
        <v/>
      </c>
      <c r="AO7843" s="35" t="str">
        <f t="shared" si="410"/>
        <v>-</v>
      </c>
      <c r="AQ7843" s="25" t="str">
        <f t="shared" si="408"/>
        <v>-</v>
      </c>
    </row>
    <row r="7844" spans="1:43" x14ac:dyDescent="0.2">
      <c r="A7844" s="25" t="s">
        <v>3344</v>
      </c>
      <c r="B7844" s="25" t="s">
        <v>685</v>
      </c>
      <c r="C7844" s="25" t="s">
        <v>153</v>
      </c>
      <c r="T7844" s="25"/>
      <c r="AN7844" s="35" t="str">
        <f t="shared" si="409"/>
        <v/>
      </c>
      <c r="AO7844" s="35" t="str">
        <f t="shared" si="410"/>
        <v>-</v>
      </c>
      <c r="AQ7844" s="25" t="str">
        <f t="shared" si="408"/>
        <v>-</v>
      </c>
    </row>
    <row r="7845" spans="1:43" x14ac:dyDescent="0.2">
      <c r="A7845" s="25" t="s">
        <v>3345</v>
      </c>
      <c r="B7845" s="25" t="s">
        <v>685</v>
      </c>
      <c r="C7845" s="25" t="s">
        <v>154</v>
      </c>
      <c r="T7845" s="25"/>
      <c r="AN7845" s="35" t="str">
        <f t="shared" si="409"/>
        <v/>
      </c>
      <c r="AO7845" s="35" t="str">
        <f t="shared" si="410"/>
        <v>-</v>
      </c>
      <c r="AQ7845" s="25" t="str">
        <f t="shared" ref="AQ7845:AQ7908" si="411">CONCATENATE(TRIM(LEFT(AP7845,LEN(AP7845)-LEN(RIGHT(AP7845)))),"-",RIGHT(AP7845))</f>
        <v>-</v>
      </c>
    </row>
    <row r="7846" spans="1:43" x14ac:dyDescent="0.2">
      <c r="A7846" s="25" t="s">
        <v>3346</v>
      </c>
      <c r="B7846" s="25" t="s">
        <v>685</v>
      </c>
      <c r="C7846" s="25" t="s">
        <v>155</v>
      </c>
      <c r="T7846" s="25"/>
      <c r="AN7846" s="35" t="str">
        <f t="shared" si="409"/>
        <v/>
      </c>
      <c r="AO7846" s="35" t="str">
        <f t="shared" si="410"/>
        <v>-</v>
      </c>
      <c r="AQ7846" s="25" t="str">
        <f t="shared" si="411"/>
        <v>-</v>
      </c>
    </row>
    <row r="7847" spans="1:43" x14ac:dyDescent="0.2">
      <c r="A7847" s="25" t="s">
        <v>3347</v>
      </c>
      <c r="B7847" s="25" t="s">
        <v>685</v>
      </c>
      <c r="C7847" s="25" t="s">
        <v>156</v>
      </c>
      <c r="T7847" s="25"/>
      <c r="AN7847" s="35" t="str">
        <f t="shared" si="409"/>
        <v/>
      </c>
      <c r="AO7847" s="35" t="str">
        <f t="shared" si="410"/>
        <v>-</v>
      </c>
      <c r="AQ7847" s="25" t="str">
        <f t="shared" si="411"/>
        <v>-</v>
      </c>
    </row>
    <row r="7848" spans="1:43" x14ac:dyDescent="0.2">
      <c r="A7848" s="25" t="s">
        <v>3348</v>
      </c>
      <c r="B7848" s="25" t="s">
        <v>685</v>
      </c>
      <c r="C7848" s="25" t="s">
        <v>157</v>
      </c>
      <c r="T7848" s="25"/>
      <c r="AN7848" s="35" t="str">
        <f t="shared" si="409"/>
        <v/>
      </c>
      <c r="AO7848" s="35" t="str">
        <f t="shared" si="410"/>
        <v>-</v>
      </c>
      <c r="AQ7848" s="25" t="str">
        <f t="shared" si="411"/>
        <v>-</v>
      </c>
    </row>
    <row r="7849" spans="1:43" x14ac:dyDescent="0.2">
      <c r="A7849" s="25" t="s">
        <v>3349</v>
      </c>
      <c r="B7849" s="25" t="s">
        <v>685</v>
      </c>
      <c r="C7849" s="25" t="s">
        <v>158</v>
      </c>
      <c r="T7849" s="25"/>
      <c r="AN7849" s="35" t="str">
        <f t="shared" si="409"/>
        <v/>
      </c>
      <c r="AO7849" s="35" t="str">
        <f t="shared" si="410"/>
        <v>-</v>
      </c>
      <c r="AQ7849" s="25" t="str">
        <f t="shared" si="411"/>
        <v>-</v>
      </c>
    </row>
    <row r="7850" spans="1:43" x14ac:dyDescent="0.2">
      <c r="A7850" s="25" t="s">
        <v>3350</v>
      </c>
      <c r="B7850" s="25" t="s">
        <v>685</v>
      </c>
      <c r="C7850" s="25" t="s">
        <v>147</v>
      </c>
      <c r="T7850" s="25"/>
      <c r="AN7850" s="35" t="str">
        <f t="shared" si="409"/>
        <v/>
      </c>
      <c r="AO7850" s="35" t="str">
        <f t="shared" si="410"/>
        <v>-</v>
      </c>
      <c r="AQ7850" s="25" t="str">
        <f t="shared" si="411"/>
        <v>-</v>
      </c>
    </row>
    <row r="7851" spans="1:43" x14ac:dyDescent="0.2">
      <c r="A7851" s="25" t="s">
        <v>3351</v>
      </c>
      <c r="B7851" s="25" t="s">
        <v>685</v>
      </c>
      <c r="C7851" s="25" t="s">
        <v>148</v>
      </c>
      <c r="T7851" s="25"/>
      <c r="AN7851" s="35" t="str">
        <f t="shared" si="409"/>
        <v/>
      </c>
      <c r="AO7851" s="35" t="str">
        <f t="shared" si="410"/>
        <v>-</v>
      </c>
      <c r="AQ7851" s="25" t="str">
        <f t="shared" si="411"/>
        <v>-</v>
      </c>
    </row>
    <row r="7852" spans="1:43" x14ac:dyDescent="0.2">
      <c r="A7852" s="25" t="s">
        <v>3352</v>
      </c>
      <c r="B7852" s="25" t="s">
        <v>685</v>
      </c>
      <c r="C7852" s="25" t="s">
        <v>149</v>
      </c>
      <c r="T7852" s="25"/>
      <c r="AN7852" s="35" t="str">
        <f t="shared" si="409"/>
        <v/>
      </c>
      <c r="AO7852" s="35" t="str">
        <f t="shared" si="410"/>
        <v>-</v>
      </c>
      <c r="AQ7852" s="25" t="str">
        <f t="shared" si="411"/>
        <v>-</v>
      </c>
    </row>
    <row r="7853" spans="1:43" x14ac:dyDescent="0.2">
      <c r="A7853" s="25" t="s">
        <v>3353</v>
      </c>
      <c r="B7853" s="25" t="s">
        <v>685</v>
      </c>
      <c r="C7853" s="25" t="s">
        <v>149</v>
      </c>
      <c r="T7853" s="25"/>
      <c r="AN7853" s="35" t="str">
        <f t="shared" si="409"/>
        <v/>
      </c>
      <c r="AO7853" s="35" t="str">
        <f t="shared" si="410"/>
        <v>-</v>
      </c>
      <c r="AQ7853" s="25" t="str">
        <f t="shared" si="411"/>
        <v>-</v>
      </c>
    </row>
    <row r="7854" spans="1:43" x14ac:dyDescent="0.2">
      <c r="A7854" s="25" t="s">
        <v>3354</v>
      </c>
      <c r="B7854" s="25" t="s">
        <v>685</v>
      </c>
      <c r="C7854" s="25" t="s">
        <v>150</v>
      </c>
      <c r="T7854" s="25"/>
      <c r="AN7854" s="35" t="str">
        <f t="shared" si="409"/>
        <v/>
      </c>
      <c r="AO7854" s="35" t="str">
        <f t="shared" si="410"/>
        <v>-</v>
      </c>
      <c r="AQ7854" s="25" t="str">
        <f t="shared" si="411"/>
        <v>-</v>
      </c>
    </row>
    <row r="7855" spans="1:43" x14ac:dyDescent="0.2">
      <c r="A7855" s="25" t="s">
        <v>3355</v>
      </c>
      <c r="B7855" s="25" t="s">
        <v>685</v>
      </c>
      <c r="C7855" s="25" t="s">
        <v>151</v>
      </c>
      <c r="T7855" s="25"/>
      <c r="AN7855" s="35" t="str">
        <f t="shared" si="409"/>
        <v/>
      </c>
      <c r="AO7855" s="35" t="str">
        <f t="shared" si="410"/>
        <v>-</v>
      </c>
      <c r="AQ7855" s="25" t="str">
        <f t="shared" si="411"/>
        <v>-</v>
      </c>
    </row>
    <row r="7856" spans="1:43" x14ac:dyDescent="0.2">
      <c r="A7856" s="25" t="s">
        <v>3356</v>
      </c>
      <c r="B7856" s="25" t="s">
        <v>685</v>
      </c>
      <c r="C7856" s="25" t="s">
        <v>152</v>
      </c>
      <c r="T7856" s="25"/>
      <c r="AN7856" s="35" t="str">
        <f t="shared" si="409"/>
        <v/>
      </c>
      <c r="AO7856" s="35" t="str">
        <f t="shared" si="410"/>
        <v>-</v>
      </c>
      <c r="AQ7856" s="25" t="str">
        <f t="shared" si="411"/>
        <v>-</v>
      </c>
    </row>
    <row r="7857" spans="1:43" x14ac:dyDescent="0.2">
      <c r="A7857" s="25" t="s">
        <v>3357</v>
      </c>
      <c r="B7857" s="25" t="s">
        <v>685</v>
      </c>
      <c r="C7857" s="25" t="s">
        <v>153</v>
      </c>
      <c r="T7857" s="25"/>
      <c r="AN7857" s="35" t="str">
        <f t="shared" si="409"/>
        <v/>
      </c>
      <c r="AO7857" s="35" t="str">
        <f t="shared" si="410"/>
        <v>-</v>
      </c>
      <c r="AQ7857" s="25" t="str">
        <f t="shared" si="411"/>
        <v>-</v>
      </c>
    </row>
    <row r="7858" spans="1:43" x14ac:dyDescent="0.2">
      <c r="A7858" s="25" t="s">
        <v>3358</v>
      </c>
      <c r="B7858" s="25" t="s">
        <v>685</v>
      </c>
      <c r="C7858" s="25" t="s">
        <v>154</v>
      </c>
      <c r="T7858" s="25"/>
      <c r="AN7858" s="35" t="str">
        <f t="shared" si="409"/>
        <v/>
      </c>
      <c r="AO7858" s="35" t="str">
        <f t="shared" si="410"/>
        <v>-</v>
      </c>
      <c r="AQ7858" s="25" t="str">
        <f t="shared" si="411"/>
        <v>-</v>
      </c>
    </row>
    <row r="7859" spans="1:43" x14ac:dyDescent="0.2">
      <c r="A7859" s="25" t="s">
        <v>3359</v>
      </c>
      <c r="B7859" s="25" t="s">
        <v>685</v>
      </c>
      <c r="C7859" s="25" t="s">
        <v>155</v>
      </c>
      <c r="T7859" s="25"/>
      <c r="AN7859" s="35" t="str">
        <f t="shared" si="409"/>
        <v/>
      </c>
      <c r="AO7859" s="35" t="str">
        <f t="shared" si="410"/>
        <v>-</v>
      </c>
      <c r="AQ7859" s="25" t="str">
        <f t="shared" si="411"/>
        <v>-</v>
      </c>
    </row>
    <row r="7860" spans="1:43" x14ac:dyDescent="0.2">
      <c r="A7860" s="25" t="s">
        <v>3360</v>
      </c>
      <c r="B7860" s="25" t="s">
        <v>685</v>
      </c>
      <c r="C7860" s="25" t="s">
        <v>156</v>
      </c>
      <c r="T7860" s="25"/>
      <c r="AN7860" s="35" t="str">
        <f t="shared" si="409"/>
        <v/>
      </c>
      <c r="AO7860" s="35" t="str">
        <f t="shared" si="410"/>
        <v>-</v>
      </c>
      <c r="AQ7860" s="25" t="str">
        <f t="shared" si="411"/>
        <v>-</v>
      </c>
    </row>
    <row r="7861" spans="1:43" x14ac:dyDescent="0.2">
      <c r="A7861" s="25" t="s">
        <v>3361</v>
      </c>
      <c r="B7861" s="25" t="s">
        <v>685</v>
      </c>
      <c r="C7861" s="25" t="s">
        <v>157</v>
      </c>
      <c r="T7861" s="25"/>
      <c r="AN7861" s="35" t="str">
        <f t="shared" si="409"/>
        <v/>
      </c>
      <c r="AO7861" s="35" t="str">
        <f t="shared" si="410"/>
        <v>-</v>
      </c>
      <c r="AQ7861" s="25" t="str">
        <f t="shared" si="411"/>
        <v>-</v>
      </c>
    </row>
    <row r="7862" spans="1:43" x14ac:dyDescent="0.2">
      <c r="A7862" s="25" t="s">
        <v>3362</v>
      </c>
      <c r="B7862" s="25" t="s">
        <v>685</v>
      </c>
      <c r="C7862" s="25" t="s">
        <v>158</v>
      </c>
      <c r="T7862" s="25"/>
      <c r="AN7862" s="35" t="str">
        <f t="shared" si="409"/>
        <v/>
      </c>
      <c r="AO7862" s="35" t="str">
        <f t="shared" si="410"/>
        <v>-</v>
      </c>
      <c r="AQ7862" s="25" t="str">
        <f t="shared" si="411"/>
        <v>-</v>
      </c>
    </row>
    <row r="7863" spans="1:43" x14ac:dyDescent="0.2">
      <c r="A7863" s="25" t="s">
        <v>3363</v>
      </c>
      <c r="B7863" s="25" t="s">
        <v>685</v>
      </c>
      <c r="C7863" s="25" t="s">
        <v>147</v>
      </c>
      <c r="T7863" s="25"/>
      <c r="AN7863" s="35" t="str">
        <f t="shared" ref="AN7863:AN7926" si="412">CONCATENATE(AM7863,AP7863)</f>
        <v/>
      </c>
      <c r="AO7863" s="35" t="str">
        <f t="shared" ref="AO7863:AO7926" si="413">CONCATENATE(AM7863,"-",AL7863)</f>
        <v>-</v>
      </c>
      <c r="AQ7863" s="25" t="str">
        <f t="shared" si="411"/>
        <v>-</v>
      </c>
    </row>
    <row r="7864" spans="1:43" x14ac:dyDescent="0.2">
      <c r="A7864" s="25" t="s">
        <v>3364</v>
      </c>
      <c r="B7864" s="25" t="s">
        <v>685</v>
      </c>
      <c r="C7864" s="25" t="s">
        <v>148</v>
      </c>
      <c r="T7864" s="25"/>
      <c r="AN7864" s="35" t="str">
        <f t="shared" si="412"/>
        <v/>
      </c>
      <c r="AO7864" s="35" t="str">
        <f t="shared" si="413"/>
        <v>-</v>
      </c>
      <c r="AQ7864" s="25" t="str">
        <f t="shared" si="411"/>
        <v>-</v>
      </c>
    </row>
    <row r="7865" spans="1:43" x14ac:dyDescent="0.2">
      <c r="A7865" s="25" t="s">
        <v>3365</v>
      </c>
      <c r="B7865" s="25" t="s">
        <v>685</v>
      </c>
      <c r="C7865" s="25" t="s">
        <v>148</v>
      </c>
      <c r="T7865" s="25"/>
      <c r="AN7865" s="35" t="str">
        <f t="shared" si="412"/>
        <v/>
      </c>
      <c r="AO7865" s="35" t="str">
        <f t="shared" si="413"/>
        <v>-</v>
      </c>
      <c r="AQ7865" s="25" t="str">
        <f t="shared" si="411"/>
        <v>-</v>
      </c>
    </row>
    <row r="7866" spans="1:43" x14ac:dyDescent="0.2">
      <c r="A7866" s="25" t="s">
        <v>3366</v>
      </c>
      <c r="B7866" s="25" t="s">
        <v>685</v>
      </c>
      <c r="C7866" s="25" t="s">
        <v>149</v>
      </c>
      <c r="T7866" s="25"/>
      <c r="AN7866" s="35" t="str">
        <f t="shared" si="412"/>
        <v/>
      </c>
      <c r="AO7866" s="35" t="str">
        <f t="shared" si="413"/>
        <v>-</v>
      </c>
      <c r="AQ7866" s="25" t="str">
        <f t="shared" si="411"/>
        <v>-</v>
      </c>
    </row>
    <row r="7867" spans="1:43" x14ac:dyDescent="0.2">
      <c r="A7867" s="25" t="s">
        <v>3367</v>
      </c>
      <c r="B7867" s="25" t="s">
        <v>685</v>
      </c>
      <c r="C7867" s="25" t="s">
        <v>150</v>
      </c>
      <c r="T7867" s="25"/>
      <c r="AN7867" s="35" t="str">
        <f t="shared" si="412"/>
        <v/>
      </c>
      <c r="AO7867" s="35" t="str">
        <f t="shared" si="413"/>
        <v>-</v>
      </c>
      <c r="AQ7867" s="25" t="str">
        <f t="shared" si="411"/>
        <v>-</v>
      </c>
    </row>
    <row r="7868" spans="1:43" x14ac:dyDescent="0.2">
      <c r="A7868" s="25" t="s">
        <v>3368</v>
      </c>
      <c r="B7868" s="25" t="s">
        <v>685</v>
      </c>
      <c r="C7868" s="25" t="s">
        <v>151</v>
      </c>
      <c r="T7868" s="25"/>
      <c r="AN7868" s="35" t="str">
        <f t="shared" si="412"/>
        <v/>
      </c>
      <c r="AO7868" s="35" t="str">
        <f t="shared" si="413"/>
        <v>-</v>
      </c>
      <c r="AQ7868" s="25" t="str">
        <f t="shared" si="411"/>
        <v>-</v>
      </c>
    </row>
    <row r="7869" spans="1:43" x14ac:dyDescent="0.2">
      <c r="A7869" s="25" t="s">
        <v>3369</v>
      </c>
      <c r="B7869" s="25" t="s">
        <v>685</v>
      </c>
      <c r="C7869" s="25" t="s">
        <v>152</v>
      </c>
      <c r="T7869" s="25"/>
      <c r="AN7869" s="35" t="str">
        <f t="shared" si="412"/>
        <v/>
      </c>
      <c r="AO7869" s="35" t="str">
        <f t="shared" si="413"/>
        <v>-</v>
      </c>
      <c r="AQ7869" s="25" t="str">
        <f t="shared" si="411"/>
        <v>-</v>
      </c>
    </row>
    <row r="7870" spans="1:43" x14ac:dyDescent="0.2">
      <c r="A7870" s="25" t="s">
        <v>3370</v>
      </c>
      <c r="B7870" s="25" t="s">
        <v>685</v>
      </c>
      <c r="C7870" s="25" t="s">
        <v>153</v>
      </c>
      <c r="T7870" s="25"/>
      <c r="AN7870" s="35" t="str">
        <f t="shared" si="412"/>
        <v/>
      </c>
      <c r="AO7870" s="35" t="str">
        <f t="shared" si="413"/>
        <v>-</v>
      </c>
      <c r="AQ7870" s="25" t="str">
        <f t="shared" si="411"/>
        <v>-</v>
      </c>
    </row>
    <row r="7871" spans="1:43" x14ac:dyDescent="0.2">
      <c r="A7871" s="25" t="s">
        <v>3371</v>
      </c>
      <c r="B7871" s="25" t="s">
        <v>685</v>
      </c>
      <c r="C7871" s="25" t="s">
        <v>154</v>
      </c>
      <c r="T7871" s="25"/>
      <c r="AN7871" s="35" t="str">
        <f t="shared" si="412"/>
        <v/>
      </c>
      <c r="AO7871" s="35" t="str">
        <f t="shared" si="413"/>
        <v>-</v>
      </c>
      <c r="AQ7871" s="25" t="str">
        <f t="shared" si="411"/>
        <v>-</v>
      </c>
    </row>
    <row r="7872" spans="1:43" x14ac:dyDescent="0.2">
      <c r="A7872" s="25" t="s">
        <v>3372</v>
      </c>
      <c r="B7872" s="25" t="s">
        <v>685</v>
      </c>
      <c r="C7872" s="25" t="s">
        <v>155</v>
      </c>
      <c r="T7872" s="25"/>
      <c r="AN7872" s="35" t="str">
        <f t="shared" si="412"/>
        <v/>
      </c>
      <c r="AO7872" s="35" t="str">
        <f t="shared" si="413"/>
        <v>-</v>
      </c>
      <c r="AQ7872" s="25" t="str">
        <f t="shared" si="411"/>
        <v>-</v>
      </c>
    </row>
    <row r="7873" spans="1:43" x14ac:dyDescent="0.2">
      <c r="A7873" s="25" t="s">
        <v>3373</v>
      </c>
      <c r="B7873" s="25" t="s">
        <v>685</v>
      </c>
      <c r="C7873" s="25" t="s">
        <v>156</v>
      </c>
      <c r="T7873" s="25"/>
      <c r="AN7873" s="35" t="str">
        <f t="shared" si="412"/>
        <v/>
      </c>
      <c r="AO7873" s="35" t="str">
        <f t="shared" si="413"/>
        <v>-</v>
      </c>
      <c r="AQ7873" s="25" t="str">
        <f t="shared" si="411"/>
        <v>-</v>
      </c>
    </row>
    <row r="7874" spans="1:43" x14ac:dyDescent="0.2">
      <c r="A7874" s="25" t="s">
        <v>3374</v>
      </c>
      <c r="B7874" s="25" t="s">
        <v>685</v>
      </c>
      <c r="C7874" s="25" t="s">
        <v>157</v>
      </c>
      <c r="T7874" s="25"/>
      <c r="AN7874" s="35" t="str">
        <f t="shared" si="412"/>
        <v/>
      </c>
      <c r="AO7874" s="35" t="str">
        <f t="shared" si="413"/>
        <v>-</v>
      </c>
      <c r="AQ7874" s="25" t="str">
        <f t="shared" si="411"/>
        <v>-</v>
      </c>
    </row>
    <row r="7875" spans="1:43" x14ac:dyDescent="0.2">
      <c r="A7875" s="25" t="s">
        <v>3375</v>
      </c>
      <c r="B7875" s="25" t="s">
        <v>685</v>
      </c>
      <c r="C7875" s="25" t="s">
        <v>158</v>
      </c>
      <c r="T7875" s="25"/>
      <c r="AN7875" s="35" t="str">
        <f t="shared" si="412"/>
        <v/>
      </c>
      <c r="AO7875" s="35" t="str">
        <f t="shared" si="413"/>
        <v>-</v>
      </c>
      <c r="AQ7875" s="25" t="str">
        <f t="shared" si="411"/>
        <v>-</v>
      </c>
    </row>
    <row r="7876" spans="1:43" x14ac:dyDescent="0.2">
      <c r="A7876" s="25" t="s">
        <v>3376</v>
      </c>
      <c r="B7876" s="25" t="s">
        <v>685</v>
      </c>
      <c r="C7876" s="25" t="s">
        <v>147</v>
      </c>
      <c r="T7876" s="25"/>
      <c r="AN7876" s="35" t="str">
        <f t="shared" si="412"/>
        <v/>
      </c>
      <c r="AO7876" s="35" t="str">
        <f t="shared" si="413"/>
        <v>-</v>
      </c>
      <c r="AQ7876" s="25" t="str">
        <f t="shared" si="411"/>
        <v>-</v>
      </c>
    </row>
    <row r="7877" spans="1:43" x14ac:dyDescent="0.2">
      <c r="A7877" s="25" t="s">
        <v>3377</v>
      </c>
      <c r="B7877" s="25" t="s">
        <v>685</v>
      </c>
      <c r="C7877" s="25" t="s">
        <v>147</v>
      </c>
      <c r="T7877" s="25"/>
      <c r="AN7877" s="35" t="str">
        <f t="shared" si="412"/>
        <v/>
      </c>
      <c r="AO7877" s="35" t="str">
        <f t="shared" si="413"/>
        <v>-</v>
      </c>
      <c r="AQ7877" s="25" t="str">
        <f t="shared" si="411"/>
        <v>-</v>
      </c>
    </row>
    <row r="7878" spans="1:43" x14ac:dyDescent="0.2">
      <c r="A7878" s="25" t="s">
        <v>3378</v>
      </c>
      <c r="B7878" s="25" t="s">
        <v>685</v>
      </c>
      <c r="C7878" s="25" t="s">
        <v>148</v>
      </c>
      <c r="T7878" s="25"/>
      <c r="AN7878" s="35" t="str">
        <f t="shared" si="412"/>
        <v/>
      </c>
      <c r="AO7878" s="35" t="str">
        <f t="shared" si="413"/>
        <v>-</v>
      </c>
      <c r="AQ7878" s="25" t="str">
        <f t="shared" si="411"/>
        <v>-</v>
      </c>
    </row>
    <row r="7879" spans="1:43" x14ac:dyDescent="0.2">
      <c r="A7879" s="25" t="s">
        <v>3379</v>
      </c>
      <c r="B7879" s="25" t="s">
        <v>685</v>
      </c>
      <c r="C7879" s="25" t="s">
        <v>149</v>
      </c>
      <c r="T7879" s="25"/>
      <c r="AN7879" s="35" t="str">
        <f t="shared" si="412"/>
        <v/>
      </c>
      <c r="AO7879" s="35" t="str">
        <f t="shared" si="413"/>
        <v>-</v>
      </c>
      <c r="AQ7879" s="25" t="str">
        <f t="shared" si="411"/>
        <v>-</v>
      </c>
    </row>
    <row r="7880" spans="1:43" x14ac:dyDescent="0.2">
      <c r="A7880" s="25" t="s">
        <v>3380</v>
      </c>
      <c r="B7880" s="25" t="s">
        <v>685</v>
      </c>
      <c r="C7880" s="25" t="s">
        <v>150</v>
      </c>
      <c r="T7880" s="25"/>
      <c r="AN7880" s="35" t="str">
        <f t="shared" si="412"/>
        <v/>
      </c>
      <c r="AO7880" s="35" t="str">
        <f t="shared" si="413"/>
        <v>-</v>
      </c>
      <c r="AQ7880" s="25" t="str">
        <f t="shared" si="411"/>
        <v>-</v>
      </c>
    </row>
    <row r="7881" spans="1:43" x14ac:dyDescent="0.2">
      <c r="A7881" s="25" t="s">
        <v>3381</v>
      </c>
      <c r="B7881" s="25" t="s">
        <v>685</v>
      </c>
      <c r="C7881" s="25" t="s">
        <v>151</v>
      </c>
      <c r="T7881" s="25"/>
      <c r="AN7881" s="35" t="str">
        <f t="shared" si="412"/>
        <v/>
      </c>
      <c r="AO7881" s="35" t="str">
        <f t="shared" si="413"/>
        <v>-</v>
      </c>
      <c r="AQ7881" s="25" t="str">
        <f t="shared" si="411"/>
        <v>-</v>
      </c>
    </row>
    <row r="7882" spans="1:43" x14ac:dyDescent="0.2">
      <c r="A7882" s="25" t="s">
        <v>3382</v>
      </c>
      <c r="B7882" s="25" t="s">
        <v>685</v>
      </c>
      <c r="C7882" s="25" t="s">
        <v>152</v>
      </c>
      <c r="T7882" s="25"/>
      <c r="AN7882" s="35" t="str">
        <f t="shared" si="412"/>
        <v/>
      </c>
      <c r="AO7882" s="35" t="str">
        <f t="shared" si="413"/>
        <v>-</v>
      </c>
      <c r="AQ7882" s="25" t="str">
        <f t="shared" si="411"/>
        <v>-</v>
      </c>
    </row>
    <row r="7883" spans="1:43" x14ac:dyDescent="0.2">
      <c r="A7883" s="25" t="s">
        <v>3383</v>
      </c>
      <c r="B7883" s="25" t="s">
        <v>685</v>
      </c>
      <c r="C7883" s="25" t="s">
        <v>153</v>
      </c>
      <c r="T7883" s="25"/>
      <c r="AN7883" s="35" t="str">
        <f t="shared" si="412"/>
        <v/>
      </c>
      <c r="AO7883" s="35" t="str">
        <f t="shared" si="413"/>
        <v>-</v>
      </c>
      <c r="AQ7883" s="25" t="str">
        <f t="shared" si="411"/>
        <v>-</v>
      </c>
    </row>
    <row r="7884" spans="1:43" x14ac:dyDescent="0.2">
      <c r="A7884" s="25" t="s">
        <v>3384</v>
      </c>
      <c r="B7884" s="25" t="s">
        <v>685</v>
      </c>
      <c r="C7884" s="25" t="s">
        <v>154</v>
      </c>
      <c r="T7884" s="25"/>
      <c r="AN7884" s="35" t="str">
        <f t="shared" si="412"/>
        <v/>
      </c>
      <c r="AO7884" s="35" t="str">
        <f t="shared" si="413"/>
        <v>-</v>
      </c>
      <c r="AQ7884" s="25" t="str">
        <f t="shared" si="411"/>
        <v>-</v>
      </c>
    </row>
    <row r="7885" spans="1:43" x14ac:dyDescent="0.2">
      <c r="A7885" s="25" t="s">
        <v>3385</v>
      </c>
      <c r="B7885" s="25" t="s">
        <v>685</v>
      </c>
      <c r="C7885" s="25" t="s">
        <v>155</v>
      </c>
      <c r="T7885" s="25"/>
      <c r="AN7885" s="35" t="str">
        <f t="shared" si="412"/>
        <v/>
      </c>
      <c r="AO7885" s="35" t="str">
        <f t="shared" si="413"/>
        <v>-</v>
      </c>
      <c r="AQ7885" s="25" t="str">
        <f t="shared" si="411"/>
        <v>-</v>
      </c>
    </row>
    <row r="7886" spans="1:43" x14ac:dyDescent="0.2">
      <c r="A7886" s="25" t="s">
        <v>3386</v>
      </c>
      <c r="B7886" s="25" t="s">
        <v>685</v>
      </c>
      <c r="C7886" s="25" t="s">
        <v>156</v>
      </c>
      <c r="T7886" s="25"/>
      <c r="AN7886" s="35" t="str">
        <f t="shared" si="412"/>
        <v/>
      </c>
      <c r="AO7886" s="35" t="str">
        <f t="shared" si="413"/>
        <v>-</v>
      </c>
      <c r="AQ7886" s="25" t="str">
        <f t="shared" si="411"/>
        <v>-</v>
      </c>
    </row>
    <row r="7887" spans="1:43" x14ac:dyDescent="0.2">
      <c r="A7887" s="25" t="s">
        <v>3387</v>
      </c>
      <c r="B7887" s="25" t="s">
        <v>685</v>
      </c>
      <c r="C7887" s="25" t="s">
        <v>157</v>
      </c>
      <c r="T7887" s="25"/>
      <c r="AN7887" s="35" t="str">
        <f t="shared" si="412"/>
        <v/>
      </c>
      <c r="AO7887" s="35" t="str">
        <f t="shared" si="413"/>
        <v>-</v>
      </c>
      <c r="AQ7887" s="25" t="str">
        <f t="shared" si="411"/>
        <v>-</v>
      </c>
    </row>
    <row r="7888" spans="1:43" x14ac:dyDescent="0.2">
      <c r="A7888" s="25" t="s">
        <v>3388</v>
      </c>
      <c r="B7888" s="25" t="s">
        <v>685</v>
      </c>
      <c r="C7888" s="25" t="s">
        <v>158</v>
      </c>
      <c r="T7888" s="25"/>
      <c r="AN7888" s="35" t="str">
        <f t="shared" si="412"/>
        <v/>
      </c>
      <c r="AO7888" s="35" t="str">
        <f t="shared" si="413"/>
        <v>-</v>
      </c>
      <c r="AQ7888" s="25" t="str">
        <f t="shared" si="411"/>
        <v>-</v>
      </c>
    </row>
    <row r="7889" spans="1:43" x14ac:dyDescent="0.2">
      <c r="A7889" s="25" t="s">
        <v>3389</v>
      </c>
      <c r="B7889" s="25" t="s">
        <v>685</v>
      </c>
      <c r="C7889" s="25" t="s">
        <v>147</v>
      </c>
      <c r="T7889" s="25"/>
      <c r="AN7889" s="35" t="str">
        <f t="shared" si="412"/>
        <v/>
      </c>
      <c r="AO7889" s="35" t="str">
        <f t="shared" si="413"/>
        <v>-</v>
      </c>
      <c r="AQ7889" s="25" t="str">
        <f t="shared" si="411"/>
        <v>-</v>
      </c>
    </row>
    <row r="7890" spans="1:43" x14ac:dyDescent="0.2">
      <c r="A7890" s="25" t="s">
        <v>3390</v>
      </c>
      <c r="B7890" s="25" t="s">
        <v>685</v>
      </c>
      <c r="C7890" s="25" t="s">
        <v>148</v>
      </c>
      <c r="T7890" s="25"/>
      <c r="AN7890" s="35" t="str">
        <f t="shared" si="412"/>
        <v/>
      </c>
      <c r="AO7890" s="35" t="str">
        <f t="shared" si="413"/>
        <v>-</v>
      </c>
      <c r="AQ7890" s="25" t="str">
        <f t="shared" si="411"/>
        <v>-</v>
      </c>
    </row>
    <row r="7891" spans="1:43" x14ac:dyDescent="0.2">
      <c r="A7891" s="25" t="s">
        <v>3391</v>
      </c>
      <c r="B7891" s="25" t="s">
        <v>685</v>
      </c>
      <c r="C7891" s="25" t="s">
        <v>149</v>
      </c>
      <c r="T7891" s="25"/>
      <c r="AN7891" s="35" t="str">
        <f t="shared" si="412"/>
        <v/>
      </c>
      <c r="AO7891" s="35" t="str">
        <f t="shared" si="413"/>
        <v>-</v>
      </c>
      <c r="AQ7891" s="25" t="str">
        <f t="shared" si="411"/>
        <v>-</v>
      </c>
    </row>
    <row r="7892" spans="1:43" x14ac:dyDescent="0.2">
      <c r="A7892" s="25" t="s">
        <v>3392</v>
      </c>
      <c r="B7892" s="25" t="s">
        <v>685</v>
      </c>
      <c r="C7892" s="25" t="s">
        <v>150</v>
      </c>
      <c r="T7892" s="25"/>
      <c r="AN7892" s="35" t="str">
        <f t="shared" si="412"/>
        <v/>
      </c>
      <c r="AO7892" s="35" t="str">
        <f t="shared" si="413"/>
        <v>-</v>
      </c>
      <c r="AQ7892" s="25" t="str">
        <f t="shared" si="411"/>
        <v>-</v>
      </c>
    </row>
    <row r="7893" spans="1:43" x14ac:dyDescent="0.2">
      <c r="A7893" s="25" t="s">
        <v>3393</v>
      </c>
      <c r="B7893" s="25" t="s">
        <v>685</v>
      </c>
      <c r="C7893" s="25" t="s">
        <v>151</v>
      </c>
      <c r="T7893" s="25"/>
      <c r="AN7893" s="35" t="str">
        <f t="shared" si="412"/>
        <v/>
      </c>
      <c r="AO7893" s="35" t="str">
        <f t="shared" si="413"/>
        <v>-</v>
      </c>
      <c r="AQ7893" s="25" t="str">
        <f t="shared" si="411"/>
        <v>-</v>
      </c>
    </row>
    <row r="7894" spans="1:43" x14ac:dyDescent="0.2">
      <c r="A7894" s="25" t="s">
        <v>3394</v>
      </c>
      <c r="B7894" s="25" t="s">
        <v>685</v>
      </c>
      <c r="C7894" s="25" t="s">
        <v>152</v>
      </c>
      <c r="T7894" s="25"/>
      <c r="AN7894" s="35" t="str">
        <f t="shared" si="412"/>
        <v/>
      </c>
      <c r="AO7894" s="35" t="str">
        <f t="shared" si="413"/>
        <v>-</v>
      </c>
      <c r="AQ7894" s="25" t="str">
        <f t="shared" si="411"/>
        <v>-</v>
      </c>
    </row>
    <row r="7895" spans="1:43" x14ac:dyDescent="0.2">
      <c r="A7895" s="25" t="s">
        <v>3395</v>
      </c>
      <c r="B7895" s="25" t="s">
        <v>685</v>
      </c>
      <c r="C7895" s="25" t="s">
        <v>153</v>
      </c>
      <c r="T7895" s="25"/>
      <c r="AN7895" s="35" t="str">
        <f t="shared" si="412"/>
        <v/>
      </c>
      <c r="AO7895" s="35" t="str">
        <f t="shared" si="413"/>
        <v>-</v>
      </c>
      <c r="AQ7895" s="25" t="str">
        <f t="shared" si="411"/>
        <v>-</v>
      </c>
    </row>
    <row r="7896" spans="1:43" x14ac:dyDescent="0.2">
      <c r="A7896" s="25" t="s">
        <v>3396</v>
      </c>
      <c r="B7896" s="25" t="s">
        <v>685</v>
      </c>
      <c r="C7896" s="25" t="s">
        <v>154</v>
      </c>
      <c r="T7896" s="25"/>
      <c r="AN7896" s="35" t="str">
        <f t="shared" si="412"/>
        <v/>
      </c>
      <c r="AO7896" s="35" t="str">
        <f t="shared" si="413"/>
        <v>-</v>
      </c>
      <c r="AQ7896" s="25" t="str">
        <f t="shared" si="411"/>
        <v>-</v>
      </c>
    </row>
    <row r="7897" spans="1:43" x14ac:dyDescent="0.2">
      <c r="A7897" s="25" t="s">
        <v>3397</v>
      </c>
      <c r="B7897" s="25" t="s">
        <v>685</v>
      </c>
      <c r="C7897" s="25" t="s">
        <v>155</v>
      </c>
      <c r="T7897" s="25"/>
      <c r="AN7897" s="35" t="str">
        <f t="shared" si="412"/>
        <v/>
      </c>
      <c r="AO7897" s="35" t="str">
        <f t="shared" si="413"/>
        <v>-</v>
      </c>
      <c r="AQ7897" s="25" t="str">
        <f t="shared" si="411"/>
        <v>-</v>
      </c>
    </row>
    <row r="7898" spans="1:43" x14ac:dyDescent="0.2">
      <c r="A7898" s="25" t="s">
        <v>3398</v>
      </c>
      <c r="B7898" s="25" t="s">
        <v>685</v>
      </c>
      <c r="C7898" s="25" t="s">
        <v>156</v>
      </c>
      <c r="T7898" s="25"/>
      <c r="AN7898" s="35" t="str">
        <f t="shared" si="412"/>
        <v/>
      </c>
      <c r="AO7898" s="35" t="str">
        <f t="shared" si="413"/>
        <v>-</v>
      </c>
      <c r="AQ7898" s="25" t="str">
        <f t="shared" si="411"/>
        <v>-</v>
      </c>
    </row>
    <row r="7899" spans="1:43" x14ac:dyDescent="0.2">
      <c r="A7899" s="25" t="s">
        <v>3399</v>
      </c>
      <c r="B7899" s="25" t="s">
        <v>685</v>
      </c>
      <c r="C7899" s="25" t="s">
        <v>157</v>
      </c>
      <c r="T7899" s="25"/>
      <c r="AN7899" s="35" t="str">
        <f t="shared" si="412"/>
        <v/>
      </c>
      <c r="AO7899" s="35" t="str">
        <f t="shared" si="413"/>
        <v>-</v>
      </c>
      <c r="AQ7899" s="25" t="str">
        <f t="shared" si="411"/>
        <v>-</v>
      </c>
    </row>
    <row r="7900" spans="1:43" x14ac:dyDescent="0.2">
      <c r="A7900" s="25" t="s">
        <v>3400</v>
      </c>
      <c r="B7900" s="25" t="s">
        <v>685</v>
      </c>
      <c r="C7900" s="25" t="s">
        <v>158</v>
      </c>
      <c r="T7900" s="25"/>
      <c r="AN7900" s="35" t="str">
        <f t="shared" si="412"/>
        <v/>
      </c>
      <c r="AO7900" s="35" t="str">
        <f t="shared" si="413"/>
        <v>-</v>
      </c>
      <c r="AQ7900" s="25" t="str">
        <f t="shared" si="411"/>
        <v>-</v>
      </c>
    </row>
    <row r="7901" spans="1:43" x14ac:dyDescent="0.2">
      <c r="A7901" s="25" t="s">
        <v>3401</v>
      </c>
      <c r="B7901" s="25" t="s">
        <v>685</v>
      </c>
      <c r="C7901" s="25" t="s">
        <v>158</v>
      </c>
      <c r="T7901" s="25"/>
      <c r="AN7901" s="35" t="str">
        <f t="shared" si="412"/>
        <v/>
      </c>
      <c r="AO7901" s="35" t="str">
        <f t="shared" si="413"/>
        <v>-</v>
      </c>
      <c r="AQ7901" s="25" t="str">
        <f t="shared" si="411"/>
        <v>-</v>
      </c>
    </row>
    <row r="7902" spans="1:43" x14ac:dyDescent="0.2">
      <c r="A7902" s="25" t="s">
        <v>3402</v>
      </c>
      <c r="B7902" s="25" t="s">
        <v>685</v>
      </c>
      <c r="C7902" s="25" t="s">
        <v>147</v>
      </c>
      <c r="T7902" s="25"/>
      <c r="AN7902" s="35" t="str">
        <f t="shared" si="412"/>
        <v/>
      </c>
      <c r="AO7902" s="35" t="str">
        <f t="shared" si="413"/>
        <v>-</v>
      </c>
      <c r="AQ7902" s="25" t="str">
        <f t="shared" si="411"/>
        <v>-</v>
      </c>
    </row>
    <row r="7903" spans="1:43" x14ac:dyDescent="0.2">
      <c r="A7903" s="25" t="s">
        <v>3403</v>
      </c>
      <c r="B7903" s="25" t="s">
        <v>685</v>
      </c>
      <c r="C7903" s="25" t="s">
        <v>148</v>
      </c>
      <c r="T7903" s="25"/>
      <c r="AN7903" s="35" t="str">
        <f t="shared" si="412"/>
        <v/>
      </c>
      <c r="AO7903" s="35" t="str">
        <f t="shared" si="413"/>
        <v>-</v>
      </c>
      <c r="AQ7903" s="25" t="str">
        <f t="shared" si="411"/>
        <v>-</v>
      </c>
    </row>
    <row r="7904" spans="1:43" x14ac:dyDescent="0.2">
      <c r="A7904" s="25" t="s">
        <v>3404</v>
      </c>
      <c r="B7904" s="25" t="s">
        <v>685</v>
      </c>
      <c r="C7904" s="25" t="s">
        <v>149</v>
      </c>
      <c r="T7904" s="25"/>
      <c r="AN7904" s="35" t="str">
        <f t="shared" si="412"/>
        <v/>
      </c>
      <c r="AO7904" s="35" t="str">
        <f t="shared" si="413"/>
        <v>-</v>
      </c>
      <c r="AQ7904" s="25" t="str">
        <f t="shared" si="411"/>
        <v>-</v>
      </c>
    </row>
    <row r="7905" spans="1:43" x14ac:dyDescent="0.2">
      <c r="A7905" s="25" t="s">
        <v>3405</v>
      </c>
      <c r="B7905" s="25" t="s">
        <v>685</v>
      </c>
      <c r="C7905" s="25" t="s">
        <v>150</v>
      </c>
      <c r="T7905" s="25"/>
      <c r="AN7905" s="35" t="str">
        <f t="shared" si="412"/>
        <v/>
      </c>
      <c r="AO7905" s="35" t="str">
        <f t="shared" si="413"/>
        <v>-</v>
      </c>
      <c r="AQ7905" s="25" t="str">
        <f t="shared" si="411"/>
        <v>-</v>
      </c>
    </row>
    <row r="7906" spans="1:43" x14ac:dyDescent="0.2">
      <c r="A7906" s="25" t="s">
        <v>3406</v>
      </c>
      <c r="B7906" s="25" t="s">
        <v>685</v>
      </c>
      <c r="C7906" s="25" t="s">
        <v>151</v>
      </c>
      <c r="T7906" s="25"/>
      <c r="AN7906" s="35" t="str">
        <f t="shared" si="412"/>
        <v/>
      </c>
      <c r="AO7906" s="35" t="str">
        <f t="shared" si="413"/>
        <v>-</v>
      </c>
      <c r="AQ7906" s="25" t="str">
        <f t="shared" si="411"/>
        <v>-</v>
      </c>
    </row>
    <row r="7907" spans="1:43" x14ac:dyDescent="0.2">
      <c r="A7907" s="25" t="s">
        <v>3407</v>
      </c>
      <c r="B7907" s="25" t="s">
        <v>685</v>
      </c>
      <c r="C7907" s="25" t="s">
        <v>152</v>
      </c>
      <c r="T7907" s="25"/>
      <c r="AN7907" s="35" t="str">
        <f t="shared" si="412"/>
        <v/>
      </c>
      <c r="AO7907" s="35" t="str">
        <f t="shared" si="413"/>
        <v>-</v>
      </c>
      <c r="AQ7907" s="25" t="str">
        <f t="shared" si="411"/>
        <v>-</v>
      </c>
    </row>
    <row r="7908" spans="1:43" x14ac:dyDescent="0.2">
      <c r="A7908" s="25" t="s">
        <v>3408</v>
      </c>
      <c r="B7908" s="25" t="s">
        <v>685</v>
      </c>
      <c r="C7908" s="25" t="s">
        <v>153</v>
      </c>
      <c r="T7908" s="25"/>
      <c r="AN7908" s="35" t="str">
        <f t="shared" si="412"/>
        <v/>
      </c>
      <c r="AO7908" s="35" t="str">
        <f t="shared" si="413"/>
        <v>-</v>
      </c>
      <c r="AQ7908" s="25" t="str">
        <f t="shared" si="411"/>
        <v>-</v>
      </c>
    </row>
    <row r="7909" spans="1:43" x14ac:dyDescent="0.2">
      <c r="A7909" s="25" t="s">
        <v>3409</v>
      </c>
      <c r="B7909" s="25" t="s">
        <v>685</v>
      </c>
      <c r="C7909" s="25" t="s">
        <v>154</v>
      </c>
      <c r="T7909" s="25"/>
      <c r="AN7909" s="35" t="str">
        <f t="shared" si="412"/>
        <v/>
      </c>
      <c r="AO7909" s="35" t="str">
        <f t="shared" si="413"/>
        <v>-</v>
      </c>
      <c r="AQ7909" s="25" t="str">
        <f t="shared" ref="AQ7909:AQ7972" si="414">CONCATENATE(TRIM(LEFT(AP7909,LEN(AP7909)-LEN(RIGHT(AP7909)))),"-",RIGHT(AP7909))</f>
        <v>-</v>
      </c>
    </row>
    <row r="7910" spans="1:43" x14ac:dyDescent="0.2">
      <c r="A7910" s="25" t="s">
        <v>3410</v>
      </c>
      <c r="B7910" s="25" t="s">
        <v>685</v>
      </c>
      <c r="C7910" s="25" t="s">
        <v>155</v>
      </c>
      <c r="T7910" s="25"/>
      <c r="AN7910" s="35" t="str">
        <f t="shared" si="412"/>
        <v/>
      </c>
      <c r="AO7910" s="35" t="str">
        <f t="shared" si="413"/>
        <v>-</v>
      </c>
      <c r="AQ7910" s="25" t="str">
        <f t="shared" si="414"/>
        <v>-</v>
      </c>
    </row>
    <row r="7911" spans="1:43" x14ac:dyDescent="0.2">
      <c r="A7911" s="25" t="s">
        <v>3411</v>
      </c>
      <c r="B7911" s="25" t="s">
        <v>685</v>
      </c>
      <c r="C7911" s="25" t="s">
        <v>156</v>
      </c>
      <c r="T7911" s="25"/>
      <c r="AN7911" s="35" t="str">
        <f t="shared" si="412"/>
        <v/>
      </c>
      <c r="AO7911" s="35" t="str">
        <f t="shared" si="413"/>
        <v>-</v>
      </c>
      <c r="AQ7911" s="25" t="str">
        <f t="shared" si="414"/>
        <v>-</v>
      </c>
    </row>
    <row r="7912" spans="1:43" x14ac:dyDescent="0.2">
      <c r="A7912" s="25" t="s">
        <v>3412</v>
      </c>
      <c r="B7912" s="25" t="s">
        <v>685</v>
      </c>
      <c r="C7912" s="25" t="s">
        <v>157</v>
      </c>
      <c r="T7912" s="25"/>
      <c r="AN7912" s="35" t="str">
        <f t="shared" si="412"/>
        <v/>
      </c>
      <c r="AO7912" s="35" t="str">
        <f t="shared" si="413"/>
        <v>-</v>
      </c>
      <c r="AQ7912" s="25" t="str">
        <f t="shared" si="414"/>
        <v>-</v>
      </c>
    </row>
    <row r="7913" spans="1:43" x14ac:dyDescent="0.2">
      <c r="A7913" s="25" t="s">
        <v>3413</v>
      </c>
      <c r="B7913" s="25" t="s">
        <v>685</v>
      </c>
      <c r="C7913" s="25" t="s">
        <v>157</v>
      </c>
      <c r="T7913" s="25"/>
      <c r="AN7913" s="35" t="str">
        <f t="shared" si="412"/>
        <v/>
      </c>
      <c r="AO7913" s="35" t="str">
        <f t="shared" si="413"/>
        <v>-</v>
      </c>
      <c r="AQ7913" s="25" t="str">
        <f t="shared" si="414"/>
        <v>-</v>
      </c>
    </row>
    <row r="7914" spans="1:43" x14ac:dyDescent="0.2">
      <c r="A7914" s="25" t="s">
        <v>3414</v>
      </c>
      <c r="B7914" s="25" t="s">
        <v>685</v>
      </c>
      <c r="C7914" s="25" t="s">
        <v>158</v>
      </c>
      <c r="T7914" s="25"/>
      <c r="AN7914" s="35" t="str">
        <f t="shared" si="412"/>
        <v/>
      </c>
      <c r="AO7914" s="35" t="str">
        <f t="shared" si="413"/>
        <v>-</v>
      </c>
      <c r="AQ7914" s="25" t="str">
        <f t="shared" si="414"/>
        <v>-</v>
      </c>
    </row>
    <row r="7915" spans="1:43" x14ac:dyDescent="0.2">
      <c r="A7915" s="25" t="s">
        <v>3415</v>
      </c>
      <c r="B7915" s="25" t="s">
        <v>685</v>
      </c>
      <c r="C7915" s="25" t="s">
        <v>147</v>
      </c>
      <c r="T7915" s="25"/>
      <c r="AN7915" s="35" t="str">
        <f t="shared" si="412"/>
        <v/>
      </c>
      <c r="AO7915" s="35" t="str">
        <f t="shared" si="413"/>
        <v>-</v>
      </c>
      <c r="AQ7915" s="25" t="str">
        <f t="shared" si="414"/>
        <v>-</v>
      </c>
    </row>
    <row r="7916" spans="1:43" x14ac:dyDescent="0.2">
      <c r="A7916" s="25" t="s">
        <v>3416</v>
      </c>
      <c r="B7916" s="25" t="s">
        <v>685</v>
      </c>
      <c r="C7916" s="25" t="s">
        <v>148</v>
      </c>
      <c r="T7916" s="25"/>
      <c r="AN7916" s="35" t="str">
        <f t="shared" si="412"/>
        <v/>
      </c>
      <c r="AO7916" s="35" t="str">
        <f t="shared" si="413"/>
        <v>-</v>
      </c>
      <c r="AQ7916" s="25" t="str">
        <f t="shared" si="414"/>
        <v>-</v>
      </c>
    </row>
    <row r="7917" spans="1:43" x14ac:dyDescent="0.2">
      <c r="A7917" s="25" t="s">
        <v>3417</v>
      </c>
      <c r="B7917" s="25" t="s">
        <v>685</v>
      </c>
      <c r="C7917" s="25" t="s">
        <v>149</v>
      </c>
      <c r="T7917" s="25"/>
      <c r="AN7917" s="35" t="str">
        <f t="shared" si="412"/>
        <v/>
      </c>
      <c r="AO7917" s="35" t="str">
        <f t="shared" si="413"/>
        <v>-</v>
      </c>
      <c r="AQ7917" s="25" t="str">
        <f t="shared" si="414"/>
        <v>-</v>
      </c>
    </row>
    <row r="7918" spans="1:43" x14ac:dyDescent="0.2">
      <c r="A7918" s="25" t="s">
        <v>3418</v>
      </c>
      <c r="B7918" s="25" t="s">
        <v>685</v>
      </c>
      <c r="C7918" s="25" t="s">
        <v>150</v>
      </c>
      <c r="T7918" s="25"/>
      <c r="AN7918" s="35" t="str">
        <f t="shared" si="412"/>
        <v/>
      </c>
      <c r="AO7918" s="35" t="str">
        <f t="shared" si="413"/>
        <v>-</v>
      </c>
      <c r="AQ7918" s="25" t="str">
        <f t="shared" si="414"/>
        <v>-</v>
      </c>
    </row>
    <row r="7919" spans="1:43" x14ac:dyDescent="0.2">
      <c r="A7919" s="25" t="s">
        <v>3419</v>
      </c>
      <c r="B7919" s="25" t="s">
        <v>685</v>
      </c>
      <c r="C7919" s="25" t="s">
        <v>151</v>
      </c>
      <c r="T7919" s="25"/>
      <c r="AN7919" s="35" t="str">
        <f t="shared" si="412"/>
        <v/>
      </c>
      <c r="AO7919" s="35" t="str">
        <f t="shared" si="413"/>
        <v>-</v>
      </c>
      <c r="AQ7919" s="25" t="str">
        <f t="shared" si="414"/>
        <v>-</v>
      </c>
    </row>
    <row r="7920" spans="1:43" x14ac:dyDescent="0.2">
      <c r="A7920" s="25" t="s">
        <v>3420</v>
      </c>
      <c r="B7920" s="25" t="s">
        <v>685</v>
      </c>
      <c r="C7920" s="25" t="s">
        <v>152</v>
      </c>
      <c r="T7920" s="25"/>
      <c r="AN7920" s="35" t="str">
        <f t="shared" si="412"/>
        <v/>
      </c>
      <c r="AO7920" s="35" t="str">
        <f t="shared" si="413"/>
        <v>-</v>
      </c>
      <c r="AQ7920" s="25" t="str">
        <f t="shared" si="414"/>
        <v>-</v>
      </c>
    </row>
    <row r="7921" spans="1:43" x14ac:dyDescent="0.2">
      <c r="A7921" s="25" t="s">
        <v>3421</v>
      </c>
      <c r="B7921" s="25" t="s">
        <v>685</v>
      </c>
      <c r="C7921" s="25" t="s">
        <v>153</v>
      </c>
      <c r="T7921" s="25"/>
      <c r="AN7921" s="35" t="str">
        <f t="shared" si="412"/>
        <v/>
      </c>
      <c r="AO7921" s="35" t="str">
        <f t="shared" si="413"/>
        <v>-</v>
      </c>
      <c r="AQ7921" s="25" t="str">
        <f t="shared" si="414"/>
        <v>-</v>
      </c>
    </row>
    <row r="7922" spans="1:43" x14ac:dyDescent="0.2">
      <c r="A7922" s="25" t="s">
        <v>3422</v>
      </c>
      <c r="B7922" s="25" t="s">
        <v>685</v>
      </c>
      <c r="C7922" s="25" t="s">
        <v>154</v>
      </c>
      <c r="T7922" s="25"/>
      <c r="AN7922" s="35" t="str">
        <f t="shared" si="412"/>
        <v/>
      </c>
      <c r="AO7922" s="35" t="str">
        <f t="shared" si="413"/>
        <v>-</v>
      </c>
      <c r="AQ7922" s="25" t="str">
        <f t="shared" si="414"/>
        <v>-</v>
      </c>
    </row>
    <row r="7923" spans="1:43" x14ac:dyDescent="0.2">
      <c r="A7923" s="25" t="s">
        <v>3423</v>
      </c>
      <c r="B7923" s="25" t="s">
        <v>685</v>
      </c>
      <c r="C7923" s="25" t="s">
        <v>155</v>
      </c>
      <c r="T7923" s="25"/>
      <c r="AN7923" s="35" t="str">
        <f t="shared" si="412"/>
        <v/>
      </c>
      <c r="AO7923" s="35" t="str">
        <f t="shared" si="413"/>
        <v>-</v>
      </c>
      <c r="AQ7923" s="25" t="str">
        <f t="shared" si="414"/>
        <v>-</v>
      </c>
    </row>
    <row r="7924" spans="1:43" x14ac:dyDescent="0.2">
      <c r="A7924" s="25" t="s">
        <v>3424</v>
      </c>
      <c r="B7924" s="25" t="s">
        <v>685</v>
      </c>
      <c r="C7924" s="25" t="s">
        <v>156</v>
      </c>
      <c r="T7924" s="25"/>
      <c r="AN7924" s="35" t="str">
        <f t="shared" si="412"/>
        <v/>
      </c>
      <c r="AO7924" s="35" t="str">
        <f t="shared" si="413"/>
        <v>-</v>
      </c>
      <c r="AQ7924" s="25" t="str">
        <f t="shared" si="414"/>
        <v>-</v>
      </c>
    </row>
    <row r="7925" spans="1:43" x14ac:dyDescent="0.2">
      <c r="A7925" s="25" t="s">
        <v>3425</v>
      </c>
      <c r="B7925" s="25" t="s">
        <v>685</v>
      </c>
      <c r="C7925" s="25" t="s">
        <v>156</v>
      </c>
      <c r="T7925" s="25"/>
      <c r="AN7925" s="35" t="str">
        <f t="shared" si="412"/>
        <v/>
      </c>
      <c r="AO7925" s="35" t="str">
        <f t="shared" si="413"/>
        <v>-</v>
      </c>
      <c r="AQ7925" s="25" t="str">
        <f t="shared" si="414"/>
        <v>-</v>
      </c>
    </row>
    <row r="7926" spans="1:43" x14ac:dyDescent="0.2">
      <c r="A7926" s="25" t="s">
        <v>3426</v>
      </c>
      <c r="B7926" s="25" t="s">
        <v>685</v>
      </c>
      <c r="C7926" s="25" t="s">
        <v>157</v>
      </c>
      <c r="T7926" s="25"/>
      <c r="AN7926" s="35" t="str">
        <f t="shared" si="412"/>
        <v/>
      </c>
      <c r="AO7926" s="35" t="str">
        <f t="shared" si="413"/>
        <v>-</v>
      </c>
      <c r="AQ7926" s="25" t="str">
        <f t="shared" si="414"/>
        <v>-</v>
      </c>
    </row>
    <row r="7927" spans="1:43" x14ac:dyDescent="0.2">
      <c r="A7927" s="25" t="s">
        <v>3427</v>
      </c>
      <c r="B7927" s="25" t="s">
        <v>685</v>
      </c>
      <c r="C7927" s="25" t="s">
        <v>158</v>
      </c>
      <c r="T7927" s="25"/>
      <c r="AN7927" s="35" t="str">
        <f t="shared" ref="AN7927:AN7990" si="415">CONCATENATE(AM7927,AP7927)</f>
        <v/>
      </c>
      <c r="AO7927" s="35" t="str">
        <f t="shared" ref="AO7927:AO7990" si="416">CONCATENATE(AM7927,"-",AL7927)</f>
        <v>-</v>
      </c>
      <c r="AQ7927" s="25" t="str">
        <f t="shared" si="414"/>
        <v>-</v>
      </c>
    </row>
    <row r="7928" spans="1:43" x14ac:dyDescent="0.2">
      <c r="A7928" s="25" t="s">
        <v>3428</v>
      </c>
      <c r="B7928" s="25" t="s">
        <v>685</v>
      </c>
      <c r="C7928" s="25" t="s">
        <v>147</v>
      </c>
      <c r="T7928" s="25"/>
      <c r="AN7928" s="35" t="str">
        <f t="shared" si="415"/>
        <v/>
      </c>
      <c r="AO7928" s="35" t="str">
        <f t="shared" si="416"/>
        <v>-</v>
      </c>
      <c r="AQ7928" s="25" t="str">
        <f t="shared" si="414"/>
        <v>-</v>
      </c>
    </row>
    <row r="7929" spans="1:43" x14ac:dyDescent="0.2">
      <c r="A7929" s="25" t="s">
        <v>3429</v>
      </c>
      <c r="B7929" s="25" t="s">
        <v>685</v>
      </c>
      <c r="C7929" s="25" t="s">
        <v>148</v>
      </c>
      <c r="T7929" s="25"/>
      <c r="AN7929" s="35" t="str">
        <f t="shared" si="415"/>
        <v/>
      </c>
      <c r="AO7929" s="35" t="str">
        <f t="shared" si="416"/>
        <v>-</v>
      </c>
      <c r="AQ7929" s="25" t="str">
        <f t="shared" si="414"/>
        <v>-</v>
      </c>
    </row>
    <row r="7930" spans="1:43" x14ac:dyDescent="0.2">
      <c r="A7930" s="25" t="s">
        <v>3430</v>
      </c>
      <c r="B7930" s="25" t="s">
        <v>685</v>
      </c>
      <c r="C7930" s="25" t="s">
        <v>149</v>
      </c>
      <c r="T7930" s="25"/>
      <c r="AN7930" s="35" t="str">
        <f t="shared" si="415"/>
        <v/>
      </c>
      <c r="AO7930" s="35" t="str">
        <f t="shared" si="416"/>
        <v>-</v>
      </c>
      <c r="AQ7930" s="25" t="str">
        <f t="shared" si="414"/>
        <v>-</v>
      </c>
    </row>
    <row r="7931" spans="1:43" x14ac:dyDescent="0.2">
      <c r="A7931" s="25" t="s">
        <v>3431</v>
      </c>
      <c r="B7931" s="25" t="s">
        <v>685</v>
      </c>
      <c r="C7931" s="25" t="s">
        <v>150</v>
      </c>
      <c r="T7931" s="25"/>
      <c r="AN7931" s="35" t="str">
        <f t="shared" si="415"/>
        <v/>
      </c>
      <c r="AO7931" s="35" t="str">
        <f t="shared" si="416"/>
        <v>-</v>
      </c>
      <c r="AQ7931" s="25" t="str">
        <f t="shared" si="414"/>
        <v>-</v>
      </c>
    </row>
    <row r="7932" spans="1:43" x14ac:dyDescent="0.2">
      <c r="A7932" s="25" t="s">
        <v>3432</v>
      </c>
      <c r="B7932" s="25" t="s">
        <v>685</v>
      </c>
      <c r="C7932" s="25" t="s">
        <v>151</v>
      </c>
      <c r="T7932" s="25"/>
      <c r="AN7932" s="35" t="str">
        <f t="shared" si="415"/>
        <v/>
      </c>
      <c r="AO7932" s="35" t="str">
        <f t="shared" si="416"/>
        <v>-</v>
      </c>
      <c r="AQ7932" s="25" t="str">
        <f t="shared" si="414"/>
        <v>-</v>
      </c>
    </row>
    <row r="7933" spans="1:43" x14ac:dyDescent="0.2">
      <c r="A7933" s="25" t="s">
        <v>3433</v>
      </c>
      <c r="B7933" s="25" t="s">
        <v>685</v>
      </c>
      <c r="C7933" s="25" t="s">
        <v>152</v>
      </c>
      <c r="T7933" s="25"/>
      <c r="AN7933" s="35" t="str">
        <f t="shared" si="415"/>
        <v/>
      </c>
      <c r="AO7933" s="35" t="str">
        <f t="shared" si="416"/>
        <v>-</v>
      </c>
      <c r="AQ7933" s="25" t="str">
        <f t="shared" si="414"/>
        <v>-</v>
      </c>
    </row>
    <row r="7934" spans="1:43" x14ac:dyDescent="0.2">
      <c r="A7934" s="25" t="s">
        <v>3434</v>
      </c>
      <c r="B7934" s="25" t="s">
        <v>685</v>
      </c>
      <c r="C7934" s="25" t="s">
        <v>153</v>
      </c>
      <c r="T7934" s="25"/>
      <c r="AN7934" s="35" t="str">
        <f t="shared" si="415"/>
        <v/>
      </c>
      <c r="AO7934" s="35" t="str">
        <f t="shared" si="416"/>
        <v>-</v>
      </c>
      <c r="AQ7934" s="25" t="str">
        <f t="shared" si="414"/>
        <v>-</v>
      </c>
    </row>
    <row r="7935" spans="1:43" x14ac:dyDescent="0.2">
      <c r="A7935" s="25" t="s">
        <v>3435</v>
      </c>
      <c r="B7935" s="25" t="s">
        <v>685</v>
      </c>
      <c r="C7935" s="25" t="s">
        <v>154</v>
      </c>
      <c r="T7935" s="25"/>
      <c r="AN7935" s="35" t="str">
        <f t="shared" si="415"/>
        <v/>
      </c>
      <c r="AO7935" s="35" t="str">
        <f t="shared" si="416"/>
        <v>-</v>
      </c>
      <c r="AQ7935" s="25" t="str">
        <f t="shared" si="414"/>
        <v>-</v>
      </c>
    </row>
    <row r="7936" spans="1:43" x14ac:dyDescent="0.2">
      <c r="A7936" s="25" t="s">
        <v>3436</v>
      </c>
      <c r="B7936" s="25" t="s">
        <v>685</v>
      </c>
      <c r="C7936" s="25" t="s">
        <v>155</v>
      </c>
      <c r="T7936" s="25"/>
      <c r="AN7936" s="35" t="str">
        <f t="shared" si="415"/>
        <v/>
      </c>
      <c r="AO7936" s="35" t="str">
        <f t="shared" si="416"/>
        <v>-</v>
      </c>
      <c r="AQ7936" s="25" t="str">
        <f t="shared" si="414"/>
        <v>-</v>
      </c>
    </row>
    <row r="7937" spans="1:43" x14ac:dyDescent="0.2">
      <c r="A7937" s="25" t="s">
        <v>3437</v>
      </c>
      <c r="B7937" s="25" t="s">
        <v>685</v>
      </c>
      <c r="C7937" s="25" t="s">
        <v>155</v>
      </c>
      <c r="T7937" s="25"/>
      <c r="AN7937" s="35" t="str">
        <f t="shared" si="415"/>
        <v/>
      </c>
      <c r="AO7937" s="35" t="str">
        <f t="shared" si="416"/>
        <v>-</v>
      </c>
      <c r="AQ7937" s="25" t="str">
        <f t="shared" si="414"/>
        <v>-</v>
      </c>
    </row>
    <row r="7938" spans="1:43" x14ac:dyDescent="0.2">
      <c r="A7938" s="25" t="s">
        <v>3438</v>
      </c>
      <c r="B7938" s="25" t="s">
        <v>685</v>
      </c>
      <c r="C7938" s="25" t="s">
        <v>156</v>
      </c>
      <c r="T7938" s="25"/>
      <c r="AN7938" s="35" t="str">
        <f t="shared" si="415"/>
        <v/>
      </c>
      <c r="AO7938" s="35" t="str">
        <f t="shared" si="416"/>
        <v>-</v>
      </c>
      <c r="AQ7938" s="25" t="str">
        <f t="shared" si="414"/>
        <v>-</v>
      </c>
    </row>
    <row r="7939" spans="1:43" x14ac:dyDescent="0.2">
      <c r="A7939" s="25" t="s">
        <v>3439</v>
      </c>
      <c r="B7939" s="25" t="s">
        <v>685</v>
      </c>
      <c r="C7939" s="25" t="s">
        <v>157</v>
      </c>
      <c r="T7939" s="25"/>
      <c r="AN7939" s="35" t="str">
        <f t="shared" si="415"/>
        <v/>
      </c>
      <c r="AO7939" s="35" t="str">
        <f t="shared" si="416"/>
        <v>-</v>
      </c>
      <c r="AQ7939" s="25" t="str">
        <f t="shared" si="414"/>
        <v>-</v>
      </c>
    </row>
    <row r="7940" spans="1:43" x14ac:dyDescent="0.2">
      <c r="A7940" s="25" t="s">
        <v>3440</v>
      </c>
      <c r="B7940" s="25" t="s">
        <v>685</v>
      </c>
      <c r="C7940" s="25" t="s">
        <v>158</v>
      </c>
      <c r="T7940" s="25"/>
      <c r="AN7940" s="35" t="str">
        <f t="shared" si="415"/>
        <v/>
      </c>
      <c r="AO7940" s="35" t="str">
        <f t="shared" si="416"/>
        <v>-</v>
      </c>
      <c r="AQ7940" s="25" t="str">
        <f t="shared" si="414"/>
        <v>-</v>
      </c>
    </row>
    <row r="7941" spans="1:43" x14ac:dyDescent="0.2">
      <c r="A7941" s="25" t="s">
        <v>3441</v>
      </c>
      <c r="B7941" s="25" t="s">
        <v>685</v>
      </c>
      <c r="C7941" s="25" t="s">
        <v>147</v>
      </c>
      <c r="T7941" s="25"/>
      <c r="AN7941" s="35" t="str">
        <f t="shared" si="415"/>
        <v/>
      </c>
      <c r="AO7941" s="35" t="str">
        <f t="shared" si="416"/>
        <v>-</v>
      </c>
      <c r="AQ7941" s="25" t="str">
        <f t="shared" si="414"/>
        <v>-</v>
      </c>
    </row>
    <row r="7942" spans="1:43" x14ac:dyDescent="0.2">
      <c r="A7942" s="25" t="s">
        <v>3442</v>
      </c>
      <c r="B7942" s="25" t="s">
        <v>685</v>
      </c>
      <c r="C7942" s="25" t="s">
        <v>148</v>
      </c>
      <c r="T7942" s="25"/>
      <c r="AN7942" s="35" t="str">
        <f t="shared" si="415"/>
        <v/>
      </c>
      <c r="AO7942" s="35" t="str">
        <f t="shared" si="416"/>
        <v>-</v>
      </c>
      <c r="AQ7942" s="25" t="str">
        <f t="shared" si="414"/>
        <v>-</v>
      </c>
    </row>
    <row r="7943" spans="1:43" x14ac:dyDescent="0.2">
      <c r="A7943" s="25" t="s">
        <v>3443</v>
      </c>
      <c r="B7943" s="25" t="s">
        <v>685</v>
      </c>
      <c r="C7943" s="25" t="s">
        <v>149</v>
      </c>
      <c r="T7943" s="25"/>
      <c r="AN7943" s="35" t="str">
        <f t="shared" si="415"/>
        <v/>
      </c>
      <c r="AO7943" s="35" t="str">
        <f t="shared" si="416"/>
        <v>-</v>
      </c>
      <c r="AQ7943" s="25" t="str">
        <f t="shared" si="414"/>
        <v>-</v>
      </c>
    </row>
    <row r="7944" spans="1:43" x14ac:dyDescent="0.2">
      <c r="A7944" s="25" t="s">
        <v>3444</v>
      </c>
      <c r="B7944" s="25" t="s">
        <v>685</v>
      </c>
      <c r="C7944" s="25" t="s">
        <v>150</v>
      </c>
      <c r="T7944" s="25"/>
      <c r="AN7944" s="35" t="str">
        <f t="shared" si="415"/>
        <v/>
      </c>
      <c r="AO7944" s="35" t="str">
        <f t="shared" si="416"/>
        <v>-</v>
      </c>
      <c r="AQ7944" s="25" t="str">
        <f t="shared" si="414"/>
        <v>-</v>
      </c>
    </row>
    <row r="7945" spans="1:43" x14ac:dyDescent="0.2">
      <c r="A7945" s="25" t="s">
        <v>3445</v>
      </c>
      <c r="B7945" s="25" t="s">
        <v>685</v>
      </c>
      <c r="C7945" s="25" t="s">
        <v>151</v>
      </c>
      <c r="T7945" s="25"/>
      <c r="AN7945" s="35" t="str">
        <f t="shared" si="415"/>
        <v/>
      </c>
      <c r="AO7945" s="35" t="str">
        <f t="shared" si="416"/>
        <v>-</v>
      </c>
      <c r="AQ7945" s="25" t="str">
        <f t="shared" si="414"/>
        <v>-</v>
      </c>
    </row>
    <row r="7946" spans="1:43" x14ac:dyDescent="0.2">
      <c r="A7946" s="25" t="s">
        <v>3446</v>
      </c>
      <c r="B7946" s="25" t="s">
        <v>685</v>
      </c>
      <c r="C7946" s="25" t="s">
        <v>152</v>
      </c>
      <c r="T7946" s="25"/>
      <c r="AN7946" s="35" t="str">
        <f t="shared" si="415"/>
        <v/>
      </c>
      <c r="AO7946" s="35" t="str">
        <f t="shared" si="416"/>
        <v>-</v>
      </c>
      <c r="AQ7946" s="25" t="str">
        <f t="shared" si="414"/>
        <v>-</v>
      </c>
    </row>
    <row r="7947" spans="1:43" x14ac:dyDescent="0.2">
      <c r="A7947" s="25" t="s">
        <v>3447</v>
      </c>
      <c r="B7947" s="25" t="s">
        <v>685</v>
      </c>
      <c r="C7947" s="25" t="s">
        <v>153</v>
      </c>
      <c r="T7947" s="25"/>
      <c r="AN7947" s="35" t="str">
        <f t="shared" si="415"/>
        <v/>
      </c>
      <c r="AO7947" s="35" t="str">
        <f t="shared" si="416"/>
        <v>-</v>
      </c>
      <c r="AQ7947" s="25" t="str">
        <f t="shared" si="414"/>
        <v>-</v>
      </c>
    </row>
    <row r="7948" spans="1:43" x14ac:dyDescent="0.2">
      <c r="A7948" s="25" t="s">
        <v>3448</v>
      </c>
      <c r="B7948" s="25" t="s">
        <v>685</v>
      </c>
      <c r="C7948" s="25" t="s">
        <v>154</v>
      </c>
      <c r="T7948" s="25"/>
      <c r="AN7948" s="35" t="str">
        <f t="shared" si="415"/>
        <v/>
      </c>
      <c r="AO7948" s="35" t="str">
        <f t="shared" si="416"/>
        <v>-</v>
      </c>
      <c r="AQ7948" s="25" t="str">
        <f t="shared" si="414"/>
        <v>-</v>
      </c>
    </row>
    <row r="7949" spans="1:43" x14ac:dyDescent="0.2">
      <c r="A7949" s="25" t="s">
        <v>3449</v>
      </c>
      <c r="B7949" s="25" t="s">
        <v>685</v>
      </c>
      <c r="C7949" s="25" t="s">
        <v>154</v>
      </c>
      <c r="T7949" s="25"/>
      <c r="AN7949" s="35" t="str">
        <f t="shared" si="415"/>
        <v/>
      </c>
      <c r="AO7949" s="35" t="str">
        <f t="shared" si="416"/>
        <v>-</v>
      </c>
      <c r="AQ7949" s="25" t="str">
        <f t="shared" si="414"/>
        <v>-</v>
      </c>
    </row>
    <row r="7950" spans="1:43" x14ac:dyDescent="0.2">
      <c r="A7950" s="25" t="s">
        <v>3450</v>
      </c>
      <c r="B7950" s="25" t="s">
        <v>685</v>
      </c>
      <c r="C7950" s="25" t="s">
        <v>155</v>
      </c>
      <c r="T7950" s="25"/>
      <c r="AN7950" s="35" t="str">
        <f t="shared" si="415"/>
        <v/>
      </c>
      <c r="AO7950" s="35" t="str">
        <f t="shared" si="416"/>
        <v>-</v>
      </c>
      <c r="AQ7950" s="25" t="str">
        <f t="shared" si="414"/>
        <v>-</v>
      </c>
    </row>
    <row r="7951" spans="1:43" x14ac:dyDescent="0.2">
      <c r="A7951" s="25" t="s">
        <v>3451</v>
      </c>
      <c r="B7951" s="25" t="s">
        <v>685</v>
      </c>
      <c r="C7951" s="25" t="s">
        <v>156</v>
      </c>
      <c r="T7951" s="25"/>
      <c r="AN7951" s="35" t="str">
        <f t="shared" si="415"/>
        <v/>
      </c>
      <c r="AO7951" s="35" t="str">
        <f t="shared" si="416"/>
        <v>-</v>
      </c>
      <c r="AQ7951" s="25" t="str">
        <f t="shared" si="414"/>
        <v>-</v>
      </c>
    </row>
    <row r="7952" spans="1:43" x14ac:dyDescent="0.2">
      <c r="A7952" s="25" t="s">
        <v>3452</v>
      </c>
      <c r="B7952" s="25" t="s">
        <v>685</v>
      </c>
      <c r="C7952" s="25" t="s">
        <v>157</v>
      </c>
      <c r="T7952" s="25"/>
      <c r="AN7952" s="35" t="str">
        <f t="shared" si="415"/>
        <v/>
      </c>
      <c r="AO7952" s="35" t="str">
        <f t="shared" si="416"/>
        <v>-</v>
      </c>
      <c r="AQ7952" s="25" t="str">
        <f t="shared" si="414"/>
        <v>-</v>
      </c>
    </row>
    <row r="7953" spans="1:43" x14ac:dyDescent="0.2">
      <c r="A7953" s="25" t="s">
        <v>3453</v>
      </c>
      <c r="B7953" s="25" t="s">
        <v>685</v>
      </c>
      <c r="C7953" s="25" t="s">
        <v>158</v>
      </c>
      <c r="T7953" s="25"/>
      <c r="AN7953" s="35" t="str">
        <f t="shared" si="415"/>
        <v/>
      </c>
      <c r="AO7953" s="35" t="str">
        <f t="shared" si="416"/>
        <v>-</v>
      </c>
      <c r="AQ7953" s="25" t="str">
        <f t="shared" si="414"/>
        <v>-</v>
      </c>
    </row>
    <row r="7954" spans="1:43" x14ac:dyDescent="0.2">
      <c r="A7954" s="25" t="s">
        <v>3454</v>
      </c>
      <c r="B7954" s="25" t="s">
        <v>685</v>
      </c>
      <c r="C7954" s="25" t="s">
        <v>147</v>
      </c>
      <c r="T7954" s="25"/>
      <c r="AN7954" s="35" t="str">
        <f t="shared" si="415"/>
        <v/>
      </c>
      <c r="AO7954" s="35" t="str">
        <f t="shared" si="416"/>
        <v>-</v>
      </c>
      <c r="AQ7954" s="25" t="str">
        <f t="shared" si="414"/>
        <v>-</v>
      </c>
    </row>
    <row r="7955" spans="1:43" x14ac:dyDescent="0.2">
      <c r="A7955" s="25" t="s">
        <v>3455</v>
      </c>
      <c r="B7955" s="25" t="s">
        <v>685</v>
      </c>
      <c r="C7955" s="25" t="s">
        <v>148</v>
      </c>
      <c r="T7955" s="25"/>
      <c r="AN7955" s="35" t="str">
        <f t="shared" si="415"/>
        <v/>
      </c>
      <c r="AO7955" s="35" t="str">
        <f t="shared" si="416"/>
        <v>-</v>
      </c>
      <c r="AQ7955" s="25" t="str">
        <f t="shared" si="414"/>
        <v>-</v>
      </c>
    </row>
    <row r="7956" spans="1:43" x14ac:dyDescent="0.2">
      <c r="A7956" s="25" t="s">
        <v>3456</v>
      </c>
      <c r="B7956" s="25" t="s">
        <v>685</v>
      </c>
      <c r="C7956" s="25" t="s">
        <v>149</v>
      </c>
      <c r="T7956" s="25"/>
      <c r="AN7956" s="35" t="str">
        <f t="shared" si="415"/>
        <v/>
      </c>
      <c r="AO7956" s="35" t="str">
        <f t="shared" si="416"/>
        <v>-</v>
      </c>
      <c r="AQ7956" s="25" t="str">
        <f t="shared" si="414"/>
        <v>-</v>
      </c>
    </row>
    <row r="7957" spans="1:43" x14ac:dyDescent="0.2">
      <c r="A7957" s="25" t="s">
        <v>3457</v>
      </c>
      <c r="B7957" s="25" t="s">
        <v>685</v>
      </c>
      <c r="C7957" s="25" t="s">
        <v>150</v>
      </c>
      <c r="T7957" s="25"/>
      <c r="AN7957" s="35" t="str">
        <f t="shared" si="415"/>
        <v/>
      </c>
      <c r="AO7957" s="35" t="str">
        <f t="shared" si="416"/>
        <v>-</v>
      </c>
      <c r="AQ7957" s="25" t="str">
        <f t="shared" si="414"/>
        <v>-</v>
      </c>
    </row>
    <row r="7958" spans="1:43" x14ac:dyDescent="0.2">
      <c r="A7958" s="25" t="s">
        <v>3458</v>
      </c>
      <c r="B7958" s="25" t="s">
        <v>685</v>
      </c>
      <c r="C7958" s="25" t="s">
        <v>151</v>
      </c>
      <c r="T7958" s="25"/>
      <c r="AN7958" s="35" t="str">
        <f t="shared" si="415"/>
        <v/>
      </c>
      <c r="AO7958" s="35" t="str">
        <f t="shared" si="416"/>
        <v>-</v>
      </c>
      <c r="AQ7958" s="25" t="str">
        <f t="shared" si="414"/>
        <v>-</v>
      </c>
    </row>
    <row r="7959" spans="1:43" x14ac:dyDescent="0.2">
      <c r="A7959" s="25" t="s">
        <v>3459</v>
      </c>
      <c r="B7959" s="25" t="s">
        <v>685</v>
      </c>
      <c r="C7959" s="25" t="s">
        <v>152</v>
      </c>
      <c r="T7959" s="25"/>
      <c r="AN7959" s="35" t="str">
        <f t="shared" si="415"/>
        <v/>
      </c>
      <c r="AO7959" s="35" t="str">
        <f t="shared" si="416"/>
        <v>-</v>
      </c>
      <c r="AQ7959" s="25" t="str">
        <f t="shared" si="414"/>
        <v>-</v>
      </c>
    </row>
    <row r="7960" spans="1:43" x14ac:dyDescent="0.2">
      <c r="A7960" s="25" t="s">
        <v>3460</v>
      </c>
      <c r="B7960" s="25" t="s">
        <v>685</v>
      </c>
      <c r="C7960" s="25" t="s">
        <v>153</v>
      </c>
      <c r="T7960" s="25"/>
      <c r="AN7960" s="35" t="str">
        <f t="shared" si="415"/>
        <v/>
      </c>
      <c r="AO7960" s="35" t="str">
        <f t="shared" si="416"/>
        <v>-</v>
      </c>
      <c r="AQ7960" s="25" t="str">
        <f t="shared" si="414"/>
        <v>-</v>
      </c>
    </row>
    <row r="7961" spans="1:43" x14ac:dyDescent="0.2">
      <c r="A7961" s="25" t="s">
        <v>3461</v>
      </c>
      <c r="B7961" s="25" t="s">
        <v>685</v>
      </c>
      <c r="C7961" s="25" t="s">
        <v>153</v>
      </c>
      <c r="T7961" s="25"/>
      <c r="AN7961" s="35" t="str">
        <f t="shared" si="415"/>
        <v/>
      </c>
      <c r="AO7961" s="35" t="str">
        <f t="shared" si="416"/>
        <v>-</v>
      </c>
      <c r="AQ7961" s="25" t="str">
        <f t="shared" si="414"/>
        <v>-</v>
      </c>
    </row>
    <row r="7962" spans="1:43" x14ac:dyDescent="0.2">
      <c r="A7962" s="25" t="s">
        <v>3462</v>
      </c>
      <c r="B7962" s="25" t="s">
        <v>685</v>
      </c>
      <c r="C7962" s="25" t="s">
        <v>154</v>
      </c>
      <c r="T7962" s="25"/>
      <c r="AN7962" s="35" t="str">
        <f t="shared" si="415"/>
        <v/>
      </c>
      <c r="AO7962" s="35" t="str">
        <f t="shared" si="416"/>
        <v>-</v>
      </c>
      <c r="AQ7962" s="25" t="str">
        <f t="shared" si="414"/>
        <v>-</v>
      </c>
    </row>
    <row r="7963" spans="1:43" x14ac:dyDescent="0.2">
      <c r="A7963" s="25" t="s">
        <v>3463</v>
      </c>
      <c r="B7963" s="25" t="s">
        <v>685</v>
      </c>
      <c r="C7963" s="25" t="s">
        <v>155</v>
      </c>
      <c r="T7963" s="25"/>
      <c r="AN7963" s="35" t="str">
        <f t="shared" si="415"/>
        <v/>
      </c>
      <c r="AO7963" s="35" t="str">
        <f t="shared" si="416"/>
        <v>-</v>
      </c>
      <c r="AQ7963" s="25" t="str">
        <f t="shared" si="414"/>
        <v>-</v>
      </c>
    </row>
    <row r="7964" spans="1:43" x14ac:dyDescent="0.2">
      <c r="A7964" s="25" t="s">
        <v>3464</v>
      </c>
      <c r="B7964" s="25" t="s">
        <v>685</v>
      </c>
      <c r="C7964" s="25" t="s">
        <v>156</v>
      </c>
      <c r="T7964" s="25"/>
      <c r="AN7964" s="35" t="str">
        <f t="shared" si="415"/>
        <v/>
      </c>
      <c r="AO7964" s="35" t="str">
        <f t="shared" si="416"/>
        <v>-</v>
      </c>
      <c r="AQ7964" s="25" t="str">
        <f t="shared" si="414"/>
        <v>-</v>
      </c>
    </row>
    <row r="7965" spans="1:43" x14ac:dyDescent="0.2">
      <c r="A7965" s="25" t="s">
        <v>3465</v>
      </c>
      <c r="B7965" s="25" t="s">
        <v>685</v>
      </c>
      <c r="C7965" s="25" t="s">
        <v>157</v>
      </c>
      <c r="T7965" s="25"/>
      <c r="AN7965" s="35" t="str">
        <f t="shared" si="415"/>
        <v/>
      </c>
      <c r="AO7965" s="35" t="str">
        <f t="shared" si="416"/>
        <v>-</v>
      </c>
      <c r="AQ7965" s="25" t="str">
        <f t="shared" si="414"/>
        <v>-</v>
      </c>
    </row>
    <row r="7966" spans="1:43" x14ac:dyDescent="0.2">
      <c r="A7966" s="25" t="s">
        <v>3466</v>
      </c>
      <c r="B7966" s="25" t="s">
        <v>685</v>
      </c>
      <c r="C7966" s="25" t="s">
        <v>158</v>
      </c>
      <c r="T7966" s="25"/>
      <c r="AN7966" s="35" t="str">
        <f t="shared" si="415"/>
        <v/>
      </c>
      <c r="AO7966" s="35" t="str">
        <f t="shared" si="416"/>
        <v>-</v>
      </c>
      <c r="AQ7966" s="25" t="str">
        <f t="shared" si="414"/>
        <v>-</v>
      </c>
    </row>
    <row r="7967" spans="1:43" x14ac:dyDescent="0.2">
      <c r="A7967" s="25" t="s">
        <v>3467</v>
      </c>
      <c r="B7967" s="25" t="s">
        <v>685</v>
      </c>
      <c r="C7967" s="25" t="s">
        <v>147</v>
      </c>
      <c r="T7967" s="25"/>
      <c r="AN7967" s="35" t="str">
        <f t="shared" si="415"/>
        <v/>
      </c>
      <c r="AO7967" s="35" t="str">
        <f t="shared" si="416"/>
        <v>-</v>
      </c>
      <c r="AQ7967" s="25" t="str">
        <f t="shared" si="414"/>
        <v>-</v>
      </c>
    </row>
    <row r="7968" spans="1:43" x14ac:dyDescent="0.2">
      <c r="A7968" s="25" t="s">
        <v>3468</v>
      </c>
      <c r="B7968" s="25" t="s">
        <v>685</v>
      </c>
      <c r="C7968" s="25" t="s">
        <v>148</v>
      </c>
      <c r="T7968" s="25"/>
      <c r="AN7968" s="35" t="str">
        <f t="shared" si="415"/>
        <v/>
      </c>
      <c r="AO7968" s="35" t="str">
        <f t="shared" si="416"/>
        <v>-</v>
      </c>
      <c r="AQ7968" s="25" t="str">
        <f t="shared" si="414"/>
        <v>-</v>
      </c>
    </row>
    <row r="7969" spans="1:43" x14ac:dyDescent="0.2">
      <c r="A7969" s="25" t="s">
        <v>3469</v>
      </c>
      <c r="B7969" s="25" t="s">
        <v>685</v>
      </c>
      <c r="C7969" s="25" t="s">
        <v>149</v>
      </c>
      <c r="T7969" s="25"/>
      <c r="AN7969" s="35" t="str">
        <f t="shared" si="415"/>
        <v/>
      </c>
      <c r="AO7969" s="35" t="str">
        <f t="shared" si="416"/>
        <v>-</v>
      </c>
      <c r="AQ7969" s="25" t="str">
        <f t="shared" si="414"/>
        <v>-</v>
      </c>
    </row>
    <row r="7970" spans="1:43" x14ac:dyDescent="0.2">
      <c r="A7970" s="25" t="s">
        <v>3470</v>
      </c>
      <c r="B7970" s="25" t="s">
        <v>685</v>
      </c>
      <c r="C7970" s="25" t="s">
        <v>150</v>
      </c>
      <c r="T7970" s="25"/>
      <c r="AN7970" s="35" t="str">
        <f t="shared" si="415"/>
        <v/>
      </c>
      <c r="AO7970" s="35" t="str">
        <f t="shared" si="416"/>
        <v>-</v>
      </c>
      <c r="AQ7970" s="25" t="str">
        <f t="shared" si="414"/>
        <v>-</v>
      </c>
    </row>
    <row r="7971" spans="1:43" x14ac:dyDescent="0.2">
      <c r="A7971" s="25" t="s">
        <v>3471</v>
      </c>
      <c r="B7971" s="25" t="s">
        <v>685</v>
      </c>
      <c r="C7971" s="25" t="s">
        <v>151</v>
      </c>
      <c r="T7971" s="25"/>
      <c r="AN7971" s="35" t="str">
        <f t="shared" si="415"/>
        <v/>
      </c>
      <c r="AO7971" s="35" t="str">
        <f t="shared" si="416"/>
        <v>-</v>
      </c>
      <c r="AQ7971" s="25" t="str">
        <f t="shared" si="414"/>
        <v>-</v>
      </c>
    </row>
    <row r="7972" spans="1:43" x14ac:dyDescent="0.2">
      <c r="A7972" s="25" t="s">
        <v>3472</v>
      </c>
      <c r="B7972" s="25" t="s">
        <v>685</v>
      </c>
      <c r="C7972" s="25" t="s">
        <v>152</v>
      </c>
      <c r="T7972" s="25"/>
      <c r="AN7972" s="35" t="str">
        <f t="shared" si="415"/>
        <v/>
      </c>
      <c r="AO7972" s="35" t="str">
        <f t="shared" si="416"/>
        <v>-</v>
      </c>
      <c r="AQ7972" s="25" t="str">
        <f t="shared" si="414"/>
        <v>-</v>
      </c>
    </row>
    <row r="7973" spans="1:43" x14ac:dyDescent="0.2">
      <c r="A7973" s="25" t="s">
        <v>3473</v>
      </c>
      <c r="B7973" s="25" t="s">
        <v>685</v>
      </c>
      <c r="C7973" s="25" t="s">
        <v>152</v>
      </c>
      <c r="T7973" s="25"/>
      <c r="AN7973" s="35" t="str">
        <f t="shared" si="415"/>
        <v/>
      </c>
      <c r="AO7973" s="35" t="str">
        <f t="shared" si="416"/>
        <v>-</v>
      </c>
      <c r="AQ7973" s="25" t="str">
        <f t="shared" ref="AQ7973:AQ8036" si="417">CONCATENATE(TRIM(LEFT(AP7973,LEN(AP7973)-LEN(RIGHT(AP7973)))),"-",RIGHT(AP7973))</f>
        <v>-</v>
      </c>
    </row>
    <row r="7974" spans="1:43" x14ac:dyDescent="0.2">
      <c r="A7974" s="25" t="s">
        <v>3474</v>
      </c>
      <c r="B7974" s="25" t="s">
        <v>685</v>
      </c>
      <c r="C7974" s="25" t="s">
        <v>153</v>
      </c>
      <c r="T7974" s="25"/>
      <c r="AN7974" s="35" t="str">
        <f t="shared" si="415"/>
        <v/>
      </c>
      <c r="AO7974" s="35" t="str">
        <f t="shared" si="416"/>
        <v>-</v>
      </c>
      <c r="AQ7974" s="25" t="str">
        <f t="shared" si="417"/>
        <v>-</v>
      </c>
    </row>
    <row r="7975" spans="1:43" x14ac:dyDescent="0.2">
      <c r="A7975" s="25" t="s">
        <v>3475</v>
      </c>
      <c r="B7975" s="25" t="s">
        <v>685</v>
      </c>
      <c r="C7975" s="25" t="s">
        <v>154</v>
      </c>
      <c r="T7975" s="25"/>
      <c r="AN7975" s="35" t="str">
        <f t="shared" si="415"/>
        <v/>
      </c>
      <c r="AO7975" s="35" t="str">
        <f t="shared" si="416"/>
        <v>-</v>
      </c>
      <c r="AQ7975" s="25" t="str">
        <f t="shared" si="417"/>
        <v>-</v>
      </c>
    </row>
    <row r="7976" spans="1:43" x14ac:dyDescent="0.2">
      <c r="A7976" s="25" t="s">
        <v>3476</v>
      </c>
      <c r="B7976" s="25" t="s">
        <v>685</v>
      </c>
      <c r="C7976" s="25" t="s">
        <v>155</v>
      </c>
      <c r="T7976" s="25"/>
      <c r="AN7976" s="35" t="str">
        <f t="shared" si="415"/>
        <v/>
      </c>
      <c r="AO7976" s="35" t="str">
        <f t="shared" si="416"/>
        <v>-</v>
      </c>
      <c r="AQ7976" s="25" t="str">
        <f t="shared" si="417"/>
        <v>-</v>
      </c>
    </row>
    <row r="7977" spans="1:43" x14ac:dyDescent="0.2">
      <c r="A7977" s="25" t="s">
        <v>3477</v>
      </c>
      <c r="B7977" s="25" t="s">
        <v>685</v>
      </c>
      <c r="C7977" s="25" t="s">
        <v>156</v>
      </c>
      <c r="T7977" s="25"/>
      <c r="AN7977" s="35" t="str">
        <f t="shared" si="415"/>
        <v/>
      </c>
      <c r="AO7977" s="35" t="str">
        <f t="shared" si="416"/>
        <v>-</v>
      </c>
      <c r="AQ7977" s="25" t="str">
        <f t="shared" si="417"/>
        <v>-</v>
      </c>
    </row>
    <row r="7978" spans="1:43" x14ac:dyDescent="0.2">
      <c r="A7978" s="25" t="s">
        <v>3478</v>
      </c>
      <c r="B7978" s="25" t="s">
        <v>685</v>
      </c>
      <c r="C7978" s="25" t="s">
        <v>157</v>
      </c>
      <c r="T7978" s="25"/>
      <c r="AN7978" s="35" t="str">
        <f t="shared" si="415"/>
        <v/>
      </c>
      <c r="AO7978" s="35" t="str">
        <f t="shared" si="416"/>
        <v>-</v>
      </c>
      <c r="AQ7978" s="25" t="str">
        <f t="shared" si="417"/>
        <v>-</v>
      </c>
    </row>
    <row r="7979" spans="1:43" x14ac:dyDescent="0.2">
      <c r="A7979" s="25" t="s">
        <v>3479</v>
      </c>
      <c r="B7979" s="25" t="s">
        <v>685</v>
      </c>
      <c r="C7979" s="25" t="s">
        <v>158</v>
      </c>
      <c r="T7979" s="25"/>
      <c r="AN7979" s="35" t="str">
        <f t="shared" si="415"/>
        <v/>
      </c>
      <c r="AO7979" s="35" t="str">
        <f t="shared" si="416"/>
        <v>-</v>
      </c>
      <c r="AQ7979" s="25" t="str">
        <f t="shared" si="417"/>
        <v>-</v>
      </c>
    </row>
    <row r="7980" spans="1:43" x14ac:dyDescent="0.2">
      <c r="A7980" s="25" t="s">
        <v>3480</v>
      </c>
      <c r="B7980" s="25" t="s">
        <v>685</v>
      </c>
      <c r="C7980" s="25" t="s">
        <v>147</v>
      </c>
      <c r="T7980" s="25"/>
      <c r="AN7980" s="35" t="str">
        <f t="shared" si="415"/>
        <v/>
      </c>
      <c r="AO7980" s="35" t="str">
        <f t="shared" si="416"/>
        <v>-</v>
      </c>
      <c r="AQ7980" s="25" t="str">
        <f t="shared" si="417"/>
        <v>-</v>
      </c>
    </row>
    <row r="7981" spans="1:43" x14ac:dyDescent="0.2">
      <c r="A7981" s="25" t="s">
        <v>3481</v>
      </c>
      <c r="B7981" s="25" t="s">
        <v>685</v>
      </c>
      <c r="C7981" s="25" t="s">
        <v>148</v>
      </c>
      <c r="T7981" s="25"/>
      <c r="AN7981" s="35" t="str">
        <f t="shared" si="415"/>
        <v/>
      </c>
      <c r="AO7981" s="35" t="str">
        <f t="shared" si="416"/>
        <v>-</v>
      </c>
      <c r="AQ7981" s="25" t="str">
        <f t="shared" si="417"/>
        <v>-</v>
      </c>
    </row>
    <row r="7982" spans="1:43" x14ac:dyDescent="0.2">
      <c r="A7982" s="25" t="s">
        <v>3482</v>
      </c>
      <c r="B7982" s="25" t="s">
        <v>685</v>
      </c>
      <c r="C7982" s="25" t="s">
        <v>149</v>
      </c>
      <c r="T7982" s="25"/>
      <c r="AN7982" s="35" t="str">
        <f t="shared" si="415"/>
        <v/>
      </c>
      <c r="AO7982" s="35" t="str">
        <f t="shared" si="416"/>
        <v>-</v>
      </c>
      <c r="AQ7982" s="25" t="str">
        <f t="shared" si="417"/>
        <v>-</v>
      </c>
    </row>
    <row r="7983" spans="1:43" x14ac:dyDescent="0.2">
      <c r="A7983" s="25" t="s">
        <v>3483</v>
      </c>
      <c r="B7983" s="25" t="s">
        <v>685</v>
      </c>
      <c r="C7983" s="25" t="s">
        <v>150</v>
      </c>
      <c r="T7983" s="25"/>
      <c r="AN7983" s="35" t="str">
        <f t="shared" si="415"/>
        <v/>
      </c>
      <c r="AO7983" s="35" t="str">
        <f t="shared" si="416"/>
        <v>-</v>
      </c>
      <c r="AQ7983" s="25" t="str">
        <f t="shared" si="417"/>
        <v>-</v>
      </c>
    </row>
    <row r="7984" spans="1:43" x14ac:dyDescent="0.2">
      <c r="A7984" s="25" t="s">
        <v>3484</v>
      </c>
      <c r="B7984" s="25" t="s">
        <v>685</v>
      </c>
      <c r="C7984" s="25" t="s">
        <v>151</v>
      </c>
      <c r="T7984" s="25"/>
      <c r="AN7984" s="35" t="str">
        <f t="shared" si="415"/>
        <v/>
      </c>
      <c r="AO7984" s="35" t="str">
        <f t="shared" si="416"/>
        <v>-</v>
      </c>
      <c r="AQ7984" s="25" t="str">
        <f t="shared" si="417"/>
        <v>-</v>
      </c>
    </row>
    <row r="7985" spans="1:43" x14ac:dyDescent="0.2">
      <c r="A7985" s="25" t="s">
        <v>3485</v>
      </c>
      <c r="B7985" s="25" t="s">
        <v>685</v>
      </c>
      <c r="C7985" s="25" t="s">
        <v>151</v>
      </c>
      <c r="T7985" s="25"/>
      <c r="AN7985" s="35" t="str">
        <f t="shared" si="415"/>
        <v/>
      </c>
      <c r="AO7985" s="35" t="str">
        <f t="shared" si="416"/>
        <v>-</v>
      </c>
      <c r="AQ7985" s="25" t="str">
        <f t="shared" si="417"/>
        <v>-</v>
      </c>
    </row>
    <row r="7986" spans="1:43" x14ac:dyDescent="0.2">
      <c r="A7986" s="25" t="s">
        <v>3486</v>
      </c>
      <c r="B7986" s="25" t="s">
        <v>685</v>
      </c>
      <c r="C7986" s="25" t="s">
        <v>152</v>
      </c>
      <c r="T7986" s="25"/>
      <c r="AN7986" s="35" t="str">
        <f t="shared" si="415"/>
        <v/>
      </c>
      <c r="AO7986" s="35" t="str">
        <f t="shared" si="416"/>
        <v>-</v>
      </c>
      <c r="AQ7986" s="25" t="str">
        <f t="shared" si="417"/>
        <v>-</v>
      </c>
    </row>
    <row r="7987" spans="1:43" x14ac:dyDescent="0.2">
      <c r="A7987" s="25" t="s">
        <v>3487</v>
      </c>
      <c r="B7987" s="25" t="s">
        <v>685</v>
      </c>
      <c r="C7987" s="25" t="s">
        <v>153</v>
      </c>
      <c r="T7987" s="25"/>
      <c r="AN7987" s="35" t="str">
        <f t="shared" si="415"/>
        <v/>
      </c>
      <c r="AO7987" s="35" t="str">
        <f t="shared" si="416"/>
        <v>-</v>
      </c>
      <c r="AQ7987" s="25" t="str">
        <f t="shared" si="417"/>
        <v>-</v>
      </c>
    </row>
    <row r="7988" spans="1:43" x14ac:dyDescent="0.2">
      <c r="A7988" s="25" t="s">
        <v>3488</v>
      </c>
      <c r="B7988" s="25" t="s">
        <v>685</v>
      </c>
      <c r="C7988" s="25" t="s">
        <v>154</v>
      </c>
      <c r="T7988" s="25"/>
      <c r="AN7988" s="35" t="str">
        <f t="shared" si="415"/>
        <v/>
      </c>
      <c r="AO7988" s="35" t="str">
        <f t="shared" si="416"/>
        <v>-</v>
      </c>
      <c r="AQ7988" s="25" t="str">
        <f t="shared" si="417"/>
        <v>-</v>
      </c>
    </row>
    <row r="7989" spans="1:43" x14ac:dyDescent="0.2">
      <c r="A7989" s="25" t="s">
        <v>3489</v>
      </c>
      <c r="B7989" s="25" t="s">
        <v>685</v>
      </c>
      <c r="C7989" s="25" t="s">
        <v>155</v>
      </c>
      <c r="T7989" s="25"/>
      <c r="AN7989" s="35" t="str">
        <f t="shared" si="415"/>
        <v/>
      </c>
      <c r="AO7989" s="35" t="str">
        <f t="shared" si="416"/>
        <v>-</v>
      </c>
      <c r="AQ7989" s="25" t="str">
        <f t="shared" si="417"/>
        <v>-</v>
      </c>
    </row>
    <row r="7990" spans="1:43" x14ac:dyDescent="0.2">
      <c r="A7990" s="25" t="s">
        <v>3490</v>
      </c>
      <c r="B7990" s="25" t="s">
        <v>685</v>
      </c>
      <c r="C7990" s="25" t="s">
        <v>156</v>
      </c>
      <c r="T7990" s="25"/>
      <c r="AN7990" s="35" t="str">
        <f t="shared" si="415"/>
        <v/>
      </c>
      <c r="AO7990" s="35" t="str">
        <f t="shared" si="416"/>
        <v>-</v>
      </c>
      <c r="AQ7990" s="25" t="str">
        <f t="shared" si="417"/>
        <v>-</v>
      </c>
    </row>
    <row r="7991" spans="1:43" x14ac:dyDescent="0.2">
      <c r="A7991" s="25" t="s">
        <v>3491</v>
      </c>
      <c r="B7991" s="25" t="s">
        <v>685</v>
      </c>
      <c r="C7991" s="25" t="s">
        <v>157</v>
      </c>
      <c r="T7991" s="25"/>
      <c r="AN7991" s="35" t="str">
        <f t="shared" ref="AN7991:AN8054" si="418">CONCATENATE(AM7991,AP7991)</f>
        <v/>
      </c>
      <c r="AO7991" s="35" t="str">
        <f t="shared" ref="AO7991:AO8054" si="419">CONCATENATE(AM7991,"-",AL7991)</f>
        <v>-</v>
      </c>
      <c r="AQ7991" s="25" t="str">
        <f t="shared" si="417"/>
        <v>-</v>
      </c>
    </row>
    <row r="7992" spans="1:43" x14ac:dyDescent="0.2">
      <c r="A7992" s="25" t="s">
        <v>3492</v>
      </c>
      <c r="B7992" s="25" t="s">
        <v>685</v>
      </c>
      <c r="C7992" s="25" t="s">
        <v>158</v>
      </c>
      <c r="T7992" s="25"/>
      <c r="AN7992" s="35" t="str">
        <f t="shared" si="418"/>
        <v/>
      </c>
      <c r="AO7992" s="35" t="str">
        <f t="shared" si="419"/>
        <v>-</v>
      </c>
      <c r="AQ7992" s="25" t="str">
        <f t="shared" si="417"/>
        <v>-</v>
      </c>
    </row>
    <row r="7993" spans="1:43" x14ac:dyDescent="0.2">
      <c r="A7993" s="25" t="s">
        <v>3493</v>
      </c>
      <c r="B7993" s="25" t="s">
        <v>685</v>
      </c>
      <c r="C7993" s="25" t="s">
        <v>147</v>
      </c>
      <c r="T7993" s="25"/>
      <c r="AN7993" s="35" t="str">
        <f t="shared" si="418"/>
        <v/>
      </c>
      <c r="AO7993" s="35" t="str">
        <f t="shared" si="419"/>
        <v>-</v>
      </c>
      <c r="AQ7993" s="25" t="str">
        <f t="shared" si="417"/>
        <v>-</v>
      </c>
    </row>
    <row r="7994" spans="1:43" x14ac:dyDescent="0.2">
      <c r="A7994" s="25" t="s">
        <v>3494</v>
      </c>
      <c r="B7994" s="25" t="s">
        <v>685</v>
      </c>
      <c r="C7994" s="25" t="s">
        <v>148</v>
      </c>
      <c r="T7994" s="25"/>
      <c r="AN7994" s="35" t="str">
        <f t="shared" si="418"/>
        <v/>
      </c>
      <c r="AO7994" s="35" t="str">
        <f t="shared" si="419"/>
        <v>-</v>
      </c>
      <c r="AQ7994" s="25" t="str">
        <f t="shared" si="417"/>
        <v>-</v>
      </c>
    </row>
    <row r="7995" spans="1:43" x14ac:dyDescent="0.2">
      <c r="A7995" s="25" t="s">
        <v>3495</v>
      </c>
      <c r="B7995" s="25" t="s">
        <v>685</v>
      </c>
      <c r="C7995" s="25" t="s">
        <v>149</v>
      </c>
      <c r="T7995" s="25"/>
      <c r="AN7995" s="35" t="str">
        <f t="shared" si="418"/>
        <v/>
      </c>
      <c r="AO7995" s="35" t="str">
        <f t="shared" si="419"/>
        <v>-</v>
      </c>
      <c r="AQ7995" s="25" t="str">
        <f t="shared" si="417"/>
        <v>-</v>
      </c>
    </row>
    <row r="7996" spans="1:43" x14ac:dyDescent="0.2">
      <c r="A7996" s="25" t="s">
        <v>3496</v>
      </c>
      <c r="B7996" s="25" t="s">
        <v>685</v>
      </c>
      <c r="C7996" s="25" t="s">
        <v>150</v>
      </c>
      <c r="T7996" s="25"/>
      <c r="AN7996" s="35" t="str">
        <f t="shared" si="418"/>
        <v/>
      </c>
      <c r="AO7996" s="35" t="str">
        <f t="shared" si="419"/>
        <v>-</v>
      </c>
      <c r="AQ7996" s="25" t="str">
        <f t="shared" si="417"/>
        <v>-</v>
      </c>
    </row>
    <row r="7997" spans="1:43" x14ac:dyDescent="0.2">
      <c r="A7997" s="25" t="s">
        <v>3497</v>
      </c>
      <c r="B7997" s="25" t="s">
        <v>685</v>
      </c>
      <c r="C7997" s="25" t="s">
        <v>150</v>
      </c>
      <c r="T7997" s="25"/>
      <c r="AN7997" s="35" t="str">
        <f t="shared" si="418"/>
        <v/>
      </c>
      <c r="AO7997" s="35" t="str">
        <f t="shared" si="419"/>
        <v>-</v>
      </c>
      <c r="AQ7997" s="25" t="str">
        <f t="shared" si="417"/>
        <v>-</v>
      </c>
    </row>
    <row r="7998" spans="1:43" x14ac:dyDescent="0.2">
      <c r="A7998" s="25" t="s">
        <v>3498</v>
      </c>
      <c r="B7998" s="25" t="s">
        <v>685</v>
      </c>
      <c r="C7998" s="25" t="s">
        <v>151</v>
      </c>
      <c r="T7998" s="25"/>
      <c r="AN7998" s="35" t="str">
        <f t="shared" si="418"/>
        <v/>
      </c>
      <c r="AO7998" s="35" t="str">
        <f t="shared" si="419"/>
        <v>-</v>
      </c>
      <c r="AQ7998" s="25" t="str">
        <f t="shared" si="417"/>
        <v>-</v>
      </c>
    </row>
    <row r="7999" spans="1:43" x14ac:dyDescent="0.2">
      <c r="A7999" s="25" t="s">
        <v>3499</v>
      </c>
      <c r="B7999" s="25" t="s">
        <v>685</v>
      </c>
      <c r="C7999" s="25" t="s">
        <v>152</v>
      </c>
      <c r="T7999" s="25"/>
      <c r="AN7999" s="35" t="str">
        <f t="shared" si="418"/>
        <v/>
      </c>
      <c r="AO7999" s="35" t="str">
        <f t="shared" si="419"/>
        <v>-</v>
      </c>
      <c r="AQ7999" s="25" t="str">
        <f t="shared" si="417"/>
        <v>-</v>
      </c>
    </row>
    <row r="8000" spans="1:43" x14ac:dyDescent="0.2">
      <c r="A8000" s="25" t="s">
        <v>3500</v>
      </c>
      <c r="B8000" s="25" t="s">
        <v>685</v>
      </c>
      <c r="C8000" s="25" t="s">
        <v>153</v>
      </c>
      <c r="T8000" s="25"/>
      <c r="AN8000" s="35" t="str">
        <f t="shared" si="418"/>
        <v/>
      </c>
      <c r="AO8000" s="35" t="str">
        <f t="shared" si="419"/>
        <v>-</v>
      </c>
      <c r="AQ8000" s="25" t="str">
        <f t="shared" si="417"/>
        <v>-</v>
      </c>
    </row>
    <row r="8001" spans="1:43" x14ac:dyDescent="0.2">
      <c r="A8001" s="25" t="s">
        <v>3501</v>
      </c>
      <c r="B8001" s="25" t="s">
        <v>685</v>
      </c>
      <c r="C8001" s="25" t="s">
        <v>154</v>
      </c>
      <c r="T8001" s="25"/>
      <c r="AN8001" s="35" t="str">
        <f t="shared" si="418"/>
        <v/>
      </c>
      <c r="AO8001" s="35" t="str">
        <f t="shared" si="419"/>
        <v>-</v>
      </c>
      <c r="AQ8001" s="25" t="str">
        <f t="shared" si="417"/>
        <v>-</v>
      </c>
    </row>
    <row r="8002" spans="1:43" x14ac:dyDescent="0.2">
      <c r="A8002" s="25" t="s">
        <v>3502</v>
      </c>
      <c r="B8002" s="25" t="s">
        <v>685</v>
      </c>
      <c r="C8002" s="25" t="s">
        <v>155</v>
      </c>
      <c r="T8002" s="25"/>
      <c r="AN8002" s="35" t="str">
        <f t="shared" si="418"/>
        <v/>
      </c>
      <c r="AO8002" s="35" t="str">
        <f t="shared" si="419"/>
        <v>-</v>
      </c>
      <c r="AQ8002" s="25" t="str">
        <f t="shared" si="417"/>
        <v>-</v>
      </c>
    </row>
    <row r="8003" spans="1:43" x14ac:dyDescent="0.2">
      <c r="A8003" s="25" t="s">
        <v>3503</v>
      </c>
      <c r="B8003" s="25" t="s">
        <v>685</v>
      </c>
      <c r="C8003" s="25" t="s">
        <v>156</v>
      </c>
      <c r="T8003" s="25"/>
      <c r="AN8003" s="35" t="str">
        <f t="shared" si="418"/>
        <v/>
      </c>
      <c r="AO8003" s="35" t="str">
        <f t="shared" si="419"/>
        <v>-</v>
      </c>
      <c r="AQ8003" s="25" t="str">
        <f t="shared" si="417"/>
        <v>-</v>
      </c>
    </row>
    <row r="8004" spans="1:43" x14ac:dyDescent="0.2">
      <c r="A8004" s="25" t="s">
        <v>3504</v>
      </c>
      <c r="B8004" s="25" t="s">
        <v>685</v>
      </c>
      <c r="C8004" s="25" t="s">
        <v>157</v>
      </c>
      <c r="T8004" s="25"/>
      <c r="AN8004" s="35" t="str">
        <f t="shared" si="418"/>
        <v/>
      </c>
      <c r="AO8004" s="35" t="str">
        <f t="shared" si="419"/>
        <v>-</v>
      </c>
      <c r="AQ8004" s="25" t="str">
        <f t="shared" si="417"/>
        <v>-</v>
      </c>
    </row>
    <row r="8005" spans="1:43" x14ac:dyDescent="0.2">
      <c r="A8005" s="25" t="s">
        <v>3505</v>
      </c>
      <c r="B8005" s="25" t="s">
        <v>685</v>
      </c>
      <c r="C8005" s="25" t="s">
        <v>158</v>
      </c>
      <c r="T8005" s="25"/>
      <c r="AN8005" s="35" t="str">
        <f t="shared" si="418"/>
        <v/>
      </c>
      <c r="AO8005" s="35" t="str">
        <f t="shared" si="419"/>
        <v>-</v>
      </c>
      <c r="AQ8005" s="25" t="str">
        <f t="shared" si="417"/>
        <v>-</v>
      </c>
    </row>
    <row r="8006" spans="1:43" x14ac:dyDescent="0.2">
      <c r="A8006" s="25" t="s">
        <v>3506</v>
      </c>
      <c r="B8006" s="25" t="s">
        <v>685</v>
      </c>
      <c r="C8006" s="25" t="s">
        <v>147</v>
      </c>
      <c r="T8006" s="25"/>
      <c r="AN8006" s="35" t="str">
        <f t="shared" si="418"/>
        <v/>
      </c>
      <c r="AO8006" s="35" t="str">
        <f t="shared" si="419"/>
        <v>-</v>
      </c>
      <c r="AQ8006" s="25" t="str">
        <f t="shared" si="417"/>
        <v>-</v>
      </c>
    </row>
    <row r="8007" spans="1:43" x14ac:dyDescent="0.2">
      <c r="A8007" s="25" t="s">
        <v>3507</v>
      </c>
      <c r="B8007" s="25" t="s">
        <v>685</v>
      </c>
      <c r="C8007" s="25" t="s">
        <v>148</v>
      </c>
      <c r="T8007" s="25"/>
      <c r="AN8007" s="35" t="str">
        <f t="shared" si="418"/>
        <v/>
      </c>
      <c r="AO8007" s="35" t="str">
        <f t="shared" si="419"/>
        <v>-</v>
      </c>
      <c r="AQ8007" s="25" t="str">
        <f t="shared" si="417"/>
        <v>-</v>
      </c>
    </row>
    <row r="8008" spans="1:43" x14ac:dyDescent="0.2">
      <c r="A8008" s="25" t="s">
        <v>3508</v>
      </c>
      <c r="B8008" s="25" t="s">
        <v>685</v>
      </c>
      <c r="C8008" s="25" t="s">
        <v>149</v>
      </c>
      <c r="T8008" s="25"/>
      <c r="AN8008" s="35" t="str">
        <f t="shared" si="418"/>
        <v/>
      </c>
      <c r="AO8008" s="35" t="str">
        <f t="shared" si="419"/>
        <v>-</v>
      </c>
      <c r="AQ8008" s="25" t="str">
        <f t="shared" si="417"/>
        <v>-</v>
      </c>
    </row>
    <row r="8009" spans="1:43" x14ac:dyDescent="0.2">
      <c r="A8009" s="25" t="s">
        <v>3509</v>
      </c>
      <c r="B8009" s="25" t="s">
        <v>685</v>
      </c>
      <c r="C8009" s="25" t="s">
        <v>149</v>
      </c>
      <c r="T8009" s="25"/>
      <c r="AN8009" s="35" t="str">
        <f t="shared" si="418"/>
        <v/>
      </c>
      <c r="AO8009" s="35" t="str">
        <f t="shared" si="419"/>
        <v>-</v>
      </c>
      <c r="AQ8009" s="25" t="str">
        <f t="shared" si="417"/>
        <v>-</v>
      </c>
    </row>
    <row r="8010" spans="1:43" x14ac:dyDescent="0.2">
      <c r="A8010" s="25" t="s">
        <v>3510</v>
      </c>
      <c r="B8010" s="25" t="s">
        <v>685</v>
      </c>
      <c r="C8010" s="25" t="s">
        <v>150</v>
      </c>
      <c r="T8010" s="25"/>
      <c r="AN8010" s="35" t="str">
        <f t="shared" si="418"/>
        <v/>
      </c>
      <c r="AO8010" s="35" t="str">
        <f t="shared" si="419"/>
        <v>-</v>
      </c>
      <c r="AQ8010" s="25" t="str">
        <f t="shared" si="417"/>
        <v>-</v>
      </c>
    </row>
    <row r="8011" spans="1:43" x14ac:dyDescent="0.2">
      <c r="A8011" s="25" t="s">
        <v>3511</v>
      </c>
      <c r="B8011" s="25" t="s">
        <v>685</v>
      </c>
      <c r="C8011" s="25" t="s">
        <v>151</v>
      </c>
      <c r="T8011" s="25"/>
      <c r="AN8011" s="35" t="str">
        <f t="shared" si="418"/>
        <v/>
      </c>
      <c r="AO8011" s="35" t="str">
        <f t="shared" si="419"/>
        <v>-</v>
      </c>
      <c r="AQ8011" s="25" t="str">
        <f t="shared" si="417"/>
        <v>-</v>
      </c>
    </row>
    <row r="8012" spans="1:43" x14ac:dyDescent="0.2">
      <c r="A8012" s="25" t="s">
        <v>3512</v>
      </c>
      <c r="B8012" s="25" t="s">
        <v>685</v>
      </c>
      <c r="C8012" s="25" t="s">
        <v>152</v>
      </c>
      <c r="T8012" s="25"/>
      <c r="AN8012" s="35" t="str">
        <f t="shared" si="418"/>
        <v/>
      </c>
      <c r="AO8012" s="35" t="str">
        <f t="shared" si="419"/>
        <v>-</v>
      </c>
      <c r="AQ8012" s="25" t="str">
        <f t="shared" si="417"/>
        <v>-</v>
      </c>
    </row>
    <row r="8013" spans="1:43" x14ac:dyDescent="0.2">
      <c r="A8013" s="25" t="s">
        <v>3513</v>
      </c>
      <c r="B8013" s="25" t="s">
        <v>685</v>
      </c>
      <c r="C8013" s="25" t="s">
        <v>153</v>
      </c>
      <c r="T8013" s="25"/>
      <c r="AN8013" s="35" t="str">
        <f t="shared" si="418"/>
        <v/>
      </c>
      <c r="AO8013" s="35" t="str">
        <f t="shared" si="419"/>
        <v>-</v>
      </c>
      <c r="AQ8013" s="25" t="str">
        <f t="shared" si="417"/>
        <v>-</v>
      </c>
    </row>
    <row r="8014" spans="1:43" x14ac:dyDescent="0.2">
      <c r="A8014" s="25" t="s">
        <v>3514</v>
      </c>
      <c r="B8014" s="25" t="s">
        <v>685</v>
      </c>
      <c r="C8014" s="25" t="s">
        <v>154</v>
      </c>
      <c r="T8014" s="25"/>
      <c r="AN8014" s="35" t="str">
        <f t="shared" si="418"/>
        <v/>
      </c>
      <c r="AO8014" s="35" t="str">
        <f t="shared" si="419"/>
        <v>-</v>
      </c>
      <c r="AQ8014" s="25" t="str">
        <f t="shared" si="417"/>
        <v>-</v>
      </c>
    </row>
    <row r="8015" spans="1:43" x14ac:dyDescent="0.2">
      <c r="A8015" s="25" t="s">
        <v>3515</v>
      </c>
      <c r="B8015" s="25" t="s">
        <v>685</v>
      </c>
      <c r="C8015" s="25" t="s">
        <v>155</v>
      </c>
      <c r="T8015" s="25"/>
      <c r="AN8015" s="35" t="str">
        <f t="shared" si="418"/>
        <v/>
      </c>
      <c r="AO8015" s="35" t="str">
        <f t="shared" si="419"/>
        <v>-</v>
      </c>
      <c r="AQ8015" s="25" t="str">
        <f t="shared" si="417"/>
        <v>-</v>
      </c>
    </row>
    <row r="8016" spans="1:43" x14ac:dyDescent="0.2">
      <c r="A8016" s="25" t="s">
        <v>3516</v>
      </c>
      <c r="B8016" s="25" t="s">
        <v>685</v>
      </c>
      <c r="C8016" s="25" t="s">
        <v>156</v>
      </c>
      <c r="T8016" s="25"/>
      <c r="AN8016" s="35" t="str">
        <f t="shared" si="418"/>
        <v/>
      </c>
      <c r="AO8016" s="35" t="str">
        <f t="shared" si="419"/>
        <v>-</v>
      </c>
      <c r="AQ8016" s="25" t="str">
        <f t="shared" si="417"/>
        <v>-</v>
      </c>
    </row>
    <row r="8017" spans="1:43" x14ac:dyDescent="0.2">
      <c r="A8017" s="25" t="s">
        <v>3517</v>
      </c>
      <c r="B8017" s="25" t="s">
        <v>685</v>
      </c>
      <c r="C8017" s="25" t="s">
        <v>157</v>
      </c>
      <c r="T8017" s="25"/>
      <c r="AN8017" s="35" t="str">
        <f t="shared" si="418"/>
        <v/>
      </c>
      <c r="AO8017" s="35" t="str">
        <f t="shared" si="419"/>
        <v>-</v>
      </c>
      <c r="AQ8017" s="25" t="str">
        <f t="shared" si="417"/>
        <v>-</v>
      </c>
    </row>
    <row r="8018" spans="1:43" x14ac:dyDescent="0.2">
      <c r="A8018" s="25" t="s">
        <v>3518</v>
      </c>
      <c r="B8018" s="25" t="s">
        <v>685</v>
      </c>
      <c r="C8018" s="25" t="s">
        <v>158</v>
      </c>
      <c r="T8018" s="25"/>
      <c r="AN8018" s="35" t="str">
        <f t="shared" si="418"/>
        <v/>
      </c>
      <c r="AO8018" s="35" t="str">
        <f t="shared" si="419"/>
        <v>-</v>
      </c>
      <c r="AQ8018" s="25" t="str">
        <f t="shared" si="417"/>
        <v>-</v>
      </c>
    </row>
    <row r="8019" spans="1:43" x14ac:dyDescent="0.2">
      <c r="A8019" s="25" t="s">
        <v>3519</v>
      </c>
      <c r="B8019" s="25" t="s">
        <v>685</v>
      </c>
      <c r="C8019" s="25" t="s">
        <v>147</v>
      </c>
      <c r="T8019" s="25"/>
      <c r="AN8019" s="35" t="str">
        <f t="shared" si="418"/>
        <v/>
      </c>
      <c r="AO8019" s="35" t="str">
        <f t="shared" si="419"/>
        <v>-</v>
      </c>
      <c r="AQ8019" s="25" t="str">
        <f t="shared" si="417"/>
        <v>-</v>
      </c>
    </row>
    <row r="8020" spans="1:43" x14ac:dyDescent="0.2">
      <c r="A8020" s="25" t="s">
        <v>3520</v>
      </c>
      <c r="B8020" s="25" t="s">
        <v>685</v>
      </c>
      <c r="C8020" s="25" t="s">
        <v>148</v>
      </c>
      <c r="T8020" s="25"/>
      <c r="AN8020" s="35" t="str">
        <f t="shared" si="418"/>
        <v/>
      </c>
      <c r="AO8020" s="35" t="str">
        <f t="shared" si="419"/>
        <v>-</v>
      </c>
      <c r="AQ8020" s="25" t="str">
        <f t="shared" si="417"/>
        <v>-</v>
      </c>
    </row>
    <row r="8021" spans="1:43" x14ac:dyDescent="0.2">
      <c r="A8021" s="25" t="s">
        <v>3521</v>
      </c>
      <c r="B8021" s="25" t="s">
        <v>685</v>
      </c>
      <c r="C8021" s="25" t="s">
        <v>148</v>
      </c>
      <c r="T8021" s="25"/>
      <c r="AN8021" s="35" t="str">
        <f t="shared" si="418"/>
        <v/>
      </c>
      <c r="AO8021" s="35" t="str">
        <f t="shared" si="419"/>
        <v>-</v>
      </c>
      <c r="AQ8021" s="25" t="str">
        <f t="shared" si="417"/>
        <v>-</v>
      </c>
    </row>
    <row r="8022" spans="1:43" x14ac:dyDescent="0.2">
      <c r="A8022" s="25" t="s">
        <v>3522</v>
      </c>
      <c r="B8022" s="25" t="s">
        <v>685</v>
      </c>
      <c r="C8022" s="25" t="s">
        <v>149</v>
      </c>
      <c r="T8022" s="25"/>
      <c r="AN8022" s="35" t="str">
        <f t="shared" si="418"/>
        <v/>
      </c>
      <c r="AO8022" s="35" t="str">
        <f t="shared" si="419"/>
        <v>-</v>
      </c>
      <c r="AQ8022" s="25" t="str">
        <f t="shared" si="417"/>
        <v>-</v>
      </c>
    </row>
    <row r="8023" spans="1:43" x14ac:dyDescent="0.2">
      <c r="A8023" s="25" t="s">
        <v>3523</v>
      </c>
      <c r="B8023" s="25" t="s">
        <v>685</v>
      </c>
      <c r="C8023" s="25" t="s">
        <v>150</v>
      </c>
      <c r="T8023" s="25"/>
      <c r="AN8023" s="35" t="str">
        <f t="shared" si="418"/>
        <v/>
      </c>
      <c r="AO8023" s="35" t="str">
        <f t="shared" si="419"/>
        <v>-</v>
      </c>
      <c r="AQ8023" s="25" t="str">
        <f t="shared" si="417"/>
        <v>-</v>
      </c>
    </row>
    <row r="8024" spans="1:43" x14ac:dyDescent="0.2">
      <c r="A8024" s="25" t="s">
        <v>3524</v>
      </c>
      <c r="B8024" s="25" t="s">
        <v>685</v>
      </c>
      <c r="C8024" s="25" t="s">
        <v>151</v>
      </c>
      <c r="T8024" s="25"/>
      <c r="AN8024" s="35" t="str">
        <f t="shared" si="418"/>
        <v/>
      </c>
      <c r="AO8024" s="35" t="str">
        <f t="shared" si="419"/>
        <v>-</v>
      </c>
      <c r="AQ8024" s="25" t="str">
        <f t="shared" si="417"/>
        <v>-</v>
      </c>
    </row>
    <row r="8025" spans="1:43" x14ac:dyDescent="0.2">
      <c r="A8025" s="25" t="s">
        <v>3525</v>
      </c>
      <c r="B8025" s="25" t="s">
        <v>685</v>
      </c>
      <c r="C8025" s="25" t="s">
        <v>152</v>
      </c>
      <c r="T8025" s="25"/>
      <c r="AN8025" s="35" t="str">
        <f t="shared" si="418"/>
        <v/>
      </c>
      <c r="AO8025" s="35" t="str">
        <f t="shared" si="419"/>
        <v>-</v>
      </c>
      <c r="AQ8025" s="25" t="str">
        <f t="shared" si="417"/>
        <v>-</v>
      </c>
    </row>
    <row r="8026" spans="1:43" x14ac:dyDescent="0.2">
      <c r="A8026" s="25" t="s">
        <v>3526</v>
      </c>
      <c r="B8026" s="25" t="s">
        <v>685</v>
      </c>
      <c r="C8026" s="25" t="s">
        <v>153</v>
      </c>
      <c r="T8026" s="25"/>
      <c r="AN8026" s="35" t="str">
        <f t="shared" si="418"/>
        <v/>
      </c>
      <c r="AO8026" s="35" t="str">
        <f t="shared" si="419"/>
        <v>-</v>
      </c>
      <c r="AQ8026" s="25" t="str">
        <f t="shared" si="417"/>
        <v>-</v>
      </c>
    </row>
    <row r="8027" spans="1:43" x14ac:dyDescent="0.2">
      <c r="A8027" s="25" t="s">
        <v>3527</v>
      </c>
      <c r="B8027" s="25" t="s">
        <v>685</v>
      </c>
      <c r="C8027" s="25" t="s">
        <v>154</v>
      </c>
      <c r="T8027" s="25"/>
      <c r="AN8027" s="35" t="str">
        <f t="shared" si="418"/>
        <v/>
      </c>
      <c r="AO8027" s="35" t="str">
        <f t="shared" si="419"/>
        <v>-</v>
      </c>
      <c r="AQ8027" s="25" t="str">
        <f t="shared" si="417"/>
        <v>-</v>
      </c>
    </row>
    <row r="8028" spans="1:43" x14ac:dyDescent="0.2">
      <c r="A8028" s="25" t="s">
        <v>3528</v>
      </c>
      <c r="B8028" s="25" t="s">
        <v>685</v>
      </c>
      <c r="C8028" s="25" t="s">
        <v>155</v>
      </c>
      <c r="T8028" s="25"/>
      <c r="AN8028" s="35" t="str">
        <f t="shared" si="418"/>
        <v/>
      </c>
      <c r="AO8028" s="35" t="str">
        <f t="shared" si="419"/>
        <v>-</v>
      </c>
      <c r="AQ8028" s="25" t="str">
        <f t="shared" si="417"/>
        <v>-</v>
      </c>
    </row>
    <row r="8029" spans="1:43" x14ac:dyDescent="0.2">
      <c r="A8029" s="25" t="s">
        <v>3529</v>
      </c>
      <c r="B8029" s="25" t="s">
        <v>685</v>
      </c>
      <c r="C8029" s="25" t="s">
        <v>156</v>
      </c>
      <c r="T8029" s="25"/>
      <c r="AN8029" s="35" t="str">
        <f t="shared" si="418"/>
        <v/>
      </c>
      <c r="AO8029" s="35" t="str">
        <f t="shared" si="419"/>
        <v>-</v>
      </c>
      <c r="AQ8029" s="25" t="str">
        <f t="shared" si="417"/>
        <v>-</v>
      </c>
    </row>
    <row r="8030" spans="1:43" x14ac:dyDescent="0.2">
      <c r="A8030" s="25" t="s">
        <v>3530</v>
      </c>
      <c r="B8030" s="25" t="s">
        <v>685</v>
      </c>
      <c r="C8030" s="25" t="s">
        <v>157</v>
      </c>
      <c r="T8030" s="25"/>
      <c r="AN8030" s="35" t="str">
        <f t="shared" si="418"/>
        <v/>
      </c>
      <c r="AO8030" s="35" t="str">
        <f t="shared" si="419"/>
        <v>-</v>
      </c>
      <c r="AQ8030" s="25" t="str">
        <f t="shared" si="417"/>
        <v>-</v>
      </c>
    </row>
    <row r="8031" spans="1:43" x14ac:dyDescent="0.2">
      <c r="A8031" s="25" t="s">
        <v>3531</v>
      </c>
      <c r="B8031" s="25" t="s">
        <v>685</v>
      </c>
      <c r="C8031" s="25" t="s">
        <v>158</v>
      </c>
      <c r="T8031" s="25"/>
      <c r="AN8031" s="35" t="str">
        <f t="shared" si="418"/>
        <v/>
      </c>
      <c r="AO8031" s="35" t="str">
        <f t="shared" si="419"/>
        <v>-</v>
      </c>
      <c r="AQ8031" s="25" t="str">
        <f t="shared" si="417"/>
        <v>-</v>
      </c>
    </row>
    <row r="8032" spans="1:43" x14ac:dyDescent="0.2">
      <c r="A8032" s="25" t="s">
        <v>3532</v>
      </c>
      <c r="B8032" s="25" t="s">
        <v>685</v>
      </c>
      <c r="C8032" s="25" t="s">
        <v>147</v>
      </c>
      <c r="T8032" s="25"/>
      <c r="AN8032" s="35" t="str">
        <f t="shared" si="418"/>
        <v/>
      </c>
      <c r="AO8032" s="35" t="str">
        <f t="shared" si="419"/>
        <v>-</v>
      </c>
      <c r="AQ8032" s="25" t="str">
        <f t="shared" si="417"/>
        <v>-</v>
      </c>
    </row>
    <row r="8033" spans="1:43" x14ac:dyDescent="0.2">
      <c r="A8033" s="25" t="s">
        <v>3533</v>
      </c>
      <c r="B8033" s="25" t="s">
        <v>685</v>
      </c>
      <c r="C8033" s="25" t="s">
        <v>148</v>
      </c>
      <c r="T8033" s="25"/>
      <c r="AN8033" s="35" t="str">
        <f t="shared" si="418"/>
        <v/>
      </c>
      <c r="AO8033" s="35" t="str">
        <f t="shared" si="419"/>
        <v>-</v>
      </c>
      <c r="AQ8033" s="25" t="str">
        <f t="shared" si="417"/>
        <v>-</v>
      </c>
    </row>
    <row r="8034" spans="1:43" x14ac:dyDescent="0.2">
      <c r="A8034" s="25" t="s">
        <v>3534</v>
      </c>
      <c r="B8034" s="25" t="s">
        <v>685</v>
      </c>
      <c r="C8034" s="25" t="s">
        <v>149</v>
      </c>
      <c r="T8034" s="25"/>
      <c r="AN8034" s="35" t="str">
        <f t="shared" si="418"/>
        <v/>
      </c>
      <c r="AO8034" s="35" t="str">
        <f t="shared" si="419"/>
        <v>-</v>
      </c>
      <c r="AQ8034" s="25" t="str">
        <f t="shared" si="417"/>
        <v>-</v>
      </c>
    </row>
    <row r="8035" spans="1:43" x14ac:dyDescent="0.2">
      <c r="A8035" s="25" t="s">
        <v>3535</v>
      </c>
      <c r="B8035" s="25" t="s">
        <v>685</v>
      </c>
      <c r="C8035" s="25" t="s">
        <v>150</v>
      </c>
      <c r="T8035" s="25"/>
      <c r="AN8035" s="35" t="str">
        <f t="shared" si="418"/>
        <v/>
      </c>
      <c r="AO8035" s="35" t="str">
        <f t="shared" si="419"/>
        <v>-</v>
      </c>
      <c r="AQ8035" s="25" t="str">
        <f t="shared" si="417"/>
        <v>-</v>
      </c>
    </row>
    <row r="8036" spans="1:43" x14ac:dyDescent="0.2">
      <c r="A8036" s="25" t="s">
        <v>3536</v>
      </c>
      <c r="B8036" s="25" t="s">
        <v>685</v>
      </c>
      <c r="C8036" s="25" t="s">
        <v>151</v>
      </c>
      <c r="T8036" s="25"/>
      <c r="AN8036" s="35" t="str">
        <f t="shared" si="418"/>
        <v/>
      </c>
      <c r="AO8036" s="35" t="str">
        <f t="shared" si="419"/>
        <v>-</v>
      </c>
      <c r="AQ8036" s="25" t="str">
        <f t="shared" si="417"/>
        <v>-</v>
      </c>
    </row>
    <row r="8037" spans="1:43" x14ac:dyDescent="0.2">
      <c r="A8037" s="25" t="s">
        <v>3537</v>
      </c>
      <c r="B8037" s="25" t="s">
        <v>685</v>
      </c>
      <c r="C8037" s="25" t="s">
        <v>152</v>
      </c>
      <c r="T8037" s="25"/>
      <c r="AN8037" s="35" t="str">
        <f t="shared" si="418"/>
        <v/>
      </c>
      <c r="AO8037" s="35" t="str">
        <f t="shared" si="419"/>
        <v>-</v>
      </c>
      <c r="AQ8037" s="25" t="str">
        <f t="shared" ref="AQ8037:AQ8100" si="420">CONCATENATE(TRIM(LEFT(AP8037,LEN(AP8037)-LEN(RIGHT(AP8037)))),"-",RIGHT(AP8037))</f>
        <v>-</v>
      </c>
    </row>
    <row r="8038" spans="1:43" x14ac:dyDescent="0.2">
      <c r="A8038" s="25" t="s">
        <v>3538</v>
      </c>
      <c r="B8038" s="25" t="s">
        <v>685</v>
      </c>
      <c r="C8038" s="25" t="s">
        <v>153</v>
      </c>
      <c r="T8038" s="25"/>
      <c r="AN8038" s="35" t="str">
        <f t="shared" si="418"/>
        <v/>
      </c>
      <c r="AO8038" s="35" t="str">
        <f t="shared" si="419"/>
        <v>-</v>
      </c>
      <c r="AQ8038" s="25" t="str">
        <f t="shared" si="420"/>
        <v>-</v>
      </c>
    </row>
    <row r="8039" spans="1:43" x14ac:dyDescent="0.2">
      <c r="A8039" s="25" t="s">
        <v>3539</v>
      </c>
      <c r="B8039" s="25" t="s">
        <v>685</v>
      </c>
      <c r="C8039" s="25" t="s">
        <v>154</v>
      </c>
      <c r="T8039" s="25"/>
      <c r="AN8039" s="35" t="str">
        <f t="shared" si="418"/>
        <v/>
      </c>
      <c r="AO8039" s="35" t="str">
        <f t="shared" si="419"/>
        <v>-</v>
      </c>
      <c r="AQ8039" s="25" t="str">
        <f t="shared" si="420"/>
        <v>-</v>
      </c>
    </row>
    <row r="8040" spans="1:43" x14ac:dyDescent="0.2">
      <c r="A8040" s="25" t="s">
        <v>3540</v>
      </c>
      <c r="B8040" s="25" t="s">
        <v>685</v>
      </c>
      <c r="C8040" s="25" t="s">
        <v>155</v>
      </c>
      <c r="T8040" s="25"/>
      <c r="AN8040" s="35" t="str">
        <f t="shared" si="418"/>
        <v/>
      </c>
      <c r="AO8040" s="35" t="str">
        <f t="shared" si="419"/>
        <v>-</v>
      </c>
      <c r="AQ8040" s="25" t="str">
        <f t="shared" si="420"/>
        <v>-</v>
      </c>
    </row>
    <row r="8041" spans="1:43" x14ac:dyDescent="0.2">
      <c r="A8041" s="25" t="s">
        <v>3541</v>
      </c>
      <c r="B8041" s="25" t="s">
        <v>685</v>
      </c>
      <c r="C8041" s="25" t="s">
        <v>156</v>
      </c>
      <c r="T8041" s="25"/>
      <c r="AN8041" s="35" t="str">
        <f t="shared" si="418"/>
        <v/>
      </c>
      <c r="AO8041" s="35" t="str">
        <f t="shared" si="419"/>
        <v>-</v>
      </c>
      <c r="AQ8041" s="25" t="str">
        <f t="shared" si="420"/>
        <v>-</v>
      </c>
    </row>
    <row r="8042" spans="1:43" x14ac:dyDescent="0.2">
      <c r="A8042" s="25" t="s">
        <v>3542</v>
      </c>
      <c r="B8042" s="25" t="s">
        <v>685</v>
      </c>
      <c r="C8042" s="25" t="s">
        <v>157</v>
      </c>
      <c r="T8042" s="25"/>
      <c r="AN8042" s="35" t="str">
        <f t="shared" si="418"/>
        <v/>
      </c>
      <c r="AO8042" s="35" t="str">
        <f t="shared" si="419"/>
        <v>-</v>
      </c>
      <c r="AQ8042" s="25" t="str">
        <f t="shared" si="420"/>
        <v>-</v>
      </c>
    </row>
    <row r="8043" spans="1:43" x14ac:dyDescent="0.2">
      <c r="A8043" s="25" t="s">
        <v>3543</v>
      </c>
      <c r="B8043" s="25" t="s">
        <v>685</v>
      </c>
      <c r="C8043" s="25" t="s">
        <v>158</v>
      </c>
      <c r="T8043" s="25"/>
      <c r="AN8043" s="35" t="str">
        <f t="shared" si="418"/>
        <v/>
      </c>
      <c r="AO8043" s="35" t="str">
        <f t="shared" si="419"/>
        <v>-</v>
      </c>
      <c r="AQ8043" s="25" t="str">
        <f t="shared" si="420"/>
        <v>-</v>
      </c>
    </row>
    <row r="8044" spans="1:43" x14ac:dyDescent="0.2">
      <c r="A8044" s="25" t="s">
        <v>3544</v>
      </c>
      <c r="B8044" s="25" t="s">
        <v>685</v>
      </c>
      <c r="C8044" s="25" t="s">
        <v>147</v>
      </c>
      <c r="T8044" s="25"/>
      <c r="AN8044" s="35" t="str">
        <f t="shared" si="418"/>
        <v/>
      </c>
      <c r="AO8044" s="35" t="str">
        <f t="shared" si="419"/>
        <v>-</v>
      </c>
      <c r="AQ8044" s="25" t="str">
        <f t="shared" si="420"/>
        <v>-</v>
      </c>
    </row>
    <row r="8045" spans="1:43" x14ac:dyDescent="0.2">
      <c r="A8045" s="25" t="s">
        <v>3545</v>
      </c>
      <c r="B8045" s="25" t="s">
        <v>685</v>
      </c>
      <c r="C8045" s="25" t="s">
        <v>147</v>
      </c>
      <c r="T8045" s="25"/>
      <c r="AN8045" s="35" t="str">
        <f t="shared" si="418"/>
        <v/>
      </c>
      <c r="AO8045" s="35" t="str">
        <f t="shared" si="419"/>
        <v>-</v>
      </c>
      <c r="AQ8045" s="25" t="str">
        <f t="shared" si="420"/>
        <v>-</v>
      </c>
    </row>
    <row r="8046" spans="1:43" x14ac:dyDescent="0.2">
      <c r="A8046" s="25" t="s">
        <v>3546</v>
      </c>
      <c r="B8046" s="25" t="s">
        <v>685</v>
      </c>
      <c r="C8046" s="25" t="s">
        <v>148</v>
      </c>
      <c r="T8046" s="25"/>
      <c r="AN8046" s="35" t="str">
        <f t="shared" si="418"/>
        <v/>
      </c>
      <c r="AO8046" s="35" t="str">
        <f t="shared" si="419"/>
        <v>-</v>
      </c>
      <c r="AQ8046" s="25" t="str">
        <f t="shared" si="420"/>
        <v>-</v>
      </c>
    </row>
    <row r="8047" spans="1:43" x14ac:dyDescent="0.2">
      <c r="A8047" s="25" t="s">
        <v>3547</v>
      </c>
      <c r="B8047" s="25" t="s">
        <v>685</v>
      </c>
      <c r="C8047" s="25" t="s">
        <v>149</v>
      </c>
      <c r="T8047" s="25"/>
      <c r="AN8047" s="35" t="str">
        <f t="shared" si="418"/>
        <v/>
      </c>
      <c r="AO8047" s="35" t="str">
        <f t="shared" si="419"/>
        <v>-</v>
      </c>
      <c r="AQ8047" s="25" t="str">
        <f t="shared" si="420"/>
        <v>-</v>
      </c>
    </row>
    <row r="8048" spans="1:43" x14ac:dyDescent="0.2">
      <c r="A8048" s="25" t="s">
        <v>3548</v>
      </c>
      <c r="B8048" s="25" t="s">
        <v>685</v>
      </c>
      <c r="C8048" s="25" t="s">
        <v>150</v>
      </c>
      <c r="T8048" s="25"/>
      <c r="AN8048" s="35" t="str">
        <f t="shared" si="418"/>
        <v/>
      </c>
      <c r="AO8048" s="35" t="str">
        <f t="shared" si="419"/>
        <v>-</v>
      </c>
      <c r="AQ8048" s="25" t="str">
        <f t="shared" si="420"/>
        <v>-</v>
      </c>
    </row>
    <row r="8049" spans="1:43" x14ac:dyDescent="0.2">
      <c r="A8049" s="25" t="s">
        <v>3549</v>
      </c>
      <c r="B8049" s="25" t="s">
        <v>685</v>
      </c>
      <c r="C8049" s="25" t="s">
        <v>151</v>
      </c>
      <c r="T8049" s="25"/>
      <c r="AN8049" s="35" t="str">
        <f t="shared" si="418"/>
        <v/>
      </c>
      <c r="AO8049" s="35" t="str">
        <f t="shared" si="419"/>
        <v>-</v>
      </c>
      <c r="AQ8049" s="25" t="str">
        <f t="shared" si="420"/>
        <v>-</v>
      </c>
    </row>
    <row r="8050" spans="1:43" x14ac:dyDescent="0.2">
      <c r="A8050" s="25" t="s">
        <v>3550</v>
      </c>
      <c r="B8050" s="25" t="s">
        <v>685</v>
      </c>
      <c r="C8050" s="25" t="s">
        <v>152</v>
      </c>
      <c r="T8050" s="25"/>
      <c r="AN8050" s="35" t="str">
        <f t="shared" si="418"/>
        <v/>
      </c>
      <c r="AO8050" s="35" t="str">
        <f t="shared" si="419"/>
        <v>-</v>
      </c>
      <c r="AQ8050" s="25" t="str">
        <f t="shared" si="420"/>
        <v>-</v>
      </c>
    </row>
    <row r="8051" spans="1:43" x14ac:dyDescent="0.2">
      <c r="A8051" s="25" t="s">
        <v>3551</v>
      </c>
      <c r="B8051" s="25" t="s">
        <v>685</v>
      </c>
      <c r="C8051" s="25" t="s">
        <v>153</v>
      </c>
      <c r="T8051" s="25"/>
      <c r="AN8051" s="35" t="str">
        <f t="shared" si="418"/>
        <v/>
      </c>
      <c r="AO8051" s="35" t="str">
        <f t="shared" si="419"/>
        <v>-</v>
      </c>
      <c r="AQ8051" s="25" t="str">
        <f t="shared" si="420"/>
        <v>-</v>
      </c>
    </row>
    <row r="8052" spans="1:43" x14ac:dyDescent="0.2">
      <c r="A8052" s="25" t="s">
        <v>3552</v>
      </c>
      <c r="B8052" s="25" t="s">
        <v>685</v>
      </c>
      <c r="C8052" s="25" t="s">
        <v>154</v>
      </c>
      <c r="T8052" s="25"/>
      <c r="AN8052" s="35" t="str">
        <f t="shared" si="418"/>
        <v/>
      </c>
      <c r="AO8052" s="35" t="str">
        <f t="shared" si="419"/>
        <v>-</v>
      </c>
      <c r="AQ8052" s="25" t="str">
        <f t="shared" si="420"/>
        <v>-</v>
      </c>
    </row>
    <row r="8053" spans="1:43" x14ac:dyDescent="0.2">
      <c r="A8053" s="25" t="s">
        <v>3553</v>
      </c>
      <c r="B8053" s="25" t="s">
        <v>685</v>
      </c>
      <c r="C8053" s="25" t="s">
        <v>155</v>
      </c>
      <c r="T8053" s="25"/>
      <c r="AN8053" s="35" t="str">
        <f t="shared" si="418"/>
        <v/>
      </c>
      <c r="AO8053" s="35" t="str">
        <f t="shared" si="419"/>
        <v>-</v>
      </c>
      <c r="AQ8053" s="25" t="str">
        <f t="shared" si="420"/>
        <v>-</v>
      </c>
    </row>
    <row r="8054" spans="1:43" x14ac:dyDescent="0.2">
      <c r="A8054" s="25" t="s">
        <v>3554</v>
      </c>
      <c r="B8054" s="25" t="s">
        <v>685</v>
      </c>
      <c r="C8054" s="25" t="s">
        <v>156</v>
      </c>
      <c r="T8054" s="25"/>
      <c r="AN8054" s="35" t="str">
        <f t="shared" si="418"/>
        <v/>
      </c>
      <c r="AO8054" s="35" t="str">
        <f t="shared" si="419"/>
        <v>-</v>
      </c>
      <c r="AQ8054" s="25" t="str">
        <f t="shared" si="420"/>
        <v>-</v>
      </c>
    </row>
    <row r="8055" spans="1:43" x14ac:dyDescent="0.2">
      <c r="A8055" s="25" t="s">
        <v>3555</v>
      </c>
      <c r="B8055" s="25" t="s">
        <v>685</v>
      </c>
      <c r="C8055" s="25" t="s">
        <v>157</v>
      </c>
      <c r="T8055" s="25"/>
      <c r="AN8055" s="35" t="str">
        <f t="shared" ref="AN8055:AN8118" si="421">CONCATENATE(AM8055,AP8055)</f>
        <v/>
      </c>
      <c r="AO8055" s="35" t="str">
        <f t="shared" ref="AO8055:AO8118" si="422">CONCATENATE(AM8055,"-",AL8055)</f>
        <v>-</v>
      </c>
      <c r="AQ8055" s="25" t="str">
        <f t="shared" si="420"/>
        <v>-</v>
      </c>
    </row>
    <row r="8056" spans="1:43" x14ac:dyDescent="0.2">
      <c r="A8056" s="25" t="s">
        <v>3556</v>
      </c>
      <c r="B8056" s="25" t="s">
        <v>685</v>
      </c>
      <c r="C8056" s="25" t="s">
        <v>158</v>
      </c>
      <c r="T8056" s="25"/>
      <c r="AN8056" s="35" t="str">
        <f t="shared" si="421"/>
        <v/>
      </c>
      <c r="AO8056" s="35" t="str">
        <f t="shared" si="422"/>
        <v>-</v>
      </c>
      <c r="AQ8056" s="25" t="str">
        <f t="shared" si="420"/>
        <v>-</v>
      </c>
    </row>
    <row r="8057" spans="1:43" x14ac:dyDescent="0.2">
      <c r="A8057" s="25" t="s">
        <v>3557</v>
      </c>
      <c r="B8057" s="25" t="s">
        <v>685</v>
      </c>
      <c r="C8057" s="25" t="s">
        <v>158</v>
      </c>
      <c r="T8057" s="25"/>
      <c r="AN8057" s="35" t="str">
        <f t="shared" si="421"/>
        <v/>
      </c>
      <c r="AO8057" s="35" t="str">
        <f t="shared" si="422"/>
        <v>-</v>
      </c>
      <c r="AQ8057" s="25" t="str">
        <f t="shared" si="420"/>
        <v>-</v>
      </c>
    </row>
    <row r="8058" spans="1:43" x14ac:dyDescent="0.2">
      <c r="A8058" s="25" t="s">
        <v>3558</v>
      </c>
      <c r="B8058" s="25" t="s">
        <v>685</v>
      </c>
      <c r="C8058" s="25" t="s">
        <v>147</v>
      </c>
      <c r="T8058" s="25"/>
      <c r="AN8058" s="35" t="str">
        <f t="shared" si="421"/>
        <v/>
      </c>
      <c r="AO8058" s="35" t="str">
        <f t="shared" si="422"/>
        <v>-</v>
      </c>
      <c r="AQ8058" s="25" t="str">
        <f t="shared" si="420"/>
        <v>-</v>
      </c>
    </row>
    <row r="8059" spans="1:43" x14ac:dyDescent="0.2">
      <c r="A8059" s="25" t="s">
        <v>3559</v>
      </c>
      <c r="B8059" s="25" t="s">
        <v>685</v>
      </c>
      <c r="C8059" s="25" t="s">
        <v>148</v>
      </c>
      <c r="T8059" s="25"/>
      <c r="AN8059" s="35" t="str">
        <f t="shared" si="421"/>
        <v/>
      </c>
      <c r="AO8059" s="35" t="str">
        <f t="shared" si="422"/>
        <v>-</v>
      </c>
      <c r="AQ8059" s="25" t="str">
        <f t="shared" si="420"/>
        <v>-</v>
      </c>
    </row>
    <row r="8060" spans="1:43" x14ac:dyDescent="0.2">
      <c r="A8060" s="25" t="s">
        <v>3560</v>
      </c>
      <c r="B8060" s="25" t="s">
        <v>685</v>
      </c>
      <c r="C8060" s="25" t="s">
        <v>149</v>
      </c>
      <c r="T8060" s="25"/>
      <c r="AN8060" s="35" t="str">
        <f t="shared" si="421"/>
        <v/>
      </c>
      <c r="AO8060" s="35" t="str">
        <f t="shared" si="422"/>
        <v>-</v>
      </c>
      <c r="AQ8060" s="25" t="str">
        <f t="shared" si="420"/>
        <v>-</v>
      </c>
    </row>
    <row r="8061" spans="1:43" x14ac:dyDescent="0.2">
      <c r="A8061" s="25" t="s">
        <v>3561</v>
      </c>
      <c r="B8061" s="25" t="s">
        <v>685</v>
      </c>
      <c r="C8061" s="25" t="s">
        <v>150</v>
      </c>
      <c r="T8061" s="25"/>
      <c r="AN8061" s="35" t="str">
        <f t="shared" si="421"/>
        <v/>
      </c>
      <c r="AO8061" s="35" t="str">
        <f t="shared" si="422"/>
        <v>-</v>
      </c>
      <c r="AQ8061" s="25" t="str">
        <f t="shared" si="420"/>
        <v>-</v>
      </c>
    </row>
    <row r="8062" spans="1:43" x14ac:dyDescent="0.2">
      <c r="A8062" s="25" t="s">
        <v>3562</v>
      </c>
      <c r="B8062" s="25" t="s">
        <v>685</v>
      </c>
      <c r="C8062" s="25" t="s">
        <v>151</v>
      </c>
      <c r="T8062" s="25"/>
      <c r="AN8062" s="35" t="str">
        <f t="shared" si="421"/>
        <v/>
      </c>
      <c r="AO8062" s="35" t="str">
        <f t="shared" si="422"/>
        <v>-</v>
      </c>
      <c r="AQ8062" s="25" t="str">
        <f t="shared" si="420"/>
        <v>-</v>
      </c>
    </row>
    <row r="8063" spans="1:43" x14ac:dyDescent="0.2">
      <c r="A8063" s="25" t="s">
        <v>3563</v>
      </c>
      <c r="B8063" s="25" t="s">
        <v>685</v>
      </c>
      <c r="C8063" s="25" t="s">
        <v>152</v>
      </c>
      <c r="T8063" s="25"/>
      <c r="AN8063" s="35" t="str">
        <f t="shared" si="421"/>
        <v/>
      </c>
      <c r="AO8063" s="35" t="str">
        <f t="shared" si="422"/>
        <v>-</v>
      </c>
      <c r="AQ8063" s="25" t="str">
        <f t="shared" si="420"/>
        <v>-</v>
      </c>
    </row>
    <row r="8064" spans="1:43" x14ac:dyDescent="0.2">
      <c r="A8064" s="25" t="s">
        <v>3564</v>
      </c>
      <c r="B8064" s="25" t="s">
        <v>685</v>
      </c>
      <c r="C8064" s="25" t="s">
        <v>153</v>
      </c>
      <c r="T8064" s="25"/>
      <c r="AN8064" s="35" t="str">
        <f t="shared" si="421"/>
        <v/>
      </c>
      <c r="AO8064" s="35" t="str">
        <f t="shared" si="422"/>
        <v>-</v>
      </c>
      <c r="AQ8064" s="25" t="str">
        <f t="shared" si="420"/>
        <v>-</v>
      </c>
    </row>
    <row r="8065" spans="1:43" x14ac:dyDescent="0.2">
      <c r="A8065" s="25" t="s">
        <v>3565</v>
      </c>
      <c r="B8065" s="25" t="s">
        <v>685</v>
      </c>
      <c r="C8065" s="25" t="s">
        <v>154</v>
      </c>
      <c r="T8065" s="25"/>
      <c r="AN8065" s="35" t="str">
        <f t="shared" si="421"/>
        <v/>
      </c>
      <c r="AO8065" s="35" t="str">
        <f t="shared" si="422"/>
        <v>-</v>
      </c>
      <c r="AQ8065" s="25" t="str">
        <f t="shared" si="420"/>
        <v>-</v>
      </c>
    </row>
    <row r="8066" spans="1:43" x14ac:dyDescent="0.2">
      <c r="A8066" s="25" t="s">
        <v>3566</v>
      </c>
      <c r="B8066" s="25" t="s">
        <v>685</v>
      </c>
      <c r="C8066" s="25" t="s">
        <v>155</v>
      </c>
      <c r="T8066" s="25"/>
      <c r="AN8066" s="35" t="str">
        <f t="shared" si="421"/>
        <v/>
      </c>
      <c r="AO8066" s="35" t="str">
        <f t="shared" si="422"/>
        <v>-</v>
      </c>
      <c r="AQ8066" s="25" t="str">
        <f t="shared" si="420"/>
        <v>-</v>
      </c>
    </row>
    <row r="8067" spans="1:43" x14ac:dyDescent="0.2">
      <c r="A8067" s="25" t="s">
        <v>3567</v>
      </c>
      <c r="B8067" s="25" t="s">
        <v>685</v>
      </c>
      <c r="C8067" s="25" t="s">
        <v>156</v>
      </c>
      <c r="T8067" s="25"/>
      <c r="AN8067" s="35" t="str">
        <f t="shared" si="421"/>
        <v/>
      </c>
      <c r="AO8067" s="35" t="str">
        <f t="shared" si="422"/>
        <v>-</v>
      </c>
      <c r="AQ8067" s="25" t="str">
        <f t="shared" si="420"/>
        <v>-</v>
      </c>
    </row>
    <row r="8068" spans="1:43" x14ac:dyDescent="0.2">
      <c r="A8068" s="25" t="s">
        <v>3568</v>
      </c>
      <c r="B8068" s="25" t="s">
        <v>685</v>
      </c>
      <c r="C8068" s="25" t="s">
        <v>157</v>
      </c>
      <c r="T8068" s="25"/>
      <c r="AN8068" s="35" t="str">
        <f t="shared" si="421"/>
        <v/>
      </c>
      <c r="AO8068" s="35" t="str">
        <f t="shared" si="422"/>
        <v>-</v>
      </c>
      <c r="AQ8068" s="25" t="str">
        <f t="shared" si="420"/>
        <v>-</v>
      </c>
    </row>
    <row r="8069" spans="1:43" x14ac:dyDescent="0.2">
      <c r="A8069" s="25" t="s">
        <v>3569</v>
      </c>
      <c r="B8069" s="25" t="s">
        <v>685</v>
      </c>
      <c r="C8069" s="25" t="s">
        <v>157</v>
      </c>
      <c r="T8069" s="25"/>
      <c r="AN8069" s="35" t="str">
        <f t="shared" si="421"/>
        <v/>
      </c>
      <c r="AO8069" s="35" t="str">
        <f t="shared" si="422"/>
        <v>-</v>
      </c>
      <c r="AQ8069" s="25" t="str">
        <f t="shared" si="420"/>
        <v>-</v>
      </c>
    </row>
    <row r="8070" spans="1:43" x14ac:dyDescent="0.2">
      <c r="A8070" s="25" t="s">
        <v>3570</v>
      </c>
      <c r="B8070" s="25" t="s">
        <v>685</v>
      </c>
      <c r="C8070" s="25" t="s">
        <v>158</v>
      </c>
      <c r="T8070" s="25"/>
      <c r="AN8070" s="35" t="str">
        <f t="shared" si="421"/>
        <v/>
      </c>
      <c r="AO8070" s="35" t="str">
        <f t="shared" si="422"/>
        <v>-</v>
      </c>
      <c r="AQ8070" s="25" t="str">
        <f t="shared" si="420"/>
        <v>-</v>
      </c>
    </row>
    <row r="8071" spans="1:43" x14ac:dyDescent="0.2">
      <c r="A8071" s="25" t="s">
        <v>3571</v>
      </c>
      <c r="B8071" s="25" t="s">
        <v>685</v>
      </c>
      <c r="C8071" s="25" t="s">
        <v>147</v>
      </c>
      <c r="T8071" s="25"/>
      <c r="AN8071" s="35" t="str">
        <f t="shared" si="421"/>
        <v/>
      </c>
      <c r="AO8071" s="35" t="str">
        <f t="shared" si="422"/>
        <v>-</v>
      </c>
      <c r="AQ8071" s="25" t="str">
        <f t="shared" si="420"/>
        <v>-</v>
      </c>
    </row>
    <row r="8072" spans="1:43" x14ac:dyDescent="0.2">
      <c r="A8072" s="25" t="s">
        <v>3572</v>
      </c>
      <c r="B8072" s="25" t="s">
        <v>685</v>
      </c>
      <c r="C8072" s="25" t="s">
        <v>148</v>
      </c>
      <c r="T8072" s="25"/>
      <c r="AN8072" s="35" t="str">
        <f t="shared" si="421"/>
        <v/>
      </c>
      <c r="AO8072" s="35" t="str">
        <f t="shared" si="422"/>
        <v>-</v>
      </c>
      <c r="AQ8072" s="25" t="str">
        <f t="shared" si="420"/>
        <v>-</v>
      </c>
    </row>
    <row r="8073" spans="1:43" x14ac:dyDescent="0.2">
      <c r="A8073" s="25" t="s">
        <v>3573</v>
      </c>
      <c r="B8073" s="25" t="s">
        <v>685</v>
      </c>
      <c r="C8073" s="25" t="s">
        <v>149</v>
      </c>
      <c r="T8073" s="25"/>
      <c r="AN8073" s="35" t="str">
        <f t="shared" si="421"/>
        <v/>
      </c>
      <c r="AO8073" s="35" t="str">
        <f t="shared" si="422"/>
        <v>-</v>
      </c>
      <c r="AQ8073" s="25" t="str">
        <f t="shared" si="420"/>
        <v>-</v>
      </c>
    </row>
    <row r="8074" spans="1:43" x14ac:dyDescent="0.2">
      <c r="A8074" s="25" t="s">
        <v>3574</v>
      </c>
      <c r="B8074" s="25" t="s">
        <v>685</v>
      </c>
      <c r="C8074" s="25" t="s">
        <v>150</v>
      </c>
      <c r="T8074" s="25"/>
      <c r="AN8074" s="35" t="str">
        <f t="shared" si="421"/>
        <v/>
      </c>
      <c r="AO8074" s="35" t="str">
        <f t="shared" si="422"/>
        <v>-</v>
      </c>
      <c r="AQ8074" s="25" t="str">
        <f t="shared" si="420"/>
        <v>-</v>
      </c>
    </row>
    <row r="8075" spans="1:43" x14ac:dyDescent="0.2">
      <c r="A8075" s="25" t="s">
        <v>3575</v>
      </c>
      <c r="B8075" s="25" t="s">
        <v>685</v>
      </c>
      <c r="C8075" s="25" t="s">
        <v>151</v>
      </c>
      <c r="T8075" s="25"/>
      <c r="AN8075" s="35" t="str">
        <f t="shared" si="421"/>
        <v/>
      </c>
      <c r="AO8075" s="35" t="str">
        <f t="shared" si="422"/>
        <v>-</v>
      </c>
      <c r="AQ8075" s="25" t="str">
        <f t="shared" si="420"/>
        <v>-</v>
      </c>
    </row>
    <row r="8076" spans="1:43" x14ac:dyDescent="0.2">
      <c r="A8076" s="25" t="s">
        <v>3576</v>
      </c>
      <c r="B8076" s="25" t="s">
        <v>685</v>
      </c>
      <c r="C8076" s="25" t="s">
        <v>152</v>
      </c>
      <c r="T8076" s="25"/>
      <c r="AN8076" s="35" t="str">
        <f t="shared" si="421"/>
        <v/>
      </c>
      <c r="AO8076" s="35" t="str">
        <f t="shared" si="422"/>
        <v>-</v>
      </c>
      <c r="AQ8076" s="25" t="str">
        <f t="shared" si="420"/>
        <v>-</v>
      </c>
    </row>
    <row r="8077" spans="1:43" x14ac:dyDescent="0.2">
      <c r="A8077" s="25" t="s">
        <v>3577</v>
      </c>
      <c r="B8077" s="25" t="s">
        <v>685</v>
      </c>
      <c r="C8077" s="25" t="s">
        <v>153</v>
      </c>
      <c r="T8077" s="25"/>
      <c r="AN8077" s="35" t="str">
        <f t="shared" si="421"/>
        <v/>
      </c>
      <c r="AO8077" s="35" t="str">
        <f t="shared" si="422"/>
        <v>-</v>
      </c>
      <c r="AQ8077" s="25" t="str">
        <f t="shared" si="420"/>
        <v>-</v>
      </c>
    </row>
    <row r="8078" spans="1:43" x14ac:dyDescent="0.2">
      <c r="A8078" s="25" t="s">
        <v>3578</v>
      </c>
      <c r="B8078" s="25" t="s">
        <v>685</v>
      </c>
      <c r="C8078" s="25" t="s">
        <v>154</v>
      </c>
      <c r="T8078" s="25"/>
      <c r="AN8078" s="35" t="str">
        <f t="shared" si="421"/>
        <v/>
      </c>
      <c r="AO8078" s="35" t="str">
        <f t="shared" si="422"/>
        <v>-</v>
      </c>
      <c r="AQ8078" s="25" t="str">
        <f t="shared" si="420"/>
        <v>-</v>
      </c>
    </row>
    <row r="8079" spans="1:43" x14ac:dyDescent="0.2">
      <c r="A8079" s="25" t="s">
        <v>3579</v>
      </c>
      <c r="B8079" s="25" t="s">
        <v>685</v>
      </c>
      <c r="C8079" s="25" t="s">
        <v>155</v>
      </c>
      <c r="T8079" s="25"/>
      <c r="AN8079" s="35" t="str">
        <f t="shared" si="421"/>
        <v/>
      </c>
      <c r="AO8079" s="35" t="str">
        <f t="shared" si="422"/>
        <v>-</v>
      </c>
      <c r="AQ8079" s="25" t="str">
        <f t="shared" si="420"/>
        <v>-</v>
      </c>
    </row>
    <row r="8080" spans="1:43" x14ac:dyDescent="0.2">
      <c r="A8080" s="25" t="s">
        <v>3580</v>
      </c>
      <c r="B8080" s="25" t="s">
        <v>685</v>
      </c>
      <c r="C8080" s="25" t="s">
        <v>156</v>
      </c>
      <c r="T8080" s="25"/>
      <c r="AN8080" s="35" t="str">
        <f t="shared" si="421"/>
        <v/>
      </c>
      <c r="AO8080" s="35" t="str">
        <f t="shared" si="422"/>
        <v>-</v>
      </c>
      <c r="AQ8080" s="25" t="str">
        <f t="shared" si="420"/>
        <v>-</v>
      </c>
    </row>
    <row r="8081" spans="1:43" x14ac:dyDescent="0.2">
      <c r="A8081" s="25" t="s">
        <v>3581</v>
      </c>
      <c r="B8081" s="25" t="s">
        <v>685</v>
      </c>
      <c r="C8081" s="25" t="s">
        <v>156</v>
      </c>
      <c r="T8081" s="25"/>
      <c r="AN8081" s="35" t="str">
        <f t="shared" si="421"/>
        <v/>
      </c>
      <c r="AO8081" s="35" t="str">
        <f t="shared" si="422"/>
        <v>-</v>
      </c>
      <c r="AQ8081" s="25" t="str">
        <f t="shared" si="420"/>
        <v>-</v>
      </c>
    </row>
    <row r="8082" spans="1:43" x14ac:dyDescent="0.2">
      <c r="A8082" s="25" t="s">
        <v>3582</v>
      </c>
      <c r="B8082" s="25" t="s">
        <v>685</v>
      </c>
      <c r="C8082" s="25" t="s">
        <v>157</v>
      </c>
      <c r="T8082" s="25"/>
      <c r="AN8082" s="35" t="str">
        <f t="shared" si="421"/>
        <v/>
      </c>
      <c r="AO8082" s="35" t="str">
        <f t="shared" si="422"/>
        <v>-</v>
      </c>
      <c r="AQ8082" s="25" t="str">
        <f t="shared" si="420"/>
        <v>-</v>
      </c>
    </row>
    <row r="8083" spans="1:43" x14ac:dyDescent="0.2">
      <c r="A8083" s="25" t="s">
        <v>3583</v>
      </c>
      <c r="B8083" s="25" t="s">
        <v>685</v>
      </c>
      <c r="C8083" s="25" t="s">
        <v>158</v>
      </c>
      <c r="T8083" s="25"/>
      <c r="AN8083" s="35" t="str">
        <f t="shared" si="421"/>
        <v/>
      </c>
      <c r="AO8083" s="35" t="str">
        <f t="shared" si="422"/>
        <v>-</v>
      </c>
      <c r="AQ8083" s="25" t="str">
        <f t="shared" si="420"/>
        <v>-</v>
      </c>
    </row>
    <row r="8084" spans="1:43" x14ac:dyDescent="0.2">
      <c r="A8084" s="25" t="s">
        <v>3584</v>
      </c>
      <c r="B8084" s="25" t="s">
        <v>685</v>
      </c>
      <c r="C8084" s="25" t="s">
        <v>147</v>
      </c>
      <c r="T8084" s="25"/>
      <c r="AN8084" s="35" t="str">
        <f t="shared" si="421"/>
        <v/>
      </c>
      <c r="AO8084" s="35" t="str">
        <f t="shared" si="422"/>
        <v>-</v>
      </c>
      <c r="AQ8084" s="25" t="str">
        <f t="shared" si="420"/>
        <v>-</v>
      </c>
    </row>
    <row r="8085" spans="1:43" x14ac:dyDescent="0.2">
      <c r="A8085" s="25" t="s">
        <v>3585</v>
      </c>
      <c r="B8085" s="25" t="s">
        <v>685</v>
      </c>
      <c r="C8085" s="25" t="s">
        <v>148</v>
      </c>
      <c r="T8085" s="25"/>
      <c r="AN8085" s="35" t="str">
        <f t="shared" si="421"/>
        <v/>
      </c>
      <c r="AO8085" s="35" t="str">
        <f t="shared" si="422"/>
        <v>-</v>
      </c>
      <c r="AQ8085" s="25" t="str">
        <f t="shared" si="420"/>
        <v>-</v>
      </c>
    </row>
    <row r="8086" spans="1:43" x14ac:dyDescent="0.2">
      <c r="A8086" s="25" t="s">
        <v>3586</v>
      </c>
      <c r="B8086" s="25" t="s">
        <v>685</v>
      </c>
      <c r="C8086" s="25" t="s">
        <v>149</v>
      </c>
      <c r="T8086" s="25"/>
      <c r="AN8086" s="35" t="str">
        <f t="shared" si="421"/>
        <v/>
      </c>
      <c r="AO8086" s="35" t="str">
        <f t="shared" si="422"/>
        <v>-</v>
      </c>
      <c r="AQ8086" s="25" t="str">
        <f t="shared" si="420"/>
        <v>-</v>
      </c>
    </row>
    <row r="8087" spans="1:43" x14ac:dyDescent="0.2">
      <c r="A8087" s="25" t="s">
        <v>3587</v>
      </c>
      <c r="B8087" s="25" t="s">
        <v>685</v>
      </c>
      <c r="C8087" s="25" t="s">
        <v>150</v>
      </c>
      <c r="T8087" s="25"/>
      <c r="AN8087" s="35" t="str">
        <f t="shared" si="421"/>
        <v/>
      </c>
      <c r="AO8087" s="35" t="str">
        <f t="shared" si="422"/>
        <v>-</v>
      </c>
      <c r="AQ8087" s="25" t="str">
        <f t="shared" si="420"/>
        <v>-</v>
      </c>
    </row>
    <row r="8088" spans="1:43" x14ac:dyDescent="0.2">
      <c r="A8088" s="25" t="s">
        <v>3588</v>
      </c>
      <c r="B8088" s="25" t="s">
        <v>685</v>
      </c>
      <c r="C8088" s="25" t="s">
        <v>151</v>
      </c>
      <c r="T8088" s="25"/>
      <c r="AN8088" s="35" t="str">
        <f t="shared" si="421"/>
        <v/>
      </c>
      <c r="AO8088" s="35" t="str">
        <f t="shared" si="422"/>
        <v>-</v>
      </c>
      <c r="AQ8088" s="25" t="str">
        <f t="shared" si="420"/>
        <v>-</v>
      </c>
    </row>
    <row r="8089" spans="1:43" x14ac:dyDescent="0.2">
      <c r="A8089" s="25" t="s">
        <v>3589</v>
      </c>
      <c r="B8089" s="25" t="s">
        <v>685</v>
      </c>
      <c r="C8089" s="25" t="s">
        <v>152</v>
      </c>
      <c r="T8089" s="25"/>
      <c r="AN8089" s="35" t="str">
        <f t="shared" si="421"/>
        <v/>
      </c>
      <c r="AO8089" s="35" t="str">
        <f t="shared" si="422"/>
        <v>-</v>
      </c>
      <c r="AQ8089" s="25" t="str">
        <f t="shared" si="420"/>
        <v>-</v>
      </c>
    </row>
    <row r="8090" spans="1:43" x14ac:dyDescent="0.2">
      <c r="A8090" s="25" t="s">
        <v>3590</v>
      </c>
      <c r="B8090" s="25" t="s">
        <v>685</v>
      </c>
      <c r="C8090" s="25" t="s">
        <v>153</v>
      </c>
      <c r="T8090" s="25"/>
      <c r="AN8090" s="35" t="str">
        <f t="shared" si="421"/>
        <v/>
      </c>
      <c r="AO8090" s="35" t="str">
        <f t="shared" si="422"/>
        <v>-</v>
      </c>
      <c r="AQ8090" s="25" t="str">
        <f t="shared" si="420"/>
        <v>-</v>
      </c>
    </row>
    <row r="8091" spans="1:43" x14ac:dyDescent="0.2">
      <c r="A8091" s="25" t="s">
        <v>3591</v>
      </c>
      <c r="B8091" s="25" t="s">
        <v>685</v>
      </c>
      <c r="C8091" s="25" t="s">
        <v>154</v>
      </c>
      <c r="T8091" s="25"/>
      <c r="AN8091" s="35" t="str">
        <f t="shared" si="421"/>
        <v/>
      </c>
      <c r="AO8091" s="35" t="str">
        <f t="shared" si="422"/>
        <v>-</v>
      </c>
      <c r="AQ8091" s="25" t="str">
        <f t="shared" si="420"/>
        <v>-</v>
      </c>
    </row>
    <row r="8092" spans="1:43" x14ac:dyDescent="0.2">
      <c r="A8092" s="25" t="s">
        <v>3592</v>
      </c>
      <c r="B8092" s="25" t="s">
        <v>685</v>
      </c>
      <c r="C8092" s="25" t="s">
        <v>155</v>
      </c>
      <c r="T8092" s="25"/>
      <c r="AN8092" s="35" t="str">
        <f t="shared" si="421"/>
        <v/>
      </c>
      <c r="AO8092" s="35" t="str">
        <f t="shared" si="422"/>
        <v>-</v>
      </c>
      <c r="AQ8092" s="25" t="str">
        <f t="shared" si="420"/>
        <v>-</v>
      </c>
    </row>
    <row r="8093" spans="1:43" x14ac:dyDescent="0.2">
      <c r="A8093" s="25" t="s">
        <v>3593</v>
      </c>
      <c r="B8093" s="25" t="s">
        <v>685</v>
      </c>
      <c r="C8093" s="25" t="s">
        <v>155</v>
      </c>
      <c r="T8093" s="25"/>
      <c r="AN8093" s="35" t="str">
        <f t="shared" si="421"/>
        <v/>
      </c>
      <c r="AO8093" s="35" t="str">
        <f t="shared" si="422"/>
        <v>-</v>
      </c>
      <c r="AQ8093" s="25" t="str">
        <f t="shared" si="420"/>
        <v>-</v>
      </c>
    </row>
    <row r="8094" spans="1:43" x14ac:dyDescent="0.2">
      <c r="A8094" s="25" t="s">
        <v>3594</v>
      </c>
      <c r="B8094" s="25" t="s">
        <v>685</v>
      </c>
      <c r="C8094" s="25" t="s">
        <v>156</v>
      </c>
      <c r="T8094" s="25"/>
      <c r="AN8094" s="35" t="str">
        <f t="shared" si="421"/>
        <v/>
      </c>
      <c r="AO8094" s="35" t="str">
        <f t="shared" si="422"/>
        <v>-</v>
      </c>
      <c r="AQ8094" s="25" t="str">
        <f t="shared" si="420"/>
        <v>-</v>
      </c>
    </row>
    <row r="8095" spans="1:43" x14ac:dyDescent="0.2">
      <c r="A8095" s="25" t="s">
        <v>3595</v>
      </c>
      <c r="B8095" s="25" t="s">
        <v>685</v>
      </c>
      <c r="C8095" s="25" t="s">
        <v>157</v>
      </c>
      <c r="T8095" s="25"/>
      <c r="AN8095" s="35" t="str">
        <f t="shared" si="421"/>
        <v/>
      </c>
      <c r="AO8095" s="35" t="str">
        <f t="shared" si="422"/>
        <v>-</v>
      </c>
      <c r="AQ8095" s="25" t="str">
        <f t="shared" si="420"/>
        <v>-</v>
      </c>
    </row>
    <row r="8096" spans="1:43" x14ac:dyDescent="0.2">
      <c r="A8096" s="25" t="s">
        <v>3596</v>
      </c>
      <c r="B8096" s="25" t="s">
        <v>685</v>
      </c>
      <c r="C8096" s="25" t="s">
        <v>158</v>
      </c>
      <c r="T8096" s="25"/>
      <c r="AN8096" s="35" t="str">
        <f t="shared" si="421"/>
        <v/>
      </c>
      <c r="AO8096" s="35" t="str">
        <f t="shared" si="422"/>
        <v>-</v>
      </c>
      <c r="AQ8096" s="25" t="str">
        <f t="shared" si="420"/>
        <v>-</v>
      </c>
    </row>
    <row r="8097" spans="1:43" x14ac:dyDescent="0.2">
      <c r="A8097" s="25" t="s">
        <v>3597</v>
      </c>
      <c r="B8097" s="25" t="s">
        <v>685</v>
      </c>
      <c r="C8097" s="25" t="s">
        <v>147</v>
      </c>
      <c r="T8097" s="25"/>
      <c r="AN8097" s="35" t="str">
        <f t="shared" si="421"/>
        <v/>
      </c>
      <c r="AO8097" s="35" t="str">
        <f t="shared" si="422"/>
        <v>-</v>
      </c>
      <c r="AQ8097" s="25" t="str">
        <f t="shared" si="420"/>
        <v>-</v>
      </c>
    </row>
    <row r="8098" spans="1:43" x14ac:dyDescent="0.2">
      <c r="A8098" s="25" t="s">
        <v>3598</v>
      </c>
      <c r="B8098" s="25" t="s">
        <v>685</v>
      </c>
      <c r="C8098" s="25" t="s">
        <v>148</v>
      </c>
      <c r="T8098" s="25"/>
      <c r="AN8098" s="35" t="str">
        <f t="shared" si="421"/>
        <v/>
      </c>
      <c r="AO8098" s="35" t="str">
        <f t="shared" si="422"/>
        <v>-</v>
      </c>
      <c r="AQ8098" s="25" t="str">
        <f t="shared" si="420"/>
        <v>-</v>
      </c>
    </row>
    <row r="8099" spans="1:43" x14ac:dyDescent="0.2">
      <c r="A8099" s="25" t="s">
        <v>3599</v>
      </c>
      <c r="B8099" s="25" t="s">
        <v>685</v>
      </c>
      <c r="C8099" s="25" t="s">
        <v>149</v>
      </c>
      <c r="T8099" s="25"/>
      <c r="AN8099" s="35" t="str">
        <f t="shared" si="421"/>
        <v/>
      </c>
      <c r="AO8099" s="35" t="str">
        <f t="shared" si="422"/>
        <v>-</v>
      </c>
      <c r="AQ8099" s="25" t="str">
        <f t="shared" si="420"/>
        <v>-</v>
      </c>
    </row>
    <row r="8100" spans="1:43" x14ac:dyDescent="0.2">
      <c r="A8100" s="25" t="s">
        <v>3600</v>
      </c>
      <c r="B8100" s="25" t="s">
        <v>685</v>
      </c>
      <c r="C8100" s="25" t="s">
        <v>150</v>
      </c>
      <c r="T8100" s="25"/>
      <c r="AN8100" s="35" t="str">
        <f t="shared" si="421"/>
        <v/>
      </c>
      <c r="AO8100" s="35" t="str">
        <f t="shared" si="422"/>
        <v>-</v>
      </c>
      <c r="AQ8100" s="25" t="str">
        <f t="shared" si="420"/>
        <v>-</v>
      </c>
    </row>
    <row r="8101" spans="1:43" x14ac:dyDescent="0.2">
      <c r="A8101" s="25" t="s">
        <v>3601</v>
      </c>
      <c r="B8101" s="25" t="s">
        <v>685</v>
      </c>
      <c r="C8101" s="25" t="s">
        <v>151</v>
      </c>
      <c r="T8101" s="25"/>
      <c r="AN8101" s="35" t="str">
        <f t="shared" si="421"/>
        <v/>
      </c>
      <c r="AO8101" s="35" t="str">
        <f t="shared" si="422"/>
        <v>-</v>
      </c>
      <c r="AQ8101" s="25" t="str">
        <f t="shared" ref="AQ8101:AQ8164" si="423">CONCATENATE(TRIM(LEFT(AP8101,LEN(AP8101)-LEN(RIGHT(AP8101)))),"-",RIGHT(AP8101))</f>
        <v>-</v>
      </c>
    </row>
    <row r="8102" spans="1:43" x14ac:dyDescent="0.2">
      <c r="A8102" s="25" t="s">
        <v>3602</v>
      </c>
      <c r="B8102" s="25" t="s">
        <v>685</v>
      </c>
      <c r="C8102" s="25" t="s">
        <v>152</v>
      </c>
      <c r="T8102" s="25"/>
      <c r="AN8102" s="35" t="str">
        <f t="shared" si="421"/>
        <v/>
      </c>
      <c r="AO8102" s="35" t="str">
        <f t="shared" si="422"/>
        <v>-</v>
      </c>
      <c r="AQ8102" s="25" t="str">
        <f t="shared" si="423"/>
        <v>-</v>
      </c>
    </row>
    <row r="8103" spans="1:43" x14ac:dyDescent="0.2">
      <c r="A8103" s="25" t="s">
        <v>3603</v>
      </c>
      <c r="B8103" s="25" t="s">
        <v>685</v>
      </c>
      <c r="C8103" s="25" t="s">
        <v>153</v>
      </c>
      <c r="T8103" s="25"/>
      <c r="AN8103" s="35" t="str">
        <f t="shared" si="421"/>
        <v/>
      </c>
      <c r="AO8103" s="35" t="str">
        <f t="shared" si="422"/>
        <v>-</v>
      </c>
      <c r="AQ8103" s="25" t="str">
        <f t="shared" si="423"/>
        <v>-</v>
      </c>
    </row>
    <row r="8104" spans="1:43" x14ac:dyDescent="0.2">
      <c r="A8104" s="25" t="s">
        <v>3604</v>
      </c>
      <c r="B8104" s="25" t="s">
        <v>685</v>
      </c>
      <c r="C8104" s="25" t="s">
        <v>154</v>
      </c>
      <c r="T8104" s="25"/>
      <c r="AN8104" s="35" t="str">
        <f t="shared" si="421"/>
        <v/>
      </c>
      <c r="AO8104" s="35" t="str">
        <f t="shared" si="422"/>
        <v>-</v>
      </c>
      <c r="AQ8104" s="25" t="str">
        <f t="shared" si="423"/>
        <v>-</v>
      </c>
    </row>
    <row r="8105" spans="1:43" x14ac:dyDescent="0.2">
      <c r="A8105" s="25" t="s">
        <v>3605</v>
      </c>
      <c r="B8105" s="25" t="s">
        <v>685</v>
      </c>
      <c r="C8105" s="25" t="s">
        <v>154</v>
      </c>
      <c r="T8105" s="25"/>
      <c r="AN8105" s="35" t="str">
        <f t="shared" si="421"/>
        <v/>
      </c>
      <c r="AO8105" s="35" t="str">
        <f t="shared" si="422"/>
        <v>-</v>
      </c>
      <c r="AQ8105" s="25" t="str">
        <f t="shared" si="423"/>
        <v>-</v>
      </c>
    </row>
    <row r="8106" spans="1:43" x14ac:dyDescent="0.2">
      <c r="A8106" s="25" t="s">
        <v>3606</v>
      </c>
      <c r="B8106" s="25" t="s">
        <v>685</v>
      </c>
      <c r="C8106" s="25" t="s">
        <v>155</v>
      </c>
      <c r="T8106" s="25"/>
      <c r="AN8106" s="35" t="str">
        <f t="shared" si="421"/>
        <v/>
      </c>
      <c r="AO8106" s="35" t="str">
        <f t="shared" si="422"/>
        <v>-</v>
      </c>
      <c r="AQ8106" s="25" t="str">
        <f t="shared" si="423"/>
        <v>-</v>
      </c>
    </row>
    <row r="8107" spans="1:43" x14ac:dyDescent="0.2">
      <c r="A8107" s="25" t="s">
        <v>3607</v>
      </c>
      <c r="B8107" s="25" t="s">
        <v>685</v>
      </c>
      <c r="C8107" s="25" t="s">
        <v>156</v>
      </c>
      <c r="T8107" s="25"/>
      <c r="AN8107" s="35" t="str">
        <f t="shared" si="421"/>
        <v/>
      </c>
      <c r="AO8107" s="35" t="str">
        <f t="shared" si="422"/>
        <v>-</v>
      </c>
      <c r="AQ8107" s="25" t="str">
        <f t="shared" si="423"/>
        <v>-</v>
      </c>
    </row>
    <row r="8108" spans="1:43" x14ac:dyDescent="0.2">
      <c r="A8108" s="25" t="s">
        <v>3608</v>
      </c>
      <c r="B8108" s="25" t="s">
        <v>685</v>
      </c>
      <c r="C8108" s="25" t="s">
        <v>157</v>
      </c>
      <c r="T8108" s="25"/>
      <c r="AN8108" s="35" t="str">
        <f t="shared" si="421"/>
        <v/>
      </c>
      <c r="AO8108" s="35" t="str">
        <f t="shared" si="422"/>
        <v>-</v>
      </c>
      <c r="AQ8108" s="25" t="str">
        <f t="shared" si="423"/>
        <v>-</v>
      </c>
    </row>
    <row r="8109" spans="1:43" x14ac:dyDescent="0.2">
      <c r="A8109" s="25" t="s">
        <v>3609</v>
      </c>
      <c r="B8109" s="25" t="s">
        <v>685</v>
      </c>
      <c r="C8109" s="25" t="s">
        <v>158</v>
      </c>
      <c r="T8109" s="25"/>
      <c r="AN8109" s="35" t="str">
        <f t="shared" si="421"/>
        <v/>
      </c>
      <c r="AO8109" s="35" t="str">
        <f t="shared" si="422"/>
        <v>-</v>
      </c>
      <c r="AQ8109" s="25" t="str">
        <f t="shared" si="423"/>
        <v>-</v>
      </c>
    </row>
    <row r="8110" spans="1:43" x14ac:dyDescent="0.2">
      <c r="A8110" s="25" t="s">
        <v>3610</v>
      </c>
      <c r="B8110" s="25" t="s">
        <v>685</v>
      </c>
      <c r="C8110" s="25" t="s">
        <v>147</v>
      </c>
      <c r="T8110" s="25"/>
      <c r="AN8110" s="35" t="str">
        <f t="shared" si="421"/>
        <v/>
      </c>
      <c r="AO8110" s="35" t="str">
        <f t="shared" si="422"/>
        <v>-</v>
      </c>
      <c r="AQ8110" s="25" t="str">
        <f t="shared" si="423"/>
        <v>-</v>
      </c>
    </row>
    <row r="8111" spans="1:43" x14ac:dyDescent="0.2">
      <c r="A8111" s="25" t="s">
        <v>3611</v>
      </c>
      <c r="B8111" s="25" t="s">
        <v>685</v>
      </c>
      <c r="C8111" s="25" t="s">
        <v>148</v>
      </c>
      <c r="T8111" s="25"/>
      <c r="AN8111" s="35" t="str">
        <f t="shared" si="421"/>
        <v/>
      </c>
      <c r="AO8111" s="35" t="str">
        <f t="shared" si="422"/>
        <v>-</v>
      </c>
      <c r="AQ8111" s="25" t="str">
        <f t="shared" si="423"/>
        <v>-</v>
      </c>
    </row>
    <row r="8112" spans="1:43" x14ac:dyDescent="0.2">
      <c r="A8112" s="25" t="s">
        <v>3612</v>
      </c>
      <c r="B8112" s="25" t="s">
        <v>685</v>
      </c>
      <c r="C8112" s="25" t="s">
        <v>149</v>
      </c>
      <c r="T8112" s="25"/>
      <c r="AN8112" s="35" t="str">
        <f t="shared" si="421"/>
        <v/>
      </c>
      <c r="AO8112" s="35" t="str">
        <f t="shared" si="422"/>
        <v>-</v>
      </c>
      <c r="AQ8112" s="25" t="str">
        <f t="shared" si="423"/>
        <v>-</v>
      </c>
    </row>
    <row r="8113" spans="1:43" x14ac:dyDescent="0.2">
      <c r="A8113" s="25" t="s">
        <v>3613</v>
      </c>
      <c r="B8113" s="25" t="s">
        <v>685</v>
      </c>
      <c r="C8113" s="25" t="s">
        <v>150</v>
      </c>
      <c r="T8113" s="25"/>
      <c r="AN8113" s="35" t="str">
        <f t="shared" si="421"/>
        <v/>
      </c>
      <c r="AO8113" s="35" t="str">
        <f t="shared" si="422"/>
        <v>-</v>
      </c>
      <c r="AQ8113" s="25" t="str">
        <f t="shared" si="423"/>
        <v>-</v>
      </c>
    </row>
    <row r="8114" spans="1:43" x14ac:dyDescent="0.2">
      <c r="A8114" s="25" t="s">
        <v>3614</v>
      </c>
      <c r="B8114" s="25" t="s">
        <v>685</v>
      </c>
      <c r="C8114" s="25" t="s">
        <v>151</v>
      </c>
      <c r="T8114" s="25"/>
      <c r="AN8114" s="35" t="str">
        <f t="shared" si="421"/>
        <v/>
      </c>
      <c r="AO8114" s="35" t="str">
        <f t="shared" si="422"/>
        <v>-</v>
      </c>
      <c r="AQ8114" s="25" t="str">
        <f t="shared" si="423"/>
        <v>-</v>
      </c>
    </row>
    <row r="8115" spans="1:43" x14ac:dyDescent="0.2">
      <c r="A8115" s="25" t="s">
        <v>3615</v>
      </c>
      <c r="B8115" s="25" t="s">
        <v>685</v>
      </c>
      <c r="C8115" s="25" t="s">
        <v>152</v>
      </c>
      <c r="T8115" s="25"/>
      <c r="AN8115" s="35" t="str">
        <f t="shared" si="421"/>
        <v/>
      </c>
      <c r="AO8115" s="35" t="str">
        <f t="shared" si="422"/>
        <v>-</v>
      </c>
      <c r="AQ8115" s="25" t="str">
        <f t="shared" si="423"/>
        <v>-</v>
      </c>
    </row>
    <row r="8116" spans="1:43" x14ac:dyDescent="0.2">
      <c r="A8116" s="25" t="s">
        <v>3616</v>
      </c>
      <c r="B8116" s="25" t="s">
        <v>685</v>
      </c>
      <c r="C8116" s="25" t="s">
        <v>153</v>
      </c>
      <c r="T8116" s="25"/>
      <c r="AN8116" s="35" t="str">
        <f t="shared" si="421"/>
        <v/>
      </c>
      <c r="AO8116" s="35" t="str">
        <f t="shared" si="422"/>
        <v>-</v>
      </c>
      <c r="AQ8116" s="25" t="str">
        <f t="shared" si="423"/>
        <v>-</v>
      </c>
    </row>
    <row r="8117" spans="1:43" x14ac:dyDescent="0.2">
      <c r="A8117" s="25" t="s">
        <v>3617</v>
      </c>
      <c r="B8117" s="25" t="s">
        <v>685</v>
      </c>
      <c r="C8117" s="25" t="s">
        <v>153</v>
      </c>
      <c r="T8117" s="25"/>
      <c r="AN8117" s="35" t="str">
        <f t="shared" si="421"/>
        <v/>
      </c>
      <c r="AO8117" s="35" t="str">
        <f t="shared" si="422"/>
        <v>-</v>
      </c>
      <c r="AQ8117" s="25" t="str">
        <f t="shared" si="423"/>
        <v>-</v>
      </c>
    </row>
    <row r="8118" spans="1:43" x14ac:dyDescent="0.2">
      <c r="A8118" s="25" t="s">
        <v>3618</v>
      </c>
      <c r="B8118" s="25" t="s">
        <v>685</v>
      </c>
      <c r="C8118" s="25" t="s">
        <v>154</v>
      </c>
      <c r="T8118" s="25"/>
      <c r="AN8118" s="35" t="str">
        <f t="shared" si="421"/>
        <v/>
      </c>
      <c r="AO8118" s="35" t="str">
        <f t="shared" si="422"/>
        <v>-</v>
      </c>
      <c r="AQ8118" s="25" t="str">
        <f t="shared" si="423"/>
        <v>-</v>
      </c>
    </row>
    <row r="8119" spans="1:43" x14ac:dyDescent="0.2">
      <c r="A8119" s="25" t="s">
        <v>3619</v>
      </c>
      <c r="B8119" s="25" t="s">
        <v>685</v>
      </c>
      <c r="C8119" s="25" t="s">
        <v>155</v>
      </c>
      <c r="T8119" s="25"/>
      <c r="AN8119" s="35" t="str">
        <f t="shared" ref="AN8119:AN8182" si="424">CONCATENATE(AM8119,AP8119)</f>
        <v/>
      </c>
      <c r="AO8119" s="35" t="str">
        <f t="shared" ref="AO8119:AO8182" si="425">CONCATENATE(AM8119,"-",AL8119)</f>
        <v>-</v>
      </c>
      <c r="AQ8119" s="25" t="str">
        <f t="shared" si="423"/>
        <v>-</v>
      </c>
    </row>
    <row r="8120" spans="1:43" x14ac:dyDescent="0.2">
      <c r="A8120" s="25" t="s">
        <v>3620</v>
      </c>
      <c r="B8120" s="25" t="s">
        <v>685</v>
      </c>
      <c r="C8120" s="25" t="s">
        <v>156</v>
      </c>
      <c r="T8120" s="25"/>
      <c r="AN8120" s="35" t="str">
        <f t="shared" si="424"/>
        <v/>
      </c>
      <c r="AO8120" s="35" t="str">
        <f t="shared" si="425"/>
        <v>-</v>
      </c>
      <c r="AQ8120" s="25" t="str">
        <f t="shared" si="423"/>
        <v>-</v>
      </c>
    </row>
    <row r="8121" spans="1:43" x14ac:dyDescent="0.2">
      <c r="A8121" s="25" t="s">
        <v>3621</v>
      </c>
      <c r="B8121" s="25" t="s">
        <v>685</v>
      </c>
      <c r="C8121" s="25" t="s">
        <v>157</v>
      </c>
      <c r="T8121" s="25"/>
      <c r="AN8121" s="35" t="str">
        <f t="shared" si="424"/>
        <v/>
      </c>
      <c r="AO8121" s="35" t="str">
        <f t="shared" si="425"/>
        <v>-</v>
      </c>
      <c r="AQ8121" s="25" t="str">
        <f t="shared" si="423"/>
        <v>-</v>
      </c>
    </row>
    <row r="8122" spans="1:43" x14ac:dyDescent="0.2">
      <c r="A8122" s="25" t="s">
        <v>3622</v>
      </c>
      <c r="B8122" s="25" t="s">
        <v>685</v>
      </c>
      <c r="C8122" s="25" t="s">
        <v>158</v>
      </c>
      <c r="T8122" s="25"/>
      <c r="AN8122" s="35" t="str">
        <f t="shared" si="424"/>
        <v/>
      </c>
      <c r="AO8122" s="35" t="str">
        <f t="shared" si="425"/>
        <v>-</v>
      </c>
      <c r="AQ8122" s="25" t="str">
        <f t="shared" si="423"/>
        <v>-</v>
      </c>
    </row>
    <row r="8123" spans="1:43" x14ac:dyDescent="0.2">
      <c r="A8123" s="25" t="s">
        <v>3623</v>
      </c>
      <c r="B8123" s="25" t="s">
        <v>685</v>
      </c>
      <c r="C8123" s="25" t="s">
        <v>147</v>
      </c>
      <c r="T8123" s="25"/>
      <c r="AN8123" s="35" t="str">
        <f t="shared" si="424"/>
        <v/>
      </c>
      <c r="AO8123" s="35" t="str">
        <f t="shared" si="425"/>
        <v>-</v>
      </c>
      <c r="AQ8123" s="25" t="str">
        <f t="shared" si="423"/>
        <v>-</v>
      </c>
    </row>
    <row r="8124" spans="1:43" x14ac:dyDescent="0.2">
      <c r="A8124" s="25" t="s">
        <v>3624</v>
      </c>
      <c r="B8124" s="25" t="s">
        <v>685</v>
      </c>
      <c r="C8124" s="25" t="s">
        <v>148</v>
      </c>
      <c r="T8124" s="25"/>
      <c r="AN8124" s="35" t="str">
        <f t="shared" si="424"/>
        <v/>
      </c>
      <c r="AO8124" s="35" t="str">
        <f t="shared" si="425"/>
        <v>-</v>
      </c>
      <c r="AQ8124" s="25" t="str">
        <f t="shared" si="423"/>
        <v>-</v>
      </c>
    </row>
    <row r="8125" spans="1:43" x14ac:dyDescent="0.2">
      <c r="A8125" s="25" t="s">
        <v>3625</v>
      </c>
      <c r="B8125" s="25" t="s">
        <v>685</v>
      </c>
      <c r="C8125" s="25" t="s">
        <v>149</v>
      </c>
      <c r="T8125" s="25"/>
      <c r="AN8125" s="35" t="str">
        <f t="shared" si="424"/>
        <v/>
      </c>
      <c r="AO8125" s="35" t="str">
        <f t="shared" si="425"/>
        <v>-</v>
      </c>
      <c r="AQ8125" s="25" t="str">
        <f t="shared" si="423"/>
        <v>-</v>
      </c>
    </row>
    <row r="8126" spans="1:43" x14ac:dyDescent="0.2">
      <c r="A8126" s="25" t="s">
        <v>3626</v>
      </c>
      <c r="B8126" s="25" t="s">
        <v>685</v>
      </c>
      <c r="C8126" s="25" t="s">
        <v>150</v>
      </c>
      <c r="T8126" s="25"/>
      <c r="AN8126" s="35" t="str">
        <f t="shared" si="424"/>
        <v/>
      </c>
      <c r="AO8126" s="35" t="str">
        <f t="shared" si="425"/>
        <v>-</v>
      </c>
      <c r="AQ8126" s="25" t="str">
        <f t="shared" si="423"/>
        <v>-</v>
      </c>
    </row>
    <row r="8127" spans="1:43" x14ac:dyDescent="0.2">
      <c r="A8127" s="25" t="s">
        <v>3627</v>
      </c>
      <c r="B8127" s="25" t="s">
        <v>685</v>
      </c>
      <c r="C8127" s="25" t="s">
        <v>151</v>
      </c>
      <c r="T8127" s="25"/>
      <c r="AN8127" s="35" t="str">
        <f t="shared" si="424"/>
        <v/>
      </c>
      <c r="AO8127" s="35" t="str">
        <f t="shared" si="425"/>
        <v>-</v>
      </c>
      <c r="AQ8127" s="25" t="str">
        <f t="shared" si="423"/>
        <v>-</v>
      </c>
    </row>
    <row r="8128" spans="1:43" x14ac:dyDescent="0.2">
      <c r="A8128" s="25" t="s">
        <v>3628</v>
      </c>
      <c r="B8128" s="25" t="s">
        <v>685</v>
      </c>
      <c r="C8128" s="25" t="s">
        <v>152</v>
      </c>
      <c r="T8128" s="25"/>
      <c r="AN8128" s="35" t="str">
        <f t="shared" si="424"/>
        <v/>
      </c>
      <c r="AO8128" s="35" t="str">
        <f t="shared" si="425"/>
        <v>-</v>
      </c>
      <c r="AQ8128" s="25" t="str">
        <f t="shared" si="423"/>
        <v>-</v>
      </c>
    </row>
    <row r="8129" spans="1:43" x14ac:dyDescent="0.2">
      <c r="A8129" s="25" t="s">
        <v>3629</v>
      </c>
      <c r="B8129" s="25" t="s">
        <v>685</v>
      </c>
      <c r="C8129" s="25" t="s">
        <v>152</v>
      </c>
      <c r="T8129" s="25"/>
      <c r="AN8129" s="35" t="str">
        <f t="shared" si="424"/>
        <v/>
      </c>
      <c r="AO8129" s="35" t="str">
        <f t="shared" si="425"/>
        <v>-</v>
      </c>
      <c r="AQ8129" s="25" t="str">
        <f t="shared" si="423"/>
        <v>-</v>
      </c>
    </row>
    <row r="8130" spans="1:43" x14ac:dyDescent="0.2">
      <c r="A8130" s="25" t="s">
        <v>3630</v>
      </c>
      <c r="B8130" s="25" t="s">
        <v>685</v>
      </c>
      <c r="C8130" s="25" t="s">
        <v>153</v>
      </c>
      <c r="T8130" s="25"/>
      <c r="AN8130" s="35" t="str">
        <f t="shared" si="424"/>
        <v/>
      </c>
      <c r="AO8130" s="35" t="str">
        <f t="shared" si="425"/>
        <v>-</v>
      </c>
      <c r="AQ8130" s="25" t="str">
        <f t="shared" si="423"/>
        <v>-</v>
      </c>
    </row>
    <row r="8131" spans="1:43" x14ac:dyDescent="0.2">
      <c r="A8131" s="25" t="s">
        <v>3631</v>
      </c>
      <c r="B8131" s="25" t="s">
        <v>685</v>
      </c>
      <c r="C8131" s="25" t="s">
        <v>154</v>
      </c>
      <c r="T8131" s="25"/>
      <c r="AN8131" s="35" t="str">
        <f t="shared" si="424"/>
        <v/>
      </c>
      <c r="AO8131" s="35" t="str">
        <f t="shared" si="425"/>
        <v>-</v>
      </c>
      <c r="AQ8131" s="25" t="str">
        <f t="shared" si="423"/>
        <v>-</v>
      </c>
    </row>
    <row r="8132" spans="1:43" x14ac:dyDescent="0.2">
      <c r="A8132" s="25" t="s">
        <v>3632</v>
      </c>
      <c r="B8132" s="25" t="s">
        <v>685</v>
      </c>
      <c r="C8132" s="25" t="s">
        <v>155</v>
      </c>
      <c r="T8132" s="25"/>
      <c r="AN8132" s="35" t="str">
        <f t="shared" si="424"/>
        <v/>
      </c>
      <c r="AO8132" s="35" t="str">
        <f t="shared" si="425"/>
        <v>-</v>
      </c>
      <c r="AQ8132" s="25" t="str">
        <f t="shared" si="423"/>
        <v>-</v>
      </c>
    </row>
    <row r="8133" spans="1:43" x14ac:dyDescent="0.2">
      <c r="A8133" s="25" t="s">
        <v>3633</v>
      </c>
      <c r="B8133" s="25" t="s">
        <v>685</v>
      </c>
      <c r="C8133" s="25" t="s">
        <v>156</v>
      </c>
      <c r="T8133" s="25"/>
      <c r="AN8133" s="35" t="str">
        <f t="shared" si="424"/>
        <v/>
      </c>
      <c r="AO8133" s="35" t="str">
        <f t="shared" si="425"/>
        <v>-</v>
      </c>
      <c r="AQ8133" s="25" t="str">
        <f t="shared" si="423"/>
        <v>-</v>
      </c>
    </row>
    <row r="8134" spans="1:43" x14ac:dyDescent="0.2">
      <c r="A8134" s="25" t="s">
        <v>3634</v>
      </c>
      <c r="B8134" s="25" t="s">
        <v>685</v>
      </c>
      <c r="C8134" s="25" t="s">
        <v>157</v>
      </c>
      <c r="T8134" s="25"/>
      <c r="AN8134" s="35" t="str">
        <f t="shared" si="424"/>
        <v/>
      </c>
      <c r="AO8134" s="35" t="str">
        <f t="shared" si="425"/>
        <v>-</v>
      </c>
      <c r="AQ8134" s="25" t="str">
        <f t="shared" si="423"/>
        <v>-</v>
      </c>
    </row>
    <row r="8135" spans="1:43" x14ac:dyDescent="0.2">
      <c r="A8135" s="25" t="s">
        <v>3635</v>
      </c>
      <c r="B8135" s="25" t="s">
        <v>685</v>
      </c>
      <c r="C8135" s="25" t="s">
        <v>158</v>
      </c>
      <c r="T8135" s="25"/>
      <c r="AN8135" s="35" t="str">
        <f t="shared" si="424"/>
        <v/>
      </c>
      <c r="AO8135" s="35" t="str">
        <f t="shared" si="425"/>
        <v>-</v>
      </c>
      <c r="AQ8135" s="25" t="str">
        <f t="shared" si="423"/>
        <v>-</v>
      </c>
    </row>
    <row r="8136" spans="1:43" x14ac:dyDescent="0.2">
      <c r="A8136" s="25" t="s">
        <v>3636</v>
      </c>
      <c r="B8136" s="25" t="s">
        <v>685</v>
      </c>
      <c r="C8136" s="25" t="s">
        <v>147</v>
      </c>
      <c r="T8136" s="25"/>
      <c r="AN8136" s="35" t="str">
        <f t="shared" si="424"/>
        <v/>
      </c>
      <c r="AO8136" s="35" t="str">
        <f t="shared" si="425"/>
        <v>-</v>
      </c>
      <c r="AQ8136" s="25" t="str">
        <f t="shared" si="423"/>
        <v>-</v>
      </c>
    </row>
    <row r="8137" spans="1:43" x14ac:dyDescent="0.2">
      <c r="A8137" s="25" t="s">
        <v>3637</v>
      </c>
      <c r="B8137" s="25" t="s">
        <v>685</v>
      </c>
      <c r="C8137" s="25" t="s">
        <v>148</v>
      </c>
      <c r="T8137" s="25"/>
      <c r="AN8137" s="35" t="str">
        <f t="shared" si="424"/>
        <v/>
      </c>
      <c r="AO8137" s="35" t="str">
        <f t="shared" si="425"/>
        <v>-</v>
      </c>
      <c r="AQ8137" s="25" t="str">
        <f t="shared" si="423"/>
        <v>-</v>
      </c>
    </row>
    <row r="8138" spans="1:43" x14ac:dyDescent="0.2">
      <c r="A8138" s="25" t="s">
        <v>3638</v>
      </c>
      <c r="B8138" s="25" t="s">
        <v>685</v>
      </c>
      <c r="C8138" s="25" t="s">
        <v>149</v>
      </c>
      <c r="T8138" s="25"/>
      <c r="AN8138" s="35" t="str">
        <f t="shared" si="424"/>
        <v/>
      </c>
      <c r="AO8138" s="35" t="str">
        <f t="shared" si="425"/>
        <v>-</v>
      </c>
      <c r="AQ8138" s="25" t="str">
        <f t="shared" si="423"/>
        <v>-</v>
      </c>
    </row>
    <row r="8139" spans="1:43" x14ac:dyDescent="0.2">
      <c r="A8139" s="25" t="s">
        <v>3639</v>
      </c>
      <c r="B8139" s="25" t="s">
        <v>685</v>
      </c>
      <c r="C8139" s="25" t="s">
        <v>150</v>
      </c>
      <c r="T8139" s="25"/>
      <c r="AN8139" s="35" t="str">
        <f t="shared" si="424"/>
        <v/>
      </c>
      <c r="AO8139" s="35" t="str">
        <f t="shared" si="425"/>
        <v>-</v>
      </c>
      <c r="AQ8139" s="25" t="str">
        <f t="shared" si="423"/>
        <v>-</v>
      </c>
    </row>
    <row r="8140" spans="1:43" x14ac:dyDescent="0.2">
      <c r="A8140" s="25" t="s">
        <v>3640</v>
      </c>
      <c r="B8140" s="25" t="s">
        <v>685</v>
      </c>
      <c r="C8140" s="25" t="s">
        <v>151</v>
      </c>
      <c r="T8140" s="25"/>
      <c r="AN8140" s="35" t="str">
        <f t="shared" si="424"/>
        <v/>
      </c>
      <c r="AO8140" s="35" t="str">
        <f t="shared" si="425"/>
        <v>-</v>
      </c>
      <c r="AQ8140" s="25" t="str">
        <f t="shared" si="423"/>
        <v>-</v>
      </c>
    </row>
    <row r="8141" spans="1:43" x14ac:dyDescent="0.2">
      <c r="A8141" s="25" t="s">
        <v>3641</v>
      </c>
      <c r="B8141" s="25" t="s">
        <v>685</v>
      </c>
      <c r="C8141" s="25" t="s">
        <v>151</v>
      </c>
      <c r="T8141" s="25"/>
      <c r="AN8141" s="35" t="str">
        <f t="shared" si="424"/>
        <v/>
      </c>
      <c r="AO8141" s="35" t="str">
        <f t="shared" si="425"/>
        <v>-</v>
      </c>
      <c r="AQ8141" s="25" t="str">
        <f t="shared" si="423"/>
        <v>-</v>
      </c>
    </row>
    <row r="8142" spans="1:43" x14ac:dyDescent="0.2">
      <c r="A8142" s="25" t="s">
        <v>3642</v>
      </c>
      <c r="B8142" s="25" t="s">
        <v>685</v>
      </c>
      <c r="C8142" s="25" t="s">
        <v>152</v>
      </c>
      <c r="T8142" s="25"/>
      <c r="AN8142" s="35" t="str">
        <f t="shared" si="424"/>
        <v/>
      </c>
      <c r="AO8142" s="35" t="str">
        <f t="shared" si="425"/>
        <v>-</v>
      </c>
      <c r="AQ8142" s="25" t="str">
        <f t="shared" si="423"/>
        <v>-</v>
      </c>
    </row>
    <row r="8143" spans="1:43" x14ac:dyDescent="0.2">
      <c r="A8143" s="25" t="s">
        <v>3643</v>
      </c>
      <c r="B8143" s="25" t="s">
        <v>685</v>
      </c>
      <c r="C8143" s="25" t="s">
        <v>153</v>
      </c>
      <c r="T8143" s="25"/>
      <c r="AN8143" s="35" t="str">
        <f t="shared" si="424"/>
        <v/>
      </c>
      <c r="AO8143" s="35" t="str">
        <f t="shared" si="425"/>
        <v>-</v>
      </c>
      <c r="AQ8143" s="25" t="str">
        <f t="shared" si="423"/>
        <v>-</v>
      </c>
    </row>
    <row r="8144" spans="1:43" x14ac:dyDescent="0.2">
      <c r="A8144" s="25" t="s">
        <v>3644</v>
      </c>
      <c r="B8144" s="25" t="s">
        <v>685</v>
      </c>
      <c r="C8144" s="25" t="s">
        <v>154</v>
      </c>
      <c r="T8144" s="25"/>
      <c r="AN8144" s="35" t="str">
        <f t="shared" si="424"/>
        <v/>
      </c>
      <c r="AO8144" s="35" t="str">
        <f t="shared" si="425"/>
        <v>-</v>
      </c>
      <c r="AQ8144" s="25" t="str">
        <f t="shared" si="423"/>
        <v>-</v>
      </c>
    </row>
    <row r="8145" spans="1:43" x14ac:dyDescent="0.2">
      <c r="A8145" s="25" t="s">
        <v>3645</v>
      </c>
      <c r="B8145" s="25" t="s">
        <v>685</v>
      </c>
      <c r="C8145" s="25" t="s">
        <v>155</v>
      </c>
      <c r="T8145" s="25"/>
      <c r="AN8145" s="35" t="str">
        <f t="shared" si="424"/>
        <v/>
      </c>
      <c r="AO8145" s="35" t="str">
        <f t="shared" si="425"/>
        <v>-</v>
      </c>
      <c r="AQ8145" s="25" t="str">
        <f t="shared" si="423"/>
        <v>-</v>
      </c>
    </row>
    <row r="8146" spans="1:43" x14ac:dyDescent="0.2">
      <c r="A8146" s="25" t="s">
        <v>3646</v>
      </c>
      <c r="B8146" s="25" t="s">
        <v>685</v>
      </c>
      <c r="C8146" s="25" t="s">
        <v>156</v>
      </c>
      <c r="T8146" s="25"/>
      <c r="AN8146" s="35" t="str">
        <f t="shared" si="424"/>
        <v/>
      </c>
      <c r="AO8146" s="35" t="str">
        <f t="shared" si="425"/>
        <v>-</v>
      </c>
      <c r="AQ8146" s="25" t="str">
        <f t="shared" si="423"/>
        <v>-</v>
      </c>
    </row>
    <row r="8147" spans="1:43" x14ac:dyDescent="0.2">
      <c r="A8147" s="25" t="s">
        <v>3647</v>
      </c>
      <c r="B8147" s="25" t="s">
        <v>685</v>
      </c>
      <c r="C8147" s="25" t="s">
        <v>157</v>
      </c>
      <c r="T8147" s="25"/>
      <c r="AN8147" s="35" t="str">
        <f t="shared" si="424"/>
        <v/>
      </c>
      <c r="AO8147" s="35" t="str">
        <f t="shared" si="425"/>
        <v>-</v>
      </c>
      <c r="AQ8147" s="25" t="str">
        <f t="shared" si="423"/>
        <v>-</v>
      </c>
    </row>
    <row r="8148" spans="1:43" x14ac:dyDescent="0.2">
      <c r="A8148" s="25" t="s">
        <v>3648</v>
      </c>
      <c r="B8148" s="25" t="s">
        <v>685</v>
      </c>
      <c r="C8148" s="25" t="s">
        <v>158</v>
      </c>
      <c r="T8148" s="25"/>
      <c r="AN8148" s="35" t="str">
        <f t="shared" si="424"/>
        <v/>
      </c>
      <c r="AO8148" s="35" t="str">
        <f t="shared" si="425"/>
        <v>-</v>
      </c>
      <c r="AQ8148" s="25" t="str">
        <f t="shared" si="423"/>
        <v>-</v>
      </c>
    </row>
    <row r="8149" spans="1:43" x14ac:dyDescent="0.2">
      <c r="A8149" s="25" t="s">
        <v>3649</v>
      </c>
      <c r="B8149" s="25" t="s">
        <v>685</v>
      </c>
      <c r="C8149" s="25" t="s">
        <v>147</v>
      </c>
      <c r="T8149" s="25"/>
      <c r="AN8149" s="35" t="str">
        <f t="shared" si="424"/>
        <v/>
      </c>
      <c r="AO8149" s="35" t="str">
        <f t="shared" si="425"/>
        <v>-</v>
      </c>
      <c r="AQ8149" s="25" t="str">
        <f t="shared" si="423"/>
        <v>-</v>
      </c>
    </row>
    <row r="8150" spans="1:43" x14ac:dyDescent="0.2">
      <c r="A8150" s="25" t="s">
        <v>3650</v>
      </c>
      <c r="B8150" s="25" t="s">
        <v>685</v>
      </c>
      <c r="C8150" s="25" t="s">
        <v>148</v>
      </c>
      <c r="T8150" s="25"/>
      <c r="AN8150" s="35" t="str">
        <f t="shared" si="424"/>
        <v/>
      </c>
      <c r="AO8150" s="35" t="str">
        <f t="shared" si="425"/>
        <v>-</v>
      </c>
      <c r="AQ8150" s="25" t="str">
        <f t="shared" si="423"/>
        <v>-</v>
      </c>
    </row>
    <row r="8151" spans="1:43" x14ac:dyDescent="0.2">
      <c r="A8151" s="25" t="s">
        <v>3651</v>
      </c>
      <c r="B8151" s="25" t="s">
        <v>685</v>
      </c>
      <c r="C8151" s="25" t="s">
        <v>149</v>
      </c>
      <c r="T8151" s="25"/>
      <c r="AN8151" s="35" t="str">
        <f t="shared" si="424"/>
        <v/>
      </c>
      <c r="AO8151" s="35" t="str">
        <f t="shared" si="425"/>
        <v>-</v>
      </c>
      <c r="AQ8151" s="25" t="str">
        <f t="shared" si="423"/>
        <v>-</v>
      </c>
    </row>
    <row r="8152" spans="1:43" x14ac:dyDescent="0.2">
      <c r="A8152" s="25" t="s">
        <v>3652</v>
      </c>
      <c r="B8152" s="25" t="s">
        <v>685</v>
      </c>
      <c r="C8152" s="25" t="s">
        <v>150</v>
      </c>
      <c r="T8152" s="25"/>
      <c r="AN8152" s="35" t="str">
        <f t="shared" si="424"/>
        <v/>
      </c>
      <c r="AO8152" s="35" t="str">
        <f t="shared" si="425"/>
        <v>-</v>
      </c>
      <c r="AQ8152" s="25" t="str">
        <f t="shared" si="423"/>
        <v>-</v>
      </c>
    </row>
    <row r="8153" spans="1:43" x14ac:dyDescent="0.2">
      <c r="A8153" s="25" t="s">
        <v>3653</v>
      </c>
      <c r="B8153" s="25" t="s">
        <v>685</v>
      </c>
      <c r="C8153" s="25" t="s">
        <v>150</v>
      </c>
      <c r="T8153" s="25"/>
      <c r="AN8153" s="35" t="str">
        <f t="shared" si="424"/>
        <v/>
      </c>
      <c r="AO8153" s="35" t="str">
        <f t="shared" si="425"/>
        <v>-</v>
      </c>
      <c r="AQ8153" s="25" t="str">
        <f t="shared" si="423"/>
        <v>-</v>
      </c>
    </row>
    <row r="8154" spans="1:43" x14ac:dyDescent="0.2">
      <c r="A8154" s="25" t="s">
        <v>3654</v>
      </c>
      <c r="B8154" s="25" t="s">
        <v>685</v>
      </c>
      <c r="C8154" s="25" t="s">
        <v>151</v>
      </c>
      <c r="T8154" s="25"/>
      <c r="AN8154" s="35" t="str">
        <f t="shared" si="424"/>
        <v/>
      </c>
      <c r="AO8154" s="35" t="str">
        <f t="shared" si="425"/>
        <v>-</v>
      </c>
      <c r="AQ8154" s="25" t="str">
        <f t="shared" si="423"/>
        <v>-</v>
      </c>
    </row>
    <row r="8155" spans="1:43" x14ac:dyDescent="0.2">
      <c r="A8155" s="25" t="s">
        <v>3655</v>
      </c>
      <c r="B8155" s="25" t="s">
        <v>685</v>
      </c>
      <c r="C8155" s="25" t="s">
        <v>152</v>
      </c>
      <c r="T8155" s="25"/>
      <c r="AN8155" s="35" t="str">
        <f t="shared" si="424"/>
        <v/>
      </c>
      <c r="AO8155" s="35" t="str">
        <f t="shared" si="425"/>
        <v>-</v>
      </c>
      <c r="AQ8155" s="25" t="str">
        <f t="shared" si="423"/>
        <v>-</v>
      </c>
    </row>
    <row r="8156" spans="1:43" x14ac:dyDescent="0.2">
      <c r="A8156" s="25" t="s">
        <v>3656</v>
      </c>
      <c r="B8156" s="25" t="s">
        <v>685</v>
      </c>
      <c r="C8156" s="25" t="s">
        <v>153</v>
      </c>
      <c r="T8156" s="25"/>
      <c r="AN8156" s="35" t="str">
        <f t="shared" si="424"/>
        <v/>
      </c>
      <c r="AO8156" s="35" t="str">
        <f t="shared" si="425"/>
        <v>-</v>
      </c>
      <c r="AQ8156" s="25" t="str">
        <f t="shared" si="423"/>
        <v>-</v>
      </c>
    </row>
    <row r="8157" spans="1:43" x14ac:dyDescent="0.2">
      <c r="A8157" s="25" t="s">
        <v>3657</v>
      </c>
      <c r="B8157" s="25" t="s">
        <v>685</v>
      </c>
      <c r="C8157" s="25" t="s">
        <v>154</v>
      </c>
      <c r="T8157" s="25"/>
      <c r="AN8157" s="35" t="str">
        <f t="shared" si="424"/>
        <v/>
      </c>
      <c r="AO8157" s="35" t="str">
        <f t="shared" si="425"/>
        <v>-</v>
      </c>
      <c r="AQ8157" s="25" t="str">
        <f t="shared" si="423"/>
        <v>-</v>
      </c>
    </row>
    <row r="8158" spans="1:43" x14ac:dyDescent="0.2">
      <c r="A8158" s="25" t="s">
        <v>3658</v>
      </c>
      <c r="B8158" s="25" t="s">
        <v>685</v>
      </c>
      <c r="C8158" s="25" t="s">
        <v>155</v>
      </c>
      <c r="T8158" s="25"/>
      <c r="AN8158" s="35" t="str">
        <f t="shared" si="424"/>
        <v/>
      </c>
      <c r="AO8158" s="35" t="str">
        <f t="shared" si="425"/>
        <v>-</v>
      </c>
      <c r="AQ8158" s="25" t="str">
        <f t="shared" si="423"/>
        <v>-</v>
      </c>
    </row>
    <row r="8159" spans="1:43" x14ac:dyDescent="0.2">
      <c r="A8159" s="25" t="s">
        <v>3659</v>
      </c>
      <c r="B8159" s="25" t="s">
        <v>685</v>
      </c>
      <c r="C8159" s="25" t="s">
        <v>156</v>
      </c>
      <c r="T8159" s="25"/>
      <c r="AN8159" s="35" t="str">
        <f t="shared" si="424"/>
        <v/>
      </c>
      <c r="AO8159" s="35" t="str">
        <f t="shared" si="425"/>
        <v>-</v>
      </c>
      <c r="AQ8159" s="25" t="str">
        <f t="shared" si="423"/>
        <v>-</v>
      </c>
    </row>
    <row r="8160" spans="1:43" x14ac:dyDescent="0.2">
      <c r="A8160" s="25" t="s">
        <v>3660</v>
      </c>
      <c r="B8160" s="25" t="s">
        <v>685</v>
      </c>
      <c r="C8160" s="25" t="s">
        <v>157</v>
      </c>
      <c r="T8160" s="25"/>
      <c r="AN8160" s="35" t="str">
        <f t="shared" si="424"/>
        <v/>
      </c>
      <c r="AO8160" s="35" t="str">
        <f t="shared" si="425"/>
        <v>-</v>
      </c>
      <c r="AQ8160" s="25" t="str">
        <f t="shared" si="423"/>
        <v>-</v>
      </c>
    </row>
    <row r="8161" spans="1:43" x14ac:dyDescent="0.2">
      <c r="A8161" s="25" t="s">
        <v>3661</v>
      </c>
      <c r="B8161" s="25" t="s">
        <v>685</v>
      </c>
      <c r="C8161" s="25" t="s">
        <v>158</v>
      </c>
      <c r="T8161" s="25"/>
      <c r="AN8161" s="35" t="str">
        <f t="shared" si="424"/>
        <v/>
      </c>
      <c r="AO8161" s="35" t="str">
        <f t="shared" si="425"/>
        <v>-</v>
      </c>
      <c r="AQ8161" s="25" t="str">
        <f t="shared" si="423"/>
        <v>-</v>
      </c>
    </row>
    <row r="8162" spans="1:43" x14ac:dyDescent="0.2">
      <c r="A8162" s="25" t="s">
        <v>3662</v>
      </c>
      <c r="B8162" s="25" t="s">
        <v>685</v>
      </c>
      <c r="C8162" s="25" t="s">
        <v>147</v>
      </c>
      <c r="T8162" s="25"/>
      <c r="AN8162" s="35" t="str">
        <f t="shared" si="424"/>
        <v/>
      </c>
      <c r="AO8162" s="35" t="str">
        <f t="shared" si="425"/>
        <v>-</v>
      </c>
      <c r="AQ8162" s="25" t="str">
        <f t="shared" si="423"/>
        <v>-</v>
      </c>
    </row>
    <row r="8163" spans="1:43" x14ac:dyDescent="0.2">
      <c r="A8163" s="25" t="s">
        <v>3663</v>
      </c>
      <c r="B8163" s="25" t="s">
        <v>685</v>
      </c>
      <c r="C8163" s="25" t="s">
        <v>148</v>
      </c>
      <c r="T8163" s="25"/>
      <c r="AN8163" s="35" t="str">
        <f t="shared" si="424"/>
        <v/>
      </c>
      <c r="AO8163" s="35" t="str">
        <f t="shared" si="425"/>
        <v>-</v>
      </c>
      <c r="AQ8163" s="25" t="str">
        <f t="shared" si="423"/>
        <v>-</v>
      </c>
    </row>
    <row r="8164" spans="1:43" x14ac:dyDescent="0.2">
      <c r="A8164" s="25" t="s">
        <v>3664</v>
      </c>
      <c r="B8164" s="25" t="s">
        <v>685</v>
      </c>
      <c r="C8164" s="25" t="s">
        <v>149</v>
      </c>
      <c r="T8164" s="25"/>
      <c r="AN8164" s="35" t="str">
        <f t="shared" si="424"/>
        <v/>
      </c>
      <c r="AO8164" s="35" t="str">
        <f t="shared" si="425"/>
        <v>-</v>
      </c>
      <c r="AQ8164" s="25" t="str">
        <f t="shared" si="423"/>
        <v>-</v>
      </c>
    </row>
    <row r="8165" spans="1:43" x14ac:dyDescent="0.2">
      <c r="A8165" s="25" t="s">
        <v>3665</v>
      </c>
      <c r="B8165" s="25" t="s">
        <v>685</v>
      </c>
      <c r="C8165" s="25" t="s">
        <v>149</v>
      </c>
      <c r="T8165" s="25"/>
      <c r="AN8165" s="35" t="str">
        <f t="shared" si="424"/>
        <v/>
      </c>
      <c r="AO8165" s="35" t="str">
        <f t="shared" si="425"/>
        <v>-</v>
      </c>
      <c r="AQ8165" s="25" t="str">
        <f t="shared" ref="AQ8165:AQ8228" si="426">CONCATENATE(TRIM(LEFT(AP8165,LEN(AP8165)-LEN(RIGHT(AP8165)))),"-",RIGHT(AP8165))</f>
        <v>-</v>
      </c>
    </row>
    <row r="8166" spans="1:43" x14ac:dyDescent="0.2">
      <c r="A8166" s="25" t="s">
        <v>3666</v>
      </c>
      <c r="B8166" s="25" t="s">
        <v>685</v>
      </c>
      <c r="C8166" s="25" t="s">
        <v>150</v>
      </c>
      <c r="T8166" s="25"/>
      <c r="AN8166" s="35" t="str">
        <f t="shared" si="424"/>
        <v/>
      </c>
      <c r="AO8166" s="35" t="str">
        <f t="shared" si="425"/>
        <v>-</v>
      </c>
      <c r="AQ8166" s="25" t="str">
        <f t="shared" si="426"/>
        <v>-</v>
      </c>
    </row>
    <row r="8167" spans="1:43" x14ac:dyDescent="0.2">
      <c r="A8167" s="25" t="s">
        <v>3667</v>
      </c>
      <c r="B8167" s="25" t="s">
        <v>685</v>
      </c>
      <c r="C8167" s="25" t="s">
        <v>151</v>
      </c>
      <c r="T8167" s="25"/>
      <c r="AN8167" s="35" t="str">
        <f t="shared" si="424"/>
        <v/>
      </c>
      <c r="AO8167" s="35" t="str">
        <f t="shared" si="425"/>
        <v>-</v>
      </c>
      <c r="AQ8167" s="25" t="str">
        <f t="shared" si="426"/>
        <v>-</v>
      </c>
    </row>
    <row r="8168" spans="1:43" x14ac:dyDescent="0.2">
      <c r="A8168" s="25" t="s">
        <v>3668</v>
      </c>
      <c r="B8168" s="25" t="s">
        <v>685</v>
      </c>
      <c r="C8168" s="25" t="s">
        <v>152</v>
      </c>
      <c r="T8168" s="25"/>
      <c r="AN8168" s="35" t="str">
        <f t="shared" si="424"/>
        <v/>
      </c>
      <c r="AO8168" s="35" t="str">
        <f t="shared" si="425"/>
        <v>-</v>
      </c>
      <c r="AQ8168" s="25" t="str">
        <f t="shared" si="426"/>
        <v>-</v>
      </c>
    </row>
    <row r="8169" spans="1:43" x14ac:dyDescent="0.2">
      <c r="A8169" s="25" t="s">
        <v>3669</v>
      </c>
      <c r="B8169" s="25" t="s">
        <v>685</v>
      </c>
      <c r="C8169" s="25" t="s">
        <v>153</v>
      </c>
      <c r="T8169" s="25"/>
      <c r="AN8169" s="35" t="str">
        <f t="shared" si="424"/>
        <v/>
      </c>
      <c r="AO8169" s="35" t="str">
        <f t="shared" si="425"/>
        <v>-</v>
      </c>
      <c r="AQ8169" s="25" t="str">
        <f t="shared" si="426"/>
        <v>-</v>
      </c>
    </row>
    <row r="8170" spans="1:43" x14ac:dyDescent="0.2">
      <c r="A8170" s="25" t="s">
        <v>3670</v>
      </c>
      <c r="B8170" s="25" t="s">
        <v>685</v>
      </c>
      <c r="C8170" s="25" t="s">
        <v>154</v>
      </c>
      <c r="T8170" s="25"/>
      <c r="AN8170" s="35" t="str">
        <f t="shared" si="424"/>
        <v/>
      </c>
      <c r="AO8170" s="35" t="str">
        <f t="shared" si="425"/>
        <v>-</v>
      </c>
      <c r="AQ8170" s="25" t="str">
        <f t="shared" si="426"/>
        <v>-</v>
      </c>
    </row>
    <row r="8171" spans="1:43" x14ac:dyDescent="0.2">
      <c r="A8171" s="25" t="s">
        <v>3671</v>
      </c>
      <c r="B8171" s="25" t="s">
        <v>685</v>
      </c>
      <c r="C8171" s="25" t="s">
        <v>155</v>
      </c>
      <c r="T8171" s="25"/>
      <c r="AN8171" s="35" t="str">
        <f t="shared" si="424"/>
        <v/>
      </c>
      <c r="AO8171" s="35" t="str">
        <f t="shared" si="425"/>
        <v>-</v>
      </c>
      <c r="AQ8171" s="25" t="str">
        <f t="shared" si="426"/>
        <v>-</v>
      </c>
    </row>
    <row r="8172" spans="1:43" x14ac:dyDescent="0.2">
      <c r="A8172" s="25" t="s">
        <v>3672</v>
      </c>
      <c r="B8172" s="25" t="s">
        <v>685</v>
      </c>
      <c r="C8172" s="25" t="s">
        <v>156</v>
      </c>
      <c r="T8172" s="25"/>
      <c r="AN8172" s="35" t="str">
        <f t="shared" si="424"/>
        <v/>
      </c>
      <c r="AO8172" s="35" t="str">
        <f t="shared" si="425"/>
        <v>-</v>
      </c>
      <c r="AQ8172" s="25" t="str">
        <f t="shared" si="426"/>
        <v>-</v>
      </c>
    </row>
    <row r="8173" spans="1:43" x14ac:dyDescent="0.2">
      <c r="A8173" s="25" t="s">
        <v>3673</v>
      </c>
      <c r="B8173" s="25" t="s">
        <v>685</v>
      </c>
      <c r="C8173" s="25" t="s">
        <v>157</v>
      </c>
      <c r="T8173" s="25"/>
      <c r="AN8173" s="35" t="str">
        <f t="shared" si="424"/>
        <v/>
      </c>
      <c r="AO8173" s="35" t="str">
        <f t="shared" si="425"/>
        <v>-</v>
      </c>
      <c r="AQ8173" s="25" t="str">
        <f t="shared" si="426"/>
        <v>-</v>
      </c>
    </row>
    <row r="8174" spans="1:43" x14ac:dyDescent="0.2">
      <c r="A8174" s="25" t="s">
        <v>3674</v>
      </c>
      <c r="B8174" s="25" t="s">
        <v>685</v>
      </c>
      <c r="C8174" s="25" t="s">
        <v>158</v>
      </c>
      <c r="T8174" s="25"/>
      <c r="AN8174" s="35" t="str">
        <f t="shared" si="424"/>
        <v/>
      </c>
      <c r="AO8174" s="35" t="str">
        <f t="shared" si="425"/>
        <v>-</v>
      </c>
      <c r="AQ8174" s="25" t="str">
        <f t="shared" si="426"/>
        <v>-</v>
      </c>
    </row>
    <row r="8175" spans="1:43" x14ac:dyDescent="0.2">
      <c r="A8175" s="25" t="s">
        <v>3675</v>
      </c>
      <c r="B8175" s="25" t="s">
        <v>685</v>
      </c>
      <c r="C8175" s="25" t="s">
        <v>147</v>
      </c>
      <c r="T8175" s="25"/>
      <c r="AN8175" s="35" t="str">
        <f t="shared" si="424"/>
        <v/>
      </c>
      <c r="AO8175" s="35" t="str">
        <f t="shared" si="425"/>
        <v>-</v>
      </c>
      <c r="AQ8175" s="25" t="str">
        <f t="shared" si="426"/>
        <v>-</v>
      </c>
    </row>
    <row r="8176" spans="1:43" x14ac:dyDescent="0.2">
      <c r="A8176" s="25" t="s">
        <v>3676</v>
      </c>
      <c r="B8176" s="25" t="s">
        <v>685</v>
      </c>
      <c r="C8176" s="25" t="s">
        <v>148</v>
      </c>
      <c r="T8176" s="25"/>
      <c r="AN8176" s="35" t="str">
        <f t="shared" si="424"/>
        <v/>
      </c>
      <c r="AO8176" s="35" t="str">
        <f t="shared" si="425"/>
        <v>-</v>
      </c>
      <c r="AQ8176" s="25" t="str">
        <f t="shared" si="426"/>
        <v>-</v>
      </c>
    </row>
    <row r="8177" spans="1:43" x14ac:dyDescent="0.2">
      <c r="A8177" s="25" t="s">
        <v>3677</v>
      </c>
      <c r="B8177" s="25" t="s">
        <v>685</v>
      </c>
      <c r="C8177" s="25" t="s">
        <v>149</v>
      </c>
      <c r="T8177" s="25"/>
      <c r="AN8177" s="35" t="str">
        <f t="shared" si="424"/>
        <v/>
      </c>
      <c r="AO8177" s="35" t="str">
        <f t="shared" si="425"/>
        <v>-</v>
      </c>
      <c r="AQ8177" s="25" t="str">
        <f t="shared" si="426"/>
        <v>-</v>
      </c>
    </row>
    <row r="8178" spans="1:43" x14ac:dyDescent="0.2">
      <c r="A8178" s="25" t="s">
        <v>3678</v>
      </c>
      <c r="B8178" s="25" t="s">
        <v>685</v>
      </c>
      <c r="C8178" s="25" t="s">
        <v>150</v>
      </c>
      <c r="T8178" s="25"/>
      <c r="AN8178" s="35" t="str">
        <f t="shared" si="424"/>
        <v/>
      </c>
      <c r="AO8178" s="35" t="str">
        <f t="shared" si="425"/>
        <v>-</v>
      </c>
      <c r="AQ8178" s="25" t="str">
        <f t="shared" si="426"/>
        <v>-</v>
      </c>
    </row>
    <row r="8179" spans="1:43" x14ac:dyDescent="0.2">
      <c r="A8179" s="25" t="s">
        <v>3679</v>
      </c>
      <c r="B8179" s="25" t="s">
        <v>685</v>
      </c>
      <c r="C8179" s="25" t="s">
        <v>151</v>
      </c>
      <c r="T8179" s="25"/>
      <c r="AN8179" s="35" t="str">
        <f t="shared" si="424"/>
        <v/>
      </c>
      <c r="AO8179" s="35" t="str">
        <f t="shared" si="425"/>
        <v>-</v>
      </c>
      <c r="AQ8179" s="25" t="str">
        <f t="shared" si="426"/>
        <v>-</v>
      </c>
    </row>
    <row r="8180" spans="1:43" x14ac:dyDescent="0.2">
      <c r="A8180" s="25" t="s">
        <v>3680</v>
      </c>
      <c r="B8180" s="25" t="s">
        <v>685</v>
      </c>
      <c r="C8180" s="25" t="s">
        <v>152</v>
      </c>
      <c r="T8180" s="25"/>
      <c r="AN8180" s="35" t="str">
        <f t="shared" si="424"/>
        <v/>
      </c>
      <c r="AO8180" s="35" t="str">
        <f t="shared" si="425"/>
        <v>-</v>
      </c>
      <c r="AQ8180" s="25" t="str">
        <f t="shared" si="426"/>
        <v>-</v>
      </c>
    </row>
    <row r="8181" spans="1:43" x14ac:dyDescent="0.2">
      <c r="A8181" s="25" t="s">
        <v>3681</v>
      </c>
      <c r="B8181" s="25" t="s">
        <v>685</v>
      </c>
      <c r="C8181" s="25" t="s">
        <v>153</v>
      </c>
      <c r="T8181" s="25"/>
      <c r="AN8181" s="35" t="str">
        <f t="shared" si="424"/>
        <v/>
      </c>
      <c r="AO8181" s="35" t="str">
        <f t="shared" si="425"/>
        <v>-</v>
      </c>
      <c r="AQ8181" s="25" t="str">
        <f t="shared" si="426"/>
        <v>-</v>
      </c>
    </row>
    <row r="8182" spans="1:43" x14ac:dyDescent="0.2">
      <c r="A8182" s="25" t="s">
        <v>3682</v>
      </c>
      <c r="B8182" s="25" t="s">
        <v>685</v>
      </c>
      <c r="C8182" s="25" t="s">
        <v>154</v>
      </c>
      <c r="T8182" s="25"/>
      <c r="AN8182" s="35" t="str">
        <f t="shared" si="424"/>
        <v/>
      </c>
      <c r="AO8182" s="35" t="str">
        <f t="shared" si="425"/>
        <v>-</v>
      </c>
      <c r="AQ8182" s="25" t="str">
        <f t="shared" si="426"/>
        <v>-</v>
      </c>
    </row>
    <row r="8183" spans="1:43" x14ac:dyDescent="0.2">
      <c r="A8183" s="25" t="s">
        <v>3683</v>
      </c>
      <c r="B8183" s="25" t="s">
        <v>685</v>
      </c>
      <c r="C8183" s="25" t="s">
        <v>155</v>
      </c>
      <c r="T8183" s="25"/>
      <c r="AN8183" s="35" t="str">
        <f t="shared" ref="AN8183:AN8246" si="427">CONCATENATE(AM8183,AP8183)</f>
        <v/>
      </c>
      <c r="AO8183" s="35" t="str">
        <f t="shared" ref="AO8183:AO8246" si="428">CONCATENATE(AM8183,"-",AL8183)</f>
        <v>-</v>
      </c>
      <c r="AQ8183" s="25" t="str">
        <f t="shared" si="426"/>
        <v>-</v>
      </c>
    </row>
    <row r="8184" spans="1:43" x14ac:dyDescent="0.2">
      <c r="A8184" s="25" t="s">
        <v>3684</v>
      </c>
      <c r="B8184" s="25" t="s">
        <v>685</v>
      </c>
      <c r="C8184" s="25" t="s">
        <v>156</v>
      </c>
      <c r="T8184" s="25"/>
      <c r="AN8184" s="35" t="str">
        <f t="shared" si="427"/>
        <v/>
      </c>
      <c r="AO8184" s="35" t="str">
        <f t="shared" si="428"/>
        <v>-</v>
      </c>
      <c r="AQ8184" s="25" t="str">
        <f t="shared" si="426"/>
        <v>-</v>
      </c>
    </row>
    <row r="8185" spans="1:43" x14ac:dyDescent="0.2">
      <c r="A8185" s="25" t="s">
        <v>3685</v>
      </c>
      <c r="B8185" s="25" t="s">
        <v>685</v>
      </c>
      <c r="C8185" s="25" t="s">
        <v>157</v>
      </c>
      <c r="T8185" s="25"/>
      <c r="AN8185" s="35" t="str">
        <f t="shared" si="427"/>
        <v/>
      </c>
      <c r="AO8185" s="35" t="str">
        <f t="shared" si="428"/>
        <v>-</v>
      </c>
      <c r="AQ8185" s="25" t="str">
        <f t="shared" si="426"/>
        <v>-</v>
      </c>
    </row>
    <row r="8186" spans="1:43" x14ac:dyDescent="0.2">
      <c r="A8186" s="25" t="s">
        <v>3686</v>
      </c>
      <c r="B8186" s="25" t="s">
        <v>685</v>
      </c>
      <c r="C8186" s="25" t="s">
        <v>158</v>
      </c>
      <c r="T8186" s="25"/>
      <c r="AN8186" s="35" t="str">
        <f t="shared" si="427"/>
        <v/>
      </c>
      <c r="AO8186" s="35" t="str">
        <f t="shared" si="428"/>
        <v>-</v>
      </c>
      <c r="AQ8186" s="25" t="str">
        <f t="shared" si="426"/>
        <v>-</v>
      </c>
    </row>
    <row r="8187" spans="1:43" x14ac:dyDescent="0.2">
      <c r="A8187" s="25" t="s">
        <v>3687</v>
      </c>
      <c r="B8187" s="25" t="s">
        <v>685</v>
      </c>
      <c r="C8187" s="25" t="s">
        <v>147</v>
      </c>
      <c r="T8187" s="25"/>
      <c r="AN8187" s="35" t="str">
        <f t="shared" si="427"/>
        <v/>
      </c>
      <c r="AO8187" s="35" t="str">
        <f t="shared" si="428"/>
        <v>-</v>
      </c>
      <c r="AQ8187" s="25" t="str">
        <f t="shared" si="426"/>
        <v>-</v>
      </c>
    </row>
    <row r="8188" spans="1:43" x14ac:dyDescent="0.2">
      <c r="A8188" s="25" t="s">
        <v>3688</v>
      </c>
      <c r="B8188" s="25" t="s">
        <v>685</v>
      </c>
      <c r="C8188" s="25" t="s">
        <v>148</v>
      </c>
      <c r="T8188" s="25"/>
      <c r="AN8188" s="35" t="str">
        <f t="shared" si="427"/>
        <v/>
      </c>
      <c r="AO8188" s="35" t="str">
        <f t="shared" si="428"/>
        <v>-</v>
      </c>
      <c r="AQ8188" s="25" t="str">
        <f t="shared" si="426"/>
        <v>-</v>
      </c>
    </row>
    <row r="8189" spans="1:43" x14ac:dyDescent="0.2">
      <c r="A8189" s="25" t="s">
        <v>3689</v>
      </c>
      <c r="B8189" s="25" t="s">
        <v>685</v>
      </c>
      <c r="C8189" s="25" t="s">
        <v>148</v>
      </c>
      <c r="T8189" s="25"/>
      <c r="AN8189" s="35" t="str">
        <f t="shared" si="427"/>
        <v/>
      </c>
      <c r="AO8189" s="35" t="str">
        <f t="shared" si="428"/>
        <v>-</v>
      </c>
      <c r="AQ8189" s="25" t="str">
        <f t="shared" si="426"/>
        <v>-</v>
      </c>
    </row>
    <row r="8190" spans="1:43" x14ac:dyDescent="0.2">
      <c r="A8190" s="25" t="s">
        <v>3690</v>
      </c>
      <c r="B8190" s="25" t="s">
        <v>685</v>
      </c>
      <c r="C8190" s="25" t="s">
        <v>149</v>
      </c>
      <c r="T8190" s="25"/>
      <c r="AN8190" s="35" t="str">
        <f t="shared" si="427"/>
        <v/>
      </c>
      <c r="AO8190" s="35" t="str">
        <f t="shared" si="428"/>
        <v>-</v>
      </c>
      <c r="AQ8190" s="25" t="str">
        <f t="shared" si="426"/>
        <v>-</v>
      </c>
    </row>
    <row r="8191" spans="1:43" x14ac:dyDescent="0.2">
      <c r="A8191" s="25" t="s">
        <v>3691</v>
      </c>
      <c r="B8191" s="25" t="s">
        <v>685</v>
      </c>
      <c r="C8191" s="25" t="s">
        <v>150</v>
      </c>
      <c r="T8191" s="25"/>
      <c r="AN8191" s="35" t="str">
        <f t="shared" si="427"/>
        <v/>
      </c>
      <c r="AO8191" s="35" t="str">
        <f t="shared" si="428"/>
        <v>-</v>
      </c>
      <c r="AQ8191" s="25" t="str">
        <f t="shared" si="426"/>
        <v>-</v>
      </c>
    </row>
    <row r="8192" spans="1:43" x14ac:dyDescent="0.2">
      <c r="A8192" s="25" t="s">
        <v>3692</v>
      </c>
      <c r="B8192" s="25" t="s">
        <v>685</v>
      </c>
      <c r="C8192" s="25" t="s">
        <v>151</v>
      </c>
      <c r="T8192" s="25"/>
      <c r="AN8192" s="35" t="str">
        <f t="shared" si="427"/>
        <v/>
      </c>
      <c r="AO8192" s="35" t="str">
        <f t="shared" si="428"/>
        <v>-</v>
      </c>
      <c r="AQ8192" s="25" t="str">
        <f t="shared" si="426"/>
        <v>-</v>
      </c>
    </row>
    <row r="8193" spans="1:43" x14ac:dyDescent="0.2">
      <c r="A8193" s="25" t="s">
        <v>3693</v>
      </c>
      <c r="B8193" s="25" t="s">
        <v>685</v>
      </c>
      <c r="C8193" s="25" t="s">
        <v>152</v>
      </c>
      <c r="T8193" s="25"/>
      <c r="AN8193" s="35" t="str">
        <f t="shared" si="427"/>
        <v/>
      </c>
      <c r="AO8193" s="35" t="str">
        <f t="shared" si="428"/>
        <v>-</v>
      </c>
      <c r="AQ8193" s="25" t="str">
        <f t="shared" si="426"/>
        <v>-</v>
      </c>
    </row>
    <row r="8194" spans="1:43" x14ac:dyDescent="0.2">
      <c r="A8194" s="25" t="s">
        <v>3694</v>
      </c>
      <c r="B8194" s="25" t="s">
        <v>685</v>
      </c>
      <c r="C8194" s="25" t="s">
        <v>153</v>
      </c>
      <c r="T8194" s="25"/>
      <c r="AN8194" s="35" t="str">
        <f t="shared" si="427"/>
        <v/>
      </c>
      <c r="AO8194" s="35" t="str">
        <f t="shared" si="428"/>
        <v>-</v>
      </c>
      <c r="AQ8194" s="25" t="str">
        <f t="shared" si="426"/>
        <v>-</v>
      </c>
    </row>
    <row r="8195" spans="1:43" x14ac:dyDescent="0.2">
      <c r="A8195" s="25" t="s">
        <v>3695</v>
      </c>
      <c r="B8195" s="25" t="s">
        <v>685</v>
      </c>
      <c r="C8195" s="25" t="s">
        <v>154</v>
      </c>
      <c r="T8195" s="25"/>
      <c r="AN8195" s="35" t="str">
        <f t="shared" si="427"/>
        <v/>
      </c>
      <c r="AO8195" s="35" t="str">
        <f t="shared" si="428"/>
        <v>-</v>
      </c>
      <c r="AQ8195" s="25" t="str">
        <f t="shared" si="426"/>
        <v>-</v>
      </c>
    </row>
    <row r="8196" spans="1:43" x14ac:dyDescent="0.2">
      <c r="A8196" s="25" t="s">
        <v>3696</v>
      </c>
      <c r="B8196" s="25" t="s">
        <v>685</v>
      </c>
      <c r="C8196" s="25" t="s">
        <v>155</v>
      </c>
      <c r="T8196" s="25"/>
      <c r="AN8196" s="35" t="str">
        <f t="shared" si="427"/>
        <v/>
      </c>
      <c r="AO8196" s="35" t="str">
        <f t="shared" si="428"/>
        <v>-</v>
      </c>
      <c r="AQ8196" s="25" t="str">
        <f t="shared" si="426"/>
        <v>-</v>
      </c>
    </row>
    <row r="8197" spans="1:43" x14ac:dyDescent="0.2">
      <c r="A8197" s="25" t="s">
        <v>3697</v>
      </c>
      <c r="B8197" s="25" t="s">
        <v>685</v>
      </c>
      <c r="C8197" s="25" t="s">
        <v>156</v>
      </c>
      <c r="T8197" s="25"/>
      <c r="AN8197" s="35" t="str">
        <f t="shared" si="427"/>
        <v/>
      </c>
      <c r="AO8197" s="35" t="str">
        <f t="shared" si="428"/>
        <v>-</v>
      </c>
      <c r="AQ8197" s="25" t="str">
        <f t="shared" si="426"/>
        <v>-</v>
      </c>
    </row>
    <row r="8198" spans="1:43" x14ac:dyDescent="0.2">
      <c r="A8198" s="25" t="s">
        <v>3698</v>
      </c>
      <c r="B8198" s="25" t="s">
        <v>685</v>
      </c>
      <c r="C8198" s="25" t="s">
        <v>157</v>
      </c>
      <c r="T8198" s="25"/>
      <c r="AN8198" s="35" t="str">
        <f t="shared" si="427"/>
        <v/>
      </c>
      <c r="AO8198" s="35" t="str">
        <f t="shared" si="428"/>
        <v>-</v>
      </c>
      <c r="AQ8198" s="25" t="str">
        <f t="shared" si="426"/>
        <v>-</v>
      </c>
    </row>
    <row r="8199" spans="1:43" x14ac:dyDescent="0.2">
      <c r="A8199" s="25" t="s">
        <v>3699</v>
      </c>
      <c r="B8199" s="25" t="s">
        <v>685</v>
      </c>
      <c r="C8199" s="25" t="s">
        <v>158</v>
      </c>
      <c r="T8199" s="25"/>
      <c r="AN8199" s="35" t="str">
        <f t="shared" si="427"/>
        <v/>
      </c>
      <c r="AO8199" s="35" t="str">
        <f t="shared" si="428"/>
        <v>-</v>
      </c>
      <c r="AQ8199" s="25" t="str">
        <f t="shared" si="426"/>
        <v>-</v>
      </c>
    </row>
    <row r="8200" spans="1:43" x14ac:dyDescent="0.2">
      <c r="A8200" s="25" t="s">
        <v>3700</v>
      </c>
      <c r="B8200" s="25" t="s">
        <v>685</v>
      </c>
      <c r="C8200" s="25" t="s">
        <v>147</v>
      </c>
      <c r="T8200" s="25"/>
      <c r="AN8200" s="35" t="str">
        <f t="shared" si="427"/>
        <v/>
      </c>
      <c r="AO8200" s="35" t="str">
        <f t="shared" si="428"/>
        <v>-</v>
      </c>
      <c r="AQ8200" s="25" t="str">
        <f t="shared" si="426"/>
        <v>-</v>
      </c>
    </row>
    <row r="8201" spans="1:43" x14ac:dyDescent="0.2">
      <c r="A8201" s="25" t="s">
        <v>3701</v>
      </c>
      <c r="B8201" s="25" t="s">
        <v>685</v>
      </c>
      <c r="C8201" s="25" t="s">
        <v>147</v>
      </c>
      <c r="T8201" s="25"/>
      <c r="AN8201" s="35" t="str">
        <f t="shared" si="427"/>
        <v/>
      </c>
      <c r="AO8201" s="35" t="str">
        <f t="shared" si="428"/>
        <v>-</v>
      </c>
      <c r="AQ8201" s="25" t="str">
        <f t="shared" si="426"/>
        <v>-</v>
      </c>
    </row>
    <row r="8202" spans="1:43" x14ac:dyDescent="0.2">
      <c r="A8202" s="25" t="s">
        <v>3702</v>
      </c>
      <c r="B8202" s="25" t="s">
        <v>685</v>
      </c>
      <c r="C8202" s="25" t="s">
        <v>148</v>
      </c>
      <c r="T8202" s="25"/>
      <c r="AN8202" s="35" t="str">
        <f t="shared" si="427"/>
        <v/>
      </c>
      <c r="AO8202" s="35" t="str">
        <f t="shared" si="428"/>
        <v>-</v>
      </c>
      <c r="AQ8202" s="25" t="str">
        <f t="shared" si="426"/>
        <v>-</v>
      </c>
    </row>
    <row r="8203" spans="1:43" x14ac:dyDescent="0.2">
      <c r="A8203" s="25" t="s">
        <v>3703</v>
      </c>
      <c r="B8203" s="25" t="s">
        <v>685</v>
      </c>
      <c r="C8203" s="25" t="s">
        <v>149</v>
      </c>
      <c r="T8203" s="25"/>
      <c r="AN8203" s="35" t="str">
        <f t="shared" si="427"/>
        <v/>
      </c>
      <c r="AO8203" s="35" t="str">
        <f t="shared" si="428"/>
        <v>-</v>
      </c>
      <c r="AQ8203" s="25" t="str">
        <f t="shared" si="426"/>
        <v>-</v>
      </c>
    </row>
    <row r="8204" spans="1:43" x14ac:dyDescent="0.2">
      <c r="A8204" s="25" t="s">
        <v>3704</v>
      </c>
      <c r="B8204" s="25" t="s">
        <v>685</v>
      </c>
      <c r="C8204" s="25" t="s">
        <v>150</v>
      </c>
      <c r="T8204" s="25"/>
      <c r="AN8204" s="35" t="str">
        <f t="shared" si="427"/>
        <v/>
      </c>
      <c r="AO8204" s="35" t="str">
        <f t="shared" si="428"/>
        <v>-</v>
      </c>
      <c r="AQ8204" s="25" t="str">
        <f t="shared" si="426"/>
        <v>-</v>
      </c>
    </row>
    <row r="8205" spans="1:43" x14ac:dyDescent="0.2">
      <c r="A8205" s="25" t="s">
        <v>3705</v>
      </c>
      <c r="B8205" s="25" t="s">
        <v>685</v>
      </c>
      <c r="C8205" s="25" t="s">
        <v>151</v>
      </c>
      <c r="T8205" s="25"/>
      <c r="AN8205" s="35" t="str">
        <f t="shared" si="427"/>
        <v/>
      </c>
      <c r="AO8205" s="35" t="str">
        <f t="shared" si="428"/>
        <v>-</v>
      </c>
      <c r="AQ8205" s="25" t="str">
        <f t="shared" si="426"/>
        <v>-</v>
      </c>
    </row>
    <row r="8206" spans="1:43" x14ac:dyDescent="0.2">
      <c r="A8206" s="25" t="s">
        <v>3706</v>
      </c>
      <c r="B8206" s="25" t="s">
        <v>685</v>
      </c>
      <c r="C8206" s="25" t="s">
        <v>152</v>
      </c>
      <c r="T8206" s="25"/>
      <c r="AN8206" s="35" t="str">
        <f t="shared" si="427"/>
        <v/>
      </c>
      <c r="AO8206" s="35" t="str">
        <f t="shared" si="428"/>
        <v>-</v>
      </c>
      <c r="AQ8206" s="25" t="str">
        <f t="shared" si="426"/>
        <v>-</v>
      </c>
    </row>
    <row r="8207" spans="1:43" x14ac:dyDescent="0.2">
      <c r="A8207" s="25" t="s">
        <v>3707</v>
      </c>
      <c r="B8207" s="25" t="s">
        <v>685</v>
      </c>
      <c r="C8207" s="25" t="s">
        <v>153</v>
      </c>
      <c r="T8207" s="25"/>
      <c r="AN8207" s="35" t="str">
        <f t="shared" si="427"/>
        <v/>
      </c>
      <c r="AO8207" s="35" t="str">
        <f t="shared" si="428"/>
        <v>-</v>
      </c>
      <c r="AQ8207" s="25" t="str">
        <f t="shared" si="426"/>
        <v>-</v>
      </c>
    </row>
    <row r="8208" spans="1:43" x14ac:dyDescent="0.2">
      <c r="A8208" s="25" t="s">
        <v>3708</v>
      </c>
      <c r="B8208" s="25" t="s">
        <v>685</v>
      </c>
      <c r="C8208" s="25" t="s">
        <v>154</v>
      </c>
      <c r="T8208" s="25"/>
      <c r="AN8208" s="35" t="str">
        <f t="shared" si="427"/>
        <v/>
      </c>
      <c r="AO8208" s="35" t="str">
        <f t="shared" si="428"/>
        <v>-</v>
      </c>
      <c r="AQ8208" s="25" t="str">
        <f t="shared" si="426"/>
        <v>-</v>
      </c>
    </row>
    <row r="8209" spans="1:43" x14ac:dyDescent="0.2">
      <c r="A8209" s="25" t="s">
        <v>3709</v>
      </c>
      <c r="B8209" s="25" t="s">
        <v>685</v>
      </c>
      <c r="C8209" s="25" t="s">
        <v>155</v>
      </c>
      <c r="T8209" s="25"/>
      <c r="AN8209" s="35" t="str">
        <f t="shared" si="427"/>
        <v/>
      </c>
      <c r="AO8209" s="35" t="str">
        <f t="shared" si="428"/>
        <v>-</v>
      </c>
      <c r="AQ8209" s="25" t="str">
        <f t="shared" si="426"/>
        <v>-</v>
      </c>
    </row>
    <row r="8210" spans="1:43" x14ac:dyDescent="0.2">
      <c r="A8210" s="25" t="s">
        <v>3710</v>
      </c>
      <c r="B8210" s="25" t="s">
        <v>685</v>
      </c>
      <c r="C8210" s="25" t="s">
        <v>156</v>
      </c>
      <c r="T8210" s="25"/>
      <c r="AN8210" s="35" t="str">
        <f t="shared" si="427"/>
        <v/>
      </c>
      <c r="AO8210" s="35" t="str">
        <f t="shared" si="428"/>
        <v>-</v>
      </c>
      <c r="AQ8210" s="25" t="str">
        <f t="shared" si="426"/>
        <v>-</v>
      </c>
    </row>
    <row r="8211" spans="1:43" x14ac:dyDescent="0.2">
      <c r="A8211" s="25" t="s">
        <v>3711</v>
      </c>
      <c r="B8211" s="25" t="s">
        <v>685</v>
      </c>
      <c r="C8211" s="25" t="s">
        <v>157</v>
      </c>
      <c r="T8211" s="25"/>
      <c r="AN8211" s="35" t="str">
        <f t="shared" si="427"/>
        <v/>
      </c>
      <c r="AO8211" s="35" t="str">
        <f t="shared" si="428"/>
        <v>-</v>
      </c>
      <c r="AQ8211" s="25" t="str">
        <f t="shared" si="426"/>
        <v>-</v>
      </c>
    </row>
    <row r="8212" spans="1:43" x14ac:dyDescent="0.2">
      <c r="A8212" s="25" t="s">
        <v>3712</v>
      </c>
      <c r="B8212" s="25" t="s">
        <v>685</v>
      </c>
      <c r="C8212" s="25" t="s">
        <v>158</v>
      </c>
      <c r="T8212" s="25"/>
      <c r="AN8212" s="35" t="str">
        <f t="shared" si="427"/>
        <v/>
      </c>
      <c r="AO8212" s="35" t="str">
        <f t="shared" si="428"/>
        <v>-</v>
      </c>
      <c r="AQ8212" s="25" t="str">
        <f t="shared" si="426"/>
        <v>-</v>
      </c>
    </row>
    <row r="8213" spans="1:43" x14ac:dyDescent="0.2">
      <c r="A8213" s="25" t="s">
        <v>3713</v>
      </c>
      <c r="B8213" s="25" t="s">
        <v>685</v>
      </c>
      <c r="C8213" s="25" t="s">
        <v>158</v>
      </c>
      <c r="T8213" s="25"/>
      <c r="AN8213" s="35" t="str">
        <f t="shared" si="427"/>
        <v/>
      </c>
      <c r="AO8213" s="35" t="str">
        <f t="shared" si="428"/>
        <v>-</v>
      </c>
      <c r="AQ8213" s="25" t="str">
        <f t="shared" si="426"/>
        <v>-</v>
      </c>
    </row>
    <row r="8214" spans="1:43" x14ac:dyDescent="0.2">
      <c r="A8214" s="25" t="s">
        <v>3714</v>
      </c>
      <c r="B8214" s="25" t="s">
        <v>685</v>
      </c>
      <c r="C8214" s="25" t="s">
        <v>147</v>
      </c>
      <c r="T8214" s="25"/>
      <c r="AN8214" s="35" t="str">
        <f t="shared" si="427"/>
        <v/>
      </c>
      <c r="AO8214" s="35" t="str">
        <f t="shared" si="428"/>
        <v>-</v>
      </c>
      <c r="AQ8214" s="25" t="str">
        <f t="shared" si="426"/>
        <v>-</v>
      </c>
    </row>
    <row r="8215" spans="1:43" x14ac:dyDescent="0.2">
      <c r="A8215" s="25" t="s">
        <v>3715</v>
      </c>
      <c r="B8215" s="25" t="s">
        <v>685</v>
      </c>
      <c r="C8215" s="25" t="s">
        <v>148</v>
      </c>
      <c r="T8215" s="25"/>
      <c r="AN8215" s="35" t="str">
        <f t="shared" si="427"/>
        <v/>
      </c>
      <c r="AO8215" s="35" t="str">
        <f t="shared" si="428"/>
        <v>-</v>
      </c>
      <c r="AQ8215" s="25" t="str">
        <f t="shared" si="426"/>
        <v>-</v>
      </c>
    </row>
    <row r="8216" spans="1:43" x14ac:dyDescent="0.2">
      <c r="A8216" s="25" t="s">
        <v>3716</v>
      </c>
      <c r="B8216" s="25" t="s">
        <v>685</v>
      </c>
      <c r="C8216" s="25" t="s">
        <v>149</v>
      </c>
      <c r="T8216" s="25"/>
      <c r="AN8216" s="35" t="str">
        <f t="shared" si="427"/>
        <v/>
      </c>
      <c r="AO8216" s="35" t="str">
        <f t="shared" si="428"/>
        <v>-</v>
      </c>
      <c r="AQ8216" s="25" t="str">
        <f t="shared" si="426"/>
        <v>-</v>
      </c>
    </row>
    <row r="8217" spans="1:43" x14ac:dyDescent="0.2">
      <c r="A8217" s="25" t="s">
        <v>3717</v>
      </c>
      <c r="B8217" s="25" t="s">
        <v>685</v>
      </c>
      <c r="C8217" s="25" t="s">
        <v>150</v>
      </c>
      <c r="T8217" s="25"/>
      <c r="AN8217" s="35" t="str">
        <f t="shared" si="427"/>
        <v/>
      </c>
      <c r="AO8217" s="35" t="str">
        <f t="shared" si="428"/>
        <v>-</v>
      </c>
      <c r="AQ8217" s="25" t="str">
        <f t="shared" si="426"/>
        <v>-</v>
      </c>
    </row>
    <row r="8218" spans="1:43" x14ac:dyDescent="0.2">
      <c r="A8218" s="25" t="s">
        <v>3718</v>
      </c>
      <c r="B8218" s="25" t="s">
        <v>685</v>
      </c>
      <c r="C8218" s="25" t="s">
        <v>151</v>
      </c>
      <c r="T8218" s="25"/>
      <c r="AN8218" s="35" t="str">
        <f t="shared" si="427"/>
        <v/>
      </c>
      <c r="AO8218" s="35" t="str">
        <f t="shared" si="428"/>
        <v>-</v>
      </c>
      <c r="AQ8218" s="25" t="str">
        <f t="shared" si="426"/>
        <v>-</v>
      </c>
    </row>
    <row r="8219" spans="1:43" x14ac:dyDescent="0.2">
      <c r="A8219" s="25" t="s">
        <v>3719</v>
      </c>
      <c r="B8219" s="25" t="s">
        <v>685</v>
      </c>
      <c r="C8219" s="25" t="s">
        <v>152</v>
      </c>
      <c r="T8219" s="25"/>
      <c r="AN8219" s="35" t="str">
        <f t="shared" si="427"/>
        <v/>
      </c>
      <c r="AO8219" s="35" t="str">
        <f t="shared" si="428"/>
        <v>-</v>
      </c>
      <c r="AQ8219" s="25" t="str">
        <f t="shared" si="426"/>
        <v>-</v>
      </c>
    </row>
    <row r="8220" spans="1:43" x14ac:dyDescent="0.2">
      <c r="A8220" s="25" t="s">
        <v>3720</v>
      </c>
      <c r="B8220" s="25" t="s">
        <v>685</v>
      </c>
      <c r="C8220" s="25" t="s">
        <v>153</v>
      </c>
      <c r="T8220" s="25"/>
      <c r="AN8220" s="35" t="str">
        <f t="shared" si="427"/>
        <v/>
      </c>
      <c r="AO8220" s="35" t="str">
        <f t="shared" si="428"/>
        <v>-</v>
      </c>
      <c r="AQ8220" s="25" t="str">
        <f t="shared" si="426"/>
        <v>-</v>
      </c>
    </row>
    <row r="8221" spans="1:43" x14ac:dyDescent="0.2">
      <c r="A8221" s="25" t="s">
        <v>3721</v>
      </c>
      <c r="B8221" s="25" t="s">
        <v>685</v>
      </c>
      <c r="C8221" s="25" t="s">
        <v>154</v>
      </c>
      <c r="T8221" s="25"/>
      <c r="AN8221" s="35" t="str">
        <f t="shared" si="427"/>
        <v/>
      </c>
      <c r="AO8221" s="35" t="str">
        <f t="shared" si="428"/>
        <v>-</v>
      </c>
      <c r="AQ8221" s="25" t="str">
        <f t="shared" si="426"/>
        <v>-</v>
      </c>
    </row>
    <row r="8222" spans="1:43" x14ac:dyDescent="0.2">
      <c r="A8222" s="25" t="s">
        <v>3722</v>
      </c>
      <c r="B8222" s="25" t="s">
        <v>685</v>
      </c>
      <c r="C8222" s="25" t="s">
        <v>155</v>
      </c>
      <c r="T8222" s="25"/>
      <c r="AN8222" s="35" t="str">
        <f t="shared" si="427"/>
        <v/>
      </c>
      <c r="AO8222" s="35" t="str">
        <f t="shared" si="428"/>
        <v>-</v>
      </c>
      <c r="AQ8222" s="25" t="str">
        <f t="shared" si="426"/>
        <v>-</v>
      </c>
    </row>
    <row r="8223" spans="1:43" x14ac:dyDescent="0.2">
      <c r="A8223" s="25" t="s">
        <v>3723</v>
      </c>
      <c r="B8223" s="25" t="s">
        <v>685</v>
      </c>
      <c r="C8223" s="25" t="s">
        <v>156</v>
      </c>
      <c r="T8223" s="25"/>
      <c r="AN8223" s="35" t="str">
        <f t="shared" si="427"/>
        <v/>
      </c>
      <c r="AO8223" s="35" t="str">
        <f t="shared" si="428"/>
        <v>-</v>
      </c>
      <c r="AQ8223" s="25" t="str">
        <f t="shared" si="426"/>
        <v>-</v>
      </c>
    </row>
    <row r="8224" spans="1:43" x14ac:dyDescent="0.2">
      <c r="A8224" s="25" t="s">
        <v>3724</v>
      </c>
      <c r="B8224" s="25" t="s">
        <v>685</v>
      </c>
      <c r="C8224" s="25" t="s">
        <v>157</v>
      </c>
      <c r="T8224" s="25"/>
      <c r="AN8224" s="35" t="str">
        <f t="shared" si="427"/>
        <v/>
      </c>
      <c r="AO8224" s="35" t="str">
        <f t="shared" si="428"/>
        <v>-</v>
      </c>
      <c r="AQ8224" s="25" t="str">
        <f t="shared" si="426"/>
        <v>-</v>
      </c>
    </row>
    <row r="8225" spans="1:43" x14ac:dyDescent="0.2">
      <c r="A8225" s="25" t="s">
        <v>3725</v>
      </c>
      <c r="B8225" s="25" t="s">
        <v>685</v>
      </c>
      <c r="C8225" s="25" t="s">
        <v>157</v>
      </c>
      <c r="T8225" s="25"/>
      <c r="AN8225" s="35" t="str">
        <f t="shared" si="427"/>
        <v/>
      </c>
      <c r="AO8225" s="35" t="str">
        <f t="shared" si="428"/>
        <v>-</v>
      </c>
      <c r="AQ8225" s="25" t="str">
        <f t="shared" si="426"/>
        <v>-</v>
      </c>
    </row>
    <row r="8226" spans="1:43" x14ac:dyDescent="0.2">
      <c r="A8226" s="25" t="s">
        <v>3726</v>
      </c>
      <c r="B8226" s="25" t="s">
        <v>685</v>
      </c>
      <c r="C8226" s="25" t="s">
        <v>158</v>
      </c>
      <c r="T8226" s="25"/>
      <c r="AN8226" s="35" t="str">
        <f t="shared" si="427"/>
        <v/>
      </c>
      <c r="AO8226" s="35" t="str">
        <f t="shared" si="428"/>
        <v>-</v>
      </c>
      <c r="AQ8226" s="25" t="str">
        <f t="shared" si="426"/>
        <v>-</v>
      </c>
    </row>
    <row r="8227" spans="1:43" x14ac:dyDescent="0.2">
      <c r="A8227" s="25" t="s">
        <v>3727</v>
      </c>
      <c r="B8227" s="25" t="s">
        <v>685</v>
      </c>
      <c r="C8227" s="25" t="s">
        <v>147</v>
      </c>
      <c r="T8227" s="25"/>
      <c r="AN8227" s="35" t="str">
        <f t="shared" si="427"/>
        <v/>
      </c>
      <c r="AO8227" s="35" t="str">
        <f t="shared" si="428"/>
        <v>-</v>
      </c>
      <c r="AQ8227" s="25" t="str">
        <f t="shared" si="426"/>
        <v>-</v>
      </c>
    </row>
    <row r="8228" spans="1:43" x14ac:dyDescent="0.2">
      <c r="A8228" s="25" t="s">
        <v>3728</v>
      </c>
      <c r="B8228" s="25" t="s">
        <v>685</v>
      </c>
      <c r="C8228" s="25" t="s">
        <v>148</v>
      </c>
      <c r="T8228" s="25"/>
      <c r="AN8228" s="35" t="str">
        <f t="shared" si="427"/>
        <v/>
      </c>
      <c r="AO8228" s="35" t="str">
        <f t="shared" si="428"/>
        <v>-</v>
      </c>
      <c r="AQ8228" s="25" t="str">
        <f t="shared" si="426"/>
        <v>-</v>
      </c>
    </row>
    <row r="8229" spans="1:43" x14ac:dyDescent="0.2">
      <c r="A8229" s="25" t="s">
        <v>3729</v>
      </c>
      <c r="B8229" s="25" t="s">
        <v>685</v>
      </c>
      <c r="C8229" s="25" t="s">
        <v>149</v>
      </c>
      <c r="T8229" s="25"/>
      <c r="AN8229" s="35" t="str">
        <f t="shared" si="427"/>
        <v/>
      </c>
      <c r="AO8229" s="35" t="str">
        <f t="shared" si="428"/>
        <v>-</v>
      </c>
      <c r="AQ8229" s="25" t="str">
        <f t="shared" ref="AQ8229:AQ8292" si="429">CONCATENATE(TRIM(LEFT(AP8229,LEN(AP8229)-LEN(RIGHT(AP8229)))),"-",RIGHT(AP8229))</f>
        <v>-</v>
      </c>
    </row>
    <row r="8230" spans="1:43" x14ac:dyDescent="0.2">
      <c r="A8230" s="25" t="s">
        <v>3730</v>
      </c>
      <c r="B8230" s="25" t="s">
        <v>685</v>
      </c>
      <c r="C8230" s="25" t="s">
        <v>150</v>
      </c>
      <c r="T8230" s="25"/>
      <c r="AN8230" s="35" t="str">
        <f t="shared" si="427"/>
        <v/>
      </c>
      <c r="AO8230" s="35" t="str">
        <f t="shared" si="428"/>
        <v>-</v>
      </c>
      <c r="AQ8230" s="25" t="str">
        <f t="shared" si="429"/>
        <v>-</v>
      </c>
    </row>
    <row r="8231" spans="1:43" x14ac:dyDescent="0.2">
      <c r="A8231" s="25" t="s">
        <v>3731</v>
      </c>
      <c r="B8231" s="25" t="s">
        <v>685</v>
      </c>
      <c r="C8231" s="25" t="s">
        <v>151</v>
      </c>
      <c r="T8231" s="25"/>
      <c r="AN8231" s="35" t="str">
        <f t="shared" si="427"/>
        <v/>
      </c>
      <c r="AO8231" s="35" t="str">
        <f t="shared" si="428"/>
        <v>-</v>
      </c>
      <c r="AQ8231" s="25" t="str">
        <f t="shared" si="429"/>
        <v>-</v>
      </c>
    </row>
    <row r="8232" spans="1:43" x14ac:dyDescent="0.2">
      <c r="A8232" s="25" t="s">
        <v>3732</v>
      </c>
      <c r="B8232" s="25" t="s">
        <v>685</v>
      </c>
      <c r="C8232" s="25" t="s">
        <v>152</v>
      </c>
      <c r="T8232" s="25"/>
      <c r="AN8232" s="35" t="str">
        <f t="shared" si="427"/>
        <v/>
      </c>
      <c r="AO8232" s="35" t="str">
        <f t="shared" si="428"/>
        <v>-</v>
      </c>
      <c r="AQ8232" s="25" t="str">
        <f t="shared" si="429"/>
        <v>-</v>
      </c>
    </row>
    <row r="8233" spans="1:43" x14ac:dyDescent="0.2">
      <c r="A8233" s="25" t="s">
        <v>3733</v>
      </c>
      <c r="B8233" s="25" t="s">
        <v>685</v>
      </c>
      <c r="C8233" s="25" t="s">
        <v>153</v>
      </c>
      <c r="T8233" s="25"/>
      <c r="AN8233" s="35" t="str">
        <f t="shared" si="427"/>
        <v/>
      </c>
      <c r="AO8233" s="35" t="str">
        <f t="shared" si="428"/>
        <v>-</v>
      </c>
      <c r="AQ8233" s="25" t="str">
        <f t="shared" si="429"/>
        <v>-</v>
      </c>
    </row>
    <row r="8234" spans="1:43" x14ac:dyDescent="0.2">
      <c r="A8234" s="25" t="s">
        <v>3734</v>
      </c>
      <c r="B8234" s="25" t="s">
        <v>685</v>
      </c>
      <c r="C8234" s="25" t="s">
        <v>154</v>
      </c>
      <c r="T8234" s="25"/>
      <c r="AN8234" s="35" t="str">
        <f t="shared" si="427"/>
        <v/>
      </c>
      <c r="AO8234" s="35" t="str">
        <f t="shared" si="428"/>
        <v>-</v>
      </c>
      <c r="AQ8234" s="25" t="str">
        <f t="shared" si="429"/>
        <v>-</v>
      </c>
    </row>
    <row r="8235" spans="1:43" x14ac:dyDescent="0.2">
      <c r="A8235" s="25" t="s">
        <v>3735</v>
      </c>
      <c r="B8235" s="25" t="s">
        <v>685</v>
      </c>
      <c r="C8235" s="25" t="s">
        <v>155</v>
      </c>
      <c r="T8235" s="25"/>
      <c r="AN8235" s="35" t="str">
        <f t="shared" si="427"/>
        <v/>
      </c>
      <c r="AO8235" s="35" t="str">
        <f t="shared" si="428"/>
        <v>-</v>
      </c>
      <c r="AQ8235" s="25" t="str">
        <f t="shared" si="429"/>
        <v>-</v>
      </c>
    </row>
    <row r="8236" spans="1:43" x14ac:dyDescent="0.2">
      <c r="A8236" s="25" t="s">
        <v>3736</v>
      </c>
      <c r="B8236" s="25" t="s">
        <v>685</v>
      </c>
      <c r="C8236" s="25" t="s">
        <v>156</v>
      </c>
      <c r="T8236" s="25"/>
      <c r="AN8236" s="35" t="str">
        <f t="shared" si="427"/>
        <v/>
      </c>
      <c r="AO8236" s="35" t="str">
        <f t="shared" si="428"/>
        <v>-</v>
      </c>
      <c r="AQ8236" s="25" t="str">
        <f t="shared" si="429"/>
        <v>-</v>
      </c>
    </row>
    <row r="8237" spans="1:43" x14ac:dyDescent="0.2">
      <c r="A8237" s="25" t="s">
        <v>3737</v>
      </c>
      <c r="B8237" s="25" t="s">
        <v>685</v>
      </c>
      <c r="C8237" s="25" t="s">
        <v>156</v>
      </c>
      <c r="T8237" s="25"/>
      <c r="AN8237" s="35" t="str">
        <f t="shared" si="427"/>
        <v/>
      </c>
      <c r="AO8237" s="35" t="str">
        <f t="shared" si="428"/>
        <v>-</v>
      </c>
      <c r="AQ8237" s="25" t="str">
        <f t="shared" si="429"/>
        <v>-</v>
      </c>
    </row>
    <row r="8238" spans="1:43" x14ac:dyDescent="0.2">
      <c r="A8238" s="25" t="s">
        <v>3738</v>
      </c>
      <c r="B8238" s="25" t="s">
        <v>685</v>
      </c>
      <c r="C8238" s="25" t="s">
        <v>157</v>
      </c>
      <c r="T8238" s="25"/>
      <c r="AN8238" s="35" t="str">
        <f t="shared" si="427"/>
        <v/>
      </c>
      <c r="AO8238" s="35" t="str">
        <f t="shared" si="428"/>
        <v>-</v>
      </c>
      <c r="AQ8238" s="25" t="str">
        <f t="shared" si="429"/>
        <v>-</v>
      </c>
    </row>
    <row r="8239" spans="1:43" x14ac:dyDescent="0.2">
      <c r="A8239" s="25" t="s">
        <v>3739</v>
      </c>
      <c r="B8239" s="25" t="s">
        <v>685</v>
      </c>
      <c r="C8239" s="25" t="s">
        <v>158</v>
      </c>
      <c r="T8239" s="25"/>
      <c r="AN8239" s="35" t="str">
        <f t="shared" si="427"/>
        <v/>
      </c>
      <c r="AO8239" s="35" t="str">
        <f t="shared" si="428"/>
        <v>-</v>
      </c>
      <c r="AQ8239" s="25" t="str">
        <f t="shared" si="429"/>
        <v>-</v>
      </c>
    </row>
    <row r="8240" spans="1:43" x14ac:dyDescent="0.2">
      <c r="A8240" s="25" t="s">
        <v>3740</v>
      </c>
      <c r="B8240" s="25" t="s">
        <v>685</v>
      </c>
      <c r="C8240" s="25" t="s">
        <v>147</v>
      </c>
      <c r="T8240" s="25"/>
      <c r="AN8240" s="35" t="str">
        <f t="shared" si="427"/>
        <v/>
      </c>
      <c r="AO8240" s="35" t="str">
        <f t="shared" si="428"/>
        <v>-</v>
      </c>
      <c r="AQ8240" s="25" t="str">
        <f t="shared" si="429"/>
        <v>-</v>
      </c>
    </row>
    <row r="8241" spans="1:43" x14ac:dyDescent="0.2">
      <c r="A8241" s="25" t="s">
        <v>3741</v>
      </c>
      <c r="B8241" s="25" t="s">
        <v>685</v>
      </c>
      <c r="C8241" s="25" t="s">
        <v>148</v>
      </c>
      <c r="T8241" s="25"/>
      <c r="AN8241" s="35" t="str">
        <f t="shared" si="427"/>
        <v/>
      </c>
      <c r="AO8241" s="35" t="str">
        <f t="shared" si="428"/>
        <v>-</v>
      </c>
      <c r="AQ8241" s="25" t="str">
        <f t="shared" si="429"/>
        <v>-</v>
      </c>
    </row>
    <row r="8242" spans="1:43" x14ac:dyDescent="0.2">
      <c r="A8242" s="25" t="s">
        <v>3742</v>
      </c>
      <c r="B8242" s="25" t="s">
        <v>685</v>
      </c>
      <c r="C8242" s="25" t="s">
        <v>149</v>
      </c>
      <c r="T8242" s="25"/>
      <c r="AN8242" s="35" t="str">
        <f t="shared" si="427"/>
        <v/>
      </c>
      <c r="AO8242" s="35" t="str">
        <f t="shared" si="428"/>
        <v>-</v>
      </c>
      <c r="AQ8242" s="25" t="str">
        <f t="shared" si="429"/>
        <v>-</v>
      </c>
    </row>
    <row r="8243" spans="1:43" x14ac:dyDescent="0.2">
      <c r="A8243" s="25" t="s">
        <v>3743</v>
      </c>
      <c r="B8243" s="25" t="s">
        <v>685</v>
      </c>
      <c r="C8243" s="25" t="s">
        <v>150</v>
      </c>
      <c r="T8243" s="25"/>
      <c r="AN8243" s="35" t="str">
        <f t="shared" si="427"/>
        <v/>
      </c>
      <c r="AO8243" s="35" t="str">
        <f t="shared" si="428"/>
        <v>-</v>
      </c>
      <c r="AQ8243" s="25" t="str">
        <f t="shared" si="429"/>
        <v>-</v>
      </c>
    </row>
    <row r="8244" spans="1:43" x14ac:dyDescent="0.2">
      <c r="A8244" s="25" t="s">
        <v>3744</v>
      </c>
      <c r="B8244" s="25" t="s">
        <v>685</v>
      </c>
      <c r="C8244" s="25" t="s">
        <v>151</v>
      </c>
      <c r="T8244" s="25"/>
      <c r="AN8244" s="35" t="str">
        <f t="shared" si="427"/>
        <v/>
      </c>
      <c r="AO8244" s="35" t="str">
        <f t="shared" si="428"/>
        <v>-</v>
      </c>
      <c r="AQ8244" s="25" t="str">
        <f t="shared" si="429"/>
        <v>-</v>
      </c>
    </row>
    <row r="8245" spans="1:43" x14ac:dyDescent="0.2">
      <c r="A8245" s="25" t="s">
        <v>3745</v>
      </c>
      <c r="B8245" s="25" t="s">
        <v>685</v>
      </c>
      <c r="C8245" s="25" t="s">
        <v>152</v>
      </c>
      <c r="T8245" s="25"/>
      <c r="AN8245" s="35" t="str">
        <f t="shared" si="427"/>
        <v/>
      </c>
      <c r="AO8245" s="35" t="str">
        <f t="shared" si="428"/>
        <v>-</v>
      </c>
      <c r="AQ8245" s="25" t="str">
        <f t="shared" si="429"/>
        <v>-</v>
      </c>
    </row>
    <row r="8246" spans="1:43" x14ac:dyDescent="0.2">
      <c r="A8246" s="25" t="s">
        <v>3746</v>
      </c>
      <c r="B8246" s="25" t="s">
        <v>685</v>
      </c>
      <c r="C8246" s="25" t="s">
        <v>153</v>
      </c>
      <c r="T8246" s="25"/>
      <c r="AN8246" s="35" t="str">
        <f t="shared" si="427"/>
        <v/>
      </c>
      <c r="AO8246" s="35" t="str">
        <f t="shared" si="428"/>
        <v>-</v>
      </c>
      <c r="AQ8246" s="25" t="str">
        <f t="shared" si="429"/>
        <v>-</v>
      </c>
    </row>
    <row r="8247" spans="1:43" x14ac:dyDescent="0.2">
      <c r="A8247" s="25" t="s">
        <v>3747</v>
      </c>
      <c r="B8247" s="25" t="s">
        <v>685</v>
      </c>
      <c r="C8247" s="25" t="s">
        <v>154</v>
      </c>
      <c r="T8247" s="25"/>
      <c r="AN8247" s="35" t="str">
        <f t="shared" ref="AN8247:AN8310" si="430">CONCATENATE(AM8247,AP8247)</f>
        <v/>
      </c>
      <c r="AO8247" s="35" t="str">
        <f t="shared" ref="AO8247:AO8310" si="431">CONCATENATE(AM8247,"-",AL8247)</f>
        <v>-</v>
      </c>
      <c r="AQ8247" s="25" t="str">
        <f t="shared" si="429"/>
        <v>-</v>
      </c>
    </row>
    <row r="8248" spans="1:43" x14ac:dyDescent="0.2">
      <c r="A8248" s="25" t="s">
        <v>3748</v>
      </c>
      <c r="B8248" s="25" t="s">
        <v>685</v>
      </c>
      <c r="C8248" s="25" t="s">
        <v>155</v>
      </c>
      <c r="T8248" s="25"/>
      <c r="AN8248" s="35" t="str">
        <f t="shared" si="430"/>
        <v/>
      </c>
      <c r="AO8248" s="35" t="str">
        <f t="shared" si="431"/>
        <v>-</v>
      </c>
      <c r="AQ8248" s="25" t="str">
        <f t="shared" si="429"/>
        <v>-</v>
      </c>
    </row>
    <row r="8249" spans="1:43" x14ac:dyDescent="0.2">
      <c r="A8249" s="25" t="s">
        <v>3749</v>
      </c>
      <c r="B8249" s="25" t="s">
        <v>685</v>
      </c>
      <c r="C8249" s="25" t="s">
        <v>155</v>
      </c>
      <c r="T8249" s="25"/>
      <c r="AN8249" s="35" t="str">
        <f t="shared" si="430"/>
        <v/>
      </c>
      <c r="AO8249" s="35" t="str">
        <f t="shared" si="431"/>
        <v>-</v>
      </c>
      <c r="AQ8249" s="25" t="str">
        <f t="shared" si="429"/>
        <v>-</v>
      </c>
    </row>
    <row r="8250" spans="1:43" x14ac:dyDescent="0.2">
      <c r="A8250" s="25" t="s">
        <v>3750</v>
      </c>
      <c r="B8250" s="25" t="s">
        <v>685</v>
      </c>
      <c r="C8250" s="25" t="s">
        <v>156</v>
      </c>
      <c r="T8250" s="25"/>
      <c r="AN8250" s="35" t="str">
        <f t="shared" si="430"/>
        <v/>
      </c>
      <c r="AO8250" s="35" t="str">
        <f t="shared" si="431"/>
        <v>-</v>
      </c>
      <c r="AQ8250" s="25" t="str">
        <f t="shared" si="429"/>
        <v>-</v>
      </c>
    </row>
    <row r="8251" spans="1:43" x14ac:dyDescent="0.2">
      <c r="A8251" s="25" t="s">
        <v>3751</v>
      </c>
      <c r="B8251" s="25" t="s">
        <v>685</v>
      </c>
      <c r="C8251" s="25" t="s">
        <v>157</v>
      </c>
      <c r="T8251" s="25"/>
      <c r="AN8251" s="35" t="str">
        <f t="shared" si="430"/>
        <v/>
      </c>
      <c r="AO8251" s="35" t="str">
        <f t="shared" si="431"/>
        <v>-</v>
      </c>
      <c r="AQ8251" s="25" t="str">
        <f t="shared" si="429"/>
        <v>-</v>
      </c>
    </row>
    <row r="8252" spans="1:43" x14ac:dyDescent="0.2">
      <c r="A8252" s="25" t="s">
        <v>3752</v>
      </c>
      <c r="B8252" s="25" t="s">
        <v>685</v>
      </c>
      <c r="C8252" s="25" t="s">
        <v>158</v>
      </c>
      <c r="T8252" s="25"/>
      <c r="AN8252" s="35" t="str">
        <f t="shared" si="430"/>
        <v/>
      </c>
      <c r="AO8252" s="35" t="str">
        <f t="shared" si="431"/>
        <v>-</v>
      </c>
      <c r="AQ8252" s="25" t="str">
        <f t="shared" si="429"/>
        <v>-</v>
      </c>
    </row>
    <row r="8253" spans="1:43" x14ac:dyDescent="0.2">
      <c r="A8253" s="25" t="s">
        <v>3753</v>
      </c>
      <c r="B8253" s="25" t="s">
        <v>685</v>
      </c>
      <c r="C8253" s="25" t="s">
        <v>147</v>
      </c>
      <c r="T8253" s="25"/>
      <c r="AN8253" s="35" t="str">
        <f t="shared" si="430"/>
        <v/>
      </c>
      <c r="AO8253" s="35" t="str">
        <f t="shared" si="431"/>
        <v>-</v>
      </c>
      <c r="AQ8253" s="25" t="str">
        <f t="shared" si="429"/>
        <v>-</v>
      </c>
    </row>
    <row r="8254" spans="1:43" x14ac:dyDescent="0.2">
      <c r="A8254" s="25" t="s">
        <v>3754</v>
      </c>
      <c r="B8254" s="25" t="s">
        <v>685</v>
      </c>
      <c r="C8254" s="25" t="s">
        <v>148</v>
      </c>
      <c r="T8254" s="25"/>
      <c r="AN8254" s="35" t="str">
        <f t="shared" si="430"/>
        <v/>
      </c>
      <c r="AO8254" s="35" t="str">
        <f t="shared" si="431"/>
        <v>-</v>
      </c>
      <c r="AQ8254" s="25" t="str">
        <f t="shared" si="429"/>
        <v>-</v>
      </c>
    </row>
    <row r="8255" spans="1:43" x14ac:dyDescent="0.2">
      <c r="A8255" s="25" t="s">
        <v>3755</v>
      </c>
      <c r="B8255" s="25" t="s">
        <v>685</v>
      </c>
      <c r="C8255" s="25" t="s">
        <v>149</v>
      </c>
      <c r="T8255" s="25"/>
      <c r="AN8255" s="35" t="str">
        <f t="shared" si="430"/>
        <v/>
      </c>
      <c r="AO8255" s="35" t="str">
        <f t="shared" si="431"/>
        <v>-</v>
      </c>
      <c r="AQ8255" s="25" t="str">
        <f t="shared" si="429"/>
        <v>-</v>
      </c>
    </row>
    <row r="8256" spans="1:43" x14ac:dyDescent="0.2">
      <c r="A8256" s="25" t="s">
        <v>3756</v>
      </c>
      <c r="B8256" s="25" t="s">
        <v>685</v>
      </c>
      <c r="C8256" s="25" t="s">
        <v>150</v>
      </c>
      <c r="T8256" s="25"/>
      <c r="AN8256" s="35" t="str">
        <f t="shared" si="430"/>
        <v/>
      </c>
      <c r="AO8256" s="35" t="str">
        <f t="shared" si="431"/>
        <v>-</v>
      </c>
      <c r="AQ8256" s="25" t="str">
        <f t="shared" si="429"/>
        <v>-</v>
      </c>
    </row>
    <row r="8257" spans="1:43" x14ac:dyDescent="0.2">
      <c r="A8257" s="25" t="s">
        <v>3757</v>
      </c>
      <c r="B8257" s="25" t="s">
        <v>685</v>
      </c>
      <c r="C8257" s="25" t="s">
        <v>151</v>
      </c>
      <c r="T8257" s="25"/>
      <c r="AN8257" s="35" t="str">
        <f t="shared" si="430"/>
        <v/>
      </c>
      <c r="AO8257" s="35" t="str">
        <f t="shared" si="431"/>
        <v>-</v>
      </c>
      <c r="AQ8257" s="25" t="str">
        <f t="shared" si="429"/>
        <v>-</v>
      </c>
    </row>
    <row r="8258" spans="1:43" x14ac:dyDescent="0.2">
      <c r="A8258" s="25" t="s">
        <v>3758</v>
      </c>
      <c r="B8258" s="25" t="s">
        <v>685</v>
      </c>
      <c r="C8258" s="25" t="s">
        <v>152</v>
      </c>
      <c r="T8258" s="25"/>
      <c r="AN8258" s="35" t="str">
        <f t="shared" si="430"/>
        <v/>
      </c>
      <c r="AO8258" s="35" t="str">
        <f t="shared" si="431"/>
        <v>-</v>
      </c>
      <c r="AQ8258" s="25" t="str">
        <f t="shared" si="429"/>
        <v>-</v>
      </c>
    </row>
    <row r="8259" spans="1:43" x14ac:dyDescent="0.2">
      <c r="A8259" s="25" t="s">
        <v>3759</v>
      </c>
      <c r="B8259" s="25" t="s">
        <v>685</v>
      </c>
      <c r="C8259" s="25" t="s">
        <v>153</v>
      </c>
      <c r="T8259" s="25"/>
      <c r="AN8259" s="35" t="str">
        <f t="shared" si="430"/>
        <v/>
      </c>
      <c r="AO8259" s="35" t="str">
        <f t="shared" si="431"/>
        <v>-</v>
      </c>
      <c r="AQ8259" s="25" t="str">
        <f t="shared" si="429"/>
        <v>-</v>
      </c>
    </row>
    <row r="8260" spans="1:43" x14ac:dyDescent="0.2">
      <c r="A8260" s="25" t="s">
        <v>3760</v>
      </c>
      <c r="B8260" s="25" t="s">
        <v>685</v>
      </c>
      <c r="C8260" s="25" t="s">
        <v>154</v>
      </c>
      <c r="T8260" s="25"/>
      <c r="AN8260" s="35" t="str">
        <f t="shared" si="430"/>
        <v/>
      </c>
      <c r="AO8260" s="35" t="str">
        <f t="shared" si="431"/>
        <v>-</v>
      </c>
      <c r="AQ8260" s="25" t="str">
        <f t="shared" si="429"/>
        <v>-</v>
      </c>
    </row>
    <row r="8261" spans="1:43" x14ac:dyDescent="0.2">
      <c r="A8261" s="25" t="s">
        <v>3761</v>
      </c>
      <c r="B8261" s="25" t="s">
        <v>685</v>
      </c>
      <c r="C8261" s="25" t="s">
        <v>154</v>
      </c>
      <c r="T8261" s="25"/>
      <c r="AN8261" s="35" t="str">
        <f t="shared" si="430"/>
        <v/>
      </c>
      <c r="AO8261" s="35" t="str">
        <f t="shared" si="431"/>
        <v>-</v>
      </c>
      <c r="AQ8261" s="25" t="str">
        <f t="shared" si="429"/>
        <v>-</v>
      </c>
    </row>
    <row r="8262" spans="1:43" x14ac:dyDescent="0.2">
      <c r="A8262" s="25" t="s">
        <v>3762</v>
      </c>
      <c r="B8262" s="25" t="s">
        <v>685</v>
      </c>
      <c r="C8262" s="25" t="s">
        <v>155</v>
      </c>
      <c r="T8262" s="25"/>
      <c r="AN8262" s="35" t="str">
        <f t="shared" si="430"/>
        <v/>
      </c>
      <c r="AO8262" s="35" t="str">
        <f t="shared" si="431"/>
        <v>-</v>
      </c>
      <c r="AQ8262" s="25" t="str">
        <f t="shared" si="429"/>
        <v>-</v>
      </c>
    </row>
    <row r="8263" spans="1:43" x14ac:dyDescent="0.2">
      <c r="A8263" s="25" t="s">
        <v>3763</v>
      </c>
      <c r="B8263" s="25" t="s">
        <v>685</v>
      </c>
      <c r="C8263" s="25" t="s">
        <v>156</v>
      </c>
      <c r="T8263" s="25"/>
      <c r="AN8263" s="35" t="str">
        <f t="shared" si="430"/>
        <v/>
      </c>
      <c r="AO8263" s="35" t="str">
        <f t="shared" si="431"/>
        <v>-</v>
      </c>
      <c r="AQ8263" s="25" t="str">
        <f t="shared" si="429"/>
        <v>-</v>
      </c>
    </row>
    <row r="8264" spans="1:43" x14ac:dyDescent="0.2">
      <c r="A8264" s="25" t="s">
        <v>3764</v>
      </c>
      <c r="B8264" s="25" t="s">
        <v>685</v>
      </c>
      <c r="C8264" s="25" t="s">
        <v>157</v>
      </c>
      <c r="T8264" s="25"/>
      <c r="AN8264" s="35" t="str">
        <f t="shared" si="430"/>
        <v/>
      </c>
      <c r="AO8264" s="35" t="str">
        <f t="shared" si="431"/>
        <v>-</v>
      </c>
      <c r="AQ8264" s="25" t="str">
        <f t="shared" si="429"/>
        <v>-</v>
      </c>
    </row>
    <row r="8265" spans="1:43" x14ac:dyDescent="0.2">
      <c r="A8265" s="25" t="s">
        <v>3765</v>
      </c>
      <c r="B8265" s="25" t="s">
        <v>685</v>
      </c>
      <c r="C8265" s="25" t="s">
        <v>158</v>
      </c>
      <c r="T8265" s="25"/>
      <c r="AN8265" s="35" t="str">
        <f t="shared" si="430"/>
        <v/>
      </c>
      <c r="AO8265" s="35" t="str">
        <f t="shared" si="431"/>
        <v>-</v>
      </c>
      <c r="AQ8265" s="25" t="str">
        <f t="shared" si="429"/>
        <v>-</v>
      </c>
    </row>
    <row r="8266" spans="1:43" x14ac:dyDescent="0.2">
      <c r="A8266" s="25" t="s">
        <v>3766</v>
      </c>
      <c r="B8266" s="25" t="s">
        <v>685</v>
      </c>
      <c r="C8266" s="25" t="s">
        <v>147</v>
      </c>
      <c r="T8266" s="25"/>
      <c r="AN8266" s="35" t="str">
        <f t="shared" si="430"/>
        <v/>
      </c>
      <c r="AO8266" s="35" t="str">
        <f t="shared" si="431"/>
        <v>-</v>
      </c>
      <c r="AQ8266" s="25" t="str">
        <f t="shared" si="429"/>
        <v>-</v>
      </c>
    </row>
    <row r="8267" spans="1:43" x14ac:dyDescent="0.2">
      <c r="A8267" s="25" t="s">
        <v>3767</v>
      </c>
      <c r="B8267" s="25" t="s">
        <v>685</v>
      </c>
      <c r="C8267" s="25" t="s">
        <v>148</v>
      </c>
      <c r="T8267" s="25"/>
      <c r="AN8267" s="35" t="str">
        <f t="shared" si="430"/>
        <v/>
      </c>
      <c r="AO8267" s="35" t="str">
        <f t="shared" si="431"/>
        <v>-</v>
      </c>
      <c r="AQ8267" s="25" t="str">
        <f t="shared" si="429"/>
        <v>-</v>
      </c>
    </row>
    <row r="8268" spans="1:43" x14ac:dyDescent="0.2">
      <c r="A8268" s="25" t="s">
        <v>3768</v>
      </c>
      <c r="B8268" s="25" t="s">
        <v>685</v>
      </c>
      <c r="C8268" s="25" t="s">
        <v>149</v>
      </c>
      <c r="T8268" s="25"/>
      <c r="AN8268" s="35" t="str">
        <f t="shared" si="430"/>
        <v/>
      </c>
      <c r="AO8268" s="35" t="str">
        <f t="shared" si="431"/>
        <v>-</v>
      </c>
      <c r="AQ8268" s="25" t="str">
        <f t="shared" si="429"/>
        <v>-</v>
      </c>
    </row>
    <row r="8269" spans="1:43" x14ac:dyDescent="0.2">
      <c r="A8269" s="25" t="s">
        <v>3769</v>
      </c>
      <c r="B8269" s="25" t="s">
        <v>685</v>
      </c>
      <c r="C8269" s="25" t="s">
        <v>150</v>
      </c>
      <c r="T8269" s="25"/>
      <c r="AN8269" s="35" t="str">
        <f t="shared" si="430"/>
        <v/>
      </c>
      <c r="AO8269" s="35" t="str">
        <f t="shared" si="431"/>
        <v>-</v>
      </c>
      <c r="AQ8269" s="25" t="str">
        <f t="shared" si="429"/>
        <v>-</v>
      </c>
    </row>
    <row r="8270" spans="1:43" x14ac:dyDescent="0.2">
      <c r="A8270" s="25" t="s">
        <v>3770</v>
      </c>
      <c r="B8270" s="25" t="s">
        <v>685</v>
      </c>
      <c r="C8270" s="25" t="s">
        <v>151</v>
      </c>
      <c r="T8270" s="25"/>
      <c r="AN8270" s="35" t="str">
        <f t="shared" si="430"/>
        <v/>
      </c>
      <c r="AO8270" s="35" t="str">
        <f t="shared" si="431"/>
        <v>-</v>
      </c>
      <c r="AQ8270" s="25" t="str">
        <f t="shared" si="429"/>
        <v>-</v>
      </c>
    </row>
    <row r="8271" spans="1:43" x14ac:dyDescent="0.2">
      <c r="A8271" s="25" t="s">
        <v>3771</v>
      </c>
      <c r="B8271" s="25" t="s">
        <v>685</v>
      </c>
      <c r="C8271" s="25" t="s">
        <v>152</v>
      </c>
      <c r="T8271" s="25"/>
      <c r="AN8271" s="35" t="str">
        <f t="shared" si="430"/>
        <v/>
      </c>
      <c r="AO8271" s="35" t="str">
        <f t="shared" si="431"/>
        <v>-</v>
      </c>
      <c r="AQ8271" s="25" t="str">
        <f t="shared" si="429"/>
        <v>-</v>
      </c>
    </row>
    <row r="8272" spans="1:43" x14ac:dyDescent="0.2">
      <c r="A8272" s="25" t="s">
        <v>3772</v>
      </c>
      <c r="B8272" s="25" t="s">
        <v>685</v>
      </c>
      <c r="C8272" s="25" t="s">
        <v>153</v>
      </c>
      <c r="T8272" s="25"/>
      <c r="AN8272" s="35" t="str">
        <f t="shared" si="430"/>
        <v/>
      </c>
      <c r="AO8272" s="35" t="str">
        <f t="shared" si="431"/>
        <v>-</v>
      </c>
      <c r="AQ8272" s="25" t="str">
        <f t="shared" si="429"/>
        <v>-</v>
      </c>
    </row>
    <row r="8273" spans="1:43" x14ac:dyDescent="0.2">
      <c r="A8273" s="25" t="s">
        <v>3773</v>
      </c>
      <c r="B8273" s="25" t="s">
        <v>685</v>
      </c>
      <c r="C8273" s="25" t="s">
        <v>153</v>
      </c>
      <c r="T8273" s="25"/>
      <c r="AN8273" s="35" t="str">
        <f t="shared" si="430"/>
        <v/>
      </c>
      <c r="AO8273" s="35" t="str">
        <f t="shared" si="431"/>
        <v>-</v>
      </c>
      <c r="AQ8273" s="25" t="str">
        <f t="shared" si="429"/>
        <v>-</v>
      </c>
    </row>
    <row r="8274" spans="1:43" x14ac:dyDescent="0.2">
      <c r="A8274" s="25" t="s">
        <v>3774</v>
      </c>
      <c r="B8274" s="25" t="s">
        <v>685</v>
      </c>
      <c r="C8274" s="25" t="s">
        <v>154</v>
      </c>
      <c r="T8274" s="25"/>
      <c r="AN8274" s="35" t="str">
        <f t="shared" si="430"/>
        <v/>
      </c>
      <c r="AO8274" s="35" t="str">
        <f t="shared" si="431"/>
        <v>-</v>
      </c>
      <c r="AQ8274" s="25" t="str">
        <f t="shared" si="429"/>
        <v>-</v>
      </c>
    </row>
    <row r="8275" spans="1:43" x14ac:dyDescent="0.2">
      <c r="A8275" s="25" t="s">
        <v>3775</v>
      </c>
      <c r="B8275" s="25" t="s">
        <v>685</v>
      </c>
      <c r="C8275" s="25" t="s">
        <v>155</v>
      </c>
      <c r="T8275" s="25"/>
      <c r="AN8275" s="35" t="str">
        <f t="shared" si="430"/>
        <v/>
      </c>
      <c r="AO8275" s="35" t="str">
        <f t="shared" si="431"/>
        <v>-</v>
      </c>
      <c r="AQ8275" s="25" t="str">
        <f t="shared" si="429"/>
        <v>-</v>
      </c>
    </row>
    <row r="8276" spans="1:43" x14ac:dyDescent="0.2">
      <c r="A8276" s="25" t="s">
        <v>3776</v>
      </c>
      <c r="B8276" s="25" t="s">
        <v>685</v>
      </c>
      <c r="C8276" s="25" t="s">
        <v>156</v>
      </c>
      <c r="T8276" s="25"/>
      <c r="AN8276" s="35" t="str">
        <f t="shared" si="430"/>
        <v/>
      </c>
      <c r="AO8276" s="35" t="str">
        <f t="shared" si="431"/>
        <v>-</v>
      </c>
      <c r="AQ8276" s="25" t="str">
        <f t="shared" si="429"/>
        <v>-</v>
      </c>
    </row>
    <row r="8277" spans="1:43" x14ac:dyDescent="0.2">
      <c r="A8277" s="25" t="s">
        <v>3777</v>
      </c>
      <c r="B8277" s="25" t="s">
        <v>685</v>
      </c>
      <c r="C8277" s="25" t="s">
        <v>157</v>
      </c>
      <c r="T8277" s="25"/>
      <c r="AN8277" s="35" t="str">
        <f t="shared" si="430"/>
        <v/>
      </c>
      <c r="AO8277" s="35" t="str">
        <f t="shared" si="431"/>
        <v>-</v>
      </c>
      <c r="AQ8277" s="25" t="str">
        <f t="shared" si="429"/>
        <v>-</v>
      </c>
    </row>
    <row r="8278" spans="1:43" x14ac:dyDescent="0.2">
      <c r="A8278" s="25" t="s">
        <v>3778</v>
      </c>
      <c r="B8278" s="25" t="s">
        <v>685</v>
      </c>
      <c r="C8278" s="25" t="s">
        <v>158</v>
      </c>
      <c r="T8278" s="25"/>
      <c r="AN8278" s="35" t="str">
        <f t="shared" si="430"/>
        <v/>
      </c>
      <c r="AO8278" s="35" t="str">
        <f t="shared" si="431"/>
        <v>-</v>
      </c>
      <c r="AQ8278" s="25" t="str">
        <f t="shared" si="429"/>
        <v>-</v>
      </c>
    </row>
    <row r="8279" spans="1:43" x14ac:dyDescent="0.2">
      <c r="A8279" s="25" t="s">
        <v>3779</v>
      </c>
      <c r="B8279" s="25" t="s">
        <v>685</v>
      </c>
      <c r="C8279" s="25" t="s">
        <v>147</v>
      </c>
      <c r="T8279" s="25"/>
      <c r="AN8279" s="35" t="str">
        <f t="shared" si="430"/>
        <v/>
      </c>
      <c r="AO8279" s="35" t="str">
        <f t="shared" si="431"/>
        <v>-</v>
      </c>
      <c r="AQ8279" s="25" t="str">
        <f t="shared" si="429"/>
        <v>-</v>
      </c>
    </row>
    <row r="8280" spans="1:43" x14ac:dyDescent="0.2">
      <c r="A8280" s="25" t="s">
        <v>3780</v>
      </c>
      <c r="B8280" s="25" t="s">
        <v>685</v>
      </c>
      <c r="C8280" s="25" t="s">
        <v>148</v>
      </c>
      <c r="T8280" s="25"/>
      <c r="AN8280" s="35" t="str">
        <f t="shared" si="430"/>
        <v/>
      </c>
      <c r="AO8280" s="35" t="str">
        <f t="shared" si="431"/>
        <v>-</v>
      </c>
      <c r="AQ8280" s="25" t="str">
        <f t="shared" si="429"/>
        <v>-</v>
      </c>
    </row>
    <row r="8281" spans="1:43" x14ac:dyDescent="0.2">
      <c r="A8281" s="25" t="s">
        <v>3781</v>
      </c>
      <c r="B8281" s="25" t="s">
        <v>685</v>
      </c>
      <c r="C8281" s="25" t="s">
        <v>149</v>
      </c>
      <c r="T8281" s="25"/>
      <c r="AN8281" s="35" t="str">
        <f t="shared" si="430"/>
        <v/>
      </c>
      <c r="AO8281" s="35" t="str">
        <f t="shared" si="431"/>
        <v>-</v>
      </c>
      <c r="AQ8281" s="25" t="str">
        <f t="shared" si="429"/>
        <v>-</v>
      </c>
    </row>
    <row r="8282" spans="1:43" x14ac:dyDescent="0.2">
      <c r="A8282" s="25" t="s">
        <v>3782</v>
      </c>
      <c r="B8282" s="25" t="s">
        <v>685</v>
      </c>
      <c r="C8282" s="25" t="s">
        <v>150</v>
      </c>
      <c r="T8282" s="25"/>
      <c r="AN8282" s="35" t="str">
        <f t="shared" si="430"/>
        <v/>
      </c>
      <c r="AO8282" s="35" t="str">
        <f t="shared" si="431"/>
        <v>-</v>
      </c>
      <c r="AQ8282" s="25" t="str">
        <f t="shared" si="429"/>
        <v>-</v>
      </c>
    </row>
    <row r="8283" spans="1:43" x14ac:dyDescent="0.2">
      <c r="A8283" s="25" t="s">
        <v>3783</v>
      </c>
      <c r="B8283" s="25" t="s">
        <v>685</v>
      </c>
      <c r="C8283" s="25" t="s">
        <v>151</v>
      </c>
      <c r="T8283" s="25"/>
      <c r="AN8283" s="35" t="str">
        <f t="shared" si="430"/>
        <v/>
      </c>
      <c r="AO8283" s="35" t="str">
        <f t="shared" si="431"/>
        <v>-</v>
      </c>
      <c r="AQ8283" s="25" t="str">
        <f t="shared" si="429"/>
        <v>-</v>
      </c>
    </row>
    <row r="8284" spans="1:43" x14ac:dyDescent="0.2">
      <c r="A8284" s="25" t="s">
        <v>3784</v>
      </c>
      <c r="B8284" s="25" t="s">
        <v>685</v>
      </c>
      <c r="C8284" s="25" t="s">
        <v>152</v>
      </c>
      <c r="T8284" s="25"/>
      <c r="AN8284" s="35" t="str">
        <f t="shared" si="430"/>
        <v/>
      </c>
      <c r="AO8284" s="35" t="str">
        <f t="shared" si="431"/>
        <v>-</v>
      </c>
      <c r="AQ8284" s="25" t="str">
        <f t="shared" si="429"/>
        <v>-</v>
      </c>
    </row>
    <row r="8285" spans="1:43" x14ac:dyDescent="0.2">
      <c r="A8285" s="25" t="s">
        <v>3785</v>
      </c>
      <c r="B8285" s="25" t="s">
        <v>685</v>
      </c>
      <c r="C8285" s="25" t="s">
        <v>152</v>
      </c>
      <c r="T8285" s="25"/>
      <c r="AN8285" s="35" t="str">
        <f t="shared" si="430"/>
        <v/>
      </c>
      <c r="AO8285" s="35" t="str">
        <f t="shared" si="431"/>
        <v>-</v>
      </c>
      <c r="AQ8285" s="25" t="str">
        <f t="shared" si="429"/>
        <v>-</v>
      </c>
    </row>
    <row r="8286" spans="1:43" x14ac:dyDescent="0.2">
      <c r="A8286" s="25" t="s">
        <v>3786</v>
      </c>
      <c r="B8286" s="25" t="s">
        <v>685</v>
      </c>
      <c r="C8286" s="25" t="s">
        <v>153</v>
      </c>
      <c r="T8286" s="25"/>
      <c r="AN8286" s="35" t="str">
        <f t="shared" si="430"/>
        <v/>
      </c>
      <c r="AO8286" s="35" t="str">
        <f t="shared" si="431"/>
        <v>-</v>
      </c>
      <c r="AQ8286" s="25" t="str">
        <f t="shared" si="429"/>
        <v>-</v>
      </c>
    </row>
    <row r="8287" spans="1:43" x14ac:dyDescent="0.2">
      <c r="A8287" s="25" t="s">
        <v>3787</v>
      </c>
      <c r="B8287" s="25" t="s">
        <v>685</v>
      </c>
      <c r="C8287" s="25" t="s">
        <v>154</v>
      </c>
      <c r="T8287" s="25"/>
      <c r="AN8287" s="35" t="str">
        <f t="shared" si="430"/>
        <v/>
      </c>
      <c r="AO8287" s="35" t="str">
        <f t="shared" si="431"/>
        <v>-</v>
      </c>
      <c r="AQ8287" s="25" t="str">
        <f t="shared" si="429"/>
        <v>-</v>
      </c>
    </row>
    <row r="8288" spans="1:43" x14ac:dyDescent="0.2">
      <c r="A8288" s="25" t="s">
        <v>3788</v>
      </c>
      <c r="B8288" s="25" t="s">
        <v>685</v>
      </c>
      <c r="C8288" s="25" t="s">
        <v>155</v>
      </c>
      <c r="T8288" s="25"/>
      <c r="AN8288" s="35" t="str">
        <f t="shared" si="430"/>
        <v/>
      </c>
      <c r="AO8288" s="35" t="str">
        <f t="shared" si="431"/>
        <v>-</v>
      </c>
      <c r="AQ8288" s="25" t="str">
        <f t="shared" si="429"/>
        <v>-</v>
      </c>
    </row>
    <row r="8289" spans="1:43" x14ac:dyDescent="0.2">
      <c r="A8289" s="25" t="s">
        <v>3789</v>
      </c>
      <c r="B8289" s="25" t="s">
        <v>685</v>
      </c>
      <c r="C8289" s="25" t="s">
        <v>156</v>
      </c>
      <c r="T8289" s="25"/>
      <c r="AN8289" s="35" t="str">
        <f t="shared" si="430"/>
        <v/>
      </c>
      <c r="AO8289" s="35" t="str">
        <f t="shared" si="431"/>
        <v>-</v>
      </c>
      <c r="AQ8289" s="25" t="str">
        <f t="shared" si="429"/>
        <v>-</v>
      </c>
    </row>
    <row r="8290" spans="1:43" x14ac:dyDescent="0.2">
      <c r="A8290" s="25" t="s">
        <v>3790</v>
      </c>
      <c r="B8290" s="25" t="s">
        <v>685</v>
      </c>
      <c r="C8290" s="25" t="s">
        <v>157</v>
      </c>
      <c r="T8290" s="25"/>
      <c r="AN8290" s="35" t="str">
        <f t="shared" si="430"/>
        <v/>
      </c>
      <c r="AO8290" s="35" t="str">
        <f t="shared" si="431"/>
        <v>-</v>
      </c>
      <c r="AQ8290" s="25" t="str">
        <f t="shared" si="429"/>
        <v>-</v>
      </c>
    </row>
    <row r="8291" spans="1:43" x14ac:dyDescent="0.2">
      <c r="A8291" s="25" t="s">
        <v>3791</v>
      </c>
      <c r="B8291" s="25" t="s">
        <v>685</v>
      </c>
      <c r="C8291" s="25" t="s">
        <v>158</v>
      </c>
      <c r="T8291" s="25"/>
      <c r="AN8291" s="35" t="str">
        <f t="shared" si="430"/>
        <v/>
      </c>
      <c r="AO8291" s="35" t="str">
        <f t="shared" si="431"/>
        <v>-</v>
      </c>
      <c r="AQ8291" s="25" t="str">
        <f t="shared" si="429"/>
        <v>-</v>
      </c>
    </row>
    <row r="8292" spans="1:43" x14ac:dyDescent="0.2">
      <c r="A8292" s="25" t="s">
        <v>3792</v>
      </c>
      <c r="B8292" s="25" t="s">
        <v>685</v>
      </c>
      <c r="C8292" s="25" t="s">
        <v>147</v>
      </c>
      <c r="T8292" s="25"/>
      <c r="AN8292" s="35" t="str">
        <f t="shared" si="430"/>
        <v/>
      </c>
      <c r="AO8292" s="35" t="str">
        <f t="shared" si="431"/>
        <v>-</v>
      </c>
      <c r="AQ8292" s="25" t="str">
        <f t="shared" si="429"/>
        <v>-</v>
      </c>
    </row>
    <row r="8293" spans="1:43" x14ac:dyDescent="0.2">
      <c r="A8293" s="25" t="s">
        <v>3793</v>
      </c>
      <c r="B8293" s="25" t="s">
        <v>685</v>
      </c>
      <c r="C8293" s="25" t="s">
        <v>148</v>
      </c>
      <c r="T8293" s="25"/>
      <c r="AN8293" s="35" t="str">
        <f t="shared" si="430"/>
        <v/>
      </c>
      <c r="AO8293" s="35" t="str">
        <f t="shared" si="431"/>
        <v>-</v>
      </c>
      <c r="AQ8293" s="25" t="str">
        <f t="shared" ref="AQ8293:AQ8356" si="432">CONCATENATE(TRIM(LEFT(AP8293,LEN(AP8293)-LEN(RIGHT(AP8293)))),"-",RIGHT(AP8293))</f>
        <v>-</v>
      </c>
    </row>
    <row r="8294" spans="1:43" x14ac:dyDescent="0.2">
      <c r="A8294" s="25" t="s">
        <v>3794</v>
      </c>
      <c r="B8294" s="25" t="s">
        <v>685</v>
      </c>
      <c r="C8294" s="25" t="s">
        <v>149</v>
      </c>
      <c r="T8294" s="25"/>
      <c r="AN8294" s="35" t="str">
        <f t="shared" si="430"/>
        <v/>
      </c>
      <c r="AO8294" s="35" t="str">
        <f t="shared" si="431"/>
        <v>-</v>
      </c>
      <c r="AQ8294" s="25" t="str">
        <f t="shared" si="432"/>
        <v>-</v>
      </c>
    </row>
    <row r="8295" spans="1:43" x14ac:dyDescent="0.2">
      <c r="A8295" s="25" t="s">
        <v>3795</v>
      </c>
      <c r="B8295" s="25" t="s">
        <v>685</v>
      </c>
      <c r="C8295" s="25" t="s">
        <v>150</v>
      </c>
      <c r="T8295" s="25"/>
      <c r="AN8295" s="35" t="str">
        <f t="shared" si="430"/>
        <v/>
      </c>
      <c r="AO8295" s="35" t="str">
        <f t="shared" si="431"/>
        <v>-</v>
      </c>
      <c r="AQ8295" s="25" t="str">
        <f t="shared" si="432"/>
        <v>-</v>
      </c>
    </row>
    <row r="8296" spans="1:43" x14ac:dyDescent="0.2">
      <c r="A8296" s="25" t="s">
        <v>3796</v>
      </c>
      <c r="B8296" s="25" t="s">
        <v>685</v>
      </c>
      <c r="C8296" s="25" t="s">
        <v>151</v>
      </c>
      <c r="T8296" s="25"/>
      <c r="AN8296" s="35" t="str">
        <f t="shared" si="430"/>
        <v/>
      </c>
      <c r="AO8296" s="35" t="str">
        <f t="shared" si="431"/>
        <v>-</v>
      </c>
      <c r="AQ8296" s="25" t="str">
        <f t="shared" si="432"/>
        <v>-</v>
      </c>
    </row>
    <row r="8297" spans="1:43" x14ac:dyDescent="0.2">
      <c r="A8297" s="25" t="s">
        <v>3797</v>
      </c>
      <c r="B8297" s="25" t="s">
        <v>685</v>
      </c>
      <c r="C8297" s="25" t="s">
        <v>151</v>
      </c>
      <c r="T8297" s="25"/>
      <c r="AN8297" s="35" t="str">
        <f t="shared" si="430"/>
        <v/>
      </c>
      <c r="AO8297" s="35" t="str">
        <f t="shared" si="431"/>
        <v>-</v>
      </c>
      <c r="AQ8297" s="25" t="str">
        <f t="shared" si="432"/>
        <v>-</v>
      </c>
    </row>
    <row r="8298" spans="1:43" x14ac:dyDescent="0.2">
      <c r="A8298" s="25" t="s">
        <v>3798</v>
      </c>
      <c r="B8298" s="25" t="s">
        <v>685</v>
      </c>
      <c r="C8298" s="25" t="s">
        <v>152</v>
      </c>
      <c r="T8298" s="25"/>
      <c r="AN8298" s="35" t="str">
        <f t="shared" si="430"/>
        <v/>
      </c>
      <c r="AO8298" s="35" t="str">
        <f t="shared" si="431"/>
        <v>-</v>
      </c>
      <c r="AQ8298" s="25" t="str">
        <f t="shared" si="432"/>
        <v>-</v>
      </c>
    </row>
    <row r="8299" spans="1:43" x14ac:dyDescent="0.2">
      <c r="A8299" s="25" t="s">
        <v>3799</v>
      </c>
      <c r="B8299" s="25" t="s">
        <v>685</v>
      </c>
      <c r="C8299" s="25" t="s">
        <v>153</v>
      </c>
      <c r="T8299" s="25"/>
      <c r="AN8299" s="35" t="str">
        <f t="shared" si="430"/>
        <v/>
      </c>
      <c r="AO8299" s="35" t="str">
        <f t="shared" si="431"/>
        <v>-</v>
      </c>
      <c r="AQ8299" s="25" t="str">
        <f t="shared" si="432"/>
        <v>-</v>
      </c>
    </row>
    <row r="8300" spans="1:43" x14ac:dyDescent="0.2">
      <c r="A8300" s="25" t="s">
        <v>3800</v>
      </c>
      <c r="B8300" s="25" t="s">
        <v>685</v>
      </c>
      <c r="C8300" s="25" t="s">
        <v>154</v>
      </c>
      <c r="T8300" s="25"/>
      <c r="AN8300" s="35" t="str">
        <f t="shared" si="430"/>
        <v/>
      </c>
      <c r="AO8300" s="35" t="str">
        <f t="shared" si="431"/>
        <v>-</v>
      </c>
      <c r="AQ8300" s="25" t="str">
        <f t="shared" si="432"/>
        <v>-</v>
      </c>
    </row>
    <row r="8301" spans="1:43" x14ac:dyDescent="0.2">
      <c r="A8301" s="25" t="s">
        <v>3801</v>
      </c>
      <c r="B8301" s="25" t="s">
        <v>685</v>
      </c>
      <c r="C8301" s="25" t="s">
        <v>155</v>
      </c>
      <c r="T8301" s="25"/>
      <c r="AN8301" s="35" t="str">
        <f t="shared" si="430"/>
        <v/>
      </c>
      <c r="AO8301" s="35" t="str">
        <f t="shared" si="431"/>
        <v>-</v>
      </c>
      <c r="AQ8301" s="25" t="str">
        <f t="shared" si="432"/>
        <v>-</v>
      </c>
    </row>
    <row r="8302" spans="1:43" x14ac:dyDescent="0.2">
      <c r="A8302" s="25" t="s">
        <v>3802</v>
      </c>
      <c r="B8302" s="25" t="s">
        <v>685</v>
      </c>
      <c r="C8302" s="25" t="s">
        <v>156</v>
      </c>
      <c r="T8302" s="25"/>
      <c r="AN8302" s="35" t="str">
        <f t="shared" si="430"/>
        <v/>
      </c>
      <c r="AO8302" s="35" t="str">
        <f t="shared" si="431"/>
        <v>-</v>
      </c>
      <c r="AQ8302" s="25" t="str">
        <f t="shared" si="432"/>
        <v>-</v>
      </c>
    </row>
    <row r="8303" spans="1:43" x14ac:dyDescent="0.2">
      <c r="A8303" s="25" t="s">
        <v>3803</v>
      </c>
      <c r="B8303" s="25" t="s">
        <v>685</v>
      </c>
      <c r="C8303" s="25" t="s">
        <v>157</v>
      </c>
      <c r="T8303" s="25"/>
      <c r="AN8303" s="35" t="str">
        <f t="shared" si="430"/>
        <v/>
      </c>
      <c r="AO8303" s="35" t="str">
        <f t="shared" si="431"/>
        <v>-</v>
      </c>
      <c r="AQ8303" s="25" t="str">
        <f t="shared" si="432"/>
        <v>-</v>
      </c>
    </row>
    <row r="8304" spans="1:43" x14ac:dyDescent="0.2">
      <c r="A8304" s="25" t="s">
        <v>3804</v>
      </c>
      <c r="B8304" s="25" t="s">
        <v>685</v>
      </c>
      <c r="C8304" s="25" t="s">
        <v>158</v>
      </c>
      <c r="T8304" s="25"/>
      <c r="AN8304" s="35" t="str">
        <f t="shared" si="430"/>
        <v/>
      </c>
      <c r="AO8304" s="35" t="str">
        <f t="shared" si="431"/>
        <v>-</v>
      </c>
      <c r="AQ8304" s="25" t="str">
        <f t="shared" si="432"/>
        <v>-</v>
      </c>
    </row>
    <row r="8305" spans="1:43" x14ac:dyDescent="0.2">
      <c r="A8305" s="25" t="s">
        <v>3805</v>
      </c>
      <c r="B8305" s="25" t="s">
        <v>685</v>
      </c>
      <c r="C8305" s="25" t="s">
        <v>147</v>
      </c>
      <c r="T8305" s="25"/>
      <c r="AN8305" s="35" t="str">
        <f t="shared" si="430"/>
        <v/>
      </c>
      <c r="AO8305" s="35" t="str">
        <f t="shared" si="431"/>
        <v>-</v>
      </c>
      <c r="AQ8305" s="25" t="str">
        <f t="shared" si="432"/>
        <v>-</v>
      </c>
    </row>
    <row r="8306" spans="1:43" x14ac:dyDescent="0.2">
      <c r="A8306" s="25" t="s">
        <v>3806</v>
      </c>
      <c r="B8306" s="25" t="s">
        <v>685</v>
      </c>
      <c r="C8306" s="25" t="s">
        <v>148</v>
      </c>
      <c r="T8306" s="25"/>
      <c r="AN8306" s="35" t="str">
        <f t="shared" si="430"/>
        <v/>
      </c>
      <c r="AO8306" s="35" t="str">
        <f t="shared" si="431"/>
        <v>-</v>
      </c>
      <c r="AQ8306" s="25" t="str">
        <f t="shared" si="432"/>
        <v>-</v>
      </c>
    </row>
    <row r="8307" spans="1:43" x14ac:dyDescent="0.2">
      <c r="A8307" s="25" t="s">
        <v>3807</v>
      </c>
      <c r="B8307" s="25" t="s">
        <v>685</v>
      </c>
      <c r="C8307" s="25" t="s">
        <v>149</v>
      </c>
      <c r="T8307" s="25"/>
      <c r="AN8307" s="35" t="str">
        <f t="shared" si="430"/>
        <v/>
      </c>
      <c r="AO8307" s="35" t="str">
        <f t="shared" si="431"/>
        <v>-</v>
      </c>
      <c r="AQ8307" s="25" t="str">
        <f t="shared" si="432"/>
        <v>-</v>
      </c>
    </row>
    <row r="8308" spans="1:43" x14ac:dyDescent="0.2">
      <c r="A8308" s="25" t="s">
        <v>3808</v>
      </c>
      <c r="B8308" s="25" t="s">
        <v>685</v>
      </c>
      <c r="C8308" s="25" t="s">
        <v>150</v>
      </c>
      <c r="T8308" s="25"/>
      <c r="AN8308" s="35" t="str">
        <f t="shared" si="430"/>
        <v/>
      </c>
      <c r="AO8308" s="35" t="str">
        <f t="shared" si="431"/>
        <v>-</v>
      </c>
      <c r="AQ8308" s="25" t="str">
        <f t="shared" si="432"/>
        <v>-</v>
      </c>
    </row>
    <row r="8309" spans="1:43" x14ac:dyDescent="0.2">
      <c r="A8309" s="25" t="s">
        <v>3809</v>
      </c>
      <c r="B8309" s="25" t="s">
        <v>685</v>
      </c>
      <c r="C8309" s="25" t="s">
        <v>150</v>
      </c>
      <c r="T8309" s="25"/>
      <c r="AN8309" s="35" t="str">
        <f t="shared" si="430"/>
        <v/>
      </c>
      <c r="AO8309" s="35" t="str">
        <f t="shared" si="431"/>
        <v>-</v>
      </c>
      <c r="AQ8309" s="25" t="str">
        <f t="shared" si="432"/>
        <v>-</v>
      </c>
    </row>
    <row r="8310" spans="1:43" x14ac:dyDescent="0.2">
      <c r="A8310" s="25" t="s">
        <v>3810</v>
      </c>
      <c r="B8310" s="25" t="s">
        <v>685</v>
      </c>
      <c r="C8310" s="25" t="s">
        <v>151</v>
      </c>
      <c r="T8310" s="25"/>
      <c r="AN8310" s="35" t="str">
        <f t="shared" si="430"/>
        <v/>
      </c>
      <c r="AO8310" s="35" t="str">
        <f t="shared" si="431"/>
        <v>-</v>
      </c>
      <c r="AQ8310" s="25" t="str">
        <f t="shared" si="432"/>
        <v>-</v>
      </c>
    </row>
    <row r="8311" spans="1:43" x14ac:dyDescent="0.2">
      <c r="A8311" s="25" t="s">
        <v>3811</v>
      </c>
      <c r="B8311" s="25" t="s">
        <v>685</v>
      </c>
      <c r="C8311" s="25" t="s">
        <v>152</v>
      </c>
      <c r="T8311" s="25"/>
      <c r="AN8311" s="35" t="str">
        <f t="shared" ref="AN8311:AN8374" si="433">CONCATENATE(AM8311,AP8311)</f>
        <v/>
      </c>
      <c r="AO8311" s="35" t="str">
        <f t="shared" ref="AO8311:AO8374" si="434">CONCATENATE(AM8311,"-",AL8311)</f>
        <v>-</v>
      </c>
      <c r="AQ8311" s="25" t="str">
        <f t="shared" si="432"/>
        <v>-</v>
      </c>
    </row>
    <row r="8312" spans="1:43" x14ac:dyDescent="0.2">
      <c r="A8312" s="25" t="s">
        <v>3812</v>
      </c>
      <c r="B8312" s="25" t="s">
        <v>685</v>
      </c>
      <c r="C8312" s="25" t="s">
        <v>153</v>
      </c>
      <c r="T8312" s="25"/>
      <c r="AN8312" s="35" t="str">
        <f t="shared" si="433"/>
        <v/>
      </c>
      <c r="AO8312" s="35" t="str">
        <f t="shared" si="434"/>
        <v>-</v>
      </c>
      <c r="AQ8312" s="25" t="str">
        <f t="shared" si="432"/>
        <v>-</v>
      </c>
    </row>
    <row r="8313" spans="1:43" x14ac:dyDescent="0.2">
      <c r="A8313" s="25" t="s">
        <v>3813</v>
      </c>
      <c r="B8313" s="25" t="s">
        <v>685</v>
      </c>
      <c r="C8313" s="25" t="s">
        <v>154</v>
      </c>
      <c r="T8313" s="25"/>
      <c r="AN8313" s="35" t="str">
        <f t="shared" si="433"/>
        <v/>
      </c>
      <c r="AO8313" s="35" t="str">
        <f t="shared" si="434"/>
        <v>-</v>
      </c>
      <c r="AQ8313" s="25" t="str">
        <f t="shared" si="432"/>
        <v>-</v>
      </c>
    </row>
    <row r="8314" spans="1:43" x14ac:dyDescent="0.2">
      <c r="A8314" s="25" t="s">
        <v>3814</v>
      </c>
      <c r="B8314" s="25" t="s">
        <v>685</v>
      </c>
      <c r="C8314" s="25" t="s">
        <v>155</v>
      </c>
      <c r="T8314" s="25"/>
      <c r="AN8314" s="35" t="str">
        <f t="shared" si="433"/>
        <v/>
      </c>
      <c r="AO8314" s="35" t="str">
        <f t="shared" si="434"/>
        <v>-</v>
      </c>
      <c r="AQ8314" s="25" t="str">
        <f t="shared" si="432"/>
        <v>-</v>
      </c>
    </row>
    <row r="8315" spans="1:43" x14ac:dyDescent="0.2">
      <c r="A8315" s="25" t="s">
        <v>3815</v>
      </c>
      <c r="B8315" s="25" t="s">
        <v>685</v>
      </c>
      <c r="C8315" s="25" t="s">
        <v>156</v>
      </c>
      <c r="T8315" s="25"/>
      <c r="AN8315" s="35" t="str">
        <f t="shared" si="433"/>
        <v/>
      </c>
      <c r="AO8315" s="35" t="str">
        <f t="shared" si="434"/>
        <v>-</v>
      </c>
      <c r="AQ8315" s="25" t="str">
        <f t="shared" si="432"/>
        <v>-</v>
      </c>
    </row>
    <row r="8316" spans="1:43" x14ac:dyDescent="0.2">
      <c r="A8316" s="25" t="s">
        <v>3816</v>
      </c>
      <c r="B8316" s="25" t="s">
        <v>685</v>
      </c>
      <c r="C8316" s="25" t="s">
        <v>157</v>
      </c>
      <c r="T8316" s="25"/>
      <c r="AN8316" s="35" t="str">
        <f t="shared" si="433"/>
        <v/>
      </c>
      <c r="AO8316" s="35" t="str">
        <f t="shared" si="434"/>
        <v>-</v>
      </c>
      <c r="AQ8316" s="25" t="str">
        <f t="shared" si="432"/>
        <v>-</v>
      </c>
    </row>
    <row r="8317" spans="1:43" x14ac:dyDescent="0.2">
      <c r="A8317" s="25" t="s">
        <v>3817</v>
      </c>
      <c r="B8317" s="25" t="s">
        <v>685</v>
      </c>
      <c r="C8317" s="25" t="s">
        <v>158</v>
      </c>
      <c r="T8317" s="25"/>
      <c r="AN8317" s="35" t="str">
        <f t="shared" si="433"/>
        <v/>
      </c>
      <c r="AO8317" s="35" t="str">
        <f t="shared" si="434"/>
        <v>-</v>
      </c>
      <c r="AQ8317" s="25" t="str">
        <f t="shared" si="432"/>
        <v>-</v>
      </c>
    </row>
    <row r="8318" spans="1:43" x14ac:dyDescent="0.2">
      <c r="A8318" s="25" t="s">
        <v>3818</v>
      </c>
      <c r="B8318" s="25" t="s">
        <v>685</v>
      </c>
      <c r="C8318" s="25" t="s">
        <v>147</v>
      </c>
      <c r="T8318" s="25"/>
      <c r="AN8318" s="35" t="str">
        <f t="shared" si="433"/>
        <v/>
      </c>
      <c r="AO8318" s="35" t="str">
        <f t="shared" si="434"/>
        <v>-</v>
      </c>
      <c r="AQ8318" s="25" t="str">
        <f t="shared" si="432"/>
        <v>-</v>
      </c>
    </row>
    <row r="8319" spans="1:43" x14ac:dyDescent="0.2">
      <c r="A8319" s="25" t="s">
        <v>3819</v>
      </c>
      <c r="B8319" s="25" t="s">
        <v>685</v>
      </c>
      <c r="C8319" s="25" t="s">
        <v>148</v>
      </c>
      <c r="T8319" s="25"/>
      <c r="AN8319" s="35" t="str">
        <f t="shared" si="433"/>
        <v/>
      </c>
      <c r="AO8319" s="35" t="str">
        <f t="shared" si="434"/>
        <v>-</v>
      </c>
      <c r="AQ8319" s="25" t="str">
        <f t="shared" si="432"/>
        <v>-</v>
      </c>
    </row>
    <row r="8320" spans="1:43" x14ac:dyDescent="0.2">
      <c r="A8320" s="25" t="s">
        <v>3820</v>
      </c>
      <c r="B8320" s="25" t="s">
        <v>685</v>
      </c>
      <c r="C8320" s="25" t="s">
        <v>149</v>
      </c>
      <c r="T8320" s="25"/>
      <c r="AN8320" s="35" t="str">
        <f t="shared" si="433"/>
        <v/>
      </c>
      <c r="AO8320" s="35" t="str">
        <f t="shared" si="434"/>
        <v>-</v>
      </c>
      <c r="AQ8320" s="25" t="str">
        <f t="shared" si="432"/>
        <v>-</v>
      </c>
    </row>
    <row r="8321" spans="1:43" x14ac:dyDescent="0.2">
      <c r="A8321" s="25" t="s">
        <v>3821</v>
      </c>
      <c r="B8321" s="25" t="s">
        <v>685</v>
      </c>
      <c r="C8321" s="25" t="s">
        <v>150</v>
      </c>
      <c r="T8321" s="25"/>
      <c r="AN8321" s="35" t="str">
        <f t="shared" si="433"/>
        <v/>
      </c>
      <c r="AO8321" s="35" t="str">
        <f t="shared" si="434"/>
        <v>-</v>
      </c>
      <c r="AQ8321" s="25" t="str">
        <f t="shared" si="432"/>
        <v>-</v>
      </c>
    </row>
    <row r="8322" spans="1:43" x14ac:dyDescent="0.2">
      <c r="A8322" s="25" t="s">
        <v>3822</v>
      </c>
      <c r="B8322" s="25" t="s">
        <v>685</v>
      </c>
      <c r="C8322" s="25" t="s">
        <v>151</v>
      </c>
      <c r="T8322" s="25"/>
      <c r="AN8322" s="35" t="str">
        <f t="shared" si="433"/>
        <v/>
      </c>
      <c r="AO8322" s="35" t="str">
        <f t="shared" si="434"/>
        <v>-</v>
      </c>
      <c r="AQ8322" s="25" t="str">
        <f t="shared" si="432"/>
        <v>-</v>
      </c>
    </row>
    <row r="8323" spans="1:43" x14ac:dyDescent="0.2">
      <c r="A8323" s="25" t="s">
        <v>3823</v>
      </c>
      <c r="B8323" s="25" t="s">
        <v>685</v>
      </c>
      <c r="C8323" s="25" t="s">
        <v>152</v>
      </c>
      <c r="T8323" s="25"/>
      <c r="AN8323" s="35" t="str">
        <f t="shared" si="433"/>
        <v/>
      </c>
      <c r="AO8323" s="35" t="str">
        <f t="shared" si="434"/>
        <v>-</v>
      </c>
      <c r="AQ8323" s="25" t="str">
        <f t="shared" si="432"/>
        <v>-</v>
      </c>
    </row>
    <row r="8324" spans="1:43" x14ac:dyDescent="0.2">
      <c r="A8324" s="25" t="s">
        <v>3824</v>
      </c>
      <c r="B8324" s="25" t="s">
        <v>685</v>
      </c>
      <c r="C8324" s="25" t="s">
        <v>153</v>
      </c>
      <c r="T8324" s="25"/>
      <c r="AN8324" s="35" t="str">
        <f t="shared" si="433"/>
        <v/>
      </c>
      <c r="AO8324" s="35" t="str">
        <f t="shared" si="434"/>
        <v>-</v>
      </c>
      <c r="AQ8324" s="25" t="str">
        <f t="shared" si="432"/>
        <v>-</v>
      </c>
    </row>
    <row r="8325" spans="1:43" x14ac:dyDescent="0.2">
      <c r="A8325" s="25" t="s">
        <v>3825</v>
      </c>
      <c r="B8325" s="25" t="s">
        <v>685</v>
      </c>
      <c r="C8325" s="25" t="s">
        <v>154</v>
      </c>
      <c r="T8325" s="25"/>
      <c r="AN8325" s="35" t="str">
        <f t="shared" si="433"/>
        <v/>
      </c>
      <c r="AO8325" s="35" t="str">
        <f t="shared" si="434"/>
        <v>-</v>
      </c>
      <c r="AQ8325" s="25" t="str">
        <f t="shared" si="432"/>
        <v>-</v>
      </c>
    </row>
    <row r="8326" spans="1:43" x14ac:dyDescent="0.2">
      <c r="A8326" s="25" t="s">
        <v>3826</v>
      </c>
      <c r="B8326" s="25" t="s">
        <v>685</v>
      </c>
      <c r="C8326" s="25" t="s">
        <v>155</v>
      </c>
      <c r="T8326" s="25"/>
      <c r="AN8326" s="35" t="str">
        <f t="shared" si="433"/>
        <v/>
      </c>
      <c r="AO8326" s="35" t="str">
        <f t="shared" si="434"/>
        <v>-</v>
      </c>
      <c r="AQ8326" s="25" t="str">
        <f t="shared" si="432"/>
        <v>-</v>
      </c>
    </row>
    <row r="8327" spans="1:43" x14ac:dyDescent="0.2">
      <c r="A8327" s="25" t="s">
        <v>3827</v>
      </c>
      <c r="B8327" s="25" t="s">
        <v>685</v>
      </c>
      <c r="C8327" s="25" t="s">
        <v>156</v>
      </c>
      <c r="T8327" s="25"/>
      <c r="AN8327" s="35" t="str">
        <f t="shared" si="433"/>
        <v/>
      </c>
      <c r="AO8327" s="35" t="str">
        <f t="shared" si="434"/>
        <v>-</v>
      </c>
      <c r="AQ8327" s="25" t="str">
        <f t="shared" si="432"/>
        <v>-</v>
      </c>
    </row>
    <row r="8328" spans="1:43" x14ac:dyDescent="0.2">
      <c r="A8328" s="25" t="s">
        <v>3828</v>
      </c>
      <c r="B8328" s="25" t="s">
        <v>685</v>
      </c>
      <c r="C8328" s="25" t="s">
        <v>157</v>
      </c>
      <c r="T8328" s="25"/>
      <c r="AN8328" s="35" t="str">
        <f t="shared" si="433"/>
        <v/>
      </c>
      <c r="AO8328" s="35" t="str">
        <f t="shared" si="434"/>
        <v>-</v>
      </c>
      <c r="AQ8328" s="25" t="str">
        <f t="shared" si="432"/>
        <v>-</v>
      </c>
    </row>
    <row r="8329" spans="1:43" x14ac:dyDescent="0.2">
      <c r="A8329" s="25" t="s">
        <v>3829</v>
      </c>
      <c r="B8329" s="25" t="s">
        <v>685</v>
      </c>
      <c r="C8329" s="25" t="s">
        <v>158</v>
      </c>
      <c r="T8329" s="25"/>
      <c r="AN8329" s="35" t="str">
        <f t="shared" si="433"/>
        <v/>
      </c>
      <c r="AO8329" s="35" t="str">
        <f t="shared" si="434"/>
        <v>-</v>
      </c>
      <c r="AQ8329" s="25" t="str">
        <f t="shared" si="432"/>
        <v>-</v>
      </c>
    </row>
    <row r="8330" spans="1:43" x14ac:dyDescent="0.2">
      <c r="A8330" s="25" t="s">
        <v>3830</v>
      </c>
      <c r="B8330" s="25" t="s">
        <v>685</v>
      </c>
      <c r="C8330" s="25" t="s">
        <v>147</v>
      </c>
      <c r="T8330" s="25"/>
      <c r="AN8330" s="35" t="str">
        <f t="shared" si="433"/>
        <v/>
      </c>
      <c r="AO8330" s="35" t="str">
        <f t="shared" si="434"/>
        <v>-</v>
      </c>
      <c r="AQ8330" s="25" t="str">
        <f t="shared" si="432"/>
        <v>-</v>
      </c>
    </row>
    <row r="8331" spans="1:43" x14ac:dyDescent="0.2">
      <c r="A8331" s="25" t="s">
        <v>3831</v>
      </c>
      <c r="B8331" s="25" t="s">
        <v>685</v>
      </c>
      <c r="C8331" s="25" t="s">
        <v>148</v>
      </c>
      <c r="T8331" s="25"/>
      <c r="AN8331" s="35" t="str">
        <f t="shared" si="433"/>
        <v/>
      </c>
      <c r="AO8331" s="35" t="str">
        <f t="shared" si="434"/>
        <v>-</v>
      </c>
      <c r="AQ8331" s="25" t="str">
        <f t="shared" si="432"/>
        <v>-</v>
      </c>
    </row>
    <row r="8332" spans="1:43" x14ac:dyDescent="0.2">
      <c r="A8332" s="25" t="s">
        <v>3832</v>
      </c>
      <c r="B8332" s="25" t="s">
        <v>685</v>
      </c>
      <c r="C8332" s="25" t="s">
        <v>149</v>
      </c>
      <c r="T8332" s="25"/>
      <c r="AN8332" s="35" t="str">
        <f t="shared" si="433"/>
        <v/>
      </c>
      <c r="AO8332" s="35" t="str">
        <f t="shared" si="434"/>
        <v>-</v>
      </c>
      <c r="AQ8332" s="25" t="str">
        <f t="shared" si="432"/>
        <v>-</v>
      </c>
    </row>
    <row r="8333" spans="1:43" x14ac:dyDescent="0.2">
      <c r="A8333" s="25" t="s">
        <v>3833</v>
      </c>
      <c r="B8333" s="25" t="s">
        <v>685</v>
      </c>
      <c r="C8333" s="25" t="s">
        <v>149</v>
      </c>
      <c r="T8333" s="25"/>
      <c r="AN8333" s="35" t="str">
        <f t="shared" si="433"/>
        <v/>
      </c>
      <c r="AO8333" s="35" t="str">
        <f t="shared" si="434"/>
        <v>-</v>
      </c>
      <c r="AQ8333" s="25" t="str">
        <f t="shared" si="432"/>
        <v>-</v>
      </c>
    </row>
    <row r="8334" spans="1:43" x14ac:dyDescent="0.2">
      <c r="A8334" s="25" t="s">
        <v>3834</v>
      </c>
      <c r="B8334" s="25" t="s">
        <v>685</v>
      </c>
      <c r="C8334" s="25" t="s">
        <v>150</v>
      </c>
      <c r="T8334" s="25"/>
      <c r="AN8334" s="35" t="str">
        <f t="shared" si="433"/>
        <v/>
      </c>
      <c r="AO8334" s="35" t="str">
        <f t="shared" si="434"/>
        <v>-</v>
      </c>
      <c r="AQ8334" s="25" t="str">
        <f t="shared" si="432"/>
        <v>-</v>
      </c>
    </row>
    <row r="8335" spans="1:43" x14ac:dyDescent="0.2">
      <c r="A8335" s="25" t="s">
        <v>3835</v>
      </c>
      <c r="B8335" s="25" t="s">
        <v>685</v>
      </c>
      <c r="C8335" s="25" t="s">
        <v>151</v>
      </c>
      <c r="T8335" s="25"/>
      <c r="AN8335" s="35" t="str">
        <f t="shared" si="433"/>
        <v/>
      </c>
      <c r="AO8335" s="35" t="str">
        <f t="shared" si="434"/>
        <v>-</v>
      </c>
      <c r="AQ8335" s="25" t="str">
        <f t="shared" si="432"/>
        <v>-</v>
      </c>
    </row>
    <row r="8336" spans="1:43" x14ac:dyDescent="0.2">
      <c r="A8336" s="25" t="s">
        <v>3836</v>
      </c>
      <c r="B8336" s="25" t="s">
        <v>685</v>
      </c>
      <c r="C8336" s="25" t="s">
        <v>152</v>
      </c>
      <c r="T8336" s="25"/>
      <c r="AN8336" s="35" t="str">
        <f t="shared" si="433"/>
        <v/>
      </c>
      <c r="AO8336" s="35" t="str">
        <f t="shared" si="434"/>
        <v>-</v>
      </c>
      <c r="AQ8336" s="25" t="str">
        <f t="shared" si="432"/>
        <v>-</v>
      </c>
    </row>
    <row r="8337" spans="1:43" x14ac:dyDescent="0.2">
      <c r="A8337" s="25" t="s">
        <v>3837</v>
      </c>
      <c r="B8337" s="25" t="s">
        <v>685</v>
      </c>
      <c r="C8337" s="25" t="s">
        <v>153</v>
      </c>
      <c r="T8337" s="25"/>
      <c r="AN8337" s="35" t="str">
        <f t="shared" si="433"/>
        <v/>
      </c>
      <c r="AO8337" s="35" t="str">
        <f t="shared" si="434"/>
        <v>-</v>
      </c>
      <c r="AQ8337" s="25" t="str">
        <f t="shared" si="432"/>
        <v>-</v>
      </c>
    </row>
    <row r="8338" spans="1:43" x14ac:dyDescent="0.2">
      <c r="A8338" s="25" t="s">
        <v>3838</v>
      </c>
      <c r="B8338" s="25" t="s">
        <v>685</v>
      </c>
      <c r="C8338" s="25" t="s">
        <v>154</v>
      </c>
      <c r="T8338" s="25"/>
      <c r="AN8338" s="35" t="str">
        <f t="shared" si="433"/>
        <v/>
      </c>
      <c r="AO8338" s="35" t="str">
        <f t="shared" si="434"/>
        <v>-</v>
      </c>
      <c r="AQ8338" s="25" t="str">
        <f t="shared" si="432"/>
        <v>-</v>
      </c>
    </row>
    <row r="8339" spans="1:43" x14ac:dyDescent="0.2">
      <c r="A8339" s="25" t="s">
        <v>3839</v>
      </c>
      <c r="B8339" s="25" t="s">
        <v>685</v>
      </c>
      <c r="C8339" s="25" t="s">
        <v>155</v>
      </c>
      <c r="T8339" s="25"/>
      <c r="AN8339" s="35" t="str">
        <f t="shared" si="433"/>
        <v/>
      </c>
      <c r="AO8339" s="35" t="str">
        <f t="shared" si="434"/>
        <v>-</v>
      </c>
      <c r="AQ8339" s="25" t="str">
        <f t="shared" si="432"/>
        <v>-</v>
      </c>
    </row>
    <row r="8340" spans="1:43" x14ac:dyDescent="0.2">
      <c r="A8340" s="25" t="s">
        <v>3840</v>
      </c>
      <c r="B8340" s="25" t="s">
        <v>685</v>
      </c>
      <c r="C8340" s="25" t="s">
        <v>156</v>
      </c>
      <c r="T8340" s="25"/>
      <c r="AN8340" s="35" t="str">
        <f t="shared" si="433"/>
        <v/>
      </c>
      <c r="AO8340" s="35" t="str">
        <f t="shared" si="434"/>
        <v>-</v>
      </c>
      <c r="AQ8340" s="25" t="str">
        <f t="shared" si="432"/>
        <v>-</v>
      </c>
    </row>
    <row r="8341" spans="1:43" x14ac:dyDescent="0.2">
      <c r="A8341" s="25" t="s">
        <v>3841</v>
      </c>
      <c r="B8341" s="25" t="s">
        <v>685</v>
      </c>
      <c r="C8341" s="25" t="s">
        <v>157</v>
      </c>
      <c r="T8341" s="25"/>
      <c r="AN8341" s="35" t="str">
        <f t="shared" si="433"/>
        <v/>
      </c>
      <c r="AO8341" s="35" t="str">
        <f t="shared" si="434"/>
        <v>-</v>
      </c>
      <c r="AQ8341" s="25" t="str">
        <f t="shared" si="432"/>
        <v>-</v>
      </c>
    </row>
    <row r="8342" spans="1:43" x14ac:dyDescent="0.2">
      <c r="A8342" s="25" t="s">
        <v>3842</v>
      </c>
      <c r="B8342" s="25" t="s">
        <v>685</v>
      </c>
      <c r="C8342" s="25" t="s">
        <v>158</v>
      </c>
      <c r="T8342" s="25"/>
      <c r="AN8342" s="35" t="str">
        <f t="shared" si="433"/>
        <v/>
      </c>
      <c r="AO8342" s="35" t="str">
        <f t="shared" si="434"/>
        <v>-</v>
      </c>
      <c r="AQ8342" s="25" t="str">
        <f t="shared" si="432"/>
        <v>-</v>
      </c>
    </row>
    <row r="8343" spans="1:43" x14ac:dyDescent="0.2">
      <c r="A8343" s="25" t="s">
        <v>3843</v>
      </c>
      <c r="B8343" s="25" t="s">
        <v>685</v>
      </c>
      <c r="C8343" s="25" t="s">
        <v>147</v>
      </c>
      <c r="T8343" s="25"/>
      <c r="AN8343" s="35" t="str">
        <f t="shared" si="433"/>
        <v/>
      </c>
      <c r="AO8343" s="35" t="str">
        <f t="shared" si="434"/>
        <v>-</v>
      </c>
      <c r="AQ8343" s="25" t="str">
        <f t="shared" si="432"/>
        <v>-</v>
      </c>
    </row>
    <row r="8344" spans="1:43" x14ac:dyDescent="0.2">
      <c r="A8344" s="25" t="s">
        <v>3844</v>
      </c>
      <c r="B8344" s="25" t="s">
        <v>685</v>
      </c>
      <c r="C8344" s="25" t="s">
        <v>148</v>
      </c>
      <c r="T8344" s="25"/>
      <c r="AN8344" s="35" t="str">
        <f t="shared" si="433"/>
        <v/>
      </c>
      <c r="AO8344" s="35" t="str">
        <f t="shared" si="434"/>
        <v>-</v>
      </c>
      <c r="AQ8344" s="25" t="str">
        <f t="shared" si="432"/>
        <v>-</v>
      </c>
    </row>
    <row r="8345" spans="1:43" x14ac:dyDescent="0.2">
      <c r="A8345" s="25" t="s">
        <v>3845</v>
      </c>
      <c r="B8345" s="25" t="s">
        <v>685</v>
      </c>
      <c r="C8345" s="25" t="s">
        <v>148</v>
      </c>
      <c r="T8345" s="25"/>
      <c r="AN8345" s="35" t="str">
        <f t="shared" si="433"/>
        <v/>
      </c>
      <c r="AO8345" s="35" t="str">
        <f t="shared" si="434"/>
        <v>-</v>
      </c>
      <c r="AQ8345" s="25" t="str">
        <f t="shared" si="432"/>
        <v>-</v>
      </c>
    </row>
    <row r="8346" spans="1:43" x14ac:dyDescent="0.2">
      <c r="A8346" s="25" t="s">
        <v>3846</v>
      </c>
      <c r="B8346" s="25" t="s">
        <v>685</v>
      </c>
      <c r="C8346" s="25" t="s">
        <v>149</v>
      </c>
      <c r="T8346" s="25"/>
      <c r="AN8346" s="35" t="str">
        <f t="shared" si="433"/>
        <v/>
      </c>
      <c r="AO8346" s="35" t="str">
        <f t="shared" si="434"/>
        <v>-</v>
      </c>
      <c r="AQ8346" s="25" t="str">
        <f t="shared" si="432"/>
        <v>-</v>
      </c>
    </row>
    <row r="8347" spans="1:43" x14ac:dyDescent="0.2">
      <c r="A8347" s="25" t="s">
        <v>3847</v>
      </c>
      <c r="B8347" s="25" t="s">
        <v>685</v>
      </c>
      <c r="C8347" s="25" t="s">
        <v>150</v>
      </c>
      <c r="T8347" s="25"/>
      <c r="AN8347" s="35" t="str">
        <f t="shared" si="433"/>
        <v/>
      </c>
      <c r="AO8347" s="35" t="str">
        <f t="shared" si="434"/>
        <v>-</v>
      </c>
      <c r="AQ8347" s="25" t="str">
        <f t="shared" si="432"/>
        <v>-</v>
      </c>
    </row>
    <row r="8348" spans="1:43" x14ac:dyDescent="0.2">
      <c r="A8348" s="25" t="s">
        <v>3848</v>
      </c>
      <c r="B8348" s="25" t="s">
        <v>685</v>
      </c>
      <c r="C8348" s="25" t="s">
        <v>151</v>
      </c>
      <c r="T8348" s="25"/>
      <c r="AN8348" s="35" t="str">
        <f t="shared" si="433"/>
        <v/>
      </c>
      <c r="AO8348" s="35" t="str">
        <f t="shared" si="434"/>
        <v>-</v>
      </c>
      <c r="AQ8348" s="25" t="str">
        <f t="shared" si="432"/>
        <v>-</v>
      </c>
    </row>
    <row r="8349" spans="1:43" x14ac:dyDescent="0.2">
      <c r="A8349" s="25" t="s">
        <v>3849</v>
      </c>
      <c r="B8349" s="25" t="s">
        <v>685</v>
      </c>
      <c r="C8349" s="25" t="s">
        <v>152</v>
      </c>
      <c r="T8349" s="25"/>
      <c r="AN8349" s="35" t="str">
        <f t="shared" si="433"/>
        <v/>
      </c>
      <c r="AO8349" s="35" t="str">
        <f t="shared" si="434"/>
        <v>-</v>
      </c>
      <c r="AQ8349" s="25" t="str">
        <f t="shared" si="432"/>
        <v>-</v>
      </c>
    </row>
    <row r="8350" spans="1:43" x14ac:dyDescent="0.2">
      <c r="A8350" s="25" t="s">
        <v>3850</v>
      </c>
      <c r="B8350" s="25" t="s">
        <v>685</v>
      </c>
      <c r="C8350" s="25" t="s">
        <v>153</v>
      </c>
      <c r="T8350" s="25"/>
      <c r="AN8350" s="35" t="str">
        <f t="shared" si="433"/>
        <v/>
      </c>
      <c r="AO8350" s="35" t="str">
        <f t="shared" si="434"/>
        <v>-</v>
      </c>
      <c r="AQ8350" s="25" t="str">
        <f t="shared" si="432"/>
        <v>-</v>
      </c>
    </row>
    <row r="8351" spans="1:43" x14ac:dyDescent="0.2">
      <c r="A8351" s="25" t="s">
        <v>3851</v>
      </c>
      <c r="B8351" s="25" t="s">
        <v>685</v>
      </c>
      <c r="C8351" s="25" t="s">
        <v>154</v>
      </c>
      <c r="T8351" s="25"/>
      <c r="AN8351" s="35" t="str">
        <f t="shared" si="433"/>
        <v/>
      </c>
      <c r="AO8351" s="35" t="str">
        <f t="shared" si="434"/>
        <v>-</v>
      </c>
      <c r="AQ8351" s="25" t="str">
        <f t="shared" si="432"/>
        <v>-</v>
      </c>
    </row>
    <row r="8352" spans="1:43" x14ac:dyDescent="0.2">
      <c r="A8352" s="25" t="s">
        <v>3852</v>
      </c>
      <c r="B8352" s="25" t="s">
        <v>685</v>
      </c>
      <c r="C8352" s="25" t="s">
        <v>155</v>
      </c>
      <c r="T8352" s="25"/>
      <c r="AN8352" s="35" t="str">
        <f t="shared" si="433"/>
        <v/>
      </c>
      <c r="AO8352" s="35" t="str">
        <f t="shared" si="434"/>
        <v>-</v>
      </c>
      <c r="AQ8352" s="25" t="str">
        <f t="shared" si="432"/>
        <v>-</v>
      </c>
    </row>
    <row r="8353" spans="1:43" x14ac:dyDescent="0.2">
      <c r="A8353" s="25" t="s">
        <v>3853</v>
      </c>
      <c r="B8353" s="25" t="s">
        <v>685</v>
      </c>
      <c r="C8353" s="25" t="s">
        <v>156</v>
      </c>
      <c r="T8353" s="25"/>
      <c r="AN8353" s="35" t="str">
        <f t="shared" si="433"/>
        <v/>
      </c>
      <c r="AO8353" s="35" t="str">
        <f t="shared" si="434"/>
        <v>-</v>
      </c>
      <c r="AQ8353" s="25" t="str">
        <f t="shared" si="432"/>
        <v>-</v>
      </c>
    </row>
    <row r="8354" spans="1:43" x14ac:dyDescent="0.2">
      <c r="A8354" s="25" t="s">
        <v>3854</v>
      </c>
      <c r="B8354" s="25" t="s">
        <v>685</v>
      </c>
      <c r="C8354" s="25" t="s">
        <v>157</v>
      </c>
      <c r="T8354" s="25"/>
      <c r="AN8354" s="35" t="str">
        <f t="shared" si="433"/>
        <v/>
      </c>
      <c r="AO8354" s="35" t="str">
        <f t="shared" si="434"/>
        <v>-</v>
      </c>
      <c r="AQ8354" s="25" t="str">
        <f t="shared" si="432"/>
        <v>-</v>
      </c>
    </row>
    <row r="8355" spans="1:43" x14ac:dyDescent="0.2">
      <c r="A8355" s="25" t="s">
        <v>3855</v>
      </c>
      <c r="B8355" s="25" t="s">
        <v>685</v>
      </c>
      <c r="C8355" s="25" t="s">
        <v>158</v>
      </c>
      <c r="T8355" s="25"/>
      <c r="AN8355" s="35" t="str">
        <f t="shared" si="433"/>
        <v/>
      </c>
      <c r="AO8355" s="35" t="str">
        <f t="shared" si="434"/>
        <v>-</v>
      </c>
      <c r="AQ8355" s="25" t="str">
        <f t="shared" si="432"/>
        <v>-</v>
      </c>
    </row>
    <row r="8356" spans="1:43" x14ac:dyDescent="0.2">
      <c r="A8356" s="25" t="s">
        <v>3856</v>
      </c>
      <c r="B8356" s="25" t="s">
        <v>685</v>
      </c>
      <c r="C8356" s="25" t="s">
        <v>147</v>
      </c>
      <c r="T8356" s="25"/>
      <c r="AN8356" s="35" t="str">
        <f t="shared" si="433"/>
        <v/>
      </c>
      <c r="AO8356" s="35" t="str">
        <f t="shared" si="434"/>
        <v>-</v>
      </c>
      <c r="AQ8356" s="25" t="str">
        <f t="shared" si="432"/>
        <v>-</v>
      </c>
    </row>
    <row r="8357" spans="1:43" x14ac:dyDescent="0.2">
      <c r="A8357" s="25" t="s">
        <v>3857</v>
      </c>
      <c r="B8357" s="25" t="s">
        <v>685</v>
      </c>
      <c r="C8357" s="25" t="s">
        <v>147</v>
      </c>
      <c r="T8357" s="25"/>
      <c r="AN8357" s="35" t="str">
        <f t="shared" si="433"/>
        <v/>
      </c>
      <c r="AO8357" s="35" t="str">
        <f t="shared" si="434"/>
        <v>-</v>
      </c>
      <c r="AQ8357" s="25" t="str">
        <f t="shared" ref="AQ8357:AQ8420" si="435">CONCATENATE(TRIM(LEFT(AP8357,LEN(AP8357)-LEN(RIGHT(AP8357)))),"-",RIGHT(AP8357))</f>
        <v>-</v>
      </c>
    </row>
    <row r="8358" spans="1:43" x14ac:dyDescent="0.2">
      <c r="A8358" s="25" t="s">
        <v>3858</v>
      </c>
      <c r="B8358" s="25" t="s">
        <v>685</v>
      </c>
      <c r="C8358" s="25" t="s">
        <v>148</v>
      </c>
      <c r="T8358" s="25"/>
      <c r="AN8358" s="35" t="str">
        <f t="shared" si="433"/>
        <v/>
      </c>
      <c r="AO8358" s="35" t="str">
        <f t="shared" si="434"/>
        <v>-</v>
      </c>
      <c r="AQ8358" s="25" t="str">
        <f t="shared" si="435"/>
        <v>-</v>
      </c>
    </row>
    <row r="8359" spans="1:43" x14ac:dyDescent="0.2">
      <c r="A8359" s="25" t="s">
        <v>3859</v>
      </c>
      <c r="B8359" s="25" t="s">
        <v>685</v>
      </c>
      <c r="C8359" s="25" t="s">
        <v>149</v>
      </c>
      <c r="T8359" s="25"/>
      <c r="AN8359" s="35" t="str">
        <f t="shared" si="433"/>
        <v/>
      </c>
      <c r="AO8359" s="35" t="str">
        <f t="shared" si="434"/>
        <v>-</v>
      </c>
      <c r="AQ8359" s="25" t="str">
        <f t="shared" si="435"/>
        <v>-</v>
      </c>
    </row>
    <row r="8360" spans="1:43" x14ac:dyDescent="0.2">
      <c r="A8360" s="25" t="s">
        <v>3860</v>
      </c>
      <c r="B8360" s="25" t="s">
        <v>685</v>
      </c>
      <c r="C8360" s="25" t="s">
        <v>150</v>
      </c>
      <c r="T8360" s="25"/>
      <c r="AN8360" s="35" t="str">
        <f t="shared" si="433"/>
        <v/>
      </c>
      <c r="AO8360" s="35" t="str">
        <f t="shared" si="434"/>
        <v>-</v>
      </c>
      <c r="AQ8360" s="25" t="str">
        <f t="shared" si="435"/>
        <v>-</v>
      </c>
    </row>
    <row r="8361" spans="1:43" x14ac:dyDescent="0.2">
      <c r="A8361" s="25" t="s">
        <v>3861</v>
      </c>
      <c r="B8361" s="25" t="s">
        <v>685</v>
      </c>
      <c r="C8361" s="25" t="s">
        <v>151</v>
      </c>
      <c r="T8361" s="25"/>
      <c r="AN8361" s="35" t="str">
        <f t="shared" si="433"/>
        <v/>
      </c>
      <c r="AO8361" s="35" t="str">
        <f t="shared" si="434"/>
        <v>-</v>
      </c>
      <c r="AQ8361" s="25" t="str">
        <f t="shared" si="435"/>
        <v>-</v>
      </c>
    </row>
    <row r="8362" spans="1:43" x14ac:dyDescent="0.2">
      <c r="A8362" s="25" t="s">
        <v>3862</v>
      </c>
      <c r="B8362" s="25" t="s">
        <v>685</v>
      </c>
      <c r="C8362" s="25" t="s">
        <v>152</v>
      </c>
      <c r="T8362" s="25"/>
      <c r="AN8362" s="35" t="str">
        <f t="shared" si="433"/>
        <v/>
      </c>
      <c r="AO8362" s="35" t="str">
        <f t="shared" si="434"/>
        <v>-</v>
      </c>
      <c r="AQ8362" s="25" t="str">
        <f t="shared" si="435"/>
        <v>-</v>
      </c>
    </row>
    <row r="8363" spans="1:43" x14ac:dyDescent="0.2">
      <c r="A8363" s="25" t="s">
        <v>3863</v>
      </c>
      <c r="B8363" s="25" t="s">
        <v>685</v>
      </c>
      <c r="C8363" s="25" t="s">
        <v>153</v>
      </c>
      <c r="T8363" s="25"/>
      <c r="AN8363" s="35" t="str">
        <f t="shared" si="433"/>
        <v/>
      </c>
      <c r="AO8363" s="35" t="str">
        <f t="shared" si="434"/>
        <v>-</v>
      </c>
      <c r="AQ8363" s="25" t="str">
        <f t="shared" si="435"/>
        <v>-</v>
      </c>
    </row>
    <row r="8364" spans="1:43" x14ac:dyDescent="0.2">
      <c r="A8364" s="25" t="s">
        <v>3864</v>
      </c>
      <c r="B8364" s="25" t="s">
        <v>685</v>
      </c>
      <c r="C8364" s="25" t="s">
        <v>154</v>
      </c>
      <c r="T8364" s="25"/>
      <c r="AN8364" s="35" t="str">
        <f t="shared" si="433"/>
        <v/>
      </c>
      <c r="AO8364" s="35" t="str">
        <f t="shared" si="434"/>
        <v>-</v>
      </c>
      <c r="AQ8364" s="25" t="str">
        <f t="shared" si="435"/>
        <v>-</v>
      </c>
    </row>
    <row r="8365" spans="1:43" x14ac:dyDescent="0.2">
      <c r="A8365" s="25" t="s">
        <v>3865</v>
      </c>
      <c r="B8365" s="25" t="s">
        <v>685</v>
      </c>
      <c r="C8365" s="25" t="s">
        <v>155</v>
      </c>
      <c r="T8365" s="25"/>
      <c r="AN8365" s="35" t="str">
        <f t="shared" si="433"/>
        <v/>
      </c>
      <c r="AO8365" s="35" t="str">
        <f t="shared" si="434"/>
        <v>-</v>
      </c>
      <c r="AQ8365" s="25" t="str">
        <f t="shared" si="435"/>
        <v>-</v>
      </c>
    </row>
    <row r="8366" spans="1:43" x14ac:dyDescent="0.2">
      <c r="A8366" s="25" t="s">
        <v>3866</v>
      </c>
      <c r="B8366" s="25" t="s">
        <v>685</v>
      </c>
      <c r="C8366" s="25" t="s">
        <v>156</v>
      </c>
      <c r="T8366" s="25"/>
      <c r="AN8366" s="35" t="str">
        <f t="shared" si="433"/>
        <v/>
      </c>
      <c r="AO8366" s="35" t="str">
        <f t="shared" si="434"/>
        <v>-</v>
      </c>
      <c r="AQ8366" s="25" t="str">
        <f t="shared" si="435"/>
        <v>-</v>
      </c>
    </row>
    <row r="8367" spans="1:43" x14ac:dyDescent="0.2">
      <c r="A8367" s="25" t="s">
        <v>3867</v>
      </c>
      <c r="B8367" s="25" t="s">
        <v>685</v>
      </c>
      <c r="C8367" s="25" t="s">
        <v>157</v>
      </c>
      <c r="T8367" s="25"/>
      <c r="AN8367" s="35" t="str">
        <f t="shared" si="433"/>
        <v/>
      </c>
      <c r="AO8367" s="35" t="str">
        <f t="shared" si="434"/>
        <v>-</v>
      </c>
      <c r="AQ8367" s="25" t="str">
        <f t="shared" si="435"/>
        <v>-</v>
      </c>
    </row>
    <row r="8368" spans="1:43" x14ac:dyDescent="0.2">
      <c r="A8368" s="25" t="s">
        <v>3868</v>
      </c>
      <c r="B8368" s="25" t="s">
        <v>685</v>
      </c>
      <c r="C8368" s="25" t="s">
        <v>158</v>
      </c>
      <c r="T8368" s="25"/>
      <c r="AN8368" s="35" t="str">
        <f t="shared" si="433"/>
        <v/>
      </c>
      <c r="AO8368" s="35" t="str">
        <f t="shared" si="434"/>
        <v>-</v>
      </c>
      <c r="AQ8368" s="25" t="str">
        <f t="shared" si="435"/>
        <v>-</v>
      </c>
    </row>
    <row r="8369" spans="1:43" x14ac:dyDescent="0.2">
      <c r="A8369" s="25" t="s">
        <v>3869</v>
      </c>
      <c r="B8369" s="25" t="s">
        <v>685</v>
      </c>
      <c r="C8369" s="25" t="s">
        <v>158</v>
      </c>
      <c r="T8369" s="25"/>
      <c r="AN8369" s="35" t="str">
        <f t="shared" si="433"/>
        <v/>
      </c>
      <c r="AO8369" s="35" t="str">
        <f t="shared" si="434"/>
        <v>-</v>
      </c>
      <c r="AQ8369" s="25" t="str">
        <f t="shared" si="435"/>
        <v>-</v>
      </c>
    </row>
    <row r="8370" spans="1:43" x14ac:dyDescent="0.2">
      <c r="A8370" s="25" t="s">
        <v>3870</v>
      </c>
      <c r="B8370" s="25" t="s">
        <v>685</v>
      </c>
      <c r="C8370" s="25" t="s">
        <v>147</v>
      </c>
      <c r="T8370" s="25"/>
      <c r="AN8370" s="35" t="str">
        <f t="shared" si="433"/>
        <v/>
      </c>
      <c r="AO8370" s="35" t="str">
        <f t="shared" si="434"/>
        <v>-</v>
      </c>
      <c r="AQ8370" s="25" t="str">
        <f t="shared" si="435"/>
        <v>-</v>
      </c>
    </row>
    <row r="8371" spans="1:43" x14ac:dyDescent="0.2">
      <c r="A8371" s="25" t="s">
        <v>3871</v>
      </c>
      <c r="B8371" s="25" t="s">
        <v>685</v>
      </c>
      <c r="C8371" s="25" t="s">
        <v>148</v>
      </c>
      <c r="T8371" s="25"/>
      <c r="AN8371" s="35" t="str">
        <f t="shared" si="433"/>
        <v/>
      </c>
      <c r="AO8371" s="35" t="str">
        <f t="shared" si="434"/>
        <v>-</v>
      </c>
      <c r="AQ8371" s="25" t="str">
        <f t="shared" si="435"/>
        <v>-</v>
      </c>
    </row>
    <row r="8372" spans="1:43" x14ac:dyDescent="0.2">
      <c r="A8372" s="25" t="s">
        <v>3872</v>
      </c>
      <c r="B8372" s="25" t="s">
        <v>685</v>
      </c>
      <c r="C8372" s="25" t="s">
        <v>149</v>
      </c>
      <c r="T8372" s="25"/>
      <c r="AN8372" s="35" t="str">
        <f t="shared" si="433"/>
        <v/>
      </c>
      <c r="AO8372" s="35" t="str">
        <f t="shared" si="434"/>
        <v>-</v>
      </c>
      <c r="AQ8372" s="25" t="str">
        <f t="shared" si="435"/>
        <v>-</v>
      </c>
    </row>
    <row r="8373" spans="1:43" x14ac:dyDescent="0.2">
      <c r="A8373" s="25" t="s">
        <v>3873</v>
      </c>
      <c r="B8373" s="25" t="s">
        <v>685</v>
      </c>
      <c r="C8373" s="25" t="s">
        <v>150</v>
      </c>
      <c r="T8373" s="25"/>
      <c r="AN8373" s="35" t="str">
        <f t="shared" si="433"/>
        <v/>
      </c>
      <c r="AO8373" s="35" t="str">
        <f t="shared" si="434"/>
        <v>-</v>
      </c>
      <c r="AQ8373" s="25" t="str">
        <f t="shared" si="435"/>
        <v>-</v>
      </c>
    </row>
    <row r="8374" spans="1:43" x14ac:dyDescent="0.2">
      <c r="A8374" s="25" t="s">
        <v>3874</v>
      </c>
      <c r="B8374" s="25" t="s">
        <v>685</v>
      </c>
      <c r="C8374" s="25" t="s">
        <v>151</v>
      </c>
      <c r="T8374" s="25"/>
      <c r="AN8374" s="35" t="str">
        <f t="shared" si="433"/>
        <v/>
      </c>
      <c r="AO8374" s="35" t="str">
        <f t="shared" si="434"/>
        <v>-</v>
      </c>
      <c r="AQ8374" s="25" t="str">
        <f t="shared" si="435"/>
        <v>-</v>
      </c>
    </row>
    <row r="8375" spans="1:43" x14ac:dyDescent="0.2">
      <c r="A8375" s="25" t="s">
        <v>3875</v>
      </c>
      <c r="B8375" s="25" t="s">
        <v>685</v>
      </c>
      <c r="C8375" s="25" t="s">
        <v>152</v>
      </c>
      <c r="T8375" s="25"/>
      <c r="AN8375" s="35" t="str">
        <f t="shared" ref="AN8375:AN8438" si="436">CONCATENATE(AM8375,AP8375)</f>
        <v/>
      </c>
      <c r="AO8375" s="35" t="str">
        <f t="shared" ref="AO8375:AO8438" si="437">CONCATENATE(AM8375,"-",AL8375)</f>
        <v>-</v>
      </c>
      <c r="AQ8375" s="25" t="str">
        <f t="shared" si="435"/>
        <v>-</v>
      </c>
    </row>
    <row r="8376" spans="1:43" x14ac:dyDescent="0.2">
      <c r="A8376" s="25" t="s">
        <v>3876</v>
      </c>
      <c r="B8376" s="25" t="s">
        <v>685</v>
      </c>
      <c r="C8376" s="25" t="s">
        <v>153</v>
      </c>
      <c r="T8376" s="25"/>
      <c r="AN8376" s="35" t="str">
        <f t="shared" si="436"/>
        <v/>
      </c>
      <c r="AO8376" s="35" t="str">
        <f t="shared" si="437"/>
        <v>-</v>
      </c>
      <c r="AQ8376" s="25" t="str">
        <f t="shared" si="435"/>
        <v>-</v>
      </c>
    </row>
    <row r="8377" spans="1:43" x14ac:dyDescent="0.2">
      <c r="A8377" s="25" t="s">
        <v>3877</v>
      </c>
      <c r="B8377" s="25" t="s">
        <v>685</v>
      </c>
      <c r="C8377" s="25" t="s">
        <v>154</v>
      </c>
      <c r="T8377" s="25"/>
      <c r="AN8377" s="35" t="str">
        <f t="shared" si="436"/>
        <v/>
      </c>
      <c r="AO8377" s="35" t="str">
        <f t="shared" si="437"/>
        <v>-</v>
      </c>
      <c r="AQ8377" s="25" t="str">
        <f t="shared" si="435"/>
        <v>-</v>
      </c>
    </row>
    <row r="8378" spans="1:43" x14ac:dyDescent="0.2">
      <c r="A8378" s="25" t="s">
        <v>3878</v>
      </c>
      <c r="B8378" s="25" t="s">
        <v>685</v>
      </c>
      <c r="C8378" s="25" t="s">
        <v>155</v>
      </c>
      <c r="T8378" s="25"/>
      <c r="AN8378" s="35" t="str">
        <f t="shared" si="436"/>
        <v/>
      </c>
      <c r="AO8378" s="35" t="str">
        <f t="shared" si="437"/>
        <v>-</v>
      </c>
      <c r="AQ8378" s="25" t="str">
        <f t="shared" si="435"/>
        <v>-</v>
      </c>
    </row>
    <row r="8379" spans="1:43" x14ac:dyDescent="0.2">
      <c r="A8379" s="25" t="s">
        <v>3879</v>
      </c>
      <c r="B8379" s="25" t="s">
        <v>685</v>
      </c>
      <c r="C8379" s="25" t="s">
        <v>156</v>
      </c>
      <c r="T8379" s="25"/>
      <c r="AN8379" s="35" t="str">
        <f t="shared" si="436"/>
        <v/>
      </c>
      <c r="AO8379" s="35" t="str">
        <f t="shared" si="437"/>
        <v>-</v>
      </c>
      <c r="AQ8379" s="25" t="str">
        <f t="shared" si="435"/>
        <v>-</v>
      </c>
    </row>
    <row r="8380" spans="1:43" x14ac:dyDescent="0.2">
      <c r="A8380" s="25" t="s">
        <v>3880</v>
      </c>
      <c r="B8380" s="25" t="s">
        <v>685</v>
      </c>
      <c r="C8380" s="25" t="s">
        <v>157</v>
      </c>
      <c r="T8380" s="25"/>
      <c r="AN8380" s="35" t="str">
        <f t="shared" si="436"/>
        <v/>
      </c>
      <c r="AO8380" s="35" t="str">
        <f t="shared" si="437"/>
        <v>-</v>
      </c>
      <c r="AQ8380" s="25" t="str">
        <f t="shared" si="435"/>
        <v>-</v>
      </c>
    </row>
    <row r="8381" spans="1:43" x14ac:dyDescent="0.2">
      <c r="A8381" s="25" t="s">
        <v>3881</v>
      </c>
      <c r="B8381" s="25" t="s">
        <v>685</v>
      </c>
      <c r="C8381" s="25" t="s">
        <v>157</v>
      </c>
      <c r="T8381" s="25"/>
      <c r="AN8381" s="35" t="str">
        <f t="shared" si="436"/>
        <v/>
      </c>
      <c r="AO8381" s="35" t="str">
        <f t="shared" si="437"/>
        <v>-</v>
      </c>
      <c r="AQ8381" s="25" t="str">
        <f t="shared" si="435"/>
        <v>-</v>
      </c>
    </row>
    <row r="8382" spans="1:43" x14ac:dyDescent="0.2">
      <c r="A8382" s="25" t="s">
        <v>3882</v>
      </c>
      <c r="B8382" s="25" t="s">
        <v>685</v>
      </c>
      <c r="C8382" s="25" t="s">
        <v>158</v>
      </c>
      <c r="T8382" s="25"/>
      <c r="AN8382" s="35" t="str">
        <f t="shared" si="436"/>
        <v/>
      </c>
      <c r="AO8382" s="35" t="str">
        <f t="shared" si="437"/>
        <v>-</v>
      </c>
      <c r="AQ8382" s="25" t="str">
        <f t="shared" si="435"/>
        <v>-</v>
      </c>
    </row>
    <row r="8383" spans="1:43" x14ac:dyDescent="0.2">
      <c r="A8383" s="25" t="s">
        <v>3883</v>
      </c>
      <c r="B8383" s="25" t="s">
        <v>685</v>
      </c>
      <c r="C8383" s="25" t="s">
        <v>147</v>
      </c>
      <c r="T8383" s="25"/>
      <c r="AN8383" s="35" t="str">
        <f t="shared" si="436"/>
        <v/>
      </c>
      <c r="AO8383" s="35" t="str">
        <f t="shared" si="437"/>
        <v>-</v>
      </c>
      <c r="AQ8383" s="25" t="str">
        <f t="shared" si="435"/>
        <v>-</v>
      </c>
    </row>
    <row r="8384" spans="1:43" x14ac:dyDescent="0.2">
      <c r="A8384" s="25" t="s">
        <v>3884</v>
      </c>
      <c r="B8384" s="25" t="s">
        <v>685</v>
      </c>
      <c r="C8384" s="25" t="s">
        <v>148</v>
      </c>
      <c r="T8384" s="25"/>
      <c r="AN8384" s="35" t="str">
        <f t="shared" si="436"/>
        <v/>
      </c>
      <c r="AO8384" s="35" t="str">
        <f t="shared" si="437"/>
        <v>-</v>
      </c>
      <c r="AQ8384" s="25" t="str">
        <f t="shared" si="435"/>
        <v>-</v>
      </c>
    </row>
    <row r="8385" spans="1:43" x14ac:dyDescent="0.2">
      <c r="A8385" s="25" t="s">
        <v>3885</v>
      </c>
      <c r="B8385" s="25" t="s">
        <v>685</v>
      </c>
      <c r="C8385" s="25" t="s">
        <v>149</v>
      </c>
      <c r="T8385" s="25"/>
      <c r="AN8385" s="35" t="str">
        <f t="shared" si="436"/>
        <v/>
      </c>
      <c r="AO8385" s="35" t="str">
        <f t="shared" si="437"/>
        <v>-</v>
      </c>
      <c r="AQ8385" s="25" t="str">
        <f t="shared" si="435"/>
        <v>-</v>
      </c>
    </row>
    <row r="8386" spans="1:43" x14ac:dyDescent="0.2">
      <c r="A8386" s="25" t="s">
        <v>3886</v>
      </c>
      <c r="B8386" s="25" t="s">
        <v>685</v>
      </c>
      <c r="C8386" s="25" t="s">
        <v>150</v>
      </c>
      <c r="T8386" s="25"/>
      <c r="AN8386" s="35" t="str">
        <f t="shared" si="436"/>
        <v/>
      </c>
      <c r="AO8386" s="35" t="str">
        <f t="shared" si="437"/>
        <v>-</v>
      </c>
      <c r="AQ8386" s="25" t="str">
        <f t="shared" si="435"/>
        <v>-</v>
      </c>
    </row>
    <row r="8387" spans="1:43" x14ac:dyDescent="0.2">
      <c r="A8387" s="25" t="s">
        <v>3887</v>
      </c>
      <c r="B8387" s="25" t="s">
        <v>685</v>
      </c>
      <c r="C8387" s="25" t="s">
        <v>151</v>
      </c>
      <c r="T8387" s="25"/>
      <c r="AN8387" s="35" t="str">
        <f t="shared" si="436"/>
        <v/>
      </c>
      <c r="AO8387" s="35" t="str">
        <f t="shared" si="437"/>
        <v>-</v>
      </c>
      <c r="AQ8387" s="25" t="str">
        <f t="shared" si="435"/>
        <v>-</v>
      </c>
    </row>
    <row r="8388" spans="1:43" x14ac:dyDescent="0.2">
      <c r="A8388" s="25" t="s">
        <v>3888</v>
      </c>
      <c r="B8388" s="25" t="s">
        <v>685</v>
      </c>
      <c r="C8388" s="25" t="s">
        <v>152</v>
      </c>
      <c r="T8388" s="25"/>
      <c r="AN8388" s="35" t="str">
        <f t="shared" si="436"/>
        <v/>
      </c>
      <c r="AO8388" s="35" t="str">
        <f t="shared" si="437"/>
        <v>-</v>
      </c>
      <c r="AQ8388" s="25" t="str">
        <f t="shared" si="435"/>
        <v>-</v>
      </c>
    </row>
    <row r="8389" spans="1:43" x14ac:dyDescent="0.2">
      <c r="A8389" s="25" t="s">
        <v>3889</v>
      </c>
      <c r="B8389" s="25" t="s">
        <v>685</v>
      </c>
      <c r="C8389" s="25" t="s">
        <v>153</v>
      </c>
      <c r="T8389" s="25"/>
      <c r="AN8389" s="35" t="str">
        <f t="shared" si="436"/>
        <v/>
      </c>
      <c r="AO8389" s="35" t="str">
        <f t="shared" si="437"/>
        <v>-</v>
      </c>
      <c r="AQ8389" s="25" t="str">
        <f t="shared" si="435"/>
        <v>-</v>
      </c>
    </row>
    <row r="8390" spans="1:43" x14ac:dyDescent="0.2">
      <c r="A8390" s="25" t="s">
        <v>3890</v>
      </c>
      <c r="B8390" s="25" t="s">
        <v>685</v>
      </c>
      <c r="C8390" s="25" t="s">
        <v>154</v>
      </c>
      <c r="T8390" s="25"/>
      <c r="AN8390" s="35" t="str">
        <f t="shared" si="436"/>
        <v/>
      </c>
      <c r="AO8390" s="35" t="str">
        <f t="shared" si="437"/>
        <v>-</v>
      </c>
      <c r="AQ8390" s="25" t="str">
        <f t="shared" si="435"/>
        <v>-</v>
      </c>
    </row>
    <row r="8391" spans="1:43" x14ac:dyDescent="0.2">
      <c r="A8391" s="25" t="s">
        <v>3891</v>
      </c>
      <c r="B8391" s="25" t="s">
        <v>685</v>
      </c>
      <c r="C8391" s="25" t="s">
        <v>155</v>
      </c>
      <c r="T8391" s="25"/>
      <c r="AN8391" s="35" t="str">
        <f t="shared" si="436"/>
        <v/>
      </c>
      <c r="AO8391" s="35" t="str">
        <f t="shared" si="437"/>
        <v>-</v>
      </c>
      <c r="AQ8391" s="25" t="str">
        <f t="shared" si="435"/>
        <v>-</v>
      </c>
    </row>
    <row r="8392" spans="1:43" x14ac:dyDescent="0.2">
      <c r="A8392" s="25" t="s">
        <v>3892</v>
      </c>
      <c r="B8392" s="25" t="s">
        <v>685</v>
      </c>
      <c r="C8392" s="25" t="s">
        <v>156</v>
      </c>
      <c r="T8392" s="25"/>
      <c r="AN8392" s="35" t="str">
        <f t="shared" si="436"/>
        <v/>
      </c>
      <c r="AO8392" s="35" t="str">
        <f t="shared" si="437"/>
        <v>-</v>
      </c>
      <c r="AQ8392" s="25" t="str">
        <f t="shared" si="435"/>
        <v>-</v>
      </c>
    </row>
    <row r="8393" spans="1:43" x14ac:dyDescent="0.2">
      <c r="A8393" s="25" t="s">
        <v>3893</v>
      </c>
      <c r="B8393" s="25" t="s">
        <v>685</v>
      </c>
      <c r="C8393" s="25" t="s">
        <v>156</v>
      </c>
      <c r="T8393" s="25"/>
      <c r="AN8393" s="35" t="str">
        <f t="shared" si="436"/>
        <v/>
      </c>
      <c r="AO8393" s="35" t="str">
        <f t="shared" si="437"/>
        <v>-</v>
      </c>
      <c r="AQ8393" s="25" t="str">
        <f t="shared" si="435"/>
        <v>-</v>
      </c>
    </row>
    <row r="8394" spans="1:43" x14ac:dyDescent="0.2">
      <c r="A8394" s="25" t="s">
        <v>3894</v>
      </c>
      <c r="B8394" s="25" t="s">
        <v>685</v>
      </c>
      <c r="C8394" s="25" t="s">
        <v>157</v>
      </c>
      <c r="T8394" s="25"/>
      <c r="AN8394" s="35" t="str">
        <f t="shared" si="436"/>
        <v/>
      </c>
      <c r="AO8394" s="35" t="str">
        <f t="shared" si="437"/>
        <v>-</v>
      </c>
      <c r="AQ8394" s="25" t="str">
        <f t="shared" si="435"/>
        <v>-</v>
      </c>
    </row>
    <row r="8395" spans="1:43" x14ac:dyDescent="0.2">
      <c r="A8395" s="25" t="s">
        <v>3895</v>
      </c>
      <c r="B8395" s="25" t="s">
        <v>685</v>
      </c>
      <c r="C8395" s="25" t="s">
        <v>158</v>
      </c>
      <c r="T8395" s="25"/>
      <c r="AN8395" s="35" t="str">
        <f t="shared" si="436"/>
        <v/>
      </c>
      <c r="AO8395" s="35" t="str">
        <f t="shared" si="437"/>
        <v>-</v>
      </c>
      <c r="AQ8395" s="25" t="str">
        <f t="shared" si="435"/>
        <v>-</v>
      </c>
    </row>
    <row r="8396" spans="1:43" x14ac:dyDescent="0.2">
      <c r="A8396" s="25" t="s">
        <v>3896</v>
      </c>
      <c r="B8396" s="25" t="s">
        <v>685</v>
      </c>
      <c r="C8396" s="25" t="s">
        <v>147</v>
      </c>
      <c r="T8396" s="25"/>
      <c r="AN8396" s="35" t="str">
        <f t="shared" si="436"/>
        <v/>
      </c>
      <c r="AO8396" s="35" t="str">
        <f t="shared" si="437"/>
        <v>-</v>
      </c>
      <c r="AQ8396" s="25" t="str">
        <f t="shared" si="435"/>
        <v>-</v>
      </c>
    </row>
    <row r="8397" spans="1:43" x14ac:dyDescent="0.2">
      <c r="A8397" s="25" t="s">
        <v>3897</v>
      </c>
      <c r="B8397" s="25" t="s">
        <v>685</v>
      </c>
      <c r="C8397" s="25" t="s">
        <v>148</v>
      </c>
      <c r="T8397" s="25"/>
      <c r="AN8397" s="35" t="str">
        <f t="shared" si="436"/>
        <v/>
      </c>
      <c r="AO8397" s="35" t="str">
        <f t="shared" si="437"/>
        <v>-</v>
      </c>
      <c r="AQ8397" s="25" t="str">
        <f t="shared" si="435"/>
        <v>-</v>
      </c>
    </row>
    <row r="8398" spans="1:43" x14ac:dyDescent="0.2">
      <c r="A8398" s="25" t="s">
        <v>3898</v>
      </c>
      <c r="B8398" s="25" t="s">
        <v>685</v>
      </c>
      <c r="C8398" s="25" t="s">
        <v>149</v>
      </c>
      <c r="T8398" s="25"/>
      <c r="AN8398" s="35" t="str">
        <f t="shared" si="436"/>
        <v/>
      </c>
      <c r="AO8398" s="35" t="str">
        <f t="shared" si="437"/>
        <v>-</v>
      </c>
      <c r="AQ8398" s="25" t="str">
        <f t="shared" si="435"/>
        <v>-</v>
      </c>
    </row>
    <row r="8399" spans="1:43" x14ac:dyDescent="0.2">
      <c r="A8399" s="25" t="s">
        <v>3899</v>
      </c>
      <c r="B8399" s="25" t="s">
        <v>685</v>
      </c>
      <c r="C8399" s="25" t="s">
        <v>150</v>
      </c>
      <c r="T8399" s="25"/>
      <c r="AN8399" s="35" t="str">
        <f t="shared" si="436"/>
        <v/>
      </c>
      <c r="AO8399" s="35" t="str">
        <f t="shared" si="437"/>
        <v>-</v>
      </c>
      <c r="AQ8399" s="25" t="str">
        <f t="shared" si="435"/>
        <v>-</v>
      </c>
    </row>
    <row r="8400" spans="1:43" x14ac:dyDescent="0.2">
      <c r="A8400" s="25" t="s">
        <v>3900</v>
      </c>
      <c r="B8400" s="25" t="s">
        <v>685</v>
      </c>
      <c r="C8400" s="25" t="s">
        <v>151</v>
      </c>
      <c r="T8400" s="25"/>
      <c r="AN8400" s="35" t="str">
        <f t="shared" si="436"/>
        <v/>
      </c>
      <c r="AO8400" s="35" t="str">
        <f t="shared" si="437"/>
        <v>-</v>
      </c>
      <c r="AQ8400" s="25" t="str">
        <f t="shared" si="435"/>
        <v>-</v>
      </c>
    </row>
    <row r="8401" spans="1:43" x14ac:dyDescent="0.2">
      <c r="A8401" s="25" t="s">
        <v>3901</v>
      </c>
      <c r="B8401" s="25" t="s">
        <v>685</v>
      </c>
      <c r="C8401" s="25" t="s">
        <v>152</v>
      </c>
      <c r="T8401" s="25"/>
      <c r="AN8401" s="35" t="str">
        <f t="shared" si="436"/>
        <v/>
      </c>
      <c r="AO8401" s="35" t="str">
        <f t="shared" si="437"/>
        <v>-</v>
      </c>
      <c r="AQ8401" s="25" t="str">
        <f t="shared" si="435"/>
        <v>-</v>
      </c>
    </row>
    <row r="8402" spans="1:43" x14ac:dyDescent="0.2">
      <c r="A8402" s="25" t="s">
        <v>3902</v>
      </c>
      <c r="B8402" s="25" t="s">
        <v>685</v>
      </c>
      <c r="C8402" s="25" t="s">
        <v>153</v>
      </c>
      <c r="T8402" s="25"/>
      <c r="AN8402" s="35" t="str">
        <f t="shared" si="436"/>
        <v/>
      </c>
      <c r="AO8402" s="35" t="str">
        <f t="shared" si="437"/>
        <v>-</v>
      </c>
      <c r="AQ8402" s="25" t="str">
        <f t="shared" si="435"/>
        <v>-</v>
      </c>
    </row>
    <row r="8403" spans="1:43" x14ac:dyDescent="0.2">
      <c r="A8403" s="25" t="s">
        <v>3903</v>
      </c>
      <c r="B8403" s="25" t="s">
        <v>685</v>
      </c>
      <c r="C8403" s="25" t="s">
        <v>154</v>
      </c>
      <c r="T8403" s="25"/>
      <c r="AN8403" s="35" t="str">
        <f t="shared" si="436"/>
        <v/>
      </c>
      <c r="AO8403" s="35" t="str">
        <f t="shared" si="437"/>
        <v>-</v>
      </c>
      <c r="AQ8403" s="25" t="str">
        <f t="shared" si="435"/>
        <v>-</v>
      </c>
    </row>
    <row r="8404" spans="1:43" x14ac:dyDescent="0.2">
      <c r="A8404" s="25" t="s">
        <v>3904</v>
      </c>
      <c r="B8404" s="25" t="s">
        <v>685</v>
      </c>
      <c r="C8404" s="25" t="s">
        <v>155</v>
      </c>
      <c r="T8404" s="25"/>
      <c r="AN8404" s="35" t="str">
        <f t="shared" si="436"/>
        <v/>
      </c>
      <c r="AO8404" s="35" t="str">
        <f t="shared" si="437"/>
        <v>-</v>
      </c>
      <c r="AQ8404" s="25" t="str">
        <f t="shared" si="435"/>
        <v>-</v>
      </c>
    </row>
    <row r="8405" spans="1:43" x14ac:dyDescent="0.2">
      <c r="A8405" s="25" t="s">
        <v>3905</v>
      </c>
      <c r="B8405" s="25" t="s">
        <v>685</v>
      </c>
      <c r="C8405" s="25" t="s">
        <v>155</v>
      </c>
      <c r="T8405" s="25"/>
      <c r="AN8405" s="35" t="str">
        <f t="shared" si="436"/>
        <v/>
      </c>
      <c r="AO8405" s="35" t="str">
        <f t="shared" si="437"/>
        <v>-</v>
      </c>
      <c r="AQ8405" s="25" t="str">
        <f t="shared" si="435"/>
        <v>-</v>
      </c>
    </row>
    <row r="8406" spans="1:43" x14ac:dyDescent="0.2">
      <c r="A8406" s="25" t="s">
        <v>3906</v>
      </c>
      <c r="B8406" s="25" t="s">
        <v>685</v>
      </c>
      <c r="C8406" s="25" t="s">
        <v>156</v>
      </c>
      <c r="T8406" s="25"/>
      <c r="AN8406" s="35" t="str">
        <f t="shared" si="436"/>
        <v/>
      </c>
      <c r="AO8406" s="35" t="str">
        <f t="shared" si="437"/>
        <v>-</v>
      </c>
      <c r="AQ8406" s="25" t="str">
        <f t="shared" si="435"/>
        <v>-</v>
      </c>
    </row>
    <row r="8407" spans="1:43" x14ac:dyDescent="0.2">
      <c r="A8407" s="25" t="s">
        <v>3907</v>
      </c>
      <c r="B8407" s="25" t="s">
        <v>685</v>
      </c>
      <c r="C8407" s="25" t="s">
        <v>157</v>
      </c>
      <c r="T8407" s="25"/>
      <c r="AN8407" s="35" t="str">
        <f t="shared" si="436"/>
        <v/>
      </c>
      <c r="AO8407" s="35" t="str">
        <f t="shared" si="437"/>
        <v>-</v>
      </c>
      <c r="AQ8407" s="25" t="str">
        <f t="shared" si="435"/>
        <v>-</v>
      </c>
    </row>
    <row r="8408" spans="1:43" x14ac:dyDescent="0.2">
      <c r="A8408" s="25" t="s">
        <v>3908</v>
      </c>
      <c r="B8408" s="25" t="s">
        <v>685</v>
      </c>
      <c r="C8408" s="25" t="s">
        <v>158</v>
      </c>
      <c r="T8408" s="25"/>
      <c r="AN8408" s="35" t="str">
        <f t="shared" si="436"/>
        <v/>
      </c>
      <c r="AO8408" s="35" t="str">
        <f t="shared" si="437"/>
        <v>-</v>
      </c>
      <c r="AQ8408" s="25" t="str">
        <f t="shared" si="435"/>
        <v>-</v>
      </c>
    </row>
    <row r="8409" spans="1:43" x14ac:dyDescent="0.2">
      <c r="A8409" s="25" t="s">
        <v>3909</v>
      </c>
      <c r="B8409" s="25" t="s">
        <v>685</v>
      </c>
      <c r="C8409" s="25" t="s">
        <v>147</v>
      </c>
      <c r="T8409" s="25"/>
      <c r="AN8409" s="35" t="str">
        <f t="shared" si="436"/>
        <v/>
      </c>
      <c r="AO8409" s="35" t="str">
        <f t="shared" si="437"/>
        <v>-</v>
      </c>
      <c r="AQ8409" s="25" t="str">
        <f t="shared" si="435"/>
        <v>-</v>
      </c>
    </row>
    <row r="8410" spans="1:43" x14ac:dyDescent="0.2">
      <c r="A8410" s="25" t="s">
        <v>3910</v>
      </c>
      <c r="B8410" s="25" t="s">
        <v>685</v>
      </c>
      <c r="C8410" s="25" t="s">
        <v>148</v>
      </c>
      <c r="T8410" s="25"/>
      <c r="AN8410" s="35" t="str">
        <f t="shared" si="436"/>
        <v/>
      </c>
      <c r="AO8410" s="35" t="str">
        <f t="shared" si="437"/>
        <v>-</v>
      </c>
      <c r="AQ8410" s="25" t="str">
        <f t="shared" si="435"/>
        <v>-</v>
      </c>
    </row>
    <row r="8411" spans="1:43" x14ac:dyDescent="0.2">
      <c r="A8411" s="25" t="s">
        <v>3911</v>
      </c>
      <c r="B8411" s="25" t="s">
        <v>685</v>
      </c>
      <c r="C8411" s="25" t="s">
        <v>149</v>
      </c>
      <c r="T8411" s="25"/>
      <c r="AN8411" s="35" t="str">
        <f t="shared" si="436"/>
        <v/>
      </c>
      <c r="AO8411" s="35" t="str">
        <f t="shared" si="437"/>
        <v>-</v>
      </c>
      <c r="AQ8411" s="25" t="str">
        <f t="shared" si="435"/>
        <v>-</v>
      </c>
    </row>
    <row r="8412" spans="1:43" x14ac:dyDescent="0.2">
      <c r="A8412" s="25" t="s">
        <v>3912</v>
      </c>
      <c r="B8412" s="25" t="s">
        <v>685</v>
      </c>
      <c r="C8412" s="25" t="s">
        <v>150</v>
      </c>
      <c r="T8412" s="25"/>
      <c r="AN8412" s="35" t="str">
        <f t="shared" si="436"/>
        <v/>
      </c>
      <c r="AO8412" s="35" t="str">
        <f t="shared" si="437"/>
        <v>-</v>
      </c>
      <c r="AQ8412" s="25" t="str">
        <f t="shared" si="435"/>
        <v>-</v>
      </c>
    </row>
    <row r="8413" spans="1:43" x14ac:dyDescent="0.2">
      <c r="A8413" s="25" t="s">
        <v>3913</v>
      </c>
      <c r="B8413" s="25" t="s">
        <v>685</v>
      </c>
      <c r="C8413" s="25" t="s">
        <v>151</v>
      </c>
      <c r="T8413" s="25"/>
      <c r="AN8413" s="35" t="str">
        <f t="shared" si="436"/>
        <v/>
      </c>
      <c r="AO8413" s="35" t="str">
        <f t="shared" si="437"/>
        <v>-</v>
      </c>
      <c r="AQ8413" s="25" t="str">
        <f t="shared" si="435"/>
        <v>-</v>
      </c>
    </row>
    <row r="8414" spans="1:43" x14ac:dyDescent="0.2">
      <c r="A8414" s="25" t="s">
        <v>3914</v>
      </c>
      <c r="B8414" s="25" t="s">
        <v>685</v>
      </c>
      <c r="C8414" s="25" t="s">
        <v>152</v>
      </c>
      <c r="T8414" s="25"/>
      <c r="AN8414" s="35" t="str">
        <f t="shared" si="436"/>
        <v/>
      </c>
      <c r="AO8414" s="35" t="str">
        <f t="shared" si="437"/>
        <v>-</v>
      </c>
      <c r="AQ8414" s="25" t="str">
        <f t="shared" si="435"/>
        <v>-</v>
      </c>
    </row>
    <row r="8415" spans="1:43" x14ac:dyDescent="0.2">
      <c r="A8415" s="25" t="s">
        <v>3915</v>
      </c>
      <c r="B8415" s="25" t="s">
        <v>685</v>
      </c>
      <c r="C8415" s="25" t="s">
        <v>153</v>
      </c>
      <c r="T8415" s="25"/>
      <c r="AN8415" s="35" t="str">
        <f t="shared" si="436"/>
        <v/>
      </c>
      <c r="AO8415" s="35" t="str">
        <f t="shared" si="437"/>
        <v>-</v>
      </c>
      <c r="AQ8415" s="25" t="str">
        <f t="shared" si="435"/>
        <v>-</v>
      </c>
    </row>
    <row r="8416" spans="1:43" x14ac:dyDescent="0.2">
      <c r="A8416" s="25" t="s">
        <v>3916</v>
      </c>
      <c r="B8416" s="25" t="s">
        <v>685</v>
      </c>
      <c r="C8416" s="25" t="s">
        <v>154</v>
      </c>
      <c r="T8416" s="25"/>
      <c r="AN8416" s="35" t="str">
        <f t="shared" si="436"/>
        <v/>
      </c>
      <c r="AO8416" s="35" t="str">
        <f t="shared" si="437"/>
        <v>-</v>
      </c>
      <c r="AQ8416" s="25" t="str">
        <f t="shared" si="435"/>
        <v>-</v>
      </c>
    </row>
    <row r="8417" spans="1:43" x14ac:dyDescent="0.2">
      <c r="A8417" s="25" t="s">
        <v>3917</v>
      </c>
      <c r="B8417" s="25" t="s">
        <v>685</v>
      </c>
      <c r="C8417" s="25" t="s">
        <v>154</v>
      </c>
      <c r="T8417" s="25"/>
      <c r="AN8417" s="35" t="str">
        <f t="shared" si="436"/>
        <v/>
      </c>
      <c r="AO8417" s="35" t="str">
        <f t="shared" si="437"/>
        <v>-</v>
      </c>
      <c r="AQ8417" s="25" t="str">
        <f t="shared" si="435"/>
        <v>-</v>
      </c>
    </row>
    <row r="8418" spans="1:43" x14ac:dyDescent="0.2">
      <c r="A8418" s="25" t="s">
        <v>3918</v>
      </c>
      <c r="B8418" s="25" t="s">
        <v>685</v>
      </c>
      <c r="C8418" s="25" t="s">
        <v>155</v>
      </c>
      <c r="T8418" s="25"/>
      <c r="AN8418" s="35" t="str">
        <f t="shared" si="436"/>
        <v/>
      </c>
      <c r="AO8418" s="35" t="str">
        <f t="shared" si="437"/>
        <v>-</v>
      </c>
      <c r="AQ8418" s="25" t="str">
        <f t="shared" si="435"/>
        <v>-</v>
      </c>
    </row>
    <row r="8419" spans="1:43" x14ac:dyDescent="0.2">
      <c r="A8419" s="25" t="s">
        <v>3919</v>
      </c>
      <c r="B8419" s="25" t="s">
        <v>685</v>
      </c>
      <c r="C8419" s="25" t="s">
        <v>156</v>
      </c>
      <c r="T8419" s="25"/>
      <c r="AN8419" s="35" t="str">
        <f t="shared" si="436"/>
        <v/>
      </c>
      <c r="AO8419" s="35" t="str">
        <f t="shared" si="437"/>
        <v>-</v>
      </c>
      <c r="AQ8419" s="25" t="str">
        <f t="shared" si="435"/>
        <v>-</v>
      </c>
    </row>
    <row r="8420" spans="1:43" x14ac:dyDescent="0.2">
      <c r="A8420" s="25" t="s">
        <v>3920</v>
      </c>
      <c r="B8420" s="25" t="s">
        <v>685</v>
      </c>
      <c r="C8420" s="25" t="s">
        <v>157</v>
      </c>
      <c r="T8420" s="25"/>
      <c r="AN8420" s="35" t="str">
        <f t="shared" si="436"/>
        <v/>
      </c>
      <c r="AO8420" s="35" t="str">
        <f t="shared" si="437"/>
        <v>-</v>
      </c>
      <c r="AQ8420" s="25" t="str">
        <f t="shared" si="435"/>
        <v>-</v>
      </c>
    </row>
    <row r="8421" spans="1:43" x14ac:dyDescent="0.2">
      <c r="A8421" s="25" t="s">
        <v>3921</v>
      </c>
      <c r="B8421" s="25" t="s">
        <v>685</v>
      </c>
      <c r="C8421" s="25" t="s">
        <v>158</v>
      </c>
      <c r="T8421" s="25"/>
      <c r="AN8421" s="35" t="str">
        <f t="shared" si="436"/>
        <v/>
      </c>
      <c r="AO8421" s="35" t="str">
        <f t="shared" si="437"/>
        <v>-</v>
      </c>
      <c r="AQ8421" s="25" t="str">
        <f t="shared" ref="AQ8421:AQ8484" si="438">CONCATENATE(TRIM(LEFT(AP8421,LEN(AP8421)-LEN(RIGHT(AP8421)))),"-",RIGHT(AP8421))</f>
        <v>-</v>
      </c>
    </row>
    <row r="8422" spans="1:43" x14ac:dyDescent="0.2">
      <c r="A8422" s="25" t="s">
        <v>3922</v>
      </c>
      <c r="B8422" s="25" t="s">
        <v>685</v>
      </c>
      <c r="C8422" s="25" t="s">
        <v>147</v>
      </c>
      <c r="T8422" s="25"/>
      <c r="AN8422" s="35" t="str">
        <f t="shared" si="436"/>
        <v/>
      </c>
      <c r="AO8422" s="35" t="str">
        <f t="shared" si="437"/>
        <v>-</v>
      </c>
      <c r="AQ8422" s="25" t="str">
        <f t="shared" si="438"/>
        <v>-</v>
      </c>
    </row>
    <row r="8423" spans="1:43" x14ac:dyDescent="0.2">
      <c r="A8423" s="25" t="s">
        <v>3923</v>
      </c>
      <c r="B8423" s="25" t="s">
        <v>685</v>
      </c>
      <c r="C8423" s="25" t="s">
        <v>148</v>
      </c>
      <c r="T8423" s="25"/>
      <c r="AN8423" s="35" t="str">
        <f t="shared" si="436"/>
        <v/>
      </c>
      <c r="AO8423" s="35" t="str">
        <f t="shared" si="437"/>
        <v>-</v>
      </c>
      <c r="AQ8423" s="25" t="str">
        <f t="shared" si="438"/>
        <v>-</v>
      </c>
    </row>
    <row r="8424" spans="1:43" x14ac:dyDescent="0.2">
      <c r="A8424" s="25" t="s">
        <v>3924</v>
      </c>
      <c r="B8424" s="25" t="s">
        <v>685</v>
      </c>
      <c r="C8424" s="25" t="s">
        <v>149</v>
      </c>
      <c r="T8424" s="25"/>
      <c r="AN8424" s="35" t="str">
        <f t="shared" si="436"/>
        <v/>
      </c>
      <c r="AO8424" s="35" t="str">
        <f t="shared" si="437"/>
        <v>-</v>
      </c>
      <c r="AQ8424" s="25" t="str">
        <f t="shared" si="438"/>
        <v>-</v>
      </c>
    </row>
    <row r="8425" spans="1:43" x14ac:dyDescent="0.2">
      <c r="A8425" s="25" t="s">
        <v>3925</v>
      </c>
      <c r="B8425" s="25" t="s">
        <v>685</v>
      </c>
      <c r="C8425" s="25" t="s">
        <v>150</v>
      </c>
      <c r="T8425" s="25"/>
      <c r="AN8425" s="35" t="str">
        <f t="shared" si="436"/>
        <v/>
      </c>
      <c r="AO8425" s="35" t="str">
        <f t="shared" si="437"/>
        <v>-</v>
      </c>
      <c r="AQ8425" s="25" t="str">
        <f t="shared" si="438"/>
        <v>-</v>
      </c>
    </row>
    <row r="8426" spans="1:43" x14ac:dyDescent="0.2">
      <c r="A8426" s="25" t="s">
        <v>3926</v>
      </c>
      <c r="B8426" s="25" t="s">
        <v>685</v>
      </c>
      <c r="C8426" s="25" t="s">
        <v>151</v>
      </c>
      <c r="T8426" s="25"/>
      <c r="AN8426" s="35" t="str">
        <f t="shared" si="436"/>
        <v/>
      </c>
      <c r="AO8426" s="35" t="str">
        <f t="shared" si="437"/>
        <v>-</v>
      </c>
      <c r="AQ8426" s="25" t="str">
        <f t="shared" si="438"/>
        <v>-</v>
      </c>
    </row>
    <row r="8427" spans="1:43" x14ac:dyDescent="0.2">
      <c r="A8427" s="25" t="s">
        <v>3927</v>
      </c>
      <c r="B8427" s="25" t="s">
        <v>685</v>
      </c>
      <c r="C8427" s="25" t="s">
        <v>152</v>
      </c>
      <c r="T8427" s="25"/>
      <c r="AN8427" s="35" t="str">
        <f t="shared" si="436"/>
        <v/>
      </c>
      <c r="AO8427" s="35" t="str">
        <f t="shared" si="437"/>
        <v>-</v>
      </c>
      <c r="AQ8427" s="25" t="str">
        <f t="shared" si="438"/>
        <v>-</v>
      </c>
    </row>
    <row r="8428" spans="1:43" x14ac:dyDescent="0.2">
      <c r="A8428" s="25" t="s">
        <v>3928</v>
      </c>
      <c r="B8428" s="25" t="s">
        <v>685</v>
      </c>
      <c r="C8428" s="25" t="s">
        <v>153</v>
      </c>
      <c r="T8428" s="25"/>
      <c r="AN8428" s="35" t="str">
        <f t="shared" si="436"/>
        <v/>
      </c>
      <c r="AO8428" s="35" t="str">
        <f t="shared" si="437"/>
        <v>-</v>
      </c>
      <c r="AQ8428" s="25" t="str">
        <f t="shared" si="438"/>
        <v>-</v>
      </c>
    </row>
    <row r="8429" spans="1:43" x14ac:dyDescent="0.2">
      <c r="A8429" s="25" t="s">
        <v>3929</v>
      </c>
      <c r="B8429" s="25" t="s">
        <v>685</v>
      </c>
      <c r="C8429" s="25" t="s">
        <v>153</v>
      </c>
      <c r="T8429" s="25"/>
      <c r="AN8429" s="35" t="str">
        <f t="shared" si="436"/>
        <v/>
      </c>
      <c r="AO8429" s="35" t="str">
        <f t="shared" si="437"/>
        <v>-</v>
      </c>
      <c r="AQ8429" s="25" t="str">
        <f t="shared" si="438"/>
        <v>-</v>
      </c>
    </row>
    <row r="8430" spans="1:43" x14ac:dyDescent="0.2">
      <c r="A8430" s="25" t="s">
        <v>3930</v>
      </c>
      <c r="B8430" s="25" t="s">
        <v>685</v>
      </c>
      <c r="C8430" s="25" t="s">
        <v>154</v>
      </c>
      <c r="T8430" s="25"/>
      <c r="AN8430" s="35" t="str">
        <f t="shared" si="436"/>
        <v/>
      </c>
      <c r="AO8430" s="35" t="str">
        <f t="shared" si="437"/>
        <v>-</v>
      </c>
      <c r="AQ8430" s="25" t="str">
        <f t="shared" si="438"/>
        <v>-</v>
      </c>
    </row>
    <row r="8431" spans="1:43" x14ac:dyDescent="0.2">
      <c r="A8431" s="25" t="s">
        <v>3931</v>
      </c>
      <c r="B8431" s="25" t="s">
        <v>685</v>
      </c>
      <c r="C8431" s="25" t="s">
        <v>155</v>
      </c>
      <c r="T8431" s="25"/>
      <c r="AN8431" s="35" t="str">
        <f t="shared" si="436"/>
        <v/>
      </c>
      <c r="AO8431" s="35" t="str">
        <f t="shared" si="437"/>
        <v>-</v>
      </c>
      <c r="AQ8431" s="25" t="str">
        <f t="shared" si="438"/>
        <v>-</v>
      </c>
    </row>
    <row r="8432" spans="1:43" x14ac:dyDescent="0.2">
      <c r="A8432" s="25" t="s">
        <v>3932</v>
      </c>
      <c r="B8432" s="25" t="s">
        <v>685</v>
      </c>
      <c r="C8432" s="25" t="s">
        <v>156</v>
      </c>
      <c r="T8432" s="25"/>
      <c r="AN8432" s="35" t="str">
        <f t="shared" si="436"/>
        <v/>
      </c>
      <c r="AO8432" s="35" t="str">
        <f t="shared" si="437"/>
        <v>-</v>
      </c>
      <c r="AQ8432" s="25" t="str">
        <f t="shared" si="438"/>
        <v>-</v>
      </c>
    </row>
    <row r="8433" spans="1:43" x14ac:dyDescent="0.2">
      <c r="A8433" s="25" t="s">
        <v>3933</v>
      </c>
      <c r="B8433" s="25" t="s">
        <v>685</v>
      </c>
      <c r="C8433" s="25" t="s">
        <v>157</v>
      </c>
      <c r="T8433" s="25"/>
      <c r="AN8433" s="35" t="str">
        <f t="shared" si="436"/>
        <v/>
      </c>
      <c r="AO8433" s="35" t="str">
        <f t="shared" si="437"/>
        <v>-</v>
      </c>
      <c r="AQ8433" s="25" t="str">
        <f t="shared" si="438"/>
        <v>-</v>
      </c>
    </row>
    <row r="8434" spans="1:43" x14ac:dyDescent="0.2">
      <c r="A8434" s="25" t="s">
        <v>3934</v>
      </c>
      <c r="B8434" s="25" t="s">
        <v>685</v>
      </c>
      <c r="C8434" s="25" t="s">
        <v>158</v>
      </c>
      <c r="T8434" s="25"/>
      <c r="AN8434" s="35" t="str">
        <f t="shared" si="436"/>
        <v/>
      </c>
      <c r="AO8434" s="35" t="str">
        <f t="shared" si="437"/>
        <v>-</v>
      </c>
      <c r="AQ8434" s="25" t="str">
        <f t="shared" si="438"/>
        <v>-</v>
      </c>
    </row>
    <row r="8435" spans="1:43" x14ac:dyDescent="0.2">
      <c r="A8435" s="25" t="s">
        <v>3935</v>
      </c>
      <c r="B8435" s="25" t="s">
        <v>685</v>
      </c>
      <c r="C8435" s="25" t="s">
        <v>147</v>
      </c>
      <c r="T8435" s="25"/>
      <c r="AN8435" s="35" t="str">
        <f t="shared" si="436"/>
        <v/>
      </c>
      <c r="AO8435" s="35" t="str">
        <f t="shared" si="437"/>
        <v>-</v>
      </c>
      <c r="AQ8435" s="25" t="str">
        <f t="shared" si="438"/>
        <v>-</v>
      </c>
    </row>
    <row r="8436" spans="1:43" x14ac:dyDescent="0.2">
      <c r="A8436" s="25" t="s">
        <v>3936</v>
      </c>
      <c r="B8436" s="25" t="s">
        <v>685</v>
      </c>
      <c r="C8436" s="25" t="s">
        <v>148</v>
      </c>
      <c r="T8436" s="25"/>
      <c r="AN8436" s="35" t="str">
        <f t="shared" si="436"/>
        <v/>
      </c>
      <c r="AO8436" s="35" t="str">
        <f t="shared" si="437"/>
        <v>-</v>
      </c>
      <c r="AQ8436" s="25" t="str">
        <f t="shared" si="438"/>
        <v>-</v>
      </c>
    </row>
    <row r="8437" spans="1:43" x14ac:dyDescent="0.2">
      <c r="A8437" s="25" t="s">
        <v>3937</v>
      </c>
      <c r="B8437" s="25" t="s">
        <v>685</v>
      </c>
      <c r="C8437" s="25" t="s">
        <v>149</v>
      </c>
      <c r="T8437" s="25"/>
      <c r="AN8437" s="35" t="str">
        <f t="shared" si="436"/>
        <v/>
      </c>
      <c r="AO8437" s="35" t="str">
        <f t="shared" si="437"/>
        <v>-</v>
      </c>
      <c r="AQ8437" s="25" t="str">
        <f t="shared" si="438"/>
        <v>-</v>
      </c>
    </row>
    <row r="8438" spans="1:43" x14ac:dyDescent="0.2">
      <c r="A8438" s="25" t="s">
        <v>3938</v>
      </c>
      <c r="B8438" s="25" t="s">
        <v>685</v>
      </c>
      <c r="C8438" s="25" t="s">
        <v>150</v>
      </c>
      <c r="T8438" s="25"/>
      <c r="AN8438" s="35" t="str">
        <f t="shared" si="436"/>
        <v/>
      </c>
      <c r="AO8438" s="35" t="str">
        <f t="shared" si="437"/>
        <v>-</v>
      </c>
      <c r="AQ8438" s="25" t="str">
        <f t="shared" si="438"/>
        <v>-</v>
      </c>
    </row>
    <row r="8439" spans="1:43" x14ac:dyDescent="0.2">
      <c r="A8439" s="25" t="s">
        <v>3939</v>
      </c>
      <c r="B8439" s="25" t="s">
        <v>685</v>
      </c>
      <c r="C8439" s="25" t="s">
        <v>151</v>
      </c>
      <c r="T8439" s="25"/>
      <c r="AN8439" s="35" t="str">
        <f t="shared" ref="AN8439:AN8502" si="439">CONCATENATE(AM8439,AP8439)</f>
        <v/>
      </c>
      <c r="AO8439" s="35" t="str">
        <f t="shared" ref="AO8439:AO8502" si="440">CONCATENATE(AM8439,"-",AL8439)</f>
        <v>-</v>
      </c>
      <c r="AQ8439" s="25" t="str">
        <f t="shared" si="438"/>
        <v>-</v>
      </c>
    </row>
    <row r="8440" spans="1:43" x14ac:dyDescent="0.2">
      <c r="A8440" s="25" t="s">
        <v>3940</v>
      </c>
      <c r="B8440" s="25" t="s">
        <v>685</v>
      </c>
      <c r="C8440" s="25" t="s">
        <v>152</v>
      </c>
      <c r="T8440" s="25"/>
      <c r="AN8440" s="35" t="str">
        <f t="shared" si="439"/>
        <v/>
      </c>
      <c r="AO8440" s="35" t="str">
        <f t="shared" si="440"/>
        <v>-</v>
      </c>
      <c r="AQ8440" s="25" t="str">
        <f t="shared" si="438"/>
        <v>-</v>
      </c>
    </row>
    <row r="8441" spans="1:43" x14ac:dyDescent="0.2">
      <c r="A8441" s="25" t="s">
        <v>3941</v>
      </c>
      <c r="B8441" s="25" t="s">
        <v>685</v>
      </c>
      <c r="C8441" s="25" t="s">
        <v>152</v>
      </c>
      <c r="T8441" s="25"/>
      <c r="AN8441" s="35" t="str">
        <f t="shared" si="439"/>
        <v/>
      </c>
      <c r="AO8441" s="35" t="str">
        <f t="shared" si="440"/>
        <v>-</v>
      </c>
      <c r="AQ8441" s="25" t="str">
        <f t="shared" si="438"/>
        <v>-</v>
      </c>
    </row>
    <row r="8442" spans="1:43" x14ac:dyDescent="0.2">
      <c r="A8442" s="25" t="s">
        <v>3942</v>
      </c>
      <c r="B8442" s="25" t="s">
        <v>685</v>
      </c>
      <c r="C8442" s="25" t="s">
        <v>153</v>
      </c>
      <c r="T8442" s="25"/>
      <c r="AN8442" s="35" t="str">
        <f t="shared" si="439"/>
        <v/>
      </c>
      <c r="AO8442" s="35" t="str">
        <f t="shared" si="440"/>
        <v>-</v>
      </c>
      <c r="AQ8442" s="25" t="str">
        <f t="shared" si="438"/>
        <v>-</v>
      </c>
    </row>
    <row r="8443" spans="1:43" x14ac:dyDescent="0.2">
      <c r="A8443" s="25" t="s">
        <v>3943</v>
      </c>
      <c r="B8443" s="25" t="s">
        <v>685</v>
      </c>
      <c r="C8443" s="25" t="s">
        <v>154</v>
      </c>
      <c r="T8443" s="25"/>
      <c r="AN8443" s="35" t="str">
        <f t="shared" si="439"/>
        <v/>
      </c>
      <c r="AO8443" s="35" t="str">
        <f t="shared" si="440"/>
        <v>-</v>
      </c>
      <c r="AQ8443" s="25" t="str">
        <f t="shared" si="438"/>
        <v>-</v>
      </c>
    </row>
    <row r="8444" spans="1:43" x14ac:dyDescent="0.2">
      <c r="A8444" s="25" t="s">
        <v>3944</v>
      </c>
      <c r="B8444" s="25" t="s">
        <v>685</v>
      </c>
      <c r="C8444" s="25" t="s">
        <v>155</v>
      </c>
      <c r="T8444" s="25"/>
      <c r="AN8444" s="35" t="str">
        <f t="shared" si="439"/>
        <v/>
      </c>
      <c r="AO8444" s="35" t="str">
        <f t="shared" si="440"/>
        <v>-</v>
      </c>
      <c r="AQ8444" s="25" t="str">
        <f t="shared" si="438"/>
        <v>-</v>
      </c>
    </row>
    <row r="8445" spans="1:43" x14ac:dyDescent="0.2">
      <c r="A8445" s="25" t="s">
        <v>3945</v>
      </c>
      <c r="B8445" s="25" t="s">
        <v>685</v>
      </c>
      <c r="C8445" s="25" t="s">
        <v>156</v>
      </c>
      <c r="T8445" s="25"/>
      <c r="AN8445" s="35" t="str">
        <f t="shared" si="439"/>
        <v/>
      </c>
      <c r="AO8445" s="35" t="str">
        <f t="shared" si="440"/>
        <v>-</v>
      </c>
      <c r="AQ8445" s="25" t="str">
        <f t="shared" si="438"/>
        <v>-</v>
      </c>
    </row>
    <row r="8446" spans="1:43" x14ac:dyDescent="0.2">
      <c r="A8446" s="25" t="s">
        <v>3946</v>
      </c>
      <c r="B8446" s="25" t="s">
        <v>685</v>
      </c>
      <c r="C8446" s="25" t="s">
        <v>157</v>
      </c>
      <c r="T8446" s="25"/>
      <c r="AN8446" s="35" t="str">
        <f t="shared" si="439"/>
        <v/>
      </c>
      <c r="AO8446" s="35" t="str">
        <f t="shared" si="440"/>
        <v>-</v>
      </c>
      <c r="AQ8446" s="25" t="str">
        <f t="shared" si="438"/>
        <v>-</v>
      </c>
    </row>
    <row r="8447" spans="1:43" x14ac:dyDescent="0.2">
      <c r="A8447" s="25" t="s">
        <v>3947</v>
      </c>
      <c r="B8447" s="25" t="s">
        <v>685</v>
      </c>
      <c r="C8447" s="25" t="s">
        <v>158</v>
      </c>
      <c r="T8447" s="25"/>
      <c r="AN8447" s="35" t="str">
        <f t="shared" si="439"/>
        <v/>
      </c>
      <c r="AO8447" s="35" t="str">
        <f t="shared" si="440"/>
        <v>-</v>
      </c>
      <c r="AQ8447" s="25" t="str">
        <f t="shared" si="438"/>
        <v>-</v>
      </c>
    </row>
    <row r="8448" spans="1:43" x14ac:dyDescent="0.2">
      <c r="A8448" s="25" t="s">
        <v>3948</v>
      </c>
      <c r="B8448" s="25" t="s">
        <v>685</v>
      </c>
      <c r="C8448" s="25" t="s">
        <v>147</v>
      </c>
      <c r="T8448" s="25"/>
      <c r="AN8448" s="35" t="str">
        <f t="shared" si="439"/>
        <v/>
      </c>
      <c r="AO8448" s="35" t="str">
        <f t="shared" si="440"/>
        <v>-</v>
      </c>
      <c r="AQ8448" s="25" t="str">
        <f t="shared" si="438"/>
        <v>-</v>
      </c>
    </row>
    <row r="8449" spans="1:43" x14ac:dyDescent="0.2">
      <c r="A8449" s="25" t="s">
        <v>3949</v>
      </c>
      <c r="B8449" s="25" t="s">
        <v>685</v>
      </c>
      <c r="C8449" s="25" t="s">
        <v>148</v>
      </c>
      <c r="T8449" s="25"/>
      <c r="AN8449" s="35" t="str">
        <f t="shared" si="439"/>
        <v/>
      </c>
      <c r="AO8449" s="35" t="str">
        <f t="shared" si="440"/>
        <v>-</v>
      </c>
      <c r="AQ8449" s="25" t="str">
        <f t="shared" si="438"/>
        <v>-</v>
      </c>
    </row>
    <row r="8450" spans="1:43" x14ac:dyDescent="0.2">
      <c r="A8450" s="25" t="s">
        <v>3950</v>
      </c>
      <c r="B8450" s="25" t="s">
        <v>685</v>
      </c>
      <c r="C8450" s="25" t="s">
        <v>149</v>
      </c>
      <c r="T8450" s="25"/>
      <c r="AN8450" s="35" t="str">
        <f t="shared" si="439"/>
        <v/>
      </c>
      <c r="AO8450" s="35" t="str">
        <f t="shared" si="440"/>
        <v>-</v>
      </c>
      <c r="AQ8450" s="25" t="str">
        <f t="shared" si="438"/>
        <v>-</v>
      </c>
    </row>
    <row r="8451" spans="1:43" x14ac:dyDescent="0.2">
      <c r="A8451" s="25" t="s">
        <v>3951</v>
      </c>
      <c r="B8451" s="25" t="s">
        <v>685</v>
      </c>
      <c r="C8451" s="25" t="s">
        <v>150</v>
      </c>
      <c r="T8451" s="25"/>
      <c r="AN8451" s="35" t="str">
        <f t="shared" si="439"/>
        <v/>
      </c>
      <c r="AO8451" s="35" t="str">
        <f t="shared" si="440"/>
        <v>-</v>
      </c>
      <c r="AQ8451" s="25" t="str">
        <f t="shared" si="438"/>
        <v>-</v>
      </c>
    </row>
    <row r="8452" spans="1:43" x14ac:dyDescent="0.2">
      <c r="A8452" s="25" t="s">
        <v>3952</v>
      </c>
      <c r="B8452" s="25" t="s">
        <v>685</v>
      </c>
      <c r="C8452" s="25" t="s">
        <v>151</v>
      </c>
      <c r="T8452" s="25"/>
      <c r="AN8452" s="35" t="str">
        <f t="shared" si="439"/>
        <v/>
      </c>
      <c r="AO8452" s="35" t="str">
        <f t="shared" si="440"/>
        <v>-</v>
      </c>
      <c r="AQ8452" s="25" t="str">
        <f t="shared" si="438"/>
        <v>-</v>
      </c>
    </row>
    <row r="8453" spans="1:43" x14ac:dyDescent="0.2">
      <c r="A8453" s="25" t="s">
        <v>3953</v>
      </c>
      <c r="B8453" s="25" t="s">
        <v>685</v>
      </c>
      <c r="C8453" s="25" t="s">
        <v>151</v>
      </c>
      <c r="T8453" s="25"/>
      <c r="AN8453" s="35" t="str">
        <f t="shared" si="439"/>
        <v/>
      </c>
      <c r="AO8453" s="35" t="str">
        <f t="shared" si="440"/>
        <v>-</v>
      </c>
      <c r="AQ8453" s="25" t="str">
        <f t="shared" si="438"/>
        <v>-</v>
      </c>
    </row>
    <row r="8454" spans="1:43" x14ac:dyDescent="0.2">
      <c r="A8454" s="25" t="s">
        <v>3954</v>
      </c>
      <c r="B8454" s="25" t="s">
        <v>685</v>
      </c>
      <c r="C8454" s="25" t="s">
        <v>152</v>
      </c>
      <c r="T8454" s="25"/>
      <c r="AN8454" s="35" t="str">
        <f t="shared" si="439"/>
        <v/>
      </c>
      <c r="AO8454" s="35" t="str">
        <f t="shared" si="440"/>
        <v>-</v>
      </c>
      <c r="AQ8454" s="25" t="str">
        <f t="shared" si="438"/>
        <v>-</v>
      </c>
    </row>
    <row r="8455" spans="1:43" x14ac:dyDescent="0.2">
      <c r="A8455" s="25" t="s">
        <v>3955</v>
      </c>
      <c r="B8455" s="25" t="s">
        <v>685</v>
      </c>
      <c r="C8455" s="25" t="s">
        <v>153</v>
      </c>
      <c r="T8455" s="25"/>
      <c r="AN8455" s="35" t="str">
        <f t="shared" si="439"/>
        <v/>
      </c>
      <c r="AO8455" s="35" t="str">
        <f t="shared" si="440"/>
        <v>-</v>
      </c>
      <c r="AQ8455" s="25" t="str">
        <f t="shared" si="438"/>
        <v>-</v>
      </c>
    </row>
    <row r="8456" spans="1:43" x14ac:dyDescent="0.2">
      <c r="A8456" s="25" t="s">
        <v>3956</v>
      </c>
      <c r="B8456" s="25" t="s">
        <v>685</v>
      </c>
      <c r="C8456" s="25" t="s">
        <v>154</v>
      </c>
      <c r="T8456" s="25"/>
      <c r="AN8456" s="35" t="str">
        <f t="shared" si="439"/>
        <v/>
      </c>
      <c r="AO8456" s="35" t="str">
        <f t="shared" si="440"/>
        <v>-</v>
      </c>
      <c r="AQ8456" s="25" t="str">
        <f t="shared" si="438"/>
        <v>-</v>
      </c>
    </row>
    <row r="8457" spans="1:43" x14ac:dyDescent="0.2">
      <c r="A8457" s="25" t="s">
        <v>3957</v>
      </c>
      <c r="B8457" s="25" t="s">
        <v>685</v>
      </c>
      <c r="C8457" s="25" t="s">
        <v>155</v>
      </c>
      <c r="T8457" s="25"/>
      <c r="AN8457" s="35" t="str">
        <f t="shared" si="439"/>
        <v/>
      </c>
      <c r="AO8457" s="35" t="str">
        <f t="shared" si="440"/>
        <v>-</v>
      </c>
      <c r="AQ8457" s="25" t="str">
        <f t="shared" si="438"/>
        <v>-</v>
      </c>
    </row>
    <row r="8458" spans="1:43" x14ac:dyDescent="0.2">
      <c r="A8458" s="25" t="s">
        <v>3958</v>
      </c>
      <c r="B8458" s="25" t="s">
        <v>685</v>
      </c>
      <c r="C8458" s="25" t="s">
        <v>156</v>
      </c>
      <c r="T8458" s="25"/>
      <c r="AN8458" s="35" t="str">
        <f t="shared" si="439"/>
        <v/>
      </c>
      <c r="AO8458" s="35" t="str">
        <f t="shared" si="440"/>
        <v>-</v>
      </c>
      <c r="AQ8458" s="25" t="str">
        <f t="shared" si="438"/>
        <v>-</v>
      </c>
    </row>
    <row r="8459" spans="1:43" x14ac:dyDescent="0.2">
      <c r="A8459" s="25" t="s">
        <v>3959</v>
      </c>
      <c r="B8459" s="25" t="s">
        <v>685</v>
      </c>
      <c r="C8459" s="25" t="s">
        <v>157</v>
      </c>
      <c r="T8459" s="25"/>
      <c r="AN8459" s="35" t="str">
        <f t="shared" si="439"/>
        <v/>
      </c>
      <c r="AO8459" s="35" t="str">
        <f t="shared" si="440"/>
        <v>-</v>
      </c>
      <c r="AQ8459" s="25" t="str">
        <f t="shared" si="438"/>
        <v>-</v>
      </c>
    </row>
    <row r="8460" spans="1:43" x14ac:dyDescent="0.2">
      <c r="A8460" s="25" t="s">
        <v>3960</v>
      </c>
      <c r="B8460" s="25" t="s">
        <v>685</v>
      </c>
      <c r="C8460" s="25" t="s">
        <v>158</v>
      </c>
      <c r="T8460" s="25"/>
      <c r="AN8460" s="35" t="str">
        <f t="shared" si="439"/>
        <v/>
      </c>
      <c r="AO8460" s="35" t="str">
        <f t="shared" si="440"/>
        <v>-</v>
      </c>
      <c r="AQ8460" s="25" t="str">
        <f t="shared" si="438"/>
        <v>-</v>
      </c>
    </row>
    <row r="8461" spans="1:43" x14ac:dyDescent="0.2">
      <c r="A8461" s="25" t="s">
        <v>3961</v>
      </c>
      <c r="B8461" s="25" t="s">
        <v>685</v>
      </c>
      <c r="C8461" s="25" t="s">
        <v>147</v>
      </c>
      <c r="T8461" s="25"/>
      <c r="AN8461" s="35" t="str">
        <f t="shared" si="439"/>
        <v/>
      </c>
      <c r="AO8461" s="35" t="str">
        <f t="shared" si="440"/>
        <v>-</v>
      </c>
      <c r="AQ8461" s="25" t="str">
        <f t="shared" si="438"/>
        <v>-</v>
      </c>
    </row>
    <row r="8462" spans="1:43" x14ac:dyDescent="0.2">
      <c r="A8462" s="25" t="s">
        <v>3962</v>
      </c>
      <c r="B8462" s="25" t="s">
        <v>685</v>
      </c>
      <c r="C8462" s="25" t="s">
        <v>148</v>
      </c>
      <c r="T8462" s="25"/>
      <c r="AN8462" s="35" t="str">
        <f t="shared" si="439"/>
        <v/>
      </c>
      <c r="AO8462" s="35" t="str">
        <f t="shared" si="440"/>
        <v>-</v>
      </c>
      <c r="AQ8462" s="25" t="str">
        <f t="shared" si="438"/>
        <v>-</v>
      </c>
    </row>
    <row r="8463" spans="1:43" x14ac:dyDescent="0.2">
      <c r="A8463" s="25" t="s">
        <v>3963</v>
      </c>
      <c r="B8463" s="25" t="s">
        <v>685</v>
      </c>
      <c r="C8463" s="25" t="s">
        <v>149</v>
      </c>
      <c r="T8463" s="25"/>
      <c r="AN8463" s="35" t="str">
        <f t="shared" si="439"/>
        <v/>
      </c>
      <c r="AO8463" s="35" t="str">
        <f t="shared" si="440"/>
        <v>-</v>
      </c>
      <c r="AQ8463" s="25" t="str">
        <f t="shared" si="438"/>
        <v>-</v>
      </c>
    </row>
    <row r="8464" spans="1:43" x14ac:dyDescent="0.2">
      <c r="A8464" s="25" t="s">
        <v>3964</v>
      </c>
      <c r="B8464" s="25" t="s">
        <v>685</v>
      </c>
      <c r="C8464" s="25" t="s">
        <v>150</v>
      </c>
      <c r="T8464" s="25"/>
      <c r="AN8464" s="35" t="str">
        <f t="shared" si="439"/>
        <v/>
      </c>
      <c r="AO8464" s="35" t="str">
        <f t="shared" si="440"/>
        <v>-</v>
      </c>
      <c r="AQ8464" s="25" t="str">
        <f t="shared" si="438"/>
        <v>-</v>
      </c>
    </row>
    <row r="8465" spans="1:43" x14ac:dyDescent="0.2">
      <c r="A8465" s="25" t="s">
        <v>3965</v>
      </c>
      <c r="B8465" s="25" t="s">
        <v>685</v>
      </c>
      <c r="C8465" s="25" t="s">
        <v>151</v>
      </c>
      <c r="T8465" s="25"/>
      <c r="AN8465" s="35" t="str">
        <f t="shared" si="439"/>
        <v/>
      </c>
      <c r="AO8465" s="35" t="str">
        <f t="shared" si="440"/>
        <v>-</v>
      </c>
      <c r="AQ8465" s="25" t="str">
        <f t="shared" si="438"/>
        <v>-</v>
      </c>
    </row>
    <row r="8466" spans="1:43" x14ac:dyDescent="0.2">
      <c r="A8466" s="25" t="s">
        <v>3966</v>
      </c>
      <c r="B8466" s="25" t="s">
        <v>685</v>
      </c>
      <c r="C8466" s="25" t="s">
        <v>152</v>
      </c>
      <c r="T8466" s="25"/>
      <c r="AN8466" s="35" t="str">
        <f t="shared" si="439"/>
        <v/>
      </c>
      <c r="AO8466" s="35" t="str">
        <f t="shared" si="440"/>
        <v>-</v>
      </c>
      <c r="AQ8466" s="25" t="str">
        <f t="shared" si="438"/>
        <v>-</v>
      </c>
    </row>
    <row r="8467" spans="1:43" x14ac:dyDescent="0.2">
      <c r="A8467" s="25" t="s">
        <v>3967</v>
      </c>
      <c r="B8467" s="25" t="s">
        <v>685</v>
      </c>
      <c r="C8467" s="25" t="s">
        <v>153</v>
      </c>
      <c r="T8467" s="25"/>
      <c r="AN8467" s="35" t="str">
        <f t="shared" si="439"/>
        <v/>
      </c>
      <c r="AO8467" s="35" t="str">
        <f t="shared" si="440"/>
        <v>-</v>
      </c>
      <c r="AQ8467" s="25" t="str">
        <f t="shared" si="438"/>
        <v>-</v>
      </c>
    </row>
    <row r="8468" spans="1:43" x14ac:dyDescent="0.2">
      <c r="A8468" s="25" t="s">
        <v>3968</v>
      </c>
      <c r="B8468" s="25" t="s">
        <v>685</v>
      </c>
      <c r="C8468" s="25" t="s">
        <v>154</v>
      </c>
      <c r="T8468" s="25"/>
      <c r="AN8468" s="35" t="str">
        <f t="shared" si="439"/>
        <v/>
      </c>
      <c r="AO8468" s="35" t="str">
        <f t="shared" si="440"/>
        <v>-</v>
      </c>
      <c r="AQ8468" s="25" t="str">
        <f t="shared" si="438"/>
        <v>-</v>
      </c>
    </row>
    <row r="8469" spans="1:43" x14ac:dyDescent="0.2">
      <c r="A8469" s="25" t="s">
        <v>3969</v>
      </c>
      <c r="B8469" s="25" t="s">
        <v>685</v>
      </c>
      <c r="C8469" s="25" t="s">
        <v>155</v>
      </c>
      <c r="T8469" s="25"/>
      <c r="AN8469" s="35" t="str">
        <f t="shared" si="439"/>
        <v/>
      </c>
      <c r="AO8469" s="35" t="str">
        <f t="shared" si="440"/>
        <v>-</v>
      </c>
      <c r="AQ8469" s="25" t="str">
        <f t="shared" si="438"/>
        <v>-</v>
      </c>
    </row>
    <row r="8470" spans="1:43" x14ac:dyDescent="0.2">
      <c r="A8470" s="25" t="s">
        <v>3970</v>
      </c>
      <c r="B8470" s="25" t="s">
        <v>685</v>
      </c>
      <c r="C8470" s="25" t="s">
        <v>156</v>
      </c>
      <c r="T8470" s="25"/>
      <c r="AN8470" s="35" t="str">
        <f t="shared" si="439"/>
        <v/>
      </c>
      <c r="AO8470" s="35" t="str">
        <f t="shared" si="440"/>
        <v>-</v>
      </c>
      <c r="AQ8470" s="25" t="str">
        <f t="shared" si="438"/>
        <v>-</v>
      </c>
    </row>
    <row r="8471" spans="1:43" x14ac:dyDescent="0.2">
      <c r="A8471" s="25" t="s">
        <v>3971</v>
      </c>
      <c r="B8471" s="25" t="s">
        <v>685</v>
      </c>
      <c r="C8471" s="25" t="s">
        <v>157</v>
      </c>
      <c r="T8471" s="25"/>
      <c r="AN8471" s="35" t="str">
        <f t="shared" si="439"/>
        <v/>
      </c>
      <c r="AO8471" s="35" t="str">
        <f t="shared" si="440"/>
        <v>-</v>
      </c>
      <c r="AQ8471" s="25" t="str">
        <f t="shared" si="438"/>
        <v>-</v>
      </c>
    </row>
    <row r="8472" spans="1:43" x14ac:dyDescent="0.2">
      <c r="A8472" s="25" t="s">
        <v>3972</v>
      </c>
      <c r="B8472" s="25" t="s">
        <v>685</v>
      </c>
      <c r="C8472" s="25" t="s">
        <v>158</v>
      </c>
      <c r="T8472" s="25"/>
      <c r="AN8472" s="35" t="str">
        <f t="shared" si="439"/>
        <v/>
      </c>
      <c r="AO8472" s="35" t="str">
        <f t="shared" si="440"/>
        <v>-</v>
      </c>
      <c r="AQ8472" s="25" t="str">
        <f t="shared" si="438"/>
        <v>-</v>
      </c>
    </row>
    <row r="8473" spans="1:43" x14ac:dyDescent="0.2">
      <c r="A8473" s="25" t="s">
        <v>3973</v>
      </c>
      <c r="B8473" s="25" t="s">
        <v>685</v>
      </c>
      <c r="C8473" s="25" t="s">
        <v>147</v>
      </c>
      <c r="T8473" s="25"/>
      <c r="AN8473" s="35" t="str">
        <f t="shared" si="439"/>
        <v/>
      </c>
      <c r="AO8473" s="35" t="str">
        <f t="shared" si="440"/>
        <v>-</v>
      </c>
      <c r="AQ8473" s="25" t="str">
        <f t="shared" si="438"/>
        <v>-</v>
      </c>
    </row>
    <row r="8474" spans="1:43" x14ac:dyDescent="0.2">
      <c r="A8474" s="25" t="s">
        <v>3974</v>
      </c>
      <c r="B8474" s="25" t="s">
        <v>685</v>
      </c>
      <c r="C8474" s="25" t="s">
        <v>148</v>
      </c>
      <c r="T8474" s="25"/>
      <c r="AN8474" s="35" t="str">
        <f t="shared" si="439"/>
        <v/>
      </c>
      <c r="AO8474" s="35" t="str">
        <f t="shared" si="440"/>
        <v>-</v>
      </c>
      <c r="AQ8474" s="25" t="str">
        <f t="shared" si="438"/>
        <v>-</v>
      </c>
    </row>
    <row r="8475" spans="1:43" x14ac:dyDescent="0.2">
      <c r="A8475" s="25" t="s">
        <v>3975</v>
      </c>
      <c r="B8475" s="25" t="s">
        <v>685</v>
      </c>
      <c r="C8475" s="25" t="s">
        <v>149</v>
      </c>
      <c r="T8475" s="25"/>
      <c r="AN8475" s="35" t="str">
        <f t="shared" si="439"/>
        <v/>
      </c>
      <c r="AO8475" s="35" t="str">
        <f t="shared" si="440"/>
        <v>-</v>
      </c>
      <c r="AQ8475" s="25" t="str">
        <f t="shared" si="438"/>
        <v>-</v>
      </c>
    </row>
    <row r="8476" spans="1:43" x14ac:dyDescent="0.2">
      <c r="A8476" s="25" t="s">
        <v>3976</v>
      </c>
      <c r="B8476" s="25" t="s">
        <v>685</v>
      </c>
      <c r="C8476" s="25" t="s">
        <v>150</v>
      </c>
      <c r="T8476" s="25"/>
      <c r="AN8476" s="35" t="str">
        <f t="shared" si="439"/>
        <v/>
      </c>
      <c r="AO8476" s="35" t="str">
        <f t="shared" si="440"/>
        <v>-</v>
      </c>
      <c r="AQ8476" s="25" t="str">
        <f t="shared" si="438"/>
        <v>-</v>
      </c>
    </row>
    <row r="8477" spans="1:43" x14ac:dyDescent="0.2">
      <c r="A8477" s="25" t="s">
        <v>3977</v>
      </c>
      <c r="B8477" s="25" t="s">
        <v>685</v>
      </c>
      <c r="C8477" s="25" t="s">
        <v>150</v>
      </c>
      <c r="T8477" s="25"/>
      <c r="AN8477" s="35" t="str">
        <f t="shared" si="439"/>
        <v/>
      </c>
      <c r="AO8477" s="35" t="str">
        <f t="shared" si="440"/>
        <v>-</v>
      </c>
      <c r="AQ8477" s="25" t="str">
        <f t="shared" si="438"/>
        <v>-</v>
      </c>
    </row>
    <row r="8478" spans="1:43" x14ac:dyDescent="0.2">
      <c r="A8478" s="25" t="s">
        <v>3978</v>
      </c>
      <c r="B8478" s="25" t="s">
        <v>685</v>
      </c>
      <c r="C8478" s="25" t="s">
        <v>151</v>
      </c>
      <c r="T8478" s="25"/>
      <c r="AN8478" s="35" t="str">
        <f t="shared" si="439"/>
        <v/>
      </c>
      <c r="AO8478" s="35" t="str">
        <f t="shared" si="440"/>
        <v>-</v>
      </c>
      <c r="AQ8478" s="25" t="str">
        <f t="shared" si="438"/>
        <v>-</v>
      </c>
    </row>
    <row r="8479" spans="1:43" x14ac:dyDescent="0.2">
      <c r="A8479" s="25" t="s">
        <v>3979</v>
      </c>
      <c r="B8479" s="25" t="s">
        <v>685</v>
      </c>
      <c r="C8479" s="25" t="s">
        <v>152</v>
      </c>
      <c r="T8479" s="25"/>
      <c r="AN8479" s="35" t="str">
        <f t="shared" si="439"/>
        <v/>
      </c>
      <c r="AO8479" s="35" t="str">
        <f t="shared" si="440"/>
        <v>-</v>
      </c>
      <c r="AQ8479" s="25" t="str">
        <f t="shared" si="438"/>
        <v>-</v>
      </c>
    </row>
    <row r="8480" spans="1:43" x14ac:dyDescent="0.2">
      <c r="A8480" s="25" t="s">
        <v>3980</v>
      </c>
      <c r="B8480" s="25" t="s">
        <v>685</v>
      </c>
      <c r="C8480" s="25" t="s">
        <v>153</v>
      </c>
      <c r="T8480" s="25"/>
      <c r="AN8480" s="35" t="str">
        <f t="shared" si="439"/>
        <v/>
      </c>
      <c r="AO8480" s="35" t="str">
        <f t="shared" si="440"/>
        <v>-</v>
      </c>
      <c r="AQ8480" s="25" t="str">
        <f t="shared" si="438"/>
        <v>-</v>
      </c>
    </row>
    <row r="8481" spans="1:43" x14ac:dyDescent="0.2">
      <c r="A8481" s="25" t="s">
        <v>3981</v>
      </c>
      <c r="B8481" s="25" t="s">
        <v>685</v>
      </c>
      <c r="C8481" s="25" t="s">
        <v>154</v>
      </c>
      <c r="T8481" s="25"/>
      <c r="AN8481" s="35" t="str">
        <f t="shared" si="439"/>
        <v/>
      </c>
      <c r="AO8481" s="35" t="str">
        <f t="shared" si="440"/>
        <v>-</v>
      </c>
      <c r="AQ8481" s="25" t="str">
        <f t="shared" si="438"/>
        <v>-</v>
      </c>
    </row>
    <row r="8482" spans="1:43" x14ac:dyDescent="0.2">
      <c r="A8482" s="25" t="s">
        <v>3982</v>
      </c>
      <c r="B8482" s="25" t="s">
        <v>685</v>
      </c>
      <c r="C8482" s="25" t="s">
        <v>155</v>
      </c>
      <c r="T8482" s="25"/>
      <c r="AN8482" s="35" t="str">
        <f t="shared" si="439"/>
        <v/>
      </c>
      <c r="AO8482" s="35" t="str">
        <f t="shared" si="440"/>
        <v>-</v>
      </c>
      <c r="AQ8482" s="25" t="str">
        <f t="shared" si="438"/>
        <v>-</v>
      </c>
    </row>
    <row r="8483" spans="1:43" x14ac:dyDescent="0.2">
      <c r="A8483" s="25" t="s">
        <v>3983</v>
      </c>
      <c r="B8483" s="25" t="s">
        <v>685</v>
      </c>
      <c r="C8483" s="25" t="s">
        <v>156</v>
      </c>
      <c r="T8483" s="25"/>
      <c r="AN8483" s="35" t="str">
        <f t="shared" si="439"/>
        <v/>
      </c>
      <c r="AO8483" s="35" t="str">
        <f t="shared" si="440"/>
        <v>-</v>
      </c>
      <c r="AQ8483" s="25" t="str">
        <f t="shared" si="438"/>
        <v>-</v>
      </c>
    </row>
    <row r="8484" spans="1:43" x14ac:dyDescent="0.2">
      <c r="A8484" s="25" t="s">
        <v>3984</v>
      </c>
      <c r="B8484" s="25" t="s">
        <v>685</v>
      </c>
      <c r="C8484" s="25" t="s">
        <v>157</v>
      </c>
      <c r="T8484" s="25"/>
      <c r="AN8484" s="35" t="str">
        <f t="shared" si="439"/>
        <v/>
      </c>
      <c r="AO8484" s="35" t="str">
        <f t="shared" si="440"/>
        <v>-</v>
      </c>
      <c r="AQ8484" s="25" t="str">
        <f t="shared" si="438"/>
        <v>-</v>
      </c>
    </row>
    <row r="8485" spans="1:43" x14ac:dyDescent="0.2">
      <c r="A8485" s="25" t="s">
        <v>3985</v>
      </c>
      <c r="B8485" s="25" t="s">
        <v>685</v>
      </c>
      <c r="C8485" s="25" t="s">
        <v>158</v>
      </c>
      <c r="T8485" s="25"/>
      <c r="AN8485" s="35" t="str">
        <f t="shared" si="439"/>
        <v/>
      </c>
      <c r="AO8485" s="35" t="str">
        <f t="shared" si="440"/>
        <v>-</v>
      </c>
      <c r="AQ8485" s="25" t="str">
        <f t="shared" ref="AQ8485:AQ8548" si="441">CONCATENATE(TRIM(LEFT(AP8485,LEN(AP8485)-LEN(RIGHT(AP8485)))),"-",RIGHT(AP8485))</f>
        <v>-</v>
      </c>
    </row>
    <row r="8486" spans="1:43" x14ac:dyDescent="0.2">
      <c r="A8486" s="25" t="s">
        <v>3986</v>
      </c>
      <c r="B8486" s="25" t="s">
        <v>685</v>
      </c>
      <c r="C8486" s="25" t="s">
        <v>147</v>
      </c>
      <c r="T8486" s="25"/>
      <c r="AN8486" s="35" t="str">
        <f t="shared" si="439"/>
        <v/>
      </c>
      <c r="AO8486" s="35" t="str">
        <f t="shared" si="440"/>
        <v>-</v>
      </c>
      <c r="AQ8486" s="25" t="str">
        <f t="shared" si="441"/>
        <v>-</v>
      </c>
    </row>
    <row r="8487" spans="1:43" x14ac:dyDescent="0.2">
      <c r="A8487" s="25" t="s">
        <v>3987</v>
      </c>
      <c r="B8487" s="25" t="s">
        <v>685</v>
      </c>
      <c r="C8487" s="25" t="s">
        <v>148</v>
      </c>
      <c r="T8487" s="25"/>
      <c r="AN8487" s="35" t="str">
        <f t="shared" si="439"/>
        <v/>
      </c>
      <c r="AO8487" s="35" t="str">
        <f t="shared" si="440"/>
        <v>-</v>
      </c>
      <c r="AQ8487" s="25" t="str">
        <f t="shared" si="441"/>
        <v>-</v>
      </c>
    </row>
    <row r="8488" spans="1:43" x14ac:dyDescent="0.2">
      <c r="A8488" s="25" t="s">
        <v>3988</v>
      </c>
      <c r="B8488" s="25" t="s">
        <v>685</v>
      </c>
      <c r="C8488" s="25" t="s">
        <v>149</v>
      </c>
      <c r="T8488" s="25"/>
      <c r="AN8488" s="35" t="str">
        <f t="shared" si="439"/>
        <v/>
      </c>
      <c r="AO8488" s="35" t="str">
        <f t="shared" si="440"/>
        <v>-</v>
      </c>
      <c r="AQ8488" s="25" t="str">
        <f t="shared" si="441"/>
        <v>-</v>
      </c>
    </row>
    <row r="8489" spans="1:43" x14ac:dyDescent="0.2">
      <c r="A8489" s="25" t="s">
        <v>3989</v>
      </c>
      <c r="B8489" s="25" t="s">
        <v>685</v>
      </c>
      <c r="C8489" s="25" t="s">
        <v>149</v>
      </c>
      <c r="T8489" s="25"/>
      <c r="AN8489" s="35" t="str">
        <f t="shared" si="439"/>
        <v/>
      </c>
      <c r="AO8489" s="35" t="str">
        <f t="shared" si="440"/>
        <v>-</v>
      </c>
      <c r="AQ8489" s="25" t="str">
        <f t="shared" si="441"/>
        <v>-</v>
      </c>
    </row>
    <row r="8490" spans="1:43" x14ac:dyDescent="0.2">
      <c r="A8490" s="25" t="s">
        <v>3990</v>
      </c>
      <c r="B8490" s="25" t="s">
        <v>685</v>
      </c>
      <c r="C8490" s="25" t="s">
        <v>150</v>
      </c>
      <c r="T8490" s="25"/>
      <c r="AN8490" s="35" t="str">
        <f t="shared" si="439"/>
        <v/>
      </c>
      <c r="AO8490" s="35" t="str">
        <f t="shared" si="440"/>
        <v>-</v>
      </c>
      <c r="AQ8490" s="25" t="str">
        <f t="shared" si="441"/>
        <v>-</v>
      </c>
    </row>
    <row r="8491" spans="1:43" x14ac:dyDescent="0.2">
      <c r="A8491" s="25" t="s">
        <v>3991</v>
      </c>
      <c r="B8491" s="25" t="s">
        <v>685</v>
      </c>
      <c r="C8491" s="25" t="s">
        <v>151</v>
      </c>
      <c r="T8491" s="25"/>
      <c r="AN8491" s="35" t="str">
        <f t="shared" si="439"/>
        <v/>
      </c>
      <c r="AO8491" s="35" t="str">
        <f t="shared" si="440"/>
        <v>-</v>
      </c>
      <c r="AQ8491" s="25" t="str">
        <f t="shared" si="441"/>
        <v>-</v>
      </c>
    </row>
    <row r="8492" spans="1:43" x14ac:dyDescent="0.2">
      <c r="A8492" s="25" t="s">
        <v>3992</v>
      </c>
      <c r="B8492" s="25" t="s">
        <v>685</v>
      </c>
      <c r="C8492" s="25" t="s">
        <v>152</v>
      </c>
      <c r="T8492" s="25"/>
      <c r="AN8492" s="35" t="str">
        <f t="shared" si="439"/>
        <v/>
      </c>
      <c r="AO8492" s="35" t="str">
        <f t="shared" si="440"/>
        <v>-</v>
      </c>
      <c r="AQ8492" s="25" t="str">
        <f t="shared" si="441"/>
        <v>-</v>
      </c>
    </row>
    <row r="8493" spans="1:43" x14ac:dyDescent="0.2">
      <c r="A8493" s="25" t="s">
        <v>3993</v>
      </c>
      <c r="B8493" s="25" t="s">
        <v>685</v>
      </c>
      <c r="C8493" s="25" t="s">
        <v>153</v>
      </c>
      <c r="T8493" s="25"/>
      <c r="AN8493" s="35" t="str">
        <f t="shared" si="439"/>
        <v/>
      </c>
      <c r="AO8493" s="35" t="str">
        <f t="shared" si="440"/>
        <v>-</v>
      </c>
      <c r="AQ8493" s="25" t="str">
        <f t="shared" si="441"/>
        <v>-</v>
      </c>
    </row>
    <row r="8494" spans="1:43" x14ac:dyDescent="0.2">
      <c r="A8494" s="25" t="s">
        <v>3994</v>
      </c>
      <c r="B8494" s="25" t="s">
        <v>685</v>
      </c>
      <c r="C8494" s="25" t="s">
        <v>154</v>
      </c>
      <c r="T8494" s="25"/>
      <c r="AN8494" s="35" t="str">
        <f t="shared" si="439"/>
        <v/>
      </c>
      <c r="AO8494" s="35" t="str">
        <f t="shared" si="440"/>
        <v>-</v>
      </c>
      <c r="AQ8494" s="25" t="str">
        <f t="shared" si="441"/>
        <v>-</v>
      </c>
    </row>
    <row r="8495" spans="1:43" x14ac:dyDescent="0.2">
      <c r="A8495" s="25" t="s">
        <v>3995</v>
      </c>
      <c r="B8495" s="25" t="s">
        <v>685</v>
      </c>
      <c r="C8495" s="25" t="s">
        <v>155</v>
      </c>
      <c r="T8495" s="25"/>
      <c r="AN8495" s="35" t="str">
        <f t="shared" si="439"/>
        <v/>
      </c>
      <c r="AO8495" s="35" t="str">
        <f t="shared" si="440"/>
        <v>-</v>
      </c>
      <c r="AQ8495" s="25" t="str">
        <f t="shared" si="441"/>
        <v>-</v>
      </c>
    </row>
    <row r="8496" spans="1:43" x14ac:dyDescent="0.2">
      <c r="A8496" s="25" t="s">
        <v>3996</v>
      </c>
      <c r="B8496" s="25" t="s">
        <v>685</v>
      </c>
      <c r="C8496" s="25" t="s">
        <v>156</v>
      </c>
      <c r="T8496" s="25"/>
      <c r="AN8496" s="35" t="str">
        <f t="shared" si="439"/>
        <v/>
      </c>
      <c r="AO8496" s="35" t="str">
        <f t="shared" si="440"/>
        <v>-</v>
      </c>
      <c r="AQ8496" s="25" t="str">
        <f t="shared" si="441"/>
        <v>-</v>
      </c>
    </row>
    <row r="8497" spans="1:43" x14ac:dyDescent="0.2">
      <c r="A8497" s="25" t="s">
        <v>3997</v>
      </c>
      <c r="B8497" s="25" t="s">
        <v>685</v>
      </c>
      <c r="C8497" s="25" t="s">
        <v>157</v>
      </c>
      <c r="T8497" s="25"/>
      <c r="AN8497" s="35" t="str">
        <f t="shared" si="439"/>
        <v/>
      </c>
      <c r="AO8497" s="35" t="str">
        <f t="shared" si="440"/>
        <v>-</v>
      </c>
      <c r="AQ8497" s="25" t="str">
        <f t="shared" si="441"/>
        <v>-</v>
      </c>
    </row>
    <row r="8498" spans="1:43" x14ac:dyDescent="0.2">
      <c r="A8498" s="25" t="s">
        <v>3998</v>
      </c>
      <c r="B8498" s="25" t="s">
        <v>685</v>
      </c>
      <c r="C8498" s="25" t="s">
        <v>158</v>
      </c>
      <c r="T8498" s="25"/>
      <c r="AN8498" s="35" t="str">
        <f t="shared" si="439"/>
        <v/>
      </c>
      <c r="AO8498" s="35" t="str">
        <f t="shared" si="440"/>
        <v>-</v>
      </c>
      <c r="AQ8498" s="25" t="str">
        <f t="shared" si="441"/>
        <v>-</v>
      </c>
    </row>
    <row r="8499" spans="1:43" x14ac:dyDescent="0.2">
      <c r="A8499" s="25" t="s">
        <v>3999</v>
      </c>
      <c r="B8499" s="25" t="s">
        <v>685</v>
      </c>
      <c r="C8499" s="25" t="s">
        <v>147</v>
      </c>
      <c r="T8499" s="25"/>
      <c r="AN8499" s="35" t="str">
        <f t="shared" si="439"/>
        <v/>
      </c>
      <c r="AO8499" s="35" t="str">
        <f t="shared" si="440"/>
        <v>-</v>
      </c>
      <c r="AQ8499" s="25" t="str">
        <f t="shared" si="441"/>
        <v>-</v>
      </c>
    </row>
    <row r="8500" spans="1:43" x14ac:dyDescent="0.2">
      <c r="A8500" s="25" t="s">
        <v>4000</v>
      </c>
      <c r="B8500" s="25" t="s">
        <v>685</v>
      </c>
      <c r="C8500" s="25" t="s">
        <v>148</v>
      </c>
      <c r="T8500" s="25"/>
      <c r="AN8500" s="35" t="str">
        <f t="shared" si="439"/>
        <v/>
      </c>
      <c r="AO8500" s="35" t="str">
        <f t="shared" si="440"/>
        <v>-</v>
      </c>
      <c r="AQ8500" s="25" t="str">
        <f t="shared" si="441"/>
        <v>-</v>
      </c>
    </row>
    <row r="8501" spans="1:43" x14ac:dyDescent="0.2">
      <c r="A8501" s="25" t="s">
        <v>4001</v>
      </c>
      <c r="B8501" s="25" t="s">
        <v>685</v>
      </c>
      <c r="C8501" s="25" t="s">
        <v>148</v>
      </c>
      <c r="T8501" s="25"/>
      <c r="AN8501" s="35" t="str">
        <f t="shared" si="439"/>
        <v/>
      </c>
      <c r="AO8501" s="35" t="str">
        <f t="shared" si="440"/>
        <v>-</v>
      </c>
      <c r="AQ8501" s="25" t="str">
        <f t="shared" si="441"/>
        <v>-</v>
      </c>
    </row>
    <row r="8502" spans="1:43" x14ac:dyDescent="0.2">
      <c r="A8502" s="25" t="s">
        <v>4002</v>
      </c>
      <c r="B8502" s="25" t="s">
        <v>685</v>
      </c>
      <c r="C8502" s="25" t="s">
        <v>149</v>
      </c>
      <c r="T8502" s="25"/>
      <c r="AN8502" s="35" t="str">
        <f t="shared" si="439"/>
        <v/>
      </c>
      <c r="AO8502" s="35" t="str">
        <f t="shared" si="440"/>
        <v>-</v>
      </c>
      <c r="AQ8502" s="25" t="str">
        <f t="shared" si="441"/>
        <v>-</v>
      </c>
    </row>
    <row r="8503" spans="1:43" x14ac:dyDescent="0.2">
      <c r="A8503" s="25" t="s">
        <v>4003</v>
      </c>
      <c r="B8503" s="25" t="s">
        <v>685</v>
      </c>
      <c r="C8503" s="25" t="s">
        <v>150</v>
      </c>
      <c r="T8503" s="25"/>
      <c r="AN8503" s="35" t="str">
        <f t="shared" ref="AN8503:AN8566" si="442">CONCATENATE(AM8503,AP8503)</f>
        <v/>
      </c>
      <c r="AO8503" s="35" t="str">
        <f t="shared" ref="AO8503:AO8566" si="443">CONCATENATE(AM8503,"-",AL8503)</f>
        <v>-</v>
      </c>
      <c r="AQ8503" s="25" t="str">
        <f t="shared" si="441"/>
        <v>-</v>
      </c>
    </row>
    <row r="8504" spans="1:43" x14ac:dyDescent="0.2">
      <c r="A8504" s="25" t="s">
        <v>4004</v>
      </c>
      <c r="B8504" s="25" t="s">
        <v>685</v>
      </c>
      <c r="C8504" s="25" t="s">
        <v>151</v>
      </c>
      <c r="T8504" s="25"/>
      <c r="AN8504" s="35" t="str">
        <f t="shared" si="442"/>
        <v/>
      </c>
      <c r="AO8504" s="35" t="str">
        <f t="shared" si="443"/>
        <v>-</v>
      </c>
      <c r="AQ8504" s="25" t="str">
        <f t="shared" si="441"/>
        <v>-</v>
      </c>
    </row>
    <row r="8505" spans="1:43" x14ac:dyDescent="0.2">
      <c r="A8505" s="25" t="s">
        <v>4005</v>
      </c>
      <c r="B8505" s="25" t="s">
        <v>685</v>
      </c>
      <c r="C8505" s="25" t="s">
        <v>152</v>
      </c>
      <c r="T8505" s="25"/>
      <c r="AN8505" s="35" t="str">
        <f t="shared" si="442"/>
        <v/>
      </c>
      <c r="AO8505" s="35" t="str">
        <f t="shared" si="443"/>
        <v>-</v>
      </c>
      <c r="AQ8505" s="25" t="str">
        <f t="shared" si="441"/>
        <v>-</v>
      </c>
    </row>
    <row r="8506" spans="1:43" x14ac:dyDescent="0.2">
      <c r="A8506" s="25" t="s">
        <v>4006</v>
      </c>
      <c r="B8506" s="25" t="s">
        <v>685</v>
      </c>
      <c r="C8506" s="25" t="s">
        <v>153</v>
      </c>
      <c r="T8506" s="25"/>
      <c r="AN8506" s="35" t="str">
        <f t="shared" si="442"/>
        <v/>
      </c>
      <c r="AO8506" s="35" t="str">
        <f t="shared" si="443"/>
        <v>-</v>
      </c>
      <c r="AQ8506" s="25" t="str">
        <f t="shared" si="441"/>
        <v>-</v>
      </c>
    </row>
    <row r="8507" spans="1:43" x14ac:dyDescent="0.2">
      <c r="A8507" s="25" t="s">
        <v>4007</v>
      </c>
      <c r="B8507" s="25" t="s">
        <v>685</v>
      </c>
      <c r="C8507" s="25" t="s">
        <v>154</v>
      </c>
      <c r="T8507" s="25"/>
      <c r="AN8507" s="35" t="str">
        <f t="shared" si="442"/>
        <v/>
      </c>
      <c r="AO8507" s="35" t="str">
        <f t="shared" si="443"/>
        <v>-</v>
      </c>
      <c r="AQ8507" s="25" t="str">
        <f t="shared" si="441"/>
        <v>-</v>
      </c>
    </row>
    <row r="8508" spans="1:43" x14ac:dyDescent="0.2">
      <c r="A8508" s="25" t="s">
        <v>4008</v>
      </c>
      <c r="B8508" s="25" t="s">
        <v>685</v>
      </c>
      <c r="C8508" s="25" t="s">
        <v>155</v>
      </c>
      <c r="T8508" s="25"/>
      <c r="AN8508" s="35" t="str">
        <f t="shared" si="442"/>
        <v/>
      </c>
      <c r="AO8508" s="35" t="str">
        <f t="shared" si="443"/>
        <v>-</v>
      </c>
      <c r="AQ8508" s="25" t="str">
        <f t="shared" si="441"/>
        <v>-</v>
      </c>
    </row>
    <row r="8509" spans="1:43" x14ac:dyDescent="0.2">
      <c r="A8509" s="25" t="s">
        <v>4009</v>
      </c>
      <c r="B8509" s="25" t="s">
        <v>685</v>
      </c>
      <c r="C8509" s="25" t="s">
        <v>156</v>
      </c>
      <c r="T8509" s="25"/>
      <c r="AN8509" s="35" t="str">
        <f t="shared" si="442"/>
        <v/>
      </c>
      <c r="AO8509" s="35" t="str">
        <f t="shared" si="443"/>
        <v>-</v>
      </c>
      <c r="AQ8509" s="25" t="str">
        <f t="shared" si="441"/>
        <v>-</v>
      </c>
    </row>
    <row r="8510" spans="1:43" x14ac:dyDescent="0.2">
      <c r="A8510" s="25" t="s">
        <v>4010</v>
      </c>
      <c r="B8510" s="25" t="s">
        <v>685</v>
      </c>
      <c r="C8510" s="25" t="s">
        <v>157</v>
      </c>
      <c r="T8510" s="25"/>
      <c r="AN8510" s="35" t="str">
        <f t="shared" si="442"/>
        <v/>
      </c>
      <c r="AO8510" s="35" t="str">
        <f t="shared" si="443"/>
        <v>-</v>
      </c>
      <c r="AQ8510" s="25" t="str">
        <f t="shared" si="441"/>
        <v>-</v>
      </c>
    </row>
    <row r="8511" spans="1:43" x14ac:dyDescent="0.2">
      <c r="A8511" s="25" t="s">
        <v>4011</v>
      </c>
      <c r="B8511" s="25" t="s">
        <v>685</v>
      </c>
      <c r="C8511" s="25" t="s">
        <v>158</v>
      </c>
      <c r="T8511" s="25"/>
      <c r="AN8511" s="35" t="str">
        <f t="shared" si="442"/>
        <v/>
      </c>
      <c r="AO8511" s="35" t="str">
        <f t="shared" si="443"/>
        <v>-</v>
      </c>
      <c r="AQ8511" s="25" t="str">
        <f t="shared" si="441"/>
        <v>-</v>
      </c>
    </row>
    <row r="8512" spans="1:43" x14ac:dyDescent="0.2">
      <c r="A8512" s="25" t="s">
        <v>4012</v>
      </c>
      <c r="B8512" s="25" t="s">
        <v>685</v>
      </c>
      <c r="C8512" s="25" t="s">
        <v>147</v>
      </c>
      <c r="T8512" s="25"/>
      <c r="AN8512" s="35" t="str">
        <f t="shared" si="442"/>
        <v/>
      </c>
      <c r="AO8512" s="35" t="str">
        <f t="shared" si="443"/>
        <v>-</v>
      </c>
      <c r="AQ8512" s="25" t="str">
        <f t="shared" si="441"/>
        <v>-</v>
      </c>
    </row>
    <row r="8513" spans="1:43" x14ac:dyDescent="0.2">
      <c r="A8513" s="25" t="s">
        <v>4013</v>
      </c>
      <c r="B8513" s="25" t="s">
        <v>685</v>
      </c>
      <c r="C8513" s="25" t="s">
        <v>147</v>
      </c>
      <c r="T8513" s="25"/>
      <c r="AN8513" s="35" t="str">
        <f t="shared" si="442"/>
        <v/>
      </c>
      <c r="AO8513" s="35" t="str">
        <f t="shared" si="443"/>
        <v>-</v>
      </c>
      <c r="AQ8513" s="25" t="str">
        <f t="shared" si="441"/>
        <v>-</v>
      </c>
    </row>
    <row r="8514" spans="1:43" x14ac:dyDescent="0.2">
      <c r="A8514" s="25" t="s">
        <v>4014</v>
      </c>
      <c r="B8514" s="25" t="s">
        <v>685</v>
      </c>
      <c r="C8514" s="25" t="s">
        <v>148</v>
      </c>
      <c r="T8514" s="25"/>
      <c r="AN8514" s="35" t="str">
        <f t="shared" si="442"/>
        <v/>
      </c>
      <c r="AO8514" s="35" t="str">
        <f t="shared" si="443"/>
        <v>-</v>
      </c>
      <c r="AQ8514" s="25" t="str">
        <f t="shared" si="441"/>
        <v>-</v>
      </c>
    </row>
    <row r="8515" spans="1:43" x14ac:dyDescent="0.2">
      <c r="A8515" s="25" t="s">
        <v>4015</v>
      </c>
      <c r="B8515" s="25" t="s">
        <v>685</v>
      </c>
      <c r="C8515" s="25" t="s">
        <v>149</v>
      </c>
      <c r="T8515" s="25"/>
      <c r="AN8515" s="35" t="str">
        <f t="shared" si="442"/>
        <v/>
      </c>
      <c r="AO8515" s="35" t="str">
        <f t="shared" si="443"/>
        <v>-</v>
      </c>
      <c r="AQ8515" s="25" t="str">
        <f t="shared" si="441"/>
        <v>-</v>
      </c>
    </row>
    <row r="8516" spans="1:43" x14ac:dyDescent="0.2">
      <c r="A8516" s="25" t="s">
        <v>4016</v>
      </c>
      <c r="B8516" s="25" t="s">
        <v>685</v>
      </c>
      <c r="C8516" s="25" t="s">
        <v>150</v>
      </c>
      <c r="T8516" s="25"/>
      <c r="AN8516" s="35" t="str">
        <f t="shared" si="442"/>
        <v/>
      </c>
      <c r="AO8516" s="35" t="str">
        <f t="shared" si="443"/>
        <v>-</v>
      </c>
      <c r="AQ8516" s="25" t="str">
        <f t="shared" si="441"/>
        <v>-</v>
      </c>
    </row>
    <row r="8517" spans="1:43" x14ac:dyDescent="0.2">
      <c r="A8517" s="25" t="s">
        <v>4017</v>
      </c>
      <c r="B8517" s="25" t="s">
        <v>685</v>
      </c>
      <c r="C8517" s="25" t="s">
        <v>151</v>
      </c>
      <c r="T8517" s="25"/>
      <c r="AN8517" s="35" t="str">
        <f t="shared" si="442"/>
        <v/>
      </c>
      <c r="AO8517" s="35" t="str">
        <f t="shared" si="443"/>
        <v>-</v>
      </c>
      <c r="AQ8517" s="25" t="str">
        <f t="shared" si="441"/>
        <v>-</v>
      </c>
    </row>
    <row r="8518" spans="1:43" x14ac:dyDescent="0.2">
      <c r="A8518" s="25" t="s">
        <v>4018</v>
      </c>
      <c r="B8518" s="25" t="s">
        <v>685</v>
      </c>
      <c r="C8518" s="25" t="s">
        <v>152</v>
      </c>
      <c r="T8518" s="25"/>
      <c r="AN8518" s="35" t="str">
        <f t="shared" si="442"/>
        <v/>
      </c>
      <c r="AO8518" s="35" t="str">
        <f t="shared" si="443"/>
        <v>-</v>
      </c>
      <c r="AQ8518" s="25" t="str">
        <f t="shared" si="441"/>
        <v>-</v>
      </c>
    </row>
    <row r="8519" spans="1:43" x14ac:dyDescent="0.2">
      <c r="A8519" s="25" t="s">
        <v>4019</v>
      </c>
      <c r="B8519" s="25" t="s">
        <v>685</v>
      </c>
      <c r="C8519" s="25" t="s">
        <v>153</v>
      </c>
      <c r="T8519" s="25"/>
      <c r="AN8519" s="35" t="str">
        <f t="shared" si="442"/>
        <v/>
      </c>
      <c r="AO8519" s="35" t="str">
        <f t="shared" si="443"/>
        <v>-</v>
      </c>
      <c r="AQ8519" s="25" t="str">
        <f t="shared" si="441"/>
        <v>-</v>
      </c>
    </row>
    <row r="8520" spans="1:43" x14ac:dyDescent="0.2">
      <c r="A8520" s="25" t="s">
        <v>4020</v>
      </c>
      <c r="B8520" s="25" t="s">
        <v>685</v>
      </c>
      <c r="C8520" s="25" t="s">
        <v>154</v>
      </c>
      <c r="T8520" s="25"/>
      <c r="AN8520" s="35" t="str">
        <f t="shared" si="442"/>
        <v/>
      </c>
      <c r="AO8520" s="35" t="str">
        <f t="shared" si="443"/>
        <v>-</v>
      </c>
      <c r="AQ8520" s="25" t="str">
        <f t="shared" si="441"/>
        <v>-</v>
      </c>
    </row>
    <row r="8521" spans="1:43" x14ac:dyDescent="0.2">
      <c r="A8521" s="25" t="s">
        <v>4021</v>
      </c>
      <c r="B8521" s="25" t="s">
        <v>685</v>
      </c>
      <c r="C8521" s="25" t="s">
        <v>155</v>
      </c>
      <c r="T8521" s="25"/>
      <c r="AN8521" s="35" t="str">
        <f t="shared" si="442"/>
        <v/>
      </c>
      <c r="AO8521" s="35" t="str">
        <f t="shared" si="443"/>
        <v>-</v>
      </c>
      <c r="AQ8521" s="25" t="str">
        <f t="shared" si="441"/>
        <v>-</v>
      </c>
    </row>
    <row r="8522" spans="1:43" x14ac:dyDescent="0.2">
      <c r="A8522" s="25" t="s">
        <v>4022</v>
      </c>
      <c r="B8522" s="25" t="s">
        <v>685</v>
      </c>
      <c r="C8522" s="25" t="s">
        <v>156</v>
      </c>
      <c r="T8522" s="25"/>
      <c r="AN8522" s="35" t="str">
        <f t="shared" si="442"/>
        <v/>
      </c>
      <c r="AO8522" s="35" t="str">
        <f t="shared" si="443"/>
        <v>-</v>
      </c>
      <c r="AQ8522" s="25" t="str">
        <f t="shared" si="441"/>
        <v>-</v>
      </c>
    </row>
    <row r="8523" spans="1:43" x14ac:dyDescent="0.2">
      <c r="A8523" s="25" t="s">
        <v>4023</v>
      </c>
      <c r="B8523" s="25" t="s">
        <v>685</v>
      </c>
      <c r="C8523" s="25" t="s">
        <v>157</v>
      </c>
      <c r="T8523" s="25"/>
      <c r="AN8523" s="35" t="str">
        <f t="shared" si="442"/>
        <v/>
      </c>
      <c r="AO8523" s="35" t="str">
        <f t="shared" si="443"/>
        <v>-</v>
      </c>
      <c r="AQ8523" s="25" t="str">
        <f t="shared" si="441"/>
        <v>-</v>
      </c>
    </row>
    <row r="8524" spans="1:43" x14ac:dyDescent="0.2">
      <c r="A8524" s="25" t="s">
        <v>4024</v>
      </c>
      <c r="B8524" s="25" t="s">
        <v>685</v>
      </c>
      <c r="C8524" s="25" t="s">
        <v>158</v>
      </c>
      <c r="T8524" s="25"/>
      <c r="AN8524" s="35" t="str">
        <f t="shared" si="442"/>
        <v/>
      </c>
      <c r="AO8524" s="35" t="str">
        <f t="shared" si="443"/>
        <v>-</v>
      </c>
      <c r="AQ8524" s="25" t="str">
        <f t="shared" si="441"/>
        <v>-</v>
      </c>
    </row>
    <row r="8525" spans="1:43" x14ac:dyDescent="0.2">
      <c r="A8525" s="25" t="s">
        <v>4025</v>
      </c>
      <c r="B8525" s="25" t="s">
        <v>685</v>
      </c>
      <c r="C8525" s="25" t="s">
        <v>158</v>
      </c>
      <c r="T8525" s="25"/>
      <c r="AN8525" s="35" t="str">
        <f t="shared" si="442"/>
        <v/>
      </c>
      <c r="AO8525" s="35" t="str">
        <f t="shared" si="443"/>
        <v>-</v>
      </c>
      <c r="AQ8525" s="25" t="str">
        <f t="shared" si="441"/>
        <v>-</v>
      </c>
    </row>
    <row r="8526" spans="1:43" x14ac:dyDescent="0.2">
      <c r="A8526" s="25" t="s">
        <v>4026</v>
      </c>
      <c r="B8526" s="25" t="s">
        <v>685</v>
      </c>
      <c r="C8526" s="25" t="s">
        <v>147</v>
      </c>
      <c r="T8526" s="25"/>
      <c r="AN8526" s="35" t="str">
        <f t="shared" si="442"/>
        <v/>
      </c>
      <c r="AO8526" s="35" t="str">
        <f t="shared" si="443"/>
        <v>-</v>
      </c>
      <c r="AQ8526" s="25" t="str">
        <f t="shared" si="441"/>
        <v>-</v>
      </c>
    </row>
    <row r="8527" spans="1:43" x14ac:dyDescent="0.2">
      <c r="A8527" s="25" t="s">
        <v>4027</v>
      </c>
      <c r="B8527" s="25" t="s">
        <v>685</v>
      </c>
      <c r="C8527" s="25" t="s">
        <v>148</v>
      </c>
      <c r="T8527" s="25"/>
      <c r="AN8527" s="35" t="str">
        <f t="shared" si="442"/>
        <v/>
      </c>
      <c r="AO8527" s="35" t="str">
        <f t="shared" si="443"/>
        <v>-</v>
      </c>
      <c r="AQ8527" s="25" t="str">
        <f t="shared" si="441"/>
        <v>-</v>
      </c>
    </row>
    <row r="8528" spans="1:43" x14ac:dyDescent="0.2">
      <c r="A8528" s="25" t="s">
        <v>4028</v>
      </c>
      <c r="B8528" s="25" t="s">
        <v>685</v>
      </c>
      <c r="C8528" s="25" t="s">
        <v>149</v>
      </c>
      <c r="T8528" s="25"/>
      <c r="AN8528" s="35" t="str">
        <f t="shared" si="442"/>
        <v/>
      </c>
      <c r="AO8528" s="35" t="str">
        <f t="shared" si="443"/>
        <v>-</v>
      </c>
      <c r="AQ8528" s="25" t="str">
        <f t="shared" si="441"/>
        <v>-</v>
      </c>
    </row>
    <row r="8529" spans="1:43" x14ac:dyDescent="0.2">
      <c r="A8529" s="25" t="s">
        <v>4029</v>
      </c>
      <c r="B8529" s="25" t="s">
        <v>685</v>
      </c>
      <c r="C8529" s="25" t="s">
        <v>150</v>
      </c>
      <c r="T8529" s="25"/>
      <c r="AN8529" s="35" t="str">
        <f t="shared" si="442"/>
        <v/>
      </c>
      <c r="AO8529" s="35" t="str">
        <f t="shared" si="443"/>
        <v>-</v>
      </c>
      <c r="AQ8529" s="25" t="str">
        <f t="shared" si="441"/>
        <v>-</v>
      </c>
    </row>
    <row r="8530" spans="1:43" x14ac:dyDescent="0.2">
      <c r="A8530" s="25" t="s">
        <v>4030</v>
      </c>
      <c r="B8530" s="25" t="s">
        <v>685</v>
      </c>
      <c r="C8530" s="25" t="s">
        <v>151</v>
      </c>
      <c r="T8530" s="25"/>
      <c r="AN8530" s="35" t="str">
        <f t="shared" si="442"/>
        <v/>
      </c>
      <c r="AO8530" s="35" t="str">
        <f t="shared" si="443"/>
        <v>-</v>
      </c>
      <c r="AQ8530" s="25" t="str">
        <f t="shared" si="441"/>
        <v>-</v>
      </c>
    </row>
    <row r="8531" spans="1:43" x14ac:dyDescent="0.2">
      <c r="A8531" s="25" t="s">
        <v>4031</v>
      </c>
      <c r="B8531" s="25" t="s">
        <v>685</v>
      </c>
      <c r="C8531" s="25" t="s">
        <v>152</v>
      </c>
      <c r="T8531" s="25"/>
      <c r="AN8531" s="35" t="str">
        <f t="shared" si="442"/>
        <v/>
      </c>
      <c r="AO8531" s="35" t="str">
        <f t="shared" si="443"/>
        <v>-</v>
      </c>
      <c r="AQ8531" s="25" t="str">
        <f t="shared" si="441"/>
        <v>-</v>
      </c>
    </row>
    <row r="8532" spans="1:43" x14ac:dyDescent="0.2">
      <c r="A8532" s="25" t="s">
        <v>4032</v>
      </c>
      <c r="B8532" s="25" t="s">
        <v>685</v>
      </c>
      <c r="C8532" s="25" t="s">
        <v>153</v>
      </c>
      <c r="T8532" s="25"/>
      <c r="AN8532" s="35" t="str">
        <f t="shared" si="442"/>
        <v/>
      </c>
      <c r="AO8532" s="35" t="str">
        <f t="shared" si="443"/>
        <v>-</v>
      </c>
      <c r="AQ8532" s="25" t="str">
        <f t="shared" si="441"/>
        <v>-</v>
      </c>
    </row>
    <row r="8533" spans="1:43" x14ac:dyDescent="0.2">
      <c r="A8533" s="25" t="s">
        <v>4033</v>
      </c>
      <c r="B8533" s="25" t="s">
        <v>685</v>
      </c>
      <c r="C8533" s="25" t="s">
        <v>154</v>
      </c>
      <c r="T8533" s="25"/>
      <c r="AN8533" s="35" t="str">
        <f t="shared" si="442"/>
        <v/>
      </c>
      <c r="AO8533" s="35" t="str">
        <f t="shared" si="443"/>
        <v>-</v>
      </c>
      <c r="AQ8533" s="25" t="str">
        <f t="shared" si="441"/>
        <v>-</v>
      </c>
    </row>
    <row r="8534" spans="1:43" x14ac:dyDescent="0.2">
      <c r="A8534" s="25" t="s">
        <v>4034</v>
      </c>
      <c r="B8534" s="25" t="s">
        <v>685</v>
      </c>
      <c r="C8534" s="25" t="s">
        <v>155</v>
      </c>
      <c r="T8534" s="25"/>
      <c r="AN8534" s="35" t="str">
        <f t="shared" si="442"/>
        <v/>
      </c>
      <c r="AO8534" s="35" t="str">
        <f t="shared" si="443"/>
        <v>-</v>
      </c>
      <c r="AQ8534" s="25" t="str">
        <f t="shared" si="441"/>
        <v>-</v>
      </c>
    </row>
    <row r="8535" spans="1:43" x14ac:dyDescent="0.2">
      <c r="A8535" s="25" t="s">
        <v>4035</v>
      </c>
      <c r="B8535" s="25" t="s">
        <v>685</v>
      </c>
      <c r="C8535" s="25" t="s">
        <v>156</v>
      </c>
      <c r="T8535" s="25"/>
      <c r="AN8535" s="35" t="str">
        <f t="shared" si="442"/>
        <v/>
      </c>
      <c r="AO8535" s="35" t="str">
        <f t="shared" si="443"/>
        <v>-</v>
      </c>
      <c r="AQ8535" s="25" t="str">
        <f t="shared" si="441"/>
        <v>-</v>
      </c>
    </row>
    <row r="8536" spans="1:43" x14ac:dyDescent="0.2">
      <c r="A8536" s="25" t="s">
        <v>4036</v>
      </c>
      <c r="B8536" s="25" t="s">
        <v>685</v>
      </c>
      <c r="C8536" s="25" t="s">
        <v>157</v>
      </c>
      <c r="T8536" s="25"/>
      <c r="AN8536" s="35" t="str">
        <f t="shared" si="442"/>
        <v/>
      </c>
      <c r="AO8536" s="35" t="str">
        <f t="shared" si="443"/>
        <v>-</v>
      </c>
      <c r="AQ8536" s="25" t="str">
        <f t="shared" si="441"/>
        <v>-</v>
      </c>
    </row>
    <row r="8537" spans="1:43" x14ac:dyDescent="0.2">
      <c r="A8537" s="25" t="s">
        <v>4037</v>
      </c>
      <c r="B8537" s="25" t="s">
        <v>685</v>
      </c>
      <c r="C8537" s="25" t="s">
        <v>157</v>
      </c>
      <c r="T8537" s="25"/>
      <c r="AN8537" s="35" t="str">
        <f t="shared" si="442"/>
        <v/>
      </c>
      <c r="AO8537" s="35" t="str">
        <f t="shared" si="443"/>
        <v>-</v>
      </c>
      <c r="AQ8537" s="25" t="str">
        <f t="shared" si="441"/>
        <v>-</v>
      </c>
    </row>
    <row r="8538" spans="1:43" x14ac:dyDescent="0.2">
      <c r="A8538" s="25" t="s">
        <v>4038</v>
      </c>
      <c r="B8538" s="25" t="s">
        <v>685</v>
      </c>
      <c r="C8538" s="25" t="s">
        <v>158</v>
      </c>
      <c r="T8538" s="25"/>
      <c r="AN8538" s="35" t="str">
        <f t="shared" si="442"/>
        <v/>
      </c>
      <c r="AO8538" s="35" t="str">
        <f t="shared" si="443"/>
        <v>-</v>
      </c>
      <c r="AQ8538" s="25" t="str">
        <f t="shared" si="441"/>
        <v>-</v>
      </c>
    </row>
    <row r="8539" spans="1:43" x14ac:dyDescent="0.2">
      <c r="A8539" s="25" t="s">
        <v>4039</v>
      </c>
      <c r="B8539" s="25" t="s">
        <v>685</v>
      </c>
      <c r="C8539" s="25" t="s">
        <v>147</v>
      </c>
      <c r="T8539" s="25"/>
      <c r="AN8539" s="35" t="str">
        <f t="shared" si="442"/>
        <v/>
      </c>
      <c r="AO8539" s="35" t="str">
        <f t="shared" si="443"/>
        <v>-</v>
      </c>
      <c r="AQ8539" s="25" t="str">
        <f t="shared" si="441"/>
        <v>-</v>
      </c>
    </row>
    <row r="8540" spans="1:43" x14ac:dyDescent="0.2">
      <c r="A8540" s="25" t="s">
        <v>4040</v>
      </c>
      <c r="B8540" s="25" t="s">
        <v>685</v>
      </c>
      <c r="C8540" s="25" t="s">
        <v>148</v>
      </c>
      <c r="T8540" s="25"/>
      <c r="AN8540" s="35" t="str">
        <f t="shared" si="442"/>
        <v/>
      </c>
      <c r="AO8540" s="35" t="str">
        <f t="shared" si="443"/>
        <v>-</v>
      </c>
      <c r="AQ8540" s="25" t="str">
        <f t="shared" si="441"/>
        <v>-</v>
      </c>
    </row>
    <row r="8541" spans="1:43" x14ac:dyDescent="0.2">
      <c r="A8541" s="25" t="s">
        <v>4041</v>
      </c>
      <c r="B8541" s="25" t="s">
        <v>685</v>
      </c>
      <c r="C8541" s="25" t="s">
        <v>149</v>
      </c>
      <c r="T8541" s="25"/>
      <c r="AN8541" s="35" t="str">
        <f t="shared" si="442"/>
        <v/>
      </c>
      <c r="AO8541" s="35" t="str">
        <f t="shared" si="443"/>
        <v>-</v>
      </c>
      <c r="AQ8541" s="25" t="str">
        <f t="shared" si="441"/>
        <v>-</v>
      </c>
    </row>
    <row r="8542" spans="1:43" x14ac:dyDescent="0.2">
      <c r="A8542" s="25" t="s">
        <v>4042</v>
      </c>
      <c r="B8542" s="25" t="s">
        <v>685</v>
      </c>
      <c r="C8542" s="25" t="s">
        <v>150</v>
      </c>
      <c r="T8542" s="25"/>
      <c r="AN8542" s="35" t="str">
        <f t="shared" si="442"/>
        <v/>
      </c>
      <c r="AO8542" s="35" t="str">
        <f t="shared" si="443"/>
        <v>-</v>
      </c>
      <c r="AQ8542" s="25" t="str">
        <f t="shared" si="441"/>
        <v>-</v>
      </c>
    </row>
    <row r="8543" spans="1:43" x14ac:dyDescent="0.2">
      <c r="A8543" s="25" t="s">
        <v>4043</v>
      </c>
      <c r="B8543" s="25" t="s">
        <v>685</v>
      </c>
      <c r="C8543" s="25" t="s">
        <v>151</v>
      </c>
      <c r="T8543" s="25"/>
      <c r="AN8543" s="35" t="str">
        <f t="shared" si="442"/>
        <v/>
      </c>
      <c r="AO8543" s="35" t="str">
        <f t="shared" si="443"/>
        <v>-</v>
      </c>
      <c r="AQ8543" s="25" t="str">
        <f t="shared" si="441"/>
        <v>-</v>
      </c>
    </row>
    <row r="8544" spans="1:43" x14ac:dyDescent="0.2">
      <c r="A8544" s="25" t="s">
        <v>4044</v>
      </c>
      <c r="B8544" s="25" t="s">
        <v>685</v>
      </c>
      <c r="C8544" s="25" t="s">
        <v>152</v>
      </c>
      <c r="T8544" s="25"/>
      <c r="AN8544" s="35" t="str">
        <f t="shared" si="442"/>
        <v/>
      </c>
      <c r="AO8544" s="35" t="str">
        <f t="shared" si="443"/>
        <v>-</v>
      </c>
      <c r="AQ8544" s="25" t="str">
        <f t="shared" si="441"/>
        <v>-</v>
      </c>
    </row>
    <row r="8545" spans="1:43" x14ac:dyDescent="0.2">
      <c r="A8545" s="25" t="s">
        <v>4045</v>
      </c>
      <c r="B8545" s="25" t="s">
        <v>685</v>
      </c>
      <c r="C8545" s="25" t="s">
        <v>153</v>
      </c>
      <c r="T8545" s="25"/>
      <c r="AN8545" s="35" t="str">
        <f t="shared" si="442"/>
        <v/>
      </c>
      <c r="AO8545" s="35" t="str">
        <f t="shared" si="443"/>
        <v>-</v>
      </c>
      <c r="AQ8545" s="25" t="str">
        <f t="shared" si="441"/>
        <v>-</v>
      </c>
    </row>
    <row r="8546" spans="1:43" x14ac:dyDescent="0.2">
      <c r="A8546" s="25" t="s">
        <v>4046</v>
      </c>
      <c r="B8546" s="25" t="s">
        <v>685</v>
      </c>
      <c r="C8546" s="25" t="s">
        <v>154</v>
      </c>
      <c r="T8546" s="25"/>
      <c r="AN8546" s="35" t="str">
        <f t="shared" si="442"/>
        <v/>
      </c>
      <c r="AO8546" s="35" t="str">
        <f t="shared" si="443"/>
        <v>-</v>
      </c>
      <c r="AQ8546" s="25" t="str">
        <f t="shared" si="441"/>
        <v>-</v>
      </c>
    </row>
    <row r="8547" spans="1:43" x14ac:dyDescent="0.2">
      <c r="A8547" s="25" t="s">
        <v>4047</v>
      </c>
      <c r="B8547" s="25" t="s">
        <v>685</v>
      </c>
      <c r="C8547" s="25" t="s">
        <v>155</v>
      </c>
      <c r="T8547" s="25"/>
      <c r="AN8547" s="35" t="str">
        <f t="shared" si="442"/>
        <v/>
      </c>
      <c r="AO8547" s="35" t="str">
        <f t="shared" si="443"/>
        <v>-</v>
      </c>
      <c r="AQ8547" s="25" t="str">
        <f t="shared" si="441"/>
        <v>-</v>
      </c>
    </row>
    <row r="8548" spans="1:43" x14ac:dyDescent="0.2">
      <c r="A8548" s="25" t="s">
        <v>4048</v>
      </c>
      <c r="B8548" s="25" t="s">
        <v>685</v>
      </c>
      <c r="C8548" s="25" t="s">
        <v>156</v>
      </c>
      <c r="T8548" s="25"/>
      <c r="AN8548" s="35" t="str">
        <f t="shared" si="442"/>
        <v/>
      </c>
      <c r="AO8548" s="35" t="str">
        <f t="shared" si="443"/>
        <v>-</v>
      </c>
      <c r="AQ8548" s="25" t="str">
        <f t="shared" si="441"/>
        <v>-</v>
      </c>
    </row>
    <row r="8549" spans="1:43" x14ac:dyDescent="0.2">
      <c r="A8549" s="25" t="s">
        <v>4049</v>
      </c>
      <c r="B8549" s="25" t="s">
        <v>685</v>
      </c>
      <c r="C8549" s="25" t="s">
        <v>156</v>
      </c>
      <c r="T8549" s="25"/>
      <c r="AN8549" s="35" t="str">
        <f t="shared" si="442"/>
        <v/>
      </c>
      <c r="AO8549" s="35" t="str">
        <f t="shared" si="443"/>
        <v>-</v>
      </c>
      <c r="AQ8549" s="25" t="str">
        <f t="shared" ref="AQ8549:AQ8612" si="444">CONCATENATE(TRIM(LEFT(AP8549,LEN(AP8549)-LEN(RIGHT(AP8549)))),"-",RIGHT(AP8549))</f>
        <v>-</v>
      </c>
    </row>
    <row r="8550" spans="1:43" x14ac:dyDescent="0.2">
      <c r="A8550" s="25" t="s">
        <v>4050</v>
      </c>
      <c r="B8550" s="25" t="s">
        <v>685</v>
      </c>
      <c r="C8550" s="25" t="s">
        <v>157</v>
      </c>
      <c r="T8550" s="25"/>
      <c r="AN8550" s="35" t="str">
        <f t="shared" si="442"/>
        <v/>
      </c>
      <c r="AO8550" s="35" t="str">
        <f t="shared" si="443"/>
        <v>-</v>
      </c>
      <c r="AQ8550" s="25" t="str">
        <f t="shared" si="444"/>
        <v>-</v>
      </c>
    </row>
    <row r="8551" spans="1:43" x14ac:dyDescent="0.2">
      <c r="A8551" s="25" t="s">
        <v>4051</v>
      </c>
      <c r="B8551" s="25" t="s">
        <v>685</v>
      </c>
      <c r="C8551" s="25" t="s">
        <v>158</v>
      </c>
      <c r="T8551" s="25"/>
      <c r="AN8551" s="35" t="str">
        <f t="shared" si="442"/>
        <v/>
      </c>
      <c r="AO8551" s="35" t="str">
        <f t="shared" si="443"/>
        <v>-</v>
      </c>
      <c r="AQ8551" s="25" t="str">
        <f t="shared" si="444"/>
        <v>-</v>
      </c>
    </row>
    <row r="8552" spans="1:43" x14ac:dyDescent="0.2">
      <c r="A8552" s="25" t="s">
        <v>4052</v>
      </c>
      <c r="B8552" s="25" t="s">
        <v>685</v>
      </c>
      <c r="C8552" s="25" t="s">
        <v>147</v>
      </c>
      <c r="T8552" s="25"/>
      <c r="AN8552" s="35" t="str">
        <f t="shared" si="442"/>
        <v/>
      </c>
      <c r="AO8552" s="35" t="str">
        <f t="shared" si="443"/>
        <v>-</v>
      </c>
      <c r="AQ8552" s="25" t="str">
        <f t="shared" si="444"/>
        <v>-</v>
      </c>
    </row>
    <row r="8553" spans="1:43" x14ac:dyDescent="0.2">
      <c r="A8553" s="25" t="s">
        <v>4053</v>
      </c>
      <c r="B8553" s="25" t="s">
        <v>685</v>
      </c>
      <c r="C8553" s="25" t="s">
        <v>148</v>
      </c>
      <c r="T8553" s="25"/>
      <c r="AN8553" s="35" t="str">
        <f t="shared" si="442"/>
        <v/>
      </c>
      <c r="AO8553" s="35" t="str">
        <f t="shared" si="443"/>
        <v>-</v>
      </c>
      <c r="AQ8553" s="25" t="str">
        <f t="shared" si="444"/>
        <v>-</v>
      </c>
    </row>
    <row r="8554" spans="1:43" x14ac:dyDescent="0.2">
      <c r="A8554" s="25" t="s">
        <v>4054</v>
      </c>
      <c r="B8554" s="25" t="s">
        <v>685</v>
      </c>
      <c r="C8554" s="25" t="s">
        <v>149</v>
      </c>
      <c r="T8554" s="25"/>
      <c r="AN8554" s="35" t="str">
        <f t="shared" si="442"/>
        <v/>
      </c>
      <c r="AO8554" s="35" t="str">
        <f t="shared" si="443"/>
        <v>-</v>
      </c>
      <c r="AQ8554" s="25" t="str">
        <f t="shared" si="444"/>
        <v>-</v>
      </c>
    </row>
    <row r="8555" spans="1:43" x14ac:dyDescent="0.2">
      <c r="A8555" s="25" t="s">
        <v>4055</v>
      </c>
      <c r="B8555" s="25" t="s">
        <v>685</v>
      </c>
      <c r="C8555" s="25" t="s">
        <v>150</v>
      </c>
      <c r="T8555" s="25"/>
      <c r="AN8555" s="35" t="str">
        <f t="shared" si="442"/>
        <v/>
      </c>
      <c r="AO8555" s="35" t="str">
        <f t="shared" si="443"/>
        <v>-</v>
      </c>
      <c r="AQ8555" s="25" t="str">
        <f t="shared" si="444"/>
        <v>-</v>
      </c>
    </row>
    <row r="8556" spans="1:43" x14ac:dyDescent="0.2">
      <c r="A8556" s="25" t="s">
        <v>4056</v>
      </c>
      <c r="B8556" s="25" t="s">
        <v>685</v>
      </c>
      <c r="C8556" s="25" t="s">
        <v>151</v>
      </c>
      <c r="T8556" s="25"/>
      <c r="AN8556" s="35" t="str">
        <f t="shared" si="442"/>
        <v/>
      </c>
      <c r="AO8556" s="35" t="str">
        <f t="shared" si="443"/>
        <v>-</v>
      </c>
      <c r="AQ8556" s="25" t="str">
        <f t="shared" si="444"/>
        <v>-</v>
      </c>
    </row>
    <row r="8557" spans="1:43" x14ac:dyDescent="0.2">
      <c r="A8557" s="25" t="s">
        <v>4057</v>
      </c>
      <c r="B8557" s="25" t="s">
        <v>685</v>
      </c>
      <c r="C8557" s="25" t="s">
        <v>152</v>
      </c>
      <c r="T8557" s="25"/>
      <c r="AN8557" s="35" t="str">
        <f t="shared" si="442"/>
        <v/>
      </c>
      <c r="AO8557" s="35" t="str">
        <f t="shared" si="443"/>
        <v>-</v>
      </c>
      <c r="AQ8557" s="25" t="str">
        <f t="shared" si="444"/>
        <v>-</v>
      </c>
    </row>
    <row r="8558" spans="1:43" x14ac:dyDescent="0.2">
      <c r="A8558" s="25" t="s">
        <v>4058</v>
      </c>
      <c r="B8558" s="25" t="s">
        <v>685</v>
      </c>
      <c r="C8558" s="25" t="s">
        <v>153</v>
      </c>
      <c r="T8558" s="25"/>
      <c r="AN8558" s="35" t="str">
        <f t="shared" si="442"/>
        <v/>
      </c>
      <c r="AO8558" s="35" t="str">
        <f t="shared" si="443"/>
        <v>-</v>
      </c>
      <c r="AQ8558" s="25" t="str">
        <f t="shared" si="444"/>
        <v>-</v>
      </c>
    </row>
    <row r="8559" spans="1:43" x14ac:dyDescent="0.2">
      <c r="A8559" s="25" t="s">
        <v>4059</v>
      </c>
      <c r="B8559" s="25" t="s">
        <v>685</v>
      </c>
      <c r="C8559" s="25" t="s">
        <v>154</v>
      </c>
      <c r="T8559" s="25"/>
      <c r="AN8559" s="35" t="str">
        <f t="shared" si="442"/>
        <v/>
      </c>
      <c r="AO8559" s="35" t="str">
        <f t="shared" si="443"/>
        <v>-</v>
      </c>
      <c r="AQ8559" s="25" t="str">
        <f t="shared" si="444"/>
        <v>-</v>
      </c>
    </row>
    <row r="8560" spans="1:43" x14ac:dyDescent="0.2">
      <c r="A8560" s="25" t="s">
        <v>4060</v>
      </c>
      <c r="B8560" s="25" t="s">
        <v>685</v>
      </c>
      <c r="C8560" s="25" t="s">
        <v>155</v>
      </c>
      <c r="T8560" s="25"/>
      <c r="AN8560" s="35" t="str">
        <f t="shared" si="442"/>
        <v/>
      </c>
      <c r="AO8560" s="35" t="str">
        <f t="shared" si="443"/>
        <v>-</v>
      </c>
      <c r="AQ8560" s="25" t="str">
        <f t="shared" si="444"/>
        <v>-</v>
      </c>
    </row>
    <row r="8561" spans="1:43" x14ac:dyDescent="0.2">
      <c r="A8561" s="25" t="s">
        <v>4061</v>
      </c>
      <c r="B8561" s="25" t="s">
        <v>685</v>
      </c>
      <c r="C8561" s="25" t="s">
        <v>155</v>
      </c>
      <c r="T8561" s="25"/>
      <c r="AN8561" s="35" t="str">
        <f t="shared" si="442"/>
        <v/>
      </c>
      <c r="AO8561" s="35" t="str">
        <f t="shared" si="443"/>
        <v>-</v>
      </c>
      <c r="AQ8561" s="25" t="str">
        <f t="shared" si="444"/>
        <v>-</v>
      </c>
    </row>
    <row r="8562" spans="1:43" x14ac:dyDescent="0.2">
      <c r="A8562" s="25" t="s">
        <v>4062</v>
      </c>
      <c r="B8562" s="25" t="s">
        <v>685</v>
      </c>
      <c r="C8562" s="25" t="s">
        <v>156</v>
      </c>
      <c r="T8562" s="25"/>
      <c r="AN8562" s="35" t="str">
        <f t="shared" si="442"/>
        <v/>
      </c>
      <c r="AO8562" s="35" t="str">
        <f t="shared" si="443"/>
        <v>-</v>
      </c>
      <c r="AQ8562" s="25" t="str">
        <f t="shared" si="444"/>
        <v>-</v>
      </c>
    </row>
    <row r="8563" spans="1:43" x14ac:dyDescent="0.2">
      <c r="A8563" s="25" t="s">
        <v>4063</v>
      </c>
      <c r="B8563" s="25" t="s">
        <v>685</v>
      </c>
      <c r="C8563" s="25" t="s">
        <v>157</v>
      </c>
      <c r="T8563" s="25"/>
      <c r="AN8563" s="35" t="str">
        <f t="shared" si="442"/>
        <v/>
      </c>
      <c r="AO8563" s="35" t="str">
        <f t="shared" si="443"/>
        <v>-</v>
      </c>
      <c r="AQ8563" s="25" t="str">
        <f t="shared" si="444"/>
        <v>-</v>
      </c>
    </row>
    <row r="8564" spans="1:43" x14ac:dyDescent="0.2">
      <c r="A8564" s="25" t="s">
        <v>4064</v>
      </c>
      <c r="B8564" s="25" t="s">
        <v>685</v>
      </c>
      <c r="C8564" s="25" t="s">
        <v>158</v>
      </c>
      <c r="T8564" s="25"/>
      <c r="AN8564" s="35" t="str">
        <f t="shared" si="442"/>
        <v/>
      </c>
      <c r="AO8564" s="35" t="str">
        <f t="shared" si="443"/>
        <v>-</v>
      </c>
      <c r="AQ8564" s="25" t="str">
        <f t="shared" si="444"/>
        <v>-</v>
      </c>
    </row>
    <row r="8565" spans="1:43" x14ac:dyDescent="0.2">
      <c r="A8565" s="25" t="s">
        <v>4065</v>
      </c>
      <c r="B8565" s="25" t="s">
        <v>685</v>
      </c>
      <c r="C8565" s="25" t="s">
        <v>147</v>
      </c>
      <c r="T8565" s="25"/>
      <c r="AN8565" s="35" t="str">
        <f t="shared" si="442"/>
        <v/>
      </c>
      <c r="AO8565" s="35" t="str">
        <f t="shared" si="443"/>
        <v>-</v>
      </c>
      <c r="AQ8565" s="25" t="str">
        <f t="shared" si="444"/>
        <v>-</v>
      </c>
    </row>
    <row r="8566" spans="1:43" x14ac:dyDescent="0.2">
      <c r="A8566" s="25" t="s">
        <v>4066</v>
      </c>
      <c r="B8566" s="25" t="s">
        <v>685</v>
      </c>
      <c r="C8566" s="25" t="s">
        <v>148</v>
      </c>
      <c r="T8566" s="25"/>
      <c r="AN8566" s="35" t="str">
        <f t="shared" si="442"/>
        <v/>
      </c>
      <c r="AO8566" s="35" t="str">
        <f t="shared" si="443"/>
        <v>-</v>
      </c>
      <c r="AQ8566" s="25" t="str">
        <f t="shared" si="444"/>
        <v>-</v>
      </c>
    </row>
    <row r="8567" spans="1:43" x14ac:dyDescent="0.2">
      <c r="A8567" s="25" t="s">
        <v>4067</v>
      </c>
      <c r="B8567" s="25" t="s">
        <v>685</v>
      </c>
      <c r="C8567" s="25" t="s">
        <v>149</v>
      </c>
      <c r="T8567" s="25"/>
      <c r="AN8567" s="35" t="str">
        <f t="shared" ref="AN8567:AN8630" si="445">CONCATENATE(AM8567,AP8567)</f>
        <v/>
      </c>
      <c r="AO8567" s="35" t="str">
        <f t="shared" ref="AO8567:AO8630" si="446">CONCATENATE(AM8567,"-",AL8567)</f>
        <v>-</v>
      </c>
      <c r="AQ8567" s="25" t="str">
        <f t="shared" si="444"/>
        <v>-</v>
      </c>
    </row>
    <row r="8568" spans="1:43" x14ac:dyDescent="0.2">
      <c r="A8568" s="25" t="s">
        <v>4068</v>
      </c>
      <c r="B8568" s="25" t="s">
        <v>685</v>
      </c>
      <c r="C8568" s="25" t="s">
        <v>150</v>
      </c>
      <c r="T8568" s="25"/>
      <c r="AN8568" s="35" t="str">
        <f t="shared" si="445"/>
        <v/>
      </c>
      <c r="AO8568" s="35" t="str">
        <f t="shared" si="446"/>
        <v>-</v>
      </c>
      <c r="AQ8568" s="25" t="str">
        <f t="shared" si="444"/>
        <v>-</v>
      </c>
    </row>
    <row r="8569" spans="1:43" x14ac:dyDescent="0.2">
      <c r="A8569" s="25" t="s">
        <v>4069</v>
      </c>
      <c r="B8569" s="25" t="s">
        <v>685</v>
      </c>
      <c r="C8569" s="25" t="s">
        <v>151</v>
      </c>
      <c r="T8569" s="25"/>
      <c r="AN8569" s="35" t="str">
        <f t="shared" si="445"/>
        <v/>
      </c>
      <c r="AO8569" s="35" t="str">
        <f t="shared" si="446"/>
        <v>-</v>
      </c>
      <c r="AQ8569" s="25" t="str">
        <f t="shared" si="444"/>
        <v>-</v>
      </c>
    </row>
    <row r="8570" spans="1:43" x14ac:dyDescent="0.2">
      <c r="A8570" s="25" t="s">
        <v>4070</v>
      </c>
      <c r="B8570" s="25" t="s">
        <v>685</v>
      </c>
      <c r="C8570" s="25" t="s">
        <v>152</v>
      </c>
      <c r="T8570" s="25"/>
      <c r="AN8570" s="35" t="str">
        <f t="shared" si="445"/>
        <v/>
      </c>
      <c r="AO8570" s="35" t="str">
        <f t="shared" si="446"/>
        <v>-</v>
      </c>
      <c r="AQ8570" s="25" t="str">
        <f t="shared" si="444"/>
        <v>-</v>
      </c>
    </row>
    <row r="8571" spans="1:43" x14ac:dyDescent="0.2">
      <c r="A8571" s="25" t="s">
        <v>4071</v>
      </c>
      <c r="B8571" s="25" t="s">
        <v>685</v>
      </c>
      <c r="C8571" s="25" t="s">
        <v>153</v>
      </c>
      <c r="T8571" s="25"/>
      <c r="AN8571" s="35" t="str">
        <f t="shared" si="445"/>
        <v/>
      </c>
      <c r="AO8571" s="35" t="str">
        <f t="shared" si="446"/>
        <v>-</v>
      </c>
      <c r="AQ8571" s="25" t="str">
        <f t="shared" si="444"/>
        <v>-</v>
      </c>
    </row>
    <row r="8572" spans="1:43" x14ac:dyDescent="0.2">
      <c r="A8572" s="25" t="s">
        <v>4072</v>
      </c>
      <c r="B8572" s="25" t="s">
        <v>685</v>
      </c>
      <c r="C8572" s="25" t="s">
        <v>154</v>
      </c>
      <c r="T8572" s="25"/>
      <c r="AN8572" s="35" t="str">
        <f t="shared" si="445"/>
        <v/>
      </c>
      <c r="AO8572" s="35" t="str">
        <f t="shared" si="446"/>
        <v>-</v>
      </c>
      <c r="AQ8572" s="25" t="str">
        <f t="shared" si="444"/>
        <v>-</v>
      </c>
    </row>
    <row r="8573" spans="1:43" x14ac:dyDescent="0.2">
      <c r="A8573" s="25" t="s">
        <v>4073</v>
      </c>
      <c r="B8573" s="25" t="s">
        <v>685</v>
      </c>
      <c r="C8573" s="25" t="s">
        <v>154</v>
      </c>
      <c r="T8573" s="25"/>
      <c r="AN8573" s="35" t="str">
        <f t="shared" si="445"/>
        <v/>
      </c>
      <c r="AO8573" s="35" t="str">
        <f t="shared" si="446"/>
        <v>-</v>
      </c>
      <c r="AQ8573" s="25" t="str">
        <f t="shared" si="444"/>
        <v>-</v>
      </c>
    </row>
    <row r="8574" spans="1:43" x14ac:dyDescent="0.2">
      <c r="A8574" s="25" t="s">
        <v>4074</v>
      </c>
      <c r="B8574" s="25" t="s">
        <v>685</v>
      </c>
      <c r="C8574" s="25" t="s">
        <v>155</v>
      </c>
      <c r="T8574" s="25"/>
      <c r="AN8574" s="35" t="str">
        <f t="shared" si="445"/>
        <v/>
      </c>
      <c r="AO8574" s="35" t="str">
        <f t="shared" si="446"/>
        <v>-</v>
      </c>
      <c r="AQ8574" s="25" t="str">
        <f t="shared" si="444"/>
        <v>-</v>
      </c>
    </row>
    <row r="8575" spans="1:43" x14ac:dyDescent="0.2">
      <c r="A8575" s="25" t="s">
        <v>4075</v>
      </c>
      <c r="B8575" s="25" t="s">
        <v>685</v>
      </c>
      <c r="C8575" s="25" t="s">
        <v>156</v>
      </c>
      <c r="T8575" s="25"/>
      <c r="AN8575" s="35" t="str">
        <f t="shared" si="445"/>
        <v/>
      </c>
      <c r="AO8575" s="35" t="str">
        <f t="shared" si="446"/>
        <v>-</v>
      </c>
      <c r="AQ8575" s="25" t="str">
        <f t="shared" si="444"/>
        <v>-</v>
      </c>
    </row>
    <row r="8576" spans="1:43" x14ac:dyDescent="0.2">
      <c r="A8576" s="25" t="s">
        <v>4076</v>
      </c>
      <c r="B8576" s="25" t="s">
        <v>685</v>
      </c>
      <c r="C8576" s="25" t="s">
        <v>157</v>
      </c>
      <c r="T8576" s="25"/>
      <c r="AN8576" s="35" t="str">
        <f t="shared" si="445"/>
        <v/>
      </c>
      <c r="AO8576" s="35" t="str">
        <f t="shared" si="446"/>
        <v>-</v>
      </c>
      <c r="AQ8576" s="25" t="str">
        <f t="shared" si="444"/>
        <v>-</v>
      </c>
    </row>
    <row r="8577" spans="1:43" x14ac:dyDescent="0.2">
      <c r="A8577" s="25" t="s">
        <v>4077</v>
      </c>
      <c r="B8577" s="25" t="s">
        <v>685</v>
      </c>
      <c r="C8577" s="25" t="s">
        <v>158</v>
      </c>
      <c r="T8577" s="25"/>
      <c r="AN8577" s="35" t="str">
        <f t="shared" si="445"/>
        <v/>
      </c>
      <c r="AO8577" s="35" t="str">
        <f t="shared" si="446"/>
        <v>-</v>
      </c>
      <c r="AQ8577" s="25" t="str">
        <f t="shared" si="444"/>
        <v>-</v>
      </c>
    </row>
    <row r="8578" spans="1:43" x14ac:dyDescent="0.2">
      <c r="A8578" s="25" t="s">
        <v>4078</v>
      </c>
      <c r="B8578" s="25" t="s">
        <v>685</v>
      </c>
      <c r="C8578" s="25" t="s">
        <v>147</v>
      </c>
      <c r="T8578" s="25"/>
      <c r="AN8578" s="35" t="str">
        <f t="shared" si="445"/>
        <v/>
      </c>
      <c r="AO8578" s="35" t="str">
        <f t="shared" si="446"/>
        <v>-</v>
      </c>
      <c r="AQ8578" s="25" t="str">
        <f t="shared" si="444"/>
        <v>-</v>
      </c>
    </row>
    <row r="8579" spans="1:43" x14ac:dyDescent="0.2">
      <c r="A8579" s="25" t="s">
        <v>4079</v>
      </c>
      <c r="B8579" s="25" t="s">
        <v>685</v>
      </c>
      <c r="C8579" s="25" t="s">
        <v>148</v>
      </c>
      <c r="T8579" s="25"/>
      <c r="AN8579" s="35" t="str">
        <f t="shared" si="445"/>
        <v/>
      </c>
      <c r="AO8579" s="35" t="str">
        <f t="shared" si="446"/>
        <v>-</v>
      </c>
      <c r="AQ8579" s="25" t="str">
        <f t="shared" si="444"/>
        <v>-</v>
      </c>
    </row>
    <row r="8580" spans="1:43" x14ac:dyDescent="0.2">
      <c r="A8580" s="25" t="s">
        <v>4080</v>
      </c>
      <c r="B8580" s="25" t="s">
        <v>685</v>
      </c>
      <c r="C8580" s="25" t="s">
        <v>149</v>
      </c>
      <c r="T8580" s="25"/>
      <c r="AN8580" s="35" t="str">
        <f t="shared" si="445"/>
        <v/>
      </c>
      <c r="AO8580" s="35" t="str">
        <f t="shared" si="446"/>
        <v>-</v>
      </c>
      <c r="AQ8580" s="25" t="str">
        <f t="shared" si="444"/>
        <v>-</v>
      </c>
    </row>
    <row r="8581" spans="1:43" x14ac:dyDescent="0.2">
      <c r="A8581" s="25" t="s">
        <v>4081</v>
      </c>
      <c r="B8581" s="25" t="s">
        <v>685</v>
      </c>
      <c r="C8581" s="25" t="s">
        <v>150</v>
      </c>
      <c r="T8581" s="25"/>
      <c r="AN8581" s="35" t="str">
        <f t="shared" si="445"/>
        <v/>
      </c>
      <c r="AO8581" s="35" t="str">
        <f t="shared" si="446"/>
        <v>-</v>
      </c>
      <c r="AQ8581" s="25" t="str">
        <f t="shared" si="444"/>
        <v>-</v>
      </c>
    </row>
    <row r="8582" spans="1:43" x14ac:dyDescent="0.2">
      <c r="A8582" s="25" t="s">
        <v>4082</v>
      </c>
      <c r="B8582" s="25" t="s">
        <v>685</v>
      </c>
      <c r="C8582" s="25" t="s">
        <v>151</v>
      </c>
      <c r="T8582" s="25"/>
      <c r="AN8582" s="35" t="str">
        <f t="shared" si="445"/>
        <v/>
      </c>
      <c r="AO8582" s="35" t="str">
        <f t="shared" si="446"/>
        <v>-</v>
      </c>
      <c r="AQ8582" s="25" t="str">
        <f t="shared" si="444"/>
        <v>-</v>
      </c>
    </row>
    <row r="8583" spans="1:43" x14ac:dyDescent="0.2">
      <c r="A8583" s="25" t="s">
        <v>4083</v>
      </c>
      <c r="B8583" s="25" t="s">
        <v>685</v>
      </c>
      <c r="C8583" s="25" t="s">
        <v>152</v>
      </c>
      <c r="T8583" s="25"/>
      <c r="AN8583" s="35" t="str">
        <f t="shared" si="445"/>
        <v/>
      </c>
      <c r="AO8583" s="35" t="str">
        <f t="shared" si="446"/>
        <v>-</v>
      </c>
      <c r="AQ8583" s="25" t="str">
        <f t="shared" si="444"/>
        <v>-</v>
      </c>
    </row>
    <row r="8584" spans="1:43" x14ac:dyDescent="0.2">
      <c r="A8584" s="25" t="s">
        <v>4084</v>
      </c>
      <c r="B8584" s="25" t="s">
        <v>685</v>
      </c>
      <c r="C8584" s="25" t="s">
        <v>153</v>
      </c>
      <c r="T8584" s="25"/>
      <c r="AN8584" s="35" t="str">
        <f t="shared" si="445"/>
        <v/>
      </c>
      <c r="AO8584" s="35" t="str">
        <f t="shared" si="446"/>
        <v>-</v>
      </c>
      <c r="AQ8584" s="25" t="str">
        <f t="shared" si="444"/>
        <v>-</v>
      </c>
    </row>
    <row r="8585" spans="1:43" x14ac:dyDescent="0.2">
      <c r="A8585" s="25" t="s">
        <v>4085</v>
      </c>
      <c r="B8585" s="25" t="s">
        <v>685</v>
      </c>
      <c r="C8585" s="25" t="s">
        <v>153</v>
      </c>
      <c r="T8585" s="25"/>
      <c r="AN8585" s="35" t="str">
        <f t="shared" si="445"/>
        <v/>
      </c>
      <c r="AO8585" s="35" t="str">
        <f t="shared" si="446"/>
        <v>-</v>
      </c>
      <c r="AQ8585" s="25" t="str">
        <f t="shared" si="444"/>
        <v>-</v>
      </c>
    </row>
    <row r="8586" spans="1:43" x14ac:dyDescent="0.2">
      <c r="A8586" s="25" t="s">
        <v>4086</v>
      </c>
      <c r="B8586" s="25" t="s">
        <v>685</v>
      </c>
      <c r="C8586" s="25" t="s">
        <v>154</v>
      </c>
      <c r="T8586" s="25"/>
      <c r="AN8586" s="35" t="str">
        <f t="shared" si="445"/>
        <v/>
      </c>
      <c r="AO8586" s="35" t="str">
        <f t="shared" si="446"/>
        <v>-</v>
      </c>
      <c r="AQ8586" s="25" t="str">
        <f t="shared" si="444"/>
        <v>-</v>
      </c>
    </row>
    <row r="8587" spans="1:43" x14ac:dyDescent="0.2">
      <c r="A8587" s="25" t="s">
        <v>4087</v>
      </c>
      <c r="B8587" s="25" t="s">
        <v>685</v>
      </c>
      <c r="C8587" s="25" t="s">
        <v>155</v>
      </c>
      <c r="T8587" s="25"/>
      <c r="AN8587" s="35" t="str">
        <f t="shared" si="445"/>
        <v/>
      </c>
      <c r="AO8587" s="35" t="str">
        <f t="shared" si="446"/>
        <v>-</v>
      </c>
      <c r="AQ8587" s="25" t="str">
        <f t="shared" si="444"/>
        <v>-</v>
      </c>
    </row>
    <row r="8588" spans="1:43" x14ac:dyDescent="0.2">
      <c r="A8588" s="25" t="s">
        <v>4088</v>
      </c>
      <c r="B8588" s="25" t="s">
        <v>685</v>
      </c>
      <c r="C8588" s="25" t="s">
        <v>156</v>
      </c>
      <c r="T8588" s="25"/>
      <c r="AN8588" s="35" t="str">
        <f t="shared" si="445"/>
        <v/>
      </c>
      <c r="AO8588" s="35" t="str">
        <f t="shared" si="446"/>
        <v>-</v>
      </c>
      <c r="AQ8588" s="25" t="str">
        <f t="shared" si="444"/>
        <v>-</v>
      </c>
    </row>
    <row r="8589" spans="1:43" x14ac:dyDescent="0.2">
      <c r="A8589" s="25" t="s">
        <v>4089</v>
      </c>
      <c r="B8589" s="25" t="s">
        <v>685</v>
      </c>
      <c r="C8589" s="25" t="s">
        <v>157</v>
      </c>
      <c r="T8589" s="25"/>
      <c r="AN8589" s="35" t="str">
        <f t="shared" si="445"/>
        <v/>
      </c>
      <c r="AO8589" s="35" t="str">
        <f t="shared" si="446"/>
        <v>-</v>
      </c>
      <c r="AQ8589" s="25" t="str">
        <f t="shared" si="444"/>
        <v>-</v>
      </c>
    </row>
    <row r="8590" spans="1:43" x14ac:dyDescent="0.2">
      <c r="A8590" s="25" t="s">
        <v>4090</v>
      </c>
      <c r="B8590" s="25" t="s">
        <v>685</v>
      </c>
      <c r="C8590" s="25" t="s">
        <v>158</v>
      </c>
      <c r="T8590" s="25"/>
      <c r="AN8590" s="35" t="str">
        <f t="shared" si="445"/>
        <v/>
      </c>
      <c r="AO8590" s="35" t="str">
        <f t="shared" si="446"/>
        <v>-</v>
      </c>
      <c r="AQ8590" s="25" t="str">
        <f t="shared" si="444"/>
        <v>-</v>
      </c>
    </row>
    <row r="8591" spans="1:43" x14ac:dyDescent="0.2">
      <c r="A8591" s="25" t="s">
        <v>4091</v>
      </c>
      <c r="B8591" s="25" t="s">
        <v>685</v>
      </c>
      <c r="C8591" s="25" t="s">
        <v>147</v>
      </c>
      <c r="T8591" s="25"/>
      <c r="AN8591" s="35" t="str">
        <f t="shared" si="445"/>
        <v/>
      </c>
      <c r="AO8591" s="35" t="str">
        <f t="shared" si="446"/>
        <v>-</v>
      </c>
      <c r="AQ8591" s="25" t="str">
        <f t="shared" si="444"/>
        <v>-</v>
      </c>
    </row>
    <row r="8592" spans="1:43" x14ac:dyDescent="0.2">
      <c r="A8592" s="25" t="s">
        <v>4092</v>
      </c>
      <c r="B8592" s="25" t="s">
        <v>685</v>
      </c>
      <c r="C8592" s="25" t="s">
        <v>148</v>
      </c>
      <c r="T8592" s="25"/>
      <c r="AN8592" s="35" t="str">
        <f t="shared" si="445"/>
        <v/>
      </c>
      <c r="AO8592" s="35" t="str">
        <f t="shared" si="446"/>
        <v>-</v>
      </c>
      <c r="AQ8592" s="25" t="str">
        <f t="shared" si="444"/>
        <v>-</v>
      </c>
    </row>
    <row r="8593" spans="1:43" x14ac:dyDescent="0.2">
      <c r="A8593" s="25" t="s">
        <v>4093</v>
      </c>
      <c r="B8593" s="25" t="s">
        <v>685</v>
      </c>
      <c r="C8593" s="25" t="s">
        <v>149</v>
      </c>
      <c r="T8593" s="25"/>
      <c r="AN8593" s="35" t="str">
        <f t="shared" si="445"/>
        <v/>
      </c>
      <c r="AO8593" s="35" t="str">
        <f t="shared" si="446"/>
        <v>-</v>
      </c>
      <c r="AQ8593" s="25" t="str">
        <f t="shared" si="444"/>
        <v>-</v>
      </c>
    </row>
    <row r="8594" spans="1:43" x14ac:dyDescent="0.2">
      <c r="A8594" s="25" t="s">
        <v>4094</v>
      </c>
      <c r="B8594" s="25" t="s">
        <v>685</v>
      </c>
      <c r="C8594" s="25" t="s">
        <v>150</v>
      </c>
      <c r="T8594" s="25"/>
      <c r="AN8594" s="35" t="str">
        <f t="shared" si="445"/>
        <v/>
      </c>
      <c r="AO8594" s="35" t="str">
        <f t="shared" si="446"/>
        <v>-</v>
      </c>
      <c r="AQ8594" s="25" t="str">
        <f t="shared" si="444"/>
        <v>-</v>
      </c>
    </row>
    <row r="8595" spans="1:43" x14ac:dyDescent="0.2">
      <c r="A8595" s="25" t="s">
        <v>4095</v>
      </c>
      <c r="B8595" s="25" t="s">
        <v>685</v>
      </c>
      <c r="C8595" s="25" t="s">
        <v>151</v>
      </c>
      <c r="T8595" s="25"/>
      <c r="AN8595" s="35" t="str">
        <f t="shared" si="445"/>
        <v/>
      </c>
      <c r="AO8595" s="35" t="str">
        <f t="shared" si="446"/>
        <v>-</v>
      </c>
      <c r="AQ8595" s="25" t="str">
        <f t="shared" si="444"/>
        <v>-</v>
      </c>
    </row>
    <row r="8596" spans="1:43" x14ac:dyDescent="0.2">
      <c r="A8596" s="25" t="s">
        <v>4096</v>
      </c>
      <c r="B8596" s="25" t="s">
        <v>685</v>
      </c>
      <c r="C8596" s="25" t="s">
        <v>152</v>
      </c>
      <c r="T8596" s="25"/>
      <c r="AN8596" s="35" t="str">
        <f t="shared" si="445"/>
        <v/>
      </c>
      <c r="AO8596" s="35" t="str">
        <f t="shared" si="446"/>
        <v>-</v>
      </c>
      <c r="AQ8596" s="25" t="str">
        <f t="shared" si="444"/>
        <v>-</v>
      </c>
    </row>
    <row r="8597" spans="1:43" x14ac:dyDescent="0.2">
      <c r="A8597" s="25" t="s">
        <v>4097</v>
      </c>
      <c r="B8597" s="25" t="s">
        <v>685</v>
      </c>
      <c r="C8597" s="25" t="s">
        <v>152</v>
      </c>
      <c r="T8597" s="25"/>
      <c r="AN8597" s="35" t="str">
        <f t="shared" si="445"/>
        <v/>
      </c>
      <c r="AO8597" s="35" t="str">
        <f t="shared" si="446"/>
        <v>-</v>
      </c>
      <c r="AQ8597" s="25" t="str">
        <f t="shared" si="444"/>
        <v>-</v>
      </c>
    </row>
    <row r="8598" spans="1:43" x14ac:dyDescent="0.2">
      <c r="A8598" s="25" t="s">
        <v>4098</v>
      </c>
      <c r="B8598" s="25" t="s">
        <v>685</v>
      </c>
      <c r="C8598" s="25" t="s">
        <v>153</v>
      </c>
      <c r="T8598" s="25"/>
      <c r="AN8598" s="35" t="str">
        <f t="shared" si="445"/>
        <v/>
      </c>
      <c r="AO8598" s="35" t="str">
        <f t="shared" si="446"/>
        <v>-</v>
      </c>
      <c r="AQ8598" s="25" t="str">
        <f t="shared" si="444"/>
        <v>-</v>
      </c>
    </row>
    <row r="8599" spans="1:43" x14ac:dyDescent="0.2">
      <c r="A8599" s="25" t="s">
        <v>4099</v>
      </c>
      <c r="B8599" s="25" t="s">
        <v>685</v>
      </c>
      <c r="C8599" s="25" t="s">
        <v>154</v>
      </c>
      <c r="T8599" s="25"/>
      <c r="AN8599" s="35" t="str">
        <f t="shared" si="445"/>
        <v/>
      </c>
      <c r="AO8599" s="35" t="str">
        <f t="shared" si="446"/>
        <v>-</v>
      </c>
      <c r="AQ8599" s="25" t="str">
        <f t="shared" si="444"/>
        <v>-</v>
      </c>
    </row>
    <row r="8600" spans="1:43" x14ac:dyDescent="0.2">
      <c r="A8600" s="25" t="s">
        <v>4100</v>
      </c>
      <c r="B8600" s="25" t="s">
        <v>685</v>
      </c>
      <c r="C8600" s="25" t="s">
        <v>155</v>
      </c>
      <c r="T8600" s="25"/>
      <c r="AN8600" s="35" t="str">
        <f t="shared" si="445"/>
        <v/>
      </c>
      <c r="AO8600" s="35" t="str">
        <f t="shared" si="446"/>
        <v>-</v>
      </c>
      <c r="AQ8600" s="25" t="str">
        <f t="shared" si="444"/>
        <v>-</v>
      </c>
    </row>
    <row r="8601" spans="1:43" x14ac:dyDescent="0.2">
      <c r="A8601" s="25" t="s">
        <v>4101</v>
      </c>
      <c r="B8601" s="25" t="s">
        <v>685</v>
      </c>
      <c r="C8601" s="25" t="s">
        <v>156</v>
      </c>
      <c r="T8601" s="25"/>
      <c r="AN8601" s="35" t="str">
        <f t="shared" si="445"/>
        <v/>
      </c>
      <c r="AO8601" s="35" t="str">
        <f t="shared" si="446"/>
        <v>-</v>
      </c>
      <c r="AQ8601" s="25" t="str">
        <f t="shared" si="444"/>
        <v>-</v>
      </c>
    </row>
    <row r="8602" spans="1:43" x14ac:dyDescent="0.2">
      <c r="A8602" s="25" t="s">
        <v>4102</v>
      </c>
      <c r="B8602" s="25" t="s">
        <v>685</v>
      </c>
      <c r="C8602" s="25" t="s">
        <v>157</v>
      </c>
      <c r="T8602" s="25"/>
      <c r="AN8602" s="35" t="str">
        <f t="shared" si="445"/>
        <v/>
      </c>
      <c r="AO8602" s="35" t="str">
        <f t="shared" si="446"/>
        <v>-</v>
      </c>
      <c r="AQ8602" s="25" t="str">
        <f t="shared" si="444"/>
        <v>-</v>
      </c>
    </row>
    <row r="8603" spans="1:43" x14ac:dyDescent="0.2">
      <c r="A8603" s="25" t="s">
        <v>4103</v>
      </c>
      <c r="B8603" s="25" t="s">
        <v>685</v>
      </c>
      <c r="C8603" s="25" t="s">
        <v>158</v>
      </c>
      <c r="T8603" s="25"/>
      <c r="AN8603" s="35" t="str">
        <f t="shared" si="445"/>
        <v/>
      </c>
      <c r="AO8603" s="35" t="str">
        <f t="shared" si="446"/>
        <v>-</v>
      </c>
      <c r="AQ8603" s="25" t="str">
        <f t="shared" si="444"/>
        <v>-</v>
      </c>
    </row>
    <row r="8604" spans="1:43" x14ac:dyDescent="0.2">
      <c r="A8604" s="25" t="s">
        <v>4104</v>
      </c>
      <c r="B8604" s="25" t="s">
        <v>685</v>
      </c>
      <c r="C8604" s="25" t="s">
        <v>147</v>
      </c>
      <c r="T8604" s="25"/>
      <c r="AN8604" s="35" t="str">
        <f t="shared" si="445"/>
        <v/>
      </c>
      <c r="AO8604" s="35" t="str">
        <f t="shared" si="446"/>
        <v>-</v>
      </c>
      <c r="AQ8604" s="25" t="str">
        <f t="shared" si="444"/>
        <v>-</v>
      </c>
    </row>
    <row r="8605" spans="1:43" x14ac:dyDescent="0.2">
      <c r="A8605" s="25" t="s">
        <v>4105</v>
      </c>
      <c r="B8605" s="25" t="s">
        <v>685</v>
      </c>
      <c r="C8605" s="25" t="s">
        <v>148</v>
      </c>
      <c r="T8605" s="25"/>
      <c r="AN8605" s="35" t="str">
        <f t="shared" si="445"/>
        <v/>
      </c>
      <c r="AO8605" s="35" t="str">
        <f t="shared" si="446"/>
        <v>-</v>
      </c>
      <c r="AQ8605" s="25" t="str">
        <f t="shared" si="444"/>
        <v>-</v>
      </c>
    </row>
    <row r="8606" spans="1:43" x14ac:dyDescent="0.2">
      <c r="A8606" s="25" t="s">
        <v>4106</v>
      </c>
      <c r="B8606" s="25" t="s">
        <v>685</v>
      </c>
      <c r="C8606" s="25" t="s">
        <v>149</v>
      </c>
      <c r="T8606" s="25"/>
      <c r="AN8606" s="35" t="str">
        <f t="shared" si="445"/>
        <v/>
      </c>
      <c r="AO8606" s="35" t="str">
        <f t="shared" si="446"/>
        <v>-</v>
      </c>
      <c r="AQ8606" s="25" t="str">
        <f t="shared" si="444"/>
        <v>-</v>
      </c>
    </row>
    <row r="8607" spans="1:43" x14ac:dyDescent="0.2">
      <c r="A8607" s="25" t="s">
        <v>4107</v>
      </c>
      <c r="B8607" s="25" t="s">
        <v>685</v>
      </c>
      <c r="C8607" s="25" t="s">
        <v>150</v>
      </c>
      <c r="T8607" s="25"/>
      <c r="AN8607" s="35" t="str">
        <f t="shared" si="445"/>
        <v/>
      </c>
      <c r="AO8607" s="35" t="str">
        <f t="shared" si="446"/>
        <v>-</v>
      </c>
      <c r="AQ8607" s="25" t="str">
        <f t="shared" si="444"/>
        <v>-</v>
      </c>
    </row>
    <row r="8608" spans="1:43" x14ac:dyDescent="0.2">
      <c r="A8608" s="25" t="s">
        <v>4108</v>
      </c>
      <c r="B8608" s="25" t="s">
        <v>685</v>
      </c>
      <c r="C8608" s="25" t="s">
        <v>151</v>
      </c>
      <c r="T8608" s="25"/>
      <c r="AN8608" s="35" t="str">
        <f t="shared" si="445"/>
        <v/>
      </c>
      <c r="AO8608" s="35" t="str">
        <f t="shared" si="446"/>
        <v>-</v>
      </c>
      <c r="AQ8608" s="25" t="str">
        <f t="shared" si="444"/>
        <v>-</v>
      </c>
    </row>
    <row r="8609" spans="1:43" x14ac:dyDescent="0.2">
      <c r="A8609" s="25" t="s">
        <v>4109</v>
      </c>
      <c r="B8609" s="25" t="s">
        <v>685</v>
      </c>
      <c r="C8609" s="25" t="s">
        <v>152</v>
      </c>
      <c r="T8609" s="25"/>
      <c r="AN8609" s="35" t="str">
        <f t="shared" si="445"/>
        <v/>
      </c>
      <c r="AO8609" s="35" t="str">
        <f t="shared" si="446"/>
        <v>-</v>
      </c>
      <c r="AQ8609" s="25" t="str">
        <f t="shared" si="444"/>
        <v>-</v>
      </c>
    </row>
    <row r="8610" spans="1:43" x14ac:dyDescent="0.2">
      <c r="A8610" s="25" t="s">
        <v>4110</v>
      </c>
      <c r="B8610" s="25" t="s">
        <v>685</v>
      </c>
      <c r="C8610" s="25" t="s">
        <v>153</v>
      </c>
      <c r="T8610" s="25"/>
      <c r="AN8610" s="35" t="str">
        <f t="shared" si="445"/>
        <v/>
      </c>
      <c r="AO8610" s="35" t="str">
        <f t="shared" si="446"/>
        <v>-</v>
      </c>
      <c r="AQ8610" s="25" t="str">
        <f t="shared" si="444"/>
        <v>-</v>
      </c>
    </row>
    <row r="8611" spans="1:43" x14ac:dyDescent="0.2">
      <c r="A8611" s="25" t="s">
        <v>4111</v>
      </c>
      <c r="B8611" s="25" t="s">
        <v>685</v>
      </c>
      <c r="C8611" s="25" t="s">
        <v>154</v>
      </c>
      <c r="T8611" s="25"/>
      <c r="AN8611" s="35" t="str">
        <f t="shared" si="445"/>
        <v/>
      </c>
      <c r="AO8611" s="35" t="str">
        <f t="shared" si="446"/>
        <v>-</v>
      </c>
      <c r="AQ8611" s="25" t="str">
        <f t="shared" si="444"/>
        <v>-</v>
      </c>
    </row>
    <row r="8612" spans="1:43" x14ac:dyDescent="0.2">
      <c r="A8612" s="25" t="s">
        <v>4112</v>
      </c>
      <c r="B8612" s="25" t="s">
        <v>685</v>
      </c>
      <c r="C8612" s="25" t="s">
        <v>155</v>
      </c>
      <c r="T8612" s="25"/>
      <c r="AN8612" s="35" t="str">
        <f t="shared" si="445"/>
        <v/>
      </c>
      <c r="AO8612" s="35" t="str">
        <f t="shared" si="446"/>
        <v>-</v>
      </c>
      <c r="AQ8612" s="25" t="str">
        <f t="shared" si="444"/>
        <v>-</v>
      </c>
    </row>
    <row r="8613" spans="1:43" x14ac:dyDescent="0.2">
      <c r="A8613" s="25" t="s">
        <v>4113</v>
      </c>
      <c r="B8613" s="25" t="s">
        <v>685</v>
      </c>
      <c r="C8613" s="25" t="s">
        <v>156</v>
      </c>
      <c r="T8613" s="25"/>
      <c r="AN8613" s="35" t="str">
        <f t="shared" si="445"/>
        <v/>
      </c>
      <c r="AO8613" s="35" t="str">
        <f t="shared" si="446"/>
        <v>-</v>
      </c>
      <c r="AQ8613" s="25" t="str">
        <f t="shared" ref="AQ8613:AQ8676" si="447">CONCATENATE(TRIM(LEFT(AP8613,LEN(AP8613)-LEN(RIGHT(AP8613)))),"-",RIGHT(AP8613))</f>
        <v>-</v>
      </c>
    </row>
    <row r="8614" spans="1:43" x14ac:dyDescent="0.2">
      <c r="A8614" s="25" t="s">
        <v>4114</v>
      </c>
      <c r="B8614" s="25" t="s">
        <v>685</v>
      </c>
      <c r="C8614" s="25" t="s">
        <v>157</v>
      </c>
      <c r="T8614" s="25"/>
      <c r="AN8614" s="35" t="str">
        <f t="shared" si="445"/>
        <v/>
      </c>
      <c r="AO8614" s="35" t="str">
        <f t="shared" si="446"/>
        <v>-</v>
      </c>
      <c r="AQ8614" s="25" t="str">
        <f t="shared" si="447"/>
        <v>-</v>
      </c>
    </row>
    <row r="8615" spans="1:43" x14ac:dyDescent="0.2">
      <c r="A8615" s="25" t="s">
        <v>4115</v>
      </c>
      <c r="B8615" s="25" t="s">
        <v>685</v>
      </c>
      <c r="C8615" s="25" t="s">
        <v>158</v>
      </c>
      <c r="T8615" s="25"/>
      <c r="AN8615" s="35" t="str">
        <f t="shared" si="445"/>
        <v/>
      </c>
      <c r="AO8615" s="35" t="str">
        <f t="shared" si="446"/>
        <v>-</v>
      </c>
      <c r="AQ8615" s="25" t="str">
        <f t="shared" si="447"/>
        <v>-</v>
      </c>
    </row>
    <row r="8616" spans="1:43" x14ac:dyDescent="0.2">
      <c r="A8616" s="25" t="s">
        <v>4116</v>
      </c>
      <c r="B8616" s="25" t="s">
        <v>685</v>
      </c>
      <c r="C8616" s="25" t="s">
        <v>147</v>
      </c>
      <c r="T8616" s="25"/>
      <c r="AN8616" s="35" t="str">
        <f t="shared" si="445"/>
        <v/>
      </c>
      <c r="AO8616" s="35" t="str">
        <f t="shared" si="446"/>
        <v>-</v>
      </c>
      <c r="AQ8616" s="25" t="str">
        <f t="shared" si="447"/>
        <v>-</v>
      </c>
    </row>
    <row r="8617" spans="1:43" x14ac:dyDescent="0.2">
      <c r="A8617" s="25" t="s">
        <v>4117</v>
      </c>
      <c r="B8617" s="25" t="s">
        <v>685</v>
      </c>
      <c r="C8617" s="25" t="s">
        <v>148</v>
      </c>
      <c r="T8617" s="25"/>
      <c r="AN8617" s="35" t="str">
        <f t="shared" si="445"/>
        <v/>
      </c>
      <c r="AO8617" s="35" t="str">
        <f t="shared" si="446"/>
        <v>-</v>
      </c>
      <c r="AQ8617" s="25" t="str">
        <f t="shared" si="447"/>
        <v>-</v>
      </c>
    </row>
    <row r="8618" spans="1:43" x14ac:dyDescent="0.2">
      <c r="A8618" s="25" t="s">
        <v>4118</v>
      </c>
      <c r="B8618" s="25" t="s">
        <v>685</v>
      </c>
      <c r="C8618" s="25" t="s">
        <v>149</v>
      </c>
      <c r="T8618" s="25"/>
      <c r="AN8618" s="35" t="str">
        <f t="shared" si="445"/>
        <v/>
      </c>
      <c r="AO8618" s="35" t="str">
        <f t="shared" si="446"/>
        <v>-</v>
      </c>
      <c r="AQ8618" s="25" t="str">
        <f t="shared" si="447"/>
        <v>-</v>
      </c>
    </row>
    <row r="8619" spans="1:43" x14ac:dyDescent="0.2">
      <c r="A8619" s="25" t="s">
        <v>4119</v>
      </c>
      <c r="B8619" s="25" t="s">
        <v>685</v>
      </c>
      <c r="C8619" s="25" t="s">
        <v>150</v>
      </c>
      <c r="T8619" s="25"/>
      <c r="AN8619" s="35" t="str">
        <f t="shared" si="445"/>
        <v/>
      </c>
      <c r="AO8619" s="35" t="str">
        <f t="shared" si="446"/>
        <v>-</v>
      </c>
      <c r="AQ8619" s="25" t="str">
        <f t="shared" si="447"/>
        <v>-</v>
      </c>
    </row>
    <row r="8620" spans="1:43" x14ac:dyDescent="0.2">
      <c r="A8620" s="25" t="s">
        <v>4120</v>
      </c>
      <c r="B8620" s="25" t="s">
        <v>685</v>
      </c>
      <c r="C8620" s="25" t="s">
        <v>151</v>
      </c>
      <c r="T8620" s="25"/>
      <c r="AN8620" s="35" t="str">
        <f t="shared" si="445"/>
        <v/>
      </c>
      <c r="AO8620" s="35" t="str">
        <f t="shared" si="446"/>
        <v>-</v>
      </c>
      <c r="AQ8620" s="25" t="str">
        <f t="shared" si="447"/>
        <v>-</v>
      </c>
    </row>
    <row r="8621" spans="1:43" x14ac:dyDescent="0.2">
      <c r="A8621" s="25" t="s">
        <v>4121</v>
      </c>
      <c r="B8621" s="25" t="s">
        <v>685</v>
      </c>
      <c r="C8621" s="25" t="s">
        <v>151</v>
      </c>
      <c r="T8621" s="25"/>
      <c r="AN8621" s="35" t="str">
        <f t="shared" si="445"/>
        <v/>
      </c>
      <c r="AO8621" s="35" t="str">
        <f t="shared" si="446"/>
        <v>-</v>
      </c>
      <c r="AQ8621" s="25" t="str">
        <f t="shared" si="447"/>
        <v>-</v>
      </c>
    </row>
    <row r="8622" spans="1:43" x14ac:dyDescent="0.2">
      <c r="A8622" s="25" t="s">
        <v>4122</v>
      </c>
      <c r="B8622" s="25" t="s">
        <v>685</v>
      </c>
      <c r="C8622" s="25" t="s">
        <v>152</v>
      </c>
      <c r="T8622" s="25"/>
      <c r="AN8622" s="35" t="str">
        <f t="shared" si="445"/>
        <v/>
      </c>
      <c r="AO8622" s="35" t="str">
        <f t="shared" si="446"/>
        <v>-</v>
      </c>
      <c r="AQ8622" s="25" t="str">
        <f t="shared" si="447"/>
        <v>-</v>
      </c>
    </row>
    <row r="8623" spans="1:43" x14ac:dyDescent="0.2">
      <c r="A8623" s="25" t="s">
        <v>4123</v>
      </c>
      <c r="B8623" s="25" t="s">
        <v>685</v>
      </c>
      <c r="C8623" s="25" t="s">
        <v>153</v>
      </c>
      <c r="T8623" s="25"/>
      <c r="AN8623" s="35" t="str">
        <f t="shared" si="445"/>
        <v/>
      </c>
      <c r="AO8623" s="35" t="str">
        <f t="shared" si="446"/>
        <v>-</v>
      </c>
      <c r="AQ8623" s="25" t="str">
        <f t="shared" si="447"/>
        <v>-</v>
      </c>
    </row>
    <row r="8624" spans="1:43" x14ac:dyDescent="0.2">
      <c r="A8624" s="25" t="s">
        <v>4124</v>
      </c>
      <c r="B8624" s="25" t="s">
        <v>685</v>
      </c>
      <c r="C8624" s="25" t="s">
        <v>154</v>
      </c>
      <c r="T8624" s="25"/>
      <c r="AN8624" s="35" t="str">
        <f t="shared" si="445"/>
        <v/>
      </c>
      <c r="AO8624" s="35" t="str">
        <f t="shared" si="446"/>
        <v>-</v>
      </c>
      <c r="AQ8624" s="25" t="str">
        <f t="shared" si="447"/>
        <v>-</v>
      </c>
    </row>
    <row r="8625" spans="1:43" x14ac:dyDescent="0.2">
      <c r="A8625" s="25" t="s">
        <v>4125</v>
      </c>
      <c r="B8625" s="25" t="s">
        <v>685</v>
      </c>
      <c r="C8625" s="25" t="s">
        <v>155</v>
      </c>
      <c r="T8625" s="25"/>
      <c r="AN8625" s="35" t="str">
        <f t="shared" si="445"/>
        <v/>
      </c>
      <c r="AO8625" s="35" t="str">
        <f t="shared" si="446"/>
        <v>-</v>
      </c>
      <c r="AQ8625" s="25" t="str">
        <f t="shared" si="447"/>
        <v>-</v>
      </c>
    </row>
    <row r="8626" spans="1:43" x14ac:dyDescent="0.2">
      <c r="A8626" s="25" t="s">
        <v>4126</v>
      </c>
      <c r="B8626" s="25" t="s">
        <v>685</v>
      </c>
      <c r="C8626" s="25" t="s">
        <v>156</v>
      </c>
      <c r="T8626" s="25"/>
      <c r="AN8626" s="35" t="str">
        <f t="shared" si="445"/>
        <v/>
      </c>
      <c r="AO8626" s="35" t="str">
        <f t="shared" si="446"/>
        <v>-</v>
      </c>
      <c r="AQ8626" s="25" t="str">
        <f t="shared" si="447"/>
        <v>-</v>
      </c>
    </row>
    <row r="8627" spans="1:43" x14ac:dyDescent="0.2">
      <c r="A8627" s="25" t="s">
        <v>4127</v>
      </c>
      <c r="B8627" s="25" t="s">
        <v>685</v>
      </c>
      <c r="C8627" s="25" t="s">
        <v>157</v>
      </c>
      <c r="T8627" s="25"/>
      <c r="AN8627" s="35" t="str">
        <f t="shared" si="445"/>
        <v/>
      </c>
      <c r="AO8627" s="35" t="str">
        <f t="shared" si="446"/>
        <v>-</v>
      </c>
      <c r="AQ8627" s="25" t="str">
        <f t="shared" si="447"/>
        <v>-</v>
      </c>
    </row>
    <row r="8628" spans="1:43" x14ac:dyDescent="0.2">
      <c r="A8628" s="25" t="s">
        <v>4128</v>
      </c>
      <c r="B8628" s="25" t="s">
        <v>685</v>
      </c>
      <c r="C8628" s="25" t="s">
        <v>158</v>
      </c>
      <c r="T8628" s="25"/>
      <c r="AN8628" s="35" t="str">
        <f t="shared" si="445"/>
        <v/>
      </c>
      <c r="AO8628" s="35" t="str">
        <f t="shared" si="446"/>
        <v>-</v>
      </c>
      <c r="AQ8628" s="25" t="str">
        <f t="shared" si="447"/>
        <v>-</v>
      </c>
    </row>
    <row r="8629" spans="1:43" x14ac:dyDescent="0.2">
      <c r="A8629" s="25" t="s">
        <v>4129</v>
      </c>
      <c r="B8629" s="25" t="s">
        <v>685</v>
      </c>
      <c r="C8629" s="25" t="s">
        <v>147</v>
      </c>
      <c r="T8629" s="25"/>
      <c r="AN8629" s="35" t="str">
        <f t="shared" si="445"/>
        <v/>
      </c>
      <c r="AO8629" s="35" t="str">
        <f t="shared" si="446"/>
        <v>-</v>
      </c>
      <c r="AQ8629" s="25" t="str">
        <f t="shared" si="447"/>
        <v>-</v>
      </c>
    </row>
    <row r="8630" spans="1:43" x14ac:dyDescent="0.2">
      <c r="A8630" s="25" t="s">
        <v>4130</v>
      </c>
      <c r="B8630" s="25" t="s">
        <v>685</v>
      </c>
      <c r="C8630" s="25" t="s">
        <v>148</v>
      </c>
      <c r="T8630" s="25"/>
      <c r="AN8630" s="35" t="str">
        <f t="shared" si="445"/>
        <v/>
      </c>
      <c r="AO8630" s="35" t="str">
        <f t="shared" si="446"/>
        <v>-</v>
      </c>
      <c r="AQ8630" s="25" t="str">
        <f t="shared" si="447"/>
        <v>-</v>
      </c>
    </row>
    <row r="8631" spans="1:43" x14ac:dyDescent="0.2">
      <c r="A8631" s="25" t="s">
        <v>4131</v>
      </c>
      <c r="B8631" s="25" t="s">
        <v>685</v>
      </c>
      <c r="C8631" s="25" t="s">
        <v>149</v>
      </c>
      <c r="T8631" s="25"/>
      <c r="AN8631" s="35" t="str">
        <f t="shared" ref="AN8631:AN8694" si="448">CONCATENATE(AM8631,AP8631)</f>
        <v/>
      </c>
      <c r="AO8631" s="35" t="str">
        <f t="shared" ref="AO8631:AO8694" si="449">CONCATENATE(AM8631,"-",AL8631)</f>
        <v>-</v>
      </c>
      <c r="AQ8631" s="25" t="str">
        <f t="shared" si="447"/>
        <v>-</v>
      </c>
    </row>
    <row r="8632" spans="1:43" x14ac:dyDescent="0.2">
      <c r="A8632" s="25" t="s">
        <v>4132</v>
      </c>
      <c r="B8632" s="25" t="s">
        <v>685</v>
      </c>
      <c r="C8632" s="25" t="s">
        <v>150</v>
      </c>
      <c r="T8632" s="25"/>
      <c r="AN8632" s="35" t="str">
        <f t="shared" si="448"/>
        <v/>
      </c>
      <c r="AO8632" s="35" t="str">
        <f t="shared" si="449"/>
        <v>-</v>
      </c>
      <c r="AQ8632" s="25" t="str">
        <f t="shared" si="447"/>
        <v>-</v>
      </c>
    </row>
    <row r="8633" spans="1:43" x14ac:dyDescent="0.2">
      <c r="A8633" s="25" t="s">
        <v>4133</v>
      </c>
      <c r="B8633" s="25" t="s">
        <v>685</v>
      </c>
      <c r="C8633" s="25" t="s">
        <v>150</v>
      </c>
      <c r="T8633" s="25"/>
      <c r="AN8633" s="35" t="str">
        <f t="shared" si="448"/>
        <v/>
      </c>
      <c r="AO8633" s="35" t="str">
        <f t="shared" si="449"/>
        <v>-</v>
      </c>
      <c r="AQ8633" s="25" t="str">
        <f t="shared" si="447"/>
        <v>-</v>
      </c>
    </row>
    <row r="8634" spans="1:43" x14ac:dyDescent="0.2">
      <c r="A8634" s="25" t="s">
        <v>4134</v>
      </c>
      <c r="B8634" s="25" t="s">
        <v>685</v>
      </c>
      <c r="C8634" s="25" t="s">
        <v>151</v>
      </c>
      <c r="T8634" s="25"/>
      <c r="AN8634" s="35" t="str">
        <f t="shared" si="448"/>
        <v/>
      </c>
      <c r="AO8634" s="35" t="str">
        <f t="shared" si="449"/>
        <v>-</v>
      </c>
      <c r="AQ8634" s="25" t="str">
        <f t="shared" si="447"/>
        <v>-</v>
      </c>
    </row>
    <row r="8635" spans="1:43" x14ac:dyDescent="0.2">
      <c r="A8635" s="25" t="s">
        <v>4135</v>
      </c>
      <c r="B8635" s="25" t="s">
        <v>685</v>
      </c>
      <c r="C8635" s="25" t="s">
        <v>152</v>
      </c>
      <c r="T8635" s="25"/>
      <c r="AN8635" s="35" t="str">
        <f t="shared" si="448"/>
        <v/>
      </c>
      <c r="AO8635" s="35" t="str">
        <f t="shared" si="449"/>
        <v>-</v>
      </c>
      <c r="AQ8635" s="25" t="str">
        <f t="shared" si="447"/>
        <v>-</v>
      </c>
    </row>
    <row r="8636" spans="1:43" x14ac:dyDescent="0.2">
      <c r="A8636" s="25" t="s">
        <v>4136</v>
      </c>
      <c r="B8636" s="25" t="s">
        <v>685</v>
      </c>
      <c r="C8636" s="25" t="s">
        <v>153</v>
      </c>
      <c r="T8636" s="25"/>
      <c r="AN8636" s="35" t="str">
        <f t="shared" si="448"/>
        <v/>
      </c>
      <c r="AO8636" s="35" t="str">
        <f t="shared" si="449"/>
        <v>-</v>
      </c>
      <c r="AQ8636" s="25" t="str">
        <f t="shared" si="447"/>
        <v>-</v>
      </c>
    </row>
    <row r="8637" spans="1:43" x14ac:dyDescent="0.2">
      <c r="A8637" s="25" t="s">
        <v>4137</v>
      </c>
      <c r="B8637" s="25" t="s">
        <v>685</v>
      </c>
      <c r="C8637" s="25" t="s">
        <v>154</v>
      </c>
      <c r="T8637" s="25"/>
      <c r="AN8637" s="35" t="str">
        <f t="shared" si="448"/>
        <v/>
      </c>
      <c r="AO8637" s="35" t="str">
        <f t="shared" si="449"/>
        <v>-</v>
      </c>
      <c r="AQ8637" s="25" t="str">
        <f t="shared" si="447"/>
        <v>-</v>
      </c>
    </row>
    <row r="8638" spans="1:43" x14ac:dyDescent="0.2">
      <c r="A8638" s="25" t="s">
        <v>4138</v>
      </c>
      <c r="B8638" s="25" t="s">
        <v>685</v>
      </c>
      <c r="C8638" s="25" t="s">
        <v>155</v>
      </c>
      <c r="T8638" s="25"/>
      <c r="AN8638" s="35" t="str">
        <f t="shared" si="448"/>
        <v/>
      </c>
      <c r="AO8638" s="35" t="str">
        <f t="shared" si="449"/>
        <v>-</v>
      </c>
      <c r="AQ8638" s="25" t="str">
        <f t="shared" si="447"/>
        <v>-</v>
      </c>
    </row>
    <row r="8639" spans="1:43" x14ac:dyDescent="0.2">
      <c r="A8639" s="25" t="s">
        <v>4139</v>
      </c>
      <c r="B8639" s="25" t="s">
        <v>685</v>
      </c>
      <c r="C8639" s="25" t="s">
        <v>156</v>
      </c>
      <c r="T8639" s="25"/>
      <c r="AN8639" s="35" t="str">
        <f t="shared" si="448"/>
        <v/>
      </c>
      <c r="AO8639" s="35" t="str">
        <f t="shared" si="449"/>
        <v>-</v>
      </c>
      <c r="AQ8639" s="25" t="str">
        <f t="shared" si="447"/>
        <v>-</v>
      </c>
    </row>
    <row r="8640" spans="1:43" x14ac:dyDescent="0.2">
      <c r="A8640" s="25" t="s">
        <v>4140</v>
      </c>
      <c r="B8640" s="25" t="s">
        <v>685</v>
      </c>
      <c r="C8640" s="25" t="s">
        <v>157</v>
      </c>
      <c r="T8640" s="25"/>
      <c r="AN8640" s="35" t="str">
        <f t="shared" si="448"/>
        <v/>
      </c>
      <c r="AO8640" s="35" t="str">
        <f t="shared" si="449"/>
        <v>-</v>
      </c>
      <c r="AQ8640" s="25" t="str">
        <f t="shared" si="447"/>
        <v>-</v>
      </c>
    </row>
    <row r="8641" spans="1:43" x14ac:dyDescent="0.2">
      <c r="A8641" s="25" t="s">
        <v>4141</v>
      </c>
      <c r="B8641" s="25" t="s">
        <v>685</v>
      </c>
      <c r="C8641" s="25" t="s">
        <v>158</v>
      </c>
      <c r="T8641" s="25"/>
      <c r="AN8641" s="35" t="str">
        <f t="shared" si="448"/>
        <v/>
      </c>
      <c r="AO8641" s="35" t="str">
        <f t="shared" si="449"/>
        <v>-</v>
      </c>
      <c r="AQ8641" s="25" t="str">
        <f t="shared" si="447"/>
        <v>-</v>
      </c>
    </row>
    <row r="8642" spans="1:43" x14ac:dyDescent="0.2">
      <c r="A8642" s="25" t="s">
        <v>4142</v>
      </c>
      <c r="B8642" s="25" t="s">
        <v>685</v>
      </c>
      <c r="C8642" s="25" t="s">
        <v>147</v>
      </c>
      <c r="T8642" s="25"/>
      <c r="AN8642" s="35" t="str">
        <f t="shared" si="448"/>
        <v/>
      </c>
      <c r="AO8642" s="35" t="str">
        <f t="shared" si="449"/>
        <v>-</v>
      </c>
      <c r="AQ8642" s="25" t="str">
        <f t="shared" si="447"/>
        <v>-</v>
      </c>
    </row>
    <row r="8643" spans="1:43" x14ac:dyDescent="0.2">
      <c r="A8643" s="25" t="s">
        <v>4143</v>
      </c>
      <c r="B8643" s="25" t="s">
        <v>685</v>
      </c>
      <c r="C8643" s="25" t="s">
        <v>148</v>
      </c>
      <c r="T8643" s="25"/>
      <c r="AN8643" s="35" t="str">
        <f t="shared" si="448"/>
        <v/>
      </c>
      <c r="AO8643" s="35" t="str">
        <f t="shared" si="449"/>
        <v>-</v>
      </c>
      <c r="AQ8643" s="25" t="str">
        <f t="shared" si="447"/>
        <v>-</v>
      </c>
    </row>
    <row r="8644" spans="1:43" x14ac:dyDescent="0.2">
      <c r="A8644" s="25" t="s">
        <v>4144</v>
      </c>
      <c r="B8644" s="25" t="s">
        <v>685</v>
      </c>
      <c r="C8644" s="25" t="s">
        <v>149</v>
      </c>
      <c r="T8644" s="25"/>
      <c r="AN8644" s="35" t="str">
        <f t="shared" si="448"/>
        <v/>
      </c>
      <c r="AO8644" s="35" t="str">
        <f t="shared" si="449"/>
        <v>-</v>
      </c>
      <c r="AQ8644" s="25" t="str">
        <f t="shared" si="447"/>
        <v>-</v>
      </c>
    </row>
    <row r="8645" spans="1:43" x14ac:dyDescent="0.2">
      <c r="A8645" s="25" t="s">
        <v>4145</v>
      </c>
      <c r="B8645" s="25" t="s">
        <v>685</v>
      </c>
      <c r="C8645" s="25" t="s">
        <v>149</v>
      </c>
      <c r="T8645" s="25"/>
      <c r="AN8645" s="35" t="str">
        <f t="shared" si="448"/>
        <v/>
      </c>
      <c r="AO8645" s="35" t="str">
        <f t="shared" si="449"/>
        <v>-</v>
      </c>
      <c r="AQ8645" s="25" t="str">
        <f t="shared" si="447"/>
        <v>-</v>
      </c>
    </row>
    <row r="8646" spans="1:43" x14ac:dyDescent="0.2">
      <c r="A8646" s="25" t="s">
        <v>4146</v>
      </c>
      <c r="B8646" s="25" t="s">
        <v>685</v>
      </c>
      <c r="C8646" s="25" t="s">
        <v>150</v>
      </c>
      <c r="T8646" s="25"/>
      <c r="AN8646" s="35" t="str">
        <f t="shared" si="448"/>
        <v/>
      </c>
      <c r="AO8646" s="35" t="str">
        <f t="shared" si="449"/>
        <v>-</v>
      </c>
      <c r="AQ8646" s="25" t="str">
        <f t="shared" si="447"/>
        <v>-</v>
      </c>
    </row>
    <row r="8647" spans="1:43" x14ac:dyDescent="0.2">
      <c r="A8647" s="25" t="s">
        <v>4147</v>
      </c>
      <c r="B8647" s="25" t="s">
        <v>685</v>
      </c>
      <c r="C8647" s="25" t="s">
        <v>151</v>
      </c>
      <c r="T8647" s="25"/>
      <c r="AN8647" s="35" t="str">
        <f t="shared" si="448"/>
        <v/>
      </c>
      <c r="AO8647" s="35" t="str">
        <f t="shared" si="449"/>
        <v>-</v>
      </c>
      <c r="AQ8647" s="25" t="str">
        <f t="shared" si="447"/>
        <v>-</v>
      </c>
    </row>
    <row r="8648" spans="1:43" x14ac:dyDescent="0.2">
      <c r="A8648" s="25" t="s">
        <v>4148</v>
      </c>
      <c r="B8648" s="25" t="s">
        <v>685</v>
      </c>
      <c r="C8648" s="25" t="s">
        <v>152</v>
      </c>
      <c r="T8648" s="25"/>
      <c r="AN8648" s="35" t="str">
        <f t="shared" si="448"/>
        <v/>
      </c>
      <c r="AO8648" s="35" t="str">
        <f t="shared" si="449"/>
        <v>-</v>
      </c>
      <c r="AQ8648" s="25" t="str">
        <f t="shared" si="447"/>
        <v>-</v>
      </c>
    </row>
    <row r="8649" spans="1:43" x14ac:dyDescent="0.2">
      <c r="A8649" s="25" t="s">
        <v>4149</v>
      </c>
      <c r="B8649" s="25" t="s">
        <v>685</v>
      </c>
      <c r="C8649" s="25" t="s">
        <v>153</v>
      </c>
      <c r="T8649" s="25"/>
      <c r="AN8649" s="35" t="str">
        <f t="shared" si="448"/>
        <v/>
      </c>
      <c r="AO8649" s="35" t="str">
        <f t="shared" si="449"/>
        <v>-</v>
      </c>
      <c r="AQ8649" s="25" t="str">
        <f t="shared" si="447"/>
        <v>-</v>
      </c>
    </row>
    <row r="8650" spans="1:43" x14ac:dyDescent="0.2">
      <c r="A8650" s="25" t="s">
        <v>4150</v>
      </c>
      <c r="B8650" s="25" t="s">
        <v>685</v>
      </c>
      <c r="C8650" s="25" t="s">
        <v>154</v>
      </c>
      <c r="T8650" s="25"/>
      <c r="AN8650" s="35" t="str">
        <f t="shared" si="448"/>
        <v/>
      </c>
      <c r="AO8650" s="35" t="str">
        <f t="shared" si="449"/>
        <v>-</v>
      </c>
      <c r="AQ8650" s="25" t="str">
        <f t="shared" si="447"/>
        <v>-</v>
      </c>
    </row>
    <row r="8651" spans="1:43" x14ac:dyDescent="0.2">
      <c r="A8651" s="25" t="s">
        <v>4151</v>
      </c>
      <c r="B8651" s="25" t="s">
        <v>685</v>
      </c>
      <c r="C8651" s="25" t="s">
        <v>155</v>
      </c>
      <c r="T8651" s="25"/>
      <c r="AN8651" s="35" t="str">
        <f t="shared" si="448"/>
        <v/>
      </c>
      <c r="AO8651" s="35" t="str">
        <f t="shared" si="449"/>
        <v>-</v>
      </c>
      <c r="AQ8651" s="25" t="str">
        <f t="shared" si="447"/>
        <v>-</v>
      </c>
    </row>
    <row r="8652" spans="1:43" x14ac:dyDescent="0.2">
      <c r="A8652" s="25" t="s">
        <v>4152</v>
      </c>
      <c r="B8652" s="25" t="s">
        <v>685</v>
      </c>
      <c r="C8652" s="25" t="s">
        <v>156</v>
      </c>
      <c r="T8652" s="25"/>
      <c r="AN8652" s="35" t="str">
        <f t="shared" si="448"/>
        <v/>
      </c>
      <c r="AO8652" s="35" t="str">
        <f t="shared" si="449"/>
        <v>-</v>
      </c>
      <c r="AQ8652" s="25" t="str">
        <f t="shared" si="447"/>
        <v>-</v>
      </c>
    </row>
    <row r="8653" spans="1:43" x14ac:dyDescent="0.2">
      <c r="A8653" s="25" t="s">
        <v>4153</v>
      </c>
      <c r="B8653" s="25" t="s">
        <v>685</v>
      </c>
      <c r="C8653" s="25" t="s">
        <v>157</v>
      </c>
      <c r="T8653" s="25"/>
      <c r="AN8653" s="35" t="str">
        <f t="shared" si="448"/>
        <v/>
      </c>
      <c r="AO8653" s="35" t="str">
        <f t="shared" si="449"/>
        <v>-</v>
      </c>
      <c r="AQ8653" s="25" t="str">
        <f t="shared" si="447"/>
        <v>-</v>
      </c>
    </row>
    <row r="8654" spans="1:43" x14ac:dyDescent="0.2">
      <c r="A8654" s="25" t="s">
        <v>4154</v>
      </c>
      <c r="B8654" s="25" t="s">
        <v>685</v>
      </c>
      <c r="C8654" s="25" t="s">
        <v>158</v>
      </c>
      <c r="T8654" s="25"/>
      <c r="AN8654" s="35" t="str">
        <f t="shared" si="448"/>
        <v/>
      </c>
      <c r="AO8654" s="35" t="str">
        <f t="shared" si="449"/>
        <v>-</v>
      </c>
      <c r="AQ8654" s="25" t="str">
        <f t="shared" si="447"/>
        <v>-</v>
      </c>
    </row>
    <row r="8655" spans="1:43" x14ac:dyDescent="0.2">
      <c r="A8655" s="25" t="s">
        <v>4155</v>
      </c>
      <c r="B8655" s="25" t="s">
        <v>685</v>
      </c>
      <c r="C8655" s="25" t="s">
        <v>147</v>
      </c>
      <c r="T8655" s="25"/>
      <c r="AN8655" s="35" t="str">
        <f t="shared" si="448"/>
        <v/>
      </c>
      <c r="AO8655" s="35" t="str">
        <f t="shared" si="449"/>
        <v>-</v>
      </c>
      <c r="AQ8655" s="25" t="str">
        <f t="shared" si="447"/>
        <v>-</v>
      </c>
    </row>
    <row r="8656" spans="1:43" x14ac:dyDescent="0.2">
      <c r="A8656" s="25" t="s">
        <v>4156</v>
      </c>
      <c r="B8656" s="25" t="s">
        <v>685</v>
      </c>
      <c r="C8656" s="25" t="s">
        <v>148</v>
      </c>
      <c r="T8656" s="25"/>
      <c r="AN8656" s="35" t="str">
        <f t="shared" si="448"/>
        <v/>
      </c>
      <c r="AO8656" s="35" t="str">
        <f t="shared" si="449"/>
        <v>-</v>
      </c>
      <c r="AQ8656" s="25" t="str">
        <f t="shared" si="447"/>
        <v>-</v>
      </c>
    </row>
    <row r="8657" spans="1:43" x14ac:dyDescent="0.2">
      <c r="A8657" s="25" t="s">
        <v>4157</v>
      </c>
      <c r="B8657" s="25" t="s">
        <v>685</v>
      </c>
      <c r="C8657" s="25" t="s">
        <v>148</v>
      </c>
      <c r="T8657" s="25"/>
      <c r="AN8657" s="35" t="str">
        <f t="shared" si="448"/>
        <v/>
      </c>
      <c r="AO8657" s="35" t="str">
        <f t="shared" si="449"/>
        <v>-</v>
      </c>
      <c r="AQ8657" s="25" t="str">
        <f t="shared" si="447"/>
        <v>-</v>
      </c>
    </row>
    <row r="8658" spans="1:43" x14ac:dyDescent="0.2">
      <c r="A8658" s="25" t="s">
        <v>4158</v>
      </c>
      <c r="B8658" s="25" t="s">
        <v>685</v>
      </c>
      <c r="C8658" s="25" t="s">
        <v>149</v>
      </c>
      <c r="T8658" s="25"/>
      <c r="AN8658" s="35" t="str">
        <f t="shared" si="448"/>
        <v/>
      </c>
      <c r="AO8658" s="35" t="str">
        <f t="shared" si="449"/>
        <v>-</v>
      </c>
      <c r="AQ8658" s="25" t="str">
        <f t="shared" si="447"/>
        <v>-</v>
      </c>
    </row>
    <row r="8659" spans="1:43" x14ac:dyDescent="0.2">
      <c r="A8659" s="25" t="s">
        <v>4159</v>
      </c>
      <c r="B8659" s="25" t="s">
        <v>685</v>
      </c>
      <c r="C8659" s="25" t="s">
        <v>150</v>
      </c>
      <c r="T8659" s="25"/>
      <c r="AN8659" s="35" t="str">
        <f t="shared" si="448"/>
        <v/>
      </c>
      <c r="AO8659" s="35" t="str">
        <f t="shared" si="449"/>
        <v>-</v>
      </c>
      <c r="AQ8659" s="25" t="str">
        <f t="shared" si="447"/>
        <v>-</v>
      </c>
    </row>
    <row r="8660" spans="1:43" x14ac:dyDescent="0.2">
      <c r="A8660" s="25" t="s">
        <v>4160</v>
      </c>
      <c r="B8660" s="25" t="s">
        <v>685</v>
      </c>
      <c r="C8660" s="25" t="s">
        <v>151</v>
      </c>
      <c r="T8660" s="25"/>
      <c r="AN8660" s="35" t="str">
        <f t="shared" si="448"/>
        <v/>
      </c>
      <c r="AO8660" s="35" t="str">
        <f t="shared" si="449"/>
        <v>-</v>
      </c>
      <c r="AQ8660" s="25" t="str">
        <f t="shared" si="447"/>
        <v>-</v>
      </c>
    </row>
    <row r="8661" spans="1:43" x14ac:dyDescent="0.2">
      <c r="A8661" s="25" t="s">
        <v>4161</v>
      </c>
      <c r="B8661" s="25" t="s">
        <v>685</v>
      </c>
      <c r="C8661" s="25" t="s">
        <v>152</v>
      </c>
      <c r="T8661" s="25"/>
      <c r="AN8661" s="35" t="str">
        <f t="shared" si="448"/>
        <v/>
      </c>
      <c r="AO8661" s="35" t="str">
        <f t="shared" si="449"/>
        <v>-</v>
      </c>
      <c r="AQ8661" s="25" t="str">
        <f t="shared" si="447"/>
        <v>-</v>
      </c>
    </row>
    <row r="8662" spans="1:43" x14ac:dyDescent="0.2">
      <c r="A8662" s="25" t="s">
        <v>4162</v>
      </c>
      <c r="B8662" s="25" t="s">
        <v>685</v>
      </c>
      <c r="C8662" s="25" t="s">
        <v>153</v>
      </c>
      <c r="T8662" s="25"/>
      <c r="AN8662" s="35" t="str">
        <f t="shared" si="448"/>
        <v/>
      </c>
      <c r="AO8662" s="35" t="str">
        <f t="shared" si="449"/>
        <v>-</v>
      </c>
      <c r="AQ8662" s="25" t="str">
        <f t="shared" si="447"/>
        <v>-</v>
      </c>
    </row>
    <row r="8663" spans="1:43" x14ac:dyDescent="0.2">
      <c r="A8663" s="25" t="s">
        <v>4163</v>
      </c>
      <c r="B8663" s="25" t="s">
        <v>685</v>
      </c>
      <c r="C8663" s="25" t="s">
        <v>154</v>
      </c>
      <c r="T8663" s="25"/>
      <c r="AN8663" s="35" t="str">
        <f t="shared" si="448"/>
        <v/>
      </c>
      <c r="AO8663" s="35" t="str">
        <f t="shared" si="449"/>
        <v>-</v>
      </c>
      <c r="AQ8663" s="25" t="str">
        <f t="shared" si="447"/>
        <v>-</v>
      </c>
    </row>
    <row r="8664" spans="1:43" x14ac:dyDescent="0.2">
      <c r="A8664" s="25" t="s">
        <v>4164</v>
      </c>
      <c r="B8664" s="25" t="s">
        <v>685</v>
      </c>
      <c r="C8664" s="25" t="s">
        <v>155</v>
      </c>
      <c r="T8664" s="25"/>
      <c r="AN8664" s="35" t="str">
        <f t="shared" si="448"/>
        <v/>
      </c>
      <c r="AO8664" s="35" t="str">
        <f t="shared" si="449"/>
        <v>-</v>
      </c>
      <c r="AQ8664" s="25" t="str">
        <f t="shared" si="447"/>
        <v>-</v>
      </c>
    </row>
    <row r="8665" spans="1:43" x14ac:dyDescent="0.2">
      <c r="A8665" s="25" t="s">
        <v>4165</v>
      </c>
      <c r="B8665" s="25" t="s">
        <v>685</v>
      </c>
      <c r="C8665" s="25" t="s">
        <v>156</v>
      </c>
      <c r="T8665" s="25"/>
      <c r="AN8665" s="35" t="str">
        <f t="shared" si="448"/>
        <v/>
      </c>
      <c r="AO8665" s="35" t="str">
        <f t="shared" si="449"/>
        <v>-</v>
      </c>
      <c r="AQ8665" s="25" t="str">
        <f t="shared" si="447"/>
        <v>-</v>
      </c>
    </row>
    <row r="8666" spans="1:43" x14ac:dyDescent="0.2">
      <c r="A8666" s="25" t="s">
        <v>4166</v>
      </c>
      <c r="B8666" s="25" t="s">
        <v>685</v>
      </c>
      <c r="C8666" s="25" t="s">
        <v>157</v>
      </c>
      <c r="T8666" s="25"/>
      <c r="AN8666" s="35" t="str">
        <f t="shared" si="448"/>
        <v/>
      </c>
      <c r="AO8666" s="35" t="str">
        <f t="shared" si="449"/>
        <v>-</v>
      </c>
      <c r="AQ8666" s="25" t="str">
        <f t="shared" si="447"/>
        <v>-</v>
      </c>
    </row>
    <row r="8667" spans="1:43" x14ac:dyDescent="0.2">
      <c r="A8667" s="25" t="s">
        <v>4167</v>
      </c>
      <c r="B8667" s="25" t="s">
        <v>685</v>
      </c>
      <c r="C8667" s="25" t="s">
        <v>158</v>
      </c>
      <c r="T8667" s="25"/>
      <c r="AN8667" s="35" t="str">
        <f t="shared" si="448"/>
        <v/>
      </c>
      <c r="AO8667" s="35" t="str">
        <f t="shared" si="449"/>
        <v>-</v>
      </c>
      <c r="AQ8667" s="25" t="str">
        <f t="shared" si="447"/>
        <v>-</v>
      </c>
    </row>
    <row r="8668" spans="1:43" x14ac:dyDescent="0.2">
      <c r="A8668" s="25" t="s">
        <v>4168</v>
      </c>
      <c r="B8668" s="25" t="s">
        <v>685</v>
      </c>
      <c r="C8668" s="25" t="s">
        <v>147</v>
      </c>
      <c r="T8668" s="25"/>
      <c r="AN8668" s="35" t="str">
        <f t="shared" si="448"/>
        <v/>
      </c>
      <c r="AO8668" s="35" t="str">
        <f t="shared" si="449"/>
        <v>-</v>
      </c>
      <c r="AQ8668" s="25" t="str">
        <f t="shared" si="447"/>
        <v>-</v>
      </c>
    </row>
    <row r="8669" spans="1:43" x14ac:dyDescent="0.2">
      <c r="A8669" s="25" t="s">
        <v>4169</v>
      </c>
      <c r="B8669" s="25" t="s">
        <v>685</v>
      </c>
      <c r="C8669" s="25" t="s">
        <v>147</v>
      </c>
      <c r="T8669" s="25"/>
      <c r="AN8669" s="35" t="str">
        <f t="shared" si="448"/>
        <v/>
      </c>
      <c r="AO8669" s="35" t="str">
        <f t="shared" si="449"/>
        <v>-</v>
      </c>
      <c r="AQ8669" s="25" t="str">
        <f t="shared" si="447"/>
        <v>-</v>
      </c>
    </row>
    <row r="8670" spans="1:43" x14ac:dyDescent="0.2">
      <c r="A8670" s="25" t="s">
        <v>4170</v>
      </c>
      <c r="B8670" s="25" t="s">
        <v>685</v>
      </c>
      <c r="C8670" s="25" t="s">
        <v>148</v>
      </c>
      <c r="T8670" s="25"/>
      <c r="AN8670" s="35" t="str">
        <f t="shared" si="448"/>
        <v/>
      </c>
      <c r="AO8670" s="35" t="str">
        <f t="shared" si="449"/>
        <v>-</v>
      </c>
      <c r="AQ8670" s="25" t="str">
        <f t="shared" si="447"/>
        <v>-</v>
      </c>
    </row>
    <row r="8671" spans="1:43" x14ac:dyDescent="0.2">
      <c r="A8671" s="25" t="s">
        <v>4171</v>
      </c>
      <c r="B8671" s="25" t="s">
        <v>685</v>
      </c>
      <c r="C8671" s="25" t="s">
        <v>149</v>
      </c>
      <c r="T8671" s="25"/>
      <c r="AN8671" s="35" t="str">
        <f t="shared" si="448"/>
        <v/>
      </c>
      <c r="AO8671" s="35" t="str">
        <f t="shared" si="449"/>
        <v>-</v>
      </c>
      <c r="AQ8671" s="25" t="str">
        <f t="shared" si="447"/>
        <v>-</v>
      </c>
    </row>
    <row r="8672" spans="1:43" x14ac:dyDescent="0.2">
      <c r="A8672" s="25" t="s">
        <v>4172</v>
      </c>
      <c r="B8672" s="25" t="s">
        <v>685</v>
      </c>
      <c r="C8672" s="25" t="s">
        <v>150</v>
      </c>
      <c r="T8672" s="25"/>
      <c r="AN8672" s="35" t="str">
        <f t="shared" si="448"/>
        <v/>
      </c>
      <c r="AO8672" s="35" t="str">
        <f t="shared" si="449"/>
        <v>-</v>
      </c>
      <c r="AQ8672" s="25" t="str">
        <f t="shared" si="447"/>
        <v>-</v>
      </c>
    </row>
    <row r="8673" spans="1:43" x14ac:dyDescent="0.2">
      <c r="A8673" s="25" t="s">
        <v>4173</v>
      </c>
      <c r="B8673" s="25" t="s">
        <v>685</v>
      </c>
      <c r="C8673" s="25" t="s">
        <v>151</v>
      </c>
      <c r="T8673" s="25"/>
      <c r="AN8673" s="35" t="str">
        <f t="shared" si="448"/>
        <v/>
      </c>
      <c r="AO8673" s="35" t="str">
        <f t="shared" si="449"/>
        <v>-</v>
      </c>
      <c r="AQ8673" s="25" t="str">
        <f t="shared" si="447"/>
        <v>-</v>
      </c>
    </row>
    <row r="8674" spans="1:43" x14ac:dyDescent="0.2">
      <c r="A8674" s="25" t="s">
        <v>4174</v>
      </c>
      <c r="B8674" s="25" t="s">
        <v>685</v>
      </c>
      <c r="C8674" s="25" t="s">
        <v>152</v>
      </c>
      <c r="T8674" s="25"/>
      <c r="AN8674" s="35" t="str">
        <f t="shared" si="448"/>
        <v/>
      </c>
      <c r="AO8674" s="35" t="str">
        <f t="shared" si="449"/>
        <v>-</v>
      </c>
      <c r="AQ8674" s="25" t="str">
        <f t="shared" si="447"/>
        <v>-</v>
      </c>
    </row>
    <row r="8675" spans="1:43" x14ac:dyDescent="0.2">
      <c r="A8675" s="25" t="s">
        <v>4175</v>
      </c>
      <c r="B8675" s="25" t="s">
        <v>685</v>
      </c>
      <c r="C8675" s="25" t="s">
        <v>153</v>
      </c>
      <c r="T8675" s="25"/>
      <c r="AN8675" s="35" t="str">
        <f t="shared" si="448"/>
        <v/>
      </c>
      <c r="AO8675" s="35" t="str">
        <f t="shared" si="449"/>
        <v>-</v>
      </c>
      <c r="AQ8675" s="25" t="str">
        <f t="shared" si="447"/>
        <v>-</v>
      </c>
    </row>
    <row r="8676" spans="1:43" x14ac:dyDescent="0.2">
      <c r="A8676" s="25" t="s">
        <v>4176</v>
      </c>
      <c r="B8676" s="25" t="s">
        <v>685</v>
      </c>
      <c r="C8676" s="25" t="s">
        <v>154</v>
      </c>
      <c r="T8676" s="25"/>
      <c r="AN8676" s="35" t="str">
        <f t="shared" si="448"/>
        <v/>
      </c>
      <c r="AO8676" s="35" t="str">
        <f t="shared" si="449"/>
        <v>-</v>
      </c>
      <c r="AQ8676" s="25" t="str">
        <f t="shared" si="447"/>
        <v>-</v>
      </c>
    </row>
    <row r="8677" spans="1:43" x14ac:dyDescent="0.2">
      <c r="A8677" s="25" t="s">
        <v>4177</v>
      </c>
      <c r="B8677" s="25" t="s">
        <v>685</v>
      </c>
      <c r="C8677" s="25" t="s">
        <v>155</v>
      </c>
      <c r="T8677" s="25"/>
      <c r="AN8677" s="35" t="str">
        <f t="shared" si="448"/>
        <v/>
      </c>
      <c r="AO8677" s="35" t="str">
        <f t="shared" si="449"/>
        <v>-</v>
      </c>
      <c r="AQ8677" s="25" t="str">
        <f t="shared" ref="AQ8677:AQ8740" si="450">CONCATENATE(TRIM(LEFT(AP8677,LEN(AP8677)-LEN(RIGHT(AP8677)))),"-",RIGHT(AP8677))</f>
        <v>-</v>
      </c>
    </row>
    <row r="8678" spans="1:43" x14ac:dyDescent="0.2">
      <c r="A8678" s="25" t="s">
        <v>4178</v>
      </c>
      <c r="B8678" s="25" t="s">
        <v>685</v>
      </c>
      <c r="C8678" s="25" t="s">
        <v>156</v>
      </c>
      <c r="T8678" s="25"/>
      <c r="AN8678" s="35" t="str">
        <f t="shared" si="448"/>
        <v/>
      </c>
      <c r="AO8678" s="35" t="str">
        <f t="shared" si="449"/>
        <v>-</v>
      </c>
      <c r="AQ8678" s="25" t="str">
        <f t="shared" si="450"/>
        <v>-</v>
      </c>
    </row>
    <row r="8679" spans="1:43" x14ac:dyDescent="0.2">
      <c r="A8679" s="25" t="s">
        <v>4179</v>
      </c>
      <c r="B8679" s="25" t="s">
        <v>685</v>
      </c>
      <c r="C8679" s="25" t="s">
        <v>157</v>
      </c>
      <c r="T8679" s="25"/>
      <c r="AN8679" s="35" t="str">
        <f t="shared" si="448"/>
        <v/>
      </c>
      <c r="AO8679" s="35" t="str">
        <f t="shared" si="449"/>
        <v>-</v>
      </c>
      <c r="AQ8679" s="25" t="str">
        <f t="shared" si="450"/>
        <v>-</v>
      </c>
    </row>
    <row r="8680" spans="1:43" x14ac:dyDescent="0.2">
      <c r="A8680" s="25" t="s">
        <v>4180</v>
      </c>
      <c r="B8680" s="25" t="s">
        <v>685</v>
      </c>
      <c r="C8680" s="25" t="s">
        <v>158</v>
      </c>
      <c r="T8680" s="25"/>
      <c r="AN8680" s="35" t="str">
        <f t="shared" si="448"/>
        <v/>
      </c>
      <c r="AO8680" s="35" t="str">
        <f t="shared" si="449"/>
        <v>-</v>
      </c>
      <c r="AQ8680" s="25" t="str">
        <f t="shared" si="450"/>
        <v>-</v>
      </c>
    </row>
    <row r="8681" spans="1:43" x14ac:dyDescent="0.2">
      <c r="A8681" s="25" t="s">
        <v>4181</v>
      </c>
      <c r="B8681" s="25" t="s">
        <v>685</v>
      </c>
      <c r="C8681" s="25" t="s">
        <v>158</v>
      </c>
      <c r="T8681" s="25"/>
      <c r="AN8681" s="35" t="str">
        <f t="shared" si="448"/>
        <v/>
      </c>
      <c r="AO8681" s="35" t="str">
        <f t="shared" si="449"/>
        <v>-</v>
      </c>
      <c r="AQ8681" s="25" t="str">
        <f t="shared" si="450"/>
        <v>-</v>
      </c>
    </row>
    <row r="8682" spans="1:43" x14ac:dyDescent="0.2">
      <c r="A8682" s="25" t="s">
        <v>4182</v>
      </c>
      <c r="B8682" s="25" t="s">
        <v>685</v>
      </c>
      <c r="C8682" s="25" t="s">
        <v>147</v>
      </c>
      <c r="T8682" s="25"/>
      <c r="AN8682" s="35" t="str">
        <f t="shared" si="448"/>
        <v/>
      </c>
      <c r="AO8682" s="35" t="str">
        <f t="shared" si="449"/>
        <v>-</v>
      </c>
      <c r="AQ8682" s="25" t="str">
        <f t="shared" si="450"/>
        <v>-</v>
      </c>
    </row>
    <row r="8683" spans="1:43" x14ac:dyDescent="0.2">
      <c r="A8683" s="25" t="s">
        <v>4183</v>
      </c>
      <c r="B8683" s="25" t="s">
        <v>685</v>
      </c>
      <c r="C8683" s="25" t="s">
        <v>148</v>
      </c>
      <c r="T8683" s="25"/>
      <c r="AN8683" s="35" t="str">
        <f t="shared" si="448"/>
        <v/>
      </c>
      <c r="AO8683" s="35" t="str">
        <f t="shared" si="449"/>
        <v>-</v>
      </c>
      <c r="AQ8683" s="25" t="str">
        <f t="shared" si="450"/>
        <v>-</v>
      </c>
    </row>
    <row r="8684" spans="1:43" x14ac:dyDescent="0.2">
      <c r="A8684" s="25" t="s">
        <v>4184</v>
      </c>
      <c r="B8684" s="25" t="s">
        <v>685</v>
      </c>
      <c r="C8684" s="25" t="s">
        <v>149</v>
      </c>
      <c r="T8684" s="25"/>
      <c r="AN8684" s="35" t="str">
        <f t="shared" si="448"/>
        <v/>
      </c>
      <c r="AO8684" s="35" t="str">
        <f t="shared" si="449"/>
        <v>-</v>
      </c>
      <c r="AQ8684" s="25" t="str">
        <f t="shared" si="450"/>
        <v>-</v>
      </c>
    </row>
    <row r="8685" spans="1:43" x14ac:dyDescent="0.2">
      <c r="A8685" s="25" t="s">
        <v>4185</v>
      </c>
      <c r="B8685" s="25" t="s">
        <v>685</v>
      </c>
      <c r="C8685" s="25" t="s">
        <v>150</v>
      </c>
      <c r="T8685" s="25"/>
      <c r="AN8685" s="35" t="str">
        <f t="shared" si="448"/>
        <v/>
      </c>
      <c r="AO8685" s="35" t="str">
        <f t="shared" si="449"/>
        <v>-</v>
      </c>
      <c r="AQ8685" s="25" t="str">
        <f t="shared" si="450"/>
        <v>-</v>
      </c>
    </row>
    <row r="8686" spans="1:43" x14ac:dyDescent="0.2">
      <c r="A8686" s="25" t="s">
        <v>4186</v>
      </c>
      <c r="B8686" s="25" t="s">
        <v>685</v>
      </c>
      <c r="C8686" s="25" t="s">
        <v>151</v>
      </c>
      <c r="T8686" s="25"/>
      <c r="AN8686" s="35" t="str">
        <f t="shared" si="448"/>
        <v/>
      </c>
      <c r="AO8686" s="35" t="str">
        <f t="shared" si="449"/>
        <v>-</v>
      </c>
      <c r="AQ8686" s="25" t="str">
        <f t="shared" si="450"/>
        <v>-</v>
      </c>
    </row>
    <row r="8687" spans="1:43" x14ac:dyDescent="0.2">
      <c r="A8687" s="25" t="s">
        <v>4187</v>
      </c>
      <c r="B8687" s="25" t="s">
        <v>685</v>
      </c>
      <c r="C8687" s="25" t="s">
        <v>152</v>
      </c>
      <c r="T8687" s="25"/>
      <c r="AN8687" s="35" t="str">
        <f t="shared" si="448"/>
        <v/>
      </c>
      <c r="AO8687" s="35" t="str">
        <f t="shared" si="449"/>
        <v>-</v>
      </c>
      <c r="AQ8687" s="25" t="str">
        <f t="shared" si="450"/>
        <v>-</v>
      </c>
    </row>
    <row r="8688" spans="1:43" x14ac:dyDescent="0.2">
      <c r="A8688" s="25" t="s">
        <v>4188</v>
      </c>
      <c r="B8688" s="25" t="s">
        <v>685</v>
      </c>
      <c r="C8688" s="25" t="s">
        <v>153</v>
      </c>
      <c r="T8688" s="25"/>
      <c r="AN8688" s="35" t="str">
        <f t="shared" si="448"/>
        <v/>
      </c>
      <c r="AO8688" s="35" t="str">
        <f t="shared" si="449"/>
        <v>-</v>
      </c>
      <c r="AQ8688" s="25" t="str">
        <f t="shared" si="450"/>
        <v>-</v>
      </c>
    </row>
    <row r="8689" spans="1:43" x14ac:dyDescent="0.2">
      <c r="A8689" s="25" t="s">
        <v>4189</v>
      </c>
      <c r="B8689" s="25" t="s">
        <v>685</v>
      </c>
      <c r="C8689" s="25" t="s">
        <v>154</v>
      </c>
      <c r="T8689" s="25"/>
      <c r="AN8689" s="35" t="str">
        <f t="shared" si="448"/>
        <v/>
      </c>
      <c r="AO8689" s="35" t="str">
        <f t="shared" si="449"/>
        <v>-</v>
      </c>
      <c r="AQ8689" s="25" t="str">
        <f t="shared" si="450"/>
        <v>-</v>
      </c>
    </row>
    <row r="8690" spans="1:43" x14ac:dyDescent="0.2">
      <c r="A8690" s="25" t="s">
        <v>4190</v>
      </c>
      <c r="B8690" s="25" t="s">
        <v>685</v>
      </c>
      <c r="C8690" s="25" t="s">
        <v>155</v>
      </c>
      <c r="T8690" s="25"/>
      <c r="AN8690" s="35" t="str">
        <f t="shared" si="448"/>
        <v/>
      </c>
      <c r="AO8690" s="35" t="str">
        <f t="shared" si="449"/>
        <v>-</v>
      </c>
      <c r="AQ8690" s="25" t="str">
        <f t="shared" si="450"/>
        <v>-</v>
      </c>
    </row>
    <row r="8691" spans="1:43" x14ac:dyDescent="0.2">
      <c r="A8691" s="25" t="s">
        <v>4191</v>
      </c>
      <c r="B8691" s="25" t="s">
        <v>685</v>
      </c>
      <c r="C8691" s="25" t="s">
        <v>156</v>
      </c>
      <c r="T8691" s="25"/>
      <c r="AN8691" s="35" t="str">
        <f t="shared" si="448"/>
        <v/>
      </c>
      <c r="AO8691" s="35" t="str">
        <f t="shared" si="449"/>
        <v>-</v>
      </c>
      <c r="AQ8691" s="25" t="str">
        <f t="shared" si="450"/>
        <v>-</v>
      </c>
    </row>
    <row r="8692" spans="1:43" x14ac:dyDescent="0.2">
      <c r="A8692" s="25" t="s">
        <v>4192</v>
      </c>
      <c r="B8692" s="25" t="s">
        <v>685</v>
      </c>
      <c r="C8692" s="25" t="s">
        <v>157</v>
      </c>
      <c r="T8692" s="25"/>
      <c r="AN8692" s="35" t="str">
        <f t="shared" si="448"/>
        <v/>
      </c>
      <c r="AO8692" s="35" t="str">
        <f t="shared" si="449"/>
        <v>-</v>
      </c>
      <c r="AQ8692" s="25" t="str">
        <f t="shared" si="450"/>
        <v>-</v>
      </c>
    </row>
    <row r="8693" spans="1:43" x14ac:dyDescent="0.2">
      <c r="A8693" s="25" t="s">
        <v>4193</v>
      </c>
      <c r="B8693" s="25" t="s">
        <v>685</v>
      </c>
      <c r="C8693" s="25" t="s">
        <v>157</v>
      </c>
      <c r="T8693" s="25"/>
      <c r="AN8693" s="35" t="str">
        <f t="shared" si="448"/>
        <v/>
      </c>
      <c r="AO8693" s="35" t="str">
        <f t="shared" si="449"/>
        <v>-</v>
      </c>
      <c r="AQ8693" s="25" t="str">
        <f t="shared" si="450"/>
        <v>-</v>
      </c>
    </row>
    <row r="8694" spans="1:43" x14ac:dyDescent="0.2">
      <c r="A8694" s="25" t="s">
        <v>4194</v>
      </c>
      <c r="B8694" s="25" t="s">
        <v>685</v>
      </c>
      <c r="C8694" s="25" t="s">
        <v>158</v>
      </c>
      <c r="T8694" s="25"/>
      <c r="AN8694" s="35" t="str">
        <f t="shared" si="448"/>
        <v/>
      </c>
      <c r="AO8694" s="35" t="str">
        <f t="shared" si="449"/>
        <v>-</v>
      </c>
      <c r="AQ8694" s="25" t="str">
        <f t="shared" si="450"/>
        <v>-</v>
      </c>
    </row>
    <row r="8695" spans="1:43" x14ac:dyDescent="0.2">
      <c r="A8695" s="25" t="s">
        <v>4195</v>
      </c>
      <c r="B8695" s="25" t="s">
        <v>685</v>
      </c>
      <c r="C8695" s="25" t="s">
        <v>147</v>
      </c>
      <c r="T8695" s="25"/>
      <c r="AN8695" s="35" t="str">
        <f t="shared" ref="AN8695:AN8758" si="451">CONCATENATE(AM8695,AP8695)</f>
        <v/>
      </c>
      <c r="AO8695" s="35" t="str">
        <f t="shared" ref="AO8695:AO8758" si="452">CONCATENATE(AM8695,"-",AL8695)</f>
        <v>-</v>
      </c>
      <c r="AQ8695" s="25" t="str">
        <f t="shared" si="450"/>
        <v>-</v>
      </c>
    </row>
    <row r="8696" spans="1:43" x14ac:dyDescent="0.2">
      <c r="A8696" s="25" t="s">
        <v>4196</v>
      </c>
      <c r="B8696" s="25" t="s">
        <v>685</v>
      </c>
      <c r="C8696" s="25" t="s">
        <v>148</v>
      </c>
      <c r="T8696" s="25"/>
      <c r="AN8696" s="35" t="str">
        <f t="shared" si="451"/>
        <v/>
      </c>
      <c r="AO8696" s="35" t="str">
        <f t="shared" si="452"/>
        <v>-</v>
      </c>
      <c r="AQ8696" s="25" t="str">
        <f t="shared" si="450"/>
        <v>-</v>
      </c>
    </row>
    <row r="8697" spans="1:43" x14ac:dyDescent="0.2">
      <c r="A8697" s="25" t="s">
        <v>4197</v>
      </c>
      <c r="B8697" s="25" t="s">
        <v>685</v>
      </c>
      <c r="C8697" s="25" t="s">
        <v>149</v>
      </c>
      <c r="T8697" s="25"/>
      <c r="AN8697" s="35" t="str">
        <f t="shared" si="451"/>
        <v/>
      </c>
      <c r="AO8697" s="35" t="str">
        <f t="shared" si="452"/>
        <v>-</v>
      </c>
      <c r="AQ8697" s="25" t="str">
        <f t="shared" si="450"/>
        <v>-</v>
      </c>
    </row>
    <row r="8698" spans="1:43" x14ac:dyDescent="0.2">
      <c r="A8698" s="25" t="s">
        <v>4198</v>
      </c>
      <c r="B8698" s="25" t="s">
        <v>685</v>
      </c>
      <c r="C8698" s="25" t="s">
        <v>150</v>
      </c>
      <c r="T8698" s="25"/>
      <c r="AN8698" s="35" t="str">
        <f t="shared" si="451"/>
        <v/>
      </c>
      <c r="AO8698" s="35" t="str">
        <f t="shared" si="452"/>
        <v>-</v>
      </c>
      <c r="AQ8698" s="25" t="str">
        <f t="shared" si="450"/>
        <v>-</v>
      </c>
    </row>
    <row r="8699" spans="1:43" x14ac:dyDescent="0.2">
      <c r="A8699" s="25" t="s">
        <v>4199</v>
      </c>
      <c r="B8699" s="25" t="s">
        <v>685</v>
      </c>
      <c r="C8699" s="25" t="s">
        <v>151</v>
      </c>
      <c r="T8699" s="25"/>
      <c r="AN8699" s="35" t="str">
        <f t="shared" si="451"/>
        <v/>
      </c>
      <c r="AO8699" s="35" t="str">
        <f t="shared" si="452"/>
        <v>-</v>
      </c>
      <c r="AQ8699" s="25" t="str">
        <f t="shared" si="450"/>
        <v>-</v>
      </c>
    </row>
    <row r="8700" spans="1:43" x14ac:dyDescent="0.2">
      <c r="A8700" s="25" t="s">
        <v>4200</v>
      </c>
      <c r="B8700" s="25" t="s">
        <v>685</v>
      </c>
      <c r="C8700" s="25" t="s">
        <v>152</v>
      </c>
      <c r="T8700" s="25"/>
      <c r="AN8700" s="35" t="str">
        <f t="shared" si="451"/>
        <v/>
      </c>
      <c r="AO8700" s="35" t="str">
        <f t="shared" si="452"/>
        <v>-</v>
      </c>
      <c r="AQ8700" s="25" t="str">
        <f t="shared" si="450"/>
        <v>-</v>
      </c>
    </row>
    <row r="8701" spans="1:43" x14ac:dyDescent="0.2">
      <c r="A8701" s="25" t="s">
        <v>4201</v>
      </c>
      <c r="B8701" s="25" t="s">
        <v>685</v>
      </c>
      <c r="C8701" s="25" t="s">
        <v>153</v>
      </c>
      <c r="T8701" s="25"/>
      <c r="AN8701" s="35" t="str">
        <f t="shared" si="451"/>
        <v/>
      </c>
      <c r="AO8701" s="35" t="str">
        <f t="shared" si="452"/>
        <v>-</v>
      </c>
      <c r="AQ8701" s="25" t="str">
        <f t="shared" si="450"/>
        <v>-</v>
      </c>
    </row>
    <row r="8702" spans="1:43" x14ac:dyDescent="0.2">
      <c r="A8702" s="25" t="s">
        <v>4202</v>
      </c>
      <c r="B8702" s="25" t="s">
        <v>685</v>
      </c>
      <c r="C8702" s="25" t="s">
        <v>154</v>
      </c>
      <c r="T8702" s="25"/>
      <c r="AN8702" s="35" t="str">
        <f t="shared" si="451"/>
        <v/>
      </c>
      <c r="AO8702" s="35" t="str">
        <f t="shared" si="452"/>
        <v>-</v>
      </c>
      <c r="AQ8702" s="25" t="str">
        <f t="shared" si="450"/>
        <v>-</v>
      </c>
    </row>
    <row r="8703" spans="1:43" x14ac:dyDescent="0.2">
      <c r="A8703" s="25" t="s">
        <v>4203</v>
      </c>
      <c r="B8703" s="25" t="s">
        <v>685</v>
      </c>
      <c r="C8703" s="25" t="s">
        <v>155</v>
      </c>
      <c r="T8703" s="25"/>
      <c r="AN8703" s="35" t="str">
        <f t="shared" si="451"/>
        <v/>
      </c>
      <c r="AO8703" s="35" t="str">
        <f t="shared" si="452"/>
        <v>-</v>
      </c>
      <c r="AQ8703" s="25" t="str">
        <f t="shared" si="450"/>
        <v>-</v>
      </c>
    </row>
    <row r="8704" spans="1:43" x14ac:dyDescent="0.2">
      <c r="A8704" s="25" t="s">
        <v>4204</v>
      </c>
      <c r="B8704" s="25" t="s">
        <v>685</v>
      </c>
      <c r="C8704" s="25" t="s">
        <v>156</v>
      </c>
      <c r="T8704" s="25"/>
      <c r="AN8704" s="35" t="str">
        <f t="shared" si="451"/>
        <v/>
      </c>
      <c r="AO8704" s="35" t="str">
        <f t="shared" si="452"/>
        <v>-</v>
      </c>
      <c r="AQ8704" s="25" t="str">
        <f t="shared" si="450"/>
        <v>-</v>
      </c>
    </row>
    <row r="8705" spans="1:43" x14ac:dyDescent="0.2">
      <c r="A8705" s="25" t="s">
        <v>4205</v>
      </c>
      <c r="B8705" s="25" t="s">
        <v>685</v>
      </c>
      <c r="C8705" s="25" t="s">
        <v>156</v>
      </c>
      <c r="T8705" s="25"/>
      <c r="AN8705" s="35" t="str">
        <f t="shared" si="451"/>
        <v/>
      </c>
      <c r="AO8705" s="35" t="str">
        <f t="shared" si="452"/>
        <v>-</v>
      </c>
      <c r="AQ8705" s="25" t="str">
        <f t="shared" si="450"/>
        <v>-</v>
      </c>
    </row>
    <row r="8706" spans="1:43" x14ac:dyDescent="0.2">
      <c r="A8706" s="25" t="s">
        <v>4206</v>
      </c>
      <c r="B8706" s="25" t="s">
        <v>685</v>
      </c>
      <c r="C8706" s="25" t="s">
        <v>157</v>
      </c>
      <c r="T8706" s="25"/>
      <c r="AN8706" s="35" t="str">
        <f t="shared" si="451"/>
        <v/>
      </c>
      <c r="AO8706" s="35" t="str">
        <f t="shared" si="452"/>
        <v>-</v>
      </c>
      <c r="AQ8706" s="25" t="str">
        <f t="shared" si="450"/>
        <v>-</v>
      </c>
    </row>
    <row r="8707" spans="1:43" x14ac:dyDescent="0.2">
      <c r="A8707" s="25" t="s">
        <v>4207</v>
      </c>
      <c r="B8707" s="25" t="s">
        <v>685</v>
      </c>
      <c r="C8707" s="25" t="s">
        <v>158</v>
      </c>
      <c r="T8707" s="25"/>
      <c r="AN8707" s="35" t="str">
        <f t="shared" si="451"/>
        <v/>
      </c>
      <c r="AO8707" s="35" t="str">
        <f t="shared" si="452"/>
        <v>-</v>
      </c>
      <c r="AQ8707" s="25" t="str">
        <f t="shared" si="450"/>
        <v>-</v>
      </c>
    </row>
    <row r="8708" spans="1:43" x14ac:dyDescent="0.2">
      <c r="A8708" s="25" t="s">
        <v>4208</v>
      </c>
      <c r="B8708" s="25" t="s">
        <v>685</v>
      </c>
      <c r="C8708" s="25" t="s">
        <v>147</v>
      </c>
      <c r="T8708" s="25"/>
      <c r="AN8708" s="35" t="str">
        <f t="shared" si="451"/>
        <v/>
      </c>
      <c r="AO8708" s="35" t="str">
        <f t="shared" si="452"/>
        <v>-</v>
      </c>
      <c r="AQ8708" s="25" t="str">
        <f t="shared" si="450"/>
        <v>-</v>
      </c>
    </row>
    <row r="8709" spans="1:43" x14ac:dyDescent="0.2">
      <c r="A8709" s="25" t="s">
        <v>4209</v>
      </c>
      <c r="B8709" s="25" t="s">
        <v>685</v>
      </c>
      <c r="C8709" s="25" t="s">
        <v>148</v>
      </c>
      <c r="T8709" s="25"/>
      <c r="AN8709" s="35" t="str">
        <f t="shared" si="451"/>
        <v/>
      </c>
      <c r="AO8709" s="35" t="str">
        <f t="shared" si="452"/>
        <v>-</v>
      </c>
      <c r="AQ8709" s="25" t="str">
        <f t="shared" si="450"/>
        <v>-</v>
      </c>
    </row>
    <row r="8710" spans="1:43" x14ac:dyDescent="0.2">
      <c r="A8710" s="25" t="s">
        <v>4210</v>
      </c>
      <c r="B8710" s="25" t="s">
        <v>685</v>
      </c>
      <c r="C8710" s="25" t="s">
        <v>149</v>
      </c>
      <c r="T8710" s="25"/>
      <c r="AN8710" s="35" t="str">
        <f t="shared" si="451"/>
        <v/>
      </c>
      <c r="AO8710" s="35" t="str">
        <f t="shared" si="452"/>
        <v>-</v>
      </c>
      <c r="AQ8710" s="25" t="str">
        <f t="shared" si="450"/>
        <v>-</v>
      </c>
    </row>
    <row r="8711" spans="1:43" x14ac:dyDescent="0.2">
      <c r="A8711" s="25" t="s">
        <v>4211</v>
      </c>
      <c r="B8711" s="25" t="s">
        <v>685</v>
      </c>
      <c r="C8711" s="25" t="s">
        <v>150</v>
      </c>
      <c r="T8711" s="25"/>
      <c r="AN8711" s="35" t="str">
        <f t="shared" si="451"/>
        <v/>
      </c>
      <c r="AO8711" s="35" t="str">
        <f t="shared" si="452"/>
        <v>-</v>
      </c>
      <c r="AQ8711" s="25" t="str">
        <f t="shared" si="450"/>
        <v>-</v>
      </c>
    </row>
    <row r="8712" spans="1:43" x14ac:dyDescent="0.2">
      <c r="A8712" s="25" t="s">
        <v>4212</v>
      </c>
      <c r="B8712" s="25" t="s">
        <v>685</v>
      </c>
      <c r="C8712" s="25" t="s">
        <v>151</v>
      </c>
      <c r="T8712" s="25"/>
      <c r="AN8712" s="35" t="str">
        <f t="shared" si="451"/>
        <v/>
      </c>
      <c r="AO8712" s="35" t="str">
        <f t="shared" si="452"/>
        <v>-</v>
      </c>
      <c r="AQ8712" s="25" t="str">
        <f t="shared" si="450"/>
        <v>-</v>
      </c>
    </row>
    <row r="8713" spans="1:43" x14ac:dyDescent="0.2">
      <c r="A8713" s="25" t="s">
        <v>4213</v>
      </c>
      <c r="B8713" s="25" t="s">
        <v>685</v>
      </c>
      <c r="C8713" s="25" t="s">
        <v>152</v>
      </c>
      <c r="T8713" s="25"/>
      <c r="AN8713" s="35" t="str">
        <f t="shared" si="451"/>
        <v/>
      </c>
      <c r="AO8713" s="35" t="str">
        <f t="shared" si="452"/>
        <v>-</v>
      </c>
      <c r="AQ8713" s="25" t="str">
        <f t="shared" si="450"/>
        <v>-</v>
      </c>
    </row>
    <row r="8714" spans="1:43" x14ac:dyDescent="0.2">
      <c r="A8714" s="25" t="s">
        <v>4214</v>
      </c>
      <c r="B8714" s="25" t="s">
        <v>685</v>
      </c>
      <c r="C8714" s="25" t="s">
        <v>153</v>
      </c>
      <c r="T8714" s="25"/>
      <c r="AN8714" s="35" t="str">
        <f t="shared" si="451"/>
        <v/>
      </c>
      <c r="AO8714" s="35" t="str">
        <f t="shared" si="452"/>
        <v>-</v>
      </c>
      <c r="AQ8714" s="25" t="str">
        <f t="shared" si="450"/>
        <v>-</v>
      </c>
    </row>
    <row r="8715" spans="1:43" x14ac:dyDescent="0.2">
      <c r="A8715" s="25" t="s">
        <v>4215</v>
      </c>
      <c r="B8715" s="25" t="s">
        <v>685</v>
      </c>
      <c r="C8715" s="25" t="s">
        <v>154</v>
      </c>
      <c r="T8715" s="25"/>
      <c r="AN8715" s="35" t="str">
        <f t="shared" si="451"/>
        <v/>
      </c>
      <c r="AO8715" s="35" t="str">
        <f t="shared" si="452"/>
        <v>-</v>
      </c>
      <c r="AQ8715" s="25" t="str">
        <f t="shared" si="450"/>
        <v>-</v>
      </c>
    </row>
    <row r="8716" spans="1:43" x14ac:dyDescent="0.2">
      <c r="A8716" s="25" t="s">
        <v>4216</v>
      </c>
      <c r="B8716" s="25" t="s">
        <v>685</v>
      </c>
      <c r="C8716" s="25" t="s">
        <v>155</v>
      </c>
      <c r="T8716" s="25"/>
      <c r="AN8716" s="35" t="str">
        <f t="shared" si="451"/>
        <v/>
      </c>
      <c r="AO8716" s="35" t="str">
        <f t="shared" si="452"/>
        <v>-</v>
      </c>
      <c r="AQ8716" s="25" t="str">
        <f t="shared" si="450"/>
        <v>-</v>
      </c>
    </row>
    <row r="8717" spans="1:43" x14ac:dyDescent="0.2">
      <c r="A8717" s="25" t="s">
        <v>4217</v>
      </c>
      <c r="B8717" s="25" t="s">
        <v>685</v>
      </c>
      <c r="C8717" s="25" t="s">
        <v>155</v>
      </c>
      <c r="T8717" s="25"/>
      <c r="AN8717" s="35" t="str">
        <f t="shared" si="451"/>
        <v/>
      </c>
      <c r="AO8717" s="35" t="str">
        <f t="shared" si="452"/>
        <v>-</v>
      </c>
      <c r="AQ8717" s="25" t="str">
        <f t="shared" si="450"/>
        <v>-</v>
      </c>
    </row>
    <row r="8718" spans="1:43" x14ac:dyDescent="0.2">
      <c r="A8718" s="25" t="s">
        <v>4218</v>
      </c>
      <c r="B8718" s="25" t="s">
        <v>685</v>
      </c>
      <c r="C8718" s="25" t="s">
        <v>156</v>
      </c>
      <c r="T8718" s="25"/>
      <c r="AN8718" s="35" t="str">
        <f t="shared" si="451"/>
        <v/>
      </c>
      <c r="AO8718" s="35" t="str">
        <f t="shared" si="452"/>
        <v>-</v>
      </c>
      <c r="AQ8718" s="25" t="str">
        <f t="shared" si="450"/>
        <v>-</v>
      </c>
    </row>
    <row r="8719" spans="1:43" x14ac:dyDescent="0.2">
      <c r="A8719" s="25" t="s">
        <v>4219</v>
      </c>
      <c r="B8719" s="25" t="s">
        <v>685</v>
      </c>
      <c r="C8719" s="25" t="s">
        <v>157</v>
      </c>
      <c r="T8719" s="25"/>
      <c r="AN8719" s="35" t="str">
        <f t="shared" si="451"/>
        <v/>
      </c>
      <c r="AO8719" s="35" t="str">
        <f t="shared" si="452"/>
        <v>-</v>
      </c>
      <c r="AQ8719" s="25" t="str">
        <f t="shared" si="450"/>
        <v>-</v>
      </c>
    </row>
    <row r="8720" spans="1:43" x14ac:dyDescent="0.2">
      <c r="A8720" s="25" t="s">
        <v>4220</v>
      </c>
      <c r="B8720" s="25" t="s">
        <v>685</v>
      </c>
      <c r="C8720" s="25" t="s">
        <v>158</v>
      </c>
      <c r="T8720" s="25"/>
      <c r="AN8720" s="35" t="str">
        <f t="shared" si="451"/>
        <v/>
      </c>
      <c r="AO8720" s="35" t="str">
        <f t="shared" si="452"/>
        <v>-</v>
      </c>
      <c r="AQ8720" s="25" t="str">
        <f t="shared" si="450"/>
        <v>-</v>
      </c>
    </row>
    <row r="8721" spans="1:43" x14ac:dyDescent="0.2">
      <c r="A8721" s="25" t="s">
        <v>4221</v>
      </c>
      <c r="B8721" s="25" t="s">
        <v>685</v>
      </c>
      <c r="C8721" s="25" t="s">
        <v>147</v>
      </c>
      <c r="T8721" s="25"/>
      <c r="AN8721" s="35" t="str">
        <f t="shared" si="451"/>
        <v/>
      </c>
      <c r="AO8721" s="35" t="str">
        <f t="shared" si="452"/>
        <v>-</v>
      </c>
      <c r="AQ8721" s="25" t="str">
        <f t="shared" si="450"/>
        <v>-</v>
      </c>
    </row>
    <row r="8722" spans="1:43" x14ac:dyDescent="0.2">
      <c r="A8722" s="25" t="s">
        <v>4222</v>
      </c>
      <c r="B8722" s="25" t="s">
        <v>685</v>
      </c>
      <c r="C8722" s="25" t="s">
        <v>148</v>
      </c>
      <c r="T8722" s="25"/>
      <c r="AN8722" s="35" t="str">
        <f t="shared" si="451"/>
        <v/>
      </c>
      <c r="AO8722" s="35" t="str">
        <f t="shared" si="452"/>
        <v>-</v>
      </c>
      <c r="AQ8722" s="25" t="str">
        <f t="shared" si="450"/>
        <v>-</v>
      </c>
    </row>
    <row r="8723" spans="1:43" x14ac:dyDescent="0.2">
      <c r="A8723" s="25" t="s">
        <v>4223</v>
      </c>
      <c r="B8723" s="25" t="s">
        <v>685</v>
      </c>
      <c r="C8723" s="25" t="s">
        <v>149</v>
      </c>
      <c r="T8723" s="25"/>
      <c r="AN8723" s="35" t="str">
        <f t="shared" si="451"/>
        <v/>
      </c>
      <c r="AO8723" s="35" t="str">
        <f t="shared" si="452"/>
        <v>-</v>
      </c>
      <c r="AQ8723" s="25" t="str">
        <f t="shared" si="450"/>
        <v>-</v>
      </c>
    </row>
    <row r="8724" spans="1:43" x14ac:dyDescent="0.2">
      <c r="A8724" s="25" t="s">
        <v>4224</v>
      </c>
      <c r="B8724" s="25" t="s">
        <v>685</v>
      </c>
      <c r="C8724" s="25" t="s">
        <v>150</v>
      </c>
      <c r="T8724" s="25"/>
      <c r="AN8724" s="35" t="str">
        <f t="shared" si="451"/>
        <v/>
      </c>
      <c r="AO8724" s="35" t="str">
        <f t="shared" si="452"/>
        <v>-</v>
      </c>
      <c r="AQ8724" s="25" t="str">
        <f t="shared" si="450"/>
        <v>-</v>
      </c>
    </row>
    <row r="8725" spans="1:43" x14ac:dyDescent="0.2">
      <c r="A8725" s="25" t="s">
        <v>4225</v>
      </c>
      <c r="B8725" s="25" t="s">
        <v>685</v>
      </c>
      <c r="C8725" s="25" t="s">
        <v>151</v>
      </c>
      <c r="T8725" s="25"/>
      <c r="AN8725" s="35" t="str">
        <f t="shared" si="451"/>
        <v/>
      </c>
      <c r="AO8725" s="35" t="str">
        <f t="shared" si="452"/>
        <v>-</v>
      </c>
      <c r="AQ8725" s="25" t="str">
        <f t="shared" si="450"/>
        <v>-</v>
      </c>
    </row>
    <row r="8726" spans="1:43" x14ac:dyDescent="0.2">
      <c r="A8726" s="25" t="s">
        <v>4226</v>
      </c>
      <c r="B8726" s="25" t="s">
        <v>685</v>
      </c>
      <c r="C8726" s="25" t="s">
        <v>152</v>
      </c>
      <c r="T8726" s="25"/>
      <c r="AN8726" s="35" t="str">
        <f t="shared" si="451"/>
        <v/>
      </c>
      <c r="AO8726" s="35" t="str">
        <f t="shared" si="452"/>
        <v>-</v>
      </c>
      <c r="AQ8726" s="25" t="str">
        <f t="shared" si="450"/>
        <v>-</v>
      </c>
    </row>
    <row r="8727" spans="1:43" x14ac:dyDescent="0.2">
      <c r="A8727" s="25" t="s">
        <v>4227</v>
      </c>
      <c r="B8727" s="25" t="s">
        <v>685</v>
      </c>
      <c r="C8727" s="25" t="s">
        <v>153</v>
      </c>
      <c r="T8727" s="25"/>
      <c r="AN8727" s="35" t="str">
        <f t="shared" si="451"/>
        <v/>
      </c>
      <c r="AO8727" s="35" t="str">
        <f t="shared" si="452"/>
        <v>-</v>
      </c>
      <c r="AQ8727" s="25" t="str">
        <f t="shared" si="450"/>
        <v>-</v>
      </c>
    </row>
    <row r="8728" spans="1:43" x14ac:dyDescent="0.2">
      <c r="A8728" s="25" t="s">
        <v>4228</v>
      </c>
      <c r="B8728" s="25" t="s">
        <v>685</v>
      </c>
      <c r="C8728" s="25" t="s">
        <v>154</v>
      </c>
      <c r="T8728" s="25"/>
      <c r="AN8728" s="35" t="str">
        <f t="shared" si="451"/>
        <v/>
      </c>
      <c r="AO8728" s="35" t="str">
        <f t="shared" si="452"/>
        <v>-</v>
      </c>
      <c r="AQ8728" s="25" t="str">
        <f t="shared" si="450"/>
        <v>-</v>
      </c>
    </row>
    <row r="8729" spans="1:43" x14ac:dyDescent="0.2">
      <c r="A8729" s="25" t="s">
        <v>4229</v>
      </c>
      <c r="B8729" s="25" t="s">
        <v>685</v>
      </c>
      <c r="C8729" s="25" t="s">
        <v>154</v>
      </c>
      <c r="T8729" s="25"/>
      <c r="AN8729" s="35" t="str">
        <f t="shared" si="451"/>
        <v/>
      </c>
      <c r="AO8729" s="35" t="str">
        <f t="shared" si="452"/>
        <v>-</v>
      </c>
      <c r="AQ8729" s="25" t="str">
        <f t="shared" si="450"/>
        <v>-</v>
      </c>
    </row>
    <row r="8730" spans="1:43" x14ac:dyDescent="0.2">
      <c r="A8730" s="25" t="s">
        <v>4230</v>
      </c>
      <c r="B8730" s="25" t="s">
        <v>685</v>
      </c>
      <c r="C8730" s="25" t="s">
        <v>155</v>
      </c>
      <c r="T8730" s="25"/>
      <c r="AN8730" s="35" t="str">
        <f t="shared" si="451"/>
        <v/>
      </c>
      <c r="AO8730" s="35" t="str">
        <f t="shared" si="452"/>
        <v>-</v>
      </c>
      <c r="AQ8730" s="25" t="str">
        <f t="shared" si="450"/>
        <v>-</v>
      </c>
    </row>
    <row r="8731" spans="1:43" x14ac:dyDescent="0.2">
      <c r="A8731" s="25" t="s">
        <v>4231</v>
      </c>
      <c r="B8731" s="25" t="s">
        <v>685</v>
      </c>
      <c r="C8731" s="25" t="s">
        <v>156</v>
      </c>
      <c r="T8731" s="25"/>
      <c r="AN8731" s="35" t="str">
        <f t="shared" si="451"/>
        <v/>
      </c>
      <c r="AO8731" s="35" t="str">
        <f t="shared" si="452"/>
        <v>-</v>
      </c>
      <c r="AQ8731" s="25" t="str">
        <f t="shared" si="450"/>
        <v>-</v>
      </c>
    </row>
    <row r="8732" spans="1:43" x14ac:dyDescent="0.2">
      <c r="A8732" s="25" t="s">
        <v>4232</v>
      </c>
      <c r="B8732" s="25" t="s">
        <v>685</v>
      </c>
      <c r="C8732" s="25" t="s">
        <v>157</v>
      </c>
      <c r="T8732" s="25"/>
      <c r="AN8732" s="35" t="str">
        <f t="shared" si="451"/>
        <v/>
      </c>
      <c r="AO8732" s="35" t="str">
        <f t="shared" si="452"/>
        <v>-</v>
      </c>
      <c r="AQ8732" s="25" t="str">
        <f t="shared" si="450"/>
        <v>-</v>
      </c>
    </row>
    <row r="8733" spans="1:43" x14ac:dyDescent="0.2">
      <c r="A8733" s="25" t="s">
        <v>4233</v>
      </c>
      <c r="B8733" s="25" t="s">
        <v>685</v>
      </c>
      <c r="C8733" s="25" t="s">
        <v>158</v>
      </c>
      <c r="T8733" s="25"/>
      <c r="AN8733" s="35" t="str">
        <f t="shared" si="451"/>
        <v/>
      </c>
      <c r="AO8733" s="35" t="str">
        <f t="shared" si="452"/>
        <v>-</v>
      </c>
      <c r="AQ8733" s="25" t="str">
        <f t="shared" si="450"/>
        <v>-</v>
      </c>
    </row>
    <row r="8734" spans="1:43" x14ac:dyDescent="0.2">
      <c r="A8734" s="25" t="s">
        <v>4234</v>
      </c>
      <c r="B8734" s="25" t="s">
        <v>685</v>
      </c>
      <c r="C8734" s="25" t="s">
        <v>147</v>
      </c>
      <c r="T8734" s="25"/>
      <c r="AN8734" s="35" t="str">
        <f t="shared" si="451"/>
        <v/>
      </c>
      <c r="AO8734" s="35" t="str">
        <f t="shared" si="452"/>
        <v>-</v>
      </c>
      <c r="AQ8734" s="25" t="str">
        <f t="shared" si="450"/>
        <v>-</v>
      </c>
    </row>
    <row r="8735" spans="1:43" x14ac:dyDescent="0.2">
      <c r="A8735" s="25" t="s">
        <v>4235</v>
      </c>
      <c r="B8735" s="25" t="s">
        <v>685</v>
      </c>
      <c r="C8735" s="25" t="s">
        <v>148</v>
      </c>
      <c r="T8735" s="25"/>
      <c r="AN8735" s="35" t="str">
        <f t="shared" si="451"/>
        <v/>
      </c>
      <c r="AO8735" s="35" t="str">
        <f t="shared" si="452"/>
        <v>-</v>
      </c>
      <c r="AQ8735" s="25" t="str">
        <f t="shared" si="450"/>
        <v>-</v>
      </c>
    </row>
    <row r="8736" spans="1:43" x14ac:dyDescent="0.2">
      <c r="A8736" s="25" t="s">
        <v>4236</v>
      </c>
      <c r="B8736" s="25" t="s">
        <v>685</v>
      </c>
      <c r="C8736" s="25" t="s">
        <v>149</v>
      </c>
      <c r="T8736" s="25"/>
      <c r="AN8736" s="35" t="str">
        <f t="shared" si="451"/>
        <v/>
      </c>
      <c r="AO8736" s="35" t="str">
        <f t="shared" si="452"/>
        <v>-</v>
      </c>
      <c r="AQ8736" s="25" t="str">
        <f t="shared" si="450"/>
        <v>-</v>
      </c>
    </row>
    <row r="8737" spans="1:43" x14ac:dyDescent="0.2">
      <c r="A8737" s="25" t="s">
        <v>4237</v>
      </c>
      <c r="B8737" s="25" t="s">
        <v>685</v>
      </c>
      <c r="C8737" s="25" t="s">
        <v>150</v>
      </c>
      <c r="T8737" s="25"/>
      <c r="AN8737" s="35" t="str">
        <f t="shared" si="451"/>
        <v/>
      </c>
      <c r="AO8737" s="35" t="str">
        <f t="shared" si="452"/>
        <v>-</v>
      </c>
      <c r="AQ8737" s="25" t="str">
        <f t="shared" si="450"/>
        <v>-</v>
      </c>
    </row>
    <row r="8738" spans="1:43" x14ac:dyDescent="0.2">
      <c r="A8738" s="25" t="s">
        <v>4238</v>
      </c>
      <c r="B8738" s="25" t="s">
        <v>685</v>
      </c>
      <c r="C8738" s="25" t="s">
        <v>151</v>
      </c>
      <c r="T8738" s="25"/>
      <c r="AN8738" s="35" t="str">
        <f t="shared" si="451"/>
        <v/>
      </c>
      <c r="AO8738" s="35" t="str">
        <f t="shared" si="452"/>
        <v>-</v>
      </c>
      <c r="AQ8738" s="25" t="str">
        <f t="shared" si="450"/>
        <v>-</v>
      </c>
    </row>
    <row r="8739" spans="1:43" x14ac:dyDescent="0.2">
      <c r="A8739" s="25" t="s">
        <v>4239</v>
      </c>
      <c r="B8739" s="25" t="s">
        <v>685</v>
      </c>
      <c r="C8739" s="25" t="s">
        <v>152</v>
      </c>
      <c r="T8739" s="25"/>
      <c r="AN8739" s="35" t="str">
        <f t="shared" si="451"/>
        <v/>
      </c>
      <c r="AO8739" s="35" t="str">
        <f t="shared" si="452"/>
        <v>-</v>
      </c>
      <c r="AQ8739" s="25" t="str">
        <f t="shared" si="450"/>
        <v>-</v>
      </c>
    </row>
    <row r="8740" spans="1:43" x14ac:dyDescent="0.2">
      <c r="A8740" s="25" t="s">
        <v>4240</v>
      </c>
      <c r="B8740" s="25" t="s">
        <v>685</v>
      </c>
      <c r="C8740" s="25" t="s">
        <v>153</v>
      </c>
      <c r="T8740" s="25"/>
      <c r="AN8740" s="35" t="str">
        <f t="shared" si="451"/>
        <v/>
      </c>
      <c r="AO8740" s="35" t="str">
        <f t="shared" si="452"/>
        <v>-</v>
      </c>
      <c r="AQ8740" s="25" t="str">
        <f t="shared" si="450"/>
        <v>-</v>
      </c>
    </row>
    <row r="8741" spans="1:43" x14ac:dyDescent="0.2">
      <c r="A8741" s="25" t="s">
        <v>4241</v>
      </c>
      <c r="B8741" s="25" t="s">
        <v>685</v>
      </c>
      <c r="C8741" s="25" t="s">
        <v>153</v>
      </c>
      <c r="T8741" s="25"/>
      <c r="AN8741" s="35" t="str">
        <f t="shared" si="451"/>
        <v/>
      </c>
      <c r="AO8741" s="35" t="str">
        <f t="shared" si="452"/>
        <v>-</v>
      </c>
      <c r="AQ8741" s="25" t="str">
        <f t="shared" ref="AQ8741:AQ8804" si="453">CONCATENATE(TRIM(LEFT(AP8741,LEN(AP8741)-LEN(RIGHT(AP8741)))),"-",RIGHT(AP8741))</f>
        <v>-</v>
      </c>
    </row>
    <row r="8742" spans="1:43" x14ac:dyDescent="0.2">
      <c r="A8742" s="25" t="s">
        <v>4242</v>
      </c>
      <c r="B8742" s="25" t="s">
        <v>685</v>
      </c>
      <c r="C8742" s="25" t="s">
        <v>154</v>
      </c>
      <c r="T8742" s="25"/>
      <c r="AN8742" s="35" t="str">
        <f t="shared" si="451"/>
        <v/>
      </c>
      <c r="AO8742" s="35" t="str">
        <f t="shared" si="452"/>
        <v>-</v>
      </c>
      <c r="AQ8742" s="25" t="str">
        <f t="shared" si="453"/>
        <v>-</v>
      </c>
    </row>
    <row r="8743" spans="1:43" x14ac:dyDescent="0.2">
      <c r="A8743" s="25" t="s">
        <v>4243</v>
      </c>
      <c r="B8743" s="25" t="s">
        <v>685</v>
      </c>
      <c r="C8743" s="25" t="s">
        <v>155</v>
      </c>
      <c r="T8743" s="25"/>
      <c r="AN8743" s="35" t="str">
        <f t="shared" si="451"/>
        <v/>
      </c>
      <c r="AO8743" s="35" t="str">
        <f t="shared" si="452"/>
        <v>-</v>
      </c>
      <c r="AQ8743" s="25" t="str">
        <f t="shared" si="453"/>
        <v>-</v>
      </c>
    </row>
    <row r="8744" spans="1:43" x14ac:dyDescent="0.2">
      <c r="A8744" s="25" t="s">
        <v>4244</v>
      </c>
      <c r="B8744" s="25" t="s">
        <v>685</v>
      </c>
      <c r="C8744" s="25" t="s">
        <v>156</v>
      </c>
      <c r="T8744" s="25"/>
      <c r="AN8744" s="35" t="str">
        <f t="shared" si="451"/>
        <v/>
      </c>
      <c r="AO8744" s="35" t="str">
        <f t="shared" si="452"/>
        <v>-</v>
      </c>
      <c r="AQ8744" s="25" t="str">
        <f t="shared" si="453"/>
        <v>-</v>
      </c>
    </row>
    <row r="8745" spans="1:43" x14ac:dyDescent="0.2">
      <c r="A8745" s="25" t="s">
        <v>4245</v>
      </c>
      <c r="B8745" s="25" t="s">
        <v>685</v>
      </c>
      <c r="C8745" s="25" t="s">
        <v>157</v>
      </c>
      <c r="T8745" s="25"/>
      <c r="AN8745" s="35" t="str">
        <f t="shared" si="451"/>
        <v/>
      </c>
      <c r="AO8745" s="35" t="str">
        <f t="shared" si="452"/>
        <v>-</v>
      </c>
      <c r="AQ8745" s="25" t="str">
        <f t="shared" si="453"/>
        <v>-</v>
      </c>
    </row>
    <row r="8746" spans="1:43" x14ac:dyDescent="0.2">
      <c r="A8746" s="25" t="s">
        <v>4246</v>
      </c>
      <c r="B8746" s="25" t="s">
        <v>685</v>
      </c>
      <c r="C8746" s="25" t="s">
        <v>158</v>
      </c>
      <c r="T8746" s="25"/>
      <c r="AN8746" s="35" t="str">
        <f t="shared" si="451"/>
        <v/>
      </c>
      <c r="AO8746" s="35" t="str">
        <f t="shared" si="452"/>
        <v>-</v>
      </c>
      <c r="AQ8746" s="25" t="str">
        <f t="shared" si="453"/>
        <v>-</v>
      </c>
    </row>
    <row r="8747" spans="1:43" x14ac:dyDescent="0.2">
      <c r="A8747" s="25" t="s">
        <v>4247</v>
      </c>
      <c r="B8747" s="25" t="s">
        <v>685</v>
      </c>
      <c r="C8747" s="25" t="s">
        <v>147</v>
      </c>
      <c r="T8747" s="25"/>
      <c r="AN8747" s="35" t="str">
        <f t="shared" si="451"/>
        <v/>
      </c>
      <c r="AO8747" s="35" t="str">
        <f t="shared" si="452"/>
        <v>-</v>
      </c>
      <c r="AQ8747" s="25" t="str">
        <f t="shared" si="453"/>
        <v>-</v>
      </c>
    </row>
    <row r="8748" spans="1:43" x14ac:dyDescent="0.2">
      <c r="A8748" s="25" t="s">
        <v>4248</v>
      </c>
      <c r="B8748" s="25" t="s">
        <v>685</v>
      </c>
      <c r="C8748" s="25" t="s">
        <v>148</v>
      </c>
      <c r="T8748" s="25"/>
      <c r="AN8748" s="35" t="str">
        <f t="shared" si="451"/>
        <v/>
      </c>
      <c r="AO8748" s="35" t="str">
        <f t="shared" si="452"/>
        <v>-</v>
      </c>
      <c r="AQ8748" s="25" t="str">
        <f t="shared" si="453"/>
        <v>-</v>
      </c>
    </row>
    <row r="8749" spans="1:43" x14ac:dyDescent="0.2">
      <c r="A8749" s="25" t="s">
        <v>4249</v>
      </c>
      <c r="B8749" s="25" t="s">
        <v>685</v>
      </c>
      <c r="C8749" s="25" t="s">
        <v>149</v>
      </c>
      <c r="T8749" s="25"/>
      <c r="AN8749" s="35" t="str">
        <f t="shared" si="451"/>
        <v/>
      </c>
      <c r="AO8749" s="35" t="str">
        <f t="shared" si="452"/>
        <v>-</v>
      </c>
      <c r="AQ8749" s="25" t="str">
        <f t="shared" si="453"/>
        <v>-</v>
      </c>
    </row>
    <row r="8750" spans="1:43" x14ac:dyDescent="0.2">
      <c r="A8750" s="25" t="s">
        <v>4250</v>
      </c>
      <c r="B8750" s="25" t="s">
        <v>685</v>
      </c>
      <c r="C8750" s="25" t="s">
        <v>150</v>
      </c>
      <c r="T8750" s="25"/>
      <c r="AN8750" s="35" t="str">
        <f t="shared" si="451"/>
        <v/>
      </c>
      <c r="AO8750" s="35" t="str">
        <f t="shared" si="452"/>
        <v>-</v>
      </c>
      <c r="AQ8750" s="25" t="str">
        <f t="shared" si="453"/>
        <v>-</v>
      </c>
    </row>
    <row r="8751" spans="1:43" x14ac:dyDescent="0.2">
      <c r="A8751" s="25" t="s">
        <v>4251</v>
      </c>
      <c r="B8751" s="25" t="s">
        <v>685</v>
      </c>
      <c r="C8751" s="25" t="s">
        <v>151</v>
      </c>
      <c r="T8751" s="25"/>
      <c r="AN8751" s="35" t="str">
        <f t="shared" si="451"/>
        <v/>
      </c>
      <c r="AO8751" s="35" t="str">
        <f t="shared" si="452"/>
        <v>-</v>
      </c>
      <c r="AQ8751" s="25" t="str">
        <f t="shared" si="453"/>
        <v>-</v>
      </c>
    </row>
    <row r="8752" spans="1:43" x14ac:dyDescent="0.2">
      <c r="A8752" s="25" t="s">
        <v>4252</v>
      </c>
      <c r="B8752" s="25" t="s">
        <v>685</v>
      </c>
      <c r="C8752" s="25" t="s">
        <v>152</v>
      </c>
      <c r="T8752" s="25"/>
      <c r="AN8752" s="35" t="str">
        <f t="shared" si="451"/>
        <v/>
      </c>
      <c r="AO8752" s="35" t="str">
        <f t="shared" si="452"/>
        <v>-</v>
      </c>
      <c r="AQ8752" s="25" t="str">
        <f t="shared" si="453"/>
        <v>-</v>
      </c>
    </row>
    <row r="8753" spans="1:43" x14ac:dyDescent="0.2">
      <c r="A8753" s="25" t="s">
        <v>4253</v>
      </c>
      <c r="B8753" s="25" t="s">
        <v>685</v>
      </c>
      <c r="C8753" s="25" t="s">
        <v>153</v>
      </c>
      <c r="T8753" s="25"/>
      <c r="AN8753" s="35" t="str">
        <f t="shared" si="451"/>
        <v/>
      </c>
      <c r="AO8753" s="35" t="str">
        <f t="shared" si="452"/>
        <v>-</v>
      </c>
      <c r="AQ8753" s="25" t="str">
        <f t="shared" si="453"/>
        <v>-</v>
      </c>
    </row>
    <row r="8754" spans="1:43" x14ac:dyDescent="0.2">
      <c r="A8754" s="25" t="s">
        <v>4254</v>
      </c>
      <c r="B8754" s="25" t="s">
        <v>685</v>
      </c>
      <c r="C8754" s="25" t="s">
        <v>154</v>
      </c>
      <c r="T8754" s="25"/>
      <c r="AN8754" s="35" t="str">
        <f t="shared" si="451"/>
        <v/>
      </c>
      <c r="AO8754" s="35" t="str">
        <f t="shared" si="452"/>
        <v>-</v>
      </c>
      <c r="AQ8754" s="25" t="str">
        <f t="shared" si="453"/>
        <v>-</v>
      </c>
    </row>
    <row r="8755" spans="1:43" x14ac:dyDescent="0.2">
      <c r="A8755" s="25" t="s">
        <v>4255</v>
      </c>
      <c r="B8755" s="25" t="s">
        <v>685</v>
      </c>
      <c r="C8755" s="25" t="s">
        <v>155</v>
      </c>
      <c r="T8755" s="25"/>
      <c r="AN8755" s="35" t="str">
        <f t="shared" si="451"/>
        <v/>
      </c>
      <c r="AO8755" s="35" t="str">
        <f t="shared" si="452"/>
        <v>-</v>
      </c>
      <c r="AQ8755" s="25" t="str">
        <f t="shared" si="453"/>
        <v>-</v>
      </c>
    </row>
    <row r="8756" spans="1:43" x14ac:dyDescent="0.2">
      <c r="A8756" s="25" t="s">
        <v>4256</v>
      </c>
      <c r="B8756" s="25" t="s">
        <v>685</v>
      </c>
      <c r="C8756" s="25" t="s">
        <v>156</v>
      </c>
      <c r="T8756" s="25"/>
      <c r="AN8756" s="35" t="str">
        <f t="shared" si="451"/>
        <v/>
      </c>
      <c r="AO8756" s="35" t="str">
        <f t="shared" si="452"/>
        <v>-</v>
      </c>
      <c r="AQ8756" s="25" t="str">
        <f t="shared" si="453"/>
        <v>-</v>
      </c>
    </row>
    <row r="8757" spans="1:43" x14ac:dyDescent="0.2">
      <c r="A8757" s="25" t="s">
        <v>4257</v>
      </c>
      <c r="B8757" s="25" t="s">
        <v>685</v>
      </c>
      <c r="C8757" s="25" t="s">
        <v>157</v>
      </c>
      <c r="T8757" s="25"/>
      <c r="AN8757" s="35" t="str">
        <f t="shared" si="451"/>
        <v/>
      </c>
      <c r="AO8757" s="35" t="str">
        <f t="shared" si="452"/>
        <v>-</v>
      </c>
      <c r="AQ8757" s="25" t="str">
        <f t="shared" si="453"/>
        <v>-</v>
      </c>
    </row>
    <row r="8758" spans="1:43" x14ac:dyDescent="0.2">
      <c r="A8758" s="25" t="s">
        <v>4258</v>
      </c>
      <c r="B8758" s="25" t="s">
        <v>685</v>
      </c>
      <c r="C8758" s="25" t="s">
        <v>158</v>
      </c>
      <c r="T8758" s="25"/>
      <c r="AN8758" s="35" t="str">
        <f t="shared" si="451"/>
        <v/>
      </c>
      <c r="AO8758" s="35" t="str">
        <f t="shared" si="452"/>
        <v>-</v>
      </c>
      <c r="AQ8758" s="25" t="str">
        <f t="shared" si="453"/>
        <v>-</v>
      </c>
    </row>
    <row r="8759" spans="1:43" x14ac:dyDescent="0.2">
      <c r="A8759" s="25" t="s">
        <v>4259</v>
      </c>
      <c r="B8759" s="25" t="s">
        <v>685</v>
      </c>
      <c r="C8759" s="25" t="s">
        <v>147</v>
      </c>
      <c r="T8759" s="25"/>
      <c r="AN8759" s="35" t="str">
        <f t="shared" ref="AN8759:AN8822" si="454">CONCATENATE(AM8759,AP8759)</f>
        <v/>
      </c>
      <c r="AO8759" s="35" t="str">
        <f t="shared" ref="AO8759:AO8822" si="455">CONCATENATE(AM8759,"-",AL8759)</f>
        <v>-</v>
      </c>
      <c r="AQ8759" s="25" t="str">
        <f t="shared" si="453"/>
        <v>-</v>
      </c>
    </row>
    <row r="8760" spans="1:43" x14ac:dyDescent="0.2">
      <c r="A8760" s="25" t="s">
        <v>4260</v>
      </c>
      <c r="B8760" s="25" t="s">
        <v>685</v>
      </c>
      <c r="C8760" s="25" t="s">
        <v>148</v>
      </c>
      <c r="T8760" s="25"/>
      <c r="AN8760" s="35" t="str">
        <f t="shared" si="454"/>
        <v/>
      </c>
      <c r="AO8760" s="35" t="str">
        <f t="shared" si="455"/>
        <v>-</v>
      </c>
      <c r="AQ8760" s="25" t="str">
        <f t="shared" si="453"/>
        <v>-</v>
      </c>
    </row>
    <row r="8761" spans="1:43" x14ac:dyDescent="0.2">
      <c r="A8761" s="25" t="s">
        <v>4261</v>
      </c>
      <c r="B8761" s="25" t="s">
        <v>685</v>
      </c>
      <c r="C8761" s="25" t="s">
        <v>149</v>
      </c>
      <c r="T8761" s="25"/>
      <c r="AN8761" s="35" t="str">
        <f t="shared" si="454"/>
        <v/>
      </c>
      <c r="AO8761" s="35" t="str">
        <f t="shared" si="455"/>
        <v>-</v>
      </c>
      <c r="AQ8761" s="25" t="str">
        <f t="shared" si="453"/>
        <v>-</v>
      </c>
    </row>
    <row r="8762" spans="1:43" x14ac:dyDescent="0.2">
      <c r="A8762" s="25" t="s">
        <v>4262</v>
      </c>
      <c r="B8762" s="25" t="s">
        <v>685</v>
      </c>
      <c r="C8762" s="25" t="s">
        <v>150</v>
      </c>
      <c r="T8762" s="25"/>
      <c r="AN8762" s="35" t="str">
        <f t="shared" si="454"/>
        <v/>
      </c>
      <c r="AO8762" s="35" t="str">
        <f t="shared" si="455"/>
        <v>-</v>
      </c>
      <c r="AQ8762" s="25" t="str">
        <f t="shared" si="453"/>
        <v>-</v>
      </c>
    </row>
    <row r="8763" spans="1:43" x14ac:dyDescent="0.2">
      <c r="A8763" s="25" t="s">
        <v>4263</v>
      </c>
      <c r="B8763" s="25" t="s">
        <v>685</v>
      </c>
      <c r="C8763" s="25" t="s">
        <v>151</v>
      </c>
      <c r="T8763" s="25"/>
      <c r="AN8763" s="35" t="str">
        <f t="shared" si="454"/>
        <v/>
      </c>
      <c r="AO8763" s="35" t="str">
        <f t="shared" si="455"/>
        <v>-</v>
      </c>
      <c r="AQ8763" s="25" t="str">
        <f t="shared" si="453"/>
        <v>-</v>
      </c>
    </row>
    <row r="8764" spans="1:43" x14ac:dyDescent="0.2">
      <c r="A8764" s="25" t="s">
        <v>4264</v>
      </c>
      <c r="B8764" s="25" t="s">
        <v>685</v>
      </c>
      <c r="C8764" s="25" t="s">
        <v>152</v>
      </c>
      <c r="T8764" s="25"/>
      <c r="AN8764" s="35" t="str">
        <f t="shared" si="454"/>
        <v/>
      </c>
      <c r="AO8764" s="35" t="str">
        <f t="shared" si="455"/>
        <v>-</v>
      </c>
      <c r="AQ8764" s="25" t="str">
        <f t="shared" si="453"/>
        <v>-</v>
      </c>
    </row>
    <row r="8765" spans="1:43" x14ac:dyDescent="0.2">
      <c r="A8765" s="25" t="s">
        <v>4265</v>
      </c>
      <c r="B8765" s="25" t="s">
        <v>685</v>
      </c>
      <c r="C8765" s="25" t="s">
        <v>152</v>
      </c>
      <c r="T8765" s="25"/>
      <c r="AN8765" s="35" t="str">
        <f t="shared" si="454"/>
        <v/>
      </c>
      <c r="AO8765" s="35" t="str">
        <f t="shared" si="455"/>
        <v>-</v>
      </c>
      <c r="AQ8765" s="25" t="str">
        <f t="shared" si="453"/>
        <v>-</v>
      </c>
    </row>
    <row r="8766" spans="1:43" x14ac:dyDescent="0.2">
      <c r="A8766" s="25" t="s">
        <v>4266</v>
      </c>
      <c r="B8766" s="25" t="s">
        <v>685</v>
      </c>
      <c r="C8766" s="25" t="s">
        <v>153</v>
      </c>
      <c r="T8766" s="25"/>
      <c r="AN8766" s="35" t="str">
        <f t="shared" si="454"/>
        <v/>
      </c>
      <c r="AO8766" s="35" t="str">
        <f t="shared" si="455"/>
        <v>-</v>
      </c>
      <c r="AQ8766" s="25" t="str">
        <f t="shared" si="453"/>
        <v>-</v>
      </c>
    </row>
    <row r="8767" spans="1:43" x14ac:dyDescent="0.2">
      <c r="A8767" s="25" t="s">
        <v>4267</v>
      </c>
      <c r="B8767" s="25" t="s">
        <v>685</v>
      </c>
      <c r="C8767" s="25" t="s">
        <v>154</v>
      </c>
      <c r="T8767" s="25"/>
      <c r="AN8767" s="35" t="str">
        <f t="shared" si="454"/>
        <v/>
      </c>
      <c r="AO8767" s="35" t="str">
        <f t="shared" si="455"/>
        <v>-</v>
      </c>
      <c r="AQ8767" s="25" t="str">
        <f t="shared" si="453"/>
        <v>-</v>
      </c>
    </row>
    <row r="8768" spans="1:43" x14ac:dyDescent="0.2">
      <c r="A8768" s="25" t="s">
        <v>4268</v>
      </c>
      <c r="B8768" s="25" t="s">
        <v>685</v>
      </c>
      <c r="C8768" s="25" t="s">
        <v>155</v>
      </c>
      <c r="T8768" s="25"/>
      <c r="AN8768" s="35" t="str">
        <f t="shared" si="454"/>
        <v/>
      </c>
      <c r="AO8768" s="35" t="str">
        <f t="shared" si="455"/>
        <v>-</v>
      </c>
      <c r="AQ8768" s="25" t="str">
        <f t="shared" si="453"/>
        <v>-</v>
      </c>
    </row>
    <row r="8769" spans="1:43" x14ac:dyDescent="0.2">
      <c r="A8769" s="25" t="s">
        <v>4269</v>
      </c>
      <c r="B8769" s="25" t="s">
        <v>685</v>
      </c>
      <c r="C8769" s="25" t="s">
        <v>156</v>
      </c>
      <c r="T8769" s="25"/>
      <c r="AN8769" s="35" t="str">
        <f t="shared" si="454"/>
        <v/>
      </c>
      <c r="AO8769" s="35" t="str">
        <f t="shared" si="455"/>
        <v>-</v>
      </c>
      <c r="AQ8769" s="25" t="str">
        <f t="shared" si="453"/>
        <v>-</v>
      </c>
    </row>
    <row r="8770" spans="1:43" x14ac:dyDescent="0.2">
      <c r="A8770" s="25" t="s">
        <v>4270</v>
      </c>
      <c r="B8770" s="25" t="s">
        <v>685</v>
      </c>
      <c r="C8770" s="25" t="s">
        <v>157</v>
      </c>
      <c r="T8770" s="25"/>
      <c r="AN8770" s="35" t="str">
        <f t="shared" si="454"/>
        <v/>
      </c>
      <c r="AO8770" s="35" t="str">
        <f t="shared" si="455"/>
        <v>-</v>
      </c>
      <c r="AQ8770" s="25" t="str">
        <f t="shared" si="453"/>
        <v>-</v>
      </c>
    </row>
    <row r="8771" spans="1:43" x14ac:dyDescent="0.2">
      <c r="A8771" s="25" t="s">
        <v>4271</v>
      </c>
      <c r="B8771" s="25" t="s">
        <v>685</v>
      </c>
      <c r="C8771" s="25" t="s">
        <v>158</v>
      </c>
      <c r="T8771" s="25"/>
      <c r="AN8771" s="35" t="str">
        <f t="shared" si="454"/>
        <v/>
      </c>
      <c r="AO8771" s="35" t="str">
        <f t="shared" si="455"/>
        <v>-</v>
      </c>
      <c r="AQ8771" s="25" t="str">
        <f t="shared" si="453"/>
        <v>-</v>
      </c>
    </row>
    <row r="8772" spans="1:43" x14ac:dyDescent="0.2">
      <c r="A8772" s="25" t="s">
        <v>4272</v>
      </c>
      <c r="B8772" s="25" t="s">
        <v>685</v>
      </c>
      <c r="C8772" s="25" t="s">
        <v>147</v>
      </c>
      <c r="T8772" s="25"/>
      <c r="AN8772" s="35" t="str">
        <f t="shared" si="454"/>
        <v/>
      </c>
      <c r="AO8772" s="35" t="str">
        <f t="shared" si="455"/>
        <v>-</v>
      </c>
      <c r="AQ8772" s="25" t="str">
        <f t="shared" si="453"/>
        <v>-</v>
      </c>
    </row>
    <row r="8773" spans="1:43" x14ac:dyDescent="0.2">
      <c r="A8773" s="25" t="s">
        <v>4273</v>
      </c>
      <c r="B8773" s="25" t="s">
        <v>685</v>
      </c>
      <c r="C8773" s="25" t="s">
        <v>148</v>
      </c>
      <c r="T8773" s="25"/>
      <c r="AN8773" s="35" t="str">
        <f t="shared" si="454"/>
        <v/>
      </c>
      <c r="AO8773" s="35" t="str">
        <f t="shared" si="455"/>
        <v>-</v>
      </c>
      <c r="AQ8773" s="25" t="str">
        <f t="shared" si="453"/>
        <v>-</v>
      </c>
    </row>
    <row r="8774" spans="1:43" x14ac:dyDescent="0.2">
      <c r="A8774" s="25" t="s">
        <v>4274</v>
      </c>
      <c r="B8774" s="25" t="s">
        <v>685</v>
      </c>
      <c r="C8774" s="25" t="s">
        <v>149</v>
      </c>
      <c r="T8774" s="25"/>
      <c r="AN8774" s="35" t="str">
        <f t="shared" si="454"/>
        <v/>
      </c>
      <c r="AO8774" s="35" t="str">
        <f t="shared" si="455"/>
        <v>-</v>
      </c>
      <c r="AQ8774" s="25" t="str">
        <f t="shared" si="453"/>
        <v>-</v>
      </c>
    </row>
    <row r="8775" spans="1:43" x14ac:dyDescent="0.2">
      <c r="A8775" s="25" t="s">
        <v>4275</v>
      </c>
      <c r="B8775" s="25" t="s">
        <v>685</v>
      </c>
      <c r="C8775" s="25" t="s">
        <v>150</v>
      </c>
      <c r="T8775" s="25"/>
      <c r="AN8775" s="35" t="str">
        <f t="shared" si="454"/>
        <v/>
      </c>
      <c r="AO8775" s="35" t="str">
        <f t="shared" si="455"/>
        <v>-</v>
      </c>
      <c r="AQ8775" s="25" t="str">
        <f t="shared" si="453"/>
        <v>-</v>
      </c>
    </row>
    <row r="8776" spans="1:43" x14ac:dyDescent="0.2">
      <c r="A8776" s="25" t="s">
        <v>4276</v>
      </c>
      <c r="B8776" s="25" t="s">
        <v>685</v>
      </c>
      <c r="C8776" s="25" t="s">
        <v>151</v>
      </c>
      <c r="T8776" s="25"/>
      <c r="AN8776" s="35" t="str">
        <f t="shared" si="454"/>
        <v/>
      </c>
      <c r="AO8776" s="35" t="str">
        <f t="shared" si="455"/>
        <v>-</v>
      </c>
      <c r="AQ8776" s="25" t="str">
        <f t="shared" si="453"/>
        <v>-</v>
      </c>
    </row>
    <row r="8777" spans="1:43" x14ac:dyDescent="0.2">
      <c r="A8777" s="25" t="s">
        <v>4277</v>
      </c>
      <c r="B8777" s="25" t="s">
        <v>685</v>
      </c>
      <c r="C8777" s="25" t="s">
        <v>151</v>
      </c>
      <c r="T8777" s="25"/>
      <c r="AN8777" s="35" t="str">
        <f t="shared" si="454"/>
        <v/>
      </c>
      <c r="AO8777" s="35" t="str">
        <f t="shared" si="455"/>
        <v>-</v>
      </c>
      <c r="AQ8777" s="25" t="str">
        <f t="shared" si="453"/>
        <v>-</v>
      </c>
    </row>
    <row r="8778" spans="1:43" x14ac:dyDescent="0.2">
      <c r="A8778" s="25" t="s">
        <v>4278</v>
      </c>
      <c r="B8778" s="25" t="s">
        <v>685</v>
      </c>
      <c r="C8778" s="25" t="s">
        <v>152</v>
      </c>
      <c r="T8778" s="25"/>
      <c r="AN8778" s="35" t="str">
        <f t="shared" si="454"/>
        <v/>
      </c>
      <c r="AO8778" s="35" t="str">
        <f t="shared" si="455"/>
        <v>-</v>
      </c>
      <c r="AQ8778" s="25" t="str">
        <f t="shared" si="453"/>
        <v>-</v>
      </c>
    </row>
    <row r="8779" spans="1:43" x14ac:dyDescent="0.2">
      <c r="A8779" s="25" t="s">
        <v>4279</v>
      </c>
      <c r="B8779" s="25" t="s">
        <v>685</v>
      </c>
      <c r="C8779" s="25" t="s">
        <v>153</v>
      </c>
      <c r="T8779" s="25"/>
      <c r="AN8779" s="35" t="str">
        <f t="shared" si="454"/>
        <v/>
      </c>
      <c r="AO8779" s="35" t="str">
        <f t="shared" si="455"/>
        <v>-</v>
      </c>
      <c r="AQ8779" s="25" t="str">
        <f t="shared" si="453"/>
        <v>-</v>
      </c>
    </row>
    <row r="8780" spans="1:43" x14ac:dyDescent="0.2">
      <c r="A8780" s="25" t="s">
        <v>4280</v>
      </c>
      <c r="B8780" s="25" t="s">
        <v>685</v>
      </c>
      <c r="C8780" s="25" t="s">
        <v>154</v>
      </c>
      <c r="T8780" s="25"/>
      <c r="AN8780" s="35" t="str">
        <f t="shared" si="454"/>
        <v/>
      </c>
      <c r="AO8780" s="35" t="str">
        <f t="shared" si="455"/>
        <v>-</v>
      </c>
      <c r="AQ8780" s="25" t="str">
        <f t="shared" si="453"/>
        <v>-</v>
      </c>
    </row>
    <row r="8781" spans="1:43" x14ac:dyDescent="0.2">
      <c r="A8781" s="25" t="s">
        <v>4281</v>
      </c>
      <c r="B8781" s="25" t="s">
        <v>685</v>
      </c>
      <c r="C8781" s="25" t="s">
        <v>155</v>
      </c>
      <c r="T8781" s="25"/>
      <c r="AN8781" s="35" t="str">
        <f t="shared" si="454"/>
        <v/>
      </c>
      <c r="AO8781" s="35" t="str">
        <f t="shared" si="455"/>
        <v>-</v>
      </c>
      <c r="AQ8781" s="25" t="str">
        <f t="shared" si="453"/>
        <v>-</v>
      </c>
    </row>
    <row r="8782" spans="1:43" x14ac:dyDescent="0.2">
      <c r="A8782" s="25" t="s">
        <v>4282</v>
      </c>
      <c r="B8782" s="25" t="s">
        <v>685</v>
      </c>
      <c r="C8782" s="25" t="s">
        <v>156</v>
      </c>
      <c r="T8782" s="25"/>
      <c r="AN8782" s="35" t="str">
        <f t="shared" si="454"/>
        <v/>
      </c>
      <c r="AO8782" s="35" t="str">
        <f t="shared" si="455"/>
        <v>-</v>
      </c>
      <c r="AQ8782" s="25" t="str">
        <f t="shared" si="453"/>
        <v>-</v>
      </c>
    </row>
    <row r="8783" spans="1:43" x14ac:dyDescent="0.2">
      <c r="A8783" s="25" t="s">
        <v>4283</v>
      </c>
      <c r="B8783" s="25" t="s">
        <v>685</v>
      </c>
      <c r="C8783" s="25" t="s">
        <v>157</v>
      </c>
      <c r="T8783" s="25"/>
      <c r="AN8783" s="35" t="str">
        <f t="shared" si="454"/>
        <v/>
      </c>
      <c r="AO8783" s="35" t="str">
        <f t="shared" si="455"/>
        <v>-</v>
      </c>
      <c r="AQ8783" s="25" t="str">
        <f t="shared" si="453"/>
        <v>-</v>
      </c>
    </row>
    <row r="8784" spans="1:43" x14ac:dyDescent="0.2">
      <c r="A8784" s="25" t="s">
        <v>4284</v>
      </c>
      <c r="B8784" s="25" t="s">
        <v>685</v>
      </c>
      <c r="C8784" s="25" t="s">
        <v>158</v>
      </c>
      <c r="T8784" s="25"/>
      <c r="AN8784" s="35" t="str">
        <f t="shared" si="454"/>
        <v/>
      </c>
      <c r="AO8784" s="35" t="str">
        <f t="shared" si="455"/>
        <v>-</v>
      </c>
      <c r="AQ8784" s="25" t="str">
        <f t="shared" si="453"/>
        <v>-</v>
      </c>
    </row>
    <row r="8785" spans="1:43" x14ac:dyDescent="0.2">
      <c r="A8785" s="25" t="s">
        <v>4285</v>
      </c>
      <c r="B8785" s="25" t="s">
        <v>685</v>
      </c>
      <c r="C8785" s="25" t="s">
        <v>147</v>
      </c>
      <c r="T8785" s="25"/>
      <c r="AN8785" s="35" t="str">
        <f t="shared" si="454"/>
        <v/>
      </c>
      <c r="AO8785" s="35" t="str">
        <f t="shared" si="455"/>
        <v>-</v>
      </c>
      <c r="AQ8785" s="25" t="str">
        <f t="shared" si="453"/>
        <v>-</v>
      </c>
    </row>
    <row r="8786" spans="1:43" x14ac:dyDescent="0.2">
      <c r="A8786" s="25" t="s">
        <v>4286</v>
      </c>
      <c r="B8786" s="25" t="s">
        <v>685</v>
      </c>
      <c r="C8786" s="25" t="s">
        <v>148</v>
      </c>
      <c r="T8786" s="25"/>
      <c r="AN8786" s="35" t="str">
        <f t="shared" si="454"/>
        <v/>
      </c>
      <c r="AO8786" s="35" t="str">
        <f t="shared" si="455"/>
        <v>-</v>
      </c>
      <c r="AQ8786" s="25" t="str">
        <f t="shared" si="453"/>
        <v>-</v>
      </c>
    </row>
    <row r="8787" spans="1:43" x14ac:dyDescent="0.2">
      <c r="A8787" s="25" t="s">
        <v>4287</v>
      </c>
      <c r="B8787" s="25" t="s">
        <v>685</v>
      </c>
      <c r="C8787" s="25" t="s">
        <v>149</v>
      </c>
      <c r="T8787" s="25"/>
      <c r="AN8787" s="35" t="str">
        <f t="shared" si="454"/>
        <v/>
      </c>
      <c r="AO8787" s="35" t="str">
        <f t="shared" si="455"/>
        <v>-</v>
      </c>
      <c r="AQ8787" s="25" t="str">
        <f t="shared" si="453"/>
        <v>-</v>
      </c>
    </row>
    <row r="8788" spans="1:43" x14ac:dyDescent="0.2">
      <c r="A8788" s="25" t="s">
        <v>4288</v>
      </c>
      <c r="B8788" s="25" t="s">
        <v>685</v>
      </c>
      <c r="C8788" s="25" t="s">
        <v>150</v>
      </c>
      <c r="T8788" s="25"/>
      <c r="AN8788" s="35" t="str">
        <f t="shared" si="454"/>
        <v/>
      </c>
      <c r="AO8788" s="35" t="str">
        <f t="shared" si="455"/>
        <v>-</v>
      </c>
      <c r="AQ8788" s="25" t="str">
        <f t="shared" si="453"/>
        <v>-</v>
      </c>
    </row>
    <row r="8789" spans="1:43" x14ac:dyDescent="0.2">
      <c r="A8789" s="25" t="s">
        <v>4289</v>
      </c>
      <c r="B8789" s="25" t="s">
        <v>685</v>
      </c>
      <c r="C8789" s="25" t="s">
        <v>150</v>
      </c>
      <c r="T8789" s="25"/>
      <c r="AN8789" s="35" t="str">
        <f t="shared" si="454"/>
        <v/>
      </c>
      <c r="AO8789" s="35" t="str">
        <f t="shared" si="455"/>
        <v>-</v>
      </c>
      <c r="AQ8789" s="25" t="str">
        <f t="shared" si="453"/>
        <v>-</v>
      </c>
    </row>
    <row r="8790" spans="1:43" x14ac:dyDescent="0.2">
      <c r="A8790" s="25" t="s">
        <v>4290</v>
      </c>
      <c r="B8790" s="25" t="s">
        <v>685</v>
      </c>
      <c r="C8790" s="25" t="s">
        <v>151</v>
      </c>
      <c r="T8790" s="25"/>
      <c r="AN8790" s="35" t="str">
        <f t="shared" si="454"/>
        <v/>
      </c>
      <c r="AO8790" s="35" t="str">
        <f t="shared" si="455"/>
        <v>-</v>
      </c>
      <c r="AQ8790" s="25" t="str">
        <f t="shared" si="453"/>
        <v>-</v>
      </c>
    </row>
    <row r="8791" spans="1:43" x14ac:dyDescent="0.2">
      <c r="A8791" s="25" t="s">
        <v>4291</v>
      </c>
      <c r="B8791" s="25" t="s">
        <v>685</v>
      </c>
      <c r="C8791" s="25" t="s">
        <v>152</v>
      </c>
      <c r="T8791" s="25"/>
      <c r="AN8791" s="35" t="str">
        <f t="shared" si="454"/>
        <v/>
      </c>
      <c r="AO8791" s="35" t="str">
        <f t="shared" si="455"/>
        <v>-</v>
      </c>
      <c r="AQ8791" s="25" t="str">
        <f t="shared" si="453"/>
        <v>-</v>
      </c>
    </row>
    <row r="8792" spans="1:43" x14ac:dyDescent="0.2">
      <c r="A8792" s="25" t="s">
        <v>4292</v>
      </c>
      <c r="B8792" s="25" t="s">
        <v>685</v>
      </c>
      <c r="C8792" s="25" t="s">
        <v>153</v>
      </c>
      <c r="T8792" s="25"/>
      <c r="AN8792" s="35" t="str">
        <f t="shared" si="454"/>
        <v/>
      </c>
      <c r="AO8792" s="35" t="str">
        <f t="shared" si="455"/>
        <v>-</v>
      </c>
      <c r="AQ8792" s="25" t="str">
        <f t="shared" si="453"/>
        <v>-</v>
      </c>
    </row>
    <row r="8793" spans="1:43" x14ac:dyDescent="0.2">
      <c r="A8793" s="25" t="s">
        <v>4293</v>
      </c>
      <c r="B8793" s="25" t="s">
        <v>685</v>
      </c>
      <c r="C8793" s="25" t="s">
        <v>154</v>
      </c>
      <c r="T8793" s="25"/>
      <c r="AN8793" s="35" t="str">
        <f t="shared" si="454"/>
        <v/>
      </c>
      <c r="AO8793" s="35" t="str">
        <f t="shared" si="455"/>
        <v>-</v>
      </c>
      <c r="AQ8793" s="25" t="str">
        <f t="shared" si="453"/>
        <v>-</v>
      </c>
    </row>
    <row r="8794" spans="1:43" x14ac:dyDescent="0.2">
      <c r="A8794" s="25" t="s">
        <v>4294</v>
      </c>
      <c r="B8794" s="25" t="s">
        <v>685</v>
      </c>
      <c r="C8794" s="25" t="s">
        <v>155</v>
      </c>
      <c r="T8794" s="25"/>
      <c r="AN8794" s="35" t="str">
        <f t="shared" si="454"/>
        <v/>
      </c>
      <c r="AO8794" s="35" t="str">
        <f t="shared" si="455"/>
        <v>-</v>
      </c>
      <c r="AQ8794" s="25" t="str">
        <f t="shared" si="453"/>
        <v>-</v>
      </c>
    </row>
    <row r="8795" spans="1:43" x14ac:dyDescent="0.2">
      <c r="A8795" s="25" t="s">
        <v>4295</v>
      </c>
      <c r="B8795" s="25" t="s">
        <v>685</v>
      </c>
      <c r="C8795" s="25" t="s">
        <v>156</v>
      </c>
      <c r="T8795" s="25"/>
      <c r="AN8795" s="35" t="str">
        <f t="shared" si="454"/>
        <v/>
      </c>
      <c r="AO8795" s="35" t="str">
        <f t="shared" si="455"/>
        <v>-</v>
      </c>
      <c r="AQ8795" s="25" t="str">
        <f t="shared" si="453"/>
        <v>-</v>
      </c>
    </row>
    <row r="8796" spans="1:43" x14ac:dyDescent="0.2">
      <c r="A8796" s="25" t="s">
        <v>4296</v>
      </c>
      <c r="B8796" s="25" t="s">
        <v>685</v>
      </c>
      <c r="C8796" s="25" t="s">
        <v>157</v>
      </c>
      <c r="T8796" s="25"/>
      <c r="AN8796" s="35" t="str">
        <f t="shared" si="454"/>
        <v/>
      </c>
      <c r="AO8796" s="35" t="str">
        <f t="shared" si="455"/>
        <v>-</v>
      </c>
      <c r="AQ8796" s="25" t="str">
        <f t="shared" si="453"/>
        <v>-</v>
      </c>
    </row>
    <row r="8797" spans="1:43" x14ac:dyDescent="0.2">
      <c r="A8797" s="25" t="s">
        <v>4297</v>
      </c>
      <c r="B8797" s="25" t="s">
        <v>685</v>
      </c>
      <c r="C8797" s="25" t="s">
        <v>158</v>
      </c>
      <c r="T8797" s="25"/>
      <c r="AN8797" s="35" t="str">
        <f t="shared" si="454"/>
        <v/>
      </c>
      <c r="AO8797" s="35" t="str">
        <f t="shared" si="455"/>
        <v>-</v>
      </c>
      <c r="AQ8797" s="25" t="str">
        <f t="shared" si="453"/>
        <v>-</v>
      </c>
    </row>
    <row r="8798" spans="1:43" x14ac:dyDescent="0.2">
      <c r="A8798" s="25" t="s">
        <v>4298</v>
      </c>
      <c r="B8798" s="25" t="s">
        <v>685</v>
      </c>
      <c r="C8798" s="25" t="s">
        <v>147</v>
      </c>
      <c r="T8798" s="25"/>
      <c r="AN8798" s="35" t="str">
        <f t="shared" si="454"/>
        <v/>
      </c>
      <c r="AO8798" s="35" t="str">
        <f t="shared" si="455"/>
        <v>-</v>
      </c>
      <c r="AQ8798" s="25" t="str">
        <f t="shared" si="453"/>
        <v>-</v>
      </c>
    </row>
    <row r="8799" spans="1:43" x14ac:dyDescent="0.2">
      <c r="A8799" s="25" t="s">
        <v>4299</v>
      </c>
      <c r="B8799" s="25" t="s">
        <v>685</v>
      </c>
      <c r="C8799" s="25" t="s">
        <v>148</v>
      </c>
      <c r="T8799" s="25"/>
      <c r="AN8799" s="35" t="str">
        <f t="shared" si="454"/>
        <v/>
      </c>
      <c r="AO8799" s="35" t="str">
        <f t="shared" si="455"/>
        <v>-</v>
      </c>
      <c r="AQ8799" s="25" t="str">
        <f t="shared" si="453"/>
        <v>-</v>
      </c>
    </row>
    <row r="8800" spans="1:43" x14ac:dyDescent="0.2">
      <c r="A8800" s="25" t="s">
        <v>4300</v>
      </c>
      <c r="B8800" s="25" t="s">
        <v>685</v>
      </c>
      <c r="C8800" s="25" t="s">
        <v>149</v>
      </c>
      <c r="T8800" s="25"/>
      <c r="AN8800" s="35" t="str">
        <f t="shared" si="454"/>
        <v/>
      </c>
      <c r="AO8800" s="35" t="str">
        <f t="shared" si="455"/>
        <v>-</v>
      </c>
      <c r="AQ8800" s="25" t="str">
        <f t="shared" si="453"/>
        <v>-</v>
      </c>
    </row>
    <row r="8801" spans="1:43" x14ac:dyDescent="0.2">
      <c r="A8801" s="25" t="s">
        <v>4301</v>
      </c>
      <c r="B8801" s="25" t="s">
        <v>685</v>
      </c>
      <c r="C8801" s="25" t="s">
        <v>149</v>
      </c>
      <c r="T8801" s="25"/>
      <c r="AN8801" s="35" t="str">
        <f t="shared" si="454"/>
        <v/>
      </c>
      <c r="AO8801" s="35" t="str">
        <f t="shared" si="455"/>
        <v>-</v>
      </c>
      <c r="AQ8801" s="25" t="str">
        <f t="shared" si="453"/>
        <v>-</v>
      </c>
    </row>
    <row r="8802" spans="1:43" x14ac:dyDescent="0.2">
      <c r="A8802" s="25" t="s">
        <v>4302</v>
      </c>
      <c r="B8802" s="25" t="s">
        <v>685</v>
      </c>
      <c r="C8802" s="25" t="s">
        <v>150</v>
      </c>
      <c r="T8802" s="25"/>
      <c r="AN8802" s="35" t="str">
        <f t="shared" si="454"/>
        <v/>
      </c>
      <c r="AO8802" s="35" t="str">
        <f t="shared" si="455"/>
        <v>-</v>
      </c>
      <c r="AQ8802" s="25" t="str">
        <f t="shared" si="453"/>
        <v>-</v>
      </c>
    </row>
    <row r="8803" spans="1:43" x14ac:dyDescent="0.2">
      <c r="A8803" s="25" t="s">
        <v>4303</v>
      </c>
      <c r="B8803" s="25" t="s">
        <v>685</v>
      </c>
      <c r="C8803" s="25" t="s">
        <v>151</v>
      </c>
      <c r="T8803" s="25"/>
      <c r="AN8803" s="35" t="str">
        <f t="shared" si="454"/>
        <v/>
      </c>
      <c r="AO8803" s="35" t="str">
        <f t="shared" si="455"/>
        <v>-</v>
      </c>
      <c r="AQ8803" s="25" t="str">
        <f t="shared" si="453"/>
        <v>-</v>
      </c>
    </row>
    <row r="8804" spans="1:43" x14ac:dyDescent="0.2">
      <c r="A8804" s="25" t="s">
        <v>4304</v>
      </c>
      <c r="B8804" s="25" t="s">
        <v>685</v>
      </c>
      <c r="C8804" s="25" t="s">
        <v>152</v>
      </c>
      <c r="T8804" s="25"/>
      <c r="AN8804" s="35" t="str">
        <f t="shared" si="454"/>
        <v/>
      </c>
      <c r="AO8804" s="35" t="str">
        <f t="shared" si="455"/>
        <v>-</v>
      </c>
      <c r="AQ8804" s="25" t="str">
        <f t="shared" si="453"/>
        <v>-</v>
      </c>
    </row>
    <row r="8805" spans="1:43" x14ac:dyDescent="0.2">
      <c r="A8805" s="25" t="s">
        <v>4305</v>
      </c>
      <c r="B8805" s="25" t="s">
        <v>685</v>
      </c>
      <c r="C8805" s="25" t="s">
        <v>153</v>
      </c>
      <c r="T8805" s="25"/>
      <c r="AN8805" s="35" t="str">
        <f t="shared" si="454"/>
        <v/>
      </c>
      <c r="AO8805" s="35" t="str">
        <f t="shared" si="455"/>
        <v>-</v>
      </c>
      <c r="AQ8805" s="25" t="str">
        <f t="shared" ref="AQ8805:AQ8868" si="456">CONCATENATE(TRIM(LEFT(AP8805,LEN(AP8805)-LEN(RIGHT(AP8805)))),"-",RIGHT(AP8805))</f>
        <v>-</v>
      </c>
    </row>
    <row r="8806" spans="1:43" x14ac:dyDescent="0.2">
      <c r="A8806" s="25" t="s">
        <v>4306</v>
      </c>
      <c r="B8806" s="25" t="s">
        <v>685</v>
      </c>
      <c r="C8806" s="25" t="s">
        <v>154</v>
      </c>
      <c r="T8806" s="25"/>
      <c r="AN8806" s="35" t="str">
        <f t="shared" si="454"/>
        <v/>
      </c>
      <c r="AO8806" s="35" t="str">
        <f t="shared" si="455"/>
        <v>-</v>
      </c>
      <c r="AQ8806" s="25" t="str">
        <f t="shared" si="456"/>
        <v>-</v>
      </c>
    </row>
    <row r="8807" spans="1:43" x14ac:dyDescent="0.2">
      <c r="A8807" s="25" t="s">
        <v>4307</v>
      </c>
      <c r="B8807" s="25" t="s">
        <v>685</v>
      </c>
      <c r="C8807" s="25" t="s">
        <v>155</v>
      </c>
      <c r="T8807" s="25"/>
      <c r="AN8807" s="35" t="str">
        <f t="shared" si="454"/>
        <v/>
      </c>
      <c r="AO8807" s="35" t="str">
        <f t="shared" si="455"/>
        <v>-</v>
      </c>
      <c r="AQ8807" s="25" t="str">
        <f t="shared" si="456"/>
        <v>-</v>
      </c>
    </row>
    <row r="8808" spans="1:43" x14ac:dyDescent="0.2">
      <c r="A8808" s="25" t="s">
        <v>4308</v>
      </c>
      <c r="B8808" s="25" t="s">
        <v>685</v>
      </c>
      <c r="C8808" s="25" t="s">
        <v>156</v>
      </c>
      <c r="T8808" s="25"/>
      <c r="AN8808" s="35" t="str">
        <f t="shared" si="454"/>
        <v/>
      </c>
      <c r="AO8808" s="35" t="str">
        <f t="shared" si="455"/>
        <v>-</v>
      </c>
      <c r="AQ8808" s="25" t="str">
        <f t="shared" si="456"/>
        <v>-</v>
      </c>
    </row>
    <row r="8809" spans="1:43" x14ac:dyDescent="0.2">
      <c r="A8809" s="25" t="s">
        <v>4309</v>
      </c>
      <c r="B8809" s="25" t="s">
        <v>685</v>
      </c>
      <c r="C8809" s="25" t="s">
        <v>157</v>
      </c>
      <c r="T8809" s="25"/>
      <c r="AN8809" s="35" t="str">
        <f t="shared" si="454"/>
        <v/>
      </c>
      <c r="AO8809" s="35" t="str">
        <f t="shared" si="455"/>
        <v>-</v>
      </c>
      <c r="AQ8809" s="25" t="str">
        <f t="shared" si="456"/>
        <v>-</v>
      </c>
    </row>
    <row r="8810" spans="1:43" x14ac:dyDescent="0.2">
      <c r="A8810" s="25" t="s">
        <v>4310</v>
      </c>
      <c r="B8810" s="25" t="s">
        <v>685</v>
      </c>
      <c r="C8810" s="25" t="s">
        <v>158</v>
      </c>
      <c r="T8810" s="25"/>
      <c r="AN8810" s="35" t="str">
        <f t="shared" si="454"/>
        <v/>
      </c>
      <c r="AO8810" s="35" t="str">
        <f t="shared" si="455"/>
        <v>-</v>
      </c>
      <c r="AQ8810" s="25" t="str">
        <f t="shared" si="456"/>
        <v>-</v>
      </c>
    </row>
    <row r="8811" spans="1:43" x14ac:dyDescent="0.2">
      <c r="A8811" s="25" t="s">
        <v>4311</v>
      </c>
      <c r="B8811" s="25" t="s">
        <v>685</v>
      </c>
      <c r="C8811" s="25" t="s">
        <v>147</v>
      </c>
      <c r="T8811" s="25"/>
      <c r="AN8811" s="35" t="str">
        <f t="shared" si="454"/>
        <v/>
      </c>
      <c r="AO8811" s="35" t="str">
        <f t="shared" si="455"/>
        <v>-</v>
      </c>
      <c r="AQ8811" s="25" t="str">
        <f t="shared" si="456"/>
        <v>-</v>
      </c>
    </row>
    <row r="8812" spans="1:43" x14ac:dyDescent="0.2">
      <c r="A8812" s="25" t="s">
        <v>4312</v>
      </c>
      <c r="B8812" s="25" t="s">
        <v>685</v>
      </c>
      <c r="C8812" s="25" t="s">
        <v>148</v>
      </c>
      <c r="T8812" s="25"/>
      <c r="AN8812" s="35" t="str">
        <f t="shared" si="454"/>
        <v/>
      </c>
      <c r="AO8812" s="35" t="str">
        <f t="shared" si="455"/>
        <v>-</v>
      </c>
      <c r="AQ8812" s="25" t="str">
        <f t="shared" si="456"/>
        <v>-</v>
      </c>
    </row>
    <row r="8813" spans="1:43" x14ac:dyDescent="0.2">
      <c r="A8813" s="25" t="s">
        <v>4313</v>
      </c>
      <c r="B8813" s="25" t="s">
        <v>685</v>
      </c>
      <c r="C8813" s="25" t="s">
        <v>148</v>
      </c>
      <c r="T8813" s="25"/>
      <c r="AN8813" s="35" t="str">
        <f t="shared" si="454"/>
        <v/>
      </c>
      <c r="AO8813" s="35" t="str">
        <f t="shared" si="455"/>
        <v>-</v>
      </c>
      <c r="AQ8813" s="25" t="str">
        <f t="shared" si="456"/>
        <v>-</v>
      </c>
    </row>
    <row r="8814" spans="1:43" x14ac:dyDescent="0.2">
      <c r="A8814" s="25" t="s">
        <v>4314</v>
      </c>
      <c r="B8814" s="25" t="s">
        <v>685</v>
      </c>
      <c r="C8814" s="25" t="s">
        <v>149</v>
      </c>
      <c r="T8814" s="25"/>
      <c r="AN8814" s="35" t="str">
        <f t="shared" si="454"/>
        <v/>
      </c>
      <c r="AO8814" s="35" t="str">
        <f t="shared" si="455"/>
        <v>-</v>
      </c>
      <c r="AQ8814" s="25" t="str">
        <f t="shared" si="456"/>
        <v>-</v>
      </c>
    </row>
    <row r="8815" spans="1:43" x14ac:dyDescent="0.2">
      <c r="A8815" s="25" t="s">
        <v>4315</v>
      </c>
      <c r="B8815" s="25" t="s">
        <v>685</v>
      </c>
      <c r="C8815" s="25" t="s">
        <v>150</v>
      </c>
      <c r="T8815" s="25"/>
      <c r="AN8815" s="35" t="str">
        <f t="shared" si="454"/>
        <v/>
      </c>
      <c r="AO8815" s="35" t="str">
        <f t="shared" si="455"/>
        <v>-</v>
      </c>
      <c r="AQ8815" s="25" t="str">
        <f t="shared" si="456"/>
        <v>-</v>
      </c>
    </row>
    <row r="8816" spans="1:43" x14ac:dyDescent="0.2">
      <c r="A8816" s="25" t="s">
        <v>4316</v>
      </c>
      <c r="B8816" s="25" t="s">
        <v>685</v>
      </c>
      <c r="C8816" s="25" t="s">
        <v>151</v>
      </c>
      <c r="T8816" s="25"/>
      <c r="AN8816" s="35" t="str">
        <f t="shared" si="454"/>
        <v/>
      </c>
      <c r="AO8816" s="35" t="str">
        <f t="shared" si="455"/>
        <v>-</v>
      </c>
      <c r="AQ8816" s="25" t="str">
        <f t="shared" si="456"/>
        <v>-</v>
      </c>
    </row>
    <row r="8817" spans="1:43" x14ac:dyDescent="0.2">
      <c r="A8817" s="25" t="s">
        <v>4317</v>
      </c>
      <c r="B8817" s="25" t="s">
        <v>685</v>
      </c>
      <c r="C8817" s="25" t="s">
        <v>152</v>
      </c>
      <c r="T8817" s="25"/>
      <c r="AN8817" s="35" t="str">
        <f t="shared" si="454"/>
        <v/>
      </c>
      <c r="AO8817" s="35" t="str">
        <f t="shared" si="455"/>
        <v>-</v>
      </c>
      <c r="AQ8817" s="25" t="str">
        <f t="shared" si="456"/>
        <v>-</v>
      </c>
    </row>
    <row r="8818" spans="1:43" x14ac:dyDescent="0.2">
      <c r="A8818" s="25" t="s">
        <v>4318</v>
      </c>
      <c r="B8818" s="25" t="s">
        <v>685</v>
      </c>
      <c r="C8818" s="25" t="s">
        <v>153</v>
      </c>
      <c r="T8818" s="25"/>
      <c r="AN8818" s="35" t="str">
        <f t="shared" si="454"/>
        <v/>
      </c>
      <c r="AO8818" s="35" t="str">
        <f t="shared" si="455"/>
        <v>-</v>
      </c>
      <c r="AQ8818" s="25" t="str">
        <f t="shared" si="456"/>
        <v>-</v>
      </c>
    </row>
    <row r="8819" spans="1:43" x14ac:dyDescent="0.2">
      <c r="A8819" s="25" t="s">
        <v>4319</v>
      </c>
      <c r="B8819" s="25" t="s">
        <v>685</v>
      </c>
      <c r="C8819" s="25" t="s">
        <v>154</v>
      </c>
      <c r="T8819" s="25"/>
      <c r="AN8819" s="35" t="str">
        <f t="shared" si="454"/>
        <v/>
      </c>
      <c r="AO8819" s="35" t="str">
        <f t="shared" si="455"/>
        <v>-</v>
      </c>
      <c r="AQ8819" s="25" t="str">
        <f t="shared" si="456"/>
        <v>-</v>
      </c>
    </row>
    <row r="8820" spans="1:43" x14ac:dyDescent="0.2">
      <c r="A8820" s="25" t="s">
        <v>4320</v>
      </c>
      <c r="B8820" s="25" t="s">
        <v>685</v>
      </c>
      <c r="C8820" s="25" t="s">
        <v>155</v>
      </c>
      <c r="T8820" s="25"/>
      <c r="AN8820" s="35" t="str">
        <f t="shared" si="454"/>
        <v/>
      </c>
      <c r="AO8820" s="35" t="str">
        <f t="shared" si="455"/>
        <v>-</v>
      </c>
      <c r="AQ8820" s="25" t="str">
        <f t="shared" si="456"/>
        <v>-</v>
      </c>
    </row>
    <row r="8821" spans="1:43" x14ac:dyDescent="0.2">
      <c r="A8821" s="25" t="s">
        <v>4321</v>
      </c>
      <c r="B8821" s="25" t="s">
        <v>685</v>
      </c>
      <c r="C8821" s="25" t="s">
        <v>156</v>
      </c>
      <c r="T8821" s="25"/>
      <c r="AN8821" s="35" t="str">
        <f t="shared" si="454"/>
        <v/>
      </c>
      <c r="AO8821" s="35" t="str">
        <f t="shared" si="455"/>
        <v>-</v>
      </c>
      <c r="AQ8821" s="25" t="str">
        <f t="shared" si="456"/>
        <v>-</v>
      </c>
    </row>
    <row r="8822" spans="1:43" x14ac:dyDescent="0.2">
      <c r="A8822" s="25" t="s">
        <v>4322</v>
      </c>
      <c r="B8822" s="25" t="s">
        <v>685</v>
      </c>
      <c r="C8822" s="25" t="s">
        <v>157</v>
      </c>
      <c r="T8822" s="25"/>
      <c r="AN8822" s="35" t="str">
        <f t="shared" si="454"/>
        <v/>
      </c>
      <c r="AO8822" s="35" t="str">
        <f t="shared" si="455"/>
        <v>-</v>
      </c>
      <c r="AQ8822" s="25" t="str">
        <f t="shared" si="456"/>
        <v>-</v>
      </c>
    </row>
    <row r="8823" spans="1:43" x14ac:dyDescent="0.2">
      <c r="A8823" s="25" t="s">
        <v>4323</v>
      </c>
      <c r="B8823" s="25" t="s">
        <v>685</v>
      </c>
      <c r="C8823" s="25" t="s">
        <v>158</v>
      </c>
      <c r="T8823" s="25"/>
      <c r="AN8823" s="35" t="str">
        <f t="shared" ref="AN8823:AN8886" si="457">CONCATENATE(AM8823,AP8823)</f>
        <v/>
      </c>
      <c r="AO8823" s="35" t="str">
        <f t="shared" ref="AO8823:AO8886" si="458">CONCATENATE(AM8823,"-",AL8823)</f>
        <v>-</v>
      </c>
      <c r="AQ8823" s="25" t="str">
        <f t="shared" si="456"/>
        <v>-</v>
      </c>
    </row>
    <row r="8824" spans="1:43" x14ac:dyDescent="0.2">
      <c r="A8824" s="25" t="s">
        <v>4324</v>
      </c>
      <c r="B8824" s="25" t="s">
        <v>685</v>
      </c>
      <c r="C8824" s="25" t="s">
        <v>147</v>
      </c>
      <c r="T8824" s="25"/>
      <c r="AN8824" s="35" t="str">
        <f t="shared" si="457"/>
        <v/>
      </c>
      <c r="AO8824" s="35" t="str">
        <f t="shared" si="458"/>
        <v>-</v>
      </c>
      <c r="AQ8824" s="25" t="str">
        <f t="shared" si="456"/>
        <v>-</v>
      </c>
    </row>
    <row r="8825" spans="1:43" x14ac:dyDescent="0.2">
      <c r="A8825" s="25" t="s">
        <v>4325</v>
      </c>
      <c r="B8825" s="25" t="s">
        <v>685</v>
      </c>
      <c r="C8825" s="25" t="s">
        <v>147</v>
      </c>
      <c r="T8825" s="25"/>
      <c r="AN8825" s="35" t="str">
        <f t="shared" si="457"/>
        <v/>
      </c>
      <c r="AO8825" s="35" t="str">
        <f t="shared" si="458"/>
        <v>-</v>
      </c>
      <c r="AQ8825" s="25" t="str">
        <f t="shared" si="456"/>
        <v>-</v>
      </c>
    </row>
    <row r="8826" spans="1:43" x14ac:dyDescent="0.2">
      <c r="A8826" s="25" t="s">
        <v>4326</v>
      </c>
      <c r="B8826" s="25" t="s">
        <v>685</v>
      </c>
      <c r="C8826" s="25" t="s">
        <v>148</v>
      </c>
      <c r="T8826" s="25"/>
      <c r="AN8826" s="35" t="str">
        <f t="shared" si="457"/>
        <v/>
      </c>
      <c r="AO8826" s="35" t="str">
        <f t="shared" si="458"/>
        <v>-</v>
      </c>
      <c r="AQ8826" s="25" t="str">
        <f t="shared" si="456"/>
        <v>-</v>
      </c>
    </row>
    <row r="8827" spans="1:43" x14ac:dyDescent="0.2">
      <c r="A8827" s="25" t="s">
        <v>4327</v>
      </c>
      <c r="B8827" s="25" t="s">
        <v>685</v>
      </c>
      <c r="C8827" s="25" t="s">
        <v>149</v>
      </c>
      <c r="T8827" s="25"/>
      <c r="AN8827" s="35" t="str">
        <f t="shared" si="457"/>
        <v/>
      </c>
      <c r="AO8827" s="35" t="str">
        <f t="shared" si="458"/>
        <v>-</v>
      </c>
      <c r="AQ8827" s="25" t="str">
        <f t="shared" si="456"/>
        <v>-</v>
      </c>
    </row>
    <row r="8828" spans="1:43" x14ac:dyDescent="0.2">
      <c r="A8828" s="25" t="s">
        <v>4328</v>
      </c>
      <c r="B8828" s="25" t="s">
        <v>685</v>
      </c>
      <c r="C8828" s="25" t="s">
        <v>150</v>
      </c>
      <c r="T8828" s="25"/>
      <c r="AN8828" s="35" t="str">
        <f t="shared" si="457"/>
        <v/>
      </c>
      <c r="AO8828" s="35" t="str">
        <f t="shared" si="458"/>
        <v>-</v>
      </c>
      <c r="AQ8828" s="25" t="str">
        <f t="shared" si="456"/>
        <v>-</v>
      </c>
    </row>
    <row r="8829" spans="1:43" x14ac:dyDescent="0.2">
      <c r="A8829" s="25" t="s">
        <v>4329</v>
      </c>
      <c r="B8829" s="25" t="s">
        <v>685</v>
      </c>
      <c r="C8829" s="25" t="s">
        <v>151</v>
      </c>
      <c r="T8829" s="25"/>
      <c r="AN8829" s="35" t="str">
        <f t="shared" si="457"/>
        <v/>
      </c>
      <c r="AO8829" s="35" t="str">
        <f t="shared" si="458"/>
        <v>-</v>
      </c>
      <c r="AQ8829" s="25" t="str">
        <f t="shared" si="456"/>
        <v>-</v>
      </c>
    </row>
    <row r="8830" spans="1:43" x14ac:dyDescent="0.2">
      <c r="A8830" s="25" t="s">
        <v>4330</v>
      </c>
      <c r="B8830" s="25" t="s">
        <v>685</v>
      </c>
      <c r="C8830" s="25" t="s">
        <v>152</v>
      </c>
      <c r="T8830" s="25"/>
      <c r="AN8830" s="35" t="str">
        <f t="shared" si="457"/>
        <v/>
      </c>
      <c r="AO8830" s="35" t="str">
        <f t="shared" si="458"/>
        <v>-</v>
      </c>
      <c r="AQ8830" s="25" t="str">
        <f t="shared" si="456"/>
        <v>-</v>
      </c>
    </row>
    <row r="8831" spans="1:43" x14ac:dyDescent="0.2">
      <c r="A8831" s="25" t="s">
        <v>4331</v>
      </c>
      <c r="B8831" s="25" t="s">
        <v>685</v>
      </c>
      <c r="C8831" s="25" t="s">
        <v>153</v>
      </c>
      <c r="T8831" s="25"/>
      <c r="AN8831" s="35" t="str">
        <f t="shared" si="457"/>
        <v/>
      </c>
      <c r="AO8831" s="35" t="str">
        <f t="shared" si="458"/>
        <v>-</v>
      </c>
      <c r="AQ8831" s="25" t="str">
        <f t="shared" si="456"/>
        <v>-</v>
      </c>
    </row>
    <row r="8832" spans="1:43" x14ac:dyDescent="0.2">
      <c r="A8832" s="25" t="s">
        <v>4332</v>
      </c>
      <c r="B8832" s="25" t="s">
        <v>685</v>
      </c>
      <c r="C8832" s="25" t="s">
        <v>154</v>
      </c>
      <c r="T8832" s="25"/>
      <c r="AN8832" s="35" t="str">
        <f t="shared" si="457"/>
        <v/>
      </c>
      <c r="AO8832" s="35" t="str">
        <f t="shared" si="458"/>
        <v>-</v>
      </c>
      <c r="AQ8832" s="25" t="str">
        <f t="shared" si="456"/>
        <v>-</v>
      </c>
    </row>
    <row r="8833" spans="1:43" x14ac:dyDescent="0.2">
      <c r="A8833" s="25" t="s">
        <v>4333</v>
      </c>
      <c r="B8833" s="25" t="s">
        <v>685</v>
      </c>
      <c r="C8833" s="25" t="s">
        <v>155</v>
      </c>
      <c r="T8833" s="25"/>
      <c r="AN8833" s="35" t="str">
        <f t="shared" si="457"/>
        <v/>
      </c>
      <c r="AO8833" s="35" t="str">
        <f t="shared" si="458"/>
        <v>-</v>
      </c>
      <c r="AQ8833" s="25" t="str">
        <f t="shared" si="456"/>
        <v>-</v>
      </c>
    </row>
    <row r="8834" spans="1:43" x14ac:dyDescent="0.2">
      <c r="A8834" s="25" t="s">
        <v>4334</v>
      </c>
      <c r="B8834" s="25" t="s">
        <v>685</v>
      </c>
      <c r="C8834" s="25" t="s">
        <v>156</v>
      </c>
      <c r="T8834" s="25"/>
      <c r="AN8834" s="35" t="str">
        <f t="shared" si="457"/>
        <v/>
      </c>
      <c r="AO8834" s="35" t="str">
        <f t="shared" si="458"/>
        <v>-</v>
      </c>
      <c r="AQ8834" s="25" t="str">
        <f t="shared" si="456"/>
        <v>-</v>
      </c>
    </row>
    <row r="8835" spans="1:43" x14ac:dyDescent="0.2">
      <c r="A8835" s="25" t="s">
        <v>4335</v>
      </c>
      <c r="B8835" s="25" t="s">
        <v>685</v>
      </c>
      <c r="C8835" s="25" t="s">
        <v>157</v>
      </c>
      <c r="T8835" s="25"/>
      <c r="AN8835" s="35" t="str">
        <f t="shared" si="457"/>
        <v/>
      </c>
      <c r="AO8835" s="35" t="str">
        <f t="shared" si="458"/>
        <v>-</v>
      </c>
      <c r="AQ8835" s="25" t="str">
        <f t="shared" si="456"/>
        <v>-</v>
      </c>
    </row>
    <row r="8836" spans="1:43" x14ac:dyDescent="0.2">
      <c r="A8836" s="25" t="s">
        <v>4336</v>
      </c>
      <c r="B8836" s="25" t="s">
        <v>685</v>
      </c>
      <c r="C8836" s="25" t="s">
        <v>158</v>
      </c>
      <c r="T8836" s="25"/>
      <c r="AN8836" s="35" t="str">
        <f t="shared" si="457"/>
        <v/>
      </c>
      <c r="AO8836" s="35" t="str">
        <f t="shared" si="458"/>
        <v>-</v>
      </c>
      <c r="AQ8836" s="25" t="str">
        <f t="shared" si="456"/>
        <v>-</v>
      </c>
    </row>
    <row r="8837" spans="1:43" x14ac:dyDescent="0.2">
      <c r="A8837" s="25" t="s">
        <v>4337</v>
      </c>
      <c r="B8837" s="25" t="s">
        <v>685</v>
      </c>
      <c r="C8837" s="25" t="s">
        <v>158</v>
      </c>
      <c r="T8837" s="25"/>
      <c r="AN8837" s="35" t="str">
        <f t="shared" si="457"/>
        <v/>
      </c>
      <c r="AO8837" s="35" t="str">
        <f t="shared" si="458"/>
        <v>-</v>
      </c>
      <c r="AQ8837" s="25" t="str">
        <f t="shared" si="456"/>
        <v>-</v>
      </c>
    </row>
    <row r="8838" spans="1:43" x14ac:dyDescent="0.2">
      <c r="A8838" s="25" t="s">
        <v>4338</v>
      </c>
      <c r="B8838" s="25" t="s">
        <v>685</v>
      </c>
      <c r="C8838" s="25" t="s">
        <v>147</v>
      </c>
      <c r="T8838" s="25"/>
      <c r="AN8838" s="35" t="str">
        <f t="shared" si="457"/>
        <v/>
      </c>
      <c r="AO8838" s="35" t="str">
        <f t="shared" si="458"/>
        <v>-</v>
      </c>
      <c r="AQ8838" s="25" t="str">
        <f t="shared" si="456"/>
        <v>-</v>
      </c>
    </row>
    <row r="8839" spans="1:43" x14ac:dyDescent="0.2">
      <c r="A8839" s="25" t="s">
        <v>4339</v>
      </c>
      <c r="B8839" s="25" t="s">
        <v>685</v>
      </c>
      <c r="C8839" s="25" t="s">
        <v>148</v>
      </c>
      <c r="T8839" s="25"/>
      <c r="AN8839" s="35" t="str">
        <f t="shared" si="457"/>
        <v/>
      </c>
      <c r="AO8839" s="35" t="str">
        <f t="shared" si="458"/>
        <v>-</v>
      </c>
      <c r="AQ8839" s="25" t="str">
        <f t="shared" si="456"/>
        <v>-</v>
      </c>
    </row>
    <row r="8840" spans="1:43" x14ac:dyDescent="0.2">
      <c r="A8840" s="25" t="s">
        <v>4340</v>
      </c>
      <c r="B8840" s="25" t="s">
        <v>685</v>
      </c>
      <c r="C8840" s="25" t="s">
        <v>149</v>
      </c>
      <c r="T8840" s="25"/>
      <c r="AN8840" s="35" t="str">
        <f t="shared" si="457"/>
        <v/>
      </c>
      <c r="AO8840" s="35" t="str">
        <f t="shared" si="458"/>
        <v>-</v>
      </c>
      <c r="AQ8840" s="25" t="str">
        <f t="shared" si="456"/>
        <v>-</v>
      </c>
    </row>
    <row r="8841" spans="1:43" x14ac:dyDescent="0.2">
      <c r="A8841" s="25" t="s">
        <v>4341</v>
      </c>
      <c r="B8841" s="25" t="s">
        <v>685</v>
      </c>
      <c r="C8841" s="25" t="s">
        <v>150</v>
      </c>
      <c r="T8841" s="25"/>
      <c r="AN8841" s="35" t="str">
        <f t="shared" si="457"/>
        <v/>
      </c>
      <c r="AO8841" s="35" t="str">
        <f t="shared" si="458"/>
        <v>-</v>
      </c>
      <c r="AQ8841" s="25" t="str">
        <f t="shared" si="456"/>
        <v>-</v>
      </c>
    </row>
    <row r="8842" spans="1:43" x14ac:dyDescent="0.2">
      <c r="A8842" s="25" t="s">
        <v>4342</v>
      </c>
      <c r="B8842" s="25" t="s">
        <v>685</v>
      </c>
      <c r="C8842" s="25" t="s">
        <v>151</v>
      </c>
      <c r="T8842" s="25"/>
      <c r="AN8842" s="35" t="str">
        <f t="shared" si="457"/>
        <v/>
      </c>
      <c r="AO8842" s="35" t="str">
        <f t="shared" si="458"/>
        <v>-</v>
      </c>
      <c r="AQ8842" s="25" t="str">
        <f t="shared" si="456"/>
        <v>-</v>
      </c>
    </row>
    <row r="8843" spans="1:43" x14ac:dyDescent="0.2">
      <c r="A8843" s="25" t="s">
        <v>4343</v>
      </c>
      <c r="B8843" s="25" t="s">
        <v>685</v>
      </c>
      <c r="C8843" s="25" t="s">
        <v>152</v>
      </c>
      <c r="T8843" s="25"/>
      <c r="AN8843" s="35" t="str">
        <f t="shared" si="457"/>
        <v/>
      </c>
      <c r="AO8843" s="35" t="str">
        <f t="shared" si="458"/>
        <v>-</v>
      </c>
      <c r="AQ8843" s="25" t="str">
        <f t="shared" si="456"/>
        <v>-</v>
      </c>
    </row>
    <row r="8844" spans="1:43" x14ac:dyDescent="0.2">
      <c r="A8844" s="25" t="s">
        <v>4344</v>
      </c>
      <c r="B8844" s="25" t="s">
        <v>685</v>
      </c>
      <c r="C8844" s="25" t="s">
        <v>153</v>
      </c>
      <c r="T8844" s="25"/>
      <c r="AN8844" s="35" t="str">
        <f t="shared" si="457"/>
        <v/>
      </c>
      <c r="AO8844" s="35" t="str">
        <f t="shared" si="458"/>
        <v>-</v>
      </c>
      <c r="AQ8844" s="25" t="str">
        <f t="shared" si="456"/>
        <v>-</v>
      </c>
    </row>
    <row r="8845" spans="1:43" x14ac:dyDescent="0.2">
      <c r="A8845" s="25" t="s">
        <v>4345</v>
      </c>
      <c r="B8845" s="25" t="s">
        <v>685</v>
      </c>
      <c r="C8845" s="25" t="s">
        <v>154</v>
      </c>
      <c r="T8845" s="25"/>
      <c r="AN8845" s="35" t="str">
        <f t="shared" si="457"/>
        <v/>
      </c>
      <c r="AO8845" s="35" t="str">
        <f t="shared" si="458"/>
        <v>-</v>
      </c>
      <c r="AQ8845" s="25" t="str">
        <f t="shared" si="456"/>
        <v>-</v>
      </c>
    </row>
    <row r="8846" spans="1:43" x14ac:dyDescent="0.2">
      <c r="A8846" s="25" t="s">
        <v>4346</v>
      </c>
      <c r="B8846" s="25" t="s">
        <v>685</v>
      </c>
      <c r="C8846" s="25" t="s">
        <v>155</v>
      </c>
      <c r="T8846" s="25"/>
      <c r="AN8846" s="35" t="str">
        <f t="shared" si="457"/>
        <v/>
      </c>
      <c r="AO8846" s="35" t="str">
        <f t="shared" si="458"/>
        <v>-</v>
      </c>
      <c r="AQ8846" s="25" t="str">
        <f t="shared" si="456"/>
        <v>-</v>
      </c>
    </row>
    <row r="8847" spans="1:43" x14ac:dyDescent="0.2">
      <c r="A8847" s="25" t="s">
        <v>4347</v>
      </c>
      <c r="B8847" s="25" t="s">
        <v>685</v>
      </c>
      <c r="C8847" s="25" t="s">
        <v>156</v>
      </c>
      <c r="T8847" s="25"/>
      <c r="AN8847" s="35" t="str">
        <f t="shared" si="457"/>
        <v/>
      </c>
      <c r="AO8847" s="35" t="str">
        <f t="shared" si="458"/>
        <v>-</v>
      </c>
      <c r="AQ8847" s="25" t="str">
        <f t="shared" si="456"/>
        <v>-</v>
      </c>
    </row>
    <row r="8848" spans="1:43" x14ac:dyDescent="0.2">
      <c r="A8848" s="25" t="s">
        <v>4348</v>
      </c>
      <c r="B8848" s="25" t="s">
        <v>685</v>
      </c>
      <c r="C8848" s="25" t="s">
        <v>157</v>
      </c>
      <c r="T8848" s="25"/>
      <c r="AN8848" s="35" t="str">
        <f t="shared" si="457"/>
        <v/>
      </c>
      <c r="AO8848" s="35" t="str">
        <f t="shared" si="458"/>
        <v>-</v>
      </c>
      <c r="AQ8848" s="25" t="str">
        <f t="shared" si="456"/>
        <v>-</v>
      </c>
    </row>
    <row r="8849" spans="1:43" x14ac:dyDescent="0.2">
      <c r="A8849" s="25" t="s">
        <v>4349</v>
      </c>
      <c r="B8849" s="25" t="s">
        <v>685</v>
      </c>
      <c r="C8849" s="25" t="s">
        <v>157</v>
      </c>
      <c r="T8849" s="25"/>
      <c r="AN8849" s="35" t="str">
        <f t="shared" si="457"/>
        <v/>
      </c>
      <c r="AO8849" s="35" t="str">
        <f t="shared" si="458"/>
        <v>-</v>
      </c>
      <c r="AQ8849" s="25" t="str">
        <f t="shared" si="456"/>
        <v>-</v>
      </c>
    </row>
    <row r="8850" spans="1:43" x14ac:dyDescent="0.2">
      <c r="A8850" s="25" t="s">
        <v>4350</v>
      </c>
      <c r="B8850" s="25" t="s">
        <v>685</v>
      </c>
      <c r="C8850" s="25" t="s">
        <v>158</v>
      </c>
      <c r="T8850" s="25"/>
      <c r="AN8850" s="35" t="str">
        <f t="shared" si="457"/>
        <v/>
      </c>
      <c r="AO8850" s="35" t="str">
        <f t="shared" si="458"/>
        <v>-</v>
      </c>
      <c r="AQ8850" s="25" t="str">
        <f t="shared" si="456"/>
        <v>-</v>
      </c>
    </row>
    <row r="8851" spans="1:43" x14ac:dyDescent="0.2">
      <c r="A8851" s="25" t="s">
        <v>4351</v>
      </c>
      <c r="B8851" s="25" t="s">
        <v>685</v>
      </c>
      <c r="C8851" s="25" t="s">
        <v>147</v>
      </c>
      <c r="T8851" s="25"/>
      <c r="AN8851" s="35" t="str">
        <f t="shared" si="457"/>
        <v/>
      </c>
      <c r="AO8851" s="35" t="str">
        <f t="shared" si="458"/>
        <v>-</v>
      </c>
      <c r="AQ8851" s="25" t="str">
        <f t="shared" si="456"/>
        <v>-</v>
      </c>
    </row>
    <row r="8852" spans="1:43" x14ac:dyDescent="0.2">
      <c r="A8852" s="25" t="s">
        <v>4352</v>
      </c>
      <c r="B8852" s="25" t="s">
        <v>685</v>
      </c>
      <c r="C8852" s="25" t="s">
        <v>148</v>
      </c>
      <c r="T8852" s="25"/>
      <c r="AN8852" s="35" t="str">
        <f t="shared" si="457"/>
        <v/>
      </c>
      <c r="AO8852" s="35" t="str">
        <f t="shared" si="458"/>
        <v>-</v>
      </c>
      <c r="AQ8852" s="25" t="str">
        <f t="shared" si="456"/>
        <v>-</v>
      </c>
    </row>
    <row r="8853" spans="1:43" x14ac:dyDescent="0.2">
      <c r="A8853" s="25" t="s">
        <v>4353</v>
      </c>
      <c r="B8853" s="25" t="s">
        <v>685</v>
      </c>
      <c r="C8853" s="25" t="s">
        <v>149</v>
      </c>
      <c r="T8853" s="25"/>
      <c r="AN8853" s="35" t="str">
        <f t="shared" si="457"/>
        <v/>
      </c>
      <c r="AO8853" s="35" t="str">
        <f t="shared" si="458"/>
        <v>-</v>
      </c>
      <c r="AQ8853" s="25" t="str">
        <f t="shared" si="456"/>
        <v>-</v>
      </c>
    </row>
    <row r="8854" spans="1:43" x14ac:dyDescent="0.2">
      <c r="A8854" s="25" t="s">
        <v>4354</v>
      </c>
      <c r="B8854" s="25" t="s">
        <v>685</v>
      </c>
      <c r="C8854" s="25" t="s">
        <v>150</v>
      </c>
      <c r="T8854" s="25"/>
      <c r="AN8854" s="35" t="str">
        <f t="shared" si="457"/>
        <v/>
      </c>
      <c r="AO8854" s="35" t="str">
        <f t="shared" si="458"/>
        <v>-</v>
      </c>
      <c r="AQ8854" s="25" t="str">
        <f t="shared" si="456"/>
        <v>-</v>
      </c>
    </row>
    <row r="8855" spans="1:43" x14ac:dyDescent="0.2">
      <c r="A8855" s="25" t="s">
        <v>4355</v>
      </c>
      <c r="B8855" s="25" t="s">
        <v>685</v>
      </c>
      <c r="C8855" s="25" t="s">
        <v>151</v>
      </c>
      <c r="T8855" s="25"/>
      <c r="AN8855" s="35" t="str">
        <f t="shared" si="457"/>
        <v/>
      </c>
      <c r="AO8855" s="35" t="str">
        <f t="shared" si="458"/>
        <v>-</v>
      </c>
      <c r="AQ8855" s="25" t="str">
        <f t="shared" si="456"/>
        <v>-</v>
      </c>
    </row>
    <row r="8856" spans="1:43" x14ac:dyDescent="0.2">
      <c r="A8856" s="25" t="s">
        <v>4356</v>
      </c>
      <c r="B8856" s="25" t="s">
        <v>685</v>
      </c>
      <c r="C8856" s="25" t="s">
        <v>152</v>
      </c>
      <c r="T8856" s="25"/>
      <c r="AN8856" s="35" t="str">
        <f t="shared" si="457"/>
        <v/>
      </c>
      <c r="AO8856" s="35" t="str">
        <f t="shared" si="458"/>
        <v>-</v>
      </c>
      <c r="AQ8856" s="25" t="str">
        <f t="shared" si="456"/>
        <v>-</v>
      </c>
    </row>
    <row r="8857" spans="1:43" x14ac:dyDescent="0.2">
      <c r="A8857" s="25" t="s">
        <v>4357</v>
      </c>
      <c r="B8857" s="25" t="s">
        <v>685</v>
      </c>
      <c r="C8857" s="25" t="s">
        <v>153</v>
      </c>
      <c r="T8857" s="25"/>
      <c r="AN8857" s="35" t="str">
        <f t="shared" si="457"/>
        <v/>
      </c>
      <c r="AO8857" s="35" t="str">
        <f t="shared" si="458"/>
        <v>-</v>
      </c>
      <c r="AQ8857" s="25" t="str">
        <f t="shared" si="456"/>
        <v>-</v>
      </c>
    </row>
    <row r="8858" spans="1:43" x14ac:dyDescent="0.2">
      <c r="A8858" s="25" t="s">
        <v>4358</v>
      </c>
      <c r="B8858" s="25" t="s">
        <v>685</v>
      </c>
      <c r="C8858" s="25" t="s">
        <v>154</v>
      </c>
      <c r="T8858" s="25"/>
      <c r="AN8858" s="35" t="str">
        <f t="shared" si="457"/>
        <v/>
      </c>
      <c r="AO8858" s="35" t="str">
        <f t="shared" si="458"/>
        <v>-</v>
      </c>
      <c r="AQ8858" s="25" t="str">
        <f t="shared" si="456"/>
        <v>-</v>
      </c>
    </row>
    <row r="8859" spans="1:43" x14ac:dyDescent="0.2">
      <c r="A8859" s="25" t="s">
        <v>4359</v>
      </c>
      <c r="B8859" s="25" t="s">
        <v>685</v>
      </c>
      <c r="C8859" s="25" t="s">
        <v>155</v>
      </c>
      <c r="T8859" s="25"/>
      <c r="AN8859" s="35" t="str">
        <f t="shared" si="457"/>
        <v/>
      </c>
      <c r="AO8859" s="35" t="str">
        <f t="shared" si="458"/>
        <v>-</v>
      </c>
      <c r="AQ8859" s="25" t="str">
        <f t="shared" si="456"/>
        <v>-</v>
      </c>
    </row>
    <row r="8860" spans="1:43" x14ac:dyDescent="0.2">
      <c r="A8860" s="25" t="s">
        <v>4360</v>
      </c>
      <c r="B8860" s="25" t="s">
        <v>685</v>
      </c>
      <c r="C8860" s="25" t="s">
        <v>156</v>
      </c>
      <c r="T8860" s="25"/>
      <c r="AN8860" s="35" t="str">
        <f t="shared" si="457"/>
        <v/>
      </c>
      <c r="AO8860" s="35" t="str">
        <f t="shared" si="458"/>
        <v>-</v>
      </c>
      <c r="AQ8860" s="25" t="str">
        <f t="shared" si="456"/>
        <v>-</v>
      </c>
    </row>
    <row r="8861" spans="1:43" x14ac:dyDescent="0.2">
      <c r="A8861" s="25" t="s">
        <v>4361</v>
      </c>
      <c r="B8861" s="25" t="s">
        <v>685</v>
      </c>
      <c r="C8861" s="25" t="s">
        <v>156</v>
      </c>
      <c r="T8861" s="25"/>
      <c r="AN8861" s="35" t="str">
        <f t="shared" si="457"/>
        <v/>
      </c>
      <c r="AO8861" s="35" t="str">
        <f t="shared" si="458"/>
        <v>-</v>
      </c>
      <c r="AQ8861" s="25" t="str">
        <f t="shared" si="456"/>
        <v>-</v>
      </c>
    </row>
    <row r="8862" spans="1:43" x14ac:dyDescent="0.2">
      <c r="A8862" s="25" t="s">
        <v>4362</v>
      </c>
      <c r="B8862" s="25" t="s">
        <v>685</v>
      </c>
      <c r="C8862" s="25" t="s">
        <v>157</v>
      </c>
      <c r="T8862" s="25"/>
      <c r="AN8862" s="35" t="str">
        <f t="shared" si="457"/>
        <v/>
      </c>
      <c r="AO8862" s="35" t="str">
        <f t="shared" si="458"/>
        <v>-</v>
      </c>
      <c r="AQ8862" s="25" t="str">
        <f t="shared" si="456"/>
        <v>-</v>
      </c>
    </row>
    <row r="8863" spans="1:43" x14ac:dyDescent="0.2">
      <c r="A8863" s="25" t="s">
        <v>4363</v>
      </c>
      <c r="B8863" s="25" t="s">
        <v>685</v>
      </c>
      <c r="C8863" s="25" t="s">
        <v>158</v>
      </c>
      <c r="T8863" s="25"/>
      <c r="AN8863" s="35" t="str">
        <f t="shared" si="457"/>
        <v/>
      </c>
      <c r="AO8863" s="35" t="str">
        <f t="shared" si="458"/>
        <v>-</v>
      </c>
      <c r="AQ8863" s="25" t="str">
        <f t="shared" si="456"/>
        <v>-</v>
      </c>
    </row>
    <row r="8864" spans="1:43" x14ac:dyDescent="0.2">
      <c r="A8864" s="25" t="s">
        <v>4364</v>
      </c>
      <c r="B8864" s="25" t="s">
        <v>685</v>
      </c>
      <c r="C8864" s="25" t="s">
        <v>147</v>
      </c>
      <c r="T8864" s="25"/>
      <c r="AN8864" s="35" t="str">
        <f t="shared" si="457"/>
        <v/>
      </c>
      <c r="AO8864" s="35" t="str">
        <f t="shared" si="458"/>
        <v>-</v>
      </c>
      <c r="AQ8864" s="25" t="str">
        <f t="shared" si="456"/>
        <v>-</v>
      </c>
    </row>
    <row r="8865" spans="1:43" x14ac:dyDescent="0.2">
      <c r="A8865" s="25" t="s">
        <v>4365</v>
      </c>
      <c r="B8865" s="25" t="s">
        <v>685</v>
      </c>
      <c r="C8865" s="25" t="s">
        <v>148</v>
      </c>
      <c r="T8865" s="25"/>
      <c r="AN8865" s="35" t="str">
        <f t="shared" si="457"/>
        <v/>
      </c>
      <c r="AO8865" s="35" t="str">
        <f t="shared" si="458"/>
        <v>-</v>
      </c>
      <c r="AQ8865" s="25" t="str">
        <f t="shared" si="456"/>
        <v>-</v>
      </c>
    </row>
    <row r="8866" spans="1:43" x14ac:dyDescent="0.2">
      <c r="A8866" s="25" t="s">
        <v>4366</v>
      </c>
      <c r="B8866" s="25" t="s">
        <v>685</v>
      </c>
      <c r="C8866" s="25" t="s">
        <v>149</v>
      </c>
      <c r="T8866" s="25"/>
      <c r="AN8866" s="35" t="str">
        <f t="shared" si="457"/>
        <v/>
      </c>
      <c r="AO8866" s="35" t="str">
        <f t="shared" si="458"/>
        <v>-</v>
      </c>
      <c r="AQ8866" s="25" t="str">
        <f t="shared" si="456"/>
        <v>-</v>
      </c>
    </row>
    <row r="8867" spans="1:43" x14ac:dyDescent="0.2">
      <c r="A8867" s="25" t="s">
        <v>4367</v>
      </c>
      <c r="B8867" s="25" t="s">
        <v>685</v>
      </c>
      <c r="C8867" s="25" t="s">
        <v>150</v>
      </c>
      <c r="T8867" s="25"/>
      <c r="AN8867" s="35" t="str">
        <f t="shared" si="457"/>
        <v/>
      </c>
      <c r="AO8867" s="35" t="str">
        <f t="shared" si="458"/>
        <v>-</v>
      </c>
      <c r="AQ8867" s="25" t="str">
        <f t="shared" si="456"/>
        <v>-</v>
      </c>
    </row>
    <row r="8868" spans="1:43" x14ac:dyDescent="0.2">
      <c r="A8868" s="25" t="s">
        <v>4368</v>
      </c>
      <c r="B8868" s="25" t="s">
        <v>685</v>
      </c>
      <c r="C8868" s="25" t="s">
        <v>151</v>
      </c>
      <c r="T8868" s="25"/>
      <c r="AN8868" s="35" t="str">
        <f t="shared" si="457"/>
        <v/>
      </c>
      <c r="AO8868" s="35" t="str">
        <f t="shared" si="458"/>
        <v>-</v>
      </c>
      <c r="AQ8868" s="25" t="str">
        <f t="shared" si="456"/>
        <v>-</v>
      </c>
    </row>
    <row r="8869" spans="1:43" x14ac:dyDescent="0.2">
      <c r="A8869" s="25" t="s">
        <v>4369</v>
      </c>
      <c r="B8869" s="25" t="s">
        <v>685</v>
      </c>
      <c r="C8869" s="25" t="s">
        <v>152</v>
      </c>
      <c r="T8869" s="25"/>
      <c r="AN8869" s="35" t="str">
        <f t="shared" si="457"/>
        <v/>
      </c>
      <c r="AO8869" s="35" t="str">
        <f t="shared" si="458"/>
        <v>-</v>
      </c>
      <c r="AQ8869" s="25" t="str">
        <f t="shared" ref="AQ8869:AQ8932" si="459">CONCATENATE(TRIM(LEFT(AP8869,LEN(AP8869)-LEN(RIGHT(AP8869)))),"-",RIGHT(AP8869))</f>
        <v>-</v>
      </c>
    </row>
    <row r="8870" spans="1:43" x14ac:dyDescent="0.2">
      <c r="A8870" s="25" t="s">
        <v>4370</v>
      </c>
      <c r="B8870" s="25" t="s">
        <v>685</v>
      </c>
      <c r="C8870" s="25" t="s">
        <v>153</v>
      </c>
      <c r="T8870" s="25"/>
      <c r="AN8870" s="35" t="str">
        <f t="shared" si="457"/>
        <v/>
      </c>
      <c r="AO8870" s="35" t="str">
        <f t="shared" si="458"/>
        <v>-</v>
      </c>
      <c r="AQ8870" s="25" t="str">
        <f t="shared" si="459"/>
        <v>-</v>
      </c>
    </row>
    <row r="8871" spans="1:43" x14ac:dyDescent="0.2">
      <c r="A8871" s="25" t="s">
        <v>4371</v>
      </c>
      <c r="B8871" s="25" t="s">
        <v>685</v>
      </c>
      <c r="C8871" s="25" t="s">
        <v>154</v>
      </c>
      <c r="T8871" s="25"/>
      <c r="AN8871" s="35" t="str">
        <f t="shared" si="457"/>
        <v/>
      </c>
      <c r="AO8871" s="35" t="str">
        <f t="shared" si="458"/>
        <v>-</v>
      </c>
      <c r="AQ8871" s="25" t="str">
        <f t="shared" si="459"/>
        <v>-</v>
      </c>
    </row>
    <row r="8872" spans="1:43" x14ac:dyDescent="0.2">
      <c r="A8872" s="25" t="s">
        <v>4372</v>
      </c>
      <c r="B8872" s="25" t="s">
        <v>685</v>
      </c>
      <c r="C8872" s="25" t="s">
        <v>155</v>
      </c>
      <c r="T8872" s="25"/>
      <c r="AN8872" s="35" t="str">
        <f t="shared" si="457"/>
        <v/>
      </c>
      <c r="AO8872" s="35" t="str">
        <f t="shared" si="458"/>
        <v>-</v>
      </c>
      <c r="AQ8872" s="25" t="str">
        <f t="shared" si="459"/>
        <v>-</v>
      </c>
    </row>
    <row r="8873" spans="1:43" x14ac:dyDescent="0.2">
      <c r="A8873" s="25" t="s">
        <v>4373</v>
      </c>
      <c r="B8873" s="25" t="s">
        <v>685</v>
      </c>
      <c r="C8873" s="25" t="s">
        <v>155</v>
      </c>
      <c r="T8873" s="25"/>
      <c r="AN8873" s="35" t="str">
        <f t="shared" si="457"/>
        <v/>
      </c>
      <c r="AO8873" s="35" t="str">
        <f t="shared" si="458"/>
        <v>-</v>
      </c>
      <c r="AQ8873" s="25" t="str">
        <f t="shared" si="459"/>
        <v>-</v>
      </c>
    </row>
    <row r="8874" spans="1:43" x14ac:dyDescent="0.2">
      <c r="A8874" s="25" t="s">
        <v>4374</v>
      </c>
      <c r="B8874" s="25" t="s">
        <v>685</v>
      </c>
      <c r="C8874" s="25" t="s">
        <v>156</v>
      </c>
      <c r="T8874" s="25"/>
      <c r="AN8874" s="35" t="str">
        <f t="shared" si="457"/>
        <v/>
      </c>
      <c r="AO8874" s="35" t="str">
        <f t="shared" si="458"/>
        <v>-</v>
      </c>
      <c r="AQ8874" s="25" t="str">
        <f t="shared" si="459"/>
        <v>-</v>
      </c>
    </row>
    <row r="8875" spans="1:43" x14ac:dyDescent="0.2">
      <c r="A8875" s="25" t="s">
        <v>4375</v>
      </c>
      <c r="B8875" s="25" t="s">
        <v>685</v>
      </c>
      <c r="C8875" s="25" t="s">
        <v>157</v>
      </c>
      <c r="T8875" s="25"/>
      <c r="AN8875" s="35" t="str">
        <f t="shared" si="457"/>
        <v/>
      </c>
      <c r="AO8875" s="35" t="str">
        <f t="shared" si="458"/>
        <v>-</v>
      </c>
      <c r="AQ8875" s="25" t="str">
        <f t="shared" si="459"/>
        <v>-</v>
      </c>
    </row>
    <row r="8876" spans="1:43" x14ac:dyDescent="0.2">
      <c r="A8876" s="25" t="s">
        <v>4376</v>
      </c>
      <c r="B8876" s="25" t="s">
        <v>685</v>
      </c>
      <c r="C8876" s="25" t="s">
        <v>158</v>
      </c>
      <c r="T8876" s="25"/>
      <c r="AN8876" s="35" t="str">
        <f t="shared" si="457"/>
        <v/>
      </c>
      <c r="AO8876" s="35" t="str">
        <f t="shared" si="458"/>
        <v>-</v>
      </c>
      <c r="AQ8876" s="25" t="str">
        <f t="shared" si="459"/>
        <v>-</v>
      </c>
    </row>
    <row r="8877" spans="1:43" x14ac:dyDescent="0.2">
      <c r="A8877" s="25" t="s">
        <v>4377</v>
      </c>
      <c r="B8877" s="25" t="s">
        <v>685</v>
      </c>
      <c r="C8877" s="25" t="s">
        <v>147</v>
      </c>
      <c r="T8877" s="25"/>
      <c r="AN8877" s="35" t="str">
        <f t="shared" si="457"/>
        <v/>
      </c>
      <c r="AO8877" s="35" t="str">
        <f t="shared" si="458"/>
        <v>-</v>
      </c>
      <c r="AQ8877" s="25" t="str">
        <f t="shared" si="459"/>
        <v>-</v>
      </c>
    </row>
    <row r="8878" spans="1:43" x14ac:dyDescent="0.2">
      <c r="A8878" s="25" t="s">
        <v>4378</v>
      </c>
      <c r="B8878" s="25" t="s">
        <v>685</v>
      </c>
      <c r="C8878" s="25" t="s">
        <v>148</v>
      </c>
      <c r="T8878" s="25"/>
      <c r="AN8878" s="35" t="str">
        <f t="shared" si="457"/>
        <v/>
      </c>
      <c r="AO8878" s="35" t="str">
        <f t="shared" si="458"/>
        <v>-</v>
      </c>
      <c r="AQ8878" s="25" t="str">
        <f t="shared" si="459"/>
        <v>-</v>
      </c>
    </row>
    <row r="8879" spans="1:43" x14ac:dyDescent="0.2">
      <c r="A8879" s="25" t="s">
        <v>4379</v>
      </c>
      <c r="B8879" s="25" t="s">
        <v>685</v>
      </c>
      <c r="C8879" s="25" t="s">
        <v>149</v>
      </c>
      <c r="T8879" s="25"/>
      <c r="AN8879" s="35" t="str">
        <f t="shared" si="457"/>
        <v/>
      </c>
      <c r="AO8879" s="35" t="str">
        <f t="shared" si="458"/>
        <v>-</v>
      </c>
      <c r="AQ8879" s="25" t="str">
        <f t="shared" si="459"/>
        <v>-</v>
      </c>
    </row>
    <row r="8880" spans="1:43" x14ac:dyDescent="0.2">
      <c r="A8880" s="25" t="s">
        <v>4380</v>
      </c>
      <c r="B8880" s="25" t="s">
        <v>685</v>
      </c>
      <c r="C8880" s="25" t="s">
        <v>150</v>
      </c>
      <c r="T8880" s="25"/>
      <c r="AN8880" s="35" t="str">
        <f t="shared" si="457"/>
        <v/>
      </c>
      <c r="AO8880" s="35" t="str">
        <f t="shared" si="458"/>
        <v>-</v>
      </c>
      <c r="AQ8880" s="25" t="str">
        <f t="shared" si="459"/>
        <v>-</v>
      </c>
    </row>
    <row r="8881" spans="1:43" x14ac:dyDescent="0.2">
      <c r="A8881" s="25" t="s">
        <v>4381</v>
      </c>
      <c r="B8881" s="25" t="s">
        <v>685</v>
      </c>
      <c r="C8881" s="25" t="s">
        <v>151</v>
      </c>
      <c r="T8881" s="25"/>
      <c r="AN8881" s="35" t="str">
        <f t="shared" si="457"/>
        <v/>
      </c>
      <c r="AO8881" s="35" t="str">
        <f t="shared" si="458"/>
        <v>-</v>
      </c>
      <c r="AQ8881" s="25" t="str">
        <f t="shared" si="459"/>
        <v>-</v>
      </c>
    </row>
    <row r="8882" spans="1:43" x14ac:dyDescent="0.2">
      <c r="A8882" s="25" t="s">
        <v>4382</v>
      </c>
      <c r="B8882" s="25" t="s">
        <v>685</v>
      </c>
      <c r="C8882" s="25" t="s">
        <v>152</v>
      </c>
      <c r="T8882" s="25"/>
      <c r="AN8882" s="35" t="str">
        <f t="shared" si="457"/>
        <v/>
      </c>
      <c r="AO8882" s="35" t="str">
        <f t="shared" si="458"/>
        <v>-</v>
      </c>
      <c r="AQ8882" s="25" t="str">
        <f t="shared" si="459"/>
        <v>-</v>
      </c>
    </row>
    <row r="8883" spans="1:43" x14ac:dyDescent="0.2">
      <c r="A8883" s="25" t="s">
        <v>4383</v>
      </c>
      <c r="B8883" s="25" t="s">
        <v>685</v>
      </c>
      <c r="C8883" s="25" t="s">
        <v>153</v>
      </c>
      <c r="T8883" s="25"/>
      <c r="AN8883" s="35" t="str">
        <f t="shared" si="457"/>
        <v/>
      </c>
      <c r="AO8883" s="35" t="str">
        <f t="shared" si="458"/>
        <v>-</v>
      </c>
      <c r="AQ8883" s="25" t="str">
        <f t="shared" si="459"/>
        <v>-</v>
      </c>
    </row>
    <row r="8884" spans="1:43" x14ac:dyDescent="0.2">
      <c r="A8884" s="25" t="s">
        <v>4384</v>
      </c>
      <c r="B8884" s="25" t="s">
        <v>685</v>
      </c>
      <c r="C8884" s="25" t="s">
        <v>154</v>
      </c>
      <c r="T8884" s="25"/>
      <c r="AN8884" s="35" t="str">
        <f t="shared" si="457"/>
        <v/>
      </c>
      <c r="AO8884" s="35" t="str">
        <f t="shared" si="458"/>
        <v>-</v>
      </c>
      <c r="AQ8884" s="25" t="str">
        <f t="shared" si="459"/>
        <v>-</v>
      </c>
    </row>
    <row r="8885" spans="1:43" x14ac:dyDescent="0.2">
      <c r="A8885" s="25" t="s">
        <v>4385</v>
      </c>
      <c r="B8885" s="25" t="s">
        <v>685</v>
      </c>
      <c r="C8885" s="25" t="s">
        <v>154</v>
      </c>
      <c r="T8885" s="25"/>
      <c r="AN8885" s="35" t="str">
        <f t="shared" si="457"/>
        <v/>
      </c>
      <c r="AO8885" s="35" t="str">
        <f t="shared" si="458"/>
        <v>-</v>
      </c>
      <c r="AQ8885" s="25" t="str">
        <f t="shared" si="459"/>
        <v>-</v>
      </c>
    </row>
    <row r="8886" spans="1:43" x14ac:dyDescent="0.2">
      <c r="A8886" s="25" t="s">
        <v>4386</v>
      </c>
      <c r="B8886" s="25" t="s">
        <v>685</v>
      </c>
      <c r="C8886" s="25" t="s">
        <v>155</v>
      </c>
      <c r="T8886" s="25"/>
      <c r="AN8886" s="35" t="str">
        <f t="shared" si="457"/>
        <v/>
      </c>
      <c r="AO8886" s="35" t="str">
        <f t="shared" si="458"/>
        <v>-</v>
      </c>
      <c r="AQ8886" s="25" t="str">
        <f t="shared" si="459"/>
        <v>-</v>
      </c>
    </row>
    <row r="8887" spans="1:43" x14ac:dyDescent="0.2">
      <c r="A8887" s="25" t="s">
        <v>4387</v>
      </c>
      <c r="B8887" s="25" t="s">
        <v>685</v>
      </c>
      <c r="C8887" s="25" t="s">
        <v>156</v>
      </c>
      <c r="T8887" s="25"/>
      <c r="AN8887" s="35" t="str">
        <f t="shared" ref="AN8887:AN8950" si="460">CONCATENATE(AM8887,AP8887)</f>
        <v/>
      </c>
      <c r="AO8887" s="35" t="str">
        <f t="shared" ref="AO8887:AO8950" si="461">CONCATENATE(AM8887,"-",AL8887)</f>
        <v>-</v>
      </c>
      <c r="AQ8887" s="25" t="str">
        <f t="shared" si="459"/>
        <v>-</v>
      </c>
    </row>
    <row r="8888" spans="1:43" x14ac:dyDescent="0.2">
      <c r="A8888" s="25" t="s">
        <v>4388</v>
      </c>
      <c r="B8888" s="25" t="s">
        <v>685</v>
      </c>
      <c r="C8888" s="25" t="s">
        <v>157</v>
      </c>
      <c r="T8888" s="25"/>
      <c r="AN8888" s="35" t="str">
        <f t="shared" si="460"/>
        <v/>
      </c>
      <c r="AO8888" s="35" t="str">
        <f t="shared" si="461"/>
        <v>-</v>
      </c>
      <c r="AQ8888" s="25" t="str">
        <f t="shared" si="459"/>
        <v>-</v>
      </c>
    </row>
    <row r="8889" spans="1:43" x14ac:dyDescent="0.2">
      <c r="A8889" s="25" t="s">
        <v>4389</v>
      </c>
      <c r="B8889" s="25" t="s">
        <v>685</v>
      </c>
      <c r="C8889" s="25" t="s">
        <v>158</v>
      </c>
      <c r="T8889" s="25"/>
      <c r="AN8889" s="35" t="str">
        <f t="shared" si="460"/>
        <v/>
      </c>
      <c r="AO8889" s="35" t="str">
        <f t="shared" si="461"/>
        <v>-</v>
      </c>
      <c r="AQ8889" s="25" t="str">
        <f t="shared" si="459"/>
        <v>-</v>
      </c>
    </row>
    <row r="8890" spans="1:43" x14ac:dyDescent="0.2">
      <c r="A8890" s="25" t="s">
        <v>4390</v>
      </c>
      <c r="B8890" s="25" t="s">
        <v>685</v>
      </c>
      <c r="C8890" s="25" t="s">
        <v>147</v>
      </c>
      <c r="T8890" s="25"/>
      <c r="AN8890" s="35" t="str">
        <f t="shared" si="460"/>
        <v/>
      </c>
      <c r="AO8890" s="35" t="str">
        <f t="shared" si="461"/>
        <v>-</v>
      </c>
      <c r="AQ8890" s="25" t="str">
        <f t="shared" si="459"/>
        <v>-</v>
      </c>
    </row>
    <row r="8891" spans="1:43" x14ac:dyDescent="0.2">
      <c r="A8891" s="25" t="s">
        <v>4391</v>
      </c>
      <c r="B8891" s="25" t="s">
        <v>685</v>
      </c>
      <c r="C8891" s="25" t="s">
        <v>148</v>
      </c>
      <c r="T8891" s="25"/>
      <c r="AN8891" s="35" t="str">
        <f t="shared" si="460"/>
        <v/>
      </c>
      <c r="AO8891" s="35" t="str">
        <f t="shared" si="461"/>
        <v>-</v>
      </c>
      <c r="AQ8891" s="25" t="str">
        <f t="shared" si="459"/>
        <v>-</v>
      </c>
    </row>
    <row r="8892" spans="1:43" x14ac:dyDescent="0.2">
      <c r="A8892" s="25" t="s">
        <v>4392</v>
      </c>
      <c r="B8892" s="25" t="s">
        <v>685</v>
      </c>
      <c r="C8892" s="25" t="s">
        <v>149</v>
      </c>
      <c r="T8892" s="25"/>
      <c r="AN8892" s="35" t="str">
        <f t="shared" si="460"/>
        <v/>
      </c>
      <c r="AO8892" s="35" t="str">
        <f t="shared" si="461"/>
        <v>-</v>
      </c>
      <c r="AQ8892" s="25" t="str">
        <f t="shared" si="459"/>
        <v>-</v>
      </c>
    </row>
    <row r="8893" spans="1:43" x14ac:dyDescent="0.2">
      <c r="A8893" s="25" t="s">
        <v>4393</v>
      </c>
      <c r="B8893" s="25" t="s">
        <v>685</v>
      </c>
      <c r="C8893" s="25" t="s">
        <v>150</v>
      </c>
      <c r="T8893" s="25"/>
      <c r="AN8893" s="35" t="str">
        <f t="shared" si="460"/>
        <v/>
      </c>
      <c r="AO8893" s="35" t="str">
        <f t="shared" si="461"/>
        <v>-</v>
      </c>
      <c r="AQ8893" s="25" t="str">
        <f t="shared" si="459"/>
        <v>-</v>
      </c>
    </row>
    <row r="8894" spans="1:43" x14ac:dyDescent="0.2">
      <c r="A8894" s="25" t="s">
        <v>4394</v>
      </c>
      <c r="B8894" s="25" t="s">
        <v>685</v>
      </c>
      <c r="C8894" s="25" t="s">
        <v>151</v>
      </c>
      <c r="T8894" s="25"/>
      <c r="AN8894" s="35" t="str">
        <f t="shared" si="460"/>
        <v/>
      </c>
      <c r="AO8894" s="35" t="str">
        <f t="shared" si="461"/>
        <v>-</v>
      </c>
      <c r="AQ8894" s="25" t="str">
        <f t="shared" si="459"/>
        <v>-</v>
      </c>
    </row>
    <row r="8895" spans="1:43" x14ac:dyDescent="0.2">
      <c r="A8895" s="25" t="s">
        <v>4395</v>
      </c>
      <c r="B8895" s="25" t="s">
        <v>685</v>
      </c>
      <c r="C8895" s="25" t="s">
        <v>152</v>
      </c>
      <c r="T8895" s="25"/>
      <c r="AN8895" s="35" t="str">
        <f t="shared" si="460"/>
        <v/>
      </c>
      <c r="AO8895" s="35" t="str">
        <f t="shared" si="461"/>
        <v>-</v>
      </c>
      <c r="AQ8895" s="25" t="str">
        <f t="shared" si="459"/>
        <v>-</v>
      </c>
    </row>
    <row r="8896" spans="1:43" x14ac:dyDescent="0.2">
      <c r="A8896" s="25" t="s">
        <v>4396</v>
      </c>
      <c r="B8896" s="25" t="s">
        <v>685</v>
      </c>
      <c r="C8896" s="25" t="s">
        <v>153</v>
      </c>
      <c r="T8896" s="25"/>
      <c r="AN8896" s="35" t="str">
        <f t="shared" si="460"/>
        <v/>
      </c>
      <c r="AO8896" s="35" t="str">
        <f t="shared" si="461"/>
        <v>-</v>
      </c>
      <c r="AQ8896" s="25" t="str">
        <f t="shared" si="459"/>
        <v>-</v>
      </c>
    </row>
    <row r="8897" spans="1:43" x14ac:dyDescent="0.2">
      <c r="A8897" s="25" t="s">
        <v>4397</v>
      </c>
      <c r="B8897" s="25" t="s">
        <v>685</v>
      </c>
      <c r="C8897" s="25" t="s">
        <v>154</v>
      </c>
      <c r="T8897" s="25"/>
      <c r="AN8897" s="35" t="str">
        <f t="shared" si="460"/>
        <v/>
      </c>
      <c r="AO8897" s="35" t="str">
        <f t="shared" si="461"/>
        <v>-</v>
      </c>
      <c r="AQ8897" s="25" t="str">
        <f t="shared" si="459"/>
        <v>-</v>
      </c>
    </row>
    <row r="8898" spans="1:43" x14ac:dyDescent="0.2">
      <c r="A8898" s="25" t="s">
        <v>4398</v>
      </c>
      <c r="B8898" s="25" t="s">
        <v>685</v>
      </c>
      <c r="C8898" s="25" t="s">
        <v>155</v>
      </c>
      <c r="T8898" s="25"/>
      <c r="AN8898" s="35" t="str">
        <f t="shared" si="460"/>
        <v/>
      </c>
      <c r="AO8898" s="35" t="str">
        <f t="shared" si="461"/>
        <v>-</v>
      </c>
      <c r="AQ8898" s="25" t="str">
        <f t="shared" si="459"/>
        <v>-</v>
      </c>
    </row>
    <row r="8899" spans="1:43" x14ac:dyDescent="0.2">
      <c r="A8899" s="25" t="s">
        <v>4399</v>
      </c>
      <c r="B8899" s="25" t="s">
        <v>685</v>
      </c>
      <c r="C8899" s="25" t="s">
        <v>156</v>
      </c>
      <c r="T8899" s="25"/>
      <c r="AN8899" s="35" t="str">
        <f t="shared" si="460"/>
        <v/>
      </c>
      <c r="AO8899" s="35" t="str">
        <f t="shared" si="461"/>
        <v>-</v>
      </c>
      <c r="AQ8899" s="25" t="str">
        <f t="shared" si="459"/>
        <v>-</v>
      </c>
    </row>
    <row r="8900" spans="1:43" x14ac:dyDescent="0.2">
      <c r="A8900" s="25" t="s">
        <v>4400</v>
      </c>
      <c r="B8900" s="25" t="s">
        <v>685</v>
      </c>
      <c r="C8900" s="25" t="s">
        <v>157</v>
      </c>
      <c r="T8900" s="25"/>
      <c r="AN8900" s="35" t="str">
        <f t="shared" si="460"/>
        <v/>
      </c>
      <c r="AO8900" s="35" t="str">
        <f t="shared" si="461"/>
        <v>-</v>
      </c>
      <c r="AQ8900" s="25" t="str">
        <f t="shared" si="459"/>
        <v>-</v>
      </c>
    </row>
    <row r="8901" spans="1:43" x14ac:dyDescent="0.2">
      <c r="A8901" s="25" t="s">
        <v>4401</v>
      </c>
      <c r="B8901" s="25" t="s">
        <v>685</v>
      </c>
      <c r="C8901" s="25" t="s">
        <v>158</v>
      </c>
      <c r="T8901" s="25"/>
      <c r="AN8901" s="35" t="str">
        <f t="shared" si="460"/>
        <v/>
      </c>
      <c r="AO8901" s="35" t="str">
        <f t="shared" si="461"/>
        <v>-</v>
      </c>
      <c r="AQ8901" s="25" t="str">
        <f t="shared" si="459"/>
        <v>-</v>
      </c>
    </row>
    <row r="8902" spans="1:43" x14ac:dyDescent="0.2">
      <c r="A8902" s="25" t="s">
        <v>4402</v>
      </c>
      <c r="B8902" s="25" t="s">
        <v>685</v>
      </c>
      <c r="C8902" s="25" t="s">
        <v>147</v>
      </c>
      <c r="T8902" s="25"/>
      <c r="AN8902" s="35" t="str">
        <f t="shared" si="460"/>
        <v/>
      </c>
      <c r="AO8902" s="35" t="str">
        <f t="shared" si="461"/>
        <v>-</v>
      </c>
      <c r="AQ8902" s="25" t="str">
        <f t="shared" si="459"/>
        <v>-</v>
      </c>
    </row>
    <row r="8903" spans="1:43" x14ac:dyDescent="0.2">
      <c r="A8903" s="25" t="s">
        <v>4403</v>
      </c>
      <c r="B8903" s="25" t="s">
        <v>685</v>
      </c>
      <c r="C8903" s="25" t="s">
        <v>148</v>
      </c>
      <c r="T8903" s="25"/>
      <c r="AN8903" s="35" t="str">
        <f t="shared" si="460"/>
        <v/>
      </c>
      <c r="AO8903" s="35" t="str">
        <f t="shared" si="461"/>
        <v>-</v>
      </c>
      <c r="AQ8903" s="25" t="str">
        <f t="shared" si="459"/>
        <v>-</v>
      </c>
    </row>
    <row r="8904" spans="1:43" x14ac:dyDescent="0.2">
      <c r="A8904" s="25" t="s">
        <v>4404</v>
      </c>
      <c r="B8904" s="25" t="s">
        <v>685</v>
      </c>
      <c r="C8904" s="25" t="s">
        <v>149</v>
      </c>
      <c r="T8904" s="25"/>
      <c r="AN8904" s="35" t="str">
        <f t="shared" si="460"/>
        <v/>
      </c>
      <c r="AO8904" s="35" t="str">
        <f t="shared" si="461"/>
        <v>-</v>
      </c>
      <c r="AQ8904" s="25" t="str">
        <f t="shared" si="459"/>
        <v>-</v>
      </c>
    </row>
    <row r="8905" spans="1:43" x14ac:dyDescent="0.2">
      <c r="A8905" s="25" t="s">
        <v>4405</v>
      </c>
      <c r="B8905" s="25" t="s">
        <v>685</v>
      </c>
      <c r="C8905" s="25" t="s">
        <v>150</v>
      </c>
      <c r="T8905" s="25"/>
      <c r="AN8905" s="35" t="str">
        <f t="shared" si="460"/>
        <v/>
      </c>
      <c r="AO8905" s="35" t="str">
        <f t="shared" si="461"/>
        <v>-</v>
      </c>
      <c r="AQ8905" s="25" t="str">
        <f t="shared" si="459"/>
        <v>-</v>
      </c>
    </row>
    <row r="8906" spans="1:43" x14ac:dyDescent="0.2">
      <c r="A8906" s="25" t="s">
        <v>4406</v>
      </c>
      <c r="B8906" s="25" t="s">
        <v>685</v>
      </c>
      <c r="C8906" s="25" t="s">
        <v>151</v>
      </c>
      <c r="T8906" s="25"/>
      <c r="AN8906" s="35" t="str">
        <f t="shared" si="460"/>
        <v/>
      </c>
      <c r="AO8906" s="35" t="str">
        <f t="shared" si="461"/>
        <v>-</v>
      </c>
      <c r="AQ8906" s="25" t="str">
        <f t="shared" si="459"/>
        <v>-</v>
      </c>
    </row>
    <row r="8907" spans="1:43" x14ac:dyDescent="0.2">
      <c r="A8907" s="25" t="s">
        <v>4407</v>
      </c>
      <c r="B8907" s="25" t="s">
        <v>685</v>
      </c>
      <c r="C8907" s="25" t="s">
        <v>152</v>
      </c>
      <c r="T8907" s="25"/>
      <c r="AN8907" s="35" t="str">
        <f t="shared" si="460"/>
        <v/>
      </c>
      <c r="AO8907" s="35" t="str">
        <f t="shared" si="461"/>
        <v>-</v>
      </c>
      <c r="AQ8907" s="25" t="str">
        <f t="shared" si="459"/>
        <v>-</v>
      </c>
    </row>
    <row r="8908" spans="1:43" x14ac:dyDescent="0.2">
      <c r="A8908" s="25" t="s">
        <v>4408</v>
      </c>
      <c r="B8908" s="25" t="s">
        <v>685</v>
      </c>
      <c r="C8908" s="25" t="s">
        <v>153</v>
      </c>
      <c r="T8908" s="25"/>
      <c r="AN8908" s="35" t="str">
        <f t="shared" si="460"/>
        <v/>
      </c>
      <c r="AO8908" s="35" t="str">
        <f t="shared" si="461"/>
        <v>-</v>
      </c>
      <c r="AQ8908" s="25" t="str">
        <f t="shared" si="459"/>
        <v>-</v>
      </c>
    </row>
    <row r="8909" spans="1:43" x14ac:dyDescent="0.2">
      <c r="A8909" s="25" t="s">
        <v>4409</v>
      </c>
      <c r="B8909" s="25" t="s">
        <v>685</v>
      </c>
      <c r="C8909" s="25" t="s">
        <v>153</v>
      </c>
      <c r="T8909" s="25"/>
      <c r="AN8909" s="35" t="str">
        <f t="shared" si="460"/>
        <v/>
      </c>
      <c r="AO8909" s="35" t="str">
        <f t="shared" si="461"/>
        <v>-</v>
      </c>
      <c r="AQ8909" s="25" t="str">
        <f t="shared" si="459"/>
        <v>-</v>
      </c>
    </row>
    <row r="8910" spans="1:43" x14ac:dyDescent="0.2">
      <c r="A8910" s="25" t="s">
        <v>4410</v>
      </c>
      <c r="B8910" s="25" t="s">
        <v>685</v>
      </c>
      <c r="C8910" s="25" t="s">
        <v>154</v>
      </c>
      <c r="T8910" s="25"/>
      <c r="AN8910" s="35" t="str">
        <f t="shared" si="460"/>
        <v/>
      </c>
      <c r="AO8910" s="35" t="str">
        <f t="shared" si="461"/>
        <v>-</v>
      </c>
      <c r="AQ8910" s="25" t="str">
        <f t="shared" si="459"/>
        <v>-</v>
      </c>
    </row>
    <row r="8911" spans="1:43" x14ac:dyDescent="0.2">
      <c r="A8911" s="25" t="s">
        <v>4411</v>
      </c>
      <c r="B8911" s="25" t="s">
        <v>685</v>
      </c>
      <c r="C8911" s="25" t="s">
        <v>155</v>
      </c>
      <c r="T8911" s="25"/>
      <c r="AN8911" s="35" t="str">
        <f t="shared" si="460"/>
        <v/>
      </c>
      <c r="AO8911" s="35" t="str">
        <f t="shared" si="461"/>
        <v>-</v>
      </c>
      <c r="AQ8911" s="25" t="str">
        <f t="shared" si="459"/>
        <v>-</v>
      </c>
    </row>
    <row r="8912" spans="1:43" x14ac:dyDescent="0.2">
      <c r="A8912" s="25" t="s">
        <v>4412</v>
      </c>
      <c r="B8912" s="25" t="s">
        <v>685</v>
      </c>
      <c r="C8912" s="25" t="s">
        <v>156</v>
      </c>
      <c r="T8912" s="25"/>
      <c r="AN8912" s="35" t="str">
        <f t="shared" si="460"/>
        <v/>
      </c>
      <c r="AO8912" s="35" t="str">
        <f t="shared" si="461"/>
        <v>-</v>
      </c>
      <c r="AQ8912" s="25" t="str">
        <f t="shared" si="459"/>
        <v>-</v>
      </c>
    </row>
    <row r="8913" spans="1:43" x14ac:dyDescent="0.2">
      <c r="A8913" s="25" t="s">
        <v>4413</v>
      </c>
      <c r="B8913" s="25" t="s">
        <v>685</v>
      </c>
      <c r="C8913" s="25" t="s">
        <v>157</v>
      </c>
      <c r="T8913" s="25"/>
      <c r="AN8913" s="35" t="str">
        <f t="shared" si="460"/>
        <v/>
      </c>
      <c r="AO8913" s="35" t="str">
        <f t="shared" si="461"/>
        <v>-</v>
      </c>
      <c r="AQ8913" s="25" t="str">
        <f t="shared" si="459"/>
        <v>-</v>
      </c>
    </row>
    <row r="8914" spans="1:43" x14ac:dyDescent="0.2">
      <c r="A8914" s="25" t="s">
        <v>4414</v>
      </c>
      <c r="B8914" s="25" t="s">
        <v>685</v>
      </c>
      <c r="C8914" s="25" t="s">
        <v>158</v>
      </c>
      <c r="T8914" s="25"/>
      <c r="AN8914" s="35" t="str">
        <f t="shared" si="460"/>
        <v/>
      </c>
      <c r="AO8914" s="35" t="str">
        <f t="shared" si="461"/>
        <v>-</v>
      </c>
      <c r="AQ8914" s="25" t="str">
        <f t="shared" si="459"/>
        <v>-</v>
      </c>
    </row>
    <row r="8915" spans="1:43" x14ac:dyDescent="0.2">
      <c r="A8915" s="25" t="s">
        <v>4415</v>
      </c>
      <c r="B8915" s="25" t="s">
        <v>685</v>
      </c>
      <c r="C8915" s="25" t="s">
        <v>147</v>
      </c>
      <c r="T8915" s="25"/>
      <c r="AN8915" s="35" t="str">
        <f t="shared" si="460"/>
        <v/>
      </c>
      <c r="AO8915" s="35" t="str">
        <f t="shared" si="461"/>
        <v>-</v>
      </c>
      <c r="AQ8915" s="25" t="str">
        <f t="shared" si="459"/>
        <v>-</v>
      </c>
    </row>
    <row r="8916" spans="1:43" x14ac:dyDescent="0.2">
      <c r="A8916" s="25" t="s">
        <v>4416</v>
      </c>
      <c r="B8916" s="25" t="s">
        <v>685</v>
      </c>
      <c r="C8916" s="25" t="s">
        <v>148</v>
      </c>
      <c r="T8916" s="25"/>
      <c r="AN8916" s="35" t="str">
        <f t="shared" si="460"/>
        <v/>
      </c>
      <c r="AO8916" s="35" t="str">
        <f t="shared" si="461"/>
        <v>-</v>
      </c>
      <c r="AQ8916" s="25" t="str">
        <f t="shared" si="459"/>
        <v>-</v>
      </c>
    </row>
    <row r="8917" spans="1:43" x14ac:dyDescent="0.2">
      <c r="A8917" s="25" t="s">
        <v>4417</v>
      </c>
      <c r="B8917" s="25" t="s">
        <v>685</v>
      </c>
      <c r="C8917" s="25" t="s">
        <v>149</v>
      </c>
      <c r="T8917" s="25"/>
      <c r="AN8917" s="35" t="str">
        <f t="shared" si="460"/>
        <v/>
      </c>
      <c r="AO8917" s="35" t="str">
        <f t="shared" si="461"/>
        <v>-</v>
      </c>
      <c r="AQ8917" s="25" t="str">
        <f t="shared" si="459"/>
        <v>-</v>
      </c>
    </row>
    <row r="8918" spans="1:43" x14ac:dyDescent="0.2">
      <c r="A8918" s="25" t="s">
        <v>4418</v>
      </c>
      <c r="B8918" s="25" t="s">
        <v>685</v>
      </c>
      <c r="C8918" s="25" t="s">
        <v>150</v>
      </c>
      <c r="T8918" s="25"/>
      <c r="AN8918" s="35" t="str">
        <f t="shared" si="460"/>
        <v/>
      </c>
      <c r="AO8918" s="35" t="str">
        <f t="shared" si="461"/>
        <v>-</v>
      </c>
      <c r="AQ8918" s="25" t="str">
        <f t="shared" si="459"/>
        <v>-</v>
      </c>
    </row>
    <row r="8919" spans="1:43" x14ac:dyDescent="0.2">
      <c r="A8919" s="25" t="s">
        <v>4419</v>
      </c>
      <c r="B8919" s="25" t="s">
        <v>685</v>
      </c>
      <c r="C8919" s="25" t="s">
        <v>151</v>
      </c>
      <c r="T8919" s="25"/>
      <c r="AN8919" s="35" t="str">
        <f t="shared" si="460"/>
        <v/>
      </c>
      <c r="AO8919" s="35" t="str">
        <f t="shared" si="461"/>
        <v>-</v>
      </c>
      <c r="AQ8919" s="25" t="str">
        <f t="shared" si="459"/>
        <v>-</v>
      </c>
    </row>
    <row r="8920" spans="1:43" x14ac:dyDescent="0.2">
      <c r="A8920" s="25" t="s">
        <v>4420</v>
      </c>
      <c r="B8920" s="25" t="s">
        <v>685</v>
      </c>
      <c r="C8920" s="25" t="s">
        <v>152</v>
      </c>
      <c r="T8920" s="25"/>
      <c r="AN8920" s="35" t="str">
        <f t="shared" si="460"/>
        <v/>
      </c>
      <c r="AO8920" s="35" t="str">
        <f t="shared" si="461"/>
        <v>-</v>
      </c>
      <c r="AQ8920" s="25" t="str">
        <f t="shared" si="459"/>
        <v>-</v>
      </c>
    </row>
    <row r="8921" spans="1:43" x14ac:dyDescent="0.2">
      <c r="A8921" s="25" t="s">
        <v>4421</v>
      </c>
      <c r="B8921" s="25" t="s">
        <v>685</v>
      </c>
      <c r="C8921" s="25" t="s">
        <v>152</v>
      </c>
      <c r="T8921" s="25"/>
      <c r="AN8921" s="35" t="str">
        <f t="shared" si="460"/>
        <v/>
      </c>
      <c r="AO8921" s="35" t="str">
        <f t="shared" si="461"/>
        <v>-</v>
      </c>
      <c r="AQ8921" s="25" t="str">
        <f t="shared" si="459"/>
        <v>-</v>
      </c>
    </row>
    <row r="8922" spans="1:43" x14ac:dyDescent="0.2">
      <c r="A8922" s="25" t="s">
        <v>4422</v>
      </c>
      <c r="B8922" s="25" t="s">
        <v>685</v>
      </c>
      <c r="C8922" s="25" t="s">
        <v>153</v>
      </c>
      <c r="T8922" s="25"/>
      <c r="AN8922" s="35" t="str">
        <f t="shared" si="460"/>
        <v/>
      </c>
      <c r="AO8922" s="35" t="str">
        <f t="shared" si="461"/>
        <v>-</v>
      </c>
      <c r="AQ8922" s="25" t="str">
        <f t="shared" si="459"/>
        <v>-</v>
      </c>
    </row>
    <row r="8923" spans="1:43" x14ac:dyDescent="0.2">
      <c r="A8923" s="25" t="s">
        <v>4423</v>
      </c>
      <c r="B8923" s="25" t="s">
        <v>685</v>
      </c>
      <c r="C8923" s="25" t="s">
        <v>154</v>
      </c>
      <c r="T8923" s="25"/>
      <c r="AN8923" s="35" t="str">
        <f t="shared" si="460"/>
        <v/>
      </c>
      <c r="AO8923" s="35" t="str">
        <f t="shared" si="461"/>
        <v>-</v>
      </c>
      <c r="AQ8923" s="25" t="str">
        <f t="shared" si="459"/>
        <v>-</v>
      </c>
    </row>
    <row r="8924" spans="1:43" x14ac:dyDescent="0.2">
      <c r="A8924" s="25" t="s">
        <v>4424</v>
      </c>
      <c r="B8924" s="25" t="s">
        <v>685</v>
      </c>
      <c r="C8924" s="25" t="s">
        <v>155</v>
      </c>
      <c r="T8924" s="25"/>
      <c r="AN8924" s="35" t="str">
        <f t="shared" si="460"/>
        <v/>
      </c>
      <c r="AO8924" s="35" t="str">
        <f t="shared" si="461"/>
        <v>-</v>
      </c>
      <c r="AQ8924" s="25" t="str">
        <f t="shared" si="459"/>
        <v>-</v>
      </c>
    </row>
    <row r="8925" spans="1:43" x14ac:dyDescent="0.2">
      <c r="A8925" s="25" t="s">
        <v>4425</v>
      </c>
      <c r="B8925" s="25" t="s">
        <v>685</v>
      </c>
      <c r="C8925" s="25" t="s">
        <v>156</v>
      </c>
      <c r="T8925" s="25"/>
      <c r="AN8925" s="35" t="str">
        <f t="shared" si="460"/>
        <v/>
      </c>
      <c r="AO8925" s="35" t="str">
        <f t="shared" si="461"/>
        <v>-</v>
      </c>
      <c r="AQ8925" s="25" t="str">
        <f t="shared" si="459"/>
        <v>-</v>
      </c>
    </row>
    <row r="8926" spans="1:43" x14ac:dyDescent="0.2">
      <c r="A8926" s="25" t="s">
        <v>4426</v>
      </c>
      <c r="B8926" s="25" t="s">
        <v>685</v>
      </c>
      <c r="C8926" s="25" t="s">
        <v>157</v>
      </c>
      <c r="T8926" s="25"/>
      <c r="AN8926" s="35" t="str">
        <f t="shared" si="460"/>
        <v/>
      </c>
      <c r="AO8926" s="35" t="str">
        <f t="shared" si="461"/>
        <v>-</v>
      </c>
      <c r="AQ8926" s="25" t="str">
        <f t="shared" si="459"/>
        <v>-</v>
      </c>
    </row>
    <row r="8927" spans="1:43" x14ac:dyDescent="0.2">
      <c r="A8927" s="25" t="s">
        <v>4427</v>
      </c>
      <c r="B8927" s="25" t="s">
        <v>685</v>
      </c>
      <c r="C8927" s="25" t="s">
        <v>158</v>
      </c>
      <c r="T8927" s="25"/>
      <c r="AN8927" s="35" t="str">
        <f t="shared" si="460"/>
        <v/>
      </c>
      <c r="AO8927" s="35" t="str">
        <f t="shared" si="461"/>
        <v>-</v>
      </c>
      <c r="AQ8927" s="25" t="str">
        <f t="shared" si="459"/>
        <v>-</v>
      </c>
    </row>
    <row r="8928" spans="1:43" x14ac:dyDescent="0.2">
      <c r="A8928" s="25" t="s">
        <v>4428</v>
      </c>
      <c r="B8928" s="25" t="s">
        <v>685</v>
      </c>
      <c r="C8928" s="25" t="s">
        <v>147</v>
      </c>
      <c r="T8928" s="25"/>
      <c r="AN8928" s="35" t="str">
        <f t="shared" si="460"/>
        <v/>
      </c>
      <c r="AO8928" s="35" t="str">
        <f t="shared" si="461"/>
        <v>-</v>
      </c>
      <c r="AQ8928" s="25" t="str">
        <f t="shared" si="459"/>
        <v>-</v>
      </c>
    </row>
    <row r="8929" spans="1:43" x14ac:dyDescent="0.2">
      <c r="A8929" s="25" t="s">
        <v>4429</v>
      </c>
      <c r="B8929" s="25" t="s">
        <v>685</v>
      </c>
      <c r="C8929" s="25" t="s">
        <v>148</v>
      </c>
      <c r="T8929" s="25"/>
      <c r="AN8929" s="35" t="str">
        <f t="shared" si="460"/>
        <v/>
      </c>
      <c r="AO8929" s="35" t="str">
        <f t="shared" si="461"/>
        <v>-</v>
      </c>
      <c r="AQ8929" s="25" t="str">
        <f t="shared" si="459"/>
        <v>-</v>
      </c>
    </row>
    <row r="8930" spans="1:43" x14ac:dyDescent="0.2">
      <c r="A8930" s="25" t="s">
        <v>4430</v>
      </c>
      <c r="B8930" s="25" t="s">
        <v>685</v>
      </c>
      <c r="C8930" s="25" t="s">
        <v>149</v>
      </c>
      <c r="T8930" s="25"/>
      <c r="AN8930" s="35" t="str">
        <f t="shared" si="460"/>
        <v/>
      </c>
      <c r="AO8930" s="35" t="str">
        <f t="shared" si="461"/>
        <v>-</v>
      </c>
      <c r="AQ8930" s="25" t="str">
        <f t="shared" si="459"/>
        <v>-</v>
      </c>
    </row>
    <row r="8931" spans="1:43" x14ac:dyDescent="0.2">
      <c r="A8931" s="25" t="s">
        <v>4431</v>
      </c>
      <c r="B8931" s="25" t="s">
        <v>685</v>
      </c>
      <c r="C8931" s="25" t="s">
        <v>150</v>
      </c>
      <c r="T8931" s="25"/>
      <c r="AN8931" s="35" t="str">
        <f t="shared" si="460"/>
        <v/>
      </c>
      <c r="AO8931" s="35" t="str">
        <f t="shared" si="461"/>
        <v>-</v>
      </c>
      <c r="AQ8931" s="25" t="str">
        <f t="shared" si="459"/>
        <v>-</v>
      </c>
    </row>
    <row r="8932" spans="1:43" x14ac:dyDescent="0.2">
      <c r="A8932" s="25" t="s">
        <v>4432</v>
      </c>
      <c r="B8932" s="25" t="s">
        <v>685</v>
      </c>
      <c r="C8932" s="25" t="s">
        <v>151</v>
      </c>
      <c r="T8932" s="25"/>
      <c r="AN8932" s="35" t="str">
        <f t="shared" si="460"/>
        <v/>
      </c>
      <c r="AO8932" s="35" t="str">
        <f t="shared" si="461"/>
        <v>-</v>
      </c>
      <c r="AQ8932" s="25" t="str">
        <f t="shared" si="459"/>
        <v>-</v>
      </c>
    </row>
    <row r="8933" spans="1:43" x14ac:dyDescent="0.2">
      <c r="A8933" s="25" t="s">
        <v>4433</v>
      </c>
      <c r="B8933" s="25" t="s">
        <v>685</v>
      </c>
      <c r="C8933" s="25" t="s">
        <v>151</v>
      </c>
      <c r="T8933" s="25"/>
      <c r="AN8933" s="35" t="str">
        <f t="shared" si="460"/>
        <v/>
      </c>
      <c r="AO8933" s="35" t="str">
        <f t="shared" si="461"/>
        <v>-</v>
      </c>
      <c r="AQ8933" s="25" t="str">
        <f t="shared" ref="AQ8933:AQ8996" si="462">CONCATENATE(TRIM(LEFT(AP8933,LEN(AP8933)-LEN(RIGHT(AP8933)))),"-",RIGHT(AP8933))</f>
        <v>-</v>
      </c>
    </row>
    <row r="8934" spans="1:43" x14ac:dyDescent="0.2">
      <c r="A8934" s="25" t="s">
        <v>4434</v>
      </c>
      <c r="B8934" s="25" t="s">
        <v>685</v>
      </c>
      <c r="C8934" s="25" t="s">
        <v>152</v>
      </c>
      <c r="T8934" s="25"/>
      <c r="AN8934" s="35" t="str">
        <f t="shared" si="460"/>
        <v/>
      </c>
      <c r="AO8934" s="35" t="str">
        <f t="shared" si="461"/>
        <v>-</v>
      </c>
      <c r="AQ8934" s="25" t="str">
        <f t="shared" si="462"/>
        <v>-</v>
      </c>
    </row>
    <row r="8935" spans="1:43" x14ac:dyDescent="0.2">
      <c r="A8935" s="25" t="s">
        <v>4435</v>
      </c>
      <c r="B8935" s="25" t="s">
        <v>685</v>
      </c>
      <c r="C8935" s="25" t="s">
        <v>153</v>
      </c>
      <c r="T8935" s="25"/>
      <c r="AN8935" s="35" t="str">
        <f t="shared" si="460"/>
        <v/>
      </c>
      <c r="AO8935" s="35" t="str">
        <f t="shared" si="461"/>
        <v>-</v>
      </c>
      <c r="AQ8935" s="25" t="str">
        <f t="shared" si="462"/>
        <v>-</v>
      </c>
    </row>
    <row r="8936" spans="1:43" x14ac:dyDescent="0.2">
      <c r="A8936" s="25" t="s">
        <v>4436</v>
      </c>
      <c r="B8936" s="25" t="s">
        <v>685</v>
      </c>
      <c r="C8936" s="25" t="s">
        <v>154</v>
      </c>
      <c r="T8936" s="25"/>
      <c r="AN8936" s="35" t="str">
        <f t="shared" si="460"/>
        <v/>
      </c>
      <c r="AO8936" s="35" t="str">
        <f t="shared" si="461"/>
        <v>-</v>
      </c>
      <c r="AQ8936" s="25" t="str">
        <f t="shared" si="462"/>
        <v>-</v>
      </c>
    </row>
    <row r="8937" spans="1:43" x14ac:dyDescent="0.2">
      <c r="A8937" s="25" t="s">
        <v>4437</v>
      </c>
      <c r="B8937" s="25" t="s">
        <v>685</v>
      </c>
      <c r="C8937" s="25" t="s">
        <v>155</v>
      </c>
      <c r="T8937" s="25"/>
      <c r="AN8937" s="35" t="str">
        <f t="shared" si="460"/>
        <v/>
      </c>
      <c r="AO8937" s="35" t="str">
        <f t="shared" si="461"/>
        <v>-</v>
      </c>
      <c r="AQ8937" s="25" t="str">
        <f t="shared" si="462"/>
        <v>-</v>
      </c>
    </row>
    <row r="8938" spans="1:43" x14ac:dyDescent="0.2">
      <c r="A8938" s="25" t="s">
        <v>4438</v>
      </c>
      <c r="B8938" s="25" t="s">
        <v>685</v>
      </c>
      <c r="C8938" s="25" t="s">
        <v>156</v>
      </c>
      <c r="T8938" s="25"/>
      <c r="AN8938" s="35" t="str">
        <f t="shared" si="460"/>
        <v/>
      </c>
      <c r="AO8938" s="35" t="str">
        <f t="shared" si="461"/>
        <v>-</v>
      </c>
      <c r="AQ8938" s="25" t="str">
        <f t="shared" si="462"/>
        <v>-</v>
      </c>
    </row>
    <row r="8939" spans="1:43" x14ac:dyDescent="0.2">
      <c r="A8939" s="25" t="s">
        <v>4439</v>
      </c>
      <c r="B8939" s="25" t="s">
        <v>685</v>
      </c>
      <c r="C8939" s="25" t="s">
        <v>157</v>
      </c>
      <c r="T8939" s="25"/>
      <c r="AN8939" s="35" t="str">
        <f t="shared" si="460"/>
        <v/>
      </c>
      <c r="AO8939" s="35" t="str">
        <f t="shared" si="461"/>
        <v>-</v>
      </c>
      <c r="AQ8939" s="25" t="str">
        <f t="shared" si="462"/>
        <v>-</v>
      </c>
    </row>
    <row r="8940" spans="1:43" x14ac:dyDescent="0.2">
      <c r="A8940" s="25" t="s">
        <v>4440</v>
      </c>
      <c r="B8940" s="25" t="s">
        <v>685</v>
      </c>
      <c r="C8940" s="25" t="s">
        <v>158</v>
      </c>
      <c r="T8940" s="25"/>
      <c r="AN8940" s="35" t="str">
        <f t="shared" si="460"/>
        <v/>
      </c>
      <c r="AO8940" s="35" t="str">
        <f t="shared" si="461"/>
        <v>-</v>
      </c>
      <c r="AQ8940" s="25" t="str">
        <f t="shared" si="462"/>
        <v>-</v>
      </c>
    </row>
    <row r="8941" spans="1:43" x14ac:dyDescent="0.2">
      <c r="A8941" s="25" t="s">
        <v>4441</v>
      </c>
      <c r="B8941" s="25" t="s">
        <v>685</v>
      </c>
      <c r="C8941" s="25" t="s">
        <v>147</v>
      </c>
      <c r="T8941" s="25"/>
      <c r="AN8941" s="35" t="str">
        <f t="shared" si="460"/>
        <v/>
      </c>
      <c r="AO8941" s="35" t="str">
        <f t="shared" si="461"/>
        <v>-</v>
      </c>
      <c r="AQ8941" s="25" t="str">
        <f t="shared" si="462"/>
        <v>-</v>
      </c>
    </row>
    <row r="8942" spans="1:43" x14ac:dyDescent="0.2">
      <c r="A8942" s="25" t="s">
        <v>4442</v>
      </c>
      <c r="B8942" s="25" t="s">
        <v>685</v>
      </c>
      <c r="C8942" s="25" t="s">
        <v>148</v>
      </c>
      <c r="T8942" s="25"/>
      <c r="AN8942" s="35" t="str">
        <f t="shared" si="460"/>
        <v/>
      </c>
      <c r="AO8942" s="35" t="str">
        <f t="shared" si="461"/>
        <v>-</v>
      </c>
      <c r="AQ8942" s="25" t="str">
        <f t="shared" si="462"/>
        <v>-</v>
      </c>
    </row>
    <row r="8943" spans="1:43" x14ac:dyDescent="0.2">
      <c r="A8943" s="25" t="s">
        <v>4443</v>
      </c>
      <c r="B8943" s="25" t="s">
        <v>685</v>
      </c>
      <c r="C8943" s="25" t="s">
        <v>149</v>
      </c>
      <c r="T8943" s="25"/>
      <c r="AN8943" s="35" t="str">
        <f t="shared" si="460"/>
        <v/>
      </c>
      <c r="AO8943" s="35" t="str">
        <f t="shared" si="461"/>
        <v>-</v>
      </c>
      <c r="AQ8943" s="25" t="str">
        <f t="shared" si="462"/>
        <v>-</v>
      </c>
    </row>
    <row r="8944" spans="1:43" x14ac:dyDescent="0.2">
      <c r="A8944" s="25" t="s">
        <v>4444</v>
      </c>
      <c r="B8944" s="25" t="s">
        <v>685</v>
      </c>
      <c r="C8944" s="25" t="s">
        <v>150</v>
      </c>
      <c r="T8944" s="25"/>
      <c r="AN8944" s="35" t="str">
        <f t="shared" si="460"/>
        <v/>
      </c>
      <c r="AO8944" s="35" t="str">
        <f t="shared" si="461"/>
        <v>-</v>
      </c>
      <c r="AQ8944" s="25" t="str">
        <f t="shared" si="462"/>
        <v>-</v>
      </c>
    </row>
    <row r="8945" spans="1:43" x14ac:dyDescent="0.2">
      <c r="A8945" s="25" t="s">
        <v>4445</v>
      </c>
      <c r="B8945" s="25" t="s">
        <v>685</v>
      </c>
      <c r="C8945" s="25" t="s">
        <v>150</v>
      </c>
      <c r="T8945" s="25"/>
      <c r="AN8945" s="35" t="str">
        <f t="shared" si="460"/>
        <v/>
      </c>
      <c r="AO8945" s="35" t="str">
        <f t="shared" si="461"/>
        <v>-</v>
      </c>
      <c r="AQ8945" s="25" t="str">
        <f t="shared" si="462"/>
        <v>-</v>
      </c>
    </row>
    <row r="8946" spans="1:43" x14ac:dyDescent="0.2">
      <c r="A8946" s="25" t="s">
        <v>4446</v>
      </c>
      <c r="B8946" s="25" t="s">
        <v>685</v>
      </c>
      <c r="C8946" s="25" t="s">
        <v>151</v>
      </c>
      <c r="T8946" s="25"/>
      <c r="AN8946" s="35" t="str">
        <f t="shared" si="460"/>
        <v/>
      </c>
      <c r="AO8946" s="35" t="str">
        <f t="shared" si="461"/>
        <v>-</v>
      </c>
      <c r="AQ8946" s="25" t="str">
        <f t="shared" si="462"/>
        <v>-</v>
      </c>
    </row>
    <row r="8947" spans="1:43" x14ac:dyDescent="0.2">
      <c r="A8947" s="25" t="s">
        <v>4447</v>
      </c>
      <c r="B8947" s="25" t="s">
        <v>685</v>
      </c>
      <c r="C8947" s="25" t="s">
        <v>152</v>
      </c>
      <c r="T8947" s="25"/>
      <c r="AN8947" s="35" t="str">
        <f t="shared" si="460"/>
        <v/>
      </c>
      <c r="AO8947" s="35" t="str">
        <f t="shared" si="461"/>
        <v>-</v>
      </c>
      <c r="AQ8947" s="25" t="str">
        <f t="shared" si="462"/>
        <v>-</v>
      </c>
    </row>
    <row r="8948" spans="1:43" x14ac:dyDescent="0.2">
      <c r="A8948" s="25" t="s">
        <v>4448</v>
      </c>
      <c r="B8948" s="25" t="s">
        <v>685</v>
      </c>
      <c r="C8948" s="25" t="s">
        <v>153</v>
      </c>
      <c r="T8948" s="25"/>
      <c r="AN8948" s="35" t="str">
        <f t="shared" si="460"/>
        <v/>
      </c>
      <c r="AO8948" s="35" t="str">
        <f t="shared" si="461"/>
        <v>-</v>
      </c>
      <c r="AQ8948" s="25" t="str">
        <f t="shared" si="462"/>
        <v>-</v>
      </c>
    </row>
    <row r="8949" spans="1:43" x14ac:dyDescent="0.2">
      <c r="A8949" s="25" t="s">
        <v>4449</v>
      </c>
      <c r="B8949" s="25" t="s">
        <v>685</v>
      </c>
      <c r="C8949" s="25" t="s">
        <v>154</v>
      </c>
      <c r="T8949" s="25"/>
      <c r="AN8949" s="35" t="str">
        <f t="shared" si="460"/>
        <v/>
      </c>
      <c r="AO8949" s="35" t="str">
        <f t="shared" si="461"/>
        <v>-</v>
      </c>
      <c r="AQ8949" s="25" t="str">
        <f t="shared" si="462"/>
        <v>-</v>
      </c>
    </row>
    <row r="8950" spans="1:43" x14ac:dyDescent="0.2">
      <c r="A8950" s="25" t="s">
        <v>4450</v>
      </c>
      <c r="B8950" s="25" t="s">
        <v>685</v>
      </c>
      <c r="C8950" s="25" t="s">
        <v>155</v>
      </c>
      <c r="T8950" s="25"/>
      <c r="AN8950" s="35" t="str">
        <f t="shared" si="460"/>
        <v/>
      </c>
      <c r="AO8950" s="35" t="str">
        <f t="shared" si="461"/>
        <v>-</v>
      </c>
      <c r="AQ8950" s="25" t="str">
        <f t="shared" si="462"/>
        <v>-</v>
      </c>
    </row>
    <row r="8951" spans="1:43" x14ac:dyDescent="0.2">
      <c r="A8951" s="25" t="s">
        <v>4451</v>
      </c>
      <c r="B8951" s="25" t="s">
        <v>685</v>
      </c>
      <c r="C8951" s="25" t="s">
        <v>156</v>
      </c>
      <c r="T8951" s="25"/>
      <c r="AN8951" s="35" t="str">
        <f t="shared" ref="AN8951:AN9014" si="463">CONCATENATE(AM8951,AP8951)</f>
        <v/>
      </c>
      <c r="AO8951" s="35" t="str">
        <f t="shared" ref="AO8951:AO9014" si="464">CONCATENATE(AM8951,"-",AL8951)</f>
        <v>-</v>
      </c>
      <c r="AQ8951" s="25" t="str">
        <f t="shared" si="462"/>
        <v>-</v>
      </c>
    </row>
    <row r="8952" spans="1:43" x14ac:dyDescent="0.2">
      <c r="A8952" s="25" t="s">
        <v>4452</v>
      </c>
      <c r="B8952" s="25" t="s">
        <v>685</v>
      </c>
      <c r="C8952" s="25" t="s">
        <v>157</v>
      </c>
      <c r="T8952" s="25"/>
      <c r="AN8952" s="35" t="str">
        <f t="shared" si="463"/>
        <v/>
      </c>
      <c r="AO8952" s="35" t="str">
        <f t="shared" si="464"/>
        <v>-</v>
      </c>
      <c r="AQ8952" s="25" t="str">
        <f t="shared" si="462"/>
        <v>-</v>
      </c>
    </row>
    <row r="8953" spans="1:43" x14ac:dyDescent="0.2">
      <c r="A8953" s="25" t="s">
        <v>4453</v>
      </c>
      <c r="B8953" s="25" t="s">
        <v>685</v>
      </c>
      <c r="C8953" s="25" t="s">
        <v>158</v>
      </c>
      <c r="T8953" s="25"/>
      <c r="AN8953" s="35" t="str">
        <f t="shared" si="463"/>
        <v/>
      </c>
      <c r="AO8953" s="35" t="str">
        <f t="shared" si="464"/>
        <v>-</v>
      </c>
      <c r="AQ8953" s="25" t="str">
        <f t="shared" si="462"/>
        <v>-</v>
      </c>
    </row>
    <row r="8954" spans="1:43" x14ac:dyDescent="0.2">
      <c r="A8954" s="25" t="s">
        <v>4454</v>
      </c>
      <c r="B8954" s="25" t="s">
        <v>685</v>
      </c>
      <c r="C8954" s="25" t="s">
        <v>147</v>
      </c>
      <c r="T8954" s="25"/>
      <c r="AN8954" s="35" t="str">
        <f t="shared" si="463"/>
        <v/>
      </c>
      <c r="AO8954" s="35" t="str">
        <f t="shared" si="464"/>
        <v>-</v>
      </c>
      <c r="AQ8954" s="25" t="str">
        <f t="shared" si="462"/>
        <v>-</v>
      </c>
    </row>
    <row r="8955" spans="1:43" x14ac:dyDescent="0.2">
      <c r="A8955" s="25" t="s">
        <v>4455</v>
      </c>
      <c r="B8955" s="25" t="s">
        <v>685</v>
      </c>
      <c r="C8955" s="25" t="s">
        <v>148</v>
      </c>
      <c r="T8955" s="25"/>
      <c r="AN8955" s="35" t="str">
        <f t="shared" si="463"/>
        <v/>
      </c>
      <c r="AO8955" s="35" t="str">
        <f t="shared" si="464"/>
        <v>-</v>
      </c>
      <c r="AQ8955" s="25" t="str">
        <f t="shared" si="462"/>
        <v>-</v>
      </c>
    </row>
    <row r="8956" spans="1:43" x14ac:dyDescent="0.2">
      <c r="A8956" s="25" t="s">
        <v>4456</v>
      </c>
      <c r="B8956" s="25" t="s">
        <v>685</v>
      </c>
      <c r="C8956" s="25" t="s">
        <v>149</v>
      </c>
      <c r="T8956" s="25"/>
      <c r="AN8956" s="35" t="str">
        <f t="shared" si="463"/>
        <v/>
      </c>
      <c r="AO8956" s="35" t="str">
        <f t="shared" si="464"/>
        <v>-</v>
      </c>
      <c r="AQ8956" s="25" t="str">
        <f t="shared" si="462"/>
        <v>-</v>
      </c>
    </row>
    <row r="8957" spans="1:43" x14ac:dyDescent="0.2">
      <c r="A8957" s="25" t="s">
        <v>4457</v>
      </c>
      <c r="B8957" s="25" t="s">
        <v>685</v>
      </c>
      <c r="C8957" s="25" t="s">
        <v>149</v>
      </c>
      <c r="T8957" s="25"/>
      <c r="AN8957" s="35" t="str">
        <f t="shared" si="463"/>
        <v/>
      </c>
      <c r="AO8957" s="35" t="str">
        <f t="shared" si="464"/>
        <v>-</v>
      </c>
      <c r="AQ8957" s="25" t="str">
        <f t="shared" si="462"/>
        <v>-</v>
      </c>
    </row>
    <row r="8958" spans="1:43" x14ac:dyDescent="0.2">
      <c r="A8958" s="25" t="s">
        <v>4458</v>
      </c>
      <c r="B8958" s="25" t="s">
        <v>685</v>
      </c>
      <c r="C8958" s="25" t="s">
        <v>150</v>
      </c>
      <c r="T8958" s="25"/>
      <c r="AN8958" s="35" t="str">
        <f t="shared" si="463"/>
        <v/>
      </c>
      <c r="AO8958" s="35" t="str">
        <f t="shared" si="464"/>
        <v>-</v>
      </c>
      <c r="AQ8958" s="25" t="str">
        <f t="shared" si="462"/>
        <v>-</v>
      </c>
    </row>
    <row r="8959" spans="1:43" x14ac:dyDescent="0.2">
      <c r="A8959" s="25" t="s">
        <v>4459</v>
      </c>
      <c r="B8959" s="25" t="s">
        <v>685</v>
      </c>
      <c r="C8959" s="25" t="s">
        <v>151</v>
      </c>
      <c r="T8959" s="25"/>
      <c r="AN8959" s="35" t="str">
        <f t="shared" si="463"/>
        <v/>
      </c>
      <c r="AO8959" s="35" t="str">
        <f t="shared" si="464"/>
        <v>-</v>
      </c>
      <c r="AQ8959" s="25" t="str">
        <f t="shared" si="462"/>
        <v>-</v>
      </c>
    </row>
    <row r="8960" spans="1:43" x14ac:dyDescent="0.2">
      <c r="A8960" s="25" t="s">
        <v>4460</v>
      </c>
      <c r="B8960" s="25" t="s">
        <v>685</v>
      </c>
      <c r="C8960" s="25" t="s">
        <v>152</v>
      </c>
      <c r="T8960" s="25"/>
      <c r="AN8960" s="35" t="str">
        <f t="shared" si="463"/>
        <v/>
      </c>
      <c r="AO8960" s="35" t="str">
        <f t="shared" si="464"/>
        <v>-</v>
      </c>
      <c r="AQ8960" s="25" t="str">
        <f t="shared" si="462"/>
        <v>-</v>
      </c>
    </row>
    <row r="8961" spans="1:43" x14ac:dyDescent="0.2">
      <c r="A8961" s="25" t="s">
        <v>4461</v>
      </c>
      <c r="B8961" s="25" t="s">
        <v>685</v>
      </c>
      <c r="C8961" s="25" t="s">
        <v>153</v>
      </c>
      <c r="T8961" s="25"/>
      <c r="AN8961" s="35" t="str">
        <f t="shared" si="463"/>
        <v/>
      </c>
      <c r="AO8961" s="35" t="str">
        <f t="shared" si="464"/>
        <v>-</v>
      </c>
      <c r="AQ8961" s="25" t="str">
        <f t="shared" si="462"/>
        <v>-</v>
      </c>
    </row>
    <row r="8962" spans="1:43" x14ac:dyDescent="0.2">
      <c r="A8962" s="25" t="s">
        <v>4462</v>
      </c>
      <c r="B8962" s="25" t="s">
        <v>685</v>
      </c>
      <c r="C8962" s="25" t="s">
        <v>154</v>
      </c>
      <c r="T8962" s="25"/>
      <c r="AN8962" s="35" t="str">
        <f t="shared" si="463"/>
        <v/>
      </c>
      <c r="AO8962" s="35" t="str">
        <f t="shared" si="464"/>
        <v>-</v>
      </c>
      <c r="AQ8962" s="25" t="str">
        <f t="shared" si="462"/>
        <v>-</v>
      </c>
    </row>
    <row r="8963" spans="1:43" x14ac:dyDescent="0.2">
      <c r="A8963" s="25" t="s">
        <v>4463</v>
      </c>
      <c r="B8963" s="25" t="s">
        <v>685</v>
      </c>
      <c r="C8963" s="25" t="s">
        <v>155</v>
      </c>
      <c r="T8963" s="25"/>
      <c r="AN8963" s="35" t="str">
        <f t="shared" si="463"/>
        <v/>
      </c>
      <c r="AO8963" s="35" t="str">
        <f t="shared" si="464"/>
        <v>-</v>
      </c>
      <c r="AQ8963" s="25" t="str">
        <f t="shared" si="462"/>
        <v>-</v>
      </c>
    </row>
    <row r="8964" spans="1:43" x14ac:dyDescent="0.2">
      <c r="A8964" s="25" t="s">
        <v>4464</v>
      </c>
      <c r="B8964" s="25" t="s">
        <v>685</v>
      </c>
      <c r="C8964" s="25" t="s">
        <v>156</v>
      </c>
      <c r="T8964" s="25"/>
      <c r="AN8964" s="35" t="str">
        <f t="shared" si="463"/>
        <v/>
      </c>
      <c r="AO8964" s="35" t="str">
        <f t="shared" si="464"/>
        <v>-</v>
      </c>
      <c r="AQ8964" s="25" t="str">
        <f t="shared" si="462"/>
        <v>-</v>
      </c>
    </row>
    <row r="8965" spans="1:43" x14ac:dyDescent="0.2">
      <c r="A8965" s="25" t="s">
        <v>4465</v>
      </c>
      <c r="B8965" s="25" t="s">
        <v>685</v>
      </c>
      <c r="C8965" s="25" t="s">
        <v>157</v>
      </c>
      <c r="T8965" s="25"/>
      <c r="AN8965" s="35" t="str">
        <f t="shared" si="463"/>
        <v/>
      </c>
      <c r="AO8965" s="35" t="str">
        <f t="shared" si="464"/>
        <v>-</v>
      </c>
      <c r="AQ8965" s="25" t="str">
        <f t="shared" si="462"/>
        <v>-</v>
      </c>
    </row>
    <row r="8966" spans="1:43" x14ac:dyDescent="0.2">
      <c r="A8966" s="25" t="s">
        <v>4466</v>
      </c>
      <c r="B8966" s="25" t="s">
        <v>685</v>
      </c>
      <c r="C8966" s="25" t="s">
        <v>158</v>
      </c>
      <c r="T8966" s="25"/>
      <c r="AN8966" s="35" t="str">
        <f t="shared" si="463"/>
        <v/>
      </c>
      <c r="AO8966" s="35" t="str">
        <f t="shared" si="464"/>
        <v>-</v>
      </c>
      <c r="AQ8966" s="25" t="str">
        <f t="shared" si="462"/>
        <v>-</v>
      </c>
    </row>
    <row r="8967" spans="1:43" x14ac:dyDescent="0.2">
      <c r="A8967" s="25" t="s">
        <v>4467</v>
      </c>
      <c r="B8967" s="25" t="s">
        <v>685</v>
      </c>
      <c r="C8967" s="25" t="s">
        <v>147</v>
      </c>
      <c r="T8967" s="25"/>
      <c r="AN8967" s="35" t="str">
        <f t="shared" si="463"/>
        <v/>
      </c>
      <c r="AO8967" s="35" t="str">
        <f t="shared" si="464"/>
        <v>-</v>
      </c>
      <c r="AQ8967" s="25" t="str">
        <f t="shared" si="462"/>
        <v>-</v>
      </c>
    </row>
    <row r="8968" spans="1:43" x14ac:dyDescent="0.2">
      <c r="A8968" s="25" t="s">
        <v>4468</v>
      </c>
      <c r="B8968" s="25" t="s">
        <v>685</v>
      </c>
      <c r="C8968" s="25" t="s">
        <v>148</v>
      </c>
      <c r="T8968" s="25"/>
      <c r="AN8968" s="35" t="str">
        <f t="shared" si="463"/>
        <v/>
      </c>
      <c r="AO8968" s="35" t="str">
        <f t="shared" si="464"/>
        <v>-</v>
      </c>
      <c r="AQ8968" s="25" t="str">
        <f t="shared" si="462"/>
        <v>-</v>
      </c>
    </row>
    <row r="8969" spans="1:43" x14ac:dyDescent="0.2">
      <c r="A8969" s="25" t="s">
        <v>4469</v>
      </c>
      <c r="B8969" s="25" t="s">
        <v>685</v>
      </c>
      <c r="C8969" s="25" t="s">
        <v>148</v>
      </c>
      <c r="T8969" s="25"/>
      <c r="AN8969" s="35" t="str">
        <f t="shared" si="463"/>
        <v/>
      </c>
      <c r="AO8969" s="35" t="str">
        <f t="shared" si="464"/>
        <v>-</v>
      </c>
      <c r="AQ8969" s="25" t="str">
        <f t="shared" si="462"/>
        <v>-</v>
      </c>
    </row>
    <row r="8970" spans="1:43" x14ac:dyDescent="0.2">
      <c r="A8970" s="25" t="s">
        <v>4470</v>
      </c>
      <c r="B8970" s="25" t="s">
        <v>685</v>
      </c>
      <c r="C8970" s="25" t="s">
        <v>149</v>
      </c>
      <c r="T8970" s="25"/>
      <c r="AN8970" s="35" t="str">
        <f t="shared" si="463"/>
        <v/>
      </c>
      <c r="AO8970" s="35" t="str">
        <f t="shared" si="464"/>
        <v>-</v>
      </c>
      <c r="AQ8970" s="25" t="str">
        <f t="shared" si="462"/>
        <v>-</v>
      </c>
    </row>
    <row r="8971" spans="1:43" x14ac:dyDescent="0.2">
      <c r="A8971" s="25" t="s">
        <v>4471</v>
      </c>
      <c r="B8971" s="25" t="s">
        <v>685</v>
      </c>
      <c r="C8971" s="25" t="s">
        <v>150</v>
      </c>
      <c r="T8971" s="25"/>
      <c r="AN8971" s="35" t="str">
        <f t="shared" si="463"/>
        <v/>
      </c>
      <c r="AO8971" s="35" t="str">
        <f t="shared" si="464"/>
        <v>-</v>
      </c>
      <c r="AQ8971" s="25" t="str">
        <f t="shared" si="462"/>
        <v>-</v>
      </c>
    </row>
    <row r="8972" spans="1:43" x14ac:dyDescent="0.2">
      <c r="A8972" s="25" t="s">
        <v>4472</v>
      </c>
      <c r="B8972" s="25" t="s">
        <v>685</v>
      </c>
      <c r="C8972" s="25" t="s">
        <v>151</v>
      </c>
      <c r="T8972" s="25"/>
      <c r="AN8972" s="35" t="str">
        <f t="shared" si="463"/>
        <v/>
      </c>
      <c r="AO8972" s="35" t="str">
        <f t="shared" si="464"/>
        <v>-</v>
      </c>
      <c r="AQ8972" s="25" t="str">
        <f t="shared" si="462"/>
        <v>-</v>
      </c>
    </row>
    <row r="8973" spans="1:43" x14ac:dyDescent="0.2">
      <c r="A8973" s="25" t="s">
        <v>4473</v>
      </c>
      <c r="B8973" s="25" t="s">
        <v>685</v>
      </c>
      <c r="C8973" s="25" t="s">
        <v>152</v>
      </c>
      <c r="T8973" s="25"/>
      <c r="AN8973" s="35" t="str">
        <f t="shared" si="463"/>
        <v/>
      </c>
      <c r="AO8973" s="35" t="str">
        <f t="shared" si="464"/>
        <v>-</v>
      </c>
      <c r="AQ8973" s="25" t="str">
        <f t="shared" si="462"/>
        <v>-</v>
      </c>
    </row>
    <row r="8974" spans="1:43" x14ac:dyDescent="0.2">
      <c r="A8974" s="25" t="s">
        <v>4474</v>
      </c>
      <c r="B8974" s="25" t="s">
        <v>685</v>
      </c>
      <c r="C8974" s="25" t="s">
        <v>153</v>
      </c>
      <c r="T8974" s="25"/>
      <c r="AN8974" s="35" t="str">
        <f t="shared" si="463"/>
        <v/>
      </c>
      <c r="AO8974" s="35" t="str">
        <f t="shared" si="464"/>
        <v>-</v>
      </c>
      <c r="AQ8974" s="25" t="str">
        <f t="shared" si="462"/>
        <v>-</v>
      </c>
    </row>
    <row r="8975" spans="1:43" x14ac:dyDescent="0.2">
      <c r="A8975" s="25" t="s">
        <v>4475</v>
      </c>
      <c r="B8975" s="25" t="s">
        <v>685</v>
      </c>
      <c r="C8975" s="25" t="s">
        <v>154</v>
      </c>
      <c r="T8975" s="25"/>
      <c r="AN8975" s="35" t="str">
        <f t="shared" si="463"/>
        <v/>
      </c>
      <c r="AO8975" s="35" t="str">
        <f t="shared" si="464"/>
        <v>-</v>
      </c>
      <c r="AQ8975" s="25" t="str">
        <f t="shared" si="462"/>
        <v>-</v>
      </c>
    </row>
    <row r="8976" spans="1:43" x14ac:dyDescent="0.2">
      <c r="A8976" s="25" t="s">
        <v>4476</v>
      </c>
      <c r="B8976" s="25" t="s">
        <v>685</v>
      </c>
      <c r="C8976" s="25" t="s">
        <v>155</v>
      </c>
      <c r="T8976" s="25"/>
      <c r="AN8976" s="35" t="str">
        <f t="shared" si="463"/>
        <v/>
      </c>
      <c r="AO8976" s="35" t="str">
        <f t="shared" si="464"/>
        <v>-</v>
      </c>
      <c r="AQ8976" s="25" t="str">
        <f t="shared" si="462"/>
        <v>-</v>
      </c>
    </row>
    <row r="8977" spans="1:43" x14ac:dyDescent="0.2">
      <c r="A8977" s="25" t="s">
        <v>4477</v>
      </c>
      <c r="B8977" s="25" t="s">
        <v>685</v>
      </c>
      <c r="C8977" s="25" t="s">
        <v>156</v>
      </c>
      <c r="T8977" s="25"/>
      <c r="AN8977" s="35" t="str">
        <f t="shared" si="463"/>
        <v/>
      </c>
      <c r="AO8977" s="35" t="str">
        <f t="shared" si="464"/>
        <v>-</v>
      </c>
      <c r="AQ8977" s="25" t="str">
        <f t="shared" si="462"/>
        <v>-</v>
      </c>
    </row>
    <row r="8978" spans="1:43" x14ac:dyDescent="0.2">
      <c r="A8978" s="25" t="s">
        <v>4478</v>
      </c>
      <c r="B8978" s="25" t="s">
        <v>685</v>
      </c>
      <c r="C8978" s="25" t="s">
        <v>157</v>
      </c>
      <c r="T8978" s="25"/>
      <c r="AN8978" s="35" t="str">
        <f t="shared" si="463"/>
        <v/>
      </c>
      <c r="AO8978" s="35" t="str">
        <f t="shared" si="464"/>
        <v>-</v>
      </c>
      <c r="AQ8978" s="25" t="str">
        <f t="shared" si="462"/>
        <v>-</v>
      </c>
    </row>
    <row r="8979" spans="1:43" x14ac:dyDescent="0.2">
      <c r="A8979" s="25" t="s">
        <v>4479</v>
      </c>
      <c r="B8979" s="25" t="s">
        <v>685</v>
      </c>
      <c r="C8979" s="25" t="s">
        <v>158</v>
      </c>
      <c r="T8979" s="25"/>
      <c r="AN8979" s="35" t="str">
        <f t="shared" si="463"/>
        <v/>
      </c>
      <c r="AO8979" s="35" t="str">
        <f t="shared" si="464"/>
        <v>-</v>
      </c>
      <c r="AQ8979" s="25" t="str">
        <f t="shared" si="462"/>
        <v>-</v>
      </c>
    </row>
    <row r="8980" spans="1:43" x14ac:dyDescent="0.2">
      <c r="A8980" s="25" t="s">
        <v>4480</v>
      </c>
      <c r="B8980" s="25" t="s">
        <v>685</v>
      </c>
      <c r="C8980" s="25" t="s">
        <v>147</v>
      </c>
      <c r="T8980" s="25"/>
      <c r="AN8980" s="35" t="str">
        <f t="shared" si="463"/>
        <v/>
      </c>
      <c r="AO8980" s="35" t="str">
        <f t="shared" si="464"/>
        <v>-</v>
      </c>
      <c r="AQ8980" s="25" t="str">
        <f t="shared" si="462"/>
        <v>-</v>
      </c>
    </row>
    <row r="8981" spans="1:43" x14ac:dyDescent="0.2">
      <c r="A8981" s="25" t="s">
        <v>4481</v>
      </c>
      <c r="B8981" s="25" t="s">
        <v>685</v>
      </c>
      <c r="C8981" s="25" t="s">
        <v>147</v>
      </c>
      <c r="T8981" s="25"/>
      <c r="AN8981" s="35" t="str">
        <f t="shared" si="463"/>
        <v/>
      </c>
      <c r="AO8981" s="35" t="str">
        <f t="shared" si="464"/>
        <v>-</v>
      </c>
      <c r="AQ8981" s="25" t="str">
        <f t="shared" si="462"/>
        <v>-</v>
      </c>
    </row>
    <row r="8982" spans="1:43" x14ac:dyDescent="0.2">
      <c r="A8982" s="25" t="s">
        <v>4482</v>
      </c>
      <c r="B8982" s="25" t="s">
        <v>685</v>
      </c>
      <c r="C8982" s="25" t="s">
        <v>148</v>
      </c>
      <c r="T8982" s="25"/>
      <c r="AN8982" s="35" t="str">
        <f t="shared" si="463"/>
        <v/>
      </c>
      <c r="AO8982" s="35" t="str">
        <f t="shared" si="464"/>
        <v>-</v>
      </c>
      <c r="AQ8982" s="25" t="str">
        <f t="shared" si="462"/>
        <v>-</v>
      </c>
    </row>
    <row r="8983" spans="1:43" x14ac:dyDescent="0.2">
      <c r="A8983" s="25" t="s">
        <v>4483</v>
      </c>
      <c r="B8983" s="25" t="s">
        <v>685</v>
      </c>
      <c r="C8983" s="25" t="s">
        <v>149</v>
      </c>
      <c r="T8983" s="25"/>
      <c r="AN8983" s="35" t="str">
        <f t="shared" si="463"/>
        <v/>
      </c>
      <c r="AO8983" s="35" t="str">
        <f t="shared" si="464"/>
        <v>-</v>
      </c>
      <c r="AQ8983" s="25" t="str">
        <f t="shared" si="462"/>
        <v>-</v>
      </c>
    </row>
    <row r="8984" spans="1:43" x14ac:dyDescent="0.2">
      <c r="A8984" s="25" t="s">
        <v>4484</v>
      </c>
      <c r="B8984" s="25" t="s">
        <v>685</v>
      </c>
      <c r="C8984" s="25" t="s">
        <v>150</v>
      </c>
      <c r="T8984" s="25"/>
      <c r="AN8984" s="35" t="str">
        <f t="shared" si="463"/>
        <v/>
      </c>
      <c r="AO8984" s="35" t="str">
        <f t="shared" si="464"/>
        <v>-</v>
      </c>
      <c r="AQ8984" s="25" t="str">
        <f t="shared" si="462"/>
        <v>-</v>
      </c>
    </row>
    <row r="8985" spans="1:43" x14ac:dyDescent="0.2">
      <c r="A8985" s="25" t="s">
        <v>4485</v>
      </c>
      <c r="B8985" s="25" t="s">
        <v>685</v>
      </c>
      <c r="C8985" s="25" t="s">
        <v>151</v>
      </c>
      <c r="T8985" s="25"/>
      <c r="AN8985" s="35" t="str">
        <f t="shared" si="463"/>
        <v/>
      </c>
      <c r="AO8985" s="35" t="str">
        <f t="shared" si="464"/>
        <v>-</v>
      </c>
      <c r="AQ8985" s="25" t="str">
        <f t="shared" si="462"/>
        <v>-</v>
      </c>
    </row>
    <row r="8986" spans="1:43" x14ac:dyDescent="0.2">
      <c r="A8986" s="25" t="s">
        <v>4486</v>
      </c>
      <c r="B8986" s="25" t="s">
        <v>685</v>
      </c>
      <c r="C8986" s="25" t="s">
        <v>152</v>
      </c>
      <c r="T8986" s="25"/>
      <c r="AN8986" s="35" t="str">
        <f t="shared" si="463"/>
        <v/>
      </c>
      <c r="AO8986" s="35" t="str">
        <f t="shared" si="464"/>
        <v>-</v>
      </c>
      <c r="AQ8986" s="25" t="str">
        <f t="shared" si="462"/>
        <v>-</v>
      </c>
    </row>
    <row r="8987" spans="1:43" x14ac:dyDescent="0.2">
      <c r="A8987" s="25" t="s">
        <v>4487</v>
      </c>
      <c r="B8987" s="25" t="s">
        <v>685</v>
      </c>
      <c r="C8987" s="25" t="s">
        <v>153</v>
      </c>
      <c r="T8987" s="25"/>
      <c r="AN8987" s="35" t="str">
        <f t="shared" si="463"/>
        <v/>
      </c>
      <c r="AO8987" s="35" t="str">
        <f t="shared" si="464"/>
        <v>-</v>
      </c>
      <c r="AQ8987" s="25" t="str">
        <f t="shared" si="462"/>
        <v>-</v>
      </c>
    </row>
    <row r="8988" spans="1:43" x14ac:dyDescent="0.2">
      <c r="A8988" s="25" t="s">
        <v>4488</v>
      </c>
      <c r="B8988" s="25" t="s">
        <v>685</v>
      </c>
      <c r="C8988" s="25" t="s">
        <v>154</v>
      </c>
      <c r="T8988" s="25"/>
      <c r="AN8988" s="35" t="str">
        <f t="shared" si="463"/>
        <v/>
      </c>
      <c r="AO8988" s="35" t="str">
        <f t="shared" si="464"/>
        <v>-</v>
      </c>
      <c r="AQ8988" s="25" t="str">
        <f t="shared" si="462"/>
        <v>-</v>
      </c>
    </row>
    <row r="8989" spans="1:43" x14ac:dyDescent="0.2">
      <c r="A8989" s="25" t="s">
        <v>4489</v>
      </c>
      <c r="B8989" s="25" t="s">
        <v>685</v>
      </c>
      <c r="C8989" s="25" t="s">
        <v>155</v>
      </c>
      <c r="T8989" s="25"/>
      <c r="AN8989" s="35" t="str">
        <f t="shared" si="463"/>
        <v/>
      </c>
      <c r="AO8989" s="35" t="str">
        <f t="shared" si="464"/>
        <v>-</v>
      </c>
      <c r="AQ8989" s="25" t="str">
        <f t="shared" si="462"/>
        <v>-</v>
      </c>
    </row>
    <row r="8990" spans="1:43" x14ac:dyDescent="0.2">
      <c r="A8990" s="25" t="s">
        <v>4490</v>
      </c>
      <c r="B8990" s="25" t="s">
        <v>685</v>
      </c>
      <c r="C8990" s="25" t="s">
        <v>156</v>
      </c>
      <c r="T8990" s="25"/>
      <c r="AN8990" s="35" t="str">
        <f t="shared" si="463"/>
        <v/>
      </c>
      <c r="AO8990" s="35" t="str">
        <f t="shared" si="464"/>
        <v>-</v>
      </c>
      <c r="AQ8990" s="25" t="str">
        <f t="shared" si="462"/>
        <v>-</v>
      </c>
    </row>
    <row r="8991" spans="1:43" x14ac:dyDescent="0.2">
      <c r="A8991" s="25" t="s">
        <v>4491</v>
      </c>
      <c r="B8991" s="25" t="s">
        <v>685</v>
      </c>
      <c r="C8991" s="25" t="s">
        <v>157</v>
      </c>
      <c r="T8991" s="25"/>
      <c r="AN8991" s="35" t="str">
        <f t="shared" si="463"/>
        <v/>
      </c>
      <c r="AO8991" s="35" t="str">
        <f t="shared" si="464"/>
        <v>-</v>
      </c>
      <c r="AQ8991" s="25" t="str">
        <f t="shared" si="462"/>
        <v>-</v>
      </c>
    </row>
    <row r="8992" spans="1:43" x14ac:dyDescent="0.2">
      <c r="A8992" s="25" t="s">
        <v>4492</v>
      </c>
      <c r="B8992" s="25" t="s">
        <v>685</v>
      </c>
      <c r="C8992" s="25" t="s">
        <v>158</v>
      </c>
      <c r="T8992" s="25"/>
      <c r="AN8992" s="35" t="str">
        <f t="shared" si="463"/>
        <v/>
      </c>
      <c r="AO8992" s="35" t="str">
        <f t="shared" si="464"/>
        <v>-</v>
      </c>
      <c r="AQ8992" s="25" t="str">
        <f t="shared" si="462"/>
        <v>-</v>
      </c>
    </row>
    <row r="8993" spans="1:43" x14ac:dyDescent="0.2">
      <c r="A8993" s="25" t="s">
        <v>4493</v>
      </c>
      <c r="B8993" s="25" t="s">
        <v>685</v>
      </c>
      <c r="C8993" s="25" t="s">
        <v>147</v>
      </c>
      <c r="T8993" s="25"/>
      <c r="AN8993" s="35" t="str">
        <f t="shared" si="463"/>
        <v/>
      </c>
      <c r="AO8993" s="35" t="str">
        <f t="shared" si="464"/>
        <v>-</v>
      </c>
      <c r="AQ8993" s="25" t="str">
        <f t="shared" si="462"/>
        <v>-</v>
      </c>
    </row>
    <row r="8994" spans="1:43" x14ac:dyDescent="0.2">
      <c r="A8994" s="25" t="s">
        <v>4494</v>
      </c>
      <c r="B8994" s="25" t="s">
        <v>685</v>
      </c>
      <c r="C8994" s="25" t="s">
        <v>148</v>
      </c>
      <c r="T8994" s="25"/>
      <c r="AN8994" s="35" t="str">
        <f t="shared" si="463"/>
        <v/>
      </c>
      <c r="AO8994" s="35" t="str">
        <f t="shared" si="464"/>
        <v>-</v>
      </c>
      <c r="AQ8994" s="25" t="str">
        <f t="shared" si="462"/>
        <v>-</v>
      </c>
    </row>
    <row r="8995" spans="1:43" x14ac:dyDescent="0.2">
      <c r="A8995" s="25" t="s">
        <v>4495</v>
      </c>
      <c r="B8995" s="25" t="s">
        <v>685</v>
      </c>
      <c r="C8995" s="25" t="s">
        <v>148</v>
      </c>
      <c r="T8995" s="25"/>
      <c r="AN8995" s="35" t="str">
        <f t="shared" si="463"/>
        <v/>
      </c>
      <c r="AO8995" s="35" t="str">
        <f t="shared" si="464"/>
        <v>-</v>
      </c>
      <c r="AQ8995" s="25" t="str">
        <f t="shared" si="462"/>
        <v>-</v>
      </c>
    </row>
    <row r="8996" spans="1:43" x14ac:dyDescent="0.2">
      <c r="A8996" s="25" t="s">
        <v>4496</v>
      </c>
      <c r="B8996" s="25" t="s">
        <v>685</v>
      </c>
      <c r="C8996" s="25" t="s">
        <v>149</v>
      </c>
      <c r="T8996" s="25"/>
      <c r="AN8996" s="35" t="str">
        <f t="shared" si="463"/>
        <v/>
      </c>
      <c r="AO8996" s="35" t="str">
        <f t="shared" si="464"/>
        <v>-</v>
      </c>
      <c r="AQ8996" s="25" t="str">
        <f t="shared" si="462"/>
        <v>-</v>
      </c>
    </row>
    <row r="8997" spans="1:43" x14ac:dyDescent="0.2">
      <c r="A8997" s="25" t="s">
        <v>4497</v>
      </c>
      <c r="B8997" s="25" t="s">
        <v>685</v>
      </c>
      <c r="C8997" s="25" t="s">
        <v>150</v>
      </c>
      <c r="T8997" s="25"/>
      <c r="AN8997" s="35" t="str">
        <f t="shared" si="463"/>
        <v/>
      </c>
      <c r="AO8997" s="35" t="str">
        <f t="shared" si="464"/>
        <v>-</v>
      </c>
      <c r="AQ8997" s="25" t="str">
        <f t="shared" ref="AQ8997:AQ9060" si="465">CONCATENATE(TRIM(LEFT(AP8997,LEN(AP8997)-LEN(RIGHT(AP8997)))),"-",RIGHT(AP8997))</f>
        <v>-</v>
      </c>
    </row>
    <row r="8998" spans="1:43" x14ac:dyDescent="0.2">
      <c r="A8998" s="25" t="s">
        <v>4498</v>
      </c>
      <c r="B8998" s="25" t="s">
        <v>685</v>
      </c>
      <c r="C8998" s="25" t="s">
        <v>151</v>
      </c>
      <c r="T8998" s="25"/>
      <c r="AN8998" s="35" t="str">
        <f t="shared" si="463"/>
        <v/>
      </c>
      <c r="AO8998" s="35" t="str">
        <f t="shared" si="464"/>
        <v>-</v>
      </c>
      <c r="AQ8998" s="25" t="str">
        <f t="shared" si="465"/>
        <v>-</v>
      </c>
    </row>
    <row r="8999" spans="1:43" x14ac:dyDescent="0.2">
      <c r="A8999" s="25" t="s">
        <v>4499</v>
      </c>
      <c r="B8999" s="25" t="s">
        <v>685</v>
      </c>
      <c r="C8999" s="25" t="s">
        <v>152</v>
      </c>
      <c r="T8999" s="25"/>
      <c r="AN8999" s="35" t="str">
        <f t="shared" si="463"/>
        <v/>
      </c>
      <c r="AO8999" s="35" t="str">
        <f t="shared" si="464"/>
        <v>-</v>
      </c>
      <c r="AQ8999" s="25" t="str">
        <f t="shared" si="465"/>
        <v>-</v>
      </c>
    </row>
    <row r="9000" spans="1:43" x14ac:dyDescent="0.2">
      <c r="A9000" s="25" t="s">
        <v>4500</v>
      </c>
      <c r="B9000" s="25" t="s">
        <v>685</v>
      </c>
      <c r="C9000" s="25" t="s">
        <v>153</v>
      </c>
      <c r="T9000" s="25"/>
      <c r="AN9000" s="35" t="str">
        <f t="shared" si="463"/>
        <v/>
      </c>
      <c r="AO9000" s="35" t="str">
        <f t="shared" si="464"/>
        <v>-</v>
      </c>
      <c r="AQ9000" s="25" t="str">
        <f t="shared" si="465"/>
        <v>-</v>
      </c>
    </row>
    <row r="9001" spans="1:43" x14ac:dyDescent="0.2">
      <c r="A9001" s="25" t="s">
        <v>4501</v>
      </c>
      <c r="B9001" s="25" t="s">
        <v>685</v>
      </c>
      <c r="C9001" s="25" t="s">
        <v>154</v>
      </c>
      <c r="T9001" s="25"/>
      <c r="AN9001" s="35" t="str">
        <f t="shared" si="463"/>
        <v/>
      </c>
      <c r="AO9001" s="35" t="str">
        <f t="shared" si="464"/>
        <v>-</v>
      </c>
      <c r="AQ9001" s="25" t="str">
        <f t="shared" si="465"/>
        <v>-</v>
      </c>
    </row>
    <row r="9002" spans="1:43" x14ac:dyDescent="0.2">
      <c r="A9002" s="25" t="s">
        <v>4502</v>
      </c>
      <c r="B9002" s="25" t="s">
        <v>685</v>
      </c>
      <c r="C9002" s="25" t="s">
        <v>155</v>
      </c>
      <c r="T9002" s="25"/>
      <c r="AN9002" s="35" t="str">
        <f t="shared" si="463"/>
        <v/>
      </c>
      <c r="AO9002" s="35" t="str">
        <f t="shared" si="464"/>
        <v>-</v>
      </c>
      <c r="AQ9002" s="25" t="str">
        <f t="shared" si="465"/>
        <v>-</v>
      </c>
    </row>
    <row r="9003" spans="1:43" x14ac:dyDescent="0.2">
      <c r="A9003" s="25" t="s">
        <v>4503</v>
      </c>
      <c r="B9003" s="25" t="s">
        <v>685</v>
      </c>
      <c r="C9003" s="25" t="s">
        <v>156</v>
      </c>
      <c r="T9003" s="25"/>
      <c r="AN9003" s="35" t="str">
        <f t="shared" si="463"/>
        <v/>
      </c>
      <c r="AO9003" s="35" t="str">
        <f t="shared" si="464"/>
        <v>-</v>
      </c>
      <c r="AQ9003" s="25" t="str">
        <f t="shared" si="465"/>
        <v>-</v>
      </c>
    </row>
    <row r="9004" spans="1:43" x14ac:dyDescent="0.2">
      <c r="A9004" s="25" t="s">
        <v>4504</v>
      </c>
      <c r="B9004" s="25" t="s">
        <v>685</v>
      </c>
      <c r="C9004" s="25" t="s">
        <v>157</v>
      </c>
      <c r="T9004" s="25"/>
      <c r="AN9004" s="35" t="str">
        <f t="shared" si="463"/>
        <v/>
      </c>
      <c r="AO9004" s="35" t="str">
        <f t="shared" si="464"/>
        <v>-</v>
      </c>
      <c r="AQ9004" s="25" t="str">
        <f t="shared" si="465"/>
        <v>-</v>
      </c>
    </row>
    <row r="9005" spans="1:43" x14ac:dyDescent="0.2">
      <c r="A9005" s="25" t="s">
        <v>4505</v>
      </c>
      <c r="B9005" s="25" t="s">
        <v>685</v>
      </c>
      <c r="C9005" s="25" t="s">
        <v>157</v>
      </c>
      <c r="T9005" s="25"/>
      <c r="AN9005" s="35" t="str">
        <f t="shared" si="463"/>
        <v/>
      </c>
      <c r="AO9005" s="35" t="str">
        <f t="shared" si="464"/>
        <v>-</v>
      </c>
      <c r="AQ9005" s="25" t="str">
        <f t="shared" si="465"/>
        <v>-</v>
      </c>
    </row>
    <row r="9006" spans="1:43" x14ac:dyDescent="0.2">
      <c r="A9006" s="25" t="s">
        <v>4506</v>
      </c>
      <c r="B9006" s="25" t="s">
        <v>685</v>
      </c>
      <c r="C9006" s="25" t="s">
        <v>158</v>
      </c>
      <c r="T9006" s="25"/>
      <c r="AN9006" s="35" t="str">
        <f t="shared" si="463"/>
        <v/>
      </c>
      <c r="AO9006" s="35" t="str">
        <f t="shared" si="464"/>
        <v>-</v>
      </c>
      <c r="AQ9006" s="25" t="str">
        <f t="shared" si="465"/>
        <v>-</v>
      </c>
    </row>
    <row r="9007" spans="1:43" x14ac:dyDescent="0.2">
      <c r="A9007" s="25" t="s">
        <v>4507</v>
      </c>
      <c r="B9007" s="25" t="s">
        <v>685</v>
      </c>
      <c r="C9007" s="25" t="s">
        <v>147</v>
      </c>
      <c r="T9007" s="25"/>
      <c r="AN9007" s="35" t="str">
        <f t="shared" si="463"/>
        <v/>
      </c>
      <c r="AO9007" s="35" t="str">
        <f t="shared" si="464"/>
        <v>-</v>
      </c>
      <c r="AQ9007" s="25" t="str">
        <f t="shared" si="465"/>
        <v>-</v>
      </c>
    </row>
    <row r="9008" spans="1:43" x14ac:dyDescent="0.2">
      <c r="A9008" s="25" t="s">
        <v>4508</v>
      </c>
      <c r="B9008" s="25" t="s">
        <v>685</v>
      </c>
      <c r="C9008" s="25" t="s">
        <v>148</v>
      </c>
      <c r="T9008" s="25"/>
      <c r="AN9008" s="35" t="str">
        <f t="shared" si="463"/>
        <v/>
      </c>
      <c r="AO9008" s="35" t="str">
        <f t="shared" si="464"/>
        <v>-</v>
      </c>
      <c r="AQ9008" s="25" t="str">
        <f t="shared" si="465"/>
        <v>-</v>
      </c>
    </row>
    <row r="9009" spans="1:43" x14ac:dyDescent="0.2">
      <c r="A9009" s="25" t="s">
        <v>4509</v>
      </c>
      <c r="B9009" s="25" t="s">
        <v>685</v>
      </c>
      <c r="C9009" s="25" t="s">
        <v>149</v>
      </c>
      <c r="T9009" s="25"/>
      <c r="AN9009" s="35" t="str">
        <f t="shared" si="463"/>
        <v/>
      </c>
      <c r="AO9009" s="35" t="str">
        <f t="shared" si="464"/>
        <v>-</v>
      </c>
      <c r="AQ9009" s="25" t="str">
        <f t="shared" si="465"/>
        <v>-</v>
      </c>
    </row>
    <row r="9010" spans="1:43" x14ac:dyDescent="0.2">
      <c r="A9010" s="25" t="s">
        <v>4510</v>
      </c>
      <c r="B9010" s="25" t="s">
        <v>685</v>
      </c>
      <c r="C9010" s="25" t="s">
        <v>150</v>
      </c>
      <c r="T9010" s="25"/>
      <c r="AN9010" s="35" t="str">
        <f t="shared" si="463"/>
        <v/>
      </c>
      <c r="AO9010" s="35" t="str">
        <f t="shared" si="464"/>
        <v>-</v>
      </c>
      <c r="AQ9010" s="25" t="str">
        <f t="shared" si="465"/>
        <v>-</v>
      </c>
    </row>
    <row r="9011" spans="1:43" x14ac:dyDescent="0.2">
      <c r="A9011" s="25" t="s">
        <v>4511</v>
      </c>
      <c r="B9011" s="25" t="s">
        <v>685</v>
      </c>
      <c r="C9011" s="25" t="s">
        <v>151</v>
      </c>
      <c r="T9011" s="25"/>
      <c r="AN9011" s="35" t="str">
        <f t="shared" si="463"/>
        <v/>
      </c>
      <c r="AO9011" s="35" t="str">
        <f t="shared" si="464"/>
        <v>-</v>
      </c>
      <c r="AQ9011" s="25" t="str">
        <f t="shared" si="465"/>
        <v>-</v>
      </c>
    </row>
    <row r="9012" spans="1:43" x14ac:dyDescent="0.2">
      <c r="A9012" s="25" t="s">
        <v>4512</v>
      </c>
      <c r="B9012" s="25" t="s">
        <v>685</v>
      </c>
      <c r="C9012" s="25" t="s">
        <v>152</v>
      </c>
      <c r="T9012" s="25"/>
      <c r="AN9012" s="35" t="str">
        <f t="shared" si="463"/>
        <v/>
      </c>
      <c r="AO9012" s="35" t="str">
        <f t="shared" si="464"/>
        <v>-</v>
      </c>
      <c r="AQ9012" s="25" t="str">
        <f t="shared" si="465"/>
        <v>-</v>
      </c>
    </row>
    <row r="9013" spans="1:43" x14ac:dyDescent="0.2">
      <c r="A9013" s="25" t="s">
        <v>4513</v>
      </c>
      <c r="B9013" s="25" t="s">
        <v>685</v>
      </c>
      <c r="C9013" s="25" t="s">
        <v>153</v>
      </c>
      <c r="T9013" s="25"/>
      <c r="AN9013" s="35" t="str">
        <f t="shared" si="463"/>
        <v/>
      </c>
      <c r="AO9013" s="35" t="str">
        <f t="shared" si="464"/>
        <v>-</v>
      </c>
      <c r="AQ9013" s="25" t="str">
        <f t="shared" si="465"/>
        <v>-</v>
      </c>
    </row>
    <row r="9014" spans="1:43" x14ac:dyDescent="0.2">
      <c r="A9014" s="25" t="s">
        <v>4514</v>
      </c>
      <c r="B9014" s="25" t="s">
        <v>685</v>
      </c>
      <c r="C9014" s="25" t="s">
        <v>154</v>
      </c>
      <c r="T9014" s="25"/>
      <c r="AN9014" s="35" t="str">
        <f t="shared" si="463"/>
        <v/>
      </c>
      <c r="AO9014" s="35" t="str">
        <f t="shared" si="464"/>
        <v>-</v>
      </c>
      <c r="AQ9014" s="25" t="str">
        <f t="shared" si="465"/>
        <v>-</v>
      </c>
    </row>
    <row r="9015" spans="1:43" x14ac:dyDescent="0.2">
      <c r="A9015" s="25" t="s">
        <v>4515</v>
      </c>
      <c r="B9015" s="25" t="s">
        <v>685</v>
      </c>
      <c r="C9015" s="25" t="s">
        <v>155</v>
      </c>
      <c r="T9015" s="25"/>
      <c r="AN9015" s="35" t="str">
        <f t="shared" ref="AN9015:AN9078" si="466">CONCATENATE(AM9015,AP9015)</f>
        <v/>
      </c>
      <c r="AO9015" s="35" t="str">
        <f t="shared" ref="AO9015:AO9078" si="467">CONCATENATE(AM9015,"-",AL9015)</f>
        <v>-</v>
      </c>
      <c r="AQ9015" s="25" t="str">
        <f t="shared" si="465"/>
        <v>-</v>
      </c>
    </row>
    <row r="9016" spans="1:43" x14ac:dyDescent="0.2">
      <c r="A9016" s="25" t="s">
        <v>4516</v>
      </c>
      <c r="B9016" s="25" t="s">
        <v>685</v>
      </c>
      <c r="C9016" s="25" t="s">
        <v>156</v>
      </c>
      <c r="T9016" s="25"/>
      <c r="AN9016" s="35" t="str">
        <f t="shared" si="466"/>
        <v/>
      </c>
      <c r="AO9016" s="35" t="str">
        <f t="shared" si="467"/>
        <v>-</v>
      </c>
      <c r="AQ9016" s="25" t="str">
        <f t="shared" si="465"/>
        <v>-</v>
      </c>
    </row>
    <row r="9017" spans="1:43" x14ac:dyDescent="0.2">
      <c r="A9017" s="25" t="s">
        <v>4517</v>
      </c>
      <c r="B9017" s="25" t="s">
        <v>685</v>
      </c>
      <c r="C9017" s="25" t="s">
        <v>156</v>
      </c>
      <c r="T9017" s="25"/>
      <c r="AN9017" s="35" t="str">
        <f t="shared" si="466"/>
        <v/>
      </c>
      <c r="AO9017" s="35" t="str">
        <f t="shared" si="467"/>
        <v>-</v>
      </c>
      <c r="AQ9017" s="25" t="str">
        <f t="shared" si="465"/>
        <v>-</v>
      </c>
    </row>
    <row r="9018" spans="1:43" x14ac:dyDescent="0.2">
      <c r="A9018" s="25" t="s">
        <v>4518</v>
      </c>
      <c r="B9018" s="25" t="s">
        <v>685</v>
      </c>
      <c r="C9018" s="25" t="s">
        <v>157</v>
      </c>
      <c r="T9018" s="25"/>
      <c r="AN9018" s="35" t="str">
        <f t="shared" si="466"/>
        <v/>
      </c>
      <c r="AO9018" s="35" t="str">
        <f t="shared" si="467"/>
        <v>-</v>
      </c>
      <c r="AQ9018" s="25" t="str">
        <f t="shared" si="465"/>
        <v>-</v>
      </c>
    </row>
    <row r="9019" spans="1:43" x14ac:dyDescent="0.2">
      <c r="A9019" s="25" t="s">
        <v>4519</v>
      </c>
      <c r="B9019" s="25" t="s">
        <v>685</v>
      </c>
      <c r="C9019" s="25" t="s">
        <v>158</v>
      </c>
      <c r="T9019" s="25"/>
      <c r="AN9019" s="35" t="str">
        <f t="shared" si="466"/>
        <v/>
      </c>
      <c r="AO9019" s="35" t="str">
        <f t="shared" si="467"/>
        <v>-</v>
      </c>
      <c r="AQ9019" s="25" t="str">
        <f t="shared" si="465"/>
        <v>-</v>
      </c>
    </row>
    <row r="9020" spans="1:43" x14ac:dyDescent="0.2">
      <c r="A9020" s="25" t="s">
        <v>4520</v>
      </c>
      <c r="B9020" s="25" t="s">
        <v>685</v>
      </c>
      <c r="C9020" s="25" t="s">
        <v>147</v>
      </c>
      <c r="T9020" s="25"/>
      <c r="AN9020" s="35" t="str">
        <f t="shared" si="466"/>
        <v/>
      </c>
      <c r="AO9020" s="35" t="str">
        <f t="shared" si="467"/>
        <v>-</v>
      </c>
      <c r="AQ9020" s="25" t="str">
        <f t="shared" si="465"/>
        <v>-</v>
      </c>
    </row>
    <row r="9021" spans="1:43" x14ac:dyDescent="0.2">
      <c r="A9021" s="25" t="s">
        <v>4521</v>
      </c>
      <c r="B9021" s="25" t="s">
        <v>685</v>
      </c>
      <c r="C9021" s="25" t="s">
        <v>148</v>
      </c>
      <c r="T9021" s="25"/>
      <c r="AN9021" s="35" t="str">
        <f t="shared" si="466"/>
        <v/>
      </c>
      <c r="AO9021" s="35" t="str">
        <f t="shared" si="467"/>
        <v>-</v>
      </c>
      <c r="AQ9021" s="25" t="str">
        <f t="shared" si="465"/>
        <v>-</v>
      </c>
    </row>
    <row r="9022" spans="1:43" x14ac:dyDescent="0.2">
      <c r="A9022" s="25" t="s">
        <v>4522</v>
      </c>
      <c r="B9022" s="25" t="s">
        <v>685</v>
      </c>
      <c r="C9022" s="25" t="s">
        <v>149</v>
      </c>
      <c r="T9022" s="25"/>
      <c r="AN9022" s="35" t="str">
        <f t="shared" si="466"/>
        <v/>
      </c>
      <c r="AO9022" s="35" t="str">
        <f t="shared" si="467"/>
        <v>-</v>
      </c>
      <c r="AQ9022" s="25" t="str">
        <f t="shared" si="465"/>
        <v>-</v>
      </c>
    </row>
    <row r="9023" spans="1:43" x14ac:dyDescent="0.2">
      <c r="A9023" s="25" t="s">
        <v>4523</v>
      </c>
      <c r="B9023" s="25" t="s">
        <v>685</v>
      </c>
      <c r="C9023" s="25" t="s">
        <v>150</v>
      </c>
      <c r="T9023" s="25"/>
      <c r="AN9023" s="35" t="str">
        <f t="shared" si="466"/>
        <v/>
      </c>
      <c r="AO9023" s="35" t="str">
        <f t="shared" si="467"/>
        <v>-</v>
      </c>
      <c r="AQ9023" s="25" t="str">
        <f t="shared" si="465"/>
        <v>-</v>
      </c>
    </row>
    <row r="9024" spans="1:43" x14ac:dyDescent="0.2">
      <c r="A9024" s="25" t="s">
        <v>4524</v>
      </c>
      <c r="B9024" s="25" t="s">
        <v>685</v>
      </c>
      <c r="C9024" s="25" t="s">
        <v>151</v>
      </c>
      <c r="T9024" s="25"/>
      <c r="AN9024" s="35" t="str">
        <f t="shared" si="466"/>
        <v/>
      </c>
      <c r="AO9024" s="35" t="str">
        <f t="shared" si="467"/>
        <v>-</v>
      </c>
      <c r="AQ9024" s="25" t="str">
        <f t="shared" si="465"/>
        <v>-</v>
      </c>
    </row>
    <row r="9025" spans="1:43" x14ac:dyDescent="0.2">
      <c r="A9025" s="25" t="s">
        <v>4525</v>
      </c>
      <c r="B9025" s="25" t="s">
        <v>685</v>
      </c>
      <c r="C9025" s="25" t="s">
        <v>152</v>
      </c>
      <c r="T9025" s="25"/>
      <c r="AN9025" s="35" t="str">
        <f t="shared" si="466"/>
        <v/>
      </c>
      <c r="AO9025" s="35" t="str">
        <f t="shared" si="467"/>
        <v>-</v>
      </c>
      <c r="AQ9025" s="25" t="str">
        <f t="shared" si="465"/>
        <v>-</v>
      </c>
    </row>
    <row r="9026" spans="1:43" x14ac:dyDescent="0.2">
      <c r="A9026" s="25" t="s">
        <v>4526</v>
      </c>
      <c r="B9026" s="25" t="s">
        <v>685</v>
      </c>
      <c r="C9026" s="25" t="s">
        <v>153</v>
      </c>
      <c r="T9026" s="25"/>
      <c r="AN9026" s="35" t="str">
        <f t="shared" si="466"/>
        <v/>
      </c>
      <c r="AO9026" s="35" t="str">
        <f t="shared" si="467"/>
        <v>-</v>
      </c>
      <c r="AQ9026" s="25" t="str">
        <f t="shared" si="465"/>
        <v>-</v>
      </c>
    </row>
    <row r="9027" spans="1:43" x14ac:dyDescent="0.2">
      <c r="A9027" s="25" t="s">
        <v>4527</v>
      </c>
      <c r="B9027" s="25" t="s">
        <v>685</v>
      </c>
      <c r="C9027" s="25" t="s">
        <v>154</v>
      </c>
      <c r="T9027" s="25"/>
      <c r="AN9027" s="35" t="str">
        <f t="shared" si="466"/>
        <v/>
      </c>
      <c r="AO9027" s="35" t="str">
        <f t="shared" si="467"/>
        <v>-</v>
      </c>
      <c r="AQ9027" s="25" t="str">
        <f t="shared" si="465"/>
        <v>-</v>
      </c>
    </row>
    <row r="9028" spans="1:43" x14ac:dyDescent="0.2">
      <c r="A9028" s="25" t="s">
        <v>4528</v>
      </c>
      <c r="B9028" s="25" t="s">
        <v>685</v>
      </c>
      <c r="C9028" s="25" t="s">
        <v>155</v>
      </c>
      <c r="T9028" s="25"/>
      <c r="AN9028" s="35" t="str">
        <f t="shared" si="466"/>
        <v/>
      </c>
      <c r="AO9028" s="35" t="str">
        <f t="shared" si="467"/>
        <v>-</v>
      </c>
      <c r="AQ9028" s="25" t="str">
        <f t="shared" si="465"/>
        <v>-</v>
      </c>
    </row>
    <row r="9029" spans="1:43" x14ac:dyDescent="0.2">
      <c r="A9029" s="25" t="s">
        <v>4529</v>
      </c>
      <c r="B9029" s="25" t="s">
        <v>685</v>
      </c>
      <c r="C9029" s="25" t="s">
        <v>155</v>
      </c>
      <c r="T9029" s="25"/>
      <c r="AN9029" s="35" t="str">
        <f t="shared" si="466"/>
        <v/>
      </c>
      <c r="AO9029" s="35" t="str">
        <f t="shared" si="467"/>
        <v>-</v>
      </c>
      <c r="AQ9029" s="25" t="str">
        <f t="shared" si="465"/>
        <v>-</v>
      </c>
    </row>
    <row r="9030" spans="1:43" x14ac:dyDescent="0.2">
      <c r="A9030" s="25" t="s">
        <v>4530</v>
      </c>
      <c r="B9030" s="25" t="s">
        <v>685</v>
      </c>
      <c r="C9030" s="25" t="s">
        <v>156</v>
      </c>
      <c r="T9030" s="25"/>
      <c r="AN9030" s="35" t="str">
        <f t="shared" si="466"/>
        <v/>
      </c>
      <c r="AO9030" s="35" t="str">
        <f t="shared" si="467"/>
        <v>-</v>
      </c>
      <c r="AQ9030" s="25" t="str">
        <f t="shared" si="465"/>
        <v>-</v>
      </c>
    </row>
    <row r="9031" spans="1:43" x14ac:dyDescent="0.2">
      <c r="A9031" s="25" t="s">
        <v>4531</v>
      </c>
      <c r="B9031" s="25" t="s">
        <v>685</v>
      </c>
      <c r="C9031" s="25" t="s">
        <v>157</v>
      </c>
      <c r="T9031" s="25"/>
      <c r="AN9031" s="35" t="str">
        <f t="shared" si="466"/>
        <v/>
      </c>
      <c r="AO9031" s="35" t="str">
        <f t="shared" si="467"/>
        <v>-</v>
      </c>
      <c r="AQ9031" s="25" t="str">
        <f t="shared" si="465"/>
        <v>-</v>
      </c>
    </row>
    <row r="9032" spans="1:43" x14ac:dyDescent="0.2">
      <c r="A9032" s="25" t="s">
        <v>4532</v>
      </c>
      <c r="B9032" s="25" t="s">
        <v>685</v>
      </c>
      <c r="C9032" s="25" t="s">
        <v>158</v>
      </c>
      <c r="T9032" s="25"/>
      <c r="AN9032" s="35" t="str">
        <f t="shared" si="466"/>
        <v/>
      </c>
      <c r="AO9032" s="35" t="str">
        <f t="shared" si="467"/>
        <v>-</v>
      </c>
      <c r="AQ9032" s="25" t="str">
        <f t="shared" si="465"/>
        <v>-</v>
      </c>
    </row>
    <row r="9033" spans="1:43" x14ac:dyDescent="0.2">
      <c r="A9033" s="25" t="s">
        <v>4533</v>
      </c>
      <c r="B9033" s="25" t="s">
        <v>685</v>
      </c>
      <c r="C9033" s="25" t="s">
        <v>147</v>
      </c>
      <c r="T9033" s="25"/>
      <c r="AN9033" s="35" t="str">
        <f t="shared" si="466"/>
        <v/>
      </c>
      <c r="AO9033" s="35" t="str">
        <f t="shared" si="467"/>
        <v>-</v>
      </c>
      <c r="AQ9033" s="25" t="str">
        <f t="shared" si="465"/>
        <v>-</v>
      </c>
    </row>
    <row r="9034" spans="1:43" x14ac:dyDescent="0.2">
      <c r="A9034" s="25" t="s">
        <v>4534</v>
      </c>
      <c r="B9034" s="25" t="s">
        <v>685</v>
      </c>
      <c r="C9034" s="25" t="s">
        <v>148</v>
      </c>
      <c r="T9034" s="25"/>
      <c r="AN9034" s="35" t="str">
        <f t="shared" si="466"/>
        <v/>
      </c>
      <c r="AO9034" s="35" t="str">
        <f t="shared" si="467"/>
        <v>-</v>
      </c>
      <c r="AQ9034" s="25" t="str">
        <f t="shared" si="465"/>
        <v>-</v>
      </c>
    </row>
    <row r="9035" spans="1:43" x14ac:dyDescent="0.2">
      <c r="A9035" s="25" t="s">
        <v>4535</v>
      </c>
      <c r="B9035" s="25" t="s">
        <v>685</v>
      </c>
      <c r="C9035" s="25" t="s">
        <v>149</v>
      </c>
      <c r="T9035" s="25"/>
      <c r="AN9035" s="35" t="str">
        <f t="shared" si="466"/>
        <v/>
      </c>
      <c r="AO9035" s="35" t="str">
        <f t="shared" si="467"/>
        <v>-</v>
      </c>
      <c r="AQ9035" s="25" t="str">
        <f t="shared" si="465"/>
        <v>-</v>
      </c>
    </row>
    <row r="9036" spans="1:43" x14ac:dyDescent="0.2">
      <c r="A9036" s="25" t="s">
        <v>4536</v>
      </c>
      <c r="B9036" s="25" t="s">
        <v>685</v>
      </c>
      <c r="C9036" s="25" t="s">
        <v>150</v>
      </c>
      <c r="T9036" s="25"/>
      <c r="AN9036" s="35" t="str">
        <f t="shared" si="466"/>
        <v/>
      </c>
      <c r="AO9036" s="35" t="str">
        <f t="shared" si="467"/>
        <v>-</v>
      </c>
      <c r="AQ9036" s="25" t="str">
        <f t="shared" si="465"/>
        <v>-</v>
      </c>
    </row>
    <row r="9037" spans="1:43" x14ac:dyDescent="0.2">
      <c r="A9037" s="25" t="s">
        <v>4537</v>
      </c>
      <c r="B9037" s="25" t="s">
        <v>685</v>
      </c>
      <c r="C9037" s="25" t="s">
        <v>151</v>
      </c>
      <c r="T9037" s="25"/>
      <c r="AN9037" s="35" t="str">
        <f t="shared" si="466"/>
        <v/>
      </c>
      <c r="AO9037" s="35" t="str">
        <f t="shared" si="467"/>
        <v>-</v>
      </c>
      <c r="AQ9037" s="25" t="str">
        <f t="shared" si="465"/>
        <v>-</v>
      </c>
    </row>
    <row r="9038" spans="1:43" x14ac:dyDescent="0.2">
      <c r="A9038" s="25" t="s">
        <v>4538</v>
      </c>
      <c r="B9038" s="25" t="s">
        <v>685</v>
      </c>
      <c r="C9038" s="25" t="s">
        <v>152</v>
      </c>
      <c r="T9038" s="25"/>
      <c r="AN9038" s="35" t="str">
        <f t="shared" si="466"/>
        <v/>
      </c>
      <c r="AO9038" s="35" t="str">
        <f t="shared" si="467"/>
        <v>-</v>
      </c>
      <c r="AQ9038" s="25" t="str">
        <f t="shared" si="465"/>
        <v>-</v>
      </c>
    </row>
    <row r="9039" spans="1:43" x14ac:dyDescent="0.2">
      <c r="A9039" s="25" t="s">
        <v>4539</v>
      </c>
      <c r="B9039" s="25" t="s">
        <v>685</v>
      </c>
      <c r="C9039" s="25" t="s">
        <v>153</v>
      </c>
      <c r="T9039" s="25"/>
      <c r="AN9039" s="35" t="str">
        <f t="shared" si="466"/>
        <v/>
      </c>
      <c r="AO9039" s="35" t="str">
        <f t="shared" si="467"/>
        <v>-</v>
      </c>
      <c r="AQ9039" s="25" t="str">
        <f t="shared" si="465"/>
        <v>-</v>
      </c>
    </row>
    <row r="9040" spans="1:43" x14ac:dyDescent="0.2">
      <c r="A9040" s="25" t="s">
        <v>4540</v>
      </c>
      <c r="B9040" s="25" t="s">
        <v>685</v>
      </c>
      <c r="C9040" s="25" t="s">
        <v>154</v>
      </c>
      <c r="T9040" s="25"/>
      <c r="AN9040" s="35" t="str">
        <f t="shared" si="466"/>
        <v/>
      </c>
      <c r="AO9040" s="35" t="str">
        <f t="shared" si="467"/>
        <v>-</v>
      </c>
      <c r="AQ9040" s="25" t="str">
        <f t="shared" si="465"/>
        <v>-</v>
      </c>
    </row>
    <row r="9041" spans="1:43" x14ac:dyDescent="0.2">
      <c r="A9041" s="25" t="s">
        <v>4541</v>
      </c>
      <c r="B9041" s="25" t="s">
        <v>685</v>
      </c>
      <c r="C9041" s="25" t="s">
        <v>155</v>
      </c>
      <c r="T9041" s="25"/>
      <c r="AN9041" s="35" t="str">
        <f t="shared" si="466"/>
        <v/>
      </c>
      <c r="AO9041" s="35" t="str">
        <f t="shared" si="467"/>
        <v>-</v>
      </c>
      <c r="AQ9041" s="25" t="str">
        <f t="shared" si="465"/>
        <v>-</v>
      </c>
    </row>
    <row r="9042" spans="1:43" x14ac:dyDescent="0.2">
      <c r="A9042" s="25" t="s">
        <v>4542</v>
      </c>
      <c r="B9042" s="25" t="s">
        <v>685</v>
      </c>
      <c r="C9042" s="25" t="s">
        <v>156</v>
      </c>
      <c r="T9042" s="25"/>
      <c r="AN9042" s="35" t="str">
        <f t="shared" si="466"/>
        <v/>
      </c>
      <c r="AO9042" s="35" t="str">
        <f t="shared" si="467"/>
        <v>-</v>
      </c>
      <c r="AQ9042" s="25" t="str">
        <f t="shared" si="465"/>
        <v>-</v>
      </c>
    </row>
    <row r="9043" spans="1:43" x14ac:dyDescent="0.2">
      <c r="A9043" s="25" t="s">
        <v>4543</v>
      </c>
      <c r="B9043" s="25" t="s">
        <v>685</v>
      </c>
      <c r="C9043" s="25" t="s">
        <v>157</v>
      </c>
      <c r="T9043" s="25"/>
      <c r="AN9043" s="35" t="str">
        <f t="shared" si="466"/>
        <v/>
      </c>
      <c r="AO9043" s="35" t="str">
        <f t="shared" si="467"/>
        <v>-</v>
      </c>
      <c r="AQ9043" s="25" t="str">
        <f t="shared" si="465"/>
        <v>-</v>
      </c>
    </row>
    <row r="9044" spans="1:43" x14ac:dyDescent="0.2">
      <c r="A9044" s="25" t="s">
        <v>4544</v>
      </c>
      <c r="B9044" s="25" t="s">
        <v>685</v>
      </c>
      <c r="C9044" s="25" t="s">
        <v>158</v>
      </c>
      <c r="T9044" s="25"/>
      <c r="AN9044" s="35" t="str">
        <f t="shared" si="466"/>
        <v/>
      </c>
      <c r="AO9044" s="35" t="str">
        <f t="shared" si="467"/>
        <v>-</v>
      </c>
      <c r="AQ9044" s="25" t="str">
        <f t="shared" si="465"/>
        <v>-</v>
      </c>
    </row>
    <row r="9045" spans="1:43" x14ac:dyDescent="0.2">
      <c r="A9045" s="25" t="s">
        <v>4545</v>
      </c>
      <c r="B9045" s="25" t="s">
        <v>685</v>
      </c>
      <c r="C9045" s="25" t="s">
        <v>147</v>
      </c>
      <c r="T9045" s="25"/>
      <c r="AN9045" s="35" t="str">
        <f t="shared" si="466"/>
        <v/>
      </c>
      <c r="AO9045" s="35" t="str">
        <f t="shared" si="467"/>
        <v>-</v>
      </c>
      <c r="AQ9045" s="25" t="str">
        <f t="shared" si="465"/>
        <v>-</v>
      </c>
    </row>
    <row r="9046" spans="1:43" x14ac:dyDescent="0.2">
      <c r="A9046" s="25" t="s">
        <v>4546</v>
      </c>
      <c r="B9046" s="25" t="s">
        <v>685</v>
      </c>
      <c r="C9046" s="25" t="s">
        <v>148</v>
      </c>
      <c r="T9046" s="25"/>
      <c r="AN9046" s="35" t="str">
        <f t="shared" si="466"/>
        <v/>
      </c>
      <c r="AO9046" s="35" t="str">
        <f t="shared" si="467"/>
        <v>-</v>
      </c>
      <c r="AQ9046" s="25" t="str">
        <f t="shared" si="465"/>
        <v>-</v>
      </c>
    </row>
    <row r="9047" spans="1:43" x14ac:dyDescent="0.2">
      <c r="A9047" s="25" t="s">
        <v>4547</v>
      </c>
      <c r="B9047" s="25" t="s">
        <v>685</v>
      </c>
      <c r="C9047" s="25" t="s">
        <v>149</v>
      </c>
      <c r="T9047" s="25"/>
      <c r="AN9047" s="35" t="str">
        <f t="shared" si="466"/>
        <v/>
      </c>
      <c r="AO9047" s="35" t="str">
        <f t="shared" si="467"/>
        <v>-</v>
      </c>
      <c r="AQ9047" s="25" t="str">
        <f t="shared" si="465"/>
        <v>-</v>
      </c>
    </row>
    <row r="9048" spans="1:43" x14ac:dyDescent="0.2">
      <c r="A9048" s="25" t="s">
        <v>4548</v>
      </c>
      <c r="B9048" s="25" t="s">
        <v>685</v>
      </c>
      <c r="C9048" s="25" t="s">
        <v>150</v>
      </c>
      <c r="T9048" s="25"/>
      <c r="AN9048" s="35" t="str">
        <f t="shared" si="466"/>
        <v/>
      </c>
      <c r="AO9048" s="35" t="str">
        <f t="shared" si="467"/>
        <v>-</v>
      </c>
      <c r="AQ9048" s="25" t="str">
        <f t="shared" si="465"/>
        <v>-</v>
      </c>
    </row>
    <row r="9049" spans="1:43" x14ac:dyDescent="0.2">
      <c r="A9049" s="25" t="s">
        <v>4549</v>
      </c>
      <c r="B9049" s="25" t="s">
        <v>685</v>
      </c>
      <c r="C9049" s="25" t="s">
        <v>151</v>
      </c>
      <c r="T9049" s="25"/>
      <c r="AN9049" s="35" t="str">
        <f t="shared" si="466"/>
        <v/>
      </c>
      <c r="AO9049" s="35" t="str">
        <f t="shared" si="467"/>
        <v>-</v>
      </c>
      <c r="AQ9049" s="25" t="str">
        <f t="shared" si="465"/>
        <v>-</v>
      </c>
    </row>
    <row r="9050" spans="1:43" x14ac:dyDescent="0.2">
      <c r="A9050" s="25" t="s">
        <v>4550</v>
      </c>
      <c r="B9050" s="25" t="s">
        <v>685</v>
      </c>
      <c r="C9050" s="25" t="s">
        <v>152</v>
      </c>
      <c r="T9050" s="25"/>
      <c r="AN9050" s="35" t="str">
        <f t="shared" si="466"/>
        <v/>
      </c>
      <c r="AO9050" s="35" t="str">
        <f t="shared" si="467"/>
        <v>-</v>
      </c>
      <c r="AQ9050" s="25" t="str">
        <f t="shared" si="465"/>
        <v>-</v>
      </c>
    </row>
    <row r="9051" spans="1:43" x14ac:dyDescent="0.2">
      <c r="A9051" s="25" t="s">
        <v>4551</v>
      </c>
      <c r="B9051" s="25" t="s">
        <v>685</v>
      </c>
      <c r="C9051" s="25" t="s">
        <v>153</v>
      </c>
      <c r="T9051" s="25"/>
      <c r="AN9051" s="35" t="str">
        <f t="shared" si="466"/>
        <v/>
      </c>
      <c r="AO9051" s="35" t="str">
        <f t="shared" si="467"/>
        <v>-</v>
      </c>
      <c r="AQ9051" s="25" t="str">
        <f t="shared" si="465"/>
        <v>-</v>
      </c>
    </row>
    <row r="9052" spans="1:43" x14ac:dyDescent="0.2">
      <c r="A9052" s="25" t="s">
        <v>4552</v>
      </c>
      <c r="B9052" s="25" t="s">
        <v>685</v>
      </c>
      <c r="C9052" s="25" t="s">
        <v>154</v>
      </c>
      <c r="T9052" s="25"/>
      <c r="AN9052" s="35" t="str">
        <f t="shared" si="466"/>
        <v/>
      </c>
      <c r="AO9052" s="35" t="str">
        <f t="shared" si="467"/>
        <v>-</v>
      </c>
      <c r="AQ9052" s="25" t="str">
        <f t="shared" si="465"/>
        <v>-</v>
      </c>
    </row>
    <row r="9053" spans="1:43" x14ac:dyDescent="0.2">
      <c r="A9053" s="25" t="s">
        <v>4553</v>
      </c>
      <c r="B9053" s="25" t="s">
        <v>685</v>
      </c>
      <c r="C9053" s="25" t="s">
        <v>154</v>
      </c>
      <c r="T9053" s="25"/>
      <c r="AN9053" s="35" t="str">
        <f t="shared" si="466"/>
        <v/>
      </c>
      <c r="AO9053" s="35" t="str">
        <f t="shared" si="467"/>
        <v>-</v>
      </c>
      <c r="AQ9053" s="25" t="str">
        <f t="shared" si="465"/>
        <v>-</v>
      </c>
    </row>
    <row r="9054" spans="1:43" x14ac:dyDescent="0.2">
      <c r="A9054" s="25" t="s">
        <v>4554</v>
      </c>
      <c r="B9054" s="25" t="s">
        <v>685</v>
      </c>
      <c r="C9054" s="25" t="s">
        <v>155</v>
      </c>
      <c r="T9054" s="25"/>
      <c r="AN9054" s="35" t="str">
        <f t="shared" si="466"/>
        <v/>
      </c>
      <c r="AO9054" s="35" t="str">
        <f t="shared" si="467"/>
        <v>-</v>
      </c>
      <c r="AQ9054" s="25" t="str">
        <f t="shared" si="465"/>
        <v>-</v>
      </c>
    </row>
    <row r="9055" spans="1:43" x14ac:dyDescent="0.2">
      <c r="A9055" s="25" t="s">
        <v>4555</v>
      </c>
      <c r="B9055" s="25" t="s">
        <v>685</v>
      </c>
      <c r="C9055" s="25" t="s">
        <v>156</v>
      </c>
      <c r="T9055" s="25"/>
      <c r="AN9055" s="35" t="str">
        <f t="shared" si="466"/>
        <v/>
      </c>
      <c r="AO9055" s="35" t="str">
        <f t="shared" si="467"/>
        <v>-</v>
      </c>
      <c r="AQ9055" s="25" t="str">
        <f t="shared" si="465"/>
        <v>-</v>
      </c>
    </row>
    <row r="9056" spans="1:43" x14ac:dyDescent="0.2">
      <c r="A9056" s="25" t="s">
        <v>4556</v>
      </c>
      <c r="B9056" s="25" t="s">
        <v>685</v>
      </c>
      <c r="C9056" s="25" t="s">
        <v>157</v>
      </c>
      <c r="T9056" s="25"/>
      <c r="AN9056" s="35" t="str">
        <f t="shared" si="466"/>
        <v/>
      </c>
      <c r="AO9056" s="35" t="str">
        <f t="shared" si="467"/>
        <v>-</v>
      </c>
      <c r="AQ9056" s="25" t="str">
        <f t="shared" si="465"/>
        <v>-</v>
      </c>
    </row>
    <row r="9057" spans="1:43" x14ac:dyDescent="0.2">
      <c r="A9057" s="25" t="s">
        <v>4557</v>
      </c>
      <c r="B9057" s="25" t="s">
        <v>685</v>
      </c>
      <c r="C9057" s="25" t="s">
        <v>158</v>
      </c>
      <c r="T9057" s="25"/>
      <c r="AN9057" s="35" t="str">
        <f t="shared" si="466"/>
        <v/>
      </c>
      <c r="AO9057" s="35" t="str">
        <f t="shared" si="467"/>
        <v>-</v>
      </c>
      <c r="AQ9057" s="25" t="str">
        <f t="shared" si="465"/>
        <v>-</v>
      </c>
    </row>
    <row r="9058" spans="1:43" x14ac:dyDescent="0.2">
      <c r="A9058" s="25" t="s">
        <v>4558</v>
      </c>
      <c r="B9058" s="25" t="s">
        <v>685</v>
      </c>
      <c r="C9058" s="25" t="s">
        <v>147</v>
      </c>
      <c r="T9058" s="25"/>
      <c r="AN9058" s="35" t="str">
        <f t="shared" si="466"/>
        <v/>
      </c>
      <c r="AO9058" s="35" t="str">
        <f t="shared" si="467"/>
        <v>-</v>
      </c>
      <c r="AQ9058" s="25" t="str">
        <f t="shared" si="465"/>
        <v>-</v>
      </c>
    </row>
    <row r="9059" spans="1:43" x14ac:dyDescent="0.2">
      <c r="A9059" s="25" t="s">
        <v>4559</v>
      </c>
      <c r="B9059" s="25" t="s">
        <v>685</v>
      </c>
      <c r="C9059" s="25" t="s">
        <v>148</v>
      </c>
      <c r="T9059" s="25"/>
      <c r="AN9059" s="35" t="str">
        <f t="shared" si="466"/>
        <v/>
      </c>
      <c r="AO9059" s="35" t="str">
        <f t="shared" si="467"/>
        <v>-</v>
      </c>
      <c r="AQ9059" s="25" t="str">
        <f t="shared" si="465"/>
        <v>-</v>
      </c>
    </row>
    <row r="9060" spans="1:43" x14ac:dyDescent="0.2">
      <c r="A9060" s="25" t="s">
        <v>4560</v>
      </c>
      <c r="B9060" s="25" t="s">
        <v>685</v>
      </c>
      <c r="C9060" s="25" t="s">
        <v>149</v>
      </c>
      <c r="T9060" s="25"/>
      <c r="AN9060" s="35" t="str">
        <f t="shared" si="466"/>
        <v/>
      </c>
      <c r="AO9060" s="35" t="str">
        <f t="shared" si="467"/>
        <v>-</v>
      </c>
      <c r="AQ9060" s="25" t="str">
        <f t="shared" si="465"/>
        <v>-</v>
      </c>
    </row>
    <row r="9061" spans="1:43" x14ac:dyDescent="0.2">
      <c r="A9061" s="25" t="s">
        <v>4561</v>
      </c>
      <c r="B9061" s="25" t="s">
        <v>685</v>
      </c>
      <c r="C9061" s="25" t="s">
        <v>150</v>
      </c>
      <c r="T9061" s="25"/>
      <c r="AN9061" s="35" t="str">
        <f t="shared" si="466"/>
        <v/>
      </c>
      <c r="AO9061" s="35" t="str">
        <f t="shared" si="467"/>
        <v>-</v>
      </c>
      <c r="AQ9061" s="25" t="str">
        <f t="shared" ref="AQ9061:AQ9124" si="468">CONCATENATE(TRIM(LEFT(AP9061,LEN(AP9061)-LEN(RIGHT(AP9061)))),"-",RIGHT(AP9061))</f>
        <v>-</v>
      </c>
    </row>
    <row r="9062" spans="1:43" x14ac:dyDescent="0.2">
      <c r="A9062" s="25" t="s">
        <v>4562</v>
      </c>
      <c r="B9062" s="25" t="s">
        <v>685</v>
      </c>
      <c r="C9062" s="25" t="s">
        <v>151</v>
      </c>
      <c r="T9062" s="25"/>
      <c r="AN9062" s="35" t="str">
        <f t="shared" si="466"/>
        <v/>
      </c>
      <c r="AO9062" s="35" t="str">
        <f t="shared" si="467"/>
        <v>-</v>
      </c>
      <c r="AQ9062" s="25" t="str">
        <f t="shared" si="468"/>
        <v>-</v>
      </c>
    </row>
    <row r="9063" spans="1:43" x14ac:dyDescent="0.2">
      <c r="A9063" s="25" t="s">
        <v>4563</v>
      </c>
      <c r="B9063" s="25" t="s">
        <v>685</v>
      </c>
      <c r="C9063" s="25" t="s">
        <v>152</v>
      </c>
      <c r="T9063" s="25"/>
      <c r="AN9063" s="35" t="str">
        <f t="shared" si="466"/>
        <v/>
      </c>
      <c r="AO9063" s="35" t="str">
        <f t="shared" si="467"/>
        <v>-</v>
      </c>
      <c r="AQ9063" s="25" t="str">
        <f t="shared" si="468"/>
        <v>-</v>
      </c>
    </row>
    <row r="9064" spans="1:43" x14ac:dyDescent="0.2">
      <c r="A9064" s="25" t="s">
        <v>4564</v>
      </c>
      <c r="B9064" s="25" t="s">
        <v>685</v>
      </c>
      <c r="C9064" s="25" t="s">
        <v>153</v>
      </c>
      <c r="T9064" s="25"/>
      <c r="AN9064" s="35" t="str">
        <f t="shared" si="466"/>
        <v/>
      </c>
      <c r="AO9064" s="35" t="str">
        <f t="shared" si="467"/>
        <v>-</v>
      </c>
      <c r="AQ9064" s="25" t="str">
        <f t="shared" si="468"/>
        <v>-</v>
      </c>
    </row>
    <row r="9065" spans="1:43" x14ac:dyDescent="0.2">
      <c r="A9065" s="25" t="s">
        <v>4565</v>
      </c>
      <c r="B9065" s="25" t="s">
        <v>685</v>
      </c>
      <c r="C9065" s="25" t="s">
        <v>153</v>
      </c>
      <c r="T9065" s="25"/>
      <c r="AN9065" s="35" t="str">
        <f t="shared" si="466"/>
        <v/>
      </c>
      <c r="AO9065" s="35" t="str">
        <f t="shared" si="467"/>
        <v>-</v>
      </c>
      <c r="AQ9065" s="25" t="str">
        <f t="shared" si="468"/>
        <v>-</v>
      </c>
    </row>
    <row r="9066" spans="1:43" x14ac:dyDescent="0.2">
      <c r="A9066" s="25" t="s">
        <v>4566</v>
      </c>
      <c r="B9066" s="25" t="s">
        <v>685</v>
      </c>
      <c r="C9066" s="25" t="s">
        <v>154</v>
      </c>
      <c r="T9066" s="25"/>
      <c r="AN9066" s="35" t="str">
        <f t="shared" si="466"/>
        <v/>
      </c>
      <c r="AO9066" s="35" t="str">
        <f t="shared" si="467"/>
        <v>-</v>
      </c>
      <c r="AQ9066" s="25" t="str">
        <f t="shared" si="468"/>
        <v>-</v>
      </c>
    </row>
    <row r="9067" spans="1:43" x14ac:dyDescent="0.2">
      <c r="A9067" s="25" t="s">
        <v>4567</v>
      </c>
      <c r="B9067" s="25" t="s">
        <v>685</v>
      </c>
      <c r="C9067" s="25" t="s">
        <v>155</v>
      </c>
      <c r="T9067" s="25"/>
      <c r="AN9067" s="35" t="str">
        <f t="shared" si="466"/>
        <v/>
      </c>
      <c r="AO9067" s="35" t="str">
        <f t="shared" si="467"/>
        <v>-</v>
      </c>
      <c r="AQ9067" s="25" t="str">
        <f t="shared" si="468"/>
        <v>-</v>
      </c>
    </row>
    <row r="9068" spans="1:43" x14ac:dyDescent="0.2">
      <c r="A9068" s="25" t="s">
        <v>4568</v>
      </c>
      <c r="B9068" s="25" t="s">
        <v>685</v>
      </c>
      <c r="C9068" s="25" t="s">
        <v>156</v>
      </c>
      <c r="T9068" s="25"/>
      <c r="AN9068" s="35" t="str">
        <f t="shared" si="466"/>
        <v/>
      </c>
      <c r="AO9068" s="35" t="str">
        <f t="shared" si="467"/>
        <v>-</v>
      </c>
      <c r="AQ9068" s="25" t="str">
        <f t="shared" si="468"/>
        <v>-</v>
      </c>
    </row>
    <row r="9069" spans="1:43" x14ac:dyDescent="0.2">
      <c r="A9069" s="25" t="s">
        <v>4569</v>
      </c>
      <c r="B9069" s="25" t="s">
        <v>685</v>
      </c>
      <c r="C9069" s="25" t="s">
        <v>157</v>
      </c>
      <c r="T9069" s="25"/>
      <c r="AN9069" s="35" t="str">
        <f t="shared" si="466"/>
        <v/>
      </c>
      <c r="AO9069" s="35" t="str">
        <f t="shared" si="467"/>
        <v>-</v>
      </c>
      <c r="AQ9069" s="25" t="str">
        <f t="shared" si="468"/>
        <v>-</v>
      </c>
    </row>
    <row r="9070" spans="1:43" x14ac:dyDescent="0.2">
      <c r="A9070" s="25" t="s">
        <v>4570</v>
      </c>
      <c r="B9070" s="25" t="s">
        <v>685</v>
      </c>
      <c r="C9070" s="25" t="s">
        <v>158</v>
      </c>
      <c r="T9070" s="25"/>
      <c r="AN9070" s="35" t="str">
        <f t="shared" si="466"/>
        <v/>
      </c>
      <c r="AO9070" s="35" t="str">
        <f t="shared" si="467"/>
        <v>-</v>
      </c>
      <c r="AQ9070" s="25" t="str">
        <f t="shared" si="468"/>
        <v>-</v>
      </c>
    </row>
    <row r="9071" spans="1:43" x14ac:dyDescent="0.2">
      <c r="A9071" s="25" t="s">
        <v>4571</v>
      </c>
      <c r="B9071" s="25" t="s">
        <v>685</v>
      </c>
      <c r="C9071" s="25" t="s">
        <v>147</v>
      </c>
      <c r="T9071" s="25"/>
      <c r="AN9071" s="35" t="str">
        <f t="shared" si="466"/>
        <v/>
      </c>
      <c r="AO9071" s="35" t="str">
        <f t="shared" si="467"/>
        <v>-</v>
      </c>
      <c r="AQ9071" s="25" t="str">
        <f t="shared" si="468"/>
        <v>-</v>
      </c>
    </row>
    <row r="9072" spans="1:43" x14ac:dyDescent="0.2">
      <c r="A9072" s="25" t="s">
        <v>4572</v>
      </c>
      <c r="B9072" s="25" t="s">
        <v>685</v>
      </c>
      <c r="C9072" s="25" t="s">
        <v>148</v>
      </c>
      <c r="T9072" s="25"/>
      <c r="AN9072" s="35" t="str">
        <f t="shared" si="466"/>
        <v/>
      </c>
      <c r="AO9072" s="35" t="str">
        <f t="shared" si="467"/>
        <v>-</v>
      </c>
      <c r="AQ9072" s="25" t="str">
        <f t="shared" si="468"/>
        <v>-</v>
      </c>
    </row>
    <row r="9073" spans="1:43" x14ac:dyDescent="0.2">
      <c r="A9073" s="25" t="s">
        <v>4573</v>
      </c>
      <c r="B9073" s="25" t="s">
        <v>685</v>
      </c>
      <c r="C9073" s="25" t="s">
        <v>149</v>
      </c>
      <c r="T9073" s="25"/>
      <c r="AN9073" s="35" t="str">
        <f t="shared" si="466"/>
        <v/>
      </c>
      <c r="AO9073" s="35" t="str">
        <f t="shared" si="467"/>
        <v>-</v>
      </c>
      <c r="AQ9073" s="25" t="str">
        <f t="shared" si="468"/>
        <v>-</v>
      </c>
    </row>
    <row r="9074" spans="1:43" x14ac:dyDescent="0.2">
      <c r="A9074" s="25" t="s">
        <v>4574</v>
      </c>
      <c r="B9074" s="25" t="s">
        <v>685</v>
      </c>
      <c r="C9074" s="25" t="s">
        <v>150</v>
      </c>
      <c r="T9074" s="25"/>
      <c r="AN9074" s="35" t="str">
        <f t="shared" si="466"/>
        <v/>
      </c>
      <c r="AO9074" s="35" t="str">
        <f t="shared" si="467"/>
        <v>-</v>
      </c>
      <c r="AQ9074" s="25" t="str">
        <f t="shared" si="468"/>
        <v>-</v>
      </c>
    </row>
    <row r="9075" spans="1:43" x14ac:dyDescent="0.2">
      <c r="A9075" s="25" t="s">
        <v>4575</v>
      </c>
      <c r="B9075" s="25" t="s">
        <v>685</v>
      </c>
      <c r="C9075" s="25" t="s">
        <v>151</v>
      </c>
      <c r="T9075" s="25"/>
      <c r="AN9075" s="35" t="str">
        <f t="shared" si="466"/>
        <v/>
      </c>
      <c r="AO9075" s="35" t="str">
        <f t="shared" si="467"/>
        <v>-</v>
      </c>
      <c r="AQ9075" s="25" t="str">
        <f t="shared" si="468"/>
        <v>-</v>
      </c>
    </row>
    <row r="9076" spans="1:43" x14ac:dyDescent="0.2">
      <c r="A9076" s="25" t="s">
        <v>4576</v>
      </c>
      <c r="B9076" s="25" t="s">
        <v>685</v>
      </c>
      <c r="C9076" s="25" t="s">
        <v>152</v>
      </c>
      <c r="T9076" s="25"/>
      <c r="AN9076" s="35" t="str">
        <f t="shared" si="466"/>
        <v/>
      </c>
      <c r="AO9076" s="35" t="str">
        <f t="shared" si="467"/>
        <v>-</v>
      </c>
      <c r="AQ9076" s="25" t="str">
        <f t="shared" si="468"/>
        <v>-</v>
      </c>
    </row>
    <row r="9077" spans="1:43" x14ac:dyDescent="0.2">
      <c r="A9077" s="25" t="s">
        <v>4577</v>
      </c>
      <c r="B9077" s="25" t="s">
        <v>685</v>
      </c>
      <c r="C9077" s="25" t="s">
        <v>152</v>
      </c>
      <c r="T9077" s="25"/>
      <c r="AN9077" s="35" t="str">
        <f t="shared" si="466"/>
        <v/>
      </c>
      <c r="AO9077" s="35" t="str">
        <f t="shared" si="467"/>
        <v>-</v>
      </c>
      <c r="AQ9077" s="25" t="str">
        <f t="shared" si="468"/>
        <v>-</v>
      </c>
    </row>
    <row r="9078" spans="1:43" x14ac:dyDescent="0.2">
      <c r="A9078" s="25" t="s">
        <v>4578</v>
      </c>
      <c r="B9078" s="25" t="s">
        <v>685</v>
      </c>
      <c r="C9078" s="25" t="s">
        <v>153</v>
      </c>
      <c r="T9078" s="25"/>
      <c r="AN9078" s="35" t="str">
        <f t="shared" si="466"/>
        <v/>
      </c>
      <c r="AO9078" s="35" t="str">
        <f t="shared" si="467"/>
        <v>-</v>
      </c>
      <c r="AQ9078" s="25" t="str">
        <f t="shared" si="468"/>
        <v>-</v>
      </c>
    </row>
    <row r="9079" spans="1:43" x14ac:dyDescent="0.2">
      <c r="A9079" s="25" t="s">
        <v>4579</v>
      </c>
      <c r="B9079" s="25" t="s">
        <v>685</v>
      </c>
      <c r="C9079" s="25" t="s">
        <v>154</v>
      </c>
      <c r="T9079" s="25"/>
      <c r="AN9079" s="35" t="str">
        <f t="shared" ref="AN9079:AN9142" si="469">CONCATENATE(AM9079,AP9079)</f>
        <v/>
      </c>
      <c r="AO9079" s="35" t="str">
        <f t="shared" ref="AO9079:AO9142" si="470">CONCATENATE(AM9079,"-",AL9079)</f>
        <v>-</v>
      </c>
      <c r="AQ9079" s="25" t="str">
        <f t="shared" si="468"/>
        <v>-</v>
      </c>
    </row>
    <row r="9080" spans="1:43" x14ac:dyDescent="0.2">
      <c r="A9080" s="25" t="s">
        <v>4580</v>
      </c>
      <c r="B9080" s="25" t="s">
        <v>685</v>
      </c>
      <c r="C9080" s="25" t="s">
        <v>155</v>
      </c>
      <c r="T9080" s="25"/>
      <c r="AN9080" s="35" t="str">
        <f t="shared" si="469"/>
        <v/>
      </c>
      <c r="AO9080" s="35" t="str">
        <f t="shared" si="470"/>
        <v>-</v>
      </c>
      <c r="AQ9080" s="25" t="str">
        <f t="shared" si="468"/>
        <v>-</v>
      </c>
    </row>
    <row r="9081" spans="1:43" x14ac:dyDescent="0.2">
      <c r="A9081" s="25" t="s">
        <v>4581</v>
      </c>
      <c r="B9081" s="25" t="s">
        <v>685</v>
      </c>
      <c r="C9081" s="25" t="s">
        <v>156</v>
      </c>
      <c r="T9081" s="25"/>
      <c r="AN9081" s="35" t="str">
        <f t="shared" si="469"/>
        <v/>
      </c>
      <c r="AO9081" s="35" t="str">
        <f t="shared" si="470"/>
        <v>-</v>
      </c>
      <c r="AQ9081" s="25" t="str">
        <f t="shared" si="468"/>
        <v>-</v>
      </c>
    </row>
    <row r="9082" spans="1:43" x14ac:dyDescent="0.2">
      <c r="A9082" s="25" t="s">
        <v>4582</v>
      </c>
      <c r="B9082" s="25" t="s">
        <v>685</v>
      </c>
      <c r="C9082" s="25" t="s">
        <v>157</v>
      </c>
      <c r="T9082" s="25"/>
      <c r="AN9082" s="35" t="str">
        <f t="shared" si="469"/>
        <v/>
      </c>
      <c r="AO9082" s="35" t="str">
        <f t="shared" si="470"/>
        <v>-</v>
      </c>
      <c r="AQ9082" s="25" t="str">
        <f t="shared" si="468"/>
        <v>-</v>
      </c>
    </row>
    <row r="9083" spans="1:43" x14ac:dyDescent="0.2">
      <c r="A9083" s="25" t="s">
        <v>4583</v>
      </c>
      <c r="B9083" s="25" t="s">
        <v>685</v>
      </c>
      <c r="C9083" s="25" t="s">
        <v>158</v>
      </c>
      <c r="T9083" s="25"/>
      <c r="AN9083" s="35" t="str">
        <f t="shared" si="469"/>
        <v/>
      </c>
      <c r="AO9083" s="35" t="str">
        <f t="shared" si="470"/>
        <v>-</v>
      </c>
      <c r="AQ9083" s="25" t="str">
        <f t="shared" si="468"/>
        <v>-</v>
      </c>
    </row>
    <row r="9084" spans="1:43" x14ac:dyDescent="0.2">
      <c r="A9084" s="25" t="s">
        <v>4584</v>
      </c>
      <c r="B9084" s="25" t="s">
        <v>685</v>
      </c>
      <c r="C9084" s="25" t="s">
        <v>147</v>
      </c>
      <c r="T9084" s="25"/>
      <c r="AN9084" s="35" t="str">
        <f t="shared" si="469"/>
        <v/>
      </c>
      <c r="AO9084" s="35" t="str">
        <f t="shared" si="470"/>
        <v>-</v>
      </c>
      <c r="AQ9084" s="25" t="str">
        <f t="shared" si="468"/>
        <v>-</v>
      </c>
    </row>
    <row r="9085" spans="1:43" x14ac:dyDescent="0.2">
      <c r="A9085" s="25" t="s">
        <v>4585</v>
      </c>
      <c r="B9085" s="25" t="s">
        <v>685</v>
      </c>
      <c r="C9085" s="25" t="s">
        <v>148</v>
      </c>
      <c r="T9085" s="25"/>
      <c r="AN9085" s="35" t="str">
        <f t="shared" si="469"/>
        <v/>
      </c>
      <c r="AO9085" s="35" t="str">
        <f t="shared" si="470"/>
        <v>-</v>
      </c>
      <c r="AQ9085" s="25" t="str">
        <f t="shared" si="468"/>
        <v>-</v>
      </c>
    </row>
    <row r="9086" spans="1:43" x14ac:dyDescent="0.2">
      <c r="A9086" s="25" t="s">
        <v>4586</v>
      </c>
      <c r="B9086" s="25" t="s">
        <v>685</v>
      </c>
      <c r="C9086" s="25" t="s">
        <v>149</v>
      </c>
      <c r="T9086" s="25"/>
      <c r="AN9086" s="35" t="str">
        <f t="shared" si="469"/>
        <v/>
      </c>
      <c r="AO9086" s="35" t="str">
        <f t="shared" si="470"/>
        <v>-</v>
      </c>
      <c r="AQ9086" s="25" t="str">
        <f t="shared" si="468"/>
        <v>-</v>
      </c>
    </row>
    <row r="9087" spans="1:43" x14ac:dyDescent="0.2">
      <c r="A9087" s="25" t="s">
        <v>4587</v>
      </c>
      <c r="B9087" s="25" t="s">
        <v>685</v>
      </c>
      <c r="C9087" s="25" t="s">
        <v>150</v>
      </c>
      <c r="T9087" s="25"/>
      <c r="AN9087" s="35" t="str">
        <f t="shared" si="469"/>
        <v/>
      </c>
      <c r="AO9087" s="35" t="str">
        <f t="shared" si="470"/>
        <v>-</v>
      </c>
      <c r="AQ9087" s="25" t="str">
        <f t="shared" si="468"/>
        <v>-</v>
      </c>
    </row>
    <row r="9088" spans="1:43" x14ac:dyDescent="0.2">
      <c r="A9088" s="25" t="s">
        <v>4588</v>
      </c>
      <c r="B9088" s="25" t="s">
        <v>685</v>
      </c>
      <c r="C9088" s="25" t="s">
        <v>151</v>
      </c>
      <c r="T9088" s="25"/>
      <c r="AN9088" s="35" t="str">
        <f t="shared" si="469"/>
        <v/>
      </c>
      <c r="AO9088" s="35" t="str">
        <f t="shared" si="470"/>
        <v>-</v>
      </c>
      <c r="AQ9088" s="25" t="str">
        <f t="shared" si="468"/>
        <v>-</v>
      </c>
    </row>
    <row r="9089" spans="1:43" x14ac:dyDescent="0.2">
      <c r="A9089" s="25" t="s">
        <v>4589</v>
      </c>
      <c r="B9089" s="25" t="s">
        <v>685</v>
      </c>
      <c r="C9089" s="25" t="s">
        <v>151</v>
      </c>
      <c r="T9089" s="25"/>
      <c r="AN9089" s="35" t="str">
        <f t="shared" si="469"/>
        <v/>
      </c>
      <c r="AO9089" s="35" t="str">
        <f t="shared" si="470"/>
        <v>-</v>
      </c>
      <c r="AQ9089" s="25" t="str">
        <f t="shared" si="468"/>
        <v>-</v>
      </c>
    </row>
    <row r="9090" spans="1:43" x14ac:dyDescent="0.2">
      <c r="A9090" s="25" t="s">
        <v>4590</v>
      </c>
      <c r="B9090" s="25" t="s">
        <v>685</v>
      </c>
      <c r="C9090" s="25" t="s">
        <v>152</v>
      </c>
      <c r="T9090" s="25"/>
      <c r="AN9090" s="35" t="str">
        <f t="shared" si="469"/>
        <v/>
      </c>
      <c r="AO9090" s="35" t="str">
        <f t="shared" si="470"/>
        <v>-</v>
      </c>
      <c r="AQ9090" s="25" t="str">
        <f t="shared" si="468"/>
        <v>-</v>
      </c>
    </row>
    <row r="9091" spans="1:43" x14ac:dyDescent="0.2">
      <c r="A9091" s="25" t="s">
        <v>4591</v>
      </c>
      <c r="B9091" s="25" t="s">
        <v>685</v>
      </c>
      <c r="C9091" s="25" t="s">
        <v>153</v>
      </c>
      <c r="T9091" s="25"/>
      <c r="AN9091" s="35" t="str">
        <f t="shared" si="469"/>
        <v/>
      </c>
      <c r="AO9091" s="35" t="str">
        <f t="shared" si="470"/>
        <v>-</v>
      </c>
      <c r="AQ9091" s="25" t="str">
        <f t="shared" si="468"/>
        <v>-</v>
      </c>
    </row>
    <row r="9092" spans="1:43" x14ac:dyDescent="0.2">
      <c r="A9092" s="25" t="s">
        <v>4592</v>
      </c>
      <c r="B9092" s="25" t="s">
        <v>685</v>
      </c>
      <c r="C9092" s="25" t="s">
        <v>154</v>
      </c>
      <c r="T9092" s="25"/>
      <c r="AN9092" s="35" t="str">
        <f t="shared" si="469"/>
        <v/>
      </c>
      <c r="AO9092" s="35" t="str">
        <f t="shared" si="470"/>
        <v>-</v>
      </c>
      <c r="AQ9092" s="25" t="str">
        <f t="shared" si="468"/>
        <v>-</v>
      </c>
    </row>
    <row r="9093" spans="1:43" x14ac:dyDescent="0.2">
      <c r="A9093" s="25" t="s">
        <v>4593</v>
      </c>
      <c r="B9093" s="25" t="s">
        <v>685</v>
      </c>
      <c r="C9093" s="25" t="s">
        <v>155</v>
      </c>
      <c r="T9093" s="25"/>
      <c r="AN9093" s="35" t="str">
        <f t="shared" si="469"/>
        <v/>
      </c>
      <c r="AO9093" s="35" t="str">
        <f t="shared" si="470"/>
        <v>-</v>
      </c>
      <c r="AQ9093" s="25" t="str">
        <f t="shared" si="468"/>
        <v>-</v>
      </c>
    </row>
    <row r="9094" spans="1:43" x14ac:dyDescent="0.2">
      <c r="A9094" s="25" t="s">
        <v>4594</v>
      </c>
      <c r="B9094" s="25" t="s">
        <v>685</v>
      </c>
      <c r="C9094" s="25" t="s">
        <v>156</v>
      </c>
      <c r="T9094" s="25"/>
      <c r="AN9094" s="35" t="str">
        <f t="shared" si="469"/>
        <v/>
      </c>
      <c r="AO9094" s="35" t="str">
        <f t="shared" si="470"/>
        <v>-</v>
      </c>
      <c r="AQ9094" s="25" t="str">
        <f t="shared" si="468"/>
        <v>-</v>
      </c>
    </row>
    <row r="9095" spans="1:43" x14ac:dyDescent="0.2">
      <c r="A9095" s="25" t="s">
        <v>4595</v>
      </c>
      <c r="B9095" s="25" t="s">
        <v>685</v>
      </c>
      <c r="C9095" s="25" t="s">
        <v>157</v>
      </c>
      <c r="T9095" s="25"/>
      <c r="AN9095" s="35" t="str">
        <f t="shared" si="469"/>
        <v/>
      </c>
      <c r="AO9095" s="35" t="str">
        <f t="shared" si="470"/>
        <v>-</v>
      </c>
      <c r="AQ9095" s="25" t="str">
        <f t="shared" si="468"/>
        <v>-</v>
      </c>
    </row>
    <row r="9096" spans="1:43" x14ac:dyDescent="0.2">
      <c r="A9096" s="25" t="s">
        <v>4596</v>
      </c>
      <c r="B9096" s="25" t="s">
        <v>685</v>
      </c>
      <c r="C9096" s="25" t="s">
        <v>158</v>
      </c>
      <c r="T9096" s="25"/>
      <c r="AN9096" s="35" t="str">
        <f t="shared" si="469"/>
        <v/>
      </c>
      <c r="AO9096" s="35" t="str">
        <f t="shared" si="470"/>
        <v>-</v>
      </c>
      <c r="AQ9096" s="25" t="str">
        <f t="shared" si="468"/>
        <v>-</v>
      </c>
    </row>
    <row r="9097" spans="1:43" x14ac:dyDescent="0.2">
      <c r="A9097" s="25" t="s">
        <v>4597</v>
      </c>
      <c r="B9097" s="25" t="s">
        <v>685</v>
      </c>
      <c r="C9097" s="25" t="s">
        <v>147</v>
      </c>
      <c r="T9097" s="25"/>
      <c r="AN9097" s="35" t="str">
        <f t="shared" si="469"/>
        <v/>
      </c>
      <c r="AO9097" s="35" t="str">
        <f t="shared" si="470"/>
        <v>-</v>
      </c>
      <c r="AQ9097" s="25" t="str">
        <f t="shared" si="468"/>
        <v>-</v>
      </c>
    </row>
    <row r="9098" spans="1:43" x14ac:dyDescent="0.2">
      <c r="A9098" s="25" t="s">
        <v>4598</v>
      </c>
      <c r="B9098" s="25" t="s">
        <v>685</v>
      </c>
      <c r="C9098" s="25" t="s">
        <v>148</v>
      </c>
      <c r="T9098" s="25"/>
      <c r="AN9098" s="35" t="str">
        <f t="shared" si="469"/>
        <v/>
      </c>
      <c r="AO9098" s="35" t="str">
        <f t="shared" si="470"/>
        <v>-</v>
      </c>
      <c r="AQ9098" s="25" t="str">
        <f t="shared" si="468"/>
        <v>-</v>
      </c>
    </row>
    <row r="9099" spans="1:43" x14ac:dyDescent="0.2">
      <c r="A9099" s="25" t="s">
        <v>4599</v>
      </c>
      <c r="B9099" s="25" t="s">
        <v>685</v>
      </c>
      <c r="C9099" s="25" t="s">
        <v>149</v>
      </c>
      <c r="T9099" s="25"/>
      <c r="AN9099" s="35" t="str">
        <f t="shared" si="469"/>
        <v/>
      </c>
      <c r="AO9099" s="35" t="str">
        <f t="shared" si="470"/>
        <v>-</v>
      </c>
      <c r="AQ9099" s="25" t="str">
        <f t="shared" si="468"/>
        <v>-</v>
      </c>
    </row>
    <row r="9100" spans="1:43" x14ac:dyDescent="0.2">
      <c r="A9100" s="25" t="s">
        <v>4600</v>
      </c>
      <c r="B9100" s="25" t="s">
        <v>685</v>
      </c>
      <c r="C9100" s="25" t="s">
        <v>150</v>
      </c>
      <c r="T9100" s="25"/>
      <c r="AN9100" s="35" t="str">
        <f t="shared" si="469"/>
        <v/>
      </c>
      <c r="AO9100" s="35" t="str">
        <f t="shared" si="470"/>
        <v>-</v>
      </c>
      <c r="AQ9100" s="25" t="str">
        <f t="shared" si="468"/>
        <v>-</v>
      </c>
    </row>
    <row r="9101" spans="1:43" x14ac:dyDescent="0.2">
      <c r="A9101" s="25" t="s">
        <v>4601</v>
      </c>
      <c r="B9101" s="25" t="s">
        <v>685</v>
      </c>
      <c r="C9101" s="25" t="s">
        <v>150</v>
      </c>
      <c r="T9101" s="25"/>
      <c r="AN9101" s="35" t="str">
        <f t="shared" si="469"/>
        <v/>
      </c>
      <c r="AO9101" s="35" t="str">
        <f t="shared" si="470"/>
        <v>-</v>
      </c>
      <c r="AQ9101" s="25" t="str">
        <f t="shared" si="468"/>
        <v>-</v>
      </c>
    </row>
    <row r="9102" spans="1:43" x14ac:dyDescent="0.2">
      <c r="A9102" s="25" t="s">
        <v>4602</v>
      </c>
      <c r="B9102" s="25" t="s">
        <v>685</v>
      </c>
      <c r="C9102" s="25" t="s">
        <v>151</v>
      </c>
      <c r="T9102" s="25"/>
      <c r="AN9102" s="35" t="str">
        <f t="shared" si="469"/>
        <v/>
      </c>
      <c r="AO9102" s="35" t="str">
        <f t="shared" si="470"/>
        <v>-</v>
      </c>
      <c r="AQ9102" s="25" t="str">
        <f t="shared" si="468"/>
        <v>-</v>
      </c>
    </row>
    <row r="9103" spans="1:43" x14ac:dyDescent="0.2">
      <c r="A9103" s="25" t="s">
        <v>4603</v>
      </c>
      <c r="B9103" s="25" t="s">
        <v>685</v>
      </c>
      <c r="C9103" s="25" t="s">
        <v>152</v>
      </c>
      <c r="T9103" s="25"/>
      <c r="AN9103" s="35" t="str">
        <f t="shared" si="469"/>
        <v/>
      </c>
      <c r="AO9103" s="35" t="str">
        <f t="shared" si="470"/>
        <v>-</v>
      </c>
      <c r="AQ9103" s="25" t="str">
        <f t="shared" si="468"/>
        <v>-</v>
      </c>
    </row>
    <row r="9104" spans="1:43" x14ac:dyDescent="0.2">
      <c r="A9104" s="25" t="s">
        <v>4604</v>
      </c>
      <c r="B9104" s="25" t="s">
        <v>685</v>
      </c>
      <c r="C9104" s="25" t="s">
        <v>153</v>
      </c>
      <c r="T9104" s="25"/>
      <c r="AN9104" s="35" t="str">
        <f t="shared" si="469"/>
        <v/>
      </c>
      <c r="AO9104" s="35" t="str">
        <f t="shared" si="470"/>
        <v>-</v>
      </c>
      <c r="AQ9104" s="25" t="str">
        <f t="shared" si="468"/>
        <v>-</v>
      </c>
    </row>
    <row r="9105" spans="1:43" x14ac:dyDescent="0.2">
      <c r="A9105" s="25" t="s">
        <v>4605</v>
      </c>
      <c r="B9105" s="25" t="s">
        <v>685</v>
      </c>
      <c r="C9105" s="25" t="s">
        <v>154</v>
      </c>
      <c r="T9105" s="25"/>
      <c r="AN9105" s="35" t="str">
        <f t="shared" si="469"/>
        <v/>
      </c>
      <c r="AO9105" s="35" t="str">
        <f t="shared" si="470"/>
        <v>-</v>
      </c>
      <c r="AQ9105" s="25" t="str">
        <f t="shared" si="468"/>
        <v>-</v>
      </c>
    </row>
    <row r="9106" spans="1:43" x14ac:dyDescent="0.2">
      <c r="A9106" s="25" t="s">
        <v>4606</v>
      </c>
      <c r="B9106" s="25" t="s">
        <v>685</v>
      </c>
      <c r="C9106" s="25" t="s">
        <v>155</v>
      </c>
      <c r="T9106" s="25"/>
      <c r="AN9106" s="35" t="str">
        <f t="shared" si="469"/>
        <v/>
      </c>
      <c r="AO9106" s="35" t="str">
        <f t="shared" si="470"/>
        <v>-</v>
      </c>
      <c r="AQ9106" s="25" t="str">
        <f t="shared" si="468"/>
        <v>-</v>
      </c>
    </row>
    <row r="9107" spans="1:43" x14ac:dyDescent="0.2">
      <c r="A9107" s="25" t="s">
        <v>4607</v>
      </c>
      <c r="B9107" s="25" t="s">
        <v>685</v>
      </c>
      <c r="C9107" s="25" t="s">
        <v>156</v>
      </c>
      <c r="T9107" s="25"/>
      <c r="AN9107" s="35" t="str">
        <f t="shared" si="469"/>
        <v/>
      </c>
      <c r="AO9107" s="35" t="str">
        <f t="shared" si="470"/>
        <v>-</v>
      </c>
      <c r="AQ9107" s="25" t="str">
        <f t="shared" si="468"/>
        <v>-</v>
      </c>
    </row>
    <row r="9108" spans="1:43" x14ac:dyDescent="0.2">
      <c r="A9108" s="25" t="s">
        <v>4608</v>
      </c>
      <c r="B9108" s="25" t="s">
        <v>685</v>
      </c>
      <c r="C9108" s="25" t="s">
        <v>157</v>
      </c>
      <c r="T9108" s="25"/>
      <c r="AN9108" s="35" t="str">
        <f t="shared" si="469"/>
        <v/>
      </c>
      <c r="AO9108" s="35" t="str">
        <f t="shared" si="470"/>
        <v>-</v>
      </c>
      <c r="AQ9108" s="25" t="str">
        <f t="shared" si="468"/>
        <v>-</v>
      </c>
    </row>
    <row r="9109" spans="1:43" x14ac:dyDescent="0.2">
      <c r="A9109" s="25" t="s">
        <v>4609</v>
      </c>
      <c r="B9109" s="25" t="s">
        <v>685</v>
      </c>
      <c r="C9109" s="25" t="s">
        <v>158</v>
      </c>
      <c r="T9109" s="25"/>
      <c r="AN9109" s="35" t="str">
        <f t="shared" si="469"/>
        <v/>
      </c>
      <c r="AO9109" s="35" t="str">
        <f t="shared" si="470"/>
        <v>-</v>
      </c>
      <c r="AQ9109" s="25" t="str">
        <f t="shared" si="468"/>
        <v>-</v>
      </c>
    </row>
    <row r="9110" spans="1:43" x14ac:dyDescent="0.2">
      <c r="A9110" s="25" t="s">
        <v>4610</v>
      </c>
      <c r="B9110" s="25" t="s">
        <v>685</v>
      </c>
      <c r="C9110" s="25" t="s">
        <v>147</v>
      </c>
      <c r="T9110" s="25"/>
      <c r="AN9110" s="35" t="str">
        <f t="shared" si="469"/>
        <v/>
      </c>
      <c r="AO9110" s="35" t="str">
        <f t="shared" si="470"/>
        <v>-</v>
      </c>
      <c r="AQ9110" s="25" t="str">
        <f t="shared" si="468"/>
        <v>-</v>
      </c>
    </row>
    <row r="9111" spans="1:43" x14ac:dyDescent="0.2">
      <c r="A9111" s="25" t="s">
        <v>4611</v>
      </c>
      <c r="B9111" s="25" t="s">
        <v>685</v>
      </c>
      <c r="C9111" s="25" t="s">
        <v>148</v>
      </c>
      <c r="T9111" s="25"/>
      <c r="AN9111" s="35" t="str">
        <f t="shared" si="469"/>
        <v/>
      </c>
      <c r="AO9111" s="35" t="str">
        <f t="shared" si="470"/>
        <v>-</v>
      </c>
      <c r="AQ9111" s="25" t="str">
        <f t="shared" si="468"/>
        <v>-</v>
      </c>
    </row>
    <row r="9112" spans="1:43" x14ac:dyDescent="0.2">
      <c r="A9112" s="25" t="s">
        <v>4612</v>
      </c>
      <c r="B9112" s="25" t="s">
        <v>685</v>
      </c>
      <c r="C9112" s="25" t="s">
        <v>149</v>
      </c>
      <c r="T9112" s="25"/>
      <c r="AN9112" s="35" t="str">
        <f t="shared" si="469"/>
        <v/>
      </c>
      <c r="AO9112" s="35" t="str">
        <f t="shared" si="470"/>
        <v>-</v>
      </c>
      <c r="AQ9112" s="25" t="str">
        <f t="shared" si="468"/>
        <v>-</v>
      </c>
    </row>
    <row r="9113" spans="1:43" x14ac:dyDescent="0.2">
      <c r="A9113" s="25" t="s">
        <v>4613</v>
      </c>
      <c r="B9113" s="25" t="s">
        <v>685</v>
      </c>
      <c r="C9113" s="25" t="s">
        <v>149</v>
      </c>
      <c r="T9113" s="25"/>
      <c r="AN9113" s="35" t="str">
        <f t="shared" si="469"/>
        <v/>
      </c>
      <c r="AO9113" s="35" t="str">
        <f t="shared" si="470"/>
        <v>-</v>
      </c>
      <c r="AQ9113" s="25" t="str">
        <f t="shared" si="468"/>
        <v>-</v>
      </c>
    </row>
    <row r="9114" spans="1:43" x14ac:dyDescent="0.2">
      <c r="A9114" s="25" t="s">
        <v>4614</v>
      </c>
      <c r="B9114" s="25" t="s">
        <v>685</v>
      </c>
      <c r="C9114" s="25" t="s">
        <v>150</v>
      </c>
      <c r="T9114" s="25"/>
      <c r="AN9114" s="35" t="str">
        <f t="shared" si="469"/>
        <v/>
      </c>
      <c r="AO9114" s="35" t="str">
        <f t="shared" si="470"/>
        <v>-</v>
      </c>
      <c r="AQ9114" s="25" t="str">
        <f t="shared" si="468"/>
        <v>-</v>
      </c>
    </row>
    <row r="9115" spans="1:43" x14ac:dyDescent="0.2">
      <c r="A9115" s="25" t="s">
        <v>4615</v>
      </c>
      <c r="B9115" s="25" t="s">
        <v>685</v>
      </c>
      <c r="C9115" s="25" t="s">
        <v>151</v>
      </c>
      <c r="T9115" s="25"/>
      <c r="AN9115" s="35" t="str">
        <f t="shared" si="469"/>
        <v/>
      </c>
      <c r="AO9115" s="35" t="str">
        <f t="shared" si="470"/>
        <v>-</v>
      </c>
      <c r="AQ9115" s="25" t="str">
        <f t="shared" si="468"/>
        <v>-</v>
      </c>
    </row>
    <row r="9116" spans="1:43" x14ac:dyDescent="0.2">
      <c r="A9116" s="25" t="s">
        <v>4616</v>
      </c>
      <c r="B9116" s="25" t="s">
        <v>685</v>
      </c>
      <c r="C9116" s="25" t="s">
        <v>152</v>
      </c>
      <c r="T9116" s="25"/>
      <c r="AN9116" s="35" t="str">
        <f t="shared" si="469"/>
        <v/>
      </c>
      <c r="AO9116" s="35" t="str">
        <f t="shared" si="470"/>
        <v>-</v>
      </c>
      <c r="AQ9116" s="25" t="str">
        <f t="shared" si="468"/>
        <v>-</v>
      </c>
    </row>
    <row r="9117" spans="1:43" x14ac:dyDescent="0.2">
      <c r="A9117" s="25" t="s">
        <v>4617</v>
      </c>
      <c r="B9117" s="25" t="s">
        <v>685</v>
      </c>
      <c r="C9117" s="25" t="s">
        <v>153</v>
      </c>
      <c r="T9117" s="25"/>
      <c r="AN9117" s="35" t="str">
        <f t="shared" si="469"/>
        <v/>
      </c>
      <c r="AO9117" s="35" t="str">
        <f t="shared" si="470"/>
        <v>-</v>
      </c>
      <c r="AQ9117" s="25" t="str">
        <f t="shared" si="468"/>
        <v>-</v>
      </c>
    </row>
    <row r="9118" spans="1:43" x14ac:dyDescent="0.2">
      <c r="A9118" s="25" t="s">
        <v>4618</v>
      </c>
      <c r="B9118" s="25" t="s">
        <v>685</v>
      </c>
      <c r="C9118" s="25" t="s">
        <v>154</v>
      </c>
      <c r="T9118" s="25"/>
      <c r="AN9118" s="35" t="str">
        <f t="shared" si="469"/>
        <v/>
      </c>
      <c r="AO9118" s="35" t="str">
        <f t="shared" si="470"/>
        <v>-</v>
      </c>
      <c r="AQ9118" s="25" t="str">
        <f t="shared" si="468"/>
        <v>-</v>
      </c>
    </row>
    <row r="9119" spans="1:43" x14ac:dyDescent="0.2">
      <c r="A9119" s="25" t="s">
        <v>4619</v>
      </c>
      <c r="B9119" s="25" t="s">
        <v>685</v>
      </c>
      <c r="C9119" s="25" t="s">
        <v>155</v>
      </c>
      <c r="T9119" s="25"/>
      <c r="AN9119" s="35" t="str">
        <f t="shared" si="469"/>
        <v/>
      </c>
      <c r="AO9119" s="35" t="str">
        <f t="shared" si="470"/>
        <v>-</v>
      </c>
      <c r="AQ9119" s="25" t="str">
        <f t="shared" si="468"/>
        <v>-</v>
      </c>
    </row>
    <row r="9120" spans="1:43" x14ac:dyDescent="0.2">
      <c r="A9120" s="25" t="s">
        <v>4620</v>
      </c>
      <c r="B9120" s="25" t="s">
        <v>685</v>
      </c>
      <c r="C9120" s="25" t="s">
        <v>156</v>
      </c>
      <c r="T9120" s="25"/>
      <c r="AN9120" s="35" t="str">
        <f t="shared" si="469"/>
        <v/>
      </c>
      <c r="AO9120" s="35" t="str">
        <f t="shared" si="470"/>
        <v>-</v>
      </c>
      <c r="AQ9120" s="25" t="str">
        <f t="shared" si="468"/>
        <v>-</v>
      </c>
    </row>
    <row r="9121" spans="1:43" x14ac:dyDescent="0.2">
      <c r="A9121" s="25" t="s">
        <v>4621</v>
      </c>
      <c r="B9121" s="25" t="s">
        <v>685</v>
      </c>
      <c r="C9121" s="25" t="s">
        <v>157</v>
      </c>
      <c r="T9121" s="25"/>
      <c r="AN9121" s="35" t="str">
        <f t="shared" si="469"/>
        <v/>
      </c>
      <c r="AO9121" s="35" t="str">
        <f t="shared" si="470"/>
        <v>-</v>
      </c>
      <c r="AQ9121" s="25" t="str">
        <f t="shared" si="468"/>
        <v>-</v>
      </c>
    </row>
    <row r="9122" spans="1:43" x14ac:dyDescent="0.2">
      <c r="A9122" s="25" t="s">
        <v>4622</v>
      </c>
      <c r="B9122" s="25" t="s">
        <v>685</v>
      </c>
      <c r="C9122" s="25" t="s">
        <v>158</v>
      </c>
      <c r="T9122" s="25"/>
      <c r="AN9122" s="35" t="str">
        <f t="shared" si="469"/>
        <v/>
      </c>
      <c r="AO9122" s="35" t="str">
        <f t="shared" si="470"/>
        <v>-</v>
      </c>
      <c r="AQ9122" s="25" t="str">
        <f t="shared" si="468"/>
        <v>-</v>
      </c>
    </row>
    <row r="9123" spans="1:43" x14ac:dyDescent="0.2">
      <c r="A9123" s="25" t="s">
        <v>4623</v>
      </c>
      <c r="B9123" s="25" t="s">
        <v>685</v>
      </c>
      <c r="C9123" s="25" t="s">
        <v>147</v>
      </c>
      <c r="T9123" s="25"/>
      <c r="AN9123" s="35" t="str">
        <f t="shared" si="469"/>
        <v/>
      </c>
      <c r="AO9123" s="35" t="str">
        <f t="shared" si="470"/>
        <v>-</v>
      </c>
      <c r="AQ9123" s="25" t="str">
        <f t="shared" si="468"/>
        <v>-</v>
      </c>
    </row>
    <row r="9124" spans="1:43" x14ac:dyDescent="0.2">
      <c r="A9124" s="25" t="s">
        <v>4624</v>
      </c>
      <c r="B9124" s="25" t="s">
        <v>685</v>
      </c>
      <c r="C9124" s="25" t="s">
        <v>148</v>
      </c>
      <c r="T9124" s="25"/>
      <c r="AN9124" s="35" t="str">
        <f t="shared" si="469"/>
        <v/>
      </c>
      <c r="AO9124" s="35" t="str">
        <f t="shared" si="470"/>
        <v>-</v>
      </c>
      <c r="AQ9124" s="25" t="str">
        <f t="shared" si="468"/>
        <v>-</v>
      </c>
    </row>
    <row r="9125" spans="1:43" x14ac:dyDescent="0.2">
      <c r="A9125" s="25" t="s">
        <v>4625</v>
      </c>
      <c r="B9125" s="25" t="s">
        <v>685</v>
      </c>
      <c r="C9125" s="25" t="s">
        <v>148</v>
      </c>
      <c r="T9125" s="25"/>
      <c r="AN9125" s="35" t="str">
        <f t="shared" si="469"/>
        <v/>
      </c>
      <c r="AO9125" s="35" t="str">
        <f t="shared" si="470"/>
        <v>-</v>
      </c>
      <c r="AQ9125" s="25" t="str">
        <f t="shared" ref="AQ9125:AQ9188" si="471">CONCATENATE(TRIM(LEFT(AP9125,LEN(AP9125)-LEN(RIGHT(AP9125)))),"-",RIGHT(AP9125))</f>
        <v>-</v>
      </c>
    </row>
    <row r="9126" spans="1:43" x14ac:dyDescent="0.2">
      <c r="A9126" s="25" t="s">
        <v>4626</v>
      </c>
      <c r="B9126" s="25" t="s">
        <v>685</v>
      </c>
      <c r="C9126" s="25" t="s">
        <v>149</v>
      </c>
      <c r="T9126" s="25"/>
      <c r="AN9126" s="35" t="str">
        <f t="shared" si="469"/>
        <v/>
      </c>
      <c r="AO9126" s="35" t="str">
        <f t="shared" si="470"/>
        <v>-</v>
      </c>
      <c r="AQ9126" s="25" t="str">
        <f t="shared" si="471"/>
        <v>-</v>
      </c>
    </row>
    <row r="9127" spans="1:43" x14ac:dyDescent="0.2">
      <c r="A9127" s="25" t="s">
        <v>4627</v>
      </c>
      <c r="B9127" s="25" t="s">
        <v>685</v>
      </c>
      <c r="C9127" s="25" t="s">
        <v>150</v>
      </c>
      <c r="T9127" s="25"/>
      <c r="AN9127" s="35" t="str">
        <f t="shared" si="469"/>
        <v/>
      </c>
      <c r="AO9127" s="35" t="str">
        <f t="shared" si="470"/>
        <v>-</v>
      </c>
      <c r="AQ9127" s="25" t="str">
        <f t="shared" si="471"/>
        <v>-</v>
      </c>
    </row>
    <row r="9128" spans="1:43" x14ac:dyDescent="0.2">
      <c r="A9128" s="25" t="s">
        <v>4628</v>
      </c>
      <c r="B9128" s="25" t="s">
        <v>685</v>
      </c>
      <c r="C9128" s="25" t="s">
        <v>151</v>
      </c>
      <c r="T9128" s="25"/>
      <c r="AN9128" s="35" t="str">
        <f t="shared" si="469"/>
        <v/>
      </c>
      <c r="AO9128" s="35" t="str">
        <f t="shared" si="470"/>
        <v>-</v>
      </c>
      <c r="AQ9128" s="25" t="str">
        <f t="shared" si="471"/>
        <v>-</v>
      </c>
    </row>
    <row r="9129" spans="1:43" x14ac:dyDescent="0.2">
      <c r="A9129" s="25" t="s">
        <v>4629</v>
      </c>
      <c r="B9129" s="25" t="s">
        <v>685</v>
      </c>
      <c r="C9129" s="25" t="s">
        <v>152</v>
      </c>
      <c r="T9129" s="25"/>
      <c r="AN9129" s="35" t="str">
        <f t="shared" si="469"/>
        <v/>
      </c>
      <c r="AO9129" s="35" t="str">
        <f t="shared" si="470"/>
        <v>-</v>
      </c>
      <c r="AQ9129" s="25" t="str">
        <f t="shared" si="471"/>
        <v>-</v>
      </c>
    </row>
    <row r="9130" spans="1:43" x14ac:dyDescent="0.2">
      <c r="A9130" s="25" t="s">
        <v>4630</v>
      </c>
      <c r="B9130" s="25" t="s">
        <v>685</v>
      </c>
      <c r="C9130" s="25" t="s">
        <v>153</v>
      </c>
      <c r="T9130" s="25"/>
      <c r="AN9130" s="35" t="str">
        <f t="shared" si="469"/>
        <v/>
      </c>
      <c r="AO9130" s="35" t="str">
        <f t="shared" si="470"/>
        <v>-</v>
      </c>
      <c r="AQ9130" s="25" t="str">
        <f t="shared" si="471"/>
        <v>-</v>
      </c>
    </row>
    <row r="9131" spans="1:43" x14ac:dyDescent="0.2">
      <c r="A9131" s="25" t="s">
        <v>4631</v>
      </c>
      <c r="B9131" s="25" t="s">
        <v>685</v>
      </c>
      <c r="C9131" s="25" t="s">
        <v>154</v>
      </c>
      <c r="T9131" s="25"/>
      <c r="AN9131" s="35" t="str">
        <f t="shared" si="469"/>
        <v/>
      </c>
      <c r="AO9131" s="35" t="str">
        <f t="shared" si="470"/>
        <v>-</v>
      </c>
      <c r="AQ9131" s="25" t="str">
        <f t="shared" si="471"/>
        <v>-</v>
      </c>
    </row>
    <row r="9132" spans="1:43" x14ac:dyDescent="0.2">
      <c r="A9132" s="25" t="s">
        <v>4632</v>
      </c>
      <c r="B9132" s="25" t="s">
        <v>685</v>
      </c>
      <c r="C9132" s="25" t="s">
        <v>155</v>
      </c>
      <c r="T9132" s="25"/>
      <c r="AN9132" s="35" t="str">
        <f t="shared" si="469"/>
        <v/>
      </c>
      <c r="AO9132" s="35" t="str">
        <f t="shared" si="470"/>
        <v>-</v>
      </c>
      <c r="AQ9132" s="25" t="str">
        <f t="shared" si="471"/>
        <v>-</v>
      </c>
    </row>
    <row r="9133" spans="1:43" x14ac:dyDescent="0.2">
      <c r="A9133" s="25" t="s">
        <v>4633</v>
      </c>
      <c r="B9133" s="25" t="s">
        <v>685</v>
      </c>
      <c r="C9133" s="25" t="s">
        <v>156</v>
      </c>
      <c r="T9133" s="25"/>
      <c r="AN9133" s="35" t="str">
        <f t="shared" si="469"/>
        <v/>
      </c>
      <c r="AO9133" s="35" t="str">
        <f t="shared" si="470"/>
        <v>-</v>
      </c>
      <c r="AQ9133" s="25" t="str">
        <f t="shared" si="471"/>
        <v>-</v>
      </c>
    </row>
    <row r="9134" spans="1:43" x14ac:dyDescent="0.2">
      <c r="A9134" s="25" t="s">
        <v>4634</v>
      </c>
      <c r="B9134" s="25" t="s">
        <v>685</v>
      </c>
      <c r="C9134" s="25" t="s">
        <v>157</v>
      </c>
      <c r="T9134" s="25"/>
      <c r="AN9134" s="35" t="str">
        <f t="shared" si="469"/>
        <v/>
      </c>
      <c r="AO9134" s="35" t="str">
        <f t="shared" si="470"/>
        <v>-</v>
      </c>
      <c r="AQ9134" s="25" t="str">
        <f t="shared" si="471"/>
        <v>-</v>
      </c>
    </row>
    <row r="9135" spans="1:43" x14ac:dyDescent="0.2">
      <c r="A9135" s="25" t="s">
        <v>4635</v>
      </c>
      <c r="B9135" s="25" t="s">
        <v>685</v>
      </c>
      <c r="C9135" s="25" t="s">
        <v>158</v>
      </c>
      <c r="T9135" s="25"/>
      <c r="AN9135" s="35" t="str">
        <f t="shared" si="469"/>
        <v/>
      </c>
      <c r="AO9135" s="35" t="str">
        <f t="shared" si="470"/>
        <v>-</v>
      </c>
      <c r="AQ9135" s="25" t="str">
        <f t="shared" si="471"/>
        <v>-</v>
      </c>
    </row>
    <row r="9136" spans="1:43" x14ac:dyDescent="0.2">
      <c r="A9136" s="25" t="s">
        <v>4636</v>
      </c>
      <c r="B9136" s="25" t="s">
        <v>685</v>
      </c>
      <c r="C9136" s="25" t="s">
        <v>147</v>
      </c>
      <c r="T9136" s="25"/>
      <c r="AN9136" s="35" t="str">
        <f t="shared" si="469"/>
        <v/>
      </c>
      <c r="AO9136" s="35" t="str">
        <f t="shared" si="470"/>
        <v>-</v>
      </c>
      <c r="AQ9136" s="25" t="str">
        <f t="shared" si="471"/>
        <v>-</v>
      </c>
    </row>
    <row r="9137" spans="1:43" x14ac:dyDescent="0.2">
      <c r="A9137" s="25" t="s">
        <v>4637</v>
      </c>
      <c r="B9137" s="25" t="s">
        <v>685</v>
      </c>
      <c r="C9137" s="25" t="s">
        <v>147</v>
      </c>
      <c r="T9137" s="25"/>
      <c r="AN9137" s="35" t="str">
        <f t="shared" si="469"/>
        <v/>
      </c>
      <c r="AO9137" s="35" t="str">
        <f t="shared" si="470"/>
        <v>-</v>
      </c>
      <c r="AQ9137" s="25" t="str">
        <f t="shared" si="471"/>
        <v>-</v>
      </c>
    </row>
    <row r="9138" spans="1:43" x14ac:dyDescent="0.2">
      <c r="A9138" s="25" t="s">
        <v>4638</v>
      </c>
      <c r="B9138" s="25" t="s">
        <v>685</v>
      </c>
      <c r="C9138" s="25" t="s">
        <v>148</v>
      </c>
      <c r="T9138" s="25"/>
      <c r="AN9138" s="35" t="str">
        <f t="shared" si="469"/>
        <v/>
      </c>
      <c r="AO9138" s="35" t="str">
        <f t="shared" si="470"/>
        <v>-</v>
      </c>
      <c r="AQ9138" s="25" t="str">
        <f t="shared" si="471"/>
        <v>-</v>
      </c>
    </row>
    <row r="9139" spans="1:43" x14ac:dyDescent="0.2">
      <c r="A9139" s="25" t="s">
        <v>4639</v>
      </c>
      <c r="B9139" s="25" t="s">
        <v>685</v>
      </c>
      <c r="C9139" s="25" t="s">
        <v>149</v>
      </c>
      <c r="T9139" s="25"/>
      <c r="AN9139" s="35" t="str">
        <f t="shared" si="469"/>
        <v/>
      </c>
      <c r="AO9139" s="35" t="str">
        <f t="shared" si="470"/>
        <v>-</v>
      </c>
      <c r="AQ9139" s="25" t="str">
        <f t="shared" si="471"/>
        <v>-</v>
      </c>
    </row>
    <row r="9140" spans="1:43" x14ac:dyDescent="0.2">
      <c r="A9140" s="25" t="s">
        <v>4640</v>
      </c>
      <c r="B9140" s="25" t="s">
        <v>685</v>
      </c>
      <c r="C9140" s="25" t="s">
        <v>150</v>
      </c>
      <c r="T9140" s="25"/>
      <c r="AN9140" s="35" t="str">
        <f t="shared" si="469"/>
        <v/>
      </c>
      <c r="AO9140" s="35" t="str">
        <f t="shared" si="470"/>
        <v>-</v>
      </c>
      <c r="AQ9140" s="25" t="str">
        <f t="shared" si="471"/>
        <v>-</v>
      </c>
    </row>
    <row r="9141" spans="1:43" x14ac:dyDescent="0.2">
      <c r="A9141" s="25" t="s">
        <v>4641</v>
      </c>
      <c r="B9141" s="25" t="s">
        <v>685</v>
      </c>
      <c r="C9141" s="25" t="s">
        <v>151</v>
      </c>
      <c r="T9141" s="25"/>
      <c r="AN9141" s="35" t="str">
        <f t="shared" si="469"/>
        <v/>
      </c>
      <c r="AO9141" s="35" t="str">
        <f t="shared" si="470"/>
        <v>-</v>
      </c>
      <c r="AQ9141" s="25" t="str">
        <f t="shared" si="471"/>
        <v>-</v>
      </c>
    </row>
    <row r="9142" spans="1:43" x14ac:dyDescent="0.2">
      <c r="A9142" s="25" t="s">
        <v>4642</v>
      </c>
      <c r="B9142" s="25" t="s">
        <v>685</v>
      </c>
      <c r="C9142" s="25" t="s">
        <v>152</v>
      </c>
      <c r="T9142" s="25"/>
      <c r="AN9142" s="35" t="str">
        <f t="shared" si="469"/>
        <v/>
      </c>
      <c r="AO9142" s="35" t="str">
        <f t="shared" si="470"/>
        <v>-</v>
      </c>
      <c r="AQ9142" s="25" t="str">
        <f t="shared" si="471"/>
        <v>-</v>
      </c>
    </row>
    <row r="9143" spans="1:43" x14ac:dyDescent="0.2">
      <c r="A9143" s="25" t="s">
        <v>4643</v>
      </c>
      <c r="B9143" s="25" t="s">
        <v>685</v>
      </c>
      <c r="C9143" s="25" t="s">
        <v>153</v>
      </c>
      <c r="T9143" s="25"/>
      <c r="AN9143" s="35" t="str">
        <f t="shared" ref="AN9143:AN9206" si="472">CONCATENATE(AM9143,AP9143)</f>
        <v/>
      </c>
      <c r="AO9143" s="35" t="str">
        <f t="shared" ref="AO9143:AO9206" si="473">CONCATENATE(AM9143,"-",AL9143)</f>
        <v>-</v>
      </c>
      <c r="AQ9143" s="25" t="str">
        <f t="shared" si="471"/>
        <v>-</v>
      </c>
    </row>
    <row r="9144" spans="1:43" x14ac:dyDescent="0.2">
      <c r="A9144" s="25" t="s">
        <v>4644</v>
      </c>
      <c r="B9144" s="25" t="s">
        <v>685</v>
      </c>
      <c r="C9144" s="25" t="s">
        <v>154</v>
      </c>
      <c r="T9144" s="25"/>
      <c r="AN9144" s="35" t="str">
        <f t="shared" si="472"/>
        <v/>
      </c>
      <c r="AO9144" s="35" t="str">
        <f t="shared" si="473"/>
        <v>-</v>
      </c>
      <c r="AQ9144" s="25" t="str">
        <f t="shared" si="471"/>
        <v>-</v>
      </c>
    </row>
    <row r="9145" spans="1:43" x14ac:dyDescent="0.2">
      <c r="A9145" s="25" t="s">
        <v>4645</v>
      </c>
      <c r="B9145" s="25" t="s">
        <v>685</v>
      </c>
      <c r="C9145" s="25" t="s">
        <v>155</v>
      </c>
      <c r="T9145" s="25"/>
      <c r="AN9145" s="35" t="str">
        <f t="shared" si="472"/>
        <v/>
      </c>
      <c r="AO9145" s="35" t="str">
        <f t="shared" si="473"/>
        <v>-</v>
      </c>
      <c r="AQ9145" s="25" t="str">
        <f t="shared" si="471"/>
        <v>-</v>
      </c>
    </row>
    <row r="9146" spans="1:43" x14ac:dyDescent="0.2">
      <c r="A9146" s="25" t="s">
        <v>4646</v>
      </c>
      <c r="B9146" s="25" t="s">
        <v>685</v>
      </c>
      <c r="C9146" s="25" t="s">
        <v>156</v>
      </c>
      <c r="T9146" s="25"/>
      <c r="AN9146" s="35" t="str">
        <f t="shared" si="472"/>
        <v/>
      </c>
      <c r="AO9146" s="35" t="str">
        <f t="shared" si="473"/>
        <v>-</v>
      </c>
      <c r="AQ9146" s="25" t="str">
        <f t="shared" si="471"/>
        <v>-</v>
      </c>
    </row>
    <row r="9147" spans="1:43" x14ac:dyDescent="0.2">
      <c r="A9147" s="25" t="s">
        <v>4647</v>
      </c>
      <c r="B9147" s="25" t="s">
        <v>685</v>
      </c>
      <c r="C9147" s="25" t="s">
        <v>157</v>
      </c>
      <c r="T9147" s="25"/>
      <c r="AN9147" s="35" t="str">
        <f t="shared" si="472"/>
        <v/>
      </c>
      <c r="AO9147" s="35" t="str">
        <f t="shared" si="473"/>
        <v>-</v>
      </c>
      <c r="AQ9147" s="25" t="str">
        <f t="shared" si="471"/>
        <v>-</v>
      </c>
    </row>
    <row r="9148" spans="1:43" x14ac:dyDescent="0.2">
      <c r="A9148" s="25" t="s">
        <v>4648</v>
      </c>
      <c r="B9148" s="25" t="s">
        <v>685</v>
      </c>
      <c r="C9148" s="25" t="s">
        <v>158</v>
      </c>
      <c r="T9148" s="25"/>
      <c r="AN9148" s="35" t="str">
        <f t="shared" si="472"/>
        <v/>
      </c>
      <c r="AO9148" s="35" t="str">
        <f t="shared" si="473"/>
        <v>-</v>
      </c>
      <c r="AQ9148" s="25" t="str">
        <f t="shared" si="471"/>
        <v>-</v>
      </c>
    </row>
    <row r="9149" spans="1:43" x14ac:dyDescent="0.2">
      <c r="A9149" s="25" t="s">
        <v>4649</v>
      </c>
      <c r="B9149" s="25" t="s">
        <v>685</v>
      </c>
      <c r="C9149" s="25" t="s">
        <v>158</v>
      </c>
      <c r="T9149" s="25"/>
      <c r="AN9149" s="35" t="str">
        <f t="shared" si="472"/>
        <v/>
      </c>
      <c r="AO9149" s="35" t="str">
        <f t="shared" si="473"/>
        <v>-</v>
      </c>
      <c r="AQ9149" s="25" t="str">
        <f t="shared" si="471"/>
        <v>-</v>
      </c>
    </row>
    <row r="9150" spans="1:43" x14ac:dyDescent="0.2">
      <c r="A9150" s="25" t="s">
        <v>4650</v>
      </c>
      <c r="B9150" s="25" t="s">
        <v>685</v>
      </c>
      <c r="C9150" s="25" t="s">
        <v>147</v>
      </c>
      <c r="T9150" s="25"/>
      <c r="AN9150" s="35" t="str">
        <f t="shared" si="472"/>
        <v/>
      </c>
      <c r="AO9150" s="35" t="str">
        <f t="shared" si="473"/>
        <v>-</v>
      </c>
      <c r="AQ9150" s="25" t="str">
        <f t="shared" si="471"/>
        <v>-</v>
      </c>
    </row>
    <row r="9151" spans="1:43" x14ac:dyDescent="0.2">
      <c r="A9151" s="25" t="s">
        <v>4651</v>
      </c>
      <c r="B9151" s="25" t="s">
        <v>685</v>
      </c>
      <c r="C9151" s="25" t="s">
        <v>148</v>
      </c>
      <c r="T9151" s="25"/>
      <c r="AN9151" s="35" t="str">
        <f t="shared" si="472"/>
        <v/>
      </c>
      <c r="AO9151" s="35" t="str">
        <f t="shared" si="473"/>
        <v>-</v>
      </c>
      <c r="AQ9151" s="25" t="str">
        <f t="shared" si="471"/>
        <v>-</v>
      </c>
    </row>
    <row r="9152" spans="1:43" x14ac:dyDescent="0.2">
      <c r="A9152" s="25" t="s">
        <v>4652</v>
      </c>
      <c r="B9152" s="25" t="s">
        <v>685</v>
      </c>
      <c r="C9152" s="25" t="s">
        <v>149</v>
      </c>
      <c r="T9152" s="25"/>
      <c r="AN9152" s="35" t="str">
        <f t="shared" si="472"/>
        <v/>
      </c>
      <c r="AO9152" s="35" t="str">
        <f t="shared" si="473"/>
        <v>-</v>
      </c>
      <c r="AQ9152" s="25" t="str">
        <f t="shared" si="471"/>
        <v>-</v>
      </c>
    </row>
    <row r="9153" spans="1:43" x14ac:dyDescent="0.2">
      <c r="A9153" s="25" t="s">
        <v>4653</v>
      </c>
      <c r="B9153" s="25" t="s">
        <v>685</v>
      </c>
      <c r="C9153" s="25" t="s">
        <v>150</v>
      </c>
      <c r="T9153" s="25"/>
      <c r="AN9153" s="35" t="str">
        <f t="shared" si="472"/>
        <v/>
      </c>
      <c r="AO9153" s="35" t="str">
        <f t="shared" si="473"/>
        <v>-</v>
      </c>
      <c r="AQ9153" s="25" t="str">
        <f t="shared" si="471"/>
        <v>-</v>
      </c>
    </row>
    <row r="9154" spans="1:43" x14ac:dyDescent="0.2">
      <c r="A9154" s="25" t="s">
        <v>4654</v>
      </c>
      <c r="B9154" s="25" t="s">
        <v>685</v>
      </c>
      <c r="C9154" s="25" t="s">
        <v>151</v>
      </c>
      <c r="T9154" s="25"/>
      <c r="AN9154" s="35" t="str">
        <f t="shared" si="472"/>
        <v/>
      </c>
      <c r="AO9154" s="35" t="str">
        <f t="shared" si="473"/>
        <v>-</v>
      </c>
      <c r="AQ9154" s="25" t="str">
        <f t="shared" si="471"/>
        <v>-</v>
      </c>
    </row>
    <row r="9155" spans="1:43" x14ac:dyDescent="0.2">
      <c r="A9155" s="25" t="s">
        <v>4655</v>
      </c>
      <c r="B9155" s="25" t="s">
        <v>685</v>
      </c>
      <c r="C9155" s="25" t="s">
        <v>152</v>
      </c>
      <c r="T9155" s="25"/>
      <c r="AN9155" s="35" t="str">
        <f t="shared" si="472"/>
        <v/>
      </c>
      <c r="AO9155" s="35" t="str">
        <f t="shared" si="473"/>
        <v>-</v>
      </c>
      <c r="AQ9155" s="25" t="str">
        <f t="shared" si="471"/>
        <v>-</v>
      </c>
    </row>
    <row r="9156" spans="1:43" x14ac:dyDescent="0.2">
      <c r="A9156" s="25" t="s">
        <v>4656</v>
      </c>
      <c r="B9156" s="25" t="s">
        <v>685</v>
      </c>
      <c r="C9156" s="25" t="s">
        <v>153</v>
      </c>
      <c r="T9156" s="25"/>
      <c r="AN9156" s="35" t="str">
        <f t="shared" si="472"/>
        <v/>
      </c>
      <c r="AO9156" s="35" t="str">
        <f t="shared" si="473"/>
        <v>-</v>
      </c>
      <c r="AQ9156" s="25" t="str">
        <f t="shared" si="471"/>
        <v>-</v>
      </c>
    </row>
    <row r="9157" spans="1:43" x14ac:dyDescent="0.2">
      <c r="A9157" s="25" t="s">
        <v>4657</v>
      </c>
      <c r="B9157" s="25" t="s">
        <v>685</v>
      </c>
      <c r="C9157" s="25" t="s">
        <v>154</v>
      </c>
      <c r="T9157" s="25"/>
      <c r="AN9157" s="35" t="str">
        <f t="shared" si="472"/>
        <v/>
      </c>
      <c r="AO9157" s="35" t="str">
        <f t="shared" si="473"/>
        <v>-</v>
      </c>
      <c r="AQ9157" s="25" t="str">
        <f t="shared" si="471"/>
        <v>-</v>
      </c>
    </row>
    <row r="9158" spans="1:43" x14ac:dyDescent="0.2">
      <c r="A9158" s="25" t="s">
        <v>4658</v>
      </c>
      <c r="B9158" s="25" t="s">
        <v>685</v>
      </c>
      <c r="C9158" s="25" t="s">
        <v>155</v>
      </c>
      <c r="T9158" s="25"/>
      <c r="AN9158" s="35" t="str">
        <f t="shared" si="472"/>
        <v/>
      </c>
      <c r="AO9158" s="35" t="str">
        <f t="shared" si="473"/>
        <v>-</v>
      </c>
      <c r="AQ9158" s="25" t="str">
        <f t="shared" si="471"/>
        <v>-</v>
      </c>
    </row>
    <row r="9159" spans="1:43" x14ac:dyDescent="0.2">
      <c r="A9159" s="25" t="s">
        <v>4659</v>
      </c>
      <c r="B9159" s="25" t="s">
        <v>685</v>
      </c>
      <c r="C9159" s="25" t="s">
        <v>156</v>
      </c>
      <c r="T9159" s="25"/>
      <c r="AN9159" s="35" t="str">
        <f t="shared" si="472"/>
        <v/>
      </c>
      <c r="AO9159" s="35" t="str">
        <f t="shared" si="473"/>
        <v>-</v>
      </c>
      <c r="AQ9159" s="25" t="str">
        <f t="shared" si="471"/>
        <v>-</v>
      </c>
    </row>
    <row r="9160" spans="1:43" x14ac:dyDescent="0.2">
      <c r="A9160" s="25" t="s">
        <v>4660</v>
      </c>
      <c r="B9160" s="25" t="s">
        <v>685</v>
      </c>
      <c r="C9160" s="25" t="s">
        <v>157</v>
      </c>
      <c r="T9160" s="25"/>
      <c r="AN9160" s="35" t="str">
        <f t="shared" si="472"/>
        <v/>
      </c>
      <c r="AO9160" s="35" t="str">
        <f t="shared" si="473"/>
        <v>-</v>
      </c>
      <c r="AQ9160" s="25" t="str">
        <f t="shared" si="471"/>
        <v>-</v>
      </c>
    </row>
    <row r="9161" spans="1:43" x14ac:dyDescent="0.2">
      <c r="A9161" s="25" t="s">
        <v>4661</v>
      </c>
      <c r="B9161" s="25" t="s">
        <v>685</v>
      </c>
      <c r="C9161" s="25" t="s">
        <v>157</v>
      </c>
      <c r="T9161" s="25"/>
      <c r="AN9161" s="35" t="str">
        <f t="shared" si="472"/>
        <v/>
      </c>
      <c r="AO9161" s="35" t="str">
        <f t="shared" si="473"/>
        <v>-</v>
      </c>
      <c r="AQ9161" s="25" t="str">
        <f t="shared" si="471"/>
        <v>-</v>
      </c>
    </row>
    <row r="9162" spans="1:43" x14ac:dyDescent="0.2">
      <c r="A9162" s="25" t="s">
        <v>4662</v>
      </c>
      <c r="B9162" s="25" t="s">
        <v>685</v>
      </c>
      <c r="C9162" s="25" t="s">
        <v>158</v>
      </c>
      <c r="T9162" s="25"/>
      <c r="AN9162" s="35" t="str">
        <f t="shared" si="472"/>
        <v/>
      </c>
      <c r="AO9162" s="35" t="str">
        <f t="shared" si="473"/>
        <v>-</v>
      </c>
      <c r="AQ9162" s="25" t="str">
        <f t="shared" si="471"/>
        <v>-</v>
      </c>
    </row>
    <row r="9163" spans="1:43" x14ac:dyDescent="0.2">
      <c r="A9163" s="25" t="s">
        <v>4663</v>
      </c>
      <c r="B9163" s="25" t="s">
        <v>685</v>
      </c>
      <c r="C9163" s="25" t="s">
        <v>147</v>
      </c>
      <c r="T9163" s="25"/>
      <c r="AN9163" s="35" t="str">
        <f t="shared" si="472"/>
        <v/>
      </c>
      <c r="AO9163" s="35" t="str">
        <f t="shared" si="473"/>
        <v>-</v>
      </c>
      <c r="AQ9163" s="25" t="str">
        <f t="shared" si="471"/>
        <v>-</v>
      </c>
    </row>
    <row r="9164" spans="1:43" x14ac:dyDescent="0.2">
      <c r="A9164" s="25" t="s">
        <v>4664</v>
      </c>
      <c r="B9164" s="25" t="s">
        <v>685</v>
      </c>
      <c r="C9164" s="25" t="s">
        <v>148</v>
      </c>
      <c r="T9164" s="25"/>
      <c r="AN9164" s="35" t="str">
        <f t="shared" si="472"/>
        <v/>
      </c>
      <c r="AO9164" s="35" t="str">
        <f t="shared" si="473"/>
        <v>-</v>
      </c>
      <c r="AQ9164" s="25" t="str">
        <f t="shared" si="471"/>
        <v>-</v>
      </c>
    </row>
    <row r="9165" spans="1:43" x14ac:dyDescent="0.2">
      <c r="A9165" s="25" t="s">
        <v>4665</v>
      </c>
      <c r="B9165" s="25" t="s">
        <v>685</v>
      </c>
      <c r="C9165" s="25" t="s">
        <v>149</v>
      </c>
      <c r="T9165" s="25"/>
      <c r="AN9165" s="35" t="str">
        <f t="shared" si="472"/>
        <v/>
      </c>
      <c r="AO9165" s="35" t="str">
        <f t="shared" si="473"/>
        <v>-</v>
      </c>
      <c r="AQ9165" s="25" t="str">
        <f t="shared" si="471"/>
        <v>-</v>
      </c>
    </row>
    <row r="9166" spans="1:43" x14ac:dyDescent="0.2">
      <c r="A9166" s="25" t="s">
        <v>4666</v>
      </c>
      <c r="B9166" s="25" t="s">
        <v>685</v>
      </c>
      <c r="C9166" s="25" t="s">
        <v>150</v>
      </c>
      <c r="T9166" s="25"/>
      <c r="AN9166" s="35" t="str">
        <f t="shared" si="472"/>
        <v/>
      </c>
      <c r="AO9166" s="35" t="str">
        <f t="shared" si="473"/>
        <v>-</v>
      </c>
      <c r="AQ9166" s="25" t="str">
        <f t="shared" si="471"/>
        <v>-</v>
      </c>
    </row>
    <row r="9167" spans="1:43" x14ac:dyDescent="0.2">
      <c r="A9167" s="25" t="s">
        <v>4667</v>
      </c>
      <c r="B9167" s="25" t="s">
        <v>685</v>
      </c>
      <c r="C9167" s="25" t="s">
        <v>151</v>
      </c>
      <c r="T9167" s="25"/>
      <c r="AN9167" s="35" t="str">
        <f t="shared" si="472"/>
        <v/>
      </c>
      <c r="AO9167" s="35" t="str">
        <f t="shared" si="473"/>
        <v>-</v>
      </c>
      <c r="AQ9167" s="25" t="str">
        <f t="shared" si="471"/>
        <v>-</v>
      </c>
    </row>
    <row r="9168" spans="1:43" x14ac:dyDescent="0.2">
      <c r="A9168" s="25" t="s">
        <v>4668</v>
      </c>
      <c r="B9168" s="25" t="s">
        <v>685</v>
      </c>
      <c r="C9168" s="25" t="s">
        <v>152</v>
      </c>
      <c r="T9168" s="25"/>
      <c r="AN9168" s="35" t="str">
        <f t="shared" si="472"/>
        <v/>
      </c>
      <c r="AO9168" s="35" t="str">
        <f t="shared" si="473"/>
        <v>-</v>
      </c>
      <c r="AQ9168" s="25" t="str">
        <f t="shared" si="471"/>
        <v>-</v>
      </c>
    </row>
    <row r="9169" spans="1:43" x14ac:dyDescent="0.2">
      <c r="A9169" s="25" t="s">
        <v>4669</v>
      </c>
      <c r="B9169" s="25" t="s">
        <v>685</v>
      </c>
      <c r="C9169" s="25" t="s">
        <v>153</v>
      </c>
      <c r="T9169" s="25"/>
      <c r="AN9169" s="35" t="str">
        <f t="shared" si="472"/>
        <v/>
      </c>
      <c r="AO9169" s="35" t="str">
        <f t="shared" si="473"/>
        <v>-</v>
      </c>
      <c r="AQ9169" s="25" t="str">
        <f t="shared" si="471"/>
        <v>-</v>
      </c>
    </row>
    <row r="9170" spans="1:43" x14ac:dyDescent="0.2">
      <c r="A9170" s="25" t="s">
        <v>4670</v>
      </c>
      <c r="B9170" s="25" t="s">
        <v>685</v>
      </c>
      <c r="C9170" s="25" t="s">
        <v>154</v>
      </c>
      <c r="T9170" s="25"/>
      <c r="AN9170" s="35" t="str">
        <f t="shared" si="472"/>
        <v/>
      </c>
      <c r="AO9170" s="35" t="str">
        <f t="shared" si="473"/>
        <v>-</v>
      </c>
      <c r="AQ9170" s="25" t="str">
        <f t="shared" si="471"/>
        <v>-</v>
      </c>
    </row>
    <row r="9171" spans="1:43" x14ac:dyDescent="0.2">
      <c r="A9171" s="25" t="s">
        <v>4671</v>
      </c>
      <c r="B9171" s="25" t="s">
        <v>685</v>
      </c>
      <c r="C9171" s="25" t="s">
        <v>155</v>
      </c>
      <c r="T9171" s="25"/>
      <c r="AN9171" s="35" t="str">
        <f t="shared" si="472"/>
        <v/>
      </c>
      <c r="AO9171" s="35" t="str">
        <f t="shared" si="473"/>
        <v>-</v>
      </c>
      <c r="AQ9171" s="25" t="str">
        <f t="shared" si="471"/>
        <v>-</v>
      </c>
    </row>
    <row r="9172" spans="1:43" x14ac:dyDescent="0.2">
      <c r="A9172" s="25" t="s">
        <v>4672</v>
      </c>
      <c r="B9172" s="25" t="s">
        <v>685</v>
      </c>
      <c r="C9172" s="25" t="s">
        <v>156</v>
      </c>
      <c r="T9172" s="25"/>
      <c r="AN9172" s="35" t="str">
        <f t="shared" si="472"/>
        <v/>
      </c>
      <c r="AO9172" s="35" t="str">
        <f t="shared" si="473"/>
        <v>-</v>
      </c>
      <c r="AQ9172" s="25" t="str">
        <f t="shared" si="471"/>
        <v>-</v>
      </c>
    </row>
    <row r="9173" spans="1:43" x14ac:dyDescent="0.2">
      <c r="A9173" s="25" t="s">
        <v>4673</v>
      </c>
      <c r="B9173" s="25" t="s">
        <v>685</v>
      </c>
      <c r="C9173" s="25" t="s">
        <v>156</v>
      </c>
      <c r="T9173" s="25"/>
      <c r="AN9173" s="35" t="str">
        <f t="shared" si="472"/>
        <v/>
      </c>
      <c r="AO9173" s="35" t="str">
        <f t="shared" si="473"/>
        <v>-</v>
      </c>
      <c r="AQ9173" s="25" t="str">
        <f t="shared" si="471"/>
        <v>-</v>
      </c>
    </row>
    <row r="9174" spans="1:43" x14ac:dyDescent="0.2">
      <c r="A9174" s="25" t="s">
        <v>4674</v>
      </c>
      <c r="B9174" s="25" t="s">
        <v>685</v>
      </c>
      <c r="C9174" s="25" t="s">
        <v>157</v>
      </c>
      <c r="T9174" s="25"/>
      <c r="AN9174" s="35" t="str">
        <f t="shared" si="472"/>
        <v/>
      </c>
      <c r="AO9174" s="35" t="str">
        <f t="shared" si="473"/>
        <v>-</v>
      </c>
      <c r="AQ9174" s="25" t="str">
        <f t="shared" si="471"/>
        <v>-</v>
      </c>
    </row>
    <row r="9175" spans="1:43" x14ac:dyDescent="0.2">
      <c r="A9175" s="25" t="s">
        <v>4675</v>
      </c>
      <c r="B9175" s="25" t="s">
        <v>685</v>
      </c>
      <c r="C9175" s="25" t="s">
        <v>158</v>
      </c>
      <c r="T9175" s="25"/>
      <c r="AN9175" s="35" t="str">
        <f t="shared" si="472"/>
        <v/>
      </c>
      <c r="AO9175" s="35" t="str">
        <f t="shared" si="473"/>
        <v>-</v>
      </c>
      <c r="AQ9175" s="25" t="str">
        <f t="shared" si="471"/>
        <v>-</v>
      </c>
    </row>
    <row r="9176" spans="1:43" x14ac:dyDescent="0.2">
      <c r="A9176" s="25" t="s">
        <v>4676</v>
      </c>
      <c r="B9176" s="25" t="s">
        <v>685</v>
      </c>
      <c r="C9176" s="25" t="s">
        <v>147</v>
      </c>
      <c r="T9176" s="25"/>
      <c r="AN9176" s="35" t="str">
        <f t="shared" si="472"/>
        <v/>
      </c>
      <c r="AO9176" s="35" t="str">
        <f t="shared" si="473"/>
        <v>-</v>
      </c>
      <c r="AQ9176" s="25" t="str">
        <f t="shared" si="471"/>
        <v>-</v>
      </c>
    </row>
    <row r="9177" spans="1:43" x14ac:dyDescent="0.2">
      <c r="A9177" s="25" t="s">
        <v>4677</v>
      </c>
      <c r="B9177" s="25" t="s">
        <v>685</v>
      </c>
      <c r="C9177" s="25" t="s">
        <v>148</v>
      </c>
      <c r="T9177" s="25"/>
      <c r="AN9177" s="35" t="str">
        <f t="shared" si="472"/>
        <v/>
      </c>
      <c r="AO9177" s="35" t="str">
        <f t="shared" si="473"/>
        <v>-</v>
      </c>
      <c r="AQ9177" s="25" t="str">
        <f t="shared" si="471"/>
        <v>-</v>
      </c>
    </row>
    <row r="9178" spans="1:43" x14ac:dyDescent="0.2">
      <c r="A9178" s="25" t="s">
        <v>4678</v>
      </c>
      <c r="B9178" s="25" t="s">
        <v>685</v>
      </c>
      <c r="C9178" s="25" t="s">
        <v>149</v>
      </c>
      <c r="T9178" s="25"/>
      <c r="AN9178" s="35" t="str">
        <f t="shared" si="472"/>
        <v/>
      </c>
      <c r="AO9178" s="35" t="str">
        <f t="shared" si="473"/>
        <v>-</v>
      </c>
      <c r="AQ9178" s="25" t="str">
        <f t="shared" si="471"/>
        <v>-</v>
      </c>
    </row>
    <row r="9179" spans="1:43" x14ac:dyDescent="0.2">
      <c r="A9179" s="25" t="s">
        <v>4679</v>
      </c>
      <c r="B9179" s="25" t="s">
        <v>685</v>
      </c>
      <c r="C9179" s="25" t="s">
        <v>150</v>
      </c>
      <c r="T9179" s="25"/>
      <c r="AN9179" s="35" t="str">
        <f t="shared" si="472"/>
        <v/>
      </c>
      <c r="AO9179" s="35" t="str">
        <f t="shared" si="473"/>
        <v>-</v>
      </c>
      <c r="AQ9179" s="25" t="str">
        <f t="shared" si="471"/>
        <v>-</v>
      </c>
    </row>
    <row r="9180" spans="1:43" x14ac:dyDescent="0.2">
      <c r="A9180" s="25" t="s">
        <v>4680</v>
      </c>
      <c r="B9180" s="25" t="s">
        <v>685</v>
      </c>
      <c r="C9180" s="25" t="s">
        <v>151</v>
      </c>
      <c r="T9180" s="25"/>
      <c r="AN9180" s="35" t="str">
        <f t="shared" si="472"/>
        <v/>
      </c>
      <c r="AO9180" s="35" t="str">
        <f t="shared" si="473"/>
        <v>-</v>
      </c>
      <c r="AQ9180" s="25" t="str">
        <f t="shared" si="471"/>
        <v>-</v>
      </c>
    </row>
    <row r="9181" spans="1:43" x14ac:dyDescent="0.2">
      <c r="A9181" s="25" t="s">
        <v>4681</v>
      </c>
      <c r="B9181" s="25" t="s">
        <v>685</v>
      </c>
      <c r="C9181" s="25" t="s">
        <v>152</v>
      </c>
      <c r="T9181" s="25"/>
      <c r="AN9181" s="35" t="str">
        <f t="shared" si="472"/>
        <v/>
      </c>
      <c r="AO9181" s="35" t="str">
        <f t="shared" si="473"/>
        <v>-</v>
      </c>
      <c r="AQ9181" s="25" t="str">
        <f t="shared" si="471"/>
        <v>-</v>
      </c>
    </row>
    <row r="9182" spans="1:43" x14ac:dyDescent="0.2">
      <c r="A9182" s="25" t="s">
        <v>4682</v>
      </c>
      <c r="B9182" s="25" t="s">
        <v>685</v>
      </c>
      <c r="C9182" s="25" t="s">
        <v>153</v>
      </c>
      <c r="T9182" s="25"/>
      <c r="AN9182" s="35" t="str">
        <f t="shared" si="472"/>
        <v/>
      </c>
      <c r="AO9182" s="35" t="str">
        <f t="shared" si="473"/>
        <v>-</v>
      </c>
      <c r="AQ9182" s="25" t="str">
        <f t="shared" si="471"/>
        <v>-</v>
      </c>
    </row>
    <row r="9183" spans="1:43" x14ac:dyDescent="0.2">
      <c r="A9183" s="25" t="s">
        <v>4683</v>
      </c>
      <c r="B9183" s="25" t="s">
        <v>685</v>
      </c>
      <c r="C9183" s="25" t="s">
        <v>154</v>
      </c>
      <c r="T9183" s="25"/>
      <c r="AN9183" s="35" t="str">
        <f t="shared" si="472"/>
        <v/>
      </c>
      <c r="AO9183" s="35" t="str">
        <f t="shared" si="473"/>
        <v>-</v>
      </c>
      <c r="AQ9183" s="25" t="str">
        <f t="shared" si="471"/>
        <v>-</v>
      </c>
    </row>
    <row r="9184" spans="1:43" x14ac:dyDescent="0.2">
      <c r="A9184" s="25" t="s">
        <v>4684</v>
      </c>
      <c r="B9184" s="25" t="s">
        <v>685</v>
      </c>
      <c r="C9184" s="25" t="s">
        <v>155</v>
      </c>
      <c r="T9184" s="25"/>
      <c r="AN9184" s="35" t="str">
        <f t="shared" si="472"/>
        <v/>
      </c>
      <c r="AO9184" s="35" t="str">
        <f t="shared" si="473"/>
        <v>-</v>
      </c>
      <c r="AQ9184" s="25" t="str">
        <f t="shared" si="471"/>
        <v>-</v>
      </c>
    </row>
    <row r="9185" spans="1:43" x14ac:dyDescent="0.2">
      <c r="A9185" s="25" t="s">
        <v>4685</v>
      </c>
      <c r="B9185" s="25" t="s">
        <v>685</v>
      </c>
      <c r="C9185" s="25" t="s">
        <v>156</v>
      </c>
      <c r="T9185" s="25"/>
      <c r="AN9185" s="35" t="str">
        <f t="shared" si="472"/>
        <v/>
      </c>
      <c r="AO9185" s="35" t="str">
        <f t="shared" si="473"/>
        <v>-</v>
      </c>
      <c r="AQ9185" s="25" t="str">
        <f t="shared" si="471"/>
        <v>-</v>
      </c>
    </row>
    <row r="9186" spans="1:43" x14ac:dyDescent="0.2">
      <c r="A9186" s="25" t="s">
        <v>4686</v>
      </c>
      <c r="B9186" s="25" t="s">
        <v>685</v>
      </c>
      <c r="C9186" s="25" t="s">
        <v>157</v>
      </c>
      <c r="T9186" s="25"/>
      <c r="AN9186" s="35" t="str">
        <f t="shared" si="472"/>
        <v/>
      </c>
      <c r="AO9186" s="35" t="str">
        <f t="shared" si="473"/>
        <v>-</v>
      </c>
      <c r="AQ9186" s="25" t="str">
        <f t="shared" si="471"/>
        <v>-</v>
      </c>
    </row>
    <row r="9187" spans="1:43" x14ac:dyDescent="0.2">
      <c r="A9187" s="25" t="s">
        <v>4687</v>
      </c>
      <c r="B9187" s="25" t="s">
        <v>685</v>
      </c>
      <c r="C9187" s="25" t="s">
        <v>158</v>
      </c>
      <c r="T9187" s="25"/>
      <c r="AN9187" s="35" t="str">
        <f t="shared" si="472"/>
        <v/>
      </c>
      <c r="AO9187" s="35" t="str">
        <f t="shared" si="473"/>
        <v>-</v>
      </c>
      <c r="AQ9187" s="25" t="str">
        <f t="shared" si="471"/>
        <v>-</v>
      </c>
    </row>
    <row r="9188" spans="1:43" x14ac:dyDescent="0.2">
      <c r="A9188" s="25" t="s">
        <v>4688</v>
      </c>
      <c r="B9188" s="25" t="s">
        <v>685</v>
      </c>
      <c r="C9188" s="25" t="s">
        <v>147</v>
      </c>
      <c r="T9188" s="25"/>
      <c r="AN9188" s="35" t="str">
        <f t="shared" si="472"/>
        <v/>
      </c>
      <c r="AO9188" s="35" t="str">
        <f t="shared" si="473"/>
        <v>-</v>
      </c>
      <c r="AQ9188" s="25" t="str">
        <f t="shared" si="471"/>
        <v>-</v>
      </c>
    </row>
    <row r="9189" spans="1:43" x14ac:dyDescent="0.2">
      <c r="A9189" s="25" t="s">
        <v>4689</v>
      </c>
      <c r="B9189" s="25" t="s">
        <v>685</v>
      </c>
      <c r="C9189" s="25" t="s">
        <v>148</v>
      </c>
      <c r="T9189" s="25"/>
      <c r="AN9189" s="35" t="str">
        <f t="shared" si="472"/>
        <v/>
      </c>
      <c r="AO9189" s="35" t="str">
        <f t="shared" si="473"/>
        <v>-</v>
      </c>
      <c r="AQ9189" s="25" t="str">
        <f t="shared" ref="AQ9189:AQ9252" si="474">CONCATENATE(TRIM(LEFT(AP9189,LEN(AP9189)-LEN(RIGHT(AP9189)))),"-",RIGHT(AP9189))</f>
        <v>-</v>
      </c>
    </row>
    <row r="9190" spans="1:43" x14ac:dyDescent="0.2">
      <c r="A9190" s="25" t="s">
        <v>4690</v>
      </c>
      <c r="B9190" s="25" t="s">
        <v>685</v>
      </c>
      <c r="C9190" s="25" t="s">
        <v>149</v>
      </c>
      <c r="T9190" s="25"/>
      <c r="AN9190" s="35" t="str">
        <f t="shared" si="472"/>
        <v/>
      </c>
      <c r="AO9190" s="35" t="str">
        <f t="shared" si="473"/>
        <v>-</v>
      </c>
      <c r="AQ9190" s="25" t="str">
        <f t="shared" si="474"/>
        <v>-</v>
      </c>
    </row>
    <row r="9191" spans="1:43" x14ac:dyDescent="0.2">
      <c r="A9191" s="25" t="s">
        <v>4691</v>
      </c>
      <c r="B9191" s="25" t="s">
        <v>685</v>
      </c>
      <c r="C9191" s="25" t="s">
        <v>150</v>
      </c>
      <c r="T9191" s="25"/>
      <c r="AN9191" s="35" t="str">
        <f t="shared" si="472"/>
        <v/>
      </c>
      <c r="AO9191" s="35" t="str">
        <f t="shared" si="473"/>
        <v>-</v>
      </c>
      <c r="AQ9191" s="25" t="str">
        <f t="shared" si="474"/>
        <v>-</v>
      </c>
    </row>
    <row r="9192" spans="1:43" x14ac:dyDescent="0.2">
      <c r="A9192" s="25" t="s">
        <v>4692</v>
      </c>
      <c r="B9192" s="25" t="s">
        <v>685</v>
      </c>
      <c r="C9192" s="25" t="s">
        <v>151</v>
      </c>
      <c r="T9192" s="25"/>
      <c r="AN9192" s="35" t="str">
        <f t="shared" si="472"/>
        <v/>
      </c>
      <c r="AO9192" s="35" t="str">
        <f t="shared" si="473"/>
        <v>-</v>
      </c>
      <c r="AQ9192" s="25" t="str">
        <f t="shared" si="474"/>
        <v>-</v>
      </c>
    </row>
    <row r="9193" spans="1:43" x14ac:dyDescent="0.2">
      <c r="A9193" s="25" t="s">
        <v>4693</v>
      </c>
      <c r="B9193" s="25" t="s">
        <v>685</v>
      </c>
      <c r="C9193" s="25" t="s">
        <v>152</v>
      </c>
      <c r="T9193" s="25"/>
      <c r="AN9193" s="35" t="str">
        <f t="shared" si="472"/>
        <v/>
      </c>
      <c r="AO9193" s="35" t="str">
        <f t="shared" si="473"/>
        <v>-</v>
      </c>
      <c r="AQ9193" s="25" t="str">
        <f t="shared" si="474"/>
        <v>-</v>
      </c>
    </row>
    <row r="9194" spans="1:43" x14ac:dyDescent="0.2">
      <c r="A9194" s="25" t="s">
        <v>4694</v>
      </c>
      <c r="B9194" s="25" t="s">
        <v>685</v>
      </c>
      <c r="C9194" s="25" t="s">
        <v>153</v>
      </c>
      <c r="T9194" s="25"/>
      <c r="AN9194" s="35" t="str">
        <f t="shared" si="472"/>
        <v/>
      </c>
      <c r="AO9194" s="35" t="str">
        <f t="shared" si="473"/>
        <v>-</v>
      </c>
      <c r="AQ9194" s="25" t="str">
        <f t="shared" si="474"/>
        <v>-</v>
      </c>
    </row>
    <row r="9195" spans="1:43" x14ac:dyDescent="0.2">
      <c r="A9195" s="25" t="s">
        <v>4695</v>
      </c>
      <c r="B9195" s="25" t="s">
        <v>685</v>
      </c>
      <c r="C9195" s="25" t="s">
        <v>154</v>
      </c>
      <c r="T9195" s="25"/>
      <c r="AN9195" s="35" t="str">
        <f t="shared" si="472"/>
        <v/>
      </c>
      <c r="AO9195" s="35" t="str">
        <f t="shared" si="473"/>
        <v>-</v>
      </c>
      <c r="AQ9195" s="25" t="str">
        <f t="shared" si="474"/>
        <v>-</v>
      </c>
    </row>
    <row r="9196" spans="1:43" x14ac:dyDescent="0.2">
      <c r="A9196" s="25" t="s">
        <v>4696</v>
      </c>
      <c r="B9196" s="25" t="s">
        <v>685</v>
      </c>
      <c r="C9196" s="25" t="s">
        <v>155</v>
      </c>
      <c r="T9196" s="25"/>
      <c r="AN9196" s="35" t="str">
        <f t="shared" si="472"/>
        <v/>
      </c>
      <c r="AO9196" s="35" t="str">
        <f t="shared" si="473"/>
        <v>-</v>
      </c>
      <c r="AQ9196" s="25" t="str">
        <f t="shared" si="474"/>
        <v>-</v>
      </c>
    </row>
    <row r="9197" spans="1:43" x14ac:dyDescent="0.2">
      <c r="A9197" s="25" t="s">
        <v>4697</v>
      </c>
      <c r="B9197" s="25" t="s">
        <v>685</v>
      </c>
      <c r="C9197" s="25" t="s">
        <v>155</v>
      </c>
      <c r="T9197" s="25"/>
      <c r="AN9197" s="35" t="str">
        <f t="shared" si="472"/>
        <v/>
      </c>
      <c r="AO9197" s="35" t="str">
        <f t="shared" si="473"/>
        <v>-</v>
      </c>
      <c r="AQ9197" s="25" t="str">
        <f t="shared" si="474"/>
        <v>-</v>
      </c>
    </row>
    <row r="9198" spans="1:43" x14ac:dyDescent="0.2">
      <c r="A9198" s="25" t="s">
        <v>4698</v>
      </c>
      <c r="B9198" s="25" t="s">
        <v>685</v>
      </c>
      <c r="C9198" s="25" t="s">
        <v>156</v>
      </c>
      <c r="T9198" s="25"/>
      <c r="AN9198" s="35" t="str">
        <f t="shared" si="472"/>
        <v/>
      </c>
      <c r="AO9198" s="35" t="str">
        <f t="shared" si="473"/>
        <v>-</v>
      </c>
      <c r="AQ9198" s="25" t="str">
        <f t="shared" si="474"/>
        <v>-</v>
      </c>
    </row>
    <row r="9199" spans="1:43" x14ac:dyDescent="0.2">
      <c r="A9199" s="25" t="s">
        <v>4699</v>
      </c>
      <c r="B9199" s="25" t="s">
        <v>685</v>
      </c>
      <c r="C9199" s="25" t="s">
        <v>157</v>
      </c>
      <c r="T9199" s="25"/>
      <c r="AN9199" s="35" t="str">
        <f t="shared" si="472"/>
        <v/>
      </c>
      <c r="AO9199" s="35" t="str">
        <f t="shared" si="473"/>
        <v>-</v>
      </c>
      <c r="AQ9199" s="25" t="str">
        <f t="shared" si="474"/>
        <v>-</v>
      </c>
    </row>
    <row r="9200" spans="1:43" x14ac:dyDescent="0.2">
      <c r="A9200" s="25" t="s">
        <v>4700</v>
      </c>
      <c r="B9200" s="25" t="s">
        <v>685</v>
      </c>
      <c r="C9200" s="25" t="s">
        <v>158</v>
      </c>
      <c r="T9200" s="25"/>
      <c r="AN9200" s="35" t="str">
        <f t="shared" si="472"/>
        <v/>
      </c>
      <c r="AO9200" s="35" t="str">
        <f t="shared" si="473"/>
        <v>-</v>
      </c>
      <c r="AQ9200" s="25" t="str">
        <f t="shared" si="474"/>
        <v>-</v>
      </c>
    </row>
    <row r="9201" spans="1:43" x14ac:dyDescent="0.2">
      <c r="A9201" s="25" t="s">
        <v>4701</v>
      </c>
      <c r="B9201" s="25" t="s">
        <v>685</v>
      </c>
      <c r="C9201" s="25" t="s">
        <v>147</v>
      </c>
      <c r="T9201" s="25"/>
      <c r="AN9201" s="35" t="str">
        <f t="shared" si="472"/>
        <v/>
      </c>
      <c r="AO9201" s="35" t="str">
        <f t="shared" si="473"/>
        <v>-</v>
      </c>
      <c r="AQ9201" s="25" t="str">
        <f t="shared" si="474"/>
        <v>-</v>
      </c>
    </row>
    <row r="9202" spans="1:43" x14ac:dyDescent="0.2">
      <c r="A9202" s="25" t="s">
        <v>4702</v>
      </c>
      <c r="B9202" s="25" t="s">
        <v>685</v>
      </c>
      <c r="C9202" s="25" t="s">
        <v>148</v>
      </c>
      <c r="T9202" s="25"/>
      <c r="AN9202" s="35" t="str">
        <f t="shared" si="472"/>
        <v/>
      </c>
      <c r="AO9202" s="35" t="str">
        <f t="shared" si="473"/>
        <v>-</v>
      </c>
      <c r="AQ9202" s="25" t="str">
        <f t="shared" si="474"/>
        <v>-</v>
      </c>
    </row>
    <row r="9203" spans="1:43" x14ac:dyDescent="0.2">
      <c r="A9203" s="25" t="s">
        <v>4703</v>
      </c>
      <c r="B9203" s="25" t="s">
        <v>685</v>
      </c>
      <c r="C9203" s="25" t="s">
        <v>149</v>
      </c>
      <c r="T9203" s="25"/>
      <c r="AN9203" s="35" t="str">
        <f t="shared" si="472"/>
        <v/>
      </c>
      <c r="AO9203" s="35" t="str">
        <f t="shared" si="473"/>
        <v>-</v>
      </c>
      <c r="AQ9203" s="25" t="str">
        <f t="shared" si="474"/>
        <v>-</v>
      </c>
    </row>
    <row r="9204" spans="1:43" x14ac:dyDescent="0.2">
      <c r="A9204" s="25" t="s">
        <v>4704</v>
      </c>
      <c r="B9204" s="25" t="s">
        <v>685</v>
      </c>
      <c r="C9204" s="25" t="s">
        <v>150</v>
      </c>
      <c r="T9204" s="25"/>
      <c r="AN9204" s="35" t="str">
        <f t="shared" si="472"/>
        <v/>
      </c>
      <c r="AO9204" s="35" t="str">
        <f t="shared" si="473"/>
        <v>-</v>
      </c>
      <c r="AQ9204" s="25" t="str">
        <f t="shared" si="474"/>
        <v>-</v>
      </c>
    </row>
    <row r="9205" spans="1:43" x14ac:dyDescent="0.2">
      <c r="A9205" s="25" t="s">
        <v>4705</v>
      </c>
      <c r="B9205" s="25" t="s">
        <v>685</v>
      </c>
      <c r="C9205" s="25" t="s">
        <v>151</v>
      </c>
      <c r="T9205" s="25"/>
      <c r="AN9205" s="35" t="str">
        <f t="shared" si="472"/>
        <v/>
      </c>
      <c r="AO9205" s="35" t="str">
        <f t="shared" si="473"/>
        <v>-</v>
      </c>
      <c r="AQ9205" s="25" t="str">
        <f t="shared" si="474"/>
        <v>-</v>
      </c>
    </row>
    <row r="9206" spans="1:43" x14ac:dyDescent="0.2">
      <c r="A9206" s="25" t="s">
        <v>4706</v>
      </c>
      <c r="B9206" s="25" t="s">
        <v>685</v>
      </c>
      <c r="C9206" s="25" t="s">
        <v>152</v>
      </c>
      <c r="T9206" s="25"/>
      <c r="AN9206" s="35" t="str">
        <f t="shared" si="472"/>
        <v/>
      </c>
      <c r="AO9206" s="35" t="str">
        <f t="shared" si="473"/>
        <v>-</v>
      </c>
      <c r="AQ9206" s="25" t="str">
        <f t="shared" si="474"/>
        <v>-</v>
      </c>
    </row>
    <row r="9207" spans="1:43" x14ac:dyDescent="0.2">
      <c r="A9207" s="25" t="s">
        <v>4707</v>
      </c>
      <c r="B9207" s="25" t="s">
        <v>685</v>
      </c>
      <c r="C9207" s="25" t="s">
        <v>153</v>
      </c>
      <c r="T9207" s="25"/>
      <c r="AN9207" s="35" t="str">
        <f t="shared" ref="AN9207:AN9270" si="475">CONCATENATE(AM9207,AP9207)</f>
        <v/>
      </c>
      <c r="AO9207" s="35" t="str">
        <f t="shared" ref="AO9207:AO9270" si="476">CONCATENATE(AM9207,"-",AL9207)</f>
        <v>-</v>
      </c>
      <c r="AQ9207" s="25" t="str">
        <f t="shared" si="474"/>
        <v>-</v>
      </c>
    </row>
    <row r="9208" spans="1:43" x14ac:dyDescent="0.2">
      <c r="A9208" s="25" t="s">
        <v>4708</v>
      </c>
      <c r="B9208" s="25" t="s">
        <v>685</v>
      </c>
      <c r="C9208" s="25" t="s">
        <v>154</v>
      </c>
      <c r="T9208" s="25"/>
      <c r="AN9208" s="35" t="str">
        <f t="shared" si="475"/>
        <v/>
      </c>
      <c r="AO9208" s="35" t="str">
        <f t="shared" si="476"/>
        <v>-</v>
      </c>
      <c r="AQ9208" s="25" t="str">
        <f t="shared" si="474"/>
        <v>-</v>
      </c>
    </row>
    <row r="9209" spans="1:43" x14ac:dyDescent="0.2">
      <c r="A9209" s="25" t="s">
        <v>4709</v>
      </c>
      <c r="B9209" s="25" t="s">
        <v>685</v>
      </c>
      <c r="C9209" s="25" t="s">
        <v>154</v>
      </c>
      <c r="T9209" s="25"/>
      <c r="AN9209" s="35" t="str">
        <f t="shared" si="475"/>
        <v/>
      </c>
      <c r="AO9209" s="35" t="str">
        <f t="shared" si="476"/>
        <v>-</v>
      </c>
      <c r="AQ9209" s="25" t="str">
        <f t="shared" si="474"/>
        <v>-</v>
      </c>
    </row>
    <row r="9210" spans="1:43" x14ac:dyDescent="0.2">
      <c r="A9210" s="25" t="s">
        <v>4710</v>
      </c>
      <c r="B9210" s="25" t="s">
        <v>685</v>
      </c>
      <c r="C9210" s="25" t="s">
        <v>155</v>
      </c>
      <c r="T9210" s="25"/>
      <c r="AN9210" s="35" t="str">
        <f t="shared" si="475"/>
        <v/>
      </c>
      <c r="AO9210" s="35" t="str">
        <f t="shared" si="476"/>
        <v>-</v>
      </c>
      <c r="AQ9210" s="25" t="str">
        <f t="shared" si="474"/>
        <v>-</v>
      </c>
    </row>
    <row r="9211" spans="1:43" x14ac:dyDescent="0.2">
      <c r="A9211" s="25" t="s">
        <v>4711</v>
      </c>
      <c r="B9211" s="25" t="s">
        <v>685</v>
      </c>
      <c r="C9211" s="25" t="s">
        <v>156</v>
      </c>
      <c r="T9211" s="25"/>
      <c r="AN9211" s="35" t="str">
        <f t="shared" si="475"/>
        <v/>
      </c>
      <c r="AO9211" s="35" t="str">
        <f t="shared" si="476"/>
        <v>-</v>
      </c>
      <c r="AQ9211" s="25" t="str">
        <f t="shared" si="474"/>
        <v>-</v>
      </c>
    </row>
    <row r="9212" spans="1:43" x14ac:dyDescent="0.2">
      <c r="A9212" s="25" t="s">
        <v>4712</v>
      </c>
      <c r="B9212" s="25" t="s">
        <v>685</v>
      </c>
      <c r="C9212" s="25" t="s">
        <v>157</v>
      </c>
      <c r="T9212" s="25"/>
      <c r="AN9212" s="35" t="str">
        <f t="shared" si="475"/>
        <v/>
      </c>
      <c r="AO9212" s="35" t="str">
        <f t="shared" si="476"/>
        <v>-</v>
      </c>
      <c r="AQ9212" s="25" t="str">
        <f t="shared" si="474"/>
        <v>-</v>
      </c>
    </row>
    <row r="9213" spans="1:43" x14ac:dyDescent="0.2">
      <c r="A9213" s="25" t="s">
        <v>4713</v>
      </c>
      <c r="B9213" s="25" t="s">
        <v>685</v>
      </c>
      <c r="C9213" s="25" t="s">
        <v>158</v>
      </c>
      <c r="T9213" s="25"/>
      <c r="AN9213" s="35" t="str">
        <f t="shared" si="475"/>
        <v/>
      </c>
      <c r="AO9213" s="35" t="str">
        <f t="shared" si="476"/>
        <v>-</v>
      </c>
      <c r="AQ9213" s="25" t="str">
        <f t="shared" si="474"/>
        <v>-</v>
      </c>
    </row>
    <row r="9214" spans="1:43" x14ac:dyDescent="0.2">
      <c r="A9214" s="25" t="s">
        <v>4714</v>
      </c>
      <c r="B9214" s="25" t="s">
        <v>685</v>
      </c>
      <c r="C9214" s="25" t="s">
        <v>147</v>
      </c>
      <c r="T9214" s="25"/>
      <c r="AN9214" s="35" t="str">
        <f t="shared" si="475"/>
        <v/>
      </c>
      <c r="AO9214" s="35" t="str">
        <f t="shared" si="476"/>
        <v>-</v>
      </c>
      <c r="AQ9214" s="25" t="str">
        <f t="shared" si="474"/>
        <v>-</v>
      </c>
    </row>
    <row r="9215" spans="1:43" x14ac:dyDescent="0.2">
      <c r="A9215" s="25" t="s">
        <v>4715</v>
      </c>
      <c r="B9215" s="25" t="s">
        <v>685</v>
      </c>
      <c r="C9215" s="25" t="s">
        <v>148</v>
      </c>
      <c r="T9215" s="25"/>
      <c r="AN9215" s="35" t="str">
        <f t="shared" si="475"/>
        <v/>
      </c>
      <c r="AO9215" s="35" t="str">
        <f t="shared" si="476"/>
        <v>-</v>
      </c>
      <c r="AQ9215" s="25" t="str">
        <f t="shared" si="474"/>
        <v>-</v>
      </c>
    </row>
    <row r="9216" spans="1:43" x14ac:dyDescent="0.2">
      <c r="A9216" s="25" t="s">
        <v>4716</v>
      </c>
      <c r="B9216" s="25" t="s">
        <v>685</v>
      </c>
      <c r="C9216" s="25" t="s">
        <v>149</v>
      </c>
      <c r="T9216" s="25"/>
      <c r="AN9216" s="35" t="str">
        <f t="shared" si="475"/>
        <v/>
      </c>
      <c r="AO9216" s="35" t="str">
        <f t="shared" si="476"/>
        <v>-</v>
      </c>
      <c r="AQ9216" s="25" t="str">
        <f t="shared" si="474"/>
        <v>-</v>
      </c>
    </row>
    <row r="9217" spans="1:43" x14ac:dyDescent="0.2">
      <c r="A9217" s="25" t="s">
        <v>4717</v>
      </c>
      <c r="B9217" s="25" t="s">
        <v>685</v>
      </c>
      <c r="C9217" s="25" t="s">
        <v>150</v>
      </c>
      <c r="T9217" s="25"/>
      <c r="AN9217" s="35" t="str">
        <f t="shared" si="475"/>
        <v/>
      </c>
      <c r="AO9217" s="35" t="str">
        <f t="shared" si="476"/>
        <v>-</v>
      </c>
      <c r="AQ9217" s="25" t="str">
        <f t="shared" si="474"/>
        <v>-</v>
      </c>
    </row>
    <row r="9218" spans="1:43" x14ac:dyDescent="0.2">
      <c r="A9218" s="25" t="s">
        <v>4718</v>
      </c>
      <c r="B9218" s="25" t="s">
        <v>685</v>
      </c>
      <c r="C9218" s="25" t="s">
        <v>151</v>
      </c>
      <c r="T9218" s="25"/>
      <c r="AN9218" s="35" t="str">
        <f t="shared" si="475"/>
        <v/>
      </c>
      <c r="AO9218" s="35" t="str">
        <f t="shared" si="476"/>
        <v>-</v>
      </c>
      <c r="AQ9218" s="25" t="str">
        <f t="shared" si="474"/>
        <v>-</v>
      </c>
    </row>
    <row r="9219" spans="1:43" x14ac:dyDescent="0.2">
      <c r="A9219" s="25" t="s">
        <v>4719</v>
      </c>
      <c r="B9219" s="25" t="s">
        <v>685</v>
      </c>
      <c r="C9219" s="25" t="s">
        <v>152</v>
      </c>
      <c r="T9219" s="25"/>
      <c r="AN9219" s="35" t="str">
        <f t="shared" si="475"/>
        <v/>
      </c>
      <c r="AO9219" s="35" t="str">
        <f t="shared" si="476"/>
        <v>-</v>
      </c>
      <c r="AQ9219" s="25" t="str">
        <f t="shared" si="474"/>
        <v>-</v>
      </c>
    </row>
    <row r="9220" spans="1:43" x14ac:dyDescent="0.2">
      <c r="A9220" s="25" t="s">
        <v>4720</v>
      </c>
      <c r="B9220" s="25" t="s">
        <v>685</v>
      </c>
      <c r="C9220" s="25" t="s">
        <v>153</v>
      </c>
      <c r="T9220" s="25"/>
      <c r="AN9220" s="35" t="str">
        <f t="shared" si="475"/>
        <v/>
      </c>
      <c r="AO9220" s="35" t="str">
        <f t="shared" si="476"/>
        <v>-</v>
      </c>
      <c r="AQ9220" s="25" t="str">
        <f t="shared" si="474"/>
        <v>-</v>
      </c>
    </row>
    <row r="9221" spans="1:43" x14ac:dyDescent="0.2">
      <c r="A9221" s="25" t="s">
        <v>4721</v>
      </c>
      <c r="B9221" s="25" t="s">
        <v>685</v>
      </c>
      <c r="C9221" s="25" t="s">
        <v>153</v>
      </c>
      <c r="T9221" s="25"/>
      <c r="AN9221" s="35" t="str">
        <f t="shared" si="475"/>
        <v/>
      </c>
      <c r="AO9221" s="35" t="str">
        <f t="shared" si="476"/>
        <v>-</v>
      </c>
      <c r="AQ9221" s="25" t="str">
        <f t="shared" si="474"/>
        <v>-</v>
      </c>
    </row>
    <row r="9222" spans="1:43" x14ac:dyDescent="0.2">
      <c r="A9222" s="25" t="s">
        <v>4722</v>
      </c>
      <c r="B9222" s="25" t="s">
        <v>685</v>
      </c>
      <c r="C9222" s="25" t="s">
        <v>154</v>
      </c>
      <c r="T9222" s="25"/>
      <c r="AN9222" s="35" t="str">
        <f t="shared" si="475"/>
        <v/>
      </c>
      <c r="AO9222" s="35" t="str">
        <f t="shared" si="476"/>
        <v>-</v>
      </c>
      <c r="AQ9222" s="25" t="str">
        <f t="shared" si="474"/>
        <v>-</v>
      </c>
    </row>
    <row r="9223" spans="1:43" x14ac:dyDescent="0.2">
      <c r="A9223" s="25" t="s">
        <v>4723</v>
      </c>
      <c r="B9223" s="25" t="s">
        <v>685</v>
      </c>
      <c r="C9223" s="25" t="s">
        <v>155</v>
      </c>
      <c r="T9223" s="25"/>
      <c r="AN9223" s="35" t="str">
        <f t="shared" si="475"/>
        <v/>
      </c>
      <c r="AO9223" s="35" t="str">
        <f t="shared" si="476"/>
        <v>-</v>
      </c>
      <c r="AQ9223" s="25" t="str">
        <f t="shared" si="474"/>
        <v>-</v>
      </c>
    </row>
    <row r="9224" spans="1:43" x14ac:dyDescent="0.2">
      <c r="A9224" s="25" t="s">
        <v>4724</v>
      </c>
      <c r="B9224" s="25" t="s">
        <v>685</v>
      </c>
      <c r="C9224" s="25" t="s">
        <v>156</v>
      </c>
      <c r="T9224" s="25"/>
      <c r="AN9224" s="35" t="str">
        <f t="shared" si="475"/>
        <v/>
      </c>
      <c r="AO9224" s="35" t="str">
        <f t="shared" si="476"/>
        <v>-</v>
      </c>
      <c r="AQ9224" s="25" t="str">
        <f t="shared" si="474"/>
        <v>-</v>
      </c>
    </row>
    <row r="9225" spans="1:43" x14ac:dyDescent="0.2">
      <c r="A9225" s="25" t="s">
        <v>4725</v>
      </c>
      <c r="B9225" s="25" t="s">
        <v>685</v>
      </c>
      <c r="C9225" s="25" t="s">
        <v>157</v>
      </c>
      <c r="T9225" s="25"/>
      <c r="AN9225" s="35" t="str">
        <f t="shared" si="475"/>
        <v/>
      </c>
      <c r="AO9225" s="35" t="str">
        <f t="shared" si="476"/>
        <v>-</v>
      </c>
      <c r="AQ9225" s="25" t="str">
        <f t="shared" si="474"/>
        <v>-</v>
      </c>
    </row>
    <row r="9226" spans="1:43" x14ac:dyDescent="0.2">
      <c r="A9226" s="25" t="s">
        <v>4726</v>
      </c>
      <c r="B9226" s="25" t="s">
        <v>685</v>
      </c>
      <c r="C9226" s="25" t="s">
        <v>158</v>
      </c>
      <c r="T9226" s="25"/>
      <c r="AN9226" s="35" t="str">
        <f t="shared" si="475"/>
        <v/>
      </c>
      <c r="AO9226" s="35" t="str">
        <f t="shared" si="476"/>
        <v>-</v>
      </c>
      <c r="AQ9226" s="25" t="str">
        <f t="shared" si="474"/>
        <v>-</v>
      </c>
    </row>
    <row r="9227" spans="1:43" x14ac:dyDescent="0.2">
      <c r="A9227" s="25" t="s">
        <v>4727</v>
      </c>
      <c r="B9227" s="25" t="s">
        <v>685</v>
      </c>
      <c r="C9227" s="25" t="s">
        <v>147</v>
      </c>
      <c r="T9227" s="25"/>
      <c r="AN9227" s="35" t="str">
        <f t="shared" si="475"/>
        <v/>
      </c>
      <c r="AO9227" s="35" t="str">
        <f t="shared" si="476"/>
        <v>-</v>
      </c>
      <c r="AQ9227" s="25" t="str">
        <f t="shared" si="474"/>
        <v>-</v>
      </c>
    </row>
    <row r="9228" spans="1:43" x14ac:dyDescent="0.2">
      <c r="A9228" s="25" t="s">
        <v>4728</v>
      </c>
      <c r="B9228" s="25" t="s">
        <v>685</v>
      </c>
      <c r="C9228" s="25" t="s">
        <v>148</v>
      </c>
      <c r="T9228" s="25"/>
      <c r="AN9228" s="35" t="str">
        <f t="shared" si="475"/>
        <v/>
      </c>
      <c r="AO9228" s="35" t="str">
        <f t="shared" si="476"/>
        <v>-</v>
      </c>
      <c r="AQ9228" s="25" t="str">
        <f t="shared" si="474"/>
        <v>-</v>
      </c>
    </row>
    <row r="9229" spans="1:43" x14ac:dyDescent="0.2">
      <c r="A9229" s="25" t="s">
        <v>4729</v>
      </c>
      <c r="B9229" s="25" t="s">
        <v>685</v>
      </c>
      <c r="C9229" s="25" t="s">
        <v>149</v>
      </c>
      <c r="T9229" s="25"/>
      <c r="AN9229" s="35" t="str">
        <f t="shared" si="475"/>
        <v/>
      </c>
      <c r="AO9229" s="35" t="str">
        <f t="shared" si="476"/>
        <v>-</v>
      </c>
      <c r="AQ9229" s="25" t="str">
        <f t="shared" si="474"/>
        <v>-</v>
      </c>
    </row>
    <row r="9230" spans="1:43" x14ac:dyDescent="0.2">
      <c r="A9230" s="25" t="s">
        <v>4730</v>
      </c>
      <c r="B9230" s="25" t="s">
        <v>685</v>
      </c>
      <c r="C9230" s="25" t="s">
        <v>150</v>
      </c>
      <c r="T9230" s="25"/>
      <c r="AN9230" s="35" t="str">
        <f t="shared" si="475"/>
        <v/>
      </c>
      <c r="AO9230" s="35" t="str">
        <f t="shared" si="476"/>
        <v>-</v>
      </c>
      <c r="AQ9230" s="25" t="str">
        <f t="shared" si="474"/>
        <v>-</v>
      </c>
    </row>
    <row r="9231" spans="1:43" x14ac:dyDescent="0.2">
      <c r="A9231" s="25" t="s">
        <v>4731</v>
      </c>
      <c r="B9231" s="25" t="s">
        <v>685</v>
      </c>
      <c r="C9231" s="25" t="s">
        <v>151</v>
      </c>
      <c r="T9231" s="25"/>
      <c r="AN9231" s="35" t="str">
        <f t="shared" si="475"/>
        <v/>
      </c>
      <c r="AO9231" s="35" t="str">
        <f t="shared" si="476"/>
        <v>-</v>
      </c>
      <c r="AQ9231" s="25" t="str">
        <f t="shared" si="474"/>
        <v>-</v>
      </c>
    </row>
    <row r="9232" spans="1:43" x14ac:dyDescent="0.2">
      <c r="A9232" s="25" t="s">
        <v>4732</v>
      </c>
      <c r="B9232" s="25" t="s">
        <v>685</v>
      </c>
      <c r="C9232" s="25" t="s">
        <v>152</v>
      </c>
      <c r="T9232" s="25"/>
      <c r="AN9232" s="35" t="str">
        <f t="shared" si="475"/>
        <v/>
      </c>
      <c r="AO9232" s="35" t="str">
        <f t="shared" si="476"/>
        <v>-</v>
      </c>
      <c r="AQ9232" s="25" t="str">
        <f t="shared" si="474"/>
        <v>-</v>
      </c>
    </row>
    <row r="9233" spans="1:43" x14ac:dyDescent="0.2">
      <c r="A9233" s="25" t="s">
        <v>4733</v>
      </c>
      <c r="B9233" s="25" t="s">
        <v>685</v>
      </c>
      <c r="C9233" s="25" t="s">
        <v>152</v>
      </c>
      <c r="T9233" s="25"/>
      <c r="AN9233" s="35" t="str">
        <f t="shared" si="475"/>
        <v/>
      </c>
      <c r="AO9233" s="35" t="str">
        <f t="shared" si="476"/>
        <v>-</v>
      </c>
      <c r="AQ9233" s="25" t="str">
        <f t="shared" si="474"/>
        <v>-</v>
      </c>
    </row>
    <row r="9234" spans="1:43" x14ac:dyDescent="0.2">
      <c r="A9234" s="25" t="s">
        <v>4734</v>
      </c>
      <c r="B9234" s="25" t="s">
        <v>685</v>
      </c>
      <c r="C9234" s="25" t="s">
        <v>153</v>
      </c>
      <c r="T9234" s="25"/>
      <c r="AN9234" s="35" t="str">
        <f t="shared" si="475"/>
        <v/>
      </c>
      <c r="AO9234" s="35" t="str">
        <f t="shared" si="476"/>
        <v>-</v>
      </c>
      <c r="AQ9234" s="25" t="str">
        <f t="shared" si="474"/>
        <v>-</v>
      </c>
    </row>
    <row r="9235" spans="1:43" x14ac:dyDescent="0.2">
      <c r="A9235" s="25" t="s">
        <v>4735</v>
      </c>
      <c r="B9235" s="25" t="s">
        <v>685</v>
      </c>
      <c r="C9235" s="25" t="s">
        <v>154</v>
      </c>
      <c r="T9235" s="25"/>
      <c r="AN9235" s="35" t="str">
        <f t="shared" si="475"/>
        <v/>
      </c>
      <c r="AO9235" s="35" t="str">
        <f t="shared" si="476"/>
        <v>-</v>
      </c>
      <c r="AQ9235" s="25" t="str">
        <f t="shared" si="474"/>
        <v>-</v>
      </c>
    </row>
    <row r="9236" spans="1:43" x14ac:dyDescent="0.2">
      <c r="A9236" s="25" t="s">
        <v>4736</v>
      </c>
      <c r="B9236" s="25" t="s">
        <v>685</v>
      </c>
      <c r="C9236" s="25" t="s">
        <v>155</v>
      </c>
      <c r="T9236" s="25"/>
      <c r="AN9236" s="35" t="str">
        <f t="shared" si="475"/>
        <v/>
      </c>
      <c r="AO9236" s="35" t="str">
        <f t="shared" si="476"/>
        <v>-</v>
      </c>
      <c r="AQ9236" s="25" t="str">
        <f t="shared" si="474"/>
        <v>-</v>
      </c>
    </row>
    <row r="9237" spans="1:43" x14ac:dyDescent="0.2">
      <c r="A9237" s="25" t="s">
        <v>4737</v>
      </c>
      <c r="B9237" s="25" t="s">
        <v>685</v>
      </c>
      <c r="C9237" s="25" t="s">
        <v>156</v>
      </c>
      <c r="T9237" s="25"/>
      <c r="AN9237" s="35" t="str">
        <f t="shared" si="475"/>
        <v/>
      </c>
      <c r="AO9237" s="35" t="str">
        <f t="shared" si="476"/>
        <v>-</v>
      </c>
      <c r="AQ9237" s="25" t="str">
        <f t="shared" si="474"/>
        <v>-</v>
      </c>
    </row>
    <row r="9238" spans="1:43" x14ac:dyDescent="0.2">
      <c r="A9238" s="25" t="s">
        <v>4738</v>
      </c>
      <c r="B9238" s="25" t="s">
        <v>685</v>
      </c>
      <c r="C9238" s="25" t="s">
        <v>157</v>
      </c>
      <c r="T9238" s="25"/>
      <c r="AN9238" s="35" t="str">
        <f t="shared" si="475"/>
        <v/>
      </c>
      <c r="AO9238" s="35" t="str">
        <f t="shared" si="476"/>
        <v>-</v>
      </c>
      <c r="AQ9238" s="25" t="str">
        <f t="shared" si="474"/>
        <v>-</v>
      </c>
    </row>
    <row r="9239" spans="1:43" x14ac:dyDescent="0.2">
      <c r="A9239" s="25" t="s">
        <v>4739</v>
      </c>
      <c r="B9239" s="25" t="s">
        <v>685</v>
      </c>
      <c r="C9239" s="25" t="s">
        <v>158</v>
      </c>
      <c r="T9239" s="25"/>
      <c r="AN9239" s="35" t="str">
        <f t="shared" si="475"/>
        <v/>
      </c>
      <c r="AO9239" s="35" t="str">
        <f t="shared" si="476"/>
        <v>-</v>
      </c>
      <c r="AQ9239" s="25" t="str">
        <f t="shared" si="474"/>
        <v>-</v>
      </c>
    </row>
    <row r="9240" spans="1:43" x14ac:dyDescent="0.2">
      <c r="A9240" s="25" t="s">
        <v>4740</v>
      </c>
      <c r="B9240" s="25" t="s">
        <v>685</v>
      </c>
      <c r="C9240" s="25" t="s">
        <v>147</v>
      </c>
      <c r="T9240" s="25"/>
      <c r="AN9240" s="35" t="str">
        <f t="shared" si="475"/>
        <v/>
      </c>
      <c r="AO9240" s="35" t="str">
        <f t="shared" si="476"/>
        <v>-</v>
      </c>
      <c r="AQ9240" s="25" t="str">
        <f t="shared" si="474"/>
        <v>-</v>
      </c>
    </row>
    <row r="9241" spans="1:43" x14ac:dyDescent="0.2">
      <c r="A9241" s="25" t="s">
        <v>4741</v>
      </c>
      <c r="B9241" s="25" t="s">
        <v>685</v>
      </c>
      <c r="C9241" s="25" t="s">
        <v>148</v>
      </c>
      <c r="T9241" s="25"/>
      <c r="AN9241" s="35" t="str">
        <f t="shared" si="475"/>
        <v/>
      </c>
      <c r="AO9241" s="35" t="str">
        <f t="shared" si="476"/>
        <v>-</v>
      </c>
      <c r="AQ9241" s="25" t="str">
        <f t="shared" si="474"/>
        <v>-</v>
      </c>
    </row>
    <row r="9242" spans="1:43" x14ac:dyDescent="0.2">
      <c r="A9242" s="25" t="s">
        <v>4742</v>
      </c>
      <c r="B9242" s="25" t="s">
        <v>685</v>
      </c>
      <c r="C9242" s="25" t="s">
        <v>149</v>
      </c>
      <c r="T9242" s="25"/>
      <c r="AN9242" s="35" t="str">
        <f t="shared" si="475"/>
        <v/>
      </c>
      <c r="AO9242" s="35" t="str">
        <f t="shared" si="476"/>
        <v>-</v>
      </c>
      <c r="AQ9242" s="25" t="str">
        <f t="shared" si="474"/>
        <v>-</v>
      </c>
    </row>
    <row r="9243" spans="1:43" x14ac:dyDescent="0.2">
      <c r="A9243" s="25" t="s">
        <v>4743</v>
      </c>
      <c r="B9243" s="25" t="s">
        <v>685</v>
      </c>
      <c r="C9243" s="25" t="s">
        <v>150</v>
      </c>
      <c r="T9243" s="25"/>
      <c r="AN9243" s="35" t="str">
        <f t="shared" si="475"/>
        <v/>
      </c>
      <c r="AO9243" s="35" t="str">
        <f t="shared" si="476"/>
        <v>-</v>
      </c>
      <c r="AQ9243" s="25" t="str">
        <f t="shared" si="474"/>
        <v>-</v>
      </c>
    </row>
    <row r="9244" spans="1:43" x14ac:dyDescent="0.2">
      <c r="A9244" s="25" t="s">
        <v>4744</v>
      </c>
      <c r="B9244" s="25" t="s">
        <v>685</v>
      </c>
      <c r="C9244" s="25" t="s">
        <v>151</v>
      </c>
      <c r="T9244" s="25"/>
      <c r="AN9244" s="35" t="str">
        <f t="shared" si="475"/>
        <v/>
      </c>
      <c r="AO9244" s="35" t="str">
        <f t="shared" si="476"/>
        <v>-</v>
      </c>
      <c r="AQ9244" s="25" t="str">
        <f t="shared" si="474"/>
        <v>-</v>
      </c>
    </row>
    <row r="9245" spans="1:43" x14ac:dyDescent="0.2">
      <c r="A9245" s="25" t="s">
        <v>4745</v>
      </c>
      <c r="B9245" s="25" t="s">
        <v>685</v>
      </c>
      <c r="C9245" s="25" t="s">
        <v>151</v>
      </c>
      <c r="T9245" s="25"/>
      <c r="AN9245" s="35" t="str">
        <f t="shared" si="475"/>
        <v/>
      </c>
      <c r="AO9245" s="35" t="str">
        <f t="shared" si="476"/>
        <v>-</v>
      </c>
      <c r="AQ9245" s="25" t="str">
        <f t="shared" si="474"/>
        <v>-</v>
      </c>
    </row>
    <row r="9246" spans="1:43" x14ac:dyDescent="0.2">
      <c r="A9246" s="25" t="s">
        <v>4746</v>
      </c>
      <c r="B9246" s="25" t="s">
        <v>685</v>
      </c>
      <c r="C9246" s="25" t="s">
        <v>152</v>
      </c>
      <c r="T9246" s="25"/>
      <c r="AN9246" s="35" t="str">
        <f t="shared" si="475"/>
        <v/>
      </c>
      <c r="AO9246" s="35" t="str">
        <f t="shared" si="476"/>
        <v>-</v>
      </c>
      <c r="AQ9246" s="25" t="str">
        <f t="shared" si="474"/>
        <v>-</v>
      </c>
    </row>
    <row r="9247" spans="1:43" x14ac:dyDescent="0.2">
      <c r="A9247" s="25" t="s">
        <v>4747</v>
      </c>
      <c r="B9247" s="25" t="s">
        <v>685</v>
      </c>
      <c r="C9247" s="25" t="s">
        <v>153</v>
      </c>
      <c r="T9247" s="25"/>
      <c r="AN9247" s="35" t="str">
        <f t="shared" si="475"/>
        <v/>
      </c>
      <c r="AO9247" s="35" t="str">
        <f t="shared" si="476"/>
        <v>-</v>
      </c>
      <c r="AQ9247" s="25" t="str">
        <f t="shared" si="474"/>
        <v>-</v>
      </c>
    </row>
    <row r="9248" spans="1:43" x14ac:dyDescent="0.2">
      <c r="A9248" s="25" t="s">
        <v>4748</v>
      </c>
      <c r="B9248" s="25" t="s">
        <v>685</v>
      </c>
      <c r="C9248" s="25" t="s">
        <v>154</v>
      </c>
      <c r="T9248" s="25"/>
      <c r="AN9248" s="35" t="str">
        <f t="shared" si="475"/>
        <v/>
      </c>
      <c r="AO9248" s="35" t="str">
        <f t="shared" si="476"/>
        <v>-</v>
      </c>
      <c r="AQ9248" s="25" t="str">
        <f t="shared" si="474"/>
        <v>-</v>
      </c>
    </row>
    <row r="9249" spans="1:43" x14ac:dyDescent="0.2">
      <c r="A9249" s="25" t="s">
        <v>4749</v>
      </c>
      <c r="B9249" s="25" t="s">
        <v>685</v>
      </c>
      <c r="C9249" s="25" t="s">
        <v>155</v>
      </c>
      <c r="T9249" s="25"/>
      <c r="AN9249" s="35" t="str">
        <f t="shared" si="475"/>
        <v/>
      </c>
      <c r="AO9249" s="35" t="str">
        <f t="shared" si="476"/>
        <v>-</v>
      </c>
      <c r="AQ9249" s="25" t="str">
        <f t="shared" si="474"/>
        <v>-</v>
      </c>
    </row>
    <row r="9250" spans="1:43" x14ac:dyDescent="0.2">
      <c r="A9250" s="25" t="s">
        <v>4750</v>
      </c>
      <c r="B9250" s="25" t="s">
        <v>685</v>
      </c>
      <c r="C9250" s="25" t="s">
        <v>156</v>
      </c>
      <c r="T9250" s="25"/>
      <c r="AN9250" s="35" t="str">
        <f t="shared" si="475"/>
        <v/>
      </c>
      <c r="AO9250" s="35" t="str">
        <f t="shared" si="476"/>
        <v>-</v>
      </c>
      <c r="AQ9250" s="25" t="str">
        <f t="shared" si="474"/>
        <v>-</v>
      </c>
    </row>
    <row r="9251" spans="1:43" x14ac:dyDescent="0.2">
      <c r="A9251" s="25" t="s">
        <v>4751</v>
      </c>
      <c r="B9251" s="25" t="s">
        <v>685</v>
      </c>
      <c r="C9251" s="25" t="s">
        <v>157</v>
      </c>
      <c r="T9251" s="25"/>
      <c r="AN9251" s="35" t="str">
        <f t="shared" si="475"/>
        <v/>
      </c>
      <c r="AO9251" s="35" t="str">
        <f t="shared" si="476"/>
        <v>-</v>
      </c>
      <c r="AQ9251" s="25" t="str">
        <f t="shared" si="474"/>
        <v>-</v>
      </c>
    </row>
    <row r="9252" spans="1:43" x14ac:dyDescent="0.2">
      <c r="A9252" s="25" t="s">
        <v>4752</v>
      </c>
      <c r="B9252" s="25" t="s">
        <v>685</v>
      </c>
      <c r="C9252" s="25" t="s">
        <v>158</v>
      </c>
      <c r="T9252" s="25"/>
      <c r="AN9252" s="35" t="str">
        <f t="shared" si="475"/>
        <v/>
      </c>
      <c r="AO9252" s="35" t="str">
        <f t="shared" si="476"/>
        <v>-</v>
      </c>
      <c r="AQ9252" s="25" t="str">
        <f t="shared" si="474"/>
        <v>-</v>
      </c>
    </row>
    <row r="9253" spans="1:43" x14ac:dyDescent="0.2">
      <c r="A9253" s="25" t="s">
        <v>4753</v>
      </c>
      <c r="B9253" s="25" t="s">
        <v>685</v>
      </c>
      <c r="C9253" s="25" t="s">
        <v>147</v>
      </c>
      <c r="T9253" s="25"/>
      <c r="AN9253" s="35" t="str">
        <f t="shared" si="475"/>
        <v/>
      </c>
      <c r="AO9253" s="35" t="str">
        <f t="shared" si="476"/>
        <v>-</v>
      </c>
      <c r="AQ9253" s="25" t="str">
        <f t="shared" ref="AQ9253:AQ9316" si="477">CONCATENATE(TRIM(LEFT(AP9253,LEN(AP9253)-LEN(RIGHT(AP9253)))),"-",RIGHT(AP9253))</f>
        <v>-</v>
      </c>
    </row>
    <row r="9254" spans="1:43" x14ac:dyDescent="0.2">
      <c r="A9254" s="25" t="s">
        <v>4754</v>
      </c>
      <c r="B9254" s="25" t="s">
        <v>685</v>
      </c>
      <c r="C9254" s="25" t="s">
        <v>148</v>
      </c>
      <c r="T9254" s="25"/>
      <c r="AN9254" s="35" t="str">
        <f t="shared" si="475"/>
        <v/>
      </c>
      <c r="AO9254" s="35" t="str">
        <f t="shared" si="476"/>
        <v>-</v>
      </c>
      <c r="AQ9254" s="25" t="str">
        <f t="shared" si="477"/>
        <v>-</v>
      </c>
    </row>
    <row r="9255" spans="1:43" x14ac:dyDescent="0.2">
      <c r="A9255" s="25" t="s">
        <v>4755</v>
      </c>
      <c r="B9255" s="25" t="s">
        <v>685</v>
      </c>
      <c r="C9255" s="25" t="s">
        <v>149</v>
      </c>
      <c r="T9255" s="25"/>
      <c r="AN9255" s="35" t="str">
        <f t="shared" si="475"/>
        <v/>
      </c>
      <c r="AO9255" s="35" t="str">
        <f t="shared" si="476"/>
        <v>-</v>
      </c>
      <c r="AQ9255" s="25" t="str">
        <f t="shared" si="477"/>
        <v>-</v>
      </c>
    </row>
    <row r="9256" spans="1:43" x14ac:dyDescent="0.2">
      <c r="A9256" s="25" t="s">
        <v>4756</v>
      </c>
      <c r="B9256" s="25" t="s">
        <v>685</v>
      </c>
      <c r="C9256" s="25" t="s">
        <v>150</v>
      </c>
      <c r="T9256" s="25"/>
      <c r="AN9256" s="35" t="str">
        <f t="shared" si="475"/>
        <v/>
      </c>
      <c r="AO9256" s="35" t="str">
        <f t="shared" si="476"/>
        <v>-</v>
      </c>
      <c r="AQ9256" s="25" t="str">
        <f t="shared" si="477"/>
        <v>-</v>
      </c>
    </row>
    <row r="9257" spans="1:43" x14ac:dyDescent="0.2">
      <c r="A9257" s="25" t="s">
        <v>4757</v>
      </c>
      <c r="B9257" s="25" t="s">
        <v>685</v>
      </c>
      <c r="C9257" s="25" t="s">
        <v>150</v>
      </c>
      <c r="T9257" s="25"/>
      <c r="AN9257" s="35" t="str">
        <f t="shared" si="475"/>
        <v/>
      </c>
      <c r="AO9257" s="35" t="str">
        <f t="shared" si="476"/>
        <v>-</v>
      </c>
      <c r="AQ9257" s="25" t="str">
        <f t="shared" si="477"/>
        <v>-</v>
      </c>
    </row>
    <row r="9258" spans="1:43" x14ac:dyDescent="0.2">
      <c r="A9258" s="25" t="s">
        <v>4758</v>
      </c>
      <c r="B9258" s="25" t="s">
        <v>685</v>
      </c>
      <c r="C9258" s="25" t="s">
        <v>151</v>
      </c>
      <c r="T9258" s="25"/>
      <c r="AN9258" s="35" t="str">
        <f t="shared" si="475"/>
        <v/>
      </c>
      <c r="AO9258" s="35" t="str">
        <f t="shared" si="476"/>
        <v>-</v>
      </c>
      <c r="AQ9258" s="25" t="str">
        <f t="shared" si="477"/>
        <v>-</v>
      </c>
    </row>
    <row r="9259" spans="1:43" x14ac:dyDescent="0.2">
      <c r="A9259" s="25" t="s">
        <v>4759</v>
      </c>
      <c r="B9259" s="25" t="s">
        <v>685</v>
      </c>
      <c r="C9259" s="25" t="s">
        <v>152</v>
      </c>
      <c r="T9259" s="25"/>
      <c r="AN9259" s="35" t="str">
        <f t="shared" si="475"/>
        <v/>
      </c>
      <c r="AO9259" s="35" t="str">
        <f t="shared" si="476"/>
        <v>-</v>
      </c>
      <c r="AQ9259" s="25" t="str">
        <f t="shared" si="477"/>
        <v>-</v>
      </c>
    </row>
    <row r="9260" spans="1:43" x14ac:dyDescent="0.2">
      <c r="A9260" s="25" t="s">
        <v>4760</v>
      </c>
      <c r="B9260" s="25" t="s">
        <v>685</v>
      </c>
      <c r="C9260" s="25" t="s">
        <v>153</v>
      </c>
      <c r="T9260" s="25"/>
      <c r="AN9260" s="35" t="str">
        <f t="shared" si="475"/>
        <v/>
      </c>
      <c r="AO9260" s="35" t="str">
        <f t="shared" si="476"/>
        <v>-</v>
      </c>
      <c r="AQ9260" s="25" t="str">
        <f t="shared" si="477"/>
        <v>-</v>
      </c>
    </row>
    <row r="9261" spans="1:43" x14ac:dyDescent="0.2">
      <c r="A9261" s="25" t="s">
        <v>4761</v>
      </c>
      <c r="B9261" s="25" t="s">
        <v>685</v>
      </c>
      <c r="C9261" s="25" t="s">
        <v>154</v>
      </c>
      <c r="T9261" s="25"/>
      <c r="AN9261" s="35" t="str">
        <f t="shared" si="475"/>
        <v/>
      </c>
      <c r="AO9261" s="35" t="str">
        <f t="shared" si="476"/>
        <v>-</v>
      </c>
      <c r="AQ9261" s="25" t="str">
        <f t="shared" si="477"/>
        <v>-</v>
      </c>
    </row>
    <row r="9262" spans="1:43" x14ac:dyDescent="0.2">
      <c r="A9262" s="25" t="s">
        <v>4762</v>
      </c>
      <c r="B9262" s="25" t="s">
        <v>685</v>
      </c>
      <c r="C9262" s="25" t="s">
        <v>155</v>
      </c>
      <c r="T9262" s="25"/>
      <c r="AN9262" s="35" t="str">
        <f t="shared" si="475"/>
        <v/>
      </c>
      <c r="AO9262" s="35" t="str">
        <f t="shared" si="476"/>
        <v>-</v>
      </c>
      <c r="AQ9262" s="25" t="str">
        <f t="shared" si="477"/>
        <v>-</v>
      </c>
    </row>
    <row r="9263" spans="1:43" x14ac:dyDescent="0.2">
      <c r="A9263" s="25" t="s">
        <v>4763</v>
      </c>
      <c r="B9263" s="25" t="s">
        <v>685</v>
      </c>
      <c r="C9263" s="25" t="s">
        <v>156</v>
      </c>
      <c r="T9263" s="25"/>
      <c r="AN9263" s="35" t="str">
        <f t="shared" si="475"/>
        <v/>
      </c>
      <c r="AO9263" s="35" t="str">
        <f t="shared" si="476"/>
        <v>-</v>
      </c>
      <c r="AQ9263" s="25" t="str">
        <f t="shared" si="477"/>
        <v>-</v>
      </c>
    </row>
    <row r="9264" spans="1:43" x14ac:dyDescent="0.2">
      <c r="A9264" s="25" t="s">
        <v>4764</v>
      </c>
      <c r="B9264" s="25" t="s">
        <v>685</v>
      </c>
      <c r="C9264" s="25" t="s">
        <v>157</v>
      </c>
      <c r="T9264" s="25"/>
      <c r="AN9264" s="35" t="str">
        <f t="shared" si="475"/>
        <v/>
      </c>
      <c r="AO9264" s="35" t="str">
        <f t="shared" si="476"/>
        <v>-</v>
      </c>
      <c r="AQ9264" s="25" t="str">
        <f t="shared" si="477"/>
        <v>-</v>
      </c>
    </row>
    <row r="9265" spans="1:43" x14ac:dyDescent="0.2">
      <c r="A9265" s="25" t="s">
        <v>4765</v>
      </c>
      <c r="B9265" s="25" t="s">
        <v>685</v>
      </c>
      <c r="C9265" s="25" t="s">
        <v>158</v>
      </c>
      <c r="T9265" s="25"/>
      <c r="AN9265" s="35" t="str">
        <f t="shared" si="475"/>
        <v/>
      </c>
      <c r="AO9265" s="35" t="str">
        <f t="shared" si="476"/>
        <v>-</v>
      </c>
      <c r="AQ9265" s="25" t="str">
        <f t="shared" si="477"/>
        <v>-</v>
      </c>
    </row>
    <row r="9266" spans="1:43" x14ac:dyDescent="0.2">
      <c r="A9266" s="25" t="s">
        <v>4766</v>
      </c>
      <c r="B9266" s="25" t="s">
        <v>685</v>
      </c>
      <c r="C9266" s="25" t="s">
        <v>147</v>
      </c>
      <c r="T9266" s="25"/>
      <c r="AN9266" s="35" t="str">
        <f t="shared" si="475"/>
        <v/>
      </c>
      <c r="AO9266" s="35" t="str">
        <f t="shared" si="476"/>
        <v>-</v>
      </c>
      <c r="AQ9266" s="25" t="str">
        <f t="shared" si="477"/>
        <v>-</v>
      </c>
    </row>
    <row r="9267" spans="1:43" x14ac:dyDescent="0.2">
      <c r="A9267" s="25" t="s">
        <v>4767</v>
      </c>
      <c r="B9267" s="25" t="s">
        <v>685</v>
      </c>
      <c r="C9267" s="25" t="s">
        <v>148</v>
      </c>
      <c r="T9267" s="25"/>
      <c r="AN9267" s="35" t="str">
        <f t="shared" si="475"/>
        <v/>
      </c>
      <c r="AO9267" s="35" t="str">
        <f t="shared" si="476"/>
        <v>-</v>
      </c>
      <c r="AQ9267" s="25" t="str">
        <f t="shared" si="477"/>
        <v>-</v>
      </c>
    </row>
    <row r="9268" spans="1:43" x14ac:dyDescent="0.2">
      <c r="A9268" s="25" t="s">
        <v>4768</v>
      </c>
      <c r="B9268" s="25" t="s">
        <v>685</v>
      </c>
      <c r="C9268" s="25" t="s">
        <v>149</v>
      </c>
      <c r="T9268" s="25"/>
      <c r="AN9268" s="35" t="str">
        <f t="shared" si="475"/>
        <v/>
      </c>
      <c r="AO9268" s="35" t="str">
        <f t="shared" si="476"/>
        <v>-</v>
      </c>
      <c r="AQ9268" s="25" t="str">
        <f t="shared" si="477"/>
        <v>-</v>
      </c>
    </row>
    <row r="9269" spans="1:43" x14ac:dyDescent="0.2">
      <c r="A9269" s="25" t="s">
        <v>4769</v>
      </c>
      <c r="B9269" s="25" t="s">
        <v>685</v>
      </c>
      <c r="C9269" s="25" t="s">
        <v>149</v>
      </c>
      <c r="T9269" s="25"/>
      <c r="AN9269" s="35" t="str">
        <f t="shared" si="475"/>
        <v/>
      </c>
      <c r="AO9269" s="35" t="str">
        <f t="shared" si="476"/>
        <v>-</v>
      </c>
      <c r="AQ9269" s="25" t="str">
        <f t="shared" si="477"/>
        <v>-</v>
      </c>
    </row>
    <row r="9270" spans="1:43" x14ac:dyDescent="0.2">
      <c r="A9270" s="25" t="s">
        <v>4770</v>
      </c>
      <c r="B9270" s="25" t="s">
        <v>685</v>
      </c>
      <c r="C9270" s="25" t="s">
        <v>150</v>
      </c>
      <c r="T9270" s="25"/>
      <c r="AN9270" s="35" t="str">
        <f t="shared" si="475"/>
        <v/>
      </c>
      <c r="AO9270" s="35" t="str">
        <f t="shared" si="476"/>
        <v>-</v>
      </c>
      <c r="AQ9270" s="25" t="str">
        <f t="shared" si="477"/>
        <v>-</v>
      </c>
    </row>
    <row r="9271" spans="1:43" x14ac:dyDescent="0.2">
      <c r="A9271" s="25" t="s">
        <v>4771</v>
      </c>
      <c r="B9271" s="25" t="s">
        <v>685</v>
      </c>
      <c r="C9271" s="25" t="s">
        <v>151</v>
      </c>
      <c r="T9271" s="25"/>
      <c r="AN9271" s="35" t="str">
        <f t="shared" ref="AN9271:AN9334" si="478">CONCATENATE(AM9271,AP9271)</f>
        <v/>
      </c>
      <c r="AO9271" s="35" t="str">
        <f t="shared" ref="AO9271:AO9338" si="479">CONCATENATE(AM9271,"-",AL9271)</f>
        <v>-</v>
      </c>
      <c r="AQ9271" s="25" t="str">
        <f t="shared" si="477"/>
        <v>-</v>
      </c>
    </row>
    <row r="9272" spans="1:43" x14ac:dyDescent="0.2">
      <c r="A9272" s="25" t="s">
        <v>4772</v>
      </c>
      <c r="B9272" s="25" t="s">
        <v>685</v>
      </c>
      <c r="C9272" s="25" t="s">
        <v>152</v>
      </c>
      <c r="T9272" s="25"/>
      <c r="AN9272" s="35" t="str">
        <f t="shared" si="478"/>
        <v/>
      </c>
      <c r="AO9272" s="35" t="str">
        <f t="shared" si="479"/>
        <v>-</v>
      </c>
      <c r="AQ9272" s="25" t="str">
        <f t="shared" si="477"/>
        <v>-</v>
      </c>
    </row>
    <row r="9273" spans="1:43" x14ac:dyDescent="0.2">
      <c r="A9273" s="25" t="s">
        <v>4773</v>
      </c>
      <c r="B9273" s="25" t="s">
        <v>685</v>
      </c>
      <c r="C9273" s="25" t="s">
        <v>153</v>
      </c>
      <c r="T9273" s="25"/>
      <c r="AN9273" s="35" t="str">
        <f t="shared" si="478"/>
        <v/>
      </c>
      <c r="AO9273" s="35" t="str">
        <f t="shared" si="479"/>
        <v>-</v>
      </c>
      <c r="AQ9273" s="25" t="str">
        <f t="shared" si="477"/>
        <v>-</v>
      </c>
    </row>
    <row r="9274" spans="1:43" x14ac:dyDescent="0.2">
      <c r="A9274" s="25" t="s">
        <v>4774</v>
      </c>
      <c r="B9274" s="25" t="s">
        <v>685</v>
      </c>
      <c r="C9274" s="25" t="s">
        <v>154</v>
      </c>
      <c r="T9274" s="25"/>
      <c r="AN9274" s="35" t="str">
        <f t="shared" si="478"/>
        <v/>
      </c>
      <c r="AO9274" s="35" t="str">
        <f t="shared" si="479"/>
        <v>-</v>
      </c>
      <c r="AQ9274" s="25" t="str">
        <f t="shared" si="477"/>
        <v>-</v>
      </c>
    </row>
    <row r="9275" spans="1:43" x14ac:dyDescent="0.2">
      <c r="A9275" s="25" t="s">
        <v>4775</v>
      </c>
      <c r="B9275" s="25" t="s">
        <v>685</v>
      </c>
      <c r="C9275" s="25" t="s">
        <v>155</v>
      </c>
      <c r="T9275" s="25"/>
      <c r="AN9275" s="35" t="str">
        <f t="shared" si="478"/>
        <v/>
      </c>
      <c r="AO9275" s="35" t="str">
        <f t="shared" si="479"/>
        <v>-</v>
      </c>
      <c r="AQ9275" s="25" t="str">
        <f t="shared" si="477"/>
        <v>-</v>
      </c>
    </row>
    <row r="9276" spans="1:43" x14ac:dyDescent="0.2">
      <c r="A9276" s="25" t="s">
        <v>4776</v>
      </c>
      <c r="B9276" s="25" t="s">
        <v>685</v>
      </c>
      <c r="C9276" s="25" t="s">
        <v>156</v>
      </c>
      <c r="T9276" s="25"/>
      <c r="AN9276" s="35" t="str">
        <f t="shared" si="478"/>
        <v/>
      </c>
      <c r="AO9276" s="35" t="str">
        <f t="shared" si="479"/>
        <v>-</v>
      </c>
      <c r="AQ9276" s="25" t="str">
        <f t="shared" si="477"/>
        <v>-</v>
      </c>
    </row>
    <row r="9277" spans="1:43" x14ac:dyDescent="0.2">
      <c r="A9277" s="25" t="s">
        <v>4777</v>
      </c>
      <c r="B9277" s="25" t="s">
        <v>685</v>
      </c>
      <c r="C9277" s="25" t="s">
        <v>157</v>
      </c>
      <c r="T9277" s="25"/>
      <c r="AN9277" s="35" t="str">
        <f t="shared" si="478"/>
        <v/>
      </c>
      <c r="AO9277" s="35" t="str">
        <f t="shared" si="479"/>
        <v>-</v>
      </c>
      <c r="AQ9277" s="25" t="str">
        <f t="shared" si="477"/>
        <v>-</v>
      </c>
    </row>
    <row r="9278" spans="1:43" x14ac:dyDescent="0.2">
      <c r="A9278" s="25" t="s">
        <v>4778</v>
      </c>
      <c r="B9278" s="25" t="s">
        <v>685</v>
      </c>
      <c r="C9278" s="25" t="s">
        <v>158</v>
      </c>
      <c r="T9278" s="25"/>
      <c r="AN9278" s="35" t="str">
        <f t="shared" si="478"/>
        <v/>
      </c>
      <c r="AO9278" s="35" t="str">
        <f t="shared" si="479"/>
        <v>-</v>
      </c>
      <c r="AQ9278" s="25" t="str">
        <f t="shared" si="477"/>
        <v>-</v>
      </c>
    </row>
    <row r="9279" spans="1:43" x14ac:dyDescent="0.2">
      <c r="A9279" s="25" t="s">
        <v>4779</v>
      </c>
      <c r="B9279" s="25" t="s">
        <v>685</v>
      </c>
      <c r="C9279" s="25" t="s">
        <v>147</v>
      </c>
      <c r="T9279" s="25"/>
      <c r="AN9279" s="35" t="str">
        <f t="shared" si="478"/>
        <v/>
      </c>
      <c r="AO9279" s="35" t="str">
        <f t="shared" si="479"/>
        <v>-</v>
      </c>
      <c r="AQ9279" s="25" t="str">
        <f t="shared" si="477"/>
        <v>-</v>
      </c>
    </row>
    <row r="9280" spans="1:43" x14ac:dyDescent="0.2">
      <c r="A9280" s="25" t="s">
        <v>4780</v>
      </c>
      <c r="B9280" s="25" t="s">
        <v>685</v>
      </c>
      <c r="C9280" s="25" t="s">
        <v>148</v>
      </c>
      <c r="T9280" s="25"/>
      <c r="AN9280" s="35" t="str">
        <f t="shared" si="478"/>
        <v/>
      </c>
      <c r="AO9280" s="35" t="str">
        <f t="shared" si="479"/>
        <v>-</v>
      </c>
      <c r="AQ9280" s="25" t="str">
        <f t="shared" si="477"/>
        <v>-</v>
      </c>
    </row>
    <row r="9281" spans="1:43" x14ac:dyDescent="0.2">
      <c r="A9281" s="25" t="s">
        <v>4781</v>
      </c>
      <c r="B9281" s="25" t="s">
        <v>685</v>
      </c>
      <c r="C9281" s="25" t="s">
        <v>148</v>
      </c>
      <c r="T9281" s="25"/>
      <c r="AN9281" s="35" t="str">
        <f t="shared" si="478"/>
        <v/>
      </c>
      <c r="AO9281" s="35" t="str">
        <f t="shared" si="479"/>
        <v>-</v>
      </c>
      <c r="AQ9281" s="25" t="str">
        <f t="shared" si="477"/>
        <v>-</v>
      </c>
    </row>
    <row r="9282" spans="1:43" x14ac:dyDescent="0.2">
      <c r="A9282" s="25" t="s">
        <v>4782</v>
      </c>
      <c r="B9282" s="25" t="s">
        <v>685</v>
      </c>
      <c r="C9282" s="25" t="s">
        <v>149</v>
      </c>
      <c r="T9282" s="25"/>
      <c r="AN9282" s="35" t="str">
        <f t="shared" si="478"/>
        <v/>
      </c>
      <c r="AO9282" s="35" t="str">
        <f t="shared" si="479"/>
        <v>-</v>
      </c>
      <c r="AQ9282" s="25" t="str">
        <f t="shared" si="477"/>
        <v>-</v>
      </c>
    </row>
    <row r="9283" spans="1:43" x14ac:dyDescent="0.2">
      <c r="A9283" s="25" t="s">
        <v>4783</v>
      </c>
      <c r="B9283" s="25" t="s">
        <v>685</v>
      </c>
      <c r="C9283" s="25" t="s">
        <v>150</v>
      </c>
      <c r="T9283" s="25"/>
      <c r="AN9283" s="35" t="str">
        <f t="shared" si="478"/>
        <v/>
      </c>
      <c r="AO9283" s="35" t="str">
        <f t="shared" si="479"/>
        <v>-</v>
      </c>
      <c r="AQ9283" s="25" t="str">
        <f t="shared" si="477"/>
        <v>-</v>
      </c>
    </row>
    <row r="9284" spans="1:43" x14ac:dyDescent="0.2">
      <c r="A9284" s="25" t="s">
        <v>4784</v>
      </c>
      <c r="B9284" s="25" t="s">
        <v>685</v>
      </c>
      <c r="C9284" s="25" t="s">
        <v>151</v>
      </c>
      <c r="T9284" s="25"/>
      <c r="AN9284" s="35" t="str">
        <f t="shared" si="478"/>
        <v/>
      </c>
      <c r="AO9284" s="35" t="str">
        <f t="shared" si="479"/>
        <v>-</v>
      </c>
      <c r="AQ9284" s="25" t="str">
        <f t="shared" si="477"/>
        <v>-</v>
      </c>
    </row>
    <row r="9285" spans="1:43" x14ac:dyDescent="0.2">
      <c r="A9285" s="25" t="s">
        <v>4785</v>
      </c>
      <c r="B9285" s="25" t="s">
        <v>685</v>
      </c>
      <c r="C9285" s="25" t="s">
        <v>152</v>
      </c>
      <c r="T9285" s="25"/>
      <c r="AN9285" s="35" t="str">
        <f t="shared" si="478"/>
        <v/>
      </c>
      <c r="AO9285" s="35" t="str">
        <f t="shared" si="479"/>
        <v>-</v>
      </c>
      <c r="AQ9285" s="25" t="str">
        <f t="shared" si="477"/>
        <v>-</v>
      </c>
    </row>
    <row r="9286" spans="1:43" x14ac:dyDescent="0.2">
      <c r="A9286" s="25" t="s">
        <v>4786</v>
      </c>
      <c r="B9286" s="25" t="s">
        <v>685</v>
      </c>
      <c r="C9286" s="25" t="s">
        <v>153</v>
      </c>
      <c r="T9286" s="25"/>
      <c r="AN9286" s="35" t="str">
        <f t="shared" si="478"/>
        <v/>
      </c>
      <c r="AO9286" s="35" t="str">
        <f t="shared" si="479"/>
        <v>-</v>
      </c>
      <c r="AQ9286" s="25" t="str">
        <f t="shared" si="477"/>
        <v>-</v>
      </c>
    </row>
    <row r="9287" spans="1:43" x14ac:dyDescent="0.2">
      <c r="A9287" s="25" t="s">
        <v>4787</v>
      </c>
      <c r="B9287" s="25" t="s">
        <v>685</v>
      </c>
      <c r="C9287" s="25" t="s">
        <v>154</v>
      </c>
      <c r="T9287" s="25"/>
      <c r="AN9287" s="35" t="str">
        <f t="shared" si="478"/>
        <v/>
      </c>
      <c r="AO9287" s="35" t="str">
        <f t="shared" si="479"/>
        <v>-</v>
      </c>
      <c r="AQ9287" s="25" t="str">
        <f t="shared" si="477"/>
        <v>-</v>
      </c>
    </row>
    <row r="9288" spans="1:43" x14ac:dyDescent="0.2">
      <c r="A9288" s="25" t="s">
        <v>4788</v>
      </c>
      <c r="B9288" s="25" t="s">
        <v>685</v>
      </c>
      <c r="C9288" s="25" t="s">
        <v>155</v>
      </c>
      <c r="T9288" s="25"/>
      <c r="AN9288" s="35" t="str">
        <f t="shared" si="478"/>
        <v/>
      </c>
      <c r="AO9288" s="35" t="str">
        <f t="shared" si="479"/>
        <v>-</v>
      </c>
      <c r="AQ9288" s="25" t="str">
        <f t="shared" si="477"/>
        <v>-</v>
      </c>
    </row>
    <row r="9289" spans="1:43" x14ac:dyDescent="0.2">
      <c r="A9289" s="25" t="s">
        <v>4789</v>
      </c>
      <c r="B9289" s="25" t="s">
        <v>685</v>
      </c>
      <c r="C9289" s="25" t="s">
        <v>156</v>
      </c>
      <c r="T9289" s="25"/>
      <c r="AN9289" s="35" t="str">
        <f t="shared" si="478"/>
        <v/>
      </c>
      <c r="AO9289" s="35" t="str">
        <f t="shared" si="479"/>
        <v>-</v>
      </c>
      <c r="AQ9289" s="25" t="str">
        <f t="shared" si="477"/>
        <v>-</v>
      </c>
    </row>
    <row r="9290" spans="1:43" x14ac:dyDescent="0.2">
      <c r="A9290" s="25" t="s">
        <v>4790</v>
      </c>
      <c r="B9290" s="25" t="s">
        <v>685</v>
      </c>
      <c r="C9290" s="25" t="s">
        <v>157</v>
      </c>
      <c r="T9290" s="25"/>
      <c r="AN9290" s="35" t="str">
        <f t="shared" si="478"/>
        <v/>
      </c>
      <c r="AO9290" s="35" t="str">
        <f t="shared" si="479"/>
        <v>-</v>
      </c>
      <c r="AQ9290" s="25" t="str">
        <f t="shared" si="477"/>
        <v>-</v>
      </c>
    </row>
    <row r="9291" spans="1:43" x14ac:dyDescent="0.2">
      <c r="A9291" s="25" t="s">
        <v>4791</v>
      </c>
      <c r="B9291" s="25" t="s">
        <v>685</v>
      </c>
      <c r="C9291" s="25" t="s">
        <v>158</v>
      </c>
      <c r="T9291" s="25"/>
      <c r="AN9291" s="35" t="str">
        <f t="shared" si="478"/>
        <v/>
      </c>
      <c r="AO9291" s="35" t="str">
        <f t="shared" si="479"/>
        <v>-</v>
      </c>
      <c r="AQ9291" s="25" t="str">
        <f t="shared" si="477"/>
        <v>-</v>
      </c>
    </row>
    <row r="9292" spans="1:43" x14ac:dyDescent="0.2">
      <c r="A9292" s="25" t="s">
        <v>4792</v>
      </c>
      <c r="B9292" s="25" t="s">
        <v>685</v>
      </c>
      <c r="C9292" s="25" t="s">
        <v>147</v>
      </c>
      <c r="T9292" s="25"/>
      <c r="AN9292" s="35" t="str">
        <f t="shared" si="478"/>
        <v/>
      </c>
      <c r="AO9292" s="35" t="str">
        <f t="shared" si="479"/>
        <v>-</v>
      </c>
      <c r="AQ9292" s="25" t="str">
        <f t="shared" si="477"/>
        <v>-</v>
      </c>
    </row>
    <row r="9293" spans="1:43" x14ac:dyDescent="0.2">
      <c r="A9293" s="25" t="s">
        <v>4793</v>
      </c>
      <c r="B9293" s="25" t="s">
        <v>685</v>
      </c>
      <c r="C9293" s="25" t="s">
        <v>147</v>
      </c>
      <c r="T9293" s="25"/>
      <c r="AN9293" s="35" t="str">
        <f t="shared" si="478"/>
        <v/>
      </c>
      <c r="AO9293" s="35" t="str">
        <f t="shared" si="479"/>
        <v>-</v>
      </c>
      <c r="AQ9293" s="25" t="str">
        <f t="shared" si="477"/>
        <v>-</v>
      </c>
    </row>
    <row r="9294" spans="1:43" x14ac:dyDescent="0.2">
      <c r="A9294" s="25" t="s">
        <v>4794</v>
      </c>
      <c r="B9294" s="25" t="s">
        <v>685</v>
      </c>
      <c r="C9294" s="25" t="s">
        <v>148</v>
      </c>
      <c r="T9294" s="25"/>
      <c r="AN9294" s="35" t="str">
        <f t="shared" si="478"/>
        <v/>
      </c>
      <c r="AO9294" s="35" t="str">
        <f t="shared" si="479"/>
        <v>-</v>
      </c>
      <c r="AQ9294" s="25" t="str">
        <f t="shared" si="477"/>
        <v>-</v>
      </c>
    </row>
    <row r="9295" spans="1:43" x14ac:dyDescent="0.2">
      <c r="A9295" s="25" t="s">
        <v>4795</v>
      </c>
      <c r="B9295" s="25" t="s">
        <v>685</v>
      </c>
      <c r="C9295" s="25" t="s">
        <v>149</v>
      </c>
      <c r="T9295" s="25"/>
      <c r="AN9295" s="35" t="str">
        <f t="shared" si="478"/>
        <v/>
      </c>
      <c r="AO9295" s="35" t="str">
        <f t="shared" si="479"/>
        <v>-</v>
      </c>
      <c r="AQ9295" s="25" t="str">
        <f t="shared" si="477"/>
        <v>-</v>
      </c>
    </row>
    <row r="9296" spans="1:43" x14ac:dyDescent="0.2">
      <c r="A9296" s="25" t="s">
        <v>4796</v>
      </c>
      <c r="B9296" s="25" t="s">
        <v>685</v>
      </c>
      <c r="C9296" s="25" t="s">
        <v>150</v>
      </c>
      <c r="T9296" s="25"/>
      <c r="AN9296" s="35" t="str">
        <f t="shared" si="478"/>
        <v/>
      </c>
      <c r="AO9296" s="35" t="str">
        <f t="shared" si="479"/>
        <v>-</v>
      </c>
      <c r="AQ9296" s="25" t="str">
        <f t="shared" si="477"/>
        <v>-</v>
      </c>
    </row>
    <row r="9297" spans="1:43" x14ac:dyDescent="0.2">
      <c r="A9297" s="25" t="s">
        <v>4797</v>
      </c>
      <c r="B9297" s="25" t="s">
        <v>685</v>
      </c>
      <c r="C9297" s="25" t="s">
        <v>151</v>
      </c>
      <c r="T9297" s="25"/>
      <c r="AN9297" s="35" t="str">
        <f t="shared" si="478"/>
        <v/>
      </c>
      <c r="AO9297" s="35" t="str">
        <f t="shared" si="479"/>
        <v>-</v>
      </c>
      <c r="AQ9297" s="25" t="str">
        <f t="shared" si="477"/>
        <v>-</v>
      </c>
    </row>
    <row r="9298" spans="1:43" x14ac:dyDescent="0.2">
      <c r="A9298" s="25" t="s">
        <v>4798</v>
      </c>
      <c r="B9298" s="25" t="s">
        <v>685</v>
      </c>
      <c r="C9298" s="25" t="s">
        <v>152</v>
      </c>
      <c r="T9298" s="25"/>
      <c r="AN9298" s="35" t="str">
        <f t="shared" si="478"/>
        <v/>
      </c>
      <c r="AO9298" s="35" t="str">
        <f t="shared" si="479"/>
        <v>-</v>
      </c>
      <c r="AQ9298" s="25" t="str">
        <f t="shared" si="477"/>
        <v>-</v>
      </c>
    </row>
    <row r="9299" spans="1:43" x14ac:dyDescent="0.2">
      <c r="A9299" s="25" t="s">
        <v>4799</v>
      </c>
      <c r="B9299" s="25" t="s">
        <v>685</v>
      </c>
      <c r="C9299" s="25" t="s">
        <v>153</v>
      </c>
      <c r="T9299" s="25"/>
      <c r="AN9299" s="35" t="str">
        <f t="shared" si="478"/>
        <v/>
      </c>
      <c r="AO9299" s="35" t="str">
        <f t="shared" si="479"/>
        <v>-</v>
      </c>
      <c r="AQ9299" s="25" t="str">
        <f t="shared" si="477"/>
        <v>-</v>
      </c>
    </row>
    <row r="9300" spans="1:43" x14ac:dyDescent="0.2">
      <c r="A9300" s="25" t="s">
        <v>4800</v>
      </c>
      <c r="B9300" s="25" t="s">
        <v>685</v>
      </c>
      <c r="C9300" s="25" t="s">
        <v>154</v>
      </c>
      <c r="T9300" s="25"/>
      <c r="AN9300" s="35" t="str">
        <f t="shared" si="478"/>
        <v/>
      </c>
      <c r="AO9300" s="35" t="str">
        <f t="shared" si="479"/>
        <v>-</v>
      </c>
      <c r="AQ9300" s="25" t="str">
        <f t="shared" si="477"/>
        <v>-</v>
      </c>
    </row>
    <row r="9301" spans="1:43" x14ac:dyDescent="0.2">
      <c r="A9301" s="25" t="s">
        <v>4801</v>
      </c>
      <c r="B9301" s="25" t="s">
        <v>685</v>
      </c>
      <c r="C9301" s="25" t="s">
        <v>155</v>
      </c>
      <c r="T9301" s="25"/>
      <c r="AN9301" s="35" t="str">
        <f t="shared" si="478"/>
        <v/>
      </c>
      <c r="AO9301" s="35" t="str">
        <f t="shared" si="479"/>
        <v>-</v>
      </c>
      <c r="AQ9301" s="25" t="str">
        <f t="shared" si="477"/>
        <v>-</v>
      </c>
    </row>
    <row r="9302" spans="1:43" x14ac:dyDescent="0.2">
      <c r="A9302" s="25" t="s">
        <v>4802</v>
      </c>
      <c r="B9302" s="25" t="s">
        <v>685</v>
      </c>
      <c r="C9302" s="25" t="s">
        <v>156</v>
      </c>
      <c r="T9302" s="25"/>
      <c r="AN9302" s="35" t="str">
        <f t="shared" si="478"/>
        <v/>
      </c>
      <c r="AO9302" s="35" t="str">
        <f t="shared" si="479"/>
        <v>-</v>
      </c>
      <c r="AQ9302" s="25" t="str">
        <f t="shared" si="477"/>
        <v>-</v>
      </c>
    </row>
    <row r="9303" spans="1:43" x14ac:dyDescent="0.2">
      <c r="A9303" s="25" t="s">
        <v>4803</v>
      </c>
      <c r="B9303" s="25" t="s">
        <v>685</v>
      </c>
      <c r="C9303" s="25" t="s">
        <v>157</v>
      </c>
      <c r="T9303" s="25"/>
      <c r="AN9303" s="35" t="str">
        <f t="shared" si="478"/>
        <v/>
      </c>
      <c r="AO9303" s="35" t="str">
        <f t="shared" si="479"/>
        <v>-</v>
      </c>
      <c r="AQ9303" s="25" t="str">
        <f t="shared" si="477"/>
        <v>-</v>
      </c>
    </row>
    <row r="9304" spans="1:43" x14ac:dyDescent="0.2">
      <c r="A9304" s="25" t="s">
        <v>4804</v>
      </c>
      <c r="B9304" s="25" t="s">
        <v>685</v>
      </c>
      <c r="C9304" s="25" t="s">
        <v>158</v>
      </c>
      <c r="T9304" s="25"/>
      <c r="AN9304" s="35" t="str">
        <f t="shared" si="478"/>
        <v/>
      </c>
      <c r="AO9304" s="35" t="str">
        <f t="shared" si="479"/>
        <v>-</v>
      </c>
      <c r="AQ9304" s="25" t="str">
        <f t="shared" si="477"/>
        <v>-</v>
      </c>
    </row>
    <row r="9305" spans="1:43" x14ac:dyDescent="0.2">
      <c r="A9305" s="25" t="s">
        <v>4805</v>
      </c>
      <c r="B9305" s="25" t="s">
        <v>685</v>
      </c>
      <c r="C9305" s="25" t="s">
        <v>158</v>
      </c>
      <c r="T9305" s="25"/>
      <c r="AN9305" s="35" t="str">
        <f t="shared" si="478"/>
        <v/>
      </c>
      <c r="AO9305" s="35" t="str">
        <f t="shared" si="479"/>
        <v>-</v>
      </c>
      <c r="AQ9305" s="25" t="str">
        <f t="shared" si="477"/>
        <v>-</v>
      </c>
    </row>
    <row r="9306" spans="1:43" x14ac:dyDescent="0.2">
      <c r="A9306" s="25" t="s">
        <v>4806</v>
      </c>
      <c r="B9306" s="25" t="s">
        <v>685</v>
      </c>
      <c r="C9306" s="25" t="s">
        <v>147</v>
      </c>
      <c r="T9306" s="25"/>
      <c r="AN9306" s="35" t="str">
        <f t="shared" si="478"/>
        <v/>
      </c>
      <c r="AO9306" s="35" t="str">
        <f t="shared" si="479"/>
        <v>-</v>
      </c>
      <c r="AQ9306" s="25" t="str">
        <f t="shared" si="477"/>
        <v>-</v>
      </c>
    </row>
    <row r="9307" spans="1:43" x14ac:dyDescent="0.2">
      <c r="A9307" s="25" t="s">
        <v>4807</v>
      </c>
      <c r="B9307" s="25" t="s">
        <v>685</v>
      </c>
      <c r="C9307" s="25" t="s">
        <v>148</v>
      </c>
      <c r="T9307" s="25"/>
      <c r="AN9307" s="35" t="str">
        <f t="shared" si="478"/>
        <v/>
      </c>
      <c r="AO9307" s="35" t="str">
        <f t="shared" si="479"/>
        <v>-</v>
      </c>
      <c r="AQ9307" s="25" t="str">
        <f t="shared" si="477"/>
        <v>-</v>
      </c>
    </row>
    <row r="9308" spans="1:43" x14ac:dyDescent="0.2">
      <c r="A9308" s="25" t="s">
        <v>4808</v>
      </c>
      <c r="B9308" s="25" t="s">
        <v>685</v>
      </c>
      <c r="C9308" s="25" t="s">
        <v>149</v>
      </c>
      <c r="T9308" s="25"/>
      <c r="AN9308" s="35" t="str">
        <f t="shared" si="478"/>
        <v/>
      </c>
      <c r="AO9308" s="35" t="str">
        <f t="shared" si="479"/>
        <v>-</v>
      </c>
      <c r="AQ9308" s="25" t="str">
        <f t="shared" si="477"/>
        <v>-</v>
      </c>
    </row>
    <row r="9309" spans="1:43" x14ac:dyDescent="0.2">
      <c r="A9309" s="25" t="s">
        <v>4809</v>
      </c>
      <c r="B9309" s="25" t="s">
        <v>685</v>
      </c>
      <c r="C9309" s="25" t="s">
        <v>150</v>
      </c>
      <c r="T9309" s="25"/>
      <c r="AN9309" s="35" t="str">
        <f t="shared" si="478"/>
        <v/>
      </c>
      <c r="AO9309" s="35" t="str">
        <f t="shared" si="479"/>
        <v>-</v>
      </c>
      <c r="AQ9309" s="25" t="str">
        <f t="shared" si="477"/>
        <v>-</v>
      </c>
    </row>
    <row r="9310" spans="1:43" x14ac:dyDescent="0.2">
      <c r="A9310" s="25" t="s">
        <v>4810</v>
      </c>
      <c r="B9310" s="25" t="s">
        <v>685</v>
      </c>
      <c r="C9310" s="25" t="s">
        <v>151</v>
      </c>
      <c r="T9310" s="25"/>
      <c r="AN9310" s="35" t="str">
        <f t="shared" si="478"/>
        <v/>
      </c>
      <c r="AO9310" s="35" t="str">
        <f t="shared" si="479"/>
        <v>-</v>
      </c>
      <c r="AQ9310" s="25" t="str">
        <f t="shared" si="477"/>
        <v>-</v>
      </c>
    </row>
    <row r="9311" spans="1:43" x14ac:dyDescent="0.2">
      <c r="A9311" s="25" t="s">
        <v>4811</v>
      </c>
      <c r="B9311" s="25" t="s">
        <v>685</v>
      </c>
      <c r="C9311" s="25" t="s">
        <v>152</v>
      </c>
      <c r="T9311" s="25"/>
      <c r="AN9311" s="35" t="str">
        <f t="shared" si="478"/>
        <v/>
      </c>
      <c r="AO9311" s="35" t="str">
        <f t="shared" si="479"/>
        <v>-</v>
      </c>
      <c r="AQ9311" s="25" t="str">
        <f t="shared" si="477"/>
        <v>-</v>
      </c>
    </row>
    <row r="9312" spans="1:43" x14ac:dyDescent="0.2">
      <c r="A9312" s="25" t="s">
        <v>4812</v>
      </c>
      <c r="B9312" s="25" t="s">
        <v>685</v>
      </c>
      <c r="C9312" s="25" t="s">
        <v>153</v>
      </c>
      <c r="T9312" s="25"/>
      <c r="AN9312" s="35" t="str">
        <f t="shared" si="478"/>
        <v/>
      </c>
      <c r="AO9312" s="35" t="str">
        <f t="shared" si="479"/>
        <v>-</v>
      </c>
      <c r="AQ9312" s="25" t="str">
        <f t="shared" si="477"/>
        <v>-</v>
      </c>
    </row>
    <row r="9313" spans="1:43" x14ac:dyDescent="0.2">
      <c r="A9313" s="25" t="s">
        <v>4813</v>
      </c>
      <c r="B9313" s="25" t="s">
        <v>685</v>
      </c>
      <c r="C9313" s="25" t="s">
        <v>154</v>
      </c>
      <c r="T9313" s="25"/>
      <c r="AN9313" s="35" t="str">
        <f t="shared" si="478"/>
        <v/>
      </c>
      <c r="AO9313" s="35" t="str">
        <f t="shared" si="479"/>
        <v>-</v>
      </c>
      <c r="AQ9313" s="25" t="str">
        <f t="shared" si="477"/>
        <v>-</v>
      </c>
    </row>
    <row r="9314" spans="1:43" x14ac:dyDescent="0.2">
      <c r="A9314" s="25" t="s">
        <v>4814</v>
      </c>
      <c r="B9314" s="25" t="s">
        <v>685</v>
      </c>
      <c r="C9314" s="25" t="s">
        <v>155</v>
      </c>
      <c r="T9314" s="25"/>
      <c r="AN9314" s="35" t="str">
        <f t="shared" si="478"/>
        <v/>
      </c>
      <c r="AO9314" s="35" t="str">
        <f t="shared" si="479"/>
        <v>-</v>
      </c>
      <c r="AQ9314" s="25" t="str">
        <f t="shared" si="477"/>
        <v>-</v>
      </c>
    </row>
    <row r="9315" spans="1:43" x14ac:dyDescent="0.2">
      <c r="A9315" s="25" t="s">
        <v>4815</v>
      </c>
      <c r="B9315" s="25" t="s">
        <v>685</v>
      </c>
      <c r="C9315" s="25" t="s">
        <v>156</v>
      </c>
      <c r="T9315" s="25"/>
      <c r="AN9315" s="35" t="str">
        <f t="shared" si="478"/>
        <v/>
      </c>
      <c r="AO9315" s="35" t="str">
        <f t="shared" si="479"/>
        <v>-</v>
      </c>
      <c r="AQ9315" s="25" t="str">
        <f t="shared" si="477"/>
        <v>-</v>
      </c>
    </row>
    <row r="9316" spans="1:43" x14ac:dyDescent="0.2">
      <c r="A9316" s="25" t="s">
        <v>4816</v>
      </c>
      <c r="B9316" s="25" t="s">
        <v>685</v>
      </c>
      <c r="C9316" s="25" t="s">
        <v>157</v>
      </c>
      <c r="T9316" s="25"/>
      <c r="AN9316" s="35" t="str">
        <f t="shared" si="478"/>
        <v/>
      </c>
      <c r="AO9316" s="35" t="str">
        <f t="shared" si="479"/>
        <v>-</v>
      </c>
      <c r="AQ9316" s="25" t="str">
        <f t="shared" si="477"/>
        <v>-</v>
      </c>
    </row>
    <row r="9317" spans="1:43" x14ac:dyDescent="0.2">
      <c r="A9317" s="25" t="s">
        <v>4817</v>
      </c>
      <c r="B9317" s="25" t="s">
        <v>685</v>
      </c>
      <c r="C9317" s="25" t="s">
        <v>157</v>
      </c>
      <c r="T9317" s="25"/>
      <c r="AN9317" s="35" t="str">
        <f t="shared" si="478"/>
        <v/>
      </c>
      <c r="AO9317" s="35" t="str">
        <f t="shared" si="479"/>
        <v>-</v>
      </c>
      <c r="AQ9317" s="25" t="str">
        <f t="shared" ref="AQ9317:AQ9338" si="480">CONCATENATE(TRIM(LEFT(AP9317,LEN(AP9317)-LEN(RIGHT(AP9317)))),"-",RIGHT(AP9317))</f>
        <v>-</v>
      </c>
    </row>
    <row r="9318" spans="1:43" x14ac:dyDescent="0.2">
      <c r="A9318" s="25" t="s">
        <v>4818</v>
      </c>
      <c r="B9318" s="25" t="s">
        <v>685</v>
      </c>
      <c r="C9318" s="25" t="s">
        <v>158</v>
      </c>
      <c r="T9318" s="25"/>
      <c r="AN9318" s="35" t="str">
        <f t="shared" si="478"/>
        <v/>
      </c>
      <c r="AO9318" s="35" t="str">
        <f t="shared" si="479"/>
        <v>-</v>
      </c>
      <c r="AQ9318" s="25" t="str">
        <f t="shared" si="480"/>
        <v>-</v>
      </c>
    </row>
    <row r="9319" spans="1:43" x14ac:dyDescent="0.2">
      <c r="A9319" s="25" t="s">
        <v>4819</v>
      </c>
      <c r="B9319" s="25" t="s">
        <v>685</v>
      </c>
      <c r="C9319" s="25" t="s">
        <v>147</v>
      </c>
      <c r="T9319" s="25"/>
      <c r="AN9319" s="35" t="str">
        <f t="shared" si="478"/>
        <v/>
      </c>
      <c r="AO9319" s="35" t="str">
        <f t="shared" si="479"/>
        <v>-</v>
      </c>
      <c r="AQ9319" s="25" t="str">
        <f t="shared" si="480"/>
        <v>-</v>
      </c>
    </row>
    <row r="9320" spans="1:43" x14ac:dyDescent="0.2">
      <c r="A9320" s="25" t="s">
        <v>4820</v>
      </c>
      <c r="B9320" s="25" t="s">
        <v>685</v>
      </c>
      <c r="C9320" s="25" t="s">
        <v>148</v>
      </c>
      <c r="T9320" s="25"/>
      <c r="AN9320" s="35" t="str">
        <f t="shared" si="478"/>
        <v/>
      </c>
      <c r="AO9320" s="35" t="str">
        <f t="shared" si="479"/>
        <v>-</v>
      </c>
      <c r="AQ9320" s="25" t="str">
        <f t="shared" si="480"/>
        <v>-</v>
      </c>
    </row>
    <row r="9321" spans="1:43" x14ac:dyDescent="0.2">
      <c r="A9321" s="25" t="s">
        <v>4821</v>
      </c>
      <c r="B9321" s="25" t="s">
        <v>685</v>
      </c>
      <c r="C9321" s="25" t="s">
        <v>149</v>
      </c>
      <c r="T9321" s="25"/>
      <c r="AN9321" s="35" t="str">
        <f t="shared" si="478"/>
        <v/>
      </c>
      <c r="AO9321" s="35" t="str">
        <f t="shared" si="479"/>
        <v>-</v>
      </c>
      <c r="AQ9321" s="25" t="str">
        <f t="shared" si="480"/>
        <v>-</v>
      </c>
    </row>
    <row r="9322" spans="1:43" x14ac:dyDescent="0.2">
      <c r="A9322" s="25" t="s">
        <v>4822</v>
      </c>
      <c r="B9322" s="25" t="s">
        <v>685</v>
      </c>
      <c r="C9322" s="25" t="s">
        <v>150</v>
      </c>
      <c r="T9322" s="25"/>
      <c r="AN9322" s="35" t="str">
        <f t="shared" si="478"/>
        <v/>
      </c>
      <c r="AO9322" s="35" t="str">
        <f t="shared" si="479"/>
        <v>-</v>
      </c>
      <c r="AQ9322" s="25" t="str">
        <f t="shared" si="480"/>
        <v>-</v>
      </c>
    </row>
    <row r="9323" spans="1:43" x14ac:dyDescent="0.2">
      <c r="A9323" s="25" t="s">
        <v>4823</v>
      </c>
      <c r="B9323" s="25" t="s">
        <v>685</v>
      </c>
      <c r="C9323" s="25" t="s">
        <v>151</v>
      </c>
      <c r="T9323" s="25"/>
      <c r="AN9323" s="35" t="str">
        <f t="shared" si="478"/>
        <v/>
      </c>
      <c r="AO9323" s="35" t="str">
        <f t="shared" si="479"/>
        <v>-</v>
      </c>
      <c r="AQ9323" s="25" t="str">
        <f t="shared" si="480"/>
        <v>-</v>
      </c>
    </row>
    <row r="9324" spans="1:43" x14ac:dyDescent="0.2">
      <c r="A9324" s="25" t="s">
        <v>4824</v>
      </c>
      <c r="B9324" s="25" t="s">
        <v>685</v>
      </c>
      <c r="C9324" s="25" t="s">
        <v>152</v>
      </c>
      <c r="T9324" s="25"/>
      <c r="AN9324" s="35" t="str">
        <f t="shared" si="478"/>
        <v/>
      </c>
      <c r="AO9324" s="35" t="str">
        <f t="shared" si="479"/>
        <v>-</v>
      </c>
      <c r="AQ9324" s="25" t="str">
        <f t="shared" si="480"/>
        <v>-</v>
      </c>
    </row>
    <row r="9325" spans="1:43" x14ac:dyDescent="0.2">
      <c r="A9325" s="25" t="s">
        <v>4825</v>
      </c>
      <c r="B9325" s="25" t="s">
        <v>685</v>
      </c>
      <c r="C9325" s="25" t="s">
        <v>153</v>
      </c>
      <c r="T9325" s="25"/>
      <c r="AN9325" s="35" t="str">
        <f t="shared" si="478"/>
        <v/>
      </c>
      <c r="AO9325" s="35" t="str">
        <f t="shared" si="479"/>
        <v>-</v>
      </c>
      <c r="AQ9325" s="25" t="str">
        <f t="shared" si="480"/>
        <v>-</v>
      </c>
    </row>
    <row r="9326" spans="1:43" x14ac:dyDescent="0.2">
      <c r="A9326" s="25" t="s">
        <v>4826</v>
      </c>
      <c r="B9326" s="25" t="s">
        <v>685</v>
      </c>
      <c r="C9326" s="25" t="s">
        <v>154</v>
      </c>
      <c r="T9326" s="25"/>
      <c r="AN9326" s="35" t="str">
        <f t="shared" si="478"/>
        <v/>
      </c>
      <c r="AO9326" s="35" t="str">
        <f t="shared" si="479"/>
        <v>-</v>
      </c>
      <c r="AQ9326" s="25" t="str">
        <f t="shared" si="480"/>
        <v>-</v>
      </c>
    </row>
    <row r="9327" spans="1:43" x14ac:dyDescent="0.2">
      <c r="A9327" s="25" t="s">
        <v>4827</v>
      </c>
      <c r="B9327" s="25" t="s">
        <v>685</v>
      </c>
      <c r="C9327" s="25" t="s">
        <v>155</v>
      </c>
      <c r="T9327" s="25"/>
      <c r="AN9327" s="35" t="str">
        <f t="shared" si="478"/>
        <v/>
      </c>
      <c r="AO9327" s="35" t="str">
        <f t="shared" si="479"/>
        <v>-</v>
      </c>
      <c r="AQ9327" s="25" t="str">
        <f t="shared" si="480"/>
        <v>-</v>
      </c>
    </row>
    <row r="9328" spans="1:43" x14ac:dyDescent="0.2">
      <c r="A9328" s="25" t="s">
        <v>4828</v>
      </c>
      <c r="B9328" s="25" t="s">
        <v>685</v>
      </c>
      <c r="C9328" s="25" t="s">
        <v>156</v>
      </c>
      <c r="T9328" s="25"/>
      <c r="AN9328" s="35" t="str">
        <f t="shared" si="478"/>
        <v/>
      </c>
      <c r="AO9328" s="35" t="str">
        <f t="shared" si="479"/>
        <v>-</v>
      </c>
      <c r="AQ9328" s="25" t="str">
        <f t="shared" si="480"/>
        <v>-</v>
      </c>
    </row>
    <row r="9329" spans="1:43" x14ac:dyDescent="0.2">
      <c r="A9329" s="25" t="s">
        <v>176</v>
      </c>
      <c r="B9329" s="25" t="s">
        <v>5627</v>
      </c>
      <c r="C9329" s="25" t="s">
        <v>150</v>
      </c>
      <c r="T9329" s="25"/>
      <c r="AN9329" s="35" t="str">
        <f t="shared" si="478"/>
        <v/>
      </c>
      <c r="AO9329" s="35" t="str">
        <f t="shared" si="479"/>
        <v>-</v>
      </c>
      <c r="AQ9329" s="25" t="str">
        <f t="shared" si="480"/>
        <v>-</v>
      </c>
    </row>
    <row r="9330" spans="1:43" x14ac:dyDescent="0.2">
      <c r="A9330" s="25" t="s">
        <v>177</v>
      </c>
      <c r="B9330" s="25" t="s">
        <v>5627</v>
      </c>
      <c r="C9330" s="25" t="s">
        <v>151</v>
      </c>
      <c r="T9330" s="25"/>
      <c r="AN9330" s="35" t="str">
        <f t="shared" si="478"/>
        <v/>
      </c>
      <c r="AO9330" s="35" t="str">
        <f t="shared" si="479"/>
        <v>-</v>
      </c>
      <c r="AQ9330" s="25" t="str">
        <f t="shared" si="480"/>
        <v>-</v>
      </c>
    </row>
    <row r="9331" spans="1:43" x14ac:dyDescent="0.2">
      <c r="A9331" s="25" t="s">
        <v>179</v>
      </c>
      <c r="B9331" s="25" t="s">
        <v>5627</v>
      </c>
      <c r="C9331" s="25" t="s">
        <v>153</v>
      </c>
      <c r="T9331" s="25"/>
      <c r="AN9331" s="35" t="str">
        <f t="shared" si="478"/>
        <v/>
      </c>
      <c r="AO9331" s="35" t="str">
        <f t="shared" si="479"/>
        <v>-</v>
      </c>
      <c r="AQ9331" s="25" t="str">
        <f t="shared" si="480"/>
        <v>-</v>
      </c>
    </row>
    <row r="9332" spans="1:43" x14ac:dyDescent="0.2">
      <c r="A9332" s="25" t="s">
        <v>180</v>
      </c>
      <c r="B9332" s="25" t="s">
        <v>5627</v>
      </c>
      <c r="C9332" s="25" t="s">
        <v>154</v>
      </c>
      <c r="T9332" s="25"/>
      <c r="AN9332" s="35" t="str">
        <f t="shared" si="478"/>
        <v/>
      </c>
      <c r="AO9332" s="35" t="str">
        <f t="shared" si="479"/>
        <v>-</v>
      </c>
      <c r="AQ9332" s="25" t="str">
        <f t="shared" si="480"/>
        <v>-</v>
      </c>
    </row>
    <row r="9333" spans="1:43" x14ac:dyDescent="0.2">
      <c r="A9333" s="25" t="s">
        <v>181</v>
      </c>
      <c r="B9333" s="25" t="s">
        <v>5627</v>
      </c>
      <c r="C9333" s="25" t="s">
        <v>153</v>
      </c>
      <c r="T9333" s="25"/>
      <c r="AN9333" s="35" t="str">
        <f t="shared" si="478"/>
        <v/>
      </c>
      <c r="AO9333" s="35" t="str">
        <f t="shared" si="479"/>
        <v>-</v>
      </c>
      <c r="AQ9333" s="25" t="str">
        <f t="shared" si="480"/>
        <v>-</v>
      </c>
    </row>
    <row r="9334" spans="1:43" x14ac:dyDescent="0.2">
      <c r="A9334" s="25" t="s">
        <v>182</v>
      </c>
      <c r="B9334" s="25" t="s">
        <v>5627</v>
      </c>
      <c r="C9334" s="25" t="s">
        <v>154</v>
      </c>
      <c r="T9334" s="25"/>
      <c r="AN9334" s="35" t="str">
        <f t="shared" si="478"/>
        <v/>
      </c>
      <c r="AO9334" s="35" t="str">
        <f t="shared" si="479"/>
        <v>-</v>
      </c>
      <c r="AQ9334" s="25" t="str">
        <f t="shared" si="480"/>
        <v>-</v>
      </c>
    </row>
    <row r="9335" spans="1:43" x14ac:dyDescent="0.2">
      <c r="A9335" s="25" t="s">
        <v>183</v>
      </c>
      <c r="B9335" s="25" t="s">
        <v>5627</v>
      </c>
      <c r="C9335" s="25" t="s">
        <v>156</v>
      </c>
      <c r="T9335" s="25"/>
      <c r="AN9335" s="35" t="str">
        <f t="shared" ref="AN9335:AN9338" si="481">CONCATENATE(AM9335,AP9335)</f>
        <v/>
      </c>
      <c r="AO9335" s="35" t="str">
        <f t="shared" si="479"/>
        <v>-</v>
      </c>
      <c r="AQ9335" s="25" t="str">
        <f t="shared" si="480"/>
        <v>-</v>
      </c>
    </row>
    <row r="9336" spans="1:43" x14ac:dyDescent="0.2">
      <c r="A9336" s="25" t="s">
        <v>184</v>
      </c>
      <c r="B9336" s="25" t="s">
        <v>5627</v>
      </c>
      <c r="C9336" s="25" t="s">
        <v>157</v>
      </c>
      <c r="T9336" s="25"/>
      <c r="AN9336" s="35" t="str">
        <f t="shared" si="481"/>
        <v/>
      </c>
      <c r="AO9336" s="35" t="str">
        <f t="shared" si="479"/>
        <v>-</v>
      </c>
      <c r="AQ9336" s="25" t="str">
        <f t="shared" si="480"/>
        <v>-</v>
      </c>
    </row>
    <row r="9337" spans="1:43" x14ac:dyDescent="0.2">
      <c r="A9337" s="25" t="s">
        <v>185</v>
      </c>
      <c r="B9337" s="25" t="s">
        <v>5627</v>
      </c>
      <c r="C9337" s="25" t="s">
        <v>147</v>
      </c>
      <c r="T9337" s="25"/>
      <c r="AN9337" s="35" t="str">
        <f t="shared" si="481"/>
        <v/>
      </c>
      <c r="AO9337" s="35" t="str">
        <f t="shared" si="479"/>
        <v>-</v>
      </c>
      <c r="AQ9337" s="25" t="str">
        <f t="shared" si="480"/>
        <v>-</v>
      </c>
    </row>
    <row r="9338" spans="1:43" x14ac:dyDescent="0.2">
      <c r="A9338" s="25" t="s">
        <v>186</v>
      </c>
      <c r="B9338" s="25" t="s">
        <v>5627</v>
      </c>
      <c r="C9338" s="25" t="s">
        <v>148</v>
      </c>
      <c r="T9338" s="25"/>
      <c r="AN9338" s="35" t="str">
        <f t="shared" si="481"/>
        <v/>
      </c>
      <c r="AO9338" s="35" t="str">
        <f t="shared" si="479"/>
        <v>-</v>
      </c>
      <c r="AQ9338" s="25" t="str">
        <f t="shared" si="480"/>
        <v>-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34"/>
  <sheetViews>
    <sheetView topLeftCell="H1" workbookViewId="0">
      <pane ySplit="2" topLeftCell="A13" activePane="bottomLeft" state="frozen"/>
      <selection activeCell="B16" sqref="B16"/>
      <selection pane="bottomLeft" activeCell="M26" sqref="M26"/>
    </sheetView>
  </sheetViews>
  <sheetFormatPr defaultRowHeight="15" x14ac:dyDescent="0.25"/>
  <cols>
    <col min="1" max="1" width="16.5703125" bestFit="1" customWidth="1"/>
    <col min="2" max="2" width="14.7109375" bestFit="1" customWidth="1"/>
    <col min="3" max="3" width="11.85546875" customWidth="1"/>
    <col min="5" max="5" width="10.28515625" bestFit="1" customWidth="1"/>
    <col min="6" max="6" width="10.28515625" customWidth="1"/>
    <col min="7" max="7" width="8.85546875" style="25" bestFit="1" customWidth="1"/>
    <col min="8" max="8" width="11.140625" style="25" bestFit="1" customWidth="1"/>
    <col min="9" max="9" width="19.5703125" style="25" bestFit="1" customWidth="1"/>
    <col min="10" max="10" width="11.140625" style="25" customWidth="1"/>
    <col min="11" max="11" width="8.7109375" style="25"/>
    <col min="12" max="12" width="13" style="25" customWidth="1"/>
    <col min="13" max="13" width="10.42578125" style="25" bestFit="1" customWidth="1"/>
    <col min="14" max="14" width="16.42578125" style="25" bestFit="1" customWidth="1"/>
    <col min="19" max="19" width="20.140625" bestFit="1" customWidth="1"/>
    <col min="20" max="20" width="11.42578125" bestFit="1" customWidth="1"/>
    <col min="24" max="24" width="10.7109375" bestFit="1" customWidth="1"/>
    <col min="27" max="27" width="19.85546875" style="25" bestFit="1" customWidth="1"/>
    <col min="28" max="28" width="14.42578125" style="25" bestFit="1" customWidth="1"/>
    <col min="29" max="29" width="3.5703125" style="25" bestFit="1" customWidth="1"/>
    <col min="30" max="30" width="7.85546875" style="25" bestFit="1" customWidth="1"/>
    <col min="31" max="31" width="14.42578125" style="25" bestFit="1" customWidth="1"/>
    <col min="32" max="32" width="16.42578125" style="25" bestFit="1" customWidth="1"/>
    <col min="36" max="36" width="19.140625" bestFit="1" customWidth="1"/>
    <col min="38" max="38" width="13.140625" bestFit="1" customWidth="1"/>
  </cols>
  <sheetData>
    <row r="1" spans="1:39" x14ac:dyDescent="0.25">
      <c r="AJ1" s="36" t="s">
        <v>7971</v>
      </c>
      <c r="AK1" s="36"/>
      <c r="AL1" s="36"/>
      <c r="AM1" s="36"/>
    </row>
    <row r="2" spans="1:39" x14ac:dyDescent="0.25">
      <c r="A2" s="1" t="s">
        <v>402</v>
      </c>
      <c r="B2" s="1" t="s">
        <v>4833</v>
      </c>
      <c r="C2" s="1" t="s">
        <v>145</v>
      </c>
      <c r="E2" s="1" t="s">
        <v>4950</v>
      </c>
      <c r="F2" s="1" t="s">
        <v>5269</v>
      </c>
      <c r="G2" s="25" t="str">
        <f>VLOOKUP($F$3,'NGŨ HÀNH'!$A:$I,3,0)</f>
        <v>TỴ</v>
      </c>
      <c r="H2" s="25" t="s">
        <v>5288</v>
      </c>
      <c r="K2" s="26"/>
      <c r="L2" s="26" t="s">
        <v>145</v>
      </c>
      <c r="M2" s="26" t="s">
        <v>4833</v>
      </c>
      <c r="N2" s="25" t="s">
        <v>5276</v>
      </c>
      <c r="R2" t="s">
        <v>402</v>
      </c>
      <c r="S2" t="s">
        <v>4913</v>
      </c>
      <c r="T2" t="s">
        <v>145</v>
      </c>
      <c r="X2" t="s">
        <v>5273</v>
      </c>
      <c r="Y2" s="24" t="str">
        <f>'TẠO LÁ SỐ'!M48</f>
        <v>Giáp Dần</v>
      </c>
      <c r="Z2" t="str">
        <f>LEFT($Y$2,LEN($Y$2)-LEN(MID($Y$2,FIND(" ",$Y$2,1),100)))</f>
        <v>Giáp</v>
      </c>
      <c r="AB2" s="25" t="s">
        <v>5277</v>
      </c>
      <c r="AC2" s="26"/>
      <c r="AD2" s="26" t="s">
        <v>145</v>
      </c>
      <c r="AE2" s="26" t="s">
        <v>3072</v>
      </c>
      <c r="AF2" s="25" t="s">
        <v>5276</v>
      </c>
      <c r="AJ2" t="s">
        <v>7970</v>
      </c>
      <c r="AK2" t="s">
        <v>402</v>
      </c>
      <c r="AL2" t="s">
        <v>4833</v>
      </c>
      <c r="AM2" t="s">
        <v>145</v>
      </c>
    </row>
    <row r="3" spans="1:39" x14ac:dyDescent="0.25">
      <c r="A3" s="1" t="s">
        <v>157</v>
      </c>
      <c r="B3" s="1" t="s">
        <v>4834</v>
      </c>
      <c r="C3" s="1" t="s">
        <v>157</v>
      </c>
      <c r="D3" t="e">
        <v>#N/A</v>
      </c>
      <c r="F3" s="28">
        <f>'TẠO LÁ SỐ'!L46</f>
        <v>2025</v>
      </c>
      <c r="G3" s="25" t="str">
        <f>VLOOKUP($F$3,'NGŨ HÀNH'!$A:$I,2,0)</f>
        <v>ẤT</v>
      </c>
      <c r="H3" s="25" t="s">
        <v>5289</v>
      </c>
      <c r="I3" s="25" t="s">
        <v>5291</v>
      </c>
      <c r="J3" s="25" t="str">
        <f ca="1">IF(LEFT(RIGHT(L3,2))="-",LEFT(L3,LEN(L3)-LEN(RIGHT(L3,2))),L3)</f>
        <v>L.MỆNH</v>
      </c>
      <c r="K3" s="27">
        <f ca="1">MATCH($G$2,OFFSET($A$1,K2,0,100000),0)+K2</f>
        <v>63</v>
      </c>
      <c r="L3" s="27" t="str" cm="1">
        <f t="array" aca="1" ref="L3" ca="1">INDEX($B:$B,K3)</f>
        <v>L.MỆNH</v>
      </c>
      <c r="M3" s="27" t="str" cm="1">
        <f t="array" aca="1" ref="M3" ca="1">INDEX($C:$C,K3)</f>
        <v>TỴ</v>
      </c>
      <c r="N3" s="25" t="str">
        <f ca="1">IF(IFERROR(VLOOKUP(M3,'AN CÁC SAO CHÍNH TINH'!$M:$N,2,0),"")="",VLOOKUP(M3,'AN CÁC SAO CHÍNH TINH'!$L:$N,3,0),IFERROR(VLOOKUP(M3,'AN CÁC SAO CHÍNH TINH'!$M:$N,2,0),""))</f>
        <v>CUNG NÔ BỘC</v>
      </c>
      <c r="R3" t="s">
        <v>157</v>
      </c>
      <c r="S3" t="s">
        <v>4914</v>
      </c>
      <c r="T3" t="s">
        <v>157</v>
      </c>
      <c r="Z3" t="str">
        <f>TRIM(RIGHT($Y$2,LEN($Y$2)-LEN($Z$2)))</f>
        <v>Dần</v>
      </c>
      <c r="AA3" s="25" t="s">
        <v>5274</v>
      </c>
      <c r="AB3" s="25" t="str">
        <f ca="1">IF(LEFT(RIGHT(AE3,2))="-",LEFT(AE3,LEN(AE3)-LEN(RIGHT(AE3,2))),AE3)</f>
        <v>Đ.V.CUNG.MỆNH</v>
      </c>
      <c r="AC3" s="27">
        <f ca="1">MATCH($Z$3,OFFSET($R$1,AC2,0,100000),0)+AC2</f>
        <v>27</v>
      </c>
      <c r="AD3" s="27" t="str" cm="1">
        <f t="array" aca="1" ref="AD3" ca="1">INDEX($T:$T,AC3)</f>
        <v>DẦN</v>
      </c>
      <c r="AE3" s="27" t="str" cm="1">
        <f t="array" aca="1" ref="AE3" ca="1">INDEX($S:$S,AC3)</f>
        <v>Đ.V.CUNG.MỆNH</v>
      </c>
      <c r="AF3" s="25" t="str">
        <f ca="1">IF(IFERROR(VLOOKUP(AD3,'AN CÁC SAO CHÍNH TINH'!$M:$N,2,0),"")="",VLOOKUP(AD3,'AN CÁC SAO CHÍNH TINH'!$L$16:$N$1048575,3,0),IFERROR(VLOOKUP(AD3,'AN CÁC SAO CHÍNH TINH'!$M:$N,2,0),""))</f>
        <v>CUNG PHÚC ĐỨC</v>
      </c>
      <c r="AJ3" t="s">
        <v>7930</v>
      </c>
      <c r="AK3" t="s">
        <v>177</v>
      </c>
      <c r="AL3" t="s">
        <v>7926</v>
      </c>
      <c r="AM3" t="s">
        <v>218</v>
      </c>
    </row>
    <row r="4" spans="1:39" x14ac:dyDescent="0.25">
      <c r="A4" s="1" t="s">
        <v>157</v>
      </c>
      <c r="B4" s="1" t="s">
        <v>4835</v>
      </c>
      <c r="C4" s="1" t="s">
        <v>158</v>
      </c>
      <c r="D4" t="e">
        <v>#N/A</v>
      </c>
      <c r="G4" s="25" t="str">
        <f>VLOOKUP($F$3,'NGŨ HÀNH'!$A:$I,4,0)</f>
        <v>Ất Tỵ</v>
      </c>
      <c r="H4" s="25" t="s">
        <v>5290</v>
      </c>
      <c r="I4" s="25" t="s">
        <v>5291</v>
      </c>
      <c r="J4" s="25" t="str">
        <f t="shared" ref="J4:J14" ca="1" si="0">IF(LEFT(RIGHT(L4,2))="-",LEFT(L4,LEN(L4)-LEN(RIGHT(L4,2))),L4)</f>
        <v>L.PHỤ MẪU</v>
      </c>
      <c r="K4" s="27">
        <f t="shared" ref="K4:K14" ca="1" si="1">MATCH($G$2,OFFSET($A$1,K3,0,100000),0)+K3</f>
        <v>64</v>
      </c>
      <c r="L4" s="27" t="str" cm="1">
        <f t="array" aca="1" ref="L4" ca="1">INDEX($B:$B,K4)</f>
        <v>L.PHỤ MẪU</v>
      </c>
      <c r="M4" s="27" t="str" cm="1">
        <f t="array" aca="1" ref="M4" ca="1">INDEX($C:$C,K4)</f>
        <v>NGỌ</v>
      </c>
      <c r="N4" s="25" t="str">
        <f ca="1">IF(IFERROR(VLOOKUP(M4,'AN CÁC SAO CHÍNH TINH'!$M:$N,2,0),"")="",VLOOKUP(M4,'AN CÁC SAO CHÍNH TINH'!$L:$N,3,0),IFERROR(VLOOKUP(M4,'AN CÁC SAO CHÍNH TINH'!$M:$N,2,0),""))</f>
        <v>CUNG THIÊN DI</v>
      </c>
      <c r="R4" t="s">
        <v>157</v>
      </c>
      <c r="S4" t="s">
        <v>4915</v>
      </c>
      <c r="T4" t="s">
        <v>158</v>
      </c>
      <c r="AA4" s="25" t="s">
        <v>5274</v>
      </c>
      <c r="AB4" s="25" t="str">
        <f t="shared" ref="AB4:AB24" ca="1" si="2">IF(LEFT(RIGHT(AE4,2))="-",LEFT(AE4,LEN(AE4)-LEN(RIGHT(AE4,2))),AE4)</f>
        <v>Đ.V.CUNG.PHỤ MẪU</v>
      </c>
      <c r="AC4" s="27">
        <f t="shared" ref="AC4:AC21" ca="1" si="3">MATCH($Z$3,OFFSET($R$1,AC3,0,100000),0)+AC3</f>
        <v>28</v>
      </c>
      <c r="AD4" s="27" t="str" cm="1">
        <f t="array" aca="1" ref="AD4" ca="1">INDEX($T:$T,AC4)</f>
        <v>MÃO</v>
      </c>
      <c r="AE4" s="27" t="str" cm="1">
        <f t="array" aca="1" ref="AE4" ca="1">INDEX($S:$S,AC4)</f>
        <v>Đ.V.CUNG.PHỤ MẪU</v>
      </c>
      <c r="AF4" s="25" t="str">
        <f ca="1">IF(IFERROR(VLOOKUP(AD4,'AN CÁC SAO CHÍNH TINH'!$M:$N,2,0),"")="",VLOOKUP(AD4,'AN CÁC SAO CHÍNH TINH'!$L$16:$N$1048575,3,0),IFERROR(VLOOKUP(AD4,'AN CÁC SAO CHÍNH TINH'!$M:$N,2,0),""))</f>
        <v>CUNG ĐIỀN TRẠCH</v>
      </c>
      <c r="AJ4" t="s">
        <v>7931</v>
      </c>
      <c r="AK4" t="s">
        <v>177</v>
      </c>
      <c r="AL4" t="s">
        <v>7927</v>
      </c>
      <c r="AM4" t="s">
        <v>212</v>
      </c>
    </row>
    <row r="5" spans="1:39" x14ac:dyDescent="0.25">
      <c r="A5" s="1" t="s">
        <v>157</v>
      </c>
      <c r="B5" s="1" t="s">
        <v>4836</v>
      </c>
      <c r="C5" s="1" t="s">
        <v>147</v>
      </c>
      <c r="D5" t="e">
        <v>#N/A</v>
      </c>
      <c r="G5" s="25" t="str">
        <f>CONCATENATE($H$5,"-",G3)</f>
        <v>ÂM NỮ-ẤT</v>
      </c>
      <c r="H5" s="29" t="str">
        <f>'TẠO LÁ SỐ'!$L$38</f>
        <v>ÂM NỮ</v>
      </c>
      <c r="I5" s="25" t="s">
        <v>5291</v>
      </c>
      <c r="J5" s="25" t="str">
        <f t="shared" ca="1" si="0"/>
        <v>L.CUNG PHÚC</v>
      </c>
      <c r="K5" s="27">
        <f t="shared" ca="1" si="1"/>
        <v>65</v>
      </c>
      <c r="L5" s="27" t="str" cm="1">
        <f t="array" aca="1" ref="L5" ca="1">INDEX($B:$B,K5)</f>
        <v>L.CUNG PHÚC</v>
      </c>
      <c r="M5" s="27" t="str" cm="1">
        <f t="array" aca="1" ref="M5" ca="1">INDEX($C:$C,K5)</f>
        <v>MÙI</v>
      </c>
      <c r="N5" s="25" t="str">
        <f ca="1">IF(IFERROR(VLOOKUP(M5,'AN CÁC SAO CHÍNH TINH'!$M:$N,2,0),"")="",VLOOKUP(M5,'AN CÁC SAO CHÍNH TINH'!$L:$N,3,0),IFERROR(VLOOKUP(M5,'AN CÁC SAO CHÍNH TINH'!$M:$N,2,0),""))</f>
        <v>CUNG TẬT ÁCH</v>
      </c>
      <c r="R5" t="s">
        <v>157</v>
      </c>
      <c r="S5" t="s">
        <v>4916</v>
      </c>
      <c r="T5" t="s">
        <v>147</v>
      </c>
      <c r="AA5" s="25" t="s">
        <v>5274</v>
      </c>
      <c r="AB5" s="25" t="str">
        <f t="shared" ca="1" si="2"/>
        <v>Đ.V.CUNG PHÚC</v>
      </c>
      <c r="AC5" s="27">
        <f t="shared" ca="1" si="3"/>
        <v>29</v>
      </c>
      <c r="AD5" s="27" t="str" cm="1">
        <f t="array" aca="1" ref="AD5" ca="1">INDEX($T:$T,AC5)</f>
        <v>THÌN</v>
      </c>
      <c r="AE5" s="27" t="str" cm="1">
        <f t="array" aca="1" ref="AE5" ca="1">INDEX($S:$S,AC5)</f>
        <v>Đ.V.CUNG PHÚC</v>
      </c>
      <c r="AF5" s="25" t="str">
        <f ca="1">IF(IFERROR(VLOOKUP(AD5,'AN CÁC SAO CHÍNH TINH'!$M:$N,2,0),"")="",VLOOKUP(AD5,'AN CÁC SAO CHÍNH TINH'!$L$16:$N$1048575,3,0),IFERROR(VLOOKUP(AD5,'AN CÁC SAO CHÍNH TINH'!$M:$N,2,0),""))</f>
        <v>CUNG QUAN LỘC</v>
      </c>
      <c r="AJ5" t="s">
        <v>7932</v>
      </c>
      <c r="AK5" t="s">
        <v>177</v>
      </c>
      <c r="AL5" t="s">
        <v>7928</v>
      </c>
      <c r="AM5" t="s">
        <v>214</v>
      </c>
    </row>
    <row r="6" spans="1:39" x14ac:dyDescent="0.25">
      <c r="A6" s="1" t="s">
        <v>157</v>
      </c>
      <c r="B6" s="1" t="s">
        <v>4837</v>
      </c>
      <c r="C6" s="1" t="s">
        <v>148</v>
      </c>
      <c r="D6" t="e">
        <v>#N/A</v>
      </c>
      <c r="I6" s="25" t="s">
        <v>5291</v>
      </c>
      <c r="J6" s="25" t="str">
        <f t="shared" ca="1" si="0"/>
        <v>L.ĐIỀN TRẠCH</v>
      </c>
      <c r="K6" s="27">
        <f t="shared" ca="1" si="1"/>
        <v>66</v>
      </c>
      <c r="L6" s="27" t="str" cm="1">
        <f t="array" aca="1" ref="L6" ca="1">INDEX($B:$B,K6)</f>
        <v>L.ĐIỀN TRẠCH</v>
      </c>
      <c r="M6" s="27" t="str" cm="1">
        <f t="array" aca="1" ref="M6" ca="1">INDEX($C:$C,K6)</f>
        <v>THÂN</v>
      </c>
      <c r="N6" s="25" t="str">
        <f ca="1">IF(IFERROR(VLOOKUP(M6,'AN CÁC SAO CHÍNH TINH'!$M:$N,2,0),"")="",VLOOKUP(M6,'AN CÁC SAO CHÍNH TINH'!$L:$N,3,0),IFERROR(VLOOKUP(M6,'AN CÁC SAO CHÍNH TINH'!$M:$N,2,0),""))</f>
        <v>CUNG TÀI BẠCH</v>
      </c>
      <c r="R6" t="s">
        <v>157</v>
      </c>
      <c r="S6" t="s">
        <v>4917</v>
      </c>
      <c r="T6" t="s">
        <v>148</v>
      </c>
      <c r="AA6" s="25" t="s">
        <v>5274</v>
      </c>
      <c r="AB6" s="25" t="str">
        <f t="shared" ca="1" si="2"/>
        <v>Đ.V.CUNG.ĐIỀN TRẠCH</v>
      </c>
      <c r="AC6" s="27">
        <f t="shared" ca="1" si="3"/>
        <v>30</v>
      </c>
      <c r="AD6" s="27" t="str" cm="1">
        <f t="array" aca="1" ref="AD6" ca="1">INDEX($T:$T,AC6)</f>
        <v>TỴ</v>
      </c>
      <c r="AE6" s="27" t="str" cm="1">
        <f t="array" aca="1" ref="AE6" ca="1">INDEX($S:$S,AC6)</f>
        <v>Đ.V.CUNG.ĐIỀN TRẠCH</v>
      </c>
      <c r="AF6" s="25" t="str">
        <f ca="1">IF(IFERROR(VLOOKUP(AD6,'AN CÁC SAO CHÍNH TINH'!$M:$N,2,0),"")="",VLOOKUP(AD6,'AN CÁC SAO CHÍNH TINH'!$L$16:$N$1048575,3,0),IFERROR(VLOOKUP(AD6,'AN CÁC SAO CHÍNH TINH'!$M:$N,2,0),""))</f>
        <v>CUNG NÔ BỘC</v>
      </c>
      <c r="AJ6" t="s">
        <v>7933</v>
      </c>
      <c r="AK6" t="s">
        <v>177</v>
      </c>
      <c r="AL6" t="s">
        <v>7929</v>
      </c>
      <c r="AM6" t="s">
        <v>187</v>
      </c>
    </row>
    <row r="7" spans="1:39" x14ac:dyDescent="0.25">
      <c r="A7" s="1" t="s">
        <v>157</v>
      </c>
      <c r="B7" s="1" t="s">
        <v>4838</v>
      </c>
      <c r="C7" s="1" t="s">
        <v>149</v>
      </c>
      <c r="D7" t="e">
        <v>#N/A</v>
      </c>
      <c r="I7" s="25" t="s">
        <v>5291</v>
      </c>
      <c r="J7" s="25" t="str">
        <f t="shared" ca="1" si="0"/>
        <v>L.QUAN LỘC</v>
      </c>
      <c r="K7" s="27">
        <f t="shared" ca="1" si="1"/>
        <v>67</v>
      </c>
      <c r="L7" s="27" t="str" cm="1">
        <f t="array" aca="1" ref="L7" ca="1">INDEX($B:$B,K7)</f>
        <v>L.QUAN LỘC</v>
      </c>
      <c r="M7" s="27" t="str" cm="1">
        <f t="array" aca="1" ref="M7" ca="1">INDEX($C:$C,K7)</f>
        <v>DẬU</v>
      </c>
      <c r="N7" s="25" t="str">
        <f ca="1">IF(IFERROR(VLOOKUP(M7,'AN CÁC SAO CHÍNH TINH'!$M:$N,2,0),"")="",VLOOKUP(M7,'AN CÁC SAO CHÍNH TINH'!$L:$N,3,0),IFERROR(VLOOKUP(M7,'AN CÁC SAO CHÍNH TINH'!$M:$N,2,0),""))</f>
        <v>CUNG TỬ TỨC</v>
      </c>
      <c r="R7" t="s">
        <v>157</v>
      </c>
      <c r="S7" t="s">
        <v>4918</v>
      </c>
      <c r="T7" t="s">
        <v>149</v>
      </c>
      <c r="AA7" s="25" t="s">
        <v>5274</v>
      </c>
      <c r="AB7" s="25" t="str">
        <f t="shared" ca="1" si="2"/>
        <v>Đ.V.CUNG.QUAN LỘC</v>
      </c>
      <c r="AC7" s="27">
        <f t="shared" ca="1" si="3"/>
        <v>31</v>
      </c>
      <c r="AD7" s="27" t="str" cm="1">
        <f t="array" aca="1" ref="AD7" ca="1">INDEX($T:$T,AC7)</f>
        <v>NGỌ</v>
      </c>
      <c r="AE7" s="27" t="str" cm="1">
        <f t="array" aca="1" ref="AE7" ca="1">INDEX($S:$S,AC7)</f>
        <v>Đ.V.CUNG.QUAN LỘC</v>
      </c>
      <c r="AF7" s="25" t="str">
        <f ca="1">IF(IFERROR(VLOOKUP(AD7,'AN CÁC SAO CHÍNH TINH'!$M:$N,2,0),"")="",VLOOKUP(AD7,'AN CÁC SAO CHÍNH TINH'!$L$16:$N$1048575,3,0),IFERROR(VLOOKUP(AD7,'AN CÁC SAO CHÍNH TINH'!$M:$N,2,0),""))</f>
        <v>CUNG THIÊN DI</v>
      </c>
      <c r="AJ7" t="s">
        <v>7934</v>
      </c>
      <c r="AK7" t="s">
        <v>179</v>
      </c>
      <c r="AL7" t="s">
        <v>7926</v>
      </c>
      <c r="AM7" t="s">
        <v>212</v>
      </c>
    </row>
    <row r="8" spans="1:39" x14ac:dyDescent="0.25">
      <c r="A8" s="1" t="s">
        <v>157</v>
      </c>
      <c r="B8" s="1" t="s">
        <v>4839</v>
      </c>
      <c r="C8" s="1" t="s">
        <v>150</v>
      </c>
      <c r="D8" t="e">
        <v>#N/A</v>
      </c>
      <c r="I8" s="25" t="s">
        <v>5291</v>
      </c>
      <c r="J8" s="25" t="str">
        <f t="shared" ca="1" si="0"/>
        <v>L.NÔ BỘC</v>
      </c>
      <c r="K8" s="27">
        <f t="shared" ca="1" si="1"/>
        <v>68</v>
      </c>
      <c r="L8" s="27" t="str" cm="1">
        <f t="array" aca="1" ref="L8" ca="1">INDEX($B:$B,K8)</f>
        <v>L.NÔ BỘC</v>
      </c>
      <c r="M8" s="27" t="str" cm="1">
        <f t="array" aca="1" ref="M8" ca="1">INDEX($C:$C,K8)</f>
        <v>TUẤT</v>
      </c>
      <c r="N8" s="25" t="str">
        <f ca="1">IF(IFERROR(VLOOKUP(M8,'AN CÁC SAO CHÍNH TINH'!$M:$N,2,0),"")="",VLOOKUP(M8,'AN CÁC SAO CHÍNH TINH'!$L:$N,3,0),IFERROR(VLOOKUP(M8,'AN CÁC SAO CHÍNH TINH'!$M:$N,2,0),""))</f>
        <v>CUNG PHU/THÊ</v>
      </c>
      <c r="R8" t="s">
        <v>157</v>
      </c>
      <c r="S8" t="s">
        <v>4919</v>
      </c>
      <c r="T8" t="s">
        <v>150</v>
      </c>
      <c r="AA8" s="25" t="s">
        <v>5274</v>
      </c>
      <c r="AB8" s="25" t="str">
        <f t="shared" ca="1" si="2"/>
        <v>Đ.V.CUNG.NÔ BỘC</v>
      </c>
      <c r="AC8" s="27">
        <f t="shared" ca="1" si="3"/>
        <v>32</v>
      </c>
      <c r="AD8" s="27" t="str" cm="1">
        <f t="array" aca="1" ref="AD8" ca="1">INDEX($T:$T,AC8)</f>
        <v>MÙI</v>
      </c>
      <c r="AE8" s="27" t="str" cm="1">
        <f t="array" aca="1" ref="AE8" ca="1">INDEX($S:$S,AC8)</f>
        <v>Đ.V.CUNG.NÔ BỘC</v>
      </c>
      <c r="AF8" s="25" t="str">
        <f ca="1">IF(IFERROR(VLOOKUP(AD8,'AN CÁC SAO CHÍNH TINH'!$M:$N,2,0),"")="",VLOOKUP(AD8,'AN CÁC SAO CHÍNH TINH'!$L$16:$N$1048575,3,0),IFERROR(VLOOKUP(AD8,'AN CÁC SAO CHÍNH TINH'!$M:$N,2,0),""))</f>
        <v>CUNG TẬT ÁCH</v>
      </c>
      <c r="AJ8" t="s">
        <v>7935</v>
      </c>
      <c r="AK8" t="s">
        <v>179</v>
      </c>
      <c r="AL8" t="s">
        <v>7927</v>
      </c>
      <c r="AM8" t="s">
        <v>209</v>
      </c>
    </row>
    <row r="9" spans="1:39" x14ac:dyDescent="0.25">
      <c r="A9" s="1" t="s">
        <v>157</v>
      </c>
      <c r="B9" s="1" t="s">
        <v>4840</v>
      </c>
      <c r="C9" s="1" t="s">
        <v>151</v>
      </c>
      <c r="D9" t="e">
        <v>#N/A</v>
      </c>
      <c r="I9" s="25" t="s">
        <v>5291</v>
      </c>
      <c r="J9" s="25" t="str">
        <f t="shared" ca="1" si="0"/>
        <v>L.THIÊN DI</v>
      </c>
      <c r="K9" s="27">
        <f t="shared" ca="1" si="1"/>
        <v>69</v>
      </c>
      <c r="L9" s="27" t="str" cm="1">
        <f t="array" aca="1" ref="L9" ca="1">INDEX($B:$B,K9)</f>
        <v>L.THIÊN DI</v>
      </c>
      <c r="M9" s="27" t="str" cm="1">
        <f t="array" aca="1" ref="M9" ca="1">INDEX($C:$C,K9)</f>
        <v>HỢI</v>
      </c>
      <c r="N9" s="25" t="str">
        <f ca="1">IF(IFERROR(VLOOKUP(M9,'AN CÁC SAO CHÍNH TINH'!$M:$N,2,0),"")="",VLOOKUP(M9,'AN CÁC SAO CHÍNH TINH'!$L:$N,3,0),IFERROR(VLOOKUP(M9,'AN CÁC SAO CHÍNH TINH'!$M:$N,2,0),""))</f>
        <v>CUNG HUYNH ĐỆ</v>
      </c>
      <c r="R9" s="9" t="s">
        <v>157</v>
      </c>
      <c r="S9" t="s">
        <v>4920</v>
      </c>
      <c r="T9" s="9" t="s">
        <v>151</v>
      </c>
      <c r="AA9" s="25" t="s">
        <v>5274</v>
      </c>
      <c r="AB9" s="25" t="str">
        <f t="shared" ca="1" si="2"/>
        <v>Đ.V.CUNG.THIÊN DI</v>
      </c>
      <c r="AC9" s="27">
        <f t="shared" ca="1" si="3"/>
        <v>33</v>
      </c>
      <c r="AD9" s="27" t="str" cm="1">
        <f t="array" aca="1" ref="AD9" ca="1">INDEX($T:$T,AC9)</f>
        <v>THÂN</v>
      </c>
      <c r="AE9" s="27" t="str" cm="1">
        <f t="array" aca="1" ref="AE9" ca="1">INDEX($S:$S,AC9)</f>
        <v>Đ.V.CUNG.THIÊN DI</v>
      </c>
      <c r="AF9" s="25" t="str">
        <f ca="1">IF(IFERROR(VLOOKUP(AD9,'AN CÁC SAO CHÍNH TINH'!$M:$N,2,0),"")="",VLOOKUP(AD9,'AN CÁC SAO CHÍNH TINH'!$L$16:$N$1048575,3,0),IFERROR(VLOOKUP(AD9,'AN CÁC SAO CHÍNH TINH'!$M:$N,2,0),""))</f>
        <v>CUNG TÀI BẠCH</v>
      </c>
      <c r="AJ9" t="s">
        <v>7936</v>
      </c>
      <c r="AK9" t="s">
        <v>179</v>
      </c>
      <c r="AL9" t="s">
        <v>7928</v>
      </c>
      <c r="AM9" t="s">
        <v>207</v>
      </c>
    </row>
    <row r="10" spans="1:39" x14ac:dyDescent="0.25">
      <c r="A10" s="1" t="s">
        <v>157</v>
      </c>
      <c r="B10" s="1" t="s">
        <v>4841</v>
      </c>
      <c r="C10" s="1" t="s">
        <v>152</v>
      </c>
      <c r="D10" t="e">
        <v>#N/A</v>
      </c>
      <c r="I10" s="25" t="s">
        <v>5291</v>
      </c>
      <c r="J10" s="25" t="str">
        <f t="shared" ca="1" si="0"/>
        <v>L.CUNG TẬT</v>
      </c>
      <c r="K10" s="27">
        <f t="shared" ca="1" si="1"/>
        <v>70</v>
      </c>
      <c r="L10" s="27" t="str" cm="1">
        <f t="array" aca="1" ref="L10" ca="1">INDEX($B:$B,K10)</f>
        <v>L.CUNG TẬT</v>
      </c>
      <c r="M10" s="27" t="str" cm="1">
        <f t="array" aca="1" ref="M10" ca="1">INDEX($C:$C,K10)</f>
        <v>TÝ</v>
      </c>
      <c r="N10" s="25" t="str">
        <f ca="1">IF(IFERROR(VLOOKUP(M10,'AN CÁC SAO CHÍNH TINH'!$M:$N,2,0),"")="",VLOOKUP(M10,'AN CÁC SAO CHÍNH TINH'!$L:$N,3,0),IFERROR(VLOOKUP(M10,'AN CÁC SAO CHÍNH TINH'!$M:$N,2,0),""))</f>
        <v>CUNG MỆNH</v>
      </c>
      <c r="R10" s="9" t="s">
        <v>157</v>
      </c>
      <c r="S10" t="s">
        <v>4921</v>
      </c>
      <c r="T10" s="9" t="s">
        <v>152</v>
      </c>
      <c r="AA10" s="25" t="s">
        <v>5274</v>
      </c>
      <c r="AB10" s="25" t="str">
        <f t="shared" ca="1" si="2"/>
        <v>Đ.V.CUNG TẬT</v>
      </c>
      <c r="AC10" s="27">
        <f t="shared" ca="1" si="3"/>
        <v>34</v>
      </c>
      <c r="AD10" s="27" t="str" cm="1">
        <f t="array" aca="1" ref="AD10" ca="1">INDEX($T:$T,AC10)</f>
        <v>DẬU</v>
      </c>
      <c r="AE10" s="27" t="str" cm="1">
        <f t="array" aca="1" ref="AE10" ca="1">INDEX($S:$S,AC10)</f>
        <v>Đ.V.CUNG TẬT</v>
      </c>
      <c r="AF10" s="25" t="str">
        <f ca="1">IF(IFERROR(VLOOKUP(AD10,'AN CÁC SAO CHÍNH TINH'!$M:$N,2,0),"")="",VLOOKUP(AD10,'AN CÁC SAO CHÍNH TINH'!$L$16:$N$1048575,3,0),IFERROR(VLOOKUP(AD10,'AN CÁC SAO CHÍNH TINH'!$M:$N,2,0),""))</f>
        <v>CUNG TỬ TỨC</v>
      </c>
      <c r="AJ10" t="s">
        <v>7937</v>
      </c>
      <c r="AK10" t="s">
        <v>179</v>
      </c>
      <c r="AL10" t="s">
        <v>7929</v>
      </c>
      <c r="AM10" t="s">
        <v>393</v>
      </c>
    </row>
    <row r="11" spans="1:39" x14ac:dyDescent="0.25">
      <c r="A11" s="1" t="s">
        <v>157</v>
      </c>
      <c r="B11" s="1" t="s">
        <v>4842</v>
      </c>
      <c r="C11" s="1" t="s">
        <v>153</v>
      </c>
      <c r="D11" t="e">
        <v>#N/A</v>
      </c>
      <c r="I11" s="25" t="s">
        <v>5291</v>
      </c>
      <c r="J11" s="25" t="str">
        <f t="shared" ca="1" si="0"/>
        <v>L.TÀI BẠCH</v>
      </c>
      <c r="K11" s="27">
        <f t="shared" ca="1" si="1"/>
        <v>71</v>
      </c>
      <c r="L11" s="27" t="str" cm="1">
        <f t="array" aca="1" ref="L11" ca="1">INDEX($B:$B,K11)</f>
        <v>L.TÀI BẠCH</v>
      </c>
      <c r="M11" s="27" t="str" cm="1">
        <f t="array" aca="1" ref="M11" ca="1">INDEX($C:$C,K11)</f>
        <v>SỬU</v>
      </c>
      <c r="N11" s="25" t="str">
        <f ca="1">IF(IFERROR(VLOOKUP(M11,'AN CÁC SAO CHÍNH TINH'!$M:$N,2,0),"")="",VLOOKUP(M11,'AN CÁC SAO CHÍNH TINH'!$L:$N,3,0),IFERROR(VLOOKUP(M11,'AN CÁC SAO CHÍNH TINH'!$M:$N,2,0),""))</f>
        <v>CUNG PHỤ MẪU</v>
      </c>
      <c r="R11" s="9" t="s">
        <v>157</v>
      </c>
      <c r="S11" s="9" t="s">
        <v>4922</v>
      </c>
      <c r="T11" s="9" t="s">
        <v>153</v>
      </c>
      <c r="AA11" s="25" t="s">
        <v>5274</v>
      </c>
      <c r="AB11" s="25" t="str">
        <f t="shared" ca="1" si="2"/>
        <v>Đ.V.CUNG.TÀI BẠCH</v>
      </c>
      <c r="AC11" s="27">
        <f t="shared" ca="1" si="3"/>
        <v>35</v>
      </c>
      <c r="AD11" s="27" t="str" cm="1">
        <f t="array" aca="1" ref="AD11" ca="1">INDEX($T:$T,AC11)</f>
        <v>TUẤT</v>
      </c>
      <c r="AE11" s="27" t="str" cm="1">
        <f t="array" aca="1" ref="AE11" ca="1">INDEX($S:$S,AC11)</f>
        <v>Đ.V.CUNG.TÀI BẠCH</v>
      </c>
      <c r="AF11" s="25" t="str">
        <f ca="1">IF(IFERROR(VLOOKUP(AD11,'AN CÁC SAO CHÍNH TINH'!$M:$N,2,0),"")="",VLOOKUP(AD11,'AN CÁC SAO CHÍNH TINH'!$L$16:$N$1048575,3,0),IFERROR(VLOOKUP(AD11,'AN CÁC SAO CHÍNH TINH'!$M:$N,2,0),""))</f>
        <v>CUNG PHU/THÊ</v>
      </c>
      <c r="AJ11" t="s">
        <v>7938</v>
      </c>
      <c r="AK11" t="s">
        <v>183</v>
      </c>
      <c r="AL11" t="s">
        <v>7926</v>
      </c>
      <c r="AM11" t="s">
        <v>210</v>
      </c>
    </row>
    <row r="12" spans="1:39" x14ac:dyDescent="0.25">
      <c r="A12" s="1" t="s">
        <v>157</v>
      </c>
      <c r="B12" s="1" t="s">
        <v>4843</v>
      </c>
      <c r="C12" s="1" t="s">
        <v>154</v>
      </c>
      <c r="D12" t="e">
        <v>#N/A</v>
      </c>
      <c r="I12" s="25" t="s">
        <v>5291</v>
      </c>
      <c r="J12" s="25" t="str">
        <f t="shared" ca="1" si="0"/>
        <v>L.TỬ TỨC</v>
      </c>
      <c r="K12" s="27">
        <f t="shared" ca="1" si="1"/>
        <v>72</v>
      </c>
      <c r="L12" s="27" t="str" cm="1">
        <f t="array" aca="1" ref="L12" ca="1">INDEX($B:$B,K12)</f>
        <v>L.TỬ TỨC</v>
      </c>
      <c r="M12" s="27" t="str" cm="1">
        <f t="array" aca="1" ref="M12" ca="1">INDEX($C:$C,K12)</f>
        <v>DẦN</v>
      </c>
      <c r="N12" s="25" t="str">
        <f ca="1">IF(IFERROR(VLOOKUP(M12,'AN CÁC SAO CHÍNH TINH'!$M:$N,2,0),"")="",VLOOKUP(M12,'AN CÁC SAO CHÍNH TINH'!$L:$N,3,0),IFERROR(VLOOKUP(M12,'AN CÁC SAO CHÍNH TINH'!$M:$N,2,0),""))</f>
        <v>CUNG PHÚC ĐỨC</v>
      </c>
      <c r="R12" s="9" t="s">
        <v>157</v>
      </c>
      <c r="S12" s="9" t="s">
        <v>4923</v>
      </c>
      <c r="T12" s="9" t="s">
        <v>154</v>
      </c>
      <c r="AA12" s="25" t="s">
        <v>5274</v>
      </c>
      <c r="AB12" s="25" t="str">
        <f t="shared" ca="1" si="2"/>
        <v>Đ.V.CUNG.TỬ TỨC</v>
      </c>
      <c r="AC12" s="27">
        <f t="shared" ca="1" si="3"/>
        <v>36</v>
      </c>
      <c r="AD12" s="27" t="str" cm="1">
        <f t="array" aca="1" ref="AD12" ca="1">INDEX($T:$T,AC12)</f>
        <v>HỢI</v>
      </c>
      <c r="AE12" s="27" t="str" cm="1">
        <f t="array" aca="1" ref="AE12" ca="1">INDEX($S:$S,AC12)</f>
        <v>Đ.V.CUNG.TỬ TỨC</v>
      </c>
      <c r="AF12" s="25" t="str">
        <f ca="1">IF(IFERROR(VLOOKUP(AD12,'AN CÁC SAO CHÍNH TINH'!$M:$N,2,0),"")="",VLOOKUP(AD12,'AN CÁC SAO CHÍNH TINH'!$L$16:$N$1048575,3,0),IFERROR(VLOOKUP(AD12,'AN CÁC SAO CHÍNH TINH'!$M:$N,2,0),""))</f>
        <v>CUNG HUYNH ĐỆ</v>
      </c>
      <c r="AJ12" t="s">
        <v>7939</v>
      </c>
      <c r="AK12" t="s">
        <v>183</v>
      </c>
      <c r="AL12" t="s">
        <v>7927</v>
      </c>
      <c r="AM12" t="s">
        <v>211</v>
      </c>
    </row>
    <row r="13" spans="1:39" x14ac:dyDescent="0.25">
      <c r="A13" s="1" t="s">
        <v>157</v>
      </c>
      <c r="B13" s="1" t="s">
        <v>4844</v>
      </c>
      <c r="C13" s="1" t="s">
        <v>155</v>
      </c>
      <c r="D13" t="e">
        <v>#N/A</v>
      </c>
      <c r="I13" s="25" t="s">
        <v>5291</v>
      </c>
      <c r="J13" s="25" t="str">
        <f t="shared" ca="1" si="0"/>
        <v>L.CUNG PHU/THÊ</v>
      </c>
      <c r="K13" s="27">
        <f t="shared" ca="1" si="1"/>
        <v>73</v>
      </c>
      <c r="L13" s="27" t="str" cm="1">
        <f t="array" aca="1" ref="L13" ca="1">INDEX($B:$B,K13)</f>
        <v>L.CUNG PHU/THÊ</v>
      </c>
      <c r="M13" s="27" t="str" cm="1">
        <f t="array" aca="1" ref="M13" ca="1">INDEX($C:$C,K13)</f>
        <v>MÃO</v>
      </c>
      <c r="N13" s="25" t="str">
        <f ca="1">IF(IFERROR(VLOOKUP(M13,'AN CÁC SAO CHÍNH TINH'!$M:$N,2,0),"")="",VLOOKUP(M13,'AN CÁC SAO CHÍNH TINH'!$L:$N,3,0),IFERROR(VLOOKUP(M13,'AN CÁC SAO CHÍNH TINH'!$M:$N,2,0),""))</f>
        <v>CUNG ĐIỀN TRẠCH</v>
      </c>
      <c r="R13" s="9" t="s">
        <v>157</v>
      </c>
      <c r="S13" s="9" t="s">
        <v>4924</v>
      </c>
      <c r="T13" s="9" t="s">
        <v>155</v>
      </c>
      <c r="AA13" s="25" t="s">
        <v>5274</v>
      </c>
      <c r="AB13" s="25" t="str">
        <f t="shared" ca="1" si="2"/>
        <v>Đ.V.CUNG PHU/THÊ</v>
      </c>
      <c r="AC13" s="27">
        <f t="shared" ca="1" si="3"/>
        <v>37</v>
      </c>
      <c r="AD13" s="27" t="str" cm="1">
        <f t="array" aca="1" ref="AD13" ca="1">INDEX($T:$T,AC13)</f>
        <v>TÝ</v>
      </c>
      <c r="AE13" s="27" t="str" cm="1">
        <f t="array" aca="1" ref="AE13" ca="1">INDEX($S:$S,AC13)</f>
        <v>Đ.V.CUNG PHU/THÊ</v>
      </c>
      <c r="AF13" s="25" t="str">
        <f ca="1">IF(IFERROR(VLOOKUP(AD13,'AN CÁC SAO CHÍNH TINH'!$M:$N,2,0),"")="",VLOOKUP(AD13,'AN CÁC SAO CHÍNH TINH'!$L$16:$N$1048575,3,0),IFERROR(VLOOKUP(AD13,'AN CÁC SAO CHÍNH TINH'!$M:$N,2,0),""))</f>
        <v>CUNG MỆNH</v>
      </c>
      <c r="AJ13" t="s">
        <v>7940</v>
      </c>
      <c r="AK13" t="s">
        <v>183</v>
      </c>
      <c r="AL13" t="s">
        <v>7928</v>
      </c>
      <c r="AM13" t="s">
        <v>214</v>
      </c>
    </row>
    <row r="14" spans="1:39" x14ac:dyDescent="0.25">
      <c r="A14" s="1" t="s">
        <v>157</v>
      </c>
      <c r="B14" s="1" t="s">
        <v>4845</v>
      </c>
      <c r="C14" s="1" t="s">
        <v>156</v>
      </c>
      <c r="D14" t="e">
        <v>#N/A</v>
      </c>
      <c r="I14" s="25" t="s">
        <v>5291</v>
      </c>
      <c r="J14" s="25" t="str">
        <f t="shared" ca="1" si="0"/>
        <v>L.BÀO</v>
      </c>
      <c r="K14" s="27">
        <f t="shared" ca="1" si="1"/>
        <v>74</v>
      </c>
      <c r="L14" s="27" t="str" cm="1">
        <f t="array" aca="1" ref="L14" ca="1">INDEX($B:$B,K14)</f>
        <v>L.BÀO</v>
      </c>
      <c r="M14" s="27" t="str" cm="1">
        <f t="array" aca="1" ref="M14" ca="1">INDEX($C:$C,K14)</f>
        <v>THÌN</v>
      </c>
      <c r="N14" s="25" t="str">
        <f ca="1">IF(IFERROR(VLOOKUP(M14,'AN CÁC SAO CHÍNH TINH'!$M:$N,2,0),"")="",VLOOKUP(M14,'AN CÁC SAO CHÍNH TINH'!$L:$N,3,0),IFERROR(VLOOKUP(M14,'AN CÁC SAO CHÍNH TINH'!$M:$N,2,0),""))</f>
        <v>CUNG QUAN LỘC</v>
      </c>
      <c r="R14" s="9" t="s">
        <v>157</v>
      </c>
      <c r="S14" s="9" t="s">
        <v>4925</v>
      </c>
      <c r="T14" s="9" t="s">
        <v>156</v>
      </c>
      <c r="AA14" s="25" t="s">
        <v>5274</v>
      </c>
      <c r="AB14" s="25" t="str">
        <f t="shared" ca="1" si="2"/>
        <v>Đ.V.CUNG.BÀO</v>
      </c>
      <c r="AC14" s="27">
        <f t="shared" ca="1" si="3"/>
        <v>38</v>
      </c>
      <c r="AD14" s="27" t="str" cm="1">
        <f t="array" aca="1" ref="AD14" ca="1">INDEX($T:$T,AC14)</f>
        <v>SỬU</v>
      </c>
      <c r="AE14" s="27" t="str" cm="1">
        <f t="array" aca="1" ref="AE14" ca="1">INDEX($S:$S,AC14)</f>
        <v>Đ.V.CUNG.BÀO</v>
      </c>
      <c r="AF14" s="25" t="str">
        <f ca="1">IF(IFERROR(VLOOKUP(AD14,'AN CÁC SAO CHÍNH TINH'!$M:$N,2,0),"")="",VLOOKUP(AD14,'AN CÁC SAO CHÍNH TINH'!$L$16:$N$1048575,3,0),IFERROR(VLOOKUP(AD14,'AN CÁC SAO CHÍNH TINH'!$M:$N,2,0),""))</f>
        <v>CUNG PHỤ MẪU</v>
      </c>
      <c r="AJ14" t="s">
        <v>7941</v>
      </c>
      <c r="AK14" t="s">
        <v>183</v>
      </c>
      <c r="AL14" t="s">
        <v>7929</v>
      </c>
      <c r="AM14" t="s">
        <v>209</v>
      </c>
    </row>
    <row r="15" spans="1:39" x14ac:dyDescent="0.25">
      <c r="A15" s="1" t="s">
        <v>158</v>
      </c>
      <c r="B15" s="1" t="s">
        <v>4834</v>
      </c>
      <c r="C15" s="1" t="s">
        <v>158</v>
      </c>
      <c r="D15" t="e">
        <v>#N/A</v>
      </c>
      <c r="K15" s="27"/>
      <c r="L15" s="27"/>
      <c r="M15" s="27"/>
      <c r="R15" t="s">
        <v>158</v>
      </c>
      <c r="S15" t="s">
        <v>4914</v>
      </c>
      <c r="T15" t="s">
        <v>158</v>
      </c>
      <c r="AA15" s="25" t="s">
        <v>5274</v>
      </c>
      <c r="AB15" s="25" t="str">
        <f t="shared" ca="1" si="2"/>
        <v>Đ.V.BẠCH HỔ</v>
      </c>
      <c r="AC15" s="27">
        <f t="shared" ca="1" si="3"/>
        <v>149</v>
      </c>
      <c r="AD15" s="27" t="str" cm="1">
        <f t="array" aca="1" ref="AD15" ca="1">INDEX($T:$T,AC15)</f>
        <v>TUẤT</v>
      </c>
      <c r="AE15" s="27" t="str" cm="1">
        <f t="array" aca="1" ref="AE15" ca="1">INDEX($S:$S,AC15)</f>
        <v>Đ.V.BẠCH HỔ</v>
      </c>
      <c r="AF15" s="25" t="str">
        <f ca="1">IF(IFERROR(VLOOKUP(AD15,'AN CÁC SAO CHÍNH TINH'!$M:$N,2,0),"")="",VLOOKUP(AD15,'AN CÁC SAO CHÍNH TINH'!$L$16:$N$1048575,3,0),IFERROR(VLOOKUP(AD15,'AN CÁC SAO CHÍNH TINH'!$M:$N,2,0),""))</f>
        <v>CUNG PHU/THÊ</v>
      </c>
      <c r="AJ15" t="s">
        <v>7942</v>
      </c>
      <c r="AK15" t="s">
        <v>180</v>
      </c>
      <c r="AL15" t="s">
        <v>7926</v>
      </c>
      <c r="AM15" t="s">
        <v>209</v>
      </c>
    </row>
    <row r="16" spans="1:39" x14ac:dyDescent="0.25">
      <c r="A16" s="1" t="s">
        <v>158</v>
      </c>
      <c r="B16" s="1" t="s">
        <v>4835</v>
      </c>
      <c r="C16" s="1" t="s">
        <v>147</v>
      </c>
      <c r="D16" t="e">
        <v>#N/A</v>
      </c>
      <c r="J16" s="25" t="str">
        <f t="shared" ref="J16" ca="1" si="4">IF(LEFT(RIGHT(L16,2))="-",LEFT(L16,LEN(L16)-LEN(RIGHT(L16,2))),L16)</f>
        <v>L.TUẦN</v>
      </c>
      <c r="K16" s="27">
        <f ca="1">MATCH($G$4,OFFSET($A$1,K15,0,100000),0)+K15</f>
        <v>1144</v>
      </c>
      <c r="L16" s="27" t="str" cm="1">
        <f t="array" aca="1" ref="L16" ca="1">INDEX($B:$B,K16)</f>
        <v>L.TUẦN</v>
      </c>
      <c r="M16" s="27" t="str" cm="1">
        <f t="array" aca="1" ref="M16" ca="1">INDEX($C:$C,K16)</f>
        <v>DẦN</v>
      </c>
      <c r="N16" s="25" t="str">
        <f ca="1">IF(IFERROR(VLOOKUP(M16,'AN CÁC SAO CHÍNH TINH'!$M:$N,2,0),"")="",VLOOKUP(M16,'AN CÁC SAO CHÍNH TINH'!$L:$N,3,0),IFERROR(VLOOKUP(M16,'AN CÁC SAO CHÍNH TINH'!$M:$N,2,0),""))</f>
        <v>CUNG PHÚC ĐỨC</v>
      </c>
      <c r="R16" t="s">
        <v>158</v>
      </c>
      <c r="S16" t="s">
        <v>4915</v>
      </c>
      <c r="T16" t="s">
        <v>147</v>
      </c>
      <c r="AA16" s="25" t="s">
        <v>5274</v>
      </c>
      <c r="AB16" s="25" t="str">
        <f t="shared" ca="1" si="2"/>
        <v>Đ.V.TANG MÔN</v>
      </c>
      <c r="AC16" s="27">
        <f t="shared" ca="1" si="3"/>
        <v>231</v>
      </c>
      <c r="AD16" s="27" t="str" cm="1">
        <f t="array" aca="1" ref="AD16" ca="1">INDEX($T:$T,AC16)</f>
        <v>THÌN</v>
      </c>
      <c r="AE16" s="27" t="str" cm="1">
        <f t="array" aca="1" ref="AE16" ca="1">INDEX($S:$S,AC16)</f>
        <v>Đ.V.TANG MÔN</v>
      </c>
      <c r="AF16" s="25" t="str">
        <f ca="1">IF(IFERROR(VLOOKUP(AD16,'AN CÁC SAO CHÍNH TINH'!$M:$N,2,0),"")="",VLOOKUP(AD16,'AN CÁC SAO CHÍNH TINH'!$L$16:$N$1048575,3,0),IFERROR(VLOOKUP(AD16,'AN CÁC SAO CHÍNH TINH'!$M:$N,2,0),""))</f>
        <v>CUNG QUAN LỘC</v>
      </c>
      <c r="AJ16" t="s">
        <v>7943</v>
      </c>
      <c r="AK16" t="s">
        <v>180</v>
      </c>
      <c r="AL16" t="s">
        <v>7927</v>
      </c>
      <c r="AM16" t="s">
        <v>214</v>
      </c>
    </row>
    <row r="17" spans="1:39" x14ac:dyDescent="0.25">
      <c r="A17" s="1" t="s">
        <v>158</v>
      </c>
      <c r="B17" s="1" t="s">
        <v>4836</v>
      </c>
      <c r="C17" s="1" t="s">
        <v>148</v>
      </c>
      <c r="D17" t="e">
        <v>#N/A</v>
      </c>
      <c r="J17" s="25" t="str">
        <f t="shared" ref="J17:J18" ca="1" si="5">IF(LEFT(RIGHT(L17,2))="-",LEFT(L17,LEN(L17)-LEN(RIGHT(L17,2))),L17)</f>
        <v>L.TUẦN</v>
      </c>
      <c r="K17" s="27">
        <f t="shared" ref="K17:K18" ca="1" si="6">MATCH($G$4,OFFSET($A$1,K16,0,100000),0)+K16</f>
        <v>1154</v>
      </c>
      <c r="L17" s="27" t="str" cm="1">
        <f t="array" aca="1" ref="L17" ca="1">INDEX($B:$B,K17)</f>
        <v>L.TUẦN</v>
      </c>
      <c r="M17" s="27" t="str" cm="1">
        <f t="array" aca="1" ref="M17" ca="1">INDEX($C:$C,K17)</f>
        <v>MÃO</v>
      </c>
      <c r="N17" s="25" t="str">
        <f ca="1">IF(IFERROR(VLOOKUP(M17,'AN CÁC SAO CHÍNH TINH'!$M:$N,2,0),"")="",VLOOKUP(M17,'AN CÁC SAO CHÍNH TINH'!$L:$N,3,0),IFERROR(VLOOKUP(M17,'AN CÁC SAO CHÍNH TINH'!$M:$N,2,0),""))</f>
        <v>CUNG ĐIỀN TRẠCH</v>
      </c>
      <c r="R17" t="s">
        <v>158</v>
      </c>
      <c r="S17" t="s">
        <v>4916</v>
      </c>
      <c r="T17" t="s">
        <v>148</v>
      </c>
      <c r="AA17" s="25" t="s">
        <v>5274</v>
      </c>
      <c r="AB17" s="25" t="str">
        <f t="shared" ca="1" si="2"/>
        <v>Đ.V.THIÊN HƯ</v>
      </c>
      <c r="AC17" s="27">
        <f t="shared" ca="1" si="3"/>
        <v>248</v>
      </c>
      <c r="AD17" s="27" t="str" cm="1">
        <f t="array" aca="1" ref="AD17" ca="1">INDEX($T:$T,AC17)</f>
        <v>THÂN</v>
      </c>
      <c r="AE17" s="27" t="str" cm="1">
        <f t="array" aca="1" ref="AE17" ca="1">INDEX($S:$S,AC17)</f>
        <v>Đ.V.THIÊN HƯ</v>
      </c>
      <c r="AF17" s="25" t="str">
        <f ca="1">IF(IFERROR(VLOOKUP(AD17,'AN CÁC SAO CHÍNH TINH'!$M:$N,2,0),"")="",VLOOKUP(AD17,'AN CÁC SAO CHÍNH TINH'!$L$16:$N$1048575,3,0),IFERROR(VLOOKUP(AD17,'AN CÁC SAO CHÍNH TINH'!$M:$N,2,0),""))</f>
        <v>CUNG TÀI BẠCH</v>
      </c>
      <c r="AJ17" t="s">
        <v>7944</v>
      </c>
      <c r="AK17" t="s">
        <v>180</v>
      </c>
      <c r="AL17" t="s">
        <v>7928</v>
      </c>
      <c r="AM17" t="s">
        <v>216</v>
      </c>
    </row>
    <row r="18" spans="1:39" x14ac:dyDescent="0.25">
      <c r="A18" s="1" t="s">
        <v>158</v>
      </c>
      <c r="B18" s="1" t="s">
        <v>4837</v>
      </c>
      <c r="C18" s="1" t="s">
        <v>149</v>
      </c>
      <c r="D18" t="e">
        <v>#N/A</v>
      </c>
      <c r="J18" s="25" t="e">
        <f t="shared" ca="1" si="5"/>
        <v>#N/A</v>
      </c>
      <c r="K18" s="27" t="e">
        <f t="shared" ca="1" si="6"/>
        <v>#N/A</v>
      </c>
      <c r="L18" s="27" t="e" cm="1">
        <f t="array" aca="1" ref="L18" ca="1">INDEX($B:$B,K18)</f>
        <v>#N/A</v>
      </c>
      <c r="M18" s="27" t="e" cm="1">
        <f t="array" aca="1" ref="M18" ca="1">INDEX($C:$C,K18)</f>
        <v>#N/A</v>
      </c>
      <c r="N18" s="25" t="e">
        <f ca="1">IF(IFERROR(VLOOKUP(M18,'AN CÁC SAO CHÍNH TINH'!$M:$N,2,0),"")="",VLOOKUP(M18,'AN CÁC SAO CHÍNH TINH'!$L:$N,3,0),IFERROR(VLOOKUP(M18,'AN CÁC SAO CHÍNH TINH'!$M:$N,2,0),""))</f>
        <v>#N/A</v>
      </c>
      <c r="R18" t="s">
        <v>158</v>
      </c>
      <c r="S18" t="s">
        <v>4917</v>
      </c>
      <c r="T18" t="s">
        <v>149</v>
      </c>
      <c r="AA18" s="25" t="s">
        <v>5274</v>
      </c>
      <c r="AB18" s="25" t="str">
        <f t="shared" ca="1" si="2"/>
        <v>Đ.V.THIÊN KHỐC</v>
      </c>
      <c r="AC18" s="27">
        <f t="shared" ca="1" si="3"/>
        <v>261</v>
      </c>
      <c r="AD18" s="27" t="str" cm="1">
        <f t="array" aca="1" ref="AD18" ca="1">INDEX($T:$T,AC18)</f>
        <v>THÌN</v>
      </c>
      <c r="AE18" s="27" t="str" cm="1">
        <f t="array" aca="1" ref="AE18" ca="1">INDEX($S:$S,AC18)</f>
        <v>Đ.V.THIÊN KHỐC</v>
      </c>
      <c r="AF18" s="25" t="str">
        <f ca="1">IF(IFERROR(VLOOKUP(AD18,'AN CÁC SAO CHÍNH TINH'!$M:$N,2,0),"")="",VLOOKUP(AD18,'AN CÁC SAO CHÍNH TINH'!$L$16:$N$1048575,3,0),IFERROR(VLOOKUP(AD18,'AN CÁC SAO CHÍNH TINH'!$M:$N,2,0),""))</f>
        <v>CUNG QUAN LỘC</v>
      </c>
      <c r="AJ18" t="s">
        <v>7945</v>
      </c>
      <c r="AK18" t="s">
        <v>180</v>
      </c>
      <c r="AL18" t="s">
        <v>7929</v>
      </c>
      <c r="AM18" t="s">
        <v>212</v>
      </c>
    </row>
    <row r="19" spans="1:39" x14ac:dyDescent="0.25">
      <c r="A19" s="1" t="s">
        <v>158</v>
      </c>
      <c r="B19" s="1" t="s">
        <v>4838</v>
      </c>
      <c r="C19" s="1" t="s">
        <v>150</v>
      </c>
      <c r="D19" t="e">
        <v>#N/A</v>
      </c>
      <c r="K19" s="27"/>
      <c r="L19" s="27"/>
      <c r="M19" s="27"/>
      <c r="R19" t="s">
        <v>158</v>
      </c>
      <c r="S19" t="s">
        <v>4918</v>
      </c>
      <c r="T19" t="s">
        <v>150</v>
      </c>
      <c r="AA19" s="25" t="s">
        <v>5274</v>
      </c>
      <c r="AB19" s="25" t="str">
        <f t="shared" ca="1" si="2"/>
        <v>Đ.V.THIÊN MÃ</v>
      </c>
      <c r="AC19" s="27">
        <f t="shared" ca="1" si="3"/>
        <v>271</v>
      </c>
      <c r="AD19" s="27" t="str" cm="1">
        <f t="array" aca="1" ref="AD19" ca="1">INDEX($T:$T,AC19)</f>
        <v>THÂN</v>
      </c>
      <c r="AE19" s="27" t="str" cm="1">
        <f t="array" aca="1" ref="AE19" ca="1">INDEX($S:$S,AC19)</f>
        <v>Đ.V.THIÊN MÃ</v>
      </c>
      <c r="AF19" s="25" t="str">
        <f ca="1">IF(IFERROR(VLOOKUP(AD19,'AN CÁC SAO CHÍNH TINH'!$M:$N,2,0),"")="",VLOOKUP(AD19,'AN CÁC SAO CHÍNH TINH'!$L$16:$N$1048575,3,0),IFERROR(VLOOKUP(AD19,'AN CÁC SAO CHÍNH TINH'!$M:$N,2,0),""))</f>
        <v>CUNG TÀI BẠCH</v>
      </c>
      <c r="AJ19" t="s">
        <v>7946</v>
      </c>
      <c r="AK19" t="s">
        <v>176</v>
      </c>
      <c r="AL19" t="s">
        <v>7926</v>
      </c>
      <c r="AM19" t="s">
        <v>220</v>
      </c>
    </row>
    <row r="20" spans="1:39" x14ac:dyDescent="0.25">
      <c r="A20" s="1" t="s">
        <v>158</v>
      </c>
      <c r="B20" s="1" t="s">
        <v>4839</v>
      </c>
      <c r="C20" s="1" t="s">
        <v>151</v>
      </c>
      <c r="D20" t="e">
        <v>#N/A</v>
      </c>
      <c r="I20" s="25" t="s">
        <v>5292</v>
      </c>
      <c r="J20" s="25" t="str">
        <f t="shared" ref="J20" ca="1" si="7">IF(LEFT(RIGHT(L20,2))="-",LEFT(L20,LEN(L20)-LEN(RIGHT(L20,2))),L20)</f>
        <v>L.HÓA KHOA</v>
      </c>
      <c r="K20" s="27">
        <f ca="1">MATCH($G$3,OFFSET($A$1,K19,0,100000),0)+K19</f>
        <v>148</v>
      </c>
      <c r="L20" s="27" t="str" cm="1">
        <f t="array" aca="1" ref="L20" ca="1">INDEX($B:$B,K20)</f>
        <v>L.HÓA KHOA</v>
      </c>
      <c r="M20" s="27" t="str" cm="1">
        <f t="array" aca="1" ref="M20" ca="1">INDEX($C:$C,K20)</f>
        <v>TỬ VI</v>
      </c>
      <c r="N20" s="25" t="str">
        <f ca="1">IF(IFERROR(VLOOKUP(M20,'AN CÁC SAO CHÍNH TINH'!$M:$N,2,0),"")="",VLOOKUP(M20,'AN CÁC SAO CHÍNH TINH'!$L:$N,3,0),IFERROR(VLOOKUP(M20,'AN CÁC SAO CHÍNH TINH'!$M:$N,2,0),""))</f>
        <v>CUNG NÔ BỘC</v>
      </c>
      <c r="O20" t="str">
        <f ca="1">CONCATENATE(N20,"-",M20)</f>
        <v>CUNG NÔ BỘC-TỬ VI</v>
      </c>
      <c r="R20" t="s">
        <v>158</v>
      </c>
      <c r="S20" t="s">
        <v>4919</v>
      </c>
      <c r="T20" t="s">
        <v>151</v>
      </c>
      <c r="AA20" s="25" t="s">
        <v>5274</v>
      </c>
      <c r="AB20" s="25" t="e">
        <f t="shared" ca="1" si="2"/>
        <v>#N/A</v>
      </c>
      <c r="AC20" s="27" t="e">
        <f t="shared" ca="1" si="3"/>
        <v>#N/A</v>
      </c>
      <c r="AD20" s="27" t="e" cm="1">
        <f t="array" aca="1" ref="AD20" ca="1">INDEX($T:$T,AC20)</f>
        <v>#N/A</v>
      </c>
      <c r="AE20" s="27" t="e" cm="1">
        <f t="array" aca="1" ref="AE20" ca="1">INDEX($S:$S,AC20)</f>
        <v>#N/A</v>
      </c>
      <c r="AF20" s="25" t="e">
        <f ca="1">IF(IFERROR(VLOOKUP(AD20,'AN CÁC SAO CHÍNH TINH'!$M:$N,2,0),"")="",VLOOKUP(AD20,'AN CÁC SAO CHÍNH TINH'!$L$16:$N$1048575,3,0),IFERROR(VLOOKUP(AD20,'AN CÁC SAO CHÍNH TINH'!$M:$N,2,0),""))</f>
        <v>#N/A</v>
      </c>
      <c r="AJ20" t="s">
        <v>7947</v>
      </c>
      <c r="AK20" t="s">
        <v>176</v>
      </c>
      <c r="AL20" t="s">
        <v>7927</v>
      </c>
      <c r="AM20" t="s">
        <v>207</v>
      </c>
    </row>
    <row r="21" spans="1:39" x14ac:dyDescent="0.25">
      <c r="A21" s="1" t="s">
        <v>158</v>
      </c>
      <c r="B21" s="1" t="s">
        <v>4840</v>
      </c>
      <c r="C21" s="1" t="s">
        <v>152</v>
      </c>
      <c r="D21" t="e">
        <v>#N/A</v>
      </c>
      <c r="I21" s="25" t="s">
        <v>5292</v>
      </c>
      <c r="J21" s="25" t="str">
        <f t="shared" ref="J21:J39" ca="1" si="8">IF(LEFT(RIGHT(L21,2))="-",LEFT(L21,LEN(L21)-LEN(RIGHT(L21,2))),L21)</f>
        <v>L.HÓA KỴ</v>
      </c>
      <c r="K21" s="27">
        <f t="shared" ref="K21:K39" ca="1" si="9">MATCH($G$3,OFFSET($A$1,K20,0,100000),0)+K20</f>
        <v>158</v>
      </c>
      <c r="L21" s="27" t="str" cm="1">
        <f t="array" aca="1" ref="L21" ca="1">INDEX($B:$B,K21)</f>
        <v>L.HÓA KỴ</v>
      </c>
      <c r="M21" s="27" t="str" cm="1">
        <f t="array" aca="1" ref="M21" ca="1">INDEX($C:$C,K21)</f>
        <v>THÁI ÂM</v>
      </c>
      <c r="N21" s="25" t="str">
        <f ca="1">IF(IFERROR(VLOOKUP(M21,'AN CÁC SAO CHÍNH TINH'!$M:$N,2,0),"")="",VLOOKUP(M21,'AN CÁC SAO CHÍNH TINH'!$L:$N,3,0),IFERROR(VLOOKUP(M21,'AN CÁC SAO CHÍNH TINH'!$M:$N,2,0),""))</f>
        <v>CUNG MỆNH</v>
      </c>
      <c r="O21" t="str">
        <f ca="1">CONCATENATE(N21,"-",M21)</f>
        <v>CUNG MỆNH-THÁI ÂM</v>
      </c>
      <c r="R21" t="s">
        <v>158</v>
      </c>
      <c r="S21" t="s">
        <v>4920</v>
      </c>
      <c r="T21" t="s">
        <v>152</v>
      </c>
      <c r="AA21" s="25" t="s">
        <v>5274</v>
      </c>
      <c r="AB21" s="25" t="e">
        <f t="shared" ca="1" si="2"/>
        <v>#N/A</v>
      </c>
      <c r="AC21" s="27" t="e">
        <f t="shared" ca="1" si="3"/>
        <v>#N/A</v>
      </c>
      <c r="AD21" s="27" t="e" cm="1">
        <f t="array" aca="1" ref="AD21" ca="1">INDEX($T:$T,AC21)</f>
        <v>#N/A</v>
      </c>
      <c r="AE21" s="27" t="e" cm="1">
        <f t="array" aca="1" ref="AE21" ca="1">INDEX($S:$S,AC21)</f>
        <v>#N/A</v>
      </c>
      <c r="AF21" s="25" t="e">
        <f ca="1">IF(IFERROR(VLOOKUP(AD21,'AN CÁC SAO CHÍNH TINH'!$M:$N,2,0),"")="",VLOOKUP(AD21,'AN CÁC SAO CHÍNH TINH'!$L$16:$N$1048575,3,0),IFERROR(VLOOKUP(AD21,'AN CÁC SAO CHÍNH TINH'!$M:$N,2,0),""))</f>
        <v>#N/A</v>
      </c>
      <c r="AJ21" t="s">
        <v>7948</v>
      </c>
      <c r="AK21" t="s">
        <v>176</v>
      </c>
      <c r="AL21" t="s">
        <v>7928</v>
      </c>
      <c r="AM21" t="s">
        <v>211</v>
      </c>
    </row>
    <row r="22" spans="1:39" x14ac:dyDescent="0.25">
      <c r="A22" s="1" t="s">
        <v>158</v>
      </c>
      <c r="B22" s="1" t="s">
        <v>4841</v>
      </c>
      <c r="C22" s="1" t="s">
        <v>153</v>
      </c>
      <c r="D22" t="e">
        <v>#N/A</v>
      </c>
      <c r="I22" s="25" t="s">
        <v>5292</v>
      </c>
      <c r="J22" s="25" t="str">
        <f t="shared" ca="1" si="8"/>
        <v>L.HÓA LỘC</v>
      </c>
      <c r="K22" s="27">
        <f t="shared" ca="1" si="9"/>
        <v>168</v>
      </c>
      <c r="L22" s="27" t="str" cm="1">
        <f t="array" aca="1" ref="L22" ca="1">INDEX($B:$B,K22)</f>
        <v>L.HÓA LỘC</v>
      </c>
      <c r="M22" s="27" t="str" cm="1">
        <f t="array" aca="1" ref="M22" ca="1">INDEX($C:$C,K22)</f>
        <v>THIÊN CƠ</v>
      </c>
      <c r="N22" s="25" t="str">
        <f ca="1">IF(IFERROR(VLOOKUP(M22,'AN CÁC SAO CHÍNH TINH'!$M:$N,2,0),"")="",VLOOKUP(M22,'AN CÁC SAO CHÍNH TINH'!$L:$N,3,0),IFERROR(VLOOKUP(M22,'AN CÁC SAO CHÍNH TINH'!$M:$N,2,0),""))</f>
        <v>CUNG QUAN LỘC</v>
      </c>
      <c r="O22" t="str">
        <f ca="1">CONCATENATE(N22,"-",M22)</f>
        <v>CUNG QUAN LỘC-THIÊN CƠ</v>
      </c>
      <c r="R22" t="s">
        <v>158</v>
      </c>
      <c r="S22" t="s">
        <v>4921</v>
      </c>
      <c r="T22" t="s">
        <v>153</v>
      </c>
      <c r="AB22" s="25">
        <f t="shared" si="2"/>
        <v>0</v>
      </c>
      <c r="AF22" s="25" t="e">
        <f ca="1">IF(IFERROR(VLOOKUP(AD22,'AN CÁC SAO CHÍNH TINH'!$M:$N,2,0),"")="",VLOOKUP(AD22,'AN CÁC SAO CHÍNH TINH'!$L$16:$N$1048575,3,0),IFERROR(VLOOKUP(AD22,'AN CÁC SAO CHÍNH TINH'!$M:$N,2,0),""))</f>
        <v>#N/A</v>
      </c>
      <c r="AJ22" t="s">
        <v>7949</v>
      </c>
      <c r="AK22" t="s">
        <v>176</v>
      </c>
      <c r="AL22" t="s">
        <v>7929</v>
      </c>
      <c r="AM22" t="s">
        <v>210</v>
      </c>
    </row>
    <row r="23" spans="1:39" x14ac:dyDescent="0.25">
      <c r="A23" s="1" t="s">
        <v>158</v>
      </c>
      <c r="B23" s="1" t="s">
        <v>4842</v>
      </c>
      <c r="C23" s="1" t="s">
        <v>154</v>
      </c>
      <c r="D23" t="e">
        <v>#N/A</v>
      </c>
      <c r="I23" s="25" t="s">
        <v>5292</v>
      </c>
      <c r="J23" s="25" t="str">
        <f t="shared" ca="1" si="8"/>
        <v>L.HÓA QUYỀN</v>
      </c>
      <c r="K23" s="27">
        <f t="shared" ca="1" si="9"/>
        <v>178</v>
      </c>
      <c r="L23" s="27" t="str" cm="1">
        <f t="array" aca="1" ref="L23" ca="1">INDEX($B:$B,K23)</f>
        <v>L.HÓA QUYỀN</v>
      </c>
      <c r="M23" s="27" t="str" cm="1">
        <f t="array" aca="1" ref="M23" ca="1">INDEX($C:$C,K23)</f>
        <v>THIÊN LƯƠNG</v>
      </c>
      <c r="N23" s="25" t="str">
        <f ca="1">IF(IFERROR(VLOOKUP(M23,'AN CÁC SAO CHÍNH TINH'!$M:$N,2,0),"")="",VLOOKUP(M23,'AN CÁC SAO CHÍNH TINH'!$L:$N,3,0),IFERROR(VLOOKUP(M23,'AN CÁC SAO CHÍNH TINH'!$M:$N,2,0),""))</f>
        <v>CUNG QUAN LỘC</v>
      </c>
      <c r="O23" t="str">
        <f ca="1">CONCATENATE(N23,"-",M23)</f>
        <v>CUNG QUAN LỘC-THIÊN LƯƠNG</v>
      </c>
      <c r="R23" t="s">
        <v>158</v>
      </c>
      <c r="S23" t="s">
        <v>4922</v>
      </c>
      <c r="T23" t="s">
        <v>154</v>
      </c>
      <c r="AB23" s="25">
        <f t="shared" si="2"/>
        <v>0</v>
      </c>
      <c r="AF23" s="25" t="e">
        <f ca="1">IF(IFERROR(VLOOKUP(AD23,'AN CÁC SAO CHÍNH TINH'!$M:$N,2,0),"")="",VLOOKUP(AD23,'AN CÁC SAO CHÍNH TINH'!$L$16:$N$1048575,3,0),IFERROR(VLOOKUP(AD23,'AN CÁC SAO CHÍNH TINH'!$M:$N,2,0),""))</f>
        <v>#N/A</v>
      </c>
      <c r="AJ23" t="s">
        <v>7950</v>
      </c>
      <c r="AK23" t="s">
        <v>182</v>
      </c>
      <c r="AL23" t="s">
        <v>7926</v>
      </c>
      <c r="AM23" t="s">
        <v>215</v>
      </c>
    </row>
    <row r="24" spans="1:39" x14ac:dyDescent="0.25">
      <c r="A24" s="1" t="s">
        <v>158</v>
      </c>
      <c r="B24" s="1" t="s">
        <v>4843</v>
      </c>
      <c r="C24" s="1" t="s">
        <v>155</v>
      </c>
      <c r="D24" t="e">
        <v>#N/A</v>
      </c>
      <c r="I24" s="25" t="s">
        <v>5292</v>
      </c>
      <c r="J24" s="25" t="str">
        <f t="shared" ca="1" si="8"/>
        <v>L.BÁC SỸ</v>
      </c>
      <c r="K24" s="27">
        <f t="shared" ca="1" si="9"/>
        <v>200</v>
      </c>
      <c r="L24" s="27" t="str" cm="1">
        <f t="array" aca="1" ref="L24" ca="1">INDEX($B:$B,K24)</f>
        <v>L.BÁC SỸ</v>
      </c>
      <c r="M24" s="27" t="str" cm="1">
        <f t="array" aca="1" ref="M24" ca="1">INDEX($C:$C,K24)</f>
        <v>MÃO</v>
      </c>
      <c r="N24" s="25" t="str">
        <f ca="1">IF(IFERROR(VLOOKUP(M24,'AN CÁC SAO CHÍNH TINH'!$M:$N,2,0),"")="",VLOOKUP(M24,'AN CÁC SAO CHÍNH TINH'!$L:$N,3,0),IFERROR(VLOOKUP(M24,'AN CÁC SAO CHÍNH TINH'!$M:$N,2,0),""))</f>
        <v>CUNG ĐIỀN TRẠCH</v>
      </c>
      <c r="R24" t="s">
        <v>158</v>
      </c>
      <c r="S24" t="s">
        <v>4923</v>
      </c>
      <c r="T24" t="s">
        <v>155</v>
      </c>
      <c r="AA24" s="25" t="s">
        <v>5275</v>
      </c>
      <c r="AB24" s="25" t="str">
        <f t="shared" ca="1" si="2"/>
        <v>Đ.V.ĐÀ LA</v>
      </c>
      <c r="AC24" s="27">
        <f ca="1">MATCH($Z$2,OFFSET($R$1,AC23,0,100000),0)+AC23</f>
        <v>159</v>
      </c>
      <c r="AD24" s="27" t="str" cm="1">
        <f t="array" aca="1" ref="AD24" ca="1">INDEX($T:$T,AC24)</f>
        <v>SỬU</v>
      </c>
      <c r="AE24" s="27" t="str" cm="1">
        <f t="array" aca="1" ref="AE24" ca="1">INDEX($S:$S,AC24)</f>
        <v>Đ.V.ĐÀ LA-V</v>
      </c>
      <c r="AF24" s="25" t="str">
        <f ca="1">IF(IFERROR(VLOOKUP(AD24,'AN CÁC SAO CHÍNH TINH'!$M:$N,2,0),"")="",VLOOKUP(AD24,'AN CÁC SAO CHÍNH TINH'!$L$16:$N$1048575,3,0),IFERROR(VLOOKUP(AD24,'AN CÁC SAO CHÍNH TINH'!$M:$N,2,0),""))</f>
        <v>CUNG PHỤ MẪU</v>
      </c>
      <c r="AJ24" t="s">
        <v>7951</v>
      </c>
      <c r="AK24" t="s">
        <v>182</v>
      </c>
      <c r="AL24" t="s">
        <v>7927</v>
      </c>
      <c r="AM24" t="s">
        <v>210</v>
      </c>
    </row>
    <row r="25" spans="1:39" x14ac:dyDescent="0.25">
      <c r="A25" s="1" t="s">
        <v>158</v>
      </c>
      <c r="B25" s="1" t="s">
        <v>4844</v>
      </c>
      <c r="C25" s="1" t="s">
        <v>156</v>
      </c>
      <c r="D25" t="e">
        <v>#N/A</v>
      </c>
      <c r="I25" s="25" t="s">
        <v>5292</v>
      </c>
      <c r="J25" s="25" t="str">
        <f t="shared" ca="1" si="8"/>
        <v>L.ĐÀ LA</v>
      </c>
      <c r="K25" s="27">
        <f t="shared" ca="1" si="9"/>
        <v>273</v>
      </c>
      <c r="L25" s="27" t="str" cm="1">
        <f t="array" aca="1" ref="L25" ca="1">INDEX($B:$B,K25)</f>
        <v>L.ĐÀ LA-H</v>
      </c>
      <c r="M25" s="27" t="str" cm="1">
        <f t="array" aca="1" ref="M25" ca="1">INDEX($C:$C,K25)</f>
        <v>DẦN</v>
      </c>
      <c r="N25" s="25" t="str">
        <f ca="1">IF(IFERROR(VLOOKUP(M25,'AN CÁC SAO CHÍNH TINH'!$M:$N,2,0),"")="",VLOOKUP(M25,'AN CÁC SAO CHÍNH TINH'!$L:$N,3,0),IFERROR(VLOOKUP(M25,'AN CÁC SAO CHÍNH TINH'!$M:$N,2,0),""))</f>
        <v>CUNG PHÚC ĐỨC</v>
      </c>
      <c r="R25" t="s">
        <v>158</v>
      </c>
      <c r="S25" t="s">
        <v>4924</v>
      </c>
      <c r="T25" t="s">
        <v>156</v>
      </c>
      <c r="AA25" s="25" t="s">
        <v>5275</v>
      </c>
      <c r="AB25" s="25" t="str">
        <f t="shared" ref="AB25:AB39" ca="1" si="10">IF(LEFT(RIGHT(AE25,2))="-",LEFT(AE25,LEN(AE25)-LEN(RIGHT(AE25,2))),AE25)</f>
        <v>Đ.V.HÓA KHOA</v>
      </c>
      <c r="AC25" s="27">
        <f t="shared" ref="AC25:AC39" ca="1" si="11">MATCH($Z$2,OFFSET($R$1,AC24,0,100000),0)+AC24</f>
        <v>169</v>
      </c>
      <c r="AD25" s="27" t="str" cm="1">
        <f t="array" aca="1" ref="AD25" ca="1">INDEX($T:$T,AC25)</f>
        <v>VŨ KHÚC</v>
      </c>
      <c r="AE25" s="27" t="str" cm="1">
        <f t="array" aca="1" ref="AE25" ca="1">INDEX($S:$S,AC25)</f>
        <v>Đ.V.HÓA KHOA</v>
      </c>
      <c r="AF25" s="25" t="str">
        <f ca="1">IF(IFERROR(VLOOKUP(AD25,'AN CÁC SAO CHÍNH TINH'!$M:$N,2,0),"")="",VLOOKUP(AD25,'AN CÁC SAO CHÍNH TINH'!$L$16:$N$1048575,3,0),IFERROR(VLOOKUP(AD25,'AN CÁC SAO CHÍNH TINH'!$M:$N,2,0),""))</f>
        <v>CUNG PHỤ MẪU</v>
      </c>
      <c r="AJ25" t="s">
        <v>7952</v>
      </c>
      <c r="AK25" t="s">
        <v>182</v>
      </c>
      <c r="AL25" t="s">
        <v>7928</v>
      </c>
      <c r="AM25" t="s">
        <v>395</v>
      </c>
    </row>
    <row r="26" spans="1:39" x14ac:dyDescent="0.25">
      <c r="A26" s="1" t="s">
        <v>158</v>
      </c>
      <c r="B26" s="1" t="s">
        <v>4845</v>
      </c>
      <c r="C26" s="1" t="s">
        <v>157</v>
      </c>
      <c r="D26" t="e">
        <v>#N/A</v>
      </c>
      <c r="I26" s="25" t="s">
        <v>5292</v>
      </c>
      <c r="J26" s="25" t="str">
        <f t="shared" ca="1" si="8"/>
        <v>L.ĐƯỜNG PHÙ</v>
      </c>
      <c r="K26" s="27">
        <f t="shared" ca="1" si="9"/>
        <v>348</v>
      </c>
      <c r="L26" s="27" t="str" cm="1">
        <f t="array" aca="1" ref="L26" ca="1">INDEX($B:$B,K26)</f>
        <v>L.ĐƯỜNG PHÙ</v>
      </c>
      <c r="M26" s="27" t="str" cm="1">
        <f t="array" aca="1" ref="M26" ca="1">INDEX($C:$C,K26)</f>
        <v>THÂN</v>
      </c>
      <c r="N26" s="25" t="str">
        <f ca="1">IF(IFERROR(VLOOKUP(M26,'AN CÁC SAO CHÍNH TINH'!$M:$N,2,0),"")="",VLOOKUP(M26,'AN CÁC SAO CHÍNH TINH'!$L:$N,3,0),IFERROR(VLOOKUP(M26,'AN CÁC SAO CHÍNH TINH'!$M:$N,2,0),""))</f>
        <v>CUNG TÀI BẠCH</v>
      </c>
      <c r="R26" t="s">
        <v>158</v>
      </c>
      <c r="S26" t="s">
        <v>4925</v>
      </c>
      <c r="T26" t="s">
        <v>157</v>
      </c>
      <c r="AA26" s="25" t="s">
        <v>5275</v>
      </c>
      <c r="AB26" s="25" t="str">
        <f t="shared" ca="1" si="10"/>
        <v>Đ.V.HÓA KỴ</v>
      </c>
      <c r="AC26" s="27">
        <f t="shared" ca="1" si="11"/>
        <v>179</v>
      </c>
      <c r="AD26" s="27" t="str" cm="1">
        <f t="array" aca="1" ref="AD26" ca="1">INDEX($T:$T,AC26)</f>
        <v>THÁI DƯƠNG</v>
      </c>
      <c r="AE26" s="27" t="str" cm="1">
        <f t="array" aca="1" ref="AE26" ca="1">INDEX($S:$S,AC26)</f>
        <v>Đ.V.HÓA KỴ</v>
      </c>
      <c r="AF26" s="25" t="str">
        <f ca="1">IF(IFERROR(VLOOKUP(AD26,'AN CÁC SAO CHÍNH TINH'!$M:$N,2,0),"")="",VLOOKUP(AD26,'AN CÁC SAO CHÍNH TINH'!$L$16:$N$1048575,3,0),IFERROR(VLOOKUP(AD26,'AN CÁC SAO CHÍNH TINH'!$M:$N,2,0),""))</f>
        <v>CUNG PHÚC ĐỨC</v>
      </c>
      <c r="AJ26" t="s">
        <v>7953</v>
      </c>
      <c r="AK26" t="s">
        <v>182</v>
      </c>
      <c r="AL26" t="s">
        <v>7929</v>
      </c>
      <c r="AM26" t="s">
        <v>218</v>
      </c>
    </row>
    <row r="27" spans="1:39" x14ac:dyDescent="0.25">
      <c r="A27" s="1" t="s">
        <v>147</v>
      </c>
      <c r="B27" s="1" t="s">
        <v>4834</v>
      </c>
      <c r="C27" s="1" t="s">
        <v>147</v>
      </c>
      <c r="D27" t="e">
        <v>#N/A</v>
      </c>
      <c r="I27" s="25" t="s">
        <v>5292</v>
      </c>
      <c r="J27" s="25" t="str">
        <f t="shared" ca="1" si="8"/>
        <v>L.KÌNH DƯƠNG</v>
      </c>
      <c r="K27" s="27">
        <f t="shared" ca="1" si="9"/>
        <v>450</v>
      </c>
      <c r="L27" s="27" t="str" cm="1">
        <f t="array" aca="1" ref="L27" ca="1">INDEX($B:$B,K27)</f>
        <v>L.KÌNH DƯƠNG-V</v>
      </c>
      <c r="M27" s="27" t="str" cm="1">
        <f t="array" aca="1" ref="M27" ca="1">INDEX($C:$C,K27)</f>
        <v>THÌN</v>
      </c>
      <c r="N27" s="25" t="str">
        <f ca="1">IF(IFERROR(VLOOKUP(M27,'AN CÁC SAO CHÍNH TINH'!$M:$N,2,0),"")="",VLOOKUP(M27,'AN CÁC SAO CHÍNH TINH'!$L:$N,3,0),IFERROR(VLOOKUP(M27,'AN CÁC SAO CHÍNH TINH'!$M:$N,2,0),""))</f>
        <v>CUNG QUAN LỘC</v>
      </c>
      <c r="R27" t="s">
        <v>147</v>
      </c>
      <c r="S27" t="s">
        <v>4914</v>
      </c>
      <c r="T27" t="s">
        <v>147</v>
      </c>
      <c r="AA27" s="25" t="s">
        <v>5275</v>
      </c>
      <c r="AB27" s="25" t="str">
        <f t="shared" ca="1" si="10"/>
        <v>Đ.V.HÓA LỘC</v>
      </c>
      <c r="AC27" s="27">
        <f t="shared" ca="1" si="11"/>
        <v>189</v>
      </c>
      <c r="AD27" s="27" t="str" cm="1">
        <f t="array" aca="1" ref="AD27" ca="1">INDEX($T:$T,AC27)</f>
        <v>LIÊM TRINH</v>
      </c>
      <c r="AE27" s="27" t="str" cm="1">
        <f t="array" aca="1" ref="AE27" ca="1">INDEX($S:$S,AC27)</f>
        <v>Đ.V.HÓA LỘC</v>
      </c>
      <c r="AF27" s="25" t="str">
        <f ca="1">IF(IFERROR(VLOOKUP(AD27,'AN CÁC SAO CHÍNH TINH'!$M:$N,2,0),"")="",VLOOKUP(AD27,'AN CÁC SAO CHÍNH TINH'!$L$16:$N$1048575,3,0),IFERROR(VLOOKUP(AD27,'AN CÁC SAO CHÍNH TINH'!$M:$N,2,0),""))</f>
        <v>CUNG TỬ TỨC</v>
      </c>
      <c r="AJ27" t="s">
        <v>7954</v>
      </c>
      <c r="AK27" t="s">
        <v>181</v>
      </c>
      <c r="AL27" t="s">
        <v>7926</v>
      </c>
      <c r="AM27" t="s">
        <v>214</v>
      </c>
    </row>
    <row r="28" spans="1:39" x14ac:dyDescent="0.25">
      <c r="A28" s="1" t="s">
        <v>147</v>
      </c>
      <c r="B28" s="1" t="s">
        <v>4835</v>
      </c>
      <c r="C28" s="1" t="s">
        <v>148</v>
      </c>
      <c r="D28" t="e">
        <v>#N/A</v>
      </c>
      <c r="I28" s="25" t="s">
        <v>5292</v>
      </c>
      <c r="J28" s="25" t="str">
        <f t="shared" ca="1" si="8"/>
        <v>L.LỘC TỒN</v>
      </c>
      <c r="K28" s="27">
        <f t="shared" ca="1" si="9"/>
        <v>458</v>
      </c>
      <c r="L28" s="27" t="str" cm="1">
        <f t="array" aca="1" ref="L28" ca="1">INDEX($B:$B,K28)</f>
        <v>L.LỘC TỒN-V</v>
      </c>
      <c r="M28" s="27" t="str" cm="1">
        <f t="array" aca="1" ref="M28" ca="1">INDEX($C:$C,K28)</f>
        <v>MÃO</v>
      </c>
      <c r="N28" s="25" t="str">
        <f ca="1">IF(IFERROR(VLOOKUP(M28,'AN CÁC SAO CHÍNH TINH'!$M:$N,2,0),"")="",VLOOKUP(M28,'AN CÁC SAO CHÍNH TINH'!$L:$N,3,0),IFERROR(VLOOKUP(M28,'AN CÁC SAO CHÍNH TINH'!$M:$N,2,0),""))</f>
        <v>CUNG ĐIỀN TRẠCH</v>
      </c>
      <c r="R28" t="s">
        <v>147</v>
      </c>
      <c r="S28" t="s">
        <v>4915</v>
      </c>
      <c r="T28" t="s">
        <v>148</v>
      </c>
      <c r="AA28" s="25" t="s">
        <v>5275</v>
      </c>
      <c r="AB28" s="25" t="str">
        <f t="shared" ca="1" si="10"/>
        <v>Đ.V.HÓA QUYỀN</v>
      </c>
      <c r="AC28" s="27">
        <f t="shared" ca="1" si="11"/>
        <v>199</v>
      </c>
      <c r="AD28" s="27" t="str" cm="1">
        <f t="array" aca="1" ref="AD28" ca="1">INDEX($T:$T,AC28)</f>
        <v>PHÁ QUÂN</v>
      </c>
      <c r="AE28" s="27" t="str" cm="1">
        <f t="array" aca="1" ref="AE28" ca="1">INDEX($S:$S,AC28)</f>
        <v>Đ.V.HÓA QUYỀN</v>
      </c>
      <c r="AF28" s="25" t="str">
        <f ca="1">IF(IFERROR(VLOOKUP(AD28,'AN CÁC SAO CHÍNH TINH'!$M:$N,2,0),"")="",VLOOKUP(AD28,'AN CÁC SAO CHÍNH TINH'!$L$16:$N$1048575,3,0),IFERROR(VLOOKUP(AD28,'AN CÁC SAO CHÍNH TINH'!$M:$N,2,0),""))</f>
        <v>CUNG TỬ TỨC</v>
      </c>
      <c r="AJ28" t="s">
        <v>7955</v>
      </c>
      <c r="AK28" t="s">
        <v>181</v>
      </c>
      <c r="AL28" t="s">
        <v>7927</v>
      </c>
      <c r="AM28" t="s">
        <v>215</v>
      </c>
    </row>
    <row r="29" spans="1:39" x14ac:dyDescent="0.25">
      <c r="A29" s="1" t="s">
        <v>147</v>
      </c>
      <c r="B29" s="1" t="s">
        <v>4836</v>
      </c>
      <c r="C29" s="1" t="s">
        <v>149</v>
      </c>
      <c r="D29" t="e">
        <v>#N/A</v>
      </c>
      <c r="I29" s="25" t="s">
        <v>5292</v>
      </c>
      <c r="J29" s="25" t="str">
        <f t="shared" ca="1" si="8"/>
        <v>L.LƯU HÀ</v>
      </c>
      <c r="K29" s="27">
        <f t="shared" ca="1" si="9"/>
        <v>530</v>
      </c>
      <c r="L29" s="27" t="str" cm="1">
        <f t="array" aca="1" ref="L29" ca="1">INDEX($B:$B,K29)</f>
        <v>L.LƯU HÀ</v>
      </c>
      <c r="M29" s="27" t="str" cm="1">
        <f t="array" aca="1" ref="M29" ca="1">INDEX($C:$C,K29)</f>
        <v>TUẤT</v>
      </c>
      <c r="N29" s="25" t="str">
        <f ca="1">IF(IFERROR(VLOOKUP(M29,'AN CÁC SAO CHÍNH TINH'!$M:$N,2,0),"")="",VLOOKUP(M29,'AN CÁC SAO CHÍNH TINH'!$L:$N,3,0),IFERROR(VLOOKUP(M29,'AN CÁC SAO CHÍNH TINH'!$M:$N,2,0),""))</f>
        <v>CUNG PHU/THÊ</v>
      </c>
      <c r="R29" t="s">
        <v>147</v>
      </c>
      <c r="S29" t="s">
        <v>4916</v>
      </c>
      <c r="T29" t="s">
        <v>149</v>
      </c>
      <c r="AA29" s="25" t="s">
        <v>5275</v>
      </c>
      <c r="AB29" s="25" t="str">
        <f t="shared" ca="1" si="10"/>
        <v>Đ.V.KÌNH DƯƠNG</v>
      </c>
      <c r="AC29" s="27">
        <f t="shared" ca="1" si="11"/>
        <v>209</v>
      </c>
      <c r="AD29" s="27" t="str" cm="1">
        <f t="array" aca="1" ref="AD29" ca="1">INDEX($T:$T,AC29)</f>
        <v>MÃO</v>
      </c>
      <c r="AE29" s="27" t="str" cm="1">
        <f t="array" aca="1" ref="AE29" ca="1">INDEX($S:$S,AC29)</f>
        <v>Đ.V.KÌNH DƯƠNG</v>
      </c>
      <c r="AF29" s="25" t="str">
        <f ca="1">IF(IFERROR(VLOOKUP(AD29,'AN CÁC SAO CHÍNH TINH'!$M:$N,2,0),"")="",VLOOKUP(AD29,'AN CÁC SAO CHÍNH TINH'!$L$16:$N$1048575,3,0),IFERROR(VLOOKUP(AD29,'AN CÁC SAO CHÍNH TINH'!$M:$N,2,0),""))</f>
        <v>CUNG ĐIỀN TRẠCH</v>
      </c>
      <c r="AJ29" t="s">
        <v>7956</v>
      </c>
      <c r="AK29" t="s">
        <v>181</v>
      </c>
      <c r="AL29" t="s">
        <v>7928</v>
      </c>
      <c r="AM29" t="s">
        <v>212</v>
      </c>
    </row>
    <row r="30" spans="1:39" x14ac:dyDescent="0.25">
      <c r="A30" s="1" t="s">
        <v>147</v>
      </c>
      <c r="B30" s="1" t="s">
        <v>4837</v>
      </c>
      <c r="C30" s="1" t="s">
        <v>150</v>
      </c>
      <c r="D30" t="e">
        <v>#N/A</v>
      </c>
      <c r="I30" s="25" t="s">
        <v>5292</v>
      </c>
      <c r="J30" s="25" t="str">
        <f t="shared" ca="1" si="8"/>
        <v>L.QUỐC ẤN</v>
      </c>
      <c r="K30" s="27">
        <f t="shared" ca="1" si="9"/>
        <v>732</v>
      </c>
      <c r="L30" s="27" t="str" cm="1">
        <f t="array" aca="1" ref="L30" ca="1">INDEX($B:$B,K30)</f>
        <v>L.QUỐC ẤN</v>
      </c>
      <c r="M30" s="27" t="str" cm="1">
        <f t="array" aca="1" ref="M30" ca="1">INDEX($C:$C,K30)</f>
        <v>HỢI</v>
      </c>
      <c r="N30" s="25" t="str">
        <f ca="1">IF(IFERROR(VLOOKUP(M30,'AN CÁC SAO CHÍNH TINH'!$M:$N,2,0),"")="",VLOOKUP(M30,'AN CÁC SAO CHÍNH TINH'!$L:$N,3,0),IFERROR(VLOOKUP(M30,'AN CÁC SAO CHÍNH TINH'!$M:$N,2,0),""))</f>
        <v>CUNG HUYNH ĐỆ</v>
      </c>
      <c r="R30" t="s">
        <v>147</v>
      </c>
      <c r="S30" t="s">
        <v>4917</v>
      </c>
      <c r="T30" t="s">
        <v>150</v>
      </c>
      <c r="AA30" s="25" t="s">
        <v>5275</v>
      </c>
      <c r="AB30" s="25" t="str">
        <f t="shared" ca="1" si="10"/>
        <v>Đ.V.LỘC TỒN</v>
      </c>
      <c r="AC30" s="27">
        <f t="shared" ca="1" si="11"/>
        <v>219</v>
      </c>
      <c r="AD30" s="27" t="str" cm="1">
        <f t="array" aca="1" ref="AD30" ca="1">INDEX($T:$T,AC30)</f>
        <v>DẦN</v>
      </c>
      <c r="AE30" s="27" t="str" cm="1">
        <f t="array" aca="1" ref="AE30" ca="1">INDEX($S:$S,AC30)</f>
        <v>Đ.V.LỘC TỒN-V</v>
      </c>
      <c r="AF30" s="25" t="str">
        <f ca="1">IF(IFERROR(VLOOKUP(AD30,'AN CÁC SAO CHÍNH TINH'!$M:$N,2,0),"")="",VLOOKUP(AD30,'AN CÁC SAO CHÍNH TINH'!$L$16:$N$1048575,3,0),IFERROR(VLOOKUP(AD30,'AN CÁC SAO CHÍNH TINH'!$M:$N,2,0),""))</f>
        <v>CUNG PHÚC ĐỨC</v>
      </c>
      <c r="AJ30" t="s">
        <v>7957</v>
      </c>
      <c r="AK30" t="s">
        <v>181</v>
      </c>
      <c r="AL30" t="s">
        <v>7929</v>
      </c>
      <c r="AM30" t="s">
        <v>394</v>
      </c>
    </row>
    <row r="31" spans="1:39" x14ac:dyDescent="0.25">
      <c r="A31" s="1" t="s">
        <v>147</v>
      </c>
      <c r="B31" s="1" t="s">
        <v>4838</v>
      </c>
      <c r="C31" s="1" t="s">
        <v>151</v>
      </c>
      <c r="D31" t="e">
        <v>#N/A</v>
      </c>
      <c r="I31" s="25" t="s">
        <v>5292</v>
      </c>
      <c r="J31" s="25" t="str">
        <f t="shared" ca="1" si="8"/>
        <v>L.THIÊN KHÔI</v>
      </c>
      <c r="K31" s="27">
        <f t="shared" ca="1" si="9"/>
        <v>881</v>
      </c>
      <c r="L31" s="27" t="str" cm="1">
        <f t="array" aca="1" ref="L31" ca="1">INDEX($B:$B,K31)</f>
        <v>L.THIÊN KHÔI</v>
      </c>
      <c r="M31" s="27" t="str" cm="1">
        <f t="array" aca="1" ref="M31" ca="1">INDEX($C:$C,K31)</f>
        <v>TÝ</v>
      </c>
      <c r="N31" s="25" t="str">
        <f ca="1">IF(IFERROR(VLOOKUP(M31,'AN CÁC SAO CHÍNH TINH'!$M:$N,2,0),"")="",VLOOKUP(M31,'AN CÁC SAO CHÍNH TINH'!$L:$N,3,0),IFERROR(VLOOKUP(M31,'AN CÁC SAO CHÍNH TINH'!$M:$N,2,0),""))</f>
        <v>CUNG MỆNH</v>
      </c>
      <c r="R31" t="s">
        <v>147</v>
      </c>
      <c r="S31" t="s">
        <v>4918</v>
      </c>
      <c r="T31" t="s">
        <v>151</v>
      </c>
      <c r="AA31" s="25" t="s">
        <v>5275</v>
      </c>
      <c r="AB31" s="25" t="str">
        <f t="shared" ca="1" si="10"/>
        <v>Đ.V.THIÊN KHÔI</v>
      </c>
      <c r="AC31" s="27">
        <f t="shared" ca="1" si="11"/>
        <v>277</v>
      </c>
      <c r="AD31" s="27" t="str" cm="1">
        <f t="array" aca="1" ref="AD31" ca="1">INDEX($T:$T,AC31)</f>
        <v>SỬU</v>
      </c>
      <c r="AE31" s="27" t="str" cm="1">
        <f t="array" aca="1" ref="AE31" ca="1">INDEX($S:$S,AC31)</f>
        <v>Đ.V.THIÊN KHÔI-V</v>
      </c>
      <c r="AF31" s="25" t="str">
        <f ca="1">IF(IFERROR(VLOOKUP(AD31,'AN CÁC SAO CHÍNH TINH'!$M:$N,2,0),"")="",VLOOKUP(AD31,'AN CÁC SAO CHÍNH TINH'!$L$16:$N$1048575,3,0),IFERROR(VLOOKUP(AD31,'AN CÁC SAO CHÍNH TINH'!$M:$N,2,0),""))</f>
        <v>CUNG PHỤ MẪU</v>
      </c>
      <c r="AJ31" t="s">
        <v>7958</v>
      </c>
      <c r="AK31" t="s">
        <v>185</v>
      </c>
      <c r="AL31" t="s">
        <v>7926</v>
      </c>
      <c r="AM31" t="s">
        <v>187</v>
      </c>
    </row>
    <row r="32" spans="1:39" x14ac:dyDescent="0.25">
      <c r="A32" s="1" t="s">
        <v>147</v>
      </c>
      <c r="B32" s="1" t="s">
        <v>4839</v>
      </c>
      <c r="C32" s="1" t="s">
        <v>152</v>
      </c>
      <c r="D32" t="e">
        <v>#N/A</v>
      </c>
      <c r="I32" s="25" t="s">
        <v>5292</v>
      </c>
      <c r="J32" s="25" t="str">
        <f t="shared" ca="1" si="8"/>
        <v>L.THIÊN PHÚC</v>
      </c>
      <c r="K32" s="27">
        <f t="shared" ca="1" si="9"/>
        <v>916</v>
      </c>
      <c r="L32" s="27" t="str" cm="1">
        <f t="array" aca="1" ref="L32" ca="1">INDEX($B:$B,K32)</f>
        <v>L.THIÊN PHÚC</v>
      </c>
      <c r="M32" s="27" t="str" cm="1">
        <f t="array" aca="1" ref="M32" ca="1">INDEX($C:$C,K32)</f>
        <v>THÂN</v>
      </c>
      <c r="N32" s="25" t="str">
        <f ca="1">IF(IFERROR(VLOOKUP(M32,'AN CÁC SAO CHÍNH TINH'!$M:$N,2,0),"")="",VLOOKUP(M32,'AN CÁC SAO CHÍNH TINH'!$L:$N,3,0),IFERROR(VLOOKUP(M32,'AN CÁC SAO CHÍNH TINH'!$M:$N,2,0),""))</f>
        <v>CUNG TÀI BẠCH</v>
      </c>
      <c r="R32" t="s">
        <v>147</v>
      </c>
      <c r="S32" t="s">
        <v>4919</v>
      </c>
      <c r="T32" t="s">
        <v>152</v>
      </c>
      <c r="AA32" s="25" t="s">
        <v>5275</v>
      </c>
      <c r="AB32" s="25" t="str">
        <f t="shared" ca="1" si="10"/>
        <v>Đ.V.THIÊN VIỆT</v>
      </c>
      <c r="AC32" s="27">
        <f t="shared" ca="1" si="11"/>
        <v>287</v>
      </c>
      <c r="AD32" s="27" t="str" cm="1">
        <f t="array" aca="1" ref="AD32" ca="1">INDEX($T:$T,AC32)</f>
        <v>MÙI</v>
      </c>
      <c r="AE32" s="27" t="str" cm="1">
        <f t="array" aca="1" ref="AE32" ca="1">INDEX($S:$S,AC32)</f>
        <v>Đ.V.THIÊN VIỆT-V</v>
      </c>
      <c r="AF32" s="25" t="str">
        <f ca="1">IF(IFERROR(VLOOKUP(AD32,'AN CÁC SAO CHÍNH TINH'!$M:$N,2,0),"")="",VLOOKUP(AD32,'AN CÁC SAO CHÍNH TINH'!$L$16:$N$1048575,3,0),IFERROR(VLOOKUP(AD32,'AN CÁC SAO CHÍNH TINH'!$M:$N,2,0),""))</f>
        <v>CUNG TẬT ÁCH</v>
      </c>
      <c r="AJ32" t="s">
        <v>7959</v>
      </c>
      <c r="AK32" t="s">
        <v>185</v>
      </c>
      <c r="AL32" t="s">
        <v>7927</v>
      </c>
      <c r="AM32" t="s">
        <v>218</v>
      </c>
    </row>
    <row r="33" spans="1:39" x14ac:dyDescent="0.25">
      <c r="A33" s="1" t="s">
        <v>147</v>
      </c>
      <c r="B33" s="1" t="s">
        <v>4840</v>
      </c>
      <c r="C33" s="1" t="s">
        <v>153</v>
      </c>
      <c r="D33" t="e">
        <v>#N/A</v>
      </c>
      <c r="I33" s="25" t="s">
        <v>5292</v>
      </c>
      <c r="J33" s="25" t="str">
        <f t="shared" ca="1" si="8"/>
        <v>L.THIÊN QUAN</v>
      </c>
      <c r="K33" s="27">
        <f t="shared" ca="1" si="9"/>
        <v>926</v>
      </c>
      <c r="L33" s="27" t="str" cm="1">
        <f t="array" aca="1" ref="L33" ca="1">INDEX($B:$B,K33)</f>
        <v>L.THIÊN QUAN</v>
      </c>
      <c r="M33" s="27" t="str" cm="1">
        <f t="array" aca="1" ref="M33" ca="1">INDEX($C:$C,K33)</f>
        <v>THÌN</v>
      </c>
      <c r="N33" s="25" t="str">
        <f ca="1">IF(IFERROR(VLOOKUP(M33,'AN CÁC SAO CHÍNH TINH'!$M:$N,2,0),"")="",VLOOKUP(M33,'AN CÁC SAO CHÍNH TINH'!$L:$N,3,0),IFERROR(VLOOKUP(M33,'AN CÁC SAO CHÍNH TINH'!$M:$N,2,0),""))</f>
        <v>CUNG QUAN LỘC</v>
      </c>
      <c r="R33" t="s">
        <v>147</v>
      </c>
      <c r="S33" t="s">
        <v>4920</v>
      </c>
      <c r="T33" t="s">
        <v>153</v>
      </c>
      <c r="AA33" s="25" t="s">
        <v>5275</v>
      </c>
      <c r="AB33" s="25" t="e">
        <f t="shared" ca="1" si="10"/>
        <v>#N/A</v>
      </c>
      <c r="AC33" s="27" t="e">
        <f t="shared" ca="1" si="11"/>
        <v>#N/A</v>
      </c>
      <c r="AD33" s="27" t="e" cm="1">
        <f t="array" aca="1" ref="AD33" ca="1">INDEX($T:$T,AC33)</f>
        <v>#N/A</v>
      </c>
      <c r="AE33" s="27" t="e" cm="1">
        <f t="array" aca="1" ref="AE33" ca="1">INDEX($S:$S,AC33)</f>
        <v>#N/A</v>
      </c>
      <c r="AF33" s="25" t="e">
        <f ca="1">IF(IFERROR(VLOOKUP(AD33,'AN CÁC SAO CHÍNH TINH'!$M:$N,2,0),"")="",VLOOKUP(AD33,'AN CÁC SAO CHÍNH TINH'!$L$16:$N$1048575,3,0),IFERROR(VLOOKUP(AD33,'AN CÁC SAO CHÍNH TINH'!$M:$N,2,0),""))</f>
        <v>#N/A</v>
      </c>
      <c r="AJ33" t="s">
        <v>7960</v>
      </c>
      <c r="AK33" t="s">
        <v>185</v>
      </c>
      <c r="AL33" t="s">
        <v>7928</v>
      </c>
      <c r="AM33" t="s">
        <v>210</v>
      </c>
    </row>
    <row r="34" spans="1:39" x14ac:dyDescent="0.25">
      <c r="A34" s="1" t="s">
        <v>147</v>
      </c>
      <c r="B34" s="1" t="s">
        <v>4841</v>
      </c>
      <c r="C34" s="1" t="s">
        <v>154</v>
      </c>
      <c r="D34" t="e">
        <v>#N/A</v>
      </c>
      <c r="I34" s="25" t="s">
        <v>5292</v>
      </c>
      <c r="J34" s="25" t="str">
        <f t="shared" ca="1" si="8"/>
        <v>L.THIÊN TRÙ</v>
      </c>
      <c r="K34" s="27">
        <f t="shared" ca="1" si="9"/>
        <v>936</v>
      </c>
      <c r="L34" s="27" t="str" cm="1">
        <f t="array" aca="1" ref="L34" ca="1">INDEX($B:$B,K34)</f>
        <v>L.THIÊN TRÙ</v>
      </c>
      <c r="M34" s="27" t="str" cm="1">
        <f t="array" aca="1" ref="M34" ca="1">INDEX($C:$C,K34)</f>
        <v>NGỌ</v>
      </c>
      <c r="N34" s="25" t="str">
        <f ca="1">IF(IFERROR(VLOOKUP(M34,'AN CÁC SAO CHÍNH TINH'!$M:$N,2,0),"")="",VLOOKUP(M34,'AN CÁC SAO CHÍNH TINH'!$L:$N,3,0),IFERROR(VLOOKUP(M34,'AN CÁC SAO CHÍNH TINH'!$M:$N,2,0),""))</f>
        <v>CUNG THIÊN DI</v>
      </c>
      <c r="R34" t="s">
        <v>147</v>
      </c>
      <c r="S34" t="s">
        <v>4921</v>
      </c>
      <c r="T34" t="s">
        <v>154</v>
      </c>
      <c r="AA34" s="25" t="s">
        <v>5275</v>
      </c>
      <c r="AB34" s="25" t="e">
        <f t="shared" ca="1" si="10"/>
        <v>#N/A</v>
      </c>
      <c r="AC34" s="27" t="e">
        <f t="shared" ca="1" si="11"/>
        <v>#N/A</v>
      </c>
      <c r="AD34" s="27" t="e" cm="1">
        <f t="array" aca="1" ref="AD34" ca="1">INDEX($T:$T,AC34)</f>
        <v>#N/A</v>
      </c>
      <c r="AE34" s="27" t="e" cm="1">
        <f t="array" aca="1" ref="AE34" ca="1">INDEX($S:$S,AC34)</f>
        <v>#N/A</v>
      </c>
      <c r="AF34" s="25" t="e">
        <f ca="1">IF(IFERROR(VLOOKUP(AD34,'AN CÁC SAO CHÍNH TINH'!$M:$N,2,0),"")="",VLOOKUP(AD34,'AN CÁC SAO CHÍNH TINH'!$L$16:$N$1048575,3,0),IFERROR(VLOOKUP(AD34,'AN CÁC SAO CHÍNH TINH'!$M:$N,2,0),""))</f>
        <v>#N/A</v>
      </c>
      <c r="AJ34" t="s">
        <v>7961</v>
      </c>
      <c r="AK34" t="s">
        <v>185</v>
      </c>
      <c r="AL34" t="s">
        <v>7929</v>
      </c>
      <c r="AM34" t="s">
        <v>213</v>
      </c>
    </row>
    <row r="35" spans="1:39" x14ac:dyDescent="0.25">
      <c r="A35" s="1" t="s">
        <v>147</v>
      </c>
      <c r="B35" s="1" t="s">
        <v>4842</v>
      </c>
      <c r="C35" s="1" t="s">
        <v>155</v>
      </c>
      <c r="D35" t="e">
        <v>#N/A</v>
      </c>
      <c r="I35" s="25" t="s">
        <v>5292</v>
      </c>
      <c r="J35" s="25" t="str">
        <f t="shared" ca="1" si="8"/>
        <v>L.THIÊN VIỆT</v>
      </c>
      <c r="K35" s="27">
        <f t="shared" ca="1" si="9"/>
        <v>945</v>
      </c>
      <c r="L35" s="27" t="str" cm="1">
        <f t="array" aca="1" ref="L35" ca="1">INDEX($B:$B,K35)</f>
        <v>L.THIÊN VIỆT</v>
      </c>
      <c r="M35" s="27" t="str" cm="1">
        <f t="array" aca="1" ref="M35" ca="1">INDEX($C:$C,K35)</f>
        <v>THÂN</v>
      </c>
      <c r="N35" s="25" t="str">
        <f ca="1">IF(IFERROR(VLOOKUP(M35,'AN CÁC SAO CHÍNH TINH'!$M:$N,2,0),"")="",VLOOKUP(M35,'AN CÁC SAO CHÍNH TINH'!$L:$N,3,0),IFERROR(VLOOKUP(M35,'AN CÁC SAO CHÍNH TINH'!$M:$N,2,0),""))</f>
        <v>CUNG TÀI BẠCH</v>
      </c>
      <c r="R35" t="s">
        <v>147</v>
      </c>
      <c r="S35" t="s">
        <v>4922</v>
      </c>
      <c r="T35" t="s">
        <v>155</v>
      </c>
      <c r="AA35" s="25" t="s">
        <v>5275</v>
      </c>
      <c r="AB35" s="25" t="e">
        <f t="shared" ca="1" si="10"/>
        <v>#N/A</v>
      </c>
      <c r="AC35" s="27" t="e">
        <f t="shared" ca="1" si="11"/>
        <v>#N/A</v>
      </c>
      <c r="AD35" s="27" t="e" cm="1">
        <f t="array" aca="1" ref="AD35" ca="1">INDEX($T:$T,AC35)</f>
        <v>#N/A</v>
      </c>
      <c r="AE35" s="27" t="e" cm="1">
        <f t="array" aca="1" ref="AE35" ca="1">INDEX($S:$S,AC35)</f>
        <v>#N/A</v>
      </c>
      <c r="AF35" s="25" t="e">
        <f ca="1">IF(IFERROR(VLOOKUP(AD35,'AN CÁC SAO CHÍNH TINH'!$M:$N,2,0),"")="",VLOOKUP(AD35,'AN CÁC SAO CHÍNH TINH'!$L$16:$N$1048575,3,0),IFERROR(VLOOKUP(AD35,'AN CÁC SAO CHÍNH TINH'!$M:$N,2,0),""))</f>
        <v>#N/A</v>
      </c>
      <c r="AJ35" t="s">
        <v>7962</v>
      </c>
      <c r="AK35" t="s">
        <v>186</v>
      </c>
      <c r="AL35" t="s">
        <v>7926</v>
      </c>
      <c r="AM35" t="s">
        <v>216</v>
      </c>
    </row>
    <row r="36" spans="1:39" x14ac:dyDescent="0.25">
      <c r="A36" s="1" t="s">
        <v>147</v>
      </c>
      <c r="B36" s="1" t="s">
        <v>4843</v>
      </c>
      <c r="C36" s="1" t="s">
        <v>156</v>
      </c>
      <c r="D36" t="e">
        <v>#N/A</v>
      </c>
      <c r="I36" s="25" t="s">
        <v>5292</v>
      </c>
      <c r="J36" s="25" t="str">
        <f t="shared" ca="1" si="8"/>
        <v>L.TRIỆT</v>
      </c>
      <c r="K36" s="27">
        <f t="shared" ca="1" si="9"/>
        <v>1021</v>
      </c>
      <c r="L36" s="27" t="str" cm="1">
        <f t="array" aca="1" ref="L36" ca="1">INDEX($B:$B,K36)</f>
        <v>L.TRIỆT</v>
      </c>
      <c r="M36" s="27" t="str" cm="1">
        <f t="array" aca="1" ref="M36" ca="1">INDEX($C:$C,K36)</f>
        <v>NGỌ</v>
      </c>
      <c r="N36" s="25" t="str">
        <f ca="1">IF(IFERROR(VLOOKUP(M36,'AN CÁC SAO CHÍNH TINH'!$M:$N,2,0),"")="",VLOOKUP(M36,'AN CÁC SAO CHÍNH TINH'!$L:$N,3,0),IFERROR(VLOOKUP(M36,'AN CÁC SAO CHÍNH TINH'!$M:$N,2,0),""))</f>
        <v>CUNG THIÊN DI</v>
      </c>
      <c r="R36" t="s">
        <v>147</v>
      </c>
      <c r="S36" t="s">
        <v>4923</v>
      </c>
      <c r="T36" t="s">
        <v>156</v>
      </c>
      <c r="AA36" s="25" t="s">
        <v>5275</v>
      </c>
      <c r="AB36" s="25" t="e">
        <f t="shared" ca="1" si="10"/>
        <v>#N/A</v>
      </c>
      <c r="AC36" s="27" t="e">
        <f t="shared" ca="1" si="11"/>
        <v>#N/A</v>
      </c>
      <c r="AD36" s="27" t="e" cm="1">
        <f t="array" aca="1" ref="AD36" ca="1">INDEX($T:$T,AC36)</f>
        <v>#N/A</v>
      </c>
      <c r="AE36" s="27" t="e" cm="1">
        <f t="array" aca="1" ref="AE36" ca="1">INDEX($S:$S,AC36)</f>
        <v>#N/A</v>
      </c>
      <c r="AF36" s="25" t="e">
        <f ca="1">IF(IFERROR(VLOOKUP(AD36,'AN CÁC SAO CHÍNH TINH'!$M:$N,2,0),"")="",VLOOKUP(AD36,'AN CÁC SAO CHÍNH TINH'!$L$16:$N$1048575,3,0),IFERROR(VLOOKUP(AD36,'AN CÁC SAO CHÍNH TINH'!$M:$N,2,0),""))</f>
        <v>#N/A</v>
      </c>
      <c r="AJ36" t="s">
        <v>7963</v>
      </c>
      <c r="AK36" t="s">
        <v>186</v>
      </c>
      <c r="AL36" t="s">
        <v>7927</v>
      </c>
      <c r="AM36" t="s">
        <v>220</v>
      </c>
    </row>
    <row r="37" spans="1:39" x14ac:dyDescent="0.25">
      <c r="A37" s="1" t="s">
        <v>147</v>
      </c>
      <c r="B37" s="1" t="s">
        <v>4844</v>
      </c>
      <c r="C37" s="1" t="s">
        <v>157</v>
      </c>
      <c r="D37" t="e">
        <v>#N/A</v>
      </c>
      <c r="I37" s="25" t="s">
        <v>5292</v>
      </c>
      <c r="J37" s="25" t="str">
        <f t="shared" ca="1" si="8"/>
        <v>L.TRIỆT</v>
      </c>
      <c r="K37" s="27">
        <f t="shared" ca="1" si="9"/>
        <v>1022</v>
      </c>
      <c r="L37" s="27" t="str" cm="1">
        <f t="array" aca="1" ref="L37" ca="1">INDEX($B:$B,K37)</f>
        <v>L.TRIỆT</v>
      </c>
      <c r="M37" s="27" t="str" cm="1">
        <f t="array" aca="1" ref="M37" ca="1">INDEX($C:$C,K37)</f>
        <v>MÙI</v>
      </c>
      <c r="N37" s="25" t="str">
        <f ca="1">IF(IFERROR(VLOOKUP(M37,'AN CÁC SAO CHÍNH TINH'!$M:$N,2,0),"")="",VLOOKUP(M37,'AN CÁC SAO CHÍNH TINH'!$L:$N,3,0),IFERROR(VLOOKUP(M37,'AN CÁC SAO CHÍNH TINH'!$M:$N,2,0),""))</f>
        <v>CUNG TẬT ÁCH</v>
      </c>
      <c r="R37" t="s">
        <v>147</v>
      </c>
      <c r="S37" t="s">
        <v>4924</v>
      </c>
      <c r="T37" t="s">
        <v>157</v>
      </c>
      <c r="AA37" s="25" t="s">
        <v>5275</v>
      </c>
      <c r="AB37" s="25" t="e">
        <f t="shared" ca="1" si="10"/>
        <v>#N/A</v>
      </c>
      <c r="AC37" s="27" t="e">
        <f t="shared" ca="1" si="11"/>
        <v>#N/A</v>
      </c>
      <c r="AD37" s="27" t="e" cm="1">
        <f t="array" aca="1" ref="AD37" ca="1">INDEX($T:$T,AC37)</f>
        <v>#N/A</v>
      </c>
      <c r="AE37" s="27" t="e" cm="1">
        <f t="array" aca="1" ref="AE37" ca="1">INDEX($S:$S,AC37)</f>
        <v>#N/A</v>
      </c>
      <c r="AF37" s="25" t="e">
        <f ca="1">IF(IFERROR(VLOOKUP(AD37,'AN CÁC SAO CHÍNH TINH'!$M:$N,2,0),"")="",VLOOKUP(AD37,'AN CÁC SAO CHÍNH TINH'!$L$16:$N$1048575,3,0),IFERROR(VLOOKUP(AD37,'AN CÁC SAO CHÍNH TINH'!$M:$N,2,0),""))</f>
        <v>#N/A</v>
      </c>
      <c r="AJ37" t="s">
        <v>7964</v>
      </c>
      <c r="AK37" t="s">
        <v>186</v>
      </c>
      <c r="AL37" t="s">
        <v>7928</v>
      </c>
      <c r="AM37" t="s">
        <v>215</v>
      </c>
    </row>
    <row r="38" spans="1:39" x14ac:dyDescent="0.25">
      <c r="A38" s="1" t="s">
        <v>147</v>
      </c>
      <c r="B38" s="1" t="s">
        <v>4845</v>
      </c>
      <c r="C38" s="1" t="s">
        <v>158</v>
      </c>
      <c r="D38" t="e">
        <v>#N/A</v>
      </c>
      <c r="I38" s="25" t="s">
        <v>5292</v>
      </c>
      <c r="J38" s="25" t="e">
        <f t="shared" ca="1" si="8"/>
        <v>#N/A</v>
      </c>
      <c r="K38" s="27" t="e">
        <f t="shared" ca="1" si="9"/>
        <v>#N/A</v>
      </c>
      <c r="L38" s="27" t="e" cm="1">
        <f t="array" aca="1" ref="L38" ca="1">INDEX($B:$B,K38)</f>
        <v>#N/A</v>
      </c>
      <c r="M38" s="27" t="e" cm="1">
        <f t="array" aca="1" ref="M38" ca="1">INDEX($C:$C,K38)</f>
        <v>#N/A</v>
      </c>
      <c r="N38" s="25" t="e">
        <f ca="1">IF(IFERROR(VLOOKUP(M38,'AN CÁC SAO CHÍNH TINH'!$M:$N,2,0),"")="",VLOOKUP(M38,'AN CÁC SAO CHÍNH TINH'!$L:$N,3,0),IFERROR(VLOOKUP(M38,'AN CÁC SAO CHÍNH TINH'!$M:$N,2,0),""))</f>
        <v>#N/A</v>
      </c>
      <c r="R38" t="s">
        <v>147</v>
      </c>
      <c r="S38" t="s">
        <v>4925</v>
      </c>
      <c r="T38" t="s">
        <v>158</v>
      </c>
      <c r="AA38" s="25" t="s">
        <v>5275</v>
      </c>
      <c r="AB38" s="25" t="e">
        <f t="shared" ca="1" si="10"/>
        <v>#N/A</v>
      </c>
      <c r="AC38" s="27" t="e">
        <f t="shared" ca="1" si="11"/>
        <v>#N/A</v>
      </c>
      <c r="AD38" s="27" t="e" cm="1">
        <f t="array" aca="1" ref="AD38" ca="1">INDEX($T:$T,AC38)</f>
        <v>#N/A</v>
      </c>
      <c r="AE38" s="27" t="e" cm="1">
        <f t="array" aca="1" ref="AE38" ca="1">INDEX($S:$S,AC38)</f>
        <v>#N/A</v>
      </c>
      <c r="AF38" s="25" t="e">
        <f ca="1">IF(IFERROR(VLOOKUP(AD38,'AN CÁC SAO CHÍNH TINH'!$M:$N,2,0),"")="",VLOOKUP(AD38,'AN CÁC SAO CHÍNH TINH'!$L$16:$N$1048575,3,0),IFERROR(VLOOKUP(AD38,'AN CÁC SAO CHÍNH TINH'!$M:$N,2,0),""))</f>
        <v>#N/A</v>
      </c>
      <c r="AJ38" t="s">
        <v>7965</v>
      </c>
      <c r="AK38" t="s">
        <v>186</v>
      </c>
      <c r="AL38" t="s">
        <v>7929</v>
      </c>
      <c r="AM38" t="s">
        <v>214</v>
      </c>
    </row>
    <row r="39" spans="1:39" x14ac:dyDescent="0.25">
      <c r="A39" s="1" t="s">
        <v>148</v>
      </c>
      <c r="B39" s="1" t="s">
        <v>4834</v>
      </c>
      <c r="C39" s="1" t="s">
        <v>148</v>
      </c>
      <c r="D39" t="e">
        <v>#N/A</v>
      </c>
      <c r="I39" s="25" t="s">
        <v>5292</v>
      </c>
      <c r="J39" s="25" t="e">
        <f t="shared" ca="1" si="8"/>
        <v>#N/A</v>
      </c>
      <c r="K39" s="27" t="e">
        <f t="shared" ca="1" si="9"/>
        <v>#N/A</v>
      </c>
      <c r="L39" s="27" t="e" cm="1">
        <f t="array" aca="1" ref="L39" ca="1">INDEX($B:$B,K39)</f>
        <v>#N/A</v>
      </c>
      <c r="M39" s="27" t="e" cm="1">
        <f t="array" aca="1" ref="M39" ca="1">INDEX($C:$C,K39)</f>
        <v>#N/A</v>
      </c>
      <c r="N39" s="25" t="e">
        <f ca="1">IF(IFERROR(VLOOKUP(M39,'AN CÁC SAO CHÍNH TINH'!$M:$N,2,0),"")="",VLOOKUP(M39,'AN CÁC SAO CHÍNH TINH'!$L:$N,3,0),IFERROR(VLOOKUP(M39,'AN CÁC SAO CHÍNH TINH'!$M:$N,2,0),""))</f>
        <v>#N/A</v>
      </c>
      <c r="R39" t="s">
        <v>148</v>
      </c>
      <c r="S39" t="s">
        <v>4914</v>
      </c>
      <c r="T39" t="s">
        <v>148</v>
      </c>
      <c r="AA39" s="25" t="s">
        <v>5275</v>
      </c>
      <c r="AB39" s="25" t="e">
        <f t="shared" ca="1" si="10"/>
        <v>#N/A</v>
      </c>
      <c r="AC39" s="27" t="e">
        <f t="shared" ca="1" si="11"/>
        <v>#N/A</v>
      </c>
      <c r="AD39" s="27" t="e" cm="1">
        <f t="array" aca="1" ref="AD39" ca="1">INDEX($T:$T,AC39)</f>
        <v>#N/A</v>
      </c>
      <c r="AE39" s="27" t="e" cm="1">
        <f t="array" aca="1" ref="AE39" ca="1">INDEX($S:$S,AC39)</f>
        <v>#N/A</v>
      </c>
      <c r="AF39" s="25" t="e">
        <f ca="1">IF(IFERROR(VLOOKUP(AD39,'AN CÁC SAO CHÍNH TINH'!$M:$N,2,0),"")="",VLOOKUP(AD39,'AN CÁC SAO CHÍNH TINH'!$L$16:$N$1048575,3,0),IFERROR(VLOOKUP(AD39,'AN CÁC SAO CHÍNH TINH'!$M:$N,2,0),""))</f>
        <v>#N/A</v>
      </c>
      <c r="AJ39" t="s">
        <v>7966</v>
      </c>
      <c r="AK39" t="s">
        <v>184</v>
      </c>
      <c r="AL39" t="s">
        <v>7926</v>
      </c>
      <c r="AM39" t="s">
        <v>211</v>
      </c>
    </row>
    <row r="40" spans="1:39" x14ac:dyDescent="0.25">
      <c r="A40" s="1" t="s">
        <v>148</v>
      </c>
      <c r="B40" s="1" t="s">
        <v>4835</v>
      </c>
      <c r="C40" s="1" t="s">
        <v>149</v>
      </c>
      <c r="D40" t="e">
        <v>#N/A</v>
      </c>
      <c r="K40" s="27"/>
      <c r="L40" s="27"/>
      <c r="M40" s="27"/>
      <c r="R40" t="s">
        <v>148</v>
      </c>
      <c r="S40" t="s">
        <v>4915</v>
      </c>
      <c r="T40" t="s">
        <v>149</v>
      </c>
      <c r="AJ40" t="s">
        <v>7967</v>
      </c>
      <c r="AK40" t="s">
        <v>184</v>
      </c>
      <c r="AL40" t="s">
        <v>7927</v>
      </c>
      <c r="AM40" t="s">
        <v>216</v>
      </c>
    </row>
    <row r="41" spans="1:39" x14ac:dyDescent="0.25">
      <c r="A41" s="1" t="s">
        <v>148</v>
      </c>
      <c r="B41" s="1" t="s">
        <v>4836</v>
      </c>
      <c r="C41" s="1" t="s">
        <v>150</v>
      </c>
      <c r="D41" t="e">
        <v>#N/A</v>
      </c>
      <c r="K41" s="27"/>
      <c r="L41" s="27"/>
      <c r="M41" s="27"/>
      <c r="R41" t="s">
        <v>148</v>
      </c>
      <c r="S41" t="s">
        <v>4916</v>
      </c>
      <c r="T41" t="s">
        <v>150</v>
      </c>
      <c r="AJ41" t="s">
        <v>7968</v>
      </c>
      <c r="AK41" t="s">
        <v>184</v>
      </c>
      <c r="AL41" t="s">
        <v>7928</v>
      </c>
      <c r="AM41" t="s">
        <v>393</v>
      </c>
    </row>
    <row r="42" spans="1:39" x14ac:dyDescent="0.25">
      <c r="A42" s="1" t="s">
        <v>148</v>
      </c>
      <c r="B42" s="1" t="s">
        <v>4837</v>
      </c>
      <c r="C42" s="1" t="s">
        <v>151</v>
      </c>
      <c r="D42" t="e">
        <v>#N/A</v>
      </c>
      <c r="I42" s="25" t="s">
        <v>5293</v>
      </c>
      <c r="J42" s="25" t="str">
        <f t="shared" ref="J42:J63" ca="1" si="12">IF(LEFT(RIGHT(L42,2))="-",LEFT(L42,LEN(L42)-LEN(RIGHT(L42,2))),L42)</f>
        <v>L.BỆNH PHÙ</v>
      </c>
      <c r="K42" s="27">
        <f ca="1">MATCH($G$5,OFFSET($A$1,K41,0,100000),0)+K41</f>
        <v>224</v>
      </c>
      <c r="L42" s="27" t="str" cm="1">
        <f t="array" aca="1" ref="L42" ca="1">INDEX($B:$B,K42)</f>
        <v>L.BỆNH PHÙ</v>
      </c>
      <c r="M42" s="27" t="str" cm="1">
        <f t="array" aca="1" ref="M42" ca="1">INDEX($C:$C,K42)</f>
        <v>HỢI</v>
      </c>
      <c r="N42" s="25" t="str">
        <f ca="1">IF(IFERROR(VLOOKUP(M42,'AN CÁC SAO CHÍNH TINH'!$M:$N,2,0),"")="",VLOOKUP(M42,'AN CÁC SAO CHÍNH TINH'!$L:$N,3,0),IFERROR(VLOOKUP(M42,'AN CÁC SAO CHÍNH TINH'!$M:$N,2,0),""))</f>
        <v>CUNG HUYNH ĐỆ</v>
      </c>
      <c r="R42" t="s">
        <v>148</v>
      </c>
      <c r="S42" t="s">
        <v>4917</v>
      </c>
      <c r="T42" t="s">
        <v>151</v>
      </c>
      <c r="AJ42" t="s">
        <v>7969</v>
      </c>
      <c r="AK42" t="s">
        <v>184</v>
      </c>
      <c r="AL42" t="s">
        <v>7929</v>
      </c>
      <c r="AM42" t="s">
        <v>395</v>
      </c>
    </row>
    <row r="43" spans="1:39" x14ac:dyDescent="0.25">
      <c r="A43" s="1" t="s">
        <v>148</v>
      </c>
      <c r="B43" s="1" t="s">
        <v>4838</v>
      </c>
      <c r="C43" s="1" t="s">
        <v>152</v>
      </c>
      <c r="D43" t="e">
        <v>#N/A</v>
      </c>
      <c r="I43" s="25" t="s">
        <v>5293</v>
      </c>
      <c r="J43" s="25" t="str">
        <f t="shared" ca="1" si="12"/>
        <v>L.ĐẠI HAO</v>
      </c>
      <c r="K43" s="27">
        <f t="shared" ref="K43:K51" ca="1" si="13">MATCH($G$5,OFFSET($A$1,K42,0,100000),0)+K42</f>
        <v>310</v>
      </c>
      <c r="L43" s="27" t="str" cm="1">
        <f t="array" aca="1" ref="L43" ca="1">INDEX($B:$B,K43)</f>
        <v>L.ĐẠI HAO-H</v>
      </c>
      <c r="M43" s="27" t="str" cm="1">
        <f t="array" aca="1" ref="M43" ca="1">INDEX($C:$C,K43)</f>
        <v>TÝ</v>
      </c>
      <c r="N43" s="25" t="str">
        <f ca="1">IF(IFERROR(VLOOKUP(M43,'AN CÁC SAO CHÍNH TINH'!$M:$N,2,0),"")="",VLOOKUP(M43,'AN CÁC SAO CHÍNH TINH'!$L:$N,3,0),IFERROR(VLOOKUP(M43,'AN CÁC SAO CHÍNH TINH'!$M:$N,2,0),""))</f>
        <v>CUNG MỆNH</v>
      </c>
      <c r="R43" t="s">
        <v>148</v>
      </c>
      <c r="S43" t="s">
        <v>4918</v>
      </c>
      <c r="T43" t="s">
        <v>152</v>
      </c>
    </row>
    <row r="44" spans="1:39" x14ac:dyDescent="0.25">
      <c r="A44" s="1" t="s">
        <v>148</v>
      </c>
      <c r="B44" s="1" t="s">
        <v>4839</v>
      </c>
      <c r="C44" s="1" t="s">
        <v>153</v>
      </c>
      <c r="D44" t="e">
        <v>#N/A</v>
      </c>
      <c r="I44" s="25" t="s">
        <v>5293</v>
      </c>
      <c r="J44" s="25" t="str">
        <f t="shared" ca="1" si="12"/>
        <v>L.HỶ THẦN</v>
      </c>
      <c r="K44" s="27">
        <f t="shared" ca="1" si="13"/>
        <v>396</v>
      </c>
      <c r="L44" s="27" t="str" cm="1">
        <f t="array" aca="1" ref="L44" ca="1">INDEX($B:$B,K44)</f>
        <v>L.HỶ THẦN</v>
      </c>
      <c r="M44" s="27" t="str" cm="1">
        <f t="array" aca="1" ref="M44" ca="1">INDEX($C:$C,K44)</f>
        <v>TUẤT</v>
      </c>
      <c r="N44" s="25" t="str">
        <f ca="1">IF(IFERROR(VLOOKUP(M44,'AN CÁC SAO CHÍNH TINH'!$M:$N,2,0),"")="",VLOOKUP(M44,'AN CÁC SAO CHÍNH TINH'!$L:$N,3,0),IFERROR(VLOOKUP(M44,'AN CÁC SAO CHÍNH TINH'!$M:$N,2,0),""))</f>
        <v>CUNG PHU/THÊ</v>
      </c>
      <c r="R44" t="s">
        <v>148</v>
      </c>
      <c r="S44" t="s">
        <v>4919</v>
      </c>
      <c r="T44" t="s">
        <v>153</v>
      </c>
    </row>
    <row r="45" spans="1:39" x14ac:dyDescent="0.25">
      <c r="A45" s="1" t="s">
        <v>148</v>
      </c>
      <c r="B45" s="1" t="s">
        <v>4840</v>
      </c>
      <c r="C45" s="1" t="s">
        <v>154</v>
      </c>
      <c r="D45" t="e">
        <v>#N/A</v>
      </c>
      <c r="I45" s="25" t="s">
        <v>5293</v>
      </c>
      <c r="J45" s="25" t="str">
        <f t="shared" ca="1" si="12"/>
        <v>L.LỰC SỸ</v>
      </c>
      <c r="K45" s="27">
        <f t="shared" ca="1" si="13"/>
        <v>492</v>
      </c>
      <c r="L45" s="27" t="str" cm="1">
        <f t="array" aca="1" ref="L45" ca="1">INDEX($B:$B,K45)</f>
        <v>L.LỰC SỸ</v>
      </c>
      <c r="M45" s="27" t="str" cm="1">
        <f t="array" aca="1" ref="M45" ca="1">INDEX($C:$C,K45)</f>
        <v>THÌN</v>
      </c>
      <c r="N45" s="25" t="str">
        <f ca="1">IF(IFERROR(VLOOKUP(M45,'AN CÁC SAO CHÍNH TINH'!$M:$N,2,0),"")="",VLOOKUP(M45,'AN CÁC SAO CHÍNH TINH'!$L:$N,3,0),IFERROR(VLOOKUP(M45,'AN CÁC SAO CHÍNH TINH'!$M:$N,2,0),""))</f>
        <v>CUNG QUAN LỘC</v>
      </c>
      <c r="R45" t="s">
        <v>148</v>
      </c>
      <c r="S45" t="s">
        <v>4920</v>
      </c>
      <c r="T45" t="s">
        <v>154</v>
      </c>
    </row>
    <row r="46" spans="1:39" x14ac:dyDescent="0.25">
      <c r="A46" s="1" t="s">
        <v>148</v>
      </c>
      <c r="B46" s="1" t="s">
        <v>4841</v>
      </c>
      <c r="C46" s="1" t="s">
        <v>155</v>
      </c>
      <c r="D46" t="e">
        <v>#N/A</v>
      </c>
      <c r="I46" s="25" t="s">
        <v>5293</v>
      </c>
      <c r="J46" s="25" t="str">
        <f t="shared" ca="1" si="12"/>
        <v>L.PHI LIÊM</v>
      </c>
      <c r="K46" s="27">
        <f t="shared" ca="1" si="13"/>
        <v>566</v>
      </c>
      <c r="L46" s="27" t="str" cm="1">
        <f t="array" aca="1" ref="L46" ca="1">INDEX($B:$B,K46)</f>
        <v>L.PHI LIÊM</v>
      </c>
      <c r="M46" s="27" t="str" cm="1">
        <f t="array" aca="1" ref="M46" ca="1">INDEX($C:$C,K46)</f>
        <v>DẬU</v>
      </c>
      <c r="N46" s="25" t="str">
        <f ca="1">IF(IFERROR(VLOOKUP(M46,'AN CÁC SAO CHÍNH TINH'!$M:$N,2,0),"")="",VLOOKUP(M46,'AN CÁC SAO CHÍNH TINH'!$L:$N,3,0),IFERROR(VLOOKUP(M46,'AN CÁC SAO CHÍNH TINH'!$M:$N,2,0),""))</f>
        <v>CUNG TỬ TỨC</v>
      </c>
      <c r="R46" t="s">
        <v>148</v>
      </c>
      <c r="S46" t="s">
        <v>4921</v>
      </c>
      <c r="T46" t="s">
        <v>155</v>
      </c>
    </row>
    <row r="47" spans="1:39" x14ac:dyDescent="0.25">
      <c r="A47" s="1" t="s">
        <v>148</v>
      </c>
      <c r="B47" s="1" t="s">
        <v>4842</v>
      </c>
      <c r="C47" s="1" t="s">
        <v>156</v>
      </c>
      <c r="D47" t="e">
        <v>#N/A</v>
      </c>
      <c r="I47" s="25" t="s">
        <v>5293</v>
      </c>
      <c r="J47" s="25" t="str">
        <f t="shared" ca="1" si="12"/>
        <v>L.PHỤC BINH</v>
      </c>
      <c r="K47" s="27">
        <f t="shared" ca="1" si="13"/>
        <v>606</v>
      </c>
      <c r="L47" s="27" t="str" cm="1">
        <f t="array" aca="1" ref="L47" ca="1">INDEX($B:$B,K47)</f>
        <v>L.PHỤC BINH</v>
      </c>
      <c r="M47" s="27" t="str" cm="1">
        <f t="array" aca="1" ref="M47" ca="1">INDEX($C:$C,K47)</f>
        <v>SỬU</v>
      </c>
      <c r="N47" s="25" t="str">
        <f ca="1">IF(IFERROR(VLOOKUP(M47,'AN CÁC SAO CHÍNH TINH'!$M:$N,2,0),"")="",VLOOKUP(M47,'AN CÁC SAO CHÍNH TINH'!$L:$N,3,0),IFERROR(VLOOKUP(M47,'AN CÁC SAO CHÍNH TINH'!$M:$N,2,0),""))</f>
        <v>CUNG PHỤ MẪU</v>
      </c>
      <c r="R47" t="s">
        <v>148</v>
      </c>
      <c r="S47" t="s">
        <v>4922</v>
      </c>
      <c r="T47" t="s">
        <v>156</v>
      </c>
    </row>
    <row r="48" spans="1:39" x14ac:dyDescent="0.25">
      <c r="A48" s="1" t="s">
        <v>148</v>
      </c>
      <c r="B48" s="1" t="s">
        <v>4843</v>
      </c>
      <c r="C48" s="1" t="s">
        <v>157</v>
      </c>
      <c r="D48" t="e">
        <v>#N/A</v>
      </c>
      <c r="I48" s="25" t="s">
        <v>5293</v>
      </c>
      <c r="J48" s="25" t="str">
        <f t="shared" ca="1" si="12"/>
        <v>L.QUAN PHỦ</v>
      </c>
      <c r="K48" s="27">
        <f t="shared" ca="1" si="13"/>
        <v>694</v>
      </c>
      <c r="L48" s="27" t="str" cm="1">
        <f t="array" aca="1" ref="L48" ca="1">INDEX($B:$B,K48)</f>
        <v>L.QUAN PHỦ</v>
      </c>
      <c r="M48" s="27" t="str" cm="1">
        <f t="array" aca="1" ref="M48" ca="1">INDEX($C:$C,K48)</f>
        <v>DẦN</v>
      </c>
      <c r="N48" s="25" t="str">
        <f ca="1">IF(IFERROR(VLOOKUP(M48,'AN CÁC SAO CHÍNH TINH'!$M:$N,2,0),"")="",VLOOKUP(M48,'AN CÁC SAO CHÍNH TINH'!$L:$N,3,0),IFERROR(VLOOKUP(M48,'AN CÁC SAO CHÍNH TINH'!$M:$N,2,0),""))</f>
        <v>CUNG PHÚC ĐỨC</v>
      </c>
      <c r="R48" t="s">
        <v>148</v>
      </c>
      <c r="S48" t="s">
        <v>4923</v>
      </c>
      <c r="T48" t="s">
        <v>157</v>
      </c>
    </row>
    <row r="49" spans="1:20" x14ac:dyDescent="0.25">
      <c r="A49" s="1" t="s">
        <v>148</v>
      </c>
      <c r="B49" s="1" t="s">
        <v>4844</v>
      </c>
      <c r="C49" s="1" t="s">
        <v>158</v>
      </c>
      <c r="D49" t="e">
        <v>#N/A</v>
      </c>
      <c r="I49" s="25" t="s">
        <v>5293</v>
      </c>
      <c r="J49" s="25" t="str">
        <f t="shared" ca="1" si="12"/>
        <v>L.TẤU THƯ</v>
      </c>
      <c r="K49" s="27">
        <f t="shared" ca="1" si="13"/>
        <v>756</v>
      </c>
      <c r="L49" s="27" t="str" cm="1">
        <f t="array" aca="1" ref="L49" ca="1">INDEX($B:$B,K49)</f>
        <v>L.TẤU THƯ</v>
      </c>
      <c r="M49" s="27" t="str" cm="1">
        <f t="array" aca="1" ref="M49" ca="1">INDEX($C:$C,K49)</f>
        <v>THÂN</v>
      </c>
      <c r="N49" s="25" t="str">
        <f ca="1">IF(IFERROR(VLOOKUP(M49,'AN CÁC SAO CHÍNH TINH'!$M:$N,2,0),"")="",VLOOKUP(M49,'AN CÁC SAO CHÍNH TINH'!$L:$N,3,0),IFERROR(VLOOKUP(M49,'AN CÁC SAO CHÍNH TINH'!$M:$N,2,0),""))</f>
        <v>CUNG TÀI BẠCH</v>
      </c>
      <c r="R49" t="s">
        <v>148</v>
      </c>
      <c r="S49" t="s">
        <v>4924</v>
      </c>
      <c r="T49" t="s">
        <v>158</v>
      </c>
    </row>
    <row r="50" spans="1:20" x14ac:dyDescent="0.25">
      <c r="A50" s="1" t="s">
        <v>148</v>
      </c>
      <c r="B50" s="1" t="s">
        <v>4845</v>
      </c>
      <c r="C50" s="1" t="s">
        <v>147</v>
      </c>
      <c r="D50" t="e">
        <v>#N/A</v>
      </c>
      <c r="I50" s="25" t="s">
        <v>5293</v>
      </c>
      <c r="J50" s="25" t="str">
        <f t="shared" ca="1" si="12"/>
        <v>L.THANH LONG</v>
      </c>
      <c r="K50" s="27">
        <f t="shared" ca="1" si="13"/>
        <v>796</v>
      </c>
      <c r="L50" s="27" t="str" cm="1">
        <f t="array" aca="1" ref="L50" ca="1">INDEX($B:$B,K50)</f>
        <v>L.THANH LONG</v>
      </c>
      <c r="M50" s="27" t="str" cm="1">
        <f t="array" aca="1" ref="M50" ca="1">INDEX($C:$C,K50)</f>
        <v>TỴ</v>
      </c>
      <c r="N50" s="25" t="str">
        <f ca="1">IF(IFERROR(VLOOKUP(M50,'AN CÁC SAO CHÍNH TINH'!$M:$N,2,0),"")="",VLOOKUP(M50,'AN CÁC SAO CHÍNH TINH'!$L:$N,3,0),IFERROR(VLOOKUP(M50,'AN CÁC SAO CHÍNH TINH'!$M:$N,2,0),""))</f>
        <v>CUNG NÔ BỘC</v>
      </c>
      <c r="R50" t="s">
        <v>148</v>
      </c>
      <c r="S50" t="s">
        <v>4925</v>
      </c>
      <c r="T50" t="s">
        <v>147</v>
      </c>
    </row>
    <row r="51" spans="1:20" x14ac:dyDescent="0.25">
      <c r="A51" s="1" t="s">
        <v>149</v>
      </c>
      <c r="B51" s="1" t="s">
        <v>4834</v>
      </c>
      <c r="C51" s="1" t="s">
        <v>149</v>
      </c>
      <c r="D51" t="e">
        <v>#N/A</v>
      </c>
      <c r="I51" s="25" t="s">
        <v>5293</v>
      </c>
      <c r="J51" s="25" t="str">
        <f t="shared" ca="1" si="12"/>
        <v>L.TIỂU HAO</v>
      </c>
      <c r="K51" s="27">
        <f t="shared" ca="1" si="13"/>
        <v>1006</v>
      </c>
      <c r="L51" s="27" t="str" cm="1">
        <f t="array" aca="1" ref="L51" ca="1">INDEX($B:$B,K51)</f>
        <v>L.TIỂU HAO-H</v>
      </c>
      <c r="M51" s="27" t="str" cm="1">
        <f t="array" aca="1" ref="M51" ca="1">INDEX($C:$C,K51)</f>
        <v>NGỌ</v>
      </c>
      <c r="N51" s="25" t="str">
        <f ca="1">IF(IFERROR(VLOOKUP(M51,'AN CÁC SAO CHÍNH TINH'!$M:$N,2,0),"")="",VLOOKUP(M51,'AN CÁC SAO CHÍNH TINH'!$L:$N,3,0),IFERROR(VLOOKUP(M51,'AN CÁC SAO CHÍNH TINH'!$M:$N,2,0),""))</f>
        <v>CUNG THIÊN DI</v>
      </c>
      <c r="R51" t="s">
        <v>149</v>
      </c>
      <c r="S51" t="s">
        <v>4914</v>
      </c>
      <c r="T51" t="s">
        <v>149</v>
      </c>
    </row>
    <row r="52" spans="1:20" x14ac:dyDescent="0.25">
      <c r="A52" s="1" t="s">
        <v>149</v>
      </c>
      <c r="B52" s="1" t="s">
        <v>4835</v>
      </c>
      <c r="C52" s="1" t="s">
        <v>150</v>
      </c>
      <c r="D52" t="e">
        <v>#N/A</v>
      </c>
      <c r="I52" s="25" t="s">
        <v>5293</v>
      </c>
      <c r="J52" s="25" t="str">
        <f t="shared" ca="1" si="12"/>
        <v>L.TƯỚNG QUÂN</v>
      </c>
      <c r="K52" s="27">
        <f ca="1">MATCH($G$5,OFFSET($A$1,K51,0,100000),0)+K51</f>
        <v>1198</v>
      </c>
      <c r="L52" s="27" t="str" cm="1">
        <f t="array" aca="1" ref="L52" ca="1">INDEX($B:$B,K52)</f>
        <v>L.TƯỚNG QUÂN</v>
      </c>
      <c r="M52" s="27" t="str" cm="1">
        <f t="array" aca="1" ref="M52" ca="1">INDEX($C:$C,K52)</f>
        <v>MÙI</v>
      </c>
      <c r="N52" s="25" t="str">
        <f ca="1">IF(IFERROR(VLOOKUP(M52,'AN CÁC SAO CHÍNH TINH'!$M:$N,2,0),"")="",VLOOKUP(M52,'AN CÁC SAO CHÍNH TINH'!$L:$N,3,0),IFERROR(VLOOKUP(M52,'AN CÁC SAO CHÍNH TINH'!$M:$N,2,0),""))</f>
        <v>CUNG TẬT ÁCH</v>
      </c>
      <c r="R52" t="s">
        <v>149</v>
      </c>
      <c r="S52" t="s">
        <v>4915</v>
      </c>
      <c r="T52" t="s">
        <v>150</v>
      </c>
    </row>
    <row r="53" spans="1:20" x14ac:dyDescent="0.25">
      <c r="A53" s="1" t="s">
        <v>149</v>
      </c>
      <c r="B53" s="1" t="s">
        <v>4836</v>
      </c>
      <c r="C53" s="1" t="s">
        <v>151</v>
      </c>
      <c r="D53" t="e">
        <v>#N/A</v>
      </c>
      <c r="I53" s="25" t="s">
        <v>5293</v>
      </c>
      <c r="J53" s="25" t="e">
        <f t="shared" ca="1" si="12"/>
        <v>#N/A</v>
      </c>
      <c r="K53" s="27" t="e">
        <f t="shared" ref="K53:K63" ca="1" si="14">MATCH($G$5,OFFSET($A$1,K52,0,100000),0)+K52</f>
        <v>#N/A</v>
      </c>
      <c r="L53" s="27" t="e" cm="1">
        <f t="array" aca="1" ref="L53" ca="1">INDEX($B:$B,K53)</f>
        <v>#N/A</v>
      </c>
      <c r="M53" s="27" t="e" cm="1">
        <f t="array" aca="1" ref="M53" ca="1">INDEX($C:$C,K53)</f>
        <v>#N/A</v>
      </c>
      <c r="N53" s="25" t="e">
        <f ca="1">IF(IFERROR(VLOOKUP(M53,'AN CÁC SAO CHÍNH TINH'!$M:$N,2,0),"")="",VLOOKUP(M53,'AN CÁC SAO CHÍNH TINH'!$L:$N,3,0),IFERROR(VLOOKUP(M53,'AN CÁC SAO CHÍNH TINH'!$M:$N,2,0),""))</f>
        <v>#N/A</v>
      </c>
      <c r="R53" t="s">
        <v>149</v>
      </c>
      <c r="S53" t="s">
        <v>4916</v>
      </c>
      <c r="T53" t="s">
        <v>151</v>
      </c>
    </row>
    <row r="54" spans="1:20" x14ac:dyDescent="0.25">
      <c r="A54" s="1" t="s">
        <v>149</v>
      </c>
      <c r="B54" s="1" t="s">
        <v>4837</v>
      </c>
      <c r="C54" s="1" t="s">
        <v>152</v>
      </c>
      <c r="D54" t="e">
        <v>#N/A</v>
      </c>
      <c r="I54" s="25" t="s">
        <v>5293</v>
      </c>
      <c r="J54" s="25" t="e">
        <f t="shared" ca="1" si="12"/>
        <v>#N/A</v>
      </c>
      <c r="K54" s="27" t="e">
        <f t="shared" ca="1" si="14"/>
        <v>#N/A</v>
      </c>
      <c r="L54" s="27" t="e" cm="1">
        <f t="array" aca="1" ref="L54" ca="1">INDEX($B:$B,K54)</f>
        <v>#N/A</v>
      </c>
      <c r="M54" s="27" t="e" cm="1">
        <f t="array" aca="1" ref="M54" ca="1">INDEX($C:$C,K54)</f>
        <v>#N/A</v>
      </c>
      <c r="N54" s="25" t="e">
        <f ca="1">IF(IFERROR(VLOOKUP(M54,'AN CÁC SAO CHÍNH TINH'!$M:$N,2,0),"")="",VLOOKUP(M54,'AN CÁC SAO CHÍNH TINH'!$L:$N,3,0),IFERROR(VLOOKUP(M54,'AN CÁC SAO CHÍNH TINH'!$M:$N,2,0),""))</f>
        <v>#N/A</v>
      </c>
      <c r="R54" t="s">
        <v>149</v>
      </c>
      <c r="S54" t="s">
        <v>4917</v>
      </c>
      <c r="T54" t="s">
        <v>152</v>
      </c>
    </row>
    <row r="55" spans="1:20" x14ac:dyDescent="0.25">
      <c r="A55" s="1" t="s">
        <v>149</v>
      </c>
      <c r="B55" s="1" t="s">
        <v>4838</v>
      </c>
      <c r="C55" s="1" t="s">
        <v>153</v>
      </c>
      <c r="D55" t="e">
        <v>#N/A</v>
      </c>
      <c r="I55" s="25" t="s">
        <v>5293</v>
      </c>
      <c r="J55" s="25" t="e">
        <f t="shared" ca="1" si="12"/>
        <v>#N/A</v>
      </c>
      <c r="K55" s="27" t="e">
        <f t="shared" ca="1" si="14"/>
        <v>#N/A</v>
      </c>
      <c r="L55" s="27" t="e" cm="1">
        <f t="array" aca="1" ref="L55" ca="1">INDEX($B:$B,K55)</f>
        <v>#N/A</v>
      </c>
      <c r="M55" s="27" t="e" cm="1">
        <f t="array" aca="1" ref="M55" ca="1">INDEX($C:$C,K55)</f>
        <v>#N/A</v>
      </c>
      <c r="N55" s="25" t="e">
        <f ca="1">IF(IFERROR(VLOOKUP(M55,'AN CÁC SAO CHÍNH TINH'!$M:$N,2,0),"")="",VLOOKUP(M55,'AN CÁC SAO CHÍNH TINH'!$L:$N,3,0),IFERROR(VLOOKUP(M55,'AN CÁC SAO CHÍNH TINH'!$M:$N,2,0),""))</f>
        <v>#N/A</v>
      </c>
      <c r="R55" t="s">
        <v>149</v>
      </c>
      <c r="S55" t="s">
        <v>4918</v>
      </c>
      <c r="T55" t="s">
        <v>153</v>
      </c>
    </row>
    <row r="56" spans="1:20" x14ac:dyDescent="0.25">
      <c r="A56" s="1" t="s">
        <v>149</v>
      </c>
      <c r="B56" s="1" t="s">
        <v>4839</v>
      </c>
      <c r="C56" s="1" t="s">
        <v>154</v>
      </c>
      <c r="D56" t="e">
        <v>#N/A</v>
      </c>
      <c r="I56" s="25" t="s">
        <v>5293</v>
      </c>
      <c r="J56" s="25" t="e">
        <f t="shared" ca="1" si="12"/>
        <v>#N/A</v>
      </c>
      <c r="K56" s="27" t="e">
        <f t="shared" ca="1" si="14"/>
        <v>#N/A</v>
      </c>
      <c r="L56" s="27" t="e" cm="1">
        <f t="array" aca="1" ref="L56" ca="1">INDEX($B:$B,K56)</f>
        <v>#N/A</v>
      </c>
      <c r="M56" s="27" t="e" cm="1">
        <f t="array" aca="1" ref="M56" ca="1">INDEX($C:$C,K56)</f>
        <v>#N/A</v>
      </c>
      <c r="N56" s="25" t="e">
        <f ca="1">IF(IFERROR(VLOOKUP(M56,'AN CÁC SAO CHÍNH TINH'!$M:$N,2,0),"")="",VLOOKUP(M56,'AN CÁC SAO CHÍNH TINH'!$L:$N,3,0),IFERROR(VLOOKUP(M56,'AN CÁC SAO CHÍNH TINH'!$M:$N,2,0),""))</f>
        <v>#N/A</v>
      </c>
      <c r="R56" t="s">
        <v>149</v>
      </c>
      <c r="S56" t="s">
        <v>4919</v>
      </c>
      <c r="T56" t="s">
        <v>154</v>
      </c>
    </row>
    <row r="57" spans="1:20" x14ac:dyDescent="0.25">
      <c r="A57" s="1" t="s">
        <v>149</v>
      </c>
      <c r="B57" s="1" t="s">
        <v>4840</v>
      </c>
      <c r="C57" s="1" t="s">
        <v>155</v>
      </c>
      <c r="D57" t="e">
        <v>#N/A</v>
      </c>
      <c r="I57" s="25" t="s">
        <v>5293</v>
      </c>
      <c r="J57" s="25" t="e">
        <f t="shared" ca="1" si="12"/>
        <v>#N/A</v>
      </c>
      <c r="K57" s="27" t="e">
        <f t="shared" ca="1" si="14"/>
        <v>#N/A</v>
      </c>
      <c r="L57" s="27" t="e" cm="1">
        <f t="array" aca="1" ref="L57" ca="1">INDEX($B:$B,K57)</f>
        <v>#N/A</v>
      </c>
      <c r="M57" s="27" t="e" cm="1">
        <f t="array" aca="1" ref="M57" ca="1">INDEX($C:$C,K57)</f>
        <v>#N/A</v>
      </c>
      <c r="N57" s="25" t="e">
        <f ca="1">IF(IFERROR(VLOOKUP(M57,'AN CÁC SAO CHÍNH TINH'!$M:$N,2,0),"")="",VLOOKUP(M57,'AN CÁC SAO CHÍNH TINH'!$L:$N,3,0),IFERROR(VLOOKUP(M57,'AN CÁC SAO CHÍNH TINH'!$M:$N,2,0),""))</f>
        <v>#N/A</v>
      </c>
      <c r="R57" t="s">
        <v>149</v>
      </c>
      <c r="S57" t="s">
        <v>4920</v>
      </c>
      <c r="T57" t="s">
        <v>155</v>
      </c>
    </row>
    <row r="58" spans="1:20" x14ac:dyDescent="0.25">
      <c r="A58" s="1" t="s">
        <v>149</v>
      </c>
      <c r="B58" s="1" t="s">
        <v>4841</v>
      </c>
      <c r="C58" s="1" t="s">
        <v>156</v>
      </c>
      <c r="D58" t="e">
        <v>#N/A</v>
      </c>
      <c r="I58" s="25" t="s">
        <v>5293</v>
      </c>
      <c r="J58" s="25" t="e">
        <f t="shared" ca="1" si="12"/>
        <v>#N/A</v>
      </c>
      <c r="K58" s="27" t="e">
        <f t="shared" ca="1" si="14"/>
        <v>#N/A</v>
      </c>
      <c r="L58" s="27" t="e" cm="1">
        <f t="array" aca="1" ref="L58" ca="1">INDEX($B:$B,K58)</f>
        <v>#N/A</v>
      </c>
      <c r="M58" s="27" t="e" cm="1">
        <f t="array" aca="1" ref="M58" ca="1">INDEX($C:$C,K58)</f>
        <v>#N/A</v>
      </c>
      <c r="N58" s="25" t="e">
        <f ca="1">IF(IFERROR(VLOOKUP(M58,'AN CÁC SAO CHÍNH TINH'!$M:$N,2,0),"")="",VLOOKUP(M58,'AN CÁC SAO CHÍNH TINH'!$L:$N,3,0),IFERROR(VLOOKUP(M58,'AN CÁC SAO CHÍNH TINH'!$M:$N,2,0),""))</f>
        <v>#N/A</v>
      </c>
      <c r="R58" t="s">
        <v>149</v>
      </c>
      <c r="S58" t="s">
        <v>4921</v>
      </c>
      <c r="T58" t="s">
        <v>156</v>
      </c>
    </row>
    <row r="59" spans="1:20" x14ac:dyDescent="0.25">
      <c r="A59" s="1" t="s">
        <v>149</v>
      </c>
      <c r="B59" s="1" t="s">
        <v>4842</v>
      </c>
      <c r="C59" s="1" t="s">
        <v>157</v>
      </c>
      <c r="D59" t="e">
        <v>#N/A</v>
      </c>
      <c r="I59" s="25" t="s">
        <v>5293</v>
      </c>
      <c r="J59" s="25" t="e">
        <f t="shared" ca="1" si="12"/>
        <v>#N/A</v>
      </c>
      <c r="K59" s="27" t="e">
        <f t="shared" ca="1" si="14"/>
        <v>#N/A</v>
      </c>
      <c r="L59" s="27" t="e" cm="1">
        <f t="array" aca="1" ref="L59" ca="1">INDEX($B:$B,K59)</f>
        <v>#N/A</v>
      </c>
      <c r="M59" s="27" t="e" cm="1">
        <f t="array" aca="1" ref="M59" ca="1">INDEX($C:$C,K59)</f>
        <v>#N/A</v>
      </c>
      <c r="N59" s="25" t="e">
        <f ca="1">IF(IFERROR(VLOOKUP(M59,'AN CÁC SAO CHÍNH TINH'!$M:$N,2,0),"")="",VLOOKUP(M59,'AN CÁC SAO CHÍNH TINH'!$L:$N,3,0),IFERROR(VLOOKUP(M59,'AN CÁC SAO CHÍNH TINH'!$M:$N,2,0),""))</f>
        <v>#N/A</v>
      </c>
      <c r="R59" t="s">
        <v>149</v>
      </c>
      <c r="S59" t="s">
        <v>4922</v>
      </c>
      <c r="T59" t="s">
        <v>157</v>
      </c>
    </row>
    <row r="60" spans="1:20" x14ac:dyDescent="0.25">
      <c r="A60" s="1" t="s">
        <v>149</v>
      </c>
      <c r="B60" s="1" t="s">
        <v>4843</v>
      </c>
      <c r="C60" s="1" t="s">
        <v>158</v>
      </c>
      <c r="D60" t="e">
        <v>#N/A</v>
      </c>
      <c r="I60" s="25" t="s">
        <v>5293</v>
      </c>
      <c r="J60" s="25" t="e">
        <f t="shared" ca="1" si="12"/>
        <v>#N/A</v>
      </c>
      <c r="K60" s="27" t="e">
        <f t="shared" ca="1" si="14"/>
        <v>#N/A</v>
      </c>
      <c r="L60" s="27" t="e" cm="1">
        <f t="array" aca="1" ref="L60" ca="1">INDEX($B:$B,K60)</f>
        <v>#N/A</v>
      </c>
      <c r="M60" s="27" t="e" cm="1">
        <f t="array" aca="1" ref="M60" ca="1">INDEX($C:$C,K60)</f>
        <v>#N/A</v>
      </c>
      <c r="N60" s="25" t="e">
        <f ca="1">IF(IFERROR(VLOOKUP(M60,'AN CÁC SAO CHÍNH TINH'!$M:$N,2,0),"")="",VLOOKUP(M60,'AN CÁC SAO CHÍNH TINH'!$L:$N,3,0),IFERROR(VLOOKUP(M60,'AN CÁC SAO CHÍNH TINH'!$M:$N,2,0),""))</f>
        <v>#N/A</v>
      </c>
      <c r="R60" t="s">
        <v>149</v>
      </c>
      <c r="S60" t="s">
        <v>4923</v>
      </c>
      <c r="T60" t="s">
        <v>158</v>
      </c>
    </row>
    <row r="61" spans="1:20" x14ac:dyDescent="0.25">
      <c r="A61" s="1" t="s">
        <v>149</v>
      </c>
      <c r="B61" s="1" t="s">
        <v>4844</v>
      </c>
      <c r="C61" s="1" t="s">
        <v>147</v>
      </c>
      <c r="D61" t="e">
        <v>#N/A</v>
      </c>
      <c r="I61" s="25" t="s">
        <v>5293</v>
      </c>
      <c r="J61" s="25" t="e">
        <f t="shared" ca="1" si="12"/>
        <v>#N/A</v>
      </c>
      <c r="K61" s="27" t="e">
        <f t="shared" ca="1" si="14"/>
        <v>#N/A</v>
      </c>
      <c r="L61" s="27" t="e" cm="1">
        <f t="array" aca="1" ref="L61" ca="1">INDEX($B:$B,K61)</f>
        <v>#N/A</v>
      </c>
      <c r="M61" s="27" t="e" cm="1">
        <f t="array" aca="1" ref="M61" ca="1">INDEX($C:$C,K61)</f>
        <v>#N/A</v>
      </c>
      <c r="N61" s="25" t="e">
        <f ca="1">IF(IFERROR(VLOOKUP(M61,'AN CÁC SAO CHÍNH TINH'!$M:$N,2,0),"")="",VLOOKUP(M61,'AN CÁC SAO CHÍNH TINH'!$L:$N,3,0),IFERROR(VLOOKUP(M61,'AN CÁC SAO CHÍNH TINH'!$M:$N,2,0),""))</f>
        <v>#N/A</v>
      </c>
      <c r="R61" t="s">
        <v>149</v>
      </c>
      <c r="S61" t="s">
        <v>4924</v>
      </c>
      <c r="T61" t="s">
        <v>147</v>
      </c>
    </row>
    <row r="62" spans="1:20" x14ac:dyDescent="0.25">
      <c r="A62" s="1" t="s">
        <v>149</v>
      </c>
      <c r="B62" s="1" t="s">
        <v>4845</v>
      </c>
      <c r="C62" s="1" t="s">
        <v>148</v>
      </c>
      <c r="D62" t="e">
        <v>#N/A</v>
      </c>
      <c r="I62" s="25" t="s">
        <v>5293</v>
      </c>
      <c r="J62" s="25" t="e">
        <f t="shared" ca="1" si="12"/>
        <v>#N/A</v>
      </c>
      <c r="K62" s="27" t="e">
        <f t="shared" ca="1" si="14"/>
        <v>#N/A</v>
      </c>
      <c r="L62" s="27" t="e" cm="1">
        <f t="array" aca="1" ref="L62" ca="1">INDEX($B:$B,K62)</f>
        <v>#N/A</v>
      </c>
      <c r="M62" s="27" t="e" cm="1">
        <f t="array" aca="1" ref="M62" ca="1">INDEX($C:$C,K62)</f>
        <v>#N/A</v>
      </c>
      <c r="N62" s="25" t="e">
        <f ca="1">IF(IFERROR(VLOOKUP(M62,'AN CÁC SAO CHÍNH TINH'!$M:$N,2,0),"")="",VLOOKUP(M62,'AN CÁC SAO CHÍNH TINH'!$L:$N,3,0),IFERROR(VLOOKUP(M62,'AN CÁC SAO CHÍNH TINH'!$M:$N,2,0),""))</f>
        <v>#N/A</v>
      </c>
      <c r="R62" t="s">
        <v>149</v>
      </c>
      <c r="S62" t="s">
        <v>4925</v>
      </c>
      <c r="T62" t="s">
        <v>148</v>
      </c>
    </row>
    <row r="63" spans="1:20" x14ac:dyDescent="0.25">
      <c r="A63" s="1" t="s">
        <v>150</v>
      </c>
      <c r="B63" s="1" t="s">
        <v>4834</v>
      </c>
      <c r="C63" s="1" t="s">
        <v>150</v>
      </c>
      <c r="D63" t="e">
        <v>#N/A</v>
      </c>
      <c r="I63" s="25" t="s">
        <v>5293</v>
      </c>
      <c r="J63" s="25" t="e">
        <f t="shared" ca="1" si="12"/>
        <v>#N/A</v>
      </c>
      <c r="K63" s="27" t="e">
        <f t="shared" ca="1" si="14"/>
        <v>#N/A</v>
      </c>
      <c r="L63" s="27" t="e" cm="1">
        <f t="array" aca="1" ref="L63" ca="1">INDEX($B:$B,K63)</f>
        <v>#N/A</v>
      </c>
      <c r="M63" s="27" t="e" cm="1">
        <f t="array" aca="1" ref="M63" ca="1">INDEX($C:$C,K63)</f>
        <v>#N/A</v>
      </c>
      <c r="N63" s="25" t="e">
        <f ca="1">IF(IFERROR(VLOOKUP(M63,'AN CÁC SAO CHÍNH TINH'!$M:$N,2,0),"")="",VLOOKUP(M63,'AN CÁC SAO CHÍNH TINH'!$L:$N,3,0),IFERROR(VLOOKUP(M63,'AN CÁC SAO CHÍNH TINH'!$M:$N,2,0),""))</f>
        <v>#N/A</v>
      </c>
      <c r="R63" t="s">
        <v>150</v>
      </c>
      <c r="S63" t="s">
        <v>4914</v>
      </c>
      <c r="T63" t="s">
        <v>150</v>
      </c>
    </row>
    <row r="64" spans="1:20" x14ac:dyDescent="0.25">
      <c r="A64" s="1" t="s">
        <v>150</v>
      </c>
      <c r="B64" s="1" t="s">
        <v>4835</v>
      </c>
      <c r="C64" s="1" t="s">
        <v>151</v>
      </c>
      <c r="D64" t="e">
        <v>#N/A</v>
      </c>
      <c r="K64" s="27"/>
      <c r="L64" s="27"/>
      <c r="M64" s="27"/>
      <c r="R64" t="s">
        <v>150</v>
      </c>
      <c r="S64" t="s">
        <v>4915</v>
      </c>
      <c r="T64" t="s">
        <v>151</v>
      </c>
    </row>
    <row r="65" spans="1:20" x14ac:dyDescent="0.25">
      <c r="A65" s="1" t="s">
        <v>150</v>
      </c>
      <c r="B65" s="1" t="s">
        <v>4836</v>
      </c>
      <c r="C65" s="1" t="s">
        <v>152</v>
      </c>
      <c r="D65" t="e">
        <v>#N/A</v>
      </c>
      <c r="K65" s="27"/>
      <c r="L65" s="27"/>
      <c r="M65" s="27"/>
      <c r="R65" t="s">
        <v>150</v>
      </c>
      <c r="S65" t="s">
        <v>4916</v>
      </c>
      <c r="T65" t="s">
        <v>152</v>
      </c>
    </row>
    <row r="66" spans="1:20" x14ac:dyDescent="0.25">
      <c r="A66" s="1" t="s">
        <v>150</v>
      </c>
      <c r="B66" s="1" t="s">
        <v>4837</v>
      </c>
      <c r="C66" s="1" t="s">
        <v>153</v>
      </c>
      <c r="D66" t="e">
        <v>#N/A</v>
      </c>
      <c r="I66" s="25" t="s">
        <v>5291</v>
      </c>
      <c r="J66" s="25" t="str">
        <f t="shared" ref="J66" ca="1" si="15">IF(LEFT(RIGHT(L66,2))="-",LEFT(L66,LEN(L66)-LEN(RIGHT(L66,2))),L66)</f>
        <v>L.THÁI TUẾ</v>
      </c>
      <c r="K66" s="27">
        <f ca="1">MATCH($G$2,OFFSET($A$1,K14,0,100000),0)+K14</f>
        <v>192</v>
      </c>
      <c r="L66" s="27" t="str" cm="1">
        <f t="array" aca="1" ref="L66" ca="1">INDEX($B:$B,K66)</f>
        <v>L.THÁI TUẾ</v>
      </c>
      <c r="M66" s="27" t="str" cm="1">
        <f t="array" aca="1" ref="M66" ca="1">INDEX($C:$C,K66)</f>
        <v>TỴ</v>
      </c>
      <c r="N66" s="25" t="str">
        <f ca="1">IF(IFERROR(VLOOKUP(M66,'AN CÁC SAO CHÍNH TINH'!$M:$N,2,0),"")="",VLOOKUP(M66,'AN CÁC SAO CHÍNH TINH'!$L:$N,3,0),IFERROR(VLOOKUP(M66,'AN CÁC SAO CHÍNH TINH'!$M:$N,2,0),""))</f>
        <v>CUNG NÔ BỘC</v>
      </c>
      <c r="R66" t="s">
        <v>150</v>
      </c>
      <c r="S66" t="s">
        <v>4917</v>
      </c>
      <c r="T66" t="s">
        <v>153</v>
      </c>
    </row>
    <row r="67" spans="1:20" x14ac:dyDescent="0.25">
      <c r="A67" s="1" t="s">
        <v>150</v>
      </c>
      <c r="B67" s="1" t="s">
        <v>4838</v>
      </c>
      <c r="C67" s="1" t="s">
        <v>154</v>
      </c>
      <c r="D67" t="e">
        <v>#N/A</v>
      </c>
      <c r="I67" s="25" t="s">
        <v>5291</v>
      </c>
      <c r="J67" s="25" t="str">
        <f t="shared" ref="J67:J83" ca="1" si="16">IF(LEFT(RIGHT(L67,2))="-",LEFT(L67,LEN(L67)-LEN(RIGHT(L67,2))),L67)</f>
        <v>L.BẠCH HỔ</v>
      </c>
      <c r="K67" s="27">
        <f ca="1">MATCH($G$2,OFFSET($A$1,K66,0,100000),0)+K66</f>
        <v>216</v>
      </c>
      <c r="L67" s="27" t="str" cm="1">
        <f t="array" aca="1" ref="L67" ca="1">INDEX($B:$B,K67)</f>
        <v>L.BẠCH HỔ-H</v>
      </c>
      <c r="M67" s="27" t="str" cm="1">
        <f t="array" aca="1" ref="M67" ca="1">INDEX($C:$C,K67)</f>
        <v>SỬU</v>
      </c>
      <c r="N67" s="25" t="str">
        <f ca="1">IF(IFERROR(VLOOKUP(M67,'AN CÁC SAO CHÍNH TINH'!$M:$N,2,0),"")="",VLOOKUP(M67,'AN CÁC SAO CHÍNH TINH'!$L:$N,3,0),IFERROR(VLOOKUP(M67,'AN CÁC SAO CHÍNH TINH'!$M:$N,2,0),""))</f>
        <v>CUNG PHỤ MẪU</v>
      </c>
      <c r="R67" t="s">
        <v>150</v>
      </c>
      <c r="S67" t="s">
        <v>4918</v>
      </c>
      <c r="T67" t="s">
        <v>154</v>
      </c>
    </row>
    <row r="68" spans="1:20" x14ac:dyDescent="0.25">
      <c r="A68" s="1" t="s">
        <v>150</v>
      </c>
      <c r="B68" s="1" t="s">
        <v>4839</v>
      </c>
      <c r="C68" s="1" t="s">
        <v>155</v>
      </c>
      <c r="D68" t="e">
        <v>#N/A</v>
      </c>
      <c r="I68" s="25" t="s">
        <v>5291</v>
      </c>
      <c r="J68" s="25" t="str">
        <f t="shared" ca="1" si="16"/>
        <v>L.CÔ THẦN</v>
      </c>
      <c r="K68" s="27">
        <f t="shared" ref="K68:K83" ca="1" si="17">MATCH($G$2,OFFSET($A$1,K67,0,100000),0)+K67</f>
        <v>267</v>
      </c>
      <c r="L68" s="27" t="str" cm="1">
        <f t="array" aca="1" ref="L68" ca="1">INDEX($B:$B,K68)</f>
        <v>L.CÔ THẦN</v>
      </c>
      <c r="M68" s="27" t="str" cm="1">
        <f t="array" aca="1" ref="M68" ca="1">INDEX($C:$C,K68)</f>
        <v>THÂN</v>
      </c>
      <c r="N68" s="25" t="str">
        <f ca="1">IF(IFERROR(VLOOKUP(M68,'AN CÁC SAO CHÍNH TINH'!$M:$N,2,0),"")="",VLOOKUP(M68,'AN CÁC SAO CHÍNH TINH'!$L:$N,3,0),IFERROR(VLOOKUP(M68,'AN CÁC SAO CHÍNH TINH'!$M:$N,2,0),""))</f>
        <v>CUNG TÀI BẠCH</v>
      </c>
      <c r="R68" t="s">
        <v>150</v>
      </c>
      <c r="S68" t="s">
        <v>4919</v>
      </c>
      <c r="T68" t="s">
        <v>155</v>
      </c>
    </row>
    <row r="69" spans="1:20" x14ac:dyDescent="0.25">
      <c r="A69" s="1" t="s">
        <v>150</v>
      </c>
      <c r="B69" s="1" t="s">
        <v>4840</v>
      </c>
      <c r="C69" s="1" t="s">
        <v>156</v>
      </c>
      <c r="D69" t="e">
        <v>#N/A</v>
      </c>
      <c r="I69" s="25" t="s">
        <v>5291</v>
      </c>
      <c r="J69" s="25" t="str">
        <f t="shared" ca="1" si="16"/>
        <v>L.ĐÀO HOA</v>
      </c>
      <c r="K69" s="27">
        <f t="shared" ca="1" si="17"/>
        <v>330</v>
      </c>
      <c r="L69" s="27" t="str" cm="1">
        <f t="array" aca="1" ref="L69" ca="1">INDEX($B:$B,K69)</f>
        <v>L.ĐÀO HOA</v>
      </c>
      <c r="M69" s="27" t="str" cm="1">
        <f t="array" aca="1" ref="M69" ca="1">INDEX($C:$C,K69)</f>
        <v>NGỌ</v>
      </c>
      <c r="N69" s="25" t="str">
        <f ca="1">IF(IFERROR(VLOOKUP(M69,'AN CÁC SAO CHÍNH TINH'!$M:$N,2,0),"")="",VLOOKUP(M69,'AN CÁC SAO CHÍNH TINH'!$L:$N,3,0),IFERROR(VLOOKUP(M69,'AN CÁC SAO CHÍNH TINH'!$M:$N,2,0),""))</f>
        <v>CUNG THIÊN DI</v>
      </c>
      <c r="R69" t="s">
        <v>150</v>
      </c>
      <c r="S69" t="s">
        <v>4920</v>
      </c>
      <c r="T69" t="s">
        <v>156</v>
      </c>
    </row>
    <row r="70" spans="1:20" x14ac:dyDescent="0.25">
      <c r="A70" s="1" t="s">
        <v>150</v>
      </c>
      <c r="B70" s="1" t="s">
        <v>4841</v>
      </c>
      <c r="C70" s="1" t="s">
        <v>157</v>
      </c>
      <c r="D70" t="e">
        <v>#N/A</v>
      </c>
      <c r="I70" s="25" t="s">
        <v>5291</v>
      </c>
      <c r="J70" s="25" t="str">
        <f t="shared" ca="1" si="16"/>
        <v>L.ĐIẾU KHÁCH</v>
      </c>
      <c r="K70" s="27">
        <f t="shared" ca="1" si="17"/>
        <v>340</v>
      </c>
      <c r="L70" s="27" t="str" cm="1">
        <f t="array" aca="1" ref="L70" ca="1">INDEX($B:$B,K70)</f>
        <v>L.ĐIẾU KHÁCH</v>
      </c>
      <c r="M70" s="27" t="str" cm="1">
        <f t="array" aca="1" ref="M70" ca="1">INDEX($C:$C,K70)</f>
        <v>MÃO</v>
      </c>
      <c r="N70" s="25" t="str">
        <f ca="1">IF(IFERROR(VLOOKUP(M70,'AN CÁC SAO CHÍNH TINH'!$M:$N,2,0),"")="",VLOOKUP(M70,'AN CÁC SAO CHÍNH TINH'!$L:$N,3,0),IFERROR(VLOOKUP(M70,'AN CÁC SAO CHÍNH TINH'!$M:$N,2,0),""))</f>
        <v>CUNG ĐIỀN TRẠCH</v>
      </c>
      <c r="R70" t="s">
        <v>150</v>
      </c>
      <c r="S70" t="s">
        <v>4921</v>
      </c>
      <c r="T70" t="s">
        <v>157</v>
      </c>
    </row>
    <row r="71" spans="1:20" x14ac:dyDescent="0.25">
      <c r="A71" s="1" t="s">
        <v>150</v>
      </c>
      <c r="B71" s="1" t="s">
        <v>4842</v>
      </c>
      <c r="C71" s="1" t="s">
        <v>158</v>
      </c>
      <c r="D71" t="e">
        <v>#N/A</v>
      </c>
      <c r="I71" s="25" t="s">
        <v>5291</v>
      </c>
      <c r="J71" s="25" t="str">
        <f t="shared" ca="1" si="16"/>
        <v>L.GIẢI THẦN</v>
      </c>
      <c r="K71" s="27">
        <f t="shared" ca="1" si="17"/>
        <v>367</v>
      </c>
      <c r="L71" s="27" t="str" cm="1">
        <f t="array" aca="1" ref="L71" ca="1">INDEX($B:$B,K71)</f>
        <v>L.GIẢI THẦN</v>
      </c>
      <c r="M71" s="27" t="str" cm="1">
        <f t="array" aca="1" ref="M71" ca="1">INDEX($C:$C,K71)</f>
        <v>TÝ</v>
      </c>
      <c r="N71" s="25" t="str">
        <f ca="1">IF(IFERROR(VLOOKUP(M71,'AN CÁC SAO CHÍNH TINH'!$M:$N,2,0),"")="",VLOOKUP(M71,'AN CÁC SAO CHÍNH TINH'!$L:$N,3,0),IFERROR(VLOOKUP(M71,'AN CÁC SAO CHÍNH TINH'!$M:$N,2,0),""))</f>
        <v>CUNG MỆNH</v>
      </c>
      <c r="R71" t="s">
        <v>150</v>
      </c>
      <c r="S71" t="s">
        <v>4922</v>
      </c>
      <c r="T71" t="s">
        <v>158</v>
      </c>
    </row>
    <row r="72" spans="1:20" x14ac:dyDescent="0.25">
      <c r="A72" s="1" t="s">
        <v>150</v>
      </c>
      <c r="B72" s="1" t="s">
        <v>4843</v>
      </c>
      <c r="C72" s="1" t="s">
        <v>147</v>
      </c>
      <c r="D72" t="e">
        <v>#N/A</v>
      </c>
      <c r="I72" s="25" t="s">
        <v>5291</v>
      </c>
      <c r="J72" s="25" t="str">
        <f t="shared" ca="1" si="16"/>
        <v>L.HOA CÁI</v>
      </c>
      <c r="K72" s="27">
        <f t="shared" ca="1" si="17"/>
        <v>373</v>
      </c>
      <c r="L72" s="27" t="str" cm="1">
        <f t="array" aca="1" ref="L72" ca="1">INDEX($B:$B,K72)</f>
        <v>L.HOA CÁI</v>
      </c>
      <c r="M72" s="27" t="str" cm="1">
        <f t="array" aca="1" ref="M72" ca="1">INDEX($C:$C,K72)</f>
        <v>SỬU</v>
      </c>
      <c r="N72" s="25" t="str">
        <f ca="1">IF(IFERROR(VLOOKUP(M72,'AN CÁC SAO CHÍNH TINH'!$M:$N,2,0),"")="",VLOOKUP(M72,'AN CÁC SAO CHÍNH TINH'!$L:$N,3,0),IFERROR(VLOOKUP(M72,'AN CÁC SAO CHÍNH TINH'!$M:$N,2,0),""))</f>
        <v>CUNG PHỤ MẪU</v>
      </c>
      <c r="R72" t="s">
        <v>150</v>
      </c>
      <c r="S72" t="s">
        <v>4923</v>
      </c>
      <c r="T72" t="s">
        <v>147</v>
      </c>
    </row>
    <row r="73" spans="1:20" x14ac:dyDescent="0.25">
      <c r="A73" s="1" t="s">
        <v>150</v>
      </c>
      <c r="B73" s="1" t="s">
        <v>4844</v>
      </c>
      <c r="C73" s="1" t="s">
        <v>148</v>
      </c>
      <c r="D73" t="e">
        <v>#N/A</v>
      </c>
      <c r="I73" s="25" t="s">
        <v>5291</v>
      </c>
      <c r="J73" s="25" t="str">
        <f t="shared" ca="1" si="16"/>
        <v>L.HỒNG LOAN</v>
      </c>
      <c r="K73" s="27">
        <f t="shared" ca="1" si="17"/>
        <v>390</v>
      </c>
      <c r="L73" s="27" t="str" cm="1">
        <f t="array" aca="1" ref="L73" ca="1">INDEX($B:$B,K73)</f>
        <v>L.HỒNG LOAN</v>
      </c>
      <c r="M73" s="27" t="str" cm="1">
        <f t="array" aca="1" ref="M73" ca="1">INDEX($C:$C,K73)</f>
        <v>TUẤT</v>
      </c>
      <c r="N73" s="25" t="str">
        <f ca="1">IF(IFERROR(VLOOKUP(M73,'AN CÁC SAO CHÍNH TINH'!$M:$N,2,0),"")="",VLOOKUP(M73,'AN CÁC SAO CHÍNH TINH'!$L:$N,3,0),IFERROR(VLOOKUP(M73,'AN CÁC SAO CHÍNH TINH'!$M:$N,2,0),""))</f>
        <v>CUNG PHU/THÊ</v>
      </c>
      <c r="R73" t="s">
        <v>150</v>
      </c>
      <c r="S73" t="s">
        <v>4924</v>
      </c>
      <c r="T73" t="s">
        <v>148</v>
      </c>
    </row>
    <row r="74" spans="1:20" x14ac:dyDescent="0.25">
      <c r="A74" s="1" t="s">
        <v>150</v>
      </c>
      <c r="B74" s="1" t="s">
        <v>4845</v>
      </c>
      <c r="C74" s="1" t="s">
        <v>149</v>
      </c>
      <c r="D74" t="e">
        <v>#N/A</v>
      </c>
      <c r="I74" s="25" t="s">
        <v>5291</v>
      </c>
      <c r="J74" s="25" t="str">
        <f t="shared" ca="1" si="16"/>
        <v>L.KIẾP SÁT</v>
      </c>
      <c r="K74" s="27">
        <f t="shared" ca="1" si="17"/>
        <v>434</v>
      </c>
      <c r="L74" s="27" t="str" cm="1">
        <f t="array" aca="1" ref="L74" ca="1">INDEX($B:$B,K74)</f>
        <v>L.KIẾP SÁT</v>
      </c>
      <c r="M74" s="27" t="str" cm="1">
        <f t="array" aca="1" ref="M74" ca="1">INDEX($C:$C,K74)</f>
        <v>DẦN</v>
      </c>
      <c r="N74" s="25" t="str">
        <f ca="1">IF(IFERROR(VLOOKUP(M74,'AN CÁC SAO CHÍNH TINH'!$M:$N,2,0),"")="",VLOOKUP(M74,'AN CÁC SAO CHÍNH TINH'!$L:$N,3,0),IFERROR(VLOOKUP(M74,'AN CÁC SAO CHÍNH TINH'!$M:$N,2,0),""))</f>
        <v>CUNG PHÚC ĐỨC</v>
      </c>
      <c r="R74" t="s">
        <v>150</v>
      </c>
      <c r="S74" t="s">
        <v>4925</v>
      </c>
      <c r="T74" t="s">
        <v>149</v>
      </c>
    </row>
    <row r="75" spans="1:20" x14ac:dyDescent="0.25">
      <c r="A75" s="1" t="s">
        <v>151</v>
      </c>
      <c r="B75" s="1" t="s">
        <v>4834</v>
      </c>
      <c r="C75" s="1" t="s">
        <v>151</v>
      </c>
      <c r="D75" t="e">
        <v>#N/A</v>
      </c>
      <c r="I75" s="25" t="s">
        <v>5291</v>
      </c>
      <c r="J75" s="25" t="str">
        <f t="shared" ca="1" si="16"/>
        <v>L.LONG ĐỨC</v>
      </c>
      <c r="K75" s="27">
        <f t="shared" ca="1" si="17"/>
        <v>470</v>
      </c>
      <c r="L75" s="27" t="str" cm="1">
        <f t="array" aca="1" ref="L75" ca="1">INDEX($B:$B,K75)</f>
        <v>L.LONG ĐỨC</v>
      </c>
      <c r="M75" s="27" t="str" cm="1">
        <f t="array" aca="1" ref="M75" ca="1">INDEX($C:$C,K75)</f>
        <v>TÝ</v>
      </c>
      <c r="N75" s="25" t="str">
        <f ca="1">IF(IFERROR(VLOOKUP(M75,'AN CÁC SAO CHÍNH TINH'!$M:$N,2,0),"")="",VLOOKUP(M75,'AN CÁC SAO CHÍNH TINH'!$L:$N,3,0),IFERROR(VLOOKUP(M75,'AN CÁC SAO CHÍNH TINH'!$M:$N,2,0),""))</f>
        <v>CUNG MỆNH</v>
      </c>
      <c r="R75" t="s">
        <v>151</v>
      </c>
      <c r="S75" t="s">
        <v>4914</v>
      </c>
      <c r="T75" t="s">
        <v>151</v>
      </c>
    </row>
    <row r="76" spans="1:20" x14ac:dyDescent="0.25">
      <c r="A76" s="1" t="s">
        <v>151</v>
      </c>
      <c r="B76" s="1" t="s">
        <v>4835</v>
      </c>
      <c r="C76" s="1" t="s">
        <v>152</v>
      </c>
      <c r="D76" t="e">
        <v>#N/A</v>
      </c>
      <c r="I76" s="25" t="s">
        <v>5291</v>
      </c>
      <c r="J76" s="25" t="str">
        <f t="shared" ca="1" si="16"/>
        <v>L.LONG TRÌ</v>
      </c>
      <c r="K76" s="27">
        <f t="shared" ca="1" si="17"/>
        <v>477</v>
      </c>
      <c r="L76" s="27" t="str" cm="1">
        <f t="array" aca="1" ref="L76" ca="1">INDEX($B:$B,K76)</f>
        <v>L.LONG TRÌ</v>
      </c>
      <c r="M76" s="27" t="str" cm="1">
        <f t="array" aca="1" ref="M76" ca="1">INDEX($C:$C,K76)</f>
        <v>DẬU</v>
      </c>
      <c r="N76" s="25" t="str">
        <f ca="1">IF(IFERROR(VLOOKUP(M76,'AN CÁC SAO CHÍNH TINH'!$M:$N,2,0),"")="",VLOOKUP(M76,'AN CÁC SAO CHÍNH TINH'!$L:$N,3,0),IFERROR(VLOOKUP(M76,'AN CÁC SAO CHÍNH TINH'!$M:$N,2,0),""))</f>
        <v>CUNG TỬ TỨC</v>
      </c>
      <c r="R76" t="s">
        <v>151</v>
      </c>
      <c r="S76" t="s">
        <v>4915</v>
      </c>
      <c r="T76" t="s">
        <v>152</v>
      </c>
    </row>
    <row r="77" spans="1:20" x14ac:dyDescent="0.25">
      <c r="A77" s="1" t="s">
        <v>151</v>
      </c>
      <c r="B77" s="1" t="s">
        <v>4836</v>
      </c>
      <c r="C77" s="1" t="s">
        <v>153</v>
      </c>
      <c r="D77" t="e">
        <v>#N/A</v>
      </c>
      <c r="I77" s="25" t="s">
        <v>5291</v>
      </c>
      <c r="J77" s="25" t="str">
        <f t="shared" ca="1" si="16"/>
        <v>L.NGUYỆT ĐỨC</v>
      </c>
      <c r="K77" s="27">
        <f t="shared" ca="1" si="17"/>
        <v>548</v>
      </c>
      <c r="L77" s="27" t="str" cm="1">
        <f t="array" aca="1" ref="L77" ca="1">INDEX($B:$B,K77)</f>
        <v>L.NGUYỆT ĐỨC</v>
      </c>
      <c r="M77" s="27" t="str" cm="1">
        <f t="array" aca="1" ref="M77" ca="1">INDEX($C:$C,K77)</f>
        <v>TUẤT</v>
      </c>
      <c r="N77" s="25" t="str">
        <f ca="1">IF(IFERROR(VLOOKUP(M77,'AN CÁC SAO CHÍNH TINH'!$M:$N,2,0),"")="",VLOOKUP(M77,'AN CÁC SAO CHÍNH TINH'!$L:$N,3,0),IFERROR(VLOOKUP(M77,'AN CÁC SAO CHÍNH TINH'!$M:$N,2,0),""))</f>
        <v>CUNG PHU/THÊ</v>
      </c>
      <c r="R77" t="s">
        <v>151</v>
      </c>
      <c r="S77" t="s">
        <v>4916</v>
      </c>
      <c r="T77" t="s">
        <v>153</v>
      </c>
    </row>
    <row r="78" spans="1:20" x14ac:dyDescent="0.25">
      <c r="A78" s="1" t="s">
        <v>151</v>
      </c>
      <c r="B78" s="1" t="s">
        <v>4837</v>
      </c>
      <c r="C78" s="1" t="s">
        <v>154</v>
      </c>
      <c r="D78" t="e">
        <v>#N/A</v>
      </c>
      <c r="I78" s="25" t="s">
        <v>5291</v>
      </c>
      <c r="J78" s="25" t="str">
        <f t="shared" ca="1" si="16"/>
        <v>L.PHÁ TOÁI</v>
      </c>
      <c r="K78" s="27">
        <f t="shared" ca="1" si="17"/>
        <v>552</v>
      </c>
      <c r="L78" s="27" t="str" cm="1">
        <f t="array" aca="1" ref="L78" ca="1">INDEX($B:$B,K78)</f>
        <v>L.PHÁ TOÁI</v>
      </c>
      <c r="M78" s="27" t="str" cm="1">
        <f t="array" aca="1" ref="M78" ca="1">INDEX($C:$C,K78)</f>
        <v>DẬU</v>
      </c>
      <c r="N78" s="25" t="str">
        <f ca="1">IF(IFERROR(VLOOKUP(M78,'AN CÁC SAO CHÍNH TINH'!$M:$N,2,0),"")="",VLOOKUP(M78,'AN CÁC SAO CHÍNH TINH'!$L:$N,3,0),IFERROR(VLOOKUP(M78,'AN CÁC SAO CHÍNH TINH'!$M:$N,2,0),""))</f>
        <v>CUNG TỬ TỨC</v>
      </c>
      <c r="R78" t="s">
        <v>151</v>
      </c>
      <c r="S78" t="s">
        <v>4917</v>
      </c>
      <c r="T78" t="s">
        <v>154</v>
      </c>
    </row>
    <row r="79" spans="1:20" x14ac:dyDescent="0.25">
      <c r="A79" s="1" t="s">
        <v>151</v>
      </c>
      <c r="B79" s="1" t="s">
        <v>4838</v>
      </c>
      <c r="C79" s="1" t="s">
        <v>155</v>
      </c>
      <c r="D79" t="e">
        <v>#N/A</v>
      </c>
      <c r="I79" s="25" t="s">
        <v>5291</v>
      </c>
      <c r="J79" s="25" t="str">
        <f t="shared" ca="1" si="16"/>
        <v>L.PHÚC ĐỨC</v>
      </c>
      <c r="K79" s="27">
        <f t="shared" ca="1" si="17"/>
        <v>648</v>
      </c>
      <c r="L79" s="27" t="str" cm="1">
        <f t="array" aca="1" ref="L79" ca="1">INDEX($B:$B,K79)</f>
        <v>L.PHÚC ĐỨC</v>
      </c>
      <c r="M79" s="27" t="str" cm="1">
        <f t="array" aca="1" ref="M79" ca="1">INDEX($C:$C,K79)</f>
        <v>DẦN</v>
      </c>
      <c r="N79" s="25" t="str">
        <f ca="1">IF(IFERROR(VLOOKUP(M79,'AN CÁC SAO CHÍNH TINH'!$M:$N,2,0),"")="",VLOOKUP(M79,'AN CÁC SAO CHÍNH TINH'!$L:$N,3,0),IFERROR(VLOOKUP(M79,'AN CÁC SAO CHÍNH TINH'!$M:$N,2,0),""))</f>
        <v>CUNG PHÚC ĐỨC</v>
      </c>
      <c r="R79" t="s">
        <v>151</v>
      </c>
      <c r="S79" t="s">
        <v>4918</v>
      </c>
      <c r="T79" t="s">
        <v>155</v>
      </c>
    </row>
    <row r="80" spans="1:20" x14ac:dyDescent="0.25">
      <c r="A80" s="1" t="s">
        <v>151</v>
      </c>
      <c r="B80" s="1" t="s">
        <v>4839</v>
      </c>
      <c r="C80" s="1" t="s">
        <v>156</v>
      </c>
      <c r="D80" t="e">
        <v>#N/A</v>
      </c>
      <c r="I80" s="25" t="s">
        <v>5291</v>
      </c>
      <c r="J80" s="25" t="str">
        <f t="shared" ca="1" si="16"/>
        <v>L.PHƯỢNG CÁC</v>
      </c>
      <c r="K80" s="27">
        <f t="shared" ca="1" si="17"/>
        <v>660</v>
      </c>
      <c r="L80" s="27" t="str" cm="1">
        <f t="array" aca="1" ref="L80" ca="1">INDEX($B:$B,K80)</f>
        <v>L.PHƯỢNG CÁC</v>
      </c>
      <c r="M80" s="27" t="str" cm="1">
        <f t="array" aca="1" ref="M80" ca="1">INDEX($C:$C,K80)</f>
        <v>TÝ</v>
      </c>
      <c r="N80" s="25" t="str">
        <f ca="1">IF(IFERROR(VLOOKUP(M80,'AN CÁC SAO CHÍNH TINH'!$M:$N,2,0),"")="",VLOOKUP(M80,'AN CÁC SAO CHÍNH TINH'!$L:$N,3,0),IFERROR(VLOOKUP(M80,'AN CÁC SAO CHÍNH TINH'!$M:$N,2,0),""))</f>
        <v>CUNG MỆNH</v>
      </c>
      <c r="R80" t="s">
        <v>151</v>
      </c>
      <c r="S80" t="s">
        <v>4919</v>
      </c>
      <c r="T80" t="s">
        <v>156</v>
      </c>
    </row>
    <row r="81" spans="1:20" x14ac:dyDescent="0.25">
      <c r="A81" s="1" t="s">
        <v>151</v>
      </c>
      <c r="B81" s="1" t="s">
        <v>4840</v>
      </c>
      <c r="C81" s="1" t="s">
        <v>157</v>
      </c>
      <c r="D81" t="e">
        <v>#N/A</v>
      </c>
      <c r="I81" s="25" t="s">
        <v>5291</v>
      </c>
      <c r="J81" s="25" t="str">
        <f t="shared" ca="1" si="16"/>
        <v>L.QUẢ TÚ</v>
      </c>
      <c r="K81" s="27">
        <f t="shared" ca="1" si="17"/>
        <v>673</v>
      </c>
      <c r="L81" s="27" t="str" cm="1">
        <f t="array" aca="1" ref="L81" ca="1">INDEX($B:$B,K81)</f>
        <v>L.QUẢ TÚ</v>
      </c>
      <c r="M81" s="27" t="str" cm="1">
        <f t="array" aca="1" ref="M81" ca="1">INDEX($C:$C,K81)</f>
        <v>THÌN</v>
      </c>
      <c r="N81" s="25" t="str">
        <f ca="1">IF(IFERROR(VLOOKUP(M81,'AN CÁC SAO CHÍNH TINH'!$M:$N,2,0),"")="",VLOOKUP(M81,'AN CÁC SAO CHÍNH TINH'!$L:$N,3,0),IFERROR(VLOOKUP(M81,'AN CÁC SAO CHÍNH TINH'!$M:$N,2,0),""))</f>
        <v>CUNG QUAN LỘC</v>
      </c>
      <c r="R81" t="s">
        <v>151</v>
      </c>
      <c r="S81" t="s">
        <v>4920</v>
      </c>
      <c r="T81" t="s">
        <v>157</v>
      </c>
    </row>
    <row r="82" spans="1:20" x14ac:dyDescent="0.25">
      <c r="A82" s="1" t="s">
        <v>151</v>
      </c>
      <c r="B82" s="1" t="s">
        <v>4841</v>
      </c>
      <c r="C82" s="1" t="s">
        <v>158</v>
      </c>
      <c r="D82" t="e">
        <v>#N/A</v>
      </c>
      <c r="I82" s="25" t="s">
        <v>5291</v>
      </c>
      <c r="J82" s="25" t="str">
        <f t="shared" ca="1" si="16"/>
        <v>L.QUAN PHÙ</v>
      </c>
      <c r="K82" s="27">
        <f t="shared" ca="1" si="17"/>
        <v>684</v>
      </c>
      <c r="L82" s="27" t="str" cm="1">
        <f t="array" aca="1" ref="L82" ca="1">INDEX($B:$B,K82)</f>
        <v>L.QUAN PHÙ</v>
      </c>
      <c r="M82" s="27" t="str" cm="1">
        <f t="array" aca="1" ref="M82" ca="1">INDEX($C:$C,K82)</f>
        <v>DẬU</v>
      </c>
      <c r="N82" s="25" t="str">
        <f ca="1">IF(IFERROR(VLOOKUP(M82,'AN CÁC SAO CHÍNH TINH'!$M:$N,2,0),"")="",VLOOKUP(M82,'AN CÁC SAO CHÍNH TINH'!$L:$N,3,0),IFERROR(VLOOKUP(M82,'AN CÁC SAO CHÍNH TINH'!$M:$N,2,0),""))</f>
        <v>CUNG TỬ TỨC</v>
      </c>
      <c r="R82" t="s">
        <v>151</v>
      </c>
      <c r="S82" t="s">
        <v>4921</v>
      </c>
      <c r="T82" t="s">
        <v>158</v>
      </c>
    </row>
    <row r="83" spans="1:20" x14ac:dyDescent="0.25">
      <c r="A83" s="1" t="s">
        <v>151</v>
      </c>
      <c r="B83" s="1" t="s">
        <v>4842</v>
      </c>
      <c r="C83" s="1" t="s">
        <v>147</v>
      </c>
      <c r="D83" t="e">
        <v>#N/A</v>
      </c>
      <c r="I83" s="25" t="s">
        <v>5291</v>
      </c>
      <c r="J83" s="25" t="str">
        <f t="shared" ca="1" si="16"/>
        <v>L.TANG MÔN</v>
      </c>
      <c r="K83" s="27">
        <f t="shared" ca="1" si="17"/>
        <v>748</v>
      </c>
      <c r="L83" s="27" t="str" cm="1">
        <f t="array" aca="1" ref="L83" ca="1">INDEX($B:$B,K83)</f>
        <v>L.TANG MÔN-H</v>
      </c>
      <c r="M83" s="27" t="str" cm="1">
        <f t="array" aca="1" ref="M83" ca="1">INDEX($C:$C,K83)</f>
        <v>MÙI</v>
      </c>
      <c r="N83" s="25" t="str">
        <f ca="1">IF(IFERROR(VLOOKUP(M83,'AN CÁC SAO CHÍNH TINH'!$M:$N,2,0),"")="",VLOOKUP(M83,'AN CÁC SAO CHÍNH TINH'!$L:$N,3,0),IFERROR(VLOOKUP(M83,'AN CÁC SAO CHÍNH TINH'!$M:$N,2,0),""))</f>
        <v>CUNG TẬT ÁCH</v>
      </c>
      <c r="R83" t="s">
        <v>151</v>
      </c>
      <c r="S83" t="s">
        <v>4922</v>
      </c>
      <c r="T83" t="s">
        <v>147</v>
      </c>
    </row>
    <row r="84" spans="1:20" x14ac:dyDescent="0.25">
      <c r="A84" s="1" t="s">
        <v>151</v>
      </c>
      <c r="B84" s="1" t="s">
        <v>4843</v>
      </c>
      <c r="C84" s="1" t="s">
        <v>148</v>
      </c>
      <c r="D84" t="e">
        <v>#N/A</v>
      </c>
      <c r="I84" s="25" t="s">
        <v>5291</v>
      </c>
      <c r="J84" s="25" t="str">
        <f t="shared" ref="J84:J100" ca="1" si="18">IF(LEFT(RIGHT(L84,2))="-",LEFT(L84,LEN(L84)-LEN(RIGHT(L84,2))),L84)</f>
        <v>L.THIÊN ĐỨC</v>
      </c>
      <c r="K84" s="27">
        <f t="shared" ref="K84:K100" ca="1" si="19">MATCH($G$2,OFFSET($A$1,K83,0,100000),0)+K83</f>
        <v>833</v>
      </c>
      <c r="L84" s="27" t="str" cm="1">
        <f t="array" aca="1" ref="L84" ca="1">INDEX($B:$B,K84)</f>
        <v>L.THIÊN ĐỨC</v>
      </c>
      <c r="M84" s="27" t="str" cm="1">
        <f t="array" aca="1" ref="M84" ca="1">INDEX($C:$C,K84)</f>
        <v>DẦN</v>
      </c>
      <c r="N84" s="25" t="str">
        <f ca="1">IF(IFERROR(VLOOKUP(M84,'AN CÁC SAO CHÍNH TINH'!$M:$N,2,0),"")="",VLOOKUP(M84,'AN CÁC SAO CHÍNH TINH'!$L:$N,3,0),IFERROR(VLOOKUP(M84,'AN CÁC SAO CHÍNH TINH'!$M:$N,2,0),""))</f>
        <v>CUNG PHÚC ĐỨC</v>
      </c>
      <c r="R84" t="s">
        <v>151</v>
      </c>
      <c r="S84" t="s">
        <v>4923</v>
      </c>
      <c r="T84" t="s">
        <v>148</v>
      </c>
    </row>
    <row r="85" spans="1:20" x14ac:dyDescent="0.25">
      <c r="A85" s="1" t="s">
        <v>151</v>
      </c>
      <c r="B85" s="1" t="s">
        <v>4844</v>
      </c>
      <c r="C85" s="1" t="s">
        <v>149</v>
      </c>
      <c r="D85" t="e">
        <v>#N/A</v>
      </c>
      <c r="I85" s="25" t="s">
        <v>5291</v>
      </c>
      <c r="J85" s="25" t="str">
        <f t="shared" ca="1" si="18"/>
        <v>L.THIÊN HƯ</v>
      </c>
      <c r="K85" s="27">
        <f t="shared" ca="1" si="19"/>
        <v>846</v>
      </c>
      <c r="L85" s="27" t="str" cm="1">
        <f t="array" aca="1" ref="L85" ca="1">INDEX($B:$B,K85)</f>
        <v>L.THIÊN HƯ</v>
      </c>
      <c r="M85" s="27" t="str" cm="1">
        <f t="array" aca="1" ref="M85" ca="1">INDEX($C:$C,K85)</f>
        <v>HỢI</v>
      </c>
      <c r="N85" s="25" t="str">
        <f ca="1">IF(IFERROR(VLOOKUP(M85,'AN CÁC SAO CHÍNH TINH'!$M:$N,2,0),"")="",VLOOKUP(M85,'AN CÁC SAO CHÍNH TINH'!$L:$N,3,0),IFERROR(VLOOKUP(M85,'AN CÁC SAO CHÍNH TINH'!$M:$N,2,0),""))</f>
        <v>CUNG HUYNH ĐỆ</v>
      </c>
      <c r="R85" t="s">
        <v>151</v>
      </c>
      <c r="S85" t="s">
        <v>4924</v>
      </c>
      <c r="T85" t="s">
        <v>149</v>
      </c>
    </row>
    <row r="86" spans="1:20" x14ac:dyDescent="0.25">
      <c r="A86" s="1" t="s">
        <v>151</v>
      </c>
      <c r="B86" s="1" t="s">
        <v>4845</v>
      </c>
      <c r="C86" s="1" t="s">
        <v>150</v>
      </c>
      <c r="D86" t="e">
        <v>#N/A</v>
      </c>
      <c r="I86" s="25" t="s">
        <v>5291</v>
      </c>
      <c r="J86" s="25" t="str">
        <f t="shared" ca="1" si="18"/>
        <v>L.THIÊN HỶ</v>
      </c>
      <c r="K86" s="27">
        <f t="shared" ca="1" si="19"/>
        <v>865</v>
      </c>
      <c r="L86" s="27" t="str" cm="1">
        <f t="array" aca="1" ref="L86" ca="1">INDEX($B:$B,K86)</f>
        <v>L.THIÊN HỶ</v>
      </c>
      <c r="M86" s="27" t="str" cm="1">
        <f t="array" aca="1" ref="M86" ca="1">INDEX($C:$C,K86)</f>
        <v>THÌN</v>
      </c>
      <c r="N86" s="25" t="str">
        <f ca="1">IF(IFERROR(VLOOKUP(M86,'AN CÁC SAO CHÍNH TINH'!$M:$N,2,0),"")="",VLOOKUP(M86,'AN CÁC SAO CHÍNH TINH'!$L:$N,3,0),IFERROR(VLOOKUP(M86,'AN CÁC SAO CHÍNH TINH'!$M:$N,2,0),""))</f>
        <v>CUNG QUAN LỘC</v>
      </c>
      <c r="R86" t="s">
        <v>151</v>
      </c>
      <c r="S86" t="s">
        <v>4925</v>
      </c>
      <c r="T86" t="s">
        <v>150</v>
      </c>
    </row>
    <row r="87" spans="1:20" x14ac:dyDescent="0.25">
      <c r="A87" s="1" t="s">
        <v>152</v>
      </c>
      <c r="B87" s="1" t="s">
        <v>4834</v>
      </c>
      <c r="C87" s="1" t="s">
        <v>152</v>
      </c>
      <c r="D87" t="e">
        <v>#N/A</v>
      </c>
      <c r="I87" s="25" t="s">
        <v>5291</v>
      </c>
      <c r="J87" s="25" t="str">
        <f t="shared" ca="1" si="18"/>
        <v>L.THIÊN KHỐC</v>
      </c>
      <c r="K87" s="27">
        <f t="shared" ca="1" si="19"/>
        <v>874</v>
      </c>
      <c r="L87" s="27" t="str" cm="1">
        <f t="array" aca="1" ref="L87" ca="1">INDEX($B:$B,K87)</f>
        <v>L.THIÊN KHỐC-Đ</v>
      </c>
      <c r="M87" s="27" t="str" cm="1">
        <f t="array" aca="1" ref="M87" ca="1">INDEX($C:$C,K87)</f>
        <v>SỬU</v>
      </c>
      <c r="N87" s="25" t="str">
        <f ca="1">IF(IFERROR(VLOOKUP(M87,'AN CÁC SAO CHÍNH TINH'!$M:$N,2,0),"")="",VLOOKUP(M87,'AN CÁC SAO CHÍNH TINH'!$L:$N,3,0),IFERROR(VLOOKUP(M87,'AN CÁC SAO CHÍNH TINH'!$M:$N,2,0),""))</f>
        <v>CUNG PHỤ MẪU</v>
      </c>
      <c r="R87" t="s">
        <v>152</v>
      </c>
      <c r="S87" t="s">
        <v>4914</v>
      </c>
      <c r="T87" t="s">
        <v>152</v>
      </c>
    </row>
    <row r="88" spans="1:20" x14ac:dyDescent="0.25">
      <c r="A88" s="1" t="s">
        <v>152</v>
      </c>
      <c r="B88" s="1" t="s">
        <v>4835</v>
      </c>
      <c r="C88" s="1" t="s">
        <v>153</v>
      </c>
      <c r="D88" t="e">
        <v>#N/A</v>
      </c>
      <c r="I88" s="25" t="s">
        <v>5291</v>
      </c>
      <c r="J88" s="25" t="str">
        <f t="shared" ca="1" si="18"/>
        <v>L.THIÊN KHÔNG</v>
      </c>
      <c r="K88" s="27">
        <f t="shared" ca="1" si="19"/>
        <v>896</v>
      </c>
      <c r="L88" s="27" t="str" cm="1">
        <f t="array" aca="1" ref="L88" ca="1">INDEX($B:$B,K88)</f>
        <v>L.THIÊN KHÔNG</v>
      </c>
      <c r="M88" s="27" t="str" cm="1">
        <f t="array" aca="1" ref="M88" ca="1">INDEX($C:$C,K88)</f>
        <v>NGỌ</v>
      </c>
      <c r="N88" s="25" t="str">
        <f ca="1">IF(IFERROR(VLOOKUP(M88,'AN CÁC SAO CHÍNH TINH'!$M:$N,2,0),"")="",VLOOKUP(M88,'AN CÁC SAO CHÍNH TINH'!$L:$N,3,0),IFERROR(VLOOKUP(M88,'AN CÁC SAO CHÍNH TINH'!$M:$N,2,0),""))</f>
        <v>CUNG THIÊN DI</v>
      </c>
      <c r="R88" t="s">
        <v>152</v>
      </c>
      <c r="S88" t="s">
        <v>4915</v>
      </c>
      <c r="T88" t="s">
        <v>153</v>
      </c>
    </row>
    <row r="89" spans="1:20" x14ac:dyDescent="0.25">
      <c r="A89" s="1" t="s">
        <v>152</v>
      </c>
      <c r="B89" s="1" t="s">
        <v>4836</v>
      </c>
      <c r="C89" s="1" t="s">
        <v>154</v>
      </c>
      <c r="D89" t="e">
        <v>#N/A</v>
      </c>
      <c r="I89" s="25" t="s">
        <v>5291</v>
      </c>
      <c r="J89" s="25" t="str">
        <f t="shared" ca="1" si="18"/>
        <v>L.THIÊN MÃ</v>
      </c>
      <c r="K89" s="27">
        <f t="shared" ca="1" si="19"/>
        <v>904</v>
      </c>
      <c r="L89" s="27" t="str" cm="1">
        <f t="array" aca="1" ref="L89" ca="1">INDEX($B:$B,K89)</f>
        <v>L.THIÊN MÃ</v>
      </c>
      <c r="M89" s="27" t="str" cm="1">
        <f t="array" aca="1" ref="M89" ca="1">INDEX($C:$C,K89)</f>
        <v>HỢI</v>
      </c>
      <c r="N89" s="25" t="str">
        <f ca="1">IF(IFERROR(VLOOKUP(M89,'AN CÁC SAO CHÍNH TINH'!$M:$N,2,0),"")="",VLOOKUP(M89,'AN CÁC SAO CHÍNH TINH'!$L:$N,3,0),IFERROR(VLOOKUP(M89,'AN CÁC SAO CHÍNH TINH'!$M:$N,2,0),""))</f>
        <v>CUNG HUYNH ĐỆ</v>
      </c>
      <c r="R89" t="s">
        <v>152</v>
      </c>
      <c r="S89" t="s">
        <v>4916</v>
      </c>
      <c r="T89" t="s">
        <v>154</v>
      </c>
    </row>
    <row r="90" spans="1:20" x14ac:dyDescent="0.25">
      <c r="A90" s="1" t="s">
        <v>152</v>
      </c>
      <c r="B90" s="1" t="s">
        <v>4837</v>
      </c>
      <c r="C90" s="1" t="s">
        <v>155</v>
      </c>
      <c r="D90" t="e">
        <v>#N/A</v>
      </c>
      <c r="I90" s="25" t="s">
        <v>5291</v>
      </c>
      <c r="J90" s="25" t="str">
        <f t="shared" ca="1" si="18"/>
        <v>L.THIẾU ÂM</v>
      </c>
      <c r="K90" s="27">
        <f t="shared" ca="1" si="19"/>
        <v>955</v>
      </c>
      <c r="L90" s="27" t="str" cm="1">
        <f t="array" aca="1" ref="L90" ca="1">INDEX($B:$B,K90)</f>
        <v>L.THIẾU ÂM-Đ</v>
      </c>
      <c r="M90" s="27" t="str" cm="1">
        <f t="array" aca="1" ref="M90" ca="1">INDEX($C:$C,K90)</f>
        <v>THÂN</v>
      </c>
      <c r="N90" s="25" t="str">
        <f ca="1">IF(IFERROR(VLOOKUP(M90,'AN CÁC SAO CHÍNH TINH'!$M:$N,2,0),"")="",VLOOKUP(M90,'AN CÁC SAO CHÍNH TINH'!$L:$N,3,0),IFERROR(VLOOKUP(M90,'AN CÁC SAO CHÍNH TINH'!$M:$N,2,0),""))</f>
        <v>CUNG TÀI BẠCH</v>
      </c>
      <c r="R90" t="s">
        <v>152</v>
      </c>
      <c r="S90" t="s">
        <v>4917</v>
      </c>
      <c r="T90" t="s">
        <v>155</v>
      </c>
    </row>
    <row r="91" spans="1:20" x14ac:dyDescent="0.25">
      <c r="A91" s="1" t="s">
        <v>152</v>
      </c>
      <c r="B91" s="1" t="s">
        <v>4838</v>
      </c>
      <c r="C91" s="1" t="s">
        <v>156</v>
      </c>
      <c r="D91" t="e">
        <v>#N/A</v>
      </c>
      <c r="I91" s="25" t="s">
        <v>5291</v>
      </c>
      <c r="J91" s="25" t="str">
        <f t="shared" ca="1" si="18"/>
        <v>L.THIẾU DƯƠNG</v>
      </c>
      <c r="K91" s="27">
        <f t="shared" ca="1" si="19"/>
        <v>971</v>
      </c>
      <c r="L91" s="27" t="str" cm="1">
        <f t="array" aca="1" ref="L91" ca="1">INDEX($B:$B,K91)</f>
        <v>L.THIẾU DƯƠNG-Đ</v>
      </c>
      <c r="M91" s="27" t="str" cm="1">
        <f t="array" aca="1" ref="M91" ca="1">INDEX($C:$C,K91)</f>
        <v>NGỌ</v>
      </c>
      <c r="N91" s="25" t="str">
        <f ca="1">IF(IFERROR(VLOOKUP(M91,'AN CÁC SAO CHÍNH TINH'!$M:$N,2,0),"")="",VLOOKUP(M91,'AN CÁC SAO CHÍNH TINH'!$L:$N,3,0),IFERROR(VLOOKUP(M91,'AN CÁC SAO CHÍNH TINH'!$M:$N,2,0),""))</f>
        <v>CUNG THIÊN DI</v>
      </c>
      <c r="R91" t="s">
        <v>152</v>
      </c>
      <c r="S91" t="s">
        <v>4918</v>
      </c>
      <c r="T91" t="s">
        <v>156</v>
      </c>
    </row>
    <row r="92" spans="1:20" x14ac:dyDescent="0.25">
      <c r="A92" s="1" t="s">
        <v>152</v>
      </c>
      <c r="B92" s="1" t="s">
        <v>4839</v>
      </c>
      <c r="C92" s="1" t="s">
        <v>157</v>
      </c>
      <c r="D92" t="e">
        <v>#N/A</v>
      </c>
      <c r="I92" s="25" t="s">
        <v>5291</v>
      </c>
      <c r="J92" s="25" t="str">
        <f t="shared" ca="1" si="18"/>
        <v>L.TRỰC PHÙ</v>
      </c>
      <c r="K92" s="27">
        <f t="shared" ca="1" si="19"/>
        <v>1044</v>
      </c>
      <c r="L92" s="27" t="str" cm="1">
        <f t="array" aca="1" ref="L92" ca="1">INDEX($B:$B,K92)</f>
        <v>L.TRỰC PHÙ</v>
      </c>
      <c r="M92" s="27" t="str" cm="1">
        <f t="array" aca="1" ref="M92" ca="1">INDEX($C:$C,K92)</f>
        <v>THÌN</v>
      </c>
      <c r="N92" s="25" t="str">
        <f ca="1">IF(IFERROR(VLOOKUP(M92,'AN CÁC SAO CHÍNH TINH'!$M:$N,2,0),"")="",VLOOKUP(M92,'AN CÁC SAO CHÍNH TINH'!$L:$N,3,0),IFERROR(VLOOKUP(M92,'AN CÁC SAO CHÍNH TINH'!$M:$N,2,0),""))</f>
        <v>CUNG QUAN LỘC</v>
      </c>
      <c r="R92" t="s">
        <v>152</v>
      </c>
      <c r="S92" t="s">
        <v>4919</v>
      </c>
      <c r="T92" t="s">
        <v>157</v>
      </c>
    </row>
    <row r="93" spans="1:20" x14ac:dyDescent="0.25">
      <c r="A93" s="1" t="s">
        <v>152</v>
      </c>
      <c r="B93" s="1" t="s">
        <v>4840</v>
      </c>
      <c r="C93" s="1" t="s">
        <v>158</v>
      </c>
      <c r="D93" t="e">
        <v>#N/A</v>
      </c>
      <c r="I93" s="25" t="s">
        <v>5291</v>
      </c>
      <c r="J93" s="25" t="str">
        <f t="shared" ca="1" si="18"/>
        <v>L.TỬ PHÙ</v>
      </c>
      <c r="K93" s="27">
        <f t="shared" ca="1" si="19"/>
        <v>1056</v>
      </c>
      <c r="L93" s="27" t="str" cm="1">
        <f t="array" aca="1" ref="L93" ca="1">INDEX($B:$B,K93)</f>
        <v>L.TỬ PHÙ</v>
      </c>
      <c r="M93" s="27" t="str" cm="1">
        <f t="array" aca="1" ref="M93" ca="1">INDEX($C:$C,K93)</f>
        <v>TUẤT</v>
      </c>
      <c r="N93" s="25" t="str">
        <f ca="1">IF(IFERROR(VLOOKUP(M93,'AN CÁC SAO CHÍNH TINH'!$M:$N,2,0),"")="",VLOOKUP(M93,'AN CÁC SAO CHÍNH TINH'!$L:$N,3,0),IFERROR(VLOOKUP(M93,'AN CÁC SAO CHÍNH TINH'!$M:$N,2,0),""))</f>
        <v>CUNG PHU/THÊ</v>
      </c>
      <c r="R93" t="s">
        <v>152</v>
      </c>
      <c r="S93" t="s">
        <v>4920</v>
      </c>
      <c r="T93" t="s">
        <v>158</v>
      </c>
    </row>
    <row r="94" spans="1:20" x14ac:dyDescent="0.25">
      <c r="A94" s="1" t="s">
        <v>152</v>
      </c>
      <c r="B94" s="1" t="s">
        <v>4841</v>
      </c>
      <c r="C94" s="1" t="s">
        <v>147</v>
      </c>
      <c r="D94" t="e">
        <v>#N/A</v>
      </c>
      <c r="I94" s="25" t="s">
        <v>5291</v>
      </c>
      <c r="J94" s="25" t="str">
        <f t="shared" ca="1" si="18"/>
        <v>L.TUẾ PHÁ</v>
      </c>
      <c r="K94" s="27">
        <f t="shared" ca="1" si="19"/>
        <v>1188</v>
      </c>
      <c r="L94" s="27" t="str" cm="1">
        <f t="array" aca="1" ref="L94" ca="1">INDEX($B:$B,K94)</f>
        <v>L.TUẾ PHÁ</v>
      </c>
      <c r="M94" s="27" t="str" cm="1">
        <f t="array" aca="1" ref="M94" ca="1">INDEX($C:$C,K94)</f>
        <v>HỢI</v>
      </c>
      <c r="N94" s="25" t="str">
        <f ca="1">IF(IFERROR(VLOOKUP(M94,'AN CÁC SAO CHÍNH TINH'!$M:$N,2,0),"")="",VLOOKUP(M94,'AN CÁC SAO CHÍNH TINH'!$L:$N,3,0),IFERROR(VLOOKUP(M94,'AN CÁC SAO CHÍNH TINH'!$M:$N,2,0),""))</f>
        <v>CUNG HUYNH ĐỆ</v>
      </c>
      <c r="R94" t="s">
        <v>152</v>
      </c>
      <c r="S94" t="s">
        <v>4921</v>
      </c>
      <c r="T94" t="s">
        <v>147</v>
      </c>
    </row>
    <row r="95" spans="1:20" x14ac:dyDescent="0.25">
      <c r="A95" s="1" t="s">
        <v>152</v>
      </c>
      <c r="B95" s="1" t="s">
        <v>4842</v>
      </c>
      <c r="C95" s="1" t="s">
        <v>148</v>
      </c>
      <c r="D95" t="e">
        <v>#N/A</v>
      </c>
      <c r="I95" s="25" t="s">
        <v>5291</v>
      </c>
      <c r="J95" s="25" t="e">
        <f t="shared" ca="1" si="18"/>
        <v>#N/A</v>
      </c>
      <c r="K95" s="27" t="e">
        <f t="shared" ca="1" si="19"/>
        <v>#N/A</v>
      </c>
      <c r="L95" s="27" t="e" cm="1">
        <f t="array" aca="1" ref="L95" ca="1">INDEX($B:$B,K95)</f>
        <v>#N/A</v>
      </c>
      <c r="M95" s="27" t="e" cm="1">
        <f t="array" aca="1" ref="M95" ca="1">INDEX($C:$C,K95)</f>
        <v>#N/A</v>
      </c>
      <c r="N95" s="25" t="e">
        <f ca="1">IF(IFERROR(VLOOKUP(M95,'AN CÁC SAO CHÍNH TINH'!$M:$N,2,0),"")="",VLOOKUP(M95,'AN CÁC SAO CHÍNH TINH'!$L:$N,3,0),IFERROR(VLOOKUP(M95,'AN CÁC SAO CHÍNH TINH'!$M:$N,2,0),""))</f>
        <v>#N/A</v>
      </c>
      <c r="R95" t="s">
        <v>152</v>
      </c>
      <c r="S95" t="s">
        <v>4922</v>
      </c>
      <c r="T95" t="s">
        <v>148</v>
      </c>
    </row>
    <row r="96" spans="1:20" x14ac:dyDescent="0.25">
      <c r="A96" s="1" t="s">
        <v>152</v>
      </c>
      <c r="B96" s="1" t="s">
        <v>4843</v>
      </c>
      <c r="C96" s="1" t="s">
        <v>149</v>
      </c>
      <c r="D96" t="e">
        <v>#N/A</v>
      </c>
      <c r="I96" s="25" t="s">
        <v>5291</v>
      </c>
      <c r="J96" s="25" t="e">
        <f t="shared" ca="1" si="18"/>
        <v>#N/A</v>
      </c>
      <c r="K96" s="27" t="e">
        <f t="shared" ca="1" si="19"/>
        <v>#N/A</v>
      </c>
      <c r="L96" s="27" t="e" cm="1">
        <f t="array" aca="1" ref="L96" ca="1">INDEX($B:$B,K96)</f>
        <v>#N/A</v>
      </c>
      <c r="M96" s="27" t="e" cm="1">
        <f t="array" aca="1" ref="M96" ca="1">INDEX($C:$C,K96)</f>
        <v>#N/A</v>
      </c>
      <c r="N96" s="25" t="e">
        <f ca="1">IF(IFERROR(VLOOKUP(M96,'AN CÁC SAO CHÍNH TINH'!$M:$N,2,0),"")="",VLOOKUP(M96,'AN CÁC SAO CHÍNH TINH'!$L:$N,3,0),IFERROR(VLOOKUP(M96,'AN CÁC SAO CHÍNH TINH'!$M:$N,2,0),""))</f>
        <v>#N/A</v>
      </c>
      <c r="R96" t="s">
        <v>152</v>
      </c>
      <c r="S96" t="s">
        <v>4923</v>
      </c>
      <c r="T96" t="s">
        <v>149</v>
      </c>
    </row>
    <row r="97" spans="1:20" x14ac:dyDescent="0.25">
      <c r="A97" s="1" t="s">
        <v>152</v>
      </c>
      <c r="B97" s="1" t="s">
        <v>4844</v>
      </c>
      <c r="C97" s="1" t="s">
        <v>150</v>
      </c>
      <c r="D97" t="e">
        <v>#N/A</v>
      </c>
      <c r="I97" s="25" t="s">
        <v>5291</v>
      </c>
      <c r="J97" s="25" t="e">
        <f t="shared" ca="1" si="18"/>
        <v>#N/A</v>
      </c>
      <c r="K97" s="27" t="e">
        <f t="shared" ca="1" si="19"/>
        <v>#N/A</v>
      </c>
      <c r="L97" s="27" t="e" cm="1">
        <f t="array" aca="1" ref="L97" ca="1">INDEX($B:$B,K97)</f>
        <v>#N/A</v>
      </c>
      <c r="M97" s="27" t="e" cm="1">
        <f t="array" aca="1" ref="M97" ca="1">INDEX($C:$C,K97)</f>
        <v>#N/A</v>
      </c>
      <c r="N97" s="25" t="e">
        <f ca="1">IF(IFERROR(VLOOKUP(M97,'AN CÁC SAO CHÍNH TINH'!$M:$N,2,0),"")="",VLOOKUP(M97,'AN CÁC SAO CHÍNH TINH'!$L:$N,3,0),IFERROR(VLOOKUP(M97,'AN CÁC SAO CHÍNH TINH'!$M:$N,2,0),""))</f>
        <v>#N/A</v>
      </c>
      <c r="R97" t="s">
        <v>152</v>
      </c>
      <c r="S97" t="s">
        <v>4924</v>
      </c>
      <c r="T97" t="s">
        <v>150</v>
      </c>
    </row>
    <row r="98" spans="1:20" x14ac:dyDescent="0.25">
      <c r="A98" s="1" t="s">
        <v>152</v>
      </c>
      <c r="B98" s="1" t="s">
        <v>4845</v>
      </c>
      <c r="C98" s="1" t="s">
        <v>151</v>
      </c>
      <c r="D98" t="e">
        <v>#N/A</v>
      </c>
      <c r="I98" s="25" t="s">
        <v>5291</v>
      </c>
      <c r="J98" s="25" t="e">
        <f t="shared" ca="1" si="18"/>
        <v>#N/A</v>
      </c>
      <c r="K98" s="27" t="e">
        <f t="shared" ca="1" si="19"/>
        <v>#N/A</v>
      </c>
      <c r="L98" s="27" t="e" cm="1">
        <f t="array" aca="1" ref="L98" ca="1">INDEX($B:$B,K98)</f>
        <v>#N/A</v>
      </c>
      <c r="M98" s="27" t="e" cm="1">
        <f t="array" aca="1" ref="M98" ca="1">INDEX($C:$C,K98)</f>
        <v>#N/A</v>
      </c>
      <c r="N98" s="25" t="e">
        <f ca="1">IF(IFERROR(VLOOKUP(M98,'AN CÁC SAO CHÍNH TINH'!$M:$N,2,0),"")="",VLOOKUP(M98,'AN CÁC SAO CHÍNH TINH'!$L:$N,3,0),IFERROR(VLOOKUP(M98,'AN CÁC SAO CHÍNH TINH'!$M:$N,2,0),""))</f>
        <v>#N/A</v>
      </c>
      <c r="R98" t="s">
        <v>152</v>
      </c>
      <c r="S98" t="s">
        <v>4925</v>
      </c>
      <c r="T98" t="s">
        <v>151</v>
      </c>
    </row>
    <row r="99" spans="1:20" x14ac:dyDescent="0.25">
      <c r="A99" s="1" t="s">
        <v>153</v>
      </c>
      <c r="B99" s="1" t="s">
        <v>4834</v>
      </c>
      <c r="C99" s="1" t="s">
        <v>153</v>
      </c>
      <c r="D99" t="e">
        <v>#N/A</v>
      </c>
      <c r="I99" s="25" t="s">
        <v>5291</v>
      </c>
      <c r="J99" s="25" t="e">
        <f t="shared" ca="1" si="18"/>
        <v>#N/A</v>
      </c>
      <c r="K99" s="27" t="e">
        <f t="shared" ca="1" si="19"/>
        <v>#N/A</v>
      </c>
      <c r="L99" s="27" t="e" cm="1">
        <f t="array" aca="1" ref="L99" ca="1">INDEX($B:$B,K99)</f>
        <v>#N/A</v>
      </c>
      <c r="M99" s="27" t="e" cm="1">
        <f t="array" aca="1" ref="M99" ca="1">INDEX($C:$C,K99)</f>
        <v>#N/A</v>
      </c>
      <c r="N99" s="25" t="e">
        <f ca="1">IF(IFERROR(VLOOKUP(M99,'AN CÁC SAO CHÍNH TINH'!$M:$N,2,0),"")="",VLOOKUP(M99,'AN CÁC SAO CHÍNH TINH'!$L:$N,3,0),IFERROR(VLOOKUP(M99,'AN CÁC SAO CHÍNH TINH'!$M:$N,2,0),""))</f>
        <v>#N/A</v>
      </c>
      <c r="R99" t="s">
        <v>153</v>
      </c>
      <c r="S99" t="s">
        <v>4914</v>
      </c>
      <c r="T99" t="s">
        <v>153</v>
      </c>
    </row>
    <row r="100" spans="1:20" x14ac:dyDescent="0.25">
      <c r="A100" s="1" t="s">
        <v>153</v>
      </c>
      <c r="B100" s="1" t="s">
        <v>4835</v>
      </c>
      <c r="C100" s="1" t="s">
        <v>154</v>
      </c>
      <c r="D100" t="e">
        <v>#N/A</v>
      </c>
      <c r="I100" s="25" t="s">
        <v>5291</v>
      </c>
      <c r="J100" s="25" t="e">
        <f t="shared" ca="1" si="18"/>
        <v>#N/A</v>
      </c>
      <c r="K100" s="27" t="e">
        <f t="shared" ca="1" si="19"/>
        <v>#N/A</v>
      </c>
      <c r="L100" s="27" t="e" cm="1">
        <f t="array" aca="1" ref="L100" ca="1">INDEX($B:$B,K100)</f>
        <v>#N/A</v>
      </c>
      <c r="M100" s="27" t="e" cm="1">
        <f t="array" aca="1" ref="M100" ca="1">INDEX($C:$C,K100)</f>
        <v>#N/A</v>
      </c>
      <c r="N100" s="25" t="e">
        <f ca="1">IF(IFERROR(VLOOKUP(M100,'AN CÁC SAO CHÍNH TINH'!$M:$N,2,0),"")="",VLOOKUP(M100,'AN CÁC SAO CHÍNH TINH'!$L:$N,3,0),IFERROR(VLOOKUP(M100,'AN CÁC SAO CHÍNH TINH'!$M:$N,2,0),""))</f>
        <v>#N/A</v>
      </c>
      <c r="R100" t="s">
        <v>153</v>
      </c>
      <c r="S100" t="s">
        <v>4915</v>
      </c>
      <c r="T100" t="s">
        <v>154</v>
      </c>
    </row>
    <row r="101" spans="1:20" x14ac:dyDescent="0.25">
      <c r="A101" s="1" t="s">
        <v>153</v>
      </c>
      <c r="B101" s="1" t="s">
        <v>4836</v>
      </c>
      <c r="C101" s="1" t="s">
        <v>155</v>
      </c>
      <c r="D101" t="e">
        <v>#N/A</v>
      </c>
      <c r="K101" s="27"/>
      <c r="L101" s="27"/>
      <c r="M101" s="27"/>
      <c r="R101" t="s">
        <v>153</v>
      </c>
      <c r="S101" t="s">
        <v>4916</v>
      </c>
      <c r="T101" t="s">
        <v>155</v>
      </c>
    </row>
    <row r="102" spans="1:20" x14ac:dyDescent="0.25">
      <c r="A102" s="1" t="s">
        <v>153</v>
      </c>
      <c r="B102" s="1" t="s">
        <v>4837</v>
      </c>
      <c r="C102" s="1" t="s">
        <v>156</v>
      </c>
      <c r="D102" t="e">
        <v>#N/A</v>
      </c>
      <c r="K102" s="27"/>
      <c r="L102" s="27"/>
      <c r="M102" s="27"/>
      <c r="R102" t="s">
        <v>153</v>
      </c>
      <c r="S102" t="s">
        <v>4917</v>
      </c>
      <c r="T102" t="s">
        <v>156</v>
      </c>
    </row>
    <row r="103" spans="1:20" x14ac:dyDescent="0.25">
      <c r="A103" s="1" t="s">
        <v>153</v>
      </c>
      <c r="B103" s="1" t="s">
        <v>4838</v>
      </c>
      <c r="C103" s="1" t="s">
        <v>157</v>
      </c>
      <c r="D103" t="e">
        <v>#N/A</v>
      </c>
      <c r="K103" s="27"/>
      <c r="L103" s="27"/>
      <c r="M103" s="27"/>
      <c r="R103" t="s">
        <v>153</v>
      </c>
      <c r="S103" t="s">
        <v>4918</v>
      </c>
      <c r="T103" t="s">
        <v>157</v>
      </c>
    </row>
    <row r="104" spans="1:20" x14ac:dyDescent="0.25">
      <c r="A104" s="1" t="s">
        <v>153</v>
      </c>
      <c r="B104" s="1" t="s">
        <v>4839</v>
      </c>
      <c r="C104" s="1" t="s">
        <v>158</v>
      </c>
      <c r="D104" t="e">
        <v>#N/A</v>
      </c>
      <c r="K104" s="27"/>
      <c r="L104" s="27"/>
      <c r="M104" s="27"/>
      <c r="R104" t="s">
        <v>153</v>
      </c>
      <c r="S104" t="s">
        <v>4919</v>
      </c>
      <c r="T104" t="s">
        <v>158</v>
      </c>
    </row>
    <row r="105" spans="1:20" x14ac:dyDescent="0.25">
      <c r="A105" s="1" t="s">
        <v>153</v>
      </c>
      <c r="B105" s="1" t="s">
        <v>4840</v>
      </c>
      <c r="C105" s="1" t="s">
        <v>147</v>
      </c>
      <c r="D105" t="e">
        <v>#N/A</v>
      </c>
      <c r="K105" s="27"/>
      <c r="L105" s="27"/>
      <c r="M105" s="27"/>
      <c r="R105" t="s">
        <v>153</v>
      </c>
      <c r="S105" t="s">
        <v>4920</v>
      </c>
      <c r="T105" t="s">
        <v>147</v>
      </c>
    </row>
    <row r="106" spans="1:20" x14ac:dyDescent="0.25">
      <c r="A106" s="1" t="s">
        <v>153</v>
      </c>
      <c r="B106" s="1" t="s">
        <v>4841</v>
      </c>
      <c r="C106" s="1" t="s">
        <v>148</v>
      </c>
      <c r="D106" t="e">
        <v>#N/A</v>
      </c>
      <c r="K106" s="27"/>
      <c r="L106" s="27"/>
      <c r="M106" s="27"/>
      <c r="R106" t="s">
        <v>153</v>
      </c>
      <c r="S106" t="s">
        <v>4921</v>
      </c>
      <c r="T106" t="s">
        <v>148</v>
      </c>
    </row>
    <row r="107" spans="1:20" x14ac:dyDescent="0.25">
      <c r="A107" s="1" t="s">
        <v>153</v>
      </c>
      <c r="B107" s="1" t="s">
        <v>4842</v>
      </c>
      <c r="C107" s="1" t="s">
        <v>149</v>
      </c>
      <c r="D107" t="e">
        <v>#N/A</v>
      </c>
      <c r="K107" s="27"/>
      <c r="L107" s="27"/>
      <c r="M107" s="27"/>
      <c r="R107" t="s">
        <v>153</v>
      </c>
      <c r="S107" t="s">
        <v>4922</v>
      </c>
      <c r="T107" t="s">
        <v>149</v>
      </c>
    </row>
    <row r="108" spans="1:20" x14ac:dyDescent="0.25">
      <c r="A108" s="1" t="s">
        <v>153</v>
      </c>
      <c r="B108" s="1" t="s">
        <v>4843</v>
      </c>
      <c r="C108" s="1" t="s">
        <v>150</v>
      </c>
      <c r="D108" t="e">
        <v>#N/A</v>
      </c>
      <c r="K108" s="27"/>
      <c r="L108" s="27"/>
      <c r="M108" s="27"/>
      <c r="R108" t="s">
        <v>153</v>
      </c>
      <c r="S108" t="s">
        <v>4923</v>
      </c>
      <c r="T108" t="s">
        <v>150</v>
      </c>
    </row>
    <row r="109" spans="1:20" x14ac:dyDescent="0.25">
      <c r="A109" s="1" t="s">
        <v>153</v>
      </c>
      <c r="B109" s="1" t="s">
        <v>4844</v>
      </c>
      <c r="C109" s="1" t="s">
        <v>151</v>
      </c>
      <c r="D109" t="e">
        <v>#N/A</v>
      </c>
      <c r="R109" t="s">
        <v>153</v>
      </c>
      <c r="S109" t="s">
        <v>4924</v>
      </c>
      <c r="T109" t="s">
        <v>151</v>
      </c>
    </row>
    <row r="110" spans="1:20" x14ac:dyDescent="0.25">
      <c r="A110" s="1" t="s">
        <v>153</v>
      </c>
      <c r="B110" s="1" t="s">
        <v>4845</v>
      </c>
      <c r="C110" s="1" t="s">
        <v>152</v>
      </c>
      <c r="D110" t="e">
        <v>#N/A</v>
      </c>
      <c r="R110" t="s">
        <v>153</v>
      </c>
      <c r="S110" t="s">
        <v>4925</v>
      </c>
      <c r="T110" t="s">
        <v>152</v>
      </c>
    </row>
    <row r="111" spans="1:20" x14ac:dyDescent="0.25">
      <c r="A111" s="1" t="s">
        <v>154</v>
      </c>
      <c r="B111" s="1" t="s">
        <v>4834</v>
      </c>
      <c r="C111" s="1" t="s">
        <v>154</v>
      </c>
      <c r="D111" t="e">
        <v>#N/A</v>
      </c>
      <c r="R111" t="s">
        <v>154</v>
      </c>
      <c r="S111" t="s">
        <v>4914</v>
      </c>
      <c r="T111" t="s">
        <v>154</v>
      </c>
    </row>
    <row r="112" spans="1:20" x14ac:dyDescent="0.25">
      <c r="A112" s="1" t="s">
        <v>154</v>
      </c>
      <c r="B112" s="1" t="s">
        <v>4835</v>
      </c>
      <c r="C112" s="1" t="s">
        <v>155</v>
      </c>
      <c r="D112" t="e">
        <v>#N/A</v>
      </c>
      <c r="R112" t="s">
        <v>154</v>
      </c>
      <c r="S112" t="s">
        <v>4915</v>
      </c>
      <c r="T112" t="s">
        <v>155</v>
      </c>
    </row>
    <row r="113" spans="1:20" x14ac:dyDescent="0.25">
      <c r="A113" s="1" t="s">
        <v>154</v>
      </c>
      <c r="B113" s="1" t="s">
        <v>4836</v>
      </c>
      <c r="C113" s="1" t="s">
        <v>156</v>
      </c>
      <c r="D113" t="e">
        <v>#N/A</v>
      </c>
      <c r="R113" t="s">
        <v>154</v>
      </c>
      <c r="S113" t="s">
        <v>4916</v>
      </c>
      <c r="T113" t="s">
        <v>156</v>
      </c>
    </row>
    <row r="114" spans="1:20" x14ac:dyDescent="0.25">
      <c r="A114" s="1" t="s">
        <v>154</v>
      </c>
      <c r="B114" s="1" t="s">
        <v>4837</v>
      </c>
      <c r="C114" s="1" t="s">
        <v>157</v>
      </c>
      <c r="D114" t="e">
        <v>#N/A</v>
      </c>
      <c r="R114" t="s">
        <v>154</v>
      </c>
      <c r="S114" t="s">
        <v>4917</v>
      </c>
      <c r="T114" t="s">
        <v>157</v>
      </c>
    </row>
    <row r="115" spans="1:20" x14ac:dyDescent="0.25">
      <c r="A115" s="1" t="s">
        <v>154</v>
      </c>
      <c r="B115" s="1" t="s">
        <v>4838</v>
      </c>
      <c r="C115" s="1" t="s">
        <v>158</v>
      </c>
      <c r="D115" t="e">
        <v>#N/A</v>
      </c>
      <c r="R115" t="s">
        <v>154</v>
      </c>
      <c r="S115" t="s">
        <v>4918</v>
      </c>
      <c r="T115" t="s">
        <v>158</v>
      </c>
    </row>
    <row r="116" spans="1:20" x14ac:dyDescent="0.25">
      <c r="A116" s="1" t="s">
        <v>154</v>
      </c>
      <c r="B116" s="1" t="s">
        <v>4839</v>
      </c>
      <c r="C116" s="1" t="s">
        <v>147</v>
      </c>
      <c r="D116" t="e">
        <v>#N/A</v>
      </c>
      <c r="R116" t="s">
        <v>154</v>
      </c>
      <c r="S116" t="s">
        <v>4919</v>
      </c>
      <c r="T116" t="s">
        <v>147</v>
      </c>
    </row>
    <row r="117" spans="1:20" x14ac:dyDescent="0.25">
      <c r="A117" s="1" t="s">
        <v>154</v>
      </c>
      <c r="B117" s="1" t="s">
        <v>4840</v>
      </c>
      <c r="C117" s="1" t="s">
        <v>148</v>
      </c>
      <c r="D117" t="e">
        <v>#N/A</v>
      </c>
      <c r="R117" t="s">
        <v>154</v>
      </c>
      <c r="S117" t="s">
        <v>4920</v>
      </c>
      <c r="T117" t="s">
        <v>148</v>
      </c>
    </row>
    <row r="118" spans="1:20" x14ac:dyDescent="0.25">
      <c r="A118" s="1" t="s">
        <v>154</v>
      </c>
      <c r="B118" s="1" t="s">
        <v>4841</v>
      </c>
      <c r="C118" s="1" t="s">
        <v>149</v>
      </c>
      <c r="D118" t="e">
        <v>#N/A</v>
      </c>
      <c r="R118" t="s">
        <v>154</v>
      </c>
      <c r="S118" t="s">
        <v>4921</v>
      </c>
      <c r="T118" t="s">
        <v>149</v>
      </c>
    </row>
    <row r="119" spans="1:20" x14ac:dyDescent="0.25">
      <c r="A119" s="1" t="s">
        <v>154</v>
      </c>
      <c r="B119" s="1" t="s">
        <v>4842</v>
      </c>
      <c r="C119" s="1" t="s">
        <v>150</v>
      </c>
      <c r="D119" t="e">
        <v>#N/A</v>
      </c>
      <c r="R119" t="s">
        <v>154</v>
      </c>
      <c r="S119" t="s">
        <v>4922</v>
      </c>
      <c r="T119" t="s">
        <v>150</v>
      </c>
    </row>
    <row r="120" spans="1:20" x14ac:dyDescent="0.25">
      <c r="A120" s="1" t="s">
        <v>154</v>
      </c>
      <c r="B120" s="1" t="s">
        <v>4843</v>
      </c>
      <c r="C120" s="1" t="s">
        <v>151</v>
      </c>
      <c r="D120" t="e">
        <v>#N/A</v>
      </c>
      <c r="R120" t="s">
        <v>154</v>
      </c>
      <c r="S120" t="s">
        <v>4923</v>
      </c>
      <c r="T120" t="s">
        <v>151</v>
      </c>
    </row>
    <row r="121" spans="1:20" x14ac:dyDescent="0.25">
      <c r="A121" s="1" t="s">
        <v>154</v>
      </c>
      <c r="B121" s="1" t="s">
        <v>4844</v>
      </c>
      <c r="C121" s="1" t="s">
        <v>152</v>
      </c>
      <c r="D121" t="e">
        <v>#N/A</v>
      </c>
      <c r="R121" t="s">
        <v>154</v>
      </c>
      <c r="S121" t="s">
        <v>4924</v>
      </c>
      <c r="T121" t="s">
        <v>152</v>
      </c>
    </row>
    <row r="122" spans="1:20" x14ac:dyDescent="0.25">
      <c r="A122" s="1" t="s">
        <v>154</v>
      </c>
      <c r="B122" s="1" t="s">
        <v>4845</v>
      </c>
      <c r="C122" s="1" t="s">
        <v>153</v>
      </c>
      <c r="D122" t="e">
        <v>#N/A</v>
      </c>
      <c r="R122" t="s">
        <v>154</v>
      </c>
      <c r="S122" t="s">
        <v>4925</v>
      </c>
      <c r="T122" t="s">
        <v>153</v>
      </c>
    </row>
    <row r="123" spans="1:20" x14ac:dyDescent="0.25">
      <c r="A123" s="1" t="s">
        <v>155</v>
      </c>
      <c r="B123" s="1" t="s">
        <v>4834</v>
      </c>
      <c r="C123" s="1" t="s">
        <v>155</v>
      </c>
      <c r="D123" t="e">
        <v>#N/A</v>
      </c>
      <c r="R123" t="s">
        <v>155</v>
      </c>
      <c r="S123" t="s">
        <v>4914</v>
      </c>
      <c r="T123" t="s">
        <v>155</v>
      </c>
    </row>
    <row r="124" spans="1:20" x14ac:dyDescent="0.25">
      <c r="A124" s="1" t="s">
        <v>155</v>
      </c>
      <c r="B124" s="1" t="s">
        <v>4835</v>
      </c>
      <c r="C124" s="1" t="s">
        <v>156</v>
      </c>
      <c r="D124" t="e">
        <v>#N/A</v>
      </c>
      <c r="R124" t="s">
        <v>155</v>
      </c>
      <c r="S124" t="s">
        <v>4915</v>
      </c>
      <c r="T124" t="s">
        <v>156</v>
      </c>
    </row>
    <row r="125" spans="1:20" x14ac:dyDescent="0.25">
      <c r="A125" s="1" t="s">
        <v>155</v>
      </c>
      <c r="B125" s="1" t="s">
        <v>4836</v>
      </c>
      <c r="C125" s="1" t="s">
        <v>157</v>
      </c>
      <c r="D125" t="e">
        <v>#N/A</v>
      </c>
      <c r="R125" t="s">
        <v>155</v>
      </c>
      <c r="S125" t="s">
        <v>4916</v>
      </c>
      <c r="T125" t="s">
        <v>157</v>
      </c>
    </row>
    <row r="126" spans="1:20" x14ac:dyDescent="0.25">
      <c r="A126" s="1" t="s">
        <v>155</v>
      </c>
      <c r="B126" s="1" t="s">
        <v>4837</v>
      </c>
      <c r="C126" s="1" t="s">
        <v>158</v>
      </c>
      <c r="D126" t="e">
        <v>#N/A</v>
      </c>
      <c r="R126" t="s">
        <v>155</v>
      </c>
      <c r="S126" t="s">
        <v>4917</v>
      </c>
      <c r="T126" t="s">
        <v>158</v>
      </c>
    </row>
    <row r="127" spans="1:20" x14ac:dyDescent="0.25">
      <c r="A127" s="1" t="s">
        <v>155</v>
      </c>
      <c r="B127" s="1" t="s">
        <v>4838</v>
      </c>
      <c r="C127" s="1" t="s">
        <v>147</v>
      </c>
      <c r="D127" t="e">
        <v>#N/A</v>
      </c>
      <c r="R127" t="s">
        <v>155</v>
      </c>
      <c r="S127" t="s">
        <v>4918</v>
      </c>
      <c r="T127" t="s">
        <v>147</v>
      </c>
    </row>
    <row r="128" spans="1:20" x14ac:dyDescent="0.25">
      <c r="A128" s="1" t="s">
        <v>155</v>
      </c>
      <c r="B128" s="1" t="s">
        <v>4839</v>
      </c>
      <c r="C128" s="1" t="s">
        <v>148</v>
      </c>
      <c r="D128" t="e">
        <v>#N/A</v>
      </c>
      <c r="R128" t="s">
        <v>155</v>
      </c>
      <c r="S128" t="s">
        <v>4919</v>
      </c>
      <c r="T128" t="s">
        <v>148</v>
      </c>
    </row>
    <row r="129" spans="1:20" x14ac:dyDescent="0.25">
      <c r="A129" s="1" t="s">
        <v>155</v>
      </c>
      <c r="B129" s="1" t="s">
        <v>4840</v>
      </c>
      <c r="C129" s="1" t="s">
        <v>149</v>
      </c>
      <c r="D129" t="e">
        <v>#N/A</v>
      </c>
      <c r="R129" t="s">
        <v>155</v>
      </c>
      <c r="S129" t="s">
        <v>4920</v>
      </c>
      <c r="T129" t="s">
        <v>149</v>
      </c>
    </row>
    <row r="130" spans="1:20" x14ac:dyDescent="0.25">
      <c r="A130" s="1" t="s">
        <v>155</v>
      </c>
      <c r="B130" s="1" t="s">
        <v>4841</v>
      </c>
      <c r="C130" s="1" t="s">
        <v>150</v>
      </c>
      <c r="D130" t="e">
        <v>#N/A</v>
      </c>
      <c r="R130" t="s">
        <v>155</v>
      </c>
      <c r="S130" t="s">
        <v>4921</v>
      </c>
      <c r="T130" t="s">
        <v>150</v>
      </c>
    </row>
    <row r="131" spans="1:20" x14ac:dyDescent="0.25">
      <c r="A131" s="1" t="s">
        <v>155</v>
      </c>
      <c r="B131" s="1" t="s">
        <v>4842</v>
      </c>
      <c r="C131" s="1" t="s">
        <v>151</v>
      </c>
      <c r="D131" t="e">
        <v>#N/A</v>
      </c>
      <c r="R131" t="s">
        <v>155</v>
      </c>
      <c r="S131" t="s">
        <v>4922</v>
      </c>
      <c r="T131" t="s">
        <v>151</v>
      </c>
    </row>
    <row r="132" spans="1:20" x14ac:dyDescent="0.25">
      <c r="A132" s="1" t="s">
        <v>155</v>
      </c>
      <c r="B132" s="1" t="s">
        <v>4843</v>
      </c>
      <c r="C132" s="1" t="s">
        <v>152</v>
      </c>
      <c r="D132" t="e">
        <v>#N/A</v>
      </c>
      <c r="R132" t="s">
        <v>155</v>
      </c>
      <c r="S132" t="s">
        <v>4923</v>
      </c>
      <c r="T132" t="s">
        <v>152</v>
      </c>
    </row>
    <row r="133" spans="1:20" x14ac:dyDescent="0.25">
      <c r="A133" s="1" t="s">
        <v>155</v>
      </c>
      <c r="B133" s="1" t="s">
        <v>4844</v>
      </c>
      <c r="C133" s="1" t="s">
        <v>153</v>
      </c>
      <c r="D133" t="e">
        <v>#N/A</v>
      </c>
      <c r="R133" s="1" t="s">
        <v>155</v>
      </c>
      <c r="S133" s="1" t="s">
        <v>4924</v>
      </c>
      <c r="T133" s="1" t="s">
        <v>153</v>
      </c>
    </row>
    <row r="134" spans="1:20" x14ac:dyDescent="0.25">
      <c r="A134" s="1" t="s">
        <v>155</v>
      </c>
      <c r="B134" s="1" t="s">
        <v>4845</v>
      </c>
      <c r="C134" s="1" t="s">
        <v>154</v>
      </c>
      <c r="D134" t="e">
        <v>#N/A</v>
      </c>
      <c r="R134" s="1" t="s">
        <v>155</v>
      </c>
      <c r="S134" s="1" t="s">
        <v>4925</v>
      </c>
      <c r="T134" s="1" t="s">
        <v>154</v>
      </c>
    </row>
    <row r="135" spans="1:20" x14ac:dyDescent="0.25">
      <c r="A135" t="s">
        <v>156</v>
      </c>
      <c r="B135" s="1" t="s">
        <v>4834</v>
      </c>
      <c r="C135" t="s">
        <v>156</v>
      </c>
      <c r="D135" t="e">
        <v>#N/A</v>
      </c>
      <c r="R135" s="1" t="s">
        <v>156</v>
      </c>
      <c r="S135" s="1" t="s">
        <v>4914</v>
      </c>
      <c r="T135" s="1" t="s">
        <v>156</v>
      </c>
    </row>
    <row r="136" spans="1:20" x14ac:dyDescent="0.25">
      <c r="A136" t="s">
        <v>156</v>
      </c>
      <c r="B136" s="1" t="s">
        <v>4835</v>
      </c>
      <c r="C136" t="s">
        <v>157</v>
      </c>
      <c r="D136" t="e">
        <v>#N/A</v>
      </c>
      <c r="R136" s="1" t="s">
        <v>156</v>
      </c>
      <c r="S136" s="1" t="s">
        <v>4915</v>
      </c>
      <c r="T136" s="1" t="s">
        <v>157</v>
      </c>
    </row>
    <row r="137" spans="1:20" x14ac:dyDescent="0.25">
      <c r="A137" t="s">
        <v>156</v>
      </c>
      <c r="B137" s="1" t="s">
        <v>4836</v>
      </c>
      <c r="C137" t="s">
        <v>158</v>
      </c>
      <c r="D137" t="e">
        <v>#N/A</v>
      </c>
      <c r="R137" s="1" t="s">
        <v>156</v>
      </c>
      <c r="S137" s="1" t="s">
        <v>4916</v>
      </c>
      <c r="T137" s="1" t="s">
        <v>158</v>
      </c>
    </row>
    <row r="138" spans="1:20" x14ac:dyDescent="0.25">
      <c r="A138" t="s">
        <v>156</v>
      </c>
      <c r="B138" s="1" t="s">
        <v>4837</v>
      </c>
      <c r="C138" t="s">
        <v>147</v>
      </c>
      <c r="D138" t="e">
        <v>#N/A</v>
      </c>
      <c r="R138" s="1" t="s">
        <v>156</v>
      </c>
      <c r="S138" s="1" t="s">
        <v>4917</v>
      </c>
      <c r="T138" s="1" t="s">
        <v>147</v>
      </c>
    </row>
    <row r="139" spans="1:20" x14ac:dyDescent="0.25">
      <c r="A139" t="s">
        <v>156</v>
      </c>
      <c r="B139" s="1" t="s">
        <v>4838</v>
      </c>
      <c r="C139" t="s">
        <v>148</v>
      </c>
      <c r="D139" t="e">
        <v>#N/A</v>
      </c>
      <c r="R139" s="1" t="s">
        <v>156</v>
      </c>
      <c r="S139" s="1" t="s">
        <v>4918</v>
      </c>
      <c r="T139" s="1" t="s">
        <v>148</v>
      </c>
    </row>
    <row r="140" spans="1:20" x14ac:dyDescent="0.25">
      <c r="A140" t="s">
        <v>156</v>
      </c>
      <c r="B140" s="1" t="s">
        <v>4839</v>
      </c>
      <c r="C140" t="s">
        <v>149</v>
      </c>
      <c r="D140" t="e">
        <v>#N/A</v>
      </c>
      <c r="R140" s="1" t="s">
        <v>156</v>
      </c>
      <c r="S140" s="1" t="s">
        <v>4919</v>
      </c>
      <c r="T140" s="1" t="s">
        <v>149</v>
      </c>
    </row>
    <row r="141" spans="1:20" x14ac:dyDescent="0.25">
      <c r="A141" t="s">
        <v>156</v>
      </c>
      <c r="B141" s="1" t="s">
        <v>4840</v>
      </c>
      <c r="C141" t="s">
        <v>150</v>
      </c>
      <c r="D141" t="e">
        <v>#N/A</v>
      </c>
      <c r="R141" s="1" t="s">
        <v>156</v>
      </c>
      <c r="S141" s="1" t="s">
        <v>4920</v>
      </c>
      <c r="T141" s="1" t="s">
        <v>150</v>
      </c>
    </row>
    <row r="142" spans="1:20" x14ac:dyDescent="0.25">
      <c r="A142" t="s">
        <v>156</v>
      </c>
      <c r="B142" s="1" t="s">
        <v>4841</v>
      </c>
      <c r="C142" t="s">
        <v>151</v>
      </c>
      <c r="D142" t="e">
        <v>#N/A</v>
      </c>
      <c r="R142" s="1" t="s">
        <v>156</v>
      </c>
      <c r="S142" s="1" t="s">
        <v>4921</v>
      </c>
      <c r="T142" s="1" t="s">
        <v>151</v>
      </c>
    </row>
    <row r="143" spans="1:20" x14ac:dyDescent="0.25">
      <c r="A143" t="s">
        <v>156</v>
      </c>
      <c r="B143" s="1" t="s">
        <v>4842</v>
      </c>
      <c r="C143" t="s">
        <v>152</v>
      </c>
      <c r="D143" t="e">
        <v>#N/A</v>
      </c>
      <c r="R143" s="1" t="s">
        <v>156</v>
      </c>
      <c r="S143" s="1" t="s">
        <v>4922</v>
      </c>
      <c r="T143" s="1" t="s">
        <v>152</v>
      </c>
    </row>
    <row r="144" spans="1:20" x14ac:dyDescent="0.25">
      <c r="A144" t="s">
        <v>156</v>
      </c>
      <c r="B144" s="1" t="s">
        <v>4843</v>
      </c>
      <c r="C144" t="s">
        <v>153</v>
      </c>
      <c r="D144" t="e">
        <v>#N/A</v>
      </c>
      <c r="R144" s="1" t="s">
        <v>156</v>
      </c>
      <c r="S144" s="1" t="s">
        <v>4923</v>
      </c>
      <c r="T144" s="1" t="s">
        <v>153</v>
      </c>
    </row>
    <row r="145" spans="1:20" x14ac:dyDescent="0.25">
      <c r="A145" t="s">
        <v>156</v>
      </c>
      <c r="B145" s="1" t="s">
        <v>4844</v>
      </c>
      <c r="C145" t="s">
        <v>154</v>
      </c>
      <c r="D145" t="e">
        <v>#N/A</v>
      </c>
      <c r="R145" s="1" t="s">
        <v>156</v>
      </c>
      <c r="S145" s="1" t="s">
        <v>4924</v>
      </c>
      <c r="T145" s="1" t="s">
        <v>154</v>
      </c>
    </row>
    <row r="146" spans="1:20" x14ac:dyDescent="0.25">
      <c r="A146" t="s">
        <v>156</v>
      </c>
      <c r="B146" s="1" t="s">
        <v>4845</v>
      </c>
      <c r="C146" t="s">
        <v>155</v>
      </c>
      <c r="D146" t="e">
        <v>#N/A</v>
      </c>
      <c r="R146" s="1" t="s">
        <v>156</v>
      </c>
      <c r="S146" s="1" t="s">
        <v>4925</v>
      </c>
      <c r="T146" s="1" t="s">
        <v>155</v>
      </c>
    </row>
    <row r="147" spans="1:20" x14ac:dyDescent="0.25">
      <c r="A147" s="1" t="s">
        <v>176</v>
      </c>
      <c r="B147" s="1" t="s">
        <v>4878</v>
      </c>
      <c r="C147" s="1" t="s">
        <v>210</v>
      </c>
      <c r="D147" t="e">
        <v>#N/A</v>
      </c>
      <c r="R147" s="1" t="s">
        <v>157</v>
      </c>
      <c r="S147" s="1" t="s">
        <v>4926</v>
      </c>
      <c r="T147" s="1" t="s">
        <v>153</v>
      </c>
    </row>
    <row r="148" spans="1:20" x14ac:dyDescent="0.25">
      <c r="A148" s="1" t="s">
        <v>177</v>
      </c>
      <c r="B148" s="1" t="s">
        <v>4878</v>
      </c>
      <c r="C148" s="1" t="s">
        <v>187</v>
      </c>
      <c r="D148" t="e">
        <v>#N/A</v>
      </c>
      <c r="R148" s="1" t="s">
        <v>158</v>
      </c>
      <c r="S148" s="1" t="s">
        <v>4926</v>
      </c>
      <c r="T148" s="1" t="s">
        <v>154</v>
      </c>
    </row>
    <row r="149" spans="1:20" x14ac:dyDescent="0.25">
      <c r="A149" s="1" t="s">
        <v>179</v>
      </c>
      <c r="B149" s="1" t="s">
        <v>4878</v>
      </c>
      <c r="C149" s="1" t="s">
        <v>393</v>
      </c>
      <c r="D149" t="e">
        <v>#N/A</v>
      </c>
      <c r="R149" s="1" t="s">
        <v>147</v>
      </c>
      <c r="S149" s="1" t="s">
        <v>4927</v>
      </c>
      <c r="T149" s="1" t="s">
        <v>155</v>
      </c>
    </row>
    <row r="150" spans="1:20" x14ac:dyDescent="0.25">
      <c r="A150" s="1" t="s">
        <v>180</v>
      </c>
      <c r="B150" s="1" t="s">
        <v>4878</v>
      </c>
      <c r="C150" s="1" t="s">
        <v>212</v>
      </c>
      <c r="D150" t="e">
        <v>#N/A</v>
      </c>
      <c r="R150" s="1" t="s">
        <v>148</v>
      </c>
      <c r="S150" s="1" t="s">
        <v>4927</v>
      </c>
      <c r="T150" s="1" t="s">
        <v>156</v>
      </c>
    </row>
    <row r="151" spans="1:20" x14ac:dyDescent="0.25">
      <c r="A151" s="1" t="s">
        <v>181</v>
      </c>
      <c r="B151" s="1" t="s">
        <v>4878</v>
      </c>
      <c r="C151" s="1" t="s">
        <v>394</v>
      </c>
      <c r="D151" t="e">
        <v>#N/A</v>
      </c>
      <c r="R151" s="1" t="s">
        <v>149</v>
      </c>
      <c r="S151" s="1" t="s">
        <v>4927</v>
      </c>
      <c r="T151" s="1" t="s">
        <v>157</v>
      </c>
    </row>
    <row r="152" spans="1:20" x14ac:dyDescent="0.25">
      <c r="A152" s="1" t="s">
        <v>182</v>
      </c>
      <c r="B152" s="1" t="s">
        <v>4878</v>
      </c>
      <c r="C152" s="1" t="s">
        <v>218</v>
      </c>
      <c r="D152" t="e">
        <v>#N/A</v>
      </c>
      <c r="R152" s="1" t="s">
        <v>150</v>
      </c>
      <c r="S152" s="1" t="s">
        <v>4927</v>
      </c>
      <c r="T152" s="1" t="s">
        <v>158</v>
      </c>
    </row>
    <row r="153" spans="1:20" x14ac:dyDescent="0.25">
      <c r="A153" s="1" t="s">
        <v>183</v>
      </c>
      <c r="B153" s="1" t="s">
        <v>4878</v>
      </c>
      <c r="C153" s="1" t="s">
        <v>209</v>
      </c>
      <c r="D153" t="e">
        <v>#N/A</v>
      </c>
      <c r="R153" s="1" t="s">
        <v>151</v>
      </c>
      <c r="S153" s="1" t="s">
        <v>4926</v>
      </c>
      <c r="T153" s="1" t="s">
        <v>147</v>
      </c>
    </row>
    <row r="154" spans="1:20" x14ac:dyDescent="0.25">
      <c r="A154" s="1" t="s">
        <v>184</v>
      </c>
      <c r="B154" s="1" t="s">
        <v>4878</v>
      </c>
      <c r="C154" s="1" t="s">
        <v>395</v>
      </c>
      <c r="D154" t="e">
        <v>#N/A</v>
      </c>
      <c r="R154" s="1" t="s">
        <v>152</v>
      </c>
      <c r="S154" s="1" t="s">
        <v>4926</v>
      </c>
      <c r="T154" s="1" t="s">
        <v>148</v>
      </c>
    </row>
    <row r="155" spans="1:20" x14ac:dyDescent="0.25">
      <c r="A155" s="1" t="s">
        <v>185</v>
      </c>
      <c r="B155" s="1" t="s">
        <v>4878</v>
      </c>
      <c r="C155" s="1" t="s">
        <v>213</v>
      </c>
      <c r="D155" t="e">
        <v>#N/A</v>
      </c>
      <c r="R155" s="1" t="s">
        <v>153</v>
      </c>
      <c r="S155" s="1" t="s">
        <v>4927</v>
      </c>
      <c r="T155" s="1" t="s">
        <v>149</v>
      </c>
    </row>
    <row r="156" spans="1:20" x14ac:dyDescent="0.25">
      <c r="A156" s="1" t="s">
        <v>186</v>
      </c>
      <c r="B156" s="1" t="s">
        <v>4878</v>
      </c>
      <c r="C156" s="1" t="s">
        <v>214</v>
      </c>
      <c r="D156" t="e">
        <v>#N/A</v>
      </c>
      <c r="R156" s="1" t="s">
        <v>154</v>
      </c>
      <c r="S156" s="1" t="s">
        <v>4927</v>
      </c>
      <c r="T156" s="1" t="s">
        <v>150</v>
      </c>
    </row>
    <row r="157" spans="1:20" x14ac:dyDescent="0.25">
      <c r="A157" s="1" t="s">
        <v>176</v>
      </c>
      <c r="B157" s="1" t="s">
        <v>4880</v>
      </c>
      <c r="C157" s="1" t="s">
        <v>211</v>
      </c>
      <c r="D157" t="e">
        <v>#N/A</v>
      </c>
      <c r="R157" s="1" t="s">
        <v>155</v>
      </c>
      <c r="S157" s="1" t="s">
        <v>4927</v>
      </c>
      <c r="T157" s="1" t="s">
        <v>151</v>
      </c>
    </row>
    <row r="158" spans="1:20" x14ac:dyDescent="0.25">
      <c r="A158" s="1" t="s">
        <v>177</v>
      </c>
      <c r="B158" s="1" t="s">
        <v>4880</v>
      </c>
      <c r="C158" s="1" t="s">
        <v>214</v>
      </c>
      <c r="D158" t="e">
        <v>#N/A</v>
      </c>
      <c r="R158" s="1" t="s">
        <v>156</v>
      </c>
      <c r="S158" s="1" t="s">
        <v>4927</v>
      </c>
      <c r="T158" s="1" t="s">
        <v>152</v>
      </c>
    </row>
    <row r="159" spans="1:20" x14ac:dyDescent="0.25">
      <c r="A159" s="1" t="s">
        <v>179</v>
      </c>
      <c r="B159" s="1" t="s">
        <v>4880</v>
      </c>
      <c r="C159" s="1" t="s">
        <v>207</v>
      </c>
      <c r="D159" t="e">
        <v>#N/A</v>
      </c>
      <c r="R159" s="1" t="s">
        <v>176</v>
      </c>
      <c r="S159" s="1" t="s">
        <v>4928</v>
      </c>
      <c r="T159" s="1" t="s">
        <v>158</v>
      </c>
    </row>
    <row r="160" spans="1:20" x14ac:dyDescent="0.25">
      <c r="A160" s="1" t="s">
        <v>180</v>
      </c>
      <c r="B160" s="1" t="s">
        <v>4880</v>
      </c>
      <c r="C160" s="1" t="s">
        <v>216</v>
      </c>
      <c r="D160" t="e">
        <v>#N/A</v>
      </c>
      <c r="R160" s="1" t="s">
        <v>177</v>
      </c>
      <c r="S160" s="1" t="s">
        <v>4929</v>
      </c>
      <c r="T160" s="1" t="s">
        <v>147</v>
      </c>
    </row>
    <row r="161" spans="1:20" x14ac:dyDescent="0.25">
      <c r="A161" s="1" t="s">
        <v>181</v>
      </c>
      <c r="B161" s="1" t="s">
        <v>4880</v>
      </c>
      <c r="C161" s="1" t="s">
        <v>212</v>
      </c>
      <c r="D161" t="e">
        <v>#N/A</v>
      </c>
      <c r="R161" s="1" t="s">
        <v>179</v>
      </c>
      <c r="S161" s="1" t="s">
        <v>4928</v>
      </c>
      <c r="T161" s="1" t="s">
        <v>149</v>
      </c>
    </row>
    <row r="162" spans="1:20" x14ac:dyDescent="0.25">
      <c r="A162" s="1" t="s">
        <v>182</v>
      </c>
      <c r="B162" s="1" t="s">
        <v>4880</v>
      </c>
      <c r="C162" s="1" t="s">
        <v>395</v>
      </c>
      <c r="D162" t="e">
        <v>#N/A</v>
      </c>
      <c r="R162" s="1" t="s">
        <v>180</v>
      </c>
      <c r="S162" s="1" t="s">
        <v>4929</v>
      </c>
      <c r="T162" s="1" t="s">
        <v>150</v>
      </c>
    </row>
    <row r="163" spans="1:20" x14ac:dyDescent="0.25">
      <c r="A163" s="1" t="s">
        <v>183</v>
      </c>
      <c r="B163" s="1" t="s">
        <v>4880</v>
      </c>
      <c r="C163" s="1" t="s">
        <v>214</v>
      </c>
      <c r="D163" t="e">
        <v>#N/A</v>
      </c>
      <c r="R163" s="1" t="s">
        <v>181</v>
      </c>
      <c r="S163" s="1" t="s">
        <v>4928</v>
      </c>
      <c r="T163" s="1" t="s">
        <v>149</v>
      </c>
    </row>
    <row r="164" spans="1:20" x14ac:dyDescent="0.25">
      <c r="A164" s="1" t="s">
        <v>184</v>
      </c>
      <c r="B164" s="1" t="s">
        <v>4880</v>
      </c>
      <c r="C164" s="1" t="s">
        <v>393</v>
      </c>
      <c r="D164" t="e">
        <v>#N/A</v>
      </c>
      <c r="R164" s="1" t="s">
        <v>182</v>
      </c>
      <c r="S164" s="1" t="s">
        <v>4929</v>
      </c>
      <c r="T164" s="1" t="s">
        <v>150</v>
      </c>
    </row>
    <row r="165" spans="1:20" x14ac:dyDescent="0.25">
      <c r="A165" s="1" t="s">
        <v>185</v>
      </c>
      <c r="B165" s="1" t="s">
        <v>4880</v>
      </c>
      <c r="C165" s="1" t="s">
        <v>210</v>
      </c>
      <c r="D165" t="e">
        <v>#N/A</v>
      </c>
      <c r="R165" s="1" t="s">
        <v>183</v>
      </c>
      <c r="S165" s="1" t="s">
        <v>4928</v>
      </c>
      <c r="T165" s="1" t="s">
        <v>152</v>
      </c>
    </row>
    <row r="166" spans="1:20" x14ac:dyDescent="0.25">
      <c r="A166" s="1" t="s">
        <v>186</v>
      </c>
      <c r="B166" s="1" t="s">
        <v>4880</v>
      </c>
      <c r="C166" s="1" t="s">
        <v>215</v>
      </c>
      <c r="D166" t="e">
        <v>#N/A</v>
      </c>
      <c r="R166" s="1" t="s">
        <v>184</v>
      </c>
      <c r="S166" s="1" t="s">
        <v>4929</v>
      </c>
      <c r="T166" s="1" t="s">
        <v>153</v>
      </c>
    </row>
    <row r="167" spans="1:20" x14ac:dyDescent="0.25">
      <c r="A167" s="1" t="s">
        <v>176</v>
      </c>
      <c r="B167" s="1" t="s">
        <v>4879</v>
      </c>
      <c r="C167" s="1" t="s">
        <v>207</v>
      </c>
      <c r="D167" t="e">
        <v>#N/A</v>
      </c>
      <c r="R167" s="1" t="s">
        <v>185</v>
      </c>
      <c r="S167" s="1" t="s">
        <v>4928</v>
      </c>
      <c r="T167" s="1" t="s">
        <v>155</v>
      </c>
    </row>
    <row r="168" spans="1:20" x14ac:dyDescent="0.25">
      <c r="A168" s="1" t="s">
        <v>177</v>
      </c>
      <c r="B168" s="1" t="s">
        <v>4879</v>
      </c>
      <c r="C168" s="1" t="s">
        <v>212</v>
      </c>
      <c r="D168" t="e">
        <v>#N/A</v>
      </c>
      <c r="R168" s="1" t="s">
        <v>186</v>
      </c>
      <c r="S168" s="1" t="s">
        <v>4929</v>
      </c>
      <c r="T168" s="1" t="s">
        <v>156</v>
      </c>
    </row>
    <row r="169" spans="1:20" x14ac:dyDescent="0.25">
      <c r="A169" s="1" t="s">
        <v>179</v>
      </c>
      <c r="B169" s="1" t="s">
        <v>4879</v>
      </c>
      <c r="C169" s="1" t="s">
        <v>209</v>
      </c>
      <c r="D169" t="e">
        <v>#N/A</v>
      </c>
      <c r="R169" s="1" t="s">
        <v>176</v>
      </c>
      <c r="S169" s="1" t="s">
        <v>4930</v>
      </c>
      <c r="T169" s="1" t="s">
        <v>210</v>
      </c>
    </row>
    <row r="170" spans="1:20" x14ac:dyDescent="0.25">
      <c r="A170" s="1" t="s">
        <v>180</v>
      </c>
      <c r="B170" s="1" t="s">
        <v>4879</v>
      </c>
      <c r="C170" s="1" t="s">
        <v>214</v>
      </c>
      <c r="D170" t="e">
        <v>#N/A</v>
      </c>
      <c r="R170" s="1" t="s">
        <v>177</v>
      </c>
      <c r="S170" s="1" t="s">
        <v>4930</v>
      </c>
      <c r="T170" s="1" t="s">
        <v>187</v>
      </c>
    </row>
    <row r="171" spans="1:20" x14ac:dyDescent="0.25">
      <c r="A171" s="1" t="s">
        <v>181</v>
      </c>
      <c r="B171" s="1" t="s">
        <v>4879</v>
      </c>
      <c r="C171" s="1" t="s">
        <v>215</v>
      </c>
      <c r="D171" t="e">
        <v>#N/A</v>
      </c>
      <c r="R171" s="1" t="s">
        <v>179</v>
      </c>
      <c r="S171" s="1" t="s">
        <v>4930</v>
      </c>
      <c r="T171" s="1" t="s">
        <v>393</v>
      </c>
    </row>
    <row r="172" spans="1:20" x14ac:dyDescent="0.25">
      <c r="A172" s="1" t="s">
        <v>182</v>
      </c>
      <c r="B172" s="1" t="s">
        <v>4879</v>
      </c>
      <c r="C172" s="1" t="s">
        <v>210</v>
      </c>
      <c r="D172" t="e">
        <v>#N/A</v>
      </c>
      <c r="R172" s="1" t="s">
        <v>180</v>
      </c>
      <c r="S172" s="1" t="s">
        <v>4930</v>
      </c>
      <c r="T172" s="1" t="s">
        <v>212</v>
      </c>
    </row>
    <row r="173" spans="1:20" x14ac:dyDescent="0.25">
      <c r="A173" s="1" t="s">
        <v>183</v>
      </c>
      <c r="B173" s="1" t="s">
        <v>4879</v>
      </c>
      <c r="C173" s="1" t="s">
        <v>211</v>
      </c>
      <c r="D173" t="e">
        <v>#N/A</v>
      </c>
      <c r="R173" s="1" t="s">
        <v>181</v>
      </c>
      <c r="S173" s="1" t="s">
        <v>4930</v>
      </c>
      <c r="T173" s="1" t="s">
        <v>394</v>
      </c>
    </row>
    <row r="174" spans="1:20" x14ac:dyDescent="0.25">
      <c r="A174" s="1" t="s">
        <v>184</v>
      </c>
      <c r="B174" s="1" t="s">
        <v>4879</v>
      </c>
      <c r="C174" s="1" t="s">
        <v>216</v>
      </c>
      <c r="D174" t="e">
        <v>#N/A</v>
      </c>
      <c r="R174" s="1" t="s">
        <v>182</v>
      </c>
      <c r="S174" s="1" t="s">
        <v>4930</v>
      </c>
      <c r="T174" s="1" t="s">
        <v>218</v>
      </c>
    </row>
    <row r="175" spans="1:20" x14ac:dyDescent="0.25">
      <c r="A175" s="1" t="s">
        <v>185</v>
      </c>
      <c r="B175" s="1" t="s">
        <v>4879</v>
      </c>
      <c r="C175" s="1" t="s">
        <v>218</v>
      </c>
      <c r="D175" t="e">
        <v>#N/A</v>
      </c>
      <c r="R175" s="1" t="s">
        <v>183</v>
      </c>
      <c r="S175" s="1" t="s">
        <v>4930</v>
      </c>
      <c r="T175" s="1" t="s">
        <v>209</v>
      </c>
    </row>
    <row r="176" spans="1:20" x14ac:dyDescent="0.25">
      <c r="A176" s="1" t="s">
        <v>186</v>
      </c>
      <c r="B176" s="1" t="s">
        <v>4879</v>
      </c>
      <c r="C176" s="1" t="s">
        <v>220</v>
      </c>
      <c r="D176" t="e">
        <v>#N/A</v>
      </c>
      <c r="R176" s="1" t="s">
        <v>184</v>
      </c>
      <c r="S176" s="1" t="s">
        <v>4930</v>
      </c>
      <c r="T176" s="1" t="s">
        <v>395</v>
      </c>
    </row>
    <row r="177" spans="1:20" x14ac:dyDescent="0.25">
      <c r="A177" s="1" t="s">
        <v>176</v>
      </c>
      <c r="B177" s="1" t="s">
        <v>4877</v>
      </c>
      <c r="C177" s="1" t="s">
        <v>220</v>
      </c>
      <c r="D177" t="e">
        <v>#N/A</v>
      </c>
      <c r="R177" s="1" t="s">
        <v>185</v>
      </c>
      <c r="S177" s="1" t="s">
        <v>4930</v>
      </c>
      <c r="T177" s="1" t="s">
        <v>213</v>
      </c>
    </row>
    <row r="178" spans="1:20" x14ac:dyDescent="0.25">
      <c r="A178" s="1" t="s">
        <v>177</v>
      </c>
      <c r="B178" s="1" t="s">
        <v>4877</v>
      </c>
      <c r="C178" s="1" t="s">
        <v>218</v>
      </c>
      <c r="D178" t="e">
        <v>#N/A</v>
      </c>
      <c r="R178" s="1" t="s">
        <v>186</v>
      </c>
      <c r="S178" s="1" t="s">
        <v>4930</v>
      </c>
      <c r="T178" s="1" t="s">
        <v>214</v>
      </c>
    </row>
    <row r="179" spans="1:20" x14ac:dyDescent="0.25">
      <c r="A179" s="1" t="s">
        <v>179</v>
      </c>
      <c r="B179" s="1" t="s">
        <v>4877</v>
      </c>
      <c r="C179" s="1" t="s">
        <v>212</v>
      </c>
      <c r="D179" t="e">
        <v>#N/A</v>
      </c>
      <c r="R179" s="1" t="s">
        <v>176</v>
      </c>
      <c r="S179" s="1" t="s">
        <v>4931</v>
      </c>
      <c r="T179" s="1" t="s">
        <v>211</v>
      </c>
    </row>
    <row r="180" spans="1:20" x14ac:dyDescent="0.25">
      <c r="A180" s="1" t="s">
        <v>180</v>
      </c>
      <c r="B180" s="1" t="s">
        <v>4877</v>
      </c>
      <c r="C180" s="1" t="s">
        <v>209</v>
      </c>
      <c r="D180" t="e">
        <v>#N/A</v>
      </c>
      <c r="R180" s="1" t="s">
        <v>177</v>
      </c>
      <c r="S180" s="1" t="s">
        <v>4931</v>
      </c>
      <c r="T180" s="1" t="s">
        <v>214</v>
      </c>
    </row>
    <row r="181" spans="1:20" x14ac:dyDescent="0.25">
      <c r="A181" s="1" t="s">
        <v>181</v>
      </c>
      <c r="B181" s="1" t="s">
        <v>4877</v>
      </c>
      <c r="C181" s="1" t="s">
        <v>214</v>
      </c>
      <c r="D181" t="e">
        <v>#N/A</v>
      </c>
      <c r="R181" s="1" t="s">
        <v>179</v>
      </c>
      <c r="S181" s="1" t="s">
        <v>4931</v>
      </c>
      <c r="T181" s="1" t="s">
        <v>207</v>
      </c>
    </row>
    <row r="182" spans="1:20" x14ac:dyDescent="0.25">
      <c r="A182" s="1" t="s">
        <v>182</v>
      </c>
      <c r="B182" s="1" t="s">
        <v>4877</v>
      </c>
      <c r="C182" s="1" t="s">
        <v>215</v>
      </c>
      <c r="D182" t="e">
        <v>#N/A</v>
      </c>
      <c r="R182" s="1" t="s">
        <v>180</v>
      </c>
      <c r="S182" s="1" t="s">
        <v>4931</v>
      </c>
      <c r="T182" s="1" t="s">
        <v>216</v>
      </c>
    </row>
    <row r="183" spans="1:20" x14ac:dyDescent="0.25">
      <c r="A183" s="1" t="s">
        <v>183</v>
      </c>
      <c r="B183" s="1" t="s">
        <v>4877</v>
      </c>
      <c r="C183" s="1" t="s">
        <v>210</v>
      </c>
      <c r="D183" t="e">
        <v>#N/A</v>
      </c>
      <c r="R183" s="1" t="s">
        <v>181</v>
      </c>
      <c r="S183" s="1" t="s">
        <v>4931</v>
      </c>
      <c r="T183" s="1" t="s">
        <v>212</v>
      </c>
    </row>
    <row r="184" spans="1:20" x14ac:dyDescent="0.25">
      <c r="A184" s="1" t="s">
        <v>184</v>
      </c>
      <c r="B184" s="1" t="s">
        <v>4877</v>
      </c>
      <c r="C184" s="1" t="s">
        <v>211</v>
      </c>
      <c r="D184" t="e">
        <v>#N/A</v>
      </c>
      <c r="R184" s="1" t="s">
        <v>182</v>
      </c>
      <c r="S184" s="1" t="s">
        <v>4931</v>
      </c>
      <c r="T184" s="1" t="s">
        <v>395</v>
      </c>
    </row>
    <row r="185" spans="1:20" x14ac:dyDescent="0.25">
      <c r="A185" s="1" t="s">
        <v>185</v>
      </c>
      <c r="B185" s="1" t="s">
        <v>4877</v>
      </c>
      <c r="C185" s="1" t="s">
        <v>187</v>
      </c>
      <c r="D185" t="e">
        <v>#N/A</v>
      </c>
      <c r="R185" s="1" t="s">
        <v>183</v>
      </c>
      <c r="S185" s="1" t="s">
        <v>4931</v>
      </c>
      <c r="T185" s="1" t="s">
        <v>214</v>
      </c>
    </row>
    <row r="186" spans="1:20" x14ac:dyDescent="0.25">
      <c r="A186" s="1" t="s">
        <v>186</v>
      </c>
      <c r="B186" s="1" t="s">
        <v>4877</v>
      </c>
      <c r="C186" s="1" t="s">
        <v>216</v>
      </c>
      <c r="D186" t="e">
        <v>#N/A</v>
      </c>
      <c r="R186" s="1" t="s">
        <v>184</v>
      </c>
      <c r="S186" s="1" t="s">
        <v>4931</v>
      </c>
      <c r="T186" s="1" t="s">
        <v>393</v>
      </c>
    </row>
    <row r="187" spans="1:20" x14ac:dyDescent="0.25">
      <c r="A187" s="1" t="s">
        <v>157</v>
      </c>
      <c r="B187" s="1" t="s">
        <v>4887</v>
      </c>
      <c r="C187" s="1" t="s">
        <v>157</v>
      </c>
      <c r="D187" t="e">
        <v>#N/A</v>
      </c>
      <c r="R187" s="1" t="s">
        <v>185</v>
      </c>
      <c r="S187" s="1" t="s">
        <v>4931</v>
      </c>
      <c r="T187" s="1" t="s">
        <v>210</v>
      </c>
    </row>
    <row r="188" spans="1:20" x14ac:dyDescent="0.25">
      <c r="A188" s="1" t="s">
        <v>158</v>
      </c>
      <c r="B188" s="1" t="s">
        <v>4887</v>
      </c>
      <c r="C188" s="1" t="s">
        <v>158</v>
      </c>
      <c r="D188" t="e">
        <v>#N/A</v>
      </c>
      <c r="R188" s="1" t="s">
        <v>186</v>
      </c>
      <c r="S188" s="1" t="s">
        <v>4931</v>
      </c>
      <c r="T188" s="1" t="s">
        <v>215</v>
      </c>
    </row>
    <row r="189" spans="1:20" x14ac:dyDescent="0.25">
      <c r="A189" s="1" t="s">
        <v>147</v>
      </c>
      <c r="B189" s="1" t="s">
        <v>4887</v>
      </c>
      <c r="C189" s="1" t="s">
        <v>147</v>
      </c>
      <c r="D189" t="e">
        <v>#N/A</v>
      </c>
      <c r="R189" s="1" t="s">
        <v>176</v>
      </c>
      <c r="S189" s="1" t="s">
        <v>4932</v>
      </c>
      <c r="T189" s="1" t="s">
        <v>207</v>
      </c>
    </row>
    <row r="190" spans="1:20" x14ac:dyDescent="0.25">
      <c r="A190" s="1" t="s">
        <v>148</v>
      </c>
      <c r="B190" s="1" t="s">
        <v>4887</v>
      </c>
      <c r="C190" s="1" t="s">
        <v>148</v>
      </c>
      <c r="D190" t="e">
        <v>#N/A</v>
      </c>
      <c r="R190" s="1" t="s">
        <v>177</v>
      </c>
      <c r="S190" s="1" t="s">
        <v>4932</v>
      </c>
      <c r="T190" s="1" t="s">
        <v>212</v>
      </c>
    </row>
    <row r="191" spans="1:20" x14ac:dyDescent="0.25">
      <c r="A191" s="1" t="s">
        <v>149</v>
      </c>
      <c r="B191" s="1" t="s">
        <v>4887</v>
      </c>
      <c r="C191" s="1" t="s">
        <v>149</v>
      </c>
      <c r="D191" t="e">
        <v>#N/A</v>
      </c>
      <c r="R191" s="1" t="s">
        <v>179</v>
      </c>
      <c r="S191" s="1" t="s">
        <v>4932</v>
      </c>
      <c r="T191" s="1" t="s">
        <v>209</v>
      </c>
    </row>
    <row r="192" spans="1:20" x14ac:dyDescent="0.25">
      <c r="A192" s="1" t="s">
        <v>150</v>
      </c>
      <c r="B192" s="1" t="s">
        <v>4887</v>
      </c>
      <c r="C192" s="1" t="s">
        <v>150</v>
      </c>
      <c r="D192" t="e">
        <v>#N/A</v>
      </c>
      <c r="R192" s="1" t="s">
        <v>180</v>
      </c>
      <c r="S192" s="1" t="s">
        <v>4932</v>
      </c>
      <c r="T192" s="1" t="s">
        <v>214</v>
      </c>
    </row>
    <row r="193" spans="1:20" x14ac:dyDescent="0.25">
      <c r="A193" s="1" t="s">
        <v>151</v>
      </c>
      <c r="B193" s="1" t="s">
        <v>4887</v>
      </c>
      <c r="C193" s="1" t="s">
        <v>151</v>
      </c>
      <c r="D193" t="e">
        <v>#N/A</v>
      </c>
      <c r="R193" s="1" t="s">
        <v>181</v>
      </c>
      <c r="S193" s="1" t="s">
        <v>4932</v>
      </c>
      <c r="T193" s="1" t="s">
        <v>215</v>
      </c>
    </row>
    <row r="194" spans="1:20" x14ac:dyDescent="0.25">
      <c r="A194" s="1" t="s">
        <v>152</v>
      </c>
      <c r="B194" s="1" t="s">
        <v>4887</v>
      </c>
      <c r="C194" s="1" t="s">
        <v>152</v>
      </c>
      <c r="D194" t="e">
        <v>#N/A</v>
      </c>
      <c r="R194" s="1" t="s">
        <v>182</v>
      </c>
      <c r="S194" s="1" t="s">
        <v>4932</v>
      </c>
      <c r="T194" s="1" t="s">
        <v>210</v>
      </c>
    </row>
    <row r="195" spans="1:20" x14ac:dyDescent="0.25">
      <c r="A195" s="1" t="s">
        <v>153</v>
      </c>
      <c r="B195" s="1" t="s">
        <v>4887</v>
      </c>
      <c r="C195" s="1" t="s">
        <v>153</v>
      </c>
      <c r="D195" t="e">
        <v>#N/A</v>
      </c>
      <c r="R195" s="1" t="s">
        <v>183</v>
      </c>
      <c r="S195" s="1" t="s">
        <v>4932</v>
      </c>
      <c r="T195" s="1" t="s">
        <v>211</v>
      </c>
    </row>
    <row r="196" spans="1:20" x14ac:dyDescent="0.25">
      <c r="A196" s="1" t="s">
        <v>154</v>
      </c>
      <c r="B196" s="1" t="s">
        <v>4887</v>
      </c>
      <c r="C196" s="1" t="s">
        <v>154</v>
      </c>
      <c r="D196" t="e">
        <v>#N/A</v>
      </c>
      <c r="R196" s="1" t="s">
        <v>184</v>
      </c>
      <c r="S196" s="1" t="s">
        <v>4932</v>
      </c>
      <c r="T196" s="1" t="s">
        <v>216</v>
      </c>
    </row>
    <row r="197" spans="1:20" x14ac:dyDescent="0.25">
      <c r="A197" s="1" t="s">
        <v>155</v>
      </c>
      <c r="B197" s="1" t="s">
        <v>4887</v>
      </c>
      <c r="C197" s="1" t="s">
        <v>155</v>
      </c>
      <c r="D197" t="e">
        <v>#N/A</v>
      </c>
      <c r="R197" s="1" t="s">
        <v>185</v>
      </c>
      <c r="S197" s="1" t="s">
        <v>4932</v>
      </c>
      <c r="T197" s="1" t="s">
        <v>218</v>
      </c>
    </row>
    <row r="198" spans="1:20" x14ac:dyDescent="0.25">
      <c r="A198" s="1" t="s">
        <v>156</v>
      </c>
      <c r="B198" s="1" t="s">
        <v>4887</v>
      </c>
      <c r="C198" s="1" t="s">
        <v>156</v>
      </c>
      <c r="D198" t="e">
        <v>#N/A</v>
      </c>
      <c r="R198" s="1" t="s">
        <v>186</v>
      </c>
      <c r="S198" s="1" t="s">
        <v>4932</v>
      </c>
      <c r="T198" s="1" t="s">
        <v>220</v>
      </c>
    </row>
    <row r="199" spans="1:20" x14ac:dyDescent="0.25">
      <c r="A199" s="1" t="s">
        <v>176</v>
      </c>
      <c r="B199" s="1" t="s">
        <v>4901</v>
      </c>
      <c r="C199" s="1" t="s">
        <v>147</v>
      </c>
      <c r="D199" t="e">
        <v>#N/A</v>
      </c>
      <c r="R199" s="1" t="s">
        <v>176</v>
      </c>
      <c r="S199" s="1" t="s">
        <v>4933</v>
      </c>
      <c r="T199" s="1" t="s">
        <v>220</v>
      </c>
    </row>
    <row r="200" spans="1:20" x14ac:dyDescent="0.25">
      <c r="A200" s="1" t="s">
        <v>177</v>
      </c>
      <c r="B200" s="1" t="s">
        <v>4901</v>
      </c>
      <c r="C200" s="1" t="s">
        <v>148</v>
      </c>
      <c r="D200" t="e">
        <v>#N/A</v>
      </c>
      <c r="R200" s="1" t="s">
        <v>177</v>
      </c>
      <c r="S200" s="1" t="s">
        <v>4933</v>
      </c>
      <c r="T200" s="1" t="s">
        <v>218</v>
      </c>
    </row>
    <row r="201" spans="1:20" x14ac:dyDescent="0.25">
      <c r="A201" s="1" t="s">
        <v>179</v>
      </c>
      <c r="B201" s="1" t="s">
        <v>4901</v>
      </c>
      <c r="C201" s="1" t="s">
        <v>150</v>
      </c>
      <c r="D201" t="e">
        <v>#N/A</v>
      </c>
      <c r="R201" s="1" t="s">
        <v>179</v>
      </c>
      <c r="S201" s="1" t="s">
        <v>4933</v>
      </c>
      <c r="T201" s="1" t="s">
        <v>212</v>
      </c>
    </row>
    <row r="202" spans="1:20" x14ac:dyDescent="0.25">
      <c r="A202" s="1" t="s">
        <v>180</v>
      </c>
      <c r="B202" s="1" t="s">
        <v>4901</v>
      </c>
      <c r="C202" s="1" t="s">
        <v>151</v>
      </c>
      <c r="D202" t="e">
        <v>#N/A</v>
      </c>
      <c r="R202" s="1" t="s">
        <v>180</v>
      </c>
      <c r="S202" s="1" t="s">
        <v>4933</v>
      </c>
      <c r="T202" s="1" t="s">
        <v>209</v>
      </c>
    </row>
    <row r="203" spans="1:20" x14ac:dyDescent="0.25">
      <c r="A203" s="1" t="s">
        <v>181</v>
      </c>
      <c r="B203" s="1" t="s">
        <v>4901</v>
      </c>
      <c r="C203" s="1" t="s">
        <v>150</v>
      </c>
      <c r="D203" t="e">
        <v>#N/A</v>
      </c>
      <c r="R203" s="1" t="s">
        <v>181</v>
      </c>
      <c r="S203" s="1" t="s">
        <v>4933</v>
      </c>
      <c r="T203" s="1" t="s">
        <v>214</v>
      </c>
    </row>
    <row r="204" spans="1:20" x14ac:dyDescent="0.25">
      <c r="A204" s="1" t="s">
        <v>182</v>
      </c>
      <c r="B204" s="1" t="s">
        <v>4901</v>
      </c>
      <c r="C204" s="1" t="s">
        <v>151</v>
      </c>
      <c r="D204" t="e">
        <v>#N/A</v>
      </c>
      <c r="R204" s="1" t="s">
        <v>182</v>
      </c>
      <c r="S204" s="1" t="s">
        <v>4933</v>
      </c>
      <c r="T204" s="1" t="s">
        <v>215</v>
      </c>
    </row>
    <row r="205" spans="1:20" x14ac:dyDescent="0.25">
      <c r="A205" s="1" t="s">
        <v>183</v>
      </c>
      <c r="B205" s="1" t="s">
        <v>4901</v>
      </c>
      <c r="C205" s="1" t="s">
        <v>153</v>
      </c>
      <c r="D205" t="e">
        <v>#N/A</v>
      </c>
      <c r="R205" s="1" t="s">
        <v>183</v>
      </c>
      <c r="S205" s="1" t="s">
        <v>4933</v>
      </c>
      <c r="T205" s="1" t="s">
        <v>210</v>
      </c>
    </row>
    <row r="206" spans="1:20" x14ac:dyDescent="0.25">
      <c r="A206" s="1" t="s">
        <v>184</v>
      </c>
      <c r="B206" s="1" t="s">
        <v>4901</v>
      </c>
      <c r="C206" s="1" t="s">
        <v>154</v>
      </c>
      <c r="D206" t="e">
        <v>#N/A</v>
      </c>
      <c r="R206" s="1" t="s">
        <v>184</v>
      </c>
      <c r="S206" s="1" t="s">
        <v>4933</v>
      </c>
      <c r="T206" s="1" t="s">
        <v>211</v>
      </c>
    </row>
    <row r="207" spans="1:20" x14ac:dyDescent="0.25">
      <c r="A207" s="1" t="s">
        <v>185</v>
      </c>
      <c r="B207" s="1" t="s">
        <v>4901</v>
      </c>
      <c r="C207" s="1" t="s">
        <v>156</v>
      </c>
      <c r="D207" t="e">
        <v>#N/A</v>
      </c>
      <c r="R207" s="1" t="s">
        <v>185</v>
      </c>
      <c r="S207" s="1" t="s">
        <v>4933</v>
      </c>
      <c r="T207" s="1" t="s">
        <v>187</v>
      </c>
    </row>
    <row r="208" spans="1:20" x14ac:dyDescent="0.25">
      <c r="A208" s="1" t="s">
        <v>186</v>
      </c>
      <c r="B208" s="1" t="s">
        <v>4901</v>
      </c>
      <c r="C208" s="1" t="s">
        <v>157</v>
      </c>
      <c r="D208" t="e">
        <v>#N/A</v>
      </c>
      <c r="R208" s="1" t="s">
        <v>186</v>
      </c>
      <c r="S208" s="1" t="s">
        <v>4933</v>
      </c>
      <c r="T208" s="1" t="s">
        <v>216</v>
      </c>
    </row>
    <row r="209" spans="1:20" x14ac:dyDescent="0.25">
      <c r="A209" s="1" t="s">
        <v>157</v>
      </c>
      <c r="B209" s="1" t="s">
        <v>4889</v>
      </c>
      <c r="C209" s="1" t="s">
        <v>153</v>
      </c>
      <c r="D209" t="e">
        <v>#N/A</v>
      </c>
      <c r="R209" s="1" t="s">
        <v>176</v>
      </c>
      <c r="S209" s="1" t="s">
        <v>4934</v>
      </c>
      <c r="T209" s="1" t="s">
        <v>148</v>
      </c>
    </row>
    <row r="210" spans="1:20" x14ac:dyDescent="0.25">
      <c r="A210" s="1" t="s">
        <v>158</v>
      </c>
      <c r="B210" s="1" t="s">
        <v>4889</v>
      </c>
      <c r="C210" s="1" t="s">
        <v>154</v>
      </c>
      <c r="D210" t="e">
        <v>#N/A</v>
      </c>
      <c r="R210" s="1" t="s">
        <v>177</v>
      </c>
      <c r="S210" s="1" t="s">
        <v>4935</v>
      </c>
      <c r="T210" s="1" t="s">
        <v>149</v>
      </c>
    </row>
    <row r="211" spans="1:20" x14ac:dyDescent="0.25">
      <c r="A211" s="1" t="s">
        <v>151</v>
      </c>
      <c r="B211" s="1" t="s">
        <v>4889</v>
      </c>
      <c r="C211" s="1" t="s">
        <v>147</v>
      </c>
      <c r="D211" t="e">
        <v>#N/A</v>
      </c>
      <c r="R211" s="1" t="s">
        <v>179</v>
      </c>
      <c r="S211" s="1" t="s">
        <v>4934</v>
      </c>
      <c r="T211" s="1" t="s">
        <v>151</v>
      </c>
    </row>
    <row r="212" spans="1:20" x14ac:dyDescent="0.25">
      <c r="A212" s="1" t="s">
        <v>152</v>
      </c>
      <c r="B212" s="1" t="s">
        <v>4889</v>
      </c>
      <c r="C212" s="1" t="s">
        <v>148</v>
      </c>
      <c r="D212" t="e">
        <v>#N/A</v>
      </c>
      <c r="R212" s="1" t="s">
        <v>180</v>
      </c>
      <c r="S212" s="1" t="s">
        <v>4935</v>
      </c>
      <c r="T212" s="1" t="s">
        <v>152</v>
      </c>
    </row>
    <row r="213" spans="1:20" x14ac:dyDescent="0.25">
      <c r="A213" s="1" t="s">
        <v>147</v>
      </c>
      <c r="B213" s="1" t="s">
        <v>6062</v>
      </c>
      <c r="C213" s="1" t="s">
        <v>155</v>
      </c>
      <c r="D213" t="s">
        <v>6062</v>
      </c>
      <c r="R213" s="1" t="s">
        <v>181</v>
      </c>
      <c r="S213" s="1" t="s">
        <v>4934</v>
      </c>
      <c r="T213" s="1" t="s">
        <v>151</v>
      </c>
    </row>
    <row r="214" spans="1:20" x14ac:dyDescent="0.25">
      <c r="A214" s="1" t="s">
        <v>148</v>
      </c>
      <c r="B214" s="1" t="s">
        <v>6062</v>
      </c>
      <c r="C214" s="1" t="s">
        <v>156</v>
      </c>
      <c r="D214" t="s">
        <v>6062</v>
      </c>
      <c r="R214" s="1" t="s">
        <v>182</v>
      </c>
      <c r="S214" s="1" t="s">
        <v>4935</v>
      </c>
      <c r="T214" s="1" t="s">
        <v>152</v>
      </c>
    </row>
    <row r="215" spans="1:20" x14ac:dyDescent="0.25">
      <c r="A215" s="1" t="s">
        <v>149</v>
      </c>
      <c r="B215" s="1" t="s">
        <v>6062</v>
      </c>
      <c r="C215" s="1" t="s">
        <v>157</v>
      </c>
      <c r="D215" t="s">
        <v>6062</v>
      </c>
      <c r="R215" s="1" t="s">
        <v>183</v>
      </c>
      <c r="S215" s="1" t="s">
        <v>4934</v>
      </c>
      <c r="T215" s="1" t="s">
        <v>154</v>
      </c>
    </row>
    <row r="216" spans="1:20" x14ac:dyDescent="0.25">
      <c r="A216" s="1" t="s">
        <v>150</v>
      </c>
      <c r="B216" s="1" t="s">
        <v>6062</v>
      </c>
      <c r="C216" s="1" t="s">
        <v>158</v>
      </c>
      <c r="D216" t="s">
        <v>6062</v>
      </c>
      <c r="R216" s="1" t="s">
        <v>184</v>
      </c>
      <c r="S216" s="1" t="s">
        <v>4935</v>
      </c>
      <c r="T216" s="1" t="s">
        <v>155</v>
      </c>
    </row>
    <row r="217" spans="1:20" x14ac:dyDescent="0.25">
      <c r="A217" s="1" t="s">
        <v>153</v>
      </c>
      <c r="B217" s="1" t="s">
        <v>6062</v>
      </c>
      <c r="C217" s="1" t="s">
        <v>149</v>
      </c>
      <c r="D217" t="s">
        <v>6062</v>
      </c>
      <c r="R217" s="1" t="s">
        <v>185</v>
      </c>
      <c r="S217" s="1" t="s">
        <v>4934</v>
      </c>
      <c r="T217" s="1" t="s">
        <v>157</v>
      </c>
    </row>
    <row r="218" spans="1:20" x14ac:dyDescent="0.25">
      <c r="A218" s="1" t="s">
        <v>154</v>
      </c>
      <c r="B218" s="1" t="s">
        <v>6062</v>
      </c>
      <c r="C218" s="1" t="s">
        <v>150</v>
      </c>
      <c r="D218" t="s">
        <v>6062</v>
      </c>
      <c r="R218" s="1" t="s">
        <v>186</v>
      </c>
      <c r="S218" s="1" t="s">
        <v>4935</v>
      </c>
      <c r="T218" s="1" t="s">
        <v>158</v>
      </c>
    </row>
    <row r="219" spans="1:20" x14ac:dyDescent="0.25">
      <c r="A219" s="1" t="s">
        <v>155</v>
      </c>
      <c r="B219" s="1" t="s">
        <v>6062</v>
      </c>
      <c r="C219" s="1" t="s">
        <v>151</v>
      </c>
      <c r="D219" t="s">
        <v>6062</v>
      </c>
      <c r="R219" s="1" t="s">
        <v>176</v>
      </c>
      <c r="S219" s="1" t="s">
        <v>4936</v>
      </c>
      <c r="T219" s="1" t="s">
        <v>147</v>
      </c>
    </row>
    <row r="220" spans="1:20" x14ac:dyDescent="0.25">
      <c r="A220" s="1" t="s">
        <v>156</v>
      </c>
      <c r="B220" s="1" t="s">
        <v>6062</v>
      </c>
      <c r="C220" s="1" t="s">
        <v>152</v>
      </c>
      <c r="D220" t="s">
        <v>6062</v>
      </c>
      <c r="R220" s="1" t="s">
        <v>177</v>
      </c>
      <c r="S220" s="1" t="s">
        <v>4936</v>
      </c>
      <c r="T220" s="1" t="s">
        <v>148</v>
      </c>
    </row>
    <row r="221" spans="1:20" x14ac:dyDescent="0.25">
      <c r="A221" s="1" t="s">
        <v>353</v>
      </c>
      <c r="B221" s="1" t="s">
        <v>4909</v>
      </c>
      <c r="C221" s="5" t="s">
        <v>155</v>
      </c>
      <c r="D221" t="e">
        <v>#N/A</v>
      </c>
      <c r="R221" s="1" t="s">
        <v>179</v>
      </c>
      <c r="S221" s="1" t="s">
        <v>4937</v>
      </c>
      <c r="T221" s="1" t="s">
        <v>150</v>
      </c>
    </row>
    <row r="222" spans="1:20" x14ac:dyDescent="0.25">
      <c r="A222" s="1" t="s">
        <v>354</v>
      </c>
      <c r="B222" s="1" t="s">
        <v>4909</v>
      </c>
      <c r="C222" s="5" t="s">
        <v>155</v>
      </c>
      <c r="D222" t="e">
        <v>#N/A</v>
      </c>
      <c r="R222" s="1" t="s">
        <v>180</v>
      </c>
      <c r="S222" s="1" t="s">
        <v>4936</v>
      </c>
      <c r="T222" s="1" t="s">
        <v>151</v>
      </c>
    </row>
    <row r="223" spans="1:20" x14ac:dyDescent="0.25">
      <c r="A223" s="1" t="s">
        <v>355</v>
      </c>
      <c r="B223" s="1" t="s">
        <v>4909</v>
      </c>
      <c r="C223" s="5" t="s">
        <v>156</v>
      </c>
      <c r="D223" t="e">
        <v>#N/A</v>
      </c>
      <c r="R223" s="1" t="s">
        <v>181</v>
      </c>
      <c r="S223" s="1" t="s">
        <v>4936</v>
      </c>
      <c r="T223" s="1" t="s">
        <v>150</v>
      </c>
    </row>
    <row r="224" spans="1:20" x14ac:dyDescent="0.25">
      <c r="A224" s="1" t="s">
        <v>356</v>
      </c>
      <c r="B224" s="1" t="s">
        <v>4909</v>
      </c>
      <c r="C224" s="5" t="s">
        <v>156</v>
      </c>
      <c r="D224" t="e">
        <v>#N/A</v>
      </c>
      <c r="R224" s="1" t="s">
        <v>182</v>
      </c>
      <c r="S224" s="1" t="s">
        <v>4936</v>
      </c>
      <c r="T224" s="1" t="s">
        <v>151</v>
      </c>
    </row>
    <row r="225" spans="1:20" x14ac:dyDescent="0.25">
      <c r="A225" s="1" t="s">
        <v>357</v>
      </c>
      <c r="B225" s="1" t="s">
        <v>4909</v>
      </c>
      <c r="C225" s="5" t="s">
        <v>158</v>
      </c>
      <c r="D225" t="e">
        <v>#N/A</v>
      </c>
      <c r="R225" s="1" t="s">
        <v>183</v>
      </c>
      <c r="S225" s="1" t="s">
        <v>4936</v>
      </c>
      <c r="T225" s="1" t="s">
        <v>153</v>
      </c>
    </row>
    <row r="226" spans="1:20" x14ac:dyDescent="0.25">
      <c r="A226" s="1" t="s">
        <v>358</v>
      </c>
      <c r="B226" s="1" t="s">
        <v>4909</v>
      </c>
      <c r="C226" s="5" t="s">
        <v>147</v>
      </c>
      <c r="D226" t="e">
        <v>#N/A</v>
      </c>
      <c r="R226" s="1" t="s">
        <v>184</v>
      </c>
      <c r="S226" s="1" t="s">
        <v>4936</v>
      </c>
      <c r="T226" s="1" t="s">
        <v>154</v>
      </c>
    </row>
    <row r="227" spans="1:20" x14ac:dyDescent="0.25">
      <c r="A227" s="1" t="s">
        <v>359</v>
      </c>
      <c r="B227" s="1" t="s">
        <v>4909</v>
      </c>
      <c r="C227" s="5" t="s">
        <v>158</v>
      </c>
      <c r="D227" t="e">
        <v>#N/A</v>
      </c>
      <c r="R227" s="1" t="s">
        <v>185</v>
      </c>
      <c r="S227" s="1" t="s">
        <v>4937</v>
      </c>
      <c r="T227" s="1" t="s">
        <v>156</v>
      </c>
    </row>
    <row r="228" spans="1:20" x14ac:dyDescent="0.25">
      <c r="A228" s="1" t="s">
        <v>360</v>
      </c>
      <c r="B228" s="1" t="s">
        <v>4909</v>
      </c>
      <c r="C228" s="6" t="s">
        <v>147</v>
      </c>
      <c r="D228" t="e">
        <v>#N/A</v>
      </c>
      <c r="R228" s="1" t="s">
        <v>186</v>
      </c>
      <c r="S228" s="1" t="s">
        <v>4936</v>
      </c>
      <c r="T228" s="1" t="s">
        <v>157</v>
      </c>
    </row>
    <row r="229" spans="1:20" x14ac:dyDescent="0.25">
      <c r="A229" s="1" t="s">
        <v>361</v>
      </c>
      <c r="B229" s="1" t="s">
        <v>4909</v>
      </c>
      <c r="C229" s="5" t="s">
        <v>149</v>
      </c>
      <c r="D229" t="e">
        <v>#N/A</v>
      </c>
      <c r="R229" s="1" t="s">
        <v>157</v>
      </c>
      <c r="S229" s="1" t="s">
        <v>4938</v>
      </c>
      <c r="T229" s="1" t="s">
        <v>147</v>
      </c>
    </row>
    <row r="230" spans="1:20" x14ac:dyDescent="0.25">
      <c r="A230" s="1" t="s">
        <v>362</v>
      </c>
      <c r="B230" s="1" t="s">
        <v>4909</v>
      </c>
      <c r="C230" s="5" t="s">
        <v>150</v>
      </c>
      <c r="D230" t="e">
        <v>#N/A</v>
      </c>
      <c r="R230" s="1" t="s">
        <v>158</v>
      </c>
      <c r="S230" s="1" t="s">
        <v>4938</v>
      </c>
      <c r="T230" s="1" t="s">
        <v>148</v>
      </c>
    </row>
    <row r="231" spans="1:20" x14ac:dyDescent="0.25">
      <c r="A231" s="1" t="s">
        <v>363</v>
      </c>
      <c r="B231" s="1" t="s">
        <v>4909</v>
      </c>
      <c r="C231" s="5" t="s">
        <v>152</v>
      </c>
      <c r="D231" t="e">
        <v>#N/A</v>
      </c>
      <c r="R231" s="1" t="s">
        <v>147</v>
      </c>
      <c r="S231" s="1" t="s">
        <v>4939</v>
      </c>
      <c r="T231" s="1" t="s">
        <v>149</v>
      </c>
    </row>
    <row r="232" spans="1:20" x14ac:dyDescent="0.25">
      <c r="A232" s="1" t="s">
        <v>364</v>
      </c>
      <c r="B232" s="1" t="s">
        <v>4909</v>
      </c>
      <c r="C232" s="5" t="s">
        <v>153</v>
      </c>
      <c r="D232" t="e">
        <v>#N/A</v>
      </c>
      <c r="R232" s="1" t="s">
        <v>148</v>
      </c>
      <c r="S232" s="1" t="s">
        <v>4939</v>
      </c>
      <c r="T232" s="1" t="s">
        <v>150</v>
      </c>
    </row>
    <row r="233" spans="1:20" x14ac:dyDescent="0.25">
      <c r="A233" s="2" t="s">
        <v>365</v>
      </c>
      <c r="B233" s="1" t="s">
        <v>4909</v>
      </c>
      <c r="C233" s="65" t="s">
        <v>158</v>
      </c>
      <c r="D233" t="e">
        <v>#N/A</v>
      </c>
      <c r="R233" s="1" t="s">
        <v>149</v>
      </c>
      <c r="S233" s="1" t="s">
        <v>4939</v>
      </c>
      <c r="T233" s="1" t="s">
        <v>151</v>
      </c>
    </row>
    <row r="234" spans="1:20" x14ac:dyDescent="0.25">
      <c r="A234" s="2" t="s">
        <v>366</v>
      </c>
      <c r="B234" s="2" t="s">
        <v>4909</v>
      </c>
      <c r="C234" s="65" t="s">
        <v>147</v>
      </c>
      <c r="D234" t="e">
        <v>#N/A</v>
      </c>
      <c r="R234" s="1" t="s">
        <v>150</v>
      </c>
      <c r="S234" s="1" t="s">
        <v>4939</v>
      </c>
      <c r="T234" s="1" t="s">
        <v>152</v>
      </c>
    </row>
    <row r="235" spans="1:20" x14ac:dyDescent="0.25">
      <c r="A235" s="2" t="s">
        <v>367</v>
      </c>
      <c r="B235" s="2" t="s">
        <v>4909</v>
      </c>
      <c r="C235" s="65" t="s">
        <v>158</v>
      </c>
      <c r="D235" t="e">
        <v>#N/A</v>
      </c>
      <c r="R235" s="1" t="s">
        <v>151</v>
      </c>
      <c r="S235" s="1" t="s">
        <v>4938</v>
      </c>
      <c r="T235" s="1" t="s">
        <v>153</v>
      </c>
    </row>
    <row r="236" spans="1:20" x14ac:dyDescent="0.25">
      <c r="A236" s="2" t="s">
        <v>368</v>
      </c>
      <c r="B236" s="2" t="s">
        <v>4909</v>
      </c>
      <c r="C236" s="10" t="s">
        <v>147</v>
      </c>
      <c r="D236" t="e">
        <v>#N/A</v>
      </c>
      <c r="R236" s="1" t="s">
        <v>152</v>
      </c>
      <c r="S236" s="1" t="s">
        <v>4938</v>
      </c>
      <c r="T236" s="1" t="s">
        <v>154</v>
      </c>
    </row>
    <row r="237" spans="1:20" x14ac:dyDescent="0.25">
      <c r="A237" s="2" t="s">
        <v>369</v>
      </c>
      <c r="B237" s="2" t="s">
        <v>4909</v>
      </c>
      <c r="C237" s="65" t="s">
        <v>149</v>
      </c>
      <c r="D237" t="e">
        <v>#N/A</v>
      </c>
      <c r="R237" s="1" t="s">
        <v>153</v>
      </c>
      <c r="S237" s="1" t="s">
        <v>4939</v>
      </c>
      <c r="T237" s="1" t="s">
        <v>155</v>
      </c>
    </row>
    <row r="238" spans="1:20" x14ac:dyDescent="0.25">
      <c r="A238" s="2" t="s">
        <v>370</v>
      </c>
      <c r="B238" s="2" t="s">
        <v>4909</v>
      </c>
      <c r="C238" s="65" t="s">
        <v>150</v>
      </c>
      <c r="D238" t="e">
        <v>#N/A</v>
      </c>
      <c r="R238" s="1" t="s">
        <v>154</v>
      </c>
      <c r="S238" s="1" t="s">
        <v>4939</v>
      </c>
      <c r="T238" s="1" t="s">
        <v>156</v>
      </c>
    </row>
    <row r="239" spans="1:20" x14ac:dyDescent="0.25">
      <c r="A239" s="2" t="s">
        <v>371</v>
      </c>
      <c r="B239" s="2" t="s">
        <v>4909</v>
      </c>
      <c r="C239" s="65" t="s">
        <v>152</v>
      </c>
      <c r="D239" t="e">
        <v>#N/A</v>
      </c>
      <c r="R239" s="1" t="s">
        <v>155</v>
      </c>
      <c r="S239" s="1" t="s">
        <v>4939</v>
      </c>
      <c r="T239" s="1" t="s">
        <v>157</v>
      </c>
    </row>
    <row r="240" spans="1:20" x14ac:dyDescent="0.25">
      <c r="A240" s="2" t="s">
        <v>372</v>
      </c>
      <c r="B240" s="2" t="s">
        <v>4909</v>
      </c>
      <c r="C240" s="65" t="s">
        <v>153</v>
      </c>
      <c r="D240" t="e">
        <v>#N/A</v>
      </c>
      <c r="R240" s="1" t="s">
        <v>156</v>
      </c>
      <c r="S240" s="1" t="s">
        <v>4939</v>
      </c>
      <c r="T240" s="1" t="s">
        <v>158</v>
      </c>
    </row>
    <row r="241" spans="1:20" x14ac:dyDescent="0.25">
      <c r="A241" s="2" t="s">
        <v>373</v>
      </c>
      <c r="B241" s="2" t="s">
        <v>4909</v>
      </c>
      <c r="C241" s="2" t="s">
        <v>151</v>
      </c>
      <c r="D241" t="e">
        <v>#N/A</v>
      </c>
      <c r="R241" s="1" t="s">
        <v>153</v>
      </c>
      <c r="S241" s="1" t="s">
        <v>4940</v>
      </c>
      <c r="T241" s="1" t="s">
        <v>147</v>
      </c>
    </row>
    <row r="242" spans="1:20" x14ac:dyDescent="0.25">
      <c r="A242" s="2" t="s">
        <v>374</v>
      </c>
      <c r="B242" s="2" t="s">
        <v>4909</v>
      </c>
      <c r="C242" s="2" t="s">
        <v>152</v>
      </c>
      <c r="D242" t="e">
        <v>#N/A</v>
      </c>
      <c r="R242" s="1" t="s">
        <v>148</v>
      </c>
      <c r="S242" s="1" t="s">
        <v>4941</v>
      </c>
      <c r="T242" s="1" t="s">
        <v>154</v>
      </c>
    </row>
    <row r="243" spans="1:20" x14ac:dyDescent="0.25">
      <c r="A243" s="2" t="s">
        <v>375</v>
      </c>
      <c r="B243" s="1" t="s">
        <v>4909</v>
      </c>
      <c r="C243" s="2" t="s">
        <v>154</v>
      </c>
      <c r="D243" t="e">
        <v>#N/A</v>
      </c>
      <c r="R243" s="1" t="s">
        <v>150</v>
      </c>
      <c r="S243" s="1" t="s">
        <v>4940</v>
      </c>
      <c r="T243" s="1" t="s">
        <v>156</v>
      </c>
    </row>
    <row r="244" spans="1:20" x14ac:dyDescent="0.25">
      <c r="A244" s="2" t="s">
        <v>376</v>
      </c>
      <c r="B244" s="1" t="s">
        <v>4909</v>
      </c>
      <c r="C244" s="2" t="s">
        <v>155</v>
      </c>
      <c r="D244" t="e">
        <v>#N/A</v>
      </c>
      <c r="R244" s="1" t="s">
        <v>154</v>
      </c>
      <c r="S244" s="1" t="s">
        <v>4941</v>
      </c>
      <c r="T244" s="1" t="s">
        <v>148</v>
      </c>
    </row>
    <row r="245" spans="1:20" x14ac:dyDescent="0.25">
      <c r="A245" s="2" t="s">
        <v>377</v>
      </c>
      <c r="B245" s="2" t="s">
        <v>4909</v>
      </c>
      <c r="C245" s="2" t="s">
        <v>149</v>
      </c>
      <c r="D245" t="e">
        <v>#N/A</v>
      </c>
      <c r="R245" s="1" t="s">
        <v>158</v>
      </c>
      <c r="S245" s="1" t="s">
        <v>4941</v>
      </c>
      <c r="T245" s="1" t="s">
        <v>152</v>
      </c>
    </row>
    <row r="246" spans="1:20" x14ac:dyDescent="0.25">
      <c r="A246" s="2" t="s">
        <v>378</v>
      </c>
      <c r="B246" s="2" t="s">
        <v>4909</v>
      </c>
      <c r="C246" s="2" t="s">
        <v>155</v>
      </c>
      <c r="D246" t="e">
        <v>#N/A</v>
      </c>
      <c r="R246" s="1" t="s">
        <v>157</v>
      </c>
      <c r="S246" s="1" t="s">
        <v>4941</v>
      </c>
      <c r="T246" s="1" t="s">
        <v>151</v>
      </c>
    </row>
    <row r="247" spans="1:20" x14ac:dyDescent="0.25">
      <c r="A247" s="2" t="s">
        <v>379</v>
      </c>
      <c r="B247" s="2" t="s">
        <v>4909</v>
      </c>
      <c r="C247" s="2" t="s">
        <v>157</v>
      </c>
      <c r="D247" t="e">
        <v>#N/A</v>
      </c>
      <c r="R247" s="1" t="s">
        <v>152</v>
      </c>
      <c r="S247" s="1" t="s">
        <v>4941</v>
      </c>
      <c r="T247" s="1" t="s">
        <v>158</v>
      </c>
    </row>
    <row r="248" spans="1:20" x14ac:dyDescent="0.25">
      <c r="A248" s="2" t="s">
        <v>380</v>
      </c>
      <c r="B248" s="2" t="s">
        <v>4909</v>
      </c>
      <c r="C248" s="2" t="s">
        <v>158</v>
      </c>
      <c r="D248" t="e">
        <v>#N/A</v>
      </c>
      <c r="R248" s="1" t="s">
        <v>147</v>
      </c>
      <c r="S248" s="1" t="s">
        <v>4940</v>
      </c>
      <c r="T248" s="1" t="s">
        <v>153</v>
      </c>
    </row>
    <row r="249" spans="1:20" x14ac:dyDescent="0.25">
      <c r="A249" s="2" t="s">
        <v>381</v>
      </c>
      <c r="B249" s="2" t="s">
        <v>4909</v>
      </c>
      <c r="C249" s="2" t="s">
        <v>148</v>
      </c>
      <c r="D249" t="e">
        <v>#N/A</v>
      </c>
      <c r="R249" s="1" t="s">
        <v>155</v>
      </c>
      <c r="S249" s="1" t="s">
        <v>4940</v>
      </c>
      <c r="T249" s="1" t="s">
        <v>149</v>
      </c>
    </row>
    <row r="250" spans="1:20" x14ac:dyDescent="0.25">
      <c r="A250" s="1" t="s">
        <v>382</v>
      </c>
      <c r="B250" s="1" t="s">
        <v>4909</v>
      </c>
      <c r="C250" s="1" t="s">
        <v>149</v>
      </c>
      <c r="D250" t="e">
        <v>#N/A</v>
      </c>
      <c r="R250" s="1" t="s">
        <v>149</v>
      </c>
      <c r="S250" s="1" t="s">
        <v>4940</v>
      </c>
      <c r="T250" s="1" t="s">
        <v>155</v>
      </c>
    </row>
    <row r="251" spans="1:20" x14ac:dyDescent="0.25">
      <c r="A251" s="1" t="s">
        <v>383</v>
      </c>
      <c r="B251" s="1" t="s">
        <v>4909</v>
      </c>
      <c r="C251" s="1" t="s">
        <v>151</v>
      </c>
      <c r="D251" t="e">
        <v>#N/A</v>
      </c>
      <c r="R251" s="1" t="s">
        <v>151</v>
      </c>
      <c r="S251" s="1" t="s">
        <v>4941</v>
      </c>
      <c r="T251" s="1" t="s">
        <v>157</v>
      </c>
    </row>
    <row r="252" spans="1:20" x14ac:dyDescent="0.25">
      <c r="A252" s="1" t="s">
        <v>384</v>
      </c>
      <c r="B252" s="1" t="s">
        <v>4909</v>
      </c>
      <c r="C252" s="1" t="s">
        <v>152</v>
      </c>
      <c r="D252" t="e">
        <v>#N/A</v>
      </c>
      <c r="R252" s="1" t="s">
        <v>156</v>
      </c>
      <c r="S252" s="1" t="s">
        <v>4940</v>
      </c>
      <c r="T252" s="1" t="s">
        <v>150</v>
      </c>
    </row>
    <row r="253" spans="1:20" x14ac:dyDescent="0.25">
      <c r="A253" s="1" t="s">
        <v>385</v>
      </c>
      <c r="B253" s="1" t="s">
        <v>4909</v>
      </c>
      <c r="C253" s="1" t="s">
        <v>154</v>
      </c>
      <c r="D253" t="e">
        <v>#N/A</v>
      </c>
      <c r="R253" s="1" t="s">
        <v>149</v>
      </c>
      <c r="S253" s="1" t="s">
        <v>4942</v>
      </c>
      <c r="T253" s="1" t="s">
        <v>147</v>
      </c>
    </row>
    <row r="254" spans="1:20" x14ac:dyDescent="0.25">
      <c r="A254" s="1" t="s">
        <v>386</v>
      </c>
      <c r="B254" s="1" t="s">
        <v>4909</v>
      </c>
      <c r="C254" s="1" t="s">
        <v>155</v>
      </c>
      <c r="D254" t="e">
        <v>#N/A</v>
      </c>
      <c r="R254" s="1" t="s">
        <v>154</v>
      </c>
      <c r="S254" s="1" t="s">
        <v>4943</v>
      </c>
      <c r="T254" s="1" t="s">
        <v>154</v>
      </c>
    </row>
    <row r="255" spans="1:20" x14ac:dyDescent="0.25">
      <c r="A255" s="1" t="s">
        <v>387</v>
      </c>
      <c r="B255" s="1" t="s">
        <v>4909</v>
      </c>
      <c r="C255" s="1" t="s">
        <v>149</v>
      </c>
      <c r="D255" t="e">
        <v>#N/A</v>
      </c>
      <c r="R255" s="1" t="s">
        <v>152</v>
      </c>
      <c r="S255" s="1" t="s">
        <v>4942</v>
      </c>
      <c r="T255" s="1" t="s">
        <v>156</v>
      </c>
    </row>
    <row r="256" spans="1:20" x14ac:dyDescent="0.25">
      <c r="A256" s="1" t="s">
        <v>388</v>
      </c>
      <c r="B256" s="1" t="s">
        <v>4909</v>
      </c>
      <c r="C256" s="1" t="s">
        <v>155</v>
      </c>
      <c r="D256" t="e">
        <v>#N/A</v>
      </c>
      <c r="R256" s="1" t="s">
        <v>148</v>
      </c>
      <c r="S256" s="1" t="s">
        <v>4943</v>
      </c>
      <c r="T256" s="1" t="s">
        <v>148</v>
      </c>
    </row>
    <row r="257" spans="1:20" x14ac:dyDescent="0.25">
      <c r="A257" s="1" t="s">
        <v>389</v>
      </c>
      <c r="B257" s="1" t="s">
        <v>4909</v>
      </c>
      <c r="C257" s="1" t="s">
        <v>157</v>
      </c>
      <c r="D257" t="e">
        <v>#N/A</v>
      </c>
      <c r="R257" s="1" t="s">
        <v>156</v>
      </c>
      <c r="S257" s="1" t="s">
        <v>4943</v>
      </c>
      <c r="T257" s="1" t="s">
        <v>152</v>
      </c>
    </row>
    <row r="258" spans="1:20" x14ac:dyDescent="0.25">
      <c r="A258" s="1" t="s">
        <v>390</v>
      </c>
      <c r="B258" s="1" t="s">
        <v>4909</v>
      </c>
      <c r="C258" s="1" t="s">
        <v>158</v>
      </c>
      <c r="D258" t="e">
        <v>#N/A</v>
      </c>
      <c r="R258" s="1" t="s">
        <v>157</v>
      </c>
      <c r="S258" s="1" t="s">
        <v>4943</v>
      </c>
      <c r="T258" s="1" t="s">
        <v>151</v>
      </c>
    </row>
    <row r="259" spans="1:20" x14ac:dyDescent="0.25">
      <c r="A259" s="1" t="s">
        <v>391</v>
      </c>
      <c r="B259" s="1" t="s">
        <v>4909</v>
      </c>
      <c r="C259" s="1" t="s">
        <v>148</v>
      </c>
      <c r="D259" t="e">
        <v>#N/A</v>
      </c>
      <c r="R259" s="1" t="s">
        <v>150</v>
      </c>
      <c r="S259" s="1" t="s">
        <v>4943</v>
      </c>
      <c r="T259" s="1" t="s">
        <v>158</v>
      </c>
    </row>
    <row r="260" spans="1:20" x14ac:dyDescent="0.25">
      <c r="A260" s="1" t="s">
        <v>392</v>
      </c>
      <c r="B260" s="1" t="s">
        <v>4909</v>
      </c>
      <c r="C260" s="1" t="s">
        <v>149</v>
      </c>
      <c r="D260" t="e">
        <v>#N/A</v>
      </c>
      <c r="R260" s="1" t="s">
        <v>155</v>
      </c>
      <c r="S260" s="1" t="s">
        <v>4942</v>
      </c>
      <c r="T260" s="1" t="s">
        <v>153</v>
      </c>
    </row>
    <row r="261" spans="1:20" x14ac:dyDescent="0.25">
      <c r="A261" s="1" t="s">
        <v>157</v>
      </c>
      <c r="B261" s="1" t="s">
        <v>4846</v>
      </c>
      <c r="C261" s="1" t="s">
        <v>147</v>
      </c>
      <c r="D261" t="e">
        <v>#N/A</v>
      </c>
      <c r="R261" s="1" t="s">
        <v>147</v>
      </c>
      <c r="S261" s="1" t="s">
        <v>4942</v>
      </c>
      <c r="T261" s="1" t="s">
        <v>149</v>
      </c>
    </row>
    <row r="262" spans="1:20" x14ac:dyDescent="0.25">
      <c r="A262" s="1" t="s">
        <v>158</v>
      </c>
      <c r="B262" s="1" t="s">
        <v>4846</v>
      </c>
      <c r="C262" s="1" t="s">
        <v>147</v>
      </c>
      <c r="D262" t="e">
        <v>#N/A</v>
      </c>
      <c r="R262" s="1" t="s">
        <v>153</v>
      </c>
      <c r="S262" s="1" t="s">
        <v>4942</v>
      </c>
      <c r="T262" s="1" t="s">
        <v>155</v>
      </c>
    </row>
    <row r="263" spans="1:20" x14ac:dyDescent="0.25">
      <c r="A263" s="1" t="s">
        <v>156</v>
      </c>
      <c r="B263" s="1" t="s">
        <v>4846</v>
      </c>
      <c r="C263" s="1" t="s">
        <v>147</v>
      </c>
      <c r="D263" t="e">
        <v>#N/A</v>
      </c>
      <c r="R263" s="1" t="s">
        <v>151</v>
      </c>
      <c r="S263" s="1" t="s">
        <v>4943</v>
      </c>
      <c r="T263" s="1" t="s">
        <v>157</v>
      </c>
    </row>
    <row r="264" spans="1:20" x14ac:dyDescent="0.25">
      <c r="A264" s="1" t="s">
        <v>153</v>
      </c>
      <c r="B264" s="1" t="s">
        <v>4846</v>
      </c>
      <c r="C264" s="1" t="s">
        <v>156</v>
      </c>
      <c r="D264" t="e">
        <v>#N/A</v>
      </c>
      <c r="R264" s="1" t="s">
        <v>158</v>
      </c>
      <c r="S264" s="1" t="s">
        <v>4942</v>
      </c>
      <c r="T264" s="1" t="s">
        <v>150</v>
      </c>
    </row>
    <row r="265" spans="1:20" x14ac:dyDescent="0.25">
      <c r="A265" s="1" t="s">
        <v>154</v>
      </c>
      <c r="B265" s="1" t="s">
        <v>4846</v>
      </c>
      <c r="C265" s="1" t="s">
        <v>156</v>
      </c>
      <c r="D265" t="e">
        <v>#N/A</v>
      </c>
      <c r="R265" s="1" t="s">
        <v>157</v>
      </c>
      <c r="S265" s="1" t="s">
        <v>4944</v>
      </c>
      <c r="T265" s="1" t="s">
        <v>147</v>
      </c>
    </row>
    <row r="266" spans="1:20" x14ac:dyDescent="0.25">
      <c r="A266" s="1" t="s">
        <v>155</v>
      </c>
      <c r="B266" s="1" t="s">
        <v>4846</v>
      </c>
      <c r="C266" s="1" t="s">
        <v>156</v>
      </c>
      <c r="D266" t="e">
        <v>#N/A</v>
      </c>
      <c r="R266" s="1" t="s">
        <v>149</v>
      </c>
      <c r="S266" s="1" t="s">
        <v>4944</v>
      </c>
      <c r="T266" s="1" t="s">
        <v>147</v>
      </c>
    </row>
    <row r="267" spans="1:20" x14ac:dyDescent="0.25">
      <c r="A267" s="1" t="s">
        <v>150</v>
      </c>
      <c r="B267" s="1" t="s">
        <v>4846</v>
      </c>
      <c r="C267" s="1" t="s">
        <v>153</v>
      </c>
      <c r="D267" t="e">
        <v>#N/A</v>
      </c>
      <c r="R267" s="1" t="s">
        <v>153</v>
      </c>
      <c r="S267" s="1" t="s">
        <v>4944</v>
      </c>
      <c r="T267" s="1" t="s">
        <v>147</v>
      </c>
    </row>
    <row r="268" spans="1:20" x14ac:dyDescent="0.25">
      <c r="A268" s="1" t="s">
        <v>151</v>
      </c>
      <c r="B268" s="1" t="s">
        <v>4846</v>
      </c>
      <c r="C268" s="1" t="s">
        <v>153</v>
      </c>
      <c r="D268" t="e">
        <v>#N/A</v>
      </c>
      <c r="R268" s="1" t="s">
        <v>158</v>
      </c>
      <c r="S268" s="1" t="s">
        <v>4945</v>
      </c>
      <c r="T268" s="1" t="s">
        <v>156</v>
      </c>
    </row>
    <row r="269" spans="1:20" x14ac:dyDescent="0.25">
      <c r="A269" s="1" t="s">
        <v>152</v>
      </c>
      <c r="B269" s="1" t="s">
        <v>4846</v>
      </c>
      <c r="C269" s="1" t="s">
        <v>153</v>
      </c>
      <c r="D269" t="e">
        <v>#N/A</v>
      </c>
      <c r="R269" s="1" t="s">
        <v>150</v>
      </c>
      <c r="S269" s="1" t="s">
        <v>4945</v>
      </c>
      <c r="T269" s="1" t="s">
        <v>156</v>
      </c>
    </row>
    <row r="270" spans="1:20" x14ac:dyDescent="0.25">
      <c r="A270" s="1" t="s">
        <v>147</v>
      </c>
      <c r="B270" s="1" t="s">
        <v>4846</v>
      </c>
      <c r="C270" s="1" t="s">
        <v>150</v>
      </c>
      <c r="D270" t="e">
        <v>#N/A</v>
      </c>
      <c r="R270" s="1" t="s">
        <v>154</v>
      </c>
      <c r="S270" s="1" t="s">
        <v>4945</v>
      </c>
      <c r="T270" s="1" t="s">
        <v>156</v>
      </c>
    </row>
    <row r="271" spans="1:20" x14ac:dyDescent="0.25">
      <c r="A271" s="1" t="s">
        <v>148</v>
      </c>
      <c r="B271" s="1" t="s">
        <v>4846</v>
      </c>
      <c r="C271" s="1" t="s">
        <v>150</v>
      </c>
      <c r="D271" t="e">
        <v>#N/A</v>
      </c>
      <c r="R271" s="1" t="s">
        <v>147</v>
      </c>
      <c r="S271" s="1" t="s">
        <v>4945</v>
      </c>
      <c r="T271" s="1" t="s">
        <v>153</v>
      </c>
    </row>
    <row r="272" spans="1:20" x14ac:dyDescent="0.25">
      <c r="A272" s="1" t="s">
        <v>149</v>
      </c>
      <c r="B272" s="1" t="s">
        <v>4846</v>
      </c>
      <c r="C272" s="1" t="s">
        <v>150</v>
      </c>
      <c r="D272" t="e">
        <v>#N/A</v>
      </c>
      <c r="R272" s="1" t="s">
        <v>151</v>
      </c>
      <c r="S272" s="1" t="s">
        <v>4945</v>
      </c>
      <c r="T272" s="1" t="s">
        <v>153</v>
      </c>
    </row>
    <row r="273" spans="1:20" x14ac:dyDescent="0.25">
      <c r="A273" s="1" t="s">
        <v>177</v>
      </c>
      <c r="B273" s="1" t="s">
        <v>6060</v>
      </c>
      <c r="C273" s="1" t="s">
        <v>147</v>
      </c>
      <c r="D273" t="s">
        <v>6060</v>
      </c>
      <c r="R273" s="1" t="s">
        <v>155</v>
      </c>
      <c r="S273" s="1" t="s">
        <v>4945</v>
      </c>
      <c r="T273" s="1" t="s">
        <v>153</v>
      </c>
    </row>
    <row r="274" spans="1:20" x14ac:dyDescent="0.25">
      <c r="A274" s="1" t="s">
        <v>180</v>
      </c>
      <c r="B274" s="1" t="s">
        <v>6060</v>
      </c>
      <c r="C274" s="1" t="s">
        <v>150</v>
      </c>
      <c r="D274" t="s">
        <v>6060</v>
      </c>
      <c r="R274" s="1" t="s">
        <v>148</v>
      </c>
      <c r="S274" s="1" t="s">
        <v>4944</v>
      </c>
      <c r="T274" s="1" t="s">
        <v>150</v>
      </c>
    </row>
    <row r="275" spans="1:20" x14ac:dyDescent="0.25">
      <c r="A275" s="1" t="s">
        <v>182</v>
      </c>
      <c r="B275" s="1" t="s">
        <v>6060</v>
      </c>
      <c r="C275" s="1" t="s">
        <v>150</v>
      </c>
      <c r="D275" t="s">
        <v>6060</v>
      </c>
      <c r="R275" s="1" t="s">
        <v>152</v>
      </c>
      <c r="S275" s="1" t="s">
        <v>4944</v>
      </c>
      <c r="T275" s="1" t="s">
        <v>150</v>
      </c>
    </row>
    <row r="276" spans="1:20" x14ac:dyDescent="0.25">
      <c r="A276" s="1" t="s">
        <v>184</v>
      </c>
      <c r="B276" s="1" t="s">
        <v>6060</v>
      </c>
      <c r="C276" s="1" t="s">
        <v>153</v>
      </c>
      <c r="D276" t="s">
        <v>6060</v>
      </c>
      <c r="R276" s="1" t="s">
        <v>156</v>
      </c>
      <c r="S276" s="1" t="s">
        <v>4944</v>
      </c>
      <c r="T276" s="1" t="s">
        <v>150</v>
      </c>
    </row>
    <row r="277" spans="1:20" x14ac:dyDescent="0.25">
      <c r="A277" s="1" t="s">
        <v>186</v>
      </c>
      <c r="B277" s="1" t="s">
        <v>6060</v>
      </c>
      <c r="C277" s="1" t="s">
        <v>156</v>
      </c>
      <c r="D277" t="s">
        <v>6060</v>
      </c>
      <c r="R277" s="1" t="s">
        <v>176</v>
      </c>
      <c r="S277" s="1" t="s">
        <v>4946</v>
      </c>
      <c r="T277" s="1" t="s">
        <v>158</v>
      </c>
    </row>
    <row r="278" spans="1:20" x14ac:dyDescent="0.25">
      <c r="A278" s="1" t="s">
        <v>176</v>
      </c>
      <c r="B278" s="1" t="s">
        <v>4885</v>
      </c>
      <c r="C278" s="1" t="s">
        <v>158</v>
      </c>
      <c r="D278" t="e">
        <v>#N/A</v>
      </c>
      <c r="R278" s="1" t="s">
        <v>177</v>
      </c>
      <c r="S278" s="1" t="s">
        <v>4947</v>
      </c>
      <c r="T278" s="1" t="s">
        <v>157</v>
      </c>
    </row>
    <row r="279" spans="1:20" x14ac:dyDescent="0.25">
      <c r="A279" s="1" t="s">
        <v>179</v>
      </c>
      <c r="B279" s="1" t="s">
        <v>4885</v>
      </c>
      <c r="C279" s="1" t="s">
        <v>149</v>
      </c>
      <c r="D279" t="e">
        <v>#N/A</v>
      </c>
      <c r="R279" s="1" t="s">
        <v>179</v>
      </c>
      <c r="S279" s="1" t="s">
        <v>4947</v>
      </c>
      <c r="T279" s="1" t="s">
        <v>156</v>
      </c>
    </row>
    <row r="280" spans="1:20" x14ac:dyDescent="0.25">
      <c r="A280" s="1" t="s">
        <v>181</v>
      </c>
      <c r="B280" s="1" t="s">
        <v>4885</v>
      </c>
      <c r="C280" s="1" t="s">
        <v>149</v>
      </c>
      <c r="D280" t="e">
        <v>#N/A</v>
      </c>
      <c r="R280" s="1" t="s">
        <v>180</v>
      </c>
      <c r="S280" s="1" t="s">
        <v>4947</v>
      </c>
      <c r="T280" s="1" t="s">
        <v>156</v>
      </c>
    </row>
    <row r="281" spans="1:20" x14ac:dyDescent="0.25">
      <c r="A281" s="1" t="s">
        <v>183</v>
      </c>
      <c r="B281" s="1" t="s">
        <v>4885</v>
      </c>
      <c r="C281" s="1" t="s">
        <v>152</v>
      </c>
      <c r="D281" t="e">
        <v>#N/A</v>
      </c>
      <c r="R281" s="1" t="s">
        <v>181</v>
      </c>
      <c r="S281" s="1" t="s">
        <v>4946</v>
      </c>
      <c r="T281" s="1" t="s">
        <v>158</v>
      </c>
    </row>
    <row r="282" spans="1:20" x14ac:dyDescent="0.25">
      <c r="A282" s="1" t="s">
        <v>185</v>
      </c>
      <c r="B282" s="1" t="s">
        <v>4885</v>
      </c>
      <c r="C282" s="1" t="s">
        <v>155</v>
      </c>
      <c r="D282" t="e">
        <v>#N/A</v>
      </c>
      <c r="R282" s="1" t="s">
        <v>182</v>
      </c>
      <c r="S282" s="1" t="s">
        <v>4947</v>
      </c>
      <c r="T282" s="1" t="s">
        <v>157</v>
      </c>
    </row>
    <row r="283" spans="1:20" x14ac:dyDescent="0.25">
      <c r="A283" s="1" t="s">
        <v>353</v>
      </c>
      <c r="B283" s="1" t="s">
        <v>6068</v>
      </c>
      <c r="C283" s="5" t="s">
        <v>156</v>
      </c>
      <c r="D283" t="e">
        <v>#N/A</v>
      </c>
      <c r="R283" s="1" t="s">
        <v>183</v>
      </c>
      <c r="S283" s="1" t="s">
        <v>4946</v>
      </c>
      <c r="T283" s="1" t="s">
        <v>151</v>
      </c>
    </row>
    <row r="284" spans="1:20" x14ac:dyDescent="0.25">
      <c r="A284" s="1" t="s">
        <v>354</v>
      </c>
      <c r="B284" s="1" t="s">
        <v>6068</v>
      </c>
      <c r="C284" s="5" t="s">
        <v>156</v>
      </c>
      <c r="D284" t="e">
        <v>#N/A</v>
      </c>
      <c r="R284" s="1" t="s">
        <v>184</v>
      </c>
      <c r="S284" s="1" t="s">
        <v>4946</v>
      </c>
      <c r="T284" s="1" t="s">
        <v>151</v>
      </c>
    </row>
    <row r="285" spans="1:20" x14ac:dyDescent="0.25">
      <c r="A285" s="1" t="s">
        <v>357</v>
      </c>
      <c r="B285" s="1" t="s">
        <v>4910</v>
      </c>
      <c r="C285" s="5" t="s">
        <v>147</v>
      </c>
      <c r="D285" t="e">
        <v>#N/A</v>
      </c>
      <c r="R285" t="s">
        <v>185</v>
      </c>
      <c r="S285" s="1" t="s">
        <v>4946</v>
      </c>
      <c r="T285" t="s">
        <v>148</v>
      </c>
    </row>
    <row r="286" spans="1:20" x14ac:dyDescent="0.25">
      <c r="A286" s="1" t="s">
        <v>358</v>
      </c>
      <c r="B286" s="1" t="s">
        <v>4910</v>
      </c>
      <c r="C286" s="5" t="s">
        <v>148</v>
      </c>
      <c r="D286" t="s">
        <v>4910</v>
      </c>
      <c r="R286" t="s">
        <v>186</v>
      </c>
      <c r="S286" s="1" t="s">
        <v>4946</v>
      </c>
      <c r="T286" t="s">
        <v>148</v>
      </c>
    </row>
    <row r="287" spans="1:20" x14ac:dyDescent="0.25">
      <c r="A287" s="1" t="s">
        <v>359</v>
      </c>
      <c r="B287" s="1" t="s">
        <v>4910</v>
      </c>
      <c r="C287" s="5" t="s">
        <v>147</v>
      </c>
      <c r="D287" t="e">
        <v>#N/A</v>
      </c>
      <c r="R287" t="s">
        <v>176</v>
      </c>
      <c r="S287" s="1" t="s">
        <v>4948</v>
      </c>
      <c r="T287" t="s">
        <v>152</v>
      </c>
    </row>
    <row r="288" spans="1:20" x14ac:dyDescent="0.25">
      <c r="A288" s="1" t="s">
        <v>360</v>
      </c>
      <c r="B288" s="1" t="s">
        <v>4910</v>
      </c>
      <c r="C288" s="6" t="s">
        <v>148</v>
      </c>
      <c r="D288" t="e">
        <v>#N/A</v>
      </c>
      <c r="R288" t="s">
        <v>177</v>
      </c>
      <c r="S288" s="1" t="s">
        <v>4949</v>
      </c>
      <c r="T288" t="s">
        <v>153</v>
      </c>
    </row>
    <row r="289" spans="1:20" x14ac:dyDescent="0.25">
      <c r="A289" s="1" t="s">
        <v>363</v>
      </c>
      <c r="B289" s="1" t="s">
        <v>4910</v>
      </c>
      <c r="C289" s="5" t="s">
        <v>153</v>
      </c>
      <c r="D289" t="e">
        <v>#N/A</v>
      </c>
      <c r="R289" t="s">
        <v>179</v>
      </c>
      <c r="S289" s="1" t="s">
        <v>4949</v>
      </c>
      <c r="T289" t="s">
        <v>154</v>
      </c>
    </row>
    <row r="290" spans="1:20" x14ac:dyDescent="0.25">
      <c r="A290" s="1" t="s">
        <v>364</v>
      </c>
      <c r="B290" s="1" t="s">
        <v>4910</v>
      </c>
      <c r="C290" s="5" t="s">
        <v>154</v>
      </c>
      <c r="D290" t="e">
        <v>#N/A</v>
      </c>
      <c r="R290" t="s">
        <v>180</v>
      </c>
      <c r="S290" s="1" t="s">
        <v>4948</v>
      </c>
      <c r="T290" t="s">
        <v>147</v>
      </c>
    </row>
    <row r="291" spans="1:20" x14ac:dyDescent="0.25">
      <c r="A291" s="1" t="s">
        <v>365</v>
      </c>
      <c r="B291" s="1" t="s">
        <v>4910</v>
      </c>
      <c r="C291" s="5" t="s">
        <v>147</v>
      </c>
      <c r="D291" t="e">
        <v>#N/A</v>
      </c>
      <c r="R291" t="s">
        <v>181</v>
      </c>
      <c r="S291" s="1" t="s">
        <v>4948</v>
      </c>
      <c r="T291" t="s">
        <v>152</v>
      </c>
    </row>
    <row r="292" spans="1:20" x14ac:dyDescent="0.25">
      <c r="A292" s="1" t="s">
        <v>366</v>
      </c>
      <c r="B292" s="1" t="s">
        <v>4910</v>
      </c>
      <c r="C292" s="5" t="s">
        <v>148</v>
      </c>
      <c r="D292" t="s">
        <v>4910</v>
      </c>
      <c r="R292" t="s">
        <v>182</v>
      </c>
      <c r="S292" s="1" t="s">
        <v>4949</v>
      </c>
      <c r="T292" t="s">
        <v>153</v>
      </c>
    </row>
    <row r="293" spans="1:20" x14ac:dyDescent="0.25">
      <c r="A293" s="1" t="s">
        <v>367</v>
      </c>
      <c r="B293" s="1" t="s">
        <v>4910</v>
      </c>
      <c r="C293" s="5" t="s">
        <v>147</v>
      </c>
      <c r="D293" t="e">
        <v>#N/A</v>
      </c>
      <c r="R293" t="s">
        <v>183</v>
      </c>
      <c r="S293" s="1" t="s">
        <v>4948</v>
      </c>
      <c r="T293" t="s">
        <v>147</v>
      </c>
    </row>
    <row r="294" spans="1:20" x14ac:dyDescent="0.25">
      <c r="A294" s="1" t="s">
        <v>368</v>
      </c>
      <c r="B294" s="1" t="s">
        <v>4910</v>
      </c>
      <c r="C294" s="6" t="s">
        <v>148</v>
      </c>
      <c r="D294" t="e">
        <v>#N/A</v>
      </c>
      <c r="R294" t="s">
        <v>184</v>
      </c>
      <c r="S294" s="1" t="s">
        <v>4948</v>
      </c>
      <c r="T294" t="s">
        <v>147</v>
      </c>
    </row>
    <row r="295" spans="1:20" x14ac:dyDescent="0.25">
      <c r="A295" s="1" t="s">
        <v>371</v>
      </c>
      <c r="B295" s="1" t="s">
        <v>4910</v>
      </c>
      <c r="C295" s="5" t="s">
        <v>153</v>
      </c>
      <c r="D295" t="e">
        <v>#N/A</v>
      </c>
      <c r="R295" t="s">
        <v>185</v>
      </c>
      <c r="S295" s="1" t="s">
        <v>4948</v>
      </c>
      <c r="T295" t="s">
        <v>150</v>
      </c>
    </row>
    <row r="296" spans="1:20" x14ac:dyDescent="0.25">
      <c r="A296" s="1" t="s">
        <v>372</v>
      </c>
      <c r="B296" s="1" t="s">
        <v>4910</v>
      </c>
      <c r="C296" s="5" t="s">
        <v>154</v>
      </c>
      <c r="D296" t="e">
        <v>#N/A</v>
      </c>
      <c r="R296" t="s">
        <v>186</v>
      </c>
      <c r="S296" s="1" t="s">
        <v>4948</v>
      </c>
      <c r="T296" t="s">
        <v>150</v>
      </c>
    </row>
    <row r="297" spans="1:20" x14ac:dyDescent="0.25">
      <c r="A297" s="1" t="s">
        <v>375</v>
      </c>
      <c r="B297" s="1" t="s">
        <v>4910</v>
      </c>
      <c r="C297" s="1" t="s">
        <v>153</v>
      </c>
      <c r="D297" t="e">
        <v>#N/A</v>
      </c>
    </row>
    <row r="298" spans="1:20" x14ac:dyDescent="0.25">
      <c r="A298" s="1" t="s">
        <v>376</v>
      </c>
      <c r="B298" s="1" t="s">
        <v>4910</v>
      </c>
      <c r="C298" s="1" t="s">
        <v>154</v>
      </c>
      <c r="D298" t="e">
        <v>#N/A</v>
      </c>
    </row>
    <row r="299" spans="1:20" x14ac:dyDescent="0.25">
      <c r="A299" s="1" t="s">
        <v>377</v>
      </c>
      <c r="B299" s="1" t="s">
        <v>4910</v>
      </c>
      <c r="C299" s="1" t="s">
        <v>148</v>
      </c>
      <c r="D299" t="e">
        <v>#N/A</v>
      </c>
    </row>
    <row r="300" spans="1:20" x14ac:dyDescent="0.25">
      <c r="A300" s="1" t="s">
        <v>378</v>
      </c>
      <c r="B300" s="1" t="s">
        <v>4910</v>
      </c>
      <c r="C300" s="1" t="s">
        <v>154</v>
      </c>
      <c r="D300" t="e">
        <v>#N/A</v>
      </c>
    </row>
    <row r="301" spans="1:20" x14ac:dyDescent="0.25">
      <c r="A301" s="1" t="s">
        <v>381</v>
      </c>
      <c r="B301" s="1" t="s">
        <v>4910</v>
      </c>
      <c r="C301" s="1" t="s">
        <v>147</v>
      </c>
      <c r="D301" t="e">
        <v>#N/A</v>
      </c>
    </row>
    <row r="302" spans="1:20" x14ac:dyDescent="0.25">
      <c r="A302" s="1" t="s">
        <v>382</v>
      </c>
      <c r="B302" s="1" t="s">
        <v>4910</v>
      </c>
      <c r="C302" s="1" t="s">
        <v>148</v>
      </c>
      <c r="D302" t="e">
        <v>#N/A</v>
      </c>
    </row>
    <row r="303" spans="1:20" x14ac:dyDescent="0.25">
      <c r="A303" s="1" t="s">
        <v>385</v>
      </c>
      <c r="B303" s="1" t="s">
        <v>4910</v>
      </c>
      <c r="C303" s="1" t="s">
        <v>153</v>
      </c>
      <c r="D303" t="e">
        <v>#N/A</v>
      </c>
    </row>
    <row r="304" spans="1:20" x14ac:dyDescent="0.25">
      <c r="A304" s="1" t="s">
        <v>386</v>
      </c>
      <c r="B304" s="1" t="s">
        <v>4910</v>
      </c>
      <c r="C304" s="1" t="s">
        <v>154</v>
      </c>
      <c r="D304" t="e">
        <v>#N/A</v>
      </c>
    </row>
    <row r="305" spans="1:4" x14ac:dyDescent="0.25">
      <c r="A305" s="1" t="s">
        <v>387</v>
      </c>
      <c r="B305" s="1" t="s">
        <v>4910</v>
      </c>
      <c r="C305" s="1" t="s">
        <v>148</v>
      </c>
      <c r="D305" t="e">
        <v>#N/A</v>
      </c>
    </row>
    <row r="306" spans="1:4" x14ac:dyDescent="0.25">
      <c r="A306" s="1" t="s">
        <v>388</v>
      </c>
      <c r="B306" s="1" t="s">
        <v>4910</v>
      </c>
      <c r="C306" s="1" t="s">
        <v>154</v>
      </c>
      <c r="D306" t="e">
        <v>#N/A</v>
      </c>
    </row>
    <row r="307" spans="1:4" x14ac:dyDescent="0.25">
      <c r="A307" s="1" t="s">
        <v>391</v>
      </c>
      <c r="B307" s="1" t="s">
        <v>4910</v>
      </c>
      <c r="C307" s="1" t="s">
        <v>147</v>
      </c>
      <c r="D307" t="e">
        <v>#N/A</v>
      </c>
    </row>
    <row r="308" spans="1:4" x14ac:dyDescent="0.25">
      <c r="A308" s="1" t="s">
        <v>392</v>
      </c>
      <c r="B308" s="1" t="s">
        <v>4910</v>
      </c>
      <c r="C308" s="1" t="s">
        <v>148</v>
      </c>
      <c r="D308" t="e">
        <v>#N/A</v>
      </c>
    </row>
    <row r="309" spans="1:4" x14ac:dyDescent="0.25">
      <c r="A309" s="1" t="s">
        <v>355</v>
      </c>
      <c r="B309" s="1" t="s">
        <v>6068</v>
      </c>
      <c r="C309" s="5" t="s">
        <v>157</v>
      </c>
      <c r="D309" t="s">
        <v>6068</v>
      </c>
    </row>
    <row r="310" spans="1:4" x14ac:dyDescent="0.25">
      <c r="A310" s="1" t="s">
        <v>356</v>
      </c>
      <c r="B310" s="1" t="s">
        <v>6068</v>
      </c>
      <c r="C310" s="5" t="s">
        <v>157</v>
      </c>
      <c r="D310" t="s">
        <v>6068</v>
      </c>
    </row>
    <row r="311" spans="1:4" x14ac:dyDescent="0.25">
      <c r="A311" s="1" t="s">
        <v>361</v>
      </c>
      <c r="B311" s="1" t="s">
        <v>6068</v>
      </c>
      <c r="C311" s="5" t="s">
        <v>150</v>
      </c>
      <c r="D311" t="s">
        <v>6068</v>
      </c>
    </row>
    <row r="312" spans="1:4" x14ac:dyDescent="0.25">
      <c r="A312" s="1" t="s">
        <v>362</v>
      </c>
      <c r="B312" s="1" t="s">
        <v>6068</v>
      </c>
      <c r="C312" s="5" t="s">
        <v>151</v>
      </c>
      <c r="D312" t="s">
        <v>6068</v>
      </c>
    </row>
    <row r="313" spans="1:4" x14ac:dyDescent="0.25">
      <c r="A313" s="1" t="s">
        <v>369</v>
      </c>
      <c r="B313" s="1" t="s">
        <v>6068</v>
      </c>
      <c r="C313" s="5" t="s">
        <v>150</v>
      </c>
      <c r="D313" t="s">
        <v>6068</v>
      </c>
    </row>
    <row r="314" spans="1:4" x14ac:dyDescent="0.25">
      <c r="A314" s="1" t="s">
        <v>370</v>
      </c>
      <c r="B314" s="1" t="s">
        <v>6068</v>
      </c>
      <c r="C314" s="5" t="s">
        <v>151</v>
      </c>
      <c r="D314" t="s">
        <v>6068</v>
      </c>
    </row>
    <row r="315" spans="1:4" x14ac:dyDescent="0.25">
      <c r="A315" s="1" t="s">
        <v>373</v>
      </c>
      <c r="B315" s="1" t="s">
        <v>6068</v>
      </c>
      <c r="C315" s="1" t="s">
        <v>150</v>
      </c>
      <c r="D315" t="s">
        <v>6068</v>
      </c>
    </row>
    <row r="316" spans="1:4" x14ac:dyDescent="0.25">
      <c r="A316" s="1" t="s">
        <v>374</v>
      </c>
      <c r="B316" s="1" t="s">
        <v>6068</v>
      </c>
      <c r="C316" s="1" t="s">
        <v>151</v>
      </c>
      <c r="D316" t="s">
        <v>6068</v>
      </c>
    </row>
    <row r="317" spans="1:4" x14ac:dyDescent="0.25">
      <c r="A317" s="1" t="s">
        <v>379</v>
      </c>
      <c r="B317" s="1" t="s">
        <v>6068</v>
      </c>
      <c r="C317" s="1" t="s">
        <v>156</v>
      </c>
      <c r="D317" t="s">
        <v>6068</v>
      </c>
    </row>
    <row r="318" spans="1:4" x14ac:dyDescent="0.25">
      <c r="A318" s="1" t="s">
        <v>380</v>
      </c>
      <c r="B318" s="1" t="s">
        <v>6068</v>
      </c>
      <c r="C318" s="1" t="s">
        <v>157</v>
      </c>
      <c r="D318" t="s">
        <v>6068</v>
      </c>
    </row>
    <row r="319" spans="1:4" x14ac:dyDescent="0.25">
      <c r="A319" s="1" t="s">
        <v>383</v>
      </c>
      <c r="B319" s="1" t="s">
        <v>6068</v>
      </c>
      <c r="C319" s="1" t="s">
        <v>150</v>
      </c>
      <c r="D319" t="s">
        <v>6068</v>
      </c>
    </row>
    <row r="320" spans="1:4" x14ac:dyDescent="0.25">
      <c r="A320" s="1" t="s">
        <v>384</v>
      </c>
      <c r="B320" s="1" t="s">
        <v>6068</v>
      </c>
      <c r="C320" s="1" t="s">
        <v>151</v>
      </c>
      <c r="D320" t="s">
        <v>6068</v>
      </c>
    </row>
    <row r="321" spans="1:4" x14ac:dyDescent="0.25">
      <c r="A321" s="1" t="s">
        <v>389</v>
      </c>
      <c r="B321" s="1" t="s">
        <v>6068</v>
      </c>
      <c r="C321" s="1" t="s">
        <v>156</v>
      </c>
      <c r="D321" t="s">
        <v>6068</v>
      </c>
    </row>
    <row r="322" spans="1:4" x14ac:dyDescent="0.25">
      <c r="A322" s="1" t="s">
        <v>390</v>
      </c>
      <c r="B322" s="1" t="s">
        <v>6068</v>
      </c>
      <c r="C322" s="1" t="s">
        <v>157</v>
      </c>
      <c r="D322" t="s">
        <v>6068</v>
      </c>
    </row>
    <row r="323" spans="1:4" x14ac:dyDescent="0.25">
      <c r="A323" s="1" t="s">
        <v>157</v>
      </c>
      <c r="B323" s="1" t="s">
        <v>4858</v>
      </c>
      <c r="C323" s="1" t="s">
        <v>154</v>
      </c>
      <c r="D323" t="e">
        <v>#N/A</v>
      </c>
    </row>
    <row r="324" spans="1:4" x14ac:dyDescent="0.25">
      <c r="A324" s="1" t="s">
        <v>149</v>
      </c>
      <c r="B324" s="1" t="s">
        <v>4858</v>
      </c>
      <c r="C324" s="1" t="s">
        <v>154</v>
      </c>
      <c r="D324" t="e">
        <v>#N/A</v>
      </c>
    </row>
    <row r="325" spans="1:4" x14ac:dyDescent="0.25">
      <c r="A325" s="1" t="s">
        <v>153</v>
      </c>
      <c r="B325" s="1" t="s">
        <v>4858</v>
      </c>
      <c r="C325" s="1" t="s">
        <v>154</v>
      </c>
      <c r="D325" t="e">
        <v>#N/A</v>
      </c>
    </row>
    <row r="326" spans="1:4" x14ac:dyDescent="0.25">
      <c r="A326" s="1" t="s">
        <v>147</v>
      </c>
      <c r="B326" s="1" t="s">
        <v>4858</v>
      </c>
      <c r="C326" s="1" t="s">
        <v>148</v>
      </c>
      <c r="D326" t="e">
        <v>#N/A</v>
      </c>
    </row>
    <row r="327" spans="1:4" x14ac:dyDescent="0.25">
      <c r="A327" s="1" t="s">
        <v>151</v>
      </c>
      <c r="B327" s="1" t="s">
        <v>4858</v>
      </c>
      <c r="C327" s="1" t="s">
        <v>148</v>
      </c>
      <c r="D327" t="e">
        <v>#N/A</v>
      </c>
    </row>
    <row r="328" spans="1:4" x14ac:dyDescent="0.25">
      <c r="A328" s="1" t="s">
        <v>155</v>
      </c>
      <c r="B328" s="1" t="s">
        <v>4858</v>
      </c>
      <c r="C328" s="1" t="s">
        <v>148</v>
      </c>
      <c r="D328" t="e">
        <v>#N/A</v>
      </c>
    </row>
    <row r="329" spans="1:4" x14ac:dyDescent="0.25">
      <c r="A329" s="1" t="s">
        <v>158</v>
      </c>
      <c r="B329" s="1" t="s">
        <v>4858</v>
      </c>
      <c r="C329" s="1" t="s">
        <v>151</v>
      </c>
      <c r="D329" t="e">
        <v>#N/A</v>
      </c>
    </row>
    <row r="330" spans="1:4" x14ac:dyDescent="0.25">
      <c r="A330" s="1" t="s">
        <v>150</v>
      </c>
      <c r="B330" s="1" t="s">
        <v>4858</v>
      </c>
      <c r="C330" s="1" t="s">
        <v>151</v>
      </c>
      <c r="D330" t="e">
        <v>#N/A</v>
      </c>
    </row>
    <row r="331" spans="1:4" x14ac:dyDescent="0.25">
      <c r="A331" s="1" t="s">
        <v>154</v>
      </c>
      <c r="B331" s="1" t="s">
        <v>4858</v>
      </c>
      <c r="C331" s="1" t="s">
        <v>151</v>
      </c>
      <c r="D331" t="e">
        <v>#N/A</v>
      </c>
    </row>
    <row r="332" spans="1:4" x14ac:dyDescent="0.25">
      <c r="A332" s="1" t="s">
        <v>148</v>
      </c>
      <c r="B332" s="1" t="s">
        <v>4858</v>
      </c>
      <c r="C332" s="1" t="s">
        <v>157</v>
      </c>
      <c r="D332" t="e">
        <v>#N/A</v>
      </c>
    </row>
    <row r="333" spans="1:4" x14ac:dyDescent="0.25">
      <c r="A333" s="1" t="s">
        <v>152</v>
      </c>
      <c r="B333" s="1" t="s">
        <v>4858</v>
      </c>
      <c r="C333" s="1" t="s">
        <v>157</v>
      </c>
      <c r="D333" t="e">
        <v>#N/A</v>
      </c>
    </row>
    <row r="334" spans="1:4" x14ac:dyDescent="0.25">
      <c r="A334" s="1" t="s">
        <v>156</v>
      </c>
      <c r="B334" s="1" t="s">
        <v>4858</v>
      </c>
      <c r="C334" s="1" t="s">
        <v>157</v>
      </c>
      <c r="D334" t="e">
        <v>#N/A</v>
      </c>
    </row>
    <row r="335" spans="1:4" x14ac:dyDescent="0.25">
      <c r="A335" s="1" t="s">
        <v>157</v>
      </c>
      <c r="B335" s="1" t="s">
        <v>4899</v>
      </c>
      <c r="C335" s="1" t="s">
        <v>155</v>
      </c>
      <c r="D335" t="e">
        <v>#N/A</v>
      </c>
    </row>
    <row r="336" spans="1:4" x14ac:dyDescent="0.25">
      <c r="A336" s="1" t="s">
        <v>158</v>
      </c>
      <c r="B336" s="1" t="s">
        <v>4899</v>
      </c>
      <c r="C336" s="1" t="s">
        <v>156</v>
      </c>
      <c r="D336" t="e">
        <v>#N/A</v>
      </c>
    </row>
    <row r="337" spans="1:4" x14ac:dyDescent="0.25">
      <c r="A337" s="1" t="s">
        <v>147</v>
      </c>
      <c r="B337" s="1" t="s">
        <v>4899</v>
      </c>
      <c r="C337" s="1" t="s">
        <v>157</v>
      </c>
      <c r="D337" t="e">
        <v>#N/A</v>
      </c>
    </row>
    <row r="338" spans="1:4" x14ac:dyDescent="0.25">
      <c r="A338" s="1" t="s">
        <v>148</v>
      </c>
      <c r="B338" s="1" t="s">
        <v>4899</v>
      </c>
      <c r="C338" s="1" t="s">
        <v>158</v>
      </c>
      <c r="D338" t="e">
        <v>#N/A</v>
      </c>
    </row>
    <row r="339" spans="1:4" x14ac:dyDescent="0.25">
      <c r="A339" s="1" t="s">
        <v>149</v>
      </c>
      <c r="B339" s="1" t="s">
        <v>4899</v>
      </c>
      <c r="C339" s="1" t="s">
        <v>147</v>
      </c>
      <c r="D339" t="e">
        <v>#N/A</v>
      </c>
    </row>
    <row r="340" spans="1:4" x14ac:dyDescent="0.25">
      <c r="A340" s="1" t="s">
        <v>150</v>
      </c>
      <c r="B340" s="1" t="s">
        <v>4899</v>
      </c>
      <c r="C340" s="1" t="s">
        <v>148</v>
      </c>
      <c r="D340" t="e">
        <v>#N/A</v>
      </c>
    </row>
    <row r="341" spans="1:4" x14ac:dyDescent="0.25">
      <c r="A341" s="1" t="s">
        <v>151</v>
      </c>
      <c r="B341" s="1" t="s">
        <v>4899</v>
      </c>
      <c r="C341" s="1" t="s">
        <v>149</v>
      </c>
      <c r="D341" t="e">
        <v>#N/A</v>
      </c>
    </row>
    <row r="342" spans="1:4" x14ac:dyDescent="0.25">
      <c r="A342" s="1" t="s">
        <v>152</v>
      </c>
      <c r="B342" s="1" t="s">
        <v>4899</v>
      </c>
      <c r="C342" s="1" t="s">
        <v>150</v>
      </c>
      <c r="D342" t="e">
        <v>#N/A</v>
      </c>
    </row>
    <row r="343" spans="1:4" x14ac:dyDescent="0.25">
      <c r="A343" s="1" t="s">
        <v>153</v>
      </c>
      <c r="B343" s="1" t="s">
        <v>4899</v>
      </c>
      <c r="C343" s="1" t="s">
        <v>151</v>
      </c>
      <c r="D343" t="e">
        <v>#N/A</v>
      </c>
    </row>
    <row r="344" spans="1:4" x14ac:dyDescent="0.25">
      <c r="A344" s="1" t="s">
        <v>154</v>
      </c>
      <c r="B344" s="1" t="s">
        <v>4899</v>
      </c>
      <c r="C344" s="1" t="s">
        <v>152</v>
      </c>
      <c r="D344" t="e">
        <v>#N/A</v>
      </c>
    </row>
    <row r="345" spans="1:4" x14ac:dyDescent="0.25">
      <c r="A345" s="1" t="s">
        <v>155</v>
      </c>
      <c r="B345" s="1" t="s">
        <v>4899</v>
      </c>
      <c r="C345" s="1" t="s">
        <v>153</v>
      </c>
      <c r="D345" t="e">
        <v>#N/A</v>
      </c>
    </row>
    <row r="346" spans="1:4" x14ac:dyDescent="0.25">
      <c r="A346" s="1" t="s">
        <v>156</v>
      </c>
      <c r="B346" s="1" t="s">
        <v>4899</v>
      </c>
      <c r="C346" s="1" t="s">
        <v>154</v>
      </c>
      <c r="D346" t="e">
        <v>#N/A</v>
      </c>
    </row>
    <row r="347" spans="1:4" x14ac:dyDescent="0.25">
      <c r="A347" s="1" t="s">
        <v>176</v>
      </c>
      <c r="B347" s="1" t="s">
        <v>4875</v>
      </c>
      <c r="C347" s="1" t="s">
        <v>152</v>
      </c>
      <c r="D347" t="e">
        <v>#N/A</v>
      </c>
    </row>
    <row r="348" spans="1:4" x14ac:dyDescent="0.25">
      <c r="A348" s="1" t="s">
        <v>177</v>
      </c>
      <c r="B348" s="1" t="s">
        <v>4875</v>
      </c>
      <c r="C348" s="1" t="s">
        <v>153</v>
      </c>
      <c r="D348" t="e">
        <v>#N/A</v>
      </c>
    </row>
    <row r="349" spans="1:4" x14ac:dyDescent="0.25">
      <c r="A349" s="1" t="s">
        <v>179</v>
      </c>
      <c r="B349" s="1" t="s">
        <v>4875</v>
      </c>
      <c r="C349" s="1" t="s">
        <v>155</v>
      </c>
      <c r="D349" t="e">
        <v>#N/A</v>
      </c>
    </row>
    <row r="350" spans="1:4" x14ac:dyDescent="0.25">
      <c r="A350" s="1" t="s">
        <v>180</v>
      </c>
      <c r="B350" s="1" t="s">
        <v>4875</v>
      </c>
      <c r="C350" s="1" t="s">
        <v>156</v>
      </c>
      <c r="D350" t="e">
        <v>#N/A</v>
      </c>
    </row>
    <row r="351" spans="1:4" x14ac:dyDescent="0.25">
      <c r="A351" s="1" t="s">
        <v>181</v>
      </c>
      <c r="B351" s="1" t="s">
        <v>4875</v>
      </c>
      <c r="C351" s="1" t="s">
        <v>155</v>
      </c>
      <c r="D351" t="e">
        <v>#N/A</v>
      </c>
    </row>
    <row r="352" spans="1:4" x14ac:dyDescent="0.25">
      <c r="A352" s="1" t="s">
        <v>182</v>
      </c>
      <c r="B352" s="1" t="s">
        <v>4875</v>
      </c>
      <c r="C352" s="1" t="s">
        <v>156</v>
      </c>
      <c r="D352" t="e">
        <v>#N/A</v>
      </c>
    </row>
    <row r="353" spans="1:4" x14ac:dyDescent="0.25">
      <c r="A353" s="1" t="s">
        <v>183</v>
      </c>
      <c r="B353" s="1" t="s">
        <v>4875</v>
      </c>
      <c r="C353" s="1" t="s">
        <v>158</v>
      </c>
      <c r="D353" t="e">
        <v>#N/A</v>
      </c>
    </row>
    <row r="354" spans="1:4" x14ac:dyDescent="0.25">
      <c r="A354" s="1" t="s">
        <v>184</v>
      </c>
      <c r="B354" s="1" t="s">
        <v>4875</v>
      </c>
      <c r="C354" s="1" t="s">
        <v>147</v>
      </c>
      <c r="D354" t="e">
        <v>#N/A</v>
      </c>
    </row>
    <row r="355" spans="1:4" x14ac:dyDescent="0.25">
      <c r="A355" s="1" t="s">
        <v>185</v>
      </c>
      <c r="B355" s="1" t="s">
        <v>4875</v>
      </c>
      <c r="C355" s="1" t="s">
        <v>149</v>
      </c>
      <c r="D355" t="e">
        <v>#N/A</v>
      </c>
    </row>
    <row r="356" spans="1:4" x14ac:dyDescent="0.25">
      <c r="A356" s="1" t="s">
        <v>186</v>
      </c>
      <c r="B356" s="1" t="s">
        <v>4875</v>
      </c>
      <c r="C356" s="1" t="s">
        <v>150</v>
      </c>
      <c r="D356" t="e">
        <v>#N/A</v>
      </c>
    </row>
    <row r="357" spans="1:4" x14ac:dyDescent="0.25">
      <c r="A357" s="1" t="s">
        <v>153</v>
      </c>
      <c r="B357" s="1" t="s">
        <v>4854</v>
      </c>
      <c r="C357" s="1" t="s">
        <v>147</v>
      </c>
      <c r="D357" t="e">
        <v>#N/A</v>
      </c>
    </row>
    <row r="358" spans="1:4" x14ac:dyDescent="0.25">
      <c r="A358" s="1" t="s">
        <v>158</v>
      </c>
      <c r="B358" s="1" t="s">
        <v>4854</v>
      </c>
      <c r="C358" s="1" t="s">
        <v>154</v>
      </c>
      <c r="D358" t="e">
        <v>#N/A</v>
      </c>
    </row>
    <row r="359" spans="1:4" x14ac:dyDescent="0.25">
      <c r="A359" s="1" t="s">
        <v>156</v>
      </c>
      <c r="B359" s="1" t="s">
        <v>4854</v>
      </c>
      <c r="C359" s="1" t="s">
        <v>156</v>
      </c>
      <c r="D359" t="e">
        <v>#N/A</v>
      </c>
    </row>
    <row r="360" spans="1:4" x14ac:dyDescent="0.25">
      <c r="A360" s="1" t="s">
        <v>152</v>
      </c>
      <c r="B360" s="1" t="s">
        <v>4854</v>
      </c>
      <c r="C360" s="1" t="s">
        <v>148</v>
      </c>
      <c r="D360" t="e">
        <v>#N/A</v>
      </c>
    </row>
    <row r="361" spans="1:4" x14ac:dyDescent="0.25">
      <c r="A361" s="1" t="s">
        <v>148</v>
      </c>
      <c r="B361" s="1" t="s">
        <v>4854</v>
      </c>
      <c r="C361" s="1" t="s">
        <v>152</v>
      </c>
      <c r="D361" t="e">
        <v>#N/A</v>
      </c>
    </row>
    <row r="362" spans="1:4" x14ac:dyDescent="0.25">
      <c r="A362" s="1" t="s">
        <v>149</v>
      </c>
      <c r="B362" s="1" t="s">
        <v>4854</v>
      </c>
      <c r="C362" s="1" t="s">
        <v>151</v>
      </c>
      <c r="D362" t="e">
        <v>#N/A</v>
      </c>
    </row>
    <row r="363" spans="1:4" x14ac:dyDescent="0.25">
      <c r="A363" s="1" t="s">
        <v>154</v>
      </c>
      <c r="B363" s="1" t="s">
        <v>4854</v>
      </c>
      <c r="C363" s="1" t="s">
        <v>158</v>
      </c>
      <c r="D363" t="e">
        <v>#N/A</v>
      </c>
    </row>
    <row r="364" spans="1:4" x14ac:dyDescent="0.25">
      <c r="A364" s="1" t="s">
        <v>147</v>
      </c>
      <c r="B364" s="1" t="s">
        <v>4854</v>
      </c>
      <c r="C364" s="1" t="s">
        <v>153</v>
      </c>
      <c r="D364" t="e">
        <v>#N/A</v>
      </c>
    </row>
    <row r="365" spans="1:4" x14ac:dyDescent="0.25">
      <c r="A365" s="1" t="s">
        <v>151</v>
      </c>
      <c r="B365" s="1" t="s">
        <v>4854</v>
      </c>
      <c r="C365" s="1" t="s">
        <v>149</v>
      </c>
      <c r="D365" t="e">
        <v>#N/A</v>
      </c>
    </row>
    <row r="366" spans="1:4" x14ac:dyDescent="0.25">
      <c r="A366" s="1" t="s">
        <v>157</v>
      </c>
      <c r="B366" s="1" t="s">
        <v>4854</v>
      </c>
      <c r="C366" s="1" t="s">
        <v>155</v>
      </c>
      <c r="D366" t="e">
        <v>#N/A</v>
      </c>
    </row>
    <row r="367" spans="1:4" x14ac:dyDescent="0.25">
      <c r="A367" s="1" t="s">
        <v>150</v>
      </c>
      <c r="B367" s="1" t="s">
        <v>4854</v>
      </c>
      <c r="C367" s="1" t="s">
        <v>157</v>
      </c>
      <c r="D367" t="e">
        <v>#N/A</v>
      </c>
    </row>
    <row r="368" spans="1:4" x14ac:dyDescent="0.25">
      <c r="A368" s="1" t="s">
        <v>155</v>
      </c>
      <c r="B368" s="1" t="s">
        <v>4854</v>
      </c>
      <c r="C368" s="1" t="s">
        <v>157</v>
      </c>
      <c r="D368" t="e">
        <v>#N/A</v>
      </c>
    </row>
    <row r="369" spans="1:4" x14ac:dyDescent="0.25">
      <c r="A369" s="1" t="s">
        <v>148</v>
      </c>
      <c r="B369" s="1" t="s">
        <v>4865</v>
      </c>
      <c r="C369" s="1" t="s">
        <v>152</v>
      </c>
      <c r="D369" t="e">
        <v>#N/A</v>
      </c>
    </row>
    <row r="370" spans="1:4" x14ac:dyDescent="0.25">
      <c r="A370" s="1" t="s">
        <v>152</v>
      </c>
      <c r="B370" s="1" t="s">
        <v>4865</v>
      </c>
      <c r="C370" s="1" t="s">
        <v>152</v>
      </c>
      <c r="D370" t="e">
        <v>#N/A</v>
      </c>
    </row>
    <row r="371" spans="1:4" x14ac:dyDescent="0.25">
      <c r="A371" s="1" t="s">
        <v>156</v>
      </c>
      <c r="B371" s="1" t="s">
        <v>4865</v>
      </c>
      <c r="C371" s="1" t="s">
        <v>152</v>
      </c>
      <c r="D371" t="e">
        <v>#N/A</v>
      </c>
    </row>
    <row r="372" spans="1:4" x14ac:dyDescent="0.25">
      <c r="A372" s="1" t="s">
        <v>158</v>
      </c>
      <c r="B372" s="1" t="s">
        <v>4865</v>
      </c>
      <c r="C372" s="1" t="s">
        <v>158</v>
      </c>
      <c r="D372" t="e">
        <v>#N/A</v>
      </c>
    </row>
    <row r="373" spans="1:4" x14ac:dyDescent="0.25">
      <c r="A373" s="1" t="s">
        <v>150</v>
      </c>
      <c r="B373" s="1" t="s">
        <v>4865</v>
      </c>
      <c r="C373" s="1" t="s">
        <v>158</v>
      </c>
      <c r="D373" t="e">
        <v>#N/A</v>
      </c>
    </row>
    <row r="374" spans="1:4" x14ac:dyDescent="0.25">
      <c r="A374" s="1" t="s">
        <v>154</v>
      </c>
      <c r="B374" s="1" t="s">
        <v>4865</v>
      </c>
      <c r="C374" s="1" t="s">
        <v>158</v>
      </c>
      <c r="D374" t="e">
        <v>#N/A</v>
      </c>
    </row>
    <row r="375" spans="1:4" x14ac:dyDescent="0.25">
      <c r="A375" s="1" t="s">
        <v>157</v>
      </c>
      <c r="B375" s="1" t="s">
        <v>4867</v>
      </c>
      <c r="C375" s="1" t="s">
        <v>149</v>
      </c>
      <c r="D375" t="e">
        <v>#N/A</v>
      </c>
    </row>
    <row r="376" spans="1:4" x14ac:dyDescent="0.25">
      <c r="A376" s="1" t="s">
        <v>149</v>
      </c>
      <c r="B376" s="1" t="s">
        <v>4867</v>
      </c>
      <c r="C376" s="1" t="s">
        <v>149</v>
      </c>
      <c r="D376" t="e">
        <v>#N/A</v>
      </c>
    </row>
    <row r="377" spans="1:4" x14ac:dyDescent="0.25">
      <c r="A377" s="1" t="s">
        <v>153</v>
      </c>
      <c r="B377" s="1" t="s">
        <v>4867</v>
      </c>
      <c r="C377" s="1" t="s">
        <v>149</v>
      </c>
      <c r="D377" t="e">
        <v>#N/A</v>
      </c>
    </row>
    <row r="378" spans="1:4" x14ac:dyDescent="0.25">
      <c r="A378" s="1" t="s">
        <v>147</v>
      </c>
      <c r="B378" s="1" t="s">
        <v>4867</v>
      </c>
      <c r="C378" s="1" t="s">
        <v>155</v>
      </c>
      <c r="D378" t="e">
        <v>#N/A</v>
      </c>
    </row>
    <row r="379" spans="1:4" x14ac:dyDescent="0.25">
      <c r="A379" s="1" t="s">
        <v>151</v>
      </c>
      <c r="B379" s="1" t="s">
        <v>4867</v>
      </c>
      <c r="C379" s="1" t="s">
        <v>155</v>
      </c>
      <c r="D379" t="e">
        <v>#N/A</v>
      </c>
    </row>
    <row r="380" spans="1:4" x14ac:dyDescent="0.25">
      <c r="A380" s="1" t="s">
        <v>155</v>
      </c>
      <c r="B380" s="1" t="s">
        <v>4867</v>
      </c>
      <c r="C380" s="1" t="s">
        <v>155</v>
      </c>
      <c r="D380" t="e">
        <v>#N/A</v>
      </c>
    </row>
    <row r="381" spans="1:4" x14ac:dyDescent="0.25">
      <c r="A381" s="1" t="s">
        <v>158</v>
      </c>
      <c r="B381" s="1" t="s">
        <v>4848</v>
      </c>
      <c r="C381" s="1" t="s">
        <v>147</v>
      </c>
      <c r="D381" t="e">
        <v>#N/A</v>
      </c>
    </row>
    <row r="382" spans="1:4" x14ac:dyDescent="0.25">
      <c r="A382" s="1" t="s">
        <v>151</v>
      </c>
      <c r="B382" s="1" t="s">
        <v>4848</v>
      </c>
      <c r="C382" s="1" t="s">
        <v>154</v>
      </c>
      <c r="D382" t="e">
        <v>#N/A</v>
      </c>
    </row>
    <row r="383" spans="1:4" x14ac:dyDescent="0.25">
      <c r="A383" s="1" t="s">
        <v>149</v>
      </c>
      <c r="B383" s="1" t="s">
        <v>4848</v>
      </c>
      <c r="C383" s="1" t="s">
        <v>156</v>
      </c>
      <c r="D383" t="e">
        <v>#N/A</v>
      </c>
    </row>
    <row r="384" spans="1:4" x14ac:dyDescent="0.25">
      <c r="A384" s="1" t="s">
        <v>157</v>
      </c>
      <c r="B384" s="1" t="s">
        <v>4848</v>
      </c>
      <c r="C384" s="1" t="s">
        <v>148</v>
      </c>
      <c r="D384" t="e">
        <v>#N/A</v>
      </c>
    </row>
    <row r="385" spans="1:4" x14ac:dyDescent="0.25">
      <c r="A385" s="1" t="s">
        <v>153</v>
      </c>
      <c r="B385" s="1" t="s">
        <v>4848</v>
      </c>
      <c r="C385" s="1" t="s">
        <v>152</v>
      </c>
      <c r="D385" t="e">
        <v>#N/A</v>
      </c>
    </row>
    <row r="386" spans="1:4" x14ac:dyDescent="0.25">
      <c r="A386" s="1" t="s">
        <v>154</v>
      </c>
      <c r="B386" s="1" t="s">
        <v>4848</v>
      </c>
      <c r="C386" s="1" t="s">
        <v>151</v>
      </c>
      <c r="D386" t="e">
        <v>#N/A</v>
      </c>
    </row>
    <row r="387" spans="1:4" x14ac:dyDescent="0.25">
      <c r="A387" s="1" t="s">
        <v>147</v>
      </c>
      <c r="B387" s="1" t="s">
        <v>4848</v>
      </c>
      <c r="C387" s="1" t="s">
        <v>158</v>
      </c>
      <c r="D387" t="e">
        <v>#N/A</v>
      </c>
    </row>
    <row r="388" spans="1:4" x14ac:dyDescent="0.25">
      <c r="A388" s="1" t="s">
        <v>152</v>
      </c>
      <c r="B388" s="1" t="s">
        <v>4848</v>
      </c>
      <c r="C388" s="1" t="s">
        <v>153</v>
      </c>
      <c r="D388" t="e">
        <v>#N/A</v>
      </c>
    </row>
    <row r="389" spans="1:4" x14ac:dyDescent="0.25">
      <c r="A389" s="1" t="s">
        <v>156</v>
      </c>
      <c r="B389" s="1" t="s">
        <v>4848</v>
      </c>
      <c r="C389" s="1" t="s">
        <v>149</v>
      </c>
      <c r="D389" t="e">
        <v>#N/A</v>
      </c>
    </row>
    <row r="390" spans="1:4" x14ac:dyDescent="0.25">
      <c r="A390" s="1" t="s">
        <v>150</v>
      </c>
      <c r="B390" s="1" t="s">
        <v>4848</v>
      </c>
      <c r="C390" s="1" t="s">
        <v>155</v>
      </c>
      <c r="D390" t="e">
        <v>#N/A</v>
      </c>
    </row>
    <row r="391" spans="1:4" x14ac:dyDescent="0.25">
      <c r="A391" s="1" t="s">
        <v>148</v>
      </c>
      <c r="B391" s="1" t="s">
        <v>4848</v>
      </c>
      <c r="C391" s="1" t="s">
        <v>157</v>
      </c>
      <c r="D391" t="e">
        <v>#N/A</v>
      </c>
    </row>
    <row r="392" spans="1:4" x14ac:dyDescent="0.25">
      <c r="A392" s="1" t="s">
        <v>155</v>
      </c>
      <c r="B392" s="1" t="s">
        <v>4848</v>
      </c>
      <c r="C392" s="1" t="s">
        <v>150</v>
      </c>
      <c r="D392" t="e">
        <v>#N/A</v>
      </c>
    </row>
    <row r="393" spans="1:4" x14ac:dyDescent="0.25">
      <c r="A393" s="1" t="s">
        <v>353</v>
      </c>
      <c r="B393" s="1" t="s">
        <v>4908</v>
      </c>
      <c r="C393" s="5" t="s">
        <v>154</v>
      </c>
      <c r="D393" t="e">
        <v>#N/A</v>
      </c>
    </row>
    <row r="394" spans="1:4" x14ac:dyDescent="0.25">
      <c r="A394" s="1" t="s">
        <v>354</v>
      </c>
      <c r="B394" s="1" t="s">
        <v>4908</v>
      </c>
      <c r="C394" s="5" t="s">
        <v>154</v>
      </c>
      <c r="D394" t="e">
        <v>#N/A</v>
      </c>
    </row>
    <row r="395" spans="1:4" x14ac:dyDescent="0.25">
      <c r="A395" s="1" t="s">
        <v>355</v>
      </c>
      <c r="B395" s="1" t="s">
        <v>4908</v>
      </c>
      <c r="C395" s="5" t="s">
        <v>155</v>
      </c>
      <c r="D395" t="e">
        <v>#N/A</v>
      </c>
    </row>
    <row r="396" spans="1:4" x14ac:dyDescent="0.25">
      <c r="A396" s="1" t="s">
        <v>356</v>
      </c>
      <c r="B396" s="1" t="s">
        <v>4908</v>
      </c>
      <c r="C396" s="5" t="s">
        <v>155</v>
      </c>
      <c r="D396" t="e">
        <v>#N/A</v>
      </c>
    </row>
    <row r="397" spans="1:4" x14ac:dyDescent="0.25">
      <c r="A397" s="1" t="s">
        <v>357</v>
      </c>
      <c r="B397" s="1" t="s">
        <v>4908</v>
      </c>
      <c r="C397" s="5" t="s">
        <v>157</v>
      </c>
      <c r="D397" t="e">
        <v>#N/A</v>
      </c>
    </row>
    <row r="398" spans="1:4" x14ac:dyDescent="0.25">
      <c r="A398" s="1" t="s">
        <v>358</v>
      </c>
      <c r="B398" s="1" t="s">
        <v>4908</v>
      </c>
      <c r="C398" s="5" t="s">
        <v>158</v>
      </c>
      <c r="D398" t="e">
        <v>#N/A</v>
      </c>
    </row>
    <row r="399" spans="1:4" x14ac:dyDescent="0.25">
      <c r="A399" s="1" t="s">
        <v>359</v>
      </c>
      <c r="B399" s="1" t="s">
        <v>4908</v>
      </c>
      <c r="C399" s="5" t="s">
        <v>157</v>
      </c>
      <c r="D399" t="e">
        <v>#N/A</v>
      </c>
    </row>
    <row r="400" spans="1:4" x14ac:dyDescent="0.25">
      <c r="A400" s="1" t="s">
        <v>360</v>
      </c>
      <c r="B400" s="1" t="s">
        <v>4908</v>
      </c>
      <c r="C400" s="6" t="s">
        <v>158</v>
      </c>
      <c r="D400" t="e">
        <v>#N/A</v>
      </c>
    </row>
    <row r="401" spans="1:4" x14ac:dyDescent="0.25">
      <c r="A401" s="1" t="s">
        <v>361</v>
      </c>
      <c r="B401" s="1" t="s">
        <v>4908</v>
      </c>
      <c r="C401" s="5" t="s">
        <v>148</v>
      </c>
      <c r="D401" t="e">
        <v>#N/A</v>
      </c>
    </row>
    <row r="402" spans="1:4" x14ac:dyDescent="0.25">
      <c r="A402" s="1" t="s">
        <v>362</v>
      </c>
      <c r="B402" s="1" t="s">
        <v>4908</v>
      </c>
      <c r="C402" s="5" t="s">
        <v>149</v>
      </c>
      <c r="D402" t="e">
        <v>#N/A</v>
      </c>
    </row>
    <row r="403" spans="1:4" x14ac:dyDescent="0.25">
      <c r="A403" s="1" t="s">
        <v>363</v>
      </c>
      <c r="B403" s="1" t="s">
        <v>4908</v>
      </c>
      <c r="C403" s="5" t="s">
        <v>151</v>
      </c>
      <c r="D403" t="e">
        <v>#N/A</v>
      </c>
    </row>
    <row r="404" spans="1:4" x14ac:dyDescent="0.25">
      <c r="A404" s="1" t="s">
        <v>364</v>
      </c>
      <c r="B404" s="1" t="s">
        <v>4908</v>
      </c>
      <c r="C404" s="5" t="s">
        <v>152</v>
      </c>
      <c r="D404" t="e">
        <v>#N/A</v>
      </c>
    </row>
    <row r="405" spans="1:4" x14ac:dyDescent="0.25">
      <c r="A405" s="1" t="s">
        <v>365</v>
      </c>
      <c r="B405" s="1" t="s">
        <v>4908</v>
      </c>
      <c r="C405" s="5" t="s">
        <v>157</v>
      </c>
      <c r="D405" t="e">
        <v>#N/A</v>
      </c>
    </row>
    <row r="406" spans="1:4" x14ac:dyDescent="0.25">
      <c r="A406" s="1" t="s">
        <v>366</v>
      </c>
      <c r="B406" s="1" t="s">
        <v>4908</v>
      </c>
      <c r="C406" s="5" t="s">
        <v>158</v>
      </c>
      <c r="D406" t="e">
        <v>#N/A</v>
      </c>
    </row>
    <row r="407" spans="1:4" x14ac:dyDescent="0.25">
      <c r="A407" s="1" t="s">
        <v>367</v>
      </c>
      <c r="B407" s="1" t="s">
        <v>4908</v>
      </c>
      <c r="C407" s="5" t="s">
        <v>157</v>
      </c>
      <c r="D407" t="e">
        <v>#N/A</v>
      </c>
    </row>
    <row r="408" spans="1:4" x14ac:dyDescent="0.25">
      <c r="A408" s="1" t="s">
        <v>368</v>
      </c>
      <c r="B408" s="1" t="s">
        <v>4908</v>
      </c>
      <c r="C408" s="6" t="s">
        <v>158</v>
      </c>
      <c r="D408" t="e">
        <v>#N/A</v>
      </c>
    </row>
    <row r="409" spans="1:4" x14ac:dyDescent="0.25">
      <c r="A409" s="1" t="s">
        <v>369</v>
      </c>
      <c r="B409" s="1" t="s">
        <v>4908</v>
      </c>
      <c r="C409" s="5" t="s">
        <v>148</v>
      </c>
      <c r="D409" t="e">
        <v>#N/A</v>
      </c>
    </row>
    <row r="410" spans="1:4" x14ac:dyDescent="0.25">
      <c r="A410" s="1" t="s">
        <v>370</v>
      </c>
      <c r="B410" s="1" t="s">
        <v>4908</v>
      </c>
      <c r="C410" s="5" t="s">
        <v>149</v>
      </c>
      <c r="D410" t="e">
        <v>#N/A</v>
      </c>
    </row>
    <row r="411" spans="1:4" x14ac:dyDescent="0.25">
      <c r="A411" s="1" t="s">
        <v>371</v>
      </c>
      <c r="B411" s="1" t="s">
        <v>4908</v>
      </c>
      <c r="C411" s="5" t="s">
        <v>151</v>
      </c>
      <c r="D411" t="e">
        <v>#N/A</v>
      </c>
    </row>
    <row r="412" spans="1:4" x14ac:dyDescent="0.25">
      <c r="A412" s="1" t="s">
        <v>372</v>
      </c>
      <c r="B412" s="1" t="s">
        <v>4908</v>
      </c>
      <c r="C412" s="5" t="s">
        <v>152</v>
      </c>
      <c r="D412" t="e">
        <v>#N/A</v>
      </c>
    </row>
    <row r="413" spans="1:4" x14ac:dyDescent="0.25">
      <c r="A413" s="1" t="s">
        <v>373</v>
      </c>
      <c r="B413" s="1" t="s">
        <v>4908</v>
      </c>
      <c r="C413" s="1" t="s">
        <v>152</v>
      </c>
      <c r="D413" t="e">
        <v>#N/A</v>
      </c>
    </row>
    <row r="414" spans="1:4" x14ac:dyDescent="0.25">
      <c r="A414" s="1" t="s">
        <v>374</v>
      </c>
      <c r="B414" s="1" t="s">
        <v>4908</v>
      </c>
      <c r="C414" s="1" t="s">
        <v>153</v>
      </c>
      <c r="D414" t="e">
        <v>#N/A</v>
      </c>
    </row>
    <row r="415" spans="1:4" x14ac:dyDescent="0.25">
      <c r="A415" s="1" t="s">
        <v>375</v>
      </c>
      <c r="B415" s="1" t="s">
        <v>4908</v>
      </c>
      <c r="C415" s="1" t="s">
        <v>155</v>
      </c>
      <c r="D415" t="e">
        <v>#N/A</v>
      </c>
    </row>
    <row r="416" spans="1:4" x14ac:dyDescent="0.25">
      <c r="A416" s="1" t="s">
        <v>376</v>
      </c>
      <c r="B416" s="1" t="s">
        <v>4908</v>
      </c>
      <c r="C416" s="1" t="s">
        <v>156</v>
      </c>
      <c r="D416" t="e">
        <v>#N/A</v>
      </c>
    </row>
    <row r="417" spans="1:4" x14ac:dyDescent="0.25">
      <c r="A417" s="1" t="s">
        <v>377</v>
      </c>
      <c r="B417" s="1" t="s">
        <v>4908</v>
      </c>
      <c r="C417" s="1" t="s">
        <v>150</v>
      </c>
      <c r="D417" t="e">
        <v>#N/A</v>
      </c>
    </row>
    <row r="418" spans="1:4" x14ac:dyDescent="0.25">
      <c r="A418" s="1" t="s">
        <v>378</v>
      </c>
      <c r="B418" s="1" t="s">
        <v>4908</v>
      </c>
      <c r="C418" s="1" t="s">
        <v>156</v>
      </c>
      <c r="D418" t="e">
        <v>#N/A</v>
      </c>
    </row>
    <row r="419" spans="1:4" x14ac:dyDescent="0.25">
      <c r="A419" s="1" t="s">
        <v>379</v>
      </c>
      <c r="B419" s="1" t="s">
        <v>4908</v>
      </c>
      <c r="C419" s="1" t="s">
        <v>158</v>
      </c>
      <c r="D419" t="e">
        <v>#N/A</v>
      </c>
    </row>
    <row r="420" spans="1:4" x14ac:dyDescent="0.25">
      <c r="A420" s="1" t="s">
        <v>380</v>
      </c>
      <c r="B420" s="1" t="s">
        <v>4908</v>
      </c>
      <c r="C420" s="1" t="s">
        <v>147</v>
      </c>
      <c r="D420" t="e">
        <v>#N/A</v>
      </c>
    </row>
    <row r="421" spans="1:4" x14ac:dyDescent="0.25">
      <c r="A421" s="1" t="s">
        <v>381</v>
      </c>
      <c r="B421" s="1" t="s">
        <v>4908</v>
      </c>
      <c r="C421" s="1" t="s">
        <v>149</v>
      </c>
      <c r="D421" t="e">
        <v>#N/A</v>
      </c>
    </row>
    <row r="422" spans="1:4" x14ac:dyDescent="0.25">
      <c r="A422" s="1" t="s">
        <v>382</v>
      </c>
      <c r="B422" s="1" t="s">
        <v>4908</v>
      </c>
      <c r="C422" s="1" t="s">
        <v>150</v>
      </c>
      <c r="D422" t="e">
        <v>#N/A</v>
      </c>
    </row>
    <row r="423" spans="1:4" x14ac:dyDescent="0.25">
      <c r="A423" s="1" t="s">
        <v>383</v>
      </c>
      <c r="B423" s="1" t="s">
        <v>4908</v>
      </c>
      <c r="C423" s="1" t="s">
        <v>152</v>
      </c>
      <c r="D423" t="e">
        <v>#N/A</v>
      </c>
    </row>
    <row r="424" spans="1:4" x14ac:dyDescent="0.25">
      <c r="A424" s="1" t="s">
        <v>384</v>
      </c>
      <c r="B424" s="1" t="s">
        <v>4908</v>
      </c>
      <c r="C424" s="1" t="s">
        <v>153</v>
      </c>
      <c r="D424" t="e">
        <v>#N/A</v>
      </c>
    </row>
    <row r="425" spans="1:4" x14ac:dyDescent="0.25">
      <c r="A425" s="1" t="s">
        <v>385</v>
      </c>
      <c r="B425" s="1" t="s">
        <v>4908</v>
      </c>
      <c r="C425" s="1" t="s">
        <v>155</v>
      </c>
      <c r="D425" t="e">
        <v>#N/A</v>
      </c>
    </row>
    <row r="426" spans="1:4" x14ac:dyDescent="0.25">
      <c r="A426" s="1" t="s">
        <v>386</v>
      </c>
      <c r="B426" s="1" t="s">
        <v>4908</v>
      </c>
      <c r="C426" s="1" t="s">
        <v>156</v>
      </c>
      <c r="D426" t="e">
        <v>#N/A</v>
      </c>
    </row>
    <row r="427" spans="1:4" x14ac:dyDescent="0.25">
      <c r="A427" s="1" t="s">
        <v>387</v>
      </c>
      <c r="B427" s="1" t="s">
        <v>4908</v>
      </c>
      <c r="C427" s="1" t="s">
        <v>150</v>
      </c>
      <c r="D427" t="e">
        <v>#N/A</v>
      </c>
    </row>
    <row r="428" spans="1:4" x14ac:dyDescent="0.25">
      <c r="A428" s="1" t="s">
        <v>388</v>
      </c>
      <c r="B428" s="1" t="s">
        <v>4908</v>
      </c>
      <c r="C428" s="1" t="s">
        <v>156</v>
      </c>
      <c r="D428" t="e">
        <v>#N/A</v>
      </c>
    </row>
    <row r="429" spans="1:4" x14ac:dyDescent="0.25">
      <c r="A429" s="1" t="s">
        <v>389</v>
      </c>
      <c r="B429" s="1" t="s">
        <v>4908</v>
      </c>
      <c r="C429" s="1" t="s">
        <v>158</v>
      </c>
      <c r="D429" t="e">
        <v>#N/A</v>
      </c>
    </row>
    <row r="430" spans="1:4" x14ac:dyDescent="0.25">
      <c r="A430" s="1" t="s">
        <v>390</v>
      </c>
      <c r="B430" s="1" t="s">
        <v>4908</v>
      </c>
      <c r="C430" s="1" t="s">
        <v>147</v>
      </c>
      <c r="D430" t="e">
        <v>#N/A</v>
      </c>
    </row>
    <row r="431" spans="1:4" x14ac:dyDescent="0.25">
      <c r="A431" s="1" t="s">
        <v>391</v>
      </c>
      <c r="B431" s="1" t="s">
        <v>4908</v>
      </c>
      <c r="C431" s="1" t="s">
        <v>149</v>
      </c>
      <c r="D431" t="e">
        <v>#N/A</v>
      </c>
    </row>
    <row r="432" spans="1:4" x14ac:dyDescent="0.25">
      <c r="A432" s="1" t="s">
        <v>392</v>
      </c>
      <c r="B432" s="1" t="s">
        <v>4908</v>
      </c>
      <c r="C432" s="1" t="s">
        <v>150</v>
      </c>
      <c r="D432" t="e">
        <v>#N/A</v>
      </c>
    </row>
    <row r="433" spans="1:4" x14ac:dyDescent="0.25">
      <c r="A433" s="1" t="s">
        <v>158</v>
      </c>
      <c r="B433" s="1" t="s">
        <v>4849</v>
      </c>
      <c r="C433" s="1" t="s">
        <v>147</v>
      </c>
      <c r="D433" t="e">
        <v>#N/A</v>
      </c>
    </row>
    <row r="434" spans="1:4" x14ac:dyDescent="0.25">
      <c r="A434" s="1" t="s">
        <v>150</v>
      </c>
      <c r="B434" s="1" t="s">
        <v>4849</v>
      </c>
      <c r="C434" s="1" t="s">
        <v>147</v>
      </c>
      <c r="D434" t="e">
        <v>#N/A</v>
      </c>
    </row>
    <row r="435" spans="1:4" x14ac:dyDescent="0.25">
      <c r="A435" s="1" t="s">
        <v>154</v>
      </c>
      <c r="B435" s="1" t="s">
        <v>4849</v>
      </c>
      <c r="C435" s="1" t="s">
        <v>147</v>
      </c>
      <c r="D435" t="e">
        <v>#N/A</v>
      </c>
    </row>
    <row r="436" spans="1:4" x14ac:dyDescent="0.25">
      <c r="A436" s="1" t="s">
        <v>147</v>
      </c>
      <c r="B436" s="1" t="s">
        <v>4849</v>
      </c>
      <c r="C436" s="1" t="s">
        <v>156</v>
      </c>
      <c r="D436" t="e">
        <v>#N/A</v>
      </c>
    </row>
    <row r="437" spans="1:4" x14ac:dyDescent="0.25">
      <c r="A437" s="1" t="s">
        <v>151</v>
      </c>
      <c r="B437" s="1" t="s">
        <v>4849</v>
      </c>
      <c r="C437" s="1" t="s">
        <v>156</v>
      </c>
      <c r="D437" t="e">
        <v>#N/A</v>
      </c>
    </row>
    <row r="438" spans="1:4" x14ac:dyDescent="0.25">
      <c r="A438" s="1" t="s">
        <v>155</v>
      </c>
      <c r="B438" s="1" t="s">
        <v>4849</v>
      </c>
      <c r="C438" s="1" t="s">
        <v>156</v>
      </c>
      <c r="D438" t="e">
        <v>#N/A</v>
      </c>
    </row>
    <row r="439" spans="1:4" x14ac:dyDescent="0.25">
      <c r="A439" s="1" t="s">
        <v>148</v>
      </c>
      <c r="B439" s="1" t="s">
        <v>4849</v>
      </c>
      <c r="C439" s="1" t="s">
        <v>153</v>
      </c>
      <c r="D439" t="e">
        <v>#N/A</v>
      </c>
    </row>
    <row r="440" spans="1:4" x14ac:dyDescent="0.25">
      <c r="A440" s="1" t="s">
        <v>152</v>
      </c>
      <c r="B440" s="1" t="s">
        <v>4849</v>
      </c>
      <c r="C440" s="1" t="s">
        <v>153</v>
      </c>
      <c r="D440" t="e">
        <v>#N/A</v>
      </c>
    </row>
    <row r="441" spans="1:4" x14ac:dyDescent="0.25">
      <c r="A441" s="1" t="s">
        <v>156</v>
      </c>
      <c r="B441" s="1" t="s">
        <v>4849</v>
      </c>
      <c r="C441" s="1" t="s">
        <v>153</v>
      </c>
      <c r="D441" t="e">
        <v>#N/A</v>
      </c>
    </row>
    <row r="442" spans="1:4" x14ac:dyDescent="0.25">
      <c r="A442" s="1" t="s">
        <v>157</v>
      </c>
      <c r="B442" s="1" t="s">
        <v>4849</v>
      </c>
      <c r="C442" s="1" t="s">
        <v>150</v>
      </c>
      <c r="D442" t="e">
        <v>#N/A</v>
      </c>
    </row>
    <row r="443" spans="1:4" x14ac:dyDescent="0.25">
      <c r="A443" s="1" t="s">
        <v>149</v>
      </c>
      <c r="B443" s="1" t="s">
        <v>4849</v>
      </c>
      <c r="C443" s="1" t="s">
        <v>150</v>
      </c>
      <c r="D443" t="e">
        <v>#N/A</v>
      </c>
    </row>
    <row r="444" spans="1:4" x14ac:dyDescent="0.25">
      <c r="A444" s="1" t="s">
        <v>153</v>
      </c>
      <c r="B444" s="1" t="s">
        <v>4849</v>
      </c>
      <c r="C444" s="1" t="s">
        <v>150</v>
      </c>
      <c r="D444" t="e">
        <v>#N/A</v>
      </c>
    </row>
    <row r="445" spans="1:4" x14ac:dyDescent="0.25">
      <c r="A445" s="1" t="s">
        <v>176</v>
      </c>
      <c r="B445" s="1" t="s">
        <v>6059</v>
      </c>
      <c r="C445" s="1" t="s">
        <v>148</v>
      </c>
      <c r="D445" t="s">
        <v>6059</v>
      </c>
    </row>
    <row r="446" spans="1:4" x14ac:dyDescent="0.25">
      <c r="A446" s="1" t="s">
        <v>179</v>
      </c>
      <c r="B446" s="1" t="s">
        <v>6059</v>
      </c>
      <c r="C446" s="1" t="s">
        <v>151</v>
      </c>
      <c r="D446" t="s">
        <v>6059</v>
      </c>
    </row>
    <row r="447" spans="1:4" x14ac:dyDescent="0.25">
      <c r="A447" s="1" t="s">
        <v>181</v>
      </c>
      <c r="B447" s="1" t="s">
        <v>6059</v>
      </c>
      <c r="C447" s="1" t="s">
        <v>151</v>
      </c>
      <c r="D447" t="s">
        <v>6059</v>
      </c>
    </row>
    <row r="448" spans="1:4" x14ac:dyDescent="0.25">
      <c r="A448" s="1" t="s">
        <v>183</v>
      </c>
      <c r="B448" s="1" t="s">
        <v>6059</v>
      </c>
      <c r="C448" s="1" t="s">
        <v>154</v>
      </c>
      <c r="D448" t="s">
        <v>6059</v>
      </c>
    </row>
    <row r="449" spans="1:4" x14ac:dyDescent="0.25">
      <c r="A449" s="1" t="s">
        <v>185</v>
      </c>
      <c r="B449" s="1" t="s">
        <v>6059</v>
      </c>
      <c r="C449" s="1" t="s">
        <v>157</v>
      </c>
      <c r="D449" t="s">
        <v>6059</v>
      </c>
    </row>
    <row r="450" spans="1:4" x14ac:dyDescent="0.25">
      <c r="A450" s="1" t="s">
        <v>177</v>
      </c>
      <c r="B450" s="1" t="s">
        <v>5708</v>
      </c>
      <c r="C450" s="1" t="s">
        <v>149</v>
      </c>
      <c r="D450" t="e">
        <v>#N/A</v>
      </c>
    </row>
    <row r="451" spans="1:4" x14ac:dyDescent="0.25">
      <c r="A451" s="1" t="s">
        <v>180</v>
      </c>
      <c r="B451" s="1" t="s">
        <v>5708</v>
      </c>
      <c r="C451" s="1" t="s">
        <v>152</v>
      </c>
      <c r="D451" t="e">
        <v>#N/A</v>
      </c>
    </row>
    <row r="452" spans="1:4" x14ac:dyDescent="0.25">
      <c r="A452" s="1" t="s">
        <v>182</v>
      </c>
      <c r="B452" s="1" t="s">
        <v>5708</v>
      </c>
      <c r="C452" s="1" t="s">
        <v>152</v>
      </c>
      <c r="D452" t="e">
        <v>#N/A</v>
      </c>
    </row>
    <row r="453" spans="1:4" x14ac:dyDescent="0.25">
      <c r="A453" s="1" t="s">
        <v>184</v>
      </c>
      <c r="B453" s="1" t="s">
        <v>5708</v>
      </c>
      <c r="C453" s="1" t="s">
        <v>155</v>
      </c>
      <c r="D453" t="e">
        <v>#N/A</v>
      </c>
    </row>
    <row r="454" spans="1:4" x14ac:dyDescent="0.25">
      <c r="A454" s="1" t="s">
        <v>186</v>
      </c>
      <c r="B454" s="1" t="s">
        <v>5708</v>
      </c>
      <c r="C454" s="1" t="s">
        <v>158</v>
      </c>
      <c r="D454" t="e">
        <v>#N/A</v>
      </c>
    </row>
    <row r="455" spans="1:4" x14ac:dyDescent="0.25">
      <c r="A455" s="1" t="s">
        <v>179</v>
      </c>
      <c r="B455" s="1" t="s">
        <v>4883</v>
      </c>
      <c r="C455" s="1" t="s">
        <v>150</v>
      </c>
      <c r="D455" t="e">
        <v>#N/A</v>
      </c>
    </row>
    <row r="456" spans="1:4" x14ac:dyDescent="0.25">
      <c r="A456" s="1" t="s">
        <v>185</v>
      </c>
      <c r="B456" s="1" t="s">
        <v>4883</v>
      </c>
      <c r="C456" s="1" t="s">
        <v>156</v>
      </c>
      <c r="D456" t="e">
        <v>#N/A</v>
      </c>
    </row>
    <row r="457" spans="1:4" x14ac:dyDescent="0.25">
      <c r="A457" s="1" t="s">
        <v>176</v>
      </c>
      <c r="B457" s="1" t="s">
        <v>4876</v>
      </c>
      <c r="C457" s="1" t="s">
        <v>147</v>
      </c>
      <c r="D457" t="e">
        <v>#N/A</v>
      </c>
    </row>
    <row r="458" spans="1:4" x14ac:dyDescent="0.25">
      <c r="A458" s="1" t="s">
        <v>177</v>
      </c>
      <c r="B458" s="1" t="s">
        <v>4876</v>
      </c>
      <c r="C458" s="1" t="s">
        <v>148</v>
      </c>
      <c r="D458" t="e">
        <v>#N/A</v>
      </c>
    </row>
    <row r="459" spans="1:4" x14ac:dyDescent="0.25">
      <c r="A459" s="1" t="s">
        <v>180</v>
      </c>
      <c r="B459" s="1" t="s">
        <v>4876</v>
      </c>
      <c r="C459" s="1" t="s">
        <v>151</v>
      </c>
      <c r="D459" t="e">
        <v>#N/A</v>
      </c>
    </row>
    <row r="460" spans="1:4" x14ac:dyDescent="0.25">
      <c r="A460" s="1" t="s">
        <v>181</v>
      </c>
      <c r="B460" s="1" t="s">
        <v>4876</v>
      </c>
      <c r="C460" s="1" t="s">
        <v>150</v>
      </c>
      <c r="D460" t="e">
        <v>#N/A</v>
      </c>
    </row>
    <row r="461" spans="1:4" x14ac:dyDescent="0.25">
      <c r="A461" s="1" t="s">
        <v>182</v>
      </c>
      <c r="B461" s="1" t="s">
        <v>4876</v>
      </c>
      <c r="C461" s="1" t="s">
        <v>151</v>
      </c>
      <c r="D461" t="e">
        <v>#N/A</v>
      </c>
    </row>
    <row r="462" spans="1:4" x14ac:dyDescent="0.25">
      <c r="A462" s="1" t="s">
        <v>183</v>
      </c>
      <c r="B462" s="1" t="s">
        <v>4876</v>
      </c>
      <c r="C462" s="1" t="s">
        <v>153</v>
      </c>
      <c r="D462" t="e">
        <v>#N/A</v>
      </c>
    </row>
    <row r="463" spans="1:4" x14ac:dyDescent="0.25">
      <c r="A463" s="1" t="s">
        <v>184</v>
      </c>
      <c r="B463" s="1" t="s">
        <v>4876</v>
      </c>
      <c r="C463" s="1" t="s">
        <v>154</v>
      </c>
      <c r="D463" t="e">
        <v>#N/A</v>
      </c>
    </row>
    <row r="464" spans="1:4" x14ac:dyDescent="0.25">
      <c r="A464" s="1" t="s">
        <v>186</v>
      </c>
      <c r="B464" s="1" t="s">
        <v>4876</v>
      </c>
      <c r="C464" s="1" t="s">
        <v>157</v>
      </c>
      <c r="D464" t="e">
        <v>#N/A</v>
      </c>
    </row>
    <row r="465" spans="1:4" x14ac:dyDescent="0.25">
      <c r="A465" s="1" t="s">
        <v>157</v>
      </c>
      <c r="B465" s="1" t="s">
        <v>4897</v>
      </c>
      <c r="C465" s="1" t="s">
        <v>152</v>
      </c>
      <c r="D465" t="e">
        <v>#N/A</v>
      </c>
    </row>
    <row r="466" spans="1:4" x14ac:dyDescent="0.25">
      <c r="A466" s="1" t="s">
        <v>158</v>
      </c>
      <c r="B466" s="1" t="s">
        <v>4897</v>
      </c>
      <c r="C466" s="1" t="s">
        <v>153</v>
      </c>
      <c r="D466" t="e">
        <v>#N/A</v>
      </c>
    </row>
    <row r="467" spans="1:4" x14ac:dyDescent="0.25">
      <c r="A467" s="1" t="s">
        <v>147</v>
      </c>
      <c r="B467" s="1" t="s">
        <v>4897</v>
      </c>
      <c r="C467" s="1" t="s">
        <v>154</v>
      </c>
      <c r="D467" t="e">
        <v>#N/A</v>
      </c>
    </row>
    <row r="468" spans="1:4" x14ac:dyDescent="0.25">
      <c r="A468" s="1" t="s">
        <v>148</v>
      </c>
      <c r="B468" s="1" t="s">
        <v>4897</v>
      </c>
      <c r="C468" s="1" t="s">
        <v>155</v>
      </c>
      <c r="D468" t="e">
        <v>#N/A</v>
      </c>
    </row>
    <row r="469" spans="1:4" x14ac:dyDescent="0.25">
      <c r="A469" s="1" t="s">
        <v>149</v>
      </c>
      <c r="B469" s="1" t="s">
        <v>4897</v>
      </c>
      <c r="C469" s="1" t="s">
        <v>156</v>
      </c>
      <c r="D469" t="e">
        <v>#N/A</v>
      </c>
    </row>
    <row r="470" spans="1:4" x14ac:dyDescent="0.25">
      <c r="A470" s="1" t="s">
        <v>150</v>
      </c>
      <c r="B470" s="1" t="s">
        <v>4897</v>
      </c>
      <c r="C470" s="1" t="s">
        <v>157</v>
      </c>
      <c r="D470" t="e">
        <v>#N/A</v>
      </c>
    </row>
    <row r="471" spans="1:4" x14ac:dyDescent="0.25">
      <c r="A471" s="1" t="s">
        <v>151</v>
      </c>
      <c r="B471" s="1" t="s">
        <v>4897</v>
      </c>
      <c r="C471" s="1" t="s">
        <v>158</v>
      </c>
      <c r="D471" t="e">
        <v>#N/A</v>
      </c>
    </row>
    <row r="472" spans="1:4" x14ac:dyDescent="0.25">
      <c r="A472" s="1" t="s">
        <v>152</v>
      </c>
      <c r="B472" s="1" t="s">
        <v>4897</v>
      </c>
      <c r="C472" s="1" t="s">
        <v>147</v>
      </c>
      <c r="D472" t="e">
        <v>#N/A</v>
      </c>
    </row>
    <row r="473" spans="1:4" x14ac:dyDescent="0.25">
      <c r="A473" s="1" t="s">
        <v>153</v>
      </c>
      <c r="B473" s="1" t="s">
        <v>4897</v>
      </c>
      <c r="C473" s="1" t="s">
        <v>148</v>
      </c>
      <c r="D473" t="e">
        <v>#N/A</v>
      </c>
    </row>
    <row r="474" spans="1:4" x14ac:dyDescent="0.25">
      <c r="A474" s="1" t="s">
        <v>154</v>
      </c>
      <c r="B474" s="1" t="s">
        <v>4897</v>
      </c>
      <c r="C474" s="1" t="s">
        <v>149</v>
      </c>
      <c r="D474" t="e">
        <v>#N/A</v>
      </c>
    </row>
    <row r="475" spans="1:4" x14ac:dyDescent="0.25">
      <c r="A475" s="1" t="s">
        <v>155</v>
      </c>
      <c r="B475" s="1" t="s">
        <v>4897</v>
      </c>
      <c r="C475" s="1" t="s">
        <v>150</v>
      </c>
      <c r="D475" t="e">
        <v>#N/A</v>
      </c>
    </row>
    <row r="476" spans="1:4" x14ac:dyDescent="0.25">
      <c r="A476" s="1" t="s">
        <v>156</v>
      </c>
      <c r="B476" s="1" t="s">
        <v>4897</v>
      </c>
      <c r="C476" s="1" t="s">
        <v>151</v>
      </c>
      <c r="D476" t="e">
        <v>#N/A</v>
      </c>
    </row>
    <row r="477" spans="1:4" x14ac:dyDescent="0.25">
      <c r="A477" s="1" t="s">
        <v>150</v>
      </c>
      <c r="B477" s="1" t="s">
        <v>4861</v>
      </c>
      <c r="C477" s="1" t="s">
        <v>154</v>
      </c>
      <c r="D477" t="e">
        <v>#N/A</v>
      </c>
    </row>
    <row r="478" spans="1:4" x14ac:dyDescent="0.25">
      <c r="A478" s="1" t="s">
        <v>148</v>
      </c>
      <c r="B478" s="1" t="s">
        <v>4861</v>
      </c>
      <c r="C478" s="1" t="s">
        <v>152</v>
      </c>
      <c r="D478" t="e">
        <v>#N/A</v>
      </c>
    </row>
    <row r="479" spans="1:4" x14ac:dyDescent="0.25">
      <c r="A479" s="1" t="s">
        <v>147</v>
      </c>
      <c r="B479" s="1" t="s">
        <v>4861</v>
      </c>
      <c r="C479" s="1" t="s">
        <v>151</v>
      </c>
      <c r="D479" t="e">
        <v>#N/A</v>
      </c>
    </row>
    <row r="480" spans="1:4" x14ac:dyDescent="0.25">
      <c r="A480" s="1" t="s">
        <v>154</v>
      </c>
      <c r="B480" s="1" t="s">
        <v>4861</v>
      </c>
      <c r="C480" s="1" t="s">
        <v>158</v>
      </c>
      <c r="D480" t="e">
        <v>#N/A</v>
      </c>
    </row>
    <row r="481" spans="1:4" x14ac:dyDescent="0.25">
      <c r="A481" s="1" t="s">
        <v>149</v>
      </c>
      <c r="B481" s="1" t="s">
        <v>4861</v>
      </c>
      <c r="C481" s="1" t="s">
        <v>153</v>
      </c>
      <c r="D481" t="e">
        <v>#N/A</v>
      </c>
    </row>
    <row r="482" spans="1:4" x14ac:dyDescent="0.25">
      <c r="A482" s="1" t="s">
        <v>157</v>
      </c>
      <c r="B482" s="1" t="s">
        <v>4861</v>
      </c>
      <c r="C482" s="1" t="s">
        <v>149</v>
      </c>
      <c r="D482" t="e">
        <v>#N/A</v>
      </c>
    </row>
    <row r="483" spans="1:4" x14ac:dyDescent="0.25">
      <c r="A483" s="1" t="s">
        <v>151</v>
      </c>
      <c r="B483" s="1" t="s">
        <v>4861</v>
      </c>
      <c r="C483" s="1" t="s">
        <v>155</v>
      </c>
      <c r="D483" t="e">
        <v>#N/A</v>
      </c>
    </row>
    <row r="484" spans="1:4" x14ac:dyDescent="0.25">
      <c r="A484" s="1" t="s">
        <v>158</v>
      </c>
      <c r="B484" s="1" t="s">
        <v>4861</v>
      </c>
      <c r="C484" s="1" t="s">
        <v>150</v>
      </c>
      <c r="D484" t="e">
        <v>#N/A</v>
      </c>
    </row>
    <row r="485" spans="1:4" x14ac:dyDescent="0.25">
      <c r="A485" s="1" t="s">
        <v>155</v>
      </c>
      <c r="B485" s="1" t="s">
        <v>4857</v>
      </c>
      <c r="C485" s="1" t="s">
        <v>147</v>
      </c>
      <c r="D485" t="e">
        <v>#N/A</v>
      </c>
    </row>
    <row r="486" spans="1:4" x14ac:dyDescent="0.25">
      <c r="A486" s="1" t="s">
        <v>152</v>
      </c>
      <c r="B486" s="1" t="s">
        <v>4857</v>
      </c>
      <c r="C486" s="1" t="s">
        <v>156</v>
      </c>
      <c r="D486" t="e">
        <v>#N/A</v>
      </c>
    </row>
    <row r="487" spans="1:4" x14ac:dyDescent="0.25">
      <c r="A487" s="1" t="s">
        <v>156</v>
      </c>
      <c r="B487" s="1" t="s">
        <v>4857</v>
      </c>
      <c r="C487" s="1" t="s">
        <v>148</v>
      </c>
      <c r="D487" t="e">
        <v>#N/A</v>
      </c>
    </row>
    <row r="488" spans="1:4" x14ac:dyDescent="0.25">
      <c r="A488" s="1" t="s">
        <v>153</v>
      </c>
      <c r="B488" s="1" t="s">
        <v>4857</v>
      </c>
      <c r="C488" s="1" t="s">
        <v>157</v>
      </c>
      <c r="D488" t="e">
        <v>#N/A</v>
      </c>
    </row>
    <row r="489" spans="1:4" x14ac:dyDescent="0.25">
      <c r="A489" s="1" t="s">
        <v>353</v>
      </c>
      <c r="B489" s="1" t="s">
        <v>4902</v>
      </c>
      <c r="C489" s="5" t="s">
        <v>148</v>
      </c>
      <c r="D489" t="e">
        <v>#N/A</v>
      </c>
    </row>
    <row r="490" spans="1:4" x14ac:dyDescent="0.25">
      <c r="A490" s="1" t="s">
        <v>354</v>
      </c>
      <c r="B490" s="1" t="s">
        <v>4902</v>
      </c>
      <c r="C490" s="5" t="s">
        <v>148</v>
      </c>
      <c r="D490" t="e">
        <v>#N/A</v>
      </c>
    </row>
    <row r="491" spans="1:4" x14ac:dyDescent="0.25">
      <c r="A491" s="1" t="s">
        <v>355</v>
      </c>
      <c r="B491" s="1" t="s">
        <v>4902</v>
      </c>
      <c r="C491" s="5" t="s">
        <v>149</v>
      </c>
      <c r="D491" t="e">
        <v>#N/A</v>
      </c>
    </row>
    <row r="492" spans="1:4" x14ac:dyDescent="0.25">
      <c r="A492" s="1" t="s">
        <v>356</v>
      </c>
      <c r="B492" s="1" t="s">
        <v>4902</v>
      </c>
      <c r="C492" s="5" t="s">
        <v>149</v>
      </c>
      <c r="D492" t="e">
        <v>#N/A</v>
      </c>
    </row>
    <row r="493" spans="1:4" x14ac:dyDescent="0.25">
      <c r="A493" s="1" t="s">
        <v>357</v>
      </c>
      <c r="B493" s="1" t="s">
        <v>4902</v>
      </c>
      <c r="C493" s="5" t="s">
        <v>151</v>
      </c>
      <c r="D493" t="e">
        <v>#N/A</v>
      </c>
    </row>
    <row r="494" spans="1:4" x14ac:dyDescent="0.25">
      <c r="A494" s="1" t="s">
        <v>358</v>
      </c>
      <c r="B494" s="1" t="s">
        <v>4902</v>
      </c>
      <c r="C494" s="5" t="s">
        <v>152</v>
      </c>
      <c r="D494" t="e">
        <v>#N/A</v>
      </c>
    </row>
    <row r="495" spans="1:4" x14ac:dyDescent="0.25">
      <c r="A495" s="1" t="s">
        <v>359</v>
      </c>
      <c r="B495" s="1" t="s">
        <v>4902</v>
      </c>
      <c r="C495" s="5" t="s">
        <v>151</v>
      </c>
      <c r="D495" t="e">
        <v>#N/A</v>
      </c>
    </row>
    <row r="496" spans="1:4" x14ac:dyDescent="0.25">
      <c r="A496" s="1" t="s">
        <v>360</v>
      </c>
      <c r="B496" s="1" t="s">
        <v>4902</v>
      </c>
      <c r="C496" s="6" t="s">
        <v>152</v>
      </c>
      <c r="D496" t="e">
        <v>#N/A</v>
      </c>
    </row>
    <row r="497" spans="1:4" x14ac:dyDescent="0.25">
      <c r="A497" s="1" t="s">
        <v>361</v>
      </c>
      <c r="B497" s="1" t="s">
        <v>4902</v>
      </c>
      <c r="C497" s="5" t="s">
        <v>154</v>
      </c>
      <c r="D497" t="e">
        <v>#N/A</v>
      </c>
    </row>
    <row r="498" spans="1:4" x14ac:dyDescent="0.25">
      <c r="A498" s="1" t="s">
        <v>362</v>
      </c>
      <c r="B498" s="1" t="s">
        <v>4902</v>
      </c>
      <c r="C498" s="5" t="s">
        <v>155</v>
      </c>
      <c r="D498" t="e">
        <v>#N/A</v>
      </c>
    </row>
    <row r="499" spans="1:4" x14ac:dyDescent="0.25">
      <c r="A499" s="1" t="s">
        <v>363</v>
      </c>
      <c r="B499" s="1" t="s">
        <v>4902</v>
      </c>
      <c r="C499" s="5" t="s">
        <v>157</v>
      </c>
      <c r="D499" t="e">
        <v>#N/A</v>
      </c>
    </row>
    <row r="500" spans="1:4" x14ac:dyDescent="0.25">
      <c r="A500" s="1" t="s">
        <v>364</v>
      </c>
      <c r="B500" s="1" t="s">
        <v>4902</v>
      </c>
      <c r="C500" s="5" t="s">
        <v>158</v>
      </c>
      <c r="D500" t="e">
        <v>#N/A</v>
      </c>
    </row>
    <row r="501" spans="1:4" x14ac:dyDescent="0.25">
      <c r="A501" s="1" t="s">
        <v>365</v>
      </c>
      <c r="B501" s="1" t="s">
        <v>4902</v>
      </c>
      <c r="C501" s="5" t="s">
        <v>151</v>
      </c>
      <c r="D501" t="e">
        <v>#N/A</v>
      </c>
    </row>
    <row r="502" spans="1:4" x14ac:dyDescent="0.25">
      <c r="A502" s="1" t="s">
        <v>366</v>
      </c>
      <c r="B502" s="1" t="s">
        <v>4902</v>
      </c>
      <c r="C502" s="5" t="s">
        <v>152</v>
      </c>
      <c r="D502" t="e">
        <v>#N/A</v>
      </c>
    </row>
    <row r="503" spans="1:4" x14ac:dyDescent="0.25">
      <c r="A503" s="1" t="s">
        <v>367</v>
      </c>
      <c r="B503" s="1" t="s">
        <v>4902</v>
      </c>
      <c r="C503" s="5" t="s">
        <v>151</v>
      </c>
      <c r="D503" t="e">
        <v>#N/A</v>
      </c>
    </row>
    <row r="504" spans="1:4" x14ac:dyDescent="0.25">
      <c r="A504" s="1" t="s">
        <v>368</v>
      </c>
      <c r="B504" s="1" t="s">
        <v>4902</v>
      </c>
      <c r="C504" s="6" t="s">
        <v>152</v>
      </c>
      <c r="D504" t="e">
        <v>#N/A</v>
      </c>
    </row>
    <row r="505" spans="1:4" x14ac:dyDescent="0.25">
      <c r="A505" s="1" t="s">
        <v>369</v>
      </c>
      <c r="B505" s="1" t="s">
        <v>4902</v>
      </c>
      <c r="C505" s="5" t="s">
        <v>154</v>
      </c>
      <c r="D505" t="e">
        <v>#N/A</v>
      </c>
    </row>
    <row r="506" spans="1:4" x14ac:dyDescent="0.25">
      <c r="A506" s="1" t="s">
        <v>370</v>
      </c>
      <c r="B506" s="1" t="s">
        <v>4902</v>
      </c>
      <c r="C506" s="5" t="s">
        <v>155</v>
      </c>
      <c r="D506" t="e">
        <v>#N/A</v>
      </c>
    </row>
    <row r="507" spans="1:4" x14ac:dyDescent="0.25">
      <c r="A507" s="1" t="s">
        <v>371</v>
      </c>
      <c r="B507" s="1" t="s">
        <v>4902</v>
      </c>
      <c r="C507" s="5" t="s">
        <v>157</v>
      </c>
      <c r="D507" t="e">
        <v>#N/A</v>
      </c>
    </row>
    <row r="508" spans="1:4" x14ac:dyDescent="0.25">
      <c r="A508" s="1" t="s">
        <v>372</v>
      </c>
      <c r="B508" s="1" t="s">
        <v>4902</v>
      </c>
      <c r="C508" s="5" t="s">
        <v>158</v>
      </c>
      <c r="D508" t="e">
        <v>#N/A</v>
      </c>
    </row>
    <row r="509" spans="1:4" x14ac:dyDescent="0.25">
      <c r="A509" s="1" t="s">
        <v>373</v>
      </c>
      <c r="B509" s="1" t="s">
        <v>4902</v>
      </c>
      <c r="C509" s="1" t="s">
        <v>158</v>
      </c>
      <c r="D509" t="e">
        <v>#N/A</v>
      </c>
    </row>
    <row r="510" spans="1:4" x14ac:dyDescent="0.25">
      <c r="A510" s="1" t="s">
        <v>374</v>
      </c>
      <c r="B510" s="1" t="s">
        <v>4902</v>
      </c>
      <c r="C510" s="1" t="s">
        <v>147</v>
      </c>
      <c r="D510" t="e">
        <v>#N/A</v>
      </c>
    </row>
    <row r="511" spans="1:4" x14ac:dyDescent="0.25">
      <c r="A511" s="1" t="s">
        <v>375</v>
      </c>
      <c r="B511" s="1" t="s">
        <v>4902</v>
      </c>
      <c r="C511" s="1" t="s">
        <v>149</v>
      </c>
      <c r="D511" t="e">
        <v>#N/A</v>
      </c>
    </row>
    <row r="512" spans="1:4" x14ac:dyDescent="0.25">
      <c r="A512" s="1" t="s">
        <v>376</v>
      </c>
      <c r="B512" s="1" t="s">
        <v>4902</v>
      </c>
      <c r="C512" s="1" t="s">
        <v>150</v>
      </c>
      <c r="D512" t="e">
        <v>#N/A</v>
      </c>
    </row>
    <row r="513" spans="1:4" x14ac:dyDescent="0.25">
      <c r="A513" s="1" t="s">
        <v>377</v>
      </c>
      <c r="B513" s="1" t="s">
        <v>4902</v>
      </c>
      <c r="C513" s="1" t="s">
        <v>156</v>
      </c>
      <c r="D513" t="e">
        <v>#N/A</v>
      </c>
    </row>
    <row r="514" spans="1:4" x14ac:dyDescent="0.25">
      <c r="A514" s="1" t="s">
        <v>378</v>
      </c>
      <c r="B514" s="1" t="s">
        <v>4902</v>
      </c>
      <c r="C514" s="1" t="s">
        <v>150</v>
      </c>
      <c r="D514" t="e">
        <v>#N/A</v>
      </c>
    </row>
    <row r="515" spans="1:4" x14ac:dyDescent="0.25">
      <c r="A515" s="1" t="s">
        <v>379</v>
      </c>
      <c r="B515" s="1" t="s">
        <v>4902</v>
      </c>
      <c r="C515" s="1" t="s">
        <v>152</v>
      </c>
      <c r="D515" t="e">
        <v>#N/A</v>
      </c>
    </row>
    <row r="516" spans="1:4" x14ac:dyDescent="0.25">
      <c r="A516" s="1" t="s">
        <v>380</v>
      </c>
      <c r="B516" s="1" t="s">
        <v>4902</v>
      </c>
      <c r="C516" s="1" t="s">
        <v>153</v>
      </c>
      <c r="D516" t="e">
        <v>#N/A</v>
      </c>
    </row>
    <row r="517" spans="1:4" x14ac:dyDescent="0.25">
      <c r="A517" s="1" t="s">
        <v>381</v>
      </c>
      <c r="B517" s="1" t="s">
        <v>4902</v>
      </c>
      <c r="C517" s="1" t="s">
        <v>155</v>
      </c>
      <c r="D517" t="e">
        <v>#N/A</v>
      </c>
    </row>
    <row r="518" spans="1:4" x14ac:dyDescent="0.25">
      <c r="A518" s="1" t="s">
        <v>382</v>
      </c>
      <c r="B518" s="1" t="s">
        <v>4902</v>
      </c>
      <c r="C518" s="1" t="s">
        <v>156</v>
      </c>
      <c r="D518" t="e">
        <v>#N/A</v>
      </c>
    </row>
    <row r="519" spans="1:4" x14ac:dyDescent="0.25">
      <c r="A519" s="1" t="s">
        <v>383</v>
      </c>
      <c r="B519" s="1" t="s">
        <v>4902</v>
      </c>
      <c r="C519" s="1" t="s">
        <v>158</v>
      </c>
      <c r="D519" t="e">
        <v>#N/A</v>
      </c>
    </row>
    <row r="520" spans="1:4" x14ac:dyDescent="0.25">
      <c r="A520" s="1" t="s">
        <v>384</v>
      </c>
      <c r="B520" s="1" t="s">
        <v>4902</v>
      </c>
      <c r="C520" s="1" t="s">
        <v>147</v>
      </c>
      <c r="D520" t="e">
        <v>#N/A</v>
      </c>
    </row>
    <row r="521" spans="1:4" x14ac:dyDescent="0.25">
      <c r="A521" s="1" t="s">
        <v>385</v>
      </c>
      <c r="B521" s="1" t="s">
        <v>4902</v>
      </c>
      <c r="C521" s="1" t="s">
        <v>149</v>
      </c>
      <c r="D521" t="e">
        <v>#N/A</v>
      </c>
    </row>
    <row r="522" spans="1:4" x14ac:dyDescent="0.25">
      <c r="A522" s="1" t="s">
        <v>386</v>
      </c>
      <c r="B522" s="1" t="s">
        <v>4902</v>
      </c>
      <c r="C522" s="1" t="s">
        <v>150</v>
      </c>
      <c r="D522" t="e">
        <v>#N/A</v>
      </c>
    </row>
    <row r="523" spans="1:4" x14ac:dyDescent="0.25">
      <c r="A523" s="1" t="s">
        <v>387</v>
      </c>
      <c r="B523" s="1" t="s">
        <v>4902</v>
      </c>
      <c r="C523" s="1" t="s">
        <v>156</v>
      </c>
      <c r="D523" t="e">
        <v>#N/A</v>
      </c>
    </row>
    <row r="524" spans="1:4" x14ac:dyDescent="0.25">
      <c r="A524" s="1" t="s">
        <v>388</v>
      </c>
      <c r="B524" s="1" t="s">
        <v>4902</v>
      </c>
      <c r="C524" s="1" t="s">
        <v>150</v>
      </c>
      <c r="D524" t="e">
        <v>#N/A</v>
      </c>
    </row>
    <row r="525" spans="1:4" x14ac:dyDescent="0.25">
      <c r="A525" s="1" t="s">
        <v>389</v>
      </c>
      <c r="B525" s="1" t="s">
        <v>4902</v>
      </c>
      <c r="C525" s="1" t="s">
        <v>152</v>
      </c>
      <c r="D525" t="e">
        <v>#N/A</v>
      </c>
    </row>
    <row r="526" spans="1:4" x14ac:dyDescent="0.25">
      <c r="A526" s="1" t="s">
        <v>390</v>
      </c>
      <c r="B526" s="1" t="s">
        <v>4902</v>
      </c>
      <c r="C526" s="1" t="s">
        <v>153</v>
      </c>
      <c r="D526" t="e">
        <v>#N/A</v>
      </c>
    </row>
    <row r="527" spans="1:4" x14ac:dyDescent="0.25">
      <c r="A527" s="1" t="s">
        <v>391</v>
      </c>
      <c r="B527" s="1" t="s">
        <v>4902</v>
      </c>
      <c r="C527" s="1" t="s">
        <v>155</v>
      </c>
      <c r="D527" t="e">
        <v>#N/A</v>
      </c>
    </row>
    <row r="528" spans="1:4" x14ac:dyDescent="0.25">
      <c r="A528" s="1" t="s">
        <v>392</v>
      </c>
      <c r="B528" s="1" t="s">
        <v>4902</v>
      </c>
      <c r="C528" s="1" t="s">
        <v>156</v>
      </c>
      <c r="D528" t="e">
        <v>#N/A</v>
      </c>
    </row>
    <row r="529" spans="1:4" x14ac:dyDescent="0.25">
      <c r="A529" s="1" t="s">
        <v>176</v>
      </c>
      <c r="B529" s="1" t="s">
        <v>4873</v>
      </c>
      <c r="C529" s="1" t="s">
        <v>154</v>
      </c>
      <c r="D529" t="e">
        <v>#N/A</v>
      </c>
    </row>
    <row r="530" spans="1:4" x14ac:dyDescent="0.25">
      <c r="A530" s="1" t="s">
        <v>177</v>
      </c>
      <c r="B530" s="1" t="s">
        <v>4873</v>
      </c>
      <c r="C530" s="1" t="s">
        <v>155</v>
      </c>
      <c r="D530" t="e">
        <v>#N/A</v>
      </c>
    </row>
    <row r="531" spans="1:4" x14ac:dyDescent="0.25">
      <c r="A531" s="1" t="s">
        <v>179</v>
      </c>
      <c r="B531" s="1" t="s">
        <v>4873</v>
      </c>
      <c r="C531" s="1" t="s">
        <v>152</v>
      </c>
      <c r="D531" t="e">
        <v>#N/A</v>
      </c>
    </row>
    <row r="532" spans="1:4" x14ac:dyDescent="0.25">
      <c r="A532" s="1" t="s">
        <v>180</v>
      </c>
      <c r="B532" s="1" t="s">
        <v>4873</v>
      </c>
      <c r="C532" s="1" t="s">
        <v>149</v>
      </c>
      <c r="D532" t="e">
        <v>#N/A</v>
      </c>
    </row>
    <row r="533" spans="1:4" x14ac:dyDescent="0.25">
      <c r="A533" s="1" t="s">
        <v>181</v>
      </c>
      <c r="B533" s="1" t="s">
        <v>4873</v>
      </c>
      <c r="C533" s="1" t="s">
        <v>150</v>
      </c>
      <c r="D533" t="e">
        <v>#N/A</v>
      </c>
    </row>
    <row r="534" spans="1:4" x14ac:dyDescent="0.25">
      <c r="A534" s="1" t="s">
        <v>182</v>
      </c>
      <c r="B534" s="1" t="s">
        <v>4873</v>
      </c>
      <c r="C534" s="1" t="s">
        <v>151</v>
      </c>
      <c r="D534" t="e">
        <v>#N/A</v>
      </c>
    </row>
    <row r="535" spans="1:4" x14ac:dyDescent="0.25">
      <c r="A535" s="1" t="s">
        <v>183</v>
      </c>
      <c r="B535" s="1" t="s">
        <v>4873</v>
      </c>
      <c r="C535" s="1" t="s">
        <v>153</v>
      </c>
      <c r="D535" t="e">
        <v>#N/A</v>
      </c>
    </row>
    <row r="536" spans="1:4" x14ac:dyDescent="0.25">
      <c r="A536" s="1" t="s">
        <v>184</v>
      </c>
      <c r="B536" s="1" t="s">
        <v>4873</v>
      </c>
      <c r="C536" s="1" t="s">
        <v>148</v>
      </c>
      <c r="D536" t="e">
        <v>#N/A</v>
      </c>
    </row>
    <row r="537" spans="1:4" x14ac:dyDescent="0.25">
      <c r="A537" s="1" t="s">
        <v>185</v>
      </c>
      <c r="B537" s="1" t="s">
        <v>4873</v>
      </c>
      <c r="C537" s="1" t="s">
        <v>156</v>
      </c>
      <c r="D537" t="e">
        <v>#N/A</v>
      </c>
    </row>
    <row r="538" spans="1:4" x14ac:dyDescent="0.25">
      <c r="A538" s="1" t="s">
        <v>186</v>
      </c>
      <c r="B538" s="1" t="s">
        <v>4873</v>
      </c>
      <c r="C538" s="1" t="s">
        <v>147</v>
      </c>
      <c r="D538" t="e">
        <v>#N/A</v>
      </c>
    </row>
    <row r="539" spans="1:4" x14ac:dyDescent="0.25">
      <c r="A539" s="1" t="s">
        <v>154</v>
      </c>
      <c r="B539" s="1" t="s">
        <v>4856</v>
      </c>
      <c r="C539" s="1" t="s">
        <v>147</v>
      </c>
      <c r="D539" t="e">
        <v>#N/A</v>
      </c>
    </row>
    <row r="540" spans="1:4" x14ac:dyDescent="0.25">
      <c r="A540" s="1" t="s">
        <v>149</v>
      </c>
      <c r="B540" s="1" t="s">
        <v>4856</v>
      </c>
      <c r="C540" s="1" t="s">
        <v>154</v>
      </c>
      <c r="D540" t="e">
        <v>#N/A</v>
      </c>
    </row>
    <row r="541" spans="1:4" x14ac:dyDescent="0.25">
      <c r="A541" s="1" t="s">
        <v>151</v>
      </c>
      <c r="B541" s="1" t="s">
        <v>4856</v>
      </c>
      <c r="C541" s="1" t="s">
        <v>156</v>
      </c>
      <c r="D541" t="e">
        <v>#N/A</v>
      </c>
    </row>
    <row r="542" spans="1:4" x14ac:dyDescent="0.25">
      <c r="A542" s="1" t="s">
        <v>155</v>
      </c>
      <c r="B542" s="1" t="s">
        <v>4856</v>
      </c>
      <c r="C542" s="1" t="s">
        <v>148</v>
      </c>
      <c r="D542" t="e">
        <v>#N/A</v>
      </c>
    </row>
    <row r="543" spans="1:4" x14ac:dyDescent="0.25">
      <c r="A543" s="1" t="s">
        <v>147</v>
      </c>
      <c r="B543" s="1" t="s">
        <v>4856</v>
      </c>
      <c r="C543" s="1" t="s">
        <v>152</v>
      </c>
      <c r="D543" t="e">
        <v>#N/A</v>
      </c>
    </row>
    <row r="544" spans="1:4" x14ac:dyDescent="0.25">
      <c r="A544" s="1" t="s">
        <v>158</v>
      </c>
      <c r="B544" s="1" t="s">
        <v>4856</v>
      </c>
      <c r="C544" s="1" t="s">
        <v>151</v>
      </c>
      <c r="D544" t="e">
        <v>#N/A</v>
      </c>
    </row>
    <row r="545" spans="1:4" x14ac:dyDescent="0.25">
      <c r="A545" s="1" t="s">
        <v>153</v>
      </c>
      <c r="B545" s="1" t="s">
        <v>4856</v>
      </c>
      <c r="C545" s="1" t="s">
        <v>158</v>
      </c>
      <c r="D545" t="e">
        <v>#N/A</v>
      </c>
    </row>
    <row r="546" spans="1:4" x14ac:dyDescent="0.25">
      <c r="A546" s="1" t="s">
        <v>148</v>
      </c>
      <c r="B546" s="1" t="s">
        <v>4856</v>
      </c>
      <c r="C546" s="1" t="s">
        <v>153</v>
      </c>
      <c r="D546" t="e">
        <v>#N/A</v>
      </c>
    </row>
    <row r="547" spans="1:4" x14ac:dyDescent="0.25">
      <c r="A547" s="1" t="s">
        <v>156</v>
      </c>
      <c r="B547" s="1" t="s">
        <v>4856</v>
      </c>
      <c r="C547" s="1" t="s">
        <v>149</v>
      </c>
      <c r="D547" t="e">
        <v>#N/A</v>
      </c>
    </row>
    <row r="548" spans="1:4" x14ac:dyDescent="0.25">
      <c r="A548" s="1" t="s">
        <v>150</v>
      </c>
      <c r="B548" s="1" t="s">
        <v>4856</v>
      </c>
      <c r="C548" s="1" t="s">
        <v>155</v>
      </c>
      <c r="D548" t="e">
        <v>#N/A</v>
      </c>
    </row>
    <row r="549" spans="1:4" x14ac:dyDescent="0.25">
      <c r="A549" s="1" t="s">
        <v>157</v>
      </c>
      <c r="B549" s="1" t="s">
        <v>4856</v>
      </c>
      <c r="C549" s="1" t="s">
        <v>150</v>
      </c>
      <c r="D549" t="e">
        <v>#N/A</v>
      </c>
    </row>
    <row r="550" spans="1:4" x14ac:dyDescent="0.25">
      <c r="A550" s="1" t="s">
        <v>152</v>
      </c>
      <c r="B550" s="1" t="s">
        <v>4856</v>
      </c>
      <c r="C550" s="1" t="s">
        <v>157</v>
      </c>
      <c r="D550" t="e">
        <v>#N/A</v>
      </c>
    </row>
    <row r="551" spans="1:4" x14ac:dyDescent="0.25">
      <c r="A551" s="1" t="s">
        <v>147</v>
      </c>
      <c r="B551" s="1" t="s">
        <v>4859</v>
      </c>
      <c r="C551" s="1" t="s">
        <v>154</v>
      </c>
      <c r="D551" t="e">
        <v>#N/A</v>
      </c>
    </row>
    <row r="552" spans="1:4" x14ac:dyDescent="0.25">
      <c r="A552" s="1" t="s">
        <v>150</v>
      </c>
      <c r="B552" s="1" t="s">
        <v>4859</v>
      </c>
      <c r="C552" s="1" t="s">
        <v>154</v>
      </c>
      <c r="D552" t="e">
        <v>#N/A</v>
      </c>
    </row>
    <row r="553" spans="1:4" x14ac:dyDescent="0.25">
      <c r="A553" s="1" t="s">
        <v>153</v>
      </c>
      <c r="B553" s="1" t="s">
        <v>4859</v>
      </c>
      <c r="C553" s="1" t="s">
        <v>154</v>
      </c>
      <c r="D553" t="e">
        <v>#N/A</v>
      </c>
    </row>
    <row r="554" spans="1:4" x14ac:dyDescent="0.25">
      <c r="A554" s="1" t="s">
        <v>156</v>
      </c>
      <c r="B554" s="1" t="s">
        <v>4859</v>
      </c>
      <c r="C554" s="1" t="s">
        <v>154</v>
      </c>
      <c r="D554" t="e">
        <v>#N/A</v>
      </c>
    </row>
    <row r="555" spans="1:4" x14ac:dyDescent="0.25">
      <c r="A555" s="1" t="s">
        <v>158</v>
      </c>
      <c r="B555" s="1" t="s">
        <v>4859</v>
      </c>
      <c r="C555" s="1" t="s">
        <v>158</v>
      </c>
      <c r="D555" t="e">
        <v>#N/A</v>
      </c>
    </row>
    <row r="556" spans="1:4" x14ac:dyDescent="0.25">
      <c r="A556" s="1" t="s">
        <v>149</v>
      </c>
      <c r="B556" s="1" t="s">
        <v>4859</v>
      </c>
      <c r="C556" s="1" t="s">
        <v>158</v>
      </c>
      <c r="D556" t="e">
        <v>#N/A</v>
      </c>
    </row>
    <row r="557" spans="1:4" x14ac:dyDescent="0.25">
      <c r="A557" s="1" t="s">
        <v>152</v>
      </c>
      <c r="B557" s="1" t="s">
        <v>4859</v>
      </c>
      <c r="C557" s="1" t="s">
        <v>158</v>
      </c>
      <c r="D557" t="e">
        <v>#N/A</v>
      </c>
    </row>
    <row r="558" spans="1:4" x14ac:dyDescent="0.25">
      <c r="A558" s="1" t="s">
        <v>155</v>
      </c>
      <c r="B558" s="1" t="s">
        <v>4859</v>
      </c>
      <c r="C558" s="1" t="s">
        <v>158</v>
      </c>
      <c r="D558" t="e">
        <v>#N/A</v>
      </c>
    </row>
    <row r="559" spans="1:4" x14ac:dyDescent="0.25">
      <c r="A559" s="1" t="s">
        <v>157</v>
      </c>
      <c r="B559" s="1" t="s">
        <v>4859</v>
      </c>
      <c r="C559" s="1" t="s">
        <v>150</v>
      </c>
      <c r="D559" t="e">
        <v>#N/A</v>
      </c>
    </row>
    <row r="560" spans="1:4" x14ac:dyDescent="0.25">
      <c r="A560" s="1" t="s">
        <v>148</v>
      </c>
      <c r="B560" s="1" t="s">
        <v>4859</v>
      </c>
      <c r="C560" s="1" t="s">
        <v>150</v>
      </c>
      <c r="D560" t="e">
        <v>#N/A</v>
      </c>
    </row>
    <row r="561" spans="1:4" x14ac:dyDescent="0.25">
      <c r="A561" s="1" t="s">
        <v>151</v>
      </c>
      <c r="B561" s="1" t="s">
        <v>4859</v>
      </c>
      <c r="C561" s="1" t="s">
        <v>150</v>
      </c>
      <c r="D561" t="e">
        <v>#N/A</v>
      </c>
    </row>
    <row r="562" spans="1:4" x14ac:dyDescent="0.25">
      <c r="A562" s="1" t="s">
        <v>154</v>
      </c>
      <c r="B562" s="1" t="s">
        <v>4859</v>
      </c>
      <c r="C562" s="1" t="s">
        <v>150</v>
      </c>
      <c r="D562" t="e">
        <v>#N/A</v>
      </c>
    </row>
    <row r="563" spans="1:4" x14ac:dyDescent="0.25">
      <c r="A563" s="1" t="s">
        <v>353</v>
      </c>
      <c r="B563" s="1" t="s">
        <v>4907</v>
      </c>
      <c r="C563" s="5" t="s">
        <v>153</v>
      </c>
      <c r="D563" t="e">
        <v>#N/A</v>
      </c>
    </row>
    <row r="564" spans="1:4" x14ac:dyDescent="0.25">
      <c r="A564" s="1" t="s">
        <v>354</v>
      </c>
      <c r="B564" s="1" t="s">
        <v>4907</v>
      </c>
      <c r="C564" s="5" t="s">
        <v>153</v>
      </c>
      <c r="D564" t="e">
        <v>#N/A</v>
      </c>
    </row>
    <row r="565" spans="1:4" x14ac:dyDescent="0.25">
      <c r="A565" s="1" t="s">
        <v>355</v>
      </c>
      <c r="B565" s="1" t="s">
        <v>4907</v>
      </c>
      <c r="C565" s="5" t="s">
        <v>154</v>
      </c>
      <c r="D565" t="e">
        <v>#N/A</v>
      </c>
    </row>
    <row r="566" spans="1:4" x14ac:dyDescent="0.25">
      <c r="A566" s="1" t="s">
        <v>356</v>
      </c>
      <c r="B566" s="1" t="s">
        <v>4907</v>
      </c>
      <c r="C566" s="5" t="s">
        <v>154</v>
      </c>
      <c r="D566" t="e">
        <v>#N/A</v>
      </c>
    </row>
    <row r="567" spans="1:4" x14ac:dyDescent="0.25">
      <c r="A567" s="1" t="s">
        <v>357</v>
      </c>
      <c r="B567" s="1" t="s">
        <v>4907</v>
      </c>
      <c r="C567" s="5" t="s">
        <v>156</v>
      </c>
      <c r="D567" t="e">
        <v>#N/A</v>
      </c>
    </row>
    <row r="568" spans="1:4" x14ac:dyDescent="0.25">
      <c r="A568" s="1" t="s">
        <v>358</v>
      </c>
      <c r="B568" s="1" t="s">
        <v>4907</v>
      </c>
      <c r="C568" s="5" t="s">
        <v>157</v>
      </c>
      <c r="D568" t="e">
        <v>#N/A</v>
      </c>
    </row>
    <row r="569" spans="1:4" x14ac:dyDescent="0.25">
      <c r="A569" s="1" t="s">
        <v>359</v>
      </c>
      <c r="B569" s="1" t="s">
        <v>4907</v>
      </c>
      <c r="C569" s="5" t="s">
        <v>156</v>
      </c>
      <c r="D569" t="e">
        <v>#N/A</v>
      </c>
    </row>
    <row r="570" spans="1:4" x14ac:dyDescent="0.25">
      <c r="A570" s="1" t="s">
        <v>360</v>
      </c>
      <c r="B570" s="1" t="s">
        <v>4907</v>
      </c>
      <c r="C570" s="6" t="s">
        <v>157</v>
      </c>
      <c r="D570" t="e">
        <v>#N/A</v>
      </c>
    </row>
    <row r="571" spans="1:4" x14ac:dyDescent="0.25">
      <c r="A571" s="1" t="s">
        <v>361</v>
      </c>
      <c r="B571" s="1" t="s">
        <v>4907</v>
      </c>
      <c r="C571" s="5" t="s">
        <v>147</v>
      </c>
      <c r="D571" t="e">
        <v>#N/A</v>
      </c>
    </row>
    <row r="572" spans="1:4" x14ac:dyDescent="0.25">
      <c r="A572" s="1" t="s">
        <v>362</v>
      </c>
      <c r="B572" s="1" t="s">
        <v>4907</v>
      </c>
      <c r="C572" s="5" t="s">
        <v>148</v>
      </c>
      <c r="D572" t="e">
        <v>#N/A</v>
      </c>
    </row>
    <row r="573" spans="1:4" x14ac:dyDescent="0.25">
      <c r="A573" s="1" t="s">
        <v>363</v>
      </c>
      <c r="B573" s="1" t="s">
        <v>4907</v>
      </c>
      <c r="C573" s="5" t="s">
        <v>150</v>
      </c>
      <c r="D573" t="e">
        <v>#N/A</v>
      </c>
    </row>
    <row r="574" spans="1:4" x14ac:dyDescent="0.25">
      <c r="A574" s="1" t="s">
        <v>364</v>
      </c>
      <c r="B574" s="1" t="s">
        <v>4907</v>
      </c>
      <c r="C574" s="5" t="s">
        <v>151</v>
      </c>
      <c r="D574" t="e">
        <v>#N/A</v>
      </c>
    </row>
    <row r="575" spans="1:4" x14ac:dyDescent="0.25">
      <c r="A575" s="1" t="s">
        <v>365</v>
      </c>
      <c r="B575" s="1" t="s">
        <v>4907</v>
      </c>
      <c r="C575" s="5" t="s">
        <v>156</v>
      </c>
      <c r="D575" t="e">
        <v>#N/A</v>
      </c>
    </row>
    <row r="576" spans="1:4" x14ac:dyDescent="0.25">
      <c r="A576" s="1" t="s">
        <v>366</v>
      </c>
      <c r="B576" s="1" t="s">
        <v>4907</v>
      </c>
      <c r="C576" s="5" t="s">
        <v>157</v>
      </c>
      <c r="D576" t="e">
        <v>#N/A</v>
      </c>
    </row>
    <row r="577" spans="1:4" x14ac:dyDescent="0.25">
      <c r="A577" s="1" t="s">
        <v>367</v>
      </c>
      <c r="B577" s="1" t="s">
        <v>4907</v>
      </c>
      <c r="C577" s="5" t="s">
        <v>156</v>
      </c>
      <c r="D577" t="e">
        <v>#N/A</v>
      </c>
    </row>
    <row r="578" spans="1:4" x14ac:dyDescent="0.25">
      <c r="A578" s="1" t="s">
        <v>368</v>
      </c>
      <c r="B578" s="1" t="s">
        <v>4907</v>
      </c>
      <c r="C578" s="6" t="s">
        <v>157</v>
      </c>
      <c r="D578" t="e">
        <v>#N/A</v>
      </c>
    </row>
    <row r="579" spans="1:4" x14ac:dyDescent="0.25">
      <c r="A579" s="1" t="s">
        <v>369</v>
      </c>
      <c r="B579" s="1" t="s">
        <v>4907</v>
      </c>
      <c r="C579" s="5" t="s">
        <v>147</v>
      </c>
      <c r="D579" t="e">
        <v>#N/A</v>
      </c>
    </row>
    <row r="580" spans="1:4" x14ac:dyDescent="0.25">
      <c r="A580" s="1" t="s">
        <v>370</v>
      </c>
      <c r="B580" s="1" t="s">
        <v>4907</v>
      </c>
      <c r="C580" s="5" t="s">
        <v>148</v>
      </c>
      <c r="D580" t="e">
        <v>#N/A</v>
      </c>
    </row>
    <row r="581" spans="1:4" x14ac:dyDescent="0.25">
      <c r="A581" s="1" t="s">
        <v>371</v>
      </c>
      <c r="B581" s="1" t="s">
        <v>4907</v>
      </c>
      <c r="C581" s="5" t="s">
        <v>150</v>
      </c>
      <c r="D581" t="e">
        <v>#N/A</v>
      </c>
    </row>
    <row r="582" spans="1:4" x14ac:dyDescent="0.25">
      <c r="A582" s="1" t="s">
        <v>372</v>
      </c>
      <c r="B582" s="1" t="s">
        <v>4907</v>
      </c>
      <c r="C582" s="5" t="s">
        <v>151</v>
      </c>
      <c r="D582" t="e">
        <v>#N/A</v>
      </c>
    </row>
    <row r="583" spans="1:4" x14ac:dyDescent="0.25">
      <c r="A583" s="1" t="s">
        <v>373</v>
      </c>
      <c r="B583" s="1" t="s">
        <v>4907</v>
      </c>
      <c r="C583" s="1" t="s">
        <v>153</v>
      </c>
      <c r="D583" t="e">
        <v>#N/A</v>
      </c>
    </row>
    <row r="584" spans="1:4" x14ac:dyDescent="0.25">
      <c r="A584" s="1" t="s">
        <v>374</v>
      </c>
      <c r="B584" s="1" t="s">
        <v>4907</v>
      </c>
      <c r="C584" s="1" t="s">
        <v>154</v>
      </c>
      <c r="D584" t="e">
        <v>#N/A</v>
      </c>
    </row>
    <row r="585" spans="1:4" x14ac:dyDescent="0.25">
      <c r="A585" s="1" t="s">
        <v>375</v>
      </c>
      <c r="B585" s="1" t="s">
        <v>4907</v>
      </c>
      <c r="C585" s="1" t="s">
        <v>156</v>
      </c>
      <c r="D585" t="e">
        <v>#N/A</v>
      </c>
    </row>
    <row r="586" spans="1:4" x14ac:dyDescent="0.25">
      <c r="A586" s="1" t="s">
        <v>376</v>
      </c>
      <c r="B586" s="1" t="s">
        <v>4907</v>
      </c>
      <c r="C586" s="1" t="s">
        <v>157</v>
      </c>
      <c r="D586" t="e">
        <v>#N/A</v>
      </c>
    </row>
    <row r="587" spans="1:4" x14ac:dyDescent="0.25">
      <c r="A587" s="1" t="s">
        <v>377</v>
      </c>
      <c r="B587" s="1" t="s">
        <v>4907</v>
      </c>
      <c r="C587" s="1" t="s">
        <v>151</v>
      </c>
      <c r="D587" t="e">
        <v>#N/A</v>
      </c>
    </row>
    <row r="588" spans="1:4" x14ac:dyDescent="0.25">
      <c r="A588" s="1" t="s">
        <v>378</v>
      </c>
      <c r="B588" s="1" t="s">
        <v>4907</v>
      </c>
      <c r="C588" s="1" t="s">
        <v>157</v>
      </c>
      <c r="D588" t="e">
        <v>#N/A</v>
      </c>
    </row>
    <row r="589" spans="1:4" x14ac:dyDescent="0.25">
      <c r="A589" s="1" t="s">
        <v>379</v>
      </c>
      <c r="B589" s="1" t="s">
        <v>4907</v>
      </c>
      <c r="C589" s="1" t="s">
        <v>147</v>
      </c>
      <c r="D589" t="e">
        <v>#N/A</v>
      </c>
    </row>
    <row r="590" spans="1:4" x14ac:dyDescent="0.25">
      <c r="A590" s="1" t="s">
        <v>380</v>
      </c>
      <c r="B590" s="1" t="s">
        <v>4907</v>
      </c>
      <c r="C590" s="1" t="s">
        <v>148</v>
      </c>
      <c r="D590" t="e">
        <v>#N/A</v>
      </c>
    </row>
    <row r="591" spans="1:4" x14ac:dyDescent="0.25">
      <c r="A591" s="1" t="s">
        <v>381</v>
      </c>
      <c r="B591" s="1" t="s">
        <v>4907</v>
      </c>
      <c r="C591" s="1" t="s">
        <v>150</v>
      </c>
      <c r="D591" t="e">
        <v>#N/A</v>
      </c>
    </row>
    <row r="592" spans="1:4" x14ac:dyDescent="0.25">
      <c r="A592" s="1" t="s">
        <v>382</v>
      </c>
      <c r="B592" s="1" t="s">
        <v>4907</v>
      </c>
      <c r="C592" s="1" t="s">
        <v>151</v>
      </c>
      <c r="D592" t="e">
        <v>#N/A</v>
      </c>
    </row>
    <row r="593" spans="1:4" x14ac:dyDescent="0.25">
      <c r="A593" s="1" t="s">
        <v>383</v>
      </c>
      <c r="B593" s="1" t="s">
        <v>4907</v>
      </c>
      <c r="C593" s="1" t="s">
        <v>153</v>
      </c>
      <c r="D593" t="e">
        <v>#N/A</v>
      </c>
    </row>
    <row r="594" spans="1:4" x14ac:dyDescent="0.25">
      <c r="A594" s="1" t="s">
        <v>384</v>
      </c>
      <c r="B594" s="1" t="s">
        <v>4907</v>
      </c>
      <c r="C594" s="1" t="s">
        <v>154</v>
      </c>
      <c r="D594" t="e">
        <v>#N/A</v>
      </c>
    </row>
    <row r="595" spans="1:4" x14ac:dyDescent="0.25">
      <c r="A595" s="1" t="s">
        <v>385</v>
      </c>
      <c r="B595" s="1" t="s">
        <v>4907</v>
      </c>
      <c r="C595" s="1" t="s">
        <v>156</v>
      </c>
      <c r="D595" t="e">
        <v>#N/A</v>
      </c>
    </row>
    <row r="596" spans="1:4" x14ac:dyDescent="0.25">
      <c r="A596" s="1" t="s">
        <v>386</v>
      </c>
      <c r="B596" s="1" t="s">
        <v>4907</v>
      </c>
      <c r="C596" s="1" t="s">
        <v>157</v>
      </c>
      <c r="D596" t="e">
        <v>#N/A</v>
      </c>
    </row>
    <row r="597" spans="1:4" x14ac:dyDescent="0.25">
      <c r="A597" s="1" t="s">
        <v>387</v>
      </c>
      <c r="B597" s="1" t="s">
        <v>4907</v>
      </c>
      <c r="C597" s="1" t="s">
        <v>151</v>
      </c>
      <c r="D597" t="e">
        <v>#N/A</v>
      </c>
    </row>
    <row r="598" spans="1:4" x14ac:dyDescent="0.25">
      <c r="A598" s="1" t="s">
        <v>388</v>
      </c>
      <c r="B598" s="1" t="s">
        <v>4907</v>
      </c>
      <c r="C598" s="1" t="s">
        <v>157</v>
      </c>
      <c r="D598" t="e">
        <v>#N/A</v>
      </c>
    </row>
    <row r="599" spans="1:4" x14ac:dyDescent="0.25">
      <c r="A599" s="1" t="s">
        <v>389</v>
      </c>
      <c r="B599" s="1" t="s">
        <v>4907</v>
      </c>
      <c r="C599" s="1" t="s">
        <v>147</v>
      </c>
      <c r="D599" t="e">
        <v>#N/A</v>
      </c>
    </row>
    <row r="600" spans="1:4" x14ac:dyDescent="0.25">
      <c r="A600" s="1" t="s">
        <v>390</v>
      </c>
      <c r="B600" s="1" t="s">
        <v>4907</v>
      </c>
      <c r="C600" s="1" t="s">
        <v>148</v>
      </c>
      <c r="D600" t="e">
        <v>#N/A</v>
      </c>
    </row>
    <row r="601" spans="1:4" x14ac:dyDescent="0.25">
      <c r="A601" s="1" t="s">
        <v>391</v>
      </c>
      <c r="B601" s="1" t="s">
        <v>4907</v>
      </c>
      <c r="C601" s="1" t="s">
        <v>150</v>
      </c>
      <c r="D601" t="e">
        <v>#N/A</v>
      </c>
    </row>
    <row r="602" spans="1:4" x14ac:dyDescent="0.25">
      <c r="A602" s="1" t="s">
        <v>392</v>
      </c>
      <c r="B602" s="1" t="s">
        <v>4907</v>
      </c>
      <c r="C602" s="1" t="s">
        <v>151</v>
      </c>
      <c r="D602" t="e">
        <v>#N/A</v>
      </c>
    </row>
    <row r="603" spans="1:4" x14ac:dyDescent="0.25">
      <c r="A603" s="1" t="s">
        <v>353</v>
      </c>
      <c r="B603" s="1" t="s">
        <v>4911</v>
      </c>
      <c r="C603" s="5" t="s">
        <v>157</v>
      </c>
      <c r="D603" t="e">
        <v>#N/A</v>
      </c>
    </row>
    <row r="604" spans="1:4" x14ac:dyDescent="0.25">
      <c r="A604" s="1" t="s">
        <v>354</v>
      </c>
      <c r="B604" s="1" t="s">
        <v>4911</v>
      </c>
      <c r="C604" s="5" t="s">
        <v>157</v>
      </c>
      <c r="D604" t="e">
        <v>#N/A</v>
      </c>
    </row>
    <row r="605" spans="1:4" x14ac:dyDescent="0.25">
      <c r="A605" s="1" t="s">
        <v>355</v>
      </c>
      <c r="B605" s="1" t="s">
        <v>4911</v>
      </c>
      <c r="C605" s="5" t="s">
        <v>158</v>
      </c>
      <c r="D605" t="e">
        <v>#N/A</v>
      </c>
    </row>
    <row r="606" spans="1:4" x14ac:dyDescent="0.25">
      <c r="A606" s="1" t="s">
        <v>356</v>
      </c>
      <c r="B606" s="1" t="s">
        <v>4911</v>
      </c>
      <c r="C606" s="5" t="s">
        <v>158</v>
      </c>
      <c r="D606" t="e">
        <v>#N/A</v>
      </c>
    </row>
    <row r="607" spans="1:4" x14ac:dyDescent="0.25">
      <c r="A607" s="1" t="s">
        <v>357</v>
      </c>
      <c r="B607" s="1" t="s">
        <v>4911</v>
      </c>
      <c r="C607" s="5" t="s">
        <v>148</v>
      </c>
      <c r="D607" t="e">
        <v>#N/A</v>
      </c>
    </row>
    <row r="608" spans="1:4" x14ac:dyDescent="0.25">
      <c r="A608" s="1" t="s">
        <v>358</v>
      </c>
      <c r="B608" s="1" t="s">
        <v>4911</v>
      </c>
      <c r="C608" s="5" t="s">
        <v>149</v>
      </c>
      <c r="D608" t="e">
        <v>#N/A</v>
      </c>
    </row>
    <row r="609" spans="1:4" x14ac:dyDescent="0.25">
      <c r="A609" s="1" t="s">
        <v>359</v>
      </c>
      <c r="B609" s="1" t="s">
        <v>4911</v>
      </c>
      <c r="C609" s="5" t="s">
        <v>148</v>
      </c>
      <c r="D609" t="e">
        <v>#N/A</v>
      </c>
    </row>
    <row r="610" spans="1:4" x14ac:dyDescent="0.25">
      <c r="A610" s="1" t="s">
        <v>360</v>
      </c>
      <c r="B610" s="1" t="s">
        <v>4911</v>
      </c>
      <c r="C610" s="6" t="s">
        <v>149</v>
      </c>
      <c r="D610" t="e">
        <v>#N/A</v>
      </c>
    </row>
    <row r="611" spans="1:4" x14ac:dyDescent="0.25">
      <c r="A611" s="1" t="s">
        <v>361</v>
      </c>
      <c r="B611" s="1" t="s">
        <v>4911</v>
      </c>
      <c r="C611" s="5" t="s">
        <v>151</v>
      </c>
      <c r="D611" t="e">
        <v>#N/A</v>
      </c>
    </row>
    <row r="612" spans="1:4" x14ac:dyDescent="0.25">
      <c r="A612" s="1" t="s">
        <v>362</v>
      </c>
      <c r="B612" s="1" t="s">
        <v>4911</v>
      </c>
      <c r="C612" s="5" t="s">
        <v>152</v>
      </c>
      <c r="D612" t="e">
        <v>#N/A</v>
      </c>
    </row>
    <row r="613" spans="1:4" x14ac:dyDescent="0.25">
      <c r="A613" s="1" t="s">
        <v>363</v>
      </c>
      <c r="B613" s="1" t="s">
        <v>4911</v>
      </c>
      <c r="C613" s="5" t="s">
        <v>154</v>
      </c>
      <c r="D613" t="e">
        <v>#N/A</v>
      </c>
    </row>
    <row r="614" spans="1:4" x14ac:dyDescent="0.25">
      <c r="A614" s="1" t="s">
        <v>364</v>
      </c>
      <c r="B614" s="1" t="s">
        <v>4911</v>
      </c>
      <c r="C614" s="5" t="s">
        <v>155</v>
      </c>
      <c r="D614" t="e">
        <v>#N/A</v>
      </c>
    </row>
    <row r="615" spans="1:4" x14ac:dyDescent="0.25">
      <c r="A615" s="1" t="s">
        <v>365</v>
      </c>
      <c r="B615" s="1" t="s">
        <v>4911</v>
      </c>
      <c r="C615" s="5" t="s">
        <v>148</v>
      </c>
      <c r="D615" t="e">
        <v>#N/A</v>
      </c>
    </row>
    <row r="616" spans="1:4" x14ac:dyDescent="0.25">
      <c r="A616" s="1" t="s">
        <v>366</v>
      </c>
      <c r="B616" s="1" t="s">
        <v>4911</v>
      </c>
      <c r="C616" s="5" t="s">
        <v>149</v>
      </c>
      <c r="D616" t="e">
        <v>#N/A</v>
      </c>
    </row>
    <row r="617" spans="1:4" x14ac:dyDescent="0.25">
      <c r="A617" s="1" t="s">
        <v>367</v>
      </c>
      <c r="B617" s="1" t="s">
        <v>4911</v>
      </c>
      <c r="C617" s="5" t="s">
        <v>148</v>
      </c>
      <c r="D617" t="e">
        <v>#N/A</v>
      </c>
    </row>
    <row r="618" spans="1:4" x14ac:dyDescent="0.25">
      <c r="A618" s="1" t="s">
        <v>368</v>
      </c>
      <c r="B618" s="1" t="s">
        <v>4911</v>
      </c>
      <c r="C618" s="6" t="s">
        <v>149</v>
      </c>
      <c r="D618" t="e">
        <v>#N/A</v>
      </c>
    </row>
    <row r="619" spans="1:4" x14ac:dyDescent="0.25">
      <c r="A619" s="1" t="s">
        <v>369</v>
      </c>
      <c r="B619" s="1" t="s">
        <v>4911</v>
      </c>
      <c r="C619" s="5" t="s">
        <v>151</v>
      </c>
      <c r="D619" t="e">
        <v>#N/A</v>
      </c>
    </row>
    <row r="620" spans="1:4" x14ac:dyDescent="0.25">
      <c r="A620" s="1" t="s">
        <v>370</v>
      </c>
      <c r="B620" s="1" t="s">
        <v>4911</v>
      </c>
      <c r="C620" s="5" t="s">
        <v>152</v>
      </c>
      <c r="D620" t="e">
        <v>#N/A</v>
      </c>
    </row>
    <row r="621" spans="1:4" x14ac:dyDescent="0.25">
      <c r="A621" s="1" t="s">
        <v>371</v>
      </c>
      <c r="B621" s="1" t="s">
        <v>4911</v>
      </c>
      <c r="C621" s="5" t="s">
        <v>154</v>
      </c>
      <c r="D621" t="e">
        <v>#N/A</v>
      </c>
    </row>
    <row r="622" spans="1:4" x14ac:dyDescent="0.25">
      <c r="A622" s="1" t="s">
        <v>372</v>
      </c>
      <c r="B622" s="1" t="s">
        <v>4911</v>
      </c>
      <c r="C622" s="5" t="s">
        <v>155</v>
      </c>
      <c r="D622" t="e">
        <v>#N/A</v>
      </c>
    </row>
    <row r="623" spans="1:4" x14ac:dyDescent="0.25">
      <c r="A623" s="1" t="s">
        <v>373</v>
      </c>
      <c r="B623" s="1" t="s">
        <v>4911</v>
      </c>
      <c r="C623" s="1" t="s">
        <v>149</v>
      </c>
      <c r="D623" t="e">
        <v>#N/A</v>
      </c>
    </row>
    <row r="624" spans="1:4" x14ac:dyDescent="0.25">
      <c r="A624" s="1" t="s">
        <v>374</v>
      </c>
      <c r="B624" s="1" t="s">
        <v>4911</v>
      </c>
      <c r="C624" s="1" t="s">
        <v>150</v>
      </c>
      <c r="D624" t="e">
        <v>#N/A</v>
      </c>
    </row>
    <row r="625" spans="1:4" x14ac:dyDescent="0.25">
      <c r="A625" s="1" t="s">
        <v>375</v>
      </c>
      <c r="B625" s="1" t="s">
        <v>4911</v>
      </c>
      <c r="C625" s="1" t="s">
        <v>152</v>
      </c>
      <c r="D625" t="e">
        <v>#N/A</v>
      </c>
    </row>
    <row r="626" spans="1:4" x14ac:dyDescent="0.25">
      <c r="A626" s="1" t="s">
        <v>376</v>
      </c>
      <c r="B626" s="1" t="s">
        <v>4911</v>
      </c>
      <c r="C626" s="1" t="s">
        <v>153</v>
      </c>
      <c r="D626" t="e">
        <v>#N/A</v>
      </c>
    </row>
    <row r="627" spans="1:4" x14ac:dyDescent="0.25">
      <c r="A627" s="1" t="s">
        <v>377</v>
      </c>
      <c r="B627" s="1" t="s">
        <v>4911</v>
      </c>
      <c r="C627" s="1" t="s">
        <v>147</v>
      </c>
      <c r="D627" t="e">
        <v>#N/A</v>
      </c>
    </row>
    <row r="628" spans="1:4" x14ac:dyDescent="0.25">
      <c r="A628" s="1" t="s">
        <v>378</v>
      </c>
      <c r="B628" s="1" t="s">
        <v>4911</v>
      </c>
      <c r="C628" s="1" t="s">
        <v>153</v>
      </c>
      <c r="D628" t="e">
        <v>#N/A</v>
      </c>
    </row>
    <row r="629" spans="1:4" x14ac:dyDescent="0.25">
      <c r="A629" s="1" t="s">
        <v>379</v>
      </c>
      <c r="B629" s="1" t="s">
        <v>4911</v>
      </c>
      <c r="C629" s="1" t="s">
        <v>155</v>
      </c>
      <c r="D629" t="e">
        <v>#N/A</v>
      </c>
    </row>
    <row r="630" spans="1:4" x14ac:dyDescent="0.25">
      <c r="A630" s="1" t="s">
        <v>380</v>
      </c>
      <c r="B630" s="1" t="s">
        <v>4911</v>
      </c>
      <c r="C630" s="1" t="s">
        <v>156</v>
      </c>
      <c r="D630" t="e">
        <v>#N/A</v>
      </c>
    </row>
    <row r="631" spans="1:4" x14ac:dyDescent="0.25">
      <c r="A631" s="1" t="s">
        <v>381</v>
      </c>
      <c r="B631" s="1" t="s">
        <v>4911</v>
      </c>
      <c r="C631" s="1" t="s">
        <v>158</v>
      </c>
      <c r="D631" t="e">
        <v>#N/A</v>
      </c>
    </row>
    <row r="632" spans="1:4" x14ac:dyDescent="0.25">
      <c r="A632" s="1" t="s">
        <v>382</v>
      </c>
      <c r="B632" s="1" t="s">
        <v>4911</v>
      </c>
      <c r="C632" s="1" t="s">
        <v>147</v>
      </c>
      <c r="D632" t="e">
        <v>#N/A</v>
      </c>
    </row>
    <row r="633" spans="1:4" x14ac:dyDescent="0.25">
      <c r="A633" s="1" t="s">
        <v>383</v>
      </c>
      <c r="B633" s="1" t="s">
        <v>4911</v>
      </c>
      <c r="C633" s="1" t="s">
        <v>149</v>
      </c>
      <c r="D633" t="e">
        <v>#N/A</v>
      </c>
    </row>
    <row r="634" spans="1:4" x14ac:dyDescent="0.25">
      <c r="A634" s="1" t="s">
        <v>384</v>
      </c>
      <c r="B634" s="1" t="s">
        <v>4911</v>
      </c>
      <c r="C634" s="1" t="s">
        <v>150</v>
      </c>
      <c r="D634" t="e">
        <v>#N/A</v>
      </c>
    </row>
    <row r="635" spans="1:4" x14ac:dyDescent="0.25">
      <c r="A635" s="1" t="s">
        <v>385</v>
      </c>
      <c r="B635" s="1" t="s">
        <v>4911</v>
      </c>
      <c r="C635" s="1" t="s">
        <v>152</v>
      </c>
      <c r="D635" t="e">
        <v>#N/A</v>
      </c>
    </row>
    <row r="636" spans="1:4" x14ac:dyDescent="0.25">
      <c r="A636" s="1" t="s">
        <v>386</v>
      </c>
      <c r="B636" s="1" t="s">
        <v>4911</v>
      </c>
      <c r="C636" s="1" t="s">
        <v>153</v>
      </c>
      <c r="D636" t="e">
        <v>#N/A</v>
      </c>
    </row>
    <row r="637" spans="1:4" x14ac:dyDescent="0.25">
      <c r="A637" s="1" t="s">
        <v>387</v>
      </c>
      <c r="B637" s="1" t="s">
        <v>4911</v>
      </c>
      <c r="C637" s="1" t="s">
        <v>147</v>
      </c>
      <c r="D637" t="e">
        <v>#N/A</v>
      </c>
    </row>
    <row r="638" spans="1:4" x14ac:dyDescent="0.25">
      <c r="A638" s="1" t="s">
        <v>388</v>
      </c>
      <c r="B638" s="1" t="s">
        <v>4911</v>
      </c>
      <c r="C638" s="1" t="s">
        <v>153</v>
      </c>
      <c r="D638" t="e">
        <v>#N/A</v>
      </c>
    </row>
    <row r="639" spans="1:4" x14ac:dyDescent="0.25">
      <c r="A639" s="1" t="s">
        <v>389</v>
      </c>
      <c r="B639" s="1" t="s">
        <v>4911</v>
      </c>
      <c r="C639" s="1" t="s">
        <v>155</v>
      </c>
      <c r="D639" t="e">
        <v>#N/A</v>
      </c>
    </row>
    <row r="640" spans="1:4" x14ac:dyDescent="0.25">
      <c r="A640" s="1" t="s">
        <v>390</v>
      </c>
      <c r="B640" s="1" t="s">
        <v>4911</v>
      </c>
      <c r="C640" s="1" t="s">
        <v>156</v>
      </c>
      <c r="D640" t="e">
        <v>#N/A</v>
      </c>
    </row>
    <row r="641" spans="1:4" x14ac:dyDescent="0.25">
      <c r="A641" s="1" t="s">
        <v>391</v>
      </c>
      <c r="B641" s="1" t="s">
        <v>4911</v>
      </c>
      <c r="C641" s="1" t="s">
        <v>158</v>
      </c>
      <c r="D641" t="e">
        <v>#N/A</v>
      </c>
    </row>
    <row r="642" spans="1:4" x14ac:dyDescent="0.25">
      <c r="A642" s="1" t="s">
        <v>392</v>
      </c>
      <c r="B642" s="1" t="s">
        <v>4911</v>
      </c>
      <c r="C642" s="1" t="s">
        <v>147</v>
      </c>
      <c r="D642" t="e">
        <v>#N/A</v>
      </c>
    </row>
    <row r="643" spans="1:4" x14ac:dyDescent="0.25">
      <c r="A643" s="1" t="s">
        <v>157</v>
      </c>
      <c r="B643" s="1" t="s">
        <v>4898</v>
      </c>
      <c r="C643" s="1" t="s">
        <v>154</v>
      </c>
      <c r="D643" t="e">
        <v>#N/A</v>
      </c>
    </row>
    <row r="644" spans="1:4" x14ac:dyDescent="0.25">
      <c r="A644" s="1" t="s">
        <v>158</v>
      </c>
      <c r="B644" s="1" t="s">
        <v>4898</v>
      </c>
      <c r="C644" s="1" t="s">
        <v>155</v>
      </c>
      <c r="D644" t="e">
        <v>#N/A</v>
      </c>
    </row>
    <row r="645" spans="1:4" x14ac:dyDescent="0.25">
      <c r="A645" s="1" t="s">
        <v>147</v>
      </c>
      <c r="B645" s="1" t="s">
        <v>4898</v>
      </c>
      <c r="C645" s="1" t="s">
        <v>156</v>
      </c>
      <c r="D645" t="e">
        <v>#N/A</v>
      </c>
    </row>
    <row r="646" spans="1:4" x14ac:dyDescent="0.25">
      <c r="A646" s="1" t="s">
        <v>148</v>
      </c>
      <c r="B646" s="1" t="s">
        <v>4898</v>
      </c>
      <c r="C646" s="1" t="s">
        <v>157</v>
      </c>
      <c r="D646" t="e">
        <v>#N/A</v>
      </c>
    </row>
    <row r="647" spans="1:4" x14ac:dyDescent="0.25">
      <c r="A647" s="1" t="s">
        <v>149</v>
      </c>
      <c r="B647" s="1" t="s">
        <v>4898</v>
      </c>
      <c r="C647" s="1" t="s">
        <v>158</v>
      </c>
      <c r="D647" t="e">
        <v>#N/A</v>
      </c>
    </row>
    <row r="648" spans="1:4" x14ac:dyDescent="0.25">
      <c r="A648" s="1" t="s">
        <v>150</v>
      </c>
      <c r="B648" s="1" t="s">
        <v>4898</v>
      </c>
      <c r="C648" s="1" t="s">
        <v>147</v>
      </c>
      <c r="D648" t="e">
        <v>#N/A</v>
      </c>
    </row>
    <row r="649" spans="1:4" x14ac:dyDescent="0.25">
      <c r="A649" s="1" t="s">
        <v>151</v>
      </c>
      <c r="B649" s="1" t="s">
        <v>4898</v>
      </c>
      <c r="C649" s="1" t="s">
        <v>148</v>
      </c>
      <c r="D649" t="e">
        <v>#N/A</v>
      </c>
    </row>
    <row r="650" spans="1:4" x14ac:dyDescent="0.25">
      <c r="A650" s="1" t="s">
        <v>152</v>
      </c>
      <c r="B650" s="1" t="s">
        <v>4898</v>
      </c>
      <c r="C650" s="1" t="s">
        <v>149</v>
      </c>
      <c r="D650" t="e">
        <v>#N/A</v>
      </c>
    </row>
    <row r="651" spans="1:4" x14ac:dyDescent="0.25">
      <c r="A651" s="1" t="s">
        <v>153</v>
      </c>
      <c r="B651" s="1" t="s">
        <v>4898</v>
      </c>
      <c r="C651" s="1" t="s">
        <v>150</v>
      </c>
      <c r="D651" t="e">
        <v>#N/A</v>
      </c>
    </row>
    <row r="652" spans="1:4" x14ac:dyDescent="0.25">
      <c r="A652" s="1" t="s">
        <v>154</v>
      </c>
      <c r="B652" s="1" t="s">
        <v>4898</v>
      </c>
      <c r="C652" s="1" t="s">
        <v>151</v>
      </c>
      <c r="D652" t="e">
        <v>#N/A</v>
      </c>
    </row>
    <row r="653" spans="1:4" x14ac:dyDescent="0.25">
      <c r="A653" s="1" t="s">
        <v>155</v>
      </c>
      <c r="B653" s="1" t="s">
        <v>4898</v>
      </c>
      <c r="C653" s="1" t="s">
        <v>152</v>
      </c>
      <c r="D653" t="e">
        <v>#N/A</v>
      </c>
    </row>
    <row r="654" spans="1:4" x14ac:dyDescent="0.25">
      <c r="A654" s="1" t="s">
        <v>156</v>
      </c>
      <c r="B654" s="1" t="s">
        <v>4898</v>
      </c>
      <c r="C654" s="1" t="s">
        <v>153</v>
      </c>
      <c r="D654" t="e">
        <v>#N/A</v>
      </c>
    </row>
    <row r="655" spans="1:4" x14ac:dyDescent="0.25">
      <c r="A655" s="1" t="s">
        <v>153</v>
      </c>
      <c r="B655" s="1" t="s">
        <v>4853</v>
      </c>
      <c r="C655" s="1" t="s">
        <v>147</v>
      </c>
      <c r="D655" t="e">
        <v>#N/A</v>
      </c>
    </row>
    <row r="656" spans="1:4" x14ac:dyDescent="0.25">
      <c r="A656" s="1" t="s">
        <v>158</v>
      </c>
      <c r="B656" s="1" t="s">
        <v>4853</v>
      </c>
      <c r="C656" s="1" t="s">
        <v>154</v>
      </c>
      <c r="D656" t="e">
        <v>#N/A</v>
      </c>
    </row>
    <row r="657" spans="1:4" x14ac:dyDescent="0.25">
      <c r="A657" s="1" t="s">
        <v>156</v>
      </c>
      <c r="B657" s="1" t="s">
        <v>4853</v>
      </c>
      <c r="C657" s="1" t="s">
        <v>156</v>
      </c>
      <c r="D657" t="e">
        <v>#N/A</v>
      </c>
    </row>
    <row r="658" spans="1:4" x14ac:dyDescent="0.25">
      <c r="A658" s="1" t="s">
        <v>152</v>
      </c>
      <c r="B658" s="1" t="s">
        <v>4853</v>
      </c>
      <c r="C658" s="1" t="s">
        <v>148</v>
      </c>
      <c r="D658" t="e">
        <v>#N/A</v>
      </c>
    </row>
    <row r="659" spans="1:4" x14ac:dyDescent="0.25">
      <c r="A659" s="1" t="s">
        <v>147</v>
      </c>
      <c r="B659" s="1" t="s">
        <v>4853</v>
      </c>
      <c r="C659" s="1" t="s">
        <v>153</v>
      </c>
      <c r="D659" t="e">
        <v>#N/A</v>
      </c>
    </row>
    <row r="660" spans="1:4" x14ac:dyDescent="0.25">
      <c r="A660" s="1" t="s">
        <v>150</v>
      </c>
      <c r="B660" s="1" t="s">
        <v>4853</v>
      </c>
      <c r="C660" s="1" t="s">
        <v>157</v>
      </c>
      <c r="D660" t="e">
        <v>#N/A</v>
      </c>
    </row>
    <row r="661" spans="1:4" x14ac:dyDescent="0.25">
      <c r="A661" s="1" t="s">
        <v>155</v>
      </c>
      <c r="B661" s="1" t="s">
        <v>4853</v>
      </c>
      <c r="C661" s="1" t="s">
        <v>157</v>
      </c>
      <c r="D661" t="e">
        <v>#N/A</v>
      </c>
    </row>
    <row r="662" spans="1:4" x14ac:dyDescent="0.25">
      <c r="A662" s="1" t="s">
        <v>148</v>
      </c>
      <c r="B662" s="1" t="s">
        <v>4864</v>
      </c>
      <c r="C662" s="1" t="s">
        <v>152</v>
      </c>
      <c r="D662" t="e">
        <v>#N/A</v>
      </c>
    </row>
    <row r="663" spans="1:4" x14ac:dyDescent="0.25">
      <c r="A663" s="1" t="s">
        <v>149</v>
      </c>
      <c r="B663" s="1" t="s">
        <v>4864</v>
      </c>
      <c r="C663" s="1" t="s">
        <v>151</v>
      </c>
      <c r="D663" t="e">
        <v>#N/A</v>
      </c>
    </row>
    <row r="664" spans="1:4" x14ac:dyDescent="0.25">
      <c r="A664" s="1" t="s">
        <v>154</v>
      </c>
      <c r="B664" s="1" t="s">
        <v>4864</v>
      </c>
      <c r="C664" s="1" t="s">
        <v>158</v>
      </c>
      <c r="D664" t="e">
        <v>#N/A</v>
      </c>
    </row>
    <row r="665" spans="1:4" x14ac:dyDescent="0.25">
      <c r="A665" s="1" t="s">
        <v>151</v>
      </c>
      <c r="B665" s="1" t="s">
        <v>4864</v>
      </c>
      <c r="C665" s="1" t="s">
        <v>149</v>
      </c>
      <c r="D665" t="e">
        <v>#N/A</v>
      </c>
    </row>
    <row r="666" spans="1:4" x14ac:dyDescent="0.25">
      <c r="A666" s="1" t="s">
        <v>157</v>
      </c>
      <c r="B666" s="1" t="s">
        <v>4864</v>
      </c>
      <c r="C666" s="1" t="s">
        <v>155</v>
      </c>
      <c r="D666" t="e">
        <v>#N/A</v>
      </c>
    </row>
    <row r="667" spans="1:4" x14ac:dyDescent="0.25">
      <c r="A667" s="1" t="s">
        <v>153</v>
      </c>
      <c r="B667" s="1" t="s">
        <v>4866</v>
      </c>
      <c r="C667" s="1" t="s">
        <v>152</v>
      </c>
      <c r="D667" t="e">
        <v>#N/A</v>
      </c>
    </row>
    <row r="668" spans="1:4" x14ac:dyDescent="0.25">
      <c r="A668" s="1" t="s">
        <v>154</v>
      </c>
      <c r="B668" s="1" t="s">
        <v>4866</v>
      </c>
      <c r="C668" s="1" t="s">
        <v>152</v>
      </c>
      <c r="D668" t="e">
        <v>#N/A</v>
      </c>
    </row>
    <row r="669" spans="1:4" x14ac:dyDescent="0.25">
      <c r="A669" s="1" t="s">
        <v>155</v>
      </c>
      <c r="B669" s="1" t="s">
        <v>4866</v>
      </c>
      <c r="C669" s="1" t="s">
        <v>152</v>
      </c>
      <c r="D669" t="e">
        <v>#N/A</v>
      </c>
    </row>
    <row r="670" spans="1:4" x14ac:dyDescent="0.25">
      <c r="A670" s="1" t="s">
        <v>147</v>
      </c>
      <c r="B670" s="1" t="s">
        <v>4866</v>
      </c>
      <c r="C670" s="1" t="s">
        <v>158</v>
      </c>
      <c r="D670" t="e">
        <v>#N/A</v>
      </c>
    </row>
    <row r="671" spans="1:4" x14ac:dyDescent="0.25">
      <c r="A671" s="1" t="s">
        <v>148</v>
      </c>
      <c r="B671" s="1" t="s">
        <v>4866</v>
      </c>
      <c r="C671" s="1" t="s">
        <v>158</v>
      </c>
      <c r="D671" t="e">
        <v>#N/A</v>
      </c>
    </row>
    <row r="672" spans="1:4" x14ac:dyDescent="0.25">
      <c r="A672" s="1" t="s">
        <v>149</v>
      </c>
      <c r="B672" s="1" t="s">
        <v>4866</v>
      </c>
      <c r="C672" s="1" t="s">
        <v>158</v>
      </c>
      <c r="D672" t="e">
        <v>#N/A</v>
      </c>
    </row>
    <row r="673" spans="1:4" x14ac:dyDescent="0.25">
      <c r="A673" s="1" t="s">
        <v>150</v>
      </c>
      <c r="B673" s="1" t="s">
        <v>4866</v>
      </c>
      <c r="C673" s="1" t="s">
        <v>149</v>
      </c>
      <c r="D673" t="e">
        <v>#N/A</v>
      </c>
    </row>
    <row r="674" spans="1:4" x14ac:dyDescent="0.25">
      <c r="A674" s="1" t="s">
        <v>151</v>
      </c>
      <c r="B674" s="1" t="s">
        <v>4866</v>
      </c>
      <c r="C674" s="1" t="s">
        <v>149</v>
      </c>
      <c r="D674" t="e">
        <v>#N/A</v>
      </c>
    </row>
    <row r="675" spans="1:4" x14ac:dyDescent="0.25">
      <c r="A675" s="1" t="s">
        <v>152</v>
      </c>
      <c r="B675" s="1" t="s">
        <v>4866</v>
      </c>
      <c r="C675" s="1" t="s">
        <v>149</v>
      </c>
      <c r="D675" t="e">
        <v>#N/A</v>
      </c>
    </row>
    <row r="676" spans="1:4" x14ac:dyDescent="0.25">
      <c r="A676" s="1" t="s">
        <v>157</v>
      </c>
      <c r="B676" s="1" t="s">
        <v>4866</v>
      </c>
      <c r="C676" s="1" t="s">
        <v>155</v>
      </c>
      <c r="D676" t="e">
        <v>#N/A</v>
      </c>
    </row>
    <row r="677" spans="1:4" x14ac:dyDescent="0.25">
      <c r="A677" s="1" t="s">
        <v>158</v>
      </c>
      <c r="B677" s="1" t="s">
        <v>4866</v>
      </c>
      <c r="C677" s="1" t="s">
        <v>155</v>
      </c>
      <c r="D677" t="e">
        <v>#N/A</v>
      </c>
    </row>
    <row r="678" spans="1:4" x14ac:dyDescent="0.25">
      <c r="A678" s="1" t="s">
        <v>156</v>
      </c>
      <c r="B678" s="1" t="s">
        <v>4866</v>
      </c>
      <c r="C678" s="1" t="s">
        <v>155</v>
      </c>
      <c r="D678" t="e">
        <v>#N/A</v>
      </c>
    </row>
    <row r="679" spans="1:4" x14ac:dyDescent="0.25">
      <c r="A679" s="1" t="s">
        <v>157</v>
      </c>
      <c r="B679" s="1" t="s">
        <v>4894</v>
      </c>
      <c r="C679" s="1" t="s">
        <v>149</v>
      </c>
      <c r="D679" t="e">
        <v>#N/A</v>
      </c>
    </row>
    <row r="680" spans="1:4" x14ac:dyDescent="0.25">
      <c r="A680" s="1" t="s">
        <v>158</v>
      </c>
      <c r="B680" s="1" t="s">
        <v>4894</v>
      </c>
      <c r="C680" s="1" t="s">
        <v>150</v>
      </c>
      <c r="D680" t="e">
        <v>#N/A</v>
      </c>
    </row>
    <row r="681" spans="1:4" x14ac:dyDescent="0.25">
      <c r="A681" s="1" t="s">
        <v>147</v>
      </c>
      <c r="B681" s="1" t="s">
        <v>4894</v>
      </c>
      <c r="C681" s="1" t="s">
        <v>151</v>
      </c>
      <c r="D681" t="e">
        <v>#N/A</v>
      </c>
    </row>
    <row r="682" spans="1:4" x14ac:dyDescent="0.25">
      <c r="A682" s="1" t="s">
        <v>148</v>
      </c>
      <c r="B682" s="1" t="s">
        <v>4894</v>
      </c>
      <c r="C682" s="1" t="s">
        <v>152</v>
      </c>
      <c r="D682" t="e">
        <v>#N/A</v>
      </c>
    </row>
    <row r="683" spans="1:4" x14ac:dyDescent="0.25">
      <c r="A683" s="1" t="s">
        <v>149</v>
      </c>
      <c r="B683" s="1" t="s">
        <v>4894</v>
      </c>
      <c r="C683" s="1" t="s">
        <v>153</v>
      </c>
      <c r="D683" t="e">
        <v>#N/A</v>
      </c>
    </row>
    <row r="684" spans="1:4" x14ac:dyDescent="0.25">
      <c r="A684" s="1" t="s">
        <v>150</v>
      </c>
      <c r="B684" s="1" t="s">
        <v>4894</v>
      </c>
      <c r="C684" s="1" t="s">
        <v>154</v>
      </c>
      <c r="D684" t="e">
        <v>#N/A</v>
      </c>
    </row>
    <row r="685" spans="1:4" x14ac:dyDescent="0.25">
      <c r="A685" s="1" t="s">
        <v>151</v>
      </c>
      <c r="B685" s="1" t="s">
        <v>4894</v>
      </c>
      <c r="C685" s="1" t="s">
        <v>155</v>
      </c>
      <c r="D685" t="e">
        <v>#N/A</v>
      </c>
    </row>
    <row r="686" spans="1:4" x14ac:dyDescent="0.25">
      <c r="A686" s="1" t="s">
        <v>152</v>
      </c>
      <c r="B686" s="1" t="s">
        <v>4894</v>
      </c>
      <c r="C686" s="1" t="s">
        <v>156</v>
      </c>
      <c r="D686" t="e">
        <v>#N/A</v>
      </c>
    </row>
    <row r="687" spans="1:4" x14ac:dyDescent="0.25">
      <c r="A687" s="1" t="s">
        <v>153</v>
      </c>
      <c r="B687" s="1" t="s">
        <v>4894</v>
      </c>
      <c r="C687" s="1" t="s">
        <v>157</v>
      </c>
      <c r="D687" t="e">
        <v>#N/A</v>
      </c>
    </row>
    <row r="688" spans="1:4" x14ac:dyDescent="0.25">
      <c r="A688" s="1" t="s">
        <v>154</v>
      </c>
      <c r="B688" s="1" t="s">
        <v>4894</v>
      </c>
      <c r="C688" s="1" t="s">
        <v>158</v>
      </c>
      <c r="D688" t="e">
        <v>#N/A</v>
      </c>
    </row>
    <row r="689" spans="1:4" x14ac:dyDescent="0.25">
      <c r="A689" s="1" t="s">
        <v>155</v>
      </c>
      <c r="B689" s="1" t="s">
        <v>4894</v>
      </c>
      <c r="C689" s="1" t="s">
        <v>147</v>
      </c>
      <c r="D689" t="e">
        <v>#N/A</v>
      </c>
    </row>
    <row r="690" spans="1:4" x14ac:dyDescent="0.25">
      <c r="A690" s="1" t="s">
        <v>156</v>
      </c>
      <c r="B690" s="1" t="s">
        <v>4894</v>
      </c>
      <c r="C690" s="1" t="s">
        <v>148</v>
      </c>
      <c r="D690" t="e">
        <v>#N/A</v>
      </c>
    </row>
    <row r="691" spans="1:4" x14ac:dyDescent="0.25">
      <c r="A691" s="1" t="s">
        <v>353</v>
      </c>
      <c r="B691" s="1" t="s">
        <v>4912</v>
      </c>
      <c r="C691" s="5" t="s">
        <v>158</v>
      </c>
      <c r="D691" t="e">
        <v>#N/A</v>
      </c>
    </row>
    <row r="692" spans="1:4" x14ac:dyDescent="0.25">
      <c r="A692" s="1" t="s">
        <v>354</v>
      </c>
      <c r="B692" s="1" t="s">
        <v>4912</v>
      </c>
      <c r="C692" s="5" t="s">
        <v>158</v>
      </c>
      <c r="D692" t="e">
        <v>#N/A</v>
      </c>
    </row>
    <row r="693" spans="1:4" x14ac:dyDescent="0.25">
      <c r="A693" s="1" t="s">
        <v>355</v>
      </c>
      <c r="B693" s="1" t="s">
        <v>4912</v>
      </c>
      <c r="C693" s="5" t="s">
        <v>147</v>
      </c>
      <c r="D693" t="e">
        <v>#N/A</v>
      </c>
    </row>
    <row r="694" spans="1:4" x14ac:dyDescent="0.25">
      <c r="A694" s="1" t="s">
        <v>356</v>
      </c>
      <c r="B694" s="1" t="s">
        <v>4912</v>
      </c>
      <c r="C694" s="5" t="s">
        <v>147</v>
      </c>
      <c r="D694" t="e">
        <v>#N/A</v>
      </c>
    </row>
    <row r="695" spans="1:4" x14ac:dyDescent="0.25">
      <c r="A695" s="1" t="s">
        <v>357</v>
      </c>
      <c r="B695" s="1" t="s">
        <v>4912</v>
      </c>
      <c r="C695" s="5" t="s">
        <v>149</v>
      </c>
      <c r="D695" t="e">
        <v>#N/A</v>
      </c>
    </row>
    <row r="696" spans="1:4" x14ac:dyDescent="0.25">
      <c r="A696" s="1" t="s">
        <v>358</v>
      </c>
      <c r="B696" s="1" t="s">
        <v>4912</v>
      </c>
      <c r="C696" s="5" t="s">
        <v>150</v>
      </c>
      <c r="D696" t="e">
        <v>#N/A</v>
      </c>
    </row>
    <row r="697" spans="1:4" x14ac:dyDescent="0.25">
      <c r="A697" s="1" t="s">
        <v>359</v>
      </c>
      <c r="B697" s="1" t="s">
        <v>4912</v>
      </c>
      <c r="C697" s="5" t="s">
        <v>149</v>
      </c>
      <c r="D697" t="e">
        <v>#N/A</v>
      </c>
    </row>
    <row r="698" spans="1:4" x14ac:dyDescent="0.25">
      <c r="A698" s="1" t="s">
        <v>360</v>
      </c>
      <c r="B698" s="1" t="s">
        <v>4912</v>
      </c>
      <c r="C698" s="6" t="s">
        <v>150</v>
      </c>
      <c r="D698" t="e">
        <v>#N/A</v>
      </c>
    </row>
    <row r="699" spans="1:4" x14ac:dyDescent="0.25">
      <c r="A699" s="1" t="s">
        <v>361</v>
      </c>
      <c r="B699" s="1" t="s">
        <v>4912</v>
      </c>
      <c r="C699" s="5" t="s">
        <v>152</v>
      </c>
      <c r="D699" t="e">
        <v>#N/A</v>
      </c>
    </row>
    <row r="700" spans="1:4" x14ac:dyDescent="0.25">
      <c r="A700" s="1" t="s">
        <v>362</v>
      </c>
      <c r="B700" s="1" t="s">
        <v>4912</v>
      </c>
      <c r="C700" s="5" t="s">
        <v>153</v>
      </c>
      <c r="D700" t="e">
        <v>#N/A</v>
      </c>
    </row>
    <row r="701" spans="1:4" x14ac:dyDescent="0.25">
      <c r="A701" s="1" t="s">
        <v>363</v>
      </c>
      <c r="B701" s="1" t="s">
        <v>4912</v>
      </c>
      <c r="C701" s="5" t="s">
        <v>155</v>
      </c>
      <c r="D701" t="e">
        <v>#N/A</v>
      </c>
    </row>
    <row r="702" spans="1:4" x14ac:dyDescent="0.25">
      <c r="A702" s="1" t="s">
        <v>364</v>
      </c>
      <c r="B702" s="1" t="s">
        <v>4912</v>
      </c>
      <c r="C702" s="5" t="s">
        <v>156</v>
      </c>
      <c r="D702" t="e">
        <v>#N/A</v>
      </c>
    </row>
    <row r="703" spans="1:4" x14ac:dyDescent="0.25">
      <c r="A703" s="1" t="s">
        <v>365</v>
      </c>
      <c r="B703" s="1" t="s">
        <v>4912</v>
      </c>
      <c r="C703" s="5" t="s">
        <v>149</v>
      </c>
      <c r="D703" t="e">
        <v>#N/A</v>
      </c>
    </row>
    <row r="704" spans="1:4" x14ac:dyDescent="0.25">
      <c r="A704" s="1" t="s">
        <v>366</v>
      </c>
      <c r="B704" s="1" t="s">
        <v>4912</v>
      </c>
      <c r="C704" s="5" t="s">
        <v>150</v>
      </c>
      <c r="D704" t="e">
        <v>#N/A</v>
      </c>
    </row>
    <row r="705" spans="1:4" x14ac:dyDescent="0.25">
      <c r="A705" s="1" t="s">
        <v>367</v>
      </c>
      <c r="B705" s="1" t="s">
        <v>4912</v>
      </c>
      <c r="C705" s="5" t="s">
        <v>149</v>
      </c>
      <c r="D705" t="e">
        <v>#N/A</v>
      </c>
    </row>
    <row r="706" spans="1:4" x14ac:dyDescent="0.25">
      <c r="A706" s="1" t="s">
        <v>368</v>
      </c>
      <c r="B706" s="1" t="s">
        <v>4912</v>
      </c>
      <c r="C706" s="6" t="s">
        <v>150</v>
      </c>
      <c r="D706" t="e">
        <v>#N/A</v>
      </c>
    </row>
    <row r="707" spans="1:4" x14ac:dyDescent="0.25">
      <c r="A707" s="1" t="s">
        <v>369</v>
      </c>
      <c r="B707" s="1" t="s">
        <v>4912</v>
      </c>
      <c r="C707" s="5" t="s">
        <v>152</v>
      </c>
      <c r="D707" t="e">
        <v>#N/A</v>
      </c>
    </row>
    <row r="708" spans="1:4" x14ac:dyDescent="0.25">
      <c r="A708" s="1" t="s">
        <v>370</v>
      </c>
      <c r="B708" s="1" t="s">
        <v>4912</v>
      </c>
      <c r="C708" s="5" t="s">
        <v>153</v>
      </c>
      <c r="D708" t="e">
        <v>#N/A</v>
      </c>
    </row>
    <row r="709" spans="1:4" x14ac:dyDescent="0.25">
      <c r="A709" s="1" t="s">
        <v>371</v>
      </c>
      <c r="B709" s="1" t="s">
        <v>4912</v>
      </c>
      <c r="C709" s="5" t="s">
        <v>155</v>
      </c>
      <c r="D709" t="e">
        <v>#N/A</v>
      </c>
    </row>
    <row r="710" spans="1:4" x14ac:dyDescent="0.25">
      <c r="A710" s="1" t="s">
        <v>372</v>
      </c>
      <c r="B710" s="1" t="s">
        <v>4912</v>
      </c>
      <c r="C710" s="5" t="s">
        <v>156</v>
      </c>
      <c r="D710" t="e">
        <v>#N/A</v>
      </c>
    </row>
    <row r="711" spans="1:4" x14ac:dyDescent="0.25">
      <c r="A711" s="1" t="s">
        <v>373</v>
      </c>
      <c r="B711" s="1" t="s">
        <v>4912</v>
      </c>
      <c r="C711" s="1" t="s">
        <v>148</v>
      </c>
      <c r="D711" t="e">
        <v>#N/A</v>
      </c>
    </row>
    <row r="712" spans="1:4" x14ac:dyDescent="0.25">
      <c r="A712" s="1" t="s">
        <v>374</v>
      </c>
      <c r="B712" s="1" t="s">
        <v>4912</v>
      </c>
      <c r="C712" s="1" t="s">
        <v>149</v>
      </c>
      <c r="D712" t="e">
        <v>#N/A</v>
      </c>
    </row>
    <row r="713" spans="1:4" x14ac:dyDescent="0.25">
      <c r="A713" s="1" t="s">
        <v>375</v>
      </c>
      <c r="B713" s="1" t="s">
        <v>4912</v>
      </c>
      <c r="C713" s="1" t="s">
        <v>151</v>
      </c>
      <c r="D713" t="e">
        <v>#N/A</v>
      </c>
    </row>
    <row r="714" spans="1:4" x14ac:dyDescent="0.25">
      <c r="A714" s="1" t="s">
        <v>376</v>
      </c>
      <c r="B714" s="1" t="s">
        <v>4912</v>
      </c>
      <c r="C714" s="1" t="s">
        <v>152</v>
      </c>
      <c r="D714" t="e">
        <v>#N/A</v>
      </c>
    </row>
    <row r="715" spans="1:4" x14ac:dyDescent="0.25">
      <c r="A715" s="1" t="s">
        <v>377</v>
      </c>
      <c r="B715" s="1" t="s">
        <v>4912</v>
      </c>
      <c r="C715" s="1" t="s">
        <v>158</v>
      </c>
      <c r="D715" t="e">
        <v>#N/A</v>
      </c>
    </row>
    <row r="716" spans="1:4" x14ac:dyDescent="0.25">
      <c r="A716" s="1" t="s">
        <v>378</v>
      </c>
      <c r="B716" s="1" t="s">
        <v>4912</v>
      </c>
      <c r="C716" s="1" t="s">
        <v>152</v>
      </c>
      <c r="D716" t="e">
        <v>#N/A</v>
      </c>
    </row>
    <row r="717" spans="1:4" x14ac:dyDescent="0.25">
      <c r="A717" s="1" t="s">
        <v>379</v>
      </c>
      <c r="B717" s="1" t="s">
        <v>4912</v>
      </c>
      <c r="C717" s="1" t="s">
        <v>154</v>
      </c>
      <c r="D717" t="e">
        <v>#N/A</v>
      </c>
    </row>
    <row r="718" spans="1:4" x14ac:dyDescent="0.25">
      <c r="A718" s="1" t="s">
        <v>380</v>
      </c>
      <c r="B718" s="1" t="s">
        <v>4912</v>
      </c>
      <c r="C718" s="1" t="s">
        <v>155</v>
      </c>
      <c r="D718" t="e">
        <v>#N/A</v>
      </c>
    </row>
    <row r="719" spans="1:4" x14ac:dyDescent="0.25">
      <c r="A719" s="1" t="s">
        <v>381</v>
      </c>
      <c r="B719" s="1" t="s">
        <v>4912</v>
      </c>
      <c r="C719" s="1" t="s">
        <v>157</v>
      </c>
      <c r="D719" t="e">
        <v>#N/A</v>
      </c>
    </row>
    <row r="720" spans="1:4" x14ac:dyDescent="0.25">
      <c r="A720" s="1" t="s">
        <v>382</v>
      </c>
      <c r="B720" s="1" t="s">
        <v>4912</v>
      </c>
      <c r="C720" s="1" t="s">
        <v>158</v>
      </c>
      <c r="D720" t="e">
        <v>#N/A</v>
      </c>
    </row>
    <row r="721" spans="1:4" x14ac:dyDescent="0.25">
      <c r="A721" s="1" t="s">
        <v>383</v>
      </c>
      <c r="B721" s="1" t="s">
        <v>4912</v>
      </c>
      <c r="C721" s="1" t="s">
        <v>148</v>
      </c>
      <c r="D721" t="e">
        <v>#N/A</v>
      </c>
    </row>
    <row r="722" spans="1:4" x14ac:dyDescent="0.25">
      <c r="A722" s="1" t="s">
        <v>384</v>
      </c>
      <c r="B722" s="1" t="s">
        <v>4912</v>
      </c>
      <c r="C722" s="1" t="s">
        <v>149</v>
      </c>
      <c r="D722" t="e">
        <v>#N/A</v>
      </c>
    </row>
    <row r="723" spans="1:4" x14ac:dyDescent="0.25">
      <c r="A723" s="1" t="s">
        <v>385</v>
      </c>
      <c r="B723" s="1" t="s">
        <v>4912</v>
      </c>
      <c r="C723" s="1" t="s">
        <v>151</v>
      </c>
      <c r="D723" t="e">
        <v>#N/A</v>
      </c>
    </row>
    <row r="724" spans="1:4" x14ac:dyDescent="0.25">
      <c r="A724" s="1" t="s">
        <v>386</v>
      </c>
      <c r="B724" s="1" t="s">
        <v>4912</v>
      </c>
      <c r="C724" s="1" t="s">
        <v>152</v>
      </c>
      <c r="D724" t="e">
        <v>#N/A</v>
      </c>
    </row>
    <row r="725" spans="1:4" x14ac:dyDescent="0.25">
      <c r="A725" s="1" t="s">
        <v>387</v>
      </c>
      <c r="B725" s="1" t="s">
        <v>4912</v>
      </c>
      <c r="C725" s="1" t="s">
        <v>158</v>
      </c>
      <c r="D725" t="e">
        <v>#N/A</v>
      </c>
    </row>
    <row r="726" spans="1:4" x14ac:dyDescent="0.25">
      <c r="A726" s="1" t="s">
        <v>388</v>
      </c>
      <c r="B726" s="1" t="s">
        <v>4912</v>
      </c>
      <c r="C726" s="1" t="s">
        <v>152</v>
      </c>
      <c r="D726" t="e">
        <v>#N/A</v>
      </c>
    </row>
    <row r="727" spans="1:4" x14ac:dyDescent="0.25">
      <c r="A727" s="1" t="s">
        <v>389</v>
      </c>
      <c r="B727" s="1" t="s">
        <v>4912</v>
      </c>
      <c r="C727" s="1" t="s">
        <v>154</v>
      </c>
      <c r="D727" t="e">
        <v>#N/A</v>
      </c>
    </row>
    <row r="728" spans="1:4" x14ac:dyDescent="0.25">
      <c r="A728" s="1" t="s">
        <v>390</v>
      </c>
      <c r="B728" s="1" t="s">
        <v>4912</v>
      </c>
      <c r="C728" s="1" t="s">
        <v>155</v>
      </c>
      <c r="D728" t="e">
        <v>#N/A</v>
      </c>
    </row>
    <row r="729" spans="1:4" x14ac:dyDescent="0.25">
      <c r="A729" s="1" t="s">
        <v>391</v>
      </c>
      <c r="B729" s="1" t="s">
        <v>4912</v>
      </c>
      <c r="C729" s="1" t="s">
        <v>157</v>
      </c>
      <c r="D729" t="e">
        <v>#N/A</v>
      </c>
    </row>
    <row r="730" spans="1:4" x14ac:dyDescent="0.25">
      <c r="A730" s="1" t="s">
        <v>392</v>
      </c>
      <c r="B730" s="1" t="s">
        <v>4912</v>
      </c>
      <c r="C730" s="1" t="s">
        <v>158</v>
      </c>
      <c r="D730" t="e">
        <v>#N/A</v>
      </c>
    </row>
    <row r="731" spans="1:4" x14ac:dyDescent="0.25">
      <c r="A731" s="1" t="s">
        <v>176</v>
      </c>
      <c r="B731" s="1" t="s">
        <v>4870</v>
      </c>
      <c r="C731" s="1" t="s">
        <v>155</v>
      </c>
      <c r="D731" t="e">
        <v>#N/A</v>
      </c>
    </row>
    <row r="732" spans="1:4" x14ac:dyDescent="0.25">
      <c r="A732" s="1" t="s">
        <v>177</v>
      </c>
      <c r="B732" s="1" t="s">
        <v>4870</v>
      </c>
      <c r="C732" s="1" t="s">
        <v>156</v>
      </c>
      <c r="D732" t="e">
        <v>#N/A</v>
      </c>
    </row>
    <row r="733" spans="1:4" x14ac:dyDescent="0.25">
      <c r="A733" s="1" t="s">
        <v>179</v>
      </c>
      <c r="B733" s="1" t="s">
        <v>4870</v>
      </c>
      <c r="C733" s="1" t="s">
        <v>158</v>
      </c>
      <c r="D733" t="e">
        <v>#N/A</v>
      </c>
    </row>
    <row r="734" spans="1:4" x14ac:dyDescent="0.25">
      <c r="A734" s="1" t="s">
        <v>180</v>
      </c>
      <c r="B734" s="1" t="s">
        <v>4870</v>
      </c>
      <c r="C734" s="1" t="s">
        <v>147</v>
      </c>
      <c r="D734" t="e">
        <v>#N/A</v>
      </c>
    </row>
    <row r="735" spans="1:4" x14ac:dyDescent="0.25">
      <c r="A735" s="1" t="s">
        <v>181</v>
      </c>
      <c r="B735" s="1" t="s">
        <v>4870</v>
      </c>
      <c r="C735" s="1" t="s">
        <v>158</v>
      </c>
      <c r="D735" t="e">
        <v>#N/A</v>
      </c>
    </row>
    <row r="736" spans="1:4" x14ac:dyDescent="0.25">
      <c r="A736" s="1" t="s">
        <v>182</v>
      </c>
      <c r="B736" s="1" t="s">
        <v>4870</v>
      </c>
      <c r="C736" s="1" t="s">
        <v>147</v>
      </c>
      <c r="D736" t="e">
        <v>#N/A</v>
      </c>
    </row>
    <row r="737" spans="1:4" x14ac:dyDescent="0.25">
      <c r="A737" s="1" t="s">
        <v>183</v>
      </c>
      <c r="B737" s="1" t="s">
        <v>4870</v>
      </c>
      <c r="C737" s="1" t="s">
        <v>149</v>
      </c>
      <c r="D737" t="e">
        <v>#N/A</v>
      </c>
    </row>
    <row r="738" spans="1:4" x14ac:dyDescent="0.25">
      <c r="A738" s="1" t="s">
        <v>184</v>
      </c>
      <c r="B738" s="1" t="s">
        <v>4870</v>
      </c>
      <c r="C738" s="1" t="s">
        <v>150</v>
      </c>
      <c r="D738" t="e">
        <v>#N/A</v>
      </c>
    </row>
    <row r="739" spans="1:4" x14ac:dyDescent="0.25">
      <c r="A739" s="1" t="s">
        <v>185</v>
      </c>
      <c r="B739" s="1" t="s">
        <v>4870</v>
      </c>
      <c r="C739" s="1" t="s">
        <v>152</v>
      </c>
      <c r="D739" t="e">
        <v>#N/A</v>
      </c>
    </row>
    <row r="740" spans="1:4" x14ac:dyDescent="0.25">
      <c r="A740" s="1" t="s">
        <v>186</v>
      </c>
      <c r="B740" s="1" t="s">
        <v>4870</v>
      </c>
      <c r="C740" s="1" t="s">
        <v>153</v>
      </c>
      <c r="D740" t="e">
        <v>#N/A</v>
      </c>
    </row>
    <row r="741" spans="1:4" x14ac:dyDescent="0.25">
      <c r="A741" s="1" t="s">
        <v>157</v>
      </c>
      <c r="B741" s="1" t="s">
        <v>4888</v>
      </c>
      <c r="C741" s="1" t="s">
        <v>147</v>
      </c>
      <c r="D741" t="e">
        <v>#N/A</v>
      </c>
    </row>
    <row r="742" spans="1:4" x14ac:dyDescent="0.25">
      <c r="A742" s="1" t="s">
        <v>158</v>
      </c>
      <c r="B742" s="1" t="s">
        <v>4888</v>
      </c>
      <c r="C742" s="1" t="s">
        <v>148</v>
      </c>
      <c r="D742" t="e">
        <v>#N/A</v>
      </c>
    </row>
    <row r="743" spans="1:4" x14ac:dyDescent="0.25">
      <c r="A743" s="1" t="s">
        <v>151</v>
      </c>
      <c r="B743" s="1" t="s">
        <v>4888</v>
      </c>
      <c r="C743" s="1" t="s">
        <v>153</v>
      </c>
      <c r="D743" t="e">
        <v>#N/A</v>
      </c>
    </row>
    <row r="744" spans="1:4" x14ac:dyDescent="0.25">
      <c r="A744" s="1" t="s">
        <v>152</v>
      </c>
      <c r="B744" s="1" t="s">
        <v>4888</v>
      </c>
      <c r="C744" s="1" t="s">
        <v>154</v>
      </c>
      <c r="D744" t="e">
        <v>#N/A</v>
      </c>
    </row>
    <row r="745" spans="1:4" x14ac:dyDescent="0.25">
      <c r="A745" s="1" t="s">
        <v>147</v>
      </c>
      <c r="B745" s="1" t="s">
        <v>6061</v>
      </c>
      <c r="C745" s="1" t="s">
        <v>149</v>
      </c>
      <c r="D745" t="s">
        <v>6061</v>
      </c>
    </row>
    <row r="746" spans="1:4" x14ac:dyDescent="0.25">
      <c r="A746" s="1" t="s">
        <v>148</v>
      </c>
      <c r="B746" s="1" t="s">
        <v>6061</v>
      </c>
      <c r="C746" s="1" t="s">
        <v>150</v>
      </c>
      <c r="D746" t="s">
        <v>6061</v>
      </c>
    </row>
    <row r="747" spans="1:4" x14ac:dyDescent="0.25">
      <c r="A747" s="1" t="s">
        <v>149</v>
      </c>
      <c r="B747" s="1" t="s">
        <v>6061</v>
      </c>
      <c r="C747" s="1" t="s">
        <v>151</v>
      </c>
      <c r="D747" t="s">
        <v>6061</v>
      </c>
    </row>
    <row r="748" spans="1:4" x14ac:dyDescent="0.25">
      <c r="A748" s="1" t="s">
        <v>150</v>
      </c>
      <c r="B748" s="1" t="s">
        <v>6061</v>
      </c>
      <c r="C748" s="1" t="s">
        <v>152</v>
      </c>
      <c r="D748" t="s">
        <v>6061</v>
      </c>
    </row>
    <row r="749" spans="1:4" x14ac:dyDescent="0.25">
      <c r="A749" s="1" t="s">
        <v>153</v>
      </c>
      <c r="B749" s="1" t="s">
        <v>6061</v>
      </c>
      <c r="C749" s="1" t="s">
        <v>155</v>
      </c>
      <c r="D749" t="s">
        <v>6061</v>
      </c>
    </row>
    <row r="750" spans="1:4" x14ac:dyDescent="0.25">
      <c r="A750" s="1" t="s">
        <v>154</v>
      </c>
      <c r="B750" s="1" t="s">
        <v>6061</v>
      </c>
      <c r="C750" s="1" t="s">
        <v>156</v>
      </c>
      <c r="D750" t="s">
        <v>6061</v>
      </c>
    </row>
    <row r="751" spans="1:4" x14ac:dyDescent="0.25">
      <c r="A751" s="1" t="s">
        <v>155</v>
      </c>
      <c r="B751" s="1" t="s">
        <v>6061</v>
      </c>
      <c r="C751" s="1" t="s">
        <v>157</v>
      </c>
      <c r="D751" t="s">
        <v>6061</v>
      </c>
    </row>
    <row r="752" spans="1:4" x14ac:dyDescent="0.25">
      <c r="A752" s="1" t="s">
        <v>156</v>
      </c>
      <c r="B752" s="1" t="s">
        <v>6061</v>
      </c>
      <c r="C752" s="1" t="s">
        <v>158</v>
      </c>
      <c r="D752" t="s">
        <v>6061</v>
      </c>
    </row>
    <row r="753" spans="1:4" x14ac:dyDescent="0.25">
      <c r="A753" s="1" t="s">
        <v>353</v>
      </c>
      <c r="B753" s="1" t="s">
        <v>4906</v>
      </c>
      <c r="C753" s="5" t="s">
        <v>152</v>
      </c>
      <c r="D753" t="e">
        <v>#N/A</v>
      </c>
    </row>
    <row r="754" spans="1:4" x14ac:dyDescent="0.25">
      <c r="A754" s="1" t="s">
        <v>354</v>
      </c>
      <c r="B754" s="1" t="s">
        <v>4906</v>
      </c>
      <c r="C754" s="5" t="s">
        <v>152</v>
      </c>
      <c r="D754" t="e">
        <v>#N/A</v>
      </c>
    </row>
    <row r="755" spans="1:4" x14ac:dyDescent="0.25">
      <c r="A755" s="1" t="s">
        <v>355</v>
      </c>
      <c r="B755" s="1" t="s">
        <v>4906</v>
      </c>
      <c r="C755" s="5" t="s">
        <v>153</v>
      </c>
      <c r="D755" t="e">
        <v>#N/A</v>
      </c>
    </row>
    <row r="756" spans="1:4" x14ac:dyDescent="0.25">
      <c r="A756" s="1" t="s">
        <v>356</v>
      </c>
      <c r="B756" s="1" t="s">
        <v>4906</v>
      </c>
      <c r="C756" s="5" t="s">
        <v>153</v>
      </c>
      <c r="D756" t="e">
        <v>#N/A</v>
      </c>
    </row>
    <row r="757" spans="1:4" x14ac:dyDescent="0.25">
      <c r="A757" s="1" t="s">
        <v>357</v>
      </c>
      <c r="B757" s="1" t="s">
        <v>4906</v>
      </c>
      <c r="C757" s="5" t="s">
        <v>155</v>
      </c>
      <c r="D757" t="e">
        <v>#N/A</v>
      </c>
    </row>
    <row r="758" spans="1:4" x14ac:dyDescent="0.25">
      <c r="A758" s="1" t="s">
        <v>358</v>
      </c>
      <c r="B758" s="1" t="s">
        <v>4906</v>
      </c>
      <c r="C758" s="5" t="s">
        <v>156</v>
      </c>
      <c r="D758" t="e">
        <v>#N/A</v>
      </c>
    </row>
    <row r="759" spans="1:4" x14ac:dyDescent="0.25">
      <c r="A759" s="1" t="s">
        <v>359</v>
      </c>
      <c r="B759" s="1" t="s">
        <v>4906</v>
      </c>
      <c r="C759" s="5" t="s">
        <v>155</v>
      </c>
      <c r="D759" t="e">
        <v>#N/A</v>
      </c>
    </row>
    <row r="760" spans="1:4" x14ac:dyDescent="0.25">
      <c r="A760" s="1" t="s">
        <v>360</v>
      </c>
      <c r="B760" s="1" t="s">
        <v>4906</v>
      </c>
      <c r="C760" s="6" t="s">
        <v>156</v>
      </c>
      <c r="D760" t="e">
        <v>#N/A</v>
      </c>
    </row>
    <row r="761" spans="1:4" x14ac:dyDescent="0.25">
      <c r="A761" s="1" t="s">
        <v>361</v>
      </c>
      <c r="B761" s="1" t="s">
        <v>4906</v>
      </c>
      <c r="C761" s="5" t="s">
        <v>158</v>
      </c>
      <c r="D761" t="e">
        <v>#N/A</v>
      </c>
    </row>
    <row r="762" spans="1:4" x14ac:dyDescent="0.25">
      <c r="A762" s="1" t="s">
        <v>362</v>
      </c>
      <c r="B762" s="1" t="s">
        <v>4906</v>
      </c>
      <c r="C762" s="5" t="s">
        <v>147</v>
      </c>
      <c r="D762" t="e">
        <v>#N/A</v>
      </c>
    </row>
    <row r="763" spans="1:4" x14ac:dyDescent="0.25">
      <c r="A763" s="1" t="s">
        <v>363</v>
      </c>
      <c r="B763" s="1" t="s">
        <v>4906</v>
      </c>
      <c r="C763" s="5" t="s">
        <v>149</v>
      </c>
      <c r="D763" t="e">
        <v>#N/A</v>
      </c>
    </row>
    <row r="764" spans="1:4" x14ac:dyDescent="0.25">
      <c r="A764" s="1" t="s">
        <v>364</v>
      </c>
      <c r="B764" s="1" t="s">
        <v>4906</v>
      </c>
      <c r="C764" s="5" t="s">
        <v>150</v>
      </c>
      <c r="D764" t="e">
        <v>#N/A</v>
      </c>
    </row>
    <row r="765" spans="1:4" x14ac:dyDescent="0.25">
      <c r="A765" s="1" t="s">
        <v>365</v>
      </c>
      <c r="B765" s="1" t="s">
        <v>4906</v>
      </c>
      <c r="C765" s="5" t="s">
        <v>155</v>
      </c>
      <c r="D765" t="e">
        <v>#N/A</v>
      </c>
    </row>
    <row r="766" spans="1:4" x14ac:dyDescent="0.25">
      <c r="A766" s="1" t="s">
        <v>366</v>
      </c>
      <c r="B766" s="1" t="s">
        <v>4906</v>
      </c>
      <c r="C766" s="5" t="s">
        <v>156</v>
      </c>
      <c r="D766" t="e">
        <v>#N/A</v>
      </c>
    </row>
    <row r="767" spans="1:4" x14ac:dyDescent="0.25">
      <c r="A767" s="1" t="s">
        <v>367</v>
      </c>
      <c r="B767" s="1" t="s">
        <v>4906</v>
      </c>
      <c r="C767" s="5" t="s">
        <v>155</v>
      </c>
      <c r="D767" t="e">
        <v>#N/A</v>
      </c>
    </row>
    <row r="768" spans="1:4" x14ac:dyDescent="0.25">
      <c r="A768" s="1" t="s">
        <v>368</v>
      </c>
      <c r="B768" s="1" t="s">
        <v>4906</v>
      </c>
      <c r="C768" s="6" t="s">
        <v>156</v>
      </c>
      <c r="D768" t="e">
        <v>#N/A</v>
      </c>
    </row>
    <row r="769" spans="1:4" x14ac:dyDescent="0.25">
      <c r="A769" s="1" t="s">
        <v>369</v>
      </c>
      <c r="B769" s="1" t="s">
        <v>4906</v>
      </c>
      <c r="C769" s="5" t="s">
        <v>158</v>
      </c>
      <c r="D769" t="e">
        <v>#N/A</v>
      </c>
    </row>
    <row r="770" spans="1:4" x14ac:dyDescent="0.25">
      <c r="A770" s="1" t="s">
        <v>370</v>
      </c>
      <c r="B770" s="1" t="s">
        <v>4906</v>
      </c>
      <c r="C770" s="5" t="s">
        <v>147</v>
      </c>
      <c r="D770" t="e">
        <v>#N/A</v>
      </c>
    </row>
    <row r="771" spans="1:4" x14ac:dyDescent="0.25">
      <c r="A771" s="1" t="s">
        <v>371</v>
      </c>
      <c r="B771" s="1" t="s">
        <v>4906</v>
      </c>
      <c r="C771" s="5" t="s">
        <v>149</v>
      </c>
      <c r="D771" t="e">
        <v>#N/A</v>
      </c>
    </row>
    <row r="772" spans="1:4" x14ac:dyDescent="0.25">
      <c r="A772" s="1" t="s">
        <v>372</v>
      </c>
      <c r="B772" s="1" t="s">
        <v>4906</v>
      </c>
      <c r="C772" s="5" t="s">
        <v>150</v>
      </c>
      <c r="D772" t="e">
        <v>#N/A</v>
      </c>
    </row>
    <row r="773" spans="1:4" x14ac:dyDescent="0.25">
      <c r="A773" s="1" t="s">
        <v>373</v>
      </c>
      <c r="B773" s="1" t="s">
        <v>4906</v>
      </c>
      <c r="C773" s="1" t="s">
        <v>154</v>
      </c>
      <c r="D773" t="e">
        <v>#N/A</v>
      </c>
    </row>
    <row r="774" spans="1:4" x14ac:dyDescent="0.25">
      <c r="A774" s="1" t="s">
        <v>374</v>
      </c>
      <c r="B774" s="1" t="s">
        <v>4906</v>
      </c>
      <c r="C774" s="1" t="s">
        <v>155</v>
      </c>
      <c r="D774" t="e">
        <v>#N/A</v>
      </c>
    </row>
    <row r="775" spans="1:4" x14ac:dyDescent="0.25">
      <c r="A775" s="1" t="s">
        <v>375</v>
      </c>
      <c r="B775" s="1" t="s">
        <v>4906</v>
      </c>
      <c r="C775" s="1" t="s">
        <v>157</v>
      </c>
      <c r="D775" t="e">
        <v>#N/A</v>
      </c>
    </row>
    <row r="776" spans="1:4" x14ac:dyDescent="0.25">
      <c r="A776" s="1" t="s">
        <v>376</v>
      </c>
      <c r="B776" s="1" t="s">
        <v>4906</v>
      </c>
      <c r="C776" s="1" t="s">
        <v>158</v>
      </c>
      <c r="D776" t="e">
        <v>#N/A</v>
      </c>
    </row>
    <row r="777" spans="1:4" x14ac:dyDescent="0.25">
      <c r="A777" s="1" t="s">
        <v>377</v>
      </c>
      <c r="B777" s="1" t="s">
        <v>4906</v>
      </c>
      <c r="C777" s="1" t="s">
        <v>152</v>
      </c>
      <c r="D777" t="e">
        <v>#N/A</v>
      </c>
    </row>
    <row r="778" spans="1:4" x14ac:dyDescent="0.25">
      <c r="A778" s="1" t="s">
        <v>378</v>
      </c>
      <c r="B778" s="1" t="s">
        <v>4906</v>
      </c>
      <c r="C778" s="1" t="s">
        <v>158</v>
      </c>
      <c r="D778" t="e">
        <v>#N/A</v>
      </c>
    </row>
    <row r="779" spans="1:4" x14ac:dyDescent="0.25">
      <c r="A779" s="1" t="s">
        <v>379</v>
      </c>
      <c r="B779" s="1" t="s">
        <v>4906</v>
      </c>
      <c r="C779" s="1" t="s">
        <v>148</v>
      </c>
      <c r="D779" t="e">
        <v>#N/A</v>
      </c>
    </row>
    <row r="780" spans="1:4" x14ac:dyDescent="0.25">
      <c r="A780" s="1" t="s">
        <v>380</v>
      </c>
      <c r="B780" s="1" t="s">
        <v>4906</v>
      </c>
      <c r="C780" s="1" t="s">
        <v>149</v>
      </c>
      <c r="D780" t="e">
        <v>#N/A</v>
      </c>
    </row>
    <row r="781" spans="1:4" x14ac:dyDescent="0.25">
      <c r="A781" s="1" t="s">
        <v>381</v>
      </c>
      <c r="B781" s="1" t="s">
        <v>4906</v>
      </c>
      <c r="C781" s="1" t="s">
        <v>151</v>
      </c>
      <c r="D781" t="e">
        <v>#N/A</v>
      </c>
    </row>
    <row r="782" spans="1:4" x14ac:dyDescent="0.25">
      <c r="A782" s="1" t="s">
        <v>382</v>
      </c>
      <c r="B782" s="1" t="s">
        <v>4906</v>
      </c>
      <c r="C782" s="1" t="s">
        <v>152</v>
      </c>
      <c r="D782" t="e">
        <v>#N/A</v>
      </c>
    </row>
    <row r="783" spans="1:4" x14ac:dyDescent="0.25">
      <c r="A783" s="1" t="s">
        <v>383</v>
      </c>
      <c r="B783" s="1" t="s">
        <v>4906</v>
      </c>
      <c r="C783" s="1" t="s">
        <v>154</v>
      </c>
      <c r="D783" t="e">
        <v>#N/A</v>
      </c>
    </row>
    <row r="784" spans="1:4" x14ac:dyDescent="0.25">
      <c r="A784" s="1" t="s">
        <v>384</v>
      </c>
      <c r="B784" s="1" t="s">
        <v>4906</v>
      </c>
      <c r="C784" s="1" t="s">
        <v>155</v>
      </c>
      <c r="D784" t="e">
        <v>#N/A</v>
      </c>
    </row>
    <row r="785" spans="1:4" x14ac:dyDescent="0.25">
      <c r="A785" s="1" t="s">
        <v>385</v>
      </c>
      <c r="B785" s="1" t="s">
        <v>4906</v>
      </c>
      <c r="C785" s="1" t="s">
        <v>157</v>
      </c>
      <c r="D785" t="e">
        <v>#N/A</v>
      </c>
    </row>
    <row r="786" spans="1:4" x14ac:dyDescent="0.25">
      <c r="A786" s="1" t="s">
        <v>386</v>
      </c>
      <c r="B786" s="1" t="s">
        <v>4906</v>
      </c>
      <c r="C786" s="1" t="s">
        <v>158</v>
      </c>
      <c r="D786" t="e">
        <v>#N/A</v>
      </c>
    </row>
    <row r="787" spans="1:4" x14ac:dyDescent="0.25">
      <c r="A787" s="1" t="s">
        <v>387</v>
      </c>
      <c r="B787" s="1" t="s">
        <v>4906</v>
      </c>
      <c r="C787" s="1" t="s">
        <v>152</v>
      </c>
      <c r="D787" t="e">
        <v>#N/A</v>
      </c>
    </row>
    <row r="788" spans="1:4" x14ac:dyDescent="0.25">
      <c r="A788" s="1" t="s">
        <v>388</v>
      </c>
      <c r="B788" s="1" t="s">
        <v>4906</v>
      </c>
      <c r="C788" s="1" t="s">
        <v>158</v>
      </c>
      <c r="D788" t="e">
        <v>#N/A</v>
      </c>
    </row>
    <row r="789" spans="1:4" x14ac:dyDescent="0.25">
      <c r="A789" s="1" t="s">
        <v>389</v>
      </c>
      <c r="B789" s="1" t="s">
        <v>4906</v>
      </c>
      <c r="C789" s="1" t="s">
        <v>148</v>
      </c>
      <c r="D789" t="e">
        <v>#N/A</v>
      </c>
    </row>
    <row r="790" spans="1:4" x14ac:dyDescent="0.25">
      <c r="A790" s="1" t="s">
        <v>390</v>
      </c>
      <c r="B790" s="1" t="s">
        <v>4906</v>
      </c>
      <c r="C790" s="1" t="s">
        <v>149</v>
      </c>
      <c r="D790" t="e">
        <v>#N/A</v>
      </c>
    </row>
    <row r="791" spans="1:4" x14ac:dyDescent="0.25">
      <c r="A791" s="1" t="s">
        <v>391</v>
      </c>
      <c r="B791" s="1" t="s">
        <v>4906</v>
      </c>
      <c r="C791" s="1" t="s">
        <v>151</v>
      </c>
      <c r="D791" t="e">
        <v>#N/A</v>
      </c>
    </row>
    <row r="792" spans="1:4" x14ac:dyDescent="0.25">
      <c r="A792" s="1" t="s">
        <v>392</v>
      </c>
      <c r="B792" s="1" t="s">
        <v>4906</v>
      </c>
      <c r="C792" s="1" t="s">
        <v>152</v>
      </c>
      <c r="D792" t="e">
        <v>#N/A</v>
      </c>
    </row>
    <row r="793" spans="1:4" x14ac:dyDescent="0.25">
      <c r="A793" s="1" t="s">
        <v>353</v>
      </c>
      <c r="B793" s="1" t="s">
        <v>4903</v>
      </c>
      <c r="C793" s="5" t="s">
        <v>149</v>
      </c>
      <c r="D793" t="e">
        <v>#N/A</v>
      </c>
    </row>
    <row r="794" spans="1:4" x14ac:dyDescent="0.25">
      <c r="A794" s="1" t="s">
        <v>354</v>
      </c>
      <c r="B794" s="1" t="s">
        <v>4903</v>
      </c>
      <c r="C794" s="5" t="s">
        <v>149</v>
      </c>
      <c r="D794" t="e">
        <v>#N/A</v>
      </c>
    </row>
    <row r="795" spans="1:4" x14ac:dyDescent="0.25">
      <c r="A795" s="1" t="s">
        <v>355</v>
      </c>
      <c r="B795" s="1" t="s">
        <v>4903</v>
      </c>
      <c r="C795" s="5" t="s">
        <v>150</v>
      </c>
      <c r="D795" t="e">
        <v>#N/A</v>
      </c>
    </row>
    <row r="796" spans="1:4" x14ac:dyDescent="0.25">
      <c r="A796" s="1" t="s">
        <v>356</v>
      </c>
      <c r="B796" s="1" t="s">
        <v>4903</v>
      </c>
      <c r="C796" s="5" t="s">
        <v>150</v>
      </c>
      <c r="D796" t="e">
        <v>#N/A</v>
      </c>
    </row>
    <row r="797" spans="1:4" x14ac:dyDescent="0.25">
      <c r="A797" s="1" t="s">
        <v>357</v>
      </c>
      <c r="B797" s="1" t="s">
        <v>4903</v>
      </c>
      <c r="C797" s="5" t="s">
        <v>152</v>
      </c>
      <c r="D797" t="e">
        <v>#N/A</v>
      </c>
    </row>
    <row r="798" spans="1:4" x14ac:dyDescent="0.25">
      <c r="A798" s="1" t="s">
        <v>358</v>
      </c>
      <c r="B798" s="1" t="s">
        <v>4903</v>
      </c>
      <c r="C798" s="5" t="s">
        <v>153</v>
      </c>
      <c r="D798" t="e">
        <v>#N/A</v>
      </c>
    </row>
    <row r="799" spans="1:4" x14ac:dyDescent="0.25">
      <c r="A799" s="1" t="s">
        <v>359</v>
      </c>
      <c r="B799" s="1" t="s">
        <v>4903</v>
      </c>
      <c r="C799" s="5" t="s">
        <v>152</v>
      </c>
      <c r="D799" t="e">
        <v>#N/A</v>
      </c>
    </row>
    <row r="800" spans="1:4" x14ac:dyDescent="0.25">
      <c r="A800" s="1" t="s">
        <v>360</v>
      </c>
      <c r="B800" s="1" t="s">
        <v>4903</v>
      </c>
      <c r="C800" s="6" t="s">
        <v>153</v>
      </c>
      <c r="D800" t="e">
        <v>#N/A</v>
      </c>
    </row>
    <row r="801" spans="1:4" x14ac:dyDescent="0.25">
      <c r="A801" s="1" t="s">
        <v>361</v>
      </c>
      <c r="B801" s="1" t="s">
        <v>4903</v>
      </c>
      <c r="C801" s="5" t="s">
        <v>155</v>
      </c>
      <c r="D801" t="e">
        <v>#N/A</v>
      </c>
    </row>
    <row r="802" spans="1:4" x14ac:dyDescent="0.25">
      <c r="A802" s="1" t="s">
        <v>362</v>
      </c>
      <c r="B802" s="1" t="s">
        <v>4903</v>
      </c>
      <c r="C802" s="5" t="s">
        <v>156</v>
      </c>
      <c r="D802" t="e">
        <v>#N/A</v>
      </c>
    </row>
    <row r="803" spans="1:4" x14ac:dyDescent="0.25">
      <c r="A803" s="1" t="s">
        <v>363</v>
      </c>
      <c r="B803" s="1" t="s">
        <v>4903</v>
      </c>
      <c r="C803" s="5" t="s">
        <v>158</v>
      </c>
      <c r="D803" t="e">
        <v>#N/A</v>
      </c>
    </row>
    <row r="804" spans="1:4" x14ac:dyDescent="0.25">
      <c r="A804" s="1" t="s">
        <v>364</v>
      </c>
      <c r="B804" s="1" t="s">
        <v>4903</v>
      </c>
      <c r="C804" s="5" t="s">
        <v>147</v>
      </c>
      <c r="D804" t="e">
        <v>#N/A</v>
      </c>
    </row>
    <row r="805" spans="1:4" x14ac:dyDescent="0.25">
      <c r="A805" s="1" t="s">
        <v>365</v>
      </c>
      <c r="B805" s="1" t="s">
        <v>4903</v>
      </c>
      <c r="C805" s="5" t="s">
        <v>152</v>
      </c>
      <c r="D805" t="e">
        <v>#N/A</v>
      </c>
    </row>
    <row r="806" spans="1:4" x14ac:dyDescent="0.25">
      <c r="A806" s="1" t="s">
        <v>366</v>
      </c>
      <c r="B806" s="1" t="s">
        <v>4903</v>
      </c>
      <c r="C806" s="5" t="s">
        <v>153</v>
      </c>
      <c r="D806" t="e">
        <v>#N/A</v>
      </c>
    </row>
    <row r="807" spans="1:4" x14ac:dyDescent="0.25">
      <c r="A807" s="1" t="s">
        <v>367</v>
      </c>
      <c r="B807" s="1" t="s">
        <v>4903</v>
      </c>
      <c r="C807" s="5" t="s">
        <v>152</v>
      </c>
      <c r="D807" t="e">
        <v>#N/A</v>
      </c>
    </row>
    <row r="808" spans="1:4" x14ac:dyDescent="0.25">
      <c r="A808" s="1" t="s">
        <v>368</v>
      </c>
      <c r="B808" s="1" t="s">
        <v>4903</v>
      </c>
      <c r="C808" s="6" t="s">
        <v>153</v>
      </c>
      <c r="D808" t="e">
        <v>#N/A</v>
      </c>
    </row>
    <row r="809" spans="1:4" x14ac:dyDescent="0.25">
      <c r="A809" s="1" t="s">
        <v>369</v>
      </c>
      <c r="B809" s="1" t="s">
        <v>4903</v>
      </c>
      <c r="C809" s="5" t="s">
        <v>155</v>
      </c>
      <c r="D809" t="e">
        <v>#N/A</v>
      </c>
    </row>
    <row r="810" spans="1:4" x14ac:dyDescent="0.25">
      <c r="A810" s="1" t="s">
        <v>370</v>
      </c>
      <c r="B810" s="1" t="s">
        <v>4903</v>
      </c>
      <c r="C810" s="5" t="s">
        <v>156</v>
      </c>
      <c r="D810" t="e">
        <v>#N/A</v>
      </c>
    </row>
    <row r="811" spans="1:4" x14ac:dyDescent="0.25">
      <c r="A811" s="1" t="s">
        <v>371</v>
      </c>
      <c r="B811" s="1" t="s">
        <v>4903</v>
      </c>
      <c r="C811" s="5" t="s">
        <v>158</v>
      </c>
      <c r="D811" t="e">
        <v>#N/A</v>
      </c>
    </row>
    <row r="812" spans="1:4" x14ac:dyDescent="0.25">
      <c r="A812" s="1" t="s">
        <v>372</v>
      </c>
      <c r="B812" s="1" t="s">
        <v>4903</v>
      </c>
      <c r="C812" s="5" t="s">
        <v>147</v>
      </c>
      <c r="D812" t="e">
        <v>#N/A</v>
      </c>
    </row>
    <row r="813" spans="1:4" x14ac:dyDescent="0.25">
      <c r="A813" s="1" t="s">
        <v>373</v>
      </c>
      <c r="B813" s="1" t="s">
        <v>4903</v>
      </c>
      <c r="C813" s="1" t="s">
        <v>157</v>
      </c>
      <c r="D813" t="e">
        <v>#N/A</v>
      </c>
    </row>
    <row r="814" spans="1:4" x14ac:dyDescent="0.25">
      <c r="A814" s="1" t="s">
        <v>374</v>
      </c>
      <c r="B814" s="1" t="s">
        <v>4903</v>
      </c>
      <c r="C814" s="1" t="s">
        <v>158</v>
      </c>
      <c r="D814" t="e">
        <v>#N/A</v>
      </c>
    </row>
    <row r="815" spans="1:4" x14ac:dyDescent="0.25">
      <c r="A815" s="1" t="s">
        <v>375</v>
      </c>
      <c r="B815" s="1" t="s">
        <v>4903</v>
      </c>
      <c r="C815" s="1" t="s">
        <v>148</v>
      </c>
      <c r="D815" t="e">
        <v>#N/A</v>
      </c>
    </row>
    <row r="816" spans="1:4" x14ac:dyDescent="0.25">
      <c r="A816" s="1" t="s">
        <v>376</v>
      </c>
      <c r="B816" s="1" t="s">
        <v>4903</v>
      </c>
      <c r="C816" s="1" t="s">
        <v>149</v>
      </c>
      <c r="D816" t="e">
        <v>#N/A</v>
      </c>
    </row>
    <row r="817" spans="1:4" x14ac:dyDescent="0.25">
      <c r="A817" s="1" t="s">
        <v>377</v>
      </c>
      <c r="B817" s="1" t="s">
        <v>4903</v>
      </c>
      <c r="C817" s="1" t="s">
        <v>155</v>
      </c>
      <c r="D817" t="e">
        <v>#N/A</v>
      </c>
    </row>
    <row r="818" spans="1:4" x14ac:dyDescent="0.25">
      <c r="A818" s="1" t="s">
        <v>378</v>
      </c>
      <c r="B818" s="1" t="s">
        <v>4903</v>
      </c>
      <c r="C818" s="1" t="s">
        <v>149</v>
      </c>
      <c r="D818" t="e">
        <v>#N/A</v>
      </c>
    </row>
    <row r="819" spans="1:4" x14ac:dyDescent="0.25">
      <c r="A819" s="1" t="s">
        <v>379</v>
      </c>
      <c r="B819" s="1" t="s">
        <v>4903</v>
      </c>
      <c r="C819" s="1" t="s">
        <v>151</v>
      </c>
      <c r="D819" t="e">
        <v>#N/A</v>
      </c>
    </row>
    <row r="820" spans="1:4" x14ac:dyDescent="0.25">
      <c r="A820" s="1" t="s">
        <v>380</v>
      </c>
      <c r="B820" s="1" t="s">
        <v>4903</v>
      </c>
      <c r="C820" s="1" t="s">
        <v>152</v>
      </c>
      <c r="D820" t="e">
        <v>#N/A</v>
      </c>
    </row>
    <row r="821" spans="1:4" x14ac:dyDescent="0.25">
      <c r="A821" s="1" t="s">
        <v>381</v>
      </c>
      <c r="B821" s="1" t="s">
        <v>4903</v>
      </c>
      <c r="C821" s="1" t="s">
        <v>154</v>
      </c>
      <c r="D821" t="e">
        <v>#N/A</v>
      </c>
    </row>
    <row r="822" spans="1:4" x14ac:dyDescent="0.25">
      <c r="A822" s="1" t="s">
        <v>382</v>
      </c>
      <c r="B822" s="1" t="s">
        <v>4903</v>
      </c>
      <c r="C822" s="1" t="s">
        <v>155</v>
      </c>
      <c r="D822" t="e">
        <v>#N/A</v>
      </c>
    </row>
    <row r="823" spans="1:4" x14ac:dyDescent="0.25">
      <c r="A823" s="1" t="s">
        <v>383</v>
      </c>
      <c r="B823" s="1" t="s">
        <v>4903</v>
      </c>
      <c r="C823" s="1" t="s">
        <v>157</v>
      </c>
      <c r="D823" t="e">
        <v>#N/A</v>
      </c>
    </row>
    <row r="824" spans="1:4" x14ac:dyDescent="0.25">
      <c r="A824" s="1" t="s">
        <v>384</v>
      </c>
      <c r="B824" s="1" t="s">
        <v>4903</v>
      </c>
      <c r="C824" s="1" t="s">
        <v>158</v>
      </c>
      <c r="D824" t="e">
        <v>#N/A</v>
      </c>
    </row>
    <row r="825" spans="1:4" x14ac:dyDescent="0.25">
      <c r="A825" s="1" t="s">
        <v>385</v>
      </c>
      <c r="B825" s="1" t="s">
        <v>4903</v>
      </c>
      <c r="C825" s="1" t="s">
        <v>148</v>
      </c>
      <c r="D825" t="e">
        <v>#N/A</v>
      </c>
    </row>
    <row r="826" spans="1:4" x14ac:dyDescent="0.25">
      <c r="A826" s="1" t="s">
        <v>386</v>
      </c>
      <c r="B826" s="1" t="s">
        <v>4903</v>
      </c>
      <c r="C826" s="1" t="s">
        <v>149</v>
      </c>
      <c r="D826" t="e">
        <v>#N/A</v>
      </c>
    </row>
    <row r="827" spans="1:4" x14ac:dyDescent="0.25">
      <c r="A827" s="1" t="s">
        <v>387</v>
      </c>
      <c r="B827" s="1" t="s">
        <v>4903</v>
      </c>
      <c r="C827" s="1" t="s">
        <v>155</v>
      </c>
      <c r="D827" t="e">
        <v>#N/A</v>
      </c>
    </row>
    <row r="828" spans="1:4" x14ac:dyDescent="0.25">
      <c r="A828" s="1" t="s">
        <v>388</v>
      </c>
      <c r="B828" s="1" t="s">
        <v>4903</v>
      </c>
      <c r="C828" s="1" t="s">
        <v>149</v>
      </c>
      <c r="D828" t="e">
        <v>#N/A</v>
      </c>
    </row>
    <row r="829" spans="1:4" x14ac:dyDescent="0.25">
      <c r="A829" s="1" t="s">
        <v>389</v>
      </c>
      <c r="B829" s="1" t="s">
        <v>4903</v>
      </c>
      <c r="C829" s="1" t="s">
        <v>151</v>
      </c>
      <c r="D829" t="e">
        <v>#N/A</v>
      </c>
    </row>
    <row r="830" spans="1:4" x14ac:dyDescent="0.25">
      <c r="A830" s="1" t="s">
        <v>390</v>
      </c>
      <c r="B830" s="1" t="s">
        <v>4903</v>
      </c>
      <c r="C830" s="1" t="s">
        <v>152</v>
      </c>
      <c r="D830" t="e">
        <v>#N/A</v>
      </c>
    </row>
    <row r="831" spans="1:4" x14ac:dyDescent="0.25">
      <c r="A831" s="1" t="s">
        <v>391</v>
      </c>
      <c r="B831" s="1" t="s">
        <v>4903</v>
      </c>
      <c r="C831" s="1" t="s">
        <v>154</v>
      </c>
      <c r="D831" t="e">
        <v>#N/A</v>
      </c>
    </row>
    <row r="832" spans="1:4" x14ac:dyDescent="0.25">
      <c r="A832" s="1" t="s">
        <v>392</v>
      </c>
      <c r="B832" s="1" t="s">
        <v>4903</v>
      </c>
      <c r="C832" s="1" t="s">
        <v>155</v>
      </c>
      <c r="D832" t="e">
        <v>#N/A</v>
      </c>
    </row>
    <row r="833" spans="1:4" x14ac:dyDescent="0.25">
      <c r="A833" s="1" t="s">
        <v>150</v>
      </c>
      <c r="B833" s="1" t="s">
        <v>4851</v>
      </c>
      <c r="C833" s="1" t="s">
        <v>147</v>
      </c>
      <c r="D833" t="e">
        <v>#N/A</v>
      </c>
    </row>
    <row r="834" spans="1:4" x14ac:dyDescent="0.25">
      <c r="A834" s="1" t="s">
        <v>157</v>
      </c>
      <c r="B834" s="1" t="s">
        <v>4851</v>
      </c>
      <c r="C834" s="1" t="s">
        <v>154</v>
      </c>
      <c r="D834" t="e">
        <v>#N/A</v>
      </c>
    </row>
    <row r="835" spans="1:4" x14ac:dyDescent="0.25">
      <c r="A835" s="1" t="s">
        <v>147</v>
      </c>
      <c r="B835" s="1" t="s">
        <v>4851</v>
      </c>
      <c r="C835" s="1" t="s">
        <v>156</v>
      </c>
      <c r="D835" t="e">
        <v>#N/A</v>
      </c>
    </row>
    <row r="836" spans="1:4" x14ac:dyDescent="0.25">
      <c r="A836" s="1" t="s">
        <v>151</v>
      </c>
      <c r="B836" s="1" t="s">
        <v>4851</v>
      </c>
      <c r="C836" s="1" t="s">
        <v>148</v>
      </c>
      <c r="D836" t="e">
        <v>#N/A</v>
      </c>
    </row>
    <row r="837" spans="1:4" x14ac:dyDescent="0.25">
      <c r="A837" s="1" t="s">
        <v>155</v>
      </c>
      <c r="B837" s="1" t="s">
        <v>4851</v>
      </c>
      <c r="C837" s="1" t="s">
        <v>152</v>
      </c>
      <c r="D837" t="e">
        <v>#N/A</v>
      </c>
    </row>
    <row r="838" spans="1:4" x14ac:dyDescent="0.25">
      <c r="A838" s="1" t="s">
        <v>154</v>
      </c>
      <c r="B838" s="1" t="s">
        <v>4851</v>
      </c>
      <c r="C838" s="1" t="s">
        <v>151</v>
      </c>
      <c r="D838" t="e">
        <v>#N/A</v>
      </c>
    </row>
    <row r="839" spans="1:4" x14ac:dyDescent="0.25">
      <c r="A839" s="1" t="s">
        <v>149</v>
      </c>
      <c r="B839" s="1" t="s">
        <v>4851</v>
      </c>
      <c r="C839" s="1" t="s">
        <v>158</v>
      </c>
      <c r="D839" t="e">
        <v>#N/A</v>
      </c>
    </row>
    <row r="840" spans="1:4" x14ac:dyDescent="0.25">
      <c r="A840" s="1" t="s">
        <v>156</v>
      </c>
      <c r="B840" s="1" t="s">
        <v>4851</v>
      </c>
      <c r="C840" s="1" t="s">
        <v>153</v>
      </c>
      <c r="D840" t="e">
        <v>#N/A</v>
      </c>
    </row>
    <row r="841" spans="1:4" x14ac:dyDescent="0.25">
      <c r="A841" s="1" t="s">
        <v>152</v>
      </c>
      <c r="B841" s="1" t="s">
        <v>4851</v>
      </c>
      <c r="C841" s="1" t="s">
        <v>149</v>
      </c>
      <c r="D841" t="e">
        <v>#N/A</v>
      </c>
    </row>
    <row r="842" spans="1:4" x14ac:dyDescent="0.25">
      <c r="A842" s="1" t="s">
        <v>158</v>
      </c>
      <c r="B842" s="1" t="s">
        <v>4851</v>
      </c>
      <c r="C842" s="1" t="s">
        <v>155</v>
      </c>
      <c r="D842" t="e">
        <v>#N/A</v>
      </c>
    </row>
    <row r="843" spans="1:4" x14ac:dyDescent="0.25">
      <c r="A843" s="1" t="s">
        <v>148</v>
      </c>
      <c r="B843" s="1" t="s">
        <v>4851</v>
      </c>
      <c r="C843" s="1" t="s">
        <v>157</v>
      </c>
      <c r="D843" t="e">
        <v>#N/A</v>
      </c>
    </row>
    <row r="844" spans="1:4" x14ac:dyDescent="0.25">
      <c r="A844" s="1" t="s">
        <v>153</v>
      </c>
      <c r="B844" s="1" t="s">
        <v>4851</v>
      </c>
      <c r="C844" s="1" t="s">
        <v>150</v>
      </c>
      <c r="D844" t="e">
        <v>#N/A</v>
      </c>
    </row>
    <row r="845" spans="1:4" x14ac:dyDescent="0.25">
      <c r="A845" s="1" t="s">
        <v>153</v>
      </c>
      <c r="B845" s="1" t="s">
        <v>4855</v>
      </c>
      <c r="C845" s="1" t="s">
        <v>147</v>
      </c>
      <c r="D845" t="e">
        <v>#N/A</v>
      </c>
    </row>
    <row r="846" spans="1:4" x14ac:dyDescent="0.25">
      <c r="A846" s="1" t="s">
        <v>150</v>
      </c>
      <c r="B846" s="1" t="s">
        <v>4855</v>
      </c>
      <c r="C846" s="1" t="s">
        <v>156</v>
      </c>
      <c r="D846" t="e">
        <v>#N/A</v>
      </c>
    </row>
    <row r="847" spans="1:4" x14ac:dyDescent="0.25">
      <c r="A847" s="1" t="s">
        <v>147</v>
      </c>
      <c r="B847" s="1" t="s">
        <v>4855</v>
      </c>
      <c r="C847" s="1" t="s">
        <v>153</v>
      </c>
      <c r="D847" t="e">
        <v>#N/A</v>
      </c>
    </row>
    <row r="848" spans="1:4" x14ac:dyDescent="0.25">
      <c r="A848" s="1" t="s">
        <v>155</v>
      </c>
      <c r="B848" s="1" t="s">
        <v>4855</v>
      </c>
      <c r="C848" s="1" t="s">
        <v>149</v>
      </c>
      <c r="D848" t="e">
        <v>#N/A</v>
      </c>
    </row>
    <row r="849" spans="1:4" x14ac:dyDescent="0.25">
      <c r="A849" s="1" t="s">
        <v>149</v>
      </c>
      <c r="B849" s="1" t="s">
        <v>4855</v>
      </c>
      <c r="C849" s="1" t="s">
        <v>155</v>
      </c>
      <c r="D849" t="e">
        <v>#N/A</v>
      </c>
    </row>
    <row r="850" spans="1:4" x14ac:dyDescent="0.25">
      <c r="A850" s="1" t="s">
        <v>156</v>
      </c>
      <c r="B850" s="1" t="s">
        <v>4855</v>
      </c>
      <c r="C850" s="1" t="s">
        <v>150</v>
      </c>
      <c r="D850" t="e">
        <v>#N/A</v>
      </c>
    </row>
    <row r="851" spans="1:4" x14ac:dyDescent="0.25">
      <c r="A851" s="1" t="s">
        <v>148</v>
      </c>
      <c r="B851" s="1" t="s">
        <v>4860</v>
      </c>
      <c r="C851" s="1" t="s">
        <v>154</v>
      </c>
      <c r="D851" t="e">
        <v>#N/A</v>
      </c>
    </row>
    <row r="852" spans="1:4" x14ac:dyDescent="0.25">
      <c r="A852" s="1" t="s">
        <v>154</v>
      </c>
      <c r="B852" s="1" t="s">
        <v>4860</v>
      </c>
      <c r="C852" s="1" t="s">
        <v>148</v>
      </c>
      <c r="D852" t="e">
        <v>#N/A</v>
      </c>
    </row>
    <row r="853" spans="1:4" x14ac:dyDescent="0.25">
      <c r="A853" s="1" t="s">
        <v>158</v>
      </c>
      <c r="B853" s="1" t="s">
        <v>4860</v>
      </c>
      <c r="C853" s="1" t="s">
        <v>152</v>
      </c>
      <c r="D853" t="e">
        <v>#N/A</v>
      </c>
    </row>
    <row r="854" spans="1:4" x14ac:dyDescent="0.25">
      <c r="A854" s="1" t="s">
        <v>157</v>
      </c>
      <c r="B854" s="1" t="s">
        <v>4860</v>
      </c>
      <c r="C854" s="1" t="s">
        <v>151</v>
      </c>
      <c r="D854" t="e">
        <v>#N/A</v>
      </c>
    </row>
    <row r="855" spans="1:4" x14ac:dyDescent="0.25">
      <c r="A855" s="1" t="s">
        <v>152</v>
      </c>
      <c r="B855" s="1" t="s">
        <v>4860</v>
      </c>
      <c r="C855" s="1" t="s">
        <v>158</v>
      </c>
      <c r="D855" t="e">
        <v>#N/A</v>
      </c>
    </row>
    <row r="856" spans="1:4" x14ac:dyDescent="0.25">
      <c r="A856" s="1" t="s">
        <v>151</v>
      </c>
      <c r="B856" s="1" t="s">
        <v>4860</v>
      </c>
      <c r="C856" s="1" t="s">
        <v>157</v>
      </c>
      <c r="D856" t="e">
        <v>#N/A</v>
      </c>
    </row>
    <row r="857" spans="1:4" x14ac:dyDescent="0.25">
      <c r="A857" s="1" t="s">
        <v>152</v>
      </c>
      <c r="B857" s="1" t="s">
        <v>4852</v>
      </c>
      <c r="C857" s="1" t="s">
        <v>147</v>
      </c>
      <c r="D857" t="e">
        <v>#N/A</v>
      </c>
    </row>
    <row r="858" spans="1:4" x14ac:dyDescent="0.25">
      <c r="A858" s="1" t="s">
        <v>157</v>
      </c>
      <c r="B858" s="1" t="s">
        <v>4852</v>
      </c>
      <c r="C858" s="1" t="s">
        <v>154</v>
      </c>
      <c r="D858" t="e">
        <v>#N/A</v>
      </c>
    </row>
    <row r="859" spans="1:4" x14ac:dyDescent="0.25">
      <c r="A859" s="1" t="s">
        <v>155</v>
      </c>
      <c r="B859" s="1" t="s">
        <v>4852</v>
      </c>
      <c r="C859" s="1" t="s">
        <v>156</v>
      </c>
      <c r="D859" t="e">
        <v>#N/A</v>
      </c>
    </row>
    <row r="860" spans="1:4" x14ac:dyDescent="0.25">
      <c r="A860" s="1" t="s">
        <v>151</v>
      </c>
      <c r="B860" s="1" t="s">
        <v>4852</v>
      </c>
      <c r="C860" s="1" t="s">
        <v>148</v>
      </c>
      <c r="D860" t="e">
        <v>#N/A</v>
      </c>
    </row>
    <row r="861" spans="1:4" x14ac:dyDescent="0.25">
      <c r="A861" s="1" t="s">
        <v>147</v>
      </c>
      <c r="B861" s="1" t="s">
        <v>4852</v>
      </c>
      <c r="C861" s="1" t="s">
        <v>152</v>
      </c>
      <c r="D861" t="e">
        <v>#N/A</v>
      </c>
    </row>
    <row r="862" spans="1:4" x14ac:dyDescent="0.25">
      <c r="A862" s="1" t="s">
        <v>148</v>
      </c>
      <c r="B862" s="1" t="s">
        <v>4852</v>
      </c>
      <c r="C862" s="1" t="s">
        <v>151</v>
      </c>
      <c r="D862" t="e">
        <v>#N/A</v>
      </c>
    </row>
    <row r="863" spans="1:4" x14ac:dyDescent="0.25">
      <c r="A863" s="1" t="s">
        <v>153</v>
      </c>
      <c r="B863" s="1" t="s">
        <v>4852</v>
      </c>
      <c r="C863" s="1" t="s">
        <v>158</v>
      </c>
      <c r="D863" t="e">
        <v>#N/A</v>
      </c>
    </row>
    <row r="864" spans="1:4" x14ac:dyDescent="0.25">
      <c r="A864" s="1" t="s">
        <v>158</v>
      </c>
      <c r="B864" s="1" t="s">
        <v>4852</v>
      </c>
      <c r="C864" s="1" t="s">
        <v>153</v>
      </c>
      <c r="D864" t="e">
        <v>#N/A</v>
      </c>
    </row>
    <row r="865" spans="1:4" x14ac:dyDescent="0.25">
      <c r="A865" s="1" t="s">
        <v>150</v>
      </c>
      <c r="B865" s="1" t="s">
        <v>4852</v>
      </c>
      <c r="C865" s="1" t="s">
        <v>149</v>
      </c>
      <c r="D865" t="e">
        <v>#N/A</v>
      </c>
    </row>
    <row r="866" spans="1:4" x14ac:dyDescent="0.25">
      <c r="A866" s="1" t="s">
        <v>156</v>
      </c>
      <c r="B866" s="1" t="s">
        <v>4852</v>
      </c>
      <c r="C866" s="1" t="s">
        <v>155</v>
      </c>
      <c r="D866" t="e">
        <v>#N/A</v>
      </c>
    </row>
    <row r="867" spans="1:4" x14ac:dyDescent="0.25">
      <c r="A867" s="1" t="s">
        <v>154</v>
      </c>
      <c r="B867" s="1" t="s">
        <v>4852</v>
      </c>
      <c r="C867" s="1" t="s">
        <v>157</v>
      </c>
      <c r="D867" t="e">
        <v>#N/A</v>
      </c>
    </row>
    <row r="868" spans="1:4" x14ac:dyDescent="0.25">
      <c r="A868" s="1" t="s">
        <v>149</v>
      </c>
      <c r="B868" s="1" t="s">
        <v>4852</v>
      </c>
      <c r="C868" s="1" t="s">
        <v>150</v>
      </c>
      <c r="D868" t="e">
        <v>#N/A</v>
      </c>
    </row>
    <row r="869" spans="1:4" x14ac:dyDescent="0.25">
      <c r="A869" s="1" t="s">
        <v>149</v>
      </c>
      <c r="B869" s="1" t="s">
        <v>4862</v>
      </c>
      <c r="C869" s="1" t="s">
        <v>147</v>
      </c>
      <c r="D869" t="s">
        <v>4862</v>
      </c>
    </row>
    <row r="870" spans="1:4" x14ac:dyDescent="0.25">
      <c r="A870" s="1" t="s">
        <v>154</v>
      </c>
      <c r="B870" s="1" t="s">
        <v>4862</v>
      </c>
      <c r="C870" s="1" t="s">
        <v>154</v>
      </c>
      <c r="D870" t="e">
        <v>#N/A</v>
      </c>
    </row>
    <row r="871" spans="1:4" x14ac:dyDescent="0.25">
      <c r="A871" s="1" t="s">
        <v>148</v>
      </c>
      <c r="B871" s="1" t="s">
        <v>4862</v>
      </c>
      <c r="C871" s="1" t="s">
        <v>148</v>
      </c>
      <c r="D871" t="e">
        <v>#N/A</v>
      </c>
    </row>
    <row r="872" spans="1:4" x14ac:dyDescent="0.25">
      <c r="A872" s="1" t="s">
        <v>156</v>
      </c>
      <c r="B872" s="1" t="s">
        <v>4862</v>
      </c>
      <c r="C872" s="1" t="s">
        <v>152</v>
      </c>
      <c r="D872" t="e">
        <v>#N/A</v>
      </c>
    </row>
    <row r="873" spans="1:4" x14ac:dyDescent="0.25">
      <c r="A873" s="1" t="s">
        <v>157</v>
      </c>
      <c r="B873" s="1" t="s">
        <v>4862</v>
      </c>
      <c r="C873" s="1" t="s">
        <v>151</v>
      </c>
      <c r="D873" t="e">
        <v>#N/A</v>
      </c>
    </row>
    <row r="874" spans="1:4" x14ac:dyDescent="0.25">
      <c r="A874" s="1" t="s">
        <v>150</v>
      </c>
      <c r="B874" s="1" t="s">
        <v>4862</v>
      </c>
      <c r="C874" s="1" t="s">
        <v>158</v>
      </c>
      <c r="D874" t="e">
        <v>#N/A</v>
      </c>
    </row>
    <row r="875" spans="1:4" x14ac:dyDescent="0.25">
      <c r="A875" s="1" t="s">
        <v>155</v>
      </c>
      <c r="B875" s="1" t="s">
        <v>4862</v>
      </c>
      <c r="C875" s="1" t="s">
        <v>153</v>
      </c>
      <c r="D875" t="s">
        <v>4862</v>
      </c>
    </row>
    <row r="876" spans="1:4" x14ac:dyDescent="0.25">
      <c r="A876" s="1" t="s">
        <v>151</v>
      </c>
      <c r="B876" s="1" t="s">
        <v>4862</v>
      </c>
      <c r="C876" s="1" t="s">
        <v>157</v>
      </c>
      <c r="D876" t="e">
        <v>#N/A</v>
      </c>
    </row>
    <row r="877" spans="1:4" x14ac:dyDescent="0.25">
      <c r="A877" s="1" t="s">
        <v>152</v>
      </c>
      <c r="B877" s="1" t="s">
        <v>6058</v>
      </c>
      <c r="C877" s="1" t="s">
        <v>156</v>
      </c>
      <c r="D877" t="s">
        <v>6058</v>
      </c>
    </row>
    <row r="878" spans="1:4" x14ac:dyDescent="0.25">
      <c r="A878" s="1" t="s">
        <v>147</v>
      </c>
      <c r="B878" s="1" t="s">
        <v>6058</v>
      </c>
      <c r="C878" s="1" t="s">
        <v>149</v>
      </c>
      <c r="D878" t="s">
        <v>6058</v>
      </c>
    </row>
    <row r="879" spans="1:4" x14ac:dyDescent="0.25">
      <c r="A879" s="1" t="s">
        <v>153</v>
      </c>
      <c r="B879" s="1" t="s">
        <v>6058</v>
      </c>
      <c r="C879" s="1" t="s">
        <v>155</v>
      </c>
      <c r="D879" t="s">
        <v>6058</v>
      </c>
    </row>
    <row r="880" spans="1:4" x14ac:dyDescent="0.25">
      <c r="A880" s="1" t="s">
        <v>158</v>
      </c>
      <c r="B880" s="1" t="s">
        <v>6058</v>
      </c>
      <c r="C880" s="1" t="s">
        <v>150</v>
      </c>
      <c r="D880" t="s">
        <v>6058</v>
      </c>
    </row>
    <row r="881" spans="1:4" x14ac:dyDescent="0.25">
      <c r="A881" s="1" t="s">
        <v>177</v>
      </c>
      <c r="B881" s="1" t="s">
        <v>4882</v>
      </c>
      <c r="C881" s="1" t="s">
        <v>157</v>
      </c>
      <c r="D881" t="e">
        <v>#N/A</v>
      </c>
    </row>
    <row r="882" spans="1:4" x14ac:dyDescent="0.25">
      <c r="A882" s="1" t="s">
        <v>179</v>
      </c>
      <c r="B882" s="1" t="s">
        <v>4882</v>
      </c>
      <c r="C882" s="1" t="s">
        <v>156</v>
      </c>
      <c r="D882" t="e">
        <v>#N/A</v>
      </c>
    </row>
    <row r="883" spans="1:4" x14ac:dyDescent="0.25">
      <c r="A883" s="1" t="s">
        <v>180</v>
      </c>
      <c r="B883" s="1" t="s">
        <v>4882</v>
      </c>
      <c r="C883" s="1" t="s">
        <v>156</v>
      </c>
      <c r="D883" t="e">
        <v>#N/A</v>
      </c>
    </row>
    <row r="884" spans="1:4" x14ac:dyDescent="0.25">
      <c r="A884" s="1" t="s">
        <v>182</v>
      </c>
      <c r="B884" s="1" t="s">
        <v>4882</v>
      </c>
      <c r="C884" s="1" t="s">
        <v>157</v>
      </c>
      <c r="D884" t="e">
        <v>#N/A</v>
      </c>
    </row>
    <row r="885" spans="1:4" x14ac:dyDescent="0.25">
      <c r="A885" s="1" t="s">
        <v>176</v>
      </c>
      <c r="B885" s="1" t="s">
        <v>4874</v>
      </c>
      <c r="C885" s="1" t="s">
        <v>158</v>
      </c>
      <c r="D885" t="e">
        <v>#N/A</v>
      </c>
    </row>
    <row r="886" spans="1:4" x14ac:dyDescent="0.25">
      <c r="A886" s="1" t="s">
        <v>181</v>
      </c>
      <c r="B886" s="1" t="s">
        <v>4874</v>
      </c>
      <c r="C886" s="1" t="s">
        <v>158</v>
      </c>
      <c r="D886" t="e">
        <v>#N/A</v>
      </c>
    </row>
    <row r="887" spans="1:4" x14ac:dyDescent="0.25">
      <c r="A887" s="1" t="s">
        <v>183</v>
      </c>
      <c r="B887" s="1" t="s">
        <v>4874</v>
      </c>
      <c r="C887" s="1" t="s">
        <v>151</v>
      </c>
      <c r="D887" t="e">
        <v>#N/A</v>
      </c>
    </row>
    <row r="888" spans="1:4" x14ac:dyDescent="0.25">
      <c r="A888" s="1" t="s">
        <v>184</v>
      </c>
      <c r="B888" s="1" t="s">
        <v>4874</v>
      </c>
      <c r="C888" s="1" t="s">
        <v>151</v>
      </c>
      <c r="D888" t="e">
        <v>#N/A</v>
      </c>
    </row>
    <row r="889" spans="1:4" x14ac:dyDescent="0.25">
      <c r="A889" s="1" t="s">
        <v>185</v>
      </c>
      <c r="B889" s="1" t="s">
        <v>4874</v>
      </c>
      <c r="C889" s="1" t="s">
        <v>148</v>
      </c>
      <c r="D889" t="e">
        <v>#N/A</v>
      </c>
    </row>
    <row r="890" spans="1:4" x14ac:dyDescent="0.25">
      <c r="A890" s="1" t="s">
        <v>186</v>
      </c>
      <c r="B890" s="1" t="s">
        <v>4874</v>
      </c>
      <c r="C890" s="1" t="s">
        <v>148</v>
      </c>
      <c r="D890" t="e">
        <v>#N/A</v>
      </c>
    </row>
    <row r="891" spans="1:4" x14ac:dyDescent="0.25">
      <c r="A891" s="1" t="s">
        <v>158</v>
      </c>
      <c r="B891" s="1" t="s">
        <v>4850</v>
      </c>
      <c r="C891" s="1" t="s">
        <v>147</v>
      </c>
      <c r="D891" t="e">
        <v>#N/A</v>
      </c>
    </row>
    <row r="892" spans="1:4" x14ac:dyDescent="0.25">
      <c r="A892" s="1" t="s">
        <v>153</v>
      </c>
      <c r="B892" s="1" t="s">
        <v>4850</v>
      </c>
      <c r="C892" s="1" t="s">
        <v>154</v>
      </c>
      <c r="D892" t="e">
        <v>#N/A</v>
      </c>
    </row>
    <row r="893" spans="1:4" x14ac:dyDescent="0.25">
      <c r="A893" s="1" t="s">
        <v>155</v>
      </c>
      <c r="B893" s="1" t="s">
        <v>4850</v>
      </c>
      <c r="C893" s="1" t="s">
        <v>156</v>
      </c>
      <c r="D893" t="e">
        <v>#N/A</v>
      </c>
    </row>
    <row r="894" spans="1:4" x14ac:dyDescent="0.25">
      <c r="A894" s="1" t="s">
        <v>147</v>
      </c>
      <c r="B894" s="1" t="s">
        <v>4850</v>
      </c>
      <c r="C894" s="1" t="s">
        <v>148</v>
      </c>
      <c r="D894" t="e">
        <v>#N/A</v>
      </c>
    </row>
    <row r="895" spans="1:4" x14ac:dyDescent="0.25">
      <c r="A895" s="1" t="s">
        <v>151</v>
      </c>
      <c r="B895" s="1" t="s">
        <v>4850</v>
      </c>
      <c r="C895" s="1" t="s">
        <v>152</v>
      </c>
      <c r="D895" t="e">
        <v>#N/A</v>
      </c>
    </row>
    <row r="896" spans="1:4" x14ac:dyDescent="0.25">
      <c r="A896" s="1" t="s">
        <v>150</v>
      </c>
      <c r="B896" s="1" t="s">
        <v>4850</v>
      </c>
      <c r="C896" s="1" t="s">
        <v>151</v>
      </c>
      <c r="D896" t="e">
        <v>#N/A</v>
      </c>
    </row>
    <row r="897" spans="1:4" x14ac:dyDescent="0.25">
      <c r="A897" s="1" t="s">
        <v>157</v>
      </c>
      <c r="B897" s="1" t="s">
        <v>4850</v>
      </c>
      <c r="C897" s="1" t="s">
        <v>158</v>
      </c>
      <c r="D897" t="e">
        <v>#N/A</v>
      </c>
    </row>
    <row r="898" spans="1:4" x14ac:dyDescent="0.25">
      <c r="A898" s="1" t="s">
        <v>152</v>
      </c>
      <c r="B898" s="1" t="s">
        <v>4850</v>
      </c>
      <c r="C898" s="1" t="s">
        <v>153</v>
      </c>
      <c r="D898" t="e">
        <v>#N/A</v>
      </c>
    </row>
    <row r="899" spans="1:4" x14ac:dyDescent="0.25">
      <c r="A899" s="1" t="s">
        <v>148</v>
      </c>
      <c r="B899" s="1" t="s">
        <v>4850</v>
      </c>
      <c r="C899" s="1" t="s">
        <v>149</v>
      </c>
      <c r="D899" t="e">
        <v>#N/A</v>
      </c>
    </row>
    <row r="900" spans="1:4" x14ac:dyDescent="0.25">
      <c r="A900" s="1" t="s">
        <v>154</v>
      </c>
      <c r="B900" s="1" t="s">
        <v>4850</v>
      </c>
      <c r="C900" s="1" t="s">
        <v>155</v>
      </c>
      <c r="D900" t="e">
        <v>#N/A</v>
      </c>
    </row>
    <row r="901" spans="1:4" x14ac:dyDescent="0.25">
      <c r="A901" s="1" t="s">
        <v>156</v>
      </c>
      <c r="B901" s="1" t="s">
        <v>4850</v>
      </c>
      <c r="C901" s="1" t="s">
        <v>157</v>
      </c>
      <c r="D901" t="e">
        <v>#N/A</v>
      </c>
    </row>
    <row r="902" spans="1:4" x14ac:dyDescent="0.25">
      <c r="A902" s="1" t="s">
        <v>149</v>
      </c>
      <c r="B902" s="1" t="s">
        <v>4850</v>
      </c>
      <c r="C902" s="1" t="s">
        <v>150</v>
      </c>
      <c r="D902" t="e">
        <v>#N/A</v>
      </c>
    </row>
    <row r="903" spans="1:4" x14ac:dyDescent="0.25">
      <c r="A903" s="1" t="s">
        <v>158</v>
      </c>
      <c r="B903" s="1" t="s">
        <v>4863</v>
      </c>
      <c r="C903" s="1" t="s">
        <v>156</v>
      </c>
      <c r="D903" t="e">
        <v>#N/A</v>
      </c>
    </row>
    <row r="904" spans="1:4" x14ac:dyDescent="0.25">
      <c r="A904" s="1" t="s">
        <v>150</v>
      </c>
      <c r="B904" s="1" t="s">
        <v>4863</v>
      </c>
      <c r="C904" s="1" t="s">
        <v>156</v>
      </c>
      <c r="D904" t="e">
        <v>#N/A</v>
      </c>
    </row>
    <row r="905" spans="1:4" x14ac:dyDescent="0.25">
      <c r="A905" s="1" t="s">
        <v>154</v>
      </c>
      <c r="B905" s="1" t="s">
        <v>4863</v>
      </c>
      <c r="C905" s="1" t="s">
        <v>156</v>
      </c>
      <c r="D905" t="e">
        <v>#N/A</v>
      </c>
    </row>
    <row r="906" spans="1:4" x14ac:dyDescent="0.25">
      <c r="A906" s="1" t="s">
        <v>147</v>
      </c>
      <c r="B906" s="1" t="s">
        <v>4863</v>
      </c>
      <c r="C906" s="1" t="s">
        <v>153</v>
      </c>
      <c r="D906" t="e">
        <v>#N/A</v>
      </c>
    </row>
    <row r="907" spans="1:4" x14ac:dyDescent="0.25">
      <c r="A907" s="1" t="s">
        <v>151</v>
      </c>
      <c r="B907" s="1" t="s">
        <v>4863</v>
      </c>
      <c r="C907" s="1" t="s">
        <v>153</v>
      </c>
      <c r="D907" t="e">
        <v>#N/A</v>
      </c>
    </row>
    <row r="908" spans="1:4" x14ac:dyDescent="0.25">
      <c r="A908" s="1" t="s">
        <v>155</v>
      </c>
      <c r="B908" s="1" t="s">
        <v>4863</v>
      </c>
      <c r="C908" s="1" t="s">
        <v>153</v>
      </c>
      <c r="D908" t="e">
        <v>#N/A</v>
      </c>
    </row>
    <row r="909" spans="1:4" x14ac:dyDescent="0.25">
      <c r="A909" s="1" t="s">
        <v>157</v>
      </c>
      <c r="B909" s="1" t="s">
        <v>4847</v>
      </c>
      <c r="C909" s="1" t="s">
        <v>147</v>
      </c>
      <c r="D909" t="e">
        <v>#N/A</v>
      </c>
    </row>
    <row r="910" spans="1:4" x14ac:dyDescent="0.25">
      <c r="A910" s="1" t="s">
        <v>149</v>
      </c>
      <c r="B910" s="1" t="s">
        <v>4847</v>
      </c>
      <c r="C910" s="1" t="s">
        <v>147</v>
      </c>
      <c r="D910" t="e">
        <v>#N/A</v>
      </c>
    </row>
    <row r="911" spans="1:4" x14ac:dyDescent="0.25">
      <c r="A911" s="1" t="s">
        <v>153</v>
      </c>
      <c r="B911" s="1" t="s">
        <v>4847</v>
      </c>
      <c r="C911" s="1" t="s">
        <v>147</v>
      </c>
      <c r="D911" t="e">
        <v>#N/A</v>
      </c>
    </row>
    <row r="912" spans="1:4" x14ac:dyDescent="0.25">
      <c r="A912" s="1" t="s">
        <v>148</v>
      </c>
      <c r="B912" s="1" t="s">
        <v>4847</v>
      </c>
      <c r="C912" s="1" t="s">
        <v>150</v>
      </c>
      <c r="D912" t="e">
        <v>#N/A</v>
      </c>
    </row>
    <row r="913" spans="1:4" x14ac:dyDescent="0.25">
      <c r="A913" s="1" t="s">
        <v>152</v>
      </c>
      <c r="B913" s="1" t="s">
        <v>4847</v>
      </c>
      <c r="C913" s="1" t="s">
        <v>150</v>
      </c>
      <c r="D913" t="e">
        <v>#N/A</v>
      </c>
    </row>
    <row r="914" spans="1:4" x14ac:dyDescent="0.25">
      <c r="A914" s="1" t="s">
        <v>156</v>
      </c>
      <c r="B914" s="1" t="s">
        <v>4847</v>
      </c>
      <c r="C914" s="1" t="s">
        <v>150</v>
      </c>
      <c r="D914" t="e">
        <v>#N/A</v>
      </c>
    </row>
    <row r="915" spans="1:4" x14ac:dyDescent="0.25">
      <c r="A915" s="1" t="s">
        <v>176</v>
      </c>
      <c r="B915" s="1" t="s">
        <v>4869</v>
      </c>
      <c r="C915" s="1" t="s">
        <v>147</v>
      </c>
      <c r="D915" t="e">
        <v>#N/A</v>
      </c>
    </row>
    <row r="916" spans="1:4" x14ac:dyDescent="0.25">
      <c r="A916" s="1" t="s">
        <v>177</v>
      </c>
      <c r="B916" s="1" t="s">
        <v>4869</v>
      </c>
      <c r="C916" s="1" t="s">
        <v>153</v>
      </c>
      <c r="D916" t="e">
        <v>#N/A</v>
      </c>
    </row>
    <row r="917" spans="1:4" x14ac:dyDescent="0.25">
      <c r="A917" s="1" t="s">
        <v>179</v>
      </c>
      <c r="B917" s="1" t="s">
        <v>4869</v>
      </c>
      <c r="C917" s="1" t="s">
        <v>157</v>
      </c>
      <c r="D917" t="e">
        <v>#N/A</v>
      </c>
    </row>
    <row r="918" spans="1:4" x14ac:dyDescent="0.25">
      <c r="A918" s="1" t="s">
        <v>180</v>
      </c>
      <c r="B918" s="1" t="s">
        <v>4869</v>
      </c>
      <c r="C918" s="1" t="s">
        <v>156</v>
      </c>
      <c r="D918" t="e">
        <v>#N/A</v>
      </c>
    </row>
    <row r="919" spans="1:4" x14ac:dyDescent="0.25">
      <c r="A919" s="1" t="s">
        <v>181</v>
      </c>
      <c r="B919" s="1" t="s">
        <v>4869</v>
      </c>
      <c r="C919" s="1" t="s">
        <v>148</v>
      </c>
      <c r="D919" t="e">
        <v>#N/A</v>
      </c>
    </row>
    <row r="920" spans="1:4" x14ac:dyDescent="0.25">
      <c r="A920" s="1" t="s">
        <v>182</v>
      </c>
      <c r="B920" s="1" t="s">
        <v>4869</v>
      </c>
      <c r="C920" s="1" t="s">
        <v>147</v>
      </c>
      <c r="D920" t="e">
        <v>#N/A</v>
      </c>
    </row>
    <row r="921" spans="1:4" x14ac:dyDescent="0.25">
      <c r="A921" s="1" t="s">
        <v>183</v>
      </c>
      <c r="B921" s="1" t="s">
        <v>4869</v>
      </c>
      <c r="C921" s="1" t="s">
        <v>151</v>
      </c>
      <c r="D921" t="e">
        <v>#N/A</v>
      </c>
    </row>
    <row r="922" spans="1:4" x14ac:dyDescent="0.25">
      <c r="A922" s="1" t="s">
        <v>184</v>
      </c>
      <c r="B922" s="1" t="s">
        <v>4869</v>
      </c>
      <c r="C922" s="1" t="s">
        <v>150</v>
      </c>
      <c r="D922" t="e">
        <v>#N/A</v>
      </c>
    </row>
    <row r="923" spans="1:4" x14ac:dyDescent="0.25">
      <c r="A923" s="1" t="s">
        <v>185</v>
      </c>
      <c r="B923" s="1" t="s">
        <v>4869</v>
      </c>
      <c r="C923" s="1" t="s">
        <v>151</v>
      </c>
      <c r="D923" t="e">
        <v>#N/A</v>
      </c>
    </row>
    <row r="924" spans="1:4" x14ac:dyDescent="0.25">
      <c r="A924" s="1" t="s">
        <v>186</v>
      </c>
      <c r="B924" s="1" t="s">
        <v>4869</v>
      </c>
      <c r="C924" s="1" t="s">
        <v>150</v>
      </c>
      <c r="D924" t="e">
        <v>#N/A</v>
      </c>
    </row>
    <row r="925" spans="1:4" x14ac:dyDescent="0.25">
      <c r="A925" s="1" t="s">
        <v>176</v>
      </c>
      <c r="B925" s="1" t="s">
        <v>4872</v>
      </c>
      <c r="C925" s="1" t="s">
        <v>152</v>
      </c>
      <c r="D925" t="e">
        <v>#N/A</v>
      </c>
    </row>
    <row r="926" spans="1:4" x14ac:dyDescent="0.25">
      <c r="A926" s="1" t="s">
        <v>177</v>
      </c>
      <c r="B926" s="1" t="s">
        <v>4872</v>
      </c>
      <c r="C926" s="1" t="s">
        <v>149</v>
      </c>
      <c r="D926" t="e">
        <v>#N/A</v>
      </c>
    </row>
    <row r="927" spans="1:4" x14ac:dyDescent="0.25">
      <c r="A927" s="1" t="s">
        <v>179</v>
      </c>
      <c r="B927" s="1" t="s">
        <v>4872</v>
      </c>
      <c r="C927" s="1" t="s">
        <v>150</v>
      </c>
      <c r="D927" t="e">
        <v>#N/A</v>
      </c>
    </row>
    <row r="928" spans="1:4" x14ac:dyDescent="0.25">
      <c r="A928" s="1" t="s">
        <v>180</v>
      </c>
      <c r="B928" s="1" t="s">
        <v>4872</v>
      </c>
      <c r="C928" s="1" t="s">
        <v>147</v>
      </c>
      <c r="D928" t="e">
        <v>#N/A</v>
      </c>
    </row>
    <row r="929" spans="1:4" x14ac:dyDescent="0.25">
      <c r="A929" s="1" t="s">
        <v>181</v>
      </c>
      <c r="B929" s="1" t="s">
        <v>4872</v>
      </c>
      <c r="C929" s="1" t="s">
        <v>148</v>
      </c>
      <c r="D929" t="e">
        <v>#N/A</v>
      </c>
    </row>
    <row r="930" spans="1:4" x14ac:dyDescent="0.25">
      <c r="A930" s="1" t="s">
        <v>182</v>
      </c>
      <c r="B930" s="1" t="s">
        <v>4872</v>
      </c>
      <c r="C930" s="1" t="s">
        <v>154</v>
      </c>
      <c r="D930" t="e">
        <v>#N/A</v>
      </c>
    </row>
    <row r="931" spans="1:4" x14ac:dyDescent="0.25">
      <c r="A931" s="1" t="s">
        <v>183</v>
      </c>
      <c r="B931" s="1" t="s">
        <v>4872</v>
      </c>
      <c r="C931" s="1" t="s">
        <v>156</v>
      </c>
      <c r="D931" t="e">
        <v>#N/A</v>
      </c>
    </row>
    <row r="932" spans="1:4" x14ac:dyDescent="0.25">
      <c r="A932" s="1" t="s">
        <v>184</v>
      </c>
      <c r="B932" s="1" t="s">
        <v>4872</v>
      </c>
      <c r="C932" s="1" t="s">
        <v>154</v>
      </c>
      <c r="D932" t="e">
        <v>#N/A</v>
      </c>
    </row>
    <row r="933" spans="1:4" x14ac:dyDescent="0.25">
      <c r="A933" s="1" t="s">
        <v>185</v>
      </c>
      <c r="B933" s="1" t="s">
        <v>4872</v>
      </c>
      <c r="C933" s="1" t="s">
        <v>155</v>
      </c>
      <c r="D933" t="e">
        <v>#N/A</v>
      </c>
    </row>
    <row r="934" spans="1:4" x14ac:dyDescent="0.25">
      <c r="A934" s="1" t="s">
        <v>186</v>
      </c>
      <c r="B934" s="1" t="s">
        <v>4872</v>
      </c>
      <c r="C934" s="1" t="s">
        <v>151</v>
      </c>
      <c r="D934" t="e">
        <v>#N/A</v>
      </c>
    </row>
    <row r="935" spans="1:4" x14ac:dyDescent="0.25">
      <c r="A935" s="1" t="s">
        <v>176</v>
      </c>
      <c r="B935" s="1" t="s">
        <v>4871</v>
      </c>
      <c r="C935" s="1" t="s">
        <v>150</v>
      </c>
      <c r="D935" t="e">
        <v>#N/A</v>
      </c>
    </row>
    <row r="936" spans="1:4" x14ac:dyDescent="0.25">
      <c r="A936" s="1" t="s">
        <v>177</v>
      </c>
      <c r="B936" s="1" t="s">
        <v>4871</v>
      </c>
      <c r="C936" s="1" t="s">
        <v>151</v>
      </c>
      <c r="D936" t="e">
        <v>#N/A</v>
      </c>
    </row>
    <row r="937" spans="1:4" x14ac:dyDescent="0.25">
      <c r="A937" s="1" t="s">
        <v>179</v>
      </c>
      <c r="B937" s="1" t="s">
        <v>4871</v>
      </c>
      <c r="C937" s="1" t="s">
        <v>157</v>
      </c>
      <c r="D937" t="e">
        <v>#N/A</v>
      </c>
    </row>
    <row r="938" spans="1:4" x14ac:dyDescent="0.25">
      <c r="A938" s="1" t="s">
        <v>180</v>
      </c>
      <c r="B938" s="1" t="s">
        <v>4871</v>
      </c>
      <c r="C938" s="1" t="s">
        <v>150</v>
      </c>
      <c r="D938" t="e">
        <v>#N/A</v>
      </c>
    </row>
    <row r="939" spans="1:4" x14ac:dyDescent="0.25">
      <c r="A939" s="1" t="s">
        <v>181</v>
      </c>
      <c r="B939" s="1" t="s">
        <v>4871</v>
      </c>
      <c r="C939" s="1" t="s">
        <v>151</v>
      </c>
      <c r="D939" t="e">
        <v>#N/A</v>
      </c>
    </row>
    <row r="940" spans="1:4" x14ac:dyDescent="0.25">
      <c r="A940" s="1" t="s">
        <v>182</v>
      </c>
      <c r="B940" s="1" t="s">
        <v>4871</v>
      </c>
      <c r="C940" s="1" t="s">
        <v>153</v>
      </c>
      <c r="D940" t="e">
        <v>#N/A</v>
      </c>
    </row>
    <row r="941" spans="1:4" x14ac:dyDescent="0.25">
      <c r="A941" s="1" t="s">
        <v>183</v>
      </c>
      <c r="B941" s="1" t="s">
        <v>4871</v>
      </c>
      <c r="C941" s="1" t="s">
        <v>147</v>
      </c>
      <c r="D941" t="e">
        <v>#N/A</v>
      </c>
    </row>
    <row r="942" spans="1:4" x14ac:dyDescent="0.25">
      <c r="A942" s="1" t="s">
        <v>184</v>
      </c>
      <c r="B942" s="1" t="s">
        <v>4871</v>
      </c>
      <c r="C942" s="1" t="s">
        <v>151</v>
      </c>
      <c r="D942" t="e">
        <v>#N/A</v>
      </c>
    </row>
    <row r="943" spans="1:4" x14ac:dyDescent="0.25">
      <c r="A943" s="1" t="s">
        <v>185</v>
      </c>
      <c r="B943" s="1" t="s">
        <v>4871</v>
      </c>
      <c r="C943" s="1" t="s">
        <v>154</v>
      </c>
      <c r="D943" t="e">
        <v>#N/A</v>
      </c>
    </row>
    <row r="944" spans="1:4" x14ac:dyDescent="0.25">
      <c r="A944" s="1" t="s">
        <v>186</v>
      </c>
      <c r="B944" s="1" t="s">
        <v>4871</v>
      </c>
      <c r="C944" s="1" t="s">
        <v>155</v>
      </c>
      <c r="D944" t="e">
        <v>#N/A</v>
      </c>
    </row>
    <row r="945" spans="1:4" x14ac:dyDescent="0.25">
      <c r="A945" s="1" t="s">
        <v>177</v>
      </c>
      <c r="B945" s="1" t="s">
        <v>4881</v>
      </c>
      <c r="C945" s="1" t="s">
        <v>153</v>
      </c>
      <c r="D945" t="e">
        <v>#N/A</v>
      </c>
    </row>
    <row r="946" spans="1:4" x14ac:dyDescent="0.25">
      <c r="A946" s="1" t="s">
        <v>179</v>
      </c>
      <c r="B946" s="1" t="s">
        <v>4881</v>
      </c>
      <c r="C946" s="1" t="s">
        <v>154</v>
      </c>
      <c r="D946" t="e">
        <v>#N/A</v>
      </c>
    </row>
    <row r="947" spans="1:4" x14ac:dyDescent="0.25">
      <c r="A947" s="1" t="s">
        <v>182</v>
      </c>
      <c r="B947" s="1" t="s">
        <v>4881</v>
      </c>
      <c r="C947" s="1" t="s">
        <v>153</v>
      </c>
      <c r="D947" t="e">
        <v>#N/A</v>
      </c>
    </row>
    <row r="948" spans="1:4" x14ac:dyDescent="0.25">
      <c r="A948" s="1" t="s">
        <v>176</v>
      </c>
      <c r="B948" s="1" t="s">
        <v>4868</v>
      </c>
      <c r="C948" s="1" t="s">
        <v>152</v>
      </c>
      <c r="D948" t="e">
        <v>#N/A</v>
      </c>
    </row>
    <row r="949" spans="1:4" x14ac:dyDescent="0.25">
      <c r="A949" s="1" t="s">
        <v>180</v>
      </c>
      <c r="B949" s="1" t="s">
        <v>4868</v>
      </c>
      <c r="C949" s="1" t="s">
        <v>147</v>
      </c>
      <c r="D949" t="e">
        <v>#N/A</v>
      </c>
    </row>
    <row r="950" spans="1:4" x14ac:dyDescent="0.25">
      <c r="A950" s="1" t="s">
        <v>181</v>
      </c>
      <c r="B950" s="1" t="s">
        <v>4868</v>
      </c>
      <c r="C950" s="1" t="s">
        <v>152</v>
      </c>
      <c r="D950" t="e">
        <v>#N/A</v>
      </c>
    </row>
    <row r="951" spans="1:4" x14ac:dyDescent="0.25">
      <c r="A951" s="1" t="s">
        <v>183</v>
      </c>
      <c r="B951" s="1" t="s">
        <v>4868</v>
      </c>
      <c r="C951" s="1" t="s">
        <v>147</v>
      </c>
      <c r="D951" t="e">
        <v>#N/A</v>
      </c>
    </row>
    <row r="952" spans="1:4" x14ac:dyDescent="0.25">
      <c r="A952" s="1" t="s">
        <v>184</v>
      </c>
      <c r="B952" s="1" t="s">
        <v>4868</v>
      </c>
      <c r="C952" s="1" t="s">
        <v>147</v>
      </c>
      <c r="D952" t="e">
        <v>#N/A</v>
      </c>
    </row>
    <row r="953" spans="1:4" x14ac:dyDescent="0.25">
      <c r="A953" s="1" t="s">
        <v>185</v>
      </c>
      <c r="B953" s="1" t="s">
        <v>4868</v>
      </c>
      <c r="C953" s="1" t="s">
        <v>150</v>
      </c>
      <c r="D953" t="e">
        <v>#N/A</v>
      </c>
    </row>
    <row r="954" spans="1:4" x14ac:dyDescent="0.25">
      <c r="A954" s="1" t="s">
        <v>186</v>
      </c>
      <c r="B954" s="1" t="s">
        <v>4868</v>
      </c>
      <c r="C954" s="1" t="s">
        <v>150</v>
      </c>
      <c r="D954" t="e">
        <v>#N/A</v>
      </c>
    </row>
    <row r="955" spans="1:4" x14ac:dyDescent="0.25">
      <c r="A955" s="1" t="s">
        <v>150</v>
      </c>
      <c r="B955" s="1" t="s">
        <v>6066</v>
      </c>
      <c r="C955" s="1" t="s">
        <v>153</v>
      </c>
      <c r="D955" t="s">
        <v>6066</v>
      </c>
    </row>
    <row r="956" spans="1:4" x14ac:dyDescent="0.25">
      <c r="A956" s="1" t="s">
        <v>151</v>
      </c>
      <c r="B956" s="1" t="s">
        <v>6066</v>
      </c>
      <c r="C956" s="1" t="s">
        <v>154</v>
      </c>
      <c r="D956" t="s">
        <v>6066</v>
      </c>
    </row>
    <row r="957" spans="1:4" x14ac:dyDescent="0.25">
      <c r="A957" s="1" t="s">
        <v>152</v>
      </c>
      <c r="B957" s="1" t="s">
        <v>6066</v>
      </c>
      <c r="C957" s="1" t="s">
        <v>155</v>
      </c>
      <c r="D957" t="s">
        <v>6066</v>
      </c>
    </row>
    <row r="958" spans="1:4" x14ac:dyDescent="0.25">
      <c r="A958" s="1" t="s">
        <v>153</v>
      </c>
      <c r="B958" s="1" t="s">
        <v>6066</v>
      </c>
      <c r="C958" s="1" t="s">
        <v>156</v>
      </c>
      <c r="D958" t="s">
        <v>6066</v>
      </c>
    </row>
    <row r="959" spans="1:4" x14ac:dyDescent="0.25">
      <c r="A959" s="1" t="s">
        <v>154</v>
      </c>
      <c r="B959" s="1" t="s">
        <v>6066</v>
      </c>
      <c r="C959" s="1" t="s">
        <v>157</v>
      </c>
      <c r="D959" t="s">
        <v>6066</v>
      </c>
    </row>
    <row r="960" spans="1:4" x14ac:dyDescent="0.25">
      <c r="A960" s="1" t="s">
        <v>157</v>
      </c>
      <c r="B960" s="1" t="s">
        <v>6064</v>
      </c>
      <c r="C960" s="1" t="s">
        <v>148</v>
      </c>
      <c r="D960" t="s">
        <v>6064</v>
      </c>
    </row>
    <row r="961" spans="1:4" x14ac:dyDescent="0.25">
      <c r="A961" s="1" t="s">
        <v>158</v>
      </c>
      <c r="B961" s="1" t="s">
        <v>6064</v>
      </c>
      <c r="C961" s="1" t="s">
        <v>149</v>
      </c>
      <c r="D961" t="s">
        <v>6064</v>
      </c>
    </row>
    <row r="962" spans="1:4" x14ac:dyDescent="0.25">
      <c r="A962" s="1" t="s">
        <v>147</v>
      </c>
      <c r="B962" s="1" t="s">
        <v>6064</v>
      </c>
      <c r="C962" s="1" t="s">
        <v>150</v>
      </c>
      <c r="D962" t="s">
        <v>6064</v>
      </c>
    </row>
    <row r="963" spans="1:4" x14ac:dyDescent="0.25">
      <c r="A963" s="1" t="s">
        <v>148</v>
      </c>
      <c r="B963" s="1" t="s">
        <v>6064</v>
      </c>
      <c r="C963" s="1" t="s">
        <v>151</v>
      </c>
      <c r="D963" t="s">
        <v>6064</v>
      </c>
    </row>
    <row r="964" spans="1:4" x14ac:dyDescent="0.25">
      <c r="A964" s="1" t="s">
        <v>149</v>
      </c>
      <c r="B964" s="1" t="s">
        <v>6064</v>
      </c>
      <c r="C964" s="1" t="s">
        <v>152</v>
      </c>
      <c r="D964" t="s">
        <v>6064</v>
      </c>
    </row>
    <row r="965" spans="1:4" x14ac:dyDescent="0.25">
      <c r="A965" s="1" t="s">
        <v>155</v>
      </c>
      <c r="B965" s="1" t="s">
        <v>6064</v>
      </c>
      <c r="C965" s="1" t="s">
        <v>158</v>
      </c>
      <c r="D965" t="s">
        <v>6064</v>
      </c>
    </row>
    <row r="966" spans="1:4" x14ac:dyDescent="0.25">
      <c r="A966" s="1" t="s">
        <v>156</v>
      </c>
      <c r="B966" s="1" t="s">
        <v>6064</v>
      </c>
      <c r="C966" s="1" t="s">
        <v>147</v>
      </c>
      <c r="D966" t="s">
        <v>6064</v>
      </c>
    </row>
    <row r="967" spans="1:4" x14ac:dyDescent="0.25">
      <c r="A967" s="1" t="s">
        <v>158</v>
      </c>
      <c r="B967" s="1" t="s">
        <v>6065</v>
      </c>
      <c r="C967" s="1" t="s">
        <v>147</v>
      </c>
      <c r="D967" t="s">
        <v>6065</v>
      </c>
    </row>
    <row r="968" spans="1:4" x14ac:dyDescent="0.25">
      <c r="A968" s="1" t="s">
        <v>147</v>
      </c>
      <c r="B968" s="1" t="s">
        <v>6065</v>
      </c>
      <c r="C968" s="1" t="s">
        <v>148</v>
      </c>
      <c r="D968" t="s">
        <v>6065</v>
      </c>
    </row>
    <row r="969" spans="1:4" x14ac:dyDescent="0.25">
      <c r="A969" s="1" t="s">
        <v>148</v>
      </c>
      <c r="B969" s="1" t="s">
        <v>6065</v>
      </c>
      <c r="C969" s="1" t="s">
        <v>149</v>
      </c>
      <c r="D969" t="s">
        <v>6065</v>
      </c>
    </row>
    <row r="970" spans="1:4" x14ac:dyDescent="0.25">
      <c r="A970" s="1" t="s">
        <v>149</v>
      </c>
      <c r="B970" s="1" t="s">
        <v>6065</v>
      </c>
      <c r="C970" s="1" t="s">
        <v>150</v>
      </c>
      <c r="D970" t="s">
        <v>6065</v>
      </c>
    </row>
    <row r="971" spans="1:4" x14ac:dyDescent="0.25">
      <c r="A971" s="1" t="s">
        <v>150</v>
      </c>
      <c r="B971" s="1" t="s">
        <v>6065</v>
      </c>
      <c r="C971" s="1" t="s">
        <v>151</v>
      </c>
      <c r="D971" t="s">
        <v>6065</v>
      </c>
    </row>
    <row r="972" spans="1:4" x14ac:dyDescent="0.25">
      <c r="A972" s="1" t="s">
        <v>157</v>
      </c>
      <c r="B972" s="1" t="s">
        <v>6063</v>
      </c>
      <c r="C972" s="1" t="s">
        <v>158</v>
      </c>
      <c r="D972" t="s">
        <v>6063</v>
      </c>
    </row>
    <row r="973" spans="1:4" x14ac:dyDescent="0.25">
      <c r="A973" s="1" t="s">
        <v>151</v>
      </c>
      <c r="B973" s="1" t="s">
        <v>6063</v>
      </c>
      <c r="C973" s="1" t="s">
        <v>152</v>
      </c>
      <c r="D973" t="s">
        <v>6063</v>
      </c>
    </row>
    <row r="974" spans="1:4" x14ac:dyDescent="0.25">
      <c r="A974" s="1" t="s">
        <v>152</v>
      </c>
      <c r="B974" s="1" t="s">
        <v>6063</v>
      </c>
      <c r="C974" s="1" t="s">
        <v>153</v>
      </c>
      <c r="D974" t="s">
        <v>6063</v>
      </c>
    </row>
    <row r="975" spans="1:4" x14ac:dyDescent="0.25">
      <c r="A975" s="1" t="s">
        <v>153</v>
      </c>
      <c r="B975" s="1" t="s">
        <v>6063</v>
      </c>
      <c r="C975" s="1" t="s">
        <v>154</v>
      </c>
      <c r="D975" t="s">
        <v>6063</v>
      </c>
    </row>
    <row r="976" spans="1:4" x14ac:dyDescent="0.25">
      <c r="A976" s="1" t="s">
        <v>154</v>
      </c>
      <c r="B976" s="1" t="s">
        <v>6063</v>
      </c>
      <c r="C976" s="1" t="s">
        <v>155</v>
      </c>
      <c r="D976" t="s">
        <v>6063</v>
      </c>
    </row>
    <row r="977" spans="1:4" x14ac:dyDescent="0.25">
      <c r="A977" s="1" t="s">
        <v>155</v>
      </c>
      <c r="B977" s="1" t="s">
        <v>6063</v>
      </c>
      <c r="C977" s="1" t="s">
        <v>156</v>
      </c>
      <c r="D977" t="s">
        <v>6063</v>
      </c>
    </row>
    <row r="978" spans="1:4" x14ac:dyDescent="0.25">
      <c r="A978" s="1" t="s">
        <v>156</v>
      </c>
      <c r="B978" s="1" t="s">
        <v>6063</v>
      </c>
      <c r="C978" s="1" t="s">
        <v>157</v>
      </c>
      <c r="D978" t="s">
        <v>6063</v>
      </c>
    </row>
    <row r="979" spans="1:4" x14ac:dyDescent="0.25">
      <c r="A979" s="1" t="s">
        <v>353</v>
      </c>
      <c r="B979" s="1" t="s">
        <v>4904</v>
      </c>
      <c r="C979" s="5" t="s">
        <v>150</v>
      </c>
      <c r="D979" t="e">
        <v>#N/A</v>
      </c>
    </row>
    <row r="980" spans="1:4" x14ac:dyDescent="0.25">
      <c r="A980" s="1" t="s">
        <v>354</v>
      </c>
      <c r="B980" s="1" t="s">
        <v>4904</v>
      </c>
      <c r="C980" s="5" t="s">
        <v>150</v>
      </c>
      <c r="D980" t="e">
        <v>#N/A</v>
      </c>
    </row>
    <row r="981" spans="1:4" x14ac:dyDescent="0.25">
      <c r="A981" s="1" t="s">
        <v>357</v>
      </c>
      <c r="B981" s="1" t="s">
        <v>4904</v>
      </c>
      <c r="C981" s="5" t="s">
        <v>153</v>
      </c>
      <c r="D981" t="e">
        <v>#N/A</v>
      </c>
    </row>
    <row r="982" spans="1:4" x14ac:dyDescent="0.25">
      <c r="A982" s="1" t="s">
        <v>358</v>
      </c>
      <c r="B982" s="1" t="s">
        <v>4904</v>
      </c>
      <c r="C982" s="5" t="s">
        <v>154</v>
      </c>
      <c r="D982" t="s">
        <v>4904</v>
      </c>
    </row>
    <row r="983" spans="1:4" x14ac:dyDescent="0.25">
      <c r="A983" s="1" t="s">
        <v>359</v>
      </c>
      <c r="B983" s="1" t="s">
        <v>4904</v>
      </c>
      <c r="C983" s="5" t="s">
        <v>153</v>
      </c>
      <c r="D983" t="e">
        <v>#N/A</v>
      </c>
    </row>
    <row r="984" spans="1:4" x14ac:dyDescent="0.25">
      <c r="A984" s="1" t="s">
        <v>360</v>
      </c>
      <c r="B984" s="1" t="s">
        <v>4904</v>
      </c>
      <c r="C984" s="6" t="s">
        <v>154</v>
      </c>
      <c r="D984" t="e">
        <v>#N/A</v>
      </c>
    </row>
    <row r="985" spans="1:4" x14ac:dyDescent="0.25">
      <c r="A985" s="1" t="s">
        <v>363</v>
      </c>
      <c r="B985" s="1" t="s">
        <v>4904</v>
      </c>
      <c r="C985" s="5" t="s">
        <v>147</v>
      </c>
      <c r="D985" t="e">
        <v>#N/A</v>
      </c>
    </row>
    <row r="986" spans="1:4" x14ac:dyDescent="0.25">
      <c r="A986" s="1" t="s">
        <v>364</v>
      </c>
      <c r="B986" s="1" t="s">
        <v>4904</v>
      </c>
      <c r="C986" s="5" t="s">
        <v>148</v>
      </c>
      <c r="D986" t="e">
        <v>#N/A</v>
      </c>
    </row>
    <row r="987" spans="1:4" x14ac:dyDescent="0.25">
      <c r="A987" s="1" t="s">
        <v>365</v>
      </c>
      <c r="B987" s="1" t="s">
        <v>4904</v>
      </c>
      <c r="C987" s="5" t="s">
        <v>153</v>
      </c>
      <c r="D987" t="e">
        <v>#N/A</v>
      </c>
    </row>
    <row r="988" spans="1:4" x14ac:dyDescent="0.25">
      <c r="A988" s="1" t="s">
        <v>366</v>
      </c>
      <c r="B988" s="1" t="s">
        <v>4904</v>
      </c>
      <c r="C988" s="5" t="s">
        <v>154</v>
      </c>
      <c r="D988" t="s">
        <v>4904</v>
      </c>
    </row>
    <row r="989" spans="1:4" x14ac:dyDescent="0.25">
      <c r="A989" s="1" t="s">
        <v>367</v>
      </c>
      <c r="B989" s="1" t="s">
        <v>4904</v>
      </c>
      <c r="C989" s="5" t="s">
        <v>153</v>
      </c>
      <c r="D989" t="e">
        <v>#N/A</v>
      </c>
    </row>
    <row r="990" spans="1:4" x14ac:dyDescent="0.25">
      <c r="A990" s="1" t="s">
        <v>368</v>
      </c>
      <c r="B990" s="1" t="s">
        <v>4904</v>
      </c>
      <c r="C990" s="6" t="s">
        <v>154</v>
      </c>
      <c r="D990" t="e">
        <v>#N/A</v>
      </c>
    </row>
    <row r="991" spans="1:4" x14ac:dyDescent="0.25">
      <c r="A991" s="1" t="s">
        <v>371</v>
      </c>
      <c r="B991" s="1" t="s">
        <v>4904</v>
      </c>
      <c r="C991" s="5" t="s">
        <v>147</v>
      </c>
      <c r="D991" t="e">
        <v>#N/A</v>
      </c>
    </row>
    <row r="992" spans="1:4" x14ac:dyDescent="0.25">
      <c r="A992" s="1" t="s">
        <v>372</v>
      </c>
      <c r="B992" s="1" t="s">
        <v>4904</v>
      </c>
      <c r="C992" s="5" t="s">
        <v>148</v>
      </c>
      <c r="D992" t="e">
        <v>#N/A</v>
      </c>
    </row>
    <row r="993" spans="1:4" x14ac:dyDescent="0.25">
      <c r="A993" s="1" t="s">
        <v>375</v>
      </c>
      <c r="B993" s="1" t="s">
        <v>4904</v>
      </c>
      <c r="C993" s="1" t="s">
        <v>147</v>
      </c>
      <c r="D993" t="e">
        <v>#N/A</v>
      </c>
    </row>
    <row r="994" spans="1:4" x14ac:dyDescent="0.25">
      <c r="A994" s="1" t="s">
        <v>376</v>
      </c>
      <c r="B994" s="1" t="s">
        <v>4904</v>
      </c>
      <c r="C994" s="1" t="s">
        <v>148</v>
      </c>
      <c r="D994" t="e">
        <v>#N/A</v>
      </c>
    </row>
    <row r="995" spans="1:4" x14ac:dyDescent="0.25">
      <c r="A995" s="1" t="s">
        <v>377</v>
      </c>
      <c r="B995" s="1" t="s">
        <v>4904</v>
      </c>
      <c r="C995" s="1" t="s">
        <v>154</v>
      </c>
      <c r="D995" t="e">
        <v>#N/A</v>
      </c>
    </row>
    <row r="996" spans="1:4" x14ac:dyDescent="0.25">
      <c r="A996" s="1" t="s">
        <v>378</v>
      </c>
      <c r="B996" s="1" t="s">
        <v>4904</v>
      </c>
      <c r="C996" s="1" t="s">
        <v>148</v>
      </c>
      <c r="D996" t="e">
        <v>#N/A</v>
      </c>
    </row>
    <row r="997" spans="1:4" x14ac:dyDescent="0.25">
      <c r="A997" s="1" t="s">
        <v>381</v>
      </c>
      <c r="B997" s="1" t="s">
        <v>4904</v>
      </c>
      <c r="C997" s="1" t="s">
        <v>153</v>
      </c>
      <c r="D997" t="e">
        <v>#N/A</v>
      </c>
    </row>
    <row r="998" spans="1:4" x14ac:dyDescent="0.25">
      <c r="A998" s="1" t="s">
        <v>382</v>
      </c>
      <c r="B998" s="1" t="s">
        <v>4904</v>
      </c>
      <c r="C998" s="1" t="s">
        <v>154</v>
      </c>
      <c r="D998" t="e">
        <v>#N/A</v>
      </c>
    </row>
    <row r="999" spans="1:4" x14ac:dyDescent="0.25">
      <c r="A999" s="1" t="s">
        <v>385</v>
      </c>
      <c r="B999" s="1" t="s">
        <v>4904</v>
      </c>
      <c r="C999" s="1" t="s">
        <v>147</v>
      </c>
      <c r="D999" t="e">
        <v>#N/A</v>
      </c>
    </row>
    <row r="1000" spans="1:4" x14ac:dyDescent="0.25">
      <c r="A1000" s="1" t="s">
        <v>386</v>
      </c>
      <c r="B1000" s="1" t="s">
        <v>4904</v>
      </c>
      <c r="C1000" s="1" t="s">
        <v>148</v>
      </c>
      <c r="D1000" t="e">
        <v>#N/A</v>
      </c>
    </row>
    <row r="1001" spans="1:4" x14ac:dyDescent="0.25">
      <c r="A1001" s="1" t="s">
        <v>387</v>
      </c>
      <c r="B1001" s="1" t="s">
        <v>4904</v>
      </c>
      <c r="C1001" s="1" t="s">
        <v>154</v>
      </c>
      <c r="D1001" t="e">
        <v>#N/A</v>
      </c>
    </row>
    <row r="1002" spans="1:4" x14ac:dyDescent="0.25">
      <c r="A1002" s="1" t="s">
        <v>388</v>
      </c>
      <c r="B1002" s="1" t="s">
        <v>4904</v>
      </c>
      <c r="C1002" s="1" t="s">
        <v>148</v>
      </c>
      <c r="D1002" t="e">
        <v>#N/A</v>
      </c>
    </row>
    <row r="1003" spans="1:4" x14ac:dyDescent="0.25">
      <c r="A1003" s="1" t="s">
        <v>391</v>
      </c>
      <c r="B1003" s="1" t="s">
        <v>4904</v>
      </c>
      <c r="C1003" s="1" t="s">
        <v>153</v>
      </c>
      <c r="D1003" t="e">
        <v>#N/A</v>
      </c>
    </row>
    <row r="1004" spans="1:4" x14ac:dyDescent="0.25">
      <c r="A1004" s="1" t="s">
        <v>392</v>
      </c>
      <c r="B1004" s="1" t="s">
        <v>4904</v>
      </c>
      <c r="C1004" s="1" t="s">
        <v>154</v>
      </c>
      <c r="D1004" t="e">
        <v>#N/A</v>
      </c>
    </row>
    <row r="1005" spans="1:4" x14ac:dyDescent="0.25">
      <c r="A1005" s="1" t="s">
        <v>355</v>
      </c>
      <c r="B1005" s="1" t="s">
        <v>6067</v>
      </c>
      <c r="C1005" s="5" t="s">
        <v>151</v>
      </c>
      <c r="D1005" t="s">
        <v>6067</v>
      </c>
    </row>
    <row r="1006" spans="1:4" x14ac:dyDescent="0.25">
      <c r="A1006" s="1" t="s">
        <v>356</v>
      </c>
      <c r="B1006" s="1" t="s">
        <v>6067</v>
      </c>
      <c r="C1006" s="5" t="s">
        <v>151</v>
      </c>
      <c r="D1006" t="s">
        <v>6067</v>
      </c>
    </row>
    <row r="1007" spans="1:4" x14ac:dyDescent="0.25">
      <c r="A1007" s="1" t="s">
        <v>361</v>
      </c>
      <c r="B1007" s="1" t="s">
        <v>6067</v>
      </c>
      <c r="C1007" s="5" t="s">
        <v>156</v>
      </c>
      <c r="D1007" t="s">
        <v>6067</v>
      </c>
    </row>
    <row r="1008" spans="1:4" x14ac:dyDescent="0.25">
      <c r="A1008" s="1" t="s">
        <v>362</v>
      </c>
      <c r="B1008" s="1" t="s">
        <v>6067</v>
      </c>
      <c r="C1008" s="5" t="s">
        <v>157</v>
      </c>
      <c r="D1008" t="s">
        <v>6067</v>
      </c>
    </row>
    <row r="1009" spans="1:4" x14ac:dyDescent="0.25">
      <c r="A1009" s="1" t="s">
        <v>369</v>
      </c>
      <c r="B1009" s="1" t="s">
        <v>6067</v>
      </c>
      <c r="C1009" s="5" t="s">
        <v>156</v>
      </c>
      <c r="D1009" t="s">
        <v>6067</v>
      </c>
    </row>
    <row r="1010" spans="1:4" x14ac:dyDescent="0.25">
      <c r="A1010" s="1" t="s">
        <v>370</v>
      </c>
      <c r="B1010" s="1" t="s">
        <v>6067</v>
      </c>
      <c r="C1010" s="5" t="s">
        <v>157</v>
      </c>
      <c r="D1010" t="s">
        <v>6067</v>
      </c>
    </row>
    <row r="1011" spans="1:4" x14ac:dyDescent="0.25">
      <c r="A1011" s="1" t="s">
        <v>373</v>
      </c>
      <c r="B1011" s="1" t="s">
        <v>6067</v>
      </c>
      <c r="C1011" s="1" t="s">
        <v>156</v>
      </c>
      <c r="D1011" t="s">
        <v>6067</v>
      </c>
    </row>
    <row r="1012" spans="1:4" x14ac:dyDescent="0.25">
      <c r="A1012" s="1" t="s">
        <v>374</v>
      </c>
      <c r="B1012" s="1" t="s">
        <v>6067</v>
      </c>
      <c r="C1012" s="1" t="s">
        <v>157</v>
      </c>
      <c r="D1012" t="s">
        <v>6067</v>
      </c>
    </row>
    <row r="1013" spans="1:4" x14ac:dyDescent="0.25">
      <c r="A1013" s="1" t="s">
        <v>379</v>
      </c>
      <c r="B1013" s="1" t="s">
        <v>6067</v>
      </c>
      <c r="C1013" s="1" t="s">
        <v>150</v>
      </c>
      <c r="D1013" t="s">
        <v>6067</v>
      </c>
    </row>
    <row r="1014" spans="1:4" x14ac:dyDescent="0.25">
      <c r="A1014" s="1" t="s">
        <v>380</v>
      </c>
      <c r="B1014" s="1" t="s">
        <v>6067</v>
      </c>
      <c r="C1014" s="1" t="s">
        <v>151</v>
      </c>
      <c r="D1014" t="s">
        <v>6067</v>
      </c>
    </row>
    <row r="1015" spans="1:4" x14ac:dyDescent="0.25">
      <c r="A1015" s="1" t="s">
        <v>383</v>
      </c>
      <c r="B1015" s="1" t="s">
        <v>6067</v>
      </c>
      <c r="C1015" s="1" t="s">
        <v>156</v>
      </c>
      <c r="D1015" t="s">
        <v>6067</v>
      </c>
    </row>
    <row r="1016" spans="1:4" x14ac:dyDescent="0.25">
      <c r="A1016" s="1" t="s">
        <v>384</v>
      </c>
      <c r="B1016" s="1" t="s">
        <v>6067</v>
      </c>
      <c r="C1016" s="1" t="s">
        <v>157</v>
      </c>
      <c r="D1016" t="s">
        <v>6067</v>
      </c>
    </row>
    <row r="1017" spans="1:4" x14ac:dyDescent="0.25">
      <c r="A1017" s="1" t="s">
        <v>389</v>
      </c>
      <c r="B1017" s="1" t="s">
        <v>6067</v>
      </c>
      <c r="C1017" s="1" t="s">
        <v>150</v>
      </c>
      <c r="D1017" t="s">
        <v>6067</v>
      </c>
    </row>
    <row r="1018" spans="1:4" x14ac:dyDescent="0.25">
      <c r="A1018" s="1" t="s">
        <v>390</v>
      </c>
      <c r="B1018" s="1" t="s">
        <v>6067</v>
      </c>
      <c r="C1018" s="1" t="s">
        <v>151</v>
      </c>
      <c r="D1018" t="s">
        <v>6067</v>
      </c>
    </row>
    <row r="1019" spans="1:4" x14ac:dyDescent="0.25">
      <c r="A1019" s="1" t="s">
        <v>176</v>
      </c>
      <c r="B1019" s="1" t="s">
        <v>4892</v>
      </c>
      <c r="C1019" s="1" t="s">
        <v>153</v>
      </c>
      <c r="D1019" t="e">
        <v>#N/A</v>
      </c>
    </row>
    <row r="1020" spans="1:4" x14ac:dyDescent="0.25">
      <c r="A1020" s="1" t="s">
        <v>176</v>
      </c>
      <c r="B1020" s="1" t="s">
        <v>4892</v>
      </c>
      <c r="C1020" s="1" t="s">
        <v>154</v>
      </c>
      <c r="D1020" t="e">
        <v>#N/A</v>
      </c>
    </row>
    <row r="1021" spans="1:4" x14ac:dyDescent="0.25">
      <c r="A1021" s="1" t="s">
        <v>177</v>
      </c>
      <c r="B1021" s="1" t="s">
        <v>4892</v>
      </c>
      <c r="C1021" s="1" t="s">
        <v>151</v>
      </c>
      <c r="D1021" t="e">
        <v>#N/A</v>
      </c>
    </row>
    <row r="1022" spans="1:4" x14ac:dyDescent="0.25">
      <c r="A1022" s="1" t="s">
        <v>177</v>
      </c>
      <c r="B1022" s="1" t="s">
        <v>4892</v>
      </c>
      <c r="C1022" s="1" t="s">
        <v>152</v>
      </c>
      <c r="D1022" t="e">
        <v>#N/A</v>
      </c>
    </row>
    <row r="1023" spans="1:4" x14ac:dyDescent="0.25">
      <c r="A1023" s="1" t="s">
        <v>179</v>
      </c>
      <c r="B1023" s="1" t="s">
        <v>4892</v>
      </c>
      <c r="C1023" s="1" t="s">
        <v>149</v>
      </c>
      <c r="D1023" t="e">
        <v>#N/A</v>
      </c>
    </row>
    <row r="1024" spans="1:4" x14ac:dyDescent="0.25">
      <c r="A1024" s="1" t="s">
        <v>179</v>
      </c>
      <c r="B1024" s="1" t="s">
        <v>4892</v>
      </c>
      <c r="C1024" s="1" t="s">
        <v>150</v>
      </c>
      <c r="D1024" t="e">
        <v>#N/A</v>
      </c>
    </row>
    <row r="1025" spans="1:4" x14ac:dyDescent="0.25">
      <c r="A1025" s="1" t="s">
        <v>180</v>
      </c>
      <c r="B1025" s="1" t="s">
        <v>4892</v>
      </c>
      <c r="C1025" s="1" t="s">
        <v>147</v>
      </c>
      <c r="D1025" t="e">
        <v>#N/A</v>
      </c>
    </row>
    <row r="1026" spans="1:4" x14ac:dyDescent="0.25">
      <c r="A1026" s="1" t="s">
        <v>180</v>
      </c>
      <c r="B1026" s="1" t="s">
        <v>4892</v>
      </c>
      <c r="C1026" s="1" t="s">
        <v>148</v>
      </c>
      <c r="D1026" t="e">
        <v>#N/A</v>
      </c>
    </row>
    <row r="1027" spans="1:4" x14ac:dyDescent="0.25">
      <c r="A1027" s="1" t="s">
        <v>181</v>
      </c>
      <c r="B1027" s="1" t="s">
        <v>4892</v>
      </c>
      <c r="C1027" s="1" t="s">
        <v>157</v>
      </c>
      <c r="D1027" t="e">
        <v>#N/A</v>
      </c>
    </row>
    <row r="1028" spans="1:4" x14ac:dyDescent="0.25">
      <c r="A1028" s="1" t="s">
        <v>181</v>
      </c>
      <c r="B1028" s="1" t="s">
        <v>4892</v>
      </c>
      <c r="C1028" s="1" t="s">
        <v>158</v>
      </c>
      <c r="D1028" t="e">
        <v>#N/A</v>
      </c>
    </row>
    <row r="1029" spans="1:4" x14ac:dyDescent="0.25">
      <c r="A1029" s="1" t="s">
        <v>182</v>
      </c>
      <c r="B1029" s="1" t="s">
        <v>4892</v>
      </c>
      <c r="C1029" s="1" t="s">
        <v>153</v>
      </c>
      <c r="D1029" t="e">
        <v>#N/A</v>
      </c>
    </row>
    <row r="1030" spans="1:4" x14ac:dyDescent="0.25">
      <c r="A1030" s="1" t="s">
        <v>182</v>
      </c>
      <c r="B1030" s="1" t="s">
        <v>4892</v>
      </c>
      <c r="C1030" s="1" t="s">
        <v>154</v>
      </c>
      <c r="D1030" t="e">
        <v>#N/A</v>
      </c>
    </row>
    <row r="1031" spans="1:4" x14ac:dyDescent="0.25">
      <c r="A1031" s="1" t="s">
        <v>183</v>
      </c>
      <c r="B1031" s="1" t="s">
        <v>4892</v>
      </c>
      <c r="C1031" s="1" t="s">
        <v>151</v>
      </c>
      <c r="D1031" t="e">
        <v>#N/A</v>
      </c>
    </row>
    <row r="1032" spans="1:4" x14ac:dyDescent="0.25">
      <c r="A1032" s="1" t="s">
        <v>183</v>
      </c>
      <c r="B1032" s="1" t="s">
        <v>4892</v>
      </c>
      <c r="C1032" s="1" t="s">
        <v>152</v>
      </c>
      <c r="D1032" t="e">
        <v>#N/A</v>
      </c>
    </row>
    <row r="1033" spans="1:4" x14ac:dyDescent="0.25">
      <c r="A1033" s="1" t="s">
        <v>184</v>
      </c>
      <c r="B1033" s="1" t="s">
        <v>4892</v>
      </c>
      <c r="C1033" s="1" t="s">
        <v>149</v>
      </c>
      <c r="D1033" t="e">
        <v>#N/A</v>
      </c>
    </row>
    <row r="1034" spans="1:4" x14ac:dyDescent="0.25">
      <c r="A1034" s="1" t="s">
        <v>184</v>
      </c>
      <c r="B1034" s="1" t="s">
        <v>4892</v>
      </c>
      <c r="C1034" s="1" t="s">
        <v>150</v>
      </c>
      <c r="D1034" t="e">
        <v>#N/A</v>
      </c>
    </row>
    <row r="1035" spans="1:4" x14ac:dyDescent="0.25">
      <c r="A1035" s="1" t="s">
        <v>185</v>
      </c>
      <c r="B1035" s="1" t="s">
        <v>4892</v>
      </c>
      <c r="C1035" s="1" t="s">
        <v>147</v>
      </c>
      <c r="D1035" t="e">
        <v>#N/A</v>
      </c>
    </row>
    <row r="1036" spans="1:4" x14ac:dyDescent="0.25">
      <c r="A1036" s="1" t="s">
        <v>185</v>
      </c>
      <c r="B1036" s="1" t="s">
        <v>4892</v>
      </c>
      <c r="C1036" s="1" t="s">
        <v>148</v>
      </c>
      <c r="D1036" t="e">
        <v>#N/A</v>
      </c>
    </row>
    <row r="1037" spans="1:4" x14ac:dyDescent="0.25">
      <c r="A1037" s="1" t="s">
        <v>186</v>
      </c>
      <c r="B1037" s="1" t="s">
        <v>4892</v>
      </c>
      <c r="C1037" s="1" t="s">
        <v>157</v>
      </c>
      <c r="D1037" t="e">
        <v>#N/A</v>
      </c>
    </row>
    <row r="1038" spans="1:4" x14ac:dyDescent="0.25">
      <c r="A1038" s="1" t="s">
        <v>186</v>
      </c>
      <c r="B1038" s="1" t="s">
        <v>4892</v>
      </c>
      <c r="C1038" s="1" t="s">
        <v>158</v>
      </c>
      <c r="D1038" t="e">
        <v>#N/A</v>
      </c>
    </row>
    <row r="1039" spans="1:4" x14ac:dyDescent="0.25">
      <c r="A1039" s="1" t="s">
        <v>157</v>
      </c>
      <c r="B1039" s="1" t="s">
        <v>4900</v>
      </c>
      <c r="C1039" s="1" t="s">
        <v>156</v>
      </c>
      <c r="D1039" t="e">
        <v>#N/A</v>
      </c>
    </row>
    <row r="1040" spans="1:4" x14ac:dyDescent="0.25">
      <c r="A1040" s="1" t="s">
        <v>158</v>
      </c>
      <c r="B1040" s="1" t="s">
        <v>4900</v>
      </c>
      <c r="C1040" s="1" t="s">
        <v>157</v>
      </c>
      <c r="D1040" t="e">
        <v>#N/A</v>
      </c>
    </row>
    <row r="1041" spans="1:4" x14ac:dyDescent="0.25">
      <c r="A1041" s="1" t="s">
        <v>147</v>
      </c>
      <c r="B1041" s="1" t="s">
        <v>4900</v>
      </c>
      <c r="C1041" s="1" t="s">
        <v>158</v>
      </c>
      <c r="D1041" t="e">
        <v>#N/A</v>
      </c>
    </row>
    <row r="1042" spans="1:4" x14ac:dyDescent="0.25">
      <c r="A1042" s="1" t="s">
        <v>148</v>
      </c>
      <c r="B1042" s="1" t="s">
        <v>4900</v>
      </c>
      <c r="C1042" s="1" t="s">
        <v>147</v>
      </c>
      <c r="D1042" t="e">
        <v>#N/A</v>
      </c>
    </row>
    <row r="1043" spans="1:4" x14ac:dyDescent="0.25">
      <c r="A1043" s="1" t="s">
        <v>149</v>
      </c>
      <c r="B1043" s="1" t="s">
        <v>4900</v>
      </c>
      <c r="C1043" s="1" t="s">
        <v>148</v>
      </c>
      <c r="D1043" t="e">
        <v>#N/A</v>
      </c>
    </row>
    <row r="1044" spans="1:4" x14ac:dyDescent="0.25">
      <c r="A1044" s="1" t="s">
        <v>150</v>
      </c>
      <c r="B1044" s="1" t="s">
        <v>4900</v>
      </c>
      <c r="C1044" s="1" t="s">
        <v>149</v>
      </c>
      <c r="D1044" t="e">
        <v>#N/A</v>
      </c>
    </row>
    <row r="1045" spans="1:4" x14ac:dyDescent="0.25">
      <c r="A1045" s="1" t="s">
        <v>151</v>
      </c>
      <c r="B1045" s="1" t="s">
        <v>4900</v>
      </c>
      <c r="C1045" s="1" t="s">
        <v>150</v>
      </c>
      <c r="D1045" t="e">
        <v>#N/A</v>
      </c>
    </row>
    <row r="1046" spans="1:4" x14ac:dyDescent="0.25">
      <c r="A1046" s="1" t="s">
        <v>152</v>
      </c>
      <c r="B1046" s="1" t="s">
        <v>4900</v>
      </c>
      <c r="C1046" s="1" t="s">
        <v>151</v>
      </c>
      <c r="D1046" t="e">
        <v>#N/A</v>
      </c>
    </row>
    <row r="1047" spans="1:4" x14ac:dyDescent="0.25">
      <c r="A1047" s="1" t="s">
        <v>153</v>
      </c>
      <c r="B1047" s="1" t="s">
        <v>4900</v>
      </c>
      <c r="C1047" s="1" t="s">
        <v>152</v>
      </c>
      <c r="D1047" t="e">
        <v>#N/A</v>
      </c>
    </row>
    <row r="1048" spans="1:4" x14ac:dyDescent="0.25">
      <c r="A1048" s="1" t="s">
        <v>154</v>
      </c>
      <c r="B1048" s="1" t="s">
        <v>4900</v>
      </c>
      <c r="C1048" s="1" t="s">
        <v>153</v>
      </c>
      <c r="D1048" t="e">
        <v>#N/A</v>
      </c>
    </row>
    <row r="1049" spans="1:4" x14ac:dyDescent="0.25">
      <c r="A1049" s="1" t="s">
        <v>155</v>
      </c>
      <c r="B1049" s="1" t="s">
        <v>4900</v>
      </c>
      <c r="C1049" s="1" t="s">
        <v>154</v>
      </c>
      <c r="D1049" t="e">
        <v>#N/A</v>
      </c>
    </row>
    <row r="1050" spans="1:4" x14ac:dyDescent="0.25">
      <c r="A1050" s="1" t="s">
        <v>156</v>
      </c>
      <c r="B1050" s="1" t="s">
        <v>4900</v>
      </c>
      <c r="C1050" s="1" t="s">
        <v>155</v>
      </c>
      <c r="D1050" t="e">
        <v>#N/A</v>
      </c>
    </row>
    <row r="1051" spans="1:4" x14ac:dyDescent="0.25">
      <c r="A1051" s="1" t="s">
        <v>157</v>
      </c>
      <c r="B1051" s="1" t="s">
        <v>4895</v>
      </c>
      <c r="C1051" s="1" t="s">
        <v>150</v>
      </c>
      <c r="D1051" t="e">
        <v>#N/A</v>
      </c>
    </row>
    <row r="1052" spans="1:4" x14ac:dyDescent="0.25">
      <c r="A1052" s="1" t="s">
        <v>158</v>
      </c>
      <c r="B1052" s="1" t="s">
        <v>4895</v>
      </c>
      <c r="C1052" s="1" t="s">
        <v>151</v>
      </c>
      <c r="D1052" t="e">
        <v>#N/A</v>
      </c>
    </row>
    <row r="1053" spans="1:4" x14ac:dyDescent="0.25">
      <c r="A1053" s="1" t="s">
        <v>147</v>
      </c>
      <c r="B1053" s="1" t="s">
        <v>4895</v>
      </c>
      <c r="C1053" s="1" t="s">
        <v>152</v>
      </c>
      <c r="D1053" t="e">
        <v>#N/A</v>
      </c>
    </row>
    <row r="1054" spans="1:4" x14ac:dyDescent="0.25">
      <c r="A1054" s="1" t="s">
        <v>148</v>
      </c>
      <c r="B1054" s="1" t="s">
        <v>4895</v>
      </c>
      <c r="C1054" s="1" t="s">
        <v>153</v>
      </c>
      <c r="D1054" t="e">
        <v>#N/A</v>
      </c>
    </row>
    <row r="1055" spans="1:4" x14ac:dyDescent="0.25">
      <c r="A1055" s="1" t="s">
        <v>149</v>
      </c>
      <c r="B1055" s="1" t="s">
        <v>4895</v>
      </c>
      <c r="C1055" s="1" t="s">
        <v>154</v>
      </c>
      <c r="D1055" t="e">
        <v>#N/A</v>
      </c>
    </row>
    <row r="1056" spans="1:4" x14ac:dyDescent="0.25">
      <c r="A1056" s="1" t="s">
        <v>150</v>
      </c>
      <c r="B1056" s="1" t="s">
        <v>4895</v>
      </c>
      <c r="C1056" s="1" t="s">
        <v>155</v>
      </c>
      <c r="D1056" t="e">
        <v>#N/A</v>
      </c>
    </row>
    <row r="1057" spans="1:4" x14ac:dyDescent="0.25">
      <c r="A1057" s="1" t="s">
        <v>151</v>
      </c>
      <c r="B1057" s="1" t="s">
        <v>4895</v>
      </c>
      <c r="C1057" s="1" t="s">
        <v>156</v>
      </c>
      <c r="D1057" t="e">
        <v>#N/A</v>
      </c>
    </row>
    <row r="1058" spans="1:4" x14ac:dyDescent="0.25">
      <c r="A1058" s="1" t="s">
        <v>152</v>
      </c>
      <c r="B1058" s="1" t="s">
        <v>4895</v>
      </c>
      <c r="C1058" s="1" t="s">
        <v>157</v>
      </c>
      <c r="D1058" t="e">
        <v>#N/A</v>
      </c>
    </row>
    <row r="1059" spans="1:4" x14ac:dyDescent="0.25">
      <c r="A1059" s="1" t="s">
        <v>153</v>
      </c>
      <c r="B1059" s="1" t="s">
        <v>4895</v>
      </c>
      <c r="C1059" s="1" t="s">
        <v>158</v>
      </c>
      <c r="D1059" t="e">
        <v>#N/A</v>
      </c>
    </row>
    <row r="1060" spans="1:4" x14ac:dyDescent="0.25">
      <c r="A1060" s="1" t="s">
        <v>154</v>
      </c>
      <c r="B1060" s="1" t="s">
        <v>4895</v>
      </c>
      <c r="C1060" s="1" t="s">
        <v>147</v>
      </c>
      <c r="D1060" t="e">
        <v>#N/A</v>
      </c>
    </row>
    <row r="1061" spans="1:4" x14ac:dyDescent="0.25">
      <c r="A1061" s="1" t="s">
        <v>155</v>
      </c>
      <c r="B1061" s="1" t="s">
        <v>4895</v>
      </c>
      <c r="C1061" s="1" t="s">
        <v>148</v>
      </c>
      <c r="D1061" t="e">
        <v>#N/A</v>
      </c>
    </row>
    <row r="1062" spans="1:4" x14ac:dyDescent="0.25">
      <c r="A1062" s="1" t="s">
        <v>156</v>
      </c>
      <c r="B1062" s="1" t="s">
        <v>4895</v>
      </c>
      <c r="C1062" s="1" t="s">
        <v>149</v>
      </c>
      <c r="D1062" t="e">
        <v>#N/A</v>
      </c>
    </row>
    <row r="1063" spans="1:4" x14ac:dyDescent="0.25">
      <c r="A1063" s="1" t="s">
        <v>293</v>
      </c>
      <c r="B1063" s="1" t="s">
        <v>4893</v>
      </c>
      <c r="C1063" s="1" t="s">
        <v>155</v>
      </c>
      <c r="D1063" t="e">
        <v>#N/A</v>
      </c>
    </row>
    <row r="1064" spans="1:4" x14ac:dyDescent="0.25">
      <c r="A1064" s="1" t="s">
        <v>294</v>
      </c>
      <c r="B1064" s="1" t="s">
        <v>4893</v>
      </c>
      <c r="C1064" s="1" t="s">
        <v>155</v>
      </c>
      <c r="D1064" t="e">
        <v>#N/A</v>
      </c>
    </row>
    <row r="1065" spans="1:4" x14ac:dyDescent="0.25">
      <c r="A1065" s="1" t="s">
        <v>295</v>
      </c>
      <c r="B1065" s="1" t="s">
        <v>4893</v>
      </c>
      <c r="C1065" s="1" t="s">
        <v>155</v>
      </c>
      <c r="D1065" t="e">
        <v>#N/A</v>
      </c>
    </row>
    <row r="1066" spans="1:4" x14ac:dyDescent="0.25">
      <c r="A1066" s="1" t="s">
        <v>296</v>
      </c>
      <c r="B1066" s="1" t="s">
        <v>4893</v>
      </c>
      <c r="C1066" s="1" t="s">
        <v>155</v>
      </c>
      <c r="D1066" t="e">
        <v>#N/A</v>
      </c>
    </row>
    <row r="1067" spans="1:4" x14ac:dyDescent="0.25">
      <c r="A1067" s="1" t="s">
        <v>297</v>
      </c>
      <c r="B1067" s="1" t="s">
        <v>4893</v>
      </c>
      <c r="C1067" s="1" t="s">
        <v>155</v>
      </c>
      <c r="D1067" t="e">
        <v>#N/A</v>
      </c>
    </row>
    <row r="1068" spans="1:4" x14ac:dyDescent="0.25">
      <c r="A1068" s="1" t="s">
        <v>298</v>
      </c>
      <c r="B1068" s="1" t="s">
        <v>4893</v>
      </c>
      <c r="C1068" s="1" t="s">
        <v>155</v>
      </c>
      <c r="D1068" t="e">
        <v>#N/A</v>
      </c>
    </row>
    <row r="1069" spans="1:4" x14ac:dyDescent="0.25">
      <c r="A1069" s="1" t="s">
        <v>299</v>
      </c>
      <c r="B1069" s="1" t="s">
        <v>4893</v>
      </c>
      <c r="C1069" s="1" t="s">
        <v>155</v>
      </c>
      <c r="D1069" t="e">
        <v>#N/A</v>
      </c>
    </row>
    <row r="1070" spans="1:4" x14ac:dyDescent="0.25">
      <c r="A1070" s="1" t="s">
        <v>300</v>
      </c>
      <c r="B1070" s="1" t="s">
        <v>4893</v>
      </c>
      <c r="C1070" s="1" t="s">
        <v>155</v>
      </c>
      <c r="D1070" t="e">
        <v>#N/A</v>
      </c>
    </row>
    <row r="1071" spans="1:4" x14ac:dyDescent="0.25">
      <c r="A1071" s="1" t="s">
        <v>301</v>
      </c>
      <c r="B1071" s="1" t="s">
        <v>4893</v>
      </c>
      <c r="C1071" s="1" t="s">
        <v>155</v>
      </c>
      <c r="D1071" t="e">
        <v>#N/A</v>
      </c>
    </row>
    <row r="1072" spans="1:4" x14ac:dyDescent="0.25">
      <c r="A1072" s="1" t="s">
        <v>302</v>
      </c>
      <c r="B1072" s="1" t="s">
        <v>4893</v>
      </c>
      <c r="C1072" s="1" t="s">
        <v>155</v>
      </c>
      <c r="D1072" t="e">
        <v>#N/A</v>
      </c>
    </row>
    <row r="1073" spans="1:4" x14ac:dyDescent="0.25">
      <c r="A1073" s="1" t="s">
        <v>293</v>
      </c>
      <c r="B1073" s="1" t="s">
        <v>4893</v>
      </c>
      <c r="C1073" s="1" t="s">
        <v>156</v>
      </c>
      <c r="D1073" t="e">
        <v>#N/A</v>
      </c>
    </row>
    <row r="1074" spans="1:4" x14ac:dyDescent="0.25">
      <c r="A1074" s="1" t="s">
        <v>294</v>
      </c>
      <c r="B1074" s="1" t="s">
        <v>4893</v>
      </c>
      <c r="C1074" s="1" t="s">
        <v>156</v>
      </c>
      <c r="D1074" t="e">
        <v>#N/A</v>
      </c>
    </row>
    <row r="1075" spans="1:4" x14ac:dyDescent="0.25">
      <c r="A1075" s="1" t="s">
        <v>295</v>
      </c>
      <c r="B1075" s="1" t="s">
        <v>4893</v>
      </c>
      <c r="C1075" s="1" t="s">
        <v>156</v>
      </c>
      <c r="D1075" t="e">
        <v>#N/A</v>
      </c>
    </row>
    <row r="1076" spans="1:4" x14ac:dyDescent="0.25">
      <c r="A1076" s="1" t="s">
        <v>296</v>
      </c>
      <c r="B1076" s="1" t="s">
        <v>4893</v>
      </c>
      <c r="C1076" s="1" t="s">
        <v>156</v>
      </c>
      <c r="D1076" t="e">
        <v>#N/A</v>
      </c>
    </row>
    <row r="1077" spans="1:4" x14ac:dyDescent="0.25">
      <c r="A1077" s="1" t="s">
        <v>297</v>
      </c>
      <c r="B1077" s="1" t="s">
        <v>4893</v>
      </c>
      <c r="C1077" s="1" t="s">
        <v>156</v>
      </c>
      <c r="D1077" t="e">
        <v>#N/A</v>
      </c>
    </row>
    <row r="1078" spans="1:4" x14ac:dyDescent="0.25">
      <c r="A1078" s="1" t="s">
        <v>298</v>
      </c>
      <c r="B1078" s="1" t="s">
        <v>4893</v>
      </c>
      <c r="C1078" s="1" t="s">
        <v>156</v>
      </c>
      <c r="D1078" t="e">
        <v>#N/A</v>
      </c>
    </row>
    <row r="1079" spans="1:4" x14ac:dyDescent="0.25">
      <c r="A1079" s="1" t="s">
        <v>299</v>
      </c>
      <c r="B1079" s="1" t="s">
        <v>4893</v>
      </c>
      <c r="C1079" s="1" t="s">
        <v>156</v>
      </c>
      <c r="D1079" t="e">
        <v>#N/A</v>
      </c>
    </row>
    <row r="1080" spans="1:4" x14ac:dyDescent="0.25">
      <c r="A1080" s="1" t="s">
        <v>300</v>
      </c>
      <c r="B1080" s="1" t="s">
        <v>4893</v>
      </c>
      <c r="C1080" s="1" t="s">
        <v>156</v>
      </c>
      <c r="D1080" t="e">
        <v>#N/A</v>
      </c>
    </row>
    <row r="1081" spans="1:4" x14ac:dyDescent="0.25">
      <c r="A1081" s="1" t="s">
        <v>301</v>
      </c>
      <c r="B1081" s="1" t="s">
        <v>4893</v>
      </c>
      <c r="C1081" s="1" t="s">
        <v>156</v>
      </c>
      <c r="D1081" t="e">
        <v>#N/A</v>
      </c>
    </row>
    <row r="1082" spans="1:4" x14ac:dyDescent="0.25">
      <c r="A1082" s="1" t="s">
        <v>302</v>
      </c>
      <c r="B1082" s="1" t="s">
        <v>4893</v>
      </c>
      <c r="C1082" s="1" t="s">
        <v>156</v>
      </c>
      <c r="D1082" t="e">
        <v>#N/A</v>
      </c>
    </row>
    <row r="1083" spans="1:4" x14ac:dyDescent="0.25">
      <c r="A1083" s="1" t="s">
        <v>303</v>
      </c>
      <c r="B1083" s="1" t="s">
        <v>4893</v>
      </c>
      <c r="C1083" s="1" t="s">
        <v>153</v>
      </c>
      <c r="D1083" t="e">
        <v>#N/A</v>
      </c>
    </row>
    <row r="1084" spans="1:4" x14ac:dyDescent="0.25">
      <c r="A1084" s="1" t="s">
        <v>304</v>
      </c>
      <c r="B1084" s="1" t="s">
        <v>4893</v>
      </c>
      <c r="C1084" s="1" t="s">
        <v>153</v>
      </c>
      <c r="D1084" t="e">
        <v>#N/A</v>
      </c>
    </row>
    <row r="1085" spans="1:4" x14ac:dyDescent="0.25">
      <c r="A1085" s="1" t="s">
        <v>305</v>
      </c>
      <c r="B1085" s="1" t="s">
        <v>4893</v>
      </c>
      <c r="C1085" s="1" t="s">
        <v>153</v>
      </c>
      <c r="D1085" t="e">
        <v>#N/A</v>
      </c>
    </row>
    <row r="1086" spans="1:4" x14ac:dyDescent="0.25">
      <c r="A1086" s="1" t="s">
        <v>306</v>
      </c>
      <c r="B1086" s="1" t="s">
        <v>4893</v>
      </c>
      <c r="C1086" s="1" t="s">
        <v>153</v>
      </c>
      <c r="D1086" t="e">
        <v>#N/A</v>
      </c>
    </row>
    <row r="1087" spans="1:4" x14ac:dyDescent="0.25">
      <c r="A1087" s="1" t="s">
        <v>307</v>
      </c>
      <c r="B1087" s="1" t="s">
        <v>4893</v>
      </c>
      <c r="C1087" s="1" t="s">
        <v>153</v>
      </c>
      <c r="D1087" t="e">
        <v>#N/A</v>
      </c>
    </row>
    <row r="1088" spans="1:4" x14ac:dyDescent="0.25">
      <c r="A1088" s="1" t="s">
        <v>308</v>
      </c>
      <c r="B1088" s="1" t="s">
        <v>4893</v>
      </c>
      <c r="C1088" s="1" t="s">
        <v>153</v>
      </c>
      <c r="D1088" t="e">
        <v>#N/A</v>
      </c>
    </row>
    <row r="1089" spans="1:4" x14ac:dyDescent="0.25">
      <c r="A1089" s="1" t="s">
        <v>309</v>
      </c>
      <c r="B1089" s="1" t="s">
        <v>4893</v>
      </c>
      <c r="C1089" s="1" t="s">
        <v>153</v>
      </c>
      <c r="D1089" t="e">
        <v>#N/A</v>
      </c>
    </row>
    <row r="1090" spans="1:4" x14ac:dyDescent="0.25">
      <c r="A1090" s="1" t="s">
        <v>310</v>
      </c>
      <c r="B1090" s="1" t="s">
        <v>4893</v>
      </c>
      <c r="C1090" s="1" t="s">
        <v>153</v>
      </c>
      <c r="D1090" t="e">
        <v>#N/A</v>
      </c>
    </row>
    <row r="1091" spans="1:4" x14ac:dyDescent="0.25">
      <c r="A1091" s="1" t="s">
        <v>311</v>
      </c>
      <c r="B1091" s="1" t="s">
        <v>4893</v>
      </c>
      <c r="C1091" s="1" t="s">
        <v>153</v>
      </c>
      <c r="D1091" t="e">
        <v>#N/A</v>
      </c>
    </row>
    <row r="1092" spans="1:4" x14ac:dyDescent="0.25">
      <c r="A1092" s="1" t="s">
        <v>312</v>
      </c>
      <c r="B1092" s="1" t="s">
        <v>4893</v>
      </c>
      <c r="C1092" s="1" t="s">
        <v>153</v>
      </c>
      <c r="D1092" t="e">
        <v>#N/A</v>
      </c>
    </row>
    <row r="1093" spans="1:4" x14ac:dyDescent="0.25">
      <c r="A1093" s="1" t="s">
        <v>303</v>
      </c>
      <c r="B1093" s="1" t="s">
        <v>4893</v>
      </c>
      <c r="C1093" s="1" t="s">
        <v>154</v>
      </c>
      <c r="D1093" t="e">
        <v>#N/A</v>
      </c>
    </row>
    <row r="1094" spans="1:4" x14ac:dyDescent="0.25">
      <c r="A1094" s="1" t="s">
        <v>304</v>
      </c>
      <c r="B1094" s="1" t="s">
        <v>4893</v>
      </c>
      <c r="C1094" s="1" t="s">
        <v>154</v>
      </c>
      <c r="D1094" t="e">
        <v>#N/A</v>
      </c>
    </row>
    <row r="1095" spans="1:4" x14ac:dyDescent="0.25">
      <c r="A1095" s="1" t="s">
        <v>305</v>
      </c>
      <c r="B1095" s="1" t="s">
        <v>4893</v>
      </c>
      <c r="C1095" s="1" t="s">
        <v>154</v>
      </c>
      <c r="D1095" t="e">
        <v>#N/A</v>
      </c>
    </row>
    <row r="1096" spans="1:4" x14ac:dyDescent="0.25">
      <c r="A1096" s="1" t="s">
        <v>306</v>
      </c>
      <c r="B1096" s="1" t="s">
        <v>4893</v>
      </c>
      <c r="C1096" s="1" t="s">
        <v>154</v>
      </c>
      <c r="D1096" t="e">
        <v>#N/A</v>
      </c>
    </row>
    <row r="1097" spans="1:4" x14ac:dyDescent="0.25">
      <c r="A1097" s="1" t="s">
        <v>307</v>
      </c>
      <c r="B1097" s="1" t="s">
        <v>4893</v>
      </c>
      <c r="C1097" s="1" t="s">
        <v>154</v>
      </c>
      <c r="D1097" t="e">
        <v>#N/A</v>
      </c>
    </row>
    <row r="1098" spans="1:4" x14ac:dyDescent="0.25">
      <c r="A1098" s="1" t="s">
        <v>308</v>
      </c>
      <c r="B1098" s="1" t="s">
        <v>4893</v>
      </c>
      <c r="C1098" s="1" t="s">
        <v>154</v>
      </c>
      <c r="D1098" t="e">
        <v>#N/A</v>
      </c>
    </row>
    <row r="1099" spans="1:4" x14ac:dyDescent="0.25">
      <c r="A1099" s="1" t="s">
        <v>309</v>
      </c>
      <c r="B1099" s="1" t="s">
        <v>4893</v>
      </c>
      <c r="C1099" s="1" t="s">
        <v>154</v>
      </c>
      <c r="D1099" t="e">
        <v>#N/A</v>
      </c>
    </row>
    <row r="1100" spans="1:4" x14ac:dyDescent="0.25">
      <c r="A1100" s="1" t="s">
        <v>310</v>
      </c>
      <c r="B1100" s="1" t="s">
        <v>4893</v>
      </c>
      <c r="C1100" s="1" t="s">
        <v>154</v>
      </c>
      <c r="D1100" t="e">
        <v>#N/A</v>
      </c>
    </row>
    <row r="1101" spans="1:4" x14ac:dyDescent="0.25">
      <c r="A1101" s="1" t="s">
        <v>311</v>
      </c>
      <c r="B1101" s="1" t="s">
        <v>4893</v>
      </c>
      <c r="C1101" s="1" t="s">
        <v>154</v>
      </c>
      <c r="D1101" t="e">
        <v>#N/A</v>
      </c>
    </row>
    <row r="1102" spans="1:4" x14ac:dyDescent="0.25">
      <c r="A1102" s="1" t="s">
        <v>312</v>
      </c>
      <c r="B1102" s="1" t="s">
        <v>4893</v>
      </c>
      <c r="C1102" s="1" t="s">
        <v>154</v>
      </c>
      <c r="D1102" t="e">
        <v>#N/A</v>
      </c>
    </row>
    <row r="1103" spans="1:4" x14ac:dyDescent="0.25">
      <c r="A1103" s="1" t="s">
        <v>313</v>
      </c>
      <c r="B1103" s="1" t="s">
        <v>4893</v>
      </c>
      <c r="C1103" s="1" t="s">
        <v>151</v>
      </c>
      <c r="D1103" t="e">
        <v>#N/A</v>
      </c>
    </row>
    <row r="1104" spans="1:4" x14ac:dyDescent="0.25">
      <c r="A1104" s="1" t="s">
        <v>314</v>
      </c>
      <c r="B1104" s="1" t="s">
        <v>4893</v>
      </c>
      <c r="C1104" s="1" t="s">
        <v>151</v>
      </c>
      <c r="D1104" t="e">
        <v>#N/A</v>
      </c>
    </row>
    <row r="1105" spans="1:4" x14ac:dyDescent="0.25">
      <c r="A1105" s="1" t="s">
        <v>315</v>
      </c>
      <c r="B1105" s="1" t="s">
        <v>4893</v>
      </c>
      <c r="C1105" s="1" t="s">
        <v>151</v>
      </c>
      <c r="D1105" t="e">
        <v>#N/A</v>
      </c>
    </row>
    <row r="1106" spans="1:4" x14ac:dyDescent="0.25">
      <c r="A1106" s="1" t="s">
        <v>316</v>
      </c>
      <c r="B1106" s="1" t="s">
        <v>4893</v>
      </c>
      <c r="C1106" s="1" t="s">
        <v>151</v>
      </c>
      <c r="D1106" t="e">
        <v>#N/A</v>
      </c>
    </row>
    <row r="1107" spans="1:4" x14ac:dyDescent="0.25">
      <c r="A1107" s="1" t="s">
        <v>317</v>
      </c>
      <c r="B1107" s="1" t="s">
        <v>4893</v>
      </c>
      <c r="C1107" s="1" t="s">
        <v>151</v>
      </c>
      <c r="D1107" t="e">
        <v>#N/A</v>
      </c>
    </row>
    <row r="1108" spans="1:4" x14ac:dyDescent="0.25">
      <c r="A1108" s="1" t="s">
        <v>318</v>
      </c>
      <c r="B1108" s="1" t="s">
        <v>4893</v>
      </c>
      <c r="C1108" s="1" t="s">
        <v>151</v>
      </c>
      <c r="D1108" t="e">
        <v>#N/A</v>
      </c>
    </row>
    <row r="1109" spans="1:4" x14ac:dyDescent="0.25">
      <c r="A1109" s="1" t="s">
        <v>319</v>
      </c>
      <c r="B1109" s="1" t="s">
        <v>4893</v>
      </c>
      <c r="C1109" s="1" t="s">
        <v>151</v>
      </c>
      <c r="D1109" t="e">
        <v>#N/A</v>
      </c>
    </row>
    <row r="1110" spans="1:4" x14ac:dyDescent="0.25">
      <c r="A1110" s="1" t="s">
        <v>320</v>
      </c>
      <c r="B1110" s="1" t="s">
        <v>4893</v>
      </c>
      <c r="C1110" s="1" t="s">
        <v>151</v>
      </c>
      <c r="D1110" t="e">
        <v>#N/A</v>
      </c>
    </row>
    <row r="1111" spans="1:4" x14ac:dyDescent="0.25">
      <c r="A1111" s="1" t="s">
        <v>321</v>
      </c>
      <c r="B1111" s="1" t="s">
        <v>4893</v>
      </c>
      <c r="C1111" s="1" t="s">
        <v>151</v>
      </c>
      <c r="D1111" t="e">
        <v>#N/A</v>
      </c>
    </row>
    <row r="1112" spans="1:4" x14ac:dyDescent="0.25">
      <c r="A1112" s="1" t="s">
        <v>322</v>
      </c>
      <c r="B1112" s="1" t="s">
        <v>4893</v>
      </c>
      <c r="C1112" s="1" t="s">
        <v>151</v>
      </c>
      <c r="D1112" t="e">
        <v>#N/A</v>
      </c>
    </row>
    <row r="1113" spans="1:4" x14ac:dyDescent="0.25">
      <c r="A1113" s="1" t="s">
        <v>313</v>
      </c>
      <c r="B1113" s="1" t="s">
        <v>4893</v>
      </c>
      <c r="C1113" s="1" t="s">
        <v>152</v>
      </c>
      <c r="D1113" t="e">
        <v>#N/A</v>
      </c>
    </row>
    <row r="1114" spans="1:4" x14ac:dyDescent="0.25">
      <c r="A1114" s="1" t="s">
        <v>314</v>
      </c>
      <c r="B1114" s="1" t="s">
        <v>4893</v>
      </c>
      <c r="C1114" s="1" t="s">
        <v>152</v>
      </c>
      <c r="D1114" t="e">
        <v>#N/A</v>
      </c>
    </row>
    <row r="1115" spans="1:4" x14ac:dyDescent="0.25">
      <c r="A1115" s="1" t="s">
        <v>315</v>
      </c>
      <c r="B1115" s="1" t="s">
        <v>4893</v>
      </c>
      <c r="C1115" s="1" t="s">
        <v>152</v>
      </c>
      <c r="D1115" t="e">
        <v>#N/A</v>
      </c>
    </row>
    <row r="1116" spans="1:4" x14ac:dyDescent="0.25">
      <c r="A1116" s="1" t="s">
        <v>316</v>
      </c>
      <c r="B1116" s="1" t="s">
        <v>4893</v>
      </c>
      <c r="C1116" s="1" t="s">
        <v>152</v>
      </c>
      <c r="D1116" t="e">
        <v>#N/A</v>
      </c>
    </row>
    <row r="1117" spans="1:4" x14ac:dyDescent="0.25">
      <c r="A1117" s="1" t="s">
        <v>317</v>
      </c>
      <c r="B1117" s="1" t="s">
        <v>4893</v>
      </c>
      <c r="C1117" s="1" t="s">
        <v>152</v>
      </c>
      <c r="D1117" t="e">
        <v>#N/A</v>
      </c>
    </row>
    <row r="1118" spans="1:4" x14ac:dyDescent="0.25">
      <c r="A1118" s="1" t="s">
        <v>318</v>
      </c>
      <c r="B1118" s="1" t="s">
        <v>4893</v>
      </c>
      <c r="C1118" s="1" t="s">
        <v>152</v>
      </c>
      <c r="D1118" t="e">
        <v>#N/A</v>
      </c>
    </row>
    <row r="1119" spans="1:4" x14ac:dyDescent="0.25">
      <c r="A1119" s="1" t="s">
        <v>319</v>
      </c>
      <c r="B1119" s="1" t="s">
        <v>4893</v>
      </c>
      <c r="C1119" s="1" t="s">
        <v>152</v>
      </c>
      <c r="D1119" t="e">
        <v>#N/A</v>
      </c>
    </row>
    <row r="1120" spans="1:4" x14ac:dyDescent="0.25">
      <c r="A1120" s="1" t="s">
        <v>320</v>
      </c>
      <c r="B1120" s="1" t="s">
        <v>4893</v>
      </c>
      <c r="C1120" s="1" t="s">
        <v>152</v>
      </c>
      <c r="D1120" t="e">
        <v>#N/A</v>
      </c>
    </row>
    <row r="1121" spans="1:4" x14ac:dyDescent="0.25">
      <c r="A1121" s="1" t="s">
        <v>321</v>
      </c>
      <c r="B1121" s="1" t="s">
        <v>4893</v>
      </c>
      <c r="C1121" s="1" t="s">
        <v>152</v>
      </c>
      <c r="D1121" t="e">
        <v>#N/A</v>
      </c>
    </row>
    <row r="1122" spans="1:4" x14ac:dyDescent="0.25">
      <c r="A1122" s="1" t="s">
        <v>322</v>
      </c>
      <c r="B1122" s="1" t="s">
        <v>4893</v>
      </c>
      <c r="C1122" s="1" t="s">
        <v>152</v>
      </c>
      <c r="D1122" t="e">
        <v>#N/A</v>
      </c>
    </row>
    <row r="1123" spans="1:4" x14ac:dyDescent="0.25">
      <c r="A1123" s="1" t="s">
        <v>323</v>
      </c>
      <c r="B1123" s="1" t="s">
        <v>4893</v>
      </c>
      <c r="C1123" s="1" t="s">
        <v>149</v>
      </c>
      <c r="D1123" t="e">
        <v>#N/A</v>
      </c>
    </row>
    <row r="1124" spans="1:4" x14ac:dyDescent="0.25">
      <c r="A1124" s="1" t="s">
        <v>324</v>
      </c>
      <c r="B1124" s="1" t="s">
        <v>4893</v>
      </c>
      <c r="C1124" s="1" t="s">
        <v>149</v>
      </c>
      <c r="D1124" t="e">
        <v>#N/A</v>
      </c>
    </row>
    <row r="1125" spans="1:4" x14ac:dyDescent="0.25">
      <c r="A1125" s="1" t="s">
        <v>325</v>
      </c>
      <c r="B1125" s="1" t="s">
        <v>4893</v>
      </c>
      <c r="C1125" s="1" t="s">
        <v>149</v>
      </c>
      <c r="D1125" t="e">
        <v>#N/A</v>
      </c>
    </row>
    <row r="1126" spans="1:4" x14ac:dyDescent="0.25">
      <c r="A1126" s="1" t="s">
        <v>326</v>
      </c>
      <c r="B1126" s="1" t="s">
        <v>4893</v>
      </c>
      <c r="C1126" s="1" t="s">
        <v>149</v>
      </c>
      <c r="D1126" t="e">
        <v>#N/A</v>
      </c>
    </row>
    <row r="1127" spans="1:4" x14ac:dyDescent="0.25">
      <c r="A1127" s="1" t="s">
        <v>327</v>
      </c>
      <c r="B1127" s="1" t="s">
        <v>4893</v>
      </c>
      <c r="C1127" s="1" t="s">
        <v>149</v>
      </c>
      <c r="D1127" t="e">
        <v>#N/A</v>
      </c>
    </row>
    <row r="1128" spans="1:4" x14ac:dyDescent="0.25">
      <c r="A1128" s="1" t="s">
        <v>328</v>
      </c>
      <c r="B1128" s="1" t="s">
        <v>4893</v>
      </c>
      <c r="C1128" s="1" t="s">
        <v>149</v>
      </c>
      <c r="D1128" t="e">
        <v>#N/A</v>
      </c>
    </row>
    <row r="1129" spans="1:4" x14ac:dyDescent="0.25">
      <c r="A1129" s="1" t="s">
        <v>329</v>
      </c>
      <c r="B1129" s="1" t="s">
        <v>4893</v>
      </c>
      <c r="C1129" s="1" t="s">
        <v>149</v>
      </c>
      <c r="D1129" t="e">
        <v>#N/A</v>
      </c>
    </row>
    <row r="1130" spans="1:4" x14ac:dyDescent="0.25">
      <c r="A1130" s="1" t="s">
        <v>330</v>
      </c>
      <c r="B1130" s="1" t="s">
        <v>4893</v>
      </c>
      <c r="C1130" s="1" t="s">
        <v>149</v>
      </c>
      <c r="D1130" t="e">
        <v>#N/A</v>
      </c>
    </row>
    <row r="1131" spans="1:4" x14ac:dyDescent="0.25">
      <c r="A1131" s="1" t="s">
        <v>331</v>
      </c>
      <c r="B1131" s="1" t="s">
        <v>4893</v>
      </c>
      <c r="C1131" s="1" t="s">
        <v>149</v>
      </c>
      <c r="D1131" t="e">
        <v>#N/A</v>
      </c>
    </row>
    <row r="1132" spans="1:4" x14ac:dyDescent="0.25">
      <c r="A1132" s="1" t="s">
        <v>332</v>
      </c>
      <c r="B1132" s="1" t="s">
        <v>4893</v>
      </c>
      <c r="C1132" s="1" t="s">
        <v>149</v>
      </c>
      <c r="D1132" t="e">
        <v>#N/A</v>
      </c>
    </row>
    <row r="1133" spans="1:4" x14ac:dyDescent="0.25">
      <c r="A1133" s="1" t="s">
        <v>323</v>
      </c>
      <c r="B1133" s="1" t="s">
        <v>4893</v>
      </c>
      <c r="C1133" s="1" t="s">
        <v>150</v>
      </c>
      <c r="D1133" t="e">
        <v>#N/A</v>
      </c>
    </row>
    <row r="1134" spans="1:4" x14ac:dyDescent="0.25">
      <c r="A1134" s="1" t="s">
        <v>324</v>
      </c>
      <c r="B1134" s="1" t="s">
        <v>4893</v>
      </c>
      <c r="C1134" s="1" t="s">
        <v>150</v>
      </c>
      <c r="D1134" t="e">
        <v>#N/A</v>
      </c>
    </row>
    <row r="1135" spans="1:4" x14ac:dyDescent="0.25">
      <c r="A1135" s="1" t="s">
        <v>325</v>
      </c>
      <c r="B1135" s="1" t="s">
        <v>4893</v>
      </c>
      <c r="C1135" s="1" t="s">
        <v>150</v>
      </c>
      <c r="D1135" t="e">
        <v>#N/A</v>
      </c>
    </row>
    <row r="1136" spans="1:4" x14ac:dyDescent="0.25">
      <c r="A1136" s="1" t="s">
        <v>326</v>
      </c>
      <c r="B1136" s="1" t="s">
        <v>4893</v>
      </c>
      <c r="C1136" s="1" t="s">
        <v>150</v>
      </c>
      <c r="D1136" t="e">
        <v>#N/A</v>
      </c>
    </row>
    <row r="1137" spans="1:4" x14ac:dyDescent="0.25">
      <c r="A1137" s="1" t="s">
        <v>327</v>
      </c>
      <c r="B1137" s="1" t="s">
        <v>4893</v>
      </c>
      <c r="C1137" s="1" t="s">
        <v>150</v>
      </c>
      <c r="D1137" t="e">
        <v>#N/A</v>
      </c>
    </row>
    <row r="1138" spans="1:4" x14ac:dyDescent="0.25">
      <c r="A1138" s="1" t="s">
        <v>328</v>
      </c>
      <c r="B1138" s="1" t="s">
        <v>4893</v>
      </c>
      <c r="C1138" s="1" t="s">
        <v>150</v>
      </c>
      <c r="D1138" t="e">
        <v>#N/A</v>
      </c>
    </row>
    <row r="1139" spans="1:4" x14ac:dyDescent="0.25">
      <c r="A1139" s="1" t="s">
        <v>329</v>
      </c>
      <c r="B1139" s="1" t="s">
        <v>4893</v>
      </c>
      <c r="C1139" s="1" t="s">
        <v>150</v>
      </c>
      <c r="D1139" t="e">
        <v>#N/A</v>
      </c>
    </row>
    <row r="1140" spans="1:4" x14ac:dyDescent="0.25">
      <c r="A1140" s="1" t="s">
        <v>330</v>
      </c>
      <c r="B1140" s="1" t="s">
        <v>4893</v>
      </c>
      <c r="C1140" s="1" t="s">
        <v>150</v>
      </c>
      <c r="D1140" t="e">
        <v>#N/A</v>
      </c>
    </row>
    <row r="1141" spans="1:4" x14ac:dyDescent="0.25">
      <c r="A1141" s="1" t="s">
        <v>331</v>
      </c>
      <c r="B1141" s="1" t="s">
        <v>4893</v>
      </c>
      <c r="C1141" s="1" t="s">
        <v>150</v>
      </c>
      <c r="D1141" t="e">
        <v>#N/A</v>
      </c>
    </row>
    <row r="1142" spans="1:4" x14ac:dyDescent="0.25">
      <c r="A1142" s="1" t="s">
        <v>332</v>
      </c>
      <c r="B1142" s="1" t="s">
        <v>4893</v>
      </c>
      <c r="C1142" s="1" t="s">
        <v>150</v>
      </c>
      <c r="D1142" t="e">
        <v>#N/A</v>
      </c>
    </row>
    <row r="1143" spans="1:4" x14ac:dyDescent="0.25">
      <c r="A1143" s="1" t="s">
        <v>333</v>
      </c>
      <c r="B1143" s="1" t="s">
        <v>4893</v>
      </c>
      <c r="C1143" s="1" t="s">
        <v>147</v>
      </c>
      <c r="D1143" t="e">
        <v>#N/A</v>
      </c>
    </row>
    <row r="1144" spans="1:4" x14ac:dyDescent="0.25">
      <c r="A1144" s="1" t="s">
        <v>334</v>
      </c>
      <c r="B1144" s="1" t="s">
        <v>4893</v>
      </c>
      <c r="C1144" s="1" t="s">
        <v>147</v>
      </c>
      <c r="D1144" t="e">
        <v>#N/A</v>
      </c>
    </row>
    <row r="1145" spans="1:4" x14ac:dyDescent="0.25">
      <c r="A1145" s="1" t="s">
        <v>335</v>
      </c>
      <c r="B1145" s="1" t="s">
        <v>4893</v>
      </c>
      <c r="C1145" s="1" t="s">
        <v>147</v>
      </c>
      <c r="D1145" t="e">
        <v>#N/A</v>
      </c>
    </row>
    <row r="1146" spans="1:4" x14ac:dyDescent="0.25">
      <c r="A1146" s="1" t="s">
        <v>336</v>
      </c>
      <c r="B1146" s="1" t="s">
        <v>4893</v>
      </c>
      <c r="C1146" s="1" t="s">
        <v>147</v>
      </c>
      <c r="D1146" t="e">
        <v>#N/A</v>
      </c>
    </row>
    <row r="1147" spans="1:4" x14ac:dyDescent="0.25">
      <c r="A1147" s="1" t="s">
        <v>337</v>
      </c>
      <c r="B1147" s="1" t="s">
        <v>4893</v>
      </c>
      <c r="C1147" s="1" t="s">
        <v>147</v>
      </c>
      <c r="D1147" t="e">
        <v>#N/A</v>
      </c>
    </row>
    <row r="1148" spans="1:4" x14ac:dyDescent="0.25">
      <c r="A1148" s="1" t="s">
        <v>338</v>
      </c>
      <c r="B1148" s="1" t="s">
        <v>4893</v>
      </c>
      <c r="C1148" s="1" t="s">
        <v>147</v>
      </c>
      <c r="D1148" t="e">
        <v>#N/A</v>
      </c>
    </row>
    <row r="1149" spans="1:4" x14ac:dyDescent="0.25">
      <c r="A1149" s="1" t="s">
        <v>339</v>
      </c>
      <c r="B1149" s="1" t="s">
        <v>4893</v>
      </c>
      <c r="C1149" s="1" t="s">
        <v>147</v>
      </c>
      <c r="D1149" t="e">
        <v>#N/A</v>
      </c>
    </row>
    <row r="1150" spans="1:4" x14ac:dyDescent="0.25">
      <c r="A1150" s="1" t="s">
        <v>340</v>
      </c>
      <c r="B1150" s="1" t="s">
        <v>4893</v>
      </c>
      <c r="C1150" s="1" t="s">
        <v>147</v>
      </c>
      <c r="D1150" t="e">
        <v>#N/A</v>
      </c>
    </row>
    <row r="1151" spans="1:4" x14ac:dyDescent="0.25">
      <c r="A1151" s="1" t="s">
        <v>341</v>
      </c>
      <c r="B1151" s="1" t="s">
        <v>4893</v>
      </c>
      <c r="C1151" s="1" t="s">
        <v>147</v>
      </c>
      <c r="D1151" t="e">
        <v>#N/A</v>
      </c>
    </row>
    <row r="1152" spans="1:4" x14ac:dyDescent="0.25">
      <c r="A1152" s="1" t="s">
        <v>342</v>
      </c>
      <c r="B1152" s="1" t="s">
        <v>4893</v>
      </c>
      <c r="C1152" s="1" t="s">
        <v>147</v>
      </c>
      <c r="D1152" t="e">
        <v>#N/A</v>
      </c>
    </row>
    <row r="1153" spans="1:4" x14ac:dyDescent="0.25">
      <c r="A1153" s="1" t="s">
        <v>333</v>
      </c>
      <c r="B1153" s="1" t="s">
        <v>4893</v>
      </c>
      <c r="C1153" s="1" t="s">
        <v>148</v>
      </c>
      <c r="D1153" t="e">
        <v>#N/A</v>
      </c>
    </row>
    <row r="1154" spans="1:4" x14ac:dyDescent="0.25">
      <c r="A1154" s="1" t="s">
        <v>334</v>
      </c>
      <c r="B1154" s="1" t="s">
        <v>4893</v>
      </c>
      <c r="C1154" s="1" t="s">
        <v>148</v>
      </c>
      <c r="D1154" t="e">
        <v>#N/A</v>
      </c>
    </row>
    <row r="1155" spans="1:4" x14ac:dyDescent="0.25">
      <c r="A1155" s="1" t="s">
        <v>335</v>
      </c>
      <c r="B1155" s="1" t="s">
        <v>4893</v>
      </c>
      <c r="C1155" s="1" t="s">
        <v>148</v>
      </c>
      <c r="D1155" t="e">
        <v>#N/A</v>
      </c>
    </row>
    <row r="1156" spans="1:4" x14ac:dyDescent="0.25">
      <c r="A1156" s="1" t="s">
        <v>336</v>
      </c>
      <c r="B1156" s="1" t="s">
        <v>4893</v>
      </c>
      <c r="C1156" s="1" t="s">
        <v>148</v>
      </c>
      <c r="D1156" t="e">
        <v>#N/A</v>
      </c>
    </row>
    <row r="1157" spans="1:4" x14ac:dyDescent="0.25">
      <c r="A1157" s="1" t="s">
        <v>337</v>
      </c>
      <c r="B1157" s="1" t="s">
        <v>4893</v>
      </c>
      <c r="C1157" s="1" t="s">
        <v>148</v>
      </c>
      <c r="D1157" t="e">
        <v>#N/A</v>
      </c>
    </row>
    <row r="1158" spans="1:4" x14ac:dyDescent="0.25">
      <c r="A1158" s="1" t="s">
        <v>338</v>
      </c>
      <c r="B1158" s="1" t="s">
        <v>4893</v>
      </c>
      <c r="C1158" s="1" t="s">
        <v>148</v>
      </c>
      <c r="D1158" t="e">
        <v>#N/A</v>
      </c>
    </row>
    <row r="1159" spans="1:4" x14ac:dyDescent="0.25">
      <c r="A1159" s="1" t="s">
        <v>339</v>
      </c>
      <c r="B1159" s="1" t="s">
        <v>4893</v>
      </c>
      <c r="C1159" s="1" t="s">
        <v>148</v>
      </c>
      <c r="D1159" t="e">
        <v>#N/A</v>
      </c>
    </row>
    <row r="1160" spans="1:4" x14ac:dyDescent="0.25">
      <c r="A1160" s="1" t="s">
        <v>340</v>
      </c>
      <c r="B1160" s="1" t="s">
        <v>4893</v>
      </c>
      <c r="C1160" s="1" t="s">
        <v>148</v>
      </c>
      <c r="D1160" t="e">
        <v>#N/A</v>
      </c>
    </row>
    <row r="1161" spans="1:4" x14ac:dyDescent="0.25">
      <c r="A1161" s="1" t="s">
        <v>341</v>
      </c>
      <c r="B1161" s="1" t="s">
        <v>4893</v>
      </c>
      <c r="C1161" s="1" t="s">
        <v>148</v>
      </c>
      <c r="D1161" t="e">
        <v>#N/A</v>
      </c>
    </row>
    <row r="1162" spans="1:4" x14ac:dyDescent="0.25">
      <c r="A1162" s="1" t="s">
        <v>342</v>
      </c>
      <c r="B1162" s="1" t="s">
        <v>4893</v>
      </c>
      <c r="C1162" s="1" t="s">
        <v>148</v>
      </c>
      <c r="D1162" t="e">
        <v>#N/A</v>
      </c>
    </row>
    <row r="1163" spans="1:4" x14ac:dyDescent="0.25">
      <c r="A1163" s="1" t="s">
        <v>343</v>
      </c>
      <c r="B1163" s="1" t="s">
        <v>4893</v>
      </c>
      <c r="C1163" s="1" t="s">
        <v>157</v>
      </c>
      <c r="D1163" t="e">
        <v>#N/A</v>
      </c>
    </row>
    <row r="1164" spans="1:4" x14ac:dyDescent="0.25">
      <c r="A1164" s="1" t="s">
        <v>344</v>
      </c>
      <c r="B1164" s="1" t="s">
        <v>4893</v>
      </c>
      <c r="C1164" s="1" t="s">
        <v>157</v>
      </c>
      <c r="D1164" t="e">
        <v>#N/A</v>
      </c>
    </row>
    <row r="1165" spans="1:4" x14ac:dyDescent="0.25">
      <c r="A1165" s="1" t="s">
        <v>345</v>
      </c>
      <c r="B1165" s="1" t="s">
        <v>4893</v>
      </c>
      <c r="C1165" s="1" t="s">
        <v>157</v>
      </c>
      <c r="D1165" t="e">
        <v>#N/A</v>
      </c>
    </row>
    <row r="1166" spans="1:4" x14ac:dyDescent="0.25">
      <c r="A1166" s="1" t="s">
        <v>346</v>
      </c>
      <c r="B1166" s="1" t="s">
        <v>4893</v>
      </c>
      <c r="C1166" s="1" t="s">
        <v>157</v>
      </c>
      <c r="D1166" t="e">
        <v>#N/A</v>
      </c>
    </row>
    <row r="1167" spans="1:4" x14ac:dyDescent="0.25">
      <c r="A1167" s="1" t="s">
        <v>347</v>
      </c>
      <c r="B1167" s="1" t="s">
        <v>4893</v>
      </c>
      <c r="C1167" s="1" t="s">
        <v>157</v>
      </c>
      <c r="D1167" t="e">
        <v>#N/A</v>
      </c>
    </row>
    <row r="1168" spans="1:4" x14ac:dyDescent="0.25">
      <c r="A1168" s="1" t="s">
        <v>348</v>
      </c>
      <c r="B1168" s="1" t="s">
        <v>4893</v>
      </c>
      <c r="C1168" s="1" t="s">
        <v>157</v>
      </c>
      <c r="D1168" t="e">
        <v>#N/A</v>
      </c>
    </row>
    <row r="1169" spans="1:4" x14ac:dyDescent="0.25">
      <c r="A1169" s="1" t="s">
        <v>349</v>
      </c>
      <c r="B1169" s="1" t="s">
        <v>4893</v>
      </c>
      <c r="C1169" s="1" t="s">
        <v>157</v>
      </c>
      <c r="D1169" t="e">
        <v>#N/A</v>
      </c>
    </row>
    <row r="1170" spans="1:4" x14ac:dyDescent="0.25">
      <c r="A1170" s="1" t="s">
        <v>350</v>
      </c>
      <c r="B1170" s="1" t="s">
        <v>4893</v>
      </c>
      <c r="C1170" s="1" t="s">
        <v>157</v>
      </c>
      <c r="D1170" t="e">
        <v>#N/A</v>
      </c>
    </row>
    <row r="1171" spans="1:4" x14ac:dyDescent="0.25">
      <c r="A1171" s="1" t="s">
        <v>351</v>
      </c>
      <c r="B1171" s="1" t="s">
        <v>4893</v>
      </c>
      <c r="C1171" s="1" t="s">
        <v>157</v>
      </c>
      <c r="D1171" t="e">
        <v>#N/A</v>
      </c>
    </row>
    <row r="1172" spans="1:4" x14ac:dyDescent="0.25">
      <c r="A1172" s="1" t="s">
        <v>352</v>
      </c>
      <c r="B1172" s="1" t="s">
        <v>4893</v>
      </c>
      <c r="C1172" s="1" t="s">
        <v>157</v>
      </c>
      <c r="D1172" t="e">
        <v>#N/A</v>
      </c>
    </row>
    <row r="1173" spans="1:4" x14ac:dyDescent="0.25">
      <c r="A1173" s="1" t="s">
        <v>343</v>
      </c>
      <c r="B1173" s="1" t="s">
        <v>4893</v>
      </c>
      <c r="C1173" s="1" t="s">
        <v>158</v>
      </c>
      <c r="D1173" t="e">
        <v>#N/A</v>
      </c>
    </row>
    <row r="1174" spans="1:4" x14ac:dyDescent="0.25">
      <c r="A1174" s="1" t="s">
        <v>344</v>
      </c>
      <c r="B1174" s="1" t="s">
        <v>4893</v>
      </c>
      <c r="C1174" s="1" t="s">
        <v>158</v>
      </c>
      <c r="D1174" t="e">
        <v>#N/A</v>
      </c>
    </row>
    <row r="1175" spans="1:4" x14ac:dyDescent="0.25">
      <c r="A1175" s="1" t="s">
        <v>345</v>
      </c>
      <c r="B1175" s="1" t="s">
        <v>4893</v>
      </c>
      <c r="C1175" s="1" t="s">
        <v>158</v>
      </c>
      <c r="D1175" t="e">
        <v>#N/A</v>
      </c>
    </row>
    <row r="1176" spans="1:4" x14ac:dyDescent="0.25">
      <c r="A1176" s="1" t="s">
        <v>346</v>
      </c>
      <c r="B1176" s="1" t="s">
        <v>4893</v>
      </c>
      <c r="C1176" s="1" t="s">
        <v>158</v>
      </c>
      <c r="D1176" t="e">
        <v>#N/A</v>
      </c>
    </row>
    <row r="1177" spans="1:4" x14ac:dyDescent="0.25">
      <c r="A1177" s="1" t="s">
        <v>347</v>
      </c>
      <c r="B1177" s="1" t="s">
        <v>4893</v>
      </c>
      <c r="C1177" s="1" t="s">
        <v>158</v>
      </c>
      <c r="D1177" t="e">
        <v>#N/A</v>
      </c>
    </row>
    <row r="1178" spans="1:4" x14ac:dyDescent="0.25">
      <c r="A1178" s="1" t="s">
        <v>348</v>
      </c>
      <c r="B1178" s="1" t="s">
        <v>4893</v>
      </c>
      <c r="C1178" s="1" t="s">
        <v>158</v>
      </c>
      <c r="D1178" t="e">
        <v>#N/A</v>
      </c>
    </row>
    <row r="1179" spans="1:4" x14ac:dyDescent="0.25">
      <c r="A1179" s="1" t="s">
        <v>349</v>
      </c>
      <c r="B1179" s="1" t="s">
        <v>4893</v>
      </c>
      <c r="C1179" s="1" t="s">
        <v>158</v>
      </c>
      <c r="D1179" t="e">
        <v>#N/A</v>
      </c>
    </row>
    <row r="1180" spans="1:4" x14ac:dyDescent="0.25">
      <c r="A1180" s="1" t="s">
        <v>350</v>
      </c>
      <c r="B1180" s="1" t="s">
        <v>4893</v>
      </c>
      <c r="C1180" s="1" t="s">
        <v>158</v>
      </c>
      <c r="D1180" t="e">
        <v>#N/A</v>
      </c>
    </row>
    <row r="1181" spans="1:4" x14ac:dyDescent="0.25">
      <c r="A1181" s="1" t="s">
        <v>351</v>
      </c>
      <c r="B1181" s="1" t="s">
        <v>4893</v>
      </c>
      <c r="C1181" s="1" t="s">
        <v>158</v>
      </c>
      <c r="D1181" t="e">
        <v>#N/A</v>
      </c>
    </row>
    <row r="1182" spans="1:4" x14ac:dyDescent="0.25">
      <c r="A1182" s="1" t="s">
        <v>352</v>
      </c>
      <c r="B1182" s="1" t="s">
        <v>4893</v>
      </c>
      <c r="C1182" s="1" t="s">
        <v>158</v>
      </c>
      <c r="D1182" t="e">
        <v>#N/A</v>
      </c>
    </row>
    <row r="1183" spans="1:4" x14ac:dyDescent="0.25">
      <c r="A1183" s="1" t="s">
        <v>157</v>
      </c>
      <c r="B1183" s="1" t="s">
        <v>4896</v>
      </c>
      <c r="C1183" s="1" t="s">
        <v>151</v>
      </c>
      <c r="D1183" t="e">
        <v>#N/A</v>
      </c>
    </row>
    <row r="1184" spans="1:4" x14ac:dyDescent="0.25">
      <c r="A1184" s="1" t="s">
        <v>158</v>
      </c>
      <c r="B1184" s="1" t="s">
        <v>4896</v>
      </c>
      <c r="C1184" s="1" t="s">
        <v>152</v>
      </c>
      <c r="D1184" t="e">
        <v>#N/A</v>
      </c>
    </row>
    <row r="1185" spans="1:4" x14ac:dyDescent="0.25">
      <c r="A1185" s="1" t="s">
        <v>147</v>
      </c>
      <c r="B1185" s="1" t="s">
        <v>4896</v>
      </c>
      <c r="C1185" s="1" t="s">
        <v>153</v>
      </c>
      <c r="D1185" t="e">
        <v>#N/A</v>
      </c>
    </row>
    <row r="1186" spans="1:4" x14ac:dyDescent="0.25">
      <c r="A1186" s="1" t="s">
        <v>148</v>
      </c>
      <c r="B1186" s="1" t="s">
        <v>4896</v>
      </c>
      <c r="C1186" s="1" t="s">
        <v>154</v>
      </c>
      <c r="D1186" t="e">
        <v>#N/A</v>
      </c>
    </row>
    <row r="1187" spans="1:4" x14ac:dyDescent="0.25">
      <c r="A1187" s="1" t="s">
        <v>149</v>
      </c>
      <c r="B1187" s="1" t="s">
        <v>4896</v>
      </c>
      <c r="C1187" s="1" t="s">
        <v>155</v>
      </c>
      <c r="D1187" t="e">
        <v>#N/A</v>
      </c>
    </row>
    <row r="1188" spans="1:4" x14ac:dyDescent="0.25">
      <c r="A1188" s="1" t="s">
        <v>150</v>
      </c>
      <c r="B1188" s="1" t="s">
        <v>4896</v>
      </c>
      <c r="C1188" s="1" t="s">
        <v>156</v>
      </c>
      <c r="D1188" t="e">
        <v>#N/A</v>
      </c>
    </row>
    <row r="1189" spans="1:4" x14ac:dyDescent="0.25">
      <c r="A1189" s="1" t="s">
        <v>151</v>
      </c>
      <c r="B1189" s="1" t="s">
        <v>4896</v>
      </c>
      <c r="C1189" s="1" t="s">
        <v>157</v>
      </c>
      <c r="D1189" t="e">
        <v>#N/A</v>
      </c>
    </row>
    <row r="1190" spans="1:4" x14ac:dyDescent="0.25">
      <c r="A1190" s="1" t="s">
        <v>152</v>
      </c>
      <c r="B1190" s="1" t="s">
        <v>4896</v>
      </c>
      <c r="C1190" s="1" t="s">
        <v>158</v>
      </c>
      <c r="D1190" t="e">
        <v>#N/A</v>
      </c>
    </row>
    <row r="1191" spans="1:4" x14ac:dyDescent="0.25">
      <c r="A1191" s="1" t="s">
        <v>153</v>
      </c>
      <c r="B1191" s="1" t="s">
        <v>4896</v>
      </c>
      <c r="C1191" s="1" t="s">
        <v>147</v>
      </c>
      <c r="D1191" t="e">
        <v>#N/A</v>
      </c>
    </row>
    <row r="1192" spans="1:4" x14ac:dyDescent="0.25">
      <c r="A1192" s="1" t="s">
        <v>154</v>
      </c>
      <c r="B1192" s="1" t="s">
        <v>4896</v>
      </c>
      <c r="C1192" s="1" t="s">
        <v>148</v>
      </c>
      <c r="D1192" t="e">
        <v>#N/A</v>
      </c>
    </row>
    <row r="1193" spans="1:4" x14ac:dyDescent="0.25">
      <c r="A1193" s="1" t="s">
        <v>155</v>
      </c>
      <c r="B1193" s="1" t="s">
        <v>4896</v>
      </c>
      <c r="C1193" s="1" t="s">
        <v>149</v>
      </c>
      <c r="D1193" t="e">
        <v>#N/A</v>
      </c>
    </row>
    <row r="1194" spans="1:4" x14ac:dyDescent="0.25">
      <c r="A1194" s="1" t="s">
        <v>156</v>
      </c>
      <c r="B1194" s="1" t="s">
        <v>4896</v>
      </c>
      <c r="C1194" s="1" t="s">
        <v>150</v>
      </c>
      <c r="D1194" t="e">
        <v>#N/A</v>
      </c>
    </row>
    <row r="1195" spans="1:4" x14ac:dyDescent="0.25">
      <c r="A1195" s="1" t="s">
        <v>353</v>
      </c>
      <c r="B1195" s="1" t="s">
        <v>4905</v>
      </c>
      <c r="C1195" s="5" t="s">
        <v>151</v>
      </c>
      <c r="D1195" t="e">
        <v>#N/A</v>
      </c>
    </row>
    <row r="1196" spans="1:4" x14ac:dyDescent="0.25">
      <c r="A1196" s="1" t="s">
        <v>354</v>
      </c>
      <c r="B1196" s="1" t="s">
        <v>4905</v>
      </c>
      <c r="C1196" s="5" t="s">
        <v>151</v>
      </c>
      <c r="D1196" t="e">
        <v>#N/A</v>
      </c>
    </row>
    <row r="1197" spans="1:4" x14ac:dyDescent="0.25">
      <c r="A1197" s="1" t="s">
        <v>355</v>
      </c>
      <c r="B1197" s="1" t="s">
        <v>4905</v>
      </c>
      <c r="C1197" s="5" t="s">
        <v>152</v>
      </c>
      <c r="D1197" t="e">
        <v>#N/A</v>
      </c>
    </row>
    <row r="1198" spans="1:4" x14ac:dyDescent="0.25">
      <c r="A1198" s="1" t="s">
        <v>356</v>
      </c>
      <c r="B1198" s="1" t="s">
        <v>4905</v>
      </c>
      <c r="C1198" s="5" t="s">
        <v>152</v>
      </c>
      <c r="D1198" t="e">
        <v>#N/A</v>
      </c>
    </row>
    <row r="1199" spans="1:4" x14ac:dyDescent="0.25">
      <c r="A1199" s="1" t="s">
        <v>357</v>
      </c>
      <c r="B1199" s="1" t="s">
        <v>4905</v>
      </c>
      <c r="C1199" s="5" t="s">
        <v>154</v>
      </c>
      <c r="D1199" t="e">
        <v>#N/A</v>
      </c>
    </row>
    <row r="1200" spans="1:4" x14ac:dyDescent="0.25">
      <c r="A1200" s="1" t="s">
        <v>358</v>
      </c>
      <c r="B1200" s="1" t="s">
        <v>4905</v>
      </c>
      <c r="C1200" s="5" t="s">
        <v>155</v>
      </c>
      <c r="D1200" t="e">
        <v>#N/A</v>
      </c>
    </row>
    <row r="1201" spans="1:4" x14ac:dyDescent="0.25">
      <c r="A1201" s="1" t="s">
        <v>359</v>
      </c>
      <c r="B1201" s="1" t="s">
        <v>4905</v>
      </c>
      <c r="C1201" s="5" t="s">
        <v>154</v>
      </c>
      <c r="D1201" t="e">
        <v>#N/A</v>
      </c>
    </row>
    <row r="1202" spans="1:4" x14ac:dyDescent="0.25">
      <c r="A1202" s="1" t="s">
        <v>360</v>
      </c>
      <c r="B1202" s="1" t="s">
        <v>4905</v>
      </c>
      <c r="C1202" s="6" t="s">
        <v>155</v>
      </c>
      <c r="D1202" t="e">
        <v>#N/A</v>
      </c>
    </row>
    <row r="1203" spans="1:4" x14ac:dyDescent="0.25">
      <c r="A1203" s="1" t="s">
        <v>361</v>
      </c>
      <c r="B1203" s="1" t="s">
        <v>4905</v>
      </c>
      <c r="C1203" s="5" t="s">
        <v>157</v>
      </c>
      <c r="D1203" t="e">
        <v>#N/A</v>
      </c>
    </row>
    <row r="1204" spans="1:4" x14ac:dyDescent="0.25">
      <c r="A1204" s="1" t="s">
        <v>362</v>
      </c>
      <c r="B1204" s="1" t="s">
        <v>4905</v>
      </c>
      <c r="C1204" s="5" t="s">
        <v>158</v>
      </c>
      <c r="D1204" t="e">
        <v>#N/A</v>
      </c>
    </row>
    <row r="1205" spans="1:4" x14ac:dyDescent="0.25">
      <c r="A1205" s="1" t="s">
        <v>363</v>
      </c>
      <c r="B1205" s="1" t="s">
        <v>4905</v>
      </c>
      <c r="C1205" s="5" t="s">
        <v>148</v>
      </c>
      <c r="D1205" t="e">
        <v>#N/A</v>
      </c>
    </row>
    <row r="1206" spans="1:4" x14ac:dyDescent="0.25">
      <c r="A1206" s="1" t="s">
        <v>364</v>
      </c>
      <c r="B1206" s="1" t="s">
        <v>4905</v>
      </c>
      <c r="C1206" s="5" t="s">
        <v>149</v>
      </c>
      <c r="D1206" t="e">
        <v>#N/A</v>
      </c>
    </row>
    <row r="1207" spans="1:4" x14ac:dyDescent="0.25">
      <c r="A1207" s="1" t="s">
        <v>365</v>
      </c>
      <c r="B1207" s="1" t="s">
        <v>4905</v>
      </c>
      <c r="C1207" s="5" t="s">
        <v>154</v>
      </c>
      <c r="D1207" t="e">
        <v>#N/A</v>
      </c>
    </row>
    <row r="1208" spans="1:4" x14ac:dyDescent="0.25">
      <c r="A1208" s="1" t="s">
        <v>366</v>
      </c>
      <c r="B1208" s="1" t="s">
        <v>4905</v>
      </c>
      <c r="C1208" s="5" t="s">
        <v>155</v>
      </c>
      <c r="D1208" t="e">
        <v>#N/A</v>
      </c>
    </row>
    <row r="1209" spans="1:4" x14ac:dyDescent="0.25">
      <c r="A1209" s="1" t="s">
        <v>367</v>
      </c>
      <c r="B1209" s="1" t="s">
        <v>4905</v>
      </c>
      <c r="C1209" s="5" t="s">
        <v>154</v>
      </c>
      <c r="D1209" t="e">
        <v>#N/A</v>
      </c>
    </row>
    <row r="1210" spans="1:4" x14ac:dyDescent="0.25">
      <c r="A1210" s="1" t="s">
        <v>368</v>
      </c>
      <c r="B1210" s="1" t="s">
        <v>4905</v>
      </c>
      <c r="C1210" s="6" t="s">
        <v>155</v>
      </c>
      <c r="D1210" t="e">
        <v>#N/A</v>
      </c>
    </row>
    <row r="1211" spans="1:4" x14ac:dyDescent="0.25">
      <c r="A1211" s="1" t="s">
        <v>369</v>
      </c>
      <c r="B1211" s="1" t="s">
        <v>4905</v>
      </c>
      <c r="C1211" s="5" t="s">
        <v>157</v>
      </c>
      <c r="D1211" t="e">
        <v>#N/A</v>
      </c>
    </row>
    <row r="1212" spans="1:4" x14ac:dyDescent="0.25">
      <c r="A1212" s="1" t="s">
        <v>370</v>
      </c>
      <c r="B1212" s="1" t="s">
        <v>4905</v>
      </c>
      <c r="C1212" s="5" t="s">
        <v>158</v>
      </c>
      <c r="D1212" t="e">
        <v>#N/A</v>
      </c>
    </row>
    <row r="1213" spans="1:4" x14ac:dyDescent="0.25">
      <c r="A1213" s="1" t="s">
        <v>371</v>
      </c>
      <c r="B1213" s="1" t="s">
        <v>4905</v>
      </c>
      <c r="C1213" s="5" t="s">
        <v>148</v>
      </c>
      <c r="D1213" t="e">
        <v>#N/A</v>
      </c>
    </row>
    <row r="1214" spans="1:4" x14ac:dyDescent="0.25">
      <c r="A1214" s="1" t="s">
        <v>372</v>
      </c>
      <c r="B1214" s="1" t="s">
        <v>4905</v>
      </c>
      <c r="C1214" s="5" t="s">
        <v>149</v>
      </c>
      <c r="D1214" t="e">
        <v>#N/A</v>
      </c>
    </row>
    <row r="1215" spans="1:4" x14ac:dyDescent="0.25">
      <c r="A1215" s="1" t="s">
        <v>373</v>
      </c>
      <c r="B1215" s="1" t="s">
        <v>4905</v>
      </c>
      <c r="C1215" s="1" t="s">
        <v>155</v>
      </c>
      <c r="D1215" t="e">
        <v>#N/A</v>
      </c>
    </row>
    <row r="1216" spans="1:4" x14ac:dyDescent="0.25">
      <c r="A1216" s="1" t="s">
        <v>374</v>
      </c>
      <c r="B1216" s="1" t="s">
        <v>4905</v>
      </c>
      <c r="C1216" s="1" t="s">
        <v>156</v>
      </c>
      <c r="D1216" t="e">
        <v>#N/A</v>
      </c>
    </row>
    <row r="1217" spans="1:4" x14ac:dyDescent="0.25">
      <c r="A1217" s="1" t="s">
        <v>375</v>
      </c>
      <c r="B1217" s="1" t="s">
        <v>4905</v>
      </c>
      <c r="C1217" s="1" t="s">
        <v>158</v>
      </c>
      <c r="D1217" t="e">
        <v>#N/A</v>
      </c>
    </row>
    <row r="1218" spans="1:4" x14ac:dyDescent="0.25">
      <c r="A1218" s="1" t="s">
        <v>376</v>
      </c>
      <c r="B1218" s="1" t="s">
        <v>4905</v>
      </c>
      <c r="C1218" s="1" t="s">
        <v>147</v>
      </c>
      <c r="D1218" t="e">
        <v>#N/A</v>
      </c>
    </row>
    <row r="1219" spans="1:4" x14ac:dyDescent="0.25">
      <c r="A1219" s="1" t="s">
        <v>377</v>
      </c>
      <c r="B1219" s="1" t="s">
        <v>4905</v>
      </c>
      <c r="C1219" s="1" t="s">
        <v>153</v>
      </c>
      <c r="D1219" t="e">
        <v>#N/A</v>
      </c>
    </row>
    <row r="1220" spans="1:4" x14ac:dyDescent="0.25">
      <c r="A1220" s="1" t="s">
        <v>378</v>
      </c>
      <c r="B1220" s="1" t="s">
        <v>4905</v>
      </c>
      <c r="C1220" s="1" t="s">
        <v>147</v>
      </c>
      <c r="D1220" t="e">
        <v>#N/A</v>
      </c>
    </row>
    <row r="1221" spans="1:4" x14ac:dyDescent="0.25">
      <c r="A1221" s="1" t="s">
        <v>379</v>
      </c>
      <c r="B1221" s="1" t="s">
        <v>4905</v>
      </c>
      <c r="C1221" s="1" t="s">
        <v>149</v>
      </c>
      <c r="D1221" t="e">
        <v>#N/A</v>
      </c>
    </row>
    <row r="1222" spans="1:4" x14ac:dyDescent="0.25">
      <c r="A1222" s="1" t="s">
        <v>380</v>
      </c>
      <c r="B1222" s="1" t="s">
        <v>4905</v>
      </c>
      <c r="C1222" s="1" t="s">
        <v>150</v>
      </c>
      <c r="D1222" t="e">
        <v>#N/A</v>
      </c>
    </row>
    <row r="1223" spans="1:4" x14ac:dyDescent="0.25">
      <c r="A1223" s="1" t="s">
        <v>381</v>
      </c>
      <c r="B1223" s="1" t="s">
        <v>4905</v>
      </c>
      <c r="C1223" s="1" t="s">
        <v>152</v>
      </c>
      <c r="D1223" t="e">
        <v>#N/A</v>
      </c>
    </row>
    <row r="1224" spans="1:4" x14ac:dyDescent="0.25">
      <c r="A1224" s="1" t="s">
        <v>382</v>
      </c>
      <c r="B1224" s="1" t="s">
        <v>4905</v>
      </c>
      <c r="C1224" s="1" t="s">
        <v>153</v>
      </c>
      <c r="D1224" t="e">
        <v>#N/A</v>
      </c>
    </row>
    <row r="1225" spans="1:4" x14ac:dyDescent="0.25">
      <c r="A1225" s="1" t="s">
        <v>383</v>
      </c>
      <c r="B1225" s="1" t="s">
        <v>4905</v>
      </c>
      <c r="C1225" s="1" t="s">
        <v>155</v>
      </c>
      <c r="D1225" t="e">
        <v>#N/A</v>
      </c>
    </row>
    <row r="1226" spans="1:4" x14ac:dyDescent="0.25">
      <c r="A1226" s="1" t="s">
        <v>384</v>
      </c>
      <c r="B1226" s="1" t="s">
        <v>4905</v>
      </c>
      <c r="C1226" s="1" t="s">
        <v>156</v>
      </c>
      <c r="D1226" t="e">
        <v>#N/A</v>
      </c>
    </row>
    <row r="1227" spans="1:4" x14ac:dyDescent="0.25">
      <c r="A1227" s="1" t="s">
        <v>385</v>
      </c>
      <c r="B1227" s="1" t="s">
        <v>4905</v>
      </c>
      <c r="C1227" s="1" t="s">
        <v>158</v>
      </c>
      <c r="D1227" t="e">
        <v>#N/A</v>
      </c>
    </row>
    <row r="1228" spans="1:4" x14ac:dyDescent="0.25">
      <c r="A1228" s="1" t="s">
        <v>386</v>
      </c>
      <c r="B1228" s="1" t="s">
        <v>4905</v>
      </c>
      <c r="C1228" s="1" t="s">
        <v>147</v>
      </c>
      <c r="D1228" t="e">
        <v>#N/A</v>
      </c>
    </row>
    <row r="1229" spans="1:4" x14ac:dyDescent="0.25">
      <c r="A1229" s="1" t="s">
        <v>387</v>
      </c>
      <c r="B1229" s="1" t="s">
        <v>4905</v>
      </c>
      <c r="C1229" s="1" t="s">
        <v>153</v>
      </c>
      <c r="D1229" t="e">
        <v>#N/A</v>
      </c>
    </row>
    <row r="1230" spans="1:4" x14ac:dyDescent="0.25">
      <c r="A1230" s="1" t="s">
        <v>388</v>
      </c>
      <c r="B1230" s="1" t="s">
        <v>4905</v>
      </c>
      <c r="C1230" s="1" t="s">
        <v>147</v>
      </c>
      <c r="D1230" t="e">
        <v>#N/A</v>
      </c>
    </row>
    <row r="1231" spans="1:4" x14ac:dyDescent="0.25">
      <c r="A1231" s="1" t="s">
        <v>389</v>
      </c>
      <c r="B1231" s="1" t="s">
        <v>4905</v>
      </c>
      <c r="C1231" s="1" t="s">
        <v>149</v>
      </c>
      <c r="D1231" t="e">
        <v>#N/A</v>
      </c>
    </row>
    <row r="1232" spans="1:4" x14ac:dyDescent="0.25">
      <c r="A1232" s="1" t="s">
        <v>390</v>
      </c>
      <c r="B1232" s="1" t="s">
        <v>4905</v>
      </c>
      <c r="C1232" s="1" t="s">
        <v>150</v>
      </c>
      <c r="D1232" t="e">
        <v>#N/A</v>
      </c>
    </row>
    <row r="1233" spans="1:4" x14ac:dyDescent="0.25">
      <c r="A1233" s="1" t="s">
        <v>391</v>
      </c>
      <c r="B1233" s="1" t="s">
        <v>4905</v>
      </c>
      <c r="C1233" s="1" t="s">
        <v>152</v>
      </c>
      <c r="D1233" t="e">
        <v>#N/A</v>
      </c>
    </row>
    <row r="1234" spans="1:4" x14ac:dyDescent="0.25">
      <c r="A1234" s="1" t="s">
        <v>392</v>
      </c>
      <c r="B1234" s="1" t="s">
        <v>4905</v>
      </c>
      <c r="C1234" s="1" t="s">
        <v>153</v>
      </c>
      <c r="D1234" t="e">
        <v>#N/A</v>
      </c>
    </row>
  </sheetData>
  <autoFilter ref="A2:N123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"/>
  <sheetViews>
    <sheetView tabSelected="1" showWhiteSpace="0" view="pageLayout" topLeftCell="G65" zoomScale="44" zoomScaleNormal="39" zoomScalePageLayoutView="44" workbookViewId="0">
      <selection activeCell="K70" sqref="K70"/>
    </sheetView>
  </sheetViews>
  <sheetFormatPr defaultColWidth="8.7109375" defaultRowHeight="23.25" x14ac:dyDescent="0.35"/>
  <cols>
    <col min="1" max="1" width="9.140625" style="63" customWidth="1"/>
    <col min="2" max="2" width="36.5703125" style="454" customWidth="1"/>
    <col min="3" max="3" width="36.5703125" style="68" customWidth="1"/>
    <col min="4" max="4" width="36.5703125" style="468" customWidth="1"/>
    <col min="5" max="5" width="36.5703125" style="69" customWidth="1"/>
    <col min="6" max="6" width="36.5703125" style="476" customWidth="1"/>
    <col min="7" max="7" width="36.5703125" style="456" customWidth="1"/>
    <col min="8" max="8" width="36.5703125" style="63" customWidth="1"/>
    <col min="9" max="9" width="36.5703125" style="64" customWidth="1"/>
    <col min="10" max="10" width="36.5703125" style="83" customWidth="1"/>
    <col min="11" max="11" width="36.5703125" style="477" customWidth="1"/>
    <col min="12" max="12" width="36.5703125" style="456" customWidth="1"/>
    <col min="13" max="13" width="36.5703125" style="63" customWidth="1"/>
    <col min="14" max="15" width="36.5703125" style="62" customWidth="1"/>
    <col min="16" max="16" width="36.5703125" style="477" customWidth="1"/>
    <col min="17" max="18" width="36.5703125" style="68" customWidth="1"/>
    <col min="19" max="20" width="36.5703125" style="69" customWidth="1"/>
    <col min="21" max="21" width="36.5703125" style="481" customWidth="1"/>
    <col min="22" max="22" width="8.7109375" style="63"/>
    <col min="23" max="23" width="8.7109375" style="63" customWidth="1"/>
    <col min="24" max="16384" width="8.7109375" style="63"/>
  </cols>
  <sheetData>
    <row r="1" spans="1:27" s="84" customFormat="1" ht="65.25" customHeight="1" x14ac:dyDescent="0.25">
      <c r="A1" s="272"/>
      <c r="B1" s="457" t="s">
        <v>8086</v>
      </c>
      <c r="C1" s="431"/>
      <c r="D1" s="431" t="s">
        <v>696</v>
      </c>
      <c r="E1" s="431"/>
      <c r="F1" s="511">
        <v>65</v>
      </c>
      <c r="G1" s="457" t="s">
        <v>8086</v>
      </c>
      <c r="H1" s="431"/>
      <c r="I1" s="431" t="s">
        <v>696</v>
      </c>
      <c r="J1" s="431"/>
      <c r="K1" s="478">
        <v>65</v>
      </c>
      <c r="L1" s="457" t="s">
        <v>8086</v>
      </c>
      <c r="M1" s="431"/>
      <c r="N1" s="431" t="s">
        <v>696</v>
      </c>
      <c r="O1" s="431"/>
      <c r="P1" s="478">
        <v>65</v>
      </c>
      <c r="Q1" s="512" t="s">
        <v>8086</v>
      </c>
      <c r="R1" s="431"/>
      <c r="S1" s="431" t="s">
        <v>696</v>
      </c>
      <c r="T1" s="431"/>
      <c r="U1" s="478">
        <v>65</v>
      </c>
      <c r="X1" s="85"/>
    </row>
    <row r="2" spans="1:27" s="84" customFormat="1" ht="65.25" customHeight="1" x14ac:dyDescent="0.25">
      <c r="A2" s="272"/>
      <c r="B2" s="459" t="s">
        <v>5710</v>
      </c>
      <c r="C2" s="482"/>
      <c r="D2" s="482" t="s">
        <v>8087</v>
      </c>
      <c r="E2" s="482"/>
      <c r="F2" s="479"/>
      <c r="G2" s="459" t="s">
        <v>5710</v>
      </c>
      <c r="H2" s="482"/>
      <c r="I2" s="437" t="s">
        <v>8087</v>
      </c>
      <c r="J2" s="482"/>
      <c r="K2" s="471"/>
      <c r="L2" s="459" t="s">
        <v>5710</v>
      </c>
      <c r="M2" s="482"/>
      <c r="N2" s="437" t="s">
        <v>8087</v>
      </c>
      <c r="O2" s="482"/>
      <c r="P2" s="471"/>
      <c r="Q2" s="513" t="s">
        <v>5710</v>
      </c>
      <c r="R2" s="482"/>
      <c r="S2" s="437" t="s">
        <v>8087</v>
      </c>
      <c r="T2" s="482"/>
      <c r="U2" s="471"/>
      <c r="X2" s="85"/>
      <c r="Y2" s="85"/>
      <c r="Z2" s="85"/>
      <c r="AA2" s="85"/>
    </row>
    <row r="3" spans="1:27" s="84" customFormat="1" ht="65.25" customHeight="1" x14ac:dyDescent="0.35">
      <c r="A3" s="272"/>
      <c r="B3" s="514"/>
      <c r="C3" s="482"/>
      <c r="D3" s="515" t="s">
        <v>218</v>
      </c>
      <c r="E3" s="516"/>
      <c r="F3" s="479"/>
      <c r="G3" s="514"/>
      <c r="H3" s="482"/>
      <c r="I3" s="517" t="s">
        <v>218</v>
      </c>
      <c r="J3" s="516"/>
      <c r="K3" s="518"/>
      <c r="L3" s="514"/>
      <c r="M3" s="482"/>
      <c r="N3" s="517" t="s">
        <v>218</v>
      </c>
      <c r="O3" s="516"/>
      <c r="P3" s="518"/>
      <c r="Q3" s="519"/>
      <c r="R3" s="482"/>
      <c r="S3" s="517" t="s">
        <v>218</v>
      </c>
      <c r="T3" s="516"/>
      <c r="U3" s="518"/>
      <c r="X3" s="85"/>
      <c r="Y3" s="85"/>
      <c r="Z3" s="85"/>
      <c r="AA3" s="85"/>
    </row>
    <row r="4" spans="1:27" s="89" customFormat="1" ht="65.25" customHeight="1" x14ac:dyDescent="0.5">
      <c r="A4" s="274"/>
      <c r="B4" s="520" t="s">
        <v>8101</v>
      </c>
      <c r="C4" s="516"/>
      <c r="D4" s="521"/>
      <c r="E4" s="522" t="s">
        <v>8092</v>
      </c>
      <c r="F4" s="479"/>
      <c r="G4" s="520" t="s">
        <v>8101</v>
      </c>
      <c r="H4" s="516"/>
      <c r="I4" s="521"/>
      <c r="J4" s="522" t="s">
        <v>8092</v>
      </c>
      <c r="K4" s="518"/>
      <c r="L4" s="520" t="s">
        <v>8101</v>
      </c>
      <c r="M4" s="516"/>
      <c r="N4" s="521"/>
      <c r="O4" s="522" t="s">
        <v>8092</v>
      </c>
      <c r="P4" s="518"/>
      <c r="Q4" s="523" t="s">
        <v>8101</v>
      </c>
      <c r="R4" s="516"/>
      <c r="S4" s="521"/>
      <c r="T4" s="522" t="s">
        <v>8092</v>
      </c>
      <c r="U4" s="518"/>
    </row>
    <row r="5" spans="1:27" s="89" customFormat="1" ht="65.25" customHeight="1" x14ac:dyDescent="0.5">
      <c r="A5" s="274"/>
      <c r="B5" s="520" t="s">
        <v>8088</v>
      </c>
      <c r="C5" s="516"/>
      <c r="D5" s="432"/>
      <c r="E5" s="524" t="s">
        <v>8098</v>
      </c>
      <c r="F5" s="479"/>
      <c r="G5" s="520" t="s">
        <v>8088</v>
      </c>
      <c r="H5" s="516"/>
      <c r="I5" s="432"/>
      <c r="J5" s="524" t="s">
        <v>8098</v>
      </c>
      <c r="K5" s="518"/>
      <c r="L5" s="520" t="s">
        <v>8088</v>
      </c>
      <c r="M5" s="516"/>
      <c r="N5" s="432"/>
      <c r="O5" s="524" t="s">
        <v>8098</v>
      </c>
      <c r="P5" s="518"/>
      <c r="Q5" s="523" t="s">
        <v>8088</v>
      </c>
      <c r="R5" s="516"/>
      <c r="S5" s="432"/>
      <c r="T5" s="524" t="s">
        <v>8098</v>
      </c>
      <c r="U5" s="518"/>
    </row>
    <row r="6" spans="1:27" s="89" customFormat="1" ht="65.25" customHeight="1" x14ac:dyDescent="0.5">
      <c r="A6" s="274"/>
      <c r="B6" s="514" t="s">
        <v>8102</v>
      </c>
      <c r="C6" s="432"/>
      <c r="D6" s="432"/>
      <c r="E6" s="522" t="s">
        <v>8096</v>
      </c>
      <c r="F6" s="479"/>
      <c r="G6" s="514" t="s">
        <v>8102</v>
      </c>
      <c r="H6" s="432"/>
      <c r="I6" s="432"/>
      <c r="J6" s="522" t="s">
        <v>8096</v>
      </c>
      <c r="K6" s="518"/>
      <c r="L6" s="514" t="s">
        <v>8102</v>
      </c>
      <c r="M6" s="432"/>
      <c r="N6" s="432"/>
      <c r="O6" s="522" t="s">
        <v>8096</v>
      </c>
      <c r="P6" s="518"/>
      <c r="Q6" s="525" t="s">
        <v>8102</v>
      </c>
      <c r="R6" s="432"/>
      <c r="S6" s="432"/>
      <c r="T6" s="522" t="s">
        <v>8096</v>
      </c>
      <c r="U6" s="518"/>
    </row>
    <row r="7" spans="1:27" s="89" customFormat="1" ht="65.25" customHeight="1" x14ac:dyDescent="0.5">
      <c r="A7" s="274"/>
      <c r="B7" s="514" t="s">
        <v>8089</v>
      </c>
      <c r="C7" s="432"/>
      <c r="D7" s="432"/>
      <c r="E7" s="526" t="s">
        <v>8095</v>
      </c>
      <c r="F7" s="479"/>
      <c r="G7" s="514" t="s">
        <v>8089</v>
      </c>
      <c r="H7" s="432"/>
      <c r="I7" s="432"/>
      <c r="J7" s="526" t="s">
        <v>8095</v>
      </c>
      <c r="K7" s="518"/>
      <c r="L7" s="514" t="s">
        <v>8089</v>
      </c>
      <c r="M7" s="432"/>
      <c r="N7" s="432"/>
      <c r="O7" s="526" t="s">
        <v>8095</v>
      </c>
      <c r="P7" s="518"/>
      <c r="Q7" s="525" t="s">
        <v>8089</v>
      </c>
      <c r="R7" s="432"/>
      <c r="S7" s="432"/>
      <c r="T7" s="526" t="s">
        <v>8095</v>
      </c>
      <c r="U7" s="518"/>
    </row>
    <row r="8" spans="1:27" s="89" customFormat="1" ht="65.25" customHeight="1" x14ac:dyDescent="0.5">
      <c r="A8" s="274"/>
      <c r="B8" s="455" t="s">
        <v>8093</v>
      </c>
      <c r="C8" s="432" t="s">
        <v>8094</v>
      </c>
      <c r="D8" s="435" t="s">
        <v>8103</v>
      </c>
      <c r="E8" s="432"/>
      <c r="F8" s="527" t="s">
        <v>8099</v>
      </c>
      <c r="G8" s="455" t="s">
        <v>8093</v>
      </c>
      <c r="H8" s="432" t="s">
        <v>8094</v>
      </c>
      <c r="I8" s="435" t="s">
        <v>8103</v>
      </c>
      <c r="J8" s="432"/>
      <c r="K8" s="528" t="s">
        <v>8099</v>
      </c>
      <c r="L8" s="455" t="s">
        <v>8093</v>
      </c>
      <c r="M8" s="432" t="s">
        <v>8094</v>
      </c>
      <c r="N8" s="435" t="s">
        <v>8103</v>
      </c>
      <c r="O8" s="432"/>
      <c r="P8" s="528" t="s">
        <v>8099</v>
      </c>
      <c r="Q8" s="434" t="s">
        <v>8093</v>
      </c>
      <c r="R8" s="432" t="s">
        <v>8094</v>
      </c>
      <c r="S8" s="435" t="s">
        <v>8103</v>
      </c>
      <c r="T8" s="432"/>
      <c r="U8" s="528" t="s">
        <v>8099</v>
      </c>
    </row>
    <row r="9" spans="1:27" s="89" customFormat="1" ht="65.25" customHeight="1" x14ac:dyDescent="0.5">
      <c r="A9" s="274"/>
      <c r="B9" s="459" t="s">
        <v>8091</v>
      </c>
      <c r="C9" s="432"/>
      <c r="D9" s="436" t="s">
        <v>8104</v>
      </c>
      <c r="E9" s="432"/>
      <c r="F9" s="479" t="s">
        <v>8097</v>
      </c>
      <c r="G9" s="459" t="s">
        <v>8091</v>
      </c>
      <c r="H9" s="432"/>
      <c r="I9" s="436" t="s">
        <v>8104</v>
      </c>
      <c r="J9" s="432"/>
      <c r="K9" s="518" t="s">
        <v>8097</v>
      </c>
      <c r="L9" s="459" t="s">
        <v>8091</v>
      </c>
      <c r="M9" s="432"/>
      <c r="N9" s="436" t="s">
        <v>8104</v>
      </c>
      <c r="O9" s="432"/>
      <c r="P9" s="518" t="s">
        <v>8097</v>
      </c>
      <c r="Q9" s="529" t="s">
        <v>8091</v>
      </c>
      <c r="R9" s="432"/>
      <c r="S9" s="436" t="s">
        <v>8104</v>
      </c>
      <c r="T9" s="432"/>
      <c r="U9" s="518" t="s">
        <v>8097</v>
      </c>
    </row>
    <row r="10" spans="1:27" s="89" customFormat="1" ht="65.25" customHeight="1" x14ac:dyDescent="0.5">
      <c r="A10" s="274"/>
      <c r="B10" s="514"/>
      <c r="C10" s="432"/>
      <c r="D10" s="436" t="s">
        <v>8105</v>
      </c>
      <c r="E10" s="432" t="s">
        <v>696</v>
      </c>
      <c r="F10" s="479"/>
      <c r="G10" s="514"/>
      <c r="H10" s="432"/>
      <c r="I10" s="436" t="s">
        <v>8105</v>
      </c>
      <c r="J10" s="432" t="s">
        <v>696</v>
      </c>
      <c r="K10" s="518"/>
      <c r="L10" s="514"/>
      <c r="M10" s="432"/>
      <c r="N10" s="436" t="s">
        <v>8105</v>
      </c>
      <c r="O10" s="432" t="s">
        <v>696</v>
      </c>
      <c r="P10" s="518"/>
      <c r="Q10" s="525"/>
      <c r="R10" s="432"/>
      <c r="S10" s="436" t="s">
        <v>8105</v>
      </c>
      <c r="T10" s="432" t="s">
        <v>696</v>
      </c>
      <c r="U10" s="518"/>
    </row>
    <row r="11" spans="1:27" s="89" customFormat="1" ht="65.25" customHeight="1" x14ac:dyDescent="0.5">
      <c r="A11" s="274"/>
      <c r="B11" s="514"/>
      <c r="C11" s="432"/>
      <c r="D11" s="436" t="s">
        <v>8100</v>
      </c>
      <c r="E11" s="432" t="s">
        <v>696</v>
      </c>
      <c r="F11" s="479"/>
      <c r="G11" s="514"/>
      <c r="H11" s="432"/>
      <c r="I11" s="436" t="s">
        <v>8100</v>
      </c>
      <c r="J11" s="432" t="s">
        <v>696</v>
      </c>
      <c r="K11" s="518"/>
      <c r="L11" s="514"/>
      <c r="M11" s="432"/>
      <c r="N11" s="436" t="s">
        <v>8100</v>
      </c>
      <c r="O11" s="432" t="s">
        <v>696</v>
      </c>
      <c r="P11" s="518"/>
      <c r="Q11" s="525"/>
      <c r="R11" s="432"/>
      <c r="S11" s="436" t="s">
        <v>8100</v>
      </c>
      <c r="T11" s="432" t="s">
        <v>696</v>
      </c>
      <c r="U11" s="518"/>
    </row>
    <row r="12" spans="1:27" s="89" customFormat="1" ht="65.25" customHeight="1" x14ac:dyDescent="0.5">
      <c r="A12" s="274"/>
      <c r="B12" s="459"/>
      <c r="C12" s="432"/>
      <c r="D12" s="432"/>
      <c r="E12" s="432" t="s">
        <v>696</v>
      </c>
      <c r="F12" s="479"/>
      <c r="G12" s="459"/>
      <c r="H12" s="432"/>
      <c r="I12" s="432"/>
      <c r="J12" s="432" t="s">
        <v>696</v>
      </c>
      <c r="K12" s="518"/>
      <c r="L12" s="459"/>
      <c r="M12" s="432"/>
      <c r="N12" s="432"/>
      <c r="O12" s="432" t="s">
        <v>696</v>
      </c>
      <c r="P12" s="518"/>
      <c r="Q12" s="529"/>
      <c r="R12" s="432"/>
      <c r="S12" s="432"/>
      <c r="T12" s="432" t="s">
        <v>696</v>
      </c>
      <c r="U12" s="518"/>
    </row>
    <row r="13" spans="1:27" s="89" customFormat="1" ht="65.25" customHeight="1" x14ac:dyDescent="0.5">
      <c r="A13" s="274"/>
      <c r="B13" s="514"/>
      <c r="C13" s="432"/>
      <c r="D13" s="432"/>
      <c r="E13" s="432" t="s">
        <v>696</v>
      </c>
      <c r="F13" s="479"/>
      <c r="G13" s="514"/>
      <c r="H13" s="432"/>
      <c r="I13" s="432"/>
      <c r="J13" s="432" t="s">
        <v>696</v>
      </c>
      <c r="K13" s="518"/>
      <c r="L13" s="514"/>
      <c r="M13" s="432"/>
      <c r="N13" s="432"/>
      <c r="O13" s="432" t="s">
        <v>696</v>
      </c>
      <c r="P13" s="518"/>
      <c r="Q13" s="525"/>
      <c r="R13" s="432"/>
      <c r="S13" s="432"/>
      <c r="T13" s="432" t="s">
        <v>696</v>
      </c>
      <c r="U13" s="518"/>
    </row>
    <row r="14" spans="1:27" s="89" customFormat="1" ht="65.25" customHeight="1" x14ac:dyDescent="0.5">
      <c r="A14" s="274"/>
      <c r="B14" s="514"/>
      <c r="C14" s="432"/>
      <c r="D14" s="432"/>
      <c r="E14" s="432" t="s">
        <v>696</v>
      </c>
      <c r="F14" s="479"/>
      <c r="G14" s="514"/>
      <c r="H14" s="432"/>
      <c r="I14" s="432"/>
      <c r="J14" s="432" t="s">
        <v>696</v>
      </c>
      <c r="K14" s="518"/>
      <c r="L14" s="514"/>
      <c r="M14" s="432"/>
      <c r="N14" s="432"/>
      <c r="O14" s="432" t="s">
        <v>696</v>
      </c>
      <c r="P14" s="518"/>
      <c r="Q14" s="525"/>
      <c r="R14" s="432"/>
      <c r="S14" s="432"/>
      <c r="T14" s="432" t="s">
        <v>696</v>
      </c>
      <c r="U14" s="518"/>
    </row>
    <row r="15" spans="1:27" s="89" customFormat="1" ht="65.25" customHeight="1" x14ac:dyDescent="0.5">
      <c r="A15" s="274"/>
      <c r="B15" s="514"/>
      <c r="C15" s="432"/>
      <c r="D15" s="432"/>
      <c r="E15" s="432" t="s">
        <v>696</v>
      </c>
      <c r="F15" s="479"/>
      <c r="G15" s="514"/>
      <c r="H15" s="432"/>
      <c r="I15" s="432"/>
      <c r="J15" s="432" t="s">
        <v>696</v>
      </c>
      <c r="K15" s="518"/>
      <c r="L15" s="514"/>
      <c r="M15" s="432"/>
      <c r="N15" s="432"/>
      <c r="O15" s="432" t="s">
        <v>696</v>
      </c>
      <c r="P15" s="518"/>
      <c r="Q15" s="525"/>
      <c r="R15" s="432"/>
      <c r="S15" s="432"/>
      <c r="T15" s="432" t="s">
        <v>696</v>
      </c>
      <c r="U15" s="518"/>
    </row>
    <row r="16" spans="1:27" s="89" customFormat="1" ht="65.25" customHeight="1" x14ac:dyDescent="0.5">
      <c r="A16" s="274"/>
      <c r="B16" s="514"/>
      <c r="C16" s="432"/>
      <c r="D16" s="432"/>
      <c r="E16" s="432" t="s">
        <v>696</v>
      </c>
      <c r="F16" s="479"/>
      <c r="G16" s="514"/>
      <c r="H16" s="432"/>
      <c r="I16" s="432"/>
      <c r="J16" s="432" t="s">
        <v>696</v>
      </c>
      <c r="K16" s="518"/>
      <c r="L16" s="514"/>
      <c r="M16" s="432"/>
      <c r="N16" s="432"/>
      <c r="O16" s="432" t="s">
        <v>696</v>
      </c>
      <c r="P16" s="518"/>
      <c r="Q16" s="525"/>
      <c r="R16" s="432"/>
      <c r="S16" s="432"/>
      <c r="T16" s="432" t="s">
        <v>696</v>
      </c>
      <c r="U16" s="518"/>
    </row>
    <row r="17" spans="1:27" s="89" customFormat="1" ht="65.25" customHeight="1" x14ac:dyDescent="0.5">
      <c r="A17" s="274"/>
      <c r="B17" s="514"/>
      <c r="C17" s="432"/>
      <c r="D17" s="432"/>
      <c r="E17" s="432" t="s">
        <v>696</v>
      </c>
      <c r="F17" s="479"/>
      <c r="G17" s="514"/>
      <c r="H17" s="432"/>
      <c r="I17" s="432"/>
      <c r="J17" s="432" t="s">
        <v>696</v>
      </c>
      <c r="K17" s="518"/>
      <c r="L17" s="514"/>
      <c r="M17" s="432"/>
      <c r="N17" s="432"/>
      <c r="O17" s="432" t="s">
        <v>696</v>
      </c>
      <c r="P17" s="518"/>
      <c r="Q17" s="525"/>
      <c r="R17" s="432"/>
      <c r="S17" s="432"/>
      <c r="T17" s="432" t="s">
        <v>696</v>
      </c>
      <c r="U17" s="518"/>
    </row>
    <row r="18" spans="1:27" s="89" customFormat="1" ht="65.25" customHeight="1" x14ac:dyDescent="0.5">
      <c r="A18" s="274"/>
      <c r="B18" s="514"/>
      <c r="C18" s="432"/>
      <c r="D18" s="432"/>
      <c r="E18" s="432" t="s">
        <v>696</v>
      </c>
      <c r="F18" s="479"/>
      <c r="G18" s="514"/>
      <c r="H18" s="432"/>
      <c r="I18" s="432"/>
      <c r="J18" s="432" t="s">
        <v>696</v>
      </c>
      <c r="K18" s="518"/>
      <c r="L18" s="514"/>
      <c r="M18" s="432"/>
      <c r="N18" s="432"/>
      <c r="O18" s="432" t="s">
        <v>696</v>
      </c>
      <c r="P18" s="518"/>
      <c r="Q18" s="525"/>
      <c r="R18" s="432"/>
      <c r="S18" s="432"/>
      <c r="T18" s="432" t="s">
        <v>696</v>
      </c>
      <c r="U18" s="518"/>
    </row>
    <row r="19" spans="1:27" s="89" customFormat="1" ht="65.25" customHeight="1" x14ac:dyDescent="0.5">
      <c r="A19" s="274"/>
      <c r="B19" s="514"/>
      <c r="C19" s="432"/>
      <c r="D19" s="432"/>
      <c r="E19" s="432" t="s">
        <v>696</v>
      </c>
      <c r="F19" s="479"/>
      <c r="G19" s="514"/>
      <c r="H19" s="432"/>
      <c r="I19" s="432"/>
      <c r="J19" s="432" t="s">
        <v>696</v>
      </c>
      <c r="K19" s="518"/>
      <c r="L19" s="514"/>
      <c r="M19" s="432"/>
      <c r="N19" s="432"/>
      <c r="O19" s="432" t="s">
        <v>696</v>
      </c>
      <c r="P19" s="518"/>
      <c r="Q19" s="525"/>
      <c r="R19" s="432"/>
      <c r="S19" s="432"/>
      <c r="T19" s="432" t="s">
        <v>696</v>
      </c>
      <c r="U19" s="518"/>
    </row>
    <row r="20" spans="1:27" s="89" customFormat="1" ht="65.25" customHeight="1" x14ac:dyDescent="0.5">
      <c r="A20" s="274"/>
      <c r="B20" s="514"/>
      <c r="C20" s="432"/>
      <c r="D20" s="432"/>
      <c r="E20" s="432"/>
      <c r="F20" s="479"/>
      <c r="G20" s="514"/>
      <c r="H20" s="432"/>
      <c r="I20" s="432"/>
      <c r="J20" s="432"/>
      <c r="K20" s="518"/>
      <c r="L20" s="514"/>
      <c r="M20" s="432"/>
      <c r="N20" s="432"/>
      <c r="O20" s="432"/>
      <c r="P20" s="518"/>
      <c r="Q20" s="525"/>
      <c r="R20" s="432"/>
      <c r="S20" s="432"/>
      <c r="T20" s="432"/>
      <c r="U20" s="518"/>
    </row>
    <row r="21" spans="1:27" s="89" customFormat="1" ht="65.25" customHeight="1" x14ac:dyDescent="0.5">
      <c r="A21" s="274"/>
      <c r="B21" s="514"/>
      <c r="C21" s="432"/>
      <c r="D21" s="432"/>
      <c r="E21" s="432"/>
      <c r="F21" s="479"/>
      <c r="G21" s="514"/>
      <c r="H21" s="432"/>
      <c r="I21" s="432"/>
      <c r="J21" s="432"/>
      <c r="K21" s="518"/>
      <c r="L21" s="514"/>
      <c r="M21" s="432"/>
      <c r="N21" s="432"/>
      <c r="O21" s="432"/>
      <c r="P21" s="518"/>
      <c r="Q21" s="525"/>
      <c r="R21" s="432"/>
      <c r="S21" s="432"/>
      <c r="T21" s="432"/>
      <c r="U21" s="518"/>
    </row>
    <row r="22" spans="1:27" s="89" customFormat="1" ht="65.25" customHeight="1" x14ac:dyDescent="0.5">
      <c r="B22" s="514"/>
      <c r="C22" s="433"/>
      <c r="D22" s="432"/>
      <c r="E22" s="433"/>
      <c r="F22" s="479"/>
      <c r="G22" s="514"/>
      <c r="H22" s="433"/>
      <c r="I22" s="433"/>
      <c r="J22" s="433"/>
      <c r="K22" s="518"/>
      <c r="L22" s="514"/>
      <c r="M22" s="433"/>
      <c r="N22" s="433"/>
      <c r="O22" s="433"/>
      <c r="P22" s="518"/>
      <c r="Q22" s="530"/>
      <c r="R22" s="433"/>
      <c r="S22" s="433"/>
      <c r="T22" s="433"/>
      <c r="U22" s="518"/>
    </row>
    <row r="23" spans="1:27" s="89" customFormat="1" ht="65.25" customHeight="1" x14ac:dyDescent="0.5">
      <c r="B23" s="514"/>
      <c r="C23" s="433"/>
      <c r="D23" s="432"/>
      <c r="E23" s="433"/>
      <c r="F23" s="479"/>
      <c r="G23" s="514"/>
      <c r="H23" s="433"/>
      <c r="I23" s="433"/>
      <c r="J23" s="433"/>
      <c r="K23" s="518"/>
      <c r="L23" s="514"/>
      <c r="M23" s="433"/>
      <c r="N23" s="433"/>
      <c r="O23" s="433"/>
      <c r="P23" s="518"/>
      <c r="Q23" s="530"/>
      <c r="R23" s="433"/>
      <c r="S23" s="433"/>
      <c r="T23" s="433"/>
      <c r="U23" s="518"/>
    </row>
    <row r="24" spans="1:27" s="89" customFormat="1" ht="65.25" customHeight="1" thickBot="1" x14ac:dyDescent="0.55000000000000004">
      <c r="B24" s="460" t="s">
        <v>8090</v>
      </c>
      <c r="C24" s="458"/>
      <c r="D24" s="458" t="s">
        <v>3061</v>
      </c>
      <c r="E24" s="458"/>
      <c r="F24" s="479" t="s">
        <v>7993</v>
      </c>
      <c r="G24" s="460" t="s">
        <v>8090</v>
      </c>
      <c r="H24" s="458"/>
      <c r="I24" s="458" t="s">
        <v>3061</v>
      </c>
      <c r="J24" s="458"/>
      <c r="K24" s="480" t="s">
        <v>7993</v>
      </c>
      <c r="L24" s="531" t="s">
        <v>8090</v>
      </c>
      <c r="M24" s="458"/>
      <c r="N24" s="458" t="s">
        <v>3061</v>
      </c>
      <c r="O24" s="458"/>
      <c r="P24" s="479" t="s">
        <v>7993</v>
      </c>
      <c r="Q24" s="460" t="s">
        <v>8090</v>
      </c>
      <c r="R24" s="458"/>
      <c r="S24" s="458" t="s">
        <v>3061</v>
      </c>
      <c r="T24" s="458"/>
      <c r="U24" s="479" t="s">
        <v>7993</v>
      </c>
    </row>
    <row r="25" spans="1:27" s="470" customFormat="1" ht="65.25" customHeight="1" thickBot="1" x14ac:dyDescent="0.3">
      <c r="A25" s="469"/>
      <c r="B25" s="531"/>
      <c r="C25" s="467"/>
      <c r="D25" s="467"/>
      <c r="E25" s="467"/>
      <c r="F25" s="480"/>
      <c r="G25" s="531"/>
      <c r="H25" s="467"/>
      <c r="I25" s="467"/>
      <c r="J25" s="532"/>
      <c r="K25" s="554" t="s">
        <v>8150</v>
      </c>
      <c r="L25" s="555"/>
      <c r="M25" s="531"/>
      <c r="N25" s="467"/>
      <c r="O25" s="467"/>
      <c r="P25" s="480"/>
      <c r="Q25" s="531"/>
      <c r="R25" s="467"/>
      <c r="S25" s="467"/>
      <c r="T25" s="467"/>
      <c r="U25" s="480"/>
    </row>
    <row r="26" spans="1:27" s="84" customFormat="1" ht="65.25" customHeight="1" thickBot="1" x14ac:dyDescent="0.3">
      <c r="A26" s="429"/>
      <c r="B26" s="457" t="s">
        <v>8086</v>
      </c>
      <c r="C26" s="431"/>
      <c r="D26" s="431" t="s">
        <v>696</v>
      </c>
      <c r="E26" s="431"/>
      <c r="F26" s="511">
        <v>65</v>
      </c>
      <c r="G26" s="547"/>
      <c r="H26" s="439"/>
      <c r="I26" s="440"/>
      <c r="J26" s="441"/>
      <c r="K26" s="556"/>
      <c r="L26" s="557"/>
      <c r="M26" s="440"/>
      <c r="N26" s="562"/>
      <c r="O26" s="440"/>
      <c r="P26" s="478"/>
      <c r="Q26" s="512" t="s">
        <v>8086</v>
      </c>
      <c r="R26" s="431"/>
      <c r="S26" s="431" t="s">
        <v>696</v>
      </c>
      <c r="T26" s="431"/>
      <c r="U26" s="478">
        <v>65</v>
      </c>
      <c r="W26" s="85"/>
      <c r="X26" s="85"/>
      <c r="Y26" s="85"/>
      <c r="Z26" s="85"/>
      <c r="AA26" s="85"/>
    </row>
    <row r="27" spans="1:27" s="84" customFormat="1" ht="65.25" customHeight="1" x14ac:dyDescent="0.55000000000000004">
      <c r="A27" s="430"/>
      <c r="B27" s="459" t="s">
        <v>5710</v>
      </c>
      <c r="C27" s="482"/>
      <c r="D27" s="482" t="s">
        <v>8087</v>
      </c>
      <c r="E27" s="482"/>
      <c r="F27" s="479"/>
      <c r="G27" s="542" t="s">
        <v>8106</v>
      </c>
      <c r="H27" s="438" t="s">
        <v>8107</v>
      </c>
      <c r="I27" s="451"/>
      <c r="J27" s="442"/>
      <c r="K27" s="538"/>
      <c r="L27" s="462"/>
      <c r="M27" s="567" t="s">
        <v>8196</v>
      </c>
      <c r="N27" s="567"/>
      <c r="O27" s="567"/>
      <c r="P27" s="568"/>
      <c r="Q27" s="513" t="s">
        <v>5710</v>
      </c>
      <c r="R27" s="482"/>
      <c r="S27" s="437" t="s">
        <v>8087</v>
      </c>
      <c r="T27" s="482"/>
      <c r="U27" s="471"/>
      <c r="W27" s="85"/>
      <c r="X27" s="85"/>
      <c r="Y27" s="85"/>
      <c r="Z27" s="85"/>
      <c r="AA27" s="85"/>
    </row>
    <row r="28" spans="1:27" s="86" customFormat="1" ht="65.25" customHeight="1" x14ac:dyDescent="0.55000000000000004">
      <c r="A28" s="430"/>
      <c r="B28" s="514"/>
      <c r="C28" s="482"/>
      <c r="D28" s="515" t="s">
        <v>218</v>
      </c>
      <c r="E28" s="516"/>
      <c r="F28" s="479"/>
      <c r="G28" s="542" t="s">
        <v>8149</v>
      </c>
      <c r="H28" s="438" t="s">
        <v>208</v>
      </c>
      <c r="I28" s="451"/>
      <c r="J28" s="443"/>
      <c r="K28" s="538"/>
      <c r="L28" s="458"/>
      <c r="M28" s="542" t="s">
        <v>8183</v>
      </c>
      <c r="N28" s="542" t="s">
        <v>8166</v>
      </c>
      <c r="O28" s="563" t="s">
        <v>8197</v>
      </c>
      <c r="P28" s="564"/>
      <c r="Q28" s="519"/>
      <c r="R28" s="482"/>
      <c r="S28" s="517" t="s">
        <v>218</v>
      </c>
      <c r="T28" s="516"/>
      <c r="U28" s="518"/>
      <c r="W28" s="77"/>
      <c r="X28" s="77"/>
      <c r="Y28" s="77"/>
      <c r="Z28" s="77"/>
      <c r="AA28" s="77"/>
    </row>
    <row r="29" spans="1:27" s="89" customFormat="1" ht="65.25" customHeight="1" x14ac:dyDescent="0.5">
      <c r="A29" s="76"/>
      <c r="B29" s="520" t="s">
        <v>8101</v>
      </c>
      <c r="C29" s="516"/>
      <c r="D29" s="521"/>
      <c r="E29" s="522" t="s">
        <v>8092</v>
      </c>
      <c r="F29" s="479"/>
      <c r="G29" s="548" t="s">
        <v>8148</v>
      </c>
      <c r="H29" s="437" t="s">
        <v>8109</v>
      </c>
      <c r="I29" s="450" t="s">
        <v>8108</v>
      </c>
      <c r="J29" s="444"/>
      <c r="K29" s="538"/>
      <c r="L29" s="463"/>
      <c r="M29" s="542" t="s">
        <v>8184</v>
      </c>
      <c r="N29" s="542" t="s">
        <v>8167</v>
      </c>
      <c r="O29" s="438"/>
      <c r="P29" s="471"/>
      <c r="Q29" s="523" t="s">
        <v>8101</v>
      </c>
      <c r="R29" s="516"/>
      <c r="S29" s="521"/>
      <c r="T29" s="522" t="s">
        <v>8092</v>
      </c>
      <c r="U29" s="518"/>
    </row>
    <row r="30" spans="1:27" s="89" customFormat="1" ht="65.25" customHeight="1" x14ac:dyDescent="0.5">
      <c r="A30" s="76"/>
      <c r="B30" s="520" t="s">
        <v>8088</v>
      </c>
      <c r="C30" s="516"/>
      <c r="D30" s="432"/>
      <c r="E30" s="524" t="s">
        <v>8098</v>
      </c>
      <c r="F30" s="479"/>
      <c r="G30" s="540" t="s">
        <v>8111</v>
      </c>
      <c r="H30" s="437">
        <v>1980</v>
      </c>
      <c r="I30" s="533"/>
      <c r="J30" s="437" t="s">
        <v>349</v>
      </c>
      <c r="K30" s="558" t="s">
        <v>8110</v>
      </c>
      <c r="L30" s="464"/>
      <c r="M30" s="542" t="s">
        <v>8185</v>
      </c>
      <c r="N30" s="542" t="s">
        <v>8168</v>
      </c>
      <c r="O30" s="563" t="s">
        <v>8198</v>
      </c>
      <c r="P30" s="564"/>
      <c r="Q30" s="523" t="s">
        <v>8088</v>
      </c>
      <c r="R30" s="516"/>
      <c r="S30" s="432"/>
      <c r="T30" s="524" t="s">
        <v>8098</v>
      </c>
      <c r="U30" s="518"/>
    </row>
    <row r="31" spans="1:27" s="185" customFormat="1" ht="65.25" customHeight="1" x14ac:dyDescent="0.5">
      <c r="A31" s="76"/>
      <c r="B31" s="514" t="s">
        <v>8102</v>
      </c>
      <c r="C31" s="432"/>
      <c r="D31" s="432"/>
      <c r="E31" s="522" t="s">
        <v>8096</v>
      </c>
      <c r="F31" s="479"/>
      <c r="G31" s="549" t="s">
        <v>8112</v>
      </c>
      <c r="H31" s="438">
        <v>10</v>
      </c>
      <c r="I31" s="438">
        <v>9</v>
      </c>
      <c r="J31" s="445" t="s">
        <v>315</v>
      </c>
      <c r="K31" s="538"/>
      <c r="L31" s="458"/>
      <c r="M31" s="542" t="s">
        <v>8186</v>
      </c>
      <c r="N31" s="542" t="s">
        <v>8169</v>
      </c>
      <c r="O31" s="438"/>
      <c r="P31" s="471"/>
      <c r="Q31" s="525" t="s">
        <v>8102</v>
      </c>
      <c r="R31" s="432"/>
      <c r="S31" s="432"/>
      <c r="T31" s="522" t="s">
        <v>8096</v>
      </c>
      <c r="U31" s="518"/>
      <c r="W31" s="89"/>
      <c r="X31" s="89"/>
      <c r="Y31" s="89"/>
      <c r="Z31" s="89"/>
      <c r="AA31" s="89"/>
    </row>
    <row r="32" spans="1:27" s="185" customFormat="1" ht="65.25" customHeight="1" x14ac:dyDescent="0.5">
      <c r="A32" s="76"/>
      <c r="B32" s="514" t="s">
        <v>8089</v>
      </c>
      <c r="C32" s="432"/>
      <c r="D32" s="432"/>
      <c r="E32" s="526" t="s">
        <v>8095</v>
      </c>
      <c r="F32" s="479"/>
      <c r="G32" s="549" t="s">
        <v>8113</v>
      </c>
      <c r="H32" s="438">
        <v>23</v>
      </c>
      <c r="I32" s="438">
        <v>15</v>
      </c>
      <c r="J32" s="445" t="s">
        <v>298</v>
      </c>
      <c r="K32" s="538"/>
      <c r="L32" s="458"/>
      <c r="M32" s="542" t="s">
        <v>8187</v>
      </c>
      <c r="N32" s="542" t="s">
        <v>8170</v>
      </c>
      <c r="O32" s="438"/>
      <c r="P32" s="471"/>
      <c r="Q32" s="525" t="s">
        <v>8089</v>
      </c>
      <c r="R32" s="432"/>
      <c r="S32" s="432"/>
      <c r="T32" s="526" t="s">
        <v>8095</v>
      </c>
      <c r="U32" s="518"/>
      <c r="W32" s="89"/>
      <c r="X32" s="89"/>
      <c r="Y32" s="89"/>
      <c r="Z32" s="89"/>
      <c r="AA32" s="89"/>
    </row>
    <row r="33" spans="1:27" s="89" customFormat="1" ht="73.5" customHeight="1" x14ac:dyDescent="0.5">
      <c r="A33" s="76"/>
      <c r="B33" s="455" t="s">
        <v>8093</v>
      </c>
      <c r="C33" s="432" t="s">
        <v>8094</v>
      </c>
      <c r="D33" s="435" t="s">
        <v>8103</v>
      </c>
      <c r="E33" s="432"/>
      <c r="F33" s="527" t="s">
        <v>8099</v>
      </c>
      <c r="G33" s="549" t="s">
        <v>8114</v>
      </c>
      <c r="H33" s="448">
        <v>0.90972222222222221</v>
      </c>
      <c r="I33" s="438"/>
      <c r="J33" s="445" t="s">
        <v>304</v>
      </c>
      <c r="K33" s="538"/>
      <c r="L33" s="458"/>
      <c r="M33" s="542" t="s">
        <v>8188</v>
      </c>
      <c r="N33" s="542" t="s">
        <v>8171</v>
      </c>
      <c r="O33" s="438"/>
      <c r="P33" s="471"/>
      <c r="Q33" s="434" t="s">
        <v>8093</v>
      </c>
      <c r="R33" s="432" t="s">
        <v>8094</v>
      </c>
      <c r="S33" s="435" t="s">
        <v>8103</v>
      </c>
      <c r="T33" s="432"/>
      <c r="U33" s="528" t="s">
        <v>8099</v>
      </c>
    </row>
    <row r="34" spans="1:27" s="89" customFormat="1" ht="65.25" customHeight="1" x14ac:dyDescent="0.5">
      <c r="A34" s="76"/>
      <c r="B34" s="459" t="s">
        <v>8091</v>
      </c>
      <c r="C34" s="432"/>
      <c r="D34" s="436" t="s">
        <v>8104</v>
      </c>
      <c r="E34" s="432"/>
      <c r="F34" s="479" t="s">
        <v>8097</v>
      </c>
      <c r="G34" s="540" t="s">
        <v>8115</v>
      </c>
      <c r="H34" s="437">
        <v>2026</v>
      </c>
      <c r="I34" s="437"/>
      <c r="J34" s="452" t="s">
        <v>335</v>
      </c>
      <c r="K34" s="559" t="s">
        <v>8133</v>
      </c>
      <c r="L34" s="458"/>
      <c r="M34" s="542" t="s">
        <v>8189</v>
      </c>
      <c r="N34" s="542" t="s">
        <v>8130</v>
      </c>
      <c r="O34" s="438"/>
      <c r="P34" s="471"/>
      <c r="Q34" s="529" t="s">
        <v>8091</v>
      </c>
      <c r="R34" s="432"/>
      <c r="S34" s="436" t="s">
        <v>8104</v>
      </c>
      <c r="T34" s="432"/>
      <c r="U34" s="518" t="s">
        <v>8097</v>
      </c>
    </row>
    <row r="35" spans="1:27" s="89" customFormat="1" ht="65.25" customHeight="1" x14ac:dyDescent="0.5">
      <c r="A35" s="76"/>
      <c r="B35" s="514"/>
      <c r="C35" s="432"/>
      <c r="D35" s="436" t="s">
        <v>8105</v>
      </c>
      <c r="E35" s="432" t="s">
        <v>696</v>
      </c>
      <c r="F35" s="479"/>
      <c r="G35" s="540" t="s">
        <v>8131</v>
      </c>
      <c r="H35" s="437"/>
      <c r="I35" s="437"/>
      <c r="J35" s="449" t="s">
        <v>8116</v>
      </c>
      <c r="K35" s="559" t="s">
        <v>8177</v>
      </c>
      <c r="L35" s="458"/>
      <c r="M35" s="542" t="s">
        <v>8190</v>
      </c>
      <c r="N35" s="542" t="s">
        <v>8172</v>
      </c>
      <c r="O35" s="565" t="s">
        <v>8199</v>
      </c>
      <c r="P35" s="566"/>
      <c r="Q35" s="525"/>
      <c r="R35" s="432"/>
      <c r="S35" s="436" t="s">
        <v>8105</v>
      </c>
      <c r="T35" s="432" t="s">
        <v>696</v>
      </c>
      <c r="U35" s="518"/>
    </row>
    <row r="36" spans="1:27" s="89" customFormat="1" ht="65.25" customHeight="1" x14ac:dyDescent="0.5">
      <c r="A36" s="76"/>
      <c r="B36" s="514"/>
      <c r="C36" s="432"/>
      <c r="D36" s="436" t="s">
        <v>8100</v>
      </c>
      <c r="E36" s="432" t="s">
        <v>696</v>
      </c>
      <c r="F36" s="479"/>
      <c r="G36" s="549" t="s">
        <v>8117</v>
      </c>
      <c r="H36" s="438" t="s">
        <v>8118</v>
      </c>
      <c r="I36" s="438"/>
      <c r="J36" s="445"/>
      <c r="K36" s="560"/>
      <c r="L36" s="458"/>
      <c r="M36" s="542" t="s">
        <v>8191</v>
      </c>
      <c r="N36" s="542" t="s">
        <v>8173</v>
      </c>
      <c r="O36" s="438"/>
      <c r="P36" s="471"/>
      <c r="Q36" s="525"/>
      <c r="R36" s="432"/>
      <c r="S36" s="436" t="s">
        <v>8100</v>
      </c>
      <c r="T36" s="432" t="s">
        <v>696</v>
      </c>
      <c r="U36" s="518"/>
    </row>
    <row r="37" spans="1:27" s="89" customFormat="1" ht="65.25" customHeight="1" x14ac:dyDescent="0.5">
      <c r="A37" s="76"/>
      <c r="B37" s="459"/>
      <c r="C37" s="432"/>
      <c r="D37" s="432"/>
      <c r="E37" s="432" t="s">
        <v>696</v>
      </c>
      <c r="F37" s="479"/>
      <c r="G37" s="549"/>
      <c r="H37" s="437" t="s">
        <v>8119</v>
      </c>
      <c r="I37" s="438"/>
      <c r="J37" s="445"/>
      <c r="K37" s="538"/>
      <c r="L37" s="458"/>
      <c r="M37" s="542" t="s">
        <v>8192</v>
      </c>
      <c r="N37" s="542" t="s">
        <v>8174</v>
      </c>
      <c r="O37" s="438"/>
      <c r="P37" s="471"/>
      <c r="Q37" s="529"/>
      <c r="R37" s="432"/>
      <c r="S37" s="432"/>
      <c r="T37" s="432" t="s">
        <v>696</v>
      </c>
      <c r="U37" s="518"/>
    </row>
    <row r="38" spans="1:27" s="89" customFormat="1" ht="65.25" customHeight="1" x14ac:dyDescent="0.5">
      <c r="A38" s="76"/>
      <c r="B38" s="514"/>
      <c r="C38" s="432"/>
      <c r="D38" s="432"/>
      <c r="E38" s="432" t="s">
        <v>696</v>
      </c>
      <c r="F38" s="479"/>
      <c r="G38" s="549" t="s">
        <v>8120</v>
      </c>
      <c r="H38" s="438" t="s">
        <v>434</v>
      </c>
      <c r="I38" s="438"/>
      <c r="J38" s="446"/>
      <c r="K38" s="538"/>
      <c r="L38" s="458"/>
      <c r="M38" s="542" t="s">
        <v>8193</v>
      </c>
      <c r="N38" s="542" t="s">
        <v>8175</v>
      </c>
      <c r="O38" s="438" t="s">
        <v>8200</v>
      </c>
      <c r="P38" s="471"/>
      <c r="Q38" s="525"/>
      <c r="R38" s="432"/>
      <c r="S38" s="432"/>
      <c r="T38" s="432" t="s">
        <v>696</v>
      </c>
      <c r="U38" s="518"/>
    </row>
    <row r="39" spans="1:27" s="185" customFormat="1" ht="65.25" customHeight="1" x14ac:dyDescent="0.5">
      <c r="A39" s="89"/>
      <c r="B39" s="514"/>
      <c r="C39" s="432"/>
      <c r="D39" s="432"/>
      <c r="E39" s="432" t="s">
        <v>696</v>
      </c>
      <c r="F39" s="479"/>
      <c r="G39" s="540" t="s">
        <v>8121</v>
      </c>
      <c r="H39" s="437" t="s">
        <v>8122</v>
      </c>
      <c r="I39" s="438"/>
      <c r="J39" s="446"/>
      <c r="K39" s="538"/>
      <c r="L39" s="458"/>
      <c r="M39" s="542" t="s">
        <v>8194</v>
      </c>
      <c r="N39" s="542" t="s">
        <v>8176</v>
      </c>
      <c r="O39" s="438"/>
      <c r="P39" s="471"/>
      <c r="Q39" s="525"/>
      <c r="R39" s="432"/>
      <c r="S39" s="432"/>
      <c r="T39" s="432" t="s">
        <v>696</v>
      </c>
      <c r="U39" s="518"/>
      <c r="W39" s="89"/>
      <c r="X39" s="89"/>
      <c r="Y39" s="89"/>
      <c r="Z39" s="89"/>
      <c r="AA39" s="89"/>
    </row>
    <row r="40" spans="1:27" s="185" customFormat="1" ht="65.25" customHeight="1" x14ac:dyDescent="0.5">
      <c r="A40" s="89"/>
      <c r="B40" s="514"/>
      <c r="C40" s="432"/>
      <c r="D40" s="432"/>
      <c r="E40" s="432" t="s">
        <v>696</v>
      </c>
      <c r="F40" s="479"/>
      <c r="G40" s="540"/>
      <c r="H40" s="437" t="s">
        <v>8123</v>
      </c>
      <c r="I40" s="438"/>
      <c r="J40" s="446"/>
      <c r="K40" s="538"/>
      <c r="L40" s="458"/>
      <c r="M40" s="542"/>
      <c r="N40" s="542"/>
      <c r="O40" s="438"/>
      <c r="P40" s="471"/>
      <c r="Q40" s="525"/>
      <c r="R40" s="432"/>
      <c r="S40" s="432"/>
      <c r="T40" s="432" t="s">
        <v>696</v>
      </c>
      <c r="U40" s="518"/>
      <c r="W40" s="89"/>
      <c r="X40" s="89"/>
      <c r="Y40" s="89"/>
      <c r="Z40" s="89"/>
      <c r="AA40" s="89"/>
    </row>
    <row r="41" spans="1:27" s="185" customFormat="1" ht="65.25" customHeight="1" x14ac:dyDescent="0.5">
      <c r="A41" s="89"/>
      <c r="B41" s="514"/>
      <c r="C41" s="432"/>
      <c r="D41" s="432"/>
      <c r="E41" s="432" t="s">
        <v>696</v>
      </c>
      <c r="F41" s="479"/>
      <c r="G41" s="549"/>
      <c r="H41" s="437" t="s">
        <v>8124</v>
      </c>
      <c r="I41" s="438"/>
      <c r="J41" s="446"/>
      <c r="K41" s="538"/>
      <c r="L41" s="458"/>
      <c r="M41" s="567" t="s">
        <v>8195</v>
      </c>
      <c r="N41" s="567"/>
      <c r="O41" s="567"/>
      <c r="P41" s="568"/>
      <c r="Q41" s="525"/>
      <c r="R41" s="432"/>
      <c r="S41" s="432"/>
      <c r="T41" s="432" t="s">
        <v>696</v>
      </c>
      <c r="U41" s="518"/>
      <c r="W41" s="89"/>
      <c r="X41" s="89"/>
      <c r="Y41" s="89"/>
      <c r="Z41" s="89"/>
      <c r="AA41" s="89"/>
    </row>
    <row r="42" spans="1:27" s="185" customFormat="1" ht="65.25" customHeight="1" x14ac:dyDescent="0.5">
      <c r="A42" s="89"/>
      <c r="B42" s="514"/>
      <c r="C42" s="432"/>
      <c r="D42" s="432"/>
      <c r="E42" s="432" t="s">
        <v>696</v>
      </c>
      <c r="F42" s="479"/>
      <c r="G42" s="549" t="s">
        <v>8125</v>
      </c>
      <c r="H42" s="438" t="s">
        <v>8126</v>
      </c>
      <c r="I42" s="438"/>
      <c r="J42" s="447"/>
      <c r="K42" s="538"/>
      <c r="L42" s="458"/>
      <c r="M42" s="542" t="s">
        <v>8154</v>
      </c>
      <c r="N42" s="542" t="s">
        <v>8166</v>
      </c>
      <c r="O42" s="563" t="s">
        <v>8179</v>
      </c>
      <c r="P42" s="564"/>
      <c r="Q42" s="525"/>
      <c r="R42" s="432"/>
      <c r="S42" s="432"/>
      <c r="T42" s="432" t="s">
        <v>696</v>
      </c>
      <c r="U42" s="518"/>
      <c r="W42" s="89"/>
      <c r="X42" s="89"/>
      <c r="Y42" s="89"/>
      <c r="Z42" s="89"/>
      <c r="AA42" s="89"/>
    </row>
    <row r="43" spans="1:27" s="89" customFormat="1" ht="65.25" customHeight="1" x14ac:dyDescent="0.5">
      <c r="B43" s="514"/>
      <c r="C43" s="432"/>
      <c r="D43" s="432"/>
      <c r="E43" s="432" t="s">
        <v>696</v>
      </c>
      <c r="F43" s="479"/>
      <c r="G43" s="549" t="s">
        <v>8127</v>
      </c>
      <c r="H43" s="438" t="s">
        <v>8128</v>
      </c>
      <c r="I43" s="438"/>
      <c r="J43" s="446"/>
      <c r="K43" s="538"/>
      <c r="L43" s="458"/>
      <c r="M43" s="542" t="s">
        <v>8155</v>
      </c>
      <c r="N43" s="542" t="s">
        <v>8167</v>
      </c>
      <c r="O43" s="438"/>
      <c r="P43" s="471"/>
      <c r="Q43" s="525"/>
      <c r="R43" s="432"/>
      <c r="S43" s="432"/>
      <c r="T43" s="432" t="s">
        <v>696</v>
      </c>
      <c r="U43" s="518"/>
    </row>
    <row r="44" spans="1:27" s="89" customFormat="1" ht="65.25" customHeight="1" x14ac:dyDescent="0.5">
      <c r="B44" s="514"/>
      <c r="C44" s="432"/>
      <c r="D44" s="432"/>
      <c r="E44" s="432" t="s">
        <v>696</v>
      </c>
      <c r="F44" s="479"/>
      <c r="G44" s="549" t="s">
        <v>8129</v>
      </c>
      <c r="H44" s="438" t="s">
        <v>8130</v>
      </c>
      <c r="I44" s="438"/>
      <c r="J44" s="446"/>
      <c r="K44" s="538"/>
      <c r="L44" s="465"/>
      <c r="M44" s="542" t="s">
        <v>8156</v>
      </c>
      <c r="N44" s="542" t="s">
        <v>8168</v>
      </c>
      <c r="O44" s="563" t="s">
        <v>8180</v>
      </c>
      <c r="P44" s="564"/>
      <c r="Q44" s="525"/>
      <c r="R44" s="432"/>
      <c r="S44" s="432"/>
      <c r="T44" s="432" t="s">
        <v>696</v>
      </c>
      <c r="U44" s="518"/>
    </row>
    <row r="45" spans="1:27" s="89" customFormat="1" ht="65.25" customHeight="1" x14ac:dyDescent="0.5">
      <c r="B45" s="514"/>
      <c r="C45" s="432"/>
      <c r="D45" s="432"/>
      <c r="E45" s="432"/>
      <c r="F45" s="479"/>
      <c r="G45" s="540" t="s">
        <v>8132</v>
      </c>
      <c r="I45" s="438"/>
      <c r="J45" s="437">
        <v>45</v>
      </c>
      <c r="K45" s="452" t="s">
        <v>8178</v>
      </c>
      <c r="L45" s="458"/>
      <c r="M45" s="542" t="s">
        <v>8157</v>
      </c>
      <c r="N45" s="542" t="s">
        <v>8169</v>
      </c>
      <c r="O45" s="438"/>
      <c r="P45" s="471"/>
      <c r="Q45" s="525"/>
      <c r="R45" s="432"/>
      <c r="S45" s="432"/>
      <c r="T45" s="432"/>
      <c r="U45" s="518"/>
    </row>
    <row r="46" spans="1:27" s="89" customFormat="1" ht="65.25" customHeight="1" x14ac:dyDescent="0.5">
      <c r="B46" s="514"/>
      <c r="C46" s="432"/>
      <c r="D46" s="432"/>
      <c r="E46" s="432"/>
      <c r="F46" s="479"/>
      <c r="G46" s="540" t="s">
        <v>8134</v>
      </c>
      <c r="H46" s="437" t="s">
        <v>8135</v>
      </c>
      <c r="I46" s="438"/>
      <c r="J46" s="446"/>
      <c r="K46" s="538"/>
      <c r="L46" s="458"/>
      <c r="M46" s="542" t="s">
        <v>8158</v>
      </c>
      <c r="N46" s="542" t="s">
        <v>8170</v>
      </c>
      <c r="O46" s="438"/>
      <c r="P46" s="471"/>
      <c r="Q46" s="525"/>
      <c r="R46" s="432"/>
      <c r="S46" s="432"/>
      <c r="T46" s="432"/>
      <c r="U46" s="518"/>
    </row>
    <row r="47" spans="1:27" s="89" customFormat="1" ht="65.25" customHeight="1" x14ac:dyDescent="0.5">
      <c r="B47" s="514"/>
      <c r="C47" s="433"/>
      <c r="D47" s="432"/>
      <c r="E47" s="433"/>
      <c r="F47" s="479"/>
      <c r="G47" s="540"/>
      <c r="H47" s="438"/>
      <c r="I47" s="438"/>
      <c r="J47" s="446"/>
      <c r="K47" s="538"/>
      <c r="L47" s="458"/>
      <c r="M47" s="542" t="s">
        <v>8159</v>
      </c>
      <c r="N47" s="542" t="s">
        <v>8171</v>
      </c>
      <c r="O47" s="438"/>
      <c r="P47" s="471"/>
      <c r="Q47" s="530"/>
      <c r="R47" s="433"/>
      <c r="S47" s="433"/>
      <c r="T47" s="433"/>
      <c r="U47" s="518"/>
    </row>
    <row r="48" spans="1:27" s="89" customFormat="1" ht="65.25" customHeight="1" x14ac:dyDescent="0.5">
      <c r="B48" s="514"/>
      <c r="C48" s="433"/>
      <c r="D48" s="432"/>
      <c r="E48" s="433"/>
      <c r="F48" s="479"/>
      <c r="G48" s="540" t="s">
        <v>8136</v>
      </c>
      <c r="H48" s="443" t="s">
        <v>8141</v>
      </c>
      <c r="I48" s="443" t="s">
        <v>8146</v>
      </c>
      <c r="J48" s="445"/>
      <c r="K48" s="538"/>
      <c r="L48" s="458"/>
      <c r="M48" s="542" t="s">
        <v>8160</v>
      </c>
      <c r="N48" s="542" t="s">
        <v>8130</v>
      </c>
      <c r="O48" s="438"/>
      <c r="P48" s="471"/>
      <c r="Q48" s="530"/>
      <c r="R48" s="433"/>
      <c r="S48" s="433"/>
      <c r="T48" s="433"/>
      <c r="U48" s="518"/>
    </row>
    <row r="49" spans="1:27" s="89" customFormat="1" ht="65.25" customHeight="1" x14ac:dyDescent="0.5">
      <c r="B49" s="460" t="s">
        <v>8090</v>
      </c>
      <c r="C49" s="458"/>
      <c r="D49" s="458" t="s">
        <v>3061</v>
      </c>
      <c r="E49" s="458"/>
      <c r="F49" s="479" t="s">
        <v>7993</v>
      </c>
      <c r="G49" s="539" t="s">
        <v>8138</v>
      </c>
      <c r="H49" s="453" t="s">
        <v>8142</v>
      </c>
      <c r="I49" s="438" t="s">
        <v>8151</v>
      </c>
      <c r="J49" s="445"/>
      <c r="K49" s="538"/>
      <c r="L49" s="458"/>
      <c r="M49" s="542" t="s">
        <v>8161</v>
      </c>
      <c r="N49" s="542" t="s">
        <v>8172</v>
      </c>
      <c r="O49" s="565" t="s">
        <v>8181</v>
      </c>
      <c r="P49" s="566"/>
      <c r="Q49" s="460" t="s">
        <v>8090</v>
      </c>
      <c r="R49" s="458"/>
      <c r="S49" s="458" t="s">
        <v>3061</v>
      </c>
      <c r="T49" s="458"/>
      <c r="U49" s="479" t="s">
        <v>7993</v>
      </c>
    </row>
    <row r="50" spans="1:27" s="472" customFormat="1" ht="65.25" customHeight="1" thickBot="1" x14ac:dyDescent="0.4">
      <c r="B50" s="531"/>
      <c r="C50" s="467"/>
      <c r="D50" s="467"/>
      <c r="E50" s="467"/>
      <c r="F50" s="480"/>
      <c r="G50" s="540" t="s">
        <v>8137</v>
      </c>
      <c r="H50" s="541" t="s">
        <v>8143</v>
      </c>
      <c r="I50" s="542" t="s">
        <v>8128</v>
      </c>
      <c r="J50" s="473"/>
      <c r="K50" s="538"/>
      <c r="L50" s="458"/>
      <c r="M50" s="542" t="s">
        <v>8162</v>
      </c>
      <c r="N50" s="542" t="s">
        <v>8173</v>
      </c>
      <c r="O50" s="438"/>
      <c r="P50" s="471"/>
      <c r="Q50" s="531"/>
      <c r="R50" s="467"/>
      <c r="S50" s="467"/>
      <c r="T50" s="467"/>
      <c r="U50" s="480"/>
    </row>
    <row r="51" spans="1:27" s="171" customFormat="1" ht="65.25" customHeight="1" x14ac:dyDescent="0.35">
      <c r="A51" s="93"/>
      <c r="B51" s="457" t="s">
        <v>8086</v>
      </c>
      <c r="C51" s="431"/>
      <c r="D51" s="431" t="s">
        <v>696</v>
      </c>
      <c r="E51" s="431"/>
      <c r="F51" s="511">
        <v>65</v>
      </c>
      <c r="G51" s="540" t="s">
        <v>8139</v>
      </c>
      <c r="H51" s="438" t="s">
        <v>8144</v>
      </c>
      <c r="I51" s="438" t="s">
        <v>8152</v>
      </c>
      <c r="J51" s="446"/>
      <c r="K51" s="561"/>
      <c r="L51" s="458"/>
      <c r="M51" s="542" t="s">
        <v>8163</v>
      </c>
      <c r="N51" s="542" t="s">
        <v>8174</v>
      </c>
      <c r="O51" s="438"/>
      <c r="P51" s="471"/>
      <c r="Q51" s="512" t="s">
        <v>8086</v>
      </c>
      <c r="R51" s="431"/>
      <c r="S51" s="431" t="s">
        <v>696</v>
      </c>
      <c r="T51" s="431"/>
      <c r="U51" s="478">
        <v>65</v>
      </c>
      <c r="W51" s="93"/>
      <c r="X51" s="93"/>
      <c r="Y51" s="93"/>
      <c r="Z51" s="93"/>
      <c r="AA51" s="93"/>
    </row>
    <row r="52" spans="1:27" s="171" customFormat="1" ht="65.25" customHeight="1" x14ac:dyDescent="0.35">
      <c r="A52" s="93"/>
      <c r="B52" s="459" t="s">
        <v>5710</v>
      </c>
      <c r="C52" s="482"/>
      <c r="D52" s="482" t="s">
        <v>8087</v>
      </c>
      <c r="E52" s="482"/>
      <c r="F52" s="479"/>
      <c r="G52" s="543" t="s">
        <v>8140</v>
      </c>
      <c r="H52" s="437" t="s">
        <v>8145</v>
      </c>
      <c r="I52" s="438" t="s">
        <v>8153</v>
      </c>
      <c r="J52" s="446"/>
      <c r="K52" s="538"/>
      <c r="L52" s="458"/>
      <c r="M52" s="542" t="s">
        <v>8164</v>
      </c>
      <c r="N52" s="542" t="s">
        <v>8175</v>
      </c>
      <c r="O52" s="542" t="s">
        <v>8182</v>
      </c>
      <c r="P52" s="471"/>
      <c r="Q52" s="513" t="s">
        <v>5710</v>
      </c>
      <c r="R52" s="482"/>
      <c r="S52" s="437" t="s">
        <v>8087</v>
      </c>
      <c r="T52" s="482"/>
      <c r="U52" s="471"/>
      <c r="W52" s="93"/>
      <c r="X52" s="93"/>
      <c r="Y52" s="93"/>
      <c r="Z52" s="93"/>
      <c r="AA52" s="93"/>
    </row>
    <row r="53" spans="1:27" s="175" customFormat="1" ht="65.25" customHeight="1" x14ac:dyDescent="0.35">
      <c r="A53" s="94"/>
      <c r="B53" s="514"/>
      <c r="C53" s="482"/>
      <c r="D53" s="515" t="s">
        <v>218</v>
      </c>
      <c r="E53" s="516"/>
      <c r="F53" s="479"/>
      <c r="G53" s="540"/>
      <c r="H53" s="437"/>
      <c r="I53" s="438"/>
      <c r="J53" s="446"/>
      <c r="K53" s="538"/>
      <c r="L53" s="458"/>
      <c r="M53" s="542" t="s">
        <v>8165</v>
      </c>
      <c r="N53" s="542" t="s">
        <v>8176</v>
      </c>
      <c r="O53" s="438"/>
      <c r="P53" s="471"/>
      <c r="Q53" s="519"/>
      <c r="R53" s="482"/>
      <c r="S53" s="517" t="s">
        <v>218</v>
      </c>
      <c r="T53" s="516"/>
      <c r="U53" s="518"/>
      <c r="W53" s="94"/>
      <c r="X53" s="94"/>
      <c r="Y53" s="94"/>
      <c r="Z53" s="94"/>
      <c r="AA53" s="94"/>
    </row>
    <row r="54" spans="1:27" s="89" customFormat="1" ht="65.25" customHeight="1" x14ac:dyDescent="0.5">
      <c r="B54" s="520" t="s">
        <v>8101</v>
      </c>
      <c r="C54" s="516"/>
      <c r="D54" s="521"/>
      <c r="E54" s="522" t="s">
        <v>8092</v>
      </c>
      <c r="F54" s="479"/>
      <c r="G54" s="540"/>
      <c r="H54" s="438"/>
      <c r="I54" s="438"/>
      <c r="J54" s="446"/>
      <c r="K54" s="538"/>
      <c r="L54" s="458"/>
      <c r="M54" s="542"/>
      <c r="N54" s="542"/>
      <c r="O54" s="438"/>
      <c r="P54" s="471"/>
      <c r="Q54" s="523" t="s">
        <v>8101</v>
      </c>
      <c r="R54" s="516"/>
      <c r="S54" s="521"/>
      <c r="T54" s="522" t="s">
        <v>8092</v>
      </c>
      <c r="U54" s="518"/>
    </row>
    <row r="55" spans="1:27" s="89" customFormat="1" ht="65.25" customHeight="1" x14ac:dyDescent="0.5">
      <c r="B55" s="520" t="s">
        <v>8088</v>
      </c>
      <c r="C55" s="516"/>
      <c r="D55" s="432"/>
      <c r="E55" s="524" t="s">
        <v>8098</v>
      </c>
      <c r="F55" s="479"/>
      <c r="G55" s="540"/>
      <c r="H55" s="438"/>
      <c r="I55" s="438"/>
      <c r="J55" s="446"/>
      <c r="K55" s="538"/>
      <c r="L55" s="458"/>
      <c r="M55" s="542"/>
      <c r="N55" s="542"/>
      <c r="O55" s="438"/>
      <c r="P55" s="471"/>
      <c r="Q55" s="523" t="s">
        <v>8088</v>
      </c>
      <c r="R55" s="516"/>
      <c r="S55" s="432"/>
      <c r="T55" s="524" t="s">
        <v>8098</v>
      </c>
      <c r="U55" s="518"/>
    </row>
    <row r="56" spans="1:27" s="89" customFormat="1" ht="65.25" customHeight="1" x14ac:dyDescent="0.5">
      <c r="B56" s="514" t="s">
        <v>8102</v>
      </c>
      <c r="C56" s="432"/>
      <c r="D56" s="432"/>
      <c r="E56" s="522" t="s">
        <v>8096</v>
      </c>
      <c r="F56" s="479"/>
      <c r="G56" s="540"/>
      <c r="H56" s="438"/>
      <c r="I56" s="438"/>
      <c r="J56" s="445"/>
      <c r="K56" s="538"/>
      <c r="L56" s="458"/>
      <c r="M56" s="542"/>
      <c r="N56" s="542"/>
      <c r="O56" s="443"/>
      <c r="P56" s="471"/>
      <c r="Q56" s="525" t="s">
        <v>8102</v>
      </c>
      <c r="R56" s="432"/>
      <c r="S56" s="432"/>
      <c r="T56" s="522" t="s">
        <v>8096</v>
      </c>
      <c r="U56" s="518"/>
    </row>
    <row r="57" spans="1:27" s="89" customFormat="1" ht="65.25" customHeight="1" x14ac:dyDescent="0.5">
      <c r="B57" s="514" t="s">
        <v>8089</v>
      </c>
      <c r="C57" s="432"/>
      <c r="D57" s="432"/>
      <c r="E57" s="526" t="s">
        <v>8095</v>
      </c>
      <c r="F57" s="479"/>
      <c r="G57" s="540"/>
      <c r="H57" s="438"/>
      <c r="I57" s="438"/>
      <c r="J57" s="446"/>
      <c r="K57" s="538"/>
      <c r="L57" s="466"/>
      <c r="M57" s="542"/>
      <c r="N57" s="542"/>
      <c r="O57" s="443"/>
      <c r="P57" s="471"/>
      <c r="Q57" s="525" t="s">
        <v>8089</v>
      </c>
      <c r="R57" s="432"/>
      <c r="S57" s="432"/>
      <c r="T57" s="526" t="s">
        <v>8095</v>
      </c>
      <c r="U57" s="518"/>
    </row>
    <row r="58" spans="1:27" s="89" customFormat="1" ht="65.25" customHeight="1" x14ac:dyDescent="0.5">
      <c r="B58" s="455" t="s">
        <v>8093</v>
      </c>
      <c r="C58" s="432" t="s">
        <v>8094</v>
      </c>
      <c r="D58" s="435" t="s">
        <v>8103</v>
      </c>
      <c r="E58" s="432"/>
      <c r="F58" s="527" t="s">
        <v>8099</v>
      </c>
      <c r="G58" s="540"/>
      <c r="H58" s="438"/>
      <c r="I58" s="438"/>
      <c r="J58" s="446"/>
      <c r="K58" s="538"/>
      <c r="L58" s="466"/>
      <c r="M58" s="542"/>
      <c r="N58" s="542"/>
      <c r="O58" s="443"/>
      <c r="P58" s="471"/>
      <c r="Q58" s="434" t="s">
        <v>8093</v>
      </c>
      <c r="R58" s="432" t="s">
        <v>8094</v>
      </c>
      <c r="S58" s="435" t="s">
        <v>8103</v>
      </c>
      <c r="T58" s="432"/>
      <c r="U58" s="528" t="s">
        <v>8099</v>
      </c>
    </row>
    <row r="59" spans="1:27" s="89" customFormat="1" ht="65.25" customHeight="1" x14ac:dyDescent="0.5">
      <c r="B59" s="459" t="s">
        <v>8091</v>
      </c>
      <c r="C59" s="432"/>
      <c r="D59" s="436" t="s">
        <v>8104</v>
      </c>
      <c r="E59" s="432"/>
      <c r="F59" s="479" t="s">
        <v>8097</v>
      </c>
      <c r="G59" s="540"/>
      <c r="H59" s="438"/>
      <c r="I59" s="438"/>
      <c r="J59" s="446"/>
      <c r="K59" s="538"/>
      <c r="L59" s="466"/>
      <c r="M59" s="542"/>
      <c r="N59" s="542"/>
      <c r="O59" s="443"/>
      <c r="P59" s="471"/>
      <c r="Q59" s="529" t="s">
        <v>8091</v>
      </c>
      <c r="R59" s="432"/>
      <c r="S59" s="436" t="s">
        <v>8104</v>
      </c>
      <c r="T59" s="432"/>
      <c r="U59" s="518" t="s">
        <v>8097</v>
      </c>
    </row>
    <row r="60" spans="1:27" s="89" customFormat="1" ht="65.25" customHeight="1" x14ac:dyDescent="0.5">
      <c r="B60" s="514"/>
      <c r="C60" s="432"/>
      <c r="D60" s="436" t="s">
        <v>8105</v>
      </c>
      <c r="E60" s="432" t="s">
        <v>696</v>
      </c>
      <c r="F60" s="479"/>
      <c r="G60" s="540"/>
      <c r="H60" s="438"/>
      <c r="I60" s="438"/>
      <c r="J60" s="446"/>
      <c r="K60" s="538"/>
      <c r="L60" s="466"/>
      <c r="M60" s="542"/>
      <c r="N60" s="542"/>
      <c r="O60" s="443"/>
      <c r="P60" s="471"/>
      <c r="Q60" s="525"/>
      <c r="R60" s="432"/>
      <c r="S60" s="436" t="s">
        <v>8105</v>
      </c>
      <c r="T60" s="432" t="s">
        <v>696</v>
      </c>
      <c r="U60" s="518"/>
    </row>
    <row r="61" spans="1:27" s="89" customFormat="1" ht="65.25" customHeight="1" x14ac:dyDescent="0.5">
      <c r="B61" s="514"/>
      <c r="C61" s="432"/>
      <c r="D61" s="436" t="s">
        <v>8100</v>
      </c>
      <c r="E61" s="432" t="s">
        <v>696</v>
      </c>
      <c r="F61" s="479"/>
      <c r="G61" s="540"/>
      <c r="H61" s="437"/>
      <c r="I61" s="438"/>
      <c r="J61" s="445"/>
      <c r="K61" s="538"/>
      <c r="L61" s="466"/>
      <c r="M61" s="542"/>
      <c r="N61" s="542"/>
      <c r="O61" s="443"/>
      <c r="P61" s="471"/>
      <c r="Q61" s="525"/>
      <c r="R61" s="432"/>
      <c r="S61" s="436" t="s">
        <v>8100</v>
      </c>
      <c r="T61" s="432" t="s">
        <v>696</v>
      </c>
      <c r="U61" s="518"/>
    </row>
    <row r="62" spans="1:27" s="89" customFormat="1" ht="65.25" customHeight="1" x14ac:dyDescent="0.5">
      <c r="B62" s="459"/>
      <c r="C62" s="432"/>
      <c r="D62" s="432"/>
      <c r="E62" s="432" t="s">
        <v>696</v>
      </c>
      <c r="F62" s="479"/>
      <c r="G62" s="540"/>
      <c r="H62" s="437"/>
      <c r="I62" s="438"/>
      <c r="J62" s="445"/>
      <c r="K62" s="538"/>
      <c r="L62" s="466"/>
      <c r="M62" s="542"/>
      <c r="N62" s="542"/>
      <c r="O62" s="443"/>
      <c r="P62" s="471"/>
      <c r="Q62" s="529"/>
      <c r="R62" s="432"/>
      <c r="S62" s="432"/>
      <c r="T62" s="432" t="s">
        <v>696</v>
      </c>
      <c r="U62" s="518"/>
    </row>
    <row r="63" spans="1:27" s="89" customFormat="1" ht="65.25" customHeight="1" x14ac:dyDescent="0.5">
      <c r="B63" s="514"/>
      <c r="C63" s="432"/>
      <c r="D63" s="432"/>
      <c r="E63" s="432" t="s">
        <v>696</v>
      </c>
      <c r="F63" s="479"/>
      <c r="G63" s="540"/>
      <c r="H63" s="437"/>
      <c r="I63" s="438"/>
      <c r="J63" s="445"/>
      <c r="K63" s="538"/>
      <c r="L63" s="466"/>
      <c r="M63" s="542"/>
      <c r="N63" s="542"/>
      <c r="O63" s="443"/>
      <c r="P63" s="471"/>
      <c r="Q63" s="525"/>
      <c r="R63" s="432"/>
      <c r="S63" s="432"/>
      <c r="T63" s="432" t="s">
        <v>696</v>
      </c>
      <c r="U63" s="518"/>
    </row>
    <row r="64" spans="1:27" s="89" customFormat="1" ht="65.25" customHeight="1" x14ac:dyDescent="0.5">
      <c r="B64" s="514"/>
      <c r="C64" s="432"/>
      <c r="D64" s="432"/>
      <c r="E64" s="432" t="s">
        <v>696</v>
      </c>
      <c r="F64" s="479"/>
      <c r="G64" s="540"/>
      <c r="H64" s="437"/>
      <c r="I64" s="438"/>
      <c r="J64" s="445"/>
      <c r="K64" s="538"/>
      <c r="L64" s="466"/>
      <c r="M64" s="542"/>
      <c r="N64" s="542"/>
      <c r="O64" s="438"/>
      <c r="P64" s="471"/>
      <c r="Q64" s="525"/>
      <c r="R64" s="432"/>
      <c r="S64" s="432"/>
      <c r="T64" s="432" t="s">
        <v>696</v>
      </c>
      <c r="U64" s="518"/>
    </row>
    <row r="65" spans="1:27" s="89" customFormat="1" ht="65.25" customHeight="1" x14ac:dyDescent="0.5">
      <c r="B65" s="514"/>
      <c r="C65" s="432"/>
      <c r="D65" s="432"/>
      <c r="E65" s="432" t="s">
        <v>696</v>
      </c>
      <c r="F65" s="479"/>
      <c r="G65" s="540"/>
      <c r="H65" s="437"/>
      <c r="I65" s="438"/>
      <c r="J65" s="445"/>
      <c r="K65" s="538"/>
      <c r="L65" s="466"/>
      <c r="M65" s="542"/>
      <c r="N65" s="542"/>
      <c r="O65" s="438"/>
      <c r="P65" s="471"/>
      <c r="Q65" s="525"/>
      <c r="R65" s="432"/>
      <c r="S65" s="432"/>
      <c r="T65" s="432" t="s">
        <v>696</v>
      </c>
      <c r="U65" s="518"/>
    </row>
    <row r="66" spans="1:27" s="89" customFormat="1" ht="65.25" customHeight="1" x14ac:dyDescent="0.5">
      <c r="B66" s="514"/>
      <c r="C66" s="432"/>
      <c r="D66" s="432"/>
      <c r="E66" s="432" t="s">
        <v>696</v>
      </c>
      <c r="F66" s="479"/>
      <c r="G66" s="540"/>
      <c r="H66" s="438"/>
      <c r="I66" s="438"/>
      <c r="J66" s="445"/>
      <c r="K66" s="538"/>
      <c r="L66" s="466"/>
      <c r="M66" s="542"/>
      <c r="N66" s="542"/>
      <c r="O66" s="438"/>
      <c r="P66" s="471"/>
      <c r="Q66" s="525"/>
      <c r="R66" s="432"/>
      <c r="S66" s="432"/>
      <c r="T66" s="432" t="s">
        <v>696</v>
      </c>
      <c r="U66" s="518"/>
    </row>
    <row r="67" spans="1:27" s="89" customFormat="1" ht="65.25" customHeight="1" x14ac:dyDescent="0.5">
      <c r="B67" s="514"/>
      <c r="C67" s="432"/>
      <c r="D67" s="432"/>
      <c r="E67" s="432" t="s">
        <v>696</v>
      </c>
      <c r="F67" s="479"/>
      <c r="G67" s="540"/>
      <c r="H67" s="438"/>
      <c r="I67" s="438"/>
      <c r="J67" s="445"/>
      <c r="K67" s="538"/>
      <c r="L67" s="466"/>
      <c r="M67" s="542"/>
      <c r="N67" s="542"/>
      <c r="O67" s="438"/>
      <c r="P67" s="471"/>
      <c r="Q67" s="525"/>
      <c r="R67" s="432"/>
      <c r="S67" s="432"/>
      <c r="T67" s="432" t="s">
        <v>696</v>
      </c>
      <c r="U67" s="518"/>
    </row>
    <row r="68" spans="1:27" s="89" customFormat="1" ht="65.25" customHeight="1" x14ac:dyDescent="0.5">
      <c r="B68" s="514"/>
      <c r="C68" s="432"/>
      <c r="D68" s="432"/>
      <c r="E68" s="432" t="s">
        <v>696</v>
      </c>
      <c r="F68" s="479"/>
      <c r="G68" s="540"/>
      <c r="H68" s="438"/>
      <c r="I68" s="438"/>
      <c r="J68" s="445"/>
      <c r="K68" s="538"/>
      <c r="L68" s="466"/>
      <c r="M68" s="542"/>
      <c r="N68" s="542"/>
      <c r="O68" s="438"/>
      <c r="P68" s="471"/>
      <c r="Q68" s="525"/>
      <c r="R68" s="432"/>
      <c r="S68" s="432"/>
      <c r="T68" s="432" t="s">
        <v>696</v>
      </c>
      <c r="U68" s="518"/>
    </row>
    <row r="69" spans="1:27" s="89" customFormat="1" ht="65.25" customHeight="1" x14ac:dyDescent="0.5">
      <c r="B69" s="514"/>
      <c r="C69" s="432"/>
      <c r="D69" s="432"/>
      <c r="E69" s="432" t="s">
        <v>696</v>
      </c>
      <c r="F69" s="479"/>
      <c r="G69" s="540"/>
      <c r="H69" s="438"/>
      <c r="I69" s="438"/>
      <c r="J69" s="445"/>
      <c r="K69" s="538"/>
      <c r="L69" s="458"/>
      <c r="M69" s="542"/>
      <c r="N69" s="542"/>
      <c r="O69" s="438"/>
      <c r="P69" s="471"/>
      <c r="Q69" s="525"/>
      <c r="R69" s="432"/>
      <c r="S69" s="432"/>
      <c r="T69" s="432" t="s">
        <v>696</v>
      </c>
      <c r="U69" s="518"/>
    </row>
    <row r="70" spans="1:27" s="89" customFormat="1" ht="65.25" customHeight="1" x14ac:dyDescent="0.5">
      <c r="B70" s="514"/>
      <c r="C70" s="432"/>
      <c r="D70" s="432"/>
      <c r="E70" s="432"/>
      <c r="F70" s="479"/>
      <c r="G70" s="540"/>
      <c r="H70" s="438"/>
      <c r="I70" s="438"/>
      <c r="J70" s="445"/>
      <c r="K70" s="538"/>
      <c r="L70" s="458"/>
      <c r="M70" s="542"/>
      <c r="N70" s="542"/>
      <c r="O70" s="438"/>
      <c r="P70" s="471"/>
      <c r="Q70" s="525"/>
      <c r="R70" s="432"/>
      <c r="S70" s="432"/>
      <c r="T70" s="432"/>
      <c r="U70" s="518"/>
    </row>
    <row r="71" spans="1:27" s="89" customFormat="1" ht="65.25" customHeight="1" x14ac:dyDescent="0.5">
      <c r="B71" s="514"/>
      <c r="C71" s="432"/>
      <c r="D71" s="432"/>
      <c r="E71" s="432"/>
      <c r="F71" s="479"/>
      <c r="G71" s="540"/>
      <c r="H71" s="438"/>
      <c r="I71" s="438"/>
      <c r="J71" s="445"/>
      <c r="K71" s="538"/>
      <c r="L71" s="458"/>
      <c r="M71" s="542"/>
      <c r="N71" s="542"/>
      <c r="O71" s="438"/>
      <c r="P71" s="471"/>
      <c r="Q71" s="525"/>
      <c r="R71" s="432"/>
      <c r="S71" s="432"/>
      <c r="T71" s="432"/>
      <c r="U71" s="518"/>
    </row>
    <row r="72" spans="1:27" s="89" customFormat="1" ht="65.25" customHeight="1" x14ac:dyDescent="0.5">
      <c r="B72" s="514"/>
      <c r="C72" s="433"/>
      <c r="D72" s="432"/>
      <c r="E72" s="433"/>
      <c r="F72" s="479"/>
      <c r="G72" s="540"/>
      <c r="H72" s="438"/>
      <c r="I72" s="438"/>
      <c r="J72" s="445"/>
      <c r="K72" s="538"/>
      <c r="L72" s="458"/>
      <c r="M72" s="542"/>
      <c r="N72" s="542"/>
      <c r="O72" s="438"/>
      <c r="P72" s="471"/>
      <c r="Q72" s="530"/>
      <c r="R72" s="433"/>
      <c r="S72" s="433"/>
      <c r="T72" s="433"/>
      <c r="U72" s="518"/>
    </row>
    <row r="73" spans="1:27" s="89" customFormat="1" ht="65.25" customHeight="1" x14ac:dyDescent="0.5">
      <c r="B73" s="514"/>
      <c r="C73" s="433"/>
      <c r="D73" s="432"/>
      <c r="E73" s="433"/>
      <c r="F73" s="479"/>
      <c r="G73" s="540"/>
      <c r="H73" s="438"/>
      <c r="I73" s="438"/>
      <c r="J73" s="445"/>
      <c r="K73" s="538"/>
      <c r="L73" s="458"/>
      <c r="M73" s="542"/>
      <c r="N73" s="542"/>
      <c r="O73" s="438"/>
      <c r="P73" s="471"/>
      <c r="Q73" s="530"/>
      <c r="R73" s="433"/>
      <c r="S73" s="433"/>
      <c r="T73" s="433"/>
      <c r="U73" s="518"/>
    </row>
    <row r="74" spans="1:27" s="89" customFormat="1" ht="65.25" customHeight="1" thickBot="1" x14ac:dyDescent="0.55000000000000004">
      <c r="B74" s="460" t="s">
        <v>8090</v>
      </c>
      <c r="C74" s="458"/>
      <c r="D74" s="458" t="s">
        <v>3061</v>
      </c>
      <c r="E74" s="458"/>
      <c r="F74" s="479" t="s">
        <v>7993</v>
      </c>
      <c r="G74" s="540"/>
      <c r="H74" s="438"/>
      <c r="I74" s="438"/>
      <c r="J74" s="445"/>
      <c r="K74" s="538"/>
      <c r="L74" s="458"/>
      <c r="M74" s="542"/>
      <c r="N74" s="542"/>
      <c r="O74" s="438"/>
      <c r="P74" s="471"/>
      <c r="Q74" s="460" t="s">
        <v>8090</v>
      </c>
      <c r="R74" s="458"/>
      <c r="S74" s="458" t="s">
        <v>3061</v>
      </c>
      <c r="T74" s="458"/>
      <c r="U74" s="479" t="s">
        <v>7993</v>
      </c>
    </row>
    <row r="75" spans="1:27" s="472" customFormat="1" ht="65.25" customHeight="1" thickBot="1" x14ac:dyDescent="0.3">
      <c r="B75" s="531"/>
      <c r="C75" s="467"/>
      <c r="D75" s="467"/>
      <c r="E75" s="467"/>
      <c r="F75" s="480"/>
      <c r="G75" s="544"/>
      <c r="H75" s="545"/>
      <c r="I75" s="546"/>
      <c r="J75" s="474"/>
      <c r="K75" s="550" t="s">
        <v>8063</v>
      </c>
      <c r="L75" s="551"/>
      <c r="M75" s="546"/>
      <c r="N75" s="467"/>
      <c r="O75" s="467"/>
      <c r="P75" s="480"/>
      <c r="Q75" s="531"/>
      <c r="R75" s="467"/>
      <c r="S75" s="467"/>
      <c r="T75" s="467"/>
      <c r="U75" s="480"/>
    </row>
    <row r="76" spans="1:27" s="472" customFormat="1" ht="65.25" customHeight="1" thickBot="1" x14ac:dyDescent="0.3">
      <c r="B76" s="534"/>
      <c r="C76" s="461"/>
      <c r="D76" s="461"/>
      <c r="E76" s="461"/>
      <c r="F76" s="511"/>
      <c r="G76" s="457"/>
      <c r="H76" s="483"/>
      <c r="I76" s="461"/>
      <c r="J76" s="484"/>
      <c r="K76" s="552"/>
      <c r="L76" s="553"/>
      <c r="M76" s="461"/>
      <c r="N76" s="461"/>
      <c r="O76" s="461"/>
      <c r="P76" s="485"/>
      <c r="Q76" s="534"/>
      <c r="R76" s="461"/>
      <c r="S76" s="461"/>
      <c r="T76" s="461"/>
      <c r="U76" s="511"/>
    </row>
    <row r="77" spans="1:27" s="230" customFormat="1" ht="65.25" customHeight="1" x14ac:dyDescent="0.25">
      <c r="A77" s="227"/>
      <c r="B77" s="459" t="s">
        <v>8086</v>
      </c>
      <c r="C77" s="482"/>
      <c r="D77" s="482" t="s">
        <v>696</v>
      </c>
      <c r="E77" s="482"/>
      <c r="F77" s="479">
        <v>65</v>
      </c>
      <c r="G77" s="459" t="s">
        <v>8086</v>
      </c>
      <c r="H77" s="482"/>
      <c r="I77" s="482" t="s">
        <v>696</v>
      </c>
      <c r="J77" s="482"/>
      <c r="K77" s="471">
        <v>65</v>
      </c>
      <c r="L77" s="459" t="s">
        <v>8086</v>
      </c>
      <c r="M77" s="482"/>
      <c r="N77" s="482" t="s">
        <v>696</v>
      </c>
      <c r="O77" s="482"/>
      <c r="P77" s="471">
        <v>65</v>
      </c>
      <c r="Q77" s="513" t="s">
        <v>8086</v>
      </c>
      <c r="R77" s="482"/>
      <c r="S77" s="482" t="s">
        <v>696</v>
      </c>
      <c r="T77" s="482"/>
      <c r="U77" s="471">
        <v>65</v>
      </c>
      <c r="W77" s="227"/>
      <c r="X77" s="227"/>
      <c r="Y77" s="227"/>
      <c r="Z77" s="227"/>
      <c r="AA77" s="227"/>
    </row>
    <row r="78" spans="1:27" s="236" customFormat="1" ht="65.25" customHeight="1" x14ac:dyDescent="0.7">
      <c r="A78" s="231"/>
      <c r="B78" s="459" t="s">
        <v>5710</v>
      </c>
      <c r="C78" s="482"/>
      <c r="D78" s="482" t="s">
        <v>8087</v>
      </c>
      <c r="E78" s="482"/>
      <c r="F78" s="479"/>
      <c r="G78" s="459" t="s">
        <v>5710</v>
      </c>
      <c r="H78" s="482"/>
      <c r="I78" s="437" t="s">
        <v>8087</v>
      </c>
      <c r="J78" s="482"/>
      <c r="K78" s="471"/>
      <c r="L78" s="459" t="s">
        <v>5710</v>
      </c>
      <c r="M78" s="482"/>
      <c r="N78" s="437" t="s">
        <v>8087</v>
      </c>
      <c r="O78" s="482"/>
      <c r="P78" s="471"/>
      <c r="Q78" s="513" t="s">
        <v>5710</v>
      </c>
      <c r="R78" s="482"/>
      <c r="S78" s="437" t="s">
        <v>8087</v>
      </c>
      <c r="T78" s="482"/>
      <c r="U78" s="471"/>
      <c r="W78" s="231"/>
      <c r="X78" s="231"/>
      <c r="Y78" s="231"/>
      <c r="Z78" s="231"/>
      <c r="AA78" s="231"/>
    </row>
    <row r="79" spans="1:27" s="236" customFormat="1" ht="65.25" customHeight="1" x14ac:dyDescent="0.7">
      <c r="A79" s="231"/>
      <c r="B79" s="514"/>
      <c r="C79" s="482"/>
      <c r="D79" s="515" t="s">
        <v>218</v>
      </c>
      <c r="E79" s="516"/>
      <c r="F79" s="479"/>
      <c r="G79" s="514"/>
      <c r="H79" s="482"/>
      <c r="I79" s="517" t="s">
        <v>218</v>
      </c>
      <c r="J79" s="516"/>
      <c r="K79" s="518"/>
      <c r="L79" s="514"/>
      <c r="M79" s="482"/>
      <c r="N79" s="517" t="s">
        <v>218</v>
      </c>
      <c r="O79" s="516"/>
      <c r="P79" s="518"/>
      <c r="Q79" s="519"/>
      <c r="R79" s="482"/>
      <c r="S79" s="517" t="s">
        <v>218</v>
      </c>
      <c r="T79" s="516"/>
      <c r="U79" s="518"/>
      <c r="W79" s="231"/>
      <c r="X79" s="231"/>
      <c r="Y79" s="231"/>
      <c r="Z79" s="231"/>
      <c r="AA79" s="231"/>
    </row>
    <row r="80" spans="1:27" s="89" customFormat="1" ht="65.25" customHeight="1" x14ac:dyDescent="0.5">
      <c r="B80" s="520" t="s">
        <v>8101</v>
      </c>
      <c r="C80" s="516"/>
      <c r="D80" s="521"/>
      <c r="E80" s="522" t="s">
        <v>8092</v>
      </c>
      <c r="F80" s="479"/>
      <c r="G80" s="520" t="s">
        <v>8101</v>
      </c>
      <c r="H80" s="516"/>
      <c r="I80" s="521"/>
      <c r="J80" s="522" t="s">
        <v>8092</v>
      </c>
      <c r="K80" s="518"/>
      <c r="L80" s="520" t="s">
        <v>8101</v>
      </c>
      <c r="M80" s="516"/>
      <c r="N80" s="521"/>
      <c r="O80" s="522" t="s">
        <v>8092</v>
      </c>
      <c r="P80" s="518"/>
      <c r="Q80" s="523" t="s">
        <v>8101</v>
      </c>
      <c r="R80" s="516"/>
      <c r="S80" s="521"/>
      <c r="T80" s="522" t="s">
        <v>8092</v>
      </c>
      <c r="U80" s="518"/>
    </row>
    <row r="81" spans="2:21" s="89" customFormat="1" ht="65.25" customHeight="1" x14ac:dyDescent="0.5">
      <c r="B81" s="520" t="s">
        <v>8088</v>
      </c>
      <c r="C81" s="516"/>
      <c r="D81" s="432"/>
      <c r="E81" s="524" t="s">
        <v>8098</v>
      </c>
      <c r="F81" s="479"/>
      <c r="G81" s="520" t="s">
        <v>8088</v>
      </c>
      <c r="H81" s="516"/>
      <c r="I81" s="432"/>
      <c r="J81" s="524" t="s">
        <v>8098</v>
      </c>
      <c r="K81" s="518"/>
      <c r="L81" s="520" t="s">
        <v>8088</v>
      </c>
      <c r="M81" s="516"/>
      <c r="N81" s="432"/>
      <c r="O81" s="524" t="s">
        <v>8098</v>
      </c>
      <c r="P81" s="518"/>
      <c r="Q81" s="523" t="s">
        <v>8088</v>
      </c>
      <c r="R81" s="516"/>
      <c r="S81" s="432"/>
      <c r="T81" s="524" t="s">
        <v>8098</v>
      </c>
      <c r="U81" s="518"/>
    </row>
    <row r="82" spans="2:21" s="89" customFormat="1" ht="65.25" customHeight="1" x14ac:dyDescent="0.5">
      <c r="B82" s="514" t="s">
        <v>8102</v>
      </c>
      <c r="C82" s="432"/>
      <c r="D82" s="432"/>
      <c r="E82" s="522" t="s">
        <v>8096</v>
      </c>
      <c r="F82" s="479"/>
      <c r="G82" s="514" t="s">
        <v>8102</v>
      </c>
      <c r="H82" s="432"/>
      <c r="I82" s="432"/>
      <c r="J82" s="522" t="s">
        <v>8096</v>
      </c>
      <c r="K82" s="518"/>
      <c r="L82" s="514" t="s">
        <v>8102</v>
      </c>
      <c r="M82" s="432"/>
      <c r="N82" s="432"/>
      <c r="O82" s="522" t="s">
        <v>8096</v>
      </c>
      <c r="P82" s="518"/>
      <c r="Q82" s="525" t="s">
        <v>8102</v>
      </c>
      <c r="R82" s="432"/>
      <c r="S82" s="432"/>
      <c r="T82" s="522" t="s">
        <v>8096</v>
      </c>
      <c r="U82" s="518"/>
    </row>
    <row r="83" spans="2:21" s="89" customFormat="1" ht="65.25" customHeight="1" x14ac:dyDescent="0.5">
      <c r="B83" s="514" t="s">
        <v>8089</v>
      </c>
      <c r="C83" s="432"/>
      <c r="D83" s="432"/>
      <c r="E83" s="526" t="s">
        <v>8095</v>
      </c>
      <c r="F83" s="479"/>
      <c r="G83" s="514" t="s">
        <v>8089</v>
      </c>
      <c r="H83" s="432"/>
      <c r="I83" s="432"/>
      <c r="J83" s="526" t="s">
        <v>8095</v>
      </c>
      <c r="K83" s="518"/>
      <c r="L83" s="514" t="s">
        <v>8089</v>
      </c>
      <c r="M83" s="432"/>
      <c r="N83" s="432"/>
      <c r="O83" s="526" t="s">
        <v>8095</v>
      </c>
      <c r="P83" s="518"/>
      <c r="Q83" s="525" t="s">
        <v>8089</v>
      </c>
      <c r="R83" s="432"/>
      <c r="S83" s="432"/>
      <c r="T83" s="526" t="s">
        <v>8095</v>
      </c>
      <c r="U83" s="518"/>
    </row>
    <row r="84" spans="2:21" s="89" customFormat="1" ht="65.25" customHeight="1" x14ac:dyDescent="0.5">
      <c r="B84" s="455" t="s">
        <v>8093</v>
      </c>
      <c r="C84" s="432" t="s">
        <v>8094</v>
      </c>
      <c r="D84" s="475" t="s">
        <v>8147</v>
      </c>
      <c r="E84" s="432"/>
      <c r="F84" s="527" t="s">
        <v>8099</v>
      </c>
      <c r="G84" s="455" t="s">
        <v>8093</v>
      </c>
      <c r="H84" s="432" t="s">
        <v>8094</v>
      </c>
      <c r="I84" s="435" t="s">
        <v>8103</v>
      </c>
      <c r="J84" s="432"/>
      <c r="K84" s="528" t="s">
        <v>8099</v>
      </c>
      <c r="L84" s="455" t="s">
        <v>8093</v>
      </c>
      <c r="M84" s="432" t="s">
        <v>8094</v>
      </c>
      <c r="N84" s="435" t="s">
        <v>8103</v>
      </c>
      <c r="O84" s="432"/>
      <c r="P84" s="528" t="s">
        <v>8099</v>
      </c>
      <c r="Q84" s="434" t="s">
        <v>8093</v>
      </c>
      <c r="R84" s="432" t="s">
        <v>8094</v>
      </c>
      <c r="S84" s="435" t="s">
        <v>8103</v>
      </c>
      <c r="T84" s="432"/>
      <c r="U84" s="528" t="s">
        <v>8099</v>
      </c>
    </row>
    <row r="85" spans="2:21" s="89" customFormat="1" ht="65.25" customHeight="1" x14ac:dyDescent="0.5">
      <c r="B85" s="459" t="s">
        <v>8091</v>
      </c>
      <c r="C85" s="432"/>
      <c r="D85" s="436" t="s">
        <v>8104</v>
      </c>
      <c r="E85" s="432"/>
      <c r="F85" s="479" t="s">
        <v>8097</v>
      </c>
      <c r="G85" s="459" t="s">
        <v>8091</v>
      </c>
      <c r="H85" s="432"/>
      <c r="I85" s="436" t="s">
        <v>8104</v>
      </c>
      <c r="J85" s="432"/>
      <c r="K85" s="518" t="s">
        <v>8097</v>
      </c>
      <c r="L85" s="459" t="s">
        <v>8091</v>
      </c>
      <c r="M85" s="432"/>
      <c r="N85" s="436" t="s">
        <v>8104</v>
      </c>
      <c r="O85" s="432"/>
      <c r="P85" s="518" t="s">
        <v>8097</v>
      </c>
      <c r="Q85" s="529" t="s">
        <v>8091</v>
      </c>
      <c r="R85" s="432"/>
      <c r="S85" s="436" t="s">
        <v>8104</v>
      </c>
      <c r="T85" s="432"/>
      <c r="U85" s="518" t="s">
        <v>8097</v>
      </c>
    </row>
    <row r="86" spans="2:21" s="89" customFormat="1" ht="65.25" customHeight="1" x14ac:dyDescent="0.5">
      <c r="B86" s="514"/>
      <c r="C86" s="432"/>
      <c r="D86" s="436" t="s">
        <v>8105</v>
      </c>
      <c r="E86" s="432" t="s">
        <v>696</v>
      </c>
      <c r="F86" s="479"/>
      <c r="G86" s="514"/>
      <c r="H86" s="432"/>
      <c r="I86" s="436" t="s">
        <v>8105</v>
      </c>
      <c r="J86" s="432" t="s">
        <v>696</v>
      </c>
      <c r="K86" s="518"/>
      <c r="L86" s="514"/>
      <c r="M86" s="432"/>
      <c r="N86" s="436" t="s">
        <v>8105</v>
      </c>
      <c r="O86" s="432" t="s">
        <v>696</v>
      </c>
      <c r="P86" s="518"/>
      <c r="Q86" s="525"/>
      <c r="R86" s="432"/>
      <c r="S86" s="436" t="s">
        <v>8105</v>
      </c>
      <c r="T86" s="432" t="s">
        <v>696</v>
      </c>
      <c r="U86" s="518"/>
    </row>
    <row r="87" spans="2:21" s="89" customFormat="1" ht="65.25" customHeight="1" x14ac:dyDescent="0.5">
      <c r="B87" s="514"/>
      <c r="C87" s="432"/>
      <c r="D87" s="436" t="s">
        <v>8100</v>
      </c>
      <c r="E87" s="432" t="s">
        <v>696</v>
      </c>
      <c r="F87" s="479"/>
      <c r="G87" s="514"/>
      <c r="H87" s="432"/>
      <c r="I87" s="436" t="s">
        <v>8100</v>
      </c>
      <c r="J87" s="432" t="s">
        <v>696</v>
      </c>
      <c r="K87" s="518"/>
      <c r="L87" s="514"/>
      <c r="M87" s="432"/>
      <c r="N87" s="436" t="s">
        <v>8100</v>
      </c>
      <c r="O87" s="432" t="s">
        <v>696</v>
      </c>
      <c r="P87" s="518"/>
      <c r="Q87" s="525"/>
      <c r="R87" s="432"/>
      <c r="S87" s="436" t="s">
        <v>8100</v>
      </c>
      <c r="T87" s="432" t="s">
        <v>696</v>
      </c>
      <c r="U87" s="518"/>
    </row>
    <row r="88" spans="2:21" s="89" customFormat="1" ht="65.25" customHeight="1" x14ac:dyDescent="0.5">
      <c r="B88" s="459"/>
      <c r="C88" s="432"/>
      <c r="D88" s="432"/>
      <c r="E88" s="432" t="s">
        <v>696</v>
      </c>
      <c r="F88" s="479"/>
      <c r="G88" s="459"/>
      <c r="H88" s="432"/>
      <c r="I88" s="432"/>
      <c r="J88" s="432" t="s">
        <v>696</v>
      </c>
      <c r="K88" s="518"/>
      <c r="L88" s="459"/>
      <c r="M88" s="432"/>
      <c r="N88" s="432"/>
      <c r="O88" s="432" t="s">
        <v>696</v>
      </c>
      <c r="P88" s="518"/>
      <c r="Q88" s="529"/>
      <c r="R88" s="432"/>
      <c r="S88" s="432"/>
      <c r="T88" s="432" t="s">
        <v>696</v>
      </c>
      <c r="U88" s="518"/>
    </row>
    <row r="89" spans="2:21" s="89" customFormat="1" ht="65.25" customHeight="1" x14ac:dyDescent="0.5">
      <c r="B89" s="514"/>
      <c r="C89" s="432"/>
      <c r="D89" s="432"/>
      <c r="E89" s="432" t="s">
        <v>696</v>
      </c>
      <c r="F89" s="479"/>
      <c r="G89" s="514"/>
      <c r="H89" s="432"/>
      <c r="I89" s="432"/>
      <c r="J89" s="432" t="s">
        <v>696</v>
      </c>
      <c r="K89" s="518"/>
      <c r="L89" s="514"/>
      <c r="M89" s="432"/>
      <c r="N89" s="432"/>
      <c r="O89" s="432" t="s">
        <v>696</v>
      </c>
      <c r="P89" s="518"/>
      <c r="Q89" s="525"/>
      <c r="R89" s="432"/>
      <c r="S89" s="432"/>
      <c r="T89" s="432" t="s">
        <v>696</v>
      </c>
      <c r="U89" s="518"/>
    </row>
    <row r="90" spans="2:21" s="89" customFormat="1" ht="65.25" customHeight="1" x14ac:dyDescent="0.5">
      <c r="B90" s="514"/>
      <c r="C90" s="432"/>
      <c r="D90" s="432"/>
      <c r="E90" s="432" t="s">
        <v>696</v>
      </c>
      <c r="F90" s="479"/>
      <c r="G90" s="514"/>
      <c r="H90" s="432"/>
      <c r="I90" s="432"/>
      <c r="J90" s="432" t="s">
        <v>696</v>
      </c>
      <c r="K90" s="518"/>
      <c r="L90" s="514"/>
      <c r="M90" s="432"/>
      <c r="N90" s="432"/>
      <c r="O90" s="432" t="s">
        <v>696</v>
      </c>
      <c r="P90" s="518"/>
      <c r="Q90" s="525"/>
      <c r="R90" s="432"/>
      <c r="S90" s="432"/>
      <c r="T90" s="432" t="s">
        <v>696</v>
      </c>
      <c r="U90" s="518"/>
    </row>
    <row r="91" spans="2:21" s="89" customFormat="1" ht="65.25" customHeight="1" x14ac:dyDescent="0.5">
      <c r="B91" s="514"/>
      <c r="C91" s="432"/>
      <c r="D91" s="432"/>
      <c r="E91" s="432" t="s">
        <v>696</v>
      </c>
      <c r="F91" s="479"/>
      <c r="G91" s="514"/>
      <c r="H91" s="432"/>
      <c r="I91" s="432"/>
      <c r="J91" s="432" t="s">
        <v>696</v>
      </c>
      <c r="K91" s="518"/>
      <c r="L91" s="514"/>
      <c r="M91" s="432"/>
      <c r="N91" s="432"/>
      <c r="O91" s="432" t="s">
        <v>696</v>
      </c>
      <c r="P91" s="518"/>
      <c r="Q91" s="525"/>
      <c r="R91" s="432"/>
      <c r="S91" s="432"/>
      <c r="T91" s="432" t="s">
        <v>696</v>
      </c>
      <c r="U91" s="518"/>
    </row>
    <row r="92" spans="2:21" s="89" customFormat="1" ht="65.25" customHeight="1" x14ac:dyDescent="0.5">
      <c r="B92" s="514"/>
      <c r="C92" s="432"/>
      <c r="D92" s="432"/>
      <c r="E92" s="432" t="s">
        <v>696</v>
      </c>
      <c r="F92" s="479"/>
      <c r="G92" s="514"/>
      <c r="H92" s="432"/>
      <c r="I92" s="432"/>
      <c r="J92" s="432" t="s">
        <v>696</v>
      </c>
      <c r="K92" s="518"/>
      <c r="L92" s="514"/>
      <c r="M92" s="432"/>
      <c r="N92" s="432"/>
      <c r="O92" s="432" t="s">
        <v>696</v>
      </c>
      <c r="P92" s="518"/>
      <c r="Q92" s="525"/>
      <c r="R92" s="432"/>
      <c r="S92" s="432"/>
      <c r="T92" s="432" t="s">
        <v>696</v>
      </c>
      <c r="U92" s="518"/>
    </row>
    <row r="93" spans="2:21" s="89" customFormat="1" ht="65.25" customHeight="1" x14ac:dyDescent="0.5">
      <c r="B93" s="514"/>
      <c r="C93" s="432"/>
      <c r="D93" s="432"/>
      <c r="E93" s="432" t="s">
        <v>696</v>
      </c>
      <c r="F93" s="479"/>
      <c r="G93" s="514"/>
      <c r="H93" s="432"/>
      <c r="I93" s="432"/>
      <c r="J93" s="432" t="s">
        <v>696</v>
      </c>
      <c r="K93" s="518"/>
      <c r="L93" s="514"/>
      <c r="M93" s="432"/>
      <c r="N93" s="432"/>
      <c r="O93" s="432" t="s">
        <v>696</v>
      </c>
      <c r="P93" s="518"/>
      <c r="Q93" s="525"/>
      <c r="R93" s="432"/>
      <c r="S93" s="432"/>
      <c r="T93" s="432" t="s">
        <v>696</v>
      </c>
      <c r="U93" s="518"/>
    </row>
    <row r="94" spans="2:21" s="89" customFormat="1" ht="65.25" customHeight="1" x14ac:dyDescent="0.5">
      <c r="B94" s="514"/>
      <c r="C94" s="432"/>
      <c r="D94" s="432"/>
      <c r="E94" s="432" t="s">
        <v>696</v>
      </c>
      <c r="F94" s="479"/>
      <c r="G94" s="514"/>
      <c r="H94" s="432"/>
      <c r="I94" s="432"/>
      <c r="J94" s="432" t="s">
        <v>696</v>
      </c>
      <c r="K94" s="518"/>
      <c r="L94" s="514"/>
      <c r="M94" s="432"/>
      <c r="N94" s="432"/>
      <c r="O94" s="432" t="s">
        <v>696</v>
      </c>
      <c r="P94" s="518"/>
      <c r="Q94" s="525"/>
      <c r="R94" s="432"/>
      <c r="S94" s="432"/>
      <c r="T94" s="432" t="s">
        <v>696</v>
      </c>
      <c r="U94" s="518"/>
    </row>
    <row r="95" spans="2:21" s="89" customFormat="1" ht="65.25" customHeight="1" x14ac:dyDescent="0.5">
      <c r="B95" s="514"/>
      <c r="C95" s="432"/>
      <c r="D95" s="432"/>
      <c r="E95" s="432" t="s">
        <v>696</v>
      </c>
      <c r="F95" s="479"/>
      <c r="G95" s="514"/>
      <c r="H95" s="432"/>
      <c r="I95" s="432"/>
      <c r="J95" s="432" t="s">
        <v>696</v>
      </c>
      <c r="K95" s="518"/>
      <c r="L95" s="514"/>
      <c r="M95" s="432"/>
      <c r="N95" s="432"/>
      <c r="O95" s="432" t="s">
        <v>696</v>
      </c>
      <c r="P95" s="518"/>
      <c r="Q95" s="525"/>
      <c r="R95" s="432"/>
      <c r="S95" s="432"/>
      <c r="T95" s="432" t="s">
        <v>696</v>
      </c>
      <c r="U95" s="518"/>
    </row>
    <row r="96" spans="2:21" s="89" customFormat="1" ht="65.25" customHeight="1" x14ac:dyDescent="0.5">
      <c r="B96" s="514"/>
      <c r="C96" s="432"/>
      <c r="D96" s="432"/>
      <c r="E96" s="432"/>
      <c r="F96" s="479"/>
      <c r="G96" s="514"/>
      <c r="H96" s="432"/>
      <c r="I96" s="432"/>
      <c r="J96" s="432"/>
      <c r="K96" s="518"/>
      <c r="L96" s="514"/>
      <c r="M96" s="432"/>
      <c r="N96" s="432"/>
      <c r="O96" s="432"/>
      <c r="P96" s="518"/>
      <c r="Q96" s="525"/>
      <c r="R96" s="432"/>
      <c r="S96" s="432"/>
      <c r="T96" s="432"/>
      <c r="U96" s="518"/>
    </row>
    <row r="97" spans="2:21" s="89" customFormat="1" ht="65.25" customHeight="1" x14ac:dyDescent="0.5">
      <c r="B97" s="514"/>
      <c r="C97" s="433"/>
      <c r="D97" s="432"/>
      <c r="E97" s="433"/>
      <c r="F97" s="479"/>
      <c r="G97" s="514"/>
      <c r="H97" s="433"/>
      <c r="I97" s="433"/>
      <c r="J97" s="433"/>
      <c r="K97" s="518"/>
      <c r="L97" s="514"/>
      <c r="M97" s="433"/>
      <c r="N97" s="433"/>
      <c r="O97" s="433"/>
      <c r="P97" s="518"/>
      <c r="Q97" s="530"/>
      <c r="R97" s="433"/>
      <c r="S97" s="433"/>
      <c r="T97" s="433"/>
      <c r="U97" s="518"/>
    </row>
    <row r="98" spans="2:21" s="89" customFormat="1" ht="65.25" customHeight="1" x14ac:dyDescent="0.5">
      <c r="B98" s="514"/>
      <c r="C98" s="433"/>
      <c r="D98" s="432"/>
      <c r="E98" s="433"/>
      <c r="F98" s="479"/>
      <c r="G98" s="514"/>
      <c r="H98" s="433"/>
      <c r="I98" s="433"/>
      <c r="J98" s="433"/>
      <c r="K98" s="518"/>
      <c r="L98" s="514"/>
      <c r="M98" s="433"/>
      <c r="N98" s="433"/>
      <c r="O98" s="433"/>
      <c r="P98" s="518"/>
      <c r="Q98" s="530"/>
      <c r="R98" s="433"/>
      <c r="S98" s="433"/>
      <c r="T98" s="433"/>
      <c r="U98" s="518"/>
    </row>
    <row r="99" spans="2:21" s="456" customFormat="1" ht="69.75" customHeight="1" thickBot="1" x14ac:dyDescent="0.3">
      <c r="B99" s="531" t="s">
        <v>8090</v>
      </c>
      <c r="C99" s="535"/>
      <c r="D99" s="536" t="s">
        <v>3061</v>
      </c>
      <c r="E99" s="535"/>
      <c r="F99" s="480" t="s">
        <v>7993</v>
      </c>
      <c r="G99" s="531" t="s">
        <v>8090</v>
      </c>
      <c r="H99" s="535"/>
      <c r="I99" s="535" t="s">
        <v>3061</v>
      </c>
      <c r="J99" s="535"/>
      <c r="K99" s="480" t="s">
        <v>7993</v>
      </c>
      <c r="L99" s="531" t="s">
        <v>8090</v>
      </c>
      <c r="M99" s="535"/>
      <c r="N99" s="535" t="s">
        <v>3061</v>
      </c>
      <c r="O99" s="535"/>
      <c r="P99" s="480" t="s">
        <v>7993</v>
      </c>
      <c r="Q99" s="537" t="s">
        <v>8090</v>
      </c>
      <c r="R99" s="535"/>
      <c r="S99" s="535" t="s">
        <v>3061</v>
      </c>
      <c r="T99" s="535"/>
      <c r="U99" s="480" t="s">
        <v>7993</v>
      </c>
    </row>
  </sheetData>
  <mergeCells count="10">
    <mergeCell ref="K25:L26"/>
    <mergeCell ref="K75:L76"/>
    <mergeCell ref="O28:P28"/>
    <mergeCell ref="O30:P30"/>
    <mergeCell ref="O35:P35"/>
    <mergeCell ref="O42:P42"/>
    <mergeCell ref="O44:P44"/>
    <mergeCell ref="O49:P49"/>
    <mergeCell ref="M41:P41"/>
    <mergeCell ref="M27:P27"/>
  </mergeCells>
  <conditionalFormatting sqref="B3:B11 B14:B23 B90:B99 G90:G99 L90:L99 Q90:Q99 B25">
    <cfRule type="expression" dxfId="735" priority="780">
      <formula>OR($B3="TUẦN",$B3="TRIỆT")</formula>
    </cfRule>
  </conditionalFormatting>
  <conditionalFormatting sqref="D1">
    <cfRule type="expression" dxfId="734" priority="706">
      <formula>$D1="( THÂN )"</formula>
    </cfRule>
  </conditionalFormatting>
  <conditionalFormatting sqref="D5">
    <cfRule type="expression" dxfId="733" priority="793">
      <formula>LEN($D5)&gt;3</formula>
    </cfRule>
  </conditionalFormatting>
  <conditionalFormatting sqref="G26 G30:G76">
    <cfRule type="expression" dxfId="732" priority="791">
      <formula>OR($G26="TUẦN",$G26="TRIỆT")</formula>
    </cfRule>
  </conditionalFormatting>
  <conditionalFormatting sqref="L27:L74">
    <cfRule type="expression" dxfId="731" priority="790">
      <formula>OR($L27="TUẦN",$L27="TRIỆT")</formula>
    </cfRule>
  </conditionalFormatting>
  <conditionalFormatting sqref="D2">
    <cfRule type="expression" dxfId="730" priority="613">
      <formula>OR($B2="TUẦN",$B2="TRIỆT")</formula>
    </cfRule>
  </conditionalFormatting>
  <conditionalFormatting sqref="D3:D4">
    <cfRule type="expression" dxfId="729" priority="612">
      <formula>OR($B3="TUẦN",$B3="TRIỆT")</formula>
    </cfRule>
  </conditionalFormatting>
  <conditionalFormatting sqref="Q28:Q36 Q39:Q48 Q50">
    <cfRule type="expression" dxfId="728" priority="239">
      <formula>OR($B28="TUẦN",$B28="TRIỆT")</formula>
    </cfRule>
  </conditionalFormatting>
  <conditionalFormatting sqref="S26">
    <cfRule type="expression" dxfId="727" priority="222">
      <formula>$D26="( THÂN )"</formula>
    </cfRule>
  </conditionalFormatting>
  <conditionalFormatting sqref="S30">
    <cfRule type="expression" dxfId="726" priority="240">
      <formula>LEN($D30)&gt;3</formula>
    </cfRule>
  </conditionalFormatting>
  <conditionalFormatting sqref="S27">
    <cfRule type="expression" dxfId="725" priority="217">
      <formula>OR($B27="TUẦN",$B27="TRIỆT")</formula>
    </cfRule>
  </conditionalFormatting>
  <conditionalFormatting sqref="S28:S29">
    <cfRule type="expression" dxfId="724" priority="216">
      <formula>OR($B28="TUẦN",$B28="TRIỆT")</formula>
    </cfRule>
  </conditionalFormatting>
  <conditionalFormatting sqref="L3:L11 L14:L23">
    <cfRule type="expression" dxfId="723" priority="140">
      <formula>OR($B3="TUẦN",$B3="TRIỆT")</formula>
    </cfRule>
  </conditionalFormatting>
  <conditionalFormatting sqref="N1">
    <cfRule type="expression" dxfId="722" priority="123">
      <formula>$D1="( THÂN )"</formula>
    </cfRule>
  </conditionalFormatting>
  <conditionalFormatting sqref="N5">
    <cfRule type="expression" dxfId="721" priority="141">
      <formula>LEN($D5)&gt;3</formula>
    </cfRule>
  </conditionalFormatting>
  <conditionalFormatting sqref="N2">
    <cfRule type="expression" dxfId="720" priority="118">
      <formula>OR($B2="TUẦN",$B2="TRIỆT")</formula>
    </cfRule>
  </conditionalFormatting>
  <conditionalFormatting sqref="N3:N4">
    <cfRule type="expression" dxfId="719" priority="117">
      <formula>OR($B3="TUẦN",$B3="TRIỆT")</formula>
    </cfRule>
  </conditionalFormatting>
  <conditionalFormatting sqref="B28:B36 B39:B48 B50">
    <cfRule type="expression" dxfId="718" priority="470">
      <formula>OR($B28="TUẦN",$B28="TRIỆT")</formula>
    </cfRule>
  </conditionalFormatting>
  <conditionalFormatting sqref="D26">
    <cfRule type="expression" dxfId="717" priority="453">
      <formula>$D26="( THÂN )"</formula>
    </cfRule>
  </conditionalFormatting>
  <conditionalFormatting sqref="D30">
    <cfRule type="expression" dxfId="716" priority="471">
      <formula>LEN($D30)&gt;3</formula>
    </cfRule>
  </conditionalFormatting>
  <conditionalFormatting sqref="D27">
    <cfRule type="expression" dxfId="715" priority="448">
      <formula>OR($B27="TUẦN",$B27="TRIỆT")</formula>
    </cfRule>
  </conditionalFormatting>
  <conditionalFormatting sqref="D28:D29">
    <cfRule type="expression" dxfId="714" priority="447">
      <formula>OR($B28="TUẦN",$B28="TRIỆT")</formula>
    </cfRule>
  </conditionalFormatting>
  <conditionalFormatting sqref="B53:B61 B64:B73 B75:B76">
    <cfRule type="expression" dxfId="713" priority="437">
      <formula>OR($B53="TUẦN",$B53="TRIỆT")</formula>
    </cfRule>
  </conditionalFormatting>
  <conditionalFormatting sqref="D51">
    <cfRule type="expression" dxfId="712" priority="420">
      <formula>$D51="( THÂN )"</formula>
    </cfRule>
  </conditionalFormatting>
  <conditionalFormatting sqref="D55">
    <cfRule type="expression" dxfId="711" priority="438">
      <formula>LEN($D55)&gt;3</formula>
    </cfRule>
  </conditionalFormatting>
  <conditionalFormatting sqref="D52">
    <cfRule type="expression" dxfId="710" priority="415">
      <formula>OR($B52="TUẦN",$B52="TRIỆT")</formula>
    </cfRule>
  </conditionalFormatting>
  <conditionalFormatting sqref="D53:D54">
    <cfRule type="expression" dxfId="709" priority="414">
      <formula>OR($B53="TUẦN",$B53="TRIỆT")</formula>
    </cfRule>
  </conditionalFormatting>
  <conditionalFormatting sqref="B79:B87">
    <cfRule type="expression" dxfId="708" priority="404">
      <formula>OR($B79="TUẦN",$B79="TRIỆT")</formula>
    </cfRule>
  </conditionalFormatting>
  <conditionalFormatting sqref="D77">
    <cfRule type="expression" dxfId="707" priority="387">
      <formula>$D77="( THÂN )"</formula>
    </cfRule>
  </conditionalFormatting>
  <conditionalFormatting sqref="D81">
    <cfRule type="expression" dxfId="706" priority="405">
      <formula>LEN($D81)&gt;3</formula>
    </cfRule>
  </conditionalFormatting>
  <conditionalFormatting sqref="D78">
    <cfRule type="expression" dxfId="705" priority="382">
      <formula>OR($B78="TUẦN",$B78="TRIỆT")</formula>
    </cfRule>
  </conditionalFormatting>
  <conditionalFormatting sqref="D79:D80">
    <cfRule type="expression" dxfId="704" priority="381">
      <formula>OR($B79="TUẦN",$B79="TRIỆT")</formula>
    </cfRule>
  </conditionalFormatting>
  <conditionalFormatting sqref="G79:G87">
    <cfRule type="expression" dxfId="703" priority="371">
      <formula>OR($B79="TUẦN",$B79="TRIỆT")</formula>
    </cfRule>
  </conditionalFormatting>
  <conditionalFormatting sqref="I77">
    <cfRule type="expression" dxfId="702" priority="354">
      <formula>$D77="( THÂN )"</formula>
    </cfRule>
  </conditionalFormatting>
  <conditionalFormatting sqref="I81">
    <cfRule type="expression" dxfId="701" priority="372">
      <formula>LEN($D81)&gt;3</formula>
    </cfRule>
  </conditionalFormatting>
  <conditionalFormatting sqref="I78">
    <cfRule type="expression" dxfId="700" priority="349">
      <formula>OR($B78="TUẦN",$B78="TRIỆT")</formula>
    </cfRule>
  </conditionalFormatting>
  <conditionalFormatting sqref="I79:I80">
    <cfRule type="expression" dxfId="699" priority="348">
      <formula>OR($B79="TUẦN",$B79="TRIỆT")</formula>
    </cfRule>
  </conditionalFormatting>
  <conditionalFormatting sqref="L79:L87">
    <cfRule type="expression" dxfId="698" priority="338">
      <formula>OR($B79="TUẦN",$B79="TRIỆT")</formula>
    </cfRule>
  </conditionalFormatting>
  <conditionalFormatting sqref="N77">
    <cfRule type="expression" dxfId="697" priority="321">
      <formula>$D77="( THÂN )"</formula>
    </cfRule>
  </conditionalFormatting>
  <conditionalFormatting sqref="N81">
    <cfRule type="expression" dxfId="696" priority="339">
      <formula>LEN($D81)&gt;3</formula>
    </cfRule>
  </conditionalFormatting>
  <conditionalFormatting sqref="N78">
    <cfRule type="expression" dxfId="695" priority="316">
      <formula>OR($B78="TUẦN",$B78="TRIỆT")</formula>
    </cfRule>
  </conditionalFormatting>
  <conditionalFormatting sqref="N79:N80">
    <cfRule type="expression" dxfId="694" priority="315">
      <formula>OR($B79="TUẦN",$B79="TRIỆT")</formula>
    </cfRule>
  </conditionalFormatting>
  <conditionalFormatting sqref="Q79:Q87">
    <cfRule type="expression" dxfId="693" priority="305">
      <formula>OR($B79="TUẦN",$B79="TRIỆT")</formula>
    </cfRule>
  </conditionalFormatting>
  <conditionalFormatting sqref="S77">
    <cfRule type="expression" dxfId="692" priority="288">
      <formula>$D77="( THÂN )"</formula>
    </cfRule>
  </conditionalFormatting>
  <conditionalFormatting sqref="S81">
    <cfRule type="expression" dxfId="691" priority="306">
      <formula>LEN($D81)&gt;3</formula>
    </cfRule>
  </conditionalFormatting>
  <conditionalFormatting sqref="S78">
    <cfRule type="expression" dxfId="690" priority="283">
      <formula>OR($B78="TUẦN",$B78="TRIỆT")</formula>
    </cfRule>
  </conditionalFormatting>
  <conditionalFormatting sqref="S79:S80">
    <cfRule type="expression" dxfId="689" priority="282">
      <formula>OR($B79="TUẦN",$B79="TRIỆT")</formula>
    </cfRule>
  </conditionalFormatting>
  <conditionalFormatting sqref="Q3:Q11 Q14:Q23 Q25">
    <cfRule type="expression" dxfId="688" priority="272">
      <formula>OR($B3="TUẦN",$B3="TRIỆT")</formula>
    </cfRule>
  </conditionalFormatting>
  <conditionalFormatting sqref="S1">
    <cfRule type="expression" dxfId="687" priority="255">
      <formula>$D1="( THÂN )"</formula>
    </cfRule>
  </conditionalFormatting>
  <conditionalFormatting sqref="S5">
    <cfRule type="expression" dxfId="686" priority="273">
      <formula>LEN($D5)&gt;3</formula>
    </cfRule>
  </conditionalFormatting>
  <conditionalFormatting sqref="S2">
    <cfRule type="expression" dxfId="685" priority="250">
      <formula>OR($B2="TUẦN",$B2="TRIỆT")</formula>
    </cfRule>
  </conditionalFormatting>
  <conditionalFormatting sqref="S3:S4">
    <cfRule type="expression" dxfId="684" priority="249">
      <formula>OR($B3="TUẦN",$B3="TRIỆT")</formula>
    </cfRule>
  </conditionalFormatting>
  <conditionalFormatting sqref="Q53:Q61 Q64:Q73 Q75:Q76">
    <cfRule type="expression" dxfId="683" priority="206">
      <formula>OR($B53="TUẦN",$B53="TRIỆT")</formula>
    </cfRule>
  </conditionalFormatting>
  <conditionalFormatting sqref="S51">
    <cfRule type="expression" dxfId="682" priority="189">
      <formula>$D51="( THÂN )"</formula>
    </cfRule>
  </conditionalFormatting>
  <conditionalFormatting sqref="S55">
    <cfRule type="expression" dxfId="681" priority="207">
      <formula>LEN($D55)&gt;3</formula>
    </cfRule>
  </conditionalFormatting>
  <conditionalFormatting sqref="S52">
    <cfRule type="expression" dxfId="680" priority="184">
      <formula>OR($B52="TUẦN",$B52="TRIỆT")</formula>
    </cfRule>
  </conditionalFormatting>
  <conditionalFormatting sqref="S53:S54">
    <cfRule type="expression" dxfId="679" priority="183">
      <formula>OR($B53="TUẦN",$B53="TRIỆT")</formula>
    </cfRule>
  </conditionalFormatting>
  <conditionalFormatting sqref="G3:G11 G14:G23 G25">
    <cfRule type="expression" dxfId="678" priority="173">
      <formula>OR($B3="TUẦN",$B3="TRIỆT")</formula>
    </cfRule>
  </conditionalFormatting>
  <conditionalFormatting sqref="I1">
    <cfRule type="expression" dxfId="677" priority="156">
      <formula>$D1="( THÂN )"</formula>
    </cfRule>
  </conditionalFormatting>
  <conditionalFormatting sqref="I5">
    <cfRule type="expression" dxfId="676" priority="174">
      <formula>LEN($D5)&gt;3</formula>
    </cfRule>
  </conditionalFormatting>
  <conditionalFormatting sqref="I2">
    <cfRule type="expression" dxfId="675" priority="151">
      <formula>OR($B2="TUẦN",$B2="TRIỆT")</formula>
    </cfRule>
  </conditionalFormatting>
  <conditionalFormatting sqref="I3:I4">
    <cfRule type="expression" dxfId="674" priority="150">
      <formula>OR($B3="TUẦN",$B3="TRIỆT")</formula>
    </cfRule>
  </conditionalFormatting>
  <conditionalFormatting sqref="B24">
    <cfRule type="expression" dxfId="346" priority="108">
      <formula>OR($B24="TUẦN",$B24="TRIỆT")</formula>
    </cfRule>
  </conditionalFormatting>
  <conditionalFormatting sqref="G24">
    <cfRule type="expression" dxfId="333" priority="95">
      <formula>OR($B24="TUẦN",$B24="TRIỆT")</formula>
    </cfRule>
  </conditionalFormatting>
  <conditionalFormatting sqref="L24">
    <cfRule type="expression" dxfId="320" priority="82">
      <formula>OR($B24="TUẦN",$B24="TRIỆT")</formula>
    </cfRule>
  </conditionalFormatting>
  <conditionalFormatting sqref="Q24">
    <cfRule type="expression" dxfId="307" priority="69">
      <formula>OR($B24="TUẦN",$B24="TRIỆT")</formula>
    </cfRule>
  </conditionalFormatting>
  <conditionalFormatting sqref="B49">
    <cfRule type="expression" dxfId="294" priority="56">
      <formula>OR($B49="TUẦN",$B49="TRIỆT")</formula>
    </cfRule>
  </conditionalFormatting>
  <conditionalFormatting sqref="B74">
    <cfRule type="expression" dxfId="281" priority="43">
      <formula>OR($B74="TUẦN",$B74="TRIỆT")</formula>
    </cfRule>
  </conditionalFormatting>
  <conditionalFormatting sqref="Q49">
    <cfRule type="expression" dxfId="268" priority="30">
      <formula>OR($B49="TUẦN",$B49="TRIỆT")</formula>
    </cfRule>
  </conditionalFormatting>
  <conditionalFormatting sqref="Q74">
    <cfRule type="expression" dxfId="255" priority="17">
      <formula>OR($B74="TUẦN",$B74="TRIỆT")</formula>
    </cfRule>
  </conditionalFormatting>
  <dataValidations count="1">
    <dataValidation type="list" allowBlank="1" showInputMessage="1" showErrorMessage="1" sqref="J27">
      <formula1>INDIRECT("NAMELIST")</formula1>
    </dataValidation>
  </dataValidations>
  <pageMargins left="0.39370078740157483" right="0.19685039370078741" top="0.51181102362204722" bottom="0.23622047244094491" header="0.31496062992125984" footer="0.31496062992125984"/>
  <pageSetup paperSize="9" scale="1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59" id="{FD3D2610-DDE1-4AB3-9C54-C45AED978910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61" id="{C549D50B-6D5D-4B9E-82DC-AC0CAF668759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62" id="{34D8D57A-49E0-4497-B990-A6A4592355E4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63" id="{4A2377D6-F2B5-45DF-A7C3-63D63F37391A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B3</xm:sqref>
        </x14:conditionalFormatting>
        <x14:conditionalFormatting xmlns:xm="http://schemas.microsoft.com/office/excel/2006/main">
          <x14:cfRule type="expression" priority="776" id="{D631A3C6-CB0B-4FE2-97B9-EBFD61870ED8}">
            <xm:f>IFERROR(VLOOKUP(IF(LEFT(RIGHT($B4,2))="-",LEFT($B4,LEN($B4)-LEN(RIGHT($B4,2))),$B4),'NGŨ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77" id="{7403EE29-2FF9-42A4-862A-397D95AF733C}">
            <xm:f>IFERROR(VLOOKUP(IF(LEFT(RIGHT($B4,2))="-",LEFT($B4,LEN($B4)-LEN(RIGHT($B4,2))),$B4),'NGŨ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778" id="{3B60B745-E333-4256-A5AF-5E70C8FC82C1}">
            <xm:f>IFERROR(VLOOKUP(IF(LEFT(RIGHT($B4,2))="-",LEFT($B4,LEN($B4)-LEN(RIGHT($B4,2))),$B4),'NGŨ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79" id="{728A3579-18DC-400F-A2CE-EA87D3693783}">
            <xm:f>IFERROR(VLOOKUP(IF(LEFT(RIGHT($B4,2))="-",LEFT($B4,LEN($B4)-LEN(RIGHT($B4,2))),$B4),'NGŨ HÀNH'!$AX:$AY,2,0),"")="THỦY"</xm:f>
            <x14:dxf>
              <font>
                <b/>
                <i val="0"/>
                <color rgb="FF00B0F0"/>
              </font>
            </x14:dxf>
          </x14:cfRule>
          <xm:sqref>B4:B11 B14:B23 B90:B99 G90:G99 L90:L99 Q90:Q99 B25</xm:sqref>
        </x14:conditionalFormatting>
        <x14:conditionalFormatting xmlns:xm="http://schemas.microsoft.com/office/excel/2006/main">
          <x14:cfRule type="expression" priority="659" id="{5355FB09-7D65-4F8F-B3DE-07718158C37D}">
            <xm:f>VLOOKUP(IF(LEFT(RIGHT(D6,2))="-",LEFT(D6,LEN(D6)-LEN(RIGHT(D6,2))),D6),'NGŨ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660" id="{97175E42-3D45-4B27-8424-B4B638EF933D}">
            <xm:f>VLOOKUP(IF(LEFT(RIGHT(D6,2))="-",LEFT(D6,LEN(D6)-LEN(RIGHT(D6,2))),D6),'NGŨ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661" id="{E3EDF839-24B5-4402-8182-5414498F6B8C}">
            <xm:f>VLOOKUP(IF(LEFT(RIGHT(D6,2))="-",LEFT(D6,LEN(D6)-LEN(RIGHT(D6,2))),D6),'NGŨ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662" id="{A4B805E6-5368-455B-A2D7-B82EF33982B1}">
            <xm:f>VLOOKUP(IF(LEFT(RIGHT(D6,2))="-",LEFT(D6,LEN(D6)-LEN(RIGHT(D6,2))),D6),'NGŨ HÀNH'!$AX:$AY,2,0)="HỎA"</xm:f>
            <x14:dxf>
              <font>
                <b/>
                <i/>
                <color rgb="FFFF0000"/>
              </font>
            </x14:dxf>
          </x14:cfRule>
          <xm:sqref>D6:D15</xm:sqref>
        </x14:conditionalFormatting>
        <x14:conditionalFormatting xmlns:xm="http://schemas.microsoft.com/office/excel/2006/main">
          <x14:cfRule type="expression" priority="728" id="{7D80977B-45D8-44BA-8B6B-36DA6A7C5B26}">
            <xm:f>VLOOKUP(IF(LEFT(RIGHT(D16,2))="-",LEFT(D16,LEN(D16)-LEN(RIGHT(D16,2))),D16),'NGŨ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729" id="{473E0337-6DE0-4F86-BACD-9AAB3DCD9C3C}">
            <xm:f>VLOOKUP(IF(LEFT(RIGHT(D16,2))="-",LEFT(D16,LEN(D16)-LEN(RIGHT(D16,2))),D16),'NGŨ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730" id="{82EEE31F-8D15-402D-807E-4B74267A4229}">
            <xm:f>VLOOKUP(IF(LEFT(RIGHT(D16,2))="-",LEFT(D16,LEN(D16)-LEN(RIGHT(D16,2))),D16),'NGŨ HÀNH'!$AX:$AY,2,0)="HỎA"</xm:f>
            <x14:dxf>
              <font>
                <b/>
                <i/>
                <color rgb="FFFF0000"/>
              </font>
            </x14:dxf>
          </x14:cfRule>
          <xm:sqref>D16:D23 D92:D99 I92:I99 N92:N99 S92:S99 D25</xm:sqref>
        </x14:conditionalFormatting>
        <x14:conditionalFormatting xmlns:xm="http://schemas.microsoft.com/office/excel/2006/main">
          <x14:cfRule type="expression" priority="727" id="{863B2090-72BD-4E99-A52B-4CA0BFC05D21}">
            <xm:f>VLOOKUP(IF(LEFT(RIGHT(D16,2))="-",LEFT(D16,LEN(D16)-LEN(RIGHT(D16,2))),D16),'NGŨ HÀNH'!$AX:$AY,2,0)="THỔ"</xm:f>
            <x14:dxf>
              <font>
                <b/>
                <i/>
                <color rgb="FFFFC000"/>
              </font>
            </x14:dxf>
          </x14:cfRule>
          <xm:sqref>D16:D23 I26 H27:H28 I31:I76 J30 D92:D99 I92:I99 N92:N99 S92:S99 D25</xm:sqref>
        </x14:conditionalFormatting>
        <x14:conditionalFormatting xmlns:xm="http://schemas.microsoft.com/office/excel/2006/main">
          <x14:cfRule type="expression" priority="731" id="{8FAF7F8B-DEEA-47AD-BBDD-6946A5243A25}">
            <xm:f>IFERROR(VLOOKUP(IF(LEFT(RIGHT($E8,2))="-",LEFT($E8,LEN($E8)-LEN(RIGHT($E8,2))),$E8),'NGŨ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32" id="{ABCA59F2-7F0B-4D58-8DA7-582C99EECF58}">
            <xm:f>IFERROR(VLOOKUP(IF(LEFT(RIGHT($E8,2))="-",LEFT($E8,LEN($E8)-LEN(RIGHT($E8,2))),$E8),'NGŨ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33" id="{0C5B1ADF-BA90-4AB1-9697-5912D80DFBC7}">
            <xm:f>IFERROR(VLOOKUP(IF(LEFT(RIGHT($E8,2))="-",LEFT($E8,LEN($E8)-LEN(RIGHT($E8,2))),$E8),'NGŨ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34" id="{185EC521-E074-4666-9EBF-D852AB892390}">
            <xm:f>IFERROR(VLOOKUP(IF(LEFT(RIGHT($E8,2))="-",LEFT($E8,LEN($E8)-LEN(RIGHT($E8,2))),$E8),'NGŨ HÀNH'!$AX:$AY,2,0),"")="THỦY"</xm:f>
            <x14:dxf>
              <font>
                <b/>
                <i/>
                <color rgb="FF00B0F0"/>
              </font>
            </x14:dxf>
          </x14:cfRule>
          <xm:sqref>E8:E23 E84:E99 J84:J99 O84:O99 T84:T99 E25</xm:sqref>
        </x14:conditionalFormatting>
        <x14:conditionalFormatting xmlns:xm="http://schemas.microsoft.com/office/excel/2006/main">
          <x14:cfRule type="expression" priority="772" id="{6CD9D52E-6C13-49AC-953B-47C3F7B4D22D}">
            <xm:f>IFERROR(VLOOKUP(IF(LEFT(RIGHT($G26,2))="-",LEFT($G26,LEN($G26)-LEN(RIGHT($G26,2))),$G26),'NGŨ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73" id="{CE105E1A-0055-492F-B588-CA9A4169EC68}">
            <xm:f>IFERROR(VLOOKUP(IF(LEFT(RIGHT($G26,2))="-",LEFT($G26,LEN($G26)-LEN(RIGHT($G26,2))),$G26),'NGŨ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774" id="{7B14003B-890F-4E87-87F2-73A109DD015E}">
            <xm:f>IFERROR(VLOOKUP(IF(LEFT(RIGHT($G26,2))="-",LEFT($G26,LEN($G26)-LEN(RIGHT($G26,2))),$G26),'NGŨ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775" id="{9EB12B62-954D-4221-BB4A-96AE0758C7B2}">
            <xm:f>IFERROR(VLOOKUP(IF(LEFT(RIGHT($G26,2))="-",LEFT($G26,LEN($G26)-LEN(RIGHT($G26,2))),$G26),'NGŨ HÀNH'!$AX:$AY,2,0),"")="THỦY"</xm:f>
            <x14:dxf>
              <font>
                <b/>
                <i val="0"/>
                <color rgb="FF00B0F0"/>
              </font>
            </x14:dxf>
          </x14:cfRule>
          <xm:sqref>G26 G30:G76</xm:sqref>
        </x14:conditionalFormatting>
        <x14:conditionalFormatting xmlns:xm="http://schemas.microsoft.com/office/excel/2006/main">
          <x14:cfRule type="expression" priority="725" id="{FCC7C209-DE21-42E1-A51B-C6E6678DC548}">
            <xm:f>VLOOKUP(IF(LEFT(RIGHT(H26,2))="-",LEFT(H26,LEN(H26)-LEN(RIGHT(H26,2))),H26),'NGŨ HÀNH'!$AX:$AY,2,0)="HỎA"</xm:f>
            <x14:dxf>
              <font>
                <b/>
                <i/>
                <color rgb="FFFF0000"/>
              </font>
            </x14:dxf>
          </x14:cfRule>
          <x14:cfRule type="expression" priority="726" id="{D99C8B19-E6B1-4BC3-A5A3-B1F7EC09293A}">
            <xm:f>VLOOKUP(IF(LEFT(RIGHT(H26,2))="-",LEFT(H26,LEN(H26)-LEN(RIGHT(H26,2))),H26),'NGŨ HÀNH'!$AX:$AY,2,0)="THỦY"</xm:f>
            <x14:dxf>
              <font>
                <b/>
                <i/>
                <color rgb="FF00B0F0"/>
              </font>
            </x14:dxf>
          </x14:cfRule>
          <xm:sqref>I26 H27:H28 I31:I76 J30</xm:sqref>
        </x14:conditionalFormatting>
        <x14:conditionalFormatting xmlns:xm="http://schemas.microsoft.com/office/excel/2006/main">
          <x14:cfRule type="expression" priority="723" id="{C4A040AB-B310-432B-B5B4-18E3EBED1691}">
            <xm:f>VLOOKUP(IF(LEFT(RIGHT(H26,2))="-",LEFT(H26,LEN(H26)-LEN(RIGHT(H26,2))),H26),'NGŨ HÀNH'!$AX:$AY,2,0)="MỘC"</xm:f>
            <x14:dxf>
              <font>
                <b/>
                <i/>
                <color rgb="FF92D050"/>
              </font>
            </x14:dxf>
          </x14:cfRule>
          <xm:sqref>I26 H27:H28 I31:I76 J30</xm:sqref>
        </x14:conditionalFormatting>
        <x14:conditionalFormatting xmlns:xm="http://schemas.microsoft.com/office/excel/2006/main">
          <x14:cfRule type="expression" priority="735" id="{71C3AD08-004F-4FC9-BEE5-DDC806DE851D}">
            <xm:f>IFERROR(VLOOKUP(IF(LEFT(RIGHT($J26,2))="-",LEFT($J26,LEN($J26)-LEN(RIGHT($J26,2))),$J26),'NGŨ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36" id="{BB761EA3-C831-44DF-9154-CE6B7161D415}">
            <xm:f>IFERROR(VLOOKUP(IF(LEFT(RIGHT($J26,2))="-",LEFT($J26,LEN($J26)-LEN(RIGHT($J26,2))),$J26),'NGŨ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37" id="{88397D87-8783-48A2-B9A1-8AFE2D8EA0CE}">
            <xm:f>IFERROR(VLOOKUP(IF(LEFT(RIGHT($J26,2))="-",LEFT($J26,LEN($J26)-LEN(RIGHT($J26,2))),$J26),'NGŨ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38" id="{EB3306DF-669B-46B3-AD7F-802D8AE3E525}">
            <xm:f>IFERROR(VLOOKUP(IF(LEFT(RIGHT($J26,2))="-",LEFT($J26,LEN($J26)-LEN(RIGHT($J26,2))),$J26),'NGŨ HÀNH'!$AX:$AY,2,0),"")="THỦY"</xm:f>
            <x14:dxf>
              <font>
                <b/>
                <i/>
                <color rgb="FF00B0F0"/>
              </font>
            </x14:dxf>
          </x14:cfRule>
          <xm:sqref>J26:J27 J31:J34 J29 J36:J44 J46:J76</xm:sqref>
        </x14:conditionalFormatting>
        <x14:conditionalFormatting xmlns:xm="http://schemas.microsoft.com/office/excel/2006/main">
          <x14:cfRule type="expression" priority="768" id="{499CD7CB-A29C-47DD-B933-F3C9025225BD}">
            <xm:f>IFERROR(VLOOKUP(IF(LEFT(RIGHT($L27,2))="-",LEFT($L27,LEN($L27)-LEN(RIGHT($L27,2))),$L27),'NGŨ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69" id="{C02B43FB-1396-40F4-AAE6-6355B36FC43B}">
            <xm:f>IFERROR(VLOOKUP(IF(LEFT(RIGHT($L27,2))="-",LEFT($L27,LEN($L27)-LEN(RIGHT($L27,2))),$L27),'NGŨ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70" id="{06E7DCA5-9F30-4FFC-8A71-8CB8F42129C4}">
            <xm:f>IFERROR(VLOOKUP(IF(LEFT(RIGHT($L27,2))="-",LEFT($L27,LEN($L27)-LEN(RIGHT($L27,2))),$L27),'NGŨ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771" id="{2E8C9293-211C-4760-8D6E-4327CB304303}">
            <xm:f>IFERROR(VLOOKUP(IF(LEFT(RIGHT($L27,2))="-",LEFT($L27,LEN($L27)-LEN(RIGHT($L27,2))),$L27),'NGŨ HÀNH'!$AX:$AY,2,0),"")="THỦY"</xm:f>
            <x14:dxf>
              <font>
                <color rgb="FF00B0F0"/>
              </font>
            </x14:dxf>
          </x14:cfRule>
          <xm:sqref>L27:L74</xm:sqref>
        </x14:conditionalFormatting>
        <x14:conditionalFormatting xmlns:xm="http://schemas.microsoft.com/office/excel/2006/main">
          <x14:cfRule type="expression" priority="739" id="{C0AB46B6-8866-4DE7-A93B-8D8EA42BED7B}">
            <xm:f>IFERROR(VLOOKUP(IF(LEFT(RIGHT($O26,2))="-",LEFT($O26,LEN($O26)-LEN(RIGHT($O26,2))),$O26),'NGŨ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40" id="{F684FFC7-E9C8-4476-80B0-2CBD1D20BB8D}">
            <xm:f>IFERROR(VLOOKUP(IF(LEFT(RIGHT($O26,2))="-",LEFT($O26,LEN($O26)-LEN(RIGHT($O26,2))),$O26),'NGŨ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41" id="{C7C80E24-FE9E-48CD-AD85-D423190CD785}">
            <xm:f>IFERROR(VLOOKUP(IF(LEFT(RIGHT($O26,2))="-",LEFT($O26,LEN($O26)-LEN(RIGHT($O26,2))),$O26),'NGŨ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42" id="{428FD84F-285E-4183-9092-A68E5DD06E96}">
            <xm:f>IFERROR(VLOOKUP(IF(LEFT(RIGHT($O26,2))="-",LEFT($O26,LEN($O26)-LEN(RIGHT($O26,2))),$O26),'NGŨ HÀNH'!$AX:$AY,2,0),"")="THỦY"</xm:f>
            <x14:dxf>
              <font>
                <b/>
                <i/>
                <color rgb="FF00B0F0"/>
              </font>
            </x14:dxf>
          </x14:cfRule>
          <xm:sqref>O26 O54:O76 O28:O40</xm:sqref>
        </x14:conditionalFormatting>
        <x14:conditionalFormatting xmlns:xm="http://schemas.microsoft.com/office/excel/2006/main">
          <x14:cfRule type="expression" priority="608" id="{BDCAC398-7A55-4FE1-A260-B0BA21DA1B54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609" id="{3481AF04-61EB-4BC0-801B-173830527F6B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610" id="{39AAF5A8-7717-4F21-816E-AD0D5D7CA5B3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611" id="{11A998E9-A126-4E47-8986-468927C4FD9E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D3:D4</xm:sqref>
        </x14:conditionalFormatting>
        <x14:conditionalFormatting xmlns:xm="http://schemas.microsoft.com/office/excel/2006/main">
          <x14:cfRule type="expression" priority="604" id="{3CE31348-5D72-452E-8F18-CF79DA8390FC}">
            <xm:f>IFERROR(VLOOKUP(IF(LEFT(RIGHT($E12,2))="-",LEFT($E12,LEN($E12)-LEN(RIGHT($E12,2))),$E12),'NGŨ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605" id="{8EC32330-97C1-4482-B0F6-A3E7E095793F}">
            <xm:f>IFERROR(VLOOKUP(IF(LEFT(RIGHT($E12,2))="-",LEFT($E12,LEN($E12)-LEN(RIGHT($E12,2))),$E12),'NGŨ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606" id="{8D90607B-17FC-4905-8D81-35FAF8586097}">
            <xm:f>IFERROR(VLOOKUP(IF(LEFT(RIGHT($E12,2))="-",LEFT($E12,LEN($E12)-LEN(RIGHT($E12,2))),$E12),'NGŨ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607" id="{5D2810AD-F11F-447C-BCBB-426B687E30FC}">
            <xm:f>IFERROR(VLOOKUP(IF(LEFT(RIGHT($E12,2))="-",LEFT($E12,LEN($E12)-LEN(RIGHT($E12,2))),$E12),'NGŨ HÀNH'!$AX:$AY,2,0),"")="THỦY"</xm:f>
            <x14:dxf>
              <font>
                <b/>
                <i/>
                <color rgb="FF00B0F0"/>
              </font>
            </x14:dxf>
          </x14:cfRule>
          <xm:sqref>B12:B13</xm:sqref>
        </x14:conditionalFormatting>
        <x14:conditionalFormatting xmlns:xm="http://schemas.microsoft.com/office/excel/2006/main">
          <x14:cfRule type="expression" priority="231" id="{90A73C4D-F9E5-451C-BD69-D173A5DFFAF2}">
            <xm:f>IFERROR(VLOOKUP(IF(LEFT(RIGHT($B28,2))="-",LEFT($B28,LEN($B28)-LEN(RIGHT($B28,2))),$B28),'NGŨ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32" id="{AEAF06B5-5489-49A3-8042-81DA1BEE3D54}">
            <xm:f>IFERROR(VLOOKUP(IF(LEFT(RIGHT($B28,2))="-",LEFT($B28,LEN($B28)-LEN(RIGHT($B28,2))),$B28),'NGŨ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33" id="{75047F2F-F013-4DB3-AE51-0853312B90C2}">
            <xm:f>IFERROR(VLOOKUP(IF(LEFT(RIGHT($B28,2))="-",LEFT($B28,LEN($B28)-LEN(RIGHT($B28,2))),$B28),'NGŨ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34" id="{D62814ED-F1F4-48B4-864F-4F4C0E0EEEC9}">
            <xm:f>IFERROR(VLOOKUP(IF(LEFT(RIGHT($B28,2))="-",LEFT($B28,LEN($B28)-LEN(RIGHT($B28,2))),$B28),'NGŨ HÀNH'!$AX:$AY,2,0),"")="thủy"</xm:f>
            <x14:dxf>
              <font>
                <b/>
                <i/>
                <color rgb="FF00B0F0"/>
              </font>
            </x14:dxf>
          </x14:cfRule>
          <xm:sqref>Q28</xm:sqref>
        </x14:conditionalFormatting>
        <x14:conditionalFormatting xmlns:xm="http://schemas.microsoft.com/office/excel/2006/main">
          <x14:cfRule type="expression" priority="235" id="{84B93DD9-AFA4-4A2F-8833-4BF5AA80B53C}">
            <xm:f>IFERROR(VLOOKUP(IF(LEFT(RIGHT($B29,2))="-",LEFT($B29,LEN($B29)-LEN(RIGHT($B29,2))),$B29),'NGŨ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36" id="{38293849-9654-442A-AB38-84734D10795C}">
            <xm:f>IFERROR(VLOOKUP(IF(LEFT(RIGHT($B29,2))="-",LEFT($B29,LEN($B29)-LEN(RIGHT($B29,2))),$B29),'NGŨ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37" id="{EC32240E-2D68-4D0B-9575-93E01456FC4E}">
            <xm:f>IFERROR(VLOOKUP(IF(LEFT(RIGHT($B29,2))="-",LEFT($B29,LEN($B29)-LEN(RIGHT($B29,2))),$B29),'NGŨ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38" id="{64B5C346-6209-4F23-B23E-3D4F7B9EECEE}">
            <xm:f>IFERROR(VLOOKUP(IF(LEFT(RIGHT($B29,2))="-",LEFT($B29,LEN($B29)-LEN(RIGHT($B29,2))),$B29),'NGŨ HÀNH'!$AX:$AY,2,0),"")="THỦY"</xm:f>
            <x14:dxf>
              <font>
                <b/>
                <i val="0"/>
                <color rgb="FF00B0F0"/>
              </font>
            </x14:dxf>
          </x14:cfRule>
          <xm:sqref>Q29:Q36 Q39:Q48 Q50</xm:sqref>
        </x14:conditionalFormatting>
        <x14:conditionalFormatting xmlns:xm="http://schemas.microsoft.com/office/excel/2006/main">
          <x14:cfRule type="expression" priority="218" id="{416F4164-1EA0-4B92-A47F-CD4AC4864E3A}">
            <xm:f>VLOOKUP(IF(LEFT(RIGHT(S31,2))="-",LEFT(S31,LEN(S31)-LEN(RIGHT(S31,2))),S31),'NGŨ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19" id="{845C484C-EE19-417D-9168-DB96B88BA678}">
            <xm:f>VLOOKUP(IF(LEFT(RIGHT(S31,2))="-",LEFT(S31,LEN(S31)-LEN(RIGHT(S31,2))),S31),'NGŨ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20" id="{377FF05A-B07D-4042-83C5-15514A1F4DA4}">
            <xm:f>VLOOKUP(IF(LEFT(RIGHT(S31,2))="-",LEFT(S31,LEN(S31)-LEN(RIGHT(S31,2))),S31),'NGŨ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21" id="{DC1456EF-8308-4BEC-AFED-125FEAC160C5}">
            <xm:f>VLOOKUP(IF(LEFT(RIGHT(S31,2))="-",LEFT(S31,LEN(S31)-LEN(RIGHT(S31,2))),S31),'NGŨ HÀNH'!$AX:$AY,2,0)="HỎA"</xm:f>
            <x14:dxf>
              <font>
                <b/>
                <i/>
                <color rgb="FFFF0000"/>
              </font>
            </x14:dxf>
          </x14:cfRule>
          <xm:sqref>S31:S40</xm:sqref>
        </x14:conditionalFormatting>
        <x14:conditionalFormatting xmlns:xm="http://schemas.microsoft.com/office/excel/2006/main">
          <x14:cfRule type="expression" priority="224" id="{87D9F8F8-F09E-418E-B6FE-E4D308B4F6E6}">
            <xm:f>VLOOKUP(IF(LEFT(RIGHT(S41,2))="-",LEFT(S41,LEN(S41)-LEN(RIGHT(S41,2))),S41),'NGŨ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25" id="{2FBC3803-E6F5-4055-B182-F837CE8CDDA2}">
            <xm:f>VLOOKUP(IF(LEFT(RIGHT(S41,2))="-",LEFT(S41,LEN(S41)-LEN(RIGHT(S41,2))),S41),'NGŨ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26" id="{FB6EBA60-EF78-4521-98CF-C3DBE6FCB5B9}">
            <xm:f>VLOOKUP(IF(LEFT(RIGHT(S41,2))="-",LEFT(S41,LEN(S41)-LEN(RIGHT(S41,2))),S41),'NGŨ HÀNH'!$AX:$AY,2,0)="HỎA"</xm:f>
            <x14:dxf>
              <font>
                <b/>
                <i/>
                <color rgb="FFFF0000"/>
              </font>
            </x14:dxf>
          </x14:cfRule>
          <xm:sqref>S41:S48 S50</xm:sqref>
        </x14:conditionalFormatting>
        <x14:conditionalFormatting xmlns:xm="http://schemas.microsoft.com/office/excel/2006/main">
          <x14:cfRule type="expression" priority="223" id="{35E70C99-E315-480D-85A8-A2C58053C984}">
            <xm:f>VLOOKUP(IF(LEFT(RIGHT(S41,2))="-",LEFT(S41,LEN(S41)-LEN(RIGHT(S41,2))),S41),'NGŨ HÀNH'!$AX:$AY,2,0)="THỔ"</xm:f>
            <x14:dxf>
              <font>
                <b/>
                <i/>
                <color rgb="FFFFC000"/>
              </font>
            </x14:dxf>
          </x14:cfRule>
          <xm:sqref>S41:S48 S50</xm:sqref>
        </x14:conditionalFormatting>
        <x14:conditionalFormatting xmlns:xm="http://schemas.microsoft.com/office/excel/2006/main">
          <x14:cfRule type="expression" priority="227" id="{4986849C-1AE0-4FB4-9781-9FAB340F832F}">
            <xm:f>IFERROR(VLOOKUP(IF(LEFT(RIGHT($E33,2))="-",LEFT($E33,LEN($E33)-LEN(RIGHT($E33,2))),$E33),'NGŨ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28" id="{4BA4E59B-A96D-426A-836C-57A8DD29CBAF}">
            <xm:f>IFERROR(VLOOKUP(IF(LEFT(RIGHT($E33,2))="-",LEFT($E33,LEN($E33)-LEN(RIGHT($E33,2))),$E33),'NGŨ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29" id="{4E03DCD2-520C-418A-9C60-9414C2563277}">
            <xm:f>IFERROR(VLOOKUP(IF(LEFT(RIGHT($E33,2))="-",LEFT($E33,LEN($E33)-LEN(RIGHT($E33,2))),$E33),'NGŨ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30" id="{776F69DE-44E3-4134-B258-8A929863C649}">
            <xm:f>IFERROR(VLOOKUP(IF(LEFT(RIGHT($E33,2))="-",LEFT($E33,LEN($E33)-LEN(RIGHT($E33,2))),$E33),'NGŨ HÀNH'!$AX:$AY,2,0),"")="THỦY"</xm:f>
            <x14:dxf>
              <font>
                <b/>
                <i/>
                <color rgb="FF00B0F0"/>
              </font>
            </x14:dxf>
          </x14:cfRule>
          <xm:sqref>T33:T48 T50</xm:sqref>
        </x14:conditionalFormatting>
        <x14:conditionalFormatting xmlns:xm="http://schemas.microsoft.com/office/excel/2006/main">
          <x14:cfRule type="expression" priority="212" id="{6CE0C587-3E3F-410C-BC24-2F495D78D828}">
            <xm:f>IFERROR(VLOOKUP(IF(LEFT(RIGHT($B28,2))="-",LEFT($B28,LEN($B28)-LEN(RIGHT($B28,2))),$B28),'NGŨ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13" id="{25857B57-EBC2-4D0D-8C07-3983DC6A3385}">
            <xm:f>IFERROR(VLOOKUP(IF(LEFT(RIGHT($B28,2))="-",LEFT($B28,LEN($B28)-LEN(RIGHT($B28,2))),$B28),'NGŨ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14" id="{650C1515-7E80-4C18-9717-19BA1753F709}">
            <xm:f>IFERROR(VLOOKUP(IF(LEFT(RIGHT($B28,2))="-",LEFT($B28,LEN($B28)-LEN(RIGHT($B28,2))),$B28),'NGŨ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15" id="{4A71A000-C47B-48DB-9696-303D7617F8B9}">
            <xm:f>IFERROR(VLOOKUP(IF(LEFT(RIGHT($B28,2))="-",LEFT($B28,LEN($B28)-LEN(RIGHT($B28,2))),$B28),'NGŨ HÀNH'!$AX:$AY,2,0),"")="thủy"</xm:f>
            <x14:dxf>
              <font>
                <b/>
                <i/>
                <color rgb="FF00B0F0"/>
              </font>
            </x14:dxf>
          </x14:cfRule>
          <xm:sqref>S28:S29</xm:sqref>
        </x14:conditionalFormatting>
        <x14:conditionalFormatting xmlns:xm="http://schemas.microsoft.com/office/excel/2006/main">
          <x14:cfRule type="expression" priority="208" id="{7A032372-15C1-4F09-A553-76F06CAFAD19}">
            <xm:f>IFERROR(VLOOKUP(IF(LEFT(RIGHT($E37,2))="-",LEFT($E37,LEN($E37)-LEN(RIGHT($E37,2))),$E37),'NGŨ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09" id="{1C046889-5258-4AD7-A7ED-A2A53BF7C67A}">
            <xm:f>IFERROR(VLOOKUP(IF(LEFT(RIGHT($E37,2))="-",LEFT($E37,LEN($E37)-LEN(RIGHT($E37,2))),$E37),'NGŨ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10" id="{828EAEAB-1CE5-43DF-AE1F-27D3BBE59549}">
            <xm:f>IFERROR(VLOOKUP(IF(LEFT(RIGHT($E37,2))="-",LEFT($E37,LEN($E37)-LEN(RIGHT($E37,2))),$E37),'NGŨ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11" id="{4F08E779-D209-42CA-B435-4A5E98C625B9}">
            <xm:f>IFERROR(VLOOKUP(IF(LEFT(RIGHT($E37,2))="-",LEFT($E37,LEN($E37)-LEN(RIGHT($E37,2))),$E37),'NGŨ HÀNH'!$AX:$AY,2,0),"")="THỦY"</xm:f>
            <x14:dxf>
              <font>
                <b/>
                <i/>
                <color rgb="FF00B0F0"/>
              </font>
            </x14:dxf>
          </x14:cfRule>
          <xm:sqref>Q37:Q38</xm:sqref>
        </x14:conditionalFormatting>
        <x14:conditionalFormatting xmlns:xm="http://schemas.microsoft.com/office/excel/2006/main">
          <x14:cfRule type="expression" priority="132" id="{2BF176CB-0985-45F3-989E-75C733D6B857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33" id="{AE2ABD5C-2760-4A04-86CA-F14C229B268C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34" id="{2133710F-E35D-4D26-B66A-5D553AAAA3B5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5" id="{05E0274B-BD83-4DDA-92C9-980E8849A402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L3</xm:sqref>
        </x14:conditionalFormatting>
        <x14:conditionalFormatting xmlns:xm="http://schemas.microsoft.com/office/excel/2006/main">
          <x14:cfRule type="expression" priority="136" id="{A41A1249-C473-4D8E-BDC6-8A7BEBF760BA}">
            <xm:f>IFERROR(VLOOKUP(IF(LEFT(RIGHT($B4,2))="-",LEFT($B4,LEN($B4)-LEN(RIGHT($B4,2))),$B4),'NGŨ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37" id="{0498DC91-9359-4756-A79F-0484CB4AF713}">
            <xm:f>IFERROR(VLOOKUP(IF(LEFT(RIGHT($B4,2))="-",LEFT($B4,LEN($B4)-LEN(RIGHT($B4,2))),$B4),'NGŨ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38" id="{9F95B296-AEF9-4D46-9465-EF54AEADB4C5}">
            <xm:f>IFERROR(VLOOKUP(IF(LEFT(RIGHT($B4,2))="-",LEFT($B4,LEN($B4)-LEN(RIGHT($B4,2))),$B4),'NGŨ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9" id="{6507C4AA-B84A-419E-89C5-D95A5FD8F9F3}">
            <xm:f>IFERROR(VLOOKUP(IF(LEFT(RIGHT($B4,2))="-",LEFT($B4,LEN($B4)-LEN(RIGHT($B4,2))),$B4),'NGŨ HÀNH'!$AX:$AY,2,0),"")="THỦY"</xm:f>
            <x14:dxf>
              <font>
                <b/>
                <i val="0"/>
                <color rgb="FF00B0F0"/>
              </font>
            </x14:dxf>
          </x14:cfRule>
          <xm:sqref>L4:L11 L14:L23</xm:sqref>
        </x14:conditionalFormatting>
        <x14:conditionalFormatting xmlns:xm="http://schemas.microsoft.com/office/excel/2006/main">
          <x14:cfRule type="expression" priority="119" id="{8B6BEBE1-66E2-4CE1-9ECD-A1DC611DE634}">
            <xm:f>VLOOKUP(IF(LEFT(RIGHT(N6,2))="-",LEFT(N6,LEN(N6)-LEN(RIGHT(N6,2))),N6),'NGŨ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120" id="{DF7A3C7E-0056-4220-81F0-95A66EE06ACD}">
            <xm:f>VLOOKUP(IF(LEFT(RIGHT(N6,2))="-",LEFT(N6,LEN(N6)-LEN(RIGHT(N6,2))),N6),'NGŨ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21" id="{692DF1C7-6530-492C-B108-7CA2EF6A0DA4}">
            <xm:f>VLOOKUP(IF(LEFT(RIGHT(N6,2))="-",LEFT(N6,LEN(N6)-LEN(RIGHT(N6,2))),N6),'NGŨ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22" id="{874345FC-2A8D-4057-965B-34952220CF0A}">
            <xm:f>VLOOKUP(IF(LEFT(RIGHT(N6,2))="-",LEFT(N6,LEN(N6)-LEN(RIGHT(N6,2))),N6),'NGŨ HÀNH'!$AX:$AY,2,0)="HỎA"</xm:f>
            <x14:dxf>
              <font>
                <b/>
                <i/>
                <color rgb="FFFF0000"/>
              </font>
            </x14:dxf>
          </x14:cfRule>
          <xm:sqref>N6:N15</xm:sqref>
        </x14:conditionalFormatting>
        <x14:conditionalFormatting xmlns:xm="http://schemas.microsoft.com/office/excel/2006/main">
          <x14:cfRule type="expression" priority="125" id="{2FF355C5-3821-4C43-82A8-EC26A461A998}">
            <xm:f>VLOOKUP(IF(LEFT(RIGHT(N16,2))="-",LEFT(N16,LEN(N16)-LEN(RIGHT(N16,2))),N16),'NGŨ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26" id="{FAAC0BCD-4085-4FD4-8646-F002C43DA5B0}">
            <xm:f>VLOOKUP(IF(LEFT(RIGHT(N16,2))="-",LEFT(N16,LEN(N16)-LEN(RIGHT(N16,2))),N16),'NGŨ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27" id="{85A5B2F7-0DE7-4951-A3B4-A18B3EA9BAAB}">
            <xm:f>VLOOKUP(IF(LEFT(RIGHT(N16,2))="-",LEFT(N16,LEN(N16)-LEN(RIGHT(N16,2))),N16),'NGŨ HÀNH'!$AX:$AY,2,0)="HỎA"</xm:f>
            <x14:dxf>
              <font>
                <b/>
                <i/>
                <color rgb="FFFF0000"/>
              </font>
            </x14:dxf>
          </x14:cfRule>
          <xm:sqref>N16:N23 N25</xm:sqref>
        </x14:conditionalFormatting>
        <x14:conditionalFormatting xmlns:xm="http://schemas.microsoft.com/office/excel/2006/main">
          <x14:cfRule type="expression" priority="124" id="{E7B9C42A-0B31-4467-9132-AFAA12ED3D21}">
            <xm:f>VLOOKUP(IF(LEFT(RIGHT(N16,2))="-",LEFT(N16,LEN(N16)-LEN(RIGHT(N16,2))),N16),'NGŨ HÀNH'!$AX:$AY,2,0)="THỔ"</xm:f>
            <x14:dxf>
              <font>
                <b/>
                <i/>
                <color rgb="FFFFC000"/>
              </font>
            </x14:dxf>
          </x14:cfRule>
          <xm:sqref>N16:N23 N25</xm:sqref>
        </x14:conditionalFormatting>
        <x14:conditionalFormatting xmlns:xm="http://schemas.microsoft.com/office/excel/2006/main">
          <x14:cfRule type="expression" priority="128" id="{D01C829F-3AB5-400A-ADDF-CD7CD54F86E6}">
            <xm:f>IFERROR(VLOOKUP(IF(LEFT(RIGHT($E8,2))="-",LEFT($E8,LEN($E8)-LEN(RIGHT($E8,2))),$E8),'NGŨ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29" id="{F946C979-BA78-431E-9C3A-DC9BE687E459}">
            <xm:f>IFERROR(VLOOKUP(IF(LEFT(RIGHT($E8,2))="-",LEFT($E8,LEN($E8)-LEN(RIGHT($E8,2))),$E8),'NGŨ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30" id="{5D03607F-563E-44E3-B902-4DF4D0248E96}">
            <xm:f>IFERROR(VLOOKUP(IF(LEFT(RIGHT($E8,2))="-",LEFT($E8,LEN($E8)-LEN(RIGHT($E8,2))),$E8),'NGŨ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1" id="{B30AFE38-CFBA-4E3E-8A8D-D73C30ACA7A8}">
            <xm:f>IFERROR(VLOOKUP(IF(LEFT(RIGHT($E8,2))="-",LEFT($E8,LEN($E8)-LEN(RIGHT($E8,2))),$E8),'NGŨ HÀNH'!$AX:$AY,2,0),"")="THỦY"</xm:f>
            <x14:dxf>
              <font>
                <b/>
                <i/>
                <color rgb="FF00B0F0"/>
              </font>
            </x14:dxf>
          </x14:cfRule>
          <xm:sqref>O8:O23 O25</xm:sqref>
        </x14:conditionalFormatting>
        <x14:conditionalFormatting xmlns:xm="http://schemas.microsoft.com/office/excel/2006/main">
          <x14:cfRule type="expression" priority="113" id="{388C6605-6B54-463A-BF7C-12920ADF7675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14" id="{5AC29613-D640-4953-A742-EFB8103BF768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5" id="{A74A4CD7-7D84-48FD-AFB6-0A07A8F748BD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16" id="{ED147CB8-A867-435A-B322-2DB034C2C072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N3:N4</xm:sqref>
        </x14:conditionalFormatting>
        <x14:conditionalFormatting xmlns:xm="http://schemas.microsoft.com/office/excel/2006/main">
          <x14:cfRule type="expression" priority="109" id="{104CBE14-6F73-48BD-B435-B68C729D6DE8}">
            <xm:f>IFERROR(VLOOKUP(IF(LEFT(RIGHT($E12,2))="-",LEFT($E12,LEN($E12)-LEN(RIGHT($E12,2))),$E12),'NGŨ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10" id="{F33AD7AF-531E-40FE-B052-503BE3DA565C}">
            <xm:f>IFERROR(VLOOKUP(IF(LEFT(RIGHT($E12,2))="-",LEFT($E12,LEN($E12)-LEN(RIGHT($E12,2))),$E12),'NGŨ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1" id="{77E471A7-7599-4590-9FB0-85C61016C3B9}">
            <xm:f>IFERROR(VLOOKUP(IF(LEFT(RIGHT($E12,2))="-",LEFT($E12,LEN($E12)-LEN(RIGHT($E12,2))),$E12),'NGŨ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12" id="{CAC08161-54C6-4ACE-916F-0C0CBD87EB9D}">
            <xm:f>IFERROR(VLOOKUP(IF(LEFT(RIGHT($E12,2))="-",LEFT($E12,LEN($E12)-LEN(RIGHT($E12,2))),$E12),'NGŨ HÀNH'!$AX:$AY,2,0),"")="THỦY"</xm:f>
            <x14:dxf>
              <font>
                <b/>
                <i/>
                <color rgb="FF00B0F0"/>
              </font>
            </x14:dxf>
          </x14:cfRule>
          <xm:sqref>L12:L13</xm:sqref>
        </x14:conditionalFormatting>
        <x14:conditionalFormatting xmlns:xm="http://schemas.microsoft.com/office/excel/2006/main">
          <x14:cfRule type="expression" priority="462" id="{605B4D0A-6FE8-437A-BFBA-5E9194CCB1B7}">
            <xm:f>IFERROR(VLOOKUP(IF(LEFT(RIGHT($B28,2))="-",LEFT($B28,LEN($B28)-LEN(RIGHT($B28,2))),$B28),'NGŨ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63" id="{AD5C041A-857E-49B1-BAC4-9AB442C77411}">
            <xm:f>IFERROR(VLOOKUP(IF(LEFT(RIGHT($B28,2))="-",LEFT($B28,LEN($B28)-LEN(RIGHT($B28,2))),$B28),'NGŨ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64" id="{D03F29DC-08D0-427E-86EB-943ADF95817B}">
            <xm:f>IFERROR(VLOOKUP(IF(LEFT(RIGHT($B28,2))="-",LEFT($B28,LEN($B28)-LEN(RIGHT($B28,2))),$B28),'NGŨ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65" id="{419598CB-DCA5-484A-81AC-EBBD09526A63}">
            <xm:f>IFERROR(VLOOKUP(IF(LEFT(RIGHT($B28,2))="-",LEFT($B28,LEN($B28)-LEN(RIGHT($B28,2))),$B28),'NGŨ HÀNH'!$AX:$AY,2,0),"")="thủy"</xm:f>
            <x14:dxf>
              <font>
                <b/>
                <i/>
                <color rgb="FF00B0F0"/>
              </font>
            </x14:dxf>
          </x14:cfRule>
          <xm:sqref>B28</xm:sqref>
        </x14:conditionalFormatting>
        <x14:conditionalFormatting xmlns:xm="http://schemas.microsoft.com/office/excel/2006/main">
          <x14:cfRule type="expression" priority="466" id="{8B8557FC-60A4-4012-A48B-F8803E108024}">
            <xm:f>IFERROR(VLOOKUP(IF(LEFT(RIGHT($B29,2))="-",LEFT($B29,LEN($B29)-LEN(RIGHT($B29,2))),$B29),'NGŨ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67" id="{4827F7B2-02DA-4520-9350-74D30F773CCB}">
            <xm:f>IFERROR(VLOOKUP(IF(LEFT(RIGHT($B29,2))="-",LEFT($B29,LEN($B29)-LEN(RIGHT($B29,2))),$B29),'NGŨ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468" id="{69395BF6-BBD6-4553-919C-0E2651BF9FFB}">
            <xm:f>IFERROR(VLOOKUP(IF(LEFT(RIGHT($B29,2))="-",LEFT($B29,LEN($B29)-LEN(RIGHT($B29,2))),$B29),'NGŨ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69" id="{8B13A902-439C-4A46-90B9-2E5E0734F657}">
            <xm:f>IFERROR(VLOOKUP(IF(LEFT(RIGHT($B29,2))="-",LEFT($B29,LEN($B29)-LEN(RIGHT($B29,2))),$B29),'NGŨ HÀNH'!$AX:$AY,2,0),"")="THỦY"</xm:f>
            <x14:dxf>
              <font>
                <b/>
                <i val="0"/>
                <color rgb="FF00B0F0"/>
              </font>
            </x14:dxf>
          </x14:cfRule>
          <xm:sqref>B29:B36 B39:B48 B50</xm:sqref>
        </x14:conditionalFormatting>
        <x14:conditionalFormatting xmlns:xm="http://schemas.microsoft.com/office/excel/2006/main">
          <x14:cfRule type="expression" priority="449" id="{8E52F61C-C293-4F16-9786-D8910B704A9F}">
            <xm:f>VLOOKUP(IF(LEFT(RIGHT(D31,2))="-",LEFT(D31,LEN(D31)-LEN(RIGHT(D31,2))),D31),'NGŨ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450" id="{863CBE1F-22C8-41EC-94F7-B016301294C5}">
            <xm:f>VLOOKUP(IF(LEFT(RIGHT(D31,2))="-",LEFT(D31,LEN(D31)-LEN(RIGHT(D31,2))),D31),'NGŨ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51" id="{13C6214C-A2C1-4DB5-9982-7C3C123675F5}">
            <xm:f>VLOOKUP(IF(LEFT(RIGHT(D31,2))="-",LEFT(D31,LEN(D31)-LEN(RIGHT(D31,2))),D31),'NGŨ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52" id="{47C75A45-4383-4892-A1CC-C5E0BFA9C7F7}">
            <xm:f>VLOOKUP(IF(LEFT(RIGHT(D31,2))="-",LEFT(D31,LEN(D31)-LEN(RIGHT(D31,2))),D31),'NGŨ HÀNH'!$AX:$AY,2,0)="HỎA"</xm:f>
            <x14:dxf>
              <font>
                <b/>
                <i/>
                <color rgb="FFFF0000"/>
              </font>
            </x14:dxf>
          </x14:cfRule>
          <xm:sqref>D31:D40</xm:sqref>
        </x14:conditionalFormatting>
        <x14:conditionalFormatting xmlns:xm="http://schemas.microsoft.com/office/excel/2006/main">
          <x14:cfRule type="expression" priority="455" id="{96F8ED89-3660-40B2-B90E-B3F1252D2158}">
            <xm:f>VLOOKUP(IF(LEFT(RIGHT(D41,2))="-",LEFT(D41,LEN(D41)-LEN(RIGHT(D41,2))),D41),'NGŨ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56" id="{9D5BDBFF-C59E-4D67-B6C9-BFF186D5810E}">
            <xm:f>VLOOKUP(IF(LEFT(RIGHT(D41,2))="-",LEFT(D41,LEN(D41)-LEN(RIGHT(D41,2))),D41),'NGŨ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57" id="{D6A81F3C-824A-4DE1-A6D9-D6C9A4A5C8AD}">
            <xm:f>VLOOKUP(IF(LEFT(RIGHT(D41,2))="-",LEFT(D41,LEN(D41)-LEN(RIGHT(D41,2))),D41),'NGŨ HÀNH'!$AX:$AY,2,0)="HỎA"</xm:f>
            <x14:dxf>
              <font>
                <b/>
                <i/>
                <color rgb="FFFF0000"/>
              </font>
            </x14:dxf>
          </x14:cfRule>
          <xm:sqref>D41:D48 D50</xm:sqref>
        </x14:conditionalFormatting>
        <x14:conditionalFormatting xmlns:xm="http://schemas.microsoft.com/office/excel/2006/main">
          <x14:cfRule type="expression" priority="454" id="{B1B10431-84F0-401D-AB3D-F2E650530277}">
            <xm:f>VLOOKUP(IF(LEFT(RIGHT(D41,2))="-",LEFT(D41,LEN(D41)-LEN(RIGHT(D41,2))),D41),'NGŨ HÀNH'!$AX:$AY,2,0)="THỔ"</xm:f>
            <x14:dxf>
              <font>
                <b/>
                <i/>
                <color rgb="FFFFC000"/>
              </font>
            </x14:dxf>
          </x14:cfRule>
          <xm:sqref>D41:D48 D50</xm:sqref>
        </x14:conditionalFormatting>
        <x14:conditionalFormatting xmlns:xm="http://schemas.microsoft.com/office/excel/2006/main">
          <x14:cfRule type="expression" priority="458" id="{C84B5D67-3CAB-4970-B775-5F6EDFC168E4}">
            <xm:f>IFERROR(VLOOKUP(IF(LEFT(RIGHT($E33,2))="-",LEFT($E33,LEN($E33)-LEN(RIGHT($E33,2))),$E33),'NGŨ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59" id="{91F15689-F011-4013-B8F8-E41FB5E304B1}">
            <xm:f>IFERROR(VLOOKUP(IF(LEFT(RIGHT($E33,2))="-",LEFT($E33,LEN($E33)-LEN(RIGHT($E33,2))),$E33),'NGŨ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60" id="{063458EA-85BA-4D95-9F43-0414488D2930}">
            <xm:f>IFERROR(VLOOKUP(IF(LEFT(RIGHT($E33,2))="-",LEFT($E33,LEN($E33)-LEN(RIGHT($E33,2))),$E33),'NGŨ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61" id="{A2F81514-BF5D-4A28-91AE-24D2BB52D826}">
            <xm:f>IFERROR(VLOOKUP(IF(LEFT(RIGHT($E33,2))="-",LEFT($E33,LEN($E33)-LEN(RIGHT($E33,2))),$E33),'NGŨ HÀNH'!$AX:$AY,2,0),"")="THỦY"</xm:f>
            <x14:dxf>
              <font>
                <b/>
                <i/>
                <color rgb="FF00B0F0"/>
              </font>
            </x14:dxf>
          </x14:cfRule>
          <xm:sqref>E33:E48 E50</xm:sqref>
        </x14:conditionalFormatting>
        <x14:conditionalFormatting xmlns:xm="http://schemas.microsoft.com/office/excel/2006/main">
          <x14:cfRule type="expression" priority="443" id="{6353EE13-AEB0-45B6-BB4B-95DDB2383725}">
            <xm:f>IFERROR(VLOOKUP(IF(LEFT(RIGHT($B28,2))="-",LEFT($B28,LEN($B28)-LEN(RIGHT($B28,2))),$B28),'NGŨ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44" id="{01FAB42E-CB89-452F-AC0F-2297E2D157BE}">
            <xm:f>IFERROR(VLOOKUP(IF(LEFT(RIGHT($B28,2))="-",LEFT($B28,LEN($B28)-LEN(RIGHT($B28,2))),$B28),'NGŨ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45" id="{4931BE9F-C69F-4DC2-821C-F7DB9605F416}">
            <xm:f>IFERROR(VLOOKUP(IF(LEFT(RIGHT($B28,2))="-",LEFT($B28,LEN($B28)-LEN(RIGHT($B28,2))),$B28),'NGŨ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46" id="{29FAB453-C242-429C-A6F5-27BA83B8DA13}">
            <xm:f>IFERROR(VLOOKUP(IF(LEFT(RIGHT($B28,2))="-",LEFT($B28,LEN($B28)-LEN(RIGHT($B28,2))),$B28),'NGŨ HÀNH'!$AX:$AY,2,0),"")="thủy"</xm:f>
            <x14:dxf>
              <font>
                <b/>
                <i/>
                <color rgb="FF00B0F0"/>
              </font>
            </x14:dxf>
          </x14:cfRule>
          <xm:sqref>D28:D29</xm:sqref>
        </x14:conditionalFormatting>
        <x14:conditionalFormatting xmlns:xm="http://schemas.microsoft.com/office/excel/2006/main">
          <x14:cfRule type="expression" priority="439" id="{9E2F2D90-90B1-4883-9FEE-A41FE98D8557}">
            <xm:f>IFERROR(VLOOKUP(IF(LEFT(RIGHT($E37,2))="-",LEFT($E37,LEN($E37)-LEN(RIGHT($E37,2))),$E37),'NGŨ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40" id="{E785F6F7-FF1B-4800-AD81-4D4962BB4498}">
            <xm:f>IFERROR(VLOOKUP(IF(LEFT(RIGHT($E37,2))="-",LEFT($E37,LEN($E37)-LEN(RIGHT($E37,2))),$E37),'NGŨ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41" id="{2323C129-4C7E-45C0-A44D-5AA0F15D5E0D}">
            <xm:f>IFERROR(VLOOKUP(IF(LEFT(RIGHT($E37,2))="-",LEFT($E37,LEN($E37)-LEN(RIGHT($E37,2))),$E37),'NGŨ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42" id="{85631BA3-0C75-42F7-96E7-633938BA31BE}">
            <xm:f>IFERROR(VLOOKUP(IF(LEFT(RIGHT($E37,2))="-",LEFT($E37,LEN($E37)-LEN(RIGHT($E37,2))),$E37),'NGŨ HÀNH'!$AX:$AY,2,0),"")="THỦY"</xm:f>
            <x14:dxf>
              <font>
                <b/>
                <i/>
                <color rgb="FF00B0F0"/>
              </font>
            </x14:dxf>
          </x14:cfRule>
          <xm:sqref>B37:B38</xm:sqref>
        </x14:conditionalFormatting>
        <x14:conditionalFormatting xmlns:xm="http://schemas.microsoft.com/office/excel/2006/main">
          <x14:cfRule type="expression" priority="429" id="{3AB94F14-01FE-4B61-9CAC-30A60DAD7F44}">
            <xm:f>IFERROR(VLOOKUP(IF(LEFT(RIGHT($B53,2))="-",LEFT($B53,LEN($B53)-LEN(RIGHT($B53,2))),$B53),'NGŨ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30" id="{DB931600-A278-4034-8F6D-E84559108E91}">
            <xm:f>IFERROR(VLOOKUP(IF(LEFT(RIGHT($B53,2))="-",LEFT($B53,LEN($B53)-LEN(RIGHT($B53,2))),$B53),'NGŨ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31" id="{9BCFA6B4-3666-48F2-8CB0-AC507C50029E}">
            <xm:f>IFERROR(VLOOKUP(IF(LEFT(RIGHT($B53,2))="-",LEFT($B53,LEN($B53)-LEN(RIGHT($B53,2))),$B53),'NGŨ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32" id="{94BC2397-5AFA-47B6-87EA-9DA23A08E8EB}">
            <xm:f>IFERROR(VLOOKUP(IF(LEFT(RIGHT($B53,2))="-",LEFT($B53,LEN($B53)-LEN(RIGHT($B53,2))),$B53),'NGŨ HÀNH'!$AX:$AY,2,0),"")="thủy"</xm:f>
            <x14:dxf>
              <font>
                <b/>
                <i/>
                <color rgb="FF00B0F0"/>
              </font>
            </x14:dxf>
          </x14:cfRule>
          <xm:sqref>B53</xm:sqref>
        </x14:conditionalFormatting>
        <x14:conditionalFormatting xmlns:xm="http://schemas.microsoft.com/office/excel/2006/main">
          <x14:cfRule type="expression" priority="433" id="{10ED44DE-472B-49AA-AE21-F479172C3E6C}">
            <xm:f>IFERROR(VLOOKUP(IF(LEFT(RIGHT($B54,2))="-",LEFT($B54,LEN($B54)-LEN(RIGHT($B54,2))),$B54),'NGŨ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34" id="{DE9CF53A-63B5-4C70-9FC5-938EEC013023}">
            <xm:f>IFERROR(VLOOKUP(IF(LEFT(RIGHT($B54,2))="-",LEFT($B54,LEN($B54)-LEN(RIGHT($B54,2))),$B54),'NGŨ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435" id="{20EEE191-AAFD-439C-86AC-7CB08315749A}">
            <xm:f>IFERROR(VLOOKUP(IF(LEFT(RIGHT($B54,2))="-",LEFT($B54,LEN($B54)-LEN(RIGHT($B54,2))),$B54),'NGŨ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36" id="{FED5F98A-40E7-4054-8F30-4C3C055FB698}">
            <xm:f>IFERROR(VLOOKUP(IF(LEFT(RIGHT($B54,2))="-",LEFT($B54,LEN($B54)-LEN(RIGHT($B54,2))),$B54),'NGŨ HÀNH'!$AX:$AY,2,0),"")="THỦY"</xm:f>
            <x14:dxf>
              <font>
                <b/>
                <i val="0"/>
                <color rgb="FF00B0F0"/>
              </font>
            </x14:dxf>
          </x14:cfRule>
          <xm:sqref>B54:B61 B64:B73 B75:B76</xm:sqref>
        </x14:conditionalFormatting>
        <x14:conditionalFormatting xmlns:xm="http://schemas.microsoft.com/office/excel/2006/main">
          <x14:cfRule type="expression" priority="416" id="{A8049DDD-A73B-4786-807B-2FB9CF59DD76}">
            <xm:f>VLOOKUP(IF(LEFT(RIGHT(D56,2))="-",LEFT(D56,LEN(D56)-LEN(RIGHT(D56,2))),D56),'NGŨ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417" id="{3192FB7F-BF83-4188-B2B0-740F230171BF}">
            <xm:f>VLOOKUP(IF(LEFT(RIGHT(D56,2))="-",LEFT(D56,LEN(D56)-LEN(RIGHT(D56,2))),D56),'NGŨ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18" id="{A6225150-EEBE-438B-8730-D7B04B788DAC}">
            <xm:f>VLOOKUP(IF(LEFT(RIGHT(D56,2))="-",LEFT(D56,LEN(D56)-LEN(RIGHT(D56,2))),D56),'NGŨ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19" id="{5D20CE40-6727-49AC-B3C9-259F0DB55B53}">
            <xm:f>VLOOKUP(IF(LEFT(RIGHT(D56,2))="-",LEFT(D56,LEN(D56)-LEN(RIGHT(D56,2))),D56),'NGŨ HÀNH'!$AX:$AY,2,0)="HỎA"</xm:f>
            <x14:dxf>
              <font>
                <b/>
                <i/>
                <color rgb="FFFF0000"/>
              </font>
            </x14:dxf>
          </x14:cfRule>
          <xm:sqref>D56:D65</xm:sqref>
        </x14:conditionalFormatting>
        <x14:conditionalFormatting xmlns:xm="http://schemas.microsoft.com/office/excel/2006/main">
          <x14:cfRule type="expression" priority="422" id="{70882A47-A118-4678-9A3E-771A6A299B09}">
            <xm:f>VLOOKUP(IF(LEFT(RIGHT(D66,2))="-",LEFT(D66,LEN(D66)-LEN(RIGHT(D66,2))),D66),'NGŨ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23" id="{2AF0B230-CB69-43AB-877B-955E79BB7202}">
            <xm:f>VLOOKUP(IF(LEFT(RIGHT(D66,2))="-",LEFT(D66,LEN(D66)-LEN(RIGHT(D66,2))),D66),'NGŨ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24" id="{8157E9CF-F568-433D-BF87-5FA31636833E}">
            <xm:f>VLOOKUP(IF(LEFT(RIGHT(D66,2))="-",LEFT(D66,LEN(D66)-LEN(RIGHT(D66,2))),D66),'NGŨ HÀNH'!$AX:$AY,2,0)="HỎA"</xm:f>
            <x14:dxf>
              <font>
                <b/>
                <i/>
                <color rgb="FFFF0000"/>
              </font>
            </x14:dxf>
          </x14:cfRule>
          <xm:sqref>D66:D73 D75:D76</xm:sqref>
        </x14:conditionalFormatting>
        <x14:conditionalFormatting xmlns:xm="http://schemas.microsoft.com/office/excel/2006/main">
          <x14:cfRule type="expression" priority="421" id="{C2D0552D-49D6-4FDE-AE71-DB91D438A819}">
            <xm:f>VLOOKUP(IF(LEFT(RIGHT(D66,2))="-",LEFT(D66,LEN(D66)-LEN(RIGHT(D66,2))),D66),'NGŨ HÀNH'!$AX:$AY,2,0)="THỔ"</xm:f>
            <x14:dxf>
              <font>
                <b/>
                <i/>
                <color rgb="FFFFC000"/>
              </font>
            </x14:dxf>
          </x14:cfRule>
          <xm:sqref>D66:D73 D75:D76</xm:sqref>
        </x14:conditionalFormatting>
        <x14:conditionalFormatting xmlns:xm="http://schemas.microsoft.com/office/excel/2006/main">
          <x14:cfRule type="expression" priority="425" id="{03B1BAAC-5B6A-45DA-9517-0774A996FC3F}">
            <xm:f>IFERROR(VLOOKUP(IF(LEFT(RIGHT($E58,2))="-",LEFT($E58,LEN($E58)-LEN(RIGHT($E58,2))),$E58),'NGŨ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26" id="{4D972D97-ED1B-4080-9B52-69B4DBACEF20}">
            <xm:f>IFERROR(VLOOKUP(IF(LEFT(RIGHT($E58,2))="-",LEFT($E58,LEN($E58)-LEN(RIGHT($E58,2))),$E58),'NGŨ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27" id="{0809328D-DF9E-4A17-B485-E1ED63F3E9F5}">
            <xm:f>IFERROR(VLOOKUP(IF(LEFT(RIGHT($E58,2))="-",LEFT($E58,LEN($E58)-LEN(RIGHT($E58,2))),$E58),'NGŨ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28" id="{2AD82880-C18B-4796-8E6D-51FE85E22BDA}">
            <xm:f>IFERROR(VLOOKUP(IF(LEFT(RIGHT($E58,2))="-",LEFT($E58,LEN($E58)-LEN(RIGHT($E58,2))),$E58),'NGŨ HÀNH'!$AX:$AY,2,0),"")="THỦY"</xm:f>
            <x14:dxf>
              <font>
                <b/>
                <i/>
                <color rgb="FF00B0F0"/>
              </font>
            </x14:dxf>
          </x14:cfRule>
          <xm:sqref>E58:E73 E75:E76</xm:sqref>
        </x14:conditionalFormatting>
        <x14:conditionalFormatting xmlns:xm="http://schemas.microsoft.com/office/excel/2006/main">
          <x14:cfRule type="expression" priority="410" id="{78EBCDD2-4B1A-4AC1-9164-5A04C6A30C70}">
            <xm:f>IFERROR(VLOOKUP(IF(LEFT(RIGHT($B53,2))="-",LEFT($B53,LEN($B53)-LEN(RIGHT($B53,2))),$B53),'NGŨ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11" id="{79761398-528E-4821-9721-9C89B6C960FD}">
            <xm:f>IFERROR(VLOOKUP(IF(LEFT(RIGHT($B53,2))="-",LEFT($B53,LEN($B53)-LEN(RIGHT($B53,2))),$B53),'NGŨ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12" id="{DABB813A-EF7C-4CDC-8808-BB6AF398E04E}">
            <xm:f>IFERROR(VLOOKUP(IF(LEFT(RIGHT($B53,2))="-",LEFT($B53,LEN($B53)-LEN(RIGHT($B53,2))),$B53),'NGŨ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13" id="{CB1A8E7D-8D53-43D0-8131-E7BAB439EB93}">
            <xm:f>IFERROR(VLOOKUP(IF(LEFT(RIGHT($B53,2))="-",LEFT($B53,LEN($B53)-LEN(RIGHT($B53,2))),$B53),'NGŨ HÀNH'!$AX:$AY,2,0),"")="thủy"</xm:f>
            <x14:dxf>
              <font>
                <b/>
                <i/>
                <color rgb="FF00B0F0"/>
              </font>
            </x14:dxf>
          </x14:cfRule>
          <xm:sqref>D53:D54</xm:sqref>
        </x14:conditionalFormatting>
        <x14:conditionalFormatting xmlns:xm="http://schemas.microsoft.com/office/excel/2006/main">
          <x14:cfRule type="expression" priority="406" id="{2DFEECF3-49A3-4F53-8100-7E4D9F54A358}">
            <xm:f>IFERROR(VLOOKUP(IF(LEFT(RIGHT($E62,2))="-",LEFT($E62,LEN($E62)-LEN(RIGHT($E62,2))),$E62),'NGŨ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07" id="{246D7076-DF9A-4798-986F-C987B5316ABA}">
            <xm:f>IFERROR(VLOOKUP(IF(LEFT(RIGHT($E62,2))="-",LEFT($E62,LEN($E62)-LEN(RIGHT($E62,2))),$E62),'NGŨ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08" id="{5E2BF369-73A0-452E-9BA1-E05D4FA07608}">
            <xm:f>IFERROR(VLOOKUP(IF(LEFT(RIGHT($E62,2))="-",LEFT($E62,LEN($E62)-LEN(RIGHT($E62,2))),$E62),'NGŨ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09" id="{7986B4B9-A392-4A3E-BFB3-A4AFDFCC81CE}">
            <xm:f>IFERROR(VLOOKUP(IF(LEFT(RIGHT($E62,2))="-",LEFT($E62,LEN($E62)-LEN(RIGHT($E62,2))),$E62),'NGŨ HÀNH'!$AX:$AY,2,0),"")="THỦY"</xm:f>
            <x14:dxf>
              <font>
                <b/>
                <i/>
                <color rgb="FF00B0F0"/>
              </font>
            </x14:dxf>
          </x14:cfRule>
          <xm:sqref>B62:B63</xm:sqref>
        </x14:conditionalFormatting>
        <x14:conditionalFormatting xmlns:xm="http://schemas.microsoft.com/office/excel/2006/main">
          <x14:cfRule type="expression" priority="396" id="{7CA39B02-5D72-4DF1-A793-D8E08C768FC1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97" id="{D68BADBD-3F50-4105-B58C-EF25E99AC0A7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98" id="{D2F6BD07-D947-44C1-9DA0-353B8D6BF1D9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99" id="{C4195FD1-72DF-414C-AB6F-A5CB4E3749A3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B79</xm:sqref>
        </x14:conditionalFormatting>
        <x14:conditionalFormatting xmlns:xm="http://schemas.microsoft.com/office/excel/2006/main">
          <x14:cfRule type="expression" priority="400" id="{DF60F34D-DB5D-493A-A3B7-03710DEDB468}">
            <xm:f>IFERROR(VLOOKUP(IF(LEFT(RIGHT($B80,2))="-",LEFT($B80,LEN($B80)-LEN(RIGHT($B80,2))),$B80),'NGŨ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01" id="{2D5E5B47-494D-43A2-ADD3-0BFC0B9D90FE}">
            <xm:f>IFERROR(VLOOKUP(IF(LEFT(RIGHT($B80,2))="-",LEFT($B80,LEN($B80)-LEN(RIGHT($B80,2))),$B80),'NGŨ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402" id="{D18332D5-36CB-4AB5-881C-D2FCC6019263}">
            <xm:f>IFERROR(VLOOKUP(IF(LEFT(RIGHT($B80,2))="-",LEFT($B80,LEN($B80)-LEN(RIGHT($B80,2))),$B80),'NGŨ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03" id="{6723DE9B-82D6-42E6-8FFC-AA87028C7466}">
            <xm:f>IFERROR(VLOOKUP(IF(LEFT(RIGHT($B80,2))="-",LEFT($B80,LEN($B80)-LEN(RIGHT($B80,2))),$B80),'NGŨ HÀNH'!$AX:$AY,2,0),"")="THỦY"</xm:f>
            <x14:dxf>
              <font>
                <b/>
                <i val="0"/>
                <color rgb="FF00B0F0"/>
              </font>
            </x14:dxf>
          </x14:cfRule>
          <xm:sqref>B80:B87</xm:sqref>
        </x14:conditionalFormatting>
        <x14:conditionalFormatting xmlns:xm="http://schemas.microsoft.com/office/excel/2006/main">
          <x14:cfRule type="expression" priority="383" id="{1AE7739E-E355-45D4-9CAE-258803DEC57B}">
            <xm:f>VLOOKUP(IF(LEFT(RIGHT(D82,2))="-",LEFT(D82,LEN(D82)-LEN(RIGHT(D82,2))),D82),'NGŨ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384" id="{B79A9CBD-FFEC-41EB-A708-99665B3D32F6}">
            <xm:f>VLOOKUP(IF(LEFT(RIGHT(D82,2))="-",LEFT(D82,LEN(D82)-LEN(RIGHT(D82,2))),D82),'NGŨ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385" id="{3BD941C7-53AD-4A3F-8DC2-49CFD57A0DF3}">
            <xm:f>VLOOKUP(IF(LEFT(RIGHT(D82,2))="-",LEFT(D82,LEN(D82)-LEN(RIGHT(D82,2))),D82),'NGŨ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86" id="{47FF68D4-29F6-4260-A952-D978CEF3DA55}">
            <xm:f>VLOOKUP(IF(LEFT(RIGHT(D82,2))="-",LEFT(D82,LEN(D82)-LEN(RIGHT(D82,2))),D82),'NGŨ HÀNH'!$AX:$AY,2,0)="HỎA"</xm:f>
            <x14:dxf>
              <font>
                <b/>
                <i/>
                <color rgb="FFFF0000"/>
              </font>
            </x14:dxf>
          </x14:cfRule>
          <xm:sqref>D82:D91</xm:sqref>
        </x14:conditionalFormatting>
        <x14:conditionalFormatting xmlns:xm="http://schemas.microsoft.com/office/excel/2006/main">
          <x14:cfRule type="expression" priority="377" id="{8864DEA0-F4BC-4590-A15B-442EE01C9EEF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78" id="{14709015-733D-4AE1-9892-C0E68D074C1E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79" id="{AE6A5AE8-AD7E-46D7-95CA-6BF7D7106A3A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80" id="{6E769452-B5EA-40F6-B7EA-A32EAE4877D2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D79:D80</xm:sqref>
        </x14:conditionalFormatting>
        <x14:conditionalFormatting xmlns:xm="http://schemas.microsoft.com/office/excel/2006/main">
          <x14:cfRule type="expression" priority="373" id="{8F62AB1A-482C-4ED4-9674-19E5E6222254}">
            <xm:f>IFERROR(VLOOKUP(IF(LEFT(RIGHT($E88,2))="-",LEFT($E88,LEN($E88)-LEN(RIGHT($E88,2))),$E88),'NGŨ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74" id="{CE047CF0-0200-4042-9C13-35685013E534}">
            <xm:f>IFERROR(VLOOKUP(IF(LEFT(RIGHT($E88,2))="-",LEFT($E88,LEN($E88)-LEN(RIGHT($E88,2))),$E88),'NGŨ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75" id="{9EC00AA6-26A9-416C-B04C-95B8F3A6ACA5}">
            <xm:f>IFERROR(VLOOKUP(IF(LEFT(RIGHT($E88,2))="-",LEFT($E88,LEN($E88)-LEN(RIGHT($E88,2))),$E88),'NGŨ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76" id="{26F7B200-E315-4EC0-B71C-F15DBD00976D}">
            <xm:f>IFERROR(VLOOKUP(IF(LEFT(RIGHT($E88,2))="-",LEFT($E88,LEN($E88)-LEN(RIGHT($E88,2))),$E88),'NGŨ HÀNH'!$AX:$AY,2,0),"")="THỦY"</xm:f>
            <x14:dxf>
              <font>
                <b/>
                <i/>
                <color rgb="FF00B0F0"/>
              </font>
            </x14:dxf>
          </x14:cfRule>
          <xm:sqref>B88:B89</xm:sqref>
        </x14:conditionalFormatting>
        <x14:conditionalFormatting xmlns:xm="http://schemas.microsoft.com/office/excel/2006/main">
          <x14:cfRule type="expression" priority="363" id="{60316716-394B-465D-9D6F-927C67D360C6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64" id="{6F81D7B6-844D-4B61-A47B-398084533534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65" id="{2079A4D3-CC33-4E38-97B3-72C221DC76EB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66" id="{28FD2FAA-96E6-4096-A02B-ACA75106DE26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G79</xm:sqref>
        </x14:conditionalFormatting>
        <x14:conditionalFormatting xmlns:xm="http://schemas.microsoft.com/office/excel/2006/main">
          <x14:cfRule type="expression" priority="367" id="{4D230924-CA12-433B-8D7F-DD0C08D60415}">
            <xm:f>IFERROR(VLOOKUP(IF(LEFT(RIGHT($B80,2))="-",LEFT($B80,LEN($B80)-LEN(RIGHT($B80,2))),$B80),'NGŨ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68" id="{B8363E05-3B0F-4F79-B8B5-0FC0F364EF5B}">
            <xm:f>IFERROR(VLOOKUP(IF(LEFT(RIGHT($B80,2))="-",LEFT($B80,LEN($B80)-LEN(RIGHT($B80,2))),$B80),'NGŨ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369" id="{C4B34268-F97A-4B55-9DFE-EFF016EC18ED}">
            <xm:f>IFERROR(VLOOKUP(IF(LEFT(RIGHT($B80,2))="-",LEFT($B80,LEN($B80)-LEN(RIGHT($B80,2))),$B80),'NGŨ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70" id="{BE483006-8FD9-4557-B596-C526497F1D46}">
            <xm:f>IFERROR(VLOOKUP(IF(LEFT(RIGHT($B80,2))="-",LEFT($B80,LEN($B80)-LEN(RIGHT($B80,2))),$B80),'NGŨ HÀNH'!$AX:$AY,2,0),"")="THỦY"</xm:f>
            <x14:dxf>
              <font>
                <b/>
                <i val="0"/>
                <color rgb="FF00B0F0"/>
              </font>
            </x14:dxf>
          </x14:cfRule>
          <xm:sqref>G80:G87</xm:sqref>
        </x14:conditionalFormatting>
        <x14:conditionalFormatting xmlns:xm="http://schemas.microsoft.com/office/excel/2006/main">
          <x14:cfRule type="expression" priority="350" id="{80D36E1B-A597-4A9F-BCD7-228BA2ED4FEF}">
            <xm:f>VLOOKUP(IF(LEFT(RIGHT(I82,2))="-",LEFT(I82,LEN(I82)-LEN(RIGHT(I82,2))),I82),'NGŨ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351" id="{1A6DA477-1DA4-4B7E-AC30-E312CFFDD26A}">
            <xm:f>VLOOKUP(IF(LEFT(RIGHT(I82,2))="-",LEFT(I82,LEN(I82)-LEN(RIGHT(I82,2))),I82),'NGŨ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352" id="{3ED6637A-5582-4834-8EC6-59280DD7B431}">
            <xm:f>VLOOKUP(IF(LEFT(RIGHT(I82,2))="-",LEFT(I82,LEN(I82)-LEN(RIGHT(I82,2))),I82),'NGŨ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53" id="{43BC759F-69EC-407C-ABFA-832F8F156359}">
            <xm:f>VLOOKUP(IF(LEFT(RIGHT(I82,2))="-",LEFT(I82,LEN(I82)-LEN(RIGHT(I82,2))),I82),'NGŨ HÀNH'!$AX:$AY,2,0)="HỎA"</xm:f>
            <x14:dxf>
              <font>
                <b/>
                <i/>
                <color rgb="FFFF0000"/>
              </font>
            </x14:dxf>
          </x14:cfRule>
          <xm:sqref>I82:I91</xm:sqref>
        </x14:conditionalFormatting>
        <x14:conditionalFormatting xmlns:xm="http://schemas.microsoft.com/office/excel/2006/main">
          <x14:cfRule type="expression" priority="344" id="{D64F775A-0C16-4B6A-A78A-C4662BF0D2C5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45" id="{4190D366-C43A-46C7-B5A1-026202245D47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46" id="{2941F027-B5BE-4D7D-A24B-3EBBA836CED1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47" id="{62D15364-5FFF-4784-833F-349C248E85E6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I79:I80</xm:sqref>
        </x14:conditionalFormatting>
        <x14:conditionalFormatting xmlns:xm="http://schemas.microsoft.com/office/excel/2006/main">
          <x14:cfRule type="expression" priority="340" id="{05720CEA-8FC1-4333-BD49-A25AB87F3C71}">
            <xm:f>IFERROR(VLOOKUP(IF(LEFT(RIGHT($E88,2))="-",LEFT($E88,LEN($E88)-LEN(RIGHT($E88,2))),$E88),'NGŨ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41" id="{E64640B6-4BA5-456F-8E51-A70FE4ED6548}">
            <xm:f>IFERROR(VLOOKUP(IF(LEFT(RIGHT($E88,2))="-",LEFT($E88,LEN($E88)-LEN(RIGHT($E88,2))),$E88),'NGŨ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42" id="{1BAB8185-D167-4306-8A0E-13F2C1047F2B}">
            <xm:f>IFERROR(VLOOKUP(IF(LEFT(RIGHT($E88,2))="-",LEFT($E88,LEN($E88)-LEN(RIGHT($E88,2))),$E88),'NGŨ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43" id="{377006A4-B430-4691-81CF-45F6D689A48A}">
            <xm:f>IFERROR(VLOOKUP(IF(LEFT(RIGHT($E88,2))="-",LEFT($E88,LEN($E88)-LEN(RIGHT($E88,2))),$E88),'NGŨ HÀNH'!$AX:$AY,2,0),"")="THỦY"</xm:f>
            <x14:dxf>
              <font>
                <b/>
                <i/>
                <color rgb="FF00B0F0"/>
              </font>
            </x14:dxf>
          </x14:cfRule>
          <xm:sqref>G88:G89</xm:sqref>
        </x14:conditionalFormatting>
        <x14:conditionalFormatting xmlns:xm="http://schemas.microsoft.com/office/excel/2006/main">
          <x14:cfRule type="expression" priority="330" id="{A9110F36-7DCF-4FFE-A608-184E5C58D16D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31" id="{BF68C4A7-26E6-40EE-BF8D-3D72C2B8D93D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32" id="{63E60321-A34A-4BB1-92CC-F3B70F48C49F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33" id="{3A384D7A-885D-407A-A828-4EDC6D09AAE8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L79</xm:sqref>
        </x14:conditionalFormatting>
        <x14:conditionalFormatting xmlns:xm="http://schemas.microsoft.com/office/excel/2006/main">
          <x14:cfRule type="expression" priority="334" id="{05ED71EB-FE2D-428C-AEE9-F348EF9B6143}">
            <xm:f>IFERROR(VLOOKUP(IF(LEFT(RIGHT($B80,2))="-",LEFT($B80,LEN($B80)-LEN(RIGHT($B80,2))),$B80),'NGŨ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35" id="{8E276B0A-07CB-4D8E-B4E1-5F21D14B3B4B}">
            <xm:f>IFERROR(VLOOKUP(IF(LEFT(RIGHT($B80,2))="-",LEFT($B80,LEN($B80)-LEN(RIGHT($B80,2))),$B80),'NGŨ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336" id="{954F443F-614B-4B6B-8C6C-59D7AFE0718B}">
            <xm:f>IFERROR(VLOOKUP(IF(LEFT(RIGHT($B80,2))="-",LEFT($B80,LEN($B80)-LEN(RIGHT($B80,2))),$B80),'NGŨ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37" id="{1A555A2E-D9CE-4958-BBE7-B394D2067231}">
            <xm:f>IFERROR(VLOOKUP(IF(LEFT(RIGHT($B80,2))="-",LEFT($B80,LEN($B80)-LEN(RIGHT($B80,2))),$B80),'NGŨ HÀNH'!$AX:$AY,2,0),"")="THỦY"</xm:f>
            <x14:dxf>
              <font>
                <b/>
                <i val="0"/>
                <color rgb="FF00B0F0"/>
              </font>
            </x14:dxf>
          </x14:cfRule>
          <xm:sqref>L80:L87</xm:sqref>
        </x14:conditionalFormatting>
        <x14:conditionalFormatting xmlns:xm="http://schemas.microsoft.com/office/excel/2006/main">
          <x14:cfRule type="expression" priority="317" id="{6C86F871-82CC-4B30-90B9-42D395DD6AFE}">
            <xm:f>VLOOKUP(IF(LEFT(RIGHT(N82,2))="-",LEFT(N82,LEN(N82)-LEN(RIGHT(N82,2))),N82),'NGŨ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318" id="{BC4F1383-579F-49E9-A690-C5421BC2A15C}">
            <xm:f>VLOOKUP(IF(LEFT(RIGHT(N82,2))="-",LEFT(N82,LEN(N82)-LEN(RIGHT(N82,2))),N82),'NGŨ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319" id="{AB6C15B7-3BF9-4BF9-9B41-FB6C450AE74D}">
            <xm:f>VLOOKUP(IF(LEFT(RIGHT(N82,2))="-",LEFT(N82,LEN(N82)-LEN(RIGHT(N82,2))),N82),'NGŨ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20" id="{DB3864EC-01AA-4701-8F7B-4D07195F9EC0}">
            <xm:f>VLOOKUP(IF(LEFT(RIGHT(N82,2))="-",LEFT(N82,LEN(N82)-LEN(RIGHT(N82,2))),N82),'NGŨ HÀNH'!$AX:$AY,2,0)="HỎA"</xm:f>
            <x14:dxf>
              <font>
                <b/>
                <i/>
                <color rgb="FFFF0000"/>
              </font>
            </x14:dxf>
          </x14:cfRule>
          <xm:sqref>N82:N91</xm:sqref>
        </x14:conditionalFormatting>
        <x14:conditionalFormatting xmlns:xm="http://schemas.microsoft.com/office/excel/2006/main">
          <x14:cfRule type="expression" priority="311" id="{20C59781-7D26-48AB-A001-1EEBAA3F8FCF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12" id="{CB0DCCDD-4DD8-425C-8A35-0A2E6137EED9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13" id="{24BCDD14-DF7B-4AA8-9B31-AD2C1724D0A3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14" id="{7A43236B-4B62-4773-A78F-AD75ED64923B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N79:N80</xm:sqref>
        </x14:conditionalFormatting>
        <x14:conditionalFormatting xmlns:xm="http://schemas.microsoft.com/office/excel/2006/main">
          <x14:cfRule type="expression" priority="307" id="{B6859C34-3839-45B3-A69C-7A624DB69BA9}">
            <xm:f>IFERROR(VLOOKUP(IF(LEFT(RIGHT($E88,2))="-",LEFT($E88,LEN($E88)-LEN(RIGHT($E88,2))),$E88),'NGŨ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08" id="{282B45B8-A641-4B80-A105-C9B21060D845}">
            <xm:f>IFERROR(VLOOKUP(IF(LEFT(RIGHT($E88,2))="-",LEFT($E88,LEN($E88)-LEN(RIGHT($E88,2))),$E88),'NGŨ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09" id="{DF0FA614-1F4F-47A4-979A-1DDD13000D90}">
            <xm:f>IFERROR(VLOOKUP(IF(LEFT(RIGHT($E88,2))="-",LEFT($E88,LEN($E88)-LEN(RIGHT($E88,2))),$E88),'NGŨ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10" id="{4926E739-9728-4F70-B9AD-5A9B0F2CF0A7}">
            <xm:f>IFERROR(VLOOKUP(IF(LEFT(RIGHT($E88,2))="-",LEFT($E88,LEN($E88)-LEN(RIGHT($E88,2))),$E88),'NGŨ HÀNH'!$AX:$AY,2,0),"")="THỦY"</xm:f>
            <x14:dxf>
              <font>
                <b/>
                <i/>
                <color rgb="FF00B0F0"/>
              </font>
            </x14:dxf>
          </x14:cfRule>
          <xm:sqref>L88:L89</xm:sqref>
        </x14:conditionalFormatting>
        <x14:conditionalFormatting xmlns:xm="http://schemas.microsoft.com/office/excel/2006/main">
          <x14:cfRule type="expression" priority="297" id="{3275261C-68AE-484B-AA67-47169D7921A6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98" id="{40DEF63A-2411-44EF-B071-1F2057D9470F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99" id="{6A57A34D-9A05-4C79-82E1-AB6E401C4126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00" id="{DAFB800B-EEB6-4F95-BB70-3278110F67AD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Q79</xm:sqref>
        </x14:conditionalFormatting>
        <x14:conditionalFormatting xmlns:xm="http://schemas.microsoft.com/office/excel/2006/main">
          <x14:cfRule type="expression" priority="301" id="{3E116921-F2BA-4D77-ADF6-E320099EEFCD}">
            <xm:f>IFERROR(VLOOKUP(IF(LEFT(RIGHT($B80,2))="-",LEFT($B80,LEN($B80)-LEN(RIGHT($B80,2))),$B80),'NGŨ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02" id="{BD67CC0A-BFA9-4710-8710-457F70FBE008}">
            <xm:f>IFERROR(VLOOKUP(IF(LEFT(RIGHT($B80,2))="-",LEFT($B80,LEN($B80)-LEN(RIGHT($B80,2))),$B80),'NGŨ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303" id="{DFEF0591-431A-4EEF-880E-A492023CD26F}">
            <xm:f>IFERROR(VLOOKUP(IF(LEFT(RIGHT($B80,2))="-",LEFT($B80,LEN($B80)-LEN(RIGHT($B80,2))),$B80),'NGŨ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04" id="{7A2B46FE-5DA7-4008-AA39-0825BA627E86}">
            <xm:f>IFERROR(VLOOKUP(IF(LEFT(RIGHT($B80,2))="-",LEFT($B80,LEN($B80)-LEN(RIGHT($B80,2))),$B80),'NGŨ HÀNH'!$AX:$AY,2,0),"")="THỦY"</xm:f>
            <x14:dxf>
              <font>
                <b/>
                <i val="0"/>
                <color rgb="FF00B0F0"/>
              </font>
            </x14:dxf>
          </x14:cfRule>
          <xm:sqref>Q80:Q87</xm:sqref>
        </x14:conditionalFormatting>
        <x14:conditionalFormatting xmlns:xm="http://schemas.microsoft.com/office/excel/2006/main">
          <x14:cfRule type="expression" priority="284" id="{39B4F485-5D1B-45E0-8CFF-E1A2FDABCC78}">
            <xm:f>VLOOKUP(IF(LEFT(RIGHT(S82,2))="-",LEFT(S82,LEN(S82)-LEN(RIGHT(S82,2))),S82),'NGŨ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85" id="{6D86CB83-4A3D-493B-B2A0-76CB26BCBC5B}">
            <xm:f>VLOOKUP(IF(LEFT(RIGHT(S82,2))="-",LEFT(S82,LEN(S82)-LEN(RIGHT(S82,2))),S82),'NGŨ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86" id="{BDA561AE-6A1B-4135-9030-0EF835805372}">
            <xm:f>VLOOKUP(IF(LEFT(RIGHT(S82,2))="-",LEFT(S82,LEN(S82)-LEN(RIGHT(S82,2))),S82),'NGŨ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87" id="{59A28FFA-CE9C-4B1B-A93C-935AB31631BC}">
            <xm:f>VLOOKUP(IF(LEFT(RIGHT(S82,2))="-",LEFT(S82,LEN(S82)-LEN(RIGHT(S82,2))),S82),'NGŨ HÀNH'!$AX:$AY,2,0)="HỎA"</xm:f>
            <x14:dxf>
              <font>
                <b/>
                <i/>
                <color rgb="FFFF0000"/>
              </font>
            </x14:dxf>
          </x14:cfRule>
          <xm:sqref>S82:S91</xm:sqref>
        </x14:conditionalFormatting>
        <x14:conditionalFormatting xmlns:xm="http://schemas.microsoft.com/office/excel/2006/main">
          <x14:cfRule type="expression" priority="278" id="{BE933D4C-C207-4EA7-9ECF-8CF08A9827CE}">
            <xm:f>IFERROR(VLOOKUP(IF(LEFT(RIGHT($B79,2))="-",LEFT($B79,LEN($B79)-LEN(RIGHT($B79,2))),$B79),'NGŨ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79" id="{3F82DD03-4550-46DC-9EE3-02D0F20188D1}">
            <xm:f>IFERROR(VLOOKUP(IF(LEFT(RIGHT($B79,2))="-",LEFT($B79,LEN($B79)-LEN(RIGHT($B79,2))),$B79),'NGŨ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80" id="{29A34539-860D-4737-9423-2C7C6F0FE1BB}">
            <xm:f>IFERROR(VLOOKUP(IF(LEFT(RIGHT($B79,2))="-",LEFT($B79,LEN($B79)-LEN(RIGHT($B79,2))),$B79),'NGŨ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81" id="{6006FEAE-7829-467F-971E-84AC26729699}">
            <xm:f>IFERROR(VLOOKUP(IF(LEFT(RIGHT($B79,2))="-",LEFT($B79,LEN($B79)-LEN(RIGHT($B79,2))),$B79),'NGŨ HÀNH'!$AX:$AY,2,0),"")="thủy"</xm:f>
            <x14:dxf>
              <font>
                <b/>
                <i/>
                <color rgb="FF00B0F0"/>
              </font>
            </x14:dxf>
          </x14:cfRule>
          <xm:sqref>S79:S80</xm:sqref>
        </x14:conditionalFormatting>
        <x14:conditionalFormatting xmlns:xm="http://schemas.microsoft.com/office/excel/2006/main">
          <x14:cfRule type="expression" priority="274" id="{C2FB87CE-EED2-424A-92AB-25EA2FB41020}">
            <xm:f>IFERROR(VLOOKUP(IF(LEFT(RIGHT($E88,2))="-",LEFT($E88,LEN($E88)-LEN(RIGHT($E88,2))),$E88),'NGŨ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75" id="{2860970E-9700-49F1-9646-ACA878F3EB74}">
            <xm:f>IFERROR(VLOOKUP(IF(LEFT(RIGHT($E88,2))="-",LEFT($E88,LEN($E88)-LEN(RIGHT($E88,2))),$E88),'NGŨ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76" id="{D3097D69-843D-4F08-BB6E-E68EB9366F8C}">
            <xm:f>IFERROR(VLOOKUP(IF(LEFT(RIGHT($E88,2))="-",LEFT($E88,LEN($E88)-LEN(RIGHT($E88,2))),$E88),'NGŨ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77" id="{49260840-18CA-4E07-BD29-7CC612E44981}">
            <xm:f>IFERROR(VLOOKUP(IF(LEFT(RIGHT($E88,2))="-",LEFT($E88,LEN($E88)-LEN(RIGHT($E88,2))),$E88),'NGŨ HÀNH'!$AX:$AY,2,0),"")="THỦY"</xm:f>
            <x14:dxf>
              <font>
                <b/>
                <i/>
                <color rgb="FF00B0F0"/>
              </font>
            </x14:dxf>
          </x14:cfRule>
          <xm:sqref>Q88:Q89</xm:sqref>
        </x14:conditionalFormatting>
        <x14:conditionalFormatting xmlns:xm="http://schemas.microsoft.com/office/excel/2006/main">
          <x14:cfRule type="expression" priority="264" id="{9281EB82-F234-4C18-AB0E-7244A507B927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65" id="{1184E303-859B-4A0D-8F84-C15414D6A4D7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66" id="{5D90A635-B555-4E62-A8BD-A574C911953C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67" id="{97F35CC2-ADCC-4D07-8911-A2492E8EA322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Q3</xm:sqref>
        </x14:conditionalFormatting>
        <x14:conditionalFormatting xmlns:xm="http://schemas.microsoft.com/office/excel/2006/main">
          <x14:cfRule type="expression" priority="268" id="{787C2ED4-998E-4F52-8C6A-FB6709E46453}">
            <xm:f>IFERROR(VLOOKUP(IF(LEFT(RIGHT($B4,2))="-",LEFT($B4,LEN($B4)-LEN(RIGHT($B4,2))),$B4),'NGŨ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69" id="{3046EECF-643B-4EE3-B854-A541748BDE1B}">
            <xm:f>IFERROR(VLOOKUP(IF(LEFT(RIGHT($B4,2))="-",LEFT($B4,LEN($B4)-LEN(RIGHT($B4,2))),$B4),'NGŨ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70" id="{9665C3B6-832F-47AE-99B9-216B996744AF}">
            <xm:f>IFERROR(VLOOKUP(IF(LEFT(RIGHT($B4,2))="-",LEFT($B4,LEN($B4)-LEN(RIGHT($B4,2))),$B4),'NGŨ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71" id="{BCF0E456-CEC1-42B3-87AD-D69FF595A990}">
            <xm:f>IFERROR(VLOOKUP(IF(LEFT(RIGHT($B4,2))="-",LEFT($B4,LEN($B4)-LEN(RIGHT($B4,2))),$B4),'NGŨ HÀNH'!$AX:$AY,2,0),"")="THỦY"</xm:f>
            <x14:dxf>
              <font>
                <b/>
                <i val="0"/>
                <color rgb="FF00B0F0"/>
              </font>
            </x14:dxf>
          </x14:cfRule>
          <xm:sqref>Q4:Q11 Q14:Q23 Q25</xm:sqref>
        </x14:conditionalFormatting>
        <x14:conditionalFormatting xmlns:xm="http://schemas.microsoft.com/office/excel/2006/main">
          <x14:cfRule type="expression" priority="251" id="{1984834C-CE02-457E-A03F-97BE97460981}">
            <xm:f>VLOOKUP(IF(LEFT(RIGHT(S6,2))="-",LEFT(S6,LEN(S6)-LEN(RIGHT(S6,2))),S6),'NGŨ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52" id="{9FA4DC01-5E9A-4E9D-ADF9-89701A219609}">
            <xm:f>VLOOKUP(IF(LEFT(RIGHT(S6,2))="-",LEFT(S6,LEN(S6)-LEN(RIGHT(S6,2))),S6),'NGŨ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53" id="{FDEABE8E-9685-4DF9-8D3D-BD99B8CDC29C}">
            <xm:f>VLOOKUP(IF(LEFT(RIGHT(S6,2))="-",LEFT(S6,LEN(S6)-LEN(RIGHT(S6,2))),S6),'NGŨ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54" id="{7940223F-9760-4DAA-B102-7B935E5878A0}">
            <xm:f>VLOOKUP(IF(LEFT(RIGHT(S6,2))="-",LEFT(S6,LEN(S6)-LEN(RIGHT(S6,2))),S6),'NGŨ HÀNH'!$AX:$AY,2,0)="HỎA"</xm:f>
            <x14:dxf>
              <font>
                <b/>
                <i/>
                <color rgb="FFFF0000"/>
              </font>
            </x14:dxf>
          </x14:cfRule>
          <xm:sqref>S6:S15</xm:sqref>
        </x14:conditionalFormatting>
        <x14:conditionalFormatting xmlns:xm="http://schemas.microsoft.com/office/excel/2006/main">
          <x14:cfRule type="expression" priority="257" id="{68E9C940-1E85-4CA2-BEDB-F1FECB399C88}">
            <xm:f>VLOOKUP(IF(LEFT(RIGHT(S16,2))="-",LEFT(S16,LEN(S16)-LEN(RIGHT(S16,2))),S16),'NGŨ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58" id="{47AA9172-D61F-41B6-B7F4-D67D80EFE95D}">
            <xm:f>VLOOKUP(IF(LEFT(RIGHT(S16,2))="-",LEFT(S16,LEN(S16)-LEN(RIGHT(S16,2))),S16),'NGŨ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59" id="{1E031543-DF15-4941-BBF5-C333B279640B}">
            <xm:f>VLOOKUP(IF(LEFT(RIGHT(S16,2))="-",LEFT(S16,LEN(S16)-LEN(RIGHT(S16,2))),S16),'NGŨ HÀNH'!$AX:$AY,2,0)="HỎA"</xm:f>
            <x14:dxf>
              <font>
                <b/>
                <i/>
                <color rgb="FFFF0000"/>
              </font>
            </x14:dxf>
          </x14:cfRule>
          <xm:sqref>S16:S23 S25</xm:sqref>
        </x14:conditionalFormatting>
        <x14:conditionalFormatting xmlns:xm="http://schemas.microsoft.com/office/excel/2006/main">
          <x14:cfRule type="expression" priority="256" id="{7A2A2D42-8737-45D6-95BF-475E52B19235}">
            <xm:f>VLOOKUP(IF(LEFT(RIGHT(S16,2))="-",LEFT(S16,LEN(S16)-LEN(RIGHT(S16,2))),S16),'NGŨ HÀNH'!$AX:$AY,2,0)="THỔ"</xm:f>
            <x14:dxf>
              <font>
                <b/>
                <i/>
                <color rgb="FFFFC000"/>
              </font>
            </x14:dxf>
          </x14:cfRule>
          <xm:sqref>S16:S23 S25</xm:sqref>
        </x14:conditionalFormatting>
        <x14:conditionalFormatting xmlns:xm="http://schemas.microsoft.com/office/excel/2006/main">
          <x14:cfRule type="expression" priority="260" id="{970821D3-36DA-4498-9D31-2A2D67DEB406}">
            <xm:f>IFERROR(VLOOKUP(IF(LEFT(RIGHT($E8,2))="-",LEFT($E8,LEN($E8)-LEN(RIGHT($E8,2))),$E8),'NGŨ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61" id="{64E26076-3F1E-4FF6-B856-BEED604357E2}">
            <xm:f>IFERROR(VLOOKUP(IF(LEFT(RIGHT($E8,2))="-",LEFT($E8,LEN($E8)-LEN(RIGHT($E8,2))),$E8),'NGŨ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62" id="{E933CA1F-1B33-4A73-945B-808C00943E69}">
            <xm:f>IFERROR(VLOOKUP(IF(LEFT(RIGHT($E8,2))="-",LEFT($E8,LEN($E8)-LEN(RIGHT($E8,2))),$E8),'NGŨ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63" id="{2AE43476-6E6D-4A73-8D6E-34F1481BAF50}">
            <xm:f>IFERROR(VLOOKUP(IF(LEFT(RIGHT($E8,2))="-",LEFT($E8,LEN($E8)-LEN(RIGHT($E8,2))),$E8),'NGŨ HÀNH'!$AX:$AY,2,0),"")="THỦY"</xm:f>
            <x14:dxf>
              <font>
                <b/>
                <i/>
                <color rgb="FF00B0F0"/>
              </font>
            </x14:dxf>
          </x14:cfRule>
          <xm:sqref>T8:T23 T25</xm:sqref>
        </x14:conditionalFormatting>
        <x14:conditionalFormatting xmlns:xm="http://schemas.microsoft.com/office/excel/2006/main">
          <x14:cfRule type="expression" priority="245" id="{D3120B75-D19E-4A58-A3B3-0C887EC22691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46" id="{80DFECF4-E3AE-4882-8A9B-0A186EE8B08D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47" id="{BAD707C2-3679-4262-AB71-822304E087B7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48" id="{9C9DB10F-EAF7-41E4-A96F-CFBC2C813C05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S3:S4</xm:sqref>
        </x14:conditionalFormatting>
        <x14:conditionalFormatting xmlns:xm="http://schemas.microsoft.com/office/excel/2006/main">
          <x14:cfRule type="expression" priority="241" id="{8BA34CB6-641D-47D1-834B-49EC3E75316E}">
            <xm:f>IFERROR(VLOOKUP(IF(LEFT(RIGHT($E12,2))="-",LEFT($E12,LEN($E12)-LEN(RIGHT($E12,2))),$E12),'NGŨ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42" id="{54D61E06-7B4A-449C-8612-D741450C2A72}">
            <xm:f>IFERROR(VLOOKUP(IF(LEFT(RIGHT($E12,2))="-",LEFT($E12,LEN($E12)-LEN(RIGHT($E12,2))),$E12),'NGŨ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43" id="{0656460E-DEF5-43A9-A575-E1A6E3B0509B}">
            <xm:f>IFERROR(VLOOKUP(IF(LEFT(RIGHT($E12,2))="-",LEFT($E12,LEN($E12)-LEN(RIGHT($E12,2))),$E12),'NGŨ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44" id="{F2176F4F-55C8-4035-801F-35D7229E143A}">
            <xm:f>IFERROR(VLOOKUP(IF(LEFT(RIGHT($E12,2))="-",LEFT($E12,LEN($E12)-LEN(RIGHT($E12,2))),$E12),'NGŨ HÀNH'!$AX:$AY,2,0),"")="THỦY"</xm:f>
            <x14:dxf>
              <font>
                <b/>
                <i/>
                <color rgb="FF00B0F0"/>
              </font>
            </x14:dxf>
          </x14:cfRule>
          <xm:sqref>Q12:Q13</xm:sqref>
        </x14:conditionalFormatting>
        <x14:conditionalFormatting xmlns:xm="http://schemas.microsoft.com/office/excel/2006/main">
          <x14:cfRule type="expression" priority="198" id="{3216A3AA-3779-4657-9053-70FB816A76CD}">
            <xm:f>IFERROR(VLOOKUP(IF(LEFT(RIGHT($B53,2))="-",LEFT($B53,LEN($B53)-LEN(RIGHT($B53,2))),$B53),'NGŨ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99" id="{F43A1120-3A54-4780-8D2E-C5FE0E35A5C3}">
            <xm:f>IFERROR(VLOOKUP(IF(LEFT(RIGHT($B53,2))="-",LEFT($B53,LEN($B53)-LEN(RIGHT($B53,2))),$B53),'NGŨ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00" id="{22A86EBD-CC86-43F1-B5B4-BDD115CBA2BE}">
            <xm:f>IFERROR(VLOOKUP(IF(LEFT(RIGHT($B53,2))="-",LEFT($B53,LEN($B53)-LEN(RIGHT($B53,2))),$B53),'NGŨ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01" id="{4187EF10-8526-4014-A7B6-7DDA12A71FC6}">
            <xm:f>IFERROR(VLOOKUP(IF(LEFT(RIGHT($B53,2))="-",LEFT($B53,LEN($B53)-LEN(RIGHT($B53,2))),$B53),'NGŨ HÀNH'!$AX:$AY,2,0),"")="thủy"</xm:f>
            <x14:dxf>
              <font>
                <b/>
                <i/>
                <color rgb="FF00B0F0"/>
              </font>
            </x14:dxf>
          </x14:cfRule>
          <xm:sqref>Q53</xm:sqref>
        </x14:conditionalFormatting>
        <x14:conditionalFormatting xmlns:xm="http://schemas.microsoft.com/office/excel/2006/main">
          <x14:cfRule type="expression" priority="202" id="{198B7607-FCED-4145-A8B5-C253D37D5BE1}">
            <xm:f>IFERROR(VLOOKUP(IF(LEFT(RIGHT($B54,2))="-",LEFT($B54,LEN($B54)-LEN(RIGHT($B54,2))),$B54),'NGŨ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03" id="{F4C2891A-0417-4731-999B-6AC853B51F35}">
            <xm:f>IFERROR(VLOOKUP(IF(LEFT(RIGHT($B54,2))="-",LEFT($B54,LEN($B54)-LEN(RIGHT($B54,2))),$B54),'NGŨ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04" id="{4055CB82-6654-4BAC-8D62-9C223A9EE3C2}">
            <xm:f>IFERROR(VLOOKUP(IF(LEFT(RIGHT($B54,2))="-",LEFT($B54,LEN($B54)-LEN(RIGHT($B54,2))),$B54),'NGŨ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05" id="{833F48A2-C5DC-4E7A-AA3B-3D1CE791F808}">
            <xm:f>IFERROR(VLOOKUP(IF(LEFT(RIGHT($B54,2))="-",LEFT($B54,LEN($B54)-LEN(RIGHT($B54,2))),$B54),'NGŨ HÀNH'!$AX:$AY,2,0),"")="THỦY"</xm:f>
            <x14:dxf>
              <font>
                <b/>
                <i val="0"/>
                <color rgb="FF00B0F0"/>
              </font>
            </x14:dxf>
          </x14:cfRule>
          <xm:sqref>Q54:Q61 Q64:Q73 Q75:Q76</xm:sqref>
        </x14:conditionalFormatting>
        <x14:conditionalFormatting xmlns:xm="http://schemas.microsoft.com/office/excel/2006/main">
          <x14:cfRule type="expression" priority="185" id="{C399647D-DD38-4C05-AD8C-F72979333468}">
            <xm:f>VLOOKUP(IF(LEFT(RIGHT(S56,2))="-",LEFT(S56,LEN(S56)-LEN(RIGHT(S56,2))),S56),'NGŨ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186" id="{AE9AD9F8-1D57-4D58-B8AA-2F6DEB80DA0F}">
            <xm:f>VLOOKUP(IF(LEFT(RIGHT(S56,2))="-",LEFT(S56,LEN(S56)-LEN(RIGHT(S56,2))),S56),'NGŨ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87" id="{1D608EE1-BE55-4162-9116-D7DCE003B677}">
            <xm:f>VLOOKUP(IF(LEFT(RIGHT(S56,2))="-",LEFT(S56,LEN(S56)-LEN(RIGHT(S56,2))),S56),'NGŨ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88" id="{CC38C50D-E197-4791-8FE0-D5A0B9B14329}">
            <xm:f>VLOOKUP(IF(LEFT(RIGHT(S56,2))="-",LEFT(S56,LEN(S56)-LEN(RIGHT(S56,2))),S56),'NGŨ HÀNH'!$AX:$AY,2,0)="HỎA"</xm:f>
            <x14:dxf>
              <font>
                <b/>
                <i/>
                <color rgb="FFFF0000"/>
              </font>
            </x14:dxf>
          </x14:cfRule>
          <xm:sqref>S56:S65</xm:sqref>
        </x14:conditionalFormatting>
        <x14:conditionalFormatting xmlns:xm="http://schemas.microsoft.com/office/excel/2006/main">
          <x14:cfRule type="expression" priority="191" id="{83689645-52CF-4F91-8B51-C56DBA945F1B}">
            <xm:f>VLOOKUP(IF(LEFT(RIGHT(S66,2))="-",LEFT(S66,LEN(S66)-LEN(RIGHT(S66,2))),S66),'NGŨ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92" id="{6E200C54-771C-4897-B20B-5BCDF9C2D374}">
            <xm:f>VLOOKUP(IF(LEFT(RIGHT(S66,2))="-",LEFT(S66,LEN(S66)-LEN(RIGHT(S66,2))),S66),'NGŨ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93" id="{6DA375F0-1143-40E5-8EBE-3B093A0844EC}">
            <xm:f>VLOOKUP(IF(LEFT(RIGHT(S66,2))="-",LEFT(S66,LEN(S66)-LEN(RIGHT(S66,2))),S66),'NGŨ HÀNH'!$AX:$AY,2,0)="HỎA"</xm:f>
            <x14:dxf>
              <font>
                <b/>
                <i/>
                <color rgb="FFFF0000"/>
              </font>
            </x14:dxf>
          </x14:cfRule>
          <xm:sqref>S66:S73 S75:S76</xm:sqref>
        </x14:conditionalFormatting>
        <x14:conditionalFormatting xmlns:xm="http://schemas.microsoft.com/office/excel/2006/main">
          <x14:cfRule type="expression" priority="190" id="{7AC143A0-2B8E-45D8-B73A-085F5B577BEE}">
            <xm:f>VLOOKUP(IF(LEFT(RIGHT(S66,2))="-",LEFT(S66,LEN(S66)-LEN(RIGHT(S66,2))),S66),'NGŨ HÀNH'!$AX:$AY,2,0)="THỔ"</xm:f>
            <x14:dxf>
              <font>
                <b/>
                <i/>
                <color rgb="FFFFC000"/>
              </font>
            </x14:dxf>
          </x14:cfRule>
          <xm:sqref>S66:S73 S75:S76</xm:sqref>
        </x14:conditionalFormatting>
        <x14:conditionalFormatting xmlns:xm="http://schemas.microsoft.com/office/excel/2006/main">
          <x14:cfRule type="expression" priority="194" id="{6D5DFA44-79B5-46A3-8F2D-B9ECB49272D1}">
            <xm:f>IFERROR(VLOOKUP(IF(LEFT(RIGHT($E58,2))="-",LEFT($E58,LEN($E58)-LEN(RIGHT($E58,2))),$E58),'NGŨ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95" id="{E1672EDA-530E-4803-B645-67FC6CF68E06}">
            <xm:f>IFERROR(VLOOKUP(IF(LEFT(RIGHT($E58,2))="-",LEFT($E58,LEN($E58)-LEN(RIGHT($E58,2))),$E58),'NGŨ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96" id="{47DFBF84-2927-4483-8034-17DAFE5E5707}">
            <xm:f>IFERROR(VLOOKUP(IF(LEFT(RIGHT($E58,2))="-",LEFT($E58,LEN($E58)-LEN(RIGHT($E58,2))),$E58),'NGŨ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97" id="{5F7485B7-AAC5-49BB-988A-2A3D6C259229}">
            <xm:f>IFERROR(VLOOKUP(IF(LEFT(RIGHT($E58,2))="-",LEFT($E58,LEN($E58)-LEN(RIGHT($E58,2))),$E58),'NGŨ HÀNH'!$AX:$AY,2,0),"")="THỦY"</xm:f>
            <x14:dxf>
              <font>
                <b/>
                <i/>
                <color rgb="FF00B0F0"/>
              </font>
            </x14:dxf>
          </x14:cfRule>
          <xm:sqref>T58:T73 T75:T76</xm:sqref>
        </x14:conditionalFormatting>
        <x14:conditionalFormatting xmlns:xm="http://schemas.microsoft.com/office/excel/2006/main">
          <x14:cfRule type="expression" priority="179" id="{8A19544A-9A00-4851-88A6-5FF96F9CEDF7}">
            <xm:f>IFERROR(VLOOKUP(IF(LEFT(RIGHT($B53,2))="-",LEFT($B53,LEN($B53)-LEN(RIGHT($B53,2))),$B53),'NGŨ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80" id="{20933636-226C-484A-90EF-80E243FC421C}">
            <xm:f>IFERROR(VLOOKUP(IF(LEFT(RIGHT($B53,2))="-",LEFT($B53,LEN($B53)-LEN(RIGHT($B53,2))),$B53),'NGŨ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81" id="{9839B9DC-E088-46DD-B4A0-D19BE9C35605}">
            <xm:f>IFERROR(VLOOKUP(IF(LEFT(RIGHT($B53,2))="-",LEFT($B53,LEN($B53)-LEN(RIGHT($B53,2))),$B53),'NGŨ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82" id="{BB5D1305-E635-4879-87B9-3AADE21ADBEB}">
            <xm:f>IFERROR(VLOOKUP(IF(LEFT(RIGHT($B53,2))="-",LEFT($B53,LEN($B53)-LEN(RIGHT($B53,2))),$B53),'NGŨ HÀNH'!$AX:$AY,2,0),"")="thủy"</xm:f>
            <x14:dxf>
              <font>
                <b/>
                <i/>
                <color rgb="FF00B0F0"/>
              </font>
            </x14:dxf>
          </x14:cfRule>
          <xm:sqref>S53:S54</xm:sqref>
        </x14:conditionalFormatting>
        <x14:conditionalFormatting xmlns:xm="http://schemas.microsoft.com/office/excel/2006/main">
          <x14:cfRule type="expression" priority="175" id="{E04E8ECB-1644-49A8-93BE-0B9306687FC8}">
            <xm:f>IFERROR(VLOOKUP(IF(LEFT(RIGHT($E62,2))="-",LEFT($E62,LEN($E62)-LEN(RIGHT($E62,2))),$E62),'NGŨ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76" id="{50E665BE-2619-4E51-8565-620792147438}">
            <xm:f>IFERROR(VLOOKUP(IF(LEFT(RIGHT($E62,2))="-",LEFT($E62,LEN($E62)-LEN(RIGHT($E62,2))),$E62),'NGŨ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77" id="{7A7ECF6C-1FB9-42BC-ADF1-FF96D4D1D08C}">
            <xm:f>IFERROR(VLOOKUP(IF(LEFT(RIGHT($E62,2))="-",LEFT($E62,LEN($E62)-LEN(RIGHT($E62,2))),$E62),'NGŨ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78" id="{22B04203-3F86-4E78-B018-F8122E93F80D}">
            <xm:f>IFERROR(VLOOKUP(IF(LEFT(RIGHT($E62,2))="-",LEFT($E62,LEN($E62)-LEN(RIGHT($E62,2))),$E62),'NGŨ HÀNH'!$AX:$AY,2,0),"")="THỦY"</xm:f>
            <x14:dxf>
              <font>
                <b/>
                <i/>
                <color rgb="FF00B0F0"/>
              </font>
            </x14:dxf>
          </x14:cfRule>
          <xm:sqref>Q62:Q63</xm:sqref>
        </x14:conditionalFormatting>
        <x14:conditionalFormatting xmlns:xm="http://schemas.microsoft.com/office/excel/2006/main">
          <x14:cfRule type="expression" priority="165" id="{F9304135-AFAE-4F92-8F9D-037E1878AE1A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66" id="{9C38306F-8D93-4067-9768-411828B06789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67" id="{0F8A2DB7-C412-4DBD-92EF-DAE3F9374DAA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68" id="{2453E4BE-FB01-4129-8E77-23945C008790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G3</xm:sqref>
        </x14:conditionalFormatting>
        <x14:conditionalFormatting xmlns:xm="http://schemas.microsoft.com/office/excel/2006/main">
          <x14:cfRule type="expression" priority="169" id="{C7878A0E-78E6-4093-95A5-D30503BB3F61}">
            <xm:f>IFERROR(VLOOKUP(IF(LEFT(RIGHT($B4,2))="-",LEFT($B4,LEN($B4)-LEN(RIGHT($B4,2))),$B4),'NGŨ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70" id="{C6CF67BE-17E2-4480-BECE-CE22444A06F0}">
            <xm:f>IFERROR(VLOOKUP(IF(LEFT(RIGHT($B4,2))="-",LEFT($B4,LEN($B4)-LEN(RIGHT($B4,2))),$B4),'NGŨ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71" id="{BE798C22-8D2B-4DB9-B236-9D23B1CA9A72}">
            <xm:f>IFERROR(VLOOKUP(IF(LEFT(RIGHT($B4,2))="-",LEFT($B4,LEN($B4)-LEN(RIGHT($B4,2))),$B4),'NGŨ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72" id="{E4F09445-9383-408D-8ACE-DC889A6BA130}">
            <xm:f>IFERROR(VLOOKUP(IF(LEFT(RIGHT($B4,2))="-",LEFT($B4,LEN($B4)-LEN(RIGHT($B4,2))),$B4),'NGŨ HÀNH'!$AX:$AY,2,0),"")="THỦY"</xm:f>
            <x14:dxf>
              <font>
                <b/>
                <i val="0"/>
                <color rgb="FF00B0F0"/>
              </font>
            </x14:dxf>
          </x14:cfRule>
          <xm:sqref>G4:G11 G14:G23 G25</xm:sqref>
        </x14:conditionalFormatting>
        <x14:conditionalFormatting xmlns:xm="http://schemas.microsoft.com/office/excel/2006/main">
          <x14:cfRule type="expression" priority="152" id="{477F2479-E3E7-4F73-B688-533AFB5AE2C9}">
            <xm:f>VLOOKUP(IF(LEFT(RIGHT(I6,2))="-",LEFT(I6,LEN(I6)-LEN(RIGHT(I6,2))),I6),'NGŨ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153" id="{5B479802-BBF1-458E-9C46-8776A1E20CC0}">
            <xm:f>VLOOKUP(IF(LEFT(RIGHT(I6,2))="-",LEFT(I6,LEN(I6)-LEN(RIGHT(I6,2))),I6),'NGŨ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54" id="{4F1EE4FB-D768-4ABA-B1C0-E7A3CED1820D}">
            <xm:f>VLOOKUP(IF(LEFT(RIGHT(I6,2))="-",LEFT(I6,LEN(I6)-LEN(RIGHT(I6,2))),I6),'NGŨ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55" id="{DD3CBE57-1B90-4C7E-825E-214697E28B72}">
            <xm:f>VLOOKUP(IF(LEFT(RIGHT(I6,2))="-",LEFT(I6,LEN(I6)-LEN(RIGHT(I6,2))),I6),'NGŨ HÀNH'!$AX:$AY,2,0)="HỎA"</xm:f>
            <x14:dxf>
              <font>
                <b/>
                <i/>
                <color rgb="FFFF0000"/>
              </font>
            </x14:dxf>
          </x14:cfRule>
          <xm:sqref>I6:I15</xm:sqref>
        </x14:conditionalFormatting>
        <x14:conditionalFormatting xmlns:xm="http://schemas.microsoft.com/office/excel/2006/main">
          <x14:cfRule type="expression" priority="158" id="{ADE2E496-FCB8-470A-99AD-CA5AAF2DC064}">
            <xm:f>VLOOKUP(IF(LEFT(RIGHT(I16,2))="-",LEFT(I16,LEN(I16)-LEN(RIGHT(I16,2))),I16),'NGŨ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59" id="{7A39CBF3-A6BE-4D1C-AEE2-FC94CC6E8AEC}">
            <xm:f>VLOOKUP(IF(LEFT(RIGHT(I16,2))="-",LEFT(I16,LEN(I16)-LEN(RIGHT(I16,2))),I16),'NGŨ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60" id="{56423B7C-48BD-4492-A1AC-B272CB9F47D5}">
            <xm:f>VLOOKUP(IF(LEFT(RIGHT(I16,2))="-",LEFT(I16,LEN(I16)-LEN(RIGHT(I16,2))),I16),'NGŨ HÀNH'!$AX:$AY,2,0)="HỎA"</xm:f>
            <x14:dxf>
              <font>
                <b/>
                <i/>
                <color rgb="FFFF0000"/>
              </font>
            </x14:dxf>
          </x14:cfRule>
          <xm:sqref>I16:I23 I25</xm:sqref>
        </x14:conditionalFormatting>
        <x14:conditionalFormatting xmlns:xm="http://schemas.microsoft.com/office/excel/2006/main">
          <x14:cfRule type="expression" priority="157" id="{5F1F3A52-65E3-4CB0-9E4E-25F7E7045575}">
            <xm:f>VLOOKUP(IF(LEFT(RIGHT(I16,2))="-",LEFT(I16,LEN(I16)-LEN(RIGHT(I16,2))),I16),'NGŨ HÀNH'!$AX:$AY,2,0)="THỔ"</xm:f>
            <x14:dxf>
              <font>
                <b/>
                <i/>
                <color rgb="FFFFC000"/>
              </font>
            </x14:dxf>
          </x14:cfRule>
          <xm:sqref>I16:I23 I25</xm:sqref>
        </x14:conditionalFormatting>
        <x14:conditionalFormatting xmlns:xm="http://schemas.microsoft.com/office/excel/2006/main">
          <x14:cfRule type="expression" priority="161" id="{F9A8B14F-1F62-41ED-934E-341ABBE2A265}">
            <xm:f>IFERROR(VLOOKUP(IF(LEFT(RIGHT($E8,2))="-",LEFT($E8,LEN($E8)-LEN(RIGHT($E8,2))),$E8),'NGŨ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62" id="{4288F377-CB17-4AFD-9534-D246C57EC0CB}">
            <xm:f>IFERROR(VLOOKUP(IF(LEFT(RIGHT($E8,2))="-",LEFT($E8,LEN($E8)-LEN(RIGHT($E8,2))),$E8),'NGŨ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63" id="{1EBFA839-9C5E-408F-868B-FB968B96E7A7}">
            <xm:f>IFERROR(VLOOKUP(IF(LEFT(RIGHT($E8,2))="-",LEFT($E8,LEN($E8)-LEN(RIGHT($E8,2))),$E8),'NGŨ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64" id="{8601EF4F-8F8C-42EB-BD74-78AAA9EAD143}">
            <xm:f>IFERROR(VLOOKUP(IF(LEFT(RIGHT($E8,2))="-",LEFT($E8,LEN($E8)-LEN(RIGHT($E8,2))),$E8),'NGŨ HÀNH'!$AX:$AY,2,0),"")="THỦY"</xm:f>
            <x14:dxf>
              <font>
                <b/>
                <i/>
                <color rgb="FF00B0F0"/>
              </font>
            </x14:dxf>
          </x14:cfRule>
          <xm:sqref>J8:J23 J25</xm:sqref>
        </x14:conditionalFormatting>
        <x14:conditionalFormatting xmlns:xm="http://schemas.microsoft.com/office/excel/2006/main">
          <x14:cfRule type="expression" priority="146" id="{E19A7C5E-3DD2-4B80-A8E7-7AACADDAB14A}">
            <xm:f>IFERROR(VLOOKUP(IF(LEFT(RIGHT($B3,2))="-",LEFT($B3,LEN($B3)-LEN(RIGHT($B3,2))),$B3),'NGŨ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47" id="{A31FAF67-A186-4DD1-9284-5F54B14F44F0}">
            <xm:f>IFERROR(VLOOKUP(IF(LEFT(RIGHT($B3,2))="-",LEFT($B3,LEN($B3)-LEN(RIGHT($B3,2))),$B3),'NGŨ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48" id="{BC8615A6-FB03-4316-96C8-A9EAC15A300B}">
            <xm:f>IFERROR(VLOOKUP(IF(LEFT(RIGHT($B3,2))="-",LEFT($B3,LEN($B3)-LEN(RIGHT($B3,2))),$B3),'NGŨ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49" id="{35D6F065-3E24-41D2-9AF9-2418EC498760}">
            <xm:f>IFERROR(VLOOKUP(IF(LEFT(RIGHT($B3,2))="-",LEFT($B3,LEN($B3)-LEN(RIGHT($B3,2))),$B3),'NGŨ HÀNH'!$AX:$AY,2,0),"")="thủy"</xm:f>
            <x14:dxf>
              <font>
                <b/>
                <i/>
                <color rgb="FF00B0F0"/>
              </font>
            </x14:dxf>
          </x14:cfRule>
          <xm:sqref>I3:I4</xm:sqref>
        </x14:conditionalFormatting>
        <x14:conditionalFormatting xmlns:xm="http://schemas.microsoft.com/office/excel/2006/main">
          <x14:cfRule type="expression" priority="142" id="{10514B1F-7261-47BF-833E-5BFB2F6C765D}">
            <xm:f>IFERROR(VLOOKUP(IF(LEFT(RIGHT($E12,2))="-",LEFT($E12,LEN($E12)-LEN(RIGHT($E12,2))),$E12),'NGŨ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43" id="{8EDF22AA-9877-4825-BCBA-19E702BCB6C6}">
            <xm:f>IFERROR(VLOOKUP(IF(LEFT(RIGHT($E12,2))="-",LEFT($E12,LEN($E12)-LEN(RIGHT($E12,2))),$E12),'NGŨ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44" id="{AFE9E3C7-A08D-4B2E-8F97-D76068DFF3EA}">
            <xm:f>IFERROR(VLOOKUP(IF(LEFT(RIGHT($E12,2))="-",LEFT($E12,LEN($E12)-LEN(RIGHT($E12,2))),$E12),'NGŨ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45" id="{14B0CE09-4D21-4FED-B03B-4C6CD9954F75}">
            <xm:f>IFERROR(VLOOKUP(IF(LEFT(RIGHT($E12,2))="-",LEFT($E12,LEN($E12)-LEN(RIGHT($E12,2))),$E12),'NGŨ HÀNH'!$AX:$AY,2,0),"")="THỦY"</xm:f>
            <x14:dxf>
              <font>
                <b/>
                <i/>
                <color rgb="FF00B0F0"/>
              </font>
            </x14:dxf>
          </x14:cfRule>
          <xm:sqref>G12:G13</xm:sqref>
        </x14:conditionalFormatting>
        <x14:conditionalFormatting xmlns:xm="http://schemas.microsoft.com/office/excel/2006/main">
          <x14:cfRule type="expression" priority="806" id="{71C3AD08-004F-4FC9-BEE5-DDC806DE851D}">
            <xm:f>IFERROR(VLOOKUP(IF(LEFT(RIGHT($K30,2))="-",LEFT($K30,LEN($K30)-LEN(RIGHT($K30,2))),$K30),'NGŨ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807" id="{BB761EA3-C831-44DF-9154-CE6B7161D415}">
            <xm:f>IFERROR(VLOOKUP(IF(LEFT(RIGHT($K30,2))="-",LEFT($K30,LEN($K30)-LEN(RIGHT($K30,2))),$K30),'NGŨ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808" id="{88397D87-8783-48A2-B9A1-8AFE2D8EA0CE}">
            <xm:f>IFERROR(VLOOKUP(IF(LEFT(RIGHT($K30,2))="-",LEFT($K30,LEN($K30)-LEN(RIGHT($K30,2))),$K30),'NGŨ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809" id="{EB3306DF-669B-46B3-AD7F-802D8AE3E525}">
            <xm:f>IFERROR(VLOOKUP(IF(LEFT(RIGHT($K30,2))="-",LEFT($K30,LEN($K30)-LEN(RIGHT($K30,2))),$K30),'NGŨ HÀNH'!$AX:$AY,2,0),"")="THỦY"</xm:f>
            <x14:dxf>
              <font>
                <b/>
                <i/>
                <color rgb="FF00B0F0"/>
              </font>
            </x14:dxf>
          </x14:cfRule>
          <xm:sqref>K30 K45</xm:sqref>
        </x14:conditionalFormatting>
        <x14:conditionalFormatting xmlns:xm="http://schemas.microsoft.com/office/excel/2006/main">
          <x14:cfRule type="expression" priority="104" id="{C8A40EAB-1B6D-4AE5-AD93-D6BA8FC9FE49}">
            <xm:f>IFERROR(VLOOKUP(IF(LEFT(RIGHT($B24,2))="-",LEFT($B24,LEN($B24)-LEN(RIGHT($B24,2))),$B24),'NGŨ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05" id="{6FC6F0C3-33B5-4373-BE13-A62A4629C2A8}">
            <xm:f>IFERROR(VLOOKUP(IF(LEFT(RIGHT($B24,2))="-",LEFT($B24,LEN($B24)-LEN(RIGHT($B24,2))),$B24),'NGŨ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06" id="{FCCDF053-039E-473B-AC70-4A392CC0F2A1}">
            <xm:f>IFERROR(VLOOKUP(IF(LEFT(RIGHT($B24,2))="-",LEFT($B24,LEN($B24)-LEN(RIGHT($B24,2))),$B24),'NGŨ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07" id="{2A9EF77F-4BF8-43FD-8B6D-876B80EA9EF4}">
            <xm:f>IFERROR(VLOOKUP(IF(LEFT(RIGHT($B24,2))="-",LEFT($B24,LEN($B24)-LEN(RIGHT($B24,2))),$B24),'NGŨ HÀNH'!$AX:$AY,2,0),"")="THỦY"</xm:f>
            <x14:dxf>
              <font>
                <b/>
                <i val="0"/>
                <color rgb="FF00B0F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97" id="{4BDB435C-B7C5-497D-B2CC-28D301556B26}">
            <xm:f>VLOOKUP(IF(LEFT(RIGHT(D24,2))="-",LEFT(D24,LEN(D24)-LEN(RIGHT(D24,2))),D24),'NGŨ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98" id="{30254C9C-87A9-4627-85B7-6B21BAB8AC21}">
            <xm:f>VLOOKUP(IF(LEFT(RIGHT(D24,2))="-",LEFT(D24,LEN(D24)-LEN(RIGHT(D24,2))),D24),'NGŨ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99" id="{DB9C7FFC-60E8-454D-BDB9-A2060F4EE10B}">
            <xm:f>VLOOKUP(IF(LEFT(RIGHT(D24,2))="-",LEFT(D24,LEN(D24)-LEN(RIGHT(D24,2))),D24),'NGŨ HÀNH'!$AX:$AY,2,0)="HỎA"</xm:f>
            <x14:dxf>
              <font>
                <b/>
                <i/>
                <color rgb="FFFF0000"/>
              </font>
            </x14:dxf>
          </x14:cfRule>
          <xm:sqref>D24</xm:sqref>
        </x14:conditionalFormatting>
        <x14:conditionalFormatting xmlns:xm="http://schemas.microsoft.com/office/excel/2006/main">
          <x14:cfRule type="expression" priority="96" id="{F821E01D-DAFE-47C0-94CD-0D1A2CF01EE7}">
            <xm:f>VLOOKUP(IF(LEFT(RIGHT(D24,2))="-",LEFT(D24,LEN(D24)-LEN(RIGHT(D24,2))),D24),'NGŨ HÀNH'!$AX:$AY,2,0)="THỔ"</xm:f>
            <x14:dxf>
              <font>
                <b/>
                <i/>
                <color rgb="FFFFC000"/>
              </font>
            </x14:dxf>
          </x14:cfRule>
          <xm:sqref>D24</xm:sqref>
        </x14:conditionalFormatting>
        <x14:conditionalFormatting xmlns:xm="http://schemas.microsoft.com/office/excel/2006/main">
          <x14:cfRule type="expression" priority="100" id="{0363B089-A1E1-4B13-9BF3-E4A8606FA884}">
            <xm:f>IFERROR(VLOOKUP(IF(LEFT(RIGHT($E24,2))="-",LEFT($E24,LEN($E24)-LEN(RIGHT($E24,2))),$E24),'NGŨ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01" id="{CD562522-4BFF-43D7-80C7-CE050BEB405F}">
            <xm:f>IFERROR(VLOOKUP(IF(LEFT(RIGHT($E24,2))="-",LEFT($E24,LEN($E24)-LEN(RIGHT($E24,2))),$E24),'NGŨ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02" id="{D4DE0CC3-6A43-4CFA-BD23-BEB73AB2CB91}">
            <xm:f>IFERROR(VLOOKUP(IF(LEFT(RIGHT($E24,2))="-",LEFT($E24,LEN($E24)-LEN(RIGHT($E24,2))),$E24),'NGŨ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03" id="{D53EF556-B69B-48CD-A778-6B0C4B51080B}">
            <xm:f>IFERROR(VLOOKUP(IF(LEFT(RIGHT($E24,2))="-",LEFT($E24,LEN($E24)-LEN(RIGHT($E24,2))),$E24),'NGŨ HÀNH'!$AX:$AY,2,0),"")="THỦY"</xm:f>
            <x14:dxf>
              <font>
                <b/>
                <i/>
                <color rgb="FF00B0F0"/>
              </font>
            </x14:dxf>
          </x14:cfRule>
          <xm:sqref>E24</xm:sqref>
        </x14:conditionalFormatting>
        <x14:conditionalFormatting xmlns:xm="http://schemas.microsoft.com/office/excel/2006/main">
          <x14:cfRule type="expression" priority="91" id="{7285E9AA-0D69-4469-AF9D-19A8B2290DA1}">
            <xm:f>IFERROR(VLOOKUP(IF(LEFT(RIGHT($B24,2))="-",LEFT($B24,LEN($B24)-LEN(RIGHT($B24,2))),$B24),'NGŨ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92" id="{57CEC9FA-4AD4-45C2-A516-FD1D8D48681E}">
            <xm:f>IFERROR(VLOOKUP(IF(LEFT(RIGHT($B24,2))="-",LEFT($B24,LEN($B24)-LEN(RIGHT($B24,2))),$B24),'NGŨ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93" id="{E0B1D784-59E2-4CD1-A29F-B6A0BCB3B8BD}">
            <xm:f>IFERROR(VLOOKUP(IF(LEFT(RIGHT($B24,2))="-",LEFT($B24,LEN($B24)-LEN(RIGHT($B24,2))),$B24),'NGŨ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94" id="{F37A267C-3854-48C9-A35D-6F0C8C7695BB}">
            <xm:f>IFERROR(VLOOKUP(IF(LEFT(RIGHT($B24,2))="-",LEFT($B24,LEN($B24)-LEN(RIGHT($B24,2))),$B24),'NGŨ HÀNH'!$AX:$AY,2,0),"")="THỦY"</xm:f>
            <x14:dxf>
              <font>
                <b/>
                <i val="0"/>
                <color rgb="FF00B0F0"/>
              </font>
            </x14:dxf>
          </x14:cfRule>
          <xm:sqref>G24</xm:sqref>
        </x14:conditionalFormatting>
        <x14:conditionalFormatting xmlns:xm="http://schemas.microsoft.com/office/excel/2006/main">
          <x14:cfRule type="expression" priority="84" id="{F7DE3758-7819-4C22-B985-78734B81E505}">
            <xm:f>VLOOKUP(IF(LEFT(RIGHT(I24,2))="-",LEFT(I24,LEN(I24)-LEN(RIGHT(I24,2))),I24),'NGŨ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85" id="{24635032-5682-490C-8DD2-1CB6A2F93C73}">
            <xm:f>VLOOKUP(IF(LEFT(RIGHT(I24,2))="-",LEFT(I24,LEN(I24)-LEN(RIGHT(I24,2))),I24),'NGŨ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86" id="{FCE0CA1D-9187-43F4-A20B-9A043B14ABBE}">
            <xm:f>VLOOKUP(IF(LEFT(RIGHT(I24,2))="-",LEFT(I24,LEN(I24)-LEN(RIGHT(I24,2))),I24),'NGŨ HÀNH'!$AX:$AY,2,0)="HỎA"</xm:f>
            <x14:dxf>
              <font>
                <b/>
                <i/>
                <color rgb="FFFF0000"/>
              </font>
            </x14:dxf>
          </x14:cfRule>
          <xm:sqref>I24</xm:sqref>
        </x14:conditionalFormatting>
        <x14:conditionalFormatting xmlns:xm="http://schemas.microsoft.com/office/excel/2006/main">
          <x14:cfRule type="expression" priority="83" id="{96F8542D-5A4A-46EB-BBE2-0FE1073AD092}">
            <xm:f>VLOOKUP(IF(LEFT(RIGHT(I24,2))="-",LEFT(I24,LEN(I24)-LEN(RIGHT(I24,2))),I24),'NGŨ HÀNH'!$AX:$AY,2,0)="THỔ"</xm:f>
            <x14:dxf>
              <font>
                <b/>
                <i/>
                <color rgb="FFFFC000"/>
              </font>
            </x14:dxf>
          </x14:cfRule>
          <xm:sqref>I24</xm:sqref>
        </x14:conditionalFormatting>
        <x14:conditionalFormatting xmlns:xm="http://schemas.microsoft.com/office/excel/2006/main">
          <x14:cfRule type="expression" priority="87" id="{33E63546-7762-4F3D-BDC9-40BF75351ECC}">
            <xm:f>IFERROR(VLOOKUP(IF(LEFT(RIGHT($E24,2))="-",LEFT($E24,LEN($E24)-LEN(RIGHT($E24,2))),$E24),'NGŨ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88" id="{BE9EBFCA-7709-4720-8100-25202D1CCD76}">
            <xm:f>IFERROR(VLOOKUP(IF(LEFT(RIGHT($E24,2))="-",LEFT($E24,LEN($E24)-LEN(RIGHT($E24,2))),$E24),'NGŨ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89" id="{534B38BF-1318-45AC-8A30-36F8E991EFE0}">
            <xm:f>IFERROR(VLOOKUP(IF(LEFT(RIGHT($E24,2))="-",LEFT($E24,LEN($E24)-LEN(RIGHT($E24,2))),$E24),'NGŨ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90" id="{4BF18EF6-1524-4599-9A2E-4500BC921897}">
            <xm:f>IFERROR(VLOOKUP(IF(LEFT(RIGHT($E24,2))="-",LEFT($E24,LEN($E24)-LEN(RIGHT($E24,2))),$E24),'NGŨ HÀNH'!$AX:$AY,2,0),"")="THỦY"</xm:f>
            <x14:dxf>
              <font>
                <b/>
                <i/>
                <color rgb="FF00B0F0"/>
              </font>
            </x14:dxf>
          </x14:cfRule>
          <xm:sqref>J24</xm:sqref>
        </x14:conditionalFormatting>
        <x14:conditionalFormatting xmlns:xm="http://schemas.microsoft.com/office/excel/2006/main">
          <x14:cfRule type="expression" priority="78" id="{0EB8ED27-8F52-43ED-97AC-D9AA1B6C85B6}">
            <xm:f>IFERROR(VLOOKUP(IF(LEFT(RIGHT($B24,2))="-",LEFT($B24,LEN($B24)-LEN(RIGHT($B24,2))),$B24),'NGŨ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9" id="{D714D17D-E45A-4EE0-A215-A573F5F6A161}">
            <xm:f>IFERROR(VLOOKUP(IF(LEFT(RIGHT($B24,2))="-",LEFT($B24,LEN($B24)-LEN(RIGHT($B24,2))),$B24),'NGŨ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80" id="{D76FECEB-4560-46FB-AD44-0524E71BD720}">
            <xm:f>IFERROR(VLOOKUP(IF(LEFT(RIGHT($B24,2))="-",LEFT($B24,LEN($B24)-LEN(RIGHT($B24,2))),$B24),'NGŨ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81" id="{EAE65997-2ABC-4825-B077-EDF134B2E7F4}">
            <xm:f>IFERROR(VLOOKUP(IF(LEFT(RIGHT($B24,2))="-",LEFT($B24,LEN($B24)-LEN(RIGHT($B24,2))),$B24),'NGŨ HÀNH'!$AX:$AY,2,0),"")="THỦY"</xm:f>
            <x14:dxf>
              <font>
                <b/>
                <i val="0"/>
                <color rgb="FF00B0F0"/>
              </font>
            </x14:dxf>
          </x14:cfRule>
          <xm:sqref>L24</xm:sqref>
        </x14:conditionalFormatting>
        <x14:conditionalFormatting xmlns:xm="http://schemas.microsoft.com/office/excel/2006/main">
          <x14:cfRule type="expression" priority="71" id="{92F915AF-A72A-4CDD-87AE-9D7649A7C5C8}">
            <xm:f>VLOOKUP(IF(LEFT(RIGHT(N24,2))="-",LEFT(N24,LEN(N24)-LEN(RIGHT(N24,2))),N24),'NGŨ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72" id="{62C99E2C-DB37-4C87-A478-2C53A0EB2BAB}">
            <xm:f>VLOOKUP(IF(LEFT(RIGHT(N24,2))="-",LEFT(N24,LEN(N24)-LEN(RIGHT(N24,2))),N24),'NGŨ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73" id="{1826CDE4-378D-4080-A9FF-12548E77EE1B}">
            <xm:f>VLOOKUP(IF(LEFT(RIGHT(N24,2))="-",LEFT(N24,LEN(N24)-LEN(RIGHT(N24,2))),N24),'NGŨ HÀNH'!$AX:$AY,2,0)="HỎA"</xm:f>
            <x14:dxf>
              <font>
                <b/>
                <i/>
                <color rgb="FFFF0000"/>
              </font>
            </x14:dxf>
          </x14:cfRule>
          <xm:sqref>N24</xm:sqref>
        </x14:conditionalFormatting>
        <x14:conditionalFormatting xmlns:xm="http://schemas.microsoft.com/office/excel/2006/main">
          <x14:cfRule type="expression" priority="70" id="{F9C1B2D7-E213-48F9-812B-83DBC1E83D2D}">
            <xm:f>VLOOKUP(IF(LEFT(RIGHT(N24,2))="-",LEFT(N24,LEN(N24)-LEN(RIGHT(N24,2))),N24),'NGŨ HÀNH'!$AX:$AY,2,0)="THỔ"</xm:f>
            <x14:dxf>
              <font>
                <b/>
                <i/>
                <color rgb="FFFFC000"/>
              </font>
            </x14:dxf>
          </x14:cfRule>
          <xm:sqref>N24</xm:sqref>
        </x14:conditionalFormatting>
        <x14:conditionalFormatting xmlns:xm="http://schemas.microsoft.com/office/excel/2006/main">
          <x14:cfRule type="expression" priority="74" id="{410A3D24-3FAA-482D-87F9-B70C6A2310AD}">
            <xm:f>IFERROR(VLOOKUP(IF(LEFT(RIGHT($E24,2))="-",LEFT($E24,LEN($E24)-LEN(RIGHT($E24,2))),$E24),'NGŨ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75" id="{A8A6A672-8C30-41FD-9BC6-6A3A6ED76FA1}">
            <xm:f>IFERROR(VLOOKUP(IF(LEFT(RIGHT($E24,2))="-",LEFT($E24,LEN($E24)-LEN(RIGHT($E24,2))),$E24),'NGŨ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6" id="{8AA32FE0-4175-4D0E-96EE-6375BAA5F13B}">
            <xm:f>IFERROR(VLOOKUP(IF(LEFT(RIGHT($E24,2))="-",LEFT($E24,LEN($E24)-LEN(RIGHT($E24,2))),$E24),'NGŨ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77" id="{AF33E990-734F-4BE5-BD9E-E0C7EA5ABCF7}">
            <xm:f>IFERROR(VLOOKUP(IF(LEFT(RIGHT($E24,2))="-",LEFT($E24,LEN($E24)-LEN(RIGHT($E24,2))),$E24),'NGŨ HÀNH'!$AX:$AY,2,0),"")="THỦY"</xm:f>
            <x14:dxf>
              <font>
                <b/>
                <i/>
                <color rgb="FF00B0F0"/>
              </font>
            </x14:dxf>
          </x14:cfRule>
          <xm:sqref>O24</xm:sqref>
        </x14:conditionalFormatting>
        <x14:conditionalFormatting xmlns:xm="http://schemas.microsoft.com/office/excel/2006/main">
          <x14:cfRule type="expression" priority="65" id="{4910872C-3CF1-4B5F-965D-092057CACA4C}">
            <xm:f>IFERROR(VLOOKUP(IF(LEFT(RIGHT($B24,2))="-",LEFT($B24,LEN($B24)-LEN(RIGHT($B24,2))),$B24),'NGŨ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66" id="{D24E9DA6-88A8-45BD-A9FE-CE1DDA290A9F}">
            <xm:f>IFERROR(VLOOKUP(IF(LEFT(RIGHT($B24,2))="-",LEFT($B24,LEN($B24)-LEN(RIGHT($B24,2))),$B24),'NGŨ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67" id="{8DFC814D-77F7-4566-A13B-B490D484985F}">
            <xm:f>IFERROR(VLOOKUP(IF(LEFT(RIGHT($B24,2))="-",LEFT($B24,LEN($B24)-LEN(RIGHT($B24,2))),$B24),'NGŨ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68" id="{234FB13E-F7DD-4986-A259-9BE557A0EA8B}">
            <xm:f>IFERROR(VLOOKUP(IF(LEFT(RIGHT($B24,2))="-",LEFT($B24,LEN($B24)-LEN(RIGHT($B24,2))),$B24),'NGŨ HÀNH'!$AX:$AY,2,0),"")="THỦY"</xm:f>
            <x14:dxf>
              <font>
                <b/>
                <i val="0"/>
                <color rgb="FF00B0F0"/>
              </font>
            </x14:dxf>
          </x14:cfRule>
          <xm:sqref>Q24</xm:sqref>
        </x14:conditionalFormatting>
        <x14:conditionalFormatting xmlns:xm="http://schemas.microsoft.com/office/excel/2006/main">
          <x14:cfRule type="expression" priority="58" id="{6EDE02C2-E9B5-45D3-8B59-51FA5E8E6BDC}">
            <xm:f>VLOOKUP(IF(LEFT(RIGHT(S24,2))="-",LEFT(S24,LEN(S24)-LEN(RIGHT(S24,2))),S24),'NGŨ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59" id="{CC0C176F-7F37-41FC-B7D7-BE86D62B3717}">
            <xm:f>VLOOKUP(IF(LEFT(RIGHT(S24,2))="-",LEFT(S24,LEN(S24)-LEN(RIGHT(S24,2))),S24),'NGŨ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60" id="{99D26CB4-C287-46D7-A638-84BB6552AC40}">
            <xm:f>VLOOKUP(IF(LEFT(RIGHT(S24,2))="-",LEFT(S24,LEN(S24)-LEN(RIGHT(S24,2))),S24),'NGŨ HÀNH'!$AX:$AY,2,0)="HỎA"</xm:f>
            <x14:dxf>
              <font>
                <b/>
                <i/>
                <color rgb="FFFF0000"/>
              </font>
            </x14:dxf>
          </x14:cfRule>
          <xm:sqref>S24</xm:sqref>
        </x14:conditionalFormatting>
        <x14:conditionalFormatting xmlns:xm="http://schemas.microsoft.com/office/excel/2006/main">
          <x14:cfRule type="expression" priority="57" id="{7D06C9A4-B921-4D4F-A7F5-91FF23422D59}">
            <xm:f>VLOOKUP(IF(LEFT(RIGHT(S24,2))="-",LEFT(S24,LEN(S24)-LEN(RIGHT(S24,2))),S24),'NGŨ HÀNH'!$AX:$AY,2,0)="THỔ"</xm:f>
            <x14:dxf>
              <font>
                <b/>
                <i/>
                <color rgb="FFFFC000"/>
              </font>
            </x14:dxf>
          </x14:cfRule>
          <xm:sqref>S24</xm:sqref>
        </x14:conditionalFormatting>
        <x14:conditionalFormatting xmlns:xm="http://schemas.microsoft.com/office/excel/2006/main">
          <x14:cfRule type="expression" priority="61" id="{7DB03E2C-7FC9-49DB-B577-D54B1149A741}">
            <xm:f>IFERROR(VLOOKUP(IF(LEFT(RIGHT($E24,2))="-",LEFT($E24,LEN($E24)-LEN(RIGHT($E24,2))),$E24),'NGŨ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62" id="{73D80C26-99B2-4F4A-ABC1-20D468ED3D56}">
            <xm:f>IFERROR(VLOOKUP(IF(LEFT(RIGHT($E24,2))="-",LEFT($E24,LEN($E24)-LEN(RIGHT($E24,2))),$E24),'NGŨ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63" id="{CF83340E-C036-45E1-9000-1FC8BECFEC5A}">
            <xm:f>IFERROR(VLOOKUP(IF(LEFT(RIGHT($E24,2))="-",LEFT($E24,LEN($E24)-LEN(RIGHT($E24,2))),$E24),'NGŨ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64" id="{32C9C744-0CD5-44CB-B322-498E1B171006}">
            <xm:f>IFERROR(VLOOKUP(IF(LEFT(RIGHT($E24,2))="-",LEFT($E24,LEN($E24)-LEN(RIGHT($E24,2))),$E24),'NGŨ HÀNH'!$AX:$AY,2,0),"")="THỦY"</xm:f>
            <x14:dxf>
              <font>
                <b/>
                <i/>
                <color rgb="FF00B0F0"/>
              </font>
            </x14:dxf>
          </x14:cfRule>
          <xm:sqref>T24</xm:sqref>
        </x14:conditionalFormatting>
        <x14:conditionalFormatting xmlns:xm="http://schemas.microsoft.com/office/excel/2006/main">
          <x14:cfRule type="expression" priority="52" id="{2AD9EBAA-0C55-42AF-9AF5-0EF1A9020A62}">
            <xm:f>IFERROR(VLOOKUP(IF(LEFT(RIGHT($B49,2))="-",LEFT($B49,LEN($B49)-LEN(RIGHT($B49,2))),$B49),'NGŨ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53" id="{F52DD58F-1949-4849-87DE-47FDF369A8AF}">
            <xm:f>IFERROR(VLOOKUP(IF(LEFT(RIGHT($B49,2))="-",LEFT($B49,LEN($B49)-LEN(RIGHT($B49,2))),$B49),'NGŨ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54" id="{EA41F3D5-5625-441B-BCDC-761810AE39BF}">
            <xm:f>IFERROR(VLOOKUP(IF(LEFT(RIGHT($B49,2))="-",LEFT($B49,LEN($B49)-LEN(RIGHT($B49,2))),$B49),'NGŨ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55" id="{AB0F53BC-B916-4702-ABB9-FB6E873B9814}">
            <xm:f>IFERROR(VLOOKUP(IF(LEFT(RIGHT($B49,2))="-",LEFT($B49,LEN($B49)-LEN(RIGHT($B49,2))),$B49),'NGŨ HÀNH'!$AX:$AY,2,0),"")="THỦY"</xm:f>
            <x14:dxf>
              <font>
                <b/>
                <i val="0"/>
                <color rgb="FF00B0F0"/>
              </font>
            </x14:dxf>
          </x14:cfRule>
          <xm:sqref>B49</xm:sqref>
        </x14:conditionalFormatting>
        <x14:conditionalFormatting xmlns:xm="http://schemas.microsoft.com/office/excel/2006/main">
          <x14:cfRule type="expression" priority="45" id="{8CB94D06-EAD0-40E0-940F-CC8D74DFFB8C}">
            <xm:f>VLOOKUP(IF(LEFT(RIGHT(D49,2))="-",LEFT(D49,LEN(D49)-LEN(RIGHT(D49,2))),D49),'NGŨ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6" id="{A9EC206F-6741-4C45-9360-F11730F88534}">
            <xm:f>VLOOKUP(IF(LEFT(RIGHT(D49,2))="-",LEFT(D49,LEN(D49)-LEN(RIGHT(D49,2))),D49),'NGŨ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7" id="{DFFC5E03-1CA5-4075-9046-A654DD8855D2}">
            <xm:f>VLOOKUP(IF(LEFT(RIGHT(D49,2))="-",LEFT(D49,LEN(D49)-LEN(RIGHT(D49,2))),D49),'NGŨ HÀNH'!$AX:$AY,2,0)="HỎA"</xm:f>
            <x14:dxf>
              <font>
                <b/>
                <i/>
                <color rgb="FFFF0000"/>
              </font>
            </x14:dxf>
          </x14:cfRule>
          <xm:sqref>D49</xm:sqref>
        </x14:conditionalFormatting>
        <x14:conditionalFormatting xmlns:xm="http://schemas.microsoft.com/office/excel/2006/main">
          <x14:cfRule type="expression" priority="44" id="{4C51616F-18D1-4876-9BC5-94FB552DD395}">
            <xm:f>VLOOKUP(IF(LEFT(RIGHT(D49,2))="-",LEFT(D49,LEN(D49)-LEN(RIGHT(D49,2))),D49),'NGŨ HÀNH'!$AX:$AY,2,0)="THỔ"</xm:f>
            <x14:dxf>
              <font>
                <b/>
                <i/>
                <color rgb="FFFFC000"/>
              </font>
            </x14:dxf>
          </x14:cfRule>
          <xm:sqref>D49</xm:sqref>
        </x14:conditionalFormatting>
        <x14:conditionalFormatting xmlns:xm="http://schemas.microsoft.com/office/excel/2006/main">
          <x14:cfRule type="expression" priority="48" id="{CF3CEAA3-6E57-4A54-8EBA-AA3A5DB73391}">
            <xm:f>IFERROR(VLOOKUP(IF(LEFT(RIGHT($E49,2))="-",LEFT($E49,LEN($E49)-LEN(RIGHT($E49,2))),$E49),'NGŨ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9" id="{70677692-B75A-42F7-BC38-BADE433F02CA}">
            <xm:f>IFERROR(VLOOKUP(IF(LEFT(RIGHT($E49,2))="-",LEFT($E49,LEN($E49)-LEN(RIGHT($E49,2))),$E49),'NGŨ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50" id="{700812CA-53E7-4D67-A758-EC1CE4044FBF}">
            <xm:f>IFERROR(VLOOKUP(IF(LEFT(RIGHT($E49,2))="-",LEFT($E49,LEN($E49)-LEN(RIGHT($E49,2))),$E49),'NGŨ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51" id="{6F209CE7-C043-4B8D-BC5E-6D4D95C8F50D}">
            <xm:f>IFERROR(VLOOKUP(IF(LEFT(RIGHT($E49,2))="-",LEFT($E49,LEN($E49)-LEN(RIGHT($E49,2))),$E49),'NGŨ HÀNH'!$AX:$AY,2,0),"")="THỦY"</xm:f>
            <x14:dxf>
              <font>
                <b/>
                <i/>
                <color rgb="FF00B0F0"/>
              </font>
            </x14:dxf>
          </x14:cfRule>
          <xm:sqref>E49</xm:sqref>
        </x14:conditionalFormatting>
        <x14:conditionalFormatting xmlns:xm="http://schemas.microsoft.com/office/excel/2006/main">
          <x14:cfRule type="expression" priority="39" id="{188B3D15-6040-47D1-B56D-0791E65AB239}">
            <xm:f>IFERROR(VLOOKUP(IF(LEFT(RIGHT($B74,2))="-",LEFT($B74,LEN($B74)-LEN(RIGHT($B74,2))),$B74),'NGŨ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0" id="{4DF0E28F-CC09-4F45-8E0C-503867AE12B9}">
            <xm:f>IFERROR(VLOOKUP(IF(LEFT(RIGHT($B74,2))="-",LEFT($B74,LEN($B74)-LEN(RIGHT($B74,2))),$B74),'NGŨ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41" id="{581CF414-1365-4377-B3B5-C468FF262C88}">
            <xm:f>IFERROR(VLOOKUP(IF(LEFT(RIGHT($B74,2))="-",LEFT($B74,LEN($B74)-LEN(RIGHT($B74,2))),$B74),'NGŨ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2" id="{6A747808-B760-437B-BCA9-F0AC728C5673}">
            <xm:f>IFERROR(VLOOKUP(IF(LEFT(RIGHT($B74,2))="-",LEFT($B74,LEN($B74)-LEN(RIGHT($B74,2))),$B74),'NGŨ HÀNH'!$AX:$AY,2,0),"")="THỦY"</xm:f>
            <x14:dxf>
              <font>
                <b/>
                <i val="0"/>
                <color rgb="FF00B0F0"/>
              </font>
            </x14:dxf>
          </x14:cfRule>
          <xm:sqref>B74</xm:sqref>
        </x14:conditionalFormatting>
        <x14:conditionalFormatting xmlns:xm="http://schemas.microsoft.com/office/excel/2006/main">
          <x14:cfRule type="expression" priority="32" id="{E58B5A3F-C0B9-48E9-B52F-63C102B8D2AD}">
            <xm:f>VLOOKUP(IF(LEFT(RIGHT(D74,2))="-",LEFT(D74,LEN(D74)-LEN(RIGHT(D74,2))),D74),'NGŨ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33" id="{A7FC8C82-9FE3-4BF5-ABAA-8699080C185E}">
            <xm:f>VLOOKUP(IF(LEFT(RIGHT(D74,2))="-",LEFT(D74,LEN(D74)-LEN(RIGHT(D74,2))),D74),'NGŨ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4" id="{B0379575-6F75-4FF7-8CEF-529FF44C6959}">
            <xm:f>VLOOKUP(IF(LEFT(RIGHT(D74,2))="-",LEFT(D74,LEN(D74)-LEN(RIGHT(D74,2))),D74),'NGŨ HÀNH'!$AX:$AY,2,0)="HỎA"</xm:f>
            <x14:dxf>
              <font>
                <b/>
                <i/>
                <color rgb="FFFF0000"/>
              </font>
            </x14:dxf>
          </x14:cfRule>
          <xm:sqref>D74</xm:sqref>
        </x14:conditionalFormatting>
        <x14:conditionalFormatting xmlns:xm="http://schemas.microsoft.com/office/excel/2006/main">
          <x14:cfRule type="expression" priority="31" id="{B114D817-740F-45E9-9491-E646BB02730B}">
            <xm:f>VLOOKUP(IF(LEFT(RIGHT(D74,2))="-",LEFT(D74,LEN(D74)-LEN(RIGHT(D74,2))),D74),'NGŨ HÀNH'!$AX:$AY,2,0)="THỔ"</xm:f>
            <x14:dxf>
              <font>
                <b/>
                <i/>
                <color rgb="FFFFC000"/>
              </font>
            </x14:dxf>
          </x14:cfRule>
          <xm:sqref>D74</xm:sqref>
        </x14:conditionalFormatting>
        <x14:conditionalFormatting xmlns:xm="http://schemas.microsoft.com/office/excel/2006/main">
          <x14:cfRule type="expression" priority="35" id="{BBEB3F63-205A-4FB3-8A51-6556DC890A79}">
            <xm:f>IFERROR(VLOOKUP(IF(LEFT(RIGHT($E74,2))="-",LEFT($E74,LEN($E74)-LEN(RIGHT($E74,2))),$E74),'NGŨ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6" id="{88F050A9-269A-471F-BCF7-C767E1D0B265}">
            <xm:f>IFERROR(VLOOKUP(IF(LEFT(RIGHT($E74,2))="-",LEFT($E74,LEN($E74)-LEN(RIGHT($E74,2))),$E74),'NGŨ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7" id="{B873797D-E6D7-47A0-9967-23254BA206A2}">
            <xm:f>IFERROR(VLOOKUP(IF(LEFT(RIGHT($E74,2))="-",LEFT($E74,LEN($E74)-LEN(RIGHT($E74,2))),$E74),'NGŨ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38" id="{7B4F879E-8010-4018-8455-A1C82F0D42DA}">
            <xm:f>IFERROR(VLOOKUP(IF(LEFT(RIGHT($E74,2))="-",LEFT($E74,LEN($E74)-LEN(RIGHT($E74,2))),$E74),'NGŨ HÀNH'!$AX:$AY,2,0),"")="THỦY"</xm:f>
            <x14:dxf>
              <font>
                <b/>
                <i/>
                <color rgb="FF00B0F0"/>
              </font>
            </x14:dxf>
          </x14:cfRule>
          <xm:sqref>E74</xm:sqref>
        </x14:conditionalFormatting>
        <x14:conditionalFormatting xmlns:xm="http://schemas.microsoft.com/office/excel/2006/main">
          <x14:cfRule type="expression" priority="26" id="{55CB1D01-1A7F-4754-8A0F-85F5F16DF29E}">
            <xm:f>IFERROR(VLOOKUP(IF(LEFT(RIGHT($B49,2))="-",LEFT($B49,LEN($B49)-LEN(RIGHT($B49,2))),$B49),'NGŨ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7" id="{E2DA72D2-70FF-4174-AB5D-6961EB33DBCE}">
            <xm:f>IFERROR(VLOOKUP(IF(LEFT(RIGHT($B49,2))="-",LEFT($B49,LEN($B49)-LEN(RIGHT($B49,2))),$B49),'NGŨ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8" id="{45A2FDD2-C120-4E23-B7BD-B8D99ABE7DF1}">
            <xm:f>IFERROR(VLOOKUP(IF(LEFT(RIGHT($B49,2))="-",LEFT($B49,LEN($B49)-LEN(RIGHT($B49,2))),$B49),'NGŨ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9" id="{D83759EA-D3CA-4587-9BFE-0C67E894AB67}">
            <xm:f>IFERROR(VLOOKUP(IF(LEFT(RIGHT($B49,2))="-",LEFT($B49,LEN($B49)-LEN(RIGHT($B49,2))),$B49),'NGŨ HÀNH'!$AX:$AY,2,0),"")="THỦY"</xm:f>
            <x14:dxf>
              <font>
                <b/>
                <i val="0"/>
                <color rgb="FF00B0F0"/>
              </font>
            </x14:dxf>
          </x14:cfRule>
          <xm:sqref>Q49</xm:sqref>
        </x14:conditionalFormatting>
        <x14:conditionalFormatting xmlns:xm="http://schemas.microsoft.com/office/excel/2006/main">
          <x14:cfRule type="expression" priority="19" id="{F53B45F6-4F0F-4569-B771-5559F6EF3DD3}">
            <xm:f>VLOOKUP(IF(LEFT(RIGHT(S49,2))="-",LEFT(S49,LEN(S49)-LEN(RIGHT(S49,2))),S49),'NGŨ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0" id="{7F2CFB7B-1365-4DF8-99ED-B17D0B067304}">
            <xm:f>VLOOKUP(IF(LEFT(RIGHT(S49,2))="-",LEFT(S49,LEN(S49)-LEN(RIGHT(S49,2))),S49),'NGŨ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1" id="{457350F1-8920-485D-A9EB-D92CB8529284}">
            <xm:f>VLOOKUP(IF(LEFT(RIGHT(S49,2))="-",LEFT(S49,LEN(S49)-LEN(RIGHT(S49,2))),S49),'NGŨ HÀNH'!$AX:$AY,2,0)="HỎA"</xm:f>
            <x14:dxf>
              <font>
                <b/>
                <i/>
                <color rgb="FFFF0000"/>
              </font>
            </x14:dxf>
          </x14:cfRule>
          <xm:sqref>S49</xm:sqref>
        </x14:conditionalFormatting>
        <x14:conditionalFormatting xmlns:xm="http://schemas.microsoft.com/office/excel/2006/main">
          <x14:cfRule type="expression" priority="18" id="{7E862784-926A-4B69-ABB6-CB15EC891909}">
            <xm:f>VLOOKUP(IF(LEFT(RIGHT(S49,2))="-",LEFT(S49,LEN(S49)-LEN(RIGHT(S49,2))),S49),'NGŨ HÀNH'!$AX:$AY,2,0)="THỔ"</xm:f>
            <x14:dxf>
              <font>
                <b/>
                <i/>
                <color rgb="FFFFC000"/>
              </font>
            </x14:dxf>
          </x14:cfRule>
          <xm:sqref>S49</xm:sqref>
        </x14:conditionalFormatting>
        <x14:conditionalFormatting xmlns:xm="http://schemas.microsoft.com/office/excel/2006/main">
          <x14:cfRule type="expression" priority="22" id="{2458F2AC-DF86-43FE-948C-BE4D4F8B6796}">
            <xm:f>IFERROR(VLOOKUP(IF(LEFT(RIGHT($E49,2))="-",LEFT($E49,LEN($E49)-LEN(RIGHT($E49,2))),$E49),'NGŨ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3" id="{712B4EC6-E335-4876-A764-0E521E733BF3}">
            <xm:f>IFERROR(VLOOKUP(IF(LEFT(RIGHT($E49,2))="-",LEFT($E49,LEN($E49)-LEN(RIGHT($E49,2))),$E49),'NGŨ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4" id="{FBD10B7F-3061-44BE-9CC9-D88FE8F61F83}">
            <xm:f>IFERROR(VLOOKUP(IF(LEFT(RIGHT($E49,2))="-",LEFT($E49,LEN($E49)-LEN(RIGHT($E49,2))),$E49),'NGŨ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5" id="{F83EBBD3-8A83-4C2E-A324-C49F85DEB10B}">
            <xm:f>IFERROR(VLOOKUP(IF(LEFT(RIGHT($E49,2))="-",LEFT($E49,LEN($E49)-LEN(RIGHT($E49,2))),$E49),'NGŨ HÀNH'!$AX:$AY,2,0),"")="THỦY"</xm:f>
            <x14:dxf>
              <font>
                <b/>
                <i/>
                <color rgb="FF00B0F0"/>
              </font>
            </x14:dxf>
          </x14:cfRule>
          <xm:sqref>T49</xm:sqref>
        </x14:conditionalFormatting>
        <x14:conditionalFormatting xmlns:xm="http://schemas.microsoft.com/office/excel/2006/main">
          <x14:cfRule type="expression" priority="13" id="{09335592-6A06-438D-9394-7768852B42EC}">
            <xm:f>IFERROR(VLOOKUP(IF(LEFT(RIGHT($B74,2))="-",LEFT($B74,LEN($B74)-LEN(RIGHT($B74,2))),$B74),'NGŨ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4" id="{CC94E0E7-AD42-4B42-8CBA-A84E24A06F44}">
            <xm:f>IFERROR(VLOOKUP(IF(LEFT(RIGHT($B74,2))="-",LEFT($B74,LEN($B74)-LEN(RIGHT($B74,2))),$B74),'NGŨ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5" id="{DDBE2917-40CC-4387-982D-0E06806084F2}">
            <xm:f>IFERROR(VLOOKUP(IF(LEFT(RIGHT($B74,2))="-",LEFT($B74,LEN($B74)-LEN(RIGHT($B74,2))),$B74),'NGŨ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6" id="{676810A0-A571-4814-A26A-4A6F34973B9F}">
            <xm:f>IFERROR(VLOOKUP(IF(LEFT(RIGHT($B74,2))="-",LEFT($B74,LEN($B74)-LEN(RIGHT($B74,2))),$B74),'NGŨ HÀNH'!$AX:$AY,2,0),"")="THỦY"</xm:f>
            <x14:dxf>
              <font>
                <b/>
                <i val="0"/>
                <color rgb="FF00B0F0"/>
              </font>
            </x14:dxf>
          </x14:cfRule>
          <xm:sqref>Q74</xm:sqref>
        </x14:conditionalFormatting>
        <x14:conditionalFormatting xmlns:xm="http://schemas.microsoft.com/office/excel/2006/main">
          <x14:cfRule type="expression" priority="6" id="{85A2A334-7E3A-48CD-BAB6-67C1D4AAAD81}">
            <xm:f>VLOOKUP(IF(LEFT(RIGHT(S74,2))="-",LEFT(S74,LEN(S74)-LEN(RIGHT(S74,2))),S74),'NGŨ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7" id="{101622BF-9A2C-4304-BDC1-B3788A7B4281}">
            <xm:f>VLOOKUP(IF(LEFT(RIGHT(S74,2))="-",LEFT(S74,LEN(S74)-LEN(RIGHT(S74,2))),S74),'NGŨ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8" id="{8D983E73-90A3-4A6E-AB88-5C3B5DC01C97}">
            <xm:f>VLOOKUP(IF(LEFT(RIGHT(S74,2))="-",LEFT(S74,LEN(S74)-LEN(RIGHT(S74,2))),S74),'NGŨ HÀNH'!$AX:$AY,2,0)="HỎA"</xm:f>
            <x14:dxf>
              <font>
                <b/>
                <i/>
                <color rgb="FFFF0000"/>
              </font>
            </x14:dxf>
          </x14:cfRule>
          <xm:sqref>S74</xm:sqref>
        </x14:conditionalFormatting>
        <x14:conditionalFormatting xmlns:xm="http://schemas.microsoft.com/office/excel/2006/main">
          <x14:cfRule type="expression" priority="5" id="{490C6A9D-DD06-43F8-9C2D-ADE21494FEE2}">
            <xm:f>VLOOKUP(IF(LEFT(RIGHT(S74,2))="-",LEFT(S74,LEN(S74)-LEN(RIGHT(S74,2))),S74),'NGŨ HÀNH'!$AX:$AY,2,0)="THỔ"</xm:f>
            <x14:dxf>
              <font>
                <b/>
                <i/>
                <color rgb="FFFFC000"/>
              </font>
            </x14:dxf>
          </x14:cfRule>
          <xm:sqref>S74</xm:sqref>
        </x14:conditionalFormatting>
        <x14:conditionalFormatting xmlns:xm="http://schemas.microsoft.com/office/excel/2006/main">
          <x14:cfRule type="expression" priority="9" id="{6051C8DF-D59E-4A25-B2DC-877841E2598D}">
            <xm:f>IFERROR(VLOOKUP(IF(LEFT(RIGHT($E74,2))="-",LEFT($E74,LEN($E74)-LEN(RIGHT($E74,2))),$E74),'NGŨ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0" id="{ED3818B1-F527-4250-8BC8-5653F59AFACF}">
            <xm:f>IFERROR(VLOOKUP(IF(LEFT(RIGHT($E74,2))="-",LEFT($E74,LEN($E74)-LEN(RIGHT($E74,2))),$E74),'NGŨ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" id="{CA9CC3F1-3AB5-458E-90DF-FC12D7CEA34C}">
            <xm:f>IFERROR(VLOOKUP(IF(LEFT(RIGHT($E74,2))="-",LEFT($E74,LEN($E74)-LEN(RIGHT($E74,2))),$E74),'NGŨ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2" id="{A60C8A98-4645-43FF-995C-5753DAADB184}">
            <xm:f>IFERROR(VLOOKUP(IF(LEFT(RIGHT($E74,2))="-",LEFT($E74,LEN($E74)-LEN(RIGHT($E74,2))),$E74),'NGŨ HÀNH'!$AX:$AY,2,0),"")="THỦY"</xm:f>
            <x14:dxf>
              <font>
                <b/>
                <i/>
                <color rgb="FF00B0F0"/>
              </font>
            </x14:dxf>
          </x14:cfRule>
          <xm:sqref>T74</xm:sqref>
        </x14:conditionalFormatting>
        <x14:conditionalFormatting xmlns:xm="http://schemas.microsoft.com/office/excel/2006/main">
          <x14:cfRule type="expression" priority="1" id="{E603D8CA-B71B-48F0-BB16-E6150A7507C4}">
            <xm:f>IFERROR(VLOOKUP(IF(LEFT(RIGHT($O42,2))="-",LEFT($O42,LEN($O42)-LEN(RIGHT($O42,2))),$O42),'NGŨ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" id="{101C8766-509D-413C-9F39-219C1C7615AA}">
            <xm:f>IFERROR(VLOOKUP(IF(LEFT(RIGHT($O42,2))="-",LEFT($O42,LEN($O42)-LEN(RIGHT($O42,2))),$O42),'NGŨ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3" id="{EB4DEB7E-E35D-4B31-97F2-5D6F05BFFE16}">
            <xm:f>IFERROR(VLOOKUP(IF(LEFT(RIGHT($O42,2))="-",LEFT($O42,LEN($O42)-LEN(RIGHT($O42,2))),$O42),'NGŨ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" id="{884BFC86-BEA3-4CD7-B00D-6CB2E6E629A7}">
            <xm:f>IFERROR(VLOOKUP(IF(LEFT(RIGHT($O42,2))="-",LEFT($O42,LEN($O42)-LEN(RIGHT($O42,2))),$O42),'NGŨ HÀNH'!$AX:$AY,2,0),"")="THỦY"</xm:f>
            <x14:dxf>
              <font>
                <b/>
                <i/>
                <color rgb="FF00B0F0"/>
              </font>
            </x14:dxf>
          </x14:cfRule>
          <xm:sqref>O42:O53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04"/>
  <sheetViews>
    <sheetView view="pageLayout" zoomScale="33" zoomScaleNormal="39" zoomScalePageLayoutView="33" workbookViewId="0">
      <selection activeCell="B5" sqref="B5"/>
    </sheetView>
  </sheetViews>
  <sheetFormatPr defaultColWidth="8.7109375" defaultRowHeight="23.25" x14ac:dyDescent="0.35"/>
  <cols>
    <col min="1" max="1" width="9.140625" style="63" customWidth="1"/>
    <col min="2" max="2" width="49.85546875" style="68" bestFit="1" customWidth="1"/>
    <col min="3" max="3" width="9.140625" style="68" hidden="1" customWidth="1"/>
    <col min="4" max="4" width="52.5703125" style="69" bestFit="1" customWidth="1"/>
    <col min="5" max="5" width="44.42578125" style="69" bestFit="1" customWidth="1"/>
    <col min="6" max="6" width="46.7109375" style="69" bestFit="1" customWidth="1"/>
    <col min="7" max="7" width="25.28515625" style="68" bestFit="1" customWidth="1"/>
    <col min="8" max="8" width="51.5703125" style="63" bestFit="1" customWidth="1"/>
    <col min="9" max="9" width="5" style="63" hidden="1" customWidth="1"/>
    <col min="10" max="10" width="62.140625" style="64" customWidth="1"/>
    <col min="11" max="11" width="48.85546875" style="62" bestFit="1" customWidth="1"/>
    <col min="12" max="12" width="59.85546875" style="83" bestFit="1" customWidth="1"/>
    <col min="13" max="13" width="36.7109375" style="63" customWidth="1"/>
    <col min="14" max="14" width="51.5703125" style="63" bestFit="1" customWidth="1"/>
    <col min="15" max="15" width="6.140625" style="63" hidden="1" customWidth="1"/>
    <col min="16" max="16" width="52.5703125" style="62" bestFit="1" customWidth="1"/>
    <col min="17" max="17" width="42.28515625" style="62" customWidth="1"/>
    <col min="18" max="18" width="36.140625" style="62" bestFit="1" customWidth="1"/>
    <col min="19" max="19" width="26" style="63" bestFit="1" customWidth="1"/>
    <col min="20" max="20" width="56.85546875" style="68" bestFit="1" customWidth="1"/>
    <col min="21" max="21" width="12.28515625" style="68" hidden="1" customWidth="1"/>
    <col min="22" max="22" width="54.85546875" style="69" bestFit="1" customWidth="1"/>
    <col min="23" max="23" width="37.140625" style="69" bestFit="1" customWidth="1"/>
    <col min="24" max="24" width="36.85546875" style="69" bestFit="1" customWidth="1"/>
    <col min="25" max="25" width="25" style="68" customWidth="1"/>
    <col min="26" max="26" width="8.7109375" style="63"/>
    <col min="27" max="27" width="8.7109375" style="63" customWidth="1"/>
    <col min="28" max="16384" width="8.7109375" style="63"/>
  </cols>
  <sheetData>
    <row r="1" spans="1:31" s="66" customFormat="1" ht="45" customHeight="1" thickBot="1" x14ac:dyDescent="0.3">
      <c r="A1" s="242" t="s">
        <v>485</v>
      </c>
      <c r="B1" s="243">
        <f>L32</f>
        <v>1993</v>
      </c>
      <c r="C1" s="244" t="str">
        <f>VLOOKUP($B$1,'NGŨ HÀNH'!$A:$I,2,0)</f>
        <v>QUÝ</v>
      </c>
      <c r="D1" s="244"/>
      <c r="E1" s="244"/>
      <c r="F1" s="244"/>
      <c r="G1" s="243" t="str">
        <f>VLOOKUP($B$1,'NGŨ HÀNH'!$A:$I,3,0)</f>
        <v>DẬU</v>
      </c>
      <c r="H1" s="242" t="str">
        <f>VLOOKUP($B$1,'NGŨ HÀNH'!$A:$I,4,0)</f>
        <v>Quý Dậu</v>
      </c>
      <c r="I1" s="242"/>
      <c r="J1" s="245" t="s">
        <v>5637</v>
      </c>
      <c r="K1" s="242"/>
      <c r="L1" s="246">
        <v>36892</v>
      </c>
      <c r="M1" s="247" t="str">
        <f>CONCATENATE((N2-L32+1)," TUỔI")</f>
        <v>33 TUỔI</v>
      </c>
      <c r="N1" s="248" t="s">
        <v>5269</v>
      </c>
      <c r="O1" s="249"/>
      <c r="P1" s="249"/>
      <c r="Q1" s="249"/>
      <c r="R1" s="249"/>
      <c r="S1" s="249"/>
      <c r="T1" s="244"/>
      <c r="U1" s="244"/>
      <c r="V1" s="244"/>
      <c r="W1" s="244"/>
      <c r="X1" s="244"/>
      <c r="Y1" s="244"/>
    </row>
    <row r="2" spans="1:31" s="79" customFormat="1" ht="99" customHeight="1" thickBot="1" x14ac:dyDescent="0.3">
      <c r="A2" s="250" t="s">
        <v>480</v>
      </c>
      <c r="B2" s="251">
        <f>N2</f>
        <v>2025</v>
      </c>
      <c r="C2" s="252" t="str">
        <f>VLOOKUP($B$2,'NGŨ HÀNH'!$A:$I,2,0)</f>
        <v>ẤT</v>
      </c>
      <c r="D2" s="252"/>
      <c r="E2" s="252"/>
      <c r="F2" s="252"/>
      <c r="G2" s="250" t="str">
        <f>VLOOKUP($B$2,'NGŨ HÀNH'!$A:$I,3,0)</f>
        <v>TỴ</v>
      </c>
      <c r="H2" s="250" t="str">
        <f>VLOOKUP($B$2,'NGŨ HÀNH'!$A:$I,4,0)</f>
        <v>Ất Tỵ</v>
      </c>
      <c r="I2" s="250"/>
      <c r="J2" s="251" t="str">
        <f ca="1">'AN CÁC SAO CHÍNH TINH'!$CU$4</f>
        <v>SỬU</v>
      </c>
      <c r="K2" s="250">
        <v>1</v>
      </c>
      <c r="L2" s="253" t="s">
        <v>266</v>
      </c>
      <c r="M2" s="254" t="s">
        <v>5681</v>
      </c>
      <c r="N2" s="255">
        <v>2025</v>
      </c>
      <c r="O2" s="252"/>
      <c r="P2" s="255" t="str">
        <f>M46</f>
        <v>ẤT TỴ</v>
      </c>
      <c r="Q2" s="252"/>
      <c r="R2" s="252"/>
      <c r="S2" s="252"/>
      <c r="T2" s="252"/>
      <c r="U2" s="252"/>
      <c r="V2" s="252"/>
      <c r="W2" s="252"/>
      <c r="X2" s="252"/>
      <c r="Y2" s="252"/>
    </row>
    <row r="3" spans="1:31" s="81" customFormat="1" ht="47.25" thickBot="1" x14ac:dyDescent="0.75">
      <c r="A3" s="256"/>
      <c r="B3" s="256"/>
      <c r="C3" s="257"/>
      <c r="D3" s="257"/>
      <c r="E3" s="257"/>
      <c r="F3" s="257" t="s">
        <v>5721</v>
      </c>
      <c r="G3" s="258" t="s">
        <v>5724</v>
      </c>
      <c r="H3" s="259" t="s">
        <v>5722</v>
      </c>
      <c r="I3" s="257"/>
      <c r="J3" s="260" t="s">
        <v>5723</v>
      </c>
      <c r="K3" s="261" t="s">
        <v>5720</v>
      </c>
      <c r="L3" s="262" t="s">
        <v>7987</v>
      </c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</row>
    <row r="4" spans="1:31" s="80" customFormat="1" ht="56.1" customHeight="1" thickBot="1" x14ac:dyDescent="0.75">
      <c r="A4" s="263"/>
      <c r="B4" s="263"/>
      <c r="C4" s="263"/>
      <c r="D4" s="264" t="s">
        <v>5863</v>
      </c>
      <c r="E4" s="263"/>
      <c r="F4" s="263"/>
      <c r="G4" s="263"/>
      <c r="H4" s="263"/>
      <c r="I4" s="263"/>
      <c r="J4" s="265" t="s">
        <v>5864</v>
      </c>
      <c r="K4" s="263"/>
      <c r="L4" s="266"/>
      <c r="M4" s="263"/>
      <c r="N4" s="263"/>
      <c r="O4" s="263"/>
      <c r="P4" s="264" t="s">
        <v>5865</v>
      </c>
      <c r="Q4" s="263"/>
      <c r="R4" s="263"/>
      <c r="S4" s="263"/>
      <c r="T4" s="263"/>
      <c r="U4" s="263"/>
      <c r="V4" s="264" t="s">
        <v>5866</v>
      </c>
      <c r="W4" s="263"/>
      <c r="X4" s="263"/>
      <c r="Y4" s="263"/>
    </row>
    <row r="5" spans="1:31" s="84" customFormat="1" ht="36" x14ac:dyDescent="0.25">
      <c r="A5" s="267"/>
      <c r="B5" s="269" t="s">
        <v>164</v>
      </c>
      <c r="C5" s="268">
        <v>8</v>
      </c>
      <c r="D5" s="268" t="s">
        <v>696</v>
      </c>
      <c r="E5" s="288" t="s">
        <v>696</v>
      </c>
      <c r="F5" s="268">
        <v>54</v>
      </c>
      <c r="G5" s="270" t="s">
        <v>150</v>
      </c>
      <c r="H5" s="269" t="s">
        <v>165</v>
      </c>
      <c r="I5" s="268">
        <v>9</v>
      </c>
      <c r="J5" s="268" t="s">
        <v>696</v>
      </c>
      <c r="K5" s="288" t="s">
        <v>696</v>
      </c>
      <c r="L5" s="289">
        <v>64</v>
      </c>
      <c r="M5" s="270" t="s">
        <v>151</v>
      </c>
      <c r="N5" s="269" t="s">
        <v>166</v>
      </c>
      <c r="O5" s="268">
        <v>10</v>
      </c>
      <c r="P5" s="268" t="s">
        <v>696</v>
      </c>
      <c r="Q5" s="288" t="s">
        <v>696</v>
      </c>
      <c r="R5" s="268">
        <v>74</v>
      </c>
      <c r="S5" s="270" t="s">
        <v>152</v>
      </c>
      <c r="T5" s="269" t="s">
        <v>167</v>
      </c>
      <c r="U5" s="268">
        <v>11</v>
      </c>
      <c r="V5" s="268" t="s">
        <v>696</v>
      </c>
      <c r="W5" s="288" t="s">
        <v>696</v>
      </c>
      <c r="X5" s="268">
        <v>84</v>
      </c>
      <c r="Y5" s="270" t="s">
        <v>153</v>
      </c>
      <c r="AB5" s="85"/>
    </row>
    <row r="6" spans="1:31" s="84" customFormat="1" ht="36" x14ac:dyDescent="0.25">
      <c r="A6" s="267"/>
      <c r="B6" s="271" t="s">
        <v>5869</v>
      </c>
      <c r="C6" s="272">
        <v>1</v>
      </c>
      <c r="D6" s="272"/>
      <c r="E6" s="272" t="s">
        <v>696</v>
      </c>
      <c r="F6" s="272"/>
      <c r="G6" s="291" t="s">
        <v>5710</v>
      </c>
      <c r="H6" s="271" t="s">
        <v>696</v>
      </c>
      <c r="I6" s="272">
        <v>62</v>
      </c>
      <c r="J6" s="272"/>
      <c r="K6" s="272" t="s">
        <v>696</v>
      </c>
      <c r="L6" s="290"/>
      <c r="M6" s="291" t="s">
        <v>5711</v>
      </c>
      <c r="N6" s="271" t="s">
        <v>696</v>
      </c>
      <c r="O6" s="272">
        <v>31</v>
      </c>
      <c r="P6" s="272"/>
      <c r="Q6" s="272" t="s">
        <v>696</v>
      </c>
      <c r="R6" s="272"/>
      <c r="S6" s="299" t="s">
        <v>5712</v>
      </c>
      <c r="T6" s="271" t="s">
        <v>696</v>
      </c>
      <c r="U6" s="272">
        <v>60</v>
      </c>
      <c r="V6" s="272"/>
      <c r="W6" s="272" t="s">
        <v>696</v>
      </c>
      <c r="X6" s="272"/>
      <c r="Y6" s="300" t="s">
        <v>5713</v>
      </c>
      <c r="AB6" s="85"/>
      <c r="AC6" s="85"/>
      <c r="AD6" s="85"/>
      <c r="AE6" s="85"/>
    </row>
    <row r="7" spans="1:31" s="84" customFormat="1" ht="36" x14ac:dyDescent="0.55000000000000004">
      <c r="A7" s="267"/>
      <c r="B7" s="271" t="s">
        <v>5912</v>
      </c>
      <c r="C7" s="272">
        <v>16</v>
      </c>
      <c r="D7" s="281"/>
      <c r="E7" s="281"/>
      <c r="F7" s="281"/>
      <c r="G7" s="282"/>
      <c r="H7" s="271" t="s">
        <v>696</v>
      </c>
      <c r="I7" s="272">
        <v>122</v>
      </c>
      <c r="J7" s="272"/>
      <c r="K7" s="272"/>
      <c r="L7" s="290"/>
      <c r="M7" s="273"/>
      <c r="N7" s="271" t="s">
        <v>696</v>
      </c>
      <c r="O7" s="272">
        <v>32</v>
      </c>
      <c r="P7" s="272"/>
      <c r="Q7" s="272"/>
      <c r="R7" s="272"/>
      <c r="S7" s="273"/>
      <c r="T7" s="271" t="s">
        <v>696</v>
      </c>
      <c r="U7" s="272">
        <v>143</v>
      </c>
      <c r="V7" s="272"/>
      <c r="W7" s="272"/>
      <c r="X7" s="272"/>
      <c r="Y7" s="273"/>
      <c r="AB7" s="85"/>
      <c r="AC7" s="85"/>
      <c r="AD7" s="85"/>
      <c r="AE7" s="85"/>
    </row>
    <row r="8" spans="1:31" s="89" customFormat="1" ht="33.75" x14ac:dyDescent="0.5">
      <c r="A8" s="274"/>
      <c r="B8" s="275"/>
      <c r="C8" s="276"/>
      <c r="D8" s="277" t="s">
        <v>4917</v>
      </c>
      <c r="E8" s="283">
        <v>6</v>
      </c>
      <c r="F8" s="90"/>
      <c r="G8" s="284"/>
      <c r="H8" s="275"/>
      <c r="I8" s="276"/>
      <c r="J8" s="226" t="s">
        <v>4918</v>
      </c>
      <c r="K8" s="283">
        <v>7</v>
      </c>
      <c r="L8" s="292"/>
      <c r="M8" s="278"/>
      <c r="N8" s="275"/>
      <c r="O8" s="276"/>
      <c r="P8" s="202" t="s">
        <v>4919</v>
      </c>
      <c r="Q8" s="283">
        <v>8</v>
      </c>
      <c r="R8" s="90"/>
      <c r="S8" s="278"/>
      <c r="T8" s="275"/>
      <c r="U8" s="276"/>
      <c r="V8" s="202" t="s">
        <v>4920</v>
      </c>
      <c r="W8" s="283">
        <v>9</v>
      </c>
      <c r="X8" s="90"/>
      <c r="Y8" s="278"/>
    </row>
    <row r="9" spans="1:31" s="89" customFormat="1" ht="33.75" x14ac:dyDescent="0.5">
      <c r="A9" s="274"/>
      <c r="B9" s="275" t="s">
        <v>5725</v>
      </c>
      <c r="C9" s="276"/>
      <c r="D9" s="90"/>
      <c r="E9" s="283"/>
      <c r="F9" s="285" t="s">
        <v>4834</v>
      </c>
      <c r="G9" s="286">
        <v>3</v>
      </c>
      <c r="H9" s="279" t="s">
        <v>696</v>
      </c>
      <c r="I9" s="276"/>
      <c r="J9" s="90"/>
      <c r="K9" s="283"/>
      <c r="L9" s="293" t="s">
        <v>4835</v>
      </c>
      <c r="M9" s="286">
        <v>4</v>
      </c>
      <c r="N9" s="275" t="s">
        <v>5728</v>
      </c>
      <c r="O9" s="276"/>
      <c r="P9" s="90"/>
      <c r="Q9" s="283"/>
      <c r="R9" s="285" t="s">
        <v>4836</v>
      </c>
      <c r="S9" s="286">
        <v>5</v>
      </c>
      <c r="T9" s="275" t="s">
        <v>696</v>
      </c>
      <c r="U9" s="276"/>
      <c r="V9" s="90"/>
      <c r="W9" s="283"/>
      <c r="X9" s="90" t="s">
        <v>4837</v>
      </c>
      <c r="Y9" s="286">
        <v>6</v>
      </c>
    </row>
    <row r="10" spans="1:31" s="89" customFormat="1" ht="33.75" x14ac:dyDescent="0.5">
      <c r="A10" s="274"/>
      <c r="B10" s="279" t="s">
        <v>244</v>
      </c>
      <c r="C10" s="90">
        <v>38</v>
      </c>
      <c r="D10" s="90" t="s">
        <v>696</v>
      </c>
      <c r="E10" s="283" t="e">
        <v>#N/A</v>
      </c>
      <c r="F10" s="90"/>
      <c r="G10" s="286"/>
      <c r="H10" s="279" t="s">
        <v>248</v>
      </c>
      <c r="I10" s="90">
        <v>42</v>
      </c>
      <c r="J10" s="90" t="s">
        <v>696</v>
      </c>
      <c r="K10" s="283" t="e">
        <v>#N/A</v>
      </c>
      <c r="L10" s="294"/>
      <c r="M10" s="286"/>
      <c r="N10" s="279" t="s">
        <v>7988</v>
      </c>
      <c r="O10" s="90">
        <v>11</v>
      </c>
      <c r="P10" s="90" t="s">
        <v>4948</v>
      </c>
      <c r="Q10" s="283">
        <v>32</v>
      </c>
      <c r="R10" s="90"/>
      <c r="S10" s="286"/>
      <c r="T10" s="279" t="s">
        <v>246</v>
      </c>
      <c r="U10" s="90">
        <v>40</v>
      </c>
      <c r="V10" s="90" t="s">
        <v>7989</v>
      </c>
      <c r="W10" s="283">
        <v>17</v>
      </c>
      <c r="X10" s="90"/>
      <c r="Y10" s="286"/>
    </row>
    <row r="11" spans="1:31" s="89" customFormat="1" ht="33.75" x14ac:dyDescent="0.5">
      <c r="A11" s="274"/>
      <c r="B11" s="279" t="s">
        <v>245</v>
      </c>
      <c r="C11" s="90">
        <v>39</v>
      </c>
      <c r="D11" s="90" t="s">
        <v>696</v>
      </c>
      <c r="E11" s="283" t="e">
        <v>#N/A</v>
      </c>
      <c r="F11" s="90" t="s">
        <v>4878</v>
      </c>
      <c r="G11" s="286">
        <v>20</v>
      </c>
      <c r="H11" s="279" t="s">
        <v>227</v>
      </c>
      <c r="I11" s="90">
        <v>102</v>
      </c>
      <c r="J11" s="90" t="s">
        <v>696</v>
      </c>
      <c r="K11" s="283" t="e">
        <v>#N/A</v>
      </c>
      <c r="L11" s="294" t="s">
        <v>4871</v>
      </c>
      <c r="M11" s="286">
        <v>34</v>
      </c>
      <c r="N11" s="279" t="s">
        <v>7990</v>
      </c>
      <c r="O11" s="90">
        <v>12</v>
      </c>
      <c r="P11" s="90" t="s">
        <v>696</v>
      </c>
      <c r="Q11" s="283" t="e">
        <v>#N/A</v>
      </c>
      <c r="R11" s="90" t="s">
        <v>4892</v>
      </c>
      <c r="S11" s="286">
        <v>37</v>
      </c>
      <c r="T11" s="279" t="s">
        <v>278</v>
      </c>
      <c r="U11" s="90">
        <v>123</v>
      </c>
      <c r="V11" s="90" t="s">
        <v>4945</v>
      </c>
      <c r="W11" s="283">
        <v>19</v>
      </c>
      <c r="X11" s="90" t="s">
        <v>4875</v>
      </c>
      <c r="Y11" s="286">
        <v>26</v>
      </c>
    </row>
    <row r="12" spans="1:31" s="89" customFormat="1" ht="33.75" x14ac:dyDescent="0.5">
      <c r="A12" s="274"/>
      <c r="B12" s="279" t="s">
        <v>251</v>
      </c>
      <c r="C12" s="90">
        <v>45</v>
      </c>
      <c r="D12" s="90" t="s">
        <v>696</v>
      </c>
      <c r="E12" s="283" t="e">
        <v>#N/A</v>
      </c>
      <c r="F12" s="90" t="s">
        <v>4903</v>
      </c>
      <c r="G12" s="286">
        <v>50</v>
      </c>
      <c r="H12" s="279" t="s">
        <v>223</v>
      </c>
      <c r="I12" s="90">
        <v>103</v>
      </c>
      <c r="J12" s="90" t="s">
        <v>696</v>
      </c>
      <c r="K12" s="283" t="e">
        <v>#N/A</v>
      </c>
      <c r="L12" s="294" t="s">
        <v>4892</v>
      </c>
      <c r="M12" s="286">
        <v>36</v>
      </c>
      <c r="N12" s="279" t="s">
        <v>7991</v>
      </c>
      <c r="O12" s="90">
        <v>26</v>
      </c>
      <c r="P12" s="90" t="s">
        <v>696</v>
      </c>
      <c r="Q12" s="283" t="e">
        <v>#N/A</v>
      </c>
      <c r="R12" s="90" t="s">
        <v>4905</v>
      </c>
      <c r="S12" s="286">
        <v>52</v>
      </c>
      <c r="T12" s="279" t="s">
        <v>287</v>
      </c>
      <c r="U12" s="90">
        <v>194</v>
      </c>
      <c r="V12" s="90" t="s">
        <v>696</v>
      </c>
      <c r="W12" s="283" t="e">
        <v>#N/A</v>
      </c>
      <c r="X12" s="90" t="s">
        <v>4869</v>
      </c>
      <c r="Y12" s="286">
        <v>32</v>
      </c>
    </row>
    <row r="13" spans="1:31" s="89" customFormat="1" ht="33.75" x14ac:dyDescent="0.5">
      <c r="A13" s="274"/>
      <c r="B13" s="279" t="s">
        <v>235</v>
      </c>
      <c r="C13" s="90">
        <v>111</v>
      </c>
      <c r="D13" s="90" t="s">
        <v>696</v>
      </c>
      <c r="E13" s="283" t="e">
        <v>#N/A</v>
      </c>
      <c r="F13" s="90" t="s">
        <v>4887</v>
      </c>
      <c r="G13" s="286">
        <v>66</v>
      </c>
      <c r="H13" s="279" t="s">
        <v>234</v>
      </c>
      <c r="I13" s="90">
        <v>104</v>
      </c>
      <c r="J13" s="90" t="s">
        <v>696</v>
      </c>
      <c r="K13" s="283" t="e">
        <v>#N/A</v>
      </c>
      <c r="L13" s="294" t="s">
        <v>6067</v>
      </c>
      <c r="M13" s="286">
        <v>51</v>
      </c>
      <c r="N13" s="279" t="s">
        <v>242</v>
      </c>
      <c r="O13" s="90">
        <v>101</v>
      </c>
      <c r="P13" s="90" t="s">
        <v>696</v>
      </c>
      <c r="Q13" s="283" t="e">
        <v>#N/A</v>
      </c>
      <c r="R13" s="90" t="s">
        <v>6061</v>
      </c>
      <c r="S13" s="286">
        <v>83</v>
      </c>
      <c r="T13" s="279" t="s">
        <v>682</v>
      </c>
      <c r="U13" s="90">
        <v>232</v>
      </c>
      <c r="V13" s="90" t="s">
        <v>696</v>
      </c>
      <c r="W13" s="283" t="e">
        <v>#N/A</v>
      </c>
      <c r="X13" s="90" t="s">
        <v>4881</v>
      </c>
      <c r="Y13" s="286">
        <v>35</v>
      </c>
    </row>
    <row r="14" spans="1:31" s="89" customFormat="1" ht="33.75" x14ac:dyDescent="0.5">
      <c r="A14" s="274"/>
      <c r="B14" s="279" t="s">
        <v>7992</v>
      </c>
      <c r="C14" s="90">
        <v>114</v>
      </c>
      <c r="D14" s="90" t="s">
        <v>696</v>
      </c>
      <c r="E14" s="283" t="e">
        <v>#N/A</v>
      </c>
      <c r="F14" s="90" t="s">
        <v>696</v>
      </c>
      <c r="G14" s="286" t="e">
        <v>#N/A</v>
      </c>
      <c r="H14" s="279" t="s">
        <v>276</v>
      </c>
      <c r="I14" s="90">
        <v>121</v>
      </c>
      <c r="J14" s="90" t="s">
        <v>696</v>
      </c>
      <c r="K14" s="283" t="e">
        <v>#N/A</v>
      </c>
      <c r="L14" s="294" t="s">
        <v>4858</v>
      </c>
      <c r="M14" s="286">
        <v>69</v>
      </c>
      <c r="N14" s="279" t="s">
        <v>277</v>
      </c>
      <c r="O14" s="90">
        <v>122</v>
      </c>
      <c r="P14" s="90" t="s">
        <v>696</v>
      </c>
      <c r="Q14" s="283" t="e">
        <v>#N/A</v>
      </c>
      <c r="R14" s="90" t="s">
        <v>696</v>
      </c>
      <c r="S14" s="286" t="e">
        <v>#N/A</v>
      </c>
      <c r="T14" s="279" t="s">
        <v>696</v>
      </c>
      <c r="U14" s="90" t="e">
        <v>#N/A</v>
      </c>
      <c r="V14" s="90" t="s">
        <v>696</v>
      </c>
      <c r="W14" s="283" t="e">
        <v>#N/A</v>
      </c>
      <c r="X14" s="90" t="s">
        <v>4906</v>
      </c>
      <c r="Y14" s="286">
        <v>49</v>
      </c>
    </row>
    <row r="15" spans="1:31" s="89" customFormat="1" ht="33.75" x14ac:dyDescent="0.5">
      <c r="A15" s="274"/>
      <c r="B15" s="279" t="s">
        <v>284</v>
      </c>
      <c r="C15" s="90">
        <v>191</v>
      </c>
      <c r="D15" s="90" t="s">
        <v>696</v>
      </c>
      <c r="E15" s="283" t="e">
        <v>#N/A</v>
      </c>
      <c r="F15" s="90" t="s">
        <v>696</v>
      </c>
      <c r="G15" s="286" t="e">
        <v>#N/A</v>
      </c>
      <c r="H15" s="279" t="s">
        <v>285</v>
      </c>
      <c r="I15" s="90">
        <v>192</v>
      </c>
      <c r="J15" s="90" t="s">
        <v>696</v>
      </c>
      <c r="K15" s="283" t="e">
        <v>#N/A</v>
      </c>
      <c r="L15" s="294" t="s">
        <v>4850</v>
      </c>
      <c r="M15" s="286">
        <v>88</v>
      </c>
      <c r="N15" s="279" t="s">
        <v>286</v>
      </c>
      <c r="O15" s="90">
        <v>193</v>
      </c>
      <c r="P15" s="90" t="s">
        <v>696</v>
      </c>
      <c r="Q15" s="283" t="e">
        <v>#N/A</v>
      </c>
      <c r="R15" s="90" t="s">
        <v>696</v>
      </c>
      <c r="S15" s="286" t="e">
        <v>#N/A</v>
      </c>
      <c r="T15" s="279" t="s">
        <v>696</v>
      </c>
      <c r="U15" s="90" t="e">
        <v>#N/A</v>
      </c>
      <c r="V15" s="90" t="s">
        <v>696</v>
      </c>
      <c r="W15" s="283" t="e">
        <v>#N/A</v>
      </c>
      <c r="X15" s="90" t="s">
        <v>4846</v>
      </c>
      <c r="Y15" s="286">
        <v>68</v>
      </c>
    </row>
    <row r="16" spans="1:31" s="89" customFormat="1" ht="33.75" x14ac:dyDescent="0.5">
      <c r="A16" s="274"/>
      <c r="B16" s="279" t="s">
        <v>696</v>
      </c>
      <c r="C16" s="90" t="e">
        <v>#N/A</v>
      </c>
      <c r="D16" s="280" t="s">
        <v>7926</v>
      </c>
      <c r="E16" s="287" t="s">
        <v>159</v>
      </c>
      <c r="F16" s="90" t="s">
        <v>696</v>
      </c>
      <c r="G16" s="286" t="e">
        <v>#N/A</v>
      </c>
      <c r="H16" s="279" t="s">
        <v>6022</v>
      </c>
      <c r="I16" s="90">
        <v>229</v>
      </c>
      <c r="J16" s="280" t="s">
        <v>7926</v>
      </c>
      <c r="K16" s="287" t="s">
        <v>159</v>
      </c>
      <c r="L16" s="294" t="s">
        <v>6065</v>
      </c>
      <c r="M16" s="286">
        <v>91</v>
      </c>
      <c r="N16" s="279" t="s">
        <v>696</v>
      </c>
      <c r="O16" s="90" t="e">
        <v>#N/A</v>
      </c>
      <c r="P16" s="280" t="s">
        <v>7926</v>
      </c>
      <c r="Q16" s="287" t="s">
        <v>160</v>
      </c>
      <c r="R16" s="90" t="s">
        <v>696</v>
      </c>
      <c r="S16" s="286" t="e">
        <v>#N/A</v>
      </c>
      <c r="T16" s="279" t="s">
        <v>696</v>
      </c>
      <c r="U16" s="90" t="e">
        <v>#N/A</v>
      </c>
      <c r="V16" s="280" t="s">
        <v>7926</v>
      </c>
      <c r="W16" s="287" t="s">
        <v>160</v>
      </c>
      <c r="X16" s="90" t="s">
        <v>6066</v>
      </c>
      <c r="Y16" s="286">
        <v>90</v>
      </c>
    </row>
    <row r="17" spans="1:31" s="89" customFormat="1" ht="33.75" x14ac:dyDescent="0.5">
      <c r="A17" s="274"/>
      <c r="B17" s="279" t="s">
        <v>696</v>
      </c>
      <c r="C17" s="90" t="e">
        <v>#N/A</v>
      </c>
      <c r="D17" s="280" t="s">
        <v>7927</v>
      </c>
      <c r="E17" s="287" t="s">
        <v>159</v>
      </c>
      <c r="F17" s="90" t="s">
        <v>696</v>
      </c>
      <c r="G17" s="286" t="e">
        <v>#N/A</v>
      </c>
      <c r="H17" s="279" t="s">
        <v>696</v>
      </c>
      <c r="I17" s="90" t="e">
        <v>#N/A</v>
      </c>
      <c r="J17" s="280" t="s">
        <v>7927</v>
      </c>
      <c r="K17" s="287" t="s">
        <v>160</v>
      </c>
      <c r="L17" s="294" t="s">
        <v>696</v>
      </c>
      <c r="M17" s="286" t="e">
        <v>#N/A</v>
      </c>
      <c r="N17" s="279" t="s">
        <v>696</v>
      </c>
      <c r="O17" s="90" t="e">
        <v>#N/A</v>
      </c>
      <c r="P17" s="280" t="s">
        <v>7927</v>
      </c>
      <c r="Q17" s="287" t="s">
        <v>160</v>
      </c>
      <c r="R17" s="90" t="s">
        <v>696</v>
      </c>
      <c r="S17" s="286" t="e">
        <v>#N/A</v>
      </c>
      <c r="T17" s="279" t="s">
        <v>696</v>
      </c>
      <c r="U17" s="90" t="e">
        <v>#N/A</v>
      </c>
      <c r="V17" s="280" t="s">
        <v>7927</v>
      </c>
      <c r="W17" s="287" t="s">
        <v>161</v>
      </c>
      <c r="X17" s="90" t="s">
        <v>696</v>
      </c>
      <c r="Y17" s="286" t="e">
        <v>#N/A</v>
      </c>
    </row>
    <row r="18" spans="1:31" s="89" customFormat="1" ht="33.75" x14ac:dyDescent="0.5">
      <c r="A18" s="274"/>
      <c r="B18" s="279" t="s">
        <v>696</v>
      </c>
      <c r="C18" s="90" t="e">
        <v>#N/A</v>
      </c>
      <c r="D18" s="280" t="s">
        <v>7928</v>
      </c>
      <c r="E18" s="287" t="s">
        <v>161</v>
      </c>
      <c r="F18" s="90" t="s">
        <v>696</v>
      </c>
      <c r="G18" s="286" t="e">
        <v>#N/A</v>
      </c>
      <c r="H18" s="279" t="s">
        <v>696</v>
      </c>
      <c r="I18" s="90" t="e">
        <v>#N/A</v>
      </c>
      <c r="J18" s="280" t="s">
        <v>7928</v>
      </c>
      <c r="K18" s="287" t="s">
        <v>163</v>
      </c>
      <c r="L18" s="294" t="s">
        <v>696</v>
      </c>
      <c r="M18" s="286" t="e">
        <v>#N/A</v>
      </c>
      <c r="N18" s="279" t="s">
        <v>696</v>
      </c>
      <c r="O18" s="90" t="e">
        <v>#N/A</v>
      </c>
      <c r="P18" s="280" t="s">
        <v>7928</v>
      </c>
      <c r="Q18" s="287" t="s">
        <v>159</v>
      </c>
      <c r="R18" s="90" t="s">
        <v>696</v>
      </c>
      <c r="S18" s="286" t="e">
        <v>#N/A</v>
      </c>
      <c r="T18" s="279" t="s">
        <v>696</v>
      </c>
      <c r="U18" s="90" t="e">
        <v>#N/A</v>
      </c>
      <c r="V18" s="280" t="s">
        <v>7928</v>
      </c>
      <c r="W18" s="287" t="s">
        <v>159</v>
      </c>
      <c r="X18" s="90" t="s">
        <v>696</v>
      </c>
      <c r="Y18" s="286" t="e">
        <v>#N/A</v>
      </c>
    </row>
    <row r="19" spans="1:31" s="89" customFormat="1" ht="33.75" x14ac:dyDescent="0.5">
      <c r="A19" s="274"/>
      <c r="B19" s="279" t="s">
        <v>696</v>
      </c>
      <c r="C19" s="90" t="e">
        <v>#N/A</v>
      </c>
      <c r="D19" s="280" t="s">
        <v>7929</v>
      </c>
      <c r="E19" s="287" t="s">
        <v>163</v>
      </c>
      <c r="F19" s="90" t="s">
        <v>696</v>
      </c>
      <c r="G19" s="286" t="e">
        <v>#N/A</v>
      </c>
      <c r="H19" s="279" t="s">
        <v>696</v>
      </c>
      <c r="I19" s="90" t="e">
        <v>#N/A</v>
      </c>
      <c r="J19" s="280" t="s">
        <v>7929</v>
      </c>
      <c r="K19" s="287" t="s">
        <v>163</v>
      </c>
      <c r="L19" s="294" t="s">
        <v>696</v>
      </c>
      <c r="M19" s="286" t="e">
        <v>#N/A</v>
      </c>
      <c r="N19" s="279" t="s">
        <v>696</v>
      </c>
      <c r="O19" s="90" t="e">
        <v>#N/A</v>
      </c>
      <c r="P19" s="280" t="s">
        <v>7929</v>
      </c>
      <c r="Q19" s="287" t="s">
        <v>163</v>
      </c>
      <c r="R19" s="90" t="s">
        <v>696</v>
      </c>
      <c r="S19" s="286" t="e">
        <v>#N/A</v>
      </c>
      <c r="T19" s="279" t="s">
        <v>696</v>
      </c>
      <c r="U19" s="90" t="e">
        <v>#N/A</v>
      </c>
      <c r="V19" s="280" t="s">
        <v>7929</v>
      </c>
      <c r="W19" s="287" t="s">
        <v>159</v>
      </c>
      <c r="X19" s="90" t="s">
        <v>696</v>
      </c>
      <c r="Y19" s="286" t="e">
        <v>#N/A</v>
      </c>
    </row>
    <row r="20" spans="1:31" s="89" customFormat="1" ht="33.75" x14ac:dyDescent="0.5">
      <c r="A20" s="274"/>
      <c r="B20" s="279" t="s">
        <v>696</v>
      </c>
      <c r="C20" s="90" t="e">
        <v>#N/A</v>
      </c>
      <c r="D20" s="280"/>
      <c r="E20" s="287"/>
      <c r="F20" s="90" t="s">
        <v>696</v>
      </c>
      <c r="G20" s="286" t="e">
        <v>#N/A</v>
      </c>
      <c r="H20" s="279" t="s">
        <v>696</v>
      </c>
      <c r="I20" s="90" t="e">
        <v>#N/A</v>
      </c>
      <c r="J20" s="280"/>
      <c r="K20" s="287"/>
      <c r="L20" s="294" t="s">
        <v>696</v>
      </c>
      <c r="M20" s="286" t="e">
        <v>#N/A</v>
      </c>
      <c r="N20" s="279" t="s">
        <v>696</v>
      </c>
      <c r="O20" s="90" t="e">
        <v>#N/A</v>
      </c>
      <c r="P20" s="280"/>
      <c r="Q20" s="287"/>
      <c r="R20" s="90" t="s">
        <v>696</v>
      </c>
      <c r="S20" s="286" t="e">
        <v>#N/A</v>
      </c>
      <c r="T20" s="279" t="s">
        <v>696</v>
      </c>
      <c r="U20" s="90" t="e">
        <v>#N/A</v>
      </c>
      <c r="V20" s="280"/>
      <c r="W20" s="287"/>
      <c r="X20" s="90" t="s">
        <v>696</v>
      </c>
      <c r="Y20" s="286" t="e">
        <v>#N/A</v>
      </c>
    </row>
    <row r="21" spans="1:31" s="89" customFormat="1" ht="33.75" x14ac:dyDescent="0.5">
      <c r="A21" s="274"/>
      <c r="B21" s="279" t="s">
        <v>696</v>
      </c>
      <c r="C21" s="90" t="e">
        <v>#N/A</v>
      </c>
      <c r="D21" s="90"/>
      <c r="E21" s="276"/>
      <c r="F21" s="90" t="s">
        <v>696</v>
      </c>
      <c r="G21" s="286" t="e">
        <v>#N/A</v>
      </c>
      <c r="H21" s="279" t="s">
        <v>696</v>
      </c>
      <c r="I21" s="90" t="e">
        <v>#N/A</v>
      </c>
      <c r="J21" s="90"/>
      <c r="K21" s="276"/>
      <c r="L21" s="294" t="s">
        <v>696</v>
      </c>
      <c r="M21" s="286" t="e">
        <v>#N/A</v>
      </c>
      <c r="N21" s="279" t="s">
        <v>696</v>
      </c>
      <c r="O21" s="90" t="e">
        <v>#N/A</v>
      </c>
      <c r="P21" s="90"/>
      <c r="Q21" s="276"/>
      <c r="R21" s="90" t="s">
        <v>696</v>
      </c>
      <c r="S21" s="286" t="e">
        <v>#N/A</v>
      </c>
      <c r="T21" s="279" t="s">
        <v>696</v>
      </c>
      <c r="U21" s="90" t="e">
        <v>#N/A</v>
      </c>
      <c r="V21" s="90"/>
      <c r="W21" s="276"/>
      <c r="X21" s="90" t="s">
        <v>696</v>
      </c>
      <c r="Y21" s="286" t="e">
        <v>#N/A</v>
      </c>
    </row>
    <row r="22" spans="1:31" s="89" customFormat="1" ht="33.75" x14ac:dyDescent="0.5">
      <c r="A22" s="274"/>
      <c r="B22" s="279" t="s">
        <v>696</v>
      </c>
      <c r="C22" s="90" t="e">
        <v>#N/A</v>
      </c>
      <c r="D22" s="90"/>
      <c r="E22" s="276"/>
      <c r="F22" s="90" t="s">
        <v>696</v>
      </c>
      <c r="G22" s="286" t="e">
        <v>#N/A</v>
      </c>
      <c r="H22" s="279" t="s">
        <v>696</v>
      </c>
      <c r="I22" s="90" t="e">
        <v>#N/A</v>
      </c>
      <c r="J22" s="90"/>
      <c r="K22" s="276"/>
      <c r="L22" s="294" t="s">
        <v>696</v>
      </c>
      <c r="M22" s="286" t="e">
        <v>#N/A</v>
      </c>
      <c r="N22" s="279" t="s">
        <v>696</v>
      </c>
      <c r="O22" s="90" t="e">
        <v>#N/A</v>
      </c>
      <c r="P22" s="90"/>
      <c r="Q22" s="276"/>
      <c r="R22" s="90" t="s">
        <v>696</v>
      </c>
      <c r="S22" s="286" t="e">
        <v>#N/A</v>
      </c>
      <c r="T22" s="279" t="s">
        <v>696</v>
      </c>
      <c r="U22" s="90" t="e">
        <v>#N/A</v>
      </c>
      <c r="V22" s="90"/>
      <c r="W22" s="276"/>
      <c r="X22" s="90" t="s">
        <v>696</v>
      </c>
      <c r="Y22" s="286" t="e">
        <v>#N/A</v>
      </c>
    </row>
    <row r="23" spans="1:31" s="89" customFormat="1" ht="81" customHeight="1" x14ac:dyDescent="0.5">
      <c r="A23" s="274"/>
      <c r="B23" s="279" t="s">
        <v>696</v>
      </c>
      <c r="C23" s="90" t="e">
        <v>#N/A</v>
      </c>
      <c r="D23" s="90"/>
      <c r="E23" s="276"/>
      <c r="F23" s="90" t="s">
        <v>696</v>
      </c>
      <c r="G23" s="286" t="e">
        <v>#N/A</v>
      </c>
      <c r="H23" s="279" t="s">
        <v>696</v>
      </c>
      <c r="I23" s="90" t="e">
        <v>#N/A</v>
      </c>
      <c r="J23" s="90"/>
      <c r="K23" s="276"/>
      <c r="L23" s="294" t="s">
        <v>696</v>
      </c>
      <c r="M23" s="286" t="e">
        <v>#N/A</v>
      </c>
      <c r="N23" s="279" t="s">
        <v>696</v>
      </c>
      <c r="O23" s="90" t="e">
        <v>#N/A</v>
      </c>
      <c r="P23" s="90"/>
      <c r="Q23" s="276"/>
      <c r="R23" s="90" t="s">
        <v>696</v>
      </c>
      <c r="S23" s="286" t="e">
        <v>#N/A</v>
      </c>
      <c r="T23" s="279" t="s">
        <v>696</v>
      </c>
      <c r="U23" s="90" t="e">
        <v>#N/A</v>
      </c>
      <c r="V23" s="90"/>
      <c r="W23" s="276"/>
      <c r="X23" s="90" t="s">
        <v>696</v>
      </c>
      <c r="Y23" s="286" t="e">
        <v>#N/A</v>
      </c>
    </row>
    <row r="24" spans="1:31" s="89" customFormat="1" ht="33.75" x14ac:dyDescent="0.5">
      <c r="B24" s="71"/>
      <c r="C24" s="72"/>
      <c r="D24" s="72"/>
      <c r="E24" s="186"/>
      <c r="F24" s="72"/>
      <c r="G24" s="217"/>
      <c r="H24" s="71"/>
      <c r="I24" s="72"/>
      <c r="J24" s="90"/>
      <c r="K24" s="186"/>
      <c r="L24" s="295"/>
      <c r="M24" s="217"/>
      <c r="N24" s="71"/>
      <c r="O24" s="72"/>
      <c r="P24" s="72"/>
      <c r="Q24" s="186"/>
      <c r="R24" s="72"/>
      <c r="S24" s="217"/>
      <c r="T24" s="71"/>
      <c r="U24" s="72"/>
      <c r="V24" s="72"/>
      <c r="W24" s="186"/>
      <c r="X24" s="72"/>
      <c r="Y24" s="217"/>
    </row>
    <row r="25" spans="1:31" s="89" customFormat="1" ht="33.75" hidden="1" x14ac:dyDescent="0.5">
      <c r="B25" s="71"/>
      <c r="C25" s="72"/>
      <c r="D25" s="72"/>
      <c r="E25" s="186"/>
      <c r="F25" s="72"/>
      <c r="G25" s="217"/>
      <c r="H25" s="71"/>
      <c r="I25" s="72"/>
      <c r="J25" s="90"/>
      <c r="K25" s="186"/>
      <c r="L25" s="295"/>
      <c r="M25" s="217"/>
      <c r="N25" s="71"/>
      <c r="O25" s="72"/>
      <c r="P25" s="72"/>
      <c r="Q25" s="72"/>
      <c r="R25" s="72"/>
      <c r="S25" s="217"/>
      <c r="T25" s="71"/>
      <c r="U25" s="72"/>
      <c r="V25" s="72"/>
      <c r="W25" s="186"/>
      <c r="X25" s="72"/>
      <c r="Y25" s="217"/>
    </row>
    <row r="26" spans="1:31" s="89" customFormat="1" ht="33.75" hidden="1" x14ac:dyDescent="0.5">
      <c r="B26" s="74"/>
      <c r="C26" s="73"/>
      <c r="D26" s="72"/>
      <c r="E26" s="72"/>
      <c r="F26" s="72"/>
      <c r="G26" s="75"/>
      <c r="H26" s="74"/>
      <c r="I26" s="73"/>
      <c r="J26" s="90"/>
      <c r="K26" s="72"/>
      <c r="L26" s="206"/>
      <c r="M26" s="75"/>
      <c r="N26" s="74"/>
      <c r="O26" s="73"/>
      <c r="P26" s="72"/>
      <c r="Q26" s="72"/>
      <c r="R26" s="72"/>
      <c r="S26" s="75"/>
      <c r="T26" s="216"/>
      <c r="U26" s="76"/>
      <c r="V26" s="72"/>
      <c r="W26" s="72"/>
      <c r="X26" s="72"/>
      <c r="Y26" s="75"/>
    </row>
    <row r="27" spans="1:31" s="82" customFormat="1" ht="36.75" thickBot="1" x14ac:dyDescent="0.6">
      <c r="B27" s="296" t="s">
        <v>346</v>
      </c>
      <c r="C27" s="78"/>
      <c r="D27" s="78" t="s">
        <v>3061</v>
      </c>
      <c r="E27" s="78"/>
      <c r="F27" s="78"/>
      <c r="G27" s="298" t="s">
        <v>7993</v>
      </c>
      <c r="H27" s="296" t="s">
        <v>347</v>
      </c>
      <c r="I27" s="78"/>
      <c r="J27" s="78" t="s">
        <v>3071</v>
      </c>
      <c r="K27" s="78"/>
      <c r="L27" s="297"/>
      <c r="M27" s="298" t="s">
        <v>7994</v>
      </c>
      <c r="N27" s="296" t="s">
        <v>348</v>
      </c>
      <c r="O27" s="78"/>
      <c r="P27" s="78" t="s">
        <v>3070</v>
      </c>
      <c r="Q27" s="78"/>
      <c r="R27" s="78"/>
      <c r="S27" s="298" t="s">
        <v>7995</v>
      </c>
      <c r="T27" s="296" t="s">
        <v>349</v>
      </c>
      <c r="U27" s="78"/>
      <c r="V27" s="78" t="s">
        <v>3069</v>
      </c>
      <c r="W27" s="78"/>
      <c r="X27" s="78"/>
      <c r="Y27" s="298" t="s">
        <v>7996</v>
      </c>
    </row>
    <row r="28" spans="1:31" s="84" customFormat="1" ht="47.25" thickBot="1" x14ac:dyDescent="0.3">
      <c r="A28" s="85"/>
      <c r="B28" s="335" t="s">
        <v>163</v>
      </c>
      <c r="C28" s="336">
        <v>7</v>
      </c>
      <c r="D28" s="110" t="s">
        <v>2912</v>
      </c>
      <c r="E28" s="337" t="s">
        <v>696</v>
      </c>
      <c r="F28" s="110">
        <v>44</v>
      </c>
      <c r="G28" s="338" t="s">
        <v>149</v>
      </c>
      <c r="H28" s="96" t="s">
        <v>156</v>
      </c>
      <c r="I28" s="97"/>
      <c r="J28" s="98"/>
      <c r="K28" s="99" t="s">
        <v>155</v>
      </c>
      <c r="L28" s="344"/>
      <c r="M28" s="345"/>
      <c r="N28" s="345"/>
      <c r="O28" s="100"/>
      <c r="P28" s="99" t="s">
        <v>154</v>
      </c>
      <c r="Q28" s="100"/>
      <c r="R28" s="99"/>
      <c r="S28" s="99" t="s">
        <v>153</v>
      </c>
      <c r="T28" s="112" t="s">
        <v>168</v>
      </c>
      <c r="U28" s="104">
        <v>12</v>
      </c>
      <c r="V28" s="104" t="s">
        <v>696</v>
      </c>
      <c r="W28" s="301" t="s">
        <v>696</v>
      </c>
      <c r="X28" s="302">
        <v>94</v>
      </c>
      <c r="Y28" s="107" t="s">
        <v>154</v>
      </c>
      <c r="AA28" s="85"/>
      <c r="AB28" s="85"/>
      <c r="AC28" s="85"/>
      <c r="AD28" s="85"/>
      <c r="AE28" s="85"/>
    </row>
    <row r="29" spans="1:31" s="84" customFormat="1" ht="46.5" x14ac:dyDescent="0.55000000000000004">
      <c r="A29" s="77"/>
      <c r="B29" s="95" t="s">
        <v>5887</v>
      </c>
      <c r="C29" s="111">
        <v>9</v>
      </c>
      <c r="D29" s="111"/>
      <c r="E29" s="114" t="s">
        <v>696</v>
      </c>
      <c r="F29" s="111"/>
      <c r="G29" s="339" t="s">
        <v>5715</v>
      </c>
      <c r="H29" s="101"/>
      <c r="I29" s="87"/>
      <c r="J29" s="341"/>
      <c r="K29" s="114" t="s">
        <v>693</v>
      </c>
      <c r="L29" s="346" t="s">
        <v>5681</v>
      </c>
      <c r="M29" s="347" t="s">
        <v>2757</v>
      </c>
      <c r="N29" s="348"/>
      <c r="O29" s="87"/>
      <c r="P29" s="238"/>
      <c r="Q29" s="239"/>
      <c r="R29" s="238"/>
      <c r="S29" s="99"/>
      <c r="T29" s="105" t="s">
        <v>5874</v>
      </c>
      <c r="U29" s="114">
        <v>5</v>
      </c>
      <c r="V29" s="108"/>
      <c r="W29" s="114" t="s">
        <v>696</v>
      </c>
      <c r="X29" s="108"/>
      <c r="Y29" s="303" t="s">
        <v>5714</v>
      </c>
      <c r="AA29" s="85"/>
      <c r="AB29" s="85"/>
      <c r="AC29" s="85"/>
      <c r="AD29" s="85"/>
      <c r="AE29" s="85"/>
    </row>
    <row r="30" spans="1:31" s="86" customFormat="1" ht="108" x14ac:dyDescent="0.7">
      <c r="A30" s="77"/>
      <c r="B30" s="71" t="s">
        <v>5907</v>
      </c>
      <c r="C30" s="72">
        <v>15</v>
      </c>
      <c r="D30" s="72"/>
      <c r="E30" s="72"/>
      <c r="F30" s="72"/>
      <c r="G30" s="340"/>
      <c r="H30" s="102"/>
      <c r="I30" s="88"/>
      <c r="J30" s="342">
        <v>0.8</v>
      </c>
      <c r="K30" s="108" t="s">
        <v>397</v>
      </c>
      <c r="L30" s="349" t="s">
        <v>153</v>
      </c>
      <c r="M30" s="238" t="s">
        <v>103</v>
      </c>
      <c r="N30" s="114"/>
      <c r="O30" s="108"/>
      <c r="P30" s="238"/>
      <c r="Q30" s="240" t="s">
        <v>3059</v>
      </c>
      <c r="R30" s="241" t="s">
        <v>3060</v>
      </c>
      <c r="S30" s="103"/>
      <c r="T30" s="105" t="s">
        <v>5918</v>
      </c>
      <c r="U30" s="304">
        <v>17</v>
      </c>
      <c r="V30" s="109"/>
      <c r="W30" s="109"/>
      <c r="X30" s="109"/>
      <c r="Y30" s="106"/>
      <c r="AA30" s="77"/>
      <c r="AB30" s="77"/>
      <c r="AC30" s="77"/>
      <c r="AD30" s="77"/>
      <c r="AE30" s="77"/>
    </row>
    <row r="31" spans="1:31" s="89" customFormat="1" ht="36" x14ac:dyDescent="0.5">
      <c r="B31" s="74" t="s">
        <v>677</v>
      </c>
      <c r="C31" s="73"/>
      <c r="D31" s="176" t="s">
        <v>4916</v>
      </c>
      <c r="E31" s="186">
        <v>5</v>
      </c>
      <c r="F31" s="72"/>
      <c r="G31" s="75"/>
      <c r="H31" s="177"/>
      <c r="I31" s="178"/>
      <c r="J31" s="283"/>
      <c r="K31" s="111" t="s">
        <v>695</v>
      </c>
      <c r="L31" s="350" t="s">
        <v>696</v>
      </c>
      <c r="M31" s="179" t="s">
        <v>5645</v>
      </c>
      <c r="N31" s="351"/>
      <c r="O31" s="108"/>
      <c r="P31" s="238">
        <v>4</v>
      </c>
      <c r="Q31" s="240" t="s">
        <v>159</v>
      </c>
      <c r="R31" s="238" t="s">
        <v>159</v>
      </c>
      <c r="S31" s="182"/>
      <c r="T31" s="74"/>
      <c r="U31" s="73"/>
      <c r="V31" s="176" t="s">
        <v>4921</v>
      </c>
      <c r="W31" s="186">
        <v>10</v>
      </c>
      <c r="X31" s="72"/>
      <c r="Y31" s="75"/>
    </row>
    <row r="32" spans="1:31" s="89" customFormat="1" ht="67.5" x14ac:dyDescent="0.5">
      <c r="B32" s="74" t="s">
        <v>696</v>
      </c>
      <c r="C32" s="76"/>
      <c r="D32" s="72"/>
      <c r="E32" s="186"/>
      <c r="F32" s="177" t="s">
        <v>4845</v>
      </c>
      <c r="G32" s="217">
        <v>14</v>
      </c>
      <c r="H32" s="177"/>
      <c r="I32" s="178"/>
      <c r="J32" s="283">
        <v>0.8</v>
      </c>
      <c r="K32" s="111" t="s">
        <v>398</v>
      </c>
      <c r="L32" s="352">
        <v>1993</v>
      </c>
      <c r="M32" s="111" t="s">
        <v>7997</v>
      </c>
      <c r="N32" s="353" t="s">
        <v>7998</v>
      </c>
      <c r="O32" s="108"/>
      <c r="P32" s="238">
        <v>14</v>
      </c>
      <c r="Q32" s="240" t="s">
        <v>160</v>
      </c>
      <c r="R32" s="238" t="s">
        <v>170</v>
      </c>
      <c r="S32" s="182"/>
      <c r="T32" s="74" t="s">
        <v>696</v>
      </c>
      <c r="U32" s="76"/>
      <c r="V32" s="72"/>
      <c r="W32" s="186"/>
      <c r="X32" s="177" t="s">
        <v>4838</v>
      </c>
      <c r="Y32" s="217">
        <v>7</v>
      </c>
    </row>
    <row r="33" spans="1:31" s="185" customFormat="1" ht="33.75" x14ac:dyDescent="0.5">
      <c r="A33" s="89"/>
      <c r="B33" s="71" t="s">
        <v>5850</v>
      </c>
      <c r="C33" s="72">
        <v>9</v>
      </c>
      <c r="D33" s="72" t="s">
        <v>6587</v>
      </c>
      <c r="E33" s="186">
        <v>16</v>
      </c>
      <c r="F33" s="72"/>
      <c r="G33" s="217"/>
      <c r="H33" s="177"/>
      <c r="I33" s="183"/>
      <c r="J33" s="283"/>
      <c r="K33" s="111"/>
      <c r="L33" s="354"/>
      <c r="M33" s="111"/>
      <c r="N33" s="181"/>
      <c r="O33" s="111"/>
      <c r="P33" s="181">
        <v>24</v>
      </c>
      <c r="Q33" s="180" t="s">
        <v>161</v>
      </c>
      <c r="R33" s="181" t="s">
        <v>169</v>
      </c>
      <c r="S33" s="184"/>
      <c r="T33" s="71" t="s">
        <v>255</v>
      </c>
      <c r="U33" s="72">
        <v>49</v>
      </c>
      <c r="V33" s="72" t="s">
        <v>4932</v>
      </c>
      <c r="W33" s="186">
        <v>27</v>
      </c>
      <c r="X33" s="72"/>
      <c r="Y33" s="217"/>
      <c r="AA33" s="89"/>
      <c r="AB33" s="89"/>
      <c r="AC33" s="89"/>
      <c r="AD33" s="89"/>
      <c r="AE33" s="89"/>
    </row>
    <row r="34" spans="1:31" s="185" customFormat="1" ht="33.75" x14ac:dyDescent="0.5">
      <c r="A34" s="89"/>
      <c r="B34" s="71" t="s">
        <v>275</v>
      </c>
      <c r="C34" s="72">
        <v>120</v>
      </c>
      <c r="D34" s="72" t="s">
        <v>6556</v>
      </c>
      <c r="E34" s="186">
        <v>18</v>
      </c>
      <c r="F34" s="72" t="s">
        <v>5326</v>
      </c>
      <c r="G34" s="217">
        <v>22</v>
      </c>
      <c r="H34" s="177"/>
      <c r="I34" s="183"/>
      <c r="J34" s="283"/>
      <c r="K34" s="111"/>
      <c r="L34" s="354"/>
      <c r="M34" s="111"/>
      <c r="N34" s="111"/>
      <c r="O34" s="111"/>
      <c r="P34" s="181">
        <v>34</v>
      </c>
      <c r="Q34" s="180" t="s">
        <v>162</v>
      </c>
      <c r="R34" s="181" t="s">
        <v>168</v>
      </c>
      <c r="S34" s="184"/>
      <c r="T34" s="71" t="s">
        <v>238</v>
      </c>
      <c r="U34" s="72">
        <v>97</v>
      </c>
      <c r="V34" s="72" t="s">
        <v>7999</v>
      </c>
      <c r="W34" s="186">
        <v>28</v>
      </c>
      <c r="X34" s="72" t="s">
        <v>4907</v>
      </c>
      <c r="Y34" s="217">
        <v>46</v>
      </c>
      <c r="AA34" s="89"/>
      <c r="AB34" s="89"/>
      <c r="AC34" s="89"/>
      <c r="AD34" s="89"/>
      <c r="AE34" s="89"/>
    </row>
    <row r="35" spans="1:31" s="89" customFormat="1" ht="33.75" x14ac:dyDescent="0.5">
      <c r="B35" s="71" t="s">
        <v>283</v>
      </c>
      <c r="C35" s="72">
        <v>190</v>
      </c>
      <c r="D35" s="72" t="s">
        <v>696</v>
      </c>
      <c r="E35" s="186" t="e">
        <v>#N/A</v>
      </c>
      <c r="F35" s="72" t="s">
        <v>5317</v>
      </c>
      <c r="G35" s="217">
        <v>23</v>
      </c>
      <c r="H35" s="177"/>
      <c r="I35" s="178"/>
      <c r="J35" s="283">
        <v>0.9</v>
      </c>
      <c r="K35" s="200" t="s">
        <v>399</v>
      </c>
      <c r="L35" s="352">
        <v>7</v>
      </c>
      <c r="M35" s="111" t="s">
        <v>8000</v>
      </c>
      <c r="N35" s="355"/>
      <c r="O35" s="111"/>
      <c r="P35" s="181">
        <v>44</v>
      </c>
      <c r="Q35" s="180" t="s">
        <v>163</v>
      </c>
      <c r="R35" s="181" t="s">
        <v>167</v>
      </c>
      <c r="S35" s="182"/>
      <c r="T35" s="71" t="s">
        <v>263</v>
      </c>
      <c r="U35" s="72">
        <v>112</v>
      </c>
      <c r="V35" s="72" t="s">
        <v>696</v>
      </c>
      <c r="W35" s="186" t="e">
        <v>#N/A</v>
      </c>
      <c r="X35" s="72" t="s">
        <v>4861</v>
      </c>
      <c r="Y35" s="217">
        <v>76</v>
      </c>
    </row>
    <row r="36" spans="1:31" s="89" customFormat="1" ht="33.75" x14ac:dyDescent="0.5">
      <c r="B36" s="71" t="s">
        <v>696</v>
      </c>
      <c r="C36" s="72" t="e">
        <v>#N/A</v>
      </c>
      <c r="D36" s="72" t="s">
        <v>696</v>
      </c>
      <c r="E36" s="186" t="e">
        <v>#N/A</v>
      </c>
      <c r="F36" s="72" t="s">
        <v>5708</v>
      </c>
      <c r="G36" s="217">
        <v>27</v>
      </c>
      <c r="H36" s="177"/>
      <c r="I36" s="178"/>
      <c r="J36" s="283">
        <v>1.5</v>
      </c>
      <c r="K36" s="200" t="s">
        <v>400</v>
      </c>
      <c r="L36" s="352">
        <v>6</v>
      </c>
      <c r="M36" s="111" t="s">
        <v>8042</v>
      </c>
      <c r="N36" s="111"/>
      <c r="O36" s="111"/>
      <c r="P36" s="181">
        <v>54</v>
      </c>
      <c r="Q36" s="180" t="s">
        <v>164</v>
      </c>
      <c r="R36" s="181" t="s">
        <v>166</v>
      </c>
      <c r="S36" s="182"/>
      <c r="T36" s="71" t="s">
        <v>288</v>
      </c>
      <c r="U36" s="72">
        <v>195</v>
      </c>
      <c r="V36" s="72" t="s">
        <v>696</v>
      </c>
      <c r="W36" s="186" t="e">
        <v>#N/A</v>
      </c>
      <c r="X36" s="72" t="s">
        <v>4859</v>
      </c>
      <c r="Y36" s="217">
        <v>78</v>
      </c>
    </row>
    <row r="37" spans="1:31" s="89" customFormat="1" ht="33.75" x14ac:dyDescent="0.5">
      <c r="B37" s="71" t="s">
        <v>696</v>
      </c>
      <c r="C37" s="72" t="e">
        <v>#N/A</v>
      </c>
      <c r="D37" s="72" t="s">
        <v>696</v>
      </c>
      <c r="E37" s="186" t="e">
        <v>#N/A</v>
      </c>
      <c r="F37" s="72" t="s">
        <v>4872</v>
      </c>
      <c r="G37" s="217">
        <v>33</v>
      </c>
      <c r="H37" s="177"/>
      <c r="I37" s="178"/>
      <c r="J37" s="90"/>
      <c r="K37" s="200" t="s">
        <v>401</v>
      </c>
      <c r="L37" s="356" t="s">
        <v>2748</v>
      </c>
      <c r="M37" s="111"/>
      <c r="N37" s="181" t="s">
        <v>689</v>
      </c>
      <c r="O37" s="111"/>
      <c r="P37" s="181">
        <v>64</v>
      </c>
      <c r="Q37" s="180" t="s">
        <v>165</v>
      </c>
      <c r="R37" s="181" t="s">
        <v>165</v>
      </c>
      <c r="S37" s="182"/>
      <c r="T37" s="71" t="s">
        <v>686</v>
      </c>
      <c r="U37" s="72">
        <v>235</v>
      </c>
      <c r="V37" s="72" t="s">
        <v>696</v>
      </c>
      <c r="W37" s="186" t="e">
        <v>#N/A</v>
      </c>
      <c r="X37" s="72" t="s">
        <v>4894</v>
      </c>
      <c r="Y37" s="217">
        <v>82</v>
      </c>
    </row>
    <row r="38" spans="1:31" s="89" customFormat="1" ht="67.5" x14ac:dyDescent="0.5">
      <c r="B38" s="71" t="s">
        <v>696</v>
      </c>
      <c r="C38" s="72" t="e">
        <v>#N/A</v>
      </c>
      <c r="D38" s="72" t="s">
        <v>696</v>
      </c>
      <c r="E38" s="186" t="e">
        <v>#N/A</v>
      </c>
      <c r="F38" s="72" t="s">
        <v>4902</v>
      </c>
      <c r="G38" s="217">
        <v>45</v>
      </c>
      <c r="H38" s="177" t="s">
        <v>157</v>
      </c>
      <c r="I38" s="178"/>
      <c r="J38" s="90"/>
      <c r="K38" s="200"/>
      <c r="L38" s="352" t="s">
        <v>8001</v>
      </c>
      <c r="M38" s="357" t="s">
        <v>8002</v>
      </c>
      <c r="N38" s="181" t="s">
        <v>688</v>
      </c>
      <c r="O38" s="111"/>
      <c r="P38" s="181">
        <v>74</v>
      </c>
      <c r="Q38" s="180" t="s">
        <v>166</v>
      </c>
      <c r="R38" s="181" t="s">
        <v>164</v>
      </c>
      <c r="S38" s="182" t="s">
        <v>152</v>
      </c>
      <c r="T38" s="71" t="s">
        <v>696</v>
      </c>
      <c r="U38" s="72" t="e">
        <v>#N/A</v>
      </c>
      <c r="V38" s="72" t="s">
        <v>696</v>
      </c>
      <c r="W38" s="186" t="e">
        <v>#N/A</v>
      </c>
      <c r="X38" s="72" t="s">
        <v>696</v>
      </c>
      <c r="Y38" s="217" t="e">
        <v>#N/A</v>
      </c>
    </row>
    <row r="39" spans="1:31" s="89" customFormat="1" ht="33.75" x14ac:dyDescent="0.5">
      <c r="B39" s="71" t="s">
        <v>696</v>
      </c>
      <c r="C39" s="72" t="e">
        <v>#N/A</v>
      </c>
      <c r="D39" s="169" t="s">
        <v>7926</v>
      </c>
      <c r="E39" s="305" t="s">
        <v>163</v>
      </c>
      <c r="F39" s="72" t="s">
        <v>4866</v>
      </c>
      <c r="G39" s="217">
        <v>81</v>
      </c>
      <c r="H39" s="177"/>
      <c r="I39" s="178"/>
      <c r="J39" s="90"/>
      <c r="K39" s="200" t="s">
        <v>635</v>
      </c>
      <c r="L39" s="354" t="s">
        <v>174</v>
      </c>
      <c r="M39" s="181" t="s">
        <v>581</v>
      </c>
      <c r="N39" s="200"/>
      <c r="O39" s="111"/>
      <c r="P39" s="181">
        <v>84</v>
      </c>
      <c r="Q39" s="180" t="s">
        <v>167</v>
      </c>
      <c r="R39" s="181" t="s">
        <v>163</v>
      </c>
      <c r="S39" s="182"/>
      <c r="T39" s="71" t="s">
        <v>696</v>
      </c>
      <c r="U39" s="72" t="e">
        <v>#N/A</v>
      </c>
      <c r="V39" s="169" t="s">
        <v>7926</v>
      </c>
      <c r="W39" s="305" t="s">
        <v>161</v>
      </c>
      <c r="X39" s="72" t="s">
        <v>696</v>
      </c>
      <c r="Y39" s="217" t="e">
        <v>#N/A</v>
      </c>
    </row>
    <row r="40" spans="1:31" s="89" customFormat="1" ht="33.75" x14ac:dyDescent="0.5">
      <c r="B40" s="71" t="s">
        <v>696</v>
      </c>
      <c r="C40" s="72" t="e">
        <v>#N/A</v>
      </c>
      <c r="D40" s="169" t="s">
        <v>7927</v>
      </c>
      <c r="E40" s="305" t="s">
        <v>159</v>
      </c>
      <c r="F40" s="72" t="s">
        <v>4852</v>
      </c>
      <c r="G40" s="217">
        <v>86</v>
      </c>
      <c r="H40" s="177"/>
      <c r="I40" s="178"/>
      <c r="J40" s="90"/>
      <c r="K40" s="181" t="s">
        <v>163</v>
      </c>
      <c r="L40" s="358" t="s">
        <v>2908</v>
      </c>
      <c r="M40" s="181" t="s">
        <v>2912</v>
      </c>
      <c r="N40" s="355"/>
      <c r="O40" s="111"/>
      <c r="P40" s="181">
        <v>94</v>
      </c>
      <c r="Q40" s="180" t="s">
        <v>168</v>
      </c>
      <c r="R40" s="181" t="s">
        <v>162</v>
      </c>
      <c r="S40" s="182"/>
      <c r="T40" s="71" t="s">
        <v>696</v>
      </c>
      <c r="U40" s="72" t="e">
        <v>#N/A</v>
      </c>
      <c r="V40" s="169" t="s">
        <v>7927</v>
      </c>
      <c r="W40" s="305" t="s">
        <v>161</v>
      </c>
      <c r="X40" s="72" t="s">
        <v>696</v>
      </c>
      <c r="Y40" s="217" t="e">
        <v>#N/A</v>
      </c>
    </row>
    <row r="41" spans="1:31" s="185" customFormat="1" ht="33.75" x14ac:dyDescent="0.5">
      <c r="A41" s="89"/>
      <c r="B41" s="71" t="s">
        <v>696</v>
      </c>
      <c r="C41" s="72" t="e">
        <v>#N/A</v>
      </c>
      <c r="D41" s="169" t="s">
        <v>7928</v>
      </c>
      <c r="E41" s="305" t="s">
        <v>168</v>
      </c>
      <c r="F41" s="72" t="s">
        <v>4900</v>
      </c>
      <c r="G41" s="217">
        <v>92</v>
      </c>
      <c r="H41" s="177"/>
      <c r="I41" s="183"/>
      <c r="J41" s="90"/>
      <c r="K41" s="200" t="s">
        <v>5675</v>
      </c>
      <c r="L41" s="358" t="s">
        <v>395</v>
      </c>
      <c r="M41" s="111"/>
      <c r="N41" s="181"/>
      <c r="O41" s="111"/>
      <c r="P41" s="181">
        <v>104</v>
      </c>
      <c r="Q41" s="180" t="s">
        <v>169</v>
      </c>
      <c r="R41" s="181" t="s">
        <v>161</v>
      </c>
      <c r="S41" s="184"/>
      <c r="T41" s="71" t="s">
        <v>696</v>
      </c>
      <c r="U41" s="72" t="e">
        <v>#N/A</v>
      </c>
      <c r="V41" s="169" t="s">
        <v>7928</v>
      </c>
      <c r="W41" s="305" t="s">
        <v>161</v>
      </c>
      <c r="X41" s="72" t="s">
        <v>696</v>
      </c>
      <c r="Y41" s="217" t="e">
        <v>#N/A</v>
      </c>
      <c r="AA41" s="89"/>
      <c r="AB41" s="89"/>
      <c r="AC41" s="89"/>
      <c r="AD41" s="89"/>
      <c r="AE41" s="89"/>
    </row>
    <row r="42" spans="1:31" s="185" customFormat="1" ht="33.75" x14ac:dyDescent="0.5">
      <c r="A42" s="89"/>
      <c r="B42" s="71" t="s">
        <v>696</v>
      </c>
      <c r="C42" s="72" t="e">
        <v>#N/A</v>
      </c>
      <c r="D42" s="169" t="s">
        <v>7929</v>
      </c>
      <c r="E42" s="305" t="s">
        <v>161</v>
      </c>
      <c r="F42" s="72" t="s">
        <v>696</v>
      </c>
      <c r="G42" s="217" t="e">
        <v>#N/A</v>
      </c>
      <c r="H42" s="177"/>
      <c r="I42" s="183"/>
      <c r="J42" s="90"/>
      <c r="K42" s="200" t="s">
        <v>5676</v>
      </c>
      <c r="L42" s="358" t="s">
        <v>209</v>
      </c>
      <c r="M42" s="111"/>
      <c r="N42" s="181"/>
      <c r="O42" s="111"/>
      <c r="P42" s="181">
        <v>114</v>
      </c>
      <c r="Q42" s="180" t="s">
        <v>170</v>
      </c>
      <c r="R42" s="181" t="s">
        <v>160</v>
      </c>
      <c r="S42" s="184"/>
      <c r="T42" s="71" t="s">
        <v>696</v>
      </c>
      <c r="U42" s="72" t="e">
        <v>#N/A</v>
      </c>
      <c r="V42" s="169" t="s">
        <v>7929</v>
      </c>
      <c r="W42" s="305" t="s">
        <v>159</v>
      </c>
      <c r="X42" s="72" t="s">
        <v>696</v>
      </c>
      <c r="Y42" s="217" t="e">
        <v>#N/A</v>
      </c>
      <c r="AA42" s="89"/>
      <c r="AB42" s="89"/>
      <c r="AC42" s="89"/>
      <c r="AD42" s="89"/>
      <c r="AE42" s="89"/>
    </row>
    <row r="43" spans="1:31" s="185" customFormat="1" ht="33.75" x14ac:dyDescent="0.5">
      <c r="A43" s="89"/>
      <c r="B43" s="71" t="s">
        <v>696</v>
      </c>
      <c r="C43" s="72" t="e">
        <v>#N/A</v>
      </c>
      <c r="D43" s="72" t="s">
        <v>696</v>
      </c>
      <c r="E43" s="186" t="e">
        <v>#VALUE!</v>
      </c>
      <c r="F43" s="72" t="s">
        <v>696</v>
      </c>
      <c r="G43" s="217" t="e">
        <v>#N/A</v>
      </c>
      <c r="H43" s="177"/>
      <c r="I43" s="183"/>
      <c r="J43" s="90"/>
      <c r="K43" s="200" t="s">
        <v>7973</v>
      </c>
      <c r="L43" s="359" t="s">
        <v>8003</v>
      </c>
      <c r="M43" s="111"/>
      <c r="N43" s="181"/>
      <c r="O43" s="111"/>
      <c r="P43" s="181"/>
      <c r="Q43" s="181"/>
      <c r="R43" s="181"/>
      <c r="S43" s="184"/>
      <c r="T43" s="71" t="s">
        <v>696</v>
      </c>
      <c r="U43" s="72" t="e">
        <v>#N/A</v>
      </c>
      <c r="V43" s="72" t="s">
        <v>696</v>
      </c>
      <c r="W43" s="186" t="e">
        <v>#VALUE!</v>
      </c>
      <c r="X43" s="72" t="s">
        <v>696</v>
      </c>
      <c r="Y43" s="217" t="e">
        <v>#N/A</v>
      </c>
      <c r="AA43" s="89"/>
      <c r="AB43" s="89"/>
      <c r="AC43" s="89"/>
      <c r="AD43" s="89"/>
      <c r="AE43" s="89"/>
    </row>
    <row r="44" spans="1:31" s="185" customFormat="1" ht="33.75" x14ac:dyDescent="0.5">
      <c r="A44" s="89"/>
      <c r="B44" s="71" t="s">
        <v>696</v>
      </c>
      <c r="C44" s="72" t="e">
        <v>#N/A</v>
      </c>
      <c r="D44" s="72" t="s">
        <v>696</v>
      </c>
      <c r="E44" s="186" t="e">
        <v>#VALUE!</v>
      </c>
      <c r="F44" s="72" t="s">
        <v>696</v>
      </c>
      <c r="G44" s="217" t="e">
        <v>#N/A</v>
      </c>
      <c r="H44" s="177"/>
      <c r="I44" s="183"/>
      <c r="J44" s="90"/>
      <c r="K44" s="200" t="s">
        <v>7975</v>
      </c>
      <c r="L44" s="360" t="s">
        <v>8004</v>
      </c>
      <c r="M44" s="111"/>
      <c r="N44" s="111"/>
      <c r="O44" s="111"/>
      <c r="P44" s="181"/>
      <c r="Q44" s="181"/>
      <c r="R44" s="181"/>
      <c r="S44" s="184"/>
      <c r="T44" s="71" t="s">
        <v>696</v>
      </c>
      <c r="U44" s="72" t="e">
        <v>#N/A</v>
      </c>
      <c r="V44" s="72" t="s">
        <v>696</v>
      </c>
      <c r="W44" s="186" t="e">
        <v>#VALUE!</v>
      </c>
      <c r="X44" s="72" t="s">
        <v>696</v>
      </c>
      <c r="Y44" s="217" t="e">
        <v>#N/A</v>
      </c>
      <c r="AA44" s="89"/>
      <c r="AB44" s="89"/>
      <c r="AC44" s="89"/>
      <c r="AD44" s="89"/>
      <c r="AE44" s="89"/>
    </row>
    <row r="45" spans="1:31" s="89" customFormat="1" ht="33.75" x14ac:dyDescent="0.5">
      <c r="B45" s="71" t="s">
        <v>696</v>
      </c>
      <c r="C45" s="72" t="e">
        <v>#N/A</v>
      </c>
      <c r="D45" s="72" t="s">
        <v>696</v>
      </c>
      <c r="E45" s="186" t="e">
        <v>#VALUE!</v>
      </c>
      <c r="F45" s="72" t="s">
        <v>696</v>
      </c>
      <c r="G45" s="217" t="e">
        <v>#N/A</v>
      </c>
      <c r="H45" s="177"/>
      <c r="I45" s="178"/>
      <c r="J45" s="90"/>
      <c r="K45" s="361" t="s">
        <v>7976</v>
      </c>
      <c r="L45" s="362" t="s">
        <v>170</v>
      </c>
      <c r="M45" s="111"/>
      <c r="N45" s="363" t="s">
        <v>5270</v>
      </c>
      <c r="O45" s="111"/>
      <c r="P45" s="370">
        <v>24</v>
      </c>
      <c r="Q45" s="181"/>
      <c r="R45" s="181" t="s">
        <v>161</v>
      </c>
      <c r="S45" s="182"/>
      <c r="T45" s="71" t="s">
        <v>696</v>
      </c>
      <c r="U45" s="72" t="e">
        <v>#N/A</v>
      </c>
      <c r="V45" s="72" t="s">
        <v>696</v>
      </c>
      <c r="W45" s="186" t="e">
        <v>#VALUE!</v>
      </c>
      <c r="X45" s="72" t="s">
        <v>696</v>
      </c>
      <c r="Y45" s="217" t="e">
        <v>#N/A</v>
      </c>
    </row>
    <row r="46" spans="1:31" s="89" customFormat="1" ht="33.75" x14ac:dyDescent="0.5">
      <c r="B46" s="71" t="s">
        <v>696</v>
      </c>
      <c r="C46" s="72" t="e">
        <v>#N/A</v>
      </c>
      <c r="D46" s="72" t="s">
        <v>696</v>
      </c>
      <c r="E46" s="186" t="e">
        <v>#VALUE!</v>
      </c>
      <c r="F46" s="72" t="s">
        <v>696</v>
      </c>
      <c r="G46" s="217" t="e">
        <v>#N/A</v>
      </c>
      <c r="H46" s="177"/>
      <c r="I46" s="178"/>
      <c r="J46" s="90"/>
      <c r="K46" s="200" t="s">
        <v>5269</v>
      </c>
      <c r="L46" s="358">
        <v>2025</v>
      </c>
      <c r="M46" s="200" t="s">
        <v>8005</v>
      </c>
      <c r="N46" s="364">
        <v>33</v>
      </c>
      <c r="O46" s="111"/>
      <c r="P46" s="370">
        <v>25</v>
      </c>
      <c r="Q46" s="180">
        <v>84</v>
      </c>
      <c r="R46" s="181" t="s">
        <v>167</v>
      </c>
      <c r="S46" s="182"/>
      <c r="T46" s="71" t="s">
        <v>696</v>
      </c>
      <c r="U46" s="72" t="e">
        <v>#N/A</v>
      </c>
      <c r="V46" s="72" t="s">
        <v>696</v>
      </c>
      <c r="W46" s="186" t="e">
        <v>#VALUE!</v>
      </c>
      <c r="X46" s="72" t="s">
        <v>696</v>
      </c>
      <c r="Y46" s="217" t="e">
        <v>#N/A</v>
      </c>
    </row>
    <row r="47" spans="1:31" s="89" customFormat="1" ht="33.75" x14ac:dyDescent="0.5">
      <c r="B47" s="71" t="s">
        <v>696</v>
      </c>
      <c r="C47" s="72" t="e">
        <v>#N/A</v>
      </c>
      <c r="D47" s="72" t="s">
        <v>696</v>
      </c>
      <c r="E47" s="186" t="e">
        <v>#VALUE!</v>
      </c>
      <c r="F47" s="72" t="s">
        <v>696</v>
      </c>
      <c r="G47" s="217" t="e">
        <v>#N/A</v>
      </c>
      <c r="H47" s="177"/>
      <c r="I47" s="178"/>
      <c r="J47" s="90"/>
      <c r="K47" s="200" t="s">
        <v>7974</v>
      </c>
      <c r="L47" s="358">
        <v>33</v>
      </c>
      <c r="M47" s="355"/>
      <c r="N47" s="111"/>
      <c r="O47" s="111"/>
      <c r="P47" s="370">
        <v>26</v>
      </c>
      <c r="Q47" s="180">
        <v>74</v>
      </c>
      <c r="R47" s="181" t="s">
        <v>166</v>
      </c>
      <c r="S47" s="182"/>
      <c r="T47" s="71" t="s">
        <v>696</v>
      </c>
      <c r="U47" s="72" t="e">
        <v>#N/A</v>
      </c>
      <c r="V47" s="72" t="s">
        <v>696</v>
      </c>
      <c r="W47" s="186" t="e">
        <v>#VALUE!</v>
      </c>
      <c r="X47" s="72" t="s">
        <v>696</v>
      </c>
      <c r="Y47" s="217" t="e">
        <v>#N/A</v>
      </c>
    </row>
    <row r="48" spans="1:31" s="89" customFormat="1" ht="33.75" x14ac:dyDescent="0.5">
      <c r="B48" s="71" t="s">
        <v>696</v>
      </c>
      <c r="C48" s="72" t="e">
        <v>#N/A</v>
      </c>
      <c r="D48" s="72" t="s">
        <v>696</v>
      </c>
      <c r="E48" s="186" t="e">
        <v>#VALUE!</v>
      </c>
      <c r="F48" s="72" t="s">
        <v>696</v>
      </c>
      <c r="G48" s="217" t="e">
        <v>#N/A</v>
      </c>
      <c r="H48" s="177"/>
      <c r="I48" s="178"/>
      <c r="J48" s="90"/>
      <c r="K48" s="111" t="s">
        <v>5271</v>
      </c>
      <c r="L48" s="365">
        <v>24</v>
      </c>
      <c r="M48" s="181" t="s">
        <v>343</v>
      </c>
      <c r="N48" s="111"/>
      <c r="O48" s="111"/>
      <c r="P48" s="370">
        <v>27</v>
      </c>
      <c r="Q48" s="180">
        <v>84</v>
      </c>
      <c r="R48" s="181" t="s">
        <v>167</v>
      </c>
      <c r="S48" s="182"/>
      <c r="T48" s="71" t="s">
        <v>696</v>
      </c>
      <c r="U48" s="72" t="e">
        <v>#N/A</v>
      </c>
      <c r="V48" s="72" t="s">
        <v>696</v>
      </c>
      <c r="W48" s="186" t="e">
        <v>#VALUE!</v>
      </c>
      <c r="X48" s="72" t="s">
        <v>696</v>
      </c>
      <c r="Y48" s="217" t="e">
        <v>#N/A</v>
      </c>
    </row>
    <row r="49" spans="1:31" s="89" customFormat="1" ht="33.75" hidden="1" x14ac:dyDescent="0.5">
      <c r="B49" s="71" t="s">
        <v>696</v>
      </c>
      <c r="C49" s="72" t="e">
        <v>#N/A</v>
      </c>
      <c r="D49" s="72" t="s">
        <v>696</v>
      </c>
      <c r="E49" s="186" t="e">
        <v>#VALUE!</v>
      </c>
      <c r="F49" s="72" t="s">
        <v>696</v>
      </c>
      <c r="G49" s="217" t="e">
        <v>#N/A</v>
      </c>
      <c r="H49" s="177"/>
      <c r="I49" s="178"/>
      <c r="J49" s="90"/>
      <c r="K49" s="111"/>
      <c r="L49" s="365"/>
      <c r="M49" s="355"/>
      <c r="N49" s="111"/>
      <c r="O49" s="111"/>
      <c r="P49" s="370">
        <v>28</v>
      </c>
      <c r="Q49" s="180">
        <v>94</v>
      </c>
      <c r="R49" s="181" t="s">
        <v>168</v>
      </c>
      <c r="S49" s="182"/>
      <c r="T49" s="71" t="s">
        <v>696</v>
      </c>
      <c r="U49" s="72" t="e">
        <v>#N/A</v>
      </c>
      <c r="V49" s="72" t="s">
        <v>696</v>
      </c>
      <c r="W49" s="186" t="e">
        <v>#VALUE!</v>
      </c>
      <c r="X49" s="72" t="s">
        <v>696</v>
      </c>
      <c r="Y49" s="217" t="e">
        <v>#N/A</v>
      </c>
    </row>
    <row r="50" spans="1:31" s="89" customFormat="1" ht="33.75" hidden="1" x14ac:dyDescent="0.5">
      <c r="B50" s="71" t="s">
        <v>696</v>
      </c>
      <c r="C50" s="72" t="e">
        <v>#N/A</v>
      </c>
      <c r="D50" s="72" t="s">
        <v>696</v>
      </c>
      <c r="E50" s="186" t="e">
        <v>#VALUE!</v>
      </c>
      <c r="F50" s="72" t="s">
        <v>696</v>
      </c>
      <c r="G50" s="217" t="e">
        <v>#N/A</v>
      </c>
      <c r="H50" s="177"/>
      <c r="I50" s="178"/>
      <c r="J50" s="90"/>
      <c r="K50" s="111"/>
      <c r="L50" s="354"/>
      <c r="M50" s="355"/>
      <c r="N50" s="111"/>
      <c r="O50" s="111"/>
      <c r="P50" s="370">
        <v>29</v>
      </c>
      <c r="Q50" s="180">
        <v>104</v>
      </c>
      <c r="R50" s="181" t="s">
        <v>169</v>
      </c>
      <c r="S50" s="182"/>
      <c r="T50" s="71" t="s">
        <v>696</v>
      </c>
      <c r="U50" s="72" t="e">
        <v>#N/A</v>
      </c>
      <c r="V50" s="72" t="s">
        <v>696</v>
      </c>
      <c r="W50" s="186" t="e">
        <v>#VALUE!</v>
      </c>
      <c r="X50" s="72" t="s">
        <v>696</v>
      </c>
      <c r="Y50" s="217" t="e">
        <v>#N/A</v>
      </c>
    </row>
    <row r="51" spans="1:31" s="89" customFormat="1" ht="33.75" hidden="1" x14ac:dyDescent="0.5">
      <c r="B51" s="71" t="s">
        <v>696</v>
      </c>
      <c r="C51" s="72" t="e">
        <v>#N/A</v>
      </c>
      <c r="D51" s="72" t="s">
        <v>696</v>
      </c>
      <c r="E51" s="186" t="e">
        <v>#VALUE!</v>
      </c>
      <c r="F51" s="72" t="s">
        <v>696</v>
      </c>
      <c r="G51" s="217" t="e">
        <v>#N/A</v>
      </c>
      <c r="H51" s="177"/>
      <c r="I51" s="178"/>
      <c r="J51" s="90"/>
      <c r="K51" s="111"/>
      <c r="L51" s="354"/>
      <c r="M51" s="355"/>
      <c r="N51" s="111"/>
      <c r="O51" s="111"/>
      <c r="P51" s="370">
        <v>30</v>
      </c>
      <c r="Q51" s="180">
        <v>114</v>
      </c>
      <c r="R51" s="181" t="s">
        <v>170</v>
      </c>
      <c r="S51" s="182"/>
      <c r="T51" s="71" t="s">
        <v>696</v>
      </c>
      <c r="U51" s="72" t="e">
        <v>#N/A</v>
      </c>
      <c r="V51" s="72" t="s">
        <v>696</v>
      </c>
      <c r="W51" s="186" t="e">
        <v>#VALUE!</v>
      </c>
      <c r="X51" s="72" t="s">
        <v>696</v>
      </c>
      <c r="Y51" s="217" t="e">
        <v>#N/A</v>
      </c>
    </row>
    <row r="52" spans="1:31" s="89" customFormat="1" ht="33.75" hidden="1" x14ac:dyDescent="0.5">
      <c r="B52" s="71" t="s">
        <v>696</v>
      </c>
      <c r="C52" s="72" t="e">
        <v>#N/A</v>
      </c>
      <c r="D52" s="72" t="s">
        <v>696</v>
      </c>
      <c r="E52" s="186" t="e">
        <v>#VALUE!</v>
      </c>
      <c r="F52" s="72" t="s">
        <v>696</v>
      </c>
      <c r="G52" s="217" t="e">
        <v>#N/A</v>
      </c>
      <c r="H52" s="177"/>
      <c r="I52" s="178"/>
      <c r="J52" s="90"/>
      <c r="K52" s="111"/>
      <c r="L52" s="354"/>
      <c r="M52" s="355"/>
      <c r="N52" s="111"/>
      <c r="O52" s="111"/>
      <c r="P52" s="370">
        <v>31</v>
      </c>
      <c r="Q52" s="180">
        <v>4</v>
      </c>
      <c r="R52" s="181" t="s">
        <v>159</v>
      </c>
      <c r="S52" s="182"/>
      <c r="T52" s="71" t="s">
        <v>696</v>
      </c>
      <c r="U52" s="72" t="e">
        <v>#N/A</v>
      </c>
      <c r="V52" s="72" t="s">
        <v>696</v>
      </c>
      <c r="W52" s="186" t="e">
        <v>#VALUE!</v>
      </c>
      <c r="X52" s="72" t="s">
        <v>696</v>
      </c>
      <c r="Y52" s="217" t="e">
        <v>#N/A</v>
      </c>
    </row>
    <row r="53" spans="1:31" s="89" customFormat="1" ht="33.75" hidden="1" x14ac:dyDescent="0.5">
      <c r="B53" s="71" t="s">
        <v>696</v>
      </c>
      <c r="C53" s="72" t="e">
        <v>#N/A</v>
      </c>
      <c r="D53" s="72" t="s">
        <v>696</v>
      </c>
      <c r="E53" s="186" t="e">
        <v>#VALUE!</v>
      </c>
      <c r="F53" s="72" t="s">
        <v>696</v>
      </c>
      <c r="G53" s="217" t="e">
        <v>#N/A</v>
      </c>
      <c r="H53" s="177"/>
      <c r="I53" s="178"/>
      <c r="J53" s="90"/>
      <c r="K53" s="111"/>
      <c r="L53" s="354"/>
      <c r="M53" s="355"/>
      <c r="N53" s="111"/>
      <c r="O53" s="111"/>
      <c r="P53" s="370">
        <v>32</v>
      </c>
      <c r="Q53" s="180">
        <v>14</v>
      </c>
      <c r="R53" s="181" t="s">
        <v>160</v>
      </c>
      <c r="S53" s="182"/>
      <c r="T53" s="71" t="s">
        <v>696</v>
      </c>
      <c r="U53" s="72" t="e">
        <v>#N/A</v>
      </c>
      <c r="V53" s="72" t="s">
        <v>696</v>
      </c>
      <c r="W53" s="186" t="e">
        <v>#VALUE!</v>
      </c>
      <c r="X53" s="72" t="s">
        <v>696</v>
      </c>
      <c r="Y53" s="217" t="e">
        <v>#N/A</v>
      </c>
    </row>
    <row r="54" spans="1:31" s="89" customFormat="1" ht="33.75" hidden="1" x14ac:dyDescent="0.5">
      <c r="B54" s="71"/>
      <c r="C54" s="72"/>
      <c r="D54" s="72"/>
      <c r="E54" s="72"/>
      <c r="F54" s="72"/>
      <c r="G54" s="75"/>
      <c r="H54" s="177"/>
      <c r="I54" s="178"/>
      <c r="J54" s="90"/>
      <c r="K54" s="111"/>
      <c r="L54" s="354"/>
      <c r="M54" s="111"/>
      <c r="N54" s="111"/>
      <c r="O54" s="111"/>
      <c r="P54" s="370">
        <v>33</v>
      </c>
      <c r="Q54" s="180">
        <v>24</v>
      </c>
      <c r="R54" s="181" t="s">
        <v>161</v>
      </c>
      <c r="S54" s="182"/>
      <c r="T54" s="71"/>
      <c r="U54" s="72"/>
      <c r="V54" s="72"/>
      <c r="W54" s="186"/>
      <c r="X54" s="72"/>
      <c r="Y54" s="75"/>
    </row>
    <row r="55" spans="1:31" s="192" customFormat="1" ht="36.75" thickBot="1" x14ac:dyDescent="0.55000000000000004">
      <c r="A55" s="187"/>
      <c r="B55" s="306" t="s">
        <v>345</v>
      </c>
      <c r="C55" s="191"/>
      <c r="D55" s="191" t="s">
        <v>3062</v>
      </c>
      <c r="E55" s="191"/>
      <c r="F55" s="191"/>
      <c r="G55" s="307" t="s">
        <v>8006</v>
      </c>
      <c r="H55" s="188"/>
      <c r="I55" s="189"/>
      <c r="J55" s="343"/>
      <c r="K55" s="272"/>
      <c r="L55" s="290"/>
      <c r="M55" s="366"/>
      <c r="N55" s="213"/>
      <c r="O55" s="369"/>
      <c r="P55" s="190"/>
      <c r="Q55" s="190"/>
      <c r="R55" s="190"/>
      <c r="S55" s="182"/>
      <c r="T55" s="306" t="s">
        <v>350</v>
      </c>
      <c r="U55" s="191"/>
      <c r="V55" s="191" t="s">
        <v>3068</v>
      </c>
      <c r="W55" s="191"/>
      <c r="X55" s="191"/>
      <c r="Y55" s="307" t="s">
        <v>8007</v>
      </c>
      <c r="AA55" s="187"/>
      <c r="AB55" s="187"/>
      <c r="AC55" s="187"/>
      <c r="AD55" s="187"/>
      <c r="AE55" s="187"/>
    </row>
    <row r="56" spans="1:31" s="171" customFormat="1" ht="36" x14ac:dyDescent="0.25">
      <c r="A56" s="93"/>
      <c r="B56" s="112" t="s">
        <v>162</v>
      </c>
      <c r="C56" s="104">
        <v>6</v>
      </c>
      <c r="D56" s="225" t="s">
        <v>696</v>
      </c>
      <c r="E56" s="328" t="s">
        <v>696</v>
      </c>
      <c r="F56" s="329">
        <v>34</v>
      </c>
      <c r="G56" s="330" t="s">
        <v>148</v>
      </c>
      <c r="H56" s="172"/>
      <c r="I56" s="170"/>
      <c r="J56" s="168"/>
      <c r="K56" s="108" t="s">
        <v>8008</v>
      </c>
      <c r="L56" s="212" t="s">
        <v>8009</v>
      </c>
      <c r="M56" s="212" t="s">
        <v>8010</v>
      </c>
      <c r="N56" s="213"/>
      <c r="O56" s="168"/>
      <c r="P56" s="92"/>
      <c r="Q56" s="92" t="s">
        <v>145</v>
      </c>
      <c r="R56" s="92"/>
      <c r="S56" s="170"/>
      <c r="T56" s="308" t="s">
        <v>169</v>
      </c>
      <c r="U56" s="309">
        <v>13</v>
      </c>
      <c r="V56" s="219" t="s">
        <v>696</v>
      </c>
      <c r="W56" s="310" t="s">
        <v>269</v>
      </c>
      <c r="X56" s="311">
        <v>104</v>
      </c>
      <c r="Y56" s="220" t="s">
        <v>155</v>
      </c>
      <c r="AA56" s="93"/>
      <c r="AB56" s="93"/>
      <c r="AC56" s="93"/>
      <c r="AD56" s="93"/>
      <c r="AE56" s="93"/>
    </row>
    <row r="57" spans="1:31" s="171" customFormat="1" ht="36" x14ac:dyDescent="0.25">
      <c r="A57" s="93"/>
      <c r="B57" s="113" t="s">
        <v>5906</v>
      </c>
      <c r="C57" s="108">
        <v>14</v>
      </c>
      <c r="D57" s="108"/>
      <c r="E57" s="114" t="s">
        <v>696</v>
      </c>
      <c r="F57" s="213"/>
      <c r="G57" s="331" t="s">
        <v>5719</v>
      </c>
      <c r="H57" s="172"/>
      <c r="I57" s="170"/>
      <c r="J57" s="168"/>
      <c r="K57" s="108" t="s">
        <v>8011</v>
      </c>
      <c r="L57" s="212" t="s">
        <v>5279</v>
      </c>
      <c r="M57" s="108"/>
      <c r="N57" s="213"/>
      <c r="O57" s="168"/>
      <c r="P57" s="92"/>
      <c r="Q57" s="92" t="s">
        <v>157</v>
      </c>
      <c r="R57" s="92">
        <v>12</v>
      </c>
      <c r="S57" s="170"/>
      <c r="T57" s="221" t="s">
        <v>696</v>
      </c>
      <c r="U57" s="222">
        <v>21</v>
      </c>
      <c r="V57" s="222"/>
      <c r="W57" s="114" t="s">
        <v>696</v>
      </c>
      <c r="X57" s="223"/>
      <c r="Y57" s="312" t="s">
        <v>5715</v>
      </c>
      <c r="AA57" s="93"/>
      <c r="AB57" s="93"/>
      <c r="AC57" s="93"/>
      <c r="AD57" s="93"/>
      <c r="AE57" s="93"/>
    </row>
    <row r="58" spans="1:31" s="175" customFormat="1" ht="36" x14ac:dyDescent="0.25">
      <c r="A58" s="94"/>
      <c r="B58" s="113" t="s">
        <v>696</v>
      </c>
      <c r="C58" s="108">
        <v>30</v>
      </c>
      <c r="D58" s="108"/>
      <c r="E58" s="108"/>
      <c r="F58" s="108"/>
      <c r="G58" s="115"/>
      <c r="H58" s="173"/>
      <c r="I58" s="174"/>
      <c r="J58" s="167"/>
      <c r="K58" s="214" t="s">
        <v>3073</v>
      </c>
      <c r="L58" s="215" t="s">
        <v>170</v>
      </c>
      <c r="M58" s="108"/>
      <c r="N58" s="108"/>
      <c r="O58" s="167"/>
      <c r="P58" s="91"/>
      <c r="Q58" s="91" t="s">
        <v>158</v>
      </c>
      <c r="R58" s="91">
        <v>1</v>
      </c>
      <c r="S58" s="174"/>
      <c r="T58" s="221" t="s">
        <v>696</v>
      </c>
      <c r="U58" s="222">
        <v>28</v>
      </c>
      <c r="V58" s="222"/>
      <c r="W58" s="222"/>
      <c r="X58" s="222"/>
      <c r="Y58" s="224"/>
      <c r="AA58" s="94"/>
      <c r="AB58" s="94"/>
      <c r="AC58" s="94"/>
      <c r="AD58" s="94"/>
      <c r="AE58" s="94"/>
    </row>
    <row r="59" spans="1:31" s="89" customFormat="1" ht="33.75" x14ac:dyDescent="0.5">
      <c r="B59" s="74"/>
      <c r="C59" s="73"/>
      <c r="D59" s="176" t="s">
        <v>4915</v>
      </c>
      <c r="E59" s="186">
        <v>4</v>
      </c>
      <c r="F59" s="72"/>
      <c r="G59" s="327"/>
      <c r="H59" s="177"/>
      <c r="I59" s="76"/>
      <c r="J59" s="72"/>
      <c r="K59" s="193" t="s">
        <v>5339</v>
      </c>
      <c r="L59" s="194" t="s">
        <v>161</v>
      </c>
      <c r="M59" s="111"/>
      <c r="N59" s="111"/>
      <c r="O59" s="111"/>
      <c r="P59" s="181"/>
      <c r="Q59" s="181" t="s">
        <v>147</v>
      </c>
      <c r="R59" s="181">
        <v>2</v>
      </c>
      <c r="S59" s="195"/>
      <c r="T59" s="74" t="s">
        <v>678</v>
      </c>
      <c r="U59" s="73"/>
      <c r="V59" s="176" t="s">
        <v>4922</v>
      </c>
      <c r="W59" s="186">
        <v>11</v>
      </c>
      <c r="X59" s="72"/>
      <c r="Y59" s="196"/>
    </row>
    <row r="60" spans="1:31" s="89" customFormat="1" ht="33.75" x14ac:dyDescent="0.5">
      <c r="B60" s="74" t="s">
        <v>696</v>
      </c>
      <c r="C60" s="76"/>
      <c r="D60" s="72"/>
      <c r="E60" s="186"/>
      <c r="F60" s="177" t="s">
        <v>4844</v>
      </c>
      <c r="G60" s="217">
        <v>13</v>
      </c>
      <c r="H60" s="177"/>
      <c r="I60" s="76"/>
      <c r="J60" s="197" t="s">
        <v>7977</v>
      </c>
      <c r="K60" s="198" t="s">
        <v>8012</v>
      </c>
      <c r="L60" s="199"/>
      <c r="M60" s="111"/>
      <c r="N60" s="200" t="s">
        <v>8013</v>
      </c>
      <c r="O60" s="111"/>
      <c r="P60" s="181"/>
      <c r="Q60" s="181" t="s">
        <v>148</v>
      </c>
      <c r="R60" s="181">
        <v>3</v>
      </c>
      <c r="S60" s="182"/>
      <c r="T60" s="74" t="s">
        <v>696</v>
      </c>
      <c r="U60" s="76"/>
      <c r="V60" s="72"/>
      <c r="W60" s="186"/>
      <c r="X60" s="177" t="s">
        <v>4839</v>
      </c>
      <c r="Y60" s="217">
        <v>8</v>
      </c>
    </row>
    <row r="61" spans="1:31" s="89" customFormat="1" ht="33.75" x14ac:dyDescent="0.5">
      <c r="B61" s="71" t="s">
        <v>5859</v>
      </c>
      <c r="C61" s="72">
        <v>10</v>
      </c>
      <c r="D61" s="72" t="s">
        <v>6574</v>
      </c>
      <c r="E61" s="186">
        <v>29</v>
      </c>
      <c r="F61" s="72"/>
      <c r="G61" s="217"/>
      <c r="H61" s="177"/>
      <c r="I61" s="76"/>
      <c r="J61" s="197"/>
      <c r="K61" s="73" t="s">
        <v>4887</v>
      </c>
      <c r="L61" s="206" t="s">
        <v>164</v>
      </c>
      <c r="M61" s="72"/>
      <c r="N61" s="73"/>
      <c r="O61" s="72"/>
      <c r="P61" s="72"/>
      <c r="Q61" s="186" t="s">
        <v>149</v>
      </c>
      <c r="R61" s="201">
        <v>4</v>
      </c>
      <c r="S61" s="182"/>
      <c r="T61" s="71" t="s">
        <v>269</v>
      </c>
      <c r="U61" s="72">
        <v>1</v>
      </c>
      <c r="V61" s="72" t="s">
        <v>6564</v>
      </c>
      <c r="W61" s="186">
        <v>15</v>
      </c>
      <c r="X61" s="72"/>
      <c r="Y61" s="217"/>
    </row>
    <row r="62" spans="1:31" s="89" customFormat="1" ht="33.75" x14ac:dyDescent="0.5">
      <c r="B62" s="71" t="s">
        <v>8014</v>
      </c>
      <c r="C62" s="72">
        <v>25</v>
      </c>
      <c r="D62" s="72" t="s">
        <v>696</v>
      </c>
      <c r="E62" s="186" t="e">
        <v>#N/A</v>
      </c>
      <c r="F62" s="72" t="s">
        <v>4893</v>
      </c>
      <c r="G62" s="217">
        <v>17</v>
      </c>
      <c r="H62" s="177" t="s">
        <v>158</v>
      </c>
      <c r="I62" s="76"/>
      <c r="J62" s="197"/>
      <c r="K62" s="73" t="s">
        <v>4878</v>
      </c>
      <c r="L62" s="367" t="s">
        <v>8015</v>
      </c>
      <c r="M62" s="72"/>
      <c r="N62" s="368" t="s">
        <v>4930</v>
      </c>
      <c r="O62" s="72"/>
      <c r="P62" s="72" t="s">
        <v>160</v>
      </c>
      <c r="Q62" s="186" t="s">
        <v>150</v>
      </c>
      <c r="R62" s="201">
        <v>5</v>
      </c>
      <c r="S62" s="182" t="s">
        <v>151</v>
      </c>
      <c r="T62" s="71" t="s">
        <v>5849</v>
      </c>
      <c r="U62" s="72">
        <v>8</v>
      </c>
      <c r="V62" s="72" t="s">
        <v>696</v>
      </c>
      <c r="W62" s="186" t="e">
        <v>#N/A</v>
      </c>
      <c r="X62" s="72" t="s">
        <v>4873</v>
      </c>
      <c r="Y62" s="217">
        <v>29</v>
      </c>
    </row>
    <row r="63" spans="1:31" s="89" customFormat="1" ht="33.75" x14ac:dyDescent="0.5">
      <c r="B63" s="71" t="s">
        <v>250</v>
      </c>
      <c r="C63" s="72">
        <v>44</v>
      </c>
      <c r="D63" s="72" t="s">
        <v>696</v>
      </c>
      <c r="E63" s="186" t="e">
        <v>#N/A</v>
      </c>
      <c r="F63" s="72" t="s">
        <v>4901</v>
      </c>
      <c r="G63" s="217">
        <v>24</v>
      </c>
      <c r="H63" s="177"/>
      <c r="I63" s="76"/>
      <c r="J63" s="197"/>
      <c r="K63" s="73" t="s">
        <v>4877</v>
      </c>
      <c r="L63" s="367" t="s">
        <v>8016</v>
      </c>
      <c r="M63" s="72"/>
      <c r="N63" s="368" t="s">
        <v>4933</v>
      </c>
      <c r="O63" s="72"/>
      <c r="P63" s="72" t="s">
        <v>168</v>
      </c>
      <c r="Q63" s="186" t="s">
        <v>151</v>
      </c>
      <c r="R63" s="201">
        <v>6</v>
      </c>
      <c r="S63" s="182"/>
      <c r="T63" s="71" t="s">
        <v>674</v>
      </c>
      <c r="U63" s="72">
        <v>24</v>
      </c>
      <c r="V63" s="72" t="s">
        <v>696</v>
      </c>
      <c r="W63" s="186" t="e">
        <v>#N/A</v>
      </c>
      <c r="X63" s="72" t="s">
        <v>4908</v>
      </c>
      <c r="Y63" s="217">
        <v>44</v>
      </c>
    </row>
    <row r="64" spans="1:31" s="89" customFormat="1" ht="33.75" x14ac:dyDescent="0.5">
      <c r="B64" s="71" t="s">
        <v>5627</v>
      </c>
      <c r="C64" s="72">
        <v>54</v>
      </c>
      <c r="D64" s="72" t="s">
        <v>696</v>
      </c>
      <c r="E64" s="186" t="e">
        <v>#N/A</v>
      </c>
      <c r="F64" s="72" t="s">
        <v>4876</v>
      </c>
      <c r="G64" s="217">
        <v>28</v>
      </c>
      <c r="H64" s="177"/>
      <c r="I64" s="76"/>
      <c r="J64" s="197"/>
      <c r="K64" s="73" t="s">
        <v>4879</v>
      </c>
      <c r="L64" s="367" t="s">
        <v>8017</v>
      </c>
      <c r="M64" s="72"/>
      <c r="N64" s="368" t="s">
        <v>4932</v>
      </c>
      <c r="O64" s="72"/>
      <c r="P64" s="72" t="s">
        <v>168</v>
      </c>
      <c r="Q64" s="186" t="s">
        <v>152</v>
      </c>
      <c r="R64" s="201">
        <v>7</v>
      </c>
      <c r="S64" s="182"/>
      <c r="T64" s="71" t="s">
        <v>247</v>
      </c>
      <c r="U64" s="72">
        <v>41</v>
      </c>
      <c r="V64" s="72" t="s">
        <v>696</v>
      </c>
      <c r="W64" s="186" t="e">
        <v>#N/A</v>
      </c>
      <c r="X64" s="72" t="s">
        <v>4848</v>
      </c>
      <c r="Y64" s="217">
        <v>73</v>
      </c>
    </row>
    <row r="65" spans="2:25" s="89" customFormat="1" ht="33.75" x14ac:dyDescent="0.5">
      <c r="B65" s="71" t="s">
        <v>236</v>
      </c>
      <c r="C65" s="72">
        <v>100</v>
      </c>
      <c r="D65" s="72" t="s">
        <v>696</v>
      </c>
      <c r="E65" s="186" t="e">
        <v>#N/A</v>
      </c>
      <c r="F65" s="72" t="s">
        <v>4899</v>
      </c>
      <c r="G65" s="217">
        <v>70</v>
      </c>
      <c r="H65" s="177"/>
      <c r="I65" s="76"/>
      <c r="J65" s="197"/>
      <c r="K65" s="73" t="s">
        <v>4880</v>
      </c>
      <c r="L65" s="367" t="s">
        <v>8018</v>
      </c>
      <c r="M65" s="72"/>
      <c r="N65" s="368" t="s">
        <v>4931</v>
      </c>
      <c r="O65" s="72"/>
      <c r="P65" s="72" t="s">
        <v>161</v>
      </c>
      <c r="Q65" s="186" t="s">
        <v>153</v>
      </c>
      <c r="R65" s="201">
        <v>8</v>
      </c>
      <c r="S65" s="182"/>
      <c r="T65" s="71" t="s">
        <v>225</v>
      </c>
      <c r="U65" s="72">
        <v>109</v>
      </c>
      <c r="V65" s="72" t="s">
        <v>696</v>
      </c>
      <c r="W65" s="186" t="e">
        <v>#N/A</v>
      </c>
      <c r="X65" s="72" t="s">
        <v>4856</v>
      </c>
      <c r="Y65" s="217">
        <v>77</v>
      </c>
    </row>
    <row r="66" spans="2:25" s="89" customFormat="1" ht="41.45" customHeight="1" x14ac:dyDescent="0.5">
      <c r="B66" s="71" t="s">
        <v>274</v>
      </c>
      <c r="C66" s="72">
        <v>119</v>
      </c>
      <c r="D66" s="169" t="s">
        <v>7926</v>
      </c>
      <c r="E66" s="305" t="s">
        <v>163</v>
      </c>
      <c r="F66" s="72" t="s">
        <v>696</v>
      </c>
      <c r="G66" s="217" t="e">
        <v>#N/A</v>
      </c>
      <c r="H66" s="176" t="s">
        <v>7978</v>
      </c>
      <c r="I66" s="176"/>
      <c r="J66" s="202" t="s">
        <v>8019</v>
      </c>
      <c r="K66" s="73" t="s">
        <v>4883</v>
      </c>
      <c r="L66" s="206" t="s">
        <v>162</v>
      </c>
      <c r="M66" s="72"/>
      <c r="N66" s="368" t="s">
        <v>4937</v>
      </c>
      <c r="O66" s="72"/>
      <c r="P66" s="72" t="s">
        <v>161</v>
      </c>
      <c r="Q66" s="186" t="s">
        <v>154</v>
      </c>
      <c r="R66" s="201">
        <v>9</v>
      </c>
      <c r="S66" s="182"/>
      <c r="T66" s="71" t="s">
        <v>8020</v>
      </c>
      <c r="U66" s="72">
        <v>115</v>
      </c>
      <c r="V66" s="169" t="s">
        <v>7926</v>
      </c>
      <c r="W66" s="305" t="s">
        <v>164</v>
      </c>
      <c r="X66" s="72" t="s">
        <v>4895</v>
      </c>
      <c r="Y66" s="217">
        <v>93</v>
      </c>
    </row>
    <row r="67" spans="2:25" s="89" customFormat="1" ht="33.75" x14ac:dyDescent="0.5">
      <c r="B67" s="71" t="s">
        <v>282</v>
      </c>
      <c r="C67" s="72">
        <v>189</v>
      </c>
      <c r="D67" s="169" t="s">
        <v>7927</v>
      </c>
      <c r="E67" s="305" t="s">
        <v>163</v>
      </c>
      <c r="F67" s="72" t="s">
        <v>696</v>
      </c>
      <c r="G67" s="217" t="e">
        <v>#N/A</v>
      </c>
      <c r="H67" s="176" t="s">
        <v>254</v>
      </c>
      <c r="I67" s="176"/>
      <c r="J67" s="202" t="s">
        <v>8021</v>
      </c>
      <c r="K67" s="73" t="s">
        <v>4882</v>
      </c>
      <c r="L67" s="206" t="s">
        <v>159</v>
      </c>
      <c r="M67" s="72"/>
      <c r="N67" s="368" t="s">
        <v>4947</v>
      </c>
      <c r="O67" s="72"/>
      <c r="P67" s="72" t="s">
        <v>160</v>
      </c>
      <c r="Q67" s="186" t="s">
        <v>155</v>
      </c>
      <c r="R67" s="201">
        <v>10</v>
      </c>
      <c r="S67" s="182"/>
      <c r="T67" s="71" t="s">
        <v>289</v>
      </c>
      <c r="U67" s="72">
        <v>196</v>
      </c>
      <c r="V67" s="169" t="s">
        <v>7927</v>
      </c>
      <c r="W67" s="305" t="s">
        <v>163</v>
      </c>
      <c r="X67" s="72" t="s">
        <v>696</v>
      </c>
      <c r="Y67" s="217" t="e">
        <v>#N/A</v>
      </c>
    </row>
    <row r="68" spans="2:25" s="89" customFormat="1" ht="33.75" x14ac:dyDescent="0.5">
      <c r="B68" s="71" t="s">
        <v>6031</v>
      </c>
      <c r="C68" s="72">
        <v>220</v>
      </c>
      <c r="D68" s="169" t="s">
        <v>7928</v>
      </c>
      <c r="E68" s="305" t="s">
        <v>159</v>
      </c>
      <c r="F68" s="72" t="s">
        <v>696</v>
      </c>
      <c r="G68" s="217" t="e">
        <v>#N/A</v>
      </c>
      <c r="H68" s="176" t="s">
        <v>253</v>
      </c>
      <c r="I68" s="176"/>
      <c r="J68" s="202" t="s">
        <v>8022</v>
      </c>
      <c r="K68" s="73" t="s">
        <v>4881</v>
      </c>
      <c r="L68" s="206" t="s">
        <v>167</v>
      </c>
      <c r="M68" s="72"/>
      <c r="N68" s="368" t="s">
        <v>4949</v>
      </c>
      <c r="O68" s="72"/>
      <c r="P68" s="72" t="s">
        <v>166</v>
      </c>
      <c r="Q68" s="186" t="s">
        <v>156</v>
      </c>
      <c r="R68" s="201">
        <v>11</v>
      </c>
      <c r="S68" s="182"/>
      <c r="T68" s="71" t="s">
        <v>696</v>
      </c>
      <c r="U68" s="72" t="e">
        <v>#N/A</v>
      </c>
      <c r="V68" s="169" t="s">
        <v>7928</v>
      </c>
      <c r="W68" s="305" t="s">
        <v>160</v>
      </c>
      <c r="X68" s="72" t="s">
        <v>696</v>
      </c>
      <c r="Y68" s="217" t="e">
        <v>#N/A</v>
      </c>
    </row>
    <row r="69" spans="2:25" s="89" customFormat="1" ht="33.75" x14ac:dyDescent="0.5">
      <c r="B69" s="71" t="s">
        <v>696</v>
      </c>
      <c r="C69" s="72" t="e">
        <v>#N/A</v>
      </c>
      <c r="D69" s="169" t="s">
        <v>7929</v>
      </c>
      <c r="E69" s="305" t="s">
        <v>164</v>
      </c>
      <c r="F69" s="72" t="s">
        <v>696</v>
      </c>
      <c r="G69" s="217" t="e">
        <v>#N/A</v>
      </c>
      <c r="H69" s="176" t="s">
        <v>255</v>
      </c>
      <c r="I69" s="176"/>
      <c r="J69" s="202" t="s">
        <v>8023</v>
      </c>
      <c r="K69" s="73" t="s">
        <v>4863</v>
      </c>
      <c r="L69" s="206" t="s">
        <v>170</v>
      </c>
      <c r="M69" s="72"/>
      <c r="N69" s="368" t="s">
        <v>4945</v>
      </c>
      <c r="O69" s="72"/>
      <c r="P69" s="72" t="s">
        <v>167</v>
      </c>
      <c r="Q69" s="73"/>
      <c r="R69" s="73"/>
      <c r="S69" s="182"/>
      <c r="T69" s="71" t="s">
        <v>696</v>
      </c>
      <c r="U69" s="72" t="e">
        <v>#N/A</v>
      </c>
      <c r="V69" s="169" t="s">
        <v>7929</v>
      </c>
      <c r="W69" s="305" t="s">
        <v>170</v>
      </c>
      <c r="X69" s="72" t="s">
        <v>696</v>
      </c>
      <c r="Y69" s="217" t="e">
        <v>#N/A</v>
      </c>
    </row>
    <row r="70" spans="2:25" s="89" customFormat="1" ht="33.75" x14ac:dyDescent="0.5">
      <c r="B70" s="71" t="s">
        <v>696</v>
      </c>
      <c r="C70" s="72" t="e">
        <v>#N/A</v>
      </c>
      <c r="D70" s="72"/>
      <c r="E70" s="73"/>
      <c r="F70" s="72" t="s">
        <v>696</v>
      </c>
      <c r="G70" s="217" t="e">
        <v>#N/A</v>
      </c>
      <c r="H70" s="176" t="s">
        <v>256</v>
      </c>
      <c r="I70" s="176"/>
      <c r="J70" s="202" t="s">
        <v>8024</v>
      </c>
      <c r="K70" s="73" t="s">
        <v>4886</v>
      </c>
      <c r="L70" s="206" t="s">
        <v>161</v>
      </c>
      <c r="M70" s="76"/>
      <c r="N70" s="368" t="s">
        <v>4929</v>
      </c>
      <c r="O70" s="76"/>
      <c r="P70" s="72" t="s">
        <v>160</v>
      </c>
      <c r="Q70" s="73"/>
      <c r="R70" s="73"/>
      <c r="S70" s="203"/>
      <c r="T70" s="71" t="s">
        <v>696</v>
      </c>
      <c r="U70" s="72" t="e">
        <v>#N/A</v>
      </c>
      <c r="V70" s="72"/>
      <c r="W70" s="73"/>
      <c r="X70" s="72" t="s">
        <v>696</v>
      </c>
      <c r="Y70" s="217" t="e">
        <v>#N/A</v>
      </c>
    </row>
    <row r="71" spans="2:25" s="89" customFormat="1" ht="33.75" x14ac:dyDescent="0.5">
      <c r="B71" s="71" t="s">
        <v>696</v>
      </c>
      <c r="C71" s="72" t="e">
        <v>#N/A</v>
      </c>
      <c r="D71" s="72"/>
      <c r="E71" s="73"/>
      <c r="F71" s="72" t="s">
        <v>696</v>
      </c>
      <c r="G71" s="217" t="e">
        <v>#N/A</v>
      </c>
      <c r="H71" s="176" t="s">
        <v>259</v>
      </c>
      <c r="I71" s="204"/>
      <c r="J71" s="202" t="s">
        <v>159</v>
      </c>
      <c r="K71" s="73" t="s">
        <v>4884</v>
      </c>
      <c r="L71" s="206" t="s">
        <v>163</v>
      </c>
      <c r="M71" s="76"/>
      <c r="N71" s="368" t="s">
        <v>4934</v>
      </c>
      <c r="O71" s="76"/>
      <c r="P71" s="72" t="s">
        <v>162</v>
      </c>
      <c r="Q71" s="73"/>
      <c r="R71" s="73"/>
      <c r="S71" s="203"/>
      <c r="T71" s="71" t="s">
        <v>696</v>
      </c>
      <c r="U71" s="72" t="e">
        <v>#N/A</v>
      </c>
      <c r="V71" s="72"/>
      <c r="W71" s="73"/>
      <c r="X71" s="72" t="s">
        <v>696</v>
      </c>
      <c r="Y71" s="217" t="e">
        <v>#N/A</v>
      </c>
    </row>
    <row r="72" spans="2:25" s="89" customFormat="1" ht="33.75" x14ac:dyDescent="0.5">
      <c r="B72" s="71" t="s">
        <v>696</v>
      </c>
      <c r="C72" s="72" t="e">
        <v>#N/A</v>
      </c>
      <c r="D72" s="72"/>
      <c r="E72" s="186"/>
      <c r="F72" s="72" t="s">
        <v>696</v>
      </c>
      <c r="G72" s="217" t="e">
        <v>#N/A</v>
      </c>
      <c r="H72" s="176" t="s">
        <v>266</v>
      </c>
      <c r="I72" s="204"/>
      <c r="J72" s="205" t="s">
        <v>170</v>
      </c>
      <c r="K72" s="73" t="s">
        <v>4891</v>
      </c>
      <c r="L72" s="206" t="s">
        <v>160</v>
      </c>
      <c r="M72" s="76"/>
      <c r="N72" s="368" t="s">
        <v>4927</v>
      </c>
      <c r="O72" s="76"/>
      <c r="P72" s="72" t="s">
        <v>169</v>
      </c>
      <c r="Q72" s="72"/>
      <c r="R72" s="72"/>
      <c r="S72" s="203"/>
      <c r="T72" s="71" t="s">
        <v>696</v>
      </c>
      <c r="U72" s="72" t="e">
        <v>#N/A</v>
      </c>
      <c r="V72" s="72"/>
      <c r="W72" s="73"/>
      <c r="X72" s="72" t="s">
        <v>696</v>
      </c>
      <c r="Y72" s="217" t="e">
        <v>#N/A</v>
      </c>
    </row>
    <row r="73" spans="2:25" s="89" customFormat="1" ht="33.75" x14ac:dyDescent="0.5">
      <c r="B73" s="71" t="s">
        <v>696</v>
      </c>
      <c r="C73" s="72" t="e">
        <v>#N/A</v>
      </c>
      <c r="D73" s="72"/>
      <c r="E73" s="186"/>
      <c r="F73" s="72" t="s">
        <v>696</v>
      </c>
      <c r="G73" s="217" t="e">
        <v>#N/A</v>
      </c>
      <c r="H73" s="177"/>
      <c r="I73" s="76"/>
      <c r="J73" s="90"/>
      <c r="K73" s="73" t="s">
        <v>4890</v>
      </c>
      <c r="L73" s="206" t="s">
        <v>166</v>
      </c>
      <c r="M73" s="76"/>
      <c r="N73" s="368" t="s">
        <v>4939</v>
      </c>
      <c r="O73" s="76"/>
      <c r="P73" s="72" t="s">
        <v>163</v>
      </c>
      <c r="Q73" s="72"/>
      <c r="R73" s="72"/>
      <c r="S73" s="182"/>
      <c r="T73" s="71" t="s">
        <v>696</v>
      </c>
      <c r="U73" s="72" t="e">
        <v>#N/A</v>
      </c>
      <c r="V73" s="72"/>
      <c r="W73" s="186"/>
      <c r="X73" s="72" t="s">
        <v>696</v>
      </c>
      <c r="Y73" s="217" t="e">
        <v>#N/A</v>
      </c>
    </row>
    <row r="74" spans="2:25" s="89" customFormat="1" ht="33.75" x14ac:dyDescent="0.5">
      <c r="B74" s="71" t="s">
        <v>696</v>
      </c>
      <c r="C74" s="72" t="e">
        <v>#N/A</v>
      </c>
      <c r="D74" s="72"/>
      <c r="E74" s="186"/>
      <c r="F74" s="72" t="s">
        <v>696</v>
      </c>
      <c r="G74" s="217" t="e">
        <v>#N/A</v>
      </c>
      <c r="H74" s="177"/>
      <c r="I74" s="76"/>
      <c r="J74" s="90"/>
      <c r="K74" s="72"/>
      <c r="L74" s="206"/>
      <c r="M74" s="76"/>
      <c r="N74" s="76"/>
      <c r="O74" s="76"/>
      <c r="P74" s="72"/>
      <c r="Q74" s="72"/>
      <c r="R74" s="72"/>
      <c r="S74" s="182"/>
      <c r="T74" s="71" t="s">
        <v>696</v>
      </c>
      <c r="U74" s="72" t="e">
        <v>#N/A</v>
      </c>
      <c r="V74" s="72"/>
      <c r="W74" s="186"/>
      <c r="X74" s="72" t="s">
        <v>696</v>
      </c>
      <c r="Y74" s="217" t="e">
        <v>#N/A</v>
      </c>
    </row>
    <row r="75" spans="2:25" s="89" customFormat="1" ht="33.75" hidden="1" x14ac:dyDescent="0.5">
      <c r="B75" s="71" t="s">
        <v>696</v>
      </c>
      <c r="C75" s="72" t="e">
        <v>#N/A</v>
      </c>
      <c r="D75" s="72"/>
      <c r="E75" s="186"/>
      <c r="F75" s="72" t="s">
        <v>696</v>
      </c>
      <c r="G75" s="217" t="e">
        <v>#N/A</v>
      </c>
      <c r="H75" s="177"/>
      <c r="I75" s="76"/>
      <c r="J75" s="90"/>
      <c r="K75" s="72"/>
      <c r="L75" s="206"/>
      <c r="M75" s="76"/>
      <c r="N75" s="76"/>
      <c r="O75" s="76"/>
      <c r="P75" s="72"/>
      <c r="Q75" s="72"/>
      <c r="R75" s="72"/>
      <c r="S75" s="182"/>
      <c r="T75" s="71" t="s">
        <v>696</v>
      </c>
      <c r="U75" s="72" t="e">
        <v>#N/A</v>
      </c>
      <c r="V75" s="72"/>
      <c r="W75" s="186"/>
      <c r="X75" s="72" t="s">
        <v>696</v>
      </c>
      <c r="Y75" s="217" t="e">
        <v>#N/A</v>
      </c>
    </row>
    <row r="76" spans="2:25" s="89" customFormat="1" ht="33.75" hidden="1" x14ac:dyDescent="0.5">
      <c r="B76" s="71" t="s">
        <v>696</v>
      </c>
      <c r="C76" s="72" t="e">
        <v>#N/A</v>
      </c>
      <c r="D76" s="72"/>
      <c r="E76" s="186"/>
      <c r="F76" s="72" t="s">
        <v>696</v>
      </c>
      <c r="G76" s="217" t="e">
        <v>#N/A</v>
      </c>
      <c r="H76" s="177"/>
      <c r="I76" s="76"/>
      <c r="J76" s="90"/>
      <c r="K76" s="72"/>
      <c r="L76" s="206"/>
      <c r="M76" s="76"/>
      <c r="N76" s="76"/>
      <c r="O76" s="76"/>
      <c r="P76" s="72"/>
      <c r="Q76" s="72"/>
      <c r="R76" s="72"/>
      <c r="S76" s="182"/>
      <c r="T76" s="71" t="s">
        <v>696</v>
      </c>
      <c r="U76" s="72" t="e">
        <v>#N/A</v>
      </c>
      <c r="V76" s="72"/>
      <c r="W76" s="186"/>
      <c r="X76" s="72" t="s">
        <v>696</v>
      </c>
      <c r="Y76" s="217" t="e">
        <v>#N/A</v>
      </c>
    </row>
    <row r="77" spans="2:25" s="89" customFormat="1" ht="33.75" hidden="1" x14ac:dyDescent="0.5">
      <c r="B77" s="71" t="s">
        <v>696</v>
      </c>
      <c r="C77" s="72" t="e">
        <v>#N/A</v>
      </c>
      <c r="D77" s="72"/>
      <c r="E77" s="186"/>
      <c r="F77" s="72" t="s">
        <v>696</v>
      </c>
      <c r="G77" s="217" t="e">
        <v>#N/A</v>
      </c>
      <c r="H77" s="177"/>
      <c r="I77" s="76"/>
      <c r="J77" s="90"/>
      <c r="K77" s="72"/>
      <c r="L77" s="206"/>
      <c r="M77" s="76"/>
      <c r="N77" s="76"/>
      <c r="O77" s="76"/>
      <c r="P77" s="72"/>
      <c r="Q77" s="72"/>
      <c r="R77" s="72"/>
      <c r="S77" s="182"/>
      <c r="T77" s="71" t="s">
        <v>696</v>
      </c>
      <c r="U77" s="72" t="e">
        <v>#N/A</v>
      </c>
      <c r="V77" s="72"/>
      <c r="W77" s="186"/>
      <c r="X77" s="72" t="s">
        <v>696</v>
      </c>
      <c r="Y77" s="217" t="e">
        <v>#N/A</v>
      </c>
    </row>
    <row r="78" spans="2:25" s="89" customFormat="1" ht="33.75" hidden="1" x14ac:dyDescent="0.5">
      <c r="B78" s="71" t="s">
        <v>696</v>
      </c>
      <c r="C78" s="72" t="e">
        <v>#N/A</v>
      </c>
      <c r="D78" s="72"/>
      <c r="E78" s="186"/>
      <c r="F78" s="72" t="s">
        <v>696</v>
      </c>
      <c r="G78" s="217" t="e">
        <v>#N/A</v>
      </c>
      <c r="H78" s="177"/>
      <c r="I78" s="76"/>
      <c r="J78" s="90"/>
      <c r="K78" s="72"/>
      <c r="L78" s="206"/>
      <c r="M78" s="76"/>
      <c r="N78" s="76"/>
      <c r="O78" s="76"/>
      <c r="P78" s="72"/>
      <c r="Q78" s="72"/>
      <c r="R78" s="72"/>
      <c r="S78" s="182"/>
      <c r="T78" s="71" t="s">
        <v>696</v>
      </c>
      <c r="U78" s="72" t="e">
        <v>#N/A</v>
      </c>
      <c r="V78" s="72"/>
      <c r="W78" s="186"/>
      <c r="X78" s="72" t="s">
        <v>696</v>
      </c>
      <c r="Y78" s="217" t="e">
        <v>#N/A</v>
      </c>
    </row>
    <row r="79" spans="2:25" s="89" customFormat="1" ht="33.75" hidden="1" x14ac:dyDescent="0.5">
      <c r="B79" s="216"/>
      <c r="C79" s="76"/>
      <c r="D79" s="72"/>
      <c r="E79" s="72"/>
      <c r="F79" s="72"/>
      <c r="G79" s="75"/>
      <c r="H79" s="177"/>
      <c r="I79" s="76"/>
      <c r="J79" s="90"/>
      <c r="K79" s="72"/>
      <c r="L79" s="206"/>
      <c r="M79" s="76"/>
      <c r="N79" s="76"/>
      <c r="O79" s="76"/>
      <c r="P79" s="72"/>
      <c r="Q79" s="72"/>
      <c r="R79" s="72"/>
      <c r="S79" s="182"/>
      <c r="T79" s="71" t="s">
        <v>696</v>
      </c>
      <c r="U79" s="72" t="e">
        <v>#N/A</v>
      </c>
      <c r="V79" s="72"/>
      <c r="W79" s="72"/>
      <c r="X79" s="72"/>
      <c r="Y79" s="75"/>
    </row>
    <row r="80" spans="2:25" s="89" customFormat="1" ht="34.5" thickBot="1" x14ac:dyDescent="0.55000000000000004">
      <c r="B80" s="332" t="s">
        <v>344</v>
      </c>
      <c r="C80" s="333"/>
      <c r="D80" s="218" t="s">
        <v>3063</v>
      </c>
      <c r="E80" s="218"/>
      <c r="F80" s="218"/>
      <c r="G80" s="334" t="s">
        <v>8025</v>
      </c>
      <c r="H80" s="177" t="s">
        <v>147</v>
      </c>
      <c r="I80" s="195"/>
      <c r="J80" s="207"/>
      <c r="K80" s="195"/>
      <c r="L80" s="208" t="s">
        <v>148</v>
      </c>
      <c r="M80" s="195"/>
      <c r="N80" s="195"/>
      <c r="O80" s="195"/>
      <c r="P80" s="195"/>
      <c r="Q80" s="195" t="s">
        <v>149</v>
      </c>
      <c r="R80" s="195"/>
      <c r="S80" s="182" t="s">
        <v>150</v>
      </c>
      <c r="T80" s="313" t="s">
        <v>351</v>
      </c>
      <c r="U80" s="209"/>
      <c r="V80" s="210" t="s">
        <v>3067</v>
      </c>
      <c r="W80" s="210"/>
      <c r="X80" s="211"/>
      <c r="Y80" s="307" t="s">
        <v>8026</v>
      </c>
    </row>
    <row r="81" spans="1:31" s="230" customFormat="1" ht="46.5" x14ac:dyDescent="0.25">
      <c r="A81" s="227"/>
      <c r="B81" s="314" t="s">
        <v>161</v>
      </c>
      <c r="C81" s="228">
        <v>5</v>
      </c>
      <c r="D81" s="228" t="s">
        <v>696</v>
      </c>
      <c r="E81" s="315" t="s">
        <v>696</v>
      </c>
      <c r="F81" s="228">
        <v>24</v>
      </c>
      <c r="G81" s="229" t="s">
        <v>147</v>
      </c>
      <c r="H81" s="314" t="s">
        <v>160</v>
      </c>
      <c r="I81" s="228">
        <v>4</v>
      </c>
      <c r="J81" s="228" t="s">
        <v>696</v>
      </c>
      <c r="K81" s="315" t="s">
        <v>268</v>
      </c>
      <c r="L81" s="322">
        <v>14</v>
      </c>
      <c r="M81" s="229" t="s">
        <v>158</v>
      </c>
      <c r="N81" s="314" t="s">
        <v>159</v>
      </c>
      <c r="O81" s="228">
        <v>3</v>
      </c>
      <c r="P81" s="228" t="s">
        <v>696</v>
      </c>
      <c r="Q81" s="315" t="s">
        <v>268</v>
      </c>
      <c r="R81" s="228">
        <v>4</v>
      </c>
      <c r="S81" s="229" t="s">
        <v>157</v>
      </c>
      <c r="T81" s="314" t="s">
        <v>170</v>
      </c>
      <c r="U81" s="228">
        <v>14</v>
      </c>
      <c r="V81" s="228" t="s">
        <v>696</v>
      </c>
      <c r="W81" s="315" t="s">
        <v>269</v>
      </c>
      <c r="X81" s="228">
        <v>114</v>
      </c>
      <c r="Y81" s="229" t="s">
        <v>156</v>
      </c>
      <c r="AA81" s="227"/>
      <c r="AB81" s="227"/>
      <c r="AC81" s="227"/>
      <c r="AD81" s="227"/>
      <c r="AE81" s="227"/>
    </row>
    <row r="82" spans="1:31" s="236" customFormat="1" ht="46.5" x14ac:dyDescent="0.7">
      <c r="A82" s="231"/>
      <c r="B82" s="232" t="s">
        <v>5884</v>
      </c>
      <c r="C82" s="233">
        <v>8</v>
      </c>
      <c r="D82" s="233"/>
      <c r="E82" s="316" t="s">
        <v>8027</v>
      </c>
      <c r="F82" s="233"/>
      <c r="G82" s="326" t="s">
        <v>5718</v>
      </c>
      <c r="H82" s="234" t="s">
        <v>5879</v>
      </c>
      <c r="I82" s="233">
        <v>7</v>
      </c>
      <c r="J82" s="235"/>
      <c r="K82" s="316" t="s">
        <v>696</v>
      </c>
      <c r="L82" s="323"/>
      <c r="M82" s="317" t="s">
        <v>5712</v>
      </c>
      <c r="N82" s="234" t="s">
        <v>5876</v>
      </c>
      <c r="O82" s="233">
        <v>6</v>
      </c>
      <c r="P82" s="233"/>
      <c r="Q82" s="316" t="s">
        <v>696</v>
      </c>
      <c r="R82" s="233"/>
      <c r="S82" s="320" t="s">
        <v>5717</v>
      </c>
      <c r="T82" s="232" t="s">
        <v>5893</v>
      </c>
      <c r="U82" s="233">
        <v>10</v>
      </c>
      <c r="V82" s="233"/>
      <c r="W82" s="316" t="s">
        <v>696</v>
      </c>
      <c r="X82" s="233"/>
      <c r="Y82" s="317" t="s">
        <v>5716</v>
      </c>
      <c r="AA82" s="231"/>
      <c r="AB82" s="231"/>
      <c r="AC82" s="231"/>
      <c r="AD82" s="231"/>
      <c r="AE82" s="231"/>
    </row>
    <row r="83" spans="1:31" s="236" customFormat="1" ht="46.5" x14ac:dyDescent="0.7">
      <c r="A83" s="231"/>
      <c r="B83" s="232" t="s">
        <v>5900</v>
      </c>
      <c r="C83" s="233">
        <v>13</v>
      </c>
      <c r="D83" s="233"/>
      <c r="E83" s="233"/>
      <c r="F83" s="233"/>
      <c r="G83" s="237"/>
      <c r="H83" s="234" t="s">
        <v>5895</v>
      </c>
      <c r="I83" s="233">
        <v>12</v>
      </c>
      <c r="J83" s="235"/>
      <c r="K83" s="233"/>
      <c r="L83" s="323"/>
      <c r="M83" s="237"/>
      <c r="N83" s="234" t="s">
        <v>5919</v>
      </c>
      <c r="O83" s="233">
        <v>11</v>
      </c>
      <c r="P83" s="233"/>
      <c r="Q83" s="233"/>
      <c r="R83" s="233"/>
      <c r="S83" s="237"/>
      <c r="T83" s="234" t="s">
        <v>696</v>
      </c>
      <c r="U83" s="233">
        <v>22</v>
      </c>
      <c r="V83" s="233"/>
      <c r="W83" s="233"/>
      <c r="X83" s="233"/>
      <c r="Y83" s="237"/>
      <c r="AA83" s="231"/>
      <c r="AB83" s="231"/>
      <c r="AC83" s="231"/>
      <c r="AD83" s="231"/>
      <c r="AE83" s="231"/>
    </row>
    <row r="84" spans="1:31" s="89" customFormat="1" ht="33.75" x14ac:dyDescent="0.5">
      <c r="B84" s="74"/>
      <c r="C84" s="73"/>
      <c r="D84" s="176" t="s">
        <v>4914</v>
      </c>
      <c r="E84" s="186">
        <v>3</v>
      </c>
      <c r="F84" s="72"/>
      <c r="G84" s="327"/>
      <c r="H84" s="74"/>
      <c r="I84" s="73"/>
      <c r="J84" s="202" t="s">
        <v>4925</v>
      </c>
      <c r="K84" s="186">
        <v>14</v>
      </c>
      <c r="L84" s="206"/>
      <c r="M84" s="75"/>
      <c r="N84" s="74"/>
      <c r="O84" s="73"/>
      <c r="P84" s="176" t="s">
        <v>4924</v>
      </c>
      <c r="Q84" s="186">
        <v>13</v>
      </c>
      <c r="R84" s="72"/>
      <c r="S84" s="75"/>
      <c r="T84" s="74"/>
      <c r="U84" s="73"/>
      <c r="V84" s="176" t="s">
        <v>4923</v>
      </c>
      <c r="W84" s="186">
        <v>12</v>
      </c>
      <c r="X84" s="72"/>
      <c r="Y84" s="75"/>
    </row>
    <row r="85" spans="1:31" s="89" customFormat="1" ht="33.75" x14ac:dyDescent="0.5">
      <c r="B85" s="74" t="s">
        <v>696</v>
      </c>
      <c r="C85" s="76"/>
      <c r="D85" s="72"/>
      <c r="E85" s="186"/>
      <c r="F85" s="177" t="s">
        <v>4843</v>
      </c>
      <c r="G85" s="217">
        <v>12</v>
      </c>
      <c r="H85" s="74" t="s">
        <v>696</v>
      </c>
      <c r="I85" s="76"/>
      <c r="J85" s="90"/>
      <c r="K85" s="186"/>
      <c r="L85" s="324" t="s">
        <v>4842</v>
      </c>
      <c r="M85" s="217">
        <v>11</v>
      </c>
      <c r="N85" s="74" t="s">
        <v>696</v>
      </c>
      <c r="O85" s="76"/>
      <c r="P85" s="72"/>
      <c r="Q85" s="186"/>
      <c r="R85" s="177" t="s">
        <v>4841</v>
      </c>
      <c r="S85" s="217">
        <v>10</v>
      </c>
      <c r="T85" s="74" t="s">
        <v>696</v>
      </c>
      <c r="U85" s="76"/>
      <c r="V85" s="72"/>
      <c r="W85" s="186"/>
      <c r="X85" s="177" t="s">
        <v>4840</v>
      </c>
      <c r="Y85" s="217">
        <v>9</v>
      </c>
    </row>
    <row r="86" spans="1:31" s="89" customFormat="1" ht="33.75" x14ac:dyDescent="0.5">
      <c r="B86" s="71" t="s">
        <v>660</v>
      </c>
      <c r="C86" s="72">
        <v>13</v>
      </c>
      <c r="D86" s="72" t="s">
        <v>8028</v>
      </c>
      <c r="E86" s="186">
        <v>26</v>
      </c>
      <c r="F86" s="72"/>
      <c r="G86" s="217"/>
      <c r="H86" s="71" t="s">
        <v>268</v>
      </c>
      <c r="I86" s="72">
        <v>6</v>
      </c>
      <c r="J86" s="90" t="s">
        <v>4928</v>
      </c>
      <c r="K86" s="186">
        <v>24</v>
      </c>
      <c r="L86" s="295"/>
      <c r="M86" s="217"/>
      <c r="N86" s="71" t="s">
        <v>268</v>
      </c>
      <c r="O86" s="72">
        <v>5</v>
      </c>
      <c r="P86" s="72" t="s">
        <v>696</v>
      </c>
      <c r="Q86" s="186" t="e">
        <v>#N/A</v>
      </c>
      <c r="R86" s="72"/>
      <c r="S86" s="217"/>
      <c r="T86" s="71" t="s">
        <v>269</v>
      </c>
      <c r="U86" s="72">
        <v>2</v>
      </c>
      <c r="V86" s="72" t="s">
        <v>696</v>
      </c>
      <c r="W86" s="186" t="e">
        <v>#N/A</v>
      </c>
      <c r="X86" s="72"/>
      <c r="Y86" s="217"/>
    </row>
    <row r="87" spans="1:31" s="89" customFormat="1" ht="33.75" x14ac:dyDescent="0.5">
      <c r="B87" s="71" t="s">
        <v>8029</v>
      </c>
      <c r="C87" s="72">
        <v>21</v>
      </c>
      <c r="D87" s="72" t="s">
        <v>4936</v>
      </c>
      <c r="E87" s="186">
        <v>30</v>
      </c>
      <c r="F87" s="72" t="s">
        <v>4893</v>
      </c>
      <c r="G87" s="217">
        <v>16</v>
      </c>
      <c r="H87" s="71" t="s">
        <v>661</v>
      </c>
      <c r="I87" s="72">
        <v>14</v>
      </c>
      <c r="J87" s="90" t="s">
        <v>4930</v>
      </c>
      <c r="K87" s="186">
        <v>25</v>
      </c>
      <c r="L87" s="295" t="s">
        <v>4911</v>
      </c>
      <c r="M87" s="217">
        <v>47</v>
      </c>
      <c r="N87" s="71" t="s">
        <v>8030</v>
      </c>
      <c r="O87" s="72">
        <v>22</v>
      </c>
      <c r="P87" s="72" t="s">
        <v>696</v>
      </c>
      <c r="Q87" s="186" t="e">
        <v>#N/A</v>
      </c>
      <c r="R87" s="72" t="s">
        <v>8031</v>
      </c>
      <c r="S87" s="217">
        <v>21</v>
      </c>
      <c r="T87" s="71" t="s">
        <v>8032</v>
      </c>
      <c r="U87" s="72">
        <v>52</v>
      </c>
      <c r="V87" s="72" t="s">
        <v>696</v>
      </c>
      <c r="W87" s="186" t="e">
        <v>#N/A</v>
      </c>
      <c r="X87" s="72" t="s">
        <v>4870</v>
      </c>
      <c r="Y87" s="217">
        <v>30</v>
      </c>
    </row>
    <row r="88" spans="1:31" s="89" customFormat="1" ht="33.75" x14ac:dyDescent="0.5">
      <c r="B88" s="71" t="s">
        <v>673</v>
      </c>
      <c r="C88" s="72">
        <v>23</v>
      </c>
      <c r="D88" s="72" t="s">
        <v>696</v>
      </c>
      <c r="E88" s="186" t="e">
        <v>#N/A</v>
      </c>
      <c r="F88" s="72" t="s">
        <v>6060</v>
      </c>
      <c r="G88" s="217">
        <v>25</v>
      </c>
      <c r="H88" s="71" t="s">
        <v>5858</v>
      </c>
      <c r="I88" s="72">
        <v>50</v>
      </c>
      <c r="J88" s="90" t="s">
        <v>4946</v>
      </c>
      <c r="K88" s="186">
        <v>31</v>
      </c>
      <c r="L88" s="295" t="s">
        <v>6062</v>
      </c>
      <c r="M88" s="217">
        <v>67</v>
      </c>
      <c r="N88" s="71" t="s">
        <v>252</v>
      </c>
      <c r="O88" s="72">
        <v>46</v>
      </c>
      <c r="P88" s="72" t="s">
        <v>696</v>
      </c>
      <c r="Q88" s="186" t="e">
        <v>#N/A</v>
      </c>
      <c r="R88" s="72" t="s">
        <v>4882</v>
      </c>
      <c r="S88" s="217">
        <v>31</v>
      </c>
      <c r="T88" s="71" t="s">
        <v>221</v>
      </c>
      <c r="U88" s="72">
        <v>98</v>
      </c>
      <c r="V88" s="72" t="s">
        <v>696</v>
      </c>
      <c r="W88" s="186" t="e">
        <v>#N/A</v>
      </c>
      <c r="X88" s="72" t="s">
        <v>4909</v>
      </c>
      <c r="Y88" s="217">
        <v>42</v>
      </c>
    </row>
    <row r="89" spans="1:31" s="89" customFormat="1" ht="33.75" x14ac:dyDescent="0.5">
      <c r="B89" s="71" t="s">
        <v>249</v>
      </c>
      <c r="C89" s="72">
        <v>43</v>
      </c>
      <c r="D89" s="72" t="s">
        <v>696</v>
      </c>
      <c r="E89" s="186" t="e">
        <v>#N/A</v>
      </c>
      <c r="F89" s="72" t="s">
        <v>4912</v>
      </c>
      <c r="G89" s="217">
        <v>48</v>
      </c>
      <c r="H89" s="71" t="s">
        <v>691</v>
      </c>
      <c r="I89" s="72">
        <v>51</v>
      </c>
      <c r="J89" s="90" t="s">
        <v>696</v>
      </c>
      <c r="K89" s="186" t="e">
        <v>#N/A</v>
      </c>
      <c r="L89" s="295" t="s">
        <v>4865</v>
      </c>
      <c r="M89" s="217">
        <v>72</v>
      </c>
      <c r="N89" s="71" t="s">
        <v>254</v>
      </c>
      <c r="O89" s="72">
        <v>48</v>
      </c>
      <c r="P89" s="72" t="s">
        <v>696</v>
      </c>
      <c r="Q89" s="186" t="e">
        <v>#N/A</v>
      </c>
      <c r="R89" s="72" t="s">
        <v>6068</v>
      </c>
      <c r="S89" s="217">
        <v>43</v>
      </c>
      <c r="T89" s="71" t="s">
        <v>239</v>
      </c>
      <c r="U89" s="72">
        <v>99</v>
      </c>
      <c r="V89" s="72" t="s">
        <v>696</v>
      </c>
      <c r="W89" s="186" t="e">
        <v>#N/A</v>
      </c>
      <c r="X89" s="72" t="s">
        <v>8033</v>
      </c>
      <c r="Y89" s="217">
        <v>85</v>
      </c>
    </row>
    <row r="90" spans="1:31" s="89" customFormat="1" ht="33.75" x14ac:dyDescent="0.5">
      <c r="B90" s="71" t="s">
        <v>8034</v>
      </c>
      <c r="C90" s="72">
        <v>47</v>
      </c>
      <c r="D90" s="72" t="s">
        <v>696</v>
      </c>
      <c r="E90" s="186" t="e">
        <v>#N/A</v>
      </c>
      <c r="F90" s="72" t="s">
        <v>4849</v>
      </c>
      <c r="G90" s="217">
        <v>74</v>
      </c>
      <c r="H90" s="71" t="s">
        <v>237</v>
      </c>
      <c r="I90" s="72">
        <v>105</v>
      </c>
      <c r="J90" s="90" t="s">
        <v>696</v>
      </c>
      <c r="K90" s="186" t="e">
        <v>#N/A</v>
      </c>
      <c r="L90" s="295" t="s">
        <v>4862</v>
      </c>
      <c r="M90" s="217">
        <v>87</v>
      </c>
      <c r="N90" s="71" t="s">
        <v>279</v>
      </c>
      <c r="O90" s="72">
        <v>53</v>
      </c>
      <c r="P90" s="72" t="s">
        <v>696</v>
      </c>
      <c r="Q90" s="186" t="e">
        <v>#N/A</v>
      </c>
      <c r="R90" s="72" t="s">
        <v>4854</v>
      </c>
      <c r="S90" s="217">
        <v>71</v>
      </c>
      <c r="T90" s="71" t="s">
        <v>8035</v>
      </c>
      <c r="U90" s="72">
        <v>113</v>
      </c>
      <c r="V90" s="72" t="s">
        <v>696</v>
      </c>
      <c r="W90" s="186" t="e">
        <v>#N/A</v>
      </c>
      <c r="X90" s="72" t="s">
        <v>4863</v>
      </c>
      <c r="Y90" s="217">
        <v>89</v>
      </c>
    </row>
    <row r="91" spans="1:31" s="89" customFormat="1" ht="33.75" x14ac:dyDescent="0.5">
      <c r="B91" s="71" t="s">
        <v>232</v>
      </c>
      <c r="C91" s="72">
        <v>95</v>
      </c>
      <c r="D91" s="169" t="s">
        <v>7926</v>
      </c>
      <c r="E91" s="305" t="s">
        <v>168</v>
      </c>
      <c r="F91" s="72" t="s">
        <v>4898</v>
      </c>
      <c r="G91" s="217">
        <v>79</v>
      </c>
      <c r="H91" s="71" t="s">
        <v>229</v>
      </c>
      <c r="I91" s="72">
        <v>106</v>
      </c>
      <c r="J91" s="169" t="s">
        <v>7926</v>
      </c>
      <c r="K91" s="305" t="s">
        <v>163</v>
      </c>
      <c r="L91" s="295" t="s">
        <v>696</v>
      </c>
      <c r="M91" s="217" t="e">
        <v>#N/A</v>
      </c>
      <c r="N91" s="71" t="s">
        <v>228</v>
      </c>
      <c r="O91" s="72">
        <v>110</v>
      </c>
      <c r="P91" s="169" t="s">
        <v>7926</v>
      </c>
      <c r="Q91" s="305" t="s">
        <v>168</v>
      </c>
      <c r="R91" s="72" t="s">
        <v>4897</v>
      </c>
      <c r="S91" s="217">
        <v>75</v>
      </c>
      <c r="T91" s="71" t="s">
        <v>290</v>
      </c>
      <c r="U91" s="72">
        <v>197</v>
      </c>
      <c r="V91" s="169" t="s">
        <v>7926</v>
      </c>
      <c r="W91" s="305" t="s">
        <v>161</v>
      </c>
      <c r="X91" s="72" t="s">
        <v>4896</v>
      </c>
      <c r="Y91" s="217">
        <v>94</v>
      </c>
    </row>
    <row r="92" spans="1:31" s="89" customFormat="1" ht="33.75" x14ac:dyDescent="0.5">
      <c r="B92" s="71" t="s">
        <v>224</v>
      </c>
      <c r="C92" s="72">
        <v>96</v>
      </c>
      <c r="D92" s="169" t="s">
        <v>7927</v>
      </c>
      <c r="E92" s="305" t="s">
        <v>168</v>
      </c>
      <c r="F92" s="72" t="s">
        <v>4851</v>
      </c>
      <c r="G92" s="217">
        <v>84</v>
      </c>
      <c r="H92" s="71" t="s">
        <v>230</v>
      </c>
      <c r="I92" s="72">
        <v>107</v>
      </c>
      <c r="J92" s="169" t="s">
        <v>7927</v>
      </c>
      <c r="K92" s="305" t="s">
        <v>163</v>
      </c>
      <c r="L92" s="295" t="s">
        <v>696</v>
      </c>
      <c r="M92" s="217" t="e">
        <v>#N/A</v>
      </c>
      <c r="N92" s="71" t="s">
        <v>8036</v>
      </c>
      <c r="O92" s="72">
        <v>116</v>
      </c>
      <c r="P92" s="169" t="s">
        <v>7927</v>
      </c>
      <c r="Q92" s="305" t="s">
        <v>168</v>
      </c>
      <c r="R92" s="72" t="s">
        <v>4853</v>
      </c>
      <c r="S92" s="217">
        <v>80</v>
      </c>
      <c r="T92" s="71" t="s">
        <v>8037</v>
      </c>
      <c r="U92" s="72">
        <v>211</v>
      </c>
      <c r="V92" s="169" t="s">
        <v>7927</v>
      </c>
      <c r="W92" s="305" t="s">
        <v>168</v>
      </c>
      <c r="X92" s="72" t="s">
        <v>696</v>
      </c>
      <c r="Y92" s="217" t="e">
        <v>#N/A</v>
      </c>
    </row>
    <row r="93" spans="1:31" s="89" customFormat="1" ht="33.75" x14ac:dyDescent="0.5">
      <c r="B93" s="71" t="s">
        <v>273</v>
      </c>
      <c r="C93" s="72">
        <v>118</v>
      </c>
      <c r="D93" s="169" t="s">
        <v>7928</v>
      </c>
      <c r="E93" s="305" t="s">
        <v>161</v>
      </c>
      <c r="F93" s="72" t="s">
        <v>696</v>
      </c>
      <c r="G93" s="217" t="e">
        <v>#N/A</v>
      </c>
      <c r="H93" s="71" t="s">
        <v>241</v>
      </c>
      <c r="I93" s="72">
        <v>108</v>
      </c>
      <c r="J93" s="169" t="s">
        <v>7928</v>
      </c>
      <c r="K93" s="305" t="s">
        <v>159</v>
      </c>
      <c r="L93" s="295" t="s">
        <v>696</v>
      </c>
      <c r="M93" s="217" t="e">
        <v>#N/A</v>
      </c>
      <c r="N93" s="71" t="s">
        <v>696</v>
      </c>
      <c r="O93" s="72" t="e">
        <v>#N/A</v>
      </c>
      <c r="P93" s="169" t="s">
        <v>7928</v>
      </c>
      <c r="Q93" s="305" t="s">
        <v>161</v>
      </c>
      <c r="R93" s="72" t="s">
        <v>696</v>
      </c>
      <c r="S93" s="217" t="e">
        <v>#N/A</v>
      </c>
      <c r="T93" s="71" t="s">
        <v>6030</v>
      </c>
      <c r="U93" s="72">
        <v>224</v>
      </c>
      <c r="V93" s="169" t="s">
        <v>7928</v>
      </c>
      <c r="W93" s="305" t="s">
        <v>160</v>
      </c>
      <c r="X93" s="72" t="s">
        <v>696</v>
      </c>
      <c r="Y93" s="217" t="e">
        <v>#N/A</v>
      </c>
    </row>
    <row r="94" spans="1:31" s="89" customFormat="1" ht="33.75" x14ac:dyDescent="0.5">
      <c r="B94" s="71" t="s">
        <v>281</v>
      </c>
      <c r="C94" s="72">
        <v>188</v>
      </c>
      <c r="D94" s="169" t="s">
        <v>7929</v>
      </c>
      <c r="E94" s="305" t="s">
        <v>160</v>
      </c>
      <c r="F94" s="72" t="s">
        <v>696</v>
      </c>
      <c r="G94" s="217" t="e">
        <v>#N/A</v>
      </c>
      <c r="H94" s="71" t="s">
        <v>272</v>
      </c>
      <c r="I94" s="72">
        <v>117</v>
      </c>
      <c r="J94" s="169" t="s">
        <v>7929</v>
      </c>
      <c r="K94" s="305" t="s">
        <v>164</v>
      </c>
      <c r="L94" s="295" t="s">
        <v>696</v>
      </c>
      <c r="M94" s="217" t="e">
        <v>#N/A</v>
      </c>
      <c r="N94" s="71" t="s">
        <v>696</v>
      </c>
      <c r="O94" s="72" t="e">
        <v>#N/A</v>
      </c>
      <c r="P94" s="169" t="s">
        <v>7929</v>
      </c>
      <c r="Q94" s="305" t="s">
        <v>160</v>
      </c>
      <c r="R94" s="72" t="s">
        <v>696</v>
      </c>
      <c r="S94" s="217" t="e">
        <v>#N/A</v>
      </c>
      <c r="T94" s="71" t="s">
        <v>685</v>
      </c>
      <c r="U94" s="72">
        <v>271</v>
      </c>
      <c r="V94" s="169" t="s">
        <v>7929</v>
      </c>
      <c r="W94" s="305" t="s">
        <v>159</v>
      </c>
      <c r="X94" s="72" t="s">
        <v>696</v>
      </c>
      <c r="Y94" s="217" t="e">
        <v>#N/A</v>
      </c>
    </row>
    <row r="95" spans="1:31" s="89" customFormat="1" ht="33.75" x14ac:dyDescent="0.5">
      <c r="B95" s="71" t="s">
        <v>5854</v>
      </c>
      <c r="C95" s="72">
        <v>212</v>
      </c>
      <c r="D95" s="72"/>
      <c r="E95" s="73"/>
      <c r="F95" s="72" t="s">
        <v>696</v>
      </c>
      <c r="G95" s="217" t="e">
        <v>#N/A</v>
      </c>
      <c r="H95" s="71" t="s">
        <v>280</v>
      </c>
      <c r="I95" s="72">
        <v>187</v>
      </c>
      <c r="J95" s="72"/>
      <c r="K95" s="73"/>
      <c r="L95" s="295" t="s">
        <v>696</v>
      </c>
      <c r="M95" s="217" t="e">
        <v>#N/A</v>
      </c>
      <c r="N95" s="71" t="s">
        <v>696</v>
      </c>
      <c r="O95" s="72" t="e">
        <v>#N/A</v>
      </c>
      <c r="P95" s="72"/>
      <c r="Q95" s="73"/>
      <c r="R95" s="72" t="s">
        <v>696</v>
      </c>
      <c r="S95" s="217" t="e">
        <v>#N/A</v>
      </c>
      <c r="T95" s="71" t="s">
        <v>696</v>
      </c>
      <c r="U95" s="72" t="e">
        <v>#N/A</v>
      </c>
      <c r="V95" s="72"/>
      <c r="W95" s="73"/>
      <c r="X95" s="72" t="s">
        <v>696</v>
      </c>
      <c r="Y95" s="217" t="e">
        <v>#N/A</v>
      </c>
    </row>
    <row r="96" spans="1:31" s="89" customFormat="1" ht="33.75" x14ac:dyDescent="0.5">
      <c r="B96" s="71" t="s">
        <v>696</v>
      </c>
      <c r="C96" s="72" t="e">
        <v>#N/A</v>
      </c>
      <c r="D96" s="72"/>
      <c r="E96" s="73"/>
      <c r="F96" s="72" t="s">
        <v>696</v>
      </c>
      <c r="G96" s="217" t="e">
        <v>#N/A</v>
      </c>
      <c r="H96" s="71" t="s">
        <v>687</v>
      </c>
      <c r="I96" s="72">
        <v>248</v>
      </c>
      <c r="J96" s="72"/>
      <c r="K96" s="73"/>
      <c r="L96" s="295" t="s">
        <v>696</v>
      </c>
      <c r="M96" s="217" t="e">
        <v>#N/A</v>
      </c>
      <c r="N96" s="71" t="s">
        <v>696</v>
      </c>
      <c r="O96" s="72" t="e">
        <v>#N/A</v>
      </c>
      <c r="P96" s="72"/>
      <c r="Q96" s="73"/>
      <c r="R96" s="72" t="s">
        <v>696</v>
      </c>
      <c r="S96" s="217" t="e">
        <v>#N/A</v>
      </c>
      <c r="T96" s="71" t="s">
        <v>696</v>
      </c>
      <c r="U96" s="72" t="e">
        <v>#N/A</v>
      </c>
      <c r="V96" s="72"/>
      <c r="W96" s="73"/>
      <c r="X96" s="72" t="s">
        <v>696</v>
      </c>
      <c r="Y96" s="217" t="e">
        <v>#N/A</v>
      </c>
    </row>
    <row r="97" spans="1:25" s="89" customFormat="1" ht="33.75" x14ac:dyDescent="0.5">
      <c r="B97" s="71" t="s">
        <v>696</v>
      </c>
      <c r="C97" s="72" t="e">
        <v>#N/A</v>
      </c>
      <c r="D97" s="72"/>
      <c r="E97" s="73"/>
      <c r="F97" s="72" t="s">
        <v>696</v>
      </c>
      <c r="G97" s="217" t="e">
        <v>#N/A</v>
      </c>
      <c r="H97" s="71" t="s">
        <v>696</v>
      </c>
      <c r="I97" s="72" t="e">
        <v>#N/A</v>
      </c>
      <c r="J97" s="72"/>
      <c r="K97" s="73"/>
      <c r="L97" s="295" t="s">
        <v>696</v>
      </c>
      <c r="M97" s="217" t="e">
        <v>#N/A</v>
      </c>
      <c r="N97" s="71" t="s">
        <v>696</v>
      </c>
      <c r="O97" s="72" t="e">
        <v>#N/A</v>
      </c>
      <c r="P97" s="72"/>
      <c r="Q97" s="73"/>
      <c r="R97" s="72" t="s">
        <v>696</v>
      </c>
      <c r="S97" s="217" t="e">
        <v>#N/A</v>
      </c>
      <c r="T97" s="71" t="s">
        <v>696</v>
      </c>
      <c r="U97" s="72" t="e">
        <v>#N/A</v>
      </c>
      <c r="V97" s="72"/>
      <c r="W97" s="73"/>
      <c r="X97" s="72" t="s">
        <v>696</v>
      </c>
      <c r="Y97" s="217" t="e">
        <v>#N/A</v>
      </c>
    </row>
    <row r="98" spans="1:25" s="89" customFormat="1" ht="33.75" hidden="1" x14ac:dyDescent="0.5">
      <c r="B98" s="71" t="s">
        <v>696</v>
      </c>
      <c r="C98" s="72" t="e">
        <v>#N/A</v>
      </c>
      <c r="D98" s="72"/>
      <c r="E98" s="186"/>
      <c r="F98" s="72" t="s">
        <v>696</v>
      </c>
      <c r="G98" s="217" t="e">
        <v>#N/A</v>
      </c>
      <c r="H98" s="71" t="s">
        <v>696</v>
      </c>
      <c r="I98" s="72" t="e">
        <v>#N/A</v>
      </c>
      <c r="J98" s="90"/>
      <c r="K98" s="186"/>
      <c r="L98" s="295" t="s">
        <v>696</v>
      </c>
      <c r="M98" s="217" t="e">
        <v>#N/A</v>
      </c>
      <c r="N98" s="71" t="s">
        <v>696</v>
      </c>
      <c r="O98" s="72" t="e">
        <v>#N/A</v>
      </c>
      <c r="P98" s="72"/>
      <c r="Q98" s="186"/>
      <c r="R98" s="72" t="s">
        <v>696</v>
      </c>
      <c r="S98" s="217" t="e">
        <v>#N/A</v>
      </c>
      <c r="T98" s="71" t="s">
        <v>696</v>
      </c>
      <c r="U98" s="72" t="e">
        <v>#N/A</v>
      </c>
      <c r="V98" s="72"/>
      <c r="W98" s="186"/>
      <c r="X98" s="72" t="s">
        <v>696</v>
      </c>
      <c r="Y98" s="217" t="e">
        <v>#N/A</v>
      </c>
    </row>
    <row r="99" spans="1:25" s="89" customFormat="1" ht="33.75" hidden="1" x14ac:dyDescent="0.5">
      <c r="B99" s="71" t="s">
        <v>696</v>
      </c>
      <c r="C99" s="72" t="e">
        <v>#N/A</v>
      </c>
      <c r="D99" s="72"/>
      <c r="E99" s="186"/>
      <c r="F99" s="72" t="s">
        <v>696</v>
      </c>
      <c r="G99" s="217" t="e">
        <v>#N/A</v>
      </c>
      <c r="H99" s="71" t="s">
        <v>696</v>
      </c>
      <c r="I99" s="72" t="e">
        <v>#N/A</v>
      </c>
      <c r="J99" s="90"/>
      <c r="K99" s="186"/>
      <c r="L99" s="295" t="s">
        <v>696</v>
      </c>
      <c r="M99" s="217" t="e">
        <v>#N/A</v>
      </c>
      <c r="N99" s="71" t="s">
        <v>696</v>
      </c>
      <c r="O99" s="72" t="e">
        <v>#N/A</v>
      </c>
      <c r="P99" s="72"/>
      <c r="Q99" s="186"/>
      <c r="R99" s="72" t="s">
        <v>696</v>
      </c>
      <c r="S99" s="217" t="e">
        <v>#N/A</v>
      </c>
      <c r="T99" s="71" t="s">
        <v>696</v>
      </c>
      <c r="U99" s="72" t="e">
        <v>#N/A</v>
      </c>
      <c r="V99" s="72"/>
      <c r="W99" s="186"/>
      <c r="X99" s="72" t="s">
        <v>696</v>
      </c>
      <c r="Y99" s="217" t="e">
        <v>#N/A</v>
      </c>
    </row>
    <row r="100" spans="1:25" s="89" customFormat="1" ht="33.75" hidden="1" x14ac:dyDescent="0.5">
      <c r="B100" s="71" t="s">
        <v>696</v>
      </c>
      <c r="C100" s="72" t="e">
        <v>#N/A</v>
      </c>
      <c r="D100" s="72"/>
      <c r="E100" s="186"/>
      <c r="F100" s="72" t="s">
        <v>696</v>
      </c>
      <c r="G100" s="217" t="e">
        <v>#N/A</v>
      </c>
      <c r="H100" s="71" t="s">
        <v>696</v>
      </c>
      <c r="I100" s="72" t="e">
        <v>#N/A</v>
      </c>
      <c r="J100" s="90"/>
      <c r="K100" s="186"/>
      <c r="L100" s="295" t="s">
        <v>696</v>
      </c>
      <c r="M100" s="217" t="e">
        <v>#N/A</v>
      </c>
      <c r="N100" s="71" t="s">
        <v>696</v>
      </c>
      <c r="O100" s="72" t="e">
        <v>#N/A</v>
      </c>
      <c r="P100" s="72"/>
      <c r="Q100" s="186"/>
      <c r="R100" s="72" t="s">
        <v>696</v>
      </c>
      <c r="S100" s="217" t="e">
        <v>#N/A</v>
      </c>
      <c r="T100" s="71" t="s">
        <v>696</v>
      </c>
      <c r="U100" s="73" t="e">
        <v>#N/A</v>
      </c>
      <c r="V100" s="72"/>
      <c r="W100" s="186"/>
      <c r="X100" s="72" t="s">
        <v>696</v>
      </c>
      <c r="Y100" s="217" t="e">
        <v>#N/A</v>
      </c>
    </row>
    <row r="101" spans="1:25" s="89" customFormat="1" ht="33.75" hidden="1" x14ac:dyDescent="0.5">
      <c r="B101" s="71" t="s">
        <v>696</v>
      </c>
      <c r="C101" s="72" t="e">
        <v>#N/A</v>
      </c>
      <c r="D101" s="72"/>
      <c r="E101" s="186"/>
      <c r="F101" s="72" t="s">
        <v>696</v>
      </c>
      <c r="G101" s="217" t="e">
        <v>#N/A</v>
      </c>
      <c r="H101" s="71" t="s">
        <v>696</v>
      </c>
      <c r="I101" s="72" t="e">
        <v>#N/A</v>
      </c>
      <c r="J101" s="90"/>
      <c r="K101" s="186"/>
      <c r="L101" s="295" t="s">
        <v>696</v>
      </c>
      <c r="M101" s="217" t="e">
        <v>#N/A</v>
      </c>
      <c r="N101" s="71" t="s">
        <v>696</v>
      </c>
      <c r="O101" s="72" t="e">
        <v>#N/A</v>
      </c>
      <c r="P101" s="72"/>
      <c r="Q101" s="186"/>
      <c r="R101" s="72" t="s">
        <v>696</v>
      </c>
      <c r="S101" s="217" t="e">
        <v>#N/A</v>
      </c>
      <c r="T101" s="71" t="s">
        <v>696</v>
      </c>
      <c r="U101" s="73" t="e">
        <v>#N/A</v>
      </c>
      <c r="V101" s="72"/>
      <c r="W101" s="186"/>
      <c r="X101" s="72" t="s">
        <v>696</v>
      </c>
      <c r="Y101" s="217" t="e">
        <v>#N/A</v>
      </c>
    </row>
    <row r="102" spans="1:25" s="89" customFormat="1" ht="33.75" hidden="1" x14ac:dyDescent="0.5">
      <c r="B102" s="71" t="s">
        <v>696</v>
      </c>
      <c r="C102" s="72" t="e">
        <v>#N/A</v>
      </c>
      <c r="D102" s="72"/>
      <c r="E102" s="186"/>
      <c r="F102" s="72" t="s">
        <v>696</v>
      </c>
      <c r="G102" s="217" t="e">
        <v>#N/A</v>
      </c>
      <c r="H102" s="71" t="s">
        <v>696</v>
      </c>
      <c r="I102" s="72" t="e">
        <v>#N/A</v>
      </c>
      <c r="J102" s="90"/>
      <c r="K102" s="186"/>
      <c r="L102" s="295" t="s">
        <v>696</v>
      </c>
      <c r="M102" s="217" t="e">
        <v>#N/A</v>
      </c>
      <c r="N102" s="71" t="s">
        <v>696</v>
      </c>
      <c r="O102" s="72" t="e">
        <v>#N/A</v>
      </c>
      <c r="P102" s="72"/>
      <c r="Q102" s="186"/>
      <c r="R102" s="72" t="s">
        <v>696</v>
      </c>
      <c r="S102" s="217" t="e">
        <v>#N/A</v>
      </c>
      <c r="T102" s="71" t="s">
        <v>696</v>
      </c>
      <c r="U102" s="73" t="e">
        <v>#N/A</v>
      </c>
      <c r="V102" s="72"/>
      <c r="W102" s="186"/>
      <c r="X102" s="72" t="s">
        <v>696</v>
      </c>
      <c r="Y102" s="217" t="e">
        <v>#N/A</v>
      </c>
    </row>
    <row r="103" spans="1:25" s="89" customFormat="1" ht="33.75" hidden="1" x14ac:dyDescent="0.5">
      <c r="B103" s="216"/>
      <c r="C103" s="76"/>
      <c r="D103" s="72"/>
      <c r="E103" s="72"/>
      <c r="F103" s="72"/>
      <c r="G103" s="75"/>
      <c r="H103" s="216"/>
      <c r="I103" s="76"/>
      <c r="J103" s="90"/>
      <c r="K103" s="72"/>
      <c r="L103" s="206"/>
      <c r="M103" s="75"/>
      <c r="N103" s="216"/>
      <c r="O103" s="76"/>
      <c r="P103" s="72"/>
      <c r="Q103" s="72"/>
      <c r="R103" s="72"/>
      <c r="S103" s="217"/>
      <c r="T103" s="216"/>
      <c r="U103" s="76"/>
      <c r="V103" s="72"/>
      <c r="W103" s="72"/>
      <c r="X103" s="72"/>
      <c r="Y103" s="75"/>
    </row>
    <row r="104" spans="1:25" s="185" customFormat="1" ht="34.5" thickBot="1" x14ac:dyDescent="0.55000000000000004">
      <c r="A104" s="89"/>
      <c r="B104" s="318" t="s">
        <v>343</v>
      </c>
      <c r="C104" s="218"/>
      <c r="D104" s="218" t="s">
        <v>3064</v>
      </c>
      <c r="E104" s="218"/>
      <c r="F104" s="218"/>
      <c r="G104" s="319" t="s">
        <v>8038</v>
      </c>
      <c r="H104" s="318" t="s">
        <v>294</v>
      </c>
      <c r="I104" s="218"/>
      <c r="J104" s="218" t="s">
        <v>3065</v>
      </c>
      <c r="K104" s="218"/>
      <c r="L104" s="325"/>
      <c r="M104" s="319" t="s">
        <v>8039</v>
      </c>
      <c r="N104" s="318" t="s">
        <v>293</v>
      </c>
      <c r="O104" s="218"/>
      <c r="P104" s="218" t="s">
        <v>636</v>
      </c>
      <c r="Q104" s="218"/>
      <c r="R104" s="218"/>
      <c r="S104" s="321" t="s">
        <v>8040</v>
      </c>
      <c r="T104" s="318" t="s">
        <v>352</v>
      </c>
      <c r="U104" s="218"/>
      <c r="V104" s="218" t="s">
        <v>3066</v>
      </c>
      <c r="W104" s="218"/>
      <c r="X104" s="218"/>
      <c r="Y104" s="319" t="s">
        <v>8041</v>
      </c>
    </row>
  </sheetData>
  <conditionalFormatting sqref="B5:B104">
    <cfRule type="expression" dxfId="242" priority="169">
      <formula>OR($B5="TUẦN",$B5="TRIỆT")</formula>
    </cfRule>
  </conditionalFormatting>
  <conditionalFormatting sqref="D5">
    <cfRule type="expression" dxfId="241" priority="82">
      <formula>$D5="( THÂN )"</formula>
    </cfRule>
  </conditionalFormatting>
  <conditionalFormatting sqref="D8:D9">
    <cfRule type="expression" dxfId="240" priority="204">
      <formula>LEN($D8)&gt;3</formula>
    </cfRule>
  </conditionalFormatting>
  <conditionalFormatting sqref="D28">
    <cfRule type="expression" dxfId="239" priority="71">
      <formula>$D$28="( THÂN )"</formula>
    </cfRule>
  </conditionalFormatting>
  <conditionalFormatting sqref="D56">
    <cfRule type="expression" dxfId="238" priority="72">
      <formula>$D$56="( THÂN )"</formula>
    </cfRule>
  </conditionalFormatting>
  <conditionalFormatting sqref="D81">
    <cfRule type="expression" dxfId="237" priority="73">
      <formula>$D$81="( THÂN )"</formula>
    </cfRule>
  </conditionalFormatting>
  <conditionalFormatting sqref="H6:H7">
    <cfRule type="expression" dxfId="236" priority="189">
      <formula>OR($B6="TUẦN",$B6="TRIỆT")</formula>
    </cfRule>
  </conditionalFormatting>
  <conditionalFormatting sqref="H8:H81 H84:H102 H5">
    <cfRule type="expression" dxfId="235" priority="193">
      <formula>OR($H5="TUẦN",$H5="TRIỆT")</formula>
    </cfRule>
  </conditionalFormatting>
  <conditionalFormatting sqref="H82:H83">
    <cfRule type="expression" dxfId="234" priority="174">
      <formula>OR($B82="TUẦN",$B82="TRIỆT")</formula>
    </cfRule>
  </conditionalFormatting>
  <conditionalFormatting sqref="J5">
    <cfRule type="expression" dxfId="233" priority="81">
      <formula>$J$5="( THÂN )"</formula>
    </cfRule>
  </conditionalFormatting>
  <conditionalFormatting sqref="J81">
    <cfRule type="expression" dxfId="232" priority="74">
      <formula>$J$81="( THÂN )"</formula>
    </cfRule>
  </conditionalFormatting>
  <conditionalFormatting sqref="N6:N7">
    <cfRule type="expression" dxfId="231" priority="187">
      <formula>OR($B6="TUẦN",$B6="TRIỆT")</formula>
    </cfRule>
  </conditionalFormatting>
  <conditionalFormatting sqref="N8:N81 N84:N102 N5">
    <cfRule type="expression" dxfId="230" priority="192">
      <formula>OR($N5="TUẦN",$N5="TRIỆT")</formula>
    </cfRule>
  </conditionalFormatting>
  <conditionalFormatting sqref="N82:N83">
    <cfRule type="expression" dxfId="229" priority="177">
      <formula>OR($B82="TUẦN",$B82="TRIỆT")</formula>
    </cfRule>
  </conditionalFormatting>
  <conditionalFormatting sqref="P5">
    <cfRule type="expression" dxfId="228" priority="80">
      <formula>$P$5="( THÂN )"</formula>
    </cfRule>
  </conditionalFormatting>
  <conditionalFormatting sqref="P81">
    <cfRule type="expression" dxfId="227" priority="75">
      <formula>$P$81="( THÂN )"</formula>
    </cfRule>
  </conditionalFormatting>
  <conditionalFormatting sqref="T6:T7">
    <cfRule type="expression" dxfId="226" priority="185">
      <formula>OR($B6="TUẦN",$B6="TRIỆT")</formula>
    </cfRule>
  </conditionalFormatting>
  <conditionalFormatting sqref="T8:T28 T31:T56 T59:T81 T84:T102 T5">
    <cfRule type="expression" dxfId="225" priority="191">
      <formula>OR($T5="TUẦN",$T5="TRIỆT")</formula>
    </cfRule>
  </conditionalFormatting>
  <conditionalFormatting sqref="T29:T30">
    <cfRule type="expression" dxfId="224" priority="183">
      <formula>OR($B29="TUẦN",$B29="TRIỆT")</formula>
    </cfRule>
  </conditionalFormatting>
  <conditionalFormatting sqref="T57:T58">
    <cfRule type="expression" dxfId="223" priority="181">
      <formula>OR($B57="TUẦN",$B57="TRIỆT")</formula>
    </cfRule>
  </conditionalFormatting>
  <conditionalFormatting sqref="T82:T83">
    <cfRule type="expression" dxfId="222" priority="179">
      <formula>OR($B82="TUẦN",$B82="TRIỆT")</formula>
    </cfRule>
  </conditionalFormatting>
  <conditionalFormatting sqref="V5">
    <cfRule type="expression" dxfId="221" priority="79">
      <formula>$V$5="( THÂN )"</formula>
    </cfRule>
  </conditionalFormatting>
  <conditionalFormatting sqref="V28">
    <cfRule type="expression" dxfId="220" priority="78">
      <formula>$V$28="( THÂN )"</formula>
    </cfRule>
  </conditionalFormatting>
  <conditionalFormatting sqref="V56">
    <cfRule type="expression" dxfId="219" priority="77">
      <formula>$V$56="( THÂN )"</formula>
    </cfRule>
  </conditionalFormatting>
  <conditionalFormatting sqref="V81">
    <cfRule type="expression" dxfId="218" priority="76">
      <formula>$V$81="( THÂN )"</formula>
    </cfRule>
  </conditionalFormatting>
  <conditionalFormatting sqref="X9:X10">
    <cfRule type="expression" dxfId="217" priority="197">
      <formula>LEN($X9)&gt;3</formula>
    </cfRule>
  </conditionalFormatting>
  <conditionalFormatting sqref="Q2">
    <cfRule type="expression" dxfId="216" priority="5">
      <formula>ISNUMBER(SEARCH($Q$2,#REF!))</formula>
    </cfRule>
  </conditionalFormatting>
  <dataValidations disablePrompts="1" count="1">
    <dataValidation type="list" allowBlank="1" showInputMessage="1" showErrorMessage="1" sqref="B3 L29 M2">
      <formula1>INDIRECT("NAMELIST")</formula1>
    </dataValidation>
  </dataValidations>
  <pageMargins left="0.2" right="0.2" top="0.5" bottom="0.25" header="0.3" footer="0.3"/>
  <pageSetup paperSize="9" scale="15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7" id="{93BE57B5-A061-4971-A379-35253014C59F}">
            <xm:f>IFERROR(VLOOKUP(IF(LEFT(RIGHT($L3,2))="-",LEFT($L3,LEN($L3)-LEN(RIGHT($L3,2))),$L3),'NGŨ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88" id="{4E7EA714-3D26-4AFC-A57A-8D9230C06239}">
            <xm:f>IFERROR(VLOOKUP(IF(LEFT(RIGHT($L3,2))="-",LEFT($L3,LEN($L3)-LEN(RIGHT($L3,2))),$L3),'NGŨ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89" id="{071F5022-C4D8-4933-9BA0-6A067DF336AA}">
            <xm:f>IFERROR(VLOOKUP(IF(LEFT(RIGHT($L3,2))="-",LEFT($L3,LEN($L3)-LEN(RIGHT($L3,2))),$L3),'NGŨ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90" id="{5A93AC6C-7D1C-4059-A635-DA130C40C208}">
            <xm:f>IFERROR(VLOOKUP(IF(LEFT(RIGHT($L3,2))="-",LEFT($L3,LEN($L3)-LEN(RIGHT($L3,2))),$L3),'NGŨ HÀNH'!$AX:$AY,2,0),"")="THỦY"</xm:f>
            <x14:dxf>
              <font>
                <b/>
                <i/>
                <color rgb="FF00B0F0"/>
              </font>
            </x14:dxf>
          </x14:cfRule>
          <xm:sqref>A3:B3</xm:sqref>
        </x14:conditionalFormatting>
        <x14:conditionalFormatting xmlns:xm="http://schemas.microsoft.com/office/excel/2006/main">
          <x14:cfRule type="expression" priority="142" id="{2D72DB82-D5FE-4789-A67B-5F3B10111143}">
            <xm:f>IFERROR(VLOOKUP(IF(LEFT(RIGHT($B6,2))="-",LEFT($B6,LEN($B6)-LEN(RIGHT($B6,2))),$B6),'NGŨ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44" id="{72AA4841-170C-4982-AFF6-B098F6B8DEC3}">
            <xm:f>IFERROR(VLOOKUP(IF(LEFT(RIGHT($B6,2))="-",LEFT($B6,LEN($B6)-LEN(RIGHT($B6,2))),$B6),'NGŨ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45" id="{D35549D6-03C3-410B-ACC4-ABDC229264B9}">
            <xm:f>IFERROR(VLOOKUP(IF(LEFT(RIGHT($B6,2))="-",LEFT($B6,LEN($B6)-LEN(RIGHT($B6,2))),$B6),'NGŨ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46" id="{7462B086-7561-44C6-A1A7-EFCE413AC35E}">
            <xm:f>IFERROR(VLOOKUP(IF(LEFT(RIGHT($B6,2))="-",LEFT($B6,LEN($B6)-LEN(RIGHT($B6,2))),$B6),'NGŨ HÀNH'!$AX:$AY,2,0),"")="thủy"</xm:f>
            <x14:dxf>
              <font>
                <b/>
                <i/>
                <color rgb="FF00B0F0"/>
              </font>
            </x14:dxf>
          </x14:cfRule>
          <xm:sqref>B6:B7</xm:sqref>
        </x14:conditionalFormatting>
        <x14:conditionalFormatting xmlns:xm="http://schemas.microsoft.com/office/excel/2006/main">
          <x14:cfRule type="expression" priority="162" id="{3E58C508-B40E-4F78-9E2A-9EFB72CCE79C}">
            <xm:f>IFERROR(VLOOKUP(IF(LEFT(RIGHT($B8,2))="-",LEFT($B8,LEN($B8)-LEN(RIGHT($B8,2))),$B8),'NGŨ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63" id="{DF3F121A-CE5A-426D-8CD9-4E7B1B1098C8}">
            <xm:f>IFERROR(VLOOKUP(IF(LEFT(RIGHT($B8,2))="-",LEFT($B8,LEN($B8)-LEN(RIGHT($B8,2))),$B8),'NGŨ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66" id="{B3228BAB-055F-4A15-A9B9-6355678D25BF}">
            <xm:f>IFERROR(VLOOKUP(IF(LEFT(RIGHT($B8,2))="-",LEFT($B8,LEN($B8)-LEN(RIGHT($B8,2))),$B8),'NGŨ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67" id="{4E19FD5B-AD55-4540-A3FA-BF494D5755E5}">
            <xm:f>IFERROR(VLOOKUP(IF(LEFT(RIGHT($B8,2))="-",LEFT($B8,LEN($B8)-LEN(RIGHT($B8,2))),$B8),'NGŨ HÀNH'!$AX:$AY,2,0),"")="THỦY"</xm:f>
            <x14:dxf>
              <font>
                <b/>
                <i val="0"/>
                <color rgb="FF00B0F0"/>
              </font>
            </x14:dxf>
          </x14:cfRule>
          <xm:sqref>B8:B103</xm:sqref>
        </x14:conditionalFormatting>
        <x14:conditionalFormatting xmlns:xm="http://schemas.microsoft.com/office/excel/2006/main">
          <x14:cfRule type="expression" priority="19" id="{D040DEA7-5752-42DC-86B5-703D8F3DEF3B}">
            <xm:f>VLOOKUP(IF(LEFT(RIGHT(D10,2))="-",LEFT(D10,LEN(D10)-LEN(RIGHT(D10,2))),D10),'NGŨ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0" id="{67241E52-2DC4-40B4-B26A-F839127F47DC}">
            <xm:f>VLOOKUP(IF(LEFT(RIGHT(D10,2))="-",LEFT(D10,LEN(D10)-LEN(RIGHT(D10,2))),D10),'NGŨ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1" id="{5A2178AD-FC86-4C44-A770-F1B64F8150A4}">
            <xm:f>VLOOKUP(IF(LEFT(RIGHT(D10,2))="-",LEFT(D10,LEN(D10)-LEN(RIGHT(D10,2))),D10),'NGŨ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2" id="{631BF5CB-3F32-4557-8784-E8A18B54B0DA}">
            <xm:f>VLOOKUP(IF(LEFT(RIGHT(D10,2))="-",LEFT(D10,LEN(D10)-LEN(RIGHT(D10,2))),D10),'NGŨ HÀNH'!$AX:$AY,2,0)="HỎA"</xm:f>
            <x14:dxf>
              <font>
                <b/>
                <i/>
                <color rgb="FFFF0000"/>
              </font>
            </x14:dxf>
          </x14:cfRule>
          <xm:sqref>D10:D19</xm:sqref>
        </x14:conditionalFormatting>
        <x14:conditionalFormatting xmlns:xm="http://schemas.microsoft.com/office/excel/2006/main">
          <x14:cfRule type="expression" priority="109" id="{4571292E-4C60-4956-83C7-82AE5E3C9C5C}">
            <xm:f>VLOOKUP(IF(LEFT(RIGHT(D20,2))="-",LEFT(D20,LEN(D20)-LEN(RIGHT(D20,2))),D20),'NGŨ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10" id="{5C21B061-E83F-44B3-8135-C2213AAA8865}">
            <xm:f>VLOOKUP(IF(LEFT(RIGHT(D20,2))="-",LEFT(D20,LEN(D20)-LEN(RIGHT(D20,2))),D20),'NGŨ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11" id="{6B95B82A-8CED-4405-A94E-A10F98FB5E5D}">
            <xm:f>VLOOKUP(IF(LEFT(RIGHT(D20,2))="-",LEFT(D20,LEN(D20)-LEN(RIGHT(D20,2))),D20),'NGŨ HÀNH'!$AX:$AY,2,0)="HỎA"</xm:f>
            <x14:dxf>
              <font>
                <b/>
                <i/>
                <color rgb="FFFF0000"/>
              </font>
            </x14:dxf>
          </x14:cfRule>
          <xm:sqref>D20:D38 D43:D67 D72:D93</xm:sqref>
        </x14:conditionalFormatting>
        <x14:conditionalFormatting xmlns:xm="http://schemas.microsoft.com/office/excel/2006/main">
          <x14:cfRule type="expression" priority="23" id="{893F1E7F-150E-4209-AF55-F5D75DD06069}">
            <xm:f>VLOOKUP(IF(LEFT(RIGHT(D39,2))="-",LEFT(D39,LEN(D39)-LEN(RIGHT(D39,2))),D39),'NGŨ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4" id="{96336330-37A8-4F79-8957-4A5BB0CC2369}">
            <xm:f>VLOOKUP(IF(LEFT(RIGHT(D39,2))="-",LEFT(D39,LEN(D39)-LEN(RIGHT(D39,2))),D39),'NGŨ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5" id="{84F5EB1C-E602-4421-9D20-DF8A7AA30421}">
            <xm:f>VLOOKUP(IF(LEFT(RIGHT(D39,2))="-",LEFT(D39,LEN(D39)-LEN(RIGHT(D39,2))),D39),'NGŨ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6" id="{D895E36C-2185-4F6B-9660-9330A400AE07}">
            <xm:f>VLOOKUP(IF(LEFT(RIGHT(D39,2))="-",LEFT(D39,LEN(D39)-LEN(RIGHT(D39,2))),D39),'NGŨ HÀNH'!$AX:$AY,2,0)="HỎA"</xm:f>
            <x14:dxf>
              <font>
                <b/>
                <i/>
                <color rgb="FFFF0000"/>
              </font>
            </x14:dxf>
          </x14:cfRule>
          <xm:sqref>D39:D42</xm:sqref>
        </x14:conditionalFormatting>
        <x14:conditionalFormatting xmlns:xm="http://schemas.microsoft.com/office/excel/2006/main">
          <x14:cfRule type="expression" priority="27" id="{45AC719B-9495-4829-A862-88D1120D4BFA}">
            <xm:f>VLOOKUP(IF(LEFT(RIGHT(D66,2))="-",LEFT(D66,LEN(D66)-LEN(RIGHT(D66,2))),D66),'NGŨ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8" id="{2C103A7C-95B3-4184-81D5-C9C97A206142}">
            <xm:f>VLOOKUP(IF(LEFT(RIGHT(D66,2))="-",LEFT(D66,LEN(D66)-LEN(RIGHT(D66,2))),D66),'NGŨ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29" id="{1ED6757B-3BC2-4AE2-A204-79336D75500D}">
            <xm:f>VLOOKUP(IF(LEFT(RIGHT(D66,2))="-",LEFT(D66,LEN(D66)-LEN(RIGHT(D66,2))),D66),'NGŨ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0" id="{D250105F-0428-4E36-90D4-22BB608A1E6E}">
            <xm:f>VLOOKUP(IF(LEFT(RIGHT(D66,2))="-",LEFT(D66,LEN(D66)-LEN(RIGHT(D66,2))),D66),'NGŨ HÀNH'!$AX:$AY,2,0)="HỎA"</xm:f>
            <x14:dxf>
              <font>
                <b/>
                <i/>
                <color rgb="FFFF0000"/>
              </font>
            </x14:dxf>
          </x14:cfRule>
          <xm:sqref>D66:D71</xm:sqref>
        </x14:conditionalFormatting>
        <x14:conditionalFormatting xmlns:xm="http://schemas.microsoft.com/office/excel/2006/main">
          <x14:cfRule type="expression" priority="108" id="{D7BB6020-1CF4-4C0E-8F32-6036023B799F}">
            <xm:f>VLOOKUP(IF(LEFT(RIGHT(D20,2))="-",LEFT(D20,LEN(D20)-LEN(RIGHT(D20,2))),D20),'NGŨ HÀNH'!$AX:$AY,2,0)="THỔ"</xm:f>
            <x14:dxf>
              <font>
                <b/>
                <i/>
                <color rgb="FFFFC000"/>
              </font>
            </x14:dxf>
          </x14:cfRule>
          <xm:sqref>D72:D93 D43:D67 D20:D38</xm:sqref>
        </x14:conditionalFormatting>
        <x14:conditionalFormatting xmlns:xm="http://schemas.microsoft.com/office/excel/2006/main">
          <x14:cfRule type="expression" priority="31" id="{0F46254D-E77A-4081-873F-8C4381AE6DFD}">
            <xm:f>VLOOKUP(IF(LEFT(RIGHT(D91,2))="-",LEFT(D91,LEN(D91)-LEN(RIGHT(D91,2))),D91),'NGŨ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32" id="{548A0A42-F107-4A32-A3D5-D629F9BD72CF}">
            <xm:f>VLOOKUP(IF(LEFT(RIGHT(D91,2))="-",LEFT(D91,LEN(D91)-LEN(RIGHT(D91,2))),D91),'NGŨ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33" id="{7EFE84DF-9986-4B8D-9ED6-DD8D67B38047}">
            <xm:f>VLOOKUP(IF(LEFT(RIGHT(D91,2))="-",LEFT(D91,LEN(D91)-LEN(RIGHT(D91,2))),D91),'NGŨ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4" id="{9F5B8DFE-218C-4D96-8BDB-AFB9AEFA3753}">
            <xm:f>VLOOKUP(IF(LEFT(RIGHT(D91,2))="-",LEFT(D91,LEN(D91)-LEN(RIGHT(D91,2))),D91),'NGŨ HÀNH'!$AX:$AY,2,0)="HỎA"</xm:f>
            <x14:dxf>
              <font>
                <b/>
                <i/>
                <color rgb="FFFF0000"/>
              </font>
            </x14:dxf>
          </x14:cfRule>
          <xm:sqref>D91:D104</xm:sqref>
        </x14:conditionalFormatting>
        <x14:conditionalFormatting xmlns:xm="http://schemas.microsoft.com/office/excel/2006/main">
          <x14:cfRule type="expression" priority="112" id="{65ECCD43-C52B-42FB-8CA1-7C687B580B9A}">
            <xm:f>IFERROR(VLOOKUP(IF(LEFT(RIGHT($F11,2))="-",LEFT($F11,LEN($F11)-LEN(RIGHT($F11,2))),$F11),'NGŨ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13" id="{480CCA93-46F5-4E2C-BD5C-A2FA3F3C6FE4}">
            <xm:f>IFERROR(VLOOKUP(IF(LEFT(RIGHT($F11,2))="-",LEFT($F11,LEN($F11)-LEN(RIGHT($F11,2))),$F11),'NGŨ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4" id="{91A4A698-E929-479C-AF18-CBEA500CBA1E}">
            <xm:f>IFERROR(VLOOKUP(IF(LEFT(RIGHT($F11,2))="-",LEFT($F11,LEN($F11)-LEN(RIGHT($F11,2))),$F11),'NGŨ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15" id="{3E60D4A1-B5FB-41D0-B99C-B9EF7BD142E0}">
            <xm:f>IFERROR(VLOOKUP(IF(LEFT(RIGHT($F11,2))="-",LEFT($F11,LEN($F11)-LEN(RIGHT($F11,2))),$F11),'NGŨ HÀNH'!$AX:$AY,2,0),"")="THỦY"</xm:f>
            <x14:dxf>
              <font>
                <b/>
                <i/>
                <color rgb="FF00B0F0"/>
              </font>
            </x14:dxf>
          </x14:cfRule>
          <xm:sqref>F11:F103</xm:sqref>
        </x14:conditionalFormatting>
        <x14:conditionalFormatting xmlns:xm="http://schemas.microsoft.com/office/excel/2006/main">
          <x14:cfRule type="expression" priority="138" id="{D2894F1F-CC1B-4F94-9082-832C68D76A50}">
            <xm:f>IFERROR(VLOOKUP(IF(LEFT(RIGHT($H6,2))="-",LEFT($H6,LEN($H6)-LEN(RIGHT($H6,2))),$H6),'NGŨ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39" id="{7691C771-84FC-47CE-9645-521559C66178}">
            <xm:f>IFERROR(VLOOKUP(IF(LEFT(RIGHT($H6,2))="-",LEFT($H6,LEN($H6)-LEN(RIGHT($H6,2))),$H6),'NGŨ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40" id="{C45A099A-4D15-48CD-A958-9D3959B606E4}">
            <xm:f>IFERROR(VLOOKUP(IF(LEFT(RIGHT($H6,2))="-",LEFT($H6,LEN($H6)-LEN(RIGHT($H6,2))),$H6),'NGŨ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41" id="{9FA41829-739C-4FEE-A4A0-0014E07F2C63}">
            <xm:f>IFERROR(VLOOKUP(IF(LEFT(RIGHT($H6,2))="-",LEFT($H6,LEN($H6)-LEN(RIGHT($H6,2))),$H6),'NGŨ HÀNH'!$AX:$AY,2,0),"")="thủy"</xm:f>
            <x14:dxf>
              <font>
                <b/>
                <i/>
                <color rgb="FF00B0F0"/>
              </font>
            </x14:dxf>
          </x14:cfRule>
          <xm:sqref>H6:H7</xm:sqref>
        </x14:conditionalFormatting>
        <x14:conditionalFormatting xmlns:xm="http://schemas.microsoft.com/office/excel/2006/main">
          <x14:cfRule type="expression" priority="158" id="{6A30EFC8-765D-4CB6-8924-406F8FB4DD3A}">
            <xm:f>IFERROR(VLOOKUP(IF(LEFT(RIGHT($H8,2))="-",LEFT($H8,LEN($H8)-LEN(RIGHT($H8,2))),$H8),'NGŨ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59" id="{FE2CF265-8839-4563-B95B-B84F6FAC2FCE}">
            <xm:f>IFERROR(VLOOKUP(IF(LEFT(RIGHT($H8,2))="-",LEFT($H8,LEN($H8)-LEN(RIGHT($H8,2))),$H8),'NGŨ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60" id="{ABD6FD34-4C30-4DB8-810F-8A921C2E63C7}">
            <xm:f>IFERROR(VLOOKUP(IF(LEFT(RIGHT($H8,2))="-",LEFT($H8,LEN($H8)-LEN(RIGHT($H8,2))),$H8),'NGŨ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161" id="{B4090322-1FC6-45A8-B23A-4FAB7EC1A33F}">
            <xm:f>IFERROR(VLOOKUP(IF(LEFT(RIGHT($H8,2))="-",LEFT($H8,LEN($H8)-LEN(RIGHT($H8,2))),$H8),'NGŨ HÀNH'!$AX:$AY,2,0),"")="THỦY"</xm:f>
            <x14:dxf>
              <font>
                <b/>
                <i val="0"/>
                <color rgb="FF00B0F0"/>
              </font>
            </x14:dxf>
          </x14:cfRule>
          <xm:sqref>H8:H103</xm:sqref>
        </x14:conditionalFormatting>
        <x14:conditionalFormatting xmlns:xm="http://schemas.microsoft.com/office/excel/2006/main">
          <x14:cfRule type="expression" priority="106" id="{64A1CC89-ED74-4604-B624-00E01EA34C04}">
            <xm:f>VLOOKUP(IF(LEFT(RIGHT(J10,2))="-",LEFT(J10,LEN(J10)-LEN(RIGHT(J10,2))),J10),'NGŨ HÀNH'!$AX:$AY,2,0)="HỎA"</xm:f>
            <x14:dxf>
              <font>
                <b/>
                <i/>
                <color rgb="FFFF0000"/>
              </font>
            </x14:dxf>
          </x14:cfRule>
          <x14:cfRule type="expression" priority="107" id="{846E41DA-3685-4DB1-A47B-6B38A068C223}">
            <xm:f>VLOOKUP(IF(LEFT(RIGHT(J10,2))="-",LEFT(J10,LEN(J10)-LEN(RIGHT(J10,2))),J10),'NGŨ HÀNH'!$AX:$AY,2,0)="THỦY"</xm:f>
            <x14:dxf>
              <font>
                <b/>
                <i/>
                <color rgb="FF00B0F0"/>
              </font>
            </x14:dxf>
          </x14:cfRule>
          <xm:sqref>J10:J15 J24:J93 J98:J104</xm:sqref>
        </x14:conditionalFormatting>
        <x14:conditionalFormatting xmlns:xm="http://schemas.microsoft.com/office/excel/2006/main">
          <x14:cfRule type="expression" priority="16" id="{231953A3-086B-4D1F-97E9-EBB6BCA1160C}">
            <xm:f>VLOOKUP(IF(LEFT(RIGHT(J10,2))="-",LEFT(J10,LEN(J10)-LEN(RIGHT(J10,2))),J10),'NGŨ HÀNH'!$AX:$AY,2,0)="MỘC"</xm:f>
            <x14:dxf>
              <font>
                <b/>
                <i/>
                <color rgb="FF92D050"/>
              </font>
            </x14:dxf>
          </x14:cfRule>
          <xm:sqref>J10:J23</xm:sqref>
        </x14:conditionalFormatting>
        <x14:conditionalFormatting xmlns:xm="http://schemas.microsoft.com/office/excel/2006/main">
          <x14:cfRule type="expression" priority="15" id="{3725F648-8E51-4022-BD6C-8BC520F86188}">
            <xm:f>VLOOKUP(IF(LEFT(RIGHT(J16,2))="-",LEFT(J16,LEN(J16)-LEN(RIGHT(J16,2))),J16),'NGŨ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17" id="{69B73E9C-A924-47BF-9D9D-4FA4663233F0}">
            <xm:f>VLOOKUP(IF(LEFT(RIGHT(J16,2))="-",LEFT(J16,LEN(J16)-LEN(RIGHT(J16,2))),J16),'NGŨ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8" id="{A15545A9-6AE5-4395-BFD4-8F1EABF48FCD}">
            <xm:f>VLOOKUP(IF(LEFT(RIGHT(J16,2))="-",LEFT(J16,LEN(J16)-LEN(RIGHT(J16,2))),J16),'NGŨ HÀNH'!$AX:$AY,2,0)="HỎA"</xm:f>
            <x14:dxf>
              <font>
                <b/>
                <i/>
                <color rgb="FFFF0000"/>
              </font>
            </x14:dxf>
          </x14:cfRule>
          <xm:sqref>J16:J23</xm:sqref>
        </x14:conditionalFormatting>
        <x14:conditionalFormatting xmlns:xm="http://schemas.microsoft.com/office/excel/2006/main">
          <x14:cfRule type="expression" priority="105" id="{18D5F7FF-A446-4F6E-9D67-2F24DD264989}">
            <xm:f>VLOOKUP(IF(LEFT(RIGHT(J10,2))="-",LEFT(J10,LEN(J10)-LEN(RIGHT(J10,2))),J10),'NGŨ HÀNH'!$AX:$AY,2,0)="THỔ"</xm:f>
            <x14:dxf>
              <font>
                <b/>
                <i/>
                <color rgb="FFFFC000"/>
              </font>
            </x14:dxf>
          </x14:cfRule>
          <xm:sqref>J24:J93 J98:J104 J10:J15</xm:sqref>
        </x14:conditionalFormatting>
        <x14:conditionalFormatting xmlns:xm="http://schemas.microsoft.com/office/excel/2006/main">
          <x14:cfRule type="expression" priority="104" id="{B1FC4F2D-1E63-4CBA-B615-C00680DA3FCC}">
            <xm:f>VLOOKUP(IF(LEFT(RIGHT(J24,2))="-",LEFT(J24,LEN(J24)-LEN(RIGHT(J24,2))),J24),'NGŨ HÀNH'!$AX:$AY,2,0)="MỘC"</xm:f>
            <x14:dxf>
              <font>
                <b/>
                <i/>
                <color rgb="FF92D050"/>
              </font>
            </x14:dxf>
          </x14:cfRule>
          <xm:sqref>J24:J93</xm:sqref>
        </x14:conditionalFormatting>
        <x14:conditionalFormatting xmlns:xm="http://schemas.microsoft.com/office/excel/2006/main">
          <x14:cfRule type="expression" priority="35" id="{27938764-25BD-459C-ADA6-8A862F3A7B11}">
            <xm:f>VLOOKUP(IF(LEFT(RIGHT(J91,2))="-",LEFT(J91,LEN(J91)-LEN(RIGHT(J91,2))),J91),'NGŨ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37" id="{2A17231C-605B-42F8-AE96-0C211CE5694B}">
            <xm:f>VLOOKUP(IF(LEFT(RIGHT(J91,2))="-",LEFT(J91,LEN(J91)-LEN(RIGHT(J91,2))),J91),'NGŨ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38" id="{4C71A7E4-1C53-4E8F-8505-6B67E1242830}">
            <xm:f>VLOOKUP(IF(LEFT(RIGHT(J91,2))="-",LEFT(J91,LEN(J91)-LEN(RIGHT(J91,2))),J91),'NGŨ HÀNH'!$AX:$AY,2,0)="HỎA"</xm:f>
            <x14:dxf>
              <font>
                <b/>
                <i/>
                <color rgb="FFFF0000"/>
              </font>
            </x14:dxf>
          </x14:cfRule>
          <xm:sqref>J91:J97</xm:sqref>
        </x14:conditionalFormatting>
        <x14:conditionalFormatting xmlns:xm="http://schemas.microsoft.com/office/excel/2006/main">
          <x14:cfRule type="expression" priority="36" id="{CEC7AACB-C715-469C-B541-26F445E72FA7}">
            <xm:f>VLOOKUP(IF(LEFT(RIGHT(J91,2))="-",LEFT(J91,LEN(J91)-LEN(RIGHT(J91,2))),J91),'NGŨ HÀNH'!$AX:$AY,2,0)="MỘC"</xm:f>
            <x14:dxf>
              <font>
                <b/>
                <i/>
                <color rgb="FF92D050"/>
              </font>
            </x14:dxf>
          </x14:cfRule>
          <xm:sqref>J91:J104</xm:sqref>
        </x14:conditionalFormatting>
        <x14:conditionalFormatting xmlns:xm="http://schemas.microsoft.com/office/excel/2006/main">
          <x14:cfRule type="expression" priority="116" id="{4853CA80-5692-4EA2-A253-FF794DAFD863}">
            <xm:f>IFERROR(VLOOKUP(IF(LEFT(RIGHT($L11,2))="-",LEFT($L11,LEN($L11)-LEN(RIGHT($L11,2))),$L11),'NGŨ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7" id="{A7FBF462-779F-4405-9FFA-860533400BE3}">
            <xm:f>IFERROR(VLOOKUP(IF(LEFT(RIGHT($L11,2))="-",LEFT($L11,LEN($L11)-LEN(RIGHT($L11,2))),$L11),'NGŨ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18" id="{BB4F2ADD-EFF2-4822-B723-E2737570A1AF}">
            <xm:f>IFERROR(VLOOKUP(IF(LEFT(RIGHT($L11,2))="-",LEFT($L11,LEN($L11)-LEN(RIGHT($L11,2))),$L11),'NGŨ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19" id="{6F9E889F-1259-47C3-B51B-C1958FE241E9}">
            <xm:f>IFERROR(VLOOKUP(IF(LEFT(RIGHT($L11,2))="-",LEFT($L11,LEN($L11)-LEN(RIGHT($L11,2))),$L11),'NGŨ HÀNH'!$AX:$AY,2,0),"")="THỦY"</xm:f>
            <x14:dxf>
              <font>
                <b/>
                <i/>
                <color rgb="FF00B0F0"/>
              </font>
            </x14:dxf>
          </x14:cfRule>
          <xm:sqref>L11:L29 L31:L36</xm:sqref>
        </x14:conditionalFormatting>
        <x14:conditionalFormatting xmlns:xm="http://schemas.microsoft.com/office/excel/2006/main">
          <x14:cfRule type="expression" priority="1" id="{78015C24-21F1-4F2E-9CD8-35A14F7928FA}">
            <xm:f>IFERROR(VLOOKUP(IF(LEFT(RIGHT($L38,2))="-",LEFT($L38,LEN($L38)-LEN(RIGHT($L38,2))),$L38),'NGŨ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" id="{A2768D87-92C0-4377-A049-29498BB0A332}">
            <xm:f>IFERROR(VLOOKUP(IF(LEFT(RIGHT($L38,2))="-",LEFT($L38,LEN($L38)-LEN(RIGHT($L38,2))),$L38),'NGŨ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" id="{171DC1B1-8BD1-4EF7-B405-A8CBB03D0C78}">
            <xm:f>IFERROR(VLOOKUP(IF(LEFT(RIGHT($L38,2))="-",LEFT($L38,LEN($L38)-LEN(RIGHT($L38,2))),$L38),'NGŨ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" id="{688E2097-5F3F-4B51-89A0-E87B38940535}">
            <xm:f>IFERROR(VLOOKUP(IF(LEFT(RIGHT($L38,2))="-",LEFT($L38,LEN($L38)-LEN(RIGHT($L38,2))),$L38),'NGŨ HÀNH'!$AX:$AY,2,0),"")="THỦY"</xm:f>
            <x14:dxf>
              <font>
                <b/>
                <i/>
                <color rgb="FF00B0F0"/>
              </font>
            </x14:dxf>
          </x14:cfRule>
          <xm:sqref>L38:L103</xm:sqref>
        </x14:conditionalFormatting>
        <x14:conditionalFormatting xmlns:xm="http://schemas.microsoft.com/office/excel/2006/main">
          <x14:cfRule type="expression" priority="83" id="{DA2CD687-4C0D-4DD1-9858-6C9C744E24B9}">
            <xm:f>IFERROR(VLOOKUP(IF(LEFT(RIGHT($L2,2))="-",LEFT($L2,LEN($L2)-LEN(RIGHT($L2,2))),$L2),'NGŨ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84" id="{739AB909-377A-4652-8AA8-2C6602C26396}">
            <xm:f>IFERROR(VLOOKUP(IF(LEFT(RIGHT($L2,2))="-",LEFT($L2,LEN($L2)-LEN(RIGHT($L2,2))),$L2),'NGŨ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85" id="{02DA2582-75FB-4F16-9D3D-3A695BF51A7E}">
            <xm:f>IFERROR(VLOOKUP(IF(LEFT(RIGHT($L2,2))="-",LEFT($L2,LEN($L2)-LEN(RIGHT($L2,2))),$L2),'NGŨ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86" id="{FD524EA6-71DA-47F3-A634-5D46DF4F348F}">
            <xm:f>IFERROR(VLOOKUP(IF(LEFT(RIGHT($L2,2))="-",LEFT($L2,LEN($L2)-LEN(RIGHT($L2,2))),$L2),'NGŨ HÀNH'!$AX:$AY,2,0),"")="THỦY"</xm:f>
            <x14:dxf>
              <font>
                <b/>
                <i/>
                <color rgb="FF00B0F0"/>
              </font>
            </x14:dxf>
          </x14:cfRule>
          <xm:sqref>M2</xm:sqref>
        </x14:conditionalFormatting>
        <x14:conditionalFormatting xmlns:xm="http://schemas.microsoft.com/office/excel/2006/main">
          <x14:cfRule type="expression" priority="134" id="{80CFA4E4-2379-480E-847F-389E1D1EB429}">
            <xm:f>IFERROR(VLOOKUP(IF(LEFT(RIGHT($N6,2))="-",LEFT($N6,LEN($N6)-LEN(RIGHT($N6,2))),$N6),'NGŨ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35" id="{1F25013B-27F5-4694-A71E-ABD4E7C8697E}">
            <xm:f>IFERROR(VLOOKUP(IF(LEFT(RIGHT($N6,2))="-",LEFT($N6,LEN($N6)-LEN(RIGHT($N6,2))),$N6),'NGŨ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36" id="{C08162DA-E26E-44F7-B265-6EEF035047BE}">
            <xm:f>IFERROR(VLOOKUP(IF(LEFT(RIGHT($N6,2))="-",LEFT($N6,LEN($N6)-LEN(RIGHT($N6,2))),$N6),'NGŨ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7" id="{D182F138-4C76-4518-88C1-4E7F6E9F4148}">
            <xm:f>IFERROR(VLOOKUP(IF(LEFT(RIGHT($N6,2))="-",LEFT($N6,LEN($N6)-LEN(RIGHT($N6,2))),$N6),'NGŨ HÀNH'!$AX:$AY,2,0),"")="thủy"</xm:f>
            <x14:dxf>
              <font>
                <b/>
                <i/>
                <color rgb="FF00B0F0"/>
              </font>
            </x14:dxf>
          </x14:cfRule>
          <xm:sqref>N6:N7</xm:sqref>
        </x14:conditionalFormatting>
        <x14:conditionalFormatting xmlns:xm="http://schemas.microsoft.com/office/excel/2006/main">
          <x14:cfRule type="expression" priority="154" id="{371B42D4-0580-4BB8-B041-DD3D7435DCB5}">
            <xm:f>IFERROR(VLOOKUP(IF(LEFT(RIGHT($N8,2))="-",LEFT($N8,LEN($N8)-LEN(RIGHT($N8,2))),$N8),'NGŨ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55" id="{D7252A8F-6700-4735-8E1C-05BB6854AC6B}">
            <xm:f>IFERROR(VLOOKUP(IF(LEFT(RIGHT($N8,2))="-",LEFT($N8,LEN($N8)-LEN(RIGHT($N8,2))),$N8),'NGŨ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56" id="{598C0EB7-EF8F-427D-8B02-ADCCC0196A56}">
            <xm:f>IFERROR(VLOOKUP(IF(LEFT(RIGHT($N8,2))="-",LEFT($N8,LEN($N8)-LEN(RIGHT($N8,2))),$N8),'NGŨ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157" id="{856D544C-0471-4A95-B252-A57A4D26ED89}">
            <xm:f>IFERROR(VLOOKUP(IF(LEFT(RIGHT($N8,2))="-",LEFT($N8,LEN($N8)-LEN(RIGHT($N8,2))),$N8),'NGŨ HÀNH'!$AX:$AY,2,0),"")="THỦY"</xm:f>
            <x14:dxf>
              <font>
                <color rgb="FF00B0F0"/>
              </font>
            </x14:dxf>
          </x14:cfRule>
          <xm:sqref>N8:N103</xm:sqref>
        </x14:conditionalFormatting>
        <x14:conditionalFormatting xmlns:xm="http://schemas.microsoft.com/office/excel/2006/main">
          <x14:cfRule type="expression" priority="101" id="{F30B5360-567A-4914-A624-ADABF7CBE677}">
            <xm:f>IFERROR(VLOOKUP(IF(LEFT(RIGHT(P10,2))="-",LEFT(P10,LEN(P10)-LEN(RIGHT(P10,2))),P10),'NGŨ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02" id="{24955BA0-DE9E-4BAF-BD15-52D9919413EA}">
            <xm:f>IFERROR(VLOOKUP(IF(LEFT(RIGHT(P10,2))="-",LEFT(P10,LEN(P10)-LEN(RIGHT(P10,2))),P10),'NGŨ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03" id="{1F2C3AAD-90A2-4D77-A9A1-3267B7C381EB}">
            <xm:f>IFERROR(VLOOKUP(IF(LEFT(RIGHT(P10,2))="-",LEFT(P10,LEN(P10)-LEN(RIGHT(P10,2))),P10),'NGŨ HÀNH'!$AX:$AY,2,0),"")="THỦY"</xm:f>
            <x14:dxf>
              <font>
                <b/>
                <i/>
                <color rgb="FF00B0F0"/>
              </font>
            </x14:dxf>
          </x14:cfRule>
          <xm:sqref>P10:P15 P24:P93 P98:P104</xm:sqref>
        </x14:conditionalFormatting>
        <x14:conditionalFormatting xmlns:xm="http://schemas.microsoft.com/office/excel/2006/main">
          <x14:cfRule type="expression" priority="11" id="{33E296E6-097F-495D-9A08-6DAA0FAAF731}">
            <xm:f>VLOOKUP(IF(LEFT(RIGHT(P16,2))="-",LEFT(P16,LEN(P16)-LEN(RIGHT(P16,2))),P16),'NGŨ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12" id="{9BBC03DB-AB58-4AC3-A603-4B6C4F71317D}">
            <xm:f>VLOOKUP(IF(LEFT(RIGHT(P16,2))="-",LEFT(P16,LEN(P16)-LEN(RIGHT(P16,2))),P16),'NGŨ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13" id="{28126449-6796-4412-8898-5E4EB88072F9}">
            <xm:f>VLOOKUP(IF(LEFT(RIGHT(P16,2))="-",LEFT(P16,LEN(P16)-LEN(RIGHT(P16,2))),P16),'NGŨ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4" id="{1F75CD88-308D-411C-83F1-25B0EC3D7062}">
            <xm:f>VLOOKUP(IF(LEFT(RIGHT(P16,2))="-",LEFT(P16,LEN(P16)-LEN(RIGHT(P16,2))),P16),'NGŨ HÀNH'!$AX:$AY,2,0)="HỎA"</xm:f>
            <x14:dxf>
              <font>
                <b/>
                <i/>
                <color rgb="FFFF0000"/>
              </font>
            </x14:dxf>
          </x14:cfRule>
          <xm:sqref>P16:P23</xm:sqref>
        </x14:conditionalFormatting>
        <x14:conditionalFormatting xmlns:xm="http://schemas.microsoft.com/office/excel/2006/main">
          <x14:cfRule type="expression" priority="100" id="{795FCBDE-A3DF-4338-8E58-D822BFA1F977}">
            <xm:f>IFERROR(VLOOKUP(IF(LEFT(RIGHT(P10,2))="-",LEFT(P10,LEN(P10)-LEN(RIGHT(P10,2))),P10),'NGŨ HÀNH'!$AX:$AY,2,0),"")="MỘC"</xm:f>
            <x14:dxf>
              <font>
                <b/>
                <i/>
                <color rgb="FF92D050"/>
              </font>
            </x14:dxf>
          </x14:cfRule>
          <xm:sqref>P24:P93 P10:P15 P98:P104</xm:sqref>
        </x14:conditionalFormatting>
        <x14:conditionalFormatting xmlns:xm="http://schemas.microsoft.com/office/excel/2006/main">
          <x14:cfRule type="expression" priority="39" id="{AFC333B9-BA68-4837-B07B-8F9A0DD63DE3}">
            <xm:f>VLOOKUP(IF(LEFT(RIGHT(P91,2))="-",LEFT(P91,LEN(P91)-LEN(RIGHT(P91,2))),P91),'NGŨ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40" id="{B49DD92A-43C8-4022-A525-E5012D599296}">
            <xm:f>VLOOKUP(IF(LEFT(RIGHT(P91,2))="-",LEFT(P91,LEN(P91)-LEN(RIGHT(P91,2))),P91),'NGŨ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1" id="{F2A11AFD-6C3A-48D7-97E9-AD9E6D15B347}">
            <xm:f>VLOOKUP(IF(LEFT(RIGHT(P91,2))="-",LEFT(P91,LEN(P91)-LEN(RIGHT(P91,2))),P91),'NGŨ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2" id="{2E22A197-CD4B-4D88-82E2-4EA1F4EDE352}">
            <xm:f>VLOOKUP(IF(LEFT(RIGHT(P91,2))="-",LEFT(P91,LEN(P91)-LEN(RIGHT(P91,2))),P91),'NGŨ HÀNH'!$AX:$AY,2,0)="HỎA"</xm:f>
            <x14:dxf>
              <font>
                <b/>
                <i/>
                <color rgb="FFFF0000"/>
              </font>
            </x14:dxf>
          </x14:cfRule>
          <xm:sqref>P91:P97</xm:sqref>
        </x14:conditionalFormatting>
        <x14:conditionalFormatting xmlns:xm="http://schemas.microsoft.com/office/excel/2006/main">
          <x14:cfRule type="expression" priority="143" id="{0530B9B5-D396-4900-88C2-A4BE875430B7}">
            <xm:f>IFERROR(VLOOKUP(IF(LEFT(RIGHT($B6,2))="-",LEFT($B6,LEN($B6)-LEN(RIGHT($B6,2))),$B6),'NGŨ HÀNH'!$AX:$AY,2,0),"")="mộc"</xm:f>
            <x14:dxf>
              <font>
                <b/>
                <i val="0"/>
                <color rgb="FF92D050"/>
              </font>
            </x14:dxf>
          </x14:cfRule>
          <xm:sqref>R7</xm:sqref>
        </x14:conditionalFormatting>
        <x14:conditionalFormatting xmlns:xm="http://schemas.microsoft.com/office/excel/2006/main">
          <x14:cfRule type="expression" priority="120" id="{5F5A4398-3D3F-42BA-93FE-B4BD58BD0BDE}">
            <xm:f>IFERROR(VLOOKUP(IF(LEFT(RIGHT($R11,2))="-",LEFT($R11,LEN($R11)-LEN(RIGHT($R11,2))),$R11),'NGŨ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21" id="{A4CB2D1F-344B-467C-BDB7-4BE3A303B83B}">
            <xm:f>IFERROR(VLOOKUP(IF(LEFT(RIGHT($R11,2))="-",LEFT($R11,LEN($R11)-LEN(RIGHT($R11,2))),$R11),'NGŨ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22" id="{8D4F1853-1FBA-432A-A9FD-44C82CA1B3AB}">
            <xm:f>IFERROR(VLOOKUP(IF(LEFT(RIGHT($R11,2))="-",LEFT($R11,LEN($R11)-LEN(RIGHT($R11,2))),$R11),'NGŨ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23" id="{EE67E5C3-5A47-4C3D-87F1-17A84BCD36CE}">
            <xm:f>IFERROR(VLOOKUP(IF(LEFT(RIGHT($R11,2))="-",LEFT($R11,LEN($R11)-LEN(RIGHT($R11,2))),$R11),'NGŨ HÀNH'!$AX:$AY,2,0),"")="THỦY"</xm:f>
            <x14:dxf>
              <font>
                <b/>
                <i/>
                <color rgb="FF00B0F0"/>
              </font>
            </x14:dxf>
          </x14:cfRule>
          <xm:sqref>R11:R103</xm:sqref>
        </x14:conditionalFormatting>
        <x14:conditionalFormatting xmlns:xm="http://schemas.microsoft.com/office/excel/2006/main">
          <x14:cfRule type="expression" priority="130" id="{9CEAFDB5-9291-46C4-88E9-895718256FCB}">
            <xm:f>IFERROR(VLOOKUP(IF(LEFT(RIGHT($T6,2))="-",LEFT($T6,LEN($T6)-LEN(RIGHT($T6,2))),$T6),'NGŨ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31" id="{DBB37CEC-ED36-4FFA-AEE0-8614FFD6E36A}">
            <xm:f>IFERROR(VLOOKUP(IF(LEFT(RIGHT($T6,2))="-",LEFT($T6,LEN($T6)-LEN(RIGHT($T6,2))),$T6),'NGŨ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2" id="{FEAD4F82-CAFF-4D67-BCA6-0A53B6431420}">
            <xm:f>IFERROR(VLOOKUP(IF(LEFT(RIGHT($T6,2))="-",LEFT($T6,LEN($T6)-LEN(RIGHT($T6,2))),$T6),'NGŨ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33" id="{AB0CDCD2-B7D1-4621-B02B-4F5FD2435971}">
            <xm:f>IFERROR(VLOOKUP(IF(LEFT(RIGHT($T6,2))="-",LEFT($T6,LEN($T6)-LEN(RIGHT($T6,2))),$T6),'NGŨ HÀNH'!$AX:$AY,2,0),"")="thủy"</xm:f>
            <x14:dxf>
              <font>
                <b/>
                <i/>
                <color rgb="FF00B0F0"/>
              </font>
            </x14:dxf>
          </x14:cfRule>
          <xm:sqref>T6:T7</xm:sqref>
        </x14:conditionalFormatting>
        <x14:conditionalFormatting xmlns:xm="http://schemas.microsoft.com/office/excel/2006/main">
          <x14:cfRule type="expression" priority="147" id="{E3233CF5-5ED8-4944-9BB2-A42764CD03A0}">
            <xm:f>IFERROR(VLOOKUP(IF(LEFT(RIGHT($T8,2))="-",LEFT($T8,LEN($T8)-LEN(RIGHT($T8,2))),$T8),'NGŨ HÀNH'!$AX:$AY,2,0),"")="THỔ"</xm:f>
            <x14:dxf>
              <font>
                <b/>
                <i val="0"/>
                <color rgb="FFFFC000"/>
              </font>
            </x14:dxf>
          </x14:cfRule>
          <x14:cfRule type="expression" priority="148" id="{1D9BA672-9C3F-425D-B1FE-34C9DB6C2061}">
            <xm:f>IFERROR(VLOOKUP(IF(LEFT(RIGHT($T8,2))="-",LEFT($T8,LEN($T8)-LEN(RIGHT($T8,2))),$T8),'NGŨ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49" id="{25014487-7451-4A40-89BD-68D06FA1263B}">
            <xm:f>IFERROR(VLOOKUP(IF(LEFT(RIGHT($T8,2))="-",LEFT($T8,LEN($T8)-LEN(RIGHT($T8,2))),$T8),'NGŨ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50" id="{58B4D615-9B67-427A-A609-56DE96E10865}">
            <xm:f>IFERROR(VLOOKUP(IF(LEFT(RIGHT($T8,2))="-",LEFT($T8,LEN($T8)-LEN(RIGHT($T8,2))),$T8),'NGŨ HÀNH'!$AX:$AY,2,0),"")="THỦY"</xm:f>
            <x14:dxf>
              <font>
                <b/>
                <i/>
                <color rgb="FF00B0F0"/>
              </font>
            </x14:dxf>
          </x14:cfRule>
          <xm:sqref>T8:T103</xm:sqref>
        </x14:conditionalFormatting>
        <x14:conditionalFormatting xmlns:xm="http://schemas.microsoft.com/office/excel/2006/main">
          <x14:cfRule type="expression" priority="96" id="{6FB1C170-A4CC-40CF-87CA-9DBB9869C928}">
            <xm:f>IFERROR(VLOOKUP(IF(LEFT(RIGHT(V10,2))="-",LEFT(V10,LEN(V10)-LEN(RIGHT(V10,2))),V10),'NGŨ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97" id="{E72F9CAA-8F8C-4D06-8BFF-4E0B46B7A103}">
            <xm:f>IFERROR(VLOOKUP(IF(LEFT(RIGHT(V10,2))="-",LEFT(V10,LEN(V10)-LEN(RIGHT(V10,2))),V10),'NGŨ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99" id="{E734788A-D4E6-4979-AD0F-43E12F33C002}">
            <xm:f>IFERROR(VLOOKUP(IF(LEFT(RIGHT(V10,2))="-",LEFT(V10,LEN(V10)-LEN(RIGHT(V10,2))),V10),'NGŨ HÀNH'!$AX:$AY,2,0),"")="THỦY"</xm:f>
            <x14:dxf>
              <font>
                <b/>
                <i/>
                <color rgb="FF00B0F0"/>
              </font>
            </x14:dxf>
          </x14:cfRule>
          <xm:sqref>V10:V15 V24:V38 V43:V68 V73:V93 V98:V104</xm:sqref>
        </x14:conditionalFormatting>
        <x14:conditionalFormatting xmlns:xm="http://schemas.microsoft.com/office/excel/2006/main">
          <x14:cfRule type="expression" priority="7" id="{31852805-28A1-46B4-AD19-3707C0027F5B}">
            <xm:f>VLOOKUP(IF(LEFT(RIGHT(V16,2))="-",LEFT(V16,LEN(V16)-LEN(RIGHT(V16,2))),V16),'NGŨ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8" id="{C1E27716-6044-4891-98B8-C5257D0C1D6E}">
            <xm:f>VLOOKUP(IF(LEFT(RIGHT(V16,2))="-",LEFT(V16,LEN(V16)-LEN(RIGHT(V16,2))),V16),'NGŨ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9" id="{DEE4E6B0-2AE9-4582-8BE7-34F5D288F13F}">
            <xm:f>VLOOKUP(IF(LEFT(RIGHT(V16,2))="-",LEFT(V16,LEN(V16)-LEN(RIGHT(V16,2))),V16),'NGŨ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10" id="{49BFB992-2070-4B07-8BBE-3C88A85A0EC5}">
            <xm:f>VLOOKUP(IF(LEFT(RIGHT(V16,2))="-",LEFT(V16,LEN(V16)-LEN(RIGHT(V16,2))),V16),'NGŨ HÀNH'!$AX:$AY,2,0)="HỎA"</xm:f>
            <x14:dxf>
              <font>
                <b/>
                <i/>
                <color rgb="FFFF0000"/>
              </font>
            </x14:dxf>
          </x14:cfRule>
          <xm:sqref>V16:V23</xm:sqref>
        </x14:conditionalFormatting>
        <x14:conditionalFormatting xmlns:xm="http://schemas.microsoft.com/office/excel/2006/main">
          <x14:cfRule type="expression" priority="95" id="{87B1BCA7-3C22-4A72-990D-4F1BDEE69D58}">
            <xm:f>IFERROR(VLOOKUP(IF(LEFT(RIGHT(V10,2))="-",LEFT(V10,LEN(V10)-LEN(RIGHT(V10,2))),V10),'NGŨ HÀNH'!$AX:$AY,2,0),"")="MỘC"</xm:f>
            <x14:dxf>
              <font>
                <b/>
                <i/>
                <color rgb="FF92D050"/>
              </font>
            </x14:dxf>
          </x14:cfRule>
          <xm:sqref>V24:V38 V43:V68 V73:V93 V10:V15 V98:V104</xm:sqref>
        </x14:conditionalFormatting>
        <x14:conditionalFormatting xmlns:xm="http://schemas.microsoft.com/office/excel/2006/main">
          <x14:cfRule type="expression" priority="51" id="{FB03F384-B087-4E42-9B8A-1D7BCCC85424}">
            <xm:f>VLOOKUP(IF(LEFT(RIGHT(V39,2))="-",LEFT(V39,LEN(V39)-LEN(RIGHT(V39,2))),V39),'NGŨ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52" id="{AC948C8F-6D1F-41F9-A427-663A4B73AAF1}">
            <xm:f>VLOOKUP(IF(LEFT(RIGHT(V39,2))="-",LEFT(V39,LEN(V39)-LEN(RIGHT(V39,2))),V39),'NGŨ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53" id="{68860475-3F92-4DDF-8A26-8075A9D89624}">
            <xm:f>VLOOKUP(IF(LEFT(RIGHT(V39,2))="-",LEFT(V39,LEN(V39)-LEN(RIGHT(V39,2))),V39),'NGŨ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54" id="{13820AE8-AAE4-47D0-B902-311133B0084A}">
            <xm:f>VLOOKUP(IF(LEFT(RIGHT(V39,2))="-",LEFT(V39,LEN(V39)-LEN(RIGHT(V39,2))),V39),'NGŨ HÀNH'!$AX:$AY,2,0)="HỎA"</xm:f>
            <x14:dxf>
              <font>
                <b/>
                <i/>
                <color rgb="FFFF0000"/>
              </font>
            </x14:dxf>
          </x14:cfRule>
          <xm:sqref>V39:V42</xm:sqref>
        </x14:conditionalFormatting>
        <x14:conditionalFormatting xmlns:xm="http://schemas.microsoft.com/office/excel/2006/main">
          <x14:cfRule type="expression" priority="47" id="{8C184B90-D25D-476A-BB50-41664502CC1A}">
            <xm:f>VLOOKUP(IF(LEFT(RIGHT(V66,2))="-",LEFT(V66,LEN(V66)-LEN(RIGHT(V66,2))),V66),'NGŨ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48" id="{9055BB93-48D8-47A3-8EC8-56A7C9B96056}">
            <xm:f>VLOOKUP(IF(LEFT(RIGHT(V66,2))="-",LEFT(V66,LEN(V66)-LEN(RIGHT(V66,2))),V66),'NGŨ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9" id="{E03426D4-31B6-4CA8-9BCF-B16E632EC3D6}">
            <xm:f>VLOOKUP(IF(LEFT(RIGHT(V66,2))="-",LEFT(V66,LEN(V66)-LEN(RIGHT(V66,2))),V66),'NGŨ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50" id="{C4320728-8B8D-4A1F-9415-6C3312F4B986}">
            <xm:f>VLOOKUP(IF(LEFT(RIGHT(V66,2))="-",LEFT(V66,LEN(V66)-LEN(RIGHT(V66,2))),V66),'NGŨ HÀNH'!$AX:$AY,2,0)="HỎA"</xm:f>
            <x14:dxf>
              <font>
                <b/>
                <i/>
                <color rgb="FFFF0000"/>
              </font>
            </x14:dxf>
          </x14:cfRule>
          <xm:sqref>V66:V72</xm:sqref>
        </x14:conditionalFormatting>
        <x14:conditionalFormatting xmlns:xm="http://schemas.microsoft.com/office/excel/2006/main">
          <x14:cfRule type="expression" priority="43" id="{863DF8E5-613B-40FF-8531-99D8B844E6B5}">
            <xm:f>VLOOKUP(IF(LEFT(RIGHT(V91,2))="-",LEFT(V91,LEN(V91)-LEN(RIGHT(V91,2))),V91),'NGŨ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44" id="{9CCCC9BD-5764-4FB2-B6D5-36A1FA4EE463}">
            <xm:f>VLOOKUP(IF(LEFT(RIGHT(V91,2))="-",LEFT(V91,LEN(V91)-LEN(RIGHT(V91,2))),V91),'NGŨ HÀNH'!$AX:$AY,2,0)="MỘC"</xm:f>
            <x14:dxf>
              <font>
                <b/>
                <i/>
                <color rgb="FF92D050"/>
              </font>
            </x14:dxf>
          </x14:cfRule>
          <x14:cfRule type="expression" priority="45" id="{FACCB483-ABB6-42A2-9DC9-C8C6609BE343}">
            <xm:f>VLOOKUP(IF(LEFT(RIGHT(V91,2))="-",LEFT(V91,LEN(V91)-LEN(RIGHT(V91,2))),V91),'NGŨ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46" id="{BC6898AD-D3CF-48EC-ADF2-49276B020F5B}">
            <xm:f>VLOOKUP(IF(LEFT(RIGHT(V91,2))="-",LEFT(V91,LEN(V91)-LEN(RIGHT(V91,2))),V91),'NGŨ HÀNH'!$AX:$AY,2,0)="HỎA"</xm:f>
            <x14:dxf>
              <font>
                <b/>
                <i/>
                <color rgb="FFFF0000"/>
              </font>
            </x14:dxf>
          </x14:cfRule>
          <xm:sqref>V91:V97</xm:sqref>
        </x14:conditionalFormatting>
        <x14:conditionalFormatting xmlns:xm="http://schemas.microsoft.com/office/excel/2006/main">
          <x14:cfRule type="expression" priority="124" id="{20C5B24C-F9FD-4FA9-842C-2BF9793B56AE}">
            <xm:f>IFERROR(VLOOKUP(IF(LEFT(RIGHT($X11,2))="-",LEFT($X11,LEN($X11)-LEN(RIGHT($X11,2))),$X11),'NGŨ HÀNH'!$AX:$AY,2,0),"")="HỎA"</xm:f>
            <x14:dxf>
              <font>
                <b/>
                <i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expression" priority="126" id="{84D590B2-4F85-4A9E-8125-1A6BBE87D0E8}">
            <xm:f>IFERROR(VLOOKUP(IF(LEFT(RIGHT($X11,2))="-",LEFT($X11,LEN($X11)-LEN(RIGHT($X11,2))),$X11),'NGŨ HÀNH'!$AX:$AY,2,0),"")="THỔ"</xm:f>
            <x14:dxf>
              <font>
                <b/>
                <i/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expression" priority="127" id="{DB4A2D11-F65E-46C5-99CA-0A952811638C}">
            <xm:f>IFERROR(VLOOKUP(IF(LEFT(RIGHT($X11,2))="-",LEFT($X11,LEN($X11)-LEN(RIGHT($X11,2))),$X11),'NGŨ HÀNH'!$AX:$AY,2,0),"")="MỘC"</xm:f>
            <x14:dxf>
              <font>
                <color rgb="FF92D050"/>
              </font>
              <fill>
                <patternFill patternType="none">
                  <bgColor auto="1"/>
                </patternFill>
              </fill>
            </x14:dxf>
          </x14:cfRule>
          <x14:cfRule type="expression" priority="128" id="{CD5FDBA5-EB03-462B-AF31-0B3122E9C412}">
            <xm:f>IFERROR(VLOOKUP(IF(LEFT(RIGHT($X11,2))="-",LEFT($X11,LEN($X11)-LEN(RIGHT($X11,2))),$X11),'NGŨ HÀNH'!$AX:$AY,2,0),"")="THỦY"</xm:f>
            <x14:dxf>
              <font>
                <b/>
                <i/>
                <color rgb="FF00B0F0"/>
              </font>
              <fill>
                <patternFill patternType="none">
                  <bgColor auto="1"/>
                </patternFill>
              </fill>
            </x14:dxf>
          </x14:cfRule>
          <xm:sqref>X11:X103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'AN CÁC SAO CHÍNH TINH'!$DO$2:$DO$97</xm:f>
          </x14:formula1>
          <xm:sqref>L2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22"/>
  <sheetViews>
    <sheetView workbookViewId="0">
      <selection activeCell="R14" sqref="R14"/>
    </sheetView>
  </sheetViews>
  <sheetFormatPr defaultRowHeight="15" x14ac:dyDescent="0.25"/>
  <cols>
    <col min="11" max="11" width="11" customWidth="1"/>
    <col min="12" max="12" width="10.140625" customWidth="1"/>
    <col min="13" max="13" width="10.5703125" bestFit="1" customWidth="1"/>
    <col min="15" max="15" width="10.85546875" customWidth="1"/>
  </cols>
  <sheetData>
    <row r="4" spans="2:15" ht="15.75" thickBot="1" x14ac:dyDescent="0.3">
      <c r="K4" s="402"/>
      <c r="L4" s="402"/>
      <c r="M4" s="487" t="s">
        <v>8063</v>
      </c>
      <c r="N4" s="403"/>
      <c r="O4" s="402"/>
    </row>
    <row r="5" spans="2:15" x14ac:dyDescent="0.25">
      <c r="K5" s="383" t="s">
        <v>8065</v>
      </c>
      <c r="L5" s="401"/>
      <c r="M5" s="487"/>
      <c r="N5" s="401"/>
      <c r="O5" s="384">
        <v>25</v>
      </c>
    </row>
    <row r="6" spans="2:15" x14ac:dyDescent="0.25">
      <c r="K6" s="405" t="s">
        <v>5712</v>
      </c>
      <c r="L6" s="488" t="s">
        <v>160</v>
      </c>
      <c r="M6" s="488"/>
      <c r="N6" s="387"/>
      <c r="O6" s="406"/>
    </row>
    <row r="7" spans="2:15" x14ac:dyDescent="0.25">
      <c r="K7" s="385"/>
      <c r="L7" s="489" t="s">
        <v>8066</v>
      </c>
      <c r="M7" s="489"/>
      <c r="N7" s="387"/>
      <c r="O7" s="388"/>
    </row>
    <row r="8" spans="2:15" x14ac:dyDescent="0.25">
      <c r="K8" s="385"/>
      <c r="L8" s="489" t="s">
        <v>8067</v>
      </c>
      <c r="M8" s="489"/>
      <c r="N8" s="387"/>
      <c r="O8" s="388"/>
    </row>
    <row r="9" spans="2:15" x14ac:dyDescent="0.25">
      <c r="K9" s="385" t="s">
        <v>661</v>
      </c>
      <c r="L9" s="399"/>
      <c r="M9" s="389"/>
      <c r="N9" s="400" t="s">
        <v>4842</v>
      </c>
      <c r="O9" s="393">
        <v>11</v>
      </c>
    </row>
    <row r="10" spans="2:15" x14ac:dyDescent="0.25">
      <c r="B10" s="378"/>
      <c r="K10" s="385" t="s">
        <v>5858</v>
      </c>
      <c r="L10" s="400" t="s">
        <v>4928</v>
      </c>
      <c r="M10" s="389">
        <v>24</v>
      </c>
      <c r="N10" s="400"/>
      <c r="O10" s="388" t="s">
        <v>691</v>
      </c>
    </row>
    <row r="11" spans="2:15" x14ac:dyDescent="0.25">
      <c r="K11" s="385" t="s">
        <v>237</v>
      </c>
      <c r="L11" s="400" t="s">
        <v>4930</v>
      </c>
      <c r="M11" s="389">
        <v>25</v>
      </c>
      <c r="N11" s="400" t="s">
        <v>4911</v>
      </c>
      <c r="O11" s="388" t="s">
        <v>230</v>
      </c>
    </row>
    <row r="12" spans="2:15" x14ac:dyDescent="0.25">
      <c r="K12" s="385" t="s">
        <v>229</v>
      </c>
      <c r="L12" s="400" t="s">
        <v>4946</v>
      </c>
      <c r="M12" s="389">
        <v>31</v>
      </c>
      <c r="N12" s="400" t="s">
        <v>6062</v>
      </c>
      <c r="O12" s="388" t="s">
        <v>272</v>
      </c>
    </row>
    <row r="13" spans="2:15" x14ac:dyDescent="0.25">
      <c r="K13" s="385" t="s">
        <v>241</v>
      </c>
      <c r="L13" s="394" t="s">
        <v>696</v>
      </c>
      <c r="M13" s="389" t="e">
        <v>#N/A</v>
      </c>
      <c r="N13" s="400" t="s">
        <v>4865</v>
      </c>
      <c r="O13" s="393">
        <v>72</v>
      </c>
    </row>
    <row r="14" spans="2:15" x14ac:dyDescent="0.25">
      <c r="K14" s="385" t="s">
        <v>280</v>
      </c>
      <c r="L14" s="394" t="s">
        <v>696</v>
      </c>
      <c r="M14" s="389" t="e">
        <v>#N/A</v>
      </c>
      <c r="N14" s="400" t="s">
        <v>4862</v>
      </c>
      <c r="O14" s="393">
        <v>87</v>
      </c>
    </row>
    <row r="15" spans="2:15" x14ac:dyDescent="0.25">
      <c r="K15" s="385" t="s">
        <v>687</v>
      </c>
      <c r="L15" s="404" t="s">
        <v>7926</v>
      </c>
      <c r="M15" s="400" t="s">
        <v>163</v>
      </c>
      <c r="N15" s="395" t="s">
        <v>696</v>
      </c>
      <c r="O15" s="393" t="e">
        <v>#N/A</v>
      </c>
    </row>
    <row r="16" spans="2:15" x14ac:dyDescent="0.25">
      <c r="K16" s="385"/>
      <c r="L16" s="404" t="s">
        <v>7927</v>
      </c>
      <c r="M16" s="400" t="s">
        <v>163</v>
      </c>
      <c r="N16" s="395" t="s">
        <v>696</v>
      </c>
      <c r="O16" s="393" t="e">
        <v>#N/A</v>
      </c>
    </row>
    <row r="17" spans="11:15" x14ac:dyDescent="0.25">
      <c r="K17" s="385"/>
      <c r="L17" s="404" t="s">
        <v>7928</v>
      </c>
      <c r="M17" s="400" t="s">
        <v>159</v>
      </c>
      <c r="N17" s="395" t="s">
        <v>696</v>
      </c>
      <c r="O17" s="393" t="e">
        <v>#N/A</v>
      </c>
    </row>
    <row r="18" spans="11:15" x14ac:dyDescent="0.25">
      <c r="K18" s="385"/>
      <c r="L18" s="404" t="s">
        <v>7929</v>
      </c>
      <c r="M18" s="400" t="s">
        <v>164</v>
      </c>
      <c r="N18" s="395" t="s">
        <v>696</v>
      </c>
      <c r="O18" s="393" t="e">
        <v>#N/A</v>
      </c>
    </row>
    <row r="19" spans="11:15" x14ac:dyDescent="0.25">
      <c r="K19" s="385"/>
      <c r="L19" s="394"/>
      <c r="M19" s="386"/>
      <c r="N19" s="395" t="s">
        <v>696</v>
      </c>
      <c r="O19" s="393" t="e">
        <v>#N/A</v>
      </c>
    </row>
    <row r="20" spans="11:15" x14ac:dyDescent="0.25">
      <c r="K20" s="385"/>
      <c r="L20" s="394"/>
      <c r="M20" s="386"/>
      <c r="N20" s="395" t="s">
        <v>696</v>
      </c>
      <c r="O20" s="393" t="e">
        <v>#N/A</v>
      </c>
    </row>
    <row r="21" spans="11:15" x14ac:dyDescent="0.25">
      <c r="K21" s="396"/>
      <c r="L21" s="392"/>
      <c r="M21" s="394"/>
      <c r="N21" s="390"/>
      <c r="O21" s="391"/>
    </row>
    <row r="22" spans="11:15" ht="15.75" thickBot="1" x14ac:dyDescent="0.3">
      <c r="K22" s="397" t="s">
        <v>8064</v>
      </c>
      <c r="L22" s="486" t="s">
        <v>3065</v>
      </c>
      <c r="M22" s="486"/>
      <c r="N22" s="486"/>
      <c r="O22" s="398" t="s">
        <v>8039</v>
      </c>
    </row>
  </sheetData>
  <mergeCells count="5">
    <mergeCell ref="L22:N22"/>
    <mergeCell ref="M4:M5"/>
    <mergeCell ref="L6:M6"/>
    <mergeCell ref="L7:M7"/>
    <mergeCell ref="L8:M8"/>
  </mergeCells>
  <conditionalFormatting sqref="K9:K20">
    <cfRule type="expression" dxfId="90" priority="21">
      <formula>OR($H9="TUẦN",$H9="TRIỆT")</formula>
    </cfRule>
  </conditionalFormatting>
  <conditionalFormatting sqref="L6">
    <cfRule type="expression" dxfId="89" priority="39">
      <formula>OR($H5="TUẦN",$H5="TRIỆT")</formula>
    </cfRule>
  </conditionalFormatting>
  <conditionalFormatting sqref="K7:K8">
    <cfRule type="expression" dxfId="88" priority="38">
      <formula>OR($B7="TUẦN",$B7="TRIỆT")</formula>
    </cfRule>
  </conditionalFormatting>
  <conditionalFormatting sqref="M4">
    <cfRule type="expression" dxfId="87" priority="29">
      <formula>$J$75="( THÂN )"</formula>
    </cfRule>
  </conditionalFormatting>
  <conditionalFormatting sqref="L7:L8">
    <cfRule type="expression" dxfId="86" priority="20">
      <formula>OR($B7="TUẦN",$B7="TRIỆT")</formula>
    </cfRule>
  </conditionalFormatting>
  <conditionalFormatting sqref="O10">
    <cfRule type="expression" dxfId="85" priority="11">
      <formula>OR($H10="TUẦN",$H10="TRIỆT")</formula>
    </cfRule>
  </conditionalFormatting>
  <conditionalFormatting sqref="O11:O12">
    <cfRule type="expression" dxfId="84" priority="6">
      <formula>OR($H11="TUẦN",$H11="TRIỆT")</formula>
    </cfRule>
  </conditionalFormatting>
  <conditionalFormatting sqref="L13:L18">
    <cfRule type="expression" dxfId="83" priority="1">
      <formula>OR($H13="TUẦN",$H13="TRIỆT")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B8D58E21-1B9A-451F-9F4C-3B7EBFDAE4D7}">
            <xm:f>IFERROR(VLOOKUP(IF(LEFT(RIGHT($H7,2))="-",LEFT($H7,LEN($H7)-LEN(RIGHT($H7,2))),$H7),'NGŨ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3" id="{4FD6A76F-21E1-4F96-AE8A-06139EEAA4DC}">
            <xm:f>IFERROR(VLOOKUP(IF(LEFT(RIGHT($H7,2))="-",LEFT($H7,LEN($H7)-LEN(RIGHT($H7,2))),$H7),'NGŨ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24" id="{91A022BE-F8C8-4C6E-839B-7EB3470B06F4}">
            <xm:f>IFERROR(VLOOKUP(IF(LEFT(RIGHT($H7,2))="-",LEFT($H7,LEN($H7)-LEN(RIGHT($H7,2))),$H7),'NGŨ HÀNH'!$AX:$AY,2,0),"")="THỦY"</xm:f>
            <x14:dxf>
              <font>
                <b/>
                <i val="0"/>
                <color rgb="FF00B0F0"/>
              </font>
            </x14:dxf>
          </x14:cfRule>
          <x14:cfRule type="expression" priority="40" id="{EB8D8674-3165-4E10-9994-9BB7AF843687}">
            <xm:f>IFERROR(VLOOKUP(IF(LEFT(RIGHT($H7,2))="-",LEFT($H7,LEN($H7)-LEN(RIGHT($H7,2))),$H7),'NGŨ HÀNH'!$AX:$AY,2,0),"")="THỔ"</xm:f>
            <x14:dxf>
              <font>
                <b/>
                <i/>
                <color rgb="FFFFC000"/>
              </font>
            </x14:dxf>
          </x14:cfRule>
          <xm:sqref>K7:K21</xm:sqref>
        </x14:conditionalFormatting>
        <x14:conditionalFormatting xmlns:xm="http://schemas.microsoft.com/office/excel/2006/main">
          <x14:cfRule type="expression" priority="41" id="{62F8754C-C514-400D-B3B9-73E3BDDD50CC}">
            <xm:f>VLOOKUP(IF(LEFT(RIGHT(L4,2))="-",LEFT(L4,LEN(L4)-LEN(RIGHT(L4,2))),L4),'NGŨ HÀNH'!$AX:$AY,2,0)="HỎA"</xm:f>
            <x14:dxf>
              <font>
                <b/>
                <i/>
                <color rgb="FFFF0000"/>
              </font>
            </x14:dxf>
          </x14:cfRule>
          <x14:cfRule type="expression" priority="41" id="{293C2E16-69C0-43C0-B10A-BE3255DE2272}">
            <xm:f>VLOOKUP(IF(LEFT(RIGHT(L4,2))="-",LEFT(L4,LEN(L4)-LEN(RIGHT(L4,2))),L4),'NGŨ HÀNH'!$AX:$AY,2,0)="THỦY"</xm:f>
            <x14:dxf>
              <font>
                <b/>
                <i/>
                <color rgb="FF00B0F0"/>
              </font>
            </x14:dxf>
          </x14:cfRule>
          <xm:sqref>L21:L22 M4 L9 L13:L17</xm:sqref>
        </x14:conditionalFormatting>
        <x14:conditionalFormatting xmlns:xm="http://schemas.microsoft.com/office/excel/2006/main">
          <x14:cfRule type="expression" priority="42" id="{EA80EBA5-A533-45F5-BB35-D9C7ADB9811B}">
            <xm:f>VLOOKUP(IF(LEFT(RIGHT(L4,2))="-",LEFT(L4,LEN(L4)-LEN(RIGHT(L4,2))),L4),'NGŨ HÀNH'!$AX:$AY,2,0)="THỔ"</xm:f>
            <x14:dxf>
              <font>
                <b/>
                <i/>
                <color rgb="FFFFC000"/>
              </font>
            </x14:dxf>
          </x14:cfRule>
          <xm:sqref>L21:L22 M4 L9 L13:L17</xm:sqref>
        </x14:conditionalFormatting>
        <x14:conditionalFormatting xmlns:xm="http://schemas.microsoft.com/office/excel/2006/main">
          <x14:cfRule type="expression" priority="43" id="{B9248509-9F89-4683-8130-E8A14E227245}">
            <xm:f>VLOOKUP(IF(LEFT(RIGHT(L4,2))="-",LEFT(L4,LEN(L4)-LEN(RIGHT(L4,2))),L4),'NGŨ HÀNH'!$AX:$AY,2,0)="MỘC"</xm:f>
            <x14:dxf>
              <font>
                <b/>
                <i/>
                <color rgb="FF92D050"/>
              </font>
            </x14:dxf>
          </x14:cfRule>
          <xm:sqref>M4 L9 L13:L22</xm:sqref>
        </x14:conditionalFormatting>
        <x14:conditionalFormatting xmlns:xm="http://schemas.microsoft.com/office/excel/2006/main">
          <x14:cfRule type="expression" priority="44" id="{C16BF31E-1FA8-4BDD-8ED4-5F8B05BF9175}">
            <xm:f>IFERROR(VLOOKUP(IF(LEFT(RIGHT(#REF!,2))="-",LEFT(#REF!,LEN(#REF!)-LEN(RIGHT(#REF!,2))),#REF!),'NGŨ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44" id="{5A6D2568-B7A4-4FE6-A71F-875BE648AA87}">
            <xm:f>IFERROR(VLOOKUP(IF(LEFT(RIGHT(#REF!,2))="-",LEFT(#REF!,LEN(#REF!)-LEN(RIGHT(#REF!,2))),#REF!),'NGŨ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44" id="{1C4437A9-0B78-409C-A31E-571AF7475AAC}">
            <xm:f>IFERROR(VLOOKUP(IF(LEFT(RIGHT(#REF!,2))="-",LEFT(#REF!,LEN(#REF!)-LEN(RIGHT(#REF!,2))),#REF!),'NGŨ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4" id="{08BB745D-EBC0-4AD5-B8E5-367610810A8D}">
            <xm:f>IFERROR(VLOOKUP(IF(LEFT(RIGHT(#REF!,2))="-",LEFT(#REF!,LEN(#REF!)-LEN(RIGHT(#REF!,2))),#REF!),'NGŨ HÀNH'!$AX:$AY,2,0),"")="THỦY"</xm:f>
            <x14:dxf>
              <font>
                <b/>
                <i/>
                <color rgb="FF00B0F0"/>
              </font>
            </x14:dxf>
          </x14:cfRule>
          <xm:sqref>N6:N8 N15:N21</xm:sqref>
        </x14:conditionalFormatting>
        <x14:conditionalFormatting xmlns:xm="http://schemas.microsoft.com/office/excel/2006/main">
          <x14:cfRule type="expression" priority="25" id="{00BA45AF-2DCD-4242-B856-F08F9BB9CEA5}">
            <xm:f>VLOOKUP(IF(LEFT(RIGHT(L15,2))="-",LEFT(L15,LEN(L15)-LEN(RIGHT(L15,2))),L15),'NGŨ HÀNH'!$AX:$AY,2,0)="THỔ"</xm:f>
            <x14:dxf>
              <font>
                <b/>
                <i/>
                <color rgb="FFFFC000"/>
              </font>
            </x14:dxf>
          </x14:cfRule>
          <x14:cfRule type="expression" priority="27" id="{3F783A22-1C0E-4305-8E1D-B4B50C784703}">
            <xm:f>VLOOKUP(IF(LEFT(RIGHT(L15,2))="-",LEFT(L15,LEN(L15)-LEN(RIGHT(L15,2))),L15),'NGŨ HÀNH'!$AX:$AY,2,0)="THỦY"</xm:f>
            <x14:dxf>
              <font>
                <b/>
                <i/>
                <color rgb="FF00B0F0"/>
              </font>
            </x14:dxf>
          </x14:cfRule>
          <x14:cfRule type="expression" priority="28" id="{A3E086F4-DFA5-42FF-8878-0F710F9DA76D}">
            <xm:f>VLOOKUP(IF(LEFT(RIGHT(L15,2))="-",LEFT(L15,LEN(L15)-LEN(RIGHT(L15,2))),L15),'NGŨ HÀNH'!$AX:$AY,2,0)="HỎA"</xm:f>
            <x14:dxf>
              <font>
                <b/>
                <i/>
                <color rgb="FFFF0000"/>
              </font>
            </x14:dxf>
          </x14:cfRule>
          <xm:sqref>L15:L20</xm:sqref>
        </x14:conditionalFormatting>
        <x14:conditionalFormatting xmlns:xm="http://schemas.microsoft.com/office/excel/2006/main">
          <x14:cfRule type="expression" priority="229" id="{EB8D8674-3165-4E10-9994-9BB7AF843687}">
            <xm:f>IFERROR(VLOOKUP(IF(LEFT(RIGHT($H5,2))="-",LEFT($H5,LEN($H5)-LEN(RIGHT($H5,2))),$H5),'NGŨ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30" id="{B8D58E21-1B9A-451F-9F4C-3B7EBFDAE4D7}">
            <xm:f>IFERROR(VLOOKUP(IF(LEFT(RIGHT($H5,2))="-",LEFT($H5,LEN($H5)-LEN(RIGHT($H5,2))),$H5),'NGŨ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231" id="{4FD6A76F-21E1-4F96-AE8A-06139EEAA4DC}">
            <xm:f>IFERROR(VLOOKUP(IF(LEFT(RIGHT($H5,2))="-",LEFT($H5,LEN($H5)-LEN(RIGHT($H5,2))),$H5),'NGŨ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232" id="{91A022BE-F8C8-4C6E-839B-7EB3470B06F4}">
            <xm:f>IFERROR(VLOOKUP(IF(LEFT(RIGHT($H5,2))="-",LEFT($H5,LEN($H5)-LEN(RIGHT($H5,2))),$H5),'NGŨ HÀNH'!$AX:$AY,2,0),"")="THỦY"</xm:f>
            <x14:dxf>
              <font>
                <b/>
                <i val="0"/>
                <color rgb="FF00B0F0"/>
              </font>
            </x14:dxf>
          </x14:cfRule>
          <xm:sqref>L6</xm:sqref>
        </x14:conditionalFormatting>
        <x14:conditionalFormatting xmlns:xm="http://schemas.microsoft.com/office/excel/2006/main">
          <x14:cfRule type="expression" priority="16" id="{78B9CCB0-2A9D-4166-8B80-387C68158634}">
            <xm:f>IFERROR(VLOOKUP(IF(LEFT(RIGHT($H7,2))="-",LEFT($H7,LEN($H7)-LEN(RIGHT($H7,2))),$H7),'NGŨ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7" id="{84552181-F952-4531-A51A-BBD3628342D7}">
            <xm:f>IFERROR(VLOOKUP(IF(LEFT(RIGHT($H7,2))="-",LEFT($H7,LEN($H7)-LEN(RIGHT($H7,2))),$H7),'NGŨ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8" id="{79960B2C-3D16-4065-9407-390C2DFEC9FB}">
            <xm:f>IFERROR(VLOOKUP(IF(LEFT(RIGHT($H7,2))="-",LEFT($H7,LEN($H7)-LEN(RIGHT($H7,2))),$H7),'NGŨ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19" id="{4CE52AFE-CD26-4152-A2CD-8625BFCF7376}">
            <xm:f>IFERROR(VLOOKUP(IF(LEFT(RIGHT($H7,2))="-",LEFT($H7,LEN($H7)-LEN(RIGHT($H7,2))),$H7),'NGŨ HÀNH'!$AX:$AY,2,0),"")="THỦY"</xm:f>
            <x14:dxf>
              <font>
                <b/>
                <i val="0"/>
                <color rgb="FF00B0F0"/>
              </font>
            </x14:dxf>
          </x14:cfRule>
          <xm:sqref>L7:L8</xm:sqref>
        </x14:conditionalFormatting>
        <x14:conditionalFormatting xmlns:xm="http://schemas.microsoft.com/office/excel/2006/main">
          <x14:cfRule type="expression" priority="12" id="{69889C13-0CE3-4CCB-B0D0-381BC336C258}">
            <xm:f>IFERROR(VLOOKUP(IF(LEFT(RIGHT($H10,2))="-",LEFT($H10,LEN($H10)-LEN(RIGHT($H10,2))),$H10),'NGŨ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13" id="{06EF6F8C-4EA0-4574-BEF6-397861881346}">
            <xm:f>IFERROR(VLOOKUP(IF(LEFT(RIGHT($H10,2))="-",LEFT($H10,LEN($H10)-LEN(RIGHT($H10,2))),$H10),'NGŨ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14" id="{79A82A7D-0391-40AF-B01A-BA0E79E229C5}">
            <xm:f>IFERROR(VLOOKUP(IF(LEFT(RIGHT($H10,2))="-",LEFT($H10,LEN($H10)-LEN(RIGHT($H10,2))),$H10),'NGŨ HÀNH'!$AX:$AY,2,0),"")="THỦY"</xm:f>
            <x14:dxf>
              <font>
                <b/>
                <i val="0"/>
                <color rgb="FF00B0F0"/>
              </font>
            </x14:dxf>
          </x14:cfRule>
          <xm:sqref>O10</xm:sqref>
        </x14:conditionalFormatting>
        <x14:conditionalFormatting xmlns:xm="http://schemas.microsoft.com/office/excel/2006/main">
          <x14:cfRule type="expression" priority="7" id="{0AA2E681-6523-4758-97FA-FC19C6AEDE99}">
            <xm:f>IFERROR(VLOOKUP(IF(LEFT(RIGHT($H11,2))="-",LEFT($H11,LEN($H11)-LEN(RIGHT($H11,2))),$H11),'NGŨ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8" id="{B9E43759-1CB3-4036-97FB-64BBCE48F6F6}">
            <xm:f>IFERROR(VLOOKUP(IF(LEFT(RIGHT($H11,2))="-",LEFT($H11,LEN($H11)-LEN(RIGHT($H11,2))),$H11),'NGŨ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9" id="{490F4F7C-B382-48E1-A6C7-369A055B61CB}">
            <xm:f>IFERROR(VLOOKUP(IF(LEFT(RIGHT($H11,2))="-",LEFT($H11,LEN($H11)-LEN(RIGHT($H11,2))),$H11),'NGŨ HÀNH'!$AX:$AY,2,0),"")="THỦY"</xm:f>
            <x14:dxf>
              <font>
                <b/>
                <i val="0"/>
                <color rgb="FF00B0F0"/>
              </font>
            </x14:dxf>
          </x14:cfRule>
          <xm:sqref>O11:O12</xm:sqref>
        </x14:conditionalFormatting>
        <x14:conditionalFormatting xmlns:xm="http://schemas.microsoft.com/office/excel/2006/main">
          <x14:cfRule type="expression" priority="2" id="{7C73D555-0835-46B4-B910-1BE19F130086}">
            <xm:f>IFERROR(VLOOKUP(IF(LEFT(RIGHT($H13,2))="-",LEFT($H13,LEN($H13)-LEN(RIGHT($H13,2))),$H13),'NGŨ HÀNH'!$AX:$AY,2,0),"")="MỘC"</xm:f>
            <x14:dxf>
              <font>
                <b/>
                <i val="0"/>
                <color rgb="FF00B050"/>
              </font>
            </x14:dxf>
          </x14:cfRule>
          <x14:cfRule type="expression" priority="3" id="{09561242-C193-4311-957E-D35B4F238467}">
            <xm:f>IFERROR(VLOOKUP(IF(LEFT(RIGHT($H13,2))="-",LEFT($H13,LEN($H13)-LEN(RIGHT($H13,2))),$H13),'NGŨ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4" id="{E6DF1B28-968C-4EFC-9E37-6481D40501BF}">
            <xm:f>IFERROR(VLOOKUP(IF(LEFT(RIGHT($H13,2))="-",LEFT($H13,LEN($H13)-LEN(RIGHT($H13,2))),$H13),'NGŨ HÀNH'!$AX:$AY,2,0),"")="THỦY"</xm:f>
            <x14:dxf>
              <font>
                <b/>
                <i val="0"/>
                <color rgb="FF00B0F0"/>
              </font>
            </x14:dxf>
          </x14:cfRule>
          <xm:sqref>L13:L18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N22"/>
  <sheetViews>
    <sheetView topLeftCell="A4" workbookViewId="0">
      <selection activeCell="R14" sqref="R14"/>
    </sheetView>
  </sheetViews>
  <sheetFormatPr defaultRowHeight="15" x14ac:dyDescent="0.25"/>
  <sheetData>
    <row r="5" spans="6:14" x14ac:dyDescent="0.25">
      <c r="F5" s="490" t="s">
        <v>8043</v>
      </c>
      <c r="G5" s="490"/>
      <c r="H5" s="490"/>
      <c r="I5" s="490"/>
      <c r="J5" s="490"/>
      <c r="K5" s="490"/>
      <c r="L5" s="490"/>
      <c r="M5" s="490"/>
      <c r="N5" s="490"/>
    </row>
    <row r="6" spans="6:14" x14ac:dyDescent="0.25">
      <c r="F6" s="490"/>
      <c r="G6" s="490"/>
      <c r="H6" s="490"/>
      <c r="I6" s="490"/>
      <c r="J6" s="490"/>
      <c r="K6" s="490"/>
      <c r="L6" s="490"/>
      <c r="M6" s="490"/>
      <c r="N6" s="490"/>
    </row>
    <row r="7" spans="6:14" x14ac:dyDescent="0.25">
      <c r="F7" s="490"/>
      <c r="G7" s="490"/>
      <c r="H7" s="490"/>
      <c r="I7" s="490"/>
      <c r="J7" s="490"/>
      <c r="K7" s="490"/>
      <c r="L7" s="490"/>
      <c r="M7" s="490"/>
      <c r="N7" s="490"/>
    </row>
    <row r="8" spans="6:14" x14ac:dyDescent="0.25">
      <c r="F8" s="490"/>
      <c r="G8" s="490"/>
      <c r="H8" s="490"/>
      <c r="I8" s="490"/>
      <c r="J8" s="490"/>
      <c r="K8" s="490"/>
      <c r="L8" s="490"/>
      <c r="M8" s="490"/>
      <c r="N8" s="490"/>
    </row>
    <row r="9" spans="6:14" x14ac:dyDescent="0.25">
      <c r="F9" s="490"/>
      <c r="G9" s="490"/>
      <c r="H9" s="490"/>
      <c r="I9" s="490"/>
      <c r="J9" s="490"/>
      <c r="K9" s="490"/>
      <c r="L9" s="490"/>
      <c r="M9" s="490"/>
      <c r="N9" s="490"/>
    </row>
    <row r="10" spans="6:14" x14ac:dyDescent="0.25">
      <c r="F10" s="490"/>
      <c r="G10" s="490"/>
      <c r="H10" s="490"/>
      <c r="I10" s="490"/>
      <c r="J10" s="490"/>
      <c r="K10" s="490"/>
      <c r="L10" s="490"/>
      <c r="M10" s="490"/>
      <c r="N10" s="490"/>
    </row>
    <row r="11" spans="6:14" x14ac:dyDescent="0.25">
      <c r="F11" s="490"/>
      <c r="G11" s="490"/>
      <c r="H11" s="490"/>
      <c r="I11" s="490"/>
      <c r="J11" s="490"/>
      <c r="K11" s="490"/>
      <c r="L11" s="490"/>
      <c r="M11" s="490"/>
      <c r="N11" s="490"/>
    </row>
    <row r="12" spans="6:14" x14ac:dyDescent="0.25">
      <c r="F12" s="490"/>
      <c r="G12" s="490"/>
      <c r="H12" s="490"/>
      <c r="I12" s="490"/>
      <c r="J12" s="490"/>
      <c r="K12" s="490"/>
      <c r="L12" s="490"/>
      <c r="M12" s="490"/>
      <c r="N12" s="490"/>
    </row>
    <row r="13" spans="6:14" x14ac:dyDescent="0.25">
      <c r="F13" s="490"/>
      <c r="G13" s="490"/>
      <c r="H13" s="490"/>
      <c r="I13" s="490"/>
      <c r="J13" s="490"/>
      <c r="K13" s="490"/>
      <c r="L13" s="490"/>
      <c r="M13" s="490"/>
      <c r="N13" s="490"/>
    </row>
    <row r="14" spans="6:14" x14ac:dyDescent="0.25">
      <c r="F14" s="490"/>
      <c r="G14" s="490"/>
      <c r="H14" s="490"/>
      <c r="I14" s="490"/>
      <c r="J14" s="490"/>
      <c r="K14" s="490"/>
      <c r="L14" s="490"/>
      <c r="M14" s="490"/>
      <c r="N14" s="490"/>
    </row>
    <row r="15" spans="6:14" x14ac:dyDescent="0.25">
      <c r="F15" s="490"/>
      <c r="G15" s="490"/>
      <c r="H15" s="490"/>
      <c r="I15" s="490"/>
      <c r="J15" s="490"/>
      <c r="K15" s="490"/>
      <c r="L15" s="490"/>
      <c r="M15" s="490"/>
      <c r="N15" s="490"/>
    </row>
    <row r="16" spans="6:14" x14ac:dyDescent="0.25">
      <c r="F16" s="490"/>
      <c r="G16" s="490"/>
      <c r="H16" s="490"/>
      <c r="I16" s="490"/>
      <c r="J16" s="490"/>
      <c r="K16" s="490"/>
      <c r="L16" s="490"/>
      <c r="M16" s="490"/>
      <c r="N16" s="490"/>
    </row>
    <row r="17" spans="6:14" x14ac:dyDescent="0.25">
      <c r="F17" s="490"/>
      <c r="G17" s="490"/>
      <c r="H17" s="490"/>
      <c r="I17" s="490"/>
      <c r="J17" s="490"/>
      <c r="K17" s="490"/>
      <c r="L17" s="490"/>
      <c r="M17" s="490"/>
      <c r="N17" s="490"/>
    </row>
    <row r="18" spans="6:14" x14ac:dyDescent="0.25">
      <c r="F18" s="490"/>
      <c r="G18" s="490"/>
      <c r="H18" s="490"/>
      <c r="I18" s="490"/>
      <c r="J18" s="490"/>
      <c r="K18" s="490"/>
      <c r="L18" s="490"/>
      <c r="M18" s="490"/>
      <c r="N18" s="490"/>
    </row>
    <row r="19" spans="6:14" x14ac:dyDescent="0.25">
      <c r="F19" s="490"/>
      <c r="G19" s="490"/>
      <c r="H19" s="490"/>
      <c r="I19" s="490"/>
      <c r="J19" s="490"/>
      <c r="K19" s="490"/>
      <c r="L19" s="490"/>
      <c r="M19" s="490"/>
      <c r="N19" s="490"/>
    </row>
    <row r="20" spans="6:14" x14ac:dyDescent="0.25">
      <c r="F20" s="490"/>
      <c r="G20" s="490"/>
      <c r="H20" s="490"/>
      <c r="I20" s="490"/>
      <c r="J20" s="490"/>
      <c r="K20" s="490"/>
      <c r="L20" s="490"/>
      <c r="M20" s="490"/>
      <c r="N20" s="490"/>
    </row>
    <row r="21" spans="6:14" x14ac:dyDescent="0.25">
      <c r="F21" s="490"/>
      <c r="G21" s="490"/>
      <c r="H21" s="490"/>
      <c r="I21" s="490"/>
      <c r="J21" s="490"/>
      <c r="K21" s="490"/>
      <c r="L21" s="490"/>
      <c r="M21" s="490"/>
      <c r="N21" s="490"/>
    </row>
    <row r="22" spans="6:14" x14ac:dyDescent="0.25">
      <c r="F22" s="490"/>
      <c r="G22" s="490"/>
      <c r="H22" s="490"/>
      <c r="I22" s="490"/>
      <c r="J22" s="490"/>
      <c r="K22" s="490"/>
      <c r="L22" s="490"/>
      <c r="M22" s="490"/>
      <c r="N22" s="490"/>
    </row>
  </sheetData>
  <mergeCells count="1">
    <mergeCell ref="F5:N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24:AE33"/>
  <sheetViews>
    <sheetView topLeftCell="O8" zoomScaleNormal="100" workbookViewId="0">
      <selection activeCell="W30" sqref="W30"/>
    </sheetView>
  </sheetViews>
  <sheetFormatPr defaultRowHeight="15" x14ac:dyDescent="0.25"/>
  <sheetData>
    <row r="24" spans="18:31" x14ac:dyDescent="0.25">
      <c r="AC24" s="371"/>
      <c r="AD24" s="371"/>
      <c r="AE24" s="371"/>
    </row>
    <row r="25" spans="18:31" x14ac:dyDescent="0.25">
      <c r="AC25" s="371"/>
      <c r="AD25" s="371"/>
      <c r="AE25" s="371"/>
    </row>
    <row r="26" spans="18:31" x14ac:dyDescent="0.25">
      <c r="AC26" s="371"/>
      <c r="AD26" s="371"/>
      <c r="AE26" s="371"/>
    </row>
    <row r="27" spans="18:31" x14ac:dyDescent="0.25">
      <c r="AC27" s="371"/>
      <c r="AD27" s="371"/>
      <c r="AE27" s="371"/>
    </row>
    <row r="28" spans="18:31" x14ac:dyDescent="0.25">
      <c r="AC28" s="371"/>
      <c r="AD28" s="371"/>
      <c r="AE28" s="371"/>
    </row>
    <row r="29" spans="18:31" x14ac:dyDescent="0.25">
      <c r="AC29" s="371"/>
      <c r="AD29" s="371"/>
      <c r="AE29" s="371"/>
    </row>
    <row r="30" spans="18:31" x14ac:dyDescent="0.25">
      <c r="W30" s="25" t="s">
        <v>8044</v>
      </c>
      <c r="AC30" s="371"/>
      <c r="AD30" s="371"/>
      <c r="AE30" s="371"/>
    </row>
    <row r="31" spans="18:31" x14ac:dyDescent="0.25">
      <c r="R31" t="s">
        <v>8043</v>
      </c>
      <c r="AC31" s="371"/>
      <c r="AD31" s="371"/>
      <c r="AE31" s="371"/>
    </row>
    <row r="32" spans="18:31" x14ac:dyDescent="0.25">
      <c r="AC32" s="371"/>
      <c r="AD32" s="371"/>
      <c r="AE32" s="371"/>
    </row>
    <row r="33" spans="29:31" x14ac:dyDescent="0.25">
      <c r="AC33" s="371"/>
      <c r="AD33" s="371"/>
      <c r="AE33" s="371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3:Y48"/>
  <sheetViews>
    <sheetView topLeftCell="E1" zoomScale="60" zoomScaleNormal="60" workbookViewId="0">
      <selection activeCell="S30" sqref="S30:Y30"/>
    </sheetView>
  </sheetViews>
  <sheetFormatPr defaultRowHeight="15" x14ac:dyDescent="0.25"/>
  <cols>
    <col min="13" max="13" width="19" bestFit="1" customWidth="1"/>
    <col min="14" max="14" width="28.140625" customWidth="1"/>
    <col min="15" max="15" width="17.42578125" bestFit="1" customWidth="1"/>
    <col min="16" max="16" width="16.7109375" customWidth="1"/>
    <col min="17" max="17" width="15" customWidth="1"/>
    <col min="22" max="22" width="10" bestFit="1" customWidth="1"/>
    <col min="23" max="23" width="11.28515625" bestFit="1" customWidth="1"/>
    <col min="25" max="25" width="11.28515625" bestFit="1" customWidth="1"/>
    <col min="27" max="27" width="10.28515625" bestFit="1" customWidth="1"/>
    <col min="28" max="28" width="12" bestFit="1" customWidth="1"/>
    <col min="29" max="30" width="11.28515625" bestFit="1" customWidth="1"/>
  </cols>
  <sheetData>
    <row r="3" spans="14:25" x14ac:dyDescent="0.25">
      <c r="N3" s="492" t="s">
        <v>8013</v>
      </c>
      <c r="O3" s="492"/>
      <c r="V3" s="498" t="s">
        <v>8013</v>
      </c>
      <c r="W3" s="498"/>
      <c r="X3" s="497" t="s">
        <v>8047</v>
      </c>
      <c r="Y3" s="497"/>
    </row>
    <row r="4" spans="14:25" x14ac:dyDescent="0.25">
      <c r="N4" s="5" t="s">
        <v>4930</v>
      </c>
      <c r="O4" s="5" t="s">
        <v>160</v>
      </c>
      <c r="V4" s="379" t="s">
        <v>4930</v>
      </c>
      <c r="W4" s="379" t="s">
        <v>160</v>
      </c>
      <c r="X4" s="380" t="s">
        <v>8049</v>
      </c>
      <c r="Y4" s="380" t="s">
        <v>159</v>
      </c>
    </row>
    <row r="5" spans="14:25" x14ac:dyDescent="0.25">
      <c r="N5" s="5" t="s">
        <v>4933</v>
      </c>
      <c r="O5" s="5" t="s">
        <v>168</v>
      </c>
      <c r="V5" s="379" t="s">
        <v>4933</v>
      </c>
      <c r="W5" s="379" t="s">
        <v>168</v>
      </c>
      <c r="X5" s="380" t="s">
        <v>8050</v>
      </c>
      <c r="Y5" s="380" t="s">
        <v>160</v>
      </c>
    </row>
    <row r="6" spans="14:25" x14ac:dyDescent="0.25">
      <c r="N6" s="5" t="s">
        <v>4932</v>
      </c>
      <c r="O6" s="5" t="s">
        <v>168</v>
      </c>
      <c r="V6" s="379" t="s">
        <v>4932</v>
      </c>
      <c r="W6" s="379" t="s">
        <v>168</v>
      </c>
      <c r="X6" s="380" t="s">
        <v>8051</v>
      </c>
      <c r="Y6" s="380" t="s">
        <v>161</v>
      </c>
    </row>
    <row r="7" spans="14:25" x14ac:dyDescent="0.25">
      <c r="N7" s="5" t="s">
        <v>4931</v>
      </c>
      <c r="O7" s="5" t="s">
        <v>161</v>
      </c>
      <c r="V7" s="379" t="s">
        <v>4931</v>
      </c>
      <c r="W7" s="379" t="s">
        <v>161</v>
      </c>
      <c r="X7" s="380" t="s">
        <v>8052</v>
      </c>
      <c r="Y7" s="380" t="s">
        <v>162</v>
      </c>
    </row>
    <row r="8" spans="14:25" x14ac:dyDescent="0.25">
      <c r="N8" s="5" t="s">
        <v>4937</v>
      </c>
      <c r="O8" s="5" t="s">
        <v>161</v>
      </c>
      <c r="V8" s="379" t="s">
        <v>4937</v>
      </c>
      <c r="W8" s="379" t="s">
        <v>161</v>
      </c>
      <c r="X8" s="380" t="s">
        <v>8053</v>
      </c>
      <c r="Y8" s="380" t="s">
        <v>163</v>
      </c>
    </row>
    <row r="9" spans="14:25" x14ac:dyDescent="0.25">
      <c r="N9" s="5" t="s">
        <v>4947</v>
      </c>
      <c r="O9" s="5" t="s">
        <v>160</v>
      </c>
      <c r="V9" s="379" t="s">
        <v>4947</v>
      </c>
      <c r="W9" s="379" t="s">
        <v>160</v>
      </c>
      <c r="X9" s="380" t="s">
        <v>8054</v>
      </c>
      <c r="Y9" s="380" t="s">
        <v>164</v>
      </c>
    </row>
    <row r="10" spans="14:25" x14ac:dyDescent="0.25">
      <c r="N10" s="5" t="s">
        <v>4949</v>
      </c>
      <c r="O10" s="5" t="s">
        <v>166</v>
      </c>
      <c r="V10" s="379" t="s">
        <v>4949</v>
      </c>
      <c r="W10" s="379" t="s">
        <v>166</v>
      </c>
      <c r="X10" s="380" t="s">
        <v>8055</v>
      </c>
      <c r="Y10" s="380" t="s">
        <v>165</v>
      </c>
    </row>
    <row r="11" spans="14:25" x14ac:dyDescent="0.25">
      <c r="N11" s="5" t="s">
        <v>4945</v>
      </c>
      <c r="O11" s="5" t="s">
        <v>167</v>
      </c>
      <c r="V11" s="379" t="s">
        <v>4945</v>
      </c>
      <c r="W11" s="379" t="s">
        <v>167</v>
      </c>
      <c r="X11" s="380" t="s">
        <v>8060</v>
      </c>
      <c r="Y11" s="380" t="s">
        <v>166</v>
      </c>
    </row>
    <row r="12" spans="14:25" ht="14.25" customHeight="1" x14ac:dyDescent="0.25">
      <c r="N12" s="5" t="s">
        <v>4929</v>
      </c>
      <c r="O12" s="5" t="s">
        <v>160</v>
      </c>
      <c r="V12" s="379" t="s">
        <v>4929</v>
      </c>
      <c r="W12" s="379" t="s">
        <v>160</v>
      </c>
      <c r="X12" s="380" t="s">
        <v>8056</v>
      </c>
      <c r="Y12" s="380" t="s">
        <v>167</v>
      </c>
    </row>
    <row r="13" spans="14:25" x14ac:dyDescent="0.25">
      <c r="N13" s="5" t="s">
        <v>4934</v>
      </c>
      <c r="O13" s="5" t="s">
        <v>162</v>
      </c>
      <c r="V13" s="379" t="s">
        <v>4934</v>
      </c>
      <c r="W13" s="379" t="s">
        <v>162</v>
      </c>
      <c r="X13" s="380" t="s">
        <v>8057</v>
      </c>
      <c r="Y13" s="380" t="s">
        <v>168</v>
      </c>
    </row>
    <row r="14" spans="14:25" x14ac:dyDescent="0.25">
      <c r="N14" s="5" t="s">
        <v>4927</v>
      </c>
      <c r="O14" s="5" t="s">
        <v>169</v>
      </c>
      <c r="V14" s="379" t="s">
        <v>4927</v>
      </c>
      <c r="W14" s="379" t="s">
        <v>169</v>
      </c>
      <c r="X14" s="380" t="s">
        <v>8058</v>
      </c>
      <c r="Y14" s="380" t="s">
        <v>8061</v>
      </c>
    </row>
    <row r="15" spans="14:25" x14ac:dyDescent="0.25">
      <c r="N15" s="5" t="s">
        <v>4939</v>
      </c>
      <c r="O15" s="5" t="s">
        <v>163</v>
      </c>
      <c r="V15" s="379" t="s">
        <v>4939</v>
      </c>
      <c r="W15" s="379" t="s">
        <v>163</v>
      </c>
      <c r="X15" s="380" t="s">
        <v>8059</v>
      </c>
      <c r="Y15" s="380" t="s">
        <v>170</v>
      </c>
    </row>
    <row r="16" spans="14:25" x14ac:dyDescent="0.25">
      <c r="N16" s="373"/>
      <c r="O16" s="373"/>
      <c r="V16" s="496" t="s">
        <v>8045</v>
      </c>
      <c r="W16" s="496"/>
      <c r="X16" s="499" t="s">
        <v>8062</v>
      </c>
      <c r="Y16" s="499"/>
    </row>
    <row r="17" spans="13:25" x14ac:dyDescent="0.25">
      <c r="V17" s="381" t="s">
        <v>4887</v>
      </c>
      <c r="W17" s="381" t="s">
        <v>164</v>
      </c>
      <c r="X17" s="382" t="s">
        <v>8049</v>
      </c>
      <c r="Y17" s="382" t="s">
        <v>159</v>
      </c>
    </row>
    <row r="18" spans="13:25" x14ac:dyDescent="0.25">
      <c r="M18" s="491" t="s">
        <v>8045</v>
      </c>
      <c r="N18" s="491"/>
      <c r="P18" s="374" t="s">
        <v>7978</v>
      </c>
      <c r="Q18" s="374" t="s">
        <v>8046</v>
      </c>
      <c r="V18" s="381" t="s">
        <v>4878</v>
      </c>
      <c r="W18" s="381" t="s">
        <v>164</v>
      </c>
      <c r="X18" s="382" t="s">
        <v>8050</v>
      </c>
      <c r="Y18" s="382" t="s">
        <v>160</v>
      </c>
    </row>
    <row r="19" spans="13:25" x14ac:dyDescent="0.25">
      <c r="M19" s="372" t="s">
        <v>4887</v>
      </c>
      <c r="N19" s="372" t="s">
        <v>164</v>
      </c>
      <c r="P19" s="374" t="s">
        <v>254</v>
      </c>
      <c r="Q19" s="374" t="s">
        <v>214</v>
      </c>
      <c r="V19" s="381" t="s">
        <v>4877</v>
      </c>
      <c r="W19" s="381" t="s">
        <v>163</v>
      </c>
      <c r="X19" s="382" t="s">
        <v>8051</v>
      </c>
      <c r="Y19" s="382" t="s">
        <v>161</v>
      </c>
    </row>
    <row r="20" spans="13:25" x14ac:dyDescent="0.25">
      <c r="M20" s="372" t="s">
        <v>4878</v>
      </c>
      <c r="N20" s="372" t="s">
        <v>164</v>
      </c>
      <c r="P20" s="374" t="s">
        <v>253</v>
      </c>
      <c r="Q20" s="374" t="s">
        <v>216</v>
      </c>
      <c r="V20" s="381" t="s">
        <v>4879</v>
      </c>
      <c r="W20" s="381" t="s">
        <v>163</v>
      </c>
      <c r="X20" s="382" t="s">
        <v>8052</v>
      </c>
      <c r="Y20" s="382" t="s">
        <v>162</v>
      </c>
    </row>
    <row r="21" spans="13:25" x14ac:dyDescent="0.25">
      <c r="M21" s="372" t="s">
        <v>4877</v>
      </c>
      <c r="N21" s="372" t="s">
        <v>163</v>
      </c>
      <c r="P21" s="374" t="s">
        <v>255</v>
      </c>
      <c r="Q21" s="374" t="s">
        <v>220</v>
      </c>
      <c r="V21" s="381" t="s">
        <v>4880</v>
      </c>
      <c r="W21" s="381" t="s">
        <v>159</v>
      </c>
      <c r="X21" s="382" t="s">
        <v>8053</v>
      </c>
      <c r="Y21" s="382" t="s">
        <v>163</v>
      </c>
    </row>
    <row r="22" spans="13:25" x14ac:dyDescent="0.25">
      <c r="M22" s="372" t="s">
        <v>4879</v>
      </c>
      <c r="N22" s="372" t="s">
        <v>163</v>
      </c>
      <c r="P22" s="374" t="s">
        <v>256</v>
      </c>
      <c r="Q22" s="374" t="s">
        <v>215</v>
      </c>
      <c r="V22" s="381" t="s">
        <v>4883</v>
      </c>
      <c r="W22" s="381" t="s">
        <v>162</v>
      </c>
      <c r="X22" s="382" t="s">
        <v>8054</v>
      </c>
      <c r="Y22" s="382" t="s">
        <v>164</v>
      </c>
    </row>
    <row r="23" spans="13:25" x14ac:dyDescent="0.25">
      <c r="M23" s="372" t="s">
        <v>4880</v>
      </c>
      <c r="N23" s="372" t="s">
        <v>159</v>
      </c>
      <c r="V23" s="381" t="s">
        <v>4882</v>
      </c>
      <c r="W23" s="381" t="s">
        <v>159</v>
      </c>
      <c r="X23" s="382" t="s">
        <v>8055</v>
      </c>
      <c r="Y23" s="382" t="s">
        <v>165</v>
      </c>
    </row>
    <row r="24" spans="13:25" x14ac:dyDescent="0.25">
      <c r="M24" s="372" t="s">
        <v>4883</v>
      </c>
      <c r="N24" s="372" t="s">
        <v>162</v>
      </c>
      <c r="P24" s="493" t="s">
        <v>8047</v>
      </c>
      <c r="Q24" s="493"/>
      <c r="V24" s="381" t="s">
        <v>4881</v>
      </c>
      <c r="W24" s="381" t="s">
        <v>167</v>
      </c>
      <c r="X24" s="382" t="s">
        <v>8060</v>
      </c>
      <c r="Y24" s="382" t="s">
        <v>166</v>
      </c>
    </row>
    <row r="25" spans="13:25" x14ac:dyDescent="0.25">
      <c r="M25" s="372" t="s">
        <v>4882</v>
      </c>
      <c r="N25" s="372" t="s">
        <v>159</v>
      </c>
      <c r="P25" s="376" t="s">
        <v>8049</v>
      </c>
      <c r="Q25" s="376" t="s">
        <v>159</v>
      </c>
      <c r="S25" s="377" t="s">
        <v>7978</v>
      </c>
      <c r="T25" s="500" t="s">
        <v>8046</v>
      </c>
      <c r="U25" s="500"/>
      <c r="V25" s="381" t="s">
        <v>4863</v>
      </c>
      <c r="W25" s="381" t="s">
        <v>170</v>
      </c>
      <c r="X25" s="382" t="s">
        <v>8056</v>
      </c>
      <c r="Y25" s="382" t="s">
        <v>167</v>
      </c>
    </row>
    <row r="26" spans="13:25" x14ac:dyDescent="0.25">
      <c r="M26" s="372" t="s">
        <v>4881</v>
      </c>
      <c r="N26" s="372" t="s">
        <v>167</v>
      </c>
      <c r="P26" s="376" t="s">
        <v>8050</v>
      </c>
      <c r="Q26" s="376" t="s">
        <v>160</v>
      </c>
      <c r="R26" s="372" t="s">
        <v>8048</v>
      </c>
      <c r="S26" s="377" t="s">
        <v>254</v>
      </c>
      <c r="T26" s="500" t="s">
        <v>214</v>
      </c>
      <c r="U26" s="500"/>
      <c r="V26" s="381" t="s">
        <v>4886</v>
      </c>
      <c r="W26" s="381" t="s">
        <v>161</v>
      </c>
      <c r="X26" s="382" t="s">
        <v>8057</v>
      </c>
      <c r="Y26" s="382" t="s">
        <v>168</v>
      </c>
    </row>
    <row r="27" spans="13:25" x14ac:dyDescent="0.25">
      <c r="M27" s="372" t="s">
        <v>4863</v>
      </c>
      <c r="N27" s="372" t="s">
        <v>170</v>
      </c>
      <c r="P27" s="376" t="s">
        <v>8051</v>
      </c>
      <c r="Q27" s="376" t="s">
        <v>161</v>
      </c>
      <c r="S27" s="377" t="s">
        <v>253</v>
      </c>
      <c r="T27" s="500" t="s">
        <v>216</v>
      </c>
      <c r="U27" s="500"/>
      <c r="V27" s="381" t="s">
        <v>4884</v>
      </c>
      <c r="W27" s="381" t="s">
        <v>163</v>
      </c>
      <c r="X27" s="382" t="s">
        <v>8058</v>
      </c>
      <c r="Y27" s="382" t="s">
        <v>8061</v>
      </c>
    </row>
    <row r="28" spans="13:25" x14ac:dyDescent="0.25">
      <c r="M28" s="372" t="s">
        <v>4886</v>
      </c>
      <c r="N28" s="372" t="s">
        <v>161</v>
      </c>
      <c r="P28" s="376" t="s">
        <v>8052</v>
      </c>
      <c r="Q28" s="376" t="s">
        <v>162</v>
      </c>
      <c r="S28" s="377" t="s">
        <v>255</v>
      </c>
      <c r="T28" s="500" t="s">
        <v>220</v>
      </c>
      <c r="U28" s="500"/>
      <c r="V28" s="381" t="s">
        <v>4891</v>
      </c>
      <c r="W28" s="381" t="s">
        <v>160</v>
      </c>
      <c r="X28" s="382" t="s">
        <v>8059</v>
      </c>
      <c r="Y28" s="382" t="s">
        <v>170</v>
      </c>
    </row>
    <row r="29" spans="13:25" x14ac:dyDescent="0.25">
      <c r="M29" s="372" t="s">
        <v>4884</v>
      </c>
      <c r="N29" s="372" t="s">
        <v>163</v>
      </c>
      <c r="P29" s="376" t="s">
        <v>8053</v>
      </c>
      <c r="Q29" s="376" t="s">
        <v>163</v>
      </c>
      <c r="S29" s="377" t="s">
        <v>256</v>
      </c>
      <c r="T29" s="500" t="s">
        <v>215</v>
      </c>
      <c r="U29" s="500"/>
      <c r="V29" s="381" t="s">
        <v>4890</v>
      </c>
      <c r="W29" s="381" t="s">
        <v>166</v>
      </c>
      <c r="X29" s="382"/>
      <c r="Y29" s="382"/>
    </row>
    <row r="30" spans="13:25" x14ac:dyDescent="0.25">
      <c r="M30" s="372" t="s">
        <v>4891</v>
      </c>
      <c r="N30" s="372" t="s">
        <v>160</v>
      </c>
      <c r="P30" s="376" t="s">
        <v>8054</v>
      </c>
      <c r="Q30" s="376" t="s">
        <v>164</v>
      </c>
      <c r="S30" s="495" t="s">
        <v>1286</v>
      </c>
      <c r="T30" s="495"/>
      <c r="U30" s="495"/>
      <c r="V30" s="495"/>
      <c r="W30" s="495"/>
      <c r="X30" s="495"/>
      <c r="Y30" s="495"/>
    </row>
    <row r="31" spans="13:25" x14ac:dyDescent="0.25">
      <c r="M31" s="372" t="s">
        <v>4890</v>
      </c>
      <c r="N31" s="372" t="s">
        <v>166</v>
      </c>
      <c r="P31" s="376" t="s">
        <v>8055</v>
      </c>
      <c r="Q31" s="376" t="s">
        <v>165</v>
      </c>
    </row>
    <row r="32" spans="13:25" x14ac:dyDescent="0.25">
      <c r="P32" s="376" t="s">
        <v>8060</v>
      </c>
      <c r="Q32" s="376" t="s">
        <v>166</v>
      </c>
    </row>
    <row r="33" spans="13:17" x14ac:dyDescent="0.25">
      <c r="P33" s="376" t="s">
        <v>8056</v>
      </c>
      <c r="Q33" s="376" t="s">
        <v>167</v>
      </c>
    </row>
    <row r="34" spans="13:17" x14ac:dyDescent="0.25">
      <c r="P34" s="376" t="s">
        <v>8057</v>
      </c>
      <c r="Q34" s="376" t="s">
        <v>168</v>
      </c>
    </row>
    <row r="35" spans="13:17" x14ac:dyDescent="0.25">
      <c r="P35" s="376" t="s">
        <v>8058</v>
      </c>
      <c r="Q35" s="376" t="s">
        <v>8061</v>
      </c>
    </row>
    <row r="36" spans="13:17" x14ac:dyDescent="0.25">
      <c r="M36" s="494" t="s">
        <v>8062</v>
      </c>
      <c r="N36" s="494"/>
      <c r="P36" s="376" t="s">
        <v>8059</v>
      </c>
      <c r="Q36" s="376" t="s">
        <v>170</v>
      </c>
    </row>
    <row r="37" spans="13:17" x14ac:dyDescent="0.25">
      <c r="M37" s="375" t="s">
        <v>8049</v>
      </c>
      <c r="N37" s="375" t="s">
        <v>159</v>
      </c>
    </row>
    <row r="38" spans="13:17" x14ac:dyDescent="0.25">
      <c r="M38" s="375" t="s">
        <v>8050</v>
      </c>
      <c r="N38" s="375" t="s">
        <v>160</v>
      </c>
    </row>
    <row r="39" spans="13:17" x14ac:dyDescent="0.25">
      <c r="M39" s="375" t="s">
        <v>8051</v>
      </c>
      <c r="N39" s="375" t="s">
        <v>161</v>
      </c>
    </row>
    <row r="40" spans="13:17" x14ac:dyDescent="0.25">
      <c r="M40" s="375" t="s">
        <v>8052</v>
      </c>
      <c r="N40" s="375" t="s">
        <v>162</v>
      </c>
    </row>
    <row r="41" spans="13:17" x14ac:dyDescent="0.25">
      <c r="M41" s="375" t="s">
        <v>8053</v>
      </c>
      <c r="N41" s="375" t="s">
        <v>163</v>
      </c>
    </row>
    <row r="42" spans="13:17" x14ac:dyDescent="0.25">
      <c r="M42" s="375" t="s">
        <v>8054</v>
      </c>
      <c r="N42" s="375" t="s">
        <v>164</v>
      </c>
    </row>
    <row r="43" spans="13:17" x14ac:dyDescent="0.25">
      <c r="M43" s="375" t="s">
        <v>8055</v>
      </c>
      <c r="N43" s="375" t="s">
        <v>165</v>
      </c>
    </row>
    <row r="44" spans="13:17" x14ac:dyDescent="0.25">
      <c r="M44" s="375" t="s">
        <v>8060</v>
      </c>
      <c r="N44" s="375" t="s">
        <v>166</v>
      </c>
    </row>
    <row r="45" spans="13:17" x14ac:dyDescent="0.25">
      <c r="M45" s="375" t="s">
        <v>8056</v>
      </c>
      <c r="N45" s="375" t="s">
        <v>167</v>
      </c>
    </row>
    <row r="46" spans="13:17" x14ac:dyDescent="0.25">
      <c r="M46" s="375" t="s">
        <v>8057</v>
      </c>
      <c r="N46" s="375" t="s">
        <v>168</v>
      </c>
    </row>
    <row r="47" spans="13:17" x14ac:dyDescent="0.25">
      <c r="M47" s="375" t="s">
        <v>8058</v>
      </c>
      <c r="N47" s="375" t="s">
        <v>8061</v>
      </c>
    </row>
    <row r="48" spans="13:17" x14ac:dyDescent="0.25">
      <c r="M48" s="375" t="s">
        <v>8059</v>
      </c>
      <c r="N48" s="375" t="s">
        <v>170</v>
      </c>
    </row>
  </sheetData>
  <mergeCells count="14">
    <mergeCell ref="M18:N18"/>
    <mergeCell ref="N3:O3"/>
    <mergeCell ref="P24:Q24"/>
    <mergeCell ref="M36:N36"/>
    <mergeCell ref="S30:Y30"/>
    <mergeCell ref="V16:W16"/>
    <mergeCell ref="X3:Y3"/>
    <mergeCell ref="V3:W3"/>
    <mergeCell ref="X16:Y16"/>
    <mergeCell ref="T25:U25"/>
    <mergeCell ref="T26:U26"/>
    <mergeCell ref="T27:U27"/>
    <mergeCell ref="T28:U28"/>
    <mergeCell ref="T29:U2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>
      <selection activeCell="B11" sqref="B11"/>
    </sheetView>
  </sheetViews>
  <sheetFormatPr defaultRowHeight="15" x14ac:dyDescent="0.25"/>
  <sheetData>
    <row r="2" spans="2:10" x14ac:dyDescent="0.25">
      <c r="B2" s="407" t="s">
        <v>8068</v>
      </c>
    </row>
    <row r="3" spans="2:10" x14ac:dyDescent="0.25">
      <c r="B3" s="407" t="s">
        <v>8069</v>
      </c>
    </row>
    <row r="4" spans="2:10" ht="15.75" x14ac:dyDescent="0.25">
      <c r="I4" s="373"/>
      <c r="J4" s="422" t="s">
        <v>8074</v>
      </c>
    </row>
    <row r="5" spans="2:10" ht="15.75" x14ac:dyDescent="0.25">
      <c r="B5" s="426" t="s">
        <v>8082</v>
      </c>
      <c r="I5" s="373"/>
      <c r="J5" s="422" t="s">
        <v>8075</v>
      </c>
    </row>
    <row r="6" spans="2:10" ht="15.75" x14ac:dyDescent="0.25">
      <c r="B6" s="426" t="s">
        <v>8083</v>
      </c>
      <c r="I6" s="373"/>
      <c r="J6" s="422" t="s">
        <v>8076</v>
      </c>
    </row>
    <row r="7" spans="2:10" ht="15.75" x14ac:dyDescent="0.25">
      <c r="I7" s="373"/>
      <c r="J7" s="422" t="s">
        <v>8077</v>
      </c>
    </row>
    <row r="8" spans="2:10" ht="15.75" x14ac:dyDescent="0.25">
      <c r="B8" s="427" t="s">
        <v>8084</v>
      </c>
      <c r="I8" s="373"/>
      <c r="J8" s="422" t="s">
        <v>8078</v>
      </c>
    </row>
    <row r="9" spans="2:10" ht="15.75" x14ac:dyDescent="0.25">
      <c r="B9" s="427" t="s">
        <v>8083</v>
      </c>
      <c r="I9" s="373"/>
      <c r="J9" s="422" t="s">
        <v>8079</v>
      </c>
    </row>
    <row r="10" spans="2:10" ht="15.75" x14ac:dyDescent="0.25">
      <c r="I10" s="373"/>
      <c r="J10" s="422" t="s">
        <v>8080</v>
      </c>
    </row>
    <row r="11" spans="2:10" x14ac:dyDescent="0.25">
      <c r="B11" s="428" t="s">
        <v>8085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27"/>
  <sheetViews>
    <sheetView topLeftCell="A9" workbookViewId="0">
      <selection activeCell="G15" sqref="G15"/>
    </sheetView>
  </sheetViews>
  <sheetFormatPr defaultRowHeight="15" x14ac:dyDescent="0.25"/>
  <cols>
    <col min="9" max="9" width="14.5703125" bestFit="1" customWidth="1"/>
    <col min="10" max="10" width="14.140625" bestFit="1" customWidth="1"/>
    <col min="17" max="17" width="11" customWidth="1"/>
    <col min="18" max="18" width="7.85546875" customWidth="1"/>
  </cols>
  <sheetData>
    <row r="4" spans="2:18" ht="33.75" x14ac:dyDescent="0.25">
      <c r="M4" s="412" t="s">
        <v>8070</v>
      </c>
      <c r="N4" s="413">
        <v>1993</v>
      </c>
      <c r="O4" s="412" t="s">
        <v>7997</v>
      </c>
      <c r="P4" s="412" t="s">
        <v>7997</v>
      </c>
      <c r="Q4" s="414" t="s">
        <v>8073</v>
      </c>
    </row>
    <row r="5" spans="2:18" x14ac:dyDescent="0.25">
      <c r="M5" s="415" t="s">
        <v>399</v>
      </c>
      <c r="N5" s="413">
        <v>7</v>
      </c>
      <c r="O5" s="413">
        <v>5</v>
      </c>
      <c r="P5" s="412" t="s">
        <v>8000</v>
      </c>
      <c r="Q5" s="416"/>
    </row>
    <row r="6" spans="2:18" x14ac:dyDescent="0.25">
      <c r="M6" s="415" t="s">
        <v>400</v>
      </c>
      <c r="N6" s="413">
        <v>6</v>
      </c>
      <c r="O6" s="413">
        <v>23</v>
      </c>
      <c r="P6" s="412" t="s">
        <v>8042</v>
      </c>
      <c r="Q6" s="416"/>
    </row>
    <row r="7" spans="2:18" x14ac:dyDescent="0.25">
      <c r="M7" s="415" t="s">
        <v>397</v>
      </c>
      <c r="N7" s="417" t="s">
        <v>8071</v>
      </c>
      <c r="O7" s="417" t="s">
        <v>8071</v>
      </c>
      <c r="P7" s="412" t="s">
        <v>8072</v>
      </c>
      <c r="Q7" s="416"/>
    </row>
    <row r="8" spans="2:18" ht="45" x14ac:dyDescent="0.25">
      <c r="B8" s="408" t="s">
        <v>398</v>
      </c>
      <c r="C8" s="409">
        <v>1993</v>
      </c>
      <c r="D8" s="408" t="s">
        <v>7997</v>
      </c>
      <c r="E8" s="410" t="s">
        <v>7998</v>
      </c>
      <c r="M8" s="411"/>
      <c r="N8" s="409"/>
      <c r="O8" s="409"/>
      <c r="P8" s="408"/>
    </row>
    <row r="9" spans="2:18" x14ac:dyDescent="0.25">
      <c r="M9" s="416"/>
      <c r="N9" s="416"/>
      <c r="O9" s="416"/>
      <c r="P9" s="416"/>
      <c r="Q9" s="416"/>
      <c r="R9" s="416"/>
    </row>
    <row r="10" spans="2:18" x14ac:dyDescent="0.25">
      <c r="I10" s="418" t="s">
        <v>8011</v>
      </c>
      <c r="J10" s="419" t="s">
        <v>5279</v>
      </c>
      <c r="M10" s="416"/>
      <c r="N10" s="416"/>
      <c r="O10" s="416"/>
      <c r="P10" s="416"/>
      <c r="Q10" s="416"/>
      <c r="R10" s="423"/>
    </row>
    <row r="11" spans="2:18" x14ac:dyDescent="0.25">
      <c r="I11" s="420" t="s">
        <v>3073</v>
      </c>
      <c r="J11" s="421" t="s">
        <v>170</v>
      </c>
      <c r="M11" s="373"/>
      <c r="N11" s="373"/>
      <c r="O11" s="373"/>
      <c r="P11" s="373"/>
      <c r="Q11" s="373"/>
      <c r="R11" s="424"/>
    </row>
    <row r="12" spans="2:18" ht="15.75" customHeight="1" x14ac:dyDescent="0.25">
      <c r="I12" s="420" t="s">
        <v>5339</v>
      </c>
      <c r="J12" s="421" t="s">
        <v>161</v>
      </c>
      <c r="L12" s="490"/>
      <c r="M12" s="373"/>
      <c r="N12" s="373"/>
      <c r="O12" s="373"/>
      <c r="P12" s="373"/>
      <c r="Q12" s="373"/>
      <c r="R12" s="502" t="s">
        <v>8074</v>
      </c>
    </row>
    <row r="13" spans="2:18" ht="15.75" customHeight="1" x14ac:dyDescent="0.25">
      <c r="L13" s="490"/>
      <c r="M13" s="373"/>
      <c r="N13" s="373"/>
      <c r="O13" s="373"/>
      <c r="P13" s="373"/>
      <c r="Q13" s="373"/>
      <c r="R13" s="502"/>
    </row>
    <row r="14" spans="2:18" ht="15.75" customHeight="1" x14ac:dyDescent="0.25">
      <c r="I14" s="501" t="s">
        <v>8074</v>
      </c>
      <c r="L14" s="490"/>
      <c r="M14" s="373"/>
      <c r="N14" s="373"/>
      <c r="O14" s="373"/>
      <c r="P14" s="373"/>
      <c r="Q14" s="373"/>
      <c r="R14" s="502" t="s">
        <v>8075</v>
      </c>
    </row>
    <row r="15" spans="2:18" ht="15.75" customHeight="1" x14ac:dyDescent="0.25">
      <c r="I15" s="501"/>
      <c r="L15" s="490"/>
      <c r="M15" s="373"/>
      <c r="N15" s="373"/>
      <c r="O15" s="373"/>
      <c r="P15" s="373"/>
      <c r="Q15" s="373"/>
      <c r="R15" s="502"/>
    </row>
    <row r="16" spans="2:18" ht="15.75" customHeight="1" x14ac:dyDescent="0.25">
      <c r="I16" s="501" t="s">
        <v>8075</v>
      </c>
      <c r="L16" s="490"/>
      <c r="M16" s="373"/>
      <c r="N16" s="373"/>
      <c r="O16" s="373"/>
      <c r="P16" s="373"/>
      <c r="Q16" s="373"/>
      <c r="R16" s="502" t="s">
        <v>8076</v>
      </c>
    </row>
    <row r="17" spans="9:18" ht="15.75" customHeight="1" x14ac:dyDescent="0.25">
      <c r="I17" s="501"/>
      <c r="L17" s="490"/>
      <c r="M17" s="373"/>
      <c r="N17" s="373"/>
      <c r="O17" s="373"/>
      <c r="P17" s="373"/>
      <c r="Q17" s="373"/>
      <c r="R17" s="502"/>
    </row>
    <row r="18" spans="9:18" ht="15.75" customHeight="1" x14ac:dyDescent="0.25">
      <c r="I18" s="501" t="s">
        <v>8076</v>
      </c>
      <c r="L18" s="490"/>
      <c r="M18" s="373"/>
      <c r="N18" s="373"/>
      <c r="O18" s="373"/>
      <c r="P18" s="373"/>
      <c r="Q18" s="373"/>
      <c r="R18" s="502" t="s">
        <v>8077</v>
      </c>
    </row>
    <row r="19" spans="9:18" x14ac:dyDescent="0.25">
      <c r="I19" s="501"/>
      <c r="L19" s="490"/>
      <c r="M19" s="373"/>
      <c r="N19" s="373"/>
      <c r="O19" s="373"/>
      <c r="P19" s="373"/>
      <c r="Q19" s="373"/>
      <c r="R19" s="502"/>
    </row>
    <row r="20" spans="9:18" x14ac:dyDescent="0.25">
      <c r="I20" s="501" t="s">
        <v>8077</v>
      </c>
      <c r="L20" s="490"/>
      <c r="M20" s="373"/>
      <c r="N20" s="373"/>
      <c r="O20" s="373"/>
      <c r="P20" s="373"/>
      <c r="Q20" s="373"/>
      <c r="R20" s="502" t="s">
        <v>8078</v>
      </c>
    </row>
    <row r="21" spans="9:18" x14ac:dyDescent="0.25">
      <c r="I21" s="501"/>
      <c r="L21" s="490"/>
      <c r="M21" s="373"/>
      <c r="N21" s="373"/>
      <c r="O21" s="373"/>
      <c r="P21" s="373"/>
      <c r="Q21" s="373"/>
      <c r="R21" s="502"/>
    </row>
    <row r="22" spans="9:18" x14ac:dyDescent="0.25">
      <c r="I22" s="501" t="s">
        <v>8078</v>
      </c>
      <c r="L22" s="490"/>
      <c r="M22" s="373"/>
      <c r="N22" s="373"/>
      <c r="O22" s="373"/>
      <c r="P22" s="373"/>
      <c r="Q22" s="373"/>
      <c r="R22" s="502" t="s">
        <v>8079</v>
      </c>
    </row>
    <row r="23" spans="9:18" x14ac:dyDescent="0.25">
      <c r="I23" s="501"/>
      <c r="L23" s="490"/>
      <c r="M23" s="373"/>
      <c r="N23" s="373"/>
      <c r="O23" s="373"/>
      <c r="P23" s="373"/>
      <c r="Q23" s="373"/>
      <c r="R23" s="502"/>
    </row>
    <row r="24" spans="9:18" x14ac:dyDescent="0.25">
      <c r="I24" s="501" t="s">
        <v>8079</v>
      </c>
      <c r="L24" s="490"/>
      <c r="M24" s="373"/>
      <c r="N24" s="373"/>
      <c r="O24" s="373"/>
      <c r="P24" s="373"/>
      <c r="Q24" s="373"/>
      <c r="R24" s="502" t="s">
        <v>8080</v>
      </c>
    </row>
    <row r="25" spans="9:18" x14ac:dyDescent="0.25">
      <c r="I25" s="501"/>
      <c r="L25" s="490"/>
      <c r="M25" s="373"/>
      <c r="N25" s="373"/>
      <c r="O25" s="373"/>
      <c r="P25" s="373"/>
      <c r="Q25" s="373"/>
      <c r="R25" s="502"/>
    </row>
    <row r="26" spans="9:18" ht="23.25" customHeight="1" x14ac:dyDescent="0.25">
      <c r="I26" s="501" t="s">
        <v>8080</v>
      </c>
      <c r="M26" s="373"/>
      <c r="N26" s="425" t="s">
        <v>8081</v>
      </c>
      <c r="O26" s="373"/>
      <c r="P26" s="373"/>
      <c r="Q26" s="373"/>
      <c r="R26" s="373"/>
    </row>
    <row r="27" spans="9:18" x14ac:dyDescent="0.25">
      <c r="I27" s="501"/>
    </row>
  </sheetData>
  <mergeCells count="15">
    <mergeCell ref="I26:I27"/>
    <mergeCell ref="R12:R13"/>
    <mergeCell ref="R14:R15"/>
    <mergeCell ref="R16:R17"/>
    <mergeCell ref="R18:R19"/>
    <mergeCell ref="R20:R21"/>
    <mergeCell ref="R22:R23"/>
    <mergeCell ref="R24:R25"/>
    <mergeCell ref="L12:L25"/>
    <mergeCell ref="I14:I15"/>
    <mergeCell ref="I16:I17"/>
    <mergeCell ref="I18:I19"/>
    <mergeCell ref="I20:I21"/>
    <mergeCell ref="I22:I23"/>
    <mergeCell ref="I24:I25"/>
  </mergeCells>
  <conditionalFormatting sqref="E8">
    <cfRule type="expression" dxfId="50" priority="30">
      <formula>OR($N8="TUẦN",$N8="TRIỆT")</formula>
    </cfRule>
  </conditionalFormatting>
  <conditionalFormatting sqref="Q4">
    <cfRule type="expression" dxfId="49" priority="9">
      <formula>OR($N4="TUẦN",$N4="TRIỆT")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F43A6346-E35F-4287-82CC-377B72BB07E6}">
            <xm:f>IFERROR(VLOOKUP(IF(LEFT(RIGHT($L4,2))="-",LEFT($L4,LEN($L4)-LEN(RIGHT($L4,2))),$L4),'NGŨ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9" id="{1F5AE46A-B497-43B7-99EC-242FEAC6B749}">
            <xm:f>IFERROR(VLOOKUP(IF(LEFT(RIGHT($L4,2))="-",LEFT($L4,LEN($L4)-LEN(RIGHT($L4,2))),$L4),'NGŨ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0" id="{1004C82A-4D76-4638-A371-BCCD7C994D65}">
            <xm:f>IFERROR(VLOOKUP(IF(LEFT(RIGHT($L4,2))="-",LEFT($L4,LEN($L4)-LEN(RIGHT($L4,2))),$L4),'NGŨ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1" id="{AC5770A1-CBC2-42E0-871F-D84E49F66FF5}">
            <xm:f>IFERROR(VLOOKUP(IF(LEFT(RIGHT($L4,2))="-",LEFT($L4,LEN($L4)-LEN(RIGHT($L4,2))),$L4),'NGŨ HÀNH'!$AX:$AY,2,0),"")="THỦY"</xm:f>
            <x14:dxf>
              <font>
                <b/>
                <i/>
                <color rgb="FF00B0F0"/>
              </font>
            </x14:dxf>
          </x14:cfRule>
          <xm:sqref>N4 N7:O8</xm:sqref>
        </x14:conditionalFormatting>
        <x14:conditionalFormatting xmlns:xm="http://schemas.microsoft.com/office/excel/2006/main">
          <x14:cfRule type="expression" priority="22" id="{019E1762-8D81-40CE-A470-8FB2433F39D1}">
            <xm:f>IFERROR(VLOOKUP(IF(LEFT(RIGHT($L8,2))="-",LEFT($L8,LEN($L8)-LEN(RIGHT($L8,2))),$L8),'NGŨ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3" id="{5996718C-18A6-464B-A0B9-4701F4E323C1}">
            <xm:f>IFERROR(VLOOKUP(IF(LEFT(RIGHT($L8,2))="-",LEFT($L8,LEN($L8)-LEN(RIGHT($L8,2))),$L8),'NGŨ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4" id="{73A36D63-2BE9-42C8-9F2E-C4506FF65A03}">
            <xm:f>IFERROR(VLOOKUP(IF(LEFT(RIGHT($L8,2))="-",LEFT($L8,LEN($L8)-LEN(RIGHT($L8,2))),$L8),'NGŨ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25" id="{2CBFFA0F-25CD-46EA-B518-860B50B0C920}">
            <xm:f>IFERROR(VLOOKUP(IF(LEFT(RIGHT($L8,2))="-",LEFT($L8,LEN($L8)-LEN(RIGHT($L8,2))),$L8),'NGŨ HÀNH'!$AX:$AY,2,0),"")="THỦY"</xm:f>
            <x14:dxf>
              <font>
                <b/>
                <i/>
                <color rgb="FF00B0F0"/>
              </font>
            </x14:dxf>
          </x14:cfRule>
          <xm:sqref>C8</xm:sqref>
        </x14:conditionalFormatting>
        <x14:conditionalFormatting xmlns:xm="http://schemas.microsoft.com/office/excel/2006/main">
          <x14:cfRule type="expression" priority="26" id="{2E14417F-BCB8-4CEE-B1E9-54EB27EA1B06}">
            <xm:f>IFERROR(VLOOKUP(IF(LEFT(RIGHT($N8,2))="-",LEFT($N8,LEN($N8)-LEN(RIGHT($N8,2))),$N8),'NGŨ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27" id="{70C74BA9-4C1D-42ED-B22F-349BE6FE314A}">
            <xm:f>IFERROR(VLOOKUP(IF(LEFT(RIGHT($N8,2))="-",LEFT($N8,LEN($N8)-LEN(RIGHT($N8,2))),$N8),'NGŨ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8" id="{34637CFF-06BB-4A15-B31A-16BF1F875533}">
            <xm:f>IFERROR(VLOOKUP(IF(LEFT(RIGHT($N8,2))="-",LEFT($N8,LEN($N8)-LEN(RIGHT($N8,2))),$N8),'NGŨ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29" id="{BA5CD2E3-0F85-4698-A2E9-A334582CCB6A}">
            <xm:f>IFERROR(VLOOKUP(IF(LEFT(RIGHT($N8,2))="-",LEFT($N8,LEN($N8)-LEN(RIGHT($N8,2))),$N8),'NGŨ HÀNH'!$AX:$AY,2,0),"")="THỦY"</xm:f>
            <x14:dxf>
              <font>
                <color rgb="FF00B0F0"/>
              </font>
            </x14:dxf>
          </x14:cfRule>
          <xm:sqref>E8</xm:sqref>
        </x14:conditionalFormatting>
        <x14:conditionalFormatting xmlns:xm="http://schemas.microsoft.com/office/excel/2006/main">
          <x14:cfRule type="expression" priority="14" id="{ABB6B6B9-AE24-4FE9-9314-F027627C06D8}">
            <xm:f>IFERROR(VLOOKUP(IF(LEFT(RIGHT($L5,2))="-",LEFT($L5,LEN($L5)-LEN(RIGHT($L5,2))),$L5),'NGŨ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5" id="{9134A19E-27A2-4945-9968-CB26415BC3E3}">
            <xm:f>IFERROR(VLOOKUP(IF(LEFT(RIGHT($L5,2))="-",LEFT($L5,LEN($L5)-LEN(RIGHT($L5,2))),$L5),'NGŨ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6" id="{3D1B93EC-2E94-4A9E-8240-4D5D7EE4248D}">
            <xm:f>IFERROR(VLOOKUP(IF(LEFT(RIGHT($L5,2))="-",LEFT($L5,LEN($L5)-LEN(RIGHT($L5,2))),$L5),'NGŨ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7" id="{623B23B3-2348-4091-A6A0-2E8FF51FC6ED}">
            <xm:f>IFERROR(VLOOKUP(IF(LEFT(RIGHT($L5,2))="-",LEFT($L5,LEN($L5)-LEN(RIGHT($L5,2))),$L5),'NGŨ HÀNH'!$AX:$AY,2,0),"")="THỦY"</xm:f>
            <x14:dxf>
              <font>
                <b/>
                <i/>
                <color rgb="FF00B0F0"/>
              </font>
            </x14:dxf>
          </x14:cfRule>
          <xm:sqref>N5:O5</xm:sqref>
        </x14:conditionalFormatting>
        <x14:conditionalFormatting xmlns:xm="http://schemas.microsoft.com/office/excel/2006/main">
          <x14:cfRule type="expression" priority="10" id="{9D4D2FDD-16B3-4E29-9F55-B01CAE91346A}">
            <xm:f>IFERROR(VLOOKUP(IF(LEFT(RIGHT($L6,2))="-",LEFT($L6,LEN($L6)-LEN(RIGHT($L6,2))),$L6),'NGŨ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11" id="{A64ABD4B-E063-4F49-A039-EBA2B0FD7331}">
            <xm:f>IFERROR(VLOOKUP(IF(LEFT(RIGHT($L6,2))="-",LEFT($L6,LEN($L6)-LEN(RIGHT($L6,2))),$L6),'NGŨ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12" id="{04937053-005C-4ED2-8538-A8ECD4F26878}">
            <xm:f>IFERROR(VLOOKUP(IF(LEFT(RIGHT($L6,2))="-",LEFT($L6,LEN($L6)-LEN(RIGHT($L6,2))),$L6),'NGŨ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13" id="{CC51A7E0-EFD7-46C8-A03F-FFB738A59CF6}">
            <xm:f>IFERROR(VLOOKUP(IF(LEFT(RIGHT($L6,2))="-",LEFT($L6,LEN($L6)-LEN(RIGHT($L6,2))),$L6),'NGŨ HÀNH'!$AX:$AY,2,0),"")="THỦY"</xm:f>
            <x14:dxf>
              <font>
                <b/>
                <i/>
                <color rgb="FF00B0F0"/>
              </font>
            </x14:dxf>
          </x14:cfRule>
          <xm:sqref>N6:O6</xm:sqref>
        </x14:conditionalFormatting>
        <x14:conditionalFormatting xmlns:xm="http://schemas.microsoft.com/office/excel/2006/main">
          <x14:cfRule type="expression" priority="5" id="{C8371A87-3E7E-46B6-8334-22212CD98D87}">
            <xm:f>IFERROR(VLOOKUP(IF(LEFT(RIGHT($N4,2))="-",LEFT($N4,LEN($N4)-LEN(RIGHT($N4,2))),$N4),'NGŨ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6" id="{32B8DE0B-56E8-48A6-BEFA-FF816D101CE0}">
            <xm:f>IFERROR(VLOOKUP(IF(LEFT(RIGHT($N4,2))="-",LEFT($N4,LEN($N4)-LEN(RIGHT($N4,2))),$N4),'NGŨ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7" id="{47394AE8-167C-4E7F-9C76-F79E185B40BF}">
            <xm:f>IFERROR(VLOOKUP(IF(LEFT(RIGHT($N4,2))="-",LEFT($N4,LEN($N4)-LEN(RIGHT($N4,2))),$N4),'NGŨ HÀNH'!$AX:$AY,2,0),"")="HỎA"</xm:f>
            <x14:dxf>
              <font>
                <b/>
                <i val="0"/>
                <color rgb="FFFF0000"/>
              </font>
            </x14:dxf>
          </x14:cfRule>
          <x14:cfRule type="expression" priority="8" id="{14DE8D89-66CC-4D4F-8825-BDAF0201FFF6}">
            <xm:f>IFERROR(VLOOKUP(IF(LEFT(RIGHT($N4,2))="-",LEFT($N4,LEN($N4)-LEN(RIGHT($N4,2))),$N4),'NGŨ HÀNH'!$AX:$AY,2,0),"")="THỦY"</xm:f>
            <x14:dxf>
              <font>
                <color rgb="FF00B0F0"/>
              </font>
            </x14:dxf>
          </x14:cfRule>
          <xm:sqref>Q4</xm:sqref>
        </x14:conditionalFormatting>
        <x14:conditionalFormatting xmlns:xm="http://schemas.microsoft.com/office/excel/2006/main">
          <x14:cfRule type="expression" priority="1" id="{989D4EC5-C646-4CA3-8615-BEA18497FB8F}">
            <xm:f>IFERROR(VLOOKUP(IF(LEFT(RIGHT($L10,2))="-",LEFT($L10,LEN($L10)-LEN(RIGHT($L10,2))),$L10),'NGŨ HÀNH'!$AX:$AY,2,0),"")="THỔ"</xm:f>
            <x14:dxf>
              <font>
                <b/>
                <i/>
                <color rgb="FFFFC000"/>
              </font>
            </x14:dxf>
          </x14:cfRule>
          <x14:cfRule type="expression" priority="2" id="{1B7AD5DD-FDEB-4542-B05C-A4224BD583C0}">
            <xm:f>IFERROR(VLOOKUP(IF(LEFT(RIGHT($L10,2))="-",LEFT($L10,LEN($L10)-LEN(RIGHT($L10,2))),$L10),'NGŨ HÀNH'!$AX:$AY,2,0),"")="MỘC"</xm:f>
            <x14:dxf>
              <font>
                <b/>
                <i/>
                <color rgb="FF92D050"/>
              </font>
            </x14:dxf>
          </x14:cfRule>
          <x14:cfRule type="expression" priority="3" id="{5AF3DBEF-DFE1-4771-AE25-614760FE8AEF}">
            <xm:f>IFERROR(VLOOKUP(IF(LEFT(RIGHT($L10,2))="-",LEFT($L10,LEN($L10)-LEN(RIGHT($L10,2))),$L10),'NGŨ HÀNH'!$AX:$AY,2,0),"")="HỎA"</xm:f>
            <x14:dxf>
              <font>
                <b/>
                <i/>
                <color rgb="FFFF0000"/>
              </font>
            </x14:dxf>
          </x14:cfRule>
          <x14:cfRule type="expression" priority="4" id="{7E4CCCBD-5859-44A7-9914-0023972029DA}">
            <xm:f>IFERROR(VLOOKUP(IF(LEFT(RIGHT($L10,2))="-",LEFT($L10,LEN($L10)-LEN(RIGHT($L10,2))),$L10),'NGŨ HÀNH'!$AX:$AY,2,0),"")="THỦY"</xm:f>
            <x14:dxf>
              <font>
                <b/>
                <i/>
                <color rgb="FF00B0F0"/>
              </font>
            </x14:dxf>
          </x14:cfRule>
          <xm:sqref>J10:J12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18" workbookViewId="0">
      <selection activeCell="A8" sqref="A8"/>
    </sheetView>
  </sheetViews>
  <sheetFormatPr defaultRowHeight="15" x14ac:dyDescent="0.25"/>
  <cols>
    <col min="1" max="1" width="27.140625" customWidth="1"/>
    <col min="2" max="2" width="18.42578125" bestFit="1" customWidth="1"/>
    <col min="3" max="3" width="21.7109375" customWidth="1"/>
    <col min="4" max="4" width="19" bestFit="1" customWidth="1"/>
    <col min="5" max="5" width="11.85546875" customWidth="1"/>
    <col min="6" max="6" width="9.140625" style="13" customWidth="1"/>
    <col min="7" max="7" width="9.28515625" style="13" customWidth="1"/>
    <col min="8" max="8" width="9.140625" style="17" customWidth="1"/>
    <col min="9" max="9" width="16.140625" style="17" customWidth="1"/>
    <col min="10" max="10" width="14.85546875" style="15" customWidth="1"/>
    <col min="11" max="11" width="9.28515625" style="15" customWidth="1"/>
    <col min="12" max="13" width="12.42578125" style="6" customWidth="1"/>
  </cols>
  <sheetData>
    <row r="1" spans="1:13" x14ac:dyDescent="0.25">
      <c r="C1" t="s">
        <v>156</v>
      </c>
      <c r="D1" s="9"/>
      <c r="E1" s="9" t="s">
        <v>397</v>
      </c>
      <c r="F1" s="503" t="s">
        <v>699</v>
      </c>
      <c r="G1" s="503"/>
      <c r="H1" s="504" t="s">
        <v>700</v>
      </c>
      <c r="I1" s="504"/>
      <c r="J1" s="505" t="s">
        <v>698</v>
      </c>
      <c r="K1" s="505"/>
      <c r="L1" s="506" t="s">
        <v>701</v>
      </c>
      <c r="M1" s="506"/>
    </row>
    <row r="2" spans="1:13" x14ac:dyDescent="0.25">
      <c r="A2" t="s">
        <v>1284</v>
      </c>
      <c r="D2" s="9"/>
      <c r="E2" s="9"/>
      <c r="F2" s="12" t="s">
        <v>683</v>
      </c>
      <c r="G2" s="12" t="s">
        <v>684</v>
      </c>
      <c r="H2" s="16" t="s">
        <v>683</v>
      </c>
      <c r="I2" s="16" t="s">
        <v>684</v>
      </c>
      <c r="J2" s="14" t="s">
        <v>683</v>
      </c>
      <c r="K2" s="14" t="s">
        <v>684</v>
      </c>
      <c r="L2" s="10" t="s">
        <v>683</v>
      </c>
      <c r="M2" s="10" t="s">
        <v>684</v>
      </c>
    </row>
    <row r="3" spans="1:13" x14ac:dyDescent="0.25">
      <c r="A3" t="s">
        <v>1285</v>
      </c>
      <c r="B3" t="s">
        <v>679</v>
      </c>
      <c r="C3" t="e">
        <f ca="1">_xlfn.CONCAT(D3,E3,$C$1)</f>
        <v>#NAME?</v>
      </c>
      <c r="D3" s="9" t="s">
        <v>705</v>
      </c>
      <c r="E3" s="9" t="s">
        <v>157</v>
      </c>
      <c r="F3" s="12" t="s">
        <v>158</v>
      </c>
      <c r="G3" s="12" t="s">
        <v>148</v>
      </c>
      <c r="H3" s="16" t="s">
        <v>147</v>
      </c>
      <c r="I3" s="16" t="s">
        <v>155</v>
      </c>
      <c r="J3" s="14" t="s">
        <v>148</v>
      </c>
      <c r="K3" s="14" t="s">
        <v>155</v>
      </c>
      <c r="L3" s="10" t="s">
        <v>154</v>
      </c>
      <c r="M3" s="10" t="s">
        <v>155</v>
      </c>
    </row>
    <row r="4" spans="1:13" x14ac:dyDescent="0.25">
      <c r="A4" t="s">
        <v>1285</v>
      </c>
      <c r="B4" t="s">
        <v>680</v>
      </c>
      <c r="C4" t="e">
        <f t="shared" ref="C4:C16" ca="1" si="0">_xlfn.CONCAT(D4,E4,$C$1)</f>
        <v>#NAME?</v>
      </c>
      <c r="D4" s="9" t="s">
        <v>705</v>
      </c>
      <c r="E4" s="9" t="s">
        <v>158</v>
      </c>
      <c r="F4" s="12" t="s">
        <v>147</v>
      </c>
      <c r="G4" s="12" t="s">
        <v>147</v>
      </c>
      <c r="H4" s="16" t="s">
        <v>148</v>
      </c>
      <c r="I4" s="16" t="s">
        <v>154</v>
      </c>
      <c r="J4" s="14" t="s">
        <v>149</v>
      </c>
      <c r="K4" s="14" t="s">
        <v>154</v>
      </c>
      <c r="L4" s="10" t="s">
        <v>155</v>
      </c>
      <c r="M4" s="10" t="s">
        <v>154</v>
      </c>
    </row>
    <row r="5" spans="1:13" x14ac:dyDescent="0.25">
      <c r="A5" t="s">
        <v>1285</v>
      </c>
      <c r="B5" s="15" t="s">
        <v>681</v>
      </c>
      <c r="C5" t="e">
        <f t="shared" ca="1" si="0"/>
        <v>#NAME?</v>
      </c>
      <c r="D5" s="9" t="s">
        <v>705</v>
      </c>
      <c r="E5" s="9" t="s">
        <v>147</v>
      </c>
      <c r="F5" s="12" t="s">
        <v>148</v>
      </c>
      <c r="G5" s="12" t="s">
        <v>158</v>
      </c>
      <c r="H5" s="16" t="s">
        <v>149</v>
      </c>
      <c r="I5" s="16" t="s">
        <v>147</v>
      </c>
      <c r="J5" s="14" t="s">
        <v>150</v>
      </c>
      <c r="K5" s="14" t="s">
        <v>153</v>
      </c>
      <c r="L5" s="10" t="s">
        <v>156</v>
      </c>
      <c r="M5" s="10" t="s">
        <v>153</v>
      </c>
    </row>
    <row r="6" spans="1:13" x14ac:dyDescent="0.25">
      <c r="A6" t="s">
        <v>1285</v>
      </c>
      <c r="B6" s="15" t="s">
        <v>682</v>
      </c>
      <c r="C6" t="e">
        <f t="shared" ca="1" si="0"/>
        <v>#NAME?</v>
      </c>
      <c r="D6" s="9" t="s">
        <v>705</v>
      </c>
      <c r="E6" s="9" t="s">
        <v>148</v>
      </c>
      <c r="F6" s="12" t="s">
        <v>149</v>
      </c>
      <c r="G6" s="12" t="s">
        <v>157</v>
      </c>
      <c r="H6" s="16" t="s">
        <v>150</v>
      </c>
      <c r="I6" s="16" t="s">
        <v>152</v>
      </c>
      <c r="J6" s="14" t="s">
        <v>151</v>
      </c>
      <c r="K6" s="14" t="s">
        <v>152</v>
      </c>
      <c r="L6" s="10" t="s">
        <v>157</v>
      </c>
      <c r="M6" s="10" t="s">
        <v>152</v>
      </c>
    </row>
    <row r="7" spans="1:13" x14ac:dyDescent="0.25">
      <c r="A7" t="s">
        <v>1285</v>
      </c>
      <c r="B7" t="s">
        <v>683</v>
      </c>
      <c r="C7" t="e">
        <f t="shared" ca="1" si="0"/>
        <v>#NAME?</v>
      </c>
      <c r="D7" s="9" t="s">
        <v>705</v>
      </c>
      <c r="E7" s="9" t="s">
        <v>149</v>
      </c>
      <c r="F7" s="12" t="s">
        <v>150</v>
      </c>
      <c r="G7" s="12" t="s">
        <v>156</v>
      </c>
      <c r="H7" s="16" t="s">
        <v>151</v>
      </c>
      <c r="I7" s="16" t="s">
        <v>151</v>
      </c>
      <c r="J7" s="14" t="s">
        <v>152</v>
      </c>
      <c r="K7" s="14" t="s">
        <v>151</v>
      </c>
      <c r="L7" s="10" t="s">
        <v>158</v>
      </c>
      <c r="M7" s="10" t="s">
        <v>151</v>
      </c>
    </row>
    <row r="8" spans="1:13" x14ac:dyDescent="0.25">
      <c r="A8" t="s">
        <v>1285</v>
      </c>
      <c r="B8" t="s">
        <v>684</v>
      </c>
      <c r="C8" t="e">
        <f t="shared" ca="1" si="0"/>
        <v>#NAME?</v>
      </c>
      <c r="D8" s="9" t="s">
        <v>705</v>
      </c>
      <c r="E8" s="9" t="s">
        <v>150</v>
      </c>
      <c r="F8" s="12" t="s">
        <v>151</v>
      </c>
      <c r="G8" s="12" t="s">
        <v>155</v>
      </c>
      <c r="H8" s="16" t="s">
        <v>152</v>
      </c>
      <c r="I8" s="16" t="s">
        <v>150</v>
      </c>
      <c r="J8" s="14" t="s">
        <v>153</v>
      </c>
      <c r="K8" s="14" t="s">
        <v>150</v>
      </c>
      <c r="L8" s="10" t="s">
        <v>147</v>
      </c>
      <c r="M8" s="10" t="s">
        <v>150</v>
      </c>
    </row>
    <row r="9" spans="1:13" x14ac:dyDescent="0.25">
      <c r="A9" t="s">
        <v>1285</v>
      </c>
      <c r="B9" s="15" t="s">
        <v>685</v>
      </c>
      <c r="C9" t="e">
        <f t="shared" ca="1" si="0"/>
        <v>#NAME?</v>
      </c>
      <c r="D9" s="9" t="s">
        <v>705</v>
      </c>
      <c r="E9" s="9" t="s">
        <v>151</v>
      </c>
      <c r="F9" s="12" t="s">
        <v>152</v>
      </c>
      <c r="G9" s="12" t="s">
        <v>154</v>
      </c>
      <c r="H9" s="16" t="s">
        <v>153</v>
      </c>
      <c r="I9" s="16" t="s">
        <v>149</v>
      </c>
      <c r="J9" s="14" t="s">
        <v>154</v>
      </c>
      <c r="K9" s="14" t="s">
        <v>149</v>
      </c>
      <c r="L9" s="10" t="s">
        <v>148</v>
      </c>
      <c r="M9" s="10" t="s">
        <v>149</v>
      </c>
    </row>
    <row r="10" spans="1:13" x14ac:dyDescent="0.25">
      <c r="A10" t="s">
        <v>1285</v>
      </c>
      <c r="B10" s="15" t="s">
        <v>686</v>
      </c>
      <c r="C10" t="e">
        <f t="shared" ca="1" si="0"/>
        <v>#NAME?</v>
      </c>
      <c r="D10" s="9" t="s">
        <v>705</v>
      </c>
      <c r="E10" s="9" t="s">
        <v>152</v>
      </c>
      <c r="F10" s="12" t="s">
        <v>153</v>
      </c>
      <c r="G10" s="12" t="s">
        <v>153</v>
      </c>
      <c r="H10" s="16" t="s">
        <v>154</v>
      </c>
      <c r="I10" s="16" t="s">
        <v>148</v>
      </c>
      <c r="J10" s="14" t="s">
        <v>155</v>
      </c>
      <c r="K10" s="14" t="s">
        <v>148</v>
      </c>
      <c r="L10" s="10" t="s">
        <v>149</v>
      </c>
      <c r="M10" s="10" t="s">
        <v>148</v>
      </c>
    </row>
    <row r="11" spans="1:13" x14ac:dyDescent="0.25">
      <c r="A11" t="s">
        <v>1285</v>
      </c>
      <c r="B11" s="15" t="s">
        <v>687</v>
      </c>
      <c r="C11" t="e">
        <f t="shared" ca="1" si="0"/>
        <v>#NAME?</v>
      </c>
      <c r="D11" s="9" t="s">
        <v>705</v>
      </c>
      <c r="E11" s="9" t="s">
        <v>153</v>
      </c>
      <c r="F11" s="12" t="s">
        <v>154</v>
      </c>
      <c r="G11" s="12" t="s">
        <v>152</v>
      </c>
      <c r="H11" s="16" t="s">
        <v>155</v>
      </c>
      <c r="I11" s="16" t="s">
        <v>147</v>
      </c>
      <c r="J11" s="14" t="s">
        <v>156</v>
      </c>
      <c r="K11" s="14" t="s">
        <v>147</v>
      </c>
      <c r="L11" s="10" t="s">
        <v>150</v>
      </c>
      <c r="M11" s="10" t="s">
        <v>147</v>
      </c>
    </row>
    <row r="12" spans="1:13" x14ac:dyDescent="0.25">
      <c r="A12" t="s">
        <v>1285</v>
      </c>
      <c r="B12" t="s">
        <v>690</v>
      </c>
      <c r="C12" t="e">
        <f t="shared" ca="1" si="0"/>
        <v>#NAME?</v>
      </c>
      <c r="D12" s="9" t="s">
        <v>705</v>
      </c>
      <c r="E12" s="9" t="s">
        <v>154</v>
      </c>
      <c r="F12" s="12" t="s">
        <v>155</v>
      </c>
      <c r="G12" s="12" t="s">
        <v>151</v>
      </c>
      <c r="H12" s="16" t="s">
        <v>156</v>
      </c>
      <c r="I12" s="16" t="s">
        <v>158</v>
      </c>
      <c r="J12" s="14" t="s">
        <v>157</v>
      </c>
      <c r="K12" s="14" t="s">
        <v>158</v>
      </c>
      <c r="L12" s="10" t="s">
        <v>151</v>
      </c>
      <c r="M12" s="10" t="s">
        <v>158</v>
      </c>
    </row>
    <row r="13" spans="1:13" x14ac:dyDescent="0.25">
      <c r="C13" t="e">
        <f t="shared" ca="1" si="0"/>
        <v>#NAME?</v>
      </c>
      <c r="D13" s="9" t="s">
        <v>705</v>
      </c>
      <c r="E13" s="9" t="s">
        <v>155</v>
      </c>
      <c r="F13" s="12" t="s">
        <v>156</v>
      </c>
      <c r="G13" s="12" t="s">
        <v>150</v>
      </c>
      <c r="H13" s="16" t="s">
        <v>157</v>
      </c>
      <c r="I13" s="16" t="s">
        <v>157</v>
      </c>
      <c r="J13" s="14" t="s">
        <v>158</v>
      </c>
      <c r="K13" s="14" t="s">
        <v>157</v>
      </c>
      <c r="L13" s="10" t="s">
        <v>152</v>
      </c>
      <c r="M13" s="10" t="s">
        <v>157</v>
      </c>
    </row>
    <row r="14" spans="1:13" x14ac:dyDescent="0.25">
      <c r="C14" t="e">
        <f t="shared" ca="1" si="0"/>
        <v>#NAME?</v>
      </c>
      <c r="D14" s="9" t="s">
        <v>705</v>
      </c>
      <c r="E14" s="9" t="s">
        <v>156</v>
      </c>
      <c r="F14" s="12" t="s">
        <v>157</v>
      </c>
      <c r="G14" s="12" t="s">
        <v>149</v>
      </c>
      <c r="H14" s="16" t="s">
        <v>158</v>
      </c>
      <c r="I14" s="16" t="s">
        <v>156</v>
      </c>
      <c r="J14" s="14" t="s">
        <v>147</v>
      </c>
      <c r="K14" s="14" t="s">
        <v>156</v>
      </c>
      <c r="L14" s="10" t="s">
        <v>153</v>
      </c>
      <c r="M14" s="10" t="s">
        <v>156</v>
      </c>
    </row>
    <row r="15" spans="1:13" x14ac:dyDescent="0.25">
      <c r="D15" s="9"/>
      <c r="E15" s="9"/>
      <c r="F15" s="12"/>
      <c r="G15" s="12"/>
      <c r="H15" s="16"/>
      <c r="I15" s="16"/>
      <c r="J15" s="14"/>
      <c r="K15" s="14"/>
      <c r="L15" s="10"/>
      <c r="M15" s="10"/>
    </row>
    <row r="16" spans="1:13" ht="15" customHeight="1" x14ac:dyDescent="0.25">
      <c r="C16" t="e">
        <f t="shared" ca="1" si="0"/>
        <v>#NAME?</v>
      </c>
      <c r="D16" s="9" t="s">
        <v>995</v>
      </c>
      <c r="E16" s="9" t="s">
        <v>157</v>
      </c>
      <c r="F16" s="12" t="s">
        <v>158</v>
      </c>
      <c r="G16" s="12" t="s">
        <v>148</v>
      </c>
      <c r="H16" s="16" t="s">
        <v>147</v>
      </c>
      <c r="I16" s="16" t="s">
        <v>155</v>
      </c>
      <c r="J16" s="14" t="s">
        <v>148</v>
      </c>
      <c r="K16" s="14" t="s">
        <v>155</v>
      </c>
      <c r="L16" s="10" t="s">
        <v>154</v>
      </c>
      <c r="M16" s="10" t="s">
        <v>155</v>
      </c>
    </row>
    <row r="17" spans="1:13" ht="15" customHeight="1" x14ac:dyDescent="0.25">
      <c r="D17" s="9" t="s">
        <v>995</v>
      </c>
      <c r="E17" s="9" t="s">
        <v>158</v>
      </c>
      <c r="F17" s="12" t="s">
        <v>157</v>
      </c>
      <c r="G17" s="12" t="s">
        <v>149</v>
      </c>
      <c r="H17" s="16" t="s">
        <v>158</v>
      </c>
      <c r="I17" s="16" t="s">
        <v>156</v>
      </c>
      <c r="J17" s="14" t="s">
        <v>147</v>
      </c>
      <c r="K17" s="14" t="s">
        <v>156</v>
      </c>
      <c r="L17" s="10" t="s">
        <v>153</v>
      </c>
      <c r="M17" s="10" t="s">
        <v>156</v>
      </c>
    </row>
    <row r="18" spans="1:13" ht="15" customHeight="1" x14ac:dyDescent="0.25">
      <c r="A18" s="7" t="s">
        <v>702</v>
      </c>
      <c r="D18" s="9" t="s">
        <v>995</v>
      </c>
      <c r="E18" s="9" t="s">
        <v>147</v>
      </c>
      <c r="F18" s="12" t="s">
        <v>156</v>
      </c>
      <c r="G18" s="12" t="s">
        <v>150</v>
      </c>
      <c r="H18" s="16" t="s">
        <v>157</v>
      </c>
      <c r="I18" s="16" t="s">
        <v>157</v>
      </c>
      <c r="J18" s="14" t="s">
        <v>158</v>
      </c>
      <c r="K18" s="14" t="s">
        <v>157</v>
      </c>
      <c r="L18" s="10" t="s">
        <v>152</v>
      </c>
      <c r="M18" s="10" t="s">
        <v>157</v>
      </c>
    </row>
    <row r="19" spans="1:13" ht="15" customHeight="1" x14ac:dyDescent="0.25">
      <c r="A19" s="8" t="s">
        <v>703</v>
      </c>
      <c r="D19" s="9" t="s">
        <v>995</v>
      </c>
      <c r="E19" s="9" t="s">
        <v>148</v>
      </c>
      <c r="F19" s="12" t="s">
        <v>155</v>
      </c>
      <c r="G19" s="12" t="s">
        <v>151</v>
      </c>
      <c r="H19" s="16" t="s">
        <v>156</v>
      </c>
      <c r="I19" s="16" t="s">
        <v>158</v>
      </c>
      <c r="J19" s="14" t="s">
        <v>157</v>
      </c>
      <c r="K19" s="14" t="s">
        <v>158</v>
      </c>
      <c r="L19" s="10" t="s">
        <v>151</v>
      </c>
      <c r="M19" s="10" t="s">
        <v>158</v>
      </c>
    </row>
    <row r="20" spans="1:13" ht="15" customHeight="1" x14ac:dyDescent="0.25">
      <c r="A20" s="8" t="s">
        <v>704</v>
      </c>
      <c r="D20" s="9" t="s">
        <v>995</v>
      </c>
      <c r="E20" s="9" t="s">
        <v>149</v>
      </c>
      <c r="F20" s="12" t="s">
        <v>154</v>
      </c>
      <c r="G20" s="12" t="s">
        <v>152</v>
      </c>
      <c r="H20" s="16" t="s">
        <v>155</v>
      </c>
      <c r="I20" s="16" t="s">
        <v>147</v>
      </c>
      <c r="J20" s="14" t="s">
        <v>156</v>
      </c>
      <c r="K20" s="14" t="s">
        <v>147</v>
      </c>
      <c r="L20" s="10" t="s">
        <v>150</v>
      </c>
      <c r="M20" s="10" t="s">
        <v>147</v>
      </c>
    </row>
    <row r="21" spans="1:13" ht="15" customHeight="1" x14ac:dyDescent="0.25">
      <c r="A21" s="8" t="s">
        <v>637</v>
      </c>
      <c r="D21" s="9" t="s">
        <v>995</v>
      </c>
      <c r="E21" s="9" t="s">
        <v>150</v>
      </c>
      <c r="F21" s="12" t="s">
        <v>153</v>
      </c>
      <c r="G21" s="12" t="s">
        <v>153</v>
      </c>
      <c r="H21" s="16" t="s">
        <v>154</v>
      </c>
      <c r="I21" s="16" t="s">
        <v>148</v>
      </c>
      <c r="J21" s="14" t="s">
        <v>155</v>
      </c>
      <c r="K21" s="14" t="s">
        <v>148</v>
      </c>
      <c r="L21" s="10" t="s">
        <v>149</v>
      </c>
      <c r="M21" s="10" t="s">
        <v>148</v>
      </c>
    </row>
    <row r="22" spans="1:13" ht="15" customHeight="1" x14ac:dyDescent="0.25">
      <c r="A22" s="8" t="s">
        <v>638</v>
      </c>
      <c r="D22" s="9" t="s">
        <v>995</v>
      </c>
      <c r="E22" s="9" t="s">
        <v>151</v>
      </c>
      <c r="F22" s="12" t="s">
        <v>152</v>
      </c>
      <c r="G22" s="12" t="s">
        <v>154</v>
      </c>
      <c r="H22" s="16" t="s">
        <v>153</v>
      </c>
      <c r="I22" s="16" t="s">
        <v>149</v>
      </c>
      <c r="J22" s="14" t="s">
        <v>154</v>
      </c>
      <c r="K22" s="14" t="s">
        <v>149</v>
      </c>
      <c r="L22" s="10" t="s">
        <v>148</v>
      </c>
      <c r="M22" s="10" t="s">
        <v>149</v>
      </c>
    </row>
    <row r="23" spans="1:13" ht="15" customHeight="1" x14ac:dyDescent="0.25">
      <c r="A23" s="8" t="s">
        <v>639</v>
      </c>
      <c r="D23" s="9" t="s">
        <v>995</v>
      </c>
      <c r="E23" s="9" t="s">
        <v>152</v>
      </c>
      <c r="F23" s="12" t="s">
        <v>151</v>
      </c>
      <c r="G23" s="12" t="s">
        <v>155</v>
      </c>
      <c r="H23" s="16" t="s">
        <v>152</v>
      </c>
      <c r="I23" s="16" t="s">
        <v>150</v>
      </c>
      <c r="J23" s="14" t="s">
        <v>153</v>
      </c>
      <c r="K23" s="14" t="s">
        <v>150</v>
      </c>
      <c r="L23" s="10" t="s">
        <v>147</v>
      </c>
      <c r="M23" s="10" t="s">
        <v>150</v>
      </c>
    </row>
    <row r="24" spans="1:13" ht="15" customHeight="1" x14ac:dyDescent="0.25">
      <c r="D24" s="9" t="s">
        <v>995</v>
      </c>
      <c r="E24" s="9" t="s">
        <v>153</v>
      </c>
      <c r="F24" s="12" t="s">
        <v>150</v>
      </c>
      <c r="G24" s="12" t="s">
        <v>156</v>
      </c>
      <c r="H24" s="16" t="s">
        <v>151</v>
      </c>
      <c r="I24" s="16" t="s">
        <v>151</v>
      </c>
      <c r="J24" s="14" t="s">
        <v>152</v>
      </c>
      <c r="K24" s="14" t="s">
        <v>151</v>
      </c>
      <c r="L24" s="10" t="s">
        <v>158</v>
      </c>
      <c r="M24" s="10" t="s">
        <v>151</v>
      </c>
    </row>
    <row r="25" spans="1:13" ht="15" customHeight="1" x14ac:dyDescent="0.25">
      <c r="D25" s="9" t="s">
        <v>995</v>
      </c>
      <c r="E25" s="9" t="s">
        <v>154</v>
      </c>
      <c r="F25" s="12" t="s">
        <v>149</v>
      </c>
      <c r="G25" s="12" t="s">
        <v>157</v>
      </c>
      <c r="H25" s="16" t="s">
        <v>150</v>
      </c>
      <c r="I25" s="16" t="s">
        <v>152</v>
      </c>
      <c r="J25" s="14" t="s">
        <v>151</v>
      </c>
      <c r="K25" s="14" t="s">
        <v>152</v>
      </c>
      <c r="L25" s="10" t="s">
        <v>157</v>
      </c>
      <c r="M25" s="10" t="s">
        <v>152</v>
      </c>
    </row>
    <row r="26" spans="1:13" ht="15" customHeight="1" x14ac:dyDescent="0.25">
      <c r="D26" s="9" t="s">
        <v>995</v>
      </c>
      <c r="E26" s="9" t="s">
        <v>155</v>
      </c>
      <c r="F26" s="12" t="s">
        <v>148</v>
      </c>
      <c r="G26" s="12" t="s">
        <v>158</v>
      </c>
      <c r="H26" s="16" t="s">
        <v>149</v>
      </c>
      <c r="I26" s="16" t="s">
        <v>153</v>
      </c>
      <c r="J26" s="14" t="s">
        <v>150</v>
      </c>
      <c r="K26" s="14" t="s">
        <v>153</v>
      </c>
      <c r="L26" s="10" t="s">
        <v>156</v>
      </c>
      <c r="M26" s="10" t="s">
        <v>153</v>
      </c>
    </row>
    <row r="27" spans="1:13" ht="15" customHeight="1" x14ac:dyDescent="0.25">
      <c r="D27" s="9" t="s">
        <v>995</v>
      </c>
      <c r="E27" s="9" t="s">
        <v>156</v>
      </c>
      <c r="F27" s="12" t="s">
        <v>147</v>
      </c>
      <c r="G27" s="12" t="s">
        <v>147</v>
      </c>
      <c r="H27" s="16" t="s">
        <v>148</v>
      </c>
      <c r="I27" s="16" t="s">
        <v>154</v>
      </c>
      <c r="J27" s="14" t="s">
        <v>149</v>
      </c>
      <c r="K27" s="14" t="s">
        <v>154</v>
      </c>
      <c r="L27" s="10" t="s">
        <v>155</v>
      </c>
      <c r="M27" s="10" t="s">
        <v>154</v>
      </c>
    </row>
  </sheetData>
  <mergeCells count="4"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37829"/>
  <sheetViews>
    <sheetView zoomScale="80" zoomScaleNormal="80" workbookViewId="0">
      <pane ySplit="1" topLeftCell="A1995" activePane="bottomLeft" state="frozen"/>
      <selection pane="bottomLeft" activeCell="H2007" sqref="A2007:XFD2007"/>
    </sheetView>
  </sheetViews>
  <sheetFormatPr defaultRowHeight="15" x14ac:dyDescent="0.25"/>
  <cols>
    <col min="1" max="1" width="8.5703125" bestFit="1" customWidth="1"/>
    <col min="2" max="2" width="13.5703125" bestFit="1" customWidth="1"/>
    <col min="3" max="3" width="12.7109375" bestFit="1" customWidth="1"/>
    <col min="4" max="4" width="10.5703125" bestFit="1" customWidth="1"/>
    <col min="5" max="5" width="16.7109375" bestFit="1" customWidth="1"/>
    <col min="6" max="6" width="15.28515625" bestFit="1" customWidth="1"/>
    <col min="7" max="7" width="13.42578125" bestFit="1" customWidth="1"/>
    <col min="8" max="8" width="12.140625" bestFit="1" customWidth="1"/>
    <col min="9" max="9" width="13.140625" bestFit="1" customWidth="1"/>
    <col min="10" max="10" width="22.85546875" bestFit="1" customWidth="1"/>
    <col min="11" max="11" width="18.5703125" bestFit="1" customWidth="1"/>
    <col min="12" max="12" width="9.85546875" customWidth="1"/>
    <col min="14" max="14" width="12.5703125" customWidth="1"/>
    <col min="15" max="15" width="13.7109375" style="41" customWidth="1"/>
    <col min="16" max="16" width="10" style="41" customWidth="1"/>
    <col min="17" max="17" width="13.42578125" style="41" bestFit="1" customWidth="1"/>
    <col min="18" max="18" width="7.85546875" style="41" customWidth="1"/>
    <col min="19" max="19" width="13.5703125" style="41" bestFit="1" customWidth="1"/>
    <col min="20" max="21" width="6.140625" style="41" bestFit="1" customWidth="1"/>
    <col min="22" max="23" width="8.7109375" style="41"/>
    <col min="24" max="24" width="9.5703125" style="41" bestFit="1" customWidth="1"/>
    <col min="25" max="30" width="6.140625" style="41" bestFit="1" customWidth="1"/>
    <col min="31" max="32" width="6.140625" style="41" customWidth="1"/>
    <col min="33" max="33" width="9.5703125" style="41" bestFit="1" customWidth="1"/>
    <col min="34" max="39" width="6.140625" style="41" bestFit="1" customWidth="1"/>
    <col min="40" max="41" width="6.140625" customWidth="1"/>
    <col min="42" max="42" width="10.140625" style="37" hidden="1" customWidth="1"/>
    <col min="43" max="46" width="0" hidden="1" customWidth="1"/>
    <col min="50" max="50" width="14.28515625" bestFit="1" customWidth="1"/>
    <col min="54" max="54" width="15.42578125" bestFit="1" customWidth="1"/>
    <col min="55" max="55" width="10.5703125" bestFit="1" customWidth="1"/>
    <col min="59" max="61" width="10.5703125" bestFit="1" customWidth="1"/>
    <col min="64" max="64" width="14.85546875" customWidth="1"/>
  </cols>
  <sheetData>
    <row r="1" spans="1:66" s="54" customFormat="1" ht="26.25" x14ac:dyDescent="0.4">
      <c r="A1" s="52" t="s">
        <v>402</v>
      </c>
      <c r="B1" s="52" t="s">
        <v>403</v>
      </c>
      <c r="C1" s="52" t="s">
        <v>404</v>
      </c>
      <c r="D1" s="52" t="s">
        <v>396</v>
      </c>
      <c r="E1" s="52" t="s">
        <v>405</v>
      </c>
      <c r="F1" s="52" t="s">
        <v>406</v>
      </c>
      <c r="G1" s="52" t="s">
        <v>407</v>
      </c>
      <c r="H1" s="52" t="s">
        <v>408</v>
      </c>
      <c r="I1" s="52" t="s">
        <v>409</v>
      </c>
      <c r="J1" s="53" t="s">
        <v>5706</v>
      </c>
      <c r="K1" s="53"/>
      <c r="L1" s="53"/>
      <c r="N1" s="55" t="s">
        <v>5702</v>
      </c>
      <c r="O1" s="56">
        <v>2024</v>
      </c>
      <c r="P1" s="57"/>
      <c r="Q1" s="58" t="str">
        <f>VLOOKUP(O1,$A$1:$K$5445,10,0)</f>
        <v>nhuận dương lịch</v>
      </c>
      <c r="R1" s="57"/>
      <c r="S1" s="59">
        <f ca="1">TODAY()</f>
        <v>46200</v>
      </c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P1" s="60">
        <f>DATE(AR2,AS2,AT2)</f>
        <v>45292</v>
      </c>
      <c r="AR1" s="54" t="s">
        <v>5699</v>
      </c>
      <c r="AS1" s="54" t="s">
        <v>5700</v>
      </c>
      <c r="AT1" s="54" t="s">
        <v>5701</v>
      </c>
      <c r="AX1" t="s">
        <v>187</v>
      </c>
      <c r="AY1" t="s">
        <v>5720</v>
      </c>
      <c r="BC1" s="54" t="s">
        <v>5672</v>
      </c>
      <c r="BD1" s="54" t="s">
        <v>5639</v>
      </c>
      <c r="BE1" s="54" t="s">
        <v>7205</v>
      </c>
      <c r="BG1"/>
      <c r="BK1" s="70">
        <v>29587</v>
      </c>
      <c r="BL1" s="70">
        <v>44954</v>
      </c>
      <c r="BM1" s="54">
        <f>BL1-BK1</f>
        <v>15367</v>
      </c>
      <c r="BN1" s="54">
        <f>BL2*60</f>
        <v>15360</v>
      </c>
    </row>
    <row r="2" spans="1:66" x14ac:dyDescent="0.25">
      <c r="A2" s="3">
        <v>1</v>
      </c>
      <c r="B2" s="3" t="s">
        <v>184</v>
      </c>
      <c r="C2" s="3" t="s">
        <v>154</v>
      </c>
      <c r="D2" s="3" t="s">
        <v>350</v>
      </c>
      <c r="E2" s="3" t="s">
        <v>434</v>
      </c>
      <c r="F2" s="3" t="s">
        <v>435</v>
      </c>
      <c r="G2" s="3" t="s">
        <v>425</v>
      </c>
      <c r="H2" s="3" t="s">
        <v>424</v>
      </c>
      <c r="I2" s="3"/>
      <c r="J2" s="45"/>
      <c r="K2" s="45"/>
      <c r="L2" s="45"/>
      <c r="AR2">
        <f>$O$1</f>
        <v>2024</v>
      </c>
      <c r="AS2">
        <v>1</v>
      </c>
      <c r="AT2">
        <v>1</v>
      </c>
      <c r="AX2" t="s">
        <v>213</v>
      </c>
      <c r="AY2" t="s">
        <v>5720</v>
      </c>
      <c r="BB2" t="s">
        <v>7206</v>
      </c>
      <c r="BC2" t="s">
        <v>350</v>
      </c>
      <c r="BD2">
        <v>1</v>
      </c>
      <c r="BE2" t="s">
        <v>319</v>
      </c>
      <c r="BF2">
        <v>1</v>
      </c>
      <c r="BG2">
        <v>1</v>
      </c>
      <c r="BH2" s="36" t="s">
        <v>306</v>
      </c>
      <c r="BI2" t="s">
        <v>329</v>
      </c>
      <c r="BK2">
        <v>1</v>
      </c>
      <c r="BL2">
        <f>INT((BM1-1)/60)</f>
        <v>256</v>
      </c>
      <c r="BM2">
        <f>MOD((BM1-1),60)</f>
        <v>6</v>
      </c>
    </row>
    <row r="3" spans="1:66" ht="15.75" x14ac:dyDescent="0.25">
      <c r="A3" s="3">
        <v>2</v>
      </c>
      <c r="B3" s="3" t="s">
        <v>185</v>
      </c>
      <c r="C3" s="3" t="s">
        <v>155</v>
      </c>
      <c r="D3" s="3" t="s">
        <v>351</v>
      </c>
      <c r="E3" s="3" t="s">
        <v>436</v>
      </c>
      <c r="F3" s="3" t="s">
        <v>437</v>
      </c>
      <c r="G3" s="3" t="s">
        <v>423</v>
      </c>
      <c r="H3" s="3" t="s">
        <v>422</v>
      </c>
      <c r="I3" s="3"/>
      <c r="J3" s="45"/>
      <c r="K3" s="45"/>
      <c r="L3" s="45"/>
      <c r="O3" s="507" t="e">
        <f ca="1">_xlfn.CONCAT("JANUARY - ",$O$1)</f>
        <v>#NAME?</v>
      </c>
      <c r="P3" s="507"/>
      <c r="Q3" s="507"/>
      <c r="R3" s="507"/>
      <c r="S3" s="507"/>
      <c r="T3" s="507"/>
      <c r="U3" s="507"/>
      <c r="X3" s="507" t="e">
        <f ca="1">_xlfn.CONCAT("FEB - ",$O$1)</f>
        <v>#NAME?</v>
      </c>
      <c r="Y3" s="507"/>
      <c r="Z3" s="507"/>
      <c r="AA3" s="507"/>
      <c r="AB3" s="507"/>
      <c r="AC3" s="507"/>
      <c r="AD3" s="507"/>
      <c r="AE3" s="42"/>
      <c r="AF3" s="42"/>
      <c r="AG3" s="507" t="e">
        <f ca="1">_xlfn.CONCAT("MARCH - ",$O$1)</f>
        <v>#NAME?</v>
      </c>
      <c r="AH3" s="507"/>
      <c r="AI3" s="507"/>
      <c r="AJ3" s="507"/>
      <c r="AK3" s="507"/>
      <c r="AL3" s="507"/>
      <c r="AM3" s="507"/>
      <c r="AN3" s="39"/>
      <c r="AO3" s="40"/>
      <c r="AP3" s="37">
        <f>DATE($AR$2,AS3,AT3)</f>
        <v>45323</v>
      </c>
      <c r="AR3">
        <f t="shared" ref="AR3:AR13" si="0">$O$1</f>
        <v>2024</v>
      </c>
      <c r="AS3">
        <v>2</v>
      </c>
      <c r="AT3">
        <v>1</v>
      </c>
      <c r="AX3" t="s">
        <v>210</v>
      </c>
      <c r="AY3" t="s">
        <v>5721</v>
      </c>
      <c r="BB3" t="s">
        <v>7207</v>
      </c>
      <c r="BC3" t="s">
        <v>350</v>
      </c>
      <c r="BD3">
        <v>2</v>
      </c>
      <c r="BE3" t="s">
        <v>320</v>
      </c>
      <c r="BG3">
        <v>2</v>
      </c>
      <c r="BH3" s="36" t="s">
        <v>307</v>
      </c>
      <c r="BI3" t="s">
        <v>330</v>
      </c>
      <c r="BK3">
        <v>2</v>
      </c>
    </row>
    <row r="4" spans="1:66" x14ac:dyDescent="0.25">
      <c r="A4" s="3">
        <v>3</v>
      </c>
      <c r="B4" s="3" t="s">
        <v>186</v>
      </c>
      <c r="C4" s="3" t="s">
        <v>156</v>
      </c>
      <c r="D4" s="3" t="s">
        <v>352</v>
      </c>
      <c r="E4" s="3" t="s">
        <v>436</v>
      </c>
      <c r="F4" s="3" t="s">
        <v>437</v>
      </c>
      <c r="G4" s="3" t="s">
        <v>412</v>
      </c>
      <c r="H4" s="3" t="s">
        <v>413</v>
      </c>
      <c r="I4" s="3"/>
      <c r="J4" s="45"/>
      <c r="K4" s="45"/>
      <c r="L4" s="45"/>
      <c r="O4" s="47" t="s">
        <v>5692</v>
      </c>
      <c r="P4" s="47" t="s">
        <v>5693</v>
      </c>
      <c r="Q4" s="47" t="s">
        <v>5694</v>
      </c>
      <c r="R4" s="47" t="s">
        <v>5695</v>
      </c>
      <c r="S4" s="47" t="s">
        <v>5696</v>
      </c>
      <c r="T4" s="47" t="s">
        <v>5697</v>
      </c>
      <c r="U4" s="47" t="s">
        <v>5698</v>
      </c>
      <c r="X4" s="47" t="s">
        <v>5692</v>
      </c>
      <c r="Y4" s="47" t="s">
        <v>5693</v>
      </c>
      <c r="Z4" s="47" t="s">
        <v>5694</v>
      </c>
      <c r="AA4" s="47" t="s">
        <v>5695</v>
      </c>
      <c r="AB4" s="47" t="s">
        <v>5696</v>
      </c>
      <c r="AC4" s="47" t="s">
        <v>5697</v>
      </c>
      <c r="AD4" s="47" t="s">
        <v>5698</v>
      </c>
      <c r="AG4" s="47" t="s">
        <v>5692</v>
      </c>
      <c r="AH4" s="47" t="s">
        <v>5693</v>
      </c>
      <c r="AI4" s="47" t="s">
        <v>5694</v>
      </c>
      <c r="AJ4" s="47" t="s">
        <v>5695</v>
      </c>
      <c r="AK4" s="47" t="s">
        <v>5696</v>
      </c>
      <c r="AL4" s="47" t="s">
        <v>5697</v>
      </c>
      <c r="AM4" s="47" t="s">
        <v>5698</v>
      </c>
      <c r="AP4" s="37">
        <f t="shared" ref="AP4:AP13" si="1">DATE($AR$2,AS4,AT4)</f>
        <v>45352</v>
      </c>
      <c r="AR4">
        <f t="shared" si="0"/>
        <v>2024</v>
      </c>
      <c r="AS4">
        <v>3</v>
      </c>
      <c r="AT4">
        <v>1</v>
      </c>
      <c r="AX4" t="s">
        <v>217</v>
      </c>
      <c r="AY4" t="s">
        <v>5722</v>
      </c>
      <c r="BB4" t="s">
        <v>7208</v>
      </c>
      <c r="BC4" t="s">
        <v>350</v>
      </c>
      <c r="BD4">
        <v>3</v>
      </c>
      <c r="BE4" t="s">
        <v>321</v>
      </c>
      <c r="BG4">
        <v>3</v>
      </c>
      <c r="BH4" s="36" t="s">
        <v>308</v>
      </c>
      <c r="BI4" t="s">
        <v>331</v>
      </c>
      <c r="BK4">
        <v>3</v>
      </c>
    </row>
    <row r="5" spans="1:66" ht="18.75" x14ac:dyDescent="0.3">
      <c r="A5" s="3">
        <v>4</v>
      </c>
      <c r="B5" s="3" t="s">
        <v>176</v>
      </c>
      <c r="C5" s="3" t="s">
        <v>157</v>
      </c>
      <c r="D5" s="3" t="s">
        <v>293</v>
      </c>
      <c r="E5" s="3" t="s">
        <v>438</v>
      </c>
      <c r="F5" s="3" t="s">
        <v>439</v>
      </c>
      <c r="G5" s="3" t="s">
        <v>416</v>
      </c>
      <c r="H5" s="3" t="s">
        <v>412</v>
      </c>
      <c r="I5" s="3"/>
      <c r="J5" s="46" t="s">
        <v>5705</v>
      </c>
      <c r="K5" s="45"/>
      <c r="L5" s="45"/>
      <c r="O5" s="48">
        <f>AP1-(WEEKDAY(AP1)-1)</f>
        <v>45291</v>
      </c>
      <c r="P5" s="48">
        <f>IF(O5&lt;&gt;"",O5+1,P4+7)</f>
        <v>45292</v>
      </c>
      <c r="Q5" s="48">
        <f t="shared" ref="O5:U6" si="2">IF(P5&lt;&gt;"",P5+1,Q4+7)</f>
        <v>45293</v>
      </c>
      <c r="R5" s="48">
        <f t="shared" si="2"/>
        <v>45294</v>
      </c>
      <c r="S5" s="48">
        <f t="shared" si="2"/>
        <v>45295</v>
      </c>
      <c r="T5" s="48">
        <f t="shared" si="2"/>
        <v>45296</v>
      </c>
      <c r="U5" s="48">
        <f t="shared" si="2"/>
        <v>45297</v>
      </c>
      <c r="X5" s="48">
        <f>AP3-(WEEKDAY(AP3)-1)</f>
        <v>45319</v>
      </c>
      <c r="Y5" s="48">
        <f>IF(X5&lt;&gt;"",X5+1,Y4+7)</f>
        <v>45320</v>
      </c>
      <c r="Z5" s="48">
        <f t="shared" ref="Z5:Z10" si="3">IF(Y5&lt;&gt;"",Y5+1,Z4+7)</f>
        <v>45321</v>
      </c>
      <c r="AA5" s="48">
        <f t="shared" ref="AA5:AA10" si="4">IF(Z5&lt;&gt;"",Z5+1,AA4+7)</f>
        <v>45322</v>
      </c>
      <c r="AB5" s="48">
        <f t="shared" ref="AB5:AB10" si="5">IF(AA5&lt;&gt;"",AA5+1,AB4+7)</f>
        <v>45323</v>
      </c>
      <c r="AC5" s="48">
        <f t="shared" ref="AC5:AC10" si="6">IF(AB5&lt;&gt;"",AB5+1,AC4+7)</f>
        <v>45324</v>
      </c>
      <c r="AD5" s="48">
        <f t="shared" ref="AD5:AD10" si="7">IF(AC5&lt;&gt;"",AC5+1,AD4+7)</f>
        <v>45325</v>
      </c>
      <c r="AE5" s="43"/>
      <c r="AF5" s="43"/>
      <c r="AG5" s="48">
        <f>AP4-(WEEKDAY(AP4)-1)</f>
        <v>45347</v>
      </c>
      <c r="AH5" s="48">
        <f>IF(AG5&lt;&gt;"",AG5+1,AH4+7)</f>
        <v>45348</v>
      </c>
      <c r="AI5" s="48">
        <f t="shared" ref="AI5:AI10" si="8">IF(AH5&lt;&gt;"",AH5+1,AI4+7)</f>
        <v>45349</v>
      </c>
      <c r="AJ5" s="48">
        <f t="shared" ref="AJ5:AJ10" si="9">IF(AI5&lt;&gt;"",AI5+1,AJ4+7)</f>
        <v>45350</v>
      </c>
      <c r="AK5" s="48">
        <f t="shared" ref="AK5:AK10" si="10">IF(AJ5&lt;&gt;"",AJ5+1,AK4+7)</f>
        <v>45351</v>
      </c>
      <c r="AL5" s="48">
        <f t="shared" ref="AL5:AL10" si="11">IF(AK5&lt;&gt;"",AK5+1,AL4+7)</f>
        <v>45352</v>
      </c>
      <c r="AM5" s="48">
        <f t="shared" ref="AM5:AM10" si="12">IF(AL5&lt;&gt;"",AL5+1,AM4+7)</f>
        <v>45353</v>
      </c>
      <c r="AN5" s="38"/>
      <c r="AO5" s="38"/>
      <c r="AP5" s="37">
        <f t="shared" si="1"/>
        <v>45383</v>
      </c>
      <c r="AR5">
        <f t="shared" si="0"/>
        <v>2024</v>
      </c>
      <c r="AS5">
        <v>4</v>
      </c>
      <c r="AT5">
        <v>1</v>
      </c>
      <c r="AX5" t="s">
        <v>207</v>
      </c>
      <c r="AY5" t="s">
        <v>5723</v>
      </c>
      <c r="BB5" t="s">
        <v>7209</v>
      </c>
      <c r="BC5" t="s">
        <v>350</v>
      </c>
      <c r="BD5">
        <v>4</v>
      </c>
      <c r="BE5" t="s">
        <v>322</v>
      </c>
      <c r="BG5">
        <v>4</v>
      </c>
      <c r="BH5" s="36" t="s">
        <v>309</v>
      </c>
      <c r="BI5" t="s">
        <v>332</v>
      </c>
      <c r="BK5">
        <v>4</v>
      </c>
    </row>
    <row r="6" spans="1:66" ht="18.75" x14ac:dyDescent="0.3">
      <c r="A6" s="3">
        <v>5</v>
      </c>
      <c r="B6" s="3" t="s">
        <v>177</v>
      </c>
      <c r="C6" s="3" t="s">
        <v>158</v>
      </c>
      <c r="D6" s="3" t="s">
        <v>294</v>
      </c>
      <c r="E6" s="3" t="s">
        <v>438</v>
      </c>
      <c r="F6" s="3" t="s">
        <v>439</v>
      </c>
      <c r="G6" s="3" t="s">
        <v>417</v>
      </c>
      <c r="H6" s="3" t="s">
        <v>417</v>
      </c>
      <c r="I6" s="3"/>
      <c r="J6" s="45"/>
      <c r="K6" s="45"/>
      <c r="L6" s="45"/>
      <c r="O6" s="48">
        <f t="shared" si="2"/>
        <v>45298</v>
      </c>
      <c r="P6" s="48">
        <f t="shared" ref="P6" si="13">IF(O6&lt;&gt;"",O6+1,P5+7)</f>
        <v>45299</v>
      </c>
      <c r="Q6" s="48">
        <f t="shared" ref="Q6" si="14">IF(P6&lt;&gt;"",P6+1,Q5+7)</f>
        <v>45300</v>
      </c>
      <c r="R6" s="48">
        <f t="shared" ref="R6" si="15">IF(Q6&lt;&gt;"",Q6+1,R5+7)</f>
        <v>45301</v>
      </c>
      <c r="S6" s="48">
        <f t="shared" ref="S6" si="16">IF(R6&lt;&gt;"",R6+1,S5+7)</f>
        <v>45302</v>
      </c>
      <c r="T6" s="48">
        <f t="shared" ref="T6" si="17">IF(S6&lt;&gt;"",S6+1,T5+7)</f>
        <v>45303</v>
      </c>
      <c r="U6" s="48">
        <f t="shared" ref="U6" si="18">IF(T6&lt;&gt;"",T6+1,U5+7)</f>
        <v>45304</v>
      </c>
      <c r="X6" s="48">
        <f t="shared" ref="X6:X10" si="19">IF(W6&lt;&gt;"",W6+1,X5+7)</f>
        <v>45326</v>
      </c>
      <c r="Y6" s="48">
        <f t="shared" ref="Y6:Y10" si="20">IF(X6&lt;&gt;"",X6+1,Y5+7)</f>
        <v>45327</v>
      </c>
      <c r="Z6" s="48">
        <f t="shared" si="3"/>
        <v>45328</v>
      </c>
      <c r="AA6" s="48">
        <f t="shared" si="4"/>
        <v>45329</v>
      </c>
      <c r="AB6" s="48">
        <f t="shared" si="5"/>
        <v>45330</v>
      </c>
      <c r="AC6" s="48">
        <f t="shared" si="6"/>
        <v>45331</v>
      </c>
      <c r="AD6" s="48">
        <f t="shared" si="7"/>
        <v>45332</v>
      </c>
      <c r="AE6" s="43"/>
      <c r="AF6" s="43"/>
      <c r="AG6" s="48">
        <f t="shared" ref="AG6:AG10" si="21">IF(AF6&lt;&gt;"",AF6+1,AG5+7)</f>
        <v>45354</v>
      </c>
      <c r="AH6" s="48">
        <f t="shared" ref="AH6:AH10" si="22">IF(AG6&lt;&gt;"",AG6+1,AH5+7)</f>
        <v>45355</v>
      </c>
      <c r="AI6" s="48">
        <f t="shared" si="8"/>
        <v>45356</v>
      </c>
      <c r="AJ6" s="48">
        <f t="shared" si="9"/>
        <v>45357</v>
      </c>
      <c r="AK6" s="48">
        <f t="shared" si="10"/>
        <v>45358</v>
      </c>
      <c r="AL6" s="48">
        <f t="shared" si="11"/>
        <v>45359</v>
      </c>
      <c r="AM6" s="48">
        <f t="shared" si="12"/>
        <v>45360</v>
      </c>
      <c r="AN6" s="38"/>
      <c r="AO6" s="38"/>
      <c r="AP6" s="37">
        <f t="shared" si="1"/>
        <v>45413</v>
      </c>
      <c r="AR6">
        <f t="shared" si="0"/>
        <v>2024</v>
      </c>
      <c r="AS6">
        <v>5</v>
      </c>
      <c r="AT6">
        <v>1</v>
      </c>
      <c r="AX6" t="s">
        <v>219</v>
      </c>
      <c r="AY6" t="s">
        <v>5721</v>
      </c>
      <c r="BB6" t="s">
        <v>7210</v>
      </c>
      <c r="BC6" t="s">
        <v>350</v>
      </c>
      <c r="BD6">
        <v>5</v>
      </c>
      <c r="BE6" t="s">
        <v>323</v>
      </c>
      <c r="BG6">
        <v>5</v>
      </c>
      <c r="BH6" s="36" t="s">
        <v>310</v>
      </c>
      <c r="BI6" t="s">
        <v>333</v>
      </c>
      <c r="BK6">
        <v>5</v>
      </c>
    </row>
    <row r="7" spans="1:66" ht="18.75" x14ac:dyDescent="0.3">
      <c r="A7" s="3">
        <v>6</v>
      </c>
      <c r="B7" s="3" t="s">
        <v>179</v>
      </c>
      <c r="C7" s="3" t="s">
        <v>147</v>
      </c>
      <c r="D7" s="3" t="s">
        <v>295</v>
      </c>
      <c r="E7" s="3" t="s">
        <v>440</v>
      </c>
      <c r="F7" s="3" t="s">
        <v>441</v>
      </c>
      <c r="G7" s="3" t="s">
        <v>412</v>
      </c>
      <c r="H7" s="3" t="s">
        <v>416</v>
      </c>
      <c r="I7" s="3"/>
      <c r="J7" s="45"/>
      <c r="K7" s="45"/>
      <c r="L7" s="45"/>
      <c r="O7" s="48">
        <f t="shared" ref="O7:O10" si="23">IF(N7&lt;&gt;"",N7+1,O6+7)</f>
        <v>45305</v>
      </c>
      <c r="P7" s="48">
        <f t="shared" ref="P7:P10" si="24">IF(O7&lt;&gt;"",O7+1,P6+7)</f>
        <v>45306</v>
      </c>
      <c r="Q7" s="48">
        <f t="shared" ref="Q7:Q10" si="25">IF(P7&lt;&gt;"",P7+1,Q6+7)</f>
        <v>45307</v>
      </c>
      <c r="R7" s="48">
        <f t="shared" ref="R7:R10" si="26">IF(Q7&lt;&gt;"",Q7+1,R6+7)</f>
        <v>45308</v>
      </c>
      <c r="S7" s="48">
        <f t="shared" ref="S7:S10" si="27">IF(R7&lt;&gt;"",R7+1,S6+7)</f>
        <v>45309</v>
      </c>
      <c r="T7" s="48">
        <f t="shared" ref="T7:T10" si="28">IF(S7&lt;&gt;"",S7+1,T6+7)</f>
        <v>45310</v>
      </c>
      <c r="U7" s="48">
        <f t="shared" ref="U7:U10" si="29">IF(T7&lt;&gt;"",T7+1,U6+7)</f>
        <v>45311</v>
      </c>
      <c r="X7" s="48">
        <f t="shared" si="19"/>
        <v>45333</v>
      </c>
      <c r="Y7" s="48">
        <f t="shared" si="20"/>
        <v>45334</v>
      </c>
      <c r="Z7" s="48">
        <f t="shared" si="3"/>
        <v>45335</v>
      </c>
      <c r="AA7" s="48">
        <f t="shared" si="4"/>
        <v>45336</v>
      </c>
      <c r="AB7" s="48">
        <f t="shared" si="5"/>
        <v>45337</v>
      </c>
      <c r="AC7" s="48">
        <f t="shared" si="6"/>
        <v>45338</v>
      </c>
      <c r="AD7" s="48">
        <f t="shared" si="7"/>
        <v>45339</v>
      </c>
      <c r="AE7" s="43"/>
      <c r="AF7" s="43"/>
      <c r="AG7" s="48">
        <f t="shared" si="21"/>
        <v>45361</v>
      </c>
      <c r="AH7" s="48">
        <f t="shared" si="22"/>
        <v>45362</v>
      </c>
      <c r="AI7" s="48">
        <f t="shared" si="8"/>
        <v>45363</v>
      </c>
      <c r="AJ7" s="48">
        <f t="shared" si="9"/>
        <v>45364</v>
      </c>
      <c r="AK7" s="48">
        <f t="shared" si="10"/>
        <v>45365</v>
      </c>
      <c r="AL7" s="48">
        <f t="shared" si="11"/>
        <v>45366</v>
      </c>
      <c r="AM7" s="48">
        <f t="shared" si="12"/>
        <v>45367</v>
      </c>
      <c r="AN7" s="38"/>
      <c r="AO7" s="38"/>
      <c r="AP7" s="37">
        <f t="shared" si="1"/>
        <v>45444</v>
      </c>
      <c r="AR7">
        <f t="shared" si="0"/>
        <v>2024</v>
      </c>
      <c r="AS7">
        <v>6</v>
      </c>
      <c r="AT7">
        <v>1</v>
      </c>
      <c r="AX7" t="s">
        <v>220</v>
      </c>
      <c r="AY7" t="s">
        <v>5722</v>
      </c>
      <c r="BB7" t="s">
        <v>7211</v>
      </c>
      <c r="BC7" t="s">
        <v>350</v>
      </c>
      <c r="BD7">
        <v>6</v>
      </c>
      <c r="BE7" t="s">
        <v>324</v>
      </c>
      <c r="BG7">
        <v>6</v>
      </c>
      <c r="BH7" s="36" t="s">
        <v>311</v>
      </c>
      <c r="BI7" t="s">
        <v>334</v>
      </c>
      <c r="BK7">
        <v>6</v>
      </c>
    </row>
    <row r="8" spans="1:66" ht="18.75" x14ac:dyDescent="0.3">
      <c r="A8" s="3">
        <v>7</v>
      </c>
      <c r="B8" s="3" t="s">
        <v>180</v>
      </c>
      <c r="C8" s="3" t="s">
        <v>148</v>
      </c>
      <c r="D8" s="3" t="s">
        <v>296</v>
      </c>
      <c r="E8" s="3" t="s">
        <v>440</v>
      </c>
      <c r="F8" s="3" t="s">
        <v>441</v>
      </c>
      <c r="G8" s="3" t="s">
        <v>413</v>
      </c>
      <c r="H8" s="3" t="s">
        <v>412</v>
      </c>
      <c r="I8" s="3"/>
      <c r="J8" s="45"/>
      <c r="K8" s="45"/>
      <c r="L8" s="45"/>
      <c r="O8" s="48">
        <f t="shared" si="23"/>
        <v>45312</v>
      </c>
      <c r="P8" s="48">
        <f t="shared" si="24"/>
        <v>45313</v>
      </c>
      <c r="Q8" s="48">
        <f t="shared" si="25"/>
        <v>45314</v>
      </c>
      <c r="R8" s="48">
        <f t="shared" si="26"/>
        <v>45315</v>
      </c>
      <c r="S8" s="48">
        <f t="shared" si="27"/>
        <v>45316</v>
      </c>
      <c r="T8" s="48">
        <f t="shared" si="28"/>
        <v>45317</v>
      </c>
      <c r="U8" s="48">
        <f t="shared" si="29"/>
        <v>45318</v>
      </c>
      <c r="X8" s="48">
        <f t="shared" si="19"/>
        <v>45340</v>
      </c>
      <c r="Y8" s="48">
        <f t="shared" si="20"/>
        <v>45341</v>
      </c>
      <c r="Z8" s="48">
        <f t="shared" si="3"/>
        <v>45342</v>
      </c>
      <c r="AA8" s="48">
        <f t="shared" si="4"/>
        <v>45343</v>
      </c>
      <c r="AB8" s="48">
        <f t="shared" si="5"/>
        <v>45344</v>
      </c>
      <c r="AC8" s="48">
        <f t="shared" si="6"/>
        <v>45345</v>
      </c>
      <c r="AD8" s="48">
        <f t="shared" si="7"/>
        <v>45346</v>
      </c>
      <c r="AE8" s="43"/>
      <c r="AF8" s="43"/>
      <c r="AG8" s="48">
        <f t="shared" si="21"/>
        <v>45368</v>
      </c>
      <c r="AH8" s="48">
        <f t="shared" si="22"/>
        <v>45369</v>
      </c>
      <c r="AI8" s="48">
        <f t="shared" si="8"/>
        <v>45370</v>
      </c>
      <c r="AJ8" s="48">
        <f t="shared" si="9"/>
        <v>45371</v>
      </c>
      <c r="AK8" s="48">
        <f t="shared" si="10"/>
        <v>45372</v>
      </c>
      <c r="AL8" s="48">
        <f t="shared" si="11"/>
        <v>45373</v>
      </c>
      <c r="AM8" s="48">
        <f t="shared" si="12"/>
        <v>45374</v>
      </c>
      <c r="AN8" s="38"/>
      <c r="AO8" s="38"/>
      <c r="AP8" s="37">
        <f t="shared" si="1"/>
        <v>45474</v>
      </c>
      <c r="AR8">
        <f t="shared" si="0"/>
        <v>2024</v>
      </c>
      <c r="AS8">
        <v>7</v>
      </c>
      <c r="AT8">
        <v>1</v>
      </c>
      <c r="AX8" t="s">
        <v>215</v>
      </c>
      <c r="AY8" t="s">
        <v>5722</v>
      </c>
      <c r="BB8" t="s">
        <v>7212</v>
      </c>
      <c r="BC8" t="s">
        <v>350</v>
      </c>
      <c r="BD8">
        <v>7</v>
      </c>
      <c r="BE8" t="s">
        <v>325</v>
      </c>
      <c r="BG8">
        <v>7</v>
      </c>
      <c r="BH8" s="36" t="s">
        <v>312</v>
      </c>
      <c r="BI8" t="s">
        <v>335</v>
      </c>
      <c r="BK8">
        <v>7</v>
      </c>
    </row>
    <row r="9" spans="1:66" ht="18.75" x14ac:dyDescent="0.3">
      <c r="A9" s="3">
        <v>8</v>
      </c>
      <c r="B9" s="3" t="s">
        <v>181</v>
      </c>
      <c r="C9" s="3" t="s">
        <v>149</v>
      </c>
      <c r="D9" s="3" t="s">
        <v>297</v>
      </c>
      <c r="E9" s="3" t="s">
        <v>442</v>
      </c>
      <c r="F9" s="3" t="s">
        <v>443</v>
      </c>
      <c r="G9" s="3" t="s">
        <v>422</v>
      </c>
      <c r="H9" s="3" t="s">
        <v>423</v>
      </c>
      <c r="I9" s="3"/>
      <c r="J9" s="46" t="s">
        <v>5705</v>
      </c>
      <c r="K9" s="45"/>
      <c r="L9" s="45"/>
      <c r="O9" s="48">
        <f t="shared" si="23"/>
        <v>45319</v>
      </c>
      <c r="P9" s="48">
        <f t="shared" si="24"/>
        <v>45320</v>
      </c>
      <c r="Q9" s="48">
        <f t="shared" si="25"/>
        <v>45321</v>
      </c>
      <c r="R9" s="48">
        <f t="shared" si="26"/>
        <v>45322</v>
      </c>
      <c r="S9" s="48">
        <f t="shared" si="27"/>
        <v>45323</v>
      </c>
      <c r="T9" s="48">
        <f t="shared" si="28"/>
        <v>45324</v>
      </c>
      <c r="U9" s="48">
        <f t="shared" si="29"/>
        <v>45325</v>
      </c>
      <c r="X9" s="48">
        <f t="shared" si="19"/>
        <v>45347</v>
      </c>
      <c r="Y9" s="48">
        <f t="shared" si="20"/>
        <v>45348</v>
      </c>
      <c r="Z9" s="48">
        <f t="shared" si="3"/>
        <v>45349</v>
      </c>
      <c r="AA9" s="48">
        <f t="shared" si="4"/>
        <v>45350</v>
      </c>
      <c r="AB9" s="48">
        <f t="shared" si="5"/>
        <v>45351</v>
      </c>
      <c r="AC9" s="48">
        <f t="shared" si="6"/>
        <v>45352</v>
      </c>
      <c r="AD9" s="48">
        <f t="shared" si="7"/>
        <v>45353</v>
      </c>
      <c r="AE9" s="43"/>
      <c r="AF9" s="43"/>
      <c r="AG9" s="48">
        <f t="shared" si="21"/>
        <v>45375</v>
      </c>
      <c r="AH9" s="48">
        <f t="shared" si="22"/>
        <v>45376</v>
      </c>
      <c r="AI9" s="48">
        <f t="shared" si="8"/>
        <v>45377</v>
      </c>
      <c r="AJ9" s="48">
        <f t="shared" si="9"/>
        <v>45378</v>
      </c>
      <c r="AK9" s="48">
        <f t="shared" si="10"/>
        <v>45379</v>
      </c>
      <c r="AL9" s="48">
        <f t="shared" si="11"/>
        <v>45380</v>
      </c>
      <c r="AM9" s="48">
        <f t="shared" si="12"/>
        <v>45381</v>
      </c>
      <c r="AN9" s="38"/>
      <c r="AO9" s="38"/>
      <c r="AP9" s="37">
        <f t="shared" si="1"/>
        <v>45505</v>
      </c>
      <c r="AR9">
        <f t="shared" si="0"/>
        <v>2024</v>
      </c>
      <c r="AS9">
        <v>8</v>
      </c>
      <c r="AT9">
        <v>1</v>
      </c>
      <c r="AX9" t="s">
        <v>209</v>
      </c>
      <c r="AY9" t="s">
        <v>5722</v>
      </c>
      <c r="BB9" t="s">
        <v>7213</v>
      </c>
      <c r="BC9" t="s">
        <v>350</v>
      </c>
      <c r="BD9">
        <v>8</v>
      </c>
      <c r="BE9" t="s">
        <v>326</v>
      </c>
      <c r="BG9">
        <v>8</v>
      </c>
      <c r="BH9" s="36" t="s">
        <v>313</v>
      </c>
      <c r="BI9" t="s">
        <v>336</v>
      </c>
      <c r="BK9">
        <v>8</v>
      </c>
    </row>
    <row r="10" spans="1:66" ht="18.75" x14ac:dyDescent="0.3">
      <c r="A10" s="3">
        <v>9</v>
      </c>
      <c r="B10" s="3" t="s">
        <v>182</v>
      </c>
      <c r="C10" s="3" t="s">
        <v>150</v>
      </c>
      <c r="D10" s="3" t="s">
        <v>298</v>
      </c>
      <c r="E10" s="3" t="s">
        <v>442</v>
      </c>
      <c r="F10" s="3" t="s">
        <v>443</v>
      </c>
      <c r="G10" s="3" t="s">
        <v>424</v>
      </c>
      <c r="H10" s="3" t="s">
        <v>425</v>
      </c>
      <c r="I10" s="3"/>
      <c r="J10" s="45"/>
      <c r="K10" s="45"/>
      <c r="L10" s="45"/>
      <c r="O10" s="48">
        <f t="shared" si="23"/>
        <v>45326</v>
      </c>
      <c r="P10" s="48">
        <f t="shared" si="24"/>
        <v>45327</v>
      </c>
      <c r="Q10" s="48">
        <f t="shared" si="25"/>
        <v>45328</v>
      </c>
      <c r="R10" s="48">
        <f t="shared" si="26"/>
        <v>45329</v>
      </c>
      <c r="S10" s="48">
        <f t="shared" si="27"/>
        <v>45330</v>
      </c>
      <c r="T10" s="48">
        <f t="shared" si="28"/>
        <v>45331</v>
      </c>
      <c r="U10" s="48">
        <f t="shared" si="29"/>
        <v>45332</v>
      </c>
      <c r="X10" s="49">
        <f t="shared" si="19"/>
        <v>45354</v>
      </c>
      <c r="Y10" s="49">
        <f t="shared" si="20"/>
        <v>45355</v>
      </c>
      <c r="Z10" s="49">
        <f t="shared" si="3"/>
        <v>45356</v>
      </c>
      <c r="AA10" s="49">
        <f t="shared" si="4"/>
        <v>45357</v>
      </c>
      <c r="AB10" s="49">
        <f t="shared" si="5"/>
        <v>45358</v>
      </c>
      <c r="AC10" s="49">
        <f t="shared" si="6"/>
        <v>45359</v>
      </c>
      <c r="AD10" s="49">
        <f t="shared" si="7"/>
        <v>45360</v>
      </c>
      <c r="AE10" s="43"/>
      <c r="AF10" s="43"/>
      <c r="AG10" s="48">
        <f t="shared" si="21"/>
        <v>45382</v>
      </c>
      <c r="AH10" s="48">
        <f t="shared" si="22"/>
        <v>45383</v>
      </c>
      <c r="AI10" s="48">
        <f t="shared" si="8"/>
        <v>45384</v>
      </c>
      <c r="AJ10" s="48">
        <f t="shared" si="9"/>
        <v>45385</v>
      </c>
      <c r="AK10" s="48">
        <f t="shared" si="10"/>
        <v>45386</v>
      </c>
      <c r="AL10" s="48">
        <f t="shared" si="11"/>
        <v>45387</v>
      </c>
      <c r="AM10" s="48">
        <f t="shared" si="12"/>
        <v>45388</v>
      </c>
      <c r="AN10" s="38"/>
      <c r="AO10" s="38"/>
      <c r="AP10" s="37">
        <f t="shared" si="1"/>
        <v>45536</v>
      </c>
      <c r="AR10">
        <f t="shared" si="0"/>
        <v>2024</v>
      </c>
      <c r="AS10">
        <v>9</v>
      </c>
      <c r="AT10">
        <v>1</v>
      </c>
      <c r="AX10" t="s">
        <v>218</v>
      </c>
      <c r="AY10" t="s">
        <v>5724</v>
      </c>
      <c r="BB10" t="s">
        <v>7214</v>
      </c>
      <c r="BC10" t="s">
        <v>350</v>
      </c>
      <c r="BD10">
        <v>9</v>
      </c>
      <c r="BE10" t="s">
        <v>327</v>
      </c>
      <c r="BG10">
        <v>9</v>
      </c>
      <c r="BH10" s="36" t="s">
        <v>314</v>
      </c>
      <c r="BI10" t="s">
        <v>337</v>
      </c>
      <c r="BK10">
        <v>9</v>
      </c>
    </row>
    <row r="11" spans="1:66" x14ac:dyDescent="0.25">
      <c r="A11" s="3">
        <v>10</v>
      </c>
      <c r="B11" s="3" t="s">
        <v>183</v>
      </c>
      <c r="C11" s="3" t="s">
        <v>151</v>
      </c>
      <c r="D11" s="3" t="s">
        <v>299</v>
      </c>
      <c r="E11" s="3" t="s">
        <v>444</v>
      </c>
      <c r="F11" s="3" t="s">
        <v>445</v>
      </c>
      <c r="G11" s="3" t="s">
        <v>425</v>
      </c>
      <c r="H11" s="3" t="s">
        <v>424</v>
      </c>
      <c r="I11" s="3"/>
      <c r="J11" s="45"/>
      <c r="K11" s="45"/>
      <c r="L11" s="45"/>
      <c r="O11" s="43"/>
      <c r="P11" s="43"/>
      <c r="Q11" s="43"/>
      <c r="R11" s="43"/>
      <c r="S11" s="43"/>
      <c r="T11" s="43"/>
      <c r="U11" s="43"/>
      <c r="AP11" s="37">
        <f t="shared" si="1"/>
        <v>45566</v>
      </c>
      <c r="AR11">
        <f t="shared" si="0"/>
        <v>2024</v>
      </c>
      <c r="AS11">
        <v>10</v>
      </c>
      <c r="AT11">
        <v>1</v>
      </c>
      <c r="AX11" t="s">
        <v>211</v>
      </c>
      <c r="AY11" t="s">
        <v>5723</v>
      </c>
      <c r="BB11" t="s">
        <v>7215</v>
      </c>
      <c r="BC11" t="s">
        <v>350</v>
      </c>
      <c r="BD11">
        <v>10</v>
      </c>
      <c r="BE11" t="s">
        <v>328</v>
      </c>
      <c r="BG11">
        <v>10</v>
      </c>
      <c r="BH11" s="36" t="s">
        <v>315</v>
      </c>
      <c r="BI11" t="s">
        <v>338</v>
      </c>
      <c r="BK11">
        <v>10</v>
      </c>
    </row>
    <row r="12" spans="1:66" x14ac:dyDescent="0.25">
      <c r="A12" s="3">
        <v>11</v>
      </c>
      <c r="B12" s="3" t="s">
        <v>184</v>
      </c>
      <c r="C12" s="3" t="s">
        <v>152</v>
      </c>
      <c r="D12" s="3" t="s">
        <v>300</v>
      </c>
      <c r="E12" s="3" t="s">
        <v>444</v>
      </c>
      <c r="F12" s="3" t="s">
        <v>445</v>
      </c>
      <c r="G12" s="3" t="s">
        <v>423</v>
      </c>
      <c r="H12" s="3" t="s">
        <v>422</v>
      </c>
      <c r="I12" s="3"/>
      <c r="J12" s="45"/>
      <c r="K12" s="45"/>
      <c r="L12" s="45"/>
      <c r="O12" s="43"/>
      <c r="P12" s="43"/>
      <c r="Q12" s="43"/>
      <c r="R12" s="43"/>
      <c r="S12" s="43"/>
      <c r="T12" s="43"/>
      <c r="U12" s="43"/>
      <c r="AP12" s="37">
        <f t="shared" si="1"/>
        <v>45597</v>
      </c>
      <c r="AR12">
        <f t="shared" si="0"/>
        <v>2024</v>
      </c>
      <c r="AS12">
        <v>11</v>
      </c>
      <c r="AT12">
        <v>1</v>
      </c>
      <c r="AX12" t="s">
        <v>214</v>
      </c>
      <c r="AY12" t="s">
        <v>5722</v>
      </c>
      <c r="BB12" t="s">
        <v>7216</v>
      </c>
      <c r="BC12" t="s">
        <v>350</v>
      </c>
      <c r="BD12">
        <v>11</v>
      </c>
      <c r="BE12" t="s">
        <v>329</v>
      </c>
      <c r="BG12">
        <v>11</v>
      </c>
      <c r="BH12" s="36" t="s">
        <v>316</v>
      </c>
      <c r="BI12" t="s">
        <v>339</v>
      </c>
      <c r="BK12">
        <v>11</v>
      </c>
    </row>
    <row r="13" spans="1:66" ht="18.75" x14ac:dyDescent="0.3">
      <c r="A13" s="3">
        <v>12</v>
      </c>
      <c r="B13" s="3" t="s">
        <v>185</v>
      </c>
      <c r="C13" s="3" t="s">
        <v>153</v>
      </c>
      <c r="D13" s="3" t="s">
        <v>301</v>
      </c>
      <c r="E13" s="3" t="s">
        <v>446</v>
      </c>
      <c r="F13" s="3" t="s">
        <v>447</v>
      </c>
      <c r="G13" s="3" t="s">
        <v>412</v>
      </c>
      <c r="H13" s="3" t="s">
        <v>413</v>
      </c>
      <c r="I13" s="3"/>
      <c r="J13" s="46" t="s">
        <v>5705</v>
      </c>
      <c r="K13" s="45"/>
      <c r="L13" s="45"/>
      <c r="O13" s="508" t="e">
        <f ca="1">_xlfn.CONCAT("APR - ",$O$1)</f>
        <v>#NAME?</v>
      </c>
      <c r="P13" s="508"/>
      <c r="Q13" s="508"/>
      <c r="R13" s="508"/>
      <c r="S13" s="508"/>
      <c r="T13" s="508"/>
      <c r="U13" s="508"/>
      <c r="X13" s="509" t="e">
        <f ca="1">_xlfn.CONCAT("MAY - ",$O$1)</f>
        <v>#NAME?</v>
      </c>
      <c r="Y13" s="509"/>
      <c r="Z13" s="509"/>
      <c r="AA13" s="509"/>
      <c r="AB13" s="509"/>
      <c r="AC13" s="509"/>
      <c r="AD13" s="509"/>
      <c r="AG13" s="509" t="e">
        <f ca="1">_xlfn.CONCAT("JUNE - ",$O$1)</f>
        <v>#NAME?</v>
      </c>
      <c r="AH13" s="509"/>
      <c r="AI13" s="509"/>
      <c r="AJ13" s="509"/>
      <c r="AK13" s="509"/>
      <c r="AL13" s="509"/>
      <c r="AM13" s="509"/>
      <c r="AP13" s="37">
        <f t="shared" si="1"/>
        <v>45627</v>
      </c>
      <c r="AR13">
        <f t="shared" si="0"/>
        <v>2024</v>
      </c>
      <c r="AS13">
        <v>12</v>
      </c>
      <c r="AT13">
        <v>1</v>
      </c>
      <c r="AX13" t="s">
        <v>212</v>
      </c>
      <c r="AY13" t="s">
        <v>5724</v>
      </c>
      <c r="BB13" t="s">
        <v>7217</v>
      </c>
      <c r="BC13" t="s">
        <v>350</v>
      </c>
      <c r="BD13">
        <v>12</v>
      </c>
      <c r="BE13" t="s">
        <v>330</v>
      </c>
      <c r="BG13">
        <v>12</v>
      </c>
      <c r="BH13" s="36" t="s">
        <v>317</v>
      </c>
      <c r="BI13" t="s">
        <v>340</v>
      </c>
      <c r="BK13">
        <v>12</v>
      </c>
    </row>
    <row r="14" spans="1:66" x14ac:dyDescent="0.25">
      <c r="A14" s="3">
        <v>13</v>
      </c>
      <c r="B14" s="3" t="s">
        <v>186</v>
      </c>
      <c r="C14" s="3" t="s">
        <v>154</v>
      </c>
      <c r="D14" s="3" t="s">
        <v>302</v>
      </c>
      <c r="E14" s="3" t="s">
        <v>446</v>
      </c>
      <c r="F14" s="3" t="s">
        <v>447</v>
      </c>
      <c r="G14" s="3" t="s">
        <v>416</v>
      </c>
      <c r="H14" s="3" t="s">
        <v>412</v>
      </c>
      <c r="I14" s="3"/>
      <c r="J14" s="45"/>
      <c r="K14" s="45"/>
      <c r="L14" s="45"/>
      <c r="O14" s="50" t="s">
        <v>5692</v>
      </c>
      <c r="P14" s="50" t="s">
        <v>5693</v>
      </c>
      <c r="Q14" s="50" t="s">
        <v>5694</v>
      </c>
      <c r="R14" s="50" t="s">
        <v>5695</v>
      </c>
      <c r="S14" s="50" t="s">
        <v>5696</v>
      </c>
      <c r="T14" s="50" t="s">
        <v>5697</v>
      </c>
      <c r="U14" s="50" t="s">
        <v>5698</v>
      </c>
      <c r="X14" s="47" t="s">
        <v>5692</v>
      </c>
      <c r="Y14" s="47" t="s">
        <v>5693</v>
      </c>
      <c r="Z14" s="47" t="s">
        <v>5694</v>
      </c>
      <c r="AA14" s="47" t="s">
        <v>5695</v>
      </c>
      <c r="AB14" s="47" t="s">
        <v>5696</v>
      </c>
      <c r="AC14" s="47" t="s">
        <v>5697</v>
      </c>
      <c r="AD14" s="47" t="s">
        <v>5698</v>
      </c>
      <c r="AG14" s="47" t="s">
        <v>5692</v>
      </c>
      <c r="AH14" s="47" t="s">
        <v>5693</v>
      </c>
      <c r="AI14" s="47" t="s">
        <v>5694</v>
      </c>
      <c r="AJ14" s="47" t="s">
        <v>5695</v>
      </c>
      <c r="AK14" s="47" t="s">
        <v>5696</v>
      </c>
      <c r="AL14" s="47" t="s">
        <v>5697</v>
      </c>
      <c r="AM14" s="47" t="s">
        <v>5698</v>
      </c>
      <c r="AX14" t="s">
        <v>216</v>
      </c>
      <c r="AY14" t="s">
        <v>5722</v>
      </c>
      <c r="BB14" t="s">
        <v>7218</v>
      </c>
      <c r="BC14" t="s">
        <v>351</v>
      </c>
      <c r="BD14">
        <v>1</v>
      </c>
      <c r="BE14" t="s">
        <v>331</v>
      </c>
      <c r="BG14">
        <v>13</v>
      </c>
      <c r="BH14" s="36" t="s">
        <v>318</v>
      </c>
      <c r="BI14" t="s">
        <v>341</v>
      </c>
      <c r="BK14">
        <v>13</v>
      </c>
    </row>
    <row r="15" spans="1:66" ht="18.75" x14ac:dyDescent="0.3">
      <c r="A15" s="3">
        <v>14</v>
      </c>
      <c r="B15" s="3" t="s">
        <v>176</v>
      </c>
      <c r="C15" s="3" t="s">
        <v>155</v>
      </c>
      <c r="D15" s="3" t="s">
        <v>303</v>
      </c>
      <c r="E15" s="3" t="s">
        <v>448</v>
      </c>
      <c r="F15" s="3" t="s">
        <v>5707</v>
      </c>
      <c r="G15" s="3" t="s">
        <v>417</v>
      </c>
      <c r="H15" s="3" t="s">
        <v>417</v>
      </c>
      <c r="I15" s="3"/>
      <c r="J15" s="45"/>
      <c r="K15" s="45"/>
      <c r="L15" s="45"/>
      <c r="O15" s="51">
        <f>AP5-(WEEKDAY(AP5)-1)</f>
        <v>45382</v>
      </c>
      <c r="P15" s="51">
        <f>IF(O15&lt;&gt;"",O15+1,P14+7)</f>
        <v>45383</v>
      </c>
      <c r="Q15" s="51">
        <f t="shared" ref="Q15:Q20" si="30">IF(P15&lt;&gt;"",P15+1,Q14+7)</f>
        <v>45384</v>
      </c>
      <c r="R15" s="51">
        <f t="shared" ref="R15:R20" si="31">IF(Q15&lt;&gt;"",Q15+1,R14+7)</f>
        <v>45385</v>
      </c>
      <c r="S15" s="51">
        <f t="shared" ref="S15:S20" si="32">IF(R15&lt;&gt;"",R15+1,S14+7)</f>
        <v>45386</v>
      </c>
      <c r="T15" s="51">
        <f t="shared" ref="T15:T20" si="33">IF(S15&lt;&gt;"",S15+1,T14+7)</f>
        <v>45387</v>
      </c>
      <c r="U15" s="51">
        <f t="shared" ref="U15:U20" si="34">IF(T15&lt;&gt;"",T15+1,U14+7)</f>
        <v>45388</v>
      </c>
      <c r="X15" s="48">
        <f>AP6-(WEEKDAY(AP6)-1)</f>
        <v>45410</v>
      </c>
      <c r="Y15" s="48">
        <f>IF(X15&lt;&gt;"",X15+1,Y14+7)</f>
        <v>45411</v>
      </c>
      <c r="Z15" s="48">
        <f t="shared" ref="Z15:Z20" si="35">IF(Y15&lt;&gt;"",Y15+1,Z14+7)</f>
        <v>45412</v>
      </c>
      <c r="AA15" s="48">
        <f t="shared" ref="AA15:AA20" si="36">IF(Z15&lt;&gt;"",Z15+1,AA14+7)</f>
        <v>45413</v>
      </c>
      <c r="AB15" s="48">
        <f t="shared" ref="AB15:AB20" si="37">IF(AA15&lt;&gt;"",AA15+1,AB14+7)</f>
        <v>45414</v>
      </c>
      <c r="AC15" s="48">
        <f t="shared" ref="AC15:AC20" si="38">IF(AB15&lt;&gt;"",AB15+1,AC14+7)</f>
        <v>45415</v>
      </c>
      <c r="AD15" s="48">
        <f t="shared" ref="AD15:AD20" si="39">IF(AC15&lt;&gt;"",AC15+1,AD14+7)</f>
        <v>45416</v>
      </c>
      <c r="AG15" s="48">
        <f>AP7-(WEEKDAY(AP7)-1)</f>
        <v>45438</v>
      </c>
      <c r="AH15" s="48">
        <f>IF(AG15&lt;&gt;"",AG15+1,AH14+7)</f>
        <v>45439</v>
      </c>
      <c r="AI15" s="48">
        <f t="shared" ref="AI15:AI20" si="40">IF(AH15&lt;&gt;"",AH15+1,AI14+7)</f>
        <v>45440</v>
      </c>
      <c r="AJ15" s="48">
        <f t="shared" ref="AJ15:AJ20" si="41">IF(AI15&lt;&gt;"",AI15+1,AJ14+7)</f>
        <v>45441</v>
      </c>
      <c r="AK15" s="48">
        <f t="shared" ref="AK15:AK20" si="42">IF(AJ15&lt;&gt;"",AJ15+1,AK14+7)</f>
        <v>45442</v>
      </c>
      <c r="AL15" s="48">
        <f t="shared" ref="AL15:AL20" si="43">IF(AK15&lt;&gt;"",AK15+1,AL14+7)</f>
        <v>45443</v>
      </c>
      <c r="AM15" s="48">
        <f t="shared" ref="AM15:AM20" si="44">IF(AL15&lt;&gt;"",AL15+1,AM14+7)</f>
        <v>45444</v>
      </c>
      <c r="AX15" t="s">
        <v>3063</v>
      </c>
      <c r="AY15" t="s">
        <v>5720</v>
      </c>
      <c r="BB15" t="s">
        <v>7219</v>
      </c>
      <c r="BC15" t="s">
        <v>351</v>
      </c>
      <c r="BD15">
        <v>2</v>
      </c>
      <c r="BE15" t="s">
        <v>332</v>
      </c>
      <c r="BG15">
        <v>14</v>
      </c>
      <c r="BH15" s="36" t="s">
        <v>319</v>
      </c>
      <c r="BI15" t="s">
        <v>342</v>
      </c>
      <c r="BK15">
        <v>14</v>
      </c>
    </row>
    <row r="16" spans="1:66" ht="18.75" x14ac:dyDescent="0.3">
      <c r="A16" s="3">
        <v>15</v>
      </c>
      <c r="B16" s="3" t="s">
        <v>177</v>
      </c>
      <c r="C16" s="3" t="s">
        <v>156</v>
      </c>
      <c r="D16" s="3" t="s">
        <v>304</v>
      </c>
      <c r="E16" s="3" t="s">
        <v>448</v>
      </c>
      <c r="F16" s="3" t="s">
        <v>449</v>
      </c>
      <c r="G16" s="3" t="s">
        <v>412</v>
      </c>
      <c r="H16" s="3" t="s">
        <v>416</v>
      </c>
      <c r="I16" s="3"/>
      <c r="J16" s="45"/>
      <c r="K16" s="45"/>
      <c r="L16" s="45"/>
      <c r="O16" s="51">
        <f t="shared" ref="O16:O20" si="45">IF(N16&lt;&gt;"",N16+1,O15+7)</f>
        <v>45389</v>
      </c>
      <c r="P16" s="51">
        <f t="shared" ref="P16:P20" si="46">IF(O16&lt;&gt;"",O16+1,P15+7)</f>
        <v>45390</v>
      </c>
      <c r="Q16" s="51">
        <f t="shared" si="30"/>
        <v>45391</v>
      </c>
      <c r="R16" s="51">
        <f t="shared" si="31"/>
        <v>45392</v>
      </c>
      <c r="S16" s="51">
        <f t="shared" si="32"/>
        <v>45393</v>
      </c>
      <c r="T16" s="51">
        <f t="shared" si="33"/>
        <v>45394</v>
      </c>
      <c r="U16" s="51">
        <f t="shared" si="34"/>
        <v>45395</v>
      </c>
      <c r="X16" s="48">
        <f t="shared" ref="X16:X20" si="47">IF(W16&lt;&gt;"",W16+1,X15+7)</f>
        <v>45417</v>
      </c>
      <c r="Y16" s="48">
        <f t="shared" ref="Y16:Y20" si="48">IF(X16&lt;&gt;"",X16+1,Y15+7)</f>
        <v>45418</v>
      </c>
      <c r="Z16" s="48">
        <f t="shared" si="35"/>
        <v>45419</v>
      </c>
      <c r="AA16" s="48">
        <f t="shared" si="36"/>
        <v>45420</v>
      </c>
      <c r="AB16" s="48">
        <f t="shared" si="37"/>
        <v>45421</v>
      </c>
      <c r="AC16" s="48">
        <f t="shared" si="38"/>
        <v>45422</v>
      </c>
      <c r="AD16" s="48">
        <f t="shared" si="39"/>
        <v>45423</v>
      </c>
      <c r="AG16" s="48">
        <f t="shared" ref="AG16:AG20" si="49">IF(AF16&lt;&gt;"",AF16+1,AG15+7)</f>
        <v>45445</v>
      </c>
      <c r="AH16" s="48">
        <f t="shared" ref="AH16:AH20" si="50">IF(AG16&lt;&gt;"",AG16+1,AH15+7)</f>
        <v>45446</v>
      </c>
      <c r="AI16" s="48">
        <f t="shared" si="40"/>
        <v>45447</v>
      </c>
      <c r="AJ16" s="48">
        <f t="shared" si="41"/>
        <v>45448</v>
      </c>
      <c r="AK16" s="48">
        <f t="shared" si="42"/>
        <v>45449</v>
      </c>
      <c r="AL16" s="48">
        <f t="shared" si="43"/>
        <v>45450</v>
      </c>
      <c r="AM16" s="48">
        <f t="shared" si="44"/>
        <v>45451</v>
      </c>
      <c r="AX16" t="s">
        <v>673</v>
      </c>
      <c r="AY16" t="s">
        <v>5721</v>
      </c>
      <c r="BB16" t="s">
        <v>7220</v>
      </c>
      <c r="BC16" t="s">
        <v>351</v>
      </c>
      <c r="BD16">
        <v>3</v>
      </c>
      <c r="BE16" t="s">
        <v>333</v>
      </c>
      <c r="BG16">
        <v>15</v>
      </c>
      <c r="BH16" s="36" t="s">
        <v>320</v>
      </c>
      <c r="BI16" t="s">
        <v>343</v>
      </c>
      <c r="BK16">
        <v>15</v>
      </c>
    </row>
    <row r="17" spans="1:63" ht="18.75" x14ac:dyDescent="0.3">
      <c r="A17" s="3">
        <v>16</v>
      </c>
      <c r="B17" s="3" t="s">
        <v>179</v>
      </c>
      <c r="C17" s="3" t="s">
        <v>157</v>
      </c>
      <c r="D17" s="3" t="s">
        <v>305</v>
      </c>
      <c r="E17" s="3" t="s">
        <v>450</v>
      </c>
      <c r="F17" s="3" t="s">
        <v>451</v>
      </c>
      <c r="G17" s="3" t="s">
        <v>413</v>
      </c>
      <c r="H17" s="3" t="s">
        <v>412</v>
      </c>
      <c r="I17" s="3"/>
      <c r="J17" s="46" t="s">
        <v>5705</v>
      </c>
      <c r="K17" s="45"/>
      <c r="L17" s="45"/>
      <c r="O17" s="51">
        <f t="shared" si="45"/>
        <v>45396</v>
      </c>
      <c r="P17" s="51">
        <f t="shared" si="46"/>
        <v>45397</v>
      </c>
      <c r="Q17" s="51">
        <f t="shared" si="30"/>
        <v>45398</v>
      </c>
      <c r="R17" s="51">
        <f t="shared" si="31"/>
        <v>45399</v>
      </c>
      <c r="S17" s="51">
        <f t="shared" si="32"/>
        <v>45400</v>
      </c>
      <c r="T17" s="51">
        <f t="shared" si="33"/>
        <v>45401</v>
      </c>
      <c r="U17" s="51">
        <f t="shared" si="34"/>
        <v>45402</v>
      </c>
      <c r="X17" s="48">
        <f t="shared" si="47"/>
        <v>45424</v>
      </c>
      <c r="Y17" s="48">
        <f t="shared" si="48"/>
        <v>45425</v>
      </c>
      <c r="Z17" s="48">
        <f t="shared" si="35"/>
        <v>45426</v>
      </c>
      <c r="AA17" s="48">
        <f t="shared" si="36"/>
        <v>45427</v>
      </c>
      <c r="AB17" s="48">
        <f t="shared" si="37"/>
        <v>45428</v>
      </c>
      <c r="AC17" s="48">
        <f t="shared" si="38"/>
        <v>45429</v>
      </c>
      <c r="AD17" s="48">
        <f t="shared" si="39"/>
        <v>45430</v>
      </c>
      <c r="AG17" s="48">
        <f t="shared" si="49"/>
        <v>45452</v>
      </c>
      <c r="AH17" s="48">
        <f t="shared" si="50"/>
        <v>45453</v>
      </c>
      <c r="AI17" s="48">
        <f t="shared" si="40"/>
        <v>45454</v>
      </c>
      <c r="AJ17" s="48">
        <f t="shared" si="41"/>
        <v>45455</v>
      </c>
      <c r="AK17" s="48">
        <f t="shared" si="42"/>
        <v>45456</v>
      </c>
      <c r="AL17" s="48">
        <f t="shared" si="43"/>
        <v>45457</v>
      </c>
      <c r="AM17" s="48">
        <f t="shared" si="44"/>
        <v>45458</v>
      </c>
      <c r="AX17" t="s">
        <v>227</v>
      </c>
      <c r="AY17" t="s">
        <v>5723</v>
      </c>
      <c r="BB17" t="s">
        <v>7221</v>
      </c>
      <c r="BC17" t="s">
        <v>351</v>
      </c>
      <c r="BD17">
        <v>4</v>
      </c>
      <c r="BE17" t="s">
        <v>334</v>
      </c>
      <c r="BG17">
        <v>16</v>
      </c>
      <c r="BH17" s="36" t="s">
        <v>321</v>
      </c>
      <c r="BI17" t="s">
        <v>344</v>
      </c>
      <c r="BK17">
        <v>16</v>
      </c>
    </row>
    <row r="18" spans="1:63" ht="18.75" x14ac:dyDescent="0.3">
      <c r="A18" s="3">
        <v>17</v>
      </c>
      <c r="B18" s="3" t="s">
        <v>180</v>
      </c>
      <c r="C18" s="3" t="s">
        <v>158</v>
      </c>
      <c r="D18" s="3" t="s">
        <v>306</v>
      </c>
      <c r="E18" s="3" t="s">
        <v>450</v>
      </c>
      <c r="F18" s="3" t="s">
        <v>451</v>
      </c>
      <c r="G18" s="3" t="s">
        <v>422</v>
      </c>
      <c r="H18" s="3" t="s">
        <v>423</v>
      </c>
      <c r="I18" s="3"/>
      <c r="J18" s="45"/>
      <c r="K18" s="45"/>
      <c r="L18" s="45"/>
      <c r="O18" s="51">
        <f t="shared" si="45"/>
        <v>45403</v>
      </c>
      <c r="P18" s="51">
        <f t="shared" si="46"/>
        <v>45404</v>
      </c>
      <c r="Q18" s="51">
        <f t="shared" si="30"/>
        <v>45405</v>
      </c>
      <c r="R18" s="51">
        <f t="shared" si="31"/>
        <v>45406</v>
      </c>
      <c r="S18" s="51">
        <f t="shared" si="32"/>
        <v>45407</v>
      </c>
      <c r="T18" s="51">
        <f t="shared" si="33"/>
        <v>45408</v>
      </c>
      <c r="U18" s="51">
        <f t="shared" si="34"/>
        <v>45409</v>
      </c>
      <c r="X18" s="48">
        <f t="shared" si="47"/>
        <v>45431</v>
      </c>
      <c r="Y18" s="48">
        <f t="shared" si="48"/>
        <v>45432</v>
      </c>
      <c r="Z18" s="48">
        <f t="shared" si="35"/>
        <v>45433</v>
      </c>
      <c r="AA18" s="48">
        <f t="shared" si="36"/>
        <v>45434</v>
      </c>
      <c r="AB18" s="48">
        <f t="shared" si="37"/>
        <v>45435</v>
      </c>
      <c r="AC18" s="48">
        <f t="shared" si="38"/>
        <v>45436</v>
      </c>
      <c r="AD18" s="48">
        <f t="shared" si="39"/>
        <v>45437</v>
      </c>
      <c r="AG18" s="48">
        <f t="shared" si="49"/>
        <v>45459</v>
      </c>
      <c r="AH18" s="48">
        <f t="shared" si="50"/>
        <v>45460</v>
      </c>
      <c r="AI18" s="48">
        <f t="shared" si="40"/>
        <v>45461</v>
      </c>
      <c r="AJ18" s="48">
        <f t="shared" si="41"/>
        <v>45462</v>
      </c>
      <c r="AK18" s="48">
        <f t="shared" si="42"/>
        <v>45463</v>
      </c>
      <c r="AL18" s="48">
        <f t="shared" si="43"/>
        <v>45464</v>
      </c>
      <c r="AM18" s="48">
        <f t="shared" si="44"/>
        <v>45465</v>
      </c>
      <c r="AX18" t="s">
        <v>687</v>
      </c>
      <c r="AY18" t="s">
        <v>5720</v>
      </c>
      <c r="BB18" t="s">
        <v>7222</v>
      </c>
      <c r="BC18" t="s">
        <v>351</v>
      </c>
      <c r="BD18">
        <v>5</v>
      </c>
      <c r="BE18" t="s">
        <v>335</v>
      </c>
      <c r="BG18">
        <v>17</v>
      </c>
      <c r="BH18" s="36" t="s">
        <v>322</v>
      </c>
      <c r="BI18" t="s">
        <v>345</v>
      </c>
      <c r="BK18">
        <v>17</v>
      </c>
    </row>
    <row r="19" spans="1:63" ht="18.75" x14ac:dyDescent="0.3">
      <c r="A19" s="3">
        <v>18</v>
      </c>
      <c r="B19" s="3" t="s">
        <v>181</v>
      </c>
      <c r="C19" s="3" t="s">
        <v>147</v>
      </c>
      <c r="D19" s="3" t="s">
        <v>307</v>
      </c>
      <c r="E19" s="3" t="s">
        <v>452</v>
      </c>
      <c r="F19" s="3" t="s">
        <v>453</v>
      </c>
      <c r="G19" s="3" t="s">
        <v>424</v>
      </c>
      <c r="H19" s="3" t="s">
        <v>425</v>
      </c>
      <c r="I19" s="3"/>
      <c r="J19" s="45"/>
      <c r="K19" s="45"/>
      <c r="L19" s="45"/>
      <c r="O19" s="51">
        <f t="shared" si="45"/>
        <v>45410</v>
      </c>
      <c r="P19" s="51">
        <f t="shared" si="46"/>
        <v>45411</v>
      </c>
      <c r="Q19" s="51">
        <f t="shared" si="30"/>
        <v>45412</v>
      </c>
      <c r="R19" s="51">
        <f t="shared" si="31"/>
        <v>45413</v>
      </c>
      <c r="S19" s="51">
        <f t="shared" si="32"/>
        <v>45414</v>
      </c>
      <c r="T19" s="51">
        <f t="shared" si="33"/>
        <v>45415</v>
      </c>
      <c r="U19" s="51">
        <f t="shared" si="34"/>
        <v>45416</v>
      </c>
      <c r="X19" s="48">
        <f t="shared" si="47"/>
        <v>45438</v>
      </c>
      <c r="Y19" s="48">
        <f t="shared" si="48"/>
        <v>45439</v>
      </c>
      <c r="Z19" s="48">
        <f t="shared" si="35"/>
        <v>45440</v>
      </c>
      <c r="AA19" s="48">
        <f t="shared" si="36"/>
        <v>45441</v>
      </c>
      <c r="AB19" s="48">
        <f t="shared" si="37"/>
        <v>45442</v>
      </c>
      <c r="AC19" s="48">
        <f t="shared" si="38"/>
        <v>45443</v>
      </c>
      <c r="AD19" s="48">
        <f t="shared" si="39"/>
        <v>45444</v>
      </c>
      <c r="AG19" s="48">
        <f t="shared" si="49"/>
        <v>45466</v>
      </c>
      <c r="AH19" s="48">
        <f t="shared" si="50"/>
        <v>45467</v>
      </c>
      <c r="AI19" s="48">
        <f t="shared" si="40"/>
        <v>45468</v>
      </c>
      <c r="AJ19" s="48">
        <f t="shared" si="41"/>
        <v>45469</v>
      </c>
      <c r="AK19" s="48">
        <f t="shared" si="42"/>
        <v>45470</v>
      </c>
      <c r="AL19" s="48">
        <f t="shared" si="43"/>
        <v>45471</v>
      </c>
      <c r="AM19" s="48">
        <f t="shared" si="44"/>
        <v>45472</v>
      </c>
      <c r="AX19" t="s">
        <v>276</v>
      </c>
      <c r="AY19" t="s">
        <v>5720</v>
      </c>
      <c r="BB19" t="s">
        <v>7223</v>
      </c>
      <c r="BC19" t="s">
        <v>351</v>
      </c>
      <c r="BD19">
        <v>6</v>
      </c>
      <c r="BE19" t="s">
        <v>336</v>
      </c>
      <c r="BG19">
        <v>18</v>
      </c>
      <c r="BH19" s="36" t="s">
        <v>323</v>
      </c>
      <c r="BI19" t="s">
        <v>346</v>
      </c>
      <c r="BK19">
        <v>18</v>
      </c>
    </row>
    <row r="20" spans="1:63" ht="18.75" x14ac:dyDescent="0.3">
      <c r="A20" s="3">
        <v>19</v>
      </c>
      <c r="B20" s="3" t="s">
        <v>182</v>
      </c>
      <c r="C20" s="3" t="s">
        <v>148</v>
      </c>
      <c r="D20" s="3" t="s">
        <v>308</v>
      </c>
      <c r="E20" s="3" t="s">
        <v>452</v>
      </c>
      <c r="F20" s="3" t="s">
        <v>453</v>
      </c>
      <c r="G20" s="3" t="s">
        <v>425</v>
      </c>
      <c r="H20" s="3" t="s">
        <v>424</v>
      </c>
      <c r="I20" s="3"/>
      <c r="J20" s="45" t="s">
        <v>5703</v>
      </c>
      <c r="K20" s="45"/>
      <c r="L20" s="45"/>
      <c r="O20" s="51">
        <f t="shared" si="45"/>
        <v>45417</v>
      </c>
      <c r="P20" s="51">
        <f t="shared" si="46"/>
        <v>45418</v>
      </c>
      <c r="Q20" s="51">
        <f t="shared" si="30"/>
        <v>45419</v>
      </c>
      <c r="R20" s="51">
        <f t="shared" si="31"/>
        <v>45420</v>
      </c>
      <c r="S20" s="51">
        <f t="shared" si="32"/>
        <v>45421</v>
      </c>
      <c r="T20" s="51">
        <f t="shared" si="33"/>
        <v>45422</v>
      </c>
      <c r="U20" s="51">
        <f t="shared" si="34"/>
        <v>45423</v>
      </c>
      <c r="X20" s="48">
        <f t="shared" si="47"/>
        <v>45445</v>
      </c>
      <c r="Y20" s="48">
        <f t="shared" si="48"/>
        <v>45446</v>
      </c>
      <c r="Z20" s="48">
        <f t="shared" si="35"/>
        <v>45447</v>
      </c>
      <c r="AA20" s="48">
        <f t="shared" si="36"/>
        <v>45448</v>
      </c>
      <c r="AB20" s="48">
        <f t="shared" si="37"/>
        <v>45449</v>
      </c>
      <c r="AC20" s="48">
        <f t="shared" si="38"/>
        <v>45450</v>
      </c>
      <c r="AD20" s="48">
        <f t="shared" si="39"/>
        <v>45451</v>
      </c>
      <c r="AG20" s="48">
        <f t="shared" si="49"/>
        <v>45473</v>
      </c>
      <c r="AH20" s="48">
        <f t="shared" si="50"/>
        <v>45474</v>
      </c>
      <c r="AI20" s="48">
        <f t="shared" si="40"/>
        <v>45475</v>
      </c>
      <c r="AJ20" s="48">
        <f t="shared" si="41"/>
        <v>45476</v>
      </c>
      <c r="AK20" s="48">
        <f t="shared" si="42"/>
        <v>45477</v>
      </c>
      <c r="AL20" s="48">
        <f t="shared" si="43"/>
        <v>45478</v>
      </c>
      <c r="AM20" s="48">
        <f t="shared" si="44"/>
        <v>45479</v>
      </c>
      <c r="AX20" t="s">
        <v>657</v>
      </c>
      <c r="AY20" t="s">
        <v>5723</v>
      </c>
      <c r="BB20" t="s">
        <v>7224</v>
      </c>
      <c r="BC20" t="s">
        <v>351</v>
      </c>
      <c r="BD20">
        <v>7</v>
      </c>
      <c r="BE20" t="s">
        <v>337</v>
      </c>
      <c r="BG20">
        <v>19</v>
      </c>
      <c r="BH20" s="36" t="s">
        <v>324</v>
      </c>
      <c r="BI20" t="s">
        <v>347</v>
      </c>
      <c r="BK20">
        <v>19</v>
      </c>
    </row>
    <row r="21" spans="1:63" x14ac:dyDescent="0.25">
      <c r="A21" s="3">
        <v>20</v>
      </c>
      <c r="B21" s="3" t="s">
        <v>183</v>
      </c>
      <c r="C21" s="3" t="s">
        <v>149</v>
      </c>
      <c r="D21" s="3" t="s">
        <v>309</v>
      </c>
      <c r="E21" s="3" t="s">
        <v>454</v>
      </c>
      <c r="F21" s="3" t="s">
        <v>455</v>
      </c>
      <c r="G21" s="3" t="s">
        <v>423</v>
      </c>
      <c r="H21" s="3" t="s">
        <v>422</v>
      </c>
      <c r="I21" s="3"/>
      <c r="J21" s="46" t="s">
        <v>5705</v>
      </c>
      <c r="K21" s="45"/>
      <c r="L21" s="45"/>
      <c r="AX21" t="s">
        <v>224</v>
      </c>
      <c r="AY21" t="s">
        <v>5723</v>
      </c>
      <c r="BB21" t="s">
        <v>7225</v>
      </c>
      <c r="BC21" t="s">
        <v>351</v>
      </c>
      <c r="BD21">
        <v>8</v>
      </c>
      <c r="BE21" t="s">
        <v>338</v>
      </c>
      <c r="BG21">
        <v>20</v>
      </c>
      <c r="BH21" s="36" t="s">
        <v>325</v>
      </c>
      <c r="BI21" t="s">
        <v>348</v>
      </c>
      <c r="BK21">
        <v>20</v>
      </c>
    </row>
    <row r="22" spans="1:63" x14ac:dyDescent="0.25">
      <c r="A22" s="3">
        <v>21</v>
      </c>
      <c r="B22" s="3" t="s">
        <v>184</v>
      </c>
      <c r="C22" s="3" t="s">
        <v>150</v>
      </c>
      <c r="D22" s="3" t="s">
        <v>310</v>
      </c>
      <c r="E22" s="3" t="s">
        <v>454</v>
      </c>
      <c r="F22" s="3" t="s">
        <v>455</v>
      </c>
      <c r="G22" s="3" t="s">
        <v>412</v>
      </c>
      <c r="H22" s="3" t="s">
        <v>413</v>
      </c>
      <c r="I22" s="3"/>
      <c r="J22" s="45" t="s">
        <v>696</v>
      </c>
      <c r="K22" s="45"/>
      <c r="L22" s="45"/>
      <c r="AX22" t="s">
        <v>292</v>
      </c>
      <c r="AY22" t="s">
        <v>5723</v>
      </c>
      <c r="BB22" t="s">
        <v>7226</v>
      </c>
      <c r="BC22" t="s">
        <v>351</v>
      </c>
      <c r="BD22">
        <v>9</v>
      </c>
      <c r="BE22" t="s">
        <v>339</v>
      </c>
      <c r="BG22">
        <v>21</v>
      </c>
      <c r="BH22" s="36" t="s">
        <v>326</v>
      </c>
      <c r="BI22" t="s">
        <v>349</v>
      </c>
      <c r="BK22">
        <v>21</v>
      </c>
    </row>
    <row r="23" spans="1:63" ht="18.75" x14ac:dyDescent="0.3">
      <c r="A23" s="3">
        <v>22</v>
      </c>
      <c r="B23" s="3" t="s">
        <v>185</v>
      </c>
      <c r="C23" s="3" t="s">
        <v>151</v>
      </c>
      <c r="D23" s="3" t="s">
        <v>311</v>
      </c>
      <c r="E23" s="3" t="s">
        <v>456</v>
      </c>
      <c r="F23" s="3" t="s">
        <v>457</v>
      </c>
      <c r="G23" s="3" t="s">
        <v>416</v>
      </c>
      <c r="H23" s="3" t="s">
        <v>412</v>
      </c>
      <c r="I23" s="3"/>
      <c r="J23" s="45" t="s">
        <v>5703</v>
      </c>
      <c r="K23" s="45"/>
      <c r="L23" s="45"/>
      <c r="O23" s="508" t="e">
        <f ca="1">_xlfn.CONCAT("JULY - ",$O$1)</f>
        <v>#NAME?</v>
      </c>
      <c r="P23" s="508"/>
      <c r="Q23" s="508"/>
      <c r="R23" s="508"/>
      <c r="S23" s="508"/>
      <c r="T23" s="508"/>
      <c r="U23" s="508"/>
      <c r="X23" s="508" t="e">
        <f ca="1">_xlfn.CONCAT("AUG - ",$O$1)</f>
        <v>#NAME?</v>
      </c>
      <c r="Y23" s="508"/>
      <c r="Z23" s="508"/>
      <c r="AA23" s="508"/>
      <c r="AB23" s="508"/>
      <c r="AC23" s="508"/>
      <c r="AD23" s="508"/>
      <c r="AG23" s="508" t="e">
        <f ca="1">_xlfn.CONCAT("SEP - ",$O$1)</f>
        <v>#NAME?</v>
      </c>
      <c r="AH23" s="508"/>
      <c r="AI23" s="508"/>
      <c r="AJ23" s="508"/>
      <c r="AK23" s="508"/>
      <c r="AL23" s="508"/>
      <c r="AM23" s="508"/>
      <c r="AX23" t="s">
        <v>241</v>
      </c>
      <c r="AY23" t="s">
        <v>5721</v>
      </c>
      <c r="BB23" t="s">
        <v>7227</v>
      </c>
      <c r="BC23" t="s">
        <v>351</v>
      </c>
      <c r="BD23">
        <v>10</v>
      </c>
      <c r="BE23" t="s">
        <v>340</v>
      </c>
      <c r="BG23">
        <v>22</v>
      </c>
      <c r="BH23" s="36" t="s">
        <v>327</v>
      </c>
      <c r="BI23" t="s">
        <v>350</v>
      </c>
      <c r="BK23">
        <v>22</v>
      </c>
    </row>
    <row r="24" spans="1:63" x14ac:dyDescent="0.25">
      <c r="A24" s="3">
        <v>23</v>
      </c>
      <c r="B24" s="3" t="s">
        <v>186</v>
      </c>
      <c r="C24" s="3" t="s">
        <v>152</v>
      </c>
      <c r="D24" s="3" t="s">
        <v>312</v>
      </c>
      <c r="E24" s="3" t="s">
        <v>456</v>
      </c>
      <c r="F24" s="3" t="s">
        <v>457</v>
      </c>
      <c r="G24" s="3" t="s">
        <v>417</v>
      </c>
      <c r="H24" s="3" t="s">
        <v>417</v>
      </c>
      <c r="I24" s="3"/>
      <c r="J24" s="45" t="s">
        <v>696</v>
      </c>
      <c r="K24" s="45"/>
      <c r="L24" s="45"/>
      <c r="O24" s="47" t="s">
        <v>5692</v>
      </c>
      <c r="P24" s="47" t="s">
        <v>5693</v>
      </c>
      <c r="Q24" s="47" t="s">
        <v>5694</v>
      </c>
      <c r="R24" s="47" t="s">
        <v>5695</v>
      </c>
      <c r="S24" s="47" t="s">
        <v>5696</v>
      </c>
      <c r="T24" s="47" t="s">
        <v>5697</v>
      </c>
      <c r="U24" s="47" t="s">
        <v>5698</v>
      </c>
      <c r="X24" s="47" t="s">
        <v>5692</v>
      </c>
      <c r="Y24" s="47" t="s">
        <v>5693</v>
      </c>
      <c r="Z24" s="47" t="s">
        <v>5694</v>
      </c>
      <c r="AA24" s="47" t="s">
        <v>5695</v>
      </c>
      <c r="AB24" s="47" t="s">
        <v>5696</v>
      </c>
      <c r="AC24" s="47" t="s">
        <v>5697</v>
      </c>
      <c r="AD24" s="47" t="s">
        <v>5698</v>
      </c>
      <c r="AG24" s="47" t="s">
        <v>5692</v>
      </c>
      <c r="AH24" s="47" t="s">
        <v>5693</v>
      </c>
      <c r="AI24" s="47" t="s">
        <v>5694</v>
      </c>
      <c r="AJ24" s="47" t="s">
        <v>5695</v>
      </c>
      <c r="AK24" s="47" t="s">
        <v>5696</v>
      </c>
      <c r="AL24" s="47" t="s">
        <v>5697</v>
      </c>
      <c r="AM24" s="47" t="s">
        <v>5698</v>
      </c>
      <c r="AX24" t="s">
        <v>660</v>
      </c>
      <c r="AY24" t="s">
        <v>5723</v>
      </c>
      <c r="BB24" t="s">
        <v>7228</v>
      </c>
      <c r="BC24" t="s">
        <v>351</v>
      </c>
      <c r="BD24">
        <v>11</v>
      </c>
      <c r="BE24" t="s">
        <v>341</v>
      </c>
      <c r="BG24">
        <v>23</v>
      </c>
      <c r="BH24" s="36" t="s">
        <v>328</v>
      </c>
      <c r="BI24" t="s">
        <v>351</v>
      </c>
      <c r="BK24">
        <v>23</v>
      </c>
    </row>
    <row r="25" spans="1:63" ht="18.75" x14ac:dyDescent="0.3">
      <c r="A25" s="3">
        <v>24</v>
      </c>
      <c r="B25" s="3" t="s">
        <v>176</v>
      </c>
      <c r="C25" s="3" t="s">
        <v>153</v>
      </c>
      <c r="D25" s="3" t="s">
        <v>313</v>
      </c>
      <c r="E25" s="3" t="s">
        <v>458</v>
      </c>
      <c r="F25" s="3" t="s">
        <v>459</v>
      </c>
      <c r="G25" s="3" t="s">
        <v>412</v>
      </c>
      <c r="H25" s="3" t="s">
        <v>416</v>
      </c>
      <c r="I25" s="3"/>
      <c r="J25" s="46" t="s">
        <v>5705</v>
      </c>
      <c r="K25" s="45"/>
      <c r="L25" s="45"/>
      <c r="O25" s="48">
        <f>AP8-(WEEKDAY(AP8)-1)</f>
        <v>45473</v>
      </c>
      <c r="P25" s="48">
        <f>IF(O25&lt;&gt;"",O25+1,P24+7)</f>
        <v>45474</v>
      </c>
      <c r="Q25" s="48">
        <f t="shared" ref="Q25:Q30" si="51">IF(P25&lt;&gt;"",P25+1,Q24+7)</f>
        <v>45475</v>
      </c>
      <c r="R25" s="48">
        <f t="shared" ref="R25:R30" si="52">IF(Q25&lt;&gt;"",Q25+1,R24+7)</f>
        <v>45476</v>
      </c>
      <c r="S25" s="48">
        <f t="shared" ref="S25:S30" si="53">IF(R25&lt;&gt;"",R25+1,S24+7)</f>
        <v>45477</v>
      </c>
      <c r="T25" s="48">
        <f t="shared" ref="T25:T30" si="54">IF(S25&lt;&gt;"",S25+1,T24+7)</f>
        <v>45478</v>
      </c>
      <c r="U25" s="48">
        <f t="shared" ref="U25:U30" si="55">IF(T25&lt;&gt;"",T25+1,U24+7)</f>
        <v>45479</v>
      </c>
      <c r="X25" s="48">
        <f>AP9-(WEEKDAY(AP9)-1)</f>
        <v>45501</v>
      </c>
      <c r="Y25" s="48">
        <f>IF(X25&lt;&gt;"",X25+1,Y24+7)</f>
        <v>45502</v>
      </c>
      <c r="Z25" s="48">
        <f t="shared" ref="Z25:Z30" si="56">IF(Y25&lt;&gt;"",Y25+1,Z24+7)</f>
        <v>45503</v>
      </c>
      <c r="AA25" s="48">
        <f t="shared" ref="AA25:AA30" si="57">IF(Z25&lt;&gt;"",Z25+1,AA24+7)</f>
        <v>45504</v>
      </c>
      <c r="AB25" s="48">
        <f t="shared" ref="AB25:AB30" si="58">IF(AA25&lt;&gt;"",AA25+1,AB24+7)</f>
        <v>45505</v>
      </c>
      <c r="AC25" s="48">
        <f t="shared" ref="AC25:AC30" si="59">IF(AB25&lt;&gt;"",AB25+1,AC24+7)</f>
        <v>45506</v>
      </c>
      <c r="AD25" s="48">
        <f t="shared" ref="AD25:AD30" si="60">IF(AC25&lt;&gt;"",AC25+1,AD24+7)</f>
        <v>45507</v>
      </c>
      <c r="AG25" s="48">
        <f>AP10-(WEEKDAY(AP10)-1)</f>
        <v>45536</v>
      </c>
      <c r="AH25" s="48">
        <f>IF(AG25&lt;&gt;"",AG25+1,AH24+7)</f>
        <v>45537</v>
      </c>
      <c r="AI25" s="48">
        <f t="shared" ref="AI25:AI30" si="61">IF(AH25&lt;&gt;"",AH25+1,AI24+7)</f>
        <v>45538</v>
      </c>
      <c r="AJ25" s="48">
        <f t="shared" ref="AJ25:AJ30" si="62">IF(AI25&lt;&gt;"",AI25+1,AJ24+7)</f>
        <v>45539</v>
      </c>
      <c r="AK25" s="48">
        <f t="shared" ref="AK25:AK30" si="63">IF(AJ25&lt;&gt;"",AJ25+1,AK24+7)</f>
        <v>45540</v>
      </c>
      <c r="AL25" s="48">
        <f t="shared" ref="AL25:AL30" si="64">IF(AK25&lt;&gt;"",AK25+1,AL24+7)</f>
        <v>45541</v>
      </c>
      <c r="AM25" s="48">
        <f t="shared" ref="AM25:AM30" si="65">IF(AL25&lt;&gt;"",AL25+1,AM24+7)</f>
        <v>45542</v>
      </c>
      <c r="AX25" t="s">
        <v>246</v>
      </c>
      <c r="AY25" t="s">
        <v>5720</v>
      </c>
      <c r="BB25" t="s">
        <v>7229</v>
      </c>
      <c r="BC25" t="s">
        <v>351</v>
      </c>
      <c r="BD25">
        <v>12</v>
      </c>
      <c r="BE25" t="s">
        <v>342</v>
      </c>
      <c r="BG25">
        <v>24</v>
      </c>
      <c r="BH25" s="36" t="s">
        <v>329</v>
      </c>
      <c r="BI25" t="s">
        <v>352</v>
      </c>
      <c r="BK25">
        <v>24</v>
      </c>
    </row>
    <row r="26" spans="1:63" ht="18.75" x14ac:dyDescent="0.3">
      <c r="A26" s="3">
        <v>25</v>
      </c>
      <c r="B26" s="3" t="s">
        <v>177</v>
      </c>
      <c r="C26" s="3" t="s">
        <v>154</v>
      </c>
      <c r="D26" s="3" t="s">
        <v>314</v>
      </c>
      <c r="E26" s="3" t="s">
        <v>458</v>
      </c>
      <c r="F26" s="3" t="s">
        <v>459</v>
      </c>
      <c r="G26" s="3" t="s">
        <v>413</v>
      </c>
      <c r="H26" s="3" t="s">
        <v>412</v>
      </c>
      <c r="I26" s="3"/>
      <c r="J26" s="45" t="s">
        <v>5703</v>
      </c>
      <c r="K26" s="45"/>
      <c r="L26" s="45"/>
      <c r="O26" s="48">
        <f t="shared" ref="O26:O30" si="66">IF(N26&lt;&gt;"",N26+1,O25+7)</f>
        <v>45480</v>
      </c>
      <c r="P26" s="48">
        <f t="shared" ref="P26:P30" si="67">IF(O26&lt;&gt;"",O26+1,P25+7)</f>
        <v>45481</v>
      </c>
      <c r="Q26" s="48">
        <f t="shared" si="51"/>
        <v>45482</v>
      </c>
      <c r="R26" s="48">
        <f t="shared" si="52"/>
        <v>45483</v>
      </c>
      <c r="S26" s="48">
        <f t="shared" si="53"/>
        <v>45484</v>
      </c>
      <c r="T26" s="48">
        <f t="shared" si="54"/>
        <v>45485</v>
      </c>
      <c r="U26" s="48">
        <f t="shared" si="55"/>
        <v>45486</v>
      </c>
      <c r="X26" s="48">
        <f t="shared" ref="X26:X30" si="68">IF(W26&lt;&gt;"",W26+1,X25+7)</f>
        <v>45508</v>
      </c>
      <c r="Y26" s="48">
        <f t="shared" ref="Y26:Y30" si="69">IF(X26&lt;&gt;"",X26+1,Y25+7)</f>
        <v>45509</v>
      </c>
      <c r="Z26" s="48">
        <f t="shared" si="56"/>
        <v>45510</v>
      </c>
      <c r="AA26" s="48">
        <f t="shared" si="57"/>
        <v>45511</v>
      </c>
      <c r="AB26" s="48">
        <f t="shared" si="58"/>
        <v>45512</v>
      </c>
      <c r="AC26" s="48">
        <f t="shared" si="59"/>
        <v>45513</v>
      </c>
      <c r="AD26" s="48">
        <f t="shared" si="60"/>
        <v>45514</v>
      </c>
      <c r="AG26" s="48">
        <f t="shared" ref="AG26:AG30" si="70">IF(AF26&lt;&gt;"",AF26+1,AG25+7)</f>
        <v>45543</v>
      </c>
      <c r="AH26" s="48">
        <f t="shared" ref="AH26:AH30" si="71">IF(AG26&lt;&gt;"",AG26+1,AH25+7)</f>
        <v>45544</v>
      </c>
      <c r="AI26" s="48">
        <f t="shared" si="61"/>
        <v>45545</v>
      </c>
      <c r="AJ26" s="48">
        <f t="shared" si="62"/>
        <v>45546</v>
      </c>
      <c r="AK26" s="48">
        <f t="shared" si="63"/>
        <v>45547</v>
      </c>
      <c r="AL26" s="48">
        <f t="shared" si="64"/>
        <v>45548</v>
      </c>
      <c r="AM26" s="48">
        <f t="shared" si="65"/>
        <v>45549</v>
      </c>
      <c r="AX26" t="s">
        <v>5725</v>
      </c>
      <c r="AY26" t="s">
        <v>5720</v>
      </c>
      <c r="BB26" t="s">
        <v>7230</v>
      </c>
      <c r="BC26" t="s">
        <v>352</v>
      </c>
      <c r="BD26">
        <v>1</v>
      </c>
      <c r="BE26" t="s">
        <v>343</v>
      </c>
      <c r="BG26">
        <v>25</v>
      </c>
      <c r="BH26" s="36" t="s">
        <v>330</v>
      </c>
      <c r="BI26" t="s">
        <v>293</v>
      </c>
      <c r="BK26">
        <v>25</v>
      </c>
    </row>
    <row r="27" spans="1:63" ht="18.75" x14ac:dyDescent="0.3">
      <c r="A27" s="3">
        <v>26</v>
      </c>
      <c r="B27" s="3" t="s">
        <v>179</v>
      </c>
      <c r="C27" s="3" t="s">
        <v>155</v>
      </c>
      <c r="D27" s="3" t="s">
        <v>315</v>
      </c>
      <c r="E27" s="3" t="s">
        <v>460</v>
      </c>
      <c r="F27" s="3" t="s">
        <v>461</v>
      </c>
      <c r="G27" s="3" t="s">
        <v>422</v>
      </c>
      <c r="H27" s="3" t="s">
        <v>423</v>
      </c>
      <c r="I27" s="3"/>
      <c r="J27" s="45" t="s">
        <v>696</v>
      </c>
      <c r="K27" s="45"/>
      <c r="L27" s="45"/>
      <c r="O27" s="48">
        <f t="shared" si="66"/>
        <v>45487</v>
      </c>
      <c r="P27" s="48">
        <f t="shared" si="67"/>
        <v>45488</v>
      </c>
      <c r="Q27" s="48">
        <f t="shared" si="51"/>
        <v>45489</v>
      </c>
      <c r="R27" s="48">
        <f t="shared" si="52"/>
        <v>45490</v>
      </c>
      <c r="S27" s="48">
        <f t="shared" si="53"/>
        <v>45491</v>
      </c>
      <c r="T27" s="48">
        <f t="shared" si="54"/>
        <v>45492</v>
      </c>
      <c r="U27" s="48">
        <f t="shared" si="55"/>
        <v>45493</v>
      </c>
      <c r="X27" s="48">
        <f t="shared" si="68"/>
        <v>45515</v>
      </c>
      <c r="Y27" s="48">
        <f t="shared" si="69"/>
        <v>45516</v>
      </c>
      <c r="Z27" s="48">
        <f t="shared" si="56"/>
        <v>45517</v>
      </c>
      <c r="AA27" s="48">
        <f t="shared" si="57"/>
        <v>45518</v>
      </c>
      <c r="AB27" s="48">
        <f t="shared" si="58"/>
        <v>45519</v>
      </c>
      <c r="AC27" s="48">
        <f t="shared" si="59"/>
        <v>45520</v>
      </c>
      <c r="AD27" s="48">
        <f t="shared" si="60"/>
        <v>45521</v>
      </c>
      <c r="AG27" s="48">
        <f t="shared" si="70"/>
        <v>45550</v>
      </c>
      <c r="AH27" s="48">
        <f t="shared" si="71"/>
        <v>45551</v>
      </c>
      <c r="AI27" s="48">
        <f t="shared" si="61"/>
        <v>45552</v>
      </c>
      <c r="AJ27" s="48">
        <f t="shared" si="62"/>
        <v>45553</v>
      </c>
      <c r="AK27" s="48">
        <f t="shared" si="63"/>
        <v>45554</v>
      </c>
      <c r="AL27" s="48">
        <f t="shared" si="64"/>
        <v>45555</v>
      </c>
      <c r="AM27" s="48">
        <f t="shared" si="65"/>
        <v>45556</v>
      </c>
      <c r="AX27" t="s">
        <v>677</v>
      </c>
      <c r="AY27" t="s">
        <v>5720</v>
      </c>
      <c r="BB27" t="s">
        <v>7231</v>
      </c>
      <c r="BC27" t="s">
        <v>352</v>
      </c>
      <c r="BD27">
        <v>2</v>
      </c>
      <c r="BE27" t="s">
        <v>344</v>
      </c>
      <c r="BG27">
        <v>26</v>
      </c>
      <c r="BH27" s="36" t="s">
        <v>331</v>
      </c>
      <c r="BI27" t="s">
        <v>294</v>
      </c>
      <c r="BK27">
        <v>26</v>
      </c>
    </row>
    <row r="28" spans="1:63" ht="18.75" x14ac:dyDescent="0.3">
      <c r="A28" s="3">
        <v>27</v>
      </c>
      <c r="B28" s="3" t="s">
        <v>180</v>
      </c>
      <c r="C28" s="3" t="s">
        <v>156</v>
      </c>
      <c r="D28" s="3" t="s">
        <v>316</v>
      </c>
      <c r="E28" s="3" t="s">
        <v>460</v>
      </c>
      <c r="F28" s="3" t="s">
        <v>461</v>
      </c>
      <c r="G28" s="3" t="s">
        <v>424</v>
      </c>
      <c r="H28" s="3" t="s">
        <v>425</v>
      </c>
      <c r="I28" s="3"/>
      <c r="J28" s="45" t="s">
        <v>696</v>
      </c>
      <c r="K28" s="45"/>
      <c r="L28" s="45"/>
      <c r="O28" s="48">
        <f t="shared" si="66"/>
        <v>45494</v>
      </c>
      <c r="P28" s="48">
        <f t="shared" si="67"/>
        <v>45495</v>
      </c>
      <c r="Q28" s="48">
        <f t="shared" si="51"/>
        <v>45496</v>
      </c>
      <c r="R28" s="48">
        <f t="shared" si="52"/>
        <v>45497</v>
      </c>
      <c r="S28" s="48">
        <f t="shared" si="53"/>
        <v>45498</v>
      </c>
      <c r="T28" s="48">
        <f t="shared" si="54"/>
        <v>45499</v>
      </c>
      <c r="U28" s="48">
        <f t="shared" si="55"/>
        <v>45500</v>
      </c>
      <c r="X28" s="48">
        <f t="shared" si="68"/>
        <v>45522</v>
      </c>
      <c r="Y28" s="48">
        <f t="shared" si="69"/>
        <v>45523</v>
      </c>
      <c r="Z28" s="48">
        <f t="shared" si="56"/>
        <v>45524</v>
      </c>
      <c r="AA28" s="48">
        <f t="shared" si="57"/>
        <v>45525</v>
      </c>
      <c r="AB28" s="48">
        <f t="shared" si="58"/>
        <v>45526</v>
      </c>
      <c r="AC28" s="48">
        <f t="shared" si="59"/>
        <v>45527</v>
      </c>
      <c r="AD28" s="48">
        <f t="shared" si="60"/>
        <v>45528</v>
      </c>
      <c r="AG28" s="48">
        <f t="shared" si="70"/>
        <v>45557</v>
      </c>
      <c r="AH28" s="48">
        <f t="shared" si="71"/>
        <v>45558</v>
      </c>
      <c r="AI28" s="48">
        <f t="shared" si="61"/>
        <v>45559</v>
      </c>
      <c r="AJ28" s="48">
        <f t="shared" si="62"/>
        <v>45560</v>
      </c>
      <c r="AK28" s="48">
        <f t="shared" si="63"/>
        <v>45561</v>
      </c>
      <c r="AL28" s="48">
        <f t="shared" si="64"/>
        <v>45562</v>
      </c>
      <c r="AM28" s="48">
        <f t="shared" si="65"/>
        <v>45563</v>
      </c>
      <c r="AX28" t="s">
        <v>267</v>
      </c>
      <c r="AY28" t="s">
        <v>5721</v>
      </c>
      <c r="BB28" t="s">
        <v>7232</v>
      </c>
      <c r="BC28" t="s">
        <v>352</v>
      </c>
      <c r="BD28">
        <v>3</v>
      </c>
      <c r="BE28" t="s">
        <v>345</v>
      </c>
      <c r="BG28">
        <v>27</v>
      </c>
      <c r="BH28" s="36" t="s">
        <v>332</v>
      </c>
      <c r="BI28" t="s">
        <v>295</v>
      </c>
      <c r="BK28">
        <v>27</v>
      </c>
    </row>
    <row r="29" spans="1:63" ht="18.75" x14ac:dyDescent="0.3">
      <c r="A29" s="3">
        <v>28</v>
      </c>
      <c r="B29" s="3" t="s">
        <v>181</v>
      </c>
      <c r="C29" s="3" t="s">
        <v>157</v>
      </c>
      <c r="D29" s="3" t="s">
        <v>317</v>
      </c>
      <c r="E29" s="3" t="s">
        <v>462</v>
      </c>
      <c r="F29" s="3" t="s">
        <v>463</v>
      </c>
      <c r="G29" s="3" t="s">
        <v>425</v>
      </c>
      <c r="H29" s="3" t="s">
        <v>424</v>
      </c>
      <c r="I29" s="3"/>
      <c r="J29" s="45" t="s">
        <v>5704</v>
      </c>
      <c r="K29" s="45"/>
      <c r="L29" s="45"/>
      <c r="O29" s="48">
        <f t="shared" si="66"/>
        <v>45501</v>
      </c>
      <c r="P29" s="48">
        <f t="shared" si="67"/>
        <v>45502</v>
      </c>
      <c r="Q29" s="48">
        <f t="shared" si="51"/>
        <v>45503</v>
      </c>
      <c r="R29" s="48">
        <f t="shared" si="52"/>
        <v>45504</v>
      </c>
      <c r="S29" s="48">
        <f t="shared" si="53"/>
        <v>45505</v>
      </c>
      <c r="T29" s="48">
        <f t="shared" si="54"/>
        <v>45506</v>
      </c>
      <c r="U29" s="48">
        <f t="shared" si="55"/>
        <v>45507</v>
      </c>
      <c r="X29" s="48">
        <f t="shared" si="68"/>
        <v>45529</v>
      </c>
      <c r="Y29" s="48">
        <f t="shared" si="69"/>
        <v>45530</v>
      </c>
      <c r="Z29" s="48">
        <f t="shared" si="56"/>
        <v>45531</v>
      </c>
      <c r="AA29" s="48">
        <f t="shared" si="57"/>
        <v>45532</v>
      </c>
      <c r="AB29" s="48">
        <f t="shared" si="58"/>
        <v>45533</v>
      </c>
      <c r="AC29" s="48">
        <f t="shared" si="59"/>
        <v>45534</v>
      </c>
      <c r="AD29" s="48">
        <f t="shared" si="60"/>
        <v>45535</v>
      </c>
      <c r="AG29" s="48">
        <f t="shared" si="70"/>
        <v>45564</v>
      </c>
      <c r="AH29" s="48">
        <f t="shared" si="71"/>
        <v>45565</v>
      </c>
      <c r="AI29" s="48">
        <f t="shared" si="61"/>
        <v>45566</v>
      </c>
      <c r="AJ29" s="48">
        <f t="shared" si="62"/>
        <v>45567</v>
      </c>
      <c r="AK29" s="48">
        <f t="shared" si="63"/>
        <v>45568</v>
      </c>
      <c r="AL29" s="48">
        <f t="shared" si="64"/>
        <v>45569</v>
      </c>
      <c r="AM29" s="48">
        <f t="shared" si="65"/>
        <v>45570</v>
      </c>
      <c r="AX29" t="s">
        <v>287</v>
      </c>
      <c r="AY29" t="s">
        <v>5720</v>
      </c>
      <c r="BB29" t="s">
        <v>7233</v>
      </c>
      <c r="BC29" t="s">
        <v>352</v>
      </c>
      <c r="BD29">
        <v>4</v>
      </c>
      <c r="BE29" t="s">
        <v>346</v>
      </c>
      <c r="BG29">
        <v>28</v>
      </c>
      <c r="BH29" s="36" t="s">
        <v>333</v>
      </c>
      <c r="BI29" t="s">
        <v>296</v>
      </c>
      <c r="BK29">
        <v>28</v>
      </c>
    </row>
    <row r="30" spans="1:63" ht="18.75" x14ac:dyDescent="0.3">
      <c r="A30" s="3">
        <v>29</v>
      </c>
      <c r="B30" s="3" t="s">
        <v>182</v>
      </c>
      <c r="C30" s="3" t="s">
        <v>158</v>
      </c>
      <c r="D30" s="3" t="s">
        <v>318</v>
      </c>
      <c r="E30" s="3" t="s">
        <v>462</v>
      </c>
      <c r="F30" s="3" t="s">
        <v>463</v>
      </c>
      <c r="G30" s="3" t="s">
        <v>423</v>
      </c>
      <c r="H30" s="3" t="s">
        <v>422</v>
      </c>
      <c r="I30" s="3"/>
      <c r="J30" s="45" t="s">
        <v>696</v>
      </c>
      <c r="K30" s="45"/>
      <c r="L30" s="45"/>
      <c r="O30" s="48">
        <f t="shared" si="66"/>
        <v>45508</v>
      </c>
      <c r="P30" s="48">
        <f t="shared" si="67"/>
        <v>45509</v>
      </c>
      <c r="Q30" s="48">
        <f t="shared" si="51"/>
        <v>45510</v>
      </c>
      <c r="R30" s="48">
        <f t="shared" si="52"/>
        <v>45511</v>
      </c>
      <c r="S30" s="48">
        <f t="shared" si="53"/>
        <v>45512</v>
      </c>
      <c r="T30" s="48">
        <f t="shared" si="54"/>
        <v>45513</v>
      </c>
      <c r="U30" s="48">
        <f t="shared" si="55"/>
        <v>45514</v>
      </c>
      <c r="X30" s="48">
        <f t="shared" si="68"/>
        <v>45536</v>
      </c>
      <c r="Y30" s="48">
        <f t="shared" si="69"/>
        <v>45537</v>
      </c>
      <c r="Z30" s="48">
        <f t="shared" si="56"/>
        <v>45538</v>
      </c>
      <c r="AA30" s="48">
        <f t="shared" si="57"/>
        <v>45539</v>
      </c>
      <c r="AB30" s="48">
        <f t="shared" si="58"/>
        <v>45540</v>
      </c>
      <c r="AC30" s="48">
        <f t="shared" si="59"/>
        <v>45541</v>
      </c>
      <c r="AD30" s="48">
        <f t="shared" si="60"/>
        <v>45542</v>
      </c>
      <c r="AG30" s="48">
        <f t="shared" si="70"/>
        <v>45571</v>
      </c>
      <c r="AH30" s="48">
        <f t="shared" si="71"/>
        <v>45572</v>
      </c>
      <c r="AI30" s="48">
        <f t="shared" si="61"/>
        <v>45573</v>
      </c>
      <c r="AJ30" s="48">
        <f t="shared" si="62"/>
        <v>45574</v>
      </c>
      <c r="AK30" s="48">
        <f t="shared" si="63"/>
        <v>45575</v>
      </c>
      <c r="AL30" s="48">
        <f t="shared" si="64"/>
        <v>45576</v>
      </c>
      <c r="AM30" s="48">
        <f t="shared" si="65"/>
        <v>45577</v>
      </c>
      <c r="AX30" t="s">
        <v>395</v>
      </c>
      <c r="AY30" t="s">
        <v>5722</v>
      </c>
      <c r="BB30" t="s">
        <v>7234</v>
      </c>
      <c r="BC30" t="s">
        <v>352</v>
      </c>
      <c r="BD30">
        <v>5</v>
      </c>
      <c r="BE30" t="s">
        <v>347</v>
      </c>
      <c r="BG30">
        <v>29</v>
      </c>
      <c r="BH30" s="36" t="s">
        <v>334</v>
      </c>
      <c r="BI30" t="s">
        <v>297</v>
      </c>
      <c r="BK30">
        <v>29</v>
      </c>
    </row>
    <row r="31" spans="1:63" x14ac:dyDescent="0.25">
      <c r="A31" s="3">
        <v>30</v>
      </c>
      <c r="B31" s="3" t="s">
        <v>183</v>
      </c>
      <c r="C31" s="3" t="s">
        <v>147</v>
      </c>
      <c r="D31" s="3" t="s">
        <v>319</v>
      </c>
      <c r="E31" s="3" t="s">
        <v>464</v>
      </c>
      <c r="F31" s="3" t="s">
        <v>465</v>
      </c>
      <c r="G31" s="3" t="s">
        <v>412</v>
      </c>
      <c r="H31" s="3" t="s">
        <v>413</v>
      </c>
      <c r="I31" s="3"/>
      <c r="J31" s="45" t="s">
        <v>5703</v>
      </c>
      <c r="K31" s="45"/>
      <c r="L31" s="45"/>
      <c r="AX31" t="s">
        <v>661</v>
      </c>
      <c r="AY31" t="s">
        <v>5720</v>
      </c>
      <c r="BB31" t="s">
        <v>7235</v>
      </c>
      <c r="BC31" t="s">
        <v>352</v>
      </c>
      <c r="BD31">
        <v>6</v>
      </c>
      <c r="BE31" t="s">
        <v>348</v>
      </c>
      <c r="BG31">
        <v>30</v>
      </c>
      <c r="BH31" s="36" t="s">
        <v>335</v>
      </c>
      <c r="BI31" t="s">
        <v>298</v>
      </c>
      <c r="BK31">
        <v>30</v>
      </c>
    </row>
    <row r="32" spans="1:63" x14ac:dyDescent="0.25">
      <c r="A32" s="3">
        <v>31</v>
      </c>
      <c r="B32" s="3" t="s">
        <v>184</v>
      </c>
      <c r="C32" s="3" t="s">
        <v>148</v>
      </c>
      <c r="D32" s="3" t="s">
        <v>320</v>
      </c>
      <c r="E32" s="3" t="s">
        <v>464</v>
      </c>
      <c r="F32" s="3" t="s">
        <v>465</v>
      </c>
      <c r="G32" s="3" t="s">
        <v>416</v>
      </c>
      <c r="H32" s="3" t="s">
        <v>412</v>
      </c>
      <c r="I32" s="3"/>
      <c r="J32" s="45" t="s">
        <v>696</v>
      </c>
      <c r="K32" s="45"/>
      <c r="L32" s="45"/>
      <c r="AX32" t="s">
        <v>275</v>
      </c>
      <c r="AY32" t="s">
        <v>5722</v>
      </c>
      <c r="BB32" t="s">
        <v>7236</v>
      </c>
      <c r="BC32" t="s">
        <v>352</v>
      </c>
      <c r="BD32">
        <v>7</v>
      </c>
      <c r="BE32" t="s">
        <v>349</v>
      </c>
      <c r="BG32">
        <v>31</v>
      </c>
      <c r="BH32" s="36" t="s">
        <v>336</v>
      </c>
      <c r="BI32" t="s">
        <v>299</v>
      </c>
      <c r="BK32">
        <v>31</v>
      </c>
    </row>
    <row r="33" spans="1:63" ht="18.75" x14ac:dyDescent="0.3">
      <c r="A33" s="3">
        <v>32</v>
      </c>
      <c r="B33" s="3" t="s">
        <v>185</v>
      </c>
      <c r="C33" s="3" t="s">
        <v>149</v>
      </c>
      <c r="D33" s="3" t="s">
        <v>321</v>
      </c>
      <c r="E33" s="3" t="s">
        <v>466</v>
      </c>
      <c r="F33" s="3" t="s">
        <v>467</v>
      </c>
      <c r="G33" s="3" t="s">
        <v>417</v>
      </c>
      <c r="H33" s="3" t="s">
        <v>417</v>
      </c>
      <c r="I33" s="3"/>
      <c r="J33" s="46" t="s">
        <v>5705</v>
      </c>
      <c r="K33" s="45"/>
      <c r="L33" s="45"/>
      <c r="O33" s="508" t="e">
        <f ca="1">_xlfn.CONCAT("OCT - ",$O$1)</f>
        <v>#NAME?</v>
      </c>
      <c r="P33" s="508"/>
      <c r="Q33" s="508"/>
      <c r="R33" s="508"/>
      <c r="S33" s="508"/>
      <c r="T33" s="508"/>
      <c r="U33" s="508"/>
      <c r="X33" s="508" t="e">
        <f ca="1">_xlfn.CONCAT("NOV - ",$O$1)</f>
        <v>#NAME?</v>
      </c>
      <c r="Y33" s="508"/>
      <c r="Z33" s="508"/>
      <c r="AA33" s="508"/>
      <c r="AB33" s="508"/>
      <c r="AC33" s="508"/>
      <c r="AD33" s="508"/>
      <c r="AG33" s="508" t="e">
        <f ca="1">_xlfn.CONCAT("DEC - ",$O$1)</f>
        <v>#NAME?</v>
      </c>
      <c r="AH33" s="508"/>
      <c r="AI33" s="508"/>
      <c r="AJ33" s="508"/>
      <c r="AK33" s="508"/>
      <c r="AL33" s="508"/>
      <c r="AM33" s="508"/>
      <c r="AX33" t="s">
        <v>286</v>
      </c>
      <c r="AY33" t="s">
        <v>5723</v>
      </c>
      <c r="BB33" t="s">
        <v>7237</v>
      </c>
      <c r="BC33" t="s">
        <v>352</v>
      </c>
      <c r="BD33">
        <v>8</v>
      </c>
      <c r="BE33" t="s">
        <v>350</v>
      </c>
      <c r="BG33">
        <v>32</v>
      </c>
      <c r="BH33" s="36" t="s">
        <v>337</v>
      </c>
      <c r="BI33" t="s">
        <v>300</v>
      </c>
      <c r="BK33">
        <v>32</v>
      </c>
    </row>
    <row r="34" spans="1:63" x14ac:dyDescent="0.25">
      <c r="A34" s="3">
        <v>33</v>
      </c>
      <c r="B34" s="3" t="s">
        <v>186</v>
      </c>
      <c r="C34" s="3" t="s">
        <v>150</v>
      </c>
      <c r="D34" s="3" t="s">
        <v>322</v>
      </c>
      <c r="E34" s="3" t="s">
        <v>466</v>
      </c>
      <c r="F34" s="3" t="s">
        <v>467</v>
      </c>
      <c r="G34" s="3" t="s">
        <v>412</v>
      </c>
      <c r="H34" s="3" t="s">
        <v>416</v>
      </c>
      <c r="I34" s="3"/>
      <c r="J34" s="45" t="s">
        <v>5703</v>
      </c>
      <c r="K34" s="45"/>
      <c r="L34" s="45"/>
      <c r="O34" s="47" t="s">
        <v>5692</v>
      </c>
      <c r="P34" s="47" t="s">
        <v>5693</v>
      </c>
      <c r="Q34" s="47" t="s">
        <v>5694</v>
      </c>
      <c r="R34" s="47" t="s">
        <v>5695</v>
      </c>
      <c r="S34" s="47" t="s">
        <v>5696</v>
      </c>
      <c r="T34" s="47" t="s">
        <v>5697</v>
      </c>
      <c r="U34" s="47" t="s">
        <v>5698</v>
      </c>
      <c r="X34" s="47" t="s">
        <v>5692</v>
      </c>
      <c r="Y34" s="47" t="s">
        <v>5693</v>
      </c>
      <c r="Z34" s="47" t="s">
        <v>5694</v>
      </c>
      <c r="AA34" s="47" t="s">
        <v>5695</v>
      </c>
      <c r="AB34" s="47" t="s">
        <v>5696</v>
      </c>
      <c r="AC34" s="47" t="s">
        <v>5697</v>
      </c>
      <c r="AD34" s="47" t="s">
        <v>5698</v>
      </c>
      <c r="AG34" s="47" t="s">
        <v>5692</v>
      </c>
      <c r="AH34" s="47" t="s">
        <v>5693</v>
      </c>
      <c r="AI34" s="47" t="s">
        <v>5694</v>
      </c>
      <c r="AJ34" s="47" t="s">
        <v>5695</v>
      </c>
      <c r="AK34" s="47" t="s">
        <v>5696</v>
      </c>
      <c r="AL34" s="47" t="s">
        <v>5697</v>
      </c>
      <c r="AM34" s="47" t="s">
        <v>5698</v>
      </c>
      <c r="AX34" t="s">
        <v>249</v>
      </c>
      <c r="AY34" t="s">
        <v>5722</v>
      </c>
      <c r="BB34" t="s">
        <v>7238</v>
      </c>
      <c r="BC34" t="s">
        <v>352</v>
      </c>
      <c r="BD34">
        <v>9</v>
      </c>
      <c r="BE34" t="s">
        <v>351</v>
      </c>
      <c r="BG34">
        <v>33</v>
      </c>
      <c r="BH34" s="36" t="s">
        <v>338</v>
      </c>
      <c r="BI34" t="s">
        <v>301</v>
      </c>
      <c r="BK34">
        <v>33</v>
      </c>
    </row>
    <row r="35" spans="1:63" ht="18.75" x14ac:dyDescent="0.3">
      <c r="A35" s="3">
        <v>34</v>
      </c>
      <c r="B35" s="3" t="s">
        <v>176</v>
      </c>
      <c r="C35" s="3" t="s">
        <v>151</v>
      </c>
      <c r="D35" s="3" t="s">
        <v>323</v>
      </c>
      <c r="E35" s="3" t="s">
        <v>468</v>
      </c>
      <c r="F35" s="3" t="s">
        <v>469</v>
      </c>
      <c r="G35" s="3" t="s">
        <v>413</v>
      </c>
      <c r="H35" s="3" t="s">
        <v>412</v>
      </c>
      <c r="I35" s="3"/>
      <c r="J35" s="45" t="s">
        <v>696</v>
      </c>
      <c r="K35" s="45"/>
      <c r="L35" s="45"/>
      <c r="O35" s="48">
        <f>AP11-(WEEKDAY(AP11)-1)</f>
        <v>45564</v>
      </c>
      <c r="P35" s="48">
        <f>IF(O35&lt;&gt;"",O35+1,P34+7)</f>
        <v>45565</v>
      </c>
      <c r="Q35" s="48">
        <f t="shared" ref="Q35:Q40" si="72">IF(P35&lt;&gt;"",P35+1,Q34+7)</f>
        <v>45566</v>
      </c>
      <c r="R35" s="48">
        <f t="shared" ref="R35:R40" si="73">IF(Q35&lt;&gt;"",Q35+1,R34+7)</f>
        <v>45567</v>
      </c>
      <c r="S35" s="48">
        <f t="shared" ref="S35:S40" si="74">IF(R35&lt;&gt;"",R35+1,S34+7)</f>
        <v>45568</v>
      </c>
      <c r="T35" s="48">
        <f t="shared" ref="T35:T40" si="75">IF(S35&lt;&gt;"",S35+1,T34+7)</f>
        <v>45569</v>
      </c>
      <c r="U35" s="48">
        <f t="shared" ref="U35:U40" si="76">IF(T35&lt;&gt;"",T35+1,U34+7)</f>
        <v>45570</v>
      </c>
      <c r="X35" s="48">
        <f>AP12-(WEEKDAY(AP12)-1)</f>
        <v>45592</v>
      </c>
      <c r="Y35" s="48">
        <f>IF(X35&lt;&gt;"",X35+1,Y34+7)</f>
        <v>45593</v>
      </c>
      <c r="Z35" s="48">
        <f t="shared" ref="Z35:Z40" si="77">IF(Y35&lt;&gt;"",Y35+1,Z34+7)</f>
        <v>45594</v>
      </c>
      <c r="AA35" s="48">
        <f t="shared" ref="AA35:AA40" si="78">IF(Z35&lt;&gt;"",Z35+1,AA34+7)</f>
        <v>45595</v>
      </c>
      <c r="AB35" s="48">
        <f t="shared" ref="AB35:AB40" si="79">IF(AA35&lt;&gt;"",AA35+1,AB34+7)</f>
        <v>45596</v>
      </c>
      <c r="AC35" s="48">
        <f t="shared" ref="AC35:AC40" si="80">IF(AB35&lt;&gt;"",AB35+1,AC34+7)</f>
        <v>45597</v>
      </c>
      <c r="AD35" s="48">
        <f t="shared" ref="AD35:AD40" si="81">IF(AC35&lt;&gt;"",AC35+1,AD34+7)</f>
        <v>45598</v>
      </c>
      <c r="AG35" s="48">
        <f>AP13-(WEEKDAY(AP13)-1)</f>
        <v>45627</v>
      </c>
      <c r="AH35" s="48">
        <f>IF(AG35&lt;&gt;"",AG35+1,AH34+7)</f>
        <v>45628</v>
      </c>
      <c r="AI35" s="48">
        <f t="shared" ref="AI35:AI40" si="82">IF(AH35&lt;&gt;"",AH35+1,AI34+7)</f>
        <v>45629</v>
      </c>
      <c r="AJ35" s="48">
        <f t="shared" ref="AJ35:AJ40" si="83">IF(AI35&lt;&gt;"",AI35+1,AJ34+7)</f>
        <v>45630</v>
      </c>
      <c r="AK35" s="48">
        <f t="shared" ref="AK35:AK40" si="84">IF(AJ35&lt;&gt;"",AJ35+1,AK34+7)</f>
        <v>45631</v>
      </c>
      <c r="AL35" s="48">
        <f t="shared" ref="AL35:AL40" si="85">IF(AK35&lt;&gt;"",AK35+1,AL34+7)</f>
        <v>45632</v>
      </c>
      <c r="AM35" s="48">
        <f t="shared" ref="AM35:AM40" si="86">IF(AL35&lt;&gt;"",AL35+1,AM34+7)</f>
        <v>45633</v>
      </c>
      <c r="AX35" t="s">
        <v>394</v>
      </c>
      <c r="AY35" t="s">
        <v>5720</v>
      </c>
      <c r="BB35" t="s">
        <v>7239</v>
      </c>
      <c r="BC35" t="s">
        <v>352</v>
      </c>
      <c r="BD35">
        <v>10</v>
      </c>
      <c r="BE35" t="s">
        <v>352</v>
      </c>
      <c r="BG35">
        <v>34</v>
      </c>
      <c r="BH35" s="36" t="s">
        <v>339</v>
      </c>
      <c r="BI35" t="s">
        <v>302</v>
      </c>
      <c r="BK35">
        <v>34</v>
      </c>
    </row>
    <row r="36" spans="1:63" ht="18.75" x14ac:dyDescent="0.3">
      <c r="A36" s="3">
        <v>35</v>
      </c>
      <c r="B36" s="3" t="s">
        <v>177</v>
      </c>
      <c r="C36" s="3" t="s">
        <v>152</v>
      </c>
      <c r="D36" s="3" t="s">
        <v>324</v>
      </c>
      <c r="E36" s="3" t="s">
        <v>468</v>
      </c>
      <c r="F36" s="3" t="s">
        <v>469</v>
      </c>
      <c r="G36" s="3" t="s">
        <v>422</v>
      </c>
      <c r="H36" s="3" t="s">
        <v>423</v>
      </c>
      <c r="I36" s="3"/>
      <c r="J36" s="45" t="s">
        <v>696</v>
      </c>
      <c r="K36" s="45"/>
      <c r="L36" s="45"/>
      <c r="O36" s="48">
        <f t="shared" ref="O36:O40" si="87">IF(N36&lt;&gt;"",N36+1,O35+7)</f>
        <v>45571</v>
      </c>
      <c r="P36" s="48">
        <f t="shared" ref="P36:P40" si="88">IF(O36&lt;&gt;"",O36+1,P35+7)</f>
        <v>45572</v>
      </c>
      <c r="Q36" s="48">
        <f t="shared" si="72"/>
        <v>45573</v>
      </c>
      <c r="R36" s="48">
        <f t="shared" si="73"/>
        <v>45574</v>
      </c>
      <c r="S36" s="48">
        <f t="shared" si="74"/>
        <v>45575</v>
      </c>
      <c r="T36" s="48">
        <f t="shared" si="75"/>
        <v>45576</v>
      </c>
      <c r="U36" s="48">
        <f t="shared" si="76"/>
        <v>45577</v>
      </c>
      <c r="X36" s="48">
        <f t="shared" ref="X36:X40" si="89">IF(W36&lt;&gt;"",W36+1,X35+7)</f>
        <v>45599</v>
      </c>
      <c r="Y36" s="48">
        <f t="shared" ref="Y36:Y40" si="90">IF(X36&lt;&gt;"",X36+1,Y35+7)</f>
        <v>45600</v>
      </c>
      <c r="Z36" s="48">
        <f t="shared" si="77"/>
        <v>45601</v>
      </c>
      <c r="AA36" s="48">
        <f t="shared" si="78"/>
        <v>45602</v>
      </c>
      <c r="AB36" s="48">
        <f t="shared" si="79"/>
        <v>45603</v>
      </c>
      <c r="AC36" s="48">
        <f t="shared" si="80"/>
        <v>45604</v>
      </c>
      <c r="AD36" s="48">
        <f t="shared" si="81"/>
        <v>45605</v>
      </c>
      <c r="AG36" s="48">
        <f t="shared" ref="AG36:AG40" si="91">IF(AF36&lt;&gt;"",AF36+1,AG35+7)</f>
        <v>45634</v>
      </c>
      <c r="AH36" s="48">
        <f t="shared" ref="AH36:AH40" si="92">IF(AG36&lt;&gt;"",AG36+1,AH35+7)</f>
        <v>45635</v>
      </c>
      <c r="AI36" s="48">
        <f t="shared" si="82"/>
        <v>45636</v>
      </c>
      <c r="AJ36" s="48">
        <f t="shared" si="83"/>
        <v>45637</v>
      </c>
      <c r="AK36" s="48">
        <f t="shared" si="84"/>
        <v>45638</v>
      </c>
      <c r="AL36" s="48">
        <f t="shared" si="85"/>
        <v>45639</v>
      </c>
      <c r="AM36" s="48">
        <f t="shared" si="86"/>
        <v>45640</v>
      </c>
      <c r="AX36" t="s">
        <v>679</v>
      </c>
      <c r="AY36" t="s">
        <v>5722</v>
      </c>
      <c r="BB36" t="s">
        <v>7240</v>
      </c>
      <c r="BC36" t="s">
        <v>352</v>
      </c>
      <c r="BD36">
        <v>11</v>
      </c>
      <c r="BE36" t="s">
        <v>293</v>
      </c>
      <c r="BG36">
        <v>35</v>
      </c>
      <c r="BH36" s="36" t="s">
        <v>340</v>
      </c>
      <c r="BI36" t="s">
        <v>303</v>
      </c>
      <c r="BK36">
        <v>35</v>
      </c>
    </row>
    <row r="37" spans="1:63" ht="18.75" x14ac:dyDescent="0.3">
      <c r="A37" s="3">
        <v>36</v>
      </c>
      <c r="B37" s="3" t="s">
        <v>179</v>
      </c>
      <c r="C37" s="3" t="s">
        <v>153</v>
      </c>
      <c r="D37" s="3" t="s">
        <v>325</v>
      </c>
      <c r="E37" s="3" t="s">
        <v>470</v>
      </c>
      <c r="F37" s="3" t="s">
        <v>5707</v>
      </c>
      <c r="G37" s="3" t="s">
        <v>424</v>
      </c>
      <c r="H37" s="3" t="s">
        <v>425</v>
      </c>
      <c r="I37" s="3"/>
      <c r="J37" s="45" t="s">
        <v>5704</v>
      </c>
      <c r="K37" s="45"/>
      <c r="L37" s="45"/>
      <c r="O37" s="48">
        <f t="shared" si="87"/>
        <v>45578</v>
      </c>
      <c r="P37" s="48">
        <f t="shared" si="88"/>
        <v>45579</v>
      </c>
      <c r="Q37" s="48">
        <f t="shared" si="72"/>
        <v>45580</v>
      </c>
      <c r="R37" s="48">
        <f t="shared" si="73"/>
        <v>45581</v>
      </c>
      <c r="S37" s="48">
        <f t="shared" si="74"/>
        <v>45582</v>
      </c>
      <c r="T37" s="48">
        <f t="shared" si="75"/>
        <v>45583</v>
      </c>
      <c r="U37" s="48">
        <f t="shared" si="76"/>
        <v>45584</v>
      </c>
      <c r="X37" s="48">
        <f t="shared" si="89"/>
        <v>45606</v>
      </c>
      <c r="Y37" s="48">
        <f t="shared" si="90"/>
        <v>45607</v>
      </c>
      <c r="Z37" s="48">
        <f t="shared" si="77"/>
        <v>45608</v>
      </c>
      <c r="AA37" s="48">
        <f t="shared" si="78"/>
        <v>45609</v>
      </c>
      <c r="AB37" s="48">
        <f t="shared" si="79"/>
        <v>45610</v>
      </c>
      <c r="AC37" s="48">
        <f t="shared" si="80"/>
        <v>45611</v>
      </c>
      <c r="AD37" s="48">
        <f t="shared" si="81"/>
        <v>45612</v>
      </c>
      <c r="AG37" s="48">
        <f t="shared" si="91"/>
        <v>45641</v>
      </c>
      <c r="AH37" s="48">
        <f t="shared" si="92"/>
        <v>45642</v>
      </c>
      <c r="AI37" s="48">
        <f t="shared" si="82"/>
        <v>45643</v>
      </c>
      <c r="AJ37" s="48">
        <f t="shared" si="83"/>
        <v>45644</v>
      </c>
      <c r="AK37" s="48">
        <f t="shared" si="84"/>
        <v>45645</v>
      </c>
      <c r="AL37" s="48">
        <f t="shared" si="85"/>
        <v>45646</v>
      </c>
      <c r="AM37" s="48">
        <f t="shared" si="86"/>
        <v>45647</v>
      </c>
      <c r="AX37" t="s">
        <v>682</v>
      </c>
      <c r="AY37" t="s">
        <v>5720</v>
      </c>
      <c r="BB37" t="s">
        <v>7241</v>
      </c>
      <c r="BC37" t="s">
        <v>352</v>
      </c>
      <c r="BD37">
        <v>12</v>
      </c>
      <c r="BE37" t="s">
        <v>294</v>
      </c>
      <c r="BG37">
        <v>36</v>
      </c>
      <c r="BH37" s="36" t="s">
        <v>341</v>
      </c>
      <c r="BI37" t="s">
        <v>304</v>
      </c>
      <c r="BK37">
        <v>36</v>
      </c>
    </row>
    <row r="38" spans="1:63" ht="18.75" x14ac:dyDescent="0.3">
      <c r="A38" s="3">
        <v>37</v>
      </c>
      <c r="B38" s="3" t="s">
        <v>180</v>
      </c>
      <c r="C38" s="3" t="s">
        <v>154</v>
      </c>
      <c r="D38" s="3" t="s">
        <v>326</v>
      </c>
      <c r="E38" s="3" t="s">
        <v>470</v>
      </c>
      <c r="F38" s="3" t="s">
        <v>5707</v>
      </c>
      <c r="G38" s="3" t="s">
        <v>425</v>
      </c>
      <c r="H38" s="3" t="s">
        <v>424</v>
      </c>
      <c r="I38" s="3"/>
      <c r="J38" s="45" t="s">
        <v>696</v>
      </c>
      <c r="K38" s="45"/>
      <c r="L38" s="45"/>
      <c r="O38" s="48">
        <f t="shared" si="87"/>
        <v>45585</v>
      </c>
      <c r="P38" s="48">
        <f t="shared" si="88"/>
        <v>45586</v>
      </c>
      <c r="Q38" s="48">
        <f t="shared" si="72"/>
        <v>45587</v>
      </c>
      <c r="R38" s="48">
        <f t="shared" si="73"/>
        <v>45588</v>
      </c>
      <c r="S38" s="48">
        <f t="shared" si="74"/>
        <v>45589</v>
      </c>
      <c r="T38" s="48">
        <f t="shared" si="75"/>
        <v>45590</v>
      </c>
      <c r="U38" s="48">
        <f t="shared" si="76"/>
        <v>45591</v>
      </c>
      <c r="X38" s="48">
        <f t="shared" si="89"/>
        <v>45613</v>
      </c>
      <c r="Y38" s="48">
        <f t="shared" si="90"/>
        <v>45614</v>
      </c>
      <c r="Z38" s="48">
        <f t="shared" si="77"/>
        <v>45615</v>
      </c>
      <c r="AA38" s="48">
        <f t="shared" si="78"/>
        <v>45616</v>
      </c>
      <c r="AB38" s="48">
        <f t="shared" si="79"/>
        <v>45617</v>
      </c>
      <c r="AC38" s="48">
        <f t="shared" si="80"/>
        <v>45618</v>
      </c>
      <c r="AD38" s="48">
        <f t="shared" si="81"/>
        <v>45619</v>
      </c>
      <c r="AG38" s="48">
        <f t="shared" si="91"/>
        <v>45648</v>
      </c>
      <c r="AH38" s="48">
        <f t="shared" si="92"/>
        <v>45649</v>
      </c>
      <c r="AI38" s="48">
        <f t="shared" si="82"/>
        <v>45650</v>
      </c>
      <c r="AJ38" s="48">
        <f t="shared" si="83"/>
        <v>45651</v>
      </c>
      <c r="AK38" s="48">
        <f t="shared" si="84"/>
        <v>45652</v>
      </c>
      <c r="AL38" s="48">
        <f t="shared" si="85"/>
        <v>45653</v>
      </c>
      <c r="AM38" s="48">
        <f t="shared" si="86"/>
        <v>45654</v>
      </c>
      <c r="AX38" t="s">
        <v>229</v>
      </c>
      <c r="AY38" t="s">
        <v>5720</v>
      </c>
      <c r="BB38" t="s">
        <v>7242</v>
      </c>
      <c r="BC38" t="s">
        <v>293</v>
      </c>
      <c r="BD38">
        <v>1</v>
      </c>
      <c r="BE38" t="s">
        <v>295</v>
      </c>
      <c r="BG38">
        <v>37</v>
      </c>
      <c r="BH38" s="36" t="s">
        <v>342</v>
      </c>
      <c r="BI38" t="s">
        <v>305</v>
      </c>
      <c r="BK38">
        <v>37</v>
      </c>
    </row>
    <row r="39" spans="1:63" ht="18.75" x14ac:dyDescent="0.3">
      <c r="A39" s="3">
        <v>38</v>
      </c>
      <c r="B39" s="3" t="s">
        <v>181</v>
      </c>
      <c r="C39" s="3" t="s">
        <v>155</v>
      </c>
      <c r="D39" s="3" t="s">
        <v>327</v>
      </c>
      <c r="E39" s="3" t="s">
        <v>471</v>
      </c>
      <c r="F39" s="3" t="s">
        <v>472</v>
      </c>
      <c r="G39" s="3" t="s">
        <v>423</v>
      </c>
      <c r="H39" s="3" t="s">
        <v>422</v>
      </c>
      <c r="I39" s="3"/>
      <c r="J39" s="45" t="s">
        <v>5703</v>
      </c>
      <c r="K39" s="45"/>
      <c r="L39" s="45"/>
      <c r="O39" s="48">
        <f t="shared" si="87"/>
        <v>45592</v>
      </c>
      <c r="P39" s="48">
        <f t="shared" si="88"/>
        <v>45593</v>
      </c>
      <c r="Q39" s="48">
        <f t="shared" si="72"/>
        <v>45594</v>
      </c>
      <c r="R39" s="48">
        <f t="shared" si="73"/>
        <v>45595</v>
      </c>
      <c r="S39" s="48">
        <f t="shared" si="74"/>
        <v>45596</v>
      </c>
      <c r="T39" s="48">
        <f t="shared" si="75"/>
        <v>45597</v>
      </c>
      <c r="U39" s="48">
        <f t="shared" si="76"/>
        <v>45598</v>
      </c>
      <c r="X39" s="48">
        <f t="shared" si="89"/>
        <v>45620</v>
      </c>
      <c r="Y39" s="48">
        <f t="shared" si="90"/>
        <v>45621</v>
      </c>
      <c r="Z39" s="48">
        <f t="shared" si="77"/>
        <v>45622</v>
      </c>
      <c r="AA39" s="48">
        <f t="shared" si="78"/>
        <v>45623</v>
      </c>
      <c r="AB39" s="48">
        <f t="shared" si="79"/>
        <v>45624</v>
      </c>
      <c r="AC39" s="48">
        <f t="shared" si="80"/>
        <v>45625</v>
      </c>
      <c r="AD39" s="48">
        <f t="shared" si="81"/>
        <v>45626</v>
      </c>
      <c r="AG39" s="48">
        <f t="shared" si="91"/>
        <v>45655</v>
      </c>
      <c r="AH39" s="48">
        <f t="shared" si="92"/>
        <v>45656</v>
      </c>
      <c r="AI39" s="48">
        <f t="shared" si="82"/>
        <v>45657</v>
      </c>
      <c r="AJ39" s="48">
        <f t="shared" si="83"/>
        <v>45658</v>
      </c>
      <c r="AK39" s="48">
        <f t="shared" si="84"/>
        <v>45659</v>
      </c>
      <c r="AL39" s="48">
        <f t="shared" si="85"/>
        <v>45660</v>
      </c>
      <c r="AM39" s="48">
        <f t="shared" si="86"/>
        <v>45661</v>
      </c>
      <c r="AX39" t="s">
        <v>230</v>
      </c>
      <c r="AY39" t="s">
        <v>5724</v>
      </c>
      <c r="BB39" t="s">
        <v>7243</v>
      </c>
      <c r="BC39" t="s">
        <v>293</v>
      </c>
      <c r="BD39">
        <v>2</v>
      </c>
      <c r="BE39" t="s">
        <v>296</v>
      </c>
      <c r="BG39">
        <v>38</v>
      </c>
      <c r="BH39" s="36" t="s">
        <v>343</v>
      </c>
      <c r="BI39" t="s">
        <v>306</v>
      </c>
      <c r="BK39">
        <v>38</v>
      </c>
    </row>
    <row r="40" spans="1:63" ht="18.75" x14ac:dyDescent="0.3">
      <c r="A40" s="3">
        <v>39</v>
      </c>
      <c r="B40" s="3" t="s">
        <v>182</v>
      </c>
      <c r="C40" s="3" t="s">
        <v>156</v>
      </c>
      <c r="D40" s="3" t="s">
        <v>328</v>
      </c>
      <c r="E40" s="3" t="s">
        <v>471</v>
      </c>
      <c r="F40" s="3" t="s">
        <v>472</v>
      </c>
      <c r="G40" s="3" t="s">
        <v>412</v>
      </c>
      <c r="H40" s="3" t="s">
        <v>413</v>
      </c>
      <c r="I40" s="3"/>
      <c r="J40" s="45" t="s">
        <v>696</v>
      </c>
      <c r="K40" s="45"/>
      <c r="L40" s="45"/>
      <c r="O40" s="48">
        <f t="shared" si="87"/>
        <v>45599</v>
      </c>
      <c r="P40" s="48">
        <f t="shared" si="88"/>
        <v>45600</v>
      </c>
      <c r="Q40" s="48">
        <f t="shared" si="72"/>
        <v>45601</v>
      </c>
      <c r="R40" s="48">
        <f t="shared" si="73"/>
        <v>45602</v>
      </c>
      <c r="S40" s="48">
        <f t="shared" si="74"/>
        <v>45603</v>
      </c>
      <c r="T40" s="48">
        <f t="shared" si="75"/>
        <v>45604</v>
      </c>
      <c r="U40" s="48">
        <f t="shared" si="76"/>
        <v>45605</v>
      </c>
      <c r="X40" s="48">
        <f t="shared" si="89"/>
        <v>45627</v>
      </c>
      <c r="Y40" s="48">
        <f t="shared" si="90"/>
        <v>45628</v>
      </c>
      <c r="Z40" s="48">
        <f t="shared" si="77"/>
        <v>45629</v>
      </c>
      <c r="AA40" s="48">
        <f t="shared" si="78"/>
        <v>45630</v>
      </c>
      <c r="AB40" s="48">
        <f t="shared" si="79"/>
        <v>45631</v>
      </c>
      <c r="AC40" s="48">
        <f t="shared" si="80"/>
        <v>45632</v>
      </c>
      <c r="AD40" s="48">
        <f t="shared" si="81"/>
        <v>45633</v>
      </c>
      <c r="AG40" s="48">
        <f t="shared" si="91"/>
        <v>45662</v>
      </c>
      <c r="AH40" s="48">
        <f t="shared" si="92"/>
        <v>45663</v>
      </c>
      <c r="AI40" s="48">
        <f t="shared" si="82"/>
        <v>45664</v>
      </c>
      <c r="AJ40" s="48">
        <f t="shared" si="83"/>
        <v>45665</v>
      </c>
      <c r="AK40" s="48">
        <f t="shared" si="84"/>
        <v>45666</v>
      </c>
      <c r="AL40" s="48">
        <f t="shared" si="85"/>
        <v>45667</v>
      </c>
      <c r="AM40" s="48">
        <f t="shared" si="86"/>
        <v>45668</v>
      </c>
      <c r="AX40" t="s">
        <v>239</v>
      </c>
      <c r="AY40" t="s">
        <v>5723</v>
      </c>
      <c r="BB40" t="s">
        <v>7244</v>
      </c>
      <c r="BC40" t="s">
        <v>293</v>
      </c>
      <c r="BD40">
        <v>3</v>
      </c>
      <c r="BE40" t="s">
        <v>297</v>
      </c>
      <c r="BG40">
        <v>39</v>
      </c>
      <c r="BH40" s="36" t="s">
        <v>344</v>
      </c>
      <c r="BI40" t="s">
        <v>307</v>
      </c>
      <c r="BK40">
        <v>39</v>
      </c>
    </row>
    <row r="41" spans="1:63" x14ac:dyDescent="0.25">
      <c r="A41" s="3">
        <v>40</v>
      </c>
      <c r="B41" s="3" t="s">
        <v>183</v>
      </c>
      <c r="C41" s="3" t="s">
        <v>157</v>
      </c>
      <c r="D41" s="3" t="s">
        <v>329</v>
      </c>
      <c r="E41" s="3" t="s">
        <v>473</v>
      </c>
      <c r="F41" s="3" t="s">
        <v>474</v>
      </c>
      <c r="G41" s="3" t="s">
        <v>416</v>
      </c>
      <c r="H41" s="3" t="s">
        <v>412</v>
      </c>
      <c r="I41" s="3"/>
      <c r="J41" s="46" t="s">
        <v>5705</v>
      </c>
      <c r="K41" s="45"/>
      <c r="L41" s="45"/>
      <c r="AX41" t="s">
        <v>247</v>
      </c>
      <c r="AY41" t="s">
        <v>5720</v>
      </c>
      <c r="BB41" t="s">
        <v>7245</v>
      </c>
      <c r="BC41" t="s">
        <v>293</v>
      </c>
      <c r="BD41">
        <v>4</v>
      </c>
      <c r="BE41" t="s">
        <v>298</v>
      </c>
      <c r="BG41">
        <v>40</v>
      </c>
      <c r="BH41" s="36" t="s">
        <v>345</v>
      </c>
      <c r="BI41" t="s">
        <v>308</v>
      </c>
      <c r="BK41">
        <v>40</v>
      </c>
    </row>
    <row r="42" spans="1:63" x14ac:dyDescent="0.25">
      <c r="A42" s="3">
        <v>41</v>
      </c>
      <c r="B42" s="3" t="s">
        <v>184</v>
      </c>
      <c r="C42" s="3" t="s">
        <v>158</v>
      </c>
      <c r="D42" s="3" t="s">
        <v>330</v>
      </c>
      <c r="E42" s="3" t="s">
        <v>473</v>
      </c>
      <c r="F42" s="3" t="s">
        <v>474</v>
      </c>
      <c r="G42" s="3" t="s">
        <v>417</v>
      </c>
      <c r="H42" s="3" t="s">
        <v>417</v>
      </c>
      <c r="I42" s="3"/>
      <c r="J42" s="45" t="s">
        <v>5703</v>
      </c>
      <c r="K42" s="45"/>
      <c r="L42" s="45"/>
      <c r="AX42" t="s">
        <v>257</v>
      </c>
      <c r="AY42" t="s">
        <v>5723</v>
      </c>
      <c r="BB42" t="s">
        <v>7246</v>
      </c>
      <c r="BC42" t="s">
        <v>293</v>
      </c>
      <c r="BD42">
        <v>5</v>
      </c>
      <c r="BE42" t="s">
        <v>299</v>
      </c>
      <c r="BG42">
        <v>41</v>
      </c>
      <c r="BH42" s="36" t="s">
        <v>346</v>
      </c>
      <c r="BI42" t="s">
        <v>309</v>
      </c>
      <c r="BK42">
        <v>41</v>
      </c>
    </row>
    <row r="43" spans="1:63" x14ac:dyDescent="0.25">
      <c r="A43" s="3">
        <v>42</v>
      </c>
      <c r="B43" s="3" t="s">
        <v>185</v>
      </c>
      <c r="C43" s="3" t="s">
        <v>147</v>
      </c>
      <c r="D43" s="3" t="s">
        <v>331</v>
      </c>
      <c r="E43" s="3" t="s">
        <v>475</v>
      </c>
      <c r="F43" s="3" t="s">
        <v>476</v>
      </c>
      <c r="G43" s="3" t="s">
        <v>412</v>
      </c>
      <c r="H43" s="3" t="s">
        <v>416</v>
      </c>
      <c r="I43" s="3"/>
      <c r="J43" s="45" t="s">
        <v>696</v>
      </c>
      <c r="K43" s="45"/>
      <c r="L43" s="45"/>
      <c r="AX43" t="s">
        <v>231</v>
      </c>
      <c r="AY43" t="s">
        <v>5722</v>
      </c>
      <c r="BB43" t="s">
        <v>7247</v>
      </c>
      <c r="BC43" t="s">
        <v>293</v>
      </c>
      <c r="BD43">
        <v>6</v>
      </c>
      <c r="BE43" t="s">
        <v>300</v>
      </c>
      <c r="BG43">
        <v>42</v>
      </c>
      <c r="BH43" s="36" t="s">
        <v>347</v>
      </c>
      <c r="BI43" t="s">
        <v>310</v>
      </c>
      <c r="BK43">
        <v>42</v>
      </c>
    </row>
    <row r="44" spans="1:63" x14ac:dyDescent="0.25">
      <c r="A44" s="3">
        <v>43</v>
      </c>
      <c r="B44" s="3" t="s">
        <v>186</v>
      </c>
      <c r="C44" s="3" t="s">
        <v>148</v>
      </c>
      <c r="D44" s="3" t="s">
        <v>332</v>
      </c>
      <c r="E44" s="3" t="s">
        <v>475</v>
      </c>
      <c r="F44" s="3" t="s">
        <v>476</v>
      </c>
      <c r="G44" s="3" t="s">
        <v>413</v>
      </c>
      <c r="H44" s="3" t="s">
        <v>412</v>
      </c>
      <c r="I44" s="3"/>
      <c r="J44" s="45" t="s">
        <v>696</v>
      </c>
      <c r="K44" s="45"/>
      <c r="L44" s="45"/>
      <c r="AX44" t="s">
        <v>274</v>
      </c>
      <c r="AY44" t="s">
        <v>5723</v>
      </c>
      <c r="BB44" t="s">
        <v>7248</v>
      </c>
      <c r="BC44" t="s">
        <v>293</v>
      </c>
      <c r="BD44">
        <v>7</v>
      </c>
      <c r="BE44" t="s">
        <v>301</v>
      </c>
      <c r="BG44">
        <v>43</v>
      </c>
      <c r="BH44" s="36" t="s">
        <v>348</v>
      </c>
      <c r="BI44" t="s">
        <v>311</v>
      </c>
      <c r="BK44">
        <v>43</v>
      </c>
    </row>
    <row r="45" spans="1:63" x14ac:dyDescent="0.25">
      <c r="A45" s="3">
        <v>44</v>
      </c>
      <c r="B45" s="3" t="s">
        <v>176</v>
      </c>
      <c r="C45" s="3" t="s">
        <v>149</v>
      </c>
      <c r="D45" s="3" t="s">
        <v>333</v>
      </c>
      <c r="E45" s="3" t="s">
        <v>410</v>
      </c>
      <c r="F45" s="3" t="s">
        <v>411</v>
      </c>
      <c r="G45" s="3" t="s">
        <v>422</v>
      </c>
      <c r="H45" s="3" t="s">
        <v>423</v>
      </c>
      <c r="I45" s="3"/>
      <c r="J45" s="45" t="s">
        <v>5704</v>
      </c>
      <c r="K45" s="45"/>
      <c r="L45" s="45"/>
      <c r="AX45" t="s">
        <v>285</v>
      </c>
      <c r="AY45" t="s">
        <v>5723</v>
      </c>
      <c r="BB45" t="s">
        <v>7249</v>
      </c>
      <c r="BC45" t="s">
        <v>293</v>
      </c>
      <c r="BD45">
        <v>8</v>
      </c>
      <c r="BE45" t="s">
        <v>302</v>
      </c>
      <c r="BG45">
        <v>44</v>
      </c>
      <c r="BH45" s="36" t="s">
        <v>349</v>
      </c>
      <c r="BI45" t="s">
        <v>312</v>
      </c>
      <c r="BK45">
        <v>44</v>
      </c>
    </row>
    <row r="46" spans="1:63" x14ac:dyDescent="0.25">
      <c r="A46" s="3">
        <v>45</v>
      </c>
      <c r="B46" s="3" t="s">
        <v>177</v>
      </c>
      <c r="C46" s="3" t="s">
        <v>150</v>
      </c>
      <c r="D46" s="3" t="s">
        <v>334</v>
      </c>
      <c r="E46" s="3" t="s">
        <v>410</v>
      </c>
      <c r="F46" s="3" t="s">
        <v>411</v>
      </c>
      <c r="G46" s="3" t="s">
        <v>412</v>
      </c>
      <c r="H46" s="3" t="s">
        <v>413</v>
      </c>
      <c r="I46" s="3"/>
      <c r="J46" s="45" t="s">
        <v>696</v>
      </c>
      <c r="K46" s="45"/>
      <c r="L46" s="45"/>
      <c r="AX46" t="s">
        <v>255</v>
      </c>
      <c r="AY46" t="s">
        <v>5724</v>
      </c>
      <c r="BB46" t="s">
        <v>7250</v>
      </c>
      <c r="BC46" t="s">
        <v>293</v>
      </c>
      <c r="BD46">
        <v>9</v>
      </c>
      <c r="BE46" t="s">
        <v>303</v>
      </c>
      <c r="BG46">
        <v>45</v>
      </c>
      <c r="BH46" s="36" t="s">
        <v>350</v>
      </c>
      <c r="BI46" t="s">
        <v>313</v>
      </c>
      <c r="BK46">
        <v>45</v>
      </c>
    </row>
    <row r="47" spans="1:63" x14ac:dyDescent="0.25">
      <c r="A47" s="3">
        <v>46</v>
      </c>
      <c r="B47" s="3" t="s">
        <v>179</v>
      </c>
      <c r="C47" s="3" t="s">
        <v>151</v>
      </c>
      <c r="D47" s="3" t="s">
        <v>335</v>
      </c>
      <c r="E47" s="3" t="s">
        <v>414</v>
      </c>
      <c r="F47" s="3" t="s">
        <v>415</v>
      </c>
      <c r="G47" s="3" t="s">
        <v>416</v>
      </c>
      <c r="H47" s="3" t="s">
        <v>412</v>
      </c>
      <c r="I47" s="3"/>
      <c r="J47" s="45" t="s">
        <v>696</v>
      </c>
      <c r="K47" s="45"/>
      <c r="L47" s="45"/>
      <c r="AX47" t="s">
        <v>674</v>
      </c>
      <c r="AY47" t="s">
        <v>5720</v>
      </c>
      <c r="BB47" t="s">
        <v>7251</v>
      </c>
      <c r="BC47" t="s">
        <v>293</v>
      </c>
      <c r="BD47">
        <v>10</v>
      </c>
      <c r="BE47" t="s">
        <v>304</v>
      </c>
      <c r="BG47">
        <v>46</v>
      </c>
      <c r="BH47" s="36" t="s">
        <v>351</v>
      </c>
      <c r="BI47" t="s">
        <v>314</v>
      </c>
      <c r="BK47">
        <v>46</v>
      </c>
    </row>
    <row r="48" spans="1:63" x14ac:dyDescent="0.25">
      <c r="A48" s="3">
        <v>47</v>
      </c>
      <c r="B48" s="3" t="s">
        <v>180</v>
      </c>
      <c r="C48" s="3" t="s">
        <v>152</v>
      </c>
      <c r="D48" s="3" t="s">
        <v>336</v>
      </c>
      <c r="E48" s="3" t="s">
        <v>414</v>
      </c>
      <c r="F48" s="3" t="s">
        <v>415</v>
      </c>
      <c r="G48" s="3" t="s">
        <v>417</v>
      </c>
      <c r="H48" s="3" t="s">
        <v>417</v>
      </c>
      <c r="I48" s="3"/>
      <c r="J48" s="45" t="s">
        <v>5703</v>
      </c>
      <c r="K48" s="45"/>
      <c r="L48" s="45"/>
      <c r="AX48" t="s">
        <v>232</v>
      </c>
      <c r="AY48" t="s">
        <v>5723</v>
      </c>
      <c r="BB48" t="s">
        <v>7252</v>
      </c>
      <c r="BC48" t="s">
        <v>293</v>
      </c>
      <c r="BD48">
        <v>11</v>
      </c>
      <c r="BE48" t="s">
        <v>305</v>
      </c>
      <c r="BG48">
        <v>47</v>
      </c>
      <c r="BH48" s="36" t="s">
        <v>352</v>
      </c>
      <c r="BI48" t="s">
        <v>315</v>
      </c>
      <c r="BK48">
        <v>47</v>
      </c>
    </row>
    <row r="49" spans="1:63" x14ac:dyDescent="0.25">
      <c r="A49" s="3">
        <v>48</v>
      </c>
      <c r="B49" s="3" t="s">
        <v>181</v>
      </c>
      <c r="C49" s="3" t="s">
        <v>153</v>
      </c>
      <c r="D49" s="3" t="s">
        <v>337</v>
      </c>
      <c r="E49" s="3" t="s">
        <v>418</v>
      </c>
      <c r="F49" s="3" t="s">
        <v>419</v>
      </c>
      <c r="G49" s="3" t="s">
        <v>412</v>
      </c>
      <c r="H49" s="3" t="s">
        <v>416</v>
      </c>
      <c r="I49" s="3"/>
      <c r="J49" s="46" t="s">
        <v>5705</v>
      </c>
      <c r="K49" s="45"/>
      <c r="L49" s="45"/>
      <c r="AX49" t="s">
        <v>228</v>
      </c>
      <c r="AY49" t="s">
        <v>5722</v>
      </c>
      <c r="BB49" t="s">
        <v>7253</v>
      </c>
      <c r="BC49" t="s">
        <v>293</v>
      </c>
      <c r="BD49">
        <v>12</v>
      </c>
      <c r="BE49" t="s">
        <v>306</v>
      </c>
      <c r="BG49">
        <v>48</v>
      </c>
      <c r="BH49" s="36" t="s">
        <v>293</v>
      </c>
      <c r="BI49" t="s">
        <v>316</v>
      </c>
      <c r="BK49">
        <v>48</v>
      </c>
    </row>
    <row r="50" spans="1:63" x14ac:dyDescent="0.25">
      <c r="A50" s="3">
        <v>49</v>
      </c>
      <c r="B50" s="3" t="s">
        <v>182</v>
      </c>
      <c r="C50" s="3" t="s">
        <v>154</v>
      </c>
      <c r="D50" s="3" t="s">
        <v>338</v>
      </c>
      <c r="E50" s="3" t="s">
        <v>418</v>
      </c>
      <c r="F50" s="3" t="s">
        <v>419</v>
      </c>
      <c r="G50" s="3" t="s">
        <v>413</v>
      </c>
      <c r="H50" s="3" t="s">
        <v>412</v>
      </c>
      <c r="I50" s="3"/>
      <c r="J50" s="45" t="s">
        <v>5703</v>
      </c>
      <c r="K50" s="45"/>
      <c r="L50" s="45"/>
      <c r="AX50" t="s">
        <v>284</v>
      </c>
      <c r="AY50" t="s">
        <v>5721</v>
      </c>
      <c r="BB50" t="s">
        <v>7254</v>
      </c>
      <c r="BC50" t="s">
        <v>294</v>
      </c>
      <c r="BD50">
        <v>1</v>
      </c>
      <c r="BE50" t="s">
        <v>307</v>
      </c>
      <c r="BG50">
        <v>49</v>
      </c>
      <c r="BH50" s="36" t="s">
        <v>294</v>
      </c>
      <c r="BI50" t="s">
        <v>317</v>
      </c>
      <c r="BK50">
        <v>49</v>
      </c>
    </row>
    <row r="51" spans="1:63" x14ac:dyDescent="0.25">
      <c r="A51" s="3">
        <v>50</v>
      </c>
      <c r="B51" s="3" t="s">
        <v>183</v>
      </c>
      <c r="C51" s="3" t="s">
        <v>155</v>
      </c>
      <c r="D51" s="3" t="s">
        <v>339</v>
      </c>
      <c r="E51" s="3" t="s">
        <v>420</v>
      </c>
      <c r="F51" s="3" t="s">
        <v>421</v>
      </c>
      <c r="G51" s="3" t="s">
        <v>422</v>
      </c>
      <c r="H51" s="3" t="s">
        <v>423</v>
      </c>
      <c r="I51" s="3"/>
      <c r="J51" s="45" t="s">
        <v>696</v>
      </c>
      <c r="K51" s="45"/>
      <c r="L51" s="45"/>
      <c r="AX51" t="s">
        <v>251</v>
      </c>
      <c r="AY51" t="s">
        <v>5724</v>
      </c>
      <c r="BB51" t="s">
        <v>7255</v>
      </c>
      <c r="BC51" t="s">
        <v>294</v>
      </c>
      <c r="BD51">
        <v>2</v>
      </c>
      <c r="BE51" t="s">
        <v>308</v>
      </c>
      <c r="BG51">
        <v>50</v>
      </c>
      <c r="BH51" s="36" t="s">
        <v>295</v>
      </c>
      <c r="BI51" t="s">
        <v>318</v>
      </c>
      <c r="BK51">
        <v>50</v>
      </c>
    </row>
    <row r="52" spans="1:63" x14ac:dyDescent="0.25">
      <c r="A52" s="3">
        <v>51</v>
      </c>
      <c r="B52" s="3" t="s">
        <v>184</v>
      </c>
      <c r="C52" s="3" t="s">
        <v>156</v>
      </c>
      <c r="D52" s="3" t="s">
        <v>340</v>
      </c>
      <c r="E52" s="3" t="s">
        <v>420</v>
      </c>
      <c r="F52" s="3" t="s">
        <v>421</v>
      </c>
      <c r="G52" s="3" t="s">
        <v>424</v>
      </c>
      <c r="H52" s="3" t="s">
        <v>425</v>
      </c>
      <c r="I52" s="3"/>
      <c r="J52" s="45" t="s">
        <v>696</v>
      </c>
      <c r="K52" s="45"/>
      <c r="L52" s="45"/>
      <c r="AX52" t="s">
        <v>256</v>
      </c>
      <c r="AY52" t="s">
        <v>5722</v>
      </c>
      <c r="BB52" t="s">
        <v>7256</v>
      </c>
      <c r="BC52" t="s">
        <v>294</v>
      </c>
      <c r="BD52">
        <v>3</v>
      </c>
      <c r="BE52" t="s">
        <v>309</v>
      </c>
      <c r="BG52">
        <v>51</v>
      </c>
      <c r="BH52" s="36" t="s">
        <v>296</v>
      </c>
      <c r="BI52" t="s">
        <v>319</v>
      </c>
      <c r="BK52">
        <v>51</v>
      </c>
    </row>
    <row r="53" spans="1:63" x14ac:dyDescent="0.25">
      <c r="A53" s="3">
        <v>52</v>
      </c>
      <c r="B53" s="3" t="s">
        <v>185</v>
      </c>
      <c r="C53" s="3" t="s">
        <v>157</v>
      </c>
      <c r="D53" s="3" t="s">
        <v>341</v>
      </c>
      <c r="E53" s="3" t="s">
        <v>426</v>
      </c>
      <c r="F53" s="3" t="s">
        <v>427</v>
      </c>
      <c r="G53" s="3" t="s">
        <v>425</v>
      </c>
      <c r="H53" s="3" t="s">
        <v>424</v>
      </c>
      <c r="I53" s="3"/>
      <c r="J53" s="45" t="s">
        <v>5704</v>
      </c>
      <c r="K53" s="45"/>
      <c r="L53" s="45"/>
      <c r="AX53" t="s">
        <v>683</v>
      </c>
      <c r="AY53" t="s">
        <v>5723</v>
      </c>
      <c r="BB53" t="s">
        <v>7257</v>
      </c>
      <c r="BC53" t="s">
        <v>294</v>
      </c>
      <c r="BD53">
        <v>4</v>
      </c>
      <c r="BE53" t="s">
        <v>310</v>
      </c>
      <c r="BG53">
        <v>52</v>
      </c>
      <c r="BH53" s="36" t="s">
        <v>297</v>
      </c>
      <c r="BI53" t="s">
        <v>320</v>
      </c>
      <c r="BK53">
        <v>52</v>
      </c>
    </row>
    <row r="54" spans="1:63" x14ac:dyDescent="0.25">
      <c r="A54" s="3">
        <v>53</v>
      </c>
      <c r="B54" s="3" t="s">
        <v>186</v>
      </c>
      <c r="C54" s="3" t="s">
        <v>158</v>
      </c>
      <c r="D54" s="3" t="s">
        <v>342</v>
      </c>
      <c r="E54" s="3" t="s">
        <v>426</v>
      </c>
      <c r="F54" s="3" t="s">
        <v>427</v>
      </c>
      <c r="G54" s="3" t="s">
        <v>423</v>
      </c>
      <c r="H54" s="3" t="s">
        <v>422</v>
      </c>
      <c r="I54" s="3"/>
      <c r="J54" s="45" t="s">
        <v>696</v>
      </c>
      <c r="K54" s="45"/>
      <c r="L54" s="45"/>
      <c r="AX54" t="s">
        <v>5726</v>
      </c>
      <c r="AY54" t="s">
        <v>5721</v>
      </c>
      <c r="BB54" t="s">
        <v>7258</v>
      </c>
      <c r="BC54" t="s">
        <v>294</v>
      </c>
      <c r="BD54">
        <v>5</v>
      </c>
      <c r="BE54" t="s">
        <v>311</v>
      </c>
      <c r="BG54">
        <v>53</v>
      </c>
      <c r="BH54" s="36" t="s">
        <v>298</v>
      </c>
      <c r="BI54" t="s">
        <v>321</v>
      </c>
      <c r="BK54">
        <v>53</v>
      </c>
    </row>
    <row r="55" spans="1:63" x14ac:dyDescent="0.25">
      <c r="A55" s="3">
        <v>54</v>
      </c>
      <c r="B55" s="3" t="s">
        <v>176</v>
      </c>
      <c r="C55" s="3" t="s">
        <v>147</v>
      </c>
      <c r="D55" s="3" t="s">
        <v>343</v>
      </c>
      <c r="E55" s="3" t="s">
        <v>428</v>
      </c>
      <c r="F55" s="3" t="s">
        <v>429</v>
      </c>
      <c r="G55" s="3" t="s">
        <v>412</v>
      </c>
      <c r="H55" s="3" t="s">
        <v>413</v>
      </c>
      <c r="I55" s="3"/>
      <c r="J55" s="45" t="s">
        <v>696</v>
      </c>
      <c r="K55" s="45"/>
      <c r="L55" s="45"/>
      <c r="AX55" t="s">
        <v>645</v>
      </c>
      <c r="AY55" t="s">
        <v>5720</v>
      </c>
      <c r="BB55" t="s">
        <v>7259</v>
      </c>
      <c r="BC55" t="s">
        <v>294</v>
      </c>
      <c r="BD55">
        <v>6</v>
      </c>
      <c r="BE55" t="s">
        <v>312</v>
      </c>
      <c r="BG55">
        <v>54</v>
      </c>
      <c r="BH55" s="36" t="s">
        <v>299</v>
      </c>
      <c r="BI55" t="s">
        <v>322</v>
      </c>
      <c r="BK55">
        <v>54</v>
      </c>
    </row>
    <row r="56" spans="1:63" x14ac:dyDescent="0.25">
      <c r="A56" s="3">
        <v>55</v>
      </c>
      <c r="B56" s="3" t="s">
        <v>177</v>
      </c>
      <c r="C56" s="3" t="s">
        <v>148</v>
      </c>
      <c r="D56" s="3" t="s">
        <v>344</v>
      </c>
      <c r="E56" s="3" t="s">
        <v>428</v>
      </c>
      <c r="F56" s="3" t="s">
        <v>429</v>
      </c>
      <c r="G56" s="3" t="s">
        <v>416</v>
      </c>
      <c r="H56" s="3" t="s">
        <v>412</v>
      </c>
      <c r="I56" s="3"/>
      <c r="J56" s="45" t="s">
        <v>5703</v>
      </c>
      <c r="K56" s="45"/>
      <c r="L56" s="45"/>
      <c r="AX56" t="s">
        <v>253</v>
      </c>
      <c r="AY56" t="s">
        <v>5722</v>
      </c>
      <c r="BB56" t="s">
        <v>7260</v>
      </c>
      <c r="BC56" t="s">
        <v>294</v>
      </c>
      <c r="BD56">
        <v>7</v>
      </c>
      <c r="BE56" t="s">
        <v>313</v>
      </c>
      <c r="BG56">
        <v>55</v>
      </c>
      <c r="BH56" s="36" t="s">
        <v>300</v>
      </c>
      <c r="BI56" t="s">
        <v>323</v>
      </c>
      <c r="BK56">
        <v>55</v>
      </c>
    </row>
    <row r="57" spans="1:63" x14ac:dyDescent="0.25">
      <c r="A57" s="3">
        <v>56</v>
      </c>
      <c r="B57" s="3" t="s">
        <v>179</v>
      </c>
      <c r="C57" s="3" t="s">
        <v>149</v>
      </c>
      <c r="D57" s="3" t="s">
        <v>345</v>
      </c>
      <c r="E57" s="3" t="s">
        <v>430</v>
      </c>
      <c r="F57" s="3" t="s">
        <v>431</v>
      </c>
      <c r="G57" s="3" t="s">
        <v>417</v>
      </c>
      <c r="H57" s="3" t="s">
        <v>417</v>
      </c>
      <c r="I57" s="3"/>
      <c r="J57" s="46" t="s">
        <v>5705</v>
      </c>
      <c r="K57" s="45"/>
      <c r="L57" s="45"/>
      <c r="AX57" t="s">
        <v>680</v>
      </c>
      <c r="AY57" t="s">
        <v>5724</v>
      </c>
      <c r="BB57" t="s">
        <v>7261</v>
      </c>
      <c r="BC57" t="s">
        <v>294</v>
      </c>
      <c r="BD57">
        <v>8</v>
      </c>
      <c r="BE57" t="s">
        <v>314</v>
      </c>
      <c r="BG57">
        <v>56</v>
      </c>
      <c r="BH57" s="36" t="s">
        <v>301</v>
      </c>
      <c r="BI57" t="s">
        <v>324</v>
      </c>
      <c r="BK57">
        <v>56</v>
      </c>
    </row>
    <row r="58" spans="1:63" x14ac:dyDescent="0.25">
      <c r="A58" s="3">
        <v>57</v>
      </c>
      <c r="B58" s="3" t="s">
        <v>180</v>
      </c>
      <c r="C58" s="3" t="s">
        <v>150</v>
      </c>
      <c r="D58" s="3" t="s">
        <v>346</v>
      </c>
      <c r="E58" s="3" t="s">
        <v>430</v>
      </c>
      <c r="F58" s="3" t="s">
        <v>431</v>
      </c>
      <c r="G58" s="3" t="s">
        <v>412</v>
      </c>
      <c r="H58" s="3" t="s">
        <v>416</v>
      </c>
      <c r="I58" s="3"/>
      <c r="J58" s="45" t="s">
        <v>5703</v>
      </c>
      <c r="K58" s="45"/>
      <c r="L58" s="45"/>
      <c r="AX58" t="s">
        <v>681</v>
      </c>
      <c r="AY58" t="s">
        <v>5724</v>
      </c>
      <c r="BB58" t="s">
        <v>7262</v>
      </c>
      <c r="BC58" t="s">
        <v>294</v>
      </c>
      <c r="BD58">
        <v>9</v>
      </c>
      <c r="BE58" t="s">
        <v>315</v>
      </c>
      <c r="BG58">
        <v>57</v>
      </c>
      <c r="BH58" s="36" t="s">
        <v>302</v>
      </c>
      <c r="BI58" t="s">
        <v>325</v>
      </c>
      <c r="BK58">
        <v>57</v>
      </c>
    </row>
    <row r="59" spans="1:63" x14ac:dyDescent="0.25">
      <c r="A59" s="3">
        <v>58</v>
      </c>
      <c r="B59" s="3" t="s">
        <v>181</v>
      </c>
      <c r="C59" s="3" t="s">
        <v>151</v>
      </c>
      <c r="D59" s="3" t="s">
        <v>347</v>
      </c>
      <c r="E59" s="3" t="s">
        <v>432</v>
      </c>
      <c r="F59" s="3" t="s">
        <v>433</v>
      </c>
      <c r="G59" s="3" t="s">
        <v>413</v>
      </c>
      <c r="H59" s="3" t="s">
        <v>412</v>
      </c>
      <c r="I59" s="3"/>
      <c r="J59" s="45" t="s">
        <v>696</v>
      </c>
      <c r="K59" s="45"/>
      <c r="L59" s="45"/>
      <c r="AX59" t="s">
        <v>237</v>
      </c>
      <c r="AY59" t="s">
        <v>5722</v>
      </c>
      <c r="BB59" t="s">
        <v>7263</v>
      </c>
      <c r="BC59" t="s">
        <v>294</v>
      </c>
      <c r="BD59">
        <v>10</v>
      </c>
      <c r="BE59" t="s">
        <v>316</v>
      </c>
      <c r="BG59">
        <v>58</v>
      </c>
      <c r="BH59" s="36" t="s">
        <v>303</v>
      </c>
      <c r="BI59" t="s">
        <v>326</v>
      </c>
      <c r="BK59">
        <v>58</v>
      </c>
    </row>
    <row r="60" spans="1:63" x14ac:dyDescent="0.25">
      <c r="A60" s="3">
        <v>59</v>
      </c>
      <c r="B60" s="3" t="s">
        <v>182</v>
      </c>
      <c r="C60" s="3" t="s">
        <v>152</v>
      </c>
      <c r="D60" s="3" t="s">
        <v>348</v>
      </c>
      <c r="E60" s="3" t="s">
        <v>432</v>
      </c>
      <c r="F60" s="3" t="s">
        <v>433</v>
      </c>
      <c r="G60" s="3" t="s">
        <v>422</v>
      </c>
      <c r="H60" s="3" t="s">
        <v>423</v>
      </c>
      <c r="I60" s="3"/>
      <c r="J60" s="45" t="s">
        <v>696</v>
      </c>
      <c r="K60" s="45"/>
      <c r="L60" s="45"/>
      <c r="AX60" t="s">
        <v>675</v>
      </c>
      <c r="AY60" t="s">
        <v>5723</v>
      </c>
      <c r="BB60" t="s">
        <v>7264</v>
      </c>
      <c r="BC60" t="s">
        <v>294</v>
      </c>
      <c r="BD60">
        <v>11</v>
      </c>
      <c r="BE60" t="s">
        <v>317</v>
      </c>
      <c r="BG60">
        <v>59</v>
      </c>
      <c r="BH60" s="36" t="s">
        <v>304</v>
      </c>
      <c r="BI60" t="s">
        <v>327</v>
      </c>
      <c r="BK60">
        <v>59</v>
      </c>
    </row>
    <row r="61" spans="1:63" x14ac:dyDescent="0.25">
      <c r="A61" s="3">
        <v>60</v>
      </c>
      <c r="B61" s="3" t="s">
        <v>183</v>
      </c>
      <c r="C61" s="3" t="s">
        <v>153</v>
      </c>
      <c r="D61" s="3" t="s">
        <v>349</v>
      </c>
      <c r="E61" s="3" t="s">
        <v>434</v>
      </c>
      <c r="F61" s="3" t="s">
        <v>435</v>
      </c>
      <c r="G61" s="3" t="s">
        <v>424</v>
      </c>
      <c r="H61" s="3" t="s">
        <v>425</v>
      </c>
      <c r="I61" s="3"/>
      <c r="J61" s="45" t="s">
        <v>5704</v>
      </c>
      <c r="K61" s="45"/>
      <c r="L61" s="45"/>
      <c r="AX61" t="s">
        <v>272</v>
      </c>
      <c r="AY61" t="s">
        <v>5723</v>
      </c>
      <c r="BB61" t="s">
        <v>7265</v>
      </c>
      <c r="BC61" t="s">
        <v>294</v>
      </c>
      <c r="BD61">
        <v>12</v>
      </c>
      <c r="BE61" t="s">
        <v>318</v>
      </c>
      <c r="BG61">
        <v>60</v>
      </c>
      <c r="BH61" s="36" t="s">
        <v>305</v>
      </c>
      <c r="BI61" t="s">
        <v>328</v>
      </c>
      <c r="BK61">
        <v>60</v>
      </c>
    </row>
    <row r="62" spans="1:63" x14ac:dyDescent="0.25">
      <c r="A62" s="3">
        <v>61</v>
      </c>
      <c r="B62" s="3" t="s">
        <v>184</v>
      </c>
      <c r="C62" s="3" t="s">
        <v>154</v>
      </c>
      <c r="D62" s="3" t="s">
        <v>350</v>
      </c>
      <c r="E62" s="3" t="s">
        <v>434</v>
      </c>
      <c r="F62" s="3" t="s">
        <v>435</v>
      </c>
      <c r="G62" s="3" t="s">
        <v>425</v>
      </c>
      <c r="H62" s="3" t="s">
        <v>424</v>
      </c>
      <c r="I62" s="3"/>
      <c r="J62" s="45" t="s">
        <v>696</v>
      </c>
      <c r="K62" s="45"/>
      <c r="L62" s="45"/>
      <c r="AX62" t="s">
        <v>283</v>
      </c>
      <c r="AY62" t="s">
        <v>5724</v>
      </c>
      <c r="BB62" t="s">
        <v>7266</v>
      </c>
      <c r="BC62" t="s">
        <v>295</v>
      </c>
      <c r="BD62">
        <v>1</v>
      </c>
      <c r="BE62" t="s">
        <v>319</v>
      </c>
      <c r="BG62">
        <v>61</v>
      </c>
      <c r="BH62" t="s">
        <v>306</v>
      </c>
      <c r="BI62" t="s">
        <v>329</v>
      </c>
    </row>
    <row r="63" spans="1:63" x14ac:dyDescent="0.25">
      <c r="A63" s="3">
        <v>62</v>
      </c>
      <c r="B63" s="3" t="s">
        <v>185</v>
      </c>
      <c r="C63" s="3" t="s">
        <v>155</v>
      </c>
      <c r="D63" s="3" t="s">
        <v>351</v>
      </c>
      <c r="E63" s="3" t="s">
        <v>436</v>
      </c>
      <c r="F63" s="3" t="s">
        <v>437</v>
      </c>
      <c r="G63" s="3" t="s">
        <v>423</v>
      </c>
      <c r="H63" s="3" t="s">
        <v>422</v>
      </c>
      <c r="I63" s="3"/>
      <c r="J63" s="45" t="s">
        <v>696</v>
      </c>
      <c r="K63" s="45"/>
      <c r="L63" s="45"/>
      <c r="AX63" t="s">
        <v>393</v>
      </c>
      <c r="AY63" t="s">
        <v>5721</v>
      </c>
      <c r="BB63" t="s">
        <v>7267</v>
      </c>
      <c r="BC63" t="s">
        <v>295</v>
      </c>
      <c r="BD63">
        <v>2</v>
      </c>
      <c r="BE63" t="s">
        <v>320</v>
      </c>
      <c r="BG63">
        <v>62</v>
      </c>
      <c r="BH63" t="s">
        <v>307</v>
      </c>
      <c r="BI63" t="s">
        <v>330</v>
      </c>
    </row>
    <row r="64" spans="1:63" x14ac:dyDescent="0.25">
      <c r="A64" s="3">
        <v>63</v>
      </c>
      <c r="B64" s="3" t="s">
        <v>186</v>
      </c>
      <c r="C64" s="3" t="s">
        <v>156</v>
      </c>
      <c r="D64" s="3" t="s">
        <v>352</v>
      </c>
      <c r="E64" s="3" t="s">
        <v>436</v>
      </c>
      <c r="F64" s="3" t="s">
        <v>437</v>
      </c>
      <c r="G64" s="3" t="s">
        <v>412</v>
      </c>
      <c r="H64" s="3" t="s">
        <v>413</v>
      </c>
      <c r="I64" s="3"/>
      <c r="J64" s="45" t="s">
        <v>5703</v>
      </c>
      <c r="K64" s="45"/>
      <c r="L64" s="45"/>
      <c r="AX64" t="s">
        <v>254</v>
      </c>
      <c r="AY64" t="s">
        <v>5722</v>
      </c>
      <c r="BB64" t="s">
        <v>7268</v>
      </c>
      <c r="BC64" t="s">
        <v>295</v>
      </c>
      <c r="BD64">
        <v>3</v>
      </c>
      <c r="BE64" t="s">
        <v>321</v>
      </c>
      <c r="BG64">
        <v>63</v>
      </c>
      <c r="BH64" t="s">
        <v>308</v>
      </c>
      <c r="BI64" t="s">
        <v>331</v>
      </c>
    </row>
    <row r="65" spans="1:61" x14ac:dyDescent="0.25">
      <c r="A65" s="3">
        <v>64</v>
      </c>
      <c r="B65" s="3" t="s">
        <v>176</v>
      </c>
      <c r="C65" s="3" t="s">
        <v>157</v>
      </c>
      <c r="D65" s="3" t="s">
        <v>293</v>
      </c>
      <c r="E65" s="3" t="s">
        <v>438</v>
      </c>
      <c r="F65" s="3" t="s">
        <v>439</v>
      </c>
      <c r="G65" s="3" t="s">
        <v>416</v>
      </c>
      <c r="H65" s="3" t="s">
        <v>412</v>
      </c>
      <c r="I65" s="3"/>
      <c r="J65" s="46" t="s">
        <v>5705</v>
      </c>
      <c r="K65" s="45"/>
      <c r="L65" s="45"/>
      <c r="AX65" t="s">
        <v>248</v>
      </c>
      <c r="AY65" t="s">
        <v>5723</v>
      </c>
      <c r="BB65" t="s">
        <v>7269</v>
      </c>
      <c r="BC65" t="s">
        <v>295</v>
      </c>
      <c r="BD65">
        <v>4</v>
      </c>
      <c r="BE65" t="s">
        <v>322</v>
      </c>
      <c r="BG65">
        <v>64</v>
      </c>
      <c r="BH65" t="s">
        <v>309</v>
      </c>
      <c r="BI65" t="s">
        <v>332</v>
      </c>
    </row>
    <row r="66" spans="1:61" x14ac:dyDescent="0.25">
      <c r="A66" s="3">
        <v>65</v>
      </c>
      <c r="B66" s="3" t="s">
        <v>177</v>
      </c>
      <c r="C66" s="3" t="s">
        <v>158</v>
      </c>
      <c r="D66" s="3" t="s">
        <v>294</v>
      </c>
      <c r="E66" s="3" t="s">
        <v>438</v>
      </c>
      <c r="F66" s="3" t="s">
        <v>439</v>
      </c>
      <c r="G66" s="3" t="s">
        <v>417</v>
      </c>
      <c r="H66" s="3" t="s">
        <v>417</v>
      </c>
      <c r="I66" s="3"/>
      <c r="J66" s="45" t="s">
        <v>696</v>
      </c>
      <c r="K66" s="45"/>
      <c r="L66" s="45"/>
      <c r="AX66" t="s">
        <v>5627</v>
      </c>
      <c r="AY66" t="s">
        <v>5723</v>
      </c>
      <c r="BB66" t="s">
        <v>7270</v>
      </c>
      <c r="BC66" t="s">
        <v>295</v>
      </c>
      <c r="BD66">
        <v>5</v>
      </c>
      <c r="BE66" t="s">
        <v>323</v>
      </c>
      <c r="BG66">
        <v>65</v>
      </c>
      <c r="BH66" t="s">
        <v>310</v>
      </c>
      <c r="BI66" t="s">
        <v>333</v>
      </c>
    </row>
    <row r="67" spans="1:61" x14ac:dyDescent="0.25">
      <c r="A67" s="3">
        <v>66</v>
      </c>
      <c r="B67" s="3" t="s">
        <v>179</v>
      </c>
      <c r="C67" s="3" t="s">
        <v>147</v>
      </c>
      <c r="D67" s="3" t="s">
        <v>295</v>
      </c>
      <c r="E67" s="3" t="s">
        <v>440</v>
      </c>
      <c r="F67" s="3" t="s">
        <v>441</v>
      </c>
      <c r="G67" s="3" t="s">
        <v>412</v>
      </c>
      <c r="H67" s="3" t="s">
        <v>416</v>
      </c>
      <c r="I67" s="3"/>
      <c r="J67" s="45" t="s">
        <v>5703</v>
      </c>
      <c r="K67" s="45"/>
      <c r="L67" s="45"/>
      <c r="AX67" t="s">
        <v>271</v>
      </c>
      <c r="AY67" t="s">
        <v>5722</v>
      </c>
      <c r="BB67" t="s">
        <v>7271</v>
      </c>
      <c r="BC67" t="s">
        <v>295</v>
      </c>
      <c r="BD67">
        <v>6</v>
      </c>
      <c r="BE67" t="s">
        <v>324</v>
      </c>
      <c r="BG67">
        <v>66</v>
      </c>
      <c r="BH67" t="s">
        <v>311</v>
      </c>
      <c r="BI67" t="s">
        <v>334</v>
      </c>
    </row>
    <row r="68" spans="1:61" x14ac:dyDescent="0.25">
      <c r="A68" s="3">
        <v>67</v>
      </c>
      <c r="B68" s="3" t="s">
        <v>180</v>
      </c>
      <c r="C68" s="3" t="s">
        <v>148</v>
      </c>
      <c r="D68" s="3" t="s">
        <v>296</v>
      </c>
      <c r="E68" s="3" t="s">
        <v>440</v>
      </c>
      <c r="F68" s="3" t="s">
        <v>441</v>
      </c>
      <c r="G68" s="3" t="s">
        <v>413</v>
      </c>
      <c r="H68" s="3" t="s">
        <v>412</v>
      </c>
      <c r="I68" s="3"/>
      <c r="J68" s="45" t="s">
        <v>696</v>
      </c>
      <c r="K68" s="45"/>
      <c r="L68" s="45"/>
      <c r="AX68" t="s">
        <v>684</v>
      </c>
      <c r="AY68" t="s">
        <v>5723</v>
      </c>
      <c r="BB68" t="s">
        <v>7272</v>
      </c>
      <c r="BC68" t="s">
        <v>295</v>
      </c>
      <c r="BD68">
        <v>7</v>
      </c>
      <c r="BE68" t="s">
        <v>325</v>
      </c>
      <c r="BG68">
        <v>67</v>
      </c>
      <c r="BH68" t="s">
        <v>312</v>
      </c>
      <c r="BI68" t="s">
        <v>335</v>
      </c>
    </row>
    <row r="69" spans="1:61" x14ac:dyDescent="0.25">
      <c r="A69" s="3">
        <v>68</v>
      </c>
      <c r="B69" s="3" t="s">
        <v>181</v>
      </c>
      <c r="C69" s="3" t="s">
        <v>149</v>
      </c>
      <c r="D69" s="3" t="s">
        <v>297</v>
      </c>
      <c r="E69" s="3" t="s">
        <v>442</v>
      </c>
      <c r="F69" s="3" t="s">
        <v>443</v>
      </c>
      <c r="G69" s="3" t="s">
        <v>422</v>
      </c>
      <c r="H69" s="3" t="s">
        <v>423</v>
      </c>
      <c r="I69" s="3"/>
      <c r="J69" s="45" t="s">
        <v>5704</v>
      </c>
      <c r="K69" s="45"/>
      <c r="L69" s="45"/>
      <c r="AX69" t="s">
        <v>221</v>
      </c>
      <c r="AY69" t="s">
        <v>5720</v>
      </c>
      <c r="BB69" t="s">
        <v>7273</v>
      </c>
      <c r="BC69" t="s">
        <v>295</v>
      </c>
      <c r="BD69">
        <v>8</v>
      </c>
      <c r="BE69" t="s">
        <v>326</v>
      </c>
      <c r="BG69">
        <v>68</v>
      </c>
      <c r="BH69" t="s">
        <v>313</v>
      </c>
      <c r="BI69" t="s">
        <v>336</v>
      </c>
    </row>
    <row r="70" spans="1:61" x14ac:dyDescent="0.25">
      <c r="A70" s="3">
        <v>69</v>
      </c>
      <c r="B70" s="3" t="s">
        <v>182</v>
      </c>
      <c r="C70" s="3" t="s">
        <v>150</v>
      </c>
      <c r="D70" s="3" t="s">
        <v>298</v>
      </c>
      <c r="E70" s="3" t="s">
        <v>442</v>
      </c>
      <c r="F70" s="3" t="s">
        <v>443</v>
      </c>
      <c r="G70" s="3" t="s">
        <v>424</v>
      </c>
      <c r="H70" s="3" t="s">
        <v>425</v>
      </c>
      <c r="I70" s="3"/>
      <c r="J70" s="45" t="s">
        <v>696</v>
      </c>
      <c r="K70" s="45"/>
      <c r="L70" s="45"/>
      <c r="AX70" t="s">
        <v>291</v>
      </c>
      <c r="AY70" t="s">
        <v>5723</v>
      </c>
      <c r="BB70" t="s">
        <v>7274</v>
      </c>
      <c r="BC70" t="s">
        <v>295</v>
      </c>
      <c r="BD70">
        <v>9</v>
      </c>
      <c r="BE70" t="s">
        <v>327</v>
      </c>
      <c r="BG70">
        <v>69</v>
      </c>
      <c r="BH70" t="s">
        <v>314</v>
      </c>
      <c r="BI70" t="s">
        <v>337</v>
      </c>
    </row>
    <row r="71" spans="1:61" x14ac:dyDescent="0.25">
      <c r="A71" s="3">
        <v>70</v>
      </c>
      <c r="B71" s="3" t="s">
        <v>183</v>
      </c>
      <c r="C71" s="3" t="s">
        <v>151</v>
      </c>
      <c r="D71" s="3" t="s">
        <v>299</v>
      </c>
      <c r="E71" s="3" t="s">
        <v>444</v>
      </c>
      <c r="F71" s="3" t="s">
        <v>445</v>
      </c>
      <c r="G71" s="3" t="s">
        <v>425</v>
      </c>
      <c r="H71" s="3" t="s">
        <v>424</v>
      </c>
      <c r="I71" s="3"/>
      <c r="J71" s="45" t="s">
        <v>696</v>
      </c>
      <c r="K71" s="45"/>
      <c r="L71" s="45"/>
      <c r="AX71" t="s">
        <v>685</v>
      </c>
      <c r="AY71" t="s">
        <v>5723</v>
      </c>
      <c r="BB71" t="s">
        <v>7275</v>
      </c>
      <c r="BC71" t="s">
        <v>295</v>
      </c>
      <c r="BD71">
        <v>10</v>
      </c>
      <c r="BE71" t="s">
        <v>328</v>
      </c>
      <c r="BG71">
        <v>70</v>
      </c>
      <c r="BH71" t="s">
        <v>315</v>
      </c>
      <c r="BI71" t="s">
        <v>338</v>
      </c>
    </row>
    <row r="72" spans="1:61" x14ac:dyDescent="0.25">
      <c r="A72" s="3">
        <v>71</v>
      </c>
      <c r="B72" s="3" t="s">
        <v>184</v>
      </c>
      <c r="C72" s="3" t="s">
        <v>152</v>
      </c>
      <c r="D72" s="3" t="s">
        <v>300</v>
      </c>
      <c r="E72" s="3" t="s">
        <v>444</v>
      </c>
      <c r="F72" s="3" t="s">
        <v>445</v>
      </c>
      <c r="G72" s="3" t="s">
        <v>423</v>
      </c>
      <c r="H72" s="3" t="s">
        <v>422</v>
      </c>
      <c r="I72" s="3"/>
      <c r="J72" s="45" t="s">
        <v>5703</v>
      </c>
      <c r="K72" s="45"/>
      <c r="L72" s="45"/>
      <c r="AX72" t="s">
        <v>281</v>
      </c>
      <c r="AY72" t="s">
        <v>5722</v>
      </c>
      <c r="BB72" t="s">
        <v>7276</v>
      </c>
      <c r="BC72" t="s">
        <v>295</v>
      </c>
      <c r="BD72">
        <v>11</v>
      </c>
      <c r="BE72" t="s">
        <v>329</v>
      </c>
      <c r="BG72">
        <v>71</v>
      </c>
      <c r="BH72" t="s">
        <v>316</v>
      </c>
      <c r="BI72" t="s">
        <v>339</v>
      </c>
    </row>
    <row r="73" spans="1:61" x14ac:dyDescent="0.25">
      <c r="A73" s="3">
        <v>72</v>
      </c>
      <c r="B73" s="3" t="s">
        <v>185</v>
      </c>
      <c r="C73" s="3" t="s">
        <v>153</v>
      </c>
      <c r="D73" s="3" t="s">
        <v>301</v>
      </c>
      <c r="E73" s="3" t="s">
        <v>446</v>
      </c>
      <c r="F73" s="3" t="s">
        <v>447</v>
      </c>
      <c r="G73" s="3" t="s">
        <v>412</v>
      </c>
      <c r="H73" s="3" t="s">
        <v>413</v>
      </c>
      <c r="I73" s="3"/>
      <c r="J73" s="46" t="s">
        <v>5705</v>
      </c>
      <c r="K73" s="45"/>
      <c r="L73" s="45"/>
      <c r="AX73" t="s">
        <v>676</v>
      </c>
      <c r="AY73" t="s">
        <v>5723</v>
      </c>
      <c r="BB73" t="s">
        <v>7277</v>
      </c>
      <c r="BC73" t="s">
        <v>295</v>
      </c>
      <c r="BD73">
        <v>12</v>
      </c>
      <c r="BE73" t="s">
        <v>330</v>
      </c>
      <c r="BG73">
        <v>72</v>
      </c>
      <c r="BH73" t="s">
        <v>317</v>
      </c>
      <c r="BI73" t="s">
        <v>340</v>
      </c>
    </row>
    <row r="74" spans="1:61" x14ac:dyDescent="0.25">
      <c r="A74" s="3">
        <v>73</v>
      </c>
      <c r="B74" s="3" t="s">
        <v>186</v>
      </c>
      <c r="C74" s="3" t="s">
        <v>154</v>
      </c>
      <c r="D74" s="3" t="s">
        <v>302</v>
      </c>
      <c r="E74" s="3" t="s">
        <v>446</v>
      </c>
      <c r="F74" s="3" t="s">
        <v>447</v>
      </c>
      <c r="G74" s="3" t="s">
        <v>416</v>
      </c>
      <c r="H74" s="3" t="s">
        <v>412</v>
      </c>
      <c r="I74" s="3"/>
      <c r="J74" s="45" t="s">
        <v>696</v>
      </c>
      <c r="K74" s="45"/>
      <c r="L74" s="45"/>
      <c r="AX74" t="s">
        <v>678</v>
      </c>
      <c r="AY74" t="s">
        <v>5720</v>
      </c>
      <c r="BB74" t="s">
        <v>7278</v>
      </c>
      <c r="BC74" t="s">
        <v>296</v>
      </c>
      <c r="BD74">
        <v>1</v>
      </c>
      <c r="BE74" t="s">
        <v>331</v>
      </c>
      <c r="BG74">
        <v>73</v>
      </c>
      <c r="BH74" t="s">
        <v>318</v>
      </c>
      <c r="BI74" t="s">
        <v>341</v>
      </c>
    </row>
    <row r="75" spans="1:61" x14ac:dyDescent="0.25">
      <c r="A75" s="3">
        <v>74</v>
      </c>
      <c r="B75" s="3" t="s">
        <v>176</v>
      </c>
      <c r="C75" s="3" t="s">
        <v>155</v>
      </c>
      <c r="D75" s="3" t="s">
        <v>303</v>
      </c>
      <c r="E75" s="3" t="s">
        <v>448</v>
      </c>
      <c r="F75" s="3" t="s">
        <v>449</v>
      </c>
      <c r="G75" s="3" t="s">
        <v>417</v>
      </c>
      <c r="H75" s="3" t="s">
        <v>417</v>
      </c>
      <c r="I75" s="3"/>
      <c r="J75" s="45" t="s">
        <v>5703</v>
      </c>
      <c r="K75" s="45"/>
      <c r="L75" s="45"/>
      <c r="AX75" t="s">
        <v>226</v>
      </c>
      <c r="AY75" t="s">
        <v>5722</v>
      </c>
      <c r="BB75" t="s">
        <v>7279</v>
      </c>
      <c r="BC75" t="s">
        <v>296</v>
      </c>
      <c r="BD75">
        <v>2</v>
      </c>
      <c r="BE75" t="s">
        <v>332</v>
      </c>
      <c r="BG75">
        <v>74</v>
      </c>
      <c r="BH75" t="s">
        <v>319</v>
      </c>
      <c r="BI75" t="s">
        <v>342</v>
      </c>
    </row>
    <row r="76" spans="1:61" x14ac:dyDescent="0.25">
      <c r="A76" s="3">
        <v>75</v>
      </c>
      <c r="B76" s="3" t="s">
        <v>177</v>
      </c>
      <c r="C76" s="3" t="s">
        <v>156</v>
      </c>
      <c r="D76" s="3" t="s">
        <v>304</v>
      </c>
      <c r="E76" s="3" t="s">
        <v>448</v>
      </c>
      <c r="F76" s="3" t="s">
        <v>449</v>
      </c>
      <c r="G76" s="3" t="s">
        <v>412</v>
      </c>
      <c r="H76" s="3" t="s">
        <v>416</v>
      </c>
      <c r="I76" s="3"/>
      <c r="J76" s="45" t="s">
        <v>696</v>
      </c>
      <c r="K76" s="45"/>
      <c r="L76" s="45"/>
      <c r="AX76" t="s">
        <v>266</v>
      </c>
      <c r="AY76" t="s">
        <v>5724</v>
      </c>
      <c r="BB76" t="s">
        <v>7280</v>
      </c>
      <c r="BC76" t="s">
        <v>296</v>
      </c>
      <c r="BD76">
        <v>3</v>
      </c>
      <c r="BE76" t="s">
        <v>333</v>
      </c>
      <c r="BG76">
        <v>75</v>
      </c>
      <c r="BH76" t="s">
        <v>320</v>
      </c>
      <c r="BI76" t="s">
        <v>343</v>
      </c>
    </row>
    <row r="77" spans="1:61" x14ac:dyDescent="0.25">
      <c r="A77" s="3">
        <v>76</v>
      </c>
      <c r="B77" s="3" t="s">
        <v>179</v>
      </c>
      <c r="C77" s="3" t="s">
        <v>157</v>
      </c>
      <c r="D77" s="3" t="s">
        <v>305</v>
      </c>
      <c r="E77" s="3" t="s">
        <v>450</v>
      </c>
      <c r="F77" s="3" t="s">
        <v>451</v>
      </c>
      <c r="G77" s="3" t="s">
        <v>413</v>
      </c>
      <c r="H77" s="3" t="s">
        <v>412</v>
      </c>
      <c r="I77" s="3"/>
      <c r="J77" s="45" t="s">
        <v>5704</v>
      </c>
      <c r="K77" s="45"/>
      <c r="L77" s="45"/>
      <c r="AX77" t="s">
        <v>234</v>
      </c>
      <c r="AY77" t="s">
        <v>5724</v>
      </c>
      <c r="BB77" t="s">
        <v>7281</v>
      </c>
      <c r="BC77" t="s">
        <v>296</v>
      </c>
      <c r="BD77">
        <v>4</v>
      </c>
      <c r="BE77" t="s">
        <v>334</v>
      </c>
      <c r="BG77">
        <v>76</v>
      </c>
      <c r="BH77" t="s">
        <v>321</v>
      </c>
      <c r="BI77" t="s">
        <v>344</v>
      </c>
    </row>
    <row r="78" spans="1:61" x14ac:dyDescent="0.25">
      <c r="A78" s="3">
        <v>77</v>
      </c>
      <c r="B78" s="3" t="s">
        <v>180</v>
      </c>
      <c r="C78" s="3" t="s">
        <v>158</v>
      </c>
      <c r="D78" s="3" t="s">
        <v>306</v>
      </c>
      <c r="E78" s="3" t="s">
        <v>450</v>
      </c>
      <c r="F78" s="3" t="s">
        <v>451</v>
      </c>
      <c r="G78" s="3" t="s">
        <v>422</v>
      </c>
      <c r="H78" s="3" t="s">
        <v>423</v>
      </c>
      <c r="I78" s="3"/>
      <c r="J78" s="45" t="s">
        <v>696</v>
      </c>
      <c r="K78" s="45"/>
      <c r="L78" s="45"/>
      <c r="AX78" t="s">
        <v>260</v>
      </c>
      <c r="AY78" t="s">
        <v>5721</v>
      </c>
      <c r="BB78" t="s">
        <v>7282</v>
      </c>
      <c r="BC78" t="s">
        <v>296</v>
      </c>
      <c r="BD78">
        <v>5</v>
      </c>
      <c r="BE78" t="s">
        <v>335</v>
      </c>
      <c r="BG78">
        <v>77</v>
      </c>
      <c r="BH78" t="s">
        <v>322</v>
      </c>
      <c r="BI78" t="s">
        <v>345</v>
      </c>
    </row>
    <row r="79" spans="1:61" x14ac:dyDescent="0.25">
      <c r="A79" s="3">
        <v>78</v>
      </c>
      <c r="B79" s="3" t="s">
        <v>181</v>
      </c>
      <c r="C79" s="3" t="s">
        <v>147</v>
      </c>
      <c r="D79" s="3" t="s">
        <v>307</v>
      </c>
      <c r="E79" s="3" t="s">
        <v>452</v>
      </c>
      <c r="F79" s="3" t="s">
        <v>453</v>
      </c>
      <c r="G79" s="3" t="s">
        <v>424</v>
      </c>
      <c r="H79" s="3" t="s">
        <v>425</v>
      </c>
      <c r="I79" s="3"/>
      <c r="J79" s="45" t="s">
        <v>696</v>
      </c>
      <c r="K79" s="45"/>
      <c r="L79" s="45"/>
      <c r="AX79" t="s">
        <v>659</v>
      </c>
      <c r="AY79" t="s">
        <v>5722</v>
      </c>
      <c r="BB79" t="s">
        <v>7283</v>
      </c>
      <c r="BC79" t="s">
        <v>296</v>
      </c>
      <c r="BD79">
        <v>6</v>
      </c>
      <c r="BE79" t="s">
        <v>336</v>
      </c>
      <c r="BG79">
        <v>78</v>
      </c>
      <c r="BH79" t="s">
        <v>323</v>
      </c>
      <c r="BI79" t="s">
        <v>346</v>
      </c>
    </row>
    <row r="80" spans="1:61" x14ac:dyDescent="0.25">
      <c r="A80" s="3">
        <v>79</v>
      </c>
      <c r="B80" s="3" t="s">
        <v>182</v>
      </c>
      <c r="C80" s="3" t="s">
        <v>148</v>
      </c>
      <c r="D80" s="3" t="s">
        <v>308</v>
      </c>
      <c r="E80" s="3" t="s">
        <v>452</v>
      </c>
      <c r="F80" s="3" t="s">
        <v>453</v>
      </c>
      <c r="G80" s="3" t="s">
        <v>425</v>
      </c>
      <c r="H80" s="3" t="s">
        <v>424</v>
      </c>
      <c r="I80" s="3"/>
      <c r="J80" s="45" t="s">
        <v>5703</v>
      </c>
      <c r="K80" s="45"/>
      <c r="L80" s="45"/>
      <c r="AX80" t="s">
        <v>270</v>
      </c>
      <c r="AY80" t="s">
        <v>5723</v>
      </c>
      <c r="BB80" t="s">
        <v>7284</v>
      </c>
      <c r="BC80" t="s">
        <v>296</v>
      </c>
      <c r="BD80">
        <v>7</v>
      </c>
      <c r="BE80" t="s">
        <v>337</v>
      </c>
      <c r="BG80">
        <v>79</v>
      </c>
      <c r="BH80" t="s">
        <v>324</v>
      </c>
      <c r="BI80" t="s">
        <v>347</v>
      </c>
    </row>
    <row r="81" spans="1:61" x14ac:dyDescent="0.25">
      <c r="A81" s="3">
        <v>80</v>
      </c>
      <c r="B81" s="3" t="s">
        <v>183</v>
      </c>
      <c r="C81" s="3" t="s">
        <v>149</v>
      </c>
      <c r="D81" s="3" t="s">
        <v>309</v>
      </c>
      <c r="E81" s="3" t="s">
        <v>454</v>
      </c>
      <c r="F81" s="3" t="s">
        <v>455</v>
      </c>
      <c r="G81" s="3" t="s">
        <v>423</v>
      </c>
      <c r="H81" s="3" t="s">
        <v>422</v>
      </c>
      <c r="I81" s="3"/>
      <c r="J81" s="46" t="s">
        <v>5705</v>
      </c>
      <c r="K81" s="45"/>
      <c r="L81" s="45"/>
      <c r="AX81" t="s">
        <v>280</v>
      </c>
      <c r="AY81" t="s">
        <v>5723</v>
      </c>
      <c r="BB81" t="s">
        <v>7285</v>
      </c>
      <c r="BC81" t="s">
        <v>296</v>
      </c>
      <c r="BD81">
        <v>8</v>
      </c>
      <c r="BE81" t="s">
        <v>338</v>
      </c>
      <c r="BG81">
        <v>80</v>
      </c>
      <c r="BH81" t="s">
        <v>325</v>
      </c>
      <c r="BI81" t="s">
        <v>348</v>
      </c>
    </row>
    <row r="82" spans="1:61" x14ac:dyDescent="0.25">
      <c r="A82" s="3">
        <v>81</v>
      </c>
      <c r="B82" s="3" t="s">
        <v>184</v>
      </c>
      <c r="C82" s="3" t="s">
        <v>150</v>
      </c>
      <c r="D82" s="3" t="s">
        <v>310</v>
      </c>
      <c r="E82" s="3" t="s">
        <v>454</v>
      </c>
      <c r="F82" s="3" t="s">
        <v>455</v>
      </c>
      <c r="G82" s="3" t="s">
        <v>412</v>
      </c>
      <c r="H82" s="3" t="s">
        <v>413</v>
      </c>
      <c r="I82" s="3"/>
      <c r="J82" s="45" t="s">
        <v>696</v>
      </c>
      <c r="K82" s="45"/>
      <c r="L82" s="45"/>
      <c r="AX82" t="s">
        <v>658</v>
      </c>
      <c r="AY82" t="s">
        <v>5722</v>
      </c>
      <c r="BB82" t="s">
        <v>7286</v>
      </c>
      <c r="BC82" t="s">
        <v>296</v>
      </c>
      <c r="BD82">
        <v>9</v>
      </c>
      <c r="BE82" t="s">
        <v>339</v>
      </c>
      <c r="BG82">
        <v>81</v>
      </c>
      <c r="BH82" t="s">
        <v>326</v>
      </c>
      <c r="BI82" t="s">
        <v>349</v>
      </c>
    </row>
    <row r="83" spans="1:61" x14ac:dyDescent="0.25">
      <c r="A83" s="3">
        <v>82</v>
      </c>
      <c r="B83" s="3" t="s">
        <v>185</v>
      </c>
      <c r="C83" s="3" t="s">
        <v>151</v>
      </c>
      <c r="D83" s="3" t="s">
        <v>311</v>
      </c>
      <c r="E83" s="3" t="s">
        <v>456</v>
      </c>
      <c r="F83" s="3" t="s">
        <v>457</v>
      </c>
      <c r="G83" s="3" t="s">
        <v>416</v>
      </c>
      <c r="H83" s="3" t="s">
        <v>412</v>
      </c>
      <c r="I83" s="3"/>
      <c r="J83" s="45" t="s">
        <v>5703</v>
      </c>
      <c r="K83" s="45"/>
      <c r="L83" s="45"/>
      <c r="AX83" t="s">
        <v>235</v>
      </c>
      <c r="AY83" t="s">
        <v>5723</v>
      </c>
      <c r="BB83" t="s">
        <v>7287</v>
      </c>
      <c r="BC83" t="s">
        <v>296</v>
      </c>
      <c r="BD83">
        <v>10</v>
      </c>
      <c r="BE83" t="s">
        <v>340</v>
      </c>
      <c r="BG83">
        <v>82</v>
      </c>
      <c r="BH83" t="s">
        <v>327</v>
      </c>
      <c r="BI83" t="s">
        <v>350</v>
      </c>
    </row>
    <row r="84" spans="1:61" x14ac:dyDescent="0.25">
      <c r="A84" s="3">
        <v>83</v>
      </c>
      <c r="B84" s="3" t="s">
        <v>186</v>
      </c>
      <c r="C84" s="3" t="s">
        <v>152</v>
      </c>
      <c r="D84" s="3" t="s">
        <v>312</v>
      </c>
      <c r="E84" s="3" t="s">
        <v>456</v>
      </c>
      <c r="F84" s="3" t="s">
        <v>457</v>
      </c>
      <c r="G84" s="3" t="s">
        <v>417</v>
      </c>
      <c r="H84" s="3" t="s">
        <v>417</v>
      </c>
      <c r="I84" s="3"/>
      <c r="J84" s="45" t="s">
        <v>696</v>
      </c>
      <c r="K84" s="45"/>
      <c r="L84" s="45"/>
      <c r="AX84" t="s">
        <v>225</v>
      </c>
      <c r="AY84" t="s">
        <v>5723</v>
      </c>
      <c r="BB84" t="s">
        <v>7288</v>
      </c>
      <c r="BC84" t="s">
        <v>296</v>
      </c>
      <c r="BD84">
        <v>11</v>
      </c>
      <c r="BE84" t="s">
        <v>341</v>
      </c>
      <c r="BG84">
        <v>83</v>
      </c>
      <c r="BH84" t="s">
        <v>328</v>
      </c>
      <c r="BI84" t="s">
        <v>351</v>
      </c>
    </row>
    <row r="85" spans="1:61" x14ac:dyDescent="0.25">
      <c r="A85" s="3">
        <v>84</v>
      </c>
      <c r="B85" s="3" t="s">
        <v>176</v>
      </c>
      <c r="C85" s="3" t="s">
        <v>153</v>
      </c>
      <c r="D85" s="3" t="s">
        <v>313</v>
      </c>
      <c r="E85" s="3" t="s">
        <v>458</v>
      </c>
      <c r="F85" s="3" t="s">
        <v>459</v>
      </c>
      <c r="G85" s="3" t="s">
        <v>412</v>
      </c>
      <c r="H85" s="3" t="s">
        <v>416</v>
      </c>
      <c r="I85" s="3"/>
      <c r="J85" s="46" t="s">
        <v>5705</v>
      </c>
      <c r="K85" s="45"/>
      <c r="L85" s="45"/>
      <c r="AX85" t="s">
        <v>259</v>
      </c>
      <c r="AY85" t="s">
        <v>5720</v>
      </c>
      <c r="BB85" t="s">
        <v>7289</v>
      </c>
      <c r="BC85" t="s">
        <v>296</v>
      </c>
      <c r="BD85">
        <v>12</v>
      </c>
      <c r="BE85" t="s">
        <v>342</v>
      </c>
      <c r="BG85">
        <v>84</v>
      </c>
      <c r="BH85" t="s">
        <v>329</v>
      </c>
      <c r="BI85" t="s">
        <v>352</v>
      </c>
    </row>
    <row r="86" spans="1:61" x14ac:dyDescent="0.25">
      <c r="A86" s="3">
        <v>85</v>
      </c>
      <c r="B86" s="3" t="s">
        <v>177</v>
      </c>
      <c r="C86" s="3" t="s">
        <v>154</v>
      </c>
      <c r="D86" s="3" t="s">
        <v>314</v>
      </c>
      <c r="E86" s="3" t="s">
        <v>458</v>
      </c>
      <c r="F86" s="3" t="s">
        <v>459</v>
      </c>
      <c r="G86" s="3" t="s">
        <v>413</v>
      </c>
      <c r="H86" s="3" t="s">
        <v>412</v>
      </c>
      <c r="I86" s="3"/>
      <c r="J86" s="45" t="s">
        <v>5703</v>
      </c>
      <c r="K86" s="45"/>
      <c r="L86" s="45"/>
      <c r="AX86" t="s">
        <v>5727</v>
      </c>
      <c r="AY86" t="s">
        <v>5722</v>
      </c>
      <c r="BB86" t="s">
        <v>7290</v>
      </c>
      <c r="BC86" t="s">
        <v>297</v>
      </c>
      <c r="BD86">
        <v>1</v>
      </c>
      <c r="BE86" t="s">
        <v>343</v>
      </c>
      <c r="BG86">
        <v>85</v>
      </c>
      <c r="BH86" t="s">
        <v>330</v>
      </c>
      <c r="BI86" t="s">
        <v>293</v>
      </c>
    </row>
    <row r="87" spans="1:61" x14ac:dyDescent="0.25">
      <c r="A87" s="3">
        <v>86</v>
      </c>
      <c r="B87" s="3" t="s">
        <v>179</v>
      </c>
      <c r="C87" s="3" t="s">
        <v>155</v>
      </c>
      <c r="D87" s="3" t="s">
        <v>315</v>
      </c>
      <c r="E87" s="3" t="s">
        <v>460</v>
      </c>
      <c r="F87" s="3" t="s">
        <v>461</v>
      </c>
      <c r="G87" s="3" t="s">
        <v>422</v>
      </c>
      <c r="H87" s="3" t="s">
        <v>423</v>
      </c>
      <c r="I87" s="3"/>
      <c r="J87" s="45" t="s">
        <v>696</v>
      </c>
      <c r="K87" s="45"/>
      <c r="L87" s="45"/>
      <c r="AX87" t="s">
        <v>263</v>
      </c>
      <c r="AY87" t="s">
        <v>5723</v>
      </c>
      <c r="BB87" t="s">
        <v>7291</v>
      </c>
      <c r="BC87" t="s">
        <v>297</v>
      </c>
      <c r="BD87">
        <v>2</v>
      </c>
      <c r="BE87" t="s">
        <v>344</v>
      </c>
      <c r="BG87">
        <v>86</v>
      </c>
      <c r="BH87" t="s">
        <v>331</v>
      </c>
      <c r="BI87" t="s">
        <v>294</v>
      </c>
    </row>
    <row r="88" spans="1:61" x14ac:dyDescent="0.25">
      <c r="A88" s="3">
        <v>87</v>
      </c>
      <c r="B88" s="3" t="s">
        <v>180</v>
      </c>
      <c r="C88" s="3" t="s">
        <v>156</v>
      </c>
      <c r="D88" s="3" t="s">
        <v>316</v>
      </c>
      <c r="E88" s="3" t="s">
        <v>460</v>
      </c>
      <c r="F88" s="3" t="s">
        <v>461</v>
      </c>
      <c r="G88" s="3" t="s">
        <v>424</v>
      </c>
      <c r="H88" s="3" t="s">
        <v>425</v>
      </c>
      <c r="I88" s="3"/>
      <c r="J88" s="45" t="s">
        <v>5703</v>
      </c>
      <c r="K88" s="45"/>
      <c r="L88" s="45"/>
      <c r="AX88" t="s">
        <v>223</v>
      </c>
      <c r="AY88" t="s">
        <v>5722</v>
      </c>
      <c r="BB88" t="s">
        <v>7292</v>
      </c>
      <c r="BC88" t="s">
        <v>297</v>
      </c>
      <c r="BD88">
        <v>3</v>
      </c>
      <c r="BE88" t="s">
        <v>345</v>
      </c>
      <c r="BG88">
        <v>87</v>
      </c>
      <c r="BH88" t="s">
        <v>332</v>
      </c>
      <c r="BI88" t="s">
        <v>295</v>
      </c>
    </row>
    <row r="89" spans="1:61" x14ac:dyDescent="0.25">
      <c r="A89" s="3">
        <v>88</v>
      </c>
      <c r="B89" s="3" t="s">
        <v>181</v>
      </c>
      <c r="C89" s="3" t="s">
        <v>157</v>
      </c>
      <c r="D89" s="3" t="s">
        <v>317</v>
      </c>
      <c r="E89" s="3" t="s">
        <v>462</v>
      </c>
      <c r="F89" s="3" t="s">
        <v>463</v>
      </c>
      <c r="G89" s="3" t="s">
        <v>425</v>
      </c>
      <c r="H89" s="3" t="s">
        <v>424</v>
      </c>
      <c r="I89" s="3"/>
      <c r="J89" s="46" t="s">
        <v>5705</v>
      </c>
      <c r="K89" s="45"/>
      <c r="L89" s="45"/>
      <c r="AX89" t="s">
        <v>686</v>
      </c>
      <c r="AY89" t="s">
        <v>5720</v>
      </c>
      <c r="BB89" t="s">
        <v>7293</v>
      </c>
      <c r="BC89" t="s">
        <v>297</v>
      </c>
      <c r="BD89">
        <v>4</v>
      </c>
      <c r="BE89" t="s">
        <v>346</v>
      </c>
      <c r="BG89">
        <v>88</v>
      </c>
      <c r="BH89" t="s">
        <v>333</v>
      </c>
      <c r="BI89" t="s">
        <v>296</v>
      </c>
    </row>
    <row r="90" spans="1:61" x14ac:dyDescent="0.25">
      <c r="A90" s="3">
        <v>89</v>
      </c>
      <c r="B90" s="3" t="s">
        <v>182</v>
      </c>
      <c r="C90" s="3" t="s">
        <v>158</v>
      </c>
      <c r="D90" s="3" t="s">
        <v>318</v>
      </c>
      <c r="E90" s="3" t="s">
        <v>462</v>
      </c>
      <c r="F90" s="3" t="s">
        <v>463</v>
      </c>
      <c r="G90" s="3" t="s">
        <v>423</v>
      </c>
      <c r="H90" s="3" t="s">
        <v>422</v>
      </c>
      <c r="I90" s="3"/>
      <c r="J90" s="45" t="s">
        <v>696</v>
      </c>
      <c r="K90" s="45"/>
      <c r="L90" s="45"/>
      <c r="AX90" t="s">
        <v>262</v>
      </c>
      <c r="AY90" t="s">
        <v>5721</v>
      </c>
      <c r="BB90" t="s">
        <v>7294</v>
      </c>
      <c r="BC90" t="s">
        <v>297</v>
      </c>
      <c r="BD90">
        <v>5</v>
      </c>
      <c r="BE90" t="s">
        <v>347</v>
      </c>
      <c r="BG90">
        <v>89</v>
      </c>
      <c r="BH90" t="s">
        <v>334</v>
      </c>
      <c r="BI90" t="s">
        <v>297</v>
      </c>
    </row>
    <row r="91" spans="1:61" x14ac:dyDescent="0.25">
      <c r="A91" s="3">
        <v>90</v>
      </c>
      <c r="B91" s="3" t="s">
        <v>183</v>
      </c>
      <c r="C91" s="3" t="s">
        <v>147</v>
      </c>
      <c r="D91" s="3" t="s">
        <v>319</v>
      </c>
      <c r="E91" s="3" t="s">
        <v>464</v>
      </c>
      <c r="F91" s="3" t="s">
        <v>465</v>
      </c>
      <c r="G91" s="3" t="s">
        <v>412</v>
      </c>
      <c r="H91" s="3" t="s">
        <v>413</v>
      </c>
      <c r="I91" s="3"/>
      <c r="J91" s="45" t="s">
        <v>5703</v>
      </c>
      <c r="K91" s="45"/>
      <c r="L91" s="45"/>
      <c r="AX91" t="s">
        <v>242</v>
      </c>
      <c r="AY91" t="s">
        <v>5720</v>
      </c>
      <c r="BB91" t="s">
        <v>7295</v>
      </c>
      <c r="BC91" t="s">
        <v>297</v>
      </c>
      <c r="BD91">
        <v>6</v>
      </c>
      <c r="BE91" t="s">
        <v>348</v>
      </c>
      <c r="BG91">
        <v>90</v>
      </c>
      <c r="BH91" t="s">
        <v>335</v>
      </c>
      <c r="BI91" t="s">
        <v>298</v>
      </c>
    </row>
    <row r="92" spans="1:61" x14ac:dyDescent="0.25">
      <c r="A92" s="3">
        <v>91</v>
      </c>
      <c r="B92" s="3" t="s">
        <v>184</v>
      </c>
      <c r="C92" s="3" t="s">
        <v>148</v>
      </c>
      <c r="D92" s="3" t="s">
        <v>320</v>
      </c>
      <c r="E92" s="3" t="s">
        <v>464</v>
      </c>
      <c r="F92" s="3" t="s">
        <v>465</v>
      </c>
      <c r="G92" s="3" t="s">
        <v>416</v>
      </c>
      <c r="H92" s="3" t="s">
        <v>412</v>
      </c>
      <c r="I92" s="3"/>
      <c r="J92" s="45" t="s">
        <v>696</v>
      </c>
      <c r="K92" s="45"/>
      <c r="L92" s="45"/>
      <c r="AX92" t="s">
        <v>278</v>
      </c>
      <c r="AY92" t="s">
        <v>5721</v>
      </c>
      <c r="BB92" t="s">
        <v>7296</v>
      </c>
      <c r="BC92" t="s">
        <v>297</v>
      </c>
      <c r="BD92">
        <v>7</v>
      </c>
      <c r="BE92" t="s">
        <v>349</v>
      </c>
      <c r="BG92">
        <v>91</v>
      </c>
      <c r="BH92" t="s">
        <v>336</v>
      </c>
      <c r="BI92" t="s">
        <v>299</v>
      </c>
    </row>
    <row r="93" spans="1:61" x14ac:dyDescent="0.25">
      <c r="A93" s="3">
        <v>92</v>
      </c>
      <c r="B93" s="3" t="s">
        <v>185</v>
      </c>
      <c r="C93" s="3" t="s">
        <v>149</v>
      </c>
      <c r="D93" s="3" t="s">
        <v>321</v>
      </c>
      <c r="E93" s="3" t="s">
        <v>466</v>
      </c>
      <c r="F93" s="3" t="s">
        <v>467</v>
      </c>
      <c r="G93" s="3" t="s">
        <v>417</v>
      </c>
      <c r="H93" s="3" t="s">
        <v>417</v>
      </c>
      <c r="I93" s="3"/>
      <c r="J93" s="46" t="s">
        <v>5705</v>
      </c>
      <c r="K93" s="45"/>
      <c r="L93" s="45"/>
      <c r="AX93" t="s">
        <v>290</v>
      </c>
      <c r="AY93" t="s">
        <v>5723</v>
      </c>
      <c r="BB93" t="s">
        <v>7297</v>
      </c>
      <c r="BC93" t="s">
        <v>297</v>
      </c>
      <c r="BD93">
        <v>8</v>
      </c>
      <c r="BE93" t="s">
        <v>350</v>
      </c>
      <c r="BG93">
        <v>92</v>
      </c>
      <c r="BH93" t="s">
        <v>337</v>
      </c>
      <c r="BI93" t="s">
        <v>300</v>
      </c>
    </row>
    <row r="94" spans="1:61" x14ac:dyDescent="0.25">
      <c r="A94" s="3">
        <v>93</v>
      </c>
      <c r="B94" s="3" t="s">
        <v>186</v>
      </c>
      <c r="C94" s="3" t="s">
        <v>150</v>
      </c>
      <c r="D94" s="3" t="s">
        <v>322</v>
      </c>
      <c r="E94" s="3" t="s">
        <v>466</v>
      </c>
      <c r="F94" s="3" t="s">
        <v>467</v>
      </c>
      <c r="G94" s="3" t="s">
        <v>412</v>
      </c>
      <c r="H94" s="3" t="s">
        <v>416</v>
      </c>
      <c r="I94" s="3"/>
      <c r="J94" s="45" t="s">
        <v>5703</v>
      </c>
      <c r="K94" s="45"/>
      <c r="L94" s="45"/>
      <c r="AX94" t="s">
        <v>245</v>
      </c>
      <c r="AY94" t="s">
        <v>5723</v>
      </c>
      <c r="BB94" t="s">
        <v>7298</v>
      </c>
      <c r="BC94" t="s">
        <v>297</v>
      </c>
      <c r="BD94">
        <v>9</v>
      </c>
      <c r="BE94" t="s">
        <v>351</v>
      </c>
      <c r="BG94">
        <v>93</v>
      </c>
      <c r="BH94" t="s">
        <v>338</v>
      </c>
      <c r="BI94" t="s">
        <v>301</v>
      </c>
    </row>
    <row r="95" spans="1:61" x14ac:dyDescent="0.25">
      <c r="A95" s="3">
        <v>94</v>
      </c>
      <c r="B95" s="3" t="s">
        <v>176</v>
      </c>
      <c r="C95" s="3" t="s">
        <v>151</v>
      </c>
      <c r="D95" s="3" t="s">
        <v>323</v>
      </c>
      <c r="E95" s="3" t="s">
        <v>468</v>
      </c>
      <c r="F95" s="3" t="s">
        <v>469</v>
      </c>
      <c r="G95" s="3" t="s">
        <v>413</v>
      </c>
      <c r="H95" s="3" t="s">
        <v>412</v>
      </c>
      <c r="I95" s="3"/>
      <c r="J95" s="45" t="s">
        <v>696</v>
      </c>
      <c r="K95" s="45"/>
      <c r="L95" s="45"/>
      <c r="AX95" t="s">
        <v>258</v>
      </c>
      <c r="AY95" t="s">
        <v>5723</v>
      </c>
      <c r="BB95" t="s">
        <v>7299</v>
      </c>
      <c r="BC95" t="s">
        <v>297</v>
      </c>
      <c r="BD95">
        <v>10</v>
      </c>
      <c r="BE95" t="s">
        <v>352</v>
      </c>
      <c r="BG95">
        <v>94</v>
      </c>
      <c r="BH95" t="s">
        <v>339</v>
      </c>
      <c r="BI95" t="s">
        <v>302</v>
      </c>
    </row>
    <row r="96" spans="1:61" x14ac:dyDescent="0.25">
      <c r="A96" s="3">
        <v>95</v>
      </c>
      <c r="B96" s="3" t="s">
        <v>177</v>
      </c>
      <c r="C96" s="3" t="s">
        <v>152</v>
      </c>
      <c r="D96" s="3" t="s">
        <v>324</v>
      </c>
      <c r="E96" s="3" t="s">
        <v>468</v>
      </c>
      <c r="F96" s="3" t="s">
        <v>469</v>
      </c>
      <c r="G96" s="3" t="s">
        <v>422</v>
      </c>
      <c r="H96" s="3" t="s">
        <v>423</v>
      </c>
      <c r="I96" s="3"/>
      <c r="J96" s="45" t="s">
        <v>5703</v>
      </c>
      <c r="K96" s="45"/>
      <c r="L96" s="45"/>
      <c r="AX96" t="s">
        <v>5728</v>
      </c>
      <c r="AY96" t="s">
        <v>5722</v>
      </c>
      <c r="BB96" t="s">
        <v>7300</v>
      </c>
      <c r="BC96" t="s">
        <v>297</v>
      </c>
      <c r="BD96">
        <v>11</v>
      </c>
      <c r="BE96" t="s">
        <v>293</v>
      </c>
      <c r="BG96">
        <v>95</v>
      </c>
      <c r="BH96" t="s">
        <v>340</v>
      </c>
      <c r="BI96" t="s">
        <v>303</v>
      </c>
    </row>
    <row r="97" spans="1:61" x14ac:dyDescent="0.25">
      <c r="A97" s="3">
        <v>96</v>
      </c>
      <c r="B97" s="3" t="s">
        <v>179</v>
      </c>
      <c r="C97" s="3" t="s">
        <v>153</v>
      </c>
      <c r="D97" s="3" t="s">
        <v>325</v>
      </c>
      <c r="E97" s="3" t="s">
        <v>470</v>
      </c>
      <c r="F97" s="3" t="s">
        <v>5707</v>
      </c>
      <c r="G97" s="3" t="s">
        <v>424</v>
      </c>
      <c r="H97" s="3" t="s">
        <v>425</v>
      </c>
      <c r="I97" s="3"/>
      <c r="J97" s="46" t="s">
        <v>5705</v>
      </c>
      <c r="K97" s="45"/>
      <c r="L97" s="45"/>
      <c r="AX97" t="s">
        <v>277</v>
      </c>
      <c r="AY97" t="s">
        <v>5723</v>
      </c>
      <c r="BB97" t="s">
        <v>7301</v>
      </c>
      <c r="BC97" t="s">
        <v>297</v>
      </c>
      <c r="BD97">
        <v>12</v>
      </c>
      <c r="BE97" t="s">
        <v>294</v>
      </c>
      <c r="BG97">
        <v>96</v>
      </c>
      <c r="BH97" t="s">
        <v>341</v>
      </c>
      <c r="BI97" t="s">
        <v>304</v>
      </c>
    </row>
    <row r="98" spans="1:61" x14ac:dyDescent="0.25">
      <c r="A98" s="3">
        <v>97</v>
      </c>
      <c r="B98" s="3" t="s">
        <v>180</v>
      </c>
      <c r="C98" s="3" t="s">
        <v>154</v>
      </c>
      <c r="D98" s="3" t="s">
        <v>326</v>
      </c>
      <c r="E98" s="3" t="s">
        <v>470</v>
      </c>
      <c r="F98" s="3" t="s">
        <v>5707</v>
      </c>
      <c r="G98" s="3" t="s">
        <v>425</v>
      </c>
      <c r="H98" s="3" t="s">
        <v>424</v>
      </c>
      <c r="I98" s="3"/>
      <c r="J98" s="45" t="s">
        <v>696</v>
      </c>
      <c r="K98" s="45"/>
      <c r="L98" s="45"/>
      <c r="AX98" t="s">
        <v>289</v>
      </c>
      <c r="AY98" t="s">
        <v>5723</v>
      </c>
      <c r="BB98" t="s">
        <v>7302</v>
      </c>
      <c r="BC98" t="s">
        <v>298</v>
      </c>
      <c r="BD98">
        <v>1</v>
      </c>
      <c r="BE98" t="s">
        <v>295</v>
      </c>
      <c r="BG98">
        <v>97</v>
      </c>
      <c r="BH98" t="s">
        <v>342</v>
      </c>
      <c r="BI98" t="s">
        <v>305</v>
      </c>
    </row>
    <row r="99" spans="1:61" x14ac:dyDescent="0.25">
      <c r="A99" s="3">
        <v>98</v>
      </c>
      <c r="B99" s="3" t="s">
        <v>181</v>
      </c>
      <c r="C99" s="3" t="s">
        <v>155</v>
      </c>
      <c r="D99" s="3" t="s">
        <v>327</v>
      </c>
      <c r="E99" s="3" t="s">
        <v>471</v>
      </c>
      <c r="F99" s="3" t="s">
        <v>472</v>
      </c>
      <c r="G99" s="3" t="s">
        <v>423</v>
      </c>
      <c r="H99" s="3" t="s">
        <v>422</v>
      </c>
      <c r="I99" s="3"/>
      <c r="J99" s="45" t="s">
        <v>5703</v>
      </c>
      <c r="K99" s="45"/>
      <c r="L99" s="45"/>
      <c r="AX99" t="s">
        <v>3061</v>
      </c>
      <c r="AY99" t="s">
        <v>5722</v>
      </c>
      <c r="BB99" t="s">
        <v>7303</v>
      </c>
      <c r="BC99" t="s">
        <v>298</v>
      </c>
      <c r="BD99">
        <v>2</v>
      </c>
      <c r="BE99" t="s">
        <v>296</v>
      </c>
      <c r="BG99">
        <v>98</v>
      </c>
      <c r="BH99" t="s">
        <v>343</v>
      </c>
      <c r="BI99" t="s">
        <v>306</v>
      </c>
    </row>
    <row r="100" spans="1:61" x14ac:dyDescent="0.25">
      <c r="A100" s="3">
        <v>99</v>
      </c>
      <c r="B100" s="3" t="s">
        <v>182</v>
      </c>
      <c r="C100" s="3" t="s">
        <v>156</v>
      </c>
      <c r="D100" s="3" t="s">
        <v>328</v>
      </c>
      <c r="E100" s="3" t="s">
        <v>471</v>
      </c>
      <c r="F100" s="3" t="s">
        <v>472</v>
      </c>
      <c r="G100" s="3" t="s">
        <v>412</v>
      </c>
      <c r="H100" s="3" t="s">
        <v>413</v>
      </c>
      <c r="I100" s="3"/>
      <c r="J100" s="45" t="s">
        <v>696</v>
      </c>
      <c r="K100" s="45"/>
      <c r="L100" s="45"/>
      <c r="AX100" t="s">
        <v>3071</v>
      </c>
      <c r="AY100" t="s">
        <v>5722</v>
      </c>
      <c r="BB100" t="s">
        <v>7304</v>
      </c>
      <c r="BC100" t="s">
        <v>298</v>
      </c>
      <c r="BD100">
        <v>3</v>
      </c>
      <c r="BE100" t="s">
        <v>297</v>
      </c>
      <c r="BG100">
        <v>99</v>
      </c>
      <c r="BH100" t="s">
        <v>344</v>
      </c>
      <c r="BI100" t="s">
        <v>307</v>
      </c>
    </row>
    <row r="101" spans="1:61" x14ac:dyDescent="0.25">
      <c r="A101" s="3">
        <v>100</v>
      </c>
      <c r="B101" s="3" t="s">
        <v>183</v>
      </c>
      <c r="C101" s="3" t="s">
        <v>157</v>
      </c>
      <c r="D101" s="3" t="s">
        <v>329</v>
      </c>
      <c r="E101" s="3" t="s">
        <v>473</v>
      </c>
      <c r="F101" s="3" t="s">
        <v>474</v>
      </c>
      <c r="G101" s="3" t="s">
        <v>416</v>
      </c>
      <c r="H101" s="3" t="s">
        <v>412</v>
      </c>
      <c r="I101" s="3"/>
      <c r="J101" s="46" t="s">
        <v>5705</v>
      </c>
      <c r="K101" s="45"/>
      <c r="L101" s="45"/>
      <c r="AX101" t="s">
        <v>3070</v>
      </c>
      <c r="AY101" t="s">
        <v>5721</v>
      </c>
      <c r="BB101" t="s">
        <v>7305</v>
      </c>
      <c r="BC101" t="s">
        <v>298</v>
      </c>
      <c r="BD101">
        <v>4</v>
      </c>
      <c r="BE101" t="s">
        <v>298</v>
      </c>
      <c r="BG101">
        <v>100</v>
      </c>
      <c r="BH101" t="s">
        <v>345</v>
      </c>
      <c r="BI101" t="s">
        <v>308</v>
      </c>
    </row>
    <row r="102" spans="1:61" x14ac:dyDescent="0.25">
      <c r="A102" s="3">
        <v>101</v>
      </c>
      <c r="B102" s="3" t="s">
        <v>184</v>
      </c>
      <c r="C102" s="3" t="s">
        <v>158</v>
      </c>
      <c r="D102" s="3" t="s">
        <v>330</v>
      </c>
      <c r="E102" s="3" t="s">
        <v>473</v>
      </c>
      <c r="F102" s="3" t="s">
        <v>474</v>
      </c>
      <c r="G102" s="3" t="s">
        <v>417</v>
      </c>
      <c r="H102" s="3" t="s">
        <v>417</v>
      </c>
      <c r="I102" s="3"/>
      <c r="J102" s="45" t="s">
        <v>5703</v>
      </c>
      <c r="K102" s="45"/>
      <c r="L102" s="45"/>
      <c r="AX102" t="s">
        <v>3069</v>
      </c>
      <c r="AY102" t="s">
        <v>5721</v>
      </c>
      <c r="BB102" t="s">
        <v>7306</v>
      </c>
      <c r="BC102" t="s">
        <v>298</v>
      </c>
      <c r="BD102">
        <v>5</v>
      </c>
      <c r="BE102" t="s">
        <v>299</v>
      </c>
      <c r="BG102">
        <v>101</v>
      </c>
      <c r="BH102" t="s">
        <v>346</v>
      </c>
      <c r="BI102" t="s">
        <v>309</v>
      </c>
    </row>
    <row r="103" spans="1:61" x14ac:dyDescent="0.25">
      <c r="A103" s="3">
        <v>102</v>
      </c>
      <c r="B103" s="3" t="s">
        <v>185</v>
      </c>
      <c r="C103" s="3" t="s">
        <v>147</v>
      </c>
      <c r="D103" s="3" t="s">
        <v>331</v>
      </c>
      <c r="E103" s="3" t="s">
        <v>475</v>
      </c>
      <c r="F103" s="3" t="s">
        <v>476</v>
      </c>
      <c r="G103" s="3" t="s">
        <v>412</v>
      </c>
      <c r="H103" s="3" t="s">
        <v>416</v>
      </c>
      <c r="I103" s="3"/>
      <c r="J103" s="45" t="s">
        <v>696</v>
      </c>
      <c r="K103" s="45"/>
      <c r="L103" s="45"/>
      <c r="AX103" t="s">
        <v>3068</v>
      </c>
      <c r="AY103" t="s">
        <v>5721</v>
      </c>
      <c r="BB103" t="s">
        <v>7307</v>
      </c>
      <c r="BC103" t="s">
        <v>298</v>
      </c>
      <c r="BD103">
        <v>6</v>
      </c>
      <c r="BE103" t="s">
        <v>300</v>
      </c>
      <c r="BG103">
        <v>102</v>
      </c>
      <c r="BH103" t="s">
        <v>347</v>
      </c>
      <c r="BI103" t="s">
        <v>310</v>
      </c>
    </row>
    <row r="104" spans="1:61" x14ac:dyDescent="0.25">
      <c r="A104" s="3">
        <v>103</v>
      </c>
      <c r="B104" s="3" t="s">
        <v>186</v>
      </c>
      <c r="C104" s="3" t="s">
        <v>148</v>
      </c>
      <c r="D104" s="3" t="s">
        <v>332</v>
      </c>
      <c r="E104" s="3" t="s">
        <v>475</v>
      </c>
      <c r="F104" s="3" t="s">
        <v>476</v>
      </c>
      <c r="G104" s="3" t="s">
        <v>413</v>
      </c>
      <c r="H104" s="3" t="s">
        <v>412</v>
      </c>
      <c r="I104" s="3"/>
      <c r="J104" s="45" t="s">
        <v>696</v>
      </c>
      <c r="K104" s="45"/>
      <c r="L104" s="45"/>
      <c r="AX104" t="s">
        <v>3067</v>
      </c>
      <c r="AY104" t="s">
        <v>5722</v>
      </c>
      <c r="BB104" t="s">
        <v>7308</v>
      </c>
      <c r="BC104" t="s">
        <v>298</v>
      </c>
      <c r="BD104">
        <v>7</v>
      </c>
      <c r="BE104" t="s">
        <v>301</v>
      </c>
      <c r="BG104">
        <v>103</v>
      </c>
      <c r="BH104" t="s">
        <v>348</v>
      </c>
      <c r="BI104" t="s">
        <v>311</v>
      </c>
    </row>
    <row r="105" spans="1:61" x14ac:dyDescent="0.25">
      <c r="A105" s="3">
        <v>104</v>
      </c>
      <c r="B105" s="3" t="s">
        <v>176</v>
      </c>
      <c r="C105" s="3" t="s">
        <v>149</v>
      </c>
      <c r="D105" s="3" t="s">
        <v>333</v>
      </c>
      <c r="E105" s="3" t="s">
        <v>410</v>
      </c>
      <c r="F105" s="3" t="s">
        <v>411</v>
      </c>
      <c r="G105" s="3" t="s">
        <v>422</v>
      </c>
      <c r="H105" s="3" t="s">
        <v>423</v>
      </c>
      <c r="I105" s="3"/>
      <c r="J105" s="45" t="s">
        <v>5704</v>
      </c>
      <c r="K105" s="45"/>
      <c r="L105" s="45"/>
      <c r="AX105" t="s">
        <v>3066</v>
      </c>
      <c r="AY105" t="s">
        <v>5723</v>
      </c>
      <c r="BB105" t="s">
        <v>7309</v>
      </c>
      <c r="BC105" t="s">
        <v>298</v>
      </c>
      <c r="BD105">
        <v>8</v>
      </c>
      <c r="BE105" t="s">
        <v>302</v>
      </c>
      <c r="BG105">
        <v>104</v>
      </c>
      <c r="BH105" t="s">
        <v>349</v>
      </c>
      <c r="BI105" t="s">
        <v>312</v>
      </c>
    </row>
    <row r="106" spans="1:61" x14ac:dyDescent="0.25">
      <c r="A106" s="3">
        <v>105</v>
      </c>
      <c r="B106" s="3" t="s">
        <v>177</v>
      </c>
      <c r="C106" s="3" t="s">
        <v>150</v>
      </c>
      <c r="D106" s="3" t="s">
        <v>334</v>
      </c>
      <c r="E106" s="3" t="s">
        <v>410</v>
      </c>
      <c r="F106" s="3" t="s">
        <v>411</v>
      </c>
      <c r="G106" s="3" t="s">
        <v>412</v>
      </c>
      <c r="H106" s="3" t="s">
        <v>413</v>
      </c>
      <c r="I106" s="3"/>
      <c r="J106" s="45" t="s">
        <v>696</v>
      </c>
      <c r="K106" s="45"/>
      <c r="L106" s="45"/>
      <c r="AX106" t="s">
        <v>636</v>
      </c>
      <c r="AY106" t="s">
        <v>5723</v>
      </c>
      <c r="BB106" t="s">
        <v>7310</v>
      </c>
      <c r="BC106" t="s">
        <v>298</v>
      </c>
      <c r="BD106">
        <v>9</v>
      </c>
      <c r="BE106" t="s">
        <v>303</v>
      </c>
      <c r="BG106">
        <v>105</v>
      </c>
      <c r="BH106" t="s">
        <v>350</v>
      </c>
      <c r="BI106" t="s">
        <v>313</v>
      </c>
    </row>
    <row r="107" spans="1:61" x14ac:dyDescent="0.25">
      <c r="A107" s="3">
        <v>106</v>
      </c>
      <c r="B107" s="3" t="s">
        <v>179</v>
      </c>
      <c r="C107" s="3" t="s">
        <v>151</v>
      </c>
      <c r="D107" s="3" t="s">
        <v>335</v>
      </c>
      <c r="E107" s="3" t="s">
        <v>414</v>
      </c>
      <c r="F107" s="3" t="s">
        <v>415</v>
      </c>
      <c r="G107" s="3" t="s">
        <v>416</v>
      </c>
      <c r="H107" s="3" t="s">
        <v>412</v>
      </c>
      <c r="I107" s="3"/>
      <c r="J107" s="45" t="s">
        <v>5703</v>
      </c>
      <c r="K107" s="45"/>
      <c r="L107" s="45"/>
      <c r="AX107" t="s">
        <v>3065</v>
      </c>
      <c r="AY107" t="s">
        <v>5720</v>
      </c>
      <c r="BB107" t="s">
        <v>7311</v>
      </c>
      <c r="BC107" t="s">
        <v>298</v>
      </c>
      <c r="BD107">
        <v>10</v>
      </c>
      <c r="BE107" t="s">
        <v>304</v>
      </c>
      <c r="BG107">
        <v>106</v>
      </c>
      <c r="BH107" t="s">
        <v>351</v>
      </c>
      <c r="BI107" t="s">
        <v>314</v>
      </c>
    </row>
    <row r="108" spans="1:61" x14ac:dyDescent="0.25">
      <c r="A108" s="3">
        <v>107</v>
      </c>
      <c r="B108" s="3" t="s">
        <v>180</v>
      </c>
      <c r="C108" s="3" t="s">
        <v>152</v>
      </c>
      <c r="D108" s="3" t="s">
        <v>336</v>
      </c>
      <c r="E108" s="3" t="s">
        <v>414</v>
      </c>
      <c r="F108" s="3" t="s">
        <v>415</v>
      </c>
      <c r="G108" s="3" t="s">
        <v>417</v>
      </c>
      <c r="H108" s="3" t="s">
        <v>417</v>
      </c>
      <c r="I108" s="3"/>
      <c r="J108" s="45" t="s">
        <v>696</v>
      </c>
      <c r="K108" s="45"/>
      <c r="L108" s="45"/>
      <c r="AX108" t="s">
        <v>3064</v>
      </c>
      <c r="AY108" t="s">
        <v>5720</v>
      </c>
      <c r="BB108" t="s">
        <v>7312</v>
      </c>
      <c r="BC108" t="s">
        <v>298</v>
      </c>
      <c r="BD108">
        <v>11</v>
      </c>
      <c r="BE108" t="s">
        <v>305</v>
      </c>
      <c r="BG108">
        <v>107</v>
      </c>
      <c r="BH108" t="s">
        <v>352</v>
      </c>
      <c r="BI108" t="s">
        <v>315</v>
      </c>
    </row>
    <row r="109" spans="1:61" x14ac:dyDescent="0.25">
      <c r="A109" s="3">
        <v>108</v>
      </c>
      <c r="B109" s="3" t="s">
        <v>181</v>
      </c>
      <c r="C109" s="3" t="s">
        <v>153</v>
      </c>
      <c r="D109" s="3" t="s">
        <v>337</v>
      </c>
      <c r="E109" s="3" t="s">
        <v>418</v>
      </c>
      <c r="F109" s="3" t="s">
        <v>419</v>
      </c>
      <c r="G109" s="3" t="s">
        <v>412</v>
      </c>
      <c r="H109" s="3" t="s">
        <v>416</v>
      </c>
      <c r="I109" s="3"/>
      <c r="J109" s="46" t="s">
        <v>5705</v>
      </c>
      <c r="K109" s="45"/>
      <c r="L109" s="45"/>
      <c r="AX109" t="s">
        <v>5729</v>
      </c>
      <c r="AY109" t="s">
        <v>5730</v>
      </c>
      <c r="BB109" t="s">
        <v>7313</v>
      </c>
      <c r="BC109" t="s">
        <v>298</v>
      </c>
      <c r="BD109">
        <v>12</v>
      </c>
      <c r="BE109" t="s">
        <v>306</v>
      </c>
      <c r="BG109">
        <v>108</v>
      </c>
      <c r="BH109" t="s">
        <v>293</v>
      </c>
      <c r="BI109" t="s">
        <v>316</v>
      </c>
    </row>
    <row r="110" spans="1:61" x14ac:dyDescent="0.25">
      <c r="A110" s="3">
        <v>109</v>
      </c>
      <c r="B110" s="3" t="s">
        <v>182</v>
      </c>
      <c r="C110" s="3" t="s">
        <v>154</v>
      </c>
      <c r="D110" s="3" t="s">
        <v>338</v>
      </c>
      <c r="E110" s="3" t="s">
        <v>418</v>
      </c>
      <c r="F110" s="3" t="s">
        <v>419</v>
      </c>
      <c r="G110" s="3" t="s">
        <v>413</v>
      </c>
      <c r="H110" s="3" t="s">
        <v>412</v>
      </c>
      <c r="I110" s="3"/>
      <c r="J110" s="45" t="s">
        <v>5703</v>
      </c>
      <c r="K110" s="45"/>
      <c r="L110" s="45"/>
      <c r="AX110" t="s">
        <v>5731</v>
      </c>
      <c r="AY110" t="s">
        <v>5730</v>
      </c>
      <c r="BB110" t="s">
        <v>7314</v>
      </c>
      <c r="BC110" t="s">
        <v>299</v>
      </c>
      <c r="BD110">
        <v>1</v>
      </c>
      <c r="BE110" t="s">
        <v>307</v>
      </c>
      <c r="BG110">
        <v>109</v>
      </c>
      <c r="BH110" t="s">
        <v>294</v>
      </c>
      <c r="BI110" t="s">
        <v>317</v>
      </c>
    </row>
    <row r="111" spans="1:61" x14ac:dyDescent="0.25">
      <c r="A111" s="3">
        <v>110</v>
      </c>
      <c r="B111" s="3" t="s">
        <v>183</v>
      </c>
      <c r="C111" s="3" t="s">
        <v>155</v>
      </c>
      <c r="D111" s="3" t="s">
        <v>339</v>
      </c>
      <c r="E111" s="3" t="s">
        <v>420</v>
      </c>
      <c r="F111" s="3" t="s">
        <v>421</v>
      </c>
      <c r="G111" s="3" t="s">
        <v>422</v>
      </c>
      <c r="H111" s="3" t="s">
        <v>423</v>
      </c>
      <c r="I111" s="3"/>
      <c r="J111" s="45" t="s">
        <v>696</v>
      </c>
      <c r="K111" s="45"/>
      <c r="L111" s="45"/>
      <c r="AX111" t="s">
        <v>5732</v>
      </c>
      <c r="AY111" t="s">
        <v>5733</v>
      </c>
      <c r="BB111" t="s">
        <v>7315</v>
      </c>
      <c r="BC111" t="s">
        <v>299</v>
      </c>
      <c r="BD111">
        <v>2</v>
      </c>
      <c r="BE111" t="s">
        <v>308</v>
      </c>
      <c r="BG111">
        <v>110</v>
      </c>
      <c r="BH111" t="s">
        <v>295</v>
      </c>
      <c r="BI111" t="s">
        <v>318</v>
      </c>
    </row>
    <row r="112" spans="1:61" x14ac:dyDescent="0.25">
      <c r="A112" s="3">
        <v>111</v>
      </c>
      <c r="B112" s="3" t="s">
        <v>184</v>
      </c>
      <c r="C112" s="3" t="s">
        <v>156</v>
      </c>
      <c r="D112" s="3" t="s">
        <v>340</v>
      </c>
      <c r="E112" s="3" t="s">
        <v>420</v>
      </c>
      <c r="F112" s="3" t="s">
        <v>421</v>
      </c>
      <c r="G112" s="3" t="s">
        <v>424</v>
      </c>
      <c r="H112" s="3" t="s">
        <v>425</v>
      </c>
      <c r="I112" s="3"/>
      <c r="J112" s="45" t="s">
        <v>696</v>
      </c>
      <c r="K112" s="45"/>
      <c r="L112" s="45"/>
      <c r="AX112" t="s">
        <v>5734</v>
      </c>
      <c r="AY112" t="s">
        <v>5735</v>
      </c>
      <c r="BB112" t="s">
        <v>7316</v>
      </c>
      <c r="BC112" t="s">
        <v>299</v>
      </c>
      <c r="BD112">
        <v>3</v>
      </c>
      <c r="BE112" t="s">
        <v>309</v>
      </c>
      <c r="BG112">
        <v>111</v>
      </c>
      <c r="BH112" t="s">
        <v>296</v>
      </c>
      <c r="BI112" t="s">
        <v>319</v>
      </c>
    </row>
    <row r="113" spans="1:61" x14ac:dyDescent="0.25">
      <c r="A113" s="3">
        <v>112</v>
      </c>
      <c r="B113" s="3" t="s">
        <v>185</v>
      </c>
      <c r="C113" s="3" t="s">
        <v>157</v>
      </c>
      <c r="D113" s="3" t="s">
        <v>341</v>
      </c>
      <c r="E113" s="3" t="s">
        <v>426</v>
      </c>
      <c r="F113" s="3" t="s">
        <v>427</v>
      </c>
      <c r="G113" s="3" t="s">
        <v>425</v>
      </c>
      <c r="H113" s="3" t="s">
        <v>424</v>
      </c>
      <c r="I113" s="3"/>
      <c r="J113" s="45" t="s">
        <v>5704</v>
      </c>
      <c r="K113" s="45"/>
      <c r="L113" s="45"/>
      <c r="AX113" t="s">
        <v>5736</v>
      </c>
      <c r="AY113" t="s">
        <v>5737</v>
      </c>
      <c r="BB113" t="s">
        <v>7317</v>
      </c>
      <c r="BC113" t="s">
        <v>299</v>
      </c>
      <c r="BD113">
        <v>4</v>
      </c>
      <c r="BE113" t="s">
        <v>310</v>
      </c>
      <c r="BG113">
        <v>112</v>
      </c>
      <c r="BH113" t="s">
        <v>297</v>
      </c>
      <c r="BI113" t="s">
        <v>320</v>
      </c>
    </row>
    <row r="114" spans="1:61" x14ac:dyDescent="0.25">
      <c r="A114" s="3">
        <v>113</v>
      </c>
      <c r="B114" s="3" t="s">
        <v>186</v>
      </c>
      <c r="C114" s="3" t="s">
        <v>158</v>
      </c>
      <c r="D114" s="3" t="s">
        <v>342</v>
      </c>
      <c r="E114" s="3" t="s">
        <v>426</v>
      </c>
      <c r="F114" s="3" t="s">
        <v>427</v>
      </c>
      <c r="G114" s="3" t="s">
        <v>423</v>
      </c>
      <c r="H114" s="3" t="s">
        <v>422</v>
      </c>
      <c r="I114" s="3"/>
      <c r="J114" s="45" t="s">
        <v>696</v>
      </c>
      <c r="K114" s="45"/>
      <c r="L114" s="45"/>
      <c r="AX114" t="s">
        <v>5738</v>
      </c>
      <c r="AY114" t="s">
        <v>5733</v>
      </c>
      <c r="BB114" t="s">
        <v>7318</v>
      </c>
      <c r="BC114" t="s">
        <v>299</v>
      </c>
      <c r="BD114">
        <v>5</v>
      </c>
      <c r="BE114" t="s">
        <v>311</v>
      </c>
      <c r="BG114">
        <v>113</v>
      </c>
      <c r="BH114" t="s">
        <v>298</v>
      </c>
      <c r="BI114" t="s">
        <v>321</v>
      </c>
    </row>
    <row r="115" spans="1:61" x14ac:dyDescent="0.25">
      <c r="A115" s="3">
        <v>114</v>
      </c>
      <c r="B115" s="3" t="s">
        <v>176</v>
      </c>
      <c r="C115" s="3" t="s">
        <v>147</v>
      </c>
      <c r="D115" s="3" t="s">
        <v>343</v>
      </c>
      <c r="E115" s="3" t="s">
        <v>428</v>
      </c>
      <c r="F115" s="3" t="s">
        <v>429</v>
      </c>
      <c r="G115" s="3" t="s">
        <v>412</v>
      </c>
      <c r="H115" s="3" t="s">
        <v>413</v>
      </c>
      <c r="I115" s="3"/>
      <c r="J115" s="45" t="s">
        <v>5703</v>
      </c>
      <c r="K115" s="45"/>
      <c r="L115" s="45"/>
      <c r="AX115" t="s">
        <v>5739</v>
      </c>
      <c r="AY115" t="s">
        <v>5740</v>
      </c>
      <c r="BB115" t="s">
        <v>7319</v>
      </c>
      <c r="BC115" t="s">
        <v>299</v>
      </c>
      <c r="BD115">
        <v>6</v>
      </c>
      <c r="BE115" t="s">
        <v>312</v>
      </c>
      <c r="BG115">
        <v>114</v>
      </c>
      <c r="BH115" t="s">
        <v>299</v>
      </c>
      <c r="BI115" t="s">
        <v>322</v>
      </c>
    </row>
    <row r="116" spans="1:61" x14ac:dyDescent="0.25">
      <c r="A116" s="3">
        <v>115</v>
      </c>
      <c r="B116" s="3" t="s">
        <v>177</v>
      </c>
      <c r="C116" s="3" t="s">
        <v>148</v>
      </c>
      <c r="D116" s="3" t="s">
        <v>344</v>
      </c>
      <c r="E116" s="3" t="s">
        <v>428</v>
      </c>
      <c r="F116" s="3" t="s">
        <v>429</v>
      </c>
      <c r="G116" s="3" t="s">
        <v>416</v>
      </c>
      <c r="H116" s="3" t="s">
        <v>412</v>
      </c>
      <c r="I116" s="3"/>
      <c r="J116" s="45" t="s">
        <v>696</v>
      </c>
      <c r="K116" s="45"/>
      <c r="L116" s="45"/>
      <c r="AX116" t="s">
        <v>5741</v>
      </c>
      <c r="AY116" t="s">
        <v>5740</v>
      </c>
      <c r="BB116" t="s">
        <v>7320</v>
      </c>
      <c r="BC116" t="s">
        <v>299</v>
      </c>
      <c r="BD116">
        <v>7</v>
      </c>
      <c r="BE116" t="s">
        <v>313</v>
      </c>
      <c r="BG116">
        <v>115</v>
      </c>
      <c r="BH116" t="s">
        <v>300</v>
      </c>
      <c r="BI116" t="s">
        <v>323</v>
      </c>
    </row>
    <row r="117" spans="1:61" x14ac:dyDescent="0.25">
      <c r="A117" s="3">
        <v>116</v>
      </c>
      <c r="B117" s="3" t="s">
        <v>179</v>
      </c>
      <c r="C117" s="3" t="s">
        <v>149</v>
      </c>
      <c r="D117" s="3" t="s">
        <v>345</v>
      </c>
      <c r="E117" s="3" t="s">
        <v>430</v>
      </c>
      <c r="F117" s="3" t="s">
        <v>431</v>
      </c>
      <c r="G117" s="3" t="s">
        <v>417</v>
      </c>
      <c r="H117" s="3" t="s">
        <v>417</v>
      </c>
      <c r="I117" s="3"/>
      <c r="J117" s="46" t="s">
        <v>5705</v>
      </c>
      <c r="K117" s="45"/>
      <c r="L117" s="45"/>
      <c r="AX117" t="s">
        <v>5742</v>
      </c>
      <c r="AY117" t="s">
        <v>5735</v>
      </c>
      <c r="BB117" t="s">
        <v>7321</v>
      </c>
      <c r="BC117" t="s">
        <v>299</v>
      </c>
      <c r="BD117">
        <v>8</v>
      </c>
      <c r="BE117" t="s">
        <v>314</v>
      </c>
      <c r="BG117">
        <v>116</v>
      </c>
      <c r="BH117" t="s">
        <v>301</v>
      </c>
      <c r="BI117" t="s">
        <v>324</v>
      </c>
    </row>
    <row r="118" spans="1:61" x14ac:dyDescent="0.25">
      <c r="A118" s="3">
        <v>117</v>
      </c>
      <c r="B118" s="3" t="s">
        <v>180</v>
      </c>
      <c r="C118" s="3" t="s">
        <v>150</v>
      </c>
      <c r="D118" s="3" t="s">
        <v>346</v>
      </c>
      <c r="E118" s="3" t="s">
        <v>430</v>
      </c>
      <c r="F118" s="3" t="s">
        <v>431</v>
      </c>
      <c r="G118" s="3" t="s">
        <v>412</v>
      </c>
      <c r="H118" s="3" t="s">
        <v>416</v>
      </c>
      <c r="I118" s="3"/>
      <c r="J118" s="45" t="s">
        <v>5703</v>
      </c>
      <c r="K118" s="45"/>
      <c r="L118" s="45"/>
      <c r="AX118" t="s">
        <v>5743</v>
      </c>
      <c r="AY118" t="s">
        <v>5730</v>
      </c>
      <c r="BB118" t="s">
        <v>7322</v>
      </c>
      <c r="BC118" t="s">
        <v>299</v>
      </c>
      <c r="BD118">
        <v>9</v>
      </c>
      <c r="BE118" t="s">
        <v>315</v>
      </c>
      <c r="BG118">
        <v>117</v>
      </c>
      <c r="BH118" t="s">
        <v>302</v>
      </c>
      <c r="BI118" t="s">
        <v>325</v>
      </c>
    </row>
    <row r="119" spans="1:61" x14ac:dyDescent="0.25">
      <c r="A119" s="3">
        <v>118</v>
      </c>
      <c r="B119" s="3" t="s">
        <v>181</v>
      </c>
      <c r="C119" s="3" t="s">
        <v>151</v>
      </c>
      <c r="D119" s="3" t="s">
        <v>347</v>
      </c>
      <c r="E119" s="3" t="s">
        <v>432</v>
      </c>
      <c r="F119" s="3" t="s">
        <v>433</v>
      </c>
      <c r="G119" s="3" t="s">
        <v>413</v>
      </c>
      <c r="H119" s="3" t="s">
        <v>412</v>
      </c>
      <c r="I119" s="3"/>
      <c r="J119" s="45" t="s">
        <v>696</v>
      </c>
      <c r="K119" s="45"/>
      <c r="L119" s="45"/>
      <c r="AX119" t="s">
        <v>5744</v>
      </c>
      <c r="AY119" t="s">
        <v>5745</v>
      </c>
      <c r="BB119" t="s">
        <v>7323</v>
      </c>
      <c r="BC119" t="s">
        <v>299</v>
      </c>
      <c r="BD119">
        <v>10</v>
      </c>
      <c r="BE119" t="s">
        <v>316</v>
      </c>
      <c r="BG119">
        <v>118</v>
      </c>
      <c r="BH119" t="s">
        <v>303</v>
      </c>
      <c r="BI119" t="s">
        <v>326</v>
      </c>
    </row>
    <row r="120" spans="1:61" x14ac:dyDescent="0.25">
      <c r="A120" s="3">
        <v>119</v>
      </c>
      <c r="B120" s="3" t="s">
        <v>182</v>
      </c>
      <c r="C120" s="3" t="s">
        <v>152</v>
      </c>
      <c r="D120" s="3" t="s">
        <v>348</v>
      </c>
      <c r="E120" s="3" t="s">
        <v>432</v>
      </c>
      <c r="F120" s="3" t="s">
        <v>433</v>
      </c>
      <c r="G120" s="3" t="s">
        <v>422</v>
      </c>
      <c r="H120" s="3" t="s">
        <v>423</v>
      </c>
      <c r="I120" s="3"/>
      <c r="J120" s="45" t="s">
        <v>696</v>
      </c>
      <c r="K120" s="45"/>
      <c r="L120" s="45"/>
      <c r="AX120" t="s">
        <v>5746</v>
      </c>
      <c r="AY120" t="s">
        <v>5740</v>
      </c>
      <c r="BB120" t="s">
        <v>7324</v>
      </c>
      <c r="BC120" t="s">
        <v>299</v>
      </c>
      <c r="BD120">
        <v>11</v>
      </c>
      <c r="BE120" t="s">
        <v>317</v>
      </c>
      <c r="BG120">
        <v>119</v>
      </c>
      <c r="BH120" t="s">
        <v>304</v>
      </c>
      <c r="BI120" t="s">
        <v>327</v>
      </c>
    </row>
    <row r="121" spans="1:61" x14ac:dyDescent="0.25">
      <c r="A121" s="3">
        <v>120</v>
      </c>
      <c r="B121" s="3" t="s">
        <v>183</v>
      </c>
      <c r="C121" s="3" t="s">
        <v>153</v>
      </c>
      <c r="D121" s="3" t="s">
        <v>349</v>
      </c>
      <c r="E121" s="3" t="s">
        <v>434</v>
      </c>
      <c r="F121" s="3" t="s">
        <v>435</v>
      </c>
      <c r="G121" s="3" t="s">
        <v>424</v>
      </c>
      <c r="H121" s="3" t="s">
        <v>425</v>
      </c>
      <c r="I121" s="3"/>
      <c r="J121" s="45" t="s">
        <v>5704</v>
      </c>
      <c r="K121" s="45"/>
      <c r="L121" s="45"/>
      <c r="AX121" t="s">
        <v>5747</v>
      </c>
      <c r="AY121" t="s">
        <v>5748</v>
      </c>
      <c r="BB121" t="s">
        <v>7325</v>
      </c>
      <c r="BC121" t="s">
        <v>299</v>
      </c>
      <c r="BD121">
        <v>12</v>
      </c>
      <c r="BE121" t="s">
        <v>318</v>
      </c>
      <c r="BG121">
        <v>120</v>
      </c>
      <c r="BH121" t="s">
        <v>305</v>
      </c>
      <c r="BI121" t="s">
        <v>328</v>
      </c>
    </row>
    <row r="122" spans="1:61" x14ac:dyDescent="0.25">
      <c r="A122" s="3">
        <v>121</v>
      </c>
      <c r="B122" s="3" t="s">
        <v>184</v>
      </c>
      <c r="C122" s="3" t="s">
        <v>154</v>
      </c>
      <c r="D122" s="3" t="s">
        <v>350</v>
      </c>
      <c r="E122" s="3" t="s">
        <v>434</v>
      </c>
      <c r="F122" s="3" t="s">
        <v>435</v>
      </c>
      <c r="G122" s="3" t="s">
        <v>425</v>
      </c>
      <c r="H122" s="3" t="s">
        <v>424</v>
      </c>
      <c r="I122" s="3"/>
      <c r="J122" s="45" t="s">
        <v>696</v>
      </c>
      <c r="K122" s="45"/>
      <c r="L122" s="45"/>
      <c r="AX122" t="s">
        <v>5749</v>
      </c>
      <c r="AY122" t="s">
        <v>5740</v>
      </c>
      <c r="BB122" t="s">
        <v>7326</v>
      </c>
      <c r="BC122" t="s">
        <v>300</v>
      </c>
      <c r="BD122">
        <v>1</v>
      </c>
      <c r="BE122" t="s">
        <v>319</v>
      </c>
      <c r="BG122">
        <v>121</v>
      </c>
      <c r="BH122" t="s">
        <v>306</v>
      </c>
      <c r="BI122" t="s">
        <v>329</v>
      </c>
    </row>
    <row r="123" spans="1:61" x14ac:dyDescent="0.25">
      <c r="A123" s="3">
        <v>122</v>
      </c>
      <c r="B123" s="3" t="s">
        <v>185</v>
      </c>
      <c r="C123" s="3" t="s">
        <v>155</v>
      </c>
      <c r="D123" s="3" t="s">
        <v>351</v>
      </c>
      <c r="E123" s="3" t="s">
        <v>436</v>
      </c>
      <c r="F123" s="3" t="s">
        <v>437</v>
      </c>
      <c r="G123" s="3" t="s">
        <v>423</v>
      </c>
      <c r="H123" s="3" t="s">
        <v>422</v>
      </c>
      <c r="I123" s="3"/>
      <c r="J123" s="45" t="s">
        <v>696</v>
      </c>
      <c r="K123" s="45"/>
      <c r="L123" s="45"/>
      <c r="AX123" t="s">
        <v>5750</v>
      </c>
      <c r="AY123" t="s">
        <v>696</v>
      </c>
      <c r="BB123" t="s">
        <v>7327</v>
      </c>
      <c r="BC123" t="s">
        <v>300</v>
      </c>
      <c r="BD123">
        <v>2</v>
      </c>
      <c r="BE123" t="s">
        <v>320</v>
      </c>
      <c r="BG123">
        <v>122</v>
      </c>
      <c r="BH123" t="s">
        <v>307</v>
      </c>
      <c r="BI123" t="s">
        <v>330</v>
      </c>
    </row>
    <row r="124" spans="1:61" x14ac:dyDescent="0.25">
      <c r="A124" s="3">
        <v>123</v>
      </c>
      <c r="B124" s="3" t="s">
        <v>186</v>
      </c>
      <c r="C124" s="3" t="s">
        <v>156</v>
      </c>
      <c r="D124" s="3" t="s">
        <v>352</v>
      </c>
      <c r="E124" s="3" t="s">
        <v>436</v>
      </c>
      <c r="F124" s="3" t="s">
        <v>437</v>
      </c>
      <c r="G124" s="3" t="s">
        <v>412</v>
      </c>
      <c r="H124" s="3" t="s">
        <v>413</v>
      </c>
      <c r="I124" s="3"/>
      <c r="J124" s="45" t="s">
        <v>5703</v>
      </c>
      <c r="K124" s="45"/>
      <c r="L124" s="45"/>
      <c r="AX124" t="s">
        <v>5751</v>
      </c>
      <c r="AY124" t="s">
        <v>5752</v>
      </c>
      <c r="BB124" t="s">
        <v>7328</v>
      </c>
      <c r="BC124" t="s">
        <v>300</v>
      </c>
      <c r="BD124">
        <v>3</v>
      </c>
      <c r="BE124" t="s">
        <v>321</v>
      </c>
      <c r="BG124">
        <v>123</v>
      </c>
      <c r="BH124" t="s">
        <v>308</v>
      </c>
      <c r="BI124" t="s">
        <v>331</v>
      </c>
    </row>
    <row r="125" spans="1:61" x14ac:dyDescent="0.25">
      <c r="A125" s="3">
        <v>124</v>
      </c>
      <c r="B125" s="3" t="s">
        <v>176</v>
      </c>
      <c r="C125" s="3" t="s">
        <v>157</v>
      </c>
      <c r="D125" s="3" t="s">
        <v>293</v>
      </c>
      <c r="E125" s="3" t="s">
        <v>438</v>
      </c>
      <c r="F125" s="3" t="s">
        <v>439</v>
      </c>
      <c r="G125" s="3" t="s">
        <v>416</v>
      </c>
      <c r="H125" s="3" t="s">
        <v>412</v>
      </c>
      <c r="I125" s="3"/>
      <c r="J125" s="46" t="s">
        <v>5705</v>
      </c>
      <c r="K125" s="45"/>
      <c r="L125" s="45"/>
      <c r="AX125" t="s">
        <v>5753</v>
      </c>
      <c r="AY125" t="s">
        <v>5754</v>
      </c>
      <c r="BB125" t="s">
        <v>7329</v>
      </c>
      <c r="BC125" t="s">
        <v>300</v>
      </c>
      <c r="BD125">
        <v>4</v>
      </c>
      <c r="BE125" t="s">
        <v>322</v>
      </c>
      <c r="BG125">
        <v>124</v>
      </c>
      <c r="BH125" t="s">
        <v>309</v>
      </c>
      <c r="BI125" t="s">
        <v>332</v>
      </c>
    </row>
    <row r="126" spans="1:61" x14ac:dyDescent="0.25">
      <c r="A126" s="3">
        <v>125</v>
      </c>
      <c r="B126" s="3" t="s">
        <v>177</v>
      </c>
      <c r="C126" s="3" t="s">
        <v>158</v>
      </c>
      <c r="D126" s="3" t="s">
        <v>294</v>
      </c>
      <c r="E126" s="3" t="s">
        <v>438</v>
      </c>
      <c r="F126" s="3" t="s">
        <v>439</v>
      </c>
      <c r="G126" s="3" t="s">
        <v>417</v>
      </c>
      <c r="H126" s="3" t="s">
        <v>417</v>
      </c>
      <c r="I126" s="3"/>
      <c r="J126" s="45" t="s">
        <v>5703</v>
      </c>
      <c r="K126" s="45"/>
      <c r="L126" s="45"/>
      <c r="AX126" t="s">
        <v>5755</v>
      </c>
      <c r="AY126" t="s">
        <v>5756</v>
      </c>
      <c r="BB126" t="s">
        <v>7330</v>
      </c>
      <c r="BC126" t="s">
        <v>300</v>
      </c>
      <c r="BD126">
        <v>5</v>
      </c>
      <c r="BE126" t="s">
        <v>323</v>
      </c>
      <c r="BG126">
        <v>125</v>
      </c>
      <c r="BH126" t="s">
        <v>310</v>
      </c>
      <c r="BI126" t="s">
        <v>333</v>
      </c>
    </row>
    <row r="127" spans="1:61" x14ac:dyDescent="0.25">
      <c r="A127" s="3">
        <v>126</v>
      </c>
      <c r="B127" s="3" t="s">
        <v>179</v>
      </c>
      <c r="C127" s="3" t="s">
        <v>147</v>
      </c>
      <c r="D127" s="3" t="s">
        <v>295</v>
      </c>
      <c r="E127" s="3" t="s">
        <v>440</v>
      </c>
      <c r="F127" s="3" t="s">
        <v>441</v>
      </c>
      <c r="G127" s="3" t="s">
        <v>412</v>
      </c>
      <c r="H127" s="3" t="s">
        <v>416</v>
      </c>
      <c r="I127" s="3"/>
      <c r="J127" s="45" t="s">
        <v>696</v>
      </c>
      <c r="K127" s="45"/>
      <c r="L127" s="45"/>
      <c r="AX127" t="s">
        <v>5757</v>
      </c>
      <c r="AY127" t="s">
        <v>5756</v>
      </c>
      <c r="BB127" t="s">
        <v>7331</v>
      </c>
      <c r="BC127" t="s">
        <v>300</v>
      </c>
      <c r="BD127">
        <v>6</v>
      </c>
      <c r="BE127" t="s">
        <v>324</v>
      </c>
      <c r="BG127">
        <v>126</v>
      </c>
      <c r="BH127" t="s">
        <v>311</v>
      </c>
      <c r="BI127" t="s">
        <v>334</v>
      </c>
    </row>
    <row r="128" spans="1:61" x14ac:dyDescent="0.25">
      <c r="A128" s="3">
        <v>127</v>
      </c>
      <c r="B128" s="3" t="s">
        <v>180</v>
      </c>
      <c r="C128" s="3" t="s">
        <v>148</v>
      </c>
      <c r="D128" s="3" t="s">
        <v>296</v>
      </c>
      <c r="E128" s="3" t="s">
        <v>440</v>
      </c>
      <c r="F128" s="3" t="s">
        <v>441</v>
      </c>
      <c r="G128" s="3" t="s">
        <v>413</v>
      </c>
      <c r="H128" s="3" t="s">
        <v>412</v>
      </c>
      <c r="I128" s="3"/>
      <c r="J128" s="45" t="s">
        <v>696</v>
      </c>
      <c r="K128" s="45"/>
      <c r="L128" s="45"/>
      <c r="AX128" t="s">
        <v>5758</v>
      </c>
      <c r="AY128" t="s">
        <v>5754</v>
      </c>
      <c r="BB128" t="s">
        <v>7332</v>
      </c>
      <c r="BC128" t="s">
        <v>300</v>
      </c>
      <c r="BD128">
        <v>7</v>
      </c>
      <c r="BE128" t="s">
        <v>325</v>
      </c>
      <c r="BG128">
        <v>127</v>
      </c>
      <c r="BH128" t="s">
        <v>312</v>
      </c>
      <c r="BI128" t="s">
        <v>335</v>
      </c>
    </row>
    <row r="129" spans="1:61" x14ac:dyDescent="0.25">
      <c r="A129" s="3">
        <v>128</v>
      </c>
      <c r="B129" s="3" t="s">
        <v>181</v>
      </c>
      <c r="C129" s="3" t="s">
        <v>149</v>
      </c>
      <c r="D129" s="3" t="s">
        <v>297</v>
      </c>
      <c r="E129" s="3" t="s">
        <v>442</v>
      </c>
      <c r="F129" s="3" t="s">
        <v>443</v>
      </c>
      <c r="G129" s="3" t="s">
        <v>422</v>
      </c>
      <c r="H129" s="3" t="s">
        <v>423</v>
      </c>
      <c r="I129" s="3"/>
      <c r="J129" s="45" t="s">
        <v>5704</v>
      </c>
      <c r="K129" s="45"/>
      <c r="L129" s="45"/>
      <c r="AX129" t="s">
        <v>5759</v>
      </c>
      <c r="AY129" t="s">
        <v>5754</v>
      </c>
      <c r="BB129" t="s">
        <v>7333</v>
      </c>
      <c r="BC129" t="s">
        <v>300</v>
      </c>
      <c r="BD129">
        <v>8</v>
      </c>
      <c r="BE129" t="s">
        <v>326</v>
      </c>
      <c r="BG129">
        <v>128</v>
      </c>
      <c r="BH129" t="s">
        <v>313</v>
      </c>
      <c r="BI129" t="s">
        <v>336</v>
      </c>
    </row>
    <row r="130" spans="1:61" x14ac:dyDescent="0.25">
      <c r="A130" s="3">
        <v>129</v>
      </c>
      <c r="B130" s="3" t="s">
        <v>182</v>
      </c>
      <c r="C130" s="3" t="s">
        <v>150</v>
      </c>
      <c r="D130" s="3" t="s">
        <v>298</v>
      </c>
      <c r="E130" s="3" t="s">
        <v>442</v>
      </c>
      <c r="F130" s="3" t="s">
        <v>443</v>
      </c>
      <c r="G130" s="3" t="s">
        <v>424</v>
      </c>
      <c r="H130" s="3" t="s">
        <v>425</v>
      </c>
      <c r="I130" s="3"/>
      <c r="J130" s="45" t="s">
        <v>696</v>
      </c>
      <c r="K130" s="45"/>
      <c r="L130" s="45"/>
      <c r="AX130" t="s">
        <v>5760</v>
      </c>
      <c r="AY130" t="s">
        <v>5754</v>
      </c>
      <c r="BB130" t="s">
        <v>7334</v>
      </c>
      <c r="BC130" t="s">
        <v>300</v>
      </c>
      <c r="BD130">
        <v>9</v>
      </c>
      <c r="BE130" t="s">
        <v>327</v>
      </c>
      <c r="BG130">
        <v>129</v>
      </c>
      <c r="BH130" t="s">
        <v>314</v>
      </c>
      <c r="BI130" t="s">
        <v>337</v>
      </c>
    </row>
    <row r="131" spans="1:61" x14ac:dyDescent="0.25">
      <c r="A131" s="3">
        <v>130</v>
      </c>
      <c r="B131" s="3" t="s">
        <v>183</v>
      </c>
      <c r="C131" s="3" t="s">
        <v>151</v>
      </c>
      <c r="D131" s="3" t="s">
        <v>299</v>
      </c>
      <c r="E131" s="3" t="s">
        <v>444</v>
      </c>
      <c r="F131" s="3" t="s">
        <v>445</v>
      </c>
      <c r="G131" s="3" t="s">
        <v>425</v>
      </c>
      <c r="H131" s="3" t="s">
        <v>424</v>
      </c>
      <c r="I131" s="3"/>
      <c r="J131" s="45" t="s">
        <v>696</v>
      </c>
      <c r="K131" s="45"/>
      <c r="L131" s="45"/>
      <c r="AX131" t="s">
        <v>5762</v>
      </c>
      <c r="AY131" t="s">
        <v>5752</v>
      </c>
      <c r="BB131" t="s">
        <v>7335</v>
      </c>
      <c r="BC131" t="s">
        <v>300</v>
      </c>
      <c r="BD131">
        <v>10</v>
      </c>
      <c r="BE131" t="s">
        <v>328</v>
      </c>
      <c r="BG131">
        <v>130</v>
      </c>
      <c r="BH131" t="s">
        <v>315</v>
      </c>
      <c r="BI131" t="s">
        <v>338</v>
      </c>
    </row>
    <row r="132" spans="1:61" x14ac:dyDescent="0.25">
      <c r="A132" s="3">
        <v>131</v>
      </c>
      <c r="B132" s="3" t="s">
        <v>184</v>
      </c>
      <c r="C132" s="3" t="s">
        <v>152</v>
      </c>
      <c r="D132" s="3" t="s">
        <v>300</v>
      </c>
      <c r="E132" s="3" t="s">
        <v>444</v>
      </c>
      <c r="F132" s="3" t="s">
        <v>445</v>
      </c>
      <c r="G132" s="3" t="s">
        <v>423</v>
      </c>
      <c r="H132" s="3" t="s">
        <v>422</v>
      </c>
      <c r="I132" s="3"/>
      <c r="J132" s="45" t="s">
        <v>5703</v>
      </c>
      <c r="K132" s="45"/>
      <c r="L132" s="45"/>
      <c r="AX132" t="s">
        <v>5763</v>
      </c>
      <c r="AY132" t="s">
        <v>5754</v>
      </c>
      <c r="BB132" t="s">
        <v>7336</v>
      </c>
      <c r="BC132" t="s">
        <v>300</v>
      </c>
      <c r="BD132">
        <v>11</v>
      </c>
      <c r="BE132" t="s">
        <v>329</v>
      </c>
      <c r="BG132">
        <v>131</v>
      </c>
      <c r="BH132" t="s">
        <v>316</v>
      </c>
      <c r="BI132" t="s">
        <v>339</v>
      </c>
    </row>
    <row r="133" spans="1:61" x14ac:dyDescent="0.25">
      <c r="A133" s="3">
        <v>132</v>
      </c>
      <c r="B133" s="3" t="s">
        <v>185</v>
      </c>
      <c r="C133" s="3" t="s">
        <v>153</v>
      </c>
      <c r="D133" s="3" t="s">
        <v>301</v>
      </c>
      <c r="E133" s="3" t="s">
        <v>446</v>
      </c>
      <c r="F133" s="3" t="s">
        <v>447</v>
      </c>
      <c r="G133" s="3" t="s">
        <v>412</v>
      </c>
      <c r="H133" s="3" t="s">
        <v>413</v>
      </c>
      <c r="I133" s="3"/>
      <c r="J133" s="46" t="s">
        <v>5705</v>
      </c>
      <c r="K133" s="45"/>
      <c r="L133" s="45"/>
      <c r="AX133" t="s">
        <v>5764</v>
      </c>
      <c r="AY133" t="s">
        <v>5756</v>
      </c>
      <c r="BB133" t="s">
        <v>7337</v>
      </c>
      <c r="BC133" t="s">
        <v>300</v>
      </c>
      <c r="BD133">
        <v>12</v>
      </c>
      <c r="BE133" t="s">
        <v>330</v>
      </c>
      <c r="BG133">
        <v>132</v>
      </c>
      <c r="BH133" t="s">
        <v>317</v>
      </c>
      <c r="BI133" t="s">
        <v>340</v>
      </c>
    </row>
    <row r="134" spans="1:61" x14ac:dyDescent="0.25">
      <c r="A134" s="3">
        <v>133</v>
      </c>
      <c r="B134" s="3" t="s">
        <v>186</v>
      </c>
      <c r="C134" s="3" t="s">
        <v>154</v>
      </c>
      <c r="D134" s="3" t="s">
        <v>302</v>
      </c>
      <c r="E134" s="3" t="s">
        <v>446</v>
      </c>
      <c r="F134" s="3" t="s">
        <v>447</v>
      </c>
      <c r="G134" s="3" t="s">
        <v>416</v>
      </c>
      <c r="H134" s="3" t="s">
        <v>412</v>
      </c>
      <c r="I134" s="3"/>
      <c r="J134" s="45" t="s">
        <v>5703</v>
      </c>
      <c r="K134" s="45"/>
      <c r="L134" s="45"/>
      <c r="AX134" t="s">
        <v>5765</v>
      </c>
      <c r="AY134" t="s">
        <v>5756</v>
      </c>
      <c r="BB134" t="s">
        <v>7338</v>
      </c>
      <c r="BC134" t="s">
        <v>301</v>
      </c>
      <c r="BD134">
        <v>1</v>
      </c>
      <c r="BE134" t="s">
        <v>331</v>
      </c>
      <c r="BG134">
        <v>133</v>
      </c>
      <c r="BH134" t="s">
        <v>318</v>
      </c>
      <c r="BI134" t="s">
        <v>341</v>
      </c>
    </row>
    <row r="135" spans="1:61" x14ac:dyDescent="0.25">
      <c r="A135" s="3">
        <v>134</v>
      </c>
      <c r="B135" s="3" t="s">
        <v>176</v>
      </c>
      <c r="C135" s="3" t="s">
        <v>155</v>
      </c>
      <c r="D135" s="3" t="s">
        <v>303</v>
      </c>
      <c r="E135" s="3" t="s">
        <v>448</v>
      </c>
      <c r="F135" s="3" t="s">
        <v>449</v>
      </c>
      <c r="G135" s="3" t="s">
        <v>417</v>
      </c>
      <c r="H135" s="3" t="s">
        <v>417</v>
      </c>
      <c r="I135" s="3"/>
      <c r="J135" s="45" t="s">
        <v>696</v>
      </c>
      <c r="K135" s="45"/>
      <c r="L135" s="45"/>
      <c r="AX135" t="s">
        <v>5766</v>
      </c>
      <c r="AY135" t="s">
        <v>5756</v>
      </c>
      <c r="BB135" t="s">
        <v>7339</v>
      </c>
      <c r="BC135" t="s">
        <v>301</v>
      </c>
      <c r="BD135">
        <v>2</v>
      </c>
      <c r="BE135" t="s">
        <v>332</v>
      </c>
      <c r="BG135">
        <v>134</v>
      </c>
      <c r="BH135" t="s">
        <v>319</v>
      </c>
      <c r="BI135" t="s">
        <v>342</v>
      </c>
    </row>
    <row r="136" spans="1:61" x14ac:dyDescent="0.25">
      <c r="A136" s="3">
        <v>135</v>
      </c>
      <c r="B136" s="3" t="s">
        <v>177</v>
      </c>
      <c r="C136" s="3" t="s">
        <v>156</v>
      </c>
      <c r="D136" s="3" t="s">
        <v>304</v>
      </c>
      <c r="E136" s="3" t="s">
        <v>448</v>
      </c>
      <c r="F136" s="3" t="s">
        <v>449</v>
      </c>
      <c r="G136" s="3" t="s">
        <v>412</v>
      </c>
      <c r="H136" s="3" t="s">
        <v>416</v>
      </c>
      <c r="I136" s="3"/>
      <c r="J136" s="45" t="s">
        <v>696</v>
      </c>
      <c r="K136" s="45"/>
      <c r="L136" s="45"/>
      <c r="AX136" t="s">
        <v>5767</v>
      </c>
      <c r="AY136" t="s">
        <v>5752</v>
      </c>
      <c r="BB136" t="s">
        <v>7340</v>
      </c>
      <c r="BC136" t="s">
        <v>301</v>
      </c>
      <c r="BD136">
        <v>3</v>
      </c>
      <c r="BE136" t="s">
        <v>333</v>
      </c>
      <c r="BG136">
        <v>135</v>
      </c>
      <c r="BH136" t="s">
        <v>320</v>
      </c>
      <c r="BI136" t="s">
        <v>343</v>
      </c>
    </row>
    <row r="137" spans="1:61" x14ac:dyDescent="0.25">
      <c r="A137" s="3">
        <v>136</v>
      </c>
      <c r="B137" s="3" t="s">
        <v>179</v>
      </c>
      <c r="C137" s="3" t="s">
        <v>157</v>
      </c>
      <c r="D137" s="3" t="s">
        <v>305</v>
      </c>
      <c r="E137" s="3" t="s">
        <v>450</v>
      </c>
      <c r="F137" s="3" t="s">
        <v>451</v>
      </c>
      <c r="G137" s="3" t="s">
        <v>413</v>
      </c>
      <c r="H137" s="3" t="s">
        <v>412</v>
      </c>
      <c r="I137" s="3"/>
      <c r="J137" s="45" t="s">
        <v>5704</v>
      </c>
      <c r="K137" s="45"/>
      <c r="L137" s="45"/>
      <c r="AX137" t="s">
        <v>5768</v>
      </c>
      <c r="AY137" t="s">
        <v>5756</v>
      </c>
      <c r="BB137" t="s">
        <v>7341</v>
      </c>
      <c r="BC137" t="s">
        <v>301</v>
      </c>
      <c r="BD137">
        <v>4</v>
      </c>
      <c r="BE137" t="s">
        <v>334</v>
      </c>
      <c r="BG137">
        <v>136</v>
      </c>
      <c r="BH137" t="s">
        <v>321</v>
      </c>
      <c r="BI137" t="s">
        <v>344</v>
      </c>
    </row>
    <row r="138" spans="1:61" x14ac:dyDescent="0.25">
      <c r="A138" s="3">
        <v>137</v>
      </c>
      <c r="B138" s="3" t="s">
        <v>180</v>
      </c>
      <c r="C138" s="3" t="s">
        <v>158</v>
      </c>
      <c r="D138" s="3" t="s">
        <v>306</v>
      </c>
      <c r="E138" s="3" t="s">
        <v>450</v>
      </c>
      <c r="F138" s="3" t="s">
        <v>451</v>
      </c>
      <c r="G138" s="3" t="s">
        <v>422</v>
      </c>
      <c r="H138" s="3" t="s">
        <v>423</v>
      </c>
      <c r="I138" s="3"/>
      <c r="J138" s="45" t="s">
        <v>696</v>
      </c>
      <c r="K138" s="45"/>
      <c r="L138" s="45"/>
      <c r="AX138" t="s">
        <v>5769</v>
      </c>
      <c r="AY138" t="s">
        <v>5722</v>
      </c>
      <c r="BB138" t="s">
        <v>7342</v>
      </c>
      <c r="BC138" t="s">
        <v>301</v>
      </c>
      <c r="BD138">
        <v>5</v>
      </c>
      <c r="BE138" t="s">
        <v>335</v>
      </c>
      <c r="BG138">
        <v>137</v>
      </c>
      <c r="BH138" t="s">
        <v>322</v>
      </c>
      <c r="BI138" t="s">
        <v>345</v>
      </c>
    </row>
    <row r="139" spans="1:61" x14ac:dyDescent="0.25">
      <c r="A139" s="3">
        <v>138</v>
      </c>
      <c r="B139" s="3" t="s">
        <v>181</v>
      </c>
      <c r="C139" s="3" t="s">
        <v>147</v>
      </c>
      <c r="D139" s="3" t="s">
        <v>307</v>
      </c>
      <c r="E139" s="3" t="s">
        <v>452</v>
      </c>
      <c r="F139" s="3" t="s">
        <v>453</v>
      </c>
      <c r="G139" s="3" t="s">
        <v>424</v>
      </c>
      <c r="H139" s="3" t="s">
        <v>425</v>
      </c>
      <c r="I139" s="3"/>
      <c r="J139" s="45" t="s">
        <v>696</v>
      </c>
      <c r="K139" s="45"/>
      <c r="L139" s="45"/>
      <c r="AX139" t="s">
        <v>5770</v>
      </c>
      <c r="AY139" t="s">
        <v>5756</v>
      </c>
      <c r="BB139" t="s">
        <v>7343</v>
      </c>
      <c r="BC139" t="s">
        <v>301</v>
      </c>
      <c r="BD139">
        <v>6</v>
      </c>
      <c r="BE139" t="s">
        <v>336</v>
      </c>
      <c r="BG139">
        <v>138</v>
      </c>
      <c r="BH139" t="s">
        <v>323</v>
      </c>
      <c r="BI139" t="s">
        <v>346</v>
      </c>
    </row>
    <row r="140" spans="1:61" x14ac:dyDescent="0.25">
      <c r="A140" s="3">
        <v>139</v>
      </c>
      <c r="B140" s="3" t="s">
        <v>182</v>
      </c>
      <c r="C140" s="3" t="s">
        <v>148</v>
      </c>
      <c r="D140" s="3" t="s">
        <v>308</v>
      </c>
      <c r="E140" s="3" t="s">
        <v>452</v>
      </c>
      <c r="F140" s="3" t="s">
        <v>453</v>
      </c>
      <c r="G140" s="3" t="s">
        <v>425</v>
      </c>
      <c r="H140" s="3" t="s">
        <v>424</v>
      </c>
      <c r="I140" s="3"/>
      <c r="J140" s="45" t="s">
        <v>5703</v>
      </c>
      <c r="K140" s="45"/>
      <c r="L140" s="45"/>
      <c r="AX140" t="s">
        <v>5771</v>
      </c>
      <c r="AY140" t="s">
        <v>5761</v>
      </c>
      <c r="BB140" t="s">
        <v>7344</v>
      </c>
      <c r="BC140" t="s">
        <v>301</v>
      </c>
      <c r="BD140">
        <v>7</v>
      </c>
      <c r="BE140" t="s">
        <v>337</v>
      </c>
      <c r="BG140">
        <v>139</v>
      </c>
      <c r="BH140" t="s">
        <v>324</v>
      </c>
      <c r="BI140" t="s">
        <v>347</v>
      </c>
    </row>
    <row r="141" spans="1:61" x14ac:dyDescent="0.25">
      <c r="A141" s="3">
        <v>140</v>
      </c>
      <c r="B141" s="3" t="s">
        <v>183</v>
      </c>
      <c r="C141" s="3" t="s">
        <v>149</v>
      </c>
      <c r="D141" s="3" t="s">
        <v>309</v>
      </c>
      <c r="E141" s="3" t="s">
        <v>454</v>
      </c>
      <c r="F141" s="3" t="s">
        <v>455</v>
      </c>
      <c r="G141" s="3" t="s">
        <v>423</v>
      </c>
      <c r="H141" s="3" t="s">
        <v>422</v>
      </c>
      <c r="I141" s="3"/>
      <c r="J141" s="46" t="s">
        <v>5705</v>
      </c>
      <c r="K141" s="45"/>
      <c r="L141" s="45"/>
      <c r="AX141" t="s">
        <v>5772</v>
      </c>
      <c r="AY141" t="s">
        <v>5754</v>
      </c>
      <c r="BB141" t="s">
        <v>7345</v>
      </c>
      <c r="BC141" t="s">
        <v>301</v>
      </c>
      <c r="BD141">
        <v>8</v>
      </c>
      <c r="BE141" t="s">
        <v>338</v>
      </c>
      <c r="BG141">
        <v>140</v>
      </c>
      <c r="BH141" t="s">
        <v>325</v>
      </c>
      <c r="BI141" t="s">
        <v>348</v>
      </c>
    </row>
    <row r="142" spans="1:61" x14ac:dyDescent="0.25">
      <c r="A142" s="3">
        <v>141</v>
      </c>
      <c r="B142" s="3" t="s">
        <v>184</v>
      </c>
      <c r="C142" s="3" t="s">
        <v>150</v>
      </c>
      <c r="D142" s="3" t="s">
        <v>310</v>
      </c>
      <c r="E142" s="3" t="s">
        <v>454</v>
      </c>
      <c r="F142" s="3" t="s">
        <v>455</v>
      </c>
      <c r="G142" s="3" t="s">
        <v>412</v>
      </c>
      <c r="H142" s="3" t="s">
        <v>413</v>
      </c>
      <c r="I142" s="3"/>
      <c r="J142" s="45" t="s">
        <v>696</v>
      </c>
      <c r="K142" s="45"/>
      <c r="L142" s="45"/>
      <c r="AX142" t="s">
        <v>5773</v>
      </c>
      <c r="AY142" t="s">
        <v>5761</v>
      </c>
      <c r="BB142" t="s">
        <v>7346</v>
      </c>
      <c r="BC142" t="s">
        <v>301</v>
      </c>
      <c r="BD142">
        <v>9</v>
      </c>
      <c r="BE142" t="s">
        <v>339</v>
      </c>
      <c r="BG142">
        <v>141</v>
      </c>
      <c r="BH142" t="s">
        <v>326</v>
      </c>
      <c r="BI142" t="s">
        <v>349</v>
      </c>
    </row>
    <row r="143" spans="1:61" x14ac:dyDescent="0.25">
      <c r="A143" s="3">
        <v>142</v>
      </c>
      <c r="B143" s="3" t="s">
        <v>185</v>
      </c>
      <c r="C143" s="3" t="s">
        <v>151</v>
      </c>
      <c r="D143" s="3" t="s">
        <v>311</v>
      </c>
      <c r="E143" s="3" t="s">
        <v>456</v>
      </c>
      <c r="F143" s="3" t="s">
        <v>457</v>
      </c>
      <c r="G143" s="3" t="s">
        <v>416</v>
      </c>
      <c r="H143" s="3" t="s">
        <v>412</v>
      </c>
      <c r="I143" s="3"/>
      <c r="J143" s="45" t="s">
        <v>5703</v>
      </c>
      <c r="K143" s="45"/>
      <c r="L143" s="45"/>
      <c r="AX143" t="s">
        <v>5774</v>
      </c>
      <c r="AY143" t="s">
        <v>5756</v>
      </c>
      <c r="BB143" t="s">
        <v>7347</v>
      </c>
      <c r="BC143" t="s">
        <v>301</v>
      </c>
      <c r="BD143">
        <v>10</v>
      </c>
      <c r="BE143" t="s">
        <v>340</v>
      </c>
      <c r="BG143">
        <v>142</v>
      </c>
      <c r="BH143" t="s">
        <v>327</v>
      </c>
      <c r="BI143" t="s">
        <v>350</v>
      </c>
    </row>
    <row r="144" spans="1:61" x14ac:dyDescent="0.25">
      <c r="A144" s="3">
        <v>143</v>
      </c>
      <c r="B144" s="3" t="s">
        <v>186</v>
      </c>
      <c r="C144" s="3" t="s">
        <v>152</v>
      </c>
      <c r="D144" s="3" t="s">
        <v>312</v>
      </c>
      <c r="E144" s="3" t="s">
        <v>456</v>
      </c>
      <c r="F144" s="3" t="s">
        <v>457</v>
      </c>
      <c r="G144" s="3" t="s">
        <v>417</v>
      </c>
      <c r="H144" s="3" t="s">
        <v>417</v>
      </c>
      <c r="I144" s="3"/>
      <c r="J144" s="45" t="s">
        <v>696</v>
      </c>
      <c r="K144" s="45"/>
      <c r="L144" s="45"/>
      <c r="AX144" t="s">
        <v>5775</v>
      </c>
      <c r="AY144" t="s">
        <v>5761</v>
      </c>
      <c r="BB144" t="s">
        <v>7348</v>
      </c>
      <c r="BC144" t="s">
        <v>301</v>
      </c>
      <c r="BD144">
        <v>11</v>
      </c>
      <c r="BE144" t="s">
        <v>341</v>
      </c>
      <c r="BG144">
        <v>143</v>
      </c>
      <c r="BH144" t="s">
        <v>328</v>
      </c>
      <c r="BI144" t="s">
        <v>351</v>
      </c>
    </row>
    <row r="145" spans="1:61" x14ac:dyDescent="0.25">
      <c r="A145" s="3">
        <v>144</v>
      </c>
      <c r="B145" s="3" t="s">
        <v>176</v>
      </c>
      <c r="C145" s="3" t="s">
        <v>153</v>
      </c>
      <c r="D145" s="3" t="s">
        <v>313</v>
      </c>
      <c r="E145" s="3" t="s">
        <v>458</v>
      </c>
      <c r="F145" s="3" t="s">
        <v>459</v>
      </c>
      <c r="G145" s="3" t="s">
        <v>412</v>
      </c>
      <c r="H145" s="3" t="s">
        <v>416</v>
      </c>
      <c r="I145" s="3"/>
      <c r="J145" s="45" t="s">
        <v>5704</v>
      </c>
      <c r="K145" s="45"/>
      <c r="L145" s="45"/>
      <c r="AX145" t="s">
        <v>5776</v>
      </c>
      <c r="AY145" t="s">
        <v>5756</v>
      </c>
      <c r="BB145" t="s">
        <v>7349</v>
      </c>
      <c r="BC145" t="s">
        <v>301</v>
      </c>
      <c r="BD145">
        <v>12</v>
      </c>
      <c r="BE145" t="s">
        <v>342</v>
      </c>
      <c r="BG145">
        <v>144</v>
      </c>
      <c r="BH145" t="s">
        <v>329</v>
      </c>
      <c r="BI145" t="s">
        <v>352</v>
      </c>
    </row>
    <row r="146" spans="1:61" x14ac:dyDescent="0.25">
      <c r="A146" s="3">
        <v>145</v>
      </c>
      <c r="B146" s="3" t="s">
        <v>177</v>
      </c>
      <c r="C146" s="3" t="s">
        <v>154</v>
      </c>
      <c r="D146" s="3" t="s">
        <v>314</v>
      </c>
      <c r="E146" s="3" t="s">
        <v>458</v>
      </c>
      <c r="F146" s="3" t="s">
        <v>459</v>
      </c>
      <c r="G146" s="3" t="s">
        <v>413</v>
      </c>
      <c r="H146" s="3" t="s">
        <v>412</v>
      </c>
      <c r="I146" s="3"/>
      <c r="J146" s="45" t="s">
        <v>696</v>
      </c>
      <c r="K146" s="45"/>
      <c r="L146" s="45"/>
      <c r="AX146" t="s">
        <v>5777</v>
      </c>
      <c r="AY146" t="s">
        <v>5756</v>
      </c>
      <c r="BB146" t="s">
        <v>7350</v>
      </c>
      <c r="BC146" t="s">
        <v>302</v>
      </c>
      <c r="BD146">
        <v>1</v>
      </c>
      <c r="BE146" t="s">
        <v>343</v>
      </c>
      <c r="BG146">
        <v>145</v>
      </c>
      <c r="BH146" t="s">
        <v>330</v>
      </c>
      <c r="BI146" t="s">
        <v>293</v>
      </c>
    </row>
    <row r="147" spans="1:61" x14ac:dyDescent="0.25">
      <c r="A147" s="3">
        <v>146</v>
      </c>
      <c r="B147" s="3" t="s">
        <v>179</v>
      </c>
      <c r="C147" s="3" t="s">
        <v>155</v>
      </c>
      <c r="D147" s="3" t="s">
        <v>315</v>
      </c>
      <c r="E147" s="3" t="s">
        <v>460</v>
      </c>
      <c r="F147" s="3" t="s">
        <v>461</v>
      </c>
      <c r="G147" s="3" t="s">
        <v>422</v>
      </c>
      <c r="H147" s="3" t="s">
        <v>423</v>
      </c>
      <c r="I147" s="3"/>
      <c r="J147" s="45" t="s">
        <v>696</v>
      </c>
      <c r="K147" s="45"/>
      <c r="L147" s="45"/>
      <c r="AX147" t="s">
        <v>5778</v>
      </c>
      <c r="AY147" t="s">
        <v>5779</v>
      </c>
      <c r="BB147" t="s">
        <v>7351</v>
      </c>
      <c r="BC147" t="s">
        <v>302</v>
      </c>
      <c r="BD147">
        <v>2</v>
      </c>
      <c r="BE147" t="s">
        <v>344</v>
      </c>
      <c r="BG147">
        <v>146</v>
      </c>
      <c r="BH147" t="s">
        <v>331</v>
      </c>
      <c r="BI147" t="s">
        <v>294</v>
      </c>
    </row>
    <row r="148" spans="1:61" x14ac:dyDescent="0.25">
      <c r="A148" s="3">
        <v>147</v>
      </c>
      <c r="B148" s="3" t="s">
        <v>180</v>
      </c>
      <c r="C148" s="3" t="s">
        <v>156</v>
      </c>
      <c r="D148" s="3" t="s">
        <v>316</v>
      </c>
      <c r="E148" s="3" t="s">
        <v>460</v>
      </c>
      <c r="F148" s="3" t="s">
        <v>461</v>
      </c>
      <c r="G148" s="3" t="s">
        <v>424</v>
      </c>
      <c r="H148" s="3" t="s">
        <v>425</v>
      </c>
      <c r="I148" s="3"/>
      <c r="J148" s="45" t="s">
        <v>5703</v>
      </c>
      <c r="K148" s="45"/>
      <c r="L148" s="45"/>
      <c r="AX148" t="s">
        <v>5780</v>
      </c>
      <c r="AY148" t="s">
        <v>5754</v>
      </c>
      <c r="BB148" t="s">
        <v>7352</v>
      </c>
      <c r="BC148" t="s">
        <v>302</v>
      </c>
      <c r="BD148">
        <v>3</v>
      </c>
      <c r="BE148" t="s">
        <v>345</v>
      </c>
      <c r="BG148">
        <v>147</v>
      </c>
      <c r="BH148" t="s">
        <v>332</v>
      </c>
      <c r="BI148" t="s">
        <v>295</v>
      </c>
    </row>
    <row r="149" spans="1:61" x14ac:dyDescent="0.25">
      <c r="A149" s="3">
        <v>148</v>
      </c>
      <c r="B149" s="3" t="s">
        <v>181</v>
      </c>
      <c r="C149" s="3" t="s">
        <v>157</v>
      </c>
      <c r="D149" s="3" t="s">
        <v>317</v>
      </c>
      <c r="E149" s="3" t="s">
        <v>462</v>
      </c>
      <c r="F149" s="3" t="s">
        <v>463</v>
      </c>
      <c r="G149" s="3" t="s">
        <v>425</v>
      </c>
      <c r="H149" s="3" t="s">
        <v>424</v>
      </c>
      <c r="I149" s="3"/>
      <c r="J149" s="46" t="s">
        <v>5705</v>
      </c>
      <c r="K149" s="45"/>
      <c r="L149" s="45"/>
      <c r="AX149" t="s">
        <v>5781</v>
      </c>
      <c r="AY149" t="s">
        <v>5756</v>
      </c>
      <c r="BB149" t="s">
        <v>7353</v>
      </c>
      <c r="BC149" t="s">
        <v>302</v>
      </c>
      <c r="BD149">
        <v>4</v>
      </c>
      <c r="BE149" t="s">
        <v>346</v>
      </c>
      <c r="BG149">
        <v>148</v>
      </c>
      <c r="BH149" t="s">
        <v>333</v>
      </c>
      <c r="BI149" t="s">
        <v>296</v>
      </c>
    </row>
    <row r="150" spans="1:61" x14ac:dyDescent="0.25">
      <c r="A150" s="3">
        <v>149</v>
      </c>
      <c r="B150" s="3" t="s">
        <v>182</v>
      </c>
      <c r="C150" s="3" t="s">
        <v>158</v>
      </c>
      <c r="D150" s="3" t="s">
        <v>318</v>
      </c>
      <c r="E150" s="3" t="s">
        <v>462</v>
      </c>
      <c r="F150" s="3" t="s">
        <v>463</v>
      </c>
      <c r="G150" s="3" t="s">
        <v>423</v>
      </c>
      <c r="H150" s="3" t="s">
        <v>422</v>
      </c>
      <c r="I150" s="3"/>
      <c r="J150" s="45" t="s">
        <v>696</v>
      </c>
      <c r="K150" s="45"/>
      <c r="L150" s="45"/>
      <c r="AX150" t="s">
        <v>5782</v>
      </c>
      <c r="AY150" t="s">
        <v>5754</v>
      </c>
      <c r="BB150" t="s">
        <v>7354</v>
      </c>
      <c r="BC150" t="s">
        <v>302</v>
      </c>
      <c r="BD150">
        <v>5</v>
      </c>
      <c r="BE150" t="s">
        <v>347</v>
      </c>
      <c r="BG150">
        <v>149</v>
      </c>
      <c r="BH150" t="s">
        <v>334</v>
      </c>
      <c r="BI150" t="s">
        <v>297</v>
      </c>
    </row>
    <row r="151" spans="1:61" x14ac:dyDescent="0.25">
      <c r="A151" s="3">
        <v>150</v>
      </c>
      <c r="B151" s="3" t="s">
        <v>183</v>
      </c>
      <c r="C151" s="3" t="s">
        <v>147</v>
      </c>
      <c r="D151" s="3" t="s">
        <v>319</v>
      </c>
      <c r="E151" s="3" t="s">
        <v>464</v>
      </c>
      <c r="F151" s="3" t="s">
        <v>465</v>
      </c>
      <c r="G151" s="3" t="s">
        <v>412</v>
      </c>
      <c r="H151" s="3" t="s">
        <v>413</v>
      </c>
      <c r="I151" s="3"/>
      <c r="J151" s="45" t="s">
        <v>5703</v>
      </c>
      <c r="K151" s="45"/>
      <c r="L151" s="45"/>
      <c r="AX151" t="s">
        <v>5783</v>
      </c>
      <c r="AY151" t="s">
        <v>5761</v>
      </c>
      <c r="BB151" t="s">
        <v>7355</v>
      </c>
      <c r="BC151" t="s">
        <v>302</v>
      </c>
      <c r="BD151">
        <v>6</v>
      </c>
      <c r="BE151" t="s">
        <v>348</v>
      </c>
      <c r="BG151">
        <v>150</v>
      </c>
      <c r="BH151" t="s">
        <v>335</v>
      </c>
      <c r="BI151" t="s">
        <v>298</v>
      </c>
    </row>
    <row r="152" spans="1:61" x14ac:dyDescent="0.25">
      <c r="A152" s="3">
        <v>151</v>
      </c>
      <c r="B152" s="3" t="s">
        <v>184</v>
      </c>
      <c r="C152" s="3" t="s">
        <v>148</v>
      </c>
      <c r="D152" s="3" t="s">
        <v>320</v>
      </c>
      <c r="E152" s="3" t="s">
        <v>464</v>
      </c>
      <c r="F152" s="3" t="s">
        <v>465</v>
      </c>
      <c r="G152" s="3" t="s">
        <v>416</v>
      </c>
      <c r="H152" s="3" t="s">
        <v>412</v>
      </c>
      <c r="I152" s="3"/>
      <c r="J152" s="45" t="s">
        <v>696</v>
      </c>
      <c r="K152" s="45"/>
      <c r="L152" s="45"/>
      <c r="AX152" t="s">
        <v>5784</v>
      </c>
      <c r="AY152" t="s">
        <v>5754</v>
      </c>
      <c r="BB152" t="s">
        <v>7356</v>
      </c>
      <c r="BC152" t="s">
        <v>302</v>
      </c>
      <c r="BD152">
        <v>7</v>
      </c>
      <c r="BE152" t="s">
        <v>349</v>
      </c>
      <c r="BG152">
        <v>151</v>
      </c>
      <c r="BH152" t="s">
        <v>336</v>
      </c>
      <c r="BI152" t="s">
        <v>299</v>
      </c>
    </row>
    <row r="153" spans="1:61" x14ac:dyDescent="0.25">
      <c r="A153" s="3">
        <v>152</v>
      </c>
      <c r="B153" s="3" t="s">
        <v>185</v>
      </c>
      <c r="C153" s="3" t="s">
        <v>149</v>
      </c>
      <c r="D153" s="3" t="s">
        <v>321</v>
      </c>
      <c r="E153" s="3" t="s">
        <v>466</v>
      </c>
      <c r="F153" s="3" t="s">
        <v>467</v>
      </c>
      <c r="G153" s="3" t="s">
        <v>417</v>
      </c>
      <c r="H153" s="3" t="s">
        <v>417</v>
      </c>
      <c r="I153" s="3"/>
      <c r="J153" s="45" t="s">
        <v>5704</v>
      </c>
      <c r="K153" s="45"/>
      <c r="L153" s="45"/>
      <c r="AX153" t="s">
        <v>5785</v>
      </c>
      <c r="AY153" t="s">
        <v>5754</v>
      </c>
      <c r="BB153" t="s">
        <v>7357</v>
      </c>
      <c r="BC153" t="s">
        <v>302</v>
      </c>
      <c r="BD153">
        <v>8</v>
      </c>
      <c r="BE153" t="s">
        <v>350</v>
      </c>
      <c r="BG153">
        <v>152</v>
      </c>
      <c r="BH153" t="s">
        <v>337</v>
      </c>
      <c r="BI153" t="s">
        <v>300</v>
      </c>
    </row>
    <row r="154" spans="1:61" x14ac:dyDescent="0.25">
      <c r="A154" s="3">
        <v>153</v>
      </c>
      <c r="B154" s="3" t="s">
        <v>186</v>
      </c>
      <c r="C154" s="3" t="s">
        <v>150</v>
      </c>
      <c r="D154" s="3" t="s">
        <v>322</v>
      </c>
      <c r="E154" s="3" t="s">
        <v>466</v>
      </c>
      <c r="F154" s="3" t="s">
        <v>467</v>
      </c>
      <c r="G154" s="3" t="s">
        <v>412</v>
      </c>
      <c r="H154" s="3" t="s">
        <v>416</v>
      </c>
      <c r="I154" s="3"/>
      <c r="J154" s="45" t="s">
        <v>696</v>
      </c>
      <c r="K154" s="45"/>
      <c r="L154" s="45"/>
      <c r="AX154" t="s">
        <v>5786</v>
      </c>
      <c r="AY154" t="s">
        <v>5779</v>
      </c>
      <c r="BB154" t="s">
        <v>7358</v>
      </c>
      <c r="BC154" t="s">
        <v>302</v>
      </c>
      <c r="BD154">
        <v>9</v>
      </c>
      <c r="BE154" t="s">
        <v>351</v>
      </c>
      <c r="BG154">
        <v>153</v>
      </c>
      <c r="BH154" t="s">
        <v>338</v>
      </c>
      <c r="BI154" t="s">
        <v>301</v>
      </c>
    </row>
    <row r="155" spans="1:61" x14ac:dyDescent="0.25">
      <c r="A155" s="3">
        <v>154</v>
      </c>
      <c r="B155" s="3" t="s">
        <v>176</v>
      </c>
      <c r="C155" s="3" t="s">
        <v>151</v>
      </c>
      <c r="D155" s="3" t="s">
        <v>323</v>
      </c>
      <c r="E155" s="3" t="s">
        <v>468</v>
      </c>
      <c r="F155" s="3" t="s">
        <v>469</v>
      </c>
      <c r="G155" s="3" t="s">
        <v>413</v>
      </c>
      <c r="H155" s="3" t="s">
        <v>412</v>
      </c>
      <c r="I155" s="3"/>
      <c r="J155" s="45" t="s">
        <v>696</v>
      </c>
      <c r="K155" s="45"/>
      <c r="L155" s="45"/>
      <c r="AX155" t="s">
        <v>5787</v>
      </c>
      <c r="AY155" t="s">
        <v>5756</v>
      </c>
      <c r="BB155" t="s">
        <v>7359</v>
      </c>
      <c r="BC155" t="s">
        <v>302</v>
      </c>
      <c r="BD155">
        <v>10</v>
      </c>
      <c r="BE155" t="s">
        <v>352</v>
      </c>
      <c r="BG155">
        <v>154</v>
      </c>
      <c r="BH155" t="s">
        <v>339</v>
      </c>
      <c r="BI155" t="s">
        <v>302</v>
      </c>
    </row>
    <row r="156" spans="1:61" x14ac:dyDescent="0.25">
      <c r="A156" s="3">
        <v>155</v>
      </c>
      <c r="B156" s="3" t="s">
        <v>177</v>
      </c>
      <c r="C156" s="3" t="s">
        <v>152</v>
      </c>
      <c r="D156" s="3" t="s">
        <v>324</v>
      </c>
      <c r="E156" s="3" t="s">
        <v>468</v>
      </c>
      <c r="F156" s="3" t="s">
        <v>469</v>
      </c>
      <c r="G156" s="3" t="s">
        <v>422</v>
      </c>
      <c r="H156" s="3" t="s">
        <v>423</v>
      </c>
      <c r="I156" s="3"/>
      <c r="J156" s="45" t="s">
        <v>5703</v>
      </c>
      <c r="K156" s="45"/>
      <c r="L156" s="45"/>
      <c r="AX156" t="s">
        <v>5788</v>
      </c>
      <c r="AY156" t="s">
        <v>5754</v>
      </c>
      <c r="BB156" t="s">
        <v>7360</v>
      </c>
      <c r="BC156" t="s">
        <v>302</v>
      </c>
      <c r="BD156">
        <v>11</v>
      </c>
      <c r="BE156" t="s">
        <v>293</v>
      </c>
      <c r="BG156">
        <v>155</v>
      </c>
      <c r="BH156" t="s">
        <v>340</v>
      </c>
      <c r="BI156" t="s">
        <v>303</v>
      </c>
    </row>
    <row r="157" spans="1:61" x14ac:dyDescent="0.25">
      <c r="A157" s="3">
        <v>156</v>
      </c>
      <c r="B157" s="3" t="s">
        <v>179</v>
      </c>
      <c r="C157" s="3" t="s">
        <v>153</v>
      </c>
      <c r="D157" s="3" t="s">
        <v>325</v>
      </c>
      <c r="E157" s="3" t="s">
        <v>470</v>
      </c>
      <c r="F157" s="3" t="s">
        <v>5707</v>
      </c>
      <c r="G157" s="3" t="s">
        <v>424</v>
      </c>
      <c r="H157" s="3" t="s">
        <v>425</v>
      </c>
      <c r="I157" s="3"/>
      <c r="J157" s="46" t="s">
        <v>5705</v>
      </c>
      <c r="K157" s="45"/>
      <c r="L157" s="45"/>
      <c r="AX157" t="s">
        <v>5789</v>
      </c>
      <c r="AY157" t="s">
        <v>5761</v>
      </c>
      <c r="BB157" t="s">
        <v>7361</v>
      </c>
      <c r="BC157" t="s">
        <v>302</v>
      </c>
      <c r="BD157">
        <v>12</v>
      </c>
      <c r="BE157" t="s">
        <v>294</v>
      </c>
      <c r="BG157">
        <v>156</v>
      </c>
      <c r="BH157" t="s">
        <v>341</v>
      </c>
      <c r="BI157" t="s">
        <v>304</v>
      </c>
    </row>
    <row r="158" spans="1:61" x14ac:dyDescent="0.25">
      <c r="A158" s="3">
        <v>157</v>
      </c>
      <c r="B158" s="3" t="s">
        <v>180</v>
      </c>
      <c r="C158" s="3" t="s">
        <v>154</v>
      </c>
      <c r="D158" s="3" t="s">
        <v>326</v>
      </c>
      <c r="E158" s="3" t="s">
        <v>470</v>
      </c>
      <c r="F158" s="3" t="s">
        <v>5707</v>
      </c>
      <c r="G158" s="3" t="s">
        <v>425</v>
      </c>
      <c r="H158" s="3" t="s">
        <v>424</v>
      </c>
      <c r="I158" s="3"/>
      <c r="J158" s="45" t="s">
        <v>696</v>
      </c>
      <c r="K158" s="45"/>
      <c r="L158" s="45"/>
      <c r="AX158" t="s">
        <v>5790</v>
      </c>
      <c r="AY158" t="s">
        <v>5752</v>
      </c>
      <c r="BB158" t="s">
        <v>7362</v>
      </c>
      <c r="BC158" t="s">
        <v>303</v>
      </c>
      <c r="BD158">
        <v>1</v>
      </c>
      <c r="BE158" t="s">
        <v>295</v>
      </c>
      <c r="BG158">
        <v>157</v>
      </c>
      <c r="BH158" t="s">
        <v>342</v>
      </c>
      <c r="BI158" t="s">
        <v>305</v>
      </c>
    </row>
    <row r="159" spans="1:61" x14ac:dyDescent="0.25">
      <c r="A159" s="3">
        <v>158</v>
      </c>
      <c r="B159" s="3" t="s">
        <v>181</v>
      </c>
      <c r="C159" s="3" t="s">
        <v>155</v>
      </c>
      <c r="D159" s="3" t="s">
        <v>327</v>
      </c>
      <c r="E159" s="3" t="s">
        <v>471</v>
      </c>
      <c r="F159" s="3" t="s">
        <v>472</v>
      </c>
      <c r="G159" s="3" t="s">
        <v>423</v>
      </c>
      <c r="H159" s="3" t="s">
        <v>422</v>
      </c>
      <c r="I159" s="3"/>
      <c r="J159" s="45" t="s">
        <v>5703</v>
      </c>
      <c r="K159" s="45"/>
      <c r="L159" s="45"/>
      <c r="AX159" t="s">
        <v>5791</v>
      </c>
      <c r="AY159" t="s">
        <v>5779</v>
      </c>
      <c r="BB159" t="s">
        <v>7363</v>
      </c>
      <c r="BC159" t="s">
        <v>303</v>
      </c>
      <c r="BD159">
        <v>2</v>
      </c>
      <c r="BE159" t="s">
        <v>296</v>
      </c>
      <c r="BG159">
        <v>158</v>
      </c>
      <c r="BH159" t="s">
        <v>343</v>
      </c>
      <c r="BI159" t="s">
        <v>306</v>
      </c>
    </row>
    <row r="160" spans="1:61" x14ac:dyDescent="0.25">
      <c r="A160" s="3">
        <v>159</v>
      </c>
      <c r="B160" s="3" t="s">
        <v>182</v>
      </c>
      <c r="C160" s="3" t="s">
        <v>156</v>
      </c>
      <c r="D160" s="3" t="s">
        <v>328</v>
      </c>
      <c r="E160" s="3" t="s">
        <v>471</v>
      </c>
      <c r="F160" s="3" t="s">
        <v>472</v>
      </c>
      <c r="G160" s="3" t="s">
        <v>412</v>
      </c>
      <c r="H160" s="3" t="s">
        <v>413</v>
      </c>
      <c r="I160" s="3"/>
      <c r="J160" s="45" t="s">
        <v>696</v>
      </c>
      <c r="K160" s="45"/>
      <c r="L160" s="45"/>
      <c r="AX160" t="s">
        <v>5792</v>
      </c>
      <c r="AY160" t="s">
        <v>5761</v>
      </c>
      <c r="BB160" t="s">
        <v>7364</v>
      </c>
      <c r="BC160" t="s">
        <v>303</v>
      </c>
      <c r="BD160">
        <v>3</v>
      </c>
      <c r="BE160" t="s">
        <v>297</v>
      </c>
      <c r="BG160">
        <v>159</v>
      </c>
      <c r="BH160" t="s">
        <v>344</v>
      </c>
      <c r="BI160" t="s">
        <v>307</v>
      </c>
    </row>
    <row r="161" spans="1:61" x14ac:dyDescent="0.25">
      <c r="A161" s="3">
        <v>160</v>
      </c>
      <c r="B161" s="3" t="s">
        <v>183</v>
      </c>
      <c r="C161" s="3" t="s">
        <v>157</v>
      </c>
      <c r="D161" s="3" t="s">
        <v>329</v>
      </c>
      <c r="E161" s="3" t="s">
        <v>473</v>
      </c>
      <c r="F161" s="3" t="s">
        <v>474</v>
      </c>
      <c r="G161" s="3" t="s">
        <v>416</v>
      </c>
      <c r="H161" s="3" t="s">
        <v>412</v>
      </c>
      <c r="I161" s="3"/>
      <c r="J161" s="46" t="s">
        <v>5705</v>
      </c>
      <c r="K161" s="45"/>
      <c r="L161" s="45"/>
      <c r="AX161" t="s">
        <v>5793</v>
      </c>
      <c r="AY161" t="s">
        <v>5754</v>
      </c>
      <c r="BB161" t="s">
        <v>7365</v>
      </c>
      <c r="BC161" t="s">
        <v>303</v>
      </c>
      <c r="BD161">
        <v>4</v>
      </c>
      <c r="BE161" t="s">
        <v>298</v>
      </c>
      <c r="BG161">
        <v>160</v>
      </c>
      <c r="BH161" t="s">
        <v>345</v>
      </c>
      <c r="BI161" t="s">
        <v>308</v>
      </c>
    </row>
    <row r="162" spans="1:61" x14ac:dyDescent="0.25">
      <c r="A162" s="3">
        <v>161</v>
      </c>
      <c r="B162" s="3" t="s">
        <v>184</v>
      </c>
      <c r="C162" s="3" t="s">
        <v>158</v>
      </c>
      <c r="D162" s="3" t="s">
        <v>330</v>
      </c>
      <c r="E162" s="3" t="s">
        <v>473</v>
      </c>
      <c r="F162" s="3" t="s">
        <v>474</v>
      </c>
      <c r="G162" s="3" t="s">
        <v>417</v>
      </c>
      <c r="H162" s="3" t="s">
        <v>417</v>
      </c>
      <c r="I162" s="3"/>
      <c r="J162" s="45" t="s">
        <v>5703</v>
      </c>
      <c r="K162" s="45"/>
      <c r="L162" s="45"/>
      <c r="AX162" t="s">
        <v>5794</v>
      </c>
      <c r="AY162" t="s">
        <v>5752</v>
      </c>
      <c r="BB162" t="s">
        <v>7366</v>
      </c>
      <c r="BC162" t="s">
        <v>303</v>
      </c>
      <c r="BD162">
        <v>5</v>
      </c>
      <c r="BE162" t="s">
        <v>299</v>
      </c>
      <c r="BG162">
        <v>161</v>
      </c>
      <c r="BH162" t="s">
        <v>346</v>
      </c>
      <c r="BI162" t="s">
        <v>309</v>
      </c>
    </row>
    <row r="163" spans="1:61" x14ac:dyDescent="0.25">
      <c r="A163" s="3">
        <v>162</v>
      </c>
      <c r="B163" s="3" t="s">
        <v>185</v>
      </c>
      <c r="C163" s="3" t="s">
        <v>147</v>
      </c>
      <c r="D163" s="3" t="s">
        <v>331</v>
      </c>
      <c r="E163" s="3" t="s">
        <v>475</v>
      </c>
      <c r="F163" s="3" t="s">
        <v>476</v>
      </c>
      <c r="G163" s="3" t="s">
        <v>412</v>
      </c>
      <c r="H163" s="3" t="s">
        <v>416</v>
      </c>
      <c r="I163" s="3"/>
      <c r="J163" s="45" t="s">
        <v>696</v>
      </c>
      <c r="K163" s="45"/>
      <c r="L163" s="45"/>
      <c r="AX163" t="s">
        <v>5795</v>
      </c>
      <c r="AY163" t="s">
        <v>5756</v>
      </c>
      <c r="BB163" t="s">
        <v>7367</v>
      </c>
      <c r="BC163" t="s">
        <v>303</v>
      </c>
      <c r="BD163">
        <v>6</v>
      </c>
      <c r="BE163" t="s">
        <v>300</v>
      </c>
      <c r="BG163">
        <v>162</v>
      </c>
      <c r="BH163" t="s">
        <v>347</v>
      </c>
      <c r="BI163" t="s">
        <v>310</v>
      </c>
    </row>
    <row r="164" spans="1:61" x14ac:dyDescent="0.25">
      <c r="A164" s="3">
        <v>163</v>
      </c>
      <c r="B164" s="3" t="s">
        <v>186</v>
      </c>
      <c r="C164" s="3" t="s">
        <v>148</v>
      </c>
      <c r="D164" s="3" t="s">
        <v>332</v>
      </c>
      <c r="E164" s="3" t="s">
        <v>475</v>
      </c>
      <c r="F164" s="3" t="s">
        <v>476</v>
      </c>
      <c r="G164" s="3" t="s">
        <v>413</v>
      </c>
      <c r="H164" s="3" t="s">
        <v>412</v>
      </c>
      <c r="I164" s="3"/>
      <c r="J164" s="45" t="s">
        <v>5703</v>
      </c>
      <c r="K164" s="45"/>
      <c r="L164" s="45"/>
      <c r="AX164" t="s">
        <v>5796</v>
      </c>
      <c r="AY164" t="s">
        <v>5761</v>
      </c>
      <c r="BB164" t="s">
        <v>7368</v>
      </c>
      <c r="BC164" t="s">
        <v>303</v>
      </c>
      <c r="BD164">
        <v>7</v>
      </c>
      <c r="BE164" t="s">
        <v>301</v>
      </c>
      <c r="BG164">
        <v>163</v>
      </c>
      <c r="BH164" t="s">
        <v>348</v>
      </c>
      <c r="BI164" t="s">
        <v>311</v>
      </c>
    </row>
    <row r="165" spans="1:61" x14ac:dyDescent="0.25">
      <c r="A165" s="3">
        <v>164</v>
      </c>
      <c r="B165" s="3" t="s">
        <v>176</v>
      </c>
      <c r="C165" s="3" t="s">
        <v>149</v>
      </c>
      <c r="D165" s="3" t="s">
        <v>333</v>
      </c>
      <c r="E165" s="3" t="s">
        <v>410</v>
      </c>
      <c r="F165" s="3" t="s">
        <v>411</v>
      </c>
      <c r="G165" s="3" t="s">
        <v>422</v>
      </c>
      <c r="H165" s="3" t="s">
        <v>423</v>
      </c>
      <c r="I165" s="3"/>
      <c r="J165" s="46" t="s">
        <v>5705</v>
      </c>
      <c r="K165" s="45"/>
      <c r="L165" s="45"/>
      <c r="AX165" t="s">
        <v>5797</v>
      </c>
      <c r="AY165" t="s">
        <v>5779</v>
      </c>
      <c r="BB165" t="s">
        <v>7369</v>
      </c>
      <c r="BC165" t="s">
        <v>303</v>
      </c>
      <c r="BD165">
        <v>8</v>
      </c>
      <c r="BE165" t="s">
        <v>302</v>
      </c>
      <c r="BG165">
        <v>164</v>
      </c>
      <c r="BH165" t="s">
        <v>349</v>
      </c>
      <c r="BI165" t="s">
        <v>312</v>
      </c>
    </row>
    <row r="166" spans="1:61" x14ac:dyDescent="0.25">
      <c r="A166" s="3">
        <v>165</v>
      </c>
      <c r="B166" s="3" t="s">
        <v>177</v>
      </c>
      <c r="C166" s="3" t="s">
        <v>150</v>
      </c>
      <c r="D166" s="3" t="s">
        <v>334</v>
      </c>
      <c r="E166" s="3" t="s">
        <v>410</v>
      </c>
      <c r="F166" s="3" t="s">
        <v>411</v>
      </c>
      <c r="G166" s="3" t="s">
        <v>412</v>
      </c>
      <c r="H166" s="3" t="s">
        <v>413</v>
      </c>
      <c r="I166" s="3"/>
      <c r="J166" s="45" t="s">
        <v>696</v>
      </c>
      <c r="K166" s="45"/>
      <c r="L166" s="45"/>
      <c r="AX166" t="s">
        <v>5798</v>
      </c>
      <c r="AY166" t="s">
        <v>5779</v>
      </c>
      <c r="BB166" t="s">
        <v>7370</v>
      </c>
      <c r="BC166" t="s">
        <v>303</v>
      </c>
      <c r="BD166">
        <v>9</v>
      </c>
      <c r="BE166" t="s">
        <v>303</v>
      </c>
      <c r="BG166">
        <v>165</v>
      </c>
      <c r="BH166" t="s">
        <v>350</v>
      </c>
      <c r="BI166" t="s">
        <v>313</v>
      </c>
    </row>
    <row r="167" spans="1:61" x14ac:dyDescent="0.25">
      <c r="A167" s="3">
        <v>166</v>
      </c>
      <c r="B167" s="3" t="s">
        <v>179</v>
      </c>
      <c r="C167" s="3" t="s">
        <v>151</v>
      </c>
      <c r="D167" s="3" t="s">
        <v>335</v>
      </c>
      <c r="E167" s="3" t="s">
        <v>414</v>
      </c>
      <c r="F167" s="3" t="s">
        <v>415</v>
      </c>
      <c r="G167" s="3" t="s">
        <v>416</v>
      </c>
      <c r="H167" s="3" t="s">
        <v>412</v>
      </c>
      <c r="I167" s="3"/>
      <c r="J167" s="45" t="s">
        <v>5703</v>
      </c>
      <c r="K167" s="45"/>
      <c r="L167" s="45"/>
      <c r="AX167" t="s">
        <v>5799</v>
      </c>
      <c r="AY167" t="s">
        <v>5761</v>
      </c>
      <c r="BB167" t="s">
        <v>7371</v>
      </c>
      <c r="BC167" t="s">
        <v>303</v>
      </c>
      <c r="BD167">
        <v>10</v>
      </c>
      <c r="BE167" t="s">
        <v>304</v>
      </c>
      <c r="BG167">
        <v>166</v>
      </c>
      <c r="BH167" t="s">
        <v>351</v>
      </c>
      <c r="BI167" t="s">
        <v>314</v>
      </c>
    </row>
    <row r="168" spans="1:61" x14ac:dyDescent="0.25">
      <c r="A168" s="3">
        <v>167</v>
      </c>
      <c r="B168" s="3" t="s">
        <v>180</v>
      </c>
      <c r="C168" s="3" t="s">
        <v>152</v>
      </c>
      <c r="D168" s="3" t="s">
        <v>336</v>
      </c>
      <c r="E168" s="3" t="s">
        <v>414</v>
      </c>
      <c r="F168" s="3" t="s">
        <v>415</v>
      </c>
      <c r="G168" s="3" t="s">
        <v>417</v>
      </c>
      <c r="H168" s="3" t="s">
        <v>417</v>
      </c>
      <c r="I168" s="3"/>
      <c r="J168" s="45" t="s">
        <v>696</v>
      </c>
      <c r="K168" s="45"/>
      <c r="L168" s="45"/>
      <c r="AX168" t="s">
        <v>5800</v>
      </c>
      <c r="AY168" t="s">
        <v>5754</v>
      </c>
      <c r="BB168" t="s">
        <v>7372</v>
      </c>
      <c r="BC168" t="s">
        <v>303</v>
      </c>
      <c r="BD168">
        <v>11</v>
      </c>
      <c r="BE168" t="s">
        <v>305</v>
      </c>
      <c r="BG168">
        <v>167</v>
      </c>
      <c r="BH168" t="s">
        <v>352</v>
      </c>
      <c r="BI168" t="s">
        <v>315</v>
      </c>
    </row>
    <row r="169" spans="1:61" x14ac:dyDescent="0.25">
      <c r="A169" s="3">
        <v>168</v>
      </c>
      <c r="B169" s="3" t="s">
        <v>181</v>
      </c>
      <c r="C169" s="3" t="s">
        <v>153</v>
      </c>
      <c r="D169" s="3" t="s">
        <v>337</v>
      </c>
      <c r="E169" s="3" t="s">
        <v>418</v>
      </c>
      <c r="F169" s="3" t="s">
        <v>419</v>
      </c>
      <c r="G169" s="3" t="s">
        <v>412</v>
      </c>
      <c r="H169" s="3" t="s">
        <v>416</v>
      </c>
      <c r="I169" s="3"/>
      <c r="J169" s="46" t="s">
        <v>5705</v>
      </c>
      <c r="K169" s="45"/>
      <c r="L169" s="45"/>
      <c r="AX169" t="s">
        <v>5801</v>
      </c>
      <c r="AY169" t="s">
        <v>5754</v>
      </c>
      <c r="BB169" t="s">
        <v>7373</v>
      </c>
      <c r="BC169" t="s">
        <v>303</v>
      </c>
      <c r="BD169">
        <v>12</v>
      </c>
      <c r="BE169" t="s">
        <v>306</v>
      </c>
      <c r="BG169">
        <v>168</v>
      </c>
      <c r="BH169" t="s">
        <v>293</v>
      </c>
      <c r="BI169" t="s">
        <v>316</v>
      </c>
    </row>
    <row r="170" spans="1:61" x14ac:dyDescent="0.25">
      <c r="A170" s="3">
        <v>169</v>
      </c>
      <c r="B170" s="3" t="s">
        <v>182</v>
      </c>
      <c r="C170" s="3" t="s">
        <v>154</v>
      </c>
      <c r="D170" s="3" t="s">
        <v>338</v>
      </c>
      <c r="E170" s="3" t="s">
        <v>418</v>
      </c>
      <c r="F170" s="3" t="s">
        <v>419</v>
      </c>
      <c r="G170" s="3" t="s">
        <v>413</v>
      </c>
      <c r="H170" s="3" t="s">
        <v>412</v>
      </c>
      <c r="I170" s="3"/>
      <c r="J170" s="45" t="s">
        <v>5703</v>
      </c>
      <c r="K170" s="45"/>
      <c r="L170" s="45"/>
      <c r="AX170" t="s">
        <v>5802</v>
      </c>
      <c r="AY170" t="s">
        <v>5779</v>
      </c>
      <c r="BB170" t="s">
        <v>7374</v>
      </c>
      <c r="BC170" t="s">
        <v>304</v>
      </c>
      <c r="BD170">
        <v>1</v>
      </c>
      <c r="BE170" t="s">
        <v>307</v>
      </c>
      <c r="BG170">
        <v>169</v>
      </c>
      <c r="BH170" t="s">
        <v>294</v>
      </c>
      <c r="BI170" t="s">
        <v>317</v>
      </c>
    </row>
    <row r="171" spans="1:61" x14ac:dyDescent="0.25">
      <c r="A171" s="3">
        <v>170</v>
      </c>
      <c r="B171" s="3" t="s">
        <v>183</v>
      </c>
      <c r="C171" s="3" t="s">
        <v>155</v>
      </c>
      <c r="D171" s="3" t="s">
        <v>339</v>
      </c>
      <c r="E171" s="3" t="s">
        <v>420</v>
      </c>
      <c r="F171" s="3" t="s">
        <v>421</v>
      </c>
      <c r="G171" s="3" t="s">
        <v>422</v>
      </c>
      <c r="H171" s="3" t="s">
        <v>423</v>
      </c>
      <c r="I171" s="3"/>
      <c r="J171" s="45" t="s">
        <v>696</v>
      </c>
      <c r="K171" s="45"/>
      <c r="L171" s="45"/>
      <c r="AX171" t="s">
        <v>5803</v>
      </c>
      <c r="AY171" t="s">
        <v>5752</v>
      </c>
      <c r="BB171" t="s">
        <v>7375</v>
      </c>
      <c r="BC171" t="s">
        <v>304</v>
      </c>
      <c r="BD171">
        <v>2</v>
      </c>
      <c r="BE171" t="s">
        <v>308</v>
      </c>
      <c r="BG171">
        <v>170</v>
      </c>
      <c r="BH171" t="s">
        <v>295</v>
      </c>
      <c r="BI171" t="s">
        <v>318</v>
      </c>
    </row>
    <row r="172" spans="1:61" x14ac:dyDescent="0.25">
      <c r="A172" s="3">
        <v>171</v>
      </c>
      <c r="B172" s="3" t="s">
        <v>184</v>
      </c>
      <c r="C172" s="3" t="s">
        <v>156</v>
      </c>
      <c r="D172" s="3" t="s">
        <v>340</v>
      </c>
      <c r="E172" s="3" t="s">
        <v>420</v>
      </c>
      <c r="F172" s="3" t="s">
        <v>421</v>
      </c>
      <c r="G172" s="3" t="s">
        <v>424</v>
      </c>
      <c r="H172" s="3" t="s">
        <v>425</v>
      </c>
      <c r="I172" s="3"/>
      <c r="J172" s="45" t="s">
        <v>5703</v>
      </c>
      <c r="K172" s="45"/>
      <c r="L172" s="45"/>
      <c r="AX172" t="s">
        <v>5804</v>
      </c>
      <c r="AY172" t="s">
        <v>5761</v>
      </c>
      <c r="BB172" t="s">
        <v>7376</v>
      </c>
      <c r="BC172" t="s">
        <v>304</v>
      </c>
      <c r="BD172">
        <v>3</v>
      </c>
      <c r="BE172" t="s">
        <v>309</v>
      </c>
      <c r="BG172">
        <v>171</v>
      </c>
      <c r="BH172" t="s">
        <v>296</v>
      </c>
      <c r="BI172" t="s">
        <v>319</v>
      </c>
    </row>
    <row r="173" spans="1:61" x14ac:dyDescent="0.25">
      <c r="A173" s="3">
        <v>172</v>
      </c>
      <c r="B173" s="3" t="s">
        <v>185</v>
      </c>
      <c r="C173" s="3" t="s">
        <v>157</v>
      </c>
      <c r="D173" s="3" t="s">
        <v>341</v>
      </c>
      <c r="E173" s="3" t="s">
        <v>426</v>
      </c>
      <c r="F173" s="3" t="s">
        <v>427</v>
      </c>
      <c r="G173" s="3" t="s">
        <v>425</v>
      </c>
      <c r="H173" s="3" t="s">
        <v>424</v>
      </c>
      <c r="I173" s="3"/>
      <c r="J173" s="46" t="s">
        <v>5705</v>
      </c>
      <c r="K173" s="45"/>
      <c r="L173" s="45"/>
      <c r="AX173" t="s">
        <v>5805</v>
      </c>
      <c r="AY173" t="s">
        <v>5754</v>
      </c>
      <c r="BB173" t="s">
        <v>7377</v>
      </c>
      <c r="BC173" t="s">
        <v>304</v>
      </c>
      <c r="BD173">
        <v>4</v>
      </c>
      <c r="BE173" t="s">
        <v>310</v>
      </c>
      <c r="BG173">
        <v>172</v>
      </c>
      <c r="BH173" t="s">
        <v>297</v>
      </c>
      <c r="BI173" t="s">
        <v>320</v>
      </c>
    </row>
    <row r="174" spans="1:61" x14ac:dyDescent="0.25">
      <c r="A174" s="3">
        <v>173</v>
      </c>
      <c r="B174" s="3" t="s">
        <v>186</v>
      </c>
      <c r="C174" s="3" t="s">
        <v>158</v>
      </c>
      <c r="D174" s="3" t="s">
        <v>342</v>
      </c>
      <c r="E174" s="3" t="s">
        <v>426</v>
      </c>
      <c r="F174" s="3" t="s">
        <v>427</v>
      </c>
      <c r="G174" s="3" t="s">
        <v>423</v>
      </c>
      <c r="H174" s="3" t="s">
        <v>422</v>
      </c>
      <c r="I174" s="3"/>
      <c r="J174" s="45" t="s">
        <v>696</v>
      </c>
      <c r="K174" s="45"/>
      <c r="L174" s="45"/>
      <c r="AX174" t="s">
        <v>5806</v>
      </c>
      <c r="AY174" t="s">
        <v>5754</v>
      </c>
      <c r="BB174" t="s">
        <v>7378</v>
      </c>
      <c r="BC174" t="s">
        <v>304</v>
      </c>
      <c r="BD174">
        <v>5</v>
      </c>
      <c r="BE174" t="s">
        <v>311</v>
      </c>
      <c r="BG174">
        <v>173</v>
      </c>
      <c r="BH174" t="s">
        <v>298</v>
      </c>
      <c r="BI174" t="s">
        <v>321</v>
      </c>
    </row>
    <row r="175" spans="1:61" x14ac:dyDescent="0.25">
      <c r="A175" s="3">
        <v>174</v>
      </c>
      <c r="B175" s="3" t="s">
        <v>176</v>
      </c>
      <c r="C175" s="3" t="s">
        <v>147</v>
      </c>
      <c r="D175" s="3" t="s">
        <v>343</v>
      </c>
      <c r="E175" s="3" t="s">
        <v>428</v>
      </c>
      <c r="F175" s="3" t="s">
        <v>429</v>
      </c>
      <c r="G175" s="3" t="s">
        <v>412</v>
      </c>
      <c r="H175" s="3" t="s">
        <v>413</v>
      </c>
      <c r="I175" s="3"/>
      <c r="J175" s="45" t="s">
        <v>5703</v>
      </c>
      <c r="K175" s="45"/>
      <c r="L175" s="45"/>
      <c r="AX175" t="s">
        <v>5807</v>
      </c>
      <c r="AY175" t="s">
        <v>5761</v>
      </c>
      <c r="BB175" t="s">
        <v>7379</v>
      </c>
      <c r="BC175" t="s">
        <v>304</v>
      </c>
      <c r="BD175">
        <v>6</v>
      </c>
      <c r="BE175" t="s">
        <v>312</v>
      </c>
      <c r="BG175">
        <v>174</v>
      </c>
      <c r="BH175" t="s">
        <v>299</v>
      </c>
      <c r="BI175" t="s">
        <v>322</v>
      </c>
    </row>
    <row r="176" spans="1:61" x14ac:dyDescent="0.25">
      <c r="A176" s="3">
        <v>175</v>
      </c>
      <c r="B176" s="3" t="s">
        <v>177</v>
      </c>
      <c r="C176" s="3" t="s">
        <v>148</v>
      </c>
      <c r="D176" s="3" t="s">
        <v>344</v>
      </c>
      <c r="E176" s="3" t="s">
        <v>428</v>
      </c>
      <c r="F176" s="3" t="s">
        <v>429</v>
      </c>
      <c r="G176" s="3" t="s">
        <v>416</v>
      </c>
      <c r="H176" s="3" t="s">
        <v>412</v>
      </c>
      <c r="I176" s="3"/>
      <c r="J176" s="45" t="s">
        <v>696</v>
      </c>
      <c r="K176" s="45"/>
      <c r="L176" s="45"/>
      <c r="AX176" t="s">
        <v>5808</v>
      </c>
      <c r="AY176" t="s">
        <v>5754</v>
      </c>
      <c r="BB176" t="s">
        <v>7380</v>
      </c>
      <c r="BC176" t="s">
        <v>304</v>
      </c>
      <c r="BD176">
        <v>7</v>
      </c>
      <c r="BE176" t="s">
        <v>313</v>
      </c>
      <c r="BG176">
        <v>175</v>
      </c>
      <c r="BH176" t="s">
        <v>300</v>
      </c>
      <c r="BI176" t="s">
        <v>323</v>
      </c>
    </row>
    <row r="177" spans="1:61" x14ac:dyDescent="0.25">
      <c r="A177" s="3">
        <v>176</v>
      </c>
      <c r="B177" s="3" t="s">
        <v>179</v>
      </c>
      <c r="C177" s="3" t="s">
        <v>149</v>
      </c>
      <c r="D177" s="3" t="s">
        <v>345</v>
      </c>
      <c r="E177" s="3" t="s">
        <v>430</v>
      </c>
      <c r="F177" s="3" t="s">
        <v>431</v>
      </c>
      <c r="G177" s="3" t="s">
        <v>417</v>
      </c>
      <c r="H177" s="3" t="s">
        <v>417</v>
      </c>
      <c r="I177" s="3"/>
      <c r="J177" s="46" t="s">
        <v>5705</v>
      </c>
      <c r="K177" s="45"/>
      <c r="L177" s="45"/>
      <c r="AX177" t="s">
        <v>5809</v>
      </c>
      <c r="AY177" t="s">
        <v>5756</v>
      </c>
      <c r="BB177" t="s">
        <v>7381</v>
      </c>
      <c r="BC177" t="s">
        <v>304</v>
      </c>
      <c r="BD177">
        <v>8</v>
      </c>
      <c r="BE177" t="s">
        <v>314</v>
      </c>
      <c r="BG177">
        <v>176</v>
      </c>
      <c r="BH177" t="s">
        <v>301</v>
      </c>
      <c r="BI177" t="s">
        <v>324</v>
      </c>
    </row>
    <row r="178" spans="1:61" x14ac:dyDescent="0.25">
      <c r="A178" s="3">
        <v>177</v>
      </c>
      <c r="B178" s="3" t="s">
        <v>180</v>
      </c>
      <c r="C178" s="3" t="s">
        <v>150</v>
      </c>
      <c r="D178" s="3" t="s">
        <v>346</v>
      </c>
      <c r="E178" s="3" t="s">
        <v>430</v>
      </c>
      <c r="F178" s="3" t="s">
        <v>431</v>
      </c>
      <c r="G178" s="3" t="s">
        <v>412</v>
      </c>
      <c r="H178" s="3" t="s">
        <v>416</v>
      </c>
      <c r="I178" s="3"/>
      <c r="J178" s="45" t="s">
        <v>5703</v>
      </c>
      <c r="K178" s="45"/>
      <c r="L178" s="45"/>
      <c r="AX178" t="s">
        <v>5810</v>
      </c>
      <c r="AY178" t="s">
        <v>5723</v>
      </c>
      <c r="BB178" t="s">
        <v>7382</v>
      </c>
      <c r="BC178" t="s">
        <v>304</v>
      </c>
      <c r="BD178">
        <v>9</v>
      </c>
      <c r="BE178" t="s">
        <v>315</v>
      </c>
      <c r="BG178">
        <v>177</v>
      </c>
      <c r="BH178" t="s">
        <v>302</v>
      </c>
      <c r="BI178" t="s">
        <v>325</v>
      </c>
    </row>
    <row r="179" spans="1:61" x14ac:dyDescent="0.25">
      <c r="A179" s="3">
        <v>178</v>
      </c>
      <c r="B179" s="3" t="s">
        <v>181</v>
      </c>
      <c r="C179" s="3" t="s">
        <v>151</v>
      </c>
      <c r="D179" s="3" t="s">
        <v>347</v>
      </c>
      <c r="E179" s="3" t="s">
        <v>432</v>
      </c>
      <c r="F179" s="3" t="s">
        <v>433</v>
      </c>
      <c r="G179" s="3" t="s">
        <v>413</v>
      </c>
      <c r="H179" s="3" t="s">
        <v>412</v>
      </c>
      <c r="I179" s="3"/>
      <c r="J179" s="45" t="s">
        <v>696</v>
      </c>
      <c r="K179" s="45"/>
      <c r="L179" s="45"/>
      <c r="AX179" t="s">
        <v>5811</v>
      </c>
      <c r="AY179" t="s">
        <v>5754</v>
      </c>
      <c r="BB179" t="s">
        <v>7383</v>
      </c>
      <c r="BC179" t="s">
        <v>304</v>
      </c>
      <c r="BD179">
        <v>10</v>
      </c>
      <c r="BE179" t="s">
        <v>316</v>
      </c>
      <c r="BG179">
        <v>178</v>
      </c>
      <c r="BH179" t="s">
        <v>303</v>
      </c>
      <c r="BI179" t="s">
        <v>326</v>
      </c>
    </row>
    <row r="180" spans="1:61" x14ac:dyDescent="0.25">
      <c r="A180" s="3">
        <v>179</v>
      </c>
      <c r="B180" s="3" t="s">
        <v>182</v>
      </c>
      <c r="C180" s="3" t="s">
        <v>152</v>
      </c>
      <c r="D180" s="3" t="s">
        <v>348</v>
      </c>
      <c r="E180" s="3" t="s">
        <v>432</v>
      </c>
      <c r="F180" s="3" t="s">
        <v>433</v>
      </c>
      <c r="G180" s="3" t="s">
        <v>422</v>
      </c>
      <c r="H180" s="3" t="s">
        <v>423</v>
      </c>
      <c r="I180" s="3"/>
      <c r="J180" s="45" t="s">
        <v>696</v>
      </c>
      <c r="K180" s="45"/>
      <c r="L180" s="45"/>
      <c r="AX180" t="s">
        <v>5812</v>
      </c>
      <c r="AY180" t="s">
        <v>5761</v>
      </c>
      <c r="BB180" t="s">
        <v>7384</v>
      </c>
      <c r="BC180" t="s">
        <v>304</v>
      </c>
      <c r="BD180">
        <v>11</v>
      </c>
      <c r="BE180" t="s">
        <v>317</v>
      </c>
      <c r="BG180">
        <v>179</v>
      </c>
      <c r="BH180" t="s">
        <v>304</v>
      </c>
      <c r="BI180" t="s">
        <v>327</v>
      </c>
    </row>
    <row r="181" spans="1:61" x14ac:dyDescent="0.25">
      <c r="A181" s="3">
        <v>180</v>
      </c>
      <c r="B181" s="3" t="s">
        <v>183</v>
      </c>
      <c r="C181" s="3" t="s">
        <v>153</v>
      </c>
      <c r="D181" s="3" t="s">
        <v>349</v>
      </c>
      <c r="E181" s="3" t="s">
        <v>434</v>
      </c>
      <c r="F181" s="3" t="s">
        <v>435</v>
      </c>
      <c r="G181" s="3" t="s">
        <v>424</v>
      </c>
      <c r="H181" s="3" t="s">
        <v>425</v>
      </c>
      <c r="I181" s="3"/>
      <c r="J181" s="45" t="s">
        <v>5704</v>
      </c>
      <c r="K181" s="45"/>
      <c r="L181" s="45"/>
      <c r="AX181" t="s">
        <v>5813</v>
      </c>
      <c r="AY181" t="s">
        <v>5754</v>
      </c>
      <c r="BB181" t="s">
        <v>7385</v>
      </c>
      <c r="BC181" t="s">
        <v>304</v>
      </c>
      <c r="BD181">
        <v>12</v>
      </c>
      <c r="BE181" t="s">
        <v>318</v>
      </c>
      <c r="BG181">
        <v>180</v>
      </c>
      <c r="BH181" t="s">
        <v>305</v>
      </c>
      <c r="BI181" t="s">
        <v>328</v>
      </c>
    </row>
    <row r="182" spans="1:61" x14ac:dyDescent="0.25">
      <c r="A182" s="3">
        <v>181</v>
      </c>
      <c r="B182" s="3" t="s">
        <v>184</v>
      </c>
      <c r="C182" s="3" t="s">
        <v>154</v>
      </c>
      <c r="D182" s="3" t="s">
        <v>350</v>
      </c>
      <c r="E182" s="3" t="s">
        <v>434</v>
      </c>
      <c r="F182" s="3" t="s">
        <v>435</v>
      </c>
      <c r="G182" s="3" t="s">
        <v>425</v>
      </c>
      <c r="H182" s="3" t="s">
        <v>424</v>
      </c>
      <c r="I182" s="3"/>
      <c r="J182" s="45" t="s">
        <v>696</v>
      </c>
      <c r="K182" s="45"/>
      <c r="L182" s="45"/>
      <c r="AX182" t="s">
        <v>5814</v>
      </c>
      <c r="AY182" t="s">
        <v>5756</v>
      </c>
      <c r="BB182" t="s">
        <v>7386</v>
      </c>
      <c r="BC182" t="s">
        <v>305</v>
      </c>
      <c r="BD182">
        <v>1</v>
      </c>
      <c r="BE182" t="s">
        <v>319</v>
      </c>
      <c r="BG182">
        <v>181</v>
      </c>
      <c r="BH182" t="s">
        <v>306</v>
      </c>
      <c r="BI182" t="s">
        <v>329</v>
      </c>
    </row>
    <row r="183" spans="1:61" x14ac:dyDescent="0.25">
      <c r="A183" s="3">
        <v>182</v>
      </c>
      <c r="B183" s="3" t="s">
        <v>185</v>
      </c>
      <c r="C183" s="3" t="s">
        <v>155</v>
      </c>
      <c r="D183" s="3" t="s">
        <v>351</v>
      </c>
      <c r="E183" s="3" t="s">
        <v>436</v>
      </c>
      <c r="F183" s="3" t="s">
        <v>437</v>
      </c>
      <c r="G183" s="3" t="s">
        <v>423</v>
      </c>
      <c r="H183" s="3" t="s">
        <v>422</v>
      </c>
      <c r="I183" s="3"/>
      <c r="J183" s="45" t="s">
        <v>5703</v>
      </c>
      <c r="K183" s="45"/>
      <c r="L183" s="45"/>
      <c r="AX183" t="s">
        <v>5815</v>
      </c>
      <c r="AY183" t="s">
        <v>5761</v>
      </c>
      <c r="BB183" t="s">
        <v>7387</v>
      </c>
      <c r="BC183" t="s">
        <v>305</v>
      </c>
      <c r="BD183">
        <v>2</v>
      </c>
      <c r="BE183" t="s">
        <v>320</v>
      </c>
      <c r="BG183">
        <v>182</v>
      </c>
      <c r="BH183" t="s">
        <v>307</v>
      </c>
      <c r="BI183" t="s">
        <v>330</v>
      </c>
    </row>
    <row r="184" spans="1:61" x14ac:dyDescent="0.25">
      <c r="A184" s="3">
        <v>183</v>
      </c>
      <c r="B184" s="3" t="s">
        <v>186</v>
      </c>
      <c r="C184" s="3" t="s">
        <v>156</v>
      </c>
      <c r="D184" s="3" t="s">
        <v>352</v>
      </c>
      <c r="E184" s="3" t="s">
        <v>436</v>
      </c>
      <c r="F184" s="3" t="s">
        <v>437</v>
      </c>
      <c r="G184" s="3" t="s">
        <v>412</v>
      </c>
      <c r="H184" s="3" t="s">
        <v>413</v>
      </c>
      <c r="I184" s="3"/>
      <c r="J184" s="45" t="s">
        <v>696</v>
      </c>
      <c r="K184" s="45"/>
      <c r="L184" s="45"/>
      <c r="AX184" t="s">
        <v>5816</v>
      </c>
      <c r="AY184" t="s">
        <v>5779</v>
      </c>
      <c r="BB184" t="s">
        <v>7388</v>
      </c>
      <c r="BC184" t="s">
        <v>305</v>
      </c>
      <c r="BD184">
        <v>3</v>
      </c>
      <c r="BE184" t="s">
        <v>321</v>
      </c>
      <c r="BG184">
        <v>183</v>
      </c>
      <c r="BH184" t="s">
        <v>308</v>
      </c>
      <c r="BI184" t="s">
        <v>331</v>
      </c>
    </row>
    <row r="185" spans="1:61" x14ac:dyDescent="0.25">
      <c r="A185" s="3">
        <v>184</v>
      </c>
      <c r="B185" s="3" t="s">
        <v>176</v>
      </c>
      <c r="C185" s="3" t="s">
        <v>157</v>
      </c>
      <c r="D185" s="3" t="s">
        <v>293</v>
      </c>
      <c r="E185" s="3" t="s">
        <v>438</v>
      </c>
      <c r="F185" s="3" t="s">
        <v>439</v>
      </c>
      <c r="G185" s="3" t="s">
        <v>416</v>
      </c>
      <c r="H185" s="3" t="s">
        <v>412</v>
      </c>
      <c r="I185" s="3"/>
      <c r="J185" s="46" t="s">
        <v>5705</v>
      </c>
      <c r="K185" s="45"/>
      <c r="L185" s="45"/>
      <c r="AX185" t="s">
        <v>5817</v>
      </c>
      <c r="AY185" t="s">
        <v>5779</v>
      </c>
      <c r="BB185" t="s">
        <v>7389</v>
      </c>
      <c r="BC185" t="s">
        <v>305</v>
      </c>
      <c r="BD185">
        <v>4</v>
      </c>
      <c r="BE185" t="s">
        <v>322</v>
      </c>
      <c r="BG185">
        <v>184</v>
      </c>
      <c r="BH185" t="s">
        <v>309</v>
      </c>
      <c r="BI185" t="s">
        <v>332</v>
      </c>
    </row>
    <row r="186" spans="1:61" x14ac:dyDescent="0.25">
      <c r="A186" s="3">
        <v>185</v>
      </c>
      <c r="B186" s="3" t="s">
        <v>177</v>
      </c>
      <c r="C186" s="3" t="s">
        <v>158</v>
      </c>
      <c r="D186" s="3" t="s">
        <v>294</v>
      </c>
      <c r="E186" s="3" t="s">
        <v>438</v>
      </c>
      <c r="F186" s="3" t="s">
        <v>439</v>
      </c>
      <c r="G186" s="3" t="s">
        <v>417</v>
      </c>
      <c r="H186" s="3" t="s">
        <v>417</v>
      </c>
      <c r="I186" s="3"/>
      <c r="J186" s="45" t="s">
        <v>5703</v>
      </c>
      <c r="K186" s="45"/>
      <c r="L186" s="45"/>
      <c r="AX186" t="s">
        <v>5818</v>
      </c>
      <c r="AY186" t="s">
        <v>5752</v>
      </c>
      <c r="BB186" t="s">
        <v>7390</v>
      </c>
      <c r="BC186" t="s">
        <v>305</v>
      </c>
      <c r="BD186">
        <v>5</v>
      </c>
      <c r="BE186" t="s">
        <v>323</v>
      </c>
      <c r="BG186">
        <v>185</v>
      </c>
      <c r="BH186" t="s">
        <v>310</v>
      </c>
      <c r="BI186" t="s">
        <v>333</v>
      </c>
    </row>
    <row r="187" spans="1:61" x14ac:dyDescent="0.25">
      <c r="A187" s="3">
        <v>186</v>
      </c>
      <c r="B187" s="3" t="s">
        <v>179</v>
      </c>
      <c r="C187" s="3" t="s">
        <v>147</v>
      </c>
      <c r="D187" s="3" t="s">
        <v>295</v>
      </c>
      <c r="E187" s="3" t="s">
        <v>440</v>
      </c>
      <c r="F187" s="3" t="s">
        <v>441</v>
      </c>
      <c r="G187" s="3" t="s">
        <v>412</v>
      </c>
      <c r="H187" s="3" t="s">
        <v>416</v>
      </c>
      <c r="I187" s="3"/>
      <c r="J187" s="45" t="s">
        <v>696</v>
      </c>
      <c r="K187" s="45"/>
      <c r="L187" s="45"/>
      <c r="AX187" t="s">
        <v>5819</v>
      </c>
      <c r="AY187" t="s">
        <v>5761</v>
      </c>
      <c r="BB187" t="s">
        <v>7391</v>
      </c>
      <c r="BC187" t="s">
        <v>305</v>
      </c>
      <c r="BD187">
        <v>6</v>
      </c>
      <c r="BE187" t="s">
        <v>324</v>
      </c>
      <c r="BG187">
        <v>186</v>
      </c>
      <c r="BH187" t="s">
        <v>311</v>
      </c>
      <c r="BI187" t="s">
        <v>334</v>
      </c>
    </row>
    <row r="188" spans="1:61" x14ac:dyDescent="0.25">
      <c r="A188" s="3">
        <v>187</v>
      </c>
      <c r="B188" s="3" t="s">
        <v>180</v>
      </c>
      <c r="C188" s="3" t="s">
        <v>148</v>
      </c>
      <c r="D188" s="3" t="s">
        <v>296</v>
      </c>
      <c r="E188" s="3" t="s">
        <v>440</v>
      </c>
      <c r="F188" s="3" t="s">
        <v>441</v>
      </c>
      <c r="G188" s="3" t="s">
        <v>413</v>
      </c>
      <c r="H188" s="3" t="s">
        <v>412</v>
      </c>
      <c r="I188" s="3"/>
      <c r="J188" s="45" t="s">
        <v>696</v>
      </c>
      <c r="K188" s="45"/>
      <c r="L188" s="45"/>
      <c r="AX188" t="s">
        <v>5820</v>
      </c>
      <c r="AY188" t="s">
        <v>5754</v>
      </c>
      <c r="BB188" t="s">
        <v>7392</v>
      </c>
      <c r="BC188" t="s">
        <v>305</v>
      </c>
      <c r="BD188">
        <v>7</v>
      </c>
      <c r="BE188" t="s">
        <v>325</v>
      </c>
      <c r="BG188">
        <v>187</v>
      </c>
      <c r="BH188" t="s">
        <v>312</v>
      </c>
      <c r="BI188" t="s">
        <v>335</v>
      </c>
    </row>
    <row r="189" spans="1:61" x14ac:dyDescent="0.25">
      <c r="A189" s="3">
        <v>188</v>
      </c>
      <c r="B189" s="3" t="s">
        <v>181</v>
      </c>
      <c r="C189" s="3" t="s">
        <v>149</v>
      </c>
      <c r="D189" s="3" t="s">
        <v>297</v>
      </c>
      <c r="E189" s="3" t="s">
        <v>442</v>
      </c>
      <c r="F189" s="3" t="s">
        <v>443</v>
      </c>
      <c r="G189" s="3" t="s">
        <v>422</v>
      </c>
      <c r="H189" s="3" t="s">
        <v>423</v>
      </c>
      <c r="I189" s="3"/>
      <c r="J189" s="45" t="s">
        <v>5704</v>
      </c>
      <c r="K189" s="45"/>
      <c r="L189" s="45"/>
      <c r="AX189" t="s">
        <v>5821</v>
      </c>
      <c r="AY189" t="s">
        <v>5754</v>
      </c>
      <c r="BB189" t="s">
        <v>7393</v>
      </c>
      <c r="BC189" t="s">
        <v>305</v>
      </c>
      <c r="BD189">
        <v>8</v>
      </c>
      <c r="BE189" t="s">
        <v>326</v>
      </c>
      <c r="BG189">
        <v>188</v>
      </c>
      <c r="BH189" t="s">
        <v>313</v>
      </c>
      <c r="BI189" t="s">
        <v>336</v>
      </c>
    </row>
    <row r="190" spans="1:61" x14ac:dyDescent="0.25">
      <c r="A190" s="3">
        <v>189</v>
      </c>
      <c r="B190" s="3" t="s">
        <v>182</v>
      </c>
      <c r="C190" s="3" t="s">
        <v>150</v>
      </c>
      <c r="D190" s="3" t="s">
        <v>298</v>
      </c>
      <c r="E190" s="3" t="s">
        <v>442</v>
      </c>
      <c r="F190" s="3" t="s">
        <v>443</v>
      </c>
      <c r="G190" s="3" t="s">
        <v>424</v>
      </c>
      <c r="H190" s="3" t="s">
        <v>425</v>
      </c>
      <c r="I190" s="3"/>
      <c r="J190" s="45" t="s">
        <v>696</v>
      </c>
      <c r="K190" s="45"/>
      <c r="L190" s="45"/>
      <c r="AX190" t="s">
        <v>5822</v>
      </c>
      <c r="AY190" t="s">
        <v>5761</v>
      </c>
      <c r="BB190" t="s">
        <v>7394</v>
      </c>
      <c r="BC190" t="s">
        <v>305</v>
      </c>
      <c r="BD190">
        <v>9</v>
      </c>
      <c r="BE190" t="s">
        <v>327</v>
      </c>
      <c r="BG190">
        <v>189</v>
      </c>
      <c r="BH190" t="s">
        <v>314</v>
      </c>
      <c r="BI190" t="s">
        <v>337</v>
      </c>
    </row>
    <row r="191" spans="1:61" x14ac:dyDescent="0.25">
      <c r="A191" s="3">
        <v>190</v>
      </c>
      <c r="B191" s="3" t="s">
        <v>183</v>
      </c>
      <c r="C191" s="3" t="s">
        <v>151</v>
      </c>
      <c r="D191" s="3" t="s">
        <v>299</v>
      </c>
      <c r="E191" s="3" t="s">
        <v>444</v>
      </c>
      <c r="F191" s="3" t="s">
        <v>445</v>
      </c>
      <c r="G191" s="3" t="s">
        <v>425</v>
      </c>
      <c r="H191" s="3" t="s">
        <v>424</v>
      </c>
      <c r="I191" s="3"/>
      <c r="J191" s="45" t="s">
        <v>5703</v>
      </c>
      <c r="K191" s="45"/>
      <c r="L191" s="45"/>
      <c r="AX191" t="s">
        <v>5823</v>
      </c>
      <c r="AY191" t="s">
        <v>5754</v>
      </c>
      <c r="BB191" t="s">
        <v>7395</v>
      </c>
      <c r="BC191" t="s">
        <v>305</v>
      </c>
      <c r="BD191">
        <v>10</v>
      </c>
      <c r="BE191" t="s">
        <v>328</v>
      </c>
      <c r="BG191">
        <v>190</v>
      </c>
      <c r="BH191" t="s">
        <v>315</v>
      </c>
      <c r="BI191" t="s">
        <v>338</v>
      </c>
    </row>
    <row r="192" spans="1:61" x14ac:dyDescent="0.25">
      <c r="A192" s="3">
        <v>191</v>
      </c>
      <c r="B192" s="3" t="s">
        <v>184</v>
      </c>
      <c r="C192" s="3" t="s">
        <v>152</v>
      </c>
      <c r="D192" s="3" t="s">
        <v>300</v>
      </c>
      <c r="E192" s="3" t="s">
        <v>444</v>
      </c>
      <c r="F192" s="3" t="s">
        <v>445</v>
      </c>
      <c r="G192" s="3" t="s">
        <v>423</v>
      </c>
      <c r="H192" s="3" t="s">
        <v>422</v>
      </c>
      <c r="I192" s="3"/>
      <c r="J192" s="45" t="s">
        <v>696</v>
      </c>
      <c r="K192" s="45"/>
      <c r="L192" s="45"/>
      <c r="AX192" t="s">
        <v>5824</v>
      </c>
      <c r="AY192" t="s">
        <v>5754</v>
      </c>
      <c r="BB192" t="s">
        <v>7396</v>
      </c>
      <c r="BC192" t="s">
        <v>305</v>
      </c>
      <c r="BD192">
        <v>11</v>
      </c>
      <c r="BE192" t="s">
        <v>329</v>
      </c>
      <c r="BG192">
        <v>191</v>
      </c>
      <c r="BH192" t="s">
        <v>316</v>
      </c>
      <c r="BI192" t="s">
        <v>339</v>
      </c>
    </row>
    <row r="193" spans="1:61" x14ac:dyDescent="0.25">
      <c r="A193" s="3">
        <v>192</v>
      </c>
      <c r="B193" s="3" t="s">
        <v>185</v>
      </c>
      <c r="C193" s="3" t="s">
        <v>153</v>
      </c>
      <c r="D193" s="3" t="s">
        <v>301</v>
      </c>
      <c r="E193" s="3" t="s">
        <v>446</v>
      </c>
      <c r="F193" s="3" t="s">
        <v>447</v>
      </c>
      <c r="G193" s="3" t="s">
        <v>412</v>
      </c>
      <c r="H193" s="3" t="s">
        <v>413</v>
      </c>
      <c r="I193" s="3"/>
      <c r="J193" s="46" t="s">
        <v>5705</v>
      </c>
      <c r="K193" s="45"/>
      <c r="L193" s="45"/>
      <c r="AX193" t="s">
        <v>5825</v>
      </c>
      <c r="AY193" t="s">
        <v>5756</v>
      </c>
      <c r="BB193" t="s">
        <v>7397</v>
      </c>
      <c r="BC193" t="s">
        <v>305</v>
      </c>
      <c r="BD193">
        <v>12</v>
      </c>
      <c r="BE193" t="s">
        <v>330</v>
      </c>
      <c r="BG193">
        <v>192</v>
      </c>
      <c r="BH193" t="s">
        <v>317</v>
      </c>
      <c r="BI193" t="s">
        <v>340</v>
      </c>
    </row>
    <row r="194" spans="1:61" x14ac:dyDescent="0.25">
      <c r="A194" s="3">
        <v>193</v>
      </c>
      <c r="B194" s="3" t="s">
        <v>186</v>
      </c>
      <c r="C194" s="3" t="s">
        <v>154</v>
      </c>
      <c r="D194" s="3" t="s">
        <v>302</v>
      </c>
      <c r="E194" s="3" t="s">
        <v>446</v>
      </c>
      <c r="F194" s="3" t="s">
        <v>447</v>
      </c>
      <c r="G194" s="3" t="s">
        <v>416</v>
      </c>
      <c r="H194" s="3" t="s">
        <v>412</v>
      </c>
      <c r="I194" s="3"/>
      <c r="J194" s="45" t="s">
        <v>5703</v>
      </c>
      <c r="K194" s="45"/>
      <c r="L194" s="45"/>
      <c r="AX194" t="s">
        <v>5826</v>
      </c>
      <c r="AY194" t="s">
        <v>5761</v>
      </c>
      <c r="BB194" t="s">
        <v>7398</v>
      </c>
      <c r="BC194" t="s">
        <v>306</v>
      </c>
      <c r="BD194">
        <v>1</v>
      </c>
      <c r="BE194" t="s">
        <v>331</v>
      </c>
      <c r="BG194">
        <v>193</v>
      </c>
      <c r="BH194" t="s">
        <v>318</v>
      </c>
      <c r="BI194" t="s">
        <v>341</v>
      </c>
    </row>
    <row r="195" spans="1:61" x14ac:dyDescent="0.25">
      <c r="A195" s="3">
        <v>194</v>
      </c>
      <c r="B195" s="3" t="s">
        <v>176</v>
      </c>
      <c r="C195" s="3" t="s">
        <v>155</v>
      </c>
      <c r="D195" s="3" t="s">
        <v>303</v>
      </c>
      <c r="E195" s="3" t="s">
        <v>448</v>
      </c>
      <c r="F195" s="3" t="s">
        <v>449</v>
      </c>
      <c r="G195" s="3" t="s">
        <v>417</v>
      </c>
      <c r="H195" s="3" t="s">
        <v>417</v>
      </c>
      <c r="I195" s="3"/>
      <c r="J195" s="45" t="s">
        <v>696</v>
      </c>
      <c r="K195" s="45"/>
      <c r="L195" s="45"/>
      <c r="AX195" t="s">
        <v>5827</v>
      </c>
      <c r="AY195" t="s">
        <v>5754</v>
      </c>
      <c r="BB195" t="s">
        <v>7399</v>
      </c>
      <c r="BC195" t="s">
        <v>306</v>
      </c>
      <c r="BD195">
        <v>2</v>
      </c>
      <c r="BE195" t="s">
        <v>332</v>
      </c>
      <c r="BG195">
        <v>194</v>
      </c>
      <c r="BH195" t="s">
        <v>319</v>
      </c>
      <c r="BI195" t="s">
        <v>342</v>
      </c>
    </row>
    <row r="196" spans="1:61" x14ac:dyDescent="0.25">
      <c r="A196" s="3">
        <v>195</v>
      </c>
      <c r="B196" s="3" t="s">
        <v>177</v>
      </c>
      <c r="C196" s="3" t="s">
        <v>156</v>
      </c>
      <c r="D196" s="3" t="s">
        <v>304</v>
      </c>
      <c r="E196" s="3" t="s">
        <v>448</v>
      </c>
      <c r="F196" s="3" t="s">
        <v>449</v>
      </c>
      <c r="G196" s="3" t="s">
        <v>412</v>
      </c>
      <c r="H196" s="3" t="s">
        <v>416</v>
      </c>
      <c r="I196" s="3"/>
      <c r="J196" s="45" t="s">
        <v>696</v>
      </c>
      <c r="K196" s="45"/>
      <c r="L196" s="45"/>
      <c r="AX196" t="s">
        <v>5828</v>
      </c>
      <c r="AY196" t="s">
        <v>5761</v>
      </c>
      <c r="BB196" t="s">
        <v>7400</v>
      </c>
      <c r="BC196" t="s">
        <v>306</v>
      </c>
      <c r="BD196">
        <v>3</v>
      </c>
      <c r="BE196" t="s">
        <v>333</v>
      </c>
      <c r="BG196">
        <v>195</v>
      </c>
      <c r="BH196" t="s">
        <v>320</v>
      </c>
      <c r="BI196" t="s">
        <v>343</v>
      </c>
    </row>
    <row r="197" spans="1:61" x14ac:dyDescent="0.25">
      <c r="A197" s="3">
        <v>196</v>
      </c>
      <c r="B197" s="3" t="s">
        <v>179</v>
      </c>
      <c r="C197" s="3" t="s">
        <v>157</v>
      </c>
      <c r="D197" s="3" t="s">
        <v>305</v>
      </c>
      <c r="E197" s="3" t="s">
        <v>450</v>
      </c>
      <c r="F197" s="3" t="s">
        <v>451</v>
      </c>
      <c r="G197" s="3" t="s">
        <v>413</v>
      </c>
      <c r="H197" s="3" t="s">
        <v>412</v>
      </c>
      <c r="I197" s="3"/>
      <c r="J197" s="45" t="s">
        <v>5704</v>
      </c>
      <c r="K197" s="45"/>
      <c r="L197" s="45"/>
      <c r="AX197" t="s">
        <v>5829</v>
      </c>
      <c r="AY197" t="s">
        <v>5756</v>
      </c>
      <c r="BB197" t="s">
        <v>7401</v>
      </c>
      <c r="BC197" t="s">
        <v>306</v>
      </c>
      <c r="BD197">
        <v>4</v>
      </c>
      <c r="BE197" t="s">
        <v>334</v>
      </c>
      <c r="BG197">
        <v>196</v>
      </c>
      <c r="BH197" t="s">
        <v>321</v>
      </c>
      <c r="BI197" t="s">
        <v>344</v>
      </c>
    </row>
    <row r="198" spans="1:61" x14ac:dyDescent="0.25">
      <c r="A198" s="3">
        <v>197</v>
      </c>
      <c r="B198" s="3" t="s">
        <v>180</v>
      </c>
      <c r="C198" s="3" t="s">
        <v>158</v>
      </c>
      <c r="D198" s="3" t="s">
        <v>306</v>
      </c>
      <c r="E198" s="3" t="s">
        <v>450</v>
      </c>
      <c r="F198" s="3" t="s">
        <v>451</v>
      </c>
      <c r="G198" s="3" t="s">
        <v>422</v>
      </c>
      <c r="H198" s="3" t="s">
        <v>423</v>
      </c>
      <c r="I198" s="3"/>
      <c r="J198" s="45" t="s">
        <v>696</v>
      </c>
      <c r="K198" s="45"/>
      <c r="L198" s="45"/>
      <c r="AX198" t="s">
        <v>5830</v>
      </c>
      <c r="AY198" t="s">
        <v>5752</v>
      </c>
      <c r="BB198" t="s">
        <v>7402</v>
      </c>
      <c r="BC198" t="s">
        <v>306</v>
      </c>
      <c r="BD198">
        <v>5</v>
      </c>
      <c r="BE198" t="s">
        <v>335</v>
      </c>
      <c r="BG198">
        <v>197</v>
      </c>
      <c r="BH198" t="s">
        <v>322</v>
      </c>
      <c r="BI198" t="s">
        <v>345</v>
      </c>
    </row>
    <row r="199" spans="1:61" x14ac:dyDescent="0.25">
      <c r="A199" s="3">
        <v>198</v>
      </c>
      <c r="B199" s="3" t="s">
        <v>181</v>
      </c>
      <c r="C199" s="3" t="s">
        <v>147</v>
      </c>
      <c r="D199" s="3" t="s">
        <v>307</v>
      </c>
      <c r="E199" s="3" t="s">
        <v>452</v>
      </c>
      <c r="F199" s="3" t="s">
        <v>453</v>
      </c>
      <c r="G199" s="3" t="s">
        <v>424</v>
      </c>
      <c r="H199" s="3" t="s">
        <v>425</v>
      </c>
      <c r="I199" s="3"/>
      <c r="J199" s="45" t="s">
        <v>696</v>
      </c>
      <c r="K199" s="45"/>
      <c r="L199" s="45"/>
      <c r="AX199" t="s">
        <v>5831</v>
      </c>
      <c r="AY199" t="s">
        <v>5756</v>
      </c>
      <c r="BB199" t="s">
        <v>7403</v>
      </c>
      <c r="BC199" t="s">
        <v>306</v>
      </c>
      <c r="BD199">
        <v>6</v>
      </c>
      <c r="BE199" t="s">
        <v>336</v>
      </c>
      <c r="BG199">
        <v>198</v>
      </c>
      <c r="BH199" t="s">
        <v>323</v>
      </c>
      <c r="BI199" t="s">
        <v>346</v>
      </c>
    </row>
    <row r="200" spans="1:61" x14ac:dyDescent="0.25">
      <c r="A200" s="3">
        <v>199</v>
      </c>
      <c r="B200" s="3" t="s">
        <v>182</v>
      </c>
      <c r="C200" s="3" t="s">
        <v>148</v>
      </c>
      <c r="D200" s="3" t="s">
        <v>308</v>
      </c>
      <c r="E200" s="3" t="s">
        <v>452</v>
      </c>
      <c r="F200" s="3" t="s">
        <v>453</v>
      </c>
      <c r="G200" s="3" t="s">
        <v>425</v>
      </c>
      <c r="H200" s="3" t="s">
        <v>424</v>
      </c>
      <c r="I200" s="3"/>
      <c r="J200" s="45" t="s">
        <v>5703</v>
      </c>
      <c r="K200" s="45"/>
      <c r="L200" s="45"/>
      <c r="AX200" t="s">
        <v>5832</v>
      </c>
      <c r="AY200" t="s">
        <v>5752</v>
      </c>
      <c r="BB200" t="s">
        <v>7404</v>
      </c>
      <c r="BC200" t="s">
        <v>306</v>
      </c>
      <c r="BD200">
        <v>7</v>
      </c>
      <c r="BE200" t="s">
        <v>337</v>
      </c>
      <c r="BG200">
        <v>199</v>
      </c>
      <c r="BH200" t="s">
        <v>324</v>
      </c>
      <c r="BI200" t="s">
        <v>347</v>
      </c>
    </row>
    <row r="201" spans="1:61" x14ac:dyDescent="0.25">
      <c r="A201" s="3">
        <v>200</v>
      </c>
      <c r="B201" s="3" t="s">
        <v>183</v>
      </c>
      <c r="C201" s="3" t="s">
        <v>149</v>
      </c>
      <c r="D201" s="3" t="s">
        <v>309</v>
      </c>
      <c r="E201" s="3" t="s">
        <v>454</v>
      </c>
      <c r="F201" s="3" t="s">
        <v>455</v>
      </c>
      <c r="G201" s="3" t="s">
        <v>423</v>
      </c>
      <c r="H201" s="3" t="s">
        <v>422</v>
      </c>
      <c r="I201" s="3"/>
      <c r="J201" s="46" t="s">
        <v>5705</v>
      </c>
      <c r="K201" s="45"/>
      <c r="L201" s="45"/>
      <c r="AX201" t="s">
        <v>5833</v>
      </c>
      <c r="AY201" t="s">
        <v>5754</v>
      </c>
      <c r="BB201" t="s">
        <v>7405</v>
      </c>
      <c r="BC201" t="s">
        <v>306</v>
      </c>
      <c r="BD201">
        <v>8</v>
      </c>
      <c r="BE201" t="s">
        <v>338</v>
      </c>
      <c r="BG201">
        <v>200</v>
      </c>
      <c r="BH201" t="s">
        <v>325</v>
      </c>
      <c r="BI201" t="s">
        <v>348</v>
      </c>
    </row>
    <row r="202" spans="1:61" x14ac:dyDescent="0.25">
      <c r="A202" s="3">
        <v>201</v>
      </c>
      <c r="B202" s="3" t="s">
        <v>184</v>
      </c>
      <c r="C202" s="3" t="s">
        <v>150</v>
      </c>
      <c r="D202" s="3" t="s">
        <v>310</v>
      </c>
      <c r="E202" s="3" t="s">
        <v>454</v>
      </c>
      <c r="F202" s="3" t="s">
        <v>455</v>
      </c>
      <c r="G202" s="3" t="s">
        <v>412</v>
      </c>
      <c r="H202" s="3" t="s">
        <v>413</v>
      </c>
      <c r="I202" s="3"/>
      <c r="J202" s="45" t="s">
        <v>5703</v>
      </c>
      <c r="K202" s="45"/>
      <c r="L202" s="45"/>
      <c r="AX202" t="s">
        <v>5834</v>
      </c>
      <c r="AY202" t="s">
        <v>5754</v>
      </c>
      <c r="BB202" t="s">
        <v>7406</v>
      </c>
      <c r="BC202" t="s">
        <v>306</v>
      </c>
      <c r="BD202">
        <v>9</v>
      </c>
      <c r="BE202" t="s">
        <v>339</v>
      </c>
      <c r="BG202">
        <v>201</v>
      </c>
      <c r="BH202" t="s">
        <v>326</v>
      </c>
      <c r="BI202" t="s">
        <v>349</v>
      </c>
    </row>
    <row r="203" spans="1:61" x14ac:dyDescent="0.25">
      <c r="A203" s="3">
        <v>202</v>
      </c>
      <c r="B203" s="3" t="s">
        <v>185</v>
      </c>
      <c r="C203" s="3" t="s">
        <v>151</v>
      </c>
      <c r="D203" s="3" t="s">
        <v>311</v>
      </c>
      <c r="E203" s="3" t="s">
        <v>456</v>
      </c>
      <c r="F203" s="3" t="s">
        <v>457</v>
      </c>
      <c r="G203" s="3" t="s">
        <v>416</v>
      </c>
      <c r="H203" s="3" t="s">
        <v>412</v>
      </c>
      <c r="I203" s="3"/>
      <c r="J203" s="45" t="s">
        <v>696</v>
      </c>
      <c r="K203" s="45"/>
      <c r="L203" s="45"/>
      <c r="AX203" t="s">
        <v>5835</v>
      </c>
      <c r="AY203" t="s">
        <v>5754</v>
      </c>
      <c r="BB203" t="s">
        <v>7407</v>
      </c>
      <c r="BC203" t="s">
        <v>306</v>
      </c>
      <c r="BD203">
        <v>10</v>
      </c>
      <c r="BE203" t="s">
        <v>340</v>
      </c>
      <c r="BG203">
        <v>202</v>
      </c>
      <c r="BH203" t="s">
        <v>327</v>
      </c>
      <c r="BI203" t="s">
        <v>350</v>
      </c>
    </row>
    <row r="204" spans="1:61" x14ac:dyDescent="0.25">
      <c r="A204" s="3">
        <v>203</v>
      </c>
      <c r="B204" s="3" t="s">
        <v>186</v>
      </c>
      <c r="C204" s="3" t="s">
        <v>152</v>
      </c>
      <c r="D204" s="3" t="s">
        <v>312</v>
      </c>
      <c r="E204" s="3" t="s">
        <v>456</v>
      </c>
      <c r="F204" s="3" t="s">
        <v>457</v>
      </c>
      <c r="G204" s="3" t="s">
        <v>417</v>
      </c>
      <c r="H204" s="3" t="s">
        <v>417</v>
      </c>
      <c r="I204" s="3"/>
      <c r="J204" s="45" t="s">
        <v>696</v>
      </c>
      <c r="K204" s="45"/>
      <c r="L204" s="45"/>
      <c r="AX204" t="s">
        <v>5836</v>
      </c>
      <c r="AY204" t="s">
        <v>5761</v>
      </c>
      <c r="BB204" t="s">
        <v>7408</v>
      </c>
      <c r="BC204" t="s">
        <v>306</v>
      </c>
      <c r="BD204">
        <v>11</v>
      </c>
      <c r="BE204" t="s">
        <v>341</v>
      </c>
      <c r="BG204">
        <v>203</v>
      </c>
      <c r="BH204" t="s">
        <v>328</v>
      </c>
      <c r="BI204" t="s">
        <v>351</v>
      </c>
    </row>
    <row r="205" spans="1:61" x14ac:dyDescent="0.25">
      <c r="A205" s="3">
        <v>204</v>
      </c>
      <c r="B205" s="3" t="s">
        <v>176</v>
      </c>
      <c r="C205" s="3" t="s">
        <v>153</v>
      </c>
      <c r="D205" s="3" t="s">
        <v>313</v>
      </c>
      <c r="E205" s="3" t="s">
        <v>458</v>
      </c>
      <c r="F205" s="3" t="s">
        <v>459</v>
      </c>
      <c r="G205" s="3" t="s">
        <v>412</v>
      </c>
      <c r="H205" s="3" t="s">
        <v>416</v>
      </c>
      <c r="I205" s="3"/>
      <c r="J205" s="45" t="s">
        <v>5704</v>
      </c>
      <c r="K205" s="45"/>
      <c r="L205" s="45"/>
      <c r="AX205" t="s">
        <v>5837</v>
      </c>
      <c r="AY205" t="s">
        <v>5754</v>
      </c>
      <c r="BB205" t="s">
        <v>7409</v>
      </c>
      <c r="BC205" t="s">
        <v>306</v>
      </c>
      <c r="BD205">
        <v>12</v>
      </c>
      <c r="BE205" t="s">
        <v>342</v>
      </c>
      <c r="BG205">
        <v>204</v>
      </c>
      <c r="BH205" t="s">
        <v>329</v>
      </c>
      <c r="BI205" t="s">
        <v>352</v>
      </c>
    </row>
    <row r="206" spans="1:61" x14ac:dyDescent="0.25">
      <c r="A206" s="3">
        <v>205</v>
      </c>
      <c r="B206" s="3" t="s">
        <v>177</v>
      </c>
      <c r="C206" s="3" t="s">
        <v>154</v>
      </c>
      <c r="D206" s="3" t="s">
        <v>314</v>
      </c>
      <c r="E206" s="3" t="s">
        <v>458</v>
      </c>
      <c r="F206" s="3" t="s">
        <v>459</v>
      </c>
      <c r="G206" s="3" t="s">
        <v>413</v>
      </c>
      <c r="H206" s="3" t="s">
        <v>412</v>
      </c>
      <c r="I206" s="3"/>
      <c r="J206" s="45" t="s">
        <v>696</v>
      </c>
      <c r="K206" s="45"/>
      <c r="L206" s="45"/>
      <c r="AX206" t="s">
        <v>5838</v>
      </c>
      <c r="AY206" t="s">
        <v>5754</v>
      </c>
      <c r="BB206" t="s">
        <v>7410</v>
      </c>
      <c r="BC206" t="s">
        <v>307</v>
      </c>
      <c r="BD206">
        <v>1</v>
      </c>
      <c r="BE206" t="s">
        <v>343</v>
      </c>
      <c r="BG206">
        <v>205</v>
      </c>
      <c r="BH206" t="s">
        <v>330</v>
      </c>
      <c r="BI206" t="s">
        <v>293</v>
      </c>
    </row>
    <row r="207" spans="1:61" x14ac:dyDescent="0.25">
      <c r="A207" s="3">
        <v>206</v>
      </c>
      <c r="B207" s="3" t="s">
        <v>179</v>
      </c>
      <c r="C207" s="3" t="s">
        <v>155</v>
      </c>
      <c r="D207" s="3" t="s">
        <v>315</v>
      </c>
      <c r="E207" s="3" t="s">
        <v>460</v>
      </c>
      <c r="F207" s="3" t="s">
        <v>461</v>
      </c>
      <c r="G207" s="3" t="s">
        <v>422</v>
      </c>
      <c r="H207" s="3" t="s">
        <v>423</v>
      </c>
      <c r="I207" s="3"/>
      <c r="J207" s="45" t="s">
        <v>696</v>
      </c>
      <c r="K207" s="45"/>
      <c r="L207" s="45"/>
      <c r="AX207" t="s">
        <v>5839</v>
      </c>
      <c r="AY207" t="s">
        <v>5761</v>
      </c>
      <c r="BB207" t="s">
        <v>7411</v>
      </c>
      <c r="BC207" t="s">
        <v>307</v>
      </c>
      <c r="BD207">
        <v>2</v>
      </c>
      <c r="BE207" t="s">
        <v>344</v>
      </c>
      <c r="BG207">
        <v>206</v>
      </c>
      <c r="BH207" t="s">
        <v>331</v>
      </c>
      <c r="BI207" t="s">
        <v>294</v>
      </c>
    </row>
    <row r="208" spans="1:61" x14ac:dyDescent="0.25">
      <c r="A208" s="3">
        <v>207</v>
      </c>
      <c r="B208" s="3" t="s">
        <v>180</v>
      </c>
      <c r="C208" s="3" t="s">
        <v>156</v>
      </c>
      <c r="D208" s="3" t="s">
        <v>316</v>
      </c>
      <c r="E208" s="3" t="s">
        <v>460</v>
      </c>
      <c r="F208" s="3" t="s">
        <v>461</v>
      </c>
      <c r="G208" s="3" t="s">
        <v>424</v>
      </c>
      <c r="H208" s="3" t="s">
        <v>425</v>
      </c>
      <c r="I208" s="3"/>
      <c r="J208" s="45" t="s">
        <v>5703</v>
      </c>
      <c r="K208" s="45"/>
      <c r="L208" s="45"/>
      <c r="AX208" t="s">
        <v>5840</v>
      </c>
      <c r="AY208" t="s">
        <v>5779</v>
      </c>
      <c r="BB208" t="s">
        <v>7412</v>
      </c>
      <c r="BC208" t="s">
        <v>307</v>
      </c>
      <c r="BD208">
        <v>3</v>
      </c>
      <c r="BE208" t="s">
        <v>345</v>
      </c>
      <c r="BG208">
        <v>207</v>
      </c>
      <c r="BH208" t="s">
        <v>332</v>
      </c>
      <c r="BI208" t="s">
        <v>295</v>
      </c>
    </row>
    <row r="209" spans="1:61" x14ac:dyDescent="0.25">
      <c r="A209" s="3">
        <v>208</v>
      </c>
      <c r="B209" s="3" t="s">
        <v>181</v>
      </c>
      <c r="C209" s="3" t="s">
        <v>157</v>
      </c>
      <c r="D209" s="3" t="s">
        <v>317</v>
      </c>
      <c r="E209" s="3" t="s">
        <v>462</v>
      </c>
      <c r="F209" s="3" t="s">
        <v>463</v>
      </c>
      <c r="G209" s="3" t="s">
        <v>425</v>
      </c>
      <c r="H209" s="3" t="s">
        <v>424</v>
      </c>
      <c r="I209" s="3"/>
      <c r="J209" s="46" t="s">
        <v>5705</v>
      </c>
      <c r="K209" s="45"/>
      <c r="L209" s="45"/>
      <c r="AX209" t="s">
        <v>5841</v>
      </c>
      <c r="AY209" t="s">
        <v>5752</v>
      </c>
      <c r="BB209" t="s">
        <v>7413</v>
      </c>
      <c r="BC209" t="s">
        <v>307</v>
      </c>
      <c r="BD209">
        <v>4</v>
      </c>
      <c r="BE209" t="s">
        <v>346</v>
      </c>
      <c r="BG209">
        <v>208</v>
      </c>
      <c r="BH209" t="s">
        <v>333</v>
      </c>
      <c r="BI209" t="s">
        <v>296</v>
      </c>
    </row>
    <row r="210" spans="1:61" x14ac:dyDescent="0.25">
      <c r="A210" s="3">
        <v>209</v>
      </c>
      <c r="B210" s="3" t="s">
        <v>182</v>
      </c>
      <c r="C210" s="3" t="s">
        <v>158</v>
      </c>
      <c r="D210" s="3" t="s">
        <v>318</v>
      </c>
      <c r="E210" s="3" t="s">
        <v>462</v>
      </c>
      <c r="F210" s="3" t="s">
        <v>463</v>
      </c>
      <c r="G210" s="3" t="s">
        <v>423</v>
      </c>
      <c r="H210" s="3" t="s">
        <v>422</v>
      </c>
      <c r="I210" s="3"/>
      <c r="J210" s="45" t="s">
        <v>5703</v>
      </c>
      <c r="K210" s="45"/>
      <c r="L210" s="45"/>
      <c r="AX210" t="s">
        <v>5842</v>
      </c>
      <c r="AY210" t="s">
        <v>5752</v>
      </c>
      <c r="BB210" t="s">
        <v>7414</v>
      </c>
      <c r="BC210" t="s">
        <v>307</v>
      </c>
      <c r="BD210">
        <v>5</v>
      </c>
      <c r="BE210" t="s">
        <v>347</v>
      </c>
      <c r="BG210">
        <v>209</v>
      </c>
      <c r="BH210" t="s">
        <v>334</v>
      </c>
      <c r="BI210" t="s">
        <v>297</v>
      </c>
    </row>
    <row r="211" spans="1:61" x14ac:dyDescent="0.25">
      <c r="A211" s="3">
        <v>210</v>
      </c>
      <c r="B211" s="3" t="s">
        <v>183</v>
      </c>
      <c r="C211" s="3" t="s">
        <v>147</v>
      </c>
      <c r="D211" s="3" t="s">
        <v>319</v>
      </c>
      <c r="E211" s="3" t="s">
        <v>464</v>
      </c>
      <c r="F211" s="3" t="s">
        <v>465</v>
      </c>
      <c r="G211" s="3" t="s">
        <v>412</v>
      </c>
      <c r="H211" s="3" t="s">
        <v>413</v>
      </c>
      <c r="I211" s="3"/>
      <c r="J211" s="45" t="s">
        <v>696</v>
      </c>
      <c r="K211" s="45"/>
      <c r="L211" s="45"/>
      <c r="AX211" t="s">
        <v>5843</v>
      </c>
      <c r="AY211" t="s">
        <v>5752</v>
      </c>
      <c r="BB211" t="s">
        <v>7415</v>
      </c>
      <c r="BC211" t="s">
        <v>307</v>
      </c>
      <c r="BD211">
        <v>6</v>
      </c>
      <c r="BE211" t="s">
        <v>348</v>
      </c>
      <c r="BG211">
        <v>210</v>
      </c>
      <c r="BH211" t="s">
        <v>335</v>
      </c>
      <c r="BI211" t="s">
        <v>298</v>
      </c>
    </row>
    <row r="212" spans="1:61" x14ac:dyDescent="0.25">
      <c r="A212" s="3">
        <v>211</v>
      </c>
      <c r="B212" s="3" t="s">
        <v>184</v>
      </c>
      <c r="C212" s="3" t="s">
        <v>148</v>
      </c>
      <c r="D212" s="3" t="s">
        <v>320</v>
      </c>
      <c r="E212" s="3" t="s">
        <v>464</v>
      </c>
      <c r="F212" s="3" t="s">
        <v>465</v>
      </c>
      <c r="G212" s="3" t="s">
        <v>416</v>
      </c>
      <c r="H212" s="3" t="s">
        <v>412</v>
      </c>
      <c r="I212" s="3"/>
      <c r="J212" s="45" t="s">
        <v>696</v>
      </c>
      <c r="K212" s="45"/>
      <c r="L212" s="45"/>
      <c r="AX212" t="s">
        <v>5844</v>
      </c>
      <c r="AY212" t="s">
        <v>696</v>
      </c>
      <c r="BB212" t="s">
        <v>7416</v>
      </c>
      <c r="BC212" t="s">
        <v>307</v>
      </c>
      <c r="BD212">
        <v>7</v>
      </c>
      <c r="BE212" t="s">
        <v>349</v>
      </c>
      <c r="BG212">
        <v>211</v>
      </c>
      <c r="BH212" t="s">
        <v>336</v>
      </c>
      <c r="BI212" t="s">
        <v>299</v>
      </c>
    </row>
    <row r="213" spans="1:61" x14ac:dyDescent="0.25">
      <c r="A213" s="3">
        <v>212</v>
      </c>
      <c r="B213" s="3" t="s">
        <v>185</v>
      </c>
      <c r="C213" s="3" t="s">
        <v>149</v>
      </c>
      <c r="D213" s="3" t="s">
        <v>321</v>
      </c>
      <c r="E213" s="3" t="s">
        <v>466</v>
      </c>
      <c r="F213" s="3" t="s">
        <v>467</v>
      </c>
      <c r="G213" s="3" t="s">
        <v>417</v>
      </c>
      <c r="H213" s="3" t="s">
        <v>417</v>
      </c>
      <c r="I213" s="3"/>
      <c r="J213" s="45" t="s">
        <v>5704</v>
      </c>
      <c r="K213" s="45"/>
      <c r="L213" s="45"/>
      <c r="AX213" t="s">
        <v>5845</v>
      </c>
      <c r="AY213" t="s">
        <v>696</v>
      </c>
      <c r="BB213" t="s">
        <v>7417</v>
      </c>
      <c r="BC213" t="s">
        <v>307</v>
      </c>
      <c r="BD213">
        <v>8</v>
      </c>
      <c r="BE213" t="s">
        <v>350</v>
      </c>
      <c r="BG213">
        <v>212</v>
      </c>
      <c r="BH213" t="s">
        <v>337</v>
      </c>
      <c r="BI213" t="s">
        <v>300</v>
      </c>
    </row>
    <row r="214" spans="1:61" x14ac:dyDescent="0.25">
      <c r="A214" s="3">
        <v>213</v>
      </c>
      <c r="B214" s="3" t="s">
        <v>186</v>
      </c>
      <c r="C214" s="3" t="s">
        <v>150</v>
      </c>
      <c r="D214" s="3" t="s">
        <v>322</v>
      </c>
      <c r="E214" s="3" t="s">
        <v>466</v>
      </c>
      <c r="F214" s="3" t="s">
        <v>467</v>
      </c>
      <c r="G214" s="3" t="s">
        <v>412</v>
      </c>
      <c r="H214" s="3" t="s">
        <v>416</v>
      </c>
      <c r="I214" s="3"/>
      <c r="J214" s="45" t="s">
        <v>696</v>
      </c>
      <c r="K214" s="45"/>
      <c r="L214" s="45"/>
      <c r="AX214" t="s">
        <v>5846</v>
      </c>
      <c r="AY214" t="s">
        <v>696</v>
      </c>
      <c r="BB214" t="s">
        <v>7418</v>
      </c>
      <c r="BC214" t="s">
        <v>307</v>
      </c>
      <c r="BD214">
        <v>9</v>
      </c>
      <c r="BE214" t="s">
        <v>351</v>
      </c>
      <c r="BG214">
        <v>213</v>
      </c>
      <c r="BH214" t="s">
        <v>338</v>
      </c>
      <c r="BI214" t="s">
        <v>301</v>
      </c>
    </row>
    <row r="215" spans="1:61" x14ac:dyDescent="0.25">
      <c r="A215" s="3">
        <v>214</v>
      </c>
      <c r="B215" s="3" t="s">
        <v>176</v>
      </c>
      <c r="C215" s="3" t="s">
        <v>151</v>
      </c>
      <c r="D215" s="3" t="s">
        <v>323</v>
      </c>
      <c r="E215" s="3" t="s">
        <v>468</v>
      </c>
      <c r="F215" s="3" t="s">
        <v>469</v>
      </c>
      <c r="G215" s="3" t="s">
        <v>413</v>
      </c>
      <c r="H215" s="3" t="s">
        <v>412</v>
      </c>
      <c r="I215" s="3"/>
      <c r="J215" s="45" t="s">
        <v>696</v>
      </c>
      <c r="K215" s="45"/>
      <c r="L215" s="45"/>
      <c r="AX215" t="s">
        <v>5847</v>
      </c>
      <c r="AY215" t="s">
        <v>696</v>
      </c>
      <c r="BB215" t="s">
        <v>7419</v>
      </c>
      <c r="BC215" t="s">
        <v>307</v>
      </c>
      <c r="BD215">
        <v>10</v>
      </c>
      <c r="BE215" t="s">
        <v>352</v>
      </c>
      <c r="BG215">
        <v>214</v>
      </c>
      <c r="BH215" t="s">
        <v>339</v>
      </c>
      <c r="BI215" t="s">
        <v>302</v>
      </c>
    </row>
    <row r="216" spans="1:61" x14ac:dyDescent="0.25">
      <c r="A216" s="3">
        <v>215</v>
      </c>
      <c r="B216" s="3" t="s">
        <v>177</v>
      </c>
      <c r="C216" s="3" t="s">
        <v>152</v>
      </c>
      <c r="D216" s="3" t="s">
        <v>324</v>
      </c>
      <c r="E216" s="3" t="s">
        <v>468</v>
      </c>
      <c r="F216" s="3" t="s">
        <v>469</v>
      </c>
      <c r="G216" s="3" t="s">
        <v>422</v>
      </c>
      <c r="H216" s="3" t="s">
        <v>423</v>
      </c>
      <c r="I216" s="3"/>
      <c r="J216" s="45" t="s">
        <v>5703</v>
      </c>
      <c r="K216" s="45"/>
      <c r="L216" s="45"/>
      <c r="AX216" t="s">
        <v>5848</v>
      </c>
      <c r="AY216" t="s">
        <v>696</v>
      </c>
      <c r="BB216" t="s">
        <v>7420</v>
      </c>
      <c r="BC216" t="s">
        <v>307</v>
      </c>
      <c r="BD216">
        <v>11</v>
      </c>
      <c r="BE216" t="s">
        <v>293</v>
      </c>
      <c r="BG216">
        <v>215</v>
      </c>
      <c r="BH216" t="s">
        <v>340</v>
      </c>
      <c r="BI216" t="s">
        <v>303</v>
      </c>
    </row>
    <row r="217" spans="1:61" x14ac:dyDescent="0.25">
      <c r="A217" s="3">
        <v>216</v>
      </c>
      <c r="B217" s="3" t="s">
        <v>179</v>
      </c>
      <c r="C217" s="3" t="s">
        <v>153</v>
      </c>
      <c r="D217" s="3" t="s">
        <v>325</v>
      </c>
      <c r="E217" s="3" t="s">
        <v>470</v>
      </c>
      <c r="F217" s="3" t="s">
        <v>5707</v>
      </c>
      <c r="G217" s="3" t="s">
        <v>424</v>
      </c>
      <c r="H217" s="3" t="s">
        <v>425</v>
      </c>
      <c r="I217" s="3"/>
      <c r="J217" s="46" t="s">
        <v>5705</v>
      </c>
      <c r="K217" s="45"/>
      <c r="L217" s="45"/>
      <c r="AX217" t="s">
        <v>5726</v>
      </c>
      <c r="AY217">
        <v>0</v>
      </c>
      <c r="BB217" t="s">
        <v>7421</v>
      </c>
      <c r="BC217" t="s">
        <v>307</v>
      </c>
      <c r="BD217">
        <v>12</v>
      </c>
      <c r="BE217" t="s">
        <v>294</v>
      </c>
      <c r="BG217">
        <v>216</v>
      </c>
      <c r="BH217" t="s">
        <v>341</v>
      </c>
      <c r="BI217" t="s">
        <v>304</v>
      </c>
    </row>
    <row r="218" spans="1:61" x14ac:dyDescent="0.25">
      <c r="A218" s="3">
        <v>217</v>
      </c>
      <c r="B218" s="3" t="s">
        <v>180</v>
      </c>
      <c r="C218" s="3" t="s">
        <v>154</v>
      </c>
      <c r="D218" s="3" t="s">
        <v>326</v>
      </c>
      <c r="E218" s="3" t="s">
        <v>470</v>
      </c>
      <c r="F218" s="3" t="s">
        <v>5707</v>
      </c>
      <c r="G218" s="3" t="s">
        <v>425</v>
      </c>
      <c r="H218" s="3" t="s">
        <v>424</v>
      </c>
      <c r="I218" s="3"/>
      <c r="J218" s="45" t="s">
        <v>696</v>
      </c>
      <c r="K218" s="45"/>
      <c r="L218" s="45"/>
      <c r="AX218" t="s">
        <v>3062</v>
      </c>
      <c r="AY218" t="s">
        <v>5724</v>
      </c>
      <c r="BB218" t="s">
        <v>7422</v>
      </c>
      <c r="BC218" t="s">
        <v>308</v>
      </c>
      <c r="BD218">
        <v>1</v>
      </c>
      <c r="BE218" t="s">
        <v>295</v>
      </c>
      <c r="BG218">
        <v>217</v>
      </c>
      <c r="BH218" t="s">
        <v>342</v>
      </c>
      <c r="BI218" t="s">
        <v>305</v>
      </c>
    </row>
    <row r="219" spans="1:61" x14ac:dyDescent="0.25">
      <c r="A219" s="3">
        <v>218</v>
      </c>
      <c r="B219" s="3" t="s">
        <v>181</v>
      </c>
      <c r="C219" s="3" t="s">
        <v>155</v>
      </c>
      <c r="D219" s="3" t="s">
        <v>327</v>
      </c>
      <c r="E219" s="3" t="s">
        <v>471</v>
      </c>
      <c r="F219" s="3" t="s">
        <v>472</v>
      </c>
      <c r="G219" s="3" t="s">
        <v>423</v>
      </c>
      <c r="H219" s="3" t="s">
        <v>422</v>
      </c>
      <c r="I219" s="3"/>
      <c r="J219" s="45" t="s">
        <v>5703</v>
      </c>
      <c r="K219" s="45"/>
      <c r="L219" s="45"/>
      <c r="AX219" t="s">
        <v>5924</v>
      </c>
      <c r="AY219" t="s">
        <v>5720</v>
      </c>
      <c r="BB219" t="s">
        <v>7423</v>
      </c>
      <c r="BC219" t="s">
        <v>308</v>
      </c>
      <c r="BD219">
        <v>2</v>
      </c>
      <c r="BE219" t="s">
        <v>296</v>
      </c>
      <c r="BG219">
        <v>218</v>
      </c>
      <c r="BH219" t="s">
        <v>343</v>
      </c>
      <c r="BI219" t="s">
        <v>306</v>
      </c>
    </row>
    <row r="220" spans="1:61" x14ac:dyDescent="0.25">
      <c r="A220" s="3">
        <v>219</v>
      </c>
      <c r="B220" s="3" t="s">
        <v>182</v>
      </c>
      <c r="C220" s="3" t="s">
        <v>156</v>
      </c>
      <c r="D220" s="3" t="s">
        <v>328</v>
      </c>
      <c r="E220" s="3" t="s">
        <v>471</v>
      </c>
      <c r="F220" s="3" t="s">
        <v>472</v>
      </c>
      <c r="G220" s="3" t="s">
        <v>412</v>
      </c>
      <c r="H220" s="3" t="s">
        <v>413</v>
      </c>
      <c r="I220" s="3"/>
      <c r="J220" s="45" t="s">
        <v>696</v>
      </c>
      <c r="K220" s="45"/>
      <c r="L220" s="45"/>
      <c r="AX220" t="s">
        <v>5925</v>
      </c>
      <c r="AY220" t="s">
        <v>5720</v>
      </c>
      <c r="BB220" t="s">
        <v>7424</v>
      </c>
      <c r="BC220" t="s">
        <v>308</v>
      </c>
      <c r="BD220">
        <v>3</v>
      </c>
      <c r="BE220" t="s">
        <v>297</v>
      </c>
      <c r="BG220">
        <v>219</v>
      </c>
      <c r="BH220" t="s">
        <v>344</v>
      </c>
      <c r="BI220" t="s">
        <v>307</v>
      </c>
    </row>
    <row r="221" spans="1:61" x14ac:dyDescent="0.25">
      <c r="A221" s="3">
        <v>220</v>
      </c>
      <c r="B221" s="3" t="s">
        <v>183</v>
      </c>
      <c r="C221" s="3" t="s">
        <v>157</v>
      </c>
      <c r="D221" s="3" t="s">
        <v>329</v>
      </c>
      <c r="E221" s="3" t="s">
        <v>473</v>
      </c>
      <c r="F221" s="3" t="s">
        <v>474</v>
      </c>
      <c r="G221" s="3" t="s">
        <v>416</v>
      </c>
      <c r="H221" s="3" t="s">
        <v>412</v>
      </c>
      <c r="I221" s="3"/>
      <c r="J221" s="45" t="s">
        <v>5704</v>
      </c>
      <c r="K221" s="45"/>
      <c r="L221" s="45"/>
      <c r="AX221" t="s">
        <v>5926</v>
      </c>
      <c r="AY221" t="s">
        <v>5721</v>
      </c>
      <c r="BB221" t="s">
        <v>7425</v>
      </c>
      <c r="BC221" t="s">
        <v>308</v>
      </c>
      <c r="BD221">
        <v>4</v>
      </c>
      <c r="BE221" t="s">
        <v>298</v>
      </c>
      <c r="BG221">
        <v>220</v>
      </c>
      <c r="BH221" t="s">
        <v>345</v>
      </c>
      <c r="BI221" t="s">
        <v>308</v>
      </c>
    </row>
    <row r="222" spans="1:61" x14ac:dyDescent="0.25">
      <c r="A222" s="3">
        <v>221</v>
      </c>
      <c r="B222" s="3" t="s">
        <v>184</v>
      </c>
      <c r="C222" s="3" t="s">
        <v>158</v>
      </c>
      <c r="D222" s="3" t="s">
        <v>330</v>
      </c>
      <c r="E222" s="3" t="s">
        <v>473</v>
      </c>
      <c r="F222" s="3" t="s">
        <v>474</v>
      </c>
      <c r="G222" s="3" t="s">
        <v>417</v>
      </c>
      <c r="H222" s="3" t="s">
        <v>417</v>
      </c>
      <c r="I222" s="3"/>
      <c r="J222" s="45" t="s">
        <v>696</v>
      </c>
      <c r="K222" s="45"/>
      <c r="L222" s="45"/>
      <c r="AX222" t="s">
        <v>5927</v>
      </c>
      <c r="AY222" t="s">
        <v>5722</v>
      </c>
      <c r="BB222" t="s">
        <v>7426</v>
      </c>
      <c r="BC222" t="s">
        <v>308</v>
      </c>
      <c r="BD222">
        <v>5</v>
      </c>
      <c r="BE222" t="s">
        <v>299</v>
      </c>
      <c r="BG222">
        <v>221</v>
      </c>
      <c r="BH222" t="s">
        <v>346</v>
      </c>
      <c r="BI222" t="s">
        <v>309</v>
      </c>
    </row>
    <row r="223" spans="1:61" x14ac:dyDescent="0.25">
      <c r="A223" s="3">
        <v>222</v>
      </c>
      <c r="B223" s="3" t="s">
        <v>185</v>
      </c>
      <c r="C223" s="3" t="s">
        <v>147</v>
      </c>
      <c r="D223" s="3" t="s">
        <v>331</v>
      </c>
      <c r="E223" s="3" t="s">
        <v>475</v>
      </c>
      <c r="F223" s="3" t="s">
        <v>476</v>
      </c>
      <c r="G223" s="3" t="s">
        <v>412</v>
      </c>
      <c r="H223" s="3" t="s">
        <v>416</v>
      </c>
      <c r="I223" s="3"/>
      <c r="J223" s="45" t="s">
        <v>696</v>
      </c>
      <c r="K223" s="45"/>
      <c r="L223" s="45"/>
      <c r="AX223" t="s">
        <v>5928</v>
      </c>
      <c r="AY223" t="s">
        <v>5723</v>
      </c>
      <c r="BB223" t="s">
        <v>7427</v>
      </c>
      <c r="BC223" t="s">
        <v>308</v>
      </c>
      <c r="BD223">
        <v>6</v>
      </c>
      <c r="BE223" t="s">
        <v>300</v>
      </c>
      <c r="BG223">
        <v>222</v>
      </c>
      <c r="BH223" t="s">
        <v>347</v>
      </c>
      <c r="BI223" t="s">
        <v>310</v>
      </c>
    </row>
    <row r="224" spans="1:61" x14ac:dyDescent="0.25">
      <c r="A224" s="3">
        <v>223</v>
      </c>
      <c r="B224" s="3" t="s">
        <v>186</v>
      </c>
      <c r="C224" s="3" t="s">
        <v>148</v>
      </c>
      <c r="D224" s="3" t="s">
        <v>332</v>
      </c>
      <c r="E224" s="3" t="s">
        <v>475</v>
      </c>
      <c r="F224" s="3" t="s">
        <v>476</v>
      </c>
      <c r="G224" s="3" t="s">
        <v>413</v>
      </c>
      <c r="H224" s="3" t="s">
        <v>412</v>
      </c>
      <c r="I224" s="3"/>
      <c r="J224" s="45" t="s">
        <v>5703</v>
      </c>
      <c r="K224" s="45"/>
      <c r="L224" s="45"/>
      <c r="AX224" t="s">
        <v>5929</v>
      </c>
      <c r="AY224" t="s">
        <v>5721</v>
      </c>
      <c r="BB224" t="s">
        <v>7428</v>
      </c>
      <c r="BC224" t="s">
        <v>308</v>
      </c>
      <c r="BD224">
        <v>7</v>
      </c>
      <c r="BE224" t="s">
        <v>301</v>
      </c>
      <c r="BG224">
        <v>223</v>
      </c>
      <c r="BH224" t="s">
        <v>348</v>
      </c>
      <c r="BI224" t="s">
        <v>311</v>
      </c>
    </row>
    <row r="225" spans="1:61" x14ac:dyDescent="0.25">
      <c r="A225" s="3">
        <v>224</v>
      </c>
      <c r="B225" s="3" t="s">
        <v>176</v>
      </c>
      <c r="C225" s="3" t="s">
        <v>149</v>
      </c>
      <c r="D225" s="3" t="s">
        <v>333</v>
      </c>
      <c r="E225" s="3" t="s">
        <v>410</v>
      </c>
      <c r="F225" s="3" t="s">
        <v>411</v>
      </c>
      <c r="G225" s="3" t="s">
        <v>422</v>
      </c>
      <c r="H225" s="3" t="s">
        <v>423</v>
      </c>
      <c r="I225" s="3"/>
      <c r="J225" s="46" t="s">
        <v>5705</v>
      </c>
      <c r="K225" s="45"/>
      <c r="L225" s="45"/>
      <c r="AX225" t="s">
        <v>5930</v>
      </c>
      <c r="AY225" t="s">
        <v>5722</v>
      </c>
      <c r="BB225" t="s">
        <v>7429</v>
      </c>
      <c r="BC225" t="s">
        <v>308</v>
      </c>
      <c r="BD225">
        <v>8</v>
      </c>
      <c r="BE225" t="s">
        <v>302</v>
      </c>
      <c r="BG225">
        <v>224</v>
      </c>
      <c r="BH225" t="s">
        <v>349</v>
      </c>
      <c r="BI225" t="s">
        <v>312</v>
      </c>
    </row>
    <row r="226" spans="1:61" x14ac:dyDescent="0.25">
      <c r="A226" s="3">
        <v>225</v>
      </c>
      <c r="B226" s="3" t="s">
        <v>177</v>
      </c>
      <c r="C226" s="3" t="s">
        <v>150</v>
      </c>
      <c r="D226" s="3" t="s">
        <v>334</v>
      </c>
      <c r="E226" s="3" t="s">
        <v>410</v>
      </c>
      <c r="F226" s="3" t="s">
        <v>411</v>
      </c>
      <c r="G226" s="3" t="s">
        <v>412</v>
      </c>
      <c r="H226" s="3" t="s">
        <v>413</v>
      </c>
      <c r="I226" s="3"/>
      <c r="J226" s="45" t="s">
        <v>696</v>
      </c>
      <c r="K226" s="45"/>
      <c r="L226" s="45"/>
      <c r="AX226" t="s">
        <v>5931</v>
      </c>
      <c r="AY226" t="s">
        <v>5722</v>
      </c>
      <c r="BB226" t="s">
        <v>7430</v>
      </c>
      <c r="BC226" t="s">
        <v>308</v>
      </c>
      <c r="BD226">
        <v>9</v>
      </c>
      <c r="BE226" t="s">
        <v>303</v>
      </c>
      <c r="BG226">
        <v>225</v>
      </c>
      <c r="BH226" t="s">
        <v>350</v>
      </c>
      <c r="BI226" t="s">
        <v>313</v>
      </c>
    </row>
    <row r="227" spans="1:61" x14ac:dyDescent="0.25">
      <c r="A227" s="3">
        <v>226</v>
      </c>
      <c r="B227" s="3" t="s">
        <v>179</v>
      </c>
      <c r="C227" s="3" t="s">
        <v>151</v>
      </c>
      <c r="D227" s="3" t="s">
        <v>335</v>
      </c>
      <c r="E227" s="3" t="s">
        <v>414</v>
      </c>
      <c r="F227" s="3" t="s">
        <v>415</v>
      </c>
      <c r="G227" s="3" t="s">
        <v>416</v>
      </c>
      <c r="H227" s="3" t="s">
        <v>412</v>
      </c>
      <c r="I227" s="3"/>
      <c r="J227" s="45" t="s">
        <v>5703</v>
      </c>
      <c r="K227" s="45"/>
      <c r="L227" s="45"/>
      <c r="AX227" t="s">
        <v>5932</v>
      </c>
      <c r="AY227" t="s">
        <v>5722</v>
      </c>
      <c r="BB227" t="s">
        <v>7431</v>
      </c>
      <c r="BC227" t="s">
        <v>308</v>
      </c>
      <c r="BD227">
        <v>10</v>
      </c>
      <c r="BE227" t="s">
        <v>304</v>
      </c>
      <c r="BG227">
        <v>226</v>
      </c>
      <c r="BH227" t="s">
        <v>351</v>
      </c>
      <c r="BI227" t="s">
        <v>314</v>
      </c>
    </row>
    <row r="228" spans="1:61" x14ac:dyDescent="0.25">
      <c r="A228" s="3">
        <v>227</v>
      </c>
      <c r="B228" s="3" t="s">
        <v>180</v>
      </c>
      <c r="C228" s="3" t="s">
        <v>152</v>
      </c>
      <c r="D228" s="3" t="s">
        <v>336</v>
      </c>
      <c r="E228" s="3" t="s">
        <v>414</v>
      </c>
      <c r="F228" s="3" t="s">
        <v>415</v>
      </c>
      <c r="G228" s="3" t="s">
        <v>417</v>
      </c>
      <c r="H228" s="3" t="s">
        <v>417</v>
      </c>
      <c r="I228" s="3"/>
      <c r="J228" s="45" t="s">
        <v>696</v>
      </c>
      <c r="K228" s="45"/>
      <c r="L228" s="45"/>
      <c r="AX228" t="s">
        <v>5933</v>
      </c>
      <c r="AY228" t="s">
        <v>5720</v>
      </c>
      <c r="BB228" t="s">
        <v>7432</v>
      </c>
      <c r="BC228" t="s">
        <v>308</v>
      </c>
      <c r="BD228">
        <v>11</v>
      </c>
      <c r="BE228" t="s">
        <v>305</v>
      </c>
      <c r="BG228">
        <v>227</v>
      </c>
      <c r="BH228" t="s">
        <v>352</v>
      </c>
      <c r="BI228" t="s">
        <v>315</v>
      </c>
    </row>
    <row r="229" spans="1:61" x14ac:dyDescent="0.25">
      <c r="A229" s="3">
        <v>228</v>
      </c>
      <c r="B229" s="3" t="s">
        <v>181</v>
      </c>
      <c r="C229" s="3" t="s">
        <v>153</v>
      </c>
      <c r="D229" s="3" t="s">
        <v>337</v>
      </c>
      <c r="E229" s="3" t="s">
        <v>418</v>
      </c>
      <c r="F229" s="3" t="s">
        <v>419</v>
      </c>
      <c r="G229" s="3" t="s">
        <v>412</v>
      </c>
      <c r="H229" s="3" t="s">
        <v>416</v>
      </c>
      <c r="I229" s="3"/>
      <c r="J229" s="45" t="s">
        <v>5704</v>
      </c>
      <c r="K229" s="45"/>
      <c r="L229" s="45"/>
      <c r="AX229" t="s">
        <v>5934</v>
      </c>
      <c r="AY229" t="s">
        <v>5723</v>
      </c>
      <c r="BB229" t="s">
        <v>7433</v>
      </c>
      <c r="BC229" t="s">
        <v>308</v>
      </c>
      <c r="BD229">
        <v>12</v>
      </c>
      <c r="BE229" t="s">
        <v>306</v>
      </c>
      <c r="BG229">
        <v>228</v>
      </c>
      <c r="BH229" t="s">
        <v>293</v>
      </c>
      <c r="BI229" t="s">
        <v>316</v>
      </c>
    </row>
    <row r="230" spans="1:61" x14ac:dyDescent="0.25">
      <c r="A230" s="3">
        <v>229</v>
      </c>
      <c r="B230" s="3" t="s">
        <v>182</v>
      </c>
      <c r="C230" s="3" t="s">
        <v>154</v>
      </c>
      <c r="D230" s="3" t="s">
        <v>338</v>
      </c>
      <c r="E230" s="3" t="s">
        <v>418</v>
      </c>
      <c r="F230" s="3" t="s">
        <v>419</v>
      </c>
      <c r="G230" s="3" t="s">
        <v>413</v>
      </c>
      <c r="H230" s="3" t="s">
        <v>412</v>
      </c>
      <c r="I230" s="3"/>
      <c r="J230" s="45" t="s">
        <v>696</v>
      </c>
      <c r="K230" s="45"/>
      <c r="L230" s="45"/>
      <c r="AX230" t="s">
        <v>5935</v>
      </c>
      <c r="AY230" t="s">
        <v>5722</v>
      </c>
      <c r="BB230" t="s">
        <v>7434</v>
      </c>
      <c r="BC230" t="s">
        <v>309</v>
      </c>
      <c r="BD230">
        <v>1</v>
      </c>
      <c r="BE230" t="s">
        <v>307</v>
      </c>
      <c r="BG230">
        <v>229</v>
      </c>
      <c r="BH230" t="s">
        <v>294</v>
      </c>
      <c r="BI230" t="s">
        <v>317</v>
      </c>
    </row>
    <row r="231" spans="1:61" x14ac:dyDescent="0.25">
      <c r="A231" s="3">
        <v>230</v>
      </c>
      <c r="B231" s="3" t="s">
        <v>183</v>
      </c>
      <c r="C231" s="3" t="s">
        <v>155</v>
      </c>
      <c r="D231" s="3" t="s">
        <v>339</v>
      </c>
      <c r="E231" s="3" t="s">
        <v>420</v>
      </c>
      <c r="F231" s="3" t="s">
        <v>421</v>
      </c>
      <c r="G231" s="3" t="s">
        <v>422</v>
      </c>
      <c r="H231" s="3" t="s">
        <v>423</v>
      </c>
      <c r="I231" s="3"/>
      <c r="J231" s="45" t="s">
        <v>696</v>
      </c>
      <c r="K231" s="45"/>
      <c r="L231" s="45"/>
      <c r="AX231" t="s">
        <v>5936</v>
      </c>
      <c r="AY231" t="s">
        <v>5724</v>
      </c>
      <c r="BB231" t="s">
        <v>7435</v>
      </c>
      <c r="BC231" t="s">
        <v>309</v>
      </c>
      <c r="BD231">
        <v>2</v>
      </c>
      <c r="BE231" t="s">
        <v>308</v>
      </c>
      <c r="BG231">
        <v>230</v>
      </c>
      <c r="BH231" t="s">
        <v>295</v>
      </c>
      <c r="BI231" t="s">
        <v>318</v>
      </c>
    </row>
    <row r="232" spans="1:61" x14ac:dyDescent="0.25">
      <c r="A232" s="3">
        <v>231</v>
      </c>
      <c r="B232" s="3" t="s">
        <v>184</v>
      </c>
      <c r="C232" s="3" t="s">
        <v>156</v>
      </c>
      <c r="D232" s="3" t="s">
        <v>340</v>
      </c>
      <c r="E232" s="3" t="s">
        <v>420</v>
      </c>
      <c r="F232" s="3" t="s">
        <v>421</v>
      </c>
      <c r="G232" s="3" t="s">
        <v>424</v>
      </c>
      <c r="H232" s="3" t="s">
        <v>425</v>
      </c>
      <c r="I232" s="3"/>
      <c r="J232" s="45" t="s">
        <v>5703</v>
      </c>
      <c r="K232" s="45"/>
      <c r="L232" s="45"/>
      <c r="AX232" t="s">
        <v>5937</v>
      </c>
      <c r="AY232" t="s">
        <v>5722</v>
      </c>
      <c r="BB232" t="s">
        <v>7436</v>
      </c>
      <c r="BC232" t="s">
        <v>309</v>
      </c>
      <c r="BD232">
        <v>3</v>
      </c>
      <c r="BE232" t="s">
        <v>309</v>
      </c>
      <c r="BG232">
        <v>231</v>
      </c>
      <c r="BH232" t="s">
        <v>296</v>
      </c>
      <c r="BI232" t="s">
        <v>319</v>
      </c>
    </row>
    <row r="233" spans="1:61" x14ac:dyDescent="0.25">
      <c r="A233" s="3">
        <v>232</v>
      </c>
      <c r="B233" s="3" t="s">
        <v>185</v>
      </c>
      <c r="C233" s="3" t="s">
        <v>157</v>
      </c>
      <c r="D233" s="3" t="s">
        <v>341</v>
      </c>
      <c r="E233" s="3" t="s">
        <v>426</v>
      </c>
      <c r="F233" s="3" t="s">
        <v>427</v>
      </c>
      <c r="G233" s="3" t="s">
        <v>425</v>
      </c>
      <c r="H233" s="3" t="s">
        <v>424</v>
      </c>
      <c r="I233" s="3"/>
      <c r="J233" s="46" t="s">
        <v>5705</v>
      </c>
      <c r="K233" s="45"/>
      <c r="L233" s="45"/>
      <c r="AX233" t="s">
        <v>5938</v>
      </c>
      <c r="AY233" t="s">
        <v>5721</v>
      </c>
      <c r="BB233" t="s">
        <v>7437</v>
      </c>
      <c r="BC233" t="s">
        <v>309</v>
      </c>
      <c r="BD233">
        <v>4</v>
      </c>
      <c r="BE233" t="s">
        <v>310</v>
      </c>
      <c r="BG233">
        <v>232</v>
      </c>
      <c r="BH233" t="s">
        <v>297</v>
      </c>
      <c r="BI233" t="s">
        <v>320</v>
      </c>
    </row>
    <row r="234" spans="1:61" x14ac:dyDescent="0.25">
      <c r="A234" s="3">
        <v>233</v>
      </c>
      <c r="B234" s="3" t="s">
        <v>186</v>
      </c>
      <c r="C234" s="3" t="s">
        <v>158</v>
      </c>
      <c r="D234" s="3" t="s">
        <v>342</v>
      </c>
      <c r="E234" s="3" t="s">
        <v>426</v>
      </c>
      <c r="F234" s="3" t="s">
        <v>427</v>
      </c>
      <c r="G234" s="3" t="s">
        <v>423</v>
      </c>
      <c r="H234" s="3" t="s">
        <v>422</v>
      </c>
      <c r="I234" s="3"/>
      <c r="J234" s="45" t="s">
        <v>696</v>
      </c>
      <c r="K234" s="45"/>
      <c r="L234" s="45"/>
      <c r="AX234" t="s">
        <v>5939</v>
      </c>
      <c r="AY234" t="s">
        <v>5723</v>
      </c>
      <c r="BB234" t="s">
        <v>7438</v>
      </c>
      <c r="BC234" t="s">
        <v>309</v>
      </c>
      <c r="BD234">
        <v>5</v>
      </c>
      <c r="BE234" t="s">
        <v>311</v>
      </c>
      <c r="BG234">
        <v>233</v>
      </c>
      <c r="BH234" t="s">
        <v>298</v>
      </c>
      <c r="BI234" t="s">
        <v>321</v>
      </c>
    </row>
    <row r="235" spans="1:61" x14ac:dyDescent="0.25">
      <c r="A235" s="3">
        <v>234</v>
      </c>
      <c r="B235" s="3" t="s">
        <v>176</v>
      </c>
      <c r="C235" s="3" t="s">
        <v>147</v>
      </c>
      <c r="D235" s="3" t="s">
        <v>343</v>
      </c>
      <c r="E235" s="3" t="s">
        <v>428</v>
      </c>
      <c r="F235" s="3" t="s">
        <v>429</v>
      </c>
      <c r="G235" s="3" t="s">
        <v>412</v>
      </c>
      <c r="H235" s="3" t="s">
        <v>413</v>
      </c>
      <c r="I235" s="3"/>
      <c r="J235" s="45" t="s">
        <v>5703</v>
      </c>
      <c r="K235" s="45"/>
      <c r="L235" s="45"/>
      <c r="AX235" t="s">
        <v>5940</v>
      </c>
      <c r="AY235" t="s">
        <v>5720</v>
      </c>
      <c r="BB235" t="s">
        <v>7439</v>
      </c>
      <c r="BC235" t="s">
        <v>309</v>
      </c>
      <c r="BD235">
        <v>6</v>
      </c>
      <c r="BE235" t="s">
        <v>312</v>
      </c>
      <c r="BG235">
        <v>234</v>
      </c>
      <c r="BH235" t="s">
        <v>299</v>
      </c>
      <c r="BI235" t="s">
        <v>322</v>
      </c>
    </row>
    <row r="236" spans="1:61" x14ac:dyDescent="0.25">
      <c r="A236" s="3">
        <v>235</v>
      </c>
      <c r="B236" s="3" t="s">
        <v>177</v>
      </c>
      <c r="C236" s="3" t="s">
        <v>148</v>
      </c>
      <c r="D236" s="3" t="s">
        <v>344</v>
      </c>
      <c r="E236" s="3" t="s">
        <v>428</v>
      </c>
      <c r="F236" s="3" t="s">
        <v>429</v>
      </c>
      <c r="G236" s="3" t="s">
        <v>416</v>
      </c>
      <c r="H236" s="3" t="s">
        <v>412</v>
      </c>
      <c r="I236" s="3"/>
      <c r="J236" s="45" t="s">
        <v>696</v>
      </c>
      <c r="K236" s="45"/>
      <c r="L236" s="45"/>
      <c r="AX236" t="s">
        <v>5941</v>
      </c>
      <c r="AY236" t="s">
        <v>5720</v>
      </c>
      <c r="BB236" t="s">
        <v>7440</v>
      </c>
      <c r="BC236" t="s">
        <v>309</v>
      </c>
      <c r="BD236">
        <v>7</v>
      </c>
      <c r="BE236" t="s">
        <v>313</v>
      </c>
      <c r="BG236">
        <v>235</v>
      </c>
      <c r="BH236" t="s">
        <v>300</v>
      </c>
      <c r="BI236" t="s">
        <v>323</v>
      </c>
    </row>
    <row r="237" spans="1:61" x14ac:dyDescent="0.25">
      <c r="A237" s="3">
        <v>236</v>
      </c>
      <c r="B237" s="3" t="s">
        <v>179</v>
      </c>
      <c r="C237" s="3" t="s">
        <v>149</v>
      </c>
      <c r="D237" s="3" t="s">
        <v>345</v>
      </c>
      <c r="E237" s="3" t="s">
        <v>430</v>
      </c>
      <c r="F237" s="3" t="s">
        <v>431</v>
      </c>
      <c r="G237" s="3" t="s">
        <v>417</v>
      </c>
      <c r="H237" s="3" t="s">
        <v>417</v>
      </c>
      <c r="I237" s="3"/>
      <c r="J237" s="46" t="s">
        <v>5705</v>
      </c>
      <c r="K237" s="45"/>
      <c r="L237" s="45"/>
      <c r="AX237" t="s">
        <v>5942</v>
      </c>
      <c r="AY237" t="s">
        <v>5723</v>
      </c>
      <c r="BB237" t="s">
        <v>7441</v>
      </c>
      <c r="BC237" t="s">
        <v>309</v>
      </c>
      <c r="BD237">
        <v>8</v>
      </c>
      <c r="BE237" t="s">
        <v>314</v>
      </c>
      <c r="BG237">
        <v>236</v>
      </c>
      <c r="BH237" t="s">
        <v>301</v>
      </c>
      <c r="BI237" t="s">
        <v>324</v>
      </c>
    </row>
    <row r="238" spans="1:61" x14ac:dyDescent="0.25">
      <c r="A238" s="3">
        <v>237</v>
      </c>
      <c r="B238" s="3" t="s">
        <v>180</v>
      </c>
      <c r="C238" s="3" t="s">
        <v>150</v>
      </c>
      <c r="D238" s="3" t="s">
        <v>346</v>
      </c>
      <c r="E238" s="3" t="s">
        <v>430</v>
      </c>
      <c r="F238" s="3" t="s">
        <v>431</v>
      </c>
      <c r="G238" s="3" t="s">
        <v>412</v>
      </c>
      <c r="H238" s="3" t="s">
        <v>416</v>
      </c>
      <c r="I238" s="3"/>
      <c r="J238" s="45" t="s">
        <v>5703</v>
      </c>
      <c r="K238" s="45"/>
      <c r="L238" s="45"/>
      <c r="AX238" t="s">
        <v>5943</v>
      </c>
      <c r="AY238" t="s">
        <v>5723</v>
      </c>
      <c r="BB238" t="s">
        <v>7442</v>
      </c>
      <c r="BC238" t="s">
        <v>309</v>
      </c>
      <c r="BD238">
        <v>9</v>
      </c>
      <c r="BE238" t="s">
        <v>315</v>
      </c>
      <c r="BG238">
        <v>237</v>
      </c>
      <c r="BH238" t="s">
        <v>302</v>
      </c>
      <c r="BI238" t="s">
        <v>325</v>
      </c>
    </row>
    <row r="239" spans="1:61" x14ac:dyDescent="0.25">
      <c r="A239" s="3">
        <v>238</v>
      </c>
      <c r="B239" s="3" t="s">
        <v>181</v>
      </c>
      <c r="C239" s="3" t="s">
        <v>151</v>
      </c>
      <c r="D239" s="3" t="s">
        <v>347</v>
      </c>
      <c r="E239" s="3" t="s">
        <v>432</v>
      </c>
      <c r="F239" s="3" t="s">
        <v>433</v>
      </c>
      <c r="G239" s="3" t="s">
        <v>413</v>
      </c>
      <c r="H239" s="3" t="s">
        <v>412</v>
      </c>
      <c r="I239" s="3"/>
      <c r="J239" s="45" t="s">
        <v>696</v>
      </c>
      <c r="K239" s="45"/>
      <c r="L239" s="45"/>
      <c r="AX239" t="s">
        <v>5944</v>
      </c>
      <c r="AY239" t="s">
        <v>5723</v>
      </c>
      <c r="BB239" t="s">
        <v>7443</v>
      </c>
      <c r="BC239" t="s">
        <v>309</v>
      </c>
      <c r="BD239">
        <v>10</v>
      </c>
      <c r="BE239" t="s">
        <v>316</v>
      </c>
      <c r="BG239">
        <v>238</v>
      </c>
      <c r="BH239" t="s">
        <v>303</v>
      </c>
      <c r="BI239" t="s">
        <v>326</v>
      </c>
    </row>
    <row r="240" spans="1:61" x14ac:dyDescent="0.25">
      <c r="A240" s="3">
        <v>239</v>
      </c>
      <c r="B240" s="3" t="s">
        <v>182</v>
      </c>
      <c r="C240" s="3" t="s">
        <v>152</v>
      </c>
      <c r="D240" s="3" t="s">
        <v>348</v>
      </c>
      <c r="E240" s="3" t="s">
        <v>432</v>
      </c>
      <c r="F240" s="3" t="s">
        <v>433</v>
      </c>
      <c r="G240" s="3" t="s">
        <v>422</v>
      </c>
      <c r="H240" s="3" t="s">
        <v>423</v>
      </c>
      <c r="I240" s="3"/>
      <c r="J240" s="45" t="s">
        <v>5703</v>
      </c>
      <c r="K240" s="45"/>
      <c r="L240" s="45"/>
      <c r="AX240" t="s">
        <v>5945</v>
      </c>
      <c r="AY240" t="s">
        <v>5721</v>
      </c>
      <c r="BB240" t="s">
        <v>7444</v>
      </c>
      <c r="BC240" t="s">
        <v>309</v>
      </c>
      <c r="BD240">
        <v>11</v>
      </c>
      <c r="BE240" t="s">
        <v>317</v>
      </c>
      <c r="BG240">
        <v>239</v>
      </c>
      <c r="BH240" t="s">
        <v>304</v>
      </c>
      <c r="BI240" t="s">
        <v>327</v>
      </c>
    </row>
    <row r="241" spans="1:61" x14ac:dyDescent="0.25">
      <c r="A241" s="3">
        <v>240</v>
      </c>
      <c r="B241" s="3" t="s">
        <v>183</v>
      </c>
      <c r="C241" s="3" t="s">
        <v>153</v>
      </c>
      <c r="D241" s="3" t="s">
        <v>349</v>
      </c>
      <c r="E241" s="3" t="s">
        <v>434</v>
      </c>
      <c r="F241" s="3" t="s">
        <v>435</v>
      </c>
      <c r="G241" s="3" t="s">
        <v>424</v>
      </c>
      <c r="H241" s="3" t="s">
        <v>425</v>
      </c>
      <c r="I241" s="3"/>
      <c r="J241" s="46" t="s">
        <v>5705</v>
      </c>
      <c r="K241" s="45"/>
      <c r="L241" s="45"/>
      <c r="AX241" t="s">
        <v>5946</v>
      </c>
      <c r="AY241" t="s">
        <v>5723</v>
      </c>
      <c r="BB241" t="s">
        <v>7445</v>
      </c>
      <c r="BC241" t="s">
        <v>309</v>
      </c>
      <c r="BD241">
        <v>12</v>
      </c>
      <c r="BE241" t="s">
        <v>318</v>
      </c>
      <c r="BG241">
        <v>240</v>
      </c>
      <c r="BH241" t="s">
        <v>305</v>
      </c>
      <c r="BI241" t="s">
        <v>328</v>
      </c>
    </row>
    <row r="242" spans="1:61" x14ac:dyDescent="0.25">
      <c r="A242" s="3">
        <v>241</v>
      </c>
      <c r="B242" s="3" t="s">
        <v>184</v>
      </c>
      <c r="C242" s="3" t="s">
        <v>154</v>
      </c>
      <c r="D242" s="3" t="s">
        <v>350</v>
      </c>
      <c r="E242" s="3" t="s">
        <v>434</v>
      </c>
      <c r="F242" s="3" t="s">
        <v>435</v>
      </c>
      <c r="G242" s="3" t="s">
        <v>425</v>
      </c>
      <c r="H242" s="3" t="s">
        <v>424</v>
      </c>
      <c r="I242" s="3"/>
      <c r="J242" s="45" t="s">
        <v>696</v>
      </c>
      <c r="K242" s="45"/>
      <c r="L242" s="45"/>
      <c r="AX242" t="s">
        <v>5947</v>
      </c>
      <c r="AY242" t="s">
        <v>5720</v>
      </c>
      <c r="BB242" t="s">
        <v>7446</v>
      </c>
      <c r="BC242" t="s">
        <v>310</v>
      </c>
      <c r="BD242">
        <v>1</v>
      </c>
      <c r="BE242" t="s">
        <v>319</v>
      </c>
      <c r="BG242">
        <v>241</v>
      </c>
      <c r="BH242" t="s">
        <v>306</v>
      </c>
      <c r="BI242" t="s">
        <v>329</v>
      </c>
    </row>
    <row r="243" spans="1:61" x14ac:dyDescent="0.25">
      <c r="A243" s="3">
        <v>242</v>
      </c>
      <c r="B243" s="3" t="s">
        <v>185</v>
      </c>
      <c r="C243" s="3" t="s">
        <v>155</v>
      </c>
      <c r="D243" s="3" t="s">
        <v>351</v>
      </c>
      <c r="E243" s="3" t="s">
        <v>436</v>
      </c>
      <c r="F243" s="3" t="s">
        <v>437</v>
      </c>
      <c r="G243" s="3" t="s">
        <v>423</v>
      </c>
      <c r="H243" s="3" t="s">
        <v>422</v>
      </c>
      <c r="I243" s="3"/>
      <c r="J243" s="45" t="s">
        <v>5703</v>
      </c>
      <c r="K243" s="45"/>
      <c r="L243" s="45"/>
      <c r="AX243" t="s">
        <v>5948</v>
      </c>
      <c r="AY243" t="s">
        <v>5720</v>
      </c>
      <c r="BB243" t="s">
        <v>7447</v>
      </c>
      <c r="BC243" t="s">
        <v>310</v>
      </c>
      <c r="BD243">
        <v>2</v>
      </c>
      <c r="BE243" t="s">
        <v>320</v>
      </c>
      <c r="BG243">
        <v>242</v>
      </c>
      <c r="BH243" t="s">
        <v>307</v>
      </c>
      <c r="BI243" t="s">
        <v>330</v>
      </c>
    </row>
    <row r="244" spans="1:61" x14ac:dyDescent="0.25">
      <c r="A244" s="3">
        <v>243</v>
      </c>
      <c r="B244" s="3" t="s">
        <v>186</v>
      </c>
      <c r="C244" s="3" t="s">
        <v>156</v>
      </c>
      <c r="D244" s="3" t="s">
        <v>352</v>
      </c>
      <c r="E244" s="3" t="s">
        <v>436</v>
      </c>
      <c r="F244" s="3" t="s">
        <v>437</v>
      </c>
      <c r="G244" s="3" t="s">
        <v>412</v>
      </c>
      <c r="H244" s="3" t="s">
        <v>413</v>
      </c>
      <c r="I244" s="3"/>
      <c r="J244" s="45" t="s">
        <v>696</v>
      </c>
      <c r="K244" s="45"/>
      <c r="L244" s="45"/>
      <c r="AX244" t="s">
        <v>5949</v>
      </c>
      <c r="AY244" t="s">
        <v>5720</v>
      </c>
      <c r="BB244" t="s">
        <v>7448</v>
      </c>
      <c r="BC244" t="s">
        <v>310</v>
      </c>
      <c r="BD244">
        <v>3</v>
      </c>
      <c r="BE244" t="s">
        <v>321</v>
      </c>
      <c r="BG244">
        <v>243</v>
      </c>
      <c r="BH244" t="s">
        <v>308</v>
      </c>
      <c r="BI244" t="s">
        <v>331</v>
      </c>
    </row>
    <row r="245" spans="1:61" x14ac:dyDescent="0.25">
      <c r="A245" s="3">
        <v>244</v>
      </c>
      <c r="B245" s="3" t="s">
        <v>176</v>
      </c>
      <c r="C245" s="3" t="s">
        <v>157</v>
      </c>
      <c r="D245" s="3" t="s">
        <v>293</v>
      </c>
      <c r="E245" s="3" t="s">
        <v>438</v>
      </c>
      <c r="F245" s="3" t="s">
        <v>439</v>
      </c>
      <c r="G245" s="3" t="s">
        <v>416</v>
      </c>
      <c r="H245" s="3" t="s">
        <v>412</v>
      </c>
      <c r="I245" s="3"/>
      <c r="J245" s="46" t="s">
        <v>5705</v>
      </c>
      <c r="K245" s="45"/>
      <c r="L245" s="45"/>
      <c r="AX245" t="s">
        <v>4927</v>
      </c>
      <c r="AY245" t="s">
        <v>5721</v>
      </c>
      <c r="BB245" t="s">
        <v>7449</v>
      </c>
      <c r="BC245" t="s">
        <v>310</v>
      </c>
      <c r="BD245">
        <v>4</v>
      </c>
      <c r="BE245" t="s">
        <v>322</v>
      </c>
      <c r="BG245">
        <v>244</v>
      </c>
      <c r="BH245" t="s">
        <v>309</v>
      </c>
      <c r="BI245" t="s">
        <v>332</v>
      </c>
    </row>
    <row r="246" spans="1:61" x14ac:dyDescent="0.25">
      <c r="A246" s="3">
        <v>245</v>
      </c>
      <c r="B246" s="3" t="s">
        <v>177</v>
      </c>
      <c r="C246" s="3" t="s">
        <v>158</v>
      </c>
      <c r="D246" s="3" t="s">
        <v>294</v>
      </c>
      <c r="E246" s="3" t="s">
        <v>438</v>
      </c>
      <c r="F246" s="3" t="s">
        <v>439</v>
      </c>
      <c r="G246" s="3" t="s">
        <v>417</v>
      </c>
      <c r="H246" s="3" t="s">
        <v>417</v>
      </c>
      <c r="I246" s="3"/>
      <c r="J246" s="45" t="s">
        <v>5703</v>
      </c>
      <c r="K246" s="45"/>
      <c r="L246" s="45"/>
      <c r="AX246" t="s">
        <v>5950</v>
      </c>
      <c r="AY246" t="s">
        <v>5720</v>
      </c>
      <c r="BB246" t="s">
        <v>7450</v>
      </c>
      <c r="BC246" t="s">
        <v>310</v>
      </c>
      <c r="BD246">
        <v>5</v>
      </c>
      <c r="BE246" t="s">
        <v>323</v>
      </c>
      <c r="BG246">
        <v>245</v>
      </c>
      <c r="BH246" t="s">
        <v>310</v>
      </c>
      <c r="BI246" t="s">
        <v>333</v>
      </c>
    </row>
    <row r="247" spans="1:61" x14ac:dyDescent="0.25">
      <c r="A247" s="3">
        <v>246</v>
      </c>
      <c r="B247" s="3" t="s">
        <v>179</v>
      </c>
      <c r="C247" s="3" t="s">
        <v>147</v>
      </c>
      <c r="D247" s="3" t="s">
        <v>295</v>
      </c>
      <c r="E247" s="3" t="s">
        <v>440</v>
      </c>
      <c r="F247" s="3" t="s">
        <v>441</v>
      </c>
      <c r="G247" s="3" t="s">
        <v>412</v>
      </c>
      <c r="H247" s="3" t="s">
        <v>416</v>
      </c>
      <c r="I247" s="3"/>
      <c r="J247" s="45" t="s">
        <v>696</v>
      </c>
      <c r="K247" s="45"/>
      <c r="L247" s="45"/>
      <c r="AX247" t="s">
        <v>5951</v>
      </c>
      <c r="AY247" t="s">
        <v>5722</v>
      </c>
      <c r="BB247" t="s">
        <v>7451</v>
      </c>
      <c r="BC247" t="s">
        <v>310</v>
      </c>
      <c r="BD247">
        <v>6</v>
      </c>
      <c r="BE247" t="s">
        <v>324</v>
      </c>
      <c r="BG247">
        <v>246</v>
      </c>
      <c r="BH247" t="s">
        <v>311</v>
      </c>
      <c r="BI247" t="s">
        <v>334</v>
      </c>
    </row>
    <row r="248" spans="1:61" x14ac:dyDescent="0.25">
      <c r="A248" s="3">
        <v>247</v>
      </c>
      <c r="B248" s="3" t="s">
        <v>180</v>
      </c>
      <c r="C248" s="3" t="s">
        <v>148</v>
      </c>
      <c r="D248" s="3" t="s">
        <v>296</v>
      </c>
      <c r="E248" s="3" t="s">
        <v>440</v>
      </c>
      <c r="F248" s="3" t="s">
        <v>441</v>
      </c>
      <c r="G248" s="3" t="s">
        <v>413</v>
      </c>
      <c r="H248" s="3" t="s">
        <v>412</v>
      </c>
      <c r="I248" s="3"/>
      <c r="J248" s="45" t="s">
        <v>5703</v>
      </c>
      <c r="K248" s="45"/>
      <c r="L248" s="45"/>
      <c r="AX248" t="s">
        <v>5952</v>
      </c>
      <c r="AY248" t="s">
        <v>5720</v>
      </c>
      <c r="BB248" t="s">
        <v>7452</v>
      </c>
      <c r="BC248" t="s">
        <v>310</v>
      </c>
      <c r="BD248">
        <v>7</v>
      </c>
      <c r="BE248" t="s">
        <v>325</v>
      </c>
      <c r="BG248">
        <v>247</v>
      </c>
      <c r="BH248" t="s">
        <v>312</v>
      </c>
      <c r="BI248" t="s">
        <v>335</v>
      </c>
    </row>
    <row r="249" spans="1:61" x14ac:dyDescent="0.25">
      <c r="A249" s="3">
        <v>248</v>
      </c>
      <c r="B249" s="3" t="s">
        <v>181</v>
      </c>
      <c r="C249" s="3" t="s">
        <v>149</v>
      </c>
      <c r="D249" s="3" t="s">
        <v>297</v>
      </c>
      <c r="E249" s="3" t="s">
        <v>442</v>
      </c>
      <c r="F249" s="3" t="s">
        <v>443</v>
      </c>
      <c r="G249" s="3" t="s">
        <v>422</v>
      </c>
      <c r="H249" s="3" t="s">
        <v>423</v>
      </c>
      <c r="I249" s="3"/>
      <c r="J249" s="46" t="s">
        <v>5705</v>
      </c>
      <c r="K249" s="45"/>
      <c r="L249" s="45"/>
      <c r="AX249" t="s">
        <v>5953</v>
      </c>
      <c r="AY249" t="s">
        <v>5722</v>
      </c>
      <c r="BB249" t="s">
        <v>7453</v>
      </c>
      <c r="BC249" t="s">
        <v>310</v>
      </c>
      <c r="BD249">
        <v>8</v>
      </c>
      <c r="BE249" t="s">
        <v>326</v>
      </c>
      <c r="BG249">
        <v>248</v>
      </c>
      <c r="BH249" t="s">
        <v>313</v>
      </c>
      <c r="BI249" t="s">
        <v>336</v>
      </c>
    </row>
    <row r="250" spans="1:61" x14ac:dyDescent="0.25">
      <c r="A250" s="3">
        <v>249</v>
      </c>
      <c r="B250" s="3" t="s">
        <v>182</v>
      </c>
      <c r="C250" s="3" t="s">
        <v>150</v>
      </c>
      <c r="D250" s="3" t="s">
        <v>298</v>
      </c>
      <c r="E250" s="3" t="s">
        <v>442</v>
      </c>
      <c r="F250" s="3" t="s">
        <v>443</v>
      </c>
      <c r="G250" s="3" t="s">
        <v>424</v>
      </c>
      <c r="H250" s="3" t="s">
        <v>425</v>
      </c>
      <c r="I250" s="3"/>
      <c r="J250" s="45" t="s">
        <v>696</v>
      </c>
      <c r="K250" s="45"/>
      <c r="L250" s="45"/>
      <c r="AX250" t="s">
        <v>5954</v>
      </c>
      <c r="AY250" t="s">
        <v>5723</v>
      </c>
      <c r="BB250" t="s">
        <v>7454</v>
      </c>
      <c r="BC250" t="s">
        <v>310</v>
      </c>
      <c r="BD250">
        <v>9</v>
      </c>
      <c r="BE250" t="s">
        <v>327</v>
      </c>
      <c r="BG250">
        <v>249</v>
      </c>
      <c r="BH250" t="s">
        <v>314</v>
      </c>
      <c r="BI250" t="s">
        <v>337</v>
      </c>
    </row>
    <row r="251" spans="1:61" x14ac:dyDescent="0.25">
      <c r="A251" s="3">
        <v>250</v>
      </c>
      <c r="B251" s="3" t="s">
        <v>183</v>
      </c>
      <c r="C251" s="3" t="s">
        <v>151</v>
      </c>
      <c r="D251" s="3" t="s">
        <v>299</v>
      </c>
      <c r="E251" s="3" t="s">
        <v>444</v>
      </c>
      <c r="F251" s="3" t="s">
        <v>445</v>
      </c>
      <c r="G251" s="3" t="s">
        <v>425</v>
      </c>
      <c r="H251" s="3" t="s">
        <v>424</v>
      </c>
      <c r="I251" s="3"/>
      <c r="J251" s="45" t="s">
        <v>5703</v>
      </c>
      <c r="K251" s="45"/>
      <c r="L251" s="45"/>
      <c r="AX251" t="s">
        <v>5955</v>
      </c>
      <c r="AY251" t="s">
        <v>5722</v>
      </c>
      <c r="BB251" t="s">
        <v>7455</v>
      </c>
      <c r="BC251" t="s">
        <v>310</v>
      </c>
      <c r="BD251">
        <v>10</v>
      </c>
      <c r="BE251" t="s">
        <v>328</v>
      </c>
      <c r="BG251">
        <v>250</v>
      </c>
      <c r="BH251" t="s">
        <v>315</v>
      </c>
      <c r="BI251" t="s">
        <v>338</v>
      </c>
    </row>
    <row r="252" spans="1:61" x14ac:dyDescent="0.25">
      <c r="A252" s="3">
        <v>251</v>
      </c>
      <c r="B252" s="3" t="s">
        <v>184</v>
      </c>
      <c r="C252" s="3" t="s">
        <v>152</v>
      </c>
      <c r="D252" s="3" t="s">
        <v>300</v>
      </c>
      <c r="E252" s="3" t="s">
        <v>444</v>
      </c>
      <c r="F252" s="3" t="s">
        <v>445</v>
      </c>
      <c r="G252" s="3" t="s">
        <v>423</v>
      </c>
      <c r="H252" s="3" t="s">
        <v>422</v>
      </c>
      <c r="I252" s="3"/>
      <c r="J252" s="45" t="s">
        <v>696</v>
      </c>
      <c r="K252" s="45"/>
      <c r="L252" s="45"/>
      <c r="AX252" t="s">
        <v>5956</v>
      </c>
      <c r="AY252" t="s">
        <v>5720</v>
      </c>
      <c r="BB252" t="s">
        <v>7456</v>
      </c>
      <c r="BC252" t="s">
        <v>310</v>
      </c>
      <c r="BD252">
        <v>11</v>
      </c>
      <c r="BE252" t="s">
        <v>329</v>
      </c>
      <c r="BG252">
        <v>251</v>
      </c>
      <c r="BH252" t="s">
        <v>316</v>
      </c>
      <c r="BI252" t="s">
        <v>339</v>
      </c>
    </row>
    <row r="253" spans="1:61" x14ac:dyDescent="0.25">
      <c r="A253" s="3">
        <v>252</v>
      </c>
      <c r="B253" s="3" t="s">
        <v>185</v>
      </c>
      <c r="C253" s="3" t="s">
        <v>153</v>
      </c>
      <c r="D253" s="3" t="s">
        <v>301</v>
      </c>
      <c r="E253" s="3" t="s">
        <v>446</v>
      </c>
      <c r="F253" s="3" t="s">
        <v>447</v>
      </c>
      <c r="G253" s="3" t="s">
        <v>412</v>
      </c>
      <c r="H253" s="3" t="s">
        <v>413</v>
      </c>
      <c r="I253" s="3"/>
      <c r="J253" s="46" t="s">
        <v>5705</v>
      </c>
      <c r="K253" s="45"/>
      <c r="L253" s="45"/>
      <c r="AX253" t="s">
        <v>5957</v>
      </c>
      <c r="AY253" t="s">
        <v>5722</v>
      </c>
      <c r="BB253" t="s">
        <v>7457</v>
      </c>
      <c r="BC253" t="s">
        <v>310</v>
      </c>
      <c r="BD253">
        <v>12</v>
      </c>
      <c r="BE253" t="s">
        <v>330</v>
      </c>
      <c r="BG253">
        <v>252</v>
      </c>
      <c r="BH253" t="s">
        <v>317</v>
      </c>
      <c r="BI253" t="s">
        <v>340</v>
      </c>
    </row>
    <row r="254" spans="1:61" x14ac:dyDescent="0.25">
      <c r="A254" s="3">
        <v>253</v>
      </c>
      <c r="B254" s="3" t="s">
        <v>186</v>
      </c>
      <c r="C254" s="3" t="s">
        <v>154</v>
      </c>
      <c r="D254" s="3" t="s">
        <v>302</v>
      </c>
      <c r="E254" s="3" t="s">
        <v>446</v>
      </c>
      <c r="F254" s="3" t="s">
        <v>447</v>
      </c>
      <c r="G254" s="3" t="s">
        <v>416</v>
      </c>
      <c r="H254" s="3" t="s">
        <v>412</v>
      </c>
      <c r="I254" s="3"/>
      <c r="J254" s="45" t="s">
        <v>5703</v>
      </c>
      <c r="K254" s="45"/>
      <c r="L254" s="45"/>
      <c r="AX254" t="s">
        <v>5958</v>
      </c>
      <c r="AY254" t="s">
        <v>5720</v>
      </c>
      <c r="BB254" t="s">
        <v>7458</v>
      </c>
      <c r="BC254" t="s">
        <v>311</v>
      </c>
      <c r="BD254">
        <v>1</v>
      </c>
      <c r="BE254" t="s">
        <v>331</v>
      </c>
      <c r="BG254">
        <v>253</v>
      </c>
      <c r="BH254" t="s">
        <v>318</v>
      </c>
      <c r="BI254" t="s">
        <v>341</v>
      </c>
    </row>
    <row r="255" spans="1:61" x14ac:dyDescent="0.25">
      <c r="A255" s="3">
        <v>254</v>
      </c>
      <c r="B255" s="3" t="s">
        <v>176</v>
      </c>
      <c r="C255" s="3" t="s">
        <v>155</v>
      </c>
      <c r="D255" s="3" t="s">
        <v>303</v>
      </c>
      <c r="E255" s="3" t="s">
        <v>448</v>
      </c>
      <c r="F255" s="3" t="s">
        <v>449</v>
      </c>
      <c r="G255" s="3" t="s">
        <v>417</v>
      </c>
      <c r="H255" s="3" t="s">
        <v>417</v>
      </c>
      <c r="I255" s="3"/>
      <c r="J255" s="45" t="s">
        <v>696</v>
      </c>
      <c r="K255" s="45"/>
      <c r="L255" s="45"/>
      <c r="AX255" t="s">
        <v>5959</v>
      </c>
      <c r="AY255" t="s">
        <v>5720</v>
      </c>
      <c r="BB255" t="s">
        <v>7459</v>
      </c>
      <c r="BC255" t="s">
        <v>311</v>
      </c>
      <c r="BD255">
        <v>2</v>
      </c>
      <c r="BE255" t="s">
        <v>332</v>
      </c>
      <c r="BG255">
        <v>254</v>
      </c>
      <c r="BH255" t="s">
        <v>319</v>
      </c>
      <c r="BI255" t="s">
        <v>342</v>
      </c>
    </row>
    <row r="256" spans="1:61" x14ac:dyDescent="0.25">
      <c r="A256" s="3">
        <v>255</v>
      </c>
      <c r="B256" s="3" t="s">
        <v>177</v>
      </c>
      <c r="C256" s="3" t="s">
        <v>156</v>
      </c>
      <c r="D256" s="3" t="s">
        <v>304</v>
      </c>
      <c r="E256" s="3" t="s">
        <v>448</v>
      </c>
      <c r="F256" s="3" t="s">
        <v>449</v>
      </c>
      <c r="G256" s="3" t="s">
        <v>412</v>
      </c>
      <c r="H256" s="3" t="s">
        <v>416</v>
      </c>
      <c r="I256" s="3"/>
      <c r="J256" s="45" t="s">
        <v>696</v>
      </c>
      <c r="K256" s="45"/>
      <c r="L256" s="45"/>
      <c r="AX256" t="s">
        <v>5960</v>
      </c>
      <c r="AY256" t="s">
        <v>5724</v>
      </c>
      <c r="BB256" t="s">
        <v>7460</v>
      </c>
      <c r="BC256" t="s">
        <v>311</v>
      </c>
      <c r="BD256">
        <v>3</v>
      </c>
      <c r="BE256" t="s">
        <v>333</v>
      </c>
      <c r="BG256">
        <v>255</v>
      </c>
      <c r="BH256" t="s">
        <v>320</v>
      </c>
      <c r="BI256" t="s">
        <v>343</v>
      </c>
    </row>
    <row r="257" spans="1:61" x14ac:dyDescent="0.25">
      <c r="A257" s="3">
        <v>256</v>
      </c>
      <c r="B257" s="3" t="s">
        <v>179</v>
      </c>
      <c r="C257" s="3" t="s">
        <v>157</v>
      </c>
      <c r="D257" s="3" t="s">
        <v>305</v>
      </c>
      <c r="E257" s="3" t="s">
        <v>450</v>
      </c>
      <c r="F257" s="3" t="s">
        <v>451</v>
      </c>
      <c r="G257" s="3" t="s">
        <v>413</v>
      </c>
      <c r="H257" s="3" t="s">
        <v>412</v>
      </c>
      <c r="I257" s="3"/>
      <c r="J257" s="45" t="s">
        <v>5704</v>
      </c>
      <c r="K257" s="45"/>
      <c r="L257" s="45"/>
      <c r="AX257" t="s">
        <v>4945</v>
      </c>
      <c r="AY257" t="s">
        <v>5723</v>
      </c>
      <c r="BB257" t="s">
        <v>7461</v>
      </c>
      <c r="BC257" t="s">
        <v>311</v>
      </c>
      <c r="BD257">
        <v>4</v>
      </c>
      <c r="BE257" t="s">
        <v>334</v>
      </c>
      <c r="BG257">
        <v>256</v>
      </c>
      <c r="BH257" t="s">
        <v>321</v>
      </c>
      <c r="BI257" t="s">
        <v>344</v>
      </c>
    </row>
    <row r="258" spans="1:61" x14ac:dyDescent="0.25">
      <c r="A258" s="3">
        <v>257</v>
      </c>
      <c r="B258" s="3" t="s">
        <v>180</v>
      </c>
      <c r="C258" s="3" t="s">
        <v>158</v>
      </c>
      <c r="D258" s="3" t="s">
        <v>306</v>
      </c>
      <c r="E258" s="3" t="s">
        <v>450</v>
      </c>
      <c r="F258" s="3" t="s">
        <v>451</v>
      </c>
      <c r="G258" s="3" t="s">
        <v>422</v>
      </c>
      <c r="H258" s="3" t="s">
        <v>423</v>
      </c>
      <c r="I258" s="3"/>
      <c r="J258" s="45" t="s">
        <v>696</v>
      </c>
      <c r="K258" s="45"/>
      <c r="L258" s="45"/>
      <c r="AX258" t="s">
        <v>5961</v>
      </c>
      <c r="AY258" t="s">
        <v>5720</v>
      </c>
      <c r="BB258" t="s">
        <v>7462</v>
      </c>
      <c r="BC258" t="s">
        <v>311</v>
      </c>
      <c r="BD258">
        <v>5</v>
      </c>
      <c r="BE258" t="s">
        <v>335</v>
      </c>
      <c r="BG258">
        <v>257</v>
      </c>
      <c r="BH258" t="s">
        <v>322</v>
      </c>
      <c r="BI258" t="s">
        <v>345</v>
      </c>
    </row>
    <row r="259" spans="1:61" x14ac:dyDescent="0.25">
      <c r="A259" s="3">
        <v>258</v>
      </c>
      <c r="B259" s="3" t="s">
        <v>181</v>
      </c>
      <c r="C259" s="3" t="s">
        <v>147</v>
      </c>
      <c r="D259" s="3" t="s">
        <v>307</v>
      </c>
      <c r="E259" s="3" t="s">
        <v>452</v>
      </c>
      <c r="F259" s="3" t="s">
        <v>453</v>
      </c>
      <c r="G259" s="3" t="s">
        <v>424</v>
      </c>
      <c r="H259" s="3" t="s">
        <v>425</v>
      </c>
      <c r="I259" s="3"/>
      <c r="J259" s="45" t="s">
        <v>5703</v>
      </c>
      <c r="K259" s="45"/>
      <c r="L259" s="45"/>
      <c r="AX259" t="s">
        <v>4949</v>
      </c>
      <c r="AY259" t="s">
        <v>5723</v>
      </c>
      <c r="BB259" t="s">
        <v>7463</v>
      </c>
      <c r="BC259" t="s">
        <v>311</v>
      </c>
      <c r="BD259">
        <v>6</v>
      </c>
      <c r="BE259" t="s">
        <v>336</v>
      </c>
      <c r="BG259">
        <v>258</v>
      </c>
      <c r="BH259" t="s">
        <v>323</v>
      </c>
      <c r="BI259" t="s">
        <v>346</v>
      </c>
    </row>
    <row r="260" spans="1:61" x14ac:dyDescent="0.25">
      <c r="A260" s="3">
        <v>259</v>
      </c>
      <c r="B260" s="3" t="s">
        <v>182</v>
      </c>
      <c r="C260" s="3" t="s">
        <v>148</v>
      </c>
      <c r="D260" s="3" t="s">
        <v>308</v>
      </c>
      <c r="E260" s="3" t="s">
        <v>452</v>
      </c>
      <c r="F260" s="3" t="s">
        <v>453</v>
      </c>
      <c r="G260" s="3" t="s">
        <v>425</v>
      </c>
      <c r="H260" s="3" t="s">
        <v>424</v>
      </c>
      <c r="I260" s="3"/>
      <c r="J260" s="45" t="s">
        <v>696</v>
      </c>
      <c r="K260" s="45"/>
      <c r="L260" s="45"/>
      <c r="AX260" t="s">
        <v>4940</v>
      </c>
      <c r="AY260" t="s">
        <v>5722</v>
      </c>
      <c r="BB260" t="s">
        <v>7464</v>
      </c>
      <c r="BC260" t="s">
        <v>311</v>
      </c>
      <c r="BD260">
        <v>7</v>
      </c>
      <c r="BE260" t="s">
        <v>337</v>
      </c>
      <c r="BG260">
        <v>259</v>
      </c>
      <c r="BH260" t="s">
        <v>324</v>
      </c>
      <c r="BI260" t="s">
        <v>347</v>
      </c>
    </row>
    <row r="261" spans="1:61" x14ac:dyDescent="0.25">
      <c r="A261" s="3">
        <v>260</v>
      </c>
      <c r="B261" s="3" t="s">
        <v>183</v>
      </c>
      <c r="C261" s="3" t="s">
        <v>149</v>
      </c>
      <c r="D261" s="3" t="s">
        <v>309</v>
      </c>
      <c r="E261" s="3" t="s">
        <v>454</v>
      </c>
      <c r="F261" s="3" t="s">
        <v>455</v>
      </c>
      <c r="G261" s="3" t="s">
        <v>423</v>
      </c>
      <c r="H261" s="3" t="s">
        <v>422</v>
      </c>
      <c r="I261" s="3"/>
      <c r="J261" s="46" t="s">
        <v>5705</v>
      </c>
      <c r="K261" s="45"/>
      <c r="L261" s="45"/>
      <c r="AX261" t="s">
        <v>5962</v>
      </c>
      <c r="AY261" t="s">
        <v>5723</v>
      </c>
      <c r="BB261" t="s">
        <v>7465</v>
      </c>
      <c r="BC261" t="s">
        <v>311</v>
      </c>
      <c r="BD261">
        <v>8</v>
      </c>
      <c r="BE261" t="s">
        <v>338</v>
      </c>
      <c r="BG261">
        <v>260</v>
      </c>
      <c r="BH261" t="s">
        <v>325</v>
      </c>
      <c r="BI261" t="s">
        <v>348</v>
      </c>
    </row>
    <row r="262" spans="1:61" x14ac:dyDescent="0.25">
      <c r="A262" s="3">
        <v>261</v>
      </c>
      <c r="B262" s="3" t="s">
        <v>184</v>
      </c>
      <c r="C262" s="3" t="s">
        <v>150</v>
      </c>
      <c r="D262" s="3" t="s">
        <v>310</v>
      </c>
      <c r="E262" s="3" t="s">
        <v>454</v>
      </c>
      <c r="F262" s="3" t="s">
        <v>455</v>
      </c>
      <c r="G262" s="3" t="s">
        <v>412</v>
      </c>
      <c r="H262" s="3" t="s">
        <v>413</v>
      </c>
      <c r="I262" s="3"/>
      <c r="J262" s="45" t="s">
        <v>5703</v>
      </c>
      <c r="K262" s="45"/>
      <c r="L262" s="45"/>
      <c r="AX262" t="s">
        <v>5963</v>
      </c>
      <c r="AY262" t="s">
        <v>5723</v>
      </c>
      <c r="BB262" t="s">
        <v>7466</v>
      </c>
      <c r="BC262" t="s">
        <v>311</v>
      </c>
      <c r="BD262">
        <v>9</v>
      </c>
      <c r="BE262" t="s">
        <v>339</v>
      </c>
      <c r="BG262">
        <v>261</v>
      </c>
      <c r="BH262" t="s">
        <v>326</v>
      </c>
      <c r="BI262" t="s">
        <v>349</v>
      </c>
    </row>
    <row r="263" spans="1:61" x14ac:dyDescent="0.25">
      <c r="A263" s="3">
        <v>262</v>
      </c>
      <c r="B263" s="3" t="s">
        <v>185</v>
      </c>
      <c r="C263" s="3" t="s">
        <v>151</v>
      </c>
      <c r="D263" s="3" t="s">
        <v>311</v>
      </c>
      <c r="E263" s="3" t="s">
        <v>456</v>
      </c>
      <c r="F263" s="3" t="s">
        <v>457</v>
      </c>
      <c r="G263" s="3" t="s">
        <v>416</v>
      </c>
      <c r="H263" s="3" t="s">
        <v>412</v>
      </c>
      <c r="I263" s="3"/>
      <c r="J263" s="45" t="s">
        <v>696</v>
      </c>
      <c r="K263" s="45"/>
      <c r="L263" s="45"/>
      <c r="AX263" t="s">
        <v>4932</v>
      </c>
      <c r="AY263" t="s">
        <v>5724</v>
      </c>
      <c r="BB263" t="s">
        <v>7467</v>
      </c>
      <c r="BC263" t="s">
        <v>311</v>
      </c>
      <c r="BD263">
        <v>10</v>
      </c>
      <c r="BE263" t="s">
        <v>340</v>
      </c>
      <c r="BG263">
        <v>262</v>
      </c>
      <c r="BH263" t="s">
        <v>327</v>
      </c>
      <c r="BI263" t="s">
        <v>350</v>
      </c>
    </row>
    <row r="264" spans="1:61" x14ac:dyDescent="0.25">
      <c r="A264" s="3">
        <v>263</v>
      </c>
      <c r="B264" s="3" t="s">
        <v>186</v>
      </c>
      <c r="C264" s="3" t="s">
        <v>152</v>
      </c>
      <c r="D264" s="3" t="s">
        <v>312</v>
      </c>
      <c r="E264" s="3" t="s">
        <v>456</v>
      </c>
      <c r="F264" s="3" t="s">
        <v>457</v>
      </c>
      <c r="G264" s="3" t="s">
        <v>417</v>
      </c>
      <c r="H264" s="3" t="s">
        <v>417</v>
      </c>
      <c r="I264" s="3"/>
      <c r="J264" s="45" t="s">
        <v>696</v>
      </c>
      <c r="K264" s="45"/>
      <c r="L264" s="45"/>
      <c r="AX264" t="s">
        <v>5964</v>
      </c>
      <c r="AY264" t="s">
        <v>5720</v>
      </c>
      <c r="BB264" t="s">
        <v>7468</v>
      </c>
      <c r="BC264" t="s">
        <v>311</v>
      </c>
      <c r="BD264">
        <v>11</v>
      </c>
      <c r="BE264" t="s">
        <v>341</v>
      </c>
      <c r="BG264">
        <v>263</v>
      </c>
      <c r="BH264" t="s">
        <v>328</v>
      </c>
      <c r="BI264" t="s">
        <v>351</v>
      </c>
    </row>
    <row r="265" spans="1:61" x14ac:dyDescent="0.25">
      <c r="A265" s="3">
        <v>264</v>
      </c>
      <c r="B265" s="3" t="s">
        <v>176</v>
      </c>
      <c r="C265" s="3" t="s">
        <v>153</v>
      </c>
      <c r="D265" s="3" t="s">
        <v>313</v>
      </c>
      <c r="E265" s="3" t="s">
        <v>458</v>
      </c>
      <c r="F265" s="3" t="s">
        <v>459</v>
      </c>
      <c r="G265" s="3" t="s">
        <v>412</v>
      </c>
      <c r="H265" s="3" t="s">
        <v>416</v>
      </c>
      <c r="I265" s="3"/>
      <c r="J265" s="45" t="s">
        <v>5704</v>
      </c>
      <c r="K265" s="45"/>
      <c r="L265" s="45"/>
      <c r="AX265" t="s">
        <v>5965</v>
      </c>
      <c r="AY265" t="s">
        <v>5723</v>
      </c>
      <c r="BB265" t="s">
        <v>7469</v>
      </c>
      <c r="BC265" t="s">
        <v>311</v>
      </c>
      <c r="BD265">
        <v>12</v>
      </c>
      <c r="BE265" t="s">
        <v>342</v>
      </c>
      <c r="BG265">
        <v>264</v>
      </c>
      <c r="BH265" t="s">
        <v>329</v>
      </c>
      <c r="BI265" t="s">
        <v>352</v>
      </c>
    </row>
    <row r="266" spans="1:61" x14ac:dyDescent="0.25">
      <c r="A266" s="3">
        <v>265</v>
      </c>
      <c r="B266" s="3" t="s">
        <v>177</v>
      </c>
      <c r="C266" s="3" t="s">
        <v>154</v>
      </c>
      <c r="D266" s="3" t="s">
        <v>314</v>
      </c>
      <c r="E266" s="3" t="s">
        <v>458</v>
      </c>
      <c r="F266" s="3" t="s">
        <v>459</v>
      </c>
      <c r="G266" s="3" t="s">
        <v>413</v>
      </c>
      <c r="H266" s="3" t="s">
        <v>412</v>
      </c>
      <c r="I266" s="3"/>
      <c r="J266" s="45" t="s">
        <v>696</v>
      </c>
      <c r="K266" s="45"/>
      <c r="L266" s="45"/>
      <c r="AX266" t="s">
        <v>5966</v>
      </c>
      <c r="AY266" t="s">
        <v>5722</v>
      </c>
      <c r="BB266" t="s">
        <v>7470</v>
      </c>
      <c r="BC266" t="s">
        <v>312</v>
      </c>
      <c r="BD266">
        <v>1</v>
      </c>
      <c r="BE266" t="s">
        <v>343</v>
      </c>
      <c r="BG266">
        <v>265</v>
      </c>
      <c r="BH266" t="s">
        <v>330</v>
      </c>
      <c r="BI266" t="s">
        <v>293</v>
      </c>
    </row>
    <row r="267" spans="1:61" x14ac:dyDescent="0.25">
      <c r="A267" s="3">
        <v>266</v>
      </c>
      <c r="B267" s="3" t="s">
        <v>179</v>
      </c>
      <c r="C267" s="3" t="s">
        <v>155</v>
      </c>
      <c r="D267" s="3" t="s">
        <v>315</v>
      </c>
      <c r="E267" s="3" t="s">
        <v>460</v>
      </c>
      <c r="F267" s="3" t="s">
        <v>461</v>
      </c>
      <c r="G267" s="3" t="s">
        <v>422</v>
      </c>
      <c r="H267" s="3" t="s">
        <v>423</v>
      </c>
      <c r="I267" s="3"/>
      <c r="J267" s="45" t="s">
        <v>5703</v>
      </c>
      <c r="K267" s="45"/>
      <c r="L267" s="45"/>
      <c r="AX267" t="s">
        <v>5967</v>
      </c>
      <c r="AY267" t="s">
        <v>5721</v>
      </c>
      <c r="BB267" t="s">
        <v>7471</v>
      </c>
      <c r="BC267" t="s">
        <v>312</v>
      </c>
      <c r="BD267">
        <v>2</v>
      </c>
      <c r="BE267" t="s">
        <v>344</v>
      </c>
      <c r="BG267">
        <v>266</v>
      </c>
      <c r="BH267" t="s">
        <v>331</v>
      </c>
      <c r="BI267" t="s">
        <v>294</v>
      </c>
    </row>
    <row r="268" spans="1:61" x14ac:dyDescent="0.25">
      <c r="A268" s="3">
        <v>267</v>
      </c>
      <c r="B268" s="3" t="s">
        <v>180</v>
      </c>
      <c r="C268" s="3" t="s">
        <v>156</v>
      </c>
      <c r="D268" s="3" t="s">
        <v>316</v>
      </c>
      <c r="E268" s="3" t="s">
        <v>460</v>
      </c>
      <c r="F268" s="3" t="s">
        <v>461</v>
      </c>
      <c r="G268" s="3" t="s">
        <v>424</v>
      </c>
      <c r="H268" s="3" t="s">
        <v>425</v>
      </c>
      <c r="I268" s="3"/>
      <c r="J268" s="45" t="s">
        <v>696</v>
      </c>
      <c r="K268" s="45"/>
      <c r="L268" s="45"/>
      <c r="AX268" t="s">
        <v>5968</v>
      </c>
      <c r="AY268" t="s">
        <v>5724</v>
      </c>
      <c r="BB268" t="s">
        <v>7472</v>
      </c>
      <c r="BC268" t="s">
        <v>312</v>
      </c>
      <c r="BD268">
        <v>3</v>
      </c>
      <c r="BE268" t="s">
        <v>345</v>
      </c>
      <c r="BG268">
        <v>267</v>
      </c>
      <c r="BH268" t="s">
        <v>332</v>
      </c>
      <c r="BI268" t="s">
        <v>295</v>
      </c>
    </row>
    <row r="269" spans="1:61" x14ac:dyDescent="0.25">
      <c r="A269" s="3">
        <v>268</v>
      </c>
      <c r="B269" s="3" t="s">
        <v>181</v>
      </c>
      <c r="C269" s="3" t="s">
        <v>157</v>
      </c>
      <c r="D269" s="3" t="s">
        <v>317</v>
      </c>
      <c r="E269" s="3" t="s">
        <v>462</v>
      </c>
      <c r="F269" s="3" t="s">
        <v>463</v>
      </c>
      <c r="G269" s="3" t="s">
        <v>425</v>
      </c>
      <c r="H269" s="3" t="s">
        <v>424</v>
      </c>
      <c r="I269" s="3"/>
      <c r="J269" s="46" t="s">
        <v>5705</v>
      </c>
      <c r="K269" s="45"/>
      <c r="L269" s="45"/>
      <c r="AX269" t="s">
        <v>4931</v>
      </c>
      <c r="AY269" t="s">
        <v>5722</v>
      </c>
      <c r="BB269" t="s">
        <v>7473</v>
      </c>
      <c r="BC269" t="s">
        <v>312</v>
      </c>
      <c r="BD269">
        <v>4</v>
      </c>
      <c r="BE269" t="s">
        <v>346</v>
      </c>
      <c r="BG269">
        <v>268</v>
      </c>
      <c r="BH269" t="s">
        <v>333</v>
      </c>
      <c r="BI269" t="s">
        <v>296</v>
      </c>
    </row>
    <row r="270" spans="1:61" x14ac:dyDescent="0.25">
      <c r="A270" s="3">
        <v>269</v>
      </c>
      <c r="B270" s="3" t="s">
        <v>182</v>
      </c>
      <c r="C270" s="3" t="s">
        <v>158</v>
      </c>
      <c r="D270" s="3" t="s">
        <v>318</v>
      </c>
      <c r="E270" s="3" t="s">
        <v>462</v>
      </c>
      <c r="F270" s="3" t="s">
        <v>463</v>
      </c>
      <c r="G270" s="3" t="s">
        <v>423</v>
      </c>
      <c r="H270" s="3" t="s">
        <v>422</v>
      </c>
      <c r="I270" s="3"/>
      <c r="J270" s="45" t="s">
        <v>5703</v>
      </c>
      <c r="K270" s="45"/>
      <c r="L270" s="45"/>
      <c r="AX270" t="s">
        <v>5969</v>
      </c>
      <c r="AY270" t="s">
        <v>5723</v>
      </c>
      <c r="BB270" t="s">
        <v>7474</v>
      </c>
      <c r="BC270" t="s">
        <v>312</v>
      </c>
      <c r="BD270">
        <v>5</v>
      </c>
      <c r="BE270" t="s">
        <v>347</v>
      </c>
      <c r="BG270">
        <v>269</v>
      </c>
      <c r="BH270" t="s">
        <v>334</v>
      </c>
      <c r="BI270" t="s">
        <v>297</v>
      </c>
    </row>
    <row r="271" spans="1:61" x14ac:dyDescent="0.25">
      <c r="A271" s="3">
        <v>270</v>
      </c>
      <c r="B271" s="3" t="s">
        <v>183</v>
      </c>
      <c r="C271" s="3" t="s">
        <v>147</v>
      </c>
      <c r="D271" s="3" t="s">
        <v>319</v>
      </c>
      <c r="E271" s="3" t="s">
        <v>464</v>
      </c>
      <c r="F271" s="3" t="s">
        <v>465</v>
      </c>
      <c r="G271" s="3" t="s">
        <v>412</v>
      </c>
      <c r="H271" s="3" t="s">
        <v>413</v>
      </c>
      <c r="I271" s="3"/>
      <c r="J271" s="45" t="s">
        <v>696</v>
      </c>
      <c r="K271" s="45"/>
      <c r="L271" s="45"/>
      <c r="AX271" t="s">
        <v>5970</v>
      </c>
      <c r="AY271" t="s">
        <v>5721</v>
      </c>
      <c r="BB271" t="s">
        <v>7475</v>
      </c>
      <c r="BC271" t="s">
        <v>312</v>
      </c>
      <c r="BD271">
        <v>6</v>
      </c>
      <c r="BE271" t="s">
        <v>348</v>
      </c>
      <c r="BG271">
        <v>270</v>
      </c>
      <c r="BH271" t="s">
        <v>335</v>
      </c>
      <c r="BI271" t="s">
        <v>298</v>
      </c>
    </row>
    <row r="272" spans="1:61" x14ac:dyDescent="0.25">
      <c r="A272" s="3">
        <v>271</v>
      </c>
      <c r="B272" s="3" t="s">
        <v>184</v>
      </c>
      <c r="C272" s="3" t="s">
        <v>148</v>
      </c>
      <c r="D272" s="3" t="s">
        <v>320</v>
      </c>
      <c r="E272" s="3" t="s">
        <v>464</v>
      </c>
      <c r="F272" s="3" t="s">
        <v>465</v>
      </c>
      <c r="G272" s="3" t="s">
        <v>416</v>
      </c>
      <c r="H272" s="3" t="s">
        <v>412</v>
      </c>
      <c r="I272" s="3"/>
      <c r="J272" s="45" t="s">
        <v>696</v>
      </c>
      <c r="K272" s="45"/>
      <c r="L272" s="45"/>
      <c r="AX272" t="s">
        <v>5971</v>
      </c>
      <c r="AY272" t="s">
        <v>5720</v>
      </c>
      <c r="BB272" t="s">
        <v>7476</v>
      </c>
      <c r="BC272" t="s">
        <v>312</v>
      </c>
      <c r="BD272">
        <v>7</v>
      </c>
      <c r="BE272" t="s">
        <v>349</v>
      </c>
      <c r="BG272">
        <v>271</v>
      </c>
      <c r="BH272" t="s">
        <v>336</v>
      </c>
      <c r="BI272" t="s">
        <v>299</v>
      </c>
    </row>
    <row r="273" spans="1:61" x14ac:dyDescent="0.25">
      <c r="A273" s="3">
        <v>272</v>
      </c>
      <c r="B273" s="3" t="s">
        <v>185</v>
      </c>
      <c r="C273" s="3" t="s">
        <v>149</v>
      </c>
      <c r="D273" s="3" t="s">
        <v>321</v>
      </c>
      <c r="E273" s="3" t="s">
        <v>466</v>
      </c>
      <c r="F273" s="3" t="s">
        <v>467</v>
      </c>
      <c r="G273" s="3" t="s">
        <v>417</v>
      </c>
      <c r="H273" s="3" t="s">
        <v>417</v>
      </c>
      <c r="I273" s="3"/>
      <c r="J273" s="45" t="s">
        <v>5704</v>
      </c>
      <c r="K273" s="45"/>
      <c r="L273" s="45"/>
      <c r="AX273" t="s">
        <v>4933</v>
      </c>
      <c r="AY273" t="s">
        <v>5722</v>
      </c>
      <c r="BB273" t="s">
        <v>7477</v>
      </c>
      <c r="BC273" t="s">
        <v>312</v>
      </c>
      <c r="BD273">
        <v>8</v>
      </c>
      <c r="BE273" t="s">
        <v>350</v>
      </c>
      <c r="BG273">
        <v>272</v>
      </c>
      <c r="BH273" t="s">
        <v>337</v>
      </c>
      <c r="BI273" t="s">
        <v>300</v>
      </c>
    </row>
    <row r="274" spans="1:61" x14ac:dyDescent="0.25">
      <c r="A274" s="3">
        <v>273</v>
      </c>
      <c r="B274" s="3" t="s">
        <v>186</v>
      </c>
      <c r="C274" s="3" t="s">
        <v>150</v>
      </c>
      <c r="D274" s="3" t="s">
        <v>322</v>
      </c>
      <c r="E274" s="3" t="s">
        <v>466</v>
      </c>
      <c r="F274" s="3" t="s">
        <v>467</v>
      </c>
      <c r="G274" s="3" t="s">
        <v>412</v>
      </c>
      <c r="H274" s="3" t="s">
        <v>416</v>
      </c>
      <c r="I274" s="3"/>
      <c r="J274" s="45" t="s">
        <v>696</v>
      </c>
      <c r="K274" s="45"/>
      <c r="L274" s="45"/>
      <c r="AX274" t="s">
        <v>5972</v>
      </c>
      <c r="AY274" t="s">
        <v>5724</v>
      </c>
      <c r="BB274" t="s">
        <v>7478</v>
      </c>
      <c r="BC274" t="s">
        <v>312</v>
      </c>
      <c r="BD274">
        <v>9</v>
      </c>
      <c r="BE274" t="s">
        <v>351</v>
      </c>
      <c r="BG274">
        <v>273</v>
      </c>
      <c r="BH274" t="s">
        <v>338</v>
      </c>
      <c r="BI274" t="s">
        <v>301</v>
      </c>
    </row>
    <row r="275" spans="1:61" x14ac:dyDescent="0.25">
      <c r="A275" s="3">
        <v>274</v>
      </c>
      <c r="B275" s="3" t="s">
        <v>176</v>
      </c>
      <c r="C275" s="3" t="s">
        <v>151</v>
      </c>
      <c r="D275" s="3" t="s">
        <v>323</v>
      </c>
      <c r="E275" s="3" t="s">
        <v>468</v>
      </c>
      <c r="F275" s="3" t="s">
        <v>469</v>
      </c>
      <c r="G275" s="3" t="s">
        <v>413</v>
      </c>
      <c r="H275" s="3" t="s">
        <v>412</v>
      </c>
      <c r="I275" s="3"/>
      <c r="J275" s="45" t="s">
        <v>696</v>
      </c>
      <c r="K275" s="45"/>
      <c r="L275" s="45"/>
      <c r="AX275" t="s">
        <v>5973</v>
      </c>
      <c r="AY275" t="s">
        <v>5724</v>
      </c>
      <c r="BB275" t="s">
        <v>7479</v>
      </c>
      <c r="BC275" t="s">
        <v>312</v>
      </c>
      <c r="BD275">
        <v>10</v>
      </c>
      <c r="BE275" t="s">
        <v>352</v>
      </c>
      <c r="BG275">
        <v>274</v>
      </c>
      <c r="BH275" t="s">
        <v>339</v>
      </c>
      <c r="BI275" t="s">
        <v>302</v>
      </c>
    </row>
    <row r="276" spans="1:61" x14ac:dyDescent="0.25">
      <c r="A276" s="3">
        <v>275</v>
      </c>
      <c r="B276" s="3" t="s">
        <v>177</v>
      </c>
      <c r="C276" s="3" t="s">
        <v>152</v>
      </c>
      <c r="D276" s="3" t="s">
        <v>324</v>
      </c>
      <c r="E276" s="3" t="s">
        <v>468</v>
      </c>
      <c r="F276" s="3" t="s">
        <v>469</v>
      </c>
      <c r="G276" s="3" t="s">
        <v>422</v>
      </c>
      <c r="H276" s="3" t="s">
        <v>423</v>
      </c>
      <c r="I276" s="3"/>
      <c r="J276" s="45" t="s">
        <v>5703</v>
      </c>
      <c r="K276" s="45"/>
      <c r="L276" s="45"/>
      <c r="AX276" t="s">
        <v>5974</v>
      </c>
      <c r="AY276" t="s">
        <v>5722</v>
      </c>
      <c r="BB276" t="s">
        <v>7480</v>
      </c>
      <c r="BC276" t="s">
        <v>312</v>
      </c>
      <c r="BD276">
        <v>11</v>
      </c>
      <c r="BE276" t="s">
        <v>293</v>
      </c>
      <c r="BG276">
        <v>275</v>
      </c>
      <c r="BH276" t="s">
        <v>340</v>
      </c>
      <c r="BI276" t="s">
        <v>303</v>
      </c>
    </row>
    <row r="277" spans="1:61" x14ac:dyDescent="0.25">
      <c r="A277" s="3">
        <v>276</v>
      </c>
      <c r="B277" s="3" t="s">
        <v>179</v>
      </c>
      <c r="C277" s="3" t="s">
        <v>153</v>
      </c>
      <c r="D277" s="3" t="s">
        <v>325</v>
      </c>
      <c r="E277" s="3" t="s">
        <v>470</v>
      </c>
      <c r="F277" s="3" t="s">
        <v>5707</v>
      </c>
      <c r="G277" s="3" t="s">
        <v>424</v>
      </c>
      <c r="H277" s="3" t="s">
        <v>425</v>
      </c>
      <c r="I277" s="3"/>
      <c r="J277" s="46" t="s">
        <v>5705</v>
      </c>
      <c r="K277" s="45"/>
      <c r="L277" s="45"/>
      <c r="AX277" t="s">
        <v>5975</v>
      </c>
      <c r="AY277" t="s">
        <v>5723</v>
      </c>
      <c r="BB277" t="s">
        <v>7481</v>
      </c>
      <c r="BC277" t="s">
        <v>312</v>
      </c>
      <c r="BD277">
        <v>12</v>
      </c>
      <c r="BE277" t="s">
        <v>294</v>
      </c>
      <c r="BG277">
        <v>276</v>
      </c>
      <c r="BH277" t="s">
        <v>341</v>
      </c>
      <c r="BI277" t="s">
        <v>304</v>
      </c>
    </row>
    <row r="278" spans="1:61" x14ac:dyDescent="0.25">
      <c r="A278" s="3">
        <v>277</v>
      </c>
      <c r="B278" s="3" t="s">
        <v>180</v>
      </c>
      <c r="C278" s="3" t="s">
        <v>154</v>
      </c>
      <c r="D278" s="3" t="s">
        <v>326</v>
      </c>
      <c r="E278" s="3" t="s">
        <v>470</v>
      </c>
      <c r="F278" s="3" t="s">
        <v>5707</v>
      </c>
      <c r="G278" s="3" t="s">
        <v>425</v>
      </c>
      <c r="H278" s="3" t="s">
        <v>424</v>
      </c>
      <c r="I278" s="3"/>
      <c r="J278" s="45" t="s">
        <v>5703</v>
      </c>
      <c r="K278" s="45"/>
      <c r="L278" s="45"/>
      <c r="AX278" t="s">
        <v>5976</v>
      </c>
      <c r="AY278" t="s">
        <v>5723</v>
      </c>
      <c r="BB278" t="s">
        <v>7482</v>
      </c>
      <c r="BC278" t="s">
        <v>313</v>
      </c>
      <c r="BD278">
        <v>1</v>
      </c>
      <c r="BE278" t="s">
        <v>295</v>
      </c>
      <c r="BG278">
        <v>277</v>
      </c>
      <c r="BH278" t="s">
        <v>342</v>
      </c>
      <c r="BI278" t="s">
        <v>305</v>
      </c>
    </row>
    <row r="279" spans="1:61" x14ac:dyDescent="0.25">
      <c r="A279" s="3">
        <v>278</v>
      </c>
      <c r="B279" s="3" t="s">
        <v>181</v>
      </c>
      <c r="C279" s="3" t="s">
        <v>155</v>
      </c>
      <c r="D279" s="3" t="s">
        <v>327</v>
      </c>
      <c r="E279" s="3" t="s">
        <v>471</v>
      </c>
      <c r="F279" s="3" t="s">
        <v>472</v>
      </c>
      <c r="G279" s="3" t="s">
        <v>423</v>
      </c>
      <c r="H279" s="3" t="s">
        <v>422</v>
      </c>
      <c r="I279" s="3"/>
      <c r="J279" s="45" t="s">
        <v>696</v>
      </c>
      <c r="K279" s="45"/>
      <c r="L279" s="45"/>
      <c r="AX279" t="s">
        <v>5977</v>
      </c>
      <c r="AY279" t="s">
        <v>5724</v>
      </c>
      <c r="BB279" t="s">
        <v>7483</v>
      </c>
      <c r="BC279" t="s">
        <v>313</v>
      </c>
      <c r="BD279">
        <v>2</v>
      </c>
      <c r="BE279" t="s">
        <v>296</v>
      </c>
      <c r="BG279">
        <v>278</v>
      </c>
      <c r="BH279" t="s">
        <v>343</v>
      </c>
      <c r="BI279" t="s">
        <v>306</v>
      </c>
    </row>
    <row r="280" spans="1:61" x14ac:dyDescent="0.25">
      <c r="A280" s="3">
        <v>279</v>
      </c>
      <c r="B280" s="3" t="s">
        <v>182</v>
      </c>
      <c r="C280" s="3" t="s">
        <v>156</v>
      </c>
      <c r="D280" s="3" t="s">
        <v>328</v>
      </c>
      <c r="E280" s="3" t="s">
        <v>471</v>
      </c>
      <c r="F280" s="3" t="s">
        <v>472</v>
      </c>
      <c r="G280" s="3" t="s">
        <v>412</v>
      </c>
      <c r="H280" s="3" t="s">
        <v>413</v>
      </c>
      <c r="I280" s="3"/>
      <c r="J280" s="45" t="s">
        <v>696</v>
      </c>
      <c r="K280" s="45"/>
      <c r="L280" s="45"/>
      <c r="AX280" t="s">
        <v>5978</v>
      </c>
      <c r="AY280" t="s">
        <v>5721</v>
      </c>
      <c r="BB280" t="s">
        <v>7484</v>
      </c>
      <c r="BC280" t="s">
        <v>313</v>
      </c>
      <c r="BD280">
        <v>3</v>
      </c>
      <c r="BE280" t="s">
        <v>297</v>
      </c>
      <c r="BG280">
        <v>279</v>
      </c>
      <c r="BH280" t="s">
        <v>344</v>
      </c>
      <c r="BI280" t="s">
        <v>307</v>
      </c>
    </row>
    <row r="281" spans="1:61" x14ac:dyDescent="0.25">
      <c r="A281" s="3">
        <v>280</v>
      </c>
      <c r="B281" s="3" t="s">
        <v>183</v>
      </c>
      <c r="C281" s="3" t="s">
        <v>157</v>
      </c>
      <c r="D281" s="3" t="s">
        <v>329</v>
      </c>
      <c r="E281" s="3" t="s">
        <v>473</v>
      </c>
      <c r="F281" s="3" t="s">
        <v>474</v>
      </c>
      <c r="G281" s="3" t="s">
        <v>416</v>
      </c>
      <c r="H281" s="3" t="s">
        <v>412</v>
      </c>
      <c r="I281" s="3"/>
      <c r="J281" s="45" t="s">
        <v>5704</v>
      </c>
      <c r="K281" s="45"/>
      <c r="L281" s="45"/>
      <c r="AX281" t="s">
        <v>4930</v>
      </c>
      <c r="AY281" t="s">
        <v>5722</v>
      </c>
      <c r="BB281" t="s">
        <v>7485</v>
      </c>
      <c r="BC281" t="s">
        <v>313</v>
      </c>
      <c r="BD281">
        <v>4</v>
      </c>
      <c r="BE281" t="s">
        <v>298</v>
      </c>
      <c r="BG281">
        <v>280</v>
      </c>
      <c r="BH281" t="s">
        <v>345</v>
      </c>
      <c r="BI281" t="s">
        <v>308</v>
      </c>
    </row>
    <row r="282" spans="1:61" x14ac:dyDescent="0.25">
      <c r="A282" s="3">
        <v>281</v>
      </c>
      <c r="B282" s="3" t="s">
        <v>184</v>
      </c>
      <c r="C282" s="3" t="s">
        <v>158</v>
      </c>
      <c r="D282" s="3" t="s">
        <v>330</v>
      </c>
      <c r="E282" s="3" t="s">
        <v>473</v>
      </c>
      <c r="F282" s="3" t="s">
        <v>474</v>
      </c>
      <c r="G282" s="3" t="s">
        <v>417</v>
      </c>
      <c r="H282" s="3" t="s">
        <v>417</v>
      </c>
      <c r="I282" s="3"/>
      <c r="J282" s="45" t="s">
        <v>696</v>
      </c>
      <c r="K282" s="45"/>
      <c r="L282" s="45"/>
      <c r="AX282" t="s">
        <v>5979</v>
      </c>
      <c r="AY282" t="s">
        <v>5723</v>
      </c>
      <c r="BB282" t="s">
        <v>7486</v>
      </c>
      <c r="BC282" t="s">
        <v>313</v>
      </c>
      <c r="BD282">
        <v>5</v>
      </c>
      <c r="BE282" t="s">
        <v>299</v>
      </c>
      <c r="BG282">
        <v>281</v>
      </c>
      <c r="BH282" t="s">
        <v>346</v>
      </c>
      <c r="BI282" t="s">
        <v>309</v>
      </c>
    </row>
    <row r="283" spans="1:61" x14ac:dyDescent="0.25">
      <c r="A283" s="3">
        <v>282</v>
      </c>
      <c r="B283" s="3" t="s">
        <v>185</v>
      </c>
      <c r="C283" s="3" t="s">
        <v>147</v>
      </c>
      <c r="D283" s="3" t="s">
        <v>331</v>
      </c>
      <c r="E283" s="3" t="s">
        <v>475</v>
      </c>
      <c r="F283" s="3" t="s">
        <v>476</v>
      </c>
      <c r="G283" s="3" t="s">
        <v>412</v>
      </c>
      <c r="H283" s="3" t="s">
        <v>416</v>
      </c>
      <c r="I283" s="3"/>
      <c r="J283" s="45" t="s">
        <v>696</v>
      </c>
      <c r="K283" s="45"/>
      <c r="L283" s="45"/>
      <c r="AX283" t="s">
        <v>5980</v>
      </c>
      <c r="AY283" t="s">
        <v>5723</v>
      </c>
      <c r="BB283" t="s">
        <v>7487</v>
      </c>
      <c r="BC283" t="s">
        <v>313</v>
      </c>
      <c r="BD283">
        <v>6</v>
      </c>
      <c r="BE283" t="s">
        <v>300</v>
      </c>
      <c r="BG283">
        <v>282</v>
      </c>
      <c r="BH283" t="s">
        <v>347</v>
      </c>
      <c r="BI283" t="s">
        <v>310</v>
      </c>
    </row>
    <row r="284" spans="1:61" x14ac:dyDescent="0.25">
      <c r="A284" s="3">
        <v>283</v>
      </c>
      <c r="B284" s="3" t="s">
        <v>186</v>
      </c>
      <c r="C284" s="3" t="s">
        <v>148</v>
      </c>
      <c r="D284" s="3" t="s">
        <v>332</v>
      </c>
      <c r="E284" s="3" t="s">
        <v>475</v>
      </c>
      <c r="F284" s="3" t="s">
        <v>476</v>
      </c>
      <c r="G284" s="3" t="s">
        <v>413</v>
      </c>
      <c r="H284" s="3" t="s">
        <v>412</v>
      </c>
      <c r="I284" s="3"/>
      <c r="J284" s="45" t="s">
        <v>5703</v>
      </c>
      <c r="K284" s="45"/>
      <c r="L284" s="45"/>
      <c r="AX284" t="s">
        <v>5981</v>
      </c>
      <c r="AY284" t="s">
        <v>5722</v>
      </c>
      <c r="BB284" t="s">
        <v>7488</v>
      </c>
      <c r="BC284" t="s">
        <v>313</v>
      </c>
      <c r="BD284">
        <v>7</v>
      </c>
      <c r="BE284" t="s">
        <v>301</v>
      </c>
      <c r="BG284">
        <v>283</v>
      </c>
      <c r="BH284" t="s">
        <v>348</v>
      </c>
      <c r="BI284" t="s">
        <v>311</v>
      </c>
    </row>
    <row r="285" spans="1:61" x14ac:dyDescent="0.25">
      <c r="A285" s="3">
        <v>284</v>
      </c>
      <c r="B285" s="3" t="s">
        <v>176</v>
      </c>
      <c r="C285" s="3" t="s">
        <v>149</v>
      </c>
      <c r="D285" s="3" t="s">
        <v>333</v>
      </c>
      <c r="E285" s="3" t="s">
        <v>410</v>
      </c>
      <c r="F285" s="3" t="s">
        <v>411</v>
      </c>
      <c r="G285" s="3" t="s">
        <v>422</v>
      </c>
      <c r="H285" s="3" t="s">
        <v>423</v>
      </c>
      <c r="I285" s="3"/>
      <c r="J285" s="46" t="s">
        <v>5705</v>
      </c>
      <c r="K285" s="45"/>
      <c r="L285" s="45"/>
      <c r="AX285" t="s">
        <v>5982</v>
      </c>
      <c r="AY285" t="s">
        <v>5723</v>
      </c>
      <c r="BB285" t="s">
        <v>7489</v>
      </c>
      <c r="BC285" t="s">
        <v>313</v>
      </c>
      <c r="BD285">
        <v>8</v>
      </c>
      <c r="BE285" t="s">
        <v>302</v>
      </c>
      <c r="BG285">
        <v>284</v>
      </c>
      <c r="BH285" t="s">
        <v>349</v>
      </c>
      <c r="BI285" t="s">
        <v>312</v>
      </c>
    </row>
    <row r="286" spans="1:61" x14ac:dyDescent="0.25">
      <c r="A286" s="3">
        <v>285</v>
      </c>
      <c r="B286" s="3" t="s">
        <v>177</v>
      </c>
      <c r="C286" s="3" t="s">
        <v>150</v>
      </c>
      <c r="D286" s="3" t="s">
        <v>334</v>
      </c>
      <c r="E286" s="3" t="s">
        <v>410</v>
      </c>
      <c r="F286" s="3" t="s">
        <v>411</v>
      </c>
      <c r="G286" s="3" t="s">
        <v>412</v>
      </c>
      <c r="H286" s="3" t="s">
        <v>413</v>
      </c>
      <c r="I286" s="3"/>
      <c r="J286" s="45" t="s">
        <v>5703</v>
      </c>
      <c r="K286" s="45"/>
      <c r="L286" s="45"/>
      <c r="AX286" t="s">
        <v>5983</v>
      </c>
      <c r="AY286" t="s">
        <v>5720</v>
      </c>
      <c r="BB286" t="s">
        <v>7490</v>
      </c>
      <c r="BC286" t="s">
        <v>313</v>
      </c>
      <c r="BD286">
        <v>9</v>
      </c>
      <c r="BE286" t="s">
        <v>303</v>
      </c>
      <c r="BG286">
        <v>285</v>
      </c>
      <c r="BH286" t="s">
        <v>350</v>
      </c>
      <c r="BI286" t="s">
        <v>313</v>
      </c>
    </row>
    <row r="287" spans="1:61" x14ac:dyDescent="0.25">
      <c r="A287" s="3">
        <v>286</v>
      </c>
      <c r="B287" s="3" t="s">
        <v>179</v>
      </c>
      <c r="C287" s="3" t="s">
        <v>151</v>
      </c>
      <c r="D287" s="3" t="s">
        <v>335</v>
      </c>
      <c r="E287" s="3" t="s">
        <v>414</v>
      </c>
      <c r="F287" s="3" t="s">
        <v>415</v>
      </c>
      <c r="G287" s="3" t="s">
        <v>416</v>
      </c>
      <c r="H287" s="3" t="s">
        <v>412</v>
      </c>
      <c r="I287" s="3"/>
      <c r="J287" s="45" t="s">
        <v>696</v>
      </c>
      <c r="K287" s="45"/>
      <c r="L287" s="45"/>
      <c r="AX287" t="s">
        <v>5984</v>
      </c>
      <c r="AY287" t="s">
        <v>5723</v>
      </c>
      <c r="BB287" t="s">
        <v>7491</v>
      </c>
      <c r="BC287" t="s">
        <v>313</v>
      </c>
      <c r="BD287">
        <v>10</v>
      </c>
      <c r="BE287" t="s">
        <v>304</v>
      </c>
      <c r="BG287">
        <v>286</v>
      </c>
      <c r="BH287" t="s">
        <v>351</v>
      </c>
      <c r="BI287" t="s">
        <v>314</v>
      </c>
    </row>
    <row r="288" spans="1:61" x14ac:dyDescent="0.25">
      <c r="A288" s="3">
        <v>287</v>
      </c>
      <c r="B288" s="3" t="s">
        <v>180</v>
      </c>
      <c r="C288" s="3" t="s">
        <v>152</v>
      </c>
      <c r="D288" s="3" t="s">
        <v>336</v>
      </c>
      <c r="E288" s="3" t="s">
        <v>414</v>
      </c>
      <c r="F288" s="3" t="s">
        <v>415</v>
      </c>
      <c r="G288" s="3" t="s">
        <v>417</v>
      </c>
      <c r="H288" s="3" t="s">
        <v>417</v>
      </c>
      <c r="I288" s="3"/>
      <c r="J288" s="45" t="s">
        <v>696</v>
      </c>
      <c r="K288" s="45"/>
      <c r="L288" s="45"/>
      <c r="AX288" t="s">
        <v>5985</v>
      </c>
      <c r="AY288" t="s">
        <v>5723</v>
      </c>
      <c r="BB288" t="s">
        <v>7492</v>
      </c>
      <c r="BC288" t="s">
        <v>313</v>
      </c>
      <c r="BD288">
        <v>11</v>
      </c>
      <c r="BE288" t="s">
        <v>305</v>
      </c>
      <c r="BG288">
        <v>287</v>
      </c>
      <c r="BH288" t="s">
        <v>352</v>
      </c>
      <c r="BI288" t="s">
        <v>315</v>
      </c>
    </row>
    <row r="289" spans="1:61" x14ac:dyDescent="0.25">
      <c r="A289" s="3">
        <v>288</v>
      </c>
      <c r="B289" s="3" t="s">
        <v>181</v>
      </c>
      <c r="C289" s="3" t="s">
        <v>153</v>
      </c>
      <c r="D289" s="3" t="s">
        <v>337</v>
      </c>
      <c r="E289" s="3" t="s">
        <v>418</v>
      </c>
      <c r="F289" s="3" t="s">
        <v>419</v>
      </c>
      <c r="G289" s="3" t="s">
        <v>412</v>
      </c>
      <c r="H289" s="3" t="s">
        <v>416</v>
      </c>
      <c r="I289" s="3"/>
      <c r="J289" s="45" t="s">
        <v>5704</v>
      </c>
      <c r="K289" s="45"/>
      <c r="L289" s="45"/>
      <c r="AX289" t="s">
        <v>5986</v>
      </c>
      <c r="AY289" t="s">
        <v>5722</v>
      </c>
      <c r="BB289" t="s">
        <v>7493</v>
      </c>
      <c r="BC289" t="s">
        <v>313</v>
      </c>
      <c r="BD289">
        <v>12</v>
      </c>
      <c r="BE289" t="s">
        <v>306</v>
      </c>
      <c r="BG289">
        <v>288</v>
      </c>
      <c r="BH289" t="s">
        <v>293</v>
      </c>
      <c r="BI289" t="s">
        <v>316</v>
      </c>
    </row>
    <row r="290" spans="1:61" x14ac:dyDescent="0.25">
      <c r="A290" s="3">
        <v>289</v>
      </c>
      <c r="B290" s="3" t="s">
        <v>182</v>
      </c>
      <c r="C290" s="3" t="s">
        <v>154</v>
      </c>
      <c r="D290" s="3" t="s">
        <v>338</v>
      </c>
      <c r="E290" s="3" t="s">
        <v>418</v>
      </c>
      <c r="F290" s="3" t="s">
        <v>419</v>
      </c>
      <c r="G290" s="3" t="s">
        <v>413</v>
      </c>
      <c r="H290" s="3" t="s">
        <v>412</v>
      </c>
      <c r="I290" s="3"/>
      <c r="J290" s="45" t="s">
        <v>696</v>
      </c>
      <c r="K290" s="45"/>
      <c r="L290" s="45"/>
      <c r="AX290" t="s">
        <v>5987</v>
      </c>
      <c r="AY290" t="s">
        <v>5723</v>
      </c>
      <c r="BB290" t="s">
        <v>7494</v>
      </c>
      <c r="BC290" t="s">
        <v>314</v>
      </c>
      <c r="BD290">
        <v>1</v>
      </c>
      <c r="BE290" t="s">
        <v>307</v>
      </c>
      <c r="BG290">
        <v>289</v>
      </c>
      <c r="BH290" t="s">
        <v>294</v>
      </c>
      <c r="BI290" t="s">
        <v>317</v>
      </c>
    </row>
    <row r="291" spans="1:61" x14ac:dyDescent="0.25">
      <c r="A291" s="3">
        <v>290</v>
      </c>
      <c r="B291" s="3" t="s">
        <v>183</v>
      </c>
      <c r="C291" s="3" t="s">
        <v>155</v>
      </c>
      <c r="D291" s="3" t="s">
        <v>339</v>
      </c>
      <c r="E291" s="3" t="s">
        <v>420</v>
      </c>
      <c r="F291" s="3" t="s">
        <v>421</v>
      </c>
      <c r="G291" s="3" t="s">
        <v>422</v>
      </c>
      <c r="H291" s="3" t="s">
        <v>423</v>
      </c>
      <c r="I291" s="3"/>
      <c r="J291" s="45" t="s">
        <v>696</v>
      </c>
      <c r="K291" s="45"/>
      <c r="L291" s="45"/>
      <c r="AX291" t="s">
        <v>5988</v>
      </c>
      <c r="AY291" t="s">
        <v>5720</v>
      </c>
      <c r="BB291" t="s">
        <v>7495</v>
      </c>
      <c r="BC291" t="s">
        <v>314</v>
      </c>
      <c r="BD291">
        <v>2</v>
      </c>
      <c r="BE291" t="s">
        <v>308</v>
      </c>
      <c r="BG291">
        <v>290</v>
      </c>
      <c r="BH291" t="s">
        <v>295</v>
      </c>
      <c r="BI291" t="s">
        <v>318</v>
      </c>
    </row>
    <row r="292" spans="1:61" x14ac:dyDescent="0.25">
      <c r="A292" s="3">
        <v>291</v>
      </c>
      <c r="B292" s="3" t="s">
        <v>184</v>
      </c>
      <c r="C292" s="3" t="s">
        <v>156</v>
      </c>
      <c r="D292" s="3" t="s">
        <v>340</v>
      </c>
      <c r="E292" s="3" t="s">
        <v>420</v>
      </c>
      <c r="F292" s="3" t="s">
        <v>421</v>
      </c>
      <c r="G292" s="3" t="s">
        <v>424</v>
      </c>
      <c r="H292" s="3" t="s">
        <v>425</v>
      </c>
      <c r="I292" s="3"/>
      <c r="J292" s="45" t="s">
        <v>5703</v>
      </c>
      <c r="K292" s="45"/>
      <c r="L292" s="45"/>
      <c r="AX292" t="s">
        <v>4942</v>
      </c>
      <c r="AY292" t="s">
        <v>5722</v>
      </c>
      <c r="BB292" t="s">
        <v>7496</v>
      </c>
      <c r="BC292" t="s">
        <v>314</v>
      </c>
      <c r="BD292">
        <v>3</v>
      </c>
      <c r="BE292" t="s">
        <v>309</v>
      </c>
      <c r="BG292">
        <v>291</v>
      </c>
      <c r="BH292" t="s">
        <v>296</v>
      </c>
      <c r="BI292" t="s">
        <v>319</v>
      </c>
    </row>
    <row r="293" spans="1:61" x14ac:dyDescent="0.25">
      <c r="A293" s="3">
        <v>292</v>
      </c>
      <c r="B293" s="3" t="s">
        <v>185</v>
      </c>
      <c r="C293" s="3" t="s">
        <v>157</v>
      </c>
      <c r="D293" s="3" t="s">
        <v>341</v>
      </c>
      <c r="E293" s="3" t="s">
        <v>426</v>
      </c>
      <c r="F293" s="3" t="s">
        <v>427</v>
      </c>
      <c r="G293" s="3" t="s">
        <v>425</v>
      </c>
      <c r="H293" s="3" t="s">
        <v>424</v>
      </c>
      <c r="I293" s="3"/>
      <c r="J293" s="46" t="s">
        <v>5705</v>
      </c>
      <c r="K293" s="45"/>
      <c r="L293" s="45"/>
      <c r="AX293" t="s">
        <v>4939</v>
      </c>
      <c r="AY293" t="s">
        <v>5724</v>
      </c>
      <c r="BB293" t="s">
        <v>7497</v>
      </c>
      <c r="BC293" t="s">
        <v>314</v>
      </c>
      <c r="BD293">
        <v>4</v>
      </c>
      <c r="BE293" t="s">
        <v>310</v>
      </c>
      <c r="BG293">
        <v>292</v>
      </c>
      <c r="BH293" t="s">
        <v>297</v>
      </c>
      <c r="BI293" t="s">
        <v>320</v>
      </c>
    </row>
    <row r="294" spans="1:61" x14ac:dyDescent="0.25">
      <c r="A294" s="3">
        <v>293</v>
      </c>
      <c r="B294" s="3" t="s">
        <v>186</v>
      </c>
      <c r="C294" s="3" t="s">
        <v>158</v>
      </c>
      <c r="D294" s="3" t="s">
        <v>342</v>
      </c>
      <c r="E294" s="3" t="s">
        <v>426</v>
      </c>
      <c r="F294" s="3" t="s">
        <v>427</v>
      </c>
      <c r="G294" s="3" t="s">
        <v>423</v>
      </c>
      <c r="H294" s="3" t="s">
        <v>422</v>
      </c>
      <c r="I294" s="3"/>
      <c r="J294" s="45" t="s">
        <v>696</v>
      </c>
      <c r="K294" s="45"/>
      <c r="L294" s="45"/>
      <c r="AX294" t="s">
        <v>5989</v>
      </c>
      <c r="AY294" t="s">
        <v>5724</v>
      </c>
      <c r="BB294" t="s">
        <v>7498</v>
      </c>
      <c r="BC294" t="s">
        <v>314</v>
      </c>
      <c r="BD294">
        <v>5</v>
      </c>
      <c r="BE294" t="s">
        <v>311</v>
      </c>
      <c r="BG294">
        <v>293</v>
      </c>
      <c r="BH294" t="s">
        <v>298</v>
      </c>
      <c r="BI294" t="s">
        <v>321</v>
      </c>
    </row>
    <row r="295" spans="1:61" x14ac:dyDescent="0.25">
      <c r="A295" s="3">
        <v>294</v>
      </c>
      <c r="B295" s="3" t="s">
        <v>176</v>
      </c>
      <c r="C295" s="3" t="s">
        <v>147</v>
      </c>
      <c r="D295" s="3" t="s">
        <v>343</v>
      </c>
      <c r="E295" s="3" t="s">
        <v>428</v>
      </c>
      <c r="F295" s="3" t="s">
        <v>429</v>
      </c>
      <c r="G295" s="3" t="s">
        <v>412</v>
      </c>
      <c r="H295" s="3" t="s">
        <v>413</v>
      </c>
      <c r="I295" s="3"/>
      <c r="J295" s="45" t="s">
        <v>5703</v>
      </c>
      <c r="K295" s="45"/>
      <c r="L295" s="45"/>
      <c r="AX295" t="s">
        <v>4934</v>
      </c>
      <c r="AY295" t="s">
        <v>5721</v>
      </c>
      <c r="BB295" t="s">
        <v>7499</v>
      </c>
      <c r="BC295" t="s">
        <v>314</v>
      </c>
      <c r="BD295">
        <v>6</v>
      </c>
      <c r="BE295" t="s">
        <v>312</v>
      </c>
      <c r="BG295">
        <v>294</v>
      </c>
      <c r="BH295" t="s">
        <v>299</v>
      </c>
      <c r="BI295" t="s">
        <v>322</v>
      </c>
    </row>
    <row r="296" spans="1:61" x14ac:dyDescent="0.25">
      <c r="A296" s="3">
        <v>295</v>
      </c>
      <c r="B296" s="3" t="s">
        <v>177</v>
      </c>
      <c r="C296" s="3" t="s">
        <v>148</v>
      </c>
      <c r="D296" s="3" t="s">
        <v>344</v>
      </c>
      <c r="E296" s="3" t="s">
        <v>428</v>
      </c>
      <c r="F296" s="3" t="s">
        <v>429</v>
      </c>
      <c r="G296" s="3" t="s">
        <v>416</v>
      </c>
      <c r="H296" s="3" t="s">
        <v>412</v>
      </c>
      <c r="I296" s="3"/>
      <c r="J296" s="45" t="s">
        <v>696</v>
      </c>
      <c r="K296" s="45"/>
      <c r="L296" s="45"/>
      <c r="AX296" t="s">
        <v>5990</v>
      </c>
      <c r="AY296" t="s">
        <v>5722</v>
      </c>
      <c r="BB296" t="s">
        <v>7500</v>
      </c>
      <c r="BC296" t="s">
        <v>314</v>
      </c>
      <c r="BD296">
        <v>7</v>
      </c>
      <c r="BE296" t="s">
        <v>313</v>
      </c>
      <c r="BG296">
        <v>295</v>
      </c>
      <c r="BH296" t="s">
        <v>300</v>
      </c>
      <c r="BI296" t="s">
        <v>323</v>
      </c>
    </row>
    <row r="297" spans="1:61" x14ac:dyDescent="0.25">
      <c r="A297" s="3">
        <v>296</v>
      </c>
      <c r="B297" s="3" t="s">
        <v>179</v>
      </c>
      <c r="C297" s="3" t="s">
        <v>149</v>
      </c>
      <c r="D297" s="3" t="s">
        <v>345</v>
      </c>
      <c r="E297" s="3" t="s">
        <v>430</v>
      </c>
      <c r="F297" s="3" t="s">
        <v>431</v>
      </c>
      <c r="G297" s="3" t="s">
        <v>417</v>
      </c>
      <c r="H297" s="3" t="s">
        <v>417</v>
      </c>
      <c r="I297" s="3"/>
      <c r="J297" s="45" t="s">
        <v>5704</v>
      </c>
      <c r="K297" s="45"/>
      <c r="L297" s="45"/>
      <c r="AX297" t="s">
        <v>5991</v>
      </c>
      <c r="AY297" t="s">
        <v>5723</v>
      </c>
      <c r="BB297" t="s">
        <v>7501</v>
      </c>
      <c r="BC297" t="s">
        <v>314</v>
      </c>
      <c r="BD297">
        <v>8</v>
      </c>
      <c r="BE297" t="s">
        <v>314</v>
      </c>
      <c r="BG297">
        <v>296</v>
      </c>
      <c r="BH297" t="s">
        <v>301</v>
      </c>
      <c r="BI297" t="s">
        <v>324</v>
      </c>
    </row>
    <row r="298" spans="1:61" x14ac:dyDescent="0.25">
      <c r="A298" s="3">
        <v>297</v>
      </c>
      <c r="B298" s="3" t="s">
        <v>180</v>
      </c>
      <c r="C298" s="3" t="s">
        <v>150</v>
      </c>
      <c r="D298" s="3" t="s">
        <v>346</v>
      </c>
      <c r="E298" s="3" t="s">
        <v>430</v>
      </c>
      <c r="F298" s="3" t="s">
        <v>431</v>
      </c>
      <c r="G298" s="3" t="s">
        <v>412</v>
      </c>
      <c r="H298" s="3" t="s">
        <v>416</v>
      </c>
      <c r="I298" s="3"/>
      <c r="J298" s="45" t="s">
        <v>696</v>
      </c>
      <c r="K298" s="45"/>
      <c r="L298" s="45"/>
      <c r="AX298" t="s">
        <v>5992</v>
      </c>
      <c r="AY298" t="s">
        <v>5723</v>
      </c>
      <c r="BB298" t="s">
        <v>7502</v>
      </c>
      <c r="BC298" t="s">
        <v>314</v>
      </c>
      <c r="BD298">
        <v>9</v>
      </c>
      <c r="BE298" t="s">
        <v>315</v>
      </c>
      <c r="BG298">
        <v>297</v>
      </c>
      <c r="BH298" t="s">
        <v>302</v>
      </c>
      <c r="BI298" t="s">
        <v>325</v>
      </c>
    </row>
    <row r="299" spans="1:61" x14ac:dyDescent="0.25">
      <c r="A299" s="3">
        <v>298</v>
      </c>
      <c r="B299" s="3" t="s">
        <v>181</v>
      </c>
      <c r="C299" s="3" t="s">
        <v>151</v>
      </c>
      <c r="D299" s="3" t="s">
        <v>347</v>
      </c>
      <c r="E299" s="3" t="s">
        <v>432</v>
      </c>
      <c r="F299" s="3" t="s">
        <v>433</v>
      </c>
      <c r="G299" s="3" t="s">
        <v>413</v>
      </c>
      <c r="H299" s="3" t="s">
        <v>412</v>
      </c>
      <c r="I299" s="3"/>
      <c r="J299" s="45" t="s">
        <v>696</v>
      </c>
      <c r="K299" s="45"/>
      <c r="L299" s="45"/>
      <c r="AX299" t="s">
        <v>5993</v>
      </c>
      <c r="AY299" t="s">
        <v>5722</v>
      </c>
      <c r="BB299" t="s">
        <v>7503</v>
      </c>
      <c r="BC299" t="s">
        <v>314</v>
      </c>
      <c r="BD299">
        <v>10</v>
      </c>
      <c r="BE299" t="s">
        <v>316</v>
      </c>
      <c r="BG299">
        <v>298</v>
      </c>
      <c r="BH299" t="s">
        <v>303</v>
      </c>
      <c r="BI299" t="s">
        <v>326</v>
      </c>
    </row>
    <row r="300" spans="1:61" x14ac:dyDescent="0.25">
      <c r="A300" s="3">
        <v>299</v>
      </c>
      <c r="B300" s="3" t="s">
        <v>182</v>
      </c>
      <c r="C300" s="3" t="s">
        <v>152</v>
      </c>
      <c r="D300" s="3" t="s">
        <v>348</v>
      </c>
      <c r="E300" s="3" t="s">
        <v>432</v>
      </c>
      <c r="F300" s="3" t="s">
        <v>433</v>
      </c>
      <c r="G300" s="3" t="s">
        <v>422</v>
      </c>
      <c r="H300" s="3" t="s">
        <v>423</v>
      </c>
      <c r="I300" s="3"/>
      <c r="J300" s="45" t="s">
        <v>5703</v>
      </c>
      <c r="K300" s="45"/>
      <c r="L300" s="45"/>
      <c r="AX300" t="s">
        <v>5994</v>
      </c>
      <c r="AY300" t="s">
        <v>5723</v>
      </c>
      <c r="BB300" t="s">
        <v>7504</v>
      </c>
      <c r="BC300" t="s">
        <v>314</v>
      </c>
      <c r="BD300">
        <v>11</v>
      </c>
      <c r="BE300" t="s">
        <v>317</v>
      </c>
      <c r="BG300">
        <v>299</v>
      </c>
      <c r="BH300" t="s">
        <v>304</v>
      </c>
      <c r="BI300" t="s">
        <v>327</v>
      </c>
    </row>
    <row r="301" spans="1:61" x14ac:dyDescent="0.25">
      <c r="A301" s="3">
        <v>300</v>
      </c>
      <c r="B301" s="3" t="s">
        <v>183</v>
      </c>
      <c r="C301" s="3" t="s">
        <v>153</v>
      </c>
      <c r="D301" s="3" t="s">
        <v>349</v>
      </c>
      <c r="E301" s="3" t="s">
        <v>434</v>
      </c>
      <c r="F301" s="3" t="s">
        <v>435</v>
      </c>
      <c r="G301" s="3" t="s">
        <v>424</v>
      </c>
      <c r="H301" s="3" t="s">
        <v>425</v>
      </c>
      <c r="I301" s="3"/>
      <c r="J301" s="46" t="s">
        <v>5705</v>
      </c>
      <c r="K301" s="45"/>
      <c r="L301" s="45"/>
      <c r="AX301" t="s">
        <v>5995</v>
      </c>
      <c r="AY301" t="s">
        <v>5723</v>
      </c>
      <c r="BB301" t="s">
        <v>7505</v>
      </c>
      <c r="BC301" t="s">
        <v>314</v>
      </c>
      <c r="BD301">
        <v>12</v>
      </c>
      <c r="BE301" t="s">
        <v>318</v>
      </c>
      <c r="BG301">
        <v>300</v>
      </c>
      <c r="BH301" t="s">
        <v>305</v>
      </c>
      <c r="BI301" t="s">
        <v>328</v>
      </c>
    </row>
    <row r="302" spans="1:61" x14ac:dyDescent="0.25">
      <c r="A302" s="3">
        <v>301</v>
      </c>
      <c r="B302" s="3" t="s">
        <v>184</v>
      </c>
      <c r="C302" s="3" t="s">
        <v>154</v>
      </c>
      <c r="D302" s="3" t="s">
        <v>350</v>
      </c>
      <c r="E302" s="3" t="s">
        <v>434</v>
      </c>
      <c r="F302" s="3" t="s">
        <v>435</v>
      </c>
      <c r="G302" s="3" t="s">
        <v>425</v>
      </c>
      <c r="H302" s="3" t="s">
        <v>424</v>
      </c>
      <c r="I302" s="3"/>
      <c r="J302" s="45" t="s">
        <v>696</v>
      </c>
      <c r="K302" s="45"/>
      <c r="L302" s="45"/>
      <c r="AX302" t="s">
        <v>4937</v>
      </c>
      <c r="AY302" t="s">
        <v>5720</v>
      </c>
      <c r="BB302" t="s">
        <v>7506</v>
      </c>
      <c r="BC302" t="s">
        <v>315</v>
      </c>
      <c r="BD302">
        <v>1</v>
      </c>
      <c r="BE302" t="s">
        <v>319</v>
      </c>
      <c r="BG302">
        <v>301</v>
      </c>
      <c r="BH302" t="s">
        <v>306</v>
      </c>
      <c r="BI302" t="s">
        <v>329</v>
      </c>
    </row>
    <row r="303" spans="1:61" x14ac:dyDescent="0.25">
      <c r="A303" s="3">
        <v>302</v>
      </c>
      <c r="B303" s="3" t="s">
        <v>185</v>
      </c>
      <c r="C303" s="3" t="s">
        <v>155</v>
      </c>
      <c r="D303" s="3" t="s">
        <v>351</v>
      </c>
      <c r="E303" s="3" t="s">
        <v>436</v>
      </c>
      <c r="F303" s="3" t="s">
        <v>437</v>
      </c>
      <c r="G303" s="3" t="s">
        <v>423</v>
      </c>
      <c r="H303" s="3" t="s">
        <v>422</v>
      </c>
      <c r="I303" s="3"/>
      <c r="J303" s="45" t="s">
        <v>5703</v>
      </c>
      <c r="K303" s="45"/>
      <c r="L303" s="45"/>
      <c r="AX303" t="s">
        <v>5996</v>
      </c>
      <c r="AY303" t="s">
        <v>5722</v>
      </c>
      <c r="BB303" t="s">
        <v>7507</v>
      </c>
      <c r="BC303" t="s">
        <v>315</v>
      </c>
      <c r="BD303">
        <v>2</v>
      </c>
      <c r="BE303" t="s">
        <v>320</v>
      </c>
      <c r="BG303">
        <v>302</v>
      </c>
      <c r="BH303" t="s">
        <v>307</v>
      </c>
      <c r="BI303" t="s">
        <v>330</v>
      </c>
    </row>
    <row r="304" spans="1:61" x14ac:dyDescent="0.25">
      <c r="A304" s="3">
        <v>303</v>
      </c>
      <c r="B304" s="3" t="s">
        <v>186</v>
      </c>
      <c r="C304" s="3" t="s">
        <v>156</v>
      </c>
      <c r="D304" s="3" t="s">
        <v>352</v>
      </c>
      <c r="E304" s="3" t="s">
        <v>436</v>
      </c>
      <c r="F304" s="3" t="s">
        <v>437</v>
      </c>
      <c r="G304" s="3" t="s">
        <v>412</v>
      </c>
      <c r="H304" s="3" t="s">
        <v>413</v>
      </c>
      <c r="I304" s="3"/>
      <c r="J304" s="45" t="s">
        <v>696</v>
      </c>
      <c r="K304" s="45"/>
      <c r="L304" s="45"/>
      <c r="AX304" t="s">
        <v>5997</v>
      </c>
      <c r="AY304" t="s">
        <v>5723</v>
      </c>
      <c r="BB304" t="s">
        <v>7508</v>
      </c>
      <c r="BC304" t="s">
        <v>315</v>
      </c>
      <c r="BD304">
        <v>3</v>
      </c>
      <c r="BE304" t="s">
        <v>321</v>
      </c>
      <c r="BG304">
        <v>303</v>
      </c>
      <c r="BH304" t="s">
        <v>308</v>
      </c>
      <c r="BI304" t="s">
        <v>331</v>
      </c>
    </row>
    <row r="305" spans="1:61" x14ac:dyDescent="0.25">
      <c r="A305" s="3">
        <v>304</v>
      </c>
      <c r="B305" s="3" t="s">
        <v>176</v>
      </c>
      <c r="C305" s="3" t="s">
        <v>157</v>
      </c>
      <c r="D305" s="3" t="s">
        <v>293</v>
      </c>
      <c r="E305" s="3" t="s">
        <v>438</v>
      </c>
      <c r="F305" s="3" t="s">
        <v>439</v>
      </c>
      <c r="G305" s="3" t="s">
        <v>416</v>
      </c>
      <c r="H305" s="3" t="s">
        <v>412</v>
      </c>
      <c r="I305" s="3"/>
      <c r="J305" s="45" t="s">
        <v>5704</v>
      </c>
      <c r="K305" s="45"/>
      <c r="L305" s="45"/>
      <c r="AX305" t="s">
        <v>5998</v>
      </c>
      <c r="AY305" t="s">
        <v>5722</v>
      </c>
      <c r="BB305" t="s">
        <v>7509</v>
      </c>
      <c r="BC305" t="s">
        <v>315</v>
      </c>
      <c r="BD305">
        <v>4</v>
      </c>
      <c r="BE305" t="s">
        <v>322</v>
      </c>
      <c r="BG305">
        <v>304</v>
      </c>
      <c r="BH305" t="s">
        <v>309</v>
      </c>
      <c r="BI305" t="s">
        <v>332</v>
      </c>
    </row>
    <row r="306" spans="1:61" x14ac:dyDescent="0.25">
      <c r="A306" s="3">
        <v>305</v>
      </c>
      <c r="B306" s="3" t="s">
        <v>177</v>
      </c>
      <c r="C306" s="3" t="s">
        <v>158</v>
      </c>
      <c r="D306" s="3" t="s">
        <v>294</v>
      </c>
      <c r="E306" s="3" t="s">
        <v>438</v>
      </c>
      <c r="F306" s="3" t="s">
        <v>439</v>
      </c>
      <c r="G306" s="3" t="s">
        <v>417</v>
      </c>
      <c r="H306" s="3" t="s">
        <v>417</v>
      </c>
      <c r="I306" s="3"/>
      <c r="J306" s="45" t="s">
        <v>696</v>
      </c>
      <c r="K306" s="45"/>
      <c r="L306" s="45"/>
      <c r="AX306" t="s">
        <v>5999</v>
      </c>
      <c r="AY306" t="s">
        <v>5720</v>
      </c>
      <c r="BB306" t="s">
        <v>7510</v>
      </c>
      <c r="BC306" t="s">
        <v>315</v>
      </c>
      <c r="BD306">
        <v>5</v>
      </c>
      <c r="BE306" t="s">
        <v>323</v>
      </c>
      <c r="BG306">
        <v>305</v>
      </c>
      <c r="BH306" t="s">
        <v>310</v>
      </c>
      <c r="BI306" t="s">
        <v>333</v>
      </c>
    </row>
    <row r="307" spans="1:61" x14ac:dyDescent="0.25">
      <c r="A307" s="3">
        <v>306</v>
      </c>
      <c r="B307" s="3" t="s">
        <v>179</v>
      </c>
      <c r="C307" s="3" t="s">
        <v>147</v>
      </c>
      <c r="D307" s="3" t="s">
        <v>295</v>
      </c>
      <c r="E307" s="3" t="s">
        <v>440</v>
      </c>
      <c r="F307" s="3" t="s">
        <v>441</v>
      </c>
      <c r="G307" s="3" t="s">
        <v>412</v>
      </c>
      <c r="H307" s="3" t="s">
        <v>416</v>
      </c>
      <c r="I307" s="3"/>
      <c r="J307" s="45" t="s">
        <v>696</v>
      </c>
      <c r="K307" s="45"/>
      <c r="L307" s="45"/>
      <c r="AX307" t="s">
        <v>4929</v>
      </c>
      <c r="AY307" t="s">
        <v>5721</v>
      </c>
      <c r="BB307" t="s">
        <v>7511</v>
      </c>
      <c r="BC307" t="s">
        <v>315</v>
      </c>
      <c r="BD307">
        <v>6</v>
      </c>
      <c r="BE307" t="s">
        <v>324</v>
      </c>
      <c r="BG307">
        <v>306</v>
      </c>
      <c r="BH307" t="s">
        <v>311</v>
      </c>
      <c r="BI307" t="s">
        <v>334</v>
      </c>
    </row>
    <row r="308" spans="1:61" x14ac:dyDescent="0.25">
      <c r="A308" s="3">
        <v>307</v>
      </c>
      <c r="B308" s="3" t="s">
        <v>180</v>
      </c>
      <c r="C308" s="3" t="s">
        <v>148</v>
      </c>
      <c r="D308" s="3" t="s">
        <v>296</v>
      </c>
      <c r="E308" s="3" t="s">
        <v>440</v>
      </c>
      <c r="F308" s="3" t="s">
        <v>441</v>
      </c>
      <c r="G308" s="3" t="s">
        <v>413</v>
      </c>
      <c r="H308" s="3" t="s">
        <v>412</v>
      </c>
      <c r="I308" s="3"/>
      <c r="J308" s="45" t="s">
        <v>5703</v>
      </c>
      <c r="K308" s="45"/>
      <c r="L308" s="45"/>
      <c r="AX308" t="s">
        <v>6000</v>
      </c>
      <c r="AY308" t="s">
        <v>5720</v>
      </c>
      <c r="BB308" t="s">
        <v>7512</v>
      </c>
      <c r="BC308" t="s">
        <v>315</v>
      </c>
      <c r="BD308">
        <v>7</v>
      </c>
      <c r="BE308" t="s">
        <v>325</v>
      </c>
      <c r="BG308">
        <v>307</v>
      </c>
      <c r="BH308" t="s">
        <v>312</v>
      </c>
      <c r="BI308" t="s">
        <v>335</v>
      </c>
    </row>
    <row r="309" spans="1:61" x14ac:dyDescent="0.25">
      <c r="A309" s="3">
        <v>308</v>
      </c>
      <c r="B309" s="3" t="s">
        <v>181</v>
      </c>
      <c r="C309" s="3" t="s">
        <v>149</v>
      </c>
      <c r="D309" s="3" t="s">
        <v>297</v>
      </c>
      <c r="E309" s="3" t="s">
        <v>442</v>
      </c>
      <c r="F309" s="3" t="s">
        <v>443</v>
      </c>
      <c r="G309" s="3" t="s">
        <v>422</v>
      </c>
      <c r="H309" s="3" t="s">
        <v>423</v>
      </c>
      <c r="I309" s="3"/>
      <c r="J309" s="46" t="s">
        <v>5705</v>
      </c>
      <c r="K309" s="45"/>
      <c r="L309" s="45"/>
      <c r="AX309" t="s">
        <v>6001</v>
      </c>
      <c r="AY309" t="s">
        <v>5721</v>
      </c>
      <c r="BB309" t="s">
        <v>7513</v>
      </c>
      <c r="BC309" t="s">
        <v>315</v>
      </c>
      <c r="BD309">
        <v>8</v>
      </c>
      <c r="BE309" t="s">
        <v>326</v>
      </c>
      <c r="BG309">
        <v>308</v>
      </c>
      <c r="BH309" t="s">
        <v>313</v>
      </c>
      <c r="BI309" t="s">
        <v>336</v>
      </c>
    </row>
    <row r="310" spans="1:61" x14ac:dyDescent="0.25">
      <c r="A310" s="3">
        <v>309</v>
      </c>
      <c r="B310" s="3" t="s">
        <v>182</v>
      </c>
      <c r="C310" s="3" t="s">
        <v>150</v>
      </c>
      <c r="D310" s="3" t="s">
        <v>298</v>
      </c>
      <c r="E310" s="3" t="s">
        <v>442</v>
      </c>
      <c r="F310" s="3" t="s">
        <v>443</v>
      </c>
      <c r="G310" s="3" t="s">
        <v>424</v>
      </c>
      <c r="H310" s="3" t="s">
        <v>425</v>
      </c>
      <c r="I310" s="3"/>
      <c r="J310" s="45" t="s">
        <v>696</v>
      </c>
      <c r="K310" s="45"/>
      <c r="L310" s="45"/>
      <c r="AX310" t="s">
        <v>6002</v>
      </c>
      <c r="AY310" t="s">
        <v>5723</v>
      </c>
      <c r="BB310" t="s">
        <v>7514</v>
      </c>
      <c r="BC310" t="s">
        <v>315</v>
      </c>
      <c r="BD310">
        <v>9</v>
      </c>
      <c r="BE310" t="s">
        <v>327</v>
      </c>
      <c r="BG310">
        <v>309</v>
      </c>
      <c r="BH310" t="s">
        <v>314</v>
      </c>
      <c r="BI310" t="s">
        <v>337</v>
      </c>
    </row>
    <row r="311" spans="1:61" x14ac:dyDescent="0.25">
      <c r="A311" s="3">
        <v>310</v>
      </c>
      <c r="B311" s="3" t="s">
        <v>183</v>
      </c>
      <c r="C311" s="3" t="s">
        <v>151</v>
      </c>
      <c r="D311" s="3" t="s">
        <v>299</v>
      </c>
      <c r="E311" s="3" t="s">
        <v>444</v>
      </c>
      <c r="F311" s="3" t="s">
        <v>445</v>
      </c>
      <c r="G311" s="3" t="s">
        <v>425</v>
      </c>
      <c r="H311" s="3" t="s">
        <v>424</v>
      </c>
      <c r="I311" s="3"/>
      <c r="J311" s="45" t="s">
        <v>5703</v>
      </c>
      <c r="K311" s="45"/>
      <c r="L311" s="45"/>
      <c r="AX311" t="s">
        <v>6003</v>
      </c>
      <c r="AY311" t="s">
        <v>5723</v>
      </c>
      <c r="BB311" t="s">
        <v>7515</v>
      </c>
      <c r="BC311" t="s">
        <v>315</v>
      </c>
      <c r="BD311">
        <v>10</v>
      </c>
      <c r="BE311" t="s">
        <v>328</v>
      </c>
      <c r="BG311">
        <v>310</v>
      </c>
      <c r="BH311" t="s">
        <v>315</v>
      </c>
      <c r="BI311" t="s">
        <v>338</v>
      </c>
    </row>
    <row r="312" spans="1:61" x14ac:dyDescent="0.25">
      <c r="A312" s="3">
        <v>311</v>
      </c>
      <c r="B312" s="3" t="s">
        <v>184</v>
      </c>
      <c r="C312" s="3" t="s">
        <v>152</v>
      </c>
      <c r="D312" s="3" t="s">
        <v>300</v>
      </c>
      <c r="E312" s="3" t="s">
        <v>444</v>
      </c>
      <c r="F312" s="3" t="s">
        <v>445</v>
      </c>
      <c r="G312" s="3" t="s">
        <v>423</v>
      </c>
      <c r="H312" s="3" t="s">
        <v>422</v>
      </c>
      <c r="I312" s="3"/>
      <c r="J312" s="45" t="s">
        <v>696</v>
      </c>
      <c r="K312" s="45"/>
      <c r="L312" s="45"/>
      <c r="AX312" t="s">
        <v>4947</v>
      </c>
      <c r="AY312" t="s">
        <v>5723</v>
      </c>
      <c r="BB312" t="s">
        <v>7516</v>
      </c>
      <c r="BC312" t="s">
        <v>315</v>
      </c>
      <c r="BD312">
        <v>11</v>
      </c>
      <c r="BE312" t="s">
        <v>329</v>
      </c>
      <c r="BG312">
        <v>311</v>
      </c>
      <c r="BH312" t="s">
        <v>316</v>
      </c>
      <c r="BI312" t="s">
        <v>339</v>
      </c>
    </row>
    <row r="313" spans="1:61" x14ac:dyDescent="0.25">
      <c r="A313" s="3">
        <v>312</v>
      </c>
      <c r="B313" s="3" t="s">
        <v>185</v>
      </c>
      <c r="C313" s="3" t="s">
        <v>153</v>
      </c>
      <c r="D313" s="3" t="s">
        <v>301</v>
      </c>
      <c r="E313" s="3" t="s">
        <v>446</v>
      </c>
      <c r="F313" s="3" t="s">
        <v>447</v>
      </c>
      <c r="G313" s="3" t="s">
        <v>412</v>
      </c>
      <c r="H313" s="3" t="s">
        <v>413</v>
      </c>
      <c r="I313" s="3"/>
      <c r="J313" s="46" t="s">
        <v>5705</v>
      </c>
      <c r="K313" s="45"/>
      <c r="L313" s="45"/>
      <c r="AX313" t="s">
        <v>6004</v>
      </c>
      <c r="AY313" t="s">
        <v>5722</v>
      </c>
      <c r="BB313" t="s">
        <v>7517</v>
      </c>
      <c r="BC313" t="s">
        <v>315</v>
      </c>
      <c r="BD313">
        <v>12</v>
      </c>
      <c r="BE313" t="s">
        <v>330</v>
      </c>
      <c r="BG313">
        <v>312</v>
      </c>
      <c r="BH313" t="s">
        <v>317</v>
      </c>
      <c r="BI313" t="s">
        <v>340</v>
      </c>
    </row>
    <row r="314" spans="1:61" x14ac:dyDescent="0.25">
      <c r="A314" s="3">
        <v>313</v>
      </c>
      <c r="B314" s="3" t="s">
        <v>186</v>
      </c>
      <c r="C314" s="3" t="s">
        <v>154</v>
      </c>
      <c r="D314" s="3" t="s">
        <v>302</v>
      </c>
      <c r="E314" s="3" t="s">
        <v>446</v>
      </c>
      <c r="F314" s="3" t="s">
        <v>447</v>
      </c>
      <c r="G314" s="3" t="s">
        <v>416</v>
      </c>
      <c r="H314" s="3" t="s">
        <v>412</v>
      </c>
      <c r="I314" s="3"/>
      <c r="J314" s="45" t="s">
        <v>5703</v>
      </c>
      <c r="K314" s="45"/>
      <c r="L314" s="45"/>
      <c r="AX314" t="s">
        <v>6005</v>
      </c>
      <c r="AY314" t="s">
        <v>5723</v>
      </c>
      <c r="BB314" t="s">
        <v>7518</v>
      </c>
      <c r="BC314" t="s">
        <v>316</v>
      </c>
      <c r="BD314">
        <v>1</v>
      </c>
      <c r="BE314" t="s">
        <v>331</v>
      </c>
      <c r="BG314">
        <v>313</v>
      </c>
      <c r="BH314" t="s">
        <v>318</v>
      </c>
      <c r="BI314" t="s">
        <v>341</v>
      </c>
    </row>
    <row r="315" spans="1:61" x14ac:dyDescent="0.25">
      <c r="A315" s="3">
        <v>314</v>
      </c>
      <c r="B315" s="3" t="s">
        <v>176</v>
      </c>
      <c r="C315" s="3" t="s">
        <v>155</v>
      </c>
      <c r="D315" s="3" t="s">
        <v>303</v>
      </c>
      <c r="E315" s="3" t="s">
        <v>448</v>
      </c>
      <c r="F315" s="3" t="s">
        <v>449</v>
      </c>
      <c r="G315" s="3" t="s">
        <v>417</v>
      </c>
      <c r="H315" s="3" t="s">
        <v>417</v>
      </c>
      <c r="I315" s="3"/>
      <c r="J315" s="45" t="s">
        <v>696</v>
      </c>
      <c r="K315" s="45"/>
      <c r="L315" s="45"/>
      <c r="AX315" t="s">
        <v>6006</v>
      </c>
      <c r="AY315" t="s">
        <v>5723</v>
      </c>
      <c r="BB315" t="s">
        <v>7519</v>
      </c>
      <c r="BC315" t="s">
        <v>316</v>
      </c>
      <c r="BD315">
        <v>2</v>
      </c>
      <c r="BE315" t="s">
        <v>332</v>
      </c>
      <c r="BG315">
        <v>314</v>
      </c>
      <c r="BH315" t="s">
        <v>319</v>
      </c>
      <c r="BI315" t="s">
        <v>342</v>
      </c>
    </row>
    <row r="316" spans="1:61" x14ac:dyDescent="0.25">
      <c r="A316" s="3">
        <v>315</v>
      </c>
      <c r="B316" s="3" t="s">
        <v>177</v>
      </c>
      <c r="C316" s="3" t="s">
        <v>156</v>
      </c>
      <c r="D316" s="3" t="s">
        <v>304</v>
      </c>
      <c r="E316" s="3" t="s">
        <v>448</v>
      </c>
      <c r="F316" s="3" t="s">
        <v>449</v>
      </c>
      <c r="G316" s="3" t="s">
        <v>412</v>
      </c>
      <c r="H316" s="3" t="s">
        <v>416</v>
      </c>
      <c r="I316" s="3"/>
      <c r="J316" s="45" t="s">
        <v>5703</v>
      </c>
      <c r="K316" s="45"/>
      <c r="L316" s="45"/>
      <c r="BB316" t="s">
        <v>7520</v>
      </c>
      <c r="BC316" t="s">
        <v>316</v>
      </c>
      <c r="BD316">
        <v>3</v>
      </c>
      <c r="BE316" t="s">
        <v>333</v>
      </c>
      <c r="BG316">
        <v>315</v>
      </c>
      <c r="BH316" t="s">
        <v>320</v>
      </c>
      <c r="BI316" t="s">
        <v>343</v>
      </c>
    </row>
    <row r="317" spans="1:61" x14ac:dyDescent="0.25">
      <c r="A317" s="3">
        <v>316</v>
      </c>
      <c r="B317" s="3" t="s">
        <v>179</v>
      </c>
      <c r="C317" s="3" t="s">
        <v>157</v>
      </c>
      <c r="D317" s="3" t="s">
        <v>305</v>
      </c>
      <c r="E317" s="3" t="s">
        <v>450</v>
      </c>
      <c r="F317" s="3" t="s">
        <v>451</v>
      </c>
      <c r="G317" s="3" t="s">
        <v>413</v>
      </c>
      <c r="H317" s="3" t="s">
        <v>412</v>
      </c>
      <c r="I317" s="3"/>
      <c r="J317" s="46" t="s">
        <v>5705</v>
      </c>
      <c r="K317" s="45"/>
      <c r="L317" s="45"/>
      <c r="BB317" t="s">
        <v>7521</v>
      </c>
      <c r="BC317" t="s">
        <v>316</v>
      </c>
      <c r="BD317">
        <v>4</v>
      </c>
      <c r="BE317" t="s">
        <v>334</v>
      </c>
      <c r="BG317">
        <v>316</v>
      </c>
      <c r="BH317" t="s">
        <v>321</v>
      </c>
      <c r="BI317" t="s">
        <v>344</v>
      </c>
    </row>
    <row r="318" spans="1:61" x14ac:dyDescent="0.25">
      <c r="A318" s="3">
        <v>317</v>
      </c>
      <c r="B318" s="3" t="s">
        <v>180</v>
      </c>
      <c r="C318" s="3" t="s">
        <v>158</v>
      </c>
      <c r="D318" s="3" t="s">
        <v>306</v>
      </c>
      <c r="E318" s="3" t="s">
        <v>450</v>
      </c>
      <c r="F318" s="3" t="s">
        <v>451</v>
      </c>
      <c r="G318" s="3" t="s">
        <v>422</v>
      </c>
      <c r="H318" s="3" t="s">
        <v>423</v>
      </c>
      <c r="I318" s="3"/>
      <c r="J318" s="45" t="s">
        <v>696</v>
      </c>
      <c r="K318" s="45"/>
      <c r="L318" s="45"/>
      <c r="BB318" t="s">
        <v>7522</v>
      </c>
      <c r="BC318" t="s">
        <v>316</v>
      </c>
      <c r="BD318">
        <v>5</v>
      </c>
      <c r="BE318" t="s">
        <v>335</v>
      </c>
      <c r="BG318">
        <v>317</v>
      </c>
      <c r="BH318" t="s">
        <v>322</v>
      </c>
      <c r="BI318" t="s">
        <v>345</v>
      </c>
    </row>
    <row r="319" spans="1:61" x14ac:dyDescent="0.25">
      <c r="A319" s="3">
        <v>318</v>
      </c>
      <c r="B319" s="3" t="s">
        <v>181</v>
      </c>
      <c r="C319" s="3" t="s">
        <v>147</v>
      </c>
      <c r="D319" s="3" t="s">
        <v>307</v>
      </c>
      <c r="E319" s="3" t="s">
        <v>452</v>
      </c>
      <c r="F319" s="3" t="s">
        <v>453</v>
      </c>
      <c r="G319" s="3" t="s">
        <v>424</v>
      </c>
      <c r="H319" s="3" t="s">
        <v>425</v>
      </c>
      <c r="I319" s="3"/>
      <c r="J319" s="45" t="s">
        <v>5703</v>
      </c>
      <c r="K319" s="45"/>
      <c r="L319" s="45"/>
      <c r="BB319" t="s">
        <v>7523</v>
      </c>
      <c r="BC319" t="s">
        <v>316</v>
      </c>
      <c r="BD319">
        <v>6</v>
      </c>
      <c r="BE319" t="s">
        <v>336</v>
      </c>
      <c r="BG319">
        <v>318</v>
      </c>
      <c r="BH319" t="s">
        <v>323</v>
      </c>
      <c r="BI319" t="s">
        <v>346</v>
      </c>
    </row>
    <row r="320" spans="1:61" x14ac:dyDescent="0.25">
      <c r="A320" s="3">
        <v>319</v>
      </c>
      <c r="B320" s="3" t="s">
        <v>182</v>
      </c>
      <c r="C320" s="3" t="s">
        <v>148</v>
      </c>
      <c r="D320" s="3" t="s">
        <v>308</v>
      </c>
      <c r="E320" s="3" t="s">
        <v>452</v>
      </c>
      <c r="F320" s="3" t="s">
        <v>453</v>
      </c>
      <c r="G320" s="3" t="s">
        <v>425</v>
      </c>
      <c r="H320" s="3" t="s">
        <v>424</v>
      </c>
      <c r="I320" s="3"/>
      <c r="J320" s="45" t="s">
        <v>696</v>
      </c>
      <c r="K320" s="45"/>
      <c r="L320" s="45"/>
      <c r="BB320" t="s">
        <v>7524</v>
      </c>
      <c r="BC320" t="s">
        <v>316</v>
      </c>
      <c r="BD320">
        <v>7</v>
      </c>
      <c r="BE320" t="s">
        <v>337</v>
      </c>
      <c r="BG320">
        <v>319</v>
      </c>
      <c r="BH320" t="s">
        <v>324</v>
      </c>
      <c r="BI320" t="s">
        <v>347</v>
      </c>
    </row>
    <row r="321" spans="1:61" x14ac:dyDescent="0.25">
      <c r="A321" s="3">
        <v>320</v>
      </c>
      <c r="B321" s="3" t="s">
        <v>183</v>
      </c>
      <c r="C321" s="3" t="s">
        <v>149</v>
      </c>
      <c r="D321" s="3" t="s">
        <v>309</v>
      </c>
      <c r="E321" s="3" t="s">
        <v>454</v>
      </c>
      <c r="F321" s="3" t="s">
        <v>455</v>
      </c>
      <c r="G321" s="3" t="s">
        <v>423</v>
      </c>
      <c r="H321" s="3" t="s">
        <v>422</v>
      </c>
      <c r="I321" s="3"/>
      <c r="J321" s="46" t="s">
        <v>5705</v>
      </c>
      <c r="K321" s="45"/>
      <c r="L321" s="45"/>
      <c r="BB321" t="s">
        <v>7525</v>
      </c>
      <c r="BC321" t="s">
        <v>316</v>
      </c>
      <c r="BD321">
        <v>8</v>
      </c>
      <c r="BE321" t="s">
        <v>338</v>
      </c>
      <c r="BG321">
        <v>320</v>
      </c>
      <c r="BH321" t="s">
        <v>325</v>
      </c>
      <c r="BI321" t="s">
        <v>348</v>
      </c>
    </row>
    <row r="322" spans="1:61" x14ac:dyDescent="0.25">
      <c r="A322" s="3">
        <v>321</v>
      </c>
      <c r="B322" s="3" t="s">
        <v>184</v>
      </c>
      <c r="C322" s="3" t="s">
        <v>150</v>
      </c>
      <c r="D322" s="3" t="s">
        <v>310</v>
      </c>
      <c r="E322" s="3" t="s">
        <v>454</v>
      </c>
      <c r="F322" s="3" t="s">
        <v>455</v>
      </c>
      <c r="G322" s="3" t="s">
        <v>412</v>
      </c>
      <c r="H322" s="3" t="s">
        <v>413</v>
      </c>
      <c r="I322" s="3"/>
      <c r="J322" s="45" t="s">
        <v>5703</v>
      </c>
      <c r="K322" s="45"/>
      <c r="L322" s="45"/>
      <c r="BB322" t="s">
        <v>7526</v>
      </c>
      <c r="BC322" t="s">
        <v>316</v>
      </c>
      <c r="BD322">
        <v>9</v>
      </c>
      <c r="BE322" t="s">
        <v>339</v>
      </c>
      <c r="BG322">
        <v>321</v>
      </c>
      <c r="BH322" t="s">
        <v>326</v>
      </c>
      <c r="BI322" t="s">
        <v>349</v>
      </c>
    </row>
    <row r="323" spans="1:61" x14ac:dyDescent="0.25">
      <c r="A323" s="3">
        <v>322</v>
      </c>
      <c r="B323" s="3" t="s">
        <v>185</v>
      </c>
      <c r="C323" s="3" t="s">
        <v>151</v>
      </c>
      <c r="D323" s="3" t="s">
        <v>311</v>
      </c>
      <c r="E323" s="3" t="s">
        <v>456</v>
      </c>
      <c r="F323" s="3" t="s">
        <v>457</v>
      </c>
      <c r="G323" s="3" t="s">
        <v>416</v>
      </c>
      <c r="H323" s="3" t="s">
        <v>412</v>
      </c>
      <c r="I323" s="3"/>
      <c r="J323" s="45" t="s">
        <v>696</v>
      </c>
      <c r="K323" s="45"/>
      <c r="L323" s="45"/>
      <c r="BB323" t="s">
        <v>7527</v>
      </c>
      <c r="BC323" t="s">
        <v>316</v>
      </c>
      <c r="BD323">
        <v>10</v>
      </c>
      <c r="BE323" t="s">
        <v>340</v>
      </c>
      <c r="BG323">
        <v>322</v>
      </c>
      <c r="BH323" t="s">
        <v>327</v>
      </c>
      <c r="BI323" t="s">
        <v>350</v>
      </c>
    </row>
    <row r="324" spans="1:61" x14ac:dyDescent="0.25">
      <c r="A324" s="3">
        <v>323</v>
      </c>
      <c r="B324" s="3" t="s">
        <v>186</v>
      </c>
      <c r="C324" s="3" t="s">
        <v>152</v>
      </c>
      <c r="D324" s="3" t="s">
        <v>312</v>
      </c>
      <c r="E324" s="3" t="s">
        <v>456</v>
      </c>
      <c r="F324" s="3" t="s">
        <v>457</v>
      </c>
      <c r="G324" s="3" t="s">
        <v>417</v>
      </c>
      <c r="H324" s="3" t="s">
        <v>417</v>
      </c>
      <c r="I324" s="3"/>
      <c r="J324" s="45" t="s">
        <v>5703</v>
      </c>
      <c r="K324" s="45"/>
      <c r="L324" s="45"/>
      <c r="BB324" t="s">
        <v>7528</v>
      </c>
      <c r="BC324" t="s">
        <v>316</v>
      </c>
      <c r="BD324">
        <v>11</v>
      </c>
      <c r="BE324" t="s">
        <v>341</v>
      </c>
      <c r="BG324">
        <v>323</v>
      </c>
      <c r="BH324" t="s">
        <v>328</v>
      </c>
      <c r="BI324" t="s">
        <v>351</v>
      </c>
    </row>
    <row r="325" spans="1:61" x14ac:dyDescent="0.25">
      <c r="A325" s="3">
        <v>324</v>
      </c>
      <c r="B325" s="3" t="s">
        <v>176</v>
      </c>
      <c r="C325" s="3" t="s">
        <v>153</v>
      </c>
      <c r="D325" s="3" t="s">
        <v>313</v>
      </c>
      <c r="E325" s="3" t="s">
        <v>458</v>
      </c>
      <c r="F325" s="3" t="s">
        <v>459</v>
      </c>
      <c r="G325" s="3" t="s">
        <v>412</v>
      </c>
      <c r="H325" s="3" t="s">
        <v>416</v>
      </c>
      <c r="I325" s="3"/>
      <c r="J325" s="46" t="s">
        <v>5705</v>
      </c>
      <c r="K325" s="45"/>
      <c r="L325" s="45"/>
      <c r="BB325" t="s">
        <v>7529</v>
      </c>
      <c r="BC325" t="s">
        <v>316</v>
      </c>
      <c r="BD325">
        <v>12</v>
      </c>
      <c r="BE325" t="s">
        <v>342</v>
      </c>
      <c r="BG325">
        <v>324</v>
      </c>
      <c r="BH325" t="s">
        <v>329</v>
      </c>
      <c r="BI325" t="s">
        <v>352</v>
      </c>
    </row>
    <row r="326" spans="1:61" x14ac:dyDescent="0.25">
      <c r="A326" s="3">
        <v>325</v>
      </c>
      <c r="B326" s="3" t="s">
        <v>177</v>
      </c>
      <c r="C326" s="3" t="s">
        <v>154</v>
      </c>
      <c r="D326" s="3" t="s">
        <v>314</v>
      </c>
      <c r="E326" s="3" t="s">
        <v>458</v>
      </c>
      <c r="F326" s="3" t="s">
        <v>459</v>
      </c>
      <c r="G326" s="3" t="s">
        <v>413</v>
      </c>
      <c r="H326" s="3" t="s">
        <v>412</v>
      </c>
      <c r="I326" s="3"/>
      <c r="J326" s="45" t="s">
        <v>696</v>
      </c>
      <c r="K326" s="45"/>
      <c r="L326" s="45"/>
      <c r="BB326" t="s">
        <v>7530</v>
      </c>
      <c r="BC326" t="s">
        <v>317</v>
      </c>
      <c r="BD326">
        <v>1</v>
      </c>
      <c r="BE326" t="s">
        <v>343</v>
      </c>
      <c r="BG326">
        <v>325</v>
      </c>
      <c r="BH326" t="s">
        <v>330</v>
      </c>
      <c r="BI326" t="s">
        <v>293</v>
      </c>
    </row>
    <row r="327" spans="1:61" x14ac:dyDescent="0.25">
      <c r="A327" s="3">
        <v>326</v>
      </c>
      <c r="B327" s="3" t="s">
        <v>179</v>
      </c>
      <c r="C327" s="3" t="s">
        <v>155</v>
      </c>
      <c r="D327" s="3" t="s">
        <v>315</v>
      </c>
      <c r="E327" s="3" t="s">
        <v>460</v>
      </c>
      <c r="F327" s="3" t="s">
        <v>461</v>
      </c>
      <c r="G327" s="3" t="s">
        <v>422</v>
      </c>
      <c r="H327" s="3" t="s">
        <v>423</v>
      </c>
      <c r="I327" s="3"/>
      <c r="J327" s="45" t="s">
        <v>5703</v>
      </c>
      <c r="K327" s="45"/>
      <c r="L327" s="45"/>
      <c r="BB327" t="s">
        <v>7531</v>
      </c>
      <c r="BC327" t="s">
        <v>317</v>
      </c>
      <c r="BD327">
        <v>2</v>
      </c>
      <c r="BE327" t="s">
        <v>344</v>
      </c>
      <c r="BG327">
        <v>326</v>
      </c>
      <c r="BH327" t="s">
        <v>331</v>
      </c>
      <c r="BI327" t="s">
        <v>294</v>
      </c>
    </row>
    <row r="328" spans="1:61" x14ac:dyDescent="0.25">
      <c r="A328" s="3">
        <v>327</v>
      </c>
      <c r="B328" s="3" t="s">
        <v>180</v>
      </c>
      <c r="C328" s="3" t="s">
        <v>156</v>
      </c>
      <c r="D328" s="3" t="s">
        <v>316</v>
      </c>
      <c r="E328" s="3" t="s">
        <v>460</v>
      </c>
      <c r="F328" s="3" t="s">
        <v>461</v>
      </c>
      <c r="G328" s="3" t="s">
        <v>424</v>
      </c>
      <c r="H328" s="3" t="s">
        <v>425</v>
      </c>
      <c r="I328" s="3"/>
      <c r="J328" s="45" t="s">
        <v>696</v>
      </c>
      <c r="K328" s="45"/>
      <c r="L328" s="45"/>
      <c r="BB328" t="s">
        <v>7532</v>
      </c>
      <c r="BC328" t="s">
        <v>317</v>
      </c>
      <c r="BD328">
        <v>3</v>
      </c>
      <c r="BE328" t="s">
        <v>345</v>
      </c>
      <c r="BG328">
        <v>327</v>
      </c>
      <c r="BH328" t="s">
        <v>332</v>
      </c>
      <c r="BI328" t="s">
        <v>295</v>
      </c>
    </row>
    <row r="329" spans="1:61" x14ac:dyDescent="0.25">
      <c r="A329" s="3">
        <v>328</v>
      </c>
      <c r="B329" s="3" t="s">
        <v>181</v>
      </c>
      <c r="C329" s="3" t="s">
        <v>157</v>
      </c>
      <c r="D329" s="3" t="s">
        <v>317</v>
      </c>
      <c r="E329" s="3" t="s">
        <v>462</v>
      </c>
      <c r="F329" s="3" t="s">
        <v>463</v>
      </c>
      <c r="G329" s="3" t="s">
        <v>425</v>
      </c>
      <c r="H329" s="3" t="s">
        <v>424</v>
      </c>
      <c r="I329" s="3"/>
      <c r="J329" s="46" t="s">
        <v>5705</v>
      </c>
      <c r="K329" s="45"/>
      <c r="L329" s="45"/>
      <c r="BB329" t="s">
        <v>7533</v>
      </c>
      <c r="BC329" t="s">
        <v>317</v>
      </c>
      <c r="BD329">
        <v>4</v>
      </c>
      <c r="BE329" t="s">
        <v>346</v>
      </c>
      <c r="BG329">
        <v>328</v>
      </c>
      <c r="BH329" t="s">
        <v>333</v>
      </c>
      <c r="BI329" t="s">
        <v>296</v>
      </c>
    </row>
    <row r="330" spans="1:61" x14ac:dyDescent="0.25">
      <c r="A330" s="3">
        <v>329</v>
      </c>
      <c r="B330" s="3" t="s">
        <v>182</v>
      </c>
      <c r="C330" s="3" t="s">
        <v>158</v>
      </c>
      <c r="D330" s="3" t="s">
        <v>318</v>
      </c>
      <c r="E330" s="3" t="s">
        <v>462</v>
      </c>
      <c r="F330" s="3" t="s">
        <v>463</v>
      </c>
      <c r="G330" s="3" t="s">
        <v>423</v>
      </c>
      <c r="H330" s="3" t="s">
        <v>422</v>
      </c>
      <c r="I330" s="3"/>
      <c r="J330" s="45" t="s">
        <v>5703</v>
      </c>
      <c r="K330" s="45"/>
      <c r="L330" s="45"/>
      <c r="BB330" t="s">
        <v>7534</v>
      </c>
      <c r="BC330" t="s">
        <v>317</v>
      </c>
      <c r="BD330">
        <v>5</v>
      </c>
      <c r="BE330" t="s">
        <v>347</v>
      </c>
      <c r="BG330">
        <v>329</v>
      </c>
      <c r="BH330" t="s">
        <v>334</v>
      </c>
      <c r="BI330" t="s">
        <v>297</v>
      </c>
    </row>
    <row r="331" spans="1:61" x14ac:dyDescent="0.25">
      <c r="A331" s="3">
        <v>330</v>
      </c>
      <c r="B331" s="3" t="s">
        <v>183</v>
      </c>
      <c r="C331" s="3" t="s">
        <v>147</v>
      </c>
      <c r="D331" s="3" t="s">
        <v>319</v>
      </c>
      <c r="E331" s="3" t="s">
        <v>464</v>
      </c>
      <c r="F331" s="3" t="s">
        <v>465</v>
      </c>
      <c r="G331" s="3" t="s">
        <v>412</v>
      </c>
      <c r="H331" s="3" t="s">
        <v>413</v>
      </c>
      <c r="I331" s="3"/>
      <c r="J331" s="45" t="s">
        <v>696</v>
      </c>
      <c r="K331" s="45"/>
      <c r="L331" s="45"/>
      <c r="BB331" t="s">
        <v>7535</v>
      </c>
      <c r="BC331" t="s">
        <v>317</v>
      </c>
      <c r="BD331">
        <v>6</v>
      </c>
      <c r="BE331" t="s">
        <v>348</v>
      </c>
      <c r="BG331">
        <v>330</v>
      </c>
      <c r="BH331" t="s">
        <v>335</v>
      </c>
      <c r="BI331" t="s">
        <v>298</v>
      </c>
    </row>
    <row r="332" spans="1:61" x14ac:dyDescent="0.25">
      <c r="A332" s="3">
        <v>331</v>
      </c>
      <c r="B332" s="3" t="s">
        <v>184</v>
      </c>
      <c r="C332" s="3" t="s">
        <v>148</v>
      </c>
      <c r="D332" s="3" t="s">
        <v>320</v>
      </c>
      <c r="E332" s="3" t="s">
        <v>464</v>
      </c>
      <c r="F332" s="3" t="s">
        <v>465</v>
      </c>
      <c r="G332" s="3" t="s">
        <v>416</v>
      </c>
      <c r="H332" s="3" t="s">
        <v>412</v>
      </c>
      <c r="I332" s="3"/>
      <c r="J332" s="45" t="s">
        <v>696</v>
      </c>
      <c r="K332" s="45"/>
      <c r="L332" s="45"/>
      <c r="BB332" t="s">
        <v>7536</v>
      </c>
      <c r="BC332" t="s">
        <v>317</v>
      </c>
      <c r="BD332">
        <v>7</v>
      </c>
      <c r="BE332" t="s">
        <v>349</v>
      </c>
      <c r="BG332">
        <v>331</v>
      </c>
      <c r="BH332" t="s">
        <v>336</v>
      </c>
      <c r="BI332" t="s">
        <v>299</v>
      </c>
    </row>
    <row r="333" spans="1:61" x14ac:dyDescent="0.25">
      <c r="A333" s="3">
        <v>332</v>
      </c>
      <c r="B333" s="3" t="s">
        <v>185</v>
      </c>
      <c r="C333" s="3" t="s">
        <v>149</v>
      </c>
      <c r="D333" s="3" t="s">
        <v>321</v>
      </c>
      <c r="E333" s="3" t="s">
        <v>466</v>
      </c>
      <c r="F333" s="3" t="s">
        <v>467</v>
      </c>
      <c r="G333" s="3" t="s">
        <v>417</v>
      </c>
      <c r="H333" s="3" t="s">
        <v>417</v>
      </c>
      <c r="I333" s="3"/>
      <c r="J333" s="45" t="s">
        <v>5704</v>
      </c>
      <c r="K333" s="45"/>
      <c r="L333" s="45"/>
      <c r="BB333" t="s">
        <v>7537</v>
      </c>
      <c r="BC333" t="s">
        <v>317</v>
      </c>
      <c r="BD333">
        <v>8</v>
      </c>
      <c r="BE333" t="s">
        <v>350</v>
      </c>
      <c r="BG333">
        <v>332</v>
      </c>
      <c r="BH333" t="s">
        <v>337</v>
      </c>
      <c r="BI333" t="s">
        <v>300</v>
      </c>
    </row>
    <row r="334" spans="1:61" x14ac:dyDescent="0.25">
      <c r="A334" s="3">
        <v>333</v>
      </c>
      <c r="B334" s="3" t="s">
        <v>186</v>
      </c>
      <c r="C334" s="3" t="s">
        <v>150</v>
      </c>
      <c r="D334" s="3" t="s">
        <v>322</v>
      </c>
      <c r="E334" s="3" t="s">
        <v>466</v>
      </c>
      <c r="F334" s="3" t="s">
        <v>467</v>
      </c>
      <c r="G334" s="3" t="s">
        <v>412</v>
      </c>
      <c r="H334" s="3" t="s">
        <v>416</v>
      </c>
      <c r="I334" s="3"/>
      <c r="J334" s="45" t="s">
        <v>696</v>
      </c>
      <c r="K334" s="45"/>
      <c r="L334" s="45"/>
      <c r="BB334" t="s">
        <v>7538</v>
      </c>
      <c r="BC334" t="s">
        <v>317</v>
      </c>
      <c r="BD334">
        <v>9</v>
      </c>
      <c r="BE334" t="s">
        <v>351</v>
      </c>
      <c r="BG334">
        <v>333</v>
      </c>
      <c r="BH334" t="s">
        <v>338</v>
      </c>
      <c r="BI334" t="s">
        <v>301</v>
      </c>
    </row>
    <row r="335" spans="1:61" x14ac:dyDescent="0.25">
      <c r="A335" s="3">
        <v>334</v>
      </c>
      <c r="B335" s="3" t="s">
        <v>176</v>
      </c>
      <c r="C335" s="3" t="s">
        <v>151</v>
      </c>
      <c r="D335" s="3" t="s">
        <v>323</v>
      </c>
      <c r="E335" s="3" t="s">
        <v>468</v>
      </c>
      <c r="F335" s="3" t="s">
        <v>469</v>
      </c>
      <c r="G335" s="3" t="s">
        <v>413</v>
      </c>
      <c r="H335" s="3" t="s">
        <v>412</v>
      </c>
      <c r="I335" s="3"/>
      <c r="J335" s="45" t="s">
        <v>5703</v>
      </c>
      <c r="K335" s="45"/>
      <c r="L335" s="45"/>
      <c r="BB335" t="s">
        <v>7539</v>
      </c>
      <c r="BC335" t="s">
        <v>317</v>
      </c>
      <c r="BD335">
        <v>10</v>
      </c>
      <c r="BE335" t="s">
        <v>352</v>
      </c>
      <c r="BG335">
        <v>334</v>
      </c>
      <c r="BH335" t="s">
        <v>339</v>
      </c>
      <c r="BI335" t="s">
        <v>302</v>
      </c>
    </row>
    <row r="336" spans="1:61" x14ac:dyDescent="0.25">
      <c r="A336" s="3">
        <v>335</v>
      </c>
      <c r="B336" s="3" t="s">
        <v>177</v>
      </c>
      <c r="C336" s="3" t="s">
        <v>152</v>
      </c>
      <c r="D336" s="3" t="s">
        <v>324</v>
      </c>
      <c r="E336" s="3" t="s">
        <v>468</v>
      </c>
      <c r="F336" s="3" t="s">
        <v>469</v>
      </c>
      <c r="G336" s="3" t="s">
        <v>422</v>
      </c>
      <c r="H336" s="3" t="s">
        <v>423</v>
      </c>
      <c r="I336" s="3"/>
      <c r="J336" s="45" t="s">
        <v>696</v>
      </c>
      <c r="K336" s="45"/>
      <c r="L336" s="45"/>
      <c r="BB336" t="s">
        <v>7540</v>
      </c>
      <c r="BC336" t="s">
        <v>317</v>
      </c>
      <c r="BD336">
        <v>11</v>
      </c>
      <c r="BE336" t="s">
        <v>293</v>
      </c>
      <c r="BG336">
        <v>335</v>
      </c>
      <c r="BH336" t="s">
        <v>340</v>
      </c>
      <c r="BI336" t="s">
        <v>303</v>
      </c>
    </row>
    <row r="337" spans="1:61" x14ac:dyDescent="0.25">
      <c r="A337" s="3">
        <v>336</v>
      </c>
      <c r="B337" s="3" t="s">
        <v>179</v>
      </c>
      <c r="C337" s="3" t="s">
        <v>153</v>
      </c>
      <c r="D337" s="3" t="s">
        <v>325</v>
      </c>
      <c r="E337" s="3" t="s">
        <v>470</v>
      </c>
      <c r="F337" s="3" t="s">
        <v>5707</v>
      </c>
      <c r="G337" s="3" t="s">
        <v>424</v>
      </c>
      <c r="H337" s="3" t="s">
        <v>425</v>
      </c>
      <c r="I337" s="3"/>
      <c r="J337" s="46" t="s">
        <v>5705</v>
      </c>
      <c r="K337" s="45"/>
      <c r="L337" s="45"/>
      <c r="BB337" t="s">
        <v>7541</v>
      </c>
      <c r="BC337" t="s">
        <v>317</v>
      </c>
      <c r="BD337">
        <v>12</v>
      </c>
      <c r="BE337" t="s">
        <v>294</v>
      </c>
      <c r="BG337">
        <v>336</v>
      </c>
      <c r="BH337" t="s">
        <v>341</v>
      </c>
      <c r="BI337" t="s">
        <v>304</v>
      </c>
    </row>
    <row r="338" spans="1:61" x14ac:dyDescent="0.25">
      <c r="A338" s="3">
        <v>337</v>
      </c>
      <c r="B338" s="3" t="s">
        <v>180</v>
      </c>
      <c r="C338" s="3" t="s">
        <v>154</v>
      </c>
      <c r="D338" s="3" t="s">
        <v>326</v>
      </c>
      <c r="E338" s="3" t="s">
        <v>470</v>
      </c>
      <c r="F338" s="3" t="s">
        <v>5707</v>
      </c>
      <c r="G338" s="3" t="s">
        <v>425</v>
      </c>
      <c r="H338" s="3" t="s">
        <v>424</v>
      </c>
      <c r="I338" s="3"/>
      <c r="J338" s="45" t="s">
        <v>5703</v>
      </c>
      <c r="K338" s="45"/>
      <c r="L338" s="45"/>
      <c r="BB338" t="s">
        <v>7542</v>
      </c>
      <c r="BC338" t="s">
        <v>318</v>
      </c>
      <c r="BD338">
        <v>1</v>
      </c>
      <c r="BE338" t="s">
        <v>295</v>
      </c>
      <c r="BG338">
        <v>337</v>
      </c>
      <c r="BH338" t="s">
        <v>342</v>
      </c>
      <c r="BI338" t="s">
        <v>305</v>
      </c>
    </row>
    <row r="339" spans="1:61" x14ac:dyDescent="0.25">
      <c r="A339" s="3">
        <v>338</v>
      </c>
      <c r="B339" s="3" t="s">
        <v>181</v>
      </c>
      <c r="C339" s="3" t="s">
        <v>155</v>
      </c>
      <c r="D339" s="3" t="s">
        <v>327</v>
      </c>
      <c r="E339" s="3" t="s">
        <v>471</v>
      </c>
      <c r="F339" s="3" t="s">
        <v>472</v>
      </c>
      <c r="G339" s="3" t="s">
        <v>423</v>
      </c>
      <c r="H339" s="3" t="s">
        <v>422</v>
      </c>
      <c r="I339" s="3"/>
      <c r="J339" s="45" t="s">
        <v>696</v>
      </c>
      <c r="K339" s="45"/>
      <c r="L339" s="45"/>
      <c r="BB339" t="s">
        <v>7543</v>
      </c>
      <c r="BC339" t="s">
        <v>318</v>
      </c>
      <c r="BD339">
        <v>2</v>
      </c>
      <c r="BE339" t="s">
        <v>296</v>
      </c>
      <c r="BG339">
        <v>338</v>
      </c>
      <c r="BH339" t="s">
        <v>343</v>
      </c>
      <c r="BI339" t="s">
        <v>306</v>
      </c>
    </row>
    <row r="340" spans="1:61" x14ac:dyDescent="0.25">
      <c r="A340" s="3">
        <v>339</v>
      </c>
      <c r="B340" s="3" t="s">
        <v>182</v>
      </c>
      <c r="C340" s="3" t="s">
        <v>156</v>
      </c>
      <c r="D340" s="3" t="s">
        <v>328</v>
      </c>
      <c r="E340" s="3" t="s">
        <v>471</v>
      </c>
      <c r="F340" s="3" t="s">
        <v>472</v>
      </c>
      <c r="G340" s="3" t="s">
        <v>412</v>
      </c>
      <c r="H340" s="3" t="s">
        <v>413</v>
      </c>
      <c r="I340" s="3"/>
      <c r="J340" s="45" t="s">
        <v>696</v>
      </c>
      <c r="K340" s="45"/>
      <c r="L340" s="45"/>
      <c r="BB340" t="s">
        <v>7544</v>
      </c>
      <c r="BC340" t="s">
        <v>318</v>
      </c>
      <c r="BD340">
        <v>3</v>
      </c>
      <c r="BE340" t="s">
        <v>297</v>
      </c>
      <c r="BG340">
        <v>339</v>
      </c>
      <c r="BH340" t="s">
        <v>344</v>
      </c>
      <c r="BI340" t="s">
        <v>307</v>
      </c>
    </row>
    <row r="341" spans="1:61" x14ac:dyDescent="0.25">
      <c r="A341" s="3">
        <v>340</v>
      </c>
      <c r="B341" s="3" t="s">
        <v>183</v>
      </c>
      <c r="C341" s="3" t="s">
        <v>157</v>
      </c>
      <c r="D341" s="3" t="s">
        <v>329</v>
      </c>
      <c r="E341" s="3" t="s">
        <v>473</v>
      </c>
      <c r="F341" s="3" t="s">
        <v>474</v>
      </c>
      <c r="G341" s="3" t="s">
        <v>416</v>
      </c>
      <c r="H341" s="3" t="s">
        <v>412</v>
      </c>
      <c r="I341" s="3"/>
      <c r="J341" s="45" t="s">
        <v>5704</v>
      </c>
      <c r="K341" s="45"/>
      <c r="L341" s="45"/>
      <c r="BB341" t="s">
        <v>7545</v>
      </c>
      <c r="BC341" t="s">
        <v>318</v>
      </c>
      <c r="BD341">
        <v>4</v>
      </c>
      <c r="BE341" t="s">
        <v>298</v>
      </c>
      <c r="BG341">
        <v>340</v>
      </c>
      <c r="BH341" t="s">
        <v>345</v>
      </c>
      <c r="BI341" t="s">
        <v>308</v>
      </c>
    </row>
    <row r="342" spans="1:61" x14ac:dyDescent="0.25">
      <c r="A342" s="3">
        <v>341</v>
      </c>
      <c r="B342" s="3" t="s">
        <v>184</v>
      </c>
      <c r="C342" s="3" t="s">
        <v>158</v>
      </c>
      <c r="D342" s="3" t="s">
        <v>330</v>
      </c>
      <c r="E342" s="3" t="s">
        <v>473</v>
      </c>
      <c r="F342" s="3" t="s">
        <v>474</v>
      </c>
      <c r="G342" s="3" t="s">
        <v>417</v>
      </c>
      <c r="H342" s="3" t="s">
        <v>417</v>
      </c>
      <c r="I342" s="3"/>
      <c r="J342" s="45" t="s">
        <v>696</v>
      </c>
      <c r="K342" s="45"/>
      <c r="L342" s="45"/>
      <c r="BB342" t="s">
        <v>7546</v>
      </c>
      <c r="BC342" t="s">
        <v>318</v>
      </c>
      <c r="BD342">
        <v>5</v>
      </c>
      <c r="BE342" t="s">
        <v>299</v>
      </c>
      <c r="BG342">
        <v>341</v>
      </c>
      <c r="BH342" t="s">
        <v>346</v>
      </c>
      <c r="BI342" t="s">
        <v>309</v>
      </c>
    </row>
    <row r="343" spans="1:61" x14ac:dyDescent="0.25">
      <c r="A343" s="3">
        <v>342</v>
      </c>
      <c r="B343" s="3" t="s">
        <v>185</v>
      </c>
      <c r="C343" s="3" t="s">
        <v>147</v>
      </c>
      <c r="D343" s="3" t="s">
        <v>331</v>
      </c>
      <c r="E343" s="3" t="s">
        <v>475</v>
      </c>
      <c r="F343" s="3" t="s">
        <v>476</v>
      </c>
      <c r="G343" s="3" t="s">
        <v>412</v>
      </c>
      <c r="H343" s="3" t="s">
        <v>416</v>
      </c>
      <c r="I343" s="3"/>
      <c r="J343" s="45" t="s">
        <v>5703</v>
      </c>
      <c r="K343" s="45"/>
      <c r="L343" s="45"/>
      <c r="BB343" t="s">
        <v>7547</v>
      </c>
      <c r="BC343" t="s">
        <v>318</v>
      </c>
      <c r="BD343">
        <v>6</v>
      </c>
      <c r="BE343" t="s">
        <v>300</v>
      </c>
      <c r="BG343">
        <v>342</v>
      </c>
      <c r="BH343" t="s">
        <v>347</v>
      </c>
      <c r="BI343" t="s">
        <v>310</v>
      </c>
    </row>
    <row r="344" spans="1:61" x14ac:dyDescent="0.25">
      <c r="A344" s="3">
        <v>343</v>
      </c>
      <c r="B344" s="3" t="s">
        <v>186</v>
      </c>
      <c r="C344" s="3" t="s">
        <v>148</v>
      </c>
      <c r="D344" s="3" t="s">
        <v>332</v>
      </c>
      <c r="E344" s="3" t="s">
        <v>475</v>
      </c>
      <c r="F344" s="3" t="s">
        <v>476</v>
      </c>
      <c r="G344" s="3" t="s">
        <v>413</v>
      </c>
      <c r="H344" s="3" t="s">
        <v>412</v>
      </c>
      <c r="I344" s="3"/>
      <c r="J344" s="45" t="s">
        <v>696</v>
      </c>
      <c r="K344" s="45"/>
      <c r="L344" s="45"/>
      <c r="BB344" t="s">
        <v>7548</v>
      </c>
      <c r="BC344" t="s">
        <v>318</v>
      </c>
      <c r="BD344">
        <v>7</v>
      </c>
      <c r="BE344" t="s">
        <v>301</v>
      </c>
      <c r="BG344">
        <v>343</v>
      </c>
      <c r="BH344" t="s">
        <v>348</v>
      </c>
      <c r="BI344" t="s">
        <v>311</v>
      </c>
    </row>
    <row r="345" spans="1:61" x14ac:dyDescent="0.25">
      <c r="A345" s="3">
        <v>344</v>
      </c>
      <c r="B345" s="3" t="s">
        <v>176</v>
      </c>
      <c r="C345" s="3" t="s">
        <v>149</v>
      </c>
      <c r="D345" s="3" t="s">
        <v>333</v>
      </c>
      <c r="E345" s="3" t="s">
        <v>410</v>
      </c>
      <c r="F345" s="3" t="s">
        <v>411</v>
      </c>
      <c r="G345" s="3" t="s">
        <v>422</v>
      </c>
      <c r="H345" s="3" t="s">
        <v>423</v>
      </c>
      <c r="I345" s="3"/>
      <c r="J345" s="46" t="s">
        <v>5705</v>
      </c>
      <c r="K345" s="45"/>
      <c r="L345" s="45"/>
      <c r="BB345" t="s">
        <v>7549</v>
      </c>
      <c r="BC345" t="s">
        <v>318</v>
      </c>
      <c r="BD345">
        <v>8</v>
      </c>
      <c r="BE345" t="s">
        <v>302</v>
      </c>
      <c r="BG345">
        <v>344</v>
      </c>
      <c r="BH345" t="s">
        <v>349</v>
      </c>
      <c r="BI345" t="s">
        <v>312</v>
      </c>
    </row>
    <row r="346" spans="1:61" x14ac:dyDescent="0.25">
      <c r="A346" s="3">
        <v>345</v>
      </c>
      <c r="B346" s="3" t="s">
        <v>177</v>
      </c>
      <c r="C346" s="3" t="s">
        <v>150</v>
      </c>
      <c r="D346" s="3" t="s">
        <v>334</v>
      </c>
      <c r="E346" s="3" t="s">
        <v>410</v>
      </c>
      <c r="F346" s="3" t="s">
        <v>411</v>
      </c>
      <c r="G346" s="3" t="s">
        <v>412</v>
      </c>
      <c r="H346" s="3" t="s">
        <v>413</v>
      </c>
      <c r="I346" s="3"/>
      <c r="J346" s="45" t="s">
        <v>5703</v>
      </c>
      <c r="K346" s="45"/>
      <c r="L346" s="45"/>
      <c r="BB346" t="s">
        <v>7550</v>
      </c>
      <c r="BC346" t="s">
        <v>318</v>
      </c>
      <c r="BD346">
        <v>9</v>
      </c>
      <c r="BE346" t="s">
        <v>303</v>
      </c>
      <c r="BG346">
        <v>345</v>
      </c>
      <c r="BH346" t="s">
        <v>350</v>
      </c>
      <c r="BI346" t="s">
        <v>313</v>
      </c>
    </row>
    <row r="347" spans="1:61" x14ac:dyDescent="0.25">
      <c r="A347" s="3">
        <v>346</v>
      </c>
      <c r="B347" s="3" t="s">
        <v>179</v>
      </c>
      <c r="C347" s="3" t="s">
        <v>151</v>
      </c>
      <c r="D347" s="3" t="s">
        <v>335</v>
      </c>
      <c r="E347" s="3" t="s">
        <v>414</v>
      </c>
      <c r="F347" s="3" t="s">
        <v>415</v>
      </c>
      <c r="G347" s="3" t="s">
        <v>416</v>
      </c>
      <c r="H347" s="3" t="s">
        <v>412</v>
      </c>
      <c r="I347" s="3"/>
      <c r="J347" s="45" t="s">
        <v>696</v>
      </c>
      <c r="K347" s="45"/>
      <c r="L347" s="45"/>
      <c r="BB347" t="s">
        <v>7551</v>
      </c>
      <c r="BC347" t="s">
        <v>318</v>
      </c>
      <c r="BD347">
        <v>10</v>
      </c>
      <c r="BE347" t="s">
        <v>304</v>
      </c>
      <c r="BG347">
        <v>346</v>
      </c>
      <c r="BH347" t="s">
        <v>351</v>
      </c>
      <c r="BI347" t="s">
        <v>314</v>
      </c>
    </row>
    <row r="348" spans="1:61" x14ac:dyDescent="0.25">
      <c r="A348" s="3">
        <v>347</v>
      </c>
      <c r="B348" s="3" t="s">
        <v>180</v>
      </c>
      <c r="C348" s="3" t="s">
        <v>152</v>
      </c>
      <c r="D348" s="3" t="s">
        <v>336</v>
      </c>
      <c r="E348" s="3" t="s">
        <v>414</v>
      </c>
      <c r="F348" s="3" t="s">
        <v>415</v>
      </c>
      <c r="G348" s="3" t="s">
        <v>417</v>
      </c>
      <c r="H348" s="3" t="s">
        <v>417</v>
      </c>
      <c r="I348" s="3"/>
      <c r="J348" s="45" t="s">
        <v>696</v>
      </c>
      <c r="K348" s="45"/>
      <c r="L348" s="45"/>
      <c r="BB348" t="s">
        <v>7552</v>
      </c>
      <c r="BC348" t="s">
        <v>318</v>
      </c>
      <c r="BD348">
        <v>11</v>
      </c>
      <c r="BE348" t="s">
        <v>305</v>
      </c>
      <c r="BG348">
        <v>347</v>
      </c>
      <c r="BH348" t="s">
        <v>352</v>
      </c>
      <c r="BI348" t="s">
        <v>315</v>
      </c>
    </row>
    <row r="349" spans="1:61" x14ac:dyDescent="0.25">
      <c r="A349" s="3">
        <v>348</v>
      </c>
      <c r="B349" s="3" t="s">
        <v>181</v>
      </c>
      <c r="C349" s="3" t="s">
        <v>153</v>
      </c>
      <c r="D349" s="3" t="s">
        <v>337</v>
      </c>
      <c r="E349" s="3" t="s">
        <v>418</v>
      </c>
      <c r="F349" s="3" t="s">
        <v>419</v>
      </c>
      <c r="G349" s="3" t="s">
        <v>412</v>
      </c>
      <c r="H349" s="3" t="s">
        <v>416</v>
      </c>
      <c r="I349" s="3"/>
      <c r="J349" s="45" t="s">
        <v>5704</v>
      </c>
      <c r="K349" s="45"/>
      <c r="L349" s="45"/>
      <c r="BB349" t="s">
        <v>7553</v>
      </c>
      <c r="BC349" t="s">
        <v>318</v>
      </c>
      <c r="BD349">
        <v>12</v>
      </c>
      <c r="BE349" t="s">
        <v>306</v>
      </c>
      <c r="BG349">
        <v>348</v>
      </c>
      <c r="BH349" t="s">
        <v>293</v>
      </c>
      <c r="BI349" t="s">
        <v>316</v>
      </c>
    </row>
    <row r="350" spans="1:61" x14ac:dyDescent="0.25">
      <c r="A350" s="3">
        <v>349</v>
      </c>
      <c r="B350" s="3" t="s">
        <v>182</v>
      </c>
      <c r="C350" s="3" t="s">
        <v>154</v>
      </c>
      <c r="D350" s="3" t="s">
        <v>338</v>
      </c>
      <c r="E350" s="3" t="s">
        <v>418</v>
      </c>
      <c r="F350" s="3" t="s">
        <v>419</v>
      </c>
      <c r="G350" s="3" t="s">
        <v>413</v>
      </c>
      <c r="H350" s="3" t="s">
        <v>412</v>
      </c>
      <c r="I350" s="3"/>
      <c r="J350" s="45" t="s">
        <v>696</v>
      </c>
      <c r="K350" s="45"/>
      <c r="L350" s="45"/>
      <c r="BB350" t="s">
        <v>7554</v>
      </c>
      <c r="BC350" t="s">
        <v>319</v>
      </c>
      <c r="BD350">
        <v>1</v>
      </c>
      <c r="BE350" t="s">
        <v>307</v>
      </c>
      <c r="BG350">
        <v>349</v>
      </c>
      <c r="BH350" t="s">
        <v>294</v>
      </c>
      <c r="BI350" t="s">
        <v>317</v>
      </c>
    </row>
    <row r="351" spans="1:61" x14ac:dyDescent="0.25">
      <c r="A351" s="3">
        <v>350</v>
      </c>
      <c r="B351" s="3" t="s">
        <v>183</v>
      </c>
      <c r="C351" s="3" t="s">
        <v>155</v>
      </c>
      <c r="D351" s="3" t="s">
        <v>339</v>
      </c>
      <c r="E351" s="3" t="s">
        <v>420</v>
      </c>
      <c r="F351" s="3" t="s">
        <v>421</v>
      </c>
      <c r="G351" s="3" t="s">
        <v>422</v>
      </c>
      <c r="H351" s="3" t="s">
        <v>423</v>
      </c>
      <c r="I351" s="3"/>
      <c r="J351" s="45" t="s">
        <v>696</v>
      </c>
      <c r="K351" s="45"/>
      <c r="L351" s="45"/>
      <c r="BB351" t="s">
        <v>7555</v>
      </c>
      <c r="BC351" t="s">
        <v>319</v>
      </c>
      <c r="BD351">
        <v>2</v>
      </c>
      <c r="BE351" t="s">
        <v>308</v>
      </c>
      <c r="BG351">
        <v>350</v>
      </c>
      <c r="BH351" t="s">
        <v>295</v>
      </c>
      <c r="BI351" t="s">
        <v>318</v>
      </c>
    </row>
    <row r="352" spans="1:61" x14ac:dyDescent="0.25">
      <c r="A352" s="3">
        <v>351</v>
      </c>
      <c r="B352" s="3" t="s">
        <v>184</v>
      </c>
      <c r="C352" s="3" t="s">
        <v>156</v>
      </c>
      <c r="D352" s="3" t="s">
        <v>340</v>
      </c>
      <c r="E352" s="3" t="s">
        <v>420</v>
      </c>
      <c r="F352" s="3" t="s">
        <v>421</v>
      </c>
      <c r="G352" s="3" t="s">
        <v>424</v>
      </c>
      <c r="H352" s="3" t="s">
        <v>425</v>
      </c>
      <c r="I352" s="3"/>
      <c r="J352" s="45" t="s">
        <v>5703</v>
      </c>
      <c r="K352" s="45"/>
      <c r="L352" s="45"/>
      <c r="BB352" t="s">
        <v>7556</v>
      </c>
      <c r="BC352" t="s">
        <v>319</v>
      </c>
      <c r="BD352">
        <v>3</v>
      </c>
      <c r="BE352" t="s">
        <v>309</v>
      </c>
      <c r="BG352">
        <v>351</v>
      </c>
      <c r="BH352" t="s">
        <v>296</v>
      </c>
      <c r="BI352" t="s">
        <v>319</v>
      </c>
    </row>
    <row r="353" spans="1:61" x14ac:dyDescent="0.25">
      <c r="A353" s="3">
        <v>352</v>
      </c>
      <c r="B353" s="3" t="s">
        <v>185</v>
      </c>
      <c r="C353" s="3" t="s">
        <v>157</v>
      </c>
      <c r="D353" s="3" t="s">
        <v>341</v>
      </c>
      <c r="E353" s="3" t="s">
        <v>426</v>
      </c>
      <c r="F353" s="3" t="s">
        <v>427</v>
      </c>
      <c r="G353" s="3" t="s">
        <v>425</v>
      </c>
      <c r="H353" s="3" t="s">
        <v>424</v>
      </c>
      <c r="I353" s="3"/>
      <c r="J353" s="46" t="s">
        <v>5705</v>
      </c>
      <c r="K353" s="45"/>
      <c r="L353" s="45"/>
      <c r="BB353" t="s">
        <v>7557</v>
      </c>
      <c r="BC353" t="s">
        <v>319</v>
      </c>
      <c r="BD353">
        <v>4</v>
      </c>
      <c r="BE353" t="s">
        <v>310</v>
      </c>
      <c r="BG353">
        <v>352</v>
      </c>
      <c r="BH353" t="s">
        <v>297</v>
      </c>
      <c r="BI353" t="s">
        <v>320</v>
      </c>
    </row>
    <row r="354" spans="1:61" x14ac:dyDescent="0.25">
      <c r="A354" s="3">
        <v>353</v>
      </c>
      <c r="B354" s="3" t="s">
        <v>186</v>
      </c>
      <c r="C354" s="3" t="s">
        <v>158</v>
      </c>
      <c r="D354" s="3" t="s">
        <v>342</v>
      </c>
      <c r="E354" s="3" t="s">
        <v>426</v>
      </c>
      <c r="F354" s="3" t="s">
        <v>427</v>
      </c>
      <c r="G354" s="3" t="s">
        <v>423</v>
      </c>
      <c r="H354" s="3" t="s">
        <v>422</v>
      </c>
      <c r="I354" s="3"/>
      <c r="J354" s="45" t="s">
        <v>5703</v>
      </c>
      <c r="K354" s="45"/>
      <c r="L354" s="45"/>
      <c r="BB354" t="s">
        <v>7558</v>
      </c>
      <c r="BC354" t="s">
        <v>319</v>
      </c>
      <c r="BD354">
        <v>5</v>
      </c>
      <c r="BE354" t="s">
        <v>311</v>
      </c>
      <c r="BG354">
        <v>353</v>
      </c>
      <c r="BH354" t="s">
        <v>298</v>
      </c>
      <c r="BI354" t="s">
        <v>321</v>
      </c>
    </row>
    <row r="355" spans="1:61" x14ac:dyDescent="0.25">
      <c r="A355" s="3">
        <v>354</v>
      </c>
      <c r="B355" s="3" t="s">
        <v>176</v>
      </c>
      <c r="C355" s="3" t="s">
        <v>147</v>
      </c>
      <c r="D355" s="3" t="s">
        <v>343</v>
      </c>
      <c r="E355" s="3" t="s">
        <v>428</v>
      </c>
      <c r="F355" s="3" t="s">
        <v>429</v>
      </c>
      <c r="G355" s="3" t="s">
        <v>412</v>
      </c>
      <c r="H355" s="3" t="s">
        <v>413</v>
      </c>
      <c r="I355" s="3"/>
      <c r="J355" s="45" t="s">
        <v>696</v>
      </c>
      <c r="K355" s="45"/>
      <c r="L355" s="45"/>
      <c r="BB355" t="s">
        <v>7559</v>
      </c>
      <c r="BC355" t="s">
        <v>319</v>
      </c>
      <c r="BD355">
        <v>6</v>
      </c>
      <c r="BE355" t="s">
        <v>312</v>
      </c>
      <c r="BG355">
        <v>354</v>
      </c>
      <c r="BH355" t="s">
        <v>299</v>
      </c>
      <c r="BI355" t="s">
        <v>322</v>
      </c>
    </row>
    <row r="356" spans="1:61" x14ac:dyDescent="0.25">
      <c r="A356" s="3">
        <v>355</v>
      </c>
      <c r="B356" s="3" t="s">
        <v>177</v>
      </c>
      <c r="C356" s="3" t="s">
        <v>148</v>
      </c>
      <c r="D356" s="3" t="s">
        <v>344</v>
      </c>
      <c r="E356" s="3" t="s">
        <v>428</v>
      </c>
      <c r="F356" s="3" t="s">
        <v>429</v>
      </c>
      <c r="G356" s="3" t="s">
        <v>416</v>
      </c>
      <c r="H356" s="3" t="s">
        <v>412</v>
      </c>
      <c r="I356" s="3"/>
      <c r="J356" s="45" t="s">
        <v>696</v>
      </c>
      <c r="K356" s="45"/>
      <c r="L356" s="45"/>
      <c r="BB356" t="s">
        <v>7560</v>
      </c>
      <c r="BC356" t="s">
        <v>319</v>
      </c>
      <c r="BD356">
        <v>7</v>
      </c>
      <c r="BE356" t="s">
        <v>313</v>
      </c>
      <c r="BG356">
        <v>355</v>
      </c>
      <c r="BH356" t="s">
        <v>300</v>
      </c>
      <c r="BI356" t="s">
        <v>323</v>
      </c>
    </row>
    <row r="357" spans="1:61" x14ac:dyDescent="0.25">
      <c r="A357" s="3">
        <v>356</v>
      </c>
      <c r="B357" s="3" t="s">
        <v>179</v>
      </c>
      <c r="C357" s="3" t="s">
        <v>149</v>
      </c>
      <c r="D357" s="3" t="s">
        <v>345</v>
      </c>
      <c r="E357" s="3" t="s">
        <v>430</v>
      </c>
      <c r="F357" s="3" t="s">
        <v>431</v>
      </c>
      <c r="G357" s="3" t="s">
        <v>417</v>
      </c>
      <c r="H357" s="3" t="s">
        <v>417</v>
      </c>
      <c r="I357" s="3"/>
      <c r="J357" s="45" t="s">
        <v>5704</v>
      </c>
      <c r="K357" s="45"/>
      <c r="L357" s="45"/>
      <c r="BB357" t="s">
        <v>7561</v>
      </c>
      <c r="BC357" t="s">
        <v>319</v>
      </c>
      <c r="BD357">
        <v>8</v>
      </c>
      <c r="BE357" t="s">
        <v>314</v>
      </c>
      <c r="BG357">
        <v>356</v>
      </c>
      <c r="BH357" t="s">
        <v>301</v>
      </c>
      <c r="BI357" t="s">
        <v>324</v>
      </c>
    </row>
    <row r="358" spans="1:61" x14ac:dyDescent="0.25">
      <c r="A358" s="3">
        <v>357</v>
      </c>
      <c r="B358" s="3" t="s">
        <v>180</v>
      </c>
      <c r="C358" s="3" t="s">
        <v>150</v>
      </c>
      <c r="D358" s="3" t="s">
        <v>346</v>
      </c>
      <c r="E358" s="3" t="s">
        <v>430</v>
      </c>
      <c r="F358" s="3" t="s">
        <v>431</v>
      </c>
      <c r="G358" s="3" t="s">
        <v>412</v>
      </c>
      <c r="H358" s="3" t="s">
        <v>416</v>
      </c>
      <c r="I358" s="3"/>
      <c r="J358" s="45" t="s">
        <v>696</v>
      </c>
      <c r="K358" s="45"/>
      <c r="L358" s="45"/>
      <c r="BB358" t="s">
        <v>7562</v>
      </c>
      <c r="BC358" t="s">
        <v>319</v>
      </c>
      <c r="BD358">
        <v>9</v>
      </c>
      <c r="BE358" t="s">
        <v>315</v>
      </c>
      <c r="BG358">
        <v>357</v>
      </c>
      <c r="BH358" t="s">
        <v>302</v>
      </c>
      <c r="BI358" t="s">
        <v>325</v>
      </c>
    </row>
    <row r="359" spans="1:61" x14ac:dyDescent="0.25">
      <c r="A359" s="3">
        <v>358</v>
      </c>
      <c r="B359" s="3" t="s">
        <v>181</v>
      </c>
      <c r="C359" s="3" t="s">
        <v>151</v>
      </c>
      <c r="D359" s="3" t="s">
        <v>347</v>
      </c>
      <c r="E359" s="3" t="s">
        <v>432</v>
      </c>
      <c r="F359" s="3" t="s">
        <v>433</v>
      </c>
      <c r="G359" s="3" t="s">
        <v>413</v>
      </c>
      <c r="H359" s="3" t="s">
        <v>412</v>
      </c>
      <c r="I359" s="3"/>
      <c r="J359" s="45" t="s">
        <v>696</v>
      </c>
      <c r="K359" s="45"/>
      <c r="L359" s="45"/>
      <c r="BB359" t="s">
        <v>7563</v>
      </c>
      <c r="BC359" t="s">
        <v>319</v>
      </c>
      <c r="BD359">
        <v>10</v>
      </c>
      <c r="BE359" t="s">
        <v>316</v>
      </c>
      <c r="BG359">
        <v>358</v>
      </c>
      <c r="BH359" t="s">
        <v>303</v>
      </c>
      <c r="BI359" t="s">
        <v>326</v>
      </c>
    </row>
    <row r="360" spans="1:61" x14ac:dyDescent="0.25">
      <c r="A360" s="3">
        <v>359</v>
      </c>
      <c r="B360" s="3" t="s">
        <v>182</v>
      </c>
      <c r="C360" s="3" t="s">
        <v>152</v>
      </c>
      <c r="D360" s="3" t="s">
        <v>348</v>
      </c>
      <c r="E360" s="3" t="s">
        <v>432</v>
      </c>
      <c r="F360" s="3" t="s">
        <v>433</v>
      </c>
      <c r="G360" s="3" t="s">
        <v>422</v>
      </c>
      <c r="H360" s="3" t="s">
        <v>423</v>
      </c>
      <c r="I360" s="3"/>
      <c r="J360" s="45" t="s">
        <v>5703</v>
      </c>
      <c r="K360" s="45"/>
      <c r="L360" s="45"/>
      <c r="BB360" t="s">
        <v>7564</v>
      </c>
      <c r="BC360" t="s">
        <v>319</v>
      </c>
      <c r="BD360">
        <v>11</v>
      </c>
      <c r="BE360" t="s">
        <v>317</v>
      </c>
      <c r="BG360">
        <v>359</v>
      </c>
      <c r="BH360" t="s">
        <v>304</v>
      </c>
      <c r="BI360" t="s">
        <v>327</v>
      </c>
    </row>
    <row r="361" spans="1:61" x14ac:dyDescent="0.25">
      <c r="A361" s="3">
        <v>360</v>
      </c>
      <c r="B361" s="3" t="s">
        <v>183</v>
      </c>
      <c r="C361" s="3" t="s">
        <v>153</v>
      </c>
      <c r="D361" s="3" t="s">
        <v>349</v>
      </c>
      <c r="E361" s="3" t="s">
        <v>434</v>
      </c>
      <c r="F361" s="3" t="s">
        <v>435</v>
      </c>
      <c r="G361" s="3" t="s">
        <v>424</v>
      </c>
      <c r="H361" s="3" t="s">
        <v>425</v>
      </c>
      <c r="I361" s="3"/>
      <c r="J361" s="46" t="s">
        <v>5705</v>
      </c>
      <c r="K361" s="45"/>
      <c r="L361" s="45"/>
      <c r="BB361" t="s">
        <v>7565</v>
      </c>
      <c r="BC361" t="s">
        <v>319</v>
      </c>
      <c r="BD361">
        <v>12</v>
      </c>
      <c r="BE361" t="s">
        <v>318</v>
      </c>
      <c r="BG361">
        <v>360</v>
      </c>
      <c r="BH361" t="s">
        <v>305</v>
      </c>
      <c r="BI361" t="s">
        <v>328</v>
      </c>
    </row>
    <row r="362" spans="1:61" x14ac:dyDescent="0.25">
      <c r="A362" s="3">
        <v>361</v>
      </c>
      <c r="B362" s="3" t="s">
        <v>184</v>
      </c>
      <c r="C362" s="3" t="s">
        <v>154</v>
      </c>
      <c r="D362" s="3" t="s">
        <v>350</v>
      </c>
      <c r="E362" s="3" t="s">
        <v>434</v>
      </c>
      <c r="F362" s="3" t="s">
        <v>435</v>
      </c>
      <c r="G362" s="3" t="s">
        <v>425</v>
      </c>
      <c r="H362" s="3" t="s">
        <v>424</v>
      </c>
      <c r="I362" s="3"/>
      <c r="J362" s="45" t="s">
        <v>5703</v>
      </c>
      <c r="K362" s="45"/>
      <c r="L362" s="45"/>
      <c r="BB362" t="s">
        <v>7566</v>
      </c>
      <c r="BC362" t="s">
        <v>320</v>
      </c>
      <c r="BD362">
        <v>1</v>
      </c>
      <c r="BE362" t="s">
        <v>319</v>
      </c>
      <c r="BG362">
        <v>361</v>
      </c>
      <c r="BH362" t="s">
        <v>306</v>
      </c>
      <c r="BI362" t="s">
        <v>329</v>
      </c>
    </row>
    <row r="363" spans="1:61" x14ac:dyDescent="0.25">
      <c r="A363" s="3">
        <v>362</v>
      </c>
      <c r="B363" s="3" t="s">
        <v>185</v>
      </c>
      <c r="C363" s="3" t="s">
        <v>155</v>
      </c>
      <c r="D363" s="3" t="s">
        <v>351</v>
      </c>
      <c r="E363" s="3" t="s">
        <v>436</v>
      </c>
      <c r="F363" s="3" t="s">
        <v>437</v>
      </c>
      <c r="G363" s="3" t="s">
        <v>423</v>
      </c>
      <c r="H363" s="3" t="s">
        <v>422</v>
      </c>
      <c r="I363" s="3"/>
      <c r="J363" s="45" t="s">
        <v>696</v>
      </c>
      <c r="K363" s="45"/>
      <c r="L363" s="45"/>
      <c r="BB363" t="s">
        <v>7567</v>
      </c>
      <c r="BC363" t="s">
        <v>320</v>
      </c>
      <c r="BD363">
        <v>2</v>
      </c>
      <c r="BE363" t="s">
        <v>320</v>
      </c>
      <c r="BG363">
        <v>362</v>
      </c>
      <c r="BH363" t="s">
        <v>307</v>
      </c>
      <c r="BI363" t="s">
        <v>330</v>
      </c>
    </row>
    <row r="364" spans="1:61" x14ac:dyDescent="0.25">
      <c r="A364" s="3">
        <v>363</v>
      </c>
      <c r="B364" s="3" t="s">
        <v>186</v>
      </c>
      <c r="C364" s="3" t="s">
        <v>156</v>
      </c>
      <c r="D364" s="3" t="s">
        <v>352</v>
      </c>
      <c r="E364" s="3" t="s">
        <v>436</v>
      </c>
      <c r="F364" s="3" t="s">
        <v>437</v>
      </c>
      <c r="G364" s="3" t="s">
        <v>412</v>
      </c>
      <c r="H364" s="3" t="s">
        <v>413</v>
      </c>
      <c r="I364" s="3"/>
      <c r="J364" s="45" t="s">
        <v>696</v>
      </c>
      <c r="K364" s="45"/>
      <c r="L364" s="45"/>
      <c r="BB364" t="s">
        <v>7568</v>
      </c>
      <c r="BC364" t="s">
        <v>320</v>
      </c>
      <c r="BD364">
        <v>3</v>
      </c>
      <c r="BE364" t="s">
        <v>321</v>
      </c>
      <c r="BG364">
        <v>363</v>
      </c>
      <c r="BH364" t="s">
        <v>308</v>
      </c>
      <c r="BI364" t="s">
        <v>331</v>
      </c>
    </row>
    <row r="365" spans="1:61" x14ac:dyDescent="0.25">
      <c r="A365" s="3">
        <v>364</v>
      </c>
      <c r="B365" s="3" t="s">
        <v>176</v>
      </c>
      <c r="C365" s="3" t="s">
        <v>157</v>
      </c>
      <c r="D365" s="3" t="s">
        <v>293</v>
      </c>
      <c r="E365" s="3" t="s">
        <v>438</v>
      </c>
      <c r="F365" s="3" t="s">
        <v>439</v>
      </c>
      <c r="G365" s="3" t="s">
        <v>416</v>
      </c>
      <c r="H365" s="3" t="s">
        <v>412</v>
      </c>
      <c r="I365" s="3"/>
      <c r="J365" s="45" t="s">
        <v>5704</v>
      </c>
      <c r="K365" s="45"/>
      <c r="L365" s="45"/>
      <c r="BB365" t="s">
        <v>7569</v>
      </c>
      <c r="BC365" t="s">
        <v>320</v>
      </c>
      <c r="BD365">
        <v>4</v>
      </c>
      <c r="BE365" t="s">
        <v>322</v>
      </c>
      <c r="BG365">
        <v>364</v>
      </c>
      <c r="BH365" t="s">
        <v>309</v>
      </c>
      <c r="BI365" t="s">
        <v>332</v>
      </c>
    </row>
    <row r="366" spans="1:61" x14ac:dyDescent="0.25">
      <c r="A366" s="3">
        <v>365</v>
      </c>
      <c r="B366" s="3" t="s">
        <v>177</v>
      </c>
      <c r="C366" s="3" t="s">
        <v>158</v>
      </c>
      <c r="D366" s="3" t="s">
        <v>294</v>
      </c>
      <c r="E366" s="3" t="s">
        <v>438</v>
      </c>
      <c r="F366" s="3" t="s">
        <v>439</v>
      </c>
      <c r="G366" s="3" t="s">
        <v>417</v>
      </c>
      <c r="H366" s="3" t="s">
        <v>417</v>
      </c>
      <c r="I366" s="3"/>
      <c r="J366" s="45" t="s">
        <v>696</v>
      </c>
      <c r="K366" s="45"/>
      <c r="L366" s="45"/>
      <c r="BB366" t="s">
        <v>7570</v>
      </c>
      <c r="BC366" t="s">
        <v>320</v>
      </c>
      <c r="BD366">
        <v>5</v>
      </c>
      <c r="BE366" t="s">
        <v>323</v>
      </c>
      <c r="BG366">
        <v>365</v>
      </c>
      <c r="BH366" t="s">
        <v>310</v>
      </c>
      <c r="BI366" t="s">
        <v>333</v>
      </c>
    </row>
    <row r="367" spans="1:61" x14ac:dyDescent="0.25">
      <c r="A367" s="3">
        <v>366</v>
      </c>
      <c r="B367" s="3" t="s">
        <v>179</v>
      </c>
      <c r="C367" s="3" t="s">
        <v>147</v>
      </c>
      <c r="D367" s="3" t="s">
        <v>295</v>
      </c>
      <c r="E367" s="3" t="s">
        <v>440</v>
      </c>
      <c r="F367" s="3" t="s">
        <v>441</v>
      </c>
      <c r="G367" s="3" t="s">
        <v>412</v>
      </c>
      <c r="H367" s="3" t="s">
        <v>416</v>
      </c>
      <c r="I367" s="3"/>
      <c r="J367" s="45" t="s">
        <v>696</v>
      </c>
      <c r="K367" s="45"/>
      <c r="L367" s="45"/>
      <c r="BB367" t="s">
        <v>7571</v>
      </c>
      <c r="BC367" t="s">
        <v>320</v>
      </c>
      <c r="BD367">
        <v>6</v>
      </c>
      <c r="BE367" t="s">
        <v>324</v>
      </c>
      <c r="BG367">
        <v>366</v>
      </c>
      <c r="BH367" t="s">
        <v>311</v>
      </c>
      <c r="BI367" t="s">
        <v>334</v>
      </c>
    </row>
    <row r="368" spans="1:61" x14ac:dyDescent="0.25">
      <c r="A368" s="3">
        <v>367</v>
      </c>
      <c r="B368" s="3" t="s">
        <v>180</v>
      </c>
      <c r="C368" s="3" t="s">
        <v>148</v>
      </c>
      <c r="D368" s="3" t="s">
        <v>296</v>
      </c>
      <c r="E368" s="3" t="s">
        <v>440</v>
      </c>
      <c r="F368" s="3" t="s">
        <v>441</v>
      </c>
      <c r="G368" s="3" t="s">
        <v>413</v>
      </c>
      <c r="H368" s="3" t="s">
        <v>412</v>
      </c>
      <c r="I368" s="3"/>
      <c r="J368" s="45" t="s">
        <v>5703</v>
      </c>
      <c r="K368" s="45"/>
      <c r="L368" s="45"/>
      <c r="BB368" t="s">
        <v>7572</v>
      </c>
      <c r="BC368" t="s">
        <v>320</v>
      </c>
      <c r="BD368">
        <v>7</v>
      </c>
      <c r="BE368" t="s">
        <v>325</v>
      </c>
      <c r="BG368">
        <v>367</v>
      </c>
      <c r="BH368" t="s">
        <v>312</v>
      </c>
      <c r="BI368" t="s">
        <v>335</v>
      </c>
    </row>
    <row r="369" spans="1:61" x14ac:dyDescent="0.25">
      <c r="A369" s="3">
        <v>368</v>
      </c>
      <c r="B369" s="3" t="s">
        <v>181</v>
      </c>
      <c r="C369" s="3" t="s">
        <v>149</v>
      </c>
      <c r="D369" s="3" t="s">
        <v>297</v>
      </c>
      <c r="E369" s="3" t="s">
        <v>442</v>
      </c>
      <c r="F369" s="3" t="s">
        <v>443</v>
      </c>
      <c r="G369" s="3" t="s">
        <v>422</v>
      </c>
      <c r="H369" s="3" t="s">
        <v>423</v>
      </c>
      <c r="I369" s="3"/>
      <c r="J369" s="46" t="s">
        <v>5705</v>
      </c>
      <c r="K369" s="45"/>
      <c r="L369" s="45"/>
      <c r="BB369" t="s">
        <v>7573</v>
      </c>
      <c r="BC369" t="s">
        <v>320</v>
      </c>
      <c r="BD369">
        <v>8</v>
      </c>
      <c r="BE369" t="s">
        <v>326</v>
      </c>
      <c r="BG369">
        <v>368</v>
      </c>
      <c r="BH369" t="s">
        <v>313</v>
      </c>
      <c r="BI369" t="s">
        <v>336</v>
      </c>
    </row>
    <row r="370" spans="1:61" x14ac:dyDescent="0.25">
      <c r="A370" s="3">
        <v>369</v>
      </c>
      <c r="B370" s="3" t="s">
        <v>182</v>
      </c>
      <c r="C370" s="3" t="s">
        <v>150</v>
      </c>
      <c r="D370" s="3" t="s">
        <v>298</v>
      </c>
      <c r="E370" s="3" t="s">
        <v>442</v>
      </c>
      <c r="F370" s="3" t="s">
        <v>443</v>
      </c>
      <c r="G370" s="3" t="s">
        <v>424</v>
      </c>
      <c r="H370" s="3" t="s">
        <v>425</v>
      </c>
      <c r="I370" s="3"/>
      <c r="J370" s="45" t="s">
        <v>696</v>
      </c>
      <c r="K370" s="45"/>
      <c r="L370" s="45"/>
      <c r="BB370" t="s">
        <v>7574</v>
      </c>
      <c r="BC370" t="s">
        <v>320</v>
      </c>
      <c r="BD370">
        <v>9</v>
      </c>
      <c r="BE370" t="s">
        <v>327</v>
      </c>
      <c r="BG370">
        <v>369</v>
      </c>
      <c r="BH370" t="s">
        <v>314</v>
      </c>
      <c r="BI370" t="s">
        <v>337</v>
      </c>
    </row>
    <row r="371" spans="1:61" x14ac:dyDescent="0.25">
      <c r="A371" s="3">
        <v>370</v>
      </c>
      <c r="B371" s="3" t="s">
        <v>183</v>
      </c>
      <c r="C371" s="3" t="s">
        <v>151</v>
      </c>
      <c r="D371" s="3" t="s">
        <v>299</v>
      </c>
      <c r="E371" s="3" t="s">
        <v>444</v>
      </c>
      <c r="F371" s="3" t="s">
        <v>445</v>
      </c>
      <c r="G371" s="3" t="s">
        <v>425</v>
      </c>
      <c r="H371" s="3" t="s">
        <v>424</v>
      </c>
      <c r="I371" s="3"/>
      <c r="J371" s="45" t="s">
        <v>5703</v>
      </c>
      <c r="K371" s="45"/>
      <c r="L371" s="45"/>
      <c r="BB371" t="s">
        <v>7575</v>
      </c>
      <c r="BC371" t="s">
        <v>320</v>
      </c>
      <c r="BD371">
        <v>10</v>
      </c>
      <c r="BE371" t="s">
        <v>328</v>
      </c>
      <c r="BG371">
        <v>370</v>
      </c>
      <c r="BH371" t="s">
        <v>315</v>
      </c>
      <c r="BI371" t="s">
        <v>338</v>
      </c>
    </row>
    <row r="372" spans="1:61" x14ac:dyDescent="0.25">
      <c r="A372" s="3">
        <v>371</v>
      </c>
      <c r="B372" s="3" t="s">
        <v>184</v>
      </c>
      <c r="C372" s="3" t="s">
        <v>152</v>
      </c>
      <c r="D372" s="3" t="s">
        <v>300</v>
      </c>
      <c r="E372" s="3" t="s">
        <v>444</v>
      </c>
      <c r="F372" s="3" t="s">
        <v>445</v>
      </c>
      <c r="G372" s="3" t="s">
        <v>423</v>
      </c>
      <c r="H372" s="3" t="s">
        <v>422</v>
      </c>
      <c r="I372" s="3"/>
      <c r="J372" s="45" t="s">
        <v>696</v>
      </c>
      <c r="K372" s="45"/>
      <c r="L372" s="45"/>
      <c r="BB372" t="s">
        <v>7576</v>
      </c>
      <c r="BC372" t="s">
        <v>320</v>
      </c>
      <c r="BD372">
        <v>11</v>
      </c>
      <c r="BE372" t="s">
        <v>329</v>
      </c>
      <c r="BG372">
        <v>371</v>
      </c>
      <c r="BH372" t="s">
        <v>316</v>
      </c>
      <c r="BI372" t="s">
        <v>339</v>
      </c>
    </row>
    <row r="373" spans="1:61" x14ac:dyDescent="0.25">
      <c r="A373" s="3">
        <v>372</v>
      </c>
      <c r="B373" s="3" t="s">
        <v>185</v>
      </c>
      <c r="C373" s="3" t="s">
        <v>153</v>
      </c>
      <c r="D373" s="3" t="s">
        <v>301</v>
      </c>
      <c r="E373" s="3" t="s">
        <v>446</v>
      </c>
      <c r="F373" s="3" t="s">
        <v>447</v>
      </c>
      <c r="G373" s="3" t="s">
        <v>412</v>
      </c>
      <c r="H373" s="3" t="s">
        <v>413</v>
      </c>
      <c r="I373" s="3"/>
      <c r="J373" s="45" t="s">
        <v>5704</v>
      </c>
      <c r="K373" s="45"/>
      <c r="L373" s="45"/>
      <c r="BB373" t="s">
        <v>7577</v>
      </c>
      <c r="BC373" t="s">
        <v>320</v>
      </c>
      <c r="BD373">
        <v>12</v>
      </c>
      <c r="BE373" t="s">
        <v>330</v>
      </c>
      <c r="BG373">
        <v>372</v>
      </c>
      <c r="BH373" t="s">
        <v>317</v>
      </c>
      <c r="BI373" t="s">
        <v>340</v>
      </c>
    </row>
    <row r="374" spans="1:61" x14ac:dyDescent="0.25">
      <c r="A374" s="3">
        <v>373</v>
      </c>
      <c r="B374" s="3" t="s">
        <v>186</v>
      </c>
      <c r="C374" s="3" t="s">
        <v>154</v>
      </c>
      <c r="D374" s="3" t="s">
        <v>302</v>
      </c>
      <c r="E374" s="3" t="s">
        <v>446</v>
      </c>
      <c r="F374" s="3" t="s">
        <v>447</v>
      </c>
      <c r="G374" s="3" t="s">
        <v>416</v>
      </c>
      <c r="H374" s="3" t="s">
        <v>412</v>
      </c>
      <c r="I374" s="3"/>
      <c r="J374" s="45" t="s">
        <v>696</v>
      </c>
      <c r="K374" s="45"/>
      <c r="L374" s="45"/>
      <c r="BB374" t="s">
        <v>7578</v>
      </c>
      <c r="BC374" t="s">
        <v>321</v>
      </c>
      <c r="BD374">
        <v>1</v>
      </c>
      <c r="BE374" t="s">
        <v>331</v>
      </c>
      <c r="BG374">
        <v>373</v>
      </c>
      <c r="BH374" t="s">
        <v>318</v>
      </c>
      <c r="BI374" t="s">
        <v>341</v>
      </c>
    </row>
    <row r="375" spans="1:61" x14ac:dyDescent="0.25">
      <c r="A375" s="3">
        <v>374</v>
      </c>
      <c r="B375" s="3" t="s">
        <v>176</v>
      </c>
      <c r="C375" s="3" t="s">
        <v>155</v>
      </c>
      <c r="D375" s="3" t="s">
        <v>303</v>
      </c>
      <c r="E375" s="3" t="s">
        <v>448</v>
      </c>
      <c r="F375" s="3" t="s">
        <v>449</v>
      </c>
      <c r="G375" s="3" t="s">
        <v>417</v>
      </c>
      <c r="H375" s="3" t="s">
        <v>417</v>
      </c>
      <c r="I375" s="3"/>
      <c r="J375" s="45" t="s">
        <v>696</v>
      </c>
      <c r="K375" s="45"/>
      <c r="L375" s="45"/>
      <c r="BB375" t="s">
        <v>7579</v>
      </c>
      <c r="BC375" t="s">
        <v>321</v>
      </c>
      <c r="BD375">
        <v>2</v>
      </c>
      <c r="BE375" t="s">
        <v>332</v>
      </c>
      <c r="BG375">
        <v>374</v>
      </c>
      <c r="BH375" t="s">
        <v>319</v>
      </c>
      <c r="BI375" t="s">
        <v>342</v>
      </c>
    </row>
    <row r="376" spans="1:61" x14ac:dyDescent="0.25">
      <c r="A376" s="3">
        <v>375</v>
      </c>
      <c r="B376" s="3" t="s">
        <v>177</v>
      </c>
      <c r="C376" s="3" t="s">
        <v>156</v>
      </c>
      <c r="D376" s="3" t="s">
        <v>304</v>
      </c>
      <c r="E376" s="3" t="s">
        <v>448</v>
      </c>
      <c r="F376" s="3" t="s">
        <v>449</v>
      </c>
      <c r="G376" s="3" t="s">
        <v>412</v>
      </c>
      <c r="H376" s="3" t="s">
        <v>416</v>
      </c>
      <c r="I376" s="3"/>
      <c r="J376" s="45" t="s">
        <v>5703</v>
      </c>
      <c r="K376" s="45"/>
      <c r="L376" s="45"/>
      <c r="BB376" t="s">
        <v>7580</v>
      </c>
      <c r="BC376" t="s">
        <v>321</v>
      </c>
      <c r="BD376">
        <v>3</v>
      </c>
      <c r="BE376" t="s">
        <v>333</v>
      </c>
      <c r="BG376">
        <v>375</v>
      </c>
      <c r="BH376" t="s">
        <v>320</v>
      </c>
      <c r="BI376" t="s">
        <v>343</v>
      </c>
    </row>
    <row r="377" spans="1:61" x14ac:dyDescent="0.25">
      <c r="A377" s="3">
        <v>376</v>
      </c>
      <c r="B377" s="3" t="s">
        <v>179</v>
      </c>
      <c r="C377" s="3" t="s">
        <v>157</v>
      </c>
      <c r="D377" s="3" t="s">
        <v>305</v>
      </c>
      <c r="E377" s="3" t="s">
        <v>450</v>
      </c>
      <c r="F377" s="3" t="s">
        <v>451</v>
      </c>
      <c r="G377" s="3" t="s">
        <v>413</v>
      </c>
      <c r="H377" s="3" t="s">
        <v>412</v>
      </c>
      <c r="I377" s="3"/>
      <c r="J377" s="46" t="s">
        <v>5705</v>
      </c>
      <c r="K377" s="45"/>
      <c r="L377" s="45"/>
      <c r="BB377" t="s">
        <v>7581</v>
      </c>
      <c r="BC377" t="s">
        <v>321</v>
      </c>
      <c r="BD377">
        <v>4</v>
      </c>
      <c r="BE377" t="s">
        <v>334</v>
      </c>
      <c r="BG377">
        <v>376</v>
      </c>
      <c r="BH377" t="s">
        <v>321</v>
      </c>
      <c r="BI377" t="s">
        <v>344</v>
      </c>
    </row>
    <row r="378" spans="1:61" x14ac:dyDescent="0.25">
      <c r="A378" s="3">
        <v>377</v>
      </c>
      <c r="B378" s="3" t="s">
        <v>180</v>
      </c>
      <c r="C378" s="3" t="s">
        <v>158</v>
      </c>
      <c r="D378" s="3" t="s">
        <v>306</v>
      </c>
      <c r="E378" s="3" t="s">
        <v>450</v>
      </c>
      <c r="F378" s="3" t="s">
        <v>451</v>
      </c>
      <c r="G378" s="3" t="s">
        <v>422</v>
      </c>
      <c r="H378" s="3" t="s">
        <v>423</v>
      </c>
      <c r="I378" s="3"/>
      <c r="J378" s="45" t="s">
        <v>696</v>
      </c>
      <c r="K378" s="45"/>
      <c r="L378" s="45"/>
      <c r="BB378" t="s">
        <v>7582</v>
      </c>
      <c r="BC378" t="s">
        <v>321</v>
      </c>
      <c r="BD378">
        <v>5</v>
      </c>
      <c r="BE378" t="s">
        <v>335</v>
      </c>
      <c r="BG378">
        <v>377</v>
      </c>
      <c r="BH378" t="s">
        <v>322</v>
      </c>
      <c r="BI378" t="s">
        <v>345</v>
      </c>
    </row>
    <row r="379" spans="1:61" x14ac:dyDescent="0.25">
      <c r="A379" s="3">
        <v>378</v>
      </c>
      <c r="B379" s="3" t="s">
        <v>181</v>
      </c>
      <c r="C379" s="3" t="s">
        <v>147</v>
      </c>
      <c r="D379" s="3" t="s">
        <v>307</v>
      </c>
      <c r="E379" s="3" t="s">
        <v>452</v>
      </c>
      <c r="F379" s="3" t="s">
        <v>453</v>
      </c>
      <c r="G379" s="3" t="s">
        <v>424</v>
      </c>
      <c r="H379" s="3" t="s">
        <v>425</v>
      </c>
      <c r="I379" s="3"/>
      <c r="J379" s="45" t="s">
        <v>5703</v>
      </c>
      <c r="K379" s="45"/>
      <c r="L379" s="45"/>
      <c r="BB379" t="s">
        <v>7583</v>
      </c>
      <c r="BC379" t="s">
        <v>321</v>
      </c>
      <c r="BD379">
        <v>6</v>
      </c>
      <c r="BE379" t="s">
        <v>336</v>
      </c>
      <c r="BG379">
        <v>378</v>
      </c>
      <c r="BH379" t="s">
        <v>323</v>
      </c>
      <c r="BI379" t="s">
        <v>346</v>
      </c>
    </row>
    <row r="380" spans="1:61" x14ac:dyDescent="0.25">
      <c r="A380" s="3">
        <v>379</v>
      </c>
      <c r="B380" s="3" t="s">
        <v>182</v>
      </c>
      <c r="C380" s="3" t="s">
        <v>148</v>
      </c>
      <c r="D380" s="3" t="s">
        <v>308</v>
      </c>
      <c r="E380" s="3" t="s">
        <v>452</v>
      </c>
      <c r="F380" s="3" t="s">
        <v>453</v>
      </c>
      <c r="G380" s="3" t="s">
        <v>425</v>
      </c>
      <c r="H380" s="3" t="s">
        <v>424</v>
      </c>
      <c r="I380" s="3"/>
      <c r="J380" s="45" t="s">
        <v>696</v>
      </c>
      <c r="K380" s="45"/>
      <c r="L380" s="45"/>
      <c r="BB380" t="s">
        <v>7584</v>
      </c>
      <c r="BC380" t="s">
        <v>321</v>
      </c>
      <c r="BD380">
        <v>7</v>
      </c>
      <c r="BE380" t="s">
        <v>337</v>
      </c>
      <c r="BG380">
        <v>379</v>
      </c>
      <c r="BH380" t="s">
        <v>324</v>
      </c>
      <c r="BI380" t="s">
        <v>347</v>
      </c>
    </row>
    <row r="381" spans="1:61" x14ac:dyDescent="0.25">
      <c r="A381" s="3">
        <v>380</v>
      </c>
      <c r="B381" s="3" t="s">
        <v>183</v>
      </c>
      <c r="C381" s="3" t="s">
        <v>149</v>
      </c>
      <c r="D381" s="3" t="s">
        <v>309</v>
      </c>
      <c r="E381" s="3" t="s">
        <v>454</v>
      </c>
      <c r="F381" s="3" t="s">
        <v>455</v>
      </c>
      <c r="G381" s="3" t="s">
        <v>423</v>
      </c>
      <c r="H381" s="3" t="s">
        <v>422</v>
      </c>
      <c r="I381" s="3"/>
      <c r="J381" s="45" t="s">
        <v>5704</v>
      </c>
      <c r="K381" s="45"/>
      <c r="L381" s="45"/>
      <c r="BB381" t="s">
        <v>7585</v>
      </c>
      <c r="BC381" t="s">
        <v>321</v>
      </c>
      <c r="BD381">
        <v>8</v>
      </c>
      <c r="BE381" t="s">
        <v>338</v>
      </c>
      <c r="BG381">
        <v>380</v>
      </c>
      <c r="BH381" t="s">
        <v>325</v>
      </c>
      <c r="BI381" t="s">
        <v>348</v>
      </c>
    </row>
    <row r="382" spans="1:61" x14ac:dyDescent="0.25">
      <c r="A382" s="3">
        <v>381</v>
      </c>
      <c r="B382" s="3" t="s">
        <v>184</v>
      </c>
      <c r="C382" s="3" t="s">
        <v>150</v>
      </c>
      <c r="D382" s="3" t="s">
        <v>310</v>
      </c>
      <c r="E382" s="3" t="s">
        <v>454</v>
      </c>
      <c r="F382" s="3" t="s">
        <v>455</v>
      </c>
      <c r="G382" s="3" t="s">
        <v>412</v>
      </c>
      <c r="H382" s="3" t="s">
        <v>413</v>
      </c>
      <c r="I382" s="3"/>
      <c r="J382" s="45" t="s">
        <v>696</v>
      </c>
      <c r="K382" s="45"/>
      <c r="L382" s="45"/>
      <c r="BB382" t="s">
        <v>7586</v>
      </c>
      <c r="BC382" t="s">
        <v>321</v>
      </c>
      <c r="BD382">
        <v>9</v>
      </c>
      <c r="BE382" t="s">
        <v>339</v>
      </c>
      <c r="BG382">
        <v>381</v>
      </c>
      <c r="BH382" t="s">
        <v>326</v>
      </c>
      <c r="BI382" t="s">
        <v>349</v>
      </c>
    </row>
    <row r="383" spans="1:61" x14ac:dyDescent="0.25">
      <c r="A383" s="3">
        <v>382</v>
      </c>
      <c r="B383" s="3" t="s">
        <v>185</v>
      </c>
      <c r="C383" s="3" t="s">
        <v>151</v>
      </c>
      <c r="D383" s="3" t="s">
        <v>311</v>
      </c>
      <c r="E383" s="3" t="s">
        <v>456</v>
      </c>
      <c r="F383" s="3" t="s">
        <v>457</v>
      </c>
      <c r="G383" s="3" t="s">
        <v>416</v>
      </c>
      <c r="H383" s="3" t="s">
        <v>412</v>
      </c>
      <c r="I383" s="3"/>
      <c r="J383" s="45" t="s">
        <v>696</v>
      </c>
      <c r="K383" s="45"/>
      <c r="L383" s="45"/>
      <c r="BB383" t="s">
        <v>7587</v>
      </c>
      <c r="BC383" t="s">
        <v>321</v>
      </c>
      <c r="BD383">
        <v>10</v>
      </c>
      <c r="BE383" t="s">
        <v>340</v>
      </c>
      <c r="BG383">
        <v>382</v>
      </c>
      <c r="BH383" t="s">
        <v>327</v>
      </c>
      <c r="BI383" t="s">
        <v>350</v>
      </c>
    </row>
    <row r="384" spans="1:61" x14ac:dyDescent="0.25">
      <c r="A384" s="3">
        <v>383</v>
      </c>
      <c r="B384" s="3" t="s">
        <v>186</v>
      </c>
      <c r="C384" s="3" t="s">
        <v>152</v>
      </c>
      <c r="D384" s="3" t="s">
        <v>312</v>
      </c>
      <c r="E384" s="3" t="s">
        <v>456</v>
      </c>
      <c r="F384" s="3" t="s">
        <v>457</v>
      </c>
      <c r="G384" s="3" t="s">
        <v>417</v>
      </c>
      <c r="H384" s="3" t="s">
        <v>417</v>
      </c>
      <c r="I384" s="3"/>
      <c r="J384" s="45" t="s">
        <v>5703</v>
      </c>
      <c r="K384" s="45"/>
      <c r="L384" s="45"/>
      <c r="BB384" t="s">
        <v>7588</v>
      </c>
      <c r="BC384" t="s">
        <v>321</v>
      </c>
      <c r="BD384">
        <v>11</v>
      </c>
      <c r="BE384" t="s">
        <v>341</v>
      </c>
      <c r="BG384">
        <v>383</v>
      </c>
      <c r="BH384" t="s">
        <v>328</v>
      </c>
      <c r="BI384" t="s">
        <v>351</v>
      </c>
    </row>
    <row r="385" spans="1:61" x14ac:dyDescent="0.25">
      <c r="A385" s="3">
        <v>384</v>
      </c>
      <c r="B385" s="3" t="s">
        <v>176</v>
      </c>
      <c r="C385" s="3" t="s">
        <v>153</v>
      </c>
      <c r="D385" s="3" t="s">
        <v>313</v>
      </c>
      <c r="E385" s="3" t="s">
        <v>458</v>
      </c>
      <c r="F385" s="3" t="s">
        <v>459</v>
      </c>
      <c r="G385" s="3" t="s">
        <v>412</v>
      </c>
      <c r="H385" s="3" t="s">
        <v>416</v>
      </c>
      <c r="I385" s="3"/>
      <c r="J385" s="46" t="s">
        <v>5705</v>
      </c>
      <c r="K385" s="45"/>
      <c r="L385" s="45"/>
      <c r="BB385" t="s">
        <v>7589</v>
      </c>
      <c r="BC385" t="s">
        <v>321</v>
      </c>
      <c r="BD385">
        <v>12</v>
      </c>
      <c r="BE385" t="s">
        <v>342</v>
      </c>
      <c r="BG385">
        <v>384</v>
      </c>
      <c r="BH385" t="s">
        <v>329</v>
      </c>
      <c r="BI385" t="s">
        <v>352</v>
      </c>
    </row>
    <row r="386" spans="1:61" x14ac:dyDescent="0.25">
      <c r="A386" s="3">
        <v>385</v>
      </c>
      <c r="B386" s="3" t="s">
        <v>177</v>
      </c>
      <c r="C386" s="3" t="s">
        <v>154</v>
      </c>
      <c r="D386" s="3" t="s">
        <v>314</v>
      </c>
      <c r="E386" s="3" t="s">
        <v>458</v>
      </c>
      <c r="F386" s="3" t="s">
        <v>459</v>
      </c>
      <c r="G386" s="3" t="s">
        <v>413</v>
      </c>
      <c r="H386" s="3" t="s">
        <v>412</v>
      </c>
      <c r="I386" s="3"/>
      <c r="J386" s="45" t="s">
        <v>696</v>
      </c>
      <c r="K386" s="45"/>
      <c r="L386" s="45"/>
      <c r="BB386" t="s">
        <v>7590</v>
      </c>
      <c r="BC386" t="s">
        <v>322</v>
      </c>
      <c r="BD386">
        <v>1</v>
      </c>
      <c r="BE386" t="s">
        <v>343</v>
      </c>
      <c r="BG386">
        <v>385</v>
      </c>
      <c r="BH386" t="s">
        <v>330</v>
      </c>
      <c r="BI386" t="s">
        <v>293</v>
      </c>
    </row>
    <row r="387" spans="1:61" x14ac:dyDescent="0.25">
      <c r="A387" s="3">
        <v>386</v>
      </c>
      <c r="B387" s="3" t="s">
        <v>179</v>
      </c>
      <c r="C387" s="3" t="s">
        <v>155</v>
      </c>
      <c r="D387" s="3" t="s">
        <v>315</v>
      </c>
      <c r="E387" s="3" t="s">
        <v>460</v>
      </c>
      <c r="F387" s="3" t="s">
        <v>461</v>
      </c>
      <c r="G387" s="3" t="s">
        <v>422</v>
      </c>
      <c r="H387" s="3" t="s">
        <v>423</v>
      </c>
      <c r="I387" s="3"/>
      <c r="J387" s="45" t="s">
        <v>5703</v>
      </c>
      <c r="K387" s="45"/>
      <c r="L387" s="45"/>
      <c r="BB387" t="s">
        <v>7591</v>
      </c>
      <c r="BC387" t="s">
        <v>322</v>
      </c>
      <c r="BD387">
        <v>2</v>
      </c>
      <c r="BE387" t="s">
        <v>344</v>
      </c>
      <c r="BG387">
        <v>386</v>
      </c>
      <c r="BH387" t="s">
        <v>331</v>
      </c>
      <c r="BI387" t="s">
        <v>294</v>
      </c>
    </row>
    <row r="388" spans="1:61" x14ac:dyDescent="0.25">
      <c r="A388" s="3">
        <v>387</v>
      </c>
      <c r="B388" s="3" t="s">
        <v>180</v>
      </c>
      <c r="C388" s="3" t="s">
        <v>156</v>
      </c>
      <c r="D388" s="3" t="s">
        <v>316</v>
      </c>
      <c r="E388" s="3" t="s">
        <v>460</v>
      </c>
      <c r="F388" s="3" t="s">
        <v>461</v>
      </c>
      <c r="G388" s="3" t="s">
        <v>424</v>
      </c>
      <c r="H388" s="3" t="s">
        <v>425</v>
      </c>
      <c r="I388" s="3"/>
      <c r="J388" s="45" t="s">
        <v>696</v>
      </c>
      <c r="K388" s="45"/>
      <c r="L388" s="45"/>
      <c r="BB388" t="s">
        <v>7592</v>
      </c>
      <c r="BC388" t="s">
        <v>322</v>
      </c>
      <c r="BD388">
        <v>3</v>
      </c>
      <c r="BE388" t="s">
        <v>345</v>
      </c>
      <c r="BG388">
        <v>387</v>
      </c>
      <c r="BH388" t="s">
        <v>332</v>
      </c>
      <c r="BI388" t="s">
        <v>295</v>
      </c>
    </row>
    <row r="389" spans="1:61" x14ac:dyDescent="0.25">
      <c r="A389" s="3">
        <v>388</v>
      </c>
      <c r="B389" s="3" t="s">
        <v>181</v>
      </c>
      <c r="C389" s="3" t="s">
        <v>157</v>
      </c>
      <c r="D389" s="3" t="s">
        <v>317</v>
      </c>
      <c r="E389" s="3" t="s">
        <v>462</v>
      </c>
      <c r="F389" s="3" t="s">
        <v>463</v>
      </c>
      <c r="G389" s="3" t="s">
        <v>425</v>
      </c>
      <c r="H389" s="3" t="s">
        <v>424</v>
      </c>
      <c r="I389" s="3"/>
      <c r="J389" s="46" t="s">
        <v>5705</v>
      </c>
      <c r="K389" s="45"/>
      <c r="L389" s="45"/>
      <c r="BB389" t="s">
        <v>7593</v>
      </c>
      <c r="BC389" t="s">
        <v>322</v>
      </c>
      <c r="BD389">
        <v>4</v>
      </c>
      <c r="BE389" t="s">
        <v>346</v>
      </c>
      <c r="BG389">
        <v>388</v>
      </c>
      <c r="BH389" t="s">
        <v>333</v>
      </c>
      <c r="BI389" t="s">
        <v>296</v>
      </c>
    </row>
    <row r="390" spans="1:61" x14ac:dyDescent="0.25">
      <c r="A390" s="3">
        <v>389</v>
      </c>
      <c r="B390" s="3" t="s">
        <v>182</v>
      </c>
      <c r="C390" s="3" t="s">
        <v>158</v>
      </c>
      <c r="D390" s="3" t="s">
        <v>318</v>
      </c>
      <c r="E390" s="3" t="s">
        <v>462</v>
      </c>
      <c r="F390" s="3" t="s">
        <v>463</v>
      </c>
      <c r="G390" s="3" t="s">
        <v>423</v>
      </c>
      <c r="H390" s="3" t="s">
        <v>422</v>
      </c>
      <c r="I390" s="3"/>
      <c r="J390" s="45" t="s">
        <v>5703</v>
      </c>
      <c r="K390" s="45"/>
      <c r="L390" s="45"/>
      <c r="BB390" t="s">
        <v>7594</v>
      </c>
      <c r="BC390" t="s">
        <v>322</v>
      </c>
      <c r="BD390">
        <v>5</v>
      </c>
      <c r="BE390" t="s">
        <v>347</v>
      </c>
      <c r="BG390">
        <v>389</v>
      </c>
      <c r="BH390" t="s">
        <v>334</v>
      </c>
      <c r="BI390" t="s">
        <v>297</v>
      </c>
    </row>
    <row r="391" spans="1:61" x14ac:dyDescent="0.25">
      <c r="A391" s="3">
        <v>390</v>
      </c>
      <c r="B391" s="3" t="s">
        <v>183</v>
      </c>
      <c r="C391" s="3" t="s">
        <v>147</v>
      </c>
      <c r="D391" s="3" t="s">
        <v>319</v>
      </c>
      <c r="E391" s="3" t="s">
        <v>464</v>
      </c>
      <c r="F391" s="3" t="s">
        <v>465</v>
      </c>
      <c r="G391" s="3" t="s">
        <v>412</v>
      </c>
      <c r="H391" s="3" t="s">
        <v>413</v>
      </c>
      <c r="I391" s="3"/>
      <c r="J391" s="45" t="s">
        <v>696</v>
      </c>
      <c r="K391" s="45"/>
      <c r="L391" s="45"/>
      <c r="BB391" t="s">
        <v>7595</v>
      </c>
      <c r="BC391" t="s">
        <v>322</v>
      </c>
      <c r="BD391">
        <v>6</v>
      </c>
      <c r="BE391" t="s">
        <v>348</v>
      </c>
      <c r="BG391">
        <v>390</v>
      </c>
      <c r="BH391" t="s">
        <v>335</v>
      </c>
      <c r="BI391" t="s">
        <v>298</v>
      </c>
    </row>
    <row r="392" spans="1:61" x14ac:dyDescent="0.25">
      <c r="A392" s="3">
        <v>391</v>
      </c>
      <c r="B392" s="3" t="s">
        <v>184</v>
      </c>
      <c r="C392" s="3" t="s">
        <v>148</v>
      </c>
      <c r="D392" s="3" t="s">
        <v>320</v>
      </c>
      <c r="E392" s="3" t="s">
        <v>464</v>
      </c>
      <c r="F392" s="3" t="s">
        <v>465</v>
      </c>
      <c r="G392" s="3" t="s">
        <v>416</v>
      </c>
      <c r="H392" s="3" t="s">
        <v>412</v>
      </c>
      <c r="I392" s="3"/>
      <c r="J392" s="45" t="s">
        <v>5703</v>
      </c>
      <c r="K392" s="45"/>
      <c r="L392" s="45"/>
      <c r="BB392" t="s">
        <v>7596</v>
      </c>
      <c r="BC392" t="s">
        <v>322</v>
      </c>
      <c r="BD392">
        <v>7</v>
      </c>
      <c r="BE392" t="s">
        <v>349</v>
      </c>
      <c r="BG392">
        <v>391</v>
      </c>
      <c r="BH392" t="s">
        <v>336</v>
      </c>
      <c r="BI392" t="s">
        <v>299</v>
      </c>
    </row>
    <row r="393" spans="1:61" x14ac:dyDescent="0.25">
      <c r="A393" s="3">
        <v>392</v>
      </c>
      <c r="B393" s="3" t="s">
        <v>185</v>
      </c>
      <c r="C393" s="3" t="s">
        <v>149</v>
      </c>
      <c r="D393" s="3" t="s">
        <v>321</v>
      </c>
      <c r="E393" s="3" t="s">
        <v>466</v>
      </c>
      <c r="F393" s="3" t="s">
        <v>467</v>
      </c>
      <c r="G393" s="3" t="s">
        <v>417</v>
      </c>
      <c r="H393" s="3" t="s">
        <v>417</v>
      </c>
      <c r="I393" s="3"/>
      <c r="J393" s="46" t="s">
        <v>5705</v>
      </c>
      <c r="K393" s="45"/>
      <c r="L393" s="45"/>
      <c r="BB393" t="s">
        <v>7597</v>
      </c>
      <c r="BC393" t="s">
        <v>322</v>
      </c>
      <c r="BD393">
        <v>8</v>
      </c>
      <c r="BE393" t="s">
        <v>350</v>
      </c>
      <c r="BG393">
        <v>392</v>
      </c>
      <c r="BH393" t="s">
        <v>337</v>
      </c>
      <c r="BI393" t="s">
        <v>300</v>
      </c>
    </row>
    <row r="394" spans="1:61" x14ac:dyDescent="0.25">
      <c r="A394" s="3">
        <v>393</v>
      </c>
      <c r="B394" s="3" t="s">
        <v>186</v>
      </c>
      <c r="C394" s="3" t="s">
        <v>150</v>
      </c>
      <c r="D394" s="3" t="s">
        <v>322</v>
      </c>
      <c r="E394" s="3" t="s">
        <v>466</v>
      </c>
      <c r="F394" s="3" t="s">
        <v>467</v>
      </c>
      <c r="G394" s="3" t="s">
        <v>412</v>
      </c>
      <c r="H394" s="3" t="s">
        <v>416</v>
      </c>
      <c r="I394" s="3"/>
      <c r="J394" s="45" t="s">
        <v>696</v>
      </c>
      <c r="K394" s="45"/>
      <c r="L394" s="45"/>
      <c r="BB394" t="s">
        <v>7598</v>
      </c>
      <c r="BC394" t="s">
        <v>322</v>
      </c>
      <c r="BD394">
        <v>9</v>
      </c>
      <c r="BE394" t="s">
        <v>351</v>
      </c>
      <c r="BG394">
        <v>393</v>
      </c>
      <c r="BH394" t="s">
        <v>338</v>
      </c>
      <c r="BI394" t="s">
        <v>301</v>
      </c>
    </row>
    <row r="395" spans="1:61" x14ac:dyDescent="0.25">
      <c r="A395" s="3">
        <v>394</v>
      </c>
      <c r="B395" s="3" t="s">
        <v>176</v>
      </c>
      <c r="C395" s="3" t="s">
        <v>151</v>
      </c>
      <c r="D395" s="3" t="s">
        <v>323</v>
      </c>
      <c r="E395" s="3" t="s">
        <v>468</v>
      </c>
      <c r="F395" s="3" t="s">
        <v>469</v>
      </c>
      <c r="G395" s="3" t="s">
        <v>413</v>
      </c>
      <c r="H395" s="3" t="s">
        <v>412</v>
      </c>
      <c r="I395" s="3"/>
      <c r="J395" s="45" t="s">
        <v>5703</v>
      </c>
      <c r="K395" s="45"/>
      <c r="L395" s="45"/>
      <c r="BB395" t="s">
        <v>7599</v>
      </c>
      <c r="BC395" t="s">
        <v>322</v>
      </c>
      <c r="BD395">
        <v>10</v>
      </c>
      <c r="BE395" t="s">
        <v>352</v>
      </c>
      <c r="BG395">
        <v>394</v>
      </c>
      <c r="BH395" t="s">
        <v>339</v>
      </c>
      <c r="BI395" t="s">
        <v>302</v>
      </c>
    </row>
    <row r="396" spans="1:61" x14ac:dyDescent="0.25">
      <c r="A396" s="3">
        <v>395</v>
      </c>
      <c r="B396" s="3" t="s">
        <v>177</v>
      </c>
      <c r="C396" s="3" t="s">
        <v>152</v>
      </c>
      <c r="D396" s="3" t="s">
        <v>324</v>
      </c>
      <c r="E396" s="3" t="s">
        <v>468</v>
      </c>
      <c r="F396" s="3" t="s">
        <v>469</v>
      </c>
      <c r="G396" s="3" t="s">
        <v>422</v>
      </c>
      <c r="H396" s="3" t="s">
        <v>423</v>
      </c>
      <c r="I396" s="3"/>
      <c r="J396" s="45" t="s">
        <v>696</v>
      </c>
      <c r="K396" s="45"/>
      <c r="L396" s="45"/>
      <c r="BB396" t="s">
        <v>7600</v>
      </c>
      <c r="BC396" t="s">
        <v>322</v>
      </c>
      <c r="BD396">
        <v>11</v>
      </c>
      <c r="BE396" t="s">
        <v>293</v>
      </c>
      <c r="BG396">
        <v>395</v>
      </c>
      <c r="BH396" t="s">
        <v>340</v>
      </c>
      <c r="BI396" t="s">
        <v>303</v>
      </c>
    </row>
    <row r="397" spans="1:61" x14ac:dyDescent="0.25">
      <c r="A397" s="3">
        <v>396</v>
      </c>
      <c r="B397" s="3" t="s">
        <v>179</v>
      </c>
      <c r="C397" s="3" t="s">
        <v>153</v>
      </c>
      <c r="D397" s="3" t="s">
        <v>325</v>
      </c>
      <c r="E397" s="3" t="s">
        <v>470</v>
      </c>
      <c r="F397" s="3" t="s">
        <v>5707</v>
      </c>
      <c r="G397" s="3" t="s">
        <v>424</v>
      </c>
      <c r="H397" s="3" t="s">
        <v>425</v>
      </c>
      <c r="I397" s="3"/>
      <c r="J397" s="46" t="s">
        <v>5705</v>
      </c>
      <c r="K397" s="45"/>
      <c r="L397" s="45"/>
      <c r="BB397" t="s">
        <v>7601</v>
      </c>
      <c r="BC397" t="s">
        <v>322</v>
      </c>
      <c r="BD397">
        <v>12</v>
      </c>
      <c r="BE397" t="s">
        <v>294</v>
      </c>
      <c r="BG397">
        <v>396</v>
      </c>
      <c r="BH397" t="s">
        <v>341</v>
      </c>
      <c r="BI397" t="s">
        <v>304</v>
      </c>
    </row>
    <row r="398" spans="1:61" x14ac:dyDescent="0.25">
      <c r="A398" s="3">
        <v>397</v>
      </c>
      <c r="B398" s="3" t="s">
        <v>180</v>
      </c>
      <c r="C398" s="3" t="s">
        <v>154</v>
      </c>
      <c r="D398" s="3" t="s">
        <v>326</v>
      </c>
      <c r="E398" s="3" t="s">
        <v>470</v>
      </c>
      <c r="F398" s="3" t="s">
        <v>5707</v>
      </c>
      <c r="G398" s="3" t="s">
        <v>425</v>
      </c>
      <c r="H398" s="3" t="s">
        <v>424</v>
      </c>
      <c r="I398" s="3"/>
      <c r="J398" s="45" t="s">
        <v>5703</v>
      </c>
      <c r="K398" s="45"/>
      <c r="L398" s="45"/>
      <c r="BB398" t="s">
        <v>7602</v>
      </c>
      <c r="BC398" t="s">
        <v>323</v>
      </c>
      <c r="BD398">
        <v>1</v>
      </c>
      <c r="BE398" t="s">
        <v>295</v>
      </c>
      <c r="BG398">
        <v>397</v>
      </c>
      <c r="BH398" t="s">
        <v>342</v>
      </c>
      <c r="BI398" t="s">
        <v>305</v>
      </c>
    </row>
    <row r="399" spans="1:61" x14ac:dyDescent="0.25">
      <c r="A399" s="3">
        <v>398</v>
      </c>
      <c r="B399" s="3" t="s">
        <v>181</v>
      </c>
      <c r="C399" s="3" t="s">
        <v>155</v>
      </c>
      <c r="D399" s="3" t="s">
        <v>327</v>
      </c>
      <c r="E399" s="3" t="s">
        <v>471</v>
      </c>
      <c r="F399" s="3" t="s">
        <v>472</v>
      </c>
      <c r="G399" s="3" t="s">
        <v>423</v>
      </c>
      <c r="H399" s="3" t="s">
        <v>422</v>
      </c>
      <c r="I399" s="3"/>
      <c r="J399" s="45" t="s">
        <v>696</v>
      </c>
      <c r="K399" s="45"/>
      <c r="L399" s="45"/>
      <c r="BB399" t="s">
        <v>7603</v>
      </c>
      <c r="BC399" t="s">
        <v>323</v>
      </c>
      <c r="BD399">
        <v>2</v>
      </c>
      <c r="BE399" t="s">
        <v>296</v>
      </c>
      <c r="BG399">
        <v>398</v>
      </c>
      <c r="BH399" t="s">
        <v>343</v>
      </c>
      <c r="BI399" t="s">
        <v>306</v>
      </c>
    </row>
    <row r="400" spans="1:61" x14ac:dyDescent="0.25">
      <c r="A400" s="3">
        <v>399</v>
      </c>
      <c r="B400" s="3" t="s">
        <v>182</v>
      </c>
      <c r="C400" s="3" t="s">
        <v>156</v>
      </c>
      <c r="D400" s="3" t="s">
        <v>328</v>
      </c>
      <c r="E400" s="3" t="s">
        <v>471</v>
      </c>
      <c r="F400" s="3" t="s">
        <v>472</v>
      </c>
      <c r="G400" s="3" t="s">
        <v>412</v>
      </c>
      <c r="H400" s="3" t="s">
        <v>413</v>
      </c>
      <c r="I400" s="3"/>
      <c r="J400" s="45" t="s">
        <v>5703</v>
      </c>
      <c r="K400" s="45"/>
      <c r="L400" s="45"/>
      <c r="BB400" t="s">
        <v>7604</v>
      </c>
      <c r="BC400" t="s">
        <v>323</v>
      </c>
      <c r="BD400">
        <v>3</v>
      </c>
      <c r="BE400" t="s">
        <v>297</v>
      </c>
      <c r="BG400">
        <v>399</v>
      </c>
      <c r="BH400" t="s">
        <v>344</v>
      </c>
      <c r="BI400" t="s">
        <v>307</v>
      </c>
    </row>
    <row r="401" spans="1:61" x14ac:dyDescent="0.25">
      <c r="A401" s="3">
        <v>400</v>
      </c>
      <c r="B401" s="3" t="s">
        <v>183</v>
      </c>
      <c r="C401" s="3" t="s">
        <v>157</v>
      </c>
      <c r="D401" s="3" t="s">
        <v>329</v>
      </c>
      <c r="E401" s="3" t="s">
        <v>473</v>
      </c>
      <c r="F401" s="3" t="s">
        <v>474</v>
      </c>
      <c r="G401" s="3" t="s">
        <v>416</v>
      </c>
      <c r="H401" s="3" t="s">
        <v>412</v>
      </c>
      <c r="I401" s="3"/>
      <c r="J401" s="46" t="s">
        <v>5705</v>
      </c>
      <c r="K401" s="45"/>
      <c r="L401" s="45"/>
      <c r="BB401" t="s">
        <v>7605</v>
      </c>
      <c r="BC401" t="s">
        <v>323</v>
      </c>
      <c r="BD401">
        <v>4</v>
      </c>
      <c r="BE401" t="s">
        <v>298</v>
      </c>
      <c r="BG401">
        <v>400</v>
      </c>
      <c r="BH401" t="s">
        <v>345</v>
      </c>
      <c r="BI401" t="s">
        <v>308</v>
      </c>
    </row>
    <row r="402" spans="1:61" x14ac:dyDescent="0.25">
      <c r="A402" s="3">
        <v>401</v>
      </c>
      <c r="B402" s="3" t="s">
        <v>184</v>
      </c>
      <c r="C402" s="3" t="s">
        <v>158</v>
      </c>
      <c r="D402" s="3" t="s">
        <v>330</v>
      </c>
      <c r="E402" s="3" t="s">
        <v>473</v>
      </c>
      <c r="F402" s="3" t="s">
        <v>474</v>
      </c>
      <c r="G402" s="3" t="s">
        <v>417</v>
      </c>
      <c r="H402" s="3" t="s">
        <v>417</v>
      </c>
      <c r="I402" s="3"/>
      <c r="J402" s="45" t="s">
        <v>696</v>
      </c>
      <c r="K402" s="45"/>
      <c r="L402" s="45"/>
      <c r="BB402" t="s">
        <v>7606</v>
      </c>
      <c r="BC402" t="s">
        <v>323</v>
      </c>
      <c r="BD402">
        <v>5</v>
      </c>
      <c r="BE402" t="s">
        <v>299</v>
      </c>
      <c r="BG402">
        <v>401</v>
      </c>
      <c r="BH402" t="s">
        <v>346</v>
      </c>
      <c r="BI402" t="s">
        <v>309</v>
      </c>
    </row>
    <row r="403" spans="1:61" x14ac:dyDescent="0.25">
      <c r="A403" s="3">
        <v>402</v>
      </c>
      <c r="B403" s="3" t="s">
        <v>185</v>
      </c>
      <c r="C403" s="3" t="s">
        <v>147</v>
      </c>
      <c r="D403" s="3" t="s">
        <v>331</v>
      </c>
      <c r="E403" s="3" t="s">
        <v>475</v>
      </c>
      <c r="F403" s="3" t="s">
        <v>476</v>
      </c>
      <c r="G403" s="3" t="s">
        <v>412</v>
      </c>
      <c r="H403" s="3" t="s">
        <v>416</v>
      </c>
      <c r="I403" s="3"/>
      <c r="J403" s="45" t="s">
        <v>5703</v>
      </c>
      <c r="K403" s="45"/>
      <c r="L403" s="45"/>
      <c r="BB403" t="s">
        <v>7607</v>
      </c>
      <c r="BC403" t="s">
        <v>323</v>
      </c>
      <c r="BD403">
        <v>6</v>
      </c>
      <c r="BE403" t="s">
        <v>300</v>
      </c>
      <c r="BG403">
        <v>402</v>
      </c>
      <c r="BH403" t="s">
        <v>347</v>
      </c>
      <c r="BI403" t="s">
        <v>310</v>
      </c>
    </row>
    <row r="404" spans="1:61" x14ac:dyDescent="0.25">
      <c r="A404" s="3">
        <v>403</v>
      </c>
      <c r="B404" s="3" t="s">
        <v>186</v>
      </c>
      <c r="C404" s="3" t="s">
        <v>148</v>
      </c>
      <c r="D404" s="3" t="s">
        <v>332</v>
      </c>
      <c r="E404" s="3" t="s">
        <v>475</v>
      </c>
      <c r="F404" s="3" t="s">
        <v>476</v>
      </c>
      <c r="G404" s="3" t="s">
        <v>413</v>
      </c>
      <c r="H404" s="3" t="s">
        <v>412</v>
      </c>
      <c r="I404" s="3"/>
      <c r="J404" s="45" t="s">
        <v>696</v>
      </c>
      <c r="K404" s="45"/>
      <c r="L404" s="45"/>
      <c r="BB404" t="s">
        <v>7608</v>
      </c>
      <c r="BC404" t="s">
        <v>323</v>
      </c>
      <c r="BD404">
        <v>7</v>
      </c>
      <c r="BE404" t="s">
        <v>301</v>
      </c>
      <c r="BG404">
        <v>403</v>
      </c>
      <c r="BH404" t="s">
        <v>348</v>
      </c>
      <c r="BI404" t="s">
        <v>311</v>
      </c>
    </row>
    <row r="405" spans="1:61" x14ac:dyDescent="0.25">
      <c r="A405" s="3">
        <v>404</v>
      </c>
      <c r="B405" s="3" t="s">
        <v>176</v>
      </c>
      <c r="C405" s="3" t="s">
        <v>149</v>
      </c>
      <c r="D405" s="3" t="s">
        <v>333</v>
      </c>
      <c r="E405" s="3" t="s">
        <v>410</v>
      </c>
      <c r="F405" s="3" t="s">
        <v>411</v>
      </c>
      <c r="G405" s="3" t="s">
        <v>422</v>
      </c>
      <c r="H405" s="3" t="s">
        <v>423</v>
      </c>
      <c r="I405" s="3"/>
      <c r="J405" s="46" t="s">
        <v>5705</v>
      </c>
      <c r="K405" s="45"/>
      <c r="L405" s="45"/>
      <c r="BB405" t="s">
        <v>7609</v>
      </c>
      <c r="BC405" t="s">
        <v>323</v>
      </c>
      <c r="BD405">
        <v>8</v>
      </c>
      <c r="BE405" t="s">
        <v>302</v>
      </c>
      <c r="BG405">
        <v>404</v>
      </c>
      <c r="BH405" t="s">
        <v>349</v>
      </c>
      <c r="BI405" t="s">
        <v>312</v>
      </c>
    </row>
    <row r="406" spans="1:61" x14ac:dyDescent="0.25">
      <c r="A406" s="3">
        <v>405</v>
      </c>
      <c r="B406" s="3" t="s">
        <v>177</v>
      </c>
      <c r="C406" s="3" t="s">
        <v>150</v>
      </c>
      <c r="D406" s="3" t="s">
        <v>334</v>
      </c>
      <c r="E406" s="3" t="s">
        <v>410</v>
      </c>
      <c r="F406" s="3" t="s">
        <v>411</v>
      </c>
      <c r="G406" s="3" t="s">
        <v>412</v>
      </c>
      <c r="H406" s="3" t="s">
        <v>413</v>
      </c>
      <c r="I406" s="3"/>
      <c r="J406" s="45" t="s">
        <v>5703</v>
      </c>
      <c r="K406" s="45"/>
      <c r="L406" s="45"/>
      <c r="BB406" t="s">
        <v>7610</v>
      </c>
      <c r="BC406" t="s">
        <v>323</v>
      </c>
      <c r="BD406">
        <v>9</v>
      </c>
      <c r="BE406" t="s">
        <v>303</v>
      </c>
      <c r="BG406">
        <v>405</v>
      </c>
      <c r="BH406" t="s">
        <v>350</v>
      </c>
      <c r="BI406" t="s">
        <v>313</v>
      </c>
    </row>
    <row r="407" spans="1:61" x14ac:dyDescent="0.25">
      <c r="A407" s="3">
        <v>406</v>
      </c>
      <c r="B407" s="3" t="s">
        <v>179</v>
      </c>
      <c r="C407" s="3" t="s">
        <v>151</v>
      </c>
      <c r="D407" s="3" t="s">
        <v>335</v>
      </c>
      <c r="E407" s="3" t="s">
        <v>414</v>
      </c>
      <c r="F407" s="3" t="s">
        <v>415</v>
      </c>
      <c r="G407" s="3" t="s">
        <v>416</v>
      </c>
      <c r="H407" s="3" t="s">
        <v>412</v>
      </c>
      <c r="I407" s="3"/>
      <c r="J407" s="45" t="s">
        <v>696</v>
      </c>
      <c r="K407" s="45"/>
      <c r="L407" s="45"/>
      <c r="BB407" t="s">
        <v>7611</v>
      </c>
      <c r="BC407" t="s">
        <v>323</v>
      </c>
      <c r="BD407">
        <v>10</v>
      </c>
      <c r="BE407" t="s">
        <v>304</v>
      </c>
      <c r="BG407">
        <v>406</v>
      </c>
      <c r="BH407" t="s">
        <v>351</v>
      </c>
      <c r="BI407" t="s">
        <v>314</v>
      </c>
    </row>
    <row r="408" spans="1:61" x14ac:dyDescent="0.25">
      <c r="A408" s="3">
        <v>407</v>
      </c>
      <c r="B408" s="3" t="s">
        <v>180</v>
      </c>
      <c r="C408" s="3" t="s">
        <v>152</v>
      </c>
      <c r="D408" s="3" t="s">
        <v>336</v>
      </c>
      <c r="E408" s="3" t="s">
        <v>414</v>
      </c>
      <c r="F408" s="3" t="s">
        <v>415</v>
      </c>
      <c r="G408" s="3" t="s">
        <v>417</v>
      </c>
      <c r="H408" s="3" t="s">
        <v>417</v>
      </c>
      <c r="I408" s="3"/>
      <c r="J408" s="45" t="s">
        <v>696</v>
      </c>
      <c r="K408" s="45"/>
      <c r="L408" s="45"/>
      <c r="BB408" t="s">
        <v>7612</v>
      </c>
      <c r="BC408" t="s">
        <v>323</v>
      </c>
      <c r="BD408">
        <v>11</v>
      </c>
      <c r="BE408" t="s">
        <v>305</v>
      </c>
      <c r="BG408">
        <v>407</v>
      </c>
      <c r="BH408" t="s">
        <v>352</v>
      </c>
      <c r="BI408" t="s">
        <v>315</v>
      </c>
    </row>
    <row r="409" spans="1:61" x14ac:dyDescent="0.25">
      <c r="A409" s="3">
        <v>408</v>
      </c>
      <c r="B409" s="3" t="s">
        <v>181</v>
      </c>
      <c r="C409" s="3" t="s">
        <v>153</v>
      </c>
      <c r="D409" s="3" t="s">
        <v>337</v>
      </c>
      <c r="E409" s="3" t="s">
        <v>418</v>
      </c>
      <c r="F409" s="3" t="s">
        <v>419</v>
      </c>
      <c r="G409" s="3" t="s">
        <v>412</v>
      </c>
      <c r="H409" s="3" t="s">
        <v>416</v>
      </c>
      <c r="I409" s="3"/>
      <c r="J409" s="45" t="s">
        <v>5704</v>
      </c>
      <c r="K409" s="45"/>
      <c r="L409" s="45"/>
      <c r="BB409" t="s">
        <v>7613</v>
      </c>
      <c r="BC409" t="s">
        <v>323</v>
      </c>
      <c r="BD409">
        <v>12</v>
      </c>
      <c r="BE409" t="s">
        <v>306</v>
      </c>
      <c r="BG409">
        <v>408</v>
      </c>
      <c r="BH409" t="s">
        <v>293</v>
      </c>
      <c r="BI409" t="s">
        <v>316</v>
      </c>
    </row>
    <row r="410" spans="1:61" x14ac:dyDescent="0.25">
      <c r="A410" s="3">
        <v>409</v>
      </c>
      <c r="B410" s="3" t="s">
        <v>182</v>
      </c>
      <c r="C410" s="3" t="s">
        <v>154</v>
      </c>
      <c r="D410" s="3" t="s">
        <v>338</v>
      </c>
      <c r="E410" s="3" t="s">
        <v>418</v>
      </c>
      <c r="F410" s="3" t="s">
        <v>419</v>
      </c>
      <c r="G410" s="3" t="s">
        <v>413</v>
      </c>
      <c r="H410" s="3" t="s">
        <v>412</v>
      </c>
      <c r="I410" s="3"/>
      <c r="J410" s="45" t="s">
        <v>696</v>
      </c>
      <c r="K410" s="45"/>
      <c r="L410" s="45"/>
      <c r="BB410" t="s">
        <v>7614</v>
      </c>
      <c r="BC410" t="s">
        <v>324</v>
      </c>
      <c r="BD410">
        <v>1</v>
      </c>
      <c r="BE410" t="s">
        <v>307</v>
      </c>
      <c r="BG410">
        <v>409</v>
      </c>
      <c r="BH410" t="s">
        <v>294</v>
      </c>
      <c r="BI410" t="s">
        <v>317</v>
      </c>
    </row>
    <row r="411" spans="1:61" x14ac:dyDescent="0.25">
      <c r="A411" s="3">
        <v>410</v>
      </c>
      <c r="B411" s="3" t="s">
        <v>183</v>
      </c>
      <c r="C411" s="3" t="s">
        <v>155</v>
      </c>
      <c r="D411" s="3" t="s">
        <v>339</v>
      </c>
      <c r="E411" s="3" t="s">
        <v>420</v>
      </c>
      <c r="F411" s="3" t="s">
        <v>421</v>
      </c>
      <c r="G411" s="3" t="s">
        <v>422</v>
      </c>
      <c r="H411" s="3" t="s">
        <v>423</v>
      </c>
      <c r="I411" s="3"/>
      <c r="J411" s="45" t="s">
        <v>5703</v>
      </c>
      <c r="K411" s="45"/>
      <c r="L411" s="45"/>
      <c r="BB411" t="s">
        <v>7615</v>
      </c>
      <c r="BC411" t="s">
        <v>324</v>
      </c>
      <c r="BD411">
        <v>2</v>
      </c>
      <c r="BE411" t="s">
        <v>308</v>
      </c>
      <c r="BG411">
        <v>410</v>
      </c>
      <c r="BH411" t="s">
        <v>295</v>
      </c>
      <c r="BI411" t="s">
        <v>318</v>
      </c>
    </row>
    <row r="412" spans="1:61" x14ac:dyDescent="0.25">
      <c r="A412" s="3">
        <v>411</v>
      </c>
      <c r="B412" s="3" t="s">
        <v>184</v>
      </c>
      <c r="C412" s="3" t="s">
        <v>156</v>
      </c>
      <c r="D412" s="3" t="s">
        <v>340</v>
      </c>
      <c r="E412" s="3" t="s">
        <v>420</v>
      </c>
      <c r="F412" s="3" t="s">
        <v>421</v>
      </c>
      <c r="G412" s="3" t="s">
        <v>424</v>
      </c>
      <c r="H412" s="3" t="s">
        <v>425</v>
      </c>
      <c r="I412" s="3"/>
      <c r="J412" s="45" t="s">
        <v>696</v>
      </c>
      <c r="K412" s="45"/>
      <c r="L412" s="45"/>
      <c r="BB412" t="s">
        <v>7616</v>
      </c>
      <c r="BC412" t="s">
        <v>324</v>
      </c>
      <c r="BD412">
        <v>3</v>
      </c>
      <c r="BE412" t="s">
        <v>309</v>
      </c>
      <c r="BG412">
        <v>411</v>
      </c>
      <c r="BH412" t="s">
        <v>296</v>
      </c>
      <c r="BI412" t="s">
        <v>319</v>
      </c>
    </row>
    <row r="413" spans="1:61" x14ac:dyDescent="0.25">
      <c r="A413" s="3">
        <v>412</v>
      </c>
      <c r="B413" s="3" t="s">
        <v>185</v>
      </c>
      <c r="C413" s="3" t="s">
        <v>157</v>
      </c>
      <c r="D413" s="3" t="s">
        <v>341</v>
      </c>
      <c r="E413" s="3" t="s">
        <v>426</v>
      </c>
      <c r="F413" s="3" t="s">
        <v>427</v>
      </c>
      <c r="G413" s="3" t="s">
        <v>425</v>
      </c>
      <c r="H413" s="3" t="s">
        <v>424</v>
      </c>
      <c r="I413" s="3"/>
      <c r="J413" s="46" t="s">
        <v>5705</v>
      </c>
      <c r="K413" s="45"/>
      <c r="L413" s="45"/>
      <c r="BB413" t="s">
        <v>7617</v>
      </c>
      <c r="BC413" t="s">
        <v>324</v>
      </c>
      <c r="BD413">
        <v>4</v>
      </c>
      <c r="BE413" t="s">
        <v>310</v>
      </c>
      <c r="BG413">
        <v>412</v>
      </c>
      <c r="BH413" t="s">
        <v>297</v>
      </c>
      <c r="BI413" t="s">
        <v>320</v>
      </c>
    </row>
    <row r="414" spans="1:61" x14ac:dyDescent="0.25">
      <c r="A414" s="3">
        <v>413</v>
      </c>
      <c r="B414" s="3" t="s">
        <v>186</v>
      </c>
      <c r="C414" s="3" t="s">
        <v>158</v>
      </c>
      <c r="D414" s="3" t="s">
        <v>342</v>
      </c>
      <c r="E414" s="3" t="s">
        <v>426</v>
      </c>
      <c r="F414" s="3" t="s">
        <v>427</v>
      </c>
      <c r="G414" s="3" t="s">
        <v>423</v>
      </c>
      <c r="H414" s="3" t="s">
        <v>422</v>
      </c>
      <c r="I414" s="3"/>
      <c r="J414" s="45" t="s">
        <v>5703</v>
      </c>
      <c r="K414" s="45"/>
      <c r="L414" s="45"/>
      <c r="BB414" t="s">
        <v>7618</v>
      </c>
      <c r="BC414" t="s">
        <v>324</v>
      </c>
      <c r="BD414">
        <v>5</v>
      </c>
      <c r="BE414" t="s">
        <v>311</v>
      </c>
      <c r="BG414">
        <v>413</v>
      </c>
      <c r="BH414" t="s">
        <v>298</v>
      </c>
      <c r="BI414" t="s">
        <v>321</v>
      </c>
    </row>
    <row r="415" spans="1:61" x14ac:dyDescent="0.25">
      <c r="A415" s="3">
        <v>414</v>
      </c>
      <c r="B415" s="3" t="s">
        <v>176</v>
      </c>
      <c r="C415" s="3" t="s">
        <v>147</v>
      </c>
      <c r="D415" s="3" t="s">
        <v>343</v>
      </c>
      <c r="E415" s="3" t="s">
        <v>428</v>
      </c>
      <c r="F415" s="3" t="s">
        <v>429</v>
      </c>
      <c r="G415" s="3" t="s">
        <v>412</v>
      </c>
      <c r="H415" s="3" t="s">
        <v>413</v>
      </c>
      <c r="I415" s="3"/>
      <c r="J415" s="45" t="s">
        <v>696</v>
      </c>
      <c r="K415" s="45"/>
      <c r="L415" s="45"/>
      <c r="BB415" t="s">
        <v>7619</v>
      </c>
      <c r="BC415" t="s">
        <v>324</v>
      </c>
      <c r="BD415">
        <v>6</v>
      </c>
      <c r="BE415" t="s">
        <v>312</v>
      </c>
      <c r="BG415">
        <v>414</v>
      </c>
      <c r="BH415" t="s">
        <v>299</v>
      </c>
      <c r="BI415" t="s">
        <v>322</v>
      </c>
    </row>
    <row r="416" spans="1:61" x14ac:dyDescent="0.25">
      <c r="A416" s="3">
        <v>415</v>
      </c>
      <c r="B416" s="3" t="s">
        <v>177</v>
      </c>
      <c r="C416" s="3" t="s">
        <v>148</v>
      </c>
      <c r="D416" s="3" t="s">
        <v>344</v>
      </c>
      <c r="E416" s="3" t="s">
        <v>428</v>
      </c>
      <c r="F416" s="3" t="s">
        <v>429</v>
      </c>
      <c r="G416" s="3" t="s">
        <v>416</v>
      </c>
      <c r="H416" s="3" t="s">
        <v>412</v>
      </c>
      <c r="I416" s="3"/>
      <c r="J416" s="45" t="s">
        <v>696</v>
      </c>
      <c r="K416" s="45"/>
      <c r="L416" s="45"/>
      <c r="BB416" t="s">
        <v>7620</v>
      </c>
      <c r="BC416" t="s">
        <v>324</v>
      </c>
      <c r="BD416">
        <v>7</v>
      </c>
      <c r="BE416" t="s">
        <v>313</v>
      </c>
      <c r="BG416">
        <v>415</v>
      </c>
      <c r="BH416" t="s">
        <v>300</v>
      </c>
      <c r="BI416" t="s">
        <v>323</v>
      </c>
    </row>
    <row r="417" spans="1:61" x14ac:dyDescent="0.25">
      <c r="A417" s="3">
        <v>416</v>
      </c>
      <c r="B417" s="3" t="s">
        <v>179</v>
      </c>
      <c r="C417" s="3" t="s">
        <v>149</v>
      </c>
      <c r="D417" s="3" t="s">
        <v>345</v>
      </c>
      <c r="E417" s="3" t="s">
        <v>430</v>
      </c>
      <c r="F417" s="3" t="s">
        <v>431</v>
      </c>
      <c r="G417" s="3" t="s">
        <v>417</v>
      </c>
      <c r="H417" s="3" t="s">
        <v>417</v>
      </c>
      <c r="I417" s="3"/>
      <c r="J417" s="45" t="s">
        <v>5704</v>
      </c>
      <c r="K417" s="45"/>
      <c r="L417" s="45"/>
      <c r="BB417" t="s">
        <v>7621</v>
      </c>
      <c r="BC417" t="s">
        <v>324</v>
      </c>
      <c r="BD417">
        <v>8</v>
      </c>
      <c r="BE417" t="s">
        <v>314</v>
      </c>
      <c r="BG417">
        <v>416</v>
      </c>
      <c r="BH417" t="s">
        <v>301</v>
      </c>
      <c r="BI417" t="s">
        <v>324</v>
      </c>
    </row>
    <row r="418" spans="1:61" x14ac:dyDescent="0.25">
      <c r="A418" s="3">
        <v>417</v>
      </c>
      <c r="B418" s="3" t="s">
        <v>180</v>
      </c>
      <c r="C418" s="3" t="s">
        <v>150</v>
      </c>
      <c r="D418" s="3" t="s">
        <v>346</v>
      </c>
      <c r="E418" s="3" t="s">
        <v>430</v>
      </c>
      <c r="F418" s="3" t="s">
        <v>431</v>
      </c>
      <c r="G418" s="3" t="s">
        <v>412</v>
      </c>
      <c r="H418" s="3" t="s">
        <v>416</v>
      </c>
      <c r="I418" s="3"/>
      <c r="J418" s="45" t="s">
        <v>696</v>
      </c>
      <c r="K418" s="45"/>
      <c r="L418" s="45"/>
      <c r="BB418" t="s">
        <v>7622</v>
      </c>
      <c r="BC418" t="s">
        <v>324</v>
      </c>
      <c r="BD418">
        <v>9</v>
      </c>
      <c r="BE418" t="s">
        <v>315</v>
      </c>
      <c r="BG418">
        <v>417</v>
      </c>
      <c r="BH418" t="s">
        <v>302</v>
      </c>
      <c r="BI418" t="s">
        <v>325</v>
      </c>
    </row>
    <row r="419" spans="1:61" x14ac:dyDescent="0.25">
      <c r="A419" s="3">
        <v>418</v>
      </c>
      <c r="B419" s="3" t="s">
        <v>181</v>
      </c>
      <c r="C419" s="3" t="s">
        <v>151</v>
      </c>
      <c r="D419" s="3" t="s">
        <v>347</v>
      </c>
      <c r="E419" s="3" t="s">
        <v>432</v>
      </c>
      <c r="F419" s="3" t="s">
        <v>433</v>
      </c>
      <c r="G419" s="3" t="s">
        <v>413</v>
      </c>
      <c r="H419" s="3" t="s">
        <v>412</v>
      </c>
      <c r="I419" s="3"/>
      <c r="J419" s="45" t="s">
        <v>5703</v>
      </c>
      <c r="K419" s="45"/>
      <c r="L419" s="45"/>
      <c r="BB419" t="s">
        <v>7623</v>
      </c>
      <c r="BC419" t="s">
        <v>324</v>
      </c>
      <c r="BD419">
        <v>10</v>
      </c>
      <c r="BE419" t="s">
        <v>316</v>
      </c>
      <c r="BG419">
        <v>418</v>
      </c>
      <c r="BH419" t="s">
        <v>303</v>
      </c>
      <c r="BI419" t="s">
        <v>326</v>
      </c>
    </row>
    <row r="420" spans="1:61" x14ac:dyDescent="0.25">
      <c r="A420" s="3">
        <v>419</v>
      </c>
      <c r="B420" s="3" t="s">
        <v>182</v>
      </c>
      <c r="C420" s="3" t="s">
        <v>152</v>
      </c>
      <c r="D420" s="3" t="s">
        <v>348</v>
      </c>
      <c r="E420" s="3" t="s">
        <v>432</v>
      </c>
      <c r="F420" s="3" t="s">
        <v>433</v>
      </c>
      <c r="G420" s="3" t="s">
        <v>422</v>
      </c>
      <c r="H420" s="3" t="s">
        <v>423</v>
      </c>
      <c r="I420" s="3"/>
      <c r="J420" s="45" t="s">
        <v>696</v>
      </c>
      <c r="K420" s="45"/>
      <c r="L420" s="45"/>
      <c r="BB420" t="s">
        <v>7624</v>
      </c>
      <c r="BC420" t="s">
        <v>324</v>
      </c>
      <c r="BD420">
        <v>11</v>
      </c>
      <c r="BE420" t="s">
        <v>317</v>
      </c>
      <c r="BG420">
        <v>419</v>
      </c>
      <c r="BH420" t="s">
        <v>304</v>
      </c>
      <c r="BI420" t="s">
        <v>327</v>
      </c>
    </row>
    <row r="421" spans="1:61" x14ac:dyDescent="0.25">
      <c r="A421" s="3">
        <v>420</v>
      </c>
      <c r="B421" s="3" t="s">
        <v>183</v>
      </c>
      <c r="C421" s="3" t="s">
        <v>153</v>
      </c>
      <c r="D421" s="3" t="s">
        <v>349</v>
      </c>
      <c r="E421" s="3" t="s">
        <v>434</v>
      </c>
      <c r="F421" s="3" t="s">
        <v>435</v>
      </c>
      <c r="G421" s="3" t="s">
        <v>424</v>
      </c>
      <c r="H421" s="3" t="s">
        <v>425</v>
      </c>
      <c r="I421" s="3"/>
      <c r="J421" s="46" t="s">
        <v>5705</v>
      </c>
      <c r="K421" s="45"/>
      <c r="L421" s="45"/>
      <c r="BB421" t="s">
        <v>7625</v>
      </c>
      <c r="BC421" t="s">
        <v>324</v>
      </c>
      <c r="BD421">
        <v>12</v>
      </c>
      <c r="BE421" t="s">
        <v>318</v>
      </c>
      <c r="BG421">
        <v>420</v>
      </c>
      <c r="BH421" t="s">
        <v>305</v>
      </c>
      <c r="BI421" t="s">
        <v>328</v>
      </c>
    </row>
    <row r="422" spans="1:61" x14ac:dyDescent="0.25">
      <c r="A422" s="3">
        <v>421</v>
      </c>
      <c r="B422" s="3" t="s">
        <v>184</v>
      </c>
      <c r="C422" s="3" t="s">
        <v>154</v>
      </c>
      <c r="D422" s="3" t="s">
        <v>350</v>
      </c>
      <c r="E422" s="3" t="s">
        <v>434</v>
      </c>
      <c r="F422" s="3" t="s">
        <v>435</v>
      </c>
      <c r="G422" s="3" t="s">
        <v>425</v>
      </c>
      <c r="H422" s="3" t="s">
        <v>424</v>
      </c>
      <c r="I422" s="3"/>
      <c r="J422" s="45" t="s">
        <v>5703</v>
      </c>
      <c r="K422" s="45"/>
      <c r="L422" s="45"/>
      <c r="BB422" t="s">
        <v>7626</v>
      </c>
      <c r="BC422" t="s">
        <v>325</v>
      </c>
      <c r="BD422">
        <v>1</v>
      </c>
      <c r="BE422" t="s">
        <v>319</v>
      </c>
      <c r="BG422">
        <v>421</v>
      </c>
      <c r="BH422" t="s">
        <v>306</v>
      </c>
      <c r="BI422" t="s">
        <v>329</v>
      </c>
    </row>
    <row r="423" spans="1:61" x14ac:dyDescent="0.25">
      <c r="A423" s="3">
        <v>422</v>
      </c>
      <c r="B423" s="3" t="s">
        <v>185</v>
      </c>
      <c r="C423" s="3" t="s">
        <v>155</v>
      </c>
      <c r="D423" s="3" t="s">
        <v>351</v>
      </c>
      <c r="E423" s="3" t="s">
        <v>436</v>
      </c>
      <c r="F423" s="3" t="s">
        <v>437</v>
      </c>
      <c r="G423" s="3" t="s">
        <v>423</v>
      </c>
      <c r="H423" s="3" t="s">
        <v>422</v>
      </c>
      <c r="I423" s="3"/>
      <c r="J423" s="45" t="s">
        <v>696</v>
      </c>
      <c r="K423" s="45"/>
      <c r="L423" s="45"/>
      <c r="BB423" t="s">
        <v>7627</v>
      </c>
      <c r="BC423" t="s">
        <v>325</v>
      </c>
      <c r="BD423">
        <v>2</v>
      </c>
      <c r="BE423" t="s">
        <v>320</v>
      </c>
      <c r="BG423">
        <v>422</v>
      </c>
      <c r="BH423" t="s">
        <v>307</v>
      </c>
      <c r="BI423" t="s">
        <v>330</v>
      </c>
    </row>
    <row r="424" spans="1:61" x14ac:dyDescent="0.25">
      <c r="A424" s="9">
        <v>423</v>
      </c>
      <c r="B424" s="9" t="s">
        <v>186</v>
      </c>
      <c r="C424" s="9" t="s">
        <v>156</v>
      </c>
      <c r="D424" s="9" t="s">
        <v>352</v>
      </c>
      <c r="E424" s="9" t="s">
        <v>436</v>
      </c>
      <c r="F424" s="9" t="s">
        <v>437</v>
      </c>
      <c r="G424" s="9" t="s">
        <v>412</v>
      </c>
      <c r="H424" s="9" t="s">
        <v>413</v>
      </c>
      <c r="I424" s="9"/>
      <c r="J424" s="45" t="s">
        <v>696</v>
      </c>
      <c r="K424" s="45"/>
      <c r="L424" s="45"/>
      <c r="BB424" t="s">
        <v>7628</v>
      </c>
      <c r="BC424" t="s">
        <v>325</v>
      </c>
      <c r="BD424">
        <v>3</v>
      </c>
      <c r="BE424" t="s">
        <v>321</v>
      </c>
      <c r="BG424">
        <v>423</v>
      </c>
      <c r="BH424" t="s">
        <v>308</v>
      </c>
      <c r="BI424" t="s">
        <v>331</v>
      </c>
    </row>
    <row r="425" spans="1:61" x14ac:dyDescent="0.25">
      <c r="A425" s="9">
        <v>424</v>
      </c>
      <c r="B425" s="9" t="s">
        <v>176</v>
      </c>
      <c r="C425" s="9" t="s">
        <v>157</v>
      </c>
      <c r="D425" s="9" t="s">
        <v>293</v>
      </c>
      <c r="E425" s="9" t="s">
        <v>438</v>
      </c>
      <c r="F425" s="9" t="s">
        <v>439</v>
      </c>
      <c r="G425" s="9" t="s">
        <v>416</v>
      </c>
      <c r="H425" s="9" t="s">
        <v>412</v>
      </c>
      <c r="I425" s="9"/>
      <c r="J425" s="45" t="s">
        <v>5704</v>
      </c>
      <c r="K425" s="45"/>
      <c r="L425" s="45"/>
      <c r="BB425" t="s">
        <v>7629</v>
      </c>
      <c r="BC425" t="s">
        <v>325</v>
      </c>
      <c r="BD425">
        <v>4</v>
      </c>
      <c r="BE425" t="s">
        <v>322</v>
      </c>
      <c r="BG425">
        <v>424</v>
      </c>
      <c r="BH425" t="s">
        <v>309</v>
      </c>
      <c r="BI425" t="s">
        <v>332</v>
      </c>
    </row>
    <row r="426" spans="1:61" x14ac:dyDescent="0.25">
      <c r="A426" s="3">
        <v>425</v>
      </c>
      <c r="B426" s="3" t="s">
        <v>177</v>
      </c>
      <c r="C426" s="3" t="s">
        <v>158</v>
      </c>
      <c r="D426" s="3" t="s">
        <v>294</v>
      </c>
      <c r="E426" s="9" t="s">
        <v>438</v>
      </c>
      <c r="F426" s="9" t="s">
        <v>439</v>
      </c>
      <c r="G426" s="9" t="s">
        <v>417</v>
      </c>
      <c r="H426" s="9" t="s">
        <v>417</v>
      </c>
      <c r="I426" s="9"/>
      <c r="J426" s="45" t="s">
        <v>696</v>
      </c>
      <c r="K426" s="45"/>
      <c r="L426" s="45"/>
      <c r="BB426" t="s">
        <v>7630</v>
      </c>
      <c r="BC426" t="s">
        <v>325</v>
      </c>
      <c r="BD426">
        <v>5</v>
      </c>
      <c r="BE426" t="s">
        <v>323</v>
      </c>
      <c r="BG426">
        <v>425</v>
      </c>
      <c r="BH426" t="s">
        <v>310</v>
      </c>
      <c r="BI426" t="s">
        <v>333</v>
      </c>
    </row>
    <row r="427" spans="1:61" x14ac:dyDescent="0.25">
      <c r="A427" s="3">
        <v>426</v>
      </c>
      <c r="B427" s="3" t="s">
        <v>179</v>
      </c>
      <c r="C427" s="3" t="s">
        <v>147</v>
      </c>
      <c r="D427" s="3" t="s">
        <v>295</v>
      </c>
      <c r="E427" s="9" t="s">
        <v>440</v>
      </c>
      <c r="F427" s="9" t="s">
        <v>441</v>
      </c>
      <c r="G427" s="9" t="s">
        <v>412</v>
      </c>
      <c r="H427" s="9" t="s">
        <v>416</v>
      </c>
      <c r="I427" s="9"/>
      <c r="J427" s="45" t="s">
        <v>696</v>
      </c>
      <c r="K427" s="45"/>
      <c r="L427" s="45"/>
      <c r="BB427" t="s">
        <v>7631</v>
      </c>
      <c r="BC427" t="s">
        <v>325</v>
      </c>
      <c r="BD427">
        <v>6</v>
      </c>
      <c r="BE427" t="s">
        <v>324</v>
      </c>
      <c r="BG427">
        <v>426</v>
      </c>
      <c r="BH427" t="s">
        <v>311</v>
      </c>
      <c r="BI427" t="s">
        <v>334</v>
      </c>
    </row>
    <row r="428" spans="1:61" x14ac:dyDescent="0.25">
      <c r="A428" s="3">
        <v>427</v>
      </c>
      <c r="B428" s="3" t="s">
        <v>180</v>
      </c>
      <c r="C428" s="3" t="s">
        <v>148</v>
      </c>
      <c r="D428" s="3" t="s">
        <v>296</v>
      </c>
      <c r="E428" s="9" t="s">
        <v>440</v>
      </c>
      <c r="F428" s="9" t="s">
        <v>441</v>
      </c>
      <c r="G428" s="9" t="s">
        <v>413</v>
      </c>
      <c r="H428" s="9" t="s">
        <v>412</v>
      </c>
      <c r="I428" s="9"/>
      <c r="J428" s="45" t="s">
        <v>5703</v>
      </c>
      <c r="K428" s="45"/>
      <c r="L428" s="45"/>
      <c r="BB428" t="s">
        <v>7632</v>
      </c>
      <c r="BC428" t="s">
        <v>325</v>
      </c>
      <c r="BD428">
        <v>7</v>
      </c>
      <c r="BE428" t="s">
        <v>325</v>
      </c>
      <c r="BG428">
        <v>427</v>
      </c>
      <c r="BH428" t="s">
        <v>312</v>
      </c>
      <c r="BI428" t="s">
        <v>335</v>
      </c>
    </row>
    <row r="429" spans="1:61" x14ac:dyDescent="0.25">
      <c r="A429" s="3">
        <v>428</v>
      </c>
      <c r="B429" s="3" t="s">
        <v>181</v>
      </c>
      <c r="C429" s="3" t="s">
        <v>149</v>
      </c>
      <c r="D429" s="3" t="s">
        <v>297</v>
      </c>
      <c r="E429" s="9" t="s">
        <v>442</v>
      </c>
      <c r="F429" s="9" t="s">
        <v>443</v>
      </c>
      <c r="G429" s="9" t="s">
        <v>422</v>
      </c>
      <c r="H429" s="9" t="s">
        <v>423</v>
      </c>
      <c r="I429" s="9"/>
      <c r="J429" s="46" t="s">
        <v>5705</v>
      </c>
      <c r="K429" s="45"/>
      <c r="L429" s="45"/>
      <c r="BB429" t="s">
        <v>7633</v>
      </c>
      <c r="BC429" t="s">
        <v>325</v>
      </c>
      <c r="BD429">
        <v>8</v>
      </c>
      <c r="BE429" t="s">
        <v>326</v>
      </c>
      <c r="BG429">
        <v>428</v>
      </c>
      <c r="BH429" t="s">
        <v>313</v>
      </c>
      <c r="BI429" t="s">
        <v>336</v>
      </c>
    </row>
    <row r="430" spans="1:61" x14ac:dyDescent="0.25">
      <c r="A430" s="3">
        <v>429</v>
      </c>
      <c r="B430" s="3" t="s">
        <v>182</v>
      </c>
      <c r="C430" s="3" t="s">
        <v>150</v>
      </c>
      <c r="D430" s="3" t="s">
        <v>298</v>
      </c>
      <c r="E430" s="9" t="s">
        <v>442</v>
      </c>
      <c r="F430" s="9" t="s">
        <v>443</v>
      </c>
      <c r="G430" s="9" t="s">
        <v>424</v>
      </c>
      <c r="H430" s="9" t="s">
        <v>425</v>
      </c>
      <c r="I430" s="9"/>
      <c r="J430" s="45" t="s">
        <v>5703</v>
      </c>
      <c r="K430" s="45"/>
      <c r="L430" s="45"/>
      <c r="BB430" t="s">
        <v>7634</v>
      </c>
      <c r="BC430" t="s">
        <v>325</v>
      </c>
      <c r="BD430">
        <v>9</v>
      </c>
      <c r="BE430" t="s">
        <v>327</v>
      </c>
      <c r="BG430">
        <v>429</v>
      </c>
      <c r="BH430" t="s">
        <v>314</v>
      </c>
      <c r="BI430" t="s">
        <v>337</v>
      </c>
    </row>
    <row r="431" spans="1:61" x14ac:dyDescent="0.25">
      <c r="A431" s="3">
        <v>430</v>
      </c>
      <c r="B431" s="3" t="s">
        <v>183</v>
      </c>
      <c r="C431" s="3" t="s">
        <v>151</v>
      </c>
      <c r="D431" s="3" t="s">
        <v>299</v>
      </c>
      <c r="E431" s="9" t="s">
        <v>444</v>
      </c>
      <c r="F431" s="9" t="s">
        <v>445</v>
      </c>
      <c r="G431" s="9" t="s">
        <v>425</v>
      </c>
      <c r="H431" s="9" t="s">
        <v>424</v>
      </c>
      <c r="I431" s="9"/>
      <c r="J431" s="45" t="s">
        <v>696</v>
      </c>
      <c r="K431" s="45"/>
      <c r="L431" s="45"/>
      <c r="BB431" t="s">
        <v>7635</v>
      </c>
      <c r="BC431" t="s">
        <v>325</v>
      </c>
      <c r="BD431">
        <v>10</v>
      </c>
      <c r="BE431" t="s">
        <v>328</v>
      </c>
      <c r="BG431">
        <v>430</v>
      </c>
      <c r="BH431" t="s">
        <v>315</v>
      </c>
      <c r="BI431" t="s">
        <v>338</v>
      </c>
    </row>
    <row r="432" spans="1:61" x14ac:dyDescent="0.25">
      <c r="A432" s="3">
        <v>431</v>
      </c>
      <c r="B432" s="3" t="s">
        <v>184</v>
      </c>
      <c r="C432" s="3" t="s">
        <v>152</v>
      </c>
      <c r="D432" s="3" t="s">
        <v>300</v>
      </c>
      <c r="E432" s="9" t="s">
        <v>444</v>
      </c>
      <c r="F432" s="9" t="s">
        <v>445</v>
      </c>
      <c r="G432" s="9" t="s">
        <v>423</v>
      </c>
      <c r="H432" s="9" t="s">
        <v>422</v>
      </c>
      <c r="I432" s="9"/>
      <c r="J432" s="45" t="s">
        <v>696</v>
      </c>
      <c r="K432" s="45"/>
      <c r="L432" s="45"/>
      <c r="BB432" t="s">
        <v>7636</v>
      </c>
      <c r="BC432" t="s">
        <v>325</v>
      </c>
      <c r="BD432">
        <v>11</v>
      </c>
      <c r="BE432" t="s">
        <v>329</v>
      </c>
      <c r="BG432">
        <v>431</v>
      </c>
      <c r="BH432" t="s">
        <v>316</v>
      </c>
      <c r="BI432" t="s">
        <v>339</v>
      </c>
    </row>
    <row r="433" spans="1:61" x14ac:dyDescent="0.25">
      <c r="A433" s="3">
        <v>432</v>
      </c>
      <c r="B433" s="3" t="s">
        <v>185</v>
      </c>
      <c r="C433" s="3" t="s">
        <v>153</v>
      </c>
      <c r="D433" s="3" t="s">
        <v>301</v>
      </c>
      <c r="E433" s="9" t="s">
        <v>446</v>
      </c>
      <c r="F433" s="9" t="s">
        <v>447</v>
      </c>
      <c r="G433" s="9" t="s">
        <v>412</v>
      </c>
      <c r="H433" s="9" t="s">
        <v>413</v>
      </c>
      <c r="I433" s="9"/>
      <c r="J433" s="45" t="s">
        <v>5704</v>
      </c>
      <c r="K433" s="45"/>
      <c r="L433" s="45"/>
      <c r="BB433" t="s">
        <v>7637</v>
      </c>
      <c r="BC433" t="s">
        <v>325</v>
      </c>
      <c r="BD433">
        <v>12</v>
      </c>
      <c r="BE433" t="s">
        <v>330</v>
      </c>
      <c r="BG433">
        <v>432</v>
      </c>
      <c r="BH433" t="s">
        <v>317</v>
      </c>
      <c r="BI433" t="s">
        <v>340</v>
      </c>
    </row>
    <row r="434" spans="1:61" x14ac:dyDescent="0.25">
      <c r="A434" s="3">
        <v>433</v>
      </c>
      <c r="B434" s="3" t="s">
        <v>186</v>
      </c>
      <c r="C434" s="3" t="s">
        <v>154</v>
      </c>
      <c r="D434" s="3" t="s">
        <v>302</v>
      </c>
      <c r="E434" s="9" t="s">
        <v>446</v>
      </c>
      <c r="F434" s="9" t="s">
        <v>447</v>
      </c>
      <c r="G434" s="9" t="s">
        <v>416</v>
      </c>
      <c r="H434" s="9" t="s">
        <v>412</v>
      </c>
      <c r="I434" s="9"/>
      <c r="J434" s="45" t="s">
        <v>696</v>
      </c>
      <c r="K434" s="45"/>
      <c r="L434" s="45"/>
      <c r="BB434" t="s">
        <v>7638</v>
      </c>
      <c r="BC434" t="s">
        <v>326</v>
      </c>
      <c r="BD434">
        <v>1</v>
      </c>
      <c r="BE434" t="s">
        <v>331</v>
      </c>
      <c r="BG434">
        <v>433</v>
      </c>
      <c r="BH434" t="s">
        <v>318</v>
      </c>
      <c r="BI434" t="s">
        <v>341</v>
      </c>
    </row>
    <row r="435" spans="1:61" x14ac:dyDescent="0.25">
      <c r="A435" s="3">
        <v>434</v>
      </c>
      <c r="B435" s="3" t="s">
        <v>176</v>
      </c>
      <c r="C435" s="3" t="s">
        <v>155</v>
      </c>
      <c r="D435" s="3" t="s">
        <v>303</v>
      </c>
      <c r="E435" s="9" t="s">
        <v>448</v>
      </c>
      <c r="F435" s="9" t="s">
        <v>449</v>
      </c>
      <c r="G435" s="9" t="s">
        <v>417</v>
      </c>
      <c r="H435" s="9" t="s">
        <v>417</v>
      </c>
      <c r="I435" s="9"/>
      <c r="J435" s="45" t="s">
        <v>696</v>
      </c>
      <c r="K435" s="45"/>
      <c r="L435" s="45"/>
      <c r="BB435" t="s">
        <v>7639</v>
      </c>
      <c r="BC435" t="s">
        <v>326</v>
      </c>
      <c r="BD435">
        <v>2</v>
      </c>
      <c r="BE435" t="s">
        <v>332</v>
      </c>
      <c r="BG435">
        <v>434</v>
      </c>
      <c r="BH435" t="s">
        <v>319</v>
      </c>
      <c r="BI435" t="s">
        <v>342</v>
      </c>
    </row>
    <row r="436" spans="1:61" x14ac:dyDescent="0.25">
      <c r="A436" s="3">
        <v>435</v>
      </c>
      <c r="B436" s="3" t="s">
        <v>177</v>
      </c>
      <c r="C436" s="3" t="s">
        <v>156</v>
      </c>
      <c r="D436" s="3" t="s">
        <v>304</v>
      </c>
      <c r="E436" s="9" t="s">
        <v>448</v>
      </c>
      <c r="F436" s="9" t="s">
        <v>449</v>
      </c>
      <c r="G436" s="9" t="s">
        <v>412</v>
      </c>
      <c r="H436" s="9" t="s">
        <v>416</v>
      </c>
      <c r="I436" s="9"/>
      <c r="J436" s="45" t="s">
        <v>5703</v>
      </c>
      <c r="K436" s="45"/>
      <c r="L436" s="45"/>
      <c r="BB436" t="s">
        <v>7640</v>
      </c>
      <c r="BC436" t="s">
        <v>326</v>
      </c>
      <c r="BD436">
        <v>3</v>
      </c>
      <c r="BE436" t="s">
        <v>333</v>
      </c>
      <c r="BG436">
        <v>435</v>
      </c>
      <c r="BH436" t="s">
        <v>320</v>
      </c>
      <c r="BI436" t="s">
        <v>343</v>
      </c>
    </row>
    <row r="437" spans="1:61" x14ac:dyDescent="0.25">
      <c r="A437" s="3">
        <v>436</v>
      </c>
      <c r="B437" s="3" t="s">
        <v>179</v>
      </c>
      <c r="C437" s="3" t="s">
        <v>157</v>
      </c>
      <c r="D437" s="3" t="s">
        <v>305</v>
      </c>
      <c r="E437" s="9" t="s">
        <v>450</v>
      </c>
      <c r="F437" s="9" t="s">
        <v>451</v>
      </c>
      <c r="G437" s="9" t="s">
        <v>413</v>
      </c>
      <c r="H437" s="9" t="s">
        <v>412</v>
      </c>
      <c r="I437" s="9"/>
      <c r="J437" s="46" t="s">
        <v>5705</v>
      </c>
      <c r="K437" s="45"/>
      <c r="L437" s="45"/>
      <c r="BB437" t="s">
        <v>7641</v>
      </c>
      <c r="BC437" t="s">
        <v>326</v>
      </c>
      <c r="BD437">
        <v>4</v>
      </c>
      <c r="BE437" t="s">
        <v>334</v>
      </c>
      <c r="BG437">
        <v>436</v>
      </c>
      <c r="BH437" t="s">
        <v>321</v>
      </c>
      <c r="BI437" t="s">
        <v>344</v>
      </c>
    </row>
    <row r="438" spans="1:61" x14ac:dyDescent="0.25">
      <c r="A438" s="3">
        <v>437</v>
      </c>
      <c r="B438" s="3" t="s">
        <v>180</v>
      </c>
      <c r="C438" s="3" t="s">
        <v>158</v>
      </c>
      <c r="D438" s="3" t="s">
        <v>306</v>
      </c>
      <c r="E438" s="9" t="s">
        <v>450</v>
      </c>
      <c r="F438" s="9" t="s">
        <v>451</v>
      </c>
      <c r="G438" s="9" t="s">
        <v>422</v>
      </c>
      <c r="H438" s="9" t="s">
        <v>423</v>
      </c>
      <c r="I438" s="9"/>
      <c r="J438" s="45" t="s">
        <v>5703</v>
      </c>
      <c r="K438" s="45"/>
      <c r="L438" s="45"/>
      <c r="BB438" t="s">
        <v>7642</v>
      </c>
      <c r="BC438" t="s">
        <v>326</v>
      </c>
      <c r="BD438">
        <v>5</v>
      </c>
      <c r="BE438" t="s">
        <v>335</v>
      </c>
      <c r="BG438">
        <v>437</v>
      </c>
      <c r="BH438" t="s">
        <v>322</v>
      </c>
      <c r="BI438" t="s">
        <v>345</v>
      </c>
    </row>
    <row r="439" spans="1:61" x14ac:dyDescent="0.25">
      <c r="A439" s="3">
        <v>438</v>
      </c>
      <c r="B439" s="3" t="s">
        <v>181</v>
      </c>
      <c r="C439" s="3" t="s">
        <v>147</v>
      </c>
      <c r="D439" s="3" t="s">
        <v>307</v>
      </c>
      <c r="E439" s="9" t="s">
        <v>452</v>
      </c>
      <c r="F439" s="9" t="s">
        <v>453</v>
      </c>
      <c r="G439" s="9" t="s">
        <v>424</v>
      </c>
      <c r="H439" s="9" t="s">
        <v>425</v>
      </c>
      <c r="I439" s="9"/>
      <c r="J439" s="45" t="s">
        <v>696</v>
      </c>
      <c r="K439" s="45"/>
      <c r="L439" s="45"/>
      <c r="BB439" t="s">
        <v>7643</v>
      </c>
      <c r="BC439" t="s">
        <v>326</v>
      </c>
      <c r="BD439">
        <v>6</v>
      </c>
      <c r="BE439" t="s">
        <v>336</v>
      </c>
      <c r="BG439">
        <v>438</v>
      </c>
      <c r="BH439" t="s">
        <v>323</v>
      </c>
      <c r="BI439" t="s">
        <v>346</v>
      </c>
    </row>
    <row r="440" spans="1:61" x14ac:dyDescent="0.25">
      <c r="A440" s="3">
        <v>439</v>
      </c>
      <c r="B440" s="3" t="s">
        <v>182</v>
      </c>
      <c r="C440" s="3" t="s">
        <v>148</v>
      </c>
      <c r="D440" s="3" t="s">
        <v>308</v>
      </c>
      <c r="E440" s="9" t="s">
        <v>452</v>
      </c>
      <c r="F440" s="9" t="s">
        <v>453</v>
      </c>
      <c r="G440" s="9" t="s">
        <v>425</v>
      </c>
      <c r="H440" s="9" t="s">
        <v>424</v>
      </c>
      <c r="I440" s="9"/>
      <c r="J440" s="45" t="s">
        <v>696</v>
      </c>
      <c r="K440" s="45"/>
      <c r="L440" s="45"/>
      <c r="BB440" t="s">
        <v>7644</v>
      </c>
      <c r="BC440" t="s">
        <v>326</v>
      </c>
      <c r="BD440">
        <v>7</v>
      </c>
      <c r="BE440" t="s">
        <v>337</v>
      </c>
      <c r="BG440">
        <v>439</v>
      </c>
      <c r="BH440" t="s">
        <v>324</v>
      </c>
      <c r="BI440" t="s">
        <v>347</v>
      </c>
    </row>
    <row r="441" spans="1:61" x14ac:dyDescent="0.25">
      <c r="A441" s="3">
        <v>440</v>
      </c>
      <c r="B441" s="3" t="s">
        <v>183</v>
      </c>
      <c r="C441" s="3" t="s">
        <v>149</v>
      </c>
      <c r="D441" s="3" t="s">
        <v>309</v>
      </c>
      <c r="E441" s="9" t="s">
        <v>454</v>
      </c>
      <c r="F441" s="9" t="s">
        <v>455</v>
      </c>
      <c r="G441" s="9" t="s">
        <v>423</v>
      </c>
      <c r="H441" s="9" t="s">
        <v>422</v>
      </c>
      <c r="I441" s="9"/>
      <c r="J441" s="45" t="s">
        <v>5704</v>
      </c>
      <c r="K441" s="45"/>
      <c r="L441" s="45"/>
      <c r="BB441" t="s">
        <v>7645</v>
      </c>
      <c r="BC441" t="s">
        <v>326</v>
      </c>
      <c r="BD441">
        <v>8</v>
      </c>
      <c r="BE441" t="s">
        <v>338</v>
      </c>
      <c r="BG441">
        <v>440</v>
      </c>
      <c r="BH441" t="s">
        <v>325</v>
      </c>
      <c r="BI441" t="s">
        <v>348</v>
      </c>
    </row>
    <row r="442" spans="1:61" x14ac:dyDescent="0.25">
      <c r="A442" s="3">
        <v>441</v>
      </c>
      <c r="B442" s="3" t="s">
        <v>184</v>
      </c>
      <c r="C442" s="3" t="s">
        <v>150</v>
      </c>
      <c r="D442" s="3" t="s">
        <v>310</v>
      </c>
      <c r="E442" s="9" t="s">
        <v>454</v>
      </c>
      <c r="F442" s="9" t="s">
        <v>455</v>
      </c>
      <c r="G442" s="9" t="s">
        <v>412</v>
      </c>
      <c r="H442" s="9" t="s">
        <v>413</v>
      </c>
      <c r="I442" s="9"/>
      <c r="J442" s="45" t="s">
        <v>696</v>
      </c>
      <c r="K442" s="45"/>
      <c r="L442" s="45"/>
      <c r="BB442" t="s">
        <v>7646</v>
      </c>
      <c r="BC442" t="s">
        <v>326</v>
      </c>
      <c r="BD442">
        <v>9</v>
      </c>
      <c r="BE442" t="s">
        <v>339</v>
      </c>
      <c r="BG442">
        <v>441</v>
      </c>
      <c r="BH442" t="s">
        <v>326</v>
      </c>
      <c r="BI442" t="s">
        <v>349</v>
      </c>
    </row>
    <row r="443" spans="1:61" x14ac:dyDescent="0.25">
      <c r="A443" s="3">
        <v>442</v>
      </c>
      <c r="B443" s="3" t="s">
        <v>185</v>
      </c>
      <c r="C443" s="3" t="s">
        <v>151</v>
      </c>
      <c r="D443" s="3" t="s">
        <v>311</v>
      </c>
      <c r="E443" s="9" t="s">
        <v>456</v>
      </c>
      <c r="F443" s="9" t="s">
        <v>457</v>
      </c>
      <c r="G443" s="9" t="s">
        <v>416</v>
      </c>
      <c r="H443" s="9" t="s">
        <v>412</v>
      </c>
      <c r="I443" s="9"/>
      <c r="J443" s="45" t="s">
        <v>696</v>
      </c>
      <c r="K443" s="45"/>
      <c r="L443" s="45"/>
      <c r="BB443" t="s">
        <v>7647</v>
      </c>
      <c r="BC443" t="s">
        <v>326</v>
      </c>
      <c r="BD443">
        <v>10</v>
      </c>
      <c r="BE443" t="s">
        <v>340</v>
      </c>
      <c r="BG443">
        <v>442</v>
      </c>
      <c r="BH443" t="s">
        <v>327</v>
      </c>
      <c r="BI443" t="s">
        <v>350</v>
      </c>
    </row>
    <row r="444" spans="1:61" x14ac:dyDescent="0.25">
      <c r="A444" s="3">
        <v>443</v>
      </c>
      <c r="B444" s="3" t="s">
        <v>186</v>
      </c>
      <c r="C444" s="3" t="s">
        <v>152</v>
      </c>
      <c r="D444" s="3" t="s">
        <v>312</v>
      </c>
      <c r="E444" s="9" t="s">
        <v>456</v>
      </c>
      <c r="F444" s="9" t="s">
        <v>457</v>
      </c>
      <c r="G444" s="9" t="s">
        <v>417</v>
      </c>
      <c r="H444" s="9" t="s">
        <v>417</v>
      </c>
      <c r="I444" s="9"/>
      <c r="J444" s="45" t="s">
        <v>5703</v>
      </c>
      <c r="K444" s="45"/>
      <c r="L444" s="45"/>
      <c r="BB444" t="s">
        <v>7648</v>
      </c>
      <c r="BC444" t="s">
        <v>326</v>
      </c>
      <c r="BD444">
        <v>11</v>
      </c>
      <c r="BE444" t="s">
        <v>341</v>
      </c>
      <c r="BG444">
        <v>443</v>
      </c>
      <c r="BH444" t="s">
        <v>328</v>
      </c>
      <c r="BI444" t="s">
        <v>351</v>
      </c>
    </row>
    <row r="445" spans="1:61" x14ac:dyDescent="0.25">
      <c r="A445" s="3">
        <v>444</v>
      </c>
      <c r="B445" s="3" t="s">
        <v>176</v>
      </c>
      <c r="C445" s="3" t="s">
        <v>153</v>
      </c>
      <c r="D445" s="3" t="s">
        <v>313</v>
      </c>
      <c r="E445" s="9" t="s">
        <v>458</v>
      </c>
      <c r="F445" s="9" t="s">
        <v>459</v>
      </c>
      <c r="G445" s="9" t="s">
        <v>412</v>
      </c>
      <c r="H445" s="9" t="s">
        <v>416</v>
      </c>
      <c r="I445" s="9"/>
      <c r="J445" s="46" t="s">
        <v>5705</v>
      </c>
      <c r="K445" s="45"/>
      <c r="L445" s="45"/>
      <c r="BB445" t="s">
        <v>7649</v>
      </c>
      <c r="BC445" t="s">
        <v>326</v>
      </c>
      <c r="BD445">
        <v>12</v>
      </c>
      <c r="BE445" t="s">
        <v>342</v>
      </c>
      <c r="BG445">
        <v>444</v>
      </c>
      <c r="BH445" t="s">
        <v>329</v>
      </c>
      <c r="BI445" t="s">
        <v>352</v>
      </c>
    </row>
    <row r="446" spans="1:61" x14ac:dyDescent="0.25">
      <c r="A446" s="3">
        <v>445</v>
      </c>
      <c r="B446" s="3" t="s">
        <v>177</v>
      </c>
      <c r="C446" s="3" t="s">
        <v>154</v>
      </c>
      <c r="D446" s="3" t="s">
        <v>314</v>
      </c>
      <c r="E446" s="9" t="s">
        <v>458</v>
      </c>
      <c r="F446" s="9" t="s">
        <v>459</v>
      </c>
      <c r="G446" s="9" t="s">
        <v>413</v>
      </c>
      <c r="H446" s="9" t="s">
        <v>412</v>
      </c>
      <c r="I446" s="9"/>
      <c r="J446" s="45" t="s">
        <v>696</v>
      </c>
      <c r="K446" s="45"/>
      <c r="L446" s="45"/>
      <c r="BB446" t="s">
        <v>7650</v>
      </c>
      <c r="BC446" t="s">
        <v>327</v>
      </c>
      <c r="BD446">
        <v>1</v>
      </c>
      <c r="BE446" t="s">
        <v>343</v>
      </c>
      <c r="BG446">
        <v>445</v>
      </c>
      <c r="BH446" t="s">
        <v>330</v>
      </c>
      <c r="BI446" t="s">
        <v>293</v>
      </c>
    </row>
    <row r="447" spans="1:61" x14ac:dyDescent="0.25">
      <c r="A447" s="3">
        <v>446</v>
      </c>
      <c r="B447" s="3" t="s">
        <v>179</v>
      </c>
      <c r="C447" s="3" t="s">
        <v>155</v>
      </c>
      <c r="D447" s="3" t="s">
        <v>315</v>
      </c>
      <c r="E447" s="9" t="s">
        <v>460</v>
      </c>
      <c r="F447" s="9" t="s">
        <v>461</v>
      </c>
      <c r="G447" s="9" t="s">
        <v>422</v>
      </c>
      <c r="H447" s="9" t="s">
        <v>423</v>
      </c>
      <c r="I447" s="9"/>
      <c r="J447" s="45" t="s">
        <v>5703</v>
      </c>
      <c r="K447" s="45"/>
      <c r="L447" s="45"/>
      <c r="BB447" t="s">
        <v>7651</v>
      </c>
      <c r="BC447" t="s">
        <v>327</v>
      </c>
      <c r="BD447">
        <v>2</v>
      </c>
      <c r="BE447" t="s">
        <v>344</v>
      </c>
      <c r="BG447">
        <v>446</v>
      </c>
      <c r="BH447" t="s">
        <v>331</v>
      </c>
      <c r="BI447" t="s">
        <v>294</v>
      </c>
    </row>
    <row r="448" spans="1:61" x14ac:dyDescent="0.25">
      <c r="A448" s="3">
        <v>447</v>
      </c>
      <c r="B448" s="3" t="s">
        <v>180</v>
      </c>
      <c r="C448" s="3" t="s">
        <v>156</v>
      </c>
      <c r="D448" s="3" t="s">
        <v>316</v>
      </c>
      <c r="E448" s="9" t="s">
        <v>460</v>
      </c>
      <c r="F448" s="9" t="s">
        <v>461</v>
      </c>
      <c r="G448" s="9" t="s">
        <v>424</v>
      </c>
      <c r="H448" s="9" t="s">
        <v>425</v>
      </c>
      <c r="I448" s="9"/>
      <c r="J448" s="45" t="s">
        <v>696</v>
      </c>
      <c r="K448" s="45"/>
      <c r="L448" s="45"/>
      <c r="BB448" t="s">
        <v>7652</v>
      </c>
      <c r="BC448" t="s">
        <v>327</v>
      </c>
      <c r="BD448">
        <v>3</v>
      </c>
      <c r="BE448" t="s">
        <v>345</v>
      </c>
      <c r="BG448">
        <v>447</v>
      </c>
      <c r="BH448" t="s">
        <v>332</v>
      </c>
      <c r="BI448" t="s">
        <v>295</v>
      </c>
    </row>
    <row r="449" spans="1:61" x14ac:dyDescent="0.25">
      <c r="A449" s="3">
        <v>448</v>
      </c>
      <c r="B449" s="3" t="s">
        <v>181</v>
      </c>
      <c r="C449" s="3" t="s">
        <v>157</v>
      </c>
      <c r="D449" s="3" t="s">
        <v>317</v>
      </c>
      <c r="E449" s="9" t="s">
        <v>462</v>
      </c>
      <c r="F449" s="9" t="s">
        <v>463</v>
      </c>
      <c r="G449" s="9" t="s">
        <v>425</v>
      </c>
      <c r="H449" s="9" t="s">
        <v>424</v>
      </c>
      <c r="I449" s="9"/>
      <c r="J449" s="45" t="s">
        <v>5704</v>
      </c>
      <c r="K449" s="45"/>
      <c r="L449" s="45"/>
      <c r="BB449" t="s">
        <v>7653</v>
      </c>
      <c r="BC449" t="s">
        <v>327</v>
      </c>
      <c r="BD449">
        <v>4</v>
      </c>
      <c r="BE449" t="s">
        <v>346</v>
      </c>
      <c r="BG449">
        <v>448</v>
      </c>
      <c r="BH449" t="s">
        <v>333</v>
      </c>
      <c r="BI449" t="s">
        <v>296</v>
      </c>
    </row>
    <row r="450" spans="1:61" x14ac:dyDescent="0.25">
      <c r="A450" s="3">
        <v>449</v>
      </c>
      <c r="B450" s="3" t="s">
        <v>182</v>
      </c>
      <c r="C450" s="3" t="s">
        <v>158</v>
      </c>
      <c r="D450" s="3" t="s">
        <v>318</v>
      </c>
      <c r="E450" s="9" t="s">
        <v>462</v>
      </c>
      <c r="F450" s="9" t="s">
        <v>463</v>
      </c>
      <c r="G450" s="9" t="s">
        <v>423</v>
      </c>
      <c r="H450" s="9" t="s">
        <v>422</v>
      </c>
      <c r="I450" s="9"/>
      <c r="J450" s="45" t="s">
        <v>696</v>
      </c>
      <c r="K450" s="45"/>
      <c r="L450" s="45"/>
      <c r="BB450" t="s">
        <v>7654</v>
      </c>
      <c r="BC450" t="s">
        <v>327</v>
      </c>
      <c r="BD450">
        <v>5</v>
      </c>
      <c r="BE450" t="s">
        <v>347</v>
      </c>
      <c r="BG450">
        <v>449</v>
      </c>
      <c r="BH450" t="s">
        <v>334</v>
      </c>
      <c r="BI450" t="s">
        <v>297</v>
      </c>
    </row>
    <row r="451" spans="1:61" x14ac:dyDescent="0.25">
      <c r="A451" s="3">
        <v>450</v>
      </c>
      <c r="B451" s="3" t="s">
        <v>183</v>
      </c>
      <c r="C451" s="3" t="s">
        <v>147</v>
      </c>
      <c r="D451" s="3" t="s">
        <v>319</v>
      </c>
      <c r="E451" s="9" t="s">
        <v>464</v>
      </c>
      <c r="F451" s="9" t="s">
        <v>465</v>
      </c>
      <c r="G451" s="9" t="s">
        <v>412</v>
      </c>
      <c r="H451" s="9" t="s">
        <v>413</v>
      </c>
      <c r="I451" s="9"/>
      <c r="J451" s="45" t="s">
        <v>696</v>
      </c>
      <c r="K451" s="45"/>
      <c r="L451" s="45"/>
      <c r="BB451" t="s">
        <v>7655</v>
      </c>
      <c r="BC451" t="s">
        <v>327</v>
      </c>
      <c r="BD451">
        <v>6</v>
      </c>
      <c r="BE451" t="s">
        <v>348</v>
      </c>
      <c r="BG451">
        <v>450</v>
      </c>
      <c r="BH451" t="s">
        <v>335</v>
      </c>
      <c r="BI451" t="s">
        <v>298</v>
      </c>
    </row>
    <row r="452" spans="1:61" x14ac:dyDescent="0.25">
      <c r="A452" s="3">
        <v>451</v>
      </c>
      <c r="B452" s="3" t="s">
        <v>184</v>
      </c>
      <c r="C452" s="3" t="s">
        <v>148</v>
      </c>
      <c r="D452" s="3" t="s">
        <v>320</v>
      </c>
      <c r="E452" s="9" t="s">
        <v>464</v>
      </c>
      <c r="F452" s="9" t="s">
        <v>465</v>
      </c>
      <c r="G452" s="9" t="s">
        <v>416</v>
      </c>
      <c r="H452" s="9" t="s">
        <v>412</v>
      </c>
      <c r="I452" s="9"/>
      <c r="J452" s="45" t="s">
        <v>5703</v>
      </c>
      <c r="K452" s="45"/>
      <c r="L452" s="45"/>
      <c r="BB452" t="s">
        <v>7656</v>
      </c>
      <c r="BC452" t="s">
        <v>327</v>
      </c>
      <c r="BD452">
        <v>7</v>
      </c>
      <c r="BE452" t="s">
        <v>349</v>
      </c>
      <c r="BG452">
        <v>451</v>
      </c>
      <c r="BH452" t="s">
        <v>336</v>
      </c>
      <c r="BI452" t="s">
        <v>299</v>
      </c>
    </row>
    <row r="453" spans="1:61" x14ac:dyDescent="0.25">
      <c r="A453" s="3">
        <v>452</v>
      </c>
      <c r="B453" s="3" t="s">
        <v>185</v>
      </c>
      <c r="C453" s="3" t="s">
        <v>149</v>
      </c>
      <c r="D453" s="3" t="s">
        <v>321</v>
      </c>
      <c r="E453" s="9" t="s">
        <v>466</v>
      </c>
      <c r="F453" s="9" t="s">
        <v>467</v>
      </c>
      <c r="G453" s="9" t="s">
        <v>417</v>
      </c>
      <c r="H453" s="9" t="s">
        <v>417</v>
      </c>
      <c r="I453" s="9"/>
      <c r="J453" s="46" t="s">
        <v>5705</v>
      </c>
      <c r="K453" s="45"/>
      <c r="L453" s="45"/>
      <c r="BB453" t="s">
        <v>7657</v>
      </c>
      <c r="BC453" t="s">
        <v>327</v>
      </c>
      <c r="BD453">
        <v>8</v>
      </c>
      <c r="BE453" t="s">
        <v>350</v>
      </c>
      <c r="BG453">
        <v>452</v>
      </c>
      <c r="BH453" t="s">
        <v>337</v>
      </c>
      <c r="BI453" t="s">
        <v>300</v>
      </c>
    </row>
    <row r="454" spans="1:61" x14ac:dyDescent="0.25">
      <c r="A454" s="3">
        <v>453</v>
      </c>
      <c r="B454" s="3" t="s">
        <v>186</v>
      </c>
      <c r="C454" s="3" t="s">
        <v>150</v>
      </c>
      <c r="D454" s="3" t="s">
        <v>322</v>
      </c>
      <c r="E454" s="9" t="s">
        <v>466</v>
      </c>
      <c r="F454" s="9" t="s">
        <v>467</v>
      </c>
      <c r="G454" s="9" t="s">
        <v>412</v>
      </c>
      <c r="H454" s="9" t="s">
        <v>416</v>
      </c>
      <c r="I454" s="9"/>
      <c r="J454" s="45" t="s">
        <v>696</v>
      </c>
      <c r="K454" s="45"/>
      <c r="L454" s="45"/>
      <c r="BB454" t="s">
        <v>7658</v>
      </c>
      <c r="BC454" t="s">
        <v>327</v>
      </c>
      <c r="BD454">
        <v>9</v>
      </c>
      <c r="BE454" t="s">
        <v>351</v>
      </c>
      <c r="BG454">
        <v>453</v>
      </c>
      <c r="BH454" t="s">
        <v>338</v>
      </c>
      <c r="BI454" t="s">
        <v>301</v>
      </c>
    </row>
    <row r="455" spans="1:61" x14ac:dyDescent="0.25">
      <c r="A455" s="3">
        <v>454</v>
      </c>
      <c r="B455" s="3" t="s">
        <v>176</v>
      </c>
      <c r="C455" s="3" t="s">
        <v>151</v>
      </c>
      <c r="D455" s="3" t="s">
        <v>323</v>
      </c>
      <c r="E455" s="9" t="s">
        <v>468</v>
      </c>
      <c r="F455" s="9" t="s">
        <v>469</v>
      </c>
      <c r="G455" s="9" t="s">
        <v>413</v>
      </c>
      <c r="H455" s="9" t="s">
        <v>412</v>
      </c>
      <c r="I455" s="9"/>
      <c r="J455" s="45" t="s">
        <v>5703</v>
      </c>
      <c r="K455" s="45"/>
      <c r="L455" s="45"/>
      <c r="BB455" t="s">
        <v>7659</v>
      </c>
      <c r="BC455" t="s">
        <v>327</v>
      </c>
      <c r="BD455">
        <v>10</v>
      </c>
      <c r="BE455" t="s">
        <v>352</v>
      </c>
      <c r="BG455">
        <v>454</v>
      </c>
      <c r="BH455" t="s">
        <v>339</v>
      </c>
      <c r="BI455" t="s">
        <v>302</v>
      </c>
    </row>
    <row r="456" spans="1:61" x14ac:dyDescent="0.25">
      <c r="A456" s="3">
        <v>455</v>
      </c>
      <c r="B456" s="3" t="s">
        <v>177</v>
      </c>
      <c r="C456" s="3" t="s">
        <v>152</v>
      </c>
      <c r="D456" s="3" t="s">
        <v>324</v>
      </c>
      <c r="E456" s="9" t="s">
        <v>468</v>
      </c>
      <c r="F456" s="9" t="s">
        <v>469</v>
      </c>
      <c r="G456" s="9" t="s">
        <v>422</v>
      </c>
      <c r="H456" s="9" t="s">
        <v>423</v>
      </c>
      <c r="I456" s="9"/>
      <c r="J456" s="45" t="s">
        <v>696</v>
      </c>
      <c r="K456" s="45"/>
      <c r="L456" s="45"/>
      <c r="BB456" t="s">
        <v>7660</v>
      </c>
      <c r="BC456" t="s">
        <v>327</v>
      </c>
      <c r="BD456">
        <v>11</v>
      </c>
      <c r="BE456" t="s">
        <v>293</v>
      </c>
      <c r="BG456">
        <v>455</v>
      </c>
      <c r="BH456" t="s">
        <v>340</v>
      </c>
      <c r="BI456" t="s">
        <v>303</v>
      </c>
    </row>
    <row r="457" spans="1:61" x14ac:dyDescent="0.25">
      <c r="A457" s="3">
        <v>456</v>
      </c>
      <c r="B457" s="3" t="s">
        <v>179</v>
      </c>
      <c r="C457" s="3" t="s">
        <v>153</v>
      </c>
      <c r="D457" s="3" t="s">
        <v>325</v>
      </c>
      <c r="E457" s="9" t="s">
        <v>470</v>
      </c>
      <c r="F457" s="3" t="s">
        <v>5707</v>
      </c>
      <c r="G457" s="9" t="s">
        <v>424</v>
      </c>
      <c r="H457" s="9" t="s">
        <v>425</v>
      </c>
      <c r="I457" s="9"/>
      <c r="J457" s="45" t="s">
        <v>5704</v>
      </c>
      <c r="K457" s="45"/>
      <c r="L457" s="45"/>
      <c r="BB457" t="s">
        <v>7661</v>
      </c>
      <c r="BC457" t="s">
        <v>327</v>
      </c>
      <c r="BD457">
        <v>12</v>
      </c>
      <c r="BE457" t="s">
        <v>294</v>
      </c>
      <c r="BG457">
        <v>456</v>
      </c>
      <c r="BH457" t="s">
        <v>341</v>
      </c>
      <c r="BI457" t="s">
        <v>304</v>
      </c>
    </row>
    <row r="458" spans="1:61" x14ac:dyDescent="0.25">
      <c r="A458" s="3">
        <v>457</v>
      </c>
      <c r="B458" s="3" t="s">
        <v>180</v>
      </c>
      <c r="C458" s="3" t="s">
        <v>154</v>
      </c>
      <c r="D458" s="3" t="s">
        <v>326</v>
      </c>
      <c r="E458" s="9" t="s">
        <v>470</v>
      </c>
      <c r="F458" s="3" t="s">
        <v>5707</v>
      </c>
      <c r="G458" s="9" t="s">
        <v>425</v>
      </c>
      <c r="H458" s="9" t="s">
        <v>424</v>
      </c>
      <c r="I458" s="9"/>
      <c r="J458" s="45" t="s">
        <v>696</v>
      </c>
      <c r="K458" s="45"/>
      <c r="L458" s="45"/>
      <c r="BB458" t="s">
        <v>7662</v>
      </c>
      <c r="BC458" t="s">
        <v>328</v>
      </c>
      <c r="BD458">
        <v>1</v>
      </c>
      <c r="BE458" t="s">
        <v>295</v>
      </c>
      <c r="BG458">
        <v>457</v>
      </c>
      <c r="BH458" t="s">
        <v>342</v>
      </c>
      <c r="BI458" t="s">
        <v>305</v>
      </c>
    </row>
    <row r="459" spans="1:61" x14ac:dyDescent="0.25">
      <c r="A459" s="3">
        <v>458</v>
      </c>
      <c r="B459" s="3" t="s">
        <v>181</v>
      </c>
      <c r="C459" s="3" t="s">
        <v>155</v>
      </c>
      <c r="D459" s="3" t="s">
        <v>327</v>
      </c>
      <c r="E459" s="9" t="s">
        <v>471</v>
      </c>
      <c r="F459" s="9" t="s">
        <v>472</v>
      </c>
      <c r="G459" s="9" t="s">
        <v>423</v>
      </c>
      <c r="H459" s="9" t="s">
        <v>422</v>
      </c>
      <c r="I459" s="9"/>
      <c r="J459" s="45" t="s">
        <v>696</v>
      </c>
      <c r="K459" s="45"/>
      <c r="L459" s="45"/>
      <c r="BB459" t="s">
        <v>7663</v>
      </c>
      <c r="BC459" t="s">
        <v>328</v>
      </c>
      <c r="BD459">
        <v>2</v>
      </c>
      <c r="BE459" t="s">
        <v>296</v>
      </c>
      <c r="BG459">
        <v>458</v>
      </c>
      <c r="BH459" t="s">
        <v>343</v>
      </c>
      <c r="BI459" t="s">
        <v>306</v>
      </c>
    </row>
    <row r="460" spans="1:61" x14ac:dyDescent="0.25">
      <c r="A460" s="3">
        <v>459</v>
      </c>
      <c r="B460" s="3" t="s">
        <v>182</v>
      </c>
      <c r="C460" s="3" t="s">
        <v>156</v>
      </c>
      <c r="D460" s="3" t="s">
        <v>328</v>
      </c>
      <c r="E460" s="9" t="s">
        <v>471</v>
      </c>
      <c r="F460" s="9" t="s">
        <v>472</v>
      </c>
      <c r="G460" s="9" t="s">
        <v>412</v>
      </c>
      <c r="H460" s="9" t="s">
        <v>413</v>
      </c>
      <c r="I460" s="9"/>
      <c r="J460" s="45" t="s">
        <v>5703</v>
      </c>
      <c r="K460" s="45"/>
      <c r="L460" s="45"/>
      <c r="BB460" t="s">
        <v>7664</v>
      </c>
      <c r="BC460" t="s">
        <v>328</v>
      </c>
      <c r="BD460">
        <v>3</v>
      </c>
      <c r="BE460" t="s">
        <v>297</v>
      </c>
      <c r="BG460">
        <v>459</v>
      </c>
      <c r="BH460" t="s">
        <v>344</v>
      </c>
      <c r="BI460" t="s">
        <v>307</v>
      </c>
    </row>
    <row r="461" spans="1:61" x14ac:dyDescent="0.25">
      <c r="A461" s="3">
        <v>460</v>
      </c>
      <c r="B461" s="3" t="s">
        <v>183</v>
      </c>
      <c r="C461" s="3" t="s">
        <v>157</v>
      </c>
      <c r="D461" s="3" t="s">
        <v>329</v>
      </c>
      <c r="E461" s="9" t="s">
        <v>473</v>
      </c>
      <c r="F461" s="9" t="s">
        <v>474</v>
      </c>
      <c r="G461" s="9" t="s">
        <v>416</v>
      </c>
      <c r="H461" s="9" t="s">
        <v>412</v>
      </c>
      <c r="I461" s="9"/>
      <c r="J461" s="46" t="s">
        <v>5705</v>
      </c>
      <c r="K461" s="45"/>
      <c r="L461" s="45"/>
      <c r="BB461" t="s">
        <v>7665</v>
      </c>
      <c r="BC461" t="s">
        <v>328</v>
      </c>
      <c r="BD461">
        <v>4</v>
      </c>
      <c r="BE461" t="s">
        <v>298</v>
      </c>
      <c r="BG461">
        <v>460</v>
      </c>
      <c r="BH461" t="s">
        <v>345</v>
      </c>
      <c r="BI461" t="s">
        <v>308</v>
      </c>
    </row>
    <row r="462" spans="1:61" x14ac:dyDescent="0.25">
      <c r="A462" s="3">
        <v>461</v>
      </c>
      <c r="B462" s="3" t="s">
        <v>184</v>
      </c>
      <c r="C462" s="3" t="s">
        <v>158</v>
      </c>
      <c r="D462" s="3" t="s">
        <v>330</v>
      </c>
      <c r="E462" s="9" t="s">
        <v>473</v>
      </c>
      <c r="F462" s="9" t="s">
        <v>474</v>
      </c>
      <c r="G462" s="9" t="s">
        <v>417</v>
      </c>
      <c r="H462" s="9" t="s">
        <v>417</v>
      </c>
      <c r="I462" s="9"/>
      <c r="J462" s="45" t="s">
        <v>696</v>
      </c>
      <c r="K462" s="45"/>
      <c r="L462" s="45"/>
      <c r="BB462" t="s">
        <v>7666</v>
      </c>
      <c r="BC462" t="s">
        <v>328</v>
      </c>
      <c r="BD462">
        <v>5</v>
      </c>
      <c r="BE462" t="s">
        <v>299</v>
      </c>
      <c r="BG462">
        <v>461</v>
      </c>
      <c r="BH462" t="s">
        <v>346</v>
      </c>
      <c r="BI462" t="s">
        <v>309</v>
      </c>
    </row>
    <row r="463" spans="1:61" x14ac:dyDescent="0.25">
      <c r="A463" s="3">
        <v>462</v>
      </c>
      <c r="B463" s="3" t="s">
        <v>185</v>
      </c>
      <c r="C463" s="3" t="s">
        <v>147</v>
      </c>
      <c r="D463" s="3" t="s">
        <v>331</v>
      </c>
      <c r="E463" s="9" t="s">
        <v>475</v>
      </c>
      <c r="F463" s="9" t="s">
        <v>476</v>
      </c>
      <c r="G463" s="9" t="s">
        <v>412</v>
      </c>
      <c r="H463" s="9" t="s">
        <v>416</v>
      </c>
      <c r="I463" s="9"/>
      <c r="J463" s="45" t="s">
        <v>5703</v>
      </c>
      <c r="K463" s="45"/>
      <c r="L463" s="45"/>
      <c r="BB463" t="s">
        <v>7667</v>
      </c>
      <c r="BC463" t="s">
        <v>328</v>
      </c>
      <c r="BD463">
        <v>6</v>
      </c>
      <c r="BE463" t="s">
        <v>300</v>
      </c>
      <c r="BG463">
        <v>462</v>
      </c>
      <c r="BH463" t="s">
        <v>347</v>
      </c>
      <c r="BI463" t="s">
        <v>310</v>
      </c>
    </row>
    <row r="464" spans="1:61" x14ac:dyDescent="0.25">
      <c r="A464" s="3">
        <v>463</v>
      </c>
      <c r="B464" s="3" t="s">
        <v>186</v>
      </c>
      <c r="C464" s="3" t="s">
        <v>148</v>
      </c>
      <c r="D464" s="3" t="s">
        <v>332</v>
      </c>
      <c r="E464" s="9" t="s">
        <v>475</v>
      </c>
      <c r="F464" s="9" t="s">
        <v>476</v>
      </c>
      <c r="G464" s="9" t="s">
        <v>413</v>
      </c>
      <c r="H464" s="9" t="s">
        <v>412</v>
      </c>
      <c r="I464" s="9"/>
      <c r="J464" s="45" t="s">
        <v>696</v>
      </c>
      <c r="K464" s="45"/>
      <c r="L464" s="45"/>
      <c r="BB464" t="s">
        <v>7668</v>
      </c>
      <c r="BC464" t="s">
        <v>328</v>
      </c>
      <c r="BD464">
        <v>7</v>
      </c>
      <c r="BE464" t="s">
        <v>301</v>
      </c>
      <c r="BG464">
        <v>463</v>
      </c>
      <c r="BH464" t="s">
        <v>348</v>
      </c>
      <c r="BI464" t="s">
        <v>311</v>
      </c>
    </row>
    <row r="465" spans="1:61" x14ac:dyDescent="0.25">
      <c r="A465" s="3">
        <v>464</v>
      </c>
      <c r="B465" s="3" t="s">
        <v>176</v>
      </c>
      <c r="C465" s="3" t="s">
        <v>149</v>
      </c>
      <c r="D465" s="3" t="s">
        <v>333</v>
      </c>
      <c r="E465" s="9" t="s">
        <v>410</v>
      </c>
      <c r="F465" s="9" t="s">
        <v>411</v>
      </c>
      <c r="G465" s="9" t="s">
        <v>422</v>
      </c>
      <c r="H465" s="9" t="s">
        <v>423</v>
      </c>
      <c r="I465" s="9"/>
      <c r="J465" s="46" t="s">
        <v>5705</v>
      </c>
      <c r="K465" s="45"/>
      <c r="L465" s="45"/>
      <c r="BB465" t="s">
        <v>7669</v>
      </c>
      <c r="BC465" t="s">
        <v>328</v>
      </c>
      <c r="BD465">
        <v>8</v>
      </c>
      <c r="BE465" t="s">
        <v>302</v>
      </c>
      <c r="BG465">
        <v>464</v>
      </c>
      <c r="BH465" t="s">
        <v>349</v>
      </c>
      <c r="BI465" t="s">
        <v>312</v>
      </c>
    </row>
    <row r="466" spans="1:61" x14ac:dyDescent="0.25">
      <c r="A466" s="3">
        <v>465</v>
      </c>
      <c r="B466" s="3" t="s">
        <v>177</v>
      </c>
      <c r="C466" s="3" t="s">
        <v>150</v>
      </c>
      <c r="D466" s="3" t="s">
        <v>334</v>
      </c>
      <c r="E466" s="9" t="s">
        <v>410</v>
      </c>
      <c r="F466" s="9" t="s">
        <v>411</v>
      </c>
      <c r="G466" s="9" t="s">
        <v>412</v>
      </c>
      <c r="H466" s="9" t="s">
        <v>413</v>
      </c>
      <c r="I466" s="9"/>
      <c r="J466" s="45" t="s">
        <v>5703</v>
      </c>
      <c r="K466" s="45"/>
      <c r="L466" s="45"/>
      <c r="BB466" t="s">
        <v>7670</v>
      </c>
      <c r="BC466" t="s">
        <v>328</v>
      </c>
      <c r="BD466">
        <v>9</v>
      </c>
      <c r="BE466" t="s">
        <v>303</v>
      </c>
      <c r="BG466">
        <v>465</v>
      </c>
      <c r="BH466" t="s">
        <v>350</v>
      </c>
      <c r="BI466" t="s">
        <v>313</v>
      </c>
    </row>
    <row r="467" spans="1:61" x14ac:dyDescent="0.25">
      <c r="A467" s="3">
        <v>466</v>
      </c>
      <c r="B467" s="3" t="s">
        <v>179</v>
      </c>
      <c r="C467" s="3" t="s">
        <v>151</v>
      </c>
      <c r="D467" s="3" t="s">
        <v>335</v>
      </c>
      <c r="E467" s="9" t="s">
        <v>414</v>
      </c>
      <c r="F467" s="9" t="s">
        <v>415</v>
      </c>
      <c r="G467" s="9" t="s">
        <v>416</v>
      </c>
      <c r="H467" s="9" t="s">
        <v>412</v>
      </c>
      <c r="I467" s="9"/>
      <c r="J467" s="45" t="s">
        <v>696</v>
      </c>
      <c r="K467" s="45"/>
      <c r="L467" s="45"/>
      <c r="BB467" t="s">
        <v>7671</v>
      </c>
      <c r="BC467" t="s">
        <v>328</v>
      </c>
      <c r="BD467">
        <v>10</v>
      </c>
      <c r="BE467" t="s">
        <v>304</v>
      </c>
      <c r="BG467">
        <v>466</v>
      </c>
      <c r="BH467" t="s">
        <v>351</v>
      </c>
      <c r="BI467" t="s">
        <v>314</v>
      </c>
    </row>
    <row r="468" spans="1:61" x14ac:dyDescent="0.25">
      <c r="A468" s="3">
        <v>467</v>
      </c>
      <c r="B468" s="3" t="s">
        <v>180</v>
      </c>
      <c r="C468" s="3" t="s">
        <v>152</v>
      </c>
      <c r="D468" s="3" t="s">
        <v>336</v>
      </c>
      <c r="E468" s="9" t="s">
        <v>414</v>
      </c>
      <c r="F468" s="9" t="s">
        <v>415</v>
      </c>
      <c r="G468" s="9" t="s">
        <v>417</v>
      </c>
      <c r="H468" s="9" t="s">
        <v>417</v>
      </c>
      <c r="I468" s="9"/>
      <c r="J468" s="45" t="s">
        <v>5703</v>
      </c>
      <c r="K468" s="45"/>
      <c r="L468" s="45"/>
      <c r="BB468" t="s">
        <v>7672</v>
      </c>
      <c r="BC468" t="s">
        <v>328</v>
      </c>
      <c r="BD468">
        <v>11</v>
      </c>
      <c r="BE468" t="s">
        <v>305</v>
      </c>
      <c r="BG468">
        <v>467</v>
      </c>
      <c r="BH468" t="s">
        <v>352</v>
      </c>
      <c r="BI468" t="s">
        <v>315</v>
      </c>
    </row>
    <row r="469" spans="1:61" x14ac:dyDescent="0.25">
      <c r="A469" s="3">
        <v>468</v>
      </c>
      <c r="B469" s="3" t="s">
        <v>181</v>
      </c>
      <c r="C469" s="3" t="s">
        <v>153</v>
      </c>
      <c r="D469" s="3" t="s">
        <v>337</v>
      </c>
      <c r="E469" s="9" t="s">
        <v>418</v>
      </c>
      <c r="F469" s="9" t="s">
        <v>419</v>
      </c>
      <c r="G469" s="9" t="s">
        <v>412</v>
      </c>
      <c r="H469" s="9" t="s">
        <v>416</v>
      </c>
      <c r="I469" s="9"/>
      <c r="J469" s="46" t="s">
        <v>5705</v>
      </c>
      <c r="K469" s="45"/>
      <c r="L469" s="45"/>
      <c r="BB469" t="s">
        <v>7673</v>
      </c>
      <c r="BC469" t="s">
        <v>328</v>
      </c>
      <c r="BD469">
        <v>12</v>
      </c>
      <c r="BE469" t="s">
        <v>306</v>
      </c>
      <c r="BG469">
        <v>468</v>
      </c>
      <c r="BH469" t="s">
        <v>293</v>
      </c>
      <c r="BI469" t="s">
        <v>316</v>
      </c>
    </row>
    <row r="470" spans="1:61" x14ac:dyDescent="0.25">
      <c r="A470" s="3">
        <v>469</v>
      </c>
      <c r="B470" s="3" t="s">
        <v>182</v>
      </c>
      <c r="C470" s="3" t="s">
        <v>154</v>
      </c>
      <c r="D470" s="3" t="s">
        <v>338</v>
      </c>
      <c r="E470" s="9" t="s">
        <v>418</v>
      </c>
      <c r="F470" s="9" t="s">
        <v>419</v>
      </c>
      <c r="G470" s="9" t="s">
        <v>413</v>
      </c>
      <c r="H470" s="9" t="s">
        <v>412</v>
      </c>
      <c r="I470" s="9"/>
      <c r="J470" s="45" t="s">
        <v>696</v>
      </c>
      <c r="K470" s="45"/>
      <c r="L470" s="45"/>
      <c r="BB470" t="s">
        <v>7674</v>
      </c>
      <c r="BC470" t="s">
        <v>329</v>
      </c>
      <c r="BD470">
        <v>1</v>
      </c>
      <c r="BE470" t="s">
        <v>307</v>
      </c>
      <c r="BG470">
        <v>469</v>
      </c>
      <c r="BH470" t="s">
        <v>294</v>
      </c>
      <c r="BI470" t="s">
        <v>317</v>
      </c>
    </row>
    <row r="471" spans="1:61" x14ac:dyDescent="0.25">
      <c r="A471" s="3">
        <v>470</v>
      </c>
      <c r="B471" s="3" t="s">
        <v>183</v>
      </c>
      <c r="C471" s="3" t="s">
        <v>155</v>
      </c>
      <c r="D471" s="3" t="s">
        <v>339</v>
      </c>
      <c r="E471" s="9" t="s">
        <v>420</v>
      </c>
      <c r="F471" s="9" t="s">
        <v>421</v>
      </c>
      <c r="G471" s="9" t="s">
        <v>422</v>
      </c>
      <c r="H471" s="9" t="s">
        <v>423</v>
      </c>
      <c r="I471" s="9"/>
      <c r="J471" s="45" t="s">
        <v>5703</v>
      </c>
      <c r="K471" s="45"/>
      <c r="L471" s="45"/>
      <c r="BB471" t="s">
        <v>7675</v>
      </c>
      <c r="BC471" t="s">
        <v>329</v>
      </c>
      <c r="BD471">
        <v>2</v>
      </c>
      <c r="BE471" t="s">
        <v>308</v>
      </c>
      <c r="BG471">
        <v>470</v>
      </c>
      <c r="BH471" t="s">
        <v>295</v>
      </c>
      <c r="BI471" t="s">
        <v>318</v>
      </c>
    </row>
    <row r="472" spans="1:61" x14ac:dyDescent="0.25">
      <c r="A472" s="3">
        <v>471</v>
      </c>
      <c r="B472" s="3" t="s">
        <v>184</v>
      </c>
      <c r="C472" s="3" t="s">
        <v>156</v>
      </c>
      <c r="D472" s="3" t="s">
        <v>340</v>
      </c>
      <c r="E472" s="9" t="s">
        <v>420</v>
      </c>
      <c r="F472" s="9" t="s">
        <v>421</v>
      </c>
      <c r="G472" s="9" t="s">
        <v>424</v>
      </c>
      <c r="H472" s="9" t="s">
        <v>425</v>
      </c>
      <c r="I472" s="9"/>
      <c r="J472" s="45" t="s">
        <v>696</v>
      </c>
      <c r="K472" s="45"/>
      <c r="L472" s="45"/>
      <c r="BB472" t="s">
        <v>7676</v>
      </c>
      <c r="BC472" t="s">
        <v>329</v>
      </c>
      <c r="BD472">
        <v>3</v>
      </c>
      <c r="BE472" t="s">
        <v>309</v>
      </c>
      <c r="BG472">
        <v>471</v>
      </c>
      <c r="BH472" t="s">
        <v>296</v>
      </c>
      <c r="BI472" t="s">
        <v>319</v>
      </c>
    </row>
    <row r="473" spans="1:61" x14ac:dyDescent="0.25">
      <c r="A473" s="3">
        <v>472</v>
      </c>
      <c r="B473" s="3" t="s">
        <v>185</v>
      </c>
      <c r="C473" s="3" t="s">
        <v>157</v>
      </c>
      <c r="D473" s="3" t="s">
        <v>341</v>
      </c>
      <c r="E473" s="9" t="s">
        <v>426</v>
      </c>
      <c r="F473" s="9" t="s">
        <v>427</v>
      </c>
      <c r="G473" s="9" t="s">
        <v>425</v>
      </c>
      <c r="H473" s="9" t="s">
        <v>424</v>
      </c>
      <c r="I473" s="9"/>
      <c r="J473" s="46" t="s">
        <v>5705</v>
      </c>
      <c r="K473" s="45"/>
      <c r="L473" s="45"/>
      <c r="BB473" t="s">
        <v>7677</v>
      </c>
      <c r="BC473" t="s">
        <v>329</v>
      </c>
      <c r="BD473">
        <v>4</v>
      </c>
      <c r="BE473" t="s">
        <v>310</v>
      </c>
      <c r="BG473">
        <v>472</v>
      </c>
      <c r="BH473" t="s">
        <v>297</v>
      </c>
      <c r="BI473" t="s">
        <v>320</v>
      </c>
    </row>
    <row r="474" spans="1:61" x14ac:dyDescent="0.25">
      <c r="A474" s="3">
        <v>473</v>
      </c>
      <c r="B474" s="3" t="s">
        <v>186</v>
      </c>
      <c r="C474" s="3" t="s">
        <v>158</v>
      </c>
      <c r="D474" s="3" t="s">
        <v>342</v>
      </c>
      <c r="E474" s="9" t="s">
        <v>426</v>
      </c>
      <c r="F474" s="9" t="s">
        <v>427</v>
      </c>
      <c r="G474" s="9" t="s">
        <v>423</v>
      </c>
      <c r="H474" s="9" t="s">
        <v>422</v>
      </c>
      <c r="I474" s="9"/>
      <c r="J474" s="45" t="s">
        <v>5703</v>
      </c>
      <c r="K474" s="45"/>
      <c r="L474" s="45"/>
      <c r="BB474" t="s">
        <v>7678</v>
      </c>
      <c r="BC474" t="s">
        <v>329</v>
      </c>
      <c r="BD474">
        <v>5</v>
      </c>
      <c r="BE474" t="s">
        <v>311</v>
      </c>
      <c r="BG474">
        <v>473</v>
      </c>
      <c r="BH474" t="s">
        <v>298</v>
      </c>
      <c r="BI474" t="s">
        <v>321</v>
      </c>
    </row>
    <row r="475" spans="1:61" x14ac:dyDescent="0.25">
      <c r="A475" s="3">
        <v>474</v>
      </c>
      <c r="B475" s="3" t="s">
        <v>176</v>
      </c>
      <c r="C475" s="3" t="s">
        <v>147</v>
      </c>
      <c r="D475" s="3" t="s">
        <v>343</v>
      </c>
      <c r="E475" s="9" t="s">
        <v>428</v>
      </c>
      <c r="F475" s="9" t="s">
        <v>429</v>
      </c>
      <c r="G475" s="9" t="s">
        <v>412</v>
      </c>
      <c r="H475" s="9" t="s">
        <v>413</v>
      </c>
      <c r="I475" s="9"/>
      <c r="J475" s="45" t="s">
        <v>696</v>
      </c>
      <c r="K475" s="45"/>
      <c r="L475" s="45"/>
      <c r="BB475" t="s">
        <v>7679</v>
      </c>
      <c r="BC475" t="s">
        <v>329</v>
      </c>
      <c r="BD475">
        <v>6</v>
      </c>
      <c r="BE475" t="s">
        <v>312</v>
      </c>
      <c r="BG475">
        <v>474</v>
      </c>
      <c r="BH475" t="s">
        <v>299</v>
      </c>
      <c r="BI475" t="s">
        <v>322</v>
      </c>
    </row>
    <row r="476" spans="1:61" x14ac:dyDescent="0.25">
      <c r="A476" s="3">
        <v>475</v>
      </c>
      <c r="B476" s="3" t="s">
        <v>177</v>
      </c>
      <c r="C476" s="3" t="s">
        <v>148</v>
      </c>
      <c r="D476" s="3" t="s">
        <v>344</v>
      </c>
      <c r="E476" s="9" t="s">
        <v>428</v>
      </c>
      <c r="F476" s="9" t="s">
        <v>429</v>
      </c>
      <c r="G476" s="9" t="s">
        <v>416</v>
      </c>
      <c r="H476" s="9" t="s">
        <v>412</v>
      </c>
      <c r="I476" s="9"/>
      <c r="J476" s="45" t="s">
        <v>5703</v>
      </c>
      <c r="K476" s="45"/>
      <c r="L476" s="45"/>
      <c r="BB476" t="s">
        <v>7680</v>
      </c>
      <c r="BC476" t="s">
        <v>329</v>
      </c>
      <c r="BD476">
        <v>7</v>
      </c>
      <c r="BE476" t="s">
        <v>313</v>
      </c>
      <c r="BG476">
        <v>475</v>
      </c>
      <c r="BH476" t="s">
        <v>300</v>
      </c>
      <c r="BI476" t="s">
        <v>323</v>
      </c>
    </row>
    <row r="477" spans="1:61" x14ac:dyDescent="0.25">
      <c r="A477" s="3">
        <v>476</v>
      </c>
      <c r="B477" s="3" t="s">
        <v>179</v>
      </c>
      <c r="C477" s="3" t="s">
        <v>149</v>
      </c>
      <c r="D477" s="3" t="s">
        <v>345</v>
      </c>
      <c r="E477" s="9" t="s">
        <v>430</v>
      </c>
      <c r="F477" s="9" t="s">
        <v>431</v>
      </c>
      <c r="G477" s="9" t="s">
        <v>417</v>
      </c>
      <c r="H477" s="9" t="s">
        <v>417</v>
      </c>
      <c r="I477" s="9"/>
      <c r="J477" s="46" t="s">
        <v>5705</v>
      </c>
      <c r="K477" s="45"/>
      <c r="L477" s="45"/>
      <c r="BB477" t="s">
        <v>7681</v>
      </c>
      <c r="BC477" t="s">
        <v>329</v>
      </c>
      <c r="BD477">
        <v>8</v>
      </c>
      <c r="BE477" t="s">
        <v>314</v>
      </c>
      <c r="BG477">
        <v>476</v>
      </c>
      <c r="BH477" t="s">
        <v>301</v>
      </c>
      <c r="BI477" t="s">
        <v>324</v>
      </c>
    </row>
    <row r="478" spans="1:61" x14ac:dyDescent="0.25">
      <c r="A478" s="3">
        <v>477</v>
      </c>
      <c r="B478" s="3" t="s">
        <v>180</v>
      </c>
      <c r="C478" s="3" t="s">
        <v>150</v>
      </c>
      <c r="D478" s="3" t="s">
        <v>346</v>
      </c>
      <c r="E478" s="9" t="s">
        <v>430</v>
      </c>
      <c r="F478" s="9" t="s">
        <v>431</v>
      </c>
      <c r="G478" s="9" t="s">
        <v>412</v>
      </c>
      <c r="H478" s="9" t="s">
        <v>416</v>
      </c>
      <c r="I478" s="9"/>
      <c r="J478" s="45" t="s">
        <v>696</v>
      </c>
      <c r="K478" s="45"/>
      <c r="L478" s="45"/>
      <c r="BB478" t="s">
        <v>7682</v>
      </c>
      <c r="BC478" t="s">
        <v>329</v>
      </c>
      <c r="BD478">
        <v>9</v>
      </c>
      <c r="BE478" t="s">
        <v>315</v>
      </c>
      <c r="BG478">
        <v>477</v>
      </c>
      <c r="BH478" t="s">
        <v>302</v>
      </c>
      <c r="BI478" t="s">
        <v>325</v>
      </c>
    </row>
    <row r="479" spans="1:61" x14ac:dyDescent="0.25">
      <c r="A479" s="3">
        <v>478</v>
      </c>
      <c r="B479" s="3" t="s">
        <v>181</v>
      </c>
      <c r="C479" s="3" t="s">
        <v>151</v>
      </c>
      <c r="D479" s="3" t="s">
        <v>347</v>
      </c>
      <c r="E479" s="9" t="s">
        <v>432</v>
      </c>
      <c r="F479" s="9" t="s">
        <v>433</v>
      </c>
      <c r="G479" s="9" t="s">
        <v>413</v>
      </c>
      <c r="H479" s="9" t="s">
        <v>412</v>
      </c>
      <c r="I479" s="9"/>
      <c r="J479" s="45" t="s">
        <v>5703</v>
      </c>
      <c r="K479" s="45"/>
      <c r="L479" s="45"/>
      <c r="BB479" t="s">
        <v>7683</v>
      </c>
      <c r="BC479" t="s">
        <v>329</v>
      </c>
      <c r="BD479">
        <v>10</v>
      </c>
      <c r="BE479" t="s">
        <v>316</v>
      </c>
      <c r="BG479">
        <v>478</v>
      </c>
      <c r="BH479" t="s">
        <v>303</v>
      </c>
      <c r="BI479" t="s">
        <v>326</v>
      </c>
    </row>
    <row r="480" spans="1:61" x14ac:dyDescent="0.25">
      <c r="A480" s="3">
        <v>479</v>
      </c>
      <c r="B480" s="3" t="s">
        <v>182</v>
      </c>
      <c r="C480" s="3" t="s">
        <v>152</v>
      </c>
      <c r="D480" s="3" t="s">
        <v>348</v>
      </c>
      <c r="E480" s="9" t="s">
        <v>432</v>
      </c>
      <c r="F480" s="9" t="s">
        <v>433</v>
      </c>
      <c r="G480" s="9" t="s">
        <v>422</v>
      </c>
      <c r="H480" s="9" t="s">
        <v>423</v>
      </c>
      <c r="I480" s="9"/>
      <c r="J480" s="45" t="s">
        <v>696</v>
      </c>
      <c r="K480" s="45"/>
      <c r="L480" s="45"/>
      <c r="BB480" t="s">
        <v>7684</v>
      </c>
      <c r="BC480" t="s">
        <v>329</v>
      </c>
      <c r="BD480">
        <v>11</v>
      </c>
      <c r="BE480" t="s">
        <v>317</v>
      </c>
      <c r="BG480">
        <v>479</v>
      </c>
      <c r="BH480" t="s">
        <v>304</v>
      </c>
      <c r="BI480" t="s">
        <v>327</v>
      </c>
    </row>
    <row r="481" spans="1:61" x14ac:dyDescent="0.25">
      <c r="A481" s="3">
        <v>480</v>
      </c>
      <c r="B481" s="3" t="s">
        <v>183</v>
      </c>
      <c r="C481" s="3" t="s">
        <v>153</v>
      </c>
      <c r="D481" s="3" t="s">
        <v>349</v>
      </c>
      <c r="E481" s="9" t="s">
        <v>434</v>
      </c>
      <c r="F481" s="9" t="s">
        <v>435</v>
      </c>
      <c r="G481" s="9" t="s">
        <v>424</v>
      </c>
      <c r="H481" s="9" t="s">
        <v>425</v>
      </c>
      <c r="I481" s="9"/>
      <c r="J481" s="46" t="s">
        <v>5705</v>
      </c>
      <c r="K481" s="45"/>
      <c r="L481" s="45"/>
      <c r="BB481" t="s">
        <v>7685</v>
      </c>
      <c r="BC481" t="s">
        <v>329</v>
      </c>
      <c r="BD481">
        <v>12</v>
      </c>
      <c r="BE481" t="s">
        <v>318</v>
      </c>
      <c r="BG481">
        <v>480</v>
      </c>
      <c r="BH481" t="s">
        <v>305</v>
      </c>
      <c r="BI481" t="s">
        <v>328</v>
      </c>
    </row>
    <row r="482" spans="1:61" x14ac:dyDescent="0.25">
      <c r="A482" s="3">
        <v>481</v>
      </c>
      <c r="B482" s="3" t="s">
        <v>184</v>
      </c>
      <c r="C482" s="3" t="s">
        <v>154</v>
      </c>
      <c r="D482" s="3" t="s">
        <v>350</v>
      </c>
      <c r="E482" s="9" t="s">
        <v>434</v>
      </c>
      <c r="F482" s="9" t="s">
        <v>435</v>
      </c>
      <c r="G482" s="9" t="s">
        <v>425</v>
      </c>
      <c r="H482" s="9" t="s">
        <v>424</v>
      </c>
      <c r="I482" s="9"/>
      <c r="J482" s="45" t="s">
        <v>5703</v>
      </c>
      <c r="K482" s="45"/>
      <c r="L482" s="45"/>
      <c r="BB482" t="s">
        <v>7686</v>
      </c>
      <c r="BC482" t="s">
        <v>330</v>
      </c>
      <c r="BD482">
        <v>1</v>
      </c>
      <c r="BE482" t="s">
        <v>319</v>
      </c>
      <c r="BG482">
        <v>481</v>
      </c>
      <c r="BH482" t="s">
        <v>306</v>
      </c>
      <c r="BI482" t="s">
        <v>329</v>
      </c>
    </row>
    <row r="483" spans="1:61" x14ac:dyDescent="0.25">
      <c r="A483" s="3">
        <v>482</v>
      </c>
      <c r="B483" s="3" t="s">
        <v>185</v>
      </c>
      <c r="C483" s="3" t="s">
        <v>155</v>
      </c>
      <c r="D483" s="3" t="s">
        <v>351</v>
      </c>
      <c r="E483" s="9" t="s">
        <v>436</v>
      </c>
      <c r="F483" s="9" t="s">
        <v>437</v>
      </c>
      <c r="G483" s="9" t="s">
        <v>423</v>
      </c>
      <c r="H483" s="9" t="s">
        <v>422</v>
      </c>
      <c r="I483" s="9"/>
      <c r="J483" s="45" t="s">
        <v>696</v>
      </c>
      <c r="K483" s="45"/>
      <c r="L483" s="45"/>
      <c r="BB483" t="s">
        <v>7687</v>
      </c>
      <c r="BC483" t="s">
        <v>330</v>
      </c>
      <c r="BD483">
        <v>2</v>
      </c>
      <c r="BE483" t="s">
        <v>320</v>
      </c>
      <c r="BG483">
        <v>482</v>
      </c>
      <c r="BH483" t="s">
        <v>307</v>
      </c>
      <c r="BI483" t="s">
        <v>330</v>
      </c>
    </row>
    <row r="484" spans="1:61" x14ac:dyDescent="0.25">
      <c r="A484" s="3">
        <v>483</v>
      </c>
      <c r="B484" s="3" t="s">
        <v>186</v>
      </c>
      <c r="C484" s="3" t="s">
        <v>156</v>
      </c>
      <c r="D484" s="3" t="s">
        <v>352</v>
      </c>
      <c r="E484" s="9" t="s">
        <v>436</v>
      </c>
      <c r="F484" s="9" t="s">
        <v>437</v>
      </c>
      <c r="G484" s="9" t="s">
        <v>412</v>
      </c>
      <c r="H484" s="9" t="s">
        <v>413</v>
      </c>
      <c r="I484" s="9"/>
      <c r="J484" s="45" t="s">
        <v>696</v>
      </c>
      <c r="K484" s="45"/>
      <c r="L484" s="45"/>
      <c r="BB484" t="s">
        <v>7688</v>
      </c>
      <c r="BC484" t="s">
        <v>330</v>
      </c>
      <c r="BD484">
        <v>3</v>
      </c>
      <c r="BE484" t="s">
        <v>321</v>
      </c>
      <c r="BG484">
        <v>483</v>
      </c>
      <c r="BH484" t="s">
        <v>308</v>
      </c>
      <c r="BI484" t="s">
        <v>331</v>
      </c>
    </row>
    <row r="485" spans="1:61" x14ac:dyDescent="0.25">
      <c r="A485" s="3">
        <v>484</v>
      </c>
      <c r="B485" s="3" t="s">
        <v>176</v>
      </c>
      <c r="C485" s="3" t="s">
        <v>157</v>
      </c>
      <c r="D485" s="3" t="s">
        <v>293</v>
      </c>
      <c r="E485" s="9" t="s">
        <v>438</v>
      </c>
      <c r="F485" s="9" t="s">
        <v>439</v>
      </c>
      <c r="G485" s="9" t="s">
        <v>416</v>
      </c>
      <c r="H485" s="9" t="s">
        <v>412</v>
      </c>
      <c r="I485" s="9"/>
      <c r="J485" s="45" t="s">
        <v>5704</v>
      </c>
      <c r="K485" s="45"/>
      <c r="L485" s="45"/>
      <c r="BB485" t="s">
        <v>7689</v>
      </c>
      <c r="BC485" t="s">
        <v>330</v>
      </c>
      <c r="BD485">
        <v>4</v>
      </c>
      <c r="BE485" t="s">
        <v>322</v>
      </c>
      <c r="BG485">
        <v>484</v>
      </c>
      <c r="BH485" t="s">
        <v>309</v>
      </c>
      <c r="BI485" t="s">
        <v>332</v>
      </c>
    </row>
    <row r="486" spans="1:61" x14ac:dyDescent="0.25">
      <c r="A486" s="3">
        <v>485</v>
      </c>
      <c r="B486" s="3" t="s">
        <v>177</v>
      </c>
      <c r="C486" s="3" t="s">
        <v>158</v>
      </c>
      <c r="D486" s="3" t="s">
        <v>294</v>
      </c>
      <c r="E486" s="9" t="s">
        <v>438</v>
      </c>
      <c r="F486" s="9" t="s">
        <v>439</v>
      </c>
      <c r="G486" s="9" t="s">
        <v>417</v>
      </c>
      <c r="H486" s="9" t="s">
        <v>417</v>
      </c>
      <c r="I486" s="9"/>
      <c r="J486" s="45" t="s">
        <v>696</v>
      </c>
      <c r="K486" s="45"/>
      <c r="L486" s="45"/>
      <c r="BB486" t="s">
        <v>7690</v>
      </c>
      <c r="BC486" t="s">
        <v>330</v>
      </c>
      <c r="BD486">
        <v>5</v>
      </c>
      <c r="BE486" t="s">
        <v>323</v>
      </c>
      <c r="BG486">
        <v>485</v>
      </c>
      <c r="BH486" t="s">
        <v>310</v>
      </c>
      <c r="BI486" t="s">
        <v>333</v>
      </c>
    </row>
    <row r="487" spans="1:61" x14ac:dyDescent="0.25">
      <c r="A487" s="3">
        <v>486</v>
      </c>
      <c r="B487" s="3" t="s">
        <v>179</v>
      </c>
      <c r="C487" s="3" t="s">
        <v>147</v>
      </c>
      <c r="D487" s="3" t="s">
        <v>295</v>
      </c>
      <c r="E487" s="9" t="s">
        <v>440</v>
      </c>
      <c r="F487" s="9" t="s">
        <v>441</v>
      </c>
      <c r="G487" s="9" t="s">
        <v>412</v>
      </c>
      <c r="H487" s="9" t="s">
        <v>416</v>
      </c>
      <c r="I487" s="9"/>
      <c r="J487" s="45" t="s">
        <v>5703</v>
      </c>
      <c r="K487" s="45"/>
      <c r="L487" s="45"/>
      <c r="BB487" t="s">
        <v>7691</v>
      </c>
      <c r="BC487" t="s">
        <v>330</v>
      </c>
      <c r="BD487">
        <v>6</v>
      </c>
      <c r="BE487" t="s">
        <v>324</v>
      </c>
      <c r="BG487">
        <v>486</v>
      </c>
      <c r="BH487" t="s">
        <v>311</v>
      </c>
      <c r="BI487" t="s">
        <v>334</v>
      </c>
    </row>
    <row r="488" spans="1:61" x14ac:dyDescent="0.25">
      <c r="A488" s="3">
        <v>487</v>
      </c>
      <c r="B488" s="3" t="s">
        <v>180</v>
      </c>
      <c r="C488" s="3" t="s">
        <v>148</v>
      </c>
      <c r="D488" s="3" t="s">
        <v>296</v>
      </c>
      <c r="E488" s="9" t="s">
        <v>440</v>
      </c>
      <c r="F488" s="9" t="s">
        <v>441</v>
      </c>
      <c r="G488" s="9" t="s">
        <v>413</v>
      </c>
      <c r="H488" s="9" t="s">
        <v>412</v>
      </c>
      <c r="I488" s="9"/>
      <c r="J488" s="45" t="s">
        <v>696</v>
      </c>
      <c r="K488" s="45"/>
      <c r="L488" s="45"/>
      <c r="BB488" t="s">
        <v>7692</v>
      </c>
      <c r="BC488" t="s">
        <v>330</v>
      </c>
      <c r="BD488">
        <v>7</v>
      </c>
      <c r="BE488" t="s">
        <v>325</v>
      </c>
      <c r="BG488">
        <v>487</v>
      </c>
      <c r="BH488" t="s">
        <v>312</v>
      </c>
      <c r="BI488" t="s">
        <v>335</v>
      </c>
    </row>
    <row r="489" spans="1:61" x14ac:dyDescent="0.25">
      <c r="A489" s="9">
        <v>488</v>
      </c>
      <c r="B489" s="3" t="s">
        <v>181</v>
      </c>
      <c r="C489" s="3" t="s">
        <v>149</v>
      </c>
      <c r="D489" s="3" t="s">
        <v>297</v>
      </c>
      <c r="E489" s="9" t="s">
        <v>442</v>
      </c>
      <c r="F489" s="9" t="s">
        <v>443</v>
      </c>
      <c r="G489" s="9" t="s">
        <v>422</v>
      </c>
      <c r="H489" s="9" t="s">
        <v>423</v>
      </c>
      <c r="I489" s="9"/>
      <c r="J489" s="46" t="s">
        <v>5705</v>
      </c>
      <c r="K489" s="45"/>
      <c r="L489" s="45"/>
      <c r="BB489" t="s">
        <v>7693</v>
      </c>
      <c r="BC489" t="s">
        <v>330</v>
      </c>
      <c r="BD489">
        <v>8</v>
      </c>
      <c r="BE489" t="s">
        <v>326</v>
      </c>
      <c r="BG489">
        <v>488</v>
      </c>
      <c r="BH489" t="s">
        <v>313</v>
      </c>
      <c r="BI489" t="s">
        <v>336</v>
      </c>
    </row>
    <row r="490" spans="1:61" x14ac:dyDescent="0.25">
      <c r="A490" s="9">
        <v>489</v>
      </c>
      <c r="B490" s="3" t="s">
        <v>182</v>
      </c>
      <c r="C490" s="3" t="s">
        <v>150</v>
      </c>
      <c r="D490" s="3" t="s">
        <v>298</v>
      </c>
      <c r="E490" s="9" t="s">
        <v>442</v>
      </c>
      <c r="F490" s="9" t="s">
        <v>443</v>
      </c>
      <c r="G490" s="9" t="s">
        <v>424</v>
      </c>
      <c r="H490" s="9" t="s">
        <v>425</v>
      </c>
      <c r="I490" s="9"/>
      <c r="J490" s="45" t="s">
        <v>5703</v>
      </c>
      <c r="K490" s="45"/>
      <c r="L490" s="45"/>
      <c r="BB490" t="s">
        <v>7694</v>
      </c>
      <c r="BC490" t="s">
        <v>330</v>
      </c>
      <c r="BD490">
        <v>9</v>
      </c>
      <c r="BE490" t="s">
        <v>327</v>
      </c>
      <c r="BG490">
        <v>489</v>
      </c>
      <c r="BH490" t="s">
        <v>314</v>
      </c>
      <c r="BI490" t="s">
        <v>337</v>
      </c>
    </row>
    <row r="491" spans="1:61" x14ac:dyDescent="0.25">
      <c r="A491" s="9">
        <v>490</v>
      </c>
      <c r="B491" s="3" t="s">
        <v>183</v>
      </c>
      <c r="C491" s="3" t="s">
        <v>151</v>
      </c>
      <c r="D491" s="3" t="s">
        <v>299</v>
      </c>
      <c r="E491" s="9" t="s">
        <v>444</v>
      </c>
      <c r="F491" s="9" t="s">
        <v>445</v>
      </c>
      <c r="G491" s="9" t="s">
        <v>425</v>
      </c>
      <c r="H491" s="9" t="s">
        <v>424</v>
      </c>
      <c r="I491" s="9"/>
      <c r="J491" s="45" t="s">
        <v>696</v>
      </c>
      <c r="K491" s="45"/>
      <c r="L491" s="45"/>
      <c r="BB491" t="s">
        <v>7695</v>
      </c>
      <c r="BC491" t="s">
        <v>330</v>
      </c>
      <c r="BD491">
        <v>10</v>
      </c>
      <c r="BE491" t="s">
        <v>328</v>
      </c>
      <c r="BG491">
        <v>490</v>
      </c>
      <c r="BH491" t="s">
        <v>315</v>
      </c>
      <c r="BI491" t="s">
        <v>338</v>
      </c>
    </row>
    <row r="492" spans="1:61" x14ac:dyDescent="0.25">
      <c r="A492" s="9">
        <v>491</v>
      </c>
      <c r="B492" s="3" t="s">
        <v>184</v>
      </c>
      <c r="C492" s="3" t="s">
        <v>152</v>
      </c>
      <c r="D492" s="3" t="s">
        <v>300</v>
      </c>
      <c r="E492" s="9" t="s">
        <v>444</v>
      </c>
      <c r="F492" s="9" t="s">
        <v>445</v>
      </c>
      <c r="G492" s="9" t="s">
        <v>423</v>
      </c>
      <c r="H492" s="9" t="s">
        <v>422</v>
      </c>
      <c r="I492" s="9"/>
      <c r="J492" s="45" t="s">
        <v>696</v>
      </c>
      <c r="K492" s="45"/>
      <c r="L492" s="45"/>
      <c r="BB492" t="s">
        <v>7696</v>
      </c>
      <c r="BC492" t="s">
        <v>330</v>
      </c>
      <c r="BD492">
        <v>11</v>
      </c>
      <c r="BE492" t="s">
        <v>329</v>
      </c>
      <c r="BG492">
        <v>491</v>
      </c>
      <c r="BH492" t="s">
        <v>316</v>
      </c>
      <c r="BI492" t="s">
        <v>339</v>
      </c>
    </row>
    <row r="493" spans="1:61" x14ac:dyDescent="0.25">
      <c r="A493" s="9">
        <v>492</v>
      </c>
      <c r="B493" s="3" t="s">
        <v>185</v>
      </c>
      <c r="C493" s="3" t="s">
        <v>153</v>
      </c>
      <c r="D493" s="3" t="s">
        <v>301</v>
      </c>
      <c r="E493" s="9" t="s">
        <v>446</v>
      </c>
      <c r="F493" s="9" t="s">
        <v>447</v>
      </c>
      <c r="G493" s="9" t="s">
        <v>412</v>
      </c>
      <c r="H493" s="9" t="s">
        <v>413</v>
      </c>
      <c r="I493" s="9"/>
      <c r="J493" s="45" t="s">
        <v>5704</v>
      </c>
      <c r="K493" s="45"/>
      <c r="L493" s="45"/>
      <c r="BB493" t="s">
        <v>7697</v>
      </c>
      <c r="BC493" t="s">
        <v>330</v>
      </c>
      <c r="BD493">
        <v>12</v>
      </c>
      <c r="BE493" t="s">
        <v>330</v>
      </c>
      <c r="BG493">
        <v>492</v>
      </c>
      <c r="BH493" t="s">
        <v>317</v>
      </c>
      <c r="BI493" t="s">
        <v>340</v>
      </c>
    </row>
    <row r="494" spans="1:61" x14ac:dyDescent="0.25">
      <c r="A494" s="9">
        <v>493</v>
      </c>
      <c r="B494" s="3" t="s">
        <v>186</v>
      </c>
      <c r="C494" s="3" t="s">
        <v>154</v>
      </c>
      <c r="D494" s="3" t="s">
        <v>302</v>
      </c>
      <c r="E494" s="9" t="s">
        <v>446</v>
      </c>
      <c r="F494" s="9" t="s">
        <v>447</v>
      </c>
      <c r="G494" s="9" t="s">
        <v>416</v>
      </c>
      <c r="H494" s="9" t="s">
        <v>412</v>
      </c>
      <c r="I494" s="9"/>
      <c r="J494" s="45" t="s">
        <v>696</v>
      </c>
      <c r="K494" s="45"/>
      <c r="L494" s="45"/>
      <c r="BB494" t="s">
        <v>7698</v>
      </c>
      <c r="BC494" t="s">
        <v>331</v>
      </c>
      <c r="BD494">
        <v>1</v>
      </c>
      <c r="BE494" t="s">
        <v>331</v>
      </c>
      <c r="BG494">
        <v>493</v>
      </c>
      <c r="BH494" t="s">
        <v>318</v>
      </c>
      <c r="BI494" t="s">
        <v>341</v>
      </c>
    </row>
    <row r="495" spans="1:61" x14ac:dyDescent="0.25">
      <c r="A495" s="9">
        <v>494</v>
      </c>
      <c r="B495" s="3" t="s">
        <v>176</v>
      </c>
      <c r="C495" s="3" t="s">
        <v>155</v>
      </c>
      <c r="D495" s="3" t="s">
        <v>303</v>
      </c>
      <c r="E495" s="9" t="s">
        <v>448</v>
      </c>
      <c r="F495" s="9" t="s">
        <v>449</v>
      </c>
      <c r="G495" s="9" t="s">
        <v>417</v>
      </c>
      <c r="H495" s="9" t="s">
        <v>417</v>
      </c>
      <c r="I495" s="9"/>
      <c r="J495" s="45" t="s">
        <v>5703</v>
      </c>
      <c r="K495" s="45"/>
      <c r="L495" s="45"/>
      <c r="BB495" t="s">
        <v>7699</v>
      </c>
      <c r="BC495" t="s">
        <v>331</v>
      </c>
      <c r="BD495">
        <v>2</v>
      </c>
      <c r="BE495" t="s">
        <v>332</v>
      </c>
      <c r="BG495">
        <v>494</v>
      </c>
      <c r="BH495" t="s">
        <v>319</v>
      </c>
      <c r="BI495" t="s">
        <v>342</v>
      </c>
    </row>
    <row r="496" spans="1:61" x14ac:dyDescent="0.25">
      <c r="A496" s="9">
        <v>495</v>
      </c>
      <c r="B496" s="3" t="s">
        <v>177</v>
      </c>
      <c r="C496" s="3" t="s">
        <v>156</v>
      </c>
      <c r="D496" s="3" t="s">
        <v>304</v>
      </c>
      <c r="E496" s="9" t="s">
        <v>448</v>
      </c>
      <c r="F496" s="9" t="s">
        <v>449</v>
      </c>
      <c r="G496" s="9" t="s">
        <v>412</v>
      </c>
      <c r="H496" s="9" t="s">
        <v>416</v>
      </c>
      <c r="I496" s="9"/>
      <c r="J496" s="45" t="s">
        <v>696</v>
      </c>
      <c r="K496" s="45"/>
      <c r="L496" s="45"/>
      <c r="BB496" t="s">
        <v>7700</v>
      </c>
      <c r="BC496" t="s">
        <v>331</v>
      </c>
      <c r="BD496">
        <v>3</v>
      </c>
      <c r="BE496" t="s">
        <v>333</v>
      </c>
      <c r="BG496">
        <v>495</v>
      </c>
      <c r="BH496" t="s">
        <v>320</v>
      </c>
      <c r="BI496" t="s">
        <v>343</v>
      </c>
    </row>
    <row r="497" spans="1:61" x14ac:dyDescent="0.25">
      <c r="A497" s="9">
        <v>496</v>
      </c>
      <c r="B497" s="3" t="s">
        <v>179</v>
      </c>
      <c r="C497" s="3" t="s">
        <v>157</v>
      </c>
      <c r="D497" s="3" t="s">
        <v>305</v>
      </c>
      <c r="E497" s="9" t="s">
        <v>450</v>
      </c>
      <c r="F497" s="9" t="s">
        <v>451</v>
      </c>
      <c r="G497" s="9" t="s">
        <v>413</v>
      </c>
      <c r="H497" s="9" t="s">
        <v>412</v>
      </c>
      <c r="I497" s="9"/>
      <c r="J497" s="46" t="s">
        <v>5705</v>
      </c>
      <c r="K497" s="45"/>
      <c r="L497" s="45"/>
      <c r="BB497" t="s">
        <v>7701</v>
      </c>
      <c r="BC497" t="s">
        <v>331</v>
      </c>
      <c r="BD497">
        <v>4</v>
      </c>
      <c r="BE497" t="s">
        <v>334</v>
      </c>
      <c r="BG497">
        <v>496</v>
      </c>
      <c r="BH497" t="s">
        <v>321</v>
      </c>
      <c r="BI497" t="s">
        <v>344</v>
      </c>
    </row>
    <row r="498" spans="1:61" x14ac:dyDescent="0.25">
      <c r="A498" s="9">
        <v>497</v>
      </c>
      <c r="B498" s="3" t="s">
        <v>180</v>
      </c>
      <c r="C498" s="3" t="s">
        <v>158</v>
      </c>
      <c r="D498" s="3" t="s">
        <v>306</v>
      </c>
      <c r="E498" s="9" t="s">
        <v>450</v>
      </c>
      <c r="F498" s="9" t="s">
        <v>451</v>
      </c>
      <c r="G498" s="9" t="s">
        <v>422</v>
      </c>
      <c r="H498" s="9" t="s">
        <v>423</v>
      </c>
      <c r="I498" s="9"/>
      <c r="J498" s="45" t="s">
        <v>5703</v>
      </c>
      <c r="K498" s="45"/>
      <c r="L498" s="45"/>
      <c r="BB498" t="s">
        <v>7702</v>
      </c>
      <c r="BC498" t="s">
        <v>331</v>
      </c>
      <c r="BD498">
        <v>5</v>
      </c>
      <c r="BE498" t="s">
        <v>335</v>
      </c>
      <c r="BG498">
        <v>497</v>
      </c>
      <c r="BH498" t="s">
        <v>322</v>
      </c>
      <c r="BI498" t="s">
        <v>345</v>
      </c>
    </row>
    <row r="499" spans="1:61" x14ac:dyDescent="0.25">
      <c r="A499" s="9">
        <v>498</v>
      </c>
      <c r="B499" s="3" t="s">
        <v>181</v>
      </c>
      <c r="C499" s="3" t="s">
        <v>147</v>
      </c>
      <c r="D499" s="3" t="s">
        <v>307</v>
      </c>
      <c r="E499" s="9" t="s">
        <v>452</v>
      </c>
      <c r="F499" s="9" t="s">
        <v>453</v>
      </c>
      <c r="G499" s="9" t="s">
        <v>424</v>
      </c>
      <c r="H499" s="9" t="s">
        <v>425</v>
      </c>
      <c r="I499" s="9"/>
      <c r="J499" s="45" t="s">
        <v>696</v>
      </c>
      <c r="K499" s="45"/>
      <c r="L499" s="45"/>
      <c r="BB499" t="s">
        <v>7703</v>
      </c>
      <c r="BC499" t="s">
        <v>331</v>
      </c>
      <c r="BD499">
        <v>6</v>
      </c>
      <c r="BE499" t="s">
        <v>336</v>
      </c>
      <c r="BG499">
        <v>498</v>
      </c>
      <c r="BH499" t="s">
        <v>323</v>
      </c>
      <c r="BI499" t="s">
        <v>346</v>
      </c>
    </row>
    <row r="500" spans="1:61" x14ac:dyDescent="0.25">
      <c r="A500" s="9">
        <v>499</v>
      </c>
      <c r="B500" s="3" t="s">
        <v>182</v>
      </c>
      <c r="C500" s="3" t="s">
        <v>148</v>
      </c>
      <c r="D500" s="3" t="s">
        <v>308</v>
      </c>
      <c r="E500" s="9" t="s">
        <v>452</v>
      </c>
      <c r="F500" s="9" t="s">
        <v>453</v>
      </c>
      <c r="G500" s="9" t="s">
        <v>425</v>
      </c>
      <c r="H500" s="9" t="s">
        <v>424</v>
      </c>
      <c r="I500" s="9"/>
      <c r="J500" s="45" t="s">
        <v>696</v>
      </c>
      <c r="K500" s="45"/>
      <c r="L500" s="45"/>
      <c r="BB500" t="s">
        <v>7704</v>
      </c>
      <c r="BC500" t="s">
        <v>331</v>
      </c>
      <c r="BD500">
        <v>7</v>
      </c>
      <c r="BE500" t="s">
        <v>337</v>
      </c>
      <c r="BG500">
        <v>499</v>
      </c>
      <c r="BH500" t="s">
        <v>324</v>
      </c>
      <c r="BI500" t="s">
        <v>347</v>
      </c>
    </row>
    <row r="501" spans="1:61" x14ac:dyDescent="0.25">
      <c r="A501" s="9">
        <v>500</v>
      </c>
      <c r="B501" s="3" t="s">
        <v>183</v>
      </c>
      <c r="C501" s="3" t="s">
        <v>149</v>
      </c>
      <c r="D501" s="3" t="s">
        <v>309</v>
      </c>
      <c r="E501" s="9" t="s">
        <v>454</v>
      </c>
      <c r="F501" s="9" t="s">
        <v>455</v>
      </c>
      <c r="G501" s="9" t="s">
        <v>423</v>
      </c>
      <c r="H501" s="9" t="s">
        <v>422</v>
      </c>
      <c r="I501" s="9"/>
      <c r="J501" s="45" t="s">
        <v>5704</v>
      </c>
      <c r="K501" s="45"/>
      <c r="L501" s="45"/>
      <c r="BB501" t="s">
        <v>7705</v>
      </c>
      <c r="BC501" t="s">
        <v>331</v>
      </c>
      <c r="BD501">
        <v>8</v>
      </c>
      <c r="BE501" t="s">
        <v>338</v>
      </c>
      <c r="BG501">
        <v>500</v>
      </c>
      <c r="BH501" t="s">
        <v>325</v>
      </c>
      <c r="BI501" t="s">
        <v>348</v>
      </c>
    </row>
    <row r="502" spans="1:61" x14ac:dyDescent="0.25">
      <c r="A502" s="9">
        <v>501</v>
      </c>
      <c r="B502" s="3" t="s">
        <v>184</v>
      </c>
      <c r="C502" s="3" t="s">
        <v>150</v>
      </c>
      <c r="D502" s="3" t="s">
        <v>310</v>
      </c>
      <c r="E502" s="9" t="s">
        <v>454</v>
      </c>
      <c r="F502" s="9" t="s">
        <v>455</v>
      </c>
      <c r="G502" s="9" t="s">
        <v>412</v>
      </c>
      <c r="H502" s="9" t="s">
        <v>413</v>
      </c>
      <c r="I502" s="9"/>
      <c r="J502" s="45" t="s">
        <v>696</v>
      </c>
      <c r="K502" s="45"/>
      <c r="L502" s="45"/>
      <c r="BB502" t="s">
        <v>7706</v>
      </c>
      <c r="BC502" t="s">
        <v>331</v>
      </c>
      <c r="BD502">
        <v>9</v>
      </c>
      <c r="BE502" t="s">
        <v>339</v>
      </c>
      <c r="BG502">
        <v>501</v>
      </c>
      <c r="BH502" t="s">
        <v>326</v>
      </c>
      <c r="BI502" t="s">
        <v>349</v>
      </c>
    </row>
    <row r="503" spans="1:61" x14ac:dyDescent="0.25">
      <c r="A503" s="9">
        <v>502</v>
      </c>
      <c r="B503" s="3" t="s">
        <v>185</v>
      </c>
      <c r="C503" s="3" t="s">
        <v>151</v>
      </c>
      <c r="D503" s="3" t="s">
        <v>311</v>
      </c>
      <c r="E503" s="9" t="s">
        <v>456</v>
      </c>
      <c r="F503" s="9" t="s">
        <v>457</v>
      </c>
      <c r="G503" s="9" t="s">
        <v>416</v>
      </c>
      <c r="H503" s="9" t="s">
        <v>412</v>
      </c>
      <c r="I503" s="9"/>
      <c r="J503" s="45" t="s">
        <v>696</v>
      </c>
      <c r="K503" s="45"/>
      <c r="L503" s="45"/>
      <c r="BB503" t="s">
        <v>7707</v>
      </c>
      <c r="BC503" t="s">
        <v>331</v>
      </c>
      <c r="BD503">
        <v>10</v>
      </c>
      <c r="BE503" t="s">
        <v>340</v>
      </c>
      <c r="BG503">
        <v>502</v>
      </c>
      <c r="BH503" t="s">
        <v>327</v>
      </c>
      <c r="BI503" t="s">
        <v>350</v>
      </c>
    </row>
    <row r="504" spans="1:61" x14ac:dyDescent="0.25">
      <c r="A504" s="9">
        <v>503</v>
      </c>
      <c r="B504" s="3" t="s">
        <v>186</v>
      </c>
      <c r="C504" s="3" t="s">
        <v>152</v>
      </c>
      <c r="D504" s="3" t="s">
        <v>312</v>
      </c>
      <c r="E504" s="9" t="s">
        <v>456</v>
      </c>
      <c r="F504" s="9" t="s">
        <v>457</v>
      </c>
      <c r="G504" s="9" t="s">
        <v>417</v>
      </c>
      <c r="H504" s="9" t="s">
        <v>417</v>
      </c>
      <c r="I504" s="9"/>
      <c r="J504" s="45" t="s">
        <v>5703</v>
      </c>
      <c r="K504" s="45"/>
      <c r="L504" s="45"/>
      <c r="BB504" t="s">
        <v>7708</v>
      </c>
      <c r="BC504" t="s">
        <v>331</v>
      </c>
      <c r="BD504">
        <v>11</v>
      </c>
      <c r="BE504" t="s">
        <v>341</v>
      </c>
      <c r="BG504">
        <v>503</v>
      </c>
      <c r="BH504" t="s">
        <v>328</v>
      </c>
      <c r="BI504" t="s">
        <v>351</v>
      </c>
    </row>
    <row r="505" spans="1:61" x14ac:dyDescent="0.25">
      <c r="A505" s="9">
        <v>504</v>
      </c>
      <c r="B505" s="3" t="s">
        <v>176</v>
      </c>
      <c r="C505" s="3" t="s">
        <v>153</v>
      </c>
      <c r="D505" s="3" t="s">
        <v>313</v>
      </c>
      <c r="E505" s="9" t="s">
        <v>458</v>
      </c>
      <c r="F505" s="9" t="s">
        <v>459</v>
      </c>
      <c r="G505" s="9" t="s">
        <v>412</v>
      </c>
      <c r="H505" s="9" t="s">
        <v>416</v>
      </c>
      <c r="I505" s="9"/>
      <c r="J505" s="46" t="s">
        <v>5705</v>
      </c>
      <c r="K505" s="45"/>
      <c r="L505" s="45"/>
      <c r="BB505" t="s">
        <v>7709</v>
      </c>
      <c r="BC505" t="s">
        <v>331</v>
      </c>
      <c r="BD505">
        <v>12</v>
      </c>
      <c r="BE505" t="s">
        <v>342</v>
      </c>
      <c r="BG505">
        <v>504</v>
      </c>
      <c r="BH505" t="s">
        <v>329</v>
      </c>
      <c r="BI505" t="s">
        <v>352</v>
      </c>
    </row>
    <row r="506" spans="1:61" x14ac:dyDescent="0.25">
      <c r="A506" s="9">
        <v>505</v>
      </c>
      <c r="B506" s="3" t="s">
        <v>177</v>
      </c>
      <c r="C506" s="3" t="s">
        <v>154</v>
      </c>
      <c r="D506" s="3" t="s">
        <v>314</v>
      </c>
      <c r="E506" s="9" t="s">
        <v>458</v>
      </c>
      <c r="F506" s="9" t="s">
        <v>459</v>
      </c>
      <c r="G506" s="9" t="s">
        <v>413</v>
      </c>
      <c r="H506" s="9" t="s">
        <v>412</v>
      </c>
      <c r="I506" s="9"/>
      <c r="J506" s="45" t="s">
        <v>5703</v>
      </c>
      <c r="K506" s="45"/>
      <c r="L506" s="45"/>
      <c r="BB506" t="s">
        <v>7710</v>
      </c>
      <c r="BC506" t="s">
        <v>332</v>
      </c>
      <c r="BD506">
        <v>1</v>
      </c>
      <c r="BE506" t="s">
        <v>343</v>
      </c>
      <c r="BG506">
        <v>505</v>
      </c>
      <c r="BH506" t="s">
        <v>330</v>
      </c>
      <c r="BI506" t="s">
        <v>293</v>
      </c>
    </row>
    <row r="507" spans="1:61" x14ac:dyDescent="0.25">
      <c r="A507" s="9">
        <v>506</v>
      </c>
      <c r="B507" s="3" t="s">
        <v>179</v>
      </c>
      <c r="C507" s="3" t="s">
        <v>155</v>
      </c>
      <c r="D507" s="3" t="s">
        <v>315</v>
      </c>
      <c r="E507" s="9" t="s">
        <v>460</v>
      </c>
      <c r="F507" s="9" t="s">
        <v>461</v>
      </c>
      <c r="G507" s="9" t="s">
        <v>422</v>
      </c>
      <c r="H507" s="9" t="s">
        <v>423</v>
      </c>
      <c r="I507" s="9"/>
      <c r="J507" s="45" t="s">
        <v>696</v>
      </c>
      <c r="K507" s="45"/>
      <c r="L507" s="45"/>
      <c r="BB507" t="s">
        <v>7711</v>
      </c>
      <c r="BC507" t="s">
        <v>332</v>
      </c>
      <c r="BD507">
        <v>2</v>
      </c>
      <c r="BE507" t="s">
        <v>344</v>
      </c>
      <c r="BG507">
        <v>506</v>
      </c>
      <c r="BH507" t="s">
        <v>331</v>
      </c>
      <c r="BI507" t="s">
        <v>294</v>
      </c>
    </row>
    <row r="508" spans="1:61" x14ac:dyDescent="0.25">
      <c r="A508" s="9">
        <v>507</v>
      </c>
      <c r="B508" s="3" t="s">
        <v>180</v>
      </c>
      <c r="C508" s="3" t="s">
        <v>156</v>
      </c>
      <c r="D508" s="3" t="s">
        <v>316</v>
      </c>
      <c r="E508" s="9" t="s">
        <v>460</v>
      </c>
      <c r="F508" s="9" t="s">
        <v>461</v>
      </c>
      <c r="G508" s="9" t="s">
        <v>424</v>
      </c>
      <c r="H508" s="9" t="s">
        <v>425</v>
      </c>
      <c r="I508" s="9"/>
      <c r="J508" s="45" t="s">
        <v>696</v>
      </c>
      <c r="K508" s="45"/>
      <c r="L508" s="45"/>
      <c r="BB508" t="s">
        <v>7712</v>
      </c>
      <c r="BC508" t="s">
        <v>332</v>
      </c>
      <c r="BD508">
        <v>3</v>
      </c>
      <c r="BE508" t="s">
        <v>345</v>
      </c>
      <c r="BG508">
        <v>507</v>
      </c>
      <c r="BH508" t="s">
        <v>332</v>
      </c>
      <c r="BI508" t="s">
        <v>295</v>
      </c>
    </row>
    <row r="509" spans="1:61" x14ac:dyDescent="0.25">
      <c r="A509" s="9">
        <v>508</v>
      </c>
      <c r="B509" s="3" t="s">
        <v>181</v>
      </c>
      <c r="C509" s="3" t="s">
        <v>157</v>
      </c>
      <c r="D509" s="3" t="s">
        <v>317</v>
      </c>
      <c r="E509" s="9" t="s">
        <v>462</v>
      </c>
      <c r="F509" s="9" t="s">
        <v>463</v>
      </c>
      <c r="G509" s="9" t="s">
        <v>425</v>
      </c>
      <c r="H509" s="9" t="s">
        <v>424</v>
      </c>
      <c r="I509" s="9"/>
      <c r="J509" s="45" t="s">
        <v>5704</v>
      </c>
      <c r="K509" s="45"/>
      <c r="L509" s="45"/>
      <c r="BB509" t="s">
        <v>7713</v>
      </c>
      <c r="BC509" t="s">
        <v>332</v>
      </c>
      <c r="BD509">
        <v>4</v>
      </c>
      <c r="BE509" t="s">
        <v>346</v>
      </c>
      <c r="BG509">
        <v>508</v>
      </c>
      <c r="BH509" t="s">
        <v>333</v>
      </c>
      <c r="BI509" t="s">
        <v>296</v>
      </c>
    </row>
    <row r="510" spans="1:61" x14ac:dyDescent="0.25">
      <c r="A510" s="9">
        <v>509</v>
      </c>
      <c r="B510" s="3" t="s">
        <v>182</v>
      </c>
      <c r="C510" s="3" t="s">
        <v>158</v>
      </c>
      <c r="D510" s="3" t="s">
        <v>318</v>
      </c>
      <c r="E510" s="9" t="s">
        <v>462</v>
      </c>
      <c r="F510" s="9" t="s">
        <v>463</v>
      </c>
      <c r="G510" s="9" t="s">
        <v>423</v>
      </c>
      <c r="H510" s="9" t="s">
        <v>422</v>
      </c>
      <c r="I510" s="9"/>
      <c r="J510" s="45" t="s">
        <v>696</v>
      </c>
      <c r="K510" s="45"/>
      <c r="L510" s="45"/>
      <c r="BB510" t="s">
        <v>7714</v>
      </c>
      <c r="BC510" t="s">
        <v>332</v>
      </c>
      <c r="BD510">
        <v>5</v>
      </c>
      <c r="BE510" t="s">
        <v>347</v>
      </c>
      <c r="BG510">
        <v>509</v>
      </c>
      <c r="BH510" t="s">
        <v>334</v>
      </c>
      <c r="BI510" t="s">
        <v>297</v>
      </c>
    </row>
    <row r="511" spans="1:61" x14ac:dyDescent="0.25">
      <c r="A511" s="9">
        <v>510</v>
      </c>
      <c r="B511" s="3" t="s">
        <v>183</v>
      </c>
      <c r="C511" s="3" t="s">
        <v>147</v>
      </c>
      <c r="D511" s="3" t="s">
        <v>319</v>
      </c>
      <c r="E511" s="9" t="s">
        <v>464</v>
      </c>
      <c r="F511" s="9" t="s">
        <v>465</v>
      </c>
      <c r="G511" s="9" t="s">
        <v>412</v>
      </c>
      <c r="H511" s="9" t="s">
        <v>413</v>
      </c>
      <c r="I511" s="9"/>
      <c r="J511" s="45" t="s">
        <v>696</v>
      </c>
      <c r="K511" s="45"/>
      <c r="L511" s="45"/>
      <c r="BB511" t="s">
        <v>7715</v>
      </c>
      <c r="BC511" t="s">
        <v>332</v>
      </c>
      <c r="BD511">
        <v>6</v>
      </c>
      <c r="BE511" t="s">
        <v>348</v>
      </c>
      <c r="BG511">
        <v>510</v>
      </c>
      <c r="BH511" t="s">
        <v>335</v>
      </c>
      <c r="BI511" t="s">
        <v>298</v>
      </c>
    </row>
    <row r="512" spans="1:61" x14ac:dyDescent="0.25">
      <c r="A512" s="9">
        <v>511</v>
      </c>
      <c r="B512" s="3" t="s">
        <v>184</v>
      </c>
      <c r="C512" s="3" t="s">
        <v>148</v>
      </c>
      <c r="D512" s="3" t="s">
        <v>320</v>
      </c>
      <c r="E512" s="9" t="s">
        <v>464</v>
      </c>
      <c r="F512" s="9" t="s">
        <v>465</v>
      </c>
      <c r="G512" s="9" t="s">
        <v>416</v>
      </c>
      <c r="H512" s="9" t="s">
        <v>412</v>
      </c>
      <c r="I512" s="9"/>
      <c r="J512" s="45" t="s">
        <v>5703</v>
      </c>
      <c r="K512" s="45"/>
      <c r="L512" s="45"/>
      <c r="BB512" t="s">
        <v>7716</v>
      </c>
      <c r="BC512" t="s">
        <v>332</v>
      </c>
      <c r="BD512">
        <v>7</v>
      </c>
      <c r="BE512" t="s">
        <v>349</v>
      </c>
      <c r="BG512">
        <v>511</v>
      </c>
      <c r="BH512" t="s">
        <v>336</v>
      </c>
      <c r="BI512" t="s">
        <v>299</v>
      </c>
    </row>
    <row r="513" spans="1:61" x14ac:dyDescent="0.25">
      <c r="A513" s="9">
        <v>512</v>
      </c>
      <c r="B513" s="3" t="s">
        <v>185</v>
      </c>
      <c r="C513" s="3" t="s">
        <v>149</v>
      </c>
      <c r="D513" s="3" t="s">
        <v>321</v>
      </c>
      <c r="E513" s="9" t="s">
        <v>466</v>
      </c>
      <c r="F513" s="9" t="s">
        <v>467</v>
      </c>
      <c r="G513" s="9" t="s">
        <v>417</v>
      </c>
      <c r="H513" s="9" t="s">
        <v>417</v>
      </c>
      <c r="I513" s="9"/>
      <c r="J513" s="46" t="s">
        <v>5705</v>
      </c>
      <c r="K513" s="45"/>
      <c r="L513" s="45"/>
      <c r="BB513" t="s">
        <v>7717</v>
      </c>
      <c r="BC513" t="s">
        <v>332</v>
      </c>
      <c r="BD513">
        <v>8</v>
      </c>
      <c r="BE513" t="s">
        <v>350</v>
      </c>
      <c r="BG513">
        <v>512</v>
      </c>
      <c r="BH513" t="s">
        <v>337</v>
      </c>
      <c r="BI513" t="s">
        <v>300</v>
      </c>
    </row>
    <row r="514" spans="1:61" x14ac:dyDescent="0.25">
      <c r="A514" s="9">
        <v>513</v>
      </c>
      <c r="B514" s="3" t="s">
        <v>186</v>
      </c>
      <c r="C514" s="3" t="s">
        <v>150</v>
      </c>
      <c r="D514" s="3" t="s">
        <v>322</v>
      </c>
      <c r="E514" s="9" t="s">
        <v>466</v>
      </c>
      <c r="F514" s="9" t="s">
        <v>467</v>
      </c>
      <c r="G514" s="9" t="s">
        <v>412</v>
      </c>
      <c r="H514" s="9" t="s">
        <v>416</v>
      </c>
      <c r="I514" s="9"/>
      <c r="J514" s="45" t="s">
        <v>5703</v>
      </c>
      <c r="K514" s="45"/>
      <c r="L514" s="45"/>
      <c r="BB514" t="s">
        <v>7718</v>
      </c>
      <c r="BC514" t="s">
        <v>332</v>
      </c>
      <c r="BD514">
        <v>9</v>
      </c>
      <c r="BE514" t="s">
        <v>351</v>
      </c>
      <c r="BG514">
        <v>513</v>
      </c>
      <c r="BH514" t="s">
        <v>338</v>
      </c>
      <c r="BI514" t="s">
        <v>301</v>
      </c>
    </row>
    <row r="515" spans="1:61" x14ac:dyDescent="0.25">
      <c r="A515" s="9">
        <v>514</v>
      </c>
      <c r="B515" s="3" t="s">
        <v>176</v>
      </c>
      <c r="C515" s="3" t="s">
        <v>151</v>
      </c>
      <c r="D515" s="3" t="s">
        <v>323</v>
      </c>
      <c r="E515" s="9" t="s">
        <v>468</v>
      </c>
      <c r="F515" s="9" t="s">
        <v>469</v>
      </c>
      <c r="G515" s="9" t="s">
        <v>413</v>
      </c>
      <c r="H515" s="9" t="s">
        <v>412</v>
      </c>
      <c r="I515" s="9"/>
      <c r="J515" s="45" t="s">
        <v>696</v>
      </c>
      <c r="K515" s="45"/>
      <c r="L515" s="45"/>
      <c r="BB515" t="s">
        <v>7719</v>
      </c>
      <c r="BC515" t="s">
        <v>332</v>
      </c>
      <c r="BD515">
        <v>10</v>
      </c>
      <c r="BE515" t="s">
        <v>352</v>
      </c>
      <c r="BG515">
        <v>514</v>
      </c>
      <c r="BH515" t="s">
        <v>339</v>
      </c>
      <c r="BI515" t="s">
        <v>302</v>
      </c>
    </row>
    <row r="516" spans="1:61" x14ac:dyDescent="0.25">
      <c r="A516" s="9">
        <v>515</v>
      </c>
      <c r="B516" s="3" t="s">
        <v>177</v>
      </c>
      <c r="C516" s="3" t="s">
        <v>152</v>
      </c>
      <c r="D516" s="3" t="s">
        <v>324</v>
      </c>
      <c r="E516" s="9" t="s">
        <v>468</v>
      </c>
      <c r="F516" s="9" t="s">
        <v>469</v>
      </c>
      <c r="G516" s="9" t="s">
        <v>422</v>
      </c>
      <c r="H516" s="9" t="s">
        <v>423</v>
      </c>
      <c r="I516" s="9"/>
      <c r="J516" s="45" t="s">
        <v>696</v>
      </c>
      <c r="K516" s="45"/>
      <c r="L516" s="45"/>
      <c r="BB516" t="s">
        <v>7720</v>
      </c>
      <c r="BC516" t="s">
        <v>332</v>
      </c>
      <c r="BD516">
        <v>11</v>
      </c>
      <c r="BE516" t="s">
        <v>293</v>
      </c>
      <c r="BG516">
        <v>515</v>
      </c>
      <c r="BH516" t="s">
        <v>340</v>
      </c>
      <c r="BI516" t="s">
        <v>303</v>
      </c>
    </row>
    <row r="517" spans="1:61" x14ac:dyDescent="0.25">
      <c r="A517" s="9">
        <v>516</v>
      </c>
      <c r="B517" s="3" t="s">
        <v>179</v>
      </c>
      <c r="C517" s="3" t="s">
        <v>153</v>
      </c>
      <c r="D517" s="3" t="s">
        <v>325</v>
      </c>
      <c r="E517" s="9" t="s">
        <v>470</v>
      </c>
      <c r="F517" s="3" t="s">
        <v>5707</v>
      </c>
      <c r="G517" s="9" t="s">
        <v>424</v>
      </c>
      <c r="H517" s="9" t="s">
        <v>425</v>
      </c>
      <c r="I517" s="9"/>
      <c r="J517" s="45" t="s">
        <v>5704</v>
      </c>
      <c r="K517" s="45"/>
      <c r="L517" s="45"/>
      <c r="BB517" t="s">
        <v>7721</v>
      </c>
      <c r="BC517" t="s">
        <v>332</v>
      </c>
      <c r="BD517">
        <v>12</v>
      </c>
      <c r="BE517" t="s">
        <v>294</v>
      </c>
      <c r="BG517">
        <v>516</v>
      </c>
      <c r="BH517" t="s">
        <v>341</v>
      </c>
      <c r="BI517" t="s">
        <v>304</v>
      </c>
    </row>
    <row r="518" spans="1:61" x14ac:dyDescent="0.25">
      <c r="A518" s="9">
        <v>517</v>
      </c>
      <c r="B518" s="3" t="s">
        <v>180</v>
      </c>
      <c r="C518" s="3" t="s">
        <v>154</v>
      </c>
      <c r="D518" s="3" t="s">
        <v>326</v>
      </c>
      <c r="E518" s="9" t="s">
        <v>470</v>
      </c>
      <c r="F518" s="3" t="s">
        <v>5707</v>
      </c>
      <c r="G518" s="9" t="s">
        <v>425</v>
      </c>
      <c r="H518" s="9" t="s">
        <v>424</v>
      </c>
      <c r="I518" s="9"/>
      <c r="J518" s="45" t="s">
        <v>696</v>
      </c>
      <c r="K518" s="45"/>
      <c r="L518" s="45"/>
      <c r="BB518" t="s">
        <v>7722</v>
      </c>
      <c r="BC518" t="s">
        <v>333</v>
      </c>
      <c r="BD518">
        <v>1</v>
      </c>
      <c r="BE518" t="s">
        <v>295</v>
      </c>
      <c r="BG518">
        <v>517</v>
      </c>
      <c r="BH518" t="s">
        <v>342</v>
      </c>
      <c r="BI518" t="s">
        <v>305</v>
      </c>
    </row>
    <row r="519" spans="1:61" x14ac:dyDescent="0.25">
      <c r="A519" s="9">
        <v>518</v>
      </c>
      <c r="B519" s="3" t="s">
        <v>181</v>
      </c>
      <c r="C519" s="3" t="s">
        <v>155</v>
      </c>
      <c r="D519" s="3" t="s">
        <v>327</v>
      </c>
      <c r="E519" s="9" t="s">
        <v>471</v>
      </c>
      <c r="F519" s="9" t="s">
        <v>472</v>
      </c>
      <c r="G519" s="9" t="s">
        <v>423</v>
      </c>
      <c r="H519" s="9" t="s">
        <v>422</v>
      </c>
      <c r="I519" s="9"/>
      <c r="J519" s="45" t="s">
        <v>696</v>
      </c>
      <c r="K519" s="45"/>
      <c r="L519" s="45"/>
      <c r="BB519" t="s">
        <v>7723</v>
      </c>
      <c r="BC519" t="s">
        <v>333</v>
      </c>
      <c r="BD519">
        <v>2</v>
      </c>
      <c r="BE519" t="s">
        <v>296</v>
      </c>
      <c r="BG519">
        <v>518</v>
      </c>
      <c r="BH519" t="s">
        <v>343</v>
      </c>
      <c r="BI519" t="s">
        <v>306</v>
      </c>
    </row>
    <row r="520" spans="1:61" x14ac:dyDescent="0.25">
      <c r="A520" s="9">
        <v>519</v>
      </c>
      <c r="B520" s="3" t="s">
        <v>182</v>
      </c>
      <c r="C520" s="3" t="s">
        <v>156</v>
      </c>
      <c r="D520" s="3" t="s">
        <v>328</v>
      </c>
      <c r="E520" s="9" t="s">
        <v>471</v>
      </c>
      <c r="F520" s="9" t="s">
        <v>472</v>
      </c>
      <c r="G520" s="9" t="s">
        <v>412</v>
      </c>
      <c r="H520" s="9" t="s">
        <v>413</v>
      </c>
      <c r="I520" s="9"/>
      <c r="J520" s="45" t="s">
        <v>5703</v>
      </c>
      <c r="K520" s="45"/>
      <c r="L520" s="45"/>
      <c r="BB520" t="s">
        <v>7724</v>
      </c>
      <c r="BC520" t="s">
        <v>333</v>
      </c>
      <c r="BD520">
        <v>3</v>
      </c>
      <c r="BE520" t="s">
        <v>297</v>
      </c>
      <c r="BG520">
        <v>519</v>
      </c>
      <c r="BH520" t="s">
        <v>344</v>
      </c>
      <c r="BI520" t="s">
        <v>307</v>
      </c>
    </row>
    <row r="521" spans="1:61" x14ac:dyDescent="0.25">
      <c r="A521" s="9">
        <v>520</v>
      </c>
      <c r="B521" s="3" t="s">
        <v>183</v>
      </c>
      <c r="C521" s="3" t="s">
        <v>157</v>
      </c>
      <c r="D521" s="3" t="s">
        <v>329</v>
      </c>
      <c r="E521" s="9" t="s">
        <v>473</v>
      </c>
      <c r="F521" s="9" t="s">
        <v>474</v>
      </c>
      <c r="G521" s="9" t="s">
        <v>416</v>
      </c>
      <c r="H521" s="9" t="s">
        <v>412</v>
      </c>
      <c r="I521" s="9"/>
      <c r="J521" s="46" t="s">
        <v>5705</v>
      </c>
      <c r="K521" s="45"/>
      <c r="L521" s="45"/>
      <c r="BB521" t="s">
        <v>7725</v>
      </c>
      <c r="BC521" t="s">
        <v>333</v>
      </c>
      <c r="BD521">
        <v>4</v>
      </c>
      <c r="BE521" t="s">
        <v>298</v>
      </c>
      <c r="BG521">
        <v>520</v>
      </c>
      <c r="BH521" t="s">
        <v>345</v>
      </c>
      <c r="BI521" t="s">
        <v>308</v>
      </c>
    </row>
    <row r="522" spans="1:61" x14ac:dyDescent="0.25">
      <c r="A522" s="9">
        <v>521</v>
      </c>
      <c r="B522" s="3" t="s">
        <v>184</v>
      </c>
      <c r="C522" s="3" t="s">
        <v>158</v>
      </c>
      <c r="D522" s="3" t="s">
        <v>330</v>
      </c>
      <c r="E522" s="9" t="s">
        <v>473</v>
      </c>
      <c r="F522" s="9" t="s">
        <v>474</v>
      </c>
      <c r="G522" s="9" t="s">
        <v>417</v>
      </c>
      <c r="H522" s="9" t="s">
        <v>417</v>
      </c>
      <c r="I522" s="9"/>
      <c r="J522" s="45" t="s">
        <v>696</v>
      </c>
      <c r="K522" s="45"/>
      <c r="L522" s="45"/>
      <c r="BB522" t="s">
        <v>7726</v>
      </c>
      <c r="BC522" t="s">
        <v>333</v>
      </c>
      <c r="BD522">
        <v>5</v>
      </c>
      <c r="BE522" t="s">
        <v>299</v>
      </c>
      <c r="BG522">
        <v>521</v>
      </c>
      <c r="BH522" t="s">
        <v>346</v>
      </c>
      <c r="BI522" t="s">
        <v>309</v>
      </c>
    </row>
    <row r="523" spans="1:61" x14ac:dyDescent="0.25">
      <c r="A523" s="9">
        <v>522</v>
      </c>
      <c r="B523" s="3" t="s">
        <v>185</v>
      </c>
      <c r="C523" s="3" t="s">
        <v>147</v>
      </c>
      <c r="D523" s="3" t="s">
        <v>331</v>
      </c>
      <c r="E523" s="9" t="s">
        <v>475</v>
      </c>
      <c r="F523" s="9" t="s">
        <v>476</v>
      </c>
      <c r="G523" s="9" t="s">
        <v>412</v>
      </c>
      <c r="H523" s="9" t="s">
        <v>416</v>
      </c>
      <c r="I523" s="9"/>
      <c r="J523" s="45" t="s">
        <v>5703</v>
      </c>
      <c r="K523" s="45"/>
      <c r="L523" s="45"/>
      <c r="BB523" t="s">
        <v>7727</v>
      </c>
      <c r="BC523" t="s">
        <v>333</v>
      </c>
      <c r="BD523">
        <v>6</v>
      </c>
      <c r="BE523" t="s">
        <v>300</v>
      </c>
      <c r="BG523">
        <v>522</v>
      </c>
      <c r="BH523" t="s">
        <v>347</v>
      </c>
      <c r="BI523" t="s">
        <v>310</v>
      </c>
    </row>
    <row r="524" spans="1:61" x14ac:dyDescent="0.25">
      <c r="A524" s="9">
        <v>523</v>
      </c>
      <c r="B524" s="3" t="s">
        <v>186</v>
      </c>
      <c r="C524" s="3" t="s">
        <v>148</v>
      </c>
      <c r="D524" s="3" t="s">
        <v>332</v>
      </c>
      <c r="E524" s="9" t="s">
        <v>475</v>
      </c>
      <c r="F524" s="9" t="s">
        <v>476</v>
      </c>
      <c r="G524" s="9" t="s">
        <v>413</v>
      </c>
      <c r="H524" s="9" t="s">
        <v>412</v>
      </c>
      <c r="I524" s="9"/>
      <c r="J524" s="45" t="s">
        <v>696</v>
      </c>
      <c r="K524" s="45"/>
      <c r="L524" s="45"/>
      <c r="BB524" t="s">
        <v>7728</v>
      </c>
      <c r="BC524" t="s">
        <v>333</v>
      </c>
      <c r="BD524">
        <v>7</v>
      </c>
      <c r="BE524" t="s">
        <v>301</v>
      </c>
      <c r="BG524">
        <v>523</v>
      </c>
      <c r="BH524" t="s">
        <v>348</v>
      </c>
      <c r="BI524" t="s">
        <v>311</v>
      </c>
    </row>
    <row r="525" spans="1:61" x14ac:dyDescent="0.25">
      <c r="A525" s="9">
        <v>524</v>
      </c>
      <c r="B525" s="3" t="s">
        <v>176</v>
      </c>
      <c r="C525" s="3" t="s">
        <v>149</v>
      </c>
      <c r="D525" s="3" t="s">
        <v>333</v>
      </c>
      <c r="E525" s="9" t="s">
        <v>410</v>
      </c>
      <c r="F525" s="9" t="s">
        <v>411</v>
      </c>
      <c r="G525" s="9" t="s">
        <v>422</v>
      </c>
      <c r="H525" s="9" t="s">
        <v>423</v>
      </c>
      <c r="I525" s="9"/>
      <c r="J525" s="45" t="s">
        <v>5704</v>
      </c>
      <c r="K525" s="45"/>
      <c r="L525" s="45"/>
      <c r="BB525" t="s">
        <v>7729</v>
      </c>
      <c r="BC525" t="s">
        <v>333</v>
      </c>
      <c r="BD525">
        <v>8</v>
      </c>
      <c r="BE525" t="s">
        <v>302</v>
      </c>
      <c r="BG525">
        <v>524</v>
      </c>
      <c r="BH525" t="s">
        <v>349</v>
      </c>
      <c r="BI525" t="s">
        <v>312</v>
      </c>
    </row>
    <row r="526" spans="1:61" x14ac:dyDescent="0.25">
      <c r="A526" s="9">
        <v>525</v>
      </c>
      <c r="B526" s="3" t="s">
        <v>177</v>
      </c>
      <c r="C526" s="3" t="s">
        <v>150</v>
      </c>
      <c r="D526" s="3" t="s">
        <v>334</v>
      </c>
      <c r="E526" s="9" t="s">
        <v>410</v>
      </c>
      <c r="F526" s="9" t="s">
        <v>411</v>
      </c>
      <c r="G526" s="9" t="s">
        <v>412</v>
      </c>
      <c r="H526" s="9" t="s">
        <v>413</v>
      </c>
      <c r="I526" s="9"/>
      <c r="J526" s="45" t="s">
        <v>696</v>
      </c>
      <c r="K526" s="45"/>
      <c r="L526" s="45"/>
      <c r="BB526" t="s">
        <v>7730</v>
      </c>
      <c r="BC526" t="s">
        <v>333</v>
      </c>
      <c r="BD526">
        <v>9</v>
      </c>
      <c r="BE526" t="s">
        <v>303</v>
      </c>
      <c r="BG526">
        <v>525</v>
      </c>
      <c r="BH526" t="s">
        <v>350</v>
      </c>
      <c r="BI526" t="s">
        <v>313</v>
      </c>
    </row>
    <row r="527" spans="1:61" x14ac:dyDescent="0.25">
      <c r="A527" s="9">
        <v>526</v>
      </c>
      <c r="B527" s="3" t="s">
        <v>179</v>
      </c>
      <c r="C527" s="3" t="s">
        <v>151</v>
      </c>
      <c r="D527" s="3" t="s">
        <v>335</v>
      </c>
      <c r="E527" s="9" t="s">
        <v>414</v>
      </c>
      <c r="F527" s="9" t="s">
        <v>415</v>
      </c>
      <c r="G527" s="9" t="s">
        <v>416</v>
      </c>
      <c r="H527" s="9" t="s">
        <v>412</v>
      </c>
      <c r="I527" s="9"/>
      <c r="J527" s="45" t="s">
        <v>696</v>
      </c>
      <c r="K527" s="45"/>
      <c r="L527" s="45"/>
      <c r="BB527" t="s">
        <v>7731</v>
      </c>
      <c r="BC527" t="s">
        <v>333</v>
      </c>
      <c r="BD527">
        <v>10</v>
      </c>
      <c r="BE527" t="s">
        <v>304</v>
      </c>
      <c r="BG527">
        <v>526</v>
      </c>
      <c r="BH527" t="s">
        <v>351</v>
      </c>
      <c r="BI527" t="s">
        <v>314</v>
      </c>
    </row>
    <row r="528" spans="1:61" x14ac:dyDescent="0.25">
      <c r="A528" s="9">
        <v>527</v>
      </c>
      <c r="B528" s="3" t="s">
        <v>180</v>
      </c>
      <c r="C528" s="3" t="s">
        <v>152</v>
      </c>
      <c r="D528" s="3" t="s">
        <v>336</v>
      </c>
      <c r="E528" s="9" t="s">
        <v>414</v>
      </c>
      <c r="F528" s="9" t="s">
        <v>415</v>
      </c>
      <c r="G528" s="9" t="s">
        <v>417</v>
      </c>
      <c r="H528" s="9" t="s">
        <v>417</v>
      </c>
      <c r="I528" s="9"/>
      <c r="J528" s="45" t="s">
        <v>5703</v>
      </c>
      <c r="K528" s="45"/>
      <c r="L528" s="45"/>
      <c r="BB528" t="s">
        <v>7732</v>
      </c>
      <c r="BC528" t="s">
        <v>333</v>
      </c>
      <c r="BD528">
        <v>11</v>
      </c>
      <c r="BE528" t="s">
        <v>305</v>
      </c>
      <c r="BG528">
        <v>527</v>
      </c>
      <c r="BH528" t="s">
        <v>352</v>
      </c>
      <c r="BI528" t="s">
        <v>315</v>
      </c>
    </row>
    <row r="529" spans="1:61" x14ac:dyDescent="0.25">
      <c r="A529" s="9">
        <v>528</v>
      </c>
      <c r="B529" s="3" t="s">
        <v>181</v>
      </c>
      <c r="C529" s="3" t="s">
        <v>153</v>
      </c>
      <c r="D529" s="3" t="s">
        <v>337</v>
      </c>
      <c r="E529" s="9" t="s">
        <v>418</v>
      </c>
      <c r="F529" s="9" t="s">
        <v>419</v>
      </c>
      <c r="G529" s="9" t="s">
        <v>412</v>
      </c>
      <c r="H529" s="9" t="s">
        <v>416</v>
      </c>
      <c r="I529" s="9"/>
      <c r="J529" s="46" t="s">
        <v>5705</v>
      </c>
      <c r="K529" s="45"/>
      <c r="L529" s="45"/>
      <c r="BB529" t="s">
        <v>7733</v>
      </c>
      <c r="BC529" t="s">
        <v>333</v>
      </c>
      <c r="BD529">
        <v>12</v>
      </c>
      <c r="BE529" t="s">
        <v>306</v>
      </c>
      <c r="BG529">
        <v>528</v>
      </c>
      <c r="BH529" t="s">
        <v>293</v>
      </c>
      <c r="BI529" t="s">
        <v>316</v>
      </c>
    </row>
    <row r="530" spans="1:61" x14ac:dyDescent="0.25">
      <c r="A530" s="9">
        <v>529</v>
      </c>
      <c r="B530" s="3" t="s">
        <v>182</v>
      </c>
      <c r="C530" s="3" t="s">
        <v>154</v>
      </c>
      <c r="D530" s="3" t="s">
        <v>338</v>
      </c>
      <c r="E530" s="9" t="s">
        <v>418</v>
      </c>
      <c r="F530" s="9" t="s">
        <v>419</v>
      </c>
      <c r="G530" s="9" t="s">
        <v>413</v>
      </c>
      <c r="H530" s="9" t="s">
        <v>412</v>
      </c>
      <c r="I530" s="9"/>
      <c r="J530" s="45" t="s">
        <v>696</v>
      </c>
      <c r="K530" s="45"/>
      <c r="L530" s="45"/>
      <c r="BB530" t="s">
        <v>7734</v>
      </c>
      <c r="BC530" t="s">
        <v>334</v>
      </c>
      <c r="BD530">
        <v>1</v>
      </c>
      <c r="BE530" t="s">
        <v>307</v>
      </c>
      <c r="BG530">
        <v>529</v>
      </c>
      <c r="BH530" t="s">
        <v>294</v>
      </c>
      <c r="BI530" t="s">
        <v>317</v>
      </c>
    </row>
    <row r="531" spans="1:61" x14ac:dyDescent="0.25">
      <c r="A531" s="9">
        <v>530</v>
      </c>
      <c r="B531" s="3" t="s">
        <v>183</v>
      </c>
      <c r="C531" s="3" t="s">
        <v>155</v>
      </c>
      <c r="D531" s="3" t="s">
        <v>339</v>
      </c>
      <c r="E531" s="9" t="s">
        <v>420</v>
      </c>
      <c r="F531" s="9" t="s">
        <v>421</v>
      </c>
      <c r="G531" s="9" t="s">
        <v>422</v>
      </c>
      <c r="H531" s="9" t="s">
        <v>423</v>
      </c>
      <c r="I531" s="9"/>
      <c r="J531" s="45" t="s">
        <v>5703</v>
      </c>
      <c r="K531" s="45"/>
      <c r="L531" s="45"/>
      <c r="BB531" t="s">
        <v>7735</v>
      </c>
      <c r="BC531" t="s">
        <v>334</v>
      </c>
      <c r="BD531">
        <v>2</v>
      </c>
      <c r="BE531" t="s">
        <v>308</v>
      </c>
      <c r="BG531">
        <v>530</v>
      </c>
      <c r="BH531" t="s">
        <v>295</v>
      </c>
      <c r="BI531" t="s">
        <v>318</v>
      </c>
    </row>
    <row r="532" spans="1:61" x14ac:dyDescent="0.25">
      <c r="A532" s="9">
        <v>531</v>
      </c>
      <c r="B532" s="3" t="s">
        <v>184</v>
      </c>
      <c r="C532" s="3" t="s">
        <v>156</v>
      </c>
      <c r="D532" s="3" t="s">
        <v>340</v>
      </c>
      <c r="E532" s="9" t="s">
        <v>420</v>
      </c>
      <c r="F532" s="9" t="s">
        <v>421</v>
      </c>
      <c r="G532" s="9" t="s">
        <v>424</v>
      </c>
      <c r="H532" s="9" t="s">
        <v>425</v>
      </c>
      <c r="I532" s="9"/>
      <c r="J532" s="45" t="s">
        <v>696</v>
      </c>
      <c r="K532" s="45"/>
      <c r="L532" s="45"/>
      <c r="BB532" t="s">
        <v>7736</v>
      </c>
      <c r="BC532" t="s">
        <v>334</v>
      </c>
      <c r="BD532">
        <v>3</v>
      </c>
      <c r="BE532" t="s">
        <v>309</v>
      </c>
      <c r="BG532">
        <v>531</v>
      </c>
      <c r="BH532" t="s">
        <v>296</v>
      </c>
      <c r="BI532" t="s">
        <v>319</v>
      </c>
    </row>
    <row r="533" spans="1:61" x14ac:dyDescent="0.25">
      <c r="A533" s="9">
        <v>532</v>
      </c>
      <c r="B533" s="3" t="s">
        <v>185</v>
      </c>
      <c r="C533" s="3" t="s">
        <v>157</v>
      </c>
      <c r="D533" s="3" t="s">
        <v>341</v>
      </c>
      <c r="E533" s="9" t="s">
        <v>426</v>
      </c>
      <c r="F533" s="9" t="s">
        <v>427</v>
      </c>
      <c r="G533" s="9" t="s">
        <v>425</v>
      </c>
      <c r="H533" s="9" t="s">
        <v>424</v>
      </c>
      <c r="I533" s="9"/>
      <c r="J533" s="45" t="s">
        <v>5704</v>
      </c>
      <c r="K533" s="45"/>
      <c r="L533" s="45"/>
      <c r="BB533" t="s">
        <v>7737</v>
      </c>
      <c r="BC533" t="s">
        <v>334</v>
      </c>
      <c r="BD533">
        <v>4</v>
      </c>
      <c r="BE533" t="s">
        <v>310</v>
      </c>
      <c r="BG533">
        <v>532</v>
      </c>
      <c r="BH533" t="s">
        <v>297</v>
      </c>
      <c r="BI533" t="s">
        <v>320</v>
      </c>
    </row>
    <row r="534" spans="1:61" x14ac:dyDescent="0.25">
      <c r="A534" s="9">
        <v>533</v>
      </c>
      <c r="B534" s="3" t="s">
        <v>186</v>
      </c>
      <c r="C534" s="3" t="s">
        <v>158</v>
      </c>
      <c r="D534" s="3" t="s">
        <v>342</v>
      </c>
      <c r="E534" s="9" t="s">
        <v>426</v>
      </c>
      <c r="F534" s="9" t="s">
        <v>427</v>
      </c>
      <c r="G534" s="9" t="s">
        <v>423</v>
      </c>
      <c r="H534" s="9" t="s">
        <v>422</v>
      </c>
      <c r="I534" s="9"/>
      <c r="J534" s="45" t="s">
        <v>696</v>
      </c>
      <c r="K534" s="45"/>
      <c r="L534" s="45"/>
      <c r="BB534" t="s">
        <v>7738</v>
      </c>
      <c r="BC534" t="s">
        <v>334</v>
      </c>
      <c r="BD534">
        <v>5</v>
      </c>
      <c r="BE534" t="s">
        <v>311</v>
      </c>
      <c r="BG534">
        <v>533</v>
      </c>
      <c r="BH534" t="s">
        <v>298</v>
      </c>
      <c r="BI534" t="s">
        <v>321</v>
      </c>
    </row>
    <row r="535" spans="1:61" x14ac:dyDescent="0.25">
      <c r="A535" s="9">
        <v>534</v>
      </c>
      <c r="B535" s="3" t="s">
        <v>176</v>
      </c>
      <c r="C535" s="3" t="s">
        <v>147</v>
      </c>
      <c r="D535" s="3" t="s">
        <v>343</v>
      </c>
      <c r="E535" s="9" t="s">
        <v>428</v>
      </c>
      <c r="F535" s="9" t="s">
        <v>429</v>
      </c>
      <c r="G535" s="9" t="s">
        <v>412</v>
      </c>
      <c r="H535" s="9" t="s">
        <v>413</v>
      </c>
      <c r="I535" s="9"/>
      <c r="J535" s="45" t="s">
        <v>696</v>
      </c>
      <c r="K535" s="45"/>
      <c r="L535" s="45"/>
      <c r="BB535" t="s">
        <v>7739</v>
      </c>
      <c r="BC535" t="s">
        <v>334</v>
      </c>
      <c r="BD535">
        <v>6</v>
      </c>
      <c r="BE535" t="s">
        <v>312</v>
      </c>
      <c r="BG535">
        <v>534</v>
      </c>
      <c r="BH535" t="s">
        <v>299</v>
      </c>
      <c r="BI535" t="s">
        <v>322</v>
      </c>
    </row>
    <row r="536" spans="1:61" x14ac:dyDescent="0.25">
      <c r="A536" s="9">
        <v>535</v>
      </c>
      <c r="B536" s="3" t="s">
        <v>177</v>
      </c>
      <c r="C536" s="3" t="s">
        <v>148</v>
      </c>
      <c r="D536" s="3" t="s">
        <v>344</v>
      </c>
      <c r="E536" s="9" t="s">
        <v>428</v>
      </c>
      <c r="F536" s="9" t="s">
        <v>429</v>
      </c>
      <c r="G536" s="9" t="s">
        <v>416</v>
      </c>
      <c r="H536" s="9" t="s">
        <v>412</v>
      </c>
      <c r="I536" s="9"/>
      <c r="J536" s="45" t="s">
        <v>5703</v>
      </c>
      <c r="K536" s="45"/>
      <c r="L536" s="45"/>
      <c r="BB536" t="s">
        <v>7740</v>
      </c>
      <c r="BC536" t="s">
        <v>334</v>
      </c>
      <c r="BD536">
        <v>7</v>
      </c>
      <c r="BE536" t="s">
        <v>313</v>
      </c>
      <c r="BG536">
        <v>535</v>
      </c>
      <c r="BH536" t="s">
        <v>300</v>
      </c>
      <c r="BI536" t="s">
        <v>323</v>
      </c>
    </row>
    <row r="537" spans="1:61" x14ac:dyDescent="0.25">
      <c r="A537" s="9">
        <v>536</v>
      </c>
      <c r="B537" s="3" t="s">
        <v>179</v>
      </c>
      <c r="C537" s="3" t="s">
        <v>149</v>
      </c>
      <c r="D537" s="3" t="s">
        <v>345</v>
      </c>
      <c r="E537" s="9" t="s">
        <v>430</v>
      </c>
      <c r="F537" s="9" t="s">
        <v>431</v>
      </c>
      <c r="G537" s="9" t="s">
        <v>417</v>
      </c>
      <c r="H537" s="9" t="s">
        <v>417</v>
      </c>
      <c r="I537" s="9"/>
      <c r="J537" s="46" t="s">
        <v>5705</v>
      </c>
      <c r="K537" s="45"/>
      <c r="L537" s="45"/>
      <c r="BB537" t="s">
        <v>7741</v>
      </c>
      <c r="BC537" t="s">
        <v>334</v>
      </c>
      <c r="BD537">
        <v>8</v>
      </c>
      <c r="BE537" t="s">
        <v>314</v>
      </c>
      <c r="BG537">
        <v>536</v>
      </c>
      <c r="BH537" t="s">
        <v>301</v>
      </c>
      <c r="BI537" t="s">
        <v>324</v>
      </c>
    </row>
    <row r="538" spans="1:61" x14ac:dyDescent="0.25">
      <c r="A538" s="9">
        <v>537</v>
      </c>
      <c r="B538" s="3" t="s">
        <v>180</v>
      </c>
      <c r="C538" s="3" t="s">
        <v>150</v>
      </c>
      <c r="D538" s="3" t="s">
        <v>346</v>
      </c>
      <c r="E538" s="9" t="s">
        <v>430</v>
      </c>
      <c r="F538" s="9" t="s">
        <v>431</v>
      </c>
      <c r="G538" s="9" t="s">
        <v>412</v>
      </c>
      <c r="H538" s="9" t="s">
        <v>416</v>
      </c>
      <c r="I538" s="9"/>
      <c r="J538" s="45" t="s">
        <v>696</v>
      </c>
      <c r="K538" s="45"/>
      <c r="L538" s="45"/>
      <c r="BB538" t="s">
        <v>7742</v>
      </c>
      <c r="BC538" t="s">
        <v>334</v>
      </c>
      <c r="BD538">
        <v>9</v>
      </c>
      <c r="BE538" t="s">
        <v>315</v>
      </c>
      <c r="BG538">
        <v>537</v>
      </c>
      <c r="BH538" t="s">
        <v>302</v>
      </c>
      <c r="BI538" t="s">
        <v>325</v>
      </c>
    </row>
    <row r="539" spans="1:61" x14ac:dyDescent="0.25">
      <c r="A539" s="9">
        <v>538</v>
      </c>
      <c r="B539" s="3" t="s">
        <v>181</v>
      </c>
      <c r="C539" s="3" t="s">
        <v>151</v>
      </c>
      <c r="D539" s="3" t="s">
        <v>347</v>
      </c>
      <c r="E539" s="9" t="s">
        <v>432</v>
      </c>
      <c r="F539" s="9" t="s">
        <v>433</v>
      </c>
      <c r="G539" s="9" t="s">
        <v>413</v>
      </c>
      <c r="H539" s="9" t="s">
        <v>412</v>
      </c>
      <c r="I539" s="9"/>
      <c r="J539" s="45" t="s">
        <v>5703</v>
      </c>
      <c r="K539" s="45"/>
      <c r="L539" s="45"/>
      <c r="BB539" t="s">
        <v>7743</v>
      </c>
      <c r="BC539" t="s">
        <v>334</v>
      </c>
      <c r="BD539">
        <v>10</v>
      </c>
      <c r="BE539" t="s">
        <v>316</v>
      </c>
      <c r="BG539">
        <v>538</v>
      </c>
      <c r="BH539" t="s">
        <v>303</v>
      </c>
      <c r="BI539" t="s">
        <v>326</v>
      </c>
    </row>
    <row r="540" spans="1:61" x14ac:dyDescent="0.25">
      <c r="A540" s="9">
        <v>539</v>
      </c>
      <c r="B540" s="3" t="s">
        <v>182</v>
      </c>
      <c r="C540" s="3" t="s">
        <v>152</v>
      </c>
      <c r="D540" s="3" t="s">
        <v>348</v>
      </c>
      <c r="E540" s="9" t="s">
        <v>432</v>
      </c>
      <c r="F540" s="9" t="s">
        <v>433</v>
      </c>
      <c r="G540" s="9" t="s">
        <v>422</v>
      </c>
      <c r="H540" s="9" t="s">
        <v>423</v>
      </c>
      <c r="I540" s="9"/>
      <c r="J540" s="45" t="s">
        <v>696</v>
      </c>
      <c r="K540" s="45"/>
      <c r="L540" s="45"/>
      <c r="BB540" t="s">
        <v>7744</v>
      </c>
      <c r="BC540" t="s">
        <v>334</v>
      </c>
      <c r="BD540">
        <v>11</v>
      </c>
      <c r="BE540" t="s">
        <v>317</v>
      </c>
      <c r="BG540">
        <v>539</v>
      </c>
      <c r="BH540" t="s">
        <v>304</v>
      </c>
      <c r="BI540" t="s">
        <v>327</v>
      </c>
    </row>
    <row r="541" spans="1:61" x14ac:dyDescent="0.25">
      <c r="A541" s="9">
        <v>540</v>
      </c>
      <c r="B541" s="3" t="s">
        <v>183</v>
      </c>
      <c r="C541" s="3" t="s">
        <v>153</v>
      </c>
      <c r="D541" s="3" t="s">
        <v>349</v>
      </c>
      <c r="E541" s="9" t="s">
        <v>434</v>
      </c>
      <c r="F541" s="9" t="s">
        <v>435</v>
      </c>
      <c r="G541" s="9" t="s">
        <v>424</v>
      </c>
      <c r="H541" s="9" t="s">
        <v>425</v>
      </c>
      <c r="I541" s="9"/>
      <c r="J541" s="46" t="s">
        <v>5705</v>
      </c>
      <c r="K541" s="45"/>
      <c r="L541" s="45"/>
      <c r="BB541" t="s">
        <v>7745</v>
      </c>
      <c r="BC541" t="s">
        <v>334</v>
      </c>
      <c r="BD541">
        <v>12</v>
      </c>
      <c r="BE541" t="s">
        <v>318</v>
      </c>
      <c r="BG541">
        <v>540</v>
      </c>
      <c r="BH541" t="s">
        <v>305</v>
      </c>
      <c r="BI541" t="s">
        <v>328</v>
      </c>
    </row>
    <row r="542" spans="1:61" x14ac:dyDescent="0.25">
      <c r="A542" s="9">
        <v>541</v>
      </c>
      <c r="B542" s="9" t="s">
        <v>184</v>
      </c>
      <c r="C542" s="9" t="s">
        <v>154</v>
      </c>
      <c r="D542" s="9" t="s">
        <v>350</v>
      </c>
      <c r="E542" s="9" t="s">
        <v>434</v>
      </c>
      <c r="F542" s="9" t="s">
        <v>435</v>
      </c>
      <c r="G542" s="9" t="s">
        <v>425</v>
      </c>
      <c r="H542" s="9" t="s">
        <v>424</v>
      </c>
      <c r="I542" s="9"/>
      <c r="J542" s="45" t="s">
        <v>5703</v>
      </c>
      <c r="K542" s="45"/>
      <c r="L542" s="45"/>
      <c r="BB542" t="s">
        <v>7746</v>
      </c>
      <c r="BC542" t="s">
        <v>335</v>
      </c>
      <c r="BD542">
        <v>1</v>
      </c>
      <c r="BE542" t="s">
        <v>319</v>
      </c>
      <c r="BG542">
        <v>541</v>
      </c>
      <c r="BH542" t="s">
        <v>306</v>
      </c>
      <c r="BI542" t="s">
        <v>329</v>
      </c>
    </row>
    <row r="543" spans="1:61" x14ac:dyDescent="0.25">
      <c r="A543" s="9">
        <v>542</v>
      </c>
      <c r="B543" s="9" t="s">
        <v>185</v>
      </c>
      <c r="C543" s="9" t="s">
        <v>155</v>
      </c>
      <c r="D543" s="9" t="s">
        <v>351</v>
      </c>
      <c r="E543" s="9" t="s">
        <v>436</v>
      </c>
      <c r="F543" s="9" t="s">
        <v>437</v>
      </c>
      <c r="G543" s="9" t="s">
        <v>423</v>
      </c>
      <c r="H543" s="9" t="s">
        <v>422</v>
      </c>
      <c r="I543" s="9"/>
      <c r="J543" s="45" t="s">
        <v>696</v>
      </c>
      <c r="K543" s="45"/>
      <c r="L543" s="45"/>
      <c r="BB543" t="s">
        <v>7747</v>
      </c>
      <c r="BC543" t="s">
        <v>335</v>
      </c>
      <c r="BD543">
        <v>2</v>
      </c>
      <c r="BE543" t="s">
        <v>320</v>
      </c>
      <c r="BG543">
        <v>542</v>
      </c>
      <c r="BH543" t="s">
        <v>307</v>
      </c>
      <c r="BI543" t="s">
        <v>330</v>
      </c>
    </row>
    <row r="544" spans="1:61" x14ac:dyDescent="0.25">
      <c r="A544" s="9">
        <v>543</v>
      </c>
      <c r="B544" s="9" t="s">
        <v>186</v>
      </c>
      <c r="C544" s="9" t="s">
        <v>156</v>
      </c>
      <c r="D544" s="9" t="s">
        <v>352</v>
      </c>
      <c r="E544" s="9" t="s">
        <v>436</v>
      </c>
      <c r="F544" s="9" t="s">
        <v>437</v>
      </c>
      <c r="G544" s="9" t="s">
        <v>412</v>
      </c>
      <c r="H544" s="9" t="s">
        <v>413</v>
      </c>
      <c r="I544" s="9"/>
      <c r="J544" s="45" t="s">
        <v>5703</v>
      </c>
      <c r="K544" s="45"/>
      <c r="L544" s="45"/>
      <c r="BB544" t="s">
        <v>7748</v>
      </c>
      <c r="BC544" t="s">
        <v>335</v>
      </c>
      <c r="BD544">
        <v>3</v>
      </c>
      <c r="BE544" t="s">
        <v>321</v>
      </c>
      <c r="BG544">
        <v>543</v>
      </c>
      <c r="BH544" t="s">
        <v>308</v>
      </c>
      <c r="BI544" t="s">
        <v>331</v>
      </c>
    </row>
    <row r="545" spans="1:61" x14ac:dyDescent="0.25">
      <c r="A545" s="9">
        <v>544</v>
      </c>
      <c r="B545" s="9" t="s">
        <v>176</v>
      </c>
      <c r="C545" s="9" t="s">
        <v>157</v>
      </c>
      <c r="D545" s="9" t="s">
        <v>293</v>
      </c>
      <c r="E545" s="9" t="s">
        <v>438</v>
      </c>
      <c r="F545" s="9" t="s">
        <v>439</v>
      </c>
      <c r="G545" s="9" t="s">
        <v>416</v>
      </c>
      <c r="H545" s="9" t="s">
        <v>412</v>
      </c>
      <c r="I545" s="9"/>
      <c r="J545" s="46" t="s">
        <v>5705</v>
      </c>
      <c r="K545" s="45"/>
      <c r="L545" s="45"/>
      <c r="BB545" t="s">
        <v>7749</v>
      </c>
      <c r="BC545" t="s">
        <v>335</v>
      </c>
      <c r="BD545">
        <v>4</v>
      </c>
      <c r="BE545" t="s">
        <v>322</v>
      </c>
      <c r="BG545">
        <v>544</v>
      </c>
      <c r="BH545" t="s">
        <v>309</v>
      </c>
      <c r="BI545" t="s">
        <v>332</v>
      </c>
    </row>
    <row r="546" spans="1:61" x14ac:dyDescent="0.25">
      <c r="A546" s="9">
        <v>545</v>
      </c>
      <c r="B546" s="9" t="s">
        <v>177</v>
      </c>
      <c r="C546" s="9" t="s">
        <v>158</v>
      </c>
      <c r="D546" s="9" t="s">
        <v>294</v>
      </c>
      <c r="E546" s="9" t="s">
        <v>438</v>
      </c>
      <c r="F546" s="9" t="s">
        <v>439</v>
      </c>
      <c r="G546" s="9" t="s">
        <v>417</v>
      </c>
      <c r="H546" s="9" t="s">
        <v>417</v>
      </c>
      <c r="I546" s="9"/>
      <c r="J546" s="45" t="s">
        <v>696</v>
      </c>
      <c r="K546" s="45"/>
      <c r="L546" s="45"/>
      <c r="BB546" t="s">
        <v>7750</v>
      </c>
      <c r="BC546" t="s">
        <v>335</v>
      </c>
      <c r="BD546">
        <v>5</v>
      </c>
      <c r="BE546" t="s">
        <v>323</v>
      </c>
      <c r="BG546">
        <v>545</v>
      </c>
      <c r="BH546" t="s">
        <v>310</v>
      </c>
      <c r="BI546" t="s">
        <v>333</v>
      </c>
    </row>
    <row r="547" spans="1:61" x14ac:dyDescent="0.25">
      <c r="A547" s="9">
        <v>546</v>
      </c>
      <c r="B547" s="9" t="s">
        <v>179</v>
      </c>
      <c r="C547" s="9" t="s">
        <v>147</v>
      </c>
      <c r="D547" s="9" t="s">
        <v>295</v>
      </c>
      <c r="E547" s="9" t="s">
        <v>440</v>
      </c>
      <c r="F547" s="9" t="s">
        <v>441</v>
      </c>
      <c r="G547" s="9" t="s">
        <v>412</v>
      </c>
      <c r="H547" s="9" t="s">
        <v>416</v>
      </c>
      <c r="I547" s="9"/>
      <c r="J547" s="45" t="s">
        <v>5703</v>
      </c>
      <c r="K547" s="45"/>
      <c r="L547" s="45"/>
      <c r="BB547" t="s">
        <v>7751</v>
      </c>
      <c r="BC547" t="s">
        <v>335</v>
      </c>
      <c r="BD547">
        <v>6</v>
      </c>
      <c r="BE547" t="s">
        <v>324</v>
      </c>
      <c r="BG547">
        <v>546</v>
      </c>
      <c r="BH547" t="s">
        <v>311</v>
      </c>
      <c r="BI547" t="s">
        <v>334</v>
      </c>
    </row>
    <row r="548" spans="1:61" x14ac:dyDescent="0.25">
      <c r="A548" s="9">
        <v>547</v>
      </c>
      <c r="B548" s="9" t="s">
        <v>180</v>
      </c>
      <c r="C548" s="9" t="s">
        <v>148</v>
      </c>
      <c r="D548" s="9" t="s">
        <v>296</v>
      </c>
      <c r="E548" s="9" t="s">
        <v>440</v>
      </c>
      <c r="F548" s="9" t="s">
        <v>441</v>
      </c>
      <c r="G548" s="9" t="s">
        <v>413</v>
      </c>
      <c r="H548" s="9" t="s">
        <v>412</v>
      </c>
      <c r="I548" s="9"/>
      <c r="J548" s="45" t="s">
        <v>696</v>
      </c>
      <c r="K548" s="45"/>
      <c r="L548" s="45"/>
      <c r="BB548" t="s">
        <v>7752</v>
      </c>
      <c r="BC548" t="s">
        <v>335</v>
      </c>
      <c r="BD548">
        <v>7</v>
      </c>
      <c r="BE548" t="s">
        <v>325</v>
      </c>
      <c r="BG548">
        <v>547</v>
      </c>
      <c r="BH548" t="s">
        <v>312</v>
      </c>
      <c r="BI548" t="s">
        <v>335</v>
      </c>
    </row>
    <row r="549" spans="1:61" x14ac:dyDescent="0.25">
      <c r="A549" s="9">
        <v>548</v>
      </c>
      <c r="B549" s="9" t="s">
        <v>181</v>
      </c>
      <c r="C549" s="9" t="s">
        <v>149</v>
      </c>
      <c r="D549" s="9" t="s">
        <v>297</v>
      </c>
      <c r="E549" s="9" t="s">
        <v>442</v>
      </c>
      <c r="F549" s="9" t="s">
        <v>443</v>
      </c>
      <c r="G549" s="9" t="s">
        <v>422</v>
      </c>
      <c r="H549" s="9" t="s">
        <v>423</v>
      </c>
      <c r="I549" s="9"/>
      <c r="J549" s="46" t="s">
        <v>5705</v>
      </c>
      <c r="K549" s="45"/>
      <c r="L549" s="45"/>
      <c r="BB549" t="s">
        <v>7753</v>
      </c>
      <c r="BC549" t="s">
        <v>335</v>
      </c>
      <c r="BD549">
        <v>8</v>
      </c>
      <c r="BE549" t="s">
        <v>326</v>
      </c>
      <c r="BG549">
        <v>548</v>
      </c>
      <c r="BH549" t="s">
        <v>313</v>
      </c>
      <c r="BI549" t="s">
        <v>336</v>
      </c>
    </row>
    <row r="550" spans="1:61" x14ac:dyDescent="0.25">
      <c r="A550" s="9">
        <v>549</v>
      </c>
      <c r="B550" s="9" t="s">
        <v>182</v>
      </c>
      <c r="C550" s="9" t="s">
        <v>150</v>
      </c>
      <c r="D550" s="9" t="s">
        <v>298</v>
      </c>
      <c r="E550" s="9" t="s">
        <v>442</v>
      </c>
      <c r="F550" s="9" t="s">
        <v>443</v>
      </c>
      <c r="G550" s="9" t="s">
        <v>424</v>
      </c>
      <c r="H550" s="9" t="s">
        <v>425</v>
      </c>
      <c r="I550" s="9"/>
      <c r="J550" s="45" t="s">
        <v>5703</v>
      </c>
      <c r="K550" s="45"/>
      <c r="L550" s="45"/>
      <c r="BB550" t="s">
        <v>7754</v>
      </c>
      <c r="BC550" t="s">
        <v>335</v>
      </c>
      <c r="BD550">
        <v>9</v>
      </c>
      <c r="BE550" t="s">
        <v>327</v>
      </c>
      <c r="BG550">
        <v>549</v>
      </c>
      <c r="BH550" t="s">
        <v>314</v>
      </c>
      <c r="BI550" t="s">
        <v>337</v>
      </c>
    </row>
    <row r="551" spans="1:61" x14ac:dyDescent="0.25">
      <c r="A551" s="9">
        <v>550</v>
      </c>
      <c r="B551" s="9" t="s">
        <v>183</v>
      </c>
      <c r="C551" s="9" t="s">
        <v>151</v>
      </c>
      <c r="D551" s="9" t="s">
        <v>299</v>
      </c>
      <c r="E551" s="9" t="s">
        <v>444</v>
      </c>
      <c r="F551" s="9" t="s">
        <v>445</v>
      </c>
      <c r="G551" s="9" t="s">
        <v>425</v>
      </c>
      <c r="H551" s="9" t="s">
        <v>424</v>
      </c>
      <c r="I551" s="9"/>
      <c r="J551" s="45" t="s">
        <v>696</v>
      </c>
      <c r="K551" s="45"/>
      <c r="L551" s="45"/>
      <c r="BB551" t="s">
        <v>7755</v>
      </c>
      <c r="BC551" t="s">
        <v>335</v>
      </c>
      <c r="BD551">
        <v>10</v>
      </c>
      <c r="BE551" t="s">
        <v>328</v>
      </c>
      <c r="BG551">
        <v>550</v>
      </c>
      <c r="BH551" t="s">
        <v>315</v>
      </c>
      <c r="BI551" t="s">
        <v>338</v>
      </c>
    </row>
    <row r="552" spans="1:61" x14ac:dyDescent="0.25">
      <c r="A552" s="9">
        <v>551</v>
      </c>
      <c r="B552" s="9" t="s">
        <v>184</v>
      </c>
      <c r="C552" s="9" t="s">
        <v>152</v>
      </c>
      <c r="D552" s="9" t="s">
        <v>300</v>
      </c>
      <c r="E552" s="9" t="s">
        <v>444</v>
      </c>
      <c r="F552" s="9" t="s">
        <v>445</v>
      </c>
      <c r="G552" s="9" t="s">
        <v>423</v>
      </c>
      <c r="H552" s="9" t="s">
        <v>422</v>
      </c>
      <c r="I552" s="9"/>
      <c r="J552" s="45" t="s">
        <v>5703</v>
      </c>
      <c r="K552" s="45"/>
      <c r="L552" s="45"/>
      <c r="BB552" t="s">
        <v>7756</v>
      </c>
      <c r="BC552" t="s">
        <v>335</v>
      </c>
      <c r="BD552">
        <v>11</v>
      </c>
      <c r="BE552" t="s">
        <v>329</v>
      </c>
      <c r="BG552">
        <v>551</v>
      </c>
      <c r="BH552" t="s">
        <v>316</v>
      </c>
      <c r="BI552" t="s">
        <v>339</v>
      </c>
    </row>
    <row r="553" spans="1:61" x14ac:dyDescent="0.25">
      <c r="A553" s="9">
        <v>552</v>
      </c>
      <c r="B553" s="9" t="s">
        <v>185</v>
      </c>
      <c r="C553" s="9" t="s">
        <v>153</v>
      </c>
      <c r="D553" s="9" t="s">
        <v>301</v>
      </c>
      <c r="E553" s="9" t="s">
        <v>446</v>
      </c>
      <c r="F553" s="9" t="s">
        <v>447</v>
      </c>
      <c r="G553" s="9" t="s">
        <v>412</v>
      </c>
      <c r="H553" s="9" t="s">
        <v>413</v>
      </c>
      <c r="I553" s="9"/>
      <c r="J553" s="46" t="s">
        <v>5705</v>
      </c>
      <c r="K553" s="45"/>
      <c r="L553" s="45"/>
      <c r="BB553" t="s">
        <v>7757</v>
      </c>
      <c r="BC553" t="s">
        <v>335</v>
      </c>
      <c r="BD553">
        <v>12</v>
      </c>
      <c r="BE553" t="s">
        <v>330</v>
      </c>
      <c r="BG553">
        <v>552</v>
      </c>
      <c r="BH553" t="s">
        <v>317</v>
      </c>
      <c r="BI553" t="s">
        <v>340</v>
      </c>
    </row>
    <row r="554" spans="1:61" x14ac:dyDescent="0.25">
      <c r="A554" s="9">
        <v>553</v>
      </c>
      <c r="B554" s="9" t="s">
        <v>186</v>
      </c>
      <c r="C554" s="9" t="s">
        <v>154</v>
      </c>
      <c r="D554" s="9" t="s">
        <v>302</v>
      </c>
      <c r="E554" s="9" t="s">
        <v>446</v>
      </c>
      <c r="F554" s="9" t="s">
        <v>447</v>
      </c>
      <c r="G554" s="9" t="s">
        <v>416</v>
      </c>
      <c r="H554" s="9" t="s">
        <v>412</v>
      </c>
      <c r="I554" s="9"/>
      <c r="J554" s="45" t="s">
        <v>696</v>
      </c>
      <c r="K554" s="45"/>
      <c r="L554" s="45"/>
      <c r="BB554" t="s">
        <v>7758</v>
      </c>
      <c r="BC554" t="s">
        <v>336</v>
      </c>
      <c r="BD554">
        <v>1</v>
      </c>
      <c r="BE554" t="s">
        <v>331</v>
      </c>
      <c r="BG554">
        <v>553</v>
      </c>
      <c r="BH554" t="s">
        <v>318</v>
      </c>
      <c r="BI554" t="s">
        <v>341</v>
      </c>
    </row>
    <row r="555" spans="1:61" x14ac:dyDescent="0.25">
      <c r="A555" s="9">
        <v>554</v>
      </c>
      <c r="B555" s="9" t="s">
        <v>176</v>
      </c>
      <c r="C555" s="9" t="s">
        <v>155</v>
      </c>
      <c r="D555" s="9" t="s">
        <v>303</v>
      </c>
      <c r="E555" s="9" t="s">
        <v>448</v>
      </c>
      <c r="F555" s="9" t="s">
        <v>449</v>
      </c>
      <c r="G555" s="9" t="s">
        <v>417</v>
      </c>
      <c r="H555" s="9" t="s">
        <v>417</v>
      </c>
      <c r="I555" s="9"/>
      <c r="J555" s="45" t="s">
        <v>5703</v>
      </c>
      <c r="K555" s="45"/>
      <c r="L555" s="45"/>
      <c r="BB555" t="s">
        <v>7759</v>
      </c>
      <c r="BC555" t="s">
        <v>336</v>
      </c>
      <c r="BD555">
        <v>2</v>
      </c>
      <c r="BE555" t="s">
        <v>332</v>
      </c>
      <c r="BG555">
        <v>554</v>
      </c>
      <c r="BH555" t="s">
        <v>319</v>
      </c>
      <c r="BI555" t="s">
        <v>342</v>
      </c>
    </row>
    <row r="556" spans="1:61" x14ac:dyDescent="0.25">
      <c r="A556" s="9">
        <v>555</v>
      </c>
      <c r="B556" s="9" t="s">
        <v>177</v>
      </c>
      <c r="C556" s="9" t="s">
        <v>156</v>
      </c>
      <c r="D556" s="9" t="s">
        <v>304</v>
      </c>
      <c r="E556" s="9" t="s">
        <v>448</v>
      </c>
      <c r="F556" s="9" t="s">
        <v>449</v>
      </c>
      <c r="G556" s="9" t="s">
        <v>412</v>
      </c>
      <c r="H556" s="9" t="s">
        <v>416</v>
      </c>
      <c r="I556" s="9"/>
      <c r="J556" s="45" t="s">
        <v>696</v>
      </c>
      <c r="K556" s="45"/>
      <c r="L556" s="45"/>
      <c r="BB556" t="s">
        <v>7760</v>
      </c>
      <c r="BC556" t="s">
        <v>336</v>
      </c>
      <c r="BD556">
        <v>3</v>
      </c>
      <c r="BE556" t="s">
        <v>333</v>
      </c>
      <c r="BG556">
        <v>555</v>
      </c>
      <c r="BH556" t="s">
        <v>320</v>
      </c>
      <c r="BI556" t="s">
        <v>343</v>
      </c>
    </row>
    <row r="557" spans="1:61" x14ac:dyDescent="0.25">
      <c r="A557" s="9">
        <v>556</v>
      </c>
      <c r="B557" s="9" t="s">
        <v>179</v>
      </c>
      <c r="C557" s="9" t="s">
        <v>157</v>
      </c>
      <c r="D557" s="9" t="s">
        <v>305</v>
      </c>
      <c r="E557" s="9" t="s">
        <v>450</v>
      </c>
      <c r="F557" s="9" t="s">
        <v>451</v>
      </c>
      <c r="G557" s="9" t="s">
        <v>413</v>
      </c>
      <c r="H557" s="9" t="s">
        <v>412</v>
      </c>
      <c r="I557" s="9"/>
      <c r="J557" s="46" t="s">
        <v>5705</v>
      </c>
      <c r="K557" s="45"/>
      <c r="L557" s="45"/>
      <c r="BB557" t="s">
        <v>7761</v>
      </c>
      <c r="BC557" t="s">
        <v>336</v>
      </c>
      <c r="BD557">
        <v>4</v>
      </c>
      <c r="BE557" t="s">
        <v>334</v>
      </c>
      <c r="BG557">
        <v>556</v>
      </c>
      <c r="BH557" t="s">
        <v>321</v>
      </c>
      <c r="BI557" t="s">
        <v>344</v>
      </c>
    </row>
    <row r="558" spans="1:61" x14ac:dyDescent="0.25">
      <c r="A558" s="9">
        <v>557</v>
      </c>
      <c r="B558" s="9" t="s">
        <v>180</v>
      </c>
      <c r="C558" s="9" t="s">
        <v>158</v>
      </c>
      <c r="D558" s="9" t="s">
        <v>306</v>
      </c>
      <c r="E558" s="9" t="s">
        <v>450</v>
      </c>
      <c r="F558" s="9" t="s">
        <v>451</v>
      </c>
      <c r="G558" s="9" t="s">
        <v>422</v>
      </c>
      <c r="H558" s="9" t="s">
        <v>423</v>
      </c>
      <c r="I558" s="9"/>
      <c r="J558" s="45" t="s">
        <v>5703</v>
      </c>
      <c r="K558" s="45"/>
      <c r="L558" s="45"/>
      <c r="BB558" t="s">
        <v>7762</v>
      </c>
      <c r="BC558" t="s">
        <v>336</v>
      </c>
      <c r="BD558">
        <v>5</v>
      </c>
      <c r="BE558" t="s">
        <v>335</v>
      </c>
      <c r="BG558">
        <v>557</v>
      </c>
      <c r="BH558" t="s">
        <v>322</v>
      </c>
      <c r="BI558" t="s">
        <v>345</v>
      </c>
    </row>
    <row r="559" spans="1:61" x14ac:dyDescent="0.25">
      <c r="A559" s="9">
        <v>558</v>
      </c>
      <c r="B559" s="9" t="s">
        <v>181</v>
      </c>
      <c r="C559" s="9" t="s">
        <v>147</v>
      </c>
      <c r="D559" s="9" t="s">
        <v>307</v>
      </c>
      <c r="E559" s="9" t="s">
        <v>452</v>
      </c>
      <c r="F559" s="9" t="s">
        <v>453</v>
      </c>
      <c r="G559" s="9" t="s">
        <v>424</v>
      </c>
      <c r="H559" s="9" t="s">
        <v>425</v>
      </c>
      <c r="I559" s="9"/>
      <c r="J559" s="45" t="s">
        <v>696</v>
      </c>
      <c r="K559" s="45"/>
      <c r="L559" s="45"/>
      <c r="BB559" t="s">
        <v>7763</v>
      </c>
      <c r="BC559" t="s">
        <v>336</v>
      </c>
      <c r="BD559">
        <v>6</v>
      </c>
      <c r="BE559" t="s">
        <v>336</v>
      </c>
      <c r="BG559">
        <v>558</v>
      </c>
      <c r="BH559" t="s">
        <v>323</v>
      </c>
      <c r="BI559" t="s">
        <v>346</v>
      </c>
    </row>
    <row r="560" spans="1:61" x14ac:dyDescent="0.25">
      <c r="A560" s="9">
        <v>559</v>
      </c>
      <c r="B560" s="9" t="s">
        <v>182</v>
      </c>
      <c r="C560" s="9" t="s">
        <v>148</v>
      </c>
      <c r="D560" s="9" t="s">
        <v>308</v>
      </c>
      <c r="E560" s="9" t="s">
        <v>452</v>
      </c>
      <c r="F560" s="9" t="s">
        <v>453</v>
      </c>
      <c r="G560" s="9" t="s">
        <v>425</v>
      </c>
      <c r="H560" s="9" t="s">
        <v>424</v>
      </c>
      <c r="I560" s="9"/>
      <c r="J560" s="45" t="s">
        <v>696</v>
      </c>
      <c r="K560" s="45"/>
      <c r="L560" s="45"/>
      <c r="BB560" t="s">
        <v>7764</v>
      </c>
      <c r="BC560" t="s">
        <v>336</v>
      </c>
      <c r="BD560">
        <v>7</v>
      </c>
      <c r="BE560" t="s">
        <v>337</v>
      </c>
      <c r="BG560">
        <v>559</v>
      </c>
      <c r="BH560" t="s">
        <v>324</v>
      </c>
      <c r="BI560" t="s">
        <v>347</v>
      </c>
    </row>
    <row r="561" spans="1:61" x14ac:dyDescent="0.25">
      <c r="A561" s="9">
        <v>560</v>
      </c>
      <c r="B561" s="9" t="s">
        <v>183</v>
      </c>
      <c r="C561" s="9" t="s">
        <v>149</v>
      </c>
      <c r="D561" s="9" t="s">
        <v>309</v>
      </c>
      <c r="E561" s="9" t="s">
        <v>454</v>
      </c>
      <c r="F561" s="9" t="s">
        <v>455</v>
      </c>
      <c r="G561" s="9" t="s">
        <v>423</v>
      </c>
      <c r="H561" s="9" t="s">
        <v>422</v>
      </c>
      <c r="I561" s="9"/>
      <c r="J561" s="45" t="s">
        <v>5704</v>
      </c>
      <c r="K561" s="45"/>
      <c r="L561" s="45"/>
      <c r="BB561" t="s">
        <v>7765</v>
      </c>
      <c r="BC561" t="s">
        <v>336</v>
      </c>
      <c r="BD561">
        <v>8</v>
      </c>
      <c r="BE561" t="s">
        <v>338</v>
      </c>
      <c r="BG561">
        <v>560</v>
      </c>
      <c r="BH561" t="s">
        <v>325</v>
      </c>
      <c r="BI561" t="s">
        <v>348</v>
      </c>
    </row>
    <row r="562" spans="1:61" x14ac:dyDescent="0.25">
      <c r="A562" s="9">
        <v>561</v>
      </c>
      <c r="B562" s="9" t="s">
        <v>184</v>
      </c>
      <c r="C562" s="9" t="s">
        <v>150</v>
      </c>
      <c r="D562" s="9" t="s">
        <v>310</v>
      </c>
      <c r="E562" s="9" t="s">
        <v>454</v>
      </c>
      <c r="F562" s="9" t="s">
        <v>455</v>
      </c>
      <c r="G562" s="9" t="s">
        <v>412</v>
      </c>
      <c r="H562" s="9" t="s">
        <v>413</v>
      </c>
      <c r="I562" s="9"/>
      <c r="J562" s="45" t="s">
        <v>696</v>
      </c>
      <c r="K562" s="45"/>
      <c r="L562" s="45"/>
      <c r="BB562" t="s">
        <v>7766</v>
      </c>
      <c r="BC562" t="s">
        <v>336</v>
      </c>
      <c r="BD562">
        <v>9</v>
      </c>
      <c r="BE562" t="s">
        <v>339</v>
      </c>
      <c r="BG562">
        <v>561</v>
      </c>
      <c r="BH562" t="s">
        <v>326</v>
      </c>
      <c r="BI562" t="s">
        <v>349</v>
      </c>
    </row>
    <row r="563" spans="1:61" x14ac:dyDescent="0.25">
      <c r="A563" s="9">
        <v>562</v>
      </c>
      <c r="B563" s="9" t="s">
        <v>185</v>
      </c>
      <c r="C563" s="9" t="s">
        <v>151</v>
      </c>
      <c r="D563" s="9" t="s">
        <v>311</v>
      </c>
      <c r="E563" s="9" t="s">
        <v>456</v>
      </c>
      <c r="F563" s="9" t="s">
        <v>457</v>
      </c>
      <c r="G563" s="9" t="s">
        <v>416</v>
      </c>
      <c r="H563" s="9" t="s">
        <v>412</v>
      </c>
      <c r="I563" s="9"/>
      <c r="J563" s="45" t="s">
        <v>5703</v>
      </c>
      <c r="K563" s="45"/>
      <c r="L563" s="45"/>
      <c r="BB563" t="s">
        <v>7767</v>
      </c>
      <c r="BC563" t="s">
        <v>336</v>
      </c>
      <c r="BD563">
        <v>10</v>
      </c>
      <c r="BE563" t="s">
        <v>340</v>
      </c>
      <c r="BG563">
        <v>562</v>
      </c>
      <c r="BH563" t="s">
        <v>327</v>
      </c>
      <c r="BI563" t="s">
        <v>350</v>
      </c>
    </row>
    <row r="564" spans="1:61" x14ac:dyDescent="0.25">
      <c r="A564" s="9">
        <v>563</v>
      </c>
      <c r="B564" s="9" t="s">
        <v>186</v>
      </c>
      <c r="C564" s="9" t="s">
        <v>152</v>
      </c>
      <c r="D564" s="9" t="s">
        <v>312</v>
      </c>
      <c r="E564" s="9" t="s">
        <v>456</v>
      </c>
      <c r="F564" s="9" t="s">
        <v>457</v>
      </c>
      <c r="G564" s="9" t="s">
        <v>417</v>
      </c>
      <c r="H564" s="9" t="s">
        <v>417</v>
      </c>
      <c r="I564" s="9"/>
      <c r="J564" s="45" t="s">
        <v>696</v>
      </c>
      <c r="K564" s="45"/>
      <c r="L564" s="45"/>
      <c r="BB564" t="s">
        <v>7768</v>
      </c>
      <c r="BC564" t="s">
        <v>336</v>
      </c>
      <c r="BD564">
        <v>11</v>
      </c>
      <c r="BE564" t="s">
        <v>341</v>
      </c>
      <c r="BG564">
        <v>563</v>
      </c>
      <c r="BH564" t="s">
        <v>328</v>
      </c>
      <c r="BI564" t="s">
        <v>351</v>
      </c>
    </row>
    <row r="565" spans="1:61" x14ac:dyDescent="0.25">
      <c r="A565" s="9">
        <v>564</v>
      </c>
      <c r="B565" s="9" t="s">
        <v>176</v>
      </c>
      <c r="C565" s="9" t="s">
        <v>153</v>
      </c>
      <c r="D565" s="9" t="s">
        <v>313</v>
      </c>
      <c r="E565" s="9" t="s">
        <v>458</v>
      </c>
      <c r="F565" s="9" t="s">
        <v>459</v>
      </c>
      <c r="G565" s="9" t="s">
        <v>412</v>
      </c>
      <c r="H565" s="9" t="s">
        <v>416</v>
      </c>
      <c r="I565" s="9"/>
      <c r="J565" s="46" t="s">
        <v>5705</v>
      </c>
      <c r="K565" s="45"/>
      <c r="L565" s="45"/>
      <c r="BB565" t="s">
        <v>7769</v>
      </c>
      <c r="BC565" t="s">
        <v>336</v>
      </c>
      <c r="BD565">
        <v>12</v>
      </c>
      <c r="BE565" t="s">
        <v>342</v>
      </c>
      <c r="BG565">
        <v>564</v>
      </c>
      <c r="BH565" t="s">
        <v>329</v>
      </c>
      <c r="BI565" t="s">
        <v>352</v>
      </c>
    </row>
    <row r="566" spans="1:61" x14ac:dyDescent="0.25">
      <c r="A566" s="9">
        <v>565</v>
      </c>
      <c r="B566" s="9" t="s">
        <v>177</v>
      </c>
      <c r="C566" s="9" t="s">
        <v>154</v>
      </c>
      <c r="D566" s="9" t="s">
        <v>314</v>
      </c>
      <c r="E566" s="9" t="s">
        <v>458</v>
      </c>
      <c r="F566" s="9" t="s">
        <v>459</v>
      </c>
      <c r="G566" s="9" t="s">
        <v>413</v>
      </c>
      <c r="H566" s="9" t="s">
        <v>412</v>
      </c>
      <c r="I566" s="9"/>
      <c r="J566" s="45" t="s">
        <v>5703</v>
      </c>
      <c r="K566" s="45"/>
      <c r="L566" s="45"/>
      <c r="BB566" t="s">
        <v>7770</v>
      </c>
      <c r="BC566" t="s">
        <v>337</v>
      </c>
      <c r="BD566">
        <v>1</v>
      </c>
      <c r="BE566" t="s">
        <v>343</v>
      </c>
      <c r="BG566">
        <v>565</v>
      </c>
      <c r="BH566" t="s">
        <v>330</v>
      </c>
      <c r="BI566" t="s">
        <v>293</v>
      </c>
    </row>
    <row r="567" spans="1:61" x14ac:dyDescent="0.25">
      <c r="A567" s="9">
        <v>566</v>
      </c>
      <c r="B567" s="9" t="s">
        <v>179</v>
      </c>
      <c r="C567" s="9" t="s">
        <v>155</v>
      </c>
      <c r="D567" s="9" t="s">
        <v>315</v>
      </c>
      <c r="E567" s="9" t="s">
        <v>460</v>
      </c>
      <c r="F567" s="9" t="s">
        <v>461</v>
      </c>
      <c r="G567" s="9" t="s">
        <v>422</v>
      </c>
      <c r="H567" s="9" t="s">
        <v>423</v>
      </c>
      <c r="I567" s="9"/>
      <c r="J567" s="45" t="s">
        <v>696</v>
      </c>
      <c r="K567" s="45"/>
      <c r="L567" s="45"/>
      <c r="BB567" t="s">
        <v>7771</v>
      </c>
      <c r="BC567" t="s">
        <v>337</v>
      </c>
      <c r="BD567">
        <v>2</v>
      </c>
      <c r="BE567" t="s">
        <v>344</v>
      </c>
      <c r="BG567">
        <v>566</v>
      </c>
      <c r="BH567" t="s">
        <v>331</v>
      </c>
      <c r="BI567" t="s">
        <v>294</v>
      </c>
    </row>
    <row r="568" spans="1:61" x14ac:dyDescent="0.25">
      <c r="A568" s="9">
        <v>567</v>
      </c>
      <c r="B568" s="9" t="s">
        <v>180</v>
      </c>
      <c r="C568" s="9" t="s">
        <v>156</v>
      </c>
      <c r="D568" s="9" t="s">
        <v>316</v>
      </c>
      <c r="E568" s="9" t="s">
        <v>460</v>
      </c>
      <c r="F568" s="9" t="s">
        <v>461</v>
      </c>
      <c r="G568" s="9" t="s">
        <v>424</v>
      </c>
      <c r="H568" s="9" t="s">
        <v>425</v>
      </c>
      <c r="I568" s="9"/>
      <c r="J568" s="45" t="s">
        <v>696</v>
      </c>
      <c r="K568" s="45"/>
      <c r="L568" s="45"/>
      <c r="BB568" t="s">
        <v>7772</v>
      </c>
      <c r="BC568" t="s">
        <v>337</v>
      </c>
      <c r="BD568">
        <v>3</v>
      </c>
      <c r="BE568" t="s">
        <v>345</v>
      </c>
      <c r="BG568">
        <v>567</v>
      </c>
      <c r="BH568" t="s">
        <v>332</v>
      </c>
      <c r="BI568" t="s">
        <v>295</v>
      </c>
    </row>
    <row r="569" spans="1:61" x14ac:dyDescent="0.25">
      <c r="A569" s="9">
        <v>568</v>
      </c>
      <c r="B569" s="9" t="s">
        <v>181</v>
      </c>
      <c r="C569" s="9" t="s">
        <v>157</v>
      </c>
      <c r="D569" s="9" t="s">
        <v>317</v>
      </c>
      <c r="E569" s="9" t="s">
        <v>462</v>
      </c>
      <c r="F569" s="9" t="s">
        <v>463</v>
      </c>
      <c r="G569" s="9" t="s">
        <v>425</v>
      </c>
      <c r="H569" s="9" t="s">
        <v>424</v>
      </c>
      <c r="I569" s="9"/>
      <c r="J569" s="45" t="s">
        <v>5704</v>
      </c>
      <c r="K569" s="45"/>
      <c r="L569" s="45"/>
      <c r="BB569" t="s">
        <v>7773</v>
      </c>
      <c r="BC569" t="s">
        <v>337</v>
      </c>
      <c r="BD569">
        <v>4</v>
      </c>
      <c r="BE569" t="s">
        <v>346</v>
      </c>
      <c r="BG569">
        <v>568</v>
      </c>
      <c r="BH569" t="s">
        <v>333</v>
      </c>
      <c r="BI569" t="s">
        <v>296</v>
      </c>
    </row>
    <row r="570" spans="1:61" x14ac:dyDescent="0.25">
      <c r="A570" s="9">
        <v>569</v>
      </c>
      <c r="B570" s="9" t="s">
        <v>182</v>
      </c>
      <c r="C570" s="9" t="s">
        <v>158</v>
      </c>
      <c r="D570" s="9" t="s">
        <v>318</v>
      </c>
      <c r="E570" s="9" t="s">
        <v>462</v>
      </c>
      <c r="F570" s="9" t="s">
        <v>463</v>
      </c>
      <c r="G570" s="9" t="s">
        <v>423</v>
      </c>
      <c r="H570" s="9" t="s">
        <v>422</v>
      </c>
      <c r="I570" s="9"/>
      <c r="J570" s="45" t="s">
        <v>696</v>
      </c>
      <c r="K570" s="45"/>
      <c r="L570" s="45"/>
      <c r="BB570" t="s">
        <v>7774</v>
      </c>
      <c r="BC570" t="s">
        <v>337</v>
      </c>
      <c r="BD570">
        <v>5</v>
      </c>
      <c r="BE570" t="s">
        <v>347</v>
      </c>
      <c r="BG570">
        <v>569</v>
      </c>
      <c r="BH570" t="s">
        <v>334</v>
      </c>
      <c r="BI570" t="s">
        <v>297</v>
      </c>
    </row>
    <row r="571" spans="1:61" x14ac:dyDescent="0.25">
      <c r="A571" s="9">
        <v>570</v>
      </c>
      <c r="B571" s="9" t="s">
        <v>183</v>
      </c>
      <c r="C571" s="9" t="s">
        <v>147</v>
      </c>
      <c r="D571" s="9" t="s">
        <v>319</v>
      </c>
      <c r="E571" s="9" t="s">
        <v>464</v>
      </c>
      <c r="F571" s="9" t="s">
        <v>465</v>
      </c>
      <c r="G571" s="9" t="s">
        <v>412</v>
      </c>
      <c r="H571" s="9" t="s">
        <v>413</v>
      </c>
      <c r="I571" s="9"/>
      <c r="J571" s="45" t="s">
        <v>5703</v>
      </c>
      <c r="K571" s="45"/>
      <c r="L571" s="45"/>
      <c r="BB571" t="s">
        <v>7775</v>
      </c>
      <c r="BC571" t="s">
        <v>337</v>
      </c>
      <c r="BD571">
        <v>6</v>
      </c>
      <c r="BE571" t="s">
        <v>348</v>
      </c>
      <c r="BG571">
        <v>570</v>
      </c>
      <c r="BH571" t="s">
        <v>335</v>
      </c>
      <c r="BI571" t="s">
        <v>298</v>
      </c>
    </row>
    <row r="572" spans="1:61" x14ac:dyDescent="0.25">
      <c r="A572" s="9">
        <v>571</v>
      </c>
      <c r="B572" s="9" t="s">
        <v>184</v>
      </c>
      <c r="C572" s="9" t="s">
        <v>148</v>
      </c>
      <c r="D572" s="9" t="s">
        <v>320</v>
      </c>
      <c r="E572" s="9" t="s">
        <v>464</v>
      </c>
      <c r="F572" s="9" t="s">
        <v>465</v>
      </c>
      <c r="G572" s="9" t="s">
        <v>416</v>
      </c>
      <c r="H572" s="9" t="s">
        <v>412</v>
      </c>
      <c r="I572" s="9"/>
      <c r="J572" s="45" t="s">
        <v>696</v>
      </c>
      <c r="K572" s="45"/>
      <c r="L572" s="45"/>
      <c r="BB572" t="s">
        <v>7776</v>
      </c>
      <c r="BC572" t="s">
        <v>337</v>
      </c>
      <c r="BD572">
        <v>7</v>
      </c>
      <c r="BE572" t="s">
        <v>349</v>
      </c>
      <c r="BG572">
        <v>571</v>
      </c>
      <c r="BH572" t="s">
        <v>336</v>
      </c>
      <c r="BI572" t="s">
        <v>299</v>
      </c>
    </row>
    <row r="573" spans="1:61" x14ac:dyDescent="0.25">
      <c r="A573" s="9">
        <v>572</v>
      </c>
      <c r="B573" s="9" t="s">
        <v>185</v>
      </c>
      <c r="C573" s="9" t="s">
        <v>149</v>
      </c>
      <c r="D573" s="9" t="s">
        <v>321</v>
      </c>
      <c r="E573" s="9" t="s">
        <v>466</v>
      </c>
      <c r="F573" s="9" t="s">
        <v>467</v>
      </c>
      <c r="G573" s="9" t="s">
        <v>417</v>
      </c>
      <c r="H573" s="9" t="s">
        <v>417</v>
      </c>
      <c r="I573" s="9"/>
      <c r="J573" s="46" t="s">
        <v>5705</v>
      </c>
      <c r="K573" s="45"/>
      <c r="L573" s="45"/>
      <c r="BB573" t="s">
        <v>7777</v>
      </c>
      <c r="BC573" t="s">
        <v>337</v>
      </c>
      <c r="BD573">
        <v>8</v>
      </c>
      <c r="BE573" t="s">
        <v>350</v>
      </c>
      <c r="BG573">
        <v>572</v>
      </c>
      <c r="BH573" t="s">
        <v>337</v>
      </c>
      <c r="BI573" t="s">
        <v>300</v>
      </c>
    </row>
    <row r="574" spans="1:61" x14ac:dyDescent="0.25">
      <c r="A574" s="9">
        <v>573</v>
      </c>
      <c r="B574" s="9" t="s">
        <v>186</v>
      </c>
      <c r="C574" s="9" t="s">
        <v>150</v>
      </c>
      <c r="D574" s="9" t="s">
        <v>322</v>
      </c>
      <c r="E574" s="9" t="s">
        <v>466</v>
      </c>
      <c r="F574" s="9" t="s">
        <v>467</v>
      </c>
      <c r="G574" s="9" t="s">
        <v>412</v>
      </c>
      <c r="H574" s="9" t="s">
        <v>416</v>
      </c>
      <c r="I574" s="9"/>
      <c r="J574" s="45" t="s">
        <v>5703</v>
      </c>
      <c r="K574" s="45"/>
      <c r="L574" s="45"/>
      <c r="BB574" t="s">
        <v>7778</v>
      </c>
      <c r="BC574" t="s">
        <v>337</v>
      </c>
      <c r="BD574">
        <v>9</v>
      </c>
      <c r="BE574" t="s">
        <v>351</v>
      </c>
      <c r="BG574">
        <v>573</v>
      </c>
      <c r="BH574" t="s">
        <v>338</v>
      </c>
      <c r="BI574" t="s">
        <v>301</v>
      </c>
    </row>
    <row r="575" spans="1:61" x14ac:dyDescent="0.25">
      <c r="A575" s="9">
        <v>574</v>
      </c>
      <c r="B575" s="9" t="s">
        <v>176</v>
      </c>
      <c r="C575" s="9" t="s">
        <v>151</v>
      </c>
      <c r="D575" s="9" t="s">
        <v>323</v>
      </c>
      <c r="E575" s="9" t="s">
        <v>468</v>
      </c>
      <c r="F575" s="9" t="s">
        <v>469</v>
      </c>
      <c r="G575" s="9" t="s">
        <v>413</v>
      </c>
      <c r="H575" s="9" t="s">
        <v>412</v>
      </c>
      <c r="I575" s="9"/>
      <c r="J575" s="45" t="s">
        <v>696</v>
      </c>
      <c r="K575" s="45"/>
      <c r="L575" s="45"/>
      <c r="BB575" t="s">
        <v>7779</v>
      </c>
      <c r="BC575" t="s">
        <v>337</v>
      </c>
      <c r="BD575">
        <v>10</v>
      </c>
      <c r="BE575" t="s">
        <v>352</v>
      </c>
      <c r="BG575">
        <v>574</v>
      </c>
      <c r="BH575" t="s">
        <v>339</v>
      </c>
      <c r="BI575" t="s">
        <v>302</v>
      </c>
    </row>
    <row r="576" spans="1:61" x14ac:dyDescent="0.25">
      <c r="A576" s="9">
        <v>575</v>
      </c>
      <c r="B576" s="9" t="s">
        <v>177</v>
      </c>
      <c r="C576" s="9" t="s">
        <v>152</v>
      </c>
      <c r="D576" s="9" t="s">
        <v>324</v>
      </c>
      <c r="E576" s="9" t="s">
        <v>468</v>
      </c>
      <c r="F576" s="9" t="s">
        <v>469</v>
      </c>
      <c r="G576" s="9" t="s">
        <v>422</v>
      </c>
      <c r="H576" s="9" t="s">
        <v>423</v>
      </c>
      <c r="I576" s="9"/>
      <c r="J576" s="45" t="s">
        <v>696</v>
      </c>
      <c r="K576" s="45"/>
      <c r="L576" s="45"/>
      <c r="BB576" t="s">
        <v>7780</v>
      </c>
      <c r="BC576" t="s">
        <v>337</v>
      </c>
      <c r="BD576">
        <v>11</v>
      </c>
      <c r="BE576" t="s">
        <v>293</v>
      </c>
      <c r="BG576">
        <v>575</v>
      </c>
      <c r="BH576" t="s">
        <v>340</v>
      </c>
      <c r="BI576" t="s">
        <v>303</v>
      </c>
    </row>
    <row r="577" spans="1:61" x14ac:dyDescent="0.25">
      <c r="A577" s="9">
        <v>576</v>
      </c>
      <c r="B577" s="9" t="s">
        <v>179</v>
      </c>
      <c r="C577" s="9" t="s">
        <v>153</v>
      </c>
      <c r="D577" s="9" t="s">
        <v>325</v>
      </c>
      <c r="E577" s="9" t="s">
        <v>470</v>
      </c>
      <c r="F577" s="3" t="s">
        <v>5707</v>
      </c>
      <c r="G577" s="9" t="s">
        <v>424</v>
      </c>
      <c r="H577" s="9" t="s">
        <v>425</v>
      </c>
      <c r="I577" s="9"/>
      <c r="J577" s="45" t="s">
        <v>5704</v>
      </c>
      <c r="K577" s="45"/>
      <c r="L577" s="45"/>
      <c r="BB577" t="s">
        <v>7781</v>
      </c>
      <c r="BC577" t="s">
        <v>337</v>
      </c>
      <c r="BD577">
        <v>12</v>
      </c>
      <c r="BE577" t="s">
        <v>294</v>
      </c>
      <c r="BG577">
        <v>576</v>
      </c>
      <c r="BH577" t="s">
        <v>341</v>
      </c>
      <c r="BI577" t="s">
        <v>304</v>
      </c>
    </row>
    <row r="578" spans="1:61" x14ac:dyDescent="0.25">
      <c r="A578" s="9">
        <v>577</v>
      </c>
      <c r="B578" s="9" t="s">
        <v>180</v>
      </c>
      <c r="C578" s="9" t="s">
        <v>154</v>
      </c>
      <c r="D578" s="9" t="s">
        <v>326</v>
      </c>
      <c r="E578" s="9" t="s">
        <v>470</v>
      </c>
      <c r="F578" s="3" t="s">
        <v>5707</v>
      </c>
      <c r="G578" s="9" t="s">
        <v>425</v>
      </c>
      <c r="H578" s="9" t="s">
        <v>424</v>
      </c>
      <c r="I578" s="9"/>
      <c r="J578" s="45" t="s">
        <v>696</v>
      </c>
      <c r="K578" s="45"/>
      <c r="L578" s="45"/>
      <c r="BB578" t="s">
        <v>7782</v>
      </c>
      <c r="BC578" t="s">
        <v>338</v>
      </c>
      <c r="BD578">
        <v>1</v>
      </c>
      <c r="BE578" t="s">
        <v>295</v>
      </c>
      <c r="BG578">
        <v>577</v>
      </c>
      <c r="BH578" t="s">
        <v>342</v>
      </c>
      <c r="BI578" t="s">
        <v>305</v>
      </c>
    </row>
    <row r="579" spans="1:61" x14ac:dyDescent="0.25">
      <c r="A579" s="9">
        <v>578</v>
      </c>
      <c r="B579" s="9" t="s">
        <v>181</v>
      </c>
      <c r="C579" s="9" t="s">
        <v>155</v>
      </c>
      <c r="D579" s="9" t="s">
        <v>327</v>
      </c>
      <c r="E579" s="9" t="s">
        <v>471</v>
      </c>
      <c r="F579" s="9" t="s">
        <v>472</v>
      </c>
      <c r="G579" s="9" t="s">
        <v>423</v>
      </c>
      <c r="H579" s="9" t="s">
        <v>422</v>
      </c>
      <c r="I579" s="9"/>
      <c r="J579" s="45" t="s">
        <v>696</v>
      </c>
      <c r="K579" s="45"/>
      <c r="L579" s="45"/>
      <c r="BB579" t="s">
        <v>7783</v>
      </c>
      <c r="BC579" t="s">
        <v>338</v>
      </c>
      <c r="BD579">
        <v>2</v>
      </c>
      <c r="BE579" t="s">
        <v>296</v>
      </c>
      <c r="BG579">
        <v>578</v>
      </c>
      <c r="BH579" t="s">
        <v>343</v>
      </c>
      <c r="BI579" t="s">
        <v>306</v>
      </c>
    </row>
    <row r="580" spans="1:61" x14ac:dyDescent="0.25">
      <c r="A580" s="9">
        <v>579</v>
      </c>
      <c r="B580" s="9" t="s">
        <v>182</v>
      </c>
      <c r="C580" s="9" t="s">
        <v>156</v>
      </c>
      <c r="D580" s="9" t="s">
        <v>328</v>
      </c>
      <c r="E580" s="9" t="s">
        <v>471</v>
      </c>
      <c r="F580" s="9" t="s">
        <v>472</v>
      </c>
      <c r="G580" s="9" t="s">
        <v>412</v>
      </c>
      <c r="H580" s="9" t="s">
        <v>413</v>
      </c>
      <c r="I580" s="9"/>
      <c r="J580" s="45" t="s">
        <v>5703</v>
      </c>
      <c r="K580" s="45"/>
      <c r="L580" s="45"/>
      <c r="BB580" t="s">
        <v>7784</v>
      </c>
      <c r="BC580" t="s">
        <v>338</v>
      </c>
      <c r="BD580">
        <v>3</v>
      </c>
      <c r="BE580" t="s">
        <v>297</v>
      </c>
      <c r="BG580">
        <v>579</v>
      </c>
      <c r="BH580" t="s">
        <v>344</v>
      </c>
      <c r="BI580" t="s">
        <v>307</v>
      </c>
    </row>
    <row r="581" spans="1:61" x14ac:dyDescent="0.25">
      <c r="A581" s="9">
        <v>580</v>
      </c>
      <c r="B581" s="9" t="s">
        <v>183</v>
      </c>
      <c r="C581" s="9" t="s">
        <v>157</v>
      </c>
      <c r="D581" s="9" t="s">
        <v>329</v>
      </c>
      <c r="E581" s="9" t="s">
        <v>473</v>
      </c>
      <c r="F581" s="9" t="s">
        <v>474</v>
      </c>
      <c r="G581" s="9" t="s">
        <v>416</v>
      </c>
      <c r="H581" s="9" t="s">
        <v>412</v>
      </c>
      <c r="I581" s="9"/>
      <c r="J581" s="46" t="s">
        <v>5705</v>
      </c>
      <c r="K581" s="45"/>
      <c r="L581" s="45"/>
      <c r="BB581" t="s">
        <v>7785</v>
      </c>
      <c r="BC581" t="s">
        <v>338</v>
      </c>
      <c r="BD581">
        <v>4</v>
      </c>
      <c r="BE581" t="s">
        <v>298</v>
      </c>
      <c r="BG581">
        <v>580</v>
      </c>
      <c r="BH581" t="s">
        <v>345</v>
      </c>
      <c r="BI581" t="s">
        <v>308</v>
      </c>
    </row>
    <row r="582" spans="1:61" x14ac:dyDescent="0.25">
      <c r="A582" s="9">
        <v>581</v>
      </c>
      <c r="B582" s="9" t="s">
        <v>184</v>
      </c>
      <c r="C582" s="9" t="s">
        <v>158</v>
      </c>
      <c r="D582" s="9" t="s">
        <v>330</v>
      </c>
      <c r="E582" s="9" t="s">
        <v>473</v>
      </c>
      <c r="F582" s="9" t="s">
        <v>474</v>
      </c>
      <c r="G582" s="9" t="s">
        <v>417</v>
      </c>
      <c r="H582" s="9" t="s">
        <v>417</v>
      </c>
      <c r="I582" s="9"/>
      <c r="J582" s="45" t="s">
        <v>5703</v>
      </c>
      <c r="K582" s="45"/>
      <c r="L582" s="45"/>
      <c r="BB582" t="s">
        <v>7786</v>
      </c>
      <c r="BC582" t="s">
        <v>338</v>
      </c>
      <c r="BD582">
        <v>5</v>
      </c>
      <c r="BE582" t="s">
        <v>299</v>
      </c>
      <c r="BG582">
        <v>581</v>
      </c>
      <c r="BH582" t="s">
        <v>346</v>
      </c>
      <c r="BI582" t="s">
        <v>309</v>
      </c>
    </row>
    <row r="583" spans="1:61" x14ac:dyDescent="0.25">
      <c r="A583" s="9">
        <v>582</v>
      </c>
      <c r="B583" s="9" t="s">
        <v>185</v>
      </c>
      <c r="C583" s="9" t="s">
        <v>147</v>
      </c>
      <c r="D583" s="9" t="s">
        <v>331</v>
      </c>
      <c r="E583" s="9" t="s">
        <v>475</v>
      </c>
      <c r="F583" s="9" t="s">
        <v>476</v>
      </c>
      <c r="G583" s="9" t="s">
        <v>412</v>
      </c>
      <c r="H583" s="9" t="s">
        <v>416</v>
      </c>
      <c r="I583" s="9"/>
      <c r="J583" s="45" t="s">
        <v>696</v>
      </c>
      <c r="K583" s="45"/>
      <c r="L583" s="45"/>
      <c r="BB583" t="s">
        <v>7787</v>
      </c>
      <c r="BC583" t="s">
        <v>338</v>
      </c>
      <c r="BD583">
        <v>6</v>
      </c>
      <c r="BE583" t="s">
        <v>300</v>
      </c>
      <c r="BG583">
        <v>582</v>
      </c>
      <c r="BH583" t="s">
        <v>347</v>
      </c>
      <c r="BI583" t="s">
        <v>310</v>
      </c>
    </row>
    <row r="584" spans="1:61" x14ac:dyDescent="0.25">
      <c r="A584" s="9">
        <v>583</v>
      </c>
      <c r="B584" s="9" t="s">
        <v>186</v>
      </c>
      <c r="C584" s="9" t="s">
        <v>148</v>
      </c>
      <c r="D584" s="9" t="s">
        <v>332</v>
      </c>
      <c r="E584" s="9" t="s">
        <v>475</v>
      </c>
      <c r="F584" s="9" t="s">
        <v>476</v>
      </c>
      <c r="G584" s="9" t="s">
        <v>413</v>
      </c>
      <c r="H584" s="9" t="s">
        <v>412</v>
      </c>
      <c r="I584" s="9"/>
      <c r="J584" s="45" t="s">
        <v>696</v>
      </c>
      <c r="K584" s="45"/>
      <c r="L584" s="45"/>
      <c r="BB584" t="s">
        <v>7788</v>
      </c>
      <c r="BC584" t="s">
        <v>338</v>
      </c>
      <c r="BD584">
        <v>7</v>
      </c>
      <c r="BE584" t="s">
        <v>301</v>
      </c>
      <c r="BG584">
        <v>583</v>
      </c>
      <c r="BH584" t="s">
        <v>348</v>
      </c>
      <c r="BI584" t="s">
        <v>311</v>
      </c>
    </row>
    <row r="585" spans="1:61" x14ac:dyDescent="0.25">
      <c r="A585" s="9">
        <v>584</v>
      </c>
      <c r="B585" s="9" t="s">
        <v>176</v>
      </c>
      <c r="C585" s="9" t="s">
        <v>149</v>
      </c>
      <c r="D585" s="9" t="s">
        <v>333</v>
      </c>
      <c r="E585" s="9" t="s">
        <v>410</v>
      </c>
      <c r="F585" s="9" t="s">
        <v>411</v>
      </c>
      <c r="G585" s="9" t="s">
        <v>422</v>
      </c>
      <c r="H585" s="9" t="s">
        <v>423</v>
      </c>
      <c r="I585" s="9"/>
      <c r="J585" s="45" t="s">
        <v>5704</v>
      </c>
      <c r="K585" s="45"/>
      <c r="L585" s="45"/>
      <c r="BB585" t="s">
        <v>7789</v>
      </c>
      <c r="BC585" t="s">
        <v>338</v>
      </c>
      <c r="BD585">
        <v>8</v>
      </c>
      <c r="BE585" t="s">
        <v>302</v>
      </c>
      <c r="BG585">
        <v>584</v>
      </c>
      <c r="BH585" t="s">
        <v>349</v>
      </c>
      <c r="BI585" t="s">
        <v>312</v>
      </c>
    </row>
    <row r="586" spans="1:61" x14ac:dyDescent="0.25">
      <c r="A586" s="9">
        <v>585</v>
      </c>
      <c r="B586" s="9" t="s">
        <v>177</v>
      </c>
      <c r="C586" s="9" t="s">
        <v>150</v>
      </c>
      <c r="D586" s="9" t="s">
        <v>334</v>
      </c>
      <c r="E586" s="9" t="s">
        <v>410</v>
      </c>
      <c r="F586" s="9" t="s">
        <v>411</v>
      </c>
      <c r="G586" s="9" t="s">
        <v>412</v>
      </c>
      <c r="H586" s="9" t="s">
        <v>413</v>
      </c>
      <c r="I586" s="9"/>
      <c r="J586" s="45" t="s">
        <v>696</v>
      </c>
      <c r="K586" s="45"/>
      <c r="L586" s="45"/>
      <c r="BB586" t="s">
        <v>7790</v>
      </c>
      <c r="BC586" t="s">
        <v>338</v>
      </c>
      <c r="BD586">
        <v>9</v>
      </c>
      <c r="BE586" t="s">
        <v>303</v>
      </c>
      <c r="BG586">
        <v>585</v>
      </c>
      <c r="BH586" t="s">
        <v>350</v>
      </c>
      <c r="BI586" t="s">
        <v>313</v>
      </c>
    </row>
    <row r="587" spans="1:61" x14ac:dyDescent="0.25">
      <c r="A587" s="9">
        <v>586</v>
      </c>
      <c r="B587" s="9" t="s">
        <v>179</v>
      </c>
      <c r="C587" s="9" t="s">
        <v>151</v>
      </c>
      <c r="D587" s="9" t="s">
        <v>335</v>
      </c>
      <c r="E587" s="9" t="s">
        <v>414</v>
      </c>
      <c r="F587" s="9" t="s">
        <v>415</v>
      </c>
      <c r="G587" s="9" t="s">
        <v>416</v>
      </c>
      <c r="H587" s="9" t="s">
        <v>412</v>
      </c>
      <c r="I587" s="9"/>
      <c r="J587" s="45" t="s">
        <v>696</v>
      </c>
      <c r="K587" s="45"/>
      <c r="L587" s="45"/>
      <c r="BB587" t="s">
        <v>7791</v>
      </c>
      <c r="BC587" t="s">
        <v>338</v>
      </c>
      <c r="BD587">
        <v>10</v>
      </c>
      <c r="BE587" t="s">
        <v>304</v>
      </c>
      <c r="BG587">
        <v>586</v>
      </c>
      <c r="BH587" t="s">
        <v>351</v>
      </c>
      <c r="BI587" t="s">
        <v>314</v>
      </c>
    </row>
    <row r="588" spans="1:61" x14ac:dyDescent="0.25">
      <c r="A588" s="9">
        <v>587</v>
      </c>
      <c r="B588" s="9" t="s">
        <v>180</v>
      </c>
      <c r="C588" s="9" t="s">
        <v>152</v>
      </c>
      <c r="D588" s="9" t="s">
        <v>336</v>
      </c>
      <c r="E588" s="9" t="s">
        <v>414</v>
      </c>
      <c r="F588" s="9" t="s">
        <v>415</v>
      </c>
      <c r="G588" s="9" t="s">
        <v>417</v>
      </c>
      <c r="H588" s="9" t="s">
        <v>417</v>
      </c>
      <c r="I588" s="9"/>
      <c r="J588" s="45" t="s">
        <v>5703</v>
      </c>
      <c r="K588" s="45"/>
      <c r="L588" s="45"/>
      <c r="BB588" t="s">
        <v>7792</v>
      </c>
      <c r="BC588" t="s">
        <v>338</v>
      </c>
      <c r="BD588">
        <v>11</v>
      </c>
      <c r="BE588" t="s">
        <v>305</v>
      </c>
      <c r="BG588">
        <v>587</v>
      </c>
      <c r="BH588" t="s">
        <v>352</v>
      </c>
      <c r="BI588" t="s">
        <v>315</v>
      </c>
    </row>
    <row r="589" spans="1:61" x14ac:dyDescent="0.25">
      <c r="A589" s="9">
        <v>588</v>
      </c>
      <c r="B589" s="9" t="s">
        <v>181</v>
      </c>
      <c r="C589" s="9" t="s">
        <v>153</v>
      </c>
      <c r="D589" s="9" t="s">
        <v>337</v>
      </c>
      <c r="E589" s="9" t="s">
        <v>418</v>
      </c>
      <c r="F589" s="9" t="s">
        <v>419</v>
      </c>
      <c r="G589" s="9" t="s">
        <v>412</v>
      </c>
      <c r="H589" s="9" t="s">
        <v>416</v>
      </c>
      <c r="I589" s="9"/>
      <c r="J589" s="46" t="s">
        <v>5705</v>
      </c>
      <c r="K589" s="45"/>
      <c r="L589" s="45"/>
      <c r="BB589" t="s">
        <v>7793</v>
      </c>
      <c r="BC589" t="s">
        <v>338</v>
      </c>
      <c r="BD589">
        <v>12</v>
      </c>
      <c r="BE589" t="s">
        <v>306</v>
      </c>
      <c r="BG589">
        <v>588</v>
      </c>
      <c r="BH589" t="s">
        <v>293</v>
      </c>
      <c r="BI589" t="s">
        <v>316</v>
      </c>
    </row>
    <row r="590" spans="1:61" x14ac:dyDescent="0.25">
      <c r="A590" s="9">
        <v>589</v>
      </c>
      <c r="B590" s="9" t="s">
        <v>182</v>
      </c>
      <c r="C590" s="9" t="s">
        <v>154</v>
      </c>
      <c r="D590" s="9" t="s">
        <v>338</v>
      </c>
      <c r="E590" s="9" t="s">
        <v>418</v>
      </c>
      <c r="F590" s="9" t="s">
        <v>419</v>
      </c>
      <c r="G590" s="9" t="s">
        <v>413</v>
      </c>
      <c r="H590" s="9" t="s">
        <v>412</v>
      </c>
      <c r="I590" s="9"/>
      <c r="J590" s="45" t="s">
        <v>5703</v>
      </c>
      <c r="K590" s="45"/>
      <c r="L590" s="45"/>
      <c r="BB590" t="s">
        <v>7794</v>
      </c>
      <c r="BC590" t="s">
        <v>339</v>
      </c>
      <c r="BD590">
        <v>1</v>
      </c>
      <c r="BE590" t="s">
        <v>307</v>
      </c>
      <c r="BG590">
        <v>589</v>
      </c>
      <c r="BH590" t="s">
        <v>294</v>
      </c>
      <c r="BI590" t="s">
        <v>317</v>
      </c>
    </row>
    <row r="591" spans="1:61" x14ac:dyDescent="0.25">
      <c r="A591" s="9">
        <v>590</v>
      </c>
      <c r="B591" s="9" t="s">
        <v>183</v>
      </c>
      <c r="C591" s="9" t="s">
        <v>155</v>
      </c>
      <c r="D591" s="9" t="s">
        <v>339</v>
      </c>
      <c r="E591" s="9" t="s">
        <v>420</v>
      </c>
      <c r="F591" s="9" t="s">
        <v>421</v>
      </c>
      <c r="G591" s="9" t="s">
        <v>422</v>
      </c>
      <c r="H591" s="9" t="s">
        <v>423</v>
      </c>
      <c r="I591" s="9"/>
      <c r="J591" s="45" t="s">
        <v>696</v>
      </c>
      <c r="K591" s="45"/>
      <c r="L591" s="45"/>
      <c r="BB591" t="s">
        <v>7795</v>
      </c>
      <c r="BC591" t="s">
        <v>339</v>
      </c>
      <c r="BD591">
        <v>2</v>
      </c>
      <c r="BE591" t="s">
        <v>308</v>
      </c>
      <c r="BG591">
        <v>590</v>
      </c>
      <c r="BH591" t="s">
        <v>295</v>
      </c>
      <c r="BI591" t="s">
        <v>318</v>
      </c>
    </row>
    <row r="592" spans="1:61" x14ac:dyDescent="0.25">
      <c r="A592" s="9">
        <v>591</v>
      </c>
      <c r="B592" s="9" t="s">
        <v>184</v>
      </c>
      <c r="C592" s="9" t="s">
        <v>156</v>
      </c>
      <c r="D592" s="9" t="s">
        <v>340</v>
      </c>
      <c r="E592" s="9" t="s">
        <v>420</v>
      </c>
      <c r="F592" s="9" t="s">
        <v>421</v>
      </c>
      <c r="G592" s="9" t="s">
        <v>424</v>
      </c>
      <c r="H592" s="9" t="s">
        <v>425</v>
      </c>
      <c r="I592" s="9"/>
      <c r="J592" s="45" t="s">
        <v>696</v>
      </c>
      <c r="K592" s="45"/>
      <c r="L592" s="45"/>
      <c r="BB592" t="s">
        <v>7796</v>
      </c>
      <c r="BC592" t="s">
        <v>339</v>
      </c>
      <c r="BD592">
        <v>3</v>
      </c>
      <c r="BE592" t="s">
        <v>309</v>
      </c>
      <c r="BG592">
        <v>591</v>
      </c>
      <c r="BH592" t="s">
        <v>296</v>
      </c>
      <c r="BI592" t="s">
        <v>319</v>
      </c>
    </row>
    <row r="593" spans="1:61" x14ac:dyDescent="0.25">
      <c r="A593" s="9">
        <v>592</v>
      </c>
      <c r="B593" s="9" t="s">
        <v>185</v>
      </c>
      <c r="C593" s="9" t="s">
        <v>157</v>
      </c>
      <c r="D593" s="9" t="s">
        <v>341</v>
      </c>
      <c r="E593" s="9" t="s">
        <v>426</v>
      </c>
      <c r="F593" s="9" t="s">
        <v>427</v>
      </c>
      <c r="G593" s="9" t="s">
        <v>425</v>
      </c>
      <c r="H593" s="9" t="s">
        <v>424</v>
      </c>
      <c r="I593" s="9"/>
      <c r="J593" s="45" t="s">
        <v>5704</v>
      </c>
      <c r="K593" s="45"/>
      <c r="L593" s="45"/>
      <c r="BB593" t="s">
        <v>7797</v>
      </c>
      <c r="BC593" t="s">
        <v>339</v>
      </c>
      <c r="BD593">
        <v>4</v>
      </c>
      <c r="BE593" t="s">
        <v>310</v>
      </c>
      <c r="BG593">
        <v>592</v>
      </c>
      <c r="BH593" t="s">
        <v>297</v>
      </c>
      <c r="BI593" t="s">
        <v>320</v>
      </c>
    </row>
    <row r="594" spans="1:61" x14ac:dyDescent="0.25">
      <c r="A594" s="9">
        <v>593</v>
      </c>
      <c r="B594" s="9" t="s">
        <v>186</v>
      </c>
      <c r="C594" s="9" t="s">
        <v>158</v>
      </c>
      <c r="D594" s="9" t="s">
        <v>342</v>
      </c>
      <c r="E594" s="9" t="s">
        <v>426</v>
      </c>
      <c r="F594" s="9" t="s">
        <v>427</v>
      </c>
      <c r="G594" s="9" t="s">
        <v>423</v>
      </c>
      <c r="H594" s="9" t="s">
        <v>422</v>
      </c>
      <c r="I594" s="9"/>
      <c r="J594" s="45" t="s">
        <v>696</v>
      </c>
      <c r="K594" s="45"/>
      <c r="L594" s="45"/>
      <c r="BB594" t="s">
        <v>7798</v>
      </c>
      <c r="BC594" t="s">
        <v>339</v>
      </c>
      <c r="BD594">
        <v>5</v>
      </c>
      <c r="BE594" t="s">
        <v>311</v>
      </c>
      <c r="BG594">
        <v>593</v>
      </c>
      <c r="BH594" t="s">
        <v>298</v>
      </c>
      <c r="BI594" t="s">
        <v>321</v>
      </c>
    </row>
    <row r="595" spans="1:61" x14ac:dyDescent="0.25">
      <c r="A595" s="9">
        <v>594</v>
      </c>
      <c r="B595" s="9" t="s">
        <v>176</v>
      </c>
      <c r="C595" s="9" t="s">
        <v>147</v>
      </c>
      <c r="D595" s="9" t="s">
        <v>343</v>
      </c>
      <c r="E595" s="9" t="s">
        <v>428</v>
      </c>
      <c r="F595" s="9" t="s">
        <v>429</v>
      </c>
      <c r="G595" s="9" t="s">
        <v>412</v>
      </c>
      <c r="H595" s="9" t="s">
        <v>413</v>
      </c>
      <c r="I595" s="9"/>
      <c r="J595" s="45" t="s">
        <v>696</v>
      </c>
      <c r="K595" s="45"/>
      <c r="L595" s="45"/>
      <c r="BB595" t="s">
        <v>7799</v>
      </c>
      <c r="BC595" t="s">
        <v>339</v>
      </c>
      <c r="BD595">
        <v>6</v>
      </c>
      <c r="BE595" t="s">
        <v>312</v>
      </c>
      <c r="BG595">
        <v>594</v>
      </c>
      <c r="BH595" t="s">
        <v>299</v>
      </c>
      <c r="BI595" t="s">
        <v>322</v>
      </c>
    </row>
    <row r="596" spans="1:61" x14ac:dyDescent="0.25">
      <c r="A596" s="9">
        <v>595</v>
      </c>
      <c r="B596" s="9" t="s">
        <v>177</v>
      </c>
      <c r="C596" s="9" t="s">
        <v>148</v>
      </c>
      <c r="D596" s="9" t="s">
        <v>344</v>
      </c>
      <c r="E596" s="9" t="s">
        <v>428</v>
      </c>
      <c r="F596" s="9" t="s">
        <v>429</v>
      </c>
      <c r="G596" s="9" t="s">
        <v>416</v>
      </c>
      <c r="H596" s="9" t="s">
        <v>412</v>
      </c>
      <c r="I596" s="9"/>
      <c r="J596" s="45" t="s">
        <v>5703</v>
      </c>
      <c r="K596" s="45"/>
      <c r="L596" s="45"/>
      <c r="BB596" t="s">
        <v>7800</v>
      </c>
      <c r="BC596" t="s">
        <v>339</v>
      </c>
      <c r="BD596">
        <v>7</v>
      </c>
      <c r="BE596" t="s">
        <v>313</v>
      </c>
      <c r="BG596">
        <v>595</v>
      </c>
      <c r="BH596" t="s">
        <v>300</v>
      </c>
      <c r="BI596" t="s">
        <v>323</v>
      </c>
    </row>
    <row r="597" spans="1:61" x14ac:dyDescent="0.25">
      <c r="A597" s="9">
        <v>596</v>
      </c>
      <c r="B597" s="9" t="s">
        <v>179</v>
      </c>
      <c r="C597" s="9" t="s">
        <v>149</v>
      </c>
      <c r="D597" s="9" t="s">
        <v>345</v>
      </c>
      <c r="E597" s="9" t="s">
        <v>430</v>
      </c>
      <c r="F597" s="9" t="s">
        <v>431</v>
      </c>
      <c r="G597" s="9" t="s">
        <v>417</v>
      </c>
      <c r="H597" s="9" t="s">
        <v>417</v>
      </c>
      <c r="I597" s="9"/>
      <c r="J597" s="46" t="s">
        <v>5705</v>
      </c>
      <c r="K597" s="45"/>
      <c r="L597" s="45"/>
      <c r="BB597" t="s">
        <v>7801</v>
      </c>
      <c r="BC597" t="s">
        <v>339</v>
      </c>
      <c r="BD597">
        <v>8</v>
      </c>
      <c r="BE597" t="s">
        <v>314</v>
      </c>
      <c r="BG597">
        <v>596</v>
      </c>
      <c r="BH597" t="s">
        <v>301</v>
      </c>
      <c r="BI597" t="s">
        <v>324</v>
      </c>
    </row>
    <row r="598" spans="1:61" x14ac:dyDescent="0.25">
      <c r="A598" s="9">
        <v>597</v>
      </c>
      <c r="B598" s="9" t="s">
        <v>180</v>
      </c>
      <c r="C598" s="9" t="s">
        <v>150</v>
      </c>
      <c r="D598" s="9" t="s">
        <v>346</v>
      </c>
      <c r="E598" s="9" t="s">
        <v>430</v>
      </c>
      <c r="F598" s="9" t="s">
        <v>431</v>
      </c>
      <c r="G598" s="9" t="s">
        <v>412</v>
      </c>
      <c r="H598" s="9" t="s">
        <v>416</v>
      </c>
      <c r="I598" s="9"/>
      <c r="J598" s="45" t="s">
        <v>696</v>
      </c>
      <c r="K598" s="45"/>
      <c r="L598" s="45"/>
      <c r="BB598" t="s">
        <v>7802</v>
      </c>
      <c r="BC598" t="s">
        <v>339</v>
      </c>
      <c r="BD598">
        <v>9</v>
      </c>
      <c r="BE598" t="s">
        <v>315</v>
      </c>
      <c r="BG598">
        <v>597</v>
      </c>
      <c r="BH598" t="s">
        <v>302</v>
      </c>
      <c r="BI598" t="s">
        <v>325</v>
      </c>
    </row>
    <row r="599" spans="1:61" x14ac:dyDescent="0.25">
      <c r="A599" s="9">
        <v>598</v>
      </c>
      <c r="B599" s="9" t="s">
        <v>181</v>
      </c>
      <c r="C599" s="9" t="s">
        <v>151</v>
      </c>
      <c r="D599" s="9" t="s">
        <v>347</v>
      </c>
      <c r="E599" s="9" t="s">
        <v>432</v>
      </c>
      <c r="F599" s="9" t="s">
        <v>433</v>
      </c>
      <c r="G599" s="9" t="s">
        <v>413</v>
      </c>
      <c r="H599" s="9" t="s">
        <v>412</v>
      </c>
      <c r="I599" s="9"/>
      <c r="J599" s="45" t="s">
        <v>5703</v>
      </c>
      <c r="K599" s="45"/>
      <c r="L599" s="45"/>
      <c r="BB599" t="s">
        <v>7803</v>
      </c>
      <c r="BC599" t="s">
        <v>339</v>
      </c>
      <c r="BD599">
        <v>10</v>
      </c>
      <c r="BE599" t="s">
        <v>316</v>
      </c>
      <c r="BG599">
        <v>598</v>
      </c>
      <c r="BH599" t="s">
        <v>303</v>
      </c>
      <c r="BI599" t="s">
        <v>326</v>
      </c>
    </row>
    <row r="600" spans="1:61" x14ac:dyDescent="0.25">
      <c r="A600" s="9">
        <v>599</v>
      </c>
      <c r="B600" s="9" t="s">
        <v>182</v>
      </c>
      <c r="C600" s="9" t="s">
        <v>152</v>
      </c>
      <c r="D600" s="9" t="s">
        <v>348</v>
      </c>
      <c r="E600" s="9" t="s">
        <v>432</v>
      </c>
      <c r="F600" s="9" t="s">
        <v>433</v>
      </c>
      <c r="G600" s="9" t="s">
        <v>422</v>
      </c>
      <c r="H600" s="9" t="s">
        <v>423</v>
      </c>
      <c r="I600" s="9"/>
      <c r="J600" s="45" t="s">
        <v>696</v>
      </c>
      <c r="K600" s="45"/>
      <c r="L600" s="45"/>
      <c r="BB600" t="s">
        <v>7804</v>
      </c>
      <c r="BC600" t="s">
        <v>339</v>
      </c>
      <c r="BD600">
        <v>11</v>
      </c>
      <c r="BE600" t="s">
        <v>317</v>
      </c>
      <c r="BG600">
        <v>599</v>
      </c>
      <c r="BH600" t="s">
        <v>304</v>
      </c>
      <c r="BI600" t="s">
        <v>327</v>
      </c>
    </row>
    <row r="601" spans="1:61" x14ac:dyDescent="0.25">
      <c r="A601" s="9">
        <v>600</v>
      </c>
      <c r="B601" s="9" t="s">
        <v>183</v>
      </c>
      <c r="C601" s="9" t="s">
        <v>153</v>
      </c>
      <c r="D601" s="9" t="s">
        <v>349</v>
      </c>
      <c r="E601" s="9" t="s">
        <v>434</v>
      </c>
      <c r="F601" s="9" t="s">
        <v>435</v>
      </c>
      <c r="G601" s="9" t="s">
        <v>424</v>
      </c>
      <c r="H601" s="9" t="s">
        <v>425</v>
      </c>
      <c r="I601" s="9"/>
      <c r="J601" s="45" t="s">
        <v>5704</v>
      </c>
      <c r="K601" s="45"/>
      <c r="L601" s="45"/>
      <c r="BB601" t="s">
        <v>7805</v>
      </c>
      <c r="BC601" t="s">
        <v>339</v>
      </c>
      <c r="BD601">
        <v>12</v>
      </c>
      <c r="BE601" t="s">
        <v>318</v>
      </c>
      <c r="BG601">
        <v>600</v>
      </c>
      <c r="BH601" t="s">
        <v>305</v>
      </c>
      <c r="BI601" t="s">
        <v>328</v>
      </c>
    </row>
    <row r="602" spans="1:61" x14ac:dyDescent="0.25">
      <c r="A602" s="9">
        <v>601</v>
      </c>
      <c r="B602" s="9" t="s">
        <v>184</v>
      </c>
      <c r="C602" s="9" t="s">
        <v>154</v>
      </c>
      <c r="D602" s="9" t="s">
        <v>350</v>
      </c>
      <c r="E602" s="9" t="s">
        <v>434</v>
      </c>
      <c r="F602" s="9" t="s">
        <v>435</v>
      </c>
      <c r="G602" s="9" t="s">
        <v>425</v>
      </c>
      <c r="H602" s="9" t="s">
        <v>424</v>
      </c>
      <c r="I602" s="9"/>
      <c r="J602" s="45" t="s">
        <v>696</v>
      </c>
      <c r="K602" s="45"/>
      <c r="L602" s="45"/>
      <c r="BB602" t="s">
        <v>7806</v>
      </c>
      <c r="BC602" t="s">
        <v>340</v>
      </c>
      <c r="BD602">
        <v>1</v>
      </c>
      <c r="BE602" t="s">
        <v>319</v>
      </c>
      <c r="BG602">
        <v>601</v>
      </c>
      <c r="BH602" t="s">
        <v>306</v>
      </c>
      <c r="BI602" t="s">
        <v>329</v>
      </c>
    </row>
    <row r="603" spans="1:61" x14ac:dyDescent="0.25">
      <c r="A603" s="9">
        <v>602</v>
      </c>
      <c r="B603" s="9" t="s">
        <v>185</v>
      </c>
      <c r="C603" s="9" t="s">
        <v>155</v>
      </c>
      <c r="D603" s="9" t="s">
        <v>351</v>
      </c>
      <c r="E603" s="9" t="s">
        <v>436</v>
      </c>
      <c r="F603" s="9" t="s">
        <v>437</v>
      </c>
      <c r="G603" s="9" t="s">
        <v>423</v>
      </c>
      <c r="H603" s="9" t="s">
        <v>422</v>
      </c>
      <c r="I603" s="9"/>
      <c r="J603" s="45" t="s">
        <v>696</v>
      </c>
      <c r="K603" s="45"/>
      <c r="L603" s="45"/>
      <c r="BB603" t="s">
        <v>7807</v>
      </c>
      <c r="BC603" t="s">
        <v>340</v>
      </c>
      <c r="BD603">
        <v>2</v>
      </c>
      <c r="BE603" t="s">
        <v>320</v>
      </c>
      <c r="BG603">
        <v>602</v>
      </c>
      <c r="BH603" t="s">
        <v>307</v>
      </c>
      <c r="BI603" t="s">
        <v>330</v>
      </c>
    </row>
    <row r="604" spans="1:61" x14ac:dyDescent="0.25">
      <c r="A604" s="9">
        <v>603</v>
      </c>
      <c r="B604" s="9" t="s">
        <v>186</v>
      </c>
      <c r="C604" s="9" t="s">
        <v>156</v>
      </c>
      <c r="D604" s="9" t="s">
        <v>352</v>
      </c>
      <c r="E604" s="9" t="s">
        <v>436</v>
      </c>
      <c r="F604" s="9" t="s">
        <v>437</v>
      </c>
      <c r="G604" s="9" t="s">
        <v>412</v>
      </c>
      <c r="H604" s="9" t="s">
        <v>413</v>
      </c>
      <c r="I604" s="9"/>
      <c r="J604" s="45" t="s">
        <v>5703</v>
      </c>
      <c r="K604" s="45"/>
      <c r="L604" s="45"/>
      <c r="BB604" t="s">
        <v>7808</v>
      </c>
      <c r="BC604" t="s">
        <v>340</v>
      </c>
      <c r="BD604">
        <v>3</v>
      </c>
      <c r="BE604" t="s">
        <v>321</v>
      </c>
      <c r="BG604">
        <v>603</v>
      </c>
      <c r="BH604" t="s">
        <v>308</v>
      </c>
      <c r="BI604" t="s">
        <v>331</v>
      </c>
    </row>
    <row r="605" spans="1:61" x14ac:dyDescent="0.25">
      <c r="A605" s="9">
        <v>604</v>
      </c>
      <c r="B605" s="9" t="s">
        <v>176</v>
      </c>
      <c r="C605" s="9" t="s">
        <v>157</v>
      </c>
      <c r="D605" s="9" t="s">
        <v>293</v>
      </c>
      <c r="E605" s="9" t="s">
        <v>438</v>
      </c>
      <c r="F605" s="9" t="s">
        <v>439</v>
      </c>
      <c r="G605" s="9" t="s">
        <v>416</v>
      </c>
      <c r="H605" s="9" t="s">
        <v>412</v>
      </c>
      <c r="I605" s="9"/>
      <c r="J605" s="46" t="s">
        <v>5705</v>
      </c>
      <c r="K605" s="45"/>
      <c r="L605" s="45"/>
      <c r="BB605" t="s">
        <v>7809</v>
      </c>
      <c r="BC605" t="s">
        <v>340</v>
      </c>
      <c r="BD605">
        <v>4</v>
      </c>
      <c r="BE605" t="s">
        <v>322</v>
      </c>
      <c r="BG605">
        <v>604</v>
      </c>
      <c r="BH605" t="s">
        <v>309</v>
      </c>
      <c r="BI605" t="s">
        <v>332</v>
      </c>
    </row>
    <row r="606" spans="1:61" x14ac:dyDescent="0.25">
      <c r="A606" s="9">
        <v>605</v>
      </c>
      <c r="B606" s="9" t="s">
        <v>177</v>
      </c>
      <c r="C606" s="9" t="s">
        <v>158</v>
      </c>
      <c r="D606" s="9" t="s">
        <v>294</v>
      </c>
      <c r="E606" s="9" t="s">
        <v>438</v>
      </c>
      <c r="F606" s="9" t="s">
        <v>439</v>
      </c>
      <c r="G606" s="9" t="s">
        <v>417</v>
      </c>
      <c r="H606" s="9" t="s">
        <v>417</v>
      </c>
      <c r="I606" s="9"/>
      <c r="J606" s="45" t="s">
        <v>696</v>
      </c>
      <c r="K606" s="45"/>
      <c r="L606" s="45"/>
      <c r="BB606" t="s">
        <v>7810</v>
      </c>
      <c r="BC606" t="s">
        <v>340</v>
      </c>
      <c r="BD606">
        <v>5</v>
      </c>
      <c r="BE606" t="s">
        <v>323</v>
      </c>
      <c r="BG606">
        <v>605</v>
      </c>
      <c r="BH606" t="s">
        <v>310</v>
      </c>
      <c r="BI606" t="s">
        <v>333</v>
      </c>
    </row>
    <row r="607" spans="1:61" x14ac:dyDescent="0.25">
      <c r="A607" s="9">
        <v>606</v>
      </c>
      <c r="B607" s="9" t="s">
        <v>179</v>
      </c>
      <c r="C607" s="9" t="s">
        <v>147</v>
      </c>
      <c r="D607" s="9" t="s">
        <v>295</v>
      </c>
      <c r="E607" s="9" t="s">
        <v>440</v>
      </c>
      <c r="F607" s="9" t="s">
        <v>441</v>
      </c>
      <c r="G607" s="9" t="s">
        <v>412</v>
      </c>
      <c r="H607" s="9" t="s">
        <v>416</v>
      </c>
      <c r="I607" s="9"/>
      <c r="J607" s="45" t="s">
        <v>5703</v>
      </c>
      <c r="K607" s="45"/>
      <c r="L607" s="45"/>
      <c r="BB607" t="s">
        <v>7811</v>
      </c>
      <c r="BC607" t="s">
        <v>340</v>
      </c>
      <c r="BD607">
        <v>6</v>
      </c>
      <c r="BE607" t="s">
        <v>324</v>
      </c>
      <c r="BG607">
        <v>606</v>
      </c>
      <c r="BH607" t="s">
        <v>311</v>
      </c>
      <c r="BI607" t="s">
        <v>334</v>
      </c>
    </row>
    <row r="608" spans="1:61" x14ac:dyDescent="0.25">
      <c r="A608" s="9">
        <v>607</v>
      </c>
      <c r="B608" s="9" t="s">
        <v>180</v>
      </c>
      <c r="C608" s="9" t="s">
        <v>148</v>
      </c>
      <c r="D608" s="9" t="s">
        <v>296</v>
      </c>
      <c r="E608" s="9" t="s">
        <v>440</v>
      </c>
      <c r="F608" s="9" t="s">
        <v>441</v>
      </c>
      <c r="G608" s="9" t="s">
        <v>413</v>
      </c>
      <c r="H608" s="9" t="s">
        <v>412</v>
      </c>
      <c r="I608" s="9"/>
      <c r="J608" s="45" t="s">
        <v>696</v>
      </c>
      <c r="K608" s="45"/>
      <c r="L608" s="45"/>
      <c r="BB608" t="s">
        <v>7812</v>
      </c>
      <c r="BC608" t="s">
        <v>340</v>
      </c>
      <c r="BD608">
        <v>7</v>
      </c>
      <c r="BE608" t="s">
        <v>325</v>
      </c>
      <c r="BG608">
        <v>607</v>
      </c>
      <c r="BH608" t="s">
        <v>312</v>
      </c>
      <c r="BI608" t="s">
        <v>335</v>
      </c>
    </row>
    <row r="609" spans="1:61" x14ac:dyDescent="0.25">
      <c r="A609" s="9">
        <v>608</v>
      </c>
      <c r="B609" s="9" t="s">
        <v>181</v>
      </c>
      <c r="C609" s="9" t="s">
        <v>149</v>
      </c>
      <c r="D609" s="9" t="s">
        <v>297</v>
      </c>
      <c r="E609" s="9" t="s">
        <v>442</v>
      </c>
      <c r="F609" s="9" t="s">
        <v>443</v>
      </c>
      <c r="G609" s="9" t="s">
        <v>422</v>
      </c>
      <c r="H609" s="9" t="s">
        <v>423</v>
      </c>
      <c r="I609" s="9"/>
      <c r="J609" s="45" t="s">
        <v>5704</v>
      </c>
      <c r="K609" s="45"/>
      <c r="L609" s="45"/>
      <c r="BB609" t="s">
        <v>7813</v>
      </c>
      <c r="BC609" t="s">
        <v>340</v>
      </c>
      <c r="BD609">
        <v>8</v>
      </c>
      <c r="BE609" t="s">
        <v>326</v>
      </c>
      <c r="BG609">
        <v>608</v>
      </c>
      <c r="BH609" t="s">
        <v>313</v>
      </c>
      <c r="BI609" t="s">
        <v>336</v>
      </c>
    </row>
    <row r="610" spans="1:61" x14ac:dyDescent="0.25">
      <c r="A610" s="9">
        <v>609</v>
      </c>
      <c r="B610" s="9" t="s">
        <v>182</v>
      </c>
      <c r="C610" s="9" t="s">
        <v>150</v>
      </c>
      <c r="D610" s="9" t="s">
        <v>298</v>
      </c>
      <c r="E610" s="9" t="s">
        <v>442</v>
      </c>
      <c r="F610" s="9" t="s">
        <v>443</v>
      </c>
      <c r="G610" s="9" t="s">
        <v>424</v>
      </c>
      <c r="H610" s="9" t="s">
        <v>425</v>
      </c>
      <c r="I610" s="9"/>
      <c r="J610" s="45" t="s">
        <v>696</v>
      </c>
      <c r="K610" s="45"/>
      <c r="L610" s="45"/>
      <c r="BB610" t="s">
        <v>7814</v>
      </c>
      <c r="BC610" t="s">
        <v>340</v>
      </c>
      <c r="BD610">
        <v>9</v>
      </c>
      <c r="BE610" t="s">
        <v>327</v>
      </c>
      <c r="BG610">
        <v>609</v>
      </c>
      <c r="BH610" t="s">
        <v>314</v>
      </c>
      <c r="BI610" t="s">
        <v>337</v>
      </c>
    </row>
    <row r="611" spans="1:61" x14ac:dyDescent="0.25">
      <c r="A611" s="9">
        <v>610</v>
      </c>
      <c r="B611" s="9" t="s">
        <v>183</v>
      </c>
      <c r="C611" s="9" t="s">
        <v>151</v>
      </c>
      <c r="D611" s="9" t="s">
        <v>299</v>
      </c>
      <c r="E611" s="9" t="s">
        <v>444</v>
      </c>
      <c r="F611" s="9" t="s">
        <v>445</v>
      </c>
      <c r="G611" s="9" t="s">
        <v>425</v>
      </c>
      <c r="H611" s="9" t="s">
        <v>424</v>
      </c>
      <c r="I611" s="9"/>
      <c r="J611" s="45" t="s">
        <v>696</v>
      </c>
      <c r="K611" s="45"/>
      <c r="L611" s="45"/>
      <c r="BB611" t="s">
        <v>7815</v>
      </c>
      <c r="BC611" t="s">
        <v>340</v>
      </c>
      <c r="BD611">
        <v>10</v>
      </c>
      <c r="BE611" t="s">
        <v>328</v>
      </c>
      <c r="BG611">
        <v>610</v>
      </c>
      <c r="BH611" t="s">
        <v>315</v>
      </c>
      <c r="BI611" t="s">
        <v>338</v>
      </c>
    </row>
    <row r="612" spans="1:61" x14ac:dyDescent="0.25">
      <c r="A612" s="9">
        <v>611</v>
      </c>
      <c r="B612" s="9" t="s">
        <v>184</v>
      </c>
      <c r="C612" s="9" t="s">
        <v>152</v>
      </c>
      <c r="D612" s="9" t="s">
        <v>300</v>
      </c>
      <c r="E612" s="9" t="s">
        <v>444</v>
      </c>
      <c r="F612" s="9" t="s">
        <v>445</v>
      </c>
      <c r="G612" s="9" t="s">
        <v>423</v>
      </c>
      <c r="H612" s="9" t="s">
        <v>422</v>
      </c>
      <c r="I612" s="9"/>
      <c r="J612" s="45" t="s">
        <v>5703</v>
      </c>
      <c r="K612" s="45"/>
      <c r="L612" s="45"/>
      <c r="BB612" t="s">
        <v>7816</v>
      </c>
      <c r="BC612" t="s">
        <v>340</v>
      </c>
      <c r="BD612">
        <v>11</v>
      </c>
      <c r="BE612" t="s">
        <v>329</v>
      </c>
      <c r="BG612">
        <v>611</v>
      </c>
      <c r="BH612" t="s">
        <v>316</v>
      </c>
      <c r="BI612" t="s">
        <v>339</v>
      </c>
    </row>
    <row r="613" spans="1:61" x14ac:dyDescent="0.25">
      <c r="A613" s="9">
        <v>612</v>
      </c>
      <c r="B613" s="9" t="s">
        <v>185</v>
      </c>
      <c r="C613" s="9" t="s">
        <v>153</v>
      </c>
      <c r="D613" s="9" t="s">
        <v>301</v>
      </c>
      <c r="E613" s="9" t="s">
        <v>446</v>
      </c>
      <c r="F613" s="9" t="s">
        <v>447</v>
      </c>
      <c r="G613" s="9" t="s">
        <v>412</v>
      </c>
      <c r="H613" s="9" t="s">
        <v>413</v>
      </c>
      <c r="I613" s="9"/>
      <c r="J613" s="46" t="s">
        <v>5705</v>
      </c>
      <c r="K613" s="45"/>
      <c r="L613" s="45"/>
      <c r="BB613" t="s">
        <v>7817</v>
      </c>
      <c r="BC613" t="s">
        <v>340</v>
      </c>
      <c r="BD613">
        <v>12</v>
      </c>
      <c r="BE613" t="s">
        <v>330</v>
      </c>
      <c r="BG613">
        <v>612</v>
      </c>
      <c r="BH613" t="s">
        <v>317</v>
      </c>
      <c r="BI613" t="s">
        <v>340</v>
      </c>
    </row>
    <row r="614" spans="1:61" x14ac:dyDescent="0.25">
      <c r="A614" s="9">
        <v>613</v>
      </c>
      <c r="B614" s="9" t="s">
        <v>186</v>
      </c>
      <c r="C614" s="9" t="s">
        <v>154</v>
      </c>
      <c r="D614" s="9" t="s">
        <v>302</v>
      </c>
      <c r="E614" s="9" t="s">
        <v>446</v>
      </c>
      <c r="F614" s="9" t="s">
        <v>447</v>
      </c>
      <c r="G614" s="9" t="s">
        <v>416</v>
      </c>
      <c r="H614" s="9" t="s">
        <v>412</v>
      </c>
      <c r="I614" s="9"/>
      <c r="J614" s="45" t="s">
        <v>696</v>
      </c>
      <c r="K614" s="45"/>
      <c r="L614" s="45"/>
      <c r="BB614" t="s">
        <v>7818</v>
      </c>
      <c r="BC614" t="s">
        <v>341</v>
      </c>
      <c r="BD614">
        <v>1</v>
      </c>
      <c r="BE614" t="s">
        <v>331</v>
      </c>
      <c r="BG614">
        <v>613</v>
      </c>
      <c r="BH614" t="s">
        <v>318</v>
      </c>
      <c r="BI614" t="s">
        <v>341</v>
      </c>
    </row>
    <row r="615" spans="1:61" x14ac:dyDescent="0.25">
      <c r="A615" s="9">
        <v>614</v>
      </c>
      <c r="B615" s="9" t="s">
        <v>176</v>
      </c>
      <c r="C615" s="9" t="s">
        <v>155</v>
      </c>
      <c r="D615" s="9" t="s">
        <v>303</v>
      </c>
      <c r="E615" s="9" t="s">
        <v>448</v>
      </c>
      <c r="F615" s="9" t="s">
        <v>449</v>
      </c>
      <c r="G615" s="9" t="s">
        <v>417</v>
      </c>
      <c r="H615" s="9" t="s">
        <v>417</v>
      </c>
      <c r="I615" s="9"/>
      <c r="J615" s="45" t="s">
        <v>5703</v>
      </c>
      <c r="K615" s="45"/>
      <c r="L615" s="45"/>
      <c r="BB615" t="s">
        <v>7819</v>
      </c>
      <c r="BC615" t="s">
        <v>341</v>
      </c>
      <c r="BD615">
        <v>2</v>
      </c>
      <c r="BE615" t="s">
        <v>332</v>
      </c>
      <c r="BG615">
        <v>614</v>
      </c>
      <c r="BH615" t="s">
        <v>319</v>
      </c>
      <c r="BI615" t="s">
        <v>342</v>
      </c>
    </row>
    <row r="616" spans="1:61" x14ac:dyDescent="0.25">
      <c r="A616" s="9">
        <v>615</v>
      </c>
      <c r="B616" s="9" t="s">
        <v>177</v>
      </c>
      <c r="C616" s="9" t="s">
        <v>156</v>
      </c>
      <c r="D616" s="9" t="s">
        <v>304</v>
      </c>
      <c r="E616" s="9" t="s">
        <v>448</v>
      </c>
      <c r="F616" s="9" t="s">
        <v>449</v>
      </c>
      <c r="G616" s="9" t="s">
        <v>412</v>
      </c>
      <c r="H616" s="9" t="s">
        <v>416</v>
      </c>
      <c r="I616" s="9"/>
      <c r="J616" s="45" t="s">
        <v>696</v>
      </c>
      <c r="K616" s="45"/>
      <c r="L616" s="45"/>
      <c r="BB616" t="s">
        <v>7820</v>
      </c>
      <c r="BC616" t="s">
        <v>341</v>
      </c>
      <c r="BD616">
        <v>3</v>
      </c>
      <c r="BE616" t="s">
        <v>333</v>
      </c>
      <c r="BG616">
        <v>615</v>
      </c>
      <c r="BH616" t="s">
        <v>320</v>
      </c>
      <c r="BI616" t="s">
        <v>343</v>
      </c>
    </row>
    <row r="617" spans="1:61" x14ac:dyDescent="0.25">
      <c r="A617" s="9">
        <v>616</v>
      </c>
      <c r="B617" s="9" t="s">
        <v>179</v>
      </c>
      <c r="C617" s="9" t="s">
        <v>157</v>
      </c>
      <c r="D617" s="9" t="s">
        <v>305</v>
      </c>
      <c r="E617" s="9" t="s">
        <v>450</v>
      </c>
      <c r="F617" s="9" t="s">
        <v>451</v>
      </c>
      <c r="G617" s="9" t="s">
        <v>413</v>
      </c>
      <c r="H617" s="9" t="s">
        <v>412</v>
      </c>
      <c r="I617" s="9"/>
      <c r="J617" s="46" t="s">
        <v>5705</v>
      </c>
      <c r="K617" s="45"/>
      <c r="L617" s="45"/>
      <c r="BB617" t="s">
        <v>7821</v>
      </c>
      <c r="BC617" t="s">
        <v>341</v>
      </c>
      <c r="BD617">
        <v>4</v>
      </c>
      <c r="BE617" t="s">
        <v>334</v>
      </c>
      <c r="BG617">
        <v>616</v>
      </c>
      <c r="BH617" t="s">
        <v>321</v>
      </c>
      <c r="BI617" t="s">
        <v>344</v>
      </c>
    </row>
    <row r="618" spans="1:61" x14ac:dyDescent="0.25">
      <c r="A618" s="9">
        <v>617</v>
      </c>
      <c r="B618" s="9" t="s">
        <v>180</v>
      </c>
      <c r="C618" s="9" t="s">
        <v>158</v>
      </c>
      <c r="D618" s="9" t="s">
        <v>306</v>
      </c>
      <c r="E618" s="9" t="s">
        <v>450</v>
      </c>
      <c r="F618" s="9" t="s">
        <v>451</v>
      </c>
      <c r="G618" s="9" t="s">
        <v>422</v>
      </c>
      <c r="H618" s="9" t="s">
        <v>423</v>
      </c>
      <c r="I618" s="9"/>
      <c r="J618" s="45" t="s">
        <v>5703</v>
      </c>
      <c r="K618" s="45"/>
      <c r="L618" s="45"/>
      <c r="BB618" t="s">
        <v>7822</v>
      </c>
      <c r="BC618" t="s">
        <v>341</v>
      </c>
      <c r="BD618">
        <v>5</v>
      </c>
      <c r="BE618" t="s">
        <v>335</v>
      </c>
      <c r="BG618">
        <v>617</v>
      </c>
      <c r="BH618" t="s">
        <v>322</v>
      </c>
      <c r="BI618" t="s">
        <v>345</v>
      </c>
    </row>
    <row r="619" spans="1:61" x14ac:dyDescent="0.25">
      <c r="A619" s="9">
        <v>618</v>
      </c>
      <c r="B619" s="9" t="s">
        <v>181</v>
      </c>
      <c r="C619" s="9" t="s">
        <v>147</v>
      </c>
      <c r="D619" s="9" t="s">
        <v>307</v>
      </c>
      <c r="E619" s="9" t="s">
        <v>452</v>
      </c>
      <c r="F619" s="9" t="s">
        <v>453</v>
      </c>
      <c r="G619" s="9" t="s">
        <v>424</v>
      </c>
      <c r="H619" s="9" t="s">
        <v>425</v>
      </c>
      <c r="I619" s="9"/>
      <c r="J619" s="45" t="s">
        <v>696</v>
      </c>
      <c r="K619" s="45"/>
      <c r="L619" s="45"/>
      <c r="BB619" t="s">
        <v>7823</v>
      </c>
      <c r="BC619" t="s">
        <v>341</v>
      </c>
      <c r="BD619">
        <v>6</v>
      </c>
      <c r="BE619" t="s">
        <v>336</v>
      </c>
      <c r="BG619">
        <v>618</v>
      </c>
      <c r="BH619" t="s">
        <v>323</v>
      </c>
      <c r="BI619" t="s">
        <v>346</v>
      </c>
    </row>
    <row r="620" spans="1:61" x14ac:dyDescent="0.25">
      <c r="A620" s="9">
        <v>619</v>
      </c>
      <c r="B620" s="9" t="s">
        <v>182</v>
      </c>
      <c r="C620" s="9" t="s">
        <v>148</v>
      </c>
      <c r="D620" s="9" t="s">
        <v>308</v>
      </c>
      <c r="E620" s="9" t="s">
        <v>452</v>
      </c>
      <c r="F620" s="9" t="s">
        <v>453</v>
      </c>
      <c r="G620" s="9" t="s">
        <v>425</v>
      </c>
      <c r="H620" s="9" t="s">
        <v>424</v>
      </c>
      <c r="I620" s="9"/>
      <c r="J620" s="45" t="s">
        <v>5703</v>
      </c>
      <c r="K620" s="45"/>
      <c r="L620" s="45"/>
      <c r="BB620" t="s">
        <v>7824</v>
      </c>
      <c r="BC620" t="s">
        <v>341</v>
      </c>
      <c r="BD620">
        <v>7</v>
      </c>
      <c r="BE620" t="s">
        <v>337</v>
      </c>
      <c r="BG620">
        <v>619</v>
      </c>
      <c r="BH620" t="s">
        <v>324</v>
      </c>
      <c r="BI620" t="s">
        <v>347</v>
      </c>
    </row>
    <row r="621" spans="1:61" x14ac:dyDescent="0.25">
      <c r="A621" s="9">
        <v>620</v>
      </c>
      <c r="B621" s="9" t="s">
        <v>183</v>
      </c>
      <c r="C621" s="9" t="s">
        <v>149</v>
      </c>
      <c r="D621" s="9" t="s">
        <v>309</v>
      </c>
      <c r="E621" s="9" t="s">
        <v>454</v>
      </c>
      <c r="F621" s="9" t="s">
        <v>455</v>
      </c>
      <c r="G621" s="9" t="s">
        <v>423</v>
      </c>
      <c r="H621" s="9" t="s">
        <v>422</v>
      </c>
      <c r="I621" s="9"/>
      <c r="J621" s="46" t="s">
        <v>5705</v>
      </c>
      <c r="K621" s="45"/>
      <c r="L621" s="45"/>
      <c r="BB621" t="s">
        <v>7825</v>
      </c>
      <c r="BC621" t="s">
        <v>341</v>
      </c>
      <c r="BD621">
        <v>8</v>
      </c>
      <c r="BE621" t="s">
        <v>338</v>
      </c>
      <c r="BG621">
        <v>620</v>
      </c>
      <c r="BH621" t="s">
        <v>325</v>
      </c>
      <c r="BI621" t="s">
        <v>348</v>
      </c>
    </row>
    <row r="622" spans="1:61" x14ac:dyDescent="0.25">
      <c r="A622" s="9">
        <v>621</v>
      </c>
      <c r="B622" s="9" t="s">
        <v>184</v>
      </c>
      <c r="C622" s="9" t="s">
        <v>150</v>
      </c>
      <c r="D622" s="9" t="s">
        <v>310</v>
      </c>
      <c r="E622" s="9" t="s">
        <v>454</v>
      </c>
      <c r="F622" s="9" t="s">
        <v>455</v>
      </c>
      <c r="G622" s="9" t="s">
        <v>412</v>
      </c>
      <c r="H622" s="9" t="s">
        <v>413</v>
      </c>
      <c r="I622" s="9"/>
      <c r="J622" s="45" t="s">
        <v>696</v>
      </c>
      <c r="K622" s="45"/>
      <c r="L622" s="45"/>
      <c r="BB622" t="s">
        <v>7826</v>
      </c>
      <c r="BC622" t="s">
        <v>341</v>
      </c>
      <c r="BD622">
        <v>9</v>
      </c>
      <c r="BE622" t="s">
        <v>339</v>
      </c>
      <c r="BG622">
        <v>621</v>
      </c>
      <c r="BH622" t="s">
        <v>326</v>
      </c>
      <c r="BI622" t="s">
        <v>349</v>
      </c>
    </row>
    <row r="623" spans="1:61" x14ac:dyDescent="0.25">
      <c r="A623" s="9">
        <v>622</v>
      </c>
      <c r="B623" s="9" t="s">
        <v>185</v>
      </c>
      <c r="C623" s="9" t="s">
        <v>151</v>
      </c>
      <c r="D623" s="9" t="s">
        <v>311</v>
      </c>
      <c r="E623" s="9" t="s">
        <v>456</v>
      </c>
      <c r="F623" s="9" t="s">
        <v>457</v>
      </c>
      <c r="G623" s="9" t="s">
        <v>416</v>
      </c>
      <c r="H623" s="9" t="s">
        <v>412</v>
      </c>
      <c r="I623" s="9"/>
      <c r="J623" s="45" t="s">
        <v>5703</v>
      </c>
      <c r="K623" s="45"/>
      <c r="L623" s="45"/>
      <c r="BB623" t="s">
        <v>7827</v>
      </c>
      <c r="BC623" t="s">
        <v>341</v>
      </c>
      <c r="BD623">
        <v>10</v>
      </c>
      <c r="BE623" t="s">
        <v>340</v>
      </c>
      <c r="BG623">
        <v>622</v>
      </c>
      <c r="BH623" t="s">
        <v>327</v>
      </c>
      <c r="BI623" t="s">
        <v>350</v>
      </c>
    </row>
    <row r="624" spans="1:61" x14ac:dyDescent="0.25">
      <c r="A624" s="9">
        <v>623</v>
      </c>
      <c r="B624" s="9" t="s">
        <v>186</v>
      </c>
      <c r="C624" s="9" t="s">
        <v>152</v>
      </c>
      <c r="D624" s="9" t="s">
        <v>312</v>
      </c>
      <c r="E624" s="9" t="s">
        <v>456</v>
      </c>
      <c r="F624" s="9" t="s">
        <v>457</v>
      </c>
      <c r="G624" s="9" t="s">
        <v>417</v>
      </c>
      <c r="H624" s="9" t="s">
        <v>417</v>
      </c>
      <c r="I624" s="9"/>
      <c r="J624" s="45" t="s">
        <v>696</v>
      </c>
      <c r="K624" s="45"/>
      <c r="L624" s="45"/>
      <c r="BB624" t="s">
        <v>7828</v>
      </c>
      <c r="BC624" t="s">
        <v>341</v>
      </c>
      <c r="BD624">
        <v>11</v>
      </c>
      <c r="BE624" t="s">
        <v>341</v>
      </c>
      <c r="BG624">
        <v>623</v>
      </c>
      <c r="BH624" t="s">
        <v>328</v>
      </c>
      <c r="BI624" t="s">
        <v>351</v>
      </c>
    </row>
    <row r="625" spans="1:61" x14ac:dyDescent="0.25">
      <c r="A625" s="9">
        <v>624</v>
      </c>
      <c r="B625" s="9" t="s">
        <v>176</v>
      </c>
      <c r="C625" s="9" t="s">
        <v>153</v>
      </c>
      <c r="D625" s="9" t="s">
        <v>313</v>
      </c>
      <c r="E625" s="9" t="s">
        <v>458</v>
      </c>
      <c r="F625" s="9" t="s">
        <v>459</v>
      </c>
      <c r="G625" s="9" t="s">
        <v>412</v>
      </c>
      <c r="H625" s="9" t="s">
        <v>416</v>
      </c>
      <c r="I625" s="9"/>
      <c r="J625" s="46" t="s">
        <v>5705</v>
      </c>
      <c r="K625" s="45"/>
      <c r="L625" s="45"/>
      <c r="BB625" t="s">
        <v>7829</v>
      </c>
      <c r="BC625" t="s">
        <v>341</v>
      </c>
      <c r="BD625">
        <v>12</v>
      </c>
      <c r="BE625" t="s">
        <v>342</v>
      </c>
      <c r="BG625">
        <v>624</v>
      </c>
      <c r="BH625" t="s">
        <v>329</v>
      </c>
      <c r="BI625" t="s">
        <v>352</v>
      </c>
    </row>
    <row r="626" spans="1:61" x14ac:dyDescent="0.25">
      <c r="A626" s="9">
        <v>625</v>
      </c>
      <c r="B626" s="9" t="s">
        <v>177</v>
      </c>
      <c r="C626" s="9" t="s">
        <v>154</v>
      </c>
      <c r="D626" s="9" t="s">
        <v>314</v>
      </c>
      <c r="E626" s="9" t="s">
        <v>458</v>
      </c>
      <c r="F626" s="9" t="s">
        <v>459</v>
      </c>
      <c r="G626" s="9" t="s">
        <v>413</v>
      </c>
      <c r="H626" s="9" t="s">
        <v>412</v>
      </c>
      <c r="I626" s="9"/>
      <c r="J626" s="45" t="s">
        <v>5703</v>
      </c>
      <c r="K626" s="45"/>
      <c r="L626" s="45"/>
      <c r="BB626" t="s">
        <v>7830</v>
      </c>
      <c r="BC626" t="s">
        <v>342</v>
      </c>
      <c r="BD626">
        <v>1</v>
      </c>
      <c r="BE626" t="s">
        <v>343</v>
      </c>
      <c r="BG626">
        <v>625</v>
      </c>
      <c r="BH626" t="s">
        <v>330</v>
      </c>
      <c r="BI626" t="s">
        <v>293</v>
      </c>
    </row>
    <row r="627" spans="1:61" x14ac:dyDescent="0.25">
      <c r="A627" s="9">
        <v>626</v>
      </c>
      <c r="B627" s="9" t="s">
        <v>179</v>
      </c>
      <c r="C627" s="9" t="s">
        <v>155</v>
      </c>
      <c r="D627" s="9" t="s">
        <v>315</v>
      </c>
      <c r="E627" s="9" t="s">
        <v>460</v>
      </c>
      <c r="F627" s="9" t="s">
        <v>461</v>
      </c>
      <c r="G627" s="9" t="s">
        <v>422</v>
      </c>
      <c r="H627" s="9" t="s">
        <v>423</v>
      </c>
      <c r="I627" s="9"/>
      <c r="J627" s="45" t="s">
        <v>696</v>
      </c>
      <c r="K627" s="45"/>
      <c r="L627" s="45"/>
      <c r="BB627" t="s">
        <v>7831</v>
      </c>
      <c r="BC627" t="s">
        <v>342</v>
      </c>
      <c r="BD627">
        <v>2</v>
      </c>
      <c r="BE627" t="s">
        <v>344</v>
      </c>
      <c r="BG627">
        <v>626</v>
      </c>
      <c r="BH627" t="s">
        <v>331</v>
      </c>
      <c r="BI627" t="s">
        <v>294</v>
      </c>
    </row>
    <row r="628" spans="1:61" x14ac:dyDescent="0.25">
      <c r="A628" s="9">
        <v>627</v>
      </c>
      <c r="B628" s="9" t="s">
        <v>180</v>
      </c>
      <c r="C628" s="9" t="s">
        <v>156</v>
      </c>
      <c r="D628" s="9" t="s">
        <v>316</v>
      </c>
      <c r="E628" s="9" t="s">
        <v>460</v>
      </c>
      <c r="F628" s="9" t="s">
        <v>461</v>
      </c>
      <c r="G628" s="9" t="s">
        <v>424</v>
      </c>
      <c r="H628" s="9" t="s">
        <v>425</v>
      </c>
      <c r="I628" s="9"/>
      <c r="J628" s="45" t="s">
        <v>5703</v>
      </c>
      <c r="K628" s="45"/>
      <c r="L628" s="45"/>
      <c r="BB628" t="s">
        <v>7832</v>
      </c>
      <c r="BC628" t="s">
        <v>342</v>
      </c>
      <c r="BD628">
        <v>3</v>
      </c>
      <c r="BE628" t="s">
        <v>345</v>
      </c>
      <c r="BG628">
        <v>627</v>
      </c>
      <c r="BH628" t="s">
        <v>332</v>
      </c>
      <c r="BI628" t="s">
        <v>295</v>
      </c>
    </row>
    <row r="629" spans="1:61" x14ac:dyDescent="0.25">
      <c r="A629" s="9">
        <v>628</v>
      </c>
      <c r="B629" s="9" t="s">
        <v>181</v>
      </c>
      <c r="C629" s="9" t="s">
        <v>157</v>
      </c>
      <c r="D629" s="9" t="s">
        <v>317</v>
      </c>
      <c r="E629" s="9" t="s">
        <v>462</v>
      </c>
      <c r="F629" s="9" t="s">
        <v>463</v>
      </c>
      <c r="G629" s="9" t="s">
        <v>425</v>
      </c>
      <c r="H629" s="9" t="s">
        <v>424</v>
      </c>
      <c r="I629" s="9"/>
      <c r="J629" s="46" t="s">
        <v>5705</v>
      </c>
      <c r="K629" s="45"/>
      <c r="L629" s="45"/>
      <c r="BB629" t="s">
        <v>7833</v>
      </c>
      <c r="BC629" t="s">
        <v>342</v>
      </c>
      <c r="BD629">
        <v>4</v>
      </c>
      <c r="BE629" t="s">
        <v>346</v>
      </c>
      <c r="BG629">
        <v>628</v>
      </c>
      <c r="BH629" t="s">
        <v>333</v>
      </c>
      <c r="BI629" t="s">
        <v>296</v>
      </c>
    </row>
    <row r="630" spans="1:61" x14ac:dyDescent="0.25">
      <c r="A630" s="9">
        <v>629</v>
      </c>
      <c r="B630" s="9" t="s">
        <v>182</v>
      </c>
      <c r="C630" s="9" t="s">
        <v>158</v>
      </c>
      <c r="D630" s="9" t="s">
        <v>318</v>
      </c>
      <c r="E630" s="9" t="s">
        <v>462</v>
      </c>
      <c r="F630" s="9" t="s">
        <v>463</v>
      </c>
      <c r="G630" s="9" t="s">
        <v>423</v>
      </c>
      <c r="H630" s="9" t="s">
        <v>422</v>
      </c>
      <c r="I630" s="9"/>
      <c r="J630" s="45" t="s">
        <v>696</v>
      </c>
      <c r="K630" s="45"/>
      <c r="L630" s="45"/>
      <c r="BB630" t="s">
        <v>7834</v>
      </c>
      <c r="BC630" t="s">
        <v>342</v>
      </c>
      <c r="BD630">
        <v>5</v>
      </c>
      <c r="BE630" t="s">
        <v>347</v>
      </c>
      <c r="BG630">
        <v>629</v>
      </c>
      <c r="BH630" t="s">
        <v>334</v>
      </c>
      <c r="BI630" t="s">
        <v>297</v>
      </c>
    </row>
    <row r="631" spans="1:61" x14ac:dyDescent="0.25">
      <c r="A631" s="9">
        <v>630</v>
      </c>
      <c r="B631" s="9" t="s">
        <v>183</v>
      </c>
      <c r="C631" s="9" t="s">
        <v>147</v>
      </c>
      <c r="D631" s="9" t="s">
        <v>319</v>
      </c>
      <c r="E631" s="9" t="s">
        <v>464</v>
      </c>
      <c r="F631" s="9" t="s">
        <v>465</v>
      </c>
      <c r="G631" s="9" t="s">
        <v>412</v>
      </c>
      <c r="H631" s="9" t="s">
        <v>413</v>
      </c>
      <c r="I631" s="9"/>
      <c r="J631" s="45" t="s">
        <v>5703</v>
      </c>
      <c r="K631" s="45"/>
      <c r="L631" s="45"/>
      <c r="BB631" t="s">
        <v>7835</v>
      </c>
      <c r="BC631" t="s">
        <v>342</v>
      </c>
      <c r="BD631">
        <v>6</v>
      </c>
      <c r="BE631" t="s">
        <v>348</v>
      </c>
      <c r="BG631">
        <v>630</v>
      </c>
      <c r="BH631" t="s">
        <v>335</v>
      </c>
      <c r="BI631" t="s">
        <v>298</v>
      </c>
    </row>
    <row r="632" spans="1:61" x14ac:dyDescent="0.25">
      <c r="A632" s="9">
        <v>631</v>
      </c>
      <c r="B632" s="9" t="s">
        <v>184</v>
      </c>
      <c r="C632" s="9" t="s">
        <v>148</v>
      </c>
      <c r="D632" s="9" t="s">
        <v>320</v>
      </c>
      <c r="E632" s="9" t="s">
        <v>464</v>
      </c>
      <c r="F632" s="9" t="s">
        <v>465</v>
      </c>
      <c r="G632" s="9" t="s">
        <v>416</v>
      </c>
      <c r="H632" s="9" t="s">
        <v>412</v>
      </c>
      <c r="I632" s="9"/>
      <c r="J632" s="45" t="s">
        <v>696</v>
      </c>
      <c r="K632" s="45"/>
      <c r="L632" s="45"/>
      <c r="BB632" t="s">
        <v>7836</v>
      </c>
      <c r="BC632" t="s">
        <v>342</v>
      </c>
      <c r="BD632">
        <v>7</v>
      </c>
      <c r="BE632" t="s">
        <v>349</v>
      </c>
      <c r="BG632">
        <v>631</v>
      </c>
      <c r="BH632" t="s">
        <v>336</v>
      </c>
      <c r="BI632" t="s">
        <v>299</v>
      </c>
    </row>
    <row r="633" spans="1:61" x14ac:dyDescent="0.25">
      <c r="A633" s="9">
        <v>632</v>
      </c>
      <c r="B633" s="9" t="s">
        <v>185</v>
      </c>
      <c r="C633" s="9" t="s">
        <v>149</v>
      </c>
      <c r="D633" s="9" t="s">
        <v>321</v>
      </c>
      <c r="E633" s="9" t="s">
        <v>466</v>
      </c>
      <c r="F633" s="9" t="s">
        <v>467</v>
      </c>
      <c r="G633" s="9" t="s">
        <v>417</v>
      </c>
      <c r="H633" s="9" t="s">
        <v>417</v>
      </c>
      <c r="I633" s="9"/>
      <c r="J633" s="46" t="s">
        <v>5705</v>
      </c>
      <c r="K633" s="45"/>
      <c r="L633" s="45"/>
      <c r="BB633" t="s">
        <v>7837</v>
      </c>
      <c r="BC633" t="s">
        <v>342</v>
      </c>
      <c r="BD633">
        <v>8</v>
      </c>
      <c r="BE633" t="s">
        <v>350</v>
      </c>
      <c r="BG633">
        <v>632</v>
      </c>
      <c r="BH633" t="s">
        <v>337</v>
      </c>
      <c r="BI633" t="s">
        <v>300</v>
      </c>
    </row>
    <row r="634" spans="1:61" x14ac:dyDescent="0.25">
      <c r="A634" s="9">
        <v>633</v>
      </c>
      <c r="B634" s="9" t="s">
        <v>186</v>
      </c>
      <c r="C634" s="9" t="s">
        <v>150</v>
      </c>
      <c r="D634" s="9" t="s">
        <v>322</v>
      </c>
      <c r="E634" s="9" t="s">
        <v>466</v>
      </c>
      <c r="F634" s="9" t="s">
        <v>467</v>
      </c>
      <c r="G634" s="9" t="s">
        <v>412</v>
      </c>
      <c r="H634" s="9" t="s">
        <v>416</v>
      </c>
      <c r="I634" s="9"/>
      <c r="J634" s="45" t="s">
        <v>5703</v>
      </c>
      <c r="K634" s="45"/>
      <c r="L634" s="45"/>
      <c r="BB634" t="s">
        <v>7838</v>
      </c>
      <c r="BC634" t="s">
        <v>342</v>
      </c>
      <c r="BD634">
        <v>9</v>
      </c>
      <c r="BE634" t="s">
        <v>351</v>
      </c>
      <c r="BG634">
        <v>633</v>
      </c>
      <c r="BH634" t="s">
        <v>338</v>
      </c>
      <c r="BI634" t="s">
        <v>301</v>
      </c>
    </row>
    <row r="635" spans="1:61" x14ac:dyDescent="0.25">
      <c r="A635" s="9">
        <v>634</v>
      </c>
      <c r="B635" s="9" t="s">
        <v>176</v>
      </c>
      <c r="C635" s="9" t="s">
        <v>151</v>
      </c>
      <c r="D635" s="9" t="s">
        <v>323</v>
      </c>
      <c r="E635" s="9" t="s">
        <v>468</v>
      </c>
      <c r="F635" s="9" t="s">
        <v>469</v>
      </c>
      <c r="G635" s="9" t="s">
        <v>413</v>
      </c>
      <c r="H635" s="9" t="s">
        <v>412</v>
      </c>
      <c r="I635" s="9"/>
      <c r="J635" s="45" t="s">
        <v>696</v>
      </c>
      <c r="K635" s="45"/>
      <c r="L635" s="45"/>
      <c r="BB635" t="s">
        <v>7839</v>
      </c>
      <c r="BC635" t="s">
        <v>342</v>
      </c>
      <c r="BD635">
        <v>10</v>
      </c>
      <c r="BE635" t="s">
        <v>352</v>
      </c>
      <c r="BG635">
        <v>634</v>
      </c>
      <c r="BH635" t="s">
        <v>339</v>
      </c>
      <c r="BI635" t="s">
        <v>302</v>
      </c>
    </row>
    <row r="636" spans="1:61" x14ac:dyDescent="0.25">
      <c r="A636" s="9">
        <v>635</v>
      </c>
      <c r="B636" s="9" t="s">
        <v>177</v>
      </c>
      <c r="C636" s="9" t="s">
        <v>152</v>
      </c>
      <c r="D636" s="9" t="s">
        <v>324</v>
      </c>
      <c r="E636" s="9" t="s">
        <v>468</v>
      </c>
      <c r="F636" s="9" t="s">
        <v>469</v>
      </c>
      <c r="G636" s="9" t="s">
        <v>422</v>
      </c>
      <c r="H636" s="9" t="s">
        <v>423</v>
      </c>
      <c r="I636" s="9"/>
      <c r="J636" s="45" t="s">
        <v>696</v>
      </c>
      <c r="K636" s="45"/>
      <c r="L636" s="45"/>
      <c r="BB636" t="s">
        <v>7840</v>
      </c>
      <c r="BC636" t="s">
        <v>342</v>
      </c>
      <c r="BD636">
        <v>11</v>
      </c>
      <c r="BE636" t="s">
        <v>293</v>
      </c>
      <c r="BG636">
        <v>635</v>
      </c>
      <c r="BH636" t="s">
        <v>340</v>
      </c>
      <c r="BI636" t="s">
        <v>303</v>
      </c>
    </row>
    <row r="637" spans="1:61" x14ac:dyDescent="0.25">
      <c r="A637" s="9">
        <v>636</v>
      </c>
      <c r="B637" s="9" t="s">
        <v>179</v>
      </c>
      <c r="C637" s="9" t="s">
        <v>153</v>
      </c>
      <c r="D637" s="9" t="s">
        <v>325</v>
      </c>
      <c r="E637" s="9" t="s">
        <v>470</v>
      </c>
      <c r="F637" s="3" t="s">
        <v>5707</v>
      </c>
      <c r="G637" s="9" t="s">
        <v>424</v>
      </c>
      <c r="H637" s="9" t="s">
        <v>425</v>
      </c>
      <c r="I637" s="9"/>
      <c r="J637" s="45" t="s">
        <v>5704</v>
      </c>
      <c r="K637" s="45"/>
      <c r="L637" s="45"/>
      <c r="BB637" t="s">
        <v>7841</v>
      </c>
      <c r="BC637" t="s">
        <v>342</v>
      </c>
      <c r="BD637">
        <v>12</v>
      </c>
      <c r="BE637" t="s">
        <v>294</v>
      </c>
      <c r="BG637">
        <v>636</v>
      </c>
      <c r="BH637" t="s">
        <v>341</v>
      </c>
      <c r="BI637" t="s">
        <v>304</v>
      </c>
    </row>
    <row r="638" spans="1:61" x14ac:dyDescent="0.25">
      <c r="A638" s="9">
        <v>637</v>
      </c>
      <c r="B638" s="9" t="s">
        <v>180</v>
      </c>
      <c r="C638" s="9" t="s">
        <v>154</v>
      </c>
      <c r="D638" s="9" t="s">
        <v>326</v>
      </c>
      <c r="E638" s="9" t="s">
        <v>470</v>
      </c>
      <c r="F638" s="3" t="s">
        <v>5707</v>
      </c>
      <c r="G638" s="9" t="s">
        <v>425</v>
      </c>
      <c r="H638" s="9" t="s">
        <v>424</v>
      </c>
      <c r="I638" s="9"/>
      <c r="J638" s="45" t="s">
        <v>696</v>
      </c>
      <c r="K638" s="45"/>
      <c r="L638" s="45"/>
      <c r="BB638" t="s">
        <v>7842</v>
      </c>
      <c r="BC638" t="s">
        <v>343</v>
      </c>
      <c r="BD638">
        <v>1</v>
      </c>
      <c r="BE638" t="s">
        <v>295</v>
      </c>
      <c r="BG638">
        <v>637</v>
      </c>
      <c r="BH638" t="s">
        <v>342</v>
      </c>
      <c r="BI638" t="s">
        <v>305</v>
      </c>
    </row>
    <row r="639" spans="1:61" x14ac:dyDescent="0.25">
      <c r="A639" s="9">
        <v>638</v>
      </c>
      <c r="B639" s="9" t="s">
        <v>181</v>
      </c>
      <c r="C639" s="9" t="s">
        <v>155</v>
      </c>
      <c r="D639" s="9" t="s">
        <v>327</v>
      </c>
      <c r="E639" s="9" t="s">
        <v>471</v>
      </c>
      <c r="F639" s="9" t="s">
        <v>472</v>
      </c>
      <c r="G639" s="9" t="s">
        <v>423</v>
      </c>
      <c r="H639" s="9" t="s">
        <v>422</v>
      </c>
      <c r="I639" s="9"/>
      <c r="J639" s="45" t="s">
        <v>5703</v>
      </c>
      <c r="K639" s="45"/>
      <c r="L639" s="45"/>
      <c r="BB639" t="s">
        <v>7843</v>
      </c>
      <c r="BC639" t="s">
        <v>343</v>
      </c>
      <c r="BD639">
        <v>2</v>
      </c>
      <c r="BE639" t="s">
        <v>296</v>
      </c>
      <c r="BG639">
        <v>638</v>
      </c>
      <c r="BH639" t="s">
        <v>343</v>
      </c>
      <c r="BI639" t="s">
        <v>306</v>
      </c>
    </row>
    <row r="640" spans="1:61" x14ac:dyDescent="0.25">
      <c r="A640" s="9">
        <v>639</v>
      </c>
      <c r="B640" s="9" t="s">
        <v>182</v>
      </c>
      <c r="C640" s="9" t="s">
        <v>156</v>
      </c>
      <c r="D640" s="9" t="s">
        <v>328</v>
      </c>
      <c r="E640" s="9" t="s">
        <v>471</v>
      </c>
      <c r="F640" s="9" t="s">
        <v>472</v>
      </c>
      <c r="G640" s="9" t="s">
        <v>412</v>
      </c>
      <c r="H640" s="9" t="s">
        <v>413</v>
      </c>
      <c r="I640" s="9"/>
      <c r="J640" s="45" t="s">
        <v>696</v>
      </c>
      <c r="K640" s="45"/>
      <c r="L640" s="45"/>
      <c r="BB640" t="s">
        <v>7844</v>
      </c>
      <c r="BC640" t="s">
        <v>343</v>
      </c>
      <c r="BD640">
        <v>3</v>
      </c>
      <c r="BE640" t="s">
        <v>297</v>
      </c>
      <c r="BG640">
        <v>639</v>
      </c>
      <c r="BH640" t="s">
        <v>344</v>
      </c>
      <c r="BI640" t="s">
        <v>307</v>
      </c>
    </row>
    <row r="641" spans="1:61" x14ac:dyDescent="0.25">
      <c r="A641" s="9">
        <v>640</v>
      </c>
      <c r="B641" s="9" t="s">
        <v>183</v>
      </c>
      <c r="C641" s="9" t="s">
        <v>157</v>
      </c>
      <c r="D641" s="9" t="s">
        <v>329</v>
      </c>
      <c r="E641" s="9" t="s">
        <v>473</v>
      </c>
      <c r="F641" s="9" t="s">
        <v>474</v>
      </c>
      <c r="G641" s="9" t="s">
        <v>416</v>
      </c>
      <c r="H641" s="9" t="s">
        <v>412</v>
      </c>
      <c r="I641" s="9"/>
      <c r="J641" s="46" t="s">
        <v>5705</v>
      </c>
      <c r="K641" s="45"/>
      <c r="L641" s="45"/>
      <c r="BB641" t="s">
        <v>7845</v>
      </c>
      <c r="BC641" t="s">
        <v>343</v>
      </c>
      <c r="BD641">
        <v>4</v>
      </c>
      <c r="BE641" t="s">
        <v>298</v>
      </c>
      <c r="BG641">
        <v>640</v>
      </c>
      <c r="BH641" t="s">
        <v>345</v>
      </c>
      <c r="BI641" t="s">
        <v>308</v>
      </c>
    </row>
    <row r="642" spans="1:61" x14ac:dyDescent="0.25">
      <c r="A642" s="9">
        <v>641</v>
      </c>
      <c r="B642" s="9" t="s">
        <v>184</v>
      </c>
      <c r="C642" s="9" t="s">
        <v>158</v>
      </c>
      <c r="D642" s="9" t="s">
        <v>330</v>
      </c>
      <c r="E642" s="9" t="s">
        <v>473</v>
      </c>
      <c r="F642" s="9" t="s">
        <v>474</v>
      </c>
      <c r="G642" s="9" t="s">
        <v>417</v>
      </c>
      <c r="H642" s="9" t="s">
        <v>417</v>
      </c>
      <c r="I642" s="9"/>
      <c r="J642" s="45" t="s">
        <v>5703</v>
      </c>
      <c r="K642" s="45"/>
      <c r="L642" s="45"/>
      <c r="BB642" t="s">
        <v>7846</v>
      </c>
      <c r="BC642" t="s">
        <v>343</v>
      </c>
      <c r="BD642">
        <v>5</v>
      </c>
      <c r="BE642" t="s">
        <v>299</v>
      </c>
      <c r="BG642">
        <v>641</v>
      </c>
      <c r="BH642" t="s">
        <v>346</v>
      </c>
      <c r="BI642" t="s">
        <v>309</v>
      </c>
    </row>
    <row r="643" spans="1:61" x14ac:dyDescent="0.25">
      <c r="A643" s="9">
        <v>642</v>
      </c>
      <c r="B643" s="9" t="s">
        <v>185</v>
      </c>
      <c r="C643" s="9" t="s">
        <v>147</v>
      </c>
      <c r="D643" s="9" t="s">
        <v>331</v>
      </c>
      <c r="E643" s="9" t="s">
        <v>475</v>
      </c>
      <c r="F643" s="9" t="s">
        <v>476</v>
      </c>
      <c r="G643" s="9" t="s">
        <v>412</v>
      </c>
      <c r="H643" s="9" t="s">
        <v>416</v>
      </c>
      <c r="I643" s="9"/>
      <c r="J643" s="45" t="s">
        <v>696</v>
      </c>
      <c r="K643" s="45"/>
      <c r="L643" s="45"/>
      <c r="BB643" t="s">
        <v>7847</v>
      </c>
      <c r="BC643" t="s">
        <v>343</v>
      </c>
      <c r="BD643">
        <v>6</v>
      </c>
      <c r="BE643" t="s">
        <v>300</v>
      </c>
      <c r="BG643">
        <v>642</v>
      </c>
      <c r="BH643" t="s">
        <v>347</v>
      </c>
      <c r="BI643" t="s">
        <v>310</v>
      </c>
    </row>
    <row r="644" spans="1:61" x14ac:dyDescent="0.25">
      <c r="A644" s="9">
        <v>643</v>
      </c>
      <c r="B644" s="9" t="s">
        <v>186</v>
      </c>
      <c r="C644" s="9" t="s">
        <v>148</v>
      </c>
      <c r="D644" s="9" t="s">
        <v>332</v>
      </c>
      <c r="E644" s="9" t="s">
        <v>475</v>
      </c>
      <c r="F644" s="9" t="s">
        <v>476</v>
      </c>
      <c r="G644" s="9" t="s">
        <v>413</v>
      </c>
      <c r="H644" s="9" t="s">
        <v>412</v>
      </c>
      <c r="I644" s="9"/>
      <c r="J644" s="45" t="s">
        <v>696</v>
      </c>
      <c r="K644" s="45"/>
      <c r="L644" s="45"/>
      <c r="BB644" t="s">
        <v>7848</v>
      </c>
      <c r="BC644" t="s">
        <v>343</v>
      </c>
      <c r="BD644">
        <v>7</v>
      </c>
      <c r="BE644" t="s">
        <v>301</v>
      </c>
      <c r="BG644">
        <v>643</v>
      </c>
      <c r="BH644" t="s">
        <v>348</v>
      </c>
      <c r="BI644" t="s">
        <v>311</v>
      </c>
    </row>
    <row r="645" spans="1:61" x14ac:dyDescent="0.25">
      <c r="A645" s="9">
        <v>644</v>
      </c>
      <c r="B645" s="9" t="s">
        <v>176</v>
      </c>
      <c r="C645" s="9" t="s">
        <v>149</v>
      </c>
      <c r="D645" s="9" t="s">
        <v>333</v>
      </c>
      <c r="E645" s="9" t="s">
        <v>410</v>
      </c>
      <c r="F645" s="9" t="s">
        <v>411</v>
      </c>
      <c r="G645" s="9" t="s">
        <v>422</v>
      </c>
      <c r="H645" s="9" t="s">
        <v>423</v>
      </c>
      <c r="I645" s="9"/>
      <c r="J645" s="45" t="s">
        <v>5704</v>
      </c>
      <c r="K645" s="45"/>
      <c r="L645" s="45"/>
      <c r="BB645" t="s">
        <v>7849</v>
      </c>
      <c r="BC645" t="s">
        <v>343</v>
      </c>
      <c r="BD645">
        <v>8</v>
      </c>
      <c r="BE645" t="s">
        <v>302</v>
      </c>
      <c r="BG645">
        <v>644</v>
      </c>
      <c r="BH645" t="s">
        <v>349</v>
      </c>
      <c r="BI645" t="s">
        <v>312</v>
      </c>
    </row>
    <row r="646" spans="1:61" x14ac:dyDescent="0.25">
      <c r="A646" s="9">
        <v>645</v>
      </c>
      <c r="B646" s="9" t="s">
        <v>177</v>
      </c>
      <c r="C646" s="9" t="s">
        <v>150</v>
      </c>
      <c r="D646" s="9" t="s">
        <v>334</v>
      </c>
      <c r="E646" s="9" t="s">
        <v>410</v>
      </c>
      <c r="F646" s="9" t="s">
        <v>411</v>
      </c>
      <c r="G646" s="9" t="s">
        <v>412</v>
      </c>
      <c r="H646" s="9" t="s">
        <v>413</v>
      </c>
      <c r="I646" s="9"/>
      <c r="J646" s="45" t="s">
        <v>696</v>
      </c>
      <c r="K646" s="45"/>
      <c r="L646" s="45"/>
      <c r="BB646" t="s">
        <v>7850</v>
      </c>
      <c r="BC646" t="s">
        <v>343</v>
      </c>
      <c r="BD646">
        <v>9</v>
      </c>
      <c r="BE646" t="s">
        <v>303</v>
      </c>
      <c r="BG646">
        <v>645</v>
      </c>
      <c r="BH646" t="s">
        <v>350</v>
      </c>
      <c r="BI646" t="s">
        <v>313</v>
      </c>
    </row>
    <row r="647" spans="1:61" x14ac:dyDescent="0.25">
      <c r="A647" s="9">
        <v>646</v>
      </c>
      <c r="B647" s="9" t="s">
        <v>179</v>
      </c>
      <c r="C647" s="9" t="s">
        <v>151</v>
      </c>
      <c r="D647" s="9" t="s">
        <v>335</v>
      </c>
      <c r="E647" s="9" t="s">
        <v>414</v>
      </c>
      <c r="F647" s="9" t="s">
        <v>415</v>
      </c>
      <c r="G647" s="9" t="s">
        <v>416</v>
      </c>
      <c r="H647" s="9" t="s">
        <v>412</v>
      </c>
      <c r="I647" s="9"/>
      <c r="J647" s="45" t="s">
        <v>5703</v>
      </c>
      <c r="K647" s="45"/>
      <c r="L647" s="45"/>
      <c r="BB647" t="s">
        <v>7851</v>
      </c>
      <c r="BC647" t="s">
        <v>343</v>
      </c>
      <c r="BD647">
        <v>10</v>
      </c>
      <c r="BE647" t="s">
        <v>304</v>
      </c>
      <c r="BG647">
        <v>646</v>
      </c>
      <c r="BH647" t="s">
        <v>351</v>
      </c>
      <c r="BI647" t="s">
        <v>314</v>
      </c>
    </row>
    <row r="648" spans="1:61" x14ac:dyDescent="0.25">
      <c r="A648" s="9">
        <v>647</v>
      </c>
      <c r="B648" s="9" t="s">
        <v>180</v>
      </c>
      <c r="C648" s="9" t="s">
        <v>152</v>
      </c>
      <c r="D648" s="9" t="s">
        <v>336</v>
      </c>
      <c r="E648" s="9" t="s">
        <v>414</v>
      </c>
      <c r="F648" s="9" t="s">
        <v>415</v>
      </c>
      <c r="G648" s="9" t="s">
        <v>417</v>
      </c>
      <c r="H648" s="9" t="s">
        <v>417</v>
      </c>
      <c r="I648" s="9"/>
      <c r="J648" s="45" t="s">
        <v>696</v>
      </c>
      <c r="K648" s="45"/>
      <c r="L648" s="45"/>
      <c r="BB648" t="s">
        <v>7852</v>
      </c>
      <c r="BC648" t="s">
        <v>343</v>
      </c>
      <c r="BD648">
        <v>11</v>
      </c>
      <c r="BE648" t="s">
        <v>305</v>
      </c>
      <c r="BG648">
        <v>647</v>
      </c>
      <c r="BH648" t="s">
        <v>352</v>
      </c>
      <c r="BI648" t="s">
        <v>315</v>
      </c>
    </row>
    <row r="649" spans="1:61" x14ac:dyDescent="0.25">
      <c r="A649" s="9">
        <v>648</v>
      </c>
      <c r="B649" s="9" t="s">
        <v>181</v>
      </c>
      <c r="C649" s="9" t="s">
        <v>153</v>
      </c>
      <c r="D649" s="9" t="s">
        <v>337</v>
      </c>
      <c r="E649" s="9" t="s">
        <v>418</v>
      </c>
      <c r="F649" s="9" t="s">
        <v>419</v>
      </c>
      <c r="G649" s="9" t="s">
        <v>412</v>
      </c>
      <c r="H649" s="9" t="s">
        <v>416</v>
      </c>
      <c r="I649" s="9"/>
      <c r="J649" s="46" t="s">
        <v>5705</v>
      </c>
      <c r="K649" s="45"/>
      <c r="L649" s="45"/>
      <c r="BB649" t="s">
        <v>7853</v>
      </c>
      <c r="BC649" t="s">
        <v>343</v>
      </c>
      <c r="BD649">
        <v>12</v>
      </c>
      <c r="BE649" t="s">
        <v>306</v>
      </c>
      <c r="BG649">
        <v>648</v>
      </c>
      <c r="BH649" t="s">
        <v>293</v>
      </c>
      <c r="BI649" t="s">
        <v>316</v>
      </c>
    </row>
    <row r="650" spans="1:61" x14ac:dyDescent="0.25">
      <c r="A650" s="9">
        <v>649</v>
      </c>
      <c r="B650" s="9" t="s">
        <v>182</v>
      </c>
      <c r="C650" s="9" t="s">
        <v>154</v>
      </c>
      <c r="D650" s="9" t="s">
        <v>338</v>
      </c>
      <c r="E650" s="9" t="s">
        <v>418</v>
      </c>
      <c r="F650" s="9" t="s">
        <v>419</v>
      </c>
      <c r="G650" s="9" t="s">
        <v>413</v>
      </c>
      <c r="H650" s="9" t="s">
        <v>412</v>
      </c>
      <c r="I650" s="9"/>
      <c r="J650" s="45" t="s">
        <v>5703</v>
      </c>
      <c r="K650" s="45"/>
      <c r="L650" s="45"/>
      <c r="BB650" t="s">
        <v>7854</v>
      </c>
      <c r="BC650" t="s">
        <v>344</v>
      </c>
      <c r="BD650">
        <v>1</v>
      </c>
      <c r="BE650" t="s">
        <v>307</v>
      </c>
      <c r="BG650">
        <v>649</v>
      </c>
      <c r="BH650" t="s">
        <v>294</v>
      </c>
      <c r="BI650" t="s">
        <v>317</v>
      </c>
    </row>
    <row r="651" spans="1:61" x14ac:dyDescent="0.25">
      <c r="A651" s="9">
        <v>650</v>
      </c>
      <c r="B651" s="9" t="s">
        <v>183</v>
      </c>
      <c r="C651" s="9" t="s">
        <v>155</v>
      </c>
      <c r="D651" s="9" t="s">
        <v>339</v>
      </c>
      <c r="E651" s="9" t="s">
        <v>420</v>
      </c>
      <c r="F651" s="9" t="s">
        <v>421</v>
      </c>
      <c r="G651" s="9" t="s">
        <v>422</v>
      </c>
      <c r="H651" s="9" t="s">
        <v>423</v>
      </c>
      <c r="I651" s="9"/>
      <c r="J651" s="45" t="s">
        <v>696</v>
      </c>
      <c r="K651" s="45"/>
      <c r="L651" s="45"/>
      <c r="BB651" t="s">
        <v>7855</v>
      </c>
      <c r="BC651" t="s">
        <v>344</v>
      </c>
      <c r="BD651">
        <v>2</v>
      </c>
      <c r="BE651" t="s">
        <v>308</v>
      </c>
      <c r="BG651">
        <v>650</v>
      </c>
      <c r="BH651" t="s">
        <v>295</v>
      </c>
      <c r="BI651" t="s">
        <v>318</v>
      </c>
    </row>
    <row r="652" spans="1:61" x14ac:dyDescent="0.25">
      <c r="A652" s="9">
        <v>651</v>
      </c>
      <c r="B652" s="9" t="s">
        <v>184</v>
      </c>
      <c r="C652" s="9" t="s">
        <v>156</v>
      </c>
      <c r="D652" s="9" t="s">
        <v>340</v>
      </c>
      <c r="E652" s="9" t="s">
        <v>420</v>
      </c>
      <c r="F652" s="9" t="s">
        <v>421</v>
      </c>
      <c r="G652" s="9" t="s">
        <v>424</v>
      </c>
      <c r="H652" s="9" t="s">
        <v>425</v>
      </c>
      <c r="I652" s="9"/>
      <c r="J652" s="45" t="s">
        <v>696</v>
      </c>
      <c r="K652" s="45"/>
      <c r="L652" s="45"/>
      <c r="BB652" t="s">
        <v>7856</v>
      </c>
      <c r="BC652" t="s">
        <v>344</v>
      </c>
      <c r="BD652">
        <v>3</v>
      </c>
      <c r="BE652" t="s">
        <v>309</v>
      </c>
      <c r="BG652">
        <v>651</v>
      </c>
      <c r="BH652" t="s">
        <v>296</v>
      </c>
      <c r="BI652" t="s">
        <v>319</v>
      </c>
    </row>
    <row r="653" spans="1:61" x14ac:dyDescent="0.25">
      <c r="A653" s="9">
        <v>652</v>
      </c>
      <c r="B653" s="9" t="s">
        <v>185</v>
      </c>
      <c r="C653" s="9" t="s">
        <v>157</v>
      </c>
      <c r="D653" s="9" t="s">
        <v>341</v>
      </c>
      <c r="E653" s="9" t="s">
        <v>426</v>
      </c>
      <c r="F653" s="9" t="s">
        <v>427</v>
      </c>
      <c r="G653" s="9" t="s">
        <v>425</v>
      </c>
      <c r="H653" s="9" t="s">
        <v>424</v>
      </c>
      <c r="I653" s="9"/>
      <c r="J653" s="45" t="s">
        <v>5704</v>
      </c>
      <c r="K653" s="45"/>
      <c r="L653" s="45"/>
      <c r="BB653" t="s">
        <v>7857</v>
      </c>
      <c r="BC653" t="s">
        <v>344</v>
      </c>
      <c r="BD653">
        <v>4</v>
      </c>
      <c r="BE653" t="s">
        <v>310</v>
      </c>
      <c r="BG653">
        <v>652</v>
      </c>
      <c r="BH653" t="s">
        <v>297</v>
      </c>
      <c r="BI653" t="s">
        <v>320</v>
      </c>
    </row>
    <row r="654" spans="1:61" x14ac:dyDescent="0.25">
      <c r="A654" s="9">
        <v>653</v>
      </c>
      <c r="B654" s="9" t="s">
        <v>186</v>
      </c>
      <c r="C654" s="9" t="s">
        <v>158</v>
      </c>
      <c r="D654" s="9" t="s">
        <v>342</v>
      </c>
      <c r="E654" s="9" t="s">
        <v>426</v>
      </c>
      <c r="F654" s="9" t="s">
        <v>427</v>
      </c>
      <c r="G654" s="9" t="s">
        <v>423</v>
      </c>
      <c r="H654" s="9" t="s">
        <v>422</v>
      </c>
      <c r="I654" s="9"/>
      <c r="J654" s="45" t="s">
        <v>696</v>
      </c>
      <c r="K654" s="45"/>
      <c r="L654" s="45"/>
      <c r="BB654" t="s">
        <v>7858</v>
      </c>
      <c r="BC654" t="s">
        <v>344</v>
      </c>
      <c r="BD654">
        <v>5</v>
      </c>
      <c r="BE654" t="s">
        <v>311</v>
      </c>
      <c r="BG654">
        <v>653</v>
      </c>
      <c r="BH654" t="s">
        <v>298</v>
      </c>
      <c r="BI654" t="s">
        <v>321</v>
      </c>
    </row>
    <row r="655" spans="1:61" x14ac:dyDescent="0.25">
      <c r="A655" s="9">
        <v>654</v>
      </c>
      <c r="B655" s="9" t="s">
        <v>176</v>
      </c>
      <c r="C655" s="9" t="s">
        <v>147</v>
      </c>
      <c r="D655" s="9" t="s">
        <v>343</v>
      </c>
      <c r="E655" s="9" t="s">
        <v>428</v>
      </c>
      <c r="F655" s="9" t="s">
        <v>429</v>
      </c>
      <c r="G655" s="9" t="s">
        <v>412</v>
      </c>
      <c r="H655" s="9" t="s">
        <v>413</v>
      </c>
      <c r="I655" s="9"/>
      <c r="J655" s="45" t="s">
        <v>696</v>
      </c>
      <c r="K655" s="45"/>
      <c r="L655" s="45"/>
      <c r="BB655" t="s">
        <v>7859</v>
      </c>
      <c r="BC655" t="s">
        <v>344</v>
      </c>
      <c r="BD655">
        <v>6</v>
      </c>
      <c r="BE655" t="s">
        <v>312</v>
      </c>
      <c r="BG655">
        <v>654</v>
      </c>
      <c r="BH655" t="s">
        <v>299</v>
      </c>
      <c r="BI655" t="s">
        <v>322</v>
      </c>
    </row>
    <row r="656" spans="1:61" x14ac:dyDescent="0.25">
      <c r="A656" s="9">
        <v>655</v>
      </c>
      <c r="B656" s="9" t="s">
        <v>177</v>
      </c>
      <c r="C656" s="9" t="s">
        <v>148</v>
      </c>
      <c r="D656" s="9" t="s">
        <v>344</v>
      </c>
      <c r="E656" s="9" t="s">
        <v>428</v>
      </c>
      <c r="F656" s="9" t="s">
        <v>429</v>
      </c>
      <c r="G656" s="9" t="s">
        <v>416</v>
      </c>
      <c r="H656" s="9" t="s">
        <v>412</v>
      </c>
      <c r="I656" s="9"/>
      <c r="J656" s="45" t="s">
        <v>5703</v>
      </c>
      <c r="K656" s="45"/>
      <c r="L656" s="45"/>
      <c r="BB656" t="s">
        <v>7860</v>
      </c>
      <c r="BC656" t="s">
        <v>344</v>
      </c>
      <c r="BD656">
        <v>7</v>
      </c>
      <c r="BE656" t="s">
        <v>313</v>
      </c>
      <c r="BG656">
        <v>655</v>
      </c>
      <c r="BH656" t="s">
        <v>300</v>
      </c>
      <c r="BI656" t="s">
        <v>323</v>
      </c>
    </row>
    <row r="657" spans="1:61" x14ac:dyDescent="0.25">
      <c r="A657" s="9">
        <v>656</v>
      </c>
      <c r="B657" s="9" t="s">
        <v>179</v>
      </c>
      <c r="C657" s="9" t="s">
        <v>149</v>
      </c>
      <c r="D657" s="9" t="s">
        <v>345</v>
      </c>
      <c r="E657" s="9" t="s">
        <v>430</v>
      </c>
      <c r="F657" s="9" t="s">
        <v>431</v>
      </c>
      <c r="G657" s="9" t="s">
        <v>417</v>
      </c>
      <c r="H657" s="9" t="s">
        <v>417</v>
      </c>
      <c r="I657" s="9"/>
      <c r="J657" s="46" t="s">
        <v>5705</v>
      </c>
      <c r="K657" s="45"/>
      <c r="L657" s="45"/>
      <c r="BB657" t="s">
        <v>7861</v>
      </c>
      <c r="BC657" t="s">
        <v>344</v>
      </c>
      <c r="BD657">
        <v>8</v>
      </c>
      <c r="BE657" t="s">
        <v>314</v>
      </c>
      <c r="BG657">
        <v>656</v>
      </c>
      <c r="BH657" t="s">
        <v>301</v>
      </c>
      <c r="BI657" t="s">
        <v>324</v>
      </c>
    </row>
    <row r="658" spans="1:61" x14ac:dyDescent="0.25">
      <c r="A658" s="9">
        <v>657</v>
      </c>
      <c r="B658" s="9" t="s">
        <v>180</v>
      </c>
      <c r="C658" s="9" t="s">
        <v>150</v>
      </c>
      <c r="D658" s="9" t="s">
        <v>346</v>
      </c>
      <c r="E658" s="9" t="s">
        <v>430</v>
      </c>
      <c r="F658" s="9" t="s">
        <v>431</v>
      </c>
      <c r="G658" s="9" t="s">
        <v>412</v>
      </c>
      <c r="H658" s="9" t="s">
        <v>416</v>
      </c>
      <c r="I658" s="9"/>
      <c r="J658" s="45" t="s">
        <v>5703</v>
      </c>
      <c r="K658" s="45"/>
      <c r="L658" s="45"/>
      <c r="BB658" t="s">
        <v>7862</v>
      </c>
      <c r="BC658" t="s">
        <v>344</v>
      </c>
      <c r="BD658">
        <v>9</v>
      </c>
      <c r="BE658" t="s">
        <v>315</v>
      </c>
      <c r="BG658">
        <v>657</v>
      </c>
      <c r="BH658" t="s">
        <v>302</v>
      </c>
      <c r="BI658" t="s">
        <v>325</v>
      </c>
    </row>
    <row r="659" spans="1:61" x14ac:dyDescent="0.25">
      <c r="A659" s="9">
        <v>658</v>
      </c>
      <c r="B659" s="9" t="s">
        <v>181</v>
      </c>
      <c r="C659" s="9" t="s">
        <v>151</v>
      </c>
      <c r="D659" s="9" t="s">
        <v>347</v>
      </c>
      <c r="E659" s="9" t="s">
        <v>432</v>
      </c>
      <c r="F659" s="9" t="s">
        <v>433</v>
      </c>
      <c r="G659" s="9" t="s">
        <v>413</v>
      </c>
      <c r="H659" s="9" t="s">
        <v>412</v>
      </c>
      <c r="I659" s="9"/>
      <c r="J659" s="45" t="s">
        <v>696</v>
      </c>
      <c r="K659" s="45"/>
      <c r="L659" s="45"/>
      <c r="BB659" t="s">
        <v>7863</v>
      </c>
      <c r="BC659" t="s">
        <v>344</v>
      </c>
      <c r="BD659">
        <v>10</v>
      </c>
      <c r="BE659" t="s">
        <v>316</v>
      </c>
      <c r="BG659">
        <v>658</v>
      </c>
      <c r="BH659" t="s">
        <v>303</v>
      </c>
      <c r="BI659" t="s">
        <v>326</v>
      </c>
    </row>
    <row r="660" spans="1:61" x14ac:dyDescent="0.25">
      <c r="A660" s="9">
        <v>659</v>
      </c>
      <c r="B660" s="9" t="s">
        <v>182</v>
      </c>
      <c r="C660" s="9" t="s">
        <v>152</v>
      </c>
      <c r="D660" s="9" t="s">
        <v>348</v>
      </c>
      <c r="E660" s="9" t="s">
        <v>432</v>
      </c>
      <c r="F660" s="9" t="s">
        <v>433</v>
      </c>
      <c r="G660" s="9" t="s">
        <v>422</v>
      </c>
      <c r="H660" s="9" t="s">
        <v>423</v>
      </c>
      <c r="I660" s="9"/>
      <c r="J660" s="45" t="s">
        <v>696</v>
      </c>
      <c r="K660" s="45"/>
      <c r="L660" s="45"/>
      <c r="BB660" t="s">
        <v>7864</v>
      </c>
      <c r="BC660" t="s">
        <v>344</v>
      </c>
      <c r="BD660">
        <v>11</v>
      </c>
      <c r="BE660" t="s">
        <v>317</v>
      </c>
      <c r="BG660">
        <v>659</v>
      </c>
      <c r="BH660" t="s">
        <v>304</v>
      </c>
      <c r="BI660" t="s">
        <v>327</v>
      </c>
    </row>
    <row r="661" spans="1:61" x14ac:dyDescent="0.25">
      <c r="A661" s="9">
        <v>660</v>
      </c>
      <c r="B661" s="9" t="s">
        <v>183</v>
      </c>
      <c r="C661" s="9" t="s">
        <v>153</v>
      </c>
      <c r="D661" s="9" t="s">
        <v>349</v>
      </c>
      <c r="E661" s="9" t="s">
        <v>434</v>
      </c>
      <c r="F661" s="9" t="s">
        <v>435</v>
      </c>
      <c r="G661" s="9" t="s">
        <v>424</v>
      </c>
      <c r="H661" s="9" t="s">
        <v>425</v>
      </c>
      <c r="I661" s="9"/>
      <c r="J661" s="45" t="s">
        <v>5704</v>
      </c>
      <c r="K661" s="45"/>
      <c r="L661" s="45"/>
      <c r="BB661" t="s">
        <v>7865</v>
      </c>
      <c r="BC661" t="s">
        <v>344</v>
      </c>
      <c r="BD661">
        <v>12</v>
      </c>
      <c r="BE661" t="s">
        <v>318</v>
      </c>
      <c r="BG661">
        <v>660</v>
      </c>
      <c r="BH661" t="s">
        <v>305</v>
      </c>
      <c r="BI661" t="s">
        <v>328</v>
      </c>
    </row>
    <row r="662" spans="1:61" x14ac:dyDescent="0.25">
      <c r="A662" s="9">
        <v>661</v>
      </c>
      <c r="B662" s="9" t="s">
        <v>184</v>
      </c>
      <c r="C662" s="9" t="s">
        <v>154</v>
      </c>
      <c r="D662" s="9" t="s">
        <v>350</v>
      </c>
      <c r="E662" s="9" t="s">
        <v>434</v>
      </c>
      <c r="F662" s="9" t="s">
        <v>435</v>
      </c>
      <c r="G662" s="9" t="s">
        <v>425</v>
      </c>
      <c r="H662" s="9" t="s">
        <v>424</v>
      </c>
      <c r="I662" s="9"/>
      <c r="J662" s="45" t="s">
        <v>696</v>
      </c>
      <c r="K662" s="45"/>
      <c r="L662" s="45"/>
      <c r="BB662" t="s">
        <v>7866</v>
      </c>
      <c r="BC662" t="s">
        <v>345</v>
      </c>
      <c r="BD662">
        <v>1</v>
      </c>
      <c r="BE662" t="s">
        <v>319</v>
      </c>
      <c r="BG662">
        <v>661</v>
      </c>
      <c r="BH662" t="s">
        <v>306</v>
      </c>
      <c r="BI662" t="s">
        <v>329</v>
      </c>
    </row>
    <row r="663" spans="1:61" x14ac:dyDescent="0.25">
      <c r="A663" s="9">
        <v>662</v>
      </c>
      <c r="B663" s="9" t="s">
        <v>185</v>
      </c>
      <c r="C663" s="9" t="s">
        <v>155</v>
      </c>
      <c r="D663" s="9" t="s">
        <v>351</v>
      </c>
      <c r="E663" s="9" t="s">
        <v>436</v>
      </c>
      <c r="F663" s="9" t="s">
        <v>437</v>
      </c>
      <c r="G663" s="9" t="s">
        <v>423</v>
      </c>
      <c r="H663" s="9" t="s">
        <v>422</v>
      </c>
      <c r="I663" s="9"/>
      <c r="J663" s="45" t="s">
        <v>696</v>
      </c>
      <c r="K663" s="45"/>
      <c r="L663" s="45"/>
      <c r="BB663" t="s">
        <v>7867</v>
      </c>
      <c r="BC663" t="s">
        <v>345</v>
      </c>
      <c r="BD663">
        <v>2</v>
      </c>
      <c r="BE663" t="s">
        <v>320</v>
      </c>
      <c r="BG663">
        <v>662</v>
      </c>
      <c r="BH663" t="s">
        <v>307</v>
      </c>
      <c r="BI663" t="s">
        <v>330</v>
      </c>
    </row>
    <row r="664" spans="1:61" x14ac:dyDescent="0.25">
      <c r="A664" s="9">
        <v>663</v>
      </c>
      <c r="B664" s="9" t="s">
        <v>186</v>
      </c>
      <c r="C664" s="9" t="s">
        <v>156</v>
      </c>
      <c r="D664" s="9" t="s">
        <v>352</v>
      </c>
      <c r="E664" s="9" t="s">
        <v>436</v>
      </c>
      <c r="F664" s="9" t="s">
        <v>437</v>
      </c>
      <c r="G664" s="9" t="s">
        <v>412</v>
      </c>
      <c r="H664" s="9" t="s">
        <v>413</v>
      </c>
      <c r="I664" s="9"/>
      <c r="J664" s="45" t="s">
        <v>5703</v>
      </c>
      <c r="K664" s="45"/>
      <c r="L664" s="45"/>
      <c r="BB664" t="s">
        <v>7868</v>
      </c>
      <c r="BC664" t="s">
        <v>345</v>
      </c>
      <c r="BD664">
        <v>3</v>
      </c>
      <c r="BE664" t="s">
        <v>321</v>
      </c>
      <c r="BG664">
        <v>663</v>
      </c>
      <c r="BH664" t="s">
        <v>308</v>
      </c>
      <c r="BI664" t="s">
        <v>331</v>
      </c>
    </row>
    <row r="665" spans="1:61" x14ac:dyDescent="0.25">
      <c r="A665" s="9">
        <v>664</v>
      </c>
      <c r="B665" s="9" t="s">
        <v>176</v>
      </c>
      <c r="C665" s="9" t="s">
        <v>157</v>
      </c>
      <c r="D665" s="9" t="s">
        <v>293</v>
      </c>
      <c r="E665" s="9" t="s">
        <v>438</v>
      </c>
      <c r="F665" s="9" t="s">
        <v>439</v>
      </c>
      <c r="G665" s="9" t="s">
        <v>416</v>
      </c>
      <c r="H665" s="9" t="s">
        <v>412</v>
      </c>
      <c r="I665" s="9"/>
      <c r="J665" s="46" t="s">
        <v>5705</v>
      </c>
      <c r="K665" s="45"/>
      <c r="L665" s="45"/>
      <c r="BB665" t="s">
        <v>7869</v>
      </c>
      <c r="BC665" t="s">
        <v>345</v>
      </c>
      <c r="BD665">
        <v>4</v>
      </c>
      <c r="BE665" t="s">
        <v>322</v>
      </c>
      <c r="BG665">
        <v>664</v>
      </c>
      <c r="BH665" t="s">
        <v>309</v>
      </c>
      <c r="BI665" t="s">
        <v>332</v>
      </c>
    </row>
    <row r="666" spans="1:61" x14ac:dyDescent="0.25">
      <c r="A666" s="9">
        <v>665</v>
      </c>
      <c r="B666" s="9" t="s">
        <v>177</v>
      </c>
      <c r="C666" s="9" t="s">
        <v>158</v>
      </c>
      <c r="D666" s="9" t="s">
        <v>294</v>
      </c>
      <c r="E666" s="9" t="s">
        <v>438</v>
      </c>
      <c r="F666" s="9" t="s">
        <v>439</v>
      </c>
      <c r="G666" s="9" t="s">
        <v>417</v>
      </c>
      <c r="H666" s="9" t="s">
        <v>417</v>
      </c>
      <c r="I666" s="9"/>
      <c r="J666" s="45" t="s">
        <v>5703</v>
      </c>
      <c r="K666" s="45"/>
      <c r="L666" s="45"/>
      <c r="BB666" t="s">
        <v>7870</v>
      </c>
      <c r="BC666" t="s">
        <v>345</v>
      </c>
      <c r="BD666">
        <v>5</v>
      </c>
      <c r="BE666" t="s">
        <v>323</v>
      </c>
      <c r="BG666">
        <v>665</v>
      </c>
      <c r="BH666" t="s">
        <v>310</v>
      </c>
      <c r="BI666" t="s">
        <v>333</v>
      </c>
    </row>
    <row r="667" spans="1:61" x14ac:dyDescent="0.25">
      <c r="A667" s="9">
        <v>666</v>
      </c>
      <c r="B667" s="9" t="s">
        <v>179</v>
      </c>
      <c r="C667" s="9" t="s">
        <v>147</v>
      </c>
      <c r="D667" s="9" t="s">
        <v>295</v>
      </c>
      <c r="E667" s="9" t="s">
        <v>440</v>
      </c>
      <c r="F667" s="9" t="s">
        <v>441</v>
      </c>
      <c r="G667" s="9" t="s">
        <v>412</v>
      </c>
      <c r="H667" s="9" t="s">
        <v>416</v>
      </c>
      <c r="I667" s="9"/>
      <c r="J667" s="45" t="s">
        <v>696</v>
      </c>
      <c r="K667" s="45"/>
      <c r="L667" s="45"/>
      <c r="BB667" t="s">
        <v>7871</v>
      </c>
      <c r="BC667" t="s">
        <v>345</v>
      </c>
      <c r="BD667">
        <v>6</v>
      </c>
      <c r="BE667" t="s">
        <v>324</v>
      </c>
      <c r="BG667">
        <v>666</v>
      </c>
      <c r="BH667" t="s">
        <v>311</v>
      </c>
      <c r="BI667" t="s">
        <v>334</v>
      </c>
    </row>
    <row r="668" spans="1:61" x14ac:dyDescent="0.25">
      <c r="A668" s="9">
        <v>667</v>
      </c>
      <c r="B668" s="9" t="s">
        <v>180</v>
      </c>
      <c r="C668" s="9" t="s">
        <v>148</v>
      </c>
      <c r="D668" s="9" t="s">
        <v>296</v>
      </c>
      <c r="E668" s="9" t="s">
        <v>440</v>
      </c>
      <c r="F668" s="9" t="s">
        <v>441</v>
      </c>
      <c r="G668" s="9" t="s">
        <v>413</v>
      </c>
      <c r="H668" s="9" t="s">
        <v>412</v>
      </c>
      <c r="I668" s="9"/>
      <c r="J668" s="45" t="s">
        <v>696</v>
      </c>
      <c r="K668" s="45"/>
      <c r="L668" s="45"/>
      <c r="BB668" t="s">
        <v>7872</v>
      </c>
      <c r="BC668" t="s">
        <v>345</v>
      </c>
      <c r="BD668">
        <v>7</v>
      </c>
      <c r="BE668" t="s">
        <v>325</v>
      </c>
      <c r="BG668">
        <v>667</v>
      </c>
      <c r="BH668" t="s">
        <v>312</v>
      </c>
      <c r="BI668" t="s">
        <v>335</v>
      </c>
    </row>
    <row r="669" spans="1:61" x14ac:dyDescent="0.25">
      <c r="A669" s="9">
        <v>668</v>
      </c>
      <c r="B669" s="9" t="s">
        <v>181</v>
      </c>
      <c r="C669" s="9" t="s">
        <v>149</v>
      </c>
      <c r="D669" s="9" t="s">
        <v>297</v>
      </c>
      <c r="E669" s="9" t="s">
        <v>442</v>
      </c>
      <c r="F669" s="9" t="s">
        <v>443</v>
      </c>
      <c r="G669" s="9" t="s">
        <v>422</v>
      </c>
      <c r="H669" s="9" t="s">
        <v>423</v>
      </c>
      <c r="I669" s="9"/>
      <c r="J669" s="45" t="s">
        <v>5704</v>
      </c>
      <c r="K669" s="45"/>
      <c r="L669" s="45"/>
      <c r="BB669" t="s">
        <v>7873</v>
      </c>
      <c r="BC669" t="s">
        <v>345</v>
      </c>
      <c r="BD669">
        <v>8</v>
      </c>
      <c r="BE669" t="s">
        <v>326</v>
      </c>
      <c r="BG669">
        <v>668</v>
      </c>
      <c r="BH669" t="s">
        <v>313</v>
      </c>
      <c r="BI669" t="s">
        <v>336</v>
      </c>
    </row>
    <row r="670" spans="1:61" x14ac:dyDescent="0.25">
      <c r="A670" s="9">
        <v>669</v>
      </c>
      <c r="B670" s="9" t="s">
        <v>182</v>
      </c>
      <c r="C670" s="9" t="s">
        <v>150</v>
      </c>
      <c r="D670" s="9" t="s">
        <v>298</v>
      </c>
      <c r="E670" s="9" t="s">
        <v>442</v>
      </c>
      <c r="F670" s="9" t="s">
        <v>443</v>
      </c>
      <c r="G670" s="9" t="s">
        <v>424</v>
      </c>
      <c r="H670" s="9" t="s">
        <v>425</v>
      </c>
      <c r="I670" s="9"/>
      <c r="J670" s="45" t="s">
        <v>696</v>
      </c>
      <c r="K670" s="45"/>
      <c r="L670" s="45"/>
      <c r="BB670" t="s">
        <v>7874</v>
      </c>
      <c r="BC670" t="s">
        <v>345</v>
      </c>
      <c r="BD670">
        <v>9</v>
      </c>
      <c r="BE670" t="s">
        <v>327</v>
      </c>
      <c r="BG670">
        <v>669</v>
      </c>
      <c r="BH670" t="s">
        <v>314</v>
      </c>
      <c r="BI670" t="s">
        <v>337</v>
      </c>
    </row>
    <row r="671" spans="1:61" x14ac:dyDescent="0.25">
      <c r="A671" s="9">
        <v>670</v>
      </c>
      <c r="B671" s="9" t="s">
        <v>183</v>
      </c>
      <c r="C671" s="9" t="s">
        <v>151</v>
      </c>
      <c r="D671" s="9" t="s">
        <v>299</v>
      </c>
      <c r="E671" s="9" t="s">
        <v>444</v>
      </c>
      <c r="F671" s="9" t="s">
        <v>445</v>
      </c>
      <c r="G671" s="9" t="s">
        <v>425</v>
      </c>
      <c r="H671" s="9" t="s">
        <v>424</v>
      </c>
      <c r="I671" s="9"/>
      <c r="J671" s="45" t="s">
        <v>696</v>
      </c>
      <c r="K671" s="45"/>
      <c r="L671" s="45"/>
      <c r="BB671" t="s">
        <v>7875</v>
      </c>
      <c r="BC671" t="s">
        <v>345</v>
      </c>
      <c r="BD671">
        <v>10</v>
      </c>
      <c r="BE671" t="s">
        <v>328</v>
      </c>
      <c r="BG671">
        <v>670</v>
      </c>
      <c r="BH671" t="s">
        <v>315</v>
      </c>
      <c r="BI671" t="s">
        <v>338</v>
      </c>
    </row>
    <row r="672" spans="1:61" x14ac:dyDescent="0.25">
      <c r="A672" s="9">
        <v>671</v>
      </c>
      <c r="B672" s="9" t="s">
        <v>184</v>
      </c>
      <c r="C672" s="9" t="s">
        <v>152</v>
      </c>
      <c r="D672" s="9" t="s">
        <v>300</v>
      </c>
      <c r="E672" s="9" t="s">
        <v>444</v>
      </c>
      <c r="F672" s="9" t="s">
        <v>445</v>
      </c>
      <c r="G672" s="9" t="s">
        <v>423</v>
      </c>
      <c r="H672" s="9" t="s">
        <v>422</v>
      </c>
      <c r="I672" s="9"/>
      <c r="J672" s="45" t="s">
        <v>5703</v>
      </c>
      <c r="K672" s="45"/>
      <c r="L672" s="45"/>
      <c r="BB672" t="s">
        <v>7876</v>
      </c>
      <c r="BC672" t="s">
        <v>345</v>
      </c>
      <c r="BD672">
        <v>11</v>
      </c>
      <c r="BE672" t="s">
        <v>329</v>
      </c>
      <c r="BG672">
        <v>671</v>
      </c>
      <c r="BH672" t="s">
        <v>316</v>
      </c>
      <c r="BI672" t="s">
        <v>339</v>
      </c>
    </row>
    <row r="673" spans="1:61" x14ac:dyDescent="0.25">
      <c r="A673" s="9">
        <v>672</v>
      </c>
      <c r="B673" s="9" t="s">
        <v>185</v>
      </c>
      <c r="C673" s="9" t="s">
        <v>153</v>
      </c>
      <c r="D673" s="9" t="s">
        <v>301</v>
      </c>
      <c r="E673" s="9" t="s">
        <v>446</v>
      </c>
      <c r="F673" s="9" t="s">
        <v>447</v>
      </c>
      <c r="G673" s="9" t="s">
        <v>412</v>
      </c>
      <c r="H673" s="9" t="s">
        <v>413</v>
      </c>
      <c r="I673" s="9"/>
      <c r="J673" s="46" t="s">
        <v>5705</v>
      </c>
      <c r="K673" s="45"/>
      <c r="L673" s="45"/>
      <c r="BB673" t="s">
        <v>7877</v>
      </c>
      <c r="BC673" t="s">
        <v>345</v>
      </c>
      <c r="BD673">
        <v>12</v>
      </c>
      <c r="BE673" t="s">
        <v>330</v>
      </c>
      <c r="BG673">
        <v>672</v>
      </c>
      <c r="BH673" t="s">
        <v>317</v>
      </c>
      <c r="BI673" t="s">
        <v>340</v>
      </c>
    </row>
    <row r="674" spans="1:61" x14ac:dyDescent="0.25">
      <c r="A674" s="9">
        <v>673</v>
      </c>
      <c r="B674" s="9" t="s">
        <v>186</v>
      </c>
      <c r="C674" s="9" t="s">
        <v>154</v>
      </c>
      <c r="D674" s="9" t="s">
        <v>302</v>
      </c>
      <c r="E674" s="9" t="s">
        <v>446</v>
      </c>
      <c r="F674" s="9" t="s">
        <v>447</v>
      </c>
      <c r="G674" s="9" t="s">
        <v>416</v>
      </c>
      <c r="H674" s="9" t="s">
        <v>412</v>
      </c>
      <c r="I674" s="9"/>
      <c r="J674" s="45" t="s">
        <v>696</v>
      </c>
      <c r="K674" s="45"/>
      <c r="L674" s="45"/>
      <c r="BB674" t="s">
        <v>7878</v>
      </c>
      <c r="BC674" t="s">
        <v>346</v>
      </c>
      <c r="BD674">
        <v>1</v>
      </c>
      <c r="BE674" t="s">
        <v>331</v>
      </c>
      <c r="BG674">
        <v>673</v>
      </c>
      <c r="BH674" t="s">
        <v>318</v>
      </c>
      <c r="BI674" t="s">
        <v>341</v>
      </c>
    </row>
    <row r="675" spans="1:61" x14ac:dyDescent="0.25">
      <c r="A675" s="9">
        <v>674</v>
      </c>
      <c r="B675" s="9" t="s">
        <v>176</v>
      </c>
      <c r="C675" s="9" t="s">
        <v>155</v>
      </c>
      <c r="D675" s="9" t="s">
        <v>303</v>
      </c>
      <c r="E675" s="9" t="s">
        <v>448</v>
      </c>
      <c r="F675" s="9" t="s">
        <v>449</v>
      </c>
      <c r="G675" s="9" t="s">
        <v>417</v>
      </c>
      <c r="H675" s="9" t="s">
        <v>417</v>
      </c>
      <c r="I675" s="9"/>
      <c r="J675" s="45" t="s">
        <v>5703</v>
      </c>
      <c r="K675" s="45"/>
      <c r="L675" s="45"/>
      <c r="BB675" t="s">
        <v>7879</v>
      </c>
      <c r="BC675" t="s">
        <v>346</v>
      </c>
      <c r="BD675">
        <v>2</v>
      </c>
      <c r="BE675" t="s">
        <v>332</v>
      </c>
      <c r="BG675">
        <v>674</v>
      </c>
      <c r="BH675" t="s">
        <v>319</v>
      </c>
      <c r="BI675" t="s">
        <v>342</v>
      </c>
    </row>
    <row r="676" spans="1:61" x14ac:dyDescent="0.25">
      <c r="A676" s="9">
        <v>675</v>
      </c>
      <c r="B676" s="9" t="s">
        <v>177</v>
      </c>
      <c r="C676" s="9" t="s">
        <v>156</v>
      </c>
      <c r="D676" s="9" t="s">
        <v>304</v>
      </c>
      <c r="E676" s="9" t="s">
        <v>448</v>
      </c>
      <c r="F676" s="9" t="s">
        <v>449</v>
      </c>
      <c r="G676" s="9" t="s">
        <v>412</v>
      </c>
      <c r="H676" s="9" t="s">
        <v>416</v>
      </c>
      <c r="I676" s="9"/>
      <c r="J676" s="45" t="s">
        <v>696</v>
      </c>
      <c r="K676" s="45"/>
      <c r="L676" s="45"/>
      <c r="BB676" t="s">
        <v>7880</v>
      </c>
      <c r="BC676" t="s">
        <v>346</v>
      </c>
      <c r="BD676">
        <v>3</v>
      </c>
      <c r="BE676" t="s">
        <v>333</v>
      </c>
      <c r="BG676">
        <v>675</v>
      </c>
      <c r="BH676" t="s">
        <v>320</v>
      </c>
      <c r="BI676" t="s">
        <v>343</v>
      </c>
    </row>
    <row r="677" spans="1:61" x14ac:dyDescent="0.25">
      <c r="A677" s="9">
        <v>676</v>
      </c>
      <c r="B677" s="9" t="s">
        <v>179</v>
      </c>
      <c r="C677" s="9" t="s">
        <v>157</v>
      </c>
      <c r="D677" s="9" t="s">
        <v>305</v>
      </c>
      <c r="E677" s="9" t="s">
        <v>450</v>
      </c>
      <c r="F677" s="9" t="s">
        <v>451</v>
      </c>
      <c r="G677" s="9" t="s">
        <v>413</v>
      </c>
      <c r="H677" s="9" t="s">
        <v>412</v>
      </c>
      <c r="I677" s="9"/>
      <c r="J677" s="45" t="s">
        <v>5704</v>
      </c>
      <c r="K677" s="45"/>
      <c r="L677" s="45"/>
      <c r="BB677" t="s">
        <v>7881</v>
      </c>
      <c r="BC677" t="s">
        <v>346</v>
      </c>
      <c r="BD677">
        <v>4</v>
      </c>
      <c r="BE677" t="s">
        <v>334</v>
      </c>
      <c r="BG677">
        <v>676</v>
      </c>
      <c r="BH677" t="s">
        <v>321</v>
      </c>
      <c r="BI677" t="s">
        <v>344</v>
      </c>
    </row>
    <row r="678" spans="1:61" x14ac:dyDescent="0.25">
      <c r="A678" s="9">
        <v>677</v>
      </c>
      <c r="B678" s="9" t="s">
        <v>180</v>
      </c>
      <c r="C678" s="9" t="s">
        <v>158</v>
      </c>
      <c r="D678" s="9" t="s">
        <v>306</v>
      </c>
      <c r="E678" s="9" t="s">
        <v>450</v>
      </c>
      <c r="F678" s="9" t="s">
        <v>451</v>
      </c>
      <c r="G678" s="9" t="s">
        <v>422</v>
      </c>
      <c r="H678" s="9" t="s">
        <v>423</v>
      </c>
      <c r="I678" s="9"/>
      <c r="J678" s="45" t="s">
        <v>696</v>
      </c>
      <c r="K678" s="45"/>
      <c r="L678" s="45"/>
      <c r="BB678" t="s">
        <v>7882</v>
      </c>
      <c r="BC678" t="s">
        <v>346</v>
      </c>
      <c r="BD678">
        <v>5</v>
      </c>
      <c r="BE678" t="s">
        <v>335</v>
      </c>
      <c r="BG678">
        <v>677</v>
      </c>
      <c r="BH678" t="s">
        <v>322</v>
      </c>
      <c r="BI678" t="s">
        <v>345</v>
      </c>
    </row>
    <row r="679" spans="1:61" x14ac:dyDescent="0.25">
      <c r="A679" s="9">
        <v>678</v>
      </c>
      <c r="B679" s="9" t="s">
        <v>181</v>
      </c>
      <c r="C679" s="9" t="s">
        <v>147</v>
      </c>
      <c r="D679" s="9" t="s">
        <v>307</v>
      </c>
      <c r="E679" s="9" t="s">
        <v>452</v>
      </c>
      <c r="F679" s="9" t="s">
        <v>453</v>
      </c>
      <c r="G679" s="9" t="s">
        <v>424</v>
      </c>
      <c r="H679" s="9" t="s">
        <v>425</v>
      </c>
      <c r="I679" s="9"/>
      <c r="J679" s="45" t="s">
        <v>696</v>
      </c>
      <c r="K679" s="45"/>
      <c r="L679" s="45"/>
      <c r="BB679" t="s">
        <v>7883</v>
      </c>
      <c r="BC679" t="s">
        <v>346</v>
      </c>
      <c r="BD679">
        <v>6</v>
      </c>
      <c r="BE679" t="s">
        <v>336</v>
      </c>
      <c r="BG679">
        <v>678</v>
      </c>
      <c r="BH679" t="s">
        <v>323</v>
      </c>
      <c r="BI679" t="s">
        <v>346</v>
      </c>
    </row>
    <row r="680" spans="1:61" x14ac:dyDescent="0.25">
      <c r="A680" s="9">
        <v>679</v>
      </c>
      <c r="B680" s="9" t="s">
        <v>182</v>
      </c>
      <c r="C680" s="9" t="s">
        <v>148</v>
      </c>
      <c r="D680" s="9" t="s">
        <v>308</v>
      </c>
      <c r="E680" s="9" t="s">
        <v>452</v>
      </c>
      <c r="F680" s="9" t="s">
        <v>453</v>
      </c>
      <c r="G680" s="9" t="s">
        <v>425</v>
      </c>
      <c r="H680" s="9" t="s">
        <v>424</v>
      </c>
      <c r="I680" s="9"/>
      <c r="J680" s="45" t="s">
        <v>5703</v>
      </c>
      <c r="K680" s="45"/>
      <c r="L680" s="45"/>
      <c r="BB680" t="s">
        <v>7884</v>
      </c>
      <c r="BC680" t="s">
        <v>346</v>
      </c>
      <c r="BD680">
        <v>7</v>
      </c>
      <c r="BE680" t="s">
        <v>337</v>
      </c>
      <c r="BG680">
        <v>679</v>
      </c>
      <c r="BH680" t="s">
        <v>324</v>
      </c>
      <c r="BI680" t="s">
        <v>347</v>
      </c>
    </row>
    <row r="681" spans="1:61" x14ac:dyDescent="0.25">
      <c r="A681" s="9">
        <v>680</v>
      </c>
      <c r="B681" s="9" t="s">
        <v>183</v>
      </c>
      <c r="C681" s="9" t="s">
        <v>149</v>
      </c>
      <c r="D681" s="9" t="s">
        <v>309</v>
      </c>
      <c r="E681" s="9" t="s">
        <v>454</v>
      </c>
      <c r="F681" s="9" t="s">
        <v>455</v>
      </c>
      <c r="G681" s="9" t="s">
        <v>423</v>
      </c>
      <c r="H681" s="9" t="s">
        <v>422</v>
      </c>
      <c r="I681" s="9"/>
      <c r="J681" s="46" t="s">
        <v>5705</v>
      </c>
      <c r="K681" s="45"/>
      <c r="L681" s="45"/>
      <c r="BB681" t="s">
        <v>7885</v>
      </c>
      <c r="BC681" t="s">
        <v>346</v>
      </c>
      <c r="BD681">
        <v>8</v>
      </c>
      <c r="BE681" t="s">
        <v>338</v>
      </c>
      <c r="BG681">
        <v>680</v>
      </c>
      <c r="BH681" t="s">
        <v>325</v>
      </c>
      <c r="BI681" t="s">
        <v>348</v>
      </c>
    </row>
    <row r="682" spans="1:61" x14ac:dyDescent="0.25">
      <c r="A682" s="9">
        <v>681</v>
      </c>
      <c r="B682" s="9" t="s">
        <v>184</v>
      </c>
      <c r="C682" s="9" t="s">
        <v>150</v>
      </c>
      <c r="D682" s="9" t="s">
        <v>310</v>
      </c>
      <c r="E682" s="9" t="s">
        <v>454</v>
      </c>
      <c r="F682" s="9" t="s">
        <v>455</v>
      </c>
      <c r="G682" s="9" t="s">
        <v>412</v>
      </c>
      <c r="H682" s="9" t="s">
        <v>413</v>
      </c>
      <c r="I682" s="9"/>
      <c r="J682" s="45" t="s">
        <v>696</v>
      </c>
      <c r="K682" s="45"/>
      <c r="L682" s="45"/>
      <c r="BB682" t="s">
        <v>7886</v>
      </c>
      <c r="BC682" t="s">
        <v>346</v>
      </c>
      <c r="BD682">
        <v>9</v>
      </c>
      <c r="BE682" t="s">
        <v>339</v>
      </c>
      <c r="BG682">
        <v>681</v>
      </c>
      <c r="BH682" t="s">
        <v>326</v>
      </c>
      <c r="BI682" t="s">
        <v>349</v>
      </c>
    </row>
    <row r="683" spans="1:61" x14ac:dyDescent="0.25">
      <c r="A683" s="9">
        <v>682</v>
      </c>
      <c r="B683" s="9" t="s">
        <v>185</v>
      </c>
      <c r="C683" s="9" t="s">
        <v>151</v>
      </c>
      <c r="D683" s="9" t="s">
        <v>311</v>
      </c>
      <c r="E683" s="9" t="s">
        <v>456</v>
      </c>
      <c r="F683" s="9" t="s">
        <v>457</v>
      </c>
      <c r="G683" s="9" t="s">
        <v>416</v>
      </c>
      <c r="H683" s="9" t="s">
        <v>412</v>
      </c>
      <c r="I683" s="9"/>
      <c r="J683" s="45" t="s">
        <v>5703</v>
      </c>
      <c r="K683" s="45"/>
      <c r="L683" s="45"/>
      <c r="BB683" t="s">
        <v>7887</v>
      </c>
      <c r="BC683" t="s">
        <v>346</v>
      </c>
      <c r="BD683">
        <v>10</v>
      </c>
      <c r="BE683" t="s">
        <v>340</v>
      </c>
      <c r="BG683">
        <v>682</v>
      </c>
      <c r="BH683" t="s">
        <v>327</v>
      </c>
      <c r="BI683" t="s">
        <v>350</v>
      </c>
    </row>
    <row r="684" spans="1:61" x14ac:dyDescent="0.25">
      <c r="A684" s="9">
        <v>683</v>
      </c>
      <c r="B684" s="9" t="s">
        <v>186</v>
      </c>
      <c r="C684" s="9" t="s">
        <v>152</v>
      </c>
      <c r="D684" s="9" t="s">
        <v>312</v>
      </c>
      <c r="E684" s="9" t="s">
        <v>456</v>
      </c>
      <c r="F684" s="9" t="s">
        <v>457</v>
      </c>
      <c r="G684" s="9" t="s">
        <v>417</v>
      </c>
      <c r="H684" s="9" t="s">
        <v>417</v>
      </c>
      <c r="I684" s="9"/>
      <c r="J684" s="45" t="s">
        <v>696</v>
      </c>
      <c r="K684" s="45"/>
      <c r="L684" s="45"/>
      <c r="BB684" t="s">
        <v>7888</v>
      </c>
      <c r="BC684" t="s">
        <v>346</v>
      </c>
      <c r="BD684">
        <v>11</v>
      </c>
      <c r="BE684" t="s">
        <v>341</v>
      </c>
      <c r="BG684">
        <v>683</v>
      </c>
      <c r="BH684" t="s">
        <v>328</v>
      </c>
      <c r="BI684" t="s">
        <v>351</v>
      </c>
    </row>
    <row r="685" spans="1:61" x14ac:dyDescent="0.25">
      <c r="A685" s="9">
        <v>684</v>
      </c>
      <c r="B685" s="9" t="s">
        <v>176</v>
      </c>
      <c r="C685" s="9" t="s">
        <v>153</v>
      </c>
      <c r="D685" s="9" t="s">
        <v>313</v>
      </c>
      <c r="E685" s="9" t="s">
        <v>458</v>
      </c>
      <c r="F685" s="9" t="s">
        <v>459</v>
      </c>
      <c r="G685" s="9" t="s">
        <v>412</v>
      </c>
      <c r="H685" s="9" t="s">
        <v>416</v>
      </c>
      <c r="I685" s="9"/>
      <c r="J685" s="45" t="s">
        <v>5704</v>
      </c>
      <c r="K685" s="45"/>
      <c r="L685" s="45"/>
      <c r="BB685" t="s">
        <v>7889</v>
      </c>
      <c r="BC685" t="s">
        <v>346</v>
      </c>
      <c r="BD685">
        <v>12</v>
      </c>
      <c r="BE685" t="s">
        <v>342</v>
      </c>
      <c r="BG685">
        <v>684</v>
      </c>
      <c r="BH685" t="s">
        <v>329</v>
      </c>
      <c r="BI685" t="s">
        <v>352</v>
      </c>
    </row>
    <row r="686" spans="1:61" x14ac:dyDescent="0.25">
      <c r="A686" s="9">
        <v>685</v>
      </c>
      <c r="B686" s="9" t="s">
        <v>177</v>
      </c>
      <c r="C686" s="9" t="s">
        <v>154</v>
      </c>
      <c r="D686" s="9" t="s">
        <v>314</v>
      </c>
      <c r="E686" s="9" t="s">
        <v>458</v>
      </c>
      <c r="F686" s="9" t="s">
        <v>459</v>
      </c>
      <c r="G686" s="9" t="s">
        <v>413</v>
      </c>
      <c r="H686" s="9" t="s">
        <v>412</v>
      </c>
      <c r="I686" s="9"/>
      <c r="J686" s="45" t="s">
        <v>696</v>
      </c>
      <c r="K686" s="45"/>
      <c r="L686" s="45"/>
      <c r="BB686" t="s">
        <v>7890</v>
      </c>
      <c r="BC686" t="s">
        <v>347</v>
      </c>
      <c r="BD686">
        <v>1</v>
      </c>
      <c r="BE686" t="s">
        <v>343</v>
      </c>
      <c r="BG686">
        <v>685</v>
      </c>
      <c r="BH686" t="s">
        <v>330</v>
      </c>
      <c r="BI686" t="s">
        <v>293</v>
      </c>
    </row>
    <row r="687" spans="1:61" x14ac:dyDescent="0.25">
      <c r="A687" s="9">
        <v>686</v>
      </c>
      <c r="B687" s="9" t="s">
        <v>179</v>
      </c>
      <c r="C687" s="9" t="s">
        <v>155</v>
      </c>
      <c r="D687" s="9" t="s">
        <v>315</v>
      </c>
      <c r="E687" s="9" t="s">
        <v>460</v>
      </c>
      <c r="F687" s="9" t="s">
        <v>461</v>
      </c>
      <c r="G687" s="9" t="s">
        <v>422</v>
      </c>
      <c r="H687" s="9" t="s">
        <v>423</v>
      </c>
      <c r="I687" s="9"/>
      <c r="J687" s="45" t="s">
        <v>696</v>
      </c>
      <c r="K687" s="45"/>
      <c r="L687" s="45"/>
      <c r="BB687" t="s">
        <v>7891</v>
      </c>
      <c r="BC687" t="s">
        <v>347</v>
      </c>
      <c r="BD687">
        <v>2</v>
      </c>
      <c r="BE687" t="s">
        <v>344</v>
      </c>
      <c r="BG687">
        <v>686</v>
      </c>
      <c r="BH687" t="s">
        <v>331</v>
      </c>
      <c r="BI687" t="s">
        <v>294</v>
      </c>
    </row>
    <row r="688" spans="1:61" x14ac:dyDescent="0.25">
      <c r="A688" s="9">
        <v>687</v>
      </c>
      <c r="B688" s="9" t="s">
        <v>180</v>
      </c>
      <c r="C688" s="9" t="s">
        <v>156</v>
      </c>
      <c r="D688" s="9" t="s">
        <v>316</v>
      </c>
      <c r="E688" s="9" t="s">
        <v>460</v>
      </c>
      <c r="F688" s="9" t="s">
        <v>461</v>
      </c>
      <c r="G688" s="9" t="s">
        <v>424</v>
      </c>
      <c r="H688" s="9" t="s">
        <v>425</v>
      </c>
      <c r="I688" s="9"/>
      <c r="J688" s="45" t="s">
        <v>5703</v>
      </c>
      <c r="K688" s="45"/>
      <c r="L688" s="45"/>
      <c r="BB688" t="s">
        <v>7892</v>
      </c>
      <c r="BC688" t="s">
        <v>347</v>
      </c>
      <c r="BD688">
        <v>3</v>
      </c>
      <c r="BE688" t="s">
        <v>345</v>
      </c>
      <c r="BG688">
        <v>687</v>
      </c>
      <c r="BH688" t="s">
        <v>332</v>
      </c>
      <c r="BI688" t="s">
        <v>295</v>
      </c>
    </row>
    <row r="689" spans="1:61" x14ac:dyDescent="0.25">
      <c r="A689" s="9">
        <v>688</v>
      </c>
      <c r="B689" s="9" t="s">
        <v>181</v>
      </c>
      <c r="C689" s="9" t="s">
        <v>157</v>
      </c>
      <c r="D689" s="9" t="s">
        <v>317</v>
      </c>
      <c r="E689" s="9" t="s">
        <v>462</v>
      </c>
      <c r="F689" s="9" t="s">
        <v>463</v>
      </c>
      <c r="G689" s="9" t="s">
        <v>425</v>
      </c>
      <c r="H689" s="9" t="s">
        <v>424</v>
      </c>
      <c r="I689" s="9"/>
      <c r="J689" s="46" t="s">
        <v>5705</v>
      </c>
      <c r="K689" s="45"/>
      <c r="L689" s="45"/>
      <c r="BB689" t="s">
        <v>7893</v>
      </c>
      <c r="BC689" t="s">
        <v>347</v>
      </c>
      <c r="BD689">
        <v>4</v>
      </c>
      <c r="BE689" t="s">
        <v>346</v>
      </c>
      <c r="BG689">
        <v>688</v>
      </c>
      <c r="BH689" t="s">
        <v>333</v>
      </c>
      <c r="BI689" t="s">
        <v>296</v>
      </c>
    </row>
    <row r="690" spans="1:61" x14ac:dyDescent="0.25">
      <c r="A690" s="9">
        <v>689</v>
      </c>
      <c r="B690" s="9" t="s">
        <v>182</v>
      </c>
      <c r="C690" s="9" t="s">
        <v>158</v>
      </c>
      <c r="D690" s="9" t="s">
        <v>318</v>
      </c>
      <c r="E690" s="9" t="s">
        <v>462</v>
      </c>
      <c r="F690" s="9" t="s">
        <v>463</v>
      </c>
      <c r="G690" s="9" t="s">
        <v>423</v>
      </c>
      <c r="H690" s="9" t="s">
        <v>422</v>
      </c>
      <c r="I690" s="9"/>
      <c r="J690" s="45" t="s">
        <v>696</v>
      </c>
      <c r="K690" s="45"/>
      <c r="L690" s="45"/>
      <c r="BB690" t="s">
        <v>7894</v>
      </c>
      <c r="BC690" t="s">
        <v>347</v>
      </c>
      <c r="BD690">
        <v>5</v>
      </c>
      <c r="BE690" t="s">
        <v>347</v>
      </c>
      <c r="BG690">
        <v>689</v>
      </c>
      <c r="BH690" t="s">
        <v>334</v>
      </c>
      <c r="BI690" t="s">
        <v>297</v>
      </c>
    </row>
    <row r="691" spans="1:61" x14ac:dyDescent="0.25">
      <c r="A691" s="9">
        <v>690</v>
      </c>
      <c r="B691" s="9" t="s">
        <v>183</v>
      </c>
      <c r="C691" s="9" t="s">
        <v>147</v>
      </c>
      <c r="D691" s="9" t="s">
        <v>319</v>
      </c>
      <c r="E691" s="9" t="s">
        <v>464</v>
      </c>
      <c r="F691" s="9" t="s">
        <v>465</v>
      </c>
      <c r="G691" s="9" t="s">
        <v>412</v>
      </c>
      <c r="H691" s="9" t="s">
        <v>413</v>
      </c>
      <c r="I691" s="9"/>
      <c r="J691" s="45" t="s">
        <v>5703</v>
      </c>
      <c r="K691" s="45"/>
      <c r="L691" s="45"/>
      <c r="BB691" t="s">
        <v>7895</v>
      </c>
      <c r="BC691" t="s">
        <v>347</v>
      </c>
      <c r="BD691">
        <v>6</v>
      </c>
      <c r="BE691" t="s">
        <v>348</v>
      </c>
      <c r="BG691">
        <v>690</v>
      </c>
      <c r="BH691" t="s">
        <v>335</v>
      </c>
      <c r="BI691" t="s">
        <v>298</v>
      </c>
    </row>
    <row r="692" spans="1:61" x14ac:dyDescent="0.25">
      <c r="A692" s="9">
        <v>691</v>
      </c>
      <c r="B692" s="9" t="s">
        <v>184</v>
      </c>
      <c r="C692" s="9" t="s">
        <v>148</v>
      </c>
      <c r="D692" s="9" t="s">
        <v>320</v>
      </c>
      <c r="E692" s="9" t="s">
        <v>464</v>
      </c>
      <c r="F692" s="9" t="s">
        <v>465</v>
      </c>
      <c r="G692" s="9" t="s">
        <v>416</v>
      </c>
      <c r="H692" s="9" t="s">
        <v>412</v>
      </c>
      <c r="I692" s="9"/>
      <c r="J692" s="45" t="s">
        <v>696</v>
      </c>
      <c r="K692" s="45"/>
      <c r="L692" s="45"/>
      <c r="BB692" t="s">
        <v>7896</v>
      </c>
      <c r="BC692" t="s">
        <v>347</v>
      </c>
      <c r="BD692">
        <v>7</v>
      </c>
      <c r="BE692" t="s">
        <v>349</v>
      </c>
      <c r="BG692">
        <v>691</v>
      </c>
      <c r="BH692" t="s">
        <v>336</v>
      </c>
      <c r="BI692" t="s">
        <v>299</v>
      </c>
    </row>
    <row r="693" spans="1:61" x14ac:dyDescent="0.25">
      <c r="A693" s="9">
        <v>692</v>
      </c>
      <c r="B693" s="9" t="s">
        <v>185</v>
      </c>
      <c r="C693" s="9" t="s">
        <v>149</v>
      </c>
      <c r="D693" s="9" t="s">
        <v>321</v>
      </c>
      <c r="E693" s="9" t="s">
        <v>466</v>
      </c>
      <c r="F693" s="9" t="s">
        <v>467</v>
      </c>
      <c r="G693" s="9" t="s">
        <v>417</v>
      </c>
      <c r="H693" s="9" t="s">
        <v>417</v>
      </c>
      <c r="I693" s="9"/>
      <c r="J693" s="46" t="s">
        <v>5705</v>
      </c>
      <c r="K693" s="45"/>
      <c r="L693" s="45"/>
      <c r="BB693" t="s">
        <v>7897</v>
      </c>
      <c r="BC693" t="s">
        <v>347</v>
      </c>
      <c r="BD693">
        <v>8</v>
      </c>
      <c r="BE693" t="s">
        <v>350</v>
      </c>
      <c r="BG693">
        <v>692</v>
      </c>
      <c r="BH693" t="s">
        <v>337</v>
      </c>
      <c r="BI693" t="s">
        <v>300</v>
      </c>
    </row>
    <row r="694" spans="1:61" x14ac:dyDescent="0.25">
      <c r="A694" s="9">
        <v>693</v>
      </c>
      <c r="B694" s="9" t="s">
        <v>186</v>
      </c>
      <c r="C694" s="9" t="s">
        <v>150</v>
      </c>
      <c r="D694" s="9" t="s">
        <v>322</v>
      </c>
      <c r="E694" s="9" t="s">
        <v>466</v>
      </c>
      <c r="F694" s="9" t="s">
        <v>467</v>
      </c>
      <c r="G694" s="9" t="s">
        <v>412</v>
      </c>
      <c r="H694" s="9" t="s">
        <v>416</v>
      </c>
      <c r="I694" s="9"/>
      <c r="J694" s="45" t="s">
        <v>5703</v>
      </c>
      <c r="K694" s="45"/>
      <c r="L694" s="45"/>
      <c r="BB694" t="s">
        <v>7898</v>
      </c>
      <c r="BC694" t="s">
        <v>347</v>
      </c>
      <c r="BD694">
        <v>9</v>
      </c>
      <c r="BE694" t="s">
        <v>351</v>
      </c>
      <c r="BG694">
        <v>693</v>
      </c>
      <c r="BH694" t="s">
        <v>338</v>
      </c>
      <c r="BI694" t="s">
        <v>301</v>
      </c>
    </row>
    <row r="695" spans="1:61" x14ac:dyDescent="0.25">
      <c r="A695" s="9">
        <v>694</v>
      </c>
      <c r="B695" s="9" t="s">
        <v>176</v>
      </c>
      <c r="C695" s="9" t="s">
        <v>151</v>
      </c>
      <c r="D695" s="9" t="s">
        <v>323</v>
      </c>
      <c r="E695" s="9" t="s">
        <v>468</v>
      </c>
      <c r="F695" s="9" t="s">
        <v>469</v>
      </c>
      <c r="G695" s="9" t="s">
        <v>413</v>
      </c>
      <c r="H695" s="9" t="s">
        <v>412</v>
      </c>
      <c r="I695" s="9"/>
      <c r="J695" s="45" t="s">
        <v>696</v>
      </c>
      <c r="K695" s="45"/>
      <c r="L695" s="45"/>
      <c r="BB695" t="s">
        <v>7899</v>
      </c>
      <c r="BC695" t="s">
        <v>347</v>
      </c>
      <c r="BD695">
        <v>10</v>
      </c>
      <c r="BE695" t="s">
        <v>352</v>
      </c>
      <c r="BG695">
        <v>694</v>
      </c>
      <c r="BH695" t="s">
        <v>339</v>
      </c>
      <c r="BI695" t="s">
        <v>302</v>
      </c>
    </row>
    <row r="696" spans="1:61" x14ac:dyDescent="0.25">
      <c r="A696" s="9">
        <v>695</v>
      </c>
      <c r="B696" s="9" t="s">
        <v>177</v>
      </c>
      <c r="C696" s="9" t="s">
        <v>152</v>
      </c>
      <c r="D696" s="9" t="s">
        <v>324</v>
      </c>
      <c r="E696" s="9" t="s">
        <v>468</v>
      </c>
      <c r="F696" s="9" t="s">
        <v>469</v>
      </c>
      <c r="G696" s="9" t="s">
        <v>422</v>
      </c>
      <c r="H696" s="9" t="s">
        <v>423</v>
      </c>
      <c r="I696" s="9"/>
      <c r="J696" s="45" t="s">
        <v>5703</v>
      </c>
      <c r="K696" s="45"/>
      <c r="L696" s="45"/>
      <c r="BB696" t="s">
        <v>7900</v>
      </c>
      <c r="BC696" t="s">
        <v>347</v>
      </c>
      <c r="BD696">
        <v>11</v>
      </c>
      <c r="BE696" t="s">
        <v>293</v>
      </c>
      <c r="BG696">
        <v>695</v>
      </c>
      <c r="BH696" t="s">
        <v>340</v>
      </c>
      <c r="BI696" t="s">
        <v>303</v>
      </c>
    </row>
    <row r="697" spans="1:61" x14ac:dyDescent="0.25">
      <c r="A697" s="9">
        <v>696</v>
      </c>
      <c r="B697" s="9" t="s">
        <v>179</v>
      </c>
      <c r="C697" s="9" t="s">
        <v>153</v>
      </c>
      <c r="D697" s="9" t="s">
        <v>325</v>
      </c>
      <c r="E697" s="9" t="s">
        <v>470</v>
      </c>
      <c r="F697" s="3" t="s">
        <v>5707</v>
      </c>
      <c r="G697" s="9" t="s">
        <v>424</v>
      </c>
      <c r="H697" s="9" t="s">
        <v>425</v>
      </c>
      <c r="I697" s="9"/>
      <c r="J697" s="46" t="s">
        <v>5705</v>
      </c>
      <c r="K697" s="45"/>
      <c r="L697" s="45"/>
      <c r="BB697" t="s">
        <v>7901</v>
      </c>
      <c r="BC697" t="s">
        <v>347</v>
      </c>
      <c r="BD697">
        <v>12</v>
      </c>
      <c r="BE697" t="s">
        <v>294</v>
      </c>
      <c r="BG697">
        <v>696</v>
      </c>
      <c r="BH697" t="s">
        <v>341</v>
      </c>
      <c r="BI697" t="s">
        <v>304</v>
      </c>
    </row>
    <row r="698" spans="1:61" x14ac:dyDescent="0.25">
      <c r="A698" s="9">
        <v>697</v>
      </c>
      <c r="B698" s="9" t="s">
        <v>180</v>
      </c>
      <c r="C698" s="9" t="s">
        <v>154</v>
      </c>
      <c r="D698" s="9" t="s">
        <v>326</v>
      </c>
      <c r="E698" s="9" t="s">
        <v>470</v>
      </c>
      <c r="F698" s="3" t="s">
        <v>5707</v>
      </c>
      <c r="G698" s="9" t="s">
        <v>425</v>
      </c>
      <c r="H698" s="9" t="s">
        <v>424</v>
      </c>
      <c r="I698" s="9"/>
      <c r="J698" s="45" t="s">
        <v>696</v>
      </c>
      <c r="K698" s="45"/>
      <c r="L698" s="45"/>
      <c r="BB698" t="s">
        <v>7902</v>
      </c>
      <c r="BC698" t="s">
        <v>348</v>
      </c>
      <c r="BD698">
        <v>1</v>
      </c>
      <c r="BE698" t="s">
        <v>295</v>
      </c>
      <c r="BG698">
        <v>697</v>
      </c>
      <c r="BH698" t="s">
        <v>342</v>
      </c>
      <c r="BI698" t="s">
        <v>305</v>
      </c>
    </row>
    <row r="699" spans="1:61" x14ac:dyDescent="0.25">
      <c r="A699" s="9">
        <v>698</v>
      </c>
      <c r="B699" s="9" t="s">
        <v>181</v>
      </c>
      <c r="C699" s="9" t="s">
        <v>155</v>
      </c>
      <c r="D699" s="9" t="s">
        <v>327</v>
      </c>
      <c r="E699" s="9" t="s">
        <v>471</v>
      </c>
      <c r="F699" s="9" t="s">
        <v>472</v>
      </c>
      <c r="G699" s="9" t="s">
        <v>423</v>
      </c>
      <c r="H699" s="9" t="s">
        <v>422</v>
      </c>
      <c r="I699" s="9"/>
      <c r="J699" s="45" t="s">
        <v>5703</v>
      </c>
      <c r="K699" s="45"/>
      <c r="L699" s="45"/>
      <c r="BB699" t="s">
        <v>7903</v>
      </c>
      <c r="BC699" t="s">
        <v>348</v>
      </c>
      <c r="BD699">
        <v>2</v>
      </c>
      <c r="BE699" t="s">
        <v>296</v>
      </c>
      <c r="BG699">
        <v>698</v>
      </c>
      <c r="BH699" t="s">
        <v>343</v>
      </c>
      <c r="BI699" t="s">
        <v>306</v>
      </c>
    </row>
    <row r="700" spans="1:61" x14ac:dyDescent="0.25">
      <c r="A700" s="9">
        <v>699</v>
      </c>
      <c r="B700" s="9" t="s">
        <v>182</v>
      </c>
      <c r="C700" s="9" t="s">
        <v>156</v>
      </c>
      <c r="D700" s="9" t="s">
        <v>328</v>
      </c>
      <c r="E700" s="9" t="s">
        <v>471</v>
      </c>
      <c r="F700" s="9" t="s">
        <v>472</v>
      </c>
      <c r="G700" s="9" t="s">
        <v>412</v>
      </c>
      <c r="H700" s="9" t="s">
        <v>413</v>
      </c>
      <c r="I700" s="9"/>
      <c r="J700" s="45" t="s">
        <v>696</v>
      </c>
      <c r="K700" s="45"/>
      <c r="L700" s="45"/>
      <c r="BB700" t="s">
        <v>7904</v>
      </c>
      <c r="BC700" t="s">
        <v>348</v>
      </c>
      <c r="BD700">
        <v>3</v>
      </c>
      <c r="BE700" t="s">
        <v>297</v>
      </c>
      <c r="BG700">
        <v>699</v>
      </c>
      <c r="BH700" t="s">
        <v>344</v>
      </c>
      <c r="BI700" t="s">
        <v>307</v>
      </c>
    </row>
    <row r="701" spans="1:61" x14ac:dyDescent="0.25">
      <c r="A701" s="9">
        <v>700</v>
      </c>
      <c r="B701" s="9" t="s">
        <v>183</v>
      </c>
      <c r="C701" s="9" t="s">
        <v>157</v>
      </c>
      <c r="D701" s="9" t="s">
        <v>329</v>
      </c>
      <c r="E701" s="9" t="s">
        <v>473</v>
      </c>
      <c r="F701" s="9" t="s">
        <v>474</v>
      </c>
      <c r="G701" s="9" t="s">
        <v>416</v>
      </c>
      <c r="H701" s="9" t="s">
        <v>412</v>
      </c>
      <c r="I701" s="9"/>
      <c r="J701" s="46" t="s">
        <v>5705</v>
      </c>
      <c r="K701" s="45"/>
      <c r="L701" s="45"/>
      <c r="BB701" t="s">
        <v>7905</v>
      </c>
      <c r="BC701" t="s">
        <v>348</v>
      </c>
      <c r="BD701">
        <v>4</v>
      </c>
      <c r="BE701" t="s">
        <v>298</v>
      </c>
      <c r="BG701">
        <v>700</v>
      </c>
      <c r="BH701" t="s">
        <v>345</v>
      </c>
      <c r="BI701" t="s">
        <v>308</v>
      </c>
    </row>
    <row r="702" spans="1:61" x14ac:dyDescent="0.25">
      <c r="A702" s="9">
        <v>701</v>
      </c>
      <c r="B702" s="9" t="s">
        <v>184</v>
      </c>
      <c r="C702" s="9" t="s">
        <v>158</v>
      </c>
      <c r="D702" s="9" t="s">
        <v>330</v>
      </c>
      <c r="E702" s="9" t="s">
        <v>473</v>
      </c>
      <c r="F702" s="9" t="s">
        <v>474</v>
      </c>
      <c r="G702" s="9" t="s">
        <v>417</v>
      </c>
      <c r="H702" s="9" t="s">
        <v>417</v>
      </c>
      <c r="I702" s="9"/>
      <c r="J702" s="45" t="s">
        <v>5703</v>
      </c>
      <c r="K702" s="45"/>
      <c r="L702" s="45"/>
      <c r="BB702" t="s">
        <v>7906</v>
      </c>
      <c r="BC702" t="s">
        <v>348</v>
      </c>
      <c r="BD702">
        <v>5</v>
      </c>
      <c r="BE702" t="s">
        <v>299</v>
      </c>
      <c r="BG702">
        <v>701</v>
      </c>
      <c r="BH702" t="s">
        <v>346</v>
      </c>
      <c r="BI702" t="s">
        <v>309</v>
      </c>
    </row>
    <row r="703" spans="1:61" x14ac:dyDescent="0.25">
      <c r="A703" s="9">
        <v>702</v>
      </c>
      <c r="B703" s="9" t="s">
        <v>185</v>
      </c>
      <c r="C703" s="9" t="s">
        <v>147</v>
      </c>
      <c r="D703" s="9" t="s">
        <v>331</v>
      </c>
      <c r="E703" s="9" t="s">
        <v>475</v>
      </c>
      <c r="F703" s="9" t="s">
        <v>476</v>
      </c>
      <c r="G703" s="9" t="s">
        <v>412</v>
      </c>
      <c r="H703" s="9" t="s">
        <v>416</v>
      </c>
      <c r="I703" s="9"/>
      <c r="J703" s="45" t="s">
        <v>696</v>
      </c>
      <c r="K703" s="45"/>
      <c r="L703" s="45"/>
      <c r="BB703" t="s">
        <v>7907</v>
      </c>
      <c r="BC703" t="s">
        <v>348</v>
      </c>
      <c r="BD703">
        <v>6</v>
      </c>
      <c r="BE703" t="s">
        <v>300</v>
      </c>
      <c r="BG703">
        <v>702</v>
      </c>
      <c r="BH703" t="s">
        <v>347</v>
      </c>
      <c r="BI703" t="s">
        <v>310</v>
      </c>
    </row>
    <row r="704" spans="1:61" x14ac:dyDescent="0.25">
      <c r="A704" s="9">
        <v>703</v>
      </c>
      <c r="B704" s="9" t="s">
        <v>186</v>
      </c>
      <c r="C704" s="9" t="s">
        <v>148</v>
      </c>
      <c r="D704" s="9" t="s">
        <v>332</v>
      </c>
      <c r="E704" s="9" t="s">
        <v>475</v>
      </c>
      <c r="F704" s="9" t="s">
        <v>476</v>
      </c>
      <c r="G704" s="9" t="s">
        <v>413</v>
      </c>
      <c r="H704" s="9" t="s">
        <v>412</v>
      </c>
      <c r="I704" s="9"/>
      <c r="J704" s="45" t="s">
        <v>5703</v>
      </c>
      <c r="K704" s="45"/>
      <c r="L704" s="45"/>
      <c r="BB704" t="s">
        <v>7908</v>
      </c>
      <c r="BC704" t="s">
        <v>348</v>
      </c>
      <c r="BD704">
        <v>7</v>
      </c>
      <c r="BE704" t="s">
        <v>301</v>
      </c>
      <c r="BG704">
        <v>703</v>
      </c>
      <c r="BH704" t="s">
        <v>348</v>
      </c>
      <c r="BI704" t="s">
        <v>311</v>
      </c>
    </row>
    <row r="705" spans="1:61" x14ac:dyDescent="0.25">
      <c r="A705" s="9">
        <v>704</v>
      </c>
      <c r="B705" s="9" t="s">
        <v>176</v>
      </c>
      <c r="C705" s="9" t="s">
        <v>149</v>
      </c>
      <c r="D705" s="9" t="s">
        <v>333</v>
      </c>
      <c r="E705" s="9" t="s">
        <v>410</v>
      </c>
      <c r="F705" s="9" t="s">
        <v>411</v>
      </c>
      <c r="G705" s="9" t="s">
        <v>422</v>
      </c>
      <c r="H705" s="9" t="s">
        <v>423</v>
      </c>
      <c r="I705" s="9"/>
      <c r="J705" s="46" t="s">
        <v>5705</v>
      </c>
      <c r="K705" s="45"/>
      <c r="L705" s="45"/>
      <c r="BB705" t="s">
        <v>7909</v>
      </c>
      <c r="BC705" t="s">
        <v>348</v>
      </c>
      <c r="BD705">
        <v>8</v>
      </c>
      <c r="BE705" t="s">
        <v>302</v>
      </c>
      <c r="BG705">
        <v>704</v>
      </c>
      <c r="BH705" t="s">
        <v>349</v>
      </c>
      <c r="BI705" t="s">
        <v>312</v>
      </c>
    </row>
    <row r="706" spans="1:61" x14ac:dyDescent="0.25">
      <c r="A706" s="9">
        <v>705</v>
      </c>
      <c r="B706" s="9" t="s">
        <v>177</v>
      </c>
      <c r="C706" s="9" t="s">
        <v>150</v>
      </c>
      <c r="D706" s="9" t="s">
        <v>334</v>
      </c>
      <c r="E706" s="9" t="s">
        <v>410</v>
      </c>
      <c r="F706" s="9" t="s">
        <v>411</v>
      </c>
      <c r="G706" s="9" t="s">
        <v>412</v>
      </c>
      <c r="H706" s="9" t="s">
        <v>413</v>
      </c>
      <c r="I706" s="9"/>
      <c r="J706" s="45" t="s">
        <v>696</v>
      </c>
      <c r="K706" s="45"/>
      <c r="L706" s="45"/>
      <c r="BB706" t="s">
        <v>7910</v>
      </c>
      <c r="BC706" t="s">
        <v>348</v>
      </c>
      <c r="BD706">
        <v>9</v>
      </c>
      <c r="BE706" t="s">
        <v>303</v>
      </c>
      <c r="BG706">
        <v>705</v>
      </c>
      <c r="BH706" t="s">
        <v>350</v>
      </c>
      <c r="BI706" t="s">
        <v>313</v>
      </c>
    </row>
    <row r="707" spans="1:61" x14ac:dyDescent="0.25">
      <c r="A707" s="9">
        <v>706</v>
      </c>
      <c r="B707" s="9" t="s">
        <v>179</v>
      </c>
      <c r="C707" s="9" t="s">
        <v>151</v>
      </c>
      <c r="D707" s="9" t="s">
        <v>335</v>
      </c>
      <c r="E707" s="9" t="s">
        <v>414</v>
      </c>
      <c r="F707" s="9" t="s">
        <v>415</v>
      </c>
      <c r="G707" s="9" t="s">
        <v>416</v>
      </c>
      <c r="H707" s="9" t="s">
        <v>412</v>
      </c>
      <c r="I707" s="9"/>
      <c r="J707" s="45" t="s">
        <v>5703</v>
      </c>
      <c r="K707" s="45"/>
      <c r="L707" s="45"/>
      <c r="BB707" t="s">
        <v>7911</v>
      </c>
      <c r="BC707" t="s">
        <v>348</v>
      </c>
      <c r="BD707">
        <v>10</v>
      </c>
      <c r="BE707" t="s">
        <v>304</v>
      </c>
      <c r="BG707">
        <v>706</v>
      </c>
      <c r="BH707" t="s">
        <v>351</v>
      </c>
      <c r="BI707" t="s">
        <v>314</v>
      </c>
    </row>
    <row r="708" spans="1:61" x14ac:dyDescent="0.25">
      <c r="A708" s="9">
        <v>707</v>
      </c>
      <c r="B708" s="9" t="s">
        <v>180</v>
      </c>
      <c r="C708" s="9" t="s">
        <v>152</v>
      </c>
      <c r="D708" s="9" t="s">
        <v>336</v>
      </c>
      <c r="E708" s="9" t="s">
        <v>414</v>
      </c>
      <c r="F708" s="9" t="s">
        <v>415</v>
      </c>
      <c r="G708" s="9" t="s">
        <v>417</v>
      </c>
      <c r="H708" s="9" t="s">
        <v>417</v>
      </c>
      <c r="I708" s="9"/>
      <c r="J708" s="45" t="s">
        <v>696</v>
      </c>
      <c r="K708" s="45"/>
      <c r="L708" s="45"/>
      <c r="BB708" t="s">
        <v>7912</v>
      </c>
      <c r="BC708" t="s">
        <v>348</v>
      </c>
      <c r="BD708">
        <v>11</v>
      </c>
      <c r="BE708" t="s">
        <v>305</v>
      </c>
      <c r="BG708">
        <v>707</v>
      </c>
      <c r="BH708" t="s">
        <v>352</v>
      </c>
      <c r="BI708" t="s">
        <v>315</v>
      </c>
    </row>
    <row r="709" spans="1:61" x14ac:dyDescent="0.25">
      <c r="A709" s="9">
        <v>708</v>
      </c>
      <c r="B709" s="9" t="s">
        <v>181</v>
      </c>
      <c r="C709" s="9" t="s">
        <v>153</v>
      </c>
      <c r="D709" s="9" t="s">
        <v>337</v>
      </c>
      <c r="E709" s="9" t="s">
        <v>418</v>
      </c>
      <c r="F709" s="9" t="s">
        <v>419</v>
      </c>
      <c r="G709" s="9" t="s">
        <v>412</v>
      </c>
      <c r="H709" s="9" t="s">
        <v>416</v>
      </c>
      <c r="I709" s="9"/>
      <c r="J709" s="46" t="s">
        <v>5705</v>
      </c>
      <c r="K709" s="45"/>
      <c r="L709" s="45"/>
      <c r="BB709" t="s">
        <v>7913</v>
      </c>
      <c r="BC709" t="s">
        <v>348</v>
      </c>
      <c r="BD709">
        <v>12</v>
      </c>
      <c r="BE709" t="s">
        <v>306</v>
      </c>
      <c r="BG709">
        <v>708</v>
      </c>
      <c r="BH709" t="s">
        <v>293</v>
      </c>
      <c r="BI709" t="s">
        <v>316</v>
      </c>
    </row>
    <row r="710" spans="1:61" x14ac:dyDescent="0.25">
      <c r="A710" s="9">
        <v>709</v>
      </c>
      <c r="B710" s="9" t="s">
        <v>182</v>
      </c>
      <c r="C710" s="9" t="s">
        <v>154</v>
      </c>
      <c r="D710" s="9" t="s">
        <v>338</v>
      </c>
      <c r="E710" s="9" t="s">
        <v>418</v>
      </c>
      <c r="F710" s="9" t="s">
        <v>419</v>
      </c>
      <c r="G710" s="9" t="s">
        <v>413</v>
      </c>
      <c r="H710" s="9" t="s">
        <v>412</v>
      </c>
      <c r="I710" s="9"/>
      <c r="J710" s="45" t="s">
        <v>5703</v>
      </c>
      <c r="K710" s="45"/>
      <c r="L710" s="45"/>
      <c r="BB710" t="s">
        <v>7914</v>
      </c>
      <c r="BC710" t="s">
        <v>349</v>
      </c>
      <c r="BD710">
        <v>1</v>
      </c>
      <c r="BE710" t="s">
        <v>307</v>
      </c>
      <c r="BG710">
        <v>709</v>
      </c>
      <c r="BH710" t="s">
        <v>294</v>
      </c>
      <c r="BI710" t="s">
        <v>317</v>
      </c>
    </row>
    <row r="711" spans="1:61" x14ac:dyDescent="0.25">
      <c r="A711" s="9">
        <v>710</v>
      </c>
      <c r="B711" s="9" t="s">
        <v>183</v>
      </c>
      <c r="C711" s="9" t="s">
        <v>155</v>
      </c>
      <c r="D711" s="9" t="s">
        <v>339</v>
      </c>
      <c r="E711" s="9" t="s">
        <v>420</v>
      </c>
      <c r="F711" s="9" t="s">
        <v>421</v>
      </c>
      <c r="G711" s="9" t="s">
        <v>422</v>
      </c>
      <c r="H711" s="9" t="s">
        <v>423</v>
      </c>
      <c r="I711" s="9"/>
      <c r="J711" s="45" t="s">
        <v>696</v>
      </c>
      <c r="K711" s="45"/>
      <c r="L711" s="45"/>
      <c r="BB711" t="s">
        <v>7915</v>
      </c>
      <c r="BC711" t="s">
        <v>349</v>
      </c>
      <c r="BD711">
        <v>2</v>
      </c>
      <c r="BE711" t="s">
        <v>308</v>
      </c>
      <c r="BG711">
        <v>710</v>
      </c>
      <c r="BH711" t="s">
        <v>295</v>
      </c>
      <c r="BI711" t="s">
        <v>318</v>
      </c>
    </row>
    <row r="712" spans="1:61" x14ac:dyDescent="0.25">
      <c r="A712" s="9">
        <v>711</v>
      </c>
      <c r="B712" s="9" t="s">
        <v>184</v>
      </c>
      <c r="C712" s="9" t="s">
        <v>156</v>
      </c>
      <c r="D712" s="9" t="s">
        <v>340</v>
      </c>
      <c r="E712" s="9" t="s">
        <v>420</v>
      </c>
      <c r="F712" s="9" t="s">
        <v>421</v>
      </c>
      <c r="G712" s="9" t="s">
        <v>424</v>
      </c>
      <c r="H712" s="9" t="s">
        <v>425</v>
      </c>
      <c r="I712" s="9"/>
      <c r="J712" s="45" t="s">
        <v>696</v>
      </c>
      <c r="K712" s="45"/>
      <c r="L712" s="45"/>
      <c r="BB712" t="s">
        <v>7916</v>
      </c>
      <c r="BC712" t="s">
        <v>349</v>
      </c>
      <c r="BD712">
        <v>3</v>
      </c>
      <c r="BE712" t="s">
        <v>309</v>
      </c>
      <c r="BG712">
        <v>711</v>
      </c>
      <c r="BH712" t="s">
        <v>296</v>
      </c>
      <c r="BI712" t="s">
        <v>319</v>
      </c>
    </row>
    <row r="713" spans="1:61" x14ac:dyDescent="0.25">
      <c r="A713" s="9">
        <v>712</v>
      </c>
      <c r="B713" s="9" t="s">
        <v>185</v>
      </c>
      <c r="C713" s="9" t="s">
        <v>157</v>
      </c>
      <c r="D713" s="9" t="s">
        <v>341</v>
      </c>
      <c r="E713" s="9" t="s">
        <v>426</v>
      </c>
      <c r="F713" s="9" t="s">
        <v>427</v>
      </c>
      <c r="G713" s="9" t="s">
        <v>425</v>
      </c>
      <c r="H713" s="9" t="s">
        <v>424</v>
      </c>
      <c r="I713" s="9"/>
      <c r="J713" s="45" t="s">
        <v>5704</v>
      </c>
      <c r="K713" s="45"/>
      <c r="L713" s="45"/>
      <c r="BB713" t="s">
        <v>7917</v>
      </c>
      <c r="BC713" t="s">
        <v>349</v>
      </c>
      <c r="BD713">
        <v>4</v>
      </c>
      <c r="BE713" t="s">
        <v>310</v>
      </c>
      <c r="BG713">
        <v>712</v>
      </c>
      <c r="BH713" t="s">
        <v>297</v>
      </c>
      <c r="BI713" t="s">
        <v>320</v>
      </c>
    </row>
    <row r="714" spans="1:61" x14ac:dyDescent="0.25">
      <c r="A714" s="9">
        <v>713</v>
      </c>
      <c r="B714" s="9" t="s">
        <v>186</v>
      </c>
      <c r="C714" s="9" t="s">
        <v>158</v>
      </c>
      <c r="D714" s="9" t="s">
        <v>342</v>
      </c>
      <c r="E714" s="9" t="s">
        <v>426</v>
      </c>
      <c r="F714" s="9" t="s">
        <v>427</v>
      </c>
      <c r="G714" s="9" t="s">
        <v>423</v>
      </c>
      <c r="H714" s="9" t="s">
        <v>422</v>
      </c>
      <c r="I714" s="9"/>
      <c r="J714" s="45" t="s">
        <v>696</v>
      </c>
      <c r="K714" s="45"/>
      <c r="L714" s="45"/>
      <c r="BB714" t="s">
        <v>7918</v>
      </c>
      <c r="BC714" t="s">
        <v>349</v>
      </c>
      <c r="BD714">
        <v>5</v>
      </c>
      <c r="BE714" t="s">
        <v>311</v>
      </c>
      <c r="BG714">
        <v>713</v>
      </c>
      <c r="BH714" t="s">
        <v>298</v>
      </c>
      <c r="BI714" t="s">
        <v>321</v>
      </c>
    </row>
    <row r="715" spans="1:61" x14ac:dyDescent="0.25">
      <c r="A715" s="9">
        <v>714</v>
      </c>
      <c r="B715" s="9" t="s">
        <v>176</v>
      </c>
      <c r="C715" s="9" t="s">
        <v>147</v>
      </c>
      <c r="D715" s="9" t="s">
        <v>343</v>
      </c>
      <c r="E715" s="9" t="s">
        <v>428</v>
      </c>
      <c r="F715" s="9" t="s">
        <v>429</v>
      </c>
      <c r="G715" s="9" t="s">
        <v>412</v>
      </c>
      <c r="H715" s="9" t="s">
        <v>413</v>
      </c>
      <c r="I715" s="9"/>
      <c r="J715" s="45" t="s">
        <v>5703</v>
      </c>
      <c r="K715" s="45"/>
      <c r="L715" s="45"/>
      <c r="BB715" t="s">
        <v>7919</v>
      </c>
      <c r="BC715" t="s">
        <v>349</v>
      </c>
      <c r="BD715">
        <v>6</v>
      </c>
      <c r="BE715" t="s">
        <v>312</v>
      </c>
      <c r="BG715">
        <v>714</v>
      </c>
      <c r="BH715" t="s">
        <v>299</v>
      </c>
      <c r="BI715" t="s">
        <v>322</v>
      </c>
    </row>
    <row r="716" spans="1:61" x14ac:dyDescent="0.25">
      <c r="A716" s="9">
        <v>715</v>
      </c>
      <c r="B716" s="9" t="s">
        <v>177</v>
      </c>
      <c r="C716" s="9" t="s">
        <v>148</v>
      </c>
      <c r="D716" s="9" t="s">
        <v>344</v>
      </c>
      <c r="E716" s="9" t="s">
        <v>428</v>
      </c>
      <c r="F716" s="9" t="s">
        <v>429</v>
      </c>
      <c r="G716" s="9" t="s">
        <v>416</v>
      </c>
      <c r="H716" s="9" t="s">
        <v>412</v>
      </c>
      <c r="I716" s="9"/>
      <c r="J716" s="45" t="s">
        <v>696</v>
      </c>
      <c r="K716" s="45"/>
      <c r="L716" s="45"/>
      <c r="BB716" t="s">
        <v>7920</v>
      </c>
      <c r="BC716" t="s">
        <v>349</v>
      </c>
      <c r="BD716">
        <v>7</v>
      </c>
      <c r="BE716" t="s">
        <v>313</v>
      </c>
      <c r="BG716">
        <v>715</v>
      </c>
      <c r="BH716" t="s">
        <v>300</v>
      </c>
      <c r="BI716" t="s">
        <v>323</v>
      </c>
    </row>
    <row r="717" spans="1:61" x14ac:dyDescent="0.25">
      <c r="A717" s="9">
        <v>716</v>
      </c>
      <c r="B717" s="9" t="s">
        <v>179</v>
      </c>
      <c r="C717" s="9" t="s">
        <v>149</v>
      </c>
      <c r="D717" s="9" t="s">
        <v>345</v>
      </c>
      <c r="E717" s="9" t="s">
        <v>430</v>
      </c>
      <c r="F717" s="9" t="s">
        <v>431</v>
      </c>
      <c r="G717" s="9" t="s">
        <v>417</v>
      </c>
      <c r="H717" s="9" t="s">
        <v>417</v>
      </c>
      <c r="I717" s="9"/>
      <c r="J717" s="46" t="s">
        <v>5705</v>
      </c>
      <c r="K717" s="45"/>
      <c r="L717" s="45"/>
      <c r="BB717" t="s">
        <v>7921</v>
      </c>
      <c r="BC717" t="s">
        <v>349</v>
      </c>
      <c r="BD717">
        <v>8</v>
      </c>
      <c r="BE717" t="s">
        <v>314</v>
      </c>
      <c r="BG717">
        <v>716</v>
      </c>
      <c r="BH717" t="s">
        <v>301</v>
      </c>
      <c r="BI717" t="s">
        <v>324</v>
      </c>
    </row>
    <row r="718" spans="1:61" x14ac:dyDescent="0.25">
      <c r="A718" s="9">
        <v>717</v>
      </c>
      <c r="B718" s="9" t="s">
        <v>180</v>
      </c>
      <c r="C718" s="9" t="s">
        <v>150</v>
      </c>
      <c r="D718" s="9" t="s">
        <v>346</v>
      </c>
      <c r="E718" s="9" t="s">
        <v>430</v>
      </c>
      <c r="F718" s="9" t="s">
        <v>431</v>
      </c>
      <c r="G718" s="9" t="s">
        <v>412</v>
      </c>
      <c r="H718" s="9" t="s">
        <v>416</v>
      </c>
      <c r="I718" s="9"/>
      <c r="J718" s="45" t="s">
        <v>5703</v>
      </c>
      <c r="K718" s="45"/>
      <c r="L718" s="45"/>
      <c r="BB718" t="s">
        <v>7922</v>
      </c>
      <c r="BC718" t="s">
        <v>349</v>
      </c>
      <c r="BD718">
        <v>9</v>
      </c>
      <c r="BE718" t="s">
        <v>315</v>
      </c>
      <c r="BG718">
        <v>717</v>
      </c>
      <c r="BH718" t="s">
        <v>302</v>
      </c>
      <c r="BI718" t="s">
        <v>325</v>
      </c>
    </row>
    <row r="719" spans="1:61" x14ac:dyDescent="0.25">
      <c r="A719" s="9">
        <v>718</v>
      </c>
      <c r="B719" s="9" t="s">
        <v>181</v>
      </c>
      <c r="C719" s="9" t="s">
        <v>151</v>
      </c>
      <c r="D719" s="9" t="s">
        <v>347</v>
      </c>
      <c r="E719" s="9" t="s">
        <v>432</v>
      </c>
      <c r="F719" s="9" t="s">
        <v>433</v>
      </c>
      <c r="G719" s="9" t="s">
        <v>413</v>
      </c>
      <c r="H719" s="9" t="s">
        <v>412</v>
      </c>
      <c r="I719" s="9"/>
      <c r="J719" s="45" t="s">
        <v>696</v>
      </c>
      <c r="K719" s="45"/>
      <c r="L719" s="45"/>
      <c r="BB719" t="s">
        <v>7923</v>
      </c>
      <c r="BC719" t="s">
        <v>349</v>
      </c>
      <c r="BD719">
        <v>10</v>
      </c>
      <c r="BE719" t="s">
        <v>316</v>
      </c>
      <c r="BG719">
        <v>718</v>
      </c>
      <c r="BH719" t="s">
        <v>303</v>
      </c>
      <c r="BI719" t="s">
        <v>326</v>
      </c>
    </row>
    <row r="720" spans="1:61" x14ac:dyDescent="0.25">
      <c r="A720" s="9">
        <v>719</v>
      </c>
      <c r="B720" s="9" t="s">
        <v>182</v>
      </c>
      <c r="C720" s="9" t="s">
        <v>152</v>
      </c>
      <c r="D720" s="9" t="s">
        <v>348</v>
      </c>
      <c r="E720" s="9" t="s">
        <v>432</v>
      </c>
      <c r="F720" s="9" t="s">
        <v>433</v>
      </c>
      <c r="G720" s="9" t="s">
        <v>422</v>
      </c>
      <c r="H720" s="9" t="s">
        <v>423</v>
      </c>
      <c r="I720" s="9"/>
      <c r="J720" s="45" t="s">
        <v>696</v>
      </c>
      <c r="K720" s="45"/>
      <c r="L720" s="45"/>
      <c r="BB720" t="s">
        <v>7924</v>
      </c>
      <c r="BC720" t="s">
        <v>349</v>
      </c>
      <c r="BD720">
        <v>11</v>
      </c>
      <c r="BE720" t="s">
        <v>317</v>
      </c>
      <c r="BG720">
        <v>719</v>
      </c>
      <c r="BH720" t="s">
        <v>304</v>
      </c>
      <c r="BI720" t="s">
        <v>327</v>
      </c>
    </row>
    <row r="721" spans="1:61" x14ac:dyDescent="0.25">
      <c r="A721" s="9">
        <v>720</v>
      </c>
      <c r="B721" s="9" t="s">
        <v>183</v>
      </c>
      <c r="C721" s="9" t="s">
        <v>153</v>
      </c>
      <c r="D721" s="9" t="s">
        <v>349</v>
      </c>
      <c r="E721" s="9" t="s">
        <v>434</v>
      </c>
      <c r="F721" s="9" t="s">
        <v>435</v>
      </c>
      <c r="G721" s="9" t="s">
        <v>424</v>
      </c>
      <c r="H721" s="9" t="s">
        <v>425</v>
      </c>
      <c r="I721" s="9"/>
      <c r="J721" s="45" t="s">
        <v>5704</v>
      </c>
      <c r="K721" s="45"/>
      <c r="L721" s="45"/>
      <c r="BB721" t="s">
        <v>7925</v>
      </c>
      <c r="BC721" t="s">
        <v>349</v>
      </c>
      <c r="BD721">
        <v>12</v>
      </c>
      <c r="BE721" t="s">
        <v>318</v>
      </c>
      <c r="BG721">
        <v>720</v>
      </c>
      <c r="BH721" t="s">
        <v>305</v>
      </c>
      <c r="BI721" t="s">
        <v>328</v>
      </c>
    </row>
    <row r="722" spans="1:61" x14ac:dyDescent="0.25">
      <c r="A722" s="9">
        <v>721</v>
      </c>
      <c r="B722" s="9" t="s">
        <v>184</v>
      </c>
      <c r="C722" s="9" t="s">
        <v>154</v>
      </c>
      <c r="D722" s="9" t="s">
        <v>350</v>
      </c>
      <c r="E722" s="9" t="s">
        <v>434</v>
      </c>
      <c r="F722" s="9" t="s">
        <v>435</v>
      </c>
      <c r="G722" s="9" t="s">
        <v>425</v>
      </c>
      <c r="H722" s="9" t="s">
        <v>424</v>
      </c>
      <c r="I722" s="9"/>
      <c r="J722" s="45" t="s">
        <v>696</v>
      </c>
      <c r="K722" s="45"/>
      <c r="L722" s="45"/>
      <c r="BB722" t="s">
        <v>7206</v>
      </c>
      <c r="BC722" t="s">
        <v>350</v>
      </c>
      <c r="BD722">
        <v>1</v>
      </c>
      <c r="BE722" t="s">
        <v>319</v>
      </c>
      <c r="BG722">
        <v>721</v>
      </c>
      <c r="BH722" t="s">
        <v>306</v>
      </c>
      <c r="BI722" t="s">
        <v>329</v>
      </c>
    </row>
    <row r="723" spans="1:61" x14ac:dyDescent="0.25">
      <c r="A723" s="9">
        <v>722</v>
      </c>
      <c r="B723" s="9" t="s">
        <v>185</v>
      </c>
      <c r="C723" s="9" t="s">
        <v>155</v>
      </c>
      <c r="D723" s="9" t="s">
        <v>351</v>
      </c>
      <c r="E723" s="9" t="s">
        <v>436</v>
      </c>
      <c r="F723" s="9" t="s">
        <v>437</v>
      </c>
      <c r="G723" s="9" t="s">
        <v>423</v>
      </c>
      <c r="H723" s="9" t="s">
        <v>422</v>
      </c>
      <c r="I723" s="9"/>
      <c r="J723" s="45" t="s">
        <v>5703</v>
      </c>
      <c r="K723" s="45"/>
      <c r="L723" s="45"/>
      <c r="BB723" t="s">
        <v>7207</v>
      </c>
      <c r="BC723" t="s">
        <v>350</v>
      </c>
      <c r="BD723">
        <v>2</v>
      </c>
      <c r="BE723" t="s">
        <v>320</v>
      </c>
      <c r="BG723">
        <v>722</v>
      </c>
      <c r="BH723" t="s">
        <v>307</v>
      </c>
      <c r="BI723" t="s">
        <v>330</v>
      </c>
    </row>
    <row r="724" spans="1:61" x14ac:dyDescent="0.25">
      <c r="A724" s="9">
        <v>723</v>
      </c>
      <c r="B724" s="9" t="s">
        <v>186</v>
      </c>
      <c r="C724" s="9" t="s">
        <v>156</v>
      </c>
      <c r="D724" s="9" t="s">
        <v>352</v>
      </c>
      <c r="E724" s="9" t="s">
        <v>436</v>
      </c>
      <c r="F724" s="9" t="s">
        <v>437</v>
      </c>
      <c r="G724" s="9" t="s">
        <v>412</v>
      </c>
      <c r="H724" s="9" t="s">
        <v>413</v>
      </c>
      <c r="I724" s="9"/>
      <c r="J724" s="45" t="s">
        <v>696</v>
      </c>
      <c r="K724" s="45"/>
      <c r="L724" s="45"/>
      <c r="BB724" t="s">
        <v>7208</v>
      </c>
      <c r="BC724" t="s">
        <v>350</v>
      </c>
      <c r="BD724">
        <v>3</v>
      </c>
      <c r="BE724" t="s">
        <v>321</v>
      </c>
      <c r="BG724">
        <v>723</v>
      </c>
      <c r="BH724" t="s">
        <v>308</v>
      </c>
      <c r="BI724" t="s">
        <v>331</v>
      </c>
    </row>
    <row r="725" spans="1:61" x14ac:dyDescent="0.25">
      <c r="A725" s="9">
        <v>724</v>
      </c>
      <c r="B725" s="9" t="s">
        <v>176</v>
      </c>
      <c r="C725" s="9" t="s">
        <v>157</v>
      </c>
      <c r="D725" s="9" t="s">
        <v>293</v>
      </c>
      <c r="E725" s="9" t="s">
        <v>438</v>
      </c>
      <c r="F725" s="9" t="s">
        <v>439</v>
      </c>
      <c r="G725" s="9" t="s">
        <v>416</v>
      </c>
      <c r="H725" s="9" t="s">
        <v>412</v>
      </c>
      <c r="I725" s="9"/>
      <c r="J725" s="46" t="s">
        <v>5705</v>
      </c>
      <c r="K725" s="45"/>
      <c r="L725" s="45"/>
      <c r="BB725" t="s">
        <v>7209</v>
      </c>
      <c r="BC725" t="s">
        <v>350</v>
      </c>
      <c r="BD725">
        <v>4</v>
      </c>
      <c r="BE725" t="s">
        <v>322</v>
      </c>
      <c r="BG725">
        <v>724</v>
      </c>
      <c r="BH725" t="s">
        <v>309</v>
      </c>
      <c r="BI725" t="s">
        <v>332</v>
      </c>
    </row>
    <row r="726" spans="1:61" x14ac:dyDescent="0.25">
      <c r="A726" s="9">
        <v>725</v>
      </c>
      <c r="B726" s="9" t="s">
        <v>177</v>
      </c>
      <c r="C726" s="9" t="s">
        <v>158</v>
      </c>
      <c r="D726" s="9" t="s">
        <v>294</v>
      </c>
      <c r="E726" s="9" t="s">
        <v>438</v>
      </c>
      <c r="F726" s="9" t="s">
        <v>439</v>
      </c>
      <c r="G726" s="9" t="s">
        <v>417</v>
      </c>
      <c r="H726" s="9" t="s">
        <v>417</v>
      </c>
      <c r="I726" s="9"/>
      <c r="J726" s="45" t="s">
        <v>5703</v>
      </c>
      <c r="K726" s="45"/>
      <c r="L726" s="45"/>
      <c r="BB726" t="s">
        <v>7210</v>
      </c>
      <c r="BC726" t="s">
        <v>350</v>
      </c>
      <c r="BD726">
        <v>5</v>
      </c>
      <c r="BE726" t="s">
        <v>323</v>
      </c>
      <c r="BG726">
        <v>725</v>
      </c>
      <c r="BH726" t="s">
        <v>310</v>
      </c>
      <c r="BI726" t="s">
        <v>333</v>
      </c>
    </row>
    <row r="727" spans="1:61" x14ac:dyDescent="0.25">
      <c r="A727" s="9">
        <v>726</v>
      </c>
      <c r="B727" s="9" t="s">
        <v>179</v>
      </c>
      <c r="C727" s="9" t="s">
        <v>147</v>
      </c>
      <c r="D727" s="9" t="s">
        <v>295</v>
      </c>
      <c r="E727" s="9" t="s">
        <v>440</v>
      </c>
      <c r="F727" s="9" t="s">
        <v>441</v>
      </c>
      <c r="G727" s="9" t="s">
        <v>412</v>
      </c>
      <c r="H727" s="9" t="s">
        <v>416</v>
      </c>
      <c r="I727" s="9"/>
      <c r="J727" s="45" t="s">
        <v>696</v>
      </c>
      <c r="K727" s="45"/>
      <c r="L727" s="45"/>
      <c r="BB727" t="s">
        <v>7211</v>
      </c>
      <c r="BC727" t="s">
        <v>350</v>
      </c>
      <c r="BD727">
        <v>6</v>
      </c>
      <c r="BE727" t="s">
        <v>324</v>
      </c>
      <c r="BG727">
        <v>726</v>
      </c>
      <c r="BH727" t="s">
        <v>311</v>
      </c>
      <c r="BI727" t="s">
        <v>334</v>
      </c>
    </row>
    <row r="728" spans="1:61" x14ac:dyDescent="0.25">
      <c r="A728" s="9">
        <v>727</v>
      </c>
      <c r="B728" s="9" t="s">
        <v>180</v>
      </c>
      <c r="C728" s="9" t="s">
        <v>148</v>
      </c>
      <c r="D728" s="9" t="s">
        <v>296</v>
      </c>
      <c r="E728" s="9" t="s">
        <v>440</v>
      </c>
      <c r="F728" s="9" t="s">
        <v>441</v>
      </c>
      <c r="G728" s="9" t="s">
        <v>413</v>
      </c>
      <c r="H728" s="9" t="s">
        <v>412</v>
      </c>
      <c r="I728" s="9"/>
      <c r="J728" s="45" t="s">
        <v>696</v>
      </c>
      <c r="K728" s="45"/>
      <c r="L728" s="45"/>
      <c r="BB728" t="s">
        <v>7212</v>
      </c>
      <c r="BC728" t="s">
        <v>350</v>
      </c>
      <c r="BD728">
        <v>7</v>
      </c>
      <c r="BE728" t="s">
        <v>325</v>
      </c>
      <c r="BG728">
        <v>727</v>
      </c>
      <c r="BH728" t="s">
        <v>312</v>
      </c>
      <c r="BI728" t="s">
        <v>335</v>
      </c>
    </row>
    <row r="729" spans="1:61" x14ac:dyDescent="0.25">
      <c r="A729" s="9">
        <v>728</v>
      </c>
      <c r="B729" s="9" t="s">
        <v>181</v>
      </c>
      <c r="C729" s="9" t="s">
        <v>149</v>
      </c>
      <c r="D729" s="9" t="s">
        <v>297</v>
      </c>
      <c r="E729" s="9" t="s">
        <v>442</v>
      </c>
      <c r="F729" s="9" t="s">
        <v>443</v>
      </c>
      <c r="G729" s="9" t="s">
        <v>422</v>
      </c>
      <c r="H729" s="9" t="s">
        <v>423</v>
      </c>
      <c r="I729" s="9"/>
      <c r="J729" s="45" t="s">
        <v>5704</v>
      </c>
      <c r="K729" s="45"/>
      <c r="L729" s="45"/>
      <c r="BB729" t="s">
        <v>7213</v>
      </c>
      <c r="BC729" t="s">
        <v>350</v>
      </c>
      <c r="BD729">
        <v>8</v>
      </c>
      <c r="BE729" t="s">
        <v>326</v>
      </c>
      <c r="BG729">
        <v>728</v>
      </c>
      <c r="BH729" t="s">
        <v>313</v>
      </c>
      <c r="BI729" t="s">
        <v>336</v>
      </c>
    </row>
    <row r="730" spans="1:61" x14ac:dyDescent="0.25">
      <c r="A730" s="9">
        <v>729</v>
      </c>
      <c r="B730" s="9" t="s">
        <v>182</v>
      </c>
      <c r="C730" s="9" t="s">
        <v>150</v>
      </c>
      <c r="D730" s="9" t="s">
        <v>298</v>
      </c>
      <c r="E730" s="9" t="s">
        <v>442</v>
      </c>
      <c r="F730" s="9" t="s">
        <v>443</v>
      </c>
      <c r="G730" s="9" t="s">
        <v>424</v>
      </c>
      <c r="H730" s="9" t="s">
        <v>425</v>
      </c>
      <c r="I730" s="9"/>
      <c r="J730" s="45" t="s">
        <v>696</v>
      </c>
      <c r="K730" s="45"/>
      <c r="L730" s="45"/>
      <c r="BB730" t="s">
        <v>7214</v>
      </c>
      <c r="BC730" t="s">
        <v>350</v>
      </c>
      <c r="BD730">
        <v>9</v>
      </c>
      <c r="BE730" t="s">
        <v>327</v>
      </c>
      <c r="BG730">
        <v>729</v>
      </c>
      <c r="BH730" t="s">
        <v>314</v>
      </c>
      <c r="BI730" t="s">
        <v>337</v>
      </c>
    </row>
    <row r="731" spans="1:61" x14ac:dyDescent="0.25">
      <c r="A731" s="9">
        <v>730</v>
      </c>
      <c r="B731" s="9" t="s">
        <v>183</v>
      </c>
      <c r="C731" s="9" t="s">
        <v>151</v>
      </c>
      <c r="D731" s="9" t="s">
        <v>299</v>
      </c>
      <c r="E731" s="9" t="s">
        <v>444</v>
      </c>
      <c r="F731" s="9" t="s">
        <v>445</v>
      </c>
      <c r="G731" s="9" t="s">
        <v>425</v>
      </c>
      <c r="H731" s="9" t="s">
        <v>424</v>
      </c>
      <c r="I731" s="9"/>
      <c r="J731" s="45" t="s">
        <v>696</v>
      </c>
      <c r="K731" s="45"/>
      <c r="L731" s="45"/>
      <c r="BB731" t="s">
        <v>7215</v>
      </c>
      <c r="BC731" t="s">
        <v>350</v>
      </c>
      <c r="BD731">
        <v>10</v>
      </c>
      <c r="BE731" t="s">
        <v>328</v>
      </c>
      <c r="BG731">
        <v>730</v>
      </c>
      <c r="BH731" t="s">
        <v>315</v>
      </c>
      <c r="BI731" t="s">
        <v>338</v>
      </c>
    </row>
    <row r="732" spans="1:61" x14ac:dyDescent="0.25">
      <c r="A732" s="9">
        <v>731</v>
      </c>
      <c r="B732" s="9" t="s">
        <v>184</v>
      </c>
      <c r="C732" s="9" t="s">
        <v>152</v>
      </c>
      <c r="D732" s="9" t="s">
        <v>300</v>
      </c>
      <c r="E732" s="9" t="s">
        <v>444</v>
      </c>
      <c r="F732" s="9" t="s">
        <v>445</v>
      </c>
      <c r="G732" s="9" t="s">
        <v>423</v>
      </c>
      <c r="H732" s="9" t="s">
        <v>422</v>
      </c>
      <c r="I732" s="9"/>
      <c r="J732" s="45" t="s">
        <v>5703</v>
      </c>
      <c r="K732" s="45"/>
      <c r="L732" s="45"/>
      <c r="BB732" t="s">
        <v>7216</v>
      </c>
      <c r="BC732" t="s">
        <v>350</v>
      </c>
      <c r="BD732">
        <v>11</v>
      </c>
      <c r="BE732" t="s">
        <v>329</v>
      </c>
      <c r="BG732">
        <v>731</v>
      </c>
      <c r="BH732" t="s">
        <v>316</v>
      </c>
      <c r="BI732" t="s">
        <v>339</v>
      </c>
    </row>
    <row r="733" spans="1:61" x14ac:dyDescent="0.25">
      <c r="A733" s="9">
        <v>732</v>
      </c>
      <c r="B733" s="9" t="s">
        <v>185</v>
      </c>
      <c r="C733" s="9" t="s">
        <v>153</v>
      </c>
      <c r="D733" s="9" t="s">
        <v>301</v>
      </c>
      <c r="E733" s="9" t="s">
        <v>446</v>
      </c>
      <c r="F733" s="9" t="s">
        <v>447</v>
      </c>
      <c r="G733" s="9" t="s">
        <v>412</v>
      </c>
      <c r="H733" s="9" t="s">
        <v>413</v>
      </c>
      <c r="I733" s="9"/>
      <c r="J733" s="46" t="s">
        <v>5705</v>
      </c>
      <c r="K733" s="45"/>
      <c r="L733" s="45"/>
      <c r="BB733" t="s">
        <v>7217</v>
      </c>
      <c r="BC733" t="s">
        <v>350</v>
      </c>
      <c r="BD733">
        <v>12</v>
      </c>
      <c r="BE733" t="s">
        <v>330</v>
      </c>
      <c r="BG733">
        <v>732</v>
      </c>
      <c r="BH733" t="s">
        <v>317</v>
      </c>
      <c r="BI733" t="s">
        <v>340</v>
      </c>
    </row>
    <row r="734" spans="1:61" x14ac:dyDescent="0.25">
      <c r="A734" s="9">
        <v>733</v>
      </c>
      <c r="B734" s="9" t="s">
        <v>186</v>
      </c>
      <c r="C734" s="9" t="s">
        <v>154</v>
      </c>
      <c r="D734" s="9" t="s">
        <v>302</v>
      </c>
      <c r="E734" s="9" t="s">
        <v>446</v>
      </c>
      <c r="F734" s="9" t="s">
        <v>447</v>
      </c>
      <c r="G734" s="9" t="s">
        <v>416</v>
      </c>
      <c r="H734" s="9" t="s">
        <v>412</v>
      </c>
      <c r="I734" s="9"/>
      <c r="J734" s="45" t="s">
        <v>5703</v>
      </c>
      <c r="K734" s="45"/>
      <c r="L734" s="45"/>
      <c r="BB734" t="s">
        <v>7218</v>
      </c>
      <c r="BC734" t="s">
        <v>351</v>
      </c>
      <c r="BD734">
        <v>1</v>
      </c>
      <c r="BE734" t="s">
        <v>331</v>
      </c>
      <c r="BG734">
        <v>733</v>
      </c>
      <c r="BH734" t="s">
        <v>318</v>
      </c>
      <c r="BI734" t="s">
        <v>341</v>
      </c>
    </row>
    <row r="735" spans="1:61" x14ac:dyDescent="0.25">
      <c r="A735" s="9">
        <v>734</v>
      </c>
      <c r="B735" s="9" t="s">
        <v>176</v>
      </c>
      <c r="C735" s="9" t="s">
        <v>155</v>
      </c>
      <c r="D735" s="9" t="s">
        <v>303</v>
      </c>
      <c r="E735" s="9" t="s">
        <v>448</v>
      </c>
      <c r="F735" s="9" t="s">
        <v>449</v>
      </c>
      <c r="G735" s="9" t="s">
        <v>417</v>
      </c>
      <c r="H735" s="9" t="s">
        <v>417</v>
      </c>
      <c r="I735" s="9"/>
      <c r="J735" s="45" t="s">
        <v>696</v>
      </c>
      <c r="K735" s="45"/>
      <c r="L735" s="45"/>
      <c r="BB735" t="s">
        <v>7219</v>
      </c>
      <c r="BC735" t="s">
        <v>351</v>
      </c>
      <c r="BD735">
        <v>2</v>
      </c>
      <c r="BE735" t="s">
        <v>332</v>
      </c>
      <c r="BG735">
        <v>734</v>
      </c>
      <c r="BH735" t="s">
        <v>319</v>
      </c>
      <c r="BI735" t="s">
        <v>342</v>
      </c>
    </row>
    <row r="736" spans="1:61" x14ac:dyDescent="0.25">
      <c r="A736" s="9">
        <v>735</v>
      </c>
      <c r="B736" s="9" t="s">
        <v>177</v>
      </c>
      <c r="C736" s="9" t="s">
        <v>156</v>
      </c>
      <c r="D736" s="9" t="s">
        <v>304</v>
      </c>
      <c r="E736" s="9" t="s">
        <v>448</v>
      </c>
      <c r="F736" s="9" t="s">
        <v>449</v>
      </c>
      <c r="G736" s="9" t="s">
        <v>412</v>
      </c>
      <c r="H736" s="9" t="s">
        <v>416</v>
      </c>
      <c r="I736" s="9"/>
      <c r="J736" s="45" t="s">
        <v>696</v>
      </c>
      <c r="K736" s="45"/>
      <c r="L736" s="45"/>
      <c r="BB736" t="s">
        <v>7220</v>
      </c>
      <c r="BC736" t="s">
        <v>351</v>
      </c>
      <c r="BD736">
        <v>3</v>
      </c>
      <c r="BE736" t="s">
        <v>333</v>
      </c>
      <c r="BG736">
        <v>735</v>
      </c>
      <c r="BH736" t="s">
        <v>320</v>
      </c>
      <c r="BI736" t="s">
        <v>343</v>
      </c>
    </row>
    <row r="737" spans="1:61" x14ac:dyDescent="0.25">
      <c r="A737" s="9">
        <v>736</v>
      </c>
      <c r="B737" s="9" t="s">
        <v>179</v>
      </c>
      <c r="C737" s="9" t="s">
        <v>157</v>
      </c>
      <c r="D737" s="9" t="s">
        <v>305</v>
      </c>
      <c r="E737" s="9" t="s">
        <v>450</v>
      </c>
      <c r="F737" s="9" t="s">
        <v>451</v>
      </c>
      <c r="G737" s="9" t="s">
        <v>413</v>
      </c>
      <c r="H737" s="9" t="s">
        <v>412</v>
      </c>
      <c r="I737" s="9"/>
      <c r="J737" s="45" t="s">
        <v>5704</v>
      </c>
      <c r="K737" s="45"/>
      <c r="L737" s="45"/>
      <c r="BB737" t="s">
        <v>7221</v>
      </c>
      <c r="BC737" t="s">
        <v>351</v>
      </c>
      <c r="BD737">
        <v>4</v>
      </c>
      <c r="BE737" t="s">
        <v>334</v>
      </c>
      <c r="BG737">
        <v>736</v>
      </c>
      <c r="BH737" t="s">
        <v>321</v>
      </c>
      <c r="BI737" t="s">
        <v>344</v>
      </c>
    </row>
    <row r="738" spans="1:61" x14ac:dyDescent="0.25">
      <c r="A738" s="9">
        <v>737</v>
      </c>
      <c r="B738" s="9" t="s">
        <v>180</v>
      </c>
      <c r="C738" s="9" t="s">
        <v>158</v>
      </c>
      <c r="D738" s="9" t="s">
        <v>306</v>
      </c>
      <c r="E738" s="9" t="s">
        <v>450</v>
      </c>
      <c r="F738" s="9" t="s">
        <v>451</v>
      </c>
      <c r="G738" s="9" t="s">
        <v>422</v>
      </c>
      <c r="H738" s="9" t="s">
        <v>423</v>
      </c>
      <c r="I738" s="9"/>
      <c r="J738" s="45" t="s">
        <v>696</v>
      </c>
      <c r="K738" s="45"/>
      <c r="L738" s="45"/>
      <c r="BB738" t="s">
        <v>7222</v>
      </c>
      <c r="BC738" t="s">
        <v>351</v>
      </c>
      <c r="BD738">
        <v>5</v>
      </c>
      <c r="BE738" t="s">
        <v>335</v>
      </c>
      <c r="BG738">
        <v>737</v>
      </c>
      <c r="BH738" t="s">
        <v>322</v>
      </c>
      <c r="BI738" t="s">
        <v>345</v>
      </c>
    </row>
    <row r="739" spans="1:61" x14ac:dyDescent="0.25">
      <c r="A739" s="9">
        <v>738</v>
      </c>
      <c r="B739" s="9" t="s">
        <v>181</v>
      </c>
      <c r="C739" s="9" t="s">
        <v>147</v>
      </c>
      <c r="D739" s="9" t="s">
        <v>307</v>
      </c>
      <c r="E739" s="9" t="s">
        <v>452</v>
      </c>
      <c r="F739" s="9" t="s">
        <v>453</v>
      </c>
      <c r="G739" s="9" t="s">
        <v>424</v>
      </c>
      <c r="H739" s="9" t="s">
        <v>425</v>
      </c>
      <c r="I739" s="9"/>
      <c r="J739" s="45" t="s">
        <v>696</v>
      </c>
      <c r="K739" s="45"/>
      <c r="L739" s="45"/>
      <c r="BB739" t="s">
        <v>7223</v>
      </c>
      <c r="BC739" t="s">
        <v>351</v>
      </c>
      <c r="BD739">
        <v>6</v>
      </c>
      <c r="BE739" t="s">
        <v>336</v>
      </c>
      <c r="BG739">
        <v>738</v>
      </c>
      <c r="BH739" t="s">
        <v>323</v>
      </c>
      <c r="BI739" t="s">
        <v>346</v>
      </c>
    </row>
    <row r="740" spans="1:61" x14ac:dyDescent="0.25">
      <c r="A740" s="9">
        <v>739</v>
      </c>
      <c r="B740" s="9" t="s">
        <v>182</v>
      </c>
      <c r="C740" s="9" t="s">
        <v>148</v>
      </c>
      <c r="D740" s="9" t="s">
        <v>308</v>
      </c>
      <c r="E740" s="9" t="s">
        <v>452</v>
      </c>
      <c r="F740" s="9" t="s">
        <v>453</v>
      </c>
      <c r="G740" s="9" t="s">
        <v>425</v>
      </c>
      <c r="H740" s="9" t="s">
        <v>424</v>
      </c>
      <c r="I740" s="9"/>
      <c r="J740" s="45" t="s">
        <v>5703</v>
      </c>
      <c r="K740" s="45"/>
      <c r="L740" s="45"/>
      <c r="BB740" t="s">
        <v>7224</v>
      </c>
      <c r="BC740" t="s">
        <v>351</v>
      </c>
      <c r="BD740">
        <v>7</v>
      </c>
      <c r="BE740" t="s">
        <v>337</v>
      </c>
      <c r="BG740">
        <v>739</v>
      </c>
      <c r="BH740" t="s">
        <v>324</v>
      </c>
      <c r="BI740" t="s">
        <v>347</v>
      </c>
    </row>
    <row r="741" spans="1:61" x14ac:dyDescent="0.25">
      <c r="A741" s="9">
        <v>740</v>
      </c>
      <c r="B741" s="9" t="s">
        <v>183</v>
      </c>
      <c r="C741" s="9" t="s">
        <v>149</v>
      </c>
      <c r="D741" s="9" t="s">
        <v>309</v>
      </c>
      <c r="E741" s="9" t="s">
        <v>454</v>
      </c>
      <c r="F741" s="9" t="s">
        <v>455</v>
      </c>
      <c r="G741" s="9" t="s">
        <v>423</v>
      </c>
      <c r="H741" s="9" t="s">
        <v>422</v>
      </c>
      <c r="I741" s="9"/>
      <c r="J741" s="46" t="s">
        <v>5705</v>
      </c>
      <c r="K741" s="45"/>
      <c r="L741" s="45"/>
      <c r="BB741" t="s">
        <v>7225</v>
      </c>
      <c r="BC741" t="s">
        <v>351</v>
      </c>
      <c r="BD741">
        <v>8</v>
      </c>
      <c r="BE741" t="s">
        <v>338</v>
      </c>
      <c r="BG741">
        <v>740</v>
      </c>
      <c r="BH741" t="s">
        <v>325</v>
      </c>
      <c r="BI741" t="s">
        <v>348</v>
      </c>
    </row>
    <row r="742" spans="1:61" x14ac:dyDescent="0.25">
      <c r="A742" s="9">
        <v>741</v>
      </c>
      <c r="B742" s="9" t="s">
        <v>184</v>
      </c>
      <c r="C742" s="9" t="s">
        <v>150</v>
      </c>
      <c r="D742" s="9" t="s">
        <v>310</v>
      </c>
      <c r="E742" s="9" t="s">
        <v>454</v>
      </c>
      <c r="F742" s="9" t="s">
        <v>455</v>
      </c>
      <c r="G742" s="9" t="s">
        <v>412</v>
      </c>
      <c r="H742" s="9" t="s">
        <v>413</v>
      </c>
      <c r="I742" s="9"/>
      <c r="J742" s="45" t="s">
        <v>5703</v>
      </c>
      <c r="K742" s="45"/>
      <c r="L742" s="45"/>
      <c r="BB742" t="s">
        <v>7226</v>
      </c>
      <c r="BC742" t="s">
        <v>351</v>
      </c>
      <c r="BD742">
        <v>9</v>
      </c>
      <c r="BE742" t="s">
        <v>339</v>
      </c>
      <c r="BG742">
        <v>741</v>
      </c>
      <c r="BH742" t="s">
        <v>326</v>
      </c>
      <c r="BI742" t="s">
        <v>349</v>
      </c>
    </row>
    <row r="743" spans="1:61" x14ac:dyDescent="0.25">
      <c r="A743" s="9">
        <v>742</v>
      </c>
      <c r="B743" s="9" t="s">
        <v>185</v>
      </c>
      <c r="C743" s="9" t="s">
        <v>151</v>
      </c>
      <c r="D743" s="9" t="s">
        <v>311</v>
      </c>
      <c r="E743" s="9" t="s">
        <v>456</v>
      </c>
      <c r="F743" s="9" t="s">
        <v>457</v>
      </c>
      <c r="G743" s="9" t="s">
        <v>416</v>
      </c>
      <c r="H743" s="9" t="s">
        <v>412</v>
      </c>
      <c r="I743" s="9"/>
      <c r="J743" s="45" t="s">
        <v>696</v>
      </c>
      <c r="K743" s="45"/>
      <c r="L743" s="45"/>
      <c r="BB743" t="s">
        <v>7227</v>
      </c>
      <c r="BC743" t="s">
        <v>351</v>
      </c>
      <c r="BD743">
        <v>10</v>
      </c>
      <c r="BE743" t="s">
        <v>340</v>
      </c>
      <c r="BG743">
        <v>742</v>
      </c>
      <c r="BH743" t="s">
        <v>327</v>
      </c>
      <c r="BI743" t="s">
        <v>350</v>
      </c>
    </row>
    <row r="744" spans="1:61" x14ac:dyDescent="0.25">
      <c r="A744" s="9">
        <v>743</v>
      </c>
      <c r="B744" s="9" t="s">
        <v>186</v>
      </c>
      <c r="C744" s="9" t="s">
        <v>152</v>
      </c>
      <c r="D744" s="9" t="s">
        <v>312</v>
      </c>
      <c r="E744" s="9" t="s">
        <v>456</v>
      </c>
      <c r="F744" s="9" t="s">
        <v>457</v>
      </c>
      <c r="G744" s="9" t="s">
        <v>417</v>
      </c>
      <c r="H744" s="9" t="s">
        <v>417</v>
      </c>
      <c r="I744" s="9"/>
      <c r="J744" s="45" t="s">
        <v>696</v>
      </c>
      <c r="K744" s="45"/>
      <c r="L744" s="45"/>
      <c r="BB744" t="s">
        <v>7228</v>
      </c>
      <c r="BC744" t="s">
        <v>351</v>
      </c>
      <c r="BD744">
        <v>11</v>
      </c>
      <c r="BE744" t="s">
        <v>341</v>
      </c>
      <c r="BG744">
        <v>743</v>
      </c>
      <c r="BH744" t="s">
        <v>328</v>
      </c>
      <c r="BI744" t="s">
        <v>351</v>
      </c>
    </row>
    <row r="745" spans="1:61" x14ac:dyDescent="0.25">
      <c r="A745" s="9">
        <v>744</v>
      </c>
      <c r="B745" s="9" t="s">
        <v>176</v>
      </c>
      <c r="C745" s="9" t="s">
        <v>153</v>
      </c>
      <c r="D745" s="9" t="s">
        <v>313</v>
      </c>
      <c r="E745" s="9" t="s">
        <v>458</v>
      </c>
      <c r="F745" s="9" t="s">
        <v>459</v>
      </c>
      <c r="G745" s="9" t="s">
        <v>412</v>
      </c>
      <c r="H745" s="9" t="s">
        <v>416</v>
      </c>
      <c r="I745" s="9"/>
      <c r="J745" s="45" t="s">
        <v>5704</v>
      </c>
      <c r="K745" s="45"/>
      <c r="L745" s="45"/>
      <c r="BB745" t="s">
        <v>7229</v>
      </c>
      <c r="BC745" t="s">
        <v>351</v>
      </c>
      <c r="BD745">
        <v>12</v>
      </c>
      <c r="BE745" t="s">
        <v>342</v>
      </c>
      <c r="BG745">
        <v>744</v>
      </c>
      <c r="BH745" t="s">
        <v>329</v>
      </c>
      <c r="BI745" t="s">
        <v>352</v>
      </c>
    </row>
    <row r="746" spans="1:61" x14ac:dyDescent="0.25">
      <c r="A746" s="9">
        <v>745</v>
      </c>
      <c r="B746" s="9" t="s">
        <v>177</v>
      </c>
      <c r="C746" s="9" t="s">
        <v>154</v>
      </c>
      <c r="D746" s="9" t="s">
        <v>314</v>
      </c>
      <c r="E746" s="9" t="s">
        <v>458</v>
      </c>
      <c r="F746" s="9" t="s">
        <v>459</v>
      </c>
      <c r="G746" s="9" t="s">
        <v>413</v>
      </c>
      <c r="H746" s="9" t="s">
        <v>412</v>
      </c>
      <c r="I746" s="9"/>
      <c r="J746" s="45" t="s">
        <v>696</v>
      </c>
      <c r="K746" s="45"/>
      <c r="L746" s="45"/>
      <c r="BB746" t="s">
        <v>7230</v>
      </c>
      <c r="BC746" t="s">
        <v>352</v>
      </c>
      <c r="BD746">
        <v>1</v>
      </c>
      <c r="BE746" t="s">
        <v>343</v>
      </c>
      <c r="BG746">
        <v>745</v>
      </c>
      <c r="BH746" t="s">
        <v>330</v>
      </c>
      <c r="BI746" t="s">
        <v>293</v>
      </c>
    </row>
    <row r="747" spans="1:61" x14ac:dyDescent="0.25">
      <c r="A747" s="9">
        <v>746</v>
      </c>
      <c r="B747" s="9" t="s">
        <v>179</v>
      </c>
      <c r="C747" s="9" t="s">
        <v>155</v>
      </c>
      <c r="D747" s="9" t="s">
        <v>315</v>
      </c>
      <c r="E747" s="9" t="s">
        <v>460</v>
      </c>
      <c r="F747" s="9" t="s">
        <v>461</v>
      </c>
      <c r="G747" s="9" t="s">
        <v>422</v>
      </c>
      <c r="H747" s="9" t="s">
        <v>423</v>
      </c>
      <c r="I747" s="9"/>
      <c r="J747" s="45" t="s">
        <v>696</v>
      </c>
      <c r="K747" s="45"/>
      <c r="L747" s="45"/>
      <c r="BB747" t="s">
        <v>7231</v>
      </c>
      <c r="BC747" t="s">
        <v>352</v>
      </c>
      <c r="BD747">
        <v>2</v>
      </c>
      <c r="BE747" t="s">
        <v>344</v>
      </c>
      <c r="BG747">
        <v>746</v>
      </c>
      <c r="BH747" t="s">
        <v>331</v>
      </c>
      <c r="BI747" t="s">
        <v>294</v>
      </c>
    </row>
    <row r="748" spans="1:61" x14ac:dyDescent="0.25">
      <c r="A748" s="9">
        <v>747</v>
      </c>
      <c r="B748" s="9" t="s">
        <v>180</v>
      </c>
      <c r="C748" s="9" t="s">
        <v>156</v>
      </c>
      <c r="D748" s="9" t="s">
        <v>316</v>
      </c>
      <c r="E748" s="9" t="s">
        <v>460</v>
      </c>
      <c r="F748" s="9" t="s">
        <v>461</v>
      </c>
      <c r="G748" s="9" t="s">
        <v>424</v>
      </c>
      <c r="H748" s="9" t="s">
        <v>425</v>
      </c>
      <c r="I748" s="9"/>
      <c r="J748" s="45" t="s">
        <v>5703</v>
      </c>
      <c r="K748" s="45"/>
      <c r="L748" s="45"/>
      <c r="BB748" t="s">
        <v>7232</v>
      </c>
      <c r="BC748" t="s">
        <v>352</v>
      </c>
      <c r="BD748">
        <v>3</v>
      </c>
      <c r="BE748" t="s">
        <v>345</v>
      </c>
      <c r="BG748">
        <v>747</v>
      </c>
      <c r="BH748" t="s">
        <v>332</v>
      </c>
      <c r="BI748" t="s">
        <v>295</v>
      </c>
    </row>
    <row r="749" spans="1:61" x14ac:dyDescent="0.25">
      <c r="A749" s="9">
        <v>748</v>
      </c>
      <c r="B749" s="9" t="s">
        <v>181</v>
      </c>
      <c r="C749" s="9" t="s">
        <v>157</v>
      </c>
      <c r="D749" s="9" t="s">
        <v>317</v>
      </c>
      <c r="E749" s="9" t="s">
        <v>462</v>
      </c>
      <c r="F749" s="9" t="s">
        <v>463</v>
      </c>
      <c r="G749" s="9" t="s">
        <v>425</v>
      </c>
      <c r="H749" s="9" t="s">
        <v>424</v>
      </c>
      <c r="I749" s="9"/>
      <c r="J749" s="46" t="s">
        <v>5705</v>
      </c>
      <c r="K749" s="45"/>
      <c r="L749" s="45"/>
      <c r="BB749" t="s">
        <v>7233</v>
      </c>
      <c r="BC749" t="s">
        <v>352</v>
      </c>
      <c r="BD749">
        <v>4</v>
      </c>
      <c r="BE749" t="s">
        <v>346</v>
      </c>
      <c r="BG749">
        <v>748</v>
      </c>
      <c r="BH749" t="s">
        <v>333</v>
      </c>
      <c r="BI749" t="s">
        <v>296</v>
      </c>
    </row>
    <row r="750" spans="1:61" x14ac:dyDescent="0.25">
      <c r="A750" s="9">
        <v>749</v>
      </c>
      <c r="B750" s="9" t="s">
        <v>182</v>
      </c>
      <c r="C750" s="9" t="s">
        <v>158</v>
      </c>
      <c r="D750" s="9" t="s">
        <v>318</v>
      </c>
      <c r="E750" s="9" t="s">
        <v>462</v>
      </c>
      <c r="F750" s="9" t="s">
        <v>463</v>
      </c>
      <c r="G750" s="9" t="s">
        <v>423</v>
      </c>
      <c r="H750" s="9" t="s">
        <v>422</v>
      </c>
      <c r="I750" s="9"/>
      <c r="J750" s="45" t="s">
        <v>696</v>
      </c>
      <c r="K750" s="45"/>
      <c r="L750" s="45"/>
      <c r="BB750" t="s">
        <v>7234</v>
      </c>
      <c r="BC750" t="s">
        <v>352</v>
      </c>
      <c r="BD750">
        <v>5</v>
      </c>
      <c r="BE750" t="s">
        <v>347</v>
      </c>
      <c r="BG750">
        <v>749</v>
      </c>
      <c r="BH750" t="s">
        <v>334</v>
      </c>
      <c r="BI750" t="s">
        <v>297</v>
      </c>
    </row>
    <row r="751" spans="1:61" x14ac:dyDescent="0.25">
      <c r="A751" s="9">
        <v>750</v>
      </c>
      <c r="B751" s="9" t="s">
        <v>183</v>
      </c>
      <c r="C751" s="9" t="s">
        <v>147</v>
      </c>
      <c r="D751" s="9" t="s">
        <v>319</v>
      </c>
      <c r="E751" s="9" t="s">
        <v>464</v>
      </c>
      <c r="F751" s="9" t="s">
        <v>465</v>
      </c>
      <c r="G751" s="9" t="s">
        <v>412</v>
      </c>
      <c r="H751" s="9" t="s">
        <v>413</v>
      </c>
      <c r="I751" s="9"/>
      <c r="J751" s="45" t="s">
        <v>5703</v>
      </c>
      <c r="K751" s="45"/>
      <c r="L751" s="45"/>
      <c r="BB751" t="s">
        <v>7235</v>
      </c>
      <c r="BC751" t="s">
        <v>352</v>
      </c>
      <c r="BD751">
        <v>6</v>
      </c>
      <c r="BE751" t="s">
        <v>348</v>
      </c>
      <c r="BG751">
        <v>750</v>
      </c>
      <c r="BH751" t="s">
        <v>335</v>
      </c>
      <c r="BI751" t="s">
        <v>298</v>
      </c>
    </row>
    <row r="752" spans="1:61" x14ac:dyDescent="0.25">
      <c r="A752" s="9">
        <v>751</v>
      </c>
      <c r="B752" s="9" t="s">
        <v>184</v>
      </c>
      <c r="C752" s="9" t="s">
        <v>148</v>
      </c>
      <c r="D752" s="9" t="s">
        <v>320</v>
      </c>
      <c r="E752" s="9" t="s">
        <v>464</v>
      </c>
      <c r="F752" s="9" t="s">
        <v>465</v>
      </c>
      <c r="G752" s="9" t="s">
        <v>416</v>
      </c>
      <c r="H752" s="9" t="s">
        <v>412</v>
      </c>
      <c r="I752" s="9"/>
      <c r="J752" s="45" t="s">
        <v>696</v>
      </c>
      <c r="K752" s="45"/>
      <c r="L752" s="45"/>
      <c r="BB752" t="s">
        <v>7236</v>
      </c>
      <c r="BC752" t="s">
        <v>352</v>
      </c>
      <c r="BD752">
        <v>7</v>
      </c>
      <c r="BE752" t="s">
        <v>349</v>
      </c>
      <c r="BG752">
        <v>751</v>
      </c>
      <c r="BH752" t="s">
        <v>336</v>
      </c>
      <c r="BI752" t="s">
        <v>299</v>
      </c>
    </row>
    <row r="753" spans="1:61" x14ac:dyDescent="0.25">
      <c r="A753" s="9">
        <v>752</v>
      </c>
      <c r="B753" s="9" t="s">
        <v>185</v>
      </c>
      <c r="C753" s="9" t="s">
        <v>149</v>
      </c>
      <c r="D753" s="9" t="s">
        <v>321</v>
      </c>
      <c r="E753" s="9" t="s">
        <v>466</v>
      </c>
      <c r="F753" s="9" t="s">
        <v>467</v>
      </c>
      <c r="G753" s="9" t="s">
        <v>417</v>
      </c>
      <c r="H753" s="9" t="s">
        <v>417</v>
      </c>
      <c r="I753" s="9"/>
      <c r="J753" s="45" t="s">
        <v>5704</v>
      </c>
      <c r="K753" s="45"/>
      <c r="L753" s="45"/>
      <c r="BB753" t="s">
        <v>7237</v>
      </c>
      <c r="BC753" t="s">
        <v>352</v>
      </c>
      <c r="BD753">
        <v>8</v>
      </c>
      <c r="BE753" t="s">
        <v>350</v>
      </c>
      <c r="BG753">
        <v>752</v>
      </c>
      <c r="BH753" t="s">
        <v>337</v>
      </c>
      <c r="BI753" t="s">
        <v>300</v>
      </c>
    </row>
    <row r="754" spans="1:61" x14ac:dyDescent="0.25">
      <c r="A754" s="9">
        <v>753</v>
      </c>
      <c r="B754" s="9" t="s">
        <v>186</v>
      </c>
      <c r="C754" s="9" t="s">
        <v>150</v>
      </c>
      <c r="D754" s="9" t="s">
        <v>322</v>
      </c>
      <c r="E754" s="9" t="s">
        <v>466</v>
      </c>
      <c r="F754" s="9" t="s">
        <v>467</v>
      </c>
      <c r="G754" s="9" t="s">
        <v>412</v>
      </c>
      <c r="H754" s="9" t="s">
        <v>416</v>
      </c>
      <c r="I754" s="9"/>
      <c r="J754" s="45" t="s">
        <v>696</v>
      </c>
      <c r="K754" s="45"/>
      <c r="L754" s="45"/>
      <c r="BB754" t="s">
        <v>7238</v>
      </c>
      <c r="BC754" t="s">
        <v>352</v>
      </c>
      <c r="BD754">
        <v>9</v>
      </c>
      <c r="BE754" t="s">
        <v>351</v>
      </c>
      <c r="BG754">
        <v>753</v>
      </c>
      <c r="BH754" t="s">
        <v>338</v>
      </c>
      <c r="BI754" t="s">
        <v>301</v>
      </c>
    </row>
    <row r="755" spans="1:61" x14ac:dyDescent="0.25">
      <c r="A755" s="9">
        <v>754</v>
      </c>
      <c r="B755" s="9" t="s">
        <v>176</v>
      </c>
      <c r="C755" s="9" t="s">
        <v>151</v>
      </c>
      <c r="D755" s="9" t="s">
        <v>323</v>
      </c>
      <c r="E755" s="9" t="s">
        <v>468</v>
      </c>
      <c r="F755" s="9" t="s">
        <v>469</v>
      </c>
      <c r="G755" s="9" t="s">
        <v>413</v>
      </c>
      <c r="H755" s="9" t="s">
        <v>412</v>
      </c>
      <c r="I755" s="9"/>
      <c r="J755" s="45" t="s">
        <v>696</v>
      </c>
      <c r="K755" s="45"/>
      <c r="L755" s="45"/>
      <c r="BB755" t="s">
        <v>7239</v>
      </c>
      <c r="BC755" t="s">
        <v>352</v>
      </c>
      <c r="BD755">
        <v>10</v>
      </c>
      <c r="BE755" t="s">
        <v>352</v>
      </c>
      <c r="BG755">
        <v>754</v>
      </c>
      <c r="BH755" t="s">
        <v>339</v>
      </c>
      <c r="BI755" t="s">
        <v>302</v>
      </c>
    </row>
    <row r="756" spans="1:61" x14ac:dyDescent="0.25">
      <c r="A756" s="9">
        <v>755</v>
      </c>
      <c r="B756" s="9" t="s">
        <v>177</v>
      </c>
      <c r="C756" s="9" t="s">
        <v>152</v>
      </c>
      <c r="D756" s="9" t="s">
        <v>324</v>
      </c>
      <c r="E756" s="9" t="s">
        <v>468</v>
      </c>
      <c r="F756" s="9" t="s">
        <v>469</v>
      </c>
      <c r="G756" s="9" t="s">
        <v>422</v>
      </c>
      <c r="H756" s="9" t="s">
        <v>423</v>
      </c>
      <c r="I756" s="9"/>
      <c r="J756" s="45" t="s">
        <v>5703</v>
      </c>
      <c r="K756" s="45"/>
      <c r="L756" s="45"/>
      <c r="BB756" t="s">
        <v>7240</v>
      </c>
      <c r="BC756" t="s">
        <v>352</v>
      </c>
      <c r="BD756">
        <v>11</v>
      </c>
      <c r="BE756" t="s">
        <v>293</v>
      </c>
      <c r="BG756">
        <v>755</v>
      </c>
      <c r="BH756" t="s">
        <v>340</v>
      </c>
      <c r="BI756" t="s">
        <v>303</v>
      </c>
    </row>
    <row r="757" spans="1:61" x14ac:dyDescent="0.25">
      <c r="A757" s="9">
        <v>756</v>
      </c>
      <c r="B757" s="9" t="s">
        <v>179</v>
      </c>
      <c r="C757" s="9" t="s">
        <v>153</v>
      </c>
      <c r="D757" s="9" t="s">
        <v>325</v>
      </c>
      <c r="E757" s="9" t="s">
        <v>470</v>
      </c>
      <c r="F757" s="3" t="s">
        <v>5707</v>
      </c>
      <c r="G757" s="9" t="s">
        <v>424</v>
      </c>
      <c r="H757" s="9" t="s">
        <v>425</v>
      </c>
      <c r="I757" s="9"/>
      <c r="J757" s="46" t="s">
        <v>5705</v>
      </c>
      <c r="K757" s="45"/>
      <c r="L757" s="45"/>
      <c r="BB757" t="s">
        <v>7241</v>
      </c>
      <c r="BC757" t="s">
        <v>352</v>
      </c>
      <c r="BD757">
        <v>12</v>
      </c>
      <c r="BE757" t="s">
        <v>294</v>
      </c>
      <c r="BG757">
        <v>756</v>
      </c>
      <c r="BH757" t="s">
        <v>341</v>
      </c>
      <c r="BI757" t="s">
        <v>304</v>
      </c>
    </row>
    <row r="758" spans="1:61" x14ac:dyDescent="0.25">
      <c r="A758" s="9">
        <v>757</v>
      </c>
      <c r="B758" s="9" t="s">
        <v>180</v>
      </c>
      <c r="C758" s="9" t="s">
        <v>154</v>
      </c>
      <c r="D758" s="9" t="s">
        <v>326</v>
      </c>
      <c r="E758" s="9" t="s">
        <v>470</v>
      </c>
      <c r="F758" s="3" t="s">
        <v>5707</v>
      </c>
      <c r="G758" s="9" t="s">
        <v>425</v>
      </c>
      <c r="H758" s="9" t="s">
        <v>424</v>
      </c>
      <c r="I758" s="9"/>
      <c r="J758" s="45" t="s">
        <v>696</v>
      </c>
      <c r="K758" s="45"/>
      <c r="L758" s="45"/>
      <c r="BB758" t="s">
        <v>7242</v>
      </c>
      <c r="BC758" t="s">
        <v>293</v>
      </c>
      <c r="BD758">
        <v>1</v>
      </c>
      <c r="BE758" t="s">
        <v>295</v>
      </c>
      <c r="BG758">
        <v>757</v>
      </c>
      <c r="BH758" t="s">
        <v>342</v>
      </c>
      <c r="BI758" t="s">
        <v>305</v>
      </c>
    </row>
    <row r="759" spans="1:61" x14ac:dyDescent="0.25">
      <c r="A759" s="9">
        <v>758</v>
      </c>
      <c r="B759" s="9" t="s">
        <v>181</v>
      </c>
      <c r="C759" s="9" t="s">
        <v>155</v>
      </c>
      <c r="D759" s="9" t="s">
        <v>327</v>
      </c>
      <c r="E759" s="9" t="s">
        <v>471</v>
      </c>
      <c r="F759" s="9" t="s">
        <v>472</v>
      </c>
      <c r="G759" s="9" t="s">
        <v>423</v>
      </c>
      <c r="H759" s="9" t="s">
        <v>422</v>
      </c>
      <c r="I759" s="9"/>
      <c r="J759" s="45" t="s">
        <v>5703</v>
      </c>
      <c r="K759" s="45"/>
      <c r="L759" s="45"/>
      <c r="BB759" t="s">
        <v>7243</v>
      </c>
      <c r="BC759" t="s">
        <v>293</v>
      </c>
      <c r="BD759">
        <v>2</v>
      </c>
      <c r="BE759" t="s">
        <v>296</v>
      </c>
      <c r="BG759">
        <v>758</v>
      </c>
      <c r="BH759" t="s">
        <v>343</v>
      </c>
      <c r="BI759" t="s">
        <v>306</v>
      </c>
    </row>
    <row r="760" spans="1:61" x14ac:dyDescent="0.25">
      <c r="A760" s="9">
        <v>759</v>
      </c>
      <c r="B760" s="9" t="s">
        <v>182</v>
      </c>
      <c r="C760" s="9" t="s">
        <v>156</v>
      </c>
      <c r="D760" s="9" t="s">
        <v>328</v>
      </c>
      <c r="E760" s="9" t="s">
        <v>471</v>
      </c>
      <c r="F760" s="9" t="s">
        <v>472</v>
      </c>
      <c r="G760" s="9" t="s">
        <v>412</v>
      </c>
      <c r="H760" s="9" t="s">
        <v>413</v>
      </c>
      <c r="I760" s="9"/>
      <c r="J760" s="45" t="s">
        <v>696</v>
      </c>
      <c r="K760" s="45"/>
      <c r="L760" s="45"/>
      <c r="BB760" t="s">
        <v>7244</v>
      </c>
      <c r="BC760" t="s">
        <v>293</v>
      </c>
      <c r="BD760">
        <v>3</v>
      </c>
      <c r="BE760" t="s">
        <v>297</v>
      </c>
      <c r="BG760">
        <v>759</v>
      </c>
      <c r="BH760" t="s">
        <v>344</v>
      </c>
      <c r="BI760" t="s">
        <v>307</v>
      </c>
    </row>
    <row r="761" spans="1:61" x14ac:dyDescent="0.25">
      <c r="A761" s="9">
        <v>760</v>
      </c>
      <c r="B761" s="9" t="s">
        <v>183</v>
      </c>
      <c r="C761" s="9" t="s">
        <v>157</v>
      </c>
      <c r="D761" s="9" t="s">
        <v>329</v>
      </c>
      <c r="E761" s="9" t="s">
        <v>473</v>
      </c>
      <c r="F761" s="9" t="s">
        <v>474</v>
      </c>
      <c r="G761" s="9" t="s">
        <v>416</v>
      </c>
      <c r="H761" s="9" t="s">
        <v>412</v>
      </c>
      <c r="I761" s="9"/>
      <c r="J761" s="45" t="s">
        <v>5704</v>
      </c>
      <c r="K761" s="45"/>
      <c r="L761" s="45"/>
      <c r="BB761" t="s">
        <v>7245</v>
      </c>
      <c r="BC761" t="s">
        <v>293</v>
      </c>
      <c r="BD761">
        <v>4</v>
      </c>
      <c r="BE761" t="s">
        <v>298</v>
      </c>
      <c r="BG761">
        <v>760</v>
      </c>
      <c r="BH761" t="s">
        <v>345</v>
      </c>
      <c r="BI761" t="s">
        <v>308</v>
      </c>
    </row>
    <row r="762" spans="1:61" x14ac:dyDescent="0.25">
      <c r="A762" s="9">
        <v>761</v>
      </c>
      <c r="B762" s="9" t="s">
        <v>184</v>
      </c>
      <c r="C762" s="9" t="s">
        <v>158</v>
      </c>
      <c r="D762" s="9" t="s">
        <v>330</v>
      </c>
      <c r="E762" s="9" t="s">
        <v>473</v>
      </c>
      <c r="F762" s="9" t="s">
        <v>474</v>
      </c>
      <c r="G762" s="9" t="s">
        <v>417</v>
      </c>
      <c r="H762" s="9" t="s">
        <v>417</v>
      </c>
      <c r="I762" s="9"/>
      <c r="J762" s="45" t="s">
        <v>696</v>
      </c>
      <c r="K762" s="45"/>
      <c r="L762" s="45"/>
      <c r="BB762" t="s">
        <v>7246</v>
      </c>
      <c r="BC762" t="s">
        <v>293</v>
      </c>
      <c r="BD762">
        <v>5</v>
      </c>
      <c r="BE762" t="s">
        <v>299</v>
      </c>
      <c r="BG762">
        <v>761</v>
      </c>
      <c r="BH762" t="s">
        <v>346</v>
      </c>
      <c r="BI762" t="s">
        <v>309</v>
      </c>
    </row>
    <row r="763" spans="1:61" x14ac:dyDescent="0.25">
      <c r="A763" s="9">
        <v>762</v>
      </c>
      <c r="B763" s="9" t="s">
        <v>185</v>
      </c>
      <c r="C763" s="9" t="s">
        <v>147</v>
      </c>
      <c r="D763" s="9" t="s">
        <v>331</v>
      </c>
      <c r="E763" s="9" t="s">
        <v>475</v>
      </c>
      <c r="F763" s="9" t="s">
        <v>476</v>
      </c>
      <c r="G763" s="9" t="s">
        <v>412</v>
      </c>
      <c r="H763" s="9" t="s">
        <v>416</v>
      </c>
      <c r="I763" s="9"/>
      <c r="J763" s="45" t="s">
        <v>696</v>
      </c>
      <c r="K763" s="45"/>
      <c r="L763" s="45"/>
      <c r="BB763" t="s">
        <v>7247</v>
      </c>
      <c r="BC763" t="s">
        <v>293</v>
      </c>
      <c r="BD763">
        <v>6</v>
      </c>
      <c r="BE763" t="s">
        <v>300</v>
      </c>
      <c r="BG763">
        <v>762</v>
      </c>
      <c r="BH763" t="s">
        <v>347</v>
      </c>
      <c r="BI763" t="s">
        <v>310</v>
      </c>
    </row>
    <row r="764" spans="1:61" x14ac:dyDescent="0.25">
      <c r="A764" s="9">
        <v>763</v>
      </c>
      <c r="B764" s="9" t="s">
        <v>186</v>
      </c>
      <c r="C764" s="9" t="s">
        <v>148</v>
      </c>
      <c r="D764" s="9" t="s">
        <v>332</v>
      </c>
      <c r="E764" s="9" t="s">
        <v>475</v>
      </c>
      <c r="F764" s="9" t="s">
        <v>476</v>
      </c>
      <c r="G764" s="9" t="s">
        <v>413</v>
      </c>
      <c r="H764" s="9" t="s">
        <v>412</v>
      </c>
      <c r="I764" s="9"/>
      <c r="J764" s="45" t="s">
        <v>5703</v>
      </c>
      <c r="K764" s="45"/>
      <c r="L764" s="45"/>
      <c r="BB764" t="s">
        <v>7248</v>
      </c>
      <c r="BC764" t="s">
        <v>293</v>
      </c>
      <c r="BD764">
        <v>7</v>
      </c>
      <c r="BE764" t="s">
        <v>301</v>
      </c>
      <c r="BG764">
        <v>763</v>
      </c>
      <c r="BH764" t="s">
        <v>348</v>
      </c>
      <c r="BI764" t="s">
        <v>311</v>
      </c>
    </row>
    <row r="765" spans="1:61" x14ac:dyDescent="0.25">
      <c r="A765" s="9">
        <v>764</v>
      </c>
      <c r="B765" s="9" t="s">
        <v>176</v>
      </c>
      <c r="C765" s="9" t="s">
        <v>149</v>
      </c>
      <c r="D765" s="9" t="s">
        <v>333</v>
      </c>
      <c r="E765" s="9" t="s">
        <v>410</v>
      </c>
      <c r="F765" s="9" t="s">
        <v>411</v>
      </c>
      <c r="G765" s="9" t="s">
        <v>422</v>
      </c>
      <c r="H765" s="9" t="s">
        <v>423</v>
      </c>
      <c r="I765" s="9"/>
      <c r="J765" s="46" t="s">
        <v>5705</v>
      </c>
      <c r="K765" s="45"/>
      <c r="L765" s="45"/>
      <c r="BB765" t="s">
        <v>7249</v>
      </c>
      <c r="BC765" t="s">
        <v>293</v>
      </c>
      <c r="BD765">
        <v>8</v>
      </c>
      <c r="BE765" t="s">
        <v>302</v>
      </c>
      <c r="BG765">
        <v>764</v>
      </c>
      <c r="BH765" t="s">
        <v>349</v>
      </c>
      <c r="BI765" t="s">
        <v>312</v>
      </c>
    </row>
    <row r="766" spans="1:61" x14ac:dyDescent="0.25">
      <c r="A766" s="9">
        <v>765</v>
      </c>
      <c r="B766" s="9" t="s">
        <v>177</v>
      </c>
      <c r="C766" s="9" t="s">
        <v>150</v>
      </c>
      <c r="D766" s="9" t="s">
        <v>334</v>
      </c>
      <c r="E766" s="9" t="s">
        <v>410</v>
      </c>
      <c r="F766" s="9" t="s">
        <v>411</v>
      </c>
      <c r="G766" s="9" t="s">
        <v>412</v>
      </c>
      <c r="H766" s="9" t="s">
        <v>413</v>
      </c>
      <c r="I766" s="9"/>
      <c r="J766" s="45" t="s">
        <v>696</v>
      </c>
      <c r="K766" s="45"/>
      <c r="L766" s="45"/>
      <c r="BB766" t="s">
        <v>7250</v>
      </c>
      <c r="BC766" t="s">
        <v>293</v>
      </c>
      <c r="BD766">
        <v>9</v>
      </c>
      <c r="BE766" t="s">
        <v>303</v>
      </c>
      <c r="BG766">
        <v>765</v>
      </c>
      <c r="BH766" t="s">
        <v>350</v>
      </c>
      <c r="BI766" t="s">
        <v>313</v>
      </c>
    </row>
    <row r="767" spans="1:61" x14ac:dyDescent="0.25">
      <c r="A767" s="9">
        <v>766</v>
      </c>
      <c r="B767" s="9" t="s">
        <v>179</v>
      </c>
      <c r="C767" s="9" t="s">
        <v>151</v>
      </c>
      <c r="D767" s="9" t="s">
        <v>335</v>
      </c>
      <c r="E767" s="9" t="s">
        <v>414</v>
      </c>
      <c r="F767" s="9" t="s">
        <v>415</v>
      </c>
      <c r="G767" s="9" t="s">
        <v>416</v>
      </c>
      <c r="H767" s="9" t="s">
        <v>412</v>
      </c>
      <c r="I767" s="9"/>
      <c r="J767" s="45" t="s">
        <v>5703</v>
      </c>
      <c r="K767" s="45"/>
      <c r="L767" s="45"/>
      <c r="BB767" t="s">
        <v>7251</v>
      </c>
      <c r="BC767" t="s">
        <v>293</v>
      </c>
      <c r="BD767">
        <v>10</v>
      </c>
      <c r="BE767" t="s">
        <v>304</v>
      </c>
      <c r="BG767">
        <v>766</v>
      </c>
      <c r="BH767" t="s">
        <v>351</v>
      </c>
      <c r="BI767" t="s">
        <v>314</v>
      </c>
    </row>
    <row r="768" spans="1:61" x14ac:dyDescent="0.25">
      <c r="A768" s="9">
        <v>767</v>
      </c>
      <c r="B768" s="9" t="s">
        <v>180</v>
      </c>
      <c r="C768" s="9" t="s">
        <v>152</v>
      </c>
      <c r="D768" s="9" t="s">
        <v>336</v>
      </c>
      <c r="E768" s="9" t="s">
        <v>414</v>
      </c>
      <c r="F768" s="9" t="s">
        <v>415</v>
      </c>
      <c r="G768" s="9" t="s">
        <v>417</v>
      </c>
      <c r="H768" s="9" t="s">
        <v>417</v>
      </c>
      <c r="I768" s="9"/>
      <c r="J768" s="45" t="s">
        <v>696</v>
      </c>
      <c r="K768" s="45"/>
      <c r="L768" s="45"/>
      <c r="BB768" t="s">
        <v>7252</v>
      </c>
      <c r="BC768" t="s">
        <v>293</v>
      </c>
      <c r="BD768">
        <v>11</v>
      </c>
      <c r="BE768" t="s">
        <v>305</v>
      </c>
      <c r="BG768">
        <v>767</v>
      </c>
      <c r="BH768" t="s">
        <v>352</v>
      </c>
      <c r="BI768" t="s">
        <v>315</v>
      </c>
    </row>
    <row r="769" spans="1:61" x14ac:dyDescent="0.25">
      <c r="A769" s="9">
        <v>768</v>
      </c>
      <c r="B769" s="9" t="s">
        <v>181</v>
      </c>
      <c r="C769" s="9" t="s">
        <v>153</v>
      </c>
      <c r="D769" s="9" t="s">
        <v>337</v>
      </c>
      <c r="E769" s="9" t="s">
        <v>418</v>
      </c>
      <c r="F769" s="9" t="s">
        <v>419</v>
      </c>
      <c r="G769" s="9" t="s">
        <v>412</v>
      </c>
      <c r="H769" s="9" t="s">
        <v>416</v>
      </c>
      <c r="I769" s="9"/>
      <c r="J769" s="46" t="s">
        <v>5705</v>
      </c>
      <c r="K769" s="45"/>
      <c r="L769" s="45"/>
      <c r="BB769" t="s">
        <v>7253</v>
      </c>
      <c r="BC769" t="s">
        <v>293</v>
      </c>
      <c r="BD769">
        <v>12</v>
      </c>
      <c r="BE769" t="s">
        <v>306</v>
      </c>
      <c r="BG769">
        <v>768</v>
      </c>
      <c r="BH769" t="s">
        <v>293</v>
      </c>
      <c r="BI769" t="s">
        <v>316</v>
      </c>
    </row>
    <row r="770" spans="1:61" x14ac:dyDescent="0.25">
      <c r="A770" s="9">
        <v>769</v>
      </c>
      <c r="B770" s="9" t="s">
        <v>182</v>
      </c>
      <c r="C770" s="9" t="s">
        <v>154</v>
      </c>
      <c r="D770" s="9" t="s">
        <v>338</v>
      </c>
      <c r="E770" s="9" t="s">
        <v>418</v>
      </c>
      <c r="F770" s="9" t="s">
        <v>419</v>
      </c>
      <c r="G770" s="9" t="s">
        <v>413</v>
      </c>
      <c r="H770" s="9" t="s">
        <v>412</v>
      </c>
      <c r="I770" s="9"/>
      <c r="J770" s="45" t="s">
        <v>5703</v>
      </c>
      <c r="K770" s="45"/>
      <c r="L770" s="45"/>
      <c r="BB770" t="s">
        <v>7254</v>
      </c>
      <c r="BC770" t="s">
        <v>294</v>
      </c>
      <c r="BD770">
        <v>1</v>
      </c>
      <c r="BE770" t="s">
        <v>307</v>
      </c>
      <c r="BG770">
        <v>769</v>
      </c>
      <c r="BH770" t="s">
        <v>294</v>
      </c>
      <c r="BI770" t="s">
        <v>317</v>
      </c>
    </row>
    <row r="771" spans="1:61" x14ac:dyDescent="0.25">
      <c r="A771" s="9">
        <v>770</v>
      </c>
      <c r="B771" s="9" t="s">
        <v>183</v>
      </c>
      <c r="C771" s="9" t="s">
        <v>155</v>
      </c>
      <c r="D771" s="9" t="s">
        <v>339</v>
      </c>
      <c r="E771" s="9" t="s">
        <v>420</v>
      </c>
      <c r="F771" s="9" t="s">
        <v>421</v>
      </c>
      <c r="G771" s="9" t="s">
        <v>422</v>
      </c>
      <c r="H771" s="9" t="s">
        <v>423</v>
      </c>
      <c r="I771" s="9"/>
      <c r="J771" s="45" t="s">
        <v>696</v>
      </c>
      <c r="K771" s="45"/>
      <c r="L771" s="45"/>
      <c r="BB771" t="s">
        <v>7255</v>
      </c>
      <c r="BC771" t="s">
        <v>294</v>
      </c>
      <c r="BD771">
        <v>2</v>
      </c>
      <c r="BE771" t="s">
        <v>308</v>
      </c>
      <c r="BG771">
        <v>770</v>
      </c>
      <c r="BH771" t="s">
        <v>295</v>
      </c>
      <c r="BI771" t="s">
        <v>318</v>
      </c>
    </row>
    <row r="772" spans="1:61" x14ac:dyDescent="0.25">
      <c r="A772" s="9">
        <v>771</v>
      </c>
      <c r="B772" s="9" t="s">
        <v>184</v>
      </c>
      <c r="C772" s="9" t="s">
        <v>156</v>
      </c>
      <c r="D772" s="9" t="s">
        <v>340</v>
      </c>
      <c r="E772" s="9" t="s">
        <v>420</v>
      </c>
      <c r="F772" s="9" t="s">
        <v>421</v>
      </c>
      <c r="G772" s="9" t="s">
        <v>424</v>
      </c>
      <c r="H772" s="9" t="s">
        <v>425</v>
      </c>
      <c r="I772" s="9"/>
      <c r="J772" s="45" t="s">
        <v>5703</v>
      </c>
      <c r="K772" s="45"/>
      <c r="L772" s="45"/>
      <c r="BB772" t="s">
        <v>7256</v>
      </c>
      <c r="BC772" t="s">
        <v>294</v>
      </c>
      <c r="BD772">
        <v>3</v>
      </c>
      <c r="BE772" t="s">
        <v>309</v>
      </c>
      <c r="BG772">
        <v>771</v>
      </c>
      <c r="BH772" t="s">
        <v>296</v>
      </c>
      <c r="BI772" t="s">
        <v>319</v>
      </c>
    </row>
    <row r="773" spans="1:61" x14ac:dyDescent="0.25">
      <c r="A773" s="9">
        <v>772</v>
      </c>
      <c r="B773" s="9" t="s">
        <v>185</v>
      </c>
      <c r="C773" s="9" t="s">
        <v>157</v>
      </c>
      <c r="D773" s="9" t="s">
        <v>341</v>
      </c>
      <c r="E773" s="9" t="s">
        <v>426</v>
      </c>
      <c r="F773" s="9" t="s">
        <v>427</v>
      </c>
      <c r="G773" s="9" t="s">
        <v>425</v>
      </c>
      <c r="H773" s="9" t="s">
        <v>424</v>
      </c>
      <c r="I773" s="9"/>
      <c r="J773" s="46" t="s">
        <v>5705</v>
      </c>
      <c r="K773" s="45"/>
      <c r="L773" s="45"/>
      <c r="BB773" t="s">
        <v>7257</v>
      </c>
      <c r="BC773" t="s">
        <v>294</v>
      </c>
      <c r="BD773">
        <v>4</v>
      </c>
      <c r="BE773" t="s">
        <v>310</v>
      </c>
      <c r="BG773">
        <v>772</v>
      </c>
      <c r="BH773" t="s">
        <v>297</v>
      </c>
      <c r="BI773" t="s">
        <v>320</v>
      </c>
    </row>
    <row r="774" spans="1:61" x14ac:dyDescent="0.25">
      <c r="A774" s="9">
        <v>773</v>
      </c>
      <c r="B774" s="9" t="s">
        <v>186</v>
      </c>
      <c r="C774" s="9" t="s">
        <v>158</v>
      </c>
      <c r="D774" s="9" t="s">
        <v>342</v>
      </c>
      <c r="E774" s="9" t="s">
        <v>426</v>
      </c>
      <c r="F774" s="9" t="s">
        <v>427</v>
      </c>
      <c r="G774" s="9" t="s">
        <v>423</v>
      </c>
      <c r="H774" s="9" t="s">
        <v>422</v>
      </c>
      <c r="I774" s="9"/>
      <c r="J774" s="45" t="s">
        <v>696</v>
      </c>
      <c r="K774" s="45"/>
      <c r="L774" s="45"/>
      <c r="BB774" t="s">
        <v>7258</v>
      </c>
      <c r="BC774" t="s">
        <v>294</v>
      </c>
      <c r="BD774">
        <v>5</v>
      </c>
      <c r="BE774" t="s">
        <v>311</v>
      </c>
      <c r="BG774">
        <v>773</v>
      </c>
      <c r="BH774" t="s">
        <v>298</v>
      </c>
      <c r="BI774" t="s">
        <v>321</v>
      </c>
    </row>
    <row r="775" spans="1:61" x14ac:dyDescent="0.25">
      <c r="A775" s="9">
        <v>774</v>
      </c>
      <c r="B775" s="9" t="s">
        <v>176</v>
      </c>
      <c r="C775" s="9" t="s">
        <v>147</v>
      </c>
      <c r="D775" s="9" t="s">
        <v>343</v>
      </c>
      <c r="E775" s="9" t="s">
        <v>428</v>
      </c>
      <c r="F775" s="9" t="s">
        <v>429</v>
      </c>
      <c r="G775" s="9" t="s">
        <v>412</v>
      </c>
      <c r="H775" s="9" t="s">
        <v>413</v>
      </c>
      <c r="I775" s="9"/>
      <c r="J775" s="45" t="s">
        <v>5703</v>
      </c>
      <c r="K775" s="45"/>
      <c r="L775" s="45"/>
      <c r="BB775" t="s">
        <v>7259</v>
      </c>
      <c r="BC775" t="s">
        <v>294</v>
      </c>
      <c r="BD775">
        <v>6</v>
      </c>
      <c r="BE775" t="s">
        <v>312</v>
      </c>
      <c r="BG775">
        <v>774</v>
      </c>
      <c r="BH775" t="s">
        <v>299</v>
      </c>
      <c r="BI775" t="s">
        <v>322</v>
      </c>
    </row>
    <row r="776" spans="1:61" x14ac:dyDescent="0.25">
      <c r="A776" s="9">
        <v>775</v>
      </c>
      <c r="B776" s="9" t="s">
        <v>177</v>
      </c>
      <c r="C776" s="9" t="s">
        <v>148</v>
      </c>
      <c r="D776" s="9" t="s">
        <v>344</v>
      </c>
      <c r="E776" s="9" t="s">
        <v>428</v>
      </c>
      <c r="F776" s="9" t="s">
        <v>429</v>
      </c>
      <c r="G776" s="9" t="s">
        <v>416</v>
      </c>
      <c r="H776" s="9" t="s">
        <v>412</v>
      </c>
      <c r="I776" s="9"/>
      <c r="J776" s="45" t="s">
        <v>696</v>
      </c>
      <c r="K776" s="45"/>
      <c r="L776" s="45"/>
      <c r="BB776" t="s">
        <v>7260</v>
      </c>
      <c r="BC776" t="s">
        <v>294</v>
      </c>
      <c r="BD776">
        <v>7</v>
      </c>
      <c r="BE776" t="s">
        <v>313</v>
      </c>
      <c r="BG776">
        <v>775</v>
      </c>
      <c r="BH776" t="s">
        <v>300</v>
      </c>
      <c r="BI776" t="s">
        <v>323</v>
      </c>
    </row>
    <row r="777" spans="1:61" x14ac:dyDescent="0.25">
      <c r="A777" s="9">
        <v>776</v>
      </c>
      <c r="B777" s="9" t="s">
        <v>179</v>
      </c>
      <c r="C777" s="9" t="s">
        <v>149</v>
      </c>
      <c r="D777" s="9" t="s">
        <v>345</v>
      </c>
      <c r="E777" s="9" t="s">
        <v>430</v>
      </c>
      <c r="F777" s="9" t="s">
        <v>431</v>
      </c>
      <c r="G777" s="9" t="s">
        <v>417</v>
      </c>
      <c r="H777" s="9" t="s">
        <v>417</v>
      </c>
      <c r="I777" s="9"/>
      <c r="J777" s="46" t="s">
        <v>5705</v>
      </c>
      <c r="K777" s="45"/>
      <c r="L777" s="45"/>
      <c r="BB777" t="s">
        <v>7261</v>
      </c>
      <c r="BC777" t="s">
        <v>294</v>
      </c>
      <c r="BD777">
        <v>8</v>
      </c>
      <c r="BE777" t="s">
        <v>314</v>
      </c>
      <c r="BG777">
        <v>776</v>
      </c>
      <c r="BH777" t="s">
        <v>301</v>
      </c>
      <c r="BI777" t="s">
        <v>324</v>
      </c>
    </row>
    <row r="778" spans="1:61" x14ac:dyDescent="0.25">
      <c r="A778" s="9">
        <v>777</v>
      </c>
      <c r="B778" s="9" t="s">
        <v>180</v>
      </c>
      <c r="C778" s="9" t="s">
        <v>150</v>
      </c>
      <c r="D778" s="9" t="s">
        <v>346</v>
      </c>
      <c r="E778" s="9" t="s">
        <v>430</v>
      </c>
      <c r="F778" s="9" t="s">
        <v>431</v>
      </c>
      <c r="G778" s="9" t="s">
        <v>412</v>
      </c>
      <c r="H778" s="9" t="s">
        <v>416</v>
      </c>
      <c r="I778" s="9"/>
      <c r="J778" s="45" t="s">
        <v>5703</v>
      </c>
      <c r="K778" s="45"/>
      <c r="L778" s="45"/>
      <c r="BB778" t="s">
        <v>7262</v>
      </c>
      <c r="BC778" t="s">
        <v>294</v>
      </c>
      <c r="BD778">
        <v>9</v>
      </c>
      <c r="BE778" t="s">
        <v>315</v>
      </c>
      <c r="BG778">
        <v>777</v>
      </c>
      <c r="BH778" t="s">
        <v>302</v>
      </c>
      <c r="BI778" t="s">
        <v>325</v>
      </c>
    </row>
    <row r="779" spans="1:61" x14ac:dyDescent="0.25">
      <c r="A779" s="9">
        <v>778</v>
      </c>
      <c r="B779" s="9" t="s">
        <v>181</v>
      </c>
      <c r="C779" s="9" t="s">
        <v>151</v>
      </c>
      <c r="D779" s="9" t="s">
        <v>347</v>
      </c>
      <c r="E779" s="9" t="s">
        <v>432</v>
      </c>
      <c r="F779" s="9" t="s">
        <v>433</v>
      </c>
      <c r="G779" s="9" t="s">
        <v>413</v>
      </c>
      <c r="H779" s="9" t="s">
        <v>412</v>
      </c>
      <c r="I779" s="9"/>
      <c r="J779" s="45" t="s">
        <v>696</v>
      </c>
      <c r="K779" s="45"/>
      <c r="L779" s="45"/>
      <c r="BB779" t="s">
        <v>7263</v>
      </c>
      <c r="BC779" t="s">
        <v>294</v>
      </c>
      <c r="BD779">
        <v>10</v>
      </c>
      <c r="BE779" t="s">
        <v>316</v>
      </c>
      <c r="BG779">
        <v>778</v>
      </c>
      <c r="BH779" t="s">
        <v>303</v>
      </c>
      <c r="BI779" t="s">
        <v>326</v>
      </c>
    </row>
    <row r="780" spans="1:61" x14ac:dyDescent="0.25">
      <c r="A780" s="9">
        <v>779</v>
      </c>
      <c r="B780" s="9" t="s">
        <v>182</v>
      </c>
      <c r="C780" s="9" t="s">
        <v>152</v>
      </c>
      <c r="D780" s="9" t="s">
        <v>348</v>
      </c>
      <c r="E780" s="9" t="s">
        <v>432</v>
      </c>
      <c r="F780" s="9" t="s">
        <v>433</v>
      </c>
      <c r="G780" s="9" t="s">
        <v>422</v>
      </c>
      <c r="H780" s="9" t="s">
        <v>423</v>
      </c>
      <c r="I780" s="9"/>
      <c r="J780" s="45" t="s">
        <v>5703</v>
      </c>
      <c r="K780" s="45"/>
      <c r="L780" s="45"/>
      <c r="BB780" t="s">
        <v>7264</v>
      </c>
      <c r="BC780" t="s">
        <v>294</v>
      </c>
      <c r="BD780">
        <v>11</v>
      </c>
      <c r="BE780" t="s">
        <v>317</v>
      </c>
      <c r="BG780">
        <v>779</v>
      </c>
      <c r="BH780" t="s">
        <v>304</v>
      </c>
      <c r="BI780" t="s">
        <v>327</v>
      </c>
    </row>
    <row r="781" spans="1:61" x14ac:dyDescent="0.25">
      <c r="A781" s="9">
        <v>780</v>
      </c>
      <c r="B781" s="9" t="s">
        <v>183</v>
      </c>
      <c r="C781" s="9" t="s">
        <v>153</v>
      </c>
      <c r="D781" s="9" t="s">
        <v>349</v>
      </c>
      <c r="E781" s="9" t="s">
        <v>434</v>
      </c>
      <c r="F781" s="9" t="s">
        <v>435</v>
      </c>
      <c r="G781" s="9" t="s">
        <v>424</v>
      </c>
      <c r="H781" s="9" t="s">
        <v>425</v>
      </c>
      <c r="I781" s="9"/>
      <c r="J781" s="46" t="s">
        <v>5705</v>
      </c>
      <c r="K781" s="45"/>
      <c r="L781" s="45"/>
      <c r="BB781" t="s">
        <v>7265</v>
      </c>
      <c r="BC781" t="s">
        <v>294</v>
      </c>
      <c r="BD781">
        <v>12</v>
      </c>
      <c r="BE781" t="s">
        <v>318</v>
      </c>
      <c r="BG781">
        <v>780</v>
      </c>
      <c r="BH781" t="s">
        <v>305</v>
      </c>
      <c r="BI781" t="s">
        <v>328</v>
      </c>
    </row>
    <row r="782" spans="1:61" x14ac:dyDescent="0.25">
      <c r="A782" s="9">
        <v>781</v>
      </c>
      <c r="B782" s="9" t="s">
        <v>184</v>
      </c>
      <c r="C782" s="9" t="s">
        <v>154</v>
      </c>
      <c r="D782" s="9" t="s">
        <v>350</v>
      </c>
      <c r="E782" s="9" t="s">
        <v>434</v>
      </c>
      <c r="F782" s="9" t="s">
        <v>435</v>
      </c>
      <c r="G782" s="9" t="s">
        <v>425</v>
      </c>
      <c r="H782" s="9" t="s">
        <v>424</v>
      </c>
      <c r="I782" s="9"/>
      <c r="J782" s="45" t="s">
        <v>696</v>
      </c>
      <c r="K782" s="45"/>
      <c r="L782" s="45"/>
      <c r="BB782" t="s">
        <v>7266</v>
      </c>
      <c r="BC782" t="s">
        <v>295</v>
      </c>
      <c r="BD782">
        <v>1</v>
      </c>
      <c r="BE782" t="s">
        <v>319</v>
      </c>
      <c r="BG782">
        <v>781</v>
      </c>
      <c r="BH782" t="s">
        <v>306</v>
      </c>
      <c r="BI782" t="s">
        <v>329</v>
      </c>
    </row>
    <row r="783" spans="1:61" x14ac:dyDescent="0.25">
      <c r="A783" s="9">
        <v>782</v>
      </c>
      <c r="B783" s="9" t="s">
        <v>185</v>
      </c>
      <c r="C783" s="9" t="s">
        <v>155</v>
      </c>
      <c r="D783" s="9" t="s">
        <v>351</v>
      </c>
      <c r="E783" s="9" t="s">
        <v>436</v>
      </c>
      <c r="F783" s="9" t="s">
        <v>437</v>
      </c>
      <c r="G783" s="9" t="s">
        <v>423</v>
      </c>
      <c r="H783" s="9" t="s">
        <v>422</v>
      </c>
      <c r="I783" s="9"/>
      <c r="J783" s="45" t="s">
        <v>5703</v>
      </c>
      <c r="K783" s="45"/>
      <c r="L783" s="45"/>
      <c r="BB783" t="s">
        <v>7267</v>
      </c>
      <c r="BC783" t="s">
        <v>295</v>
      </c>
      <c r="BD783">
        <v>2</v>
      </c>
      <c r="BE783" t="s">
        <v>320</v>
      </c>
      <c r="BG783">
        <v>782</v>
      </c>
      <c r="BH783" t="s">
        <v>307</v>
      </c>
      <c r="BI783" t="s">
        <v>330</v>
      </c>
    </row>
    <row r="784" spans="1:61" x14ac:dyDescent="0.25">
      <c r="A784" s="9">
        <v>783</v>
      </c>
      <c r="B784" s="9" t="s">
        <v>186</v>
      </c>
      <c r="C784" s="9" t="s">
        <v>156</v>
      </c>
      <c r="D784" s="9" t="s">
        <v>352</v>
      </c>
      <c r="E784" s="9" t="s">
        <v>436</v>
      </c>
      <c r="F784" s="9" t="s">
        <v>437</v>
      </c>
      <c r="G784" s="9" t="s">
        <v>412</v>
      </c>
      <c r="H784" s="9" t="s">
        <v>413</v>
      </c>
      <c r="I784" s="9"/>
      <c r="J784" s="45" t="s">
        <v>696</v>
      </c>
      <c r="K784" s="45"/>
      <c r="L784" s="45"/>
      <c r="BB784" t="s">
        <v>7268</v>
      </c>
      <c r="BC784" t="s">
        <v>295</v>
      </c>
      <c r="BD784">
        <v>3</v>
      </c>
      <c r="BE784" t="s">
        <v>321</v>
      </c>
      <c r="BG784">
        <v>783</v>
      </c>
      <c r="BH784" t="s">
        <v>308</v>
      </c>
      <c r="BI784" t="s">
        <v>331</v>
      </c>
    </row>
    <row r="785" spans="1:61" x14ac:dyDescent="0.25">
      <c r="A785" s="9">
        <v>784</v>
      </c>
      <c r="B785" s="9" t="s">
        <v>176</v>
      </c>
      <c r="C785" s="9" t="s">
        <v>157</v>
      </c>
      <c r="D785" s="9" t="s">
        <v>293</v>
      </c>
      <c r="E785" s="9" t="s">
        <v>438</v>
      </c>
      <c r="F785" s="9" t="s">
        <v>439</v>
      </c>
      <c r="G785" s="9" t="s">
        <v>416</v>
      </c>
      <c r="H785" s="9" t="s">
        <v>412</v>
      </c>
      <c r="I785" s="9"/>
      <c r="J785" s="46" t="s">
        <v>5705</v>
      </c>
      <c r="K785" s="45"/>
      <c r="L785" s="45"/>
      <c r="BB785" t="s">
        <v>7269</v>
      </c>
      <c r="BC785" t="s">
        <v>295</v>
      </c>
      <c r="BD785">
        <v>4</v>
      </c>
      <c r="BE785" t="s">
        <v>322</v>
      </c>
      <c r="BG785">
        <v>784</v>
      </c>
      <c r="BH785" t="s">
        <v>309</v>
      </c>
      <c r="BI785" t="s">
        <v>332</v>
      </c>
    </row>
    <row r="786" spans="1:61" x14ac:dyDescent="0.25">
      <c r="A786" s="9">
        <v>785</v>
      </c>
      <c r="B786" s="9" t="s">
        <v>177</v>
      </c>
      <c r="C786" s="9" t="s">
        <v>158</v>
      </c>
      <c r="D786" s="9" t="s">
        <v>294</v>
      </c>
      <c r="E786" s="9" t="s">
        <v>438</v>
      </c>
      <c r="F786" s="9" t="s">
        <v>439</v>
      </c>
      <c r="G786" s="9" t="s">
        <v>417</v>
      </c>
      <c r="H786" s="9" t="s">
        <v>417</v>
      </c>
      <c r="I786" s="9"/>
      <c r="J786" s="45" t="s">
        <v>5703</v>
      </c>
      <c r="K786" s="45"/>
      <c r="L786" s="45"/>
      <c r="BB786" t="s">
        <v>7270</v>
      </c>
      <c r="BC786" t="s">
        <v>295</v>
      </c>
      <c r="BD786">
        <v>5</v>
      </c>
      <c r="BE786" t="s">
        <v>323</v>
      </c>
      <c r="BG786">
        <v>785</v>
      </c>
      <c r="BH786" t="s">
        <v>310</v>
      </c>
      <c r="BI786" t="s">
        <v>333</v>
      </c>
    </row>
    <row r="787" spans="1:61" x14ac:dyDescent="0.25">
      <c r="A787" s="9">
        <v>786</v>
      </c>
      <c r="B787" s="9" t="s">
        <v>179</v>
      </c>
      <c r="C787" s="9" t="s">
        <v>147</v>
      </c>
      <c r="D787" s="9" t="s">
        <v>295</v>
      </c>
      <c r="E787" s="9" t="s">
        <v>440</v>
      </c>
      <c r="F787" s="9" t="s">
        <v>441</v>
      </c>
      <c r="G787" s="9" t="s">
        <v>412</v>
      </c>
      <c r="H787" s="9" t="s">
        <v>416</v>
      </c>
      <c r="I787" s="9"/>
      <c r="J787" s="45" t="s">
        <v>696</v>
      </c>
      <c r="K787" s="45"/>
      <c r="L787" s="45"/>
      <c r="BB787" t="s">
        <v>7271</v>
      </c>
      <c r="BC787" t="s">
        <v>295</v>
      </c>
      <c r="BD787">
        <v>6</v>
      </c>
      <c r="BE787" t="s">
        <v>324</v>
      </c>
      <c r="BG787">
        <v>786</v>
      </c>
      <c r="BH787" t="s">
        <v>311</v>
      </c>
      <c r="BI787" t="s">
        <v>334</v>
      </c>
    </row>
    <row r="788" spans="1:61" x14ac:dyDescent="0.25">
      <c r="A788" s="9">
        <v>787</v>
      </c>
      <c r="B788" s="9" t="s">
        <v>180</v>
      </c>
      <c r="C788" s="9" t="s">
        <v>148</v>
      </c>
      <c r="D788" s="9" t="s">
        <v>296</v>
      </c>
      <c r="E788" s="9" t="s">
        <v>440</v>
      </c>
      <c r="F788" s="9" t="s">
        <v>441</v>
      </c>
      <c r="G788" s="9" t="s">
        <v>413</v>
      </c>
      <c r="H788" s="9" t="s">
        <v>412</v>
      </c>
      <c r="I788" s="9"/>
      <c r="J788" s="45" t="s">
        <v>696</v>
      </c>
      <c r="K788" s="45"/>
      <c r="L788" s="45"/>
      <c r="BB788" t="s">
        <v>7272</v>
      </c>
      <c r="BC788" t="s">
        <v>295</v>
      </c>
      <c r="BD788">
        <v>7</v>
      </c>
      <c r="BE788" t="s">
        <v>325</v>
      </c>
      <c r="BG788">
        <v>787</v>
      </c>
      <c r="BH788" t="s">
        <v>312</v>
      </c>
      <c r="BI788" t="s">
        <v>335</v>
      </c>
    </row>
    <row r="789" spans="1:61" x14ac:dyDescent="0.25">
      <c r="A789" s="9">
        <v>788</v>
      </c>
      <c r="B789" s="9" t="s">
        <v>181</v>
      </c>
      <c r="C789" s="9" t="s">
        <v>149</v>
      </c>
      <c r="D789" s="9" t="s">
        <v>297</v>
      </c>
      <c r="E789" s="9" t="s">
        <v>442</v>
      </c>
      <c r="F789" s="9" t="s">
        <v>443</v>
      </c>
      <c r="G789" s="9" t="s">
        <v>422</v>
      </c>
      <c r="H789" s="9" t="s">
        <v>423</v>
      </c>
      <c r="I789" s="9"/>
      <c r="J789" s="45" t="s">
        <v>5704</v>
      </c>
      <c r="K789" s="45"/>
      <c r="L789" s="45"/>
      <c r="BB789" t="s">
        <v>7273</v>
      </c>
      <c r="BC789" t="s">
        <v>295</v>
      </c>
      <c r="BD789">
        <v>8</v>
      </c>
      <c r="BE789" t="s">
        <v>326</v>
      </c>
      <c r="BG789">
        <v>788</v>
      </c>
      <c r="BH789" t="s">
        <v>313</v>
      </c>
      <c r="BI789" t="s">
        <v>336</v>
      </c>
    </row>
    <row r="790" spans="1:61" x14ac:dyDescent="0.25">
      <c r="A790" s="9">
        <v>789</v>
      </c>
      <c r="B790" s="9" t="s">
        <v>182</v>
      </c>
      <c r="C790" s="9" t="s">
        <v>150</v>
      </c>
      <c r="D790" s="9" t="s">
        <v>298</v>
      </c>
      <c r="E790" s="9" t="s">
        <v>442</v>
      </c>
      <c r="F790" s="9" t="s">
        <v>443</v>
      </c>
      <c r="G790" s="9" t="s">
        <v>424</v>
      </c>
      <c r="H790" s="9" t="s">
        <v>425</v>
      </c>
      <c r="I790" s="9"/>
      <c r="J790" s="45" t="s">
        <v>696</v>
      </c>
      <c r="K790" s="45"/>
      <c r="L790" s="45"/>
      <c r="BB790" t="s">
        <v>7274</v>
      </c>
      <c r="BC790" t="s">
        <v>295</v>
      </c>
      <c r="BD790">
        <v>9</v>
      </c>
      <c r="BE790" t="s">
        <v>327</v>
      </c>
      <c r="BG790">
        <v>789</v>
      </c>
      <c r="BH790" t="s">
        <v>314</v>
      </c>
      <c r="BI790" t="s">
        <v>337</v>
      </c>
    </row>
    <row r="791" spans="1:61" x14ac:dyDescent="0.25">
      <c r="A791" s="9">
        <v>790</v>
      </c>
      <c r="B791" s="9" t="s">
        <v>183</v>
      </c>
      <c r="C791" s="9" t="s">
        <v>151</v>
      </c>
      <c r="D791" s="9" t="s">
        <v>299</v>
      </c>
      <c r="E791" s="9" t="s">
        <v>444</v>
      </c>
      <c r="F791" s="9" t="s">
        <v>445</v>
      </c>
      <c r="G791" s="9" t="s">
        <v>425</v>
      </c>
      <c r="H791" s="9" t="s">
        <v>424</v>
      </c>
      <c r="I791" s="9"/>
      <c r="J791" s="45" t="s">
        <v>5703</v>
      </c>
      <c r="K791" s="45"/>
      <c r="L791" s="45"/>
      <c r="BB791" t="s">
        <v>7275</v>
      </c>
      <c r="BC791" t="s">
        <v>295</v>
      </c>
      <c r="BD791">
        <v>10</v>
      </c>
      <c r="BE791" t="s">
        <v>328</v>
      </c>
      <c r="BG791">
        <v>790</v>
      </c>
      <c r="BH791" t="s">
        <v>315</v>
      </c>
      <c r="BI791" t="s">
        <v>338</v>
      </c>
    </row>
    <row r="792" spans="1:61" x14ac:dyDescent="0.25">
      <c r="A792" s="9">
        <v>791</v>
      </c>
      <c r="B792" s="9" t="s">
        <v>184</v>
      </c>
      <c r="C792" s="9" t="s">
        <v>152</v>
      </c>
      <c r="D792" s="9" t="s">
        <v>300</v>
      </c>
      <c r="E792" s="9" t="s">
        <v>444</v>
      </c>
      <c r="F792" s="9" t="s">
        <v>445</v>
      </c>
      <c r="G792" s="9" t="s">
        <v>423</v>
      </c>
      <c r="H792" s="9" t="s">
        <v>422</v>
      </c>
      <c r="I792" s="9"/>
      <c r="J792" s="45" t="s">
        <v>696</v>
      </c>
      <c r="K792" s="45"/>
      <c r="L792" s="45"/>
      <c r="BB792" t="s">
        <v>7276</v>
      </c>
      <c r="BC792" t="s">
        <v>295</v>
      </c>
      <c r="BD792">
        <v>11</v>
      </c>
      <c r="BE792" t="s">
        <v>329</v>
      </c>
      <c r="BG792">
        <v>791</v>
      </c>
      <c r="BH792" t="s">
        <v>316</v>
      </c>
      <c r="BI792" t="s">
        <v>339</v>
      </c>
    </row>
    <row r="793" spans="1:61" x14ac:dyDescent="0.25">
      <c r="A793" s="9">
        <v>792</v>
      </c>
      <c r="B793" s="9" t="s">
        <v>185</v>
      </c>
      <c r="C793" s="9" t="s">
        <v>153</v>
      </c>
      <c r="D793" s="9" t="s">
        <v>301</v>
      </c>
      <c r="E793" s="9" t="s">
        <v>446</v>
      </c>
      <c r="F793" s="9" t="s">
        <v>447</v>
      </c>
      <c r="G793" s="9" t="s">
        <v>412</v>
      </c>
      <c r="H793" s="9" t="s">
        <v>413</v>
      </c>
      <c r="I793" s="9"/>
      <c r="J793" s="46" t="s">
        <v>5705</v>
      </c>
      <c r="K793" s="45"/>
      <c r="L793" s="45"/>
      <c r="BB793" t="s">
        <v>7277</v>
      </c>
      <c r="BC793" t="s">
        <v>295</v>
      </c>
      <c r="BD793">
        <v>12</v>
      </c>
      <c r="BE793" t="s">
        <v>330</v>
      </c>
      <c r="BG793">
        <v>792</v>
      </c>
      <c r="BH793" t="s">
        <v>317</v>
      </c>
      <c r="BI793" t="s">
        <v>340</v>
      </c>
    </row>
    <row r="794" spans="1:61" x14ac:dyDescent="0.25">
      <c r="A794" s="9">
        <v>793</v>
      </c>
      <c r="B794" s="9" t="s">
        <v>186</v>
      </c>
      <c r="C794" s="9" t="s">
        <v>154</v>
      </c>
      <c r="D794" s="9" t="s">
        <v>302</v>
      </c>
      <c r="E794" s="9" t="s">
        <v>446</v>
      </c>
      <c r="F794" s="9" t="s">
        <v>447</v>
      </c>
      <c r="G794" s="9" t="s">
        <v>416</v>
      </c>
      <c r="H794" s="9" t="s">
        <v>412</v>
      </c>
      <c r="I794" s="9"/>
      <c r="J794" s="45" t="s">
        <v>5703</v>
      </c>
      <c r="K794" s="45"/>
      <c r="L794" s="45"/>
      <c r="BB794" t="s">
        <v>7278</v>
      </c>
      <c r="BC794" t="s">
        <v>296</v>
      </c>
      <c r="BD794">
        <v>1</v>
      </c>
      <c r="BE794" t="s">
        <v>331</v>
      </c>
      <c r="BG794">
        <v>793</v>
      </c>
      <c r="BH794" t="s">
        <v>318</v>
      </c>
      <c r="BI794" t="s">
        <v>341</v>
      </c>
    </row>
    <row r="795" spans="1:61" x14ac:dyDescent="0.25">
      <c r="A795" s="9">
        <v>794</v>
      </c>
      <c r="B795" s="9" t="s">
        <v>176</v>
      </c>
      <c r="C795" s="9" t="s">
        <v>155</v>
      </c>
      <c r="D795" s="9" t="s">
        <v>303</v>
      </c>
      <c r="E795" s="9" t="s">
        <v>448</v>
      </c>
      <c r="F795" s="9" t="s">
        <v>449</v>
      </c>
      <c r="G795" s="9" t="s">
        <v>417</v>
      </c>
      <c r="H795" s="9" t="s">
        <v>417</v>
      </c>
      <c r="I795" s="9"/>
      <c r="J795" s="45" t="s">
        <v>696</v>
      </c>
      <c r="K795" s="45"/>
      <c r="L795" s="45"/>
      <c r="BB795" t="s">
        <v>7279</v>
      </c>
      <c r="BC795" t="s">
        <v>296</v>
      </c>
      <c r="BD795">
        <v>2</v>
      </c>
      <c r="BE795" t="s">
        <v>332</v>
      </c>
      <c r="BG795">
        <v>794</v>
      </c>
      <c r="BH795" t="s">
        <v>319</v>
      </c>
      <c r="BI795" t="s">
        <v>342</v>
      </c>
    </row>
    <row r="796" spans="1:61" x14ac:dyDescent="0.25">
      <c r="A796" s="9">
        <v>795</v>
      </c>
      <c r="B796" s="9" t="s">
        <v>177</v>
      </c>
      <c r="C796" s="9" t="s">
        <v>156</v>
      </c>
      <c r="D796" s="9" t="s">
        <v>304</v>
      </c>
      <c r="E796" s="9" t="s">
        <v>448</v>
      </c>
      <c r="F796" s="9" t="s">
        <v>449</v>
      </c>
      <c r="G796" s="9" t="s">
        <v>412</v>
      </c>
      <c r="H796" s="9" t="s">
        <v>416</v>
      </c>
      <c r="I796" s="9"/>
      <c r="J796" s="45" t="s">
        <v>696</v>
      </c>
      <c r="K796" s="45"/>
      <c r="L796" s="45"/>
      <c r="BB796" t="s">
        <v>7280</v>
      </c>
      <c r="BC796" t="s">
        <v>296</v>
      </c>
      <c r="BD796">
        <v>3</v>
      </c>
      <c r="BE796" t="s">
        <v>333</v>
      </c>
      <c r="BG796">
        <v>795</v>
      </c>
      <c r="BH796" t="s">
        <v>320</v>
      </c>
      <c r="BI796" t="s">
        <v>343</v>
      </c>
    </row>
    <row r="797" spans="1:61" x14ac:dyDescent="0.25">
      <c r="A797" s="9">
        <v>796</v>
      </c>
      <c r="B797" s="9" t="s">
        <v>179</v>
      </c>
      <c r="C797" s="9" t="s">
        <v>157</v>
      </c>
      <c r="D797" s="9" t="s">
        <v>305</v>
      </c>
      <c r="E797" s="9" t="s">
        <v>450</v>
      </c>
      <c r="F797" s="9" t="s">
        <v>451</v>
      </c>
      <c r="G797" s="9" t="s">
        <v>413</v>
      </c>
      <c r="H797" s="9" t="s">
        <v>412</v>
      </c>
      <c r="I797" s="9"/>
      <c r="J797" s="45" t="s">
        <v>5704</v>
      </c>
      <c r="K797" s="45"/>
      <c r="L797" s="45"/>
      <c r="BB797" t="s">
        <v>7281</v>
      </c>
      <c r="BC797" t="s">
        <v>296</v>
      </c>
      <c r="BD797">
        <v>4</v>
      </c>
      <c r="BE797" t="s">
        <v>334</v>
      </c>
      <c r="BG797">
        <v>796</v>
      </c>
      <c r="BH797" t="s">
        <v>321</v>
      </c>
      <c r="BI797" t="s">
        <v>344</v>
      </c>
    </row>
    <row r="798" spans="1:61" x14ac:dyDescent="0.25">
      <c r="A798" s="9">
        <v>797</v>
      </c>
      <c r="B798" s="9" t="s">
        <v>180</v>
      </c>
      <c r="C798" s="9" t="s">
        <v>158</v>
      </c>
      <c r="D798" s="9" t="s">
        <v>306</v>
      </c>
      <c r="E798" s="9" t="s">
        <v>450</v>
      </c>
      <c r="F798" s="9" t="s">
        <v>451</v>
      </c>
      <c r="G798" s="9" t="s">
        <v>422</v>
      </c>
      <c r="H798" s="9" t="s">
        <v>423</v>
      </c>
      <c r="I798" s="9"/>
      <c r="J798" s="45" t="s">
        <v>696</v>
      </c>
      <c r="K798" s="45"/>
      <c r="L798" s="45"/>
      <c r="BB798" t="s">
        <v>7282</v>
      </c>
      <c r="BC798" t="s">
        <v>296</v>
      </c>
      <c r="BD798">
        <v>5</v>
      </c>
      <c r="BE798" t="s">
        <v>335</v>
      </c>
      <c r="BG798">
        <v>797</v>
      </c>
      <c r="BH798" t="s">
        <v>322</v>
      </c>
      <c r="BI798" t="s">
        <v>345</v>
      </c>
    </row>
    <row r="799" spans="1:61" x14ac:dyDescent="0.25">
      <c r="A799" s="9">
        <v>798</v>
      </c>
      <c r="B799" s="9" t="s">
        <v>181</v>
      </c>
      <c r="C799" s="9" t="s">
        <v>147</v>
      </c>
      <c r="D799" s="9" t="s">
        <v>307</v>
      </c>
      <c r="E799" s="9" t="s">
        <v>452</v>
      </c>
      <c r="F799" s="9" t="s">
        <v>453</v>
      </c>
      <c r="G799" s="9" t="s">
        <v>424</v>
      </c>
      <c r="H799" s="9" t="s">
        <v>425</v>
      </c>
      <c r="I799" s="9"/>
      <c r="J799" s="45" t="s">
        <v>5703</v>
      </c>
      <c r="K799" s="45"/>
      <c r="L799" s="45"/>
      <c r="BB799" t="s">
        <v>7283</v>
      </c>
      <c r="BC799" t="s">
        <v>296</v>
      </c>
      <c r="BD799">
        <v>6</v>
      </c>
      <c r="BE799" t="s">
        <v>336</v>
      </c>
      <c r="BG799">
        <v>798</v>
      </c>
      <c r="BH799" t="s">
        <v>323</v>
      </c>
      <c r="BI799" t="s">
        <v>346</v>
      </c>
    </row>
    <row r="800" spans="1:61" x14ac:dyDescent="0.25">
      <c r="A800" s="9">
        <v>799</v>
      </c>
      <c r="B800" s="9" t="s">
        <v>182</v>
      </c>
      <c r="C800" s="9" t="s">
        <v>148</v>
      </c>
      <c r="D800" s="9" t="s">
        <v>308</v>
      </c>
      <c r="E800" s="9" t="s">
        <v>452</v>
      </c>
      <c r="F800" s="9" t="s">
        <v>453</v>
      </c>
      <c r="G800" s="9" t="s">
        <v>425</v>
      </c>
      <c r="H800" s="9" t="s">
        <v>424</v>
      </c>
      <c r="I800" s="9"/>
      <c r="J800" s="45" t="s">
        <v>696</v>
      </c>
      <c r="K800" s="45"/>
      <c r="L800" s="45"/>
      <c r="BB800" t="s">
        <v>7284</v>
      </c>
      <c r="BC800" t="s">
        <v>296</v>
      </c>
      <c r="BD800">
        <v>7</v>
      </c>
      <c r="BE800" t="s">
        <v>337</v>
      </c>
      <c r="BG800">
        <v>799</v>
      </c>
      <c r="BH800" t="s">
        <v>324</v>
      </c>
      <c r="BI800" t="s">
        <v>347</v>
      </c>
    </row>
    <row r="801" spans="1:61" x14ac:dyDescent="0.25">
      <c r="A801" s="9">
        <v>800</v>
      </c>
      <c r="B801" s="9" t="s">
        <v>183</v>
      </c>
      <c r="C801" s="9" t="s">
        <v>149</v>
      </c>
      <c r="D801" s="9" t="s">
        <v>309</v>
      </c>
      <c r="E801" s="9" t="s">
        <v>454</v>
      </c>
      <c r="F801" s="9" t="s">
        <v>455</v>
      </c>
      <c r="G801" s="9" t="s">
        <v>423</v>
      </c>
      <c r="H801" s="9" t="s">
        <v>422</v>
      </c>
      <c r="I801" s="9"/>
      <c r="J801" s="46" t="s">
        <v>5705</v>
      </c>
      <c r="K801" s="45"/>
      <c r="L801" s="45"/>
      <c r="BB801" t="s">
        <v>7285</v>
      </c>
      <c r="BC801" t="s">
        <v>296</v>
      </c>
      <c r="BD801">
        <v>8</v>
      </c>
      <c r="BE801" t="s">
        <v>338</v>
      </c>
      <c r="BG801">
        <v>800</v>
      </c>
      <c r="BH801" t="s">
        <v>325</v>
      </c>
      <c r="BI801" t="s">
        <v>348</v>
      </c>
    </row>
    <row r="802" spans="1:61" x14ac:dyDescent="0.25">
      <c r="A802" s="9">
        <v>801</v>
      </c>
      <c r="B802" s="9" t="s">
        <v>184</v>
      </c>
      <c r="C802" s="9" t="s">
        <v>150</v>
      </c>
      <c r="D802" s="9" t="s">
        <v>310</v>
      </c>
      <c r="E802" s="9" t="s">
        <v>454</v>
      </c>
      <c r="F802" s="9" t="s">
        <v>455</v>
      </c>
      <c r="G802" s="9" t="s">
        <v>412</v>
      </c>
      <c r="H802" s="9" t="s">
        <v>413</v>
      </c>
      <c r="I802" s="9"/>
      <c r="J802" s="45" t="s">
        <v>5703</v>
      </c>
      <c r="K802" s="45"/>
      <c r="L802" s="45"/>
      <c r="BB802" t="s">
        <v>7286</v>
      </c>
      <c r="BC802" t="s">
        <v>296</v>
      </c>
      <c r="BD802">
        <v>9</v>
      </c>
      <c r="BE802" t="s">
        <v>339</v>
      </c>
      <c r="BG802">
        <v>801</v>
      </c>
      <c r="BH802" t="s">
        <v>326</v>
      </c>
      <c r="BI802" t="s">
        <v>349</v>
      </c>
    </row>
    <row r="803" spans="1:61" x14ac:dyDescent="0.25">
      <c r="A803" s="9">
        <v>802</v>
      </c>
      <c r="B803" s="9" t="s">
        <v>185</v>
      </c>
      <c r="C803" s="9" t="s">
        <v>151</v>
      </c>
      <c r="D803" s="9" t="s">
        <v>311</v>
      </c>
      <c r="E803" s="9" t="s">
        <v>456</v>
      </c>
      <c r="F803" s="9" t="s">
        <v>457</v>
      </c>
      <c r="G803" s="9" t="s">
        <v>416</v>
      </c>
      <c r="H803" s="9" t="s">
        <v>412</v>
      </c>
      <c r="I803" s="9"/>
      <c r="J803" s="45" t="s">
        <v>696</v>
      </c>
      <c r="K803" s="45"/>
      <c r="L803" s="45"/>
      <c r="BB803" t="s">
        <v>7287</v>
      </c>
      <c r="BC803" t="s">
        <v>296</v>
      </c>
      <c r="BD803">
        <v>10</v>
      </c>
      <c r="BE803" t="s">
        <v>340</v>
      </c>
      <c r="BG803">
        <v>802</v>
      </c>
      <c r="BH803" t="s">
        <v>327</v>
      </c>
      <c r="BI803" t="s">
        <v>350</v>
      </c>
    </row>
    <row r="804" spans="1:61" x14ac:dyDescent="0.25">
      <c r="A804" s="9">
        <v>803</v>
      </c>
      <c r="B804" s="9" t="s">
        <v>186</v>
      </c>
      <c r="C804" s="9" t="s">
        <v>152</v>
      </c>
      <c r="D804" s="9" t="s">
        <v>312</v>
      </c>
      <c r="E804" s="9" t="s">
        <v>456</v>
      </c>
      <c r="F804" s="9" t="s">
        <v>457</v>
      </c>
      <c r="G804" s="9" t="s">
        <v>417</v>
      </c>
      <c r="H804" s="9" t="s">
        <v>417</v>
      </c>
      <c r="I804" s="9"/>
      <c r="J804" s="45" t="s">
        <v>696</v>
      </c>
      <c r="K804" s="45"/>
      <c r="L804" s="45"/>
      <c r="BB804" t="s">
        <v>7288</v>
      </c>
      <c r="BC804" t="s">
        <v>296</v>
      </c>
      <c r="BD804">
        <v>11</v>
      </c>
      <c r="BE804" t="s">
        <v>341</v>
      </c>
      <c r="BG804">
        <v>803</v>
      </c>
      <c r="BH804" t="s">
        <v>328</v>
      </c>
      <c r="BI804" t="s">
        <v>351</v>
      </c>
    </row>
    <row r="805" spans="1:61" x14ac:dyDescent="0.25">
      <c r="A805" s="9">
        <v>804</v>
      </c>
      <c r="B805" s="9" t="s">
        <v>176</v>
      </c>
      <c r="C805" s="9" t="s">
        <v>153</v>
      </c>
      <c r="D805" s="9" t="s">
        <v>313</v>
      </c>
      <c r="E805" s="9" t="s">
        <v>458</v>
      </c>
      <c r="F805" s="9" t="s">
        <v>459</v>
      </c>
      <c r="G805" s="9" t="s">
        <v>412</v>
      </c>
      <c r="H805" s="9" t="s">
        <v>416</v>
      </c>
      <c r="I805" s="9"/>
      <c r="J805" s="45" t="s">
        <v>5704</v>
      </c>
      <c r="K805" s="45"/>
      <c r="L805" s="45"/>
      <c r="BB805" t="s">
        <v>7289</v>
      </c>
      <c r="BC805" t="s">
        <v>296</v>
      </c>
      <c r="BD805">
        <v>12</v>
      </c>
      <c r="BE805" t="s">
        <v>342</v>
      </c>
      <c r="BG805">
        <v>804</v>
      </c>
      <c r="BH805" t="s">
        <v>329</v>
      </c>
      <c r="BI805" t="s">
        <v>352</v>
      </c>
    </row>
    <row r="806" spans="1:61" x14ac:dyDescent="0.25">
      <c r="A806" s="9">
        <v>805</v>
      </c>
      <c r="B806" s="9" t="s">
        <v>177</v>
      </c>
      <c r="C806" s="9" t="s">
        <v>154</v>
      </c>
      <c r="D806" s="9" t="s">
        <v>314</v>
      </c>
      <c r="E806" s="9" t="s">
        <v>458</v>
      </c>
      <c r="F806" s="9" t="s">
        <v>459</v>
      </c>
      <c r="G806" s="9" t="s">
        <v>413</v>
      </c>
      <c r="H806" s="9" t="s">
        <v>412</v>
      </c>
      <c r="I806" s="9"/>
      <c r="J806" s="45" t="s">
        <v>696</v>
      </c>
      <c r="K806" s="45"/>
      <c r="L806" s="45"/>
      <c r="BB806" t="s">
        <v>7290</v>
      </c>
      <c r="BC806" t="s">
        <v>297</v>
      </c>
      <c r="BD806">
        <v>1</v>
      </c>
      <c r="BE806" t="s">
        <v>343</v>
      </c>
      <c r="BG806">
        <v>805</v>
      </c>
      <c r="BH806" t="s">
        <v>330</v>
      </c>
      <c r="BI806" t="s">
        <v>293</v>
      </c>
    </row>
    <row r="807" spans="1:61" x14ac:dyDescent="0.25">
      <c r="A807" s="9">
        <v>806</v>
      </c>
      <c r="B807" s="9" t="s">
        <v>179</v>
      </c>
      <c r="C807" s="9" t="s">
        <v>155</v>
      </c>
      <c r="D807" s="9" t="s">
        <v>315</v>
      </c>
      <c r="E807" s="9" t="s">
        <v>460</v>
      </c>
      <c r="F807" s="9" t="s">
        <v>461</v>
      </c>
      <c r="G807" s="9" t="s">
        <v>422</v>
      </c>
      <c r="H807" s="9" t="s">
        <v>423</v>
      </c>
      <c r="I807" s="9"/>
      <c r="J807" s="45" t="s">
        <v>696</v>
      </c>
      <c r="K807" s="45"/>
      <c r="L807" s="45"/>
      <c r="BB807" t="s">
        <v>7291</v>
      </c>
      <c r="BC807" t="s">
        <v>297</v>
      </c>
      <c r="BD807">
        <v>2</v>
      </c>
      <c r="BE807" t="s">
        <v>344</v>
      </c>
      <c r="BG807">
        <v>806</v>
      </c>
      <c r="BH807" t="s">
        <v>331</v>
      </c>
      <c r="BI807" t="s">
        <v>294</v>
      </c>
    </row>
    <row r="808" spans="1:61" x14ac:dyDescent="0.25">
      <c r="A808" s="9">
        <v>807</v>
      </c>
      <c r="B808" s="9" t="s">
        <v>180</v>
      </c>
      <c r="C808" s="9" t="s">
        <v>156</v>
      </c>
      <c r="D808" s="9" t="s">
        <v>316</v>
      </c>
      <c r="E808" s="9" t="s">
        <v>460</v>
      </c>
      <c r="F808" s="9" t="s">
        <v>461</v>
      </c>
      <c r="G808" s="9" t="s">
        <v>424</v>
      </c>
      <c r="H808" s="9" t="s">
        <v>425</v>
      </c>
      <c r="I808" s="9"/>
      <c r="J808" s="45" t="s">
        <v>5703</v>
      </c>
      <c r="K808" s="45"/>
      <c r="L808" s="45"/>
      <c r="BB808" t="s">
        <v>7292</v>
      </c>
      <c r="BC808" t="s">
        <v>297</v>
      </c>
      <c r="BD808">
        <v>3</v>
      </c>
      <c r="BE808" t="s">
        <v>345</v>
      </c>
      <c r="BG808">
        <v>807</v>
      </c>
      <c r="BH808" t="s">
        <v>332</v>
      </c>
      <c r="BI808" t="s">
        <v>295</v>
      </c>
    </row>
    <row r="809" spans="1:61" x14ac:dyDescent="0.25">
      <c r="A809" s="9">
        <v>808</v>
      </c>
      <c r="B809" s="9" t="s">
        <v>181</v>
      </c>
      <c r="C809" s="9" t="s">
        <v>157</v>
      </c>
      <c r="D809" s="9" t="s">
        <v>317</v>
      </c>
      <c r="E809" s="9" t="s">
        <v>462</v>
      </c>
      <c r="F809" s="9" t="s">
        <v>463</v>
      </c>
      <c r="G809" s="9" t="s">
        <v>425</v>
      </c>
      <c r="H809" s="9" t="s">
        <v>424</v>
      </c>
      <c r="I809" s="9"/>
      <c r="J809" s="46" t="s">
        <v>5705</v>
      </c>
      <c r="K809" s="45"/>
      <c r="L809" s="45"/>
      <c r="BB809" t="s">
        <v>7293</v>
      </c>
      <c r="BC809" t="s">
        <v>297</v>
      </c>
      <c r="BD809">
        <v>4</v>
      </c>
      <c r="BE809" t="s">
        <v>346</v>
      </c>
      <c r="BG809">
        <v>808</v>
      </c>
      <c r="BH809" t="s">
        <v>333</v>
      </c>
      <c r="BI809" t="s">
        <v>296</v>
      </c>
    </row>
    <row r="810" spans="1:61" x14ac:dyDescent="0.25">
      <c r="A810" s="9">
        <v>809</v>
      </c>
      <c r="B810" s="9" t="s">
        <v>182</v>
      </c>
      <c r="C810" s="9" t="s">
        <v>158</v>
      </c>
      <c r="D810" s="9" t="s">
        <v>318</v>
      </c>
      <c r="E810" s="9" t="s">
        <v>462</v>
      </c>
      <c r="F810" s="9" t="s">
        <v>463</v>
      </c>
      <c r="G810" s="9" t="s">
        <v>423</v>
      </c>
      <c r="H810" s="9" t="s">
        <v>422</v>
      </c>
      <c r="I810" s="9"/>
      <c r="J810" s="45" t="s">
        <v>5703</v>
      </c>
      <c r="K810" s="45"/>
      <c r="L810" s="45"/>
      <c r="BB810" t="s">
        <v>7294</v>
      </c>
      <c r="BC810" t="s">
        <v>297</v>
      </c>
      <c r="BD810">
        <v>5</v>
      </c>
      <c r="BE810" t="s">
        <v>347</v>
      </c>
      <c r="BG810">
        <v>809</v>
      </c>
      <c r="BH810" t="s">
        <v>334</v>
      </c>
      <c r="BI810" t="s">
        <v>297</v>
      </c>
    </row>
    <row r="811" spans="1:61" x14ac:dyDescent="0.25">
      <c r="A811" s="9">
        <v>810</v>
      </c>
      <c r="B811" s="9" t="s">
        <v>183</v>
      </c>
      <c r="C811" s="9" t="s">
        <v>147</v>
      </c>
      <c r="D811" s="9" t="s">
        <v>319</v>
      </c>
      <c r="E811" s="9" t="s">
        <v>464</v>
      </c>
      <c r="F811" s="9" t="s">
        <v>465</v>
      </c>
      <c r="G811" s="9" t="s">
        <v>412</v>
      </c>
      <c r="H811" s="9" t="s">
        <v>413</v>
      </c>
      <c r="I811" s="9"/>
      <c r="J811" s="45" t="s">
        <v>696</v>
      </c>
      <c r="K811" s="45"/>
      <c r="L811" s="45"/>
      <c r="BB811" t="s">
        <v>7295</v>
      </c>
      <c r="BC811" t="s">
        <v>297</v>
      </c>
      <c r="BD811">
        <v>6</v>
      </c>
      <c r="BE811" t="s">
        <v>348</v>
      </c>
      <c r="BG811">
        <v>810</v>
      </c>
      <c r="BH811" t="s">
        <v>335</v>
      </c>
      <c r="BI811" t="s">
        <v>298</v>
      </c>
    </row>
    <row r="812" spans="1:61" x14ac:dyDescent="0.25">
      <c r="A812" s="9">
        <v>811</v>
      </c>
      <c r="B812" s="9" t="s">
        <v>184</v>
      </c>
      <c r="C812" s="9" t="s">
        <v>148</v>
      </c>
      <c r="D812" s="9" t="s">
        <v>320</v>
      </c>
      <c r="E812" s="9" t="s">
        <v>464</v>
      </c>
      <c r="F812" s="9" t="s">
        <v>465</v>
      </c>
      <c r="G812" s="9" t="s">
        <v>416</v>
      </c>
      <c r="H812" s="9" t="s">
        <v>412</v>
      </c>
      <c r="I812" s="9"/>
      <c r="J812" s="45" t="s">
        <v>696</v>
      </c>
      <c r="K812" s="45"/>
      <c r="L812" s="45"/>
      <c r="BB812" t="s">
        <v>7296</v>
      </c>
      <c r="BC812" t="s">
        <v>297</v>
      </c>
      <c r="BD812">
        <v>7</v>
      </c>
      <c r="BE812" t="s">
        <v>349</v>
      </c>
      <c r="BG812">
        <v>811</v>
      </c>
      <c r="BH812" t="s">
        <v>336</v>
      </c>
      <c r="BI812" t="s">
        <v>299</v>
      </c>
    </row>
    <row r="813" spans="1:61" x14ac:dyDescent="0.25">
      <c r="A813" s="9">
        <v>812</v>
      </c>
      <c r="B813" s="9" t="s">
        <v>185</v>
      </c>
      <c r="C813" s="9" t="s">
        <v>149</v>
      </c>
      <c r="D813" s="9" t="s">
        <v>321</v>
      </c>
      <c r="E813" s="9" t="s">
        <v>466</v>
      </c>
      <c r="F813" s="9" t="s">
        <v>467</v>
      </c>
      <c r="G813" s="9" t="s">
        <v>417</v>
      </c>
      <c r="H813" s="9" t="s">
        <v>417</v>
      </c>
      <c r="I813" s="9"/>
      <c r="J813" s="45" t="s">
        <v>5704</v>
      </c>
      <c r="K813" s="45"/>
      <c r="L813" s="45"/>
      <c r="BB813" t="s">
        <v>7297</v>
      </c>
      <c r="BC813" t="s">
        <v>297</v>
      </c>
      <c r="BD813">
        <v>8</v>
      </c>
      <c r="BE813" t="s">
        <v>350</v>
      </c>
      <c r="BG813">
        <v>812</v>
      </c>
      <c r="BH813" t="s">
        <v>337</v>
      </c>
      <c r="BI813" t="s">
        <v>300</v>
      </c>
    </row>
    <row r="814" spans="1:61" x14ac:dyDescent="0.25">
      <c r="A814" s="9">
        <v>813</v>
      </c>
      <c r="B814" s="9" t="s">
        <v>186</v>
      </c>
      <c r="C814" s="9" t="s">
        <v>150</v>
      </c>
      <c r="D814" s="9" t="s">
        <v>322</v>
      </c>
      <c r="E814" s="9" t="s">
        <v>466</v>
      </c>
      <c r="F814" s="9" t="s">
        <v>467</v>
      </c>
      <c r="G814" s="9" t="s">
        <v>412</v>
      </c>
      <c r="H814" s="9" t="s">
        <v>416</v>
      </c>
      <c r="I814" s="9"/>
      <c r="J814" s="45" t="s">
        <v>696</v>
      </c>
      <c r="K814" s="45"/>
      <c r="L814" s="45"/>
      <c r="BB814" t="s">
        <v>7298</v>
      </c>
      <c r="BC814" t="s">
        <v>297</v>
      </c>
      <c r="BD814">
        <v>9</v>
      </c>
      <c r="BE814" t="s">
        <v>351</v>
      </c>
      <c r="BG814">
        <v>813</v>
      </c>
      <c r="BH814" t="s">
        <v>338</v>
      </c>
      <c r="BI814" t="s">
        <v>301</v>
      </c>
    </row>
    <row r="815" spans="1:61" x14ac:dyDescent="0.25">
      <c r="A815" s="9">
        <v>814</v>
      </c>
      <c r="B815" s="9" t="s">
        <v>176</v>
      </c>
      <c r="C815" s="9" t="s">
        <v>151</v>
      </c>
      <c r="D815" s="9" t="s">
        <v>323</v>
      </c>
      <c r="E815" s="9" t="s">
        <v>468</v>
      </c>
      <c r="F815" s="9" t="s">
        <v>469</v>
      </c>
      <c r="G815" s="9" t="s">
        <v>413</v>
      </c>
      <c r="H815" s="9" t="s">
        <v>412</v>
      </c>
      <c r="I815" s="9"/>
      <c r="J815" s="45" t="s">
        <v>696</v>
      </c>
      <c r="K815" s="45"/>
      <c r="L815" s="45"/>
      <c r="BB815" t="s">
        <v>7299</v>
      </c>
      <c r="BC815" t="s">
        <v>297</v>
      </c>
      <c r="BD815">
        <v>10</v>
      </c>
      <c r="BE815" t="s">
        <v>352</v>
      </c>
      <c r="BG815">
        <v>814</v>
      </c>
      <c r="BH815" t="s">
        <v>339</v>
      </c>
      <c r="BI815" t="s">
        <v>302</v>
      </c>
    </row>
    <row r="816" spans="1:61" x14ac:dyDescent="0.25">
      <c r="A816" s="9">
        <v>815</v>
      </c>
      <c r="B816" s="9" t="s">
        <v>177</v>
      </c>
      <c r="C816" s="9" t="s">
        <v>152</v>
      </c>
      <c r="D816" s="9" t="s">
        <v>324</v>
      </c>
      <c r="E816" s="9" t="s">
        <v>468</v>
      </c>
      <c r="F816" s="9" t="s">
        <v>469</v>
      </c>
      <c r="G816" s="9" t="s">
        <v>422</v>
      </c>
      <c r="H816" s="9" t="s">
        <v>423</v>
      </c>
      <c r="I816" s="9"/>
      <c r="J816" s="45" t="s">
        <v>5703</v>
      </c>
      <c r="K816" s="45"/>
      <c r="L816" s="45"/>
      <c r="BB816" t="s">
        <v>7300</v>
      </c>
      <c r="BC816" t="s">
        <v>297</v>
      </c>
      <c r="BD816">
        <v>11</v>
      </c>
      <c r="BE816" t="s">
        <v>293</v>
      </c>
      <c r="BG816">
        <v>815</v>
      </c>
      <c r="BH816" t="s">
        <v>340</v>
      </c>
      <c r="BI816" t="s">
        <v>303</v>
      </c>
    </row>
    <row r="817" spans="1:61" x14ac:dyDescent="0.25">
      <c r="A817" s="9">
        <v>816</v>
      </c>
      <c r="B817" s="9" t="s">
        <v>179</v>
      </c>
      <c r="C817" s="9" t="s">
        <v>153</v>
      </c>
      <c r="D817" s="9" t="s">
        <v>325</v>
      </c>
      <c r="E817" s="9" t="s">
        <v>470</v>
      </c>
      <c r="F817" s="3" t="s">
        <v>5707</v>
      </c>
      <c r="G817" s="9" t="s">
        <v>424</v>
      </c>
      <c r="H817" s="9" t="s">
        <v>425</v>
      </c>
      <c r="I817" s="9"/>
      <c r="J817" s="46" t="s">
        <v>5705</v>
      </c>
      <c r="K817" s="45"/>
      <c r="L817" s="45"/>
      <c r="BB817" t="s">
        <v>7301</v>
      </c>
      <c r="BC817" t="s">
        <v>297</v>
      </c>
      <c r="BD817">
        <v>12</v>
      </c>
      <c r="BE817" t="s">
        <v>294</v>
      </c>
      <c r="BG817">
        <v>816</v>
      </c>
      <c r="BH817" t="s">
        <v>341</v>
      </c>
      <c r="BI817" t="s">
        <v>304</v>
      </c>
    </row>
    <row r="818" spans="1:61" x14ac:dyDescent="0.25">
      <c r="A818" s="9">
        <v>817</v>
      </c>
      <c r="B818" s="9" t="s">
        <v>180</v>
      </c>
      <c r="C818" s="9" t="s">
        <v>154</v>
      </c>
      <c r="D818" s="9" t="s">
        <v>326</v>
      </c>
      <c r="E818" s="9" t="s">
        <v>470</v>
      </c>
      <c r="F818" s="3" t="s">
        <v>5707</v>
      </c>
      <c r="G818" s="9" t="s">
        <v>425</v>
      </c>
      <c r="H818" s="9" t="s">
        <v>424</v>
      </c>
      <c r="I818" s="9"/>
      <c r="J818" s="45" t="s">
        <v>5703</v>
      </c>
      <c r="K818" s="45"/>
      <c r="L818" s="45"/>
      <c r="BB818" t="s">
        <v>7302</v>
      </c>
      <c r="BC818" t="s">
        <v>298</v>
      </c>
      <c r="BD818">
        <v>1</v>
      </c>
      <c r="BE818" t="s">
        <v>295</v>
      </c>
      <c r="BG818">
        <v>817</v>
      </c>
      <c r="BH818" t="s">
        <v>342</v>
      </c>
      <c r="BI818" t="s">
        <v>305</v>
      </c>
    </row>
    <row r="819" spans="1:61" x14ac:dyDescent="0.25">
      <c r="A819" s="9">
        <v>818</v>
      </c>
      <c r="B819" s="9" t="s">
        <v>181</v>
      </c>
      <c r="C819" s="9" t="s">
        <v>155</v>
      </c>
      <c r="D819" s="9" t="s">
        <v>327</v>
      </c>
      <c r="E819" s="9" t="s">
        <v>471</v>
      </c>
      <c r="F819" s="9" t="s">
        <v>472</v>
      </c>
      <c r="G819" s="9" t="s">
        <v>423</v>
      </c>
      <c r="H819" s="9" t="s">
        <v>422</v>
      </c>
      <c r="I819" s="9"/>
      <c r="J819" s="45" t="s">
        <v>696</v>
      </c>
      <c r="K819" s="45"/>
      <c r="L819" s="45"/>
      <c r="BB819" t="s">
        <v>7303</v>
      </c>
      <c r="BC819" t="s">
        <v>298</v>
      </c>
      <c r="BD819">
        <v>2</v>
      </c>
      <c r="BE819" t="s">
        <v>296</v>
      </c>
      <c r="BG819">
        <v>818</v>
      </c>
      <c r="BH819" t="s">
        <v>343</v>
      </c>
      <c r="BI819" t="s">
        <v>306</v>
      </c>
    </row>
    <row r="820" spans="1:61" x14ac:dyDescent="0.25">
      <c r="A820" s="9">
        <v>819</v>
      </c>
      <c r="B820" s="9" t="s">
        <v>182</v>
      </c>
      <c r="C820" s="9" t="s">
        <v>156</v>
      </c>
      <c r="D820" s="9" t="s">
        <v>328</v>
      </c>
      <c r="E820" s="9" t="s">
        <v>471</v>
      </c>
      <c r="F820" s="9" t="s">
        <v>472</v>
      </c>
      <c r="G820" s="9" t="s">
        <v>412</v>
      </c>
      <c r="H820" s="9" t="s">
        <v>413</v>
      </c>
      <c r="I820" s="9"/>
      <c r="J820" s="45" t="s">
        <v>696</v>
      </c>
      <c r="K820" s="45"/>
      <c r="L820" s="45"/>
      <c r="BB820" t="s">
        <v>7304</v>
      </c>
      <c r="BC820" t="s">
        <v>298</v>
      </c>
      <c r="BD820">
        <v>3</v>
      </c>
      <c r="BE820" t="s">
        <v>297</v>
      </c>
      <c r="BG820">
        <v>819</v>
      </c>
      <c r="BH820" t="s">
        <v>344</v>
      </c>
      <c r="BI820" t="s">
        <v>307</v>
      </c>
    </row>
    <row r="821" spans="1:61" x14ac:dyDescent="0.25">
      <c r="A821" s="9">
        <v>820</v>
      </c>
      <c r="B821" s="9" t="s">
        <v>183</v>
      </c>
      <c r="C821" s="9" t="s">
        <v>157</v>
      </c>
      <c r="D821" s="9" t="s">
        <v>329</v>
      </c>
      <c r="E821" s="9" t="s">
        <v>473</v>
      </c>
      <c r="F821" s="9" t="s">
        <v>474</v>
      </c>
      <c r="G821" s="9" t="s">
        <v>416</v>
      </c>
      <c r="H821" s="9" t="s">
        <v>412</v>
      </c>
      <c r="I821" s="9"/>
      <c r="J821" s="45" t="s">
        <v>5704</v>
      </c>
      <c r="K821" s="45"/>
      <c r="L821" s="45"/>
      <c r="BB821" t="s">
        <v>7305</v>
      </c>
      <c r="BC821" t="s">
        <v>298</v>
      </c>
      <c r="BD821">
        <v>4</v>
      </c>
      <c r="BE821" t="s">
        <v>298</v>
      </c>
      <c r="BG821">
        <v>820</v>
      </c>
      <c r="BH821" t="s">
        <v>345</v>
      </c>
      <c r="BI821" t="s">
        <v>308</v>
      </c>
    </row>
    <row r="822" spans="1:61" x14ac:dyDescent="0.25">
      <c r="A822" s="9">
        <v>821</v>
      </c>
      <c r="B822" s="9" t="s">
        <v>184</v>
      </c>
      <c r="C822" s="9" t="s">
        <v>158</v>
      </c>
      <c r="D822" s="9" t="s">
        <v>330</v>
      </c>
      <c r="E822" s="9" t="s">
        <v>473</v>
      </c>
      <c r="F822" s="9" t="s">
        <v>474</v>
      </c>
      <c r="G822" s="9" t="s">
        <v>417</v>
      </c>
      <c r="H822" s="9" t="s">
        <v>417</v>
      </c>
      <c r="I822" s="9"/>
      <c r="J822" s="45" t="s">
        <v>696</v>
      </c>
      <c r="K822" s="45"/>
      <c r="L822" s="45"/>
      <c r="BB822" t="s">
        <v>7306</v>
      </c>
      <c r="BC822" t="s">
        <v>298</v>
      </c>
      <c r="BD822">
        <v>5</v>
      </c>
      <c r="BE822" t="s">
        <v>299</v>
      </c>
      <c r="BG822">
        <v>821</v>
      </c>
      <c r="BH822" t="s">
        <v>346</v>
      </c>
      <c r="BI822" t="s">
        <v>309</v>
      </c>
    </row>
    <row r="823" spans="1:61" x14ac:dyDescent="0.25">
      <c r="A823" s="9">
        <v>822</v>
      </c>
      <c r="B823" s="9" t="s">
        <v>185</v>
      </c>
      <c r="C823" s="9" t="s">
        <v>147</v>
      </c>
      <c r="D823" s="9" t="s">
        <v>331</v>
      </c>
      <c r="E823" s="9" t="s">
        <v>475</v>
      </c>
      <c r="F823" s="9" t="s">
        <v>476</v>
      </c>
      <c r="G823" s="9" t="s">
        <v>412</v>
      </c>
      <c r="H823" s="9" t="s">
        <v>416</v>
      </c>
      <c r="I823" s="9"/>
      <c r="J823" s="45" t="s">
        <v>696</v>
      </c>
      <c r="K823" s="45"/>
      <c r="L823" s="45"/>
      <c r="BB823" t="s">
        <v>7307</v>
      </c>
      <c r="BC823" t="s">
        <v>298</v>
      </c>
      <c r="BD823">
        <v>6</v>
      </c>
      <c r="BE823" t="s">
        <v>300</v>
      </c>
      <c r="BG823">
        <v>822</v>
      </c>
      <c r="BH823" t="s">
        <v>347</v>
      </c>
      <c r="BI823" t="s">
        <v>310</v>
      </c>
    </row>
    <row r="824" spans="1:61" x14ac:dyDescent="0.25">
      <c r="A824" s="9">
        <v>823</v>
      </c>
      <c r="B824" s="9" t="s">
        <v>186</v>
      </c>
      <c r="C824" s="9" t="s">
        <v>148</v>
      </c>
      <c r="D824" s="9" t="s">
        <v>332</v>
      </c>
      <c r="E824" s="9" t="s">
        <v>475</v>
      </c>
      <c r="F824" s="9" t="s">
        <v>476</v>
      </c>
      <c r="G824" s="9" t="s">
        <v>413</v>
      </c>
      <c r="H824" s="9" t="s">
        <v>412</v>
      </c>
      <c r="I824" s="9"/>
      <c r="J824" s="45" t="s">
        <v>5703</v>
      </c>
      <c r="K824" s="45"/>
      <c r="L824" s="45"/>
      <c r="BB824" t="s">
        <v>7308</v>
      </c>
      <c r="BC824" t="s">
        <v>298</v>
      </c>
      <c r="BD824">
        <v>7</v>
      </c>
      <c r="BE824" t="s">
        <v>301</v>
      </c>
      <c r="BG824">
        <v>823</v>
      </c>
      <c r="BH824" t="s">
        <v>348</v>
      </c>
      <c r="BI824" t="s">
        <v>311</v>
      </c>
    </row>
    <row r="825" spans="1:61" x14ac:dyDescent="0.25">
      <c r="A825" s="9">
        <v>824</v>
      </c>
      <c r="B825" s="9" t="s">
        <v>176</v>
      </c>
      <c r="C825" s="9" t="s">
        <v>149</v>
      </c>
      <c r="D825" s="9" t="s">
        <v>333</v>
      </c>
      <c r="E825" s="9" t="s">
        <v>410</v>
      </c>
      <c r="F825" s="9" t="s">
        <v>411</v>
      </c>
      <c r="G825" s="9" t="s">
        <v>422</v>
      </c>
      <c r="H825" s="9" t="s">
        <v>423</v>
      </c>
      <c r="I825" s="9"/>
      <c r="J825" s="46" t="s">
        <v>5705</v>
      </c>
      <c r="K825" s="45"/>
      <c r="L825" s="45"/>
      <c r="BB825" t="s">
        <v>7309</v>
      </c>
      <c r="BC825" t="s">
        <v>298</v>
      </c>
      <c r="BD825">
        <v>8</v>
      </c>
      <c r="BE825" t="s">
        <v>302</v>
      </c>
      <c r="BG825">
        <v>824</v>
      </c>
      <c r="BH825" t="s">
        <v>349</v>
      </c>
      <c r="BI825" t="s">
        <v>312</v>
      </c>
    </row>
    <row r="826" spans="1:61" x14ac:dyDescent="0.25">
      <c r="A826" s="9">
        <v>825</v>
      </c>
      <c r="B826" s="9" t="s">
        <v>177</v>
      </c>
      <c r="C826" s="9" t="s">
        <v>150</v>
      </c>
      <c r="D826" s="9" t="s">
        <v>334</v>
      </c>
      <c r="E826" s="9" t="s">
        <v>410</v>
      </c>
      <c r="F826" s="9" t="s">
        <v>411</v>
      </c>
      <c r="G826" s="9" t="s">
        <v>412</v>
      </c>
      <c r="H826" s="9" t="s">
        <v>413</v>
      </c>
      <c r="I826" s="9"/>
      <c r="J826" s="45" t="s">
        <v>696</v>
      </c>
      <c r="K826" s="45"/>
      <c r="L826" s="45"/>
      <c r="BB826" t="s">
        <v>7310</v>
      </c>
      <c r="BC826" t="s">
        <v>298</v>
      </c>
      <c r="BD826">
        <v>9</v>
      </c>
      <c r="BE826" t="s">
        <v>303</v>
      </c>
      <c r="BG826">
        <v>825</v>
      </c>
      <c r="BH826" t="s">
        <v>350</v>
      </c>
      <c r="BI826" t="s">
        <v>313</v>
      </c>
    </row>
    <row r="827" spans="1:61" x14ac:dyDescent="0.25">
      <c r="A827" s="9">
        <v>826</v>
      </c>
      <c r="B827" s="9" t="s">
        <v>179</v>
      </c>
      <c r="C827" s="9" t="s">
        <v>151</v>
      </c>
      <c r="D827" s="9" t="s">
        <v>335</v>
      </c>
      <c r="E827" s="9" t="s">
        <v>414</v>
      </c>
      <c r="F827" s="9" t="s">
        <v>415</v>
      </c>
      <c r="G827" s="9" t="s">
        <v>416</v>
      </c>
      <c r="H827" s="9" t="s">
        <v>412</v>
      </c>
      <c r="I827" s="9"/>
      <c r="J827" s="45" t="s">
        <v>5703</v>
      </c>
      <c r="K827" s="45"/>
      <c r="L827" s="45"/>
      <c r="BB827" t="s">
        <v>7311</v>
      </c>
      <c r="BC827" t="s">
        <v>298</v>
      </c>
      <c r="BD827">
        <v>10</v>
      </c>
      <c r="BE827" t="s">
        <v>304</v>
      </c>
      <c r="BG827">
        <v>826</v>
      </c>
      <c r="BH827" t="s">
        <v>351</v>
      </c>
      <c r="BI827" t="s">
        <v>314</v>
      </c>
    </row>
    <row r="828" spans="1:61" x14ac:dyDescent="0.25">
      <c r="A828" s="9">
        <v>827</v>
      </c>
      <c r="B828" s="9" t="s">
        <v>180</v>
      </c>
      <c r="C828" s="9" t="s">
        <v>152</v>
      </c>
      <c r="D828" s="9" t="s">
        <v>336</v>
      </c>
      <c r="E828" s="9" t="s">
        <v>414</v>
      </c>
      <c r="F828" s="9" t="s">
        <v>415</v>
      </c>
      <c r="G828" s="9" t="s">
        <v>417</v>
      </c>
      <c r="H828" s="9" t="s">
        <v>417</v>
      </c>
      <c r="I828" s="9"/>
      <c r="J828" s="45" t="s">
        <v>696</v>
      </c>
      <c r="K828" s="45"/>
      <c r="L828" s="45"/>
      <c r="BB828" t="s">
        <v>7312</v>
      </c>
      <c r="BC828" t="s">
        <v>298</v>
      </c>
      <c r="BD828">
        <v>11</v>
      </c>
      <c r="BE828" t="s">
        <v>305</v>
      </c>
      <c r="BG828">
        <v>827</v>
      </c>
      <c r="BH828" t="s">
        <v>352</v>
      </c>
      <c r="BI828" t="s">
        <v>315</v>
      </c>
    </row>
    <row r="829" spans="1:61" x14ac:dyDescent="0.25">
      <c r="A829" s="9">
        <v>828</v>
      </c>
      <c r="B829" s="9" t="s">
        <v>181</v>
      </c>
      <c r="C829" s="9" t="s">
        <v>153</v>
      </c>
      <c r="D829" s="9" t="s">
        <v>337</v>
      </c>
      <c r="E829" s="9" t="s">
        <v>418</v>
      </c>
      <c r="F829" s="9" t="s">
        <v>419</v>
      </c>
      <c r="G829" s="9" t="s">
        <v>412</v>
      </c>
      <c r="H829" s="9" t="s">
        <v>416</v>
      </c>
      <c r="I829" s="9"/>
      <c r="J829" s="45" t="s">
        <v>5704</v>
      </c>
      <c r="K829" s="45"/>
      <c r="L829" s="45"/>
      <c r="BB829" t="s">
        <v>7313</v>
      </c>
      <c r="BC829" t="s">
        <v>298</v>
      </c>
      <c r="BD829">
        <v>12</v>
      </c>
      <c r="BE829" t="s">
        <v>306</v>
      </c>
      <c r="BG829">
        <v>828</v>
      </c>
      <c r="BH829" t="s">
        <v>293</v>
      </c>
      <c r="BI829" t="s">
        <v>316</v>
      </c>
    </row>
    <row r="830" spans="1:61" x14ac:dyDescent="0.25">
      <c r="A830" s="9">
        <v>829</v>
      </c>
      <c r="B830" s="9" t="s">
        <v>182</v>
      </c>
      <c r="C830" s="9" t="s">
        <v>154</v>
      </c>
      <c r="D830" s="9" t="s">
        <v>338</v>
      </c>
      <c r="E830" s="9" t="s">
        <v>418</v>
      </c>
      <c r="F830" s="9" t="s">
        <v>419</v>
      </c>
      <c r="G830" s="9" t="s">
        <v>413</v>
      </c>
      <c r="H830" s="9" t="s">
        <v>412</v>
      </c>
      <c r="I830" s="9"/>
      <c r="J830" s="45" t="s">
        <v>696</v>
      </c>
      <c r="K830" s="45"/>
      <c r="L830" s="45"/>
      <c r="BB830" t="s">
        <v>7314</v>
      </c>
      <c r="BC830" t="s">
        <v>299</v>
      </c>
      <c r="BD830">
        <v>1</v>
      </c>
      <c r="BE830" t="s">
        <v>307</v>
      </c>
      <c r="BG830">
        <v>829</v>
      </c>
      <c r="BH830" t="s">
        <v>294</v>
      </c>
      <c r="BI830" t="s">
        <v>317</v>
      </c>
    </row>
    <row r="831" spans="1:61" x14ac:dyDescent="0.25">
      <c r="A831" s="9">
        <v>830</v>
      </c>
      <c r="B831" s="9" t="s">
        <v>183</v>
      </c>
      <c r="C831" s="9" t="s">
        <v>155</v>
      </c>
      <c r="D831" s="9" t="s">
        <v>339</v>
      </c>
      <c r="E831" s="9" t="s">
        <v>420</v>
      </c>
      <c r="F831" s="9" t="s">
        <v>421</v>
      </c>
      <c r="G831" s="9" t="s">
        <v>422</v>
      </c>
      <c r="H831" s="9" t="s">
        <v>423</v>
      </c>
      <c r="I831" s="9"/>
      <c r="J831" s="45" t="s">
        <v>696</v>
      </c>
      <c r="K831" s="45"/>
      <c r="L831" s="45"/>
      <c r="BB831" t="s">
        <v>7315</v>
      </c>
      <c r="BC831" t="s">
        <v>299</v>
      </c>
      <c r="BD831">
        <v>2</v>
      </c>
      <c r="BE831" t="s">
        <v>308</v>
      </c>
      <c r="BG831">
        <v>830</v>
      </c>
      <c r="BH831" t="s">
        <v>295</v>
      </c>
      <c r="BI831" t="s">
        <v>318</v>
      </c>
    </row>
    <row r="832" spans="1:61" x14ac:dyDescent="0.25">
      <c r="A832" s="9">
        <v>831</v>
      </c>
      <c r="B832" s="9" t="s">
        <v>184</v>
      </c>
      <c r="C832" s="9" t="s">
        <v>156</v>
      </c>
      <c r="D832" s="9" t="s">
        <v>340</v>
      </c>
      <c r="E832" s="9" t="s">
        <v>420</v>
      </c>
      <c r="F832" s="9" t="s">
        <v>421</v>
      </c>
      <c r="G832" s="9" t="s">
        <v>424</v>
      </c>
      <c r="H832" s="9" t="s">
        <v>425</v>
      </c>
      <c r="I832" s="9"/>
      <c r="J832" s="45" t="s">
        <v>5703</v>
      </c>
      <c r="K832" s="45"/>
      <c r="L832" s="45"/>
      <c r="BB832" t="s">
        <v>7316</v>
      </c>
      <c r="BC832" t="s">
        <v>299</v>
      </c>
      <c r="BD832">
        <v>3</v>
      </c>
      <c r="BE832" t="s">
        <v>309</v>
      </c>
      <c r="BG832">
        <v>831</v>
      </c>
      <c r="BH832" t="s">
        <v>296</v>
      </c>
      <c r="BI832" t="s">
        <v>319</v>
      </c>
    </row>
    <row r="833" spans="1:61" x14ac:dyDescent="0.25">
      <c r="A833" s="9">
        <v>832</v>
      </c>
      <c r="B833" s="9" t="s">
        <v>185</v>
      </c>
      <c r="C833" s="9" t="s">
        <v>157</v>
      </c>
      <c r="D833" s="9" t="s">
        <v>341</v>
      </c>
      <c r="E833" s="9" t="s">
        <v>426</v>
      </c>
      <c r="F833" s="9" t="s">
        <v>427</v>
      </c>
      <c r="G833" s="9" t="s">
        <v>425</v>
      </c>
      <c r="H833" s="9" t="s">
        <v>424</v>
      </c>
      <c r="I833" s="9"/>
      <c r="J833" s="46" t="s">
        <v>5705</v>
      </c>
      <c r="K833" s="45"/>
      <c r="L833" s="45"/>
      <c r="BB833" t="s">
        <v>7317</v>
      </c>
      <c r="BC833" t="s">
        <v>299</v>
      </c>
      <c r="BD833">
        <v>4</v>
      </c>
      <c r="BE833" t="s">
        <v>310</v>
      </c>
      <c r="BG833">
        <v>832</v>
      </c>
      <c r="BH833" t="s">
        <v>297</v>
      </c>
      <c r="BI833" t="s">
        <v>320</v>
      </c>
    </row>
    <row r="834" spans="1:61" x14ac:dyDescent="0.25">
      <c r="A834" s="9">
        <v>833</v>
      </c>
      <c r="B834" s="9" t="s">
        <v>186</v>
      </c>
      <c r="C834" s="9" t="s">
        <v>158</v>
      </c>
      <c r="D834" s="9" t="s">
        <v>342</v>
      </c>
      <c r="E834" s="9" t="s">
        <v>426</v>
      </c>
      <c r="F834" s="9" t="s">
        <v>427</v>
      </c>
      <c r="G834" s="9" t="s">
        <v>423</v>
      </c>
      <c r="H834" s="9" t="s">
        <v>422</v>
      </c>
      <c r="I834" s="9"/>
      <c r="J834" s="45" t="s">
        <v>696</v>
      </c>
      <c r="K834" s="45"/>
      <c r="L834" s="45"/>
      <c r="BB834" t="s">
        <v>7318</v>
      </c>
      <c r="BC834" t="s">
        <v>299</v>
      </c>
      <c r="BD834">
        <v>5</v>
      </c>
      <c r="BE834" t="s">
        <v>311</v>
      </c>
      <c r="BG834">
        <v>833</v>
      </c>
      <c r="BH834" t="s">
        <v>298</v>
      </c>
      <c r="BI834" t="s">
        <v>321</v>
      </c>
    </row>
    <row r="835" spans="1:61" x14ac:dyDescent="0.25">
      <c r="A835" s="9">
        <v>834</v>
      </c>
      <c r="B835" s="9" t="s">
        <v>176</v>
      </c>
      <c r="C835" s="9" t="s">
        <v>147</v>
      </c>
      <c r="D835" s="9" t="s">
        <v>343</v>
      </c>
      <c r="E835" s="9" t="s">
        <v>428</v>
      </c>
      <c r="F835" s="9" t="s">
        <v>429</v>
      </c>
      <c r="G835" s="9" t="s">
        <v>412</v>
      </c>
      <c r="H835" s="9" t="s">
        <v>413</v>
      </c>
      <c r="I835" s="9"/>
      <c r="J835" s="45" t="s">
        <v>5703</v>
      </c>
      <c r="K835" s="45"/>
      <c r="L835" s="45"/>
      <c r="BB835" t="s">
        <v>7319</v>
      </c>
      <c r="BC835" t="s">
        <v>299</v>
      </c>
      <c r="BD835">
        <v>6</v>
      </c>
      <c r="BE835" t="s">
        <v>312</v>
      </c>
      <c r="BG835">
        <v>834</v>
      </c>
      <c r="BH835" t="s">
        <v>299</v>
      </c>
      <c r="BI835" t="s">
        <v>322</v>
      </c>
    </row>
    <row r="836" spans="1:61" x14ac:dyDescent="0.25">
      <c r="A836" s="9">
        <v>835</v>
      </c>
      <c r="B836" s="9" t="s">
        <v>177</v>
      </c>
      <c r="C836" s="9" t="s">
        <v>148</v>
      </c>
      <c r="D836" s="9" t="s">
        <v>344</v>
      </c>
      <c r="E836" s="9" t="s">
        <v>428</v>
      </c>
      <c r="F836" s="9" t="s">
        <v>429</v>
      </c>
      <c r="G836" s="9" t="s">
        <v>416</v>
      </c>
      <c r="H836" s="9" t="s">
        <v>412</v>
      </c>
      <c r="I836" s="9"/>
      <c r="J836" s="45" t="s">
        <v>696</v>
      </c>
      <c r="K836" s="45"/>
      <c r="L836" s="45"/>
      <c r="BB836" t="s">
        <v>7320</v>
      </c>
      <c r="BC836" t="s">
        <v>299</v>
      </c>
      <c r="BD836">
        <v>7</v>
      </c>
      <c r="BE836" t="s">
        <v>313</v>
      </c>
      <c r="BG836">
        <v>835</v>
      </c>
      <c r="BH836" t="s">
        <v>300</v>
      </c>
      <c r="BI836" t="s">
        <v>323</v>
      </c>
    </row>
    <row r="837" spans="1:61" x14ac:dyDescent="0.25">
      <c r="A837" s="9">
        <v>836</v>
      </c>
      <c r="B837" s="9" t="s">
        <v>179</v>
      </c>
      <c r="C837" s="9" t="s">
        <v>149</v>
      </c>
      <c r="D837" s="9" t="s">
        <v>345</v>
      </c>
      <c r="E837" s="9" t="s">
        <v>430</v>
      </c>
      <c r="F837" s="9" t="s">
        <v>431</v>
      </c>
      <c r="G837" s="9" t="s">
        <v>417</v>
      </c>
      <c r="H837" s="9" t="s">
        <v>417</v>
      </c>
      <c r="I837" s="9"/>
      <c r="J837" s="45" t="s">
        <v>5704</v>
      </c>
      <c r="K837" s="45"/>
      <c r="L837" s="45"/>
      <c r="BB837" t="s">
        <v>7321</v>
      </c>
      <c r="BC837" t="s">
        <v>299</v>
      </c>
      <c r="BD837">
        <v>8</v>
      </c>
      <c r="BE837" t="s">
        <v>314</v>
      </c>
      <c r="BG837">
        <v>836</v>
      </c>
      <c r="BH837" t="s">
        <v>301</v>
      </c>
      <c r="BI837" t="s">
        <v>324</v>
      </c>
    </row>
    <row r="838" spans="1:61" x14ac:dyDescent="0.25">
      <c r="A838" s="9">
        <v>837</v>
      </c>
      <c r="B838" s="9" t="s">
        <v>180</v>
      </c>
      <c r="C838" s="9" t="s">
        <v>150</v>
      </c>
      <c r="D838" s="9" t="s">
        <v>346</v>
      </c>
      <c r="E838" s="9" t="s">
        <v>430</v>
      </c>
      <c r="F838" s="9" t="s">
        <v>431</v>
      </c>
      <c r="G838" s="9" t="s">
        <v>412</v>
      </c>
      <c r="H838" s="9" t="s">
        <v>416</v>
      </c>
      <c r="I838" s="9"/>
      <c r="J838" s="45" t="s">
        <v>696</v>
      </c>
      <c r="K838" s="45"/>
      <c r="L838" s="45"/>
      <c r="BB838" t="s">
        <v>7322</v>
      </c>
      <c r="BC838" t="s">
        <v>299</v>
      </c>
      <c r="BD838">
        <v>9</v>
      </c>
      <c r="BE838" t="s">
        <v>315</v>
      </c>
      <c r="BG838">
        <v>837</v>
      </c>
      <c r="BH838" t="s">
        <v>302</v>
      </c>
      <c r="BI838" t="s">
        <v>325</v>
      </c>
    </row>
    <row r="839" spans="1:61" x14ac:dyDescent="0.25">
      <c r="A839" s="9">
        <v>838</v>
      </c>
      <c r="B839" s="9" t="s">
        <v>181</v>
      </c>
      <c r="C839" s="9" t="s">
        <v>151</v>
      </c>
      <c r="D839" s="9" t="s">
        <v>347</v>
      </c>
      <c r="E839" s="9" t="s">
        <v>432</v>
      </c>
      <c r="F839" s="9" t="s">
        <v>433</v>
      </c>
      <c r="G839" s="9" t="s">
        <v>413</v>
      </c>
      <c r="H839" s="9" t="s">
        <v>412</v>
      </c>
      <c r="I839" s="9"/>
      <c r="J839" s="45" t="s">
        <v>696</v>
      </c>
      <c r="K839" s="45"/>
      <c r="L839" s="45"/>
      <c r="BB839" t="s">
        <v>7323</v>
      </c>
      <c r="BC839" t="s">
        <v>299</v>
      </c>
      <c r="BD839">
        <v>10</v>
      </c>
      <c r="BE839" t="s">
        <v>316</v>
      </c>
      <c r="BG839">
        <v>838</v>
      </c>
      <c r="BH839" t="s">
        <v>303</v>
      </c>
      <c r="BI839" t="s">
        <v>326</v>
      </c>
    </row>
    <row r="840" spans="1:61" x14ac:dyDescent="0.25">
      <c r="A840" s="9">
        <v>839</v>
      </c>
      <c r="B840" s="9" t="s">
        <v>182</v>
      </c>
      <c r="C840" s="9" t="s">
        <v>152</v>
      </c>
      <c r="D840" s="9" t="s">
        <v>348</v>
      </c>
      <c r="E840" s="9" t="s">
        <v>432</v>
      </c>
      <c r="F840" s="9" t="s">
        <v>433</v>
      </c>
      <c r="G840" s="9" t="s">
        <v>422</v>
      </c>
      <c r="H840" s="9" t="s">
        <v>423</v>
      </c>
      <c r="I840" s="9"/>
      <c r="J840" s="45" t="s">
        <v>5703</v>
      </c>
      <c r="K840" s="45"/>
      <c r="L840" s="45"/>
      <c r="BB840" t="s">
        <v>7324</v>
      </c>
      <c r="BC840" t="s">
        <v>299</v>
      </c>
      <c r="BD840">
        <v>11</v>
      </c>
      <c r="BE840" t="s">
        <v>317</v>
      </c>
      <c r="BG840">
        <v>839</v>
      </c>
      <c r="BH840" t="s">
        <v>304</v>
      </c>
      <c r="BI840" t="s">
        <v>327</v>
      </c>
    </row>
    <row r="841" spans="1:61" x14ac:dyDescent="0.25">
      <c r="A841" s="9">
        <v>840</v>
      </c>
      <c r="B841" s="9" t="s">
        <v>183</v>
      </c>
      <c r="C841" s="9" t="s">
        <v>153</v>
      </c>
      <c r="D841" s="9" t="s">
        <v>349</v>
      </c>
      <c r="E841" s="9" t="s">
        <v>434</v>
      </c>
      <c r="F841" s="9" t="s">
        <v>435</v>
      </c>
      <c r="G841" s="9" t="s">
        <v>424</v>
      </c>
      <c r="H841" s="9" t="s">
        <v>425</v>
      </c>
      <c r="I841" s="9"/>
      <c r="J841" s="46" t="s">
        <v>5705</v>
      </c>
      <c r="K841" s="45"/>
      <c r="L841" s="45"/>
      <c r="BB841" t="s">
        <v>7325</v>
      </c>
      <c r="BC841" t="s">
        <v>299</v>
      </c>
      <c r="BD841">
        <v>12</v>
      </c>
      <c r="BE841" t="s">
        <v>318</v>
      </c>
      <c r="BG841">
        <v>840</v>
      </c>
      <c r="BH841" t="s">
        <v>305</v>
      </c>
      <c r="BI841" t="s">
        <v>328</v>
      </c>
    </row>
    <row r="842" spans="1:61" x14ac:dyDescent="0.25">
      <c r="A842" s="9">
        <v>841</v>
      </c>
      <c r="B842" s="9" t="s">
        <v>184</v>
      </c>
      <c r="C842" s="9" t="s">
        <v>154</v>
      </c>
      <c r="D842" s="9" t="s">
        <v>350</v>
      </c>
      <c r="E842" s="9" t="s">
        <v>434</v>
      </c>
      <c r="F842" s="9" t="s">
        <v>435</v>
      </c>
      <c r="G842" s="9" t="s">
        <v>425</v>
      </c>
      <c r="H842" s="9" t="s">
        <v>424</v>
      </c>
      <c r="I842" s="9"/>
      <c r="J842" s="45" t="s">
        <v>696</v>
      </c>
      <c r="K842" s="45"/>
      <c r="L842" s="45"/>
      <c r="BB842" t="s">
        <v>7326</v>
      </c>
      <c r="BC842" t="s">
        <v>300</v>
      </c>
      <c r="BD842">
        <v>1</v>
      </c>
      <c r="BE842" t="s">
        <v>319</v>
      </c>
      <c r="BG842">
        <v>841</v>
      </c>
      <c r="BH842" t="s">
        <v>306</v>
      </c>
      <c r="BI842" t="s">
        <v>329</v>
      </c>
    </row>
    <row r="843" spans="1:61" x14ac:dyDescent="0.25">
      <c r="A843" s="9">
        <v>842</v>
      </c>
      <c r="B843" s="9" t="s">
        <v>185</v>
      </c>
      <c r="C843" s="9" t="s">
        <v>155</v>
      </c>
      <c r="D843" s="9" t="s">
        <v>351</v>
      </c>
      <c r="E843" s="9" t="s">
        <v>436</v>
      </c>
      <c r="F843" s="9" t="s">
        <v>437</v>
      </c>
      <c r="G843" s="9" t="s">
        <v>423</v>
      </c>
      <c r="H843" s="9" t="s">
        <v>422</v>
      </c>
      <c r="I843" s="9"/>
      <c r="J843" s="45" t="s">
        <v>5703</v>
      </c>
      <c r="K843" s="45"/>
      <c r="L843" s="45"/>
      <c r="BB843" t="s">
        <v>7327</v>
      </c>
      <c r="BC843" t="s">
        <v>300</v>
      </c>
      <c r="BD843">
        <v>2</v>
      </c>
      <c r="BE843" t="s">
        <v>320</v>
      </c>
      <c r="BG843">
        <v>842</v>
      </c>
      <c r="BH843" t="s">
        <v>307</v>
      </c>
      <c r="BI843" t="s">
        <v>330</v>
      </c>
    </row>
    <row r="844" spans="1:61" x14ac:dyDescent="0.25">
      <c r="A844" s="9">
        <v>843</v>
      </c>
      <c r="B844" s="9" t="s">
        <v>186</v>
      </c>
      <c r="C844" s="9" t="s">
        <v>156</v>
      </c>
      <c r="D844" s="9" t="s">
        <v>352</v>
      </c>
      <c r="E844" s="9" t="s">
        <v>436</v>
      </c>
      <c r="F844" s="9" t="s">
        <v>437</v>
      </c>
      <c r="G844" s="9" t="s">
        <v>412</v>
      </c>
      <c r="H844" s="9" t="s">
        <v>413</v>
      </c>
      <c r="I844" s="9"/>
      <c r="J844" s="45" t="s">
        <v>696</v>
      </c>
      <c r="K844" s="45"/>
      <c r="L844" s="45"/>
      <c r="BB844" t="s">
        <v>7328</v>
      </c>
      <c r="BC844" t="s">
        <v>300</v>
      </c>
      <c r="BD844">
        <v>3</v>
      </c>
      <c r="BE844" t="s">
        <v>321</v>
      </c>
      <c r="BG844">
        <v>843</v>
      </c>
      <c r="BH844" t="s">
        <v>308</v>
      </c>
      <c r="BI844" t="s">
        <v>331</v>
      </c>
    </row>
    <row r="845" spans="1:61" x14ac:dyDescent="0.25">
      <c r="A845" s="9">
        <v>844</v>
      </c>
      <c r="B845" s="9" t="s">
        <v>176</v>
      </c>
      <c r="C845" s="9" t="s">
        <v>157</v>
      </c>
      <c r="D845" s="9" t="s">
        <v>293</v>
      </c>
      <c r="E845" s="9" t="s">
        <v>438</v>
      </c>
      <c r="F845" s="9" t="s">
        <v>439</v>
      </c>
      <c r="G845" s="9" t="s">
        <v>416</v>
      </c>
      <c r="H845" s="9" t="s">
        <v>412</v>
      </c>
      <c r="I845" s="9"/>
      <c r="J845" s="46" t="s">
        <v>5705</v>
      </c>
      <c r="K845" s="45"/>
      <c r="L845" s="45"/>
      <c r="BB845" t="s">
        <v>7329</v>
      </c>
      <c r="BC845" t="s">
        <v>300</v>
      </c>
      <c r="BD845">
        <v>4</v>
      </c>
      <c r="BE845" t="s">
        <v>322</v>
      </c>
      <c r="BG845">
        <v>844</v>
      </c>
      <c r="BH845" t="s">
        <v>309</v>
      </c>
      <c r="BI845" t="s">
        <v>332</v>
      </c>
    </row>
    <row r="846" spans="1:61" x14ac:dyDescent="0.25">
      <c r="A846" s="9">
        <v>845</v>
      </c>
      <c r="B846" s="9" t="s">
        <v>177</v>
      </c>
      <c r="C846" s="9" t="s">
        <v>158</v>
      </c>
      <c r="D846" s="9" t="s">
        <v>294</v>
      </c>
      <c r="E846" s="9" t="s">
        <v>438</v>
      </c>
      <c r="F846" s="9" t="s">
        <v>439</v>
      </c>
      <c r="G846" s="9" t="s">
        <v>417</v>
      </c>
      <c r="H846" s="9" t="s">
        <v>417</v>
      </c>
      <c r="I846" s="9"/>
      <c r="J846" s="45" t="s">
        <v>5703</v>
      </c>
      <c r="K846" s="45"/>
      <c r="L846" s="45"/>
      <c r="BB846" t="s">
        <v>7330</v>
      </c>
      <c r="BC846" t="s">
        <v>300</v>
      </c>
      <c r="BD846">
        <v>5</v>
      </c>
      <c r="BE846" t="s">
        <v>323</v>
      </c>
      <c r="BG846">
        <v>845</v>
      </c>
      <c r="BH846" t="s">
        <v>310</v>
      </c>
      <c r="BI846" t="s">
        <v>333</v>
      </c>
    </row>
    <row r="847" spans="1:61" x14ac:dyDescent="0.25">
      <c r="A847" s="9">
        <v>846</v>
      </c>
      <c r="B847" s="9" t="s">
        <v>179</v>
      </c>
      <c r="C847" s="9" t="s">
        <v>147</v>
      </c>
      <c r="D847" s="9" t="s">
        <v>295</v>
      </c>
      <c r="E847" s="9" t="s">
        <v>440</v>
      </c>
      <c r="F847" s="9" t="s">
        <v>441</v>
      </c>
      <c r="G847" s="9" t="s">
        <v>412</v>
      </c>
      <c r="H847" s="9" t="s">
        <v>416</v>
      </c>
      <c r="I847" s="9"/>
      <c r="J847" s="45" t="s">
        <v>696</v>
      </c>
      <c r="K847" s="45"/>
      <c r="L847" s="45"/>
      <c r="BB847" t="s">
        <v>7331</v>
      </c>
      <c r="BC847" t="s">
        <v>300</v>
      </c>
      <c r="BD847">
        <v>6</v>
      </c>
      <c r="BE847" t="s">
        <v>324</v>
      </c>
      <c r="BG847">
        <v>846</v>
      </c>
      <c r="BH847" t="s">
        <v>311</v>
      </c>
      <c r="BI847" t="s">
        <v>334</v>
      </c>
    </row>
    <row r="848" spans="1:61" x14ac:dyDescent="0.25">
      <c r="A848" s="9">
        <v>847</v>
      </c>
      <c r="B848" s="9" t="s">
        <v>180</v>
      </c>
      <c r="C848" s="9" t="s">
        <v>148</v>
      </c>
      <c r="D848" s="9" t="s">
        <v>296</v>
      </c>
      <c r="E848" s="9" t="s">
        <v>440</v>
      </c>
      <c r="F848" s="9" t="s">
        <v>441</v>
      </c>
      <c r="G848" s="9" t="s">
        <v>413</v>
      </c>
      <c r="H848" s="9" t="s">
        <v>412</v>
      </c>
      <c r="I848" s="9"/>
      <c r="J848" s="45" t="s">
        <v>5703</v>
      </c>
      <c r="K848" s="45"/>
      <c r="L848" s="45"/>
      <c r="BB848" t="s">
        <v>7332</v>
      </c>
      <c r="BC848" t="s">
        <v>300</v>
      </c>
      <c r="BD848">
        <v>7</v>
      </c>
      <c r="BE848" t="s">
        <v>325</v>
      </c>
      <c r="BG848">
        <v>847</v>
      </c>
      <c r="BH848" t="s">
        <v>312</v>
      </c>
      <c r="BI848" t="s">
        <v>335</v>
      </c>
    </row>
    <row r="849" spans="1:61" x14ac:dyDescent="0.25">
      <c r="A849" s="9">
        <v>848</v>
      </c>
      <c r="B849" s="9" t="s">
        <v>181</v>
      </c>
      <c r="C849" s="9" t="s">
        <v>149</v>
      </c>
      <c r="D849" s="9" t="s">
        <v>297</v>
      </c>
      <c r="E849" s="9" t="s">
        <v>442</v>
      </c>
      <c r="F849" s="9" t="s">
        <v>443</v>
      </c>
      <c r="G849" s="9" t="s">
        <v>422</v>
      </c>
      <c r="H849" s="9" t="s">
        <v>423</v>
      </c>
      <c r="I849" s="9"/>
      <c r="J849" s="46" t="s">
        <v>5705</v>
      </c>
      <c r="K849" s="45"/>
      <c r="L849" s="45"/>
      <c r="BB849" t="s">
        <v>7333</v>
      </c>
      <c r="BC849" t="s">
        <v>300</v>
      </c>
      <c r="BD849">
        <v>8</v>
      </c>
      <c r="BE849" t="s">
        <v>326</v>
      </c>
      <c r="BG849">
        <v>848</v>
      </c>
      <c r="BH849" t="s">
        <v>313</v>
      </c>
      <c r="BI849" t="s">
        <v>336</v>
      </c>
    </row>
    <row r="850" spans="1:61" x14ac:dyDescent="0.25">
      <c r="A850" s="9">
        <v>849</v>
      </c>
      <c r="B850" s="9" t="s">
        <v>182</v>
      </c>
      <c r="C850" s="9" t="s">
        <v>150</v>
      </c>
      <c r="D850" s="9" t="s">
        <v>298</v>
      </c>
      <c r="E850" s="9" t="s">
        <v>442</v>
      </c>
      <c r="F850" s="9" t="s">
        <v>443</v>
      </c>
      <c r="G850" s="9" t="s">
        <v>424</v>
      </c>
      <c r="H850" s="9" t="s">
        <v>425</v>
      </c>
      <c r="I850" s="9"/>
      <c r="J850" s="45" t="s">
        <v>696</v>
      </c>
      <c r="K850" s="45"/>
      <c r="L850" s="45"/>
      <c r="BB850" t="s">
        <v>7334</v>
      </c>
      <c r="BC850" t="s">
        <v>300</v>
      </c>
      <c r="BD850">
        <v>9</v>
      </c>
      <c r="BE850" t="s">
        <v>327</v>
      </c>
      <c r="BG850">
        <v>849</v>
      </c>
      <c r="BH850" t="s">
        <v>314</v>
      </c>
      <c r="BI850" t="s">
        <v>337</v>
      </c>
    </row>
    <row r="851" spans="1:61" x14ac:dyDescent="0.25">
      <c r="A851" s="9">
        <v>850</v>
      </c>
      <c r="B851" s="9" t="s">
        <v>183</v>
      </c>
      <c r="C851" s="9" t="s">
        <v>151</v>
      </c>
      <c r="D851" s="9" t="s">
        <v>299</v>
      </c>
      <c r="E851" s="9" t="s">
        <v>444</v>
      </c>
      <c r="F851" s="9" t="s">
        <v>445</v>
      </c>
      <c r="G851" s="9" t="s">
        <v>425</v>
      </c>
      <c r="H851" s="9" t="s">
        <v>424</v>
      </c>
      <c r="I851" s="9"/>
      <c r="J851" s="45" t="s">
        <v>5703</v>
      </c>
      <c r="K851" s="45"/>
      <c r="L851" s="45"/>
      <c r="BB851" t="s">
        <v>7335</v>
      </c>
      <c r="BC851" t="s">
        <v>300</v>
      </c>
      <c r="BD851">
        <v>10</v>
      </c>
      <c r="BE851" t="s">
        <v>328</v>
      </c>
      <c r="BG851">
        <v>850</v>
      </c>
      <c r="BH851" t="s">
        <v>315</v>
      </c>
      <c r="BI851" t="s">
        <v>338</v>
      </c>
    </row>
    <row r="852" spans="1:61" x14ac:dyDescent="0.25">
      <c r="A852" s="9">
        <v>851</v>
      </c>
      <c r="B852" s="9" t="s">
        <v>184</v>
      </c>
      <c r="C852" s="9" t="s">
        <v>152</v>
      </c>
      <c r="D852" s="9" t="s">
        <v>300</v>
      </c>
      <c r="E852" s="9" t="s">
        <v>444</v>
      </c>
      <c r="F852" s="9" t="s">
        <v>445</v>
      </c>
      <c r="G852" s="9" t="s">
        <v>423</v>
      </c>
      <c r="H852" s="9" t="s">
        <v>422</v>
      </c>
      <c r="I852" s="9"/>
      <c r="J852" s="45" t="s">
        <v>696</v>
      </c>
      <c r="K852" s="45"/>
      <c r="L852" s="45"/>
      <c r="BB852" t="s">
        <v>7336</v>
      </c>
      <c r="BC852" t="s">
        <v>300</v>
      </c>
      <c r="BD852">
        <v>11</v>
      </c>
      <c r="BE852" t="s">
        <v>329</v>
      </c>
      <c r="BG852">
        <v>851</v>
      </c>
      <c r="BH852" t="s">
        <v>316</v>
      </c>
      <c r="BI852" t="s">
        <v>339</v>
      </c>
    </row>
    <row r="853" spans="1:61" x14ac:dyDescent="0.25">
      <c r="A853" s="9">
        <v>852</v>
      </c>
      <c r="B853" s="9" t="s">
        <v>185</v>
      </c>
      <c r="C853" s="9" t="s">
        <v>153</v>
      </c>
      <c r="D853" s="9" t="s">
        <v>301</v>
      </c>
      <c r="E853" s="9" t="s">
        <v>446</v>
      </c>
      <c r="F853" s="9" t="s">
        <v>447</v>
      </c>
      <c r="G853" s="9" t="s">
        <v>412</v>
      </c>
      <c r="H853" s="9" t="s">
        <v>413</v>
      </c>
      <c r="I853" s="9"/>
      <c r="J853" s="46" t="s">
        <v>5705</v>
      </c>
      <c r="K853" s="45"/>
      <c r="L853" s="45"/>
      <c r="BB853" t="s">
        <v>7337</v>
      </c>
      <c r="BC853" t="s">
        <v>300</v>
      </c>
      <c r="BD853">
        <v>12</v>
      </c>
      <c r="BE853" t="s">
        <v>330</v>
      </c>
      <c r="BG853">
        <v>852</v>
      </c>
      <c r="BH853" t="s">
        <v>317</v>
      </c>
      <c r="BI853" t="s">
        <v>340</v>
      </c>
    </row>
    <row r="854" spans="1:61" x14ac:dyDescent="0.25">
      <c r="A854" s="9">
        <v>853</v>
      </c>
      <c r="B854" s="9" t="s">
        <v>186</v>
      </c>
      <c r="C854" s="9" t="s">
        <v>154</v>
      </c>
      <c r="D854" s="9" t="s">
        <v>302</v>
      </c>
      <c r="E854" s="9" t="s">
        <v>446</v>
      </c>
      <c r="F854" s="9" t="s">
        <v>447</v>
      </c>
      <c r="G854" s="9" t="s">
        <v>416</v>
      </c>
      <c r="H854" s="9" t="s">
        <v>412</v>
      </c>
      <c r="I854" s="9"/>
      <c r="J854" s="45" t="s">
        <v>5703</v>
      </c>
      <c r="K854" s="45"/>
      <c r="L854" s="45"/>
      <c r="BB854" t="s">
        <v>7338</v>
      </c>
      <c r="BC854" t="s">
        <v>301</v>
      </c>
      <c r="BD854">
        <v>1</v>
      </c>
      <c r="BE854" t="s">
        <v>331</v>
      </c>
      <c r="BG854">
        <v>853</v>
      </c>
      <c r="BH854" t="s">
        <v>318</v>
      </c>
      <c r="BI854" t="s">
        <v>341</v>
      </c>
    </row>
    <row r="855" spans="1:61" x14ac:dyDescent="0.25">
      <c r="A855" s="9">
        <v>854</v>
      </c>
      <c r="B855" s="9" t="s">
        <v>176</v>
      </c>
      <c r="C855" s="9" t="s">
        <v>155</v>
      </c>
      <c r="D855" s="9" t="s">
        <v>303</v>
      </c>
      <c r="E855" s="9" t="s">
        <v>448</v>
      </c>
      <c r="F855" s="9" t="s">
        <v>449</v>
      </c>
      <c r="G855" s="9" t="s">
        <v>417</v>
      </c>
      <c r="H855" s="9" t="s">
        <v>417</v>
      </c>
      <c r="I855" s="9"/>
      <c r="J855" s="45" t="s">
        <v>696</v>
      </c>
      <c r="K855" s="45"/>
      <c r="L855" s="45"/>
      <c r="BB855" t="s">
        <v>7339</v>
      </c>
      <c r="BC855" t="s">
        <v>301</v>
      </c>
      <c r="BD855">
        <v>2</v>
      </c>
      <c r="BE855" t="s">
        <v>332</v>
      </c>
      <c r="BG855">
        <v>854</v>
      </c>
      <c r="BH855" t="s">
        <v>319</v>
      </c>
      <c r="BI855" t="s">
        <v>342</v>
      </c>
    </row>
    <row r="856" spans="1:61" x14ac:dyDescent="0.25">
      <c r="A856" s="9">
        <v>855</v>
      </c>
      <c r="B856" s="9" t="s">
        <v>177</v>
      </c>
      <c r="C856" s="9" t="s">
        <v>156</v>
      </c>
      <c r="D856" s="9" t="s">
        <v>304</v>
      </c>
      <c r="E856" s="9" t="s">
        <v>448</v>
      </c>
      <c r="F856" s="9" t="s">
        <v>449</v>
      </c>
      <c r="G856" s="9" t="s">
        <v>412</v>
      </c>
      <c r="H856" s="9" t="s">
        <v>416</v>
      </c>
      <c r="I856" s="9"/>
      <c r="J856" s="45" t="s">
        <v>5703</v>
      </c>
      <c r="K856" s="45"/>
      <c r="L856" s="45"/>
      <c r="BB856" t="s">
        <v>7340</v>
      </c>
      <c r="BC856" t="s">
        <v>301</v>
      </c>
      <c r="BD856">
        <v>3</v>
      </c>
      <c r="BE856" t="s">
        <v>333</v>
      </c>
      <c r="BG856">
        <v>855</v>
      </c>
      <c r="BH856" t="s">
        <v>320</v>
      </c>
      <c r="BI856" t="s">
        <v>343</v>
      </c>
    </row>
    <row r="857" spans="1:61" x14ac:dyDescent="0.25">
      <c r="A857" s="9">
        <v>856</v>
      </c>
      <c r="B857" s="9" t="s">
        <v>179</v>
      </c>
      <c r="C857" s="9" t="s">
        <v>157</v>
      </c>
      <c r="D857" s="9" t="s">
        <v>305</v>
      </c>
      <c r="E857" s="9" t="s">
        <v>450</v>
      </c>
      <c r="F857" s="9" t="s">
        <v>451</v>
      </c>
      <c r="G857" s="9" t="s">
        <v>413</v>
      </c>
      <c r="H857" s="9" t="s">
        <v>412</v>
      </c>
      <c r="I857" s="9"/>
      <c r="J857" s="46" t="s">
        <v>5705</v>
      </c>
      <c r="K857" s="45"/>
      <c r="L857" s="45"/>
      <c r="BB857" t="s">
        <v>7341</v>
      </c>
      <c r="BC857" t="s">
        <v>301</v>
      </c>
      <c r="BD857">
        <v>4</v>
      </c>
      <c r="BE857" t="s">
        <v>334</v>
      </c>
      <c r="BG857">
        <v>856</v>
      </c>
      <c r="BH857" t="s">
        <v>321</v>
      </c>
      <c r="BI857" t="s">
        <v>344</v>
      </c>
    </row>
    <row r="858" spans="1:61" x14ac:dyDescent="0.25">
      <c r="A858" s="9">
        <v>857</v>
      </c>
      <c r="B858" s="9" t="s">
        <v>180</v>
      </c>
      <c r="C858" s="9" t="s">
        <v>158</v>
      </c>
      <c r="D858" s="9" t="s">
        <v>306</v>
      </c>
      <c r="E858" s="9" t="s">
        <v>450</v>
      </c>
      <c r="F858" s="9" t="s">
        <v>451</v>
      </c>
      <c r="G858" s="9" t="s">
        <v>422</v>
      </c>
      <c r="H858" s="9" t="s">
        <v>423</v>
      </c>
      <c r="I858" s="9"/>
      <c r="J858" s="45" t="s">
        <v>696</v>
      </c>
      <c r="K858" s="45"/>
      <c r="L858" s="45"/>
      <c r="BB858" t="s">
        <v>7342</v>
      </c>
      <c r="BC858" t="s">
        <v>301</v>
      </c>
      <c r="BD858">
        <v>5</v>
      </c>
      <c r="BE858" t="s">
        <v>335</v>
      </c>
      <c r="BG858">
        <v>857</v>
      </c>
      <c r="BH858" t="s">
        <v>322</v>
      </c>
      <c r="BI858" t="s">
        <v>345</v>
      </c>
    </row>
    <row r="859" spans="1:61" x14ac:dyDescent="0.25">
      <c r="A859" s="9">
        <v>858</v>
      </c>
      <c r="B859" s="9" t="s">
        <v>181</v>
      </c>
      <c r="C859" s="9" t="s">
        <v>147</v>
      </c>
      <c r="D859" s="9" t="s">
        <v>307</v>
      </c>
      <c r="E859" s="9" t="s">
        <v>452</v>
      </c>
      <c r="F859" s="9" t="s">
        <v>453</v>
      </c>
      <c r="G859" s="9" t="s">
        <v>424</v>
      </c>
      <c r="H859" s="9" t="s">
        <v>425</v>
      </c>
      <c r="I859" s="9"/>
      <c r="J859" s="45" t="s">
        <v>5703</v>
      </c>
      <c r="K859" s="45"/>
      <c r="L859" s="45"/>
      <c r="BB859" t="s">
        <v>7343</v>
      </c>
      <c r="BC859" t="s">
        <v>301</v>
      </c>
      <c r="BD859">
        <v>6</v>
      </c>
      <c r="BE859" t="s">
        <v>336</v>
      </c>
      <c r="BG859">
        <v>858</v>
      </c>
      <c r="BH859" t="s">
        <v>323</v>
      </c>
      <c r="BI859" t="s">
        <v>346</v>
      </c>
    </row>
    <row r="860" spans="1:61" x14ac:dyDescent="0.25">
      <c r="A860" s="9">
        <v>859</v>
      </c>
      <c r="B860" s="9" t="s">
        <v>182</v>
      </c>
      <c r="C860" s="9" t="s">
        <v>148</v>
      </c>
      <c r="D860" s="9" t="s">
        <v>308</v>
      </c>
      <c r="E860" s="9" t="s">
        <v>452</v>
      </c>
      <c r="F860" s="9" t="s">
        <v>453</v>
      </c>
      <c r="G860" s="9" t="s">
        <v>425</v>
      </c>
      <c r="H860" s="9" t="s">
        <v>424</v>
      </c>
      <c r="I860" s="9"/>
      <c r="J860" s="45" t="s">
        <v>696</v>
      </c>
      <c r="K860" s="45"/>
      <c r="L860" s="45"/>
      <c r="BB860" t="s">
        <v>7344</v>
      </c>
      <c r="BC860" t="s">
        <v>301</v>
      </c>
      <c r="BD860">
        <v>7</v>
      </c>
      <c r="BE860" t="s">
        <v>337</v>
      </c>
      <c r="BG860">
        <v>859</v>
      </c>
      <c r="BH860" t="s">
        <v>324</v>
      </c>
      <c r="BI860" t="s">
        <v>347</v>
      </c>
    </row>
    <row r="861" spans="1:61" x14ac:dyDescent="0.25">
      <c r="A861" s="9">
        <v>860</v>
      </c>
      <c r="B861" s="9" t="s">
        <v>183</v>
      </c>
      <c r="C861" s="9" t="s">
        <v>149</v>
      </c>
      <c r="D861" s="9" t="s">
        <v>309</v>
      </c>
      <c r="E861" s="9" t="s">
        <v>454</v>
      </c>
      <c r="F861" s="9" t="s">
        <v>455</v>
      </c>
      <c r="G861" s="9" t="s">
        <v>423</v>
      </c>
      <c r="H861" s="9" t="s">
        <v>422</v>
      </c>
      <c r="I861" s="9"/>
      <c r="J861" s="46" t="s">
        <v>5705</v>
      </c>
      <c r="K861" s="45"/>
      <c r="L861" s="45"/>
      <c r="BB861" t="s">
        <v>7345</v>
      </c>
      <c r="BC861" t="s">
        <v>301</v>
      </c>
      <c r="BD861">
        <v>8</v>
      </c>
      <c r="BE861" t="s">
        <v>338</v>
      </c>
      <c r="BG861">
        <v>860</v>
      </c>
      <c r="BH861" t="s">
        <v>325</v>
      </c>
      <c r="BI861" t="s">
        <v>348</v>
      </c>
    </row>
    <row r="862" spans="1:61" x14ac:dyDescent="0.25">
      <c r="A862" s="9">
        <v>861</v>
      </c>
      <c r="B862" s="9" t="s">
        <v>184</v>
      </c>
      <c r="C862" s="9" t="s">
        <v>150</v>
      </c>
      <c r="D862" s="9" t="s">
        <v>310</v>
      </c>
      <c r="E862" s="9" t="s">
        <v>454</v>
      </c>
      <c r="F862" s="9" t="s">
        <v>455</v>
      </c>
      <c r="G862" s="9" t="s">
        <v>412</v>
      </c>
      <c r="H862" s="9" t="s">
        <v>413</v>
      </c>
      <c r="I862" s="9"/>
      <c r="J862" s="45" t="s">
        <v>5703</v>
      </c>
      <c r="K862" s="45"/>
      <c r="L862" s="45"/>
      <c r="BB862" t="s">
        <v>7346</v>
      </c>
      <c r="BC862" t="s">
        <v>301</v>
      </c>
      <c r="BD862">
        <v>9</v>
      </c>
      <c r="BE862" t="s">
        <v>339</v>
      </c>
      <c r="BG862">
        <v>861</v>
      </c>
      <c r="BH862" t="s">
        <v>326</v>
      </c>
      <c r="BI862" t="s">
        <v>349</v>
      </c>
    </row>
    <row r="863" spans="1:61" x14ac:dyDescent="0.25">
      <c r="A863" s="9">
        <v>862</v>
      </c>
      <c r="B863" s="9" t="s">
        <v>185</v>
      </c>
      <c r="C863" s="9" t="s">
        <v>151</v>
      </c>
      <c r="D863" s="9" t="s">
        <v>311</v>
      </c>
      <c r="E863" s="9" t="s">
        <v>456</v>
      </c>
      <c r="F863" s="9" t="s">
        <v>457</v>
      </c>
      <c r="G863" s="9" t="s">
        <v>416</v>
      </c>
      <c r="H863" s="9" t="s">
        <v>412</v>
      </c>
      <c r="I863" s="9"/>
      <c r="J863" s="45" t="s">
        <v>696</v>
      </c>
      <c r="K863" s="45"/>
      <c r="L863" s="45"/>
      <c r="BB863" t="s">
        <v>7347</v>
      </c>
      <c r="BC863" t="s">
        <v>301</v>
      </c>
      <c r="BD863">
        <v>10</v>
      </c>
      <c r="BE863" t="s">
        <v>340</v>
      </c>
      <c r="BG863">
        <v>862</v>
      </c>
      <c r="BH863" t="s">
        <v>327</v>
      </c>
      <c r="BI863" t="s">
        <v>350</v>
      </c>
    </row>
    <row r="864" spans="1:61" x14ac:dyDescent="0.25">
      <c r="A864" s="9">
        <v>863</v>
      </c>
      <c r="B864" s="9" t="s">
        <v>186</v>
      </c>
      <c r="C864" s="9" t="s">
        <v>152</v>
      </c>
      <c r="D864" s="9" t="s">
        <v>312</v>
      </c>
      <c r="E864" s="9" t="s">
        <v>456</v>
      </c>
      <c r="F864" s="9" t="s">
        <v>457</v>
      </c>
      <c r="G864" s="9" t="s">
        <v>417</v>
      </c>
      <c r="H864" s="9" t="s">
        <v>417</v>
      </c>
      <c r="I864" s="9"/>
      <c r="J864" s="45" t="s">
        <v>696</v>
      </c>
      <c r="K864" s="45"/>
      <c r="L864" s="45"/>
      <c r="BB864" t="s">
        <v>7348</v>
      </c>
      <c r="BC864" t="s">
        <v>301</v>
      </c>
      <c r="BD864">
        <v>11</v>
      </c>
      <c r="BE864" t="s">
        <v>341</v>
      </c>
      <c r="BG864">
        <v>863</v>
      </c>
      <c r="BH864" t="s">
        <v>328</v>
      </c>
      <c r="BI864" t="s">
        <v>351</v>
      </c>
    </row>
    <row r="865" spans="1:61" x14ac:dyDescent="0.25">
      <c r="A865" s="9">
        <v>864</v>
      </c>
      <c r="B865" s="9" t="s">
        <v>176</v>
      </c>
      <c r="C865" s="9" t="s">
        <v>153</v>
      </c>
      <c r="D865" s="9" t="s">
        <v>313</v>
      </c>
      <c r="E865" s="9" t="s">
        <v>458</v>
      </c>
      <c r="F865" s="9" t="s">
        <v>459</v>
      </c>
      <c r="G865" s="9" t="s">
        <v>412</v>
      </c>
      <c r="H865" s="9" t="s">
        <v>416</v>
      </c>
      <c r="I865" s="9"/>
      <c r="J865" s="45" t="s">
        <v>5704</v>
      </c>
      <c r="K865" s="45"/>
      <c r="L865" s="45"/>
      <c r="BB865" t="s">
        <v>7349</v>
      </c>
      <c r="BC865" t="s">
        <v>301</v>
      </c>
      <c r="BD865">
        <v>12</v>
      </c>
      <c r="BE865" t="s">
        <v>342</v>
      </c>
      <c r="BG865">
        <v>864</v>
      </c>
      <c r="BH865" t="s">
        <v>329</v>
      </c>
      <c r="BI865" t="s">
        <v>352</v>
      </c>
    </row>
    <row r="866" spans="1:61" x14ac:dyDescent="0.25">
      <c r="A866" s="9">
        <v>865</v>
      </c>
      <c r="B866" s="9" t="s">
        <v>177</v>
      </c>
      <c r="C866" s="9" t="s">
        <v>154</v>
      </c>
      <c r="D866" s="9" t="s">
        <v>314</v>
      </c>
      <c r="E866" s="9" t="s">
        <v>458</v>
      </c>
      <c r="F866" s="9" t="s">
        <v>459</v>
      </c>
      <c r="G866" s="9" t="s">
        <v>413</v>
      </c>
      <c r="H866" s="9" t="s">
        <v>412</v>
      </c>
      <c r="I866" s="9"/>
      <c r="J866" s="45" t="s">
        <v>696</v>
      </c>
      <c r="K866" s="45"/>
      <c r="L866" s="45"/>
      <c r="BB866" t="s">
        <v>7350</v>
      </c>
      <c r="BC866" t="s">
        <v>302</v>
      </c>
      <c r="BD866">
        <v>1</v>
      </c>
      <c r="BE866" t="s">
        <v>343</v>
      </c>
      <c r="BG866">
        <v>865</v>
      </c>
      <c r="BH866" t="s">
        <v>330</v>
      </c>
      <c r="BI866" t="s">
        <v>293</v>
      </c>
    </row>
    <row r="867" spans="1:61" x14ac:dyDescent="0.25">
      <c r="A867" s="9">
        <v>866</v>
      </c>
      <c r="B867" s="9" t="s">
        <v>179</v>
      </c>
      <c r="C867" s="9" t="s">
        <v>155</v>
      </c>
      <c r="D867" s="9" t="s">
        <v>315</v>
      </c>
      <c r="E867" s="9" t="s">
        <v>460</v>
      </c>
      <c r="F867" s="9" t="s">
        <v>461</v>
      </c>
      <c r="G867" s="9" t="s">
        <v>422</v>
      </c>
      <c r="H867" s="9" t="s">
        <v>423</v>
      </c>
      <c r="I867" s="9"/>
      <c r="J867" s="45" t="s">
        <v>5703</v>
      </c>
      <c r="K867" s="45"/>
      <c r="L867" s="45"/>
      <c r="BB867" t="s">
        <v>7351</v>
      </c>
      <c r="BC867" t="s">
        <v>302</v>
      </c>
      <c r="BD867">
        <v>2</v>
      </c>
      <c r="BE867" t="s">
        <v>344</v>
      </c>
      <c r="BG867">
        <v>866</v>
      </c>
      <c r="BH867" t="s">
        <v>331</v>
      </c>
      <c r="BI867" t="s">
        <v>294</v>
      </c>
    </row>
    <row r="868" spans="1:61" x14ac:dyDescent="0.25">
      <c r="A868" s="9">
        <v>867</v>
      </c>
      <c r="B868" s="9" t="s">
        <v>180</v>
      </c>
      <c r="C868" s="9" t="s">
        <v>156</v>
      </c>
      <c r="D868" s="9" t="s">
        <v>316</v>
      </c>
      <c r="E868" s="9" t="s">
        <v>460</v>
      </c>
      <c r="F868" s="9" t="s">
        <v>461</v>
      </c>
      <c r="G868" s="9" t="s">
        <v>424</v>
      </c>
      <c r="H868" s="9" t="s">
        <v>425</v>
      </c>
      <c r="I868" s="9"/>
      <c r="J868" s="45" t="s">
        <v>696</v>
      </c>
      <c r="K868" s="45"/>
      <c r="L868" s="45"/>
      <c r="BB868" t="s">
        <v>7352</v>
      </c>
      <c r="BC868" t="s">
        <v>302</v>
      </c>
      <c r="BD868">
        <v>3</v>
      </c>
      <c r="BE868" t="s">
        <v>345</v>
      </c>
      <c r="BG868">
        <v>867</v>
      </c>
      <c r="BH868" t="s">
        <v>332</v>
      </c>
      <c r="BI868" t="s">
        <v>295</v>
      </c>
    </row>
    <row r="869" spans="1:61" x14ac:dyDescent="0.25">
      <c r="A869" s="9">
        <v>868</v>
      </c>
      <c r="B869" s="9" t="s">
        <v>181</v>
      </c>
      <c r="C869" s="9" t="s">
        <v>157</v>
      </c>
      <c r="D869" s="9" t="s">
        <v>317</v>
      </c>
      <c r="E869" s="9" t="s">
        <v>462</v>
      </c>
      <c r="F869" s="9" t="s">
        <v>463</v>
      </c>
      <c r="G869" s="9" t="s">
        <v>425</v>
      </c>
      <c r="H869" s="9" t="s">
        <v>424</v>
      </c>
      <c r="I869" s="9"/>
      <c r="J869" s="46" t="s">
        <v>5705</v>
      </c>
      <c r="K869" s="45"/>
      <c r="L869" s="45"/>
      <c r="BB869" t="s">
        <v>7353</v>
      </c>
      <c r="BC869" t="s">
        <v>302</v>
      </c>
      <c r="BD869">
        <v>4</v>
      </c>
      <c r="BE869" t="s">
        <v>346</v>
      </c>
      <c r="BG869">
        <v>868</v>
      </c>
      <c r="BH869" t="s">
        <v>333</v>
      </c>
      <c r="BI869" t="s">
        <v>296</v>
      </c>
    </row>
    <row r="870" spans="1:61" x14ac:dyDescent="0.25">
      <c r="A870" s="9">
        <v>869</v>
      </c>
      <c r="B870" s="9" t="s">
        <v>182</v>
      </c>
      <c r="C870" s="9" t="s">
        <v>158</v>
      </c>
      <c r="D870" s="9" t="s">
        <v>318</v>
      </c>
      <c r="E870" s="9" t="s">
        <v>462</v>
      </c>
      <c r="F870" s="9" t="s">
        <v>463</v>
      </c>
      <c r="G870" s="9" t="s">
        <v>423</v>
      </c>
      <c r="H870" s="9" t="s">
        <v>422</v>
      </c>
      <c r="I870" s="9"/>
      <c r="J870" s="45" t="s">
        <v>5703</v>
      </c>
      <c r="K870" s="45"/>
      <c r="L870" s="45"/>
      <c r="BB870" t="s">
        <v>7354</v>
      </c>
      <c r="BC870" t="s">
        <v>302</v>
      </c>
      <c r="BD870">
        <v>5</v>
      </c>
      <c r="BE870" t="s">
        <v>347</v>
      </c>
      <c r="BG870">
        <v>869</v>
      </c>
      <c r="BH870" t="s">
        <v>334</v>
      </c>
      <c r="BI870" t="s">
        <v>297</v>
      </c>
    </row>
    <row r="871" spans="1:61" x14ac:dyDescent="0.25">
      <c r="A871" s="9">
        <v>870</v>
      </c>
      <c r="B871" s="9" t="s">
        <v>183</v>
      </c>
      <c r="C871" s="9" t="s">
        <v>147</v>
      </c>
      <c r="D871" s="9" t="s">
        <v>319</v>
      </c>
      <c r="E871" s="9" t="s">
        <v>464</v>
      </c>
      <c r="F871" s="9" t="s">
        <v>465</v>
      </c>
      <c r="G871" s="9" t="s">
        <v>412</v>
      </c>
      <c r="H871" s="9" t="s">
        <v>413</v>
      </c>
      <c r="I871" s="9"/>
      <c r="J871" s="45" t="s">
        <v>696</v>
      </c>
      <c r="K871" s="45"/>
      <c r="L871" s="45"/>
      <c r="BB871" t="s">
        <v>7355</v>
      </c>
      <c r="BC871" t="s">
        <v>302</v>
      </c>
      <c r="BD871">
        <v>6</v>
      </c>
      <c r="BE871" t="s">
        <v>348</v>
      </c>
      <c r="BG871">
        <v>870</v>
      </c>
      <c r="BH871" t="s">
        <v>335</v>
      </c>
      <c r="BI871" t="s">
        <v>298</v>
      </c>
    </row>
    <row r="872" spans="1:61" x14ac:dyDescent="0.25">
      <c r="A872" s="9">
        <v>871</v>
      </c>
      <c r="B872" s="9" t="s">
        <v>184</v>
      </c>
      <c r="C872" s="9" t="s">
        <v>148</v>
      </c>
      <c r="D872" s="9" t="s">
        <v>320</v>
      </c>
      <c r="E872" s="9" t="s">
        <v>464</v>
      </c>
      <c r="F872" s="9" t="s">
        <v>465</v>
      </c>
      <c r="G872" s="9" t="s">
        <v>416</v>
      </c>
      <c r="H872" s="9" t="s">
        <v>412</v>
      </c>
      <c r="I872" s="9"/>
      <c r="J872" s="45" t="s">
        <v>696</v>
      </c>
      <c r="K872" s="45"/>
      <c r="L872" s="45"/>
      <c r="BB872" t="s">
        <v>7356</v>
      </c>
      <c r="BC872" t="s">
        <v>302</v>
      </c>
      <c r="BD872">
        <v>7</v>
      </c>
      <c r="BE872" t="s">
        <v>349</v>
      </c>
      <c r="BG872">
        <v>871</v>
      </c>
      <c r="BH872" t="s">
        <v>336</v>
      </c>
      <c r="BI872" t="s">
        <v>299</v>
      </c>
    </row>
    <row r="873" spans="1:61" x14ac:dyDescent="0.25">
      <c r="A873" s="9">
        <v>872</v>
      </c>
      <c r="B873" s="9" t="s">
        <v>185</v>
      </c>
      <c r="C873" s="9" t="s">
        <v>149</v>
      </c>
      <c r="D873" s="9" t="s">
        <v>321</v>
      </c>
      <c r="E873" s="9" t="s">
        <v>466</v>
      </c>
      <c r="F873" s="9" t="s">
        <v>467</v>
      </c>
      <c r="G873" s="9" t="s">
        <v>417</v>
      </c>
      <c r="H873" s="9" t="s">
        <v>417</v>
      </c>
      <c r="I873" s="9"/>
      <c r="J873" s="45" t="s">
        <v>5704</v>
      </c>
      <c r="K873" s="45"/>
      <c r="L873" s="45"/>
      <c r="BB873" t="s">
        <v>7357</v>
      </c>
      <c r="BC873" t="s">
        <v>302</v>
      </c>
      <c r="BD873">
        <v>8</v>
      </c>
      <c r="BE873" t="s">
        <v>350</v>
      </c>
      <c r="BG873">
        <v>872</v>
      </c>
      <c r="BH873" t="s">
        <v>337</v>
      </c>
      <c r="BI873" t="s">
        <v>300</v>
      </c>
    </row>
    <row r="874" spans="1:61" x14ac:dyDescent="0.25">
      <c r="A874" s="9">
        <v>873</v>
      </c>
      <c r="B874" s="9" t="s">
        <v>186</v>
      </c>
      <c r="C874" s="9" t="s">
        <v>150</v>
      </c>
      <c r="D874" s="9" t="s">
        <v>322</v>
      </c>
      <c r="E874" s="9" t="s">
        <v>466</v>
      </c>
      <c r="F874" s="9" t="s">
        <v>467</v>
      </c>
      <c r="G874" s="9" t="s">
        <v>412</v>
      </c>
      <c r="H874" s="9" t="s">
        <v>416</v>
      </c>
      <c r="I874" s="9"/>
      <c r="J874" s="45" t="s">
        <v>696</v>
      </c>
      <c r="K874" s="45"/>
      <c r="L874" s="45"/>
      <c r="BB874" t="s">
        <v>7358</v>
      </c>
      <c r="BC874" t="s">
        <v>302</v>
      </c>
      <c r="BD874">
        <v>9</v>
      </c>
      <c r="BE874" t="s">
        <v>351</v>
      </c>
      <c r="BG874">
        <v>873</v>
      </c>
      <c r="BH874" t="s">
        <v>338</v>
      </c>
      <c r="BI874" t="s">
        <v>301</v>
      </c>
    </row>
    <row r="875" spans="1:61" x14ac:dyDescent="0.25">
      <c r="A875" s="9">
        <v>874</v>
      </c>
      <c r="B875" s="9" t="s">
        <v>176</v>
      </c>
      <c r="C875" s="9" t="s">
        <v>151</v>
      </c>
      <c r="D875" s="9" t="s">
        <v>323</v>
      </c>
      <c r="E875" s="9" t="s">
        <v>468</v>
      </c>
      <c r="F875" s="9" t="s">
        <v>469</v>
      </c>
      <c r="G875" s="9" t="s">
        <v>413</v>
      </c>
      <c r="H875" s="9" t="s">
        <v>412</v>
      </c>
      <c r="I875" s="9"/>
      <c r="J875" s="45" t="s">
        <v>5703</v>
      </c>
      <c r="K875" s="45"/>
      <c r="L875" s="45"/>
      <c r="BB875" t="s">
        <v>7359</v>
      </c>
      <c r="BC875" t="s">
        <v>302</v>
      </c>
      <c r="BD875">
        <v>10</v>
      </c>
      <c r="BE875" t="s">
        <v>352</v>
      </c>
      <c r="BG875">
        <v>874</v>
      </c>
      <c r="BH875" t="s">
        <v>339</v>
      </c>
      <c r="BI875" t="s">
        <v>302</v>
      </c>
    </row>
    <row r="876" spans="1:61" x14ac:dyDescent="0.25">
      <c r="A876" s="9">
        <v>875</v>
      </c>
      <c r="B876" s="9" t="s">
        <v>177</v>
      </c>
      <c r="C876" s="9" t="s">
        <v>152</v>
      </c>
      <c r="D876" s="9" t="s">
        <v>324</v>
      </c>
      <c r="E876" s="9" t="s">
        <v>468</v>
      </c>
      <c r="F876" s="9" t="s">
        <v>469</v>
      </c>
      <c r="G876" s="9" t="s">
        <v>422</v>
      </c>
      <c r="H876" s="9" t="s">
        <v>423</v>
      </c>
      <c r="I876" s="9"/>
      <c r="J876" s="45" t="s">
        <v>696</v>
      </c>
      <c r="K876" s="45"/>
      <c r="L876" s="45"/>
      <c r="BB876" t="s">
        <v>7360</v>
      </c>
      <c r="BC876" t="s">
        <v>302</v>
      </c>
      <c r="BD876">
        <v>11</v>
      </c>
      <c r="BE876" t="s">
        <v>293</v>
      </c>
      <c r="BG876">
        <v>875</v>
      </c>
      <c r="BH876" t="s">
        <v>340</v>
      </c>
      <c r="BI876" t="s">
        <v>303</v>
      </c>
    </row>
    <row r="877" spans="1:61" x14ac:dyDescent="0.25">
      <c r="A877" s="9">
        <v>876</v>
      </c>
      <c r="B877" s="9" t="s">
        <v>179</v>
      </c>
      <c r="C877" s="9" t="s">
        <v>153</v>
      </c>
      <c r="D877" s="9" t="s">
        <v>325</v>
      </c>
      <c r="E877" s="9" t="s">
        <v>470</v>
      </c>
      <c r="F877" s="3" t="s">
        <v>5707</v>
      </c>
      <c r="G877" s="9" t="s">
        <v>424</v>
      </c>
      <c r="H877" s="9" t="s">
        <v>425</v>
      </c>
      <c r="I877" s="9"/>
      <c r="J877" s="46" t="s">
        <v>5705</v>
      </c>
      <c r="K877" s="45"/>
      <c r="L877" s="45"/>
      <c r="BB877" t="s">
        <v>7361</v>
      </c>
      <c r="BC877" t="s">
        <v>302</v>
      </c>
      <c r="BD877">
        <v>12</v>
      </c>
      <c r="BE877" t="s">
        <v>294</v>
      </c>
      <c r="BG877">
        <v>876</v>
      </c>
      <c r="BH877" t="s">
        <v>341</v>
      </c>
      <c r="BI877" t="s">
        <v>304</v>
      </c>
    </row>
    <row r="878" spans="1:61" x14ac:dyDescent="0.25">
      <c r="A878" s="9">
        <v>877</v>
      </c>
      <c r="B878" s="9" t="s">
        <v>180</v>
      </c>
      <c r="C878" s="9" t="s">
        <v>154</v>
      </c>
      <c r="D878" s="9" t="s">
        <v>326</v>
      </c>
      <c r="E878" s="9" t="s">
        <v>470</v>
      </c>
      <c r="F878" s="3" t="s">
        <v>5707</v>
      </c>
      <c r="G878" s="9" t="s">
        <v>425</v>
      </c>
      <c r="H878" s="9" t="s">
        <v>424</v>
      </c>
      <c r="I878" s="9"/>
      <c r="J878" s="45" t="s">
        <v>5703</v>
      </c>
      <c r="K878" s="45"/>
      <c r="L878" s="45"/>
      <c r="BB878" t="s">
        <v>7362</v>
      </c>
      <c r="BC878" t="s">
        <v>303</v>
      </c>
      <c r="BD878">
        <v>1</v>
      </c>
      <c r="BE878" t="s">
        <v>295</v>
      </c>
      <c r="BG878">
        <v>877</v>
      </c>
      <c r="BH878" t="s">
        <v>342</v>
      </c>
      <c r="BI878" t="s">
        <v>305</v>
      </c>
    </row>
    <row r="879" spans="1:61" x14ac:dyDescent="0.25">
      <c r="A879" s="9">
        <v>878</v>
      </c>
      <c r="B879" s="9" t="s">
        <v>181</v>
      </c>
      <c r="C879" s="9" t="s">
        <v>155</v>
      </c>
      <c r="D879" s="9" t="s">
        <v>327</v>
      </c>
      <c r="E879" s="9" t="s">
        <v>471</v>
      </c>
      <c r="F879" s="9" t="s">
        <v>472</v>
      </c>
      <c r="G879" s="9" t="s">
        <v>423</v>
      </c>
      <c r="H879" s="9" t="s">
        <v>422</v>
      </c>
      <c r="I879" s="9"/>
      <c r="J879" s="45" t="s">
        <v>696</v>
      </c>
      <c r="K879" s="45"/>
      <c r="L879" s="45"/>
      <c r="BB879" t="s">
        <v>7363</v>
      </c>
      <c r="BC879" t="s">
        <v>303</v>
      </c>
      <c r="BD879">
        <v>2</v>
      </c>
      <c r="BE879" t="s">
        <v>296</v>
      </c>
      <c r="BG879">
        <v>878</v>
      </c>
      <c r="BH879" t="s">
        <v>343</v>
      </c>
      <c r="BI879" t="s">
        <v>306</v>
      </c>
    </row>
    <row r="880" spans="1:61" x14ac:dyDescent="0.25">
      <c r="A880" s="9">
        <v>879</v>
      </c>
      <c r="B880" s="9" t="s">
        <v>182</v>
      </c>
      <c r="C880" s="9" t="s">
        <v>156</v>
      </c>
      <c r="D880" s="9" t="s">
        <v>328</v>
      </c>
      <c r="E880" s="9" t="s">
        <v>471</v>
      </c>
      <c r="F880" s="9" t="s">
        <v>472</v>
      </c>
      <c r="G880" s="9" t="s">
        <v>412</v>
      </c>
      <c r="H880" s="9" t="s">
        <v>413</v>
      </c>
      <c r="I880" s="9"/>
      <c r="J880" s="45" t="s">
        <v>696</v>
      </c>
      <c r="K880" s="45"/>
      <c r="L880" s="45"/>
      <c r="BB880" t="s">
        <v>7364</v>
      </c>
      <c r="BC880" t="s">
        <v>303</v>
      </c>
      <c r="BD880">
        <v>3</v>
      </c>
      <c r="BE880" t="s">
        <v>297</v>
      </c>
      <c r="BG880">
        <v>879</v>
      </c>
      <c r="BH880" t="s">
        <v>344</v>
      </c>
      <c r="BI880" t="s">
        <v>307</v>
      </c>
    </row>
    <row r="881" spans="1:61" x14ac:dyDescent="0.25">
      <c r="A881" s="9">
        <v>880</v>
      </c>
      <c r="B881" s="9" t="s">
        <v>183</v>
      </c>
      <c r="C881" s="9" t="s">
        <v>157</v>
      </c>
      <c r="D881" s="9" t="s">
        <v>329</v>
      </c>
      <c r="E881" s="9" t="s">
        <v>473</v>
      </c>
      <c r="F881" s="9" t="s">
        <v>474</v>
      </c>
      <c r="G881" s="9" t="s">
        <v>416</v>
      </c>
      <c r="H881" s="9" t="s">
        <v>412</v>
      </c>
      <c r="I881" s="9"/>
      <c r="J881" s="45" t="s">
        <v>5704</v>
      </c>
      <c r="K881" s="45"/>
      <c r="L881" s="45"/>
      <c r="BB881" t="s">
        <v>7365</v>
      </c>
      <c r="BC881" t="s">
        <v>303</v>
      </c>
      <c r="BD881">
        <v>4</v>
      </c>
      <c r="BE881" t="s">
        <v>298</v>
      </c>
      <c r="BG881">
        <v>880</v>
      </c>
      <c r="BH881" t="s">
        <v>345</v>
      </c>
      <c r="BI881" t="s">
        <v>308</v>
      </c>
    </row>
    <row r="882" spans="1:61" x14ac:dyDescent="0.25">
      <c r="A882" s="9">
        <v>881</v>
      </c>
      <c r="B882" s="9" t="s">
        <v>184</v>
      </c>
      <c r="C882" s="9" t="s">
        <v>158</v>
      </c>
      <c r="D882" s="9" t="s">
        <v>330</v>
      </c>
      <c r="E882" s="9" t="s">
        <v>473</v>
      </c>
      <c r="F882" s="9" t="s">
        <v>474</v>
      </c>
      <c r="G882" s="9" t="s">
        <v>417</v>
      </c>
      <c r="H882" s="9" t="s">
        <v>417</v>
      </c>
      <c r="I882" s="9"/>
      <c r="J882" s="45" t="s">
        <v>696</v>
      </c>
      <c r="K882" s="45"/>
      <c r="L882" s="45"/>
      <c r="BB882" t="s">
        <v>7366</v>
      </c>
      <c r="BC882" t="s">
        <v>303</v>
      </c>
      <c r="BD882">
        <v>5</v>
      </c>
      <c r="BE882" t="s">
        <v>299</v>
      </c>
      <c r="BG882">
        <v>881</v>
      </c>
      <c r="BH882" t="s">
        <v>346</v>
      </c>
      <c r="BI882" t="s">
        <v>309</v>
      </c>
    </row>
    <row r="883" spans="1:61" x14ac:dyDescent="0.25">
      <c r="A883" s="9">
        <v>882</v>
      </c>
      <c r="B883" s="9" t="s">
        <v>185</v>
      </c>
      <c r="C883" s="9" t="s">
        <v>147</v>
      </c>
      <c r="D883" s="9" t="s">
        <v>331</v>
      </c>
      <c r="E883" s="9" t="s">
        <v>475</v>
      </c>
      <c r="F883" s="9" t="s">
        <v>476</v>
      </c>
      <c r="G883" s="9" t="s">
        <v>412</v>
      </c>
      <c r="H883" s="9" t="s">
        <v>416</v>
      </c>
      <c r="I883" s="9"/>
      <c r="J883" s="45" t="s">
        <v>696</v>
      </c>
      <c r="K883" s="45"/>
      <c r="L883" s="45"/>
      <c r="BB883" t="s">
        <v>7367</v>
      </c>
      <c r="BC883" t="s">
        <v>303</v>
      </c>
      <c r="BD883">
        <v>6</v>
      </c>
      <c r="BE883" t="s">
        <v>300</v>
      </c>
      <c r="BG883">
        <v>882</v>
      </c>
      <c r="BH883" t="s">
        <v>347</v>
      </c>
      <c r="BI883" t="s">
        <v>310</v>
      </c>
    </row>
    <row r="884" spans="1:61" x14ac:dyDescent="0.25">
      <c r="A884" s="9">
        <v>883</v>
      </c>
      <c r="B884" s="9" t="s">
        <v>186</v>
      </c>
      <c r="C884" s="9" t="s">
        <v>148</v>
      </c>
      <c r="D884" s="9" t="s">
        <v>332</v>
      </c>
      <c r="E884" s="9" t="s">
        <v>475</v>
      </c>
      <c r="F884" s="9" t="s">
        <v>476</v>
      </c>
      <c r="G884" s="9" t="s">
        <v>413</v>
      </c>
      <c r="H884" s="9" t="s">
        <v>412</v>
      </c>
      <c r="I884" s="9"/>
      <c r="J884" s="45" t="s">
        <v>5703</v>
      </c>
      <c r="K884" s="45"/>
      <c r="L884" s="45"/>
      <c r="BB884" t="s">
        <v>7368</v>
      </c>
      <c r="BC884" t="s">
        <v>303</v>
      </c>
      <c r="BD884">
        <v>7</v>
      </c>
      <c r="BE884" t="s">
        <v>301</v>
      </c>
      <c r="BG884">
        <v>883</v>
      </c>
      <c r="BH884" t="s">
        <v>348</v>
      </c>
      <c r="BI884" t="s">
        <v>311</v>
      </c>
    </row>
    <row r="885" spans="1:61" x14ac:dyDescent="0.25">
      <c r="A885" s="9">
        <v>884</v>
      </c>
      <c r="B885" s="9" t="s">
        <v>176</v>
      </c>
      <c r="C885" s="9" t="s">
        <v>149</v>
      </c>
      <c r="D885" s="9" t="s">
        <v>333</v>
      </c>
      <c r="E885" s="9" t="s">
        <v>410</v>
      </c>
      <c r="F885" s="9" t="s">
        <v>411</v>
      </c>
      <c r="G885" s="9" t="s">
        <v>422</v>
      </c>
      <c r="H885" s="9" t="s">
        <v>423</v>
      </c>
      <c r="I885" s="9"/>
      <c r="J885" s="46" t="s">
        <v>5705</v>
      </c>
      <c r="K885" s="45"/>
      <c r="L885" s="45"/>
      <c r="BB885" t="s">
        <v>7369</v>
      </c>
      <c r="BC885" t="s">
        <v>303</v>
      </c>
      <c r="BD885">
        <v>8</v>
      </c>
      <c r="BE885" t="s">
        <v>302</v>
      </c>
      <c r="BG885">
        <v>884</v>
      </c>
      <c r="BH885" t="s">
        <v>349</v>
      </c>
      <c r="BI885" t="s">
        <v>312</v>
      </c>
    </row>
    <row r="886" spans="1:61" x14ac:dyDescent="0.25">
      <c r="A886" s="9">
        <v>885</v>
      </c>
      <c r="B886" s="9" t="s">
        <v>177</v>
      </c>
      <c r="C886" s="9" t="s">
        <v>150</v>
      </c>
      <c r="D886" s="9" t="s">
        <v>334</v>
      </c>
      <c r="E886" s="9" t="s">
        <v>410</v>
      </c>
      <c r="F886" s="9" t="s">
        <v>411</v>
      </c>
      <c r="G886" s="9" t="s">
        <v>412</v>
      </c>
      <c r="H886" s="9" t="s">
        <v>413</v>
      </c>
      <c r="I886" s="9"/>
      <c r="J886" s="45" t="s">
        <v>5703</v>
      </c>
      <c r="K886" s="45"/>
      <c r="L886" s="45"/>
      <c r="BB886" t="s">
        <v>7370</v>
      </c>
      <c r="BC886" t="s">
        <v>303</v>
      </c>
      <c r="BD886">
        <v>9</v>
      </c>
      <c r="BE886" t="s">
        <v>303</v>
      </c>
      <c r="BG886">
        <v>885</v>
      </c>
      <c r="BH886" t="s">
        <v>350</v>
      </c>
      <c r="BI886" t="s">
        <v>313</v>
      </c>
    </row>
    <row r="887" spans="1:61" x14ac:dyDescent="0.25">
      <c r="A887" s="9">
        <v>886</v>
      </c>
      <c r="B887" s="9" t="s">
        <v>179</v>
      </c>
      <c r="C887" s="9" t="s">
        <v>151</v>
      </c>
      <c r="D887" s="9" t="s">
        <v>335</v>
      </c>
      <c r="E887" s="9" t="s">
        <v>414</v>
      </c>
      <c r="F887" s="9" t="s">
        <v>415</v>
      </c>
      <c r="G887" s="9" t="s">
        <v>416</v>
      </c>
      <c r="H887" s="9" t="s">
        <v>412</v>
      </c>
      <c r="I887" s="9"/>
      <c r="J887" s="45" t="s">
        <v>696</v>
      </c>
      <c r="K887" s="45"/>
      <c r="L887" s="45"/>
      <c r="BB887" t="s">
        <v>7371</v>
      </c>
      <c r="BC887" t="s">
        <v>303</v>
      </c>
      <c r="BD887">
        <v>10</v>
      </c>
      <c r="BE887" t="s">
        <v>304</v>
      </c>
      <c r="BG887">
        <v>886</v>
      </c>
      <c r="BH887" t="s">
        <v>351</v>
      </c>
      <c r="BI887" t="s">
        <v>314</v>
      </c>
    </row>
    <row r="888" spans="1:61" x14ac:dyDescent="0.25">
      <c r="A888" s="9">
        <v>887</v>
      </c>
      <c r="B888" s="9" t="s">
        <v>180</v>
      </c>
      <c r="C888" s="9" t="s">
        <v>152</v>
      </c>
      <c r="D888" s="9" t="s">
        <v>336</v>
      </c>
      <c r="E888" s="9" t="s">
        <v>414</v>
      </c>
      <c r="F888" s="9" t="s">
        <v>415</v>
      </c>
      <c r="G888" s="9" t="s">
        <v>417</v>
      </c>
      <c r="H888" s="9" t="s">
        <v>417</v>
      </c>
      <c r="I888" s="9"/>
      <c r="J888" s="45" t="s">
        <v>696</v>
      </c>
      <c r="K888" s="45"/>
      <c r="L888" s="45"/>
      <c r="BB888" t="s">
        <v>7372</v>
      </c>
      <c r="BC888" t="s">
        <v>303</v>
      </c>
      <c r="BD888">
        <v>11</v>
      </c>
      <c r="BE888" t="s">
        <v>305</v>
      </c>
      <c r="BG888">
        <v>887</v>
      </c>
      <c r="BH888" t="s">
        <v>352</v>
      </c>
      <c r="BI888" t="s">
        <v>315</v>
      </c>
    </row>
    <row r="889" spans="1:61" x14ac:dyDescent="0.25">
      <c r="A889" s="9">
        <v>888</v>
      </c>
      <c r="B889" s="9" t="s">
        <v>181</v>
      </c>
      <c r="C889" s="9" t="s">
        <v>153</v>
      </c>
      <c r="D889" s="9" t="s">
        <v>337</v>
      </c>
      <c r="E889" s="9" t="s">
        <v>418</v>
      </c>
      <c r="F889" s="9" t="s">
        <v>419</v>
      </c>
      <c r="G889" s="9" t="s">
        <v>412</v>
      </c>
      <c r="H889" s="9" t="s">
        <v>416</v>
      </c>
      <c r="I889" s="9"/>
      <c r="J889" s="45" t="s">
        <v>5704</v>
      </c>
      <c r="K889" s="45"/>
      <c r="L889" s="45"/>
      <c r="BB889" t="s">
        <v>7373</v>
      </c>
      <c r="BC889" t="s">
        <v>303</v>
      </c>
      <c r="BD889">
        <v>12</v>
      </c>
      <c r="BE889" t="s">
        <v>306</v>
      </c>
      <c r="BG889">
        <v>888</v>
      </c>
      <c r="BH889" t="s">
        <v>293</v>
      </c>
      <c r="BI889" t="s">
        <v>316</v>
      </c>
    </row>
    <row r="890" spans="1:61" x14ac:dyDescent="0.25">
      <c r="A890" s="9">
        <v>889</v>
      </c>
      <c r="B890" s="9" t="s">
        <v>182</v>
      </c>
      <c r="C890" s="9" t="s">
        <v>154</v>
      </c>
      <c r="D890" s="9" t="s">
        <v>338</v>
      </c>
      <c r="E890" s="9" t="s">
        <v>418</v>
      </c>
      <c r="F890" s="9" t="s">
        <v>419</v>
      </c>
      <c r="G890" s="9" t="s">
        <v>413</v>
      </c>
      <c r="H890" s="9" t="s">
        <v>412</v>
      </c>
      <c r="I890" s="9"/>
      <c r="J890" s="45" t="s">
        <v>696</v>
      </c>
      <c r="K890" s="45"/>
      <c r="L890" s="45"/>
      <c r="BB890" t="s">
        <v>7374</v>
      </c>
      <c r="BC890" t="s">
        <v>304</v>
      </c>
      <c r="BD890">
        <v>1</v>
      </c>
      <c r="BE890" t="s">
        <v>307</v>
      </c>
      <c r="BG890">
        <v>889</v>
      </c>
      <c r="BH890" t="s">
        <v>294</v>
      </c>
      <c r="BI890" t="s">
        <v>317</v>
      </c>
    </row>
    <row r="891" spans="1:61" x14ac:dyDescent="0.25">
      <c r="A891" s="9">
        <v>890</v>
      </c>
      <c r="B891" s="9" t="s">
        <v>183</v>
      </c>
      <c r="C891" s="9" t="s">
        <v>155</v>
      </c>
      <c r="D891" s="9" t="s">
        <v>339</v>
      </c>
      <c r="E891" s="9" t="s">
        <v>420</v>
      </c>
      <c r="F891" s="9" t="s">
        <v>421</v>
      </c>
      <c r="G891" s="9" t="s">
        <v>422</v>
      </c>
      <c r="H891" s="9" t="s">
        <v>423</v>
      </c>
      <c r="I891" s="9"/>
      <c r="J891" s="45" t="s">
        <v>696</v>
      </c>
      <c r="K891" s="45"/>
      <c r="L891" s="45"/>
      <c r="BB891" t="s">
        <v>7375</v>
      </c>
      <c r="BC891" t="s">
        <v>304</v>
      </c>
      <c r="BD891">
        <v>2</v>
      </c>
      <c r="BE891" t="s">
        <v>308</v>
      </c>
      <c r="BG891">
        <v>890</v>
      </c>
      <c r="BH891" t="s">
        <v>295</v>
      </c>
      <c r="BI891" t="s">
        <v>318</v>
      </c>
    </row>
    <row r="892" spans="1:61" x14ac:dyDescent="0.25">
      <c r="A892" s="9">
        <v>891</v>
      </c>
      <c r="B892" s="9" t="s">
        <v>184</v>
      </c>
      <c r="C892" s="9" t="s">
        <v>156</v>
      </c>
      <c r="D892" s="9" t="s">
        <v>340</v>
      </c>
      <c r="E892" s="9" t="s">
        <v>420</v>
      </c>
      <c r="F892" s="9" t="s">
        <v>421</v>
      </c>
      <c r="G892" s="9" t="s">
        <v>424</v>
      </c>
      <c r="H892" s="9" t="s">
        <v>425</v>
      </c>
      <c r="I892" s="9"/>
      <c r="J892" s="45" t="s">
        <v>5703</v>
      </c>
      <c r="K892" s="45"/>
      <c r="L892" s="45"/>
      <c r="BB892" t="s">
        <v>7376</v>
      </c>
      <c r="BC892" t="s">
        <v>304</v>
      </c>
      <c r="BD892">
        <v>3</v>
      </c>
      <c r="BE892" t="s">
        <v>309</v>
      </c>
      <c r="BG892">
        <v>891</v>
      </c>
      <c r="BH892" t="s">
        <v>296</v>
      </c>
      <c r="BI892" t="s">
        <v>319</v>
      </c>
    </row>
    <row r="893" spans="1:61" x14ac:dyDescent="0.25">
      <c r="A893" s="9">
        <v>892</v>
      </c>
      <c r="B893" s="9" t="s">
        <v>185</v>
      </c>
      <c r="C893" s="9" t="s">
        <v>157</v>
      </c>
      <c r="D893" s="9" t="s">
        <v>341</v>
      </c>
      <c r="E893" s="9" t="s">
        <v>426</v>
      </c>
      <c r="F893" s="9" t="s">
        <v>427</v>
      </c>
      <c r="G893" s="9" t="s">
        <v>425</v>
      </c>
      <c r="H893" s="9" t="s">
        <v>424</v>
      </c>
      <c r="I893" s="9"/>
      <c r="J893" s="46" t="s">
        <v>5705</v>
      </c>
      <c r="K893" s="45"/>
      <c r="L893" s="45"/>
      <c r="BB893" t="s">
        <v>7377</v>
      </c>
      <c r="BC893" t="s">
        <v>304</v>
      </c>
      <c r="BD893">
        <v>4</v>
      </c>
      <c r="BE893" t="s">
        <v>310</v>
      </c>
      <c r="BG893">
        <v>892</v>
      </c>
      <c r="BH893" t="s">
        <v>297</v>
      </c>
      <c r="BI893" t="s">
        <v>320</v>
      </c>
    </row>
    <row r="894" spans="1:61" x14ac:dyDescent="0.25">
      <c r="A894" s="9">
        <v>893</v>
      </c>
      <c r="B894" s="9" t="s">
        <v>186</v>
      </c>
      <c r="C894" s="9" t="s">
        <v>158</v>
      </c>
      <c r="D894" s="9" t="s">
        <v>342</v>
      </c>
      <c r="E894" s="9" t="s">
        <v>426</v>
      </c>
      <c r="F894" s="9" t="s">
        <v>427</v>
      </c>
      <c r="G894" s="9" t="s">
        <v>423</v>
      </c>
      <c r="H894" s="9" t="s">
        <v>422</v>
      </c>
      <c r="I894" s="9"/>
      <c r="J894" s="45" t="s">
        <v>5703</v>
      </c>
      <c r="K894" s="45"/>
      <c r="L894" s="45"/>
      <c r="BB894" t="s">
        <v>7378</v>
      </c>
      <c r="BC894" t="s">
        <v>304</v>
      </c>
      <c r="BD894">
        <v>5</v>
      </c>
      <c r="BE894" t="s">
        <v>311</v>
      </c>
      <c r="BG894">
        <v>893</v>
      </c>
      <c r="BH894" t="s">
        <v>298</v>
      </c>
      <c r="BI894" t="s">
        <v>321</v>
      </c>
    </row>
    <row r="895" spans="1:61" x14ac:dyDescent="0.25">
      <c r="A895" s="9">
        <v>894</v>
      </c>
      <c r="B895" s="9" t="s">
        <v>176</v>
      </c>
      <c r="C895" s="9" t="s">
        <v>147</v>
      </c>
      <c r="D895" s="9" t="s">
        <v>343</v>
      </c>
      <c r="E895" s="9" t="s">
        <v>428</v>
      </c>
      <c r="F895" s="9" t="s">
        <v>429</v>
      </c>
      <c r="G895" s="9" t="s">
        <v>412</v>
      </c>
      <c r="H895" s="9" t="s">
        <v>413</v>
      </c>
      <c r="I895" s="9"/>
      <c r="J895" s="45" t="s">
        <v>696</v>
      </c>
      <c r="K895" s="45"/>
      <c r="L895" s="45"/>
      <c r="BB895" t="s">
        <v>7379</v>
      </c>
      <c r="BC895" t="s">
        <v>304</v>
      </c>
      <c r="BD895">
        <v>6</v>
      </c>
      <c r="BE895" t="s">
        <v>312</v>
      </c>
      <c r="BG895">
        <v>894</v>
      </c>
      <c r="BH895" t="s">
        <v>299</v>
      </c>
      <c r="BI895" t="s">
        <v>322</v>
      </c>
    </row>
    <row r="896" spans="1:61" x14ac:dyDescent="0.25">
      <c r="A896" s="9">
        <v>895</v>
      </c>
      <c r="B896" s="9" t="s">
        <v>177</v>
      </c>
      <c r="C896" s="9" t="s">
        <v>148</v>
      </c>
      <c r="D896" s="9" t="s">
        <v>344</v>
      </c>
      <c r="E896" s="9" t="s">
        <v>428</v>
      </c>
      <c r="F896" s="9" t="s">
        <v>429</v>
      </c>
      <c r="G896" s="9" t="s">
        <v>416</v>
      </c>
      <c r="H896" s="9" t="s">
        <v>412</v>
      </c>
      <c r="I896" s="9"/>
      <c r="J896" s="45" t="s">
        <v>696</v>
      </c>
      <c r="K896" s="45"/>
      <c r="L896" s="45"/>
      <c r="BB896" t="s">
        <v>7380</v>
      </c>
      <c r="BC896" t="s">
        <v>304</v>
      </c>
      <c r="BD896">
        <v>7</v>
      </c>
      <c r="BE896" t="s">
        <v>313</v>
      </c>
      <c r="BG896">
        <v>895</v>
      </c>
      <c r="BH896" t="s">
        <v>300</v>
      </c>
      <c r="BI896" t="s">
        <v>323</v>
      </c>
    </row>
    <row r="897" spans="1:61" x14ac:dyDescent="0.25">
      <c r="A897" s="9">
        <v>896</v>
      </c>
      <c r="B897" s="9" t="s">
        <v>179</v>
      </c>
      <c r="C897" s="9" t="s">
        <v>149</v>
      </c>
      <c r="D897" s="9" t="s">
        <v>345</v>
      </c>
      <c r="E897" s="9" t="s">
        <v>430</v>
      </c>
      <c r="F897" s="9" t="s">
        <v>431</v>
      </c>
      <c r="G897" s="9" t="s">
        <v>417</v>
      </c>
      <c r="H897" s="9" t="s">
        <v>417</v>
      </c>
      <c r="I897" s="9"/>
      <c r="J897" s="45" t="s">
        <v>5704</v>
      </c>
      <c r="K897" s="45"/>
      <c r="L897" s="45"/>
      <c r="BB897" t="s">
        <v>7381</v>
      </c>
      <c r="BC897" t="s">
        <v>304</v>
      </c>
      <c r="BD897">
        <v>8</v>
      </c>
      <c r="BE897" t="s">
        <v>314</v>
      </c>
      <c r="BG897">
        <v>896</v>
      </c>
      <c r="BH897" t="s">
        <v>301</v>
      </c>
      <c r="BI897" t="s">
        <v>324</v>
      </c>
    </row>
    <row r="898" spans="1:61" x14ac:dyDescent="0.25">
      <c r="A898" s="9">
        <v>897</v>
      </c>
      <c r="B898" s="9" t="s">
        <v>180</v>
      </c>
      <c r="C898" s="9" t="s">
        <v>150</v>
      </c>
      <c r="D898" s="9" t="s">
        <v>346</v>
      </c>
      <c r="E898" s="9" t="s">
        <v>430</v>
      </c>
      <c r="F898" s="9" t="s">
        <v>431</v>
      </c>
      <c r="G898" s="9" t="s">
        <v>412</v>
      </c>
      <c r="H898" s="9" t="s">
        <v>416</v>
      </c>
      <c r="I898" s="9"/>
      <c r="J898" s="45" t="s">
        <v>696</v>
      </c>
      <c r="K898" s="45"/>
      <c r="L898" s="45"/>
      <c r="BB898" t="s">
        <v>7382</v>
      </c>
      <c r="BC898" t="s">
        <v>304</v>
      </c>
      <c r="BD898">
        <v>9</v>
      </c>
      <c r="BE898" t="s">
        <v>315</v>
      </c>
      <c r="BG898">
        <v>897</v>
      </c>
      <c r="BH898" t="s">
        <v>302</v>
      </c>
      <c r="BI898" t="s">
        <v>325</v>
      </c>
    </row>
    <row r="899" spans="1:61" x14ac:dyDescent="0.25">
      <c r="A899" s="9">
        <v>898</v>
      </c>
      <c r="B899" s="9" t="s">
        <v>181</v>
      </c>
      <c r="C899" s="9" t="s">
        <v>151</v>
      </c>
      <c r="D899" s="9" t="s">
        <v>347</v>
      </c>
      <c r="E899" s="9" t="s">
        <v>432</v>
      </c>
      <c r="F899" s="9" t="s">
        <v>433</v>
      </c>
      <c r="G899" s="9" t="s">
        <v>413</v>
      </c>
      <c r="H899" s="9" t="s">
        <v>412</v>
      </c>
      <c r="I899" s="9"/>
      <c r="J899" s="45" t="s">
        <v>696</v>
      </c>
      <c r="K899" s="45"/>
      <c r="L899" s="45"/>
      <c r="BB899" t="s">
        <v>7383</v>
      </c>
      <c r="BC899" t="s">
        <v>304</v>
      </c>
      <c r="BD899">
        <v>10</v>
      </c>
      <c r="BE899" t="s">
        <v>316</v>
      </c>
      <c r="BG899">
        <v>898</v>
      </c>
      <c r="BH899" t="s">
        <v>303</v>
      </c>
      <c r="BI899" t="s">
        <v>326</v>
      </c>
    </row>
    <row r="900" spans="1:61" x14ac:dyDescent="0.25">
      <c r="A900" s="9">
        <v>899</v>
      </c>
      <c r="B900" s="9" t="s">
        <v>182</v>
      </c>
      <c r="C900" s="9" t="s">
        <v>152</v>
      </c>
      <c r="D900" s="9" t="s">
        <v>348</v>
      </c>
      <c r="E900" s="9" t="s">
        <v>432</v>
      </c>
      <c r="F900" s="9" t="s">
        <v>433</v>
      </c>
      <c r="G900" s="9" t="s">
        <v>422</v>
      </c>
      <c r="H900" s="9" t="s">
        <v>423</v>
      </c>
      <c r="I900" s="9"/>
      <c r="J900" s="45" t="s">
        <v>5703</v>
      </c>
      <c r="K900" s="45"/>
      <c r="L900" s="45"/>
      <c r="BB900" t="s">
        <v>7384</v>
      </c>
      <c r="BC900" t="s">
        <v>304</v>
      </c>
      <c r="BD900">
        <v>11</v>
      </c>
      <c r="BE900" t="s">
        <v>317</v>
      </c>
      <c r="BG900">
        <v>899</v>
      </c>
      <c r="BH900" t="s">
        <v>304</v>
      </c>
      <c r="BI900" t="s">
        <v>327</v>
      </c>
    </row>
    <row r="901" spans="1:61" x14ac:dyDescent="0.25">
      <c r="A901" s="9">
        <v>900</v>
      </c>
      <c r="B901" s="9" t="s">
        <v>183</v>
      </c>
      <c r="C901" s="9" t="s">
        <v>153</v>
      </c>
      <c r="D901" s="9" t="s">
        <v>349</v>
      </c>
      <c r="E901" s="9" t="s">
        <v>434</v>
      </c>
      <c r="F901" s="9" t="s">
        <v>435</v>
      </c>
      <c r="G901" s="9" t="s">
        <v>424</v>
      </c>
      <c r="H901" s="9" t="s">
        <v>425</v>
      </c>
      <c r="I901" s="9"/>
      <c r="J901" s="46" t="s">
        <v>5705</v>
      </c>
      <c r="K901" s="45"/>
      <c r="L901" s="45"/>
      <c r="BB901" t="s">
        <v>7385</v>
      </c>
      <c r="BC901" t="s">
        <v>304</v>
      </c>
      <c r="BD901">
        <v>12</v>
      </c>
      <c r="BE901" t="s">
        <v>318</v>
      </c>
      <c r="BG901">
        <v>900</v>
      </c>
      <c r="BH901" t="s">
        <v>305</v>
      </c>
      <c r="BI901" t="s">
        <v>328</v>
      </c>
    </row>
    <row r="902" spans="1:61" x14ac:dyDescent="0.25">
      <c r="A902" s="9">
        <v>901</v>
      </c>
      <c r="B902" s="9" t="s">
        <v>184</v>
      </c>
      <c r="C902" s="9" t="s">
        <v>154</v>
      </c>
      <c r="D902" s="9" t="s">
        <v>350</v>
      </c>
      <c r="E902" s="9" t="s">
        <v>434</v>
      </c>
      <c r="F902" s="9" t="s">
        <v>435</v>
      </c>
      <c r="G902" s="9" t="s">
        <v>425</v>
      </c>
      <c r="H902" s="9" t="s">
        <v>424</v>
      </c>
      <c r="I902" s="9"/>
      <c r="J902" s="45" t="s">
        <v>696</v>
      </c>
      <c r="K902" s="45"/>
      <c r="L902" s="45"/>
      <c r="BB902" t="s">
        <v>7386</v>
      </c>
      <c r="BC902" t="s">
        <v>305</v>
      </c>
      <c r="BD902">
        <v>1</v>
      </c>
      <c r="BE902" t="s">
        <v>319</v>
      </c>
      <c r="BG902">
        <v>901</v>
      </c>
      <c r="BH902" t="s">
        <v>306</v>
      </c>
      <c r="BI902" t="s">
        <v>329</v>
      </c>
    </row>
    <row r="903" spans="1:61" x14ac:dyDescent="0.25">
      <c r="A903" s="9">
        <v>902</v>
      </c>
      <c r="B903" s="9" t="s">
        <v>185</v>
      </c>
      <c r="C903" s="9" t="s">
        <v>155</v>
      </c>
      <c r="D903" s="9" t="s">
        <v>351</v>
      </c>
      <c r="E903" s="9" t="s">
        <v>436</v>
      </c>
      <c r="F903" s="9" t="s">
        <v>437</v>
      </c>
      <c r="G903" s="9" t="s">
        <v>423</v>
      </c>
      <c r="H903" s="9" t="s">
        <v>422</v>
      </c>
      <c r="I903" s="9"/>
      <c r="J903" s="45" t="s">
        <v>5703</v>
      </c>
      <c r="K903" s="45"/>
      <c r="L903" s="45"/>
      <c r="BB903" t="s">
        <v>7387</v>
      </c>
      <c r="BC903" t="s">
        <v>305</v>
      </c>
      <c r="BD903">
        <v>2</v>
      </c>
      <c r="BE903" t="s">
        <v>320</v>
      </c>
      <c r="BG903">
        <v>902</v>
      </c>
      <c r="BH903" t="s">
        <v>307</v>
      </c>
      <c r="BI903" t="s">
        <v>330</v>
      </c>
    </row>
    <row r="904" spans="1:61" x14ac:dyDescent="0.25">
      <c r="A904" s="9">
        <v>903</v>
      </c>
      <c r="B904" s="9" t="s">
        <v>186</v>
      </c>
      <c r="C904" s="9" t="s">
        <v>156</v>
      </c>
      <c r="D904" s="9" t="s">
        <v>352</v>
      </c>
      <c r="E904" s="9" t="s">
        <v>436</v>
      </c>
      <c r="F904" s="9" t="s">
        <v>437</v>
      </c>
      <c r="G904" s="9" t="s">
        <v>412</v>
      </c>
      <c r="H904" s="9" t="s">
        <v>413</v>
      </c>
      <c r="I904" s="9"/>
      <c r="J904" s="45" t="s">
        <v>696</v>
      </c>
      <c r="K904" s="45"/>
      <c r="L904" s="45"/>
      <c r="BB904" t="s">
        <v>7388</v>
      </c>
      <c r="BC904" t="s">
        <v>305</v>
      </c>
      <c r="BD904">
        <v>3</v>
      </c>
      <c r="BE904" t="s">
        <v>321</v>
      </c>
      <c r="BG904">
        <v>903</v>
      </c>
      <c r="BH904" t="s">
        <v>308</v>
      </c>
      <c r="BI904" t="s">
        <v>331</v>
      </c>
    </row>
    <row r="905" spans="1:61" x14ac:dyDescent="0.25">
      <c r="A905" s="9">
        <v>904</v>
      </c>
      <c r="B905" s="9" t="s">
        <v>176</v>
      </c>
      <c r="C905" s="9" t="s">
        <v>157</v>
      </c>
      <c r="D905" s="9" t="s">
        <v>293</v>
      </c>
      <c r="E905" s="9" t="s">
        <v>438</v>
      </c>
      <c r="F905" s="9" t="s">
        <v>439</v>
      </c>
      <c r="G905" s="9" t="s">
        <v>416</v>
      </c>
      <c r="H905" s="9" t="s">
        <v>412</v>
      </c>
      <c r="I905" s="9"/>
      <c r="J905" s="45" t="s">
        <v>5704</v>
      </c>
      <c r="K905" s="45"/>
      <c r="L905" s="45"/>
      <c r="BB905" t="s">
        <v>7389</v>
      </c>
      <c r="BC905" t="s">
        <v>305</v>
      </c>
      <c r="BD905">
        <v>4</v>
      </c>
      <c r="BE905" t="s">
        <v>322</v>
      </c>
      <c r="BG905">
        <v>904</v>
      </c>
      <c r="BH905" t="s">
        <v>309</v>
      </c>
      <c r="BI905" t="s">
        <v>332</v>
      </c>
    </row>
    <row r="906" spans="1:61" x14ac:dyDescent="0.25">
      <c r="A906" s="9">
        <v>905</v>
      </c>
      <c r="B906" s="9" t="s">
        <v>177</v>
      </c>
      <c r="C906" s="9" t="s">
        <v>158</v>
      </c>
      <c r="D906" s="9" t="s">
        <v>294</v>
      </c>
      <c r="E906" s="9" t="s">
        <v>438</v>
      </c>
      <c r="F906" s="9" t="s">
        <v>439</v>
      </c>
      <c r="G906" s="9" t="s">
        <v>417</v>
      </c>
      <c r="H906" s="9" t="s">
        <v>417</v>
      </c>
      <c r="I906" s="9"/>
      <c r="J906" s="45" t="s">
        <v>696</v>
      </c>
      <c r="K906" s="45"/>
      <c r="L906" s="45"/>
      <c r="BB906" t="s">
        <v>7390</v>
      </c>
      <c r="BC906" t="s">
        <v>305</v>
      </c>
      <c r="BD906">
        <v>5</v>
      </c>
      <c r="BE906" t="s">
        <v>323</v>
      </c>
      <c r="BG906">
        <v>905</v>
      </c>
      <c r="BH906" t="s">
        <v>310</v>
      </c>
      <c r="BI906" t="s">
        <v>333</v>
      </c>
    </row>
    <row r="907" spans="1:61" x14ac:dyDescent="0.25">
      <c r="A907" s="9">
        <v>906</v>
      </c>
      <c r="B907" s="9" t="s">
        <v>179</v>
      </c>
      <c r="C907" s="9" t="s">
        <v>147</v>
      </c>
      <c r="D907" s="9" t="s">
        <v>295</v>
      </c>
      <c r="E907" s="9" t="s">
        <v>440</v>
      </c>
      <c r="F907" s="9" t="s">
        <v>441</v>
      </c>
      <c r="G907" s="9" t="s">
        <v>412</v>
      </c>
      <c r="H907" s="9" t="s">
        <v>416</v>
      </c>
      <c r="I907" s="9"/>
      <c r="J907" s="45" t="s">
        <v>696</v>
      </c>
      <c r="K907" s="45"/>
      <c r="L907" s="45"/>
      <c r="BB907" t="s">
        <v>7391</v>
      </c>
      <c r="BC907" t="s">
        <v>305</v>
      </c>
      <c r="BD907">
        <v>6</v>
      </c>
      <c r="BE907" t="s">
        <v>324</v>
      </c>
      <c r="BG907">
        <v>906</v>
      </c>
      <c r="BH907" t="s">
        <v>311</v>
      </c>
      <c r="BI907" t="s">
        <v>334</v>
      </c>
    </row>
    <row r="908" spans="1:61" x14ac:dyDescent="0.25">
      <c r="A908" s="9">
        <v>907</v>
      </c>
      <c r="B908" s="9" t="s">
        <v>180</v>
      </c>
      <c r="C908" s="9" t="s">
        <v>148</v>
      </c>
      <c r="D908" s="9" t="s">
        <v>296</v>
      </c>
      <c r="E908" s="9" t="s">
        <v>440</v>
      </c>
      <c r="F908" s="9" t="s">
        <v>441</v>
      </c>
      <c r="G908" s="9" t="s">
        <v>413</v>
      </c>
      <c r="H908" s="9" t="s">
        <v>412</v>
      </c>
      <c r="I908" s="9"/>
      <c r="J908" s="45" t="s">
        <v>5703</v>
      </c>
      <c r="K908" s="45"/>
      <c r="L908" s="45"/>
      <c r="BB908" t="s">
        <v>7392</v>
      </c>
      <c r="BC908" t="s">
        <v>305</v>
      </c>
      <c r="BD908">
        <v>7</v>
      </c>
      <c r="BE908" t="s">
        <v>325</v>
      </c>
      <c r="BG908">
        <v>907</v>
      </c>
      <c r="BH908" t="s">
        <v>312</v>
      </c>
      <c r="BI908" t="s">
        <v>335</v>
      </c>
    </row>
    <row r="909" spans="1:61" x14ac:dyDescent="0.25">
      <c r="A909" s="9">
        <v>908</v>
      </c>
      <c r="B909" s="9" t="s">
        <v>181</v>
      </c>
      <c r="C909" s="9" t="s">
        <v>149</v>
      </c>
      <c r="D909" s="9" t="s">
        <v>297</v>
      </c>
      <c r="E909" s="9" t="s">
        <v>442</v>
      </c>
      <c r="F909" s="9" t="s">
        <v>443</v>
      </c>
      <c r="G909" s="9" t="s">
        <v>422</v>
      </c>
      <c r="H909" s="9" t="s">
        <v>423</v>
      </c>
      <c r="I909" s="9"/>
      <c r="J909" s="46" t="s">
        <v>5705</v>
      </c>
      <c r="K909" s="45"/>
      <c r="L909" s="45"/>
      <c r="BB909" t="s">
        <v>7393</v>
      </c>
      <c r="BC909" t="s">
        <v>305</v>
      </c>
      <c r="BD909">
        <v>8</v>
      </c>
      <c r="BE909" t="s">
        <v>326</v>
      </c>
      <c r="BG909">
        <v>908</v>
      </c>
      <c r="BH909" t="s">
        <v>313</v>
      </c>
      <c r="BI909" t="s">
        <v>336</v>
      </c>
    </row>
    <row r="910" spans="1:61" x14ac:dyDescent="0.25">
      <c r="A910" s="9">
        <v>909</v>
      </c>
      <c r="B910" s="9" t="s">
        <v>182</v>
      </c>
      <c r="C910" s="9" t="s">
        <v>150</v>
      </c>
      <c r="D910" s="9" t="s">
        <v>298</v>
      </c>
      <c r="E910" s="9" t="s">
        <v>442</v>
      </c>
      <c r="F910" s="9" t="s">
        <v>443</v>
      </c>
      <c r="G910" s="9" t="s">
        <v>424</v>
      </c>
      <c r="H910" s="9" t="s">
        <v>425</v>
      </c>
      <c r="I910" s="9"/>
      <c r="J910" s="45" t="s">
        <v>696</v>
      </c>
      <c r="K910" s="45"/>
      <c r="L910" s="45"/>
      <c r="BB910" t="s">
        <v>7394</v>
      </c>
      <c r="BC910" t="s">
        <v>305</v>
      </c>
      <c r="BD910">
        <v>9</v>
      </c>
      <c r="BE910" t="s">
        <v>327</v>
      </c>
      <c r="BG910">
        <v>909</v>
      </c>
      <c r="BH910" t="s">
        <v>314</v>
      </c>
      <c r="BI910" t="s">
        <v>337</v>
      </c>
    </row>
    <row r="911" spans="1:61" x14ac:dyDescent="0.25">
      <c r="A911" s="9">
        <v>910</v>
      </c>
      <c r="B911" s="9" t="s">
        <v>183</v>
      </c>
      <c r="C911" s="9" t="s">
        <v>151</v>
      </c>
      <c r="D911" s="9" t="s">
        <v>299</v>
      </c>
      <c r="E911" s="9" t="s">
        <v>444</v>
      </c>
      <c r="F911" s="9" t="s">
        <v>445</v>
      </c>
      <c r="G911" s="9" t="s">
        <v>425</v>
      </c>
      <c r="H911" s="9" t="s">
        <v>424</v>
      </c>
      <c r="I911" s="9"/>
      <c r="J911" s="45" t="s">
        <v>5703</v>
      </c>
      <c r="K911" s="45"/>
      <c r="L911" s="45"/>
      <c r="BB911" t="s">
        <v>7395</v>
      </c>
      <c r="BC911" t="s">
        <v>305</v>
      </c>
      <c r="BD911">
        <v>10</v>
      </c>
      <c r="BE911" t="s">
        <v>328</v>
      </c>
      <c r="BG911">
        <v>910</v>
      </c>
      <c r="BH911" t="s">
        <v>315</v>
      </c>
      <c r="BI911" t="s">
        <v>338</v>
      </c>
    </row>
    <row r="912" spans="1:61" x14ac:dyDescent="0.25">
      <c r="A912" s="9">
        <v>911</v>
      </c>
      <c r="B912" s="9" t="s">
        <v>184</v>
      </c>
      <c r="C912" s="9" t="s">
        <v>152</v>
      </c>
      <c r="D912" s="9" t="s">
        <v>300</v>
      </c>
      <c r="E912" s="9" t="s">
        <v>444</v>
      </c>
      <c r="F912" s="9" t="s">
        <v>445</v>
      </c>
      <c r="G912" s="9" t="s">
        <v>423</v>
      </c>
      <c r="H912" s="9" t="s">
        <v>422</v>
      </c>
      <c r="I912" s="9"/>
      <c r="J912" s="45" t="s">
        <v>696</v>
      </c>
      <c r="K912" s="45"/>
      <c r="L912" s="45"/>
      <c r="BB912" t="s">
        <v>7396</v>
      </c>
      <c r="BC912" t="s">
        <v>305</v>
      </c>
      <c r="BD912">
        <v>11</v>
      </c>
      <c r="BE912" t="s">
        <v>329</v>
      </c>
      <c r="BG912">
        <v>911</v>
      </c>
      <c r="BH912" t="s">
        <v>316</v>
      </c>
      <c r="BI912" t="s">
        <v>339</v>
      </c>
    </row>
    <row r="913" spans="1:61" x14ac:dyDescent="0.25">
      <c r="A913" s="9">
        <v>912</v>
      </c>
      <c r="B913" s="9" t="s">
        <v>185</v>
      </c>
      <c r="C913" s="9" t="s">
        <v>153</v>
      </c>
      <c r="D913" s="9" t="s">
        <v>301</v>
      </c>
      <c r="E913" s="9" t="s">
        <v>446</v>
      </c>
      <c r="F913" s="9" t="s">
        <v>447</v>
      </c>
      <c r="G913" s="9" t="s">
        <v>412</v>
      </c>
      <c r="H913" s="9" t="s">
        <v>413</v>
      </c>
      <c r="I913" s="9"/>
      <c r="J913" s="45" t="s">
        <v>5704</v>
      </c>
      <c r="K913" s="45"/>
      <c r="L913" s="45"/>
      <c r="BB913" t="s">
        <v>7397</v>
      </c>
      <c r="BC913" t="s">
        <v>305</v>
      </c>
      <c r="BD913">
        <v>12</v>
      </c>
      <c r="BE913" t="s">
        <v>330</v>
      </c>
      <c r="BG913">
        <v>912</v>
      </c>
      <c r="BH913" t="s">
        <v>317</v>
      </c>
      <c r="BI913" t="s">
        <v>340</v>
      </c>
    </row>
    <row r="914" spans="1:61" x14ac:dyDescent="0.25">
      <c r="A914" s="9">
        <v>913</v>
      </c>
      <c r="B914" s="9" t="s">
        <v>186</v>
      </c>
      <c r="C914" s="9" t="s">
        <v>154</v>
      </c>
      <c r="D914" s="9" t="s">
        <v>302</v>
      </c>
      <c r="E914" s="9" t="s">
        <v>446</v>
      </c>
      <c r="F914" s="9" t="s">
        <v>447</v>
      </c>
      <c r="G914" s="9" t="s">
        <v>416</v>
      </c>
      <c r="H914" s="9" t="s">
        <v>412</v>
      </c>
      <c r="I914" s="9"/>
      <c r="J914" s="45" t="s">
        <v>696</v>
      </c>
      <c r="K914" s="45"/>
      <c r="L914" s="45"/>
      <c r="BB914" t="s">
        <v>7398</v>
      </c>
      <c r="BC914" t="s">
        <v>306</v>
      </c>
      <c r="BD914">
        <v>1</v>
      </c>
      <c r="BE914" t="s">
        <v>331</v>
      </c>
      <c r="BG914">
        <v>913</v>
      </c>
      <c r="BH914" t="s">
        <v>318</v>
      </c>
      <c r="BI914" t="s">
        <v>341</v>
      </c>
    </row>
    <row r="915" spans="1:61" x14ac:dyDescent="0.25">
      <c r="A915" s="9">
        <v>914</v>
      </c>
      <c r="B915" s="9" t="s">
        <v>176</v>
      </c>
      <c r="C915" s="9" t="s">
        <v>155</v>
      </c>
      <c r="D915" s="9" t="s">
        <v>303</v>
      </c>
      <c r="E915" s="9" t="s">
        <v>448</v>
      </c>
      <c r="F915" s="9" t="s">
        <v>449</v>
      </c>
      <c r="G915" s="9" t="s">
        <v>417</v>
      </c>
      <c r="H915" s="9" t="s">
        <v>417</v>
      </c>
      <c r="I915" s="9"/>
      <c r="J915" s="45" t="s">
        <v>696</v>
      </c>
      <c r="K915" s="45"/>
      <c r="L915" s="45"/>
      <c r="BB915" t="s">
        <v>7399</v>
      </c>
      <c r="BC915" t="s">
        <v>306</v>
      </c>
      <c r="BD915">
        <v>2</v>
      </c>
      <c r="BE915" t="s">
        <v>332</v>
      </c>
      <c r="BG915">
        <v>914</v>
      </c>
      <c r="BH915" t="s">
        <v>319</v>
      </c>
      <c r="BI915" t="s">
        <v>342</v>
      </c>
    </row>
    <row r="916" spans="1:61" x14ac:dyDescent="0.25">
      <c r="A916" s="9">
        <v>915</v>
      </c>
      <c r="B916" s="9" t="s">
        <v>177</v>
      </c>
      <c r="C916" s="9" t="s">
        <v>156</v>
      </c>
      <c r="D916" s="9" t="s">
        <v>304</v>
      </c>
      <c r="E916" s="9" t="s">
        <v>448</v>
      </c>
      <c r="F916" s="9" t="s">
        <v>449</v>
      </c>
      <c r="G916" s="9" t="s">
        <v>412</v>
      </c>
      <c r="H916" s="9" t="s">
        <v>416</v>
      </c>
      <c r="I916" s="9"/>
      <c r="J916" s="45" t="s">
        <v>5703</v>
      </c>
      <c r="K916" s="45"/>
      <c r="L916" s="45"/>
      <c r="BB916" t="s">
        <v>7400</v>
      </c>
      <c r="BC916" t="s">
        <v>306</v>
      </c>
      <c r="BD916">
        <v>3</v>
      </c>
      <c r="BE916" t="s">
        <v>333</v>
      </c>
      <c r="BG916">
        <v>915</v>
      </c>
      <c r="BH916" t="s">
        <v>320</v>
      </c>
      <c r="BI916" t="s">
        <v>343</v>
      </c>
    </row>
    <row r="917" spans="1:61" x14ac:dyDescent="0.25">
      <c r="A917" s="9">
        <v>916</v>
      </c>
      <c r="B917" s="9" t="s">
        <v>179</v>
      </c>
      <c r="C917" s="9" t="s">
        <v>157</v>
      </c>
      <c r="D917" s="9" t="s">
        <v>305</v>
      </c>
      <c r="E917" s="9" t="s">
        <v>450</v>
      </c>
      <c r="F917" s="9" t="s">
        <v>451</v>
      </c>
      <c r="G917" s="9" t="s">
        <v>413</v>
      </c>
      <c r="H917" s="9" t="s">
        <v>412</v>
      </c>
      <c r="I917" s="9"/>
      <c r="J917" s="46" t="s">
        <v>5705</v>
      </c>
      <c r="K917" s="45"/>
      <c r="L917" s="45"/>
      <c r="BB917" t="s">
        <v>7401</v>
      </c>
      <c r="BC917" t="s">
        <v>306</v>
      </c>
      <c r="BD917">
        <v>4</v>
      </c>
      <c r="BE917" t="s">
        <v>334</v>
      </c>
      <c r="BG917">
        <v>916</v>
      </c>
      <c r="BH917" t="s">
        <v>321</v>
      </c>
      <c r="BI917" t="s">
        <v>344</v>
      </c>
    </row>
    <row r="918" spans="1:61" x14ac:dyDescent="0.25">
      <c r="A918" s="9">
        <v>917</v>
      </c>
      <c r="B918" s="9" t="s">
        <v>180</v>
      </c>
      <c r="C918" s="9" t="s">
        <v>158</v>
      </c>
      <c r="D918" s="9" t="s">
        <v>306</v>
      </c>
      <c r="E918" s="9" t="s">
        <v>450</v>
      </c>
      <c r="F918" s="9" t="s">
        <v>451</v>
      </c>
      <c r="G918" s="9" t="s">
        <v>422</v>
      </c>
      <c r="H918" s="9" t="s">
        <v>423</v>
      </c>
      <c r="I918" s="9"/>
      <c r="J918" s="45" t="s">
        <v>696</v>
      </c>
      <c r="K918" s="45"/>
      <c r="L918" s="45"/>
      <c r="BB918" t="s">
        <v>7402</v>
      </c>
      <c r="BC918" t="s">
        <v>306</v>
      </c>
      <c r="BD918">
        <v>5</v>
      </c>
      <c r="BE918" t="s">
        <v>335</v>
      </c>
      <c r="BG918">
        <v>917</v>
      </c>
      <c r="BH918" t="s">
        <v>322</v>
      </c>
      <c r="BI918" t="s">
        <v>345</v>
      </c>
    </row>
    <row r="919" spans="1:61" x14ac:dyDescent="0.25">
      <c r="A919" s="9">
        <v>918</v>
      </c>
      <c r="B919" s="9" t="s">
        <v>181</v>
      </c>
      <c r="C919" s="9" t="s">
        <v>147</v>
      </c>
      <c r="D919" s="9" t="s">
        <v>307</v>
      </c>
      <c r="E919" s="9" t="s">
        <v>452</v>
      </c>
      <c r="F919" s="9" t="s">
        <v>453</v>
      </c>
      <c r="G919" s="9" t="s">
        <v>424</v>
      </c>
      <c r="H919" s="9" t="s">
        <v>425</v>
      </c>
      <c r="I919" s="9"/>
      <c r="J919" s="45" t="s">
        <v>5703</v>
      </c>
      <c r="K919" s="45"/>
      <c r="L919" s="45"/>
      <c r="BB919" t="s">
        <v>7403</v>
      </c>
      <c r="BC919" t="s">
        <v>306</v>
      </c>
      <c r="BD919">
        <v>6</v>
      </c>
      <c r="BE919" t="s">
        <v>336</v>
      </c>
      <c r="BG919">
        <v>918</v>
      </c>
      <c r="BH919" t="s">
        <v>323</v>
      </c>
      <c r="BI919" t="s">
        <v>346</v>
      </c>
    </row>
    <row r="920" spans="1:61" x14ac:dyDescent="0.25">
      <c r="A920" s="9">
        <v>919</v>
      </c>
      <c r="B920" s="9" t="s">
        <v>182</v>
      </c>
      <c r="C920" s="9" t="s">
        <v>148</v>
      </c>
      <c r="D920" s="9" t="s">
        <v>308</v>
      </c>
      <c r="E920" s="9" t="s">
        <v>452</v>
      </c>
      <c r="F920" s="9" t="s">
        <v>453</v>
      </c>
      <c r="G920" s="9" t="s">
        <v>425</v>
      </c>
      <c r="H920" s="9" t="s">
        <v>424</v>
      </c>
      <c r="I920" s="9"/>
      <c r="J920" s="45" t="s">
        <v>696</v>
      </c>
      <c r="K920" s="45"/>
      <c r="L920" s="45"/>
      <c r="BB920" t="s">
        <v>7404</v>
      </c>
      <c r="BC920" t="s">
        <v>306</v>
      </c>
      <c r="BD920">
        <v>7</v>
      </c>
      <c r="BE920" t="s">
        <v>337</v>
      </c>
      <c r="BG920">
        <v>919</v>
      </c>
      <c r="BH920" t="s">
        <v>324</v>
      </c>
      <c r="BI920" t="s">
        <v>347</v>
      </c>
    </row>
    <row r="921" spans="1:61" x14ac:dyDescent="0.25">
      <c r="A921" s="9">
        <v>920</v>
      </c>
      <c r="B921" s="9" t="s">
        <v>183</v>
      </c>
      <c r="C921" s="9" t="s">
        <v>149</v>
      </c>
      <c r="D921" s="9" t="s">
        <v>309</v>
      </c>
      <c r="E921" s="9" t="s">
        <v>454</v>
      </c>
      <c r="F921" s="9" t="s">
        <v>455</v>
      </c>
      <c r="G921" s="9" t="s">
        <v>423</v>
      </c>
      <c r="H921" s="9" t="s">
        <v>422</v>
      </c>
      <c r="I921" s="9"/>
      <c r="J921" s="46" t="s">
        <v>5705</v>
      </c>
      <c r="K921" s="45"/>
      <c r="L921" s="45"/>
      <c r="BB921" t="s">
        <v>7405</v>
      </c>
      <c r="BC921" t="s">
        <v>306</v>
      </c>
      <c r="BD921">
        <v>8</v>
      </c>
      <c r="BE921" t="s">
        <v>338</v>
      </c>
      <c r="BG921">
        <v>920</v>
      </c>
      <c r="BH921" t="s">
        <v>325</v>
      </c>
      <c r="BI921" t="s">
        <v>348</v>
      </c>
    </row>
    <row r="922" spans="1:61" x14ac:dyDescent="0.25">
      <c r="A922" s="9">
        <v>921</v>
      </c>
      <c r="B922" s="9" t="s">
        <v>184</v>
      </c>
      <c r="C922" s="9" t="s">
        <v>150</v>
      </c>
      <c r="D922" s="9" t="s">
        <v>310</v>
      </c>
      <c r="E922" s="9" t="s">
        <v>454</v>
      </c>
      <c r="F922" s="9" t="s">
        <v>455</v>
      </c>
      <c r="G922" s="9" t="s">
        <v>412</v>
      </c>
      <c r="H922" s="9" t="s">
        <v>413</v>
      </c>
      <c r="I922" s="9"/>
      <c r="J922" s="45" t="s">
        <v>5703</v>
      </c>
      <c r="K922" s="45"/>
      <c r="L922" s="45"/>
      <c r="BB922" t="s">
        <v>7406</v>
      </c>
      <c r="BC922" t="s">
        <v>306</v>
      </c>
      <c r="BD922">
        <v>9</v>
      </c>
      <c r="BE922" t="s">
        <v>339</v>
      </c>
      <c r="BG922">
        <v>921</v>
      </c>
      <c r="BH922" t="s">
        <v>326</v>
      </c>
      <c r="BI922" t="s">
        <v>349</v>
      </c>
    </row>
    <row r="923" spans="1:61" x14ac:dyDescent="0.25">
      <c r="A923" s="9">
        <v>922</v>
      </c>
      <c r="B923" s="9" t="s">
        <v>185</v>
      </c>
      <c r="C923" s="9" t="s">
        <v>151</v>
      </c>
      <c r="D923" s="9" t="s">
        <v>311</v>
      </c>
      <c r="E923" s="9" t="s">
        <v>456</v>
      </c>
      <c r="F923" s="9" t="s">
        <v>457</v>
      </c>
      <c r="G923" s="9" t="s">
        <v>416</v>
      </c>
      <c r="H923" s="9" t="s">
        <v>412</v>
      </c>
      <c r="I923" s="9"/>
      <c r="J923" s="45" t="s">
        <v>696</v>
      </c>
      <c r="K923" s="45"/>
      <c r="L923" s="45"/>
      <c r="BB923" t="s">
        <v>7407</v>
      </c>
      <c r="BC923" t="s">
        <v>306</v>
      </c>
      <c r="BD923">
        <v>10</v>
      </c>
      <c r="BE923" t="s">
        <v>340</v>
      </c>
      <c r="BG923">
        <v>922</v>
      </c>
      <c r="BH923" t="s">
        <v>327</v>
      </c>
      <c r="BI923" t="s">
        <v>350</v>
      </c>
    </row>
    <row r="924" spans="1:61" x14ac:dyDescent="0.25">
      <c r="A924" s="9">
        <v>923</v>
      </c>
      <c r="B924" s="9" t="s">
        <v>186</v>
      </c>
      <c r="C924" s="9" t="s">
        <v>152</v>
      </c>
      <c r="D924" s="9" t="s">
        <v>312</v>
      </c>
      <c r="E924" s="9" t="s">
        <v>456</v>
      </c>
      <c r="F924" s="9" t="s">
        <v>457</v>
      </c>
      <c r="G924" s="9" t="s">
        <v>417</v>
      </c>
      <c r="H924" s="9" t="s">
        <v>417</v>
      </c>
      <c r="I924" s="9"/>
      <c r="J924" s="45" t="s">
        <v>5703</v>
      </c>
      <c r="K924" s="45"/>
      <c r="L924" s="45"/>
      <c r="BB924" t="s">
        <v>7408</v>
      </c>
      <c r="BC924" t="s">
        <v>306</v>
      </c>
      <c r="BD924">
        <v>11</v>
      </c>
      <c r="BE924" t="s">
        <v>341</v>
      </c>
      <c r="BG924">
        <v>923</v>
      </c>
      <c r="BH924" t="s">
        <v>328</v>
      </c>
      <c r="BI924" t="s">
        <v>351</v>
      </c>
    </row>
    <row r="925" spans="1:61" x14ac:dyDescent="0.25">
      <c r="A925" s="9">
        <v>924</v>
      </c>
      <c r="B925" s="9" t="s">
        <v>176</v>
      </c>
      <c r="C925" s="9" t="s">
        <v>153</v>
      </c>
      <c r="D925" s="9" t="s">
        <v>313</v>
      </c>
      <c r="E925" s="9" t="s">
        <v>458</v>
      </c>
      <c r="F925" s="9" t="s">
        <v>459</v>
      </c>
      <c r="G925" s="9" t="s">
        <v>412</v>
      </c>
      <c r="H925" s="9" t="s">
        <v>416</v>
      </c>
      <c r="I925" s="9"/>
      <c r="J925" s="46" t="s">
        <v>5705</v>
      </c>
      <c r="K925" s="45"/>
      <c r="L925" s="45"/>
      <c r="BB925" t="s">
        <v>7409</v>
      </c>
      <c r="BC925" t="s">
        <v>306</v>
      </c>
      <c r="BD925">
        <v>12</v>
      </c>
      <c r="BE925" t="s">
        <v>342</v>
      </c>
      <c r="BG925">
        <v>924</v>
      </c>
      <c r="BH925" t="s">
        <v>329</v>
      </c>
      <c r="BI925" t="s">
        <v>352</v>
      </c>
    </row>
    <row r="926" spans="1:61" x14ac:dyDescent="0.25">
      <c r="A926" s="9">
        <v>925</v>
      </c>
      <c r="B926" s="9" t="s">
        <v>177</v>
      </c>
      <c r="C926" s="9" t="s">
        <v>154</v>
      </c>
      <c r="D926" s="9" t="s">
        <v>314</v>
      </c>
      <c r="E926" s="9" t="s">
        <v>458</v>
      </c>
      <c r="F926" s="9" t="s">
        <v>459</v>
      </c>
      <c r="G926" s="9" t="s">
        <v>413</v>
      </c>
      <c r="H926" s="9" t="s">
        <v>412</v>
      </c>
      <c r="I926" s="9"/>
      <c r="J926" s="45" t="s">
        <v>696</v>
      </c>
      <c r="K926" s="45"/>
      <c r="L926" s="45"/>
      <c r="BB926" t="s">
        <v>7410</v>
      </c>
      <c r="BC926" t="s">
        <v>307</v>
      </c>
      <c r="BD926">
        <v>1</v>
      </c>
      <c r="BE926" t="s">
        <v>343</v>
      </c>
      <c r="BG926">
        <v>925</v>
      </c>
      <c r="BH926" t="s">
        <v>330</v>
      </c>
      <c r="BI926" t="s">
        <v>293</v>
      </c>
    </row>
    <row r="927" spans="1:61" x14ac:dyDescent="0.25">
      <c r="A927" s="9">
        <v>926</v>
      </c>
      <c r="B927" s="9" t="s">
        <v>179</v>
      </c>
      <c r="C927" s="9" t="s">
        <v>155</v>
      </c>
      <c r="D927" s="9" t="s">
        <v>315</v>
      </c>
      <c r="E927" s="9" t="s">
        <v>460</v>
      </c>
      <c r="F927" s="9" t="s">
        <v>461</v>
      </c>
      <c r="G927" s="9" t="s">
        <v>422</v>
      </c>
      <c r="H927" s="9" t="s">
        <v>423</v>
      </c>
      <c r="I927" s="9"/>
      <c r="J927" s="45" t="s">
        <v>5703</v>
      </c>
      <c r="K927" s="45"/>
      <c r="L927" s="45"/>
      <c r="BB927" t="s">
        <v>7411</v>
      </c>
      <c r="BC927" t="s">
        <v>307</v>
      </c>
      <c r="BD927">
        <v>2</v>
      </c>
      <c r="BE927" t="s">
        <v>344</v>
      </c>
      <c r="BG927">
        <v>926</v>
      </c>
      <c r="BH927" t="s">
        <v>331</v>
      </c>
      <c r="BI927" t="s">
        <v>294</v>
      </c>
    </row>
    <row r="928" spans="1:61" x14ac:dyDescent="0.25">
      <c r="A928" s="9">
        <v>927</v>
      </c>
      <c r="B928" s="9" t="s">
        <v>180</v>
      </c>
      <c r="C928" s="9" t="s">
        <v>156</v>
      </c>
      <c r="D928" s="9" t="s">
        <v>316</v>
      </c>
      <c r="E928" s="9" t="s">
        <v>460</v>
      </c>
      <c r="F928" s="9" t="s">
        <v>461</v>
      </c>
      <c r="G928" s="9" t="s">
        <v>424</v>
      </c>
      <c r="H928" s="9" t="s">
        <v>425</v>
      </c>
      <c r="I928" s="9"/>
      <c r="J928" s="45" t="s">
        <v>696</v>
      </c>
      <c r="K928" s="45"/>
      <c r="L928" s="45"/>
      <c r="BB928" t="s">
        <v>7412</v>
      </c>
      <c r="BC928" t="s">
        <v>307</v>
      </c>
      <c r="BD928">
        <v>3</v>
      </c>
      <c r="BE928" t="s">
        <v>345</v>
      </c>
      <c r="BG928">
        <v>927</v>
      </c>
      <c r="BH928" t="s">
        <v>332</v>
      </c>
      <c r="BI928" t="s">
        <v>295</v>
      </c>
    </row>
    <row r="929" spans="1:61" x14ac:dyDescent="0.25">
      <c r="A929" s="9">
        <v>928</v>
      </c>
      <c r="B929" s="9" t="s">
        <v>181</v>
      </c>
      <c r="C929" s="9" t="s">
        <v>157</v>
      </c>
      <c r="D929" s="9" t="s">
        <v>317</v>
      </c>
      <c r="E929" s="9" t="s">
        <v>462</v>
      </c>
      <c r="F929" s="9" t="s">
        <v>463</v>
      </c>
      <c r="G929" s="9" t="s">
        <v>425</v>
      </c>
      <c r="H929" s="9" t="s">
        <v>424</v>
      </c>
      <c r="I929" s="9"/>
      <c r="J929" s="46" t="s">
        <v>5705</v>
      </c>
      <c r="K929" s="45"/>
      <c r="L929" s="45"/>
      <c r="BB929" t="s">
        <v>7413</v>
      </c>
      <c r="BC929" t="s">
        <v>307</v>
      </c>
      <c r="BD929">
        <v>4</v>
      </c>
      <c r="BE929" t="s">
        <v>346</v>
      </c>
      <c r="BG929">
        <v>928</v>
      </c>
      <c r="BH929" t="s">
        <v>333</v>
      </c>
      <c r="BI929" t="s">
        <v>296</v>
      </c>
    </row>
    <row r="930" spans="1:61" x14ac:dyDescent="0.25">
      <c r="A930" s="9">
        <v>929</v>
      </c>
      <c r="B930" s="9" t="s">
        <v>182</v>
      </c>
      <c r="C930" s="9" t="s">
        <v>158</v>
      </c>
      <c r="D930" s="9" t="s">
        <v>318</v>
      </c>
      <c r="E930" s="9" t="s">
        <v>462</v>
      </c>
      <c r="F930" s="9" t="s">
        <v>463</v>
      </c>
      <c r="G930" s="9" t="s">
        <v>423</v>
      </c>
      <c r="H930" s="9" t="s">
        <v>422</v>
      </c>
      <c r="I930" s="9"/>
      <c r="J930" s="45" t="s">
        <v>5703</v>
      </c>
      <c r="K930" s="45"/>
      <c r="L930" s="45"/>
      <c r="BB930" t="s">
        <v>7414</v>
      </c>
      <c r="BC930" t="s">
        <v>307</v>
      </c>
      <c r="BD930">
        <v>5</v>
      </c>
      <c r="BE930" t="s">
        <v>347</v>
      </c>
      <c r="BG930">
        <v>929</v>
      </c>
      <c r="BH930" t="s">
        <v>334</v>
      </c>
      <c r="BI930" t="s">
        <v>297</v>
      </c>
    </row>
    <row r="931" spans="1:61" x14ac:dyDescent="0.25">
      <c r="A931" s="9">
        <v>930</v>
      </c>
      <c r="B931" s="9" t="s">
        <v>183</v>
      </c>
      <c r="C931" s="9" t="s">
        <v>147</v>
      </c>
      <c r="D931" s="9" t="s">
        <v>319</v>
      </c>
      <c r="E931" s="9" t="s">
        <v>464</v>
      </c>
      <c r="F931" s="9" t="s">
        <v>465</v>
      </c>
      <c r="G931" s="9" t="s">
        <v>412</v>
      </c>
      <c r="H931" s="9" t="s">
        <v>413</v>
      </c>
      <c r="I931" s="9"/>
      <c r="J931" s="45" t="s">
        <v>696</v>
      </c>
      <c r="K931" s="45"/>
      <c r="L931" s="45"/>
      <c r="BB931" t="s">
        <v>7415</v>
      </c>
      <c r="BC931" t="s">
        <v>307</v>
      </c>
      <c r="BD931">
        <v>6</v>
      </c>
      <c r="BE931" t="s">
        <v>348</v>
      </c>
      <c r="BG931">
        <v>930</v>
      </c>
      <c r="BH931" t="s">
        <v>335</v>
      </c>
      <c r="BI931" t="s">
        <v>298</v>
      </c>
    </row>
    <row r="932" spans="1:61" x14ac:dyDescent="0.25">
      <c r="A932" s="9">
        <v>931</v>
      </c>
      <c r="B932" s="9" t="s">
        <v>184</v>
      </c>
      <c r="C932" s="9" t="s">
        <v>148</v>
      </c>
      <c r="D932" s="9" t="s">
        <v>320</v>
      </c>
      <c r="E932" s="9" t="s">
        <v>464</v>
      </c>
      <c r="F932" s="9" t="s">
        <v>465</v>
      </c>
      <c r="G932" s="9" t="s">
        <v>416</v>
      </c>
      <c r="H932" s="9" t="s">
        <v>412</v>
      </c>
      <c r="I932" s="9"/>
      <c r="J932" s="45" t="s">
        <v>5703</v>
      </c>
      <c r="K932" s="45"/>
      <c r="L932" s="45"/>
      <c r="BB932" t="s">
        <v>7416</v>
      </c>
      <c r="BC932" t="s">
        <v>307</v>
      </c>
      <c r="BD932">
        <v>7</v>
      </c>
      <c r="BE932" t="s">
        <v>349</v>
      </c>
      <c r="BG932">
        <v>931</v>
      </c>
      <c r="BH932" t="s">
        <v>336</v>
      </c>
      <c r="BI932" t="s">
        <v>299</v>
      </c>
    </row>
    <row r="933" spans="1:61" x14ac:dyDescent="0.25">
      <c r="A933" s="9">
        <v>932</v>
      </c>
      <c r="B933" s="9" t="s">
        <v>185</v>
      </c>
      <c r="C933" s="9" t="s">
        <v>149</v>
      </c>
      <c r="D933" s="9" t="s">
        <v>321</v>
      </c>
      <c r="E933" s="9" t="s">
        <v>466</v>
      </c>
      <c r="F933" s="9" t="s">
        <v>467</v>
      </c>
      <c r="G933" s="9" t="s">
        <v>417</v>
      </c>
      <c r="H933" s="9" t="s">
        <v>417</v>
      </c>
      <c r="I933" s="9"/>
      <c r="J933" s="46" t="s">
        <v>5705</v>
      </c>
      <c r="K933" s="45"/>
      <c r="L933" s="45"/>
      <c r="BB933" t="s">
        <v>7417</v>
      </c>
      <c r="BC933" t="s">
        <v>307</v>
      </c>
      <c r="BD933">
        <v>8</v>
      </c>
      <c r="BE933" t="s">
        <v>350</v>
      </c>
      <c r="BG933">
        <v>932</v>
      </c>
      <c r="BH933" t="s">
        <v>337</v>
      </c>
      <c r="BI933" t="s">
        <v>300</v>
      </c>
    </row>
    <row r="934" spans="1:61" x14ac:dyDescent="0.25">
      <c r="A934" s="9">
        <v>933</v>
      </c>
      <c r="B934" s="9" t="s">
        <v>186</v>
      </c>
      <c r="C934" s="9" t="s">
        <v>150</v>
      </c>
      <c r="D934" s="9" t="s">
        <v>322</v>
      </c>
      <c r="E934" s="9" t="s">
        <v>466</v>
      </c>
      <c r="F934" s="9" t="s">
        <v>467</v>
      </c>
      <c r="G934" s="9" t="s">
        <v>412</v>
      </c>
      <c r="H934" s="9" t="s">
        <v>416</v>
      </c>
      <c r="I934" s="9"/>
      <c r="J934" s="45" t="s">
        <v>696</v>
      </c>
      <c r="K934" s="45"/>
      <c r="L934" s="45"/>
      <c r="BB934" t="s">
        <v>7418</v>
      </c>
      <c r="BC934" t="s">
        <v>307</v>
      </c>
      <c r="BD934">
        <v>9</v>
      </c>
      <c r="BE934" t="s">
        <v>351</v>
      </c>
      <c r="BG934">
        <v>933</v>
      </c>
      <c r="BH934" t="s">
        <v>338</v>
      </c>
      <c r="BI934" t="s">
        <v>301</v>
      </c>
    </row>
    <row r="935" spans="1:61" x14ac:dyDescent="0.25">
      <c r="A935" s="9">
        <v>934</v>
      </c>
      <c r="B935" s="9" t="s">
        <v>176</v>
      </c>
      <c r="C935" s="9" t="s">
        <v>151</v>
      </c>
      <c r="D935" s="9" t="s">
        <v>323</v>
      </c>
      <c r="E935" s="9" t="s">
        <v>468</v>
      </c>
      <c r="F935" s="9" t="s">
        <v>469</v>
      </c>
      <c r="G935" s="9" t="s">
        <v>413</v>
      </c>
      <c r="H935" s="9" t="s">
        <v>412</v>
      </c>
      <c r="I935" s="9"/>
      <c r="J935" s="45" t="s">
        <v>5703</v>
      </c>
      <c r="K935" s="45"/>
      <c r="L935" s="45"/>
      <c r="BB935" t="s">
        <v>7419</v>
      </c>
      <c r="BC935" t="s">
        <v>307</v>
      </c>
      <c r="BD935">
        <v>10</v>
      </c>
      <c r="BE935" t="s">
        <v>352</v>
      </c>
      <c r="BG935">
        <v>934</v>
      </c>
      <c r="BH935" t="s">
        <v>339</v>
      </c>
      <c r="BI935" t="s">
        <v>302</v>
      </c>
    </row>
    <row r="936" spans="1:61" x14ac:dyDescent="0.25">
      <c r="A936" s="9">
        <v>935</v>
      </c>
      <c r="B936" s="9" t="s">
        <v>177</v>
      </c>
      <c r="C936" s="9" t="s">
        <v>152</v>
      </c>
      <c r="D936" s="9" t="s">
        <v>324</v>
      </c>
      <c r="E936" s="9" t="s">
        <v>468</v>
      </c>
      <c r="F936" s="9" t="s">
        <v>469</v>
      </c>
      <c r="G936" s="9" t="s">
        <v>422</v>
      </c>
      <c r="H936" s="9" t="s">
        <v>423</v>
      </c>
      <c r="I936" s="9"/>
      <c r="J936" s="45" t="s">
        <v>696</v>
      </c>
      <c r="K936" s="45"/>
      <c r="L936" s="45"/>
      <c r="BB936" t="s">
        <v>7420</v>
      </c>
      <c r="BC936" t="s">
        <v>307</v>
      </c>
      <c r="BD936">
        <v>11</v>
      </c>
      <c r="BE936" t="s">
        <v>293</v>
      </c>
      <c r="BG936">
        <v>935</v>
      </c>
      <c r="BH936" t="s">
        <v>340</v>
      </c>
      <c r="BI936" t="s">
        <v>303</v>
      </c>
    </row>
    <row r="937" spans="1:61" x14ac:dyDescent="0.25">
      <c r="A937" s="9">
        <v>936</v>
      </c>
      <c r="B937" s="9" t="s">
        <v>179</v>
      </c>
      <c r="C937" s="9" t="s">
        <v>153</v>
      </c>
      <c r="D937" s="9" t="s">
        <v>325</v>
      </c>
      <c r="E937" s="9" t="s">
        <v>470</v>
      </c>
      <c r="F937" s="3" t="s">
        <v>5707</v>
      </c>
      <c r="G937" s="9" t="s">
        <v>424</v>
      </c>
      <c r="H937" s="9" t="s">
        <v>425</v>
      </c>
      <c r="I937" s="9"/>
      <c r="J937" s="46" t="s">
        <v>5705</v>
      </c>
      <c r="K937" s="45"/>
      <c r="L937" s="45"/>
      <c r="BB937" t="s">
        <v>7421</v>
      </c>
      <c r="BC937" t="s">
        <v>307</v>
      </c>
      <c r="BD937">
        <v>12</v>
      </c>
      <c r="BE937" t="s">
        <v>294</v>
      </c>
      <c r="BG937">
        <v>936</v>
      </c>
      <c r="BH937" t="s">
        <v>341</v>
      </c>
      <c r="BI937" t="s">
        <v>304</v>
      </c>
    </row>
    <row r="938" spans="1:61" x14ac:dyDescent="0.25">
      <c r="A938" s="9">
        <v>937</v>
      </c>
      <c r="B938" s="9" t="s">
        <v>180</v>
      </c>
      <c r="C938" s="9" t="s">
        <v>154</v>
      </c>
      <c r="D938" s="9" t="s">
        <v>326</v>
      </c>
      <c r="E938" s="9" t="s">
        <v>470</v>
      </c>
      <c r="F938" s="3" t="s">
        <v>5707</v>
      </c>
      <c r="G938" s="9" t="s">
        <v>425</v>
      </c>
      <c r="H938" s="9" t="s">
        <v>424</v>
      </c>
      <c r="I938" s="9"/>
      <c r="J938" s="45" t="s">
        <v>5703</v>
      </c>
      <c r="K938" s="45"/>
      <c r="L938" s="45"/>
      <c r="BB938" t="s">
        <v>7422</v>
      </c>
      <c r="BC938" t="s">
        <v>308</v>
      </c>
      <c r="BD938">
        <v>1</v>
      </c>
      <c r="BE938" t="s">
        <v>295</v>
      </c>
      <c r="BG938">
        <v>937</v>
      </c>
      <c r="BH938" t="s">
        <v>342</v>
      </c>
      <c r="BI938" t="s">
        <v>305</v>
      </c>
    </row>
    <row r="939" spans="1:61" x14ac:dyDescent="0.25">
      <c r="A939" s="9">
        <v>938</v>
      </c>
      <c r="B939" s="9" t="s">
        <v>181</v>
      </c>
      <c r="C939" s="9" t="s">
        <v>155</v>
      </c>
      <c r="D939" s="9" t="s">
        <v>327</v>
      </c>
      <c r="E939" s="9" t="s">
        <v>471</v>
      </c>
      <c r="F939" s="9" t="s">
        <v>472</v>
      </c>
      <c r="G939" s="9" t="s">
        <v>423</v>
      </c>
      <c r="H939" s="9" t="s">
        <v>422</v>
      </c>
      <c r="I939" s="9"/>
      <c r="J939" s="45" t="s">
        <v>696</v>
      </c>
      <c r="K939" s="45"/>
      <c r="L939" s="45"/>
      <c r="BB939" t="s">
        <v>7423</v>
      </c>
      <c r="BC939" t="s">
        <v>308</v>
      </c>
      <c r="BD939">
        <v>2</v>
      </c>
      <c r="BE939" t="s">
        <v>296</v>
      </c>
      <c r="BG939">
        <v>938</v>
      </c>
      <c r="BH939" t="s">
        <v>343</v>
      </c>
      <c r="BI939" t="s">
        <v>306</v>
      </c>
    </row>
    <row r="940" spans="1:61" x14ac:dyDescent="0.25">
      <c r="A940" s="9">
        <v>939</v>
      </c>
      <c r="B940" s="9" t="s">
        <v>182</v>
      </c>
      <c r="C940" s="9" t="s">
        <v>156</v>
      </c>
      <c r="D940" s="9" t="s">
        <v>328</v>
      </c>
      <c r="E940" s="9" t="s">
        <v>471</v>
      </c>
      <c r="F940" s="9" t="s">
        <v>472</v>
      </c>
      <c r="G940" s="9" t="s">
        <v>412</v>
      </c>
      <c r="H940" s="9" t="s">
        <v>413</v>
      </c>
      <c r="I940" s="9"/>
      <c r="J940" s="45" t="s">
        <v>696</v>
      </c>
      <c r="K940" s="45"/>
      <c r="L940" s="45"/>
      <c r="BB940" t="s">
        <v>7424</v>
      </c>
      <c r="BC940" t="s">
        <v>308</v>
      </c>
      <c r="BD940">
        <v>3</v>
      </c>
      <c r="BE940" t="s">
        <v>297</v>
      </c>
      <c r="BG940">
        <v>939</v>
      </c>
      <c r="BH940" t="s">
        <v>344</v>
      </c>
      <c r="BI940" t="s">
        <v>307</v>
      </c>
    </row>
    <row r="941" spans="1:61" x14ac:dyDescent="0.25">
      <c r="A941" s="9">
        <v>940</v>
      </c>
      <c r="B941" s="9" t="s">
        <v>183</v>
      </c>
      <c r="C941" s="9" t="s">
        <v>157</v>
      </c>
      <c r="D941" s="9" t="s">
        <v>329</v>
      </c>
      <c r="E941" s="9" t="s">
        <v>473</v>
      </c>
      <c r="F941" s="9" t="s">
        <v>474</v>
      </c>
      <c r="G941" s="9" t="s">
        <v>416</v>
      </c>
      <c r="H941" s="9" t="s">
        <v>412</v>
      </c>
      <c r="I941" s="9"/>
      <c r="J941" s="45" t="s">
        <v>5704</v>
      </c>
      <c r="K941" s="45"/>
      <c r="L941" s="45"/>
      <c r="BB941" t="s">
        <v>7425</v>
      </c>
      <c r="BC941" t="s">
        <v>308</v>
      </c>
      <c r="BD941">
        <v>4</v>
      </c>
      <c r="BE941" t="s">
        <v>298</v>
      </c>
      <c r="BG941">
        <v>940</v>
      </c>
      <c r="BH941" t="s">
        <v>345</v>
      </c>
      <c r="BI941" t="s">
        <v>308</v>
      </c>
    </row>
    <row r="942" spans="1:61" x14ac:dyDescent="0.25">
      <c r="A942" s="9">
        <v>941</v>
      </c>
      <c r="B942" s="9" t="s">
        <v>184</v>
      </c>
      <c r="C942" s="9" t="s">
        <v>158</v>
      </c>
      <c r="D942" s="9" t="s">
        <v>330</v>
      </c>
      <c r="E942" s="9" t="s">
        <v>473</v>
      </c>
      <c r="F942" s="9" t="s">
        <v>474</v>
      </c>
      <c r="G942" s="9" t="s">
        <v>417</v>
      </c>
      <c r="H942" s="9" t="s">
        <v>417</v>
      </c>
      <c r="I942" s="9"/>
      <c r="J942" s="45" t="s">
        <v>696</v>
      </c>
      <c r="K942" s="45"/>
      <c r="L942" s="45"/>
      <c r="BB942" t="s">
        <v>7426</v>
      </c>
      <c r="BC942" t="s">
        <v>308</v>
      </c>
      <c r="BD942">
        <v>5</v>
      </c>
      <c r="BE942" t="s">
        <v>299</v>
      </c>
      <c r="BG942">
        <v>941</v>
      </c>
      <c r="BH942" t="s">
        <v>346</v>
      </c>
      <c r="BI942" t="s">
        <v>309</v>
      </c>
    </row>
    <row r="943" spans="1:61" x14ac:dyDescent="0.25">
      <c r="A943" s="9">
        <v>942</v>
      </c>
      <c r="B943" s="9" t="s">
        <v>185</v>
      </c>
      <c r="C943" s="9" t="s">
        <v>147</v>
      </c>
      <c r="D943" s="9" t="s">
        <v>331</v>
      </c>
      <c r="E943" s="9" t="s">
        <v>475</v>
      </c>
      <c r="F943" s="9" t="s">
        <v>476</v>
      </c>
      <c r="G943" s="9" t="s">
        <v>412</v>
      </c>
      <c r="H943" s="9" t="s">
        <v>416</v>
      </c>
      <c r="I943" s="9"/>
      <c r="J943" s="45" t="s">
        <v>5703</v>
      </c>
      <c r="K943" s="45"/>
      <c r="L943" s="45"/>
      <c r="BB943" t="s">
        <v>7427</v>
      </c>
      <c r="BC943" t="s">
        <v>308</v>
      </c>
      <c r="BD943">
        <v>6</v>
      </c>
      <c r="BE943" t="s">
        <v>300</v>
      </c>
      <c r="BG943">
        <v>942</v>
      </c>
      <c r="BH943" t="s">
        <v>347</v>
      </c>
      <c r="BI943" t="s">
        <v>310</v>
      </c>
    </row>
    <row r="944" spans="1:61" x14ac:dyDescent="0.25">
      <c r="A944" s="9">
        <v>943</v>
      </c>
      <c r="B944" s="9" t="s">
        <v>186</v>
      </c>
      <c r="C944" s="9" t="s">
        <v>148</v>
      </c>
      <c r="D944" s="9" t="s">
        <v>332</v>
      </c>
      <c r="E944" s="9" t="s">
        <v>475</v>
      </c>
      <c r="F944" s="9" t="s">
        <v>476</v>
      </c>
      <c r="G944" s="9" t="s">
        <v>413</v>
      </c>
      <c r="H944" s="9" t="s">
        <v>412</v>
      </c>
      <c r="I944" s="9"/>
      <c r="J944" s="45" t="s">
        <v>696</v>
      </c>
      <c r="K944" s="45"/>
      <c r="L944" s="45"/>
      <c r="BB944" t="s">
        <v>7428</v>
      </c>
      <c r="BC944" t="s">
        <v>308</v>
      </c>
      <c r="BD944">
        <v>7</v>
      </c>
      <c r="BE944" t="s">
        <v>301</v>
      </c>
      <c r="BG944">
        <v>943</v>
      </c>
      <c r="BH944" t="s">
        <v>348</v>
      </c>
      <c r="BI944" t="s">
        <v>311</v>
      </c>
    </row>
    <row r="945" spans="1:61" x14ac:dyDescent="0.25">
      <c r="A945" s="9">
        <v>944</v>
      </c>
      <c r="B945" s="9" t="s">
        <v>176</v>
      </c>
      <c r="C945" s="9" t="s">
        <v>149</v>
      </c>
      <c r="D945" s="9" t="s">
        <v>333</v>
      </c>
      <c r="E945" s="9" t="s">
        <v>410</v>
      </c>
      <c r="F945" s="9" t="s">
        <v>411</v>
      </c>
      <c r="G945" s="9" t="s">
        <v>422</v>
      </c>
      <c r="H945" s="9" t="s">
        <v>423</v>
      </c>
      <c r="I945" s="9"/>
      <c r="J945" s="46" t="s">
        <v>5705</v>
      </c>
      <c r="K945" s="45"/>
      <c r="L945" s="45"/>
      <c r="BB945" t="s">
        <v>7429</v>
      </c>
      <c r="BC945" t="s">
        <v>308</v>
      </c>
      <c r="BD945">
        <v>8</v>
      </c>
      <c r="BE945" t="s">
        <v>302</v>
      </c>
      <c r="BG945">
        <v>944</v>
      </c>
      <c r="BH945" t="s">
        <v>349</v>
      </c>
      <c r="BI945" t="s">
        <v>312</v>
      </c>
    </row>
    <row r="946" spans="1:61" x14ac:dyDescent="0.25">
      <c r="A946" s="9">
        <v>945</v>
      </c>
      <c r="B946" s="9" t="s">
        <v>177</v>
      </c>
      <c r="C946" s="9" t="s">
        <v>150</v>
      </c>
      <c r="D946" s="9" t="s">
        <v>334</v>
      </c>
      <c r="E946" s="9" t="s">
        <v>410</v>
      </c>
      <c r="F946" s="9" t="s">
        <v>411</v>
      </c>
      <c r="G946" s="9" t="s">
        <v>412</v>
      </c>
      <c r="H946" s="9" t="s">
        <v>413</v>
      </c>
      <c r="I946" s="9"/>
      <c r="J946" s="45" t="s">
        <v>5703</v>
      </c>
      <c r="K946" s="45"/>
      <c r="L946" s="45"/>
      <c r="BB946" t="s">
        <v>7430</v>
      </c>
      <c r="BC946" t="s">
        <v>308</v>
      </c>
      <c r="BD946">
        <v>9</v>
      </c>
      <c r="BE946" t="s">
        <v>303</v>
      </c>
      <c r="BG946">
        <v>945</v>
      </c>
      <c r="BH946" t="s">
        <v>350</v>
      </c>
      <c r="BI946" t="s">
        <v>313</v>
      </c>
    </row>
    <row r="947" spans="1:61" x14ac:dyDescent="0.25">
      <c r="A947" s="9">
        <v>946</v>
      </c>
      <c r="B947" s="9" t="s">
        <v>179</v>
      </c>
      <c r="C947" s="9" t="s">
        <v>151</v>
      </c>
      <c r="D947" s="9" t="s">
        <v>335</v>
      </c>
      <c r="E947" s="9" t="s">
        <v>414</v>
      </c>
      <c r="F947" s="9" t="s">
        <v>415</v>
      </c>
      <c r="G947" s="9" t="s">
        <v>416</v>
      </c>
      <c r="H947" s="9" t="s">
        <v>412</v>
      </c>
      <c r="I947" s="9"/>
      <c r="J947" s="45" t="s">
        <v>696</v>
      </c>
      <c r="K947" s="45"/>
      <c r="L947" s="45"/>
      <c r="BB947" t="s">
        <v>7431</v>
      </c>
      <c r="BC947" t="s">
        <v>308</v>
      </c>
      <c r="BD947">
        <v>10</v>
      </c>
      <c r="BE947" t="s">
        <v>304</v>
      </c>
      <c r="BG947">
        <v>946</v>
      </c>
      <c r="BH947" t="s">
        <v>351</v>
      </c>
      <c r="BI947" t="s">
        <v>314</v>
      </c>
    </row>
    <row r="948" spans="1:61" x14ac:dyDescent="0.25">
      <c r="A948" s="9">
        <v>947</v>
      </c>
      <c r="B948" s="9" t="s">
        <v>180</v>
      </c>
      <c r="C948" s="9" t="s">
        <v>152</v>
      </c>
      <c r="D948" s="9" t="s">
        <v>336</v>
      </c>
      <c r="E948" s="9" t="s">
        <v>414</v>
      </c>
      <c r="F948" s="9" t="s">
        <v>415</v>
      </c>
      <c r="G948" s="9" t="s">
        <v>417</v>
      </c>
      <c r="H948" s="9" t="s">
        <v>417</v>
      </c>
      <c r="I948" s="9"/>
      <c r="J948" s="45" t="s">
        <v>696</v>
      </c>
      <c r="K948" s="45"/>
      <c r="L948" s="45"/>
      <c r="BB948" t="s">
        <v>7432</v>
      </c>
      <c r="BC948" t="s">
        <v>308</v>
      </c>
      <c r="BD948">
        <v>11</v>
      </c>
      <c r="BE948" t="s">
        <v>305</v>
      </c>
      <c r="BG948">
        <v>947</v>
      </c>
      <c r="BH948" t="s">
        <v>352</v>
      </c>
      <c r="BI948" t="s">
        <v>315</v>
      </c>
    </row>
    <row r="949" spans="1:61" x14ac:dyDescent="0.25">
      <c r="A949" s="9">
        <v>948</v>
      </c>
      <c r="B949" s="9" t="s">
        <v>181</v>
      </c>
      <c r="C949" s="9" t="s">
        <v>153</v>
      </c>
      <c r="D949" s="9" t="s">
        <v>337</v>
      </c>
      <c r="E949" s="9" t="s">
        <v>418</v>
      </c>
      <c r="F949" s="9" t="s">
        <v>419</v>
      </c>
      <c r="G949" s="9" t="s">
        <v>412</v>
      </c>
      <c r="H949" s="9" t="s">
        <v>416</v>
      </c>
      <c r="I949" s="9"/>
      <c r="J949" s="45" t="s">
        <v>5704</v>
      </c>
      <c r="K949" s="45"/>
      <c r="L949" s="45"/>
      <c r="BB949" t="s">
        <v>7433</v>
      </c>
      <c r="BC949" t="s">
        <v>308</v>
      </c>
      <c r="BD949">
        <v>12</v>
      </c>
      <c r="BE949" t="s">
        <v>306</v>
      </c>
      <c r="BG949">
        <v>948</v>
      </c>
      <c r="BH949" t="s">
        <v>293</v>
      </c>
      <c r="BI949" t="s">
        <v>316</v>
      </c>
    </row>
    <row r="950" spans="1:61" x14ac:dyDescent="0.25">
      <c r="A950" s="9">
        <v>949</v>
      </c>
      <c r="B950" s="9" t="s">
        <v>182</v>
      </c>
      <c r="C950" s="9" t="s">
        <v>154</v>
      </c>
      <c r="D950" s="9" t="s">
        <v>338</v>
      </c>
      <c r="E950" s="9" t="s">
        <v>418</v>
      </c>
      <c r="F950" s="9" t="s">
        <v>419</v>
      </c>
      <c r="G950" s="9" t="s">
        <v>413</v>
      </c>
      <c r="H950" s="9" t="s">
        <v>412</v>
      </c>
      <c r="I950" s="9"/>
      <c r="J950" s="45" t="s">
        <v>696</v>
      </c>
      <c r="K950" s="45"/>
      <c r="L950" s="45"/>
      <c r="BB950" t="s">
        <v>7434</v>
      </c>
      <c r="BC950" t="s">
        <v>309</v>
      </c>
      <c r="BD950">
        <v>1</v>
      </c>
      <c r="BE950" t="s">
        <v>307</v>
      </c>
      <c r="BG950">
        <v>949</v>
      </c>
      <c r="BH950" t="s">
        <v>294</v>
      </c>
      <c r="BI950" t="s">
        <v>317</v>
      </c>
    </row>
    <row r="951" spans="1:61" x14ac:dyDescent="0.25">
      <c r="A951" s="9">
        <v>950</v>
      </c>
      <c r="B951" s="9" t="s">
        <v>183</v>
      </c>
      <c r="C951" s="9" t="s">
        <v>155</v>
      </c>
      <c r="D951" s="9" t="s">
        <v>339</v>
      </c>
      <c r="E951" s="9" t="s">
        <v>420</v>
      </c>
      <c r="F951" s="9" t="s">
        <v>421</v>
      </c>
      <c r="G951" s="9" t="s">
        <v>422</v>
      </c>
      <c r="H951" s="9" t="s">
        <v>423</v>
      </c>
      <c r="I951" s="9"/>
      <c r="J951" s="45" t="s">
        <v>5703</v>
      </c>
      <c r="K951" s="45"/>
      <c r="L951" s="45"/>
      <c r="BB951" t="s">
        <v>7435</v>
      </c>
      <c r="BC951" t="s">
        <v>309</v>
      </c>
      <c r="BD951">
        <v>2</v>
      </c>
      <c r="BE951" t="s">
        <v>308</v>
      </c>
      <c r="BG951">
        <v>950</v>
      </c>
      <c r="BH951" t="s">
        <v>295</v>
      </c>
      <c r="BI951" t="s">
        <v>318</v>
      </c>
    </row>
    <row r="952" spans="1:61" x14ac:dyDescent="0.25">
      <c r="A952" s="9">
        <v>951</v>
      </c>
      <c r="B952" s="9" t="s">
        <v>184</v>
      </c>
      <c r="C952" s="9" t="s">
        <v>156</v>
      </c>
      <c r="D952" s="9" t="s">
        <v>340</v>
      </c>
      <c r="E952" s="9" t="s">
        <v>420</v>
      </c>
      <c r="F952" s="9" t="s">
        <v>421</v>
      </c>
      <c r="G952" s="9" t="s">
        <v>424</v>
      </c>
      <c r="H952" s="9" t="s">
        <v>425</v>
      </c>
      <c r="I952" s="9"/>
      <c r="J952" s="45" t="s">
        <v>696</v>
      </c>
      <c r="K952" s="45"/>
      <c r="L952" s="45"/>
      <c r="BB952" t="s">
        <v>7436</v>
      </c>
      <c r="BC952" t="s">
        <v>309</v>
      </c>
      <c r="BD952">
        <v>3</v>
      </c>
      <c r="BE952" t="s">
        <v>309</v>
      </c>
      <c r="BG952">
        <v>951</v>
      </c>
      <c r="BH952" t="s">
        <v>296</v>
      </c>
      <c r="BI952" t="s">
        <v>319</v>
      </c>
    </row>
    <row r="953" spans="1:61" x14ac:dyDescent="0.25">
      <c r="A953" s="9">
        <v>952</v>
      </c>
      <c r="B953" s="9" t="s">
        <v>185</v>
      </c>
      <c r="C953" s="9" t="s">
        <v>157</v>
      </c>
      <c r="D953" s="9" t="s">
        <v>341</v>
      </c>
      <c r="E953" s="9" t="s">
        <v>426</v>
      </c>
      <c r="F953" s="9" t="s">
        <v>427</v>
      </c>
      <c r="G953" s="9" t="s">
        <v>425</v>
      </c>
      <c r="H953" s="9" t="s">
        <v>424</v>
      </c>
      <c r="I953" s="9"/>
      <c r="J953" s="46" t="s">
        <v>5705</v>
      </c>
      <c r="K953" s="45"/>
      <c r="L953" s="45"/>
      <c r="BB953" t="s">
        <v>7437</v>
      </c>
      <c r="BC953" t="s">
        <v>309</v>
      </c>
      <c r="BD953">
        <v>4</v>
      </c>
      <c r="BE953" t="s">
        <v>310</v>
      </c>
      <c r="BG953">
        <v>952</v>
      </c>
      <c r="BH953" t="s">
        <v>297</v>
      </c>
      <c r="BI953" t="s">
        <v>320</v>
      </c>
    </row>
    <row r="954" spans="1:61" x14ac:dyDescent="0.25">
      <c r="A954" s="9">
        <v>953</v>
      </c>
      <c r="B954" s="9" t="s">
        <v>186</v>
      </c>
      <c r="C954" s="9" t="s">
        <v>158</v>
      </c>
      <c r="D954" s="9" t="s">
        <v>342</v>
      </c>
      <c r="E954" s="9" t="s">
        <v>426</v>
      </c>
      <c r="F954" s="9" t="s">
        <v>427</v>
      </c>
      <c r="G954" s="9" t="s">
        <v>423</v>
      </c>
      <c r="H954" s="9" t="s">
        <v>422</v>
      </c>
      <c r="I954" s="9"/>
      <c r="J954" s="45" t="s">
        <v>5703</v>
      </c>
      <c r="K954" s="45"/>
      <c r="L954" s="45"/>
      <c r="BB954" t="s">
        <v>7438</v>
      </c>
      <c r="BC954" t="s">
        <v>309</v>
      </c>
      <c r="BD954">
        <v>5</v>
      </c>
      <c r="BE954" t="s">
        <v>311</v>
      </c>
      <c r="BG954">
        <v>953</v>
      </c>
      <c r="BH954" t="s">
        <v>298</v>
      </c>
      <c r="BI954" t="s">
        <v>321</v>
      </c>
    </row>
    <row r="955" spans="1:61" x14ac:dyDescent="0.25">
      <c r="A955" s="9">
        <v>954</v>
      </c>
      <c r="B955" s="9" t="s">
        <v>176</v>
      </c>
      <c r="C955" s="9" t="s">
        <v>147</v>
      </c>
      <c r="D955" s="9" t="s">
        <v>343</v>
      </c>
      <c r="E955" s="9" t="s">
        <v>428</v>
      </c>
      <c r="F955" s="9" t="s">
        <v>429</v>
      </c>
      <c r="G955" s="9" t="s">
        <v>412</v>
      </c>
      <c r="H955" s="9" t="s">
        <v>413</v>
      </c>
      <c r="I955" s="9"/>
      <c r="J955" s="45" t="s">
        <v>696</v>
      </c>
      <c r="K955" s="45"/>
      <c r="L955" s="45"/>
      <c r="BB955" t="s">
        <v>7439</v>
      </c>
      <c r="BC955" t="s">
        <v>309</v>
      </c>
      <c r="BD955">
        <v>6</v>
      </c>
      <c r="BE955" t="s">
        <v>312</v>
      </c>
      <c r="BG955">
        <v>954</v>
      </c>
      <c r="BH955" t="s">
        <v>299</v>
      </c>
      <c r="BI955" t="s">
        <v>322</v>
      </c>
    </row>
    <row r="956" spans="1:61" x14ac:dyDescent="0.25">
      <c r="A956" s="9">
        <v>955</v>
      </c>
      <c r="B956" s="9" t="s">
        <v>177</v>
      </c>
      <c r="C956" s="9" t="s">
        <v>148</v>
      </c>
      <c r="D956" s="9" t="s">
        <v>344</v>
      </c>
      <c r="E956" s="9" t="s">
        <v>428</v>
      </c>
      <c r="F956" s="9" t="s">
        <v>429</v>
      </c>
      <c r="G956" s="9" t="s">
        <v>416</v>
      </c>
      <c r="H956" s="9" t="s">
        <v>412</v>
      </c>
      <c r="I956" s="9"/>
      <c r="J956" s="45" t="s">
        <v>696</v>
      </c>
      <c r="K956" s="45"/>
      <c r="L956" s="45"/>
      <c r="BB956" t="s">
        <v>7440</v>
      </c>
      <c r="BC956" t="s">
        <v>309</v>
      </c>
      <c r="BD956">
        <v>7</v>
      </c>
      <c r="BE956" t="s">
        <v>313</v>
      </c>
      <c r="BG956">
        <v>955</v>
      </c>
      <c r="BH956" t="s">
        <v>300</v>
      </c>
      <c r="BI956" t="s">
        <v>323</v>
      </c>
    </row>
    <row r="957" spans="1:61" x14ac:dyDescent="0.25">
      <c r="A957" s="9">
        <v>956</v>
      </c>
      <c r="B957" s="9" t="s">
        <v>179</v>
      </c>
      <c r="C957" s="9" t="s">
        <v>149</v>
      </c>
      <c r="D957" s="9" t="s">
        <v>345</v>
      </c>
      <c r="E957" s="9" t="s">
        <v>430</v>
      </c>
      <c r="F957" s="9" t="s">
        <v>431</v>
      </c>
      <c r="G957" s="9" t="s">
        <v>417</v>
      </c>
      <c r="H957" s="9" t="s">
        <v>417</v>
      </c>
      <c r="I957" s="9"/>
      <c r="J957" s="45" t="s">
        <v>5704</v>
      </c>
      <c r="K957" s="45"/>
      <c r="L957" s="45"/>
      <c r="BB957" t="s">
        <v>7441</v>
      </c>
      <c r="BC957" t="s">
        <v>309</v>
      </c>
      <c r="BD957">
        <v>8</v>
      </c>
      <c r="BE957" t="s">
        <v>314</v>
      </c>
      <c r="BG957">
        <v>956</v>
      </c>
      <c r="BH957" t="s">
        <v>301</v>
      </c>
      <c r="BI957" t="s">
        <v>324</v>
      </c>
    </row>
    <row r="958" spans="1:61" x14ac:dyDescent="0.25">
      <c r="A958" s="9">
        <v>957</v>
      </c>
      <c r="B958" s="9" t="s">
        <v>180</v>
      </c>
      <c r="C958" s="9" t="s">
        <v>150</v>
      </c>
      <c r="D958" s="9" t="s">
        <v>346</v>
      </c>
      <c r="E958" s="9" t="s">
        <v>430</v>
      </c>
      <c r="F958" s="9" t="s">
        <v>431</v>
      </c>
      <c r="G958" s="9" t="s">
        <v>412</v>
      </c>
      <c r="H958" s="9" t="s">
        <v>416</v>
      </c>
      <c r="I958" s="9"/>
      <c r="J958" s="45" t="s">
        <v>696</v>
      </c>
      <c r="K958" s="45"/>
      <c r="L958" s="45"/>
      <c r="BB958" t="s">
        <v>7442</v>
      </c>
      <c r="BC958" t="s">
        <v>309</v>
      </c>
      <c r="BD958">
        <v>9</v>
      </c>
      <c r="BE958" t="s">
        <v>315</v>
      </c>
      <c r="BG958">
        <v>957</v>
      </c>
      <c r="BH958" t="s">
        <v>302</v>
      </c>
      <c r="BI958" t="s">
        <v>325</v>
      </c>
    </row>
    <row r="959" spans="1:61" x14ac:dyDescent="0.25">
      <c r="A959" s="9">
        <v>958</v>
      </c>
      <c r="B959" s="9" t="s">
        <v>181</v>
      </c>
      <c r="C959" s="9" t="s">
        <v>151</v>
      </c>
      <c r="D959" s="9" t="s">
        <v>347</v>
      </c>
      <c r="E959" s="9" t="s">
        <v>432</v>
      </c>
      <c r="F959" s="9" t="s">
        <v>433</v>
      </c>
      <c r="G959" s="9" t="s">
        <v>413</v>
      </c>
      <c r="H959" s="9" t="s">
        <v>412</v>
      </c>
      <c r="I959" s="9"/>
      <c r="J959" s="45" t="s">
        <v>696</v>
      </c>
      <c r="K959" s="45"/>
      <c r="L959" s="45"/>
      <c r="BB959" t="s">
        <v>7443</v>
      </c>
      <c r="BC959" t="s">
        <v>309</v>
      </c>
      <c r="BD959">
        <v>10</v>
      </c>
      <c r="BE959" t="s">
        <v>316</v>
      </c>
      <c r="BG959">
        <v>958</v>
      </c>
      <c r="BH959" t="s">
        <v>303</v>
      </c>
      <c r="BI959" t="s">
        <v>326</v>
      </c>
    </row>
    <row r="960" spans="1:61" x14ac:dyDescent="0.25">
      <c r="A960" s="9">
        <v>959</v>
      </c>
      <c r="B960" s="9" t="s">
        <v>182</v>
      </c>
      <c r="C960" s="9" t="s">
        <v>152</v>
      </c>
      <c r="D960" s="9" t="s">
        <v>348</v>
      </c>
      <c r="E960" s="9" t="s">
        <v>432</v>
      </c>
      <c r="F960" s="9" t="s">
        <v>433</v>
      </c>
      <c r="G960" s="9" t="s">
        <v>422</v>
      </c>
      <c r="H960" s="9" t="s">
        <v>423</v>
      </c>
      <c r="I960" s="9"/>
      <c r="J960" s="45" t="s">
        <v>5703</v>
      </c>
      <c r="K960" s="45"/>
      <c r="L960" s="45"/>
      <c r="BB960" t="s">
        <v>7444</v>
      </c>
      <c r="BC960" t="s">
        <v>309</v>
      </c>
      <c r="BD960">
        <v>11</v>
      </c>
      <c r="BE960" t="s">
        <v>317</v>
      </c>
      <c r="BG960">
        <v>959</v>
      </c>
      <c r="BH960" t="s">
        <v>304</v>
      </c>
      <c r="BI960" t="s">
        <v>327</v>
      </c>
    </row>
    <row r="961" spans="1:61" x14ac:dyDescent="0.25">
      <c r="A961" s="9">
        <v>960</v>
      </c>
      <c r="B961" s="9" t="s">
        <v>183</v>
      </c>
      <c r="C961" s="9" t="s">
        <v>153</v>
      </c>
      <c r="D961" s="9" t="s">
        <v>349</v>
      </c>
      <c r="E961" s="9" t="s">
        <v>434</v>
      </c>
      <c r="F961" s="9" t="s">
        <v>435</v>
      </c>
      <c r="G961" s="9" t="s">
        <v>424</v>
      </c>
      <c r="H961" s="9" t="s">
        <v>425</v>
      </c>
      <c r="I961" s="9"/>
      <c r="J961" s="46" t="s">
        <v>5705</v>
      </c>
      <c r="K961" s="45"/>
      <c r="L961" s="45"/>
      <c r="BB961" t="s">
        <v>7445</v>
      </c>
      <c r="BC961" t="s">
        <v>309</v>
      </c>
      <c r="BD961">
        <v>12</v>
      </c>
      <c r="BE961" t="s">
        <v>318</v>
      </c>
      <c r="BG961">
        <v>960</v>
      </c>
      <c r="BH961" t="s">
        <v>305</v>
      </c>
      <c r="BI961" t="s">
        <v>328</v>
      </c>
    </row>
    <row r="962" spans="1:61" x14ac:dyDescent="0.25">
      <c r="A962" s="9">
        <v>961</v>
      </c>
      <c r="B962" s="9" t="s">
        <v>184</v>
      </c>
      <c r="C962" s="9" t="s">
        <v>154</v>
      </c>
      <c r="D962" s="9" t="s">
        <v>350</v>
      </c>
      <c r="E962" s="9" t="s">
        <v>434</v>
      </c>
      <c r="F962" s="9" t="s">
        <v>435</v>
      </c>
      <c r="G962" s="9" t="s">
        <v>425</v>
      </c>
      <c r="H962" s="9" t="s">
        <v>424</v>
      </c>
      <c r="I962" s="9"/>
      <c r="J962" s="45" t="s">
        <v>5703</v>
      </c>
      <c r="K962" s="45"/>
      <c r="L962" s="45"/>
      <c r="BB962" t="s">
        <v>7446</v>
      </c>
      <c r="BC962" t="s">
        <v>310</v>
      </c>
      <c r="BD962">
        <v>1</v>
      </c>
      <c r="BE962" t="s">
        <v>319</v>
      </c>
      <c r="BG962">
        <v>961</v>
      </c>
      <c r="BH962" t="s">
        <v>306</v>
      </c>
      <c r="BI962" t="s">
        <v>329</v>
      </c>
    </row>
    <row r="963" spans="1:61" x14ac:dyDescent="0.25">
      <c r="A963" s="9">
        <v>962</v>
      </c>
      <c r="B963" s="9" t="s">
        <v>185</v>
      </c>
      <c r="C963" s="9" t="s">
        <v>155</v>
      </c>
      <c r="D963" s="9" t="s">
        <v>351</v>
      </c>
      <c r="E963" s="9" t="s">
        <v>436</v>
      </c>
      <c r="F963" s="9" t="s">
        <v>437</v>
      </c>
      <c r="G963" s="9" t="s">
        <v>423</v>
      </c>
      <c r="H963" s="9" t="s">
        <v>422</v>
      </c>
      <c r="I963" s="9"/>
      <c r="J963" s="45" t="s">
        <v>696</v>
      </c>
      <c r="K963" s="45"/>
      <c r="L963" s="45"/>
      <c r="BB963" t="s">
        <v>7447</v>
      </c>
      <c r="BC963" t="s">
        <v>310</v>
      </c>
      <c r="BD963">
        <v>2</v>
      </c>
      <c r="BE963" t="s">
        <v>320</v>
      </c>
      <c r="BG963">
        <v>962</v>
      </c>
      <c r="BH963" t="s">
        <v>307</v>
      </c>
      <c r="BI963" t="s">
        <v>330</v>
      </c>
    </row>
    <row r="964" spans="1:61" x14ac:dyDescent="0.25">
      <c r="A964" s="9">
        <v>963</v>
      </c>
      <c r="B964" s="9" t="s">
        <v>186</v>
      </c>
      <c r="C964" s="9" t="s">
        <v>156</v>
      </c>
      <c r="D964" s="9" t="s">
        <v>352</v>
      </c>
      <c r="E964" s="9" t="s">
        <v>436</v>
      </c>
      <c r="F964" s="9" t="s">
        <v>437</v>
      </c>
      <c r="G964" s="9" t="s">
        <v>412</v>
      </c>
      <c r="H964" s="9" t="s">
        <v>413</v>
      </c>
      <c r="I964" s="9"/>
      <c r="J964" s="45" t="s">
        <v>696</v>
      </c>
      <c r="K964" s="45"/>
      <c r="L964" s="45"/>
      <c r="BB964" t="s">
        <v>7448</v>
      </c>
      <c r="BC964" t="s">
        <v>310</v>
      </c>
      <c r="BD964">
        <v>3</v>
      </c>
      <c r="BE964" t="s">
        <v>321</v>
      </c>
      <c r="BG964">
        <v>963</v>
      </c>
      <c r="BH964" t="s">
        <v>308</v>
      </c>
      <c r="BI964" t="s">
        <v>331</v>
      </c>
    </row>
    <row r="965" spans="1:61" x14ac:dyDescent="0.25">
      <c r="A965" s="9">
        <v>964</v>
      </c>
      <c r="B965" s="9" t="s">
        <v>176</v>
      </c>
      <c r="C965" s="9" t="s">
        <v>157</v>
      </c>
      <c r="D965" s="9" t="s">
        <v>293</v>
      </c>
      <c r="E965" s="9" t="s">
        <v>438</v>
      </c>
      <c r="F965" s="9" t="s">
        <v>439</v>
      </c>
      <c r="G965" s="9" t="s">
        <v>416</v>
      </c>
      <c r="H965" s="9" t="s">
        <v>412</v>
      </c>
      <c r="I965" s="9"/>
      <c r="J965" s="45" t="s">
        <v>5704</v>
      </c>
      <c r="K965" s="45"/>
      <c r="L965" s="45"/>
      <c r="BB965" t="s">
        <v>7449</v>
      </c>
      <c r="BC965" t="s">
        <v>310</v>
      </c>
      <c r="BD965">
        <v>4</v>
      </c>
      <c r="BE965" t="s">
        <v>322</v>
      </c>
      <c r="BG965">
        <v>964</v>
      </c>
      <c r="BH965" t="s">
        <v>309</v>
      </c>
      <c r="BI965" t="s">
        <v>332</v>
      </c>
    </row>
    <row r="966" spans="1:61" x14ac:dyDescent="0.25">
      <c r="A966" s="9">
        <v>965</v>
      </c>
      <c r="B966" s="9" t="s">
        <v>177</v>
      </c>
      <c r="C966" s="9" t="s">
        <v>158</v>
      </c>
      <c r="D966" s="9" t="s">
        <v>294</v>
      </c>
      <c r="E966" s="9" t="s">
        <v>438</v>
      </c>
      <c r="F966" s="9" t="s">
        <v>439</v>
      </c>
      <c r="G966" s="9" t="s">
        <v>417</v>
      </c>
      <c r="H966" s="9" t="s">
        <v>417</v>
      </c>
      <c r="I966" s="9"/>
      <c r="J966" s="45" t="s">
        <v>696</v>
      </c>
      <c r="K966" s="45"/>
      <c r="L966" s="45"/>
      <c r="BB966" t="s">
        <v>7450</v>
      </c>
      <c r="BC966" t="s">
        <v>310</v>
      </c>
      <c r="BD966">
        <v>5</v>
      </c>
      <c r="BE966" t="s">
        <v>323</v>
      </c>
      <c r="BG966">
        <v>965</v>
      </c>
      <c r="BH966" t="s">
        <v>310</v>
      </c>
      <c r="BI966" t="s">
        <v>333</v>
      </c>
    </row>
    <row r="967" spans="1:61" x14ac:dyDescent="0.25">
      <c r="A967" s="9">
        <v>966</v>
      </c>
      <c r="B967" s="9" t="s">
        <v>179</v>
      </c>
      <c r="C967" s="9" t="s">
        <v>147</v>
      </c>
      <c r="D967" s="9" t="s">
        <v>295</v>
      </c>
      <c r="E967" s="9" t="s">
        <v>440</v>
      </c>
      <c r="F967" s="9" t="s">
        <v>441</v>
      </c>
      <c r="G967" s="9" t="s">
        <v>412</v>
      </c>
      <c r="H967" s="9" t="s">
        <v>416</v>
      </c>
      <c r="I967" s="9"/>
      <c r="J967" s="45" t="s">
        <v>696</v>
      </c>
      <c r="K967" s="45"/>
      <c r="L967" s="45"/>
      <c r="BB967" t="s">
        <v>7451</v>
      </c>
      <c r="BC967" t="s">
        <v>310</v>
      </c>
      <c r="BD967">
        <v>6</v>
      </c>
      <c r="BE967" t="s">
        <v>324</v>
      </c>
      <c r="BG967">
        <v>966</v>
      </c>
      <c r="BH967" t="s">
        <v>311</v>
      </c>
      <c r="BI967" t="s">
        <v>334</v>
      </c>
    </row>
    <row r="968" spans="1:61" x14ac:dyDescent="0.25">
      <c r="A968" s="9">
        <v>967</v>
      </c>
      <c r="B968" s="9" t="s">
        <v>180</v>
      </c>
      <c r="C968" s="9" t="s">
        <v>148</v>
      </c>
      <c r="D968" s="9" t="s">
        <v>296</v>
      </c>
      <c r="E968" s="9" t="s">
        <v>440</v>
      </c>
      <c r="F968" s="9" t="s">
        <v>441</v>
      </c>
      <c r="G968" s="9" t="s">
        <v>413</v>
      </c>
      <c r="H968" s="9" t="s">
        <v>412</v>
      </c>
      <c r="I968" s="9"/>
      <c r="J968" s="45" t="s">
        <v>5703</v>
      </c>
      <c r="K968" s="45"/>
      <c r="L968" s="45"/>
      <c r="BB968" t="s">
        <v>7452</v>
      </c>
      <c r="BC968" t="s">
        <v>310</v>
      </c>
      <c r="BD968">
        <v>7</v>
      </c>
      <c r="BE968" t="s">
        <v>325</v>
      </c>
      <c r="BG968">
        <v>967</v>
      </c>
      <c r="BH968" t="s">
        <v>312</v>
      </c>
      <c r="BI968" t="s">
        <v>335</v>
      </c>
    </row>
    <row r="969" spans="1:61" x14ac:dyDescent="0.25">
      <c r="A969" s="9">
        <v>968</v>
      </c>
      <c r="B969" s="9" t="s">
        <v>181</v>
      </c>
      <c r="C969" s="9" t="s">
        <v>149</v>
      </c>
      <c r="D969" s="9" t="s">
        <v>297</v>
      </c>
      <c r="E969" s="9" t="s">
        <v>442</v>
      </c>
      <c r="F969" s="9" t="s">
        <v>443</v>
      </c>
      <c r="G969" s="9" t="s">
        <v>422</v>
      </c>
      <c r="H969" s="9" t="s">
        <v>423</v>
      </c>
      <c r="I969" s="9"/>
      <c r="J969" s="46" t="s">
        <v>5705</v>
      </c>
      <c r="K969" s="45"/>
      <c r="L969" s="45"/>
      <c r="BB969" t="s">
        <v>7453</v>
      </c>
      <c r="BC969" t="s">
        <v>310</v>
      </c>
      <c r="BD969">
        <v>8</v>
      </c>
      <c r="BE969" t="s">
        <v>326</v>
      </c>
      <c r="BG969">
        <v>968</v>
      </c>
      <c r="BH969" t="s">
        <v>313</v>
      </c>
      <c r="BI969" t="s">
        <v>336</v>
      </c>
    </row>
    <row r="970" spans="1:61" x14ac:dyDescent="0.25">
      <c r="A970" s="9">
        <v>969</v>
      </c>
      <c r="B970" s="9" t="s">
        <v>182</v>
      </c>
      <c r="C970" s="9" t="s">
        <v>150</v>
      </c>
      <c r="D970" s="9" t="s">
        <v>298</v>
      </c>
      <c r="E970" s="9" t="s">
        <v>442</v>
      </c>
      <c r="F970" s="9" t="s">
        <v>443</v>
      </c>
      <c r="G970" s="9" t="s">
        <v>424</v>
      </c>
      <c r="H970" s="9" t="s">
        <v>425</v>
      </c>
      <c r="I970" s="9"/>
      <c r="J970" s="45" t="s">
        <v>5703</v>
      </c>
      <c r="K970" s="45"/>
      <c r="L970" s="45"/>
      <c r="BB970" t="s">
        <v>7454</v>
      </c>
      <c r="BC970" t="s">
        <v>310</v>
      </c>
      <c r="BD970">
        <v>9</v>
      </c>
      <c r="BE970" t="s">
        <v>327</v>
      </c>
      <c r="BG970">
        <v>969</v>
      </c>
      <c r="BH970" t="s">
        <v>314</v>
      </c>
      <c r="BI970" t="s">
        <v>337</v>
      </c>
    </row>
    <row r="971" spans="1:61" x14ac:dyDescent="0.25">
      <c r="A971" s="9">
        <v>970</v>
      </c>
      <c r="B971" s="9" t="s">
        <v>183</v>
      </c>
      <c r="C971" s="9" t="s">
        <v>151</v>
      </c>
      <c r="D971" s="9" t="s">
        <v>299</v>
      </c>
      <c r="E971" s="9" t="s">
        <v>444</v>
      </c>
      <c r="F971" s="9" t="s">
        <v>445</v>
      </c>
      <c r="G971" s="9" t="s">
        <v>425</v>
      </c>
      <c r="H971" s="9" t="s">
        <v>424</v>
      </c>
      <c r="I971" s="9"/>
      <c r="J971" s="45" t="s">
        <v>696</v>
      </c>
      <c r="K971" s="45"/>
      <c r="L971" s="45"/>
      <c r="BB971" t="s">
        <v>7455</v>
      </c>
      <c r="BC971" t="s">
        <v>310</v>
      </c>
      <c r="BD971">
        <v>10</v>
      </c>
      <c r="BE971" t="s">
        <v>328</v>
      </c>
      <c r="BG971">
        <v>970</v>
      </c>
      <c r="BH971" t="s">
        <v>315</v>
      </c>
      <c r="BI971" t="s">
        <v>338</v>
      </c>
    </row>
    <row r="972" spans="1:61" x14ac:dyDescent="0.25">
      <c r="A972" s="9">
        <v>971</v>
      </c>
      <c r="B972" s="9" t="s">
        <v>184</v>
      </c>
      <c r="C972" s="9" t="s">
        <v>152</v>
      </c>
      <c r="D972" s="9" t="s">
        <v>300</v>
      </c>
      <c r="E972" s="9" t="s">
        <v>444</v>
      </c>
      <c r="F972" s="9" t="s">
        <v>445</v>
      </c>
      <c r="G972" s="9" t="s">
        <v>423</v>
      </c>
      <c r="H972" s="9" t="s">
        <v>422</v>
      </c>
      <c r="I972" s="9"/>
      <c r="J972" s="45" t="s">
        <v>696</v>
      </c>
      <c r="K972" s="45"/>
      <c r="L972" s="45"/>
      <c r="BB972" t="s">
        <v>7456</v>
      </c>
      <c r="BC972" t="s">
        <v>310</v>
      </c>
      <c r="BD972">
        <v>11</v>
      </c>
      <c r="BE972" t="s">
        <v>329</v>
      </c>
      <c r="BG972">
        <v>971</v>
      </c>
      <c r="BH972" t="s">
        <v>316</v>
      </c>
      <c r="BI972" t="s">
        <v>339</v>
      </c>
    </row>
    <row r="973" spans="1:61" x14ac:dyDescent="0.25">
      <c r="A973" s="9">
        <v>972</v>
      </c>
      <c r="B973" s="9" t="s">
        <v>185</v>
      </c>
      <c r="C973" s="9" t="s">
        <v>153</v>
      </c>
      <c r="D973" s="9" t="s">
        <v>301</v>
      </c>
      <c r="E973" s="9" t="s">
        <v>446</v>
      </c>
      <c r="F973" s="9" t="s">
        <v>447</v>
      </c>
      <c r="G973" s="9" t="s">
        <v>412</v>
      </c>
      <c r="H973" s="9" t="s">
        <v>413</v>
      </c>
      <c r="I973" s="9"/>
      <c r="J973" s="45" t="s">
        <v>5704</v>
      </c>
      <c r="K973" s="45"/>
      <c r="L973" s="45"/>
      <c r="BB973" t="s">
        <v>7457</v>
      </c>
      <c r="BC973" t="s">
        <v>310</v>
      </c>
      <c r="BD973">
        <v>12</v>
      </c>
      <c r="BE973" t="s">
        <v>330</v>
      </c>
      <c r="BG973">
        <v>972</v>
      </c>
      <c r="BH973" t="s">
        <v>317</v>
      </c>
      <c r="BI973" t="s">
        <v>340</v>
      </c>
    </row>
    <row r="974" spans="1:61" x14ac:dyDescent="0.25">
      <c r="A974" s="9">
        <v>973</v>
      </c>
      <c r="B974" s="9" t="s">
        <v>186</v>
      </c>
      <c r="C974" s="9" t="s">
        <v>154</v>
      </c>
      <c r="D974" s="9" t="s">
        <v>302</v>
      </c>
      <c r="E974" s="9" t="s">
        <v>446</v>
      </c>
      <c r="F974" s="9" t="s">
        <v>447</v>
      </c>
      <c r="G974" s="9" t="s">
        <v>416</v>
      </c>
      <c r="H974" s="9" t="s">
        <v>412</v>
      </c>
      <c r="I974" s="9"/>
      <c r="J974" s="45" t="s">
        <v>696</v>
      </c>
      <c r="K974" s="45"/>
      <c r="L974" s="45"/>
      <c r="BB974" t="s">
        <v>7458</v>
      </c>
      <c r="BC974" t="s">
        <v>311</v>
      </c>
      <c r="BD974">
        <v>1</v>
      </c>
      <c r="BE974" t="s">
        <v>331</v>
      </c>
      <c r="BG974">
        <v>973</v>
      </c>
      <c r="BH974" t="s">
        <v>318</v>
      </c>
      <c r="BI974" t="s">
        <v>341</v>
      </c>
    </row>
    <row r="975" spans="1:61" x14ac:dyDescent="0.25">
      <c r="A975" s="9">
        <v>974</v>
      </c>
      <c r="B975" s="9" t="s">
        <v>176</v>
      </c>
      <c r="C975" s="9" t="s">
        <v>155</v>
      </c>
      <c r="D975" s="9" t="s">
        <v>303</v>
      </c>
      <c r="E975" s="9" t="s">
        <v>448</v>
      </c>
      <c r="F975" s="9" t="s">
        <v>449</v>
      </c>
      <c r="G975" s="9" t="s">
        <v>417</v>
      </c>
      <c r="H975" s="9" t="s">
        <v>417</v>
      </c>
      <c r="I975" s="9"/>
      <c r="J975" s="45" t="s">
        <v>696</v>
      </c>
      <c r="K975" s="45"/>
      <c r="L975" s="45"/>
      <c r="BB975" t="s">
        <v>7459</v>
      </c>
      <c r="BC975" t="s">
        <v>311</v>
      </c>
      <c r="BD975">
        <v>2</v>
      </c>
      <c r="BE975" t="s">
        <v>332</v>
      </c>
      <c r="BG975">
        <v>974</v>
      </c>
      <c r="BH975" t="s">
        <v>319</v>
      </c>
      <c r="BI975" t="s">
        <v>342</v>
      </c>
    </row>
    <row r="976" spans="1:61" x14ac:dyDescent="0.25">
      <c r="A976" s="9">
        <v>975</v>
      </c>
      <c r="B976" s="9" t="s">
        <v>177</v>
      </c>
      <c r="C976" s="9" t="s">
        <v>156</v>
      </c>
      <c r="D976" s="9" t="s">
        <v>304</v>
      </c>
      <c r="E976" s="9" t="s">
        <v>448</v>
      </c>
      <c r="F976" s="9" t="s">
        <v>449</v>
      </c>
      <c r="G976" s="9" t="s">
        <v>412</v>
      </c>
      <c r="H976" s="9" t="s">
        <v>416</v>
      </c>
      <c r="I976" s="9"/>
      <c r="J976" s="45" t="s">
        <v>5703</v>
      </c>
      <c r="K976" s="45"/>
      <c r="L976" s="45"/>
      <c r="BB976" t="s">
        <v>7460</v>
      </c>
      <c r="BC976" t="s">
        <v>311</v>
      </c>
      <c r="BD976">
        <v>3</v>
      </c>
      <c r="BE976" t="s">
        <v>333</v>
      </c>
      <c r="BG976">
        <v>975</v>
      </c>
      <c r="BH976" t="s">
        <v>320</v>
      </c>
      <c r="BI976" t="s">
        <v>343</v>
      </c>
    </row>
    <row r="977" spans="1:61" x14ac:dyDescent="0.25">
      <c r="A977" s="9">
        <v>976</v>
      </c>
      <c r="B977" s="9" t="s">
        <v>179</v>
      </c>
      <c r="C977" s="9" t="s">
        <v>157</v>
      </c>
      <c r="D977" s="9" t="s">
        <v>305</v>
      </c>
      <c r="E977" s="9" t="s">
        <v>450</v>
      </c>
      <c r="F977" s="9" t="s">
        <v>451</v>
      </c>
      <c r="G977" s="9" t="s">
        <v>413</v>
      </c>
      <c r="H977" s="9" t="s">
        <v>412</v>
      </c>
      <c r="I977" s="9"/>
      <c r="J977" s="46" t="s">
        <v>5705</v>
      </c>
      <c r="K977" s="45"/>
      <c r="L977" s="45"/>
      <c r="BB977" t="s">
        <v>7461</v>
      </c>
      <c r="BC977" t="s">
        <v>311</v>
      </c>
      <c r="BD977">
        <v>4</v>
      </c>
      <c r="BE977" t="s">
        <v>334</v>
      </c>
      <c r="BG977">
        <v>976</v>
      </c>
      <c r="BH977" t="s">
        <v>321</v>
      </c>
      <c r="BI977" t="s">
        <v>344</v>
      </c>
    </row>
    <row r="978" spans="1:61" x14ac:dyDescent="0.25">
      <c r="A978" s="9">
        <v>977</v>
      </c>
      <c r="B978" s="9" t="s">
        <v>180</v>
      </c>
      <c r="C978" s="9" t="s">
        <v>158</v>
      </c>
      <c r="D978" s="9" t="s">
        <v>306</v>
      </c>
      <c r="E978" s="9" t="s">
        <v>450</v>
      </c>
      <c r="F978" s="9" t="s">
        <v>451</v>
      </c>
      <c r="G978" s="9" t="s">
        <v>422</v>
      </c>
      <c r="H978" s="9" t="s">
        <v>423</v>
      </c>
      <c r="I978" s="9"/>
      <c r="J978" s="45" t="s">
        <v>696</v>
      </c>
      <c r="K978" s="45"/>
      <c r="L978" s="45"/>
      <c r="BB978" t="s">
        <v>7462</v>
      </c>
      <c r="BC978" t="s">
        <v>311</v>
      </c>
      <c r="BD978">
        <v>5</v>
      </c>
      <c r="BE978" t="s">
        <v>335</v>
      </c>
      <c r="BG978">
        <v>977</v>
      </c>
      <c r="BH978" t="s">
        <v>322</v>
      </c>
      <c r="BI978" t="s">
        <v>345</v>
      </c>
    </row>
    <row r="979" spans="1:61" x14ac:dyDescent="0.25">
      <c r="A979" s="9">
        <v>978</v>
      </c>
      <c r="B979" s="9" t="s">
        <v>181</v>
      </c>
      <c r="C979" s="9" t="s">
        <v>147</v>
      </c>
      <c r="D979" s="9" t="s">
        <v>307</v>
      </c>
      <c r="E979" s="9" t="s">
        <v>452</v>
      </c>
      <c r="F979" s="9" t="s">
        <v>453</v>
      </c>
      <c r="G979" s="9" t="s">
        <v>424</v>
      </c>
      <c r="H979" s="9" t="s">
        <v>425</v>
      </c>
      <c r="I979" s="9"/>
      <c r="J979" s="45" t="s">
        <v>5703</v>
      </c>
      <c r="K979" s="45"/>
      <c r="L979" s="45"/>
      <c r="BB979" t="s">
        <v>7463</v>
      </c>
      <c r="BC979" t="s">
        <v>311</v>
      </c>
      <c r="BD979">
        <v>6</v>
      </c>
      <c r="BE979" t="s">
        <v>336</v>
      </c>
      <c r="BG979">
        <v>978</v>
      </c>
      <c r="BH979" t="s">
        <v>323</v>
      </c>
      <c r="BI979" t="s">
        <v>346</v>
      </c>
    </row>
    <row r="980" spans="1:61" x14ac:dyDescent="0.25">
      <c r="A980" s="9">
        <v>979</v>
      </c>
      <c r="B980" s="9" t="s">
        <v>182</v>
      </c>
      <c r="C980" s="9" t="s">
        <v>148</v>
      </c>
      <c r="D980" s="9" t="s">
        <v>308</v>
      </c>
      <c r="E980" s="9" t="s">
        <v>452</v>
      </c>
      <c r="F980" s="9" t="s">
        <v>453</v>
      </c>
      <c r="G980" s="9" t="s">
        <v>425</v>
      </c>
      <c r="H980" s="9" t="s">
        <v>424</v>
      </c>
      <c r="I980" s="9"/>
      <c r="J980" s="45" t="s">
        <v>696</v>
      </c>
      <c r="K980" s="45"/>
      <c r="L980" s="45"/>
      <c r="BB980" t="s">
        <v>7464</v>
      </c>
      <c r="BC980" t="s">
        <v>311</v>
      </c>
      <c r="BD980">
        <v>7</v>
      </c>
      <c r="BE980" t="s">
        <v>337</v>
      </c>
      <c r="BG980">
        <v>979</v>
      </c>
      <c r="BH980" t="s">
        <v>324</v>
      </c>
      <c r="BI980" t="s">
        <v>347</v>
      </c>
    </row>
    <row r="981" spans="1:61" x14ac:dyDescent="0.25">
      <c r="A981" s="9">
        <v>980</v>
      </c>
      <c r="B981" s="9" t="s">
        <v>183</v>
      </c>
      <c r="C981" s="9" t="s">
        <v>149</v>
      </c>
      <c r="D981" s="9" t="s">
        <v>309</v>
      </c>
      <c r="E981" s="9" t="s">
        <v>454</v>
      </c>
      <c r="F981" s="9" t="s">
        <v>455</v>
      </c>
      <c r="G981" s="9" t="s">
        <v>423</v>
      </c>
      <c r="H981" s="9" t="s">
        <v>422</v>
      </c>
      <c r="I981" s="9"/>
      <c r="J981" s="45" t="s">
        <v>5704</v>
      </c>
      <c r="K981" s="45"/>
      <c r="L981" s="45"/>
      <c r="BB981" t="s">
        <v>7465</v>
      </c>
      <c r="BC981" t="s">
        <v>311</v>
      </c>
      <c r="BD981">
        <v>8</v>
      </c>
      <c r="BE981" t="s">
        <v>338</v>
      </c>
      <c r="BG981">
        <v>980</v>
      </c>
      <c r="BH981" t="s">
        <v>325</v>
      </c>
      <c r="BI981" t="s">
        <v>348</v>
      </c>
    </row>
    <row r="982" spans="1:61" x14ac:dyDescent="0.25">
      <c r="A982" s="9">
        <v>981</v>
      </c>
      <c r="B982" s="9" t="s">
        <v>184</v>
      </c>
      <c r="C982" s="9" t="s">
        <v>150</v>
      </c>
      <c r="D982" s="9" t="s">
        <v>310</v>
      </c>
      <c r="E982" s="9" t="s">
        <v>454</v>
      </c>
      <c r="F982" s="9" t="s">
        <v>455</v>
      </c>
      <c r="G982" s="9" t="s">
        <v>412</v>
      </c>
      <c r="H982" s="9" t="s">
        <v>413</v>
      </c>
      <c r="I982" s="9"/>
      <c r="J982" s="45" t="s">
        <v>696</v>
      </c>
      <c r="K982" s="45"/>
      <c r="L982" s="45"/>
      <c r="BB982" t="s">
        <v>7466</v>
      </c>
      <c r="BC982" t="s">
        <v>311</v>
      </c>
      <c r="BD982">
        <v>9</v>
      </c>
      <c r="BE982" t="s">
        <v>339</v>
      </c>
      <c r="BG982">
        <v>981</v>
      </c>
      <c r="BH982" t="s">
        <v>326</v>
      </c>
      <c r="BI982" t="s">
        <v>349</v>
      </c>
    </row>
    <row r="983" spans="1:61" x14ac:dyDescent="0.25">
      <c r="A983" s="9">
        <v>982</v>
      </c>
      <c r="B983" s="9" t="s">
        <v>185</v>
      </c>
      <c r="C983" s="9" t="s">
        <v>151</v>
      </c>
      <c r="D983" s="9" t="s">
        <v>311</v>
      </c>
      <c r="E983" s="9" t="s">
        <v>456</v>
      </c>
      <c r="F983" s="9" t="s">
        <v>457</v>
      </c>
      <c r="G983" s="9" t="s">
        <v>416</v>
      </c>
      <c r="H983" s="9" t="s">
        <v>412</v>
      </c>
      <c r="I983" s="9"/>
      <c r="J983" s="45" t="s">
        <v>696</v>
      </c>
      <c r="K983" s="45"/>
      <c r="L983" s="45"/>
      <c r="BB983" t="s">
        <v>7467</v>
      </c>
      <c r="BC983" t="s">
        <v>311</v>
      </c>
      <c r="BD983">
        <v>10</v>
      </c>
      <c r="BE983" t="s">
        <v>340</v>
      </c>
      <c r="BG983">
        <v>982</v>
      </c>
      <c r="BH983" t="s">
        <v>327</v>
      </c>
      <c r="BI983" t="s">
        <v>350</v>
      </c>
    </row>
    <row r="984" spans="1:61" x14ac:dyDescent="0.25">
      <c r="A984" s="9">
        <v>983</v>
      </c>
      <c r="B984" s="9" t="s">
        <v>186</v>
      </c>
      <c r="C984" s="9" t="s">
        <v>152</v>
      </c>
      <c r="D984" s="9" t="s">
        <v>312</v>
      </c>
      <c r="E984" s="9" t="s">
        <v>456</v>
      </c>
      <c r="F984" s="9" t="s">
        <v>457</v>
      </c>
      <c r="G984" s="9" t="s">
        <v>417</v>
      </c>
      <c r="H984" s="9" t="s">
        <v>417</v>
      </c>
      <c r="I984" s="9"/>
      <c r="J984" s="45" t="s">
        <v>5703</v>
      </c>
      <c r="K984" s="45"/>
      <c r="L984" s="45"/>
      <c r="BB984" t="s">
        <v>7468</v>
      </c>
      <c r="BC984" t="s">
        <v>311</v>
      </c>
      <c r="BD984">
        <v>11</v>
      </c>
      <c r="BE984" t="s">
        <v>341</v>
      </c>
      <c r="BG984">
        <v>983</v>
      </c>
      <c r="BH984" t="s">
        <v>328</v>
      </c>
      <c r="BI984" t="s">
        <v>351</v>
      </c>
    </row>
    <row r="985" spans="1:61" x14ac:dyDescent="0.25">
      <c r="A985" s="9">
        <v>984</v>
      </c>
      <c r="B985" s="9" t="s">
        <v>176</v>
      </c>
      <c r="C985" s="9" t="s">
        <v>153</v>
      </c>
      <c r="D985" s="9" t="s">
        <v>313</v>
      </c>
      <c r="E985" s="9" t="s">
        <v>458</v>
      </c>
      <c r="F985" s="9" t="s">
        <v>459</v>
      </c>
      <c r="G985" s="9" t="s">
        <v>412</v>
      </c>
      <c r="H985" s="9" t="s">
        <v>416</v>
      </c>
      <c r="I985" s="9"/>
      <c r="J985" s="46" t="s">
        <v>5705</v>
      </c>
      <c r="K985" s="45"/>
      <c r="L985" s="45"/>
      <c r="BB985" t="s">
        <v>7469</v>
      </c>
      <c r="BC985" t="s">
        <v>311</v>
      </c>
      <c r="BD985">
        <v>12</v>
      </c>
      <c r="BE985" t="s">
        <v>342</v>
      </c>
      <c r="BG985">
        <v>984</v>
      </c>
      <c r="BH985" t="s">
        <v>329</v>
      </c>
      <c r="BI985" t="s">
        <v>352</v>
      </c>
    </row>
    <row r="986" spans="1:61" x14ac:dyDescent="0.25">
      <c r="A986" s="9">
        <v>985</v>
      </c>
      <c r="B986" s="9" t="s">
        <v>177</v>
      </c>
      <c r="C986" s="9" t="s">
        <v>154</v>
      </c>
      <c r="D986" s="9" t="s">
        <v>314</v>
      </c>
      <c r="E986" s="9" t="s">
        <v>458</v>
      </c>
      <c r="F986" s="9" t="s">
        <v>459</v>
      </c>
      <c r="G986" s="9" t="s">
        <v>413</v>
      </c>
      <c r="H986" s="9" t="s">
        <v>412</v>
      </c>
      <c r="I986" s="9"/>
      <c r="J986" s="45" t="s">
        <v>696</v>
      </c>
      <c r="K986" s="45"/>
      <c r="L986" s="45"/>
      <c r="BB986" t="s">
        <v>7470</v>
      </c>
      <c r="BC986" t="s">
        <v>312</v>
      </c>
      <c r="BD986">
        <v>1</v>
      </c>
      <c r="BE986" t="s">
        <v>343</v>
      </c>
      <c r="BG986">
        <v>985</v>
      </c>
      <c r="BH986" t="s">
        <v>330</v>
      </c>
      <c r="BI986" t="s">
        <v>293</v>
      </c>
    </row>
    <row r="987" spans="1:61" x14ac:dyDescent="0.25">
      <c r="A987" s="9">
        <v>986</v>
      </c>
      <c r="B987" s="9" t="s">
        <v>179</v>
      </c>
      <c r="C987" s="9" t="s">
        <v>155</v>
      </c>
      <c r="D987" s="9" t="s">
        <v>315</v>
      </c>
      <c r="E987" s="9" t="s">
        <v>460</v>
      </c>
      <c r="F987" s="9" t="s">
        <v>461</v>
      </c>
      <c r="G987" s="9" t="s">
        <v>422</v>
      </c>
      <c r="H987" s="9" t="s">
        <v>423</v>
      </c>
      <c r="I987" s="9"/>
      <c r="J987" s="45" t="s">
        <v>5703</v>
      </c>
      <c r="K987" s="45"/>
      <c r="L987" s="45"/>
      <c r="BB987" t="s">
        <v>7471</v>
      </c>
      <c r="BC987" t="s">
        <v>312</v>
      </c>
      <c r="BD987">
        <v>2</v>
      </c>
      <c r="BE987" t="s">
        <v>344</v>
      </c>
      <c r="BG987">
        <v>986</v>
      </c>
      <c r="BH987" t="s">
        <v>331</v>
      </c>
      <c r="BI987" t="s">
        <v>294</v>
      </c>
    </row>
    <row r="988" spans="1:61" x14ac:dyDescent="0.25">
      <c r="A988" s="9">
        <v>987</v>
      </c>
      <c r="B988" s="9" t="s">
        <v>180</v>
      </c>
      <c r="C988" s="9" t="s">
        <v>156</v>
      </c>
      <c r="D988" s="9" t="s">
        <v>316</v>
      </c>
      <c r="E988" s="9" t="s">
        <v>460</v>
      </c>
      <c r="F988" s="9" t="s">
        <v>461</v>
      </c>
      <c r="G988" s="9" t="s">
        <v>424</v>
      </c>
      <c r="H988" s="9" t="s">
        <v>425</v>
      </c>
      <c r="I988" s="9"/>
      <c r="J988" s="45" t="s">
        <v>696</v>
      </c>
      <c r="K988" s="45"/>
      <c r="L988" s="45"/>
      <c r="BB988" t="s">
        <v>7472</v>
      </c>
      <c r="BC988" t="s">
        <v>312</v>
      </c>
      <c r="BD988">
        <v>3</v>
      </c>
      <c r="BE988" t="s">
        <v>345</v>
      </c>
      <c r="BG988">
        <v>987</v>
      </c>
      <c r="BH988" t="s">
        <v>332</v>
      </c>
      <c r="BI988" t="s">
        <v>295</v>
      </c>
    </row>
    <row r="989" spans="1:61" x14ac:dyDescent="0.25">
      <c r="A989" s="9">
        <v>988</v>
      </c>
      <c r="B989" s="9" t="s">
        <v>181</v>
      </c>
      <c r="C989" s="9" t="s">
        <v>157</v>
      </c>
      <c r="D989" s="9" t="s">
        <v>317</v>
      </c>
      <c r="E989" s="9" t="s">
        <v>462</v>
      </c>
      <c r="F989" s="9" t="s">
        <v>463</v>
      </c>
      <c r="G989" s="9" t="s">
        <v>425</v>
      </c>
      <c r="H989" s="9" t="s">
        <v>424</v>
      </c>
      <c r="I989" s="9"/>
      <c r="J989" s="45" t="s">
        <v>5704</v>
      </c>
      <c r="K989" s="45"/>
      <c r="L989" s="45"/>
      <c r="BB989" t="s">
        <v>7473</v>
      </c>
      <c r="BC989" t="s">
        <v>312</v>
      </c>
      <c r="BD989">
        <v>4</v>
      </c>
      <c r="BE989" t="s">
        <v>346</v>
      </c>
      <c r="BG989">
        <v>988</v>
      </c>
      <c r="BH989" t="s">
        <v>333</v>
      </c>
      <c r="BI989" t="s">
        <v>296</v>
      </c>
    </row>
    <row r="990" spans="1:61" x14ac:dyDescent="0.25">
      <c r="A990" s="9">
        <v>989</v>
      </c>
      <c r="B990" s="9" t="s">
        <v>182</v>
      </c>
      <c r="C990" s="9" t="s">
        <v>158</v>
      </c>
      <c r="D990" s="9" t="s">
        <v>318</v>
      </c>
      <c r="E990" s="9" t="s">
        <v>462</v>
      </c>
      <c r="F990" s="9" t="s">
        <v>463</v>
      </c>
      <c r="G990" s="9" t="s">
        <v>423</v>
      </c>
      <c r="H990" s="9" t="s">
        <v>422</v>
      </c>
      <c r="I990" s="9"/>
      <c r="J990" s="45" t="s">
        <v>696</v>
      </c>
      <c r="K990" s="45"/>
      <c r="L990" s="45"/>
      <c r="BB990" t="s">
        <v>7474</v>
      </c>
      <c r="BC990" t="s">
        <v>312</v>
      </c>
      <c r="BD990">
        <v>5</v>
      </c>
      <c r="BE990" t="s">
        <v>347</v>
      </c>
      <c r="BG990">
        <v>989</v>
      </c>
      <c r="BH990" t="s">
        <v>334</v>
      </c>
      <c r="BI990" t="s">
        <v>297</v>
      </c>
    </row>
    <row r="991" spans="1:61" x14ac:dyDescent="0.25">
      <c r="A991" s="9">
        <v>990</v>
      </c>
      <c r="B991" s="9" t="s">
        <v>183</v>
      </c>
      <c r="C991" s="9" t="s">
        <v>147</v>
      </c>
      <c r="D991" s="9" t="s">
        <v>319</v>
      </c>
      <c r="E991" s="9" t="s">
        <v>464</v>
      </c>
      <c r="F991" s="9" t="s">
        <v>465</v>
      </c>
      <c r="G991" s="9" t="s">
        <v>412</v>
      </c>
      <c r="H991" s="9" t="s">
        <v>413</v>
      </c>
      <c r="I991" s="9"/>
      <c r="J991" s="45" t="s">
        <v>696</v>
      </c>
      <c r="K991" s="45"/>
      <c r="L991" s="45"/>
      <c r="BB991" t="s">
        <v>7475</v>
      </c>
      <c r="BC991" t="s">
        <v>312</v>
      </c>
      <c r="BD991">
        <v>6</v>
      </c>
      <c r="BE991" t="s">
        <v>348</v>
      </c>
      <c r="BG991">
        <v>990</v>
      </c>
      <c r="BH991" t="s">
        <v>335</v>
      </c>
      <c r="BI991" t="s">
        <v>298</v>
      </c>
    </row>
    <row r="992" spans="1:61" x14ac:dyDescent="0.25">
      <c r="A992" s="9">
        <v>991</v>
      </c>
      <c r="B992" s="9" t="s">
        <v>184</v>
      </c>
      <c r="C992" s="9" t="s">
        <v>148</v>
      </c>
      <c r="D992" s="9" t="s">
        <v>320</v>
      </c>
      <c r="E992" s="9" t="s">
        <v>464</v>
      </c>
      <c r="F992" s="9" t="s">
        <v>465</v>
      </c>
      <c r="G992" s="9" t="s">
        <v>416</v>
      </c>
      <c r="H992" s="9" t="s">
        <v>412</v>
      </c>
      <c r="I992" s="9"/>
      <c r="J992" s="45" t="s">
        <v>5703</v>
      </c>
      <c r="K992" s="45"/>
      <c r="L992" s="45"/>
      <c r="BB992" t="s">
        <v>7476</v>
      </c>
      <c r="BC992" t="s">
        <v>312</v>
      </c>
      <c r="BD992">
        <v>7</v>
      </c>
      <c r="BE992" t="s">
        <v>349</v>
      </c>
      <c r="BG992">
        <v>991</v>
      </c>
      <c r="BH992" t="s">
        <v>336</v>
      </c>
      <c r="BI992" t="s">
        <v>299</v>
      </c>
    </row>
    <row r="993" spans="1:61" x14ac:dyDescent="0.25">
      <c r="A993" s="9">
        <v>992</v>
      </c>
      <c r="B993" s="9" t="s">
        <v>185</v>
      </c>
      <c r="C993" s="9" t="s">
        <v>149</v>
      </c>
      <c r="D993" s="9" t="s">
        <v>321</v>
      </c>
      <c r="E993" s="9" t="s">
        <v>466</v>
      </c>
      <c r="F993" s="9" t="s">
        <v>467</v>
      </c>
      <c r="G993" s="9" t="s">
        <v>417</v>
      </c>
      <c r="H993" s="9" t="s">
        <v>417</v>
      </c>
      <c r="I993" s="9"/>
      <c r="J993" s="46" t="s">
        <v>5705</v>
      </c>
      <c r="K993" s="45"/>
      <c r="L993" s="45"/>
      <c r="BB993" t="s">
        <v>7477</v>
      </c>
      <c r="BC993" t="s">
        <v>312</v>
      </c>
      <c r="BD993">
        <v>8</v>
      </c>
      <c r="BE993" t="s">
        <v>350</v>
      </c>
      <c r="BG993">
        <v>992</v>
      </c>
      <c r="BH993" t="s">
        <v>337</v>
      </c>
      <c r="BI993" t="s">
        <v>300</v>
      </c>
    </row>
    <row r="994" spans="1:61" x14ac:dyDescent="0.25">
      <c r="A994" s="9">
        <v>993</v>
      </c>
      <c r="B994" s="9" t="s">
        <v>186</v>
      </c>
      <c r="C994" s="9" t="s">
        <v>150</v>
      </c>
      <c r="D994" s="9" t="s">
        <v>322</v>
      </c>
      <c r="E994" s="9" t="s">
        <v>466</v>
      </c>
      <c r="F994" s="9" t="s">
        <v>467</v>
      </c>
      <c r="G994" s="9" t="s">
        <v>412</v>
      </c>
      <c r="H994" s="9" t="s">
        <v>416</v>
      </c>
      <c r="I994" s="9"/>
      <c r="J994" s="45" t="s">
        <v>696</v>
      </c>
      <c r="K994" s="45"/>
      <c r="L994" s="45"/>
      <c r="BB994" t="s">
        <v>7478</v>
      </c>
      <c r="BC994" t="s">
        <v>312</v>
      </c>
      <c r="BD994">
        <v>9</v>
      </c>
      <c r="BE994" t="s">
        <v>351</v>
      </c>
      <c r="BG994">
        <v>993</v>
      </c>
      <c r="BH994" t="s">
        <v>338</v>
      </c>
      <c r="BI994" t="s">
        <v>301</v>
      </c>
    </row>
    <row r="995" spans="1:61" x14ac:dyDescent="0.25">
      <c r="A995" s="9">
        <v>994</v>
      </c>
      <c r="B995" s="9" t="s">
        <v>176</v>
      </c>
      <c r="C995" s="9" t="s">
        <v>151</v>
      </c>
      <c r="D995" s="9" t="s">
        <v>323</v>
      </c>
      <c r="E995" s="9" t="s">
        <v>468</v>
      </c>
      <c r="F995" s="9" t="s">
        <v>469</v>
      </c>
      <c r="G995" s="9" t="s">
        <v>413</v>
      </c>
      <c r="H995" s="9" t="s">
        <v>412</v>
      </c>
      <c r="I995" s="9"/>
      <c r="J995" s="45" t="s">
        <v>5703</v>
      </c>
      <c r="K995" s="45"/>
      <c r="L995" s="45"/>
      <c r="BB995" t="s">
        <v>7479</v>
      </c>
      <c r="BC995" t="s">
        <v>312</v>
      </c>
      <c r="BD995">
        <v>10</v>
      </c>
      <c r="BE995" t="s">
        <v>352</v>
      </c>
      <c r="BG995">
        <v>994</v>
      </c>
      <c r="BH995" t="s">
        <v>339</v>
      </c>
      <c r="BI995" t="s">
        <v>302</v>
      </c>
    </row>
    <row r="996" spans="1:61" x14ac:dyDescent="0.25">
      <c r="A996" s="9">
        <v>995</v>
      </c>
      <c r="B996" s="9" t="s">
        <v>177</v>
      </c>
      <c r="C996" s="9" t="s">
        <v>152</v>
      </c>
      <c r="D996" s="9" t="s">
        <v>324</v>
      </c>
      <c r="E996" s="9" t="s">
        <v>468</v>
      </c>
      <c r="F996" s="9" t="s">
        <v>469</v>
      </c>
      <c r="G996" s="9" t="s">
        <v>422</v>
      </c>
      <c r="H996" s="9" t="s">
        <v>423</v>
      </c>
      <c r="I996" s="9"/>
      <c r="J996" s="45" t="s">
        <v>696</v>
      </c>
      <c r="K996" s="45"/>
      <c r="L996" s="45"/>
      <c r="BB996" t="s">
        <v>7480</v>
      </c>
      <c r="BC996" t="s">
        <v>312</v>
      </c>
      <c r="BD996">
        <v>11</v>
      </c>
      <c r="BE996" t="s">
        <v>293</v>
      </c>
      <c r="BG996">
        <v>995</v>
      </c>
      <c r="BH996" t="s">
        <v>340</v>
      </c>
      <c r="BI996" t="s">
        <v>303</v>
      </c>
    </row>
    <row r="997" spans="1:61" x14ac:dyDescent="0.25">
      <c r="A997" s="9">
        <v>996</v>
      </c>
      <c r="B997" s="9" t="s">
        <v>179</v>
      </c>
      <c r="C997" s="9" t="s">
        <v>153</v>
      </c>
      <c r="D997" s="9" t="s">
        <v>325</v>
      </c>
      <c r="E997" s="9" t="s">
        <v>470</v>
      </c>
      <c r="F997" s="3" t="s">
        <v>5707</v>
      </c>
      <c r="G997" s="9" t="s">
        <v>424</v>
      </c>
      <c r="H997" s="9" t="s">
        <v>425</v>
      </c>
      <c r="I997" s="9"/>
      <c r="J997" s="46" t="s">
        <v>5705</v>
      </c>
      <c r="K997" s="45"/>
      <c r="L997" s="45"/>
      <c r="BB997" t="s">
        <v>7481</v>
      </c>
      <c r="BC997" t="s">
        <v>312</v>
      </c>
      <c r="BD997">
        <v>12</v>
      </c>
      <c r="BE997" t="s">
        <v>294</v>
      </c>
      <c r="BG997">
        <v>996</v>
      </c>
      <c r="BH997" t="s">
        <v>341</v>
      </c>
      <c r="BI997" t="s">
        <v>304</v>
      </c>
    </row>
    <row r="998" spans="1:61" x14ac:dyDescent="0.25">
      <c r="A998" s="9">
        <v>997</v>
      </c>
      <c r="B998" s="9" t="s">
        <v>180</v>
      </c>
      <c r="C998" s="9" t="s">
        <v>154</v>
      </c>
      <c r="D998" s="9" t="s">
        <v>326</v>
      </c>
      <c r="E998" s="9" t="s">
        <v>470</v>
      </c>
      <c r="F998" s="3" t="s">
        <v>5707</v>
      </c>
      <c r="G998" s="9" t="s">
        <v>425</v>
      </c>
      <c r="H998" s="9" t="s">
        <v>424</v>
      </c>
      <c r="I998" s="9"/>
      <c r="J998" s="45" t="s">
        <v>5703</v>
      </c>
      <c r="K998" s="45"/>
      <c r="L998" s="45"/>
      <c r="BB998" t="s">
        <v>7482</v>
      </c>
      <c r="BC998" t="s">
        <v>313</v>
      </c>
      <c r="BD998">
        <v>1</v>
      </c>
      <c r="BE998" t="s">
        <v>295</v>
      </c>
      <c r="BG998">
        <v>997</v>
      </c>
      <c r="BH998" t="s">
        <v>342</v>
      </c>
      <c r="BI998" t="s">
        <v>305</v>
      </c>
    </row>
    <row r="999" spans="1:61" x14ac:dyDescent="0.25">
      <c r="A999" s="9">
        <v>998</v>
      </c>
      <c r="B999" s="9" t="s">
        <v>181</v>
      </c>
      <c r="C999" s="9" t="s">
        <v>155</v>
      </c>
      <c r="D999" s="9" t="s">
        <v>327</v>
      </c>
      <c r="E999" s="9" t="s">
        <v>471</v>
      </c>
      <c r="F999" s="9" t="s">
        <v>472</v>
      </c>
      <c r="G999" s="9" t="s">
        <v>423</v>
      </c>
      <c r="H999" s="9" t="s">
        <v>422</v>
      </c>
      <c r="I999" s="9"/>
      <c r="J999" s="45" t="s">
        <v>696</v>
      </c>
      <c r="K999" s="45"/>
      <c r="L999" s="45"/>
      <c r="BB999" t="s">
        <v>7483</v>
      </c>
      <c r="BC999" t="s">
        <v>313</v>
      </c>
      <c r="BD999">
        <v>2</v>
      </c>
      <c r="BE999" t="s">
        <v>296</v>
      </c>
      <c r="BG999">
        <v>998</v>
      </c>
      <c r="BH999" t="s">
        <v>343</v>
      </c>
      <c r="BI999" t="s">
        <v>306</v>
      </c>
    </row>
    <row r="1000" spans="1:61" x14ac:dyDescent="0.25">
      <c r="A1000" s="9">
        <v>999</v>
      </c>
      <c r="B1000" s="9" t="s">
        <v>182</v>
      </c>
      <c r="C1000" s="9" t="s">
        <v>156</v>
      </c>
      <c r="D1000" s="9" t="s">
        <v>328</v>
      </c>
      <c r="E1000" s="9" t="s">
        <v>471</v>
      </c>
      <c r="F1000" s="9" t="s">
        <v>472</v>
      </c>
      <c r="G1000" s="9" t="s">
        <v>412</v>
      </c>
      <c r="H1000" s="9" t="s">
        <v>413</v>
      </c>
      <c r="I1000" s="9"/>
      <c r="J1000" s="45" t="s">
        <v>5703</v>
      </c>
      <c r="K1000" s="45"/>
      <c r="L1000" s="45"/>
      <c r="BB1000" t="s">
        <v>7484</v>
      </c>
      <c r="BC1000" t="s">
        <v>313</v>
      </c>
      <c r="BD1000">
        <v>3</v>
      </c>
      <c r="BE1000" t="s">
        <v>297</v>
      </c>
      <c r="BG1000">
        <v>999</v>
      </c>
      <c r="BH1000" t="s">
        <v>344</v>
      </c>
      <c r="BI1000" t="s">
        <v>307</v>
      </c>
    </row>
    <row r="1001" spans="1:61" x14ac:dyDescent="0.25">
      <c r="A1001" s="9">
        <v>1000</v>
      </c>
      <c r="B1001" s="9" t="s">
        <v>183</v>
      </c>
      <c r="C1001" s="9" t="s">
        <v>157</v>
      </c>
      <c r="D1001" s="9" t="s">
        <v>329</v>
      </c>
      <c r="E1001" s="9" t="s">
        <v>473</v>
      </c>
      <c r="F1001" s="9" t="s">
        <v>474</v>
      </c>
      <c r="G1001" s="9" t="s">
        <v>416</v>
      </c>
      <c r="H1001" s="9" t="s">
        <v>412</v>
      </c>
      <c r="I1001" s="9"/>
      <c r="J1001" s="46" t="s">
        <v>5705</v>
      </c>
      <c r="K1001" s="45"/>
      <c r="L1001" s="45"/>
      <c r="BB1001" t="s">
        <v>7485</v>
      </c>
      <c r="BC1001" t="s">
        <v>313</v>
      </c>
      <c r="BD1001">
        <v>4</v>
      </c>
      <c r="BE1001" t="s">
        <v>298</v>
      </c>
      <c r="BG1001">
        <v>1000</v>
      </c>
      <c r="BH1001" t="s">
        <v>345</v>
      </c>
      <c r="BI1001" t="s">
        <v>308</v>
      </c>
    </row>
    <row r="1002" spans="1:61" x14ac:dyDescent="0.25">
      <c r="A1002" s="9">
        <v>1001</v>
      </c>
      <c r="B1002" s="9" t="s">
        <v>184</v>
      </c>
      <c r="C1002" s="9" t="s">
        <v>158</v>
      </c>
      <c r="D1002" s="9" t="s">
        <v>330</v>
      </c>
      <c r="E1002" s="9" t="s">
        <v>473</v>
      </c>
      <c r="F1002" s="9" t="s">
        <v>474</v>
      </c>
      <c r="G1002" s="9" t="s">
        <v>417</v>
      </c>
      <c r="H1002" s="9" t="s">
        <v>417</v>
      </c>
      <c r="I1002" s="9"/>
      <c r="J1002" s="45" t="s">
        <v>696</v>
      </c>
      <c r="K1002" s="45"/>
      <c r="L1002" s="45"/>
      <c r="BB1002" t="s">
        <v>7486</v>
      </c>
      <c r="BC1002" t="s">
        <v>313</v>
      </c>
      <c r="BD1002">
        <v>5</v>
      </c>
      <c r="BE1002" t="s">
        <v>299</v>
      </c>
      <c r="BG1002">
        <v>1001</v>
      </c>
      <c r="BH1002" t="s">
        <v>346</v>
      </c>
      <c r="BI1002" t="s">
        <v>309</v>
      </c>
    </row>
    <row r="1003" spans="1:61" x14ac:dyDescent="0.25">
      <c r="A1003" s="9">
        <v>1002</v>
      </c>
      <c r="B1003" s="9" t="s">
        <v>185</v>
      </c>
      <c r="C1003" s="9" t="s">
        <v>147</v>
      </c>
      <c r="D1003" s="9" t="s">
        <v>331</v>
      </c>
      <c r="E1003" s="9" t="s">
        <v>475</v>
      </c>
      <c r="F1003" s="9" t="s">
        <v>476</v>
      </c>
      <c r="G1003" s="9" t="s">
        <v>412</v>
      </c>
      <c r="H1003" s="9" t="s">
        <v>416</v>
      </c>
      <c r="I1003" s="9"/>
      <c r="J1003" s="45" t="s">
        <v>5703</v>
      </c>
      <c r="K1003" s="45"/>
      <c r="L1003" s="45"/>
      <c r="BB1003" t="s">
        <v>7487</v>
      </c>
      <c r="BC1003" t="s">
        <v>313</v>
      </c>
      <c r="BD1003">
        <v>6</v>
      </c>
      <c r="BE1003" t="s">
        <v>300</v>
      </c>
      <c r="BG1003">
        <v>1002</v>
      </c>
      <c r="BH1003" t="s">
        <v>347</v>
      </c>
      <c r="BI1003" t="s">
        <v>310</v>
      </c>
    </row>
    <row r="1004" spans="1:61" x14ac:dyDescent="0.25">
      <c r="A1004" s="9">
        <v>1003</v>
      </c>
      <c r="B1004" s="9" t="s">
        <v>186</v>
      </c>
      <c r="C1004" s="9" t="s">
        <v>148</v>
      </c>
      <c r="D1004" s="9" t="s">
        <v>332</v>
      </c>
      <c r="E1004" s="9" t="s">
        <v>475</v>
      </c>
      <c r="F1004" s="9" t="s">
        <v>476</v>
      </c>
      <c r="G1004" s="9" t="s">
        <v>413</v>
      </c>
      <c r="H1004" s="9" t="s">
        <v>412</v>
      </c>
      <c r="I1004" s="9"/>
      <c r="J1004" s="45" t="s">
        <v>696</v>
      </c>
      <c r="K1004" s="45"/>
      <c r="L1004" s="45"/>
      <c r="BB1004" t="s">
        <v>7488</v>
      </c>
      <c r="BC1004" t="s">
        <v>313</v>
      </c>
      <c r="BD1004">
        <v>7</v>
      </c>
      <c r="BE1004" t="s">
        <v>301</v>
      </c>
      <c r="BG1004">
        <v>1003</v>
      </c>
      <c r="BH1004" t="s">
        <v>348</v>
      </c>
      <c r="BI1004" t="s">
        <v>311</v>
      </c>
    </row>
    <row r="1005" spans="1:61" x14ac:dyDescent="0.25">
      <c r="A1005" s="9">
        <v>1004</v>
      </c>
      <c r="B1005" s="9" t="s">
        <v>176</v>
      </c>
      <c r="C1005" s="9" t="s">
        <v>149</v>
      </c>
      <c r="D1005" s="9" t="s">
        <v>333</v>
      </c>
      <c r="E1005" s="9" t="s">
        <v>410</v>
      </c>
      <c r="F1005" s="9" t="s">
        <v>411</v>
      </c>
      <c r="G1005" s="9" t="s">
        <v>422</v>
      </c>
      <c r="H1005" s="9" t="s">
        <v>423</v>
      </c>
      <c r="I1005" s="9"/>
      <c r="J1005" s="46" t="s">
        <v>5705</v>
      </c>
      <c r="K1005" s="45"/>
      <c r="L1005" s="45"/>
      <c r="BB1005" t="s">
        <v>7489</v>
      </c>
      <c r="BC1005" t="s">
        <v>313</v>
      </c>
      <c r="BD1005">
        <v>8</v>
      </c>
      <c r="BE1005" t="s">
        <v>302</v>
      </c>
      <c r="BG1005">
        <v>1004</v>
      </c>
      <c r="BH1005" t="s">
        <v>349</v>
      </c>
      <c r="BI1005" t="s">
        <v>312</v>
      </c>
    </row>
    <row r="1006" spans="1:61" x14ac:dyDescent="0.25">
      <c r="A1006" s="9">
        <v>1005</v>
      </c>
      <c r="B1006" s="9" t="s">
        <v>177</v>
      </c>
      <c r="C1006" s="9" t="s">
        <v>150</v>
      </c>
      <c r="D1006" s="9" t="s">
        <v>334</v>
      </c>
      <c r="E1006" s="9" t="s">
        <v>410</v>
      </c>
      <c r="F1006" s="9" t="s">
        <v>411</v>
      </c>
      <c r="G1006" s="9" t="s">
        <v>412</v>
      </c>
      <c r="H1006" s="9" t="s">
        <v>413</v>
      </c>
      <c r="I1006" s="9"/>
      <c r="J1006" s="45" t="s">
        <v>5703</v>
      </c>
      <c r="K1006" s="45"/>
      <c r="L1006" s="45"/>
      <c r="BB1006" t="s">
        <v>7490</v>
      </c>
      <c r="BC1006" t="s">
        <v>313</v>
      </c>
      <c r="BD1006">
        <v>9</v>
      </c>
      <c r="BE1006" t="s">
        <v>303</v>
      </c>
      <c r="BG1006">
        <v>1005</v>
      </c>
      <c r="BH1006" t="s">
        <v>350</v>
      </c>
      <c r="BI1006" t="s">
        <v>313</v>
      </c>
    </row>
    <row r="1007" spans="1:61" x14ac:dyDescent="0.25">
      <c r="A1007" s="9">
        <v>1006</v>
      </c>
      <c r="B1007" s="9" t="s">
        <v>179</v>
      </c>
      <c r="C1007" s="9" t="s">
        <v>151</v>
      </c>
      <c r="D1007" s="9" t="s">
        <v>335</v>
      </c>
      <c r="E1007" s="9" t="s">
        <v>414</v>
      </c>
      <c r="F1007" s="9" t="s">
        <v>415</v>
      </c>
      <c r="G1007" s="9" t="s">
        <v>416</v>
      </c>
      <c r="H1007" s="9" t="s">
        <v>412</v>
      </c>
      <c r="I1007" s="9"/>
      <c r="J1007" s="45" t="s">
        <v>696</v>
      </c>
      <c r="K1007" s="45"/>
      <c r="L1007" s="45"/>
      <c r="BB1007" t="s">
        <v>7491</v>
      </c>
      <c r="BC1007" t="s">
        <v>313</v>
      </c>
      <c r="BD1007">
        <v>10</v>
      </c>
      <c r="BE1007" t="s">
        <v>304</v>
      </c>
      <c r="BG1007">
        <v>1006</v>
      </c>
      <c r="BH1007" t="s">
        <v>351</v>
      </c>
      <c r="BI1007" t="s">
        <v>314</v>
      </c>
    </row>
    <row r="1008" spans="1:61" x14ac:dyDescent="0.25">
      <c r="A1008" s="9">
        <v>1007</v>
      </c>
      <c r="B1008" s="9" t="s">
        <v>180</v>
      </c>
      <c r="C1008" s="9" t="s">
        <v>152</v>
      </c>
      <c r="D1008" s="9" t="s">
        <v>336</v>
      </c>
      <c r="E1008" s="9" t="s">
        <v>414</v>
      </c>
      <c r="F1008" s="9" t="s">
        <v>415</v>
      </c>
      <c r="G1008" s="9" t="s">
        <v>417</v>
      </c>
      <c r="H1008" s="9" t="s">
        <v>417</v>
      </c>
      <c r="I1008" s="9"/>
      <c r="J1008" s="45" t="s">
        <v>5703</v>
      </c>
      <c r="K1008" s="45"/>
      <c r="L1008" s="45"/>
      <c r="BB1008" t="s">
        <v>7492</v>
      </c>
      <c r="BC1008" t="s">
        <v>313</v>
      </c>
      <c r="BD1008">
        <v>11</v>
      </c>
      <c r="BE1008" t="s">
        <v>305</v>
      </c>
      <c r="BG1008">
        <v>1007</v>
      </c>
      <c r="BH1008" t="s">
        <v>352</v>
      </c>
      <c r="BI1008" t="s">
        <v>315</v>
      </c>
    </row>
    <row r="1009" spans="1:61" x14ac:dyDescent="0.25">
      <c r="A1009" s="9">
        <v>1008</v>
      </c>
      <c r="B1009" s="9" t="s">
        <v>181</v>
      </c>
      <c r="C1009" s="9" t="s">
        <v>153</v>
      </c>
      <c r="D1009" s="9" t="s">
        <v>337</v>
      </c>
      <c r="E1009" s="9" t="s">
        <v>418</v>
      </c>
      <c r="F1009" s="9" t="s">
        <v>419</v>
      </c>
      <c r="G1009" s="9" t="s">
        <v>412</v>
      </c>
      <c r="H1009" s="9" t="s">
        <v>416</v>
      </c>
      <c r="I1009" s="9"/>
      <c r="J1009" s="46" t="s">
        <v>5705</v>
      </c>
      <c r="K1009" s="45"/>
      <c r="L1009" s="45"/>
      <c r="BB1009" t="s">
        <v>7493</v>
      </c>
      <c r="BC1009" t="s">
        <v>313</v>
      </c>
      <c r="BD1009">
        <v>12</v>
      </c>
      <c r="BE1009" t="s">
        <v>306</v>
      </c>
      <c r="BG1009">
        <v>1008</v>
      </c>
      <c r="BH1009" t="s">
        <v>293</v>
      </c>
      <c r="BI1009" t="s">
        <v>316</v>
      </c>
    </row>
    <row r="1010" spans="1:61" x14ac:dyDescent="0.25">
      <c r="A1010" s="9">
        <v>1009</v>
      </c>
      <c r="B1010" s="9" t="s">
        <v>182</v>
      </c>
      <c r="C1010" s="9" t="s">
        <v>154</v>
      </c>
      <c r="D1010" s="9" t="s">
        <v>338</v>
      </c>
      <c r="E1010" s="9" t="s">
        <v>418</v>
      </c>
      <c r="F1010" s="9" t="s">
        <v>419</v>
      </c>
      <c r="G1010" s="9" t="s">
        <v>413</v>
      </c>
      <c r="H1010" s="9" t="s">
        <v>412</v>
      </c>
      <c r="I1010" s="9"/>
      <c r="J1010" s="45" t="s">
        <v>696</v>
      </c>
      <c r="K1010" s="45"/>
      <c r="L1010" s="45"/>
      <c r="BB1010" t="s">
        <v>7494</v>
      </c>
      <c r="BC1010" t="s">
        <v>314</v>
      </c>
      <c r="BD1010">
        <v>1</v>
      </c>
      <c r="BE1010" t="s">
        <v>307</v>
      </c>
      <c r="BG1010">
        <v>1009</v>
      </c>
      <c r="BH1010" t="s">
        <v>294</v>
      </c>
      <c r="BI1010" t="s">
        <v>317</v>
      </c>
    </row>
    <row r="1011" spans="1:61" x14ac:dyDescent="0.25">
      <c r="A1011" s="9">
        <v>1010</v>
      </c>
      <c r="B1011" s="9" t="s">
        <v>183</v>
      </c>
      <c r="C1011" s="9" t="s">
        <v>155</v>
      </c>
      <c r="D1011" s="9" t="s">
        <v>339</v>
      </c>
      <c r="E1011" s="9" t="s">
        <v>420</v>
      </c>
      <c r="F1011" s="9" t="s">
        <v>421</v>
      </c>
      <c r="G1011" s="9" t="s">
        <v>422</v>
      </c>
      <c r="H1011" s="9" t="s">
        <v>423</v>
      </c>
      <c r="I1011" s="9"/>
      <c r="J1011" s="45" t="s">
        <v>5703</v>
      </c>
      <c r="K1011" s="45"/>
      <c r="L1011" s="45"/>
      <c r="BB1011" t="s">
        <v>7495</v>
      </c>
      <c r="BC1011" t="s">
        <v>314</v>
      </c>
      <c r="BD1011">
        <v>2</v>
      </c>
      <c r="BE1011" t="s">
        <v>308</v>
      </c>
      <c r="BG1011">
        <v>1010</v>
      </c>
      <c r="BH1011" t="s">
        <v>295</v>
      </c>
      <c r="BI1011" t="s">
        <v>318</v>
      </c>
    </row>
    <row r="1012" spans="1:61" x14ac:dyDescent="0.25">
      <c r="A1012" s="9">
        <v>1011</v>
      </c>
      <c r="B1012" s="9" t="s">
        <v>184</v>
      </c>
      <c r="C1012" s="9" t="s">
        <v>156</v>
      </c>
      <c r="D1012" s="9" t="s">
        <v>340</v>
      </c>
      <c r="E1012" s="9" t="s">
        <v>420</v>
      </c>
      <c r="F1012" s="9" t="s">
        <v>421</v>
      </c>
      <c r="G1012" s="9" t="s">
        <v>424</v>
      </c>
      <c r="H1012" s="9" t="s">
        <v>425</v>
      </c>
      <c r="I1012" s="9"/>
      <c r="J1012" s="45" t="s">
        <v>696</v>
      </c>
      <c r="K1012" s="45"/>
      <c r="L1012" s="45"/>
      <c r="BB1012" t="s">
        <v>7496</v>
      </c>
      <c r="BC1012" t="s">
        <v>314</v>
      </c>
      <c r="BD1012">
        <v>3</v>
      </c>
      <c r="BE1012" t="s">
        <v>309</v>
      </c>
      <c r="BG1012">
        <v>1011</v>
      </c>
      <c r="BH1012" t="s">
        <v>296</v>
      </c>
      <c r="BI1012" t="s">
        <v>319</v>
      </c>
    </row>
    <row r="1013" spans="1:61" x14ac:dyDescent="0.25">
      <c r="A1013" s="9">
        <v>1012</v>
      </c>
      <c r="B1013" s="9" t="s">
        <v>185</v>
      </c>
      <c r="C1013" s="9" t="s">
        <v>157</v>
      </c>
      <c r="D1013" s="9" t="s">
        <v>341</v>
      </c>
      <c r="E1013" s="9" t="s">
        <v>426</v>
      </c>
      <c r="F1013" s="9" t="s">
        <v>427</v>
      </c>
      <c r="G1013" s="9" t="s">
        <v>425</v>
      </c>
      <c r="H1013" s="9" t="s">
        <v>424</v>
      </c>
      <c r="I1013" s="9"/>
      <c r="J1013" s="46" t="s">
        <v>5705</v>
      </c>
      <c r="K1013" s="45"/>
      <c r="L1013" s="45"/>
      <c r="BB1013" t="s">
        <v>7497</v>
      </c>
      <c r="BC1013" t="s">
        <v>314</v>
      </c>
      <c r="BD1013">
        <v>4</v>
      </c>
      <c r="BE1013" t="s">
        <v>310</v>
      </c>
      <c r="BG1013">
        <v>1012</v>
      </c>
      <c r="BH1013" t="s">
        <v>297</v>
      </c>
      <c r="BI1013" t="s">
        <v>320</v>
      </c>
    </row>
    <row r="1014" spans="1:61" x14ac:dyDescent="0.25">
      <c r="A1014" s="9">
        <v>1013</v>
      </c>
      <c r="B1014" s="9" t="s">
        <v>186</v>
      </c>
      <c r="C1014" s="9" t="s">
        <v>158</v>
      </c>
      <c r="D1014" s="9" t="s">
        <v>342</v>
      </c>
      <c r="E1014" s="9" t="s">
        <v>426</v>
      </c>
      <c r="F1014" s="9" t="s">
        <v>427</v>
      </c>
      <c r="G1014" s="9" t="s">
        <v>423</v>
      </c>
      <c r="H1014" s="9" t="s">
        <v>422</v>
      </c>
      <c r="I1014" s="9"/>
      <c r="J1014" s="45" t="s">
        <v>5703</v>
      </c>
      <c r="K1014" s="45"/>
      <c r="L1014" s="45"/>
      <c r="BB1014" t="s">
        <v>7498</v>
      </c>
      <c r="BC1014" t="s">
        <v>314</v>
      </c>
      <c r="BD1014">
        <v>5</v>
      </c>
      <c r="BE1014" t="s">
        <v>311</v>
      </c>
      <c r="BG1014">
        <v>1013</v>
      </c>
      <c r="BH1014" t="s">
        <v>298</v>
      </c>
      <c r="BI1014" t="s">
        <v>321</v>
      </c>
    </row>
    <row r="1015" spans="1:61" x14ac:dyDescent="0.25">
      <c r="A1015" s="9">
        <v>1014</v>
      </c>
      <c r="B1015" s="9" t="s">
        <v>176</v>
      </c>
      <c r="C1015" s="9" t="s">
        <v>147</v>
      </c>
      <c r="D1015" s="9" t="s">
        <v>343</v>
      </c>
      <c r="E1015" s="9" t="s">
        <v>428</v>
      </c>
      <c r="F1015" s="9" t="s">
        <v>429</v>
      </c>
      <c r="G1015" s="9" t="s">
        <v>412</v>
      </c>
      <c r="H1015" s="9" t="s">
        <v>413</v>
      </c>
      <c r="I1015" s="9"/>
      <c r="J1015" s="45" t="s">
        <v>696</v>
      </c>
      <c r="K1015" s="45"/>
      <c r="L1015" s="45"/>
      <c r="BB1015" t="s">
        <v>7499</v>
      </c>
      <c r="BC1015" t="s">
        <v>314</v>
      </c>
      <c r="BD1015">
        <v>6</v>
      </c>
      <c r="BE1015" t="s">
        <v>312</v>
      </c>
      <c r="BG1015">
        <v>1014</v>
      </c>
      <c r="BH1015" t="s">
        <v>299</v>
      </c>
      <c r="BI1015" t="s">
        <v>322</v>
      </c>
    </row>
    <row r="1016" spans="1:61" x14ac:dyDescent="0.25">
      <c r="A1016" s="9">
        <v>1015</v>
      </c>
      <c r="B1016" s="9" t="s">
        <v>177</v>
      </c>
      <c r="C1016" s="9" t="s">
        <v>148</v>
      </c>
      <c r="D1016" s="9" t="s">
        <v>344</v>
      </c>
      <c r="E1016" s="9" t="s">
        <v>428</v>
      </c>
      <c r="F1016" s="9" t="s">
        <v>429</v>
      </c>
      <c r="G1016" s="9" t="s">
        <v>416</v>
      </c>
      <c r="H1016" s="9" t="s">
        <v>412</v>
      </c>
      <c r="I1016" s="9"/>
      <c r="J1016" s="45" t="s">
        <v>696</v>
      </c>
      <c r="K1016" s="45"/>
      <c r="L1016" s="45"/>
      <c r="BB1016" t="s">
        <v>7500</v>
      </c>
      <c r="BC1016" t="s">
        <v>314</v>
      </c>
      <c r="BD1016">
        <v>7</v>
      </c>
      <c r="BE1016" t="s">
        <v>313</v>
      </c>
      <c r="BG1016">
        <v>1015</v>
      </c>
      <c r="BH1016" t="s">
        <v>300</v>
      </c>
      <c r="BI1016" t="s">
        <v>323</v>
      </c>
    </row>
    <row r="1017" spans="1:61" x14ac:dyDescent="0.25">
      <c r="A1017" s="9">
        <v>1016</v>
      </c>
      <c r="B1017" s="9" t="s">
        <v>179</v>
      </c>
      <c r="C1017" s="9" t="s">
        <v>149</v>
      </c>
      <c r="D1017" s="9" t="s">
        <v>345</v>
      </c>
      <c r="E1017" s="9" t="s">
        <v>430</v>
      </c>
      <c r="F1017" s="9" t="s">
        <v>431</v>
      </c>
      <c r="G1017" s="9" t="s">
        <v>417</v>
      </c>
      <c r="H1017" s="9" t="s">
        <v>417</v>
      </c>
      <c r="I1017" s="9"/>
      <c r="J1017" s="45" t="s">
        <v>5704</v>
      </c>
      <c r="K1017" s="45"/>
      <c r="L1017" s="45"/>
      <c r="BB1017" t="s">
        <v>7501</v>
      </c>
      <c r="BC1017" t="s">
        <v>314</v>
      </c>
      <c r="BD1017">
        <v>8</v>
      </c>
      <c r="BE1017" t="s">
        <v>314</v>
      </c>
      <c r="BG1017">
        <v>1016</v>
      </c>
      <c r="BH1017" t="s">
        <v>301</v>
      </c>
      <c r="BI1017" t="s">
        <v>324</v>
      </c>
    </row>
    <row r="1018" spans="1:61" x14ac:dyDescent="0.25">
      <c r="A1018" s="9">
        <v>1017</v>
      </c>
      <c r="B1018" s="9" t="s">
        <v>180</v>
      </c>
      <c r="C1018" s="9" t="s">
        <v>150</v>
      </c>
      <c r="D1018" s="9" t="s">
        <v>346</v>
      </c>
      <c r="E1018" s="9" t="s">
        <v>430</v>
      </c>
      <c r="F1018" s="9" t="s">
        <v>431</v>
      </c>
      <c r="G1018" s="9" t="s">
        <v>412</v>
      </c>
      <c r="H1018" s="9" t="s">
        <v>416</v>
      </c>
      <c r="I1018" s="9"/>
      <c r="J1018" s="45" t="s">
        <v>696</v>
      </c>
      <c r="K1018" s="45"/>
      <c r="L1018" s="45"/>
      <c r="BB1018" t="s">
        <v>7502</v>
      </c>
      <c r="BC1018" t="s">
        <v>314</v>
      </c>
      <c r="BD1018">
        <v>9</v>
      </c>
      <c r="BE1018" t="s">
        <v>315</v>
      </c>
      <c r="BG1018">
        <v>1017</v>
      </c>
      <c r="BH1018" t="s">
        <v>302</v>
      </c>
      <c r="BI1018" t="s">
        <v>325</v>
      </c>
    </row>
    <row r="1019" spans="1:61" x14ac:dyDescent="0.25">
      <c r="A1019" s="9">
        <v>1018</v>
      </c>
      <c r="B1019" s="9" t="s">
        <v>181</v>
      </c>
      <c r="C1019" s="9" t="s">
        <v>151</v>
      </c>
      <c r="D1019" s="9" t="s">
        <v>347</v>
      </c>
      <c r="E1019" s="9" t="s">
        <v>432</v>
      </c>
      <c r="F1019" s="9" t="s">
        <v>433</v>
      </c>
      <c r="G1019" s="9" t="s">
        <v>413</v>
      </c>
      <c r="H1019" s="9" t="s">
        <v>412</v>
      </c>
      <c r="I1019" s="9"/>
      <c r="J1019" s="45" t="s">
        <v>5703</v>
      </c>
      <c r="K1019" s="45"/>
      <c r="L1019" s="45"/>
      <c r="BB1019" t="s">
        <v>7503</v>
      </c>
      <c r="BC1019" t="s">
        <v>314</v>
      </c>
      <c r="BD1019">
        <v>10</v>
      </c>
      <c r="BE1019" t="s">
        <v>316</v>
      </c>
      <c r="BG1019">
        <v>1018</v>
      </c>
      <c r="BH1019" t="s">
        <v>303</v>
      </c>
      <c r="BI1019" t="s">
        <v>326</v>
      </c>
    </row>
    <row r="1020" spans="1:61" x14ac:dyDescent="0.25">
      <c r="A1020" s="9">
        <v>1019</v>
      </c>
      <c r="B1020" s="9" t="s">
        <v>182</v>
      </c>
      <c r="C1020" s="9" t="s">
        <v>152</v>
      </c>
      <c r="D1020" s="9" t="s">
        <v>348</v>
      </c>
      <c r="E1020" s="9" t="s">
        <v>432</v>
      </c>
      <c r="F1020" s="9" t="s">
        <v>433</v>
      </c>
      <c r="G1020" s="9" t="s">
        <v>422</v>
      </c>
      <c r="H1020" s="9" t="s">
        <v>423</v>
      </c>
      <c r="I1020" s="9"/>
      <c r="J1020" s="45" t="s">
        <v>696</v>
      </c>
      <c r="K1020" s="45"/>
      <c r="L1020" s="45"/>
      <c r="BB1020" t="s">
        <v>7504</v>
      </c>
      <c r="BC1020" t="s">
        <v>314</v>
      </c>
      <c r="BD1020">
        <v>11</v>
      </c>
      <c r="BE1020" t="s">
        <v>317</v>
      </c>
      <c r="BG1020">
        <v>1019</v>
      </c>
      <c r="BH1020" t="s">
        <v>304</v>
      </c>
      <c r="BI1020" t="s">
        <v>327</v>
      </c>
    </row>
    <row r="1021" spans="1:61" x14ac:dyDescent="0.25">
      <c r="A1021" s="9">
        <v>1020</v>
      </c>
      <c r="B1021" s="9" t="s">
        <v>183</v>
      </c>
      <c r="C1021" s="9" t="s">
        <v>153</v>
      </c>
      <c r="D1021" s="9" t="s">
        <v>349</v>
      </c>
      <c r="E1021" s="9" t="s">
        <v>434</v>
      </c>
      <c r="F1021" s="9" t="s">
        <v>435</v>
      </c>
      <c r="G1021" s="9" t="s">
        <v>424</v>
      </c>
      <c r="H1021" s="9" t="s">
        <v>425</v>
      </c>
      <c r="I1021" s="9"/>
      <c r="J1021" s="46" t="s">
        <v>5705</v>
      </c>
      <c r="K1021" s="45"/>
      <c r="L1021" s="45"/>
      <c r="BB1021" t="s">
        <v>7505</v>
      </c>
      <c r="BC1021" t="s">
        <v>314</v>
      </c>
      <c r="BD1021">
        <v>12</v>
      </c>
      <c r="BE1021" t="s">
        <v>318</v>
      </c>
      <c r="BG1021">
        <v>1020</v>
      </c>
      <c r="BH1021" t="s">
        <v>305</v>
      </c>
      <c r="BI1021" t="s">
        <v>328</v>
      </c>
    </row>
    <row r="1022" spans="1:61" x14ac:dyDescent="0.25">
      <c r="A1022" s="9">
        <v>1021</v>
      </c>
      <c r="B1022" s="9" t="s">
        <v>184</v>
      </c>
      <c r="C1022" s="9" t="s">
        <v>154</v>
      </c>
      <c r="D1022" s="9" t="s">
        <v>350</v>
      </c>
      <c r="E1022" s="9" t="s">
        <v>434</v>
      </c>
      <c r="F1022" s="9" t="s">
        <v>435</v>
      </c>
      <c r="G1022" s="9" t="s">
        <v>425</v>
      </c>
      <c r="H1022" s="9" t="s">
        <v>424</v>
      </c>
      <c r="I1022" s="9"/>
      <c r="J1022" s="45" t="s">
        <v>5703</v>
      </c>
      <c r="K1022" s="45"/>
      <c r="L1022" s="45"/>
      <c r="BB1022" t="s">
        <v>7506</v>
      </c>
      <c r="BC1022" t="s">
        <v>315</v>
      </c>
      <c r="BD1022">
        <v>1</v>
      </c>
      <c r="BE1022" t="s">
        <v>319</v>
      </c>
      <c r="BG1022">
        <v>1021</v>
      </c>
      <c r="BH1022" t="s">
        <v>306</v>
      </c>
      <c r="BI1022" t="s">
        <v>329</v>
      </c>
    </row>
    <row r="1023" spans="1:61" x14ac:dyDescent="0.25">
      <c r="A1023" s="9">
        <v>1022</v>
      </c>
      <c r="B1023" s="9" t="s">
        <v>185</v>
      </c>
      <c r="C1023" s="9" t="s">
        <v>155</v>
      </c>
      <c r="D1023" s="9" t="s">
        <v>351</v>
      </c>
      <c r="E1023" s="9" t="s">
        <v>436</v>
      </c>
      <c r="F1023" s="9" t="s">
        <v>437</v>
      </c>
      <c r="G1023" s="9" t="s">
        <v>423</v>
      </c>
      <c r="H1023" s="9" t="s">
        <v>422</v>
      </c>
      <c r="I1023" s="9"/>
      <c r="J1023" s="45" t="s">
        <v>696</v>
      </c>
      <c r="K1023" s="45"/>
      <c r="L1023" s="45"/>
      <c r="BB1023" t="s">
        <v>7507</v>
      </c>
      <c r="BC1023" t="s">
        <v>315</v>
      </c>
      <c r="BD1023">
        <v>2</v>
      </c>
      <c r="BE1023" t="s">
        <v>320</v>
      </c>
      <c r="BG1023">
        <v>1022</v>
      </c>
      <c r="BH1023" t="s">
        <v>307</v>
      </c>
      <c r="BI1023" t="s">
        <v>330</v>
      </c>
    </row>
    <row r="1024" spans="1:61" x14ac:dyDescent="0.25">
      <c r="A1024" s="9">
        <v>1023</v>
      </c>
      <c r="B1024" s="9" t="s">
        <v>186</v>
      </c>
      <c r="C1024" s="9" t="s">
        <v>156</v>
      </c>
      <c r="D1024" s="9" t="s">
        <v>352</v>
      </c>
      <c r="E1024" s="9" t="s">
        <v>436</v>
      </c>
      <c r="F1024" s="9" t="s">
        <v>437</v>
      </c>
      <c r="G1024" s="9" t="s">
        <v>412</v>
      </c>
      <c r="H1024" s="9" t="s">
        <v>413</v>
      </c>
      <c r="I1024" s="9"/>
      <c r="J1024" s="45" t="s">
        <v>696</v>
      </c>
      <c r="K1024" s="45"/>
      <c r="L1024" s="45"/>
      <c r="BB1024" t="s">
        <v>7508</v>
      </c>
      <c r="BC1024" t="s">
        <v>315</v>
      </c>
      <c r="BD1024">
        <v>3</v>
      </c>
      <c r="BE1024" t="s">
        <v>321</v>
      </c>
      <c r="BG1024">
        <v>1023</v>
      </c>
      <c r="BH1024" t="s">
        <v>308</v>
      </c>
      <c r="BI1024" t="s">
        <v>331</v>
      </c>
    </row>
    <row r="1025" spans="1:61" x14ac:dyDescent="0.25">
      <c r="A1025" s="9">
        <v>1024</v>
      </c>
      <c r="B1025" s="9" t="s">
        <v>176</v>
      </c>
      <c r="C1025" s="9" t="s">
        <v>157</v>
      </c>
      <c r="D1025" s="9" t="s">
        <v>293</v>
      </c>
      <c r="E1025" s="9" t="s">
        <v>438</v>
      </c>
      <c r="F1025" s="9" t="s">
        <v>439</v>
      </c>
      <c r="G1025" s="9" t="s">
        <v>416</v>
      </c>
      <c r="H1025" s="9" t="s">
        <v>412</v>
      </c>
      <c r="I1025" s="9"/>
      <c r="J1025" s="45" t="s">
        <v>5704</v>
      </c>
      <c r="K1025" s="45"/>
      <c r="L1025" s="45"/>
      <c r="BB1025" t="s">
        <v>7509</v>
      </c>
      <c r="BC1025" t="s">
        <v>315</v>
      </c>
      <c r="BD1025">
        <v>4</v>
      </c>
      <c r="BE1025" t="s">
        <v>322</v>
      </c>
      <c r="BG1025">
        <v>1024</v>
      </c>
      <c r="BH1025" t="s">
        <v>309</v>
      </c>
      <c r="BI1025" t="s">
        <v>332</v>
      </c>
    </row>
    <row r="1026" spans="1:61" x14ac:dyDescent="0.25">
      <c r="A1026" s="9">
        <v>1025</v>
      </c>
      <c r="B1026" s="9" t="s">
        <v>177</v>
      </c>
      <c r="C1026" s="9" t="s">
        <v>158</v>
      </c>
      <c r="D1026" s="9" t="s">
        <v>294</v>
      </c>
      <c r="E1026" s="9" t="s">
        <v>438</v>
      </c>
      <c r="F1026" s="9" t="s">
        <v>439</v>
      </c>
      <c r="G1026" s="9" t="s">
        <v>417</v>
      </c>
      <c r="H1026" s="9" t="s">
        <v>417</v>
      </c>
      <c r="I1026" s="9"/>
      <c r="J1026" s="45" t="s">
        <v>696</v>
      </c>
      <c r="K1026" s="45"/>
      <c r="L1026" s="45"/>
      <c r="BB1026" t="s">
        <v>7510</v>
      </c>
      <c r="BC1026" t="s">
        <v>315</v>
      </c>
      <c r="BD1026">
        <v>5</v>
      </c>
      <c r="BE1026" t="s">
        <v>323</v>
      </c>
      <c r="BG1026">
        <v>1025</v>
      </c>
      <c r="BH1026" t="s">
        <v>310</v>
      </c>
      <c r="BI1026" t="s">
        <v>333</v>
      </c>
    </row>
    <row r="1027" spans="1:61" x14ac:dyDescent="0.25">
      <c r="A1027" s="9">
        <v>1026</v>
      </c>
      <c r="B1027" s="9" t="s">
        <v>179</v>
      </c>
      <c r="C1027" s="9" t="s">
        <v>147</v>
      </c>
      <c r="D1027" s="9" t="s">
        <v>295</v>
      </c>
      <c r="E1027" s="9" t="s">
        <v>440</v>
      </c>
      <c r="F1027" s="9" t="s">
        <v>441</v>
      </c>
      <c r="G1027" s="9" t="s">
        <v>412</v>
      </c>
      <c r="H1027" s="9" t="s">
        <v>416</v>
      </c>
      <c r="I1027" s="9"/>
      <c r="J1027" s="45" t="s">
        <v>5703</v>
      </c>
      <c r="K1027" s="45"/>
      <c r="L1027" s="45"/>
      <c r="BB1027" t="s">
        <v>7511</v>
      </c>
      <c r="BC1027" t="s">
        <v>315</v>
      </c>
      <c r="BD1027">
        <v>6</v>
      </c>
      <c r="BE1027" t="s">
        <v>324</v>
      </c>
      <c r="BG1027">
        <v>1026</v>
      </c>
      <c r="BH1027" t="s">
        <v>311</v>
      </c>
      <c r="BI1027" t="s">
        <v>334</v>
      </c>
    </row>
    <row r="1028" spans="1:61" x14ac:dyDescent="0.25">
      <c r="A1028" s="9">
        <v>1027</v>
      </c>
      <c r="B1028" s="9" t="s">
        <v>180</v>
      </c>
      <c r="C1028" s="9" t="s">
        <v>148</v>
      </c>
      <c r="D1028" s="9" t="s">
        <v>296</v>
      </c>
      <c r="E1028" s="9" t="s">
        <v>440</v>
      </c>
      <c r="F1028" s="9" t="s">
        <v>441</v>
      </c>
      <c r="G1028" s="9" t="s">
        <v>413</v>
      </c>
      <c r="H1028" s="9" t="s">
        <v>412</v>
      </c>
      <c r="I1028" s="9"/>
      <c r="J1028" s="45" t="s">
        <v>696</v>
      </c>
      <c r="K1028" s="45"/>
      <c r="L1028" s="45"/>
      <c r="BB1028" t="s">
        <v>7512</v>
      </c>
      <c r="BC1028" t="s">
        <v>315</v>
      </c>
      <c r="BD1028">
        <v>7</v>
      </c>
      <c r="BE1028" t="s">
        <v>325</v>
      </c>
      <c r="BG1028">
        <v>1027</v>
      </c>
      <c r="BH1028" t="s">
        <v>312</v>
      </c>
      <c r="BI1028" t="s">
        <v>335</v>
      </c>
    </row>
    <row r="1029" spans="1:61" x14ac:dyDescent="0.25">
      <c r="A1029" s="9">
        <v>1028</v>
      </c>
      <c r="B1029" s="9" t="s">
        <v>181</v>
      </c>
      <c r="C1029" s="9" t="s">
        <v>149</v>
      </c>
      <c r="D1029" s="9" t="s">
        <v>297</v>
      </c>
      <c r="E1029" s="9" t="s">
        <v>442</v>
      </c>
      <c r="F1029" s="9" t="s">
        <v>443</v>
      </c>
      <c r="G1029" s="9" t="s">
        <v>422</v>
      </c>
      <c r="H1029" s="9" t="s">
        <v>423</v>
      </c>
      <c r="I1029" s="9"/>
      <c r="J1029" s="46" t="s">
        <v>5705</v>
      </c>
      <c r="K1029" s="45"/>
      <c r="L1029" s="45"/>
      <c r="BB1029" t="s">
        <v>7513</v>
      </c>
      <c r="BC1029" t="s">
        <v>315</v>
      </c>
      <c r="BD1029">
        <v>8</v>
      </c>
      <c r="BE1029" t="s">
        <v>326</v>
      </c>
      <c r="BG1029">
        <v>1028</v>
      </c>
      <c r="BH1029" t="s">
        <v>313</v>
      </c>
      <c r="BI1029" t="s">
        <v>336</v>
      </c>
    </row>
    <row r="1030" spans="1:61" x14ac:dyDescent="0.25">
      <c r="A1030" s="9">
        <v>1029</v>
      </c>
      <c r="B1030" s="9" t="s">
        <v>182</v>
      </c>
      <c r="C1030" s="9" t="s">
        <v>150</v>
      </c>
      <c r="D1030" s="9" t="s">
        <v>298</v>
      </c>
      <c r="E1030" s="9" t="s">
        <v>442</v>
      </c>
      <c r="F1030" s="9" t="s">
        <v>443</v>
      </c>
      <c r="G1030" s="9" t="s">
        <v>424</v>
      </c>
      <c r="H1030" s="9" t="s">
        <v>425</v>
      </c>
      <c r="I1030" s="9"/>
      <c r="J1030" s="45" t="s">
        <v>5703</v>
      </c>
      <c r="K1030" s="45"/>
      <c r="L1030" s="45"/>
      <c r="BB1030" t="s">
        <v>7514</v>
      </c>
      <c r="BC1030" t="s">
        <v>315</v>
      </c>
      <c r="BD1030">
        <v>9</v>
      </c>
      <c r="BE1030" t="s">
        <v>327</v>
      </c>
      <c r="BG1030">
        <v>1029</v>
      </c>
      <c r="BH1030" t="s">
        <v>314</v>
      </c>
      <c r="BI1030" t="s">
        <v>337</v>
      </c>
    </row>
    <row r="1031" spans="1:61" x14ac:dyDescent="0.25">
      <c r="A1031" s="9">
        <v>1030</v>
      </c>
      <c r="B1031" s="9" t="s">
        <v>183</v>
      </c>
      <c r="C1031" s="9" t="s">
        <v>151</v>
      </c>
      <c r="D1031" s="9" t="s">
        <v>299</v>
      </c>
      <c r="E1031" s="9" t="s">
        <v>444</v>
      </c>
      <c r="F1031" s="9" t="s">
        <v>445</v>
      </c>
      <c r="G1031" s="9" t="s">
        <v>425</v>
      </c>
      <c r="H1031" s="9" t="s">
        <v>424</v>
      </c>
      <c r="I1031" s="9"/>
      <c r="J1031" s="45" t="s">
        <v>696</v>
      </c>
      <c r="K1031" s="45"/>
      <c r="L1031" s="45"/>
      <c r="BB1031" t="s">
        <v>7515</v>
      </c>
      <c r="BC1031" t="s">
        <v>315</v>
      </c>
      <c r="BD1031">
        <v>10</v>
      </c>
      <c r="BE1031" t="s">
        <v>328</v>
      </c>
      <c r="BG1031">
        <v>1030</v>
      </c>
      <c r="BH1031" t="s">
        <v>315</v>
      </c>
      <c r="BI1031" t="s">
        <v>338</v>
      </c>
    </row>
    <row r="1032" spans="1:61" x14ac:dyDescent="0.25">
      <c r="A1032" s="9">
        <v>1031</v>
      </c>
      <c r="B1032" s="9" t="s">
        <v>184</v>
      </c>
      <c r="C1032" s="9" t="s">
        <v>152</v>
      </c>
      <c r="D1032" s="9" t="s">
        <v>300</v>
      </c>
      <c r="E1032" s="9" t="s">
        <v>444</v>
      </c>
      <c r="F1032" s="9" t="s">
        <v>445</v>
      </c>
      <c r="G1032" s="9" t="s">
        <v>423</v>
      </c>
      <c r="H1032" s="9" t="s">
        <v>422</v>
      </c>
      <c r="I1032" s="9"/>
      <c r="J1032" s="45" t="s">
        <v>696</v>
      </c>
      <c r="K1032" s="45"/>
      <c r="L1032" s="45"/>
      <c r="BB1032" t="s">
        <v>7516</v>
      </c>
      <c r="BC1032" t="s">
        <v>315</v>
      </c>
      <c r="BD1032">
        <v>11</v>
      </c>
      <c r="BE1032" t="s">
        <v>329</v>
      </c>
      <c r="BG1032">
        <v>1031</v>
      </c>
      <c r="BH1032" t="s">
        <v>316</v>
      </c>
      <c r="BI1032" t="s">
        <v>339</v>
      </c>
    </row>
    <row r="1033" spans="1:61" x14ac:dyDescent="0.25">
      <c r="A1033" s="9">
        <v>1032</v>
      </c>
      <c r="B1033" s="9" t="s">
        <v>185</v>
      </c>
      <c r="C1033" s="9" t="s">
        <v>153</v>
      </c>
      <c r="D1033" s="9" t="s">
        <v>301</v>
      </c>
      <c r="E1033" s="9" t="s">
        <v>446</v>
      </c>
      <c r="F1033" s="9" t="s">
        <v>447</v>
      </c>
      <c r="G1033" s="9" t="s">
        <v>412</v>
      </c>
      <c r="H1033" s="9" t="s">
        <v>413</v>
      </c>
      <c r="I1033" s="9"/>
      <c r="J1033" s="45" t="s">
        <v>5704</v>
      </c>
      <c r="K1033" s="45"/>
      <c r="L1033" s="45"/>
      <c r="BB1033" t="s">
        <v>7517</v>
      </c>
      <c r="BC1033" t="s">
        <v>315</v>
      </c>
      <c r="BD1033">
        <v>12</v>
      </c>
      <c r="BE1033" t="s">
        <v>330</v>
      </c>
      <c r="BG1033">
        <v>1032</v>
      </c>
      <c r="BH1033" t="s">
        <v>317</v>
      </c>
      <c r="BI1033" t="s">
        <v>340</v>
      </c>
    </row>
    <row r="1034" spans="1:61" x14ac:dyDescent="0.25">
      <c r="A1034" s="9">
        <v>1033</v>
      </c>
      <c r="B1034" s="9" t="s">
        <v>186</v>
      </c>
      <c r="C1034" s="9" t="s">
        <v>154</v>
      </c>
      <c r="D1034" s="9" t="s">
        <v>302</v>
      </c>
      <c r="E1034" s="9" t="s">
        <v>446</v>
      </c>
      <c r="F1034" s="9" t="s">
        <v>447</v>
      </c>
      <c r="G1034" s="9" t="s">
        <v>416</v>
      </c>
      <c r="H1034" s="9" t="s">
        <v>412</v>
      </c>
      <c r="I1034" s="9"/>
      <c r="J1034" s="45" t="s">
        <v>696</v>
      </c>
      <c r="K1034" s="45"/>
      <c r="L1034" s="45"/>
      <c r="BB1034" t="s">
        <v>7518</v>
      </c>
      <c r="BC1034" t="s">
        <v>316</v>
      </c>
      <c r="BD1034">
        <v>1</v>
      </c>
      <c r="BE1034" t="s">
        <v>331</v>
      </c>
      <c r="BG1034">
        <v>1033</v>
      </c>
      <c r="BH1034" t="s">
        <v>318</v>
      </c>
      <c r="BI1034" t="s">
        <v>341</v>
      </c>
    </row>
    <row r="1035" spans="1:61" x14ac:dyDescent="0.25">
      <c r="A1035" s="9">
        <v>1034</v>
      </c>
      <c r="B1035" s="9" t="s">
        <v>176</v>
      </c>
      <c r="C1035" s="9" t="s">
        <v>155</v>
      </c>
      <c r="D1035" s="9" t="s">
        <v>303</v>
      </c>
      <c r="E1035" s="9" t="s">
        <v>448</v>
      </c>
      <c r="F1035" s="9" t="s">
        <v>449</v>
      </c>
      <c r="G1035" s="9" t="s">
        <v>417</v>
      </c>
      <c r="H1035" s="9" t="s">
        <v>417</v>
      </c>
      <c r="I1035" s="9"/>
      <c r="J1035" s="45" t="s">
        <v>696</v>
      </c>
      <c r="K1035" s="45"/>
      <c r="L1035" s="45"/>
      <c r="BB1035" t="s">
        <v>7519</v>
      </c>
      <c r="BC1035" t="s">
        <v>316</v>
      </c>
      <c r="BD1035">
        <v>2</v>
      </c>
      <c r="BE1035" t="s">
        <v>332</v>
      </c>
      <c r="BG1035">
        <v>1034</v>
      </c>
      <c r="BH1035" t="s">
        <v>319</v>
      </c>
      <c r="BI1035" t="s">
        <v>342</v>
      </c>
    </row>
    <row r="1036" spans="1:61" x14ac:dyDescent="0.25">
      <c r="A1036" s="9">
        <v>1035</v>
      </c>
      <c r="B1036" s="9" t="s">
        <v>177</v>
      </c>
      <c r="C1036" s="9" t="s">
        <v>156</v>
      </c>
      <c r="D1036" s="9" t="s">
        <v>304</v>
      </c>
      <c r="E1036" s="9" t="s">
        <v>448</v>
      </c>
      <c r="F1036" s="9" t="s">
        <v>449</v>
      </c>
      <c r="G1036" s="9" t="s">
        <v>412</v>
      </c>
      <c r="H1036" s="9" t="s">
        <v>416</v>
      </c>
      <c r="I1036" s="9"/>
      <c r="J1036" s="45" t="s">
        <v>5703</v>
      </c>
      <c r="K1036" s="45"/>
      <c r="L1036" s="45"/>
      <c r="BB1036" t="s">
        <v>7520</v>
      </c>
      <c r="BC1036" t="s">
        <v>316</v>
      </c>
      <c r="BD1036">
        <v>3</v>
      </c>
      <c r="BE1036" t="s">
        <v>333</v>
      </c>
      <c r="BG1036">
        <v>1035</v>
      </c>
      <c r="BH1036" t="s">
        <v>320</v>
      </c>
      <c r="BI1036" t="s">
        <v>343</v>
      </c>
    </row>
    <row r="1037" spans="1:61" x14ac:dyDescent="0.25">
      <c r="A1037" s="9">
        <v>1036</v>
      </c>
      <c r="B1037" s="9" t="s">
        <v>179</v>
      </c>
      <c r="C1037" s="9" t="s">
        <v>157</v>
      </c>
      <c r="D1037" s="9" t="s">
        <v>305</v>
      </c>
      <c r="E1037" s="9" t="s">
        <v>450</v>
      </c>
      <c r="F1037" s="9" t="s">
        <v>451</v>
      </c>
      <c r="G1037" s="9" t="s">
        <v>413</v>
      </c>
      <c r="H1037" s="9" t="s">
        <v>412</v>
      </c>
      <c r="I1037" s="9"/>
      <c r="J1037" s="46" t="s">
        <v>5705</v>
      </c>
      <c r="K1037" s="45"/>
      <c r="L1037" s="45"/>
      <c r="BB1037" t="s">
        <v>7521</v>
      </c>
      <c r="BC1037" t="s">
        <v>316</v>
      </c>
      <c r="BD1037">
        <v>4</v>
      </c>
      <c r="BE1037" t="s">
        <v>334</v>
      </c>
      <c r="BG1037">
        <v>1036</v>
      </c>
      <c r="BH1037" t="s">
        <v>321</v>
      </c>
      <c r="BI1037" t="s">
        <v>344</v>
      </c>
    </row>
    <row r="1038" spans="1:61" x14ac:dyDescent="0.25">
      <c r="A1038" s="9">
        <v>1037</v>
      </c>
      <c r="B1038" s="9" t="s">
        <v>180</v>
      </c>
      <c r="C1038" s="9" t="s">
        <v>158</v>
      </c>
      <c r="D1038" s="9" t="s">
        <v>306</v>
      </c>
      <c r="E1038" s="9" t="s">
        <v>450</v>
      </c>
      <c r="F1038" s="9" t="s">
        <v>451</v>
      </c>
      <c r="G1038" s="9" t="s">
        <v>422</v>
      </c>
      <c r="H1038" s="9" t="s">
        <v>423</v>
      </c>
      <c r="I1038" s="9"/>
      <c r="J1038" s="45" t="s">
        <v>5703</v>
      </c>
      <c r="K1038" s="45"/>
      <c r="L1038" s="45"/>
      <c r="BB1038" t="s">
        <v>7522</v>
      </c>
      <c r="BC1038" t="s">
        <v>316</v>
      </c>
      <c r="BD1038">
        <v>5</v>
      </c>
      <c r="BE1038" t="s">
        <v>335</v>
      </c>
      <c r="BG1038">
        <v>1037</v>
      </c>
      <c r="BH1038" t="s">
        <v>322</v>
      </c>
      <c r="BI1038" t="s">
        <v>345</v>
      </c>
    </row>
    <row r="1039" spans="1:61" x14ac:dyDescent="0.25">
      <c r="A1039" s="9">
        <v>1038</v>
      </c>
      <c r="B1039" s="9" t="s">
        <v>181</v>
      </c>
      <c r="C1039" s="9" t="s">
        <v>147</v>
      </c>
      <c r="D1039" s="9" t="s">
        <v>307</v>
      </c>
      <c r="E1039" s="9" t="s">
        <v>452</v>
      </c>
      <c r="F1039" s="9" t="s">
        <v>453</v>
      </c>
      <c r="G1039" s="9" t="s">
        <v>424</v>
      </c>
      <c r="H1039" s="9" t="s">
        <v>425</v>
      </c>
      <c r="I1039" s="9"/>
      <c r="J1039" s="45" t="s">
        <v>696</v>
      </c>
      <c r="K1039" s="45"/>
      <c r="L1039" s="45"/>
      <c r="BB1039" t="s">
        <v>7523</v>
      </c>
      <c r="BC1039" t="s">
        <v>316</v>
      </c>
      <c r="BD1039">
        <v>6</v>
      </c>
      <c r="BE1039" t="s">
        <v>336</v>
      </c>
      <c r="BG1039">
        <v>1038</v>
      </c>
      <c r="BH1039" t="s">
        <v>323</v>
      </c>
      <c r="BI1039" t="s">
        <v>346</v>
      </c>
    </row>
    <row r="1040" spans="1:61" x14ac:dyDescent="0.25">
      <c r="A1040" s="9">
        <v>1039</v>
      </c>
      <c r="B1040" s="9" t="s">
        <v>182</v>
      </c>
      <c r="C1040" s="9" t="s">
        <v>148</v>
      </c>
      <c r="D1040" s="9" t="s">
        <v>308</v>
      </c>
      <c r="E1040" s="9" t="s">
        <v>452</v>
      </c>
      <c r="F1040" s="9" t="s">
        <v>453</v>
      </c>
      <c r="G1040" s="9" t="s">
        <v>425</v>
      </c>
      <c r="H1040" s="9" t="s">
        <v>424</v>
      </c>
      <c r="I1040" s="9"/>
      <c r="J1040" s="45" t="s">
        <v>696</v>
      </c>
      <c r="K1040" s="45"/>
      <c r="L1040" s="45"/>
      <c r="BB1040" t="s">
        <v>7524</v>
      </c>
      <c r="BC1040" t="s">
        <v>316</v>
      </c>
      <c r="BD1040">
        <v>7</v>
      </c>
      <c r="BE1040" t="s">
        <v>337</v>
      </c>
      <c r="BG1040">
        <v>1039</v>
      </c>
      <c r="BH1040" t="s">
        <v>324</v>
      </c>
      <c r="BI1040" t="s">
        <v>347</v>
      </c>
    </row>
    <row r="1041" spans="1:61" x14ac:dyDescent="0.25">
      <c r="A1041" s="9">
        <v>1040</v>
      </c>
      <c r="B1041" s="9" t="s">
        <v>183</v>
      </c>
      <c r="C1041" s="9" t="s">
        <v>149</v>
      </c>
      <c r="D1041" s="9" t="s">
        <v>309</v>
      </c>
      <c r="E1041" s="9" t="s">
        <v>454</v>
      </c>
      <c r="F1041" s="9" t="s">
        <v>455</v>
      </c>
      <c r="G1041" s="9" t="s">
        <v>423</v>
      </c>
      <c r="H1041" s="9" t="s">
        <v>422</v>
      </c>
      <c r="I1041" s="9"/>
      <c r="J1041" s="45" t="s">
        <v>5704</v>
      </c>
      <c r="K1041" s="45"/>
      <c r="L1041" s="45"/>
      <c r="BB1041" t="s">
        <v>7525</v>
      </c>
      <c r="BC1041" t="s">
        <v>316</v>
      </c>
      <c r="BD1041">
        <v>8</v>
      </c>
      <c r="BE1041" t="s">
        <v>338</v>
      </c>
      <c r="BG1041">
        <v>1040</v>
      </c>
      <c r="BH1041" t="s">
        <v>325</v>
      </c>
      <c r="BI1041" t="s">
        <v>348</v>
      </c>
    </row>
    <row r="1042" spans="1:61" x14ac:dyDescent="0.25">
      <c r="A1042" s="9">
        <v>1041</v>
      </c>
      <c r="B1042" s="9" t="s">
        <v>184</v>
      </c>
      <c r="C1042" s="9" t="s">
        <v>150</v>
      </c>
      <c r="D1042" s="9" t="s">
        <v>310</v>
      </c>
      <c r="E1042" s="9" t="s">
        <v>454</v>
      </c>
      <c r="F1042" s="9" t="s">
        <v>455</v>
      </c>
      <c r="G1042" s="9" t="s">
        <v>412</v>
      </c>
      <c r="H1042" s="9" t="s">
        <v>413</v>
      </c>
      <c r="I1042" s="9"/>
      <c r="J1042" s="45" t="s">
        <v>696</v>
      </c>
      <c r="K1042" s="45"/>
      <c r="L1042" s="45"/>
      <c r="BB1042" t="s">
        <v>7526</v>
      </c>
      <c r="BC1042" t="s">
        <v>316</v>
      </c>
      <c r="BD1042">
        <v>9</v>
      </c>
      <c r="BE1042" t="s">
        <v>339</v>
      </c>
      <c r="BG1042">
        <v>1041</v>
      </c>
      <c r="BH1042" t="s">
        <v>326</v>
      </c>
      <c r="BI1042" t="s">
        <v>349</v>
      </c>
    </row>
    <row r="1043" spans="1:61" x14ac:dyDescent="0.25">
      <c r="A1043" s="9">
        <v>1042</v>
      </c>
      <c r="B1043" s="9" t="s">
        <v>185</v>
      </c>
      <c r="C1043" s="9" t="s">
        <v>151</v>
      </c>
      <c r="D1043" s="9" t="s">
        <v>311</v>
      </c>
      <c r="E1043" s="9" t="s">
        <v>456</v>
      </c>
      <c r="F1043" s="9" t="s">
        <v>457</v>
      </c>
      <c r="G1043" s="9" t="s">
        <v>416</v>
      </c>
      <c r="H1043" s="9" t="s">
        <v>412</v>
      </c>
      <c r="I1043" s="9"/>
      <c r="J1043" s="45" t="s">
        <v>696</v>
      </c>
      <c r="K1043" s="45"/>
      <c r="L1043" s="45"/>
      <c r="BB1043" t="s">
        <v>7527</v>
      </c>
      <c r="BC1043" t="s">
        <v>316</v>
      </c>
      <c r="BD1043">
        <v>10</v>
      </c>
      <c r="BE1043" t="s">
        <v>340</v>
      </c>
      <c r="BG1043">
        <v>1042</v>
      </c>
      <c r="BH1043" t="s">
        <v>327</v>
      </c>
      <c r="BI1043" t="s">
        <v>350</v>
      </c>
    </row>
    <row r="1044" spans="1:61" x14ac:dyDescent="0.25">
      <c r="A1044" s="9">
        <v>1043</v>
      </c>
      <c r="B1044" s="9" t="s">
        <v>186</v>
      </c>
      <c r="C1044" s="9" t="s">
        <v>152</v>
      </c>
      <c r="D1044" s="9" t="s">
        <v>312</v>
      </c>
      <c r="E1044" s="9" t="s">
        <v>456</v>
      </c>
      <c r="F1044" s="9" t="s">
        <v>457</v>
      </c>
      <c r="G1044" s="9" t="s">
        <v>417</v>
      </c>
      <c r="H1044" s="9" t="s">
        <v>417</v>
      </c>
      <c r="I1044" s="9"/>
      <c r="J1044" s="45" t="s">
        <v>5703</v>
      </c>
      <c r="K1044" s="45"/>
      <c r="L1044" s="45"/>
      <c r="BB1044" t="s">
        <v>7528</v>
      </c>
      <c r="BC1044" t="s">
        <v>316</v>
      </c>
      <c r="BD1044">
        <v>11</v>
      </c>
      <c r="BE1044" t="s">
        <v>341</v>
      </c>
      <c r="BG1044">
        <v>1043</v>
      </c>
      <c r="BH1044" t="s">
        <v>328</v>
      </c>
      <c r="BI1044" t="s">
        <v>351</v>
      </c>
    </row>
    <row r="1045" spans="1:61" x14ac:dyDescent="0.25">
      <c r="A1045" s="9">
        <v>1044</v>
      </c>
      <c r="B1045" s="9" t="s">
        <v>176</v>
      </c>
      <c r="C1045" s="9" t="s">
        <v>153</v>
      </c>
      <c r="D1045" s="9" t="s">
        <v>313</v>
      </c>
      <c r="E1045" s="9" t="s">
        <v>458</v>
      </c>
      <c r="F1045" s="9" t="s">
        <v>459</v>
      </c>
      <c r="G1045" s="9" t="s">
        <v>412</v>
      </c>
      <c r="H1045" s="9" t="s">
        <v>416</v>
      </c>
      <c r="I1045" s="9"/>
      <c r="J1045" s="46" t="s">
        <v>5705</v>
      </c>
      <c r="K1045" s="45"/>
      <c r="L1045" s="45"/>
      <c r="BB1045" t="s">
        <v>7529</v>
      </c>
      <c r="BC1045" t="s">
        <v>316</v>
      </c>
      <c r="BD1045">
        <v>12</v>
      </c>
      <c r="BE1045" t="s">
        <v>342</v>
      </c>
      <c r="BG1045">
        <v>1044</v>
      </c>
      <c r="BH1045" t="s">
        <v>329</v>
      </c>
      <c r="BI1045" t="s">
        <v>352</v>
      </c>
    </row>
    <row r="1046" spans="1:61" x14ac:dyDescent="0.25">
      <c r="A1046" s="9">
        <v>1045</v>
      </c>
      <c r="B1046" s="9" t="s">
        <v>177</v>
      </c>
      <c r="C1046" s="9" t="s">
        <v>154</v>
      </c>
      <c r="D1046" s="9" t="s">
        <v>314</v>
      </c>
      <c r="E1046" s="9" t="s">
        <v>458</v>
      </c>
      <c r="F1046" s="9" t="s">
        <v>459</v>
      </c>
      <c r="G1046" s="9" t="s">
        <v>413</v>
      </c>
      <c r="H1046" s="9" t="s">
        <v>412</v>
      </c>
      <c r="I1046" s="9"/>
      <c r="J1046" s="45" t="s">
        <v>5703</v>
      </c>
      <c r="K1046" s="45"/>
      <c r="L1046" s="45"/>
      <c r="BB1046" t="s">
        <v>7530</v>
      </c>
      <c r="BC1046" t="s">
        <v>317</v>
      </c>
      <c r="BD1046">
        <v>1</v>
      </c>
      <c r="BE1046" t="s">
        <v>343</v>
      </c>
      <c r="BG1046">
        <v>1045</v>
      </c>
      <c r="BH1046" t="s">
        <v>330</v>
      </c>
      <c r="BI1046" t="s">
        <v>293</v>
      </c>
    </row>
    <row r="1047" spans="1:61" x14ac:dyDescent="0.25">
      <c r="A1047" s="9">
        <v>1046</v>
      </c>
      <c r="B1047" s="9" t="s">
        <v>179</v>
      </c>
      <c r="C1047" s="9" t="s">
        <v>155</v>
      </c>
      <c r="D1047" s="9" t="s">
        <v>315</v>
      </c>
      <c r="E1047" s="9" t="s">
        <v>460</v>
      </c>
      <c r="F1047" s="9" t="s">
        <v>461</v>
      </c>
      <c r="G1047" s="9" t="s">
        <v>422</v>
      </c>
      <c r="H1047" s="9" t="s">
        <v>423</v>
      </c>
      <c r="I1047" s="9"/>
      <c r="J1047" s="45" t="s">
        <v>696</v>
      </c>
      <c r="K1047" s="45"/>
      <c r="L1047" s="45"/>
      <c r="BB1047" t="s">
        <v>7531</v>
      </c>
      <c r="BC1047" t="s">
        <v>317</v>
      </c>
      <c r="BD1047">
        <v>2</v>
      </c>
      <c r="BE1047" t="s">
        <v>344</v>
      </c>
      <c r="BG1047">
        <v>1046</v>
      </c>
      <c r="BH1047" t="s">
        <v>331</v>
      </c>
      <c r="BI1047" t="s">
        <v>294</v>
      </c>
    </row>
    <row r="1048" spans="1:61" x14ac:dyDescent="0.25">
      <c r="A1048" s="9">
        <v>1047</v>
      </c>
      <c r="B1048" s="9" t="s">
        <v>180</v>
      </c>
      <c r="C1048" s="9" t="s">
        <v>156</v>
      </c>
      <c r="D1048" s="9" t="s">
        <v>316</v>
      </c>
      <c r="E1048" s="9" t="s">
        <v>460</v>
      </c>
      <c r="F1048" s="9" t="s">
        <v>461</v>
      </c>
      <c r="G1048" s="9" t="s">
        <v>424</v>
      </c>
      <c r="H1048" s="9" t="s">
        <v>425</v>
      </c>
      <c r="I1048" s="9"/>
      <c r="J1048" s="45" t="s">
        <v>696</v>
      </c>
      <c r="K1048" s="45"/>
      <c r="L1048" s="45"/>
      <c r="BB1048" t="s">
        <v>7532</v>
      </c>
      <c r="BC1048" t="s">
        <v>317</v>
      </c>
      <c r="BD1048">
        <v>3</v>
      </c>
      <c r="BE1048" t="s">
        <v>345</v>
      </c>
      <c r="BG1048">
        <v>1047</v>
      </c>
      <c r="BH1048" t="s">
        <v>332</v>
      </c>
      <c r="BI1048" t="s">
        <v>295</v>
      </c>
    </row>
    <row r="1049" spans="1:61" x14ac:dyDescent="0.25">
      <c r="A1049" s="9">
        <v>1048</v>
      </c>
      <c r="B1049" s="9" t="s">
        <v>181</v>
      </c>
      <c r="C1049" s="9" t="s">
        <v>157</v>
      </c>
      <c r="D1049" s="9" t="s">
        <v>317</v>
      </c>
      <c r="E1049" s="9" t="s">
        <v>462</v>
      </c>
      <c r="F1049" s="9" t="s">
        <v>463</v>
      </c>
      <c r="G1049" s="9" t="s">
        <v>425</v>
      </c>
      <c r="H1049" s="9" t="s">
        <v>424</v>
      </c>
      <c r="I1049" s="9"/>
      <c r="J1049" s="45" t="s">
        <v>5704</v>
      </c>
      <c r="K1049" s="45"/>
      <c r="L1049" s="45"/>
      <c r="BB1049" t="s">
        <v>7533</v>
      </c>
      <c r="BC1049" t="s">
        <v>317</v>
      </c>
      <c r="BD1049">
        <v>4</v>
      </c>
      <c r="BE1049" t="s">
        <v>346</v>
      </c>
      <c r="BG1049">
        <v>1048</v>
      </c>
      <c r="BH1049" t="s">
        <v>333</v>
      </c>
      <c r="BI1049" t="s">
        <v>296</v>
      </c>
    </row>
    <row r="1050" spans="1:61" x14ac:dyDescent="0.25">
      <c r="A1050" s="9">
        <v>1049</v>
      </c>
      <c r="B1050" s="9" t="s">
        <v>182</v>
      </c>
      <c r="C1050" s="9" t="s">
        <v>158</v>
      </c>
      <c r="D1050" s="9" t="s">
        <v>318</v>
      </c>
      <c r="E1050" s="9" t="s">
        <v>462</v>
      </c>
      <c r="F1050" s="9" t="s">
        <v>463</v>
      </c>
      <c r="G1050" s="9" t="s">
        <v>423</v>
      </c>
      <c r="H1050" s="9" t="s">
        <v>422</v>
      </c>
      <c r="I1050" s="9"/>
      <c r="J1050" s="45" t="s">
        <v>696</v>
      </c>
      <c r="K1050" s="45"/>
      <c r="L1050" s="45"/>
      <c r="BB1050" t="s">
        <v>7534</v>
      </c>
      <c r="BC1050" t="s">
        <v>317</v>
      </c>
      <c r="BD1050">
        <v>5</v>
      </c>
      <c r="BE1050" t="s">
        <v>347</v>
      </c>
      <c r="BG1050">
        <v>1049</v>
      </c>
      <c r="BH1050" t="s">
        <v>334</v>
      </c>
      <c r="BI1050" t="s">
        <v>297</v>
      </c>
    </row>
    <row r="1051" spans="1:61" x14ac:dyDescent="0.25">
      <c r="A1051" s="9">
        <v>1050</v>
      </c>
      <c r="B1051" s="9" t="s">
        <v>183</v>
      </c>
      <c r="C1051" s="9" t="s">
        <v>147</v>
      </c>
      <c r="D1051" s="9" t="s">
        <v>319</v>
      </c>
      <c r="E1051" s="9" t="s">
        <v>464</v>
      </c>
      <c r="F1051" s="9" t="s">
        <v>465</v>
      </c>
      <c r="G1051" s="9" t="s">
        <v>412</v>
      </c>
      <c r="H1051" s="9" t="s">
        <v>413</v>
      </c>
      <c r="I1051" s="9"/>
      <c r="J1051" s="45" t="s">
        <v>696</v>
      </c>
      <c r="K1051" s="45"/>
      <c r="L1051" s="45"/>
      <c r="BB1051" t="s">
        <v>7535</v>
      </c>
      <c r="BC1051" t="s">
        <v>317</v>
      </c>
      <c r="BD1051">
        <v>6</v>
      </c>
      <c r="BE1051" t="s">
        <v>348</v>
      </c>
      <c r="BG1051">
        <v>1050</v>
      </c>
      <c r="BH1051" t="s">
        <v>335</v>
      </c>
      <c r="BI1051" t="s">
        <v>298</v>
      </c>
    </row>
    <row r="1052" spans="1:61" x14ac:dyDescent="0.25">
      <c r="A1052" s="9">
        <v>1051</v>
      </c>
      <c r="B1052" s="9" t="s">
        <v>184</v>
      </c>
      <c r="C1052" s="9" t="s">
        <v>148</v>
      </c>
      <c r="D1052" s="9" t="s">
        <v>320</v>
      </c>
      <c r="E1052" s="9" t="s">
        <v>464</v>
      </c>
      <c r="F1052" s="9" t="s">
        <v>465</v>
      </c>
      <c r="G1052" s="9" t="s">
        <v>416</v>
      </c>
      <c r="H1052" s="9" t="s">
        <v>412</v>
      </c>
      <c r="I1052" s="9"/>
      <c r="J1052" s="45" t="s">
        <v>5703</v>
      </c>
      <c r="K1052" s="45"/>
      <c r="L1052" s="45"/>
      <c r="BB1052" t="s">
        <v>7536</v>
      </c>
      <c r="BC1052" t="s">
        <v>317</v>
      </c>
      <c r="BD1052">
        <v>7</v>
      </c>
      <c r="BE1052" t="s">
        <v>349</v>
      </c>
      <c r="BG1052">
        <v>1051</v>
      </c>
      <c r="BH1052" t="s">
        <v>336</v>
      </c>
      <c r="BI1052" t="s">
        <v>299</v>
      </c>
    </row>
    <row r="1053" spans="1:61" x14ac:dyDescent="0.25">
      <c r="A1053" s="9">
        <v>1052</v>
      </c>
      <c r="B1053" s="9" t="s">
        <v>185</v>
      </c>
      <c r="C1053" s="9" t="s">
        <v>149</v>
      </c>
      <c r="D1053" s="9" t="s">
        <v>321</v>
      </c>
      <c r="E1053" s="9" t="s">
        <v>466</v>
      </c>
      <c r="F1053" s="9" t="s">
        <v>467</v>
      </c>
      <c r="G1053" s="9" t="s">
        <v>417</v>
      </c>
      <c r="H1053" s="9" t="s">
        <v>417</v>
      </c>
      <c r="I1053" s="9"/>
      <c r="J1053" s="46" t="s">
        <v>5705</v>
      </c>
      <c r="K1053" s="45"/>
      <c r="L1053" s="45"/>
      <c r="BB1053" t="s">
        <v>7537</v>
      </c>
      <c r="BC1053" t="s">
        <v>317</v>
      </c>
      <c r="BD1053">
        <v>8</v>
      </c>
      <c r="BE1053" t="s">
        <v>350</v>
      </c>
      <c r="BG1053">
        <v>1052</v>
      </c>
      <c r="BH1053" t="s">
        <v>337</v>
      </c>
      <c r="BI1053" t="s">
        <v>300</v>
      </c>
    </row>
    <row r="1054" spans="1:61" x14ac:dyDescent="0.25">
      <c r="A1054" s="9">
        <v>1053</v>
      </c>
      <c r="B1054" s="9" t="s">
        <v>186</v>
      </c>
      <c r="C1054" s="9" t="s">
        <v>150</v>
      </c>
      <c r="D1054" s="9" t="s">
        <v>322</v>
      </c>
      <c r="E1054" s="9" t="s">
        <v>466</v>
      </c>
      <c r="F1054" s="9" t="s">
        <v>467</v>
      </c>
      <c r="G1054" s="9" t="s">
        <v>412</v>
      </c>
      <c r="H1054" s="9" t="s">
        <v>416</v>
      </c>
      <c r="I1054" s="9"/>
      <c r="J1054" s="45" t="s">
        <v>696</v>
      </c>
      <c r="K1054" s="45"/>
      <c r="L1054" s="45"/>
      <c r="BB1054" t="s">
        <v>7538</v>
      </c>
      <c r="BC1054" t="s">
        <v>317</v>
      </c>
      <c r="BD1054">
        <v>9</v>
      </c>
      <c r="BE1054" t="s">
        <v>351</v>
      </c>
      <c r="BG1054">
        <v>1053</v>
      </c>
      <c r="BH1054" t="s">
        <v>338</v>
      </c>
      <c r="BI1054" t="s">
        <v>301</v>
      </c>
    </row>
    <row r="1055" spans="1:61" x14ac:dyDescent="0.25">
      <c r="A1055" s="9">
        <v>1054</v>
      </c>
      <c r="B1055" s="9" t="s">
        <v>176</v>
      </c>
      <c r="C1055" s="9" t="s">
        <v>151</v>
      </c>
      <c r="D1055" s="9" t="s">
        <v>323</v>
      </c>
      <c r="E1055" s="9" t="s">
        <v>468</v>
      </c>
      <c r="F1055" s="9" t="s">
        <v>469</v>
      </c>
      <c r="G1055" s="9" t="s">
        <v>413</v>
      </c>
      <c r="H1055" s="9" t="s">
        <v>412</v>
      </c>
      <c r="I1055" s="9"/>
      <c r="J1055" s="45" t="s">
        <v>5703</v>
      </c>
      <c r="K1055" s="45"/>
      <c r="L1055" s="45"/>
      <c r="BB1055" t="s">
        <v>7539</v>
      </c>
      <c r="BC1055" t="s">
        <v>317</v>
      </c>
      <c r="BD1055">
        <v>10</v>
      </c>
      <c r="BE1055" t="s">
        <v>352</v>
      </c>
      <c r="BG1055">
        <v>1054</v>
      </c>
      <c r="BH1055" t="s">
        <v>339</v>
      </c>
      <c r="BI1055" t="s">
        <v>302</v>
      </c>
    </row>
    <row r="1056" spans="1:61" x14ac:dyDescent="0.25">
      <c r="A1056" s="9">
        <v>1055</v>
      </c>
      <c r="B1056" s="9" t="s">
        <v>177</v>
      </c>
      <c r="C1056" s="9" t="s">
        <v>152</v>
      </c>
      <c r="D1056" s="9" t="s">
        <v>324</v>
      </c>
      <c r="E1056" s="9" t="s">
        <v>468</v>
      </c>
      <c r="F1056" s="9" t="s">
        <v>469</v>
      </c>
      <c r="G1056" s="9" t="s">
        <v>422</v>
      </c>
      <c r="H1056" s="9" t="s">
        <v>423</v>
      </c>
      <c r="I1056" s="9"/>
      <c r="J1056" s="45" t="s">
        <v>696</v>
      </c>
      <c r="K1056" s="45"/>
      <c r="L1056" s="45"/>
      <c r="BB1056" t="s">
        <v>7540</v>
      </c>
      <c r="BC1056" t="s">
        <v>317</v>
      </c>
      <c r="BD1056">
        <v>11</v>
      </c>
      <c r="BE1056" t="s">
        <v>293</v>
      </c>
      <c r="BG1056">
        <v>1055</v>
      </c>
      <c r="BH1056" t="s">
        <v>340</v>
      </c>
      <c r="BI1056" t="s">
        <v>303</v>
      </c>
    </row>
    <row r="1057" spans="1:61" x14ac:dyDescent="0.25">
      <c r="A1057" s="9">
        <v>1056</v>
      </c>
      <c r="B1057" s="9" t="s">
        <v>179</v>
      </c>
      <c r="C1057" s="9" t="s">
        <v>153</v>
      </c>
      <c r="D1057" s="9" t="s">
        <v>325</v>
      </c>
      <c r="E1057" s="9" t="s">
        <v>470</v>
      </c>
      <c r="F1057" s="3" t="s">
        <v>5707</v>
      </c>
      <c r="G1057" s="9" t="s">
        <v>424</v>
      </c>
      <c r="H1057" s="9" t="s">
        <v>425</v>
      </c>
      <c r="I1057" s="9"/>
      <c r="J1057" s="45" t="s">
        <v>5704</v>
      </c>
      <c r="K1057" s="45"/>
      <c r="L1057" s="45"/>
      <c r="BB1057" t="s">
        <v>7541</v>
      </c>
      <c r="BC1057" t="s">
        <v>317</v>
      </c>
      <c r="BD1057">
        <v>12</v>
      </c>
      <c r="BE1057" t="s">
        <v>294</v>
      </c>
      <c r="BG1057">
        <v>1056</v>
      </c>
      <c r="BH1057" t="s">
        <v>341</v>
      </c>
      <c r="BI1057" t="s">
        <v>304</v>
      </c>
    </row>
    <row r="1058" spans="1:61" x14ac:dyDescent="0.25">
      <c r="A1058" s="9">
        <v>1057</v>
      </c>
      <c r="B1058" s="9" t="s">
        <v>180</v>
      </c>
      <c r="C1058" s="9" t="s">
        <v>154</v>
      </c>
      <c r="D1058" s="9" t="s">
        <v>326</v>
      </c>
      <c r="E1058" s="9" t="s">
        <v>470</v>
      </c>
      <c r="F1058" s="3" t="s">
        <v>5707</v>
      </c>
      <c r="G1058" s="9" t="s">
        <v>425</v>
      </c>
      <c r="H1058" s="9" t="s">
        <v>424</v>
      </c>
      <c r="I1058" s="9"/>
      <c r="J1058" s="45" t="s">
        <v>696</v>
      </c>
      <c r="K1058" s="45"/>
      <c r="L1058" s="45"/>
      <c r="BB1058" t="s">
        <v>7542</v>
      </c>
      <c r="BC1058" t="s">
        <v>318</v>
      </c>
      <c r="BD1058">
        <v>1</v>
      </c>
      <c r="BE1058" t="s">
        <v>295</v>
      </c>
      <c r="BG1058">
        <v>1057</v>
      </c>
      <c r="BH1058" t="s">
        <v>342</v>
      </c>
      <c r="BI1058" t="s">
        <v>305</v>
      </c>
    </row>
    <row r="1059" spans="1:61" x14ac:dyDescent="0.25">
      <c r="A1059" s="9">
        <v>1058</v>
      </c>
      <c r="B1059" s="9" t="s">
        <v>181</v>
      </c>
      <c r="C1059" s="9" t="s">
        <v>155</v>
      </c>
      <c r="D1059" s="9" t="s">
        <v>327</v>
      </c>
      <c r="E1059" s="9" t="s">
        <v>471</v>
      </c>
      <c r="F1059" s="9" t="s">
        <v>472</v>
      </c>
      <c r="G1059" s="9" t="s">
        <v>423</v>
      </c>
      <c r="H1059" s="9" t="s">
        <v>422</v>
      </c>
      <c r="I1059" s="9"/>
      <c r="J1059" s="45" t="s">
        <v>696</v>
      </c>
      <c r="K1059" s="45"/>
      <c r="L1059" s="45"/>
      <c r="BB1059" t="s">
        <v>7543</v>
      </c>
      <c r="BC1059" t="s">
        <v>318</v>
      </c>
      <c r="BD1059">
        <v>2</v>
      </c>
      <c r="BE1059" t="s">
        <v>296</v>
      </c>
      <c r="BG1059">
        <v>1058</v>
      </c>
      <c r="BH1059" t="s">
        <v>343</v>
      </c>
      <c r="BI1059" t="s">
        <v>306</v>
      </c>
    </row>
    <row r="1060" spans="1:61" x14ac:dyDescent="0.25">
      <c r="A1060" s="9">
        <v>1059</v>
      </c>
      <c r="B1060" s="9" t="s">
        <v>182</v>
      </c>
      <c r="C1060" s="9" t="s">
        <v>156</v>
      </c>
      <c r="D1060" s="9" t="s">
        <v>328</v>
      </c>
      <c r="E1060" s="9" t="s">
        <v>471</v>
      </c>
      <c r="F1060" s="9" t="s">
        <v>472</v>
      </c>
      <c r="G1060" s="9" t="s">
        <v>412</v>
      </c>
      <c r="H1060" s="9" t="s">
        <v>413</v>
      </c>
      <c r="I1060" s="9"/>
      <c r="J1060" s="45" t="s">
        <v>5703</v>
      </c>
      <c r="K1060" s="45"/>
      <c r="L1060" s="45"/>
      <c r="BB1060" t="s">
        <v>7544</v>
      </c>
      <c r="BC1060" t="s">
        <v>318</v>
      </c>
      <c r="BD1060">
        <v>3</v>
      </c>
      <c r="BE1060" t="s">
        <v>297</v>
      </c>
      <c r="BG1060">
        <v>1059</v>
      </c>
      <c r="BH1060" t="s">
        <v>344</v>
      </c>
      <c r="BI1060" t="s">
        <v>307</v>
      </c>
    </row>
    <row r="1061" spans="1:61" x14ac:dyDescent="0.25">
      <c r="A1061" s="9">
        <v>1060</v>
      </c>
      <c r="B1061" s="9" t="s">
        <v>183</v>
      </c>
      <c r="C1061" s="9" t="s">
        <v>157</v>
      </c>
      <c r="D1061" s="9" t="s">
        <v>329</v>
      </c>
      <c r="E1061" s="9" t="s">
        <v>473</v>
      </c>
      <c r="F1061" s="9" t="s">
        <v>474</v>
      </c>
      <c r="G1061" s="9" t="s">
        <v>416</v>
      </c>
      <c r="H1061" s="9" t="s">
        <v>412</v>
      </c>
      <c r="I1061" s="9"/>
      <c r="J1061" s="46" t="s">
        <v>5705</v>
      </c>
      <c r="K1061" s="45"/>
      <c r="L1061" s="45"/>
      <c r="BB1061" t="s">
        <v>7545</v>
      </c>
      <c r="BC1061" t="s">
        <v>318</v>
      </c>
      <c r="BD1061">
        <v>4</v>
      </c>
      <c r="BE1061" t="s">
        <v>298</v>
      </c>
      <c r="BG1061">
        <v>1060</v>
      </c>
      <c r="BH1061" t="s">
        <v>345</v>
      </c>
      <c r="BI1061" t="s">
        <v>308</v>
      </c>
    </row>
    <row r="1062" spans="1:61" x14ac:dyDescent="0.25">
      <c r="A1062" s="9">
        <v>1061</v>
      </c>
      <c r="B1062" s="9" t="s">
        <v>184</v>
      </c>
      <c r="C1062" s="9" t="s">
        <v>158</v>
      </c>
      <c r="D1062" s="9" t="s">
        <v>330</v>
      </c>
      <c r="E1062" s="9" t="s">
        <v>473</v>
      </c>
      <c r="F1062" s="9" t="s">
        <v>474</v>
      </c>
      <c r="G1062" s="9" t="s">
        <v>417</v>
      </c>
      <c r="H1062" s="9" t="s">
        <v>417</v>
      </c>
      <c r="I1062" s="9"/>
      <c r="J1062" s="45" t="s">
        <v>696</v>
      </c>
      <c r="K1062" s="45"/>
      <c r="L1062" s="45"/>
      <c r="BB1062" t="s">
        <v>7546</v>
      </c>
      <c r="BC1062" t="s">
        <v>318</v>
      </c>
      <c r="BD1062">
        <v>5</v>
      </c>
      <c r="BE1062" t="s">
        <v>299</v>
      </c>
      <c r="BG1062">
        <v>1061</v>
      </c>
      <c r="BH1062" t="s">
        <v>346</v>
      </c>
      <c r="BI1062" t="s">
        <v>309</v>
      </c>
    </row>
    <row r="1063" spans="1:61" x14ac:dyDescent="0.25">
      <c r="A1063" s="9">
        <v>1062</v>
      </c>
      <c r="B1063" s="9" t="s">
        <v>185</v>
      </c>
      <c r="C1063" s="9" t="s">
        <v>147</v>
      </c>
      <c r="D1063" s="9" t="s">
        <v>331</v>
      </c>
      <c r="E1063" s="9" t="s">
        <v>475</v>
      </c>
      <c r="F1063" s="9" t="s">
        <v>476</v>
      </c>
      <c r="G1063" s="9" t="s">
        <v>412</v>
      </c>
      <c r="H1063" s="9" t="s">
        <v>416</v>
      </c>
      <c r="I1063" s="9"/>
      <c r="J1063" s="45" t="s">
        <v>5703</v>
      </c>
      <c r="K1063" s="45"/>
      <c r="L1063" s="45"/>
      <c r="BB1063" t="s">
        <v>7547</v>
      </c>
      <c r="BC1063" t="s">
        <v>318</v>
      </c>
      <c r="BD1063">
        <v>6</v>
      </c>
      <c r="BE1063" t="s">
        <v>300</v>
      </c>
      <c r="BG1063">
        <v>1062</v>
      </c>
      <c r="BH1063" t="s">
        <v>347</v>
      </c>
      <c r="BI1063" t="s">
        <v>310</v>
      </c>
    </row>
    <row r="1064" spans="1:61" x14ac:dyDescent="0.25">
      <c r="A1064" s="9">
        <v>1063</v>
      </c>
      <c r="B1064" s="9" t="s">
        <v>186</v>
      </c>
      <c r="C1064" s="9" t="s">
        <v>148</v>
      </c>
      <c r="D1064" s="9" t="s">
        <v>332</v>
      </c>
      <c r="E1064" s="9" t="s">
        <v>475</v>
      </c>
      <c r="F1064" s="9" t="s">
        <v>476</v>
      </c>
      <c r="G1064" s="9" t="s">
        <v>413</v>
      </c>
      <c r="H1064" s="9" t="s">
        <v>412</v>
      </c>
      <c r="I1064" s="9"/>
      <c r="J1064" s="45" t="s">
        <v>696</v>
      </c>
      <c r="K1064" s="45"/>
      <c r="L1064" s="45"/>
      <c r="BB1064" t="s">
        <v>7548</v>
      </c>
      <c r="BC1064" t="s">
        <v>318</v>
      </c>
      <c r="BD1064">
        <v>7</v>
      </c>
      <c r="BE1064" t="s">
        <v>301</v>
      </c>
      <c r="BG1064">
        <v>1063</v>
      </c>
      <c r="BH1064" t="s">
        <v>348</v>
      </c>
      <c r="BI1064" t="s">
        <v>311</v>
      </c>
    </row>
    <row r="1065" spans="1:61" x14ac:dyDescent="0.25">
      <c r="A1065" s="9">
        <v>1064</v>
      </c>
      <c r="B1065" s="9" t="s">
        <v>176</v>
      </c>
      <c r="C1065" s="9" t="s">
        <v>149</v>
      </c>
      <c r="D1065" s="9" t="s">
        <v>333</v>
      </c>
      <c r="E1065" s="9" t="s">
        <v>410</v>
      </c>
      <c r="F1065" s="9" t="s">
        <v>411</v>
      </c>
      <c r="G1065" s="9" t="s">
        <v>422</v>
      </c>
      <c r="H1065" s="9" t="s">
        <v>423</v>
      </c>
      <c r="I1065" s="9"/>
      <c r="J1065" s="45" t="s">
        <v>5704</v>
      </c>
      <c r="K1065" s="45"/>
      <c r="L1065" s="45"/>
      <c r="BB1065" t="s">
        <v>7549</v>
      </c>
      <c r="BC1065" t="s">
        <v>318</v>
      </c>
      <c r="BD1065">
        <v>8</v>
      </c>
      <c r="BE1065" t="s">
        <v>302</v>
      </c>
      <c r="BG1065">
        <v>1064</v>
      </c>
      <c r="BH1065" t="s">
        <v>349</v>
      </c>
      <c r="BI1065" t="s">
        <v>312</v>
      </c>
    </row>
    <row r="1066" spans="1:61" x14ac:dyDescent="0.25">
      <c r="A1066" s="9">
        <v>1065</v>
      </c>
      <c r="B1066" s="9" t="s">
        <v>177</v>
      </c>
      <c r="C1066" s="9" t="s">
        <v>150</v>
      </c>
      <c r="D1066" s="9" t="s">
        <v>334</v>
      </c>
      <c r="E1066" s="9" t="s">
        <v>410</v>
      </c>
      <c r="F1066" s="9" t="s">
        <v>411</v>
      </c>
      <c r="G1066" s="9" t="s">
        <v>412</v>
      </c>
      <c r="H1066" s="9" t="s">
        <v>413</v>
      </c>
      <c r="I1066" s="9"/>
      <c r="J1066" s="45" t="s">
        <v>696</v>
      </c>
      <c r="K1066" s="45"/>
      <c r="L1066" s="45"/>
      <c r="BB1066" t="s">
        <v>7550</v>
      </c>
      <c r="BC1066" t="s">
        <v>318</v>
      </c>
      <c r="BD1066">
        <v>9</v>
      </c>
      <c r="BE1066" t="s">
        <v>303</v>
      </c>
      <c r="BG1066">
        <v>1065</v>
      </c>
      <c r="BH1066" t="s">
        <v>350</v>
      </c>
      <c r="BI1066" t="s">
        <v>313</v>
      </c>
    </row>
    <row r="1067" spans="1:61" x14ac:dyDescent="0.25">
      <c r="A1067" s="9">
        <v>1066</v>
      </c>
      <c r="B1067" s="9" t="s">
        <v>179</v>
      </c>
      <c r="C1067" s="9" t="s">
        <v>151</v>
      </c>
      <c r="D1067" s="9" t="s">
        <v>335</v>
      </c>
      <c r="E1067" s="9" t="s">
        <v>414</v>
      </c>
      <c r="F1067" s="9" t="s">
        <v>415</v>
      </c>
      <c r="G1067" s="9" t="s">
        <v>416</v>
      </c>
      <c r="H1067" s="9" t="s">
        <v>412</v>
      </c>
      <c r="I1067" s="9"/>
      <c r="J1067" s="45" t="s">
        <v>696</v>
      </c>
      <c r="K1067" s="45"/>
      <c r="L1067" s="45"/>
      <c r="BB1067" t="s">
        <v>7551</v>
      </c>
      <c r="BC1067" t="s">
        <v>318</v>
      </c>
      <c r="BD1067">
        <v>10</v>
      </c>
      <c r="BE1067" t="s">
        <v>304</v>
      </c>
      <c r="BG1067">
        <v>1066</v>
      </c>
      <c r="BH1067" t="s">
        <v>351</v>
      </c>
      <c r="BI1067" t="s">
        <v>314</v>
      </c>
    </row>
    <row r="1068" spans="1:61" x14ac:dyDescent="0.25">
      <c r="A1068" s="9">
        <v>1067</v>
      </c>
      <c r="B1068" s="9" t="s">
        <v>180</v>
      </c>
      <c r="C1068" s="9" t="s">
        <v>152</v>
      </c>
      <c r="D1068" s="9" t="s">
        <v>336</v>
      </c>
      <c r="E1068" s="9" t="s">
        <v>414</v>
      </c>
      <c r="F1068" s="9" t="s">
        <v>415</v>
      </c>
      <c r="G1068" s="9" t="s">
        <v>417</v>
      </c>
      <c r="H1068" s="9" t="s">
        <v>417</v>
      </c>
      <c r="I1068" s="9"/>
      <c r="J1068" s="45" t="s">
        <v>5703</v>
      </c>
      <c r="K1068" s="45"/>
      <c r="L1068" s="45"/>
      <c r="BB1068" t="s">
        <v>7552</v>
      </c>
      <c r="BC1068" t="s">
        <v>318</v>
      </c>
      <c r="BD1068">
        <v>11</v>
      </c>
      <c r="BE1068" t="s">
        <v>305</v>
      </c>
      <c r="BG1068">
        <v>1067</v>
      </c>
      <c r="BH1068" t="s">
        <v>352</v>
      </c>
      <c r="BI1068" t="s">
        <v>315</v>
      </c>
    </row>
    <row r="1069" spans="1:61" x14ac:dyDescent="0.25">
      <c r="A1069" s="9">
        <v>1068</v>
      </c>
      <c r="B1069" s="9" t="s">
        <v>181</v>
      </c>
      <c r="C1069" s="9" t="s">
        <v>153</v>
      </c>
      <c r="D1069" s="9" t="s">
        <v>337</v>
      </c>
      <c r="E1069" s="9" t="s">
        <v>418</v>
      </c>
      <c r="F1069" s="9" t="s">
        <v>419</v>
      </c>
      <c r="G1069" s="9" t="s">
        <v>412</v>
      </c>
      <c r="H1069" s="9" t="s">
        <v>416</v>
      </c>
      <c r="I1069" s="9"/>
      <c r="J1069" s="46" t="s">
        <v>5705</v>
      </c>
      <c r="K1069" s="45"/>
      <c r="L1069" s="45"/>
      <c r="BB1069" t="s">
        <v>7553</v>
      </c>
      <c r="BC1069" t="s">
        <v>318</v>
      </c>
      <c r="BD1069">
        <v>12</v>
      </c>
      <c r="BE1069" t="s">
        <v>306</v>
      </c>
      <c r="BG1069">
        <v>1068</v>
      </c>
      <c r="BH1069" t="s">
        <v>293</v>
      </c>
      <c r="BI1069" t="s">
        <v>316</v>
      </c>
    </row>
    <row r="1070" spans="1:61" x14ac:dyDescent="0.25">
      <c r="A1070" s="9">
        <v>1069</v>
      </c>
      <c r="B1070" s="9" t="s">
        <v>182</v>
      </c>
      <c r="C1070" s="9" t="s">
        <v>154</v>
      </c>
      <c r="D1070" s="9" t="s">
        <v>338</v>
      </c>
      <c r="E1070" s="9" t="s">
        <v>418</v>
      </c>
      <c r="F1070" s="9" t="s">
        <v>419</v>
      </c>
      <c r="G1070" s="9" t="s">
        <v>413</v>
      </c>
      <c r="H1070" s="9" t="s">
        <v>412</v>
      </c>
      <c r="I1070" s="9"/>
      <c r="J1070" s="45" t="s">
        <v>696</v>
      </c>
      <c r="K1070" s="45"/>
      <c r="L1070" s="45"/>
      <c r="BB1070" t="s">
        <v>7554</v>
      </c>
      <c r="BC1070" t="s">
        <v>319</v>
      </c>
      <c r="BD1070">
        <v>1</v>
      </c>
      <c r="BE1070" t="s">
        <v>307</v>
      </c>
      <c r="BG1070">
        <v>1069</v>
      </c>
      <c r="BH1070" t="s">
        <v>294</v>
      </c>
      <c r="BI1070" t="s">
        <v>317</v>
      </c>
    </row>
    <row r="1071" spans="1:61" x14ac:dyDescent="0.25">
      <c r="A1071" s="9">
        <v>1070</v>
      </c>
      <c r="B1071" s="9" t="s">
        <v>183</v>
      </c>
      <c r="C1071" s="9" t="s">
        <v>155</v>
      </c>
      <c r="D1071" s="9" t="s">
        <v>339</v>
      </c>
      <c r="E1071" s="9" t="s">
        <v>420</v>
      </c>
      <c r="F1071" s="9" t="s">
        <v>421</v>
      </c>
      <c r="G1071" s="9" t="s">
        <v>422</v>
      </c>
      <c r="H1071" s="9" t="s">
        <v>423</v>
      </c>
      <c r="I1071" s="9"/>
      <c r="J1071" s="45" t="s">
        <v>5703</v>
      </c>
      <c r="K1071" s="45"/>
      <c r="L1071" s="45"/>
      <c r="BB1071" t="s">
        <v>7555</v>
      </c>
      <c r="BC1071" t="s">
        <v>319</v>
      </c>
      <c r="BD1071">
        <v>2</v>
      </c>
      <c r="BE1071" t="s">
        <v>308</v>
      </c>
      <c r="BG1071">
        <v>1070</v>
      </c>
      <c r="BH1071" t="s">
        <v>295</v>
      </c>
      <c r="BI1071" t="s">
        <v>318</v>
      </c>
    </row>
    <row r="1072" spans="1:61" x14ac:dyDescent="0.25">
      <c r="A1072" s="9">
        <v>1071</v>
      </c>
      <c r="B1072" s="9" t="s">
        <v>184</v>
      </c>
      <c r="C1072" s="9" t="s">
        <v>156</v>
      </c>
      <c r="D1072" s="9" t="s">
        <v>340</v>
      </c>
      <c r="E1072" s="9" t="s">
        <v>420</v>
      </c>
      <c r="F1072" s="9" t="s">
        <v>421</v>
      </c>
      <c r="G1072" s="9" t="s">
        <v>424</v>
      </c>
      <c r="H1072" s="9" t="s">
        <v>425</v>
      </c>
      <c r="I1072" s="9"/>
      <c r="J1072" s="45" t="s">
        <v>696</v>
      </c>
      <c r="K1072" s="45"/>
      <c r="L1072" s="45"/>
      <c r="BB1072" t="s">
        <v>7556</v>
      </c>
      <c r="BC1072" t="s">
        <v>319</v>
      </c>
      <c r="BD1072">
        <v>3</v>
      </c>
      <c r="BE1072" t="s">
        <v>309</v>
      </c>
      <c r="BG1072">
        <v>1071</v>
      </c>
      <c r="BH1072" t="s">
        <v>296</v>
      </c>
      <c r="BI1072" t="s">
        <v>319</v>
      </c>
    </row>
    <row r="1073" spans="1:61" x14ac:dyDescent="0.25">
      <c r="A1073" s="9">
        <v>1072</v>
      </c>
      <c r="B1073" s="9" t="s">
        <v>185</v>
      </c>
      <c r="C1073" s="9" t="s">
        <v>157</v>
      </c>
      <c r="D1073" s="9" t="s">
        <v>341</v>
      </c>
      <c r="E1073" s="9" t="s">
        <v>426</v>
      </c>
      <c r="F1073" s="9" t="s">
        <v>427</v>
      </c>
      <c r="G1073" s="9" t="s">
        <v>425</v>
      </c>
      <c r="H1073" s="9" t="s">
        <v>424</v>
      </c>
      <c r="I1073" s="9"/>
      <c r="J1073" s="46" t="s">
        <v>5705</v>
      </c>
      <c r="K1073" s="45"/>
      <c r="L1073" s="45"/>
      <c r="BB1073" t="s">
        <v>7557</v>
      </c>
      <c r="BC1073" t="s">
        <v>319</v>
      </c>
      <c r="BD1073">
        <v>4</v>
      </c>
      <c r="BE1073" t="s">
        <v>310</v>
      </c>
      <c r="BG1073">
        <v>1072</v>
      </c>
      <c r="BH1073" t="s">
        <v>297</v>
      </c>
      <c r="BI1073" t="s">
        <v>320</v>
      </c>
    </row>
    <row r="1074" spans="1:61" x14ac:dyDescent="0.25">
      <c r="A1074" s="9">
        <v>1073</v>
      </c>
      <c r="B1074" s="9" t="s">
        <v>186</v>
      </c>
      <c r="C1074" s="9" t="s">
        <v>158</v>
      </c>
      <c r="D1074" s="9" t="s">
        <v>342</v>
      </c>
      <c r="E1074" s="9" t="s">
        <v>426</v>
      </c>
      <c r="F1074" s="9" t="s">
        <v>427</v>
      </c>
      <c r="G1074" s="9" t="s">
        <v>423</v>
      </c>
      <c r="H1074" s="9" t="s">
        <v>422</v>
      </c>
      <c r="I1074" s="9"/>
      <c r="J1074" s="45" t="s">
        <v>5703</v>
      </c>
      <c r="K1074" s="45"/>
      <c r="L1074" s="45"/>
      <c r="BB1074" t="s">
        <v>7558</v>
      </c>
      <c r="BC1074" t="s">
        <v>319</v>
      </c>
      <c r="BD1074">
        <v>5</v>
      </c>
      <c r="BE1074" t="s">
        <v>311</v>
      </c>
      <c r="BG1074">
        <v>1073</v>
      </c>
      <c r="BH1074" t="s">
        <v>298</v>
      </c>
      <c r="BI1074" t="s">
        <v>321</v>
      </c>
    </row>
    <row r="1075" spans="1:61" x14ac:dyDescent="0.25">
      <c r="A1075" s="9">
        <v>1074</v>
      </c>
      <c r="B1075" s="9" t="s">
        <v>176</v>
      </c>
      <c r="C1075" s="9" t="s">
        <v>147</v>
      </c>
      <c r="D1075" s="9" t="s">
        <v>343</v>
      </c>
      <c r="E1075" s="9" t="s">
        <v>428</v>
      </c>
      <c r="F1075" s="9" t="s">
        <v>429</v>
      </c>
      <c r="G1075" s="9" t="s">
        <v>412</v>
      </c>
      <c r="H1075" s="9" t="s">
        <v>413</v>
      </c>
      <c r="I1075" s="9"/>
      <c r="J1075" s="45" t="s">
        <v>696</v>
      </c>
      <c r="K1075" s="45"/>
      <c r="L1075" s="45"/>
      <c r="BB1075" t="s">
        <v>7559</v>
      </c>
      <c r="BC1075" t="s">
        <v>319</v>
      </c>
      <c r="BD1075">
        <v>6</v>
      </c>
      <c r="BE1075" t="s">
        <v>312</v>
      </c>
      <c r="BG1075">
        <v>1074</v>
      </c>
      <c r="BH1075" t="s">
        <v>299</v>
      </c>
      <c r="BI1075" t="s">
        <v>322</v>
      </c>
    </row>
    <row r="1076" spans="1:61" x14ac:dyDescent="0.25">
      <c r="A1076" s="9">
        <v>1075</v>
      </c>
      <c r="B1076" s="9" t="s">
        <v>177</v>
      </c>
      <c r="C1076" s="9" t="s">
        <v>148</v>
      </c>
      <c r="D1076" s="9" t="s">
        <v>344</v>
      </c>
      <c r="E1076" s="9" t="s">
        <v>428</v>
      </c>
      <c r="F1076" s="9" t="s">
        <v>429</v>
      </c>
      <c r="G1076" s="9" t="s">
        <v>416</v>
      </c>
      <c r="H1076" s="9" t="s">
        <v>412</v>
      </c>
      <c r="I1076" s="9"/>
      <c r="J1076" s="45" t="s">
        <v>5703</v>
      </c>
      <c r="K1076" s="45"/>
      <c r="L1076" s="45"/>
      <c r="BB1076" t="s">
        <v>7560</v>
      </c>
      <c r="BC1076" t="s">
        <v>319</v>
      </c>
      <c r="BD1076">
        <v>7</v>
      </c>
      <c r="BE1076" t="s">
        <v>313</v>
      </c>
      <c r="BG1076">
        <v>1075</v>
      </c>
      <c r="BH1076" t="s">
        <v>300</v>
      </c>
      <c r="BI1076" t="s">
        <v>323</v>
      </c>
    </row>
    <row r="1077" spans="1:61" x14ac:dyDescent="0.25">
      <c r="A1077" s="9">
        <v>1076</v>
      </c>
      <c r="B1077" s="9" t="s">
        <v>179</v>
      </c>
      <c r="C1077" s="9" t="s">
        <v>149</v>
      </c>
      <c r="D1077" s="9" t="s">
        <v>345</v>
      </c>
      <c r="E1077" s="9" t="s">
        <v>430</v>
      </c>
      <c r="F1077" s="9" t="s">
        <v>431</v>
      </c>
      <c r="G1077" s="9" t="s">
        <v>417</v>
      </c>
      <c r="H1077" s="9" t="s">
        <v>417</v>
      </c>
      <c r="I1077" s="9"/>
      <c r="J1077" s="46" t="s">
        <v>5705</v>
      </c>
      <c r="K1077" s="45"/>
      <c r="L1077" s="45"/>
      <c r="BB1077" t="s">
        <v>7561</v>
      </c>
      <c r="BC1077" t="s">
        <v>319</v>
      </c>
      <c r="BD1077">
        <v>8</v>
      </c>
      <c r="BE1077" t="s">
        <v>314</v>
      </c>
      <c r="BG1077">
        <v>1076</v>
      </c>
      <c r="BH1077" t="s">
        <v>301</v>
      </c>
      <c r="BI1077" t="s">
        <v>324</v>
      </c>
    </row>
    <row r="1078" spans="1:61" x14ac:dyDescent="0.25">
      <c r="A1078" s="9">
        <v>1077</v>
      </c>
      <c r="B1078" s="9" t="s">
        <v>180</v>
      </c>
      <c r="C1078" s="9" t="s">
        <v>150</v>
      </c>
      <c r="D1078" s="9" t="s">
        <v>346</v>
      </c>
      <c r="E1078" s="9" t="s">
        <v>430</v>
      </c>
      <c r="F1078" s="9" t="s">
        <v>431</v>
      </c>
      <c r="G1078" s="9" t="s">
        <v>412</v>
      </c>
      <c r="H1078" s="9" t="s">
        <v>416</v>
      </c>
      <c r="I1078" s="9"/>
      <c r="J1078" s="45" t="s">
        <v>696</v>
      </c>
      <c r="K1078" s="45"/>
      <c r="L1078" s="45"/>
      <c r="BB1078" t="s">
        <v>7562</v>
      </c>
      <c r="BC1078" t="s">
        <v>319</v>
      </c>
      <c r="BD1078">
        <v>9</v>
      </c>
      <c r="BE1078" t="s">
        <v>315</v>
      </c>
      <c r="BG1078">
        <v>1077</v>
      </c>
      <c r="BH1078" t="s">
        <v>302</v>
      </c>
      <c r="BI1078" t="s">
        <v>325</v>
      </c>
    </row>
    <row r="1079" spans="1:61" x14ac:dyDescent="0.25">
      <c r="A1079" s="9">
        <v>1078</v>
      </c>
      <c r="B1079" s="9" t="s">
        <v>181</v>
      </c>
      <c r="C1079" s="9" t="s">
        <v>151</v>
      </c>
      <c r="D1079" s="9" t="s">
        <v>347</v>
      </c>
      <c r="E1079" s="9" t="s">
        <v>432</v>
      </c>
      <c r="F1079" s="9" t="s">
        <v>433</v>
      </c>
      <c r="G1079" s="9" t="s">
        <v>413</v>
      </c>
      <c r="H1079" s="9" t="s">
        <v>412</v>
      </c>
      <c r="I1079" s="9"/>
      <c r="J1079" s="45" t="s">
        <v>5703</v>
      </c>
      <c r="K1079" s="45"/>
      <c r="L1079" s="45"/>
      <c r="BB1079" t="s">
        <v>7563</v>
      </c>
      <c r="BC1079" t="s">
        <v>319</v>
      </c>
      <c r="BD1079">
        <v>10</v>
      </c>
      <c r="BE1079" t="s">
        <v>316</v>
      </c>
      <c r="BG1079">
        <v>1078</v>
      </c>
      <c r="BH1079" t="s">
        <v>303</v>
      </c>
      <c r="BI1079" t="s">
        <v>326</v>
      </c>
    </row>
    <row r="1080" spans="1:61" x14ac:dyDescent="0.25">
      <c r="A1080" s="9">
        <v>1079</v>
      </c>
      <c r="B1080" s="9" t="s">
        <v>182</v>
      </c>
      <c r="C1080" s="9" t="s">
        <v>152</v>
      </c>
      <c r="D1080" s="9" t="s">
        <v>348</v>
      </c>
      <c r="E1080" s="9" t="s">
        <v>432</v>
      </c>
      <c r="F1080" s="9" t="s">
        <v>433</v>
      </c>
      <c r="G1080" s="9" t="s">
        <v>422</v>
      </c>
      <c r="H1080" s="9" t="s">
        <v>423</v>
      </c>
      <c r="I1080" s="9"/>
      <c r="J1080" s="45" t="s">
        <v>696</v>
      </c>
      <c r="K1080" s="45"/>
      <c r="L1080" s="45"/>
      <c r="BB1080" t="s">
        <v>7564</v>
      </c>
      <c r="BC1080" t="s">
        <v>319</v>
      </c>
      <c r="BD1080">
        <v>11</v>
      </c>
      <c r="BE1080" t="s">
        <v>317</v>
      </c>
      <c r="BG1080">
        <v>1079</v>
      </c>
      <c r="BH1080" t="s">
        <v>304</v>
      </c>
      <c r="BI1080" t="s">
        <v>327</v>
      </c>
    </row>
    <row r="1081" spans="1:61" x14ac:dyDescent="0.25">
      <c r="A1081" s="9">
        <v>1080</v>
      </c>
      <c r="B1081" s="9" t="s">
        <v>183</v>
      </c>
      <c r="C1081" s="9" t="s">
        <v>153</v>
      </c>
      <c r="D1081" s="9" t="s">
        <v>349</v>
      </c>
      <c r="E1081" s="9" t="s">
        <v>434</v>
      </c>
      <c r="F1081" s="9" t="s">
        <v>435</v>
      </c>
      <c r="G1081" s="9" t="s">
        <v>424</v>
      </c>
      <c r="H1081" s="9" t="s">
        <v>425</v>
      </c>
      <c r="I1081" s="9"/>
      <c r="J1081" s="46" t="s">
        <v>5705</v>
      </c>
      <c r="K1081" s="45"/>
      <c r="L1081" s="45"/>
      <c r="BB1081" t="s">
        <v>7565</v>
      </c>
      <c r="BC1081" t="s">
        <v>319</v>
      </c>
      <c r="BD1081">
        <v>12</v>
      </c>
      <c r="BE1081" t="s">
        <v>318</v>
      </c>
      <c r="BG1081">
        <v>1080</v>
      </c>
      <c r="BH1081" t="s">
        <v>305</v>
      </c>
      <c r="BI1081" t="s">
        <v>328</v>
      </c>
    </row>
    <row r="1082" spans="1:61" x14ac:dyDescent="0.25">
      <c r="A1082" s="9">
        <v>1081</v>
      </c>
      <c r="B1082" s="9" t="s">
        <v>184</v>
      </c>
      <c r="C1082" s="9" t="s">
        <v>154</v>
      </c>
      <c r="D1082" s="9" t="s">
        <v>350</v>
      </c>
      <c r="E1082" s="9" t="s">
        <v>434</v>
      </c>
      <c r="F1082" s="9" t="s">
        <v>435</v>
      </c>
      <c r="G1082" s="9" t="s">
        <v>425</v>
      </c>
      <c r="H1082" s="9" t="s">
        <v>424</v>
      </c>
      <c r="I1082" s="9"/>
      <c r="J1082" s="45" t="s">
        <v>5703</v>
      </c>
      <c r="K1082" s="45"/>
      <c r="L1082" s="45"/>
      <c r="BB1082" t="s">
        <v>7566</v>
      </c>
      <c r="BC1082" t="s">
        <v>320</v>
      </c>
      <c r="BD1082">
        <v>1</v>
      </c>
      <c r="BE1082" t="s">
        <v>319</v>
      </c>
      <c r="BG1082">
        <v>1081</v>
      </c>
      <c r="BH1082" t="s">
        <v>306</v>
      </c>
      <c r="BI1082" t="s">
        <v>329</v>
      </c>
    </row>
    <row r="1083" spans="1:61" x14ac:dyDescent="0.25">
      <c r="A1083" s="9">
        <v>1082</v>
      </c>
      <c r="B1083" s="9" t="s">
        <v>185</v>
      </c>
      <c r="C1083" s="9" t="s">
        <v>155</v>
      </c>
      <c r="D1083" s="9" t="s">
        <v>351</v>
      </c>
      <c r="E1083" s="9" t="s">
        <v>436</v>
      </c>
      <c r="F1083" s="9" t="s">
        <v>437</v>
      </c>
      <c r="G1083" s="9" t="s">
        <v>423</v>
      </c>
      <c r="H1083" s="9" t="s">
        <v>422</v>
      </c>
      <c r="I1083" s="9"/>
      <c r="J1083" s="45" t="s">
        <v>696</v>
      </c>
      <c r="K1083" s="45"/>
      <c r="L1083" s="45"/>
      <c r="BB1083" t="s">
        <v>7567</v>
      </c>
      <c r="BC1083" t="s">
        <v>320</v>
      </c>
      <c r="BD1083">
        <v>2</v>
      </c>
      <c r="BE1083" t="s">
        <v>320</v>
      </c>
      <c r="BG1083">
        <v>1082</v>
      </c>
      <c r="BH1083" t="s">
        <v>307</v>
      </c>
      <c r="BI1083" t="s">
        <v>330</v>
      </c>
    </row>
    <row r="1084" spans="1:61" x14ac:dyDescent="0.25">
      <c r="A1084" s="9">
        <v>1083</v>
      </c>
      <c r="B1084" s="9" t="s">
        <v>186</v>
      </c>
      <c r="C1084" s="9" t="s">
        <v>156</v>
      </c>
      <c r="D1084" s="9" t="s">
        <v>352</v>
      </c>
      <c r="E1084" s="9" t="s">
        <v>436</v>
      </c>
      <c r="F1084" s="9" t="s">
        <v>437</v>
      </c>
      <c r="G1084" s="9" t="s">
        <v>412</v>
      </c>
      <c r="H1084" s="9" t="s">
        <v>413</v>
      </c>
      <c r="I1084" s="9"/>
      <c r="J1084" s="45" t="s">
        <v>5703</v>
      </c>
      <c r="K1084" s="45"/>
      <c r="L1084" s="45"/>
      <c r="BB1084" t="s">
        <v>7568</v>
      </c>
      <c r="BC1084" t="s">
        <v>320</v>
      </c>
      <c r="BD1084">
        <v>3</v>
      </c>
      <c r="BE1084" t="s">
        <v>321</v>
      </c>
      <c r="BG1084">
        <v>1083</v>
      </c>
      <c r="BH1084" t="s">
        <v>308</v>
      </c>
      <c r="BI1084" t="s">
        <v>331</v>
      </c>
    </row>
    <row r="1085" spans="1:61" x14ac:dyDescent="0.25">
      <c r="A1085" s="9">
        <v>1084</v>
      </c>
      <c r="B1085" s="9" t="s">
        <v>176</v>
      </c>
      <c r="C1085" s="9" t="s">
        <v>157</v>
      </c>
      <c r="D1085" s="9" t="s">
        <v>293</v>
      </c>
      <c r="E1085" s="9" t="s">
        <v>438</v>
      </c>
      <c r="F1085" s="9" t="s">
        <v>439</v>
      </c>
      <c r="G1085" s="9" t="s">
        <v>416</v>
      </c>
      <c r="H1085" s="9" t="s">
        <v>412</v>
      </c>
      <c r="I1085" s="9"/>
      <c r="J1085" s="46" t="s">
        <v>5705</v>
      </c>
      <c r="K1085" s="45"/>
      <c r="L1085" s="45"/>
      <c r="BB1085" t="s">
        <v>7569</v>
      </c>
      <c r="BC1085" t="s">
        <v>320</v>
      </c>
      <c r="BD1085">
        <v>4</v>
      </c>
      <c r="BE1085" t="s">
        <v>322</v>
      </c>
      <c r="BG1085">
        <v>1084</v>
      </c>
      <c r="BH1085" t="s">
        <v>309</v>
      </c>
      <c r="BI1085" t="s">
        <v>332</v>
      </c>
    </row>
    <row r="1086" spans="1:61" x14ac:dyDescent="0.25">
      <c r="A1086" s="9">
        <v>1085</v>
      </c>
      <c r="B1086" s="9" t="s">
        <v>177</v>
      </c>
      <c r="C1086" s="9" t="s">
        <v>158</v>
      </c>
      <c r="D1086" s="9" t="s">
        <v>294</v>
      </c>
      <c r="E1086" s="9" t="s">
        <v>438</v>
      </c>
      <c r="F1086" s="9" t="s">
        <v>439</v>
      </c>
      <c r="G1086" s="9" t="s">
        <v>417</v>
      </c>
      <c r="H1086" s="9" t="s">
        <v>417</v>
      </c>
      <c r="I1086" s="9"/>
      <c r="J1086" s="45" t="s">
        <v>696</v>
      </c>
      <c r="K1086" s="45"/>
      <c r="L1086" s="45"/>
      <c r="BB1086" t="s">
        <v>7570</v>
      </c>
      <c r="BC1086" t="s">
        <v>320</v>
      </c>
      <c r="BD1086">
        <v>5</v>
      </c>
      <c r="BE1086" t="s">
        <v>323</v>
      </c>
      <c r="BG1086">
        <v>1085</v>
      </c>
      <c r="BH1086" t="s">
        <v>310</v>
      </c>
      <c r="BI1086" t="s">
        <v>333</v>
      </c>
    </row>
    <row r="1087" spans="1:61" x14ac:dyDescent="0.25">
      <c r="A1087" s="9">
        <v>1086</v>
      </c>
      <c r="B1087" s="9" t="s">
        <v>179</v>
      </c>
      <c r="C1087" s="9" t="s">
        <v>147</v>
      </c>
      <c r="D1087" s="9" t="s">
        <v>295</v>
      </c>
      <c r="E1087" s="9" t="s">
        <v>440</v>
      </c>
      <c r="F1087" s="9" t="s">
        <v>441</v>
      </c>
      <c r="G1087" s="9" t="s">
        <v>412</v>
      </c>
      <c r="H1087" s="9" t="s">
        <v>416</v>
      </c>
      <c r="I1087" s="9"/>
      <c r="J1087" s="45" t="s">
        <v>5703</v>
      </c>
      <c r="K1087" s="45"/>
      <c r="L1087" s="45"/>
      <c r="BB1087" t="s">
        <v>7571</v>
      </c>
      <c r="BC1087" t="s">
        <v>320</v>
      </c>
      <c r="BD1087">
        <v>6</v>
      </c>
      <c r="BE1087" t="s">
        <v>324</v>
      </c>
      <c r="BG1087">
        <v>1086</v>
      </c>
      <c r="BH1087" t="s">
        <v>311</v>
      </c>
      <c r="BI1087" t="s">
        <v>334</v>
      </c>
    </row>
    <row r="1088" spans="1:61" x14ac:dyDescent="0.25">
      <c r="A1088" s="9">
        <v>1087</v>
      </c>
      <c r="B1088" s="9" t="s">
        <v>180</v>
      </c>
      <c r="C1088" s="9" t="s">
        <v>148</v>
      </c>
      <c r="D1088" s="9" t="s">
        <v>296</v>
      </c>
      <c r="E1088" s="9" t="s">
        <v>440</v>
      </c>
      <c r="F1088" s="9" t="s">
        <v>441</v>
      </c>
      <c r="G1088" s="9" t="s">
        <v>413</v>
      </c>
      <c r="H1088" s="9" t="s">
        <v>412</v>
      </c>
      <c r="I1088" s="9"/>
      <c r="J1088" s="45" t="s">
        <v>696</v>
      </c>
      <c r="K1088" s="45"/>
      <c r="L1088" s="45"/>
      <c r="BB1088" t="s">
        <v>7572</v>
      </c>
      <c r="BC1088" t="s">
        <v>320</v>
      </c>
      <c r="BD1088">
        <v>7</v>
      </c>
      <c r="BE1088" t="s">
        <v>325</v>
      </c>
      <c r="BG1088">
        <v>1087</v>
      </c>
      <c r="BH1088" t="s">
        <v>312</v>
      </c>
      <c r="BI1088" t="s">
        <v>335</v>
      </c>
    </row>
    <row r="1089" spans="1:61" x14ac:dyDescent="0.25">
      <c r="A1089" s="9">
        <v>1088</v>
      </c>
      <c r="B1089" s="9" t="s">
        <v>181</v>
      </c>
      <c r="C1089" s="9" t="s">
        <v>149</v>
      </c>
      <c r="D1089" s="9" t="s">
        <v>297</v>
      </c>
      <c r="E1089" s="9" t="s">
        <v>442</v>
      </c>
      <c r="F1089" s="9" t="s">
        <v>443</v>
      </c>
      <c r="G1089" s="9" t="s">
        <v>422</v>
      </c>
      <c r="H1089" s="9" t="s">
        <v>423</v>
      </c>
      <c r="I1089" s="9"/>
      <c r="J1089" s="46" t="s">
        <v>5705</v>
      </c>
      <c r="K1089" s="45"/>
      <c r="L1089" s="45"/>
      <c r="BB1089" t="s">
        <v>7573</v>
      </c>
      <c r="BC1089" t="s">
        <v>320</v>
      </c>
      <c r="BD1089">
        <v>8</v>
      </c>
      <c r="BE1089" t="s">
        <v>326</v>
      </c>
      <c r="BG1089">
        <v>1088</v>
      </c>
      <c r="BH1089" t="s">
        <v>313</v>
      </c>
      <c r="BI1089" t="s">
        <v>336</v>
      </c>
    </row>
    <row r="1090" spans="1:61" x14ac:dyDescent="0.25">
      <c r="A1090" s="9">
        <v>1089</v>
      </c>
      <c r="B1090" s="9" t="s">
        <v>182</v>
      </c>
      <c r="C1090" s="9" t="s">
        <v>150</v>
      </c>
      <c r="D1090" s="9" t="s">
        <v>298</v>
      </c>
      <c r="E1090" s="9" t="s">
        <v>442</v>
      </c>
      <c r="F1090" s="9" t="s">
        <v>443</v>
      </c>
      <c r="G1090" s="9" t="s">
        <v>424</v>
      </c>
      <c r="H1090" s="9" t="s">
        <v>425</v>
      </c>
      <c r="I1090" s="9"/>
      <c r="J1090" s="45" t="s">
        <v>5703</v>
      </c>
      <c r="K1090" s="45"/>
      <c r="L1090" s="45"/>
      <c r="BB1090" t="s">
        <v>7574</v>
      </c>
      <c r="BC1090" t="s">
        <v>320</v>
      </c>
      <c r="BD1090">
        <v>9</v>
      </c>
      <c r="BE1090" t="s">
        <v>327</v>
      </c>
      <c r="BG1090">
        <v>1089</v>
      </c>
      <c r="BH1090" t="s">
        <v>314</v>
      </c>
      <c r="BI1090" t="s">
        <v>337</v>
      </c>
    </row>
    <row r="1091" spans="1:61" x14ac:dyDescent="0.25">
      <c r="A1091" s="9">
        <v>1090</v>
      </c>
      <c r="B1091" s="9" t="s">
        <v>183</v>
      </c>
      <c r="C1091" s="9" t="s">
        <v>151</v>
      </c>
      <c r="D1091" s="9" t="s">
        <v>299</v>
      </c>
      <c r="E1091" s="9" t="s">
        <v>444</v>
      </c>
      <c r="F1091" s="9" t="s">
        <v>445</v>
      </c>
      <c r="G1091" s="9" t="s">
        <v>425</v>
      </c>
      <c r="H1091" s="9" t="s">
        <v>424</v>
      </c>
      <c r="I1091" s="9"/>
      <c r="J1091" s="45" t="s">
        <v>696</v>
      </c>
      <c r="K1091" s="45"/>
      <c r="L1091" s="45"/>
      <c r="BB1091" t="s">
        <v>7575</v>
      </c>
      <c r="BC1091" t="s">
        <v>320</v>
      </c>
      <c r="BD1091">
        <v>10</v>
      </c>
      <c r="BE1091" t="s">
        <v>328</v>
      </c>
      <c r="BG1091">
        <v>1090</v>
      </c>
      <c r="BH1091" t="s">
        <v>315</v>
      </c>
      <c r="BI1091" t="s">
        <v>338</v>
      </c>
    </row>
    <row r="1092" spans="1:61" x14ac:dyDescent="0.25">
      <c r="A1092" s="9">
        <v>1091</v>
      </c>
      <c r="B1092" s="9" t="s">
        <v>184</v>
      </c>
      <c r="C1092" s="9" t="s">
        <v>152</v>
      </c>
      <c r="D1092" s="9" t="s">
        <v>300</v>
      </c>
      <c r="E1092" s="9" t="s">
        <v>444</v>
      </c>
      <c r="F1092" s="9" t="s">
        <v>445</v>
      </c>
      <c r="G1092" s="9" t="s">
        <v>423</v>
      </c>
      <c r="H1092" s="9" t="s">
        <v>422</v>
      </c>
      <c r="I1092" s="9"/>
      <c r="J1092" s="45" t="s">
        <v>696</v>
      </c>
      <c r="K1092" s="45"/>
      <c r="L1092" s="45"/>
      <c r="BB1092" t="s">
        <v>7576</v>
      </c>
      <c r="BC1092" t="s">
        <v>320</v>
      </c>
      <c r="BD1092">
        <v>11</v>
      </c>
      <c r="BE1092" t="s">
        <v>329</v>
      </c>
      <c r="BG1092">
        <v>1091</v>
      </c>
      <c r="BH1092" t="s">
        <v>316</v>
      </c>
      <c r="BI1092" t="s">
        <v>339</v>
      </c>
    </row>
    <row r="1093" spans="1:61" x14ac:dyDescent="0.25">
      <c r="A1093" s="9">
        <v>1092</v>
      </c>
      <c r="B1093" s="9" t="s">
        <v>185</v>
      </c>
      <c r="C1093" s="9" t="s">
        <v>153</v>
      </c>
      <c r="D1093" s="9" t="s">
        <v>301</v>
      </c>
      <c r="E1093" s="9" t="s">
        <v>446</v>
      </c>
      <c r="F1093" s="9" t="s">
        <v>447</v>
      </c>
      <c r="G1093" s="9" t="s">
        <v>412</v>
      </c>
      <c r="H1093" s="9" t="s">
        <v>413</v>
      </c>
      <c r="I1093" s="9"/>
      <c r="J1093" s="45" t="s">
        <v>5704</v>
      </c>
      <c r="K1093" s="45"/>
      <c r="L1093" s="45"/>
      <c r="BB1093" t="s">
        <v>7577</v>
      </c>
      <c r="BC1093" t="s">
        <v>320</v>
      </c>
      <c r="BD1093">
        <v>12</v>
      </c>
      <c r="BE1093" t="s">
        <v>330</v>
      </c>
      <c r="BG1093">
        <v>1092</v>
      </c>
      <c r="BH1093" t="s">
        <v>317</v>
      </c>
      <c r="BI1093" t="s">
        <v>340</v>
      </c>
    </row>
    <row r="1094" spans="1:61" x14ac:dyDescent="0.25">
      <c r="A1094" s="9">
        <v>1093</v>
      </c>
      <c r="B1094" s="9" t="s">
        <v>186</v>
      </c>
      <c r="C1094" s="9" t="s">
        <v>154</v>
      </c>
      <c r="D1094" s="9" t="s">
        <v>302</v>
      </c>
      <c r="E1094" s="9" t="s">
        <v>446</v>
      </c>
      <c r="F1094" s="9" t="s">
        <v>447</v>
      </c>
      <c r="G1094" s="9" t="s">
        <v>416</v>
      </c>
      <c r="H1094" s="9" t="s">
        <v>412</v>
      </c>
      <c r="I1094" s="9"/>
      <c r="J1094" s="45" t="s">
        <v>696</v>
      </c>
      <c r="K1094" s="45"/>
      <c r="L1094" s="45"/>
      <c r="BB1094" t="s">
        <v>7578</v>
      </c>
      <c r="BC1094" t="s">
        <v>321</v>
      </c>
      <c r="BD1094">
        <v>1</v>
      </c>
      <c r="BE1094" t="s">
        <v>331</v>
      </c>
      <c r="BG1094">
        <v>1093</v>
      </c>
      <c r="BH1094" t="s">
        <v>318</v>
      </c>
      <c r="BI1094" t="s">
        <v>341</v>
      </c>
    </row>
    <row r="1095" spans="1:61" x14ac:dyDescent="0.25">
      <c r="A1095" s="9">
        <v>1094</v>
      </c>
      <c r="B1095" s="9" t="s">
        <v>176</v>
      </c>
      <c r="C1095" s="9" t="s">
        <v>155</v>
      </c>
      <c r="D1095" s="9" t="s">
        <v>303</v>
      </c>
      <c r="E1095" s="9" t="s">
        <v>448</v>
      </c>
      <c r="F1095" s="9" t="s">
        <v>449</v>
      </c>
      <c r="G1095" s="9" t="s">
        <v>417</v>
      </c>
      <c r="H1095" s="9" t="s">
        <v>417</v>
      </c>
      <c r="I1095" s="9"/>
      <c r="J1095" s="45" t="s">
        <v>5703</v>
      </c>
      <c r="K1095" s="45"/>
      <c r="L1095" s="45"/>
      <c r="BB1095" t="s">
        <v>7579</v>
      </c>
      <c r="BC1095" t="s">
        <v>321</v>
      </c>
      <c r="BD1095">
        <v>2</v>
      </c>
      <c r="BE1095" t="s">
        <v>332</v>
      </c>
      <c r="BG1095">
        <v>1094</v>
      </c>
      <c r="BH1095" t="s">
        <v>319</v>
      </c>
      <c r="BI1095" t="s">
        <v>342</v>
      </c>
    </row>
    <row r="1096" spans="1:61" x14ac:dyDescent="0.25">
      <c r="A1096" s="9">
        <v>1095</v>
      </c>
      <c r="B1096" s="9" t="s">
        <v>177</v>
      </c>
      <c r="C1096" s="9" t="s">
        <v>156</v>
      </c>
      <c r="D1096" s="9" t="s">
        <v>304</v>
      </c>
      <c r="E1096" s="9" t="s">
        <v>448</v>
      </c>
      <c r="F1096" s="9" t="s">
        <v>449</v>
      </c>
      <c r="G1096" s="9" t="s">
        <v>412</v>
      </c>
      <c r="H1096" s="9" t="s">
        <v>416</v>
      </c>
      <c r="I1096" s="9"/>
      <c r="J1096" s="45" t="s">
        <v>696</v>
      </c>
      <c r="K1096" s="45"/>
      <c r="L1096" s="45"/>
      <c r="BB1096" t="s">
        <v>7580</v>
      </c>
      <c r="BC1096" t="s">
        <v>321</v>
      </c>
      <c r="BD1096">
        <v>3</v>
      </c>
      <c r="BE1096" t="s">
        <v>333</v>
      </c>
      <c r="BG1096">
        <v>1095</v>
      </c>
      <c r="BH1096" t="s">
        <v>320</v>
      </c>
      <c r="BI1096" t="s">
        <v>343</v>
      </c>
    </row>
    <row r="1097" spans="1:61" x14ac:dyDescent="0.25">
      <c r="A1097" s="9">
        <v>1096</v>
      </c>
      <c r="B1097" s="9" t="s">
        <v>179</v>
      </c>
      <c r="C1097" s="9" t="s">
        <v>157</v>
      </c>
      <c r="D1097" s="9" t="s">
        <v>305</v>
      </c>
      <c r="E1097" s="9" t="s">
        <v>450</v>
      </c>
      <c r="F1097" s="9" t="s">
        <v>451</v>
      </c>
      <c r="G1097" s="9" t="s">
        <v>413</v>
      </c>
      <c r="H1097" s="9" t="s">
        <v>412</v>
      </c>
      <c r="I1097" s="9"/>
      <c r="J1097" s="46" t="s">
        <v>5705</v>
      </c>
      <c r="K1097" s="45"/>
      <c r="L1097" s="45"/>
      <c r="BB1097" t="s">
        <v>7581</v>
      </c>
      <c r="BC1097" t="s">
        <v>321</v>
      </c>
      <c r="BD1097">
        <v>4</v>
      </c>
      <c r="BE1097" t="s">
        <v>334</v>
      </c>
      <c r="BG1097">
        <v>1096</v>
      </c>
      <c r="BH1097" t="s">
        <v>321</v>
      </c>
      <c r="BI1097" t="s">
        <v>344</v>
      </c>
    </row>
    <row r="1098" spans="1:61" x14ac:dyDescent="0.25">
      <c r="A1098" s="9">
        <v>1097</v>
      </c>
      <c r="B1098" s="9" t="s">
        <v>180</v>
      </c>
      <c r="C1098" s="9" t="s">
        <v>158</v>
      </c>
      <c r="D1098" s="9" t="s">
        <v>306</v>
      </c>
      <c r="E1098" s="9" t="s">
        <v>450</v>
      </c>
      <c r="F1098" s="9" t="s">
        <v>451</v>
      </c>
      <c r="G1098" s="9" t="s">
        <v>422</v>
      </c>
      <c r="H1098" s="9" t="s">
        <v>423</v>
      </c>
      <c r="I1098" s="9"/>
      <c r="J1098" s="45" t="s">
        <v>5703</v>
      </c>
      <c r="K1098" s="45"/>
      <c r="L1098" s="45"/>
      <c r="BB1098" t="s">
        <v>7582</v>
      </c>
      <c r="BC1098" t="s">
        <v>321</v>
      </c>
      <c r="BD1098">
        <v>5</v>
      </c>
      <c r="BE1098" t="s">
        <v>335</v>
      </c>
      <c r="BG1098">
        <v>1097</v>
      </c>
      <c r="BH1098" t="s">
        <v>322</v>
      </c>
      <c r="BI1098" t="s">
        <v>345</v>
      </c>
    </row>
    <row r="1099" spans="1:61" x14ac:dyDescent="0.25">
      <c r="A1099" s="9">
        <v>1098</v>
      </c>
      <c r="B1099" s="9" t="s">
        <v>181</v>
      </c>
      <c r="C1099" s="9" t="s">
        <v>147</v>
      </c>
      <c r="D1099" s="9" t="s">
        <v>307</v>
      </c>
      <c r="E1099" s="9" t="s">
        <v>452</v>
      </c>
      <c r="F1099" s="9" t="s">
        <v>453</v>
      </c>
      <c r="G1099" s="9" t="s">
        <v>424</v>
      </c>
      <c r="H1099" s="9" t="s">
        <v>425</v>
      </c>
      <c r="I1099" s="9"/>
      <c r="J1099" s="45" t="s">
        <v>696</v>
      </c>
      <c r="K1099" s="45"/>
      <c r="L1099" s="45"/>
      <c r="BB1099" t="s">
        <v>7583</v>
      </c>
      <c r="BC1099" t="s">
        <v>321</v>
      </c>
      <c r="BD1099">
        <v>6</v>
      </c>
      <c r="BE1099" t="s">
        <v>336</v>
      </c>
      <c r="BG1099">
        <v>1098</v>
      </c>
      <c r="BH1099" t="s">
        <v>323</v>
      </c>
      <c r="BI1099" t="s">
        <v>346</v>
      </c>
    </row>
    <row r="1100" spans="1:61" x14ac:dyDescent="0.25">
      <c r="A1100" s="9">
        <v>1099</v>
      </c>
      <c r="B1100" s="9" t="s">
        <v>182</v>
      </c>
      <c r="C1100" s="9" t="s">
        <v>148</v>
      </c>
      <c r="D1100" s="9" t="s">
        <v>308</v>
      </c>
      <c r="E1100" s="9" t="s">
        <v>452</v>
      </c>
      <c r="F1100" s="9" t="s">
        <v>453</v>
      </c>
      <c r="G1100" s="9" t="s">
        <v>425</v>
      </c>
      <c r="H1100" s="9" t="s">
        <v>424</v>
      </c>
      <c r="I1100" s="9"/>
      <c r="J1100" s="45" t="s">
        <v>696</v>
      </c>
      <c r="K1100" s="45"/>
      <c r="L1100" s="45"/>
      <c r="BB1100" t="s">
        <v>7584</v>
      </c>
      <c r="BC1100" t="s">
        <v>321</v>
      </c>
      <c r="BD1100">
        <v>7</v>
      </c>
      <c r="BE1100" t="s">
        <v>337</v>
      </c>
      <c r="BG1100">
        <v>1099</v>
      </c>
      <c r="BH1100" t="s">
        <v>324</v>
      </c>
      <c r="BI1100" t="s">
        <v>347</v>
      </c>
    </row>
    <row r="1101" spans="1:61" x14ac:dyDescent="0.25">
      <c r="A1101" s="9">
        <v>1100</v>
      </c>
      <c r="B1101" s="9" t="s">
        <v>183</v>
      </c>
      <c r="C1101" s="9" t="s">
        <v>149</v>
      </c>
      <c r="D1101" s="9" t="s">
        <v>309</v>
      </c>
      <c r="E1101" s="9" t="s">
        <v>454</v>
      </c>
      <c r="F1101" s="9" t="s">
        <v>455</v>
      </c>
      <c r="G1101" s="9" t="s">
        <v>423</v>
      </c>
      <c r="H1101" s="9" t="s">
        <v>422</v>
      </c>
      <c r="I1101" s="9"/>
      <c r="J1101" s="45" t="s">
        <v>5704</v>
      </c>
      <c r="K1101" s="45"/>
      <c r="L1101" s="45"/>
      <c r="BB1101" t="s">
        <v>7585</v>
      </c>
      <c r="BC1101" t="s">
        <v>321</v>
      </c>
      <c r="BD1101">
        <v>8</v>
      </c>
      <c r="BE1101" t="s">
        <v>338</v>
      </c>
      <c r="BG1101">
        <v>1100</v>
      </c>
      <c r="BH1101" t="s">
        <v>325</v>
      </c>
      <c r="BI1101" t="s">
        <v>348</v>
      </c>
    </row>
    <row r="1102" spans="1:61" x14ac:dyDescent="0.25">
      <c r="A1102" s="9">
        <v>1101</v>
      </c>
      <c r="B1102" s="9" t="s">
        <v>184</v>
      </c>
      <c r="C1102" s="9" t="s">
        <v>150</v>
      </c>
      <c r="D1102" s="9" t="s">
        <v>310</v>
      </c>
      <c r="E1102" s="9" t="s">
        <v>454</v>
      </c>
      <c r="F1102" s="9" t="s">
        <v>455</v>
      </c>
      <c r="G1102" s="9" t="s">
        <v>412</v>
      </c>
      <c r="H1102" s="9" t="s">
        <v>413</v>
      </c>
      <c r="I1102" s="9"/>
      <c r="J1102" s="45" t="s">
        <v>696</v>
      </c>
      <c r="K1102" s="45"/>
      <c r="L1102" s="45"/>
      <c r="BB1102" t="s">
        <v>7586</v>
      </c>
      <c r="BC1102" t="s">
        <v>321</v>
      </c>
      <c r="BD1102">
        <v>9</v>
      </c>
      <c r="BE1102" t="s">
        <v>339</v>
      </c>
      <c r="BG1102">
        <v>1101</v>
      </c>
      <c r="BH1102" t="s">
        <v>326</v>
      </c>
      <c r="BI1102" t="s">
        <v>349</v>
      </c>
    </row>
    <row r="1103" spans="1:61" x14ac:dyDescent="0.25">
      <c r="A1103" s="9">
        <v>1102</v>
      </c>
      <c r="B1103" s="9" t="s">
        <v>185</v>
      </c>
      <c r="C1103" s="9" t="s">
        <v>151</v>
      </c>
      <c r="D1103" s="9" t="s">
        <v>311</v>
      </c>
      <c r="E1103" s="9" t="s">
        <v>456</v>
      </c>
      <c r="F1103" s="9" t="s">
        <v>457</v>
      </c>
      <c r="G1103" s="9" t="s">
        <v>416</v>
      </c>
      <c r="H1103" s="9" t="s">
        <v>412</v>
      </c>
      <c r="I1103" s="9"/>
      <c r="J1103" s="45" t="s">
        <v>5703</v>
      </c>
      <c r="K1103" s="45"/>
      <c r="L1103" s="45"/>
      <c r="BB1103" t="s">
        <v>7587</v>
      </c>
      <c r="BC1103" t="s">
        <v>321</v>
      </c>
      <c r="BD1103">
        <v>10</v>
      </c>
      <c r="BE1103" t="s">
        <v>340</v>
      </c>
      <c r="BG1103">
        <v>1102</v>
      </c>
      <c r="BH1103" t="s">
        <v>327</v>
      </c>
      <c r="BI1103" t="s">
        <v>350</v>
      </c>
    </row>
    <row r="1104" spans="1:61" x14ac:dyDescent="0.25">
      <c r="A1104" s="9">
        <v>1103</v>
      </c>
      <c r="B1104" s="9" t="s">
        <v>186</v>
      </c>
      <c r="C1104" s="9" t="s">
        <v>152</v>
      </c>
      <c r="D1104" s="9" t="s">
        <v>312</v>
      </c>
      <c r="E1104" s="9" t="s">
        <v>456</v>
      </c>
      <c r="F1104" s="9" t="s">
        <v>457</v>
      </c>
      <c r="G1104" s="9" t="s">
        <v>417</v>
      </c>
      <c r="H1104" s="9" t="s">
        <v>417</v>
      </c>
      <c r="I1104" s="9"/>
      <c r="J1104" s="45" t="s">
        <v>696</v>
      </c>
      <c r="K1104" s="45"/>
      <c r="L1104" s="45"/>
      <c r="BB1104" t="s">
        <v>7588</v>
      </c>
      <c r="BC1104" t="s">
        <v>321</v>
      </c>
      <c r="BD1104">
        <v>11</v>
      </c>
      <c r="BE1104" t="s">
        <v>341</v>
      </c>
      <c r="BG1104">
        <v>1103</v>
      </c>
      <c r="BH1104" t="s">
        <v>328</v>
      </c>
      <c r="BI1104" t="s">
        <v>351</v>
      </c>
    </row>
    <row r="1105" spans="1:61" x14ac:dyDescent="0.25">
      <c r="A1105" s="9">
        <v>1104</v>
      </c>
      <c r="B1105" s="9" t="s">
        <v>176</v>
      </c>
      <c r="C1105" s="9" t="s">
        <v>153</v>
      </c>
      <c r="D1105" s="9" t="s">
        <v>313</v>
      </c>
      <c r="E1105" s="9" t="s">
        <v>458</v>
      </c>
      <c r="F1105" s="9" t="s">
        <v>459</v>
      </c>
      <c r="G1105" s="9" t="s">
        <v>412</v>
      </c>
      <c r="H1105" s="9" t="s">
        <v>416</v>
      </c>
      <c r="I1105" s="9"/>
      <c r="J1105" s="46" t="s">
        <v>5705</v>
      </c>
      <c r="K1105" s="45"/>
      <c r="L1105" s="45"/>
      <c r="BB1105" t="s">
        <v>7589</v>
      </c>
      <c r="BC1105" t="s">
        <v>321</v>
      </c>
      <c r="BD1105">
        <v>12</v>
      </c>
      <c r="BE1105" t="s">
        <v>342</v>
      </c>
      <c r="BG1105">
        <v>1104</v>
      </c>
      <c r="BH1105" t="s">
        <v>329</v>
      </c>
      <c r="BI1105" t="s">
        <v>352</v>
      </c>
    </row>
    <row r="1106" spans="1:61" x14ac:dyDescent="0.25">
      <c r="A1106" s="9">
        <v>1105</v>
      </c>
      <c r="B1106" s="9" t="s">
        <v>177</v>
      </c>
      <c r="C1106" s="9" t="s">
        <v>154</v>
      </c>
      <c r="D1106" s="9" t="s">
        <v>314</v>
      </c>
      <c r="E1106" s="9" t="s">
        <v>458</v>
      </c>
      <c r="F1106" s="9" t="s">
        <v>459</v>
      </c>
      <c r="G1106" s="9" t="s">
        <v>413</v>
      </c>
      <c r="H1106" s="9" t="s">
        <v>412</v>
      </c>
      <c r="I1106" s="9"/>
      <c r="J1106" s="45" t="s">
        <v>5703</v>
      </c>
      <c r="K1106" s="45"/>
      <c r="L1106" s="45"/>
      <c r="BB1106" t="s">
        <v>7590</v>
      </c>
      <c r="BC1106" t="s">
        <v>322</v>
      </c>
      <c r="BD1106">
        <v>1</v>
      </c>
      <c r="BE1106" t="s">
        <v>343</v>
      </c>
      <c r="BG1106">
        <v>1105</v>
      </c>
      <c r="BH1106" t="s">
        <v>330</v>
      </c>
      <c r="BI1106" t="s">
        <v>293</v>
      </c>
    </row>
    <row r="1107" spans="1:61" x14ac:dyDescent="0.25">
      <c r="A1107" s="9">
        <v>1106</v>
      </c>
      <c r="B1107" s="9" t="s">
        <v>179</v>
      </c>
      <c r="C1107" s="9" t="s">
        <v>155</v>
      </c>
      <c r="D1107" s="9" t="s">
        <v>315</v>
      </c>
      <c r="E1107" s="9" t="s">
        <v>460</v>
      </c>
      <c r="F1107" s="9" t="s">
        <v>461</v>
      </c>
      <c r="G1107" s="9" t="s">
        <v>422</v>
      </c>
      <c r="H1107" s="9" t="s">
        <v>423</v>
      </c>
      <c r="I1107" s="9"/>
      <c r="J1107" s="45" t="s">
        <v>696</v>
      </c>
      <c r="K1107" s="45"/>
      <c r="L1107" s="45"/>
      <c r="BB1107" t="s">
        <v>7591</v>
      </c>
      <c r="BC1107" t="s">
        <v>322</v>
      </c>
      <c r="BD1107">
        <v>2</v>
      </c>
      <c r="BE1107" t="s">
        <v>344</v>
      </c>
      <c r="BG1107">
        <v>1106</v>
      </c>
      <c r="BH1107" t="s">
        <v>331</v>
      </c>
      <c r="BI1107" t="s">
        <v>294</v>
      </c>
    </row>
    <row r="1108" spans="1:61" x14ac:dyDescent="0.25">
      <c r="A1108" s="9">
        <v>1107</v>
      </c>
      <c r="B1108" s="9" t="s">
        <v>180</v>
      </c>
      <c r="C1108" s="9" t="s">
        <v>156</v>
      </c>
      <c r="D1108" s="9" t="s">
        <v>316</v>
      </c>
      <c r="E1108" s="9" t="s">
        <v>460</v>
      </c>
      <c r="F1108" s="9" t="s">
        <v>461</v>
      </c>
      <c r="G1108" s="9" t="s">
        <v>424</v>
      </c>
      <c r="H1108" s="9" t="s">
        <v>425</v>
      </c>
      <c r="I1108" s="9"/>
      <c r="J1108" s="45" t="s">
        <v>696</v>
      </c>
      <c r="K1108" s="45"/>
      <c r="L1108" s="45"/>
      <c r="BB1108" t="s">
        <v>7592</v>
      </c>
      <c r="BC1108" t="s">
        <v>322</v>
      </c>
      <c r="BD1108">
        <v>3</v>
      </c>
      <c r="BE1108" t="s">
        <v>345</v>
      </c>
      <c r="BG1108">
        <v>1107</v>
      </c>
      <c r="BH1108" t="s">
        <v>332</v>
      </c>
      <c r="BI1108" t="s">
        <v>295</v>
      </c>
    </row>
    <row r="1109" spans="1:61" x14ac:dyDescent="0.25">
      <c r="A1109" s="9">
        <v>1108</v>
      </c>
      <c r="B1109" s="9" t="s">
        <v>181</v>
      </c>
      <c r="C1109" s="9" t="s">
        <v>157</v>
      </c>
      <c r="D1109" s="9" t="s">
        <v>317</v>
      </c>
      <c r="E1109" s="9" t="s">
        <v>462</v>
      </c>
      <c r="F1109" s="9" t="s">
        <v>463</v>
      </c>
      <c r="G1109" s="9" t="s">
        <v>425</v>
      </c>
      <c r="H1109" s="9" t="s">
        <v>424</v>
      </c>
      <c r="I1109" s="9"/>
      <c r="J1109" s="45" t="s">
        <v>5704</v>
      </c>
      <c r="K1109" s="45"/>
      <c r="L1109" s="45"/>
      <c r="BB1109" t="s">
        <v>7593</v>
      </c>
      <c r="BC1109" t="s">
        <v>322</v>
      </c>
      <c r="BD1109">
        <v>4</v>
      </c>
      <c r="BE1109" t="s">
        <v>346</v>
      </c>
      <c r="BG1109">
        <v>1108</v>
      </c>
      <c r="BH1109" t="s">
        <v>333</v>
      </c>
      <c r="BI1109" t="s">
        <v>296</v>
      </c>
    </row>
    <row r="1110" spans="1:61" x14ac:dyDescent="0.25">
      <c r="A1110" s="9">
        <v>1109</v>
      </c>
      <c r="B1110" s="9" t="s">
        <v>182</v>
      </c>
      <c r="C1110" s="9" t="s">
        <v>158</v>
      </c>
      <c r="D1110" s="9" t="s">
        <v>318</v>
      </c>
      <c r="E1110" s="9" t="s">
        <v>462</v>
      </c>
      <c r="F1110" s="9" t="s">
        <v>463</v>
      </c>
      <c r="G1110" s="9" t="s">
        <v>423</v>
      </c>
      <c r="H1110" s="9" t="s">
        <v>422</v>
      </c>
      <c r="I1110" s="9"/>
      <c r="J1110" s="45" t="s">
        <v>696</v>
      </c>
      <c r="K1110" s="45"/>
      <c r="L1110" s="45"/>
      <c r="BB1110" t="s">
        <v>7594</v>
      </c>
      <c r="BC1110" t="s">
        <v>322</v>
      </c>
      <c r="BD1110">
        <v>5</v>
      </c>
      <c r="BE1110" t="s">
        <v>347</v>
      </c>
      <c r="BG1110">
        <v>1109</v>
      </c>
      <c r="BH1110" t="s">
        <v>334</v>
      </c>
      <c r="BI1110" t="s">
        <v>297</v>
      </c>
    </row>
    <row r="1111" spans="1:61" x14ac:dyDescent="0.25">
      <c r="A1111" s="9">
        <v>1110</v>
      </c>
      <c r="B1111" s="9" t="s">
        <v>183</v>
      </c>
      <c r="C1111" s="9" t="s">
        <v>147</v>
      </c>
      <c r="D1111" s="9" t="s">
        <v>319</v>
      </c>
      <c r="E1111" s="9" t="s">
        <v>464</v>
      </c>
      <c r="F1111" s="9" t="s">
        <v>465</v>
      </c>
      <c r="G1111" s="9" t="s">
        <v>412</v>
      </c>
      <c r="H1111" s="9" t="s">
        <v>413</v>
      </c>
      <c r="I1111" s="9"/>
      <c r="J1111" s="45" t="s">
        <v>696</v>
      </c>
      <c r="K1111" s="45"/>
      <c r="L1111" s="45"/>
      <c r="BB1111" t="s">
        <v>7595</v>
      </c>
      <c r="BC1111" t="s">
        <v>322</v>
      </c>
      <c r="BD1111">
        <v>6</v>
      </c>
      <c r="BE1111" t="s">
        <v>348</v>
      </c>
      <c r="BG1111">
        <v>1110</v>
      </c>
      <c r="BH1111" t="s">
        <v>335</v>
      </c>
      <c r="BI1111" t="s">
        <v>298</v>
      </c>
    </row>
    <row r="1112" spans="1:61" x14ac:dyDescent="0.25">
      <c r="A1112" s="9">
        <v>1111</v>
      </c>
      <c r="B1112" s="9" t="s">
        <v>184</v>
      </c>
      <c r="C1112" s="9" t="s">
        <v>148</v>
      </c>
      <c r="D1112" s="9" t="s">
        <v>320</v>
      </c>
      <c r="E1112" s="9" t="s">
        <v>464</v>
      </c>
      <c r="F1112" s="9" t="s">
        <v>465</v>
      </c>
      <c r="G1112" s="9" t="s">
        <v>416</v>
      </c>
      <c r="H1112" s="9" t="s">
        <v>412</v>
      </c>
      <c r="I1112" s="9"/>
      <c r="J1112" s="45" t="s">
        <v>5703</v>
      </c>
      <c r="K1112" s="45"/>
      <c r="L1112" s="45"/>
      <c r="BB1112" t="s">
        <v>7596</v>
      </c>
      <c r="BC1112" t="s">
        <v>322</v>
      </c>
      <c r="BD1112">
        <v>7</v>
      </c>
      <c r="BE1112" t="s">
        <v>349</v>
      </c>
      <c r="BG1112">
        <v>1111</v>
      </c>
      <c r="BH1112" t="s">
        <v>336</v>
      </c>
      <c r="BI1112" t="s">
        <v>299</v>
      </c>
    </row>
    <row r="1113" spans="1:61" x14ac:dyDescent="0.25">
      <c r="A1113" s="9">
        <v>1112</v>
      </c>
      <c r="B1113" s="9" t="s">
        <v>185</v>
      </c>
      <c r="C1113" s="9" t="s">
        <v>149</v>
      </c>
      <c r="D1113" s="9" t="s">
        <v>321</v>
      </c>
      <c r="E1113" s="9" t="s">
        <v>466</v>
      </c>
      <c r="F1113" s="9" t="s">
        <v>467</v>
      </c>
      <c r="G1113" s="9" t="s">
        <v>417</v>
      </c>
      <c r="H1113" s="9" t="s">
        <v>417</v>
      </c>
      <c r="I1113" s="9"/>
      <c r="J1113" s="46" t="s">
        <v>5705</v>
      </c>
      <c r="K1113" s="45"/>
      <c r="L1113" s="45"/>
      <c r="BB1113" t="s">
        <v>7597</v>
      </c>
      <c r="BC1113" t="s">
        <v>322</v>
      </c>
      <c r="BD1113">
        <v>8</v>
      </c>
      <c r="BE1113" t="s">
        <v>350</v>
      </c>
      <c r="BG1113">
        <v>1112</v>
      </c>
      <c r="BH1113" t="s">
        <v>337</v>
      </c>
      <c r="BI1113" t="s">
        <v>300</v>
      </c>
    </row>
    <row r="1114" spans="1:61" x14ac:dyDescent="0.25">
      <c r="A1114" s="9">
        <v>1113</v>
      </c>
      <c r="B1114" s="9" t="s">
        <v>186</v>
      </c>
      <c r="C1114" s="9" t="s">
        <v>150</v>
      </c>
      <c r="D1114" s="9" t="s">
        <v>322</v>
      </c>
      <c r="E1114" s="9" t="s">
        <v>466</v>
      </c>
      <c r="F1114" s="9" t="s">
        <v>467</v>
      </c>
      <c r="G1114" s="9" t="s">
        <v>412</v>
      </c>
      <c r="H1114" s="9" t="s">
        <v>416</v>
      </c>
      <c r="I1114" s="9"/>
      <c r="J1114" s="45" t="s">
        <v>5703</v>
      </c>
      <c r="K1114" s="45"/>
      <c r="L1114" s="45"/>
      <c r="BB1114" t="s">
        <v>7598</v>
      </c>
      <c r="BC1114" t="s">
        <v>322</v>
      </c>
      <c r="BD1114">
        <v>9</v>
      </c>
      <c r="BE1114" t="s">
        <v>351</v>
      </c>
      <c r="BG1114">
        <v>1113</v>
      </c>
      <c r="BH1114" t="s">
        <v>338</v>
      </c>
      <c r="BI1114" t="s">
        <v>301</v>
      </c>
    </row>
    <row r="1115" spans="1:61" x14ac:dyDescent="0.25">
      <c r="A1115" s="9">
        <v>1114</v>
      </c>
      <c r="B1115" s="9" t="s">
        <v>176</v>
      </c>
      <c r="C1115" s="9" t="s">
        <v>151</v>
      </c>
      <c r="D1115" s="9" t="s">
        <v>323</v>
      </c>
      <c r="E1115" s="9" t="s">
        <v>468</v>
      </c>
      <c r="F1115" s="9" t="s">
        <v>469</v>
      </c>
      <c r="G1115" s="9" t="s">
        <v>413</v>
      </c>
      <c r="H1115" s="9" t="s">
        <v>412</v>
      </c>
      <c r="I1115" s="9"/>
      <c r="J1115" s="45" t="s">
        <v>696</v>
      </c>
      <c r="K1115" s="45"/>
      <c r="L1115" s="45"/>
      <c r="BB1115" t="s">
        <v>7599</v>
      </c>
      <c r="BC1115" t="s">
        <v>322</v>
      </c>
      <c r="BD1115">
        <v>10</v>
      </c>
      <c r="BE1115" t="s">
        <v>352</v>
      </c>
      <c r="BG1115">
        <v>1114</v>
      </c>
      <c r="BH1115" t="s">
        <v>339</v>
      </c>
      <c r="BI1115" t="s">
        <v>302</v>
      </c>
    </row>
    <row r="1116" spans="1:61" x14ac:dyDescent="0.25">
      <c r="A1116" s="9">
        <v>1115</v>
      </c>
      <c r="B1116" s="9" t="s">
        <v>177</v>
      </c>
      <c r="C1116" s="9" t="s">
        <v>152</v>
      </c>
      <c r="D1116" s="9" t="s">
        <v>324</v>
      </c>
      <c r="E1116" s="9" t="s">
        <v>468</v>
      </c>
      <c r="F1116" s="9" t="s">
        <v>469</v>
      </c>
      <c r="G1116" s="9" t="s">
        <v>422</v>
      </c>
      <c r="H1116" s="9" t="s">
        <v>423</v>
      </c>
      <c r="I1116" s="9"/>
      <c r="J1116" s="45" t="s">
        <v>696</v>
      </c>
      <c r="K1116" s="45"/>
      <c r="L1116" s="45"/>
      <c r="BB1116" t="s">
        <v>7600</v>
      </c>
      <c r="BC1116" t="s">
        <v>322</v>
      </c>
      <c r="BD1116">
        <v>11</v>
      </c>
      <c r="BE1116" t="s">
        <v>293</v>
      </c>
      <c r="BG1116">
        <v>1115</v>
      </c>
      <c r="BH1116" t="s">
        <v>340</v>
      </c>
      <c r="BI1116" t="s">
        <v>303</v>
      </c>
    </row>
    <row r="1117" spans="1:61" x14ac:dyDescent="0.25">
      <c r="A1117" s="9">
        <v>1116</v>
      </c>
      <c r="B1117" s="9" t="s">
        <v>179</v>
      </c>
      <c r="C1117" s="9" t="s">
        <v>153</v>
      </c>
      <c r="D1117" s="9" t="s">
        <v>325</v>
      </c>
      <c r="E1117" s="9" t="s">
        <v>470</v>
      </c>
      <c r="F1117" s="3" t="s">
        <v>5707</v>
      </c>
      <c r="G1117" s="9" t="s">
        <v>424</v>
      </c>
      <c r="H1117" s="9" t="s">
        <v>425</v>
      </c>
      <c r="I1117" s="9"/>
      <c r="J1117" s="45" t="s">
        <v>5704</v>
      </c>
      <c r="K1117" s="45"/>
      <c r="L1117" s="45"/>
      <c r="BB1117" t="s">
        <v>7601</v>
      </c>
      <c r="BC1117" t="s">
        <v>322</v>
      </c>
      <c r="BD1117">
        <v>12</v>
      </c>
      <c r="BE1117" t="s">
        <v>294</v>
      </c>
      <c r="BG1117">
        <v>1116</v>
      </c>
      <c r="BH1117" t="s">
        <v>341</v>
      </c>
      <c r="BI1117" t="s">
        <v>304</v>
      </c>
    </row>
    <row r="1118" spans="1:61" x14ac:dyDescent="0.25">
      <c r="A1118" s="9">
        <v>1117</v>
      </c>
      <c r="B1118" s="9" t="s">
        <v>180</v>
      </c>
      <c r="C1118" s="9" t="s">
        <v>154</v>
      </c>
      <c r="D1118" s="9" t="s">
        <v>326</v>
      </c>
      <c r="E1118" s="9" t="s">
        <v>470</v>
      </c>
      <c r="F1118" s="3" t="s">
        <v>5707</v>
      </c>
      <c r="G1118" s="9" t="s">
        <v>425</v>
      </c>
      <c r="H1118" s="9" t="s">
        <v>424</v>
      </c>
      <c r="I1118" s="9"/>
      <c r="J1118" s="45" t="s">
        <v>696</v>
      </c>
      <c r="K1118" s="45"/>
      <c r="L1118" s="45"/>
      <c r="BB1118" t="s">
        <v>7602</v>
      </c>
      <c r="BC1118" t="s">
        <v>323</v>
      </c>
      <c r="BD1118">
        <v>1</v>
      </c>
      <c r="BE1118" t="s">
        <v>295</v>
      </c>
      <c r="BG1118">
        <v>1117</v>
      </c>
      <c r="BH1118" t="s">
        <v>342</v>
      </c>
      <c r="BI1118" t="s">
        <v>305</v>
      </c>
    </row>
    <row r="1119" spans="1:61" x14ac:dyDescent="0.25">
      <c r="A1119" s="9">
        <v>1118</v>
      </c>
      <c r="B1119" s="9" t="s">
        <v>181</v>
      </c>
      <c r="C1119" s="9" t="s">
        <v>155</v>
      </c>
      <c r="D1119" s="9" t="s">
        <v>327</v>
      </c>
      <c r="E1119" s="9" t="s">
        <v>471</v>
      </c>
      <c r="F1119" s="9" t="s">
        <v>472</v>
      </c>
      <c r="G1119" s="9" t="s">
        <v>423</v>
      </c>
      <c r="H1119" s="9" t="s">
        <v>422</v>
      </c>
      <c r="I1119" s="9"/>
      <c r="J1119" s="45" t="s">
        <v>696</v>
      </c>
      <c r="K1119" s="45"/>
      <c r="L1119" s="45"/>
      <c r="BB1119" t="s">
        <v>7603</v>
      </c>
      <c r="BC1119" t="s">
        <v>323</v>
      </c>
      <c r="BD1119">
        <v>2</v>
      </c>
      <c r="BE1119" t="s">
        <v>296</v>
      </c>
      <c r="BG1119">
        <v>1118</v>
      </c>
      <c r="BH1119" t="s">
        <v>343</v>
      </c>
      <c r="BI1119" t="s">
        <v>306</v>
      </c>
    </row>
    <row r="1120" spans="1:61" x14ac:dyDescent="0.25">
      <c r="A1120" s="9">
        <v>1119</v>
      </c>
      <c r="B1120" s="9" t="s">
        <v>182</v>
      </c>
      <c r="C1120" s="9" t="s">
        <v>156</v>
      </c>
      <c r="D1120" s="9" t="s">
        <v>328</v>
      </c>
      <c r="E1120" s="9" t="s">
        <v>471</v>
      </c>
      <c r="F1120" s="9" t="s">
        <v>472</v>
      </c>
      <c r="G1120" s="9" t="s">
        <v>412</v>
      </c>
      <c r="H1120" s="9" t="s">
        <v>413</v>
      </c>
      <c r="I1120" s="9"/>
      <c r="J1120" s="45" t="s">
        <v>5703</v>
      </c>
      <c r="K1120" s="45"/>
      <c r="L1120" s="45"/>
      <c r="BB1120" t="s">
        <v>7604</v>
      </c>
      <c r="BC1120" t="s">
        <v>323</v>
      </c>
      <c r="BD1120">
        <v>3</v>
      </c>
      <c r="BE1120" t="s">
        <v>297</v>
      </c>
      <c r="BG1120">
        <v>1119</v>
      </c>
      <c r="BH1120" t="s">
        <v>344</v>
      </c>
      <c r="BI1120" t="s">
        <v>307</v>
      </c>
    </row>
    <row r="1121" spans="1:61" x14ac:dyDescent="0.25">
      <c r="A1121" s="9">
        <v>1120</v>
      </c>
      <c r="B1121" s="9" t="s">
        <v>183</v>
      </c>
      <c r="C1121" s="9" t="s">
        <v>157</v>
      </c>
      <c r="D1121" s="9" t="s">
        <v>329</v>
      </c>
      <c r="E1121" s="9" t="s">
        <v>473</v>
      </c>
      <c r="F1121" s="9" t="s">
        <v>474</v>
      </c>
      <c r="G1121" s="9" t="s">
        <v>416</v>
      </c>
      <c r="H1121" s="9" t="s">
        <v>412</v>
      </c>
      <c r="I1121" s="9"/>
      <c r="J1121" s="46" t="s">
        <v>5705</v>
      </c>
      <c r="K1121" s="45"/>
      <c r="L1121" s="45"/>
      <c r="BB1121" t="s">
        <v>7605</v>
      </c>
      <c r="BC1121" t="s">
        <v>323</v>
      </c>
      <c r="BD1121">
        <v>4</v>
      </c>
      <c r="BE1121" t="s">
        <v>298</v>
      </c>
      <c r="BG1121">
        <v>1120</v>
      </c>
      <c r="BH1121" t="s">
        <v>345</v>
      </c>
      <c r="BI1121" t="s">
        <v>308</v>
      </c>
    </row>
    <row r="1122" spans="1:61" x14ac:dyDescent="0.25">
      <c r="A1122" s="9">
        <v>1121</v>
      </c>
      <c r="B1122" s="9" t="s">
        <v>184</v>
      </c>
      <c r="C1122" s="9" t="s">
        <v>158</v>
      </c>
      <c r="D1122" s="9" t="s">
        <v>330</v>
      </c>
      <c r="E1122" s="9" t="s">
        <v>473</v>
      </c>
      <c r="F1122" s="9" t="s">
        <v>474</v>
      </c>
      <c r="G1122" s="9" t="s">
        <v>417</v>
      </c>
      <c r="H1122" s="9" t="s">
        <v>417</v>
      </c>
      <c r="I1122" s="9"/>
      <c r="J1122" s="45" t="s">
        <v>5703</v>
      </c>
      <c r="K1122" s="45"/>
      <c r="L1122" s="45"/>
      <c r="BB1122" t="s">
        <v>7606</v>
      </c>
      <c r="BC1122" t="s">
        <v>323</v>
      </c>
      <c r="BD1122">
        <v>5</v>
      </c>
      <c r="BE1122" t="s">
        <v>299</v>
      </c>
      <c r="BG1122">
        <v>1121</v>
      </c>
      <c r="BH1122" t="s">
        <v>346</v>
      </c>
      <c r="BI1122" t="s">
        <v>309</v>
      </c>
    </row>
    <row r="1123" spans="1:61" x14ac:dyDescent="0.25">
      <c r="A1123" s="9">
        <v>1122</v>
      </c>
      <c r="B1123" s="9" t="s">
        <v>185</v>
      </c>
      <c r="C1123" s="9" t="s">
        <v>147</v>
      </c>
      <c r="D1123" s="9" t="s">
        <v>331</v>
      </c>
      <c r="E1123" s="9" t="s">
        <v>475</v>
      </c>
      <c r="F1123" s="9" t="s">
        <v>476</v>
      </c>
      <c r="G1123" s="9" t="s">
        <v>412</v>
      </c>
      <c r="H1123" s="9" t="s">
        <v>416</v>
      </c>
      <c r="I1123" s="9"/>
      <c r="J1123" s="45" t="s">
        <v>696</v>
      </c>
      <c r="K1123" s="45"/>
      <c r="L1123" s="45"/>
      <c r="BB1123" t="s">
        <v>7607</v>
      </c>
      <c r="BC1123" t="s">
        <v>323</v>
      </c>
      <c r="BD1123">
        <v>6</v>
      </c>
      <c r="BE1123" t="s">
        <v>300</v>
      </c>
      <c r="BG1123">
        <v>1122</v>
      </c>
      <c r="BH1123" t="s">
        <v>347</v>
      </c>
      <c r="BI1123" t="s">
        <v>310</v>
      </c>
    </row>
    <row r="1124" spans="1:61" x14ac:dyDescent="0.25">
      <c r="A1124" s="9">
        <v>1123</v>
      </c>
      <c r="B1124" s="9" t="s">
        <v>186</v>
      </c>
      <c r="C1124" s="9" t="s">
        <v>148</v>
      </c>
      <c r="D1124" s="9" t="s">
        <v>332</v>
      </c>
      <c r="E1124" s="9" t="s">
        <v>475</v>
      </c>
      <c r="F1124" s="9" t="s">
        <v>476</v>
      </c>
      <c r="G1124" s="9" t="s">
        <v>413</v>
      </c>
      <c r="H1124" s="9" t="s">
        <v>412</v>
      </c>
      <c r="I1124" s="9"/>
      <c r="J1124" s="45" t="s">
        <v>696</v>
      </c>
      <c r="K1124" s="45"/>
      <c r="L1124" s="45"/>
      <c r="BB1124" t="s">
        <v>7608</v>
      </c>
      <c r="BC1124" t="s">
        <v>323</v>
      </c>
      <c r="BD1124">
        <v>7</v>
      </c>
      <c r="BE1124" t="s">
        <v>301</v>
      </c>
      <c r="BG1124">
        <v>1123</v>
      </c>
      <c r="BH1124" t="s">
        <v>348</v>
      </c>
      <c r="BI1124" t="s">
        <v>311</v>
      </c>
    </row>
    <row r="1125" spans="1:61" x14ac:dyDescent="0.25">
      <c r="A1125" s="9">
        <v>1124</v>
      </c>
      <c r="B1125" s="9" t="s">
        <v>176</v>
      </c>
      <c r="C1125" s="9" t="s">
        <v>149</v>
      </c>
      <c r="D1125" s="9" t="s">
        <v>333</v>
      </c>
      <c r="E1125" s="9" t="s">
        <v>410</v>
      </c>
      <c r="F1125" s="9" t="s">
        <v>411</v>
      </c>
      <c r="G1125" s="9" t="s">
        <v>422</v>
      </c>
      <c r="H1125" s="9" t="s">
        <v>423</v>
      </c>
      <c r="I1125" s="9"/>
      <c r="J1125" s="45" t="s">
        <v>5704</v>
      </c>
      <c r="K1125" s="45"/>
      <c r="L1125" s="45"/>
      <c r="BB1125" t="s">
        <v>7609</v>
      </c>
      <c r="BC1125" t="s">
        <v>323</v>
      </c>
      <c r="BD1125">
        <v>8</v>
      </c>
      <c r="BE1125" t="s">
        <v>302</v>
      </c>
      <c r="BG1125">
        <v>1124</v>
      </c>
      <c r="BH1125" t="s">
        <v>349</v>
      </c>
      <c r="BI1125" t="s">
        <v>312</v>
      </c>
    </row>
    <row r="1126" spans="1:61" x14ac:dyDescent="0.25">
      <c r="A1126" s="9">
        <v>1125</v>
      </c>
      <c r="B1126" s="9" t="s">
        <v>177</v>
      </c>
      <c r="C1126" s="9" t="s">
        <v>150</v>
      </c>
      <c r="D1126" s="9" t="s">
        <v>334</v>
      </c>
      <c r="E1126" s="9" t="s">
        <v>410</v>
      </c>
      <c r="F1126" s="9" t="s">
        <v>411</v>
      </c>
      <c r="G1126" s="9" t="s">
        <v>412</v>
      </c>
      <c r="H1126" s="9" t="s">
        <v>413</v>
      </c>
      <c r="I1126" s="9"/>
      <c r="J1126" s="45" t="s">
        <v>696</v>
      </c>
      <c r="K1126" s="45"/>
      <c r="L1126" s="45"/>
      <c r="BB1126" t="s">
        <v>7610</v>
      </c>
      <c r="BC1126" t="s">
        <v>323</v>
      </c>
      <c r="BD1126">
        <v>9</v>
      </c>
      <c r="BE1126" t="s">
        <v>303</v>
      </c>
      <c r="BG1126">
        <v>1125</v>
      </c>
      <c r="BH1126" t="s">
        <v>350</v>
      </c>
      <c r="BI1126" t="s">
        <v>313</v>
      </c>
    </row>
    <row r="1127" spans="1:61" x14ac:dyDescent="0.25">
      <c r="A1127" s="9">
        <v>1126</v>
      </c>
      <c r="B1127" s="9" t="s">
        <v>179</v>
      </c>
      <c r="C1127" s="9" t="s">
        <v>151</v>
      </c>
      <c r="D1127" s="9" t="s">
        <v>335</v>
      </c>
      <c r="E1127" s="9" t="s">
        <v>414</v>
      </c>
      <c r="F1127" s="9" t="s">
        <v>415</v>
      </c>
      <c r="G1127" s="9" t="s">
        <v>416</v>
      </c>
      <c r="H1127" s="9" t="s">
        <v>412</v>
      </c>
      <c r="I1127" s="9"/>
      <c r="J1127" s="45" t="s">
        <v>696</v>
      </c>
      <c r="K1127" s="45"/>
      <c r="L1127" s="45"/>
      <c r="BB1127" t="s">
        <v>7611</v>
      </c>
      <c r="BC1127" t="s">
        <v>323</v>
      </c>
      <c r="BD1127">
        <v>10</v>
      </c>
      <c r="BE1127" t="s">
        <v>304</v>
      </c>
      <c r="BG1127">
        <v>1126</v>
      </c>
      <c r="BH1127" t="s">
        <v>351</v>
      </c>
      <c r="BI1127" t="s">
        <v>314</v>
      </c>
    </row>
    <row r="1128" spans="1:61" x14ac:dyDescent="0.25">
      <c r="A1128" s="9">
        <v>1127</v>
      </c>
      <c r="B1128" s="9" t="s">
        <v>180</v>
      </c>
      <c r="C1128" s="9" t="s">
        <v>152</v>
      </c>
      <c r="D1128" s="9" t="s">
        <v>336</v>
      </c>
      <c r="E1128" s="9" t="s">
        <v>414</v>
      </c>
      <c r="F1128" s="9" t="s">
        <v>415</v>
      </c>
      <c r="G1128" s="9" t="s">
        <v>417</v>
      </c>
      <c r="H1128" s="9" t="s">
        <v>417</v>
      </c>
      <c r="I1128" s="9"/>
      <c r="J1128" s="45" t="s">
        <v>5703</v>
      </c>
      <c r="K1128" s="45"/>
      <c r="L1128" s="45"/>
      <c r="BB1128" t="s">
        <v>7612</v>
      </c>
      <c r="BC1128" t="s">
        <v>323</v>
      </c>
      <c r="BD1128">
        <v>11</v>
      </c>
      <c r="BE1128" t="s">
        <v>305</v>
      </c>
      <c r="BG1128">
        <v>1127</v>
      </c>
      <c r="BH1128" t="s">
        <v>352</v>
      </c>
      <c r="BI1128" t="s">
        <v>315</v>
      </c>
    </row>
    <row r="1129" spans="1:61" x14ac:dyDescent="0.25">
      <c r="A1129" s="9">
        <v>1128</v>
      </c>
      <c r="B1129" s="9" t="s">
        <v>181</v>
      </c>
      <c r="C1129" s="9" t="s">
        <v>153</v>
      </c>
      <c r="D1129" s="9" t="s">
        <v>337</v>
      </c>
      <c r="E1129" s="9" t="s">
        <v>418</v>
      </c>
      <c r="F1129" s="9" t="s">
        <v>419</v>
      </c>
      <c r="G1129" s="9" t="s">
        <v>412</v>
      </c>
      <c r="H1129" s="9" t="s">
        <v>416</v>
      </c>
      <c r="I1129" s="9"/>
      <c r="J1129" s="46" t="s">
        <v>5705</v>
      </c>
      <c r="K1129" s="45"/>
      <c r="L1129" s="45"/>
      <c r="BB1129" t="s">
        <v>7613</v>
      </c>
      <c r="BC1129" t="s">
        <v>323</v>
      </c>
      <c r="BD1129">
        <v>12</v>
      </c>
      <c r="BE1129" t="s">
        <v>306</v>
      </c>
      <c r="BG1129">
        <v>1128</v>
      </c>
      <c r="BH1129" t="s">
        <v>293</v>
      </c>
      <c r="BI1129" t="s">
        <v>316</v>
      </c>
    </row>
    <row r="1130" spans="1:61" x14ac:dyDescent="0.25">
      <c r="A1130" s="9">
        <v>1129</v>
      </c>
      <c r="B1130" s="9" t="s">
        <v>182</v>
      </c>
      <c r="C1130" s="9" t="s">
        <v>154</v>
      </c>
      <c r="D1130" s="9" t="s">
        <v>338</v>
      </c>
      <c r="E1130" s="9" t="s">
        <v>418</v>
      </c>
      <c r="F1130" s="9" t="s">
        <v>419</v>
      </c>
      <c r="G1130" s="9" t="s">
        <v>413</v>
      </c>
      <c r="H1130" s="9" t="s">
        <v>412</v>
      </c>
      <c r="I1130" s="9"/>
      <c r="J1130" s="45" t="s">
        <v>696</v>
      </c>
      <c r="K1130" s="45"/>
      <c r="L1130" s="45"/>
      <c r="BB1130" t="s">
        <v>7614</v>
      </c>
      <c r="BC1130" t="s">
        <v>324</v>
      </c>
      <c r="BD1130">
        <v>1</v>
      </c>
      <c r="BE1130" t="s">
        <v>307</v>
      </c>
      <c r="BG1130">
        <v>1129</v>
      </c>
      <c r="BH1130" t="s">
        <v>294</v>
      </c>
      <c r="BI1130" t="s">
        <v>317</v>
      </c>
    </row>
    <row r="1131" spans="1:61" x14ac:dyDescent="0.25">
      <c r="A1131" s="9">
        <v>1130</v>
      </c>
      <c r="B1131" s="9" t="s">
        <v>183</v>
      </c>
      <c r="C1131" s="9" t="s">
        <v>155</v>
      </c>
      <c r="D1131" s="9" t="s">
        <v>339</v>
      </c>
      <c r="E1131" s="9" t="s">
        <v>420</v>
      </c>
      <c r="F1131" s="9" t="s">
        <v>421</v>
      </c>
      <c r="G1131" s="9" t="s">
        <v>422</v>
      </c>
      <c r="H1131" s="9" t="s">
        <v>423</v>
      </c>
      <c r="I1131" s="9"/>
      <c r="J1131" s="45" t="s">
        <v>5703</v>
      </c>
      <c r="K1131" s="45"/>
      <c r="L1131" s="45"/>
      <c r="BB1131" t="s">
        <v>7615</v>
      </c>
      <c r="BC1131" t="s">
        <v>324</v>
      </c>
      <c r="BD1131">
        <v>2</v>
      </c>
      <c r="BE1131" t="s">
        <v>308</v>
      </c>
      <c r="BG1131">
        <v>1130</v>
      </c>
      <c r="BH1131" t="s">
        <v>295</v>
      </c>
      <c r="BI1131" t="s">
        <v>318</v>
      </c>
    </row>
    <row r="1132" spans="1:61" x14ac:dyDescent="0.25">
      <c r="A1132" s="9">
        <v>1131</v>
      </c>
      <c r="B1132" s="9" t="s">
        <v>184</v>
      </c>
      <c r="C1132" s="9" t="s">
        <v>156</v>
      </c>
      <c r="D1132" s="9" t="s">
        <v>340</v>
      </c>
      <c r="E1132" s="9" t="s">
        <v>420</v>
      </c>
      <c r="F1132" s="9" t="s">
        <v>421</v>
      </c>
      <c r="G1132" s="9" t="s">
        <v>424</v>
      </c>
      <c r="H1132" s="9" t="s">
        <v>425</v>
      </c>
      <c r="I1132" s="9"/>
      <c r="J1132" s="45" t="s">
        <v>696</v>
      </c>
      <c r="K1132" s="45"/>
      <c r="L1132" s="45"/>
      <c r="BB1132" t="s">
        <v>7616</v>
      </c>
      <c r="BC1132" t="s">
        <v>324</v>
      </c>
      <c r="BD1132">
        <v>3</v>
      </c>
      <c r="BE1132" t="s">
        <v>309</v>
      </c>
      <c r="BG1132">
        <v>1131</v>
      </c>
      <c r="BH1132" t="s">
        <v>296</v>
      </c>
      <c r="BI1132" t="s">
        <v>319</v>
      </c>
    </row>
    <row r="1133" spans="1:61" x14ac:dyDescent="0.25">
      <c r="A1133" s="9">
        <v>1132</v>
      </c>
      <c r="B1133" s="9" t="s">
        <v>185</v>
      </c>
      <c r="C1133" s="9" t="s">
        <v>157</v>
      </c>
      <c r="D1133" s="9" t="s">
        <v>341</v>
      </c>
      <c r="E1133" s="9" t="s">
        <v>426</v>
      </c>
      <c r="F1133" s="9" t="s">
        <v>427</v>
      </c>
      <c r="G1133" s="9" t="s">
        <v>425</v>
      </c>
      <c r="H1133" s="9" t="s">
        <v>424</v>
      </c>
      <c r="I1133" s="9"/>
      <c r="J1133" s="45" t="s">
        <v>5704</v>
      </c>
      <c r="K1133" s="45"/>
      <c r="L1133" s="45"/>
      <c r="BB1133" t="s">
        <v>7617</v>
      </c>
      <c r="BC1133" t="s">
        <v>324</v>
      </c>
      <c r="BD1133">
        <v>4</v>
      </c>
      <c r="BE1133" t="s">
        <v>310</v>
      </c>
      <c r="BG1133">
        <v>1132</v>
      </c>
      <c r="BH1133" t="s">
        <v>297</v>
      </c>
      <c r="BI1133" t="s">
        <v>320</v>
      </c>
    </row>
    <row r="1134" spans="1:61" x14ac:dyDescent="0.25">
      <c r="A1134" s="9">
        <v>1133</v>
      </c>
      <c r="B1134" s="9" t="s">
        <v>186</v>
      </c>
      <c r="C1134" s="9" t="s">
        <v>158</v>
      </c>
      <c r="D1134" s="9" t="s">
        <v>342</v>
      </c>
      <c r="E1134" s="9" t="s">
        <v>426</v>
      </c>
      <c r="F1134" s="9" t="s">
        <v>427</v>
      </c>
      <c r="G1134" s="9" t="s">
        <v>423</v>
      </c>
      <c r="H1134" s="9" t="s">
        <v>422</v>
      </c>
      <c r="I1134" s="9"/>
      <c r="J1134" s="45" t="s">
        <v>696</v>
      </c>
      <c r="K1134" s="45"/>
      <c r="L1134" s="45"/>
      <c r="BB1134" t="s">
        <v>7618</v>
      </c>
      <c r="BC1134" t="s">
        <v>324</v>
      </c>
      <c r="BD1134">
        <v>5</v>
      </c>
      <c r="BE1134" t="s">
        <v>311</v>
      </c>
      <c r="BG1134">
        <v>1133</v>
      </c>
      <c r="BH1134" t="s">
        <v>298</v>
      </c>
      <c r="BI1134" t="s">
        <v>321</v>
      </c>
    </row>
    <row r="1135" spans="1:61" x14ac:dyDescent="0.25">
      <c r="A1135" s="9">
        <v>1134</v>
      </c>
      <c r="B1135" s="9" t="s">
        <v>176</v>
      </c>
      <c r="C1135" s="9" t="s">
        <v>147</v>
      </c>
      <c r="D1135" s="9" t="s">
        <v>343</v>
      </c>
      <c r="E1135" s="9" t="s">
        <v>428</v>
      </c>
      <c r="F1135" s="9" t="s">
        <v>429</v>
      </c>
      <c r="G1135" s="9" t="s">
        <v>412</v>
      </c>
      <c r="H1135" s="9" t="s">
        <v>413</v>
      </c>
      <c r="I1135" s="9"/>
      <c r="J1135" s="45" t="s">
        <v>696</v>
      </c>
      <c r="K1135" s="45"/>
      <c r="L1135" s="45"/>
      <c r="BB1135" t="s">
        <v>7619</v>
      </c>
      <c r="BC1135" t="s">
        <v>324</v>
      </c>
      <c r="BD1135">
        <v>6</v>
      </c>
      <c r="BE1135" t="s">
        <v>312</v>
      </c>
      <c r="BG1135">
        <v>1134</v>
      </c>
      <c r="BH1135" t="s">
        <v>299</v>
      </c>
      <c r="BI1135" t="s">
        <v>322</v>
      </c>
    </row>
    <row r="1136" spans="1:61" x14ac:dyDescent="0.25">
      <c r="A1136" s="9">
        <v>1135</v>
      </c>
      <c r="B1136" s="9" t="s">
        <v>177</v>
      </c>
      <c r="C1136" s="9" t="s">
        <v>148</v>
      </c>
      <c r="D1136" s="9" t="s">
        <v>344</v>
      </c>
      <c r="E1136" s="9" t="s">
        <v>428</v>
      </c>
      <c r="F1136" s="9" t="s">
        <v>429</v>
      </c>
      <c r="G1136" s="9" t="s">
        <v>416</v>
      </c>
      <c r="H1136" s="9" t="s">
        <v>412</v>
      </c>
      <c r="I1136" s="9"/>
      <c r="J1136" s="45" t="s">
        <v>5703</v>
      </c>
      <c r="K1136" s="45"/>
      <c r="L1136" s="45"/>
      <c r="BB1136" t="s">
        <v>7620</v>
      </c>
      <c r="BC1136" t="s">
        <v>324</v>
      </c>
      <c r="BD1136">
        <v>7</v>
      </c>
      <c r="BE1136" t="s">
        <v>313</v>
      </c>
      <c r="BG1136">
        <v>1135</v>
      </c>
      <c r="BH1136" t="s">
        <v>300</v>
      </c>
      <c r="BI1136" t="s">
        <v>323</v>
      </c>
    </row>
    <row r="1137" spans="1:61" x14ac:dyDescent="0.25">
      <c r="A1137" s="9">
        <v>1136</v>
      </c>
      <c r="B1137" s="9" t="s">
        <v>179</v>
      </c>
      <c r="C1137" s="9" t="s">
        <v>149</v>
      </c>
      <c r="D1137" s="9" t="s">
        <v>345</v>
      </c>
      <c r="E1137" s="9" t="s">
        <v>430</v>
      </c>
      <c r="F1137" s="9" t="s">
        <v>431</v>
      </c>
      <c r="G1137" s="9" t="s">
        <v>417</v>
      </c>
      <c r="H1137" s="9" t="s">
        <v>417</v>
      </c>
      <c r="I1137" s="9"/>
      <c r="J1137" s="46" t="s">
        <v>5705</v>
      </c>
      <c r="K1137" s="45"/>
      <c r="L1137" s="45"/>
      <c r="BB1137" t="s">
        <v>7621</v>
      </c>
      <c r="BC1137" t="s">
        <v>324</v>
      </c>
      <c r="BD1137">
        <v>8</v>
      </c>
      <c r="BE1137" t="s">
        <v>314</v>
      </c>
      <c r="BG1137">
        <v>1136</v>
      </c>
      <c r="BH1137" t="s">
        <v>301</v>
      </c>
      <c r="BI1137" t="s">
        <v>324</v>
      </c>
    </row>
    <row r="1138" spans="1:61" x14ac:dyDescent="0.25">
      <c r="A1138" s="9">
        <v>1137</v>
      </c>
      <c r="B1138" s="9" t="s">
        <v>180</v>
      </c>
      <c r="C1138" s="9" t="s">
        <v>150</v>
      </c>
      <c r="D1138" s="9" t="s">
        <v>346</v>
      </c>
      <c r="E1138" s="9" t="s">
        <v>430</v>
      </c>
      <c r="F1138" s="9" t="s">
        <v>431</v>
      </c>
      <c r="G1138" s="9" t="s">
        <v>412</v>
      </c>
      <c r="H1138" s="9" t="s">
        <v>416</v>
      </c>
      <c r="I1138" s="9"/>
      <c r="J1138" s="45" t="s">
        <v>696</v>
      </c>
      <c r="K1138" s="45"/>
      <c r="L1138" s="45"/>
      <c r="BB1138" t="s">
        <v>7622</v>
      </c>
      <c r="BC1138" t="s">
        <v>324</v>
      </c>
      <c r="BD1138">
        <v>9</v>
      </c>
      <c r="BE1138" t="s">
        <v>315</v>
      </c>
      <c r="BG1138">
        <v>1137</v>
      </c>
      <c r="BH1138" t="s">
        <v>302</v>
      </c>
      <c r="BI1138" t="s">
        <v>325</v>
      </c>
    </row>
    <row r="1139" spans="1:61" x14ac:dyDescent="0.25">
      <c r="A1139" s="9">
        <v>1138</v>
      </c>
      <c r="B1139" s="9" t="s">
        <v>181</v>
      </c>
      <c r="C1139" s="9" t="s">
        <v>151</v>
      </c>
      <c r="D1139" s="9" t="s">
        <v>347</v>
      </c>
      <c r="E1139" s="9" t="s">
        <v>432</v>
      </c>
      <c r="F1139" s="9" t="s">
        <v>433</v>
      </c>
      <c r="G1139" s="9" t="s">
        <v>413</v>
      </c>
      <c r="H1139" s="9" t="s">
        <v>412</v>
      </c>
      <c r="I1139" s="9"/>
      <c r="J1139" s="45" t="s">
        <v>5703</v>
      </c>
      <c r="K1139" s="45"/>
      <c r="L1139" s="45"/>
      <c r="BB1139" t="s">
        <v>7623</v>
      </c>
      <c r="BC1139" t="s">
        <v>324</v>
      </c>
      <c r="BD1139">
        <v>10</v>
      </c>
      <c r="BE1139" t="s">
        <v>316</v>
      </c>
      <c r="BG1139">
        <v>1138</v>
      </c>
      <c r="BH1139" t="s">
        <v>303</v>
      </c>
      <c r="BI1139" t="s">
        <v>326</v>
      </c>
    </row>
    <row r="1140" spans="1:61" x14ac:dyDescent="0.25">
      <c r="A1140" s="9">
        <v>1139</v>
      </c>
      <c r="B1140" s="9" t="s">
        <v>182</v>
      </c>
      <c r="C1140" s="9" t="s">
        <v>152</v>
      </c>
      <c r="D1140" s="9" t="s">
        <v>348</v>
      </c>
      <c r="E1140" s="9" t="s">
        <v>432</v>
      </c>
      <c r="F1140" s="9" t="s">
        <v>433</v>
      </c>
      <c r="G1140" s="9" t="s">
        <v>422</v>
      </c>
      <c r="H1140" s="9" t="s">
        <v>423</v>
      </c>
      <c r="I1140" s="9"/>
      <c r="J1140" s="45" t="s">
        <v>696</v>
      </c>
      <c r="K1140" s="45"/>
      <c r="L1140" s="45"/>
      <c r="BB1140" t="s">
        <v>7624</v>
      </c>
      <c r="BC1140" t="s">
        <v>324</v>
      </c>
      <c r="BD1140">
        <v>11</v>
      </c>
      <c r="BE1140" t="s">
        <v>317</v>
      </c>
      <c r="BG1140">
        <v>1139</v>
      </c>
      <c r="BH1140" t="s">
        <v>304</v>
      </c>
      <c r="BI1140" t="s">
        <v>327</v>
      </c>
    </row>
    <row r="1141" spans="1:61" x14ac:dyDescent="0.25">
      <c r="A1141" s="9">
        <v>1140</v>
      </c>
      <c r="B1141" s="9" t="s">
        <v>183</v>
      </c>
      <c r="C1141" s="9" t="s">
        <v>153</v>
      </c>
      <c r="D1141" s="9" t="s">
        <v>349</v>
      </c>
      <c r="E1141" s="9" t="s">
        <v>434</v>
      </c>
      <c r="F1141" s="9" t="s">
        <v>435</v>
      </c>
      <c r="G1141" s="9" t="s">
        <v>424</v>
      </c>
      <c r="H1141" s="9" t="s">
        <v>425</v>
      </c>
      <c r="I1141" s="9"/>
      <c r="J1141" s="45" t="s">
        <v>5704</v>
      </c>
      <c r="K1141" s="45"/>
      <c r="L1141" s="45"/>
      <c r="BB1141" t="s">
        <v>7625</v>
      </c>
      <c r="BC1141" t="s">
        <v>324</v>
      </c>
      <c r="BD1141">
        <v>12</v>
      </c>
      <c r="BE1141" t="s">
        <v>318</v>
      </c>
      <c r="BG1141">
        <v>1140</v>
      </c>
      <c r="BH1141" t="s">
        <v>305</v>
      </c>
      <c r="BI1141" t="s">
        <v>328</v>
      </c>
    </row>
    <row r="1142" spans="1:61" x14ac:dyDescent="0.25">
      <c r="A1142" s="9">
        <v>1141</v>
      </c>
      <c r="B1142" s="9" t="s">
        <v>184</v>
      </c>
      <c r="C1142" s="9" t="s">
        <v>154</v>
      </c>
      <c r="D1142" s="9" t="s">
        <v>350</v>
      </c>
      <c r="E1142" s="9" t="s">
        <v>434</v>
      </c>
      <c r="F1142" s="9" t="s">
        <v>435</v>
      </c>
      <c r="G1142" s="9" t="s">
        <v>425</v>
      </c>
      <c r="H1142" s="9" t="s">
        <v>424</v>
      </c>
      <c r="I1142" s="9"/>
      <c r="J1142" s="45" t="s">
        <v>696</v>
      </c>
      <c r="K1142" s="45"/>
      <c r="L1142" s="45"/>
      <c r="BB1142" t="s">
        <v>7626</v>
      </c>
      <c r="BC1142" t="s">
        <v>325</v>
      </c>
      <c r="BD1142">
        <v>1</v>
      </c>
      <c r="BE1142" t="s">
        <v>319</v>
      </c>
      <c r="BG1142">
        <v>1141</v>
      </c>
      <c r="BH1142" t="s">
        <v>306</v>
      </c>
      <c r="BI1142" t="s">
        <v>329</v>
      </c>
    </row>
    <row r="1143" spans="1:61" x14ac:dyDescent="0.25">
      <c r="A1143" s="9">
        <v>1142</v>
      </c>
      <c r="B1143" s="9" t="s">
        <v>185</v>
      </c>
      <c r="C1143" s="9" t="s">
        <v>155</v>
      </c>
      <c r="D1143" s="9" t="s">
        <v>351</v>
      </c>
      <c r="E1143" s="9" t="s">
        <v>436</v>
      </c>
      <c r="F1143" s="9" t="s">
        <v>437</v>
      </c>
      <c r="G1143" s="9" t="s">
        <v>423</v>
      </c>
      <c r="H1143" s="9" t="s">
        <v>422</v>
      </c>
      <c r="I1143" s="9"/>
      <c r="J1143" s="45" t="s">
        <v>696</v>
      </c>
      <c r="K1143" s="45"/>
      <c r="L1143" s="45"/>
      <c r="BB1143" t="s">
        <v>7627</v>
      </c>
      <c r="BC1143" t="s">
        <v>325</v>
      </c>
      <c r="BD1143">
        <v>2</v>
      </c>
      <c r="BE1143" t="s">
        <v>320</v>
      </c>
      <c r="BG1143">
        <v>1142</v>
      </c>
      <c r="BH1143" t="s">
        <v>307</v>
      </c>
      <c r="BI1143" t="s">
        <v>330</v>
      </c>
    </row>
    <row r="1144" spans="1:61" x14ac:dyDescent="0.25">
      <c r="A1144" s="9">
        <v>1143</v>
      </c>
      <c r="B1144" s="9" t="s">
        <v>186</v>
      </c>
      <c r="C1144" s="9" t="s">
        <v>156</v>
      </c>
      <c r="D1144" s="9" t="s">
        <v>352</v>
      </c>
      <c r="E1144" s="9" t="s">
        <v>436</v>
      </c>
      <c r="F1144" s="9" t="s">
        <v>437</v>
      </c>
      <c r="G1144" s="9" t="s">
        <v>412</v>
      </c>
      <c r="H1144" s="9" t="s">
        <v>413</v>
      </c>
      <c r="I1144" s="9"/>
      <c r="J1144" s="45" t="s">
        <v>5703</v>
      </c>
      <c r="K1144" s="45"/>
      <c r="L1144" s="45"/>
      <c r="BB1144" t="s">
        <v>7628</v>
      </c>
      <c r="BC1144" t="s">
        <v>325</v>
      </c>
      <c r="BD1144">
        <v>3</v>
      </c>
      <c r="BE1144" t="s">
        <v>321</v>
      </c>
      <c r="BG1144">
        <v>1143</v>
      </c>
      <c r="BH1144" t="s">
        <v>308</v>
      </c>
      <c r="BI1144" t="s">
        <v>331</v>
      </c>
    </row>
    <row r="1145" spans="1:61" x14ac:dyDescent="0.25">
      <c r="A1145" s="9">
        <v>1144</v>
      </c>
      <c r="B1145" s="9" t="s">
        <v>176</v>
      </c>
      <c r="C1145" s="9" t="s">
        <v>157</v>
      </c>
      <c r="D1145" s="9" t="s">
        <v>293</v>
      </c>
      <c r="E1145" s="9" t="s">
        <v>438</v>
      </c>
      <c r="F1145" s="9" t="s">
        <v>439</v>
      </c>
      <c r="G1145" s="9" t="s">
        <v>416</v>
      </c>
      <c r="H1145" s="9" t="s">
        <v>412</v>
      </c>
      <c r="I1145" s="9"/>
      <c r="J1145" s="46" t="s">
        <v>5705</v>
      </c>
      <c r="K1145" s="45"/>
      <c r="L1145" s="45"/>
      <c r="BB1145" t="s">
        <v>7629</v>
      </c>
      <c r="BC1145" t="s">
        <v>325</v>
      </c>
      <c r="BD1145">
        <v>4</v>
      </c>
      <c r="BE1145" t="s">
        <v>322</v>
      </c>
      <c r="BG1145">
        <v>1144</v>
      </c>
      <c r="BH1145" t="s">
        <v>309</v>
      </c>
      <c r="BI1145" t="s">
        <v>332</v>
      </c>
    </row>
    <row r="1146" spans="1:61" x14ac:dyDescent="0.25">
      <c r="A1146" s="9">
        <v>1145</v>
      </c>
      <c r="B1146" s="9" t="s">
        <v>177</v>
      </c>
      <c r="C1146" s="9" t="s">
        <v>158</v>
      </c>
      <c r="D1146" s="9" t="s">
        <v>294</v>
      </c>
      <c r="E1146" s="9" t="s">
        <v>438</v>
      </c>
      <c r="F1146" s="9" t="s">
        <v>439</v>
      </c>
      <c r="G1146" s="9" t="s">
        <v>417</v>
      </c>
      <c r="H1146" s="9" t="s">
        <v>417</v>
      </c>
      <c r="I1146" s="9"/>
      <c r="J1146" s="45" t="s">
        <v>696</v>
      </c>
      <c r="K1146" s="45"/>
      <c r="L1146" s="45"/>
      <c r="BB1146" t="s">
        <v>7630</v>
      </c>
      <c r="BC1146" t="s">
        <v>325</v>
      </c>
      <c r="BD1146">
        <v>5</v>
      </c>
      <c r="BE1146" t="s">
        <v>323</v>
      </c>
      <c r="BG1146">
        <v>1145</v>
      </c>
      <c r="BH1146" t="s">
        <v>310</v>
      </c>
      <c r="BI1146" t="s">
        <v>333</v>
      </c>
    </row>
    <row r="1147" spans="1:61" x14ac:dyDescent="0.25">
      <c r="A1147" s="9">
        <v>1146</v>
      </c>
      <c r="B1147" s="9" t="s">
        <v>179</v>
      </c>
      <c r="C1147" s="9" t="s">
        <v>147</v>
      </c>
      <c r="D1147" s="9" t="s">
        <v>295</v>
      </c>
      <c r="E1147" s="9" t="s">
        <v>440</v>
      </c>
      <c r="F1147" s="9" t="s">
        <v>441</v>
      </c>
      <c r="G1147" s="9" t="s">
        <v>412</v>
      </c>
      <c r="H1147" s="9" t="s">
        <v>416</v>
      </c>
      <c r="I1147" s="9"/>
      <c r="J1147" s="45" t="s">
        <v>5703</v>
      </c>
      <c r="K1147" s="45"/>
      <c r="L1147" s="45"/>
      <c r="BB1147" t="s">
        <v>7631</v>
      </c>
      <c r="BC1147" t="s">
        <v>325</v>
      </c>
      <c r="BD1147">
        <v>6</v>
      </c>
      <c r="BE1147" t="s">
        <v>324</v>
      </c>
      <c r="BG1147">
        <v>1146</v>
      </c>
      <c r="BH1147" t="s">
        <v>311</v>
      </c>
      <c r="BI1147" t="s">
        <v>334</v>
      </c>
    </row>
    <row r="1148" spans="1:61" x14ac:dyDescent="0.25">
      <c r="A1148" s="9">
        <v>1147</v>
      </c>
      <c r="B1148" s="9" t="s">
        <v>180</v>
      </c>
      <c r="C1148" s="9" t="s">
        <v>148</v>
      </c>
      <c r="D1148" s="9" t="s">
        <v>296</v>
      </c>
      <c r="E1148" s="9" t="s">
        <v>440</v>
      </c>
      <c r="F1148" s="9" t="s">
        <v>441</v>
      </c>
      <c r="G1148" s="9" t="s">
        <v>413</v>
      </c>
      <c r="H1148" s="9" t="s">
        <v>412</v>
      </c>
      <c r="I1148" s="9"/>
      <c r="J1148" s="45" t="s">
        <v>696</v>
      </c>
      <c r="K1148" s="45"/>
      <c r="L1148" s="45"/>
      <c r="BB1148" t="s">
        <v>7632</v>
      </c>
      <c r="BC1148" t="s">
        <v>325</v>
      </c>
      <c r="BD1148">
        <v>7</v>
      </c>
      <c r="BE1148" t="s">
        <v>325</v>
      </c>
      <c r="BG1148">
        <v>1147</v>
      </c>
      <c r="BH1148" t="s">
        <v>312</v>
      </c>
      <c r="BI1148" t="s">
        <v>335</v>
      </c>
    </row>
    <row r="1149" spans="1:61" x14ac:dyDescent="0.25">
      <c r="A1149" s="9">
        <v>1148</v>
      </c>
      <c r="B1149" s="9" t="s">
        <v>181</v>
      </c>
      <c r="C1149" s="9" t="s">
        <v>149</v>
      </c>
      <c r="D1149" s="9" t="s">
        <v>297</v>
      </c>
      <c r="E1149" s="9" t="s">
        <v>442</v>
      </c>
      <c r="F1149" s="9" t="s">
        <v>443</v>
      </c>
      <c r="G1149" s="9" t="s">
        <v>422</v>
      </c>
      <c r="H1149" s="9" t="s">
        <v>423</v>
      </c>
      <c r="I1149" s="9"/>
      <c r="J1149" s="46" t="s">
        <v>5705</v>
      </c>
      <c r="K1149" s="45"/>
      <c r="L1149" s="45"/>
      <c r="BB1149" t="s">
        <v>7633</v>
      </c>
      <c r="BC1149" t="s">
        <v>325</v>
      </c>
      <c r="BD1149">
        <v>8</v>
      </c>
      <c r="BE1149" t="s">
        <v>326</v>
      </c>
      <c r="BG1149">
        <v>1148</v>
      </c>
      <c r="BH1149" t="s">
        <v>313</v>
      </c>
      <c r="BI1149" t="s">
        <v>336</v>
      </c>
    </row>
    <row r="1150" spans="1:61" x14ac:dyDescent="0.25">
      <c r="A1150" s="9">
        <v>1149</v>
      </c>
      <c r="B1150" s="9" t="s">
        <v>182</v>
      </c>
      <c r="C1150" s="9" t="s">
        <v>150</v>
      </c>
      <c r="D1150" s="9" t="s">
        <v>298</v>
      </c>
      <c r="E1150" s="9" t="s">
        <v>442</v>
      </c>
      <c r="F1150" s="9" t="s">
        <v>443</v>
      </c>
      <c r="G1150" s="9" t="s">
        <v>424</v>
      </c>
      <c r="H1150" s="9" t="s">
        <v>425</v>
      </c>
      <c r="I1150" s="9"/>
      <c r="J1150" s="45" t="s">
        <v>5703</v>
      </c>
      <c r="K1150" s="45"/>
      <c r="L1150" s="45"/>
      <c r="BB1150" t="s">
        <v>7634</v>
      </c>
      <c r="BC1150" t="s">
        <v>325</v>
      </c>
      <c r="BD1150">
        <v>9</v>
      </c>
      <c r="BE1150" t="s">
        <v>327</v>
      </c>
      <c r="BG1150">
        <v>1149</v>
      </c>
      <c r="BH1150" t="s">
        <v>314</v>
      </c>
      <c r="BI1150" t="s">
        <v>337</v>
      </c>
    </row>
    <row r="1151" spans="1:61" x14ac:dyDescent="0.25">
      <c r="A1151" s="9">
        <v>1150</v>
      </c>
      <c r="B1151" s="9" t="s">
        <v>183</v>
      </c>
      <c r="C1151" s="9" t="s">
        <v>151</v>
      </c>
      <c r="D1151" s="9" t="s">
        <v>299</v>
      </c>
      <c r="E1151" s="9" t="s">
        <v>444</v>
      </c>
      <c r="F1151" s="9" t="s">
        <v>445</v>
      </c>
      <c r="G1151" s="9" t="s">
        <v>425</v>
      </c>
      <c r="H1151" s="9" t="s">
        <v>424</v>
      </c>
      <c r="I1151" s="9"/>
      <c r="J1151" s="45" t="s">
        <v>696</v>
      </c>
      <c r="K1151" s="45"/>
      <c r="L1151" s="45"/>
      <c r="BB1151" t="s">
        <v>7635</v>
      </c>
      <c r="BC1151" t="s">
        <v>325</v>
      </c>
      <c r="BD1151">
        <v>10</v>
      </c>
      <c r="BE1151" t="s">
        <v>328</v>
      </c>
      <c r="BG1151">
        <v>1150</v>
      </c>
      <c r="BH1151" t="s">
        <v>315</v>
      </c>
      <c r="BI1151" t="s">
        <v>338</v>
      </c>
    </row>
    <row r="1152" spans="1:61" x14ac:dyDescent="0.25">
      <c r="A1152" s="9">
        <v>1151</v>
      </c>
      <c r="B1152" s="9" t="s">
        <v>184</v>
      </c>
      <c r="C1152" s="9" t="s">
        <v>152</v>
      </c>
      <c r="D1152" s="9" t="s">
        <v>300</v>
      </c>
      <c r="E1152" s="9" t="s">
        <v>444</v>
      </c>
      <c r="F1152" s="9" t="s">
        <v>445</v>
      </c>
      <c r="G1152" s="9" t="s">
        <v>423</v>
      </c>
      <c r="H1152" s="9" t="s">
        <v>422</v>
      </c>
      <c r="I1152" s="9"/>
      <c r="J1152" s="45" t="s">
        <v>5703</v>
      </c>
      <c r="K1152" s="45"/>
      <c r="L1152" s="45"/>
      <c r="BB1152" t="s">
        <v>7636</v>
      </c>
      <c r="BC1152" t="s">
        <v>325</v>
      </c>
      <c r="BD1152">
        <v>11</v>
      </c>
      <c r="BE1152" t="s">
        <v>329</v>
      </c>
      <c r="BG1152">
        <v>1151</v>
      </c>
      <c r="BH1152" t="s">
        <v>316</v>
      </c>
      <c r="BI1152" t="s">
        <v>339</v>
      </c>
    </row>
    <row r="1153" spans="1:61" x14ac:dyDescent="0.25">
      <c r="A1153" s="9">
        <v>1152</v>
      </c>
      <c r="B1153" s="9" t="s">
        <v>185</v>
      </c>
      <c r="C1153" s="9" t="s">
        <v>153</v>
      </c>
      <c r="D1153" s="9" t="s">
        <v>301</v>
      </c>
      <c r="E1153" s="9" t="s">
        <v>446</v>
      </c>
      <c r="F1153" s="9" t="s">
        <v>447</v>
      </c>
      <c r="G1153" s="9" t="s">
        <v>412</v>
      </c>
      <c r="H1153" s="9" t="s">
        <v>413</v>
      </c>
      <c r="I1153" s="9"/>
      <c r="J1153" s="46" t="s">
        <v>5705</v>
      </c>
      <c r="K1153" s="45"/>
      <c r="L1153" s="45"/>
      <c r="BB1153" t="s">
        <v>7637</v>
      </c>
      <c r="BC1153" t="s">
        <v>325</v>
      </c>
      <c r="BD1153">
        <v>12</v>
      </c>
      <c r="BE1153" t="s">
        <v>330</v>
      </c>
      <c r="BG1153">
        <v>1152</v>
      </c>
      <c r="BH1153" t="s">
        <v>317</v>
      </c>
      <c r="BI1153" t="s">
        <v>340</v>
      </c>
    </row>
    <row r="1154" spans="1:61" x14ac:dyDescent="0.25">
      <c r="A1154" s="9">
        <v>1153</v>
      </c>
      <c r="B1154" s="9" t="s">
        <v>186</v>
      </c>
      <c r="C1154" s="9" t="s">
        <v>154</v>
      </c>
      <c r="D1154" s="9" t="s">
        <v>302</v>
      </c>
      <c r="E1154" s="9" t="s">
        <v>446</v>
      </c>
      <c r="F1154" s="9" t="s">
        <v>447</v>
      </c>
      <c r="G1154" s="9" t="s">
        <v>416</v>
      </c>
      <c r="H1154" s="9" t="s">
        <v>412</v>
      </c>
      <c r="I1154" s="9"/>
      <c r="J1154" s="45" t="s">
        <v>696</v>
      </c>
      <c r="K1154" s="45"/>
      <c r="L1154" s="45"/>
      <c r="BB1154" t="s">
        <v>7638</v>
      </c>
      <c r="BC1154" t="s">
        <v>326</v>
      </c>
      <c r="BD1154">
        <v>1</v>
      </c>
      <c r="BE1154" t="s">
        <v>331</v>
      </c>
      <c r="BG1154">
        <v>1153</v>
      </c>
      <c r="BH1154" t="s">
        <v>318</v>
      </c>
      <c r="BI1154" t="s">
        <v>341</v>
      </c>
    </row>
    <row r="1155" spans="1:61" x14ac:dyDescent="0.25">
      <c r="A1155" s="9">
        <v>1154</v>
      </c>
      <c r="B1155" s="9" t="s">
        <v>176</v>
      </c>
      <c r="C1155" s="9" t="s">
        <v>155</v>
      </c>
      <c r="D1155" s="9" t="s">
        <v>303</v>
      </c>
      <c r="E1155" s="9" t="s">
        <v>448</v>
      </c>
      <c r="F1155" s="9" t="s">
        <v>449</v>
      </c>
      <c r="G1155" s="9" t="s">
        <v>417</v>
      </c>
      <c r="H1155" s="9" t="s">
        <v>417</v>
      </c>
      <c r="I1155" s="9"/>
      <c r="J1155" s="45" t="s">
        <v>5703</v>
      </c>
      <c r="K1155" s="45"/>
      <c r="L1155" s="45"/>
      <c r="BB1155" t="s">
        <v>7639</v>
      </c>
      <c r="BC1155" t="s">
        <v>326</v>
      </c>
      <c r="BD1155">
        <v>2</v>
      </c>
      <c r="BE1155" t="s">
        <v>332</v>
      </c>
      <c r="BG1155">
        <v>1154</v>
      </c>
      <c r="BH1155" t="s">
        <v>319</v>
      </c>
      <c r="BI1155" t="s">
        <v>342</v>
      </c>
    </row>
    <row r="1156" spans="1:61" x14ac:dyDescent="0.25">
      <c r="A1156" s="9">
        <v>1155</v>
      </c>
      <c r="B1156" s="9" t="s">
        <v>177</v>
      </c>
      <c r="C1156" s="9" t="s">
        <v>156</v>
      </c>
      <c r="D1156" s="9" t="s">
        <v>304</v>
      </c>
      <c r="E1156" s="9" t="s">
        <v>448</v>
      </c>
      <c r="F1156" s="9" t="s">
        <v>449</v>
      </c>
      <c r="G1156" s="9" t="s">
        <v>412</v>
      </c>
      <c r="H1156" s="9" t="s">
        <v>416</v>
      </c>
      <c r="I1156" s="9"/>
      <c r="J1156" s="45" t="s">
        <v>696</v>
      </c>
      <c r="K1156" s="45"/>
      <c r="L1156" s="45"/>
      <c r="BB1156" t="s">
        <v>7640</v>
      </c>
      <c r="BC1156" t="s">
        <v>326</v>
      </c>
      <c r="BD1156">
        <v>3</v>
      </c>
      <c r="BE1156" t="s">
        <v>333</v>
      </c>
      <c r="BG1156">
        <v>1155</v>
      </c>
      <c r="BH1156" t="s">
        <v>320</v>
      </c>
      <c r="BI1156" t="s">
        <v>343</v>
      </c>
    </row>
    <row r="1157" spans="1:61" x14ac:dyDescent="0.25">
      <c r="A1157" s="9">
        <v>1156</v>
      </c>
      <c r="B1157" s="9" t="s">
        <v>179</v>
      </c>
      <c r="C1157" s="9" t="s">
        <v>157</v>
      </c>
      <c r="D1157" s="9" t="s">
        <v>305</v>
      </c>
      <c r="E1157" s="9" t="s">
        <v>450</v>
      </c>
      <c r="F1157" s="9" t="s">
        <v>451</v>
      </c>
      <c r="G1157" s="9" t="s">
        <v>413</v>
      </c>
      <c r="H1157" s="9" t="s">
        <v>412</v>
      </c>
      <c r="I1157" s="9"/>
      <c r="J1157" s="46" t="s">
        <v>5705</v>
      </c>
      <c r="K1157" s="45"/>
      <c r="L1157" s="45"/>
      <c r="BB1157" t="s">
        <v>7641</v>
      </c>
      <c r="BC1157" t="s">
        <v>326</v>
      </c>
      <c r="BD1157">
        <v>4</v>
      </c>
      <c r="BE1157" t="s">
        <v>334</v>
      </c>
      <c r="BG1157">
        <v>1156</v>
      </c>
      <c r="BH1157" t="s">
        <v>321</v>
      </c>
      <c r="BI1157" t="s">
        <v>344</v>
      </c>
    </row>
    <row r="1158" spans="1:61" x14ac:dyDescent="0.25">
      <c r="A1158" s="9">
        <v>1157</v>
      </c>
      <c r="B1158" s="9" t="s">
        <v>180</v>
      </c>
      <c r="C1158" s="9" t="s">
        <v>158</v>
      </c>
      <c r="D1158" s="9" t="s">
        <v>306</v>
      </c>
      <c r="E1158" s="9" t="s">
        <v>450</v>
      </c>
      <c r="F1158" s="9" t="s">
        <v>451</v>
      </c>
      <c r="G1158" s="9" t="s">
        <v>422</v>
      </c>
      <c r="H1158" s="9" t="s">
        <v>423</v>
      </c>
      <c r="I1158" s="9"/>
      <c r="J1158" s="45" t="s">
        <v>5703</v>
      </c>
      <c r="K1158" s="45"/>
      <c r="L1158" s="45"/>
      <c r="BB1158" t="s">
        <v>7642</v>
      </c>
      <c r="BC1158" t="s">
        <v>326</v>
      </c>
      <c r="BD1158">
        <v>5</v>
      </c>
      <c r="BE1158" t="s">
        <v>335</v>
      </c>
      <c r="BG1158">
        <v>1157</v>
      </c>
      <c r="BH1158" t="s">
        <v>322</v>
      </c>
      <c r="BI1158" t="s">
        <v>345</v>
      </c>
    </row>
    <row r="1159" spans="1:61" x14ac:dyDescent="0.25">
      <c r="A1159" s="9">
        <v>1158</v>
      </c>
      <c r="B1159" s="9" t="s">
        <v>181</v>
      </c>
      <c r="C1159" s="9" t="s">
        <v>147</v>
      </c>
      <c r="D1159" s="9" t="s">
        <v>307</v>
      </c>
      <c r="E1159" s="9" t="s">
        <v>452</v>
      </c>
      <c r="F1159" s="9" t="s">
        <v>453</v>
      </c>
      <c r="G1159" s="9" t="s">
        <v>424</v>
      </c>
      <c r="H1159" s="9" t="s">
        <v>425</v>
      </c>
      <c r="I1159" s="9"/>
      <c r="J1159" s="45" t="s">
        <v>696</v>
      </c>
      <c r="K1159" s="45"/>
      <c r="L1159" s="45"/>
      <c r="BB1159" t="s">
        <v>7643</v>
      </c>
      <c r="BC1159" t="s">
        <v>326</v>
      </c>
      <c r="BD1159">
        <v>6</v>
      </c>
      <c r="BE1159" t="s">
        <v>336</v>
      </c>
      <c r="BG1159">
        <v>1158</v>
      </c>
      <c r="BH1159" t="s">
        <v>323</v>
      </c>
      <c r="BI1159" t="s">
        <v>346</v>
      </c>
    </row>
    <row r="1160" spans="1:61" x14ac:dyDescent="0.25">
      <c r="A1160" s="9">
        <v>1159</v>
      </c>
      <c r="B1160" s="9" t="s">
        <v>182</v>
      </c>
      <c r="C1160" s="9" t="s">
        <v>148</v>
      </c>
      <c r="D1160" s="9" t="s">
        <v>308</v>
      </c>
      <c r="E1160" s="9" t="s">
        <v>452</v>
      </c>
      <c r="F1160" s="9" t="s">
        <v>453</v>
      </c>
      <c r="G1160" s="9" t="s">
        <v>425</v>
      </c>
      <c r="H1160" s="9" t="s">
        <v>424</v>
      </c>
      <c r="I1160" s="9"/>
      <c r="J1160" s="45" t="s">
        <v>5703</v>
      </c>
      <c r="K1160" s="45"/>
      <c r="L1160" s="45"/>
      <c r="BB1160" t="s">
        <v>7644</v>
      </c>
      <c r="BC1160" t="s">
        <v>326</v>
      </c>
      <c r="BD1160">
        <v>7</v>
      </c>
      <c r="BE1160" t="s">
        <v>337</v>
      </c>
      <c r="BG1160">
        <v>1159</v>
      </c>
      <c r="BH1160" t="s">
        <v>324</v>
      </c>
      <c r="BI1160" t="s">
        <v>347</v>
      </c>
    </row>
    <row r="1161" spans="1:61" x14ac:dyDescent="0.25">
      <c r="A1161" s="9">
        <v>1160</v>
      </c>
      <c r="B1161" s="9" t="s">
        <v>183</v>
      </c>
      <c r="C1161" s="9" t="s">
        <v>149</v>
      </c>
      <c r="D1161" s="9" t="s">
        <v>309</v>
      </c>
      <c r="E1161" s="9" t="s">
        <v>454</v>
      </c>
      <c r="F1161" s="9" t="s">
        <v>455</v>
      </c>
      <c r="G1161" s="9" t="s">
        <v>423</v>
      </c>
      <c r="H1161" s="9" t="s">
        <v>422</v>
      </c>
      <c r="I1161" s="9"/>
      <c r="J1161" s="46" t="s">
        <v>5705</v>
      </c>
      <c r="K1161" s="45"/>
      <c r="L1161" s="45"/>
      <c r="BB1161" t="s">
        <v>7645</v>
      </c>
      <c r="BC1161" t="s">
        <v>326</v>
      </c>
      <c r="BD1161">
        <v>8</v>
      </c>
      <c r="BE1161" t="s">
        <v>338</v>
      </c>
      <c r="BG1161">
        <v>1160</v>
      </c>
      <c r="BH1161" t="s">
        <v>325</v>
      </c>
      <c r="BI1161" t="s">
        <v>348</v>
      </c>
    </row>
    <row r="1162" spans="1:61" x14ac:dyDescent="0.25">
      <c r="A1162" s="9">
        <v>1161</v>
      </c>
      <c r="B1162" s="9" t="s">
        <v>184</v>
      </c>
      <c r="C1162" s="9" t="s">
        <v>150</v>
      </c>
      <c r="D1162" s="9" t="s">
        <v>310</v>
      </c>
      <c r="E1162" s="9" t="s">
        <v>454</v>
      </c>
      <c r="F1162" s="9" t="s">
        <v>455</v>
      </c>
      <c r="G1162" s="9" t="s">
        <v>412</v>
      </c>
      <c r="H1162" s="9" t="s">
        <v>413</v>
      </c>
      <c r="I1162" s="9"/>
      <c r="J1162" s="45" t="s">
        <v>696</v>
      </c>
      <c r="K1162" s="45"/>
      <c r="L1162" s="45"/>
      <c r="BB1162" t="s">
        <v>7646</v>
      </c>
      <c r="BC1162" t="s">
        <v>326</v>
      </c>
      <c r="BD1162">
        <v>9</v>
      </c>
      <c r="BE1162" t="s">
        <v>339</v>
      </c>
      <c r="BG1162">
        <v>1161</v>
      </c>
      <c r="BH1162" t="s">
        <v>326</v>
      </c>
      <c r="BI1162" t="s">
        <v>349</v>
      </c>
    </row>
    <row r="1163" spans="1:61" x14ac:dyDescent="0.25">
      <c r="A1163" s="9">
        <v>1162</v>
      </c>
      <c r="B1163" s="9" t="s">
        <v>185</v>
      </c>
      <c r="C1163" s="9" t="s">
        <v>151</v>
      </c>
      <c r="D1163" s="9" t="s">
        <v>311</v>
      </c>
      <c r="E1163" s="9" t="s">
        <v>456</v>
      </c>
      <c r="F1163" s="9" t="s">
        <v>457</v>
      </c>
      <c r="G1163" s="9" t="s">
        <v>416</v>
      </c>
      <c r="H1163" s="9" t="s">
        <v>412</v>
      </c>
      <c r="I1163" s="9"/>
      <c r="J1163" s="45" t="s">
        <v>5703</v>
      </c>
      <c r="K1163" s="45"/>
      <c r="L1163" s="45"/>
      <c r="BB1163" t="s">
        <v>7647</v>
      </c>
      <c r="BC1163" t="s">
        <v>326</v>
      </c>
      <c r="BD1163">
        <v>10</v>
      </c>
      <c r="BE1163" t="s">
        <v>340</v>
      </c>
      <c r="BG1163">
        <v>1162</v>
      </c>
      <c r="BH1163" t="s">
        <v>327</v>
      </c>
      <c r="BI1163" t="s">
        <v>350</v>
      </c>
    </row>
    <row r="1164" spans="1:61" x14ac:dyDescent="0.25">
      <c r="A1164" s="9">
        <v>1163</v>
      </c>
      <c r="B1164" s="9" t="s">
        <v>186</v>
      </c>
      <c r="C1164" s="9" t="s">
        <v>152</v>
      </c>
      <c r="D1164" s="9" t="s">
        <v>312</v>
      </c>
      <c r="E1164" s="9" t="s">
        <v>456</v>
      </c>
      <c r="F1164" s="9" t="s">
        <v>457</v>
      </c>
      <c r="G1164" s="9" t="s">
        <v>417</v>
      </c>
      <c r="H1164" s="9" t="s">
        <v>417</v>
      </c>
      <c r="I1164" s="9"/>
      <c r="J1164" s="45" t="s">
        <v>696</v>
      </c>
      <c r="K1164" s="45"/>
      <c r="L1164" s="45"/>
      <c r="BB1164" t="s">
        <v>7648</v>
      </c>
      <c r="BC1164" t="s">
        <v>326</v>
      </c>
      <c r="BD1164">
        <v>11</v>
      </c>
      <c r="BE1164" t="s">
        <v>341</v>
      </c>
      <c r="BG1164">
        <v>1163</v>
      </c>
      <c r="BH1164" t="s">
        <v>328</v>
      </c>
      <c r="BI1164" t="s">
        <v>351</v>
      </c>
    </row>
    <row r="1165" spans="1:61" x14ac:dyDescent="0.25">
      <c r="A1165" s="9">
        <v>1164</v>
      </c>
      <c r="B1165" s="9" t="s">
        <v>176</v>
      </c>
      <c r="C1165" s="9" t="s">
        <v>153</v>
      </c>
      <c r="D1165" s="9" t="s">
        <v>313</v>
      </c>
      <c r="E1165" s="9" t="s">
        <v>458</v>
      </c>
      <c r="F1165" s="9" t="s">
        <v>459</v>
      </c>
      <c r="G1165" s="9" t="s">
        <v>412</v>
      </c>
      <c r="H1165" s="9" t="s">
        <v>416</v>
      </c>
      <c r="I1165" s="9"/>
      <c r="J1165" s="46" t="s">
        <v>5705</v>
      </c>
      <c r="K1165" s="45"/>
      <c r="L1165" s="45"/>
      <c r="BB1165" t="s">
        <v>7649</v>
      </c>
      <c r="BC1165" t="s">
        <v>326</v>
      </c>
      <c r="BD1165">
        <v>12</v>
      </c>
      <c r="BE1165" t="s">
        <v>342</v>
      </c>
      <c r="BG1165">
        <v>1164</v>
      </c>
      <c r="BH1165" t="s">
        <v>329</v>
      </c>
      <c r="BI1165" t="s">
        <v>352</v>
      </c>
    </row>
    <row r="1166" spans="1:61" x14ac:dyDescent="0.25">
      <c r="A1166" s="9">
        <v>1165</v>
      </c>
      <c r="B1166" s="9" t="s">
        <v>177</v>
      </c>
      <c r="C1166" s="9" t="s">
        <v>154</v>
      </c>
      <c r="D1166" s="9" t="s">
        <v>314</v>
      </c>
      <c r="E1166" s="9" t="s">
        <v>458</v>
      </c>
      <c r="F1166" s="9" t="s">
        <v>459</v>
      </c>
      <c r="G1166" s="9" t="s">
        <v>413</v>
      </c>
      <c r="H1166" s="9" t="s">
        <v>412</v>
      </c>
      <c r="I1166" s="9"/>
      <c r="J1166" s="45" t="s">
        <v>5703</v>
      </c>
      <c r="K1166" s="45"/>
      <c r="L1166" s="45"/>
      <c r="BB1166" t="s">
        <v>7650</v>
      </c>
      <c r="BC1166" t="s">
        <v>327</v>
      </c>
      <c r="BD1166">
        <v>1</v>
      </c>
      <c r="BE1166" t="s">
        <v>343</v>
      </c>
      <c r="BG1166">
        <v>1165</v>
      </c>
      <c r="BH1166" t="s">
        <v>330</v>
      </c>
      <c r="BI1166" t="s">
        <v>293</v>
      </c>
    </row>
    <row r="1167" spans="1:61" x14ac:dyDescent="0.25">
      <c r="A1167" s="9">
        <v>1166</v>
      </c>
      <c r="B1167" s="9" t="s">
        <v>179</v>
      </c>
      <c r="C1167" s="9" t="s">
        <v>155</v>
      </c>
      <c r="D1167" s="9" t="s">
        <v>315</v>
      </c>
      <c r="E1167" s="9" t="s">
        <v>460</v>
      </c>
      <c r="F1167" s="9" t="s">
        <v>461</v>
      </c>
      <c r="G1167" s="9" t="s">
        <v>422</v>
      </c>
      <c r="H1167" s="9" t="s">
        <v>423</v>
      </c>
      <c r="I1167" s="9"/>
      <c r="J1167" s="45" t="s">
        <v>696</v>
      </c>
      <c r="K1167" s="45"/>
      <c r="L1167" s="45"/>
      <c r="BB1167" t="s">
        <v>7651</v>
      </c>
      <c r="BC1167" t="s">
        <v>327</v>
      </c>
      <c r="BD1167">
        <v>2</v>
      </c>
      <c r="BE1167" t="s">
        <v>344</v>
      </c>
      <c r="BG1167">
        <v>1166</v>
      </c>
      <c r="BH1167" t="s">
        <v>331</v>
      </c>
      <c r="BI1167" t="s">
        <v>294</v>
      </c>
    </row>
    <row r="1168" spans="1:61" x14ac:dyDescent="0.25">
      <c r="A1168" s="9">
        <v>1167</v>
      </c>
      <c r="B1168" s="9" t="s">
        <v>180</v>
      </c>
      <c r="C1168" s="9" t="s">
        <v>156</v>
      </c>
      <c r="D1168" s="9" t="s">
        <v>316</v>
      </c>
      <c r="E1168" s="9" t="s">
        <v>460</v>
      </c>
      <c r="F1168" s="9" t="s">
        <v>461</v>
      </c>
      <c r="G1168" s="9" t="s">
        <v>424</v>
      </c>
      <c r="H1168" s="9" t="s">
        <v>425</v>
      </c>
      <c r="I1168" s="9"/>
      <c r="J1168" s="45" t="s">
        <v>696</v>
      </c>
      <c r="K1168" s="45"/>
      <c r="L1168" s="45"/>
      <c r="BB1168" t="s">
        <v>7652</v>
      </c>
      <c r="BC1168" t="s">
        <v>327</v>
      </c>
      <c r="BD1168">
        <v>3</v>
      </c>
      <c r="BE1168" t="s">
        <v>345</v>
      </c>
      <c r="BG1168">
        <v>1167</v>
      </c>
      <c r="BH1168" t="s">
        <v>332</v>
      </c>
      <c r="BI1168" t="s">
        <v>295</v>
      </c>
    </row>
    <row r="1169" spans="1:61" x14ac:dyDescent="0.25">
      <c r="A1169" s="9">
        <v>1168</v>
      </c>
      <c r="B1169" s="9" t="s">
        <v>181</v>
      </c>
      <c r="C1169" s="9" t="s">
        <v>157</v>
      </c>
      <c r="D1169" s="9" t="s">
        <v>317</v>
      </c>
      <c r="E1169" s="9" t="s">
        <v>462</v>
      </c>
      <c r="F1169" s="9" t="s">
        <v>463</v>
      </c>
      <c r="G1169" s="9" t="s">
        <v>425</v>
      </c>
      <c r="H1169" s="9" t="s">
        <v>424</v>
      </c>
      <c r="I1169" s="9"/>
      <c r="J1169" s="45" t="s">
        <v>5704</v>
      </c>
      <c r="K1169" s="45"/>
      <c r="L1169" s="45"/>
      <c r="BB1169" t="s">
        <v>7653</v>
      </c>
      <c r="BC1169" t="s">
        <v>327</v>
      </c>
      <c r="BD1169">
        <v>4</v>
      </c>
      <c r="BE1169" t="s">
        <v>346</v>
      </c>
      <c r="BG1169">
        <v>1168</v>
      </c>
      <c r="BH1169" t="s">
        <v>333</v>
      </c>
      <c r="BI1169" t="s">
        <v>296</v>
      </c>
    </row>
    <row r="1170" spans="1:61" x14ac:dyDescent="0.25">
      <c r="A1170" s="9">
        <v>1169</v>
      </c>
      <c r="B1170" s="9" t="s">
        <v>182</v>
      </c>
      <c r="C1170" s="9" t="s">
        <v>158</v>
      </c>
      <c r="D1170" s="9" t="s">
        <v>318</v>
      </c>
      <c r="E1170" s="9" t="s">
        <v>462</v>
      </c>
      <c r="F1170" s="9" t="s">
        <v>463</v>
      </c>
      <c r="G1170" s="9" t="s">
        <v>423</v>
      </c>
      <c r="H1170" s="9" t="s">
        <v>422</v>
      </c>
      <c r="I1170" s="9"/>
      <c r="J1170" s="45" t="s">
        <v>696</v>
      </c>
      <c r="K1170" s="45"/>
      <c r="L1170" s="45"/>
      <c r="BB1170" t="s">
        <v>7654</v>
      </c>
      <c r="BC1170" t="s">
        <v>327</v>
      </c>
      <c r="BD1170">
        <v>5</v>
      </c>
      <c r="BE1170" t="s">
        <v>347</v>
      </c>
      <c r="BG1170">
        <v>1169</v>
      </c>
      <c r="BH1170" t="s">
        <v>334</v>
      </c>
      <c r="BI1170" t="s">
        <v>297</v>
      </c>
    </row>
    <row r="1171" spans="1:61" x14ac:dyDescent="0.25">
      <c r="A1171" s="9">
        <v>1170</v>
      </c>
      <c r="B1171" s="9" t="s">
        <v>183</v>
      </c>
      <c r="C1171" s="9" t="s">
        <v>147</v>
      </c>
      <c r="D1171" s="9" t="s">
        <v>319</v>
      </c>
      <c r="E1171" s="9" t="s">
        <v>464</v>
      </c>
      <c r="F1171" s="9" t="s">
        <v>465</v>
      </c>
      <c r="G1171" s="9" t="s">
        <v>412</v>
      </c>
      <c r="H1171" s="9" t="s">
        <v>413</v>
      </c>
      <c r="I1171" s="9"/>
      <c r="J1171" s="45" t="s">
        <v>5703</v>
      </c>
      <c r="K1171" s="45"/>
      <c r="L1171" s="45"/>
      <c r="BB1171" t="s">
        <v>7655</v>
      </c>
      <c r="BC1171" t="s">
        <v>327</v>
      </c>
      <c r="BD1171">
        <v>6</v>
      </c>
      <c r="BE1171" t="s">
        <v>348</v>
      </c>
      <c r="BG1171">
        <v>1170</v>
      </c>
      <c r="BH1171" t="s">
        <v>335</v>
      </c>
      <c r="BI1171" t="s">
        <v>298</v>
      </c>
    </row>
    <row r="1172" spans="1:61" x14ac:dyDescent="0.25">
      <c r="A1172" s="9">
        <v>1171</v>
      </c>
      <c r="B1172" s="9" t="s">
        <v>184</v>
      </c>
      <c r="C1172" s="9" t="s">
        <v>148</v>
      </c>
      <c r="D1172" s="9" t="s">
        <v>320</v>
      </c>
      <c r="E1172" s="9" t="s">
        <v>464</v>
      </c>
      <c r="F1172" s="9" t="s">
        <v>465</v>
      </c>
      <c r="G1172" s="9" t="s">
        <v>416</v>
      </c>
      <c r="H1172" s="9" t="s">
        <v>412</v>
      </c>
      <c r="I1172" s="9"/>
      <c r="J1172" s="45" t="s">
        <v>696</v>
      </c>
      <c r="K1172" s="45"/>
      <c r="L1172" s="45"/>
      <c r="BB1172" t="s">
        <v>7656</v>
      </c>
      <c r="BC1172" t="s">
        <v>327</v>
      </c>
      <c r="BD1172">
        <v>7</v>
      </c>
      <c r="BE1172" t="s">
        <v>349</v>
      </c>
      <c r="BG1172">
        <v>1171</v>
      </c>
      <c r="BH1172" t="s">
        <v>336</v>
      </c>
      <c r="BI1172" t="s">
        <v>299</v>
      </c>
    </row>
    <row r="1173" spans="1:61" x14ac:dyDescent="0.25">
      <c r="A1173" s="9">
        <v>1172</v>
      </c>
      <c r="B1173" s="9" t="s">
        <v>185</v>
      </c>
      <c r="C1173" s="9" t="s">
        <v>149</v>
      </c>
      <c r="D1173" s="9" t="s">
        <v>321</v>
      </c>
      <c r="E1173" s="9" t="s">
        <v>466</v>
      </c>
      <c r="F1173" s="9" t="s">
        <v>467</v>
      </c>
      <c r="G1173" s="9" t="s">
        <v>417</v>
      </c>
      <c r="H1173" s="9" t="s">
        <v>417</v>
      </c>
      <c r="I1173" s="9"/>
      <c r="J1173" s="46" t="s">
        <v>5705</v>
      </c>
      <c r="K1173" s="45"/>
      <c r="L1173" s="45"/>
      <c r="BB1173" t="s">
        <v>7657</v>
      </c>
      <c r="BC1173" t="s">
        <v>327</v>
      </c>
      <c r="BD1173">
        <v>8</v>
      </c>
      <c r="BE1173" t="s">
        <v>350</v>
      </c>
      <c r="BG1173">
        <v>1172</v>
      </c>
      <c r="BH1173" t="s">
        <v>337</v>
      </c>
      <c r="BI1173" t="s">
        <v>300</v>
      </c>
    </row>
    <row r="1174" spans="1:61" x14ac:dyDescent="0.25">
      <c r="A1174" s="9">
        <v>1173</v>
      </c>
      <c r="B1174" s="9" t="s">
        <v>186</v>
      </c>
      <c r="C1174" s="9" t="s">
        <v>150</v>
      </c>
      <c r="D1174" s="9" t="s">
        <v>322</v>
      </c>
      <c r="E1174" s="9" t="s">
        <v>466</v>
      </c>
      <c r="F1174" s="9" t="s">
        <v>467</v>
      </c>
      <c r="G1174" s="9" t="s">
        <v>412</v>
      </c>
      <c r="H1174" s="9" t="s">
        <v>416</v>
      </c>
      <c r="I1174" s="9"/>
      <c r="J1174" s="45" t="s">
        <v>5703</v>
      </c>
      <c r="K1174" s="45"/>
      <c r="L1174" s="45"/>
      <c r="BB1174" t="s">
        <v>7658</v>
      </c>
      <c r="BC1174" t="s">
        <v>327</v>
      </c>
      <c r="BD1174">
        <v>9</v>
      </c>
      <c r="BE1174" t="s">
        <v>351</v>
      </c>
      <c r="BG1174">
        <v>1173</v>
      </c>
      <c r="BH1174" t="s">
        <v>338</v>
      </c>
      <c r="BI1174" t="s">
        <v>301</v>
      </c>
    </row>
    <row r="1175" spans="1:61" x14ac:dyDescent="0.25">
      <c r="A1175" s="9">
        <v>1174</v>
      </c>
      <c r="B1175" s="9" t="s">
        <v>176</v>
      </c>
      <c r="C1175" s="9" t="s">
        <v>151</v>
      </c>
      <c r="D1175" s="9" t="s">
        <v>323</v>
      </c>
      <c r="E1175" s="9" t="s">
        <v>468</v>
      </c>
      <c r="F1175" s="9" t="s">
        <v>469</v>
      </c>
      <c r="G1175" s="9" t="s">
        <v>413</v>
      </c>
      <c r="H1175" s="9" t="s">
        <v>412</v>
      </c>
      <c r="I1175" s="9"/>
      <c r="J1175" s="45" t="s">
        <v>696</v>
      </c>
      <c r="K1175" s="45"/>
      <c r="L1175" s="45"/>
      <c r="BB1175" t="s">
        <v>7659</v>
      </c>
      <c r="BC1175" t="s">
        <v>327</v>
      </c>
      <c r="BD1175">
        <v>10</v>
      </c>
      <c r="BE1175" t="s">
        <v>352</v>
      </c>
      <c r="BG1175">
        <v>1174</v>
      </c>
      <c r="BH1175" t="s">
        <v>339</v>
      </c>
      <c r="BI1175" t="s">
        <v>302</v>
      </c>
    </row>
    <row r="1176" spans="1:61" x14ac:dyDescent="0.25">
      <c r="A1176" s="9">
        <v>1175</v>
      </c>
      <c r="B1176" s="9" t="s">
        <v>177</v>
      </c>
      <c r="C1176" s="9" t="s">
        <v>152</v>
      </c>
      <c r="D1176" s="9" t="s">
        <v>324</v>
      </c>
      <c r="E1176" s="9" t="s">
        <v>468</v>
      </c>
      <c r="F1176" s="9" t="s">
        <v>469</v>
      </c>
      <c r="G1176" s="9" t="s">
        <v>422</v>
      </c>
      <c r="H1176" s="9" t="s">
        <v>423</v>
      </c>
      <c r="I1176" s="9"/>
      <c r="J1176" s="45" t="s">
        <v>696</v>
      </c>
      <c r="K1176" s="45"/>
      <c r="L1176" s="45"/>
      <c r="BB1176" t="s">
        <v>7660</v>
      </c>
      <c r="BC1176" t="s">
        <v>327</v>
      </c>
      <c r="BD1176">
        <v>11</v>
      </c>
      <c r="BE1176" t="s">
        <v>293</v>
      </c>
      <c r="BG1176">
        <v>1175</v>
      </c>
      <c r="BH1176" t="s">
        <v>340</v>
      </c>
      <c r="BI1176" t="s">
        <v>303</v>
      </c>
    </row>
    <row r="1177" spans="1:61" x14ac:dyDescent="0.25">
      <c r="A1177" s="9">
        <v>1176</v>
      </c>
      <c r="B1177" s="9" t="s">
        <v>179</v>
      </c>
      <c r="C1177" s="9" t="s">
        <v>153</v>
      </c>
      <c r="D1177" s="9" t="s">
        <v>325</v>
      </c>
      <c r="E1177" s="9" t="s">
        <v>470</v>
      </c>
      <c r="F1177" s="3" t="s">
        <v>5707</v>
      </c>
      <c r="G1177" s="9" t="s">
        <v>424</v>
      </c>
      <c r="H1177" s="9" t="s">
        <v>425</v>
      </c>
      <c r="I1177" s="9"/>
      <c r="J1177" s="45" t="s">
        <v>5704</v>
      </c>
      <c r="K1177" s="45"/>
      <c r="L1177" s="45"/>
      <c r="BB1177" t="s">
        <v>7661</v>
      </c>
      <c r="BC1177" t="s">
        <v>327</v>
      </c>
      <c r="BD1177">
        <v>12</v>
      </c>
      <c r="BE1177" t="s">
        <v>294</v>
      </c>
      <c r="BG1177">
        <v>1176</v>
      </c>
      <c r="BH1177" t="s">
        <v>341</v>
      </c>
      <c r="BI1177" t="s">
        <v>304</v>
      </c>
    </row>
    <row r="1178" spans="1:61" x14ac:dyDescent="0.25">
      <c r="A1178" s="9">
        <v>1177</v>
      </c>
      <c r="B1178" s="9" t="s">
        <v>180</v>
      </c>
      <c r="C1178" s="9" t="s">
        <v>154</v>
      </c>
      <c r="D1178" s="9" t="s">
        <v>326</v>
      </c>
      <c r="E1178" s="9" t="s">
        <v>470</v>
      </c>
      <c r="F1178" s="3" t="s">
        <v>5707</v>
      </c>
      <c r="G1178" s="9" t="s">
        <v>425</v>
      </c>
      <c r="H1178" s="9" t="s">
        <v>424</v>
      </c>
      <c r="I1178" s="9"/>
      <c r="J1178" s="45" t="s">
        <v>696</v>
      </c>
      <c r="K1178" s="45"/>
      <c r="L1178" s="45"/>
      <c r="BB1178" t="s">
        <v>7662</v>
      </c>
      <c r="BC1178" t="s">
        <v>328</v>
      </c>
      <c r="BD1178">
        <v>1</v>
      </c>
      <c r="BE1178" t="s">
        <v>295</v>
      </c>
      <c r="BG1178">
        <v>1177</v>
      </c>
      <c r="BH1178" t="s">
        <v>342</v>
      </c>
      <c r="BI1178" t="s">
        <v>305</v>
      </c>
    </row>
    <row r="1179" spans="1:61" x14ac:dyDescent="0.25">
      <c r="A1179" s="9">
        <v>1178</v>
      </c>
      <c r="B1179" s="9" t="s">
        <v>181</v>
      </c>
      <c r="C1179" s="9" t="s">
        <v>155</v>
      </c>
      <c r="D1179" s="9" t="s">
        <v>327</v>
      </c>
      <c r="E1179" s="9" t="s">
        <v>471</v>
      </c>
      <c r="F1179" s="9" t="s">
        <v>472</v>
      </c>
      <c r="G1179" s="9" t="s">
        <v>423</v>
      </c>
      <c r="H1179" s="9" t="s">
        <v>422</v>
      </c>
      <c r="I1179" s="9"/>
      <c r="J1179" s="45" t="s">
        <v>5703</v>
      </c>
      <c r="K1179" s="45"/>
      <c r="L1179" s="45"/>
      <c r="BB1179" t="s">
        <v>7663</v>
      </c>
      <c r="BC1179" t="s">
        <v>328</v>
      </c>
      <c r="BD1179">
        <v>2</v>
      </c>
      <c r="BE1179" t="s">
        <v>296</v>
      </c>
      <c r="BG1179">
        <v>1178</v>
      </c>
      <c r="BH1179" t="s">
        <v>343</v>
      </c>
      <c r="BI1179" t="s">
        <v>306</v>
      </c>
    </row>
    <row r="1180" spans="1:61" x14ac:dyDescent="0.25">
      <c r="A1180" s="9">
        <v>1179</v>
      </c>
      <c r="B1180" s="9" t="s">
        <v>182</v>
      </c>
      <c r="C1180" s="9" t="s">
        <v>156</v>
      </c>
      <c r="D1180" s="9" t="s">
        <v>328</v>
      </c>
      <c r="E1180" s="9" t="s">
        <v>471</v>
      </c>
      <c r="F1180" s="9" t="s">
        <v>472</v>
      </c>
      <c r="G1180" s="9" t="s">
        <v>412</v>
      </c>
      <c r="H1180" s="9" t="s">
        <v>413</v>
      </c>
      <c r="I1180" s="9"/>
      <c r="J1180" s="45" t="s">
        <v>696</v>
      </c>
      <c r="K1180" s="45"/>
      <c r="L1180" s="45"/>
      <c r="BB1180" t="s">
        <v>7664</v>
      </c>
      <c r="BC1180" t="s">
        <v>328</v>
      </c>
      <c r="BD1180">
        <v>3</v>
      </c>
      <c r="BE1180" t="s">
        <v>297</v>
      </c>
      <c r="BG1180">
        <v>1179</v>
      </c>
      <c r="BH1180" t="s">
        <v>344</v>
      </c>
      <c r="BI1180" t="s">
        <v>307</v>
      </c>
    </row>
    <row r="1181" spans="1:61" x14ac:dyDescent="0.25">
      <c r="A1181" s="9">
        <v>1180</v>
      </c>
      <c r="B1181" s="9" t="s">
        <v>183</v>
      </c>
      <c r="C1181" s="9" t="s">
        <v>157</v>
      </c>
      <c r="D1181" s="9" t="s">
        <v>329</v>
      </c>
      <c r="E1181" s="9" t="s">
        <v>473</v>
      </c>
      <c r="F1181" s="9" t="s">
        <v>474</v>
      </c>
      <c r="G1181" s="9" t="s">
        <v>416</v>
      </c>
      <c r="H1181" s="9" t="s">
        <v>412</v>
      </c>
      <c r="I1181" s="9"/>
      <c r="J1181" s="46" t="s">
        <v>5705</v>
      </c>
      <c r="K1181" s="45"/>
      <c r="L1181" s="45"/>
      <c r="BB1181" t="s">
        <v>7665</v>
      </c>
      <c r="BC1181" t="s">
        <v>328</v>
      </c>
      <c r="BD1181">
        <v>4</v>
      </c>
      <c r="BE1181" t="s">
        <v>298</v>
      </c>
      <c r="BG1181">
        <v>1180</v>
      </c>
      <c r="BH1181" t="s">
        <v>345</v>
      </c>
      <c r="BI1181" t="s">
        <v>308</v>
      </c>
    </row>
    <row r="1182" spans="1:61" x14ac:dyDescent="0.25">
      <c r="A1182" s="9">
        <v>1181</v>
      </c>
      <c r="B1182" s="9" t="s">
        <v>184</v>
      </c>
      <c r="C1182" s="9" t="s">
        <v>158</v>
      </c>
      <c r="D1182" s="9" t="s">
        <v>330</v>
      </c>
      <c r="E1182" s="9" t="s">
        <v>473</v>
      </c>
      <c r="F1182" s="9" t="s">
        <v>474</v>
      </c>
      <c r="G1182" s="9" t="s">
        <v>417</v>
      </c>
      <c r="H1182" s="9" t="s">
        <v>417</v>
      </c>
      <c r="I1182" s="9"/>
      <c r="J1182" s="45" t="s">
        <v>5703</v>
      </c>
      <c r="K1182" s="45"/>
      <c r="L1182" s="45"/>
      <c r="BB1182" t="s">
        <v>7666</v>
      </c>
      <c r="BC1182" t="s">
        <v>328</v>
      </c>
      <c r="BD1182">
        <v>5</v>
      </c>
      <c r="BE1182" t="s">
        <v>299</v>
      </c>
      <c r="BG1182">
        <v>1181</v>
      </c>
      <c r="BH1182" t="s">
        <v>346</v>
      </c>
      <c r="BI1182" t="s">
        <v>309</v>
      </c>
    </row>
    <row r="1183" spans="1:61" x14ac:dyDescent="0.25">
      <c r="A1183" s="9">
        <v>1182</v>
      </c>
      <c r="B1183" s="9" t="s">
        <v>185</v>
      </c>
      <c r="C1183" s="9" t="s">
        <v>147</v>
      </c>
      <c r="D1183" s="9" t="s">
        <v>331</v>
      </c>
      <c r="E1183" s="9" t="s">
        <v>475</v>
      </c>
      <c r="F1183" s="9" t="s">
        <v>476</v>
      </c>
      <c r="G1183" s="9" t="s">
        <v>412</v>
      </c>
      <c r="H1183" s="9" t="s">
        <v>416</v>
      </c>
      <c r="I1183" s="9"/>
      <c r="J1183" s="45" t="s">
        <v>696</v>
      </c>
      <c r="K1183" s="45"/>
      <c r="L1183" s="45"/>
      <c r="BB1183" t="s">
        <v>7667</v>
      </c>
      <c r="BC1183" t="s">
        <v>328</v>
      </c>
      <c r="BD1183">
        <v>6</v>
      </c>
      <c r="BE1183" t="s">
        <v>300</v>
      </c>
      <c r="BG1183">
        <v>1182</v>
      </c>
      <c r="BH1183" t="s">
        <v>347</v>
      </c>
      <c r="BI1183" t="s">
        <v>310</v>
      </c>
    </row>
    <row r="1184" spans="1:61" x14ac:dyDescent="0.25">
      <c r="A1184" s="9">
        <v>1183</v>
      </c>
      <c r="B1184" s="9" t="s">
        <v>186</v>
      </c>
      <c r="C1184" s="9" t="s">
        <v>148</v>
      </c>
      <c r="D1184" s="9" t="s">
        <v>332</v>
      </c>
      <c r="E1184" s="9" t="s">
        <v>475</v>
      </c>
      <c r="F1184" s="9" t="s">
        <v>476</v>
      </c>
      <c r="G1184" s="9" t="s">
        <v>413</v>
      </c>
      <c r="H1184" s="9" t="s">
        <v>412</v>
      </c>
      <c r="I1184" s="9"/>
      <c r="J1184" s="45" t="s">
        <v>696</v>
      </c>
      <c r="K1184" s="45"/>
      <c r="L1184" s="45"/>
      <c r="BB1184" t="s">
        <v>7668</v>
      </c>
      <c r="BC1184" t="s">
        <v>328</v>
      </c>
      <c r="BD1184">
        <v>7</v>
      </c>
      <c r="BE1184" t="s">
        <v>301</v>
      </c>
      <c r="BG1184">
        <v>1183</v>
      </c>
      <c r="BH1184" t="s">
        <v>348</v>
      </c>
      <c r="BI1184" t="s">
        <v>311</v>
      </c>
    </row>
    <row r="1185" spans="1:61" x14ac:dyDescent="0.25">
      <c r="A1185" s="9">
        <v>1184</v>
      </c>
      <c r="B1185" s="9" t="s">
        <v>176</v>
      </c>
      <c r="C1185" s="9" t="s">
        <v>149</v>
      </c>
      <c r="D1185" s="9" t="s">
        <v>333</v>
      </c>
      <c r="E1185" s="9" t="s">
        <v>410</v>
      </c>
      <c r="F1185" s="9" t="s">
        <v>411</v>
      </c>
      <c r="G1185" s="9" t="s">
        <v>422</v>
      </c>
      <c r="H1185" s="9" t="s">
        <v>423</v>
      </c>
      <c r="I1185" s="9"/>
      <c r="J1185" s="45" t="s">
        <v>5704</v>
      </c>
      <c r="K1185" s="45"/>
      <c r="L1185" s="45"/>
      <c r="BB1185" t="s">
        <v>7669</v>
      </c>
      <c r="BC1185" t="s">
        <v>328</v>
      </c>
      <c r="BD1185">
        <v>8</v>
      </c>
      <c r="BE1185" t="s">
        <v>302</v>
      </c>
      <c r="BG1185">
        <v>1184</v>
      </c>
      <c r="BH1185" t="s">
        <v>349</v>
      </c>
      <c r="BI1185" t="s">
        <v>312</v>
      </c>
    </row>
    <row r="1186" spans="1:61" x14ac:dyDescent="0.25">
      <c r="A1186" s="9">
        <v>1185</v>
      </c>
      <c r="B1186" s="9" t="s">
        <v>177</v>
      </c>
      <c r="C1186" s="9" t="s">
        <v>150</v>
      </c>
      <c r="D1186" s="9" t="s">
        <v>334</v>
      </c>
      <c r="E1186" s="9" t="s">
        <v>410</v>
      </c>
      <c r="F1186" s="9" t="s">
        <v>411</v>
      </c>
      <c r="G1186" s="9" t="s">
        <v>412</v>
      </c>
      <c r="H1186" s="9" t="s">
        <v>413</v>
      </c>
      <c r="I1186" s="9"/>
      <c r="J1186" s="45" t="s">
        <v>696</v>
      </c>
      <c r="K1186" s="45"/>
      <c r="L1186" s="45"/>
      <c r="BB1186" t="s">
        <v>7670</v>
      </c>
      <c r="BC1186" t="s">
        <v>328</v>
      </c>
      <c r="BD1186">
        <v>9</v>
      </c>
      <c r="BE1186" t="s">
        <v>303</v>
      </c>
      <c r="BG1186">
        <v>1185</v>
      </c>
      <c r="BH1186" t="s">
        <v>350</v>
      </c>
      <c r="BI1186" t="s">
        <v>313</v>
      </c>
    </row>
    <row r="1187" spans="1:61" x14ac:dyDescent="0.25">
      <c r="A1187" s="9">
        <v>1186</v>
      </c>
      <c r="B1187" s="9" t="s">
        <v>179</v>
      </c>
      <c r="C1187" s="9" t="s">
        <v>151</v>
      </c>
      <c r="D1187" s="9" t="s">
        <v>335</v>
      </c>
      <c r="E1187" s="9" t="s">
        <v>414</v>
      </c>
      <c r="F1187" s="9" t="s">
        <v>415</v>
      </c>
      <c r="G1187" s="9" t="s">
        <v>416</v>
      </c>
      <c r="H1187" s="9" t="s">
        <v>412</v>
      </c>
      <c r="I1187" s="9"/>
      <c r="J1187" s="45" t="s">
        <v>696</v>
      </c>
      <c r="K1187" s="45"/>
      <c r="L1187" s="45"/>
      <c r="BB1187" t="s">
        <v>7671</v>
      </c>
      <c r="BC1187" t="s">
        <v>328</v>
      </c>
      <c r="BD1187">
        <v>10</v>
      </c>
      <c r="BE1187" t="s">
        <v>304</v>
      </c>
      <c r="BG1187">
        <v>1186</v>
      </c>
      <c r="BH1187" t="s">
        <v>351</v>
      </c>
      <c r="BI1187" t="s">
        <v>314</v>
      </c>
    </row>
    <row r="1188" spans="1:61" x14ac:dyDescent="0.25">
      <c r="A1188" s="9">
        <v>1187</v>
      </c>
      <c r="B1188" s="9" t="s">
        <v>180</v>
      </c>
      <c r="C1188" s="9" t="s">
        <v>152</v>
      </c>
      <c r="D1188" s="9" t="s">
        <v>336</v>
      </c>
      <c r="E1188" s="9" t="s">
        <v>414</v>
      </c>
      <c r="F1188" s="9" t="s">
        <v>415</v>
      </c>
      <c r="G1188" s="9" t="s">
        <v>417</v>
      </c>
      <c r="H1188" s="9" t="s">
        <v>417</v>
      </c>
      <c r="I1188" s="9"/>
      <c r="J1188" s="45" t="s">
        <v>5703</v>
      </c>
      <c r="K1188" s="45"/>
      <c r="L1188" s="45"/>
      <c r="BB1188" t="s">
        <v>7672</v>
      </c>
      <c r="BC1188" t="s">
        <v>328</v>
      </c>
      <c r="BD1188">
        <v>11</v>
      </c>
      <c r="BE1188" t="s">
        <v>305</v>
      </c>
      <c r="BG1188">
        <v>1187</v>
      </c>
      <c r="BH1188" t="s">
        <v>352</v>
      </c>
      <c r="BI1188" t="s">
        <v>315</v>
      </c>
    </row>
    <row r="1189" spans="1:61" x14ac:dyDescent="0.25">
      <c r="A1189" s="9">
        <v>1188</v>
      </c>
      <c r="B1189" s="9" t="s">
        <v>181</v>
      </c>
      <c r="C1189" s="9" t="s">
        <v>153</v>
      </c>
      <c r="D1189" s="9" t="s">
        <v>337</v>
      </c>
      <c r="E1189" s="9" t="s">
        <v>418</v>
      </c>
      <c r="F1189" s="9" t="s">
        <v>419</v>
      </c>
      <c r="G1189" s="9" t="s">
        <v>412</v>
      </c>
      <c r="H1189" s="9" t="s">
        <v>416</v>
      </c>
      <c r="I1189" s="9"/>
      <c r="J1189" s="46" t="s">
        <v>5705</v>
      </c>
      <c r="K1189" s="45"/>
      <c r="L1189" s="45"/>
      <c r="BB1189" t="s">
        <v>7673</v>
      </c>
      <c r="BC1189" t="s">
        <v>328</v>
      </c>
      <c r="BD1189">
        <v>12</v>
      </c>
      <c r="BE1189" t="s">
        <v>306</v>
      </c>
      <c r="BG1189">
        <v>1188</v>
      </c>
      <c r="BH1189" t="s">
        <v>293</v>
      </c>
      <c r="BI1189" t="s">
        <v>316</v>
      </c>
    </row>
    <row r="1190" spans="1:61" x14ac:dyDescent="0.25">
      <c r="A1190" s="9">
        <v>1189</v>
      </c>
      <c r="B1190" s="9" t="s">
        <v>182</v>
      </c>
      <c r="C1190" s="9" t="s">
        <v>154</v>
      </c>
      <c r="D1190" s="9" t="s">
        <v>338</v>
      </c>
      <c r="E1190" s="9" t="s">
        <v>418</v>
      </c>
      <c r="F1190" s="9" t="s">
        <v>419</v>
      </c>
      <c r="G1190" s="9" t="s">
        <v>413</v>
      </c>
      <c r="H1190" s="9" t="s">
        <v>412</v>
      </c>
      <c r="I1190" s="9"/>
      <c r="J1190" s="45" t="s">
        <v>5703</v>
      </c>
      <c r="K1190" s="45"/>
      <c r="L1190" s="45"/>
      <c r="BB1190" t="s">
        <v>7674</v>
      </c>
      <c r="BC1190" t="s">
        <v>329</v>
      </c>
      <c r="BD1190">
        <v>1</v>
      </c>
      <c r="BE1190" t="s">
        <v>307</v>
      </c>
      <c r="BG1190">
        <v>1189</v>
      </c>
      <c r="BH1190" t="s">
        <v>294</v>
      </c>
      <c r="BI1190" t="s">
        <v>317</v>
      </c>
    </row>
    <row r="1191" spans="1:61" x14ac:dyDescent="0.25">
      <c r="A1191" s="9">
        <v>1190</v>
      </c>
      <c r="B1191" s="9" t="s">
        <v>183</v>
      </c>
      <c r="C1191" s="9" t="s">
        <v>155</v>
      </c>
      <c r="D1191" s="9" t="s">
        <v>339</v>
      </c>
      <c r="E1191" s="9" t="s">
        <v>420</v>
      </c>
      <c r="F1191" s="9" t="s">
        <v>421</v>
      </c>
      <c r="G1191" s="9" t="s">
        <v>422</v>
      </c>
      <c r="H1191" s="9" t="s">
        <v>423</v>
      </c>
      <c r="I1191" s="9"/>
      <c r="J1191" s="45" t="s">
        <v>696</v>
      </c>
      <c r="K1191" s="45"/>
      <c r="L1191" s="45"/>
      <c r="BB1191" t="s">
        <v>7675</v>
      </c>
      <c r="BC1191" t="s">
        <v>329</v>
      </c>
      <c r="BD1191">
        <v>2</v>
      </c>
      <c r="BE1191" t="s">
        <v>308</v>
      </c>
      <c r="BG1191">
        <v>1190</v>
      </c>
      <c r="BH1191" t="s">
        <v>295</v>
      </c>
      <c r="BI1191" t="s">
        <v>318</v>
      </c>
    </row>
    <row r="1192" spans="1:61" x14ac:dyDescent="0.25">
      <c r="A1192" s="9">
        <v>1191</v>
      </c>
      <c r="B1192" s="9" t="s">
        <v>184</v>
      </c>
      <c r="C1192" s="9" t="s">
        <v>156</v>
      </c>
      <c r="D1192" s="9" t="s">
        <v>340</v>
      </c>
      <c r="E1192" s="9" t="s">
        <v>420</v>
      </c>
      <c r="F1192" s="9" t="s">
        <v>421</v>
      </c>
      <c r="G1192" s="9" t="s">
        <v>424</v>
      </c>
      <c r="H1192" s="9" t="s">
        <v>425</v>
      </c>
      <c r="I1192" s="9"/>
      <c r="J1192" s="45" t="s">
        <v>696</v>
      </c>
      <c r="K1192" s="45"/>
      <c r="L1192" s="45"/>
      <c r="BB1192" t="s">
        <v>7676</v>
      </c>
      <c r="BC1192" t="s">
        <v>329</v>
      </c>
      <c r="BD1192">
        <v>3</v>
      </c>
      <c r="BE1192" t="s">
        <v>309</v>
      </c>
      <c r="BG1192">
        <v>1191</v>
      </c>
      <c r="BH1192" t="s">
        <v>296</v>
      </c>
      <c r="BI1192" t="s">
        <v>319</v>
      </c>
    </row>
    <row r="1193" spans="1:61" x14ac:dyDescent="0.25">
      <c r="A1193" s="9">
        <v>1192</v>
      </c>
      <c r="B1193" s="9" t="s">
        <v>185</v>
      </c>
      <c r="C1193" s="9" t="s">
        <v>157</v>
      </c>
      <c r="D1193" s="9" t="s">
        <v>341</v>
      </c>
      <c r="E1193" s="9" t="s">
        <v>426</v>
      </c>
      <c r="F1193" s="9" t="s">
        <v>427</v>
      </c>
      <c r="G1193" s="9" t="s">
        <v>425</v>
      </c>
      <c r="H1193" s="9" t="s">
        <v>424</v>
      </c>
      <c r="I1193" s="9"/>
      <c r="J1193" s="45" t="s">
        <v>5704</v>
      </c>
      <c r="K1193" s="45"/>
      <c r="L1193" s="45"/>
      <c r="BB1193" t="s">
        <v>7677</v>
      </c>
      <c r="BC1193" t="s">
        <v>329</v>
      </c>
      <c r="BD1193">
        <v>4</v>
      </c>
      <c r="BE1193" t="s">
        <v>310</v>
      </c>
      <c r="BG1193">
        <v>1192</v>
      </c>
      <c r="BH1193" t="s">
        <v>297</v>
      </c>
      <c r="BI1193" t="s">
        <v>320</v>
      </c>
    </row>
    <row r="1194" spans="1:61" x14ac:dyDescent="0.25">
      <c r="A1194" s="9">
        <v>1193</v>
      </c>
      <c r="B1194" s="9" t="s">
        <v>186</v>
      </c>
      <c r="C1194" s="9" t="s">
        <v>158</v>
      </c>
      <c r="D1194" s="9" t="s">
        <v>342</v>
      </c>
      <c r="E1194" s="9" t="s">
        <v>426</v>
      </c>
      <c r="F1194" s="9" t="s">
        <v>427</v>
      </c>
      <c r="G1194" s="9" t="s">
        <v>423</v>
      </c>
      <c r="H1194" s="9" t="s">
        <v>422</v>
      </c>
      <c r="I1194" s="9"/>
      <c r="J1194" s="45" t="s">
        <v>696</v>
      </c>
      <c r="K1194" s="45"/>
      <c r="L1194" s="45"/>
      <c r="BB1194" t="s">
        <v>7678</v>
      </c>
      <c r="BC1194" t="s">
        <v>329</v>
      </c>
      <c r="BD1194">
        <v>5</v>
      </c>
      <c r="BE1194" t="s">
        <v>311</v>
      </c>
      <c r="BG1194">
        <v>1193</v>
      </c>
      <c r="BH1194" t="s">
        <v>298</v>
      </c>
      <c r="BI1194" t="s">
        <v>321</v>
      </c>
    </row>
    <row r="1195" spans="1:61" x14ac:dyDescent="0.25">
      <c r="A1195" s="9">
        <v>1194</v>
      </c>
      <c r="B1195" s="9" t="s">
        <v>176</v>
      </c>
      <c r="C1195" s="9" t="s">
        <v>147</v>
      </c>
      <c r="D1195" s="9" t="s">
        <v>343</v>
      </c>
      <c r="E1195" s="9" t="s">
        <v>428</v>
      </c>
      <c r="F1195" s="9" t="s">
        <v>429</v>
      </c>
      <c r="G1195" s="9" t="s">
        <v>412</v>
      </c>
      <c r="H1195" s="9" t="s">
        <v>413</v>
      </c>
      <c r="I1195" s="9"/>
      <c r="J1195" s="45" t="s">
        <v>696</v>
      </c>
      <c r="K1195" s="45"/>
      <c r="L1195" s="45"/>
      <c r="BB1195" t="s">
        <v>7679</v>
      </c>
      <c r="BC1195" t="s">
        <v>329</v>
      </c>
      <c r="BD1195">
        <v>6</v>
      </c>
      <c r="BE1195" t="s">
        <v>312</v>
      </c>
      <c r="BG1195">
        <v>1194</v>
      </c>
      <c r="BH1195" t="s">
        <v>299</v>
      </c>
      <c r="BI1195" t="s">
        <v>322</v>
      </c>
    </row>
    <row r="1196" spans="1:61" x14ac:dyDescent="0.25">
      <c r="A1196" s="9">
        <v>1195</v>
      </c>
      <c r="B1196" s="9" t="s">
        <v>177</v>
      </c>
      <c r="C1196" s="9" t="s">
        <v>148</v>
      </c>
      <c r="D1196" s="9" t="s">
        <v>344</v>
      </c>
      <c r="E1196" s="9" t="s">
        <v>428</v>
      </c>
      <c r="F1196" s="9" t="s">
        <v>429</v>
      </c>
      <c r="G1196" s="9" t="s">
        <v>416</v>
      </c>
      <c r="H1196" s="9" t="s">
        <v>412</v>
      </c>
      <c r="I1196" s="9"/>
      <c r="J1196" s="45" t="s">
        <v>5703</v>
      </c>
      <c r="K1196" s="45"/>
      <c r="L1196" s="45"/>
      <c r="BB1196" t="s">
        <v>7680</v>
      </c>
      <c r="BC1196" t="s">
        <v>329</v>
      </c>
      <c r="BD1196">
        <v>7</v>
      </c>
      <c r="BE1196" t="s">
        <v>313</v>
      </c>
      <c r="BG1196">
        <v>1195</v>
      </c>
      <c r="BH1196" t="s">
        <v>300</v>
      </c>
      <c r="BI1196" t="s">
        <v>323</v>
      </c>
    </row>
    <row r="1197" spans="1:61" x14ac:dyDescent="0.25">
      <c r="A1197" s="9">
        <v>1196</v>
      </c>
      <c r="B1197" s="9" t="s">
        <v>179</v>
      </c>
      <c r="C1197" s="9" t="s">
        <v>149</v>
      </c>
      <c r="D1197" s="9" t="s">
        <v>345</v>
      </c>
      <c r="E1197" s="9" t="s">
        <v>430</v>
      </c>
      <c r="F1197" s="9" t="s">
        <v>431</v>
      </c>
      <c r="G1197" s="9" t="s">
        <v>417</v>
      </c>
      <c r="H1197" s="9" t="s">
        <v>417</v>
      </c>
      <c r="I1197" s="9"/>
      <c r="J1197" s="46" t="s">
        <v>5705</v>
      </c>
      <c r="K1197" s="45"/>
      <c r="L1197" s="45"/>
      <c r="BB1197" t="s">
        <v>7681</v>
      </c>
      <c r="BC1197" t="s">
        <v>329</v>
      </c>
      <c r="BD1197">
        <v>8</v>
      </c>
      <c r="BE1197" t="s">
        <v>314</v>
      </c>
      <c r="BG1197">
        <v>1196</v>
      </c>
      <c r="BH1197" t="s">
        <v>301</v>
      </c>
      <c r="BI1197" t="s">
        <v>324</v>
      </c>
    </row>
    <row r="1198" spans="1:61" x14ac:dyDescent="0.25">
      <c r="A1198" s="9">
        <v>1197</v>
      </c>
      <c r="B1198" s="9" t="s">
        <v>180</v>
      </c>
      <c r="C1198" s="9" t="s">
        <v>150</v>
      </c>
      <c r="D1198" s="9" t="s">
        <v>346</v>
      </c>
      <c r="E1198" s="9" t="s">
        <v>430</v>
      </c>
      <c r="F1198" s="9" t="s">
        <v>431</v>
      </c>
      <c r="G1198" s="9" t="s">
        <v>412</v>
      </c>
      <c r="H1198" s="9" t="s">
        <v>416</v>
      </c>
      <c r="I1198" s="9"/>
      <c r="J1198" s="45" t="s">
        <v>5703</v>
      </c>
      <c r="K1198" s="45"/>
      <c r="L1198" s="45"/>
      <c r="BB1198" t="s">
        <v>7682</v>
      </c>
      <c r="BC1198" t="s">
        <v>329</v>
      </c>
      <c r="BD1198">
        <v>9</v>
      </c>
      <c r="BE1198" t="s">
        <v>315</v>
      </c>
      <c r="BG1198">
        <v>1197</v>
      </c>
      <c r="BH1198" t="s">
        <v>302</v>
      </c>
      <c r="BI1198" t="s">
        <v>325</v>
      </c>
    </row>
    <row r="1199" spans="1:61" x14ac:dyDescent="0.25">
      <c r="A1199" s="9">
        <v>1198</v>
      </c>
      <c r="B1199" s="9" t="s">
        <v>181</v>
      </c>
      <c r="C1199" s="9" t="s">
        <v>151</v>
      </c>
      <c r="D1199" s="9" t="s">
        <v>347</v>
      </c>
      <c r="E1199" s="9" t="s">
        <v>432</v>
      </c>
      <c r="F1199" s="9" t="s">
        <v>433</v>
      </c>
      <c r="G1199" s="9" t="s">
        <v>413</v>
      </c>
      <c r="H1199" s="9" t="s">
        <v>412</v>
      </c>
      <c r="I1199" s="9"/>
      <c r="J1199" s="45" t="s">
        <v>696</v>
      </c>
      <c r="K1199" s="45"/>
      <c r="L1199" s="45"/>
      <c r="BB1199" t="s">
        <v>7683</v>
      </c>
      <c r="BC1199" t="s">
        <v>329</v>
      </c>
      <c r="BD1199">
        <v>10</v>
      </c>
      <c r="BE1199" t="s">
        <v>316</v>
      </c>
      <c r="BG1199">
        <v>1198</v>
      </c>
      <c r="BH1199" t="s">
        <v>303</v>
      </c>
      <c r="BI1199" t="s">
        <v>326</v>
      </c>
    </row>
    <row r="1200" spans="1:61" x14ac:dyDescent="0.25">
      <c r="A1200" s="9">
        <v>1199</v>
      </c>
      <c r="B1200" s="9" t="s">
        <v>182</v>
      </c>
      <c r="C1200" s="9" t="s">
        <v>152</v>
      </c>
      <c r="D1200" s="9" t="s">
        <v>348</v>
      </c>
      <c r="E1200" s="9" t="s">
        <v>432</v>
      </c>
      <c r="F1200" s="9" t="s">
        <v>433</v>
      </c>
      <c r="G1200" s="9" t="s">
        <v>422</v>
      </c>
      <c r="H1200" s="9" t="s">
        <v>423</v>
      </c>
      <c r="I1200" s="9"/>
      <c r="J1200" s="45" t="s">
        <v>696</v>
      </c>
      <c r="K1200" s="45"/>
      <c r="L1200" s="45"/>
      <c r="BB1200" t="s">
        <v>7684</v>
      </c>
      <c r="BC1200" t="s">
        <v>329</v>
      </c>
      <c r="BD1200">
        <v>11</v>
      </c>
      <c r="BE1200" t="s">
        <v>317</v>
      </c>
      <c r="BG1200">
        <v>1199</v>
      </c>
      <c r="BH1200" t="s">
        <v>304</v>
      </c>
      <c r="BI1200" t="s">
        <v>327</v>
      </c>
    </row>
    <row r="1201" spans="1:61" x14ac:dyDescent="0.25">
      <c r="A1201" s="9">
        <v>1200</v>
      </c>
      <c r="B1201" s="9" t="s">
        <v>183</v>
      </c>
      <c r="C1201" s="9" t="s">
        <v>153</v>
      </c>
      <c r="D1201" s="9" t="s">
        <v>349</v>
      </c>
      <c r="E1201" s="9" t="s">
        <v>434</v>
      </c>
      <c r="F1201" s="9" t="s">
        <v>435</v>
      </c>
      <c r="G1201" s="9" t="s">
        <v>424</v>
      </c>
      <c r="H1201" s="9" t="s">
        <v>425</v>
      </c>
      <c r="I1201" s="9"/>
      <c r="J1201" s="45" t="s">
        <v>5704</v>
      </c>
      <c r="K1201" s="45"/>
      <c r="L1201" s="45"/>
      <c r="BB1201" t="s">
        <v>7685</v>
      </c>
      <c r="BC1201" t="s">
        <v>329</v>
      </c>
      <c r="BD1201">
        <v>12</v>
      </c>
      <c r="BE1201" t="s">
        <v>318</v>
      </c>
      <c r="BG1201">
        <v>1200</v>
      </c>
      <c r="BH1201" t="s">
        <v>305</v>
      </c>
      <c r="BI1201" t="s">
        <v>328</v>
      </c>
    </row>
    <row r="1202" spans="1:61" x14ac:dyDescent="0.25">
      <c r="A1202" s="9">
        <v>1201</v>
      </c>
      <c r="B1202" s="9" t="s">
        <v>184</v>
      </c>
      <c r="C1202" s="9" t="s">
        <v>154</v>
      </c>
      <c r="D1202" s="9" t="s">
        <v>350</v>
      </c>
      <c r="E1202" s="9" t="s">
        <v>434</v>
      </c>
      <c r="F1202" s="9" t="s">
        <v>435</v>
      </c>
      <c r="G1202" s="9" t="s">
        <v>425</v>
      </c>
      <c r="H1202" s="9" t="s">
        <v>424</v>
      </c>
      <c r="I1202" s="9"/>
      <c r="J1202" s="45" t="s">
        <v>696</v>
      </c>
      <c r="K1202" s="45"/>
      <c r="L1202" s="45"/>
      <c r="BB1202" t="s">
        <v>7686</v>
      </c>
      <c r="BC1202" t="s">
        <v>330</v>
      </c>
      <c r="BD1202">
        <v>1</v>
      </c>
      <c r="BE1202" t="s">
        <v>319</v>
      </c>
      <c r="BG1202">
        <v>1201</v>
      </c>
      <c r="BH1202" t="s">
        <v>306</v>
      </c>
      <c r="BI1202" t="s">
        <v>329</v>
      </c>
    </row>
    <row r="1203" spans="1:61" x14ac:dyDescent="0.25">
      <c r="A1203" s="9">
        <v>1202</v>
      </c>
      <c r="B1203" s="9" t="s">
        <v>185</v>
      </c>
      <c r="C1203" s="9" t="s">
        <v>155</v>
      </c>
      <c r="D1203" s="9" t="s">
        <v>351</v>
      </c>
      <c r="E1203" s="9" t="s">
        <v>436</v>
      </c>
      <c r="F1203" s="9" t="s">
        <v>437</v>
      </c>
      <c r="G1203" s="9" t="s">
        <v>423</v>
      </c>
      <c r="H1203" s="9" t="s">
        <v>422</v>
      </c>
      <c r="I1203" s="9"/>
      <c r="J1203" s="45" t="s">
        <v>696</v>
      </c>
      <c r="K1203" s="45"/>
      <c r="L1203" s="45"/>
      <c r="BB1203" t="s">
        <v>7687</v>
      </c>
      <c r="BC1203" t="s">
        <v>330</v>
      </c>
      <c r="BD1203">
        <v>2</v>
      </c>
      <c r="BE1203" t="s">
        <v>320</v>
      </c>
      <c r="BG1203">
        <v>1202</v>
      </c>
      <c r="BH1203" t="s">
        <v>307</v>
      </c>
      <c r="BI1203" t="s">
        <v>330</v>
      </c>
    </row>
    <row r="1204" spans="1:61" x14ac:dyDescent="0.25">
      <c r="A1204" s="9">
        <v>1203</v>
      </c>
      <c r="B1204" s="9" t="s">
        <v>186</v>
      </c>
      <c r="C1204" s="9" t="s">
        <v>156</v>
      </c>
      <c r="D1204" s="9" t="s">
        <v>352</v>
      </c>
      <c r="E1204" s="9" t="s">
        <v>436</v>
      </c>
      <c r="F1204" s="9" t="s">
        <v>437</v>
      </c>
      <c r="G1204" s="9" t="s">
        <v>412</v>
      </c>
      <c r="H1204" s="9" t="s">
        <v>413</v>
      </c>
      <c r="I1204" s="9"/>
      <c r="J1204" s="45" t="s">
        <v>5703</v>
      </c>
      <c r="K1204" s="45"/>
      <c r="L1204" s="45"/>
      <c r="BB1204" t="s">
        <v>7688</v>
      </c>
      <c r="BC1204" t="s">
        <v>330</v>
      </c>
      <c r="BD1204">
        <v>3</v>
      </c>
      <c r="BE1204" t="s">
        <v>321</v>
      </c>
      <c r="BG1204">
        <v>1203</v>
      </c>
      <c r="BH1204" t="s">
        <v>308</v>
      </c>
      <c r="BI1204" t="s">
        <v>331</v>
      </c>
    </row>
    <row r="1205" spans="1:61" x14ac:dyDescent="0.25">
      <c r="A1205" s="9">
        <v>1204</v>
      </c>
      <c r="B1205" s="9" t="s">
        <v>176</v>
      </c>
      <c r="C1205" s="9" t="s">
        <v>157</v>
      </c>
      <c r="D1205" s="9" t="s">
        <v>293</v>
      </c>
      <c r="E1205" s="9" t="s">
        <v>438</v>
      </c>
      <c r="F1205" s="9" t="s">
        <v>439</v>
      </c>
      <c r="G1205" s="9" t="s">
        <v>416</v>
      </c>
      <c r="H1205" s="9" t="s">
        <v>412</v>
      </c>
      <c r="I1205" s="9"/>
      <c r="J1205" s="46" t="s">
        <v>5705</v>
      </c>
      <c r="K1205" s="45"/>
      <c r="L1205" s="45"/>
      <c r="BB1205" t="s">
        <v>7689</v>
      </c>
      <c r="BC1205" t="s">
        <v>330</v>
      </c>
      <c r="BD1205">
        <v>4</v>
      </c>
      <c r="BE1205" t="s">
        <v>322</v>
      </c>
      <c r="BG1205">
        <v>1204</v>
      </c>
      <c r="BH1205" t="s">
        <v>309</v>
      </c>
      <c r="BI1205" t="s">
        <v>332</v>
      </c>
    </row>
    <row r="1206" spans="1:61" x14ac:dyDescent="0.25">
      <c r="A1206" s="9">
        <v>1205</v>
      </c>
      <c r="B1206" s="9" t="s">
        <v>177</v>
      </c>
      <c r="C1206" s="9" t="s">
        <v>158</v>
      </c>
      <c r="D1206" s="9" t="s">
        <v>294</v>
      </c>
      <c r="E1206" s="9" t="s">
        <v>438</v>
      </c>
      <c r="F1206" s="9" t="s">
        <v>439</v>
      </c>
      <c r="G1206" s="9" t="s">
        <v>417</v>
      </c>
      <c r="H1206" s="9" t="s">
        <v>417</v>
      </c>
      <c r="I1206" s="9"/>
      <c r="J1206" s="45" t="s">
        <v>696</v>
      </c>
      <c r="K1206" s="45"/>
      <c r="L1206" s="45"/>
      <c r="BB1206" t="s">
        <v>7690</v>
      </c>
      <c r="BC1206" t="s">
        <v>330</v>
      </c>
      <c r="BD1206">
        <v>5</v>
      </c>
      <c r="BE1206" t="s">
        <v>323</v>
      </c>
      <c r="BG1206">
        <v>1205</v>
      </c>
      <c r="BH1206" t="s">
        <v>310</v>
      </c>
      <c r="BI1206" t="s">
        <v>333</v>
      </c>
    </row>
    <row r="1207" spans="1:61" x14ac:dyDescent="0.25">
      <c r="A1207" s="9">
        <v>1206</v>
      </c>
      <c r="B1207" s="9" t="s">
        <v>179</v>
      </c>
      <c r="C1207" s="9" t="s">
        <v>147</v>
      </c>
      <c r="D1207" s="9" t="s">
        <v>295</v>
      </c>
      <c r="E1207" s="9" t="s">
        <v>440</v>
      </c>
      <c r="F1207" s="9" t="s">
        <v>441</v>
      </c>
      <c r="G1207" s="9" t="s">
        <v>412</v>
      </c>
      <c r="H1207" s="9" t="s">
        <v>416</v>
      </c>
      <c r="I1207" s="9"/>
      <c r="J1207" s="45" t="s">
        <v>5703</v>
      </c>
      <c r="K1207" s="45"/>
      <c r="L1207" s="45"/>
      <c r="BB1207" t="s">
        <v>7691</v>
      </c>
      <c r="BC1207" t="s">
        <v>330</v>
      </c>
      <c r="BD1207">
        <v>6</v>
      </c>
      <c r="BE1207" t="s">
        <v>324</v>
      </c>
      <c r="BG1207">
        <v>1206</v>
      </c>
      <c r="BH1207" t="s">
        <v>311</v>
      </c>
      <c r="BI1207" t="s">
        <v>334</v>
      </c>
    </row>
    <row r="1208" spans="1:61" x14ac:dyDescent="0.25">
      <c r="A1208" s="9">
        <v>1207</v>
      </c>
      <c r="B1208" s="9" t="s">
        <v>180</v>
      </c>
      <c r="C1208" s="9" t="s">
        <v>148</v>
      </c>
      <c r="D1208" s="9" t="s">
        <v>296</v>
      </c>
      <c r="E1208" s="9" t="s">
        <v>440</v>
      </c>
      <c r="F1208" s="9" t="s">
        <v>441</v>
      </c>
      <c r="G1208" s="9" t="s">
        <v>413</v>
      </c>
      <c r="H1208" s="9" t="s">
        <v>412</v>
      </c>
      <c r="I1208" s="9"/>
      <c r="J1208" s="45" t="s">
        <v>696</v>
      </c>
      <c r="K1208" s="45"/>
      <c r="L1208" s="45"/>
      <c r="BB1208" t="s">
        <v>7692</v>
      </c>
      <c r="BC1208" t="s">
        <v>330</v>
      </c>
      <c r="BD1208">
        <v>7</v>
      </c>
      <c r="BE1208" t="s">
        <v>325</v>
      </c>
      <c r="BG1208">
        <v>1207</v>
      </c>
      <c r="BH1208" t="s">
        <v>312</v>
      </c>
      <c r="BI1208" t="s">
        <v>335</v>
      </c>
    </row>
    <row r="1209" spans="1:61" x14ac:dyDescent="0.25">
      <c r="A1209" s="9">
        <v>1208</v>
      </c>
      <c r="B1209" s="9" t="s">
        <v>181</v>
      </c>
      <c r="C1209" s="9" t="s">
        <v>149</v>
      </c>
      <c r="D1209" s="9" t="s">
        <v>297</v>
      </c>
      <c r="E1209" s="9" t="s">
        <v>442</v>
      </c>
      <c r="F1209" s="9" t="s">
        <v>443</v>
      </c>
      <c r="G1209" s="9" t="s">
        <v>422</v>
      </c>
      <c r="H1209" s="9" t="s">
        <v>423</v>
      </c>
      <c r="I1209" s="9"/>
      <c r="J1209" s="45" t="s">
        <v>5704</v>
      </c>
      <c r="K1209" s="45"/>
      <c r="L1209" s="45"/>
      <c r="BB1209" t="s">
        <v>7693</v>
      </c>
      <c r="BC1209" t="s">
        <v>330</v>
      </c>
      <c r="BD1209">
        <v>8</v>
      </c>
      <c r="BE1209" t="s">
        <v>326</v>
      </c>
      <c r="BG1209">
        <v>1208</v>
      </c>
      <c r="BH1209" t="s">
        <v>313</v>
      </c>
      <c r="BI1209" t="s">
        <v>336</v>
      </c>
    </row>
    <row r="1210" spans="1:61" x14ac:dyDescent="0.25">
      <c r="A1210" s="9">
        <v>1209</v>
      </c>
      <c r="B1210" s="9" t="s">
        <v>182</v>
      </c>
      <c r="C1210" s="9" t="s">
        <v>150</v>
      </c>
      <c r="D1210" s="9" t="s">
        <v>298</v>
      </c>
      <c r="E1210" s="9" t="s">
        <v>442</v>
      </c>
      <c r="F1210" s="9" t="s">
        <v>443</v>
      </c>
      <c r="G1210" s="9" t="s">
        <v>424</v>
      </c>
      <c r="H1210" s="9" t="s">
        <v>425</v>
      </c>
      <c r="I1210" s="9"/>
      <c r="J1210" s="45" t="s">
        <v>696</v>
      </c>
      <c r="K1210" s="45"/>
      <c r="L1210" s="45"/>
      <c r="BB1210" t="s">
        <v>7694</v>
      </c>
      <c r="BC1210" t="s">
        <v>330</v>
      </c>
      <c r="BD1210">
        <v>9</v>
      </c>
      <c r="BE1210" t="s">
        <v>327</v>
      </c>
      <c r="BG1210">
        <v>1209</v>
      </c>
      <c r="BH1210" t="s">
        <v>314</v>
      </c>
      <c r="BI1210" t="s">
        <v>337</v>
      </c>
    </row>
    <row r="1211" spans="1:61" x14ac:dyDescent="0.25">
      <c r="A1211" s="9">
        <v>1210</v>
      </c>
      <c r="B1211" s="9" t="s">
        <v>183</v>
      </c>
      <c r="C1211" s="9" t="s">
        <v>151</v>
      </c>
      <c r="D1211" s="9" t="s">
        <v>299</v>
      </c>
      <c r="E1211" s="9" t="s">
        <v>444</v>
      </c>
      <c r="F1211" s="9" t="s">
        <v>445</v>
      </c>
      <c r="G1211" s="9" t="s">
        <v>425</v>
      </c>
      <c r="H1211" s="9" t="s">
        <v>424</v>
      </c>
      <c r="I1211" s="9"/>
      <c r="J1211" s="45" t="s">
        <v>696</v>
      </c>
      <c r="K1211" s="45"/>
      <c r="L1211" s="45"/>
      <c r="BB1211" t="s">
        <v>7695</v>
      </c>
      <c r="BC1211" t="s">
        <v>330</v>
      </c>
      <c r="BD1211">
        <v>10</v>
      </c>
      <c r="BE1211" t="s">
        <v>328</v>
      </c>
      <c r="BG1211">
        <v>1210</v>
      </c>
      <c r="BH1211" t="s">
        <v>315</v>
      </c>
      <c r="BI1211" t="s">
        <v>338</v>
      </c>
    </row>
    <row r="1212" spans="1:61" x14ac:dyDescent="0.25">
      <c r="A1212" s="9">
        <v>1211</v>
      </c>
      <c r="B1212" s="9" t="s">
        <v>184</v>
      </c>
      <c r="C1212" s="9" t="s">
        <v>152</v>
      </c>
      <c r="D1212" s="9" t="s">
        <v>300</v>
      </c>
      <c r="E1212" s="9" t="s">
        <v>444</v>
      </c>
      <c r="F1212" s="9" t="s">
        <v>445</v>
      </c>
      <c r="G1212" s="9" t="s">
        <v>423</v>
      </c>
      <c r="H1212" s="9" t="s">
        <v>422</v>
      </c>
      <c r="I1212" s="9"/>
      <c r="J1212" s="45" t="s">
        <v>5703</v>
      </c>
      <c r="K1212" s="45"/>
      <c r="L1212" s="45"/>
      <c r="BB1212" t="s">
        <v>7696</v>
      </c>
      <c r="BC1212" t="s">
        <v>330</v>
      </c>
      <c r="BD1212">
        <v>11</v>
      </c>
      <c r="BE1212" t="s">
        <v>329</v>
      </c>
      <c r="BG1212">
        <v>1211</v>
      </c>
      <c r="BH1212" t="s">
        <v>316</v>
      </c>
      <c r="BI1212" t="s">
        <v>339</v>
      </c>
    </row>
    <row r="1213" spans="1:61" x14ac:dyDescent="0.25">
      <c r="A1213" s="9">
        <v>1212</v>
      </c>
      <c r="B1213" s="9" t="s">
        <v>185</v>
      </c>
      <c r="C1213" s="9" t="s">
        <v>153</v>
      </c>
      <c r="D1213" s="9" t="s">
        <v>301</v>
      </c>
      <c r="E1213" s="9" t="s">
        <v>446</v>
      </c>
      <c r="F1213" s="9" t="s">
        <v>447</v>
      </c>
      <c r="G1213" s="9" t="s">
        <v>412</v>
      </c>
      <c r="H1213" s="9" t="s">
        <v>413</v>
      </c>
      <c r="I1213" s="9"/>
      <c r="J1213" s="46" t="s">
        <v>5705</v>
      </c>
      <c r="K1213" s="45"/>
      <c r="L1213" s="45"/>
      <c r="BB1213" t="s">
        <v>7697</v>
      </c>
      <c r="BC1213" t="s">
        <v>330</v>
      </c>
      <c r="BD1213">
        <v>12</v>
      </c>
      <c r="BE1213" t="s">
        <v>330</v>
      </c>
      <c r="BG1213">
        <v>1212</v>
      </c>
      <c r="BH1213" t="s">
        <v>317</v>
      </c>
      <c r="BI1213" t="s">
        <v>340</v>
      </c>
    </row>
    <row r="1214" spans="1:61" x14ac:dyDescent="0.25">
      <c r="A1214" s="9">
        <v>1213</v>
      </c>
      <c r="B1214" s="9" t="s">
        <v>186</v>
      </c>
      <c r="C1214" s="9" t="s">
        <v>154</v>
      </c>
      <c r="D1214" s="9" t="s">
        <v>302</v>
      </c>
      <c r="E1214" s="9" t="s">
        <v>446</v>
      </c>
      <c r="F1214" s="9" t="s">
        <v>447</v>
      </c>
      <c r="G1214" s="9" t="s">
        <v>416</v>
      </c>
      <c r="H1214" s="9" t="s">
        <v>412</v>
      </c>
      <c r="I1214" s="9"/>
      <c r="J1214" s="45" t="s">
        <v>696</v>
      </c>
      <c r="K1214" s="45"/>
      <c r="L1214" s="45"/>
      <c r="BB1214" t="s">
        <v>7698</v>
      </c>
      <c r="BC1214" t="s">
        <v>331</v>
      </c>
      <c r="BD1214">
        <v>1</v>
      </c>
      <c r="BE1214" t="s">
        <v>331</v>
      </c>
      <c r="BG1214">
        <v>1213</v>
      </c>
      <c r="BH1214" t="s">
        <v>318</v>
      </c>
      <c r="BI1214" t="s">
        <v>341</v>
      </c>
    </row>
    <row r="1215" spans="1:61" x14ac:dyDescent="0.25">
      <c r="A1215" s="9">
        <v>1214</v>
      </c>
      <c r="B1215" s="9" t="s">
        <v>176</v>
      </c>
      <c r="C1215" s="9" t="s">
        <v>155</v>
      </c>
      <c r="D1215" s="9" t="s">
        <v>303</v>
      </c>
      <c r="E1215" s="9" t="s">
        <v>448</v>
      </c>
      <c r="F1215" s="9" t="s">
        <v>449</v>
      </c>
      <c r="G1215" s="9" t="s">
        <v>417</v>
      </c>
      <c r="H1215" s="9" t="s">
        <v>417</v>
      </c>
      <c r="I1215" s="9"/>
      <c r="J1215" s="45" t="s">
        <v>5703</v>
      </c>
      <c r="K1215" s="45"/>
      <c r="L1215" s="45"/>
      <c r="BB1215" t="s">
        <v>7699</v>
      </c>
      <c r="BC1215" t="s">
        <v>331</v>
      </c>
      <c r="BD1215">
        <v>2</v>
      </c>
      <c r="BE1215" t="s">
        <v>332</v>
      </c>
      <c r="BG1215">
        <v>1214</v>
      </c>
      <c r="BH1215" t="s">
        <v>319</v>
      </c>
      <c r="BI1215" t="s">
        <v>342</v>
      </c>
    </row>
    <row r="1216" spans="1:61" x14ac:dyDescent="0.25">
      <c r="A1216" s="9">
        <v>1215</v>
      </c>
      <c r="B1216" s="9" t="s">
        <v>177</v>
      </c>
      <c r="C1216" s="9" t="s">
        <v>156</v>
      </c>
      <c r="D1216" s="9" t="s">
        <v>304</v>
      </c>
      <c r="E1216" s="9" t="s">
        <v>448</v>
      </c>
      <c r="F1216" s="9" t="s">
        <v>449</v>
      </c>
      <c r="G1216" s="9" t="s">
        <v>412</v>
      </c>
      <c r="H1216" s="9" t="s">
        <v>416</v>
      </c>
      <c r="I1216" s="9"/>
      <c r="J1216" s="45" t="s">
        <v>696</v>
      </c>
      <c r="K1216" s="45"/>
      <c r="L1216" s="45"/>
      <c r="BB1216" t="s">
        <v>7700</v>
      </c>
      <c r="BC1216" t="s">
        <v>331</v>
      </c>
      <c r="BD1216">
        <v>3</v>
      </c>
      <c r="BE1216" t="s">
        <v>333</v>
      </c>
      <c r="BG1216">
        <v>1215</v>
      </c>
      <c r="BH1216" t="s">
        <v>320</v>
      </c>
      <c r="BI1216" t="s">
        <v>343</v>
      </c>
    </row>
    <row r="1217" spans="1:61" x14ac:dyDescent="0.25">
      <c r="A1217" s="9">
        <v>1216</v>
      </c>
      <c r="B1217" s="9" t="s">
        <v>179</v>
      </c>
      <c r="C1217" s="9" t="s">
        <v>157</v>
      </c>
      <c r="D1217" s="9" t="s">
        <v>305</v>
      </c>
      <c r="E1217" s="9" t="s">
        <v>450</v>
      </c>
      <c r="F1217" s="9" t="s">
        <v>451</v>
      </c>
      <c r="G1217" s="9" t="s">
        <v>413</v>
      </c>
      <c r="H1217" s="9" t="s">
        <v>412</v>
      </c>
      <c r="I1217" s="9"/>
      <c r="J1217" s="45" t="s">
        <v>5704</v>
      </c>
      <c r="K1217" s="45"/>
      <c r="L1217" s="45"/>
      <c r="BB1217" t="s">
        <v>7701</v>
      </c>
      <c r="BC1217" t="s">
        <v>331</v>
      </c>
      <c r="BD1217">
        <v>4</v>
      </c>
      <c r="BE1217" t="s">
        <v>334</v>
      </c>
      <c r="BG1217">
        <v>1216</v>
      </c>
      <c r="BH1217" t="s">
        <v>321</v>
      </c>
      <c r="BI1217" t="s">
        <v>344</v>
      </c>
    </row>
    <row r="1218" spans="1:61" x14ac:dyDescent="0.25">
      <c r="A1218" s="9">
        <v>1217</v>
      </c>
      <c r="B1218" s="9" t="s">
        <v>180</v>
      </c>
      <c r="C1218" s="9" t="s">
        <v>158</v>
      </c>
      <c r="D1218" s="9" t="s">
        <v>306</v>
      </c>
      <c r="E1218" s="9" t="s">
        <v>450</v>
      </c>
      <c r="F1218" s="9" t="s">
        <v>451</v>
      </c>
      <c r="G1218" s="9" t="s">
        <v>422</v>
      </c>
      <c r="H1218" s="9" t="s">
        <v>423</v>
      </c>
      <c r="I1218" s="9"/>
      <c r="J1218" s="45" t="s">
        <v>696</v>
      </c>
      <c r="K1218" s="45"/>
      <c r="L1218" s="45"/>
      <c r="BB1218" t="s">
        <v>7702</v>
      </c>
      <c r="BC1218" t="s">
        <v>331</v>
      </c>
      <c r="BD1218">
        <v>5</v>
      </c>
      <c r="BE1218" t="s">
        <v>335</v>
      </c>
      <c r="BG1218">
        <v>1217</v>
      </c>
      <c r="BH1218" t="s">
        <v>322</v>
      </c>
      <c r="BI1218" t="s">
        <v>345</v>
      </c>
    </row>
    <row r="1219" spans="1:61" x14ac:dyDescent="0.25">
      <c r="A1219" s="9">
        <v>1218</v>
      </c>
      <c r="B1219" s="9" t="s">
        <v>181</v>
      </c>
      <c r="C1219" s="9" t="s">
        <v>147</v>
      </c>
      <c r="D1219" s="9" t="s">
        <v>307</v>
      </c>
      <c r="E1219" s="9" t="s">
        <v>452</v>
      </c>
      <c r="F1219" s="9" t="s">
        <v>453</v>
      </c>
      <c r="G1219" s="9" t="s">
        <v>424</v>
      </c>
      <c r="H1219" s="9" t="s">
        <v>425</v>
      </c>
      <c r="I1219" s="9"/>
      <c r="J1219" s="45" t="s">
        <v>696</v>
      </c>
      <c r="K1219" s="45"/>
      <c r="L1219" s="45"/>
      <c r="BB1219" t="s">
        <v>7703</v>
      </c>
      <c r="BC1219" t="s">
        <v>331</v>
      </c>
      <c r="BD1219">
        <v>6</v>
      </c>
      <c r="BE1219" t="s">
        <v>336</v>
      </c>
      <c r="BG1219">
        <v>1218</v>
      </c>
      <c r="BH1219" t="s">
        <v>323</v>
      </c>
      <c r="BI1219" t="s">
        <v>346</v>
      </c>
    </row>
    <row r="1220" spans="1:61" x14ac:dyDescent="0.25">
      <c r="A1220" s="9">
        <v>1219</v>
      </c>
      <c r="B1220" s="9" t="s">
        <v>182</v>
      </c>
      <c r="C1220" s="9" t="s">
        <v>148</v>
      </c>
      <c r="D1220" s="9" t="s">
        <v>308</v>
      </c>
      <c r="E1220" s="9" t="s">
        <v>452</v>
      </c>
      <c r="F1220" s="9" t="s">
        <v>453</v>
      </c>
      <c r="G1220" s="9" t="s">
        <v>425</v>
      </c>
      <c r="H1220" s="9" t="s">
        <v>424</v>
      </c>
      <c r="I1220" s="9"/>
      <c r="J1220" s="45" t="s">
        <v>5703</v>
      </c>
      <c r="K1220" s="45"/>
      <c r="L1220" s="45"/>
      <c r="BB1220" t="s">
        <v>7704</v>
      </c>
      <c r="BC1220" t="s">
        <v>331</v>
      </c>
      <c r="BD1220">
        <v>7</v>
      </c>
      <c r="BE1220" t="s">
        <v>337</v>
      </c>
      <c r="BG1220">
        <v>1219</v>
      </c>
      <c r="BH1220" t="s">
        <v>324</v>
      </c>
      <c r="BI1220" t="s">
        <v>347</v>
      </c>
    </row>
    <row r="1221" spans="1:61" x14ac:dyDescent="0.25">
      <c r="A1221" s="9">
        <v>1220</v>
      </c>
      <c r="B1221" s="9" t="s">
        <v>183</v>
      </c>
      <c r="C1221" s="9" t="s">
        <v>149</v>
      </c>
      <c r="D1221" s="9" t="s">
        <v>309</v>
      </c>
      <c r="E1221" s="9" t="s">
        <v>454</v>
      </c>
      <c r="F1221" s="9" t="s">
        <v>455</v>
      </c>
      <c r="G1221" s="9" t="s">
        <v>423</v>
      </c>
      <c r="H1221" s="9" t="s">
        <v>422</v>
      </c>
      <c r="I1221" s="9"/>
      <c r="J1221" s="46" t="s">
        <v>5705</v>
      </c>
      <c r="K1221" s="45"/>
      <c r="L1221" s="45"/>
      <c r="BB1221" t="s">
        <v>7705</v>
      </c>
      <c r="BC1221" t="s">
        <v>331</v>
      </c>
      <c r="BD1221">
        <v>8</v>
      </c>
      <c r="BE1221" t="s">
        <v>338</v>
      </c>
      <c r="BG1221">
        <v>1220</v>
      </c>
      <c r="BH1221" t="s">
        <v>325</v>
      </c>
      <c r="BI1221" t="s">
        <v>348</v>
      </c>
    </row>
    <row r="1222" spans="1:61" x14ac:dyDescent="0.25">
      <c r="A1222" s="9">
        <v>1221</v>
      </c>
      <c r="B1222" s="9" t="s">
        <v>184</v>
      </c>
      <c r="C1222" s="9" t="s">
        <v>150</v>
      </c>
      <c r="D1222" s="9" t="s">
        <v>310</v>
      </c>
      <c r="E1222" s="9" t="s">
        <v>454</v>
      </c>
      <c r="F1222" s="9" t="s">
        <v>455</v>
      </c>
      <c r="G1222" s="9" t="s">
        <v>412</v>
      </c>
      <c r="H1222" s="9" t="s">
        <v>413</v>
      </c>
      <c r="I1222" s="9"/>
      <c r="J1222" s="45" t="s">
        <v>696</v>
      </c>
      <c r="K1222" s="45"/>
      <c r="L1222" s="45"/>
      <c r="BB1222" t="s">
        <v>7706</v>
      </c>
      <c r="BC1222" t="s">
        <v>331</v>
      </c>
      <c r="BD1222">
        <v>9</v>
      </c>
      <c r="BE1222" t="s">
        <v>339</v>
      </c>
      <c r="BG1222">
        <v>1221</v>
      </c>
      <c r="BH1222" t="s">
        <v>326</v>
      </c>
      <c r="BI1222" t="s">
        <v>349</v>
      </c>
    </row>
    <row r="1223" spans="1:61" x14ac:dyDescent="0.25">
      <c r="A1223" s="9">
        <v>1222</v>
      </c>
      <c r="B1223" s="9" t="s">
        <v>185</v>
      </c>
      <c r="C1223" s="9" t="s">
        <v>151</v>
      </c>
      <c r="D1223" s="9" t="s">
        <v>311</v>
      </c>
      <c r="E1223" s="9" t="s">
        <v>456</v>
      </c>
      <c r="F1223" s="9" t="s">
        <v>457</v>
      </c>
      <c r="G1223" s="9" t="s">
        <v>416</v>
      </c>
      <c r="H1223" s="9" t="s">
        <v>412</v>
      </c>
      <c r="I1223" s="9"/>
      <c r="J1223" s="45" t="s">
        <v>5703</v>
      </c>
      <c r="K1223" s="45"/>
      <c r="L1223" s="45"/>
      <c r="BB1223" t="s">
        <v>7707</v>
      </c>
      <c r="BC1223" t="s">
        <v>331</v>
      </c>
      <c r="BD1223">
        <v>10</v>
      </c>
      <c r="BE1223" t="s">
        <v>340</v>
      </c>
      <c r="BG1223">
        <v>1222</v>
      </c>
      <c r="BH1223" t="s">
        <v>327</v>
      </c>
      <c r="BI1223" t="s">
        <v>350</v>
      </c>
    </row>
    <row r="1224" spans="1:61" x14ac:dyDescent="0.25">
      <c r="A1224" s="9">
        <v>1223</v>
      </c>
      <c r="B1224" s="9" t="s">
        <v>186</v>
      </c>
      <c r="C1224" s="9" t="s">
        <v>152</v>
      </c>
      <c r="D1224" s="9" t="s">
        <v>312</v>
      </c>
      <c r="E1224" s="9" t="s">
        <v>456</v>
      </c>
      <c r="F1224" s="9" t="s">
        <v>457</v>
      </c>
      <c r="G1224" s="9" t="s">
        <v>417</v>
      </c>
      <c r="H1224" s="9" t="s">
        <v>417</v>
      </c>
      <c r="I1224" s="9"/>
      <c r="J1224" s="45" t="s">
        <v>696</v>
      </c>
      <c r="K1224" s="45"/>
      <c r="L1224" s="45"/>
      <c r="BB1224" t="s">
        <v>7708</v>
      </c>
      <c r="BC1224" t="s">
        <v>331</v>
      </c>
      <c r="BD1224">
        <v>11</v>
      </c>
      <c r="BE1224" t="s">
        <v>341</v>
      </c>
      <c r="BG1224">
        <v>1223</v>
      </c>
      <c r="BH1224" t="s">
        <v>328</v>
      </c>
      <c r="BI1224" t="s">
        <v>351</v>
      </c>
    </row>
    <row r="1225" spans="1:61" x14ac:dyDescent="0.25">
      <c r="A1225" s="9">
        <v>1224</v>
      </c>
      <c r="B1225" s="9" t="s">
        <v>176</v>
      </c>
      <c r="C1225" s="9" t="s">
        <v>153</v>
      </c>
      <c r="D1225" s="9" t="s">
        <v>313</v>
      </c>
      <c r="E1225" s="9" t="s">
        <v>458</v>
      </c>
      <c r="F1225" s="9" t="s">
        <v>459</v>
      </c>
      <c r="G1225" s="9" t="s">
        <v>412</v>
      </c>
      <c r="H1225" s="9" t="s">
        <v>416</v>
      </c>
      <c r="I1225" s="9"/>
      <c r="J1225" s="46" t="s">
        <v>5705</v>
      </c>
      <c r="K1225" s="45"/>
      <c r="L1225" s="45"/>
      <c r="BB1225" t="s">
        <v>7709</v>
      </c>
      <c r="BC1225" t="s">
        <v>331</v>
      </c>
      <c r="BD1225">
        <v>12</v>
      </c>
      <c r="BE1225" t="s">
        <v>342</v>
      </c>
      <c r="BG1225">
        <v>1224</v>
      </c>
      <c r="BH1225" t="s">
        <v>329</v>
      </c>
      <c r="BI1225" t="s">
        <v>352</v>
      </c>
    </row>
    <row r="1226" spans="1:61" x14ac:dyDescent="0.25">
      <c r="A1226" s="9">
        <v>1225</v>
      </c>
      <c r="B1226" s="9" t="s">
        <v>177</v>
      </c>
      <c r="C1226" s="9" t="s">
        <v>154</v>
      </c>
      <c r="D1226" s="9" t="s">
        <v>314</v>
      </c>
      <c r="E1226" s="9" t="s">
        <v>458</v>
      </c>
      <c r="F1226" s="9" t="s">
        <v>459</v>
      </c>
      <c r="G1226" s="9" t="s">
        <v>413</v>
      </c>
      <c r="H1226" s="9" t="s">
        <v>412</v>
      </c>
      <c r="I1226" s="9"/>
      <c r="J1226" s="45" t="s">
        <v>5703</v>
      </c>
      <c r="K1226" s="45"/>
      <c r="L1226" s="45"/>
      <c r="BB1226" t="s">
        <v>7710</v>
      </c>
      <c r="BC1226" t="s">
        <v>332</v>
      </c>
      <c r="BD1226">
        <v>1</v>
      </c>
      <c r="BE1226" t="s">
        <v>343</v>
      </c>
      <c r="BG1226">
        <v>1225</v>
      </c>
      <c r="BH1226" t="s">
        <v>330</v>
      </c>
      <c r="BI1226" t="s">
        <v>293</v>
      </c>
    </row>
    <row r="1227" spans="1:61" x14ac:dyDescent="0.25">
      <c r="A1227" s="9">
        <v>1226</v>
      </c>
      <c r="B1227" s="9" t="s">
        <v>179</v>
      </c>
      <c r="C1227" s="9" t="s">
        <v>155</v>
      </c>
      <c r="D1227" s="9" t="s">
        <v>315</v>
      </c>
      <c r="E1227" s="9" t="s">
        <v>460</v>
      </c>
      <c r="F1227" s="9" t="s">
        <v>461</v>
      </c>
      <c r="G1227" s="9" t="s">
        <v>422</v>
      </c>
      <c r="H1227" s="9" t="s">
        <v>423</v>
      </c>
      <c r="I1227" s="9"/>
      <c r="J1227" s="45" t="s">
        <v>696</v>
      </c>
      <c r="K1227" s="45"/>
      <c r="L1227" s="45"/>
      <c r="BB1227" t="s">
        <v>7711</v>
      </c>
      <c r="BC1227" t="s">
        <v>332</v>
      </c>
      <c r="BD1227">
        <v>2</v>
      </c>
      <c r="BE1227" t="s">
        <v>344</v>
      </c>
      <c r="BG1227">
        <v>1226</v>
      </c>
      <c r="BH1227" t="s">
        <v>331</v>
      </c>
      <c r="BI1227" t="s">
        <v>294</v>
      </c>
    </row>
    <row r="1228" spans="1:61" x14ac:dyDescent="0.25">
      <c r="A1228" s="9">
        <v>1227</v>
      </c>
      <c r="B1228" s="9" t="s">
        <v>180</v>
      </c>
      <c r="C1228" s="9" t="s">
        <v>156</v>
      </c>
      <c r="D1228" s="9" t="s">
        <v>316</v>
      </c>
      <c r="E1228" s="9" t="s">
        <v>460</v>
      </c>
      <c r="F1228" s="9" t="s">
        <v>461</v>
      </c>
      <c r="G1228" s="9" t="s">
        <v>424</v>
      </c>
      <c r="H1228" s="9" t="s">
        <v>425</v>
      </c>
      <c r="I1228" s="9"/>
      <c r="J1228" s="45" t="s">
        <v>5703</v>
      </c>
      <c r="K1228" s="45"/>
      <c r="L1228" s="45"/>
      <c r="BB1228" t="s">
        <v>7712</v>
      </c>
      <c r="BC1228" t="s">
        <v>332</v>
      </c>
      <c r="BD1228">
        <v>3</v>
      </c>
      <c r="BE1228" t="s">
        <v>345</v>
      </c>
      <c r="BG1228">
        <v>1227</v>
      </c>
      <c r="BH1228" t="s">
        <v>332</v>
      </c>
      <c r="BI1228" t="s">
        <v>295</v>
      </c>
    </row>
    <row r="1229" spans="1:61" x14ac:dyDescent="0.25">
      <c r="A1229" s="9">
        <v>1228</v>
      </c>
      <c r="B1229" s="9" t="s">
        <v>181</v>
      </c>
      <c r="C1229" s="9" t="s">
        <v>157</v>
      </c>
      <c r="D1229" s="9" t="s">
        <v>317</v>
      </c>
      <c r="E1229" s="9" t="s">
        <v>462</v>
      </c>
      <c r="F1229" s="9" t="s">
        <v>463</v>
      </c>
      <c r="G1229" s="9" t="s">
        <v>425</v>
      </c>
      <c r="H1229" s="9" t="s">
        <v>424</v>
      </c>
      <c r="I1229" s="9"/>
      <c r="J1229" s="46" t="s">
        <v>5705</v>
      </c>
      <c r="K1229" s="45"/>
      <c r="L1229" s="45"/>
      <c r="BB1229" t="s">
        <v>7713</v>
      </c>
      <c r="BC1229" t="s">
        <v>332</v>
      </c>
      <c r="BD1229">
        <v>4</v>
      </c>
      <c r="BE1229" t="s">
        <v>346</v>
      </c>
      <c r="BG1229">
        <v>1228</v>
      </c>
      <c r="BH1229" t="s">
        <v>333</v>
      </c>
      <c r="BI1229" t="s">
        <v>296</v>
      </c>
    </row>
    <row r="1230" spans="1:61" x14ac:dyDescent="0.25">
      <c r="A1230" s="9">
        <v>1229</v>
      </c>
      <c r="B1230" s="9" t="s">
        <v>182</v>
      </c>
      <c r="C1230" s="9" t="s">
        <v>158</v>
      </c>
      <c r="D1230" s="9" t="s">
        <v>318</v>
      </c>
      <c r="E1230" s="9" t="s">
        <v>462</v>
      </c>
      <c r="F1230" s="9" t="s">
        <v>463</v>
      </c>
      <c r="G1230" s="9" t="s">
        <v>423</v>
      </c>
      <c r="H1230" s="9" t="s">
        <v>422</v>
      </c>
      <c r="I1230" s="9"/>
      <c r="J1230" s="45" t="s">
        <v>696</v>
      </c>
      <c r="K1230" s="45"/>
      <c r="L1230" s="45"/>
      <c r="BB1230" t="s">
        <v>7714</v>
      </c>
      <c r="BC1230" t="s">
        <v>332</v>
      </c>
      <c r="BD1230">
        <v>5</v>
      </c>
      <c r="BE1230" t="s">
        <v>347</v>
      </c>
      <c r="BG1230">
        <v>1229</v>
      </c>
      <c r="BH1230" t="s">
        <v>334</v>
      </c>
      <c r="BI1230" t="s">
        <v>297</v>
      </c>
    </row>
    <row r="1231" spans="1:61" x14ac:dyDescent="0.25">
      <c r="A1231" s="9">
        <v>1230</v>
      </c>
      <c r="B1231" s="9" t="s">
        <v>183</v>
      </c>
      <c r="C1231" s="9" t="s">
        <v>147</v>
      </c>
      <c r="D1231" s="9" t="s">
        <v>319</v>
      </c>
      <c r="E1231" s="9" t="s">
        <v>464</v>
      </c>
      <c r="F1231" s="9" t="s">
        <v>465</v>
      </c>
      <c r="G1231" s="9" t="s">
        <v>412</v>
      </c>
      <c r="H1231" s="9" t="s">
        <v>413</v>
      </c>
      <c r="I1231" s="9"/>
      <c r="J1231" s="45" t="s">
        <v>5703</v>
      </c>
      <c r="K1231" s="45"/>
      <c r="L1231" s="45"/>
      <c r="BB1231" t="s">
        <v>7715</v>
      </c>
      <c r="BC1231" t="s">
        <v>332</v>
      </c>
      <c r="BD1231">
        <v>6</v>
      </c>
      <c r="BE1231" t="s">
        <v>348</v>
      </c>
      <c r="BG1231">
        <v>1230</v>
      </c>
      <c r="BH1231" t="s">
        <v>335</v>
      </c>
      <c r="BI1231" t="s">
        <v>298</v>
      </c>
    </row>
    <row r="1232" spans="1:61" x14ac:dyDescent="0.25">
      <c r="A1232" s="9">
        <v>1231</v>
      </c>
      <c r="B1232" s="9" t="s">
        <v>184</v>
      </c>
      <c r="C1232" s="9" t="s">
        <v>148</v>
      </c>
      <c r="D1232" s="9" t="s">
        <v>320</v>
      </c>
      <c r="E1232" s="9" t="s">
        <v>464</v>
      </c>
      <c r="F1232" s="9" t="s">
        <v>465</v>
      </c>
      <c r="G1232" s="9" t="s">
        <v>416</v>
      </c>
      <c r="H1232" s="9" t="s">
        <v>412</v>
      </c>
      <c r="I1232" s="9"/>
      <c r="J1232" s="45" t="s">
        <v>696</v>
      </c>
      <c r="K1232" s="45"/>
      <c r="L1232" s="45"/>
      <c r="BB1232" t="s">
        <v>7716</v>
      </c>
      <c r="BC1232" t="s">
        <v>332</v>
      </c>
      <c r="BD1232">
        <v>7</v>
      </c>
      <c r="BE1232" t="s">
        <v>349</v>
      </c>
      <c r="BG1232">
        <v>1231</v>
      </c>
      <c r="BH1232" t="s">
        <v>336</v>
      </c>
      <c r="BI1232" t="s">
        <v>299</v>
      </c>
    </row>
    <row r="1233" spans="1:61" x14ac:dyDescent="0.25">
      <c r="A1233" s="9">
        <v>1232</v>
      </c>
      <c r="B1233" s="9" t="s">
        <v>185</v>
      </c>
      <c r="C1233" s="9" t="s">
        <v>149</v>
      </c>
      <c r="D1233" s="9" t="s">
        <v>321</v>
      </c>
      <c r="E1233" s="9" t="s">
        <v>466</v>
      </c>
      <c r="F1233" s="9" t="s">
        <v>467</v>
      </c>
      <c r="G1233" s="9" t="s">
        <v>417</v>
      </c>
      <c r="H1233" s="9" t="s">
        <v>417</v>
      </c>
      <c r="I1233" s="9"/>
      <c r="J1233" s="46" t="s">
        <v>5705</v>
      </c>
      <c r="K1233" s="45"/>
      <c r="L1233" s="45"/>
      <c r="BB1233" t="s">
        <v>7717</v>
      </c>
      <c r="BC1233" t="s">
        <v>332</v>
      </c>
      <c r="BD1233">
        <v>8</v>
      </c>
      <c r="BE1233" t="s">
        <v>350</v>
      </c>
      <c r="BG1233">
        <v>1232</v>
      </c>
      <c r="BH1233" t="s">
        <v>337</v>
      </c>
      <c r="BI1233" t="s">
        <v>300</v>
      </c>
    </row>
    <row r="1234" spans="1:61" x14ac:dyDescent="0.25">
      <c r="A1234" s="9">
        <v>1233</v>
      </c>
      <c r="B1234" s="9" t="s">
        <v>186</v>
      </c>
      <c r="C1234" s="9" t="s">
        <v>150</v>
      </c>
      <c r="D1234" s="9" t="s">
        <v>322</v>
      </c>
      <c r="E1234" s="9" t="s">
        <v>466</v>
      </c>
      <c r="F1234" s="9" t="s">
        <v>467</v>
      </c>
      <c r="G1234" s="9" t="s">
        <v>412</v>
      </c>
      <c r="H1234" s="9" t="s">
        <v>416</v>
      </c>
      <c r="I1234" s="9"/>
      <c r="J1234" s="45" t="s">
        <v>5703</v>
      </c>
      <c r="K1234" s="45"/>
      <c r="L1234" s="45"/>
      <c r="BB1234" t="s">
        <v>7718</v>
      </c>
      <c r="BC1234" t="s">
        <v>332</v>
      </c>
      <c r="BD1234">
        <v>9</v>
      </c>
      <c r="BE1234" t="s">
        <v>351</v>
      </c>
      <c r="BG1234">
        <v>1233</v>
      </c>
      <c r="BH1234" t="s">
        <v>338</v>
      </c>
      <c r="BI1234" t="s">
        <v>301</v>
      </c>
    </row>
    <row r="1235" spans="1:61" x14ac:dyDescent="0.25">
      <c r="A1235" s="9">
        <v>1234</v>
      </c>
      <c r="B1235" s="9" t="s">
        <v>176</v>
      </c>
      <c r="C1235" s="9" t="s">
        <v>151</v>
      </c>
      <c r="D1235" s="9" t="s">
        <v>323</v>
      </c>
      <c r="E1235" s="9" t="s">
        <v>468</v>
      </c>
      <c r="F1235" s="9" t="s">
        <v>469</v>
      </c>
      <c r="G1235" s="9" t="s">
        <v>413</v>
      </c>
      <c r="H1235" s="9" t="s">
        <v>412</v>
      </c>
      <c r="I1235" s="9"/>
      <c r="J1235" s="45" t="s">
        <v>696</v>
      </c>
      <c r="K1235" s="45"/>
      <c r="L1235" s="45"/>
      <c r="BB1235" t="s">
        <v>7719</v>
      </c>
      <c r="BC1235" t="s">
        <v>332</v>
      </c>
      <c r="BD1235">
        <v>10</v>
      </c>
      <c r="BE1235" t="s">
        <v>352</v>
      </c>
      <c r="BG1235">
        <v>1234</v>
      </c>
      <c r="BH1235" t="s">
        <v>339</v>
      </c>
      <c r="BI1235" t="s">
        <v>302</v>
      </c>
    </row>
    <row r="1236" spans="1:61" x14ac:dyDescent="0.25">
      <c r="A1236" s="9">
        <v>1235</v>
      </c>
      <c r="B1236" s="9" t="s">
        <v>177</v>
      </c>
      <c r="C1236" s="9" t="s">
        <v>152</v>
      </c>
      <c r="D1236" s="9" t="s">
        <v>324</v>
      </c>
      <c r="E1236" s="9" t="s">
        <v>468</v>
      </c>
      <c r="F1236" s="9" t="s">
        <v>469</v>
      </c>
      <c r="G1236" s="9" t="s">
        <v>422</v>
      </c>
      <c r="H1236" s="9" t="s">
        <v>423</v>
      </c>
      <c r="I1236" s="9"/>
      <c r="J1236" s="45" t="s">
        <v>5703</v>
      </c>
      <c r="K1236" s="45"/>
      <c r="L1236" s="45"/>
      <c r="BB1236" t="s">
        <v>7720</v>
      </c>
      <c r="BC1236" t="s">
        <v>332</v>
      </c>
      <c r="BD1236">
        <v>11</v>
      </c>
      <c r="BE1236" t="s">
        <v>293</v>
      </c>
      <c r="BG1236">
        <v>1235</v>
      </c>
      <c r="BH1236" t="s">
        <v>340</v>
      </c>
      <c r="BI1236" t="s">
        <v>303</v>
      </c>
    </row>
    <row r="1237" spans="1:61" x14ac:dyDescent="0.25">
      <c r="A1237" s="9">
        <v>1236</v>
      </c>
      <c r="B1237" s="9" t="s">
        <v>179</v>
      </c>
      <c r="C1237" s="9" t="s">
        <v>153</v>
      </c>
      <c r="D1237" s="9" t="s">
        <v>325</v>
      </c>
      <c r="E1237" s="9" t="s">
        <v>470</v>
      </c>
      <c r="F1237" s="3" t="s">
        <v>5707</v>
      </c>
      <c r="G1237" s="9" t="s">
        <v>424</v>
      </c>
      <c r="H1237" s="9" t="s">
        <v>425</v>
      </c>
      <c r="I1237" s="9"/>
      <c r="J1237" s="46" t="s">
        <v>5705</v>
      </c>
      <c r="K1237" s="45"/>
      <c r="L1237" s="45"/>
      <c r="BB1237" t="s">
        <v>7721</v>
      </c>
      <c r="BC1237" t="s">
        <v>332</v>
      </c>
      <c r="BD1237">
        <v>12</v>
      </c>
      <c r="BE1237" t="s">
        <v>294</v>
      </c>
      <c r="BG1237">
        <v>1236</v>
      </c>
      <c r="BH1237" t="s">
        <v>341</v>
      </c>
      <c r="BI1237" t="s">
        <v>304</v>
      </c>
    </row>
    <row r="1238" spans="1:61" x14ac:dyDescent="0.25">
      <c r="A1238" s="9">
        <v>1237</v>
      </c>
      <c r="B1238" s="9" t="s">
        <v>180</v>
      </c>
      <c r="C1238" s="9" t="s">
        <v>154</v>
      </c>
      <c r="D1238" s="9" t="s">
        <v>326</v>
      </c>
      <c r="E1238" s="9" t="s">
        <v>470</v>
      </c>
      <c r="F1238" s="3" t="s">
        <v>5707</v>
      </c>
      <c r="G1238" s="9" t="s">
        <v>425</v>
      </c>
      <c r="H1238" s="9" t="s">
        <v>424</v>
      </c>
      <c r="I1238" s="9"/>
      <c r="J1238" s="45" t="s">
        <v>696</v>
      </c>
      <c r="K1238" s="45"/>
      <c r="L1238" s="45"/>
      <c r="BB1238" t="s">
        <v>7722</v>
      </c>
      <c r="BC1238" t="s">
        <v>333</v>
      </c>
      <c r="BD1238">
        <v>1</v>
      </c>
      <c r="BE1238" t="s">
        <v>295</v>
      </c>
      <c r="BG1238">
        <v>1237</v>
      </c>
      <c r="BH1238" t="s">
        <v>342</v>
      </c>
      <c r="BI1238" t="s">
        <v>305</v>
      </c>
    </row>
    <row r="1239" spans="1:61" x14ac:dyDescent="0.25">
      <c r="A1239" s="9">
        <v>1238</v>
      </c>
      <c r="B1239" s="9" t="s">
        <v>181</v>
      </c>
      <c r="C1239" s="9" t="s">
        <v>155</v>
      </c>
      <c r="D1239" s="9" t="s">
        <v>327</v>
      </c>
      <c r="E1239" s="9" t="s">
        <v>471</v>
      </c>
      <c r="F1239" s="9" t="s">
        <v>472</v>
      </c>
      <c r="G1239" s="9" t="s">
        <v>423</v>
      </c>
      <c r="H1239" s="9" t="s">
        <v>422</v>
      </c>
      <c r="I1239" s="9"/>
      <c r="J1239" s="45" t="s">
        <v>5703</v>
      </c>
      <c r="K1239" s="45"/>
      <c r="L1239" s="45"/>
      <c r="BB1239" t="s">
        <v>7723</v>
      </c>
      <c r="BC1239" t="s">
        <v>333</v>
      </c>
      <c r="BD1239">
        <v>2</v>
      </c>
      <c r="BE1239" t="s">
        <v>296</v>
      </c>
      <c r="BG1239">
        <v>1238</v>
      </c>
      <c r="BH1239" t="s">
        <v>343</v>
      </c>
      <c r="BI1239" t="s">
        <v>306</v>
      </c>
    </row>
    <row r="1240" spans="1:61" x14ac:dyDescent="0.25">
      <c r="A1240" s="9">
        <v>1239</v>
      </c>
      <c r="B1240" s="9" t="s">
        <v>182</v>
      </c>
      <c r="C1240" s="9" t="s">
        <v>156</v>
      </c>
      <c r="D1240" s="9" t="s">
        <v>328</v>
      </c>
      <c r="E1240" s="9" t="s">
        <v>471</v>
      </c>
      <c r="F1240" s="9" t="s">
        <v>472</v>
      </c>
      <c r="G1240" s="9" t="s">
        <v>412</v>
      </c>
      <c r="H1240" s="9" t="s">
        <v>413</v>
      </c>
      <c r="I1240" s="9"/>
      <c r="J1240" s="45" t="s">
        <v>696</v>
      </c>
      <c r="K1240" s="45"/>
      <c r="L1240" s="45"/>
      <c r="BB1240" t="s">
        <v>7724</v>
      </c>
      <c r="BC1240" t="s">
        <v>333</v>
      </c>
      <c r="BD1240">
        <v>3</v>
      </c>
      <c r="BE1240" t="s">
        <v>297</v>
      </c>
      <c r="BG1240">
        <v>1239</v>
      </c>
      <c r="BH1240" t="s">
        <v>344</v>
      </c>
      <c r="BI1240" t="s">
        <v>307</v>
      </c>
    </row>
    <row r="1241" spans="1:61" x14ac:dyDescent="0.25">
      <c r="A1241" s="9">
        <v>1240</v>
      </c>
      <c r="B1241" s="9" t="s">
        <v>183</v>
      </c>
      <c r="C1241" s="9" t="s">
        <v>157</v>
      </c>
      <c r="D1241" s="9" t="s">
        <v>329</v>
      </c>
      <c r="E1241" s="9" t="s">
        <v>473</v>
      </c>
      <c r="F1241" s="9" t="s">
        <v>474</v>
      </c>
      <c r="G1241" s="9" t="s">
        <v>416</v>
      </c>
      <c r="H1241" s="9" t="s">
        <v>412</v>
      </c>
      <c r="I1241" s="9"/>
      <c r="J1241" s="46" t="s">
        <v>5705</v>
      </c>
      <c r="K1241" s="45"/>
      <c r="L1241" s="45"/>
      <c r="BB1241" t="s">
        <v>7725</v>
      </c>
      <c r="BC1241" t="s">
        <v>333</v>
      </c>
      <c r="BD1241">
        <v>4</v>
      </c>
      <c r="BE1241" t="s">
        <v>298</v>
      </c>
      <c r="BG1241">
        <v>1240</v>
      </c>
      <c r="BH1241" t="s">
        <v>345</v>
      </c>
      <c r="BI1241" t="s">
        <v>308</v>
      </c>
    </row>
    <row r="1242" spans="1:61" x14ac:dyDescent="0.25">
      <c r="A1242" s="9">
        <v>1241</v>
      </c>
      <c r="B1242" s="9" t="s">
        <v>184</v>
      </c>
      <c r="C1242" s="9" t="s">
        <v>158</v>
      </c>
      <c r="D1242" s="9" t="s">
        <v>330</v>
      </c>
      <c r="E1242" s="9" t="s">
        <v>473</v>
      </c>
      <c r="F1242" s="9" t="s">
        <v>474</v>
      </c>
      <c r="G1242" s="9" t="s">
        <v>417</v>
      </c>
      <c r="H1242" s="9" t="s">
        <v>417</v>
      </c>
      <c r="I1242" s="9"/>
      <c r="J1242" s="45" t="s">
        <v>5703</v>
      </c>
      <c r="K1242" s="45"/>
      <c r="L1242" s="45"/>
      <c r="BB1242" t="s">
        <v>7726</v>
      </c>
      <c r="BC1242" t="s">
        <v>333</v>
      </c>
      <c r="BD1242">
        <v>5</v>
      </c>
      <c r="BE1242" t="s">
        <v>299</v>
      </c>
      <c r="BG1242">
        <v>1241</v>
      </c>
      <c r="BH1242" t="s">
        <v>346</v>
      </c>
      <c r="BI1242" t="s">
        <v>309</v>
      </c>
    </row>
    <row r="1243" spans="1:61" x14ac:dyDescent="0.25">
      <c r="A1243" s="9">
        <v>1242</v>
      </c>
      <c r="B1243" s="9" t="s">
        <v>185</v>
      </c>
      <c r="C1243" s="9" t="s">
        <v>147</v>
      </c>
      <c r="D1243" s="9" t="s">
        <v>331</v>
      </c>
      <c r="E1243" s="9" t="s">
        <v>475</v>
      </c>
      <c r="F1243" s="9" t="s">
        <v>476</v>
      </c>
      <c r="G1243" s="9" t="s">
        <v>412</v>
      </c>
      <c r="H1243" s="9" t="s">
        <v>416</v>
      </c>
      <c r="I1243" s="9"/>
      <c r="J1243" s="45" t="s">
        <v>696</v>
      </c>
      <c r="K1243" s="45"/>
      <c r="L1243" s="45"/>
      <c r="BB1243" t="s">
        <v>7727</v>
      </c>
      <c r="BC1243" t="s">
        <v>333</v>
      </c>
      <c r="BD1243">
        <v>6</v>
      </c>
      <c r="BE1243" t="s">
        <v>300</v>
      </c>
      <c r="BG1243">
        <v>1242</v>
      </c>
      <c r="BH1243" t="s">
        <v>347</v>
      </c>
      <c r="BI1243" t="s">
        <v>310</v>
      </c>
    </row>
    <row r="1244" spans="1:61" x14ac:dyDescent="0.25">
      <c r="A1244" s="9">
        <v>1243</v>
      </c>
      <c r="B1244" s="9" t="s">
        <v>186</v>
      </c>
      <c r="C1244" s="9" t="s">
        <v>148</v>
      </c>
      <c r="D1244" s="9" t="s">
        <v>332</v>
      </c>
      <c r="E1244" s="9" t="s">
        <v>475</v>
      </c>
      <c r="F1244" s="9" t="s">
        <v>476</v>
      </c>
      <c r="G1244" s="9" t="s">
        <v>413</v>
      </c>
      <c r="H1244" s="9" t="s">
        <v>412</v>
      </c>
      <c r="I1244" s="9"/>
      <c r="J1244" s="45" t="s">
        <v>696</v>
      </c>
      <c r="K1244" s="45"/>
      <c r="L1244" s="45"/>
      <c r="BB1244" t="s">
        <v>7728</v>
      </c>
      <c r="BC1244" t="s">
        <v>333</v>
      </c>
      <c r="BD1244">
        <v>7</v>
      </c>
      <c r="BE1244" t="s">
        <v>301</v>
      </c>
      <c r="BG1244">
        <v>1243</v>
      </c>
      <c r="BH1244" t="s">
        <v>348</v>
      </c>
      <c r="BI1244" t="s">
        <v>311</v>
      </c>
    </row>
    <row r="1245" spans="1:61" x14ac:dyDescent="0.25">
      <c r="A1245" s="9">
        <v>1244</v>
      </c>
      <c r="B1245" s="9" t="s">
        <v>176</v>
      </c>
      <c r="C1245" s="9" t="s">
        <v>149</v>
      </c>
      <c r="D1245" s="9" t="s">
        <v>333</v>
      </c>
      <c r="E1245" s="9" t="s">
        <v>410</v>
      </c>
      <c r="F1245" s="9" t="s">
        <v>411</v>
      </c>
      <c r="G1245" s="9" t="s">
        <v>422</v>
      </c>
      <c r="H1245" s="9" t="s">
        <v>423</v>
      </c>
      <c r="I1245" s="9"/>
      <c r="J1245" s="45" t="s">
        <v>5704</v>
      </c>
      <c r="K1245" s="45"/>
      <c r="L1245" s="45"/>
      <c r="BB1245" t="s">
        <v>7729</v>
      </c>
      <c r="BC1245" t="s">
        <v>333</v>
      </c>
      <c r="BD1245">
        <v>8</v>
      </c>
      <c r="BE1245" t="s">
        <v>302</v>
      </c>
      <c r="BG1245">
        <v>1244</v>
      </c>
      <c r="BH1245" t="s">
        <v>349</v>
      </c>
      <c r="BI1245" t="s">
        <v>312</v>
      </c>
    </row>
    <row r="1246" spans="1:61" x14ac:dyDescent="0.25">
      <c r="A1246" s="9">
        <v>1245</v>
      </c>
      <c r="B1246" s="9" t="s">
        <v>177</v>
      </c>
      <c r="C1246" s="9" t="s">
        <v>150</v>
      </c>
      <c r="D1246" s="9" t="s">
        <v>334</v>
      </c>
      <c r="E1246" s="9" t="s">
        <v>410</v>
      </c>
      <c r="F1246" s="9" t="s">
        <v>411</v>
      </c>
      <c r="G1246" s="9" t="s">
        <v>412</v>
      </c>
      <c r="H1246" s="9" t="s">
        <v>413</v>
      </c>
      <c r="I1246" s="9"/>
      <c r="J1246" s="45" t="s">
        <v>696</v>
      </c>
      <c r="K1246" s="45"/>
      <c r="L1246" s="45"/>
      <c r="BB1246" t="s">
        <v>7730</v>
      </c>
      <c r="BC1246" t="s">
        <v>333</v>
      </c>
      <c r="BD1246">
        <v>9</v>
      </c>
      <c r="BE1246" t="s">
        <v>303</v>
      </c>
      <c r="BG1246">
        <v>1245</v>
      </c>
      <c r="BH1246" t="s">
        <v>350</v>
      </c>
      <c r="BI1246" t="s">
        <v>313</v>
      </c>
    </row>
    <row r="1247" spans="1:61" x14ac:dyDescent="0.25">
      <c r="A1247" s="9">
        <v>1246</v>
      </c>
      <c r="B1247" s="9" t="s">
        <v>179</v>
      </c>
      <c r="C1247" s="9" t="s">
        <v>151</v>
      </c>
      <c r="D1247" s="9" t="s">
        <v>335</v>
      </c>
      <c r="E1247" s="9" t="s">
        <v>414</v>
      </c>
      <c r="F1247" s="9" t="s">
        <v>415</v>
      </c>
      <c r="G1247" s="9" t="s">
        <v>416</v>
      </c>
      <c r="H1247" s="9" t="s">
        <v>412</v>
      </c>
      <c r="I1247" s="9"/>
      <c r="J1247" s="45" t="s">
        <v>5703</v>
      </c>
      <c r="K1247" s="45"/>
      <c r="L1247" s="45"/>
      <c r="BB1247" t="s">
        <v>7731</v>
      </c>
      <c r="BC1247" t="s">
        <v>333</v>
      </c>
      <c r="BD1247">
        <v>10</v>
      </c>
      <c r="BE1247" t="s">
        <v>304</v>
      </c>
      <c r="BG1247">
        <v>1246</v>
      </c>
      <c r="BH1247" t="s">
        <v>351</v>
      </c>
      <c r="BI1247" t="s">
        <v>314</v>
      </c>
    </row>
    <row r="1248" spans="1:61" x14ac:dyDescent="0.25">
      <c r="A1248" s="9">
        <v>1247</v>
      </c>
      <c r="B1248" s="9" t="s">
        <v>180</v>
      </c>
      <c r="C1248" s="9" t="s">
        <v>152</v>
      </c>
      <c r="D1248" s="9" t="s">
        <v>336</v>
      </c>
      <c r="E1248" s="9" t="s">
        <v>414</v>
      </c>
      <c r="F1248" s="9" t="s">
        <v>415</v>
      </c>
      <c r="G1248" s="9" t="s">
        <v>417</v>
      </c>
      <c r="H1248" s="9" t="s">
        <v>417</v>
      </c>
      <c r="I1248" s="9"/>
      <c r="J1248" s="45" t="s">
        <v>696</v>
      </c>
      <c r="K1248" s="45"/>
      <c r="L1248" s="45"/>
      <c r="BB1248" t="s">
        <v>7732</v>
      </c>
      <c r="BC1248" t="s">
        <v>333</v>
      </c>
      <c r="BD1248">
        <v>11</v>
      </c>
      <c r="BE1248" t="s">
        <v>305</v>
      </c>
      <c r="BG1248">
        <v>1247</v>
      </c>
      <c r="BH1248" t="s">
        <v>352</v>
      </c>
      <c r="BI1248" t="s">
        <v>315</v>
      </c>
    </row>
    <row r="1249" spans="1:61" x14ac:dyDescent="0.25">
      <c r="A1249" s="9">
        <v>1248</v>
      </c>
      <c r="B1249" s="9" t="s">
        <v>181</v>
      </c>
      <c r="C1249" s="9" t="s">
        <v>153</v>
      </c>
      <c r="D1249" s="9" t="s">
        <v>337</v>
      </c>
      <c r="E1249" s="9" t="s">
        <v>418</v>
      </c>
      <c r="F1249" s="9" t="s">
        <v>419</v>
      </c>
      <c r="G1249" s="9" t="s">
        <v>412</v>
      </c>
      <c r="H1249" s="9" t="s">
        <v>416</v>
      </c>
      <c r="I1249" s="9"/>
      <c r="J1249" s="46" t="s">
        <v>5705</v>
      </c>
      <c r="K1249" s="45"/>
      <c r="L1249" s="45"/>
      <c r="BB1249" t="s">
        <v>7733</v>
      </c>
      <c r="BC1249" t="s">
        <v>333</v>
      </c>
      <c r="BD1249">
        <v>12</v>
      </c>
      <c r="BE1249" t="s">
        <v>306</v>
      </c>
      <c r="BG1249">
        <v>1248</v>
      </c>
      <c r="BH1249" t="s">
        <v>293</v>
      </c>
      <c r="BI1249" t="s">
        <v>316</v>
      </c>
    </row>
    <row r="1250" spans="1:61" x14ac:dyDescent="0.25">
      <c r="A1250" s="9">
        <v>1249</v>
      </c>
      <c r="B1250" s="9" t="s">
        <v>182</v>
      </c>
      <c r="C1250" s="9" t="s">
        <v>154</v>
      </c>
      <c r="D1250" s="9" t="s">
        <v>338</v>
      </c>
      <c r="E1250" s="9" t="s">
        <v>418</v>
      </c>
      <c r="F1250" s="9" t="s">
        <v>419</v>
      </c>
      <c r="G1250" s="9" t="s">
        <v>413</v>
      </c>
      <c r="H1250" s="9" t="s">
        <v>412</v>
      </c>
      <c r="I1250" s="9"/>
      <c r="J1250" s="45" t="s">
        <v>5703</v>
      </c>
      <c r="K1250" s="45"/>
      <c r="L1250" s="45"/>
      <c r="BB1250" t="s">
        <v>7734</v>
      </c>
      <c r="BC1250" t="s">
        <v>334</v>
      </c>
      <c r="BD1250">
        <v>1</v>
      </c>
      <c r="BE1250" t="s">
        <v>307</v>
      </c>
      <c r="BG1250">
        <v>1249</v>
      </c>
      <c r="BH1250" t="s">
        <v>294</v>
      </c>
      <c r="BI1250" t="s">
        <v>317</v>
      </c>
    </row>
    <row r="1251" spans="1:61" x14ac:dyDescent="0.25">
      <c r="A1251" s="9">
        <v>1250</v>
      </c>
      <c r="B1251" s="9" t="s">
        <v>183</v>
      </c>
      <c r="C1251" s="9" t="s">
        <v>155</v>
      </c>
      <c r="D1251" s="9" t="s">
        <v>339</v>
      </c>
      <c r="E1251" s="9" t="s">
        <v>420</v>
      </c>
      <c r="F1251" s="9" t="s">
        <v>421</v>
      </c>
      <c r="G1251" s="9" t="s">
        <v>422</v>
      </c>
      <c r="H1251" s="9" t="s">
        <v>423</v>
      </c>
      <c r="I1251" s="9"/>
      <c r="J1251" s="45" t="s">
        <v>696</v>
      </c>
      <c r="K1251" s="45"/>
      <c r="L1251" s="45"/>
      <c r="BB1251" t="s">
        <v>7735</v>
      </c>
      <c r="BC1251" t="s">
        <v>334</v>
      </c>
      <c r="BD1251">
        <v>2</v>
      </c>
      <c r="BE1251" t="s">
        <v>308</v>
      </c>
      <c r="BG1251">
        <v>1250</v>
      </c>
      <c r="BH1251" t="s">
        <v>295</v>
      </c>
      <c r="BI1251" t="s">
        <v>318</v>
      </c>
    </row>
    <row r="1252" spans="1:61" x14ac:dyDescent="0.25">
      <c r="A1252" s="9">
        <v>1251</v>
      </c>
      <c r="B1252" s="9" t="s">
        <v>184</v>
      </c>
      <c r="C1252" s="9" t="s">
        <v>156</v>
      </c>
      <c r="D1252" s="9" t="s">
        <v>340</v>
      </c>
      <c r="E1252" s="9" t="s">
        <v>420</v>
      </c>
      <c r="F1252" s="9" t="s">
        <v>421</v>
      </c>
      <c r="G1252" s="9" t="s">
        <v>424</v>
      </c>
      <c r="H1252" s="9" t="s">
        <v>425</v>
      </c>
      <c r="I1252" s="9"/>
      <c r="J1252" s="45" t="s">
        <v>696</v>
      </c>
      <c r="K1252" s="45"/>
      <c r="L1252" s="45"/>
      <c r="BB1252" t="s">
        <v>7736</v>
      </c>
      <c r="BC1252" t="s">
        <v>334</v>
      </c>
      <c r="BD1252">
        <v>3</v>
      </c>
      <c r="BE1252" t="s">
        <v>309</v>
      </c>
      <c r="BG1252">
        <v>1251</v>
      </c>
      <c r="BH1252" t="s">
        <v>296</v>
      </c>
      <c r="BI1252" t="s">
        <v>319</v>
      </c>
    </row>
    <row r="1253" spans="1:61" x14ac:dyDescent="0.25">
      <c r="A1253" s="9">
        <v>1252</v>
      </c>
      <c r="B1253" s="9" t="s">
        <v>185</v>
      </c>
      <c r="C1253" s="9" t="s">
        <v>157</v>
      </c>
      <c r="D1253" s="9" t="s">
        <v>341</v>
      </c>
      <c r="E1253" s="9" t="s">
        <v>426</v>
      </c>
      <c r="F1253" s="9" t="s">
        <v>427</v>
      </c>
      <c r="G1253" s="9" t="s">
        <v>425</v>
      </c>
      <c r="H1253" s="9" t="s">
        <v>424</v>
      </c>
      <c r="I1253" s="9"/>
      <c r="J1253" s="45" t="s">
        <v>5704</v>
      </c>
      <c r="K1253" s="45"/>
      <c r="L1253" s="45"/>
      <c r="BB1253" t="s">
        <v>7737</v>
      </c>
      <c r="BC1253" t="s">
        <v>334</v>
      </c>
      <c r="BD1253">
        <v>4</v>
      </c>
      <c r="BE1253" t="s">
        <v>310</v>
      </c>
      <c r="BG1253">
        <v>1252</v>
      </c>
      <c r="BH1253" t="s">
        <v>297</v>
      </c>
      <c r="BI1253" t="s">
        <v>320</v>
      </c>
    </row>
    <row r="1254" spans="1:61" x14ac:dyDescent="0.25">
      <c r="A1254" s="9">
        <v>1253</v>
      </c>
      <c r="B1254" s="9" t="s">
        <v>186</v>
      </c>
      <c r="C1254" s="9" t="s">
        <v>158</v>
      </c>
      <c r="D1254" s="9" t="s">
        <v>342</v>
      </c>
      <c r="E1254" s="9" t="s">
        <v>426</v>
      </c>
      <c r="F1254" s="9" t="s">
        <v>427</v>
      </c>
      <c r="G1254" s="9" t="s">
        <v>423</v>
      </c>
      <c r="H1254" s="9" t="s">
        <v>422</v>
      </c>
      <c r="I1254" s="9"/>
      <c r="J1254" s="45" t="s">
        <v>696</v>
      </c>
      <c r="K1254" s="45"/>
      <c r="L1254" s="45"/>
      <c r="BB1254" t="s">
        <v>7738</v>
      </c>
      <c r="BC1254" t="s">
        <v>334</v>
      </c>
      <c r="BD1254">
        <v>5</v>
      </c>
      <c r="BE1254" t="s">
        <v>311</v>
      </c>
      <c r="BG1254">
        <v>1253</v>
      </c>
      <c r="BH1254" t="s">
        <v>298</v>
      </c>
      <c r="BI1254" t="s">
        <v>321</v>
      </c>
    </row>
    <row r="1255" spans="1:61" x14ac:dyDescent="0.25">
      <c r="A1255" s="9">
        <v>1254</v>
      </c>
      <c r="B1255" s="9" t="s">
        <v>176</v>
      </c>
      <c r="C1255" s="9" t="s">
        <v>147</v>
      </c>
      <c r="D1255" s="9" t="s">
        <v>343</v>
      </c>
      <c r="E1255" s="9" t="s">
        <v>428</v>
      </c>
      <c r="F1255" s="9" t="s">
        <v>429</v>
      </c>
      <c r="G1255" s="9" t="s">
        <v>412</v>
      </c>
      <c r="H1255" s="9" t="s">
        <v>413</v>
      </c>
      <c r="I1255" s="9"/>
      <c r="J1255" s="45" t="s">
        <v>5703</v>
      </c>
      <c r="K1255" s="45"/>
      <c r="L1255" s="45"/>
      <c r="BB1255" t="s">
        <v>7739</v>
      </c>
      <c r="BC1255" t="s">
        <v>334</v>
      </c>
      <c r="BD1255">
        <v>6</v>
      </c>
      <c r="BE1255" t="s">
        <v>312</v>
      </c>
      <c r="BG1255">
        <v>1254</v>
      </c>
      <c r="BH1255" t="s">
        <v>299</v>
      </c>
      <c r="BI1255" t="s">
        <v>322</v>
      </c>
    </row>
    <row r="1256" spans="1:61" x14ac:dyDescent="0.25">
      <c r="A1256" s="9">
        <v>1255</v>
      </c>
      <c r="B1256" s="9" t="s">
        <v>177</v>
      </c>
      <c r="C1256" s="9" t="s">
        <v>148</v>
      </c>
      <c r="D1256" s="9" t="s">
        <v>344</v>
      </c>
      <c r="E1256" s="9" t="s">
        <v>428</v>
      </c>
      <c r="F1256" s="9" t="s">
        <v>429</v>
      </c>
      <c r="G1256" s="9" t="s">
        <v>416</v>
      </c>
      <c r="H1256" s="9" t="s">
        <v>412</v>
      </c>
      <c r="I1256" s="9"/>
      <c r="J1256" s="45" t="s">
        <v>696</v>
      </c>
      <c r="K1256" s="45"/>
      <c r="L1256" s="45"/>
      <c r="BB1256" t="s">
        <v>7740</v>
      </c>
      <c r="BC1256" t="s">
        <v>334</v>
      </c>
      <c r="BD1256">
        <v>7</v>
      </c>
      <c r="BE1256" t="s">
        <v>313</v>
      </c>
      <c r="BG1256">
        <v>1255</v>
      </c>
      <c r="BH1256" t="s">
        <v>300</v>
      </c>
      <c r="BI1256" t="s">
        <v>323</v>
      </c>
    </row>
    <row r="1257" spans="1:61" x14ac:dyDescent="0.25">
      <c r="A1257" s="9">
        <v>1256</v>
      </c>
      <c r="B1257" s="9" t="s">
        <v>179</v>
      </c>
      <c r="C1257" s="9" t="s">
        <v>149</v>
      </c>
      <c r="D1257" s="9" t="s">
        <v>345</v>
      </c>
      <c r="E1257" s="9" t="s">
        <v>430</v>
      </c>
      <c r="F1257" s="9" t="s">
        <v>431</v>
      </c>
      <c r="G1257" s="9" t="s">
        <v>417</v>
      </c>
      <c r="H1257" s="9" t="s">
        <v>417</v>
      </c>
      <c r="I1257" s="9"/>
      <c r="J1257" s="46" t="s">
        <v>5705</v>
      </c>
      <c r="K1257" s="45"/>
      <c r="L1257" s="45"/>
      <c r="BB1257" t="s">
        <v>7741</v>
      </c>
      <c r="BC1257" t="s">
        <v>334</v>
      </c>
      <c r="BD1257">
        <v>8</v>
      </c>
      <c r="BE1257" t="s">
        <v>314</v>
      </c>
      <c r="BG1257">
        <v>1256</v>
      </c>
      <c r="BH1257" t="s">
        <v>301</v>
      </c>
      <c r="BI1257" t="s">
        <v>324</v>
      </c>
    </row>
    <row r="1258" spans="1:61" x14ac:dyDescent="0.25">
      <c r="A1258" s="9">
        <v>1257</v>
      </c>
      <c r="B1258" s="9" t="s">
        <v>180</v>
      </c>
      <c r="C1258" s="9" t="s">
        <v>150</v>
      </c>
      <c r="D1258" s="9" t="s">
        <v>346</v>
      </c>
      <c r="E1258" s="9" t="s">
        <v>430</v>
      </c>
      <c r="F1258" s="9" t="s">
        <v>431</v>
      </c>
      <c r="G1258" s="9" t="s">
        <v>412</v>
      </c>
      <c r="H1258" s="9" t="s">
        <v>416</v>
      </c>
      <c r="I1258" s="9"/>
      <c r="J1258" s="45" t="s">
        <v>5703</v>
      </c>
      <c r="K1258" s="45"/>
      <c r="L1258" s="45"/>
      <c r="BB1258" t="s">
        <v>7742</v>
      </c>
      <c r="BC1258" t="s">
        <v>334</v>
      </c>
      <c r="BD1258">
        <v>9</v>
      </c>
      <c r="BE1258" t="s">
        <v>315</v>
      </c>
      <c r="BG1258">
        <v>1257</v>
      </c>
      <c r="BH1258" t="s">
        <v>302</v>
      </c>
      <c r="BI1258" t="s">
        <v>325</v>
      </c>
    </row>
    <row r="1259" spans="1:61" x14ac:dyDescent="0.25">
      <c r="A1259" s="9">
        <v>1258</v>
      </c>
      <c r="B1259" s="9" t="s">
        <v>181</v>
      </c>
      <c r="C1259" s="9" t="s">
        <v>151</v>
      </c>
      <c r="D1259" s="9" t="s">
        <v>347</v>
      </c>
      <c r="E1259" s="9" t="s">
        <v>432</v>
      </c>
      <c r="F1259" s="9" t="s">
        <v>433</v>
      </c>
      <c r="G1259" s="9" t="s">
        <v>413</v>
      </c>
      <c r="H1259" s="9" t="s">
        <v>412</v>
      </c>
      <c r="I1259" s="9"/>
      <c r="J1259" s="45" t="s">
        <v>696</v>
      </c>
      <c r="K1259" s="45"/>
      <c r="L1259" s="45"/>
      <c r="BB1259" t="s">
        <v>7743</v>
      </c>
      <c r="BC1259" t="s">
        <v>334</v>
      </c>
      <c r="BD1259">
        <v>10</v>
      </c>
      <c r="BE1259" t="s">
        <v>316</v>
      </c>
      <c r="BG1259">
        <v>1258</v>
      </c>
      <c r="BH1259" t="s">
        <v>303</v>
      </c>
      <c r="BI1259" t="s">
        <v>326</v>
      </c>
    </row>
    <row r="1260" spans="1:61" x14ac:dyDescent="0.25">
      <c r="A1260" s="9">
        <v>1259</v>
      </c>
      <c r="B1260" s="9" t="s">
        <v>182</v>
      </c>
      <c r="C1260" s="9" t="s">
        <v>152</v>
      </c>
      <c r="D1260" s="9" t="s">
        <v>348</v>
      </c>
      <c r="E1260" s="9" t="s">
        <v>432</v>
      </c>
      <c r="F1260" s="9" t="s">
        <v>433</v>
      </c>
      <c r="G1260" s="9" t="s">
        <v>422</v>
      </c>
      <c r="H1260" s="9" t="s">
        <v>423</v>
      </c>
      <c r="I1260" s="9"/>
      <c r="J1260" s="45" t="s">
        <v>696</v>
      </c>
      <c r="K1260" s="45"/>
      <c r="L1260" s="45"/>
      <c r="BB1260" t="s">
        <v>7744</v>
      </c>
      <c r="BC1260" t="s">
        <v>334</v>
      </c>
      <c r="BD1260">
        <v>11</v>
      </c>
      <c r="BE1260" t="s">
        <v>317</v>
      </c>
      <c r="BG1260">
        <v>1259</v>
      </c>
      <c r="BH1260" t="s">
        <v>304</v>
      </c>
      <c r="BI1260" t="s">
        <v>327</v>
      </c>
    </row>
    <row r="1261" spans="1:61" x14ac:dyDescent="0.25">
      <c r="A1261" s="9">
        <v>1260</v>
      </c>
      <c r="B1261" s="9" t="s">
        <v>183</v>
      </c>
      <c r="C1261" s="9" t="s">
        <v>153</v>
      </c>
      <c r="D1261" s="9" t="s">
        <v>349</v>
      </c>
      <c r="E1261" s="9" t="s">
        <v>434</v>
      </c>
      <c r="F1261" s="9" t="s">
        <v>435</v>
      </c>
      <c r="G1261" s="9" t="s">
        <v>424</v>
      </c>
      <c r="H1261" s="9" t="s">
        <v>425</v>
      </c>
      <c r="I1261" s="9"/>
      <c r="J1261" s="45" t="s">
        <v>5704</v>
      </c>
      <c r="K1261" s="45"/>
      <c r="L1261" s="45"/>
      <c r="BB1261" t="s">
        <v>7745</v>
      </c>
      <c r="BC1261" t="s">
        <v>334</v>
      </c>
      <c r="BD1261">
        <v>12</v>
      </c>
      <c r="BE1261" t="s">
        <v>318</v>
      </c>
      <c r="BG1261">
        <v>1260</v>
      </c>
      <c r="BH1261" t="s">
        <v>305</v>
      </c>
      <c r="BI1261" t="s">
        <v>328</v>
      </c>
    </row>
    <row r="1262" spans="1:61" x14ac:dyDescent="0.25">
      <c r="A1262" s="9">
        <v>1261</v>
      </c>
      <c r="B1262" s="9" t="s">
        <v>184</v>
      </c>
      <c r="C1262" s="9" t="s">
        <v>154</v>
      </c>
      <c r="D1262" s="9" t="s">
        <v>350</v>
      </c>
      <c r="E1262" s="9" t="s">
        <v>434</v>
      </c>
      <c r="F1262" s="9" t="s">
        <v>435</v>
      </c>
      <c r="G1262" s="9" t="s">
        <v>425</v>
      </c>
      <c r="H1262" s="9" t="s">
        <v>424</v>
      </c>
      <c r="I1262" s="9"/>
      <c r="J1262" s="45" t="s">
        <v>696</v>
      </c>
      <c r="K1262" s="45"/>
      <c r="L1262" s="45"/>
      <c r="BB1262" t="s">
        <v>7746</v>
      </c>
      <c r="BC1262" t="s">
        <v>335</v>
      </c>
      <c r="BD1262">
        <v>1</v>
      </c>
      <c r="BE1262" t="s">
        <v>319</v>
      </c>
      <c r="BG1262">
        <v>1261</v>
      </c>
      <c r="BH1262" t="s">
        <v>306</v>
      </c>
      <c r="BI1262" t="s">
        <v>329</v>
      </c>
    </row>
    <row r="1263" spans="1:61" x14ac:dyDescent="0.25">
      <c r="A1263" s="9">
        <v>1262</v>
      </c>
      <c r="B1263" s="9" t="s">
        <v>185</v>
      </c>
      <c r="C1263" s="9" t="s">
        <v>155</v>
      </c>
      <c r="D1263" s="9" t="s">
        <v>351</v>
      </c>
      <c r="E1263" s="9" t="s">
        <v>436</v>
      </c>
      <c r="F1263" s="9" t="s">
        <v>437</v>
      </c>
      <c r="G1263" s="9" t="s">
        <v>423</v>
      </c>
      <c r="H1263" s="9" t="s">
        <v>422</v>
      </c>
      <c r="I1263" s="9"/>
      <c r="J1263" s="45" t="s">
        <v>696</v>
      </c>
      <c r="K1263" s="45"/>
      <c r="L1263" s="45"/>
      <c r="BB1263" t="s">
        <v>7747</v>
      </c>
      <c r="BC1263" t="s">
        <v>335</v>
      </c>
      <c r="BD1263">
        <v>2</v>
      </c>
      <c r="BE1263" t="s">
        <v>320</v>
      </c>
      <c r="BG1263">
        <v>1262</v>
      </c>
      <c r="BH1263" t="s">
        <v>307</v>
      </c>
      <c r="BI1263" t="s">
        <v>330</v>
      </c>
    </row>
    <row r="1264" spans="1:61" x14ac:dyDescent="0.25">
      <c r="A1264" s="9">
        <v>1263</v>
      </c>
      <c r="B1264" s="9" t="s">
        <v>186</v>
      </c>
      <c r="C1264" s="9" t="s">
        <v>156</v>
      </c>
      <c r="D1264" s="9" t="s">
        <v>352</v>
      </c>
      <c r="E1264" s="9" t="s">
        <v>436</v>
      </c>
      <c r="F1264" s="9" t="s">
        <v>437</v>
      </c>
      <c r="G1264" s="9" t="s">
        <v>412</v>
      </c>
      <c r="H1264" s="9" t="s">
        <v>413</v>
      </c>
      <c r="I1264" s="9"/>
      <c r="J1264" s="45" t="s">
        <v>5703</v>
      </c>
      <c r="K1264" s="45"/>
      <c r="L1264" s="45"/>
      <c r="BB1264" t="s">
        <v>7748</v>
      </c>
      <c r="BC1264" t="s">
        <v>335</v>
      </c>
      <c r="BD1264">
        <v>3</v>
      </c>
      <c r="BE1264" t="s">
        <v>321</v>
      </c>
      <c r="BG1264">
        <v>1263</v>
      </c>
      <c r="BH1264" t="s">
        <v>308</v>
      </c>
      <c r="BI1264" t="s">
        <v>331</v>
      </c>
    </row>
    <row r="1265" spans="1:61" x14ac:dyDescent="0.25">
      <c r="A1265" s="9">
        <v>1264</v>
      </c>
      <c r="B1265" s="9" t="s">
        <v>176</v>
      </c>
      <c r="C1265" s="9" t="s">
        <v>157</v>
      </c>
      <c r="D1265" s="9" t="s">
        <v>293</v>
      </c>
      <c r="E1265" s="9" t="s">
        <v>438</v>
      </c>
      <c r="F1265" s="9" t="s">
        <v>439</v>
      </c>
      <c r="G1265" s="9" t="s">
        <v>416</v>
      </c>
      <c r="H1265" s="9" t="s">
        <v>412</v>
      </c>
      <c r="I1265" s="9"/>
      <c r="J1265" s="46" t="s">
        <v>5705</v>
      </c>
      <c r="K1265" s="45"/>
      <c r="L1265" s="45"/>
      <c r="BB1265" t="s">
        <v>7749</v>
      </c>
      <c r="BC1265" t="s">
        <v>335</v>
      </c>
      <c r="BD1265">
        <v>4</v>
      </c>
      <c r="BE1265" t="s">
        <v>322</v>
      </c>
      <c r="BG1265">
        <v>1264</v>
      </c>
      <c r="BH1265" t="s">
        <v>309</v>
      </c>
      <c r="BI1265" t="s">
        <v>332</v>
      </c>
    </row>
    <row r="1266" spans="1:61" x14ac:dyDescent="0.25">
      <c r="A1266" s="9">
        <v>1265</v>
      </c>
      <c r="B1266" s="9" t="s">
        <v>177</v>
      </c>
      <c r="C1266" s="9" t="s">
        <v>158</v>
      </c>
      <c r="D1266" s="9" t="s">
        <v>294</v>
      </c>
      <c r="E1266" s="9" t="s">
        <v>438</v>
      </c>
      <c r="F1266" s="9" t="s">
        <v>439</v>
      </c>
      <c r="G1266" s="9" t="s">
        <v>417</v>
      </c>
      <c r="H1266" s="9" t="s">
        <v>417</v>
      </c>
      <c r="I1266" s="9"/>
      <c r="J1266" s="45" t="s">
        <v>5703</v>
      </c>
      <c r="K1266" s="45"/>
      <c r="L1266" s="45"/>
      <c r="BB1266" t="s">
        <v>7750</v>
      </c>
      <c r="BC1266" t="s">
        <v>335</v>
      </c>
      <c r="BD1266">
        <v>5</v>
      </c>
      <c r="BE1266" t="s">
        <v>323</v>
      </c>
      <c r="BG1266">
        <v>1265</v>
      </c>
      <c r="BH1266" t="s">
        <v>310</v>
      </c>
      <c r="BI1266" t="s">
        <v>333</v>
      </c>
    </row>
    <row r="1267" spans="1:61" x14ac:dyDescent="0.25">
      <c r="A1267" s="9">
        <v>1266</v>
      </c>
      <c r="B1267" s="9" t="s">
        <v>179</v>
      </c>
      <c r="C1267" s="9" t="s">
        <v>147</v>
      </c>
      <c r="D1267" s="9" t="s">
        <v>295</v>
      </c>
      <c r="E1267" s="9" t="s">
        <v>440</v>
      </c>
      <c r="F1267" s="9" t="s">
        <v>441</v>
      </c>
      <c r="G1267" s="9" t="s">
        <v>412</v>
      </c>
      <c r="H1267" s="9" t="s">
        <v>416</v>
      </c>
      <c r="I1267" s="9"/>
      <c r="J1267" s="45" t="s">
        <v>696</v>
      </c>
      <c r="K1267" s="45"/>
      <c r="L1267" s="45"/>
      <c r="BB1267" t="s">
        <v>7751</v>
      </c>
      <c r="BC1267" t="s">
        <v>335</v>
      </c>
      <c r="BD1267">
        <v>6</v>
      </c>
      <c r="BE1267" t="s">
        <v>324</v>
      </c>
      <c r="BG1267">
        <v>1266</v>
      </c>
      <c r="BH1267" t="s">
        <v>311</v>
      </c>
      <c r="BI1267" t="s">
        <v>334</v>
      </c>
    </row>
    <row r="1268" spans="1:61" x14ac:dyDescent="0.25">
      <c r="A1268" s="9">
        <v>1267</v>
      </c>
      <c r="B1268" s="9" t="s">
        <v>180</v>
      </c>
      <c r="C1268" s="9" t="s">
        <v>148</v>
      </c>
      <c r="D1268" s="9" t="s">
        <v>296</v>
      </c>
      <c r="E1268" s="9" t="s">
        <v>440</v>
      </c>
      <c r="F1268" s="9" t="s">
        <v>441</v>
      </c>
      <c r="G1268" s="9" t="s">
        <v>413</v>
      </c>
      <c r="H1268" s="9" t="s">
        <v>412</v>
      </c>
      <c r="I1268" s="9"/>
      <c r="J1268" s="45" t="s">
        <v>696</v>
      </c>
      <c r="K1268" s="45"/>
      <c r="L1268" s="45"/>
      <c r="BB1268" t="s">
        <v>7752</v>
      </c>
      <c r="BC1268" t="s">
        <v>335</v>
      </c>
      <c r="BD1268">
        <v>7</v>
      </c>
      <c r="BE1268" t="s">
        <v>325</v>
      </c>
      <c r="BG1268">
        <v>1267</v>
      </c>
      <c r="BH1268" t="s">
        <v>312</v>
      </c>
      <c r="BI1268" t="s">
        <v>335</v>
      </c>
    </row>
    <row r="1269" spans="1:61" x14ac:dyDescent="0.25">
      <c r="A1269" s="9">
        <v>1268</v>
      </c>
      <c r="B1269" s="9" t="s">
        <v>181</v>
      </c>
      <c r="C1269" s="9" t="s">
        <v>149</v>
      </c>
      <c r="D1269" s="9" t="s">
        <v>297</v>
      </c>
      <c r="E1269" s="9" t="s">
        <v>442</v>
      </c>
      <c r="F1269" s="9" t="s">
        <v>443</v>
      </c>
      <c r="G1269" s="9" t="s">
        <v>422</v>
      </c>
      <c r="H1269" s="9" t="s">
        <v>423</v>
      </c>
      <c r="I1269" s="9"/>
      <c r="J1269" s="45" t="s">
        <v>5704</v>
      </c>
      <c r="K1269" s="45"/>
      <c r="L1269" s="45"/>
      <c r="BB1269" t="s">
        <v>7753</v>
      </c>
      <c r="BC1269" t="s">
        <v>335</v>
      </c>
      <c r="BD1269">
        <v>8</v>
      </c>
      <c r="BE1269" t="s">
        <v>326</v>
      </c>
      <c r="BG1269">
        <v>1268</v>
      </c>
      <c r="BH1269" t="s">
        <v>313</v>
      </c>
      <c r="BI1269" t="s">
        <v>336</v>
      </c>
    </row>
    <row r="1270" spans="1:61" x14ac:dyDescent="0.25">
      <c r="A1270" s="9">
        <v>1269</v>
      </c>
      <c r="B1270" s="9" t="s">
        <v>182</v>
      </c>
      <c r="C1270" s="9" t="s">
        <v>150</v>
      </c>
      <c r="D1270" s="9" t="s">
        <v>298</v>
      </c>
      <c r="E1270" s="9" t="s">
        <v>442</v>
      </c>
      <c r="F1270" s="9" t="s">
        <v>443</v>
      </c>
      <c r="G1270" s="9" t="s">
        <v>424</v>
      </c>
      <c r="H1270" s="9" t="s">
        <v>425</v>
      </c>
      <c r="I1270" s="9"/>
      <c r="J1270" s="45" t="s">
        <v>696</v>
      </c>
      <c r="K1270" s="45"/>
      <c r="L1270" s="45"/>
      <c r="BB1270" t="s">
        <v>7754</v>
      </c>
      <c r="BC1270" t="s">
        <v>335</v>
      </c>
      <c r="BD1270">
        <v>9</v>
      </c>
      <c r="BE1270" t="s">
        <v>327</v>
      </c>
      <c r="BG1270">
        <v>1269</v>
      </c>
      <c r="BH1270" t="s">
        <v>314</v>
      </c>
      <c r="BI1270" t="s">
        <v>337</v>
      </c>
    </row>
    <row r="1271" spans="1:61" x14ac:dyDescent="0.25">
      <c r="A1271" s="9">
        <v>1270</v>
      </c>
      <c r="B1271" s="9" t="s">
        <v>183</v>
      </c>
      <c r="C1271" s="9" t="s">
        <v>151</v>
      </c>
      <c r="D1271" s="9" t="s">
        <v>299</v>
      </c>
      <c r="E1271" s="9" t="s">
        <v>444</v>
      </c>
      <c r="F1271" s="9" t="s">
        <v>445</v>
      </c>
      <c r="G1271" s="9" t="s">
        <v>425</v>
      </c>
      <c r="H1271" s="9" t="s">
        <v>424</v>
      </c>
      <c r="I1271" s="9"/>
      <c r="J1271" s="45" t="s">
        <v>696</v>
      </c>
      <c r="K1271" s="45"/>
      <c r="L1271" s="45"/>
      <c r="BB1271" t="s">
        <v>7755</v>
      </c>
      <c r="BC1271" t="s">
        <v>335</v>
      </c>
      <c r="BD1271">
        <v>10</v>
      </c>
      <c r="BE1271" t="s">
        <v>328</v>
      </c>
      <c r="BG1271">
        <v>1270</v>
      </c>
      <c r="BH1271" t="s">
        <v>315</v>
      </c>
      <c r="BI1271" t="s">
        <v>338</v>
      </c>
    </row>
    <row r="1272" spans="1:61" x14ac:dyDescent="0.25">
      <c r="A1272" s="9">
        <v>1271</v>
      </c>
      <c r="B1272" s="9" t="s">
        <v>184</v>
      </c>
      <c r="C1272" s="9" t="s">
        <v>152</v>
      </c>
      <c r="D1272" s="9" t="s">
        <v>300</v>
      </c>
      <c r="E1272" s="9" t="s">
        <v>444</v>
      </c>
      <c r="F1272" s="9" t="s">
        <v>445</v>
      </c>
      <c r="G1272" s="9" t="s">
        <v>423</v>
      </c>
      <c r="H1272" s="9" t="s">
        <v>422</v>
      </c>
      <c r="I1272" s="9"/>
      <c r="J1272" s="45" t="s">
        <v>5703</v>
      </c>
      <c r="K1272" s="45"/>
      <c r="L1272" s="45"/>
      <c r="BB1272" t="s">
        <v>7756</v>
      </c>
      <c r="BC1272" t="s">
        <v>335</v>
      </c>
      <c r="BD1272">
        <v>11</v>
      </c>
      <c r="BE1272" t="s">
        <v>329</v>
      </c>
      <c r="BG1272">
        <v>1271</v>
      </c>
      <c r="BH1272" t="s">
        <v>316</v>
      </c>
      <c r="BI1272" t="s">
        <v>339</v>
      </c>
    </row>
    <row r="1273" spans="1:61" x14ac:dyDescent="0.25">
      <c r="A1273" s="9">
        <v>1272</v>
      </c>
      <c r="B1273" s="9" t="s">
        <v>185</v>
      </c>
      <c r="C1273" s="9" t="s">
        <v>153</v>
      </c>
      <c r="D1273" s="9" t="s">
        <v>301</v>
      </c>
      <c r="E1273" s="9" t="s">
        <v>446</v>
      </c>
      <c r="F1273" s="9" t="s">
        <v>447</v>
      </c>
      <c r="G1273" s="9" t="s">
        <v>412</v>
      </c>
      <c r="H1273" s="9" t="s">
        <v>413</v>
      </c>
      <c r="I1273" s="9"/>
      <c r="J1273" s="46" t="s">
        <v>5705</v>
      </c>
      <c r="K1273" s="45"/>
      <c r="L1273" s="45"/>
      <c r="BB1273" t="s">
        <v>7757</v>
      </c>
      <c r="BC1273" t="s">
        <v>335</v>
      </c>
      <c r="BD1273">
        <v>12</v>
      </c>
      <c r="BE1273" t="s">
        <v>330</v>
      </c>
      <c r="BG1273">
        <v>1272</v>
      </c>
      <c r="BH1273" t="s">
        <v>317</v>
      </c>
      <c r="BI1273" t="s">
        <v>340</v>
      </c>
    </row>
    <row r="1274" spans="1:61" x14ac:dyDescent="0.25">
      <c r="A1274" s="9">
        <v>1273</v>
      </c>
      <c r="B1274" s="9" t="s">
        <v>186</v>
      </c>
      <c r="C1274" s="9" t="s">
        <v>154</v>
      </c>
      <c r="D1274" s="9" t="s">
        <v>302</v>
      </c>
      <c r="E1274" s="9" t="s">
        <v>446</v>
      </c>
      <c r="F1274" s="9" t="s">
        <v>447</v>
      </c>
      <c r="G1274" s="9" t="s">
        <v>416</v>
      </c>
      <c r="H1274" s="9" t="s">
        <v>412</v>
      </c>
      <c r="I1274" s="9"/>
      <c r="J1274" s="45" t="s">
        <v>5703</v>
      </c>
      <c r="K1274" s="45"/>
      <c r="L1274" s="45"/>
      <c r="BB1274" t="s">
        <v>7758</v>
      </c>
      <c r="BC1274" t="s">
        <v>336</v>
      </c>
      <c r="BD1274">
        <v>1</v>
      </c>
      <c r="BE1274" t="s">
        <v>331</v>
      </c>
      <c r="BG1274">
        <v>1273</v>
      </c>
      <c r="BH1274" t="s">
        <v>318</v>
      </c>
      <c r="BI1274" t="s">
        <v>341</v>
      </c>
    </row>
    <row r="1275" spans="1:61" x14ac:dyDescent="0.25">
      <c r="A1275" s="9">
        <v>1274</v>
      </c>
      <c r="B1275" s="9" t="s">
        <v>176</v>
      </c>
      <c r="C1275" s="9" t="s">
        <v>155</v>
      </c>
      <c r="D1275" s="9" t="s">
        <v>303</v>
      </c>
      <c r="E1275" s="9" t="s">
        <v>448</v>
      </c>
      <c r="F1275" s="9" t="s">
        <v>449</v>
      </c>
      <c r="G1275" s="9" t="s">
        <v>417</v>
      </c>
      <c r="H1275" s="9" t="s">
        <v>417</v>
      </c>
      <c r="I1275" s="9"/>
      <c r="J1275" s="45" t="s">
        <v>696</v>
      </c>
      <c r="K1275" s="45"/>
      <c r="L1275" s="45"/>
      <c r="BB1275" t="s">
        <v>7759</v>
      </c>
      <c r="BC1275" t="s">
        <v>336</v>
      </c>
      <c r="BD1275">
        <v>2</v>
      </c>
      <c r="BE1275" t="s">
        <v>332</v>
      </c>
      <c r="BG1275">
        <v>1274</v>
      </c>
      <c r="BH1275" t="s">
        <v>319</v>
      </c>
      <c r="BI1275" t="s">
        <v>342</v>
      </c>
    </row>
    <row r="1276" spans="1:61" x14ac:dyDescent="0.25">
      <c r="A1276" s="9">
        <v>1275</v>
      </c>
      <c r="B1276" s="9" t="s">
        <v>177</v>
      </c>
      <c r="C1276" s="9" t="s">
        <v>156</v>
      </c>
      <c r="D1276" s="9" t="s">
        <v>304</v>
      </c>
      <c r="E1276" s="9" t="s">
        <v>448</v>
      </c>
      <c r="F1276" s="9" t="s">
        <v>449</v>
      </c>
      <c r="G1276" s="9" t="s">
        <v>412</v>
      </c>
      <c r="H1276" s="9" t="s">
        <v>416</v>
      </c>
      <c r="I1276" s="9"/>
      <c r="J1276" s="45" t="s">
        <v>696</v>
      </c>
      <c r="K1276" s="45"/>
      <c r="L1276" s="45"/>
      <c r="BB1276" t="s">
        <v>7760</v>
      </c>
      <c r="BC1276" t="s">
        <v>336</v>
      </c>
      <c r="BD1276">
        <v>3</v>
      </c>
      <c r="BE1276" t="s">
        <v>333</v>
      </c>
      <c r="BG1276">
        <v>1275</v>
      </c>
      <c r="BH1276" t="s">
        <v>320</v>
      </c>
      <c r="BI1276" t="s">
        <v>343</v>
      </c>
    </row>
    <row r="1277" spans="1:61" x14ac:dyDescent="0.25">
      <c r="A1277" s="9">
        <v>1276</v>
      </c>
      <c r="B1277" s="9" t="s">
        <v>179</v>
      </c>
      <c r="C1277" s="9" t="s">
        <v>157</v>
      </c>
      <c r="D1277" s="9" t="s">
        <v>305</v>
      </c>
      <c r="E1277" s="9" t="s">
        <v>450</v>
      </c>
      <c r="F1277" s="9" t="s">
        <v>451</v>
      </c>
      <c r="G1277" s="9" t="s">
        <v>413</v>
      </c>
      <c r="H1277" s="9" t="s">
        <v>412</v>
      </c>
      <c r="I1277" s="9"/>
      <c r="J1277" s="45" t="s">
        <v>5704</v>
      </c>
      <c r="K1277" s="45"/>
      <c r="L1277" s="45"/>
      <c r="BB1277" t="s">
        <v>7761</v>
      </c>
      <c r="BC1277" t="s">
        <v>336</v>
      </c>
      <c r="BD1277">
        <v>4</v>
      </c>
      <c r="BE1277" t="s">
        <v>334</v>
      </c>
      <c r="BG1277">
        <v>1276</v>
      </c>
      <c r="BH1277" t="s">
        <v>321</v>
      </c>
      <c r="BI1277" t="s">
        <v>344</v>
      </c>
    </row>
    <row r="1278" spans="1:61" x14ac:dyDescent="0.25">
      <c r="A1278" s="9">
        <v>1277</v>
      </c>
      <c r="B1278" s="9" t="s">
        <v>180</v>
      </c>
      <c r="C1278" s="9" t="s">
        <v>158</v>
      </c>
      <c r="D1278" s="9" t="s">
        <v>306</v>
      </c>
      <c r="E1278" s="9" t="s">
        <v>450</v>
      </c>
      <c r="F1278" s="9" t="s">
        <v>451</v>
      </c>
      <c r="G1278" s="9" t="s">
        <v>422</v>
      </c>
      <c r="H1278" s="9" t="s">
        <v>423</v>
      </c>
      <c r="I1278" s="9"/>
      <c r="J1278" s="45" t="s">
        <v>696</v>
      </c>
      <c r="K1278" s="45"/>
      <c r="L1278" s="45"/>
      <c r="BB1278" t="s">
        <v>7762</v>
      </c>
      <c r="BC1278" t="s">
        <v>336</v>
      </c>
      <c r="BD1278">
        <v>5</v>
      </c>
      <c r="BE1278" t="s">
        <v>335</v>
      </c>
      <c r="BG1278">
        <v>1277</v>
      </c>
      <c r="BH1278" t="s">
        <v>322</v>
      </c>
      <c r="BI1278" t="s">
        <v>345</v>
      </c>
    </row>
    <row r="1279" spans="1:61" x14ac:dyDescent="0.25">
      <c r="A1279" s="9">
        <v>1278</v>
      </c>
      <c r="B1279" s="9" t="s">
        <v>181</v>
      </c>
      <c r="C1279" s="9" t="s">
        <v>147</v>
      </c>
      <c r="D1279" s="9" t="s">
        <v>307</v>
      </c>
      <c r="E1279" s="9" t="s">
        <v>452</v>
      </c>
      <c r="F1279" s="9" t="s">
        <v>453</v>
      </c>
      <c r="G1279" s="9" t="s">
        <v>424</v>
      </c>
      <c r="H1279" s="9" t="s">
        <v>425</v>
      </c>
      <c r="I1279" s="9"/>
      <c r="J1279" s="45" t="s">
        <v>696</v>
      </c>
      <c r="K1279" s="45"/>
      <c r="L1279" s="45"/>
      <c r="BB1279" t="s">
        <v>7763</v>
      </c>
      <c r="BC1279" t="s">
        <v>336</v>
      </c>
      <c r="BD1279">
        <v>6</v>
      </c>
      <c r="BE1279" t="s">
        <v>336</v>
      </c>
      <c r="BG1279">
        <v>1278</v>
      </c>
      <c r="BH1279" t="s">
        <v>323</v>
      </c>
      <c r="BI1279" t="s">
        <v>346</v>
      </c>
    </row>
    <row r="1280" spans="1:61" x14ac:dyDescent="0.25">
      <c r="A1280" s="9">
        <v>1279</v>
      </c>
      <c r="B1280" s="9" t="s">
        <v>182</v>
      </c>
      <c r="C1280" s="9" t="s">
        <v>148</v>
      </c>
      <c r="D1280" s="9" t="s">
        <v>308</v>
      </c>
      <c r="E1280" s="9" t="s">
        <v>452</v>
      </c>
      <c r="F1280" s="9" t="s">
        <v>453</v>
      </c>
      <c r="G1280" s="9" t="s">
        <v>425</v>
      </c>
      <c r="H1280" s="9" t="s">
        <v>424</v>
      </c>
      <c r="I1280" s="9"/>
      <c r="J1280" s="45" t="s">
        <v>5703</v>
      </c>
      <c r="K1280" s="45"/>
      <c r="L1280" s="45"/>
      <c r="BB1280" t="s">
        <v>7764</v>
      </c>
      <c r="BC1280" t="s">
        <v>336</v>
      </c>
      <c r="BD1280">
        <v>7</v>
      </c>
      <c r="BE1280" t="s">
        <v>337</v>
      </c>
      <c r="BG1280">
        <v>1279</v>
      </c>
      <c r="BH1280" t="s">
        <v>324</v>
      </c>
      <c r="BI1280" t="s">
        <v>347</v>
      </c>
    </row>
    <row r="1281" spans="1:61" x14ac:dyDescent="0.25">
      <c r="A1281" s="9">
        <v>1280</v>
      </c>
      <c r="B1281" s="9" t="s">
        <v>183</v>
      </c>
      <c r="C1281" s="9" t="s">
        <v>149</v>
      </c>
      <c r="D1281" s="9" t="s">
        <v>309</v>
      </c>
      <c r="E1281" s="9" t="s">
        <v>454</v>
      </c>
      <c r="F1281" s="9" t="s">
        <v>455</v>
      </c>
      <c r="G1281" s="9" t="s">
        <v>423</v>
      </c>
      <c r="H1281" s="9" t="s">
        <v>422</v>
      </c>
      <c r="I1281" s="9"/>
      <c r="J1281" s="46" t="s">
        <v>5705</v>
      </c>
      <c r="K1281" s="45"/>
      <c r="L1281" s="45"/>
      <c r="BB1281" t="s">
        <v>7765</v>
      </c>
      <c r="BC1281" t="s">
        <v>336</v>
      </c>
      <c r="BD1281">
        <v>8</v>
      </c>
      <c r="BE1281" t="s">
        <v>338</v>
      </c>
      <c r="BG1281">
        <v>1280</v>
      </c>
      <c r="BH1281" t="s">
        <v>325</v>
      </c>
      <c r="BI1281" t="s">
        <v>348</v>
      </c>
    </row>
    <row r="1282" spans="1:61" x14ac:dyDescent="0.25">
      <c r="A1282" s="9">
        <v>1281</v>
      </c>
      <c r="B1282" s="9" t="s">
        <v>184</v>
      </c>
      <c r="C1282" s="9" t="s">
        <v>150</v>
      </c>
      <c r="D1282" s="9" t="s">
        <v>310</v>
      </c>
      <c r="E1282" s="9" t="s">
        <v>454</v>
      </c>
      <c r="F1282" s="9" t="s">
        <v>455</v>
      </c>
      <c r="G1282" s="9" t="s">
        <v>412</v>
      </c>
      <c r="H1282" s="9" t="s">
        <v>413</v>
      </c>
      <c r="I1282" s="9"/>
      <c r="J1282" s="45" t="s">
        <v>696</v>
      </c>
      <c r="K1282" s="45"/>
      <c r="L1282" s="45"/>
      <c r="BB1282" t="s">
        <v>7766</v>
      </c>
      <c r="BC1282" t="s">
        <v>336</v>
      </c>
      <c r="BD1282">
        <v>9</v>
      </c>
      <c r="BE1282" t="s">
        <v>339</v>
      </c>
      <c r="BG1282">
        <v>1281</v>
      </c>
      <c r="BH1282" t="s">
        <v>326</v>
      </c>
      <c r="BI1282" t="s">
        <v>349</v>
      </c>
    </row>
    <row r="1283" spans="1:61" x14ac:dyDescent="0.25">
      <c r="A1283" s="9">
        <v>1282</v>
      </c>
      <c r="B1283" s="9" t="s">
        <v>185</v>
      </c>
      <c r="C1283" s="9" t="s">
        <v>151</v>
      </c>
      <c r="D1283" s="9" t="s">
        <v>311</v>
      </c>
      <c r="E1283" s="9" t="s">
        <v>456</v>
      </c>
      <c r="F1283" s="9" t="s">
        <v>457</v>
      </c>
      <c r="G1283" s="9" t="s">
        <v>416</v>
      </c>
      <c r="H1283" s="9" t="s">
        <v>412</v>
      </c>
      <c r="I1283" s="9"/>
      <c r="J1283" s="45" t="s">
        <v>5703</v>
      </c>
      <c r="K1283" s="45"/>
      <c r="L1283" s="45"/>
      <c r="BB1283" t="s">
        <v>7767</v>
      </c>
      <c r="BC1283" t="s">
        <v>336</v>
      </c>
      <c r="BD1283">
        <v>10</v>
      </c>
      <c r="BE1283" t="s">
        <v>340</v>
      </c>
      <c r="BG1283">
        <v>1282</v>
      </c>
      <c r="BH1283" t="s">
        <v>327</v>
      </c>
      <c r="BI1283" t="s">
        <v>350</v>
      </c>
    </row>
    <row r="1284" spans="1:61" x14ac:dyDescent="0.25">
      <c r="A1284" s="9">
        <v>1283</v>
      </c>
      <c r="B1284" s="9" t="s">
        <v>186</v>
      </c>
      <c r="C1284" s="9" t="s">
        <v>152</v>
      </c>
      <c r="D1284" s="9" t="s">
        <v>312</v>
      </c>
      <c r="E1284" s="9" t="s">
        <v>456</v>
      </c>
      <c r="F1284" s="9" t="s">
        <v>457</v>
      </c>
      <c r="G1284" s="9" t="s">
        <v>417</v>
      </c>
      <c r="H1284" s="9" t="s">
        <v>417</v>
      </c>
      <c r="I1284" s="9"/>
      <c r="J1284" s="45" t="s">
        <v>696</v>
      </c>
      <c r="K1284" s="45"/>
      <c r="L1284" s="45"/>
      <c r="BB1284" t="s">
        <v>7768</v>
      </c>
      <c r="BC1284" t="s">
        <v>336</v>
      </c>
      <c r="BD1284">
        <v>11</v>
      </c>
      <c r="BE1284" t="s">
        <v>341</v>
      </c>
      <c r="BG1284">
        <v>1283</v>
      </c>
      <c r="BH1284" t="s">
        <v>328</v>
      </c>
      <c r="BI1284" t="s">
        <v>351</v>
      </c>
    </row>
    <row r="1285" spans="1:61" x14ac:dyDescent="0.25">
      <c r="A1285" s="9">
        <v>1284</v>
      </c>
      <c r="B1285" s="9" t="s">
        <v>176</v>
      </c>
      <c r="C1285" s="9" t="s">
        <v>153</v>
      </c>
      <c r="D1285" s="9" t="s">
        <v>313</v>
      </c>
      <c r="E1285" s="9" t="s">
        <v>458</v>
      </c>
      <c r="F1285" s="9" t="s">
        <v>459</v>
      </c>
      <c r="G1285" s="9" t="s">
        <v>412</v>
      </c>
      <c r="H1285" s="9" t="s">
        <v>416</v>
      </c>
      <c r="I1285" s="9"/>
      <c r="J1285" s="45" t="s">
        <v>5704</v>
      </c>
      <c r="K1285" s="45"/>
      <c r="L1285" s="45"/>
      <c r="BB1285" t="s">
        <v>7769</v>
      </c>
      <c r="BC1285" t="s">
        <v>336</v>
      </c>
      <c r="BD1285">
        <v>12</v>
      </c>
      <c r="BE1285" t="s">
        <v>342</v>
      </c>
      <c r="BG1285">
        <v>1284</v>
      </c>
      <c r="BH1285" t="s">
        <v>329</v>
      </c>
      <c r="BI1285" t="s">
        <v>352</v>
      </c>
    </row>
    <row r="1286" spans="1:61" x14ac:dyDescent="0.25">
      <c r="A1286" s="9">
        <v>1285</v>
      </c>
      <c r="B1286" s="9" t="s">
        <v>177</v>
      </c>
      <c r="C1286" s="9" t="s">
        <v>154</v>
      </c>
      <c r="D1286" s="9" t="s">
        <v>314</v>
      </c>
      <c r="E1286" s="9" t="s">
        <v>458</v>
      </c>
      <c r="F1286" s="9" t="s">
        <v>459</v>
      </c>
      <c r="G1286" s="9" t="s">
        <v>413</v>
      </c>
      <c r="H1286" s="9" t="s">
        <v>412</v>
      </c>
      <c r="I1286" s="9"/>
      <c r="J1286" s="45" t="s">
        <v>696</v>
      </c>
      <c r="K1286" s="45"/>
      <c r="L1286" s="45"/>
      <c r="BB1286" t="s">
        <v>7770</v>
      </c>
      <c r="BC1286" t="s">
        <v>337</v>
      </c>
      <c r="BD1286">
        <v>1</v>
      </c>
      <c r="BE1286" t="s">
        <v>343</v>
      </c>
      <c r="BG1286">
        <v>1285</v>
      </c>
      <c r="BH1286" t="s">
        <v>330</v>
      </c>
      <c r="BI1286" t="s">
        <v>293</v>
      </c>
    </row>
    <row r="1287" spans="1:61" x14ac:dyDescent="0.25">
      <c r="A1287" s="9">
        <v>1286</v>
      </c>
      <c r="B1287" s="9" t="s">
        <v>179</v>
      </c>
      <c r="C1287" s="9" t="s">
        <v>155</v>
      </c>
      <c r="D1287" s="9" t="s">
        <v>315</v>
      </c>
      <c r="E1287" s="9" t="s">
        <v>460</v>
      </c>
      <c r="F1287" s="9" t="s">
        <v>461</v>
      </c>
      <c r="G1287" s="9" t="s">
        <v>422</v>
      </c>
      <c r="H1287" s="9" t="s">
        <v>423</v>
      </c>
      <c r="I1287" s="9"/>
      <c r="J1287" s="45" t="s">
        <v>696</v>
      </c>
      <c r="K1287" s="45"/>
      <c r="L1287" s="45"/>
      <c r="BB1287" t="s">
        <v>7771</v>
      </c>
      <c r="BC1287" t="s">
        <v>337</v>
      </c>
      <c r="BD1287">
        <v>2</v>
      </c>
      <c r="BE1287" t="s">
        <v>344</v>
      </c>
      <c r="BG1287">
        <v>1286</v>
      </c>
      <c r="BH1287" t="s">
        <v>331</v>
      </c>
      <c r="BI1287" t="s">
        <v>294</v>
      </c>
    </row>
    <row r="1288" spans="1:61" x14ac:dyDescent="0.25">
      <c r="A1288" s="9">
        <v>1287</v>
      </c>
      <c r="B1288" s="9" t="s">
        <v>180</v>
      </c>
      <c r="C1288" s="9" t="s">
        <v>156</v>
      </c>
      <c r="D1288" s="9" t="s">
        <v>316</v>
      </c>
      <c r="E1288" s="9" t="s">
        <v>460</v>
      </c>
      <c r="F1288" s="9" t="s">
        <v>461</v>
      </c>
      <c r="G1288" s="9" t="s">
        <v>424</v>
      </c>
      <c r="H1288" s="9" t="s">
        <v>425</v>
      </c>
      <c r="I1288" s="9"/>
      <c r="J1288" s="45" t="s">
        <v>5703</v>
      </c>
      <c r="K1288" s="45"/>
      <c r="L1288" s="45"/>
      <c r="BB1288" t="s">
        <v>7772</v>
      </c>
      <c r="BC1288" t="s">
        <v>337</v>
      </c>
      <c r="BD1288">
        <v>3</v>
      </c>
      <c r="BE1288" t="s">
        <v>345</v>
      </c>
      <c r="BG1288">
        <v>1287</v>
      </c>
      <c r="BH1288" t="s">
        <v>332</v>
      </c>
      <c r="BI1288" t="s">
        <v>295</v>
      </c>
    </row>
    <row r="1289" spans="1:61" x14ac:dyDescent="0.25">
      <c r="A1289" s="9">
        <v>1288</v>
      </c>
      <c r="B1289" s="9" t="s">
        <v>181</v>
      </c>
      <c r="C1289" s="9" t="s">
        <v>157</v>
      </c>
      <c r="D1289" s="9" t="s">
        <v>317</v>
      </c>
      <c r="E1289" s="9" t="s">
        <v>462</v>
      </c>
      <c r="F1289" s="9" t="s">
        <v>463</v>
      </c>
      <c r="G1289" s="9" t="s">
        <v>425</v>
      </c>
      <c r="H1289" s="9" t="s">
        <v>424</v>
      </c>
      <c r="I1289" s="9"/>
      <c r="J1289" s="46" t="s">
        <v>5705</v>
      </c>
      <c r="K1289" s="45"/>
      <c r="L1289" s="45"/>
      <c r="BB1289" t="s">
        <v>7773</v>
      </c>
      <c r="BC1289" t="s">
        <v>337</v>
      </c>
      <c r="BD1289">
        <v>4</v>
      </c>
      <c r="BE1289" t="s">
        <v>346</v>
      </c>
      <c r="BG1289">
        <v>1288</v>
      </c>
      <c r="BH1289" t="s">
        <v>333</v>
      </c>
      <c r="BI1289" t="s">
        <v>296</v>
      </c>
    </row>
    <row r="1290" spans="1:61" x14ac:dyDescent="0.25">
      <c r="A1290" s="9">
        <v>1289</v>
      </c>
      <c r="B1290" s="9" t="s">
        <v>182</v>
      </c>
      <c r="C1290" s="9" t="s">
        <v>158</v>
      </c>
      <c r="D1290" s="9" t="s">
        <v>318</v>
      </c>
      <c r="E1290" s="9" t="s">
        <v>462</v>
      </c>
      <c r="F1290" s="9" t="s">
        <v>463</v>
      </c>
      <c r="G1290" s="9" t="s">
        <v>423</v>
      </c>
      <c r="H1290" s="9" t="s">
        <v>422</v>
      </c>
      <c r="I1290" s="9"/>
      <c r="J1290" s="45" t="s">
        <v>696</v>
      </c>
      <c r="K1290" s="45"/>
      <c r="L1290" s="45"/>
      <c r="BB1290" t="s">
        <v>7774</v>
      </c>
      <c r="BC1290" t="s">
        <v>337</v>
      </c>
      <c r="BD1290">
        <v>5</v>
      </c>
      <c r="BE1290" t="s">
        <v>347</v>
      </c>
      <c r="BG1290">
        <v>1289</v>
      </c>
      <c r="BH1290" t="s">
        <v>334</v>
      </c>
      <c r="BI1290" t="s">
        <v>297</v>
      </c>
    </row>
    <row r="1291" spans="1:61" x14ac:dyDescent="0.25">
      <c r="A1291" s="9">
        <v>1290</v>
      </c>
      <c r="B1291" s="9" t="s">
        <v>183</v>
      </c>
      <c r="C1291" s="9" t="s">
        <v>147</v>
      </c>
      <c r="D1291" s="9" t="s">
        <v>319</v>
      </c>
      <c r="E1291" s="9" t="s">
        <v>464</v>
      </c>
      <c r="F1291" s="9" t="s">
        <v>465</v>
      </c>
      <c r="G1291" s="9" t="s">
        <v>412</v>
      </c>
      <c r="H1291" s="9" t="s">
        <v>413</v>
      </c>
      <c r="I1291" s="9"/>
      <c r="J1291" s="45" t="s">
        <v>5703</v>
      </c>
      <c r="K1291" s="45"/>
      <c r="L1291" s="45"/>
      <c r="BB1291" t="s">
        <v>7775</v>
      </c>
      <c r="BC1291" t="s">
        <v>337</v>
      </c>
      <c r="BD1291">
        <v>6</v>
      </c>
      <c r="BE1291" t="s">
        <v>348</v>
      </c>
      <c r="BG1291">
        <v>1290</v>
      </c>
      <c r="BH1291" t="s">
        <v>335</v>
      </c>
      <c r="BI1291" t="s">
        <v>298</v>
      </c>
    </row>
    <row r="1292" spans="1:61" x14ac:dyDescent="0.25">
      <c r="A1292" s="9">
        <v>1291</v>
      </c>
      <c r="B1292" s="9" t="s">
        <v>184</v>
      </c>
      <c r="C1292" s="9" t="s">
        <v>148</v>
      </c>
      <c r="D1292" s="9" t="s">
        <v>320</v>
      </c>
      <c r="E1292" s="9" t="s">
        <v>464</v>
      </c>
      <c r="F1292" s="9" t="s">
        <v>465</v>
      </c>
      <c r="G1292" s="9" t="s">
        <v>416</v>
      </c>
      <c r="H1292" s="9" t="s">
        <v>412</v>
      </c>
      <c r="I1292" s="9"/>
      <c r="J1292" s="45" t="s">
        <v>696</v>
      </c>
      <c r="K1292" s="45"/>
      <c r="L1292" s="45"/>
      <c r="BB1292" t="s">
        <v>7776</v>
      </c>
      <c r="BC1292" t="s">
        <v>337</v>
      </c>
      <c r="BD1292">
        <v>7</v>
      </c>
      <c r="BE1292" t="s">
        <v>349</v>
      </c>
      <c r="BG1292">
        <v>1291</v>
      </c>
      <c r="BH1292" t="s">
        <v>336</v>
      </c>
      <c r="BI1292" t="s">
        <v>299</v>
      </c>
    </row>
    <row r="1293" spans="1:61" x14ac:dyDescent="0.25">
      <c r="A1293" s="9">
        <v>1292</v>
      </c>
      <c r="B1293" s="9" t="s">
        <v>185</v>
      </c>
      <c r="C1293" s="9" t="s">
        <v>149</v>
      </c>
      <c r="D1293" s="9" t="s">
        <v>321</v>
      </c>
      <c r="E1293" s="9" t="s">
        <v>466</v>
      </c>
      <c r="F1293" s="9" t="s">
        <v>467</v>
      </c>
      <c r="G1293" s="9" t="s">
        <v>417</v>
      </c>
      <c r="H1293" s="9" t="s">
        <v>417</v>
      </c>
      <c r="I1293" s="9"/>
      <c r="J1293" s="45" t="s">
        <v>5704</v>
      </c>
      <c r="K1293" s="45"/>
      <c r="L1293" s="45"/>
      <c r="BB1293" t="s">
        <v>7777</v>
      </c>
      <c r="BC1293" t="s">
        <v>337</v>
      </c>
      <c r="BD1293">
        <v>8</v>
      </c>
      <c r="BE1293" t="s">
        <v>350</v>
      </c>
      <c r="BG1293">
        <v>1292</v>
      </c>
      <c r="BH1293" t="s">
        <v>337</v>
      </c>
      <c r="BI1293" t="s">
        <v>300</v>
      </c>
    </row>
    <row r="1294" spans="1:61" x14ac:dyDescent="0.25">
      <c r="A1294" s="9">
        <v>1293</v>
      </c>
      <c r="B1294" s="9" t="s">
        <v>186</v>
      </c>
      <c r="C1294" s="9" t="s">
        <v>150</v>
      </c>
      <c r="D1294" s="9" t="s">
        <v>322</v>
      </c>
      <c r="E1294" s="9" t="s">
        <v>466</v>
      </c>
      <c r="F1294" s="9" t="s">
        <v>467</v>
      </c>
      <c r="G1294" s="9" t="s">
        <v>412</v>
      </c>
      <c r="H1294" s="9" t="s">
        <v>416</v>
      </c>
      <c r="I1294" s="9"/>
      <c r="J1294" s="45" t="s">
        <v>696</v>
      </c>
      <c r="K1294" s="45"/>
      <c r="L1294" s="45"/>
      <c r="BB1294" t="s">
        <v>7778</v>
      </c>
      <c r="BC1294" t="s">
        <v>337</v>
      </c>
      <c r="BD1294">
        <v>9</v>
      </c>
      <c r="BE1294" t="s">
        <v>351</v>
      </c>
      <c r="BG1294">
        <v>1293</v>
      </c>
      <c r="BH1294" t="s">
        <v>338</v>
      </c>
      <c r="BI1294" t="s">
        <v>301</v>
      </c>
    </row>
    <row r="1295" spans="1:61" x14ac:dyDescent="0.25">
      <c r="A1295" s="9">
        <v>1294</v>
      </c>
      <c r="B1295" s="9" t="s">
        <v>176</v>
      </c>
      <c r="C1295" s="9" t="s">
        <v>151</v>
      </c>
      <c r="D1295" s="9" t="s">
        <v>323</v>
      </c>
      <c r="E1295" s="9" t="s">
        <v>468</v>
      </c>
      <c r="F1295" s="9" t="s">
        <v>469</v>
      </c>
      <c r="G1295" s="9" t="s">
        <v>413</v>
      </c>
      <c r="H1295" s="9" t="s">
        <v>412</v>
      </c>
      <c r="I1295" s="9"/>
      <c r="J1295" s="45" t="s">
        <v>696</v>
      </c>
      <c r="K1295" s="45"/>
      <c r="L1295" s="45"/>
      <c r="BB1295" t="s">
        <v>7779</v>
      </c>
      <c r="BC1295" t="s">
        <v>337</v>
      </c>
      <c r="BD1295">
        <v>10</v>
      </c>
      <c r="BE1295" t="s">
        <v>352</v>
      </c>
      <c r="BG1295">
        <v>1294</v>
      </c>
      <c r="BH1295" t="s">
        <v>339</v>
      </c>
      <c r="BI1295" t="s">
        <v>302</v>
      </c>
    </row>
    <row r="1296" spans="1:61" x14ac:dyDescent="0.25">
      <c r="A1296" s="9">
        <v>1295</v>
      </c>
      <c r="B1296" s="9" t="s">
        <v>177</v>
      </c>
      <c r="C1296" s="9" t="s">
        <v>152</v>
      </c>
      <c r="D1296" s="9" t="s">
        <v>324</v>
      </c>
      <c r="E1296" s="9" t="s">
        <v>468</v>
      </c>
      <c r="F1296" s="9" t="s">
        <v>469</v>
      </c>
      <c r="G1296" s="9" t="s">
        <v>422</v>
      </c>
      <c r="H1296" s="9" t="s">
        <v>423</v>
      </c>
      <c r="I1296" s="9"/>
      <c r="J1296" s="45" t="s">
        <v>5703</v>
      </c>
      <c r="K1296" s="45"/>
      <c r="L1296" s="45"/>
      <c r="BB1296" t="s">
        <v>7780</v>
      </c>
      <c r="BC1296" t="s">
        <v>337</v>
      </c>
      <c r="BD1296">
        <v>11</v>
      </c>
      <c r="BE1296" t="s">
        <v>293</v>
      </c>
      <c r="BG1296">
        <v>1295</v>
      </c>
      <c r="BH1296" t="s">
        <v>340</v>
      </c>
      <c r="BI1296" t="s">
        <v>303</v>
      </c>
    </row>
    <row r="1297" spans="1:61" x14ac:dyDescent="0.25">
      <c r="A1297" s="9">
        <v>1296</v>
      </c>
      <c r="B1297" s="9" t="s">
        <v>179</v>
      </c>
      <c r="C1297" s="9" t="s">
        <v>153</v>
      </c>
      <c r="D1297" s="9" t="s">
        <v>325</v>
      </c>
      <c r="E1297" s="9" t="s">
        <v>470</v>
      </c>
      <c r="F1297" s="3" t="s">
        <v>5707</v>
      </c>
      <c r="G1297" s="9" t="s">
        <v>424</v>
      </c>
      <c r="H1297" s="9" t="s">
        <v>425</v>
      </c>
      <c r="I1297" s="9"/>
      <c r="J1297" s="46" t="s">
        <v>5705</v>
      </c>
      <c r="K1297" s="45"/>
      <c r="L1297" s="45"/>
      <c r="BB1297" t="s">
        <v>7781</v>
      </c>
      <c r="BC1297" t="s">
        <v>337</v>
      </c>
      <c r="BD1297">
        <v>12</v>
      </c>
      <c r="BE1297" t="s">
        <v>294</v>
      </c>
      <c r="BG1297">
        <v>1296</v>
      </c>
      <c r="BH1297" t="s">
        <v>341</v>
      </c>
      <c r="BI1297" t="s">
        <v>304</v>
      </c>
    </row>
    <row r="1298" spans="1:61" x14ac:dyDescent="0.25">
      <c r="A1298" s="9">
        <v>1297</v>
      </c>
      <c r="B1298" s="9" t="s">
        <v>180</v>
      </c>
      <c r="C1298" s="9" t="s">
        <v>154</v>
      </c>
      <c r="D1298" s="9" t="s">
        <v>326</v>
      </c>
      <c r="E1298" s="9" t="s">
        <v>470</v>
      </c>
      <c r="F1298" s="3" t="s">
        <v>5707</v>
      </c>
      <c r="G1298" s="9" t="s">
        <v>425</v>
      </c>
      <c r="H1298" s="9" t="s">
        <v>424</v>
      </c>
      <c r="I1298" s="9"/>
      <c r="J1298" s="45" t="s">
        <v>696</v>
      </c>
      <c r="K1298" s="45"/>
      <c r="L1298" s="45"/>
      <c r="BB1298" t="s">
        <v>7782</v>
      </c>
      <c r="BC1298" t="s">
        <v>338</v>
      </c>
      <c r="BD1298">
        <v>1</v>
      </c>
      <c r="BE1298" t="s">
        <v>295</v>
      </c>
      <c r="BG1298">
        <v>1297</v>
      </c>
      <c r="BH1298" t="s">
        <v>342</v>
      </c>
      <c r="BI1298" t="s">
        <v>305</v>
      </c>
    </row>
    <row r="1299" spans="1:61" x14ac:dyDescent="0.25">
      <c r="A1299" s="9">
        <v>1298</v>
      </c>
      <c r="B1299" s="9" t="s">
        <v>181</v>
      </c>
      <c r="C1299" s="9" t="s">
        <v>155</v>
      </c>
      <c r="D1299" s="9" t="s">
        <v>327</v>
      </c>
      <c r="E1299" s="9" t="s">
        <v>471</v>
      </c>
      <c r="F1299" s="9" t="s">
        <v>472</v>
      </c>
      <c r="G1299" s="9" t="s">
        <v>423</v>
      </c>
      <c r="H1299" s="9" t="s">
        <v>422</v>
      </c>
      <c r="I1299" s="9"/>
      <c r="J1299" s="45" t="s">
        <v>5703</v>
      </c>
      <c r="K1299" s="45"/>
      <c r="L1299" s="45"/>
      <c r="BB1299" t="s">
        <v>7783</v>
      </c>
      <c r="BC1299" t="s">
        <v>338</v>
      </c>
      <c r="BD1299">
        <v>2</v>
      </c>
      <c r="BE1299" t="s">
        <v>296</v>
      </c>
      <c r="BG1299">
        <v>1298</v>
      </c>
      <c r="BH1299" t="s">
        <v>343</v>
      </c>
      <c r="BI1299" t="s">
        <v>306</v>
      </c>
    </row>
    <row r="1300" spans="1:61" x14ac:dyDescent="0.25">
      <c r="A1300" s="9">
        <v>1299</v>
      </c>
      <c r="B1300" s="9" t="s">
        <v>182</v>
      </c>
      <c r="C1300" s="9" t="s">
        <v>156</v>
      </c>
      <c r="D1300" s="9" t="s">
        <v>328</v>
      </c>
      <c r="E1300" s="9" t="s">
        <v>471</v>
      </c>
      <c r="F1300" s="9" t="s">
        <v>472</v>
      </c>
      <c r="G1300" s="9" t="s">
        <v>412</v>
      </c>
      <c r="H1300" s="9" t="s">
        <v>413</v>
      </c>
      <c r="I1300" s="9"/>
      <c r="J1300" s="45" t="s">
        <v>696</v>
      </c>
      <c r="K1300" s="45"/>
      <c r="L1300" s="45"/>
      <c r="BB1300" t="s">
        <v>7784</v>
      </c>
      <c r="BC1300" t="s">
        <v>338</v>
      </c>
      <c r="BD1300">
        <v>3</v>
      </c>
      <c r="BE1300" t="s">
        <v>297</v>
      </c>
      <c r="BG1300">
        <v>1299</v>
      </c>
      <c r="BH1300" t="s">
        <v>344</v>
      </c>
      <c r="BI1300" t="s">
        <v>307</v>
      </c>
    </row>
    <row r="1301" spans="1:61" x14ac:dyDescent="0.25">
      <c r="A1301" s="9">
        <v>1300</v>
      </c>
      <c r="B1301" s="9" t="s">
        <v>183</v>
      </c>
      <c r="C1301" s="9" t="s">
        <v>157</v>
      </c>
      <c r="D1301" s="9" t="s">
        <v>329</v>
      </c>
      <c r="E1301" s="9" t="s">
        <v>473</v>
      </c>
      <c r="F1301" s="9" t="s">
        <v>474</v>
      </c>
      <c r="G1301" s="9" t="s">
        <v>416</v>
      </c>
      <c r="H1301" s="9" t="s">
        <v>412</v>
      </c>
      <c r="I1301" s="9"/>
      <c r="J1301" s="46" t="s">
        <v>5705</v>
      </c>
      <c r="K1301" s="45"/>
      <c r="L1301" s="45"/>
      <c r="BB1301" t="s">
        <v>7785</v>
      </c>
      <c r="BC1301" t="s">
        <v>338</v>
      </c>
      <c r="BD1301">
        <v>4</v>
      </c>
      <c r="BE1301" t="s">
        <v>298</v>
      </c>
      <c r="BG1301">
        <v>1300</v>
      </c>
      <c r="BH1301" t="s">
        <v>345</v>
      </c>
      <c r="BI1301" t="s">
        <v>308</v>
      </c>
    </row>
    <row r="1302" spans="1:61" x14ac:dyDescent="0.25">
      <c r="A1302" s="9">
        <v>1301</v>
      </c>
      <c r="B1302" s="9" t="s">
        <v>184</v>
      </c>
      <c r="C1302" s="9" t="s">
        <v>158</v>
      </c>
      <c r="D1302" s="9" t="s">
        <v>330</v>
      </c>
      <c r="E1302" s="9" t="s">
        <v>473</v>
      </c>
      <c r="F1302" s="9" t="s">
        <v>474</v>
      </c>
      <c r="G1302" s="9" t="s">
        <v>417</v>
      </c>
      <c r="H1302" s="9" t="s">
        <v>417</v>
      </c>
      <c r="I1302" s="9"/>
      <c r="J1302" s="45" t="s">
        <v>5703</v>
      </c>
      <c r="K1302" s="45"/>
      <c r="L1302" s="45"/>
      <c r="BB1302" t="s">
        <v>7786</v>
      </c>
      <c r="BC1302" t="s">
        <v>338</v>
      </c>
      <c r="BD1302">
        <v>5</v>
      </c>
      <c r="BE1302" t="s">
        <v>299</v>
      </c>
      <c r="BG1302">
        <v>1301</v>
      </c>
      <c r="BH1302" t="s">
        <v>346</v>
      </c>
      <c r="BI1302" t="s">
        <v>309</v>
      </c>
    </row>
    <row r="1303" spans="1:61" x14ac:dyDescent="0.25">
      <c r="A1303" s="9">
        <v>1302</v>
      </c>
      <c r="B1303" s="9" t="s">
        <v>185</v>
      </c>
      <c r="C1303" s="9" t="s">
        <v>147</v>
      </c>
      <c r="D1303" s="9" t="s">
        <v>331</v>
      </c>
      <c r="E1303" s="9" t="s">
        <v>475</v>
      </c>
      <c r="F1303" s="9" t="s">
        <v>476</v>
      </c>
      <c r="G1303" s="9" t="s">
        <v>412</v>
      </c>
      <c r="H1303" s="9" t="s">
        <v>416</v>
      </c>
      <c r="I1303" s="9"/>
      <c r="J1303" s="45" t="s">
        <v>696</v>
      </c>
      <c r="K1303" s="45"/>
      <c r="L1303" s="45"/>
      <c r="BB1303" t="s">
        <v>7787</v>
      </c>
      <c r="BC1303" t="s">
        <v>338</v>
      </c>
      <c r="BD1303">
        <v>6</v>
      </c>
      <c r="BE1303" t="s">
        <v>300</v>
      </c>
      <c r="BG1303">
        <v>1302</v>
      </c>
      <c r="BH1303" t="s">
        <v>347</v>
      </c>
      <c r="BI1303" t="s">
        <v>310</v>
      </c>
    </row>
    <row r="1304" spans="1:61" x14ac:dyDescent="0.25">
      <c r="A1304" s="9">
        <v>1303</v>
      </c>
      <c r="B1304" s="9" t="s">
        <v>186</v>
      </c>
      <c r="C1304" s="9" t="s">
        <v>148</v>
      </c>
      <c r="D1304" s="9" t="s">
        <v>332</v>
      </c>
      <c r="E1304" s="9" t="s">
        <v>475</v>
      </c>
      <c r="F1304" s="9" t="s">
        <v>476</v>
      </c>
      <c r="G1304" s="9" t="s">
        <v>413</v>
      </c>
      <c r="H1304" s="9" t="s">
        <v>412</v>
      </c>
      <c r="I1304" s="9"/>
      <c r="J1304" s="45" t="s">
        <v>5703</v>
      </c>
      <c r="K1304" s="45"/>
      <c r="L1304" s="45"/>
      <c r="BB1304" t="s">
        <v>7788</v>
      </c>
      <c r="BC1304" t="s">
        <v>338</v>
      </c>
      <c r="BD1304">
        <v>7</v>
      </c>
      <c r="BE1304" t="s">
        <v>301</v>
      </c>
      <c r="BG1304">
        <v>1303</v>
      </c>
      <c r="BH1304" t="s">
        <v>348</v>
      </c>
      <c r="BI1304" t="s">
        <v>311</v>
      </c>
    </row>
    <row r="1305" spans="1:61" x14ac:dyDescent="0.25">
      <c r="A1305" s="9">
        <v>1304</v>
      </c>
      <c r="B1305" s="9" t="s">
        <v>176</v>
      </c>
      <c r="C1305" s="9" t="s">
        <v>149</v>
      </c>
      <c r="D1305" s="9" t="s">
        <v>333</v>
      </c>
      <c r="E1305" s="9" t="s">
        <v>410</v>
      </c>
      <c r="F1305" s="9" t="s">
        <v>411</v>
      </c>
      <c r="G1305" s="9" t="s">
        <v>422</v>
      </c>
      <c r="H1305" s="9" t="s">
        <v>423</v>
      </c>
      <c r="I1305" s="9"/>
      <c r="J1305" s="46" t="s">
        <v>5705</v>
      </c>
      <c r="K1305" s="45"/>
      <c r="L1305" s="45"/>
      <c r="BB1305" t="s">
        <v>7789</v>
      </c>
      <c r="BC1305" t="s">
        <v>338</v>
      </c>
      <c r="BD1305">
        <v>8</v>
      </c>
      <c r="BE1305" t="s">
        <v>302</v>
      </c>
      <c r="BG1305">
        <v>1304</v>
      </c>
      <c r="BH1305" t="s">
        <v>349</v>
      </c>
      <c r="BI1305" t="s">
        <v>312</v>
      </c>
    </row>
    <row r="1306" spans="1:61" x14ac:dyDescent="0.25">
      <c r="A1306" s="9">
        <v>1305</v>
      </c>
      <c r="B1306" s="9" t="s">
        <v>177</v>
      </c>
      <c r="C1306" s="9" t="s">
        <v>150</v>
      </c>
      <c r="D1306" s="9" t="s">
        <v>334</v>
      </c>
      <c r="E1306" s="9" t="s">
        <v>410</v>
      </c>
      <c r="F1306" s="9" t="s">
        <v>411</v>
      </c>
      <c r="G1306" s="9" t="s">
        <v>412</v>
      </c>
      <c r="H1306" s="9" t="s">
        <v>413</v>
      </c>
      <c r="I1306" s="9"/>
      <c r="J1306" s="45" t="s">
        <v>696</v>
      </c>
      <c r="K1306" s="45"/>
      <c r="L1306" s="45"/>
      <c r="BB1306" t="s">
        <v>7790</v>
      </c>
      <c r="BC1306" t="s">
        <v>338</v>
      </c>
      <c r="BD1306">
        <v>9</v>
      </c>
      <c r="BE1306" t="s">
        <v>303</v>
      </c>
      <c r="BG1306">
        <v>1305</v>
      </c>
      <c r="BH1306" t="s">
        <v>350</v>
      </c>
      <c r="BI1306" t="s">
        <v>313</v>
      </c>
    </row>
    <row r="1307" spans="1:61" x14ac:dyDescent="0.25">
      <c r="A1307" s="9">
        <v>1306</v>
      </c>
      <c r="B1307" s="9" t="s">
        <v>179</v>
      </c>
      <c r="C1307" s="9" t="s">
        <v>151</v>
      </c>
      <c r="D1307" s="9" t="s">
        <v>335</v>
      </c>
      <c r="E1307" s="9" t="s">
        <v>414</v>
      </c>
      <c r="F1307" s="9" t="s">
        <v>415</v>
      </c>
      <c r="G1307" s="9" t="s">
        <v>416</v>
      </c>
      <c r="H1307" s="9" t="s">
        <v>412</v>
      </c>
      <c r="I1307" s="9"/>
      <c r="J1307" s="45" t="s">
        <v>5703</v>
      </c>
      <c r="K1307" s="45"/>
      <c r="L1307" s="45"/>
      <c r="BB1307" t="s">
        <v>7791</v>
      </c>
      <c r="BC1307" t="s">
        <v>338</v>
      </c>
      <c r="BD1307">
        <v>10</v>
      </c>
      <c r="BE1307" t="s">
        <v>304</v>
      </c>
      <c r="BG1307">
        <v>1306</v>
      </c>
      <c r="BH1307" t="s">
        <v>351</v>
      </c>
      <c r="BI1307" t="s">
        <v>314</v>
      </c>
    </row>
    <row r="1308" spans="1:61" x14ac:dyDescent="0.25">
      <c r="A1308" s="9">
        <v>1307</v>
      </c>
      <c r="B1308" s="9" t="s">
        <v>180</v>
      </c>
      <c r="C1308" s="9" t="s">
        <v>152</v>
      </c>
      <c r="D1308" s="9" t="s">
        <v>336</v>
      </c>
      <c r="E1308" s="9" t="s">
        <v>414</v>
      </c>
      <c r="F1308" s="9" t="s">
        <v>415</v>
      </c>
      <c r="G1308" s="9" t="s">
        <v>417</v>
      </c>
      <c r="H1308" s="9" t="s">
        <v>417</v>
      </c>
      <c r="I1308" s="9"/>
      <c r="J1308" s="45" t="s">
        <v>696</v>
      </c>
      <c r="K1308" s="45"/>
      <c r="L1308" s="45"/>
      <c r="BB1308" t="s">
        <v>7792</v>
      </c>
      <c r="BC1308" t="s">
        <v>338</v>
      </c>
      <c r="BD1308">
        <v>11</v>
      </c>
      <c r="BE1308" t="s">
        <v>305</v>
      </c>
      <c r="BG1308">
        <v>1307</v>
      </c>
      <c r="BH1308" t="s">
        <v>352</v>
      </c>
      <c r="BI1308" t="s">
        <v>315</v>
      </c>
    </row>
    <row r="1309" spans="1:61" x14ac:dyDescent="0.25">
      <c r="A1309" s="9">
        <v>1308</v>
      </c>
      <c r="B1309" s="9" t="s">
        <v>181</v>
      </c>
      <c r="C1309" s="9" t="s">
        <v>153</v>
      </c>
      <c r="D1309" s="9" t="s">
        <v>337</v>
      </c>
      <c r="E1309" s="9" t="s">
        <v>418</v>
      </c>
      <c r="F1309" s="9" t="s">
        <v>419</v>
      </c>
      <c r="G1309" s="9" t="s">
        <v>412</v>
      </c>
      <c r="H1309" s="9" t="s">
        <v>416</v>
      </c>
      <c r="I1309" s="9"/>
      <c r="J1309" s="46" t="s">
        <v>5705</v>
      </c>
      <c r="K1309" s="45"/>
      <c r="L1309" s="45"/>
      <c r="BB1309" t="s">
        <v>7793</v>
      </c>
      <c r="BC1309" t="s">
        <v>338</v>
      </c>
      <c r="BD1309">
        <v>12</v>
      </c>
      <c r="BE1309" t="s">
        <v>306</v>
      </c>
      <c r="BG1309">
        <v>1308</v>
      </c>
      <c r="BH1309" t="s">
        <v>293</v>
      </c>
      <c r="BI1309" t="s">
        <v>316</v>
      </c>
    </row>
    <row r="1310" spans="1:61" x14ac:dyDescent="0.25">
      <c r="A1310" s="9">
        <v>1309</v>
      </c>
      <c r="B1310" s="9" t="s">
        <v>182</v>
      </c>
      <c r="C1310" s="9" t="s">
        <v>154</v>
      </c>
      <c r="D1310" s="9" t="s">
        <v>338</v>
      </c>
      <c r="E1310" s="9" t="s">
        <v>418</v>
      </c>
      <c r="F1310" s="9" t="s">
        <v>419</v>
      </c>
      <c r="G1310" s="9" t="s">
        <v>413</v>
      </c>
      <c r="H1310" s="9" t="s">
        <v>412</v>
      </c>
      <c r="I1310" s="9"/>
      <c r="J1310" s="45" t="s">
        <v>5703</v>
      </c>
      <c r="K1310" s="45"/>
      <c r="L1310" s="45"/>
      <c r="BB1310" t="s">
        <v>7794</v>
      </c>
      <c r="BC1310" t="s">
        <v>339</v>
      </c>
      <c r="BD1310">
        <v>1</v>
      </c>
      <c r="BE1310" t="s">
        <v>307</v>
      </c>
      <c r="BG1310">
        <v>1309</v>
      </c>
      <c r="BH1310" t="s">
        <v>294</v>
      </c>
      <c r="BI1310" t="s">
        <v>317</v>
      </c>
    </row>
    <row r="1311" spans="1:61" x14ac:dyDescent="0.25">
      <c r="A1311" s="9">
        <v>1310</v>
      </c>
      <c r="B1311" s="9" t="s">
        <v>183</v>
      </c>
      <c r="C1311" s="9" t="s">
        <v>155</v>
      </c>
      <c r="D1311" s="9" t="s">
        <v>339</v>
      </c>
      <c r="E1311" s="9" t="s">
        <v>420</v>
      </c>
      <c r="F1311" s="9" t="s">
        <v>421</v>
      </c>
      <c r="G1311" s="9" t="s">
        <v>422</v>
      </c>
      <c r="H1311" s="9" t="s">
        <v>423</v>
      </c>
      <c r="I1311" s="9"/>
      <c r="J1311" s="45" t="s">
        <v>696</v>
      </c>
      <c r="K1311" s="45"/>
      <c r="L1311" s="45"/>
      <c r="BB1311" t="s">
        <v>7795</v>
      </c>
      <c r="BC1311" t="s">
        <v>339</v>
      </c>
      <c r="BD1311">
        <v>2</v>
      </c>
      <c r="BE1311" t="s">
        <v>308</v>
      </c>
      <c r="BG1311">
        <v>1310</v>
      </c>
      <c r="BH1311" t="s">
        <v>295</v>
      </c>
      <c r="BI1311" t="s">
        <v>318</v>
      </c>
    </row>
    <row r="1312" spans="1:61" x14ac:dyDescent="0.25">
      <c r="A1312" s="9">
        <v>1311</v>
      </c>
      <c r="B1312" s="9" t="s">
        <v>184</v>
      </c>
      <c r="C1312" s="9" t="s">
        <v>156</v>
      </c>
      <c r="D1312" s="9" t="s">
        <v>340</v>
      </c>
      <c r="E1312" s="9" t="s">
        <v>420</v>
      </c>
      <c r="F1312" s="9" t="s">
        <v>421</v>
      </c>
      <c r="G1312" s="9" t="s">
        <v>424</v>
      </c>
      <c r="H1312" s="9" t="s">
        <v>425</v>
      </c>
      <c r="I1312" s="9"/>
      <c r="J1312" s="45" t="s">
        <v>5703</v>
      </c>
      <c r="K1312" s="45"/>
      <c r="L1312" s="45"/>
      <c r="BB1312" t="s">
        <v>7796</v>
      </c>
      <c r="BC1312" t="s">
        <v>339</v>
      </c>
      <c r="BD1312">
        <v>3</v>
      </c>
      <c r="BE1312" t="s">
        <v>309</v>
      </c>
      <c r="BG1312">
        <v>1311</v>
      </c>
      <c r="BH1312" t="s">
        <v>296</v>
      </c>
      <c r="BI1312" t="s">
        <v>319</v>
      </c>
    </row>
    <row r="1313" spans="1:61" x14ac:dyDescent="0.25">
      <c r="A1313" s="9">
        <v>1312</v>
      </c>
      <c r="B1313" s="9" t="s">
        <v>185</v>
      </c>
      <c r="C1313" s="9" t="s">
        <v>157</v>
      </c>
      <c r="D1313" s="9" t="s">
        <v>341</v>
      </c>
      <c r="E1313" s="9" t="s">
        <v>426</v>
      </c>
      <c r="F1313" s="9" t="s">
        <v>427</v>
      </c>
      <c r="G1313" s="9" t="s">
        <v>425</v>
      </c>
      <c r="H1313" s="9" t="s">
        <v>424</v>
      </c>
      <c r="I1313" s="9"/>
      <c r="J1313" s="46" t="s">
        <v>5705</v>
      </c>
      <c r="K1313" s="45"/>
      <c r="L1313" s="45"/>
      <c r="BB1313" t="s">
        <v>7797</v>
      </c>
      <c r="BC1313" t="s">
        <v>339</v>
      </c>
      <c r="BD1313">
        <v>4</v>
      </c>
      <c r="BE1313" t="s">
        <v>310</v>
      </c>
      <c r="BG1313">
        <v>1312</v>
      </c>
      <c r="BH1313" t="s">
        <v>297</v>
      </c>
      <c r="BI1313" t="s">
        <v>320</v>
      </c>
    </row>
    <row r="1314" spans="1:61" x14ac:dyDescent="0.25">
      <c r="A1314" s="9">
        <v>1313</v>
      </c>
      <c r="B1314" s="9" t="s">
        <v>186</v>
      </c>
      <c r="C1314" s="9" t="s">
        <v>158</v>
      </c>
      <c r="D1314" s="9" t="s">
        <v>342</v>
      </c>
      <c r="E1314" s="9" t="s">
        <v>426</v>
      </c>
      <c r="F1314" s="9" t="s">
        <v>427</v>
      </c>
      <c r="G1314" s="9" t="s">
        <v>423</v>
      </c>
      <c r="H1314" s="9" t="s">
        <v>422</v>
      </c>
      <c r="I1314" s="9"/>
      <c r="J1314" s="45" t="s">
        <v>696</v>
      </c>
      <c r="K1314" s="45"/>
      <c r="L1314" s="45"/>
      <c r="BB1314" t="s">
        <v>7798</v>
      </c>
      <c r="BC1314" t="s">
        <v>339</v>
      </c>
      <c r="BD1314">
        <v>5</v>
      </c>
      <c r="BE1314" t="s">
        <v>311</v>
      </c>
      <c r="BG1314">
        <v>1313</v>
      </c>
      <c r="BH1314" t="s">
        <v>298</v>
      </c>
      <c r="BI1314" t="s">
        <v>321</v>
      </c>
    </row>
    <row r="1315" spans="1:61" x14ac:dyDescent="0.25">
      <c r="A1315" s="9">
        <v>1314</v>
      </c>
      <c r="B1315" s="9" t="s">
        <v>176</v>
      </c>
      <c r="C1315" s="9" t="s">
        <v>147</v>
      </c>
      <c r="D1315" s="9" t="s">
        <v>343</v>
      </c>
      <c r="E1315" s="9" t="s">
        <v>428</v>
      </c>
      <c r="F1315" s="9" t="s">
        <v>429</v>
      </c>
      <c r="G1315" s="9" t="s">
        <v>412</v>
      </c>
      <c r="H1315" s="9" t="s">
        <v>413</v>
      </c>
      <c r="I1315" s="9"/>
      <c r="J1315" s="45" t="s">
        <v>5703</v>
      </c>
      <c r="K1315" s="45"/>
      <c r="L1315" s="45"/>
      <c r="BB1315" t="s">
        <v>7799</v>
      </c>
      <c r="BC1315" t="s">
        <v>339</v>
      </c>
      <c r="BD1315">
        <v>6</v>
      </c>
      <c r="BE1315" t="s">
        <v>312</v>
      </c>
      <c r="BG1315">
        <v>1314</v>
      </c>
      <c r="BH1315" t="s">
        <v>299</v>
      </c>
      <c r="BI1315" t="s">
        <v>322</v>
      </c>
    </row>
    <row r="1316" spans="1:61" x14ac:dyDescent="0.25">
      <c r="A1316" s="9">
        <v>1315</v>
      </c>
      <c r="B1316" s="9" t="s">
        <v>177</v>
      </c>
      <c r="C1316" s="9" t="s">
        <v>148</v>
      </c>
      <c r="D1316" s="9" t="s">
        <v>344</v>
      </c>
      <c r="E1316" s="9" t="s">
        <v>428</v>
      </c>
      <c r="F1316" s="9" t="s">
        <v>429</v>
      </c>
      <c r="G1316" s="9" t="s">
        <v>416</v>
      </c>
      <c r="H1316" s="9" t="s">
        <v>412</v>
      </c>
      <c r="I1316" s="9"/>
      <c r="J1316" s="45" t="s">
        <v>696</v>
      </c>
      <c r="K1316" s="45"/>
      <c r="L1316" s="45"/>
      <c r="BB1316" t="s">
        <v>7800</v>
      </c>
      <c r="BC1316" t="s">
        <v>339</v>
      </c>
      <c r="BD1316">
        <v>7</v>
      </c>
      <c r="BE1316" t="s">
        <v>313</v>
      </c>
      <c r="BG1316">
        <v>1315</v>
      </c>
      <c r="BH1316" t="s">
        <v>300</v>
      </c>
      <c r="BI1316" t="s">
        <v>323</v>
      </c>
    </row>
    <row r="1317" spans="1:61" x14ac:dyDescent="0.25">
      <c r="A1317" s="9">
        <v>1316</v>
      </c>
      <c r="B1317" s="9" t="s">
        <v>179</v>
      </c>
      <c r="C1317" s="9" t="s">
        <v>149</v>
      </c>
      <c r="D1317" s="9" t="s">
        <v>345</v>
      </c>
      <c r="E1317" s="9" t="s">
        <v>430</v>
      </c>
      <c r="F1317" s="9" t="s">
        <v>431</v>
      </c>
      <c r="G1317" s="9" t="s">
        <v>417</v>
      </c>
      <c r="H1317" s="9" t="s">
        <v>417</v>
      </c>
      <c r="I1317" s="9"/>
      <c r="J1317" s="46" t="s">
        <v>5705</v>
      </c>
      <c r="K1317" s="45"/>
      <c r="L1317" s="45"/>
      <c r="BB1317" t="s">
        <v>7801</v>
      </c>
      <c r="BC1317" t="s">
        <v>339</v>
      </c>
      <c r="BD1317">
        <v>8</v>
      </c>
      <c r="BE1317" t="s">
        <v>314</v>
      </c>
      <c r="BG1317">
        <v>1316</v>
      </c>
      <c r="BH1317" t="s">
        <v>301</v>
      </c>
      <c r="BI1317" t="s">
        <v>324</v>
      </c>
    </row>
    <row r="1318" spans="1:61" x14ac:dyDescent="0.25">
      <c r="A1318" s="9">
        <v>1317</v>
      </c>
      <c r="B1318" s="9" t="s">
        <v>180</v>
      </c>
      <c r="C1318" s="9" t="s">
        <v>150</v>
      </c>
      <c r="D1318" s="9" t="s">
        <v>346</v>
      </c>
      <c r="E1318" s="9" t="s">
        <v>430</v>
      </c>
      <c r="F1318" s="9" t="s">
        <v>431</v>
      </c>
      <c r="G1318" s="9" t="s">
        <v>412</v>
      </c>
      <c r="H1318" s="9" t="s">
        <v>416</v>
      </c>
      <c r="I1318" s="9"/>
      <c r="J1318" s="45" t="s">
        <v>5703</v>
      </c>
      <c r="K1318" s="45"/>
      <c r="L1318" s="45"/>
      <c r="BB1318" t="s">
        <v>7802</v>
      </c>
      <c r="BC1318" t="s">
        <v>339</v>
      </c>
      <c r="BD1318">
        <v>9</v>
      </c>
      <c r="BE1318" t="s">
        <v>315</v>
      </c>
      <c r="BG1318">
        <v>1317</v>
      </c>
      <c r="BH1318" t="s">
        <v>302</v>
      </c>
      <c r="BI1318" t="s">
        <v>325</v>
      </c>
    </row>
    <row r="1319" spans="1:61" x14ac:dyDescent="0.25">
      <c r="A1319" s="9">
        <v>1318</v>
      </c>
      <c r="B1319" s="9" t="s">
        <v>181</v>
      </c>
      <c r="C1319" s="9" t="s">
        <v>151</v>
      </c>
      <c r="D1319" s="9" t="s">
        <v>347</v>
      </c>
      <c r="E1319" s="9" t="s">
        <v>432</v>
      </c>
      <c r="F1319" s="9" t="s">
        <v>433</v>
      </c>
      <c r="G1319" s="9" t="s">
        <v>413</v>
      </c>
      <c r="H1319" s="9" t="s">
        <v>412</v>
      </c>
      <c r="I1319" s="9"/>
      <c r="J1319" s="45" t="s">
        <v>696</v>
      </c>
      <c r="K1319" s="45"/>
      <c r="L1319" s="45"/>
      <c r="BB1319" t="s">
        <v>7803</v>
      </c>
      <c r="BC1319" t="s">
        <v>339</v>
      </c>
      <c r="BD1319">
        <v>10</v>
      </c>
      <c r="BE1319" t="s">
        <v>316</v>
      </c>
      <c r="BG1319">
        <v>1318</v>
      </c>
      <c r="BH1319" t="s">
        <v>303</v>
      </c>
      <c r="BI1319" t="s">
        <v>326</v>
      </c>
    </row>
    <row r="1320" spans="1:61" x14ac:dyDescent="0.25">
      <c r="A1320" s="9">
        <v>1319</v>
      </c>
      <c r="B1320" s="9" t="s">
        <v>182</v>
      </c>
      <c r="C1320" s="9" t="s">
        <v>152</v>
      </c>
      <c r="D1320" s="9" t="s">
        <v>348</v>
      </c>
      <c r="E1320" s="9" t="s">
        <v>432</v>
      </c>
      <c r="F1320" s="9" t="s">
        <v>433</v>
      </c>
      <c r="G1320" s="9" t="s">
        <v>422</v>
      </c>
      <c r="H1320" s="9" t="s">
        <v>423</v>
      </c>
      <c r="I1320" s="9"/>
      <c r="J1320" s="45" t="s">
        <v>696</v>
      </c>
      <c r="K1320" s="45"/>
      <c r="L1320" s="45"/>
      <c r="BB1320" t="s">
        <v>7804</v>
      </c>
      <c r="BC1320" t="s">
        <v>339</v>
      </c>
      <c r="BD1320">
        <v>11</v>
      </c>
      <c r="BE1320" t="s">
        <v>317</v>
      </c>
      <c r="BG1320">
        <v>1319</v>
      </c>
      <c r="BH1320" t="s">
        <v>304</v>
      </c>
      <c r="BI1320" t="s">
        <v>327</v>
      </c>
    </row>
    <row r="1321" spans="1:61" x14ac:dyDescent="0.25">
      <c r="A1321" s="9">
        <v>1320</v>
      </c>
      <c r="B1321" s="9" t="s">
        <v>183</v>
      </c>
      <c r="C1321" s="9" t="s">
        <v>153</v>
      </c>
      <c r="D1321" s="9" t="s">
        <v>349</v>
      </c>
      <c r="E1321" s="9" t="s">
        <v>434</v>
      </c>
      <c r="F1321" s="9" t="s">
        <v>435</v>
      </c>
      <c r="G1321" s="9" t="s">
        <v>424</v>
      </c>
      <c r="H1321" s="9" t="s">
        <v>425</v>
      </c>
      <c r="I1321" s="9"/>
      <c r="J1321" s="45" t="s">
        <v>5704</v>
      </c>
      <c r="K1321" s="45"/>
      <c r="L1321" s="45"/>
      <c r="BB1321" t="s">
        <v>7805</v>
      </c>
      <c r="BC1321" t="s">
        <v>339</v>
      </c>
      <c r="BD1321">
        <v>12</v>
      </c>
      <c r="BE1321" t="s">
        <v>318</v>
      </c>
      <c r="BG1321">
        <v>1320</v>
      </c>
      <c r="BH1321" t="s">
        <v>305</v>
      </c>
      <c r="BI1321" t="s">
        <v>328</v>
      </c>
    </row>
    <row r="1322" spans="1:61" x14ac:dyDescent="0.25">
      <c r="A1322" s="9">
        <v>1321</v>
      </c>
      <c r="B1322" s="9" t="s">
        <v>184</v>
      </c>
      <c r="C1322" s="9" t="s">
        <v>154</v>
      </c>
      <c r="D1322" s="9" t="s">
        <v>350</v>
      </c>
      <c r="E1322" s="9" t="s">
        <v>434</v>
      </c>
      <c r="F1322" s="9" t="s">
        <v>435</v>
      </c>
      <c r="G1322" s="9" t="s">
        <v>425</v>
      </c>
      <c r="H1322" s="9" t="s">
        <v>424</v>
      </c>
      <c r="I1322" s="9"/>
      <c r="J1322" s="45" t="s">
        <v>696</v>
      </c>
      <c r="K1322" s="45"/>
      <c r="L1322" s="45"/>
      <c r="BB1322" t="s">
        <v>7806</v>
      </c>
      <c r="BC1322" t="s">
        <v>340</v>
      </c>
      <c r="BD1322">
        <v>1</v>
      </c>
      <c r="BE1322" t="s">
        <v>319</v>
      </c>
      <c r="BG1322">
        <v>1321</v>
      </c>
      <c r="BH1322" t="s">
        <v>306</v>
      </c>
      <c r="BI1322" t="s">
        <v>329</v>
      </c>
    </row>
    <row r="1323" spans="1:61" x14ac:dyDescent="0.25">
      <c r="A1323" s="9">
        <v>1322</v>
      </c>
      <c r="B1323" s="9" t="s">
        <v>185</v>
      </c>
      <c r="C1323" s="9" t="s">
        <v>155</v>
      </c>
      <c r="D1323" s="9" t="s">
        <v>351</v>
      </c>
      <c r="E1323" s="9" t="s">
        <v>436</v>
      </c>
      <c r="F1323" s="9" t="s">
        <v>437</v>
      </c>
      <c r="G1323" s="9" t="s">
        <v>423</v>
      </c>
      <c r="H1323" s="9" t="s">
        <v>422</v>
      </c>
      <c r="I1323" s="9"/>
      <c r="J1323" s="45" t="s">
        <v>5703</v>
      </c>
      <c r="K1323" s="45"/>
      <c r="L1323" s="45"/>
      <c r="BB1323" t="s">
        <v>7807</v>
      </c>
      <c r="BC1323" t="s">
        <v>340</v>
      </c>
      <c r="BD1323">
        <v>2</v>
      </c>
      <c r="BE1323" t="s">
        <v>320</v>
      </c>
      <c r="BG1323">
        <v>1322</v>
      </c>
      <c r="BH1323" t="s">
        <v>307</v>
      </c>
      <c r="BI1323" t="s">
        <v>330</v>
      </c>
    </row>
    <row r="1324" spans="1:61" x14ac:dyDescent="0.25">
      <c r="A1324" s="9">
        <v>1323</v>
      </c>
      <c r="B1324" s="9" t="s">
        <v>186</v>
      </c>
      <c r="C1324" s="9" t="s">
        <v>156</v>
      </c>
      <c r="D1324" s="9" t="s">
        <v>352</v>
      </c>
      <c r="E1324" s="9" t="s">
        <v>436</v>
      </c>
      <c r="F1324" s="9" t="s">
        <v>437</v>
      </c>
      <c r="G1324" s="9" t="s">
        <v>412</v>
      </c>
      <c r="H1324" s="9" t="s">
        <v>413</v>
      </c>
      <c r="I1324" s="9"/>
      <c r="J1324" s="45" t="s">
        <v>696</v>
      </c>
      <c r="K1324" s="45"/>
      <c r="L1324" s="45"/>
      <c r="BB1324" t="s">
        <v>7808</v>
      </c>
      <c r="BC1324" t="s">
        <v>340</v>
      </c>
      <c r="BD1324">
        <v>3</v>
      </c>
      <c r="BE1324" t="s">
        <v>321</v>
      </c>
      <c r="BG1324">
        <v>1323</v>
      </c>
      <c r="BH1324" t="s">
        <v>308</v>
      </c>
      <c r="BI1324" t="s">
        <v>331</v>
      </c>
    </row>
    <row r="1325" spans="1:61" x14ac:dyDescent="0.25">
      <c r="A1325" s="9">
        <v>1324</v>
      </c>
      <c r="B1325" s="9" t="s">
        <v>176</v>
      </c>
      <c r="C1325" s="9" t="s">
        <v>157</v>
      </c>
      <c r="D1325" s="9" t="s">
        <v>293</v>
      </c>
      <c r="E1325" s="9" t="s">
        <v>438</v>
      </c>
      <c r="F1325" s="9" t="s">
        <v>439</v>
      </c>
      <c r="G1325" s="9" t="s">
        <v>416</v>
      </c>
      <c r="H1325" s="9" t="s">
        <v>412</v>
      </c>
      <c r="I1325" s="9"/>
      <c r="J1325" s="46" t="s">
        <v>5705</v>
      </c>
      <c r="K1325" s="45"/>
      <c r="L1325" s="45"/>
      <c r="BB1325" t="s">
        <v>7809</v>
      </c>
      <c r="BC1325" t="s">
        <v>340</v>
      </c>
      <c r="BD1325">
        <v>4</v>
      </c>
      <c r="BE1325" t="s">
        <v>322</v>
      </c>
      <c r="BG1325">
        <v>1324</v>
      </c>
      <c r="BH1325" t="s">
        <v>309</v>
      </c>
      <c r="BI1325" t="s">
        <v>332</v>
      </c>
    </row>
    <row r="1326" spans="1:61" x14ac:dyDescent="0.25">
      <c r="A1326" s="9">
        <v>1325</v>
      </c>
      <c r="B1326" s="9" t="s">
        <v>177</v>
      </c>
      <c r="C1326" s="9" t="s">
        <v>158</v>
      </c>
      <c r="D1326" s="9" t="s">
        <v>294</v>
      </c>
      <c r="E1326" s="9" t="s">
        <v>438</v>
      </c>
      <c r="F1326" s="9" t="s">
        <v>439</v>
      </c>
      <c r="G1326" s="9" t="s">
        <v>417</v>
      </c>
      <c r="H1326" s="9" t="s">
        <v>417</v>
      </c>
      <c r="I1326" s="9"/>
      <c r="J1326" s="45" t="s">
        <v>5703</v>
      </c>
      <c r="K1326" s="45"/>
      <c r="L1326" s="45"/>
      <c r="BB1326" t="s">
        <v>7810</v>
      </c>
      <c r="BC1326" t="s">
        <v>340</v>
      </c>
      <c r="BD1326">
        <v>5</v>
      </c>
      <c r="BE1326" t="s">
        <v>323</v>
      </c>
      <c r="BG1326">
        <v>1325</v>
      </c>
      <c r="BH1326" t="s">
        <v>310</v>
      </c>
      <c r="BI1326" t="s">
        <v>333</v>
      </c>
    </row>
    <row r="1327" spans="1:61" x14ac:dyDescent="0.25">
      <c r="A1327" s="9">
        <v>1326</v>
      </c>
      <c r="B1327" s="9" t="s">
        <v>179</v>
      </c>
      <c r="C1327" s="9" t="s">
        <v>147</v>
      </c>
      <c r="D1327" s="9" t="s">
        <v>295</v>
      </c>
      <c r="E1327" s="9" t="s">
        <v>440</v>
      </c>
      <c r="F1327" s="9" t="s">
        <v>441</v>
      </c>
      <c r="G1327" s="9" t="s">
        <v>412</v>
      </c>
      <c r="H1327" s="9" t="s">
        <v>416</v>
      </c>
      <c r="I1327" s="9"/>
      <c r="J1327" s="45" t="s">
        <v>696</v>
      </c>
      <c r="K1327" s="45"/>
      <c r="L1327" s="45"/>
      <c r="BB1327" t="s">
        <v>7811</v>
      </c>
      <c r="BC1327" t="s">
        <v>340</v>
      </c>
      <c r="BD1327">
        <v>6</v>
      </c>
      <c r="BE1327" t="s">
        <v>324</v>
      </c>
      <c r="BG1327">
        <v>1326</v>
      </c>
      <c r="BH1327" t="s">
        <v>311</v>
      </c>
      <c r="BI1327" t="s">
        <v>334</v>
      </c>
    </row>
    <row r="1328" spans="1:61" x14ac:dyDescent="0.25">
      <c r="A1328" s="9">
        <v>1327</v>
      </c>
      <c r="B1328" s="9" t="s">
        <v>180</v>
      </c>
      <c r="C1328" s="9" t="s">
        <v>148</v>
      </c>
      <c r="D1328" s="9" t="s">
        <v>296</v>
      </c>
      <c r="E1328" s="9" t="s">
        <v>440</v>
      </c>
      <c r="F1328" s="9" t="s">
        <v>441</v>
      </c>
      <c r="G1328" s="9" t="s">
        <v>413</v>
      </c>
      <c r="H1328" s="9" t="s">
        <v>412</v>
      </c>
      <c r="I1328" s="9"/>
      <c r="J1328" s="45" t="s">
        <v>696</v>
      </c>
      <c r="K1328" s="45"/>
      <c r="L1328" s="45"/>
      <c r="BB1328" t="s">
        <v>7812</v>
      </c>
      <c r="BC1328" t="s">
        <v>340</v>
      </c>
      <c r="BD1328">
        <v>7</v>
      </c>
      <c r="BE1328" t="s">
        <v>325</v>
      </c>
      <c r="BG1328">
        <v>1327</v>
      </c>
      <c r="BH1328" t="s">
        <v>312</v>
      </c>
      <c r="BI1328" t="s">
        <v>335</v>
      </c>
    </row>
    <row r="1329" spans="1:61" x14ac:dyDescent="0.25">
      <c r="A1329" s="9">
        <v>1328</v>
      </c>
      <c r="B1329" s="9" t="s">
        <v>181</v>
      </c>
      <c r="C1329" s="9" t="s">
        <v>149</v>
      </c>
      <c r="D1329" s="9" t="s">
        <v>297</v>
      </c>
      <c r="E1329" s="9" t="s">
        <v>442</v>
      </c>
      <c r="F1329" s="9" t="s">
        <v>443</v>
      </c>
      <c r="G1329" s="9" t="s">
        <v>422</v>
      </c>
      <c r="H1329" s="9" t="s">
        <v>423</v>
      </c>
      <c r="I1329" s="9"/>
      <c r="J1329" s="45" t="s">
        <v>5704</v>
      </c>
      <c r="K1329" s="45"/>
      <c r="L1329" s="45"/>
      <c r="BB1329" t="s">
        <v>7813</v>
      </c>
      <c r="BC1329" t="s">
        <v>340</v>
      </c>
      <c r="BD1329">
        <v>8</v>
      </c>
      <c r="BE1329" t="s">
        <v>326</v>
      </c>
      <c r="BG1329">
        <v>1328</v>
      </c>
      <c r="BH1329" t="s">
        <v>313</v>
      </c>
      <c r="BI1329" t="s">
        <v>336</v>
      </c>
    </row>
    <row r="1330" spans="1:61" x14ac:dyDescent="0.25">
      <c r="A1330" s="9">
        <v>1329</v>
      </c>
      <c r="B1330" s="9" t="s">
        <v>182</v>
      </c>
      <c r="C1330" s="9" t="s">
        <v>150</v>
      </c>
      <c r="D1330" s="9" t="s">
        <v>298</v>
      </c>
      <c r="E1330" s="9" t="s">
        <v>442</v>
      </c>
      <c r="F1330" s="9" t="s">
        <v>443</v>
      </c>
      <c r="G1330" s="9" t="s">
        <v>424</v>
      </c>
      <c r="H1330" s="9" t="s">
        <v>425</v>
      </c>
      <c r="I1330" s="9"/>
      <c r="J1330" s="45" t="s">
        <v>696</v>
      </c>
      <c r="K1330" s="45"/>
      <c r="L1330" s="45"/>
      <c r="BB1330" t="s">
        <v>7814</v>
      </c>
      <c r="BC1330" t="s">
        <v>340</v>
      </c>
      <c r="BD1330">
        <v>9</v>
      </c>
      <c r="BE1330" t="s">
        <v>327</v>
      </c>
      <c r="BG1330">
        <v>1329</v>
      </c>
      <c r="BH1330" t="s">
        <v>314</v>
      </c>
      <c r="BI1330" t="s">
        <v>337</v>
      </c>
    </row>
    <row r="1331" spans="1:61" x14ac:dyDescent="0.25">
      <c r="A1331" s="9">
        <v>1330</v>
      </c>
      <c r="B1331" s="9" t="s">
        <v>183</v>
      </c>
      <c r="C1331" s="9" t="s">
        <v>151</v>
      </c>
      <c r="D1331" s="9" t="s">
        <v>299</v>
      </c>
      <c r="E1331" s="9" t="s">
        <v>444</v>
      </c>
      <c r="F1331" s="9" t="s">
        <v>445</v>
      </c>
      <c r="G1331" s="9" t="s">
        <v>425</v>
      </c>
      <c r="H1331" s="9" t="s">
        <v>424</v>
      </c>
      <c r="I1331" s="9"/>
      <c r="J1331" s="45" t="s">
        <v>5703</v>
      </c>
      <c r="K1331" s="45"/>
      <c r="L1331" s="45"/>
      <c r="BB1331" t="s">
        <v>7815</v>
      </c>
      <c r="BC1331" t="s">
        <v>340</v>
      </c>
      <c r="BD1331">
        <v>10</v>
      </c>
      <c r="BE1331" t="s">
        <v>328</v>
      </c>
      <c r="BG1331">
        <v>1330</v>
      </c>
      <c r="BH1331" t="s">
        <v>315</v>
      </c>
      <c r="BI1331" t="s">
        <v>338</v>
      </c>
    </row>
    <row r="1332" spans="1:61" x14ac:dyDescent="0.25">
      <c r="A1332" s="9">
        <v>1331</v>
      </c>
      <c r="B1332" s="9" t="s">
        <v>184</v>
      </c>
      <c r="C1332" s="9" t="s">
        <v>152</v>
      </c>
      <c r="D1332" s="9" t="s">
        <v>300</v>
      </c>
      <c r="E1332" s="9" t="s">
        <v>444</v>
      </c>
      <c r="F1332" s="9" t="s">
        <v>445</v>
      </c>
      <c r="G1332" s="9" t="s">
        <v>423</v>
      </c>
      <c r="H1332" s="9" t="s">
        <v>422</v>
      </c>
      <c r="I1332" s="9"/>
      <c r="J1332" s="45" t="s">
        <v>696</v>
      </c>
      <c r="K1332" s="45"/>
      <c r="L1332" s="45"/>
      <c r="BB1332" t="s">
        <v>7816</v>
      </c>
      <c r="BC1332" t="s">
        <v>340</v>
      </c>
      <c r="BD1332">
        <v>11</v>
      </c>
      <c r="BE1332" t="s">
        <v>329</v>
      </c>
      <c r="BG1332">
        <v>1331</v>
      </c>
      <c r="BH1332" t="s">
        <v>316</v>
      </c>
      <c r="BI1332" t="s">
        <v>339</v>
      </c>
    </row>
    <row r="1333" spans="1:61" x14ac:dyDescent="0.25">
      <c r="A1333" s="9">
        <v>1332</v>
      </c>
      <c r="B1333" s="9" t="s">
        <v>185</v>
      </c>
      <c r="C1333" s="9" t="s">
        <v>153</v>
      </c>
      <c r="D1333" s="9" t="s">
        <v>301</v>
      </c>
      <c r="E1333" s="9" t="s">
        <v>446</v>
      </c>
      <c r="F1333" s="9" t="s">
        <v>447</v>
      </c>
      <c r="G1333" s="9" t="s">
        <v>412</v>
      </c>
      <c r="H1333" s="9" t="s">
        <v>413</v>
      </c>
      <c r="I1333" s="9"/>
      <c r="J1333" s="46" t="s">
        <v>5705</v>
      </c>
      <c r="K1333" s="45"/>
      <c r="L1333" s="45"/>
      <c r="BB1333" t="s">
        <v>7817</v>
      </c>
      <c r="BC1333" t="s">
        <v>340</v>
      </c>
      <c r="BD1333">
        <v>12</v>
      </c>
      <c r="BE1333" t="s">
        <v>330</v>
      </c>
      <c r="BG1333">
        <v>1332</v>
      </c>
      <c r="BH1333" t="s">
        <v>317</v>
      </c>
      <c r="BI1333" t="s">
        <v>340</v>
      </c>
    </row>
    <row r="1334" spans="1:61" x14ac:dyDescent="0.25">
      <c r="A1334" s="9">
        <v>1333</v>
      </c>
      <c r="B1334" s="9" t="s">
        <v>186</v>
      </c>
      <c r="C1334" s="9" t="s">
        <v>154</v>
      </c>
      <c r="D1334" s="9" t="s">
        <v>302</v>
      </c>
      <c r="E1334" s="9" t="s">
        <v>446</v>
      </c>
      <c r="F1334" s="9" t="s">
        <v>447</v>
      </c>
      <c r="G1334" s="9" t="s">
        <v>416</v>
      </c>
      <c r="H1334" s="9" t="s">
        <v>412</v>
      </c>
      <c r="I1334" s="9"/>
      <c r="J1334" s="45" t="s">
        <v>5703</v>
      </c>
      <c r="K1334" s="45"/>
      <c r="L1334" s="45"/>
      <c r="BB1334" t="s">
        <v>7818</v>
      </c>
      <c r="BC1334" t="s">
        <v>341</v>
      </c>
      <c r="BD1334">
        <v>1</v>
      </c>
      <c r="BE1334" t="s">
        <v>331</v>
      </c>
      <c r="BG1334">
        <v>1333</v>
      </c>
      <c r="BH1334" t="s">
        <v>318</v>
      </c>
      <c r="BI1334" t="s">
        <v>341</v>
      </c>
    </row>
    <row r="1335" spans="1:61" x14ac:dyDescent="0.25">
      <c r="A1335" s="9">
        <v>1334</v>
      </c>
      <c r="B1335" s="9" t="s">
        <v>176</v>
      </c>
      <c r="C1335" s="9" t="s">
        <v>155</v>
      </c>
      <c r="D1335" s="9" t="s">
        <v>303</v>
      </c>
      <c r="E1335" s="9" t="s">
        <v>448</v>
      </c>
      <c r="F1335" s="9" t="s">
        <v>449</v>
      </c>
      <c r="G1335" s="9" t="s">
        <v>417</v>
      </c>
      <c r="H1335" s="9" t="s">
        <v>417</v>
      </c>
      <c r="I1335" s="9"/>
      <c r="J1335" s="45" t="s">
        <v>696</v>
      </c>
      <c r="K1335" s="45"/>
      <c r="L1335" s="45"/>
      <c r="BB1335" t="s">
        <v>7819</v>
      </c>
      <c r="BC1335" t="s">
        <v>341</v>
      </c>
      <c r="BD1335">
        <v>2</v>
      </c>
      <c r="BE1335" t="s">
        <v>332</v>
      </c>
      <c r="BG1335">
        <v>1334</v>
      </c>
      <c r="BH1335" t="s">
        <v>319</v>
      </c>
      <c r="BI1335" t="s">
        <v>342</v>
      </c>
    </row>
    <row r="1336" spans="1:61" x14ac:dyDescent="0.25">
      <c r="A1336" s="9">
        <v>1335</v>
      </c>
      <c r="B1336" s="9" t="s">
        <v>177</v>
      </c>
      <c r="C1336" s="9" t="s">
        <v>156</v>
      </c>
      <c r="D1336" s="9" t="s">
        <v>304</v>
      </c>
      <c r="E1336" s="9" t="s">
        <v>448</v>
      </c>
      <c r="F1336" s="9" t="s">
        <v>449</v>
      </c>
      <c r="G1336" s="9" t="s">
        <v>412</v>
      </c>
      <c r="H1336" s="9" t="s">
        <v>416</v>
      </c>
      <c r="I1336" s="9"/>
      <c r="J1336" s="45" t="s">
        <v>696</v>
      </c>
      <c r="K1336" s="45"/>
      <c r="L1336" s="45"/>
      <c r="BB1336" t="s">
        <v>7820</v>
      </c>
      <c r="BC1336" t="s">
        <v>341</v>
      </c>
      <c r="BD1336">
        <v>3</v>
      </c>
      <c r="BE1336" t="s">
        <v>333</v>
      </c>
      <c r="BG1336">
        <v>1335</v>
      </c>
      <c r="BH1336" t="s">
        <v>320</v>
      </c>
      <c r="BI1336" t="s">
        <v>343</v>
      </c>
    </row>
    <row r="1337" spans="1:61" x14ac:dyDescent="0.25">
      <c r="A1337" s="9">
        <v>1336</v>
      </c>
      <c r="B1337" s="9" t="s">
        <v>179</v>
      </c>
      <c r="C1337" s="9" t="s">
        <v>157</v>
      </c>
      <c r="D1337" s="9" t="s">
        <v>305</v>
      </c>
      <c r="E1337" s="9" t="s">
        <v>450</v>
      </c>
      <c r="F1337" s="9" t="s">
        <v>451</v>
      </c>
      <c r="G1337" s="9" t="s">
        <v>413</v>
      </c>
      <c r="H1337" s="9" t="s">
        <v>412</v>
      </c>
      <c r="I1337" s="9"/>
      <c r="J1337" s="45" t="s">
        <v>5704</v>
      </c>
      <c r="K1337" s="45"/>
      <c r="L1337" s="45"/>
      <c r="BB1337" t="s">
        <v>7821</v>
      </c>
      <c r="BC1337" t="s">
        <v>341</v>
      </c>
      <c r="BD1337">
        <v>4</v>
      </c>
      <c r="BE1337" t="s">
        <v>334</v>
      </c>
      <c r="BG1337">
        <v>1336</v>
      </c>
      <c r="BH1337" t="s">
        <v>321</v>
      </c>
      <c r="BI1337" t="s">
        <v>344</v>
      </c>
    </row>
    <row r="1338" spans="1:61" x14ac:dyDescent="0.25">
      <c r="A1338" s="9">
        <v>1337</v>
      </c>
      <c r="B1338" s="9" t="s">
        <v>180</v>
      </c>
      <c r="C1338" s="9" t="s">
        <v>158</v>
      </c>
      <c r="D1338" s="9" t="s">
        <v>306</v>
      </c>
      <c r="E1338" s="9" t="s">
        <v>450</v>
      </c>
      <c r="F1338" s="9" t="s">
        <v>451</v>
      </c>
      <c r="G1338" s="9" t="s">
        <v>422</v>
      </c>
      <c r="H1338" s="9" t="s">
        <v>423</v>
      </c>
      <c r="I1338" s="9"/>
      <c r="J1338" s="45" t="s">
        <v>696</v>
      </c>
      <c r="K1338" s="45"/>
      <c r="L1338" s="45"/>
      <c r="BB1338" t="s">
        <v>7822</v>
      </c>
      <c r="BC1338" t="s">
        <v>341</v>
      </c>
      <c r="BD1338">
        <v>5</v>
      </c>
      <c r="BE1338" t="s">
        <v>335</v>
      </c>
      <c r="BG1338">
        <v>1337</v>
      </c>
      <c r="BH1338" t="s">
        <v>322</v>
      </c>
      <c r="BI1338" t="s">
        <v>345</v>
      </c>
    </row>
    <row r="1339" spans="1:61" x14ac:dyDescent="0.25">
      <c r="A1339" s="9">
        <v>1338</v>
      </c>
      <c r="B1339" s="9" t="s">
        <v>181</v>
      </c>
      <c r="C1339" s="9" t="s">
        <v>147</v>
      </c>
      <c r="D1339" s="9" t="s">
        <v>307</v>
      </c>
      <c r="E1339" s="9" t="s">
        <v>452</v>
      </c>
      <c r="F1339" s="9" t="s">
        <v>453</v>
      </c>
      <c r="G1339" s="9" t="s">
        <v>424</v>
      </c>
      <c r="H1339" s="9" t="s">
        <v>425</v>
      </c>
      <c r="I1339" s="9"/>
      <c r="J1339" s="45" t="s">
        <v>696</v>
      </c>
      <c r="K1339" s="45"/>
      <c r="L1339" s="45"/>
      <c r="BB1339" t="s">
        <v>7823</v>
      </c>
      <c r="BC1339" t="s">
        <v>341</v>
      </c>
      <c r="BD1339">
        <v>6</v>
      </c>
      <c r="BE1339" t="s">
        <v>336</v>
      </c>
      <c r="BG1339">
        <v>1338</v>
      </c>
      <c r="BH1339" t="s">
        <v>323</v>
      </c>
      <c r="BI1339" t="s">
        <v>346</v>
      </c>
    </row>
    <row r="1340" spans="1:61" x14ac:dyDescent="0.25">
      <c r="A1340" s="9">
        <v>1339</v>
      </c>
      <c r="B1340" s="9" t="s">
        <v>182</v>
      </c>
      <c r="C1340" s="9" t="s">
        <v>148</v>
      </c>
      <c r="D1340" s="9" t="s">
        <v>308</v>
      </c>
      <c r="E1340" s="9" t="s">
        <v>452</v>
      </c>
      <c r="F1340" s="9" t="s">
        <v>453</v>
      </c>
      <c r="G1340" s="9" t="s">
        <v>425</v>
      </c>
      <c r="H1340" s="9" t="s">
        <v>424</v>
      </c>
      <c r="I1340" s="9"/>
      <c r="J1340" s="45" t="s">
        <v>5703</v>
      </c>
      <c r="K1340" s="45"/>
      <c r="L1340" s="45"/>
      <c r="BB1340" t="s">
        <v>7824</v>
      </c>
      <c r="BC1340" t="s">
        <v>341</v>
      </c>
      <c r="BD1340">
        <v>7</v>
      </c>
      <c r="BE1340" t="s">
        <v>337</v>
      </c>
      <c r="BG1340">
        <v>1339</v>
      </c>
      <c r="BH1340" t="s">
        <v>324</v>
      </c>
      <c r="BI1340" t="s">
        <v>347</v>
      </c>
    </row>
    <row r="1341" spans="1:61" x14ac:dyDescent="0.25">
      <c r="A1341" s="9">
        <v>1340</v>
      </c>
      <c r="B1341" s="9" t="s">
        <v>183</v>
      </c>
      <c r="C1341" s="9" t="s">
        <v>149</v>
      </c>
      <c r="D1341" s="9" t="s">
        <v>309</v>
      </c>
      <c r="E1341" s="9" t="s">
        <v>454</v>
      </c>
      <c r="F1341" s="9" t="s">
        <v>455</v>
      </c>
      <c r="G1341" s="9" t="s">
        <v>423</v>
      </c>
      <c r="H1341" s="9" t="s">
        <v>422</v>
      </c>
      <c r="I1341" s="9"/>
      <c r="J1341" s="46" t="s">
        <v>5705</v>
      </c>
      <c r="K1341" s="45"/>
      <c r="L1341" s="45"/>
      <c r="BB1341" t="s">
        <v>7825</v>
      </c>
      <c r="BC1341" t="s">
        <v>341</v>
      </c>
      <c r="BD1341">
        <v>8</v>
      </c>
      <c r="BE1341" t="s">
        <v>338</v>
      </c>
      <c r="BG1341">
        <v>1340</v>
      </c>
      <c r="BH1341" t="s">
        <v>325</v>
      </c>
      <c r="BI1341" t="s">
        <v>348</v>
      </c>
    </row>
    <row r="1342" spans="1:61" x14ac:dyDescent="0.25">
      <c r="A1342" s="9">
        <v>1341</v>
      </c>
      <c r="B1342" s="9" t="s">
        <v>184</v>
      </c>
      <c r="C1342" s="9" t="s">
        <v>150</v>
      </c>
      <c r="D1342" s="9" t="s">
        <v>310</v>
      </c>
      <c r="E1342" s="9" t="s">
        <v>454</v>
      </c>
      <c r="F1342" s="9" t="s">
        <v>455</v>
      </c>
      <c r="G1342" s="9" t="s">
        <v>412</v>
      </c>
      <c r="H1342" s="9" t="s">
        <v>413</v>
      </c>
      <c r="I1342" s="9"/>
      <c r="J1342" s="45" t="s">
        <v>5703</v>
      </c>
      <c r="K1342" s="45"/>
      <c r="L1342" s="45"/>
      <c r="BB1342" t="s">
        <v>7826</v>
      </c>
      <c r="BC1342" t="s">
        <v>341</v>
      </c>
      <c r="BD1342">
        <v>9</v>
      </c>
      <c r="BE1342" t="s">
        <v>339</v>
      </c>
      <c r="BG1342">
        <v>1341</v>
      </c>
      <c r="BH1342" t="s">
        <v>326</v>
      </c>
      <c r="BI1342" t="s">
        <v>349</v>
      </c>
    </row>
    <row r="1343" spans="1:61" x14ac:dyDescent="0.25">
      <c r="A1343" s="9">
        <v>1342</v>
      </c>
      <c r="B1343" s="9" t="s">
        <v>185</v>
      </c>
      <c r="C1343" s="9" t="s">
        <v>151</v>
      </c>
      <c r="D1343" s="9" t="s">
        <v>311</v>
      </c>
      <c r="E1343" s="9" t="s">
        <v>456</v>
      </c>
      <c r="F1343" s="9" t="s">
        <v>457</v>
      </c>
      <c r="G1343" s="9" t="s">
        <v>416</v>
      </c>
      <c r="H1343" s="9" t="s">
        <v>412</v>
      </c>
      <c r="I1343" s="9"/>
      <c r="J1343" s="45" t="s">
        <v>696</v>
      </c>
      <c r="K1343" s="45"/>
      <c r="L1343" s="45"/>
      <c r="BB1343" t="s">
        <v>7827</v>
      </c>
      <c r="BC1343" t="s">
        <v>341</v>
      </c>
      <c r="BD1343">
        <v>10</v>
      </c>
      <c r="BE1343" t="s">
        <v>340</v>
      </c>
      <c r="BG1343">
        <v>1342</v>
      </c>
      <c r="BH1343" t="s">
        <v>327</v>
      </c>
      <c r="BI1343" t="s">
        <v>350</v>
      </c>
    </row>
    <row r="1344" spans="1:61" x14ac:dyDescent="0.25">
      <c r="A1344" s="9">
        <v>1343</v>
      </c>
      <c r="B1344" s="9" t="s">
        <v>186</v>
      </c>
      <c r="C1344" s="9" t="s">
        <v>152</v>
      </c>
      <c r="D1344" s="9" t="s">
        <v>312</v>
      </c>
      <c r="E1344" s="9" t="s">
        <v>456</v>
      </c>
      <c r="F1344" s="9" t="s">
        <v>457</v>
      </c>
      <c r="G1344" s="9" t="s">
        <v>417</v>
      </c>
      <c r="H1344" s="9" t="s">
        <v>417</v>
      </c>
      <c r="I1344" s="9"/>
      <c r="J1344" s="45" t="s">
        <v>696</v>
      </c>
      <c r="K1344" s="45"/>
      <c r="L1344" s="45"/>
      <c r="BB1344" t="s">
        <v>7828</v>
      </c>
      <c r="BC1344" t="s">
        <v>341</v>
      </c>
      <c r="BD1344">
        <v>11</v>
      </c>
      <c r="BE1344" t="s">
        <v>341</v>
      </c>
      <c r="BG1344">
        <v>1343</v>
      </c>
      <c r="BH1344" t="s">
        <v>328</v>
      </c>
      <c r="BI1344" t="s">
        <v>351</v>
      </c>
    </row>
    <row r="1345" spans="1:61" x14ac:dyDescent="0.25">
      <c r="A1345" s="9">
        <v>1344</v>
      </c>
      <c r="B1345" s="9" t="s">
        <v>176</v>
      </c>
      <c r="C1345" s="9" t="s">
        <v>153</v>
      </c>
      <c r="D1345" s="9" t="s">
        <v>313</v>
      </c>
      <c r="E1345" s="9" t="s">
        <v>458</v>
      </c>
      <c r="F1345" s="9" t="s">
        <v>459</v>
      </c>
      <c r="G1345" s="9" t="s">
        <v>412</v>
      </c>
      <c r="H1345" s="9" t="s">
        <v>416</v>
      </c>
      <c r="I1345" s="9"/>
      <c r="J1345" s="45" t="s">
        <v>5704</v>
      </c>
      <c r="K1345" s="45"/>
      <c r="L1345" s="45"/>
      <c r="BB1345" t="s">
        <v>7829</v>
      </c>
      <c r="BC1345" t="s">
        <v>341</v>
      </c>
      <c r="BD1345">
        <v>12</v>
      </c>
      <c r="BE1345" t="s">
        <v>342</v>
      </c>
      <c r="BG1345">
        <v>1344</v>
      </c>
      <c r="BH1345" t="s">
        <v>329</v>
      </c>
      <c r="BI1345" t="s">
        <v>352</v>
      </c>
    </row>
    <row r="1346" spans="1:61" x14ac:dyDescent="0.25">
      <c r="A1346" s="9">
        <v>1345</v>
      </c>
      <c r="B1346" s="9" t="s">
        <v>177</v>
      </c>
      <c r="C1346" s="9" t="s">
        <v>154</v>
      </c>
      <c r="D1346" s="9" t="s">
        <v>314</v>
      </c>
      <c r="E1346" s="9" t="s">
        <v>458</v>
      </c>
      <c r="F1346" s="9" t="s">
        <v>459</v>
      </c>
      <c r="G1346" s="9" t="s">
        <v>413</v>
      </c>
      <c r="H1346" s="9" t="s">
        <v>412</v>
      </c>
      <c r="I1346" s="9"/>
      <c r="J1346" s="45" t="s">
        <v>696</v>
      </c>
      <c r="K1346" s="45"/>
      <c r="L1346" s="45"/>
      <c r="BB1346" t="s">
        <v>7830</v>
      </c>
      <c r="BC1346" t="s">
        <v>342</v>
      </c>
      <c r="BD1346">
        <v>1</v>
      </c>
      <c r="BE1346" t="s">
        <v>343</v>
      </c>
      <c r="BG1346">
        <v>1345</v>
      </c>
      <c r="BH1346" t="s">
        <v>330</v>
      </c>
      <c r="BI1346" t="s">
        <v>293</v>
      </c>
    </row>
    <row r="1347" spans="1:61" x14ac:dyDescent="0.25">
      <c r="A1347" s="9">
        <v>1346</v>
      </c>
      <c r="B1347" s="9" t="s">
        <v>179</v>
      </c>
      <c r="C1347" s="9" t="s">
        <v>155</v>
      </c>
      <c r="D1347" s="9" t="s">
        <v>315</v>
      </c>
      <c r="E1347" s="9" t="s">
        <v>460</v>
      </c>
      <c r="F1347" s="9" t="s">
        <v>461</v>
      </c>
      <c r="G1347" s="9" t="s">
        <v>422</v>
      </c>
      <c r="H1347" s="9" t="s">
        <v>423</v>
      </c>
      <c r="I1347" s="9"/>
      <c r="J1347" s="45" t="s">
        <v>696</v>
      </c>
      <c r="K1347" s="45"/>
      <c r="L1347" s="45"/>
      <c r="BB1347" t="s">
        <v>7831</v>
      </c>
      <c r="BC1347" t="s">
        <v>342</v>
      </c>
      <c r="BD1347">
        <v>2</v>
      </c>
      <c r="BE1347" t="s">
        <v>344</v>
      </c>
      <c r="BG1347">
        <v>1346</v>
      </c>
      <c r="BH1347" t="s">
        <v>331</v>
      </c>
      <c r="BI1347" t="s">
        <v>294</v>
      </c>
    </row>
    <row r="1348" spans="1:61" x14ac:dyDescent="0.25">
      <c r="A1348" s="9">
        <v>1347</v>
      </c>
      <c r="B1348" s="9" t="s">
        <v>180</v>
      </c>
      <c r="C1348" s="9" t="s">
        <v>156</v>
      </c>
      <c r="D1348" s="9" t="s">
        <v>316</v>
      </c>
      <c r="E1348" s="9" t="s">
        <v>460</v>
      </c>
      <c r="F1348" s="9" t="s">
        <v>461</v>
      </c>
      <c r="G1348" s="9" t="s">
        <v>424</v>
      </c>
      <c r="H1348" s="9" t="s">
        <v>425</v>
      </c>
      <c r="I1348" s="9"/>
      <c r="J1348" s="45" t="s">
        <v>5703</v>
      </c>
      <c r="K1348" s="45"/>
      <c r="L1348" s="45"/>
      <c r="BB1348" t="s">
        <v>7832</v>
      </c>
      <c r="BC1348" t="s">
        <v>342</v>
      </c>
      <c r="BD1348">
        <v>3</v>
      </c>
      <c r="BE1348" t="s">
        <v>345</v>
      </c>
      <c r="BG1348">
        <v>1347</v>
      </c>
      <c r="BH1348" t="s">
        <v>332</v>
      </c>
      <c r="BI1348" t="s">
        <v>295</v>
      </c>
    </row>
    <row r="1349" spans="1:61" x14ac:dyDescent="0.25">
      <c r="A1349" s="9">
        <v>1348</v>
      </c>
      <c r="B1349" s="9" t="s">
        <v>181</v>
      </c>
      <c r="C1349" s="9" t="s">
        <v>157</v>
      </c>
      <c r="D1349" s="9" t="s">
        <v>317</v>
      </c>
      <c r="E1349" s="9" t="s">
        <v>462</v>
      </c>
      <c r="F1349" s="9" t="s">
        <v>463</v>
      </c>
      <c r="G1349" s="9" t="s">
        <v>425</v>
      </c>
      <c r="H1349" s="9" t="s">
        <v>424</v>
      </c>
      <c r="I1349" s="9"/>
      <c r="J1349" s="46" t="s">
        <v>5705</v>
      </c>
      <c r="K1349" s="45"/>
      <c r="L1349" s="45"/>
      <c r="BB1349" t="s">
        <v>7833</v>
      </c>
      <c r="BC1349" t="s">
        <v>342</v>
      </c>
      <c r="BD1349">
        <v>4</v>
      </c>
      <c r="BE1349" t="s">
        <v>346</v>
      </c>
      <c r="BG1349">
        <v>1348</v>
      </c>
      <c r="BH1349" t="s">
        <v>333</v>
      </c>
      <c r="BI1349" t="s">
        <v>296</v>
      </c>
    </row>
    <row r="1350" spans="1:61" x14ac:dyDescent="0.25">
      <c r="A1350" s="9">
        <v>1349</v>
      </c>
      <c r="B1350" s="9" t="s">
        <v>182</v>
      </c>
      <c r="C1350" s="9" t="s">
        <v>158</v>
      </c>
      <c r="D1350" s="9" t="s">
        <v>318</v>
      </c>
      <c r="E1350" s="9" t="s">
        <v>462</v>
      </c>
      <c r="F1350" s="9" t="s">
        <v>463</v>
      </c>
      <c r="G1350" s="9" t="s">
        <v>423</v>
      </c>
      <c r="H1350" s="9" t="s">
        <v>422</v>
      </c>
      <c r="I1350" s="9"/>
      <c r="J1350" s="45" t="s">
        <v>5703</v>
      </c>
      <c r="K1350" s="45"/>
      <c r="L1350" s="45"/>
      <c r="BB1350" t="s">
        <v>7834</v>
      </c>
      <c r="BC1350" t="s">
        <v>342</v>
      </c>
      <c r="BD1350">
        <v>5</v>
      </c>
      <c r="BE1350" t="s">
        <v>347</v>
      </c>
      <c r="BG1350">
        <v>1349</v>
      </c>
      <c r="BH1350" t="s">
        <v>334</v>
      </c>
      <c r="BI1350" t="s">
        <v>297</v>
      </c>
    </row>
    <row r="1351" spans="1:61" x14ac:dyDescent="0.25">
      <c r="A1351" s="9">
        <v>1350</v>
      </c>
      <c r="B1351" s="9" t="s">
        <v>183</v>
      </c>
      <c r="C1351" s="9" t="s">
        <v>147</v>
      </c>
      <c r="D1351" s="9" t="s">
        <v>319</v>
      </c>
      <c r="E1351" s="9" t="s">
        <v>464</v>
      </c>
      <c r="F1351" s="9" t="s">
        <v>465</v>
      </c>
      <c r="G1351" s="9" t="s">
        <v>412</v>
      </c>
      <c r="H1351" s="9" t="s">
        <v>413</v>
      </c>
      <c r="I1351" s="9"/>
      <c r="J1351" s="45" t="s">
        <v>696</v>
      </c>
      <c r="K1351" s="45"/>
      <c r="L1351" s="45"/>
      <c r="BB1351" t="s">
        <v>7835</v>
      </c>
      <c r="BC1351" t="s">
        <v>342</v>
      </c>
      <c r="BD1351">
        <v>6</v>
      </c>
      <c r="BE1351" t="s">
        <v>348</v>
      </c>
      <c r="BG1351">
        <v>1350</v>
      </c>
      <c r="BH1351" t="s">
        <v>335</v>
      </c>
      <c r="BI1351" t="s">
        <v>298</v>
      </c>
    </row>
    <row r="1352" spans="1:61" x14ac:dyDescent="0.25">
      <c r="A1352" s="9">
        <v>1351</v>
      </c>
      <c r="B1352" s="9" t="s">
        <v>184</v>
      </c>
      <c r="C1352" s="9" t="s">
        <v>148</v>
      </c>
      <c r="D1352" s="9" t="s">
        <v>320</v>
      </c>
      <c r="E1352" s="9" t="s">
        <v>464</v>
      </c>
      <c r="F1352" s="9" t="s">
        <v>465</v>
      </c>
      <c r="G1352" s="9" t="s">
        <v>416</v>
      </c>
      <c r="H1352" s="9" t="s">
        <v>412</v>
      </c>
      <c r="I1352" s="9"/>
      <c r="J1352" s="45" t="s">
        <v>696</v>
      </c>
      <c r="K1352" s="45"/>
      <c r="L1352" s="45"/>
      <c r="BB1352" t="s">
        <v>7836</v>
      </c>
      <c r="BC1352" t="s">
        <v>342</v>
      </c>
      <c r="BD1352">
        <v>7</v>
      </c>
      <c r="BE1352" t="s">
        <v>349</v>
      </c>
      <c r="BG1352">
        <v>1351</v>
      </c>
      <c r="BH1352" t="s">
        <v>336</v>
      </c>
      <c r="BI1352" t="s">
        <v>299</v>
      </c>
    </row>
    <row r="1353" spans="1:61" x14ac:dyDescent="0.25">
      <c r="A1353" s="9">
        <v>1352</v>
      </c>
      <c r="B1353" s="9" t="s">
        <v>185</v>
      </c>
      <c r="C1353" s="9" t="s">
        <v>149</v>
      </c>
      <c r="D1353" s="9" t="s">
        <v>321</v>
      </c>
      <c r="E1353" s="9" t="s">
        <v>466</v>
      </c>
      <c r="F1353" s="9" t="s">
        <v>467</v>
      </c>
      <c r="G1353" s="9" t="s">
        <v>417</v>
      </c>
      <c r="H1353" s="9" t="s">
        <v>417</v>
      </c>
      <c r="I1353" s="9"/>
      <c r="J1353" s="45" t="s">
        <v>5704</v>
      </c>
      <c r="K1353" s="45"/>
      <c r="L1353" s="45"/>
      <c r="BB1353" t="s">
        <v>7837</v>
      </c>
      <c r="BC1353" t="s">
        <v>342</v>
      </c>
      <c r="BD1353">
        <v>8</v>
      </c>
      <c r="BE1353" t="s">
        <v>350</v>
      </c>
      <c r="BG1353">
        <v>1352</v>
      </c>
      <c r="BH1353" t="s">
        <v>337</v>
      </c>
      <c r="BI1353" t="s">
        <v>300</v>
      </c>
    </row>
    <row r="1354" spans="1:61" x14ac:dyDescent="0.25">
      <c r="A1354" s="9">
        <v>1353</v>
      </c>
      <c r="B1354" s="9" t="s">
        <v>186</v>
      </c>
      <c r="C1354" s="9" t="s">
        <v>150</v>
      </c>
      <c r="D1354" s="9" t="s">
        <v>322</v>
      </c>
      <c r="E1354" s="9" t="s">
        <v>466</v>
      </c>
      <c r="F1354" s="9" t="s">
        <v>467</v>
      </c>
      <c r="G1354" s="9" t="s">
        <v>412</v>
      </c>
      <c r="H1354" s="9" t="s">
        <v>416</v>
      </c>
      <c r="I1354" s="9"/>
      <c r="J1354" s="45" t="s">
        <v>696</v>
      </c>
      <c r="K1354" s="45"/>
      <c r="L1354" s="45"/>
      <c r="BB1354" t="s">
        <v>7838</v>
      </c>
      <c r="BC1354" t="s">
        <v>342</v>
      </c>
      <c r="BD1354">
        <v>9</v>
      </c>
      <c r="BE1354" t="s">
        <v>351</v>
      </c>
      <c r="BG1354">
        <v>1353</v>
      </c>
      <c r="BH1354" t="s">
        <v>338</v>
      </c>
      <c r="BI1354" t="s">
        <v>301</v>
      </c>
    </row>
    <row r="1355" spans="1:61" x14ac:dyDescent="0.25">
      <c r="A1355" s="9">
        <v>1354</v>
      </c>
      <c r="B1355" s="9" t="s">
        <v>176</v>
      </c>
      <c r="C1355" s="9" t="s">
        <v>151</v>
      </c>
      <c r="D1355" s="9" t="s">
        <v>323</v>
      </c>
      <c r="E1355" s="9" t="s">
        <v>468</v>
      </c>
      <c r="F1355" s="9" t="s">
        <v>469</v>
      </c>
      <c r="G1355" s="9" t="s">
        <v>413</v>
      </c>
      <c r="H1355" s="9" t="s">
        <v>412</v>
      </c>
      <c r="I1355" s="9"/>
      <c r="J1355" s="45" t="s">
        <v>696</v>
      </c>
      <c r="K1355" s="45"/>
      <c r="L1355" s="45"/>
      <c r="BB1355" t="s">
        <v>7839</v>
      </c>
      <c r="BC1355" t="s">
        <v>342</v>
      </c>
      <c r="BD1355">
        <v>10</v>
      </c>
      <c r="BE1355" t="s">
        <v>352</v>
      </c>
      <c r="BG1355">
        <v>1354</v>
      </c>
      <c r="BH1355" t="s">
        <v>339</v>
      </c>
      <c r="BI1355" t="s">
        <v>302</v>
      </c>
    </row>
    <row r="1356" spans="1:61" x14ac:dyDescent="0.25">
      <c r="A1356" s="9">
        <v>1355</v>
      </c>
      <c r="B1356" s="9" t="s">
        <v>177</v>
      </c>
      <c r="C1356" s="9" t="s">
        <v>152</v>
      </c>
      <c r="D1356" s="9" t="s">
        <v>324</v>
      </c>
      <c r="E1356" s="9" t="s">
        <v>468</v>
      </c>
      <c r="F1356" s="9" t="s">
        <v>469</v>
      </c>
      <c r="G1356" s="9" t="s">
        <v>422</v>
      </c>
      <c r="H1356" s="9" t="s">
        <v>423</v>
      </c>
      <c r="I1356" s="9"/>
      <c r="J1356" s="45" t="s">
        <v>5703</v>
      </c>
      <c r="K1356" s="45"/>
      <c r="L1356" s="45"/>
      <c r="BB1356" t="s">
        <v>7840</v>
      </c>
      <c r="BC1356" t="s">
        <v>342</v>
      </c>
      <c r="BD1356">
        <v>11</v>
      </c>
      <c r="BE1356" t="s">
        <v>293</v>
      </c>
      <c r="BG1356">
        <v>1355</v>
      </c>
      <c r="BH1356" t="s">
        <v>340</v>
      </c>
      <c r="BI1356" t="s">
        <v>303</v>
      </c>
    </row>
    <row r="1357" spans="1:61" x14ac:dyDescent="0.25">
      <c r="A1357" s="9">
        <v>1356</v>
      </c>
      <c r="B1357" s="9" t="s">
        <v>179</v>
      </c>
      <c r="C1357" s="9" t="s">
        <v>153</v>
      </c>
      <c r="D1357" s="9" t="s">
        <v>325</v>
      </c>
      <c r="E1357" s="9" t="s">
        <v>470</v>
      </c>
      <c r="F1357" s="3" t="s">
        <v>5707</v>
      </c>
      <c r="G1357" s="9" t="s">
        <v>424</v>
      </c>
      <c r="H1357" s="9" t="s">
        <v>425</v>
      </c>
      <c r="I1357" s="9"/>
      <c r="J1357" s="46" t="s">
        <v>5705</v>
      </c>
      <c r="K1357" s="45"/>
      <c r="L1357" s="45"/>
      <c r="BB1357" t="s">
        <v>7841</v>
      </c>
      <c r="BC1357" t="s">
        <v>342</v>
      </c>
      <c r="BD1357">
        <v>12</v>
      </c>
      <c r="BE1357" t="s">
        <v>294</v>
      </c>
      <c r="BG1357">
        <v>1356</v>
      </c>
      <c r="BH1357" t="s">
        <v>341</v>
      </c>
      <c r="BI1357" t="s">
        <v>304</v>
      </c>
    </row>
    <row r="1358" spans="1:61" x14ac:dyDescent="0.25">
      <c r="A1358" s="9">
        <v>1357</v>
      </c>
      <c r="B1358" s="9" t="s">
        <v>180</v>
      </c>
      <c r="C1358" s="9" t="s">
        <v>154</v>
      </c>
      <c r="D1358" s="9" t="s">
        <v>326</v>
      </c>
      <c r="E1358" s="9" t="s">
        <v>470</v>
      </c>
      <c r="F1358" s="3" t="s">
        <v>5707</v>
      </c>
      <c r="G1358" s="9" t="s">
        <v>425</v>
      </c>
      <c r="H1358" s="9" t="s">
        <v>424</v>
      </c>
      <c r="I1358" s="9"/>
      <c r="J1358" s="45" t="s">
        <v>696</v>
      </c>
      <c r="K1358" s="45"/>
      <c r="L1358" s="45"/>
      <c r="BB1358" t="s">
        <v>7842</v>
      </c>
      <c r="BC1358" t="s">
        <v>343</v>
      </c>
      <c r="BD1358">
        <v>1</v>
      </c>
      <c r="BE1358" t="s">
        <v>295</v>
      </c>
      <c r="BG1358">
        <v>1357</v>
      </c>
      <c r="BH1358" t="s">
        <v>342</v>
      </c>
      <c r="BI1358" t="s">
        <v>305</v>
      </c>
    </row>
    <row r="1359" spans="1:61" x14ac:dyDescent="0.25">
      <c r="A1359" s="9">
        <v>1358</v>
      </c>
      <c r="B1359" s="9" t="s">
        <v>181</v>
      </c>
      <c r="C1359" s="9" t="s">
        <v>155</v>
      </c>
      <c r="D1359" s="9" t="s">
        <v>327</v>
      </c>
      <c r="E1359" s="9" t="s">
        <v>471</v>
      </c>
      <c r="F1359" s="9" t="s">
        <v>472</v>
      </c>
      <c r="G1359" s="9" t="s">
        <v>423</v>
      </c>
      <c r="H1359" s="9" t="s">
        <v>422</v>
      </c>
      <c r="I1359" s="9"/>
      <c r="J1359" s="45" t="s">
        <v>5703</v>
      </c>
      <c r="K1359" s="45"/>
      <c r="L1359" s="45"/>
      <c r="BB1359" t="s">
        <v>7843</v>
      </c>
      <c r="BC1359" t="s">
        <v>343</v>
      </c>
      <c r="BD1359">
        <v>2</v>
      </c>
      <c r="BE1359" t="s">
        <v>296</v>
      </c>
      <c r="BG1359">
        <v>1358</v>
      </c>
      <c r="BH1359" t="s">
        <v>343</v>
      </c>
      <c r="BI1359" t="s">
        <v>306</v>
      </c>
    </row>
    <row r="1360" spans="1:61" x14ac:dyDescent="0.25">
      <c r="A1360" s="9">
        <v>1359</v>
      </c>
      <c r="B1360" s="9" t="s">
        <v>182</v>
      </c>
      <c r="C1360" s="9" t="s">
        <v>156</v>
      </c>
      <c r="D1360" s="9" t="s">
        <v>328</v>
      </c>
      <c r="E1360" s="9" t="s">
        <v>471</v>
      </c>
      <c r="F1360" s="9" t="s">
        <v>472</v>
      </c>
      <c r="G1360" s="9" t="s">
        <v>412</v>
      </c>
      <c r="H1360" s="9" t="s">
        <v>413</v>
      </c>
      <c r="I1360" s="9"/>
      <c r="J1360" s="45" t="s">
        <v>696</v>
      </c>
      <c r="K1360" s="45"/>
      <c r="L1360" s="45"/>
      <c r="BB1360" t="s">
        <v>7844</v>
      </c>
      <c r="BC1360" t="s">
        <v>343</v>
      </c>
      <c r="BD1360">
        <v>3</v>
      </c>
      <c r="BE1360" t="s">
        <v>297</v>
      </c>
      <c r="BG1360">
        <v>1359</v>
      </c>
      <c r="BH1360" t="s">
        <v>344</v>
      </c>
      <c r="BI1360" t="s">
        <v>307</v>
      </c>
    </row>
    <row r="1361" spans="1:61" x14ac:dyDescent="0.25">
      <c r="A1361" s="9">
        <v>1360</v>
      </c>
      <c r="B1361" s="9" t="s">
        <v>183</v>
      </c>
      <c r="C1361" s="9" t="s">
        <v>157</v>
      </c>
      <c r="D1361" s="9" t="s">
        <v>329</v>
      </c>
      <c r="E1361" s="9" t="s">
        <v>473</v>
      </c>
      <c r="F1361" s="9" t="s">
        <v>474</v>
      </c>
      <c r="G1361" s="9" t="s">
        <v>416</v>
      </c>
      <c r="H1361" s="9" t="s">
        <v>412</v>
      </c>
      <c r="I1361" s="9"/>
      <c r="J1361" s="45" t="s">
        <v>5704</v>
      </c>
      <c r="K1361" s="45"/>
      <c r="L1361" s="45"/>
      <c r="BB1361" t="s">
        <v>7845</v>
      </c>
      <c r="BC1361" t="s">
        <v>343</v>
      </c>
      <c r="BD1361">
        <v>4</v>
      </c>
      <c r="BE1361" t="s">
        <v>298</v>
      </c>
      <c r="BG1361">
        <v>1360</v>
      </c>
      <c r="BH1361" t="s">
        <v>345</v>
      </c>
      <c r="BI1361" t="s">
        <v>308</v>
      </c>
    </row>
    <row r="1362" spans="1:61" x14ac:dyDescent="0.25">
      <c r="A1362" s="9">
        <v>1361</v>
      </c>
      <c r="B1362" s="9" t="s">
        <v>184</v>
      </c>
      <c r="C1362" s="9" t="s">
        <v>158</v>
      </c>
      <c r="D1362" s="9" t="s">
        <v>330</v>
      </c>
      <c r="E1362" s="9" t="s">
        <v>473</v>
      </c>
      <c r="F1362" s="9" t="s">
        <v>474</v>
      </c>
      <c r="G1362" s="9" t="s">
        <v>417</v>
      </c>
      <c r="H1362" s="9" t="s">
        <v>417</v>
      </c>
      <c r="I1362" s="9"/>
      <c r="J1362" s="45" t="s">
        <v>696</v>
      </c>
      <c r="K1362" s="45"/>
      <c r="L1362" s="45"/>
      <c r="BB1362" t="s">
        <v>7846</v>
      </c>
      <c r="BC1362" t="s">
        <v>343</v>
      </c>
      <c r="BD1362">
        <v>5</v>
      </c>
      <c r="BE1362" t="s">
        <v>299</v>
      </c>
      <c r="BG1362">
        <v>1361</v>
      </c>
      <c r="BH1362" t="s">
        <v>346</v>
      </c>
      <c r="BI1362" t="s">
        <v>309</v>
      </c>
    </row>
    <row r="1363" spans="1:61" x14ac:dyDescent="0.25">
      <c r="A1363" s="9">
        <v>1362</v>
      </c>
      <c r="B1363" s="9" t="s">
        <v>185</v>
      </c>
      <c r="C1363" s="9" t="s">
        <v>147</v>
      </c>
      <c r="D1363" s="9" t="s">
        <v>331</v>
      </c>
      <c r="E1363" s="9" t="s">
        <v>475</v>
      </c>
      <c r="F1363" s="9" t="s">
        <v>476</v>
      </c>
      <c r="G1363" s="9" t="s">
        <v>412</v>
      </c>
      <c r="H1363" s="9" t="s">
        <v>416</v>
      </c>
      <c r="I1363" s="9"/>
      <c r="J1363" s="45" t="s">
        <v>696</v>
      </c>
      <c r="K1363" s="45"/>
      <c r="L1363" s="45"/>
      <c r="BB1363" t="s">
        <v>7847</v>
      </c>
      <c r="BC1363" t="s">
        <v>343</v>
      </c>
      <c r="BD1363">
        <v>6</v>
      </c>
      <c r="BE1363" t="s">
        <v>300</v>
      </c>
      <c r="BG1363">
        <v>1362</v>
      </c>
      <c r="BH1363" t="s">
        <v>347</v>
      </c>
      <c r="BI1363" t="s">
        <v>310</v>
      </c>
    </row>
    <row r="1364" spans="1:61" x14ac:dyDescent="0.25">
      <c r="A1364" s="9">
        <v>1363</v>
      </c>
      <c r="B1364" s="9" t="s">
        <v>186</v>
      </c>
      <c r="C1364" s="9" t="s">
        <v>148</v>
      </c>
      <c r="D1364" s="9" t="s">
        <v>332</v>
      </c>
      <c r="E1364" s="9" t="s">
        <v>475</v>
      </c>
      <c r="F1364" s="9" t="s">
        <v>476</v>
      </c>
      <c r="G1364" s="9" t="s">
        <v>413</v>
      </c>
      <c r="H1364" s="9" t="s">
        <v>412</v>
      </c>
      <c r="I1364" s="9"/>
      <c r="J1364" s="45" t="s">
        <v>5703</v>
      </c>
      <c r="K1364" s="45"/>
      <c r="L1364" s="45"/>
      <c r="BB1364" t="s">
        <v>7848</v>
      </c>
      <c r="BC1364" t="s">
        <v>343</v>
      </c>
      <c r="BD1364">
        <v>7</v>
      </c>
      <c r="BE1364" t="s">
        <v>301</v>
      </c>
      <c r="BG1364">
        <v>1363</v>
      </c>
      <c r="BH1364" t="s">
        <v>348</v>
      </c>
      <c r="BI1364" t="s">
        <v>311</v>
      </c>
    </row>
    <row r="1365" spans="1:61" x14ac:dyDescent="0.25">
      <c r="A1365" s="9">
        <v>1364</v>
      </c>
      <c r="B1365" s="9" t="s">
        <v>176</v>
      </c>
      <c r="C1365" s="9" t="s">
        <v>149</v>
      </c>
      <c r="D1365" s="9" t="s">
        <v>333</v>
      </c>
      <c r="E1365" s="9" t="s">
        <v>410</v>
      </c>
      <c r="F1365" s="9" t="s">
        <v>411</v>
      </c>
      <c r="G1365" s="9" t="s">
        <v>422</v>
      </c>
      <c r="H1365" s="9" t="s">
        <v>423</v>
      </c>
      <c r="I1365" s="9"/>
      <c r="J1365" s="46" t="s">
        <v>5705</v>
      </c>
      <c r="K1365" s="45"/>
      <c r="L1365" s="45"/>
      <c r="BB1365" t="s">
        <v>7849</v>
      </c>
      <c r="BC1365" t="s">
        <v>343</v>
      </c>
      <c r="BD1365">
        <v>8</v>
      </c>
      <c r="BE1365" t="s">
        <v>302</v>
      </c>
      <c r="BG1365">
        <v>1364</v>
      </c>
      <c r="BH1365" t="s">
        <v>349</v>
      </c>
      <c r="BI1365" t="s">
        <v>312</v>
      </c>
    </row>
    <row r="1366" spans="1:61" x14ac:dyDescent="0.25">
      <c r="A1366" s="9">
        <v>1365</v>
      </c>
      <c r="B1366" s="9" t="s">
        <v>177</v>
      </c>
      <c r="C1366" s="9" t="s">
        <v>150</v>
      </c>
      <c r="D1366" s="9" t="s">
        <v>334</v>
      </c>
      <c r="E1366" s="9" t="s">
        <v>410</v>
      </c>
      <c r="F1366" s="9" t="s">
        <v>411</v>
      </c>
      <c r="G1366" s="9" t="s">
        <v>412</v>
      </c>
      <c r="H1366" s="9" t="s">
        <v>413</v>
      </c>
      <c r="I1366" s="9"/>
      <c r="J1366" s="45" t="s">
        <v>696</v>
      </c>
      <c r="K1366" s="45"/>
      <c r="L1366" s="45"/>
      <c r="BB1366" t="s">
        <v>7850</v>
      </c>
      <c r="BC1366" t="s">
        <v>343</v>
      </c>
      <c r="BD1366">
        <v>9</v>
      </c>
      <c r="BE1366" t="s">
        <v>303</v>
      </c>
      <c r="BG1366">
        <v>1365</v>
      </c>
      <c r="BH1366" t="s">
        <v>350</v>
      </c>
      <c r="BI1366" t="s">
        <v>313</v>
      </c>
    </row>
    <row r="1367" spans="1:61" x14ac:dyDescent="0.25">
      <c r="A1367" s="9">
        <v>1366</v>
      </c>
      <c r="B1367" s="9" t="s">
        <v>179</v>
      </c>
      <c r="C1367" s="9" t="s">
        <v>151</v>
      </c>
      <c r="D1367" s="9" t="s">
        <v>335</v>
      </c>
      <c r="E1367" s="9" t="s">
        <v>414</v>
      </c>
      <c r="F1367" s="9" t="s">
        <v>415</v>
      </c>
      <c r="G1367" s="9" t="s">
        <v>416</v>
      </c>
      <c r="H1367" s="9" t="s">
        <v>412</v>
      </c>
      <c r="I1367" s="9"/>
      <c r="J1367" s="45" t="s">
        <v>5703</v>
      </c>
      <c r="K1367" s="45"/>
      <c r="L1367" s="45"/>
      <c r="BB1367" t="s">
        <v>7851</v>
      </c>
      <c r="BC1367" t="s">
        <v>343</v>
      </c>
      <c r="BD1367">
        <v>10</v>
      </c>
      <c r="BE1367" t="s">
        <v>304</v>
      </c>
      <c r="BG1367">
        <v>1366</v>
      </c>
      <c r="BH1367" t="s">
        <v>351</v>
      </c>
      <c r="BI1367" t="s">
        <v>314</v>
      </c>
    </row>
    <row r="1368" spans="1:61" x14ac:dyDescent="0.25">
      <c r="A1368" s="9">
        <v>1367</v>
      </c>
      <c r="B1368" s="9" t="s">
        <v>180</v>
      </c>
      <c r="C1368" s="9" t="s">
        <v>152</v>
      </c>
      <c r="D1368" s="9" t="s">
        <v>336</v>
      </c>
      <c r="E1368" s="9" t="s">
        <v>414</v>
      </c>
      <c r="F1368" s="9" t="s">
        <v>415</v>
      </c>
      <c r="G1368" s="9" t="s">
        <v>417</v>
      </c>
      <c r="H1368" s="9" t="s">
        <v>417</v>
      </c>
      <c r="I1368" s="9"/>
      <c r="J1368" s="45" t="s">
        <v>696</v>
      </c>
      <c r="K1368" s="45"/>
      <c r="L1368" s="45"/>
      <c r="BB1368" t="s">
        <v>7852</v>
      </c>
      <c r="BC1368" t="s">
        <v>343</v>
      </c>
      <c r="BD1368">
        <v>11</v>
      </c>
      <c r="BE1368" t="s">
        <v>305</v>
      </c>
      <c r="BG1368">
        <v>1367</v>
      </c>
      <c r="BH1368" t="s">
        <v>352</v>
      </c>
      <c r="BI1368" t="s">
        <v>315</v>
      </c>
    </row>
    <row r="1369" spans="1:61" x14ac:dyDescent="0.25">
      <c r="A1369" s="9">
        <v>1368</v>
      </c>
      <c r="B1369" s="9" t="s">
        <v>181</v>
      </c>
      <c r="C1369" s="9" t="s">
        <v>153</v>
      </c>
      <c r="D1369" s="9" t="s">
        <v>337</v>
      </c>
      <c r="E1369" s="9" t="s">
        <v>418</v>
      </c>
      <c r="F1369" s="9" t="s">
        <v>419</v>
      </c>
      <c r="G1369" s="9" t="s">
        <v>412</v>
      </c>
      <c r="H1369" s="9" t="s">
        <v>416</v>
      </c>
      <c r="I1369" s="9"/>
      <c r="J1369" s="45" t="s">
        <v>5704</v>
      </c>
      <c r="K1369" s="45"/>
      <c r="L1369" s="45"/>
      <c r="BB1369" t="s">
        <v>7853</v>
      </c>
      <c r="BC1369" t="s">
        <v>343</v>
      </c>
      <c r="BD1369">
        <v>12</v>
      </c>
      <c r="BE1369" t="s">
        <v>306</v>
      </c>
      <c r="BG1369">
        <v>1368</v>
      </c>
      <c r="BH1369" t="s">
        <v>293</v>
      </c>
      <c r="BI1369" t="s">
        <v>316</v>
      </c>
    </row>
    <row r="1370" spans="1:61" x14ac:dyDescent="0.25">
      <c r="A1370" s="9">
        <v>1369</v>
      </c>
      <c r="B1370" s="9" t="s">
        <v>182</v>
      </c>
      <c r="C1370" s="9" t="s">
        <v>154</v>
      </c>
      <c r="D1370" s="9" t="s">
        <v>338</v>
      </c>
      <c r="E1370" s="9" t="s">
        <v>418</v>
      </c>
      <c r="F1370" s="9" t="s">
        <v>419</v>
      </c>
      <c r="G1370" s="9" t="s">
        <v>413</v>
      </c>
      <c r="H1370" s="9" t="s">
        <v>412</v>
      </c>
      <c r="I1370" s="9"/>
      <c r="J1370" s="45" t="s">
        <v>696</v>
      </c>
      <c r="K1370" s="45"/>
      <c r="L1370" s="45"/>
      <c r="BB1370" t="s">
        <v>7854</v>
      </c>
      <c r="BC1370" t="s">
        <v>344</v>
      </c>
      <c r="BD1370">
        <v>1</v>
      </c>
      <c r="BE1370" t="s">
        <v>307</v>
      </c>
      <c r="BG1370">
        <v>1369</v>
      </c>
      <c r="BH1370" t="s">
        <v>294</v>
      </c>
      <c r="BI1370" t="s">
        <v>317</v>
      </c>
    </row>
    <row r="1371" spans="1:61" x14ac:dyDescent="0.25">
      <c r="A1371" s="9">
        <v>1370</v>
      </c>
      <c r="B1371" s="9" t="s">
        <v>183</v>
      </c>
      <c r="C1371" s="9" t="s">
        <v>155</v>
      </c>
      <c r="D1371" s="9" t="s">
        <v>339</v>
      </c>
      <c r="E1371" s="9" t="s">
        <v>420</v>
      </c>
      <c r="F1371" s="9" t="s">
        <v>421</v>
      </c>
      <c r="G1371" s="9" t="s">
        <v>422</v>
      </c>
      <c r="H1371" s="9" t="s">
        <v>423</v>
      </c>
      <c r="I1371" s="9"/>
      <c r="J1371" s="45" t="s">
        <v>696</v>
      </c>
      <c r="K1371" s="45"/>
      <c r="L1371" s="45"/>
      <c r="BB1371" t="s">
        <v>7855</v>
      </c>
      <c r="BC1371" t="s">
        <v>344</v>
      </c>
      <c r="BD1371">
        <v>2</v>
      </c>
      <c r="BE1371" t="s">
        <v>308</v>
      </c>
      <c r="BG1371">
        <v>1370</v>
      </c>
      <c r="BH1371" t="s">
        <v>295</v>
      </c>
      <c r="BI1371" t="s">
        <v>318</v>
      </c>
    </row>
    <row r="1372" spans="1:61" x14ac:dyDescent="0.25">
      <c r="A1372" s="9">
        <v>1371</v>
      </c>
      <c r="B1372" s="9" t="s">
        <v>184</v>
      </c>
      <c r="C1372" s="9" t="s">
        <v>156</v>
      </c>
      <c r="D1372" s="9" t="s">
        <v>340</v>
      </c>
      <c r="E1372" s="9" t="s">
        <v>420</v>
      </c>
      <c r="F1372" s="9" t="s">
        <v>421</v>
      </c>
      <c r="G1372" s="9" t="s">
        <v>424</v>
      </c>
      <c r="H1372" s="9" t="s">
        <v>425</v>
      </c>
      <c r="I1372" s="9"/>
      <c r="J1372" s="45" t="s">
        <v>5703</v>
      </c>
      <c r="K1372" s="45"/>
      <c r="L1372" s="45"/>
      <c r="BB1372" t="s">
        <v>7856</v>
      </c>
      <c r="BC1372" t="s">
        <v>344</v>
      </c>
      <c r="BD1372">
        <v>3</v>
      </c>
      <c r="BE1372" t="s">
        <v>309</v>
      </c>
      <c r="BG1372">
        <v>1371</v>
      </c>
      <c r="BH1372" t="s">
        <v>296</v>
      </c>
      <c r="BI1372" t="s">
        <v>319</v>
      </c>
    </row>
    <row r="1373" spans="1:61" x14ac:dyDescent="0.25">
      <c r="A1373" s="9">
        <v>1372</v>
      </c>
      <c r="B1373" s="9" t="s">
        <v>185</v>
      </c>
      <c r="C1373" s="9" t="s">
        <v>157</v>
      </c>
      <c r="D1373" s="9" t="s">
        <v>341</v>
      </c>
      <c r="E1373" s="9" t="s">
        <v>426</v>
      </c>
      <c r="F1373" s="9" t="s">
        <v>427</v>
      </c>
      <c r="G1373" s="9" t="s">
        <v>425</v>
      </c>
      <c r="H1373" s="9" t="s">
        <v>424</v>
      </c>
      <c r="I1373" s="9"/>
      <c r="J1373" s="46" t="s">
        <v>5705</v>
      </c>
      <c r="K1373" s="45"/>
      <c r="L1373" s="45"/>
      <c r="BB1373" t="s">
        <v>7857</v>
      </c>
      <c r="BC1373" t="s">
        <v>344</v>
      </c>
      <c r="BD1373">
        <v>4</v>
      </c>
      <c r="BE1373" t="s">
        <v>310</v>
      </c>
      <c r="BG1373">
        <v>1372</v>
      </c>
      <c r="BH1373" t="s">
        <v>297</v>
      </c>
      <c r="BI1373" t="s">
        <v>320</v>
      </c>
    </row>
    <row r="1374" spans="1:61" x14ac:dyDescent="0.25">
      <c r="A1374" s="9">
        <v>1373</v>
      </c>
      <c r="B1374" s="9" t="s">
        <v>186</v>
      </c>
      <c r="C1374" s="9" t="s">
        <v>158</v>
      </c>
      <c r="D1374" s="9" t="s">
        <v>342</v>
      </c>
      <c r="E1374" s="9" t="s">
        <v>426</v>
      </c>
      <c r="F1374" s="9" t="s">
        <v>427</v>
      </c>
      <c r="G1374" s="9" t="s">
        <v>423</v>
      </c>
      <c r="H1374" s="9" t="s">
        <v>422</v>
      </c>
      <c r="I1374" s="9"/>
      <c r="J1374" s="45" t="s">
        <v>696</v>
      </c>
      <c r="K1374" s="45"/>
      <c r="L1374" s="45"/>
      <c r="BB1374" t="s">
        <v>7858</v>
      </c>
      <c r="BC1374" t="s">
        <v>344</v>
      </c>
      <c r="BD1374">
        <v>5</v>
      </c>
      <c r="BE1374" t="s">
        <v>311</v>
      </c>
      <c r="BG1374">
        <v>1373</v>
      </c>
      <c r="BH1374" t="s">
        <v>298</v>
      </c>
      <c r="BI1374" t="s">
        <v>321</v>
      </c>
    </row>
    <row r="1375" spans="1:61" x14ac:dyDescent="0.25">
      <c r="A1375" s="9">
        <v>1374</v>
      </c>
      <c r="B1375" s="9" t="s">
        <v>176</v>
      </c>
      <c r="C1375" s="9" t="s">
        <v>147</v>
      </c>
      <c r="D1375" s="9" t="s">
        <v>343</v>
      </c>
      <c r="E1375" s="9" t="s">
        <v>428</v>
      </c>
      <c r="F1375" s="9" t="s">
        <v>429</v>
      </c>
      <c r="G1375" s="9" t="s">
        <v>412</v>
      </c>
      <c r="H1375" s="9" t="s">
        <v>413</v>
      </c>
      <c r="I1375" s="9"/>
      <c r="J1375" s="45" t="s">
        <v>5703</v>
      </c>
      <c r="K1375" s="45"/>
      <c r="L1375" s="45"/>
      <c r="BB1375" t="s">
        <v>7859</v>
      </c>
      <c r="BC1375" t="s">
        <v>344</v>
      </c>
      <c r="BD1375">
        <v>6</v>
      </c>
      <c r="BE1375" t="s">
        <v>312</v>
      </c>
      <c r="BG1375">
        <v>1374</v>
      </c>
      <c r="BH1375" t="s">
        <v>299</v>
      </c>
      <c r="BI1375" t="s">
        <v>322</v>
      </c>
    </row>
    <row r="1376" spans="1:61" x14ac:dyDescent="0.25">
      <c r="A1376" s="9">
        <v>1375</v>
      </c>
      <c r="B1376" s="9" t="s">
        <v>177</v>
      </c>
      <c r="C1376" s="9" t="s">
        <v>148</v>
      </c>
      <c r="D1376" s="9" t="s">
        <v>344</v>
      </c>
      <c r="E1376" s="9" t="s">
        <v>428</v>
      </c>
      <c r="F1376" s="9" t="s">
        <v>429</v>
      </c>
      <c r="G1376" s="9" t="s">
        <v>416</v>
      </c>
      <c r="H1376" s="9" t="s">
        <v>412</v>
      </c>
      <c r="I1376" s="9"/>
      <c r="J1376" s="45" t="s">
        <v>696</v>
      </c>
      <c r="K1376" s="45"/>
      <c r="L1376" s="45"/>
      <c r="BB1376" t="s">
        <v>7860</v>
      </c>
      <c r="BC1376" t="s">
        <v>344</v>
      </c>
      <c r="BD1376">
        <v>7</v>
      </c>
      <c r="BE1376" t="s">
        <v>313</v>
      </c>
      <c r="BG1376">
        <v>1375</v>
      </c>
      <c r="BH1376" t="s">
        <v>300</v>
      </c>
      <c r="BI1376" t="s">
        <v>323</v>
      </c>
    </row>
    <row r="1377" spans="1:61" x14ac:dyDescent="0.25">
      <c r="A1377" s="9">
        <v>1376</v>
      </c>
      <c r="B1377" s="9" t="s">
        <v>179</v>
      </c>
      <c r="C1377" s="9" t="s">
        <v>149</v>
      </c>
      <c r="D1377" s="9" t="s">
        <v>345</v>
      </c>
      <c r="E1377" s="9" t="s">
        <v>430</v>
      </c>
      <c r="F1377" s="9" t="s">
        <v>431</v>
      </c>
      <c r="G1377" s="9" t="s">
        <v>417</v>
      </c>
      <c r="H1377" s="9" t="s">
        <v>417</v>
      </c>
      <c r="I1377" s="9"/>
      <c r="J1377" s="46" t="s">
        <v>5705</v>
      </c>
      <c r="K1377" s="45"/>
      <c r="L1377" s="45"/>
      <c r="BB1377" t="s">
        <v>7861</v>
      </c>
      <c r="BC1377" t="s">
        <v>344</v>
      </c>
      <c r="BD1377">
        <v>8</v>
      </c>
      <c r="BE1377" t="s">
        <v>314</v>
      </c>
      <c r="BG1377">
        <v>1376</v>
      </c>
      <c r="BH1377" t="s">
        <v>301</v>
      </c>
      <c r="BI1377" t="s">
        <v>324</v>
      </c>
    </row>
    <row r="1378" spans="1:61" x14ac:dyDescent="0.25">
      <c r="A1378" s="9">
        <v>1377</v>
      </c>
      <c r="B1378" s="9" t="s">
        <v>180</v>
      </c>
      <c r="C1378" s="9" t="s">
        <v>150</v>
      </c>
      <c r="D1378" s="9" t="s">
        <v>346</v>
      </c>
      <c r="E1378" s="9" t="s">
        <v>430</v>
      </c>
      <c r="F1378" s="9" t="s">
        <v>431</v>
      </c>
      <c r="G1378" s="9" t="s">
        <v>412</v>
      </c>
      <c r="H1378" s="9" t="s">
        <v>416</v>
      </c>
      <c r="I1378" s="9"/>
      <c r="J1378" s="45" t="s">
        <v>5703</v>
      </c>
      <c r="K1378" s="45"/>
      <c r="L1378" s="45"/>
      <c r="BB1378" t="s">
        <v>7862</v>
      </c>
      <c r="BC1378" t="s">
        <v>344</v>
      </c>
      <c r="BD1378">
        <v>9</v>
      </c>
      <c r="BE1378" t="s">
        <v>315</v>
      </c>
      <c r="BG1378">
        <v>1377</v>
      </c>
      <c r="BH1378" t="s">
        <v>302</v>
      </c>
      <c r="BI1378" t="s">
        <v>325</v>
      </c>
    </row>
    <row r="1379" spans="1:61" x14ac:dyDescent="0.25">
      <c r="A1379" s="9">
        <v>1378</v>
      </c>
      <c r="B1379" s="9" t="s">
        <v>181</v>
      </c>
      <c r="C1379" s="9" t="s">
        <v>151</v>
      </c>
      <c r="D1379" s="9" t="s">
        <v>347</v>
      </c>
      <c r="E1379" s="9" t="s">
        <v>432</v>
      </c>
      <c r="F1379" s="9" t="s">
        <v>433</v>
      </c>
      <c r="G1379" s="9" t="s">
        <v>413</v>
      </c>
      <c r="H1379" s="9" t="s">
        <v>412</v>
      </c>
      <c r="I1379" s="9"/>
      <c r="J1379" s="45" t="s">
        <v>696</v>
      </c>
      <c r="K1379" s="45"/>
      <c r="L1379" s="45"/>
      <c r="BB1379" t="s">
        <v>7863</v>
      </c>
      <c r="BC1379" t="s">
        <v>344</v>
      </c>
      <c r="BD1379">
        <v>10</v>
      </c>
      <c r="BE1379" t="s">
        <v>316</v>
      </c>
      <c r="BG1379">
        <v>1378</v>
      </c>
      <c r="BH1379" t="s">
        <v>303</v>
      </c>
      <c r="BI1379" t="s">
        <v>326</v>
      </c>
    </row>
    <row r="1380" spans="1:61" x14ac:dyDescent="0.25">
      <c r="A1380" s="9">
        <v>1379</v>
      </c>
      <c r="B1380" s="9" t="s">
        <v>182</v>
      </c>
      <c r="C1380" s="9" t="s">
        <v>152</v>
      </c>
      <c r="D1380" s="9" t="s">
        <v>348</v>
      </c>
      <c r="E1380" s="9" t="s">
        <v>432</v>
      </c>
      <c r="F1380" s="9" t="s">
        <v>433</v>
      </c>
      <c r="G1380" s="9" t="s">
        <v>422</v>
      </c>
      <c r="H1380" s="9" t="s">
        <v>423</v>
      </c>
      <c r="I1380" s="9"/>
      <c r="J1380" s="45" t="s">
        <v>5703</v>
      </c>
      <c r="K1380" s="45"/>
      <c r="L1380" s="45"/>
      <c r="BB1380" t="s">
        <v>7864</v>
      </c>
      <c r="BC1380" t="s">
        <v>344</v>
      </c>
      <c r="BD1380">
        <v>11</v>
      </c>
      <c r="BE1380" t="s">
        <v>317</v>
      </c>
      <c r="BG1380">
        <v>1379</v>
      </c>
      <c r="BH1380" t="s">
        <v>304</v>
      </c>
      <c r="BI1380" t="s">
        <v>327</v>
      </c>
    </row>
    <row r="1381" spans="1:61" x14ac:dyDescent="0.25">
      <c r="A1381" s="9">
        <v>1380</v>
      </c>
      <c r="B1381" s="9" t="s">
        <v>183</v>
      </c>
      <c r="C1381" s="9" t="s">
        <v>153</v>
      </c>
      <c r="D1381" s="9" t="s">
        <v>349</v>
      </c>
      <c r="E1381" s="9" t="s">
        <v>434</v>
      </c>
      <c r="F1381" s="9" t="s">
        <v>435</v>
      </c>
      <c r="G1381" s="9" t="s">
        <v>424</v>
      </c>
      <c r="H1381" s="9" t="s">
        <v>425</v>
      </c>
      <c r="I1381" s="9"/>
      <c r="J1381" s="46" t="s">
        <v>5705</v>
      </c>
      <c r="K1381" s="45"/>
      <c r="L1381" s="45"/>
      <c r="BB1381" t="s">
        <v>7865</v>
      </c>
      <c r="BC1381" t="s">
        <v>344</v>
      </c>
      <c r="BD1381">
        <v>12</v>
      </c>
      <c r="BE1381" t="s">
        <v>318</v>
      </c>
      <c r="BG1381">
        <v>1380</v>
      </c>
      <c r="BH1381" t="s">
        <v>305</v>
      </c>
      <c r="BI1381" t="s">
        <v>328</v>
      </c>
    </row>
    <row r="1382" spans="1:61" x14ac:dyDescent="0.25">
      <c r="A1382" s="9">
        <v>1381</v>
      </c>
      <c r="B1382" s="9" t="s">
        <v>184</v>
      </c>
      <c r="C1382" s="9" t="s">
        <v>154</v>
      </c>
      <c r="D1382" s="9" t="s">
        <v>350</v>
      </c>
      <c r="E1382" s="9" t="s">
        <v>434</v>
      </c>
      <c r="F1382" s="9" t="s">
        <v>435</v>
      </c>
      <c r="G1382" s="9" t="s">
        <v>425</v>
      </c>
      <c r="H1382" s="9" t="s">
        <v>424</v>
      </c>
      <c r="I1382" s="9"/>
      <c r="J1382" s="45" t="s">
        <v>696</v>
      </c>
      <c r="K1382" s="45"/>
      <c r="L1382" s="45"/>
      <c r="BB1382" t="s">
        <v>7866</v>
      </c>
      <c r="BC1382" t="s">
        <v>345</v>
      </c>
      <c r="BD1382">
        <v>1</v>
      </c>
      <c r="BE1382" t="s">
        <v>319</v>
      </c>
      <c r="BG1382">
        <v>1381</v>
      </c>
      <c r="BH1382" t="s">
        <v>306</v>
      </c>
      <c r="BI1382" t="s">
        <v>329</v>
      </c>
    </row>
    <row r="1383" spans="1:61" x14ac:dyDescent="0.25">
      <c r="A1383" s="9">
        <v>1382</v>
      </c>
      <c r="B1383" s="9" t="s">
        <v>185</v>
      </c>
      <c r="C1383" s="9" t="s">
        <v>155</v>
      </c>
      <c r="D1383" s="9" t="s">
        <v>351</v>
      </c>
      <c r="E1383" s="9" t="s">
        <v>436</v>
      </c>
      <c r="F1383" s="9" t="s">
        <v>437</v>
      </c>
      <c r="G1383" s="9" t="s">
        <v>423</v>
      </c>
      <c r="H1383" s="9" t="s">
        <v>422</v>
      </c>
      <c r="I1383" s="9"/>
      <c r="J1383" s="45" t="s">
        <v>5703</v>
      </c>
      <c r="K1383" s="45"/>
      <c r="L1383" s="45"/>
      <c r="BB1383" t="s">
        <v>7867</v>
      </c>
      <c r="BC1383" t="s">
        <v>345</v>
      </c>
      <c r="BD1383">
        <v>2</v>
      </c>
      <c r="BE1383" t="s">
        <v>320</v>
      </c>
      <c r="BG1383">
        <v>1382</v>
      </c>
      <c r="BH1383" t="s">
        <v>307</v>
      </c>
      <c r="BI1383" t="s">
        <v>330</v>
      </c>
    </row>
    <row r="1384" spans="1:61" x14ac:dyDescent="0.25">
      <c r="A1384" s="9">
        <v>1383</v>
      </c>
      <c r="B1384" s="9" t="s">
        <v>186</v>
      </c>
      <c r="C1384" s="9" t="s">
        <v>156</v>
      </c>
      <c r="D1384" s="9" t="s">
        <v>352</v>
      </c>
      <c r="E1384" s="9" t="s">
        <v>436</v>
      </c>
      <c r="F1384" s="9" t="s">
        <v>437</v>
      </c>
      <c r="G1384" s="9" t="s">
        <v>412</v>
      </c>
      <c r="H1384" s="9" t="s">
        <v>413</v>
      </c>
      <c r="I1384" s="9"/>
      <c r="J1384" s="45" t="s">
        <v>696</v>
      </c>
      <c r="K1384" s="45"/>
      <c r="L1384" s="45"/>
      <c r="BB1384" t="s">
        <v>7868</v>
      </c>
      <c r="BC1384" t="s">
        <v>345</v>
      </c>
      <c r="BD1384">
        <v>3</v>
      </c>
      <c r="BE1384" t="s">
        <v>321</v>
      </c>
      <c r="BG1384">
        <v>1383</v>
      </c>
      <c r="BH1384" t="s">
        <v>308</v>
      </c>
      <c r="BI1384" t="s">
        <v>331</v>
      </c>
    </row>
    <row r="1385" spans="1:61" x14ac:dyDescent="0.25">
      <c r="A1385" s="9">
        <v>1384</v>
      </c>
      <c r="B1385" s="9" t="s">
        <v>176</v>
      </c>
      <c r="C1385" s="9" t="s">
        <v>157</v>
      </c>
      <c r="D1385" s="9" t="s">
        <v>293</v>
      </c>
      <c r="E1385" s="9" t="s">
        <v>438</v>
      </c>
      <c r="F1385" s="9" t="s">
        <v>439</v>
      </c>
      <c r="G1385" s="9" t="s">
        <v>416</v>
      </c>
      <c r="H1385" s="9" t="s">
        <v>412</v>
      </c>
      <c r="I1385" s="9"/>
      <c r="J1385" s="46" t="s">
        <v>5705</v>
      </c>
      <c r="K1385" s="45"/>
      <c r="L1385" s="45"/>
      <c r="BB1385" t="s">
        <v>7869</v>
      </c>
      <c r="BC1385" t="s">
        <v>345</v>
      </c>
      <c r="BD1385">
        <v>4</v>
      </c>
      <c r="BE1385" t="s">
        <v>322</v>
      </c>
      <c r="BG1385">
        <v>1384</v>
      </c>
      <c r="BH1385" t="s">
        <v>309</v>
      </c>
      <c r="BI1385" t="s">
        <v>332</v>
      </c>
    </row>
    <row r="1386" spans="1:61" x14ac:dyDescent="0.25">
      <c r="A1386" s="9">
        <v>1385</v>
      </c>
      <c r="B1386" s="9" t="s">
        <v>177</v>
      </c>
      <c r="C1386" s="9" t="s">
        <v>158</v>
      </c>
      <c r="D1386" s="9" t="s">
        <v>294</v>
      </c>
      <c r="E1386" s="9" t="s">
        <v>438</v>
      </c>
      <c r="F1386" s="9" t="s">
        <v>439</v>
      </c>
      <c r="G1386" s="9" t="s">
        <v>417</v>
      </c>
      <c r="H1386" s="9" t="s">
        <v>417</v>
      </c>
      <c r="I1386" s="9"/>
      <c r="J1386" s="45" t="s">
        <v>5703</v>
      </c>
      <c r="K1386" s="45"/>
      <c r="L1386" s="45"/>
      <c r="BB1386" t="s">
        <v>7870</v>
      </c>
      <c r="BC1386" t="s">
        <v>345</v>
      </c>
      <c r="BD1386">
        <v>5</v>
      </c>
      <c r="BE1386" t="s">
        <v>323</v>
      </c>
      <c r="BG1386">
        <v>1385</v>
      </c>
      <c r="BH1386" t="s">
        <v>310</v>
      </c>
      <c r="BI1386" t="s">
        <v>333</v>
      </c>
    </row>
    <row r="1387" spans="1:61" x14ac:dyDescent="0.25">
      <c r="A1387" s="9">
        <v>1386</v>
      </c>
      <c r="B1387" s="9" t="s">
        <v>179</v>
      </c>
      <c r="C1387" s="9" t="s">
        <v>147</v>
      </c>
      <c r="D1387" s="9" t="s">
        <v>295</v>
      </c>
      <c r="E1387" s="9" t="s">
        <v>440</v>
      </c>
      <c r="F1387" s="9" t="s">
        <v>441</v>
      </c>
      <c r="G1387" s="9" t="s">
        <v>412</v>
      </c>
      <c r="H1387" s="9" t="s">
        <v>416</v>
      </c>
      <c r="I1387" s="9"/>
      <c r="J1387" s="45" t="s">
        <v>696</v>
      </c>
      <c r="K1387" s="45"/>
      <c r="L1387" s="45"/>
      <c r="BB1387" t="s">
        <v>7871</v>
      </c>
      <c r="BC1387" t="s">
        <v>345</v>
      </c>
      <c r="BD1387">
        <v>6</v>
      </c>
      <c r="BE1387" t="s">
        <v>324</v>
      </c>
      <c r="BG1387">
        <v>1386</v>
      </c>
      <c r="BH1387" t="s">
        <v>311</v>
      </c>
      <c r="BI1387" t="s">
        <v>334</v>
      </c>
    </row>
    <row r="1388" spans="1:61" x14ac:dyDescent="0.25">
      <c r="A1388" s="9">
        <v>1387</v>
      </c>
      <c r="B1388" s="9" t="s">
        <v>180</v>
      </c>
      <c r="C1388" s="9" t="s">
        <v>148</v>
      </c>
      <c r="D1388" s="9" t="s">
        <v>296</v>
      </c>
      <c r="E1388" s="9" t="s">
        <v>440</v>
      </c>
      <c r="F1388" s="9" t="s">
        <v>441</v>
      </c>
      <c r="G1388" s="9" t="s">
        <v>413</v>
      </c>
      <c r="H1388" s="9" t="s">
        <v>412</v>
      </c>
      <c r="I1388" s="9"/>
      <c r="J1388" s="45" t="s">
        <v>5703</v>
      </c>
      <c r="K1388" s="45"/>
      <c r="L1388" s="45"/>
      <c r="BB1388" t="s">
        <v>7872</v>
      </c>
      <c r="BC1388" t="s">
        <v>345</v>
      </c>
      <c r="BD1388">
        <v>7</v>
      </c>
      <c r="BE1388" t="s">
        <v>325</v>
      </c>
      <c r="BG1388">
        <v>1387</v>
      </c>
      <c r="BH1388" t="s">
        <v>312</v>
      </c>
      <c r="BI1388" t="s">
        <v>335</v>
      </c>
    </row>
    <row r="1389" spans="1:61" x14ac:dyDescent="0.25">
      <c r="A1389" s="9">
        <v>1388</v>
      </c>
      <c r="B1389" s="9" t="s">
        <v>181</v>
      </c>
      <c r="C1389" s="9" t="s">
        <v>149</v>
      </c>
      <c r="D1389" s="9" t="s">
        <v>297</v>
      </c>
      <c r="E1389" s="9" t="s">
        <v>442</v>
      </c>
      <c r="F1389" s="9" t="s">
        <v>443</v>
      </c>
      <c r="G1389" s="9" t="s">
        <v>422</v>
      </c>
      <c r="H1389" s="9" t="s">
        <v>423</v>
      </c>
      <c r="I1389" s="9"/>
      <c r="J1389" s="46" t="s">
        <v>5705</v>
      </c>
      <c r="K1389" s="45"/>
      <c r="L1389" s="45"/>
      <c r="BB1389" t="s">
        <v>7873</v>
      </c>
      <c r="BC1389" t="s">
        <v>345</v>
      </c>
      <c r="BD1389">
        <v>8</v>
      </c>
      <c r="BE1389" t="s">
        <v>326</v>
      </c>
      <c r="BG1389">
        <v>1388</v>
      </c>
      <c r="BH1389" t="s">
        <v>313</v>
      </c>
      <c r="BI1389" t="s">
        <v>336</v>
      </c>
    </row>
    <row r="1390" spans="1:61" x14ac:dyDescent="0.25">
      <c r="A1390" s="9">
        <v>1389</v>
      </c>
      <c r="B1390" s="9" t="s">
        <v>182</v>
      </c>
      <c r="C1390" s="9" t="s">
        <v>150</v>
      </c>
      <c r="D1390" s="9" t="s">
        <v>298</v>
      </c>
      <c r="E1390" s="9" t="s">
        <v>442</v>
      </c>
      <c r="F1390" s="9" t="s">
        <v>443</v>
      </c>
      <c r="G1390" s="9" t="s">
        <v>424</v>
      </c>
      <c r="H1390" s="9" t="s">
        <v>425</v>
      </c>
      <c r="I1390" s="9"/>
      <c r="J1390" s="45" t="s">
        <v>696</v>
      </c>
      <c r="K1390" s="45"/>
      <c r="L1390" s="45"/>
      <c r="BB1390" t="s">
        <v>7874</v>
      </c>
      <c r="BC1390" t="s">
        <v>345</v>
      </c>
      <c r="BD1390">
        <v>9</v>
      </c>
      <c r="BE1390" t="s">
        <v>327</v>
      </c>
      <c r="BG1390">
        <v>1389</v>
      </c>
      <c r="BH1390" t="s">
        <v>314</v>
      </c>
      <c r="BI1390" t="s">
        <v>337</v>
      </c>
    </row>
    <row r="1391" spans="1:61" x14ac:dyDescent="0.25">
      <c r="A1391" s="9">
        <v>1390</v>
      </c>
      <c r="B1391" s="9" t="s">
        <v>183</v>
      </c>
      <c r="C1391" s="9" t="s">
        <v>151</v>
      </c>
      <c r="D1391" s="9" t="s">
        <v>299</v>
      </c>
      <c r="E1391" s="9" t="s">
        <v>444</v>
      </c>
      <c r="F1391" s="9" t="s">
        <v>445</v>
      </c>
      <c r="G1391" s="9" t="s">
        <v>425</v>
      </c>
      <c r="H1391" s="9" t="s">
        <v>424</v>
      </c>
      <c r="I1391" s="9"/>
      <c r="J1391" s="45" t="s">
        <v>5703</v>
      </c>
      <c r="K1391" s="45"/>
      <c r="L1391" s="45"/>
      <c r="BB1391" t="s">
        <v>7875</v>
      </c>
      <c r="BC1391" t="s">
        <v>345</v>
      </c>
      <c r="BD1391">
        <v>10</v>
      </c>
      <c r="BE1391" t="s">
        <v>328</v>
      </c>
      <c r="BG1391">
        <v>1390</v>
      </c>
      <c r="BH1391" t="s">
        <v>315</v>
      </c>
      <c r="BI1391" t="s">
        <v>338</v>
      </c>
    </row>
    <row r="1392" spans="1:61" x14ac:dyDescent="0.25">
      <c r="A1392" s="9">
        <v>1391</v>
      </c>
      <c r="B1392" s="9" t="s">
        <v>184</v>
      </c>
      <c r="C1392" s="9" t="s">
        <v>152</v>
      </c>
      <c r="D1392" s="9" t="s">
        <v>300</v>
      </c>
      <c r="E1392" s="9" t="s">
        <v>444</v>
      </c>
      <c r="F1392" s="9" t="s">
        <v>445</v>
      </c>
      <c r="G1392" s="9" t="s">
        <v>423</v>
      </c>
      <c r="H1392" s="9" t="s">
        <v>422</v>
      </c>
      <c r="I1392" s="9"/>
      <c r="J1392" s="45" t="s">
        <v>696</v>
      </c>
      <c r="K1392" s="45"/>
      <c r="L1392" s="45"/>
      <c r="BB1392" t="s">
        <v>7876</v>
      </c>
      <c r="BC1392" t="s">
        <v>345</v>
      </c>
      <c r="BD1392">
        <v>11</v>
      </c>
      <c r="BE1392" t="s">
        <v>329</v>
      </c>
      <c r="BG1392">
        <v>1391</v>
      </c>
      <c r="BH1392" t="s">
        <v>316</v>
      </c>
      <c r="BI1392" t="s">
        <v>339</v>
      </c>
    </row>
    <row r="1393" spans="1:61" x14ac:dyDescent="0.25">
      <c r="A1393" s="9">
        <v>1392</v>
      </c>
      <c r="B1393" s="9" t="s">
        <v>185</v>
      </c>
      <c r="C1393" s="9" t="s">
        <v>153</v>
      </c>
      <c r="D1393" s="9" t="s">
        <v>301</v>
      </c>
      <c r="E1393" s="9" t="s">
        <v>446</v>
      </c>
      <c r="F1393" s="9" t="s">
        <v>447</v>
      </c>
      <c r="G1393" s="9" t="s">
        <v>412</v>
      </c>
      <c r="H1393" s="9" t="s">
        <v>413</v>
      </c>
      <c r="I1393" s="9"/>
      <c r="J1393" s="46" t="s">
        <v>5705</v>
      </c>
      <c r="K1393" s="45"/>
      <c r="L1393" s="45"/>
      <c r="BB1393" t="s">
        <v>7877</v>
      </c>
      <c r="BC1393" t="s">
        <v>345</v>
      </c>
      <c r="BD1393">
        <v>12</v>
      </c>
      <c r="BE1393" t="s">
        <v>330</v>
      </c>
      <c r="BG1393">
        <v>1392</v>
      </c>
      <c r="BH1393" t="s">
        <v>317</v>
      </c>
      <c r="BI1393" t="s">
        <v>340</v>
      </c>
    </row>
    <row r="1394" spans="1:61" x14ac:dyDescent="0.25">
      <c r="A1394" s="9">
        <v>1393</v>
      </c>
      <c r="B1394" s="9" t="s">
        <v>186</v>
      </c>
      <c r="C1394" s="9" t="s">
        <v>154</v>
      </c>
      <c r="D1394" s="9" t="s">
        <v>302</v>
      </c>
      <c r="E1394" s="9" t="s">
        <v>446</v>
      </c>
      <c r="F1394" s="9" t="s">
        <v>447</v>
      </c>
      <c r="G1394" s="9" t="s">
        <v>416</v>
      </c>
      <c r="H1394" s="9" t="s">
        <v>412</v>
      </c>
      <c r="I1394" s="9"/>
      <c r="J1394" s="45" t="s">
        <v>5703</v>
      </c>
      <c r="K1394" s="45"/>
      <c r="L1394" s="45"/>
      <c r="BB1394" t="s">
        <v>7878</v>
      </c>
      <c r="BC1394" t="s">
        <v>346</v>
      </c>
      <c r="BD1394">
        <v>1</v>
      </c>
      <c r="BE1394" t="s">
        <v>331</v>
      </c>
      <c r="BG1394">
        <v>1393</v>
      </c>
      <c r="BH1394" t="s">
        <v>318</v>
      </c>
      <c r="BI1394" t="s">
        <v>341</v>
      </c>
    </row>
    <row r="1395" spans="1:61" x14ac:dyDescent="0.25">
      <c r="A1395" s="9">
        <v>1394</v>
      </c>
      <c r="B1395" s="9" t="s">
        <v>176</v>
      </c>
      <c r="C1395" s="9" t="s">
        <v>155</v>
      </c>
      <c r="D1395" s="9" t="s">
        <v>303</v>
      </c>
      <c r="E1395" s="9" t="s">
        <v>448</v>
      </c>
      <c r="F1395" s="9" t="s">
        <v>449</v>
      </c>
      <c r="G1395" s="9" t="s">
        <v>417</v>
      </c>
      <c r="H1395" s="9" t="s">
        <v>417</v>
      </c>
      <c r="I1395" s="9"/>
      <c r="J1395" s="45" t="s">
        <v>696</v>
      </c>
      <c r="K1395" s="45"/>
      <c r="L1395" s="45"/>
      <c r="BB1395" t="s">
        <v>7879</v>
      </c>
      <c r="BC1395" t="s">
        <v>346</v>
      </c>
      <c r="BD1395">
        <v>2</v>
      </c>
      <c r="BE1395" t="s">
        <v>332</v>
      </c>
      <c r="BG1395">
        <v>1394</v>
      </c>
      <c r="BH1395" t="s">
        <v>319</v>
      </c>
      <c r="BI1395" t="s">
        <v>342</v>
      </c>
    </row>
    <row r="1396" spans="1:61" x14ac:dyDescent="0.25">
      <c r="A1396" s="9">
        <v>1395</v>
      </c>
      <c r="B1396" s="9" t="s">
        <v>177</v>
      </c>
      <c r="C1396" s="9" t="s">
        <v>156</v>
      </c>
      <c r="D1396" s="9" t="s">
        <v>304</v>
      </c>
      <c r="E1396" s="9" t="s">
        <v>448</v>
      </c>
      <c r="F1396" s="9" t="s">
        <v>449</v>
      </c>
      <c r="G1396" s="9" t="s">
        <v>412</v>
      </c>
      <c r="H1396" s="9" t="s">
        <v>416</v>
      </c>
      <c r="I1396" s="9"/>
      <c r="J1396" s="45" t="s">
        <v>696</v>
      </c>
      <c r="K1396" s="45"/>
      <c r="L1396" s="45"/>
      <c r="BB1396" t="s">
        <v>7880</v>
      </c>
      <c r="BC1396" t="s">
        <v>346</v>
      </c>
      <c r="BD1396">
        <v>3</v>
      </c>
      <c r="BE1396" t="s">
        <v>333</v>
      </c>
      <c r="BG1396">
        <v>1395</v>
      </c>
      <c r="BH1396" t="s">
        <v>320</v>
      </c>
      <c r="BI1396" t="s">
        <v>343</v>
      </c>
    </row>
    <row r="1397" spans="1:61" x14ac:dyDescent="0.25">
      <c r="A1397" s="9">
        <v>1396</v>
      </c>
      <c r="B1397" s="9" t="s">
        <v>179</v>
      </c>
      <c r="C1397" s="9" t="s">
        <v>157</v>
      </c>
      <c r="D1397" s="9" t="s">
        <v>305</v>
      </c>
      <c r="E1397" s="9" t="s">
        <v>450</v>
      </c>
      <c r="F1397" s="9" t="s">
        <v>451</v>
      </c>
      <c r="G1397" s="9" t="s">
        <v>413</v>
      </c>
      <c r="H1397" s="9" t="s">
        <v>412</v>
      </c>
      <c r="I1397" s="9"/>
      <c r="J1397" s="45" t="s">
        <v>5704</v>
      </c>
      <c r="K1397" s="45"/>
      <c r="L1397" s="45"/>
      <c r="BB1397" t="s">
        <v>7881</v>
      </c>
      <c r="BC1397" t="s">
        <v>346</v>
      </c>
      <c r="BD1397">
        <v>4</v>
      </c>
      <c r="BE1397" t="s">
        <v>334</v>
      </c>
      <c r="BG1397">
        <v>1396</v>
      </c>
      <c r="BH1397" t="s">
        <v>321</v>
      </c>
      <c r="BI1397" t="s">
        <v>344</v>
      </c>
    </row>
    <row r="1398" spans="1:61" x14ac:dyDescent="0.25">
      <c r="A1398" s="9">
        <v>1397</v>
      </c>
      <c r="B1398" s="9" t="s">
        <v>180</v>
      </c>
      <c r="C1398" s="9" t="s">
        <v>158</v>
      </c>
      <c r="D1398" s="9" t="s">
        <v>306</v>
      </c>
      <c r="E1398" s="9" t="s">
        <v>450</v>
      </c>
      <c r="F1398" s="9" t="s">
        <v>451</v>
      </c>
      <c r="G1398" s="9" t="s">
        <v>422</v>
      </c>
      <c r="H1398" s="9" t="s">
        <v>423</v>
      </c>
      <c r="I1398" s="9"/>
      <c r="J1398" s="45" t="s">
        <v>696</v>
      </c>
      <c r="K1398" s="45"/>
      <c r="L1398" s="45"/>
      <c r="BB1398" t="s">
        <v>7882</v>
      </c>
      <c r="BC1398" t="s">
        <v>346</v>
      </c>
      <c r="BD1398">
        <v>5</v>
      </c>
      <c r="BE1398" t="s">
        <v>335</v>
      </c>
      <c r="BG1398">
        <v>1397</v>
      </c>
      <c r="BH1398" t="s">
        <v>322</v>
      </c>
      <c r="BI1398" t="s">
        <v>345</v>
      </c>
    </row>
    <row r="1399" spans="1:61" x14ac:dyDescent="0.25">
      <c r="A1399" s="9">
        <v>1398</v>
      </c>
      <c r="B1399" s="9" t="s">
        <v>181</v>
      </c>
      <c r="C1399" s="9" t="s">
        <v>147</v>
      </c>
      <c r="D1399" s="9" t="s">
        <v>307</v>
      </c>
      <c r="E1399" s="9" t="s">
        <v>452</v>
      </c>
      <c r="F1399" s="9" t="s">
        <v>453</v>
      </c>
      <c r="G1399" s="9" t="s">
        <v>424</v>
      </c>
      <c r="H1399" s="9" t="s">
        <v>425</v>
      </c>
      <c r="I1399" s="9"/>
      <c r="J1399" s="45" t="s">
        <v>5703</v>
      </c>
      <c r="K1399" s="45"/>
      <c r="L1399" s="45"/>
      <c r="BB1399" t="s">
        <v>7883</v>
      </c>
      <c r="BC1399" t="s">
        <v>346</v>
      </c>
      <c r="BD1399">
        <v>6</v>
      </c>
      <c r="BE1399" t="s">
        <v>336</v>
      </c>
      <c r="BG1399">
        <v>1398</v>
      </c>
      <c r="BH1399" t="s">
        <v>323</v>
      </c>
      <c r="BI1399" t="s">
        <v>346</v>
      </c>
    </row>
    <row r="1400" spans="1:61" x14ac:dyDescent="0.25">
      <c r="A1400" s="9">
        <v>1399</v>
      </c>
      <c r="B1400" s="9" t="s">
        <v>182</v>
      </c>
      <c r="C1400" s="9" t="s">
        <v>148</v>
      </c>
      <c r="D1400" s="9" t="s">
        <v>308</v>
      </c>
      <c r="E1400" s="9" t="s">
        <v>452</v>
      </c>
      <c r="F1400" s="9" t="s">
        <v>453</v>
      </c>
      <c r="G1400" s="9" t="s">
        <v>425</v>
      </c>
      <c r="H1400" s="9" t="s">
        <v>424</v>
      </c>
      <c r="I1400" s="9"/>
      <c r="J1400" s="45" t="s">
        <v>696</v>
      </c>
      <c r="K1400" s="45"/>
      <c r="L1400" s="45"/>
      <c r="BB1400" t="s">
        <v>7884</v>
      </c>
      <c r="BC1400" t="s">
        <v>346</v>
      </c>
      <c r="BD1400">
        <v>7</v>
      </c>
      <c r="BE1400" t="s">
        <v>337</v>
      </c>
      <c r="BG1400">
        <v>1399</v>
      </c>
      <c r="BH1400" t="s">
        <v>324</v>
      </c>
      <c r="BI1400" t="s">
        <v>347</v>
      </c>
    </row>
    <row r="1401" spans="1:61" x14ac:dyDescent="0.25">
      <c r="A1401" s="9">
        <v>1400</v>
      </c>
      <c r="B1401" s="9" t="s">
        <v>183</v>
      </c>
      <c r="C1401" s="9" t="s">
        <v>149</v>
      </c>
      <c r="D1401" s="9" t="s">
        <v>309</v>
      </c>
      <c r="E1401" s="9" t="s">
        <v>454</v>
      </c>
      <c r="F1401" s="9" t="s">
        <v>455</v>
      </c>
      <c r="G1401" s="9" t="s">
        <v>423</v>
      </c>
      <c r="H1401" s="9" t="s">
        <v>422</v>
      </c>
      <c r="I1401" s="9"/>
      <c r="J1401" s="46" t="s">
        <v>5705</v>
      </c>
      <c r="K1401" s="45"/>
      <c r="L1401" s="45"/>
      <c r="BB1401" t="s">
        <v>7885</v>
      </c>
      <c r="BC1401" t="s">
        <v>346</v>
      </c>
      <c r="BD1401">
        <v>8</v>
      </c>
      <c r="BE1401" t="s">
        <v>338</v>
      </c>
      <c r="BG1401">
        <v>1400</v>
      </c>
      <c r="BH1401" t="s">
        <v>325</v>
      </c>
      <c r="BI1401" t="s">
        <v>348</v>
      </c>
    </row>
    <row r="1402" spans="1:61" x14ac:dyDescent="0.25">
      <c r="A1402" s="9">
        <v>1401</v>
      </c>
      <c r="B1402" s="9" t="s">
        <v>184</v>
      </c>
      <c r="C1402" s="9" t="s">
        <v>150</v>
      </c>
      <c r="D1402" s="9" t="s">
        <v>310</v>
      </c>
      <c r="E1402" s="9" t="s">
        <v>454</v>
      </c>
      <c r="F1402" s="9" t="s">
        <v>455</v>
      </c>
      <c r="G1402" s="9" t="s">
        <v>412</v>
      </c>
      <c r="H1402" s="9" t="s">
        <v>413</v>
      </c>
      <c r="I1402" s="9"/>
      <c r="J1402" s="45" t="s">
        <v>5703</v>
      </c>
      <c r="K1402" s="45"/>
      <c r="L1402" s="45"/>
      <c r="BB1402" t="s">
        <v>7886</v>
      </c>
      <c r="BC1402" t="s">
        <v>346</v>
      </c>
      <c r="BD1402">
        <v>9</v>
      </c>
      <c r="BE1402" t="s">
        <v>339</v>
      </c>
      <c r="BG1402">
        <v>1401</v>
      </c>
      <c r="BH1402" t="s">
        <v>326</v>
      </c>
      <c r="BI1402" t="s">
        <v>349</v>
      </c>
    </row>
    <row r="1403" spans="1:61" x14ac:dyDescent="0.25">
      <c r="A1403" s="9">
        <v>1402</v>
      </c>
      <c r="B1403" s="9" t="s">
        <v>185</v>
      </c>
      <c r="C1403" s="9" t="s">
        <v>151</v>
      </c>
      <c r="D1403" s="9" t="s">
        <v>311</v>
      </c>
      <c r="E1403" s="9" t="s">
        <v>456</v>
      </c>
      <c r="F1403" s="9" t="s">
        <v>457</v>
      </c>
      <c r="G1403" s="9" t="s">
        <v>416</v>
      </c>
      <c r="H1403" s="9" t="s">
        <v>412</v>
      </c>
      <c r="I1403" s="9"/>
      <c r="J1403" s="45" t="s">
        <v>696</v>
      </c>
      <c r="K1403" s="45"/>
      <c r="L1403" s="45"/>
      <c r="BB1403" t="s">
        <v>7887</v>
      </c>
      <c r="BC1403" t="s">
        <v>346</v>
      </c>
      <c r="BD1403">
        <v>10</v>
      </c>
      <c r="BE1403" t="s">
        <v>340</v>
      </c>
      <c r="BG1403">
        <v>1402</v>
      </c>
      <c r="BH1403" t="s">
        <v>327</v>
      </c>
      <c r="BI1403" t="s">
        <v>350</v>
      </c>
    </row>
    <row r="1404" spans="1:61" x14ac:dyDescent="0.25">
      <c r="A1404" s="9">
        <v>1403</v>
      </c>
      <c r="B1404" s="9" t="s">
        <v>186</v>
      </c>
      <c r="C1404" s="9" t="s">
        <v>152</v>
      </c>
      <c r="D1404" s="9" t="s">
        <v>312</v>
      </c>
      <c r="E1404" s="9" t="s">
        <v>456</v>
      </c>
      <c r="F1404" s="9" t="s">
        <v>457</v>
      </c>
      <c r="G1404" s="9" t="s">
        <v>417</v>
      </c>
      <c r="H1404" s="9" t="s">
        <v>417</v>
      </c>
      <c r="I1404" s="9"/>
      <c r="J1404" s="45" t="s">
        <v>696</v>
      </c>
      <c r="K1404" s="45"/>
      <c r="L1404" s="45"/>
      <c r="BB1404" t="s">
        <v>7888</v>
      </c>
      <c r="BC1404" t="s">
        <v>346</v>
      </c>
      <c r="BD1404">
        <v>11</v>
      </c>
      <c r="BE1404" t="s">
        <v>341</v>
      </c>
      <c r="BG1404">
        <v>1403</v>
      </c>
      <c r="BH1404" t="s">
        <v>328</v>
      </c>
      <c r="BI1404" t="s">
        <v>351</v>
      </c>
    </row>
    <row r="1405" spans="1:61" x14ac:dyDescent="0.25">
      <c r="A1405" s="9">
        <v>1404</v>
      </c>
      <c r="B1405" s="9" t="s">
        <v>176</v>
      </c>
      <c r="C1405" s="9" t="s">
        <v>153</v>
      </c>
      <c r="D1405" s="9" t="s">
        <v>313</v>
      </c>
      <c r="E1405" s="9" t="s">
        <v>458</v>
      </c>
      <c r="F1405" s="9" t="s">
        <v>459</v>
      </c>
      <c r="G1405" s="9" t="s">
        <v>412</v>
      </c>
      <c r="H1405" s="9" t="s">
        <v>416</v>
      </c>
      <c r="I1405" s="9"/>
      <c r="J1405" s="45" t="s">
        <v>5704</v>
      </c>
      <c r="K1405" s="45"/>
      <c r="L1405" s="45"/>
      <c r="BB1405" t="s">
        <v>7889</v>
      </c>
      <c r="BC1405" t="s">
        <v>346</v>
      </c>
      <c r="BD1405">
        <v>12</v>
      </c>
      <c r="BE1405" t="s">
        <v>342</v>
      </c>
      <c r="BG1405">
        <v>1404</v>
      </c>
      <c r="BH1405" t="s">
        <v>329</v>
      </c>
      <c r="BI1405" t="s">
        <v>352</v>
      </c>
    </row>
    <row r="1406" spans="1:61" x14ac:dyDescent="0.25">
      <c r="A1406" s="9">
        <v>1405</v>
      </c>
      <c r="B1406" s="9" t="s">
        <v>177</v>
      </c>
      <c r="C1406" s="9" t="s">
        <v>154</v>
      </c>
      <c r="D1406" s="9" t="s">
        <v>314</v>
      </c>
      <c r="E1406" s="9" t="s">
        <v>458</v>
      </c>
      <c r="F1406" s="9" t="s">
        <v>459</v>
      </c>
      <c r="G1406" s="9" t="s">
        <v>413</v>
      </c>
      <c r="H1406" s="9" t="s">
        <v>412</v>
      </c>
      <c r="I1406" s="9"/>
      <c r="J1406" s="45" t="s">
        <v>696</v>
      </c>
      <c r="K1406" s="45"/>
      <c r="L1406" s="45"/>
      <c r="BB1406" t="s">
        <v>7890</v>
      </c>
      <c r="BC1406" t="s">
        <v>347</v>
      </c>
      <c r="BD1406">
        <v>1</v>
      </c>
      <c r="BE1406" t="s">
        <v>343</v>
      </c>
      <c r="BG1406">
        <v>1405</v>
      </c>
      <c r="BH1406" t="s">
        <v>330</v>
      </c>
      <c r="BI1406" t="s">
        <v>293</v>
      </c>
    </row>
    <row r="1407" spans="1:61" x14ac:dyDescent="0.25">
      <c r="A1407" s="9">
        <v>1406</v>
      </c>
      <c r="B1407" s="9" t="s">
        <v>179</v>
      </c>
      <c r="C1407" s="9" t="s">
        <v>155</v>
      </c>
      <c r="D1407" s="9" t="s">
        <v>315</v>
      </c>
      <c r="E1407" s="9" t="s">
        <v>460</v>
      </c>
      <c r="F1407" s="9" t="s">
        <v>461</v>
      </c>
      <c r="G1407" s="9" t="s">
        <v>422</v>
      </c>
      <c r="H1407" s="9" t="s">
        <v>423</v>
      </c>
      <c r="I1407" s="9"/>
      <c r="J1407" s="45" t="s">
        <v>5703</v>
      </c>
      <c r="K1407" s="45"/>
      <c r="L1407" s="45"/>
      <c r="BB1407" t="s">
        <v>7891</v>
      </c>
      <c r="BC1407" t="s">
        <v>347</v>
      </c>
      <c r="BD1407">
        <v>2</v>
      </c>
      <c r="BE1407" t="s">
        <v>344</v>
      </c>
      <c r="BG1407">
        <v>1406</v>
      </c>
      <c r="BH1407" t="s">
        <v>331</v>
      </c>
      <c r="BI1407" t="s">
        <v>294</v>
      </c>
    </row>
    <row r="1408" spans="1:61" x14ac:dyDescent="0.25">
      <c r="A1408" s="9">
        <v>1407</v>
      </c>
      <c r="B1408" s="9" t="s">
        <v>180</v>
      </c>
      <c r="C1408" s="9" t="s">
        <v>156</v>
      </c>
      <c r="D1408" s="9" t="s">
        <v>316</v>
      </c>
      <c r="E1408" s="9" t="s">
        <v>460</v>
      </c>
      <c r="F1408" s="9" t="s">
        <v>461</v>
      </c>
      <c r="G1408" s="9" t="s">
        <v>424</v>
      </c>
      <c r="H1408" s="9" t="s">
        <v>425</v>
      </c>
      <c r="I1408" s="9"/>
      <c r="J1408" s="45" t="s">
        <v>696</v>
      </c>
      <c r="K1408" s="45"/>
      <c r="L1408" s="45"/>
      <c r="BB1408" t="s">
        <v>7892</v>
      </c>
      <c r="BC1408" t="s">
        <v>347</v>
      </c>
      <c r="BD1408">
        <v>3</v>
      </c>
      <c r="BE1408" t="s">
        <v>345</v>
      </c>
      <c r="BG1408">
        <v>1407</v>
      </c>
      <c r="BH1408" t="s">
        <v>332</v>
      </c>
      <c r="BI1408" t="s">
        <v>295</v>
      </c>
    </row>
    <row r="1409" spans="1:61" x14ac:dyDescent="0.25">
      <c r="A1409" s="9">
        <v>1408</v>
      </c>
      <c r="B1409" s="9" t="s">
        <v>181</v>
      </c>
      <c r="C1409" s="9" t="s">
        <v>157</v>
      </c>
      <c r="D1409" s="9" t="s">
        <v>317</v>
      </c>
      <c r="E1409" s="9" t="s">
        <v>462</v>
      </c>
      <c r="F1409" s="9" t="s">
        <v>463</v>
      </c>
      <c r="G1409" s="9" t="s">
        <v>425</v>
      </c>
      <c r="H1409" s="9" t="s">
        <v>424</v>
      </c>
      <c r="I1409" s="9"/>
      <c r="J1409" s="46" t="s">
        <v>5705</v>
      </c>
      <c r="K1409" s="45"/>
      <c r="L1409" s="45"/>
      <c r="BB1409" t="s">
        <v>7893</v>
      </c>
      <c r="BC1409" t="s">
        <v>347</v>
      </c>
      <c r="BD1409">
        <v>4</v>
      </c>
      <c r="BE1409" t="s">
        <v>346</v>
      </c>
      <c r="BG1409">
        <v>1408</v>
      </c>
      <c r="BH1409" t="s">
        <v>333</v>
      </c>
      <c r="BI1409" t="s">
        <v>296</v>
      </c>
    </row>
    <row r="1410" spans="1:61" x14ac:dyDescent="0.25">
      <c r="A1410" s="9">
        <v>1409</v>
      </c>
      <c r="B1410" s="9" t="s">
        <v>182</v>
      </c>
      <c r="C1410" s="9" t="s">
        <v>158</v>
      </c>
      <c r="D1410" s="9" t="s">
        <v>318</v>
      </c>
      <c r="E1410" s="9" t="s">
        <v>462</v>
      </c>
      <c r="F1410" s="9" t="s">
        <v>463</v>
      </c>
      <c r="G1410" s="9" t="s">
        <v>423</v>
      </c>
      <c r="H1410" s="9" t="s">
        <v>422</v>
      </c>
      <c r="I1410" s="9"/>
      <c r="J1410" s="45" t="s">
        <v>5703</v>
      </c>
      <c r="K1410" s="45"/>
      <c r="L1410" s="45"/>
      <c r="BB1410" t="s">
        <v>7894</v>
      </c>
      <c r="BC1410" t="s">
        <v>347</v>
      </c>
      <c r="BD1410">
        <v>5</v>
      </c>
      <c r="BE1410" t="s">
        <v>347</v>
      </c>
      <c r="BG1410">
        <v>1409</v>
      </c>
      <c r="BH1410" t="s">
        <v>334</v>
      </c>
      <c r="BI1410" t="s">
        <v>297</v>
      </c>
    </row>
    <row r="1411" spans="1:61" x14ac:dyDescent="0.25">
      <c r="A1411" s="9">
        <v>1410</v>
      </c>
      <c r="B1411" s="9" t="s">
        <v>183</v>
      </c>
      <c r="C1411" s="9" t="s">
        <v>147</v>
      </c>
      <c r="D1411" s="9" t="s">
        <v>319</v>
      </c>
      <c r="E1411" s="9" t="s">
        <v>464</v>
      </c>
      <c r="F1411" s="9" t="s">
        <v>465</v>
      </c>
      <c r="G1411" s="9" t="s">
        <v>412</v>
      </c>
      <c r="H1411" s="9" t="s">
        <v>413</v>
      </c>
      <c r="I1411" s="9"/>
      <c r="J1411" s="45" t="s">
        <v>696</v>
      </c>
      <c r="K1411" s="45"/>
      <c r="L1411" s="45"/>
      <c r="BB1411" t="s">
        <v>7895</v>
      </c>
      <c r="BC1411" t="s">
        <v>347</v>
      </c>
      <c r="BD1411">
        <v>6</v>
      </c>
      <c r="BE1411" t="s">
        <v>348</v>
      </c>
      <c r="BG1411">
        <v>1410</v>
      </c>
      <c r="BH1411" t="s">
        <v>335</v>
      </c>
      <c r="BI1411" t="s">
        <v>298</v>
      </c>
    </row>
    <row r="1412" spans="1:61" x14ac:dyDescent="0.25">
      <c r="A1412" s="9">
        <v>1411</v>
      </c>
      <c r="B1412" s="9" t="s">
        <v>184</v>
      </c>
      <c r="C1412" s="9" t="s">
        <v>148</v>
      </c>
      <c r="D1412" s="9" t="s">
        <v>320</v>
      </c>
      <c r="E1412" s="9" t="s">
        <v>464</v>
      </c>
      <c r="F1412" s="9" t="s">
        <v>465</v>
      </c>
      <c r="G1412" s="9" t="s">
        <v>416</v>
      </c>
      <c r="H1412" s="9" t="s">
        <v>412</v>
      </c>
      <c r="I1412" s="9"/>
      <c r="J1412" s="45" t="s">
        <v>696</v>
      </c>
      <c r="K1412" s="45"/>
      <c r="L1412" s="45"/>
      <c r="BB1412" t="s">
        <v>7896</v>
      </c>
      <c r="BC1412" t="s">
        <v>347</v>
      </c>
      <c r="BD1412">
        <v>7</v>
      </c>
      <c r="BE1412" t="s">
        <v>349</v>
      </c>
      <c r="BG1412">
        <v>1411</v>
      </c>
      <c r="BH1412" t="s">
        <v>336</v>
      </c>
      <c r="BI1412" t="s">
        <v>299</v>
      </c>
    </row>
    <row r="1413" spans="1:61" x14ac:dyDescent="0.25">
      <c r="A1413" s="9">
        <v>1412</v>
      </c>
      <c r="B1413" s="9" t="s">
        <v>185</v>
      </c>
      <c r="C1413" s="9" t="s">
        <v>149</v>
      </c>
      <c r="D1413" s="9" t="s">
        <v>321</v>
      </c>
      <c r="E1413" s="9" t="s">
        <v>466</v>
      </c>
      <c r="F1413" s="9" t="s">
        <v>467</v>
      </c>
      <c r="G1413" s="9" t="s">
        <v>417</v>
      </c>
      <c r="H1413" s="9" t="s">
        <v>417</v>
      </c>
      <c r="I1413" s="9"/>
      <c r="J1413" s="45" t="s">
        <v>5704</v>
      </c>
      <c r="K1413" s="45"/>
      <c r="L1413" s="45"/>
      <c r="BB1413" t="s">
        <v>7897</v>
      </c>
      <c r="BC1413" t="s">
        <v>347</v>
      </c>
      <c r="BD1413">
        <v>8</v>
      </c>
      <c r="BE1413" t="s">
        <v>350</v>
      </c>
      <c r="BG1413">
        <v>1412</v>
      </c>
      <c r="BH1413" t="s">
        <v>337</v>
      </c>
      <c r="BI1413" t="s">
        <v>300</v>
      </c>
    </row>
    <row r="1414" spans="1:61" x14ac:dyDescent="0.25">
      <c r="A1414" s="9">
        <v>1413</v>
      </c>
      <c r="B1414" s="9" t="s">
        <v>186</v>
      </c>
      <c r="C1414" s="9" t="s">
        <v>150</v>
      </c>
      <c r="D1414" s="9" t="s">
        <v>322</v>
      </c>
      <c r="E1414" s="9" t="s">
        <v>466</v>
      </c>
      <c r="F1414" s="9" t="s">
        <v>467</v>
      </c>
      <c r="G1414" s="9" t="s">
        <v>412</v>
      </c>
      <c r="H1414" s="9" t="s">
        <v>416</v>
      </c>
      <c r="I1414" s="9"/>
      <c r="J1414" s="45" t="s">
        <v>696</v>
      </c>
      <c r="K1414" s="45"/>
      <c r="L1414" s="45"/>
      <c r="BB1414" t="s">
        <v>7898</v>
      </c>
      <c r="BC1414" t="s">
        <v>347</v>
      </c>
      <c r="BD1414">
        <v>9</v>
      </c>
      <c r="BE1414" t="s">
        <v>351</v>
      </c>
      <c r="BG1414">
        <v>1413</v>
      </c>
      <c r="BH1414" t="s">
        <v>338</v>
      </c>
      <c r="BI1414" t="s">
        <v>301</v>
      </c>
    </row>
    <row r="1415" spans="1:61" x14ac:dyDescent="0.25">
      <c r="A1415" s="9">
        <v>1414</v>
      </c>
      <c r="B1415" s="9" t="s">
        <v>176</v>
      </c>
      <c r="C1415" s="9" t="s">
        <v>151</v>
      </c>
      <c r="D1415" s="9" t="s">
        <v>323</v>
      </c>
      <c r="E1415" s="9" t="s">
        <v>468</v>
      </c>
      <c r="F1415" s="9" t="s">
        <v>469</v>
      </c>
      <c r="G1415" s="9" t="s">
        <v>413</v>
      </c>
      <c r="H1415" s="9" t="s">
        <v>412</v>
      </c>
      <c r="I1415" s="9"/>
      <c r="J1415" s="45" t="s">
        <v>696</v>
      </c>
      <c r="K1415" s="45"/>
      <c r="L1415" s="45"/>
      <c r="BB1415" t="s">
        <v>7899</v>
      </c>
      <c r="BC1415" t="s">
        <v>347</v>
      </c>
      <c r="BD1415">
        <v>10</v>
      </c>
      <c r="BE1415" t="s">
        <v>352</v>
      </c>
      <c r="BG1415">
        <v>1414</v>
      </c>
      <c r="BH1415" t="s">
        <v>339</v>
      </c>
      <c r="BI1415" t="s">
        <v>302</v>
      </c>
    </row>
    <row r="1416" spans="1:61" x14ac:dyDescent="0.25">
      <c r="A1416" s="9">
        <v>1415</v>
      </c>
      <c r="B1416" s="9" t="s">
        <v>177</v>
      </c>
      <c r="C1416" s="9" t="s">
        <v>152</v>
      </c>
      <c r="D1416" s="9" t="s">
        <v>324</v>
      </c>
      <c r="E1416" s="9" t="s">
        <v>468</v>
      </c>
      <c r="F1416" s="9" t="s">
        <v>469</v>
      </c>
      <c r="G1416" s="9" t="s">
        <v>422</v>
      </c>
      <c r="H1416" s="9" t="s">
        <v>423</v>
      </c>
      <c r="I1416" s="9"/>
      <c r="J1416" s="45" t="s">
        <v>5703</v>
      </c>
      <c r="K1416" s="45"/>
      <c r="L1416" s="45"/>
      <c r="BB1416" t="s">
        <v>7900</v>
      </c>
      <c r="BC1416" t="s">
        <v>347</v>
      </c>
      <c r="BD1416">
        <v>11</v>
      </c>
      <c r="BE1416" t="s">
        <v>293</v>
      </c>
      <c r="BG1416">
        <v>1415</v>
      </c>
      <c r="BH1416" t="s">
        <v>340</v>
      </c>
      <c r="BI1416" t="s">
        <v>303</v>
      </c>
    </row>
    <row r="1417" spans="1:61" x14ac:dyDescent="0.25">
      <c r="A1417" s="9">
        <v>1416</v>
      </c>
      <c r="B1417" s="9" t="s">
        <v>179</v>
      </c>
      <c r="C1417" s="9" t="s">
        <v>153</v>
      </c>
      <c r="D1417" s="9" t="s">
        <v>325</v>
      </c>
      <c r="E1417" s="9" t="s">
        <v>470</v>
      </c>
      <c r="F1417" s="3" t="s">
        <v>5707</v>
      </c>
      <c r="G1417" s="9" t="s">
        <v>424</v>
      </c>
      <c r="H1417" s="9" t="s">
        <v>425</v>
      </c>
      <c r="I1417" s="9"/>
      <c r="J1417" s="46" t="s">
        <v>5705</v>
      </c>
      <c r="K1417" s="45"/>
      <c r="L1417" s="45"/>
      <c r="BB1417" t="s">
        <v>7901</v>
      </c>
      <c r="BC1417" t="s">
        <v>347</v>
      </c>
      <c r="BD1417">
        <v>12</v>
      </c>
      <c r="BE1417" t="s">
        <v>294</v>
      </c>
      <c r="BG1417">
        <v>1416</v>
      </c>
      <c r="BH1417" t="s">
        <v>341</v>
      </c>
      <c r="BI1417" t="s">
        <v>304</v>
      </c>
    </row>
    <row r="1418" spans="1:61" x14ac:dyDescent="0.25">
      <c r="A1418" s="9">
        <v>1417</v>
      </c>
      <c r="B1418" s="9" t="s">
        <v>180</v>
      </c>
      <c r="C1418" s="9" t="s">
        <v>154</v>
      </c>
      <c r="D1418" s="9" t="s">
        <v>326</v>
      </c>
      <c r="E1418" s="9" t="s">
        <v>470</v>
      </c>
      <c r="F1418" s="3" t="s">
        <v>5707</v>
      </c>
      <c r="G1418" s="9" t="s">
        <v>425</v>
      </c>
      <c r="H1418" s="9" t="s">
        <v>424</v>
      </c>
      <c r="I1418" s="9"/>
      <c r="J1418" s="45" t="s">
        <v>5703</v>
      </c>
      <c r="K1418" s="45"/>
      <c r="L1418" s="45"/>
      <c r="BB1418" t="s">
        <v>7902</v>
      </c>
      <c r="BC1418" t="s">
        <v>348</v>
      </c>
      <c r="BD1418">
        <v>1</v>
      </c>
      <c r="BE1418" t="s">
        <v>295</v>
      </c>
      <c r="BG1418">
        <v>1417</v>
      </c>
      <c r="BH1418" t="s">
        <v>342</v>
      </c>
      <c r="BI1418" t="s">
        <v>305</v>
      </c>
    </row>
    <row r="1419" spans="1:61" x14ac:dyDescent="0.25">
      <c r="A1419" s="9">
        <v>1418</v>
      </c>
      <c r="B1419" s="9" t="s">
        <v>181</v>
      </c>
      <c r="C1419" s="9" t="s">
        <v>155</v>
      </c>
      <c r="D1419" s="9" t="s">
        <v>327</v>
      </c>
      <c r="E1419" s="9" t="s">
        <v>471</v>
      </c>
      <c r="F1419" s="9" t="s">
        <v>472</v>
      </c>
      <c r="G1419" s="9" t="s">
        <v>423</v>
      </c>
      <c r="H1419" s="9" t="s">
        <v>422</v>
      </c>
      <c r="I1419" s="9"/>
      <c r="J1419" s="45" t="s">
        <v>696</v>
      </c>
      <c r="K1419" s="45"/>
      <c r="L1419" s="45"/>
      <c r="BB1419" t="s">
        <v>7903</v>
      </c>
      <c r="BC1419" t="s">
        <v>348</v>
      </c>
      <c r="BD1419">
        <v>2</v>
      </c>
      <c r="BE1419" t="s">
        <v>296</v>
      </c>
      <c r="BG1419">
        <v>1418</v>
      </c>
      <c r="BH1419" t="s">
        <v>343</v>
      </c>
      <c r="BI1419" t="s">
        <v>306</v>
      </c>
    </row>
    <row r="1420" spans="1:61" x14ac:dyDescent="0.25">
      <c r="A1420" s="9">
        <v>1419</v>
      </c>
      <c r="B1420" s="9" t="s">
        <v>182</v>
      </c>
      <c r="C1420" s="9" t="s">
        <v>156</v>
      </c>
      <c r="D1420" s="9" t="s">
        <v>328</v>
      </c>
      <c r="E1420" s="9" t="s">
        <v>471</v>
      </c>
      <c r="F1420" s="9" t="s">
        <v>472</v>
      </c>
      <c r="G1420" s="9" t="s">
        <v>412</v>
      </c>
      <c r="H1420" s="9" t="s">
        <v>413</v>
      </c>
      <c r="I1420" s="9"/>
      <c r="J1420" s="45" t="s">
        <v>696</v>
      </c>
      <c r="K1420" s="45"/>
      <c r="L1420" s="45"/>
      <c r="BB1420" t="s">
        <v>7904</v>
      </c>
      <c r="BC1420" t="s">
        <v>348</v>
      </c>
      <c r="BD1420">
        <v>3</v>
      </c>
      <c r="BE1420" t="s">
        <v>297</v>
      </c>
      <c r="BG1420">
        <v>1419</v>
      </c>
      <c r="BH1420" t="s">
        <v>344</v>
      </c>
      <c r="BI1420" t="s">
        <v>307</v>
      </c>
    </row>
    <row r="1421" spans="1:61" x14ac:dyDescent="0.25">
      <c r="A1421" s="9">
        <v>1420</v>
      </c>
      <c r="B1421" s="9" t="s">
        <v>183</v>
      </c>
      <c r="C1421" s="9" t="s">
        <v>157</v>
      </c>
      <c r="D1421" s="9" t="s">
        <v>329</v>
      </c>
      <c r="E1421" s="9" t="s">
        <v>473</v>
      </c>
      <c r="F1421" s="9" t="s">
        <v>474</v>
      </c>
      <c r="G1421" s="9" t="s">
        <v>416</v>
      </c>
      <c r="H1421" s="9" t="s">
        <v>412</v>
      </c>
      <c r="I1421" s="9"/>
      <c r="J1421" s="45" t="s">
        <v>5704</v>
      </c>
      <c r="K1421" s="45"/>
      <c r="L1421" s="45"/>
      <c r="BB1421" t="s">
        <v>7905</v>
      </c>
      <c r="BC1421" t="s">
        <v>348</v>
      </c>
      <c r="BD1421">
        <v>4</v>
      </c>
      <c r="BE1421" t="s">
        <v>298</v>
      </c>
      <c r="BG1421">
        <v>1420</v>
      </c>
      <c r="BH1421" t="s">
        <v>345</v>
      </c>
      <c r="BI1421" t="s">
        <v>308</v>
      </c>
    </row>
    <row r="1422" spans="1:61" x14ac:dyDescent="0.25">
      <c r="A1422" s="9">
        <v>1421</v>
      </c>
      <c r="B1422" s="9" t="s">
        <v>184</v>
      </c>
      <c r="C1422" s="9" t="s">
        <v>158</v>
      </c>
      <c r="D1422" s="9" t="s">
        <v>330</v>
      </c>
      <c r="E1422" s="9" t="s">
        <v>473</v>
      </c>
      <c r="F1422" s="9" t="s">
        <v>474</v>
      </c>
      <c r="G1422" s="9" t="s">
        <v>417</v>
      </c>
      <c r="H1422" s="9" t="s">
        <v>417</v>
      </c>
      <c r="I1422" s="9"/>
      <c r="J1422" s="45" t="s">
        <v>696</v>
      </c>
      <c r="K1422" s="45"/>
      <c r="L1422" s="45"/>
      <c r="BB1422" t="s">
        <v>7906</v>
      </c>
      <c r="BC1422" t="s">
        <v>348</v>
      </c>
      <c r="BD1422">
        <v>5</v>
      </c>
      <c r="BE1422" t="s">
        <v>299</v>
      </c>
      <c r="BG1422">
        <v>1421</v>
      </c>
      <c r="BH1422" t="s">
        <v>346</v>
      </c>
      <c r="BI1422" t="s">
        <v>309</v>
      </c>
    </row>
    <row r="1423" spans="1:61" x14ac:dyDescent="0.25">
      <c r="A1423" s="9">
        <v>1422</v>
      </c>
      <c r="B1423" s="9" t="s">
        <v>185</v>
      </c>
      <c r="C1423" s="9" t="s">
        <v>147</v>
      </c>
      <c r="D1423" s="9" t="s">
        <v>331</v>
      </c>
      <c r="E1423" s="9" t="s">
        <v>475</v>
      </c>
      <c r="F1423" s="9" t="s">
        <v>476</v>
      </c>
      <c r="G1423" s="9" t="s">
        <v>412</v>
      </c>
      <c r="H1423" s="9" t="s">
        <v>416</v>
      </c>
      <c r="I1423" s="9"/>
      <c r="J1423" s="45" t="s">
        <v>696</v>
      </c>
      <c r="K1423" s="45"/>
      <c r="L1423" s="45"/>
      <c r="BB1423" t="s">
        <v>7907</v>
      </c>
      <c r="BC1423" t="s">
        <v>348</v>
      </c>
      <c r="BD1423">
        <v>6</v>
      </c>
      <c r="BE1423" t="s">
        <v>300</v>
      </c>
      <c r="BG1423">
        <v>1422</v>
      </c>
      <c r="BH1423" t="s">
        <v>347</v>
      </c>
      <c r="BI1423" t="s">
        <v>310</v>
      </c>
    </row>
    <row r="1424" spans="1:61" x14ac:dyDescent="0.25">
      <c r="A1424" s="9">
        <v>1423</v>
      </c>
      <c r="B1424" s="9" t="s">
        <v>186</v>
      </c>
      <c r="C1424" s="9" t="s">
        <v>148</v>
      </c>
      <c r="D1424" s="9" t="s">
        <v>332</v>
      </c>
      <c r="E1424" s="9" t="s">
        <v>475</v>
      </c>
      <c r="F1424" s="9" t="s">
        <v>476</v>
      </c>
      <c r="G1424" s="9" t="s">
        <v>413</v>
      </c>
      <c r="H1424" s="9" t="s">
        <v>412</v>
      </c>
      <c r="I1424" s="9"/>
      <c r="J1424" s="45" t="s">
        <v>5703</v>
      </c>
      <c r="K1424" s="45"/>
      <c r="L1424" s="45"/>
      <c r="BB1424" t="s">
        <v>7908</v>
      </c>
      <c r="BC1424" t="s">
        <v>348</v>
      </c>
      <c r="BD1424">
        <v>7</v>
      </c>
      <c r="BE1424" t="s">
        <v>301</v>
      </c>
      <c r="BG1424">
        <v>1423</v>
      </c>
      <c r="BH1424" t="s">
        <v>348</v>
      </c>
      <c r="BI1424" t="s">
        <v>311</v>
      </c>
    </row>
    <row r="1425" spans="1:61" x14ac:dyDescent="0.25">
      <c r="A1425" s="9">
        <v>1424</v>
      </c>
      <c r="B1425" s="9" t="s">
        <v>176</v>
      </c>
      <c r="C1425" s="9" t="s">
        <v>149</v>
      </c>
      <c r="D1425" s="9" t="s">
        <v>333</v>
      </c>
      <c r="E1425" s="9" t="s">
        <v>410</v>
      </c>
      <c r="F1425" s="9" t="s">
        <v>411</v>
      </c>
      <c r="G1425" s="9" t="s">
        <v>422</v>
      </c>
      <c r="H1425" s="9" t="s">
        <v>423</v>
      </c>
      <c r="I1425" s="9"/>
      <c r="J1425" s="46" t="s">
        <v>5705</v>
      </c>
      <c r="K1425" s="45"/>
      <c r="L1425" s="45"/>
      <c r="BB1425" t="s">
        <v>7909</v>
      </c>
      <c r="BC1425" t="s">
        <v>348</v>
      </c>
      <c r="BD1425">
        <v>8</v>
      </c>
      <c r="BE1425" t="s">
        <v>302</v>
      </c>
      <c r="BG1425">
        <v>1424</v>
      </c>
      <c r="BH1425" t="s">
        <v>349</v>
      </c>
      <c r="BI1425" t="s">
        <v>312</v>
      </c>
    </row>
    <row r="1426" spans="1:61" x14ac:dyDescent="0.25">
      <c r="A1426" s="9">
        <v>1425</v>
      </c>
      <c r="B1426" s="9" t="s">
        <v>177</v>
      </c>
      <c r="C1426" s="9" t="s">
        <v>150</v>
      </c>
      <c r="D1426" s="9" t="s">
        <v>334</v>
      </c>
      <c r="E1426" s="9" t="s">
        <v>410</v>
      </c>
      <c r="F1426" s="9" t="s">
        <v>411</v>
      </c>
      <c r="G1426" s="9" t="s">
        <v>412</v>
      </c>
      <c r="H1426" s="9" t="s">
        <v>413</v>
      </c>
      <c r="I1426" s="9"/>
      <c r="J1426" s="45" t="s">
        <v>5703</v>
      </c>
      <c r="K1426" s="45"/>
      <c r="L1426" s="45"/>
      <c r="BB1426" t="s">
        <v>7910</v>
      </c>
      <c r="BC1426" t="s">
        <v>348</v>
      </c>
      <c r="BD1426">
        <v>9</v>
      </c>
      <c r="BE1426" t="s">
        <v>303</v>
      </c>
      <c r="BG1426">
        <v>1425</v>
      </c>
      <c r="BH1426" t="s">
        <v>350</v>
      </c>
      <c r="BI1426" t="s">
        <v>313</v>
      </c>
    </row>
    <row r="1427" spans="1:61" x14ac:dyDescent="0.25">
      <c r="A1427" s="9">
        <v>1426</v>
      </c>
      <c r="B1427" s="9" t="s">
        <v>179</v>
      </c>
      <c r="C1427" s="9" t="s">
        <v>151</v>
      </c>
      <c r="D1427" s="9" t="s">
        <v>335</v>
      </c>
      <c r="E1427" s="9" t="s">
        <v>414</v>
      </c>
      <c r="F1427" s="9" t="s">
        <v>415</v>
      </c>
      <c r="G1427" s="9" t="s">
        <v>416</v>
      </c>
      <c r="H1427" s="9" t="s">
        <v>412</v>
      </c>
      <c r="I1427" s="9"/>
      <c r="J1427" s="45" t="s">
        <v>696</v>
      </c>
      <c r="K1427" s="45"/>
      <c r="L1427" s="45"/>
      <c r="BB1427" t="s">
        <v>7911</v>
      </c>
      <c r="BC1427" t="s">
        <v>348</v>
      </c>
      <c r="BD1427">
        <v>10</v>
      </c>
      <c r="BE1427" t="s">
        <v>304</v>
      </c>
      <c r="BG1427">
        <v>1426</v>
      </c>
      <c r="BH1427" t="s">
        <v>351</v>
      </c>
      <c r="BI1427" t="s">
        <v>314</v>
      </c>
    </row>
    <row r="1428" spans="1:61" x14ac:dyDescent="0.25">
      <c r="A1428" s="9">
        <v>1427</v>
      </c>
      <c r="B1428" s="9" t="s">
        <v>180</v>
      </c>
      <c r="C1428" s="9" t="s">
        <v>152</v>
      </c>
      <c r="D1428" s="9" t="s">
        <v>336</v>
      </c>
      <c r="E1428" s="9" t="s">
        <v>414</v>
      </c>
      <c r="F1428" s="9" t="s">
        <v>415</v>
      </c>
      <c r="G1428" s="9" t="s">
        <v>417</v>
      </c>
      <c r="H1428" s="9" t="s">
        <v>417</v>
      </c>
      <c r="I1428" s="9"/>
      <c r="J1428" s="45" t="s">
        <v>696</v>
      </c>
      <c r="K1428" s="45"/>
      <c r="L1428" s="45"/>
      <c r="BB1428" t="s">
        <v>7912</v>
      </c>
      <c r="BC1428" t="s">
        <v>348</v>
      </c>
      <c r="BD1428">
        <v>11</v>
      </c>
      <c r="BE1428" t="s">
        <v>305</v>
      </c>
      <c r="BG1428">
        <v>1427</v>
      </c>
      <c r="BH1428" t="s">
        <v>352</v>
      </c>
      <c r="BI1428" t="s">
        <v>315</v>
      </c>
    </row>
    <row r="1429" spans="1:61" x14ac:dyDescent="0.25">
      <c r="A1429" s="9">
        <v>1428</v>
      </c>
      <c r="B1429" s="9" t="s">
        <v>181</v>
      </c>
      <c r="C1429" s="9" t="s">
        <v>153</v>
      </c>
      <c r="D1429" s="9" t="s">
        <v>337</v>
      </c>
      <c r="E1429" s="9" t="s">
        <v>418</v>
      </c>
      <c r="F1429" s="9" t="s">
        <v>419</v>
      </c>
      <c r="G1429" s="9" t="s">
        <v>412</v>
      </c>
      <c r="H1429" s="9" t="s">
        <v>416</v>
      </c>
      <c r="I1429" s="9"/>
      <c r="J1429" s="45" t="s">
        <v>5704</v>
      </c>
      <c r="K1429" s="45"/>
      <c r="L1429" s="45"/>
      <c r="BB1429" t="s">
        <v>7913</v>
      </c>
      <c r="BC1429" t="s">
        <v>348</v>
      </c>
      <c r="BD1429">
        <v>12</v>
      </c>
      <c r="BE1429" t="s">
        <v>306</v>
      </c>
      <c r="BG1429">
        <v>1428</v>
      </c>
      <c r="BH1429" t="s">
        <v>293</v>
      </c>
      <c r="BI1429" t="s">
        <v>316</v>
      </c>
    </row>
    <row r="1430" spans="1:61" x14ac:dyDescent="0.25">
      <c r="A1430" s="9">
        <v>1429</v>
      </c>
      <c r="B1430" s="9" t="s">
        <v>182</v>
      </c>
      <c r="C1430" s="9" t="s">
        <v>154</v>
      </c>
      <c r="D1430" s="9" t="s">
        <v>338</v>
      </c>
      <c r="E1430" s="9" t="s">
        <v>418</v>
      </c>
      <c r="F1430" s="9" t="s">
        <v>419</v>
      </c>
      <c r="G1430" s="9" t="s">
        <v>413</v>
      </c>
      <c r="H1430" s="9" t="s">
        <v>412</v>
      </c>
      <c r="I1430" s="9"/>
      <c r="J1430" s="45" t="s">
        <v>696</v>
      </c>
      <c r="K1430" s="45"/>
      <c r="L1430" s="45"/>
      <c r="BB1430" t="s">
        <v>7914</v>
      </c>
      <c r="BC1430" t="s">
        <v>349</v>
      </c>
      <c r="BD1430">
        <v>1</v>
      </c>
      <c r="BE1430" t="s">
        <v>307</v>
      </c>
      <c r="BG1430">
        <v>1429</v>
      </c>
      <c r="BH1430" t="s">
        <v>294</v>
      </c>
      <c r="BI1430" t="s">
        <v>317</v>
      </c>
    </row>
    <row r="1431" spans="1:61" x14ac:dyDescent="0.25">
      <c r="A1431" s="9">
        <v>1430</v>
      </c>
      <c r="B1431" s="9" t="s">
        <v>183</v>
      </c>
      <c r="C1431" s="9" t="s">
        <v>155</v>
      </c>
      <c r="D1431" s="9" t="s">
        <v>339</v>
      </c>
      <c r="E1431" s="9" t="s">
        <v>420</v>
      </c>
      <c r="F1431" s="9" t="s">
        <v>421</v>
      </c>
      <c r="G1431" s="9" t="s">
        <v>422</v>
      </c>
      <c r="H1431" s="9" t="s">
        <v>423</v>
      </c>
      <c r="I1431" s="9"/>
      <c r="J1431" s="45" t="s">
        <v>696</v>
      </c>
      <c r="K1431" s="45"/>
      <c r="L1431" s="45"/>
      <c r="BB1431" t="s">
        <v>7915</v>
      </c>
      <c r="BC1431" t="s">
        <v>349</v>
      </c>
      <c r="BD1431">
        <v>2</v>
      </c>
      <c r="BE1431" t="s">
        <v>308</v>
      </c>
      <c r="BG1431">
        <v>1430</v>
      </c>
      <c r="BH1431" t="s">
        <v>295</v>
      </c>
      <c r="BI1431" t="s">
        <v>318</v>
      </c>
    </row>
    <row r="1432" spans="1:61" x14ac:dyDescent="0.25">
      <c r="A1432" s="9">
        <v>1431</v>
      </c>
      <c r="B1432" s="9" t="s">
        <v>184</v>
      </c>
      <c r="C1432" s="9" t="s">
        <v>156</v>
      </c>
      <c r="D1432" s="9" t="s">
        <v>340</v>
      </c>
      <c r="E1432" s="9" t="s">
        <v>420</v>
      </c>
      <c r="F1432" s="9" t="s">
        <v>421</v>
      </c>
      <c r="G1432" s="9" t="s">
        <v>424</v>
      </c>
      <c r="H1432" s="9" t="s">
        <v>425</v>
      </c>
      <c r="I1432" s="9"/>
      <c r="J1432" s="45" t="s">
        <v>5703</v>
      </c>
      <c r="K1432" s="45"/>
      <c r="L1432" s="45"/>
      <c r="BB1432" t="s">
        <v>7916</v>
      </c>
      <c r="BC1432" t="s">
        <v>349</v>
      </c>
      <c r="BD1432">
        <v>3</v>
      </c>
      <c r="BE1432" t="s">
        <v>309</v>
      </c>
      <c r="BG1432">
        <v>1431</v>
      </c>
      <c r="BH1432" t="s">
        <v>296</v>
      </c>
      <c r="BI1432" t="s">
        <v>319</v>
      </c>
    </row>
    <row r="1433" spans="1:61" x14ac:dyDescent="0.25">
      <c r="A1433" s="9">
        <v>1432</v>
      </c>
      <c r="B1433" s="9" t="s">
        <v>185</v>
      </c>
      <c r="C1433" s="9" t="s">
        <v>157</v>
      </c>
      <c r="D1433" s="9" t="s">
        <v>341</v>
      </c>
      <c r="E1433" s="9" t="s">
        <v>426</v>
      </c>
      <c r="F1433" s="9" t="s">
        <v>427</v>
      </c>
      <c r="G1433" s="9" t="s">
        <v>425</v>
      </c>
      <c r="H1433" s="9" t="s">
        <v>424</v>
      </c>
      <c r="I1433" s="9"/>
      <c r="J1433" s="46" t="s">
        <v>5705</v>
      </c>
      <c r="K1433" s="45"/>
      <c r="L1433" s="45"/>
      <c r="BB1433" t="s">
        <v>7917</v>
      </c>
      <c r="BC1433" t="s">
        <v>349</v>
      </c>
      <c r="BD1433">
        <v>4</v>
      </c>
      <c r="BE1433" t="s">
        <v>310</v>
      </c>
      <c r="BG1433">
        <v>1432</v>
      </c>
      <c r="BH1433" t="s">
        <v>297</v>
      </c>
      <c r="BI1433" t="s">
        <v>320</v>
      </c>
    </row>
    <row r="1434" spans="1:61" x14ac:dyDescent="0.25">
      <c r="A1434" s="9">
        <v>1433</v>
      </c>
      <c r="B1434" s="9" t="s">
        <v>186</v>
      </c>
      <c r="C1434" s="9" t="s">
        <v>158</v>
      </c>
      <c r="D1434" s="9" t="s">
        <v>342</v>
      </c>
      <c r="E1434" s="9" t="s">
        <v>426</v>
      </c>
      <c r="F1434" s="9" t="s">
        <v>427</v>
      </c>
      <c r="G1434" s="9" t="s">
        <v>423</v>
      </c>
      <c r="H1434" s="9" t="s">
        <v>422</v>
      </c>
      <c r="I1434" s="9"/>
      <c r="J1434" s="45" t="s">
        <v>696</v>
      </c>
      <c r="K1434" s="45"/>
      <c r="L1434" s="45"/>
      <c r="BB1434" t="s">
        <v>7918</v>
      </c>
      <c r="BC1434" t="s">
        <v>349</v>
      </c>
      <c r="BD1434">
        <v>5</v>
      </c>
      <c r="BE1434" t="s">
        <v>311</v>
      </c>
      <c r="BG1434">
        <v>1433</v>
      </c>
      <c r="BH1434" t="s">
        <v>298</v>
      </c>
      <c r="BI1434" t="s">
        <v>321</v>
      </c>
    </row>
    <row r="1435" spans="1:61" x14ac:dyDescent="0.25">
      <c r="A1435" s="9">
        <v>1434</v>
      </c>
      <c r="B1435" s="9" t="s">
        <v>176</v>
      </c>
      <c r="C1435" s="9" t="s">
        <v>147</v>
      </c>
      <c r="D1435" s="9" t="s">
        <v>343</v>
      </c>
      <c r="E1435" s="9" t="s">
        <v>428</v>
      </c>
      <c r="F1435" s="9" t="s">
        <v>429</v>
      </c>
      <c r="G1435" s="9" t="s">
        <v>412</v>
      </c>
      <c r="H1435" s="9" t="s">
        <v>413</v>
      </c>
      <c r="I1435" s="9"/>
      <c r="J1435" s="45" t="s">
        <v>5703</v>
      </c>
      <c r="K1435" s="45"/>
      <c r="L1435" s="45"/>
      <c r="BB1435" t="s">
        <v>7919</v>
      </c>
      <c r="BC1435" t="s">
        <v>349</v>
      </c>
      <c r="BD1435">
        <v>6</v>
      </c>
      <c r="BE1435" t="s">
        <v>312</v>
      </c>
      <c r="BG1435">
        <v>1434</v>
      </c>
      <c r="BH1435" t="s">
        <v>299</v>
      </c>
      <c r="BI1435" t="s">
        <v>322</v>
      </c>
    </row>
    <row r="1436" spans="1:61" x14ac:dyDescent="0.25">
      <c r="A1436" s="9">
        <v>1435</v>
      </c>
      <c r="B1436" s="9" t="s">
        <v>177</v>
      </c>
      <c r="C1436" s="9" t="s">
        <v>148</v>
      </c>
      <c r="D1436" s="9" t="s">
        <v>344</v>
      </c>
      <c r="E1436" s="9" t="s">
        <v>428</v>
      </c>
      <c r="F1436" s="9" t="s">
        <v>429</v>
      </c>
      <c r="G1436" s="9" t="s">
        <v>416</v>
      </c>
      <c r="H1436" s="9" t="s">
        <v>412</v>
      </c>
      <c r="I1436" s="9"/>
      <c r="J1436" s="45" t="s">
        <v>696</v>
      </c>
      <c r="K1436" s="45"/>
      <c r="L1436" s="45"/>
      <c r="BB1436" t="s">
        <v>7920</v>
      </c>
      <c r="BC1436" t="s">
        <v>349</v>
      </c>
      <c r="BD1436">
        <v>7</v>
      </c>
      <c r="BE1436" t="s">
        <v>313</v>
      </c>
      <c r="BG1436">
        <v>1435</v>
      </c>
      <c r="BH1436" t="s">
        <v>300</v>
      </c>
      <c r="BI1436" t="s">
        <v>323</v>
      </c>
    </row>
    <row r="1437" spans="1:61" x14ac:dyDescent="0.25">
      <c r="A1437" s="9">
        <v>1436</v>
      </c>
      <c r="B1437" s="9" t="s">
        <v>179</v>
      </c>
      <c r="C1437" s="9" t="s">
        <v>149</v>
      </c>
      <c r="D1437" s="9" t="s">
        <v>345</v>
      </c>
      <c r="E1437" s="9" t="s">
        <v>430</v>
      </c>
      <c r="F1437" s="9" t="s">
        <v>431</v>
      </c>
      <c r="G1437" s="9" t="s">
        <v>417</v>
      </c>
      <c r="H1437" s="9" t="s">
        <v>417</v>
      </c>
      <c r="I1437" s="9"/>
      <c r="J1437" s="45" t="s">
        <v>5704</v>
      </c>
      <c r="K1437" s="45"/>
      <c r="L1437" s="45"/>
      <c r="BB1437" t="s">
        <v>7921</v>
      </c>
      <c r="BC1437" t="s">
        <v>349</v>
      </c>
      <c r="BD1437">
        <v>8</v>
      </c>
      <c r="BE1437" t="s">
        <v>314</v>
      </c>
      <c r="BG1437">
        <v>1436</v>
      </c>
      <c r="BH1437" t="s">
        <v>301</v>
      </c>
      <c r="BI1437" t="s">
        <v>324</v>
      </c>
    </row>
    <row r="1438" spans="1:61" x14ac:dyDescent="0.25">
      <c r="A1438" s="9">
        <v>1437</v>
      </c>
      <c r="B1438" s="9" t="s">
        <v>180</v>
      </c>
      <c r="C1438" s="9" t="s">
        <v>150</v>
      </c>
      <c r="D1438" s="9" t="s">
        <v>346</v>
      </c>
      <c r="E1438" s="9" t="s">
        <v>430</v>
      </c>
      <c r="F1438" s="9" t="s">
        <v>431</v>
      </c>
      <c r="G1438" s="9" t="s">
        <v>412</v>
      </c>
      <c r="H1438" s="9" t="s">
        <v>416</v>
      </c>
      <c r="I1438" s="9"/>
      <c r="J1438" s="45" t="s">
        <v>696</v>
      </c>
      <c r="K1438" s="45"/>
      <c r="L1438" s="45"/>
      <c r="BB1438" t="s">
        <v>7922</v>
      </c>
      <c r="BC1438" t="s">
        <v>349</v>
      </c>
      <c r="BD1438">
        <v>9</v>
      </c>
      <c r="BE1438" t="s">
        <v>315</v>
      </c>
      <c r="BG1438">
        <v>1437</v>
      </c>
      <c r="BH1438" t="s">
        <v>302</v>
      </c>
      <c r="BI1438" t="s">
        <v>325</v>
      </c>
    </row>
    <row r="1439" spans="1:61" x14ac:dyDescent="0.25">
      <c r="A1439" s="9">
        <v>1438</v>
      </c>
      <c r="B1439" s="9" t="s">
        <v>181</v>
      </c>
      <c r="C1439" s="9" t="s">
        <v>151</v>
      </c>
      <c r="D1439" s="9" t="s">
        <v>347</v>
      </c>
      <c r="E1439" s="9" t="s">
        <v>432</v>
      </c>
      <c r="F1439" s="9" t="s">
        <v>433</v>
      </c>
      <c r="G1439" s="9" t="s">
        <v>413</v>
      </c>
      <c r="H1439" s="9" t="s">
        <v>412</v>
      </c>
      <c r="I1439" s="9"/>
      <c r="J1439" s="45" t="s">
        <v>696</v>
      </c>
      <c r="K1439" s="45"/>
      <c r="L1439" s="45"/>
      <c r="BB1439" t="s">
        <v>7923</v>
      </c>
      <c r="BC1439" t="s">
        <v>349</v>
      </c>
      <c r="BD1439">
        <v>10</v>
      </c>
      <c r="BE1439" t="s">
        <v>316</v>
      </c>
      <c r="BG1439">
        <v>1438</v>
      </c>
      <c r="BH1439" t="s">
        <v>303</v>
      </c>
      <c r="BI1439" t="s">
        <v>326</v>
      </c>
    </row>
    <row r="1440" spans="1:61" x14ac:dyDescent="0.25">
      <c r="A1440" s="9">
        <v>1439</v>
      </c>
      <c r="B1440" s="9" t="s">
        <v>182</v>
      </c>
      <c r="C1440" s="9" t="s">
        <v>152</v>
      </c>
      <c r="D1440" s="9" t="s">
        <v>348</v>
      </c>
      <c r="E1440" s="9" t="s">
        <v>432</v>
      </c>
      <c r="F1440" s="9" t="s">
        <v>433</v>
      </c>
      <c r="G1440" s="9" t="s">
        <v>422</v>
      </c>
      <c r="H1440" s="9" t="s">
        <v>423</v>
      </c>
      <c r="I1440" s="9"/>
      <c r="J1440" s="45" t="s">
        <v>5703</v>
      </c>
      <c r="K1440" s="45"/>
      <c r="L1440" s="45"/>
      <c r="BB1440" t="s">
        <v>7924</v>
      </c>
      <c r="BC1440" t="s">
        <v>349</v>
      </c>
      <c r="BD1440">
        <v>11</v>
      </c>
      <c r="BE1440" t="s">
        <v>317</v>
      </c>
      <c r="BG1440">
        <v>1439</v>
      </c>
      <c r="BH1440" t="s">
        <v>304</v>
      </c>
      <c r="BI1440" t="s">
        <v>327</v>
      </c>
    </row>
    <row r="1441" spans="1:61" x14ac:dyDescent="0.25">
      <c r="A1441" s="9">
        <v>1440</v>
      </c>
      <c r="B1441" s="9" t="s">
        <v>183</v>
      </c>
      <c r="C1441" s="9" t="s">
        <v>153</v>
      </c>
      <c r="D1441" s="9" t="s">
        <v>349</v>
      </c>
      <c r="E1441" s="9" t="s">
        <v>434</v>
      </c>
      <c r="F1441" s="9" t="s">
        <v>435</v>
      </c>
      <c r="G1441" s="9" t="s">
        <v>424</v>
      </c>
      <c r="H1441" s="9" t="s">
        <v>425</v>
      </c>
      <c r="I1441" s="9"/>
      <c r="J1441" s="46" t="s">
        <v>5705</v>
      </c>
      <c r="K1441" s="45"/>
      <c r="L1441" s="45"/>
      <c r="BB1441" t="s">
        <v>7925</v>
      </c>
      <c r="BC1441" t="s">
        <v>349</v>
      </c>
      <c r="BD1441">
        <v>12</v>
      </c>
      <c r="BE1441" t="s">
        <v>318</v>
      </c>
      <c r="BG1441">
        <v>1440</v>
      </c>
      <c r="BH1441" t="s">
        <v>305</v>
      </c>
      <c r="BI1441" t="s">
        <v>328</v>
      </c>
    </row>
    <row r="1442" spans="1:61" x14ac:dyDescent="0.25">
      <c r="A1442" s="9">
        <v>1441</v>
      </c>
      <c r="B1442" s="9" t="s">
        <v>184</v>
      </c>
      <c r="C1442" s="9" t="s">
        <v>154</v>
      </c>
      <c r="D1442" s="9" t="s">
        <v>350</v>
      </c>
      <c r="E1442" s="9" t="s">
        <v>434</v>
      </c>
      <c r="F1442" s="9" t="s">
        <v>435</v>
      </c>
      <c r="G1442" s="9" t="s">
        <v>425</v>
      </c>
      <c r="H1442" s="9" t="s">
        <v>424</v>
      </c>
      <c r="I1442" s="9"/>
      <c r="J1442" s="45" t="s">
        <v>696</v>
      </c>
      <c r="K1442" s="45"/>
      <c r="L1442" s="45"/>
      <c r="BB1442" t="s">
        <v>7206</v>
      </c>
      <c r="BC1442" t="s">
        <v>350</v>
      </c>
      <c r="BD1442">
        <v>1</v>
      </c>
      <c r="BE1442" t="s">
        <v>319</v>
      </c>
      <c r="BG1442">
        <v>1441</v>
      </c>
      <c r="BH1442" t="s">
        <v>306</v>
      </c>
      <c r="BI1442" t="s">
        <v>329</v>
      </c>
    </row>
    <row r="1443" spans="1:61" x14ac:dyDescent="0.25">
      <c r="A1443" s="9">
        <v>1442</v>
      </c>
      <c r="B1443" s="9" t="s">
        <v>185</v>
      </c>
      <c r="C1443" s="9" t="s">
        <v>155</v>
      </c>
      <c r="D1443" s="9" t="s">
        <v>351</v>
      </c>
      <c r="E1443" s="9" t="s">
        <v>436</v>
      </c>
      <c r="F1443" s="9" t="s">
        <v>437</v>
      </c>
      <c r="G1443" s="9" t="s">
        <v>423</v>
      </c>
      <c r="H1443" s="9" t="s">
        <v>422</v>
      </c>
      <c r="I1443" s="9"/>
      <c r="J1443" s="45" t="s">
        <v>5703</v>
      </c>
      <c r="K1443" s="45"/>
      <c r="L1443" s="45"/>
      <c r="BB1443" t="s">
        <v>7207</v>
      </c>
      <c r="BC1443" t="s">
        <v>350</v>
      </c>
      <c r="BD1443">
        <v>2</v>
      </c>
      <c r="BE1443" t="s">
        <v>320</v>
      </c>
      <c r="BG1443">
        <v>1442</v>
      </c>
      <c r="BH1443" t="s">
        <v>307</v>
      </c>
      <c r="BI1443" t="s">
        <v>330</v>
      </c>
    </row>
    <row r="1444" spans="1:61" x14ac:dyDescent="0.25">
      <c r="A1444" s="9">
        <v>1443</v>
      </c>
      <c r="B1444" s="9" t="s">
        <v>186</v>
      </c>
      <c r="C1444" s="9" t="s">
        <v>156</v>
      </c>
      <c r="D1444" s="9" t="s">
        <v>352</v>
      </c>
      <c r="E1444" s="9" t="s">
        <v>436</v>
      </c>
      <c r="F1444" s="9" t="s">
        <v>437</v>
      </c>
      <c r="G1444" s="9" t="s">
        <v>412</v>
      </c>
      <c r="H1444" s="9" t="s">
        <v>413</v>
      </c>
      <c r="I1444" s="9"/>
      <c r="J1444" s="45" t="s">
        <v>696</v>
      </c>
      <c r="K1444" s="45"/>
      <c r="L1444" s="45"/>
      <c r="BB1444" t="s">
        <v>7208</v>
      </c>
      <c r="BC1444" t="s">
        <v>350</v>
      </c>
      <c r="BD1444">
        <v>3</v>
      </c>
      <c r="BE1444" t="s">
        <v>321</v>
      </c>
      <c r="BG1444">
        <v>1443</v>
      </c>
      <c r="BH1444" t="s">
        <v>308</v>
      </c>
      <c r="BI1444" t="s">
        <v>331</v>
      </c>
    </row>
    <row r="1445" spans="1:61" x14ac:dyDescent="0.25">
      <c r="A1445" s="9">
        <v>1444</v>
      </c>
      <c r="B1445" s="9" t="s">
        <v>176</v>
      </c>
      <c r="C1445" s="9" t="s">
        <v>157</v>
      </c>
      <c r="D1445" s="9" t="s">
        <v>293</v>
      </c>
      <c r="E1445" s="9" t="s">
        <v>438</v>
      </c>
      <c r="F1445" s="9" t="s">
        <v>439</v>
      </c>
      <c r="G1445" s="9" t="s">
        <v>416</v>
      </c>
      <c r="H1445" s="9" t="s">
        <v>412</v>
      </c>
      <c r="I1445" s="9"/>
      <c r="J1445" s="45" t="s">
        <v>5704</v>
      </c>
      <c r="K1445" s="45"/>
      <c r="L1445" s="45"/>
      <c r="BB1445" t="s">
        <v>7209</v>
      </c>
      <c r="BC1445" t="s">
        <v>350</v>
      </c>
      <c r="BD1445">
        <v>4</v>
      </c>
      <c r="BE1445" t="s">
        <v>322</v>
      </c>
      <c r="BG1445">
        <v>1444</v>
      </c>
      <c r="BH1445" t="s">
        <v>309</v>
      </c>
      <c r="BI1445" t="s">
        <v>332</v>
      </c>
    </row>
    <row r="1446" spans="1:61" x14ac:dyDescent="0.25">
      <c r="A1446" s="9">
        <v>1445</v>
      </c>
      <c r="B1446" s="9" t="s">
        <v>177</v>
      </c>
      <c r="C1446" s="9" t="s">
        <v>158</v>
      </c>
      <c r="D1446" s="9" t="s">
        <v>294</v>
      </c>
      <c r="E1446" s="9" t="s">
        <v>438</v>
      </c>
      <c r="F1446" s="9" t="s">
        <v>439</v>
      </c>
      <c r="G1446" s="9" t="s">
        <v>417</v>
      </c>
      <c r="H1446" s="9" t="s">
        <v>417</v>
      </c>
      <c r="I1446" s="9"/>
      <c r="J1446" s="45" t="s">
        <v>696</v>
      </c>
      <c r="K1446" s="45"/>
      <c r="L1446" s="45"/>
      <c r="BB1446" t="s">
        <v>7210</v>
      </c>
      <c r="BC1446" t="s">
        <v>350</v>
      </c>
      <c r="BD1446">
        <v>5</v>
      </c>
      <c r="BE1446" t="s">
        <v>323</v>
      </c>
      <c r="BG1446">
        <v>1445</v>
      </c>
      <c r="BH1446" t="s">
        <v>310</v>
      </c>
      <c r="BI1446" t="s">
        <v>333</v>
      </c>
    </row>
    <row r="1447" spans="1:61" x14ac:dyDescent="0.25">
      <c r="A1447" s="9">
        <v>1446</v>
      </c>
      <c r="B1447" s="9" t="s">
        <v>179</v>
      </c>
      <c r="C1447" s="9" t="s">
        <v>147</v>
      </c>
      <c r="D1447" s="9" t="s">
        <v>295</v>
      </c>
      <c r="E1447" s="9" t="s">
        <v>440</v>
      </c>
      <c r="F1447" s="9" t="s">
        <v>441</v>
      </c>
      <c r="G1447" s="9" t="s">
        <v>412</v>
      </c>
      <c r="H1447" s="9" t="s">
        <v>416</v>
      </c>
      <c r="I1447" s="9"/>
      <c r="J1447" s="45" t="s">
        <v>696</v>
      </c>
      <c r="K1447" s="45"/>
      <c r="L1447" s="45"/>
      <c r="BB1447" t="s">
        <v>7211</v>
      </c>
      <c r="BC1447" t="s">
        <v>350</v>
      </c>
      <c r="BD1447">
        <v>6</v>
      </c>
      <c r="BE1447" t="s">
        <v>324</v>
      </c>
      <c r="BG1447">
        <v>1446</v>
      </c>
      <c r="BH1447" t="s">
        <v>311</v>
      </c>
      <c r="BI1447" t="s">
        <v>334</v>
      </c>
    </row>
    <row r="1448" spans="1:61" x14ac:dyDescent="0.25">
      <c r="A1448" s="9">
        <v>1447</v>
      </c>
      <c r="B1448" s="9" t="s">
        <v>180</v>
      </c>
      <c r="C1448" s="9" t="s">
        <v>148</v>
      </c>
      <c r="D1448" s="9" t="s">
        <v>296</v>
      </c>
      <c r="E1448" s="9" t="s">
        <v>440</v>
      </c>
      <c r="F1448" s="9" t="s">
        <v>441</v>
      </c>
      <c r="G1448" s="9" t="s">
        <v>413</v>
      </c>
      <c r="H1448" s="9" t="s">
        <v>412</v>
      </c>
      <c r="I1448" s="9"/>
      <c r="J1448" s="45" t="s">
        <v>5703</v>
      </c>
      <c r="K1448" s="45"/>
      <c r="L1448" s="45"/>
      <c r="BB1448" t="s">
        <v>7212</v>
      </c>
      <c r="BC1448" t="s">
        <v>350</v>
      </c>
      <c r="BD1448">
        <v>7</v>
      </c>
      <c r="BE1448" t="s">
        <v>325</v>
      </c>
      <c r="BG1448">
        <v>1447</v>
      </c>
      <c r="BH1448" t="s">
        <v>312</v>
      </c>
      <c r="BI1448" t="s">
        <v>335</v>
      </c>
    </row>
    <row r="1449" spans="1:61" x14ac:dyDescent="0.25">
      <c r="A1449" s="9">
        <v>1448</v>
      </c>
      <c r="B1449" s="9" t="s">
        <v>181</v>
      </c>
      <c r="C1449" s="9" t="s">
        <v>149</v>
      </c>
      <c r="D1449" s="9" t="s">
        <v>297</v>
      </c>
      <c r="E1449" s="9" t="s">
        <v>442</v>
      </c>
      <c r="F1449" s="9" t="s">
        <v>443</v>
      </c>
      <c r="G1449" s="9" t="s">
        <v>422</v>
      </c>
      <c r="H1449" s="9" t="s">
        <v>423</v>
      </c>
      <c r="I1449" s="9"/>
      <c r="J1449" s="46" t="s">
        <v>5705</v>
      </c>
      <c r="K1449" s="45"/>
      <c r="L1449" s="45"/>
      <c r="BB1449" t="s">
        <v>7213</v>
      </c>
      <c r="BC1449" t="s">
        <v>350</v>
      </c>
      <c r="BD1449">
        <v>8</v>
      </c>
      <c r="BE1449" t="s">
        <v>326</v>
      </c>
      <c r="BG1449">
        <v>1448</v>
      </c>
      <c r="BH1449" t="s">
        <v>313</v>
      </c>
      <c r="BI1449" t="s">
        <v>336</v>
      </c>
    </row>
    <row r="1450" spans="1:61" x14ac:dyDescent="0.25">
      <c r="A1450" s="9">
        <v>1449</v>
      </c>
      <c r="B1450" s="9" t="s">
        <v>182</v>
      </c>
      <c r="C1450" s="9" t="s">
        <v>150</v>
      </c>
      <c r="D1450" s="9" t="s">
        <v>298</v>
      </c>
      <c r="E1450" s="9" t="s">
        <v>442</v>
      </c>
      <c r="F1450" s="9" t="s">
        <v>443</v>
      </c>
      <c r="G1450" s="9" t="s">
        <v>424</v>
      </c>
      <c r="H1450" s="9" t="s">
        <v>425</v>
      </c>
      <c r="I1450" s="9"/>
      <c r="J1450" s="45" t="s">
        <v>696</v>
      </c>
      <c r="K1450" s="45"/>
      <c r="L1450" s="45"/>
      <c r="BB1450" t="s">
        <v>7214</v>
      </c>
      <c r="BC1450" t="s">
        <v>350</v>
      </c>
      <c r="BD1450">
        <v>9</v>
      </c>
      <c r="BE1450" t="s">
        <v>327</v>
      </c>
      <c r="BG1450">
        <v>1449</v>
      </c>
      <c r="BH1450" t="s">
        <v>314</v>
      </c>
      <c r="BI1450" t="s">
        <v>337</v>
      </c>
    </row>
    <row r="1451" spans="1:61" x14ac:dyDescent="0.25">
      <c r="A1451" s="9">
        <v>1450</v>
      </c>
      <c r="B1451" s="9" t="s">
        <v>183</v>
      </c>
      <c r="C1451" s="9" t="s">
        <v>151</v>
      </c>
      <c r="D1451" s="9" t="s">
        <v>299</v>
      </c>
      <c r="E1451" s="9" t="s">
        <v>444</v>
      </c>
      <c r="F1451" s="9" t="s">
        <v>445</v>
      </c>
      <c r="G1451" s="9" t="s">
        <v>425</v>
      </c>
      <c r="H1451" s="9" t="s">
        <v>424</v>
      </c>
      <c r="I1451" s="9"/>
      <c r="J1451" s="45" t="s">
        <v>5703</v>
      </c>
      <c r="K1451" s="45"/>
      <c r="L1451" s="45"/>
      <c r="BB1451" t="s">
        <v>7215</v>
      </c>
      <c r="BC1451" t="s">
        <v>350</v>
      </c>
      <c r="BD1451">
        <v>10</v>
      </c>
      <c r="BE1451" t="s">
        <v>328</v>
      </c>
      <c r="BG1451">
        <v>1450</v>
      </c>
      <c r="BH1451" t="s">
        <v>315</v>
      </c>
      <c r="BI1451" t="s">
        <v>338</v>
      </c>
    </row>
    <row r="1452" spans="1:61" x14ac:dyDescent="0.25">
      <c r="A1452" s="9">
        <v>1451</v>
      </c>
      <c r="B1452" s="9" t="s">
        <v>184</v>
      </c>
      <c r="C1452" s="9" t="s">
        <v>152</v>
      </c>
      <c r="D1452" s="9" t="s">
        <v>300</v>
      </c>
      <c r="E1452" s="9" t="s">
        <v>444</v>
      </c>
      <c r="F1452" s="9" t="s">
        <v>445</v>
      </c>
      <c r="G1452" s="9" t="s">
        <v>423</v>
      </c>
      <c r="H1452" s="9" t="s">
        <v>422</v>
      </c>
      <c r="I1452" s="9"/>
      <c r="J1452" s="45" t="s">
        <v>696</v>
      </c>
      <c r="K1452" s="45"/>
      <c r="L1452" s="45"/>
      <c r="BB1452" t="s">
        <v>7216</v>
      </c>
      <c r="BC1452" t="s">
        <v>350</v>
      </c>
      <c r="BD1452">
        <v>11</v>
      </c>
      <c r="BE1452" t="s">
        <v>329</v>
      </c>
      <c r="BG1452">
        <v>1451</v>
      </c>
      <c r="BH1452" t="s">
        <v>316</v>
      </c>
      <c r="BI1452" t="s">
        <v>339</v>
      </c>
    </row>
    <row r="1453" spans="1:61" x14ac:dyDescent="0.25">
      <c r="A1453" s="9">
        <v>1452</v>
      </c>
      <c r="B1453" s="9" t="s">
        <v>185</v>
      </c>
      <c r="C1453" s="9" t="s">
        <v>153</v>
      </c>
      <c r="D1453" s="9" t="s">
        <v>301</v>
      </c>
      <c r="E1453" s="9" t="s">
        <v>446</v>
      </c>
      <c r="F1453" s="9" t="s">
        <v>447</v>
      </c>
      <c r="G1453" s="9" t="s">
        <v>412</v>
      </c>
      <c r="H1453" s="9" t="s">
        <v>413</v>
      </c>
      <c r="I1453" s="9"/>
      <c r="J1453" s="46" t="s">
        <v>5705</v>
      </c>
      <c r="K1453" s="45"/>
      <c r="L1453" s="45"/>
      <c r="BB1453" t="s">
        <v>7217</v>
      </c>
      <c r="BC1453" t="s">
        <v>350</v>
      </c>
      <c r="BD1453">
        <v>12</v>
      </c>
      <c r="BE1453" t="s">
        <v>330</v>
      </c>
      <c r="BG1453">
        <v>1452</v>
      </c>
      <c r="BH1453" t="s">
        <v>317</v>
      </c>
      <c r="BI1453" t="s">
        <v>340</v>
      </c>
    </row>
    <row r="1454" spans="1:61" x14ac:dyDescent="0.25">
      <c r="A1454" s="9">
        <v>1453</v>
      </c>
      <c r="B1454" s="9" t="s">
        <v>186</v>
      </c>
      <c r="C1454" s="9" t="s">
        <v>154</v>
      </c>
      <c r="D1454" s="9" t="s">
        <v>302</v>
      </c>
      <c r="E1454" s="9" t="s">
        <v>446</v>
      </c>
      <c r="F1454" s="9" t="s">
        <v>447</v>
      </c>
      <c r="G1454" s="9" t="s">
        <v>416</v>
      </c>
      <c r="H1454" s="9" t="s">
        <v>412</v>
      </c>
      <c r="I1454" s="9"/>
      <c r="J1454" s="45" t="s">
        <v>5703</v>
      </c>
      <c r="K1454" s="45"/>
      <c r="L1454" s="45"/>
      <c r="BB1454" t="s">
        <v>7218</v>
      </c>
      <c r="BC1454" t="s">
        <v>351</v>
      </c>
      <c r="BD1454">
        <v>1</v>
      </c>
      <c r="BE1454" t="s">
        <v>331</v>
      </c>
      <c r="BG1454">
        <v>1453</v>
      </c>
      <c r="BH1454" t="s">
        <v>318</v>
      </c>
      <c r="BI1454" t="s">
        <v>341</v>
      </c>
    </row>
    <row r="1455" spans="1:61" x14ac:dyDescent="0.25">
      <c r="A1455" s="9">
        <v>1454</v>
      </c>
      <c r="B1455" s="9" t="s">
        <v>176</v>
      </c>
      <c r="C1455" s="9" t="s">
        <v>155</v>
      </c>
      <c r="D1455" s="9" t="s">
        <v>303</v>
      </c>
      <c r="E1455" s="9" t="s">
        <v>448</v>
      </c>
      <c r="F1455" s="9" t="s">
        <v>449</v>
      </c>
      <c r="G1455" s="9" t="s">
        <v>417</v>
      </c>
      <c r="H1455" s="9" t="s">
        <v>417</v>
      </c>
      <c r="I1455" s="9"/>
      <c r="J1455" s="45" t="s">
        <v>696</v>
      </c>
      <c r="K1455" s="45"/>
      <c r="L1455" s="45"/>
      <c r="BB1455" t="s">
        <v>7219</v>
      </c>
      <c r="BC1455" t="s">
        <v>351</v>
      </c>
      <c r="BD1455">
        <v>2</v>
      </c>
      <c r="BE1455" t="s">
        <v>332</v>
      </c>
      <c r="BG1455">
        <v>1454</v>
      </c>
      <c r="BH1455" t="s">
        <v>319</v>
      </c>
      <c r="BI1455" t="s">
        <v>342</v>
      </c>
    </row>
    <row r="1456" spans="1:61" x14ac:dyDescent="0.25">
      <c r="A1456" s="9">
        <v>1455</v>
      </c>
      <c r="B1456" s="9" t="s">
        <v>177</v>
      </c>
      <c r="C1456" s="9" t="s">
        <v>156</v>
      </c>
      <c r="D1456" s="9" t="s">
        <v>304</v>
      </c>
      <c r="E1456" s="9" t="s">
        <v>448</v>
      </c>
      <c r="F1456" s="9" t="s">
        <v>449</v>
      </c>
      <c r="G1456" s="9" t="s">
        <v>412</v>
      </c>
      <c r="H1456" s="9" t="s">
        <v>416</v>
      </c>
      <c r="I1456" s="9"/>
      <c r="J1456" s="45" t="s">
        <v>5703</v>
      </c>
      <c r="K1456" s="45"/>
      <c r="L1456" s="45"/>
      <c r="BB1456" t="s">
        <v>7220</v>
      </c>
      <c r="BC1456" t="s">
        <v>351</v>
      </c>
      <c r="BD1456">
        <v>3</v>
      </c>
      <c r="BE1456" t="s">
        <v>333</v>
      </c>
      <c r="BG1456">
        <v>1455</v>
      </c>
      <c r="BH1456" t="s">
        <v>320</v>
      </c>
      <c r="BI1456" t="s">
        <v>343</v>
      </c>
    </row>
    <row r="1457" spans="1:61" x14ac:dyDescent="0.25">
      <c r="A1457" s="9">
        <v>1456</v>
      </c>
      <c r="B1457" s="9" t="s">
        <v>179</v>
      </c>
      <c r="C1457" s="9" t="s">
        <v>157</v>
      </c>
      <c r="D1457" s="9" t="s">
        <v>305</v>
      </c>
      <c r="E1457" s="9" t="s">
        <v>450</v>
      </c>
      <c r="F1457" s="9" t="s">
        <v>451</v>
      </c>
      <c r="G1457" s="9" t="s">
        <v>413</v>
      </c>
      <c r="H1457" s="9" t="s">
        <v>412</v>
      </c>
      <c r="I1457" s="9"/>
      <c r="J1457" s="46" t="s">
        <v>5705</v>
      </c>
      <c r="K1457" s="45"/>
      <c r="L1457" s="45"/>
      <c r="BB1457" t="s">
        <v>7221</v>
      </c>
      <c r="BC1457" t="s">
        <v>351</v>
      </c>
      <c r="BD1457">
        <v>4</v>
      </c>
      <c r="BE1457" t="s">
        <v>334</v>
      </c>
      <c r="BG1457">
        <v>1456</v>
      </c>
      <c r="BH1457" t="s">
        <v>321</v>
      </c>
      <c r="BI1457" t="s">
        <v>344</v>
      </c>
    </row>
    <row r="1458" spans="1:61" x14ac:dyDescent="0.25">
      <c r="A1458" s="9">
        <v>1457</v>
      </c>
      <c r="B1458" s="9" t="s">
        <v>180</v>
      </c>
      <c r="C1458" s="9" t="s">
        <v>158</v>
      </c>
      <c r="D1458" s="9" t="s">
        <v>306</v>
      </c>
      <c r="E1458" s="9" t="s">
        <v>450</v>
      </c>
      <c r="F1458" s="9" t="s">
        <v>451</v>
      </c>
      <c r="G1458" s="9" t="s">
        <v>422</v>
      </c>
      <c r="H1458" s="9" t="s">
        <v>423</v>
      </c>
      <c r="I1458" s="9"/>
      <c r="J1458" s="45" t="s">
        <v>696</v>
      </c>
      <c r="K1458" s="45"/>
      <c r="L1458" s="45"/>
      <c r="BB1458" t="s">
        <v>7222</v>
      </c>
      <c r="BC1458" t="s">
        <v>351</v>
      </c>
      <c r="BD1458">
        <v>5</v>
      </c>
      <c r="BE1458" t="s">
        <v>335</v>
      </c>
      <c r="BG1458">
        <v>1457</v>
      </c>
      <c r="BH1458" t="s">
        <v>322</v>
      </c>
      <c r="BI1458" t="s">
        <v>345</v>
      </c>
    </row>
    <row r="1459" spans="1:61" x14ac:dyDescent="0.25">
      <c r="A1459" s="9">
        <v>1458</v>
      </c>
      <c r="B1459" s="9" t="s">
        <v>181</v>
      </c>
      <c r="C1459" s="9" t="s">
        <v>147</v>
      </c>
      <c r="D1459" s="9" t="s">
        <v>307</v>
      </c>
      <c r="E1459" s="9" t="s">
        <v>452</v>
      </c>
      <c r="F1459" s="9" t="s">
        <v>453</v>
      </c>
      <c r="G1459" s="9" t="s">
        <v>424</v>
      </c>
      <c r="H1459" s="9" t="s">
        <v>425</v>
      </c>
      <c r="I1459" s="9"/>
      <c r="J1459" s="45" t="s">
        <v>5703</v>
      </c>
      <c r="K1459" s="45"/>
      <c r="L1459" s="45"/>
      <c r="BB1459" t="s">
        <v>7223</v>
      </c>
      <c r="BC1459" t="s">
        <v>351</v>
      </c>
      <c r="BD1459">
        <v>6</v>
      </c>
      <c r="BE1459" t="s">
        <v>336</v>
      </c>
      <c r="BG1459">
        <v>1458</v>
      </c>
      <c r="BH1459" t="s">
        <v>323</v>
      </c>
      <c r="BI1459" t="s">
        <v>346</v>
      </c>
    </row>
    <row r="1460" spans="1:61" x14ac:dyDescent="0.25">
      <c r="A1460" s="9">
        <v>1459</v>
      </c>
      <c r="B1460" s="9" t="s">
        <v>182</v>
      </c>
      <c r="C1460" s="9" t="s">
        <v>148</v>
      </c>
      <c r="D1460" s="9" t="s">
        <v>308</v>
      </c>
      <c r="E1460" s="9" t="s">
        <v>452</v>
      </c>
      <c r="F1460" s="9" t="s">
        <v>453</v>
      </c>
      <c r="G1460" s="9" t="s">
        <v>425</v>
      </c>
      <c r="H1460" s="9" t="s">
        <v>424</v>
      </c>
      <c r="I1460" s="9"/>
      <c r="J1460" s="45" t="s">
        <v>696</v>
      </c>
      <c r="K1460" s="45"/>
      <c r="L1460" s="45"/>
      <c r="BB1460" t="s">
        <v>7224</v>
      </c>
      <c r="BC1460" t="s">
        <v>351</v>
      </c>
      <c r="BD1460">
        <v>7</v>
      </c>
      <c r="BE1460" t="s">
        <v>337</v>
      </c>
      <c r="BG1460">
        <v>1459</v>
      </c>
      <c r="BH1460" t="s">
        <v>324</v>
      </c>
      <c r="BI1460" t="s">
        <v>347</v>
      </c>
    </row>
    <row r="1461" spans="1:61" x14ac:dyDescent="0.25">
      <c r="A1461" s="9">
        <v>1460</v>
      </c>
      <c r="B1461" s="9" t="s">
        <v>183</v>
      </c>
      <c r="C1461" s="9" t="s">
        <v>149</v>
      </c>
      <c r="D1461" s="9" t="s">
        <v>309</v>
      </c>
      <c r="E1461" s="9" t="s">
        <v>454</v>
      </c>
      <c r="F1461" s="9" t="s">
        <v>455</v>
      </c>
      <c r="G1461" s="9" t="s">
        <v>423</v>
      </c>
      <c r="H1461" s="9" t="s">
        <v>422</v>
      </c>
      <c r="I1461" s="9"/>
      <c r="J1461" s="46" t="s">
        <v>5705</v>
      </c>
      <c r="K1461" s="45"/>
      <c r="L1461" s="45"/>
      <c r="BB1461" t="s">
        <v>7225</v>
      </c>
      <c r="BC1461" t="s">
        <v>351</v>
      </c>
      <c r="BD1461">
        <v>8</v>
      </c>
      <c r="BE1461" t="s">
        <v>338</v>
      </c>
      <c r="BG1461">
        <v>1460</v>
      </c>
      <c r="BH1461" t="s">
        <v>325</v>
      </c>
      <c r="BI1461" t="s">
        <v>348</v>
      </c>
    </row>
    <row r="1462" spans="1:61" x14ac:dyDescent="0.25">
      <c r="A1462" s="9">
        <v>1461</v>
      </c>
      <c r="B1462" s="9" t="s">
        <v>184</v>
      </c>
      <c r="C1462" s="9" t="s">
        <v>150</v>
      </c>
      <c r="D1462" s="9" t="s">
        <v>310</v>
      </c>
      <c r="E1462" s="9" t="s">
        <v>454</v>
      </c>
      <c r="F1462" s="9" t="s">
        <v>455</v>
      </c>
      <c r="G1462" s="9" t="s">
        <v>412</v>
      </c>
      <c r="H1462" s="9" t="s">
        <v>413</v>
      </c>
      <c r="I1462" s="9"/>
      <c r="J1462" s="45" t="s">
        <v>5703</v>
      </c>
      <c r="K1462" s="45"/>
      <c r="L1462" s="45"/>
      <c r="BB1462" t="s">
        <v>7226</v>
      </c>
      <c r="BC1462" t="s">
        <v>351</v>
      </c>
      <c r="BD1462">
        <v>9</v>
      </c>
      <c r="BE1462" t="s">
        <v>339</v>
      </c>
      <c r="BG1462">
        <v>1461</v>
      </c>
      <c r="BH1462" t="s">
        <v>326</v>
      </c>
      <c r="BI1462" t="s">
        <v>349</v>
      </c>
    </row>
    <row r="1463" spans="1:61" x14ac:dyDescent="0.25">
      <c r="A1463" s="9">
        <v>1462</v>
      </c>
      <c r="B1463" s="9" t="s">
        <v>185</v>
      </c>
      <c r="C1463" s="9" t="s">
        <v>151</v>
      </c>
      <c r="D1463" s="9" t="s">
        <v>311</v>
      </c>
      <c r="E1463" s="9" t="s">
        <v>456</v>
      </c>
      <c r="F1463" s="9" t="s">
        <v>457</v>
      </c>
      <c r="G1463" s="9" t="s">
        <v>416</v>
      </c>
      <c r="H1463" s="9" t="s">
        <v>412</v>
      </c>
      <c r="I1463" s="9"/>
      <c r="J1463" s="45" t="s">
        <v>696</v>
      </c>
      <c r="K1463" s="45"/>
      <c r="L1463" s="45"/>
      <c r="BB1463" t="s">
        <v>7227</v>
      </c>
      <c r="BC1463" t="s">
        <v>351</v>
      </c>
      <c r="BD1463">
        <v>10</v>
      </c>
      <c r="BE1463" t="s">
        <v>340</v>
      </c>
      <c r="BG1463">
        <v>1462</v>
      </c>
      <c r="BH1463" t="s">
        <v>327</v>
      </c>
      <c r="BI1463" t="s">
        <v>350</v>
      </c>
    </row>
    <row r="1464" spans="1:61" x14ac:dyDescent="0.25">
      <c r="A1464" s="9">
        <v>1463</v>
      </c>
      <c r="B1464" s="9" t="s">
        <v>186</v>
      </c>
      <c r="C1464" s="9" t="s">
        <v>152</v>
      </c>
      <c r="D1464" s="9" t="s">
        <v>312</v>
      </c>
      <c r="E1464" s="9" t="s">
        <v>456</v>
      </c>
      <c r="F1464" s="9" t="s">
        <v>457</v>
      </c>
      <c r="G1464" s="9" t="s">
        <v>417</v>
      </c>
      <c r="H1464" s="9" t="s">
        <v>417</v>
      </c>
      <c r="I1464" s="9"/>
      <c r="J1464" s="45" t="s">
        <v>5703</v>
      </c>
      <c r="K1464" s="45"/>
      <c r="L1464" s="45"/>
      <c r="BB1464" t="s">
        <v>7228</v>
      </c>
      <c r="BC1464" t="s">
        <v>351</v>
      </c>
      <c r="BD1464">
        <v>11</v>
      </c>
      <c r="BE1464" t="s">
        <v>341</v>
      </c>
      <c r="BG1464">
        <v>1463</v>
      </c>
      <c r="BH1464" t="s">
        <v>328</v>
      </c>
      <c r="BI1464" t="s">
        <v>351</v>
      </c>
    </row>
    <row r="1465" spans="1:61" x14ac:dyDescent="0.25">
      <c r="A1465" s="9">
        <v>1464</v>
      </c>
      <c r="B1465" s="9" t="s">
        <v>176</v>
      </c>
      <c r="C1465" s="9" t="s">
        <v>153</v>
      </c>
      <c r="D1465" s="9" t="s">
        <v>313</v>
      </c>
      <c r="E1465" s="9" t="s">
        <v>458</v>
      </c>
      <c r="F1465" s="9" t="s">
        <v>459</v>
      </c>
      <c r="G1465" s="9" t="s">
        <v>412</v>
      </c>
      <c r="H1465" s="9" t="s">
        <v>416</v>
      </c>
      <c r="I1465" s="9"/>
      <c r="J1465" s="46" t="s">
        <v>5705</v>
      </c>
      <c r="K1465" s="45"/>
      <c r="L1465" s="45"/>
      <c r="BB1465" t="s">
        <v>7229</v>
      </c>
      <c r="BC1465" t="s">
        <v>351</v>
      </c>
      <c r="BD1465">
        <v>12</v>
      </c>
      <c r="BE1465" t="s">
        <v>342</v>
      </c>
      <c r="BG1465">
        <v>1464</v>
      </c>
      <c r="BH1465" t="s">
        <v>329</v>
      </c>
      <c r="BI1465" t="s">
        <v>352</v>
      </c>
    </row>
    <row r="1466" spans="1:61" x14ac:dyDescent="0.25">
      <c r="A1466" s="9">
        <v>1465</v>
      </c>
      <c r="B1466" s="9" t="s">
        <v>177</v>
      </c>
      <c r="C1466" s="9" t="s">
        <v>154</v>
      </c>
      <c r="D1466" s="9" t="s">
        <v>314</v>
      </c>
      <c r="E1466" s="9" t="s">
        <v>458</v>
      </c>
      <c r="F1466" s="9" t="s">
        <v>459</v>
      </c>
      <c r="G1466" s="9" t="s">
        <v>413</v>
      </c>
      <c r="H1466" s="9" t="s">
        <v>412</v>
      </c>
      <c r="I1466" s="9"/>
      <c r="J1466" s="45" t="s">
        <v>696</v>
      </c>
      <c r="K1466" s="45"/>
      <c r="L1466" s="45"/>
      <c r="BB1466" t="s">
        <v>7230</v>
      </c>
      <c r="BC1466" t="s">
        <v>352</v>
      </c>
      <c r="BD1466">
        <v>1</v>
      </c>
      <c r="BE1466" t="s">
        <v>343</v>
      </c>
      <c r="BG1466">
        <v>1465</v>
      </c>
      <c r="BH1466" t="s">
        <v>330</v>
      </c>
      <c r="BI1466" t="s">
        <v>293</v>
      </c>
    </row>
    <row r="1467" spans="1:61" x14ac:dyDescent="0.25">
      <c r="A1467" s="9">
        <v>1466</v>
      </c>
      <c r="B1467" s="9" t="s">
        <v>179</v>
      </c>
      <c r="C1467" s="9" t="s">
        <v>155</v>
      </c>
      <c r="D1467" s="9" t="s">
        <v>315</v>
      </c>
      <c r="E1467" s="9" t="s">
        <v>460</v>
      </c>
      <c r="F1467" s="9" t="s">
        <v>461</v>
      </c>
      <c r="G1467" s="9" t="s">
        <v>422</v>
      </c>
      <c r="H1467" s="9" t="s">
        <v>423</v>
      </c>
      <c r="I1467" s="9"/>
      <c r="J1467" s="45" t="s">
        <v>5703</v>
      </c>
      <c r="K1467" s="45"/>
      <c r="L1467" s="45"/>
      <c r="BB1467" t="s">
        <v>7231</v>
      </c>
      <c r="BC1467" t="s">
        <v>352</v>
      </c>
      <c r="BD1467">
        <v>2</v>
      </c>
      <c r="BE1467" t="s">
        <v>344</v>
      </c>
      <c r="BG1467">
        <v>1466</v>
      </c>
      <c r="BH1467" t="s">
        <v>331</v>
      </c>
      <c r="BI1467" t="s">
        <v>294</v>
      </c>
    </row>
    <row r="1468" spans="1:61" x14ac:dyDescent="0.25">
      <c r="A1468" s="9">
        <v>1467</v>
      </c>
      <c r="B1468" s="9" t="s">
        <v>180</v>
      </c>
      <c r="C1468" s="9" t="s">
        <v>156</v>
      </c>
      <c r="D1468" s="9" t="s">
        <v>316</v>
      </c>
      <c r="E1468" s="9" t="s">
        <v>460</v>
      </c>
      <c r="F1468" s="9" t="s">
        <v>461</v>
      </c>
      <c r="G1468" s="9" t="s">
        <v>424</v>
      </c>
      <c r="H1468" s="9" t="s">
        <v>425</v>
      </c>
      <c r="I1468" s="9"/>
      <c r="J1468" s="45" t="s">
        <v>696</v>
      </c>
      <c r="K1468" s="45"/>
      <c r="L1468" s="45"/>
      <c r="BB1468" t="s">
        <v>7232</v>
      </c>
      <c r="BC1468" t="s">
        <v>352</v>
      </c>
      <c r="BD1468">
        <v>3</v>
      </c>
      <c r="BE1468" t="s">
        <v>345</v>
      </c>
      <c r="BG1468">
        <v>1467</v>
      </c>
      <c r="BH1468" t="s">
        <v>332</v>
      </c>
      <c r="BI1468" t="s">
        <v>295</v>
      </c>
    </row>
    <row r="1469" spans="1:61" x14ac:dyDescent="0.25">
      <c r="A1469" s="9">
        <v>1468</v>
      </c>
      <c r="B1469" s="9" t="s">
        <v>181</v>
      </c>
      <c r="C1469" s="9" t="s">
        <v>157</v>
      </c>
      <c r="D1469" s="9" t="s">
        <v>317</v>
      </c>
      <c r="E1469" s="9" t="s">
        <v>462</v>
      </c>
      <c r="F1469" s="9" t="s">
        <v>463</v>
      </c>
      <c r="G1469" s="9" t="s">
        <v>425</v>
      </c>
      <c r="H1469" s="9" t="s">
        <v>424</v>
      </c>
      <c r="I1469" s="9"/>
      <c r="J1469" s="46" t="s">
        <v>5705</v>
      </c>
      <c r="K1469" s="45"/>
      <c r="L1469" s="45"/>
      <c r="BB1469" t="s">
        <v>7233</v>
      </c>
      <c r="BC1469" t="s">
        <v>352</v>
      </c>
      <c r="BD1469">
        <v>4</v>
      </c>
      <c r="BE1469" t="s">
        <v>346</v>
      </c>
      <c r="BG1469">
        <v>1468</v>
      </c>
      <c r="BH1469" t="s">
        <v>333</v>
      </c>
      <c r="BI1469" t="s">
        <v>296</v>
      </c>
    </row>
    <row r="1470" spans="1:61" x14ac:dyDescent="0.25">
      <c r="A1470" s="9">
        <v>1469</v>
      </c>
      <c r="B1470" s="9" t="s">
        <v>182</v>
      </c>
      <c r="C1470" s="9" t="s">
        <v>158</v>
      </c>
      <c r="D1470" s="9" t="s">
        <v>318</v>
      </c>
      <c r="E1470" s="9" t="s">
        <v>462</v>
      </c>
      <c r="F1470" s="9" t="s">
        <v>463</v>
      </c>
      <c r="G1470" s="9" t="s">
        <v>423</v>
      </c>
      <c r="H1470" s="9" t="s">
        <v>422</v>
      </c>
      <c r="I1470" s="9"/>
      <c r="J1470" s="45" t="s">
        <v>5703</v>
      </c>
      <c r="K1470" s="45"/>
      <c r="L1470" s="45"/>
      <c r="BB1470" t="s">
        <v>7234</v>
      </c>
      <c r="BC1470" t="s">
        <v>352</v>
      </c>
      <c r="BD1470">
        <v>5</v>
      </c>
      <c r="BE1470" t="s">
        <v>347</v>
      </c>
      <c r="BG1470">
        <v>1469</v>
      </c>
      <c r="BH1470" t="s">
        <v>334</v>
      </c>
      <c r="BI1470" t="s">
        <v>297</v>
      </c>
    </row>
    <row r="1471" spans="1:61" x14ac:dyDescent="0.25">
      <c r="A1471" s="9">
        <v>1470</v>
      </c>
      <c r="B1471" s="9" t="s">
        <v>183</v>
      </c>
      <c r="C1471" s="9" t="s">
        <v>147</v>
      </c>
      <c r="D1471" s="9" t="s">
        <v>319</v>
      </c>
      <c r="E1471" s="9" t="s">
        <v>464</v>
      </c>
      <c r="F1471" s="9" t="s">
        <v>465</v>
      </c>
      <c r="G1471" s="9" t="s">
        <v>412</v>
      </c>
      <c r="H1471" s="9" t="s">
        <v>413</v>
      </c>
      <c r="I1471" s="9"/>
      <c r="J1471" s="45" t="s">
        <v>696</v>
      </c>
      <c r="K1471" s="45"/>
      <c r="L1471" s="45"/>
      <c r="BB1471" t="s">
        <v>7235</v>
      </c>
      <c r="BC1471" t="s">
        <v>352</v>
      </c>
      <c r="BD1471">
        <v>6</v>
      </c>
      <c r="BE1471" t="s">
        <v>348</v>
      </c>
      <c r="BG1471">
        <v>1470</v>
      </c>
      <c r="BH1471" t="s">
        <v>335</v>
      </c>
      <c r="BI1471" t="s">
        <v>298</v>
      </c>
    </row>
    <row r="1472" spans="1:61" x14ac:dyDescent="0.25">
      <c r="A1472" s="9">
        <v>1471</v>
      </c>
      <c r="B1472" s="9" t="s">
        <v>184</v>
      </c>
      <c r="C1472" s="9" t="s">
        <v>148</v>
      </c>
      <c r="D1472" s="9" t="s">
        <v>320</v>
      </c>
      <c r="E1472" s="9" t="s">
        <v>464</v>
      </c>
      <c r="F1472" s="9" t="s">
        <v>465</v>
      </c>
      <c r="G1472" s="9" t="s">
        <v>416</v>
      </c>
      <c r="H1472" s="9" t="s">
        <v>412</v>
      </c>
      <c r="I1472" s="9"/>
      <c r="J1472" s="45" t="s">
        <v>696</v>
      </c>
      <c r="K1472" s="45"/>
      <c r="L1472" s="45"/>
      <c r="BB1472" t="s">
        <v>7236</v>
      </c>
      <c r="BC1472" t="s">
        <v>352</v>
      </c>
      <c r="BD1472">
        <v>7</v>
      </c>
      <c r="BE1472" t="s">
        <v>349</v>
      </c>
      <c r="BG1472">
        <v>1471</v>
      </c>
      <c r="BH1472" t="s">
        <v>336</v>
      </c>
      <c r="BI1472" t="s">
        <v>299</v>
      </c>
    </row>
    <row r="1473" spans="1:61" x14ac:dyDescent="0.25">
      <c r="A1473" s="9">
        <v>1472</v>
      </c>
      <c r="B1473" s="9" t="s">
        <v>185</v>
      </c>
      <c r="C1473" s="9" t="s">
        <v>149</v>
      </c>
      <c r="D1473" s="9" t="s">
        <v>321</v>
      </c>
      <c r="E1473" s="9" t="s">
        <v>466</v>
      </c>
      <c r="F1473" s="9" t="s">
        <v>467</v>
      </c>
      <c r="G1473" s="9" t="s">
        <v>417</v>
      </c>
      <c r="H1473" s="9" t="s">
        <v>417</v>
      </c>
      <c r="I1473" s="9"/>
      <c r="J1473" s="45" t="s">
        <v>5704</v>
      </c>
      <c r="K1473" s="45"/>
      <c r="L1473" s="45"/>
      <c r="BB1473" t="s">
        <v>7237</v>
      </c>
      <c r="BC1473" t="s">
        <v>352</v>
      </c>
      <c r="BD1473">
        <v>8</v>
      </c>
      <c r="BE1473" t="s">
        <v>350</v>
      </c>
      <c r="BG1473">
        <v>1472</v>
      </c>
      <c r="BH1473" t="s">
        <v>337</v>
      </c>
      <c r="BI1473" t="s">
        <v>300</v>
      </c>
    </row>
    <row r="1474" spans="1:61" x14ac:dyDescent="0.25">
      <c r="A1474" s="9">
        <v>1473</v>
      </c>
      <c r="B1474" s="9" t="s">
        <v>186</v>
      </c>
      <c r="C1474" s="9" t="s">
        <v>150</v>
      </c>
      <c r="D1474" s="9" t="s">
        <v>322</v>
      </c>
      <c r="E1474" s="9" t="s">
        <v>466</v>
      </c>
      <c r="F1474" s="9" t="s">
        <v>467</v>
      </c>
      <c r="G1474" s="9" t="s">
        <v>412</v>
      </c>
      <c r="H1474" s="9" t="s">
        <v>416</v>
      </c>
      <c r="I1474" s="9"/>
      <c r="J1474" s="45" t="s">
        <v>696</v>
      </c>
      <c r="K1474" s="45"/>
      <c r="L1474" s="45"/>
      <c r="BB1474" t="s">
        <v>7238</v>
      </c>
      <c r="BC1474" t="s">
        <v>352</v>
      </c>
      <c r="BD1474">
        <v>9</v>
      </c>
      <c r="BE1474" t="s">
        <v>351</v>
      </c>
      <c r="BG1474">
        <v>1473</v>
      </c>
      <c r="BH1474" t="s">
        <v>338</v>
      </c>
      <c r="BI1474" t="s">
        <v>301</v>
      </c>
    </row>
    <row r="1475" spans="1:61" x14ac:dyDescent="0.25">
      <c r="A1475" s="9">
        <v>1474</v>
      </c>
      <c r="B1475" s="9" t="s">
        <v>176</v>
      </c>
      <c r="C1475" s="9" t="s">
        <v>151</v>
      </c>
      <c r="D1475" s="9" t="s">
        <v>323</v>
      </c>
      <c r="E1475" s="9" t="s">
        <v>468</v>
      </c>
      <c r="F1475" s="9" t="s">
        <v>469</v>
      </c>
      <c r="G1475" s="9" t="s">
        <v>413</v>
      </c>
      <c r="H1475" s="9" t="s">
        <v>412</v>
      </c>
      <c r="I1475" s="9"/>
      <c r="J1475" s="45" t="s">
        <v>5703</v>
      </c>
      <c r="K1475" s="45"/>
      <c r="L1475" s="45"/>
      <c r="BB1475" t="s">
        <v>7239</v>
      </c>
      <c r="BC1475" t="s">
        <v>352</v>
      </c>
      <c r="BD1475">
        <v>10</v>
      </c>
      <c r="BE1475" t="s">
        <v>352</v>
      </c>
      <c r="BG1475">
        <v>1474</v>
      </c>
      <c r="BH1475" t="s">
        <v>339</v>
      </c>
      <c r="BI1475" t="s">
        <v>302</v>
      </c>
    </row>
    <row r="1476" spans="1:61" x14ac:dyDescent="0.25">
      <c r="A1476" s="9">
        <v>1475</v>
      </c>
      <c r="B1476" s="9" t="s">
        <v>177</v>
      </c>
      <c r="C1476" s="9" t="s">
        <v>152</v>
      </c>
      <c r="D1476" s="9" t="s">
        <v>324</v>
      </c>
      <c r="E1476" s="9" t="s">
        <v>468</v>
      </c>
      <c r="F1476" s="9" t="s">
        <v>469</v>
      </c>
      <c r="G1476" s="9" t="s">
        <v>422</v>
      </c>
      <c r="H1476" s="9" t="s">
        <v>423</v>
      </c>
      <c r="I1476" s="9"/>
      <c r="J1476" s="45" t="s">
        <v>696</v>
      </c>
      <c r="K1476" s="45"/>
      <c r="L1476" s="45"/>
      <c r="BB1476" t="s">
        <v>7240</v>
      </c>
      <c r="BC1476" t="s">
        <v>352</v>
      </c>
      <c r="BD1476">
        <v>11</v>
      </c>
      <c r="BE1476" t="s">
        <v>293</v>
      </c>
      <c r="BG1476">
        <v>1475</v>
      </c>
      <c r="BH1476" t="s">
        <v>340</v>
      </c>
      <c r="BI1476" t="s">
        <v>303</v>
      </c>
    </row>
    <row r="1477" spans="1:61" x14ac:dyDescent="0.25">
      <c r="A1477" s="9">
        <v>1476</v>
      </c>
      <c r="B1477" s="9" t="s">
        <v>179</v>
      </c>
      <c r="C1477" s="9" t="s">
        <v>153</v>
      </c>
      <c r="D1477" s="9" t="s">
        <v>325</v>
      </c>
      <c r="E1477" s="9" t="s">
        <v>470</v>
      </c>
      <c r="F1477" s="3" t="s">
        <v>5707</v>
      </c>
      <c r="G1477" s="9" t="s">
        <v>424</v>
      </c>
      <c r="H1477" s="9" t="s">
        <v>425</v>
      </c>
      <c r="I1477" s="9"/>
      <c r="J1477" s="46" t="s">
        <v>5705</v>
      </c>
      <c r="K1477" s="45"/>
      <c r="L1477" s="45"/>
      <c r="BB1477" t="s">
        <v>7241</v>
      </c>
      <c r="BC1477" t="s">
        <v>352</v>
      </c>
      <c r="BD1477">
        <v>12</v>
      </c>
      <c r="BE1477" t="s">
        <v>294</v>
      </c>
      <c r="BG1477">
        <v>1476</v>
      </c>
      <c r="BH1477" t="s">
        <v>341</v>
      </c>
      <c r="BI1477" t="s">
        <v>304</v>
      </c>
    </row>
    <row r="1478" spans="1:61" x14ac:dyDescent="0.25">
      <c r="A1478" s="9">
        <v>1477</v>
      </c>
      <c r="B1478" s="9" t="s">
        <v>180</v>
      </c>
      <c r="C1478" s="9" t="s">
        <v>154</v>
      </c>
      <c r="D1478" s="9" t="s">
        <v>326</v>
      </c>
      <c r="E1478" s="9" t="s">
        <v>470</v>
      </c>
      <c r="F1478" s="3" t="s">
        <v>5707</v>
      </c>
      <c r="G1478" s="9" t="s">
        <v>425</v>
      </c>
      <c r="H1478" s="9" t="s">
        <v>424</v>
      </c>
      <c r="I1478" s="9"/>
      <c r="J1478" s="45" t="s">
        <v>5703</v>
      </c>
      <c r="K1478" s="45"/>
      <c r="L1478" s="45"/>
      <c r="BB1478" t="s">
        <v>7242</v>
      </c>
      <c r="BC1478" t="s">
        <v>293</v>
      </c>
      <c r="BD1478">
        <v>1</v>
      </c>
      <c r="BE1478" t="s">
        <v>295</v>
      </c>
      <c r="BG1478">
        <v>1477</v>
      </c>
      <c r="BH1478" t="s">
        <v>342</v>
      </c>
      <c r="BI1478" t="s">
        <v>305</v>
      </c>
    </row>
    <row r="1479" spans="1:61" x14ac:dyDescent="0.25">
      <c r="A1479" s="9">
        <v>1478</v>
      </c>
      <c r="B1479" s="9" t="s">
        <v>181</v>
      </c>
      <c r="C1479" s="9" t="s">
        <v>155</v>
      </c>
      <c r="D1479" s="9" t="s">
        <v>327</v>
      </c>
      <c r="E1479" s="9" t="s">
        <v>471</v>
      </c>
      <c r="F1479" s="9" t="s">
        <v>472</v>
      </c>
      <c r="G1479" s="9" t="s">
        <v>423</v>
      </c>
      <c r="H1479" s="9" t="s">
        <v>422</v>
      </c>
      <c r="I1479" s="9"/>
      <c r="J1479" s="45" t="s">
        <v>696</v>
      </c>
      <c r="K1479" s="45"/>
      <c r="L1479" s="45"/>
      <c r="BB1479" t="s">
        <v>7243</v>
      </c>
      <c r="BC1479" t="s">
        <v>293</v>
      </c>
      <c r="BD1479">
        <v>2</v>
      </c>
      <c r="BE1479" t="s">
        <v>296</v>
      </c>
      <c r="BG1479">
        <v>1478</v>
      </c>
      <c r="BH1479" t="s">
        <v>343</v>
      </c>
      <c r="BI1479" t="s">
        <v>306</v>
      </c>
    </row>
    <row r="1480" spans="1:61" x14ac:dyDescent="0.25">
      <c r="A1480" s="9">
        <v>1479</v>
      </c>
      <c r="B1480" s="9" t="s">
        <v>182</v>
      </c>
      <c r="C1480" s="9" t="s">
        <v>156</v>
      </c>
      <c r="D1480" s="9" t="s">
        <v>328</v>
      </c>
      <c r="E1480" s="9" t="s">
        <v>471</v>
      </c>
      <c r="F1480" s="9" t="s">
        <v>472</v>
      </c>
      <c r="G1480" s="9" t="s">
        <v>412</v>
      </c>
      <c r="H1480" s="9" t="s">
        <v>413</v>
      </c>
      <c r="I1480" s="9"/>
      <c r="J1480" s="45" t="s">
        <v>696</v>
      </c>
      <c r="K1480" s="45"/>
      <c r="L1480" s="45"/>
      <c r="BB1480" t="s">
        <v>7244</v>
      </c>
      <c r="BC1480" t="s">
        <v>293</v>
      </c>
      <c r="BD1480">
        <v>3</v>
      </c>
      <c r="BE1480" t="s">
        <v>297</v>
      </c>
      <c r="BG1480">
        <v>1479</v>
      </c>
      <c r="BH1480" t="s">
        <v>344</v>
      </c>
      <c r="BI1480" t="s">
        <v>307</v>
      </c>
    </row>
    <row r="1481" spans="1:61" x14ac:dyDescent="0.25">
      <c r="A1481" s="9">
        <v>1480</v>
      </c>
      <c r="B1481" s="9" t="s">
        <v>183</v>
      </c>
      <c r="C1481" s="9" t="s">
        <v>157</v>
      </c>
      <c r="D1481" s="9" t="s">
        <v>329</v>
      </c>
      <c r="E1481" s="9" t="s">
        <v>473</v>
      </c>
      <c r="F1481" s="9" t="s">
        <v>474</v>
      </c>
      <c r="G1481" s="9" t="s">
        <v>416</v>
      </c>
      <c r="H1481" s="9" t="s">
        <v>412</v>
      </c>
      <c r="I1481" s="9"/>
      <c r="J1481" s="45" t="s">
        <v>5704</v>
      </c>
      <c r="K1481" s="45"/>
      <c r="L1481" s="45"/>
      <c r="BB1481" t="s">
        <v>7245</v>
      </c>
      <c r="BC1481" t="s">
        <v>293</v>
      </c>
      <c r="BD1481">
        <v>4</v>
      </c>
      <c r="BE1481" t="s">
        <v>298</v>
      </c>
      <c r="BG1481">
        <v>1480</v>
      </c>
      <c r="BH1481" t="s">
        <v>345</v>
      </c>
      <c r="BI1481" t="s">
        <v>308</v>
      </c>
    </row>
    <row r="1482" spans="1:61" x14ac:dyDescent="0.25">
      <c r="A1482" s="9">
        <v>1481</v>
      </c>
      <c r="B1482" s="9" t="s">
        <v>184</v>
      </c>
      <c r="C1482" s="9" t="s">
        <v>158</v>
      </c>
      <c r="D1482" s="9" t="s">
        <v>330</v>
      </c>
      <c r="E1482" s="9" t="s">
        <v>473</v>
      </c>
      <c r="F1482" s="9" t="s">
        <v>474</v>
      </c>
      <c r="G1482" s="9" t="s">
        <v>417</v>
      </c>
      <c r="H1482" s="9" t="s">
        <v>417</v>
      </c>
      <c r="I1482" s="9"/>
      <c r="J1482" s="45" t="s">
        <v>696</v>
      </c>
      <c r="K1482" s="45"/>
      <c r="L1482" s="45"/>
      <c r="BB1482" t="s">
        <v>7246</v>
      </c>
      <c r="BC1482" t="s">
        <v>293</v>
      </c>
      <c r="BD1482">
        <v>5</v>
      </c>
      <c r="BE1482" t="s">
        <v>299</v>
      </c>
      <c r="BG1482">
        <v>1481</v>
      </c>
      <c r="BH1482" t="s">
        <v>346</v>
      </c>
      <c r="BI1482" t="s">
        <v>309</v>
      </c>
    </row>
    <row r="1483" spans="1:61" x14ac:dyDescent="0.25">
      <c r="A1483" s="9">
        <v>1482</v>
      </c>
      <c r="B1483" s="9" t="s">
        <v>185</v>
      </c>
      <c r="C1483" s="9" t="s">
        <v>147</v>
      </c>
      <c r="D1483" s="9" t="s">
        <v>331</v>
      </c>
      <c r="E1483" s="9" t="s">
        <v>475</v>
      </c>
      <c r="F1483" s="9" t="s">
        <v>476</v>
      </c>
      <c r="G1483" s="9" t="s">
        <v>412</v>
      </c>
      <c r="H1483" s="9" t="s">
        <v>416</v>
      </c>
      <c r="I1483" s="9"/>
      <c r="J1483" s="45" t="s">
        <v>5703</v>
      </c>
      <c r="K1483" s="45"/>
      <c r="L1483" s="45"/>
      <c r="BB1483" t="s">
        <v>7247</v>
      </c>
      <c r="BC1483" t="s">
        <v>293</v>
      </c>
      <c r="BD1483">
        <v>6</v>
      </c>
      <c r="BE1483" t="s">
        <v>300</v>
      </c>
      <c r="BG1483">
        <v>1482</v>
      </c>
      <c r="BH1483" t="s">
        <v>347</v>
      </c>
      <c r="BI1483" t="s">
        <v>310</v>
      </c>
    </row>
    <row r="1484" spans="1:61" x14ac:dyDescent="0.25">
      <c r="A1484" s="9">
        <v>1483</v>
      </c>
      <c r="B1484" s="9" t="s">
        <v>186</v>
      </c>
      <c r="C1484" s="9" t="s">
        <v>148</v>
      </c>
      <c r="D1484" s="9" t="s">
        <v>332</v>
      </c>
      <c r="E1484" s="9" t="s">
        <v>475</v>
      </c>
      <c r="F1484" s="9" t="s">
        <v>476</v>
      </c>
      <c r="G1484" s="9" t="s">
        <v>413</v>
      </c>
      <c r="H1484" s="9" t="s">
        <v>412</v>
      </c>
      <c r="I1484" s="9"/>
      <c r="J1484" s="45" t="s">
        <v>696</v>
      </c>
      <c r="K1484" s="45"/>
      <c r="L1484" s="45"/>
      <c r="BB1484" t="s">
        <v>7248</v>
      </c>
      <c r="BC1484" t="s">
        <v>293</v>
      </c>
      <c r="BD1484">
        <v>7</v>
      </c>
      <c r="BE1484" t="s">
        <v>301</v>
      </c>
      <c r="BG1484">
        <v>1483</v>
      </c>
      <c r="BH1484" t="s">
        <v>348</v>
      </c>
      <c r="BI1484" t="s">
        <v>311</v>
      </c>
    </row>
    <row r="1485" spans="1:61" x14ac:dyDescent="0.25">
      <c r="A1485" s="9">
        <v>1484</v>
      </c>
      <c r="B1485" s="9" t="s">
        <v>176</v>
      </c>
      <c r="C1485" s="9" t="s">
        <v>149</v>
      </c>
      <c r="D1485" s="9" t="s">
        <v>333</v>
      </c>
      <c r="E1485" s="9" t="s">
        <v>410</v>
      </c>
      <c r="F1485" s="9" t="s">
        <v>411</v>
      </c>
      <c r="G1485" s="9" t="s">
        <v>422</v>
      </c>
      <c r="H1485" s="9" t="s">
        <v>423</v>
      </c>
      <c r="I1485" s="9"/>
      <c r="J1485" s="46" t="s">
        <v>5705</v>
      </c>
      <c r="K1485" s="45"/>
      <c r="L1485" s="45"/>
      <c r="BB1485" t="s">
        <v>7249</v>
      </c>
      <c r="BC1485" t="s">
        <v>293</v>
      </c>
      <c r="BD1485">
        <v>8</v>
      </c>
      <c r="BE1485" t="s">
        <v>302</v>
      </c>
      <c r="BG1485">
        <v>1484</v>
      </c>
      <c r="BH1485" t="s">
        <v>349</v>
      </c>
      <c r="BI1485" t="s">
        <v>312</v>
      </c>
    </row>
    <row r="1486" spans="1:61" x14ac:dyDescent="0.25">
      <c r="A1486" s="9">
        <v>1485</v>
      </c>
      <c r="B1486" s="9" t="s">
        <v>177</v>
      </c>
      <c r="C1486" s="9" t="s">
        <v>150</v>
      </c>
      <c r="D1486" s="9" t="s">
        <v>334</v>
      </c>
      <c r="E1486" s="9" t="s">
        <v>410</v>
      </c>
      <c r="F1486" s="9" t="s">
        <v>411</v>
      </c>
      <c r="G1486" s="9" t="s">
        <v>412</v>
      </c>
      <c r="H1486" s="9" t="s">
        <v>413</v>
      </c>
      <c r="I1486" s="9"/>
      <c r="J1486" s="45" t="s">
        <v>5703</v>
      </c>
      <c r="K1486" s="45"/>
      <c r="L1486" s="45"/>
      <c r="BB1486" t="s">
        <v>7250</v>
      </c>
      <c r="BC1486" t="s">
        <v>293</v>
      </c>
      <c r="BD1486">
        <v>9</v>
      </c>
      <c r="BE1486" t="s">
        <v>303</v>
      </c>
      <c r="BG1486">
        <v>1485</v>
      </c>
      <c r="BH1486" t="s">
        <v>350</v>
      </c>
      <c r="BI1486" t="s">
        <v>313</v>
      </c>
    </row>
    <row r="1487" spans="1:61" x14ac:dyDescent="0.25">
      <c r="A1487" s="9">
        <v>1486</v>
      </c>
      <c r="B1487" s="9" t="s">
        <v>179</v>
      </c>
      <c r="C1487" s="9" t="s">
        <v>151</v>
      </c>
      <c r="D1487" s="9" t="s">
        <v>335</v>
      </c>
      <c r="E1487" s="9" t="s">
        <v>414</v>
      </c>
      <c r="F1487" s="9" t="s">
        <v>415</v>
      </c>
      <c r="G1487" s="9" t="s">
        <v>416</v>
      </c>
      <c r="H1487" s="9" t="s">
        <v>412</v>
      </c>
      <c r="I1487" s="9"/>
      <c r="J1487" s="45" t="s">
        <v>696</v>
      </c>
      <c r="K1487" s="45"/>
      <c r="L1487" s="45"/>
      <c r="BB1487" t="s">
        <v>7251</v>
      </c>
      <c r="BC1487" t="s">
        <v>293</v>
      </c>
      <c r="BD1487">
        <v>10</v>
      </c>
      <c r="BE1487" t="s">
        <v>304</v>
      </c>
      <c r="BG1487">
        <v>1486</v>
      </c>
      <c r="BH1487" t="s">
        <v>351</v>
      </c>
      <c r="BI1487" t="s">
        <v>314</v>
      </c>
    </row>
    <row r="1488" spans="1:61" x14ac:dyDescent="0.25">
      <c r="A1488" s="9">
        <v>1487</v>
      </c>
      <c r="B1488" s="9" t="s">
        <v>180</v>
      </c>
      <c r="C1488" s="9" t="s">
        <v>152</v>
      </c>
      <c r="D1488" s="9" t="s">
        <v>336</v>
      </c>
      <c r="E1488" s="9" t="s">
        <v>414</v>
      </c>
      <c r="F1488" s="9" t="s">
        <v>415</v>
      </c>
      <c r="G1488" s="9" t="s">
        <v>417</v>
      </c>
      <c r="H1488" s="9" t="s">
        <v>417</v>
      </c>
      <c r="I1488" s="9"/>
      <c r="J1488" s="45" t="s">
        <v>696</v>
      </c>
      <c r="K1488" s="45"/>
      <c r="L1488" s="45"/>
      <c r="BB1488" t="s">
        <v>7252</v>
      </c>
      <c r="BC1488" t="s">
        <v>293</v>
      </c>
      <c r="BD1488">
        <v>11</v>
      </c>
      <c r="BE1488" t="s">
        <v>305</v>
      </c>
      <c r="BG1488">
        <v>1487</v>
      </c>
      <c r="BH1488" t="s">
        <v>352</v>
      </c>
      <c r="BI1488" t="s">
        <v>315</v>
      </c>
    </row>
    <row r="1489" spans="1:61" x14ac:dyDescent="0.25">
      <c r="A1489" s="9">
        <v>1488</v>
      </c>
      <c r="B1489" s="9" t="s">
        <v>181</v>
      </c>
      <c r="C1489" s="9" t="s">
        <v>153</v>
      </c>
      <c r="D1489" s="9" t="s">
        <v>337</v>
      </c>
      <c r="E1489" s="9" t="s">
        <v>418</v>
      </c>
      <c r="F1489" s="9" t="s">
        <v>419</v>
      </c>
      <c r="G1489" s="9" t="s">
        <v>412</v>
      </c>
      <c r="H1489" s="9" t="s">
        <v>416</v>
      </c>
      <c r="I1489" s="9"/>
      <c r="J1489" s="45" t="s">
        <v>5704</v>
      </c>
      <c r="K1489" s="45"/>
      <c r="L1489" s="45"/>
      <c r="BB1489" t="s">
        <v>7253</v>
      </c>
      <c r="BC1489" t="s">
        <v>293</v>
      </c>
      <c r="BD1489">
        <v>12</v>
      </c>
      <c r="BE1489" t="s">
        <v>306</v>
      </c>
      <c r="BG1489">
        <v>1488</v>
      </c>
      <c r="BH1489" t="s">
        <v>293</v>
      </c>
      <c r="BI1489" t="s">
        <v>316</v>
      </c>
    </row>
    <row r="1490" spans="1:61" x14ac:dyDescent="0.25">
      <c r="A1490" s="9">
        <v>1489</v>
      </c>
      <c r="B1490" s="9" t="s">
        <v>182</v>
      </c>
      <c r="C1490" s="9" t="s">
        <v>154</v>
      </c>
      <c r="D1490" s="9" t="s">
        <v>338</v>
      </c>
      <c r="E1490" s="9" t="s">
        <v>418</v>
      </c>
      <c r="F1490" s="9" t="s">
        <v>419</v>
      </c>
      <c r="G1490" s="9" t="s">
        <v>413</v>
      </c>
      <c r="H1490" s="9" t="s">
        <v>412</v>
      </c>
      <c r="I1490" s="9"/>
      <c r="J1490" s="45" t="s">
        <v>696</v>
      </c>
      <c r="K1490" s="45"/>
      <c r="L1490" s="45"/>
      <c r="BB1490" t="s">
        <v>7254</v>
      </c>
      <c r="BC1490" t="s">
        <v>294</v>
      </c>
      <c r="BD1490">
        <v>1</v>
      </c>
      <c r="BE1490" t="s">
        <v>307</v>
      </c>
      <c r="BG1490">
        <v>1489</v>
      </c>
      <c r="BH1490" t="s">
        <v>294</v>
      </c>
      <c r="BI1490" t="s">
        <v>317</v>
      </c>
    </row>
    <row r="1491" spans="1:61" x14ac:dyDescent="0.25">
      <c r="A1491" s="9">
        <v>1490</v>
      </c>
      <c r="B1491" s="9" t="s">
        <v>183</v>
      </c>
      <c r="C1491" s="9" t="s">
        <v>155</v>
      </c>
      <c r="D1491" s="9" t="s">
        <v>339</v>
      </c>
      <c r="E1491" s="9" t="s">
        <v>420</v>
      </c>
      <c r="F1491" s="9" t="s">
        <v>421</v>
      </c>
      <c r="G1491" s="9" t="s">
        <v>422</v>
      </c>
      <c r="H1491" s="9" t="s">
        <v>423</v>
      </c>
      <c r="I1491" s="9"/>
      <c r="J1491" s="45" t="s">
        <v>696</v>
      </c>
      <c r="K1491" s="45"/>
      <c r="L1491" s="45"/>
      <c r="BB1491" t="s">
        <v>7255</v>
      </c>
      <c r="BC1491" t="s">
        <v>294</v>
      </c>
      <c r="BD1491">
        <v>2</v>
      </c>
      <c r="BE1491" t="s">
        <v>308</v>
      </c>
      <c r="BG1491">
        <v>1490</v>
      </c>
      <c r="BH1491" t="s">
        <v>295</v>
      </c>
      <c r="BI1491" t="s">
        <v>318</v>
      </c>
    </row>
    <row r="1492" spans="1:61" x14ac:dyDescent="0.25">
      <c r="A1492" s="9">
        <v>1491</v>
      </c>
      <c r="B1492" s="9" t="s">
        <v>184</v>
      </c>
      <c r="C1492" s="9" t="s">
        <v>156</v>
      </c>
      <c r="D1492" s="9" t="s">
        <v>340</v>
      </c>
      <c r="E1492" s="9" t="s">
        <v>420</v>
      </c>
      <c r="F1492" s="9" t="s">
        <v>421</v>
      </c>
      <c r="G1492" s="9" t="s">
        <v>424</v>
      </c>
      <c r="H1492" s="9" t="s">
        <v>425</v>
      </c>
      <c r="I1492" s="9"/>
      <c r="J1492" s="45" t="s">
        <v>5703</v>
      </c>
      <c r="K1492" s="45"/>
      <c r="L1492" s="45"/>
      <c r="BB1492" t="s">
        <v>7256</v>
      </c>
      <c r="BC1492" t="s">
        <v>294</v>
      </c>
      <c r="BD1492">
        <v>3</v>
      </c>
      <c r="BE1492" t="s">
        <v>309</v>
      </c>
      <c r="BG1492">
        <v>1491</v>
      </c>
      <c r="BH1492" t="s">
        <v>296</v>
      </c>
      <c r="BI1492" t="s">
        <v>319</v>
      </c>
    </row>
    <row r="1493" spans="1:61" x14ac:dyDescent="0.25">
      <c r="A1493" s="9">
        <v>1492</v>
      </c>
      <c r="B1493" s="9" t="s">
        <v>185</v>
      </c>
      <c r="C1493" s="9" t="s">
        <v>157</v>
      </c>
      <c r="D1493" s="9" t="s">
        <v>341</v>
      </c>
      <c r="E1493" s="9" t="s">
        <v>426</v>
      </c>
      <c r="F1493" s="9" t="s">
        <v>427</v>
      </c>
      <c r="G1493" s="9" t="s">
        <v>425</v>
      </c>
      <c r="H1493" s="9" t="s">
        <v>424</v>
      </c>
      <c r="I1493" s="9"/>
      <c r="J1493" s="46" t="s">
        <v>5705</v>
      </c>
      <c r="K1493" s="45"/>
      <c r="L1493" s="45"/>
      <c r="BB1493" t="s">
        <v>7257</v>
      </c>
      <c r="BC1493" t="s">
        <v>294</v>
      </c>
      <c r="BD1493">
        <v>4</v>
      </c>
      <c r="BE1493" t="s">
        <v>310</v>
      </c>
      <c r="BG1493">
        <v>1492</v>
      </c>
      <c r="BH1493" t="s">
        <v>297</v>
      </c>
      <c r="BI1493" t="s">
        <v>320</v>
      </c>
    </row>
    <row r="1494" spans="1:61" x14ac:dyDescent="0.25">
      <c r="A1494" s="9">
        <v>1493</v>
      </c>
      <c r="B1494" s="9" t="s">
        <v>186</v>
      </c>
      <c r="C1494" s="9" t="s">
        <v>158</v>
      </c>
      <c r="D1494" s="9" t="s">
        <v>342</v>
      </c>
      <c r="E1494" s="9" t="s">
        <v>426</v>
      </c>
      <c r="F1494" s="9" t="s">
        <v>427</v>
      </c>
      <c r="G1494" s="9" t="s">
        <v>423</v>
      </c>
      <c r="H1494" s="9" t="s">
        <v>422</v>
      </c>
      <c r="I1494" s="9"/>
      <c r="J1494" s="45" t="s">
        <v>5703</v>
      </c>
      <c r="K1494" s="45"/>
      <c r="L1494" s="45"/>
      <c r="BB1494" t="s">
        <v>7258</v>
      </c>
      <c r="BC1494" t="s">
        <v>294</v>
      </c>
      <c r="BD1494">
        <v>5</v>
      </c>
      <c r="BE1494" t="s">
        <v>311</v>
      </c>
      <c r="BG1494">
        <v>1493</v>
      </c>
      <c r="BH1494" t="s">
        <v>298</v>
      </c>
      <c r="BI1494" t="s">
        <v>321</v>
      </c>
    </row>
    <row r="1495" spans="1:61" x14ac:dyDescent="0.25">
      <c r="A1495" s="9">
        <v>1494</v>
      </c>
      <c r="B1495" s="9" t="s">
        <v>176</v>
      </c>
      <c r="C1495" s="9" t="s">
        <v>147</v>
      </c>
      <c r="D1495" s="9" t="s">
        <v>343</v>
      </c>
      <c r="E1495" s="9" t="s">
        <v>428</v>
      </c>
      <c r="F1495" s="9" t="s">
        <v>429</v>
      </c>
      <c r="G1495" s="9" t="s">
        <v>412</v>
      </c>
      <c r="H1495" s="9" t="s">
        <v>413</v>
      </c>
      <c r="I1495" s="9"/>
      <c r="J1495" s="45" t="s">
        <v>696</v>
      </c>
      <c r="K1495" s="45"/>
      <c r="L1495" s="45"/>
      <c r="BB1495" t="s">
        <v>7259</v>
      </c>
      <c r="BC1495" t="s">
        <v>294</v>
      </c>
      <c r="BD1495">
        <v>6</v>
      </c>
      <c r="BE1495" t="s">
        <v>312</v>
      </c>
      <c r="BG1495">
        <v>1494</v>
      </c>
      <c r="BH1495" t="s">
        <v>299</v>
      </c>
      <c r="BI1495" t="s">
        <v>322</v>
      </c>
    </row>
    <row r="1496" spans="1:61" x14ac:dyDescent="0.25">
      <c r="A1496" s="9">
        <v>1495</v>
      </c>
      <c r="B1496" s="9" t="s">
        <v>177</v>
      </c>
      <c r="C1496" s="9" t="s">
        <v>148</v>
      </c>
      <c r="D1496" s="9" t="s">
        <v>344</v>
      </c>
      <c r="E1496" s="9" t="s">
        <v>428</v>
      </c>
      <c r="F1496" s="9" t="s">
        <v>429</v>
      </c>
      <c r="G1496" s="9" t="s">
        <v>416</v>
      </c>
      <c r="H1496" s="9" t="s">
        <v>412</v>
      </c>
      <c r="I1496" s="9"/>
      <c r="J1496" s="45" t="s">
        <v>696</v>
      </c>
      <c r="K1496" s="45"/>
      <c r="L1496" s="45"/>
      <c r="BB1496" t="s">
        <v>7260</v>
      </c>
      <c r="BC1496" t="s">
        <v>294</v>
      </c>
      <c r="BD1496">
        <v>7</v>
      </c>
      <c r="BE1496" t="s">
        <v>313</v>
      </c>
      <c r="BG1496">
        <v>1495</v>
      </c>
      <c r="BH1496" t="s">
        <v>300</v>
      </c>
      <c r="BI1496" t="s">
        <v>323</v>
      </c>
    </row>
    <row r="1497" spans="1:61" x14ac:dyDescent="0.25">
      <c r="A1497" s="9">
        <v>1496</v>
      </c>
      <c r="B1497" s="9" t="s">
        <v>179</v>
      </c>
      <c r="C1497" s="9" t="s">
        <v>149</v>
      </c>
      <c r="D1497" s="9" t="s">
        <v>345</v>
      </c>
      <c r="E1497" s="9" t="s">
        <v>430</v>
      </c>
      <c r="F1497" s="9" t="s">
        <v>431</v>
      </c>
      <c r="G1497" s="9" t="s">
        <v>417</v>
      </c>
      <c r="H1497" s="9" t="s">
        <v>417</v>
      </c>
      <c r="I1497" s="9"/>
      <c r="J1497" s="45" t="s">
        <v>5704</v>
      </c>
      <c r="K1497" s="45"/>
      <c r="L1497" s="45"/>
      <c r="BB1497" t="s">
        <v>7261</v>
      </c>
      <c r="BC1497" t="s">
        <v>294</v>
      </c>
      <c r="BD1497">
        <v>8</v>
      </c>
      <c r="BE1497" t="s">
        <v>314</v>
      </c>
      <c r="BG1497">
        <v>1496</v>
      </c>
      <c r="BH1497" t="s">
        <v>301</v>
      </c>
      <c r="BI1497" t="s">
        <v>324</v>
      </c>
    </row>
    <row r="1498" spans="1:61" x14ac:dyDescent="0.25">
      <c r="A1498" s="9">
        <v>1497</v>
      </c>
      <c r="B1498" s="9" t="s">
        <v>180</v>
      </c>
      <c r="C1498" s="9" t="s">
        <v>150</v>
      </c>
      <c r="D1498" s="9" t="s">
        <v>346</v>
      </c>
      <c r="E1498" s="9" t="s">
        <v>430</v>
      </c>
      <c r="F1498" s="9" t="s">
        <v>431</v>
      </c>
      <c r="G1498" s="9" t="s">
        <v>412</v>
      </c>
      <c r="H1498" s="9" t="s">
        <v>416</v>
      </c>
      <c r="I1498" s="9"/>
      <c r="J1498" s="45" t="s">
        <v>696</v>
      </c>
      <c r="K1498" s="45"/>
      <c r="L1498" s="45"/>
      <c r="BB1498" t="s">
        <v>7262</v>
      </c>
      <c r="BC1498" t="s">
        <v>294</v>
      </c>
      <c r="BD1498">
        <v>9</v>
      </c>
      <c r="BE1498" t="s">
        <v>315</v>
      </c>
      <c r="BG1498">
        <v>1497</v>
      </c>
      <c r="BH1498" t="s">
        <v>302</v>
      </c>
      <c r="BI1498" t="s">
        <v>325</v>
      </c>
    </row>
    <row r="1499" spans="1:61" x14ac:dyDescent="0.25">
      <c r="A1499" s="9">
        <v>1498</v>
      </c>
      <c r="B1499" s="9" t="s">
        <v>181</v>
      </c>
      <c r="C1499" s="9" t="s">
        <v>151</v>
      </c>
      <c r="D1499" s="9" t="s">
        <v>347</v>
      </c>
      <c r="E1499" s="9" t="s">
        <v>432</v>
      </c>
      <c r="F1499" s="9" t="s">
        <v>433</v>
      </c>
      <c r="G1499" s="9" t="s">
        <v>413</v>
      </c>
      <c r="H1499" s="9" t="s">
        <v>412</v>
      </c>
      <c r="I1499" s="9"/>
      <c r="J1499" s="45" t="s">
        <v>696</v>
      </c>
      <c r="K1499" s="45"/>
      <c r="L1499" s="45"/>
      <c r="BB1499" t="s">
        <v>7263</v>
      </c>
      <c r="BC1499" t="s">
        <v>294</v>
      </c>
      <c r="BD1499">
        <v>10</v>
      </c>
      <c r="BE1499" t="s">
        <v>316</v>
      </c>
      <c r="BG1499">
        <v>1498</v>
      </c>
      <c r="BH1499" t="s">
        <v>303</v>
      </c>
      <c r="BI1499" t="s">
        <v>326</v>
      </c>
    </row>
    <row r="1500" spans="1:61" x14ac:dyDescent="0.25">
      <c r="A1500" s="9">
        <v>1499</v>
      </c>
      <c r="B1500" s="9" t="s">
        <v>182</v>
      </c>
      <c r="C1500" s="9" t="s">
        <v>152</v>
      </c>
      <c r="D1500" s="9" t="s">
        <v>348</v>
      </c>
      <c r="E1500" s="9" t="s">
        <v>432</v>
      </c>
      <c r="F1500" s="9" t="s">
        <v>433</v>
      </c>
      <c r="G1500" s="9" t="s">
        <v>422</v>
      </c>
      <c r="H1500" s="9" t="s">
        <v>423</v>
      </c>
      <c r="I1500" s="9"/>
      <c r="J1500" s="45" t="s">
        <v>5703</v>
      </c>
      <c r="K1500" s="45"/>
      <c r="L1500" s="45"/>
      <c r="BB1500" t="s">
        <v>7264</v>
      </c>
      <c r="BC1500" t="s">
        <v>294</v>
      </c>
      <c r="BD1500">
        <v>11</v>
      </c>
      <c r="BE1500" t="s">
        <v>317</v>
      </c>
      <c r="BG1500">
        <v>1499</v>
      </c>
      <c r="BH1500" t="s">
        <v>304</v>
      </c>
      <c r="BI1500" t="s">
        <v>327</v>
      </c>
    </row>
    <row r="1501" spans="1:61" x14ac:dyDescent="0.25">
      <c r="A1501" s="9">
        <v>1500</v>
      </c>
      <c r="B1501" s="9" t="s">
        <v>183</v>
      </c>
      <c r="C1501" s="9" t="s">
        <v>153</v>
      </c>
      <c r="D1501" s="9" t="s">
        <v>349</v>
      </c>
      <c r="E1501" s="9" t="s">
        <v>434</v>
      </c>
      <c r="F1501" s="9" t="s">
        <v>435</v>
      </c>
      <c r="G1501" s="9" t="s">
        <v>424</v>
      </c>
      <c r="H1501" s="9" t="s">
        <v>425</v>
      </c>
      <c r="I1501" s="9"/>
      <c r="J1501" s="46" t="s">
        <v>5705</v>
      </c>
      <c r="K1501" s="45"/>
      <c r="L1501" s="45"/>
      <c r="BB1501" t="s">
        <v>7265</v>
      </c>
      <c r="BC1501" t="s">
        <v>294</v>
      </c>
      <c r="BD1501">
        <v>12</v>
      </c>
      <c r="BE1501" t="s">
        <v>318</v>
      </c>
      <c r="BG1501">
        <v>1500</v>
      </c>
      <c r="BH1501" t="s">
        <v>305</v>
      </c>
      <c r="BI1501" t="s">
        <v>328</v>
      </c>
    </row>
    <row r="1502" spans="1:61" x14ac:dyDescent="0.25">
      <c r="A1502" s="9">
        <v>1501</v>
      </c>
      <c r="B1502" s="9" t="s">
        <v>184</v>
      </c>
      <c r="C1502" s="9" t="s">
        <v>154</v>
      </c>
      <c r="D1502" s="9" t="s">
        <v>350</v>
      </c>
      <c r="E1502" s="9" t="s">
        <v>434</v>
      </c>
      <c r="F1502" s="9" t="s">
        <v>435</v>
      </c>
      <c r="G1502" s="9" t="s">
        <v>425</v>
      </c>
      <c r="H1502" s="9" t="s">
        <v>424</v>
      </c>
      <c r="I1502" s="9"/>
      <c r="J1502" s="45" t="s">
        <v>5703</v>
      </c>
      <c r="K1502" s="45"/>
      <c r="L1502" s="45"/>
      <c r="BB1502" t="s">
        <v>7266</v>
      </c>
      <c r="BC1502" t="s">
        <v>295</v>
      </c>
      <c r="BD1502">
        <v>1</v>
      </c>
      <c r="BE1502" t="s">
        <v>319</v>
      </c>
      <c r="BG1502">
        <v>1501</v>
      </c>
      <c r="BH1502" t="s">
        <v>306</v>
      </c>
      <c r="BI1502" t="s">
        <v>329</v>
      </c>
    </row>
    <row r="1503" spans="1:61" x14ac:dyDescent="0.25">
      <c r="A1503" s="9">
        <v>1502</v>
      </c>
      <c r="B1503" s="9" t="s">
        <v>185</v>
      </c>
      <c r="C1503" s="9" t="s">
        <v>155</v>
      </c>
      <c r="D1503" s="9" t="s">
        <v>351</v>
      </c>
      <c r="E1503" s="9" t="s">
        <v>436</v>
      </c>
      <c r="F1503" s="9" t="s">
        <v>437</v>
      </c>
      <c r="G1503" s="9" t="s">
        <v>423</v>
      </c>
      <c r="H1503" s="9" t="s">
        <v>422</v>
      </c>
      <c r="I1503" s="9"/>
      <c r="J1503" s="45" t="s">
        <v>696</v>
      </c>
      <c r="K1503" s="45"/>
      <c r="L1503" s="45"/>
      <c r="BB1503" t="s">
        <v>7267</v>
      </c>
      <c r="BC1503" t="s">
        <v>295</v>
      </c>
      <c r="BD1503">
        <v>2</v>
      </c>
      <c r="BE1503" t="s">
        <v>320</v>
      </c>
      <c r="BG1503">
        <v>1502</v>
      </c>
      <c r="BH1503" t="s">
        <v>307</v>
      </c>
      <c r="BI1503" t="s">
        <v>330</v>
      </c>
    </row>
    <row r="1504" spans="1:61" x14ac:dyDescent="0.25">
      <c r="A1504" s="9">
        <v>1503</v>
      </c>
      <c r="B1504" s="9" t="s">
        <v>186</v>
      </c>
      <c r="C1504" s="9" t="s">
        <v>156</v>
      </c>
      <c r="D1504" s="9" t="s">
        <v>352</v>
      </c>
      <c r="E1504" s="9" t="s">
        <v>436</v>
      </c>
      <c r="F1504" s="9" t="s">
        <v>437</v>
      </c>
      <c r="G1504" s="9" t="s">
        <v>412</v>
      </c>
      <c r="H1504" s="9" t="s">
        <v>413</v>
      </c>
      <c r="I1504" s="9"/>
      <c r="J1504" s="45" t="s">
        <v>696</v>
      </c>
      <c r="K1504" s="45"/>
      <c r="L1504" s="45"/>
      <c r="BB1504" t="s">
        <v>7268</v>
      </c>
      <c r="BC1504" t="s">
        <v>295</v>
      </c>
      <c r="BD1504">
        <v>3</v>
      </c>
      <c r="BE1504" t="s">
        <v>321</v>
      </c>
      <c r="BG1504">
        <v>1503</v>
      </c>
      <c r="BH1504" t="s">
        <v>308</v>
      </c>
      <c r="BI1504" t="s">
        <v>331</v>
      </c>
    </row>
    <row r="1505" spans="1:61" x14ac:dyDescent="0.25">
      <c r="A1505" s="9">
        <v>1504</v>
      </c>
      <c r="B1505" s="9" t="s">
        <v>176</v>
      </c>
      <c r="C1505" s="9" t="s">
        <v>157</v>
      </c>
      <c r="D1505" s="9" t="s">
        <v>293</v>
      </c>
      <c r="E1505" s="9" t="s">
        <v>438</v>
      </c>
      <c r="F1505" s="9" t="s">
        <v>439</v>
      </c>
      <c r="G1505" s="9" t="s">
        <v>416</v>
      </c>
      <c r="H1505" s="9" t="s">
        <v>412</v>
      </c>
      <c r="I1505" s="9"/>
      <c r="J1505" s="45" t="s">
        <v>5704</v>
      </c>
      <c r="K1505" s="45"/>
      <c r="L1505" s="45"/>
      <c r="BB1505" t="s">
        <v>7269</v>
      </c>
      <c r="BC1505" t="s">
        <v>295</v>
      </c>
      <c r="BD1505">
        <v>4</v>
      </c>
      <c r="BE1505" t="s">
        <v>322</v>
      </c>
      <c r="BG1505">
        <v>1504</v>
      </c>
      <c r="BH1505" t="s">
        <v>309</v>
      </c>
      <c r="BI1505" t="s">
        <v>332</v>
      </c>
    </row>
    <row r="1506" spans="1:61" x14ac:dyDescent="0.25">
      <c r="A1506" s="9">
        <v>1505</v>
      </c>
      <c r="B1506" s="9" t="s">
        <v>177</v>
      </c>
      <c r="C1506" s="9" t="s">
        <v>158</v>
      </c>
      <c r="D1506" s="9" t="s">
        <v>294</v>
      </c>
      <c r="E1506" s="9" t="s">
        <v>438</v>
      </c>
      <c r="F1506" s="9" t="s">
        <v>439</v>
      </c>
      <c r="G1506" s="9" t="s">
        <v>417</v>
      </c>
      <c r="H1506" s="9" t="s">
        <v>417</v>
      </c>
      <c r="I1506" s="9"/>
      <c r="J1506" s="45" t="s">
        <v>696</v>
      </c>
      <c r="K1506" s="45"/>
      <c r="L1506" s="45"/>
      <c r="BB1506" t="s">
        <v>7270</v>
      </c>
      <c r="BC1506" t="s">
        <v>295</v>
      </c>
      <c r="BD1506">
        <v>5</v>
      </c>
      <c r="BE1506" t="s">
        <v>323</v>
      </c>
      <c r="BG1506">
        <v>1505</v>
      </c>
      <c r="BH1506" t="s">
        <v>310</v>
      </c>
      <c r="BI1506" t="s">
        <v>333</v>
      </c>
    </row>
    <row r="1507" spans="1:61" x14ac:dyDescent="0.25">
      <c r="A1507" s="9">
        <v>1506</v>
      </c>
      <c r="B1507" s="9" t="s">
        <v>179</v>
      </c>
      <c r="C1507" s="9" t="s">
        <v>147</v>
      </c>
      <c r="D1507" s="9" t="s">
        <v>295</v>
      </c>
      <c r="E1507" s="9" t="s">
        <v>440</v>
      </c>
      <c r="F1507" s="9" t="s">
        <v>441</v>
      </c>
      <c r="G1507" s="9" t="s">
        <v>412</v>
      </c>
      <c r="H1507" s="9" t="s">
        <v>416</v>
      </c>
      <c r="I1507" s="9"/>
      <c r="J1507" s="45" t="s">
        <v>696</v>
      </c>
      <c r="K1507" s="45"/>
      <c r="L1507" s="45"/>
      <c r="BB1507" t="s">
        <v>7271</v>
      </c>
      <c r="BC1507" t="s">
        <v>295</v>
      </c>
      <c r="BD1507">
        <v>6</v>
      </c>
      <c r="BE1507" t="s">
        <v>324</v>
      </c>
      <c r="BG1507">
        <v>1506</v>
      </c>
      <c r="BH1507" t="s">
        <v>311</v>
      </c>
      <c r="BI1507" t="s">
        <v>334</v>
      </c>
    </row>
    <row r="1508" spans="1:61" x14ac:dyDescent="0.25">
      <c r="A1508" s="9">
        <v>1507</v>
      </c>
      <c r="B1508" s="9" t="s">
        <v>180</v>
      </c>
      <c r="C1508" s="9" t="s">
        <v>148</v>
      </c>
      <c r="D1508" s="9" t="s">
        <v>296</v>
      </c>
      <c r="E1508" s="9" t="s">
        <v>440</v>
      </c>
      <c r="F1508" s="9" t="s">
        <v>441</v>
      </c>
      <c r="G1508" s="9" t="s">
        <v>413</v>
      </c>
      <c r="H1508" s="9" t="s">
        <v>412</v>
      </c>
      <c r="I1508" s="9"/>
      <c r="J1508" s="45" t="s">
        <v>5703</v>
      </c>
      <c r="K1508" s="45"/>
      <c r="L1508" s="45"/>
      <c r="BB1508" t="s">
        <v>7272</v>
      </c>
      <c r="BC1508" t="s">
        <v>295</v>
      </c>
      <c r="BD1508">
        <v>7</v>
      </c>
      <c r="BE1508" t="s">
        <v>325</v>
      </c>
      <c r="BG1508">
        <v>1507</v>
      </c>
      <c r="BH1508" t="s">
        <v>312</v>
      </c>
      <c r="BI1508" t="s">
        <v>335</v>
      </c>
    </row>
    <row r="1509" spans="1:61" x14ac:dyDescent="0.25">
      <c r="A1509" s="9">
        <v>1508</v>
      </c>
      <c r="B1509" s="9" t="s">
        <v>181</v>
      </c>
      <c r="C1509" s="9" t="s">
        <v>149</v>
      </c>
      <c r="D1509" s="9" t="s">
        <v>297</v>
      </c>
      <c r="E1509" s="9" t="s">
        <v>442</v>
      </c>
      <c r="F1509" s="9" t="s">
        <v>443</v>
      </c>
      <c r="G1509" s="9" t="s">
        <v>422</v>
      </c>
      <c r="H1509" s="9" t="s">
        <v>423</v>
      </c>
      <c r="I1509" s="9"/>
      <c r="J1509" s="46" t="s">
        <v>5705</v>
      </c>
      <c r="K1509" s="45"/>
      <c r="L1509" s="45"/>
      <c r="BB1509" t="s">
        <v>7273</v>
      </c>
      <c r="BC1509" t="s">
        <v>295</v>
      </c>
      <c r="BD1509">
        <v>8</v>
      </c>
      <c r="BE1509" t="s">
        <v>326</v>
      </c>
      <c r="BG1509">
        <v>1508</v>
      </c>
      <c r="BH1509" t="s">
        <v>313</v>
      </c>
      <c r="BI1509" t="s">
        <v>336</v>
      </c>
    </row>
    <row r="1510" spans="1:61" x14ac:dyDescent="0.25">
      <c r="A1510" s="9">
        <v>1509</v>
      </c>
      <c r="B1510" s="9" t="s">
        <v>182</v>
      </c>
      <c r="C1510" s="9" t="s">
        <v>150</v>
      </c>
      <c r="D1510" s="9" t="s">
        <v>298</v>
      </c>
      <c r="E1510" s="9" t="s">
        <v>442</v>
      </c>
      <c r="F1510" s="9" t="s">
        <v>443</v>
      </c>
      <c r="G1510" s="9" t="s">
        <v>424</v>
      </c>
      <c r="H1510" s="9" t="s">
        <v>425</v>
      </c>
      <c r="I1510" s="9"/>
      <c r="J1510" s="45" t="s">
        <v>696</v>
      </c>
      <c r="K1510" s="45"/>
      <c r="L1510" s="45"/>
      <c r="BB1510" t="s">
        <v>7274</v>
      </c>
      <c r="BC1510" t="s">
        <v>295</v>
      </c>
      <c r="BD1510">
        <v>9</v>
      </c>
      <c r="BE1510" t="s">
        <v>327</v>
      </c>
      <c r="BG1510">
        <v>1509</v>
      </c>
      <c r="BH1510" t="s">
        <v>314</v>
      </c>
      <c r="BI1510" t="s">
        <v>337</v>
      </c>
    </row>
    <row r="1511" spans="1:61" x14ac:dyDescent="0.25">
      <c r="A1511" s="9">
        <v>1510</v>
      </c>
      <c r="B1511" s="9" t="s">
        <v>183</v>
      </c>
      <c r="C1511" s="9" t="s">
        <v>151</v>
      </c>
      <c r="D1511" s="9" t="s">
        <v>299</v>
      </c>
      <c r="E1511" s="9" t="s">
        <v>444</v>
      </c>
      <c r="F1511" s="9" t="s">
        <v>445</v>
      </c>
      <c r="G1511" s="9" t="s">
        <v>425</v>
      </c>
      <c r="H1511" s="9" t="s">
        <v>424</v>
      </c>
      <c r="I1511" s="9"/>
      <c r="J1511" s="45" t="s">
        <v>5703</v>
      </c>
      <c r="K1511" s="45"/>
      <c r="L1511" s="45"/>
      <c r="BB1511" t="s">
        <v>7275</v>
      </c>
      <c r="BC1511" t="s">
        <v>295</v>
      </c>
      <c r="BD1511">
        <v>10</v>
      </c>
      <c r="BE1511" t="s">
        <v>328</v>
      </c>
      <c r="BG1511">
        <v>1510</v>
      </c>
      <c r="BH1511" t="s">
        <v>315</v>
      </c>
      <c r="BI1511" t="s">
        <v>338</v>
      </c>
    </row>
    <row r="1512" spans="1:61" x14ac:dyDescent="0.25">
      <c r="A1512" s="9">
        <v>1511</v>
      </c>
      <c r="B1512" s="9" t="s">
        <v>184</v>
      </c>
      <c r="C1512" s="9" t="s">
        <v>152</v>
      </c>
      <c r="D1512" s="9" t="s">
        <v>300</v>
      </c>
      <c r="E1512" s="9" t="s">
        <v>444</v>
      </c>
      <c r="F1512" s="9" t="s">
        <v>445</v>
      </c>
      <c r="G1512" s="9" t="s">
        <v>423</v>
      </c>
      <c r="H1512" s="9" t="s">
        <v>422</v>
      </c>
      <c r="I1512" s="9"/>
      <c r="J1512" s="45" t="s">
        <v>696</v>
      </c>
      <c r="K1512" s="45"/>
      <c r="L1512" s="45"/>
      <c r="BB1512" t="s">
        <v>7276</v>
      </c>
      <c r="BC1512" t="s">
        <v>295</v>
      </c>
      <c r="BD1512">
        <v>11</v>
      </c>
      <c r="BE1512" t="s">
        <v>329</v>
      </c>
      <c r="BG1512">
        <v>1511</v>
      </c>
      <c r="BH1512" t="s">
        <v>316</v>
      </c>
      <c r="BI1512" t="s">
        <v>339</v>
      </c>
    </row>
    <row r="1513" spans="1:61" x14ac:dyDescent="0.25">
      <c r="A1513" s="9">
        <v>1512</v>
      </c>
      <c r="B1513" s="9" t="s">
        <v>185</v>
      </c>
      <c r="C1513" s="9" t="s">
        <v>153</v>
      </c>
      <c r="D1513" s="9" t="s">
        <v>301</v>
      </c>
      <c r="E1513" s="9" t="s">
        <v>446</v>
      </c>
      <c r="F1513" s="9" t="s">
        <v>447</v>
      </c>
      <c r="G1513" s="9" t="s">
        <v>412</v>
      </c>
      <c r="H1513" s="9" t="s">
        <v>413</v>
      </c>
      <c r="I1513" s="9"/>
      <c r="J1513" s="45" t="s">
        <v>5704</v>
      </c>
      <c r="K1513" s="45"/>
      <c r="L1513" s="45"/>
      <c r="BB1513" t="s">
        <v>7277</v>
      </c>
      <c r="BC1513" t="s">
        <v>295</v>
      </c>
      <c r="BD1513">
        <v>12</v>
      </c>
      <c r="BE1513" t="s">
        <v>330</v>
      </c>
      <c r="BG1513">
        <v>1512</v>
      </c>
      <c r="BH1513" t="s">
        <v>317</v>
      </c>
      <c r="BI1513" t="s">
        <v>340</v>
      </c>
    </row>
    <row r="1514" spans="1:61" x14ac:dyDescent="0.25">
      <c r="A1514" s="9">
        <v>1513</v>
      </c>
      <c r="B1514" s="9" t="s">
        <v>186</v>
      </c>
      <c r="C1514" s="9" t="s">
        <v>154</v>
      </c>
      <c r="D1514" s="9" t="s">
        <v>302</v>
      </c>
      <c r="E1514" s="9" t="s">
        <v>446</v>
      </c>
      <c r="F1514" s="9" t="s">
        <v>447</v>
      </c>
      <c r="G1514" s="9" t="s">
        <v>416</v>
      </c>
      <c r="H1514" s="9" t="s">
        <v>412</v>
      </c>
      <c r="I1514" s="9"/>
      <c r="J1514" s="45" t="s">
        <v>696</v>
      </c>
      <c r="K1514" s="45"/>
      <c r="L1514" s="45"/>
      <c r="BB1514" t="s">
        <v>7278</v>
      </c>
      <c r="BC1514" t="s">
        <v>296</v>
      </c>
      <c r="BD1514">
        <v>1</v>
      </c>
      <c r="BE1514" t="s">
        <v>331</v>
      </c>
      <c r="BG1514">
        <v>1513</v>
      </c>
      <c r="BH1514" t="s">
        <v>318</v>
      </c>
      <c r="BI1514" t="s">
        <v>341</v>
      </c>
    </row>
    <row r="1515" spans="1:61" x14ac:dyDescent="0.25">
      <c r="A1515" s="9">
        <v>1514</v>
      </c>
      <c r="B1515" s="9" t="s">
        <v>176</v>
      </c>
      <c r="C1515" s="9" t="s">
        <v>155</v>
      </c>
      <c r="D1515" s="9" t="s">
        <v>303</v>
      </c>
      <c r="E1515" s="9" t="s">
        <v>448</v>
      </c>
      <c r="F1515" s="9" t="s">
        <v>449</v>
      </c>
      <c r="G1515" s="9" t="s">
        <v>417</v>
      </c>
      <c r="H1515" s="9" t="s">
        <v>417</v>
      </c>
      <c r="I1515" s="9"/>
      <c r="J1515" s="45" t="s">
        <v>696</v>
      </c>
      <c r="K1515" s="45"/>
      <c r="L1515" s="45"/>
      <c r="BB1515" t="s">
        <v>7279</v>
      </c>
      <c r="BC1515" t="s">
        <v>296</v>
      </c>
      <c r="BD1515">
        <v>2</v>
      </c>
      <c r="BE1515" t="s">
        <v>332</v>
      </c>
      <c r="BG1515">
        <v>1514</v>
      </c>
      <c r="BH1515" t="s">
        <v>319</v>
      </c>
      <c r="BI1515" t="s">
        <v>342</v>
      </c>
    </row>
    <row r="1516" spans="1:61" x14ac:dyDescent="0.25">
      <c r="A1516" s="9">
        <v>1515</v>
      </c>
      <c r="B1516" s="9" t="s">
        <v>177</v>
      </c>
      <c r="C1516" s="9" t="s">
        <v>156</v>
      </c>
      <c r="D1516" s="9" t="s">
        <v>304</v>
      </c>
      <c r="E1516" s="9" t="s">
        <v>448</v>
      </c>
      <c r="F1516" s="9" t="s">
        <v>449</v>
      </c>
      <c r="G1516" s="9" t="s">
        <v>412</v>
      </c>
      <c r="H1516" s="9" t="s">
        <v>416</v>
      </c>
      <c r="I1516" s="9"/>
      <c r="J1516" s="45" t="s">
        <v>5703</v>
      </c>
      <c r="K1516" s="45"/>
      <c r="L1516" s="45"/>
      <c r="BB1516" t="s">
        <v>7280</v>
      </c>
      <c r="BC1516" t="s">
        <v>296</v>
      </c>
      <c r="BD1516">
        <v>3</v>
      </c>
      <c r="BE1516" t="s">
        <v>333</v>
      </c>
      <c r="BG1516">
        <v>1515</v>
      </c>
      <c r="BH1516" t="s">
        <v>320</v>
      </c>
      <c r="BI1516" t="s">
        <v>343</v>
      </c>
    </row>
    <row r="1517" spans="1:61" x14ac:dyDescent="0.25">
      <c r="A1517" s="9">
        <v>1516</v>
      </c>
      <c r="B1517" s="9" t="s">
        <v>179</v>
      </c>
      <c r="C1517" s="9" t="s">
        <v>157</v>
      </c>
      <c r="D1517" s="9" t="s">
        <v>305</v>
      </c>
      <c r="E1517" s="9" t="s">
        <v>450</v>
      </c>
      <c r="F1517" s="9" t="s">
        <v>451</v>
      </c>
      <c r="G1517" s="9" t="s">
        <v>413</v>
      </c>
      <c r="H1517" s="9" t="s">
        <v>412</v>
      </c>
      <c r="I1517" s="9"/>
      <c r="J1517" s="46" t="s">
        <v>5705</v>
      </c>
      <c r="K1517" s="45"/>
      <c r="L1517" s="45"/>
      <c r="BB1517" t="s">
        <v>7281</v>
      </c>
      <c r="BC1517" t="s">
        <v>296</v>
      </c>
      <c r="BD1517">
        <v>4</v>
      </c>
      <c r="BE1517" t="s">
        <v>334</v>
      </c>
      <c r="BG1517">
        <v>1516</v>
      </c>
      <c r="BH1517" t="s">
        <v>321</v>
      </c>
      <c r="BI1517" t="s">
        <v>344</v>
      </c>
    </row>
    <row r="1518" spans="1:61" x14ac:dyDescent="0.25">
      <c r="A1518" s="9">
        <v>1517</v>
      </c>
      <c r="B1518" s="9" t="s">
        <v>180</v>
      </c>
      <c r="C1518" s="9" t="s">
        <v>158</v>
      </c>
      <c r="D1518" s="9" t="s">
        <v>306</v>
      </c>
      <c r="E1518" s="9" t="s">
        <v>450</v>
      </c>
      <c r="F1518" s="9" t="s">
        <v>451</v>
      </c>
      <c r="G1518" s="9" t="s">
        <v>422</v>
      </c>
      <c r="H1518" s="9" t="s">
        <v>423</v>
      </c>
      <c r="I1518" s="9"/>
      <c r="J1518" s="45" t="s">
        <v>696</v>
      </c>
      <c r="K1518" s="45"/>
      <c r="L1518" s="45"/>
      <c r="BB1518" t="s">
        <v>7282</v>
      </c>
      <c r="BC1518" t="s">
        <v>296</v>
      </c>
      <c r="BD1518">
        <v>5</v>
      </c>
      <c r="BE1518" t="s">
        <v>335</v>
      </c>
      <c r="BG1518">
        <v>1517</v>
      </c>
      <c r="BH1518" t="s">
        <v>322</v>
      </c>
      <c r="BI1518" t="s">
        <v>345</v>
      </c>
    </row>
    <row r="1519" spans="1:61" x14ac:dyDescent="0.25">
      <c r="A1519" s="9">
        <v>1518</v>
      </c>
      <c r="B1519" s="9" t="s">
        <v>181</v>
      </c>
      <c r="C1519" s="9" t="s">
        <v>147</v>
      </c>
      <c r="D1519" s="9" t="s">
        <v>307</v>
      </c>
      <c r="E1519" s="9" t="s">
        <v>452</v>
      </c>
      <c r="F1519" s="9" t="s">
        <v>453</v>
      </c>
      <c r="G1519" s="9" t="s">
        <v>424</v>
      </c>
      <c r="H1519" s="9" t="s">
        <v>425</v>
      </c>
      <c r="I1519" s="9"/>
      <c r="J1519" s="45" t="s">
        <v>5703</v>
      </c>
      <c r="K1519" s="45"/>
      <c r="L1519" s="45"/>
      <c r="BB1519" t="s">
        <v>7283</v>
      </c>
      <c r="BC1519" t="s">
        <v>296</v>
      </c>
      <c r="BD1519">
        <v>6</v>
      </c>
      <c r="BE1519" t="s">
        <v>336</v>
      </c>
      <c r="BG1519">
        <v>1518</v>
      </c>
      <c r="BH1519" t="s">
        <v>323</v>
      </c>
      <c r="BI1519" t="s">
        <v>346</v>
      </c>
    </row>
    <row r="1520" spans="1:61" x14ac:dyDescent="0.25">
      <c r="A1520" s="9">
        <v>1519</v>
      </c>
      <c r="B1520" s="9" t="s">
        <v>182</v>
      </c>
      <c r="C1520" s="9" t="s">
        <v>148</v>
      </c>
      <c r="D1520" s="9" t="s">
        <v>308</v>
      </c>
      <c r="E1520" s="9" t="s">
        <v>452</v>
      </c>
      <c r="F1520" s="9" t="s">
        <v>453</v>
      </c>
      <c r="G1520" s="9" t="s">
        <v>425</v>
      </c>
      <c r="H1520" s="9" t="s">
        <v>424</v>
      </c>
      <c r="I1520" s="9"/>
      <c r="J1520" s="45" t="s">
        <v>696</v>
      </c>
      <c r="K1520" s="45"/>
      <c r="L1520" s="45"/>
      <c r="BB1520" t="s">
        <v>7284</v>
      </c>
      <c r="BC1520" t="s">
        <v>296</v>
      </c>
      <c r="BD1520">
        <v>7</v>
      </c>
      <c r="BE1520" t="s">
        <v>337</v>
      </c>
      <c r="BG1520">
        <v>1519</v>
      </c>
      <c r="BH1520" t="s">
        <v>324</v>
      </c>
      <c r="BI1520" t="s">
        <v>347</v>
      </c>
    </row>
    <row r="1521" spans="1:61" x14ac:dyDescent="0.25">
      <c r="A1521" s="9">
        <v>1520</v>
      </c>
      <c r="B1521" s="9" t="s">
        <v>183</v>
      </c>
      <c r="C1521" s="9" t="s">
        <v>149</v>
      </c>
      <c r="D1521" s="9" t="s">
        <v>309</v>
      </c>
      <c r="E1521" s="9" t="s">
        <v>454</v>
      </c>
      <c r="F1521" s="9" t="s">
        <v>455</v>
      </c>
      <c r="G1521" s="9" t="s">
        <v>423</v>
      </c>
      <c r="H1521" s="9" t="s">
        <v>422</v>
      </c>
      <c r="I1521" s="9"/>
      <c r="J1521" s="45" t="s">
        <v>5704</v>
      </c>
      <c r="K1521" s="45"/>
      <c r="L1521" s="45"/>
      <c r="BB1521" t="s">
        <v>7285</v>
      </c>
      <c r="BC1521" t="s">
        <v>296</v>
      </c>
      <c r="BD1521">
        <v>8</v>
      </c>
      <c r="BE1521" t="s">
        <v>338</v>
      </c>
      <c r="BG1521">
        <v>1520</v>
      </c>
      <c r="BH1521" t="s">
        <v>325</v>
      </c>
      <c r="BI1521" t="s">
        <v>348</v>
      </c>
    </row>
    <row r="1522" spans="1:61" x14ac:dyDescent="0.25">
      <c r="A1522" s="9">
        <v>1521</v>
      </c>
      <c r="B1522" s="9" t="s">
        <v>184</v>
      </c>
      <c r="C1522" s="9" t="s">
        <v>150</v>
      </c>
      <c r="D1522" s="9" t="s">
        <v>310</v>
      </c>
      <c r="E1522" s="9" t="s">
        <v>454</v>
      </c>
      <c r="F1522" s="9" t="s">
        <v>455</v>
      </c>
      <c r="G1522" s="9" t="s">
        <v>412</v>
      </c>
      <c r="H1522" s="9" t="s">
        <v>413</v>
      </c>
      <c r="I1522" s="9"/>
      <c r="J1522" s="45" t="s">
        <v>696</v>
      </c>
      <c r="K1522" s="45"/>
      <c r="L1522" s="45"/>
      <c r="BB1522" t="s">
        <v>7286</v>
      </c>
      <c r="BC1522" t="s">
        <v>296</v>
      </c>
      <c r="BD1522">
        <v>9</v>
      </c>
      <c r="BE1522" t="s">
        <v>339</v>
      </c>
      <c r="BG1522">
        <v>1521</v>
      </c>
      <c r="BH1522" t="s">
        <v>326</v>
      </c>
      <c r="BI1522" t="s">
        <v>349</v>
      </c>
    </row>
    <row r="1523" spans="1:61" x14ac:dyDescent="0.25">
      <c r="A1523" s="9">
        <v>1522</v>
      </c>
      <c r="B1523" s="9" t="s">
        <v>185</v>
      </c>
      <c r="C1523" s="9" t="s">
        <v>151</v>
      </c>
      <c r="D1523" s="9" t="s">
        <v>311</v>
      </c>
      <c r="E1523" s="9" t="s">
        <v>456</v>
      </c>
      <c r="F1523" s="9" t="s">
        <v>457</v>
      </c>
      <c r="G1523" s="9" t="s">
        <v>416</v>
      </c>
      <c r="H1523" s="9" t="s">
        <v>412</v>
      </c>
      <c r="I1523" s="9"/>
      <c r="J1523" s="45" t="s">
        <v>696</v>
      </c>
      <c r="K1523" s="45"/>
      <c r="L1523" s="45"/>
      <c r="BB1523" t="s">
        <v>7287</v>
      </c>
      <c r="BC1523" t="s">
        <v>296</v>
      </c>
      <c r="BD1523">
        <v>10</v>
      </c>
      <c r="BE1523" t="s">
        <v>340</v>
      </c>
      <c r="BG1523">
        <v>1522</v>
      </c>
      <c r="BH1523" t="s">
        <v>327</v>
      </c>
      <c r="BI1523" t="s">
        <v>350</v>
      </c>
    </row>
    <row r="1524" spans="1:61" x14ac:dyDescent="0.25">
      <c r="A1524" s="9">
        <v>1523</v>
      </c>
      <c r="B1524" s="9" t="s">
        <v>186</v>
      </c>
      <c r="C1524" s="9" t="s">
        <v>152</v>
      </c>
      <c r="D1524" s="9" t="s">
        <v>312</v>
      </c>
      <c r="E1524" s="9" t="s">
        <v>456</v>
      </c>
      <c r="F1524" s="9" t="s">
        <v>457</v>
      </c>
      <c r="G1524" s="9" t="s">
        <v>417</v>
      </c>
      <c r="H1524" s="9" t="s">
        <v>417</v>
      </c>
      <c r="I1524" s="9"/>
      <c r="J1524" s="45" t="s">
        <v>5703</v>
      </c>
      <c r="K1524" s="45"/>
      <c r="L1524" s="45"/>
      <c r="BB1524" t="s">
        <v>7288</v>
      </c>
      <c r="BC1524" t="s">
        <v>296</v>
      </c>
      <c r="BD1524">
        <v>11</v>
      </c>
      <c r="BE1524" t="s">
        <v>341</v>
      </c>
      <c r="BG1524">
        <v>1523</v>
      </c>
      <c r="BH1524" t="s">
        <v>328</v>
      </c>
      <c r="BI1524" t="s">
        <v>351</v>
      </c>
    </row>
    <row r="1525" spans="1:61" x14ac:dyDescent="0.25">
      <c r="A1525" s="9">
        <v>1524</v>
      </c>
      <c r="B1525" s="9" t="s">
        <v>176</v>
      </c>
      <c r="C1525" s="9" t="s">
        <v>153</v>
      </c>
      <c r="D1525" s="9" t="s">
        <v>313</v>
      </c>
      <c r="E1525" s="9" t="s">
        <v>458</v>
      </c>
      <c r="F1525" s="9" t="s">
        <v>459</v>
      </c>
      <c r="G1525" s="9" t="s">
        <v>412</v>
      </c>
      <c r="H1525" s="9" t="s">
        <v>416</v>
      </c>
      <c r="I1525" s="9"/>
      <c r="J1525" s="46" t="s">
        <v>5705</v>
      </c>
      <c r="K1525" s="45"/>
      <c r="L1525" s="45"/>
      <c r="BB1525" t="s">
        <v>7289</v>
      </c>
      <c r="BC1525" t="s">
        <v>296</v>
      </c>
      <c r="BD1525">
        <v>12</v>
      </c>
      <c r="BE1525" t="s">
        <v>342</v>
      </c>
      <c r="BG1525">
        <v>1524</v>
      </c>
      <c r="BH1525" t="s">
        <v>329</v>
      </c>
      <c r="BI1525" t="s">
        <v>352</v>
      </c>
    </row>
    <row r="1526" spans="1:61" x14ac:dyDescent="0.25">
      <c r="A1526" s="9">
        <v>1525</v>
      </c>
      <c r="B1526" s="9" t="s">
        <v>177</v>
      </c>
      <c r="C1526" s="9" t="s">
        <v>154</v>
      </c>
      <c r="D1526" s="9" t="s">
        <v>314</v>
      </c>
      <c r="E1526" s="9" t="s">
        <v>458</v>
      </c>
      <c r="F1526" s="9" t="s">
        <v>459</v>
      </c>
      <c r="G1526" s="9" t="s">
        <v>413</v>
      </c>
      <c r="H1526" s="9" t="s">
        <v>412</v>
      </c>
      <c r="I1526" s="9"/>
      <c r="J1526" s="45" t="s">
        <v>696</v>
      </c>
      <c r="K1526" s="45"/>
      <c r="L1526" s="45"/>
      <c r="BB1526" t="s">
        <v>7290</v>
      </c>
      <c r="BC1526" t="s">
        <v>297</v>
      </c>
      <c r="BD1526">
        <v>1</v>
      </c>
      <c r="BE1526" t="s">
        <v>343</v>
      </c>
      <c r="BG1526">
        <v>1525</v>
      </c>
      <c r="BH1526" t="s">
        <v>330</v>
      </c>
      <c r="BI1526" t="s">
        <v>293</v>
      </c>
    </row>
    <row r="1527" spans="1:61" x14ac:dyDescent="0.25">
      <c r="A1527" s="9">
        <v>1526</v>
      </c>
      <c r="B1527" s="9" t="s">
        <v>179</v>
      </c>
      <c r="C1527" s="9" t="s">
        <v>155</v>
      </c>
      <c r="D1527" s="9" t="s">
        <v>315</v>
      </c>
      <c r="E1527" s="9" t="s">
        <v>460</v>
      </c>
      <c r="F1527" s="9" t="s">
        <v>461</v>
      </c>
      <c r="G1527" s="9" t="s">
        <v>422</v>
      </c>
      <c r="H1527" s="9" t="s">
        <v>423</v>
      </c>
      <c r="I1527" s="9"/>
      <c r="J1527" s="45" t="s">
        <v>5703</v>
      </c>
      <c r="K1527" s="45"/>
      <c r="L1527" s="45"/>
      <c r="BB1527" t="s">
        <v>7291</v>
      </c>
      <c r="BC1527" t="s">
        <v>297</v>
      </c>
      <c r="BD1527">
        <v>2</v>
      </c>
      <c r="BE1527" t="s">
        <v>344</v>
      </c>
      <c r="BG1527">
        <v>1526</v>
      </c>
      <c r="BH1527" t="s">
        <v>331</v>
      </c>
      <c r="BI1527" t="s">
        <v>294</v>
      </c>
    </row>
    <row r="1528" spans="1:61" x14ac:dyDescent="0.25">
      <c r="A1528" s="9">
        <v>1527</v>
      </c>
      <c r="B1528" s="9" t="s">
        <v>180</v>
      </c>
      <c r="C1528" s="9" t="s">
        <v>156</v>
      </c>
      <c r="D1528" s="9" t="s">
        <v>316</v>
      </c>
      <c r="E1528" s="9" t="s">
        <v>460</v>
      </c>
      <c r="F1528" s="9" t="s">
        <v>461</v>
      </c>
      <c r="G1528" s="9" t="s">
        <v>424</v>
      </c>
      <c r="H1528" s="9" t="s">
        <v>425</v>
      </c>
      <c r="I1528" s="9"/>
      <c r="J1528" s="45" t="s">
        <v>696</v>
      </c>
      <c r="K1528" s="45"/>
      <c r="L1528" s="45"/>
      <c r="BB1528" t="s">
        <v>7292</v>
      </c>
      <c r="BC1528" t="s">
        <v>297</v>
      </c>
      <c r="BD1528">
        <v>3</v>
      </c>
      <c r="BE1528" t="s">
        <v>345</v>
      </c>
      <c r="BG1528">
        <v>1527</v>
      </c>
      <c r="BH1528" t="s">
        <v>332</v>
      </c>
      <c r="BI1528" t="s">
        <v>295</v>
      </c>
    </row>
    <row r="1529" spans="1:61" x14ac:dyDescent="0.25">
      <c r="A1529" s="9">
        <v>1528</v>
      </c>
      <c r="B1529" s="9" t="s">
        <v>181</v>
      </c>
      <c r="C1529" s="9" t="s">
        <v>157</v>
      </c>
      <c r="D1529" s="9" t="s">
        <v>317</v>
      </c>
      <c r="E1529" s="9" t="s">
        <v>462</v>
      </c>
      <c r="F1529" s="9" t="s">
        <v>463</v>
      </c>
      <c r="G1529" s="9" t="s">
        <v>425</v>
      </c>
      <c r="H1529" s="9" t="s">
        <v>424</v>
      </c>
      <c r="I1529" s="9"/>
      <c r="J1529" s="46" t="s">
        <v>5705</v>
      </c>
      <c r="K1529" s="45"/>
      <c r="L1529" s="45"/>
      <c r="BB1529" t="s">
        <v>7293</v>
      </c>
      <c r="BC1529" t="s">
        <v>297</v>
      </c>
      <c r="BD1529">
        <v>4</v>
      </c>
      <c r="BE1529" t="s">
        <v>346</v>
      </c>
      <c r="BG1529">
        <v>1528</v>
      </c>
      <c r="BH1529" t="s">
        <v>333</v>
      </c>
      <c r="BI1529" t="s">
        <v>296</v>
      </c>
    </row>
    <row r="1530" spans="1:61" x14ac:dyDescent="0.25">
      <c r="A1530" s="9">
        <v>1529</v>
      </c>
      <c r="B1530" s="9" t="s">
        <v>182</v>
      </c>
      <c r="C1530" s="9" t="s">
        <v>158</v>
      </c>
      <c r="D1530" s="9" t="s">
        <v>318</v>
      </c>
      <c r="E1530" s="9" t="s">
        <v>462</v>
      </c>
      <c r="F1530" s="9" t="s">
        <v>463</v>
      </c>
      <c r="G1530" s="9" t="s">
        <v>423</v>
      </c>
      <c r="H1530" s="9" t="s">
        <v>422</v>
      </c>
      <c r="I1530" s="9"/>
      <c r="J1530" s="45" t="s">
        <v>5703</v>
      </c>
      <c r="K1530" s="45"/>
      <c r="L1530" s="45"/>
      <c r="BB1530" t="s">
        <v>7294</v>
      </c>
      <c r="BC1530" t="s">
        <v>297</v>
      </c>
      <c r="BD1530">
        <v>5</v>
      </c>
      <c r="BE1530" t="s">
        <v>347</v>
      </c>
      <c r="BG1530">
        <v>1529</v>
      </c>
      <c r="BH1530" t="s">
        <v>334</v>
      </c>
      <c r="BI1530" t="s">
        <v>297</v>
      </c>
    </row>
    <row r="1531" spans="1:61" x14ac:dyDescent="0.25">
      <c r="A1531" s="9">
        <v>1530</v>
      </c>
      <c r="B1531" s="9" t="s">
        <v>183</v>
      </c>
      <c r="C1531" s="9" t="s">
        <v>147</v>
      </c>
      <c r="D1531" s="9" t="s">
        <v>319</v>
      </c>
      <c r="E1531" s="9" t="s">
        <v>464</v>
      </c>
      <c r="F1531" s="9" t="s">
        <v>465</v>
      </c>
      <c r="G1531" s="9" t="s">
        <v>412</v>
      </c>
      <c r="H1531" s="9" t="s">
        <v>413</v>
      </c>
      <c r="I1531" s="9"/>
      <c r="J1531" s="45" t="s">
        <v>696</v>
      </c>
      <c r="K1531" s="45"/>
      <c r="L1531" s="45"/>
      <c r="BB1531" t="s">
        <v>7295</v>
      </c>
      <c r="BC1531" t="s">
        <v>297</v>
      </c>
      <c r="BD1531">
        <v>6</v>
      </c>
      <c r="BE1531" t="s">
        <v>348</v>
      </c>
      <c r="BG1531">
        <v>1530</v>
      </c>
      <c r="BH1531" t="s">
        <v>335</v>
      </c>
      <c r="BI1531" t="s">
        <v>298</v>
      </c>
    </row>
    <row r="1532" spans="1:61" x14ac:dyDescent="0.25">
      <c r="A1532" s="9">
        <v>1531</v>
      </c>
      <c r="B1532" s="9" t="s">
        <v>184</v>
      </c>
      <c r="C1532" s="9" t="s">
        <v>148</v>
      </c>
      <c r="D1532" s="9" t="s">
        <v>320</v>
      </c>
      <c r="E1532" s="9" t="s">
        <v>464</v>
      </c>
      <c r="F1532" s="9" t="s">
        <v>465</v>
      </c>
      <c r="G1532" s="9" t="s">
        <v>416</v>
      </c>
      <c r="H1532" s="9" t="s">
        <v>412</v>
      </c>
      <c r="I1532" s="9"/>
      <c r="J1532" s="45" t="s">
        <v>5703</v>
      </c>
      <c r="K1532" s="45"/>
      <c r="L1532" s="45"/>
      <c r="BB1532" t="s">
        <v>7296</v>
      </c>
      <c r="BC1532" t="s">
        <v>297</v>
      </c>
      <c r="BD1532">
        <v>7</v>
      </c>
      <c r="BE1532" t="s">
        <v>349</v>
      </c>
      <c r="BG1532">
        <v>1531</v>
      </c>
      <c r="BH1532" t="s">
        <v>336</v>
      </c>
      <c r="BI1532" t="s">
        <v>299</v>
      </c>
    </row>
    <row r="1533" spans="1:61" x14ac:dyDescent="0.25">
      <c r="A1533" s="9">
        <v>1532</v>
      </c>
      <c r="B1533" s="9" t="s">
        <v>185</v>
      </c>
      <c r="C1533" s="9" t="s">
        <v>149</v>
      </c>
      <c r="D1533" s="9" t="s">
        <v>321</v>
      </c>
      <c r="E1533" s="9" t="s">
        <v>466</v>
      </c>
      <c r="F1533" s="9" t="s">
        <v>467</v>
      </c>
      <c r="G1533" s="9" t="s">
        <v>417</v>
      </c>
      <c r="H1533" s="9" t="s">
        <v>417</v>
      </c>
      <c r="I1533" s="9"/>
      <c r="J1533" s="46" t="s">
        <v>5705</v>
      </c>
      <c r="K1533" s="45"/>
      <c r="L1533" s="45"/>
      <c r="BB1533" t="s">
        <v>7297</v>
      </c>
      <c r="BC1533" t="s">
        <v>297</v>
      </c>
      <c r="BD1533">
        <v>8</v>
      </c>
      <c r="BE1533" t="s">
        <v>350</v>
      </c>
      <c r="BG1533">
        <v>1532</v>
      </c>
      <c r="BH1533" t="s">
        <v>337</v>
      </c>
      <c r="BI1533" t="s">
        <v>300</v>
      </c>
    </row>
    <row r="1534" spans="1:61" x14ac:dyDescent="0.25">
      <c r="A1534" s="9">
        <v>1533</v>
      </c>
      <c r="B1534" s="9" t="s">
        <v>186</v>
      </c>
      <c r="C1534" s="9" t="s">
        <v>150</v>
      </c>
      <c r="D1534" s="9" t="s">
        <v>322</v>
      </c>
      <c r="E1534" s="9" t="s">
        <v>466</v>
      </c>
      <c r="F1534" s="9" t="s">
        <v>467</v>
      </c>
      <c r="G1534" s="9" t="s">
        <v>412</v>
      </c>
      <c r="H1534" s="9" t="s">
        <v>416</v>
      </c>
      <c r="I1534" s="9"/>
      <c r="J1534" s="45" t="s">
        <v>696</v>
      </c>
      <c r="K1534" s="45"/>
      <c r="L1534" s="45"/>
      <c r="BB1534" t="s">
        <v>7298</v>
      </c>
      <c r="BC1534" t="s">
        <v>297</v>
      </c>
      <c r="BD1534">
        <v>9</v>
      </c>
      <c r="BE1534" t="s">
        <v>351</v>
      </c>
      <c r="BG1534">
        <v>1533</v>
      </c>
      <c r="BH1534" t="s">
        <v>338</v>
      </c>
      <c r="BI1534" t="s">
        <v>301</v>
      </c>
    </row>
    <row r="1535" spans="1:61" x14ac:dyDescent="0.25">
      <c r="A1535" s="9">
        <v>1534</v>
      </c>
      <c r="B1535" s="9" t="s">
        <v>176</v>
      </c>
      <c r="C1535" s="9" t="s">
        <v>151</v>
      </c>
      <c r="D1535" s="9" t="s">
        <v>323</v>
      </c>
      <c r="E1535" s="9" t="s">
        <v>468</v>
      </c>
      <c r="F1535" s="9" t="s">
        <v>469</v>
      </c>
      <c r="G1535" s="9" t="s">
        <v>413</v>
      </c>
      <c r="H1535" s="9" t="s">
        <v>412</v>
      </c>
      <c r="I1535" s="9"/>
      <c r="J1535" s="45" t="s">
        <v>5703</v>
      </c>
      <c r="K1535" s="45"/>
      <c r="L1535" s="45"/>
      <c r="BB1535" t="s">
        <v>7299</v>
      </c>
      <c r="BC1535" t="s">
        <v>297</v>
      </c>
      <c r="BD1535">
        <v>10</v>
      </c>
      <c r="BE1535" t="s">
        <v>352</v>
      </c>
      <c r="BG1535">
        <v>1534</v>
      </c>
      <c r="BH1535" t="s">
        <v>339</v>
      </c>
      <c r="BI1535" t="s">
        <v>302</v>
      </c>
    </row>
    <row r="1536" spans="1:61" x14ac:dyDescent="0.25">
      <c r="A1536" s="9">
        <v>1535</v>
      </c>
      <c r="B1536" s="9" t="s">
        <v>177</v>
      </c>
      <c r="C1536" s="9" t="s">
        <v>152</v>
      </c>
      <c r="D1536" s="9" t="s">
        <v>324</v>
      </c>
      <c r="E1536" s="9" t="s">
        <v>468</v>
      </c>
      <c r="F1536" s="9" t="s">
        <v>469</v>
      </c>
      <c r="G1536" s="9" t="s">
        <v>422</v>
      </c>
      <c r="H1536" s="9" t="s">
        <v>423</v>
      </c>
      <c r="I1536" s="9"/>
      <c r="J1536" s="45" t="s">
        <v>696</v>
      </c>
      <c r="K1536" s="45"/>
      <c r="L1536" s="45"/>
      <c r="BB1536" t="s">
        <v>7300</v>
      </c>
      <c r="BC1536" t="s">
        <v>297</v>
      </c>
      <c r="BD1536">
        <v>11</v>
      </c>
      <c r="BE1536" t="s">
        <v>293</v>
      </c>
      <c r="BG1536">
        <v>1535</v>
      </c>
      <c r="BH1536" t="s">
        <v>340</v>
      </c>
      <c r="BI1536" t="s">
        <v>303</v>
      </c>
    </row>
    <row r="1537" spans="1:61" x14ac:dyDescent="0.25">
      <c r="A1537" s="9">
        <v>1536</v>
      </c>
      <c r="B1537" s="9" t="s">
        <v>179</v>
      </c>
      <c r="C1537" s="9" t="s">
        <v>153</v>
      </c>
      <c r="D1537" s="9" t="s">
        <v>325</v>
      </c>
      <c r="E1537" s="9" t="s">
        <v>470</v>
      </c>
      <c r="F1537" s="3" t="s">
        <v>5707</v>
      </c>
      <c r="G1537" s="9" t="s">
        <v>424</v>
      </c>
      <c r="H1537" s="9" t="s">
        <v>425</v>
      </c>
      <c r="I1537" s="9"/>
      <c r="J1537" s="46" t="s">
        <v>5705</v>
      </c>
      <c r="K1537" s="45"/>
      <c r="L1537" s="45"/>
      <c r="BB1537" t="s">
        <v>7301</v>
      </c>
      <c r="BC1537" t="s">
        <v>297</v>
      </c>
      <c r="BD1537">
        <v>12</v>
      </c>
      <c r="BE1537" t="s">
        <v>294</v>
      </c>
      <c r="BG1537">
        <v>1536</v>
      </c>
      <c r="BH1537" t="s">
        <v>341</v>
      </c>
      <c r="BI1537" t="s">
        <v>304</v>
      </c>
    </row>
    <row r="1538" spans="1:61" x14ac:dyDescent="0.25">
      <c r="A1538" s="9">
        <v>1537</v>
      </c>
      <c r="B1538" s="9" t="s">
        <v>180</v>
      </c>
      <c r="C1538" s="9" t="s">
        <v>154</v>
      </c>
      <c r="D1538" s="9" t="s">
        <v>326</v>
      </c>
      <c r="E1538" s="9" t="s">
        <v>470</v>
      </c>
      <c r="F1538" s="3" t="s">
        <v>5707</v>
      </c>
      <c r="G1538" s="9" t="s">
        <v>425</v>
      </c>
      <c r="H1538" s="9" t="s">
        <v>424</v>
      </c>
      <c r="I1538" s="9"/>
      <c r="J1538" s="45" t="s">
        <v>5703</v>
      </c>
      <c r="K1538" s="45"/>
      <c r="L1538" s="45"/>
      <c r="BB1538" t="s">
        <v>7302</v>
      </c>
      <c r="BC1538" t="s">
        <v>298</v>
      </c>
      <c r="BD1538">
        <v>1</v>
      </c>
      <c r="BE1538" t="s">
        <v>295</v>
      </c>
      <c r="BG1538">
        <v>1537</v>
      </c>
      <c r="BH1538" t="s">
        <v>342</v>
      </c>
      <c r="BI1538" t="s">
        <v>305</v>
      </c>
    </row>
    <row r="1539" spans="1:61" x14ac:dyDescent="0.25">
      <c r="A1539" s="9">
        <v>1538</v>
      </c>
      <c r="B1539" s="9" t="s">
        <v>181</v>
      </c>
      <c r="C1539" s="9" t="s">
        <v>155</v>
      </c>
      <c r="D1539" s="9" t="s">
        <v>327</v>
      </c>
      <c r="E1539" s="9" t="s">
        <v>471</v>
      </c>
      <c r="F1539" s="9" t="s">
        <v>472</v>
      </c>
      <c r="G1539" s="9" t="s">
        <v>423</v>
      </c>
      <c r="H1539" s="9" t="s">
        <v>422</v>
      </c>
      <c r="I1539" s="9"/>
      <c r="J1539" s="45" t="s">
        <v>696</v>
      </c>
      <c r="K1539" s="45"/>
      <c r="L1539" s="45"/>
      <c r="BB1539" t="s">
        <v>7303</v>
      </c>
      <c r="BC1539" t="s">
        <v>298</v>
      </c>
      <c r="BD1539">
        <v>2</v>
      </c>
      <c r="BE1539" t="s">
        <v>296</v>
      </c>
      <c r="BG1539">
        <v>1538</v>
      </c>
      <c r="BH1539" t="s">
        <v>343</v>
      </c>
      <c r="BI1539" t="s">
        <v>306</v>
      </c>
    </row>
    <row r="1540" spans="1:61" x14ac:dyDescent="0.25">
      <c r="A1540" s="9">
        <v>1539</v>
      </c>
      <c r="B1540" s="9" t="s">
        <v>182</v>
      </c>
      <c r="C1540" s="9" t="s">
        <v>156</v>
      </c>
      <c r="D1540" s="9" t="s">
        <v>328</v>
      </c>
      <c r="E1540" s="9" t="s">
        <v>471</v>
      </c>
      <c r="F1540" s="9" t="s">
        <v>472</v>
      </c>
      <c r="G1540" s="9" t="s">
        <v>412</v>
      </c>
      <c r="H1540" s="9" t="s">
        <v>413</v>
      </c>
      <c r="I1540" s="9"/>
      <c r="J1540" s="45" t="s">
        <v>5703</v>
      </c>
      <c r="K1540" s="45"/>
      <c r="L1540" s="45"/>
      <c r="BB1540" t="s">
        <v>7304</v>
      </c>
      <c r="BC1540" t="s">
        <v>298</v>
      </c>
      <c r="BD1540">
        <v>3</v>
      </c>
      <c r="BE1540" t="s">
        <v>297</v>
      </c>
      <c r="BG1540">
        <v>1539</v>
      </c>
      <c r="BH1540" t="s">
        <v>344</v>
      </c>
      <c r="BI1540" t="s">
        <v>307</v>
      </c>
    </row>
    <row r="1541" spans="1:61" x14ac:dyDescent="0.25">
      <c r="A1541" s="9">
        <v>1540</v>
      </c>
      <c r="B1541" s="9" t="s">
        <v>183</v>
      </c>
      <c r="C1541" s="9" t="s">
        <v>157</v>
      </c>
      <c r="D1541" s="9" t="s">
        <v>329</v>
      </c>
      <c r="E1541" s="9" t="s">
        <v>473</v>
      </c>
      <c r="F1541" s="9" t="s">
        <v>474</v>
      </c>
      <c r="G1541" s="9" t="s">
        <v>416</v>
      </c>
      <c r="H1541" s="9" t="s">
        <v>412</v>
      </c>
      <c r="I1541" s="9"/>
      <c r="J1541" s="46" t="s">
        <v>5705</v>
      </c>
      <c r="K1541" s="45"/>
      <c r="L1541" s="45"/>
      <c r="BB1541" t="s">
        <v>7305</v>
      </c>
      <c r="BC1541" t="s">
        <v>298</v>
      </c>
      <c r="BD1541">
        <v>4</v>
      </c>
      <c r="BE1541" t="s">
        <v>298</v>
      </c>
      <c r="BG1541">
        <v>1540</v>
      </c>
      <c r="BH1541" t="s">
        <v>345</v>
      </c>
      <c r="BI1541" t="s">
        <v>308</v>
      </c>
    </row>
    <row r="1542" spans="1:61" x14ac:dyDescent="0.25">
      <c r="A1542" s="9">
        <v>1541</v>
      </c>
      <c r="B1542" s="9" t="s">
        <v>184</v>
      </c>
      <c r="C1542" s="9" t="s">
        <v>158</v>
      </c>
      <c r="D1542" s="9" t="s">
        <v>330</v>
      </c>
      <c r="E1542" s="9" t="s">
        <v>473</v>
      </c>
      <c r="F1542" s="9" t="s">
        <v>474</v>
      </c>
      <c r="G1542" s="9" t="s">
        <v>417</v>
      </c>
      <c r="H1542" s="9" t="s">
        <v>417</v>
      </c>
      <c r="I1542" s="9"/>
      <c r="J1542" s="45" t="s">
        <v>696</v>
      </c>
      <c r="K1542" s="45"/>
      <c r="L1542" s="45"/>
      <c r="BB1542" t="s">
        <v>7306</v>
      </c>
      <c r="BC1542" t="s">
        <v>298</v>
      </c>
      <c r="BD1542">
        <v>5</v>
      </c>
      <c r="BE1542" t="s">
        <v>299</v>
      </c>
      <c r="BG1542">
        <v>1541</v>
      </c>
      <c r="BH1542" t="s">
        <v>346</v>
      </c>
      <c r="BI1542" t="s">
        <v>309</v>
      </c>
    </row>
    <row r="1543" spans="1:61" x14ac:dyDescent="0.25">
      <c r="A1543" s="9">
        <v>1542</v>
      </c>
      <c r="B1543" s="9" t="s">
        <v>185</v>
      </c>
      <c r="C1543" s="9" t="s">
        <v>147</v>
      </c>
      <c r="D1543" s="9" t="s">
        <v>331</v>
      </c>
      <c r="E1543" s="9" t="s">
        <v>475</v>
      </c>
      <c r="F1543" s="9" t="s">
        <v>476</v>
      </c>
      <c r="G1543" s="9" t="s">
        <v>412</v>
      </c>
      <c r="H1543" s="9" t="s">
        <v>416</v>
      </c>
      <c r="I1543" s="9"/>
      <c r="J1543" s="45" t="s">
        <v>5703</v>
      </c>
      <c r="K1543" s="45"/>
      <c r="L1543" s="45"/>
      <c r="BB1543" t="s">
        <v>7307</v>
      </c>
      <c r="BC1543" t="s">
        <v>298</v>
      </c>
      <c r="BD1543">
        <v>6</v>
      </c>
      <c r="BE1543" t="s">
        <v>300</v>
      </c>
      <c r="BG1543">
        <v>1542</v>
      </c>
      <c r="BH1543" t="s">
        <v>347</v>
      </c>
      <c r="BI1543" t="s">
        <v>310</v>
      </c>
    </row>
    <row r="1544" spans="1:61" x14ac:dyDescent="0.25">
      <c r="A1544" s="9">
        <v>1543</v>
      </c>
      <c r="B1544" s="9" t="s">
        <v>186</v>
      </c>
      <c r="C1544" s="9" t="s">
        <v>148</v>
      </c>
      <c r="D1544" s="9" t="s">
        <v>332</v>
      </c>
      <c r="E1544" s="9" t="s">
        <v>475</v>
      </c>
      <c r="F1544" s="9" t="s">
        <v>476</v>
      </c>
      <c r="G1544" s="9" t="s">
        <v>413</v>
      </c>
      <c r="H1544" s="9" t="s">
        <v>412</v>
      </c>
      <c r="I1544" s="9"/>
      <c r="J1544" s="45" t="s">
        <v>696</v>
      </c>
      <c r="K1544" s="45"/>
      <c r="L1544" s="45"/>
      <c r="BB1544" t="s">
        <v>7308</v>
      </c>
      <c r="BC1544" t="s">
        <v>298</v>
      </c>
      <c r="BD1544">
        <v>7</v>
      </c>
      <c r="BE1544" t="s">
        <v>301</v>
      </c>
      <c r="BG1544">
        <v>1543</v>
      </c>
      <c r="BH1544" t="s">
        <v>348</v>
      </c>
      <c r="BI1544" t="s">
        <v>311</v>
      </c>
    </row>
    <row r="1545" spans="1:61" x14ac:dyDescent="0.25">
      <c r="A1545" s="9">
        <v>1544</v>
      </c>
      <c r="B1545" s="9" t="s">
        <v>176</v>
      </c>
      <c r="C1545" s="9" t="s">
        <v>149</v>
      </c>
      <c r="D1545" s="9" t="s">
        <v>333</v>
      </c>
      <c r="E1545" s="9" t="s">
        <v>410</v>
      </c>
      <c r="F1545" s="9" t="s">
        <v>411</v>
      </c>
      <c r="G1545" s="9" t="s">
        <v>422</v>
      </c>
      <c r="H1545" s="9" t="s">
        <v>423</v>
      </c>
      <c r="I1545" s="9"/>
      <c r="J1545" s="46" t="s">
        <v>5705</v>
      </c>
      <c r="K1545" s="45"/>
      <c r="L1545" s="45"/>
      <c r="BB1545" t="s">
        <v>7309</v>
      </c>
      <c r="BC1545" t="s">
        <v>298</v>
      </c>
      <c r="BD1545">
        <v>8</v>
      </c>
      <c r="BE1545" t="s">
        <v>302</v>
      </c>
      <c r="BG1545">
        <v>1544</v>
      </c>
      <c r="BH1545" t="s">
        <v>349</v>
      </c>
      <c r="BI1545" t="s">
        <v>312</v>
      </c>
    </row>
    <row r="1546" spans="1:61" x14ac:dyDescent="0.25">
      <c r="A1546" s="9">
        <v>1545</v>
      </c>
      <c r="B1546" s="9" t="s">
        <v>177</v>
      </c>
      <c r="C1546" s="9" t="s">
        <v>150</v>
      </c>
      <c r="D1546" s="9" t="s">
        <v>334</v>
      </c>
      <c r="E1546" s="9" t="s">
        <v>410</v>
      </c>
      <c r="F1546" s="9" t="s">
        <v>411</v>
      </c>
      <c r="G1546" s="9" t="s">
        <v>412</v>
      </c>
      <c r="H1546" s="9" t="s">
        <v>413</v>
      </c>
      <c r="I1546" s="9"/>
      <c r="J1546" s="45" t="s">
        <v>5703</v>
      </c>
      <c r="K1546" s="45"/>
      <c r="L1546" s="45"/>
      <c r="BB1546" t="s">
        <v>7310</v>
      </c>
      <c r="BC1546" t="s">
        <v>298</v>
      </c>
      <c r="BD1546">
        <v>9</v>
      </c>
      <c r="BE1546" t="s">
        <v>303</v>
      </c>
      <c r="BG1546">
        <v>1545</v>
      </c>
      <c r="BH1546" t="s">
        <v>350</v>
      </c>
      <c r="BI1546" t="s">
        <v>313</v>
      </c>
    </row>
    <row r="1547" spans="1:61" x14ac:dyDescent="0.25">
      <c r="A1547" s="9">
        <v>1546</v>
      </c>
      <c r="B1547" s="9" t="s">
        <v>179</v>
      </c>
      <c r="C1547" s="9" t="s">
        <v>151</v>
      </c>
      <c r="D1547" s="9" t="s">
        <v>335</v>
      </c>
      <c r="E1547" s="9" t="s">
        <v>414</v>
      </c>
      <c r="F1547" s="9" t="s">
        <v>415</v>
      </c>
      <c r="G1547" s="9" t="s">
        <v>416</v>
      </c>
      <c r="H1547" s="9" t="s">
        <v>412</v>
      </c>
      <c r="I1547" s="9"/>
      <c r="J1547" s="45" t="s">
        <v>696</v>
      </c>
      <c r="K1547" s="45"/>
      <c r="L1547" s="45"/>
      <c r="BB1547" t="s">
        <v>7311</v>
      </c>
      <c r="BC1547" t="s">
        <v>298</v>
      </c>
      <c r="BD1547">
        <v>10</v>
      </c>
      <c r="BE1547" t="s">
        <v>304</v>
      </c>
      <c r="BG1547">
        <v>1546</v>
      </c>
      <c r="BH1547" t="s">
        <v>351</v>
      </c>
      <c r="BI1547" t="s">
        <v>314</v>
      </c>
    </row>
    <row r="1548" spans="1:61" x14ac:dyDescent="0.25">
      <c r="A1548" s="9">
        <v>1547</v>
      </c>
      <c r="B1548" s="9" t="s">
        <v>180</v>
      </c>
      <c r="C1548" s="9" t="s">
        <v>152</v>
      </c>
      <c r="D1548" s="9" t="s">
        <v>336</v>
      </c>
      <c r="E1548" s="9" t="s">
        <v>414</v>
      </c>
      <c r="F1548" s="9" t="s">
        <v>415</v>
      </c>
      <c r="G1548" s="9" t="s">
        <v>417</v>
      </c>
      <c r="H1548" s="9" t="s">
        <v>417</v>
      </c>
      <c r="I1548" s="9"/>
      <c r="J1548" s="45" t="s">
        <v>696</v>
      </c>
      <c r="K1548" s="45"/>
      <c r="L1548" s="45"/>
      <c r="BB1548" t="s">
        <v>7312</v>
      </c>
      <c r="BC1548" t="s">
        <v>298</v>
      </c>
      <c r="BD1548">
        <v>11</v>
      </c>
      <c r="BE1548" t="s">
        <v>305</v>
      </c>
      <c r="BG1548">
        <v>1547</v>
      </c>
      <c r="BH1548" t="s">
        <v>352</v>
      </c>
      <c r="BI1548" t="s">
        <v>315</v>
      </c>
    </row>
    <row r="1549" spans="1:61" x14ac:dyDescent="0.25">
      <c r="A1549" s="9">
        <v>1548</v>
      </c>
      <c r="B1549" s="9" t="s">
        <v>181</v>
      </c>
      <c r="C1549" s="9" t="s">
        <v>153</v>
      </c>
      <c r="D1549" s="9" t="s">
        <v>337</v>
      </c>
      <c r="E1549" s="9" t="s">
        <v>418</v>
      </c>
      <c r="F1549" s="9" t="s">
        <v>419</v>
      </c>
      <c r="G1549" s="9" t="s">
        <v>412</v>
      </c>
      <c r="H1549" s="9" t="s">
        <v>416</v>
      </c>
      <c r="I1549" s="9"/>
      <c r="J1549" s="45" t="s">
        <v>5704</v>
      </c>
      <c r="K1549" s="45"/>
      <c r="L1549" s="45"/>
      <c r="BB1549" t="s">
        <v>7313</v>
      </c>
      <c r="BC1549" t="s">
        <v>298</v>
      </c>
      <c r="BD1549">
        <v>12</v>
      </c>
      <c r="BE1549" t="s">
        <v>306</v>
      </c>
      <c r="BG1549">
        <v>1548</v>
      </c>
      <c r="BH1549" t="s">
        <v>293</v>
      </c>
      <c r="BI1549" t="s">
        <v>316</v>
      </c>
    </row>
    <row r="1550" spans="1:61" x14ac:dyDescent="0.25">
      <c r="A1550" s="9">
        <v>1549</v>
      </c>
      <c r="B1550" s="9" t="s">
        <v>182</v>
      </c>
      <c r="C1550" s="9" t="s">
        <v>154</v>
      </c>
      <c r="D1550" s="9" t="s">
        <v>338</v>
      </c>
      <c r="E1550" s="9" t="s">
        <v>418</v>
      </c>
      <c r="F1550" s="9" t="s">
        <v>419</v>
      </c>
      <c r="G1550" s="9" t="s">
        <v>413</v>
      </c>
      <c r="H1550" s="9" t="s">
        <v>412</v>
      </c>
      <c r="I1550" s="9"/>
      <c r="J1550" s="45" t="s">
        <v>696</v>
      </c>
      <c r="K1550" s="45"/>
      <c r="L1550" s="45"/>
      <c r="BB1550" t="s">
        <v>7314</v>
      </c>
      <c r="BC1550" t="s">
        <v>299</v>
      </c>
      <c r="BD1550">
        <v>1</v>
      </c>
      <c r="BE1550" t="s">
        <v>307</v>
      </c>
      <c r="BG1550">
        <v>1549</v>
      </c>
      <c r="BH1550" t="s">
        <v>294</v>
      </c>
      <c r="BI1550" t="s">
        <v>317</v>
      </c>
    </row>
    <row r="1551" spans="1:61" x14ac:dyDescent="0.25">
      <c r="A1551" s="9">
        <v>1550</v>
      </c>
      <c r="B1551" s="9" t="s">
        <v>183</v>
      </c>
      <c r="C1551" s="9" t="s">
        <v>155</v>
      </c>
      <c r="D1551" s="9" t="s">
        <v>339</v>
      </c>
      <c r="E1551" s="9" t="s">
        <v>420</v>
      </c>
      <c r="F1551" s="9" t="s">
        <v>421</v>
      </c>
      <c r="G1551" s="9" t="s">
        <v>422</v>
      </c>
      <c r="H1551" s="9" t="s">
        <v>423</v>
      </c>
      <c r="I1551" s="9"/>
      <c r="J1551" s="45" t="s">
        <v>5703</v>
      </c>
      <c r="K1551" s="45"/>
      <c r="L1551" s="45"/>
      <c r="BB1551" t="s">
        <v>7315</v>
      </c>
      <c r="BC1551" t="s">
        <v>299</v>
      </c>
      <c r="BD1551">
        <v>2</v>
      </c>
      <c r="BE1551" t="s">
        <v>308</v>
      </c>
      <c r="BG1551">
        <v>1550</v>
      </c>
      <c r="BH1551" t="s">
        <v>295</v>
      </c>
      <c r="BI1551" t="s">
        <v>318</v>
      </c>
    </row>
    <row r="1552" spans="1:61" x14ac:dyDescent="0.25">
      <c r="A1552" s="9">
        <v>1551</v>
      </c>
      <c r="B1552" s="9" t="s">
        <v>184</v>
      </c>
      <c r="C1552" s="9" t="s">
        <v>156</v>
      </c>
      <c r="D1552" s="9" t="s">
        <v>340</v>
      </c>
      <c r="E1552" s="9" t="s">
        <v>420</v>
      </c>
      <c r="F1552" s="9" t="s">
        <v>421</v>
      </c>
      <c r="G1552" s="9" t="s">
        <v>424</v>
      </c>
      <c r="H1552" s="9" t="s">
        <v>425</v>
      </c>
      <c r="I1552" s="9"/>
      <c r="J1552" s="45" t="s">
        <v>696</v>
      </c>
      <c r="K1552" s="45"/>
      <c r="L1552" s="45"/>
      <c r="BB1552" t="s">
        <v>7316</v>
      </c>
      <c r="BC1552" t="s">
        <v>299</v>
      </c>
      <c r="BD1552">
        <v>3</v>
      </c>
      <c r="BE1552" t="s">
        <v>309</v>
      </c>
      <c r="BG1552">
        <v>1551</v>
      </c>
      <c r="BH1552" t="s">
        <v>296</v>
      </c>
      <c r="BI1552" t="s">
        <v>319</v>
      </c>
    </row>
    <row r="1553" spans="1:61" x14ac:dyDescent="0.25">
      <c r="A1553" s="9">
        <v>1552</v>
      </c>
      <c r="B1553" s="9" t="s">
        <v>185</v>
      </c>
      <c r="C1553" s="9" t="s">
        <v>157</v>
      </c>
      <c r="D1553" s="9" t="s">
        <v>341</v>
      </c>
      <c r="E1553" s="9" t="s">
        <v>426</v>
      </c>
      <c r="F1553" s="9" t="s">
        <v>427</v>
      </c>
      <c r="G1553" s="9" t="s">
        <v>425</v>
      </c>
      <c r="H1553" s="9" t="s">
        <v>424</v>
      </c>
      <c r="I1553" s="9"/>
      <c r="J1553" s="46" t="s">
        <v>5705</v>
      </c>
      <c r="K1553" s="45"/>
      <c r="L1553" s="45"/>
      <c r="BB1553" t="s">
        <v>7317</v>
      </c>
      <c r="BC1553" t="s">
        <v>299</v>
      </c>
      <c r="BD1553">
        <v>4</v>
      </c>
      <c r="BE1553" t="s">
        <v>310</v>
      </c>
      <c r="BG1553">
        <v>1552</v>
      </c>
      <c r="BH1553" t="s">
        <v>297</v>
      </c>
      <c r="BI1553" t="s">
        <v>320</v>
      </c>
    </row>
    <row r="1554" spans="1:61" x14ac:dyDescent="0.25">
      <c r="A1554" s="9">
        <v>1553</v>
      </c>
      <c r="B1554" s="9" t="s">
        <v>186</v>
      </c>
      <c r="C1554" s="9" t="s">
        <v>158</v>
      </c>
      <c r="D1554" s="9" t="s">
        <v>342</v>
      </c>
      <c r="E1554" s="9" t="s">
        <v>426</v>
      </c>
      <c r="F1554" s="9" t="s">
        <v>427</v>
      </c>
      <c r="G1554" s="9" t="s">
        <v>423</v>
      </c>
      <c r="H1554" s="9" t="s">
        <v>422</v>
      </c>
      <c r="I1554" s="9"/>
      <c r="J1554" s="45" t="s">
        <v>5703</v>
      </c>
      <c r="K1554" s="45"/>
      <c r="L1554" s="45"/>
      <c r="BB1554" t="s">
        <v>7318</v>
      </c>
      <c r="BC1554" t="s">
        <v>299</v>
      </c>
      <c r="BD1554">
        <v>5</v>
      </c>
      <c r="BE1554" t="s">
        <v>311</v>
      </c>
      <c r="BG1554">
        <v>1553</v>
      </c>
      <c r="BH1554" t="s">
        <v>298</v>
      </c>
      <c r="BI1554" t="s">
        <v>321</v>
      </c>
    </row>
    <row r="1555" spans="1:61" x14ac:dyDescent="0.25">
      <c r="A1555" s="9">
        <v>1554</v>
      </c>
      <c r="B1555" s="9" t="s">
        <v>176</v>
      </c>
      <c r="C1555" s="9" t="s">
        <v>147</v>
      </c>
      <c r="D1555" s="9" t="s">
        <v>343</v>
      </c>
      <c r="E1555" s="9" t="s">
        <v>428</v>
      </c>
      <c r="F1555" s="9" t="s">
        <v>429</v>
      </c>
      <c r="G1555" s="9" t="s">
        <v>412</v>
      </c>
      <c r="H1555" s="9" t="s">
        <v>413</v>
      </c>
      <c r="I1555" s="9"/>
      <c r="J1555" s="45" t="s">
        <v>696</v>
      </c>
      <c r="K1555" s="45"/>
      <c r="L1555" s="45"/>
      <c r="BB1555" t="s">
        <v>7319</v>
      </c>
      <c r="BC1555" t="s">
        <v>299</v>
      </c>
      <c r="BD1555">
        <v>6</v>
      </c>
      <c r="BE1555" t="s">
        <v>312</v>
      </c>
      <c r="BG1555">
        <v>1554</v>
      </c>
      <c r="BH1555" t="s">
        <v>299</v>
      </c>
      <c r="BI1555" t="s">
        <v>322</v>
      </c>
    </row>
    <row r="1556" spans="1:61" x14ac:dyDescent="0.25">
      <c r="A1556" s="9">
        <v>1555</v>
      </c>
      <c r="B1556" s="9" t="s">
        <v>177</v>
      </c>
      <c r="C1556" s="9" t="s">
        <v>148</v>
      </c>
      <c r="D1556" s="9" t="s">
        <v>344</v>
      </c>
      <c r="E1556" s="9" t="s">
        <v>428</v>
      </c>
      <c r="F1556" s="9" t="s">
        <v>429</v>
      </c>
      <c r="G1556" s="9" t="s">
        <v>416</v>
      </c>
      <c r="H1556" s="9" t="s">
        <v>412</v>
      </c>
      <c r="I1556" s="9"/>
      <c r="J1556" s="45" t="s">
        <v>696</v>
      </c>
      <c r="K1556" s="45"/>
      <c r="L1556" s="45"/>
      <c r="BB1556" t="s">
        <v>7320</v>
      </c>
      <c r="BC1556" t="s">
        <v>299</v>
      </c>
      <c r="BD1556">
        <v>7</v>
      </c>
      <c r="BE1556" t="s">
        <v>313</v>
      </c>
      <c r="BG1556">
        <v>1555</v>
      </c>
      <c r="BH1556" t="s">
        <v>300</v>
      </c>
      <c r="BI1556" t="s">
        <v>323</v>
      </c>
    </row>
    <row r="1557" spans="1:61" x14ac:dyDescent="0.25">
      <c r="A1557" s="9">
        <v>1556</v>
      </c>
      <c r="B1557" s="9" t="s">
        <v>179</v>
      </c>
      <c r="C1557" s="9" t="s">
        <v>149</v>
      </c>
      <c r="D1557" s="9" t="s">
        <v>345</v>
      </c>
      <c r="E1557" s="9" t="s">
        <v>430</v>
      </c>
      <c r="F1557" s="9" t="s">
        <v>431</v>
      </c>
      <c r="G1557" s="9" t="s">
        <v>417</v>
      </c>
      <c r="H1557" s="9" t="s">
        <v>417</v>
      </c>
      <c r="I1557" s="9"/>
      <c r="J1557" s="45" t="s">
        <v>5704</v>
      </c>
      <c r="K1557" s="45"/>
      <c r="L1557" s="45"/>
      <c r="BB1557" t="s">
        <v>7321</v>
      </c>
      <c r="BC1557" t="s">
        <v>299</v>
      </c>
      <c r="BD1557">
        <v>8</v>
      </c>
      <c r="BE1557" t="s">
        <v>314</v>
      </c>
      <c r="BG1557">
        <v>1556</v>
      </c>
      <c r="BH1557" t="s">
        <v>301</v>
      </c>
      <c r="BI1557" t="s">
        <v>324</v>
      </c>
    </row>
    <row r="1558" spans="1:61" x14ac:dyDescent="0.25">
      <c r="A1558" s="9">
        <v>1557</v>
      </c>
      <c r="B1558" s="9" t="s">
        <v>180</v>
      </c>
      <c r="C1558" s="9" t="s">
        <v>150</v>
      </c>
      <c r="D1558" s="9" t="s">
        <v>346</v>
      </c>
      <c r="E1558" s="9" t="s">
        <v>430</v>
      </c>
      <c r="F1558" s="9" t="s">
        <v>431</v>
      </c>
      <c r="G1558" s="9" t="s">
        <v>412</v>
      </c>
      <c r="H1558" s="9" t="s">
        <v>416</v>
      </c>
      <c r="I1558" s="9"/>
      <c r="J1558" s="45" t="s">
        <v>696</v>
      </c>
      <c r="K1558" s="45"/>
      <c r="L1558" s="45"/>
      <c r="BB1558" t="s">
        <v>7322</v>
      </c>
      <c r="BC1558" t="s">
        <v>299</v>
      </c>
      <c r="BD1558">
        <v>9</v>
      </c>
      <c r="BE1558" t="s">
        <v>315</v>
      </c>
      <c r="BG1558">
        <v>1557</v>
      </c>
      <c r="BH1558" t="s">
        <v>302</v>
      </c>
      <c r="BI1558" t="s">
        <v>325</v>
      </c>
    </row>
    <row r="1559" spans="1:61" x14ac:dyDescent="0.25">
      <c r="A1559" s="9">
        <v>1558</v>
      </c>
      <c r="B1559" s="9" t="s">
        <v>181</v>
      </c>
      <c r="C1559" s="9" t="s">
        <v>151</v>
      </c>
      <c r="D1559" s="9" t="s">
        <v>347</v>
      </c>
      <c r="E1559" s="9" t="s">
        <v>432</v>
      </c>
      <c r="F1559" s="9" t="s">
        <v>433</v>
      </c>
      <c r="G1559" s="9" t="s">
        <v>413</v>
      </c>
      <c r="H1559" s="9" t="s">
        <v>412</v>
      </c>
      <c r="I1559" s="9"/>
      <c r="J1559" s="45" t="s">
        <v>5703</v>
      </c>
      <c r="K1559" s="45"/>
      <c r="L1559" s="45"/>
      <c r="BB1559" t="s">
        <v>7323</v>
      </c>
      <c r="BC1559" t="s">
        <v>299</v>
      </c>
      <c r="BD1559">
        <v>10</v>
      </c>
      <c r="BE1559" t="s">
        <v>316</v>
      </c>
      <c r="BG1559">
        <v>1558</v>
      </c>
      <c r="BH1559" t="s">
        <v>303</v>
      </c>
      <c r="BI1559" t="s">
        <v>326</v>
      </c>
    </row>
    <row r="1560" spans="1:61" x14ac:dyDescent="0.25">
      <c r="A1560" s="9">
        <v>1559</v>
      </c>
      <c r="B1560" s="9" t="s">
        <v>182</v>
      </c>
      <c r="C1560" s="9" t="s">
        <v>152</v>
      </c>
      <c r="D1560" s="9" t="s">
        <v>348</v>
      </c>
      <c r="E1560" s="9" t="s">
        <v>432</v>
      </c>
      <c r="F1560" s="9" t="s">
        <v>433</v>
      </c>
      <c r="G1560" s="9" t="s">
        <v>422</v>
      </c>
      <c r="H1560" s="9" t="s">
        <v>423</v>
      </c>
      <c r="I1560" s="9"/>
      <c r="J1560" s="45" t="s">
        <v>696</v>
      </c>
      <c r="K1560" s="45"/>
      <c r="L1560" s="45"/>
      <c r="BB1560" t="s">
        <v>7324</v>
      </c>
      <c r="BC1560" t="s">
        <v>299</v>
      </c>
      <c r="BD1560">
        <v>11</v>
      </c>
      <c r="BE1560" t="s">
        <v>317</v>
      </c>
      <c r="BG1560">
        <v>1559</v>
      </c>
      <c r="BH1560" t="s">
        <v>304</v>
      </c>
      <c r="BI1560" t="s">
        <v>327</v>
      </c>
    </row>
    <row r="1561" spans="1:61" x14ac:dyDescent="0.25">
      <c r="A1561" s="9">
        <v>1560</v>
      </c>
      <c r="B1561" s="9" t="s">
        <v>183</v>
      </c>
      <c r="C1561" s="9" t="s">
        <v>153</v>
      </c>
      <c r="D1561" s="9" t="s">
        <v>349</v>
      </c>
      <c r="E1561" s="9" t="s">
        <v>434</v>
      </c>
      <c r="F1561" s="9" t="s">
        <v>435</v>
      </c>
      <c r="G1561" s="9" t="s">
        <v>424</v>
      </c>
      <c r="H1561" s="9" t="s">
        <v>425</v>
      </c>
      <c r="I1561" s="9"/>
      <c r="J1561" s="46" t="s">
        <v>5705</v>
      </c>
      <c r="K1561" s="45"/>
      <c r="L1561" s="45"/>
      <c r="BB1561" t="s">
        <v>7325</v>
      </c>
      <c r="BC1561" t="s">
        <v>299</v>
      </c>
      <c r="BD1561">
        <v>12</v>
      </c>
      <c r="BE1561" t="s">
        <v>318</v>
      </c>
      <c r="BG1561">
        <v>1560</v>
      </c>
      <c r="BH1561" t="s">
        <v>305</v>
      </c>
      <c r="BI1561" t="s">
        <v>328</v>
      </c>
    </row>
    <row r="1562" spans="1:61" x14ac:dyDescent="0.25">
      <c r="A1562" s="9">
        <v>1561</v>
      </c>
      <c r="B1562" s="9" t="s">
        <v>184</v>
      </c>
      <c r="C1562" s="9" t="s">
        <v>154</v>
      </c>
      <c r="D1562" s="9" t="s">
        <v>350</v>
      </c>
      <c r="E1562" s="9" t="s">
        <v>434</v>
      </c>
      <c r="F1562" s="9" t="s">
        <v>435</v>
      </c>
      <c r="G1562" s="9" t="s">
        <v>425</v>
      </c>
      <c r="H1562" s="9" t="s">
        <v>424</v>
      </c>
      <c r="I1562" s="9"/>
      <c r="J1562" s="45" t="s">
        <v>5703</v>
      </c>
      <c r="K1562" s="45"/>
      <c r="L1562" s="45"/>
      <c r="BB1562" t="s">
        <v>7326</v>
      </c>
      <c r="BC1562" t="s">
        <v>300</v>
      </c>
      <c r="BD1562">
        <v>1</v>
      </c>
      <c r="BE1562" t="s">
        <v>319</v>
      </c>
      <c r="BG1562">
        <v>1561</v>
      </c>
      <c r="BH1562" t="s">
        <v>306</v>
      </c>
      <c r="BI1562" t="s">
        <v>329</v>
      </c>
    </row>
    <row r="1563" spans="1:61" x14ac:dyDescent="0.25">
      <c r="A1563" s="9">
        <v>1562</v>
      </c>
      <c r="B1563" s="9" t="s">
        <v>185</v>
      </c>
      <c r="C1563" s="9" t="s">
        <v>155</v>
      </c>
      <c r="D1563" s="9" t="s">
        <v>351</v>
      </c>
      <c r="E1563" s="9" t="s">
        <v>436</v>
      </c>
      <c r="F1563" s="9" t="s">
        <v>437</v>
      </c>
      <c r="G1563" s="9" t="s">
        <v>423</v>
      </c>
      <c r="H1563" s="9" t="s">
        <v>422</v>
      </c>
      <c r="I1563" s="9"/>
      <c r="J1563" s="45" t="s">
        <v>696</v>
      </c>
      <c r="K1563" s="45"/>
      <c r="L1563" s="45"/>
      <c r="BB1563" t="s">
        <v>7327</v>
      </c>
      <c r="BC1563" t="s">
        <v>300</v>
      </c>
      <c r="BD1563">
        <v>2</v>
      </c>
      <c r="BE1563" t="s">
        <v>320</v>
      </c>
      <c r="BG1563">
        <v>1562</v>
      </c>
      <c r="BH1563" t="s">
        <v>307</v>
      </c>
      <c r="BI1563" t="s">
        <v>330</v>
      </c>
    </row>
    <row r="1564" spans="1:61" x14ac:dyDescent="0.25">
      <c r="A1564" s="9">
        <v>1563</v>
      </c>
      <c r="B1564" s="9" t="s">
        <v>186</v>
      </c>
      <c r="C1564" s="9" t="s">
        <v>156</v>
      </c>
      <c r="D1564" s="9" t="s">
        <v>352</v>
      </c>
      <c r="E1564" s="9" t="s">
        <v>436</v>
      </c>
      <c r="F1564" s="9" t="s">
        <v>437</v>
      </c>
      <c r="G1564" s="9" t="s">
        <v>412</v>
      </c>
      <c r="H1564" s="9" t="s">
        <v>413</v>
      </c>
      <c r="I1564" s="9"/>
      <c r="J1564" s="45" t="s">
        <v>696</v>
      </c>
      <c r="K1564" s="45"/>
      <c r="L1564" s="45"/>
      <c r="BB1564" t="s">
        <v>7328</v>
      </c>
      <c r="BC1564" t="s">
        <v>300</v>
      </c>
      <c r="BD1564">
        <v>3</v>
      </c>
      <c r="BE1564" t="s">
        <v>321</v>
      </c>
      <c r="BG1564">
        <v>1563</v>
      </c>
      <c r="BH1564" t="s">
        <v>308</v>
      </c>
      <c r="BI1564" t="s">
        <v>331</v>
      </c>
    </row>
    <row r="1565" spans="1:61" x14ac:dyDescent="0.25">
      <c r="A1565" s="9">
        <v>1564</v>
      </c>
      <c r="B1565" s="9" t="s">
        <v>176</v>
      </c>
      <c r="C1565" s="9" t="s">
        <v>157</v>
      </c>
      <c r="D1565" s="9" t="s">
        <v>293</v>
      </c>
      <c r="E1565" s="9" t="s">
        <v>438</v>
      </c>
      <c r="F1565" s="9" t="s">
        <v>439</v>
      </c>
      <c r="G1565" s="9" t="s">
        <v>416</v>
      </c>
      <c r="H1565" s="9" t="s">
        <v>412</v>
      </c>
      <c r="I1565" s="9"/>
      <c r="J1565" s="45" t="s">
        <v>5704</v>
      </c>
      <c r="K1565" s="45"/>
      <c r="L1565" s="45"/>
      <c r="BB1565" t="s">
        <v>7329</v>
      </c>
      <c r="BC1565" t="s">
        <v>300</v>
      </c>
      <c r="BD1565">
        <v>4</v>
      </c>
      <c r="BE1565" t="s">
        <v>322</v>
      </c>
      <c r="BG1565">
        <v>1564</v>
      </c>
      <c r="BH1565" t="s">
        <v>309</v>
      </c>
      <c r="BI1565" t="s">
        <v>332</v>
      </c>
    </row>
    <row r="1566" spans="1:61" x14ac:dyDescent="0.25">
      <c r="A1566" s="9">
        <v>1565</v>
      </c>
      <c r="B1566" s="9" t="s">
        <v>177</v>
      </c>
      <c r="C1566" s="9" t="s">
        <v>158</v>
      </c>
      <c r="D1566" s="9" t="s">
        <v>294</v>
      </c>
      <c r="E1566" s="9" t="s">
        <v>438</v>
      </c>
      <c r="F1566" s="9" t="s">
        <v>439</v>
      </c>
      <c r="G1566" s="9" t="s">
        <v>417</v>
      </c>
      <c r="H1566" s="9" t="s">
        <v>417</v>
      </c>
      <c r="I1566" s="9"/>
      <c r="J1566" s="45" t="s">
        <v>696</v>
      </c>
      <c r="K1566" s="45"/>
      <c r="L1566" s="45"/>
      <c r="BB1566" t="s">
        <v>7330</v>
      </c>
      <c r="BC1566" t="s">
        <v>300</v>
      </c>
      <c r="BD1566">
        <v>5</v>
      </c>
      <c r="BE1566" t="s">
        <v>323</v>
      </c>
      <c r="BG1566">
        <v>1565</v>
      </c>
      <c r="BH1566" t="s">
        <v>310</v>
      </c>
      <c r="BI1566" t="s">
        <v>333</v>
      </c>
    </row>
    <row r="1567" spans="1:61" x14ac:dyDescent="0.25">
      <c r="A1567" s="9">
        <v>1566</v>
      </c>
      <c r="B1567" s="9" t="s">
        <v>179</v>
      </c>
      <c r="C1567" s="9" t="s">
        <v>147</v>
      </c>
      <c r="D1567" s="9" t="s">
        <v>295</v>
      </c>
      <c r="E1567" s="9" t="s">
        <v>440</v>
      </c>
      <c r="F1567" s="9" t="s">
        <v>441</v>
      </c>
      <c r="G1567" s="9" t="s">
        <v>412</v>
      </c>
      <c r="H1567" s="9" t="s">
        <v>416</v>
      </c>
      <c r="I1567" s="9"/>
      <c r="J1567" s="45" t="s">
        <v>696</v>
      </c>
      <c r="K1567" s="45"/>
      <c r="L1567" s="45"/>
      <c r="BB1567" t="s">
        <v>7331</v>
      </c>
      <c r="BC1567" t="s">
        <v>300</v>
      </c>
      <c r="BD1567">
        <v>6</v>
      </c>
      <c r="BE1567" t="s">
        <v>324</v>
      </c>
      <c r="BG1567">
        <v>1566</v>
      </c>
      <c r="BH1567" t="s">
        <v>311</v>
      </c>
      <c r="BI1567" t="s">
        <v>334</v>
      </c>
    </row>
    <row r="1568" spans="1:61" x14ac:dyDescent="0.25">
      <c r="A1568" s="9">
        <v>1567</v>
      </c>
      <c r="B1568" s="9" t="s">
        <v>180</v>
      </c>
      <c r="C1568" s="9" t="s">
        <v>148</v>
      </c>
      <c r="D1568" s="9" t="s">
        <v>296</v>
      </c>
      <c r="E1568" s="9" t="s">
        <v>440</v>
      </c>
      <c r="F1568" s="9" t="s">
        <v>441</v>
      </c>
      <c r="G1568" s="9" t="s">
        <v>413</v>
      </c>
      <c r="H1568" s="9" t="s">
        <v>412</v>
      </c>
      <c r="I1568" s="9"/>
      <c r="J1568" s="45" t="s">
        <v>5703</v>
      </c>
      <c r="K1568" s="45"/>
      <c r="L1568" s="45"/>
      <c r="BB1568" t="s">
        <v>7332</v>
      </c>
      <c r="BC1568" t="s">
        <v>300</v>
      </c>
      <c r="BD1568">
        <v>7</v>
      </c>
      <c r="BE1568" t="s">
        <v>325</v>
      </c>
      <c r="BG1568">
        <v>1567</v>
      </c>
      <c r="BH1568" t="s">
        <v>312</v>
      </c>
      <c r="BI1568" t="s">
        <v>335</v>
      </c>
    </row>
    <row r="1569" spans="1:61" x14ac:dyDescent="0.25">
      <c r="A1569" s="9">
        <v>1568</v>
      </c>
      <c r="B1569" s="9" t="s">
        <v>181</v>
      </c>
      <c r="C1569" s="9" t="s">
        <v>149</v>
      </c>
      <c r="D1569" s="9" t="s">
        <v>297</v>
      </c>
      <c r="E1569" s="9" t="s">
        <v>442</v>
      </c>
      <c r="F1569" s="9" t="s">
        <v>443</v>
      </c>
      <c r="G1569" s="9" t="s">
        <v>422</v>
      </c>
      <c r="H1569" s="9" t="s">
        <v>423</v>
      </c>
      <c r="I1569" s="9"/>
      <c r="J1569" s="46" t="s">
        <v>5705</v>
      </c>
      <c r="K1569" s="45"/>
      <c r="L1569" s="45"/>
      <c r="BB1569" t="s">
        <v>7333</v>
      </c>
      <c r="BC1569" t="s">
        <v>300</v>
      </c>
      <c r="BD1569">
        <v>8</v>
      </c>
      <c r="BE1569" t="s">
        <v>326</v>
      </c>
      <c r="BG1569">
        <v>1568</v>
      </c>
      <c r="BH1569" t="s">
        <v>313</v>
      </c>
      <c r="BI1569" t="s">
        <v>336</v>
      </c>
    </row>
    <row r="1570" spans="1:61" x14ac:dyDescent="0.25">
      <c r="A1570" s="9">
        <v>1569</v>
      </c>
      <c r="B1570" s="9" t="s">
        <v>182</v>
      </c>
      <c r="C1570" s="9" t="s">
        <v>150</v>
      </c>
      <c r="D1570" s="9" t="s">
        <v>298</v>
      </c>
      <c r="E1570" s="9" t="s">
        <v>442</v>
      </c>
      <c r="F1570" s="9" t="s">
        <v>443</v>
      </c>
      <c r="G1570" s="9" t="s">
        <v>424</v>
      </c>
      <c r="H1570" s="9" t="s">
        <v>425</v>
      </c>
      <c r="I1570" s="9"/>
      <c r="J1570" s="45" t="s">
        <v>5703</v>
      </c>
      <c r="K1570" s="45"/>
      <c r="L1570" s="45"/>
      <c r="BB1570" t="s">
        <v>7334</v>
      </c>
      <c r="BC1570" t="s">
        <v>300</v>
      </c>
      <c r="BD1570">
        <v>9</v>
      </c>
      <c r="BE1570" t="s">
        <v>327</v>
      </c>
      <c r="BG1570">
        <v>1569</v>
      </c>
      <c r="BH1570" t="s">
        <v>314</v>
      </c>
      <c r="BI1570" t="s">
        <v>337</v>
      </c>
    </row>
    <row r="1571" spans="1:61" x14ac:dyDescent="0.25">
      <c r="A1571" s="9">
        <v>1570</v>
      </c>
      <c r="B1571" s="9" t="s">
        <v>183</v>
      </c>
      <c r="C1571" s="9" t="s">
        <v>151</v>
      </c>
      <c r="D1571" s="9" t="s">
        <v>299</v>
      </c>
      <c r="E1571" s="9" t="s">
        <v>444</v>
      </c>
      <c r="F1571" s="9" t="s">
        <v>445</v>
      </c>
      <c r="G1571" s="9" t="s">
        <v>425</v>
      </c>
      <c r="H1571" s="9" t="s">
        <v>424</v>
      </c>
      <c r="I1571" s="9"/>
      <c r="J1571" s="45" t="s">
        <v>696</v>
      </c>
      <c r="K1571" s="45"/>
      <c r="L1571" s="45"/>
      <c r="BB1571" t="s">
        <v>7335</v>
      </c>
      <c r="BC1571" t="s">
        <v>300</v>
      </c>
      <c r="BD1571">
        <v>10</v>
      </c>
      <c r="BE1571" t="s">
        <v>328</v>
      </c>
      <c r="BG1571">
        <v>1570</v>
      </c>
      <c r="BH1571" t="s">
        <v>315</v>
      </c>
      <c r="BI1571" t="s">
        <v>338</v>
      </c>
    </row>
    <row r="1572" spans="1:61" x14ac:dyDescent="0.25">
      <c r="A1572" s="9">
        <v>1571</v>
      </c>
      <c r="B1572" s="9" t="s">
        <v>184</v>
      </c>
      <c r="C1572" s="9" t="s">
        <v>152</v>
      </c>
      <c r="D1572" s="9" t="s">
        <v>300</v>
      </c>
      <c r="E1572" s="9" t="s">
        <v>444</v>
      </c>
      <c r="F1572" s="9" t="s">
        <v>445</v>
      </c>
      <c r="G1572" s="9" t="s">
        <v>423</v>
      </c>
      <c r="H1572" s="9" t="s">
        <v>422</v>
      </c>
      <c r="I1572" s="9"/>
      <c r="J1572" s="45" t="s">
        <v>696</v>
      </c>
      <c r="K1572" s="45"/>
      <c r="L1572" s="45"/>
      <c r="BB1572" t="s">
        <v>7336</v>
      </c>
      <c r="BC1572" t="s">
        <v>300</v>
      </c>
      <c r="BD1572">
        <v>11</v>
      </c>
      <c r="BE1572" t="s">
        <v>329</v>
      </c>
      <c r="BG1572">
        <v>1571</v>
      </c>
      <c r="BH1572" t="s">
        <v>316</v>
      </c>
      <c r="BI1572" t="s">
        <v>339</v>
      </c>
    </row>
    <row r="1573" spans="1:61" x14ac:dyDescent="0.25">
      <c r="A1573" s="9">
        <v>1572</v>
      </c>
      <c r="B1573" s="9" t="s">
        <v>185</v>
      </c>
      <c r="C1573" s="9" t="s">
        <v>153</v>
      </c>
      <c r="D1573" s="9" t="s">
        <v>301</v>
      </c>
      <c r="E1573" s="9" t="s">
        <v>446</v>
      </c>
      <c r="F1573" s="9" t="s">
        <v>447</v>
      </c>
      <c r="G1573" s="9" t="s">
        <v>412</v>
      </c>
      <c r="H1573" s="9" t="s">
        <v>413</v>
      </c>
      <c r="I1573" s="9"/>
      <c r="J1573" s="45" t="s">
        <v>5704</v>
      </c>
      <c r="K1573" s="45"/>
      <c r="L1573" s="45"/>
      <c r="BB1573" t="s">
        <v>7337</v>
      </c>
      <c r="BC1573" t="s">
        <v>300</v>
      </c>
      <c r="BD1573">
        <v>12</v>
      </c>
      <c r="BE1573" t="s">
        <v>330</v>
      </c>
      <c r="BG1573">
        <v>1572</v>
      </c>
      <c r="BH1573" t="s">
        <v>317</v>
      </c>
      <c r="BI1573" t="s">
        <v>340</v>
      </c>
    </row>
    <row r="1574" spans="1:61" x14ac:dyDescent="0.25">
      <c r="A1574" s="9">
        <v>1573</v>
      </c>
      <c r="B1574" s="9" t="s">
        <v>186</v>
      </c>
      <c r="C1574" s="9" t="s">
        <v>154</v>
      </c>
      <c r="D1574" s="9" t="s">
        <v>302</v>
      </c>
      <c r="E1574" s="9" t="s">
        <v>446</v>
      </c>
      <c r="F1574" s="9" t="s">
        <v>447</v>
      </c>
      <c r="G1574" s="9" t="s">
        <v>416</v>
      </c>
      <c r="H1574" s="9" t="s">
        <v>412</v>
      </c>
      <c r="I1574" s="9"/>
      <c r="J1574" s="45" t="s">
        <v>696</v>
      </c>
      <c r="K1574" s="45"/>
      <c r="L1574" s="45"/>
      <c r="BB1574" t="s">
        <v>7338</v>
      </c>
      <c r="BC1574" t="s">
        <v>301</v>
      </c>
      <c r="BD1574">
        <v>1</v>
      </c>
      <c r="BE1574" t="s">
        <v>331</v>
      </c>
      <c r="BG1574">
        <v>1573</v>
      </c>
      <c r="BH1574" t="s">
        <v>318</v>
      </c>
      <c r="BI1574" t="s">
        <v>341</v>
      </c>
    </row>
    <row r="1575" spans="1:61" x14ac:dyDescent="0.25">
      <c r="A1575" s="9">
        <v>1574</v>
      </c>
      <c r="B1575" s="9" t="s">
        <v>176</v>
      </c>
      <c r="C1575" s="9" t="s">
        <v>155</v>
      </c>
      <c r="D1575" s="9" t="s">
        <v>303</v>
      </c>
      <c r="E1575" s="9" t="s">
        <v>448</v>
      </c>
      <c r="F1575" s="9" t="s">
        <v>449</v>
      </c>
      <c r="G1575" s="9" t="s">
        <v>417</v>
      </c>
      <c r="H1575" s="9" t="s">
        <v>417</v>
      </c>
      <c r="I1575" s="9"/>
      <c r="J1575" s="45" t="s">
        <v>696</v>
      </c>
      <c r="K1575" s="45"/>
      <c r="L1575" s="45"/>
      <c r="BB1575" t="s">
        <v>7339</v>
      </c>
      <c r="BC1575" t="s">
        <v>301</v>
      </c>
      <c r="BD1575">
        <v>2</v>
      </c>
      <c r="BE1575" t="s">
        <v>332</v>
      </c>
      <c r="BG1575">
        <v>1574</v>
      </c>
      <c r="BH1575" t="s">
        <v>319</v>
      </c>
      <c r="BI1575" t="s">
        <v>342</v>
      </c>
    </row>
    <row r="1576" spans="1:61" x14ac:dyDescent="0.25">
      <c r="A1576" s="9">
        <v>1575</v>
      </c>
      <c r="B1576" s="9" t="s">
        <v>177</v>
      </c>
      <c r="C1576" s="9" t="s">
        <v>156</v>
      </c>
      <c r="D1576" s="9" t="s">
        <v>304</v>
      </c>
      <c r="E1576" s="9" t="s">
        <v>448</v>
      </c>
      <c r="F1576" s="9" t="s">
        <v>449</v>
      </c>
      <c r="G1576" s="9" t="s">
        <v>412</v>
      </c>
      <c r="H1576" s="9" t="s">
        <v>416</v>
      </c>
      <c r="I1576" s="9"/>
      <c r="J1576" s="45" t="s">
        <v>5703</v>
      </c>
      <c r="K1576" s="45"/>
      <c r="L1576" s="45"/>
      <c r="BB1576" t="s">
        <v>7340</v>
      </c>
      <c r="BC1576" t="s">
        <v>301</v>
      </c>
      <c r="BD1576">
        <v>3</v>
      </c>
      <c r="BE1576" t="s">
        <v>333</v>
      </c>
      <c r="BG1576">
        <v>1575</v>
      </c>
      <c r="BH1576" t="s">
        <v>320</v>
      </c>
      <c r="BI1576" t="s">
        <v>343</v>
      </c>
    </row>
    <row r="1577" spans="1:61" x14ac:dyDescent="0.25">
      <c r="A1577" s="9">
        <v>1576</v>
      </c>
      <c r="B1577" s="9" t="s">
        <v>179</v>
      </c>
      <c r="C1577" s="9" t="s">
        <v>157</v>
      </c>
      <c r="D1577" s="9" t="s">
        <v>305</v>
      </c>
      <c r="E1577" s="9" t="s">
        <v>450</v>
      </c>
      <c r="F1577" s="9" t="s">
        <v>451</v>
      </c>
      <c r="G1577" s="9" t="s">
        <v>413</v>
      </c>
      <c r="H1577" s="9" t="s">
        <v>412</v>
      </c>
      <c r="I1577" s="9"/>
      <c r="J1577" s="46" t="s">
        <v>5705</v>
      </c>
      <c r="K1577" s="45"/>
      <c r="L1577" s="45"/>
      <c r="BB1577" t="s">
        <v>7341</v>
      </c>
      <c r="BC1577" t="s">
        <v>301</v>
      </c>
      <c r="BD1577">
        <v>4</v>
      </c>
      <c r="BE1577" t="s">
        <v>334</v>
      </c>
      <c r="BG1577">
        <v>1576</v>
      </c>
      <c r="BH1577" t="s">
        <v>321</v>
      </c>
      <c r="BI1577" t="s">
        <v>344</v>
      </c>
    </row>
    <row r="1578" spans="1:61" x14ac:dyDescent="0.25">
      <c r="A1578" s="9">
        <v>1577</v>
      </c>
      <c r="B1578" s="9" t="s">
        <v>180</v>
      </c>
      <c r="C1578" s="9" t="s">
        <v>158</v>
      </c>
      <c r="D1578" s="9" t="s">
        <v>306</v>
      </c>
      <c r="E1578" s="9" t="s">
        <v>450</v>
      </c>
      <c r="F1578" s="9" t="s">
        <v>451</v>
      </c>
      <c r="G1578" s="9" t="s">
        <v>422</v>
      </c>
      <c r="H1578" s="9" t="s">
        <v>423</v>
      </c>
      <c r="I1578" s="9"/>
      <c r="J1578" s="45" t="s">
        <v>5703</v>
      </c>
      <c r="K1578" s="45"/>
      <c r="L1578" s="45"/>
      <c r="BB1578" t="s">
        <v>7342</v>
      </c>
      <c r="BC1578" t="s">
        <v>301</v>
      </c>
      <c r="BD1578">
        <v>5</v>
      </c>
      <c r="BE1578" t="s">
        <v>335</v>
      </c>
      <c r="BG1578">
        <v>1577</v>
      </c>
      <c r="BH1578" t="s">
        <v>322</v>
      </c>
      <c r="BI1578" t="s">
        <v>345</v>
      </c>
    </row>
    <row r="1579" spans="1:61" x14ac:dyDescent="0.25">
      <c r="A1579" s="9">
        <v>1578</v>
      </c>
      <c r="B1579" s="9" t="s">
        <v>181</v>
      </c>
      <c r="C1579" s="9" t="s">
        <v>147</v>
      </c>
      <c r="D1579" s="9" t="s">
        <v>307</v>
      </c>
      <c r="E1579" s="9" t="s">
        <v>452</v>
      </c>
      <c r="F1579" s="9" t="s">
        <v>453</v>
      </c>
      <c r="G1579" s="9" t="s">
        <v>424</v>
      </c>
      <c r="H1579" s="9" t="s">
        <v>425</v>
      </c>
      <c r="I1579" s="9"/>
      <c r="J1579" s="45" t="s">
        <v>696</v>
      </c>
      <c r="K1579" s="45"/>
      <c r="L1579" s="45"/>
      <c r="BB1579" t="s">
        <v>7343</v>
      </c>
      <c r="BC1579" t="s">
        <v>301</v>
      </c>
      <c r="BD1579">
        <v>6</v>
      </c>
      <c r="BE1579" t="s">
        <v>336</v>
      </c>
      <c r="BG1579">
        <v>1578</v>
      </c>
      <c r="BH1579" t="s">
        <v>323</v>
      </c>
      <c r="BI1579" t="s">
        <v>346</v>
      </c>
    </row>
    <row r="1580" spans="1:61" x14ac:dyDescent="0.25">
      <c r="A1580" s="9">
        <v>1579</v>
      </c>
      <c r="B1580" s="9" t="s">
        <v>182</v>
      </c>
      <c r="C1580" s="9" t="s">
        <v>148</v>
      </c>
      <c r="D1580" s="9" t="s">
        <v>308</v>
      </c>
      <c r="E1580" s="9" t="s">
        <v>452</v>
      </c>
      <c r="F1580" s="9" t="s">
        <v>453</v>
      </c>
      <c r="G1580" s="9" t="s">
        <v>425</v>
      </c>
      <c r="H1580" s="9" t="s">
        <v>424</v>
      </c>
      <c r="I1580" s="9"/>
      <c r="J1580" s="45" t="s">
        <v>696</v>
      </c>
      <c r="K1580" s="45"/>
      <c r="L1580" s="45"/>
      <c r="BB1580" t="s">
        <v>7344</v>
      </c>
      <c r="BC1580" t="s">
        <v>301</v>
      </c>
      <c r="BD1580">
        <v>7</v>
      </c>
      <c r="BE1580" t="s">
        <v>337</v>
      </c>
      <c r="BG1580">
        <v>1579</v>
      </c>
      <c r="BH1580" t="s">
        <v>324</v>
      </c>
      <c r="BI1580" t="s">
        <v>347</v>
      </c>
    </row>
    <row r="1581" spans="1:61" x14ac:dyDescent="0.25">
      <c r="A1581" s="9">
        <v>1580</v>
      </c>
      <c r="B1581" s="9" t="s">
        <v>183</v>
      </c>
      <c r="C1581" s="9" t="s">
        <v>149</v>
      </c>
      <c r="D1581" s="9" t="s">
        <v>309</v>
      </c>
      <c r="E1581" s="9" t="s">
        <v>454</v>
      </c>
      <c r="F1581" s="9" t="s">
        <v>455</v>
      </c>
      <c r="G1581" s="9" t="s">
        <v>423</v>
      </c>
      <c r="H1581" s="9" t="s">
        <v>422</v>
      </c>
      <c r="I1581" s="9"/>
      <c r="J1581" s="45" t="s">
        <v>5704</v>
      </c>
      <c r="K1581" s="45"/>
      <c r="L1581" s="45"/>
      <c r="BB1581" t="s">
        <v>7345</v>
      </c>
      <c r="BC1581" t="s">
        <v>301</v>
      </c>
      <c r="BD1581">
        <v>8</v>
      </c>
      <c r="BE1581" t="s">
        <v>338</v>
      </c>
      <c r="BG1581">
        <v>1580</v>
      </c>
      <c r="BH1581" t="s">
        <v>325</v>
      </c>
      <c r="BI1581" t="s">
        <v>348</v>
      </c>
    </row>
    <row r="1582" spans="1:61" x14ac:dyDescent="0.25">
      <c r="A1582" s="9">
        <v>1581</v>
      </c>
      <c r="B1582" s="9" t="s">
        <v>184</v>
      </c>
      <c r="C1582" s="9" t="s">
        <v>150</v>
      </c>
      <c r="D1582" s="9" t="s">
        <v>310</v>
      </c>
      <c r="E1582" s="9" t="s">
        <v>454</v>
      </c>
      <c r="F1582" s="9" t="s">
        <v>455</v>
      </c>
      <c r="G1582" s="9" t="s">
        <v>412</v>
      </c>
      <c r="H1582" s="9" t="s">
        <v>413</v>
      </c>
      <c r="I1582" s="9"/>
      <c r="J1582" s="45" t="s">
        <v>696</v>
      </c>
      <c r="K1582" s="45"/>
      <c r="L1582" s="45"/>
      <c r="BB1582" t="s">
        <v>7346</v>
      </c>
      <c r="BC1582" t="s">
        <v>301</v>
      </c>
      <c r="BD1582">
        <v>9</v>
      </c>
      <c r="BE1582" t="s">
        <v>339</v>
      </c>
      <c r="BG1582">
        <v>1581</v>
      </c>
      <c r="BH1582" t="s">
        <v>326</v>
      </c>
      <c r="BI1582" t="s">
        <v>349</v>
      </c>
    </row>
    <row r="1583" spans="1:61" x14ac:dyDescent="0.25">
      <c r="A1583" s="9">
        <v>1582</v>
      </c>
      <c r="B1583" s="9" t="s">
        <v>185</v>
      </c>
      <c r="C1583" s="9" t="s">
        <v>151</v>
      </c>
      <c r="D1583" s="9" t="s">
        <v>311</v>
      </c>
      <c r="E1583" s="9" t="s">
        <v>456</v>
      </c>
      <c r="F1583" s="9" t="s">
        <v>457</v>
      </c>
      <c r="G1583" s="9" t="s">
        <v>416</v>
      </c>
      <c r="H1583" s="9" t="s">
        <v>412</v>
      </c>
      <c r="I1583" s="9"/>
      <c r="J1583" s="45" t="s">
        <v>696</v>
      </c>
      <c r="K1583" s="45"/>
      <c r="L1583" s="45"/>
      <c r="BB1583" t="s">
        <v>7347</v>
      </c>
      <c r="BC1583" t="s">
        <v>301</v>
      </c>
      <c r="BD1583">
        <v>10</v>
      </c>
      <c r="BE1583" t="s">
        <v>340</v>
      </c>
      <c r="BG1583">
        <v>1582</v>
      </c>
      <c r="BH1583" t="s">
        <v>327</v>
      </c>
      <c r="BI1583" t="s">
        <v>350</v>
      </c>
    </row>
    <row r="1584" spans="1:61" x14ac:dyDescent="0.25">
      <c r="A1584" s="9">
        <v>1583</v>
      </c>
      <c r="B1584" s="9" t="s">
        <v>186</v>
      </c>
      <c r="C1584" s="9" t="s">
        <v>152</v>
      </c>
      <c r="D1584" s="9" t="s">
        <v>312</v>
      </c>
      <c r="E1584" s="9" t="s">
        <v>456</v>
      </c>
      <c r="F1584" s="9" t="s">
        <v>457</v>
      </c>
      <c r="G1584" s="9" t="s">
        <v>417</v>
      </c>
      <c r="H1584" s="9" t="s">
        <v>417</v>
      </c>
      <c r="I1584" s="9"/>
      <c r="J1584" s="45" t="s">
        <v>5703</v>
      </c>
      <c r="K1584" s="45"/>
      <c r="L1584" s="45"/>
      <c r="BB1584" t="s">
        <v>7348</v>
      </c>
      <c r="BC1584" t="s">
        <v>301</v>
      </c>
      <c r="BD1584">
        <v>11</v>
      </c>
      <c r="BE1584" t="s">
        <v>341</v>
      </c>
      <c r="BG1584">
        <v>1583</v>
      </c>
      <c r="BH1584" t="s">
        <v>328</v>
      </c>
      <c r="BI1584" t="s">
        <v>351</v>
      </c>
    </row>
    <row r="1585" spans="1:61" x14ac:dyDescent="0.25">
      <c r="A1585" s="9">
        <v>1584</v>
      </c>
      <c r="B1585" s="9" t="s">
        <v>176</v>
      </c>
      <c r="C1585" s="9" t="s">
        <v>153</v>
      </c>
      <c r="D1585" s="9" t="s">
        <v>313</v>
      </c>
      <c r="E1585" s="9" t="s">
        <v>458</v>
      </c>
      <c r="F1585" s="9" t="s">
        <v>459</v>
      </c>
      <c r="G1585" s="9" t="s">
        <v>412</v>
      </c>
      <c r="H1585" s="9" t="s">
        <v>416</v>
      </c>
      <c r="I1585" s="9"/>
      <c r="J1585" s="46" t="s">
        <v>5705</v>
      </c>
      <c r="K1585" s="45"/>
      <c r="L1585" s="45"/>
      <c r="BB1585" t="s">
        <v>7349</v>
      </c>
      <c r="BC1585" t="s">
        <v>301</v>
      </c>
      <c r="BD1585">
        <v>12</v>
      </c>
      <c r="BE1585" t="s">
        <v>342</v>
      </c>
      <c r="BG1585">
        <v>1584</v>
      </c>
      <c r="BH1585" t="s">
        <v>329</v>
      </c>
      <c r="BI1585" t="s">
        <v>352</v>
      </c>
    </row>
    <row r="1586" spans="1:61" x14ac:dyDescent="0.25">
      <c r="A1586" s="9">
        <v>1585</v>
      </c>
      <c r="B1586" s="9" t="s">
        <v>177</v>
      </c>
      <c r="C1586" s="9" t="s">
        <v>154</v>
      </c>
      <c r="D1586" s="9" t="s">
        <v>314</v>
      </c>
      <c r="E1586" s="9" t="s">
        <v>458</v>
      </c>
      <c r="F1586" s="9" t="s">
        <v>459</v>
      </c>
      <c r="G1586" s="9" t="s">
        <v>413</v>
      </c>
      <c r="H1586" s="9" t="s">
        <v>412</v>
      </c>
      <c r="I1586" s="9"/>
      <c r="J1586" s="45" t="s">
        <v>696</v>
      </c>
      <c r="K1586" s="45"/>
      <c r="L1586" s="45"/>
      <c r="BB1586" t="s">
        <v>7350</v>
      </c>
      <c r="BC1586" t="s">
        <v>302</v>
      </c>
      <c r="BD1586">
        <v>1</v>
      </c>
      <c r="BE1586" t="s">
        <v>343</v>
      </c>
      <c r="BG1586">
        <v>1585</v>
      </c>
      <c r="BH1586" t="s">
        <v>330</v>
      </c>
      <c r="BI1586" t="s">
        <v>293</v>
      </c>
    </row>
    <row r="1587" spans="1:61" x14ac:dyDescent="0.25">
      <c r="A1587" s="9">
        <v>1586</v>
      </c>
      <c r="B1587" s="9" t="s">
        <v>179</v>
      </c>
      <c r="C1587" s="9" t="s">
        <v>155</v>
      </c>
      <c r="D1587" s="9" t="s">
        <v>315</v>
      </c>
      <c r="E1587" s="9" t="s">
        <v>460</v>
      </c>
      <c r="F1587" s="9" t="s">
        <v>461</v>
      </c>
      <c r="G1587" s="9" t="s">
        <v>422</v>
      </c>
      <c r="H1587" s="9" t="s">
        <v>423</v>
      </c>
      <c r="I1587" s="9"/>
      <c r="J1587" s="45" t="s">
        <v>5703</v>
      </c>
      <c r="K1587" s="45"/>
      <c r="L1587" s="45"/>
      <c r="BB1587" t="s">
        <v>7351</v>
      </c>
      <c r="BC1587" t="s">
        <v>302</v>
      </c>
      <c r="BD1587">
        <v>2</v>
      </c>
      <c r="BE1587" t="s">
        <v>344</v>
      </c>
      <c r="BG1587">
        <v>1586</v>
      </c>
      <c r="BH1587" t="s">
        <v>331</v>
      </c>
      <c r="BI1587" t="s">
        <v>294</v>
      </c>
    </row>
    <row r="1588" spans="1:61" x14ac:dyDescent="0.25">
      <c r="A1588" s="9">
        <v>1587</v>
      </c>
      <c r="B1588" s="9" t="s">
        <v>180</v>
      </c>
      <c r="C1588" s="9" t="s">
        <v>156</v>
      </c>
      <c r="D1588" s="9" t="s">
        <v>316</v>
      </c>
      <c r="E1588" s="9" t="s">
        <v>460</v>
      </c>
      <c r="F1588" s="9" t="s">
        <v>461</v>
      </c>
      <c r="G1588" s="9" t="s">
        <v>424</v>
      </c>
      <c r="H1588" s="9" t="s">
        <v>425</v>
      </c>
      <c r="I1588" s="9"/>
      <c r="J1588" s="45" t="s">
        <v>696</v>
      </c>
      <c r="K1588" s="45"/>
      <c r="L1588" s="45"/>
      <c r="BB1588" t="s">
        <v>7352</v>
      </c>
      <c r="BC1588" t="s">
        <v>302</v>
      </c>
      <c r="BD1588">
        <v>3</v>
      </c>
      <c r="BE1588" t="s">
        <v>345</v>
      </c>
      <c r="BG1588">
        <v>1587</v>
      </c>
      <c r="BH1588" t="s">
        <v>332</v>
      </c>
      <c r="BI1588" t="s">
        <v>295</v>
      </c>
    </row>
    <row r="1589" spans="1:61" x14ac:dyDescent="0.25">
      <c r="A1589" s="9">
        <v>1588</v>
      </c>
      <c r="B1589" s="9" t="s">
        <v>181</v>
      </c>
      <c r="C1589" s="9" t="s">
        <v>157</v>
      </c>
      <c r="D1589" s="9" t="s">
        <v>317</v>
      </c>
      <c r="E1589" s="9" t="s">
        <v>462</v>
      </c>
      <c r="F1589" s="9" t="s">
        <v>463</v>
      </c>
      <c r="G1589" s="9" t="s">
        <v>425</v>
      </c>
      <c r="H1589" s="9" t="s">
        <v>424</v>
      </c>
      <c r="I1589" s="9"/>
      <c r="J1589" s="45" t="s">
        <v>5704</v>
      </c>
      <c r="K1589" s="45"/>
      <c r="L1589" s="45"/>
      <c r="BB1589" t="s">
        <v>7353</v>
      </c>
      <c r="BC1589" t="s">
        <v>302</v>
      </c>
      <c r="BD1589">
        <v>4</v>
      </c>
      <c r="BE1589" t="s">
        <v>346</v>
      </c>
      <c r="BG1589">
        <v>1588</v>
      </c>
      <c r="BH1589" t="s">
        <v>333</v>
      </c>
      <c r="BI1589" t="s">
        <v>296</v>
      </c>
    </row>
    <row r="1590" spans="1:61" x14ac:dyDescent="0.25">
      <c r="A1590" s="9">
        <v>1589</v>
      </c>
      <c r="B1590" s="9" t="s">
        <v>182</v>
      </c>
      <c r="C1590" s="9" t="s">
        <v>158</v>
      </c>
      <c r="D1590" s="9" t="s">
        <v>318</v>
      </c>
      <c r="E1590" s="9" t="s">
        <v>462</v>
      </c>
      <c r="F1590" s="9" t="s">
        <v>463</v>
      </c>
      <c r="G1590" s="9" t="s">
        <v>423</v>
      </c>
      <c r="H1590" s="9" t="s">
        <v>422</v>
      </c>
      <c r="I1590" s="9"/>
      <c r="J1590" s="45" t="s">
        <v>696</v>
      </c>
      <c r="K1590" s="45"/>
      <c r="L1590" s="45"/>
      <c r="BB1590" t="s">
        <v>7354</v>
      </c>
      <c r="BC1590" t="s">
        <v>302</v>
      </c>
      <c r="BD1590">
        <v>5</v>
      </c>
      <c r="BE1590" t="s">
        <v>347</v>
      </c>
      <c r="BG1590">
        <v>1589</v>
      </c>
      <c r="BH1590" t="s">
        <v>334</v>
      </c>
      <c r="BI1590" t="s">
        <v>297</v>
      </c>
    </row>
    <row r="1591" spans="1:61" x14ac:dyDescent="0.25">
      <c r="A1591" s="9">
        <v>1590</v>
      </c>
      <c r="B1591" s="9" t="s">
        <v>183</v>
      </c>
      <c r="C1591" s="9" t="s">
        <v>147</v>
      </c>
      <c r="D1591" s="9" t="s">
        <v>319</v>
      </c>
      <c r="E1591" s="9" t="s">
        <v>464</v>
      </c>
      <c r="F1591" s="9" t="s">
        <v>465</v>
      </c>
      <c r="G1591" s="9" t="s">
        <v>412</v>
      </c>
      <c r="H1591" s="9" t="s">
        <v>413</v>
      </c>
      <c r="I1591" s="9"/>
      <c r="J1591" s="45" t="s">
        <v>696</v>
      </c>
      <c r="K1591" s="45"/>
      <c r="L1591" s="45"/>
      <c r="BB1591" t="s">
        <v>7355</v>
      </c>
      <c r="BC1591" t="s">
        <v>302</v>
      </c>
      <c r="BD1591">
        <v>6</v>
      </c>
      <c r="BE1591" t="s">
        <v>348</v>
      </c>
      <c r="BG1591">
        <v>1590</v>
      </c>
      <c r="BH1591" t="s">
        <v>335</v>
      </c>
      <c r="BI1591" t="s">
        <v>298</v>
      </c>
    </row>
    <row r="1592" spans="1:61" x14ac:dyDescent="0.25">
      <c r="A1592" s="9">
        <v>1591</v>
      </c>
      <c r="B1592" s="9" t="s">
        <v>184</v>
      </c>
      <c r="C1592" s="9" t="s">
        <v>148</v>
      </c>
      <c r="D1592" s="9" t="s">
        <v>320</v>
      </c>
      <c r="E1592" s="9" t="s">
        <v>464</v>
      </c>
      <c r="F1592" s="9" t="s">
        <v>465</v>
      </c>
      <c r="G1592" s="9" t="s">
        <v>416</v>
      </c>
      <c r="H1592" s="9" t="s">
        <v>412</v>
      </c>
      <c r="I1592" s="9"/>
      <c r="J1592" s="45" t="s">
        <v>5703</v>
      </c>
      <c r="K1592" s="45"/>
      <c r="L1592" s="45"/>
      <c r="BB1592" t="s">
        <v>7356</v>
      </c>
      <c r="BC1592" t="s">
        <v>302</v>
      </c>
      <c r="BD1592">
        <v>7</v>
      </c>
      <c r="BE1592" t="s">
        <v>349</v>
      </c>
      <c r="BG1592">
        <v>1591</v>
      </c>
      <c r="BH1592" t="s">
        <v>336</v>
      </c>
      <c r="BI1592" t="s">
        <v>299</v>
      </c>
    </row>
    <row r="1593" spans="1:61" x14ac:dyDescent="0.25">
      <c r="A1593" s="9">
        <v>1592</v>
      </c>
      <c r="B1593" s="9" t="s">
        <v>185</v>
      </c>
      <c r="C1593" s="9" t="s">
        <v>149</v>
      </c>
      <c r="D1593" s="9" t="s">
        <v>321</v>
      </c>
      <c r="E1593" s="9" t="s">
        <v>466</v>
      </c>
      <c r="F1593" s="9" t="s">
        <v>467</v>
      </c>
      <c r="G1593" s="9" t="s">
        <v>417</v>
      </c>
      <c r="H1593" s="9" t="s">
        <v>417</v>
      </c>
      <c r="I1593" s="9"/>
      <c r="J1593" s="46" t="s">
        <v>5705</v>
      </c>
      <c r="K1593" s="45"/>
      <c r="L1593" s="45"/>
      <c r="BB1593" t="s">
        <v>7357</v>
      </c>
      <c r="BC1593" t="s">
        <v>302</v>
      </c>
      <c r="BD1593">
        <v>8</v>
      </c>
      <c r="BE1593" t="s">
        <v>350</v>
      </c>
      <c r="BG1593">
        <v>1592</v>
      </c>
      <c r="BH1593" t="s">
        <v>337</v>
      </c>
      <c r="BI1593" t="s">
        <v>300</v>
      </c>
    </row>
    <row r="1594" spans="1:61" x14ac:dyDescent="0.25">
      <c r="A1594" s="9">
        <v>1593</v>
      </c>
      <c r="B1594" s="9" t="s">
        <v>186</v>
      </c>
      <c r="C1594" s="9" t="s">
        <v>150</v>
      </c>
      <c r="D1594" s="9" t="s">
        <v>322</v>
      </c>
      <c r="E1594" s="9" t="s">
        <v>466</v>
      </c>
      <c r="F1594" s="9" t="s">
        <v>467</v>
      </c>
      <c r="G1594" s="9" t="s">
        <v>412</v>
      </c>
      <c r="H1594" s="9" t="s">
        <v>416</v>
      </c>
      <c r="I1594" s="9"/>
      <c r="J1594" s="45" t="s">
        <v>696</v>
      </c>
      <c r="K1594" s="45"/>
      <c r="L1594" s="45"/>
      <c r="BB1594" t="s">
        <v>7358</v>
      </c>
      <c r="BC1594" t="s">
        <v>302</v>
      </c>
      <c r="BD1594">
        <v>9</v>
      </c>
      <c r="BE1594" t="s">
        <v>351</v>
      </c>
      <c r="BG1594">
        <v>1593</v>
      </c>
      <c r="BH1594" t="s">
        <v>338</v>
      </c>
      <c r="BI1594" t="s">
        <v>301</v>
      </c>
    </row>
    <row r="1595" spans="1:61" x14ac:dyDescent="0.25">
      <c r="A1595" s="9">
        <v>1594</v>
      </c>
      <c r="B1595" s="9" t="s">
        <v>176</v>
      </c>
      <c r="C1595" s="9" t="s">
        <v>151</v>
      </c>
      <c r="D1595" s="9" t="s">
        <v>323</v>
      </c>
      <c r="E1595" s="9" t="s">
        <v>468</v>
      </c>
      <c r="F1595" s="9" t="s">
        <v>469</v>
      </c>
      <c r="G1595" s="9" t="s">
        <v>413</v>
      </c>
      <c r="H1595" s="9" t="s">
        <v>412</v>
      </c>
      <c r="I1595" s="9"/>
      <c r="J1595" s="45" t="s">
        <v>5703</v>
      </c>
      <c r="K1595" s="45"/>
      <c r="L1595" s="45"/>
      <c r="BB1595" t="s">
        <v>7359</v>
      </c>
      <c r="BC1595" t="s">
        <v>302</v>
      </c>
      <c r="BD1595">
        <v>10</v>
      </c>
      <c r="BE1595" t="s">
        <v>352</v>
      </c>
      <c r="BG1595">
        <v>1594</v>
      </c>
      <c r="BH1595" t="s">
        <v>339</v>
      </c>
      <c r="BI1595" t="s">
        <v>302</v>
      </c>
    </row>
    <row r="1596" spans="1:61" x14ac:dyDescent="0.25">
      <c r="A1596" s="9">
        <v>1595</v>
      </c>
      <c r="B1596" s="9" t="s">
        <v>177</v>
      </c>
      <c r="C1596" s="9" t="s">
        <v>152</v>
      </c>
      <c r="D1596" s="9" t="s">
        <v>324</v>
      </c>
      <c r="E1596" s="9" t="s">
        <v>468</v>
      </c>
      <c r="F1596" s="9" t="s">
        <v>469</v>
      </c>
      <c r="G1596" s="9" t="s">
        <v>422</v>
      </c>
      <c r="H1596" s="9" t="s">
        <v>423</v>
      </c>
      <c r="I1596" s="9"/>
      <c r="J1596" s="45" t="s">
        <v>696</v>
      </c>
      <c r="K1596" s="45"/>
      <c r="L1596" s="45"/>
      <c r="BB1596" t="s">
        <v>7360</v>
      </c>
      <c r="BC1596" t="s">
        <v>302</v>
      </c>
      <c r="BD1596">
        <v>11</v>
      </c>
      <c r="BE1596" t="s">
        <v>293</v>
      </c>
      <c r="BG1596">
        <v>1595</v>
      </c>
      <c r="BH1596" t="s">
        <v>340</v>
      </c>
      <c r="BI1596" t="s">
        <v>303</v>
      </c>
    </row>
    <row r="1597" spans="1:61" x14ac:dyDescent="0.25">
      <c r="A1597" s="9">
        <v>1596</v>
      </c>
      <c r="B1597" s="9" t="s">
        <v>179</v>
      </c>
      <c r="C1597" s="9" t="s">
        <v>153</v>
      </c>
      <c r="D1597" s="9" t="s">
        <v>325</v>
      </c>
      <c r="E1597" s="9" t="s">
        <v>470</v>
      </c>
      <c r="F1597" s="3" t="s">
        <v>5707</v>
      </c>
      <c r="G1597" s="9" t="s">
        <v>424</v>
      </c>
      <c r="H1597" s="9" t="s">
        <v>425</v>
      </c>
      <c r="I1597" s="9"/>
      <c r="J1597" s="45" t="s">
        <v>5704</v>
      </c>
      <c r="K1597" s="45"/>
      <c r="L1597" s="45"/>
      <c r="BB1597" t="s">
        <v>7361</v>
      </c>
      <c r="BC1597" t="s">
        <v>302</v>
      </c>
      <c r="BD1597">
        <v>12</v>
      </c>
      <c r="BE1597" t="s">
        <v>294</v>
      </c>
      <c r="BG1597">
        <v>1596</v>
      </c>
      <c r="BH1597" t="s">
        <v>341</v>
      </c>
      <c r="BI1597" t="s">
        <v>304</v>
      </c>
    </row>
    <row r="1598" spans="1:61" x14ac:dyDescent="0.25">
      <c r="A1598" s="9">
        <v>1597</v>
      </c>
      <c r="B1598" s="9" t="s">
        <v>180</v>
      </c>
      <c r="C1598" s="9" t="s">
        <v>154</v>
      </c>
      <c r="D1598" s="9" t="s">
        <v>326</v>
      </c>
      <c r="E1598" s="9" t="s">
        <v>470</v>
      </c>
      <c r="F1598" s="3" t="s">
        <v>5707</v>
      </c>
      <c r="G1598" s="9" t="s">
        <v>425</v>
      </c>
      <c r="H1598" s="9" t="s">
        <v>424</v>
      </c>
      <c r="I1598" s="9"/>
      <c r="J1598" s="45" t="s">
        <v>696</v>
      </c>
      <c r="K1598" s="45"/>
      <c r="L1598" s="45"/>
      <c r="BB1598" t="s">
        <v>7362</v>
      </c>
      <c r="BC1598" t="s">
        <v>303</v>
      </c>
      <c r="BD1598">
        <v>1</v>
      </c>
      <c r="BE1598" t="s">
        <v>295</v>
      </c>
      <c r="BG1598">
        <v>1597</v>
      </c>
      <c r="BH1598" t="s">
        <v>342</v>
      </c>
      <c r="BI1598" t="s">
        <v>305</v>
      </c>
    </row>
    <row r="1599" spans="1:61" x14ac:dyDescent="0.25">
      <c r="A1599" s="9">
        <v>1598</v>
      </c>
      <c r="B1599" s="9" t="s">
        <v>181</v>
      </c>
      <c r="C1599" s="9" t="s">
        <v>155</v>
      </c>
      <c r="D1599" s="9" t="s">
        <v>327</v>
      </c>
      <c r="E1599" s="9" t="s">
        <v>471</v>
      </c>
      <c r="F1599" s="9" t="s">
        <v>472</v>
      </c>
      <c r="G1599" s="9" t="s">
        <v>423</v>
      </c>
      <c r="H1599" s="9" t="s">
        <v>422</v>
      </c>
      <c r="I1599" s="9"/>
      <c r="J1599" s="45" t="s">
        <v>696</v>
      </c>
      <c r="K1599" s="45"/>
      <c r="L1599" s="45"/>
      <c r="BB1599" t="s">
        <v>7363</v>
      </c>
      <c r="BC1599" t="s">
        <v>303</v>
      </c>
      <c r="BD1599">
        <v>2</v>
      </c>
      <c r="BE1599" t="s">
        <v>296</v>
      </c>
      <c r="BG1599">
        <v>1598</v>
      </c>
      <c r="BH1599" t="s">
        <v>343</v>
      </c>
      <c r="BI1599" t="s">
        <v>306</v>
      </c>
    </row>
    <row r="1600" spans="1:61" x14ac:dyDescent="0.25">
      <c r="A1600" s="9">
        <v>1599</v>
      </c>
      <c r="B1600" s="9" t="s">
        <v>182</v>
      </c>
      <c r="C1600" s="9" t="s">
        <v>156</v>
      </c>
      <c r="D1600" s="9" t="s">
        <v>328</v>
      </c>
      <c r="E1600" s="9" t="s">
        <v>471</v>
      </c>
      <c r="F1600" s="9" t="s">
        <v>472</v>
      </c>
      <c r="G1600" s="9" t="s">
        <v>412</v>
      </c>
      <c r="H1600" s="9" t="s">
        <v>413</v>
      </c>
      <c r="I1600" s="9"/>
      <c r="J1600" s="45" t="s">
        <v>5703</v>
      </c>
      <c r="K1600" s="45"/>
      <c r="L1600" s="45"/>
      <c r="BB1600" t="s">
        <v>7364</v>
      </c>
      <c r="BC1600" t="s">
        <v>303</v>
      </c>
      <c r="BD1600">
        <v>3</v>
      </c>
      <c r="BE1600" t="s">
        <v>297</v>
      </c>
      <c r="BG1600">
        <v>1599</v>
      </c>
      <c r="BH1600" t="s">
        <v>344</v>
      </c>
      <c r="BI1600" t="s">
        <v>307</v>
      </c>
    </row>
    <row r="1601" spans="1:61" x14ac:dyDescent="0.25">
      <c r="A1601" s="9">
        <v>1600</v>
      </c>
      <c r="B1601" s="9" t="s">
        <v>183</v>
      </c>
      <c r="C1601" s="9" t="s">
        <v>157</v>
      </c>
      <c r="D1601" s="9" t="s">
        <v>329</v>
      </c>
      <c r="E1601" s="9" t="s">
        <v>473</v>
      </c>
      <c r="F1601" s="9" t="s">
        <v>474</v>
      </c>
      <c r="G1601" s="9" t="s">
        <v>416</v>
      </c>
      <c r="H1601" s="9" t="s">
        <v>412</v>
      </c>
      <c r="I1601" s="9"/>
      <c r="J1601" s="46" t="s">
        <v>5705</v>
      </c>
      <c r="K1601" s="45"/>
      <c r="L1601" s="45"/>
      <c r="BB1601" t="s">
        <v>7365</v>
      </c>
      <c r="BC1601" t="s">
        <v>303</v>
      </c>
      <c r="BD1601">
        <v>4</v>
      </c>
      <c r="BE1601" t="s">
        <v>298</v>
      </c>
      <c r="BG1601">
        <v>1600</v>
      </c>
      <c r="BH1601" t="s">
        <v>345</v>
      </c>
      <c r="BI1601" t="s">
        <v>308</v>
      </c>
    </row>
    <row r="1602" spans="1:61" x14ac:dyDescent="0.25">
      <c r="A1602" s="9">
        <v>1601</v>
      </c>
      <c r="B1602" s="9" t="s">
        <v>184</v>
      </c>
      <c r="C1602" s="9" t="s">
        <v>158</v>
      </c>
      <c r="D1602" s="9" t="s">
        <v>330</v>
      </c>
      <c r="E1602" s="9" t="s">
        <v>473</v>
      </c>
      <c r="F1602" s="9" t="s">
        <v>474</v>
      </c>
      <c r="G1602" s="9" t="s">
        <v>417</v>
      </c>
      <c r="H1602" s="9" t="s">
        <v>417</v>
      </c>
      <c r="I1602" s="9"/>
      <c r="J1602" s="45" t="s">
        <v>696</v>
      </c>
      <c r="K1602" s="45"/>
      <c r="L1602" s="45"/>
      <c r="BB1602" t="s">
        <v>7366</v>
      </c>
      <c r="BC1602" t="s">
        <v>303</v>
      </c>
      <c r="BD1602">
        <v>5</v>
      </c>
      <c r="BE1602" t="s">
        <v>299</v>
      </c>
      <c r="BG1602">
        <v>1601</v>
      </c>
      <c r="BH1602" t="s">
        <v>346</v>
      </c>
      <c r="BI1602" t="s">
        <v>309</v>
      </c>
    </row>
    <row r="1603" spans="1:61" x14ac:dyDescent="0.25">
      <c r="A1603" s="9">
        <v>1602</v>
      </c>
      <c r="B1603" s="9" t="s">
        <v>185</v>
      </c>
      <c r="C1603" s="9" t="s">
        <v>147</v>
      </c>
      <c r="D1603" s="9" t="s">
        <v>331</v>
      </c>
      <c r="E1603" s="9" t="s">
        <v>475</v>
      </c>
      <c r="F1603" s="9" t="s">
        <v>476</v>
      </c>
      <c r="G1603" s="9" t="s">
        <v>412</v>
      </c>
      <c r="H1603" s="9" t="s">
        <v>416</v>
      </c>
      <c r="I1603" s="9"/>
      <c r="J1603" s="45" t="s">
        <v>5703</v>
      </c>
      <c r="K1603" s="45"/>
      <c r="L1603" s="45"/>
      <c r="BB1603" t="s">
        <v>7367</v>
      </c>
      <c r="BC1603" t="s">
        <v>303</v>
      </c>
      <c r="BD1603">
        <v>6</v>
      </c>
      <c r="BE1603" t="s">
        <v>300</v>
      </c>
      <c r="BG1603">
        <v>1602</v>
      </c>
      <c r="BH1603" t="s">
        <v>347</v>
      </c>
      <c r="BI1603" t="s">
        <v>310</v>
      </c>
    </row>
    <row r="1604" spans="1:61" x14ac:dyDescent="0.25">
      <c r="A1604" s="9">
        <v>1603</v>
      </c>
      <c r="B1604" s="9" t="s">
        <v>186</v>
      </c>
      <c r="C1604" s="9" t="s">
        <v>148</v>
      </c>
      <c r="D1604" s="9" t="s">
        <v>332</v>
      </c>
      <c r="E1604" s="9" t="s">
        <v>475</v>
      </c>
      <c r="F1604" s="9" t="s">
        <v>476</v>
      </c>
      <c r="G1604" s="9" t="s">
        <v>413</v>
      </c>
      <c r="H1604" s="9" t="s">
        <v>412</v>
      </c>
      <c r="I1604" s="9"/>
      <c r="J1604" s="45" t="s">
        <v>696</v>
      </c>
      <c r="K1604" s="45"/>
      <c r="L1604" s="45"/>
      <c r="BB1604" t="s">
        <v>7368</v>
      </c>
      <c r="BC1604" t="s">
        <v>303</v>
      </c>
      <c r="BD1604">
        <v>7</v>
      </c>
      <c r="BE1604" t="s">
        <v>301</v>
      </c>
      <c r="BG1604">
        <v>1603</v>
      </c>
      <c r="BH1604" t="s">
        <v>348</v>
      </c>
      <c r="BI1604" t="s">
        <v>311</v>
      </c>
    </row>
    <row r="1605" spans="1:61" x14ac:dyDescent="0.25">
      <c r="A1605" s="9">
        <v>1604</v>
      </c>
      <c r="B1605" s="9" t="s">
        <v>176</v>
      </c>
      <c r="C1605" s="9" t="s">
        <v>149</v>
      </c>
      <c r="D1605" s="9" t="s">
        <v>333</v>
      </c>
      <c r="E1605" s="9" t="s">
        <v>410</v>
      </c>
      <c r="F1605" s="9" t="s">
        <v>411</v>
      </c>
      <c r="G1605" s="9" t="s">
        <v>422</v>
      </c>
      <c r="H1605" s="9" t="s">
        <v>423</v>
      </c>
      <c r="I1605" s="9"/>
      <c r="J1605" s="46" t="s">
        <v>5705</v>
      </c>
      <c r="K1605" s="45"/>
      <c r="L1605" s="45"/>
      <c r="BB1605" t="s">
        <v>7369</v>
      </c>
      <c r="BC1605" t="s">
        <v>303</v>
      </c>
      <c r="BD1605">
        <v>8</v>
      </c>
      <c r="BE1605" t="s">
        <v>302</v>
      </c>
      <c r="BG1605">
        <v>1604</v>
      </c>
      <c r="BH1605" t="s">
        <v>349</v>
      </c>
      <c r="BI1605" t="s">
        <v>312</v>
      </c>
    </row>
    <row r="1606" spans="1:61" x14ac:dyDescent="0.25">
      <c r="A1606" s="9">
        <v>1605</v>
      </c>
      <c r="B1606" s="9" t="s">
        <v>177</v>
      </c>
      <c r="C1606" s="9" t="s">
        <v>150</v>
      </c>
      <c r="D1606" s="9" t="s">
        <v>334</v>
      </c>
      <c r="E1606" s="9" t="s">
        <v>410</v>
      </c>
      <c r="F1606" s="9" t="s">
        <v>411</v>
      </c>
      <c r="G1606" s="9" t="s">
        <v>412</v>
      </c>
      <c r="H1606" s="9" t="s">
        <v>413</v>
      </c>
      <c r="I1606" s="9"/>
      <c r="J1606" s="45" t="s">
        <v>5703</v>
      </c>
      <c r="K1606" s="45"/>
      <c r="L1606" s="45"/>
      <c r="BB1606" t="s">
        <v>7370</v>
      </c>
      <c r="BC1606" t="s">
        <v>303</v>
      </c>
      <c r="BD1606">
        <v>9</v>
      </c>
      <c r="BE1606" t="s">
        <v>303</v>
      </c>
      <c r="BG1606">
        <v>1605</v>
      </c>
      <c r="BH1606" t="s">
        <v>350</v>
      </c>
      <c r="BI1606" t="s">
        <v>313</v>
      </c>
    </row>
    <row r="1607" spans="1:61" x14ac:dyDescent="0.25">
      <c r="A1607" s="9">
        <v>1606</v>
      </c>
      <c r="B1607" s="9" t="s">
        <v>179</v>
      </c>
      <c r="C1607" s="9" t="s">
        <v>151</v>
      </c>
      <c r="D1607" s="9" t="s">
        <v>335</v>
      </c>
      <c r="E1607" s="9" t="s">
        <v>414</v>
      </c>
      <c r="F1607" s="9" t="s">
        <v>415</v>
      </c>
      <c r="G1607" s="9" t="s">
        <v>416</v>
      </c>
      <c r="H1607" s="9" t="s">
        <v>412</v>
      </c>
      <c r="I1607" s="9"/>
      <c r="J1607" s="45" t="s">
        <v>696</v>
      </c>
      <c r="K1607" s="45"/>
      <c r="L1607" s="45"/>
      <c r="BB1607" t="s">
        <v>7371</v>
      </c>
      <c r="BC1607" t="s">
        <v>303</v>
      </c>
      <c r="BD1607">
        <v>10</v>
      </c>
      <c r="BE1607" t="s">
        <v>304</v>
      </c>
      <c r="BG1607">
        <v>1606</v>
      </c>
      <c r="BH1607" t="s">
        <v>351</v>
      </c>
      <c r="BI1607" t="s">
        <v>314</v>
      </c>
    </row>
    <row r="1608" spans="1:61" x14ac:dyDescent="0.25">
      <c r="A1608" s="9">
        <v>1607</v>
      </c>
      <c r="B1608" s="9" t="s">
        <v>180</v>
      </c>
      <c r="C1608" s="9" t="s">
        <v>152</v>
      </c>
      <c r="D1608" s="9" t="s">
        <v>336</v>
      </c>
      <c r="E1608" s="9" t="s">
        <v>414</v>
      </c>
      <c r="F1608" s="9" t="s">
        <v>415</v>
      </c>
      <c r="G1608" s="9" t="s">
        <v>417</v>
      </c>
      <c r="H1608" s="9" t="s">
        <v>417</v>
      </c>
      <c r="I1608" s="9"/>
      <c r="J1608" s="45" t="s">
        <v>5703</v>
      </c>
      <c r="K1608" s="45"/>
      <c r="L1608" s="45"/>
      <c r="BB1608" t="s">
        <v>7372</v>
      </c>
      <c r="BC1608" t="s">
        <v>303</v>
      </c>
      <c r="BD1608">
        <v>11</v>
      </c>
      <c r="BE1608" t="s">
        <v>305</v>
      </c>
      <c r="BG1608">
        <v>1607</v>
      </c>
      <c r="BH1608" t="s">
        <v>352</v>
      </c>
      <c r="BI1608" t="s">
        <v>315</v>
      </c>
    </row>
    <row r="1609" spans="1:61" x14ac:dyDescent="0.25">
      <c r="A1609" s="9">
        <v>1608</v>
      </c>
      <c r="B1609" s="9" t="s">
        <v>181</v>
      </c>
      <c r="C1609" s="9" t="s">
        <v>153</v>
      </c>
      <c r="D1609" s="9" t="s">
        <v>337</v>
      </c>
      <c r="E1609" s="9" t="s">
        <v>418</v>
      </c>
      <c r="F1609" s="9" t="s">
        <v>419</v>
      </c>
      <c r="G1609" s="9" t="s">
        <v>412</v>
      </c>
      <c r="H1609" s="9" t="s">
        <v>416</v>
      </c>
      <c r="I1609" s="9"/>
      <c r="J1609" s="46" t="s">
        <v>5705</v>
      </c>
      <c r="K1609" s="45"/>
      <c r="L1609" s="45"/>
      <c r="BB1609" t="s">
        <v>7373</v>
      </c>
      <c r="BC1609" t="s">
        <v>303</v>
      </c>
      <c r="BD1609">
        <v>12</v>
      </c>
      <c r="BE1609" t="s">
        <v>306</v>
      </c>
      <c r="BG1609">
        <v>1608</v>
      </c>
      <c r="BH1609" t="s">
        <v>293</v>
      </c>
      <c r="BI1609" t="s">
        <v>316</v>
      </c>
    </row>
    <row r="1610" spans="1:61" x14ac:dyDescent="0.25">
      <c r="A1610" s="9">
        <v>1609</v>
      </c>
      <c r="B1610" s="9" t="s">
        <v>182</v>
      </c>
      <c r="C1610" s="9" t="s">
        <v>154</v>
      </c>
      <c r="D1610" s="9" t="s">
        <v>338</v>
      </c>
      <c r="E1610" s="9" t="s">
        <v>418</v>
      </c>
      <c r="F1610" s="9" t="s">
        <v>419</v>
      </c>
      <c r="G1610" s="9" t="s">
        <v>413</v>
      </c>
      <c r="H1610" s="9" t="s">
        <v>412</v>
      </c>
      <c r="I1610" s="9"/>
      <c r="J1610" s="45" t="s">
        <v>696</v>
      </c>
      <c r="K1610" s="45"/>
      <c r="L1610" s="45"/>
      <c r="BB1610" t="s">
        <v>7374</v>
      </c>
      <c r="BC1610" t="s">
        <v>304</v>
      </c>
      <c r="BD1610">
        <v>1</v>
      </c>
      <c r="BE1610" t="s">
        <v>307</v>
      </c>
      <c r="BG1610">
        <v>1609</v>
      </c>
      <c r="BH1610" t="s">
        <v>294</v>
      </c>
      <c r="BI1610" t="s">
        <v>317</v>
      </c>
    </row>
    <row r="1611" spans="1:61" x14ac:dyDescent="0.25">
      <c r="A1611" s="9">
        <v>1610</v>
      </c>
      <c r="B1611" s="9" t="s">
        <v>183</v>
      </c>
      <c r="C1611" s="9" t="s">
        <v>155</v>
      </c>
      <c r="D1611" s="9" t="s">
        <v>339</v>
      </c>
      <c r="E1611" s="9" t="s">
        <v>420</v>
      </c>
      <c r="F1611" s="9" t="s">
        <v>421</v>
      </c>
      <c r="G1611" s="9" t="s">
        <v>422</v>
      </c>
      <c r="H1611" s="9" t="s">
        <v>423</v>
      </c>
      <c r="I1611" s="9"/>
      <c r="J1611" s="45" t="s">
        <v>5703</v>
      </c>
      <c r="K1611" s="45"/>
      <c r="L1611" s="45"/>
      <c r="BB1611" t="s">
        <v>7375</v>
      </c>
      <c r="BC1611" t="s">
        <v>304</v>
      </c>
      <c r="BD1611">
        <v>2</v>
      </c>
      <c r="BE1611" t="s">
        <v>308</v>
      </c>
      <c r="BG1611">
        <v>1610</v>
      </c>
      <c r="BH1611" t="s">
        <v>295</v>
      </c>
      <c r="BI1611" t="s">
        <v>318</v>
      </c>
    </row>
    <row r="1612" spans="1:61" x14ac:dyDescent="0.25">
      <c r="A1612" s="9">
        <v>1611</v>
      </c>
      <c r="B1612" s="9" t="s">
        <v>184</v>
      </c>
      <c r="C1612" s="9" t="s">
        <v>156</v>
      </c>
      <c r="D1612" s="9" t="s">
        <v>340</v>
      </c>
      <c r="E1612" s="9" t="s">
        <v>420</v>
      </c>
      <c r="F1612" s="9" t="s">
        <v>421</v>
      </c>
      <c r="G1612" s="9" t="s">
        <v>424</v>
      </c>
      <c r="H1612" s="9" t="s">
        <v>425</v>
      </c>
      <c r="I1612" s="9"/>
      <c r="J1612" s="45" t="s">
        <v>696</v>
      </c>
      <c r="K1612" s="45"/>
      <c r="L1612" s="45"/>
      <c r="BB1612" t="s">
        <v>7376</v>
      </c>
      <c r="BC1612" t="s">
        <v>304</v>
      </c>
      <c r="BD1612">
        <v>3</v>
      </c>
      <c r="BE1612" t="s">
        <v>309</v>
      </c>
      <c r="BG1612">
        <v>1611</v>
      </c>
      <c r="BH1612" t="s">
        <v>296</v>
      </c>
      <c r="BI1612" t="s">
        <v>319</v>
      </c>
    </row>
    <row r="1613" spans="1:61" x14ac:dyDescent="0.25">
      <c r="A1613" s="9">
        <v>1612</v>
      </c>
      <c r="B1613" s="9" t="s">
        <v>185</v>
      </c>
      <c r="C1613" s="9" t="s">
        <v>157</v>
      </c>
      <c r="D1613" s="9" t="s">
        <v>341</v>
      </c>
      <c r="E1613" s="9" t="s">
        <v>426</v>
      </c>
      <c r="F1613" s="9" t="s">
        <v>427</v>
      </c>
      <c r="G1613" s="9" t="s">
        <v>425</v>
      </c>
      <c r="H1613" s="9" t="s">
        <v>424</v>
      </c>
      <c r="I1613" s="9"/>
      <c r="J1613" s="46" t="s">
        <v>5705</v>
      </c>
      <c r="K1613" s="45"/>
      <c r="L1613" s="45"/>
      <c r="BB1613" t="s">
        <v>7377</v>
      </c>
      <c r="BC1613" t="s">
        <v>304</v>
      </c>
      <c r="BD1613">
        <v>4</v>
      </c>
      <c r="BE1613" t="s">
        <v>310</v>
      </c>
      <c r="BG1613">
        <v>1612</v>
      </c>
      <c r="BH1613" t="s">
        <v>297</v>
      </c>
      <c r="BI1613" t="s">
        <v>320</v>
      </c>
    </row>
    <row r="1614" spans="1:61" x14ac:dyDescent="0.25">
      <c r="A1614" s="9">
        <v>1613</v>
      </c>
      <c r="B1614" s="9" t="s">
        <v>186</v>
      </c>
      <c r="C1614" s="9" t="s">
        <v>158</v>
      </c>
      <c r="D1614" s="9" t="s">
        <v>342</v>
      </c>
      <c r="E1614" s="9" t="s">
        <v>426</v>
      </c>
      <c r="F1614" s="9" t="s">
        <v>427</v>
      </c>
      <c r="G1614" s="9" t="s">
        <v>423</v>
      </c>
      <c r="H1614" s="9" t="s">
        <v>422</v>
      </c>
      <c r="I1614" s="9"/>
      <c r="J1614" s="45" t="s">
        <v>5703</v>
      </c>
      <c r="K1614" s="45"/>
      <c r="L1614" s="45"/>
      <c r="BB1614" t="s">
        <v>7378</v>
      </c>
      <c r="BC1614" t="s">
        <v>304</v>
      </c>
      <c r="BD1614">
        <v>5</v>
      </c>
      <c r="BE1614" t="s">
        <v>311</v>
      </c>
      <c r="BG1614">
        <v>1613</v>
      </c>
      <c r="BH1614" t="s">
        <v>298</v>
      </c>
      <c r="BI1614" t="s">
        <v>321</v>
      </c>
    </row>
    <row r="1615" spans="1:61" x14ac:dyDescent="0.25">
      <c r="A1615" s="9">
        <v>1614</v>
      </c>
      <c r="B1615" s="9" t="s">
        <v>176</v>
      </c>
      <c r="C1615" s="9" t="s">
        <v>147</v>
      </c>
      <c r="D1615" s="9" t="s">
        <v>343</v>
      </c>
      <c r="E1615" s="9" t="s">
        <v>428</v>
      </c>
      <c r="F1615" s="9" t="s">
        <v>429</v>
      </c>
      <c r="G1615" s="9" t="s">
        <v>412</v>
      </c>
      <c r="H1615" s="9" t="s">
        <v>413</v>
      </c>
      <c r="I1615" s="9"/>
      <c r="J1615" s="45" t="s">
        <v>696</v>
      </c>
      <c r="K1615" s="45"/>
      <c r="L1615" s="45"/>
      <c r="BB1615" t="s">
        <v>7379</v>
      </c>
      <c r="BC1615" t="s">
        <v>304</v>
      </c>
      <c r="BD1615">
        <v>6</v>
      </c>
      <c r="BE1615" t="s">
        <v>312</v>
      </c>
      <c r="BG1615">
        <v>1614</v>
      </c>
      <c r="BH1615" t="s">
        <v>299</v>
      </c>
      <c r="BI1615" t="s">
        <v>322</v>
      </c>
    </row>
    <row r="1616" spans="1:61" x14ac:dyDescent="0.25">
      <c r="A1616" s="9">
        <v>1615</v>
      </c>
      <c r="B1616" s="9" t="s">
        <v>177</v>
      </c>
      <c r="C1616" s="9" t="s">
        <v>148</v>
      </c>
      <c r="D1616" s="9" t="s">
        <v>344</v>
      </c>
      <c r="E1616" s="9" t="s">
        <v>428</v>
      </c>
      <c r="F1616" s="9" t="s">
        <v>429</v>
      </c>
      <c r="G1616" s="9" t="s">
        <v>416</v>
      </c>
      <c r="H1616" s="9" t="s">
        <v>412</v>
      </c>
      <c r="I1616" s="9"/>
      <c r="J1616" s="45" t="s">
        <v>5703</v>
      </c>
      <c r="K1616" s="45"/>
      <c r="L1616" s="45"/>
      <c r="BB1616" t="s">
        <v>7380</v>
      </c>
      <c r="BC1616" t="s">
        <v>304</v>
      </c>
      <c r="BD1616">
        <v>7</v>
      </c>
      <c r="BE1616" t="s">
        <v>313</v>
      </c>
      <c r="BG1616">
        <v>1615</v>
      </c>
      <c r="BH1616" t="s">
        <v>300</v>
      </c>
      <c r="BI1616" t="s">
        <v>323</v>
      </c>
    </row>
    <row r="1617" spans="1:61" x14ac:dyDescent="0.25">
      <c r="A1617" s="9">
        <v>1616</v>
      </c>
      <c r="B1617" s="9" t="s">
        <v>179</v>
      </c>
      <c r="C1617" s="9" t="s">
        <v>149</v>
      </c>
      <c r="D1617" s="9" t="s">
        <v>345</v>
      </c>
      <c r="E1617" s="9" t="s">
        <v>430</v>
      </c>
      <c r="F1617" s="9" t="s">
        <v>431</v>
      </c>
      <c r="G1617" s="9" t="s">
        <v>417</v>
      </c>
      <c r="H1617" s="9" t="s">
        <v>417</v>
      </c>
      <c r="I1617" s="9"/>
      <c r="J1617" s="46" t="s">
        <v>5705</v>
      </c>
      <c r="K1617" s="45"/>
      <c r="L1617" s="45"/>
      <c r="BB1617" t="s">
        <v>7381</v>
      </c>
      <c r="BC1617" t="s">
        <v>304</v>
      </c>
      <c r="BD1617">
        <v>8</v>
      </c>
      <c r="BE1617" t="s">
        <v>314</v>
      </c>
      <c r="BG1617">
        <v>1616</v>
      </c>
      <c r="BH1617" t="s">
        <v>301</v>
      </c>
      <c r="BI1617" t="s">
        <v>324</v>
      </c>
    </row>
    <row r="1618" spans="1:61" x14ac:dyDescent="0.25">
      <c r="A1618" s="9">
        <v>1617</v>
      </c>
      <c r="B1618" s="9" t="s">
        <v>180</v>
      </c>
      <c r="C1618" s="9" t="s">
        <v>150</v>
      </c>
      <c r="D1618" s="9" t="s">
        <v>346</v>
      </c>
      <c r="E1618" s="9" t="s">
        <v>430</v>
      </c>
      <c r="F1618" s="9" t="s">
        <v>431</v>
      </c>
      <c r="G1618" s="9" t="s">
        <v>412</v>
      </c>
      <c r="H1618" s="9" t="s">
        <v>416</v>
      </c>
      <c r="I1618" s="9"/>
      <c r="J1618" s="45" t="s">
        <v>696</v>
      </c>
      <c r="K1618" s="45"/>
      <c r="L1618" s="45"/>
      <c r="BB1618" t="s">
        <v>7382</v>
      </c>
      <c r="BC1618" t="s">
        <v>304</v>
      </c>
      <c r="BD1618">
        <v>9</v>
      </c>
      <c r="BE1618" t="s">
        <v>315</v>
      </c>
      <c r="BG1618">
        <v>1617</v>
      </c>
      <c r="BH1618" t="s">
        <v>302</v>
      </c>
      <c r="BI1618" t="s">
        <v>325</v>
      </c>
    </row>
    <row r="1619" spans="1:61" x14ac:dyDescent="0.25">
      <c r="A1619" s="9">
        <v>1618</v>
      </c>
      <c r="B1619" s="9" t="s">
        <v>181</v>
      </c>
      <c r="C1619" s="9" t="s">
        <v>151</v>
      </c>
      <c r="D1619" s="9" t="s">
        <v>347</v>
      </c>
      <c r="E1619" s="9" t="s">
        <v>432</v>
      </c>
      <c r="F1619" s="9" t="s">
        <v>433</v>
      </c>
      <c r="G1619" s="9" t="s">
        <v>413</v>
      </c>
      <c r="H1619" s="9" t="s">
        <v>412</v>
      </c>
      <c r="I1619" s="9"/>
      <c r="J1619" s="45" t="s">
        <v>5703</v>
      </c>
      <c r="K1619" s="45"/>
      <c r="L1619" s="45"/>
      <c r="BB1619" t="s">
        <v>7383</v>
      </c>
      <c r="BC1619" t="s">
        <v>304</v>
      </c>
      <c r="BD1619">
        <v>10</v>
      </c>
      <c r="BE1619" t="s">
        <v>316</v>
      </c>
      <c r="BG1619">
        <v>1618</v>
      </c>
      <c r="BH1619" t="s">
        <v>303</v>
      </c>
      <c r="BI1619" t="s">
        <v>326</v>
      </c>
    </row>
    <row r="1620" spans="1:61" x14ac:dyDescent="0.25">
      <c r="A1620" s="9">
        <v>1619</v>
      </c>
      <c r="B1620" s="9" t="s">
        <v>182</v>
      </c>
      <c r="C1620" s="9" t="s">
        <v>152</v>
      </c>
      <c r="D1620" s="9" t="s">
        <v>348</v>
      </c>
      <c r="E1620" s="9" t="s">
        <v>432</v>
      </c>
      <c r="F1620" s="9" t="s">
        <v>433</v>
      </c>
      <c r="G1620" s="9" t="s">
        <v>422</v>
      </c>
      <c r="H1620" s="9" t="s">
        <v>423</v>
      </c>
      <c r="I1620" s="9"/>
      <c r="J1620" s="45" t="s">
        <v>696</v>
      </c>
      <c r="K1620" s="45"/>
      <c r="L1620" s="45"/>
      <c r="BB1620" t="s">
        <v>7384</v>
      </c>
      <c r="BC1620" t="s">
        <v>304</v>
      </c>
      <c r="BD1620">
        <v>11</v>
      </c>
      <c r="BE1620" t="s">
        <v>317</v>
      </c>
      <c r="BG1620">
        <v>1619</v>
      </c>
      <c r="BH1620" t="s">
        <v>304</v>
      </c>
      <c r="BI1620" t="s">
        <v>327</v>
      </c>
    </row>
    <row r="1621" spans="1:61" x14ac:dyDescent="0.25">
      <c r="A1621" s="9">
        <v>1620</v>
      </c>
      <c r="B1621" s="9" t="s">
        <v>183</v>
      </c>
      <c r="C1621" s="9" t="s">
        <v>153</v>
      </c>
      <c r="D1621" s="9" t="s">
        <v>349</v>
      </c>
      <c r="E1621" s="9" t="s">
        <v>434</v>
      </c>
      <c r="F1621" s="9" t="s">
        <v>435</v>
      </c>
      <c r="G1621" s="9" t="s">
        <v>424</v>
      </c>
      <c r="H1621" s="9" t="s">
        <v>425</v>
      </c>
      <c r="I1621" s="9"/>
      <c r="J1621" s="46" t="s">
        <v>5705</v>
      </c>
      <c r="K1621" s="45"/>
      <c r="L1621" s="45"/>
      <c r="BB1621" t="s">
        <v>7385</v>
      </c>
      <c r="BC1621" t="s">
        <v>304</v>
      </c>
      <c r="BD1621">
        <v>12</v>
      </c>
      <c r="BE1621" t="s">
        <v>318</v>
      </c>
      <c r="BG1621">
        <v>1620</v>
      </c>
      <c r="BH1621" t="s">
        <v>305</v>
      </c>
      <c r="BI1621" t="s">
        <v>328</v>
      </c>
    </row>
    <row r="1622" spans="1:61" x14ac:dyDescent="0.25">
      <c r="A1622" s="9">
        <v>1621</v>
      </c>
      <c r="B1622" s="9" t="s">
        <v>184</v>
      </c>
      <c r="C1622" s="9" t="s">
        <v>154</v>
      </c>
      <c r="D1622" s="9" t="s">
        <v>350</v>
      </c>
      <c r="E1622" s="9" t="s">
        <v>434</v>
      </c>
      <c r="F1622" s="9" t="s">
        <v>435</v>
      </c>
      <c r="G1622" s="9" t="s">
        <v>425</v>
      </c>
      <c r="H1622" s="9" t="s">
        <v>424</v>
      </c>
      <c r="I1622" s="9"/>
      <c r="J1622" s="45" t="s">
        <v>5703</v>
      </c>
      <c r="K1622" s="45"/>
      <c r="L1622" s="45"/>
      <c r="BB1622" t="s">
        <v>7386</v>
      </c>
      <c r="BC1622" t="s">
        <v>305</v>
      </c>
      <c r="BD1622">
        <v>1</v>
      </c>
      <c r="BE1622" t="s">
        <v>319</v>
      </c>
      <c r="BG1622">
        <v>1621</v>
      </c>
      <c r="BH1622" t="s">
        <v>306</v>
      </c>
      <c r="BI1622" t="s">
        <v>329</v>
      </c>
    </row>
    <row r="1623" spans="1:61" x14ac:dyDescent="0.25">
      <c r="A1623" s="9">
        <v>1622</v>
      </c>
      <c r="B1623" s="9" t="s">
        <v>185</v>
      </c>
      <c r="C1623" s="9" t="s">
        <v>155</v>
      </c>
      <c r="D1623" s="9" t="s">
        <v>351</v>
      </c>
      <c r="E1623" s="9" t="s">
        <v>436</v>
      </c>
      <c r="F1623" s="9" t="s">
        <v>437</v>
      </c>
      <c r="G1623" s="9" t="s">
        <v>423</v>
      </c>
      <c r="H1623" s="9" t="s">
        <v>422</v>
      </c>
      <c r="I1623" s="9"/>
      <c r="J1623" s="45" t="s">
        <v>696</v>
      </c>
      <c r="K1623" s="45"/>
      <c r="L1623" s="45"/>
      <c r="BB1623" t="s">
        <v>7387</v>
      </c>
      <c r="BC1623" t="s">
        <v>305</v>
      </c>
      <c r="BD1623">
        <v>2</v>
      </c>
      <c r="BE1623" t="s">
        <v>320</v>
      </c>
      <c r="BG1623">
        <v>1622</v>
      </c>
      <c r="BH1623" t="s">
        <v>307</v>
      </c>
      <c r="BI1623" t="s">
        <v>330</v>
      </c>
    </row>
    <row r="1624" spans="1:61" x14ac:dyDescent="0.25">
      <c r="A1624" s="9">
        <v>1623</v>
      </c>
      <c r="B1624" s="9" t="s">
        <v>186</v>
      </c>
      <c r="C1624" s="9" t="s">
        <v>156</v>
      </c>
      <c r="D1624" s="9" t="s">
        <v>352</v>
      </c>
      <c r="E1624" s="9" t="s">
        <v>436</v>
      </c>
      <c r="F1624" s="9" t="s">
        <v>437</v>
      </c>
      <c r="G1624" s="9" t="s">
        <v>412</v>
      </c>
      <c r="H1624" s="9" t="s">
        <v>413</v>
      </c>
      <c r="I1624" s="9"/>
      <c r="J1624" s="45" t="s">
        <v>696</v>
      </c>
      <c r="K1624" s="45"/>
      <c r="L1624" s="45"/>
      <c r="BB1624" t="s">
        <v>7388</v>
      </c>
      <c r="BC1624" t="s">
        <v>305</v>
      </c>
      <c r="BD1624">
        <v>3</v>
      </c>
      <c r="BE1624" t="s">
        <v>321</v>
      </c>
      <c r="BG1624">
        <v>1623</v>
      </c>
      <c r="BH1624" t="s">
        <v>308</v>
      </c>
      <c r="BI1624" t="s">
        <v>331</v>
      </c>
    </row>
    <row r="1625" spans="1:61" x14ac:dyDescent="0.25">
      <c r="A1625" s="9">
        <v>1624</v>
      </c>
      <c r="B1625" s="9" t="s">
        <v>176</v>
      </c>
      <c r="C1625" s="9" t="s">
        <v>157</v>
      </c>
      <c r="D1625" s="9" t="s">
        <v>293</v>
      </c>
      <c r="E1625" s="9" t="s">
        <v>438</v>
      </c>
      <c r="F1625" s="9" t="s">
        <v>439</v>
      </c>
      <c r="G1625" s="9" t="s">
        <v>416</v>
      </c>
      <c r="H1625" s="9" t="s">
        <v>412</v>
      </c>
      <c r="I1625" s="9"/>
      <c r="J1625" s="45" t="s">
        <v>5704</v>
      </c>
      <c r="K1625" s="45"/>
      <c r="L1625" s="45"/>
      <c r="BB1625" t="s">
        <v>7389</v>
      </c>
      <c r="BC1625" t="s">
        <v>305</v>
      </c>
      <c r="BD1625">
        <v>4</v>
      </c>
      <c r="BE1625" t="s">
        <v>322</v>
      </c>
      <c r="BG1625">
        <v>1624</v>
      </c>
      <c r="BH1625" t="s">
        <v>309</v>
      </c>
      <c r="BI1625" t="s">
        <v>332</v>
      </c>
    </row>
    <row r="1626" spans="1:61" x14ac:dyDescent="0.25">
      <c r="A1626" s="9">
        <v>1625</v>
      </c>
      <c r="B1626" s="9" t="s">
        <v>177</v>
      </c>
      <c r="C1626" s="9" t="s">
        <v>158</v>
      </c>
      <c r="D1626" s="9" t="s">
        <v>294</v>
      </c>
      <c r="E1626" s="9" t="s">
        <v>438</v>
      </c>
      <c r="F1626" s="9" t="s">
        <v>439</v>
      </c>
      <c r="G1626" s="9" t="s">
        <v>417</v>
      </c>
      <c r="H1626" s="9" t="s">
        <v>417</v>
      </c>
      <c r="I1626" s="9"/>
      <c r="J1626" s="45" t="s">
        <v>696</v>
      </c>
      <c r="K1626" s="45"/>
      <c r="L1626" s="45"/>
      <c r="BB1626" t="s">
        <v>7390</v>
      </c>
      <c r="BC1626" t="s">
        <v>305</v>
      </c>
      <c r="BD1626">
        <v>5</v>
      </c>
      <c r="BE1626" t="s">
        <v>323</v>
      </c>
      <c r="BG1626">
        <v>1625</v>
      </c>
      <c r="BH1626" t="s">
        <v>310</v>
      </c>
      <c r="BI1626" t="s">
        <v>333</v>
      </c>
    </row>
    <row r="1627" spans="1:61" x14ac:dyDescent="0.25">
      <c r="A1627" s="9">
        <v>1626</v>
      </c>
      <c r="B1627" s="9" t="s">
        <v>179</v>
      </c>
      <c r="C1627" s="9" t="s">
        <v>147</v>
      </c>
      <c r="D1627" s="9" t="s">
        <v>295</v>
      </c>
      <c r="E1627" s="9" t="s">
        <v>440</v>
      </c>
      <c r="F1627" s="9" t="s">
        <v>441</v>
      </c>
      <c r="G1627" s="9" t="s">
        <v>412</v>
      </c>
      <c r="H1627" s="9" t="s">
        <v>416</v>
      </c>
      <c r="I1627" s="9"/>
      <c r="J1627" s="45" t="s">
        <v>5703</v>
      </c>
      <c r="K1627" s="45"/>
      <c r="L1627" s="45"/>
      <c r="BB1627" t="s">
        <v>7391</v>
      </c>
      <c r="BC1627" t="s">
        <v>305</v>
      </c>
      <c r="BD1627">
        <v>6</v>
      </c>
      <c r="BE1627" t="s">
        <v>324</v>
      </c>
      <c r="BG1627">
        <v>1626</v>
      </c>
      <c r="BH1627" t="s">
        <v>311</v>
      </c>
      <c r="BI1627" t="s">
        <v>334</v>
      </c>
    </row>
    <row r="1628" spans="1:61" x14ac:dyDescent="0.25">
      <c r="A1628" s="9">
        <v>1627</v>
      </c>
      <c r="B1628" s="9" t="s">
        <v>180</v>
      </c>
      <c r="C1628" s="9" t="s">
        <v>148</v>
      </c>
      <c r="D1628" s="9" t="s">
        <v>296</v>
      </c>
      <c r="E1628" s="9" t="s">
        <v>440</v>
      </c>
      <c r="F1628" s="9" t="s">
        <v>441</v>
      </c>
      <c r="G1628" s="9" t="s">
        <v>413</v>
      </c>
      <c r="H1628" s="9" t="s">
        <v>412</v>
      </c>
      <c r="I1628" s="9"/>
      <c r="J1628" s="45" t="s">
        <v>696</v>
      </c>
      <c r="K1628" s="45"/>
      <c r="L1628" s="45"/>
      <c r="BB1628" t="s">
        <v>7392</v>
      </c>
      <c r="BC1628" t="s">
        <v>305</v>
      </c>
      <c r="BD1628">
        <v>7</v>
      </c>
      <c r="BE1628" t="s">
        <v>325</v>
      </c>
      <c r="BG1628">
        <v>1627</v>
      </c>
      <c r="BH1628" t="s">
        <v>312</v>
      </c>
      <c r="BI1628" t="s">
        <v>335</v>
      </c>
    </row>
    <row r="1629" spans="1:61" x14ac:dyDescent="0.25">
      <c r="A1629" s="9">
        <v>1628</v>
      </c>
      <c r="B1629" s="9" t="s">
        <v>181</v>
      </c>
      <c r="C1629" s="9" t="s">
        <v>149</v>
      </c>
      <c r="D1629" s="9" t="s">
        <v>297</v>
      </c>
      <c r="E1629" s="9" t="s">
        <v>442</v>
      </c>
      <c r="F1629" s="9" t="s">
        <v>443</v>
      </c>
      <c r="G1629" s="9" t="s">
        <v>422</v>
      </c>
      <c r="H1629" s="9" t="s">
        <v>423</v>
      </c>
      <c r="I1629" s="9"/>
      <c r="J1629" s="46" t="s">
        <v>5705</v>
      </c>
      <c r="K1629" s="45"/>
      <c r="L1629" s="45"/>
      <c r="BB1629" t="s">
        <v>7393</v>
      </c>
      <c r="BC1629" t="s">
        <v>305</v>
      </c>
      <c r="BD1629">
        <v>8</v>
      </c>
      <c r="BE1629" t="s">
        <v>326</v>
      </c>
      <c r="BG1629">
        <v>1628</v>
      </c>
      <c r="BH1629" t="s">
        <v>313</v>
      </c>
      <c r="BI1629" t="s">
        <v>336</v>
      </c>
    </row>
    <row r="1630" spans="1:61" x14ac:dyDescent="0.25">
      <c r="A1630" s="9">
        <v>1629</v>
      </c>
      <c r="B1630" s="9" t="s">
        <v>182</v>
      </c>
      <c r="C1630" s="9" t="s">
        <v>150</v>
      </c>
      <c r="D1630" s="9" t="s">
        <v>298</v>
      </c>
      <c r="E1630" s="9" t="s">
        <v>442</v>
      </c>
      <c r="F1630" s="9" t="s">
        <v>443</v>
      </c>
      <c r="G1630" s="9" t="s">
        <v>424</v>
      </c>
      <c r="H1630" s="9" t="s">
        <v>425</v>
      </c>
      <c r="I1630" s="9"/>
      <c r="J1630" s="45" t="s">
        <v>5703</v>
      </c>
      <c r="K1630" s="45"/>
      <c r="L1630" s="45"/>
      <c r="BB1630" t="s">
        <v>7394</v>
      </c>
      <c r="BC1630" t="s">
        <v>305</v>
      </c>
      <c r="BD1630">
        <v>9</v>
      </c>
      <c r="BE1630" t="s">
        <v>327</v>
      </c>
      <c r="BG1630">
        <v>1629</v>
      </c>
      <c r="BH1630" t="s">
        <v>314</v>
      </c>
      <c r="BI1630" t="s">
        <v>337</v>
      </c>
    </row>
    <row r="1631" spans="1:61" x14ac:dyDescent="0.25">
      <c r="A1631" s="9">
        <v>1630</v>
      </c>
      <c r="B1631" s="9" t="s">
        <v>183</v>
      </c>
      <c r="C1631" s="9" t="s">
        <v>151</v>
      </c>
      <c r="D1631" s="9" t="s">
        <v>299</v>
      </c>
      <c r="E1631" s="9" t="s">
        <v>444</v>
      </c>
      <c r="F1631" s="9" t="s">
        <v>445</v>
      </c>
      <c r="G1631" s="9" t="s">
        <v>425</v>
      </c>
      <c r="H1631" s="9" t="s">
        <v>424</v>
      </c>
      <c r="I1631" s="9"/>
      <c r="J1631" s="45" t="s">
        <v>696</v>
      </c>
      <c r="K1631" s="45"/>
      <c r="L1631" s="45"/>
      <c r="BB1631" t="s">
        <v>7395</v>
      </c>
      <c r="BC1631" t="s">
        <v>305</v>
      </c>
      <c r="BD1631">
        <v>10</v>
      </c>
      <c r="BE1631" t="s">
        <v>328</v>
      </c>
      <c r="BG1631">
        <v>1630</v>
      </c>
      <c r="BH1631" t="s">
        <v>315</v>
      </c>
      <c r="BI1631" t="s">
        <v>338</v>
      </c>
    </row>
    <row r="1632" spans="1:61" x14ac:dyDescent="0.25">
      <c r="A1632" s="9">
        <v>1631</v>
      </c>
      <c r="B1632" s="9" t="s">
        <v>184</v>
      </c>
      <c r="C1632" s="9" t="s">
        <v>152</v>
      </c>
      <c r="D1632" s="9" t="s">
        <v>300</v>
      </c>
      <c r="E1632" s="9" t="s">
        <v>444</v>
      </c>
      <c r="F1632" s="9" t="s">
        <v>445</v>
      </c>
      <c r="G1632" s="9" t="s">
        <v>423</v>
      </c>
      <c r="H1632" s="9" t="s">
        <v>422</v>
      </c>
      <c r="I1632" s="9"/>
      <c r="J1632" s="45" t="s">
        <v>696</v>
      </c>
      <c r="K1632" s="45"/>
      <c r="L1632" s="45"/>
      <c r="BB1632" t="s">
        <v>7396</v>
      </c>
      <c r="BC1632" t="s">
        <v>305</v>
      </c>
      <c r="BD1632">
        <v>11</v>
      </c>
      <c r="BE1632" t="s">
        <v>329</v>
      </c>
      <c r="BG1632">
        <v>1631</v>
      </c>
      <c r="BH1632" t="s">
        <v>316</v>
      </c>
      <c r="BI1632" t="s">
        <v>339</v>
      </c>
    </row>
    <row r="1633" spans="1:61" x14ac:dyDescent="0.25">
      <c r="A1633" s="9">
        <v>1632</v>
      </c>
      <c r="B1633" s="9" t="s">
        <v>185</v>
      </c>
      <c r="C1633" s="9" t="s">
        <v>153</v>
      </c>
      <c r="D1633" s="9" t="s">
        <v>301</v>
      </c>
      <c r="E1633" s="9" t="s">
        <v>446</v>
      </c>
      <c r="F1633" s="9" t="s">
        <v>447</v>
      </c>
      <c r="G1633" s="9" t="s">
        <v>412</v>
      </c>
      <c r="H1633" s="9" t="s">
        <v>413</v>
      </c>
      <c r="I1633" s="9"/>
      <c r="J1633" s="45" t="s">
        <v>5704</v>
      </c>
      <c r="K1633" s="45"/>
      <c r="L1633" s="45"/>
      <c r="BB1633" t="s">
        <v>7397</v>
      </c>
      <c r="BC1633" t="s">
        <v>305</v>
      </c>
      <c r="BD1633">
        <v>12</v>
      </c>
      <c r="BE1633" t="s">
        <v>330</v>
      </c>
      <c r="BG1633">
        <v>1632</v>
      </c>
      <c r="BH1633" t="s">
        <v>317</v>
      </c>
      <c r="BI1633" t="s">
        <v>340</v>
      </c>
    </row>
    <row r="1634" spans="1:61" x14ac:dyDescent="0.25">
      <c r="A1634" s="9">
        <v>1633</v>
      </c>
      <c r="B1634" s="9" t="s">
        <v>186</v>
      </c>
      <c r="C1634" s="9" t="s">
        <v>154</v>
      </c>
      <c r="D1634" s="9" t="s">
        <v>302</v>
      </c>
      <c r="E1634" s="9" t="s">
        <v>446</v>
      </c>
      <c r="F1634" s="9" t="s">
        <v>447</v>
      </c>
      <c r="G1634" s="9" t="s">
        <v>416</v>
      </c>
      <c r="H1634" s="9" t="s">
        <v>412</v>
      </c>
      <c r="I1634" s="9"/>
      <c r="J1634" s="45" t="s">
        <v>696</v>
      </c>
      <c r="K1634" s="45"/>
      <c r="L1634" s="45"/>
      <c r="BB1634" t="s">
        <v>7398</v>
      </c>
      <c r="BC1634" t="s">
        <v>306</v>
      </c>
      <c r="BD1634">
        <v>1</v>
      </c>
      <c r="BE1634" t="s">
        <v>331</v>
      </c>
      <c r="BG1634">
        <v>1633</v>
      </c>
      <c r="BH1634" t="s">
        <v>318</v>
      </c>
      <c r="BI1634" t="s">
        <v>341</v>
      </c>
    </row>
    <row r="1635" spans="1:61" x14ac:dyDescent="0.25">
      <c r="A1635" s="9">
        <v>1634</v>
      </c>
      <c r="B1635" s="9" t="s">
        <v>176</v>
      </c>
      <c r="C1635" s="9" t="s">
        <v>155</v>
      </c>
      <c r="D1635" s="9" t="s">
        <v>303</v>
      </c>
      <c r="E1635" s="9" t="s">
        <v>448</v>
      </c>
      <c r="F1635" s="9" t="s">
        <v>449</v>
      </c>
      <c r="G1635" s="9" t="s">
        <v>417</v>
      </c>
      <c r="H1635" s="9" t="s">
        <v>417</v>
      </c>
      <c r="I1635" s="9"/>
      <c r="J1635" s="45" t="s">
        <v>5703</v>
      </c>
      <c r="K1635" s="45"/>
      <c r="L1635" s="45"/>
      <c r="BB1635" t="s">
        <v>7399</v>
      </c>
      <c r="BC1635" t="s">
        <v>306</v>
      </c>
      <c r="BD1635">
        <v>2</v>
      </c>
      <c r="BE1635" t="s">
        <v>332</v>
      </c>
      <c r="BG1635">
        <v>1634</v>
      </c>
      <c r="BH1635" t="s">
        <v>319</v>
      </c>
      <c r="BI1635" t="s">
        <v>342</v>
      </c>
    </row>
    <row r="1636" spans="1:61" x14ac:dyDescent="0.25">
      <c r="A1636" s="9">
        <v>1635</v>
      </c>
      <c r="B1636" s="9" t="s">
        <v>177</v>
      </c>
      <c r="C1636" s="9" t="s">
        <v>156</v>
      </c>
      <c r="D1636" s="9" t="s">
        <v>304</v>
      </c>
      <c r="E1636" s="9" t="s">
        <v>448</v>
      </c>
      <c r="F1636" s="9" t="s">
        <v>449</v>
      </c>
      <c r="G1636" s="9" t="s">
        <v>412</v>
      </c>
      <c r="H1636" s="9" t="s">
        <v>416</v>
      </c>
      <c r="I1636" s="9"/>
      <c r="J1636" s="45" t="s">
        <v>696</v>
      </c>
      <c r="K1636" s="45"/>
      <c r="L1636" s="45"/>
      <c r="BB1636" t="s">
        <v>7400</v>
      </c>
      <c r="BC1636" t="s">
        <v>306</v>
      </c>
      <c r="BD1636">
        <v>3</v>
      </c>
      <c r="BE1636" t="s">
        <v>333</v>
      </c>
      <c r="BG1636">
        <v>1635</v>
      </c>
      <c r="BH1636" t="s">
        <v>320</v>
      </c>
      <c r="BI1636" t="s">
        <v>343</v>
      </c>
    </row>
    <row r="1637" spans="1:61" x14ac:dyDescent="0.25">
      <c r="A1637" s="9">
        <v>1636</v>
      </c>
      <c r="B1637" s="9" t="s">
        <v>179</v>
      </c>
      <c r="C1637" s="9" t="s">
        <v>157</v>
      </c>
      <c r="D1637" s="9" t="s">
        <v>305</v>
      </c>
      <c r="E1637" s="9" t="s">
        <v>450</v>
      </c>
      <c r="F1637" s="9" t="s">
        <v>451</v>
      </c>
      <c r="G1637" s="9" t="s">
        <v>413</v>
      </c>
      <c r="H1637" s="9" t="s">
        <v>412</v>
      </c>
      <c r="I1637" s="9"/>
      <c r="J1637" s="46" t="s">
        <v>5705</v>
      </c>
      <c r="K1637" s="45"/>
      <c r="L1637" s="45"/>
      <c r="BB1637" t="s">
        <v>7401</v>
      </c>
      <c r="BC1637" t="s">
        <v>306</v>
      </c>
      <c r="BD1637">
        <v>4</v>
      </c>
      <c r="BE1637" t="s">
        <v>334</v>
      </c>
      <c r="BG1637">
        <v>1636</v>
      </c>
      <c r="BH1637" t="s">
        <v>321</v>
      </c>
      <c r="BI1637" t="s">
        <v>344</v>
      </c>
    </row>
    <row r="1638" spans="1:61" x14ac:dyDescent="0.25">
      <c r="A1638" s="9">
        <v>1637</v>
      </c>
      <c r="B1638" s="9" t="s">
        <v>180</v>
      </c>
      <c r="C1638" s="9" t="s">
        <v>158</v>
      </c>
      <c r="D1638" s="9" t="s">
        <v>306</v>
      </c>
      <c r="E1638" s="9" t="s">
        <v>450</v>
      </c>
      <c r="F1638" s="9" t="s">
        <v>451</v>
      </c>
      <c r="G1638" s="9" t="s">
        <v>422</v>
      </c>
      <c r="H1638" s="9" t="s">
        <v>423</v>
      </c>
      <c r="I1638" s="9"/>
      <c r="J1638" s="45" t="s">
        <v>5703</v>
      </c>
      <c r="K1638" s="45"/>
      <c r="L1638" s="45"/>
      <c r="BB1638" t="s">
        <v>7402</v>
      </c>
      <c r="BC1638" t="s">
        <v>306</v>
      </c>
      <c r="BD1638">
        <v>5</v>
      </c>
      <c r="BE1638" t="s">
        <v>335</v>
      </c>
      <c r="BG1638">
        <v>1637</v>
      </c>
      <c r="BH1638" t="s">
        <v>322</v>
      </c>
      <c r="BI1638" t="s">
        <v>345</v>
      </c>
    </row>
    <row r="1639" spans="1:61" x14ac:dyDescent="0.25">
      <c r="A1639" s="9">
        <v>1638</v>
      </c>
      <c r="B1639" s="9" t="s">
        <v>181</v>
      </c>
      <c r="C1639" s="9" t="s">
        <v>147</v>
      </c>
      <c r="D1639" s="9" t="s">
        <v>307</v>
      </c>
      <c r="E1639" s="9" t="s">
        <v>452</v>
      </c>
      <c r="F1639" s="9" t="s">
        <v>453</v>
      </c>
      <c r="G1639" s="9" t="s">
        <v>424</v>
      </c>
      <c r="H1639" s="9" t="s">
        <v>425</v>
      </c>
      <c r="I1639" s="9"/>
      <c r="J1639" s="45" t="s">
        <v>696</v>
      </c>
      <c r="K1639" s="45"/>
      <c r="L1639" s="45"/>
      <c r="BB1639" t="s">
        <v>7403</v>
      </c>
      <c r="BC1639" t="s">
        <v>306</v>
      </c>
      <c r="BD1639">
        <v>6</v>
      </c>
      <c r="BE1639" t="s">
        <v>336</v>
      </c>
      <c r="BG1639">
        <v>1638</v>
      </c>
      <c r="BH1639" t="s">
        <v>323</v>
      </c>
      <c r="BI1639" t="s">
        <v>346</v>
      </c>
    </row>
    <row r="1640" spans="1:61" x14ac:dyDescent="0.25">
      <c r="A1640" s="9">
        <v>1639</v>
      </c>
      <c r="B1640" s="9" t="s">
        <v>182</v>
      </c>
      <c r="C1640" s="9" t="s">
        <v>148</v>
      </c>
      <c r="D1640" s="9" t="s">
        <v>308</v>
      </c>
      <c r="E1640" s="9" t="s">
        <v>452</v>
      </c>
      <c r="F1640" s="9" t="s">
        <v>453</v>
      </c>
      <c r="G1640" s="9" t="s">
        <v>425</v>
      </c>
      <c r="H1640" s="9" t="s">
        <v>424</v>
      </c>
      <c r="I1640" s="9"/>
      <c r="J1640" s="45" t="s">
        <v>696</v>
      </c>
      <c r="K1640" s="45"/>
      <c r="L1640" s="45"/>
      <c r="BB1640" t="s">
        <v>7404</v>
      </c>
      <c r="BC1640" t="s">
        <v>306</v>
      </c>
      <c r="BD1640">
        <v>7</v>
      </c>
      <c r="BE1640" t="s">
        <v>337</v>
      </c>
      <c r="BG1640">
        <v>1639</v>
      </c>
      <c r="BH1640" t="s">
        <v>324</v>
      </c>
      <c r="BI1640" t="s">
        <v>347</v>
      </c>
    </row>
    <row r="1641" spans="1:61" x14ac:dyDescent="0.25">
      <c r="A1641" s="9">
        <v>1640</v>
      </c>
      <c r="B1641" s="9" t="s">
        <v>183</v>
      </c>
      <c r="C1641" s="9" t="s">
        <v>149</v>
      </c>
      <c r="D1641" s="9" t="s">
        <v>309</v>
      </c>
      <c r="E1641" s="9" t="s">
        <v>454</v>
      </c>
      <c r="F1641" s="9" t="s">
        <v>455</v>
      </c>
      <c r="G1641" s="9" t="s">
        <v>423</v>
      </c>
      <c r="H1641" s="9" t="s">
        <v>422</v>
      </c>
      <c r="I1641" s="9"/>
      <c r="J1641" s="45" t="s">
        <v>5704</v>
      </c>
      <c r="K1641" s="45"/>
      <c r="L1641" s="45"/>
      <c r="BB1641" t="s">
        <v>7405</v>
      </c>
      <c r="BC1641" t="s">
        <v>306</v>
      </c>
      <c r="BD1641">
        <v>8</v>
      </c>
      <c r="BE1641" t="s">
        <v>338</v>
      </c>
      <c r="BG1641">
        <v>1640</v>
      </c>
      <c r="BH1641" t="s">
        <v>325</v>
      </c>
      <c r="BI1641" t="s">
        <v>348</v>
      </c>
    </row>
    <row r="1642" spans="1:61" x14ac:dyDescent="0.25">
      <c r="A1642" s="9">
        <v>1641</v>
      </c>
      <c r="B1642" s="9" t="s">
        <v>184</v>
      </c>
      <c r="C1642" s="9" t="s">
        <v>150</v>
      </c>
      <c r="D1642" s="9" t="s">
        <v>310</v>
      </c>
      <c r="E1642" s="9" t="s">
        <v>454</v>
      </c>
      <c r="F1642" s="9" t="s">
        <v>455</v>
      </c>
      <c r="G1642" s="9" t="s">
        <v>412</v>
      </c>
      <c r="H1642" s="9" t="s">
        <v>413</v>
      </c>
      <c r="I1642" s="9"/>
      <c r="J1642" s="45" t="s">
        <v>696</v>
      </c>
      <c r="K1642" s="45"/>
      <c r="L1642" s="45"/>
      <c r="BB1642" t="s">
        <v>7406</v>
      </c>
      <c r="BC1642" t="s">
        <v>306</v>
      </c>
      <c r="BD1642">
        <v>9</v>
      </c>
      <c r="BE1642" t="s">
        <v>339</v>
      </c>
      <c r="BG1642">
        <v>1641</v>
      </c>
      <c r="BH1642" t="s">
        <v>326</v>
      </c>
      <c r="BI1642" t="s">
        <v>349</v>
      </c>
    </row>
    <row r="1643" spans="1:61" x14ac:dyDescent="0.25">
      <c r="A1643" s="9">
        <v>1642</v>
      </c>
      <c r="B1643" s="9" t="s">
        <v>185</v>
      </c>
      <c r="C1643" s="9" t="s">
        <v>151</v>
      </c>
      <c r="D1643" s="9" t="s">
        <v>311</v>
      </c>
      <c r="E1643" s="9" t="s">
        <v>456</v>
      </c>
      <c r="F1643" s="9" t="s">
        <v>457</v>
      </c>
      <c r="G1643" s="9" t="s">
        <v>416</v>
      </c>
      <c r="H1643" s="9" t="s">
        <v>412</v>
      </c>
      <c r="I1643" s="9"/>
      <c r="J1643" s="45" t="s">
        <v>696</v>
      </c>
      <c r="K1643" s="45"/>
      <c r="L1643" s="45"/>
      <c r="BB1643" t="s">
        <v>7407</v>
      </c>
      <c r="BC1643" t="s">
        <v>306</v>
      </c>
      <c r="BD1643">
        <v>10</v>
      </c>
      <c r="BE1643" t="s">
        <v>340</v>
      </c>
      <c r="BG1643">
        <v>1642</v>
      </c>
      <c r="BH1643" t="s">
        <v>327</v>
      </c>
      <c r="BI1643" t="s">
        <v>350</v>
      </c>
    </row>
    <row r="1644" spans="1:61" x14ac:dyDescent="0.25">
      <c r="A1644" s="9">
        <v>1643</v>
      </c>
      <c r="B1644" s="9" t="s">
        <v>186</v>
      </c>
      <c r="C1644" s="9" t="s">
        <v>152</v>
      </c>
      <c r="D1644" s="9" t="s">
        <v>312</v>
      </c>
      <c r="E1644" s="9" t="s">
        <v>456</v>
      </c>
      <c r="F1644" s="9" t="s">
        <v>457</v>
      </c>
      <c r="G1644" s="9" t="s">
        <v>417</v>
      </c>
      <c r="H1644" s="9" t="s">
        <v>417</v>
      </c>
      <c r="I1644" s="9"/>
      <c r="J1644" s="45" t="s">
        <v>5703</v>
      </c>
      <c r="K1644" s="45"/>
      <c r="L1644" s="45"/>
      <c r="BB1644" t="s">
        <v>7408</v>
      </c>
      <c r="BC1644" t="s">
        <v>306</v>
      </c>
      <c r="BD1644">
        <v>11</v>
      </c>
      <c r="BE1644" t="s">
        <v>341</v>
      </c>
      <c r="BG1644">
        <v>1643</v>
      </c>
      <c r="BH1644" t="s">
        <v>328</v>
      </c>
      <c r="BI1644" t="s">
        <v>351</v>
      </c>
    </row>
    <row r="1645" spans="1:61" x14ac:dyDescent="0.25">
      <c r="A1645" s="9">
        <v>1644</v>
      </c>
      <c r="B1645" s="9" t="s">
        <v>176</v>
      </c>
      <c r="C1645" s="9" t="s">
        <v>153</v>
      </c>
      <c r="D1645" s="9" t="s">
        <v>313</v>
      </c>
      <c r="E1645" s="9" t="s">
        <v>458</v>
      </c>
      <c r="F1645" s="9" t="s">
        <v>459</v>
      </c>
      <c r="G1645" s="9" t="s">
        <v>412</v>
      </c>
      <c r="H1645" s="9" t="s">
        <v>416</v>
      </c>
      <c r="I1645" s="9"/>
      <c r="J1645" s="46" t="s">
        <v>5705</v>
      </c>
      <c r="K1645" s="45"/>
      <c r="L1645" s="45"/>
      <c r="BB1645" t="s">
        <v>7409</v>
      </c>
      <c r="BC1645" t="s">
        <v>306</v>
      </c>
      <c r="BD1645">
        <v>12</v>
      </c>
      <c r="BE1645" t="s">
        <v>342</v>
      </c>
      <c r="BG1645">
        <v>1644</v>
      </c>
      <c r="BH1645" t="s">
        <v>329</v>
      </c>
      <c r="BI1645" t="s">
        <v>352</v>
      </c>
    </row>
    <row r="1646" spans="1:61" x14ac:dyDescent="0.25">
      <c r="A1646" s="9">
        <v>1645</v>
      </c>
      <c r="B1646" s="9" t="s">
        <v>177</v>
      </c>
      <c r="C1646" s="9" t="s">
        <v>154</v>
      </c>
      <c r="D1646" s="9" t="s">
        <v>314</v>
      </c>
      <c r="E1646" s="9" t="s">
        <v>458</v>
      </c>
      <c r="F1646" s="9" t="s">
        <v>459</v>
      </c>
      <c r="G1646" s="9" t="s">
        <v>413</v>
      </c>
      <c r="H1646" s="9" t="s">
        <v>412</v>
      </c>
      <c r="I1646" s="9"/>
      <c r="J1646" s="45" t="s">
        <v>5703</v>
      </c>
      <c r="K1646" s="45"/>
      <c r="L1646" s="45"/>
      <c r="BB1646" t="s">
        <v>7410</v>
      </c>
      <c r="BC1646" t="s">
        <v>307</v>
      </c>
      <c r="BD1646">
        <v>1</v>
      </c>
      <c r="BE1646" t="s">
        <v>343</v>
      </c>
      <c r="BG1646">
        <v>1645</v>
      </c>
      <c r="BH1646" t="s">
        <v>330</v>
      </c>
      <c r="BI1646" t="s">
        <v>293</v>
      </c>
    </row>
    <row r="1647" spans="1:61" x14ac:dyDescent="0.25">
      <c r="A1647" s="9">
        <v>1646</v>
      </c>
      <c r="B1647" s="9" t="s">
        <v>179</v>
      </c>
      <c r="C1647" s="9" t="s">
        <v>155</v>
      </c>
      <c r="D1647" s="9" t="s">
        <v>315</v>
      </c>
      <c r="E1647" s="9" t="s">
        <v>460</v>
      </c>
      <c r="F1647" s="9" t="s">
        <v>461</v>
      </c>
      <c r="G1647" s="9" t="s">
        <v>422</v>
      </c>
      <c r="H1647" s="9" t="s">
        <v>423</v>
      </c>
      <c r="I1647" s="9"/>
      <c r="J1647" s="45" t="s">
        <v>696</v>
      </c>
      <c r="K1647" s="45"/>
      <c r="L1647" s="45"/>
      <c r="BB1647" t="s">
        <v>7411</v>
      </c>
      <c r="BC1647" t="s">
        <v>307</v>
      </c>
      <c r="BD1647">
        <v>2</v>
      </c>
      <c r="BE1647" t="s">
        <v>344</v>
      </c>
      <c r="BG1647">
        <v>1646</v>
      </c>
      <c r="BH1647" t="s">
        <v>331</v>
      </c>
      <c r="BI1647" t="s">
        <v>294</v>
      </c>
    </row>
    <row r="1648" spans="1:61" x14ac:dyDescent="0.25">
      <c r="A1648" s="9">
        <v>1647</v>
      </c>
      <c r="B1648" s="9" t="s">
        <v>180</v>
      </c>
      <c r="C1648" s="9" t="s">
        <v>156</v>
      </c>
      <c r="D1648" s="9" t="s">
        <v>316</v>
      </c>
      <c r="E1648" s="9" t="s">
        <v>460</v>
      </c>
      <c r="F1648" s="9" t="s">
        <v>461</v>
      </c>
      <c r="G1648" s="9" t="s">
        <v>424</v>
      </c>
      <c r="H1648" s="9" t="s">
        <v>425</v>
      </c>
      <c r="I1648" s="9"/>
      <c r="J1648" s="45" t="s">
        <v>696</v>
      </c>
      <c r="K1648" s="45"/>
      <c r="L1648" s="45"/>
      <c r="BB1648" t="s">
        <v>7412</v>
      </c>
      <c r="BC1648" t="s">
        <v>307</v>
      </c>
      <c r="BD1648">
        <v>3</v>
      </c>
      <c r="BE1648" t="s">
        <v>345</v>
      </c>
      <c r="BG1648">
        <v>1647</v>
      </c>
      <c r="BH1648" t="s">
        <v>332</v>
      </c>
      <c r="BI1648" t="s">
        <v>295</v>
      </c>
    </row>
    <row r="1649" spans="1:61" x14ac:dyDescent="0.25">
      <c r="A1649" s="9">
        <v>1648</v>
      </c>
      <c r="B1649" s="9" t="s">
        <v>181</v>
      </c>
      <c r="C1649" s="9" t="s">
        <v>157</v>
      </c>
      <c r="D1649" s="9" t="s">
        <v>317</v>
      </c>
      <c r="E1649" s="9" t="s">
        <v>462</v>
      </c>
      <c r="F1649" s="9" t="s">
        <v>463</v>
      </c>
      <c r="G1649" s="9" t="s">
        <v>425</v>
      </c>
      <c r="H1649" s="9" t="s">
        <v>424</v>
      </c>
      <c r="I1649" s="9"/>
      <c r="J1649" s="45" t="s">
        <v>5704</v>
      </c>
      <c r="K1649" s="45"/>
      <c r="L1649" s="45"/>
      <c r="BB1649" t="s">
        <v>7413</v>
      </c>
      <c r="BC1649" t="s">
        <v>307</v>
      </c>
      <c r="BD1649">
        <v>4</v>
      </c>
      <c r="BE1649" t="s">
        <v>346</v>
      </c>
      <c r="BG1649">
        <v>1648</v>
      </c>
      <c r="BH1649" t="s">
        <v>333</v>
      </c>
      <c r="BI1649" t="s">
        <v>296</v>
      </c>
    </row>
    <row r="1650" spans="1:61" x14ac:dyDescent="0.25">
      <c r="A1650" s="9">
        <v>1649</v>
      </c>
      <c r="B1650" s="9" t="s">
        <v>182</v>
      </c>
      <c r="C1650" s="9" t="s">
        <v>158</v>
      </c>
      <c r="D1650" s="9" t="s">
        <v>318</v>
      </c>
      <c r="E1650" s="9" t="s">
        <v>462</v>
      </c>
      <c r="F1650" s="9" t="s">
        <v>463</v>
      </c>
      <c r="G1650" s="9" t="s">
        <v>423</v>
      </c>
      <c r="H1650" s="9" t="s">
        <v>422</v>
      </c>
      <c r="I1650" s="9"/>
      <c r="J1650" s="45" t="s">
        <v>696</v>
      </c>
      <c r="K1650" s="45"/>
      <c r="L1650" s="45"/>
      <c r="BB1650" t="s">
        <v>7414</v>
      </c>
      <c r="BC1650" t="s">
        <v>307</v>
      </c>
      <c r="BD1650">
        <v>5</v>
      </c>
      <c r="BE1650" t="s">
        <v>347</v>
      </c>
      <c r="BG1650">
        <v>1649</v>
      </c>
      <c r="BH1650" t="s">
        <v>334</v>
      </c>
      <c r="BI1650" t="s">
        <v>297</v>
      </c>
    </row>
    <row r="1651" spans="1:61" x14ac:dyDescent="0.25">
      <c r="A1651" s="9">
        <v>1650</v>
      </c>
      <c r="B1651" s="9" t="s">
        <v>183</v>
      </c>
      <c r="C1651" s="9" t="s">
        <v>147</v>
      </c>
      <c r="D1651" s="9" t="s">
        <v>319</v>
      </c>
      <c r="E1651" s="9" t="s">
        <v>464</v>
      </c>
      <c r="F1651" s="9" t="s">
        <v>465</v>
      </c>
      <c r="G1651" s="9" t="s">
        <v>412</v>
      </c>
      <c r="H1651" s="9" t="s">
        <v>413</v>
      </c>
      <c r="I1651" s="9"/>
      <c r="J1651" s="45" t="s">
        <v>696</v>
      </c>
      <c r="K1651" s="45"/>
      <c r="L1651" s="45"/>
      <c r="BB1651" t="s">
        <v>7415</v>
      </c>
      <c r="BC1651" t="s">
        <v>307</v>
      </c>
      <c r="BD1651">
        <v>6</v>
      </c>
      <c r="BE1651" t="s">
        <v>348</v>
      </c>
      <c r="BG1651">
        <v>1650</v>
      </c>
      <c r="BH1651" t="s">
        <v>335</v>
      </c>
      <c r="BI1651" t="s">
        <v>298</v>
      </c>
    </row>
    <row r="1652" spans="1:61" x14ac:dyDescent="0.25">
      <c r="A1652" s="9">
        <v>1651</v>
      </c>
      <c r="B1652" s="9" t="s">
        <v>184</v>
      </c>
      <c r="C1652" s="9" t="s">
        <v>148</v>
      </c>
      <c r="D1652" s="9" t="s">
        <v>320</v>
      </c>
      <c r="E1652" s="9" t="s">
        <v>464</v>
      </c>
      <c r="F1652" s="9" t="s">
        <v>465</v>
      </c>
      <c r="G1652" s="9" t="s">
        <v>416</v>
      </c>
      <c r="H1652" s="9" t="s">
        <v>412</v>
      </c>
      <c r="I1652" s="9"/>
      <c r="J1652" s="45" t="s">
        <v>5703</v>
      </c>
      <c r="K1652" s="45"/>
      <c r="L1652" s="45"/>
      <c r="BB1652" t="s">
        <v>7416</v>
      </c>
      <c r="BC1652" t="s">
        <v>307</v>
      </c>
      <c r="BD1652">
        <v>7</v>
      </c>
      <c r="BE1652" t="s">
        <v>349</v>
      </c>
      <c r="BG1652">
        <v>1651</v>
      </c>
      <c r="BH1652" t="s">
        <v>336</v>
      </c>
      <c r="BI1652" t="s">
        <v>299</v>
      </c>
    </row>
    <row r="1653" spans="1:61" x14ac:dyDescent="0.25">
      <c r="A1653" s="9">
        <v>1652</v>
      </c>
      <c r="B1653" s="9" t="s">
        <v>185</v>
      </c>
      <c r="C1653" s="9" t="s">
        <v>149</v>
      </c>
      <c r="D1653" s="9" t="s">
        <v>321</v>
      </c>
      <c r="E1653" s="9" t="s">
        <v>466</v>
      </c>
      <c r="F1653" s="9" t="s">
        <v>467</v>
      </c>
      <c r="G1653" s="9" t="s">
        <v>417</v>
      </c>
      <c r="H1653" s="9" t="s">
        <v>417</v>
      </c>
      <c r="I1653" s="9"/>
      <c r="J1653" s="46" t="s">
        <v>5705</v>
      </c>
      <c r="K1653" s="45"/>
      <c r="L1653" s="45"/>
      <c r="BB1653" t="s">
        <v>7417</v>
      </c>
      <c r="BC1653" t="s">
        <v>307</v>
      </c>
      <c r="BD1653">
        <v>8</v>
      </c>
      <c r="BE1653" t="s">
        <v>350</v>
      </c>
      <c r="BG1653">
        <v>1652</v>
      </c>
      <c r="BH1653" t="s">
        <v>337</v>
      </c>
      <c r="BI1653" t="s">
        <v>300</v>
      </c>
    </row>
    <row r="1654" spans="1:61" x14ac:dyDescent="0.25">
      <c r="A1654" s="9">
        <v>1653</v>
      </c>
      <c r="B1654" s="9" t="s">
        <v>186</v>
      </c>
      <c r="C1654" s="9" t="s">
        <v>150</v>
      </c>
      <c r="D1654" s="9" t="s">
        <v>322</v>
      </c>
      <c r="E1654" s="9" t="s">
        <v>466</v>
      </c>
      <c r="F1654" s="9" t="s">
        <v>467</v>
      </c>
      <c r="G1654" s="9" t="s">
        <v>412</v>
      </c>
      <c r="H1654" s="9" t="s">
        <v>416</v>
      </c>
      <c r="I1654" s="9"/>
      <c r="J1654" s="45" t="s">
        <v>5703</v>
      </c>
      <c r="K1654" s="45"/>
      <c r="L1654" s="45"/>
      <c r="BB1654" t="s">
        <v>7418</v>
      </c>
      <c r="BC1654" t="s">
        <v>307</v>
      </c>
      <c r="BD1654">
        <v>9</v>
      </c>
      <c r="BE1654" t="s">
        <v>351</v>
      </c>
      <c r="BG1654">
        <v>1653</v>
      </c>
      <c r="BH1654" t="s">
        <v>338</v>
      </c>
      <c r="BI1654" t="s">
        <v>301</v>
      </c>
    </row>
    <row r="1655" spans="1:61" x14ac:dyDescent="0.25">
      <c r="A1655" s="9">
        <v>1654</v>
      </c>
      <c r="B1655" s="9" t="s">
        <v>176</v>
      </c>
      <c r="C1655" s="9" t="s">
        <v>151</v>
      </c>
      <c r="D1655" s="9" t="s">
        <v>323</v>
      </c>
      <c r="E1655" s="9" t="s">
        <v>468</v>
      </c>
      <c r="F1655" s="9" t="s">
        <v>469</v>
      </c>
      <c r="G1655" s="9" t="s">
        <v>413</v>
      </c>
      <c r="H1655" s="9" t="s">
        <v>412</v>
      </c>
      <c r="I1655" s="9"/>
      <c r="J1655" s="45" t="s">
        <v>696</v>
      </c>
      <c r="K1655" s="45"/>
      <c r="L1655" s="45"/>
      <c r="BB1655" t="s">
        <v>7419</v>
      </c>
      <c r="BC1655" t="s">
        <v>307</v>
      </c>
      <c r="BD1655">
        <v>10</v>
      </c>
      <c r="BE1655" t="s">
        <v>352</v>
      </c>
      <c r="BG1655">
        <v>1654</v>
      </c>
      <c r="BH1655" t="s">
        <v>339</v>
      </c>
      <c r="BI1655" t="s">
        <v>302</v>
      </c>
    </row>
    <row r="1656" spans="1:61" x14ac:dyDescent="0.25">
      <c r="A1656" s="9">
        <v>1655</v>
      </c>
      <c r="B1656" s="9" t="s">
        <v>177</v>
      </c>
      <c r="C1656" s="9" t="s">
        <v>152</v>
      </c>
      <c r="D1656" s="9" t="s">
        <v>324</v>
      </c>
      <c r="E1656" s="9" t="s">
        <v>468</v>
      </c>
      <c r="F1656" s="9" t="s">
        <v>469</v>
      </c>
      <c r="G1656" s="9" t="s">
        <v>422</v>
      </c>
      <c r="H1656" s="9" t="s">
        <v>423</v>
      </c>
      <c r="I1656" s="9"/>
      <c r="J1656" s="45" t="s">
        <v>696</v>
      </c>
      <c r="K1656" s="45"/>
      <c r="L1656" s="45"/>
      <c r="BB1656" t="s">
        <v>7420</v>
      </c>
      <c r="BC1656" t="s">
        <v>307</v>
      </c>
      <c r="BD1656">
        <v>11</v>
      </c>
      <c r="BE1656" t="s">
        <v>293</v>
      </c>
      <c r="BG1656">
        <v>1655</v>
      </c>
      <c r="BH1656" t="s">
        <v>340</v>
      </c>
      <c r="BI1656" t="s">
        <v>303</v>
      </c>
    </row>
    <row r="1657" spans="1:61" x14ac:dyDescent="0.25">
      <c r="A1657" s="9">
        <v>1656</v>
      </c>
      <c r="B1657" s="9" t="s">
        <v>179</v>
      </c>
      <c r="C1657" s="9" t="s">
        <v>153</v>
      </c>
      <c r="D1657" s="9" t="s">
        <v>325</v>
      </c>
      <c r="E1657" s="9" t="s">
        <v>470</v>
      </c>
      <c r="F1657" s="3" t="s">
        <v>5707</v>
      </c>
      <c r="G1657" s="9" t="s">
        <v>424</v>
      </c>
      <c r="H1657" s="9" t="s">
        <v>425</v>
      </c>
      <c r="I1657" s="9"/>
      <c r="J1657" s="45" t="s">
        <v>5704</v>
      </c>
      <c r="K1657" s="45"/>
      <c r="L1657" s="45"/>
      <c r="BB1657" t="s">
        <v>7421</v>
      </c>
      <c r="BC1657" t="s">
        <v>307</v>
      </c>
      <c r="BD1657">
        <v>12</v>
      </c>
      <c r="BE1657" t="s">
        <v>294</v>
      </c>
      <c r="BG1657">
        <v>1656</v>
      </c>
      <c r="BH1657" t="s">
        <v>341</v>
      </c>
      <c r="BI1657" t="s">
        <v>304</v>
      </c>
    </row>
    <row r="1658" spans="1:61" x14ac:dyDescent="0.25">
      <c r="A1658" s="9">
        <v>1657</v>
      </c>
      <c r="B1658" s="9" t="s">
        <v>180</v>
      </c>
      <c r="C1658" s="9" t="s">
        <v>154</v>
      </c>
      <c r="D1658" s="9" t="s">
        <v>326</v>
      </c>
      <c r="E1658" s="9" t="s">
        <v>470</v>
      </c>
      <c r="F1658" s="3" t="s">
        <v>5707</v>
      </c>
      <c r="G1658" s="9" t="s">
        <v>425</v>
      </c>
      <c r="H1658" s="9" t="s">
        <v>424</v>
      </c>
      <c r="I1658" s="9"/>
      <c r="J1658" s="45" t="s">
        <v>696</v>
      </c>
      <c r="K1658" s="45"/>
      <c r="L1658" s="45"/>
      <c r="BB1658" t="s">
        <v>7422</v>
      </c>
      <c r="BC1658" t="s">
        <v>308</v>
      </c>
      <c r="BD1658">
        <v>1</v>
      </c>
      <c r="BE1658" t="s">
        <v>295</v>
      </c>
      <c r="BG1658">
        <v>1657</v>
      </c>
      <c r="BH1658" t="s">
        <v>342</v>
      </c>
      <c r="BI1658" t="s">
        <v>305</v>
      </c>
    </row>
    <row r="1659" spans="1:61" x14ac:dyDescent="0.25">
      <c r="A1659" s="9">
        <v>1658</v>
      </c>
      <c r="B1659" s="9" t="s">
        <v>181</v>
      </c>
      <c r="C1659" s="9" t="s">
        <v>155</v>
      </c>
      <c r="D1659" s="9" t="s">
        <v>327</v>
      </c>
      <c r="E1659" s="9" t="s">
        <v>471</v>
      </c>
      <c r="F1659" s="9" t="s">
        <v>472</v>
      </c>
      <c r="G1659" s="9" t="s">
        <v>423</v>
      </c>
      <c r="H1659" s="9" t="s">
        <v>422</v>
      </c>
      <c r="I1659" s="9"/>
      <c r="J1659" s="45" t="s">
        <v>696</v>
      </c>
      <c r="K1659" s="45"/>
      <c r="L1659" s="45"/>
      <c r="BB1659" t="s">
        <v>7423</v>
      </c>
      <c r="BC1659" t="s">
        <v>308</v>
      </c>
      <c r="BD1659">
        <v>2</v>
      </c>
      <c r="BE1659" t="s">
        <v>296</v>
      </c>
      <c r="BG1659">
        <v>1658</v>
      </c>
      <c r="BH1659" t="s">
        <v>343</v>
      </c>
      <c r="BI1659" t="s">
        <v>306</v>
      </c>
    </row>
    <row r="1660" spans="1:61" x14ac:dyDescent="0.25">
      <c r="A1660" s="9">
        <v>1659</v>
      </c>
      <c r="B1660" s="9" t="s">
        <v>182</v>
      </c>
      <c r="C1660" s="9" t="s">
        <v>156</v>
      </c>
      <c r="D1660" s="9" t="s">
        <v>328</v>
      </c>
      <c r="E1660" s="9" t="s">
        <v>471</v>
      </c>
      <c r="F1660" s="9" t="s">
        <v>472</v>
      </c>
      <c r="G1660" s="9" t="s">
        <v>412</v>
      </c>
      <c r="H1660" s="9" t="s">
        <v>413</v>
      </c>
      <c r="I1660" s="9"/>
      <c r="J1660" s="45" t="s">
        <v>5703</v>
      </c>
      <c r="K1660" s="45"/>
      <c r="L1660" s="45"/>
      <c r="BB1660" t="s">
        <v>7424</v>
      </c>
      <c r="BC1660" t="s">
        <v>308</v>
      </c>
      <c r="BD1660">
        <v>3</v>
      </c>
      <c r="BE1660" t="s">
        <v>297</v>
      </c>
      <c r="BG1660">
        <v>1659</v>
      </c>
      <c r="BH1660" t="s">
        <v>344</v>
      </c>
      <c r="BI1660" t="s">
        <v>307</v>
      </c>
    </row>
    <row r="1661" spans="1:61" x14ac:dyDescent="0.25">
      <c r="A1661" s="9">
        <v>1660</v>
      </c>
      <c r="B1661" s="9" t="s">
        <v>183</v>
      </c>
      <c r="C1661" s="9" t="s">
        <v>157</v>
      </c>
      <c r="D1661" s="9" t="s">
        <v>329</v>
      </c>
      <c r="E1661" s="9" t="s">
        <v>473</v>
      </c>
      <c r="F1661" s="9" t="s">
        <v>474</v>
      </c>
      <c r="G1661" s="9" t="s">
        <v>416</v>
      </c>
      <c r="H1661" s="9" t="s">
        <v>412</v>
      </c>
      <c r="I1661" s="9"/>
      <c r="J1661" s="46" t="s">
        <v>5705</v>
      </c>
      <c r="K1661" s="45"/>
      <c r="L1661" s="45"/>
      <c r="BB1661" t="s">
        <v>7425</v>
      </c>
      <c r="BC1661" t="s">
        <v>308</v>
      </c>
      <c r="BD1661">
        <v>4</v>
      </c>
      <c r="BE1661" t="s">
        <v>298</v>
      </c>
      <c r="BG1661">
        <v>1660</v>
      </c>
      <c r="BH1661" t="s">
        <v>345</v>
      </c>
      <c r="BI1661" t="s">
        <v>308</v>
      </c>
    </row>
    <row r="1662" spans="1:61" x14ac:dyDescent="0.25">
      <c r="A1662" s="9">
        <v>1661</v>
      </c>
      <c r="B1662" s="9" t="s">
        <v>184</v>
      </c>
      <c r="C1662" s="9" t="s">
        <v>158</v>
      </c>
      <c r="D1662" s="9" t="s">
        <v>330</v>
      </c>
      <c r="E1662" s="9" t="s">
        <v>473</v>
      </c>
      <c r="F1662" s="9" t="s">
        <v>474</v>
      </c>
      <c r="G1662" s="9" t="s">
        <v>417</v>
      </c>
      <c r="H1662" s="9" t="s">
        <v>417</v>
      </c>
      <c r="I1662" s="9"/>
      <c r="J1662" s="45" t="s">
        <v>696</v>
      </c>
      <c r="K1662" s="45"/>
      <c r="L1662" s="45"/>
      <c r="BB1662" t="s">
        <v>7426</v>
      </c>
      <c r="BC1662" t="s">
        <v>308</v>
      </c>
      <c r="BD1662">
        <v>5</v>
      </c>
      <c r="BE1662" t="s">
        <v>299</v>
      </c>
      <c r="BG1662">
        <v>1661</v>
      </c>
      <c r="BH1662" t="s">
        <v>346</v>
      </c>
      <c r="BI1662" t="s">
        <v>309</v>
      </c>
    </row>
    <row r="1663" spans="1:61" x14ac:dyDescent="0.25">
      <c r="A1663" s="9">
        <v>1662</v>
      </c>
      <c r="B1663" s="9" t="s">
        <v>185</v>
      </c>
      <c r="C1663" s="9" t="s">
        <v>147</v>
      </c>
      <c r="D1663" s="9" t="s">
        <v>331</v>
      </c>
      <c r="E1663" s="9" t="s">
        <v>475</v>
      </c>
      <c r="F1663" s="9" t="s">
        <v>476</v>
      </c>
      <c r="G1663" s="9" t="s">
        <v>412</v>
      </c>
      <c r="H1663" s="9" t="s">
        <v>416</v>
      </c>
      <c r="I1663" s="9"/>
      <c r="J1663" s="45" t="s">
        <v>5703</v>
      </c>
      <c r="K1663" s="45"/>
      <c r="L1663" s="45"/>
      <c r="BB1663" t="s">
        <v>7427</v>
      </c>
      <c r="BC1663" t="s">
        <v>308</v>
      </c>
      <c r="BD1663">
        <v>6</v>
      </c>
      <c r="BE1663" t="s">
        <v>300</v>
      </c>
      <c r="BG1663">
        <v>1662</v>
      </c>
      <c r="BH1663" t="s">
        <v>347</v>
      </c>
      <c r="BI1663" t="s">
        <v>310</v>
      </c>
    </row>
    <row r="1664" spans="1:61" x14ac:dyDescent="0.25">
      <c r="A1664" s="9">
        <v>1663</v>
      </c>
      <c r="B1664" s="9" t="s">
        <v>186</v>
      </c>
      <c r="C1664" s="9" t="s">
        <v>148</v>
      </c>
      <c r="D1664" s="9" t="s">
        <v>332</v>
      </c>
      <c r="E1664" s="9" t="s">
        <v>475</v>
      </c>
      <c r="F1664" s="9" t="s">
        <v>476</v>
      </c>
      <c r="G1664" s="9" t="s">
        <v>413</v>
      </c>
      <c r="H1664" s="9" t="s">
        <v>412</v>
      </c>
      <c r="I1664" s="9"/>
      <c r="J1664" s="45" t="s">
        <v>696</v>
      </c>
      <c r="K1664" s="45"/>
      <c r="L1664" s="45"/>
      <c r="BB1664" t="s">
        <v>7428</v>
      </c>
      <c r="BC1664" t="s">
        <v>308</v>
      </c>
      <c r="BD1664">
        <v>7</v>
      </c>
      <c r="BE1664" t="s">
        <v>301</v>
      </c>
      <c r="BG1664">
        <v>1663</v>
      </c>
      <c r="BH1664" t="s">
        <v>348</v>
      </c>
      <c r="BI1664" t="s">
        <v>311</v>
      </c>
    </row>
    <row r="1665" spans="1:61" x14ac:dyDescent="0.25">
      <c r="A1665" s="9">
        <v>1664</v>
      </c>
      <c r="B1665" s="9" t="s">
        <v>176</v>
      </c>
      <c r="C1665" s="9" t="s">
        <v>149</v>
      </c>
      <c r="D1665" s="9" t="s">
        <v>333</v>
      </c>
      <c r="E1665" s="9" t="s">
        <v>410</v>
      </c>
      <c r="F1665" s="9" t="s">
        <v>411</v>
      </c>
      <c r="G1665" s="9" t="s">
        <v>422</v>
      </c>
      <c r="H1665" s="9" t="s">
        <v>423</v>
      </c>
      <c r="I1665" s="9"/>
      <c r="J1665" s="45" t="s">
        <v>5704</v>
      </c>
      <c r="K1665" s="45"/>
      <c r="L1665" s="45"/>
      <c r="BB1665" t="s">
        <v>7429</v>
      </c>
      <c r="BC1665" t="s">
        <v>308</v>
      </c>
      <c r="BD1665">
        <v>8</v>
      </c>
      <c r="BE1665" t="s">
        <v>302</v>
      </c>
      <c r="BG1665">
        <v>1664</v>
      </c>
      <c r="BH1665" t="s">
        <v>349</v>
      </c>
      <c r="BI1665" t="s">
        <v>312</v>
      </c>
    </row>
    <row r="1666" spans="1:61" x14ac:dyDescent="0.25">
      <c r="A1666" s="9">
        <v>1665</v>
      </c>
      <c r="B1666" s="9" t="s">
        <v>177</v>
      </c>
      <c r="C1666" s="9" t="s">
        <v>150</v>
      </c>
      <c r="D1666" s="9" t="s">
        <v>334</v>
      </c>
      <c r="E1666" s="9" t="s">
        <v>410</v>
      </c>
      <c r="F1666" s="9" t="s">
        <v>411</v>
      </c>
      <c r="G1666" s="9" t="s">
        <v>412</v>
      </c>
      <c r="H1666" s="9" t="s">
        <v>413</v>
      </c>
      <c r="I1666" s="9"/>
      <c r="J1666" s="45" t="s">
        <v>696</v>
      </c>
      <c r="K1666" s="45"/>
      <c r="L1666" s="45"/>
      <c r="BB1666" t="s">
        <v>7430</v>
      </c>
      <c r="BC1666" t="s">
        <v>308</v>
      </c>
      <c r="BD1666">
        <v>9</v>
      </c>
      <c r="BE1666" t="s">
        <v>303</v>
      </c>
      <c r="BG1666">
        <v>1665</v>
      </c>
      <c r="BH1666" t="s">
        <v>350</v>
      </c>
      <c r="BI1666" t="s">
        <v>313</v>
      </c>
    </row>
    <row r="1667" spans="1:61" x14ac:dyDescent="0.25">
      <c r="A1667" s="9">
        <v>1666</v>
      </c>
      <c r="B1667" s="9" t="s">
        <v>179</v>
      </c>
      <c r="C1667" s="9" t="s">
        <v>151</v>
      </c>
      <c r="D1667" s="9" t="s">
        <v>335</v>
      </c>
      <c r="E1667" s="9" t="s">
        <v>414</v>
      </c>
      <c r="F1667" s="9" t="s">
        <v>415</v>
      </c>
      <c r="G1667" s="9" t="s">
        <v>416</v>
      </c>
      <c r="H1667" s="9" t="s">
        <v>412</v>
      </c>
      <c r="I1667" s="9"/>
      <c r="J1667" s="45" t="s">
        <v>696</v>
      </c>
      <c r="K1667" s="45"/>
      <c r="L1667" s="45"/>
      <c r="BB1667" t="s">
        <v>7431</v>
      </c>
      <c r="BC1667" t="s">
        <v>308</v>
      </c>
      <c r="BD1667">
        <v>10</v>
      </c>
      <c r="BE1667" t="s">
        <v>304</v>
      </c>
      <c r="BG1667">
        <v>1666</v>
      </c>
      <c r="BH1667" t="s">
        <v>351</v>
      </c>
      <c r="BI1667" t="s">
        <v>314</v>
      </c>
    </row>
    <row r="1668" spans="1:61" x14ac:dyDescent="0.25">
      <c r="A1668" s="9">
        <v>1667</v>
      </c>
      <c r="B1668" s="9" t="s">
        <v>180</v>
      </c>
      <c r="C1668" s="9" t="s">
        <v>152</v>
      </c>
      <c r="D1668" s="9" t="s">
        <v>336</v>
      </c>
      <c r="E1668" s="9" t="s">
        <v>414</v>
      </c>
      <c r="F1668" s="9" t="s">
        <v>415</v>
      </c>
      <c r="G1668" s="9" t="s">
        <v>417</v>
      </c>
      <c r="H1668" s="9" t="s">
        <v>417</v>
      </c>
      <c r="I1668" s="9"/>
      <c r="J1668" s="45" t="s">
        <v>5703</v>
      </c>
      <c r="K1668" s="45"/>
      <c r="L1668" s="45"/>
      <c r="BB1668" t="s">
        <v>7432</v>
      </c>
      <c r="BC1668" t="s">
        <v>308</v>
      </c>
      <c r="BD1668">
        <v>11</v>
      </c>
      <c r="BE1668" t="s">
        <v>305</v>
      </c>
      <c r="BG1668">
        <v>1667</v>
      </c>
      <c r="BH1668" t="s">
        <v>352</v>
      </c>
      <c r="BI1668" t="s">
        <v>315</v>
      </c>
    </row>
    <row r="1669" spans="1:61" x14ac:dyDescent="0.25">
      <c r="A1669" s="9">
        <v>1668</v>
      </c>
      <c r="B1669" s="9" t="s">
        <v>181</v>
      </c>
      <c r="C1669" s="9" t="s">
        <v>153</v>
      </c>
      <c r="D1669" s="9" t="s">
        <v>337</v>
      </c>
      <c r="E1669" s="9" t="s">
        <v>418</v>
      </c>
      <c r="F1669" s="9" t="s">
        <v>419</v>
      </c>
      <c r="G1669" s="9" t="s">
        <v>412</v>
      </c>
      <c r="H1669" s="9" t="s">
        <v>416</v>
      </c>
      <c r="I1669" s="9"/>
      <c r="J1669" s="46" t="s">
        <v>5705</v>
      </c>
      <c r="K1669" s="45"/>
      <c r="L1669" s="45"/>
      <c r="BB1669" t="s">
        <v>7433</v>
      </c>
      <c r="BC1669" t="s">
        <v>308</v>
      </c>
      <c r="BD1669">
        <v>12</v>
      </c>
      <c r="BE1669" t="s">
        <v>306</v>
      </c>
      <c r="BG1669">
        <v>1668</v>
      </c>
      <c r="BH1669" t="s">
        <v>293</v>
      </c>
      <c r="BI1669" t="s">
        <v>316</v>
      </c>
    </row>
    <row r="1670" spans="1:61" x14ac:dyDescent="0.25">
      <c r="A1670" s="9">
        <v>1669</v>
      </c>
      <c r="B1670" s="9" t="s">
        <v>182</v>
      </c>
      <c r="C1670" s="9" t="s">
        <v>154</v>
      </c>
      <c r="D1670" s="9" t="s">
        <v>338</v>
      </c>
      <c r="E1670" s="9" t="s">
        <v>418</v>
      </c>
      <c r="F1670" s="9" t="s">
        <v>419</v>
      </c>
      <c r="G1670" s="9" t="s">
        <v>413</v>
      </c>
      <c r="H1670" s="9" t="s">
        <v>412</v>
      </c>
      <c r="I1670" s="9"/>
      <c r="J1670" s="45" t="s">
        <v>696</v>
      </c>
      <c r="K1670" s="45"/>
      <c r="L1670" s="45"/>
      <c r="BB1670" t="s">
        <v>7434</v>
      </c>
      <c r="BC1670" t="s">
        <v>309</v>
      </c>
      <c r="BD1670">
        <v>1</v>
      </c>
      <c r="BE1670" t="s">
        <v>307</v>
      </c>
      <c r="BG1670">
        <v>1669</v>
      </c>
      <c r="BH1670" t="s">
        <v>294</v>
      </c>
      <c r="BI1670" t="s">
        <v>317</v>
      </c>
    </row>
    <row r="1671" spans="1:61" x14ac:dyDescent="0.25">
      <c r="A1671" s="9">
        <v>1670</v>
      </c>
      <c r="B1671" s="9" t="s">
        <v>183</v>
      </c>
      <c r="C1671" s="9" t="s">
        <v>155</v>
      </c>
      <c r="D1671" s="9" t="s">
        <v>339</v>
      </c>
      <c r="E1671" s="9" t="s">
        <v>420</v>
      </c>
      <c r="F1671" s="9" t="s">
        <v>421</v>
      </c>
      <c r="G1671" s="9" t="s">
        <v>422</v>
      </c>
      <c r="H1671" s="9" t="s">
        <v>423</v>
      </c>
      <c r="I1671" s="9"/>
      <c r="J1671" s="45" t="s">
        <v>5703</v>
      </c>
      <c r="K1671" s="45"/>
      <c r="L1671" s="45"/>
      <c r="BB1671" t="s">
        <v>7435</v>
      </c>
      <c r="BC1671" t="s">
        <v>309</v>
      </c>
      <c r="BD1671">
        <v>2</v>
      </c>
      <c r="BE1671" t="s">
        <v>308</v>
      </c>
      <c r="BG1671">
        <v>1670</v>
      </c>
      <c r="BH1671" t="s">
        <v>295</v>
      </c>
      <c r="BI1671" t="s">
        <v>318</v>
      </c>
    </row>
    <row r="1672" spans="1:61" x14ac:dyDescent="0.25">
      <c r="A1672" s="9">
        <v>1671</v>
      </c>
      <c r="B1672" s="9" t="s">
        <v>184</v>
      </c>
      <c r="C1672" s="9" t="s">
        <v>156</v>
      </c>
      <c r="D1672" s="9" t="s">
        <v>340</v>
      </c>
      <c r="E1672" s="9" t="s">
        <v>420</v>
      </c>
      <c r="F1672" s="9" t="s">
        <v>421</v>
      </c>
      <c r="G1672" s="9" t="s">
        <v>424</v>
      </c>
      <c r="H1672" s="9" t="s">
        <v>425</v>
      </c>
      <c r="I1672" s="9"/>
      <c r="J1672" s="45" t="s">
        <v>696</v>
      </c>
      <c r="K1672" s="45"/>
      <c r="L1672" s="45"/>
      <c r="BB1672" t="s">
        <v>7436</v>
      </c>
      <c r="BC1672" t="s">
        <v>309</v>
      </c>
      <c r="BD1672">
        <v>3</v>
      </c>
      <c r="BE1672" t="s">
        <v>309</v>
      </c>
      <c r="BG1672">
        <v>1671</v>
      </c>
      <c r="BH1672" t="s">
        <v>296</v>
      </c>
      <c r="BI1672" t="s">
        <v>319</v>
      </c>
    </row>
    <row r="1673" spans="1:61" x14ac:dyDescent="0.25">
      <c r="A1673" s="9">
        <v>1672</v>
      </c>
      <c r="B1673" s="9" t="s">
        <v>185</v>
      </c>
      <c r="C1673" s="9" t="s">
        <v>157</v>
      </c>
      <c r="D1673" s="9" t="s">
        <v>341</v>
      </c>
      <c r="E1673" s="9" t="s">
        <v>426</v>
      </c>
      <c r="F1673" s="9" t="s">
        <v>427</v>
      </c>
      <c r="G1673" s="9" t="s">
        <v>425</v>
      </c>
      <c r="H1673" s="9" t="s">
        <v>424</v>
      </c>
      <c r="I1673" s="9"/>
      <c r="J1673" s="45" t="s">
        <v>5704</v>
      </c>
      <c r="K1673" s="45"/>
      <c r="L1673" s="45"/>
      <c r="BB1673" t="s">
        <v>7437</v>
      </c>
      <c r="BC1673" t="s">
        <v>309</v>
      </c>
      <c r="BD1673">
        <v>4</v>
      </c>
      <c r="BE1673" t="s">
        <v>310</v>
      </c>
      <c r="BG1673">
        <v>1672</v>
      </c>
      <c r="BH1673" t="s">
        <v>297</v>
      </c>
      <c r="BI1673" t="s">
        <v>320</v>
      </c>
    </row>
    <row r="1674" spans="1:61" x14ac:dyDescent="0.25">
      <c r="A1674" s="9">
        <v>1673</v>
      </c>
      <c r="B1674" s="9" t="s">
        <v>186</v>
      </c>
      <c r="C1674" s="9" t="s">
        <v>158</v>
      </c>
      <c r="D1674" s="9" t="s">
        <v>342</v>
      </c>
      <c r="E1674" s="9" t="s">
        <v>426</v>
      </c>
      <c r="F1674" s="9" t="s">
        <v>427</v>
      </c>
      <c r="G1674" s="9" t="s">
        <v>423</v>
      </c>
      <c r="H1674" s="9" t="s">
        <v>422</v>
      </c>
      <c r="I1674" s="9"/>
      <c r="J1674" s="45" t="s">
        <v>696</v>
      </c>
      <c r="K1674" s="45"/>
      <c r="L1674" s="45"/>
      <c r="BB1674" t="s">
        <v>7438</v>
      </c>
      <c r="BC1674" t="s">
        <v>309</v>
      </c>
      <c r="BD1674">
        <v>5</v>
      </c>
      <c r="BE1674" t="s">
        <v>311</v>
      </c>
      <c r="BG1674">
        <v>1673</v>
      </c>
      <c r="BH1674" t="s">
        <v>298</v>
      </c>
      <c r="BI1674" t="s">
        <v>321</v>
      </c>
    </row>
    <row r="1675" spans="1:61" x14ac:dyDescent="0.25">
      <c r="A1675" s="9">
        <v>1674</v>
      </c>
      <c r="B1675" s="9" t="s">
        <v>176</v>
      </c>
      <c r="C1675" s="9" t="s">
        <v>147</v>
      </c>
      <c r="D1675" s="9" t="s">
        <v>343</v>
      </c>
      <c r="E1675" s="9" t="s">
        <v>428</v>
      </c>
      <c r="F1675" s="9" t="s">
        <v>429</v>
      </c>
      <c r="G1675" s="9" t="s">
        <v>412</v>
      </c>
      <c r="H1675" s="9" t="s">
        <v>413</v>
      </c>
      <c r="I1675" s="9"/>
      <c r="J1675" s="45" t="s">
        <v>696</v>
      </c>
      <c r="K1675" s="45"/>
      <c r="L1675" s="45"/>
      <c r="BB1675" t="s">
        <v>7439</v>
      </c>
      <c r="BC1675" t="s">
        <v>309</v>
      </c>
      <c r="BD1675">
        <v>6</v>
      </c>
      <c r="BE1675" t="s">
        <v>312</v>
      </c>
      <c r="BG1675">
        <v>1674</v>
      </c>
      <c r="BH1675" t="s">
        <v>299</v>
      </c>
      <c r="BI1675" t="s">
        <v>322</v>
      </c>
    </row>
    <row r="1676" spans="1:61" x14ac:dyDescent="0.25">
      <c r="A1676" s="9">
        <v>1675</v>
      </c>
      <c r="B1676" s="9" t="s">
        <v>177</v>
      </c>
      <c r="C1676" s="9" t="s">
        <v>148</v>
      </c>
      <c r="D1676" s="9" t="s">
        <v>344</v>
      </c>
      <c r="E1676" s="9" t="s">
        <v>428</v>
      </c>
      <c r="F1676" s="9" t="s">
        <v>429</v>
      </c>
      <c r="G1676" s="9" t="s">
        <v>416</v>
      </c>
      <c r="H1676" s="9" t="s">
        <v>412</v>
      </c>
      <c r="I1676" s="9"/>
      <c r="J1676" s="45" t="s">
        <v>5703</v>
      </c>
      <c r="K1676" s="45"/>
      <c r="L1676" s="45"/>
      <c r="BB1676" t="s">
        <v>7440</v>
      </c>
      <c r="BC1676" t="s">
        <v>309</v>
      </c>
      <c r="BD1676">
        <v>7</v>
      </c>
      <c r="BE1676" t="s">
        <v>313</v>
      </c>
      <c r="BG1676">
        <v>1675</v>
      </c>
      <c r="BH1676" t="s">
        <v>300</v>
      </c>
      <c r="BI1676" t="s">
        <v>323</v>
      </c>
    </row>
    <row r="1677" spans="1:61" x14ac:dyDescent="0.25">
      <c r="A1677" s="9">
        <v>1676</v>
      </c>
      <c r="B1677" s="9" t="s">
        <v>179</v>
      </c>
      <c r="C1677" s="9" t="s">
        <v>149</v>
      </c>
      <c r="D1677" s="9" t="s">
        <v>345</v>
      </c>
      <c r="E1677" s="9" t="s">
        <v>430</v>
      </c>
      <c r="F1677" s="9" t="s">
        <v>431</v>
      </c>
      <c r="G1677" s="9" t="s">
        <v>417</v>
      </c>
      <c r="H1677" s="9" t="s">
        <v>417</v>
      </c>
      <c r="I1677" s="9"/>
      <c r="J1677" s="46" t="s">
        <v>5705</v>
      </c>
      <c r="K1677" s="45"/>
      <c r="L1677" s="45"/>
      <c r="BB1677" t="s">
        <v>7441</v>
      </c>
      <c r="BC1677" t="s">
        <v>309</v>
      </c>
      <c r="BD1677">
        <v>8</v>
      </c>
      <c r="BE1677" t="s">
        <v>314</v>
      </c>
      <c r="BG1677">
        <v>1676</v>
      </c>
      <c r="BH1677" t="s">
        <v>301</v>
      </c>
      <c r="BI1677" t="s">
        <v>324</v>
      </c>
    </row>
    <row r="1678" spans="1:61" x14ac:dyDescent="0.25">
      <c r="A1678" s="9">
        <v>1677</v>
      </c>
      <c r="B1678" s="9" t="s">
        <v>180</v>
      </c>
      <c r="C1678" s="9" t="s">
        <v>150</v>
      </c>
      <c r="D1678" s="9" t="s">
        <v>346</v>
      </c>
      <c r="E1678" s="9" t="s">
        <v>430</v>
      </c>
      <c r="F1678" s="9" t="s">
        <v>431</v>
      </c>
      <c r="G1678" s="9" t="s">
        <v>412</v>
      </c>
      <c r="H1678" s="9" t="s">
        <v>416</v>
      </c>
      <c r="I1678" s="9"/>
      <c r="J1678" s="45" t="s">
        <v>696</v>
      </c>
      <c r="K1678" s="45"/>
      <c r="L1678" s="45"/>
      <c r="BB1678" t="s">
        <v>7442</v>
      </c>
      <c r="BC1678" t="s">
        <v>309</v>
      </c>
      <c r="BD1678">
        <v>9</v>
      </c>
      <c r="BE1678" t="s">
        <v>315</v>
      </c>
      <c r="BG1678">
        <v>1677</v>
      </c>
      <c r="BH1678" t="s">
        <v>302</v>
      </c>
      <c r="BI1678" t="s">
        <v>325</v>
      </c>
    </row>
    <row r="1679" spans="1:61" x14ac:dyDescent="0.25">
      <c r="A1679" s="9">
        <v>1678</v>
      </c>
      <c r="B1679" s="9" t="s">
        <v>181</v>
      </c>
      <c r="C1679" s="9" t="s">
        <v>151</v>
      </c>
      <c r="D1679" s="9" t="s">
        <v>347</v>
      </c>
      <c r="E1679" s="9" t="s">
        <v>432</v>
      </c>
      <c r="F1679" s="9" t="s">
        <v>433</v>
      </c>
      <c r="G1679" s="9" t="s">
        <v>413</v>
      </c>
      <c r="H1679" s="9" t="s">
        <v>412</v>
      </c>
      <c r="I1679" s="9"/>
      <c r="J1679" s="45" t="s">
        <v>5703</v>
      </c>
      <c r="K1679" s="45"/>
      <c r="L1679" s="45"/>
      <c r="BB1679" t="s">
        <v>7443</v>
      </c>
      <c r="BC1679" t="s">
        <v>309</v>
      </c>
      <c r="BD1679">
        <v>10</v>
      </c>
      <c r="BE1679" t="s">
        <v>316</v>
      </c>
      <c r="BG1679">
        <v>1678</v>
      </c>
      <c r="BH1679" t="s">
        <v>303</v>
      </c>
      <c r="BI1679" t="s">
        <v>326</v>
      </c>
    </row>
    <row r="1680" spans="1:61" x14ac:dyDescent="0.25">
      <c r="A1680" s="9">
        <v>1679</v>
      </c>
      <c r="B1680" s="9" t="s">
        <v>182</v>
      </c>
      <c r="C1680" s="9" t="s">
        <v>152</v>
      </c>
      <c r="D1680" s="9" t="s">
        <v>348</v>
      </c>
      <c r="E1680" s="9" t="s">
        <v>432</v>
      </c>
      <c r="F1680" s="9" t="s">
        <v>433</v>
      </c>
      <c r="G1680" s="9" t="s">
        <v>422</v>
      </c>
      <c r="H1680" s="9" t="s">
        <v>423</v>
      </c>
      <c r="I1680" s="9"/>
      <c r="J1680" s="45" t="s">
        <v>696</v>
      </c>
      <c r="K1680" s="45"/>
      <c r="L1680" s="45"/>
      <c r="BB1680" t="s">
        <v>7444</v>
      </c>
      <c r="BC1680" t="s">
        <v>309</v>
      </c>
      <c r="BD1680">
        <v>11</v>
      </c>
      <c r="BE1680" t="s">
        <v>317</v>
      </c>
      <c r="BG1680">
        <v>1679</v>
      </c>
      <c r="BH1680" t="s">
        <v>304</v>
      </c>
      <c r="BI1680" t="s">
        <v>327</v>
      </c>
    </row>
    <row r="1681" spans="1:61" x14ac:dyDescent="0.25">
      <c r="A1681" s="9">
        <v>1680</v>
      </c>
      <c r="B1681" s="9" t="s">
        <v>183</v>
      </c>
      <c r="C1681" s="9" t="s">
        <v>153</v>
      </c>
      <c r="D1681" s="9" t="s">
        <v>349</v>
      </c>
      <c r="E1681" s="9" t="s">
        <v>434</v>
      </c>
      <c r="F1681" s="9" t="s">
        <v>435</v>
      </c>
      <c r="G1681" s="9" t="s">
        <v>424</v>
      </c>
      <c r="H1681" s="9" t="s">
        <v>425</v>
      </c>
      <c r="I1681" s="9"/>
      <c r="J1681" s="46" t="s">
        <v>5705</v>
      </c>
      <c r="K1681" s="45"/>
      <c r="L1681" s="45"/>
      <c r="BB1681" t="s">
        <v>7445</v>
      </c>
      <c r="BC1681" t="s">
        <v>309</v>
      </c>
      <c r="BD1681">
        <v>12</v>
      </c>
      <c r="BE1681" t="s">
        <v>318</v>
      </c>
      <c r="BG1681">
        <v>1680</v>
      </c>
      <c r="BH1681" t="s">
        <v>305</v>
      </c>
      <c r="BI1681" t="s">
        <v>328</v>
      </c>
    </row>
    <row r="1682" spans="1:61" x14ac:dyDescent="0.25">
      <c r="A1682" s="9">
        <v>1681</v>
      </c>
      <c r="B1682" s="9" t="s">
        <v>184</v>
      </c>
      <c r="C1682" s="9" t="s">
        <v>154</v>
      </c>
      <c r="D1682" s="9" t="s">
        <v>350</v>
      </c>
      <c r="E1682" s="9" t="s">
        <v>434</v>
      </c>
      <c r="F1682" s="9" t="s">
        <v>435</v>
      </c>
      <c r="G1682" s="9" t="s">
        <v>425</v>
      </c>
      <c r="H1682" s="9" t="s">
        <v>424</v>
      </c>
      <c r="I1682" s="9"/>
      <c r="J1682" s="45" t="s">
        <v>5703</v>
      </c>
      <c r="K1682" s="45"/>
      <c r="L1682" s="45"/>
      <c r="BB1682" t="s">
        <v>7446</v>
      </c>
      <c r="BC1682" t="s">
        <v>310</v>
      </c>
      <c r="BD1682">
        <v>1</v>
      </c>
      <c r="BE1682" t="s">
        <v>319</v>
      </c>
      <c r="BG1682">
        <v>1681</v>
      </c>
      <c r="BH1682" t="s">
        <v>306</v>
      </c>
      <c r="BI1682" t="s">
        <v>329</v>
      </c>
    </row>
    <row r="1683" spans="1:61" x14ac:dyDescent="0.25">
      <c r="A1683" s="9">
        <v>1682</v>
      </c>
      <c r="B1683" s="9" t="s">
        <v>185</v>
      </c>
      <c r="C1683" s="9" t="s">
        <v>155</v>
      </c>
      <c r="D1683" s="9" t="s">
        <v>351</v>
      </c>
      <c r="E1683" s="9" t="s">
        <v>436</v>
      </c>
      <c r="F1683" s="9" t="s">
        <v>437</v>
      </c>
      <c r="G1683" s="9" t="s">
        <v>423</v>
      </c>
      <c r="H1683" s="9" t="s">
        <v>422</v>
      </c>
      <c r="I1683" s="9"/>
      <c r="J1683" s="45" t="s">
        <v>696</v>
      </c>
      <c r="K1683" s="45"/>
      <c r="L1683" s="45"/>
      <c r="BB1683" t="s">
        <v>7447</v>
      </c>
      <c r="BC1683" t="s">
        <v>310</v>
      </c>
      <c r="BD1683">
        <v>2</v>
      </c>
      <c r="BE1683" t="s">
        <v>320</v>
      </c>
      <c r="BG1683">
        <v>1682</v>
      </c>
      <c r="BH1683" t="s">
        <v>307</v>
      </c>
      <c r="BI1683" t="s">
        <v>330</v>
      </c>
    </row>
    <row r="1684" spans="1:61" x14ac:dyDescent="0.25">
      <c r="A1684" s="9">
        <v>1683</v>
      </c>
      <c r="B1684" s="9" t="s">
        <v>186</v>
      </c>
      <c r="C1684" s="9" t="s">
        <v>156</v>
      </c>
      <c r="D1684" s="9" t="s">
        <v>352</v>
      </c>
      <c r="E1684" s="9" t="s">
        <v>436</v>
      </c>
      <c r="F1684" s="9" t="s">
        <v>437</v>
      </c>
      <c r="G1684" s="9" t="s">
        <v>412</v>
      </c>
      <c r="H1684" s="9" t="s">
        <v>413</v>
      </c>
      <c r="I1684" s="9"/>
      <c r="J1684" s="45" t="s">
        <v>5703</v>
      </c>
      <c r="K1684" s="45"/>
      <c r="L1684" s="45"/>
      <c r="BB1684" t="s">
        <v>7448</v>
      </c>
      <c r="BC1684" t="s">
        <v>310</v>
      </c>
      <c r="BD1684">
        <v>3</v>
      </c>
      <c r="BE1684" t="s">
        <v>321</v>
      </c>
      <c r="BG1684">
        <v>1683</v>
      </c>
      <c r="BH1684" t="s">
        <v>308</v>
      </c>
      <c r="BI1684" t="s">
        <v>331</v>
      </c>
    </row>
    <row r="1685" spans="1:61" x14ac:dyDescent="0.25">
      <c r="A1685" s="9">
        <v>1684</v>
      </c>
      <c r="B1685" s="9" t="s">
        <v>176</v>
      </c>
      <c r="C1685" s="9" t="s">
        <v>157</v>
      </c>
      <c r="D1685" s="9" t="s">
        <v>293</v>
      </c>
      <c r="E1685" s="9" t="s">
        <v>438</v>
      </c>
      <c r="F1685" s="9" t="s">
        <v>439</v>
      </c>
      <c r="G1685" s="9" t="s">
        <v>416</v>
      </c>
      <c r="H1685" s="9" t="s">
        <v>412</v>
      </c>
      <c r="I1685" s="9"/>
      <c r="J1685" s="46" t="s">
        <v>5705</v>
      </c>
      <c r="K1685" s="45"/>
      <c r="L1685" s="45"/>
      <c r="BB1685" t="s">
        <v>7449</v>
      </c>
      <c r="BC1685" t="s">
        <v>310</v>
      </c>
      <c r="BD1685">
        <v>4</v>
      </c>
      <c r="BE1685" t="s">
        <v>322</v>
      </c>
      <c r="BG1685">
        <v>1684</v>
      </c>
      <c r="BH1685" t="s">
        <v>309</v>
      </c>
      <c r="BI1685" t="s">
        <v>332</v>
      </c>
    </row>
    <row r="1686" spans="1:61" x14ac:dyDescent="0.25">
      <c r="A1686" s="9">
        <v>1685</v>
      </c>
      <c r="B1686" s="9" t="s">
        <v>177</v>
      </c>
      <c r="C1686" s="9" t="s">
        <v>158</v>
      </c>
      <c r="D1686" s="9" t="s">
        <v>294</v>
      </c>
      <c r="E1686" s="9" t="s">
        <v>438</v>
      </c>
      <c r="F1686" s="9" t="s">
        <v>439</v>
      </c>
      <c r="G1686" s="9" t="s">
        <v>417</v>
      </c>
      <c r="H1686" s="9" t="s">
        <v>417</v>
      </c>
      <c r="I1686" s="9"/>
      <c r="J1686" s="45" t="s">
        <v>696</v>
      </c>
      <c r="K1686" s="45"/>
      <c r="L1686" s="45"/>
      <c r="BB1686" t="s">
        <v>7450</v>
      </c>
      <c r="BC1686" t="s">
        <v>310</v>
      </c>
      <c r="BD1686">
        <v>5</v>
      </c>
      <c r="BE1686" t="s">
        <v>323</v>
      </c>
      <c r="BG1686">
        <v>1685</v>
      </c>
      <c r="BH1686" t="s">
        <v>310</v>
      </c>
      <c r="BI1686" t="s">
        <v>333</v>
      </c>
    </row>
    <row r="1687" spans="1:61" x14ac:dyDescent="0.25">
      <c r="A1687" s="9">
        <v>1686</v>
      </c>
      <c r="B1687" s="9" t="s">
        <v>179</v>
      </c>
      <c r="C1687" s="9" t="s">
        <v>147</v>
      </c>
      <c r="D1687" s="9" t="s">
        <v>295</v>
      </c>
      <c r="E1687" s="9" t="s">
        <v>440</v>
      </c>
      <c r="F1687" s="9" t="s">
        <v>441</v>
      </c>
      <c r="G1687" s="9" t="s">
        <v>412</v>
      </c>
      <c r="H1687" s="9" t="s">
        <v>416</v>
      </c>
      <c r="I1687" s="9"/>
      <c r="J1687" s="45" t="s">
        <v>5703</v>
      </c>
      <c r="K1687" s="45"/>
      <c r="L1687" s="45"/>
      <c r="BB1687" t="s">
        <v>7451</v>
      </c>
      <c r="BC1687" t="s">
        <v>310</v>
      </c>
      <c r="BD1687">
        <v>6</v>
      </c>
      <c r="BE1687" t="s">
        <v>324</v>
      </c>
      <c r="BG1687">
        <v>1686</v>
      </c>
      <c r="BH1687" t="s">
        <v>311</v>
      </c>
      <c r="BI1687" t="s">
        <v>334</v>
      </c>
    </row>
    <row r="1688" spans="1:61" x14ac:dyDescent="0.25">
      <c r="A1688" s="9">
        <v>1687</v>
      </c>
      <c r="B1688" s="9" t="s">
        <v>180</v>
      </c>
      <c r="C1688" s="9" t="s">
        <v>148</v>
      </c>
      <c r="D1688" s="9" t="s">
        <v>296</v>
      </c>
      <c r="E1688" s="9" t="s">
        <v>440</v>
      </c>
      <c r="F1688" s="9" t="s">
        <v>441</v>
      </c>
      <c r="G1688" s="9" t="s">
        <v>413</v>
      </c>
      <c r="H1688" s="9" t="s">
        <v>412</v>
      </c>
      <c r="I1688" s="9"/>
      <c r="J1688" s="45" t="s">
        <v>696</v>
      </c>
      <c r="K1688" s="45"/>
      <c r="L1688" s="45"/>
      <c r="BB1688" t="s">
        <v>7452</v>
      </c>
      <c r="BC1688" t="s">
        <v>310</v>
      </c>
      <c r="BD1688">
        <v>7</v>
      </c>
      <c r="BE1688" t="s">
        <v>325</v>
      </c>
      <c r="BG1688">
        <v>1687</v>
      </c>
      <c r="BH1688" t="s">
        <v>312</v>
      </c>
      <c r="BI1688" t="s">
        <v>335</v>
      </c>
    </row>
    <row r="1689" spans="1:61" x14ac:dyDescent="0.25">
      <c r="A1689" s="9">
        <v>1688</v>
      </c>
      <c r="B1689" s="9" t="s">
        <v>181</v>
      </c>
      <c r="C1689" s="9" t="s">
        <v>149</v>
      </c>
      <c r="D1689" s="9" t="s">
        <v>297</v>
      </c>
      <c r="E1689" s="9" t="s">
        <v>442</v>
      </c>
      <c r="F1689" s="9" t="s">
        <v>443</v>
      </c>
      <c r="G1689" s="9" t="s">
        <v>422</v>
      </c>
      <c r="H1689" s="9" t="s">
        <v>423</v>
      </c>
      <c r="I1689" s="9"/>
      <c r="J1689" s="46" t="s">
        <v>5705</v>
      </c>
      <c r="K1689" s="45"/>
      <c r="L1689" s="45"/>
      <c r="BB1689" t="s">
        <v>7453</v>
      </c>
      <c r="BC1689" t="s">
        <v>310</v>
      </c>
      <c r="BD1689">
        <v>8</v>
      </c>
      <c r="BE1689" t="s">
        <v>326</v>
      </c>
      <c r="BG1689">
        <v>1688</v>
      </c>
      <c r="BH1689" t="s">
        <v>313</v>
      </c>
      <c r="BI1689" t="s">
        <v>336</v>
      </c>
    </row>
    <row r="1690" spans="1:61" x14ac:dyDescent="0.25">
      <c r="A1690" s="9">
        <v>1689</v>
      </c>
      <c r="B1690" s="9" t="s">
        <v>182</v>
      </c>
      <c r="C1690" s="9" t="s">
        <v>150</v>
      </c>
      <c r="D1690" s="9" t="s">
        <v>298</v>
      </c>
      <c r="E1690" s="9" t="s">
        <v>442</v>
      </c>
      <c r="F1690" s="9" t="s">
        <v>443</v>
      </c>
      <c r="G1690" s="9" t="s">
        <v>424</v>
      </c>
      <c r="H1690" s="9" t="s">
        <v>425</v>
      </c>
      <c r="I1690" s="9"/>
      <c r="J1690" s="45" t="s">
        <v>5703</v>
      </c>
      <c r="K1690" s="45"/>
      <c r="L1690" s="45"/>
      <c r="BB1690" t="s">
        <v>7454</v>
      </c>
      <c r="BC1690" t="s">
        <v>310</v>
      </c>
      <c r="BD1690">
        <v>9</v>
      </c>
      <c r="BE1690" t="s">
        <v>327</v>
      </c>
      <c r="BG1690">
        <v>1689</v>
      </c>
      <c r="BH1690" t="s">
        <v>314</v>
      </c>
      <c r="BI1690" t="s">
        <v>337</v>
      </c>
    </row>
    <row r="1691" spans="1:61" x14ac:dyDescent="0.25">
      <c r="A1691" s="9">
        <v>1690</v>
      </c>
      <c r="B1691" s="9" t="s">
        <v>183</v>
      </c>
      <c r="C1691" s="9" t="s">
        <v>151</v>
      </c>
      <c r="D1691" s="9" t="s">
        <v>299</v>
      </c>
      <c r="E1691" s="9" t="s">
        <v>444</v>
      </c>
      <c r="F1691" s="9" t="s">
        <v>445</v>
      </c>
      <c r="G1691" s="9" t="s">
        <v>425</v>
      </c>
      <c r="H1691" s="9" t="s">
        <v>424</v>
      </c>
      <c r="I1691" s="9"/>
      <c r="J1691" s="45" t="s">
        <v>696</v>
      </c>
      <c r="K1691" s="45"/>
      <c r="L1691" s="45"/>
      <c r="BB1691" t="s">
        <v>7455</v>
      </c>
      <c r="BC1691" t="s">
        <v>310</v>
      </c>
      <c r="BD1691">
        <v>10</v>
      </c>
      <c r="BE1691" t="s">
        <v>328</v>
      </c>
      <c r="BG1691">
        <v>1690</v>
      </c>
      <c r="BH1691" t="s">
        <v>315</v>
      </c>
      <c r="BI1691" t="s">
        <v>338</v>
      </c>
    </row>
    <row r="1692" spans="1:61" x14ac:dyDescent="0.25">
      <c r="A1692" s="9">
        <v>1691</v>
      </c>
      <c r="B1692" s="9" t="s">
        <v>184</v>
      </c>
      <c r="C1692" s="9" t="s">
        <v>152</v>
      </c>
      <c r="D1692" s="9" t="s">
        <v>300</v>
      </c>
      <c r="E1692" s="9" t="s">
        <v>444</v>
      </c>
      <c r="F1692" s="9" t="s">
        <v>445</v>
      </c>
      <c r="G1692" s="9" t="s">
        <v>423</v>
      </c>
      <c r="H1692" s="9" t="s">
        <v>422</v>
      </c>
      <c r="I1692" s="9"/>
      <c r="J1692" s="45" t="s">
        <v>5703</v>
      </c>
      <c r="K1692" s="45"/>
      <c r="L1692" s="45"/>
      <c r="BB1692" t="s">
        <v>7456</v>
      </c>
      <c r="BC1692" t="s">
        <v>310</v>
      </c>
      <c r="BD1692">
        <v>11</v>
      </c>
      <c r="BE1692" t="s">
        <v>329</v>
      </c>
      <c r="BG1692">
        <v>1691</v>
      </c>
      <c r="BH1692" t="s">
        <v>316</v>
      </c>
      <c r="BI1692" t="s">
        <v>339</v>
      </c>
    </row>
    <row r="1693" spans="1:61" x14ac:dyDescent="0.25">
      <c r="A1693" s="9">
        <v>1692</v>
      </c>
      <c r="B1693" s="9" t="s">
        <v>185</v>
      </c>
      <c r="C1693" s="9" t="s">
        <v>153</v>
      </c>
      <c r="D1693" s="9" t="s">
        <v>301</v>
      </c>
      <c r="E1693" s="9" t="s">
        <v>446</v>
      </c>
      <c r="F1693" s="9" t="s">
        <v>447</v>
      </c>
      <c r="G1693" s="9" t="s">
        <v>412</v>
      </c>
      <c r="H1693" s="9" t="s">
        <v>413</v>
      </c>
      <c r="I1693" s="9"/>
      <c r="J1693" s="46" t="s">
        <v>5705</v>
      </c>
      <c r="K1693" s="45"/>
      <c r="L1693" s="45"/>
      <c r="BB1693" t="s">
        <v>7457</v>
      </c>
      <c r="BC1693" t="s">
        <v>310</v>
      </c>
      <c r="BD1693">
        <v>12</v>
      </c>
      <c r="BE1693" t="s">
        <v>330</v>
      </c>
      <c r="BG1693">
        <v>1692</v>
      </c>
      <c r="BH1693" t="s">
        <v>317</v>
      </c>
      <c r="BI1693" t="s">
        <v>340</v>
      </c>
    </row>
    <row r="1694" spans="1:61" x14ac:dyDescent="0.25">
      <c r="A1694" s="9">
        <v>1693</v>
      </c>
      <c r="B1694" s="9" t="s">
        <v>186</v>
      </c>
      <c r="C1694" s="9" t="s">
        <v>154</v>
      </c>
      <c r="D1694" s="9" t="s">
        <v>302</v>
      </c>
      <c r="E1694" s="9" t="s">
        <v>446</v>
      </c>
      <c r="F1694" s="9" t="s">
        <v>447</v>
      </c>
      <c r="G1694" s="9" t="s">
        <v>416</v>
      </c>
      <c r="H1694" s="9" t="s">
        <v>412</v>
      </c>
      <c r="I1694" s="9"/>
      <c r="J1694" s="45" t="s">
        <v>696</v>
      </c>
      <c r="K1694" s="45"/>
      <c r="L1694" s="45"/>
      <c r="BB1694" t="s">
        <v>7458</v>
      </c>
      <c r="BC1694" t="s">
        <v>311</v>
      </c>
      <c r="BD1694">
        <v>1</v>
      </c>
      <c r="BE1694" t="s">
        <v>331</v>
      </c>
      <c r="BG1694">
        <v>1693</v>
      </c>
      <c r="BH1694" t="s">
        <v>318</v>
      </c>
      <c r="BI1694" t="s">
        <v>341</v>
      </c>
    </row>
    <row r="1695" spans="1:61" x14ac:dyDescent="0.25">
      <c r="A1695" s="9">
        <v>1694</v>
      </c>
      <c r="B1695" s="9" t="s">
        <v>176</v>
      </c>
      <c r="C1695" s="9" t="s">
        <v>155</v>
      </c>
      <c r="D1695" s="9" t="s">
        <v>303</v>
      </c>
      <c r="E1695" s="9" t="s">
        <v>448</v>
      </c>
      <c r="F1695" s="9" t="s">
        <v>449</v>
      </c>
      <c r="G1695" s="9" t="s">
        <v>417</v>
      </c>
      <c r="H1695" s="9" t="s">
        <v>417</v>
      </c>
      <c r="I1695" s="9"/>
      <c r="J1695" s="45" t="s">
        <v>5703</v>
      </c>
      <c r="K1695" s="45"/>
      <c r="L1695" s="45"/>
      <c r="BB1695" t="s">
        <v>7459</v>
      </c>
      <c r="BC1695" t="s">
        <v>311</v>
      </c>
      <c r="BD1695">
        <v>2</v>
      </c>
      <c r="BE1695" t="s">
        <v>332</v>
      </c>
      <c r="BG1695">
        <v>1694</v>
      </c>
      <c r="BH1695" t="s">
        <v>319</v>
      </c>
      <c r="BI1695" t="s">
        <v>342</v>
      </c>
    </row>
    <row r="1696" spans="1:61" x14ac:dyDescent="0.25">
      <c r="A1696" s="9">
        <v>1695</v>
      </c>
      <c r="B1696" s="9" t="s">
        <v>177</v>
      </c>
      <c r="C1696" s="9" t="s">
        <v>156</v>
      </c>
      <c r="D1696" s="9" t="s">
        <v>304</v>
      </c>
      <c r="E1696" s="9" t="s">
        <v>448</v>
      </c>
      <c r="F1696" s="9" t="s">
        <v>449</v>
      </c>
      <c r="G1696" s="9" t="s">
        <v>412</v>
      </c>
      <c r="H1696" s="9" t="s">
        <v>416</v>
      </c>
      <c r="I1696" s="9"/>
      <c r="J1696" s="45" t="s">
        <v>696</v>
      </c>
      <c r="K1696" s="45"/>
      <c r="L1696" s="45"/>
      <c r="BB1696" t="s">
        <v>7460</v>
      </c>
      <c r="BC1696" t="s">
        <v>311</v>
      </c>
      <c r="BD1696">
        <v>3</v>
      </c>
      <c r="BE1696" t="s">
        <v>333</v>
      </c>
      <c r="BG1696">
        <v>1695</v>
      </c>
      <c r="BH1696" t="s">
        <v>320</v>
      </c>
      <c r="BI1696" t="s">
        <v>343</v>
      </c>
    </row>
    <row r="1697" spans="1:61" x14ac:dyDescent="0.25">
      <c r="A1697" s="9">
        <v>1696</v>
      </c>
      <c r="B1697" s="9" t="s">
        <v>179</v>
      </c>
      <c r="C1697" s="9" t="s">
        <v>157</v>
      </c>
      <c r="D1697" s="9" t="s">
        <v>305</v>
      </c>
      <c r="E1697" s="9" t="s">
        <v>450</v>
      </c>
      <c r="F1697" s="9" t="s">
        <v>451</v>
      </c>
      <c r="G1697" s="9" t="s">
        <v>413</v>
      </c>
      <c r="H1697" s="9" t="s">
        <v>412</v>
      </c>
      <c r="I1697" s="9"/>
      <c r="J1697" s="46" t="s">
        <v>5705</v>
      </c>
      <c r="K1697" s="45"/>
      <c r="L1697" s="45"/>
      <c r="BB1697" t="s">
        <v>7461</v>
      </c>
      <c r="BC1697" t="s">
        <v>311</v>
      </c>
      <c r="BD1697">
        <v>4</v>
      </c>
      <c r="BE1697" t="s">
        <v>334</v>
      </c>
      <c r="BG1697">
        <v>1696</v>
      </c>
      <c r="BH1697" t="s">
        <v>321</v>
      </c>
      <c r="BI1697" t="s">
        <v>344</v>
      </c>
    </row>
    <row r="1698" spans="1:61" x14ac:dyDescent="0.25">
      <c r="A1698" s="9">
        <v>1697</v>
      </c>
      <c r="B1698" s="9" t="s">
        <v>180</v>
      </c>
      <c r="C1698" s="9" t="s">
        <v>158</v>
      </c>
      <c r="D1698" s="9" t="s">
        <v>306</v>
      </c>
      <c r="E1698" s="9" t="s">
        <v>450</v>
      </c>
      <c r="F1698" s="9" t="s">
        <v>451</v>
      </c>
      <c r="G1698" s="9" t="s">
        <v>422</v>
      </c>
      <c r="H1698" s="9" t="s">
        <v>423</v>
      </c>
      <c r="I1698" s="9"/>
      <c r="J1698" s="45" t="s">
        <v>5703</v>
      </c>
      <c r="K1698" s="45"/>
      <c r="L1698" s="45"/>
      <c r="BB1698" t="s">
        <v>7462</v>
      </c>
      <c r="BC1698" t="s">
        <v>311</v>
      </c>
      <c r="BD1698">
        <v>5</v>
      </c>
      <c r="BE1698" t="s">
        <v>335</v>
      </c>
      <c r="BG1698">
        <v>1697</v>
      </c>
      <c r="BH1698" t="s">
        <v>322</v>
      </c>
      <c r="BI1698" t="s">
        <v>345</v>
      </c>
    </row>
    <row r="1699" spans="1:61" x14ac:dyDescent="0.25">
      <c r="A1699" s="9">
        <v>1698</v>
      </c>
      <c r="B1699" s="9" t="s">
        <v>181</v>
      </c>
      <c r="C1699" s="9" t="s">
        <v>147</v>
      </c>
      <c r="D1699" s="9" t="s">
        <v>307</v>
      </c>
      <c r="E1699" s="9" t="s">
        <v>452</v>
      </c>
      <c r="F1699" s="9" t="s">
        <v>453</v>
      </c>
      <c r="G1699" s="9" t="s">
        <v>424</v>
      </c>
      <c r="H1699" s="9" t="s">
        <v>425</v>
      </c>
      <c r="I1699" s="9"/>
      <c r="J1699" s="45" t="s">
        <v>696</v>
      </c>
      <c r="K1699" s="45"/>
      <c r="L1699" s="45"/>
      <c r="BB1699" t="s">
        <v>7463</v>
      </c>
      <c r="BC1699" t="s">
        <v>311</v>
      </c>
      <c r="BD1699">
        <v>6</v>
      </c>
      <c r="BE1699" t="s">
        <v>336</v>
      </c>
      <c r="BG1699">
        <v>1698</v>
      </c>
      <c r="BH1699" t="s">
        <v>323</v>
      </c>
      <c r="BI1699" t="s">
        <v>346</v>
      </c>
    </row>
    <row r="1700" spans="1:61" x14ac:dyDescent="0.25">
      <c r="A1700" s="9">
        <v>1699</v>
      </c>
      <c r="B1700" s="9" t="s">
        <v>182</v>
      </c>
      <c r="C1700" s="9" t="s">
        <v>148</v>
      </c>
      <c r="D1700" s="9" t="s">
        <v>308</v>
      </c>
      <c r="E1700" s="9" t="s">
        <v>452</v>
      </c>
      <c r="F1700" s="9" t="s">
        <v>453</v>
      </c>
      <c r="G1700" s="9" t="s">
        <v>425</v>
      </c>
      <c r="H1700" s="9" t="s">
        <v>424</v>
      </c>
      <c r="I1700" s="9"/>
      <c r="J1700" s="45" t="s">
        <v>696</v>
      </c>
      <c r="K1700" s="45"/>
      <c r="L1700" s="45"/>
      <c r="BB1700" t="s">
        <v>7464</v>
      </c>
      <c r="BC1700" t="s">
        <v>311</v>
      </c>
      <c r="BD1700">
        <v>7</v>
      </c>
      <c r="BE1700" t="s">
        <v>337</v>
      </c>
      <c r="BG1700">
        <v>1699</v>
      </c>
      <c r="BH1700" t="s">
        <v>324</v>
      </c>
      <c r="BI1700" t="s">
        <v>347</v>
      </c>
    </row>
    <row r="1701" spans="1:61" x14ac:dyDescent="0.25">
      <c r="A1701" s="9">
        <v>1700</v>
      </c>
      <c r="B1701" s="9" t="s">
        <v>183</v>
      </c>
      <c r="C1701" s="9" t="s">
        <v>149</v>
      </c>
      <c r="D1701" s="9" t="s">
        <v>309</v>
      </c>
      <c r="E1701" s="9" t="s">
        <v>454</v>
      </c>
      <c r="F1701" s="9" t="s">
        <v>455</v>
      </c>
      <c r="G1701" s="9" t="s">
        <v>423</v>
      </c>
      <c r="H1701" s="9" t="s">
        <v>422</v>
      </c>
      <c r="I1701" s="9"/>
      <c r="J1701" s="45" t="s">
        <v>5704</v>
      </c>
      <c r="K1701" s="45"/>
      <c r="L1701" s="45"/>
      <c r="BB1701" t="s">
        <v>7465</v>
      </c>
      <c r="BC1701" t="s">
        <v>311</v>
      </c>
      <c r="BD1701">
        <v>8</v>
      </c>
      <c r="BE1701" t="s">
        <v>338</v>
      </c>
      <c r="BG1701">
        <v>1700</v>
      </c>
      <c r="BH1701" t="s">
        <v>325</v>
      </c>
      <c r="BI1701" t="s">
        <v>348</v>
      </c>
    </row>
    <row r="1702" spans="1:61" x14ac:dyDescent="0.25">
      <c r="A1702" s="9">
        <v>1701</v>
      </c>
      <c r="B1702" s="9" t="s">
        <v>184</v>
      </c>
      <c r="C1702" s="9" t="s">
        <v>150</v>
      </c>
      <c r="D1702" s="9" t="s">
        <v>310</v>
      </c>
      <c r="E1702" s="9" t="s">
        <v>454</v>
      </c>
      <c r="F1702" s="9" t="s">
        <v>455</v>
      </c>
      <c r="G1702" s="9" t="s">
        <v>412</v>
      </c>
      <c r="H1702" s="9" t="s">
        <v>413</v>
      </c>
      <c r="I1702" s="9"/>
      <c r="J1702" s="45" t="s">
        <v>696</v>
      </c>
      <c r="K1702" s="45"/>
      <c r="L1702" s="45"/>
      <c r="BB1702" t="s">
        <v>7466</v>
      </c>
      <c r="BC1702" t="s">
        <v>311</v>
      </c>
      <c r="BD1702">
        <v>9</v>
      </c>
      <c r="BE1702" t="s">
        <v>339</v>
      </c>
      <c r="BG1702">
        <v>1701</v>
      </c>
      <c r="BH1702" t="s">
        <v>326</v>
      </c>
      <c r="BI1702" t="s">
        <v>349</v>
      </c>
    </row>
    <row r="1703" spans="1:61" x14ac:dyDescent="0.25">
      <c r="A1703" s="9">
        <v>1702</v>
      </c>
      <c r="B1703" s="9" t="s">
        <v>185</v>
      </c>
      <c r="C1703" s="9" t="s">
        <v>151</v>
      </c>
      <c r="D1703" s="9" t="s">
        <v>311</v>
      </c>
      <c r="E1703" s="9" t="s">
        <v>456</v>
      </c>
      <c r="F1703" s="9" t="s">
        <v>457</v>
      </c>
      <c r="G1703" s="9" t="s">
        <v>416</v>
      </c>
      <c r="H1703" s="9" t="s">
        <v>412</v>
      </c>
      <c r="I1703" s="9"/>
      <c r="J1703" s="45" t="s">
        <v>5703</v>
      </c>
      <c r="K1703" s="45"/>
      <c r="L1703" s="45"/>
      <c r="BB1703" t="s">
        <v>7467</v>
      </c>
      <c r="BC1703" t="s">
        <v>311</v>
      </c>
      <c r="BD1703">
        <v>10</v>
      </c>
      <c r="BE1703" t="s">
        <v>340</v>
      </c>
      <c r="BG1703">
        <v>1702</v>
      </c>
      <c r="BH1703" t="s">
        <v>327</v>
      </c>
      <c r="BI1703" t="s">
        <v>350</v>
      </c>
    </row>
    <row r="1704" spans="1:61" x14ac:dyDescent="0.25">
      <c r="A1704" s="9">
        <v>1703</v>
      </c>
      <c r="B1704" s="9" t="s">
        <v>186</v>
      </c>
      <c r="C1704" s="9" t="s">
        <v>152</v>
      </c>
      <c r="D1704" s="9" t="s">
        <v>312</v>
      </c>
      <c r="E1704" s="9" t="s">
        <v>456</v>
      </c>
      <c r="F1704" s="9" t="s">
        <v>457</v>
      </c>
      <c r="G1704" s="9" t="s">
        <v>417</v>
      </c>
      <c r="H1704" s="9" t="s">
        <v>417</v>
      </c>
      <c r="I1704" s="9"/>
      <c r="J1704" s="45" t="s">
        <v>696</v>
      </c>
      <c r="K1704" s="45"/>
      <c r="L1704" s="45"/>
      <c r="BB1704" t="s">
        <v>7468</v>
      </c>
      <c r="BC1704" t="s">
        <v>311</v>
      </c>
      <c r="BD1704">
        <v>11</v>
      </c>
      <c r="BE1704" t="s">
        <v>341</v>
      </c>
      <c r="BG1704">
        <v>1703</v>
      </c>
      <c r="BH1704" t="s">
        <v>328</v>
      </c>
      <c r="BI1704" t="s">
        <v>351</v>
      </c>
    </row>
    <row r="1705" spans="1:61" x14ac:dyDescent="0.25">
      <c r="A1705" s="9">
        <v>1704</v>
      </c>
      <c r="B1705" s="9" t="s">
        <v>176</v>
      </c>
      <c r="C1705" s="9" t="s">
        <v>153</v>
      </c>
      <c r="D1705" s="9" t="s">
        <v>313</v>
      </c>
      <c r="E1705" s="9" t="s">
        <v>458</v>
      </c>
      <c r="F1705" s="9" t="s">
        <v>459</v>
      </c>
      <c r="G1705" s="9" t="s">
        <v>412</v>
      </c>
      <c r="H1705" s="9" t="s">
        <v>416</v>
      </c>
      <c r="I1705" s="9"/>
      <c r="J1705" s="46" t="s">
        <v>5705</v>
      </c>
      <c r="K1705" s="45"/>
      <c r="L1705" s="45"/>
      <c r="BB1705" t="s">
        <v>7469</v>
      </c>
      <c r="BC1705" t="s">
        <v>311</v>
      </c>
      <c r="BD1705">
        <v>12</v>
      </c>
      <c r="BE1705" t="s">
        <v>342</v>
      </c>
      <c r="BG1705">
        <v>1704</v>
      </c>
      <c r="BH1705" t="s">
        <v>329</v>
      </c>
      <c r="BI1705" t="s">
        <v>352</v>
      </c>
    </row>
    <row r="1706" spans="1:61" x14ac:dyDescent="0.25">
      <c r="A1706" s="9">
        <v>1705</v>
      </c>
      <c r="B1706" s="9" t="s">
        <v>177</v>
      </c>
      <c r="C1706" s="9" t="s">
        <v>154</v>
      </c>
      <c r="D1706" s="9" t="s">
        <v>314</v>
      </c>
      <c r="E1706" s="9" t="s">
        <v>458</v>
      </c>
      <c r="F1706" s="9" t="s">
        <v>459</v>
      </c>
      <c r="G1706" s="9" t="s">
        <v>413</v>
      </c>
      <c r="H1706" s="9" t="s">
        <v>412</v>
      </c>
      <c r="I1706" s="9"/>
      <c r="J1706" s="45" t="s">
        <v>5703</v>
      </c>
      <c r="K1706" s="45"/>
      <c r="L1706" s="45"/>
      <c r="BB1706" t="s">
        <v>7470</v>
      </c>
      <c r="BC1706" t="s">
        <v>312</v>
      </c>
      <c r="BD1706">
        <v>1</v>
      </c>
      <c r="BE1706" t="s">
        <v>343</v>
      </c>
      <c r="BG1706">
        <v>1705</v>
      </c>
      <c r="BH1706" t="s">
        <v>330</v>
      </c>
      <c r="BI1706" t="s">
        <v>293</v>
      </c>
    </row>
    <row r="1707" spans="1:61" x14ac:dyDescent="0.25">
      <c r="A1707" s="9">
        <v>1706</v>
      </c>
      <c r="B1707" s="9" t="s">
        <v>179</v>
      </c>
      <c r="C1707" s="9" t="s">
        <v>155</v>
      </c>
      <c r="D1707" s="9" t="s">
        <v>315</v>
      </c>
      <c r="E1707" s="9" t="s">
        <v>460</v>
      </c>
      <c r="F1707" s="9" t="s">
        <v>461</v>
      </c>
      <c r="G1707" s="9" t="s">
        <v>422</v>
      </c>
      <c r="H1707" s="9" t="s">
        <v>423</v>
      </c>
      <c r="I1707" s="9"/>
      <c r="J1707" s="45" t="s">
        <v>696</v>
      </c>
      <c r="K1707" s="45"/>
      <c r="L1707" s="45"/>
      <c r="BB1707" t="s">
        <v>7471</v>
      </c>
      <c r="BC1707" t="s">
        <v>312</v>
      </c>
      <c r="BD1707">
        <v>2</v>
      </c>
      <c r="BE1707" t="s">
        <v>344</v>
      </c>
      <c r="BG1707">
        <v>1706</v>
      </c>
      <c r="BH1707" t="s">
        <v>331</v>
      </c>
      <c r="BI1707" t="s">
        <v>294</v>
      </c>
    </row>
    <row r="1708" spans="1:61" x14ac:dyDescent="0.25">
      <c r="A1708" s="9">
        <v>1707</v>
      </c>
      <c r="B1708" s="9" t="s">
        <v>180</v>
      </c>
      <c r="C1708" s="9" t="s">
        <v>156</v>
      </c>
      <c r="D1708" s="9" t="s">
        <v>316</v>
      </c>
      <c r="E1708" s="9" t="s">
        <v>460</v>
      </c>
      <c r="F1708" s="9" t="s">
        <v>461</v>
      </c>
      <c r="G1708" s="9" t="s">
        <v>424</v>
      </c>
      <c r="H1708" s="9" t="s">
        <v>425</v>
      </c>
      <c r="I1708" s="9"/>
      <c r="J1708" s="45" t="s">
        <v>696</v>
      </c>
      <c r="K1708" s="45"/>
      <c r="L1708" s="45"/>
      <c r="BB1708" t="s">
        <v>7472</v>
      </c>
      <c r="BC1708" t="s">
        <v>312</v>
      </c>
      <c r="BD1708">
        <v>3</v>
      </c>
      <c r="BE1708" t="s">
        <v>345</v>
      </c>
      <c r="BG1708">
        <v>1707</v>
      </c>
      <c r="BH1708" t="s">
        <v>332</v>
      </c>
      <c r="BI1708" t="s">
        <v>295</v>
      </c>
    </row>
    <row r="1709" spans="1:61" x14ac:dyDescent="0.25">
      <c r="A1709" s="9">
        <v>1708</v>
      </c>
      <c r="B1709" s="9" t="s">
        <v>181</v>
      </c>
      <c r="C1709" s="9" t="s">
        <v>157</v>
      </c>
      <c r="D1709" s="9" t="s">
        <v>317</v>
      </c>
      <c r="E1709" s="9" t="s">
        <v>462</v>
      </c>
      <c r="F1709" s="9" t="s">
        <v>463</v>
      </c>
      <c r="G1709" s="9" t="s">
        <v>425</v>
      </c>
      <c r="H1709" s="9" t="s">
        <v>424</v>
      </c>
      <c r="I1709" s="9"/>
      <c r="J1709" s="45" t="s">
        <v>5704</v>
      </c>
      <c r="K1709" s="45"/>
      <c r="L1709" s="45"/>
      <c r="BB1709" t="s">
        <v>7473</v>
      </c>
      <c r="BC1709" t="s">
        <v>312</v>
      </c>
      <c r="BD1709">
        <v>4</v>
      </c>
      <c r="BE1709" t="s">
        <v>346</v>
      </c>
      <c r="BG1709">
        <v>1708</v>
      </c>
      <c r="BH1709" t="s">
        <v>333</v>
      </c>
      <c r="BI1709" t="s">
        <v>296</v>
      </c>
    </row>
    <row r="1710" spans="1:61" x14ac:dyDescent="0.25">
      <c r="A1710" s="9">
        <v>1709</v>
      </c>
      <c r="B1710" s="9" t="s">
        <v>182</v>
      </c>
      <c r="C1710" s="9" t="s">
        <v>158</v>
      </c>
      <c r="D1710" s="9" t="s">
        <v>318</v>
      </c>
      <c r="E1710" s="9" t="s">
        <v>462</v>
      </c>
      <c r="F1710" s="9" t="s">
        <v>463</v>
      </c>
      <c r="G1710" s="9" t="s">
        <v>423</v>
      </c>
      <c r="H1710" s="9" t="s">
        <v>422</v>
      </c>
      <c r="I1710" s="9"/>
      <c r="J1710" s="45" t="s">
        <v>696</v>
      </c>
      <c r="K1710" s="45"/>
      <c r="L1710" s="45"/>
      <c r="BB1710" t="s">
        <v>7474</v>
      </c>
      <c r="BC1710" t="s">
        <v>312</v>
      </c>
      <c r="BD1710">
        <v>5</v>
      </c>
      <c r="BE1710" t="s">
        <v>347</v>
      </c>
      <c r="BG1710">
        <v>1709</v>
      </c>
      <c r="BH1710" t="s">
        <v>334</v>
      </c>
      <c r="BI1710" t="s">
        <v>297</v>
      </c>
    </row>
    <row r="1711" spans="1:61" x14ac:dyDescent="0.25">
      <c r="A1711" s="9">
        <v>1710</v>
      </c>
      <c r="B1711" s="9" t="s">
        <v>183</v>
      </c>
      <c r="C1711" s="9" t="s">
        <v>147</v>
      </c>
      <c r="D1711" s="9" t="s">
        <v>319</v>
      </c>
      <c r="E1711" s="9" t="s">
        <v>464</v>
      </c>
      <c r="F1711" s="9" t="s">
        <v>465</v>
      </c>
      <c r="G1711" s="9" t="s">
        <v>412</v>
      </c>
      <c r="H1711" s="9" t="s">
        <v>413</v>
      </c>
      <c r="I1711" s="9"/>
      <c r="J1711" s="45" t="s">
        <v>5703</v>
      </c>
      <c r="K1711" s="45"/>
      <c r="L1711" s="45"/>
      <c r="BB1711" t="s">
        <v>7475</v>
      </c>
      <c r="BC1711" t="s">
        <v>312</v>
      </c>
      <c r="BD1711">
        <v>6</v>
      </c>
      <c r="BE1711" t="s">
        <v>348</v>
      </c>
      <c r="BG1711">
        <v>1710</v>
      </c>
      <c r="BH1711" t="s">
        <v>335</v>
      </c>
      <c r="BI1711" t="s">
        <v>298</v>
      </c>
    </row>
    <row r="1712" spans="1:61" x14ac:dyDescent="0.25">
      <c r="A1712" s="9">
        <v>1711</v>
      </c>
      <c r="B1712" s="9" t="s">
        <v>184</v>
      </c>
      <c r="C1712" s="9" t="s">
        <v>148</v>
      </c>
      <c r="D1712" s="9" t="s">
        <v>320</v>
      </c>
      <c r="E1712" s="9" t="s">
        <v>464</v>
      </c>
      <c r="F1712" s="9" t="s">
        <v>465</v>
      </c>
      <c r="G1712" s="9" t="s">
        <v>416</v>
      </c>
      <c r="H1712" s="9" t="s">
        <v>412</v>
      </c>
      <c r="I1712" s="9"/>
      <c r="J1712" s="45" t="s">
        <v>696</v>
      </c>
      <c r="K1712" s="45"/>
      <c r="L1712" s="45"/>
      <c r="BB1712" t="s">
        <v>7476</v>
      </c>
      <c r="BC1712" t="s">
        <v>312</v>
      </c>
      <c r="BD1712">
        <v>7</v>
      </c>
      <c r="BE1712" t="s">
        <v>349</v>
      </c>
      <c r="BG1712">
        <v>1711</v>
      </c>
      <c r="BH1712" t="s">
        <v>336</v>
      </c>
      <c r="BI1712" t="s">
        <v>299</v>
      </c>
    </row>
    <row r="1713" spans="1:61" x14ac:dyDescent="0.25">
      <c r="A1713" s="9">
        <v>1712</v>
      </c>
      <c r="B1713" s="9" t="s">
        <v>185</v>
      </c>
      <c r="C1713" s="9" t="s">
        <v>149</v>
      </c>
      <c r="D1713" s="9" t="s">
        <v>321</v>
      </c>
      <c r="E1713" s="9" t="s">
        <v>466</v>
      </c>
      <c r="F1713" s="9" t="s">
        <v>467</v>
      </c>
      <c r="G1713" s="9" t="s">
        <v>417</v>
      </c>
      <c r="H1713" s="9" t="s">
        <v>417</v>
      </c>
      <c r="I1713" s="9"/>
      <c r="J1713" s="46" t="s">
        <v>5705</v>
      </c>
      <c r="K1713" s="45"/>
      <c r="L1713" s="45"/>
      <c r="BB1713" t="s">
        <v>7477</v>
      </c>
      <c r="BC1713" t="s">
        <v>312</v>
      </c>
      <c r="BD1713">
        <v>8</v>
      </c>
      <c r="BE1713" t="s">
        <v>350</v>
      </c>
      <c r="BG1713">
        <v>1712</v>
      </c>
      <c r="BH1713" t="s">
        <v>337</v>
      </c>
      <c r="BI1713" t="s">
        <v>300</v>
      </c>
    </row>
    <row r="1714" spans="1:61" x14ac:dyDescent="0.25">
      <c r="A1714" s="9">
        <v>1713</v>
      </c>
      <c r="B1714" s="9" t="s">
        <v>186</v>
      </c>
      <c r="C1714" s="9" t="s">
        <v>150</v>
      </c>
      <c r="D1714" s="9" t="s">
        <v>322</v>
      </c>
      <c r="E1714" s="9" t="s">
        <v>466</v>
      </c>
      <c r="F1714" s="9" t="s">
        <v>467</v>
      </c>
      <c r="G1714" s="9" t="s">
        <v>412</v>
      </c>
      <c r="H1714" s="9" t="s">
        <v>416</v>
      </c>
      <c r="I1714" s="9"/>
      <c r="J1714" s="45" t="s">
        <v>5703</v>
      </c>
      <c r="K1714" s="45"/>
      <c r="L1714" s="45"/>
      <c r="BB1714" t="s">
        <v>7478</v>
      </c>
      <c r="BC1714" t="s">
        <v>312</v>
      </c>
      <c r="BD1714">
        <v>9</v>
      </c>
      <c r="BE1714" t="s">
        <v>351</v>
      </c>
      <c r="BG1714">
        <v>1713</v>
      </c>
      <c r="BH1714" t="s">
        <v>338</v>
      </c>
      <c r="BI1714" t="s">
        <v>301</v>
      </c>
    </row>
    <row r="1715" spans="1:61" x14ac:dyDescent="0.25">
      <c r="A1715" s="9">
        <v>1714</v>
      </c>
      <c r="B1715" s="9" t="s">
        <v>176</v>
      </c>
      <c r="C1715" s="9" t="s">
        <v>151</v>
      </c>
      <c r="D1715" s="9" t="s">
        <v>323</v>
      </c>
      <c r="E1715" s="9" t="s">
        <v>468</v>
      </c>
      <c r="F1715" s="9" t="s">
        <v>469</v>
      </c>
      <c r="G1715" s="9" t="s">
        <v>413</v>
      </c>
      <c r="H1715" s="9" t="s">
        <v>412</v>
      </c>
      <c r="I1715" s="9"/>
      <c r="J1715" s="45" t="s">
        <v>696</v>
      </c>
      <c r="K1715" s="45"/>
      <c r="L1715" s="45"/>
      <c r="BB1715" t="s">
        <v>7479</v>
      </c>
      <c r="BC1715" t="s">
        <v>312</v>
      </c>
      <c r="BD1715">
        <v>10</v>
      </c>
      <c r="BE1715" t="s">
        <v>352</v>
      </c>
      <c r="BG1715">
        <v>1714</v>
      </c>
      <c r="BH1715" t="s">
        <v>339</v>
      </c>
      <c r="BI1715" t="s">
        <v>302</v>
      </c>
    </row>
    <row r="1716" spans="1:61" x14ac:dyDescent="0.25">
      <c r="A1716" s="9">
        <v>1715</v>
      </c>
      <c r="B1716" s="9" t="s">
        <v>177</v>
      </c>
      <c r="C1716" s="9" t="s">
        <v>152</v>
      </c>
      <c r="D1716" s="9" t="s">
        <v>324</v>
      </c>
      <c r="E1716" s="9" t="s">
        <v>468</v>
      </c>
      <c r="F1716" s="9" t="s">
        <v>469</v>
      </c>
      <c r="G1716" s="9" t="s">
        <v>422</v>
      </c>
      <c r="H1716" s="9" t="s">
        <v>423</v>
      </c>
      <c r="I1716" s="9"/>
      <c r="J1716" s="45" t="s">
        <v>696</v>
      </c>
      <c r="K1716" s="45"/>
      <c r="L1716" s="45"/>
      <c r="BB1716" t="s">
        <v>7480</v>
      </c>
      <c r="BC1716" t="s">
        <v>312</v>
      </c>
      <c r="BD1716">
        <v>11</v>
      </c>
      <c r="BE1716" t="s">
        <v>293</v>
      </c>
      <c r="BG1716">
        <v>1715</v>
      </c>
      <c r="BH1716" t="s">
        <v>340</v>
      </c>
      <c r="BI1716" t="s">
        <v>303</v>
      </c>
    </row>
    <row r="1717" spans="1:61" x14ac:dyDescent="0.25">
      <c r="A1717" s="9">
        <v>1716</v>
      </c>
      <c r="B1717" s="9" t="s">
        <v>179</v>
      </c>
      <c r="C1717" s="9" t="s">
        <v>153</v>
      </c>
      <c r="D1717" s="9" t="s">
        <v>325</v>
      </c>
      <c r="E1717" s="9" t="s">
        <v>470</v>
      </c>
      <c r="F1717" s="3" t="s">
        <v>5707</v>
      </c>
      <c r="G1717" s="9" t="s">
        <v>424</v>
      </c>
      <c r="H1717" s="9" t="s">
        <v>425</v>
      </c>
      <c r="I1717" s="9"/>
      <c r="J1717" s="45" t="s">
        <v>5704</v>
      </c>
      <c r="K1717" s="45"/>
      <c r="L1717" s="45"/>
      <c r="BB1717" t="s">
        <v>7481</v>
      </c>
      <c r="BC1717" t="s">
        <v>312</v>
      </c>
      <c r="BD1717">
        <v>12</v>
      </c>
      <c r="BE1717" t="s">
        <v>294</v>
      </c>
      <c r="BG1717">
        <v>1716</v>
      </c>
      <c r="BH1717" t="s">
        <v>341</v>
      </c>
      <c r="BI1717" t="s">
        <v>304</v>
      </c>
    </row>
    <row r="1718" spans="1:61" x14ac:dyDescent="0.25">
      <c r="A1718" s="9">
        <v>1717</v>
      </c>
      <c r="B1718" s="9" t="s">
        <v>180</v>
      </c>
      <c r="C1718" s="9" t="s">
        <v>154</v>
      </c>
      <c r="D1718" s="9" t="s">
        <v>326</v>
      </c>
      <c r="E1718" s="9" t="s">
        <v>470</v>
      </c>
      <c r="F1718" s="3" t="s">
        <v>5707</v>
      </c>
      <c r="G1718" s="9" t="s">
        <v>425</v>
      </c>
      <c r="H1718" s="9" t="s">
        <v>424</v>
      </c>
      <c r="I1718" s="9"/>
      <c r="J1718" s="45" t="s">
        <v>696</v>
      </c>
      <c r="K1718" s="45"/>
      <c r="L1718" s="45"/>
      <c r="BB1718" t="s">
        <v>7482</v>
      </c>
      <c r="BC1718" t="s">
        <v>313</v>
      </c>
      <c r="BD1718">
        <v>1</v>
      </c>
      <c r="BE1718" t="s">
        <v>295</v>
      </c>
      <c r="BG1718">
        <v>1717</v>
      </c>
      <c r="BH1718" t="s">
        <v>342</v>
      </c>
      <c r="BI1718" t="s">
        <v>305</v>
      </c>
    </row>
    <row r="1719" spans="1:61" x14ac:dyDescent="0.25">
      <c r="A1719" s="9">
        <v>1718</v>
      </c>
      <c r="B1719" s="9" t="s">
        <v>181</v>
      </c>
      <c r="C1719" s="9" t="s">
        <v>155</v>
      </c>
      <c r="D1719" s="9" t="s">
        <v>327</v>
      </c>
      <c r="E1719" s="9" t="s">
        <v>471</v>
      </c>
      <c r="F1719" s="9" t="s">
        <v>472</v>
      </c>
      <c r="G1719" s="9" t="s">
        <v>423</v>
      </c>
      <c r="H1719" s="9" t="s">
        <v>422</v>
      </c>
      <c r="I1719" s="9"/>
      <c r="J1719" s="45" t="s">
        <v>696</v>
      </c>
      <c r="K1719" s="45"/>
      <c r="L1719" s="45"/>
      <c r="BB1719" t="s">
        <v>7483</v>
      </c>
      <c r="BC1719" t="s">
        <v>313</v>
      </c>
      <c r="BD1719">
        <v>2</v>
      </c>
      <c r="BE1719" t="s">
        <v>296</v>
      </c>
      <c r="BG1719">
        <v>1718</v>
      </c>
      <c r="BH1719" t="s">
        <v>343</v>
      </c>
      <c r="BI1719" t="s">
        <v>306</v>
      </c>
    </row>
    <row r="1720" spans="1:61" x14ac:dyDescent="0.25">
      <c r="A1720" s="9">
        <v>1719</v>
      </c>
      <c r="B1720" s="9" t="s">
        <v>182</v>
      </c>
      <c r="C1720" s="9" t="s">
        <v>156</v>
      </c>
      <c r="D1720" s="9" t="s">
        <v>328</v>
      </c>
      <c r="E1720" s="9" t="s">
        <v>471</v>
      </c>
      <c r="F1720" s="9" t="s">
        <v>472</v>
      </c>
      <c r="G1720" s="9" t="s">
        <v>412</v>
      </c>
      <c r="H1720" s="9" t="s">
        <v>413</v>
      </c>
      <c r="I1720" s="9"/>
      <c r="J1720" s="45" t="s">
        <v>5703</v>
      </c>
      <c r="K1720" s="45"/>
      <c r="L1720" s="45"/>
      <c r="BB1720" t="s">
        <v>7484</v>
      </c>
      <c r="BC1720" t="s">
        <v>313</v>
      </c>
      <c r="BD1720">
        <v>3</v>
      </c>
      <c r="BE1720" t="s">
        <v>297</v>
      </c>
      <c r="BG1720">
        <v>1719</v>
      </c>
      <c r="BH1720" t="s">
        <v>344</v>
      </c>
      <c r="BI1720" t="s">
        <v>307</v>
      </c>
    </row>
    <row r="1721" spans="1:61" x14ac:dyDescent="0.25">
      <c r="A1721" s="9">
        <v>1720</v>
      </c>
      <c r="B1721" s="9" t="s">
        <v>183</v>
      </c>
      <c r="C1721" s="9" t="s">
        <v>157</v>
      </c>
      <c r="D1721" s="9" t="s">
        <v>329</v>
      </c>
      <c r="E1721" s="9" t="s">
        <v>473</v>
      </c>
      <c r="F1721" s="9" t="s">
        <v>474</v>
      </c>
      <c r="G1721" s="9" t="s">
        <v>416</v>
      </c>
      <c r="H1721" s="9" t="s">
        <v>412</v>
      </c>
      <c r="I1721" s="9"/>
      <c r="J1721" s="46" t="s">
        <v>5705</v>
      </c>
      <c r="K1721" s="45"/>
      <c r="L1721" s="45"/>
      <c r="BB1721" t="s">
        <v>7485</v>
      </c>
      <c r="BC1721" t="s">
        <v>313</v>
      </c>
      <c r="BD1721">
        <v>4</v>
      </c>
      <c r="BE1721" t="s">
        <v>298</v>
      </c>
      <c r="BG1721">
        <v>1720</v>
      </c>
      <c r="BH1721" t="s">
        <v>345</v>
      </c>
      <c r="BI1721" t="s">
        <v>308</v>
      </c>
    </row>
    <row r="1722" spans="1:61" x14ac:dyDescent="0.25">
      <c r="A1722" s="9">
        <v>1721</v>
      </c>
      <c r="B1722" s="9" t="s">
        <v>184</v>
      </c>
      <c r="C1722" s="9" t="s">
        <v>158</v>
      </c>
      <c r="D1722" s="9" t="s">
        <v>330</v>
      </c>
      <c r="E1722" s="9" t="s">
        <v>473</v>
      </c>
      <c r="F1722" s="9" t="s">
        <v>474</v>
      </c>
      <c r="G1722" s="9" t="s">
        <v>417</v>
      </c>
      <c r="H1722" s="9" t="s">
        <v>417</v>
      </c>
      <c r="I1722" s="9"/>
      <c r="J1722" s="45" t="s">
        <v>5703</v>
      </c>
      <c r="K1722" s="45"/>
      <c r="L1722" s="45"/>
      <c r="BB1722" t="s">
        <v>7486</v>
      </c>
      <c r="BC1722" t="s">
        <v>313</v>
      </c>
      <c r="BD1722">
        <v>5</v>
      </c>
      <c r="BE1722" t="s">
        <v>299</v>
      </c>
      <c r="BG1722">
        <v>1721</v>
      </c>
      <c r="BH1722" t="s">
        <v>346</v>
      </c>
      <c r="BI1722" t="s">
        <v>309</v>
      </c>
    </row>
    <row r="1723" spans="1:61" x14ac:dyDescent="0.25">
      <c r="A1723" s="9">
        <v>1722</v>
      </c>
      <c r="B1723" s="9" t="s">
        <v>185</v>
      </c>
      <c r="C1723" s="9" t="s">
        <v>147</v>
      </c>
      <c r="D1723" s="9" t="s">
        <v>331</v>
      </c>
      <c r="E1723" s="9" t="s">
        <v>475</v>
      </c>
      <c r="F1723" s="9" t="s">
        <v>476</v>
      </c>
      <c r="G1723" s="9" t="s">
        <v>412</v>
      </c>
      <c r="H1723" s="9" t="s">
        <v>416</v>
      </c>
      <c r="I1723" s="9"/>
      <c r="J1723" s="45" t="s">
        <v>696</v>
      </c>
      <c r="K1723" s="45"/>
      <c r="L1723" s="45"/>
      <c r="BB1723" t="s">
        <v>7487</v>
      </c>
      <c r="BC1723" t="s">
        <v>313</v>
      </c>
      <c r="BD1723">
        <v>6</v>
      </c>
      <c r="BE1723" t="s">
        <v>300</v>
      </c>
      <c r="BG1723">
        <v>1722</v>
      </c>
      <c r="BH1723" t="s">
        <v>347</v>
      </c>
      <c r="BI1723" t="s">
        <v>310</v>
      </c>
    </row>
    <row r="1724" spans="1:61" x14ac:dyDescent="0.25">
      <c r="A1724" s="9">
        <v>1723</v>
      </c>
      <c r="B1724" s="9" t="s">
        <v>186</v>
      </c>
      <c r="C1724" s="9" t="s">
        <v>148</v>
      </c>
      <c r="D1724" s="9" t="s">
        <v>332</v>
      </c>
      <c r="E1724" s="9" t="s">
        <v>475</v>
      </c>
      <c r="F1724" s="9" t="s">
        <v>476</v>
      </c>
      <c r="G1724" s="9" t="s">
        <v>413</v>
      </c>
      <c r="H1724" s="9" t="s">
        <v>412</v>
      </c>
      <c r="I1724" s="9"/>
      <c r="J1724" s="45" t="s">
        <v>696</v>
      </c>
      <c r="K1724" s="45"/>
      <c r="L1724" s="45"/>
      <c r="BB1724" t="s">
        <v>7488</v>
      </c>
      <c r="BC1724" t="s">
        <v>313</v>
      </c>
      <c r="BD1724">
        <v>7</v>
      </c>
      <c r="BE1724" t="s">
        <v>301</v>
      </c>
      <c r="BG1724">
        <v>1723</v>
      </c>
      <c r="BH1724" t="s">
        <v>348</v>
      </c>
      <c r="BI1724" t="s">
        <v>311</v>
      </c>
    </row>
    <row r="1725" spans="1:61" x14ac:dyDescent="0.25">
      <c r="A1725" s="9">
        <v>1724</v>
      </c>
      <c r="B1725" s="9" t="s">
        <v>176</v>
      </c>
      <c r="C1725" s="9" t="s">
        <v>149</v>
      </c>
      <c r="D1725" s="9" t="s">
        <v>333</v>
      </c>
      <c r="E1725" s="9" t="s">
        <v>410</v>
      </c>
      <c r="F1725" s="9" t="s">
        <v>411</v>
      </c>
      <c r="G1725" s="9" t="s">
        <v>422</v>
      </c>
      <c r="H1725" s="9" t="s">
        <v>423</v>
      </c>
      <c r="I1725" s="9"/>
      <c r="J1725" s="45" t="s">
        <v>5704</v>
      </c>
      <c r="K1725" s="45"/>
      <c r="L1725" s="45"/>
      <c r="BB1725" t="s">
        <v>7489</v>
      </c>
      <c r="BC1725" t="s">
        <v>313</v>
      </c>
      <c r="BD1725">
        <v>8</v>
      </c>
      <c r="BE1725" t="s">
        <v>302</v>
      </c>
      <c r="BG1725">
        <v>1724</v>
      </c>
      <c r="BH1725" t="s">
        <v>349</v>
      </c>
      <c r="BI1725" t="s">
        <v>312</v>
      </c>
    </row>
    <row r="1726" spans="1:61" x14ac:dyDescent="0.25">
      <c r="A1726" s="9">
        <v>1725</v>
      </c>
      <c r="B1726" s="9" t="s">
        <v>177</v>
      </c>
      <c r="C1726" s="9" t="s">
        <v>150</v>
      </c>
      <c r="D1726" s="9" t="s">
        <v>334</v>
      </c>
      <c r="E1726" s="9" t="s">
        <v>410</v>
      </c>
      <c r="F1726" s="9" t="s">
        <v>411</v>
      </c>
      <c r="G1726" s="9" t="s">
        <v>412</v>
      </c>
      <c r="H1726" s="9" t="s">
        <v>413</v>
      </c>
      <c r="I1726" s="9"/>
      <c r="J1726" s="45" t="s">
        <v>696</v>
      </c>
      <c r="K1726" s="45"/>
      <c r="L1726" s="45"/>
      <c r="BB1726" t="s">
        <v>7490</v>
      </c>
      <c r="BC1726" t="s">
        <v>313</v>
      </c>
      <c r="BD1726">
        <v>9</v>
      </c>
      <c r="BE1726" t="s">
        <v>303</v>
      </c>
      <c r="BG1726">
        <v>1725</v>
      </c>
      <c r="BH1726" t="s">
        <v>350</v>
      </c>
      <c r="BI1726" t="s">
        <v>313</v>
      </c>
    </row>
    <row r="1727" spans="1:61" x14ac:dyDescent="0.25">
      <c r="A1727" s="9">
        <v>1726</v>
      </c>
      <c r="B1727" s="9" t="s">
        <v>179</v>
      </c>
      <c r="C1727" s="9" t="s">
        <v>151</v>
      </c>
      <c r="D1727" s="9" t="s">
        <v>335</v>
      </c>
      <c r="E1727" s="9" t="s">
        <v>414</v>
      </c>
      <c r="F1727" s="9" t="s">
        <v>415</v>
      </c>
      <c r="G1727" s="9" t="s">
        <v>416</v>
      </c>
      <c r="H1727" s="9" t="s">
        <v>412</v>
      </c>
      <c r="I1727" s="9"/>
      <c r="J1727" s="45" t="s">
        <v>696</v>
      </c>
      <c r="K1727" s="45"/>
      <c r="L1727" s="45"/>
      <c r="BB1727" t="s">
        <v>7491</v>
      </c>
      <c r="BC1727" t="s">
        <v>313</v>
      </c>
      <c r="BD1727">
        <v>10</v>
      </c>
      <c r="BE1727" t="s">
        <v>304</v>
      </c>
      <c r="BG1727">
        <v>1726</v>
      </c>
      <c r="BH1727" t="s">
        <v>351</v>
      </c>
      <c r="BI1727" t="s">
        <v>314</v>
      </c>
    </row>
    <row r="1728" spans="1:61" x14ac:dyDescent="0.25">
      <c r="A1728" s="9">
        <v>1727</v>
      </c>
      <c r="B1728" s="9" t="s">
        <v>180</v>
      </c>
      <c r="C1728" s="9" t="s">
        <v>152</v>
      </c>
      <c r="D1728" s="9" t="s">
        <v>336</v>
      </c>
      <c r="E1728" s="9" t="s">
        <v>414</v>
      </c>
      <c r="F1728" s="9" t="s">
        <v>415</v>
      </c>
      <c r="G1728" s="9" t="s">
        <v>417</v>
      </c>
      <c r="H1728" s="9" t="s">
        <v>417</v>
      </c>
      <c r="I1728" s="9"/>
      <c r="J1728" s="45" t="s">
        <v>5703</v>
      </c>
      <c r="K1728" s="45"/>
      <c r="L1728" s="45"/>
      <c r="BB1728" t="s">
        <v>7492</v>
      </c>
      <c r="BC1728" t="s">
        <v>313</v>
      </c>
      <c r="BD1728">
        <v>11</v>
      </c>
      <c r="BE1728" t="s">
        <v>305</v>
      </c>
      <c r="BG1728">
        <v>1727</v>
      </c>
      <c r="BH1728" t="s">
        <v>352</v>
      </c>
      <c r="BI1728" t="s">
        <v>315</v>
      </c>
    </row>
    <row r="1729" spans="1:61" x14ac:dyDescent="0.25">
      <c r="A1729" s="9">
        <v>1728</v>
      </c>
      <c r="B1729" s="9" t="s">
        <v>181</v>
      </c>
      <c r="C1729" s="9" t="s">
        <v>153</v>
      </c>
      <c r="D1729" s="9" t="s">
        <v>337</v>
      </c>
      <c r="E1729" s="9" t="s">
        <v>418</v>
      </c>
      <c r="F1729" s="9" t="s">
        <v>419</v>
      </c>
      <c r="G1729" s="9" t="s">
        <v>412</v>
      </c>
      <c r="H1729" s="9" t="s">
        <v>416</v>
      </c>
      <c r="I1729" s="9"/>
      <c r="J1729" s="46" t="s">
        <v>5705</v>
      </c>
      <c r="K1729" s="45"/>
      <c r="L1729" s="45"/>
      <c r="BB1729" t="s">
        <v>7493</v>
      </c>
      <c r="BC1729" t="s">
        <v>313</v>
      </c>
      <c r="BD1729">
        <v>12</v>
      </c>
      <c r="BE1729" t="s">
        <v>306</v>
      </c>
      <c r="BG1729">
        <v>1728</v>
      </c>
      <c r="BH1729" t="s">
        <v>293</v>
      </c>
      <c r="BI1729" t="s">
        <v>316</v>
      </c>
    </row>
    <row r="1730" spans="1:61" x14ac:dyDescent="0.25">
      <c r="A1730" s="9">
        <v>1729</v>
      </c>
      <c r="B1730" s="9" t="s">
        <v>182</v>
      </c>
      <c r="C1730" s="9" t="s">
        <v>154</v>
      </c>
      <c r="D1730" s="9" t="s">
        <v>338</v>
      </c>
      <c r="E1730" s="9" t="s">
        <v>418</v>
      </c>
      <c r="F1730" s="9" t="s">
        <v>419</v>
      </c>
      <c r="G1730" s="9" t="s">
        <v>413</v>
      </c>
      <c r="H1730" s="9" t="s">
        <v>412</v>
      </c>
      <c r="I1730" s="9"/>
      <c r="J1730" s="45" t="s">
        <v>5703</v>
      </c>
      <c r="K1730" s="45"/>
      <c r="L1730" s="45"/>
      <c r="BB1730" t="s">
        <v>7494</v>
      </c>
      <c r="BC1730" t="s">
        <v>314</v>
      </c>
      <c r="BD1730">
        <v>1</v>
      </c>
      <c r="BE1730" t="s">
        <v>307</v>
      </c>
      <c r="BG1730">
        <v>1729</v>
      </c>
      <c r="BH1730" t="s">
        <v>294</v>
      </c>
      <c r="BI1730" t="s">
        <v>317</v>
      </c>
    </row>
    <row r="1731" spans="1:61" x14ac:dyDescent="0.25">
      <c r="A1731" s="9">
        <v>1730</v>
      </c>
      <c r="B1731" s="9" t="s">
        <v>183</v>
      </c>
      <c r="C1731" s="9" t="s">
        <v>155</v>
      </c>
      <c r="D1731" s="9" t="s">
        <v>339</v>
      </c>
      <c r="E1731" s="9" t="s">
        <v>420</v>
      </c>
      <c r="F1731" s="9" t="s">
        <v>421</v>
      </c>
      <c r="G1731" s="9" t="s">
        <v>422</v>
      </c>
      <c r="H1731" s="9" t="s">
        <v>423</v>
      </c>
      <c r="I1731" s="9"/>
      <c r="J1731" s="45" t="s">
        <v>696</v>
      </c>
      <c r="K1731" s="45"/>
      <c r="L1731" s="45"/>
      <c r="BB1731" t="s">
        <v>7495</v>
      </c>
      <c r="BC1731" t="s">
        <v>314</v>
      </c>
      <c r="BD1731">
        <v>2</v>
      </c>
      <c r="BE1731" t="s">
        <v>308</v>
      </c>
      <c r="BG1731">
        <v>1730</v>
      </c>
      <c r="BH1731" t="s">
        <v>295</v>
      </c>
      <c r="BI1731" t="s">
        <v>318</v>
      </c>
    </row>
    <row r="1732" spans="1:61" x14ac:dyDescent="0.25">
      <c r="A1732" s="9">
        <v>1731</v>
      </c>
      <c r="B1732" s="9" t="s">
        <v>184</v>
      </c>
      <c r="C1732" s="9" t="s">
        <v>156</v>
      </c>
      <c r="D1732" s="9" t="s">
        <v>340</v>
      </c>
      <c r="E1732" s="9" t="s">
        <v>420</v>
      </c>
      <c r="F1732" s="9" t="s">
        <v>421</v>
      </c>
      <c r="G1732" s="9" t="s">
        <v>424</v>
      </c>
      <c r="H1732" s="9" t="s">
        <v>425</v>
      </c>
      <c r="I1732" s="9"/>
      <c r="J1732" s="45" t="s">
        <v>696</v>
      </c>
      <c r="K1732" s="45"/>
      <c r="L1732" s="45"/>
      <c r="BB1732" t="s">
        <v>7496</v>
      </c>
      <c r="BC1732" t="s">
        <v>314</v>
      </c>
      <c r="BD1732">
        <v>3</v>
      </c>
      <c r="BE1732" t="s">
        <v>309</v>
      </c>
      <c r="BG1732">
        <v>1731</v>
      </c>
      <c r="BH1732" t="s">
        <v>296</v>
      </c>
      <c r="BI1732" t="s">
        <v>319</v>
      </c>
    </row>
    <row r="1733" spans="1:61" x14ac:dyDescent="0.25">
      <c r="A1733" s="9">
        <v>1732</v>
      </c>
      <c r="B1733" s="9" t="s">
        <v>185</v>
      </c>
      <c r="C1733" s="9" t="s">
        <v>157</v>
      </c>
      <c r="D1733" s="9" t="s">
        <v>341</v>
      </c>
      <c r="E1733" s="9" t="s">
        <v>426</v>
      </c>
      <c r="F1733" s="9" t="s">
        <v>427</v>
      </c>
      <c r="G1733" s="9" t="s">
        <v>425</v>
      </c>
      <c r="H1733" s="9" t="s">
        <v>424</v>
      </c>
      <c r="I1733" s="9"/>
      <c r="J1733" s="45" t="s">
        <v>5704</v>
      </c>
      <c r="K1733" s="45"/>
      <c r="L1733" s="45"/>
      <c r="BB1733" t="s">
        <v>7497</v>
      </c>
      <c r="BC1733" t="s">
        <v>314</v>
      </c>
      <c r="BD1733">
        <v>4</v>
      </c>
      <c r="BE1733" t="s">
        <v>310</v>
      </c>
      <c r="BG1733">
        <v>1732</v>
      </c>
      <c r="BH1733" t="s">
        <v>297</v>
      </c>
      <c r="BI1733" t="s">
        <v>320</v>
      </c>
    </row>
    <row r="1734" spans="1:61" x14ac:dyDescent="0.25">
      <c r="A1734" s="9">
        <v>1733</v>
      </c>
      <c r="B1734" s="9" t="s">
        <v>186</v>
      </c>
      <c r="C1734" s="9" t="s">
        <v>158</v>
      </c>
      <c r="D1734" s="9" t="s">
        <v>342</v>
      </c>
      <c r="E1734" s="9" t="s">
        <v>426</v>
      </c>
      <c r="F1734" s="9" t="s">
        <v>427</v>
      </c>
      <c r="G1734" s="9" t="s">
        <v>423</v>
      </c>
      <c r="H1734" s="9" t="s">
        <v>422</v>
      </c>
      <c r="I1734" s="9"/>
      <c r="J1734" s="45" t="s">
        <v>696</v>
      </c>
      <c r="K1734" s="45"/>
      <c r="L1734" s="45"/>
      <c r="BB1734" t="s">
        <v>7498</v>
      </c>
      <c r="BC1734" t="s">
        <v>314</v>
      </c>
      <c r="BD1734">
        <v>5</v>
      </c>
      <c r="BE1734" t="s">
        <v>311</v>
      </c>
      <c r="BG1734">
        <v>1733</v>
      </c>
      <c r="BH1734" t="s">
        <v>298</v>
      </c>
      <c r="BI1734" t="s">
        <v>321</v>
      </c>
    </row>
    <row r="1735" spans="1:61" x14ac:dyDescent="0.25">
      <c r="A1735" s="9">
        <v>1734</v>
      </c>
      <c r="B1735" s="9" t="s">
        <v>176</v>
      </c>
      <c r="C1735" s="9" t="s">
        <v>147</v>
      </c>
      <c r="D1735" s="9" t="s">
        <v>343</v>
      </c>
      <c r="E1735" s="9" t="s">
        <v>428</v>
      </c>
      <c r="F1735" s="9" t="s">
        <v>429</v>
      </c>
      <c r="G1735" s="9" t="s">
        <v>412</v>
      </c>
      <c r="H1735" s="9" t="s">
        <v>413</v>
      </c>
      <c r="I1735" s="9"/>
      <c r="J1735" s="45" t="s">
        <v>696</v>
      </c>
      <c r="K1735" s="45"/>
      <c r="L1735" s="45"/>
      <c r="BB1735" t="s">
        <v>7499</v>
      </c>
      <c r="BC1735" t="s">
        <v>314</v>
      </c>
      <c r="BD1735">
        <v>6</v>
      </c>
      <c r="BE1735" t="s">
        <v>312</v>
      </c>
      <c r="BG1735">
        <v>1734</v>
      </c>
      <c r="BH1735" t="s">
        <v>299</v>
      </c>
      <c r="BI1735" t="s">
        <v>322</v>
      </c>
    </row>
    <row r="1736" spans="1:61" x14ac:dyDescent="0.25">
      <c r="A1736" s="9">
        <v>1735</v>
      </c>
      <c r="B1736" s="9" t="s">
        <v>177</v>
      </c>
      <c r="C1736" s="9" t="s">
        <v>148</v>
      </c>
      <c r="D1736" s="9" t="s">
        <v>344</v>
      </c>
      <c r="E1736" s="9" t="s">
        <v>428</v>
      </c>
      <c r="F1736" s="9" t="s">
        <v>429</v>
      </c>
      <c r="G1736" s="9" t="s">
        <v>416</v>
      </c>
      <c r="H1736" s="9" t="s">
        <v>412</v>
      </c>
      <c r="I1736" s="9"/>
      <c r="J1736" s="45" t="s">
        <v>5703</v>
      </c>
      <c r="K1736" s="45"/>
      <c r="L1736" s="45"/>
      <c r="BB1736" t="s">
        <v>7500</v>
      </c>
      <c r="BC1736" t="s">
        <v>314</v>
      </c>
      <c r="BD1736">
        <v>7</v>
      </c>
      <c r="BE1736" t="s">
        <v>313</v>
      </c>
      <c r="BG1736">
        <v>1735</v>
      </c>
      <c r="BH1736" t="s">
        <v>300</v>
      </c>
      <c r="BI1736" t="s">
        <v>323</v>
      </c>
    </row>
    <row r="1737" spans="1:61" x14ac:dyDescent="0.25">
      <c r="A1737" s="9">
        <v>1736</v>
      </c>
      <c r="B1737" s="9" t="s">
        <v>179</v>
      </c>
      <c r="C1737" s="9" t="s">
        <v>149</v>
      </c>
      <c r="D1737" s="9" t="s">
        <v>345</v>
      </c>
      <c r="E1737" s="9" t="s">
        <v>430</v>
      </c>
      <c r="F1737" s="9" t="s">
        <v>431</v>
      </c>
      <c r="G1737" s="9" t="s">
        <v>417</v>
      </c>
      <c r="H1737" s="9" t="s">
        <v>417</v>
      </c>
      <c r="I1737" s="9"/>
      <c r="J1737" s="46" t="s">
        <v>5705</v>
      </c>
      <c r="K1737" s="45"/>
      <c r="L1737" s="45"/>
      <c r="BB1737" t="s">
        <v>7501</v>
      </c>
      <c r="BC1737" t="s">
        <v>314</v>
      </c>
      <c r="BD1737">
        <v>8</v>
      </c>
      <c r="BE1737" t="s">
        <v>314</v>
      </c>
      <c r="BG1737">
        <v>1736</v>
      </c>
      <c r="BH1737" t="s">
        <v>301</v>
      </c>
      <c r="BI1737" t="s">
        <v>324</v>
      </c>
    </row>
    <row r="1738" spans="1:61" x14ac:dyDescent="0.25">
      <c r="A1738" s="9">
        <v>1737</v>
      </c>
      <c r="B1738" s="9" t="s">
        <v>180</v>
      </c>
      <c r="C1738" s="9" t="s">
        <v>150</v>
      </c>
      <c r="D1738" s="9" t="s">
        <v>346</v>
      </c>
      <c r="E1738" s="9" t="s">
        <v>430</v>
      </c>
      <c r="F1738" s="9" t="s">
        <v>431</v>
      </c>
      <c r="G1738" s="9" t="s">
        <v>412</v>
      </c>
      <c r="H1738" s="9" t="s">
        <v>416</v>
      </c>
      <c r="I1738" s="9"/>
      <c r="J1738" s="45" t="s">
        <v>696</v>
      </c>
      <c r="K1738" s="45"/>
      <c r="L1738" s="45"/>
      <c r="BB1738" t="s">
        <v>7502</v>
      </c>
      <c r="BC1738" t="s">
        <v>314</v>
      </c>
      <c r="BD1738">
        <v>9</v>
      </c>
      <c r="BE1738" t="s">
        <v>315</v>
      </c>
      <c r="BG1738">
        <v>1737</v>
      </c>
      <c r="BH1738" t="s">
        <v>302</v>
      </c>
      <c r="BI1738" t="s">
        <v>325</v>
      </c>
    </row>
    <row r="1739" spans="1:61" x14ac:dyDescent="0.25">
      <c r="A1739" s="9">
        <v>1738</v>
      </c>
      <c r="B1739" s="9" t="s">
        <v>181</v>
      </c>
      <c r="C1739" s="9" t="s">
        <v>151</v>
      </c>
      <c r="D1739" s="9" t="s">
        <v>347</v>
      </c>
      <c r="E1739" s="9" t="s">
        <v>432</v>
      </c>
      <c r="F1739" s="9" t="s">
        <v>433</v>
      </c>
      <c r="G1739" s="9" t="s">
        <v>413</v>
      </c>
      <c r="H1739" s="9" t="s">
        <v>412</v>
      </c>
      <c r="I1739" s="9"/>
      <c r="J1739" s="45" t="s">
        <v>5703</v>
      </c>
      <c r="K1739" s="45"/>
      <c r="L1739" s="45"/>
      <c r="BB1739" t="s">
        <v>7503</v>
      </c>
      <c r="BC1739" t="s">
        <v>314</v>
      </c>
      <c r="BD1739">
        <v>10</v>
      </c>
      <c r="BE1739" t="s">
        <v>316</v>
      </c>
      <c r="BG1739">
        <v>1738</v>
      </c>
      <c r="BH1739" t="s">
        <v>303</v>
      </c>
      <c r="BI1739" t="s">
        <v>326</v>
      </c>
    </row>
    <row r="1740" spans="1:61" x14ac:dyDescent="0.25">
      <c r="A1740" s="9">
        <v>1739</v>
      </c>
      <c r="B1740" s="9" t="s">
        <v>182</v>
      </c>
      <c r="C1740" s="9" t="s">
        <v>152</v>
      </c>
      <c r="D1740" s="9" t="s">
        <v>348</v>
      </c>
      <c r="E1740" s="9" t="s">
        <v>432</v>
      </c>
      <c r="F1740" s="9" t="s">
        <v>433</v>
      </c>
      <c r="G1740" s="9" t="s">
        <v>422</v>
      </c>
      <c r="H1740" s="9" t="s">
        <v>423</v>
      </c>
      <c r="I1740" s="9"/>
      <c r="J1740" s="45" t="s">
        <v>696</v>
      </c>
      <c r="K1740" s="45"/>
      <c r="L1740" s="45"/>
      <c r="BB1740" t="s">
        <v>7504</v>
      </c>
      <c r="BC1740" t="s">
        <v>314</v>
      </c>
      <c r="BD1740">
        <v>11</v>
      </c>
      <c r="BE1740" t="s">
        <v>317</v>
      </c>
      <c r="BG1740">
        <v>1739</v>
      </c>
      <c r="BH1740" t="s">
        <v>304</v>
      </c>
      <c r="BI1740" t="s">
        <v>327</v>
      </c>
    </row>
    <row r="1741" spans="1:61" x14ac:dyDescent="0.25">
      <c r="A1741" s="9">
        <v>1740</v>
      </c>
      <c r="B1741" s="9" t="s">
        <v>183</v>
      </c>
      <c r="C1741" s="9" t="s">
        <v>153</v>
      </c>
      <c r="D1741" s="9" t="s">
        <v>349</v>
      </c>
      <c r="E1741" s="9" t="s">
        <v>434</v>
      </c>
      <c r="F1741" s="9" t="s">
        <v>435</v>
      </c>
      <c r="G1741" s="9" t="s">
        <v>424</v>
      </c>
      <c r="H1741" s="9" t="s">
        <v>425</v>
      </c>
      <c r="I1741" s="9"/>
      <c r="J1741" s="45" t="s">
        <v>5704</v>
      </c>
      <c r="K1741" s="45"/>
      <c r="L1741" s="45"/>
      <c r="BB1741" t="s">
        <v>7505</v>
      </c>
      <c r="BC1741" t="s">
        <v>314</v>
      </c>
      <c r="BD1741">
        <v>12</v>
      </c>
      <c r="BE1741" t="s">
        <v>318</v>
      </c>
      <c r="BG1741">
        <v>1740</v>
      </c>
      <c r="BH1741" t="s">
        <v>305</v>
      </c>
      <c r="BI1741" t="s">
        <v>328</v>
      </c>
    </row>
    <row r="1742" spans="1:61" x14ac:dyDescent="0.25">
      <c r="A1742" s="9">
        <v>1741</v>
      </c>
      <c r="B1742" s="9" t="s">
        <v>184</v>
      </c>
      <c r="C1742" s="9" t="s">
        <v>154</v>
      </c>
      <c r="D1742" s="9" t="s">
        <v>350</v>
      </c>
      <c r="E1742" s="9" t="s">
        <v>434</v>
      </c>
      <c r="F1742" s="9" t="s">
        <v>435</v>
      </c>
      <c r="G1742" s="9" t="s">
        <v>425</v>
      </c>
      <c r="H1742" s="9" t="s">
        <v>424</v>
      </c>
      <c r="I1742" s="9"/>
      <c r="J1742" s="45" t="s">
        <v>696</v>
      </c>
      <c r="K1742" s="45"/>
      <c r="L1742" s="45"/>
      <c r="BB1742" t="s">
        <v>7506</v>
      </c>
      <c r="BC1742" t="s">
        <v>315</v>
      </c>
      <c r="BD1742">
        <v>1</v>
      </c>
      <c r="BE1742" t="s">
        <v>319</v>
      </c>
      <c r="BG1742">
        <v>1741</v>
      </c>
      <c r="BH1742" t="s">
        <v>306</v>
      </c>
      <c r="BI1742" t="s">
        <v>329</v>
      </c>
    </row>
    <row r="1743" spans="1:61" x14ac:dyDescent="0.25">
      <c r="A1743" s="9">
        <v>1742</v>
      </c>
      <c r="B1743" s="9" t="s">
        <v>185</v>
      </c>
      <c r="C1743" s="9" t="s">
        <v>155</v>
      </c>
      <c r="D1743" s="9" t="s">
        <v>351</v>
      </c>
      <c r="E1743" s="9" t="s">
        <v>436</v>
      </c>
      <c r="F1743" s="9" t="s">
        <v>437</v>
      </c>
      <c r="G1743" s="9" t="s">
        <v>423</v>
      </c>
      <c r="H1743" s="9" t="s">
        <v>422</v>
      </c>
      <c r="I1743" s="9"/>
      <c r="J1743" s="45" t="s">
        <v>696</v>
      </c>
      <c r="K1743" s="45"/>
      <c r="L1743" s="45"/>
      <c r="BB1743" t="s">
        <v>7507</v>
      </c>
      <c r="BC1743" t="s">
        <v>315</v>
      </c>
      <c r="BD1743">
        <v>2</v>
      </c>
      <c r="BE1743" t="s">
        <v>320</v>
      </c>
      <c r="BG1743">
        <v>1742</v>
      </c>
      <c r="BH1743" t="s">
        <v>307</v>
      </c>
      <c r="BI1743" t="s">
        <v>330</v>
      </c>
    </row>
    <row r="1744" spans="1:61" x14ac:dyDescent="0.25">
      <c r="A1744" s="9">
        <v>1743</v>
      </c>
      <c r="B1744" s="9" t="s">
        <v>186</v>
      </c>
      <c r="C1744" s="9" t="s">
        <v>156</v>
      </c>
      <c r="D1744" s="9" t="s">
        <v>352</v>
      </c>
      <c r="E1744" s="9" t="s">
        <v>436</v>
      </c>
      <c r="F1744" s="9" t="s">
        <v>437</v>
      </c>
      <c r="G1744" s="9" t="s">
        <v>412</v>
      </c>
      <c r="H1744" s="9" t="s">
        <v>413</v>
      </c>
      <c r="I1744" s="9"/>
      <c r="J1744" s="45" t="s">
        <v>5703</v>
      </c>
      <c r="K1744" s="45"/>
      <c r="L1744" s="45"/>
      <c r="BB1744" t="s">
        <v>7508</v>
      </c>
      <c r="BC1744" t="s">
        <v>315</v>
      </c>
      <c r="BD1744">
        <v>3</v>
      </c>
      <c r="BE1744" t="s">
        <v>321</v>
      </c>
      <c r="BG1744">
        <v>1743</v>
      </c>
      <c r="BH1744" t="s">
        <v>308</v>
      </c>
      <c r="BI1744" t="s">
        <v>331</v>
      </c>
    </row>
    <row r="1745" spans="1:61" x14ac:dyDescent="0.25">
      <c r="A1745" s="9">
        <v>1744</v>
      </c>
      <c r="B1745" s="9" t="s">
        <v>176</v>
      </c>
      <c r="C1745" s="9" t="s">
        <v>157</v>
      </c>
      <c r="D1745" s="9" t="s">
        <v>293</v>
      </c>
      <c r="E1745" s="9" t="s">
        <v>438</v>
      </c>
      <c r="F1745" s="9" t="s">
        <v>439</v>
      </c>
      <c r="G1745" s="9" t="s">
        <v>416</v>
      </c>
      <c r="H1745" s="9" t="s">
        <v>412</v>
      </c>
      <c r="I1745" s="9"/>
      <c r="J1745" s="46" t="s">
        <v>5705</v>
      </c>
      <c r="K1745" s="45"/>
      <c r="L1745" s="45"/>
      <c r="BB1745" t="s">
        <v>7509</v>
      </c>
      <c r="BC1745" t="s">
        <v>315</v>
      </c>
      <c r="BD1745">
        <v>4</v>
      </c>
      <c r="BE1745" t="s">
        <v>322</v>
      </c>
      <c r="BG1745">
        <v>1744</v>
      </c>
      <c r="BH1745" t="s">
        <v>309</v>
      </c>
      <c r="BI1745" t="s">
        <v>332</v>
      </c>
    </row>
    <row r="1746" spans="1:61" x14ac:dyDescent="0.25">
      <c r="A1746" s="9">
        <v>1745</v>
      </c>
      <c r="B1746" s="9" t="s">
        <v>177</v>
      </c>
      <c r="C1746" s="9" t="s">
        <v>158</v>
      </c>
      <c r="D1746" s="9" t="s">
        <v>294</v>
      </c>
      <c r="E1746" s="9" t="s">
        <v>438</v>
      </c>
      <c r="F1746" s="9" t="s">
        <v>439</v>
      </c>
      <c r="G1746" s="9" t="s">
        <v>417</v>
      </c>
      <c r="H1746" s="9" t="s">
        <v>417</v>
      </c>
      <c r="I1746" s="9"/>
      <c r="J1746" s="45" t="s">
        <v>696</v>
      </c>
      <c r="K1746" s="45"/>
      <c r="L1746" s="45"/>
      <c r="BB1746" t="s">
        <v>7510</v>
      </c>
      <c r="BC1746" t="s">
        <v>315</v>
      </c>
      <c r="BD1746">
        <v>5</v>
      </c>
      <c r="BE1746" t="s">
        <v>323</v>
      </c>
      <c r="BG1746">
        <v>1745</v>
      </c>
      <c r="BH1746" t="s">
        <v>310</v>
      </c>
      <c r="BI1746" t="s">
        <v>333</v>
      </c>
    </row>
    <row r="1747" spans="1:61" x14ac:dyDescent="0.25">
      <c r="A1747" s="9">
        <v>1746</v>
      </c>
      <c r="B1747" s="9" t="s">
        <v>179</v>
      </c>
      <c r="C1747" s="9" t="s">
        <v>147</v>
      </c>
      <c r="D1747" s="9" t="s">
        <v>295</v>
      </c>
      <c r="E1747" s="9" t="s">
        <v>440</v>
      </c>
      <c r="F1747" s="9" t="s">
        <v>441</v>
      </c>
      <c r="G1747" s="9" t="s">
        <v>412</v>
      </c>
      <c r="H1747" s="9" t="s">
        <v>416</v>
      </c>
      <c r="I1747" s="9"/>
      <c r="J1747" s="45" t="s">
        <v>5703</v>
      </c>
      <c r="K1747" s="45"/>
      <c r="L1747" s="45"/>
      <c r="BB1747" t="s">
        <v>7511</v>
      </c>
      <c r="BC1747" t="s">
        <v>315</v>
      </c>
      <c r="BD1747">
        <v>6</v>
      </c>
      <c r="BE1747" t="s">
        <v>324</v>
      </c>
      <c r="BG1747">
        <v>1746</v>
      </c>
      <c r="BH1747" t="s">
        <v>311</v>
      </c>
      <c r="BI1747" t="s">
        <v>334</v>
      </c>
    </row>
    <row r="1748" spans="1:61" x14ac:dyDescent="0.25">
      <c r="A1748" s="9">
        <v>1747</v>
      </c>
      <c r="B1748" s="9" t="s">
        <v>180</v>
      </c>
      <c r="C1748" s="9" t="s">
        <v>148</v>
      </c>
      <c r="D1748" s="9" t="s">
        <v>296</v>
      </c>
      <c r="E1748" s="9" t="s">
        <v>440</v>
      </c>
      <c r="F1748" s="9" t="s">
        <v>441</v>
      </c>
      <c r="G1748" s="9" t="s">
        <v>413</v>
      </c>
      <c r="H1748" s="9" t="s">
        <v>412</v>
      </c>
      <c r="I1748" s="9"/>
      <c r="J1748" s="45" t="s">
        <v>696</v>
      </c>
      <c r="K1748" s="45"/>
      <c r="L1748" s="45"/>
      <c r="BB1748" t="s">
        <v>7512</v>
      </c>
      <c r="BC1748" t="s">
        <v>315</v>
      </c>
      <c r="BD1748">
        <v>7</v>
      </c>
      <c r="BE1748" t="s">
        <v>325</v>
      </c>
      <c r="BG1748">
        <v>1747</v>
      </c>
      <c r="BH1748" t="s">
        <v>312</v>
      </c>
      <c r="BI1748" t="s">
        <v>335</v>
      </c>
    </row>
    <row r="1749" spans="1:61" x14ac:dyDescent="0.25">
      <c r="A1749" s="9">
        <v>1748</v>
      </c>
      <c r="B1749" s="9" t="s">
        <v>181</v>
      </c>
      <c r="C1749" s="9" t="s">
        <v>149</v>
      </c>
      <c r="D1749" s="9" t="s">
        <v>297</v>
      </c>
      <c r="E1749" s="9" t="s">
        <v>442</v>
      </c>
      <c r="F1749" s="9" t="s">
        <v>443</v>
      </c>
      <c r="G1749" s="9" t="s">
        <v>422</v>
      </c>
      <c r="H1749" s="9" t="s">
        <v>423</v>
      </c>
      <c r="I1749" s="9"/>
      <c r="J1749" s="45" t="s">
        <v>5704</v>
      </c>
      <c r="K1749" s="45"/>
      <c r="L1749" s="45"/>
      <c r="BB1749" t="s">
        <v>7513</v>
      </c>
      <c r="BC1749" t="s">
        <v>315</v>
      </c>
      <c r="BD1749">
        <v>8</v>
      </c>
      <c r="BE1749" t="s">
        <v>326</v>
      </c>
      <c r="BG1749">
        <v>1748</v>
      </c>
      <c r="BH1749" t="s">
        <v>313</v>
      </c>
      <c r="BI1749" t="s">
        <v>336</v>
      </c>
    </row>
    <row r="1750" spans="1:61" x14ac:dyDescent="0.25">
      <c r="A1750" s="9">
        <v>1749</v>
      </c>
      <c r="B1750" s="9" t="s">
        <v>182</v>
      </c>
      <c r="C1750" s="9" t="s">
        <v>150</v>
      </c>
      <c r="D1750" s="9" t="s">
        <v>298</v>
      </c>
      <c r="E1750" s="9" t="s">
        <v>442</v>
      </c>
      <c r="F1750" s="9" t="s">
        <v>443</v>
      </c>
      <c r="G1750" s="9" t="s">
        <v>424</v>
      </c>
      <c r="H1750" s="9" t="s">
        <v>425</v>
      </c>
      <c r="I1750" s="9"/>
      <c r="J1750" s="45" t="s">
        <v>696</v>
      </c>
      <c r="K1750" s="45"/>
      <c r="L1750" s="45"/>
      <c r="BB1750" t="s">
        <v>7514</v>
      </c>
      <c r="BC1750" t="s">
        <v>315</v>
      </c>
      <c r="BD1750">
        <v>9</v>
      </c>
      <c r="BE1750" t="s">
        <v>327</v>
      </c>
      <c r="BG1750">
        <v>1749</v>
      </c>
      <c r="BH1750" t="s">
        <v>314</v>
      </c>
      <c r="BI1750" t="s">
        <v>337</v>
      </c>
    </row>
    <row r="1751" spans="1:61" x14ac:dyDescent="0.25">
      <c r="A1751" s="9">
        <v>1750</v>
      </c>
      <c r="B1751" s="9" t="s">
        <v>183</v>
      </c>
      <c r="C1751" s="9" t="s">
        <v>151</v>
      </c>
      <c r="D1751" s="9" t="s">
        <v>299</v>
      </c>
      <c r="E1751" s="9" t="s">
        <v>444</v>
      </c>
      <c r="F1751" s="9" t="s">
        <v>445</v>
      </c>
      <c r="G1751" s="9" t="s">
        <v>425</v>
      </c>
      <c r="H1751" s="9" t="s">
        <v>424</v>
      </c>
      <c r="I1751" s="9"/>
      <c r="J1751" s="45" t="s">
        <v>696</v>
      </c>
      <c r="K1751" s="45"/>
      <c r="L1751" s="45"/>
      <c r="BB1751" t="s">
        <v>7515</v>
      </c>
      <c r="BC1751" t="s">
        <v>315</v>
      </c>
      <c r="BD1751">
        <v>10</v>
      </c>
      <c r="BE1751" t="s">
        <v>328</v>
      </c>
      <c r="BG1751">
        <v>1750</v>
      </c>
      <c r="BH1751" t="s">
        <v>315</v>
      </c>
      <c r="BI1751" t="s">
        <v>338</v>
      </c>
    </row>
    <row r="1752" spans="1:61" x14ac:dyDescent="0.25">
      <c r="A1752" s="9">
        <v>1751</v>
      </c>
      <c r="B1752" s="9" t="s">
        <v>184</v>
      </c>
      <c r="C1752" s="9" t="s">
        <v>152</v>
      </c>
      <c r="D1752" s="9" t="s">
        <v>300</v>
      </c>
      <c r="E1752" s="9" t="s">
        <v>444</v>
      </c>
      <c r="F1752" s="9" t="s">
        <v>445</v>
      </c>
      <c r="G1752" s="9" t="s">
        <v>423</v>
      </c>
      <c r="H1752" s="9" t="s">
        <v>422</v>
      </c>
      <c r="I1752" s="9"/>
      <c r="J1752" s="45" t="s">
        <v>5703</v>
      </c>
      <c r="K1752" s="45"/>
      <c r="L1752" s="45"/>
      <c r="BB1752" t="s">
        <v>7516</v>
      </c>
      <c r="BC1752" t="s">
        <v>315</v>
      </c>
      <c r="BD1752">
        <v>11</v>
      </c>
      <c r="BE1752" t="s">
        <v>329</v>
      </c>
      <c r="BG1752">
        <v>1751</v>
      </c>
      <c r="BH1752" t="s">
        <v>316</v>
      </c>
      <c r="BI1752" t="s">
        <v>339</v>
      </c>
    </row>
    <row r="1753" spans="1:61" x14ac:dyDescent="0.25">
      <c r="A1753" s="9">
        <v>1752</v>
      </c>
      <c r="B1753" s="9" t="s">
        <v>185</v>
      </c>
      <c r="C1753" s="9" t="s">
        <v>153</v>
      </c>
      <c r="D1753" s="9" t="s">
        <v>301</v>
      </c>
      <c r="E1753" s="9" t="s">
        <v>446</v>
      </c>
      <c r="F1753" s="9" t="s">
        <v>447</v>
      </c>
      <c r="G1753" s="9" t="s">
        <v>412</v>
      </c>
      <c r="H1753" s="9" t="s">
        <v>413</v>
      </c>
      <c r="I1753" s="9"/>
      <c r="J1753" s="46" t="s">
        <v>5705</v>
      </c>
      <c r="K1753" s="45"/>
      <c r="L1753" s="45"/>
      <c r="BB1753" t="s">
        <v>7517</v>
      </c>
      <c r="BC1753" t="s">
        <v>315</v>
      </c>
      <c r="BD1753">
        <v>12</v>
      </c>
      <c r="BE1753" t="s">
        <v>330</v>
      </c>
      <c r="BG1753">
        <v>1752</v>
      </c>
      <c r="BH1753" t="s">
        <v>317</v>
      </c>
      <c r="BI1753" t="s">
        <v>340</v>
      </c>
    </row>
    <row r="1754" spans="1:61" x14ac:dyDescent="0.25">
      <c r="A1754" s="9">
        <v>1753</v>
      </c>
      <c r="B1754" s="9" t="s">
        <v>186</v>
      </c>
      <c r="C1754" s="9" t="s">
        <v>154</v>
      </c>
      <c r="D1754" s="9" t="s">
        <v>302</v>
      </c>
      <c r="E1754" s="9" t="s">
        <v>446</v>
      </c>
      <c r="F1754" s="9" t="s">
        <v>447</v>
      </c>
      <c r="G1754" s="9" t="s">
        <v>416</v>
      </c>
      <c r="H1754" s="9" t="s">
        <v>412</v>
      </c>
      <c r="I1754" s="9"/>
      <c r="J1754" s="45" t="s">
        <v>696</v>
      </c>
      <c r="K1754" s="45"/>
      <c r="L1754" s="45"/>
      <c r="BB1754" t="s">
        <v>7518</v>
      </c>
      <c r="BC1754" t="s">
        <v>316</v>
      </c>
      <c r="BD1754">
        <v>1</v>
      </c>
      <c r="BE1754" t="s">
        <v>331</v>
      </c>
      <c r="BG1754">
        <v>1753</v>
      </c>
      <c r="BH1754" t="s">
        <v>318</v>
      </c>
      <c r="BI1754" t="s">
        <v>341</v>
      </c>
    </row>
    <row r="1755" spans="1:61" x14ac:dyDescent="0.25">
      <c r="A1755" s="9">
        <v>1754</v>
      </c>
      <c r="B1755" s="9" t="s">
        <v>176</v>
      </c>
      <c r="C1755" s="9" t="s">
        <v>155</v>
      </c>
      <c r="D1755" s="9" t="s">
        <v>303</v>
      </c>
      <c r="E1755" s="9" t="s">
        <v>448</v>
      </c>
      <c r="F1755" s="9" t="s">
        <v>449</v>
      </c>
      <c r="G1755" s="9" t="s">
        <v>417</v>
      </c>
      <c r="H1755" s="9" t="s">
        <v>417</v>
      </c>
      <c r="I1755" s="9"/>
      <c r="J1755" s="45" t="s">
        <v>5703</v>
      </c>
      <c r="K1755" s="45"/>
      <c r="L1755" s="45"/>
      <c r="BB1755" t="s">
        <v>7519</v>
      </c>
      <c r="BC1755" t="s">
        <v>316</v>
      </c>
      <c r="BD1755">
        <v>2</v>
      </c>
      <c r="BE1755" t="s">
        <v>332</v>
      </c>
      <c r="BG1755">
        <v>1754</v>
      </c>
      <c r="BH1755" t="s">
        <v>319</v>
      </c>
      <c r="BI1755" t="s">
        <v>342</v>
      </c>
    </row>
    <row r="1756" spans="1:61" x14ac:dyDescent="0.25">
      <c r="A1756" s="9">
        <v>1755</v>
      </c>
      <c r="B1756" s="9" t="s">
        <v>177</v>
      </c>
      <c r="C1756" s="9" t="s">
        <v>156</v>
      </c>
      <c r="D1756" s="9" t="s">
        <v>304</v>
      </c>
      <c r="E1756" s="9" t="s">
        <v>448</v>
      </c>
      <c r="F1756" s="9" t="s">
        <v>449</v>
      </c>
      <c r="G1756" s="9" t="s">
        <v>412</v>
      </c>
      <c r="H1756" s="9" t="s">
        <v>416</v>
      </c>
      <c r="I1756" s="9"/>
      <c r="J1756" s="45" t="s">
        <v>696</v>
      </c>
      <c r="K1756" s="45"/>
      <c r="L1756" s="45"/>
      <c r="BB1756" t="s">
        <v>7520</v>
      </c>
      <c r="BC1756" t="s">
        <v>316</v>
      </c>
      <c r="BD1756">
        <v>3</v>
      </c>
      <c r="BE1756" t="s">
        <v>333</v>
      </c>
      <c r="BG1756">
        <v>1755</v>
      </c>
      <c r="BH1756" t="s">
        <v>320</v>
      </c>
      <c r="BI1756" t="s">
        <v>343</v>
      </c>
    </row>
    <row r="1757" spans="1:61" x14ac:dyDescent="0.25">
      <c r="A1757" s="9">
        <v>1756</v>
      </c>
      <c r="B1757" s="9" t="s">
        <v>179</v>
      </c>
      <c r="C1757" s="9" t="s">
        <v>157</v>
      </c>
      <c r="D1757" s="9" t="s">
        <v>305</v>
      </c>
      <c r="E1757" s="9" t="s">
        <v>450</v>
      </c>
      <c r="F1757" s="9" t="s">
        <v>451</v>
      </c>
      <c r="G1757" s="9" t="s">
        <v>413</v>
      </c>
      <c r="H1757" s="9" t="s">
        <v>412</v>
      </c>
      <c r="I1757" s="9"/>
      <c r="J1757" s="46" t="s">
        <v>5705</v>
      </c>
      <c r="K1757" s="45"/>
      <c r="L1757" s="45"/>
      <c r="BB1757" t="s">
        <v>7521</v>
      </c>
      <c r="BC1757" t="s">
        <v>316</v>
      </c>
      <c r="BD1757">
        <v>4</v>
      </c>
      <c r="BE1757" t="s">
        <v>334</v>
      </c>
      <c r="BG1757">
        <v>1756</v>
      </c>
      <c r="BH1757" t="s">
        <v>321</v>
      </c>
      <c r="BI1757" t="s">
        <v>344</v>
      </c>
    </row>
    <row r="1758" spans="1:61" x14ac:dyDescent="0.25">
      <c r="A1758" s="9">
        <v>1757</v>
      </c>
      <c r="B1758" s="9" t="s">
        <v>180</v>
      </c>
      <c r="C1758" s="9" t="s">
        <v>158</v>
      </c>
      <c r="D1758" s="9" t="s">
        <v>306</v>
      </c>
      <c r="E1758" s="9" t="s">
        <v>450</v>
      </c>
      <c r="F1758" s="9" t="s">
        <v>451</v>
      </c>
      <c r="G1758" s="9" t="s">
        <v>422</v>
      </c>
      <c r="H1758" s="9" t="s">
        <v>423</v>
      </c>
      <c r="I1758" s="9"/>
      <c r="J1758" s="45" t="s">
        <v>5703</v>
      </c>
      <c r="K1758" s="45"/>
      <c r="L1758" s="45"/>
      <c r="BB1758" t="s">
        <v>7522</v>
      </c>
      <c r="BC1758" t="s">
        <v>316</v>
      </c>
      <c r="BD1758">
        <v>5</v>
      </c>
      <c r="BE1758" t="s">
        <v>335</v>
      </c>
      <c r="BG1758">
        <v>1757</v>
      </c>
      <c r="BH1758" t="s">
        <v>322</v>
      </c>
      <c r="BI1758" t="s">
        <v>345</v>
      </c>
    </row>
    <row r="1759" spans="1:61" x14ac:dyDescent="0.25">
      <c r="A1759" s="9">
        <v>1758</v>
      </c>
      <c r="B1759" s="9" t="s">
        <v>181</v>
      </c>
      <c r="C1759" s="9" t="s">
        <v>147</v>
      </c>
      <c r="D1759" s="9" t="s">
        <v>307</v>
      </c>
      <c r="E1759" s="9" t="s">
        <v>452</v>
      </c>
      <c r="F1759" s="9" t="s">
        <v>453</v>
      </c>
      <c r="G1759" s="9" t="s">
        <v>424</v>
      </c>
      <c r="H1759" s="9" t="s">
        <v>425</v>
      </c>
      <c r="I1759" s="9"/>
      <c r="J1759" s="45" t="s">
        <v>696</v>
      </c>
      <c r="K1759" s="45"/>
      <c r="L1759" s="45"/>
      <c r="BB1759" t="s">
        <v>7523</v>
      </c>
      <c r="BC1759" t="s">
        <v>316</v>
      </c>
      <c r="BD1759">
        <v>6</v>
      </c>
      <c r="BE1759" t="s">
        <v>336</v>
      </c>
      <c r="BG1759">
        <v>1758</v>
      </c>
      <c r="BH1759" t="s">
        <v>323</v>
      </c>
      <c r="BI1759" t="s">
        <v>346</v>
      </c>
    </row>
    <row r="1760" spans="1:61" x14ac:dyDescent="0.25">
      <c r="A1760" s="9">
        <v>1759</v>
      </c>
      <c r="B1760" s="9" t="s">
        <v>182</v>
      </c>
      <c r="C1760" s="9" t="s">
        <v>148</v>
      </c>
      <c r="D1760" s="9" t="s">
        <v>308</v>
      </c>
      <c r="E1760" s="9" t="s">
        <v>452</v>
      </c>
      <c r="F1760" s="9" t="s">
        <v>453</v>
      </c>
      <c r="G1760" s="9" t="s">
        <v>425</v>
      </c>
      <c r="H1760" s="9" t="s">
        <v>424</v>
      </c>
      <c r="I1760" s="9"/>
      <c r="J1760" s="45" t="s">
        <v>5703</v>
      </c>
      <c r="K1760" s="45"/>
      <c r="L1760" s="45"/>
      <c r="BB1760" t="s">
        <v>7524</v>
      </c>
      <c r="BC1760" t="s">
        <v>316</v>
      </c>
      <c r="BD1760">
        <v>7</v>
      </c>
      <c r="BE1760" t="s">
        <v>337</v>
      </c>
      <c r="BG1760">
        <v>1759</v>
      </c>
      <c r="BH1760" t="s">
        <v>324</v>
      </c>
      <c r="BI1760" t="s">
        <v>347</v>
      </c>
    </row>
    <row r="1761" spans="1:61" x14ac:dyDescent="0.25">
      <c r="A1761" s="9">
        <v>1760</v>
      </c>
      <c r="B1761" s="9" t="s">
        <v>183</v>
      </c>
      <c r="C1761" s="9" t="s">
        <v>149</v>
      </c>
      <c r="D1761" s="9" t="s">
        <v>309</v>
      </c>
      <c r="E1761" s="9" t="s">
        <v>454</v>
      </c>
      <c r="F1761" s="9" t="s">
        <v>455</v>
      </c>
      <c r="G1761" s="9" t="s">
        <v>423</v>
      </c>
      <c r="H1761" s="9" t="s">
        <v>422</v>
      </c>
      <c r="I1761" s="9"/>
      <c r="J1761" s="46" t="s">
        <v>5705</v>
      </c>
      <c r="K1761" s="45"/>
      <c r="L1761" s="45"/>
      <c r="BB1761" t="s">
        <v>7525</v>
      </c>
      <c r="BC1761" t="s">
        <v>316</v>
      </c>
      <c r="BD1761">
        <v>8</v>
      </c>
      <c r="BE1761" t="s">
        <v>338</v>
      </c>
      <c r="BG1761">
        <v>1760</v>
      </c>
      <c r="BH1761" t="s">
        <v>325</v>
      </c>
      <c r="BI1761" t="s">
        <v>348</v>
      </c>
    </row>
    <row r="1762" spans="1:61" x14ac:dyDescent="0.25">
      <c r="A1762" s="9">
        <v>1761</v>
      </c>
      <c r="B1762" s="9" t="s">
        <v>184</v>
      </c>
      <c r="C1762" s="9" t="s">
        <v>150</v>
      </c>
      <c r="D1762" s="9" t="s">
        <v>310</v>
      </c>
      <c r="E1762" s="9" t="s">
        <v>454</v>
      </c>
      <c r="F1762" s="9" t="s">
        <v>455</v>
      </c>
      <c r="G1762" s="9" t="s">
        <v>412</v>
      </c>
      <c r="H1762" s="9" t="s">
        <v>413</v>
      </c>
      <c r="I1762" s="9"/>
      <c r="J1762" s="45" t="s">
        <v>696</v>
      </c>
      <c r="K1762" s="45"/>
      <c r="L1762" s="45"/>
      <c r="BB1762" t="s">
        <v>7526</v>
      </c>
      <c r="BC1762" t="s">
        <v>316</v>
      </c>
      <c r="BD1762">
        <v>9</v>
      </c>
      <c r="BE1762" t="s">
        <v>339</v>
      </c>
      <c r="BG1762">
        <v>1761</v>
      </c>
      <c r="BH1762" t="s">
        <v>326</v>
      </c>
      <c r="BI1762" t="s">
        <v>349</v>
      </c>
    </row>
    <row r="1763" spans="1:61" x14ac:dyDescent="0.25">
      <c r="A1763" s="9">
        <v>1762</v>
      </c>
      <c r="B1763" s="9" t="s">
        <v>185</v>
      </c>
      <c r="C1763" s="9" t="s">
        <v>151</v>
      </c>
      <c r="D1763" s="9" t="s">
        <v>311</v>
      </c>
      <c r="E1763" s="9" t="s">
        <v>456</v>
      </c>
      <c r="F1763" s="9" t="s">
        <v>457</v>
      </c>
      <c r="G1763" s="9" t="s">
        <v>416</v>
      </c>
      <c r="H1763" s="9" t="s">
        <v>412</v>
      </c>
      <c r="I1763" s="9"/>
      <c r="J1763" s="45" t="s">
        <v>5703</v>
      </c>
      <c r="K1763" s="45"/>
      <c r="L1763" s="45"/>
      <c r="BB1763" t="s">
        <v>7527</v>
      </c>
      <c r="BC1763" t="s">
        <v>316</v>
      </c>
      <c r="BD1763">
        <v>10</v>
      </c>
      <c r="BE1763" t="s">
        <v>340</v>
      </c>
      <c r="BG1763">
        <v>1762</v>
      </c>
      <c r="BH1763" t="s">
        <v>327</v>
      </c>
      <c r="BI1763" t="s">
        <v>350</v>
      </c>
    </row>
    <row r="1764" spans="1:61" x14ac:dyDescent="0.25">
      <c r="A1764" s="9">
        <v>1763</v>
      </c>
      <c r="B1764" s="9" t="s">
        <v>186</v>
      </c>
      <c r="C1764" s="9" t="s">
        <v>152</v>
      </c>
      <c r="D1764" s="9" t="s">
        <v>312</v>
      </c>
      <c r="E1764" s="9" t="s">
        <v>456</v>
      </c>
      <c r="F1764" s="9" t="s">
        <v>457</v>
      </c>
      <c r="G1764" s="9" t="s">
        <v>417</v>
      </c>
      <c r="H1764" s="9" t="s">
        <v>417</v>
      </c>
      <c r="I1764" s="9"/>
      <c r="J1764" s="45" t="s">
        <v>696</v>
      </c>
      <c r="K1764" s="45"/>
      <c r="L1764" s="45"/>
      <c r="BB1764" t="s">
        <v>7528</v>
      </c>
      <c r="BC1764" t="s">
        <v>316</v>
      </c>
      <c r="BD1764">
        <v>11</v>
      </c>
      <c r="BE1764" t="s">
        <v>341</v>
      </c>
      <c r="BG1764">
        <v>1763</v>
      </c>
      <c r="BH1764" t="s">
        <v>328</v>
      </c>
      <c r="BI1764" t="s">
        <v>351</v>
      </c>
    </row>
    <row r="1765" spans="1:61" x14ac:dyDescent="0.25">
      <c r="A1765" s="9">
        <v>1764</v>
      </c>
      <c r="B1765" s="9" t="s">
        <v>176</v>
      </c>
      <c r="C1765" s="9" t="s">
        <v>153</v>
      </c>
      <c r="D1765" s="9" t="s">
        <v>313</v>
      </c>
      <c r="E1765" s="9" t="s">
        <v>458</v>
      </c>
      <c r="F1765" s="9" t="s">
        <v>459</v>
      </c>
      <c r="G1765" s="9" t="s">
        <v>412</v>
      </c>
      <c r="H1765" s="9" t="s">
        <v>416</v>
      </c>
      <c r="I1765" s="9"/>
      <c r="J1765" s="46" t="s">
        <v>5705</v>
      </c>
      <c r="K1765" s="45"/>
      <c r="L1765" s="45"/>
      <c r="BB1765" t="s">
        <v>7529</v>
      </c>
      <c r="BC1765" t="s">
        <v>316</v>
      </c>
      <c r="BD1765">
        <v>12</v>
      </c>
      <c r="BE1765" t="s">
        <v>342</v>
      </c>
      <c r="BG1765">
        <v>1764</v>
      </c>
      <c r="BH1765" t="s">
        <v>329</v>
      </c>
      <c r="BI1765" t="s">
        <v>352</v>
      </c>
    </row>
    <row r="1766" spans="1:61" x14ac:dyDescent="0.25">
      <c r="A1766" s="9">
        <v>1765</v>
      </c>
      <c r="B1766" s="9" t="s">
        <v>177</v>
      </c>
      <c r="C1766" s="9" t="s">
        <v>154</v>
      </c>
      <c r="D1766" s="9" t="s">
        <v>314</v>
      </c>
      <c r="E1766" s="9" t="s">
        <v>458</v>
      </c>
      <c r="F1766" s="9" t="s">
        <v>459</v>
      </c>
      <c r="G1766" s="9" t="s">
        <v>413</v>
      </c>
      <c r="H1766" s="9" t="s">
        <v>412</v>
      </c>
      <c r="I1766" s="9"/>
      <c r="J1766" s="45" t="s">
        <v>5703</v>
      </c>
      <c r="K1766" s="45"/>
      <c r="L1766" s="45"/>
      <c r="BB1766" t="s">
        <v>7530</v>
      </c>
      <c r="BC1766" t="s">
        <v>317</v>
      </c>
      <c r="BD1766">
        <v>1</v>
      </c>
      <c r="BE1766" t="s">
        <v>343</v>
      </c>
      <c r="BG1766">
        <v>1765</v>
      </c>
      <c r="BH1766" t="s">
        <v>330</v>
      </c>
      <c r="BI1766" t="s">
        <v>293</v>
      </c>
    </row>
    <row r="1767" spans="1:61" x14ac:dyDescent="0.25">
      <c r="A1767" s="9">
        <v>1766</v>
      </c>
      <c r="B1767" s="9" t="s">
        <v>179</v>
      </c>
      <c r="C1767" s="9" t="s">
        <v>155</v>
      </c>
      <c r="D1767" s="9" t="s">
        <v>315</v>
      </c>
      <c r="E1767" s="9" t="s">
        <v>460</v>
      </c>
      <c r="F1767" s="9" t="s">
        <v>461</v>
      </c>
      <c r="G1767" s="9" t="s">
        <v>422</v>
      </c>
      <c r="H1767" s="9" t="s">
        <v>423</v>
      </c>
      <c r="I1767" s="9"/>
      <c r="J1767" s="45" t="s">
        <v>696</v>
      </c>
      <c r="K1767" s="45"/>
      <c r="L1767" s="45"/>
      <c r="BB1767" t="s">
        <v>7531</v>
      </c>
      <c r="BC1767" t="s">
        <v>317</v>
      </c>
      <c r="BD1767">
        <v>2</v>
      </c>
      <c r="BE1767" t="s">
        <v>344</v>
      </c>
      <c r="BG1767">
        <v>1766</v>
      </c>
      <c r="BH1767" t="s">
        <v>331</v>
      </c>
      <c r="BI1767" t="s">
        <v>294</v>
      </c>
    </row>
    <row r="1768" spans="1:61" x14ac:dyDescent="0.25">
      <c r="A1768" s="9">
        <v>1767</v>
      </c>
      <c r="B1768" s="9" t="s">
        <v>180</v>
      </c>
      <c r="C1768" s="9" t="s">
        <v>156</v>
      </c>
      <c r="D1768" s="9" t="s">
        <v>316</v>
      </c>
      <c r="E1768" s="9" t="s">
        <v>460</v>
      </c>
      <c r="F1768" s="9" t="s">
        <v>461</v>
      </c>
      <c r="G1768" s="9" t="s">
        <v>424</v>
      </c>
      <c r="H1768" s="9" t="s">
        <v>425</v>
      </c>
      <c r="I1768" s="9"/>
      <c r="J1768" s="45" t="s">
        <v>5703</v>
      </c>
      <c r="K1768" s="45"/>
      <c r="L1768" s="45"/>
      <c r="BB1768" t="s">
        <v>7532</v>
      </c>
      <c r="BC1768" t="s">
        <v>317</v>
      </c>
      <c r="BD1768">
        <v>3</v>
      </c>
      <c r="BE1768" t="s">
        <v>345</v>
      </c>
      <c r="BG1768">
        <v>1767</v>
      </c>
      <c r="BH1768" t="s">
        <v>332</v>
      </c>
      <c r="BI1768" t="s">
        <v>295</v>
      </c>
    </row>
    <row r="1769" spans="1:61" x14ac:dyDescent="0.25">
      <c r="A1769" s="9">
        <v>1768</v>
      </c>
      <c r="B1769" s="9" t="s">
        <v>181</v>
      </c>
      <c r="C1769" s="9" t="s">
        <v>157</v>
      </c>
      <c r="D1769" s="9" t="s">
        <v>317</v>
      </c>
      <c r="E1769" s="9" t="s">
        <v>462</v>
      </c>
      <c r="F1769" s="9" t="s">
        <v>463</v>
      </c>
      <c r="G1769" s="9" t="s">
        <v>425</v>
      </c>
      <c r="H1769" s="9" t="s">
        <v>424</v>
      </c>
      <c r="I1769" s="9"/>
      <c r="J1769" s="46" t="s">
        <v>5705</v>
      </c>
      <c r="K1769" s="45"/>
      <c r="L1769" s="45"/>
      <c r="BB1769" t="s">
        <v>7533</v>
      </c>
      <c r="BC1769" t="s">
        <v>317</v>
      </c>
      <c r="BD1769">
        <v>4</v>
      </c>
      <c r="BE1769" t="s">
        <v>346</v>
      </c>
      <c r="BG1769">
        <v>1768</v>
      </c>
      <c r="BH1769" t="s">
        <v>333</v>
      </c>
      <c r="BI1769" t="s">
        <v>296</v>
      </c>
    </row>
    <row r="1770" spans="1:61" x14ac:dyDescent="0.25">
      <c r="A1770" s="9">
        <v>1769</v>
      </c>
      <c r="B1770" s="9" t="s">
        <v>182</v>
      </c>
      <c r="C1770" s="9" t="s">
        <v>158</v>
      </c>
      <c r="D1770" s="9" t="s">
        <v>318</v>
      </c>
      <c r="E1770" s="9" t="s">
        <v>462</v>
      </c>
      <c r="F1770" s="9" t="s">
        <v>463</v>
      </c>
      <c r="G1770" s="9" t="s">
        <v>423</v>
      </c>
      <c r="H1770" s="9" t="s">
        <v>422</v>
      </c>
      <c r="I1770" s="9"/>
      <c r="J1770" s="45" t="s">
        <v>696</v>
      </c>
      <c r="K1770" s="45"/>
      <c r="L1770" s="45"/>
      <c r="BB1770" t="s">
        <v>7534</v>
      </c>
      <c r="BC1770" t="s">
        <v>317</v>
      </c>
      <c r="BD1770">
        <v>5</v>
      </c>
      <c r="BE1770" t="s">
        <v>347</v>
      </c>
      <c r="BG1770">
        <v>1769</v>
      </c>
      <c r="BH1770" t="s">
        <v>334</v>
      </c>
      <c r="BI1770" t="s">
        <v>297</v>
      </c>
    </row>
    <row r="1771" spans="1:61" x14ac:dyDescent="0.25">
      <c r="A1771" s="9">
        <v>1770</v>
      </c>
      <c r="B1771" s="9" t="s">
        <v>183</v>
      </c>
      <c r="C1771" s="9" t="s">
        <v>147</v>
      </c>
      <c r="D1771" s="9" t="s">
        <v>319</v>
      </c>
      <c r="E1771" s="9" t="s">
        <v>464</v>
      </c>
      <c r="F1771" s="9" t="s">
        <v>465</v>
      </c>
      <c r="G1771" s="9" t="s">
        <v>412</v>
      </c>
      <c r="H1771" s="9" t="s">
        <v>413</v>
      </c>
      <c r="I1771" s="9"/>
      <c r="J1771" s="45" t="s">
        <v>5703</v>
      </c>
      <c r="K1771" s="45"/>
      <c r="L1771" s="45"/>
      <c r="BB1771" t="s">
        <v>7535</v>
      </c>
      <c r="BC1771" t="s">
        <v>317</v>
      </c>
      <c r="BD1771">
        <v>6</v>
      </c>
      <c r="BE1771" t="s">
        <v>348</v>
      </c>
      <c r="BG1771">
        <v>1770</v>
      </c>
      <c r="BH1771" t="s">
        <v>335</v>
      </c>
      <c r="BI1771" t="s">
        <v>298</v>
      </c>
    </row>
    <row r="1772" spans="1:61" x14ac:dyDescent="0.25">
      <c r="A1772" s="9">
        <v>1771</v>
      </c>
      <c r="B1772" s="9" t="s">
        <v>184</v>
      </c>
      <c r="C1772" s="9" t="s">
        <v>148</v>
      </c>
      <c r="D1772" s="9" t="s">
        <v>320</v>
      </c>
      <c r="E1772" s="9" t="s">
        <v>464</v>
      </c>
      <c r="F1772" s="9" t="s">
        <v>465</v>
      </c>
      <c r="G1772" s="9" t="s">
        <v>416</v>
      </c>
      <c r="H1772" s="9" t="s">
        <v>412</v>
      </c>
      <c r="I1772" s="9"/>
      <c r="J1772" s="45" t="s">
        <v>696</v>
      </c>
      <c r="K1772" s="45"/>
      <c r="L1772" s="45"/>
      <c r="BB1772" t="s">
        <v>7536</v>
      </c>
      <c r="BC1772" t="s">
        <v>317</v>
      </c>
      <c r="BD1772">
        <v>7</v>
      </c>
      <c r="BE1772" t="s">
        <v>349</v>
      </c>
      <c r="BG1772">
        <v>1771</v>
      </c>
      <c r="BH1772" t="s">
        <v>336</v>
      </c>
      <c r="BI1772" t="s">
        <v>299</v>
      </c>
    </row>
    <row r="1773" spans="1:61" x14ac:dyDescent="0.25">
      <c r="A1773" s="9">
        <v>1772</v>
      </c>
      <c r="B1773" s="9" t="s">
        <v>185</v>
      </c>
      <c r="C1773" s="9" t="s">
        <v>149</v>
      </c>
      <c r="D1773" s="9" t="s">
        <v>321</v>
      </c>
      <c r="E1773" s="9" t="s">
        <v>466</v>
      </c>
      <c r="F1773" s="9" t="s">
        <v>467</v>
      </c>
      <c r="G1773" s="9" t="s">
        <v>417</v>
      </c>
      <c r="H1773" s="9" t="s">
        <v>417</v>
      </c>
      <c r="I1773" s="9"/>
      <c r="J1773" s="46" t="s">
        <v>5705</v>
      </c>
      <c r="K1773" s="45"/>
      <c r="L1773" s="45"/>
      <c r="BB1773" t="s">
        <v>7537</v>
      </c>
      <c r="BC1773" t="s">
        <v>317</v>
      </c>
      <c r="BD1773">
        <v>8</v>
      </c>
      <c r="BE1773" t="s">
        <v>350</v>
      </c>
      <c r="BG1773">
        <v>1772</v>
      </c>
      <c r="BH1773" t="s">
        <v>337</v>
      </c>
      <c r="BI1773" t="s">
        <v>300</v>
      </c>
    </row>
    <row r="1774" spans="1:61" x14ac:dyDescent="0.25">
      <c r="A1774" s="9">
        <v>1773</v>
      </c>
      <c r="B1774" s="9" t="s">
        <v>186</v>
      </c>
      <c r="C1774" s="9" t="s">
        <v>150</v>
      </c>
      <c r="D1774" s="9" t="s">
        <v>322</v>
      </c>
      <c r="E1774" s="9" t="s">
        <v>466</v>
      </c>
      <c r="F1774" s="9" t="s">
        <v>467</v>
      </c>
      <c r="G1774" s="9" t="s">
        <v>412</v>
      </c>
      <c r="H1774" s="9" t="s">
        <v>416</v>
      </c>
      <c r="I1774" s="9"/>
      <c r="J1774" s="45" t="s">
        <v>5703</v>
      </c>
      <c r="K1774" s="45"/>
      <c r="L1774" s="45"/>
      <c r="BB1774" t="s">
        <v>7538</v>
      </c>
      <c r="BC1774" t="s">
        <v>317</v>
      </c>
      <c r="BD1774">
        <v>9</v>
      </c>
      <c r="BE1774" t="s">
        <v>351</v>
      </c>
      <c r="BG1774">
        <v>1773</v>
      </c>
      <c r="BH1774" t="s">
        <v>338</v>
      </c>
      <c r="BI1774" t="s">
        <v>301</v>
      </c>
    </row>
    <row r="1775" spans="1:61" x14ac:dyDescent="0.25">
      <c r="A1775" s="9">
        <v>1774</v>
      </c>
      <c r="B1775" s="9" t="s">
        <v>176</v>
      </c>
      <c r="C1775" s="9" t="s">
        <v>151</v>
      </c>
      <c r="D1775" s="9" t="s">
        <v>323</v>
      </c>
      <c r="E1775" s="9" t="s">
        <v>468</v>
      </c>
      <c r="F1775" s="9" t="s">
        <v>469</v>
      </c>
      <c r="G1775" s="9" t="s">
        <v>413</v>
      </c>
      <c r="H1775" s="9" t="s">
        <v>412</v>
      </c>
      <c r="I1775" s="9"/>
      <c r="J1775" s="45" t="s">
        <v>696</v>
      </c>
      <c r="K1775" s="45"/>
      <c r="L1775" s="45"/>
      <c r="BB1775" t="s">
        <v>7539</v>
      </c>
      <c r="BC1775" t="s">
        <v>317</v>
      </c>
      <c r="BD1775">
        <v>10</v>
      </c>
      <c r="BE1775" t="s">
        <v>352</v>
      </c>
      <c r="BG1775">
        <v>1774</v>
      </c>
      <c r="BH1775" t="s">
        <v>339</v>
      </c>
      <c r="BI1775" t="s">
        <v>302</v>
      </c>
    </row>
    <row r="1776" spans="1:61" x14ac:dyDescent="0.25">
      <c r="A1776" s="9">
        <v>1775</v>
      </c>
      <c r="B1776" s="9" t="s">
        <v>177</v>
      </c>
      <c r="C1776" s="9" t="s">
        <v>152</v>
      </c>
      <c r="D1776" s="9" t="s">
        <v>324</v>
      </c>
      <c r="E1776" s="9" t="s">
        <v>468</v>
      </c>
      <c r="F1776" s="9" t="s">
        <v>469</v>
      </c>
      <c r="G1776" s="9" t="s">
        <v>422</v>
      </c>
      <c r="H1776" s="9" t="s">
        <v>423</v>
      </c>
      <c r="I1776" s="9"/>
      <c r="J1776" s="45" t="s">
        <v>696</v>
      </c>
      <c r="K1776" s="45"/>
      <c r="L1776" s="45"/>
      <c r="BB1776" t="s">
        <v>7540</v>
      </c>
      <c r="BC1776" t="s">
        <v>317</v>
      </c>
      <c r="BD1776">
        <v>11</v>
      </c>
      <c r="BE1776" t="s">
        <v>293</v>
      </c>
      <c r="BG1776">
        <v>1775</v>
      </c>
      <c r="BH1776" t="s">
        <v>340</v>
      </c>
      <c r="BI1776" t="s">
        <v>303</v>
      </c>
    </row>
    <row r="1777" spans="1:61" x14ac:dyDescent="0.25">
      <c r="A1777" s="9">
        <v>1776</v>
      </c>
      <c r="B1777" s="9" t="s">
        <v>179</v>
      </c>
      <c r="C1777" s="9" t="s">
        <v>153</v>
      </c>
      <c r="D1777" s="9" t="s">
        <v>325</v>
      </c>
      <c r="E1777" s="9" t="s">
        <v>470</v>
      </c>
      <c r="F1777" s="3" t="s">
        <v>5707</v>
      </c>
      <c r="G1777" s="9" t="s">
        <v>424</v>
      </c>
      <c r="H1777" s="9" t="s">
        <v>425</v>
      </c>
      <c r="I1777" s="9"/>
      <c r="J1777" s="45" t="s">
        <v>5704</v>
      </c>
      <c r="K1777" s="45"/>
      <c r="L1777" s="45"/>
      <c r="BB1777" t="s">
        <v>7541</v>
      </c>
      <c r="BC1777" t="s">
        <v>317</v>
      </c>
      <c r="BD1777">
        <v>12</v>
      </c>
      <c r="BE1777" t="s">
        <v>294</v>
      </c>
      <c r="BG1777">
        <v>1776</v>
      </c>
      <c r="BH1777" t="s">
        <v>341</v>
      </c>
      <c r="BI1777" t="s">
        <v>304</v>
      </c>
    </row>
    <row r="1778" spans="1:61" x14ac:dyDescent="0.25">
      <c r="A1778" s="9">
        <v>1777</v>
      </c>
      <c r="B1778" s="9" t="s">
        <v>180</v>
      </c>
      <c r="C1778" s="9" t="s">
        <v>154</v>
      </c>
      <c r="D1778" s="9" t="s">
        <v>326</v>
      </c>
      <c r="E1778" s="9" t="s">
        <v>470</v>
      </c>
      <c r="F1778" s="3" t="s">
        <v>5707</v>
      </c>
      <c r="G1778" s="9" t="s">
        <v>425</v>
      </c>
      <c r="H1778" s="9" t="s">
        <v>424</v>
      </c>
      <c r="I1778" s="9"/>
      <c r="J1778" s="45" t="s">
        <v>696</v>
      </c>
      <c r="K1778" s="45"/>
      <c r="L1778" s="45"/>
      <c r="BB1778" t="s">
        <v>7542</v>
      </c>
      <c r="BC1778" t="s">
        <v>318</v>
      </c>
      <c r="BD1778">
        <v>1</v>
      </c>
      <c r="BE1778" t="s">
        <v>295</v>
      </c>
      <c r="BG1778">
        <v>1777</v>
      </c>
      <c r="BH1778" t="s">
        <v>342</v>
      </c>
      <c r="BI1778" t="s">
        <v>305</v>
      </c>
    </row>
    <row r="1779" spans="1:61" x14ac:dyDescent="0.25">
      <c r="A1779" s="9">
        <v>1778</v>
      </c>
      <c r="B1779" s="9" t="s">
        <v>181</v>
      </c>
      <c r="C1779" s="9" t="s">
        <v>155</v>
      </c>
      <c r="D1779" s="9" t="s">
        <v>327</v>
      </c>
      <c r="E1779" s="9" t="s">
        <v>471</v>
      </c>
      <c r="F1779" s="9" t="s">
        <v>472</v>
      </c>
      <c r="G1779" s="9" t="s">
        <v>423</v>
      </c>
      <c r="H1779" s="9" t="s">
        <v>422</v>
      </c>
      <c r="I1779" s="9"/>
      <c r="J1779" s="45" t="s">
        <v>5703</v>
      </c>
      <c r="K1779" s="45"/>
      <c r="L1779" s="45"/>
      <c r="BB1779" t="s">
        <v>7543</v>
      </c>
      <c r="BC1779" t="s">
        <v>318</v>
      </c>
      <c r="BD1779">
        <v>2</v>
      </c>
      <c r="BE1779" t="s">
        <v>296</v>
      </c>
      <c r="BG1779">
        <v>1778</v>
      </c>
      <c r="BH1779" t="s">
        <v>343</v>
      </c>
      <c r="BI1779" t="s">
        <v>306</v>
      </c>
    </row>
    <row r="1780" spans="1:61" x14ac:dyDescent="0.25">
      <c r="A1780" s="9">
        <v>1779</v>
      </c>
      <c r="B1780" s="9" t="s">
        <v>182</v>
      </c>
      <c r="C1780" s="9" t="s">
        <v>156</v>
      </c>
      <c r="D1780" s="9" t="s">
        <v>328</v>
      </c>
      <c r="E1780" s="9" t="s">
        <v>471</v>
      </c>
      <c r="F1780" s="9" t="s">
        <v>472</v>
      </c>
      <c r="G1780" s="9" t="s">
        <v>412</v>
      </c>
      <c r="H1780" s="9" t="s">
        <v>413</v>
      </c>
      <c r="I1780" s="9"/>
      <c r="J1780" s="45" t="s">
        <v>696</v>
      </c>
      <c r="K1780" s="45"/>
      <c r="L1780" s="45"/>
      <c r="BB1780" t="s">
        <v>7544</v>
      </c>
      <c r="BC1780" t="s">
        <v>318</v>
      </c>
      <c r="BD1780">
        <v>3</v>
      </c>
      <c r="BE1780" t="s">
        <v>297</v>
      </c>
      <c r="BG1780">
        <v>1779</v>
      </c>
      <c r="BH1780" t="s">
        <v>344</v>
      </c>
      <c r="BI1780" t="s">
        <v>307</v>
      </c>
    </row>
    <row r="1781" spans="1:61" x14ac:dyDescent="0.25">
      <c r="A1781" s="9">
        <v>1780</v>
      </c>
      <c r="B1781" s="9" t="s">
        <v>183</v>
      </c>
      <c r="C1781" s="9" t="s">
        <v>157</v>
      </c>
      <c r="D1781" s="9" t="s">
        <v>329</v>
      </c>
      <c r="E1781" s="9" t="s">
        <v>473</v>
      </c>
      <c r="F1781" s="9" t="s">
        <v>474</v>
      </c>
      <c r="G1781" s="9" t="s">
        <v>416</v>
      </c>
      <c r="H1781" s="9" t="s">
        <v>412</v>
      </c>
      <c r="I1781" s="9"/>
      <c r="J1781" s="46" t="s">
        <v>5705</v>
      </c>
      <c r="K1781" s="45"/>
      <c r="L1781" s="45"/>
      <c r="BB1781" t="s">
        <v>7545</v>
      </c>
      <c r="BC1781" t="s">
        <v>318</v>
      </c>
      <c r="BD1781">
        <v>4</v>
      </c>
      <c r="BE1781" t="s">
        <v>298</v>
      </c>
      <c r="BG1781">
        <v>1780</v>
      </c>
      <c r="BH1781" t="s">
        <v>345</v>
      </c>
      <c r="BI1781" t="s">
        <v>308</v>
      </c>
    </row>
    <row r="1782" spans="1:61" x14ac:dyDescent="0.25">
      <c r="A1782" s="9">
        <v>1781</v>
      </c>
      <c r="B1782" s="9" t="s">
        <v>184</v>
      </c>
      <c r="C1782" s="9" t="s">
        <v>158</v>
      </c>
      <c r="D1782" s="9" t="s">
        <v>330</v>
      </c>
      <c r="E1782" s="9" t="s">
        <v>473</v>
      </c>
      <c r="F1782" s="9" t="s">
        <v>474</v>
      </c>
      <c r="G1782" s="9" t="s">
        <v>417</v>
      </c>
      <c r="H1782" s="9" t="s">
        <v>417</v>
      </c>
      <c r="I1782" s="9"/>
      <c r="J1782" s="45" t="s">
        <v>5703</v>
      </c>
      <c r="K1782" s="45"/>
      <c r="L1782" s="45"/>
      <c r="BB1782" t="s">
        <v>7546</v>
      </c>
      <c r="BC1782" t="s">
        <v>318</v>
      </c>
      <c r="BD1782">
        <v>5</v>
      </c>
      <c r="BE1782" t="s">
        <v>299</v>
      </c>
      <c r="BG1782">
        <v>1781</v>
      </c>
      <c r="BH1782" t="s">
        <v>346</v>
      </c>
      <c r="BI1782" t="s">
        <v>309</v>
      </c>
    </row>
    <row r="1783" spans="1:61" x14ac:dyDescent="0.25">
      <c r="A1783" s="9">
        <v>1782</v>
      </c>
      <c r="B1783" s="9" t="s">
        <v>185</v>
      </c>
      <c r="C1783" s="9" t="s">
        <v>147</v>
      </c>
      <c r="D1783" s="9" t="s">
        <v>331</v>
      </c>
      <c r="E1783" s="9" t="s">
        <v>475</v>
      </c>
      <c r="F1783" s="9" t="s">
        <v>476</v>
      </c>
      <c r="G1783" s="9" t="s">
        <v>412</v>
      </c>
      <c r="H1783" s="9" t="s">
        <v>416</v>
      </c>
      <c r="I1783" s="9"/>
      <c r="J1783" s="45" t="s">
        <v>696</v>
      </c>
      <c r="K1783" s="45"/>
      <c r="L1783" s="45"/>
      <c r="BB1783" t="s">
        <v>7547</v>
      </c>
      <c r="BC1783" t="s">
        <v>318</v>
      </c>
      <c r="BD1783">
        <v>6</v>
      </c>
      <c r="BE1783" t="s">
        <v>300</v>
      </c>
      <c r="BG1783">
        <v>1782</v>
      </c>
      <c r="BH1783" t="s">
        <v>347</v>
      </c>
      <c r="BI1783" t="s">
        <v>310</v>
      </c>
    </row>
    <row r="1784" spans="1:61" x14ac:dyDescent="0.25">
      <c r="A1784" s="9">
        <v>1783</v>
      </c>
      <c r="B1784" s="9" t="s">
        <v>186</v>
      </c>
      <c r="C1784" s="9" t="s">
        <v>148</v>
      </c>
      <c r="D1784" s="9" t="s">
        <v>332</v>
      </c>
      <c r="E1784" s="9" t="s">
        <v>475</v>
      </c>
      <c r="F1784" s="9" t="s">
        <v>476</v>
      </c>
      <c r="G1784" s="9" t="s">
        <v>413</v>
      </c>
      <c r="H1784" s="9" t="s">
        <v>412</v>
      </c>
      <c r="I1784" s="9"/>
      <c r="J1784" s="45" t="s">
        <v>696</v>
      </c>
      <c r="K1784" s="45"/>
      <c r="L1784" s="45"/>
      <c r="BB1784" t="s">
        <v>7548</v>
      </c>
      <c r="BC1784" t="s">
        <v>318</v>
      </c>
      <c r="BD1784">
        <v>7</v>
      </c>
      <c r="BE1784" t="s">
        <v>301</v>
      </c>
      <c r="BG1784">
        <v>1783</v>
      </c>
      <c r="BH1784" t="s">
        <v>348</v>
      </c>
      <c r="BI1784" t="s">
        <v>311</v>
      </c>
    </row>
    <row r="1785" spans="1:61" x14ac:dyDescent="0.25">
      <c r="A1785" s="9">
        <v>1784</v>
      </c>
      <c r="B1785" s="9" t="s">
        <v>176</v>
      </c>
      <c r="C1785" s="9" t="s">
        <v>149</v>
      </c>
      <c r="D1785" s="9" t="s">
        <v>333</v>
      </c>
      <c r="E1785" s="9" t="s">
        <v>410</v>
      </c>
      <c r="F1785" s="9" t="s">
        <v>411</v>
      </c>
      <c r="G1785" s="9" t="s">
        <v>422</v>
      </c>
      <c r="H1785" s="9" t="s">
        <v>423</v>
      </c>
      <c r="I1785" s="9"/>
      <c r="J1785" s="45" t="s">
        <v>5704</v>
      </c>
      <c r="K1785" s="45"/>
      <c r="L1785" s="45"/>
      <c r="BB1785" t="s">
        <v>7549</v>
      </c>
      <c r="BC1785" t="s">
        <v>318</v>
      </c>
      <c r="BD1785">
        <v>8</v>
      </c>
      <c r="BE1785" t="s">
        <v>302</v>
      </c>
      <c r="BG1785">
        <v>1784</v>
      </c>
      <c r="BH1785" t="s">
        <v>349</v>
      </c>
      <c r="BI1785" t="s">
        <v>312</v>
      </c>
    </row>
    <row r="1786" spans="1:61" x14ac:dyDescent="0.25">
      <c r="A1786" s="9">
        <v>1785</v>
      </c>
      <c r="B1786" s="9" t="s">
        <v>177</v>
      </c>
      <c r="C1786" s="9" t="s">
        <v>150</v>
      </c>
      <c r="D1786" s="9" t="s">
        <v>334</v>
      </c>
      <c r="E1786" s="9" t="s">
        <v>410</v>
      </c>
      <c r="F1786" s="9" t="s">
        <v>411</v>
      </c>
      <c r="G1786" s="9" t="s">
        <v>412</v>
      </c>
      <c r="H1786" s="9" t="s">
        <v>413</v>
      </c>
      <c r="I1786" s="9"/>
      <c r="J1786" s="45" t="s">
        <v>696</v>
      </c>
      <c r="K1786" s="45"/>
      <c r="L1786" s="45"/>
      <c r="BB1786" t="s">
        <v>7550</v>
      </c>
      <c r="BC1786" t="s">
        <v>318</v>
      </c>
      <c r="BD1786">
        <v>9</v>
      </c>
      <c r="BE1786" t="s">
        <v>303</v>
      </c>
      <c r="BG1786">
        <v>1785</v>
      </c>
      <c r="BH1786" t="s">
        <v>350</v>
      </c>
      <c r="BI1786" t="s">
        <v>313</v>
      </c>
    </row>
    <row r="1787" spans="1:61" x14ac:dyDescent="0.25">
      <c r="A1787" s="9">
        <v>1786</v>
      </c>
      <c r="B1787" s="9" t="s">
        <v>179</v>
      </c>
      <c r="C1787" s="9" t="s">
        <v>151</v>
      </c>
      <c r="D1787" s="9" t="s">
        <v>335</v>
      </c>
      <c r="E1787" s="9" t="s">
        <v>414</v>
      </c>
      <c r="F1787" s="9" t="s">
        <v>415</v>
      </c>
      <c r="G1787" s="9" t="s">
        <v>416</v>
      </c>
      <c r="H1787" s="9" t="s">
        <v>412</v>
      </c>
      <c r="I1787" s="9"/>
      <c r="J1787" s="45" t="s">
        <v>5703</v>
      </c>
      <c r="K1787" s="45"/>
      <c r="L1787" s="45"/>
      <c r="BB1787" t="s">
        <v>7551</v>
      </c>
      <c r="BC1787" t="s">
        <v>318</v>
      </c>
      <c r="BD1787">
        <v>10</v>
      </c>
      <c r="BE1787" t="s">
        <v>304</v>
      </c>
      <c r="BG1787">
        <v>1786</v>
      </c>
      <c r="BH1787" t="s">
        <v>351</v>
      </c>
      <c r="BI1787" t="s">
        <v>314</v>
      </c>
    </row>
    <row r="1788" spans="1:61" x14ac:dyDescent="0.25">
      <c r="A1788" s="9">
        <v>1787</v>
      </c>
      <c r="B1788" s="9" t="s">
        <v>180</v>
      </c>
      <c r="C1788" s="9" t="s">
        <v>152</v>
      </c>
      <c r="D1788" s="9" t="s">
        <v>336</v>
      </c>
      <c r="E1788" s="9" t="s">
        <v>414</v>
      </c>
      <c r="F1788" s="9" t="s">
        <v>415</v>
      </c>
      <c r="G1788" s="9" t="s">
        <v>417</v>
      </c>
      <c r="H1788" s="9" t="s">
        <v>417</v>
      </c>
      <c r="I1788" s="9"/>
      <c r="J1788" s="45" t="s">
        <v>696</v>
      </c>
      <c r="K1788" s="45"/>
      <c r="L1788" s="45"/>
      <c r="BB1788" t="s">
        <v>7552</v>
      </c>
      <c r="BC1788" t="s">
        <v>318</v>
      </c>
      <c r="BD1788">
        <v>11</v>
      </c>
      <c r="BE1788" t="s">
        <v>305</v>
      </c>
      <c r="BG1788">
        <v>1787</v>
      </c>
      <c r="BH1788" t="s">
        <v>352</v>
      </c>
      <c r="BI1788" t="s">
        <v>315</v>
      </c>
    </row>
    <row r="1789" spans="1:61" x14ac:dyDescent="0.25">
      <c r="A1789" s="9">
        <v>1788</v>
      </c>
      <c r="B1789" s="9" t="s">
        <v>181</v>
      </c>
      <c r="C1789" s="9" t="s">
        <v>153</v>
      </c>
      <c r="D1789" s="9" t="s">
        <v>337</v>
      </c>
      <c r="E1789" s="9" t="s">
        <v>418</v>
      </c>
      <c r="F1789" s="9" t="s">
        <v>419</v>
      </c>
      <c r="G1789" s="9" t="s">
        <v>412</v>
      </c>
      <c r="H1789" s="9" t="s">
        <v>416</v>
      </c>
      <c r="I1789" s="9"/>
      <c r="J1789" s="46" t="s">
        <v>5705</v>
      </c>
      <c r="K1789" s="45"/>
      <c r="L1789" s="45"/>
      <c r="BB1789" t="s">
        <v>7553</v>
      </c>
      <c r="BC1789" t="s">
        <v>318</v>
      </c>
      <c r="BD1789">
        <v>12</v>
      </c>
      <c r="BE1789" t="s">
        <v>306</v>
      </c>
      <c r="BG1789">
        <v>1788</v>
      </c>
      <c r="BH1789" t="s">
        <v>293</v>
      </c>
      <c r="BI1789" t="s">
        <v>316</v>
      </c>
    </row>
    <row r="1790" spans="1:61" x14ac:dyDescent="0.25">
      <c r="A1790" s="9">
        <v>1789</v>
      </c>
      <c r="B1790" s="9" t="s">
        <v>182</v>
      </c>
      <c r="C1790" s="9" t="s">
        <v>154</v>
      </c>
      <c r="D1790" s="9" t="s">
        <v>338</v>
      </c>
      <c r="E1790" s="9" t="s">
        <v>418</v>
      </c>
      <c r="F1790" s="9" t="s">
        <v>419</v>
      </c>
      <c r="G1790" s="9" t="s">
        <v>413</v>
      </c>
      <c r="H1790" s="9" t="s">
        <v>412</v>
      </c>
      <c r="I1790" s="9"/>
      <c r="J1790" s="45" t="s">
        <v>5703</v>
      </c>
      <c r="K1790" s="45"/>
      <c r="L1790" s="45"/>
      <c r="BB1790" t="s">
        <v>7554</v>
      </c>
      <c r="BC1790" t="s">
        <v>319</v>
      </c>
      <c r="BD1790">
        <v>1</v>
      </c>
      <c r="BE1790" t="s">
        <v>307</v>
      </c>
      <c r="BG1790">
        <v>1789</v>
      </c>
      <c r="BH1790" t="s">
        <v>294</v>
      </c>
      <c r="BI1790" t="s">
        <v>317</v>
      </c>
    </row>
    <row r="1791" spans="1:61" x14ac:dyDescent="0.25">
      <c r="A1791" s="9">
        <v>1790</v>
      </c>
      <c r="B1791" s="9" t="s">
        <v>183</v>
      </c>
      <c r="C1791" s="9" t="s">
        <v>155</v>
      </c>
      <c r="D1791" s="9" t="s">
        <v>339</v>
      </c>
      <c r="E1791" s="9" t="s">
        <v>420</v>
      </c>
      <c r="F1791" s="9" t="s">
        <v>421</v>
      </c>
      <c r="G1791" s="9" t="s">
        <v>422</v>
      </c>
      <c r="H1791" s="9" t="s">
        <v>423</v>
      </c>
      <c r="I1791" s="9"/>
      <c r="J1791" s="45" t="s">
        <v>696</v>
      </c>
      <c r="K1791" s="45"/>
      <c r="L1791" s="45"/>
      <c r="BB1791" t="s">
        <v>7555</v>
      </c>
      <c r="BC1791" t="s">
        <v>319</v>
      </c>
      <c r="BD1791">
        <v>2</v>
      </c>
      <c r="BE1791" t="s">
        <v>308</v>
      </c>
      <c r="BG1791">
        <v>1790</v>
      </c>
      <c r="BH1791" t="s">
        <v>295</v>
      </c>
      <c r="BI1791" t="s">
        <v>318</v>
      </c>
    </row>
    <row r="1792" spans="1:61" x14ac:dyDescent="0.25">
      <c r="A1792" s="9">
        <v>1791</v>
      </c>
      <c r="B1792" s="9" t="s">
        <v>184</v>
      </c>
      <c r="C1792" s="9" t="s">
        <v>156</v>
      </c>
      <c r="D1792" s="9" t="s">
        <v>340</v>
      </c>
      <c r="E1792" s="9" t="s">
        <v>420</v>
      </c>
      <c r="F1792" s="9" t="s">
        <v>421</v>
      </c>
      <c r="G1792" s="9" t="s">
        <v>424</v>
      </c>
      <c r="H1792" s="9" t="s">
        <v>425</v>
      </c>
      <c r="I1792" s="9"/>
      <c r="J1792" s="45" t="s">
        <v>696</v>
      </c>
      <c r="K1792" s="45"/>
      <c r="L1792" s="45"/>
      <c r="BB1792" t="s">
        <v>7556</v>
      </c>
      <c r="BC1792" t="s">
        <v>319</v>
      </c>
      <c r="BD1792">
        <v>3</v>
      </c>
      <c r="BE1792" t="s">
        <v>309</v>
      </c>
      <c r="BG1792">
        <v>1791</v>
      </c>
      <c r="BH1792" t="s">
        <v>296</v>
      </c>
      <c r="BI1792" t="s">
        <v>319</v>
      </c>
    </row>
    <row r="1793" spans="1:61" x14ac:dyDescent="0.25">
      <c r="A1793" s="9">
        <v>1792</v>
      </c>
      <c r="B1793" s="9" t="s">
        <v>185</v>
      </c>
      <c r="C1793" s="9" t="s">
        <v>157</v>
      </c>
      <c r="D1793" s="9" t="s">
        <v>341</v>
      </c>
      <c r="E1793" s="9" t="s">
        <v>426</v>
      </c>
      <c r="F1793" s="9" t="s">
        <v>427</v>
      </c>
      <c r="G1793" s="9" t="s">
        <v>425</v>
      </c>
      <c r="H1793" s="9" t="s">
        <v>424</v>
      </c>
      <c r="I1793" s="9"/>
      <c r="J1793" s="45" t="s">
        <v>5704</v>
      </c>
      <c r="K1793" s="45"/>
      <c r="L1793" s="45"/>
      <c r="BB1793" t="s">
        <v>7557</v>
      </c>
      <c r="BC1793" t="s">
        <v>319</v>
      </c>
      <c r="BD1793">
        <v>4</v>
      </c>
      <c r="BE1793" t="s">
        <v>310</v>
      </c>
      <c r="BG1793">
        <v>1792</v>
      </c>
      <c r="BH1793" t="s">
        <v>297</v>
      </c>
      <c r="BI1793" t="s">
        <v>320</v>
      </c>
    </row>
    <row r="1794" spans="1:61" x14ac:dyDescent="0.25">
      <c r="A1794" s="9">
        <v>1793</v>
      </c>
      <c r="B1794" s="9" t="s">
        <v>186</v>
      </c>
      <c r="C1794" s="9" t="s">
        <v>158</v>
      </c>
      <c r="D1794" s="9" t="s">
        <v>342</v>
      </c>
      <c r="E1794" s="9" t="s">
        <v>426</v>
      </c>
      <c r="F1794" s="9" t="s">
        <v>427</v>
      </c>
      <c r="G1794" s="9" t="s">
        <v>423</v>
      </c>
      <c r="H1794" s="9" t="s">
        <v>422</v>
      </c>
      <c r="I1794" s="9"/>
      <c r="J1794" s="45" t="s">
        <v>696</v>
      </c>
      <c r="K1794" s="45"/>
      <c r="L1794" s="45"/>
      <c r="BB1794" t="s">
        <v>7558</v>
      </c>
      <c r="BC1794" t="s">
        <v>319</v>
      </c>
      <c r="BD1794">
        <v>5</v>
      </c>
      <c r="BE1794" t="s">
        <v>311</v>
      </c>
      <c r="BG1794">
        <v>1793</v>
      </c>
      <c r="BH1794" t="s">
        <v>298</v>
      </c>
      <c r="BI1794" t="s">
        <v>321</v>
      </c>
    </row>
    <row r="1795" spans="1:61" x14ac:dyDescent="0.25">
      <c r="A1795" s="9">
        <v>1794</v>
      </c>
      <c r="B1795" s="9" t="s">
        <v>176</v>
      </c>
      <c r="C1795" s="9" t="s">
        <v>147</v>
      </c>
      <c r="D1795" s="9" t="s">
        <v>343</v>
      </c>
      <c r="E1795" s="9" t="s">
        <v>428</v>
      </c>
      <c r="F1795" s="9" t="s">
        <v>429</v>
      </c>
      <c r="G1795" s="9" t="s">
        <v>412</v>
      </c>
      <c r="H1795" s="9" t="s">
        <v>413</v>
      </c>
      <c r="I1795" s="9"/>
      <c r="J1795" s="45" t="s">
        <v>696</v>
      </c>
      <c r="K1795" s="45"/>
      <c r="L1795" s="45"/>
      <c r="BB1795" t="s">
        <v>7559</v>
      </c>
      <c r="BC1795" t="s">
        <v>319</v>
      </c>
      <c r="BD1795">
        <v>6</v>
      </c>
      <c r="BE1795" t="s">
        <v>312</v>
      </c>
      <c r="BG1795">
        <v>1794</v>
      </c>
      <c r="BH1795" t="s">
        <v>299</v>
      </c>
      <c r="BI1795" t="s">
        <v>322</v>
      </c>
    </row>
    <row r="1796" spans="1:61" x14ac:dyDescent="0.25">
      <c r="A1796" s="9">
        <v>1795</v>
      </c>
      <c r="B1796" s="9" t="s">
        <v>177</v>
      </c>
      <c r="C1796" s="9" t="s">
        <v>148</v>
      </c>
      <c r="D1796" s="9" t="s">
        <v>344</v>
      </c>
      <c r="E1796" s="9" t="s">
        <v>428</v>
      </c>
      <c r="F1796" s="9" t="s">
        <v>429</v>
      </c>
      <c r="G1796" s="9" t="s">
        <v>416</v>
      </c>
      <c r="H1796" s="9" t="s">
        <v>412</v>
      </c>
      <c r="I1796" s="9"/>
      <c r="J1796" s="45" t="s">
        <v>5703</v>
      </c>
      <c r="K1796" s="45"/>
      <c r="L1796" s="45"/>
      <c r="BB1796" t="s">
        <v>7560</v>
      </c>
      <c r="BC1796" t="s">
        <v>319</v>
      </c>
      <c r="BD1796">
        <v>7</v>
      </c>
      <c r="BE1796" t="s">
        <v>313</v>
      </c>
      <c r="BG1796">
        <v>1795</v>
      </c>
      <c r="BH1796" t="s">
        <v>300</v>
      </c>
      <c r="BI1796" t="s">
        <v>323</v>
      </c>
    </row>
    <row r="1797" spans="1:61" x14ac:dyDescent="0.25">
      <c r="A1797" s="9">
        <v>1796</v>
      </c>
      <c r="B1797" s="9" t="s">
        <v>179</v>
      </c>
      <c r="C1797" s="9" t="s">
        <v>149</v>
      </c>
      <c r="D1797" s="9" t="s">
        <v>345</v>
      </c>
      <c r="E1797" s="9" t="s">
        <v>430</v>
      </c>
      <c r="F1797" s="9" t="s">
        <v>431</v>
      </c>
      <c r="G1797" s="9" t="s">
        <v>417</v>
      </c>
      <c r="H1797" s="9" t="s">
        <v>417</v>
      </c>
      <c r="I1797" s="9"/>
      <c r="J1797" s="46" t="s">
        <v>5705</v>
      </c>
      <c r="K1797" s="45"/>
      <c r="L1797" s="45"/>
      <c r="BB1797" t="s">
        <v>7561</v>
      </c>
      <c r="BC1797" t="s">
        <v>319</v>
      </c>
      <c r="BD1797">
        <v>8</v>
      </c>
      <c r="BE1797" t="s">
        <v>314</v>
      </c>
      <c r="BG1797">
        <v>1796</v>
      </c>
      <c r="BH1797" t="s">
        <v>301</v>
      </c>
      <c r="BI1797" t="s">
        <v>324</v>
      </c>
    </row>
    <row r="1798" spans="1:61" x14ac:dyDescent="0.25">
      <c r="A1798" s="9">
        <v>1797</v>
      </c>
      <c r="B1798" s="9" t="s">
        <v>180</v>
      </c>
      <c r="C1798" s="9" t="s">
        <v>150</v>
      </c>
      <c r="D1798" s="9" t="s">
        <v>346</v>
      </c>
      <c r="E1798" s="9" t="s">
        <v>430</v>
      </c>
      <c r="F1798" s="9" t="s">
        <v>431</v>
      </c>
      <c r="G1798" s="9" t="s">
        <v>412</v>
      </c>
      <c r="H1798" s="9" t="s">
        <v>416</v>
      </c>
      <c r="I1798" s="9"/>
      <c r="J1798" s="45" t="s">
        <v>5703</v>
      </c>
      <c r="K1798" s="45"/>
      <c r="L1798" s="45"/>
      <c r="BB1798" t="s">
        <v>7562</v>
      </c>
      <c r="BC1798" t="s">
        <v>319</v>
      </c>
      <c r="BD1798">
        <v>9</v>
      </c>
      <c r="BE1798" t="s">
        <v>315</v>
      </c>
      <c r="BG1798">
        <v>1797</v>
      </c>
      <c r="BH1798" t="s">
        <v>302</v>
      </c>
      <c r="BI1798" t="s">
        <v>325</v>
      </c>
    </row>
    <row r="1799" spans="1:61" x14ac:dyDescent="0.25">
      <c r="A1799" s="9">
        <v>1798</v>
      </c>
      <c r="B1799" s="9" t="s">
        <v>181</v>
      </c>
      <c r="C1799" s="9" t="s">
        <v>151</v>
      </c>
      <c r="D1799" s="9" t="s">
        <v>347</v>
      </c>
      <c r="E1799" s="9" t="s">
        <v>432</v>
      </c>
      <c r="F1799" s="9" t="s">
        <v>433</v>
      </c>
      <c r="G1799" s="9" t="s">
        <v>413</v>
      </c>
      <c r="H1799" s="9" t="s">
        <v>412</v>
      </c>
      <c r="I1799" s="9"/>
      <c r="J1799" s="45" t="s">
        <v>696</v>
      </c>
      <c r="K1799" s="45"/>
      <c r="L1799" s="45"/>
      <c r="BB1799" t="s">
        <v>7563</v>
      </c>
      <c r="BC1799" t="s">
        <v>319</v>
      </c>
      <c r="BD1799">
        <v>10</v>
      </c>
      <c r="BE1799" t="s">
        <v>316</v>
      </c>
      <c r="BG1799">
        <v>1798</v>
      </c>
      <c r="BH1799" t="s">
        <v>303</v>
      </c>
      <c r="BI1799" t="s">
        <v>326</v>
      </c>
    </row>
    <row r="1800" spans="1:61" x14ac:dyDescent="0.25">
      <c r="A1800" s="9">
        <v>1799</v>
      </c>
      <c r="B1800" s="9" t="s">
        <v>182</v>
      </c>
      <c r="C1800" s="9" t="s">
        <v>152</v>
      </c>
      <c r="D1800" s="9" t="s">
        <v>348</v>
      </c>
      <c r="E1800" s="9" t="s">
        <v>432</v>
      </c>
      <c r="F1800" s="9" t="s">
        <v>433</v>
      </c>
      <c r="G1800" s="9" t="s">
        <v>422</v>
      </c>
      <c r="H1800" s="9" t="s">
        <v>423</v>
      </c>
      <c r="I1800" s="9"/>
      <c r="J1800" s="45" t="s">
        <v>696</v>
      </c>
      <c r="K1800" s="45"/>
      <c r="L1800" s="45"/>
      <c r="BB1800" t="s">
        <v>7564</v>
      </c>
      <c r="BC1800" t="s">
        <v>319</v>
      </c>
      <c r="BD1800">
        <v>11</v>
      </c>
      <c r="BE1800" t="s">
        <v>317</v>
      </c>
      <c r="BG1800">
        <v>1799</v>
      </c>
      <c r="BH1800" t="s">
        <v>304</v>
      </c>
      <c r="BI1800" t="s">
        <v>327</v>
      </c>
    </row>
    <row r="1801" spans="1:61" x14ac:dyDescent="0.25">
      <c r="A1801" s="9">
        <v>1800</v>
      </c>
      <c r="B1801" s="9" t="s">
        <v>183</v>
      </c>
      <c r="C1801" s="9" t="s">
        <v>153</v>
      </c>
      <c r="D1801" s="9" t="s">
        <v>349</v>
      </c>
      <c r="E1801" s="9" t="s">
        <v>434</v>
      </c>
      <c r="F1801" s="9" t="s">
        <v>435</v>
      </c>
      <c r="G1801" s="9" t="s">
        <v>424</v>
      </c>
      <c r="H1801" s="9" t="s">
        <v>425</v>
      </c>
      <c r="I1801" s="9"/>
      <c r="J1801" s="45" t="s">
        <v>5704</v>
      </c>
      <c r="K1801" s="45"/>
      <c r="L1801" s="45"/>
      <c r="BB1801" t="s">
        <v>7565</v>
      </c>
      <c r="BC1801" t="s">
        <v>319</v>
      </c>
      <c r="BD1801">
        <v>12</v>
      </c>
      <c r="BE1801" t="s">
        <v>318</v>
      </c>
      <c r="BG1801">
        <v>1800</v>
      </c>
      <c r="BH1801" t="s">
        <v>305</v>
      </c>
      <c r="BI1801" t="s">
        <v>328</v>
      </c>
    </row>
    <row r="1802" spans="1:61" x14ac:dyDescent="0.25">
      <c r="A1802" s="9">
        <v>1801</v>
      </c>
      <c r="B1802" s="9" t="s">
        <v>184</v>
      </c>
      <c r="C1802" s="9" t="s">
        <v>154</v>
      </c>
      <c r="D1802" s="9" t="s">
        <v>350</v>
      </c>
      <c r="E1802" s="9" t="s">
        <v>434</v>
      </c>
      <c r="F1802" s="9" t="s">
        <v>435</v>
      </c>
      <c r="G1802" s="9" t="s">
        <v>425</v>
      </c>
      <c r="H1802" s="9" t="s">
        <v>424</v>
      </c>
      <c r="I1802" s="9"/>
      <c r="J1802" s="45" t="s">
        <v>696</v>
      </c>
      <c r="K1802" s="45"/>
      <c r="L1802" s="45"/>
      <c r="BB1802" t="s">
        <v>7566</v>
      </c>
      <c r="BC1802" t="s">
        <v>320</v>
      </c>
      <c r="BD1802">
        <v>1</v>
      </c>
      <c r="BE1802" t="s">
        <v>319</v>
      </c>
      <c r="BG1802">
        <v>1801</v>
      </c>
      <c r="BH1802" t="s">
        <v>306</v>
      </c>
      <c r="BI1802" t="s">
        <v>329</v>
      </c>
    </row>
    <row r="1803" spans="1:61" x14ac:dyDescent="0.25">
      <c r="A1803" s="9">
        <v>1802</v>
      </c>
      <c r="B1803" s="9" t="s">
        <v>185</v>
      </c>
      <c r="C1803" s="9" t="s">
        <v>155</v>
      </c>
      <c r="D1803" s="9" t="s">
        <v>351</v>
      </c>
      <c r="E1803" s="9" t="s">
        <v>436</v>
      </c>
      <c r="F1803" s="9" t="s">
        <v>437</v>
      </c>
      <c r="G1803" s="9" t="s">
        <v>423</v>
      </c>
      <c r="H1803" s="9" t="s">
        <v>422</v>
      </c>
      <c r="I1803" s="9"/>
      <c r="J1803" s="45" t="s">
        <v>696</v>
      </c>
      <c r="K1803" s="45"/>
      <c r="L1803" s="45"/>
      <c r="BB1803" t="s">
        <v>7567</v>
      </c>
      <c r="BC1803" t="s">
        <v>320</v>
      </c>
      <c r="BD1803">
        <v>2</v>
      </c>
      <c r="BE1803" t="s">
        <v>320</v>
      </c>
      <c r="BG1803">
        <v>1802</v>
      </c>
      <c r="BH1803" t="s">
        <v>307</v>
      </c>
      <c r="BI1803" t="s">
        <v>330</v>
      </c>
    </row>
    <row r="1804" spans="1:61" x14ac:dyDescent="0.25">
      <c r="A1804" s="9">
        <v>1803</v>
      </c>
      <c r="B1804" s="9" t="s">
        <v>186</v>
      </c>
      <c r="C1804" s="9" t="s">
        <v>156</v>
      </c>
      <c r="D1804" s="9" t="s">
        <v>352</v>
      </c>
      <c r="E1804" s="9" t="s">
        <v>436</v>
      </c>
      <c r="F1804" s="9" t="s">
        <v>437</v>
      </c>
      <c r="G1804" s="9" t="s">
        <v>412</v>
      </c>
      <c r="H1804" s="9" t="s">
        <v>413</v>
      </c>
      <c r="I1804" s="9"/>
      <c r="J1804" s="45" t="s">
        <v>5703</v>
      </c>
      <c r="K1804" s="45"/>
      <c r="L1804" s="45"/>
      <c r="BB1804" t="s">
        <v>7568</v>
      </c>
      <c r="BC1804" t="s">
        <v>320</v>
      </c>
      <c r="BD1804">
        <v>3</v>
      </c>
      <c r="BE1804" t="s">
        <v>321</v>
      </c>
      <c r="BG1804">
        <v>1803</v>
      </c>
      <c r="BH1804" t="s">
        <v>308</v>
      </c>
      <c r="BI1804" t="s">
        <v>331</v>
      </c>
    </row>
    <row r="1805" spans="1:61" x14ac:dyDescent="0.25">
      <c r="A1805" s="9">
        <v>1804</v>
      </c>
      <c r="B1805" s="9" t="s">
        <v>176</v>
      </c>
      <c r="C1805" s="9" t="s">
        <v>157</v>
      </c>
      <c r="D1805" s="9" t="s">
        <v>293</v>
      </c>
      <c r="E1805" s="9" t="s">
        <v>438</v>
      </c>
      <c r="F1805" s="9" t="s">
        <v>439</v>
      </c>
      <c r="G1805" s="9" t="s">
        <v>416</v>
      </c>
      <c r="H1805" s="9" t="s">
        <v>412</v>
      </c>
      <c r="I1805" s="9"/>
      <c r="J1805" s="46" t="s">
        <v>5705</v>
      </c>
      <c r="K1805" s="45"/>
      <c r="L1805" s="45"/>
      <c r="BB1805" t="s">
        <v>7569</v>
      </c>
      <c r="BC1805" t="s">
        <v>320</v>
      </c>
      <c r="BD1805">
        <v>4</v>
      </c>
      <c r="BE1805" t="s">
        <v>322</v>
      </c>
      <c r="BG1805">
        <v>1804</v>
      </c>
      <c r="BH1805" t="s">
        <v>309</v>
      </c>
      <c r="BI1805" t="s">
        <v>332</v>
      </c>
    </row>
    <row r="1806" spans="1:61" x14ac:dyDescent="0.25">
      <c r="A1806" s="9">
        <v>1805</v>
      </c>
      <c r="B1806" s="9" t="s">
        <v>177</v>
      </c>
      <c r="C1806" s="9" t="s">
        <v>158</v>
      </c>
      <c r="D1806" s="9" t="s">
        <v>294</v>
      </c>
      <c r="E1806" s="9" t="s">
        <v>438</v>
      </c>
      <c r="F1806" s="9" t="s">
        <v>439</v>
      </c>
      <c r="G1806" s="9" t="s">
        <v>417</v>
      </c>
      <c r="H1806" s="9" t="s">
        <v>417</v>
      </c>
      <c r="I1806" s="9"/>
      <c r="J1806" s="45" t="s">
        <v>5703</v>
      </c>
      <c r="K1806" s="45"/>
      <c r="L1806" s="45"/>
      <c r="BB1806" t="s">
        <v>7570</v>
      </c>
      <c r="BC1806" t="s">
        <v>320</v>
      </c>
      <c r="BD1806">
        <v>5</v>
      </c>
      <c r="BE1806" t="s">
        <v>323</v>
      </c>
      <c r="BG1806">
        <v>1805</v>
      </c>
      <c r="BH1806" t="s">
        <v>310</v>
      </c>
      <c r="BI1806" t="s">
        <v>333</v>
      </c>
    </row>
    <row r="1807" spans="1:61" x14ac:dyDescent="0.25">
      <c r="A1807" s="9">
        <v>1806</v>
      </c>
      <c r="B1807" s="9" t="s">
        <v>179</v>
      </c>
      <c r="C1807" s="9" t="s">
        <v>147</v>
      </c>
      <c r="D1807" s="9" t="s">
        <v>295</v>
      </c>
      <c r="E1807" s="9" t="s">
        <v>440</v>
      </c>
      <c r="F1807" s="9" t="s">
        <v>441</v>
      </c>
      <c r="G1807" s="9" t="s">
        <v>412</v>
      </c>
      <c r="H1807" s="9" t="s">
        <v>416</v>
      </c>
      <c r="I1807" s="9"/>
      <c r="J1807" s="45" t="s">
        <v>696</v>
      </c>
      <c r="K1807" s="45"/>
      <c r="L1807" s="45"/>
      <c r="BB1807" t="s">
        <v>7571</v>
      </c>
      <c r="BC1807" t="s">
        <v>320</v>
      </c>
      <c r="BD1807">
        <v>6</v>
      </c>
      <c r="BE1807" t="s">
        <v>324</v>
      </c>
      <c r="BG1807">
        <v>1806</v>
      </c>
      <c r="BH1807" t="s">
        <v>311</v>
      </c>
      <c r="BI1807" t="s">
        <v>334</v>
      </c>
    </row>
    <row r="1808" spans="1:61" x14ac:dyDescent="0.25">
      <c r="A1808" s="9">
        <v>1807</v>
      </c>
      <c r="B1808" s="9" t="s">
        <v>180</v>
      </c>
      <c r="C1808" s="9" t="s">
        <v>148</v>
      </c>
      <c r="D1808" s="9" t="s">
        <v>296</v>
      </c>
      <c r="E1808" s="9" t="s">
        <v>440</v>
      </c>
      <c r="F1808" s="9" t="s">
        <v>441</v>
      </c>
      <c r="G1808" s="9" t="s">
        <v>413</v>
      </c>
      <c r="H1808" s="9" t="s">
        <v>412</v>
      </c>
      <c r="I1808" s="9"/>
      <c r="J1808" s="45" t="s">
        <v>696</v>
      </c>
      <c r="K1808" s="45"/>
      <c r="L1808" s="45"/>
      <c r="BB1808" t="s">
        <v>7572</v>
      </c>
      <c r="BC1808" t="s">
        <v>320</v>
      </c>
      <c r="BD1808">
        <v>7</v>
      </c>
      <c r="BE1808" t="s">
        <v>325</v>
      </c>
      <c r="BG1808">
        <v>1807</v>
      </c>
      <c r="BH1808" t="s">
        <v>312</v>
      </c>
      <c r="BI1808" t="s">
        <v>335</v>
      </c>
    </row>
    <row r="1809" spans="1:61" x14ac:dyDescent="0.25">
      <c r="A1809" s="9">
        <v>1808</v>
      </c>
      <c r="B1809" s="9" t="s">
        <v>181</v>
      </c>
      <c r="C1809" s="9" t="s">
        <v>149</v>
      </c>
      <c r="D1809" s="9" t="s">
        <v>297</v>
      </c>
      <c r="E1809" s="9" t="s">
        <v>442</v>
      </c>
      <c r="F1809" s="9" t="s">
        <v>443</v>
      </c>
      <c r="G1809" s="9" t="s">
        <v>422</v>
      </c>
      <c r="H1809" s="9" t="s">
        <v>423</v>
      </c>
      <c r="I1809" s="9"/>
      <c r="J1809" s="45" t="s">
        <v>5704</v>
      </c>
      <c r="K1809" s="45"/>
      <c r="L1809" s="45"/>
      <c r="BB1809" t="s">
        <v>7573</v>
      </c>
      <c r="BC1809" t="s">
        <v>320</v>
      </c>
      <c r="BD1809">
        <v>8</v>
      </c>
      <c r="BE1809" t="s">
        <v>326</v>
      </c>
      <c r="BG1809">
        <v>1808</v>
      </c>
      <c r="BH1809" t="s">
        <v>313</v>
      </c>
      <c r="BI1809" t="s">
        <v>336</v>
      </c>
    </row>
    <row r="1810" spans="1:61" x14ac:dyDescent="0.25">
      <c r="A1810" s="9">
        <v>1809</v>
      </c>
      <c r="B1810" s="9" t="s">
        <v>182</v>
      </c>
      <c r="C1810" s="9" t="s">
        <v>150</v>
      </c>
      <c r="D1810" s="9" t="s">
        <v>298</v>
      </c>
      <c r="E1810" s="9" t="s">
        <v>442</v>
      </c>
      <c r="F1810" s="9" t="s">
        <v>443</v>
      </c>
      <c r="G1810" s="9" t="s">
        <v>424</v>
      </c>
      <c r="H1810" s="9" t="s">
        <v>425</v>
      </c>
      <c r="I1810" s="9"/>
      <c r="J1810" s="45" t="s">
        <v>696</v>
      </c>
      <c r="K1810" s="45"/>
      <c r="L1810" s="45"/>
      <c r="BB1810" t="s">
        <v>7574</v>
      </c>
      <c r="BC1810" t="s">
        <v>320</v>
      </c>
      <c r="BD1810">
        <v>9</v>
      </c>
      <c r="BE1810" t="s">
        <v>327</v>
      </c>
      <c r="BG1810">
        <v>1809</v>
      </c>
      <c r="BH1810" t="s">
        <v>314</v>
      </c>
      <c r="BI1810" t="s">
        <v>337</v>
      </c>
    </row>
    <row r="1811" spans="1:61" x14ac:dyDescent="0.25">
      <c r="A1811" s="9">
        <v>1810</v>
      </c>
      <c r="B1811" s="9" t="s">
        <v>183</v>
      </c>
      <c r="C1811" s="9" t="s">
        <v>151</v>
      </c>
      <c r="D1811" s="9" t="s">
        <v>299</v>
      </c>
      <c r="E1811" s="9" t="s">
        <v>444</v>
      </c>
      <c r="F1811" s="9" t="s">
        <v>445</v>
      </c>
      <c r="G1811" s="9" t="s">
        <v>425</v>
      </c>
      <c r="H1811" s="9" t="s">
        <v>424</v>
      </c>
      <c r="I1811" s="9"/>
      <c r="J1811" s="45" t="s">
        <v>696</v>
      </c>
      <c r="K1811" s="45"/>
      <c r="L1811" s="45"/>
      <c r="BB1811" t="s">
        <v>7575</v>
      </c>
      <c r="BC1811" t="s">
        <v>320</v>
      </c>
      <c r="BD1811">
        <v>10</v>
      </c>
      <c r="BE1811" t="s">
        <v>328</v>
      </c>
      <c r="BG1811">
        <v>1810</v>
      </c>
      <c r="BH1811" t="s">
        <v>315</v>
      </c>
      <c r="BI1811" t="s">
        <v>338</v>
      </c>
    </row>
    <row r="1812" spans="1:61" x14ac:dyDescent="0.25">
      <c r="A1812" s="9">
        <v>1811</v>
      </c>
      <c r="B1812" s="9" t="s">
        <v>184</v>
      </c>
      <c r="C1812" s="9" t="s">
        <v>152</v>
      </c>
      <c r="D1812" s="9" t="s">
        <v>300</v>
      </c>
      <c r="E1812" s="9" t="s">
        <v>444</v>
      </c>
      <c r="F1812" s="9" t="s">
        <v>445</v>
      </c>
      <c r="G1812" s="9" t="s">
        <v>423</v>
      </c>
      <c r="H1812" s="9" t="s">
        <v>422</v>
      </c>
      <c r="I1812" s="9"/>
      <c r="J1812" s="45" t="s">
        <v>5703</v>
      </c>
      <c r="K1812" s="45"/>
      <c r="L1812" s="45"/>
      <c r="BB1812" t="s">
        <v>7576</v>
      </c>
      <c r="BC1812" t="s">
        <v>320</v>
      </c>
      <c r="BD1812">
        <v>11</v>
      </c>
      <c r="BE1812" t="s">
        <v>329</v>
      </c>
      <c r="BG1812">
        <v>1811</v>
      </c>
      <c r="BH1812" t="s">
        <v>316</v>
      </c>
      <c r="BI1812" t="s">
        <v>339</v>
      </c>
    </row>
    <row r="1813" spans="1:61" x14ac:dyDescent="0.25">
      <c r="A1813" s="9">
        <v>1812</v>
      </c>
      <c r="B1813" s="9" t="s">
        <v>185</v>
      </c>
      <c r="C1813" s="9" t="s">
        <v>153</v>
      </c>
      <c r="D1813" s="9" t="s">
        <v>301</v>
      </c>
      <c r="E1813" s="9" t="s">
        <v>446</v>
      </c>
      <c r="F1813" s="9" t="s">
        <v>447</v>
      </c>
      <c r="G1813" s="9" t="s">
        <v>412</v>
      </c>
      <c r="H1813" s="9" t="s">
        <v>413</v>
      </c>
      <c r="I1813" s="9"/>
      <c r="J1813" s="46" t="s">
        <v>5705</v>
      </c>
      <c r="K1813" s="45"/>
      <c r="L1813" s="45"/>
      <c r="BB1813" t="s">
        <v>7577</v>
      </c>
      <c r="BC1813" t="s">
        <v>320</v>
      </c>
      <c r="BD1813">
        <v>12</v>
      </c>
      <c r="BE1813" t="s">
        <v>330</v>
      </c>
      <c r="BG1813">
        <v>1812</v>
      </c>
      <c r="BH1813" t="s">
        <v>317</v>
      </c>
      <c r="BI1813" t="s">
        <v>340</v>
      </c>
    </row>
    <row r="1814" spans="1:61" x14ac:dyDescent="0.25">
      <c r="A1814" s="9">
        <v>1813</v>
      </c>
      <c r="B1814" s="9" t="s">
        <v>186</v>
      </c>
      <c r="C1814" s="9" t="s">
        <v>154</v>
      </c>
      <c r="D1814" s="9" t="s">
        <v>302</v>
      </c>
      <c r="E1814" s="9" t="s">
        <v>446</v>
      </c>
      <c r="F1814" s="9" t="s">
        <v>447</v>
      </c>
      <c r="G1814" s="9" t="s">
        <v>416</v>
      </c>
      <c r="H1814" s="9" t="s">
        <v>412</v>
      </c>
      <c r="I1814" s="9"/>
      <c r="J1814" s="45" t="s">
        <v>696</v>
      </c>
      <c r="K1814" s="45"/>
      <c r="L1814" s="45"/>
      <c r="BB1814" t="s">
        <v>7578</v>
      </c>
      <c r="BC1814" t="s">
        <v>321</v>
      </c>
      <c r="BD1814">
        <v>1</v>
      </c>
      <c r="BE1814" t="s">
        <v>331</v>
      </c>
      <c r="BG1814">
        <v>1813</v>
      </c>
      <c r="BH1814" t="s">
        <v>318</v>
      </c>
      <c r="BI1814" t="s">
        <v>341</v>
      </c>
    </row>
    <row r="1815" spans="1:61" x14ac:dyDescent="0.25">
      <c r="A1815" s="9">
        <v>1814</v>
      </c>
      <c r="B1815" s="9" t="s">
        <v>176</v>
      </c>
      <c r="C1815" s="9" t="s">
        <v>155</v>
      </c>
      <c r="D1815" s="9" t="s">
        <v>303</v>
      </c>
      <c r="E1815" s="9" t="s">
        <v>448</v>
      </c>
      <c r="F1815" s="9" t="s">
        <v>449</v>
      </c>
      <c r="G1815" s="9" t="s">
        <v>417</v>
      </c>
      <c r="H1815" s="9" t="s">
        <v>417</v>
      </c>
      <c r="I1815" s="9"/>
      <c r="J1815" s="45" t="s">
        <v>5703</v>
      </c>
      <c r="K1815" s="45"/>
      <c r="L1815" s="45"/>
      <c r="BB1815" t="s">
        <v>7579</v>
      </c>
      <c r="BC1815" t="s">
        <v>321</v>
      </c>
      <c r="BD1815">
        <v>2</v>
      </c>
      <c r="BE1815" t="s">
        <v>332</v>
      </c>
      <c r="BG1815">
        <v>1814</v>
      </c>
      <c r="BH1815" t="s">
        <v>319</v>
      </c>
      <c r="BI1815" t="s">
        <v>342</v>
      </c>
    </row>
    <row r="1816" spans="1:61" x14ac:dyDescent="0.25">
      <c r="A1816" s="9">
        <v>1815</v>
      </c>
      <c r="B1816" s="9" t="s">
        <v>177</v>
      </c>
      <c r="C1816" s="9" t="s">
        <v>156</v>
      </c>
      <c r="D1816" s="9" t="s">
        <v>304</v>
      </c>
      <c r="E1816" s="9" t="s">
        <v>448</v>
      </c>
      <c r="F1816" s="9" t="s">
        <v>449</v>
      </c>
      <c r="G1816" s="9" t="s">
        <v>412</v>
      </c>
      <c r="H1816" s="9" t="s">
        <v>416</v>
      </c>
      <c r="I1816" s="9"/>
      <c r="J1816" s="45" t="s">
        <v>696</v>
      </c>
      <c r="K1816" s="45"/>
      <c r="L1816" s="45"/>
      <c r="BB1816" t="s">
        <v>7580</v>
      </c>
      <c r="BC1816" t="s">
        <v>321</v>
      </c>
      <c r="BD1816">
        <v>3</v>
      </c>
      <c r="BE1816" t="s">
        <v>333</v>
      </c>
      <c r="BG1816">
        <v>1815</v>
      </c>
      <c r="BH1816" t="s">
        <v>320</v>
      </c>
      <c r="BI1816" t="s">
        <v>343</v>
      </c>
    </row>
    <row r="1817" spans="1:61" x14ac:dyDescent="0.25">
      <c r="A1817" s="9">
        <v>1816</v>
      </c>
      <c r="B1817" s="9" t="s">
        <v>179</v>
      </c>
      <c r="C1817" s="9" t="s">
        <v>157</v>
      </c>
      <c r="D1817" s="9" t="s">
        <v>305</v>
      </c>
      <c r="E1817" s="9" t="s">
        <v>450</v>
      </c>
      <c r="F1817" s="9" t="s">
        <v>451</v>
      </c>
      <c r="G1817" s="9" t="s">
        <v>413</v>
      </c>
      <c r="H1817" s="9" t="s">
        <v>412</v>
      </c>
      <c r="I1817" s="9"/>
      <c r="J1817" s="45" t="s">
        <v>5704</v>
      </c>
      <c r="K1817" s="45"/>
      <c r="L1817" s="45"/>
      <c r="BB1817" t="s">
        <v>7581</v>
      </c>
      <c r="BC1817" t="s">
        <v>321</v>
      </c>
      <c r="BD1817">
        <v>4</v>
      </c>
      <c r="BE1817" t="s">
        <v>334</v>
      </c>
      <c r="BG1817">
        <v>1816</v>
      </c>
      <c r="BH1817" t="s">
        <v>321</v>
      </c>
      <c r="BI1817" t="s">
        <v>344</v>
      </c>
    </row>
    <row r="1818" spans="1:61" x14ac:dyDescent="0.25">
      <c r="A1818" s="9">
        <v>1817</v>
      </c>
      <c r="B1818" s="9" t="s">
        <v>180</v>
      </c>
      <c r="C1818" s="9" t="s">
        <v>158</v>
      </c>
      <c r="D1818" s="9" t="s">
        <v>306</v>
      </c>
      <c r="E1818" s="9" t="s">
        <v>450</v>
      </c>
      <c r="F1818" s="9" t="s">
        <v>451</v>
      </c>
      <c r="G1818" s="9" t="s">
        <v>422</v>
      </c>
      <c r="H1818" s="9" t="s">
        <v>423</v>
      </c>
      <c r="I1818" s="9"/>
      <c r="J1818" s="45" t="s">
        <v>696</v>
      </c>
      <c r="K1818" s="45"/>
      <c r="L1818" s="45"/>
      <c r="BB1818" t="s">
        <v>7582</v>
      </c>
      <c r="BC1818" t="s">
        <v>321</v>
      </c>
      <c r="BD1818">
        <v>5</v>
      </c>
      <c r="BE1818" t="s">
        <v>335</v>
      </c>
      <c r="BG1818">
        <v>1817</v>
      </c>
      <c r="BH1818" t="s">
        <v>322</v>
      </c>
      <c r="BI1818" t="s">
        <v>345</v>
      </c>
    </row>
    <row r="1819" spans="1:61" x14ac:dyDescent="0.25">
      <c r="A1819" s="9">
        <v>1818</v>
      </c>
      <c r="B1819" s="9" t="s">
        <v>181</v>
      </c>
      <c r="C1819" s="9" t="s">
        <v>147</v>
      </c>
      <c r="D1819" s="9" t="s">
        <v>307</v>
      </c>
      <c r="E1819" s="9" t="s">
        <v>452</v>
      </c>
      <c r="F1819" s="9" t="s">
        <v>453</v>
      </c>
      <c r="G1819" s="9" t="s">
        <v>424</v>
      </c>
      <c r="H1819" s="9" t="s">
        <v>425</v>
      </c>
      <c r="I1819" s="9"/>
      <c r="J1819" s="45" t="s">
        <v>696</v>
      </c>
      <c r="K1819" s="45"/>
      <c r="L1819" s="45"/>
      <c r="BB1819" t="s">
        <v>7583</v>
      </c>
      <c r="BC1819" t="s">
        <v>321</v>
      </c>
      <c r="BD1819">
        <v>6</v>
      </c>
      <c r="BE1819" t="s">
        <v>336</v>
      </c>
      <c r="BG1819">
        <v>1818</v>
      </c>
      <c r="BH1819" t="s">
        <v>323</v>
      </c>
      <c r="BI1819" t="s">
        <v>346</v>
      </c>
    </row>
    <row r="1820" spans="1:61" x14ac:dyDescent="0.25">
      <c r="A1820" s="9">
        <v>1819</v>
      </c>
      <c r="B1820" s="9" t="s">
        <v>182</v>
      </c>
      <c r="C1820" s="9" t="s">
        <v>148</v>
      </c>
      <c r="D1820" s="9" t="s">
        <v>308</v>
      </c>
      <c r="E1820" s="9" t="s">
        <v>452</v>
      </c>
      <c r="F1820" s="9" t="s">
        <v>453</v>
      </c>
      <c r="G1820" s="9" t="s">
        <v>425</v>
      </c>
      <c r="H1820" s="9" t="s">
        <v>424</v>
      </c>
      <c r="I1820" s="9"/>
      <c r="J1820" s="45" t="s">
        <v>5703</v>
      </c>
      <c r="K1820" s="45"/>
      <c r="L1820" s="45"/>
      <c r="BB1820" t="s">
        <v>7584</v>
      </c>
      <c r="BC1820" t="s">
        <v>321</v>
      </c>
      <c r="BD1820">
        <v>7</v>
      </c>
      <c r="BE1820" t="s">
        <v>337</v>
      </c>
      <c r="BG1820">
        <v>1819</v>
      </c>
      <c r="BH1820" t="s">
        <v>324</v>
      </c>
      <c r="BI1820" t="s">
        <v>347</v>
      </c>
    </row>
    <row r="1821" spans="1:61" x14ac:dyDescent="0.25">
      <c r="A1821" s="9">
        <v>1820</v>
      </c>
      <c r="B1821" s="9" t="s">
        <v>183</v>
      </c>
      <c r="C1821" s="9" t="s">
        <v>149</v>
      </c>
      <c r="D1821" s="9" t="s">
        <v>309</v>
      </c>
      <c r="E1821" s="9" t="s">
        <v>454</v>
      </c>
      <c r="F1821" s="9" t="s">
        <v>455</v>
      </c>
      <c r="G1821" s="9" t="s">
        <v>423</v>
      </c>
      <c r="H1821" s="9" t="s">
        <v>422</v>
      </c>
      <c r="I1821" s="9"/>
      <c r="J1821" s="46" t="s">
        <v>5705</v>
      </c>
      <c r="K1821" s="45"/>
      <c r="L1821" s="45"/>
      <c r="BB1821" t="s">
        <v>7585</v>
      </c>
      <c r="BC1821" t="s">
        <v>321</v>
      </c>
      <c r="BD1821">
        <v>8</v>
      </c>
      <c r="BE1821" t="s">
        <v>338</v>
      </c>
      <c r="BG1821">
        <v>1820</v>
      </c>
      <c r="BH1821" t="s">
        <v>325</v>
      </c>
      <c r="BI1821" t="s">
        <v>348</v>
      </c>
    </row>
    <row r="1822" spans="1:61" x14ac:dyDescent="0.25">
      <c r="A1822" s="9">
        <v>1821</v>
      </c>
      <c r="B1822" s="9" t="s">
        <v>184</v>
      </c>
      <c r="C1822" s="9" t="s">
        <v>150</v>
      </c>
      <c r="D1822" s="9" t="s">
        <v>310</v>
      </c>
      <c r="E1822" s="9" t="s">
        <v>454</v>
      </c>
      <c r="F1822" s="9" t="s">
        <v>455</v>
      </c>
      <c r="G1822" s="9" t="s">
        <v>412</v>
      </c>
      <c r="H1822" s="9" t="s">
        <v>413</v>
      </c>
      <c r="I1822" s="9"/>
      <c r="J1822" s="45" t="s">
        <v>696</v>
      </c>
      <c r="K1822" s="45"/>
      <c r="L1822" s="45"/>
      <c r="BB1822" t="s">
        <v>7586</v>
      </c>
      <c r="BC1822" t="s">
        <v>321</v>
      </c>
      <c r="BD1822">
        <v>9</v>
      </c>
      <c r="BE1822" t="s">
        <v>339</v>
      </c>
      <c r="BG1822">
        <v>1821</v>
      </c>
      <c r="BH1822" t="s">
        <v>326</v>
      </c>
      <c r="BI1822" t="s">
        <v>349</v>
      </c>
    </row>
    <row r="1823" spans="1:61" x14ac:dyDescent="0.25">
      <c r="A1823" s="9">
        <v>1822</v>
      </c>
      <c r="B1823" s="9" t="s">
        <v>185</v>
      </c>
      <c r="C1823" s="9" t="s">
        <v>151</v>
      </c>
      <c r="D1823" s="9" t="s">
        <v>311</v>
      </c>
      <c r="E1823" s="9" t="s">
        <v>456</v>
      </c>
      <c r="F1823" s="9" t="s">
        <v>457</v>
      </c>
      <c r="G1823" s="9" t="s">
        <v>416</v>
      </c>
      <c r="H1823" s="9" t="s">
        <v>412</v>
      </c>
      <c r="I1823" s="9"/>
      <c r="J1823" s="45" t="s">
        <v>5703</v>
      </c>
      <c r="K1823" s="45"/>
      <c r="L1823" s="45"/>
      <c r="BB1823" t="s">
        <v>7587</v>
      </c>
      <c r="BC1823" t="s">
        <v>321</v>
      </c>
      <c r="BD1823">
        <v>10</v>
      </c>
      <c r="BE1823" t="s">
        <v>340</v>
      </c>
      <c r="BG1823">
        <v>1822</v>
      </c>
      <c r="BH1823" t="s">
        <v>327</v>
      </c>
      <c r="BI1823" t="s">
        <v>350</v>
      </c>
    </row>
    <row r="1824" spans="1:61" x14ac:dyDescent="0.25">
      <c r="A1824" s="9">
        <v>1823</v>
      </c>
      <c r="B1824" s="9" t="s">
        <v>186</v>
      </c>
      <c r="C1824" s="9" t="s">
        <v>152</v>
      </c>
      <c r="D1824" s="9" t="s">
        <v>312</v>
      </c>
      <c r="E1824" s="9" t="s">
        <v>456</v>
      </c>
      <c r="F1824" s="9" t="s">
        <v>457</v>
      </c>
      <c r="G1824" s="9" t="s">
        <v>417</v>
      </c>
      <c r="H1824" s="9" t="s">
        <v>417</v>
      </c>
      <c r="I1824" s="9"/>
      <c r="J1824" s="45" t="s">
        <v>696</v>
      </c>
      <c r="K1824" s="45"/>
      <c r="L1824" s="45"/>
      <c r="BB1824" t="s">
        <v>7588</v>
      </c>
      <c r="BC1824" t="s">
        <v>321</v>
      </c>
      <c r="BD1824">
        <v>11</v>
      </c>
      <c r="BE1824" t="s">
        <v>341</v>
      </c>
      <c r="BG1824">
        <v>1823</v>
      </c>
      <c r="BH1824" t="s">
        <v>328</v>
      </c>
      <c r="BI1824" t="s">
        <v>351</v>
      </c>
    </row>
    <row r="1825" spans="1:61" x14ac:dyDescent="0.25">
      <c r="A1825" s="9">
        <v>1824</v>
      </c>
      <c r="B1825" s="9" t="s">
        <v>176</v>
      </c>
      <c r="C1825" s="9" t="s">
        <v>153</v>
      </c>
      <c r="D1825" s="9" t="s">
        <v>313</v>
      </c>
      <c r="E1825" s="9" t="s">
        <v>458</v>
      </c>
      <c r="F1825" s="9" t="s">
        <v>459</v>
      </c>
      <c r="G1825" s="9" t="s">
        <v>412</v>
      </c>
      <c r="H1825" s="9" t="s">
        <v>416</v>
      </c>
      <c r="I1825" s="9"/>
      <c r="J1825" s="45" t="s">
        <v>5704</v>
      </c>
      <c r="K1825" s="45"/>
      <c r="L1825" s="45"/>
      <c r="BB1825" t="s">
        <v>7589</v>
      </c>
      <c r="BC1825" t="s">
        <v>321</v>
      </c>
      <c r="BD1825">
        <v>12</v>
      </c>
      <c r="BE1825" t="s">
        <v>342</v>
      </c>
      <c r="BG1825">
        <v>1824</v>
      </c>
      <c r="BH1825" t="s">
        <v>329</v>
      </c>
      <c r="BI1825" t="s">
        <v>352</v>
      </c>
    </row>
    <row r="1826" spans="1:61" x14ac:dyDescent="0.25">
      <c r="A1826" s="9">
        <v>1825</v>
      </c>
      <c r="B1826" s="9" t="s">
        <v>177</v>
      </c>
      <c r="C1826" s="9" t="s">
        <v>154</v>
      </c>
      <c r="D1826" s="9" t="s">
        <v>314</v>
      </c>
      <c r="E1826" s="9" t="s">
        <v>458</v>
      </c>
      <c r="F1826" s="9" t="s">
        <v>459</v>
      </c>
      <c r="G1826" s="9" t="s">
        <v>413</v>
      </c>
      <c r="H1826" s="9" t="s">
        <v>412</v>
      </c>
      <c r="I1826" s="9"/>
      <c r="J1826" s="45" t="s">
        <v>696</v>
      </c>
      <c r="K1826" s="45"/>
      <c r="L1826" s="45"/>
      <c r="BB1826" t="s">
        <v>7590</v>
      </c>
      <c r="BC1826" t="s">
        <v>322</v>
      </c>
      <c r="BD1826">
        <v>1</v>
      </c>
      <c r="BE1826" t="s">
        <v>343</v>
      </c>
      <c r="BG1826">
        <v>1825</v>
      </c>
      <c r="BH1826" t="s">
        <v>330</v>
      </c>
      <c r="BI1826" t="s">
        <v>293</v>
      </c>
    </row>
    <row r="1827" spans="1:61" x14ac:dyDescent="0.25">
      <c r="A1827" s="9">
        <v>1826</v>
      </c>
      <c r="B1827" s="9" t="s">
        <v>179</v>
      </c>
      <c r="C1827" s="9" t="s">
        <v>155</v>
      </c>
      <c r="D1827" s="9" t="s">
        <v>315</v>
      </c>
      <c r="E1827" s="9" t="s">
        <v>460</v>
      </c>
      <c r="F1827" s="9" t="s">
        <v>461</v>
      </c>
      <c r="G1827" s="9" t="s">
        <v>422</v>
      </c>
      <c r="H1827" s="9" t="s">
        <v>423</v>
      </c>
      <c r="I1827" s="9"/>
      <c r="J1827" s="45" t="s">
        <v>696</v>
      </c>
      <c r="K1827" s="45"/>
      <c r="L1827" s="45"/>
      <c r="BB1827" t="s">
        <v>7591</v>
      </c>
      <c r="BC1827" t="s">
        <v>322</v>
      </c>
      <c r="BD1827">
        <v>2</v>
      </c>
      <c r="BE1827" t="s">
        <v>344</v>
      </c>
      <c r="BG1827">
        <v>1826</v>
      </c>
      <c r="BH1827" t="s">
        <v>331</v>
      </c>
      <c r="BI1827" t="s">
        <v>294</v>
      </c>
    </row>
    <row r="1828" spans="1:61" x14ac:dyDescent="0.25">
      <c r="A1828" s="9">
        <v>1827</v>
      </c>
      <c r="B1828" s="9" t="s">
        <v>180</v>
      </c>
      <c r="C1828" s="9" t="s">
        <v>156</v>
      </c>
      <c r="D1828" s="9" t="s">
        <v>316</v>
      </c>
      <c r="E1828" s="9" t="s">
        <v>460</v>
      </c>
      <c r="F1828" s="9" t="s">
        <v>461</v>
      </c>
      <c r="G1828" s="9" t="s">
        <v>424</v>
      </c>
      <c r="H1828" s="9" t="s">
        <v>425</v>
      </c>
      <c r="I1828" s="9"/>
      <c r="J1828" s="45" t="s">
        <v>5703</v>
      </c>
      <c r="K1828" s="45"/>
      <c r="L1828" s="45"/>
      <c r="BB1828" t="s">
        <v>7592</v>
      </c>
      <c r="BC1828" t="s">
        <v>322</v>
      </c>
      <c r="BD1828">
        <v>3</v>
      </c>
      <c r="BE1828" t="s">
        <v>345</v>
      </c>
      <c r="BG1828">
        <v>1827</v>
      </c>
      <c r="BH1828" t="s">
        <v>332</v>
      </c>
      <c r="BI1828" t="s">
        <v>295</v>
      </c>
    </row>
    <row r="1829" spans="1:61" x14ac:dyDescent="0.25">
      <c r="A1829" s="9">
        <v>1828</v>
      </c>
      <c r="B1829" s="9" t="s">
        <v>181</v>
      </c>
      <c r="C1829" s="9" t="s">
        <v>157</v>
      </c>
      <c r="D1829" s="9" t="s">
        <v>317</v>
      </c>
      <c r="E1829" s="9" t="s">
        <v>462</v>
      </c>
      <c r="F1829" s="9" t="s">
        <v>463</v>
      </c>
      <c r="G1829" s="9" t="s">
        <v>425</v>
      </c>
      <c r="H1829" s="9" t="s">
        <v>424</v>
      </c>
      <c r="I1829" s="9"/>
      <c r="J1829" s="46" t="s">
        <v>5705</v>
      </c>
      <c r="K1829" s="45"/>
      <c r="L1829" s="45"/>
      <c r="BB1829" t="s">
        <v>7593</v>
      </c>
      <c r="BC1829" t="s">
        <v>322</v>
      </c>
      <c r="BD1829">
        <v>4</v>
      </c>
      <c r="BE1829" t="s">
        <v>346</v>
      </c>
      <c r="BG1829">
        <v>1828</v>
      </c>
      <c r="BH1829" t="s">
        <v>333</v>
      </c>
      <c r="BI1829" t="s">
        <v>296</v>
      </c>
    </row>
    <row r="1830" spans="1:61" x14ac:dyDescent="0.25">
      <c r="A1830" s="9">
        <v>1829</v>
      </c>
      <c r="B1830" s="9" t="s">
        <v>182</v>
      </c>
      <c r="C1830" s="9" t="s">
        <v>158</v>
      </c>
      <c r="D1830" s="9" t="s">
        <v>318</v>
      </c>
      <c r="E1830" s="9" t="s">
        <v>462</v>
      </c>
      <c r="F1830" s="9" t="s">
        <v>463</v>
      </c>
      <c r="G1830" s="9" t="s">
        <v>423</v>
      </c>
      <c r="H1830" s="9" t="s">
        <v>422</v>
      </c>
      <c r="I1830" s="9"/>
      <c r="J1830" s="45" t="s">
        <v>696</v>
      </c>
      <c r="K1830" s="45"/>
      <c r="L1830" s="45"/>
      <c r="BB1830" t="s">
        <v>7594</v>
      </c>
      <c r="BC1830" t="s">
        <v>322</v>
      </c>
      <c r="BD1830">
        <v>5</v>
      </c>
      <c r="BE1830" t="s">
        <v>347</v>
      </c>
      <c r="BG1830">
        <v>1829</v>
      </c>
      <c r="BH1830" t="s">
        <v>334</v>
      </c>
      <c r="BI1830" t="s">
        <v>297</v>
      </c>
    </row>
    <row r="1831" spans="1:61" x14ac:dyDescent="0.25">
      <c r="A1831" s="9">
        <v>1830</v>
      </c>
      <c r="B1831" s="9" t="s">
        <v>183</v>
      </c>
      <c r="C1831" s="9" t="s">
        <v>147</v>
      </c>
      <c r="D1831" s="9" t="s">
        <v>319</v>
      </c>
      <c r="E1831" s="9" t="s">
        <v>464</v>
      </c>
      <c r="F1831" s="9" t="s">
        <v>465</v>
      </c>
      <c r="G1831" s="9" t="s">
        <v>412</v>
      </c>
      <c r="H1831" s="9" t="s">
        <v>413</v>
      </c>
      <c r="I1831" s="9"/>
      <c r="J1831" s="45" t="s">
        <v>5703</v>
      </c>
      <c r="K1831" s="45"/>
      <c r="L1831" s="45"/>
      <c r="BB1831" t="s">
        <v>7595</v>
      </c>
      <c r="BC1831" t="s">
        <v>322</v>
      </c>
      <c r="BD1831">
        <v>6</v>
      </c>
      <c r="BE1831" t="s">
        <v>348</v>
      </c>
      <c r="BG1831">
        <v>1830</v>
      </c>
      <c r="BH1831" t="s">
        <v>335</v>
      </c>
      <c r="BI1831" t="s">
        <v>298</v>
      </c>
    </row>
    <row r="1832" spans="1:61" x14ac:dyDescent="0.25">
      <c r="A1832" s="9">
        <v>1831</v>
      </c>
      <c r="B1832" s="9" t="s">
        <v>184</v>
      </c>
      <c r="C1832" s="9" t="s">
        <v>148</v>
      </c>
      <c r="D1832" s="9" t="s">
        <v>320</v>
      </c>
      <c r="E1832" s="9" t="s">
        <v>464</v>
      </c>
      <c r="F1832" s="9" t="s">
        <v>465</v>
      </c>
      <c r="G1832" s="9" t="s">
        <v>416</v>
      </c>
      <c r="H1832" s="9" t="s">
        <v>412</v>
      </c>
      <c r="I1832" s="9"/>
      <c r="J1832" s="45" t="s">
        <v>696</v>
      </c>
      <c r="K1832" s="45"/>
      <c r="L1832" s="45"/>
      <c r="BB1832" t="s">
        <v>7596</v>
      </c>
      <c r="BC1832" t="s">
        <v>322</v>
      </c>
      <c r="BD1832">
        <v>7</v>
      </c>
      <c r="BE1832" t="s">
        <v>349</v>
      </c>
      <c r="BG1832">
        <v>1831</v>
      </c>
      <c r="BH1832" t="s">
        <v>336</v>
      </c>
      <c r="BI1832" t="s">
        <v>299</v>
      </c>
    </row>
    <row r="1833" spans="1:61" x14ac:dyDescent="0.25">
      <c r="A1833" s="9">
        <v>1832</v>
      </c>
      <c r="B1833" s="9" t="s">
        <v>185</v>
      </c>
      <c r="C1833" s="9" t="s">
        <v>149</v>
      </c>
      <c r="D1833" s="9" t="s">
        <v>321</v>
      </c>
      <c r="E1833" s="9" t="s">
        <v>466</v>
      </c>
      <c r="F1833" s="9" t="s">
        <v>467</v>
      </c>
      <c r="G1833" s="9" t="s">
        <v>417</v>
      </c>
      <c r="H1833" s="9" t="s">
        <v>417</v>
      </c>
      <c r="I1833" s="9"/>
      <c r="J1833" s="46" t="s">
        <v>5705</v>
      </c>
      <c r="K1833" s="45"/>
      <c r="L1833" s="45"/>
      <c r="BB1833" t="s">
        <v>7597</v>
      </c>
      <c r="BC1833" t="s">
        <v>322</v>
      </c>
      <c r="BD1833">
        <v>8</v>
      </c>
      <c r="BE1833" t="s">
        <v>350</v>
      </c>
      <c r="BG1833">
        <v>1832</v>
      </c>
      <c r="BH1833" t="s">
        <v>337</v>
      </c>
      <c r="BI1833" t="s">
        <v>300</v>
      </c>
    </row>
    <row r="1834" spans="1:61" x14ac:dyDescent="0.25">
      <c r="A1834" s="9">
        <v>1833</v>
      </c>
      <c r="B1834" s="9" t="s">
        <v>186</v>
      </c>
      <c r="C1834" s="9" t="s">
        <v>150</v>
      </c>
      <c r="D1834" s="9" t="s">
        <v>322</v>
      </c>
      <c r="E1834" s="9" t="s">
        <v>466</v>
      </c>
      <c r="F1834" s="9" t="s">
        <v>467</v>
      </c>
      <c r="G1834" s="9" t="s">
        <v>412</v>
      </c>
      <c r="H1834" s="9" t="s">
        <v>416</v>
      </c>
      <c r="I1834" s="9"/>
      <c r="J1834" s="45" t="s">
        <v>5703</v>
      </c>
      <c r="K1834" s="45"/>
      <c r="L1834" s="45"/>
      <c r="BB1834" t="s">
        <v>7598</v>
      </c>
      <c r="BC1834" t="s">
        <v>322</v>
      </c>
      <c r="BD1834">
        <v>9</v>
      </c>
      <c r="BE1834" t="s">
        <v>351</v>
      </c>
      <c r="BG1834">
        <v>1833</v>
      </c>
      <c r="BH1834" t="s">
        <v>338</v>
      </c>
      <c r="BI1834" t="s">
        <v>301</v>
      </c>
    </row>
    <row r="1835" spans="1:61" x14ac:dyDescent="0.25">
      <c r="A1835" s="9">
        <v>1834</v>
      </c>
      <c r="B1835" s="9" t="s">
        <v>176</v>
      </c>
      <c r="C1835" s="9" t="s">
        <v>151</v>
      </c>
      <c r="D1835" s="9" t="s">
        <v>323</v>
      </c>
      <c r="E1835" s="9" t="s">
        <v>468</v>
      </c>
      <c r="F1835" s="9" t="s">
        <v>469</v>
      </c>
      <c r="G1835" s="9" t="s">
        <v>413</v>
      </c>
      <c r="H1835" s="9" t="s">
        <v>412</v>
      </c>
      <c r="I1835" s="9"/>
      <c r="J1835" s="45" t="s">
        <v>696</v>
      </c>
      <c r="K1835" s="45"/>
      <c r="L1835" s="45"/>
      <c r="BB1835" t="s">
        <v>7599</v>
      </c>
      <c r="BC1835" t="s">
        <v>322</v>
      </c>
      <c r="BD1835">
        <v>10</v>
      </c>
      <c r="BE1835" t="s">
        <v>352</v>
      </c>
      <c r="BG1835">
        <v>1834</v>
      </c>
      <c r="BH1835" t="s">
        <v>339</v>
      </c>
      <c r="BI1835" t="s">
        <v>302</v>
      </c>
    </row>
    <row r="1836" spans="1:61" x14ac:dyDescent="0.25">
      <c r="A1836" s="9">
        <v>1835</v>
      </c>
      <c r="B1836" s="9" t="s">
        <v>177</v>
      </c>
      <c r="C1836" s="9" t="s">
        <v>152</v>
      </c>
      <c r="D1836" s="9" t="s">
        <v>324</v>
      </c>
      <c r="E1836" s="9" t="s">
        <v>468</v>
      </c>
      <c r="F1836" s="9" t="s">
        <v>469</v>
      </c>
      <c r="G1836" s="9" t="s">
        <v>422</v>
      </c>
      <c r="H1836" s="9" t="s">
        <v>423</v>
      </c>
      <c r="I1836" s="9"/>
      <c r="J1836" s="45" t="s">
        <v>5703</v>
      </c>
      <c r="K1836" s="45"/>
      <c r="L1836" s="45"/>
      <c r="BB1836" t="s">
        <v>7600</v>
      </c>
      <c r="BC1836" t="s">
        <v>322</v>
      </c>
      <c r="BD1836">
        <v>11</v>
      </c>
      <c r="BE1836" t="s">
        <v>293</v>
      </c>
      <c r="BG1836">
        <v>1835</v>
      </c>
      <c r="BH1836" t="s">
        <v>340</v>
      </c>
      <c r="BI1836" t="s">
        <v>303</v>
      </c>
    </row>
    <row r="1837" spans="1:61" x14ac:dyDescent="0.25">
      <c r="A1837" s="9">
        <v>1836</v>
      </c>
      <c r="B1837" s="9" t="s">
        <v>179</v>
      </c>
      <c r="C1837" s="9" t="s">
        <v>153</v>
      </c>
      <c r="D1837" s="9" t="s">
        <v>325</v>
      </c>
      <c r="E1837" s="9" t="s">
        <v>470</v>
      </c>
      <c r="F1837" s="3" t="s">
        <v>5707</v>
      </c>
      <c r="G1837" s="9" t="s">
        <v>424</v>
      </c>
      <c r="H1837" s="9" t="s">
        <v>425</v>
      </c>
      <c r="I1837" s="9"/>
      <c r="J1837" s="46" t="s">
        <v>5705</v>
      </c>
      <c r="K1837" s="45"/>
      <c r="L1837" s="45"/>
      <c r="BB1837" t="s">
        <v>7601</v>
      </c>
      <c r="BC1837" t="s">
        <v>322</v>
      </c>
      <c r="BD1837">
        <v>12</v>
      </c>
      <c r="BE1837" t="s">
        <v>294</v>
      </c>
      <c r="BG1837">
        <v>1836</v>
      </c>
      <c r="BH1837" t="s">
        <v>341</v>
      </c>
      <c r="BI1837" t="s">
        <v>304</v>
      </c>
    </row>
    <row r="1838" spans="1:61" x14ac:dyDescent="0.25">
      <c r="A1838" s="9">
        <v>1837</v>
      </c>
      <c r="B1838" s="9" t="s">
        <v>180</v>
      </c>
      <c r="C1838" s="9" t="s">
        <v>154</v>
      </c>
      <c r="D1838" s="9" t="s">
        <v>326</v>
      </c>
      <c r="E1838" s="9" t="s">
        <v>470</v>
      </c>
      <c r="F1838" s="3" t="s">
        <v>5707</v>
      </c>
      <c r="G1838" s="9" t="s">
        <v>425</v>
      </c>
      <c r="H1838" s="9" t="s">
        <v>424</v>
      </c>
      <c r="I1838" s="9"/>
      <c r="J1838" s="45" t="s">
        <v>696</v>
      </c>
      <c r="K1838" s="45"/>
      <c r="L1838" s="45"/>
      <c r="BB1838" t="s">
        <v>7602</v>
      </c>
      <c r="BC1838" t="s">
        <v>323</v>
      </c>
      <c r="BD1838">
        <v>1</v>
      </c>
      <c r="BE1838" t="s">
        <v>295</v>
      </c>
      <c r="BG1838">
        <v>1837</v>
      </c>
      <c r="BH1838" t="s">
        <v>342</v>
      </c>
      <c r="BI1838" t="s">
        <v>305</v>
      </c>
    </row>
    <row r="1839" spans="1:61" x14ac:dyDescent="0.25">
      <c r="A1839" s="9">
        <v>1838</v>
      </c>
      <c r="B1839" s="9" t="s">
        <v>181</v>
      </c>
      <c r="C1839" s="9" t="s">
        <v>155</v>
      </c>
      <c r="D1839" s="9" t="s">
        <v>327</v>
      </c>
      <c r="E1839" s="9" t="s">
        <v>471</v>
      </c>
      <c r="F1839" s="9" t="s">
        <v>472</v>
      </c>
      <c r="G1839" s="9" t="s">
        <v>423</v>
      </c>
      <c r="H1839" s="9" t="s">
        <v>422</v>
      </c>
      <c r="I1839" s="9"/>
      <c r="J1839" s="45" t="s">
        <v>5703</v>
      </c>
      <c r="K1839" s="45"/>
      <c r="L1839" s="45"/>
      <c r="BB1839" t="s">
        <v>7603</v>
      </c>
      <c r="BC1839" t="s">
        <v>323</v>
      </c>
      <c r="BD1839">
        <v>2</v>
      </c>
      <c r="BE1839" t="s">
        <v>296</v>
      </c>
      <c r="BG1839">
        <v>1838</v>
      </c>
      <c r="BH1839" t="s">
        <v>343</v>
      </c>
      <c r="BI1839" t="s">
        <v>306</v>
      </c>
    </row>
    <row r="1840" spans="1:61" x14ac:dyDescent="0.25">
      <c r="A1840" s="9">
        <v>1839</v>
      </c>
      <c r="B1840" s="9" t="s">
        <v>182</v>
      </c>
      <c r="C1840" s="9" t="s">
        <v>156</v>
      </c>
      <c r="D1840" s="9" t="s">
        <v>328</v>
      </c>
      <c r="E1840" s="9" t="s">
        <v>471</v>
      </c>
      <c r="F1840" s="9" t="s">
        <v>472</v>
      </c>
      <c r="G1840" s="9" t="s">
        <v>412</v>
      </c>
      <c r="H1840" s="9" t="s">
        <v>413</v>
      </c>
      <c r="I1840" s="9"/>
      <c r="J1840" s="45" t="s">
        <v>696</v>
      </c>
      <c r="K1840" s="45"/>
      <c r="L1840" s="45"/>
      <c r="BB1840" t="s">
        <v>7604</v>
      </c>
      <c r="BC1840" t="s">
        <v>323</v>
      </c>
      <c r="BD1840">
        <v>3</v>
      </c>
      <c r="BE1840" t="s">
        <v>297</v>
      </c>
      <c r="BG1840">
        <v>1839</v>
      </c>
      <c r="BH1840" t="s">
        <v>344</v>
      </c>
      <c r="BI1840" t="s">
        <v>307</v>
      </c>
    </row>
    <row r="1841" spans="1:61" x14ac:dyDescent="0.25">
      <c r="A1841" s="9">
        <v>1840</v>
      </c>
      <c r="B1841" s="9" t="s">
        <v>183</v>
      </c>
      <c r="C1841" s="9" t="s">
        <v>157</v>
      </c>
      <c r="D1841" s="9" t="s">
        <v>329</v>
      </c>
      <c r="E1841" s="9" t="s">
        <v>473</v>
      </c>
      <c r="F1841" s="9" t="s">
        <v>474</v>
      </c>
      <c r="G1841" s="9" t="s">
        <v>416</v>
      </c>
      <c r="H1841" s="9" t="s">
        <v>412</v>
      </c>
      <c r="I1841" s="9"/>
      <c r="J1841" s="46" t="s">
        <v>5705</v>
      </c>
      <c r="K1841" s="45"/>
      <c r="L1841" s="45"/>
      <c r="BB1841" t="s">
        <v>7605</v>
      </c>
      <c r="BC1841" t="s">
        <v>323</v>
      </c>
      <c r="BD1841">
        <v>4</v>
      </c>
      <c r="BE1841" t="s">
        <v>298</v>
      </c>
      <c r="BG1841">
        <v>1840</v>
      </c>
      <c r="BH1841" t="s">
        <v>345</v>
      </c>
      <c r="BI1841" t="s">
        <v>308</v>
      </c>
    </row>
    <row r="1842" spans="1:61" x14ac:dyDescent="0.25">
      <c r="A1842" s="9">
        <v>1841</v>
      </c>
      <c r="B1842" s="9" t="s">
        <v>184</v>
      </c>
      <c r="C1842" s="9" t="s">
        <v>158</v>
      </c>
      <c r="D1842" s="9" t="s">
        <v>330</v>
      </c>
      <c r="E1842" s="9" t="s">
        <v>473</v>
      </c>
      <c r="F1842" s="9" t="s">
        <v>474</v>
      </c>
      <c r="G1842" s="9" t="s">
        <v>417</v>
      </c>
      <c r="H1842" s="9" t="s">
        <v>417</v>
      </c>
      <c r="I1842" s="9"/>
      <c r="J1842" s="45" t="s">
        <v>5703</v>
      </c>
      <c r="K1842" s="45"/>
      <c r="L1842" s="45"/>
      <c r="BB1842" t="s">
        <v>7606</v>
      </c>
      <c r="BC1842" t="s">
        <v>323</v>
      </c>
      <c r="BD1842">
        <v>5</v>
      </c>
      <c r="BE1842" t="s">
        <v>299</v>
      </c>
      <c r="BG1842">
        <v>1841</v>
      </c>
      <c r="BH1842" t="s">
        <v>346</v>
      </c>
      <c r="BI1842" t="s">
        <v>309</v>
      </c>
    </row>
    <row r="1843" spans="1:61" x14ac:dyDescent="0.25">
      <c r="A1843" s="9">
        <v>1842</v>
      </c>
      <c r="B1843" s="9" t="s">
        <v>185</v>
      </c>
      <c r="C1843" s="9" t="s">
        <v>147</v>
      </c>
      <c r="D1843" s="9" t="s">
        <v>331</v>
      </c>
      <c r="E1843" s="9" t="s">
        <v>475</v>
      </c>
      <c r="F1843" s="9" t="s">
        <v>476</v>
      </c>
      <c r="G1843" s="9" t="s">
        <v>412</v>
      </c>
      <c r="H1843" s="9" t="s">
        <v>416</v>
      </c>
      <c r="I1843" s="9"/>
      <c r="J1843" s="45" t="s">
        <v>696</v>
      </c>
      <c r="K1843" s="45"/>
      <c r="L1843" s="45"/>
      <c r="BB1843" t="s">
        <v>7607</v>
      </c>
      <c r="BC1843" t="s">
        <v>323</v>
      </c>
      <c r="BD1843">
        <v>6</v>
      </c>
      <c r="BE1843" t="s">
        <v>300</v>
      </c>
      <c r="BG1843">
        <v>1842</v>
      </c>
      <c r="BH1843" t="s">
        <v>347</v>
      </c>
      <c r="BI1843" t="s">
        <v>310</v>
      </c>
    </row>
    <row r="1844" spans="1:61" x14ac:dyDescent="0.25">
      <c r="A1844" s="9">
        <v>1843</v>
      </c>
      <c r="B1844" s="9" t="s">
        <v>186</v>
      </c>
      <c r="C1844" s="9" t="s">
        <v>148</v>
      </c>
      <c r="D1844" s="9" t="s">
        <v>332</v>
      </c>
      <c r="E1844" s="9" t="s">
        <v>475</v>
      </c>
      <c r="F1844" s="9" t="s">
        <v>476</v>
      </c>
      <c r="G1844" s="9" t="s">
        <v>413</v>
      </c>
      <c r="H1844" s="9" t="s">
        <v>412</v>
      </c>
      <c r="I1844" s="9"/>
      <c r="J1844" s="45" t="s">
        <v>5703</v>
      </c>
      <c r="K1844" s="45"/>
      <c r="L1844" s="45"/>
      <c r="BB1844" t="s">
        <v>7608</v>
      </c>
      <c r="BC1844" t="s">
        <v>323</v>
      </c>
      <c r="BD1844">
        <v>7</v>
      </c>
      <c r="BE1844" t="s">
        <v>301</v>
      </c>
      <c r="BG1844">
        <v>1843</v>
      </c>
      <c r="BH1844" t="s">
        <v>348</v>
      </c>
      <c r="BI1844" t="s">
        <v>311</v>
      </c>
    </row>
    <row r="1845" spans="1:61" x14ac:dyDescent="0.25">
      <c r="A1845" s="9">
        <v>1844</v>
      </c>
      <c r="B1845" s="9" t="s">
        <v>176</v>
      </c>
      <c r="C1845" s="9" t="s">
        <v>149</v>
      </c>
      <c r="D1845" s="9" t="s">
        <v>333</v>
      </c>
      <c r="E1845" s="9" t="s">
        <v>410</v>
      </c>
      <c r="F1845" s="9" t="s">
        <v>411</v>
      </c>
      <c r="G1845" s="9" t="s">
        <v>422</v>
      </c>
      <c r="H1845" s="9" t="s">
        <v>423</v>
      </c>
      <c r="I1845" s="9"/>
      <c r="J1845" s="46" t="s">
        <v>5705</v>
      </c>
      <c r="K1845" s="45"/>
      <c r="L1845" s="45"/>
      <c r="BB1845" t="s">
        <v>7609</v>
      </c>
      <c r="BC1845" t="s">
        <v>323</v>
      </c>
      <c r="BD1845">
        <v>8</v>
      </c>
      <c r="BE1845" t="s">
        <v>302</v>
      </c>
      <c r="BG1845">
        <v>1844</v>
      </c>
      <c r="BH1845" t="s">
        <v>349</v>
      </c>
      <c r="BI1845" t="s">
        <v>312</v>
      </c>
    </row>
    <row r="1846" spans="1:61" x14ac:dyDescent="0.25">
      <c r="A1846" s="9">
        <v>1845</v>
      </c>
      <c r="B1846" s="9" t="s">
        <v>177</v>
      </c>
      <c r="C1846" s="9" t="s">
        <v>150</v>
      </c>
      <c r="D1846" s="9" t="s">
        <v>334</v>
      </c>
      <c r="E1846" s="9" t="s">
        <v>410</v>
      </c>
      <c r="F1846" s="9" t="s">
        <v>411</v>
      </c>
      <c r="G1846" s="9" t="s">
        <v>412</v>
      </c>
      <c r="H1846" s="9" t="s">
        <v>413</v>
      </c>
      <c r="I1846" s="9"/>
      <c r="J1846" s="45" t="s">
        <v>696</v>
      </c>
      <c r="K1846" s="45"/>
      <c r="L1846" s="45"/>
      <c r="BB1846" t="s">
        <v>7610</v>
      </c>
      <c r="BC1846" t="s">
        <v>323</v>
      </c>
      <c r="BD1846">
        <v>9</v>
      </c>
      <c r="BE1846" t="s">
        <v>303</v>
      </c>
      <c r="BG1846">
        <v>1845</v>
      </c>
      <c r="BH1846" t="s">
        <v>350</v>
      </c>
      <c r="BI1846" t="s">
        <v>313</v>
      </c>
    </row>
    <row r="1847" spans="1:61" x14ac:dyDescent="0.25">
      <c r="A1847" s="9">
        <v>1846</v>
      </c>
      <c r="B1847" s="9" t="s">
        <v>179</v>
      </c>
      <c r="C1847" s="9" t="s">
        <v>151</v>
      </c>
      <c r="D1847" s="9" t="s">
        <v>335</v>
      </c>
      <c r="E1847" s="9" t="s">
        <v>414</v>
      </c>
      <c r="F1847" s="9" t="s">
        <v>415</v>
      </c>
      <c r="G1847" s="9" t="s">
        <v>416</v>
      </c>
      <c r="H1847" s="9" t="s">
        <v>412</v>
      </c>
      <c r="I1847" s="9"/>
      <c r="J1847" s="45" t="s">
        <v>5703</v>
      </c>
      <c r="K1847" s="45"/>
      <c r="L1847" s="45"/>
      <c r="BB1847" t="s">
        <v>7611</v>
      </c>
      <c r="BC1847" t="s">
        <v>323</v>
      </c>
      <c r="BD1847">
        <v>10</v>
      </c>
      <c r="BE1847" t="s">
        <v>304</v>
      </c>
      <c r="BG1847">
        <v>1846</v>
      </c>
      <c r="BH1847" t="s">
        <v>351</v>
      </c>
      <c r="BI1847" t="s">
        <v>314</v>
      </c>
    </row>
    <row r="1848" spans="1:61" x14ac:dyDescent="0.25">
      <c r="A1848" s="9">
        <v>1847</v>
      </c>
      <c r="B1848" s="9" t="s">
        <v>180</v>
      </c>
      <c r="C1848" s="9" t="s">
        <v>152</v>
      </c>
      <c r="D1848" s="9" t="s">
        <v>336</v>
      </c>
      <c r="E1848" s="9" t="s">
        <v>414</v>
      </c>
      <c r="F1848" s="9" t="s">
        <v>415</v>
      </c>
      <c r="G1848" s="9" t="s">
        <v>417</v>
      </c>
      <c r="H1848" s="9" t="s">
        <v>417</v>
      </c>
      <c r="I1848" s="9"/>
      <c r="J1848" s="45" t="s">
        <v>696</v>
      </c>
      <c r="K1848" s="45"/>
      <c r="L1848" s="45"/>
      <c r="BB1848" t="s">
        <v>7612</v>
      </c>
      <c r="BC1848" t="s">
        <v>323</v>
      </c>
      <c r="BD1848">
        <v>11</v>
      </c>
      <c r="BE1848" t="s">
        <v>305</v>
      </c>
      <c r="BG1848">
        <v>1847</v>
      </c>
      <c r="BH1848" t="s">
        <v>352</v>
      </c>
      <c r="BI1848" t="s">
        <v>315</v>
      </c>
    </row>
    <row r="1849" spans="1:61" x14ac:dyDescent="0.25">
      <c r="A1849" s="9">
        <v>1848</v>
      </c>
      <c r="B1849" s="9" t="s">
        <v>181</v>
      </c>
      <c r="C1849" s="9" t="s">
        <v>153</v>
      </c>
      <c r="D1849" s="9" t="s">
        <v>337</v>
      </c>
      <c r="E1849" s="9" t="s">
        <v>418</v>
      </c>
      <c r="F1849" s="9" t="s">
        <v>419</v>
      </c>
      <c r="G1849" s="9" t="s">
        <v>412</v>
      </c>
      <c r="H1849" s="9" t="s">
        <v>416</v>
      </c>
      <c r="I1849" s="9"/>
      <c r="J1849" s="46" t="s">
        <v>5705</v>
      </c>
      <c r="K1849" s="45"/>
      <c r="L1849" s="45"/>
      <c r="BB1849" t="s">
        <v>7613</v>
      </c>
      <c r="BC1849" t="s">
        <v>323</v>
      </c>
      <c r="BD1849">
        <v>12</v>
      </c>
      <c r="BE1849" t="s">
        <v>306</v>
      </c>
      <c r="BG1849">
        <v>1848</v>
      </c>
      <c r="BH1849" t="s">
        <v>293</v>
      </c>
      <c r="BI1849" t="s">
        <v>316</v>
      </c>
    </row>
    <row r="1850" spans="1:61" x14ac:dyDescent="0.25">
      <c r="A1850" s="9">
        <v>1849</v>
      </c>
      <c r="B1850" s="9" t="s">
        <v>182</v>
      </c>
      <c r="C1850" s="9" t="s">
        <v>154</v>
      </c>
      <c r="D1850" s="9" t="s">
        <v>338</v>
      </c>
      <c r="E1850" s="9" t="s">
        <v>418</v>
      </c>
      <c r="F1850" s="9" t="s">
        <v>419</v>
      </c>
      <c r="G1850" s="9" t="s">
        <v>413</v>
      </c>
      <c r="H1850" s="9" t="s">
        <v>412</v>
      </c>
      <c r="I1850" s="9"/>
      <c r="J1850" s="45" t="s">
        <v>5703</v>
      </c>
      <c r="K1850" s="45"/>
      <c r="L1850" s="45"/>
      <c r="BB1850" t="s">
        <v>7614</v>
      </c>
      <c r="BC1850" t="s">
        <v>324</v>
      </c>
      <c r="BD1850">
        <v>1</v>
      </c>
      <c r="BE1850" t="s">
        <v>307</v>
      </c>
      <c r="BG1850">
        <v>1849</v>
      </c>
      <c r="BH1850" t="s">
        <v>294</v>
      </c>
      <c r="BI1850" t="s">
        <v>317</v>
      </c>
    </row>
    <row r="1851" spans="1:61" x14ac:dyDescent="0.25">
      <c r="A1851" s="9">
        <v>1850</v>
      </c>
      <c r="B1851" s="9" t="s">
        <v>183</v>
      </c>
      <c r="C1851" s="9" t="s">
        <v>155</v>
      </c>
      <c r="D1851" s="9" t="s">
        <v>339</v>
      </c>
      <c r="E1851" s="9" t="s">
        <v>420</v>
      </c>
      <c r="F1851" s="9" t="s">
        <v>421</v>
      </c>
      <c r="G1851" s="9" t="s">
        <v>422</v>
      </c>
      <c r="H1851" s="9" t="s">
        <v>423</v>
      </c>
      <c r="I1851" s="9"/>
      <c r="J1851" s="45" t="s">
        <v>696</v>
      </c>
      <c r="K1851" s="45"/>
      <c r="L1851" s="45"/>
      <c r="BB1851" t="s">
        <v>7615</v>
      </c>
      <c r="BC1851" t="s">
        <v>324</v>
      </c>
      <c r="BD1851">
        <v>2</v>
      </c>
      <c r="BE1851" t="s">
        <v>308</v>
      </c>
      <c r="BG1851">
        <v>1850</v>
      </c>
      <c r="BH1851" t="s">
        <v>295</v>
      </c>
      <c r="BI1851" t="s">
        <v>318</v>
      </c>
    </row>
    <row r="1852" spans="1:61" x14ac:dyDescent="0.25">
      <c r="A1852" s="9">
        <v>1851</v>
      </c>
      <c r="B1852" s="9" t="s">
        <v>184</v>
      </c>
      <c r="C1852" s="9" t="s">
        <v>156</v>
      </c>
      <c r="D1852" s="9" t="s">
        <v>340</v>
      </c>
      <c r="E1852" s="9" t="s">
        <v>420</v>
      </c>
      <c r="F1852" s="9" t="s">
        <v>421</v>
      </c>
      <c r="G1852" s="9" t="s">
        <v>424</v>
      </c>
      <c r="H1852" s="9" t="s">
        <v>425</v>
      </c>
      <c r="I1852" s="9"/>
      <c r="J1852" s="45" t="s">
        <v>696</v>
      </c>
      <c r="K1852" s="45"/>
      <c r="L1852" s="45"/>
      <c r="BB1852" t="s">
        <v>7616</v>
      </c>
      <c r="BC1852" t="s">
        <v>324</v>
      </c>
      <c r="BD1852">
        <v>3</v>
      </c>
      <c r="BE1852" t="s">
        <v>309</v>
      </c>
      <c r="BG1852">
        <v>1851</v>
      </c>
      <c r="BH1852" t="s">
        <v>296</v>
      </c>
      <c r="BI1852" t="s">
        <v>319</v>
      </c>
    </row>
    <row r="1853" spans="1:61" x14ac:dyDescent="0.25">
      <c r="A1853" s="9">
        <v>1852</v>
      </c>
      <c r="B1853" s="9" t="s">
        <v>185</v>
      </c>
      <c r="C1853" s="9" t="s">
        <v>157</v>
      </c>
      <c r="D1853" s="9" t="s">
        <v>341</v>
      </c>
      <c r="E1853" s="9" t="s">
        <v>426</v>
      </c>
      <c r="F1853" s="9" t="s">
        <v>427</v>
      </c>
      <c r="G1853" s="9" t="s">
        <v>425</v>
      </c>
      <c r="H1853" s="9" t="s">
        <v>424</v>
      </c>
      <c r="I1853" s="9"/>
      <c r="J1853" s="45" t="s">
        <v>5704</v>
      </c>
      <c r="K1853" s="45"/>
      <c r="L1853" s="45"/>
      <c r="BB1853" t="s">
        <v>7617</v>
      </c>
      <c r="BC1853" t="s">
        <v>324</v>
      </c>
      <c r="BD1853">
        <v>4</v>
      </c>
      <c r="BE1853" t="s">
        <v>310</v>
      </c>
      <c r="BG1853">
        <v>1852</v>
      </c>
      <c r="BH1853" t="s">
        <v>297</v>
      </c>
      <c r="BI1853" t="s">
        <v>320</v>
      </c>
    </row>
    <row r="1854" spans="1:61" x14ac:dyDescent="0.25">
      <c r="A1854" s="9">
        <v>1853</v>
      </c>
      <c r="B1854" s="9" t="s">
        <v>186</v>
      </c>
      <c r="C1854" s="9" t="s">
        <v>158</v>
      </c>
      <c r="D1854" s="9" t="s">
        <v>342</v>
      </c>
      <c r="E1854" s="9" t="s">
        <v>426</v>
      </c>
      <c r="F1854" s="9" t="s">
        <v>427</v>
      </c>
      <c r="G1854" s="9" t="s">
        <v>423</v>
      </c>
      <c r="H1854" s="9" t="s">
        <v>422</v>
      </c>
      <c r="I1854" s="9"/>
      <c r="J1854" s="45" t="s">
        <v>696</v>
      </c>
      <c r="K1854" s="45"/>
      <c r="L1854" s="45"/>
      <c r="BB1854" t="s">
        <v>7618</v>
      </c>
      <c r="BC1854" t="s">
        <v>324</v>
      </c>
      <c r="BD1854">
        <v>5</v>
      </c>
      <c r="BE1854" t="s">
        <v>311</v>
      </c>
      <c r="BG1854">
        <v>1853</v>
      </c>
      <c r="BH1854" t="s">
        <v>298</v>
      </c>
      <c r="BI1854" t="s">
        <v>321</v>
      </c>
    </row>
    <row r="1855" spans="1:61" x14ac:dyDescent="0.25">
      <c r="A1855" s="9">
        <v>1854</v>
      </c>
      <c r="B1855" s="9" t="s">
        <v>176</v>
      </c>
      <c r="C1855" s="9" t="s">
        <v>147</v>
      </c>
      <c r="D1855" s="9" t="s">
        <v>343</v>
      </c>
      <c r="E1855" s="9" t="s">
        <v>428</v>
      </c>
      <c r="F1855" s="9" t="s">
        <v>429</v>
      </c>
      <c r="G1855" s="9" t="s">
        <v>412</v>
      </c>
      <c r="H1855" s="9" t="s">
        <v>413</v>
      </c>
      <c r="I1855" s="9"/>
      <c r="J1855" s="45" t="s">
        <v>5703</v>
      </c>
      <c r="K1855" s="45"/>
      <c r="L1855" s="45"/>
      <c r="BB1855" t="s">
        <v>7619</v>
      </c>
      <c r="BC1855" t="s">
        <v>324</v>
      </c>
      <c r="BD1855">
        <v>6</v>
      </c>
      <c r="BE1855" t="s">
        <v>312</v>
      </c>
      <c r="BG1855">
        <v>1854</v>
      </c>
      <c r="BH1855" t="s">
        <v>299</v>
      </c>
      <c r="BI1855" t="s">
        <v>322</v>
      </c>
    </row>
    <row r="1856" spans="1:61" x14ac:dyDescent="0.25">
      <c r="A1856" s="9">
        <v>1855</v>
      </c>
      <c r="B1856" s="9" t="s">
        <v>177</v>
      </c>
      <c r="C1856" s="9" t="s">
        <v>148</v>
      </c>
      <c r="D1856" s="9" t="s">
        <v>344</v>
      </c>
      <c r="E1856" s="9" t="s">
        <v>428</v>
      </c>
      <c r="F1856" s="9" t="s">
        <v>429</v>
      </c>
      <c r="G1856" s="9" t="s">
        <v>416</v>
      </c>
      <c r="H1856" s="9" t="s">
        <v>412</v>
      </c>
      <c r="I1856" s="9"/>
      <c r="J1856" s="45" t="s">
        <v>696</v>
      </c>
      <c r="K1856" s="45"/>
      <c r="L1856" s="45"/>
      <c r="BB1856" t="s">
        <v>7620</v>
      </c>
      <c r="BC1856" t="s">
        <v>324</v>
      </c>
      <c r="BD1856">
        <v>7</v>
      </c>
      <c r="BE1856" t="s">
        <v>313</v>
      </c>
      <c r="BG1856">
        <v>1855</v>
      </c>
      <c r="BH1856" t="s">
        <v>300</v>
      </c>
      <c r="BI1856" t="s">
        <v>323</v>
      </c>
    </row>
    <row r="1857" spans="1:61" x14ac:dyDescent="0.25">
      <c r="A1857" s="9">
        <v>1856</v>
      </c>
      <c r="B1857" s="9" t="s">
        <v>179</v>
      </c>
      <c r="C1857" s="9" t="s">
        <v>149</v>
      </c>
      <c r="D1857" s="9" t="s">
        <v>345</v>
      </c>
      <c r="E1857" s="9" t="s">
        <v>430</v>
      </c>
      <c r="F1857" s="9" t="s">
        <v>431</v>
      </c>
      <c r="G1857" s="9" t="s">
        <v>417</v>
      </c>
      <c r="H1857" s="9" t="s">
        <v>417</v>
      </c>
      <c r="I1857" s="9"/>
      <c r="J1857" s="46" t="s">
        <v>5705</v>
      </c>
      <c r="K1857" s="45"/>
      <c r="L1857" s="45"/>
      <c r="BB1857" t="s">
        <v>7621</v>
      </c>
      <c r="BC1857" t="s">
        <v>324</v>
      </c>
      <c r="BD1857">
        <v>8</v>
      </c>
      <c r="BE1857" t="s">
        <v>314</v>
      </c>
      <c r="BG1857">
        <v>1856</v>
      </c>
      <c r="BH1857" t="s">
        <v>301</v>
      </c>
      <c r="BI1857" t="s">
        <v>324</v>
      </c>
    </row>
    <row r="1858" spans="1:61" x14ac:dyDescent="0.25">
      <c r="A1858" s="9">
        <v>1857</v>
      </c>
      <c r="B1858" s="9" t="s">
        <v>180</v>
      </c>
      <c r="C1858" s="9" t="s">
        <v>150</v>
      </c>
      <c r="D1858" s="9" t="s">
        <v>346</v>
      </c>
      <c r="E1858" s="9" t="s">
        <v>430</v>
      </c>
      <c r="F1858" s="9" t="s">
        <v>431</v>
      </c>
      <c r="G1858" s="9" t="s">
        <v>412</v>
      </c>
      <c r="H1858" s="9" t="s">
        <v>416</v>
      </c>
      <c r="I1858" s="9"/>
      <c r="J1858" s="45" t="s">
        <v>5703</v>
      </c>
      <c r="K1858" s="45"/>
      <c r="L1858" s="45"/>
      <c r="BB1858" t="s">
        <v>7622</v>
      </c>
      <c r="BC1858" t="s">
        <v>324</v>
      </c>
      <c r="BD1858">
        <v>9</v>
      </c>
      <c r="BE1858" t="s">
        <v>315</v>
      </c>
      <c r="BG1858">
        <v>1857</v>
      </c>
      <c r="BH1858" t="s">
        <v>302</v>
      </c>
      <c r="BI1858" t="s">
        <v>325</v>
      </c>
    </row>
    <row r="1859" spans="1:61" x14ac:dyDescent="0.25">
      <c r="A1859" s="9">
        <v>1858</v>
      </c>
      <c r="B1859" s="9" t="s">
        <v>181</v>
      </c>
      <c r="C1859" s="9" t="s">
        <v>151</v>
      </c>
      <c r="D1859" s="9" t="s">
        <v>347</v>
      </c>
      <c r="E1859" s="9" t="s">
        <v>432</v>
      </c>
      <c r="F1859" s="9" t="s">
        <v>433</v>
      </c>
      <c r="G1859" s="9" t="s">
        <v>413</v>
      </c>
      <c r="H1859" s="9" t="s">
        <v>412</v>
      </c>
      <c r="I1859" s="9"/>
      <c r="J1859" s="45" t="s">
        <v>696</v>
      </c>
      <c r="K1859" s="45"/>
      <c r="L1859" s="45"/>
      <c r="BB1859" t="s">
        <v>7623</v>
      </c>
      <c r="BC1859" t="s">
        <v>324</v>
      </c>
      <c r="BD1859">
        <v>10</v>
      </c>
      <c r="BE1859" t="s">
        <v>316</v>
      </c>
      <c r="BG1859">
        <v>1858</v>
      </c>
      <c r="BH1859" t="s">
        <v>303</v>
      </c>
      <c r="BI1859" t="s">
        <v>326</v>
      </c>
    </row>
    <row r="1860" spans="1:61" x14ac:dyDescent="0.25">
      <c r="A1860" s="9">
        <v>1859</v>
      </c>
      <c r="B1860" s="9" t="s">
        <v>182</v>
      </c>
      <c r="C1860" s="9" t="s">
        <v>152</v>
      </c>
      <c r="D1860" s="9" t="s">
        <v>348</v>
      </c>
      <c r="E1860" s="9" t="s">
        <v>432</v>
      </c>
      <c r="F1860" s="9" t="s">
        <v>433</v>
      </c>
      <c r="G1860" s="9" t="s">
        <v>422</v>
      </c>
      <c r="H1860" s="9" t="s">
        <v>423</v>
      </c>
      <c r="I1860" s="9"/>
      <c r="J1860" s="45" t="s">
        <v>696</v>
      </c>
      <c r="K1860" s="45"/>
      <c r="L1860" s="45"/>
      <c r="BB1860" t="s">
        <v>7624</v>
      </c>
      <c r="BC1860" t="s">
        <v>324</v>
      </c>
      <c r="BD1860">
        <v>11</v>
      </c>
      <c r="BE1860" t="s">
        <v>317</v>
      </c>
      <c r="BG1860">
        <v>1859</v>
      </c>
      <c r="BH1860" t="s">
        <v>304</v>
      </c>
      <c r="BI1860" t="s">
        <v>327</v>
      </c>
    </row>
    <row r="1861" spans="1:61" x14ac:dyDescent="0.25">
      <c r="A1861" s="9">
        <v>1860</v>
      </c>
      <c r="B1861" s="9" t="s">
        <v>183</v>
      </c>
      <c r="C1861" s="9" t="s">
        <v>153</v>
      </c>
      <c r="D1861" s="9" t="s">
        <v>349</v>
      </c>
      <c r="E1861" s="9" t="s">
        <v>434</v>
      </c>
      <c r="F1861" s="9" t="s">
        <v>435</v>
      </c>
      <c r="G1861" s="9" t="s">
        <v>424</v>
      </c>
      <c r="H1861" s="9" t="s">
        <v>425</v>
      </c>
      <c r="I1861" s="9"/>
      <c r="J1861" s="45" t="s">
        <v>5704</v>
      </c>
      <c r="K1861" s="45"/>
      <c r="L1861" s="45"/>
      <c r="BB1861" t="s">
        <v>7625</v>
      </c>
      <c r="BC1861" t="s">
        <v>324</v>
      </c>
      <c r="BD1861">
        <v>12</v>
      </c>
      <c r="BE1861" t="s">
        <v>318</v>
      </c>
      <c r="BG1861">
        <v>1860</v>
      </c>
      <c r="BH1861" t="s">
        <v>305</v>
      </c>
      <c r="BI1861" t="s">
        <v>328</v>
      </c>
    </row>
    <row r="1862" spans="1:61" x14ac:dyDescent="0.25">
      <c r="A1862" s="9">
        <v>1861</v>
      </c>
      <c r="B1862" s="9" t="s">
        <v>184</v>
      </c>
      <c r="C1862" s="9" t="s">
        <v>154</v>
      </c>
      <c r="D1862" s="9" t="s">
        <v>350</v>
      </c>
      <c r="E1862" s="9" t="s">
        <v>434</v>
      </c>
      <c r="F1862" s="9" t="s">
        <v>435</v>
      </c>
      <c r="G1862" s="9" t="s">
        <v>425</v>
      </c>
      <c r="H1862" s="9" t="s">
        <v>424</v>
      </c>
      <c r="I1862" s="9"/>
      <c r="J1862" s="45" t="s">
        <v>696</v>
      </c>
      <c r="K1862" s="45"/>
      <c r="L1862" s="45"/>
      <c r="BB1862" t="s">
        <v>7626</v>
      </c>
      <c r="BC1862" t="s">
        <v>325</v>
      </c>
      <c r="BD1862">
        <v>1</v>
      </c>
      <c r="BE1862" t="s">
        <v>319</v>
      </c>
      <c r="BG1862">
        <v>1861</v>
      </c>
      <c r="BH1862" t="s">
        <v>306</v>
      </c>
      <c r="BI1862" t="s">
        <v>329</v>
      </c>
    </row>
    <row r="1863" spans="1:61" x14ac:dyDescent="0.25">
      <c r="A1863" s="9">
        <v>1862</v>
      </c>
      <c r="B1863" s="9" t="s">
        <v>185</v>
      </c>
      <c r="C1863" s="9" t="s">
        <v>155</v>
      </c>
      <c r="D1863" s="9" t="s">
        <v>351</v>
      </c>
      <c r="E1863" s="9" t="s">
        <v>436</v>
      </c>
      <c r="F1863" s="9" t="s">
        <v>437</v>
      </c>
      <c r="G1863" s="9" t="s">
        <v>423</v>
      </c>
      <c r="H1863" s="9" t="s">
        <v>422</v>
      </c>
      <c r="I1863" s="9"/>
      <c r="J1863" s="45" t="s">
        <v>5703</v>
      </c>
      <c r="K1863" s="45"/>
      <c r="L1863" s="45"/>
      <c r="BB1863" t="s">
        <v>7627</v>
      </c>
      <c r="BC1863" t="s">
        <v>325</v>
      </c>
      <c r="BD1863">
        <v>2</v>
      </c>
      <c r="BE1863" t="s">
        <v>320</v>
      </c>
      <c r="BG1863">
        <v>1862</v>
      </c>
      <c r="BH1863" t="s">
        <v>307</v>
      </c>
      <c r="BI1863" t="s">
        <v>330</v>
      </c>
    </row>
    <row r="1864" spans="1:61" x14ac:dyDescent="0.25">
      <c r="A1864" s="9">
        <v>1863</v>
      </c>
      <c r="B1864" s="9" t="s">
        <v>186</v>
      </c>
      <c r="C1864" s="9" t="s">
        <v>156</v>
      </c>
      <c r="D1864" s="9" t="s">
        <v>352</v>
      </c>
      <c r="E1864" s="9" t="s">
        <v>436</v>
      </c>
      <c r="F1864" s="9" t="s">
        <v>437</v>
      </c>
      <c r="G1864" s="9" t="s">
        <v>412</v>
      </c>
      <c r="H1864" s="9" t="s">
        <v>413</v>
      </c>
      <c r="I1864" s="9"/>
      <c r="J1864" s="45" t="s">
        <v>696</v>
      </c>
      <c r="K1864" s="45"/>
      <c r="L1864" s="45"/>
      <c r="BB1864" t="s">
        <v>7628</v>
      </c>
      <c r="BC1864" t="s">
        <v>325</v>
      </c>
      <c r="BD1864">
        <v>3</v>
      </c>
      <c r="BE1864" t="s">
        <v>321</v>
      </c>
      <c r="BG1864">
        <v>1863</v>
      </c>
      <c r="BH1864" t="s">
        <v>308</v>
      </c>
      <c r="BI1864" t="s">
        <v>331</v>
      </c>
    </row>
    <row r="1865" spans="1:61" x14ac:dyDescent="0.25">
      <c r="A1865" s="9">
        <v>1864</v>
      </c>
      <c r="B1865" s="9" t="s">
        <v>176</v>
      </c>
      <c r="C1865" s="9" t="s">
        <v>157</v>
      </c>
      <c r="D1865" s="9" t="s">
        <v>293</v>
      </c>
      <c r="E1865" s="9" t="s">
        <v>438</v>
      </c>
      <c r="F1865" s="9" t="s">
        <v>439</v>
      </c>
      <c r="G1865" s="9" t="s">
        <v>416</v>
      </c>
      <c r="H1865" s="9" t="s">
        <v>412</v>
      </c>
      <c r="I1865" s="9"/>
      <c r="J1865" s="46" t="s">
        <v>5705</v>
      </c>
      <c r="K1865" s="45"/>
      <c r="L1865" s="45"/>
      <c r="BB1865" t="s">
        <v>7629</v>
      </c>
      <c r="BC1865" t="s">
        <v>325</v>
      </c>
      <c r="BD1865">
        <v>4</v>
      </c>
      <c r="BE1865" t="s">
        <v>322</v>
      </c>
      <c r="BG1865">
        <v>1864</v>
      </c>
      <c r="BH1865" t="s">
        <v>309</v>
      </c>
      <c r="BI1865" t="s">
        <v>332</v>
      </c>
    </row>
    <row r="1866" spans="1:61" x14ac:dyDescent="0.25">
      <c r="A1866" s="9">
        <v>1865</v>
      </c>
      <c r="B1866" s="9" t="s">
        <v>177</v>
      </c>
      <c r="C1866" s="9" t="s">
        <v>158</v>
      </c>
      <c r="D1866" s="9" t="s">
        <v>294</v>
      </c>
      <c r="E1866" s="9" t="s">
        <v>438</v>
      </c>
      <c r="F1866" s="9" t="s">
        <v>439</v>
      </c>
      <c r="G1866" s="9" t="s">
        <v>417</v>
      </c>
      <c r="H1866" s="9" t="s">
        <v>417</v>
      </c>
      <c r="I1866" s="9"/>
      <c r="J1866" s="45" t="s">
        <v>5703</v>
      </c>
      <c r="K1866" s="45"/>
      <c r="L1866" s="45"/>
      <c r="BB1866" t="s">
        <v>7630</v>
      </c>
      <c r="BC1866" t="s">
        <v>325</v>
      </c>
      <c r="BD1866">
        <v>5</v>
      </c>
      <c r="BE1866" t="s">
        <v>323</v>
      </c>
      <c r="BG1866">
        <v>1865</v>
      </c>
      <c r="BH1866" t="s">
        <v>310</v>
      </c>
      <c r="BI1866" t="s">
        <v>333</v>
      </c>
    </row>
    <row r="1867" spans="1:61" x14ac:dyDescent="0.25">
      <c r="A1867" s="9">
        <v>1866</v>
      </c>
      <c r="B1867" s="9" t="s">
        <v>179</v>
      </c>
      <c r="C1867" s="9" t="s">
        <v>147</v>
      </c>
      <c r="D1867" s="9" t="s">
        <v>295</v>
      </c>
      <c r="E1867" s="9" t="s">
        <v>440</v>
      </c>
      <c r="F1867" s="9" t="s">
        <v>441</v>
      </c>
      <c r="G1867" s="9" t="s">
        <v>412</v>
      </c>
      <c r="H1867" s="9" t="s">
        <v>416</v>
      </c>
      <c r="I1867" s="9"/>
      <c r="J1867" s="45" t="s">
        <v>696</v>
      </c>
      <c r="K1867" s="45"/>
      <c r="L1867" s="45"/>
      <c r="BB1867" t="s">
        <v>7631</v>
      </c>
      <c r="BC1867" t="s">
        <v>325</v>
      </c>
      <c r="BD1867">
        <v>6</v>
      </c>
      <c r="BE1867" t="s">
        <v>324</v>
      </c>
      <c r="BG1867">
        <v>1866</v>
      </c>
      <c r="BH1867" t="s">
        <v>311</v>
      </c>
      <c r="BI1867" t="s">
        <v>334</v>
      </c>
    </row>
    <row r="1868" spans="1:61" x14ac:dyDescent="0.25">
      <c r="A1868" s="9">
        <v>1867</v>
      </c>
      <c r="B1868" s="9" t="s">
        <v>180</v>
      </c>
      <c r="C1868" s="9" t="s">
        <v>148</v>
      </c>
      <c r="D1868" s="9" t="s">
        <v>296</v>
      </c>
      <c r="E1868" s="9" t="s">
        <v>440</v>
      </c>
      <c r="F1868" s="9" t="s">
        <v>441</v>
      </c>
      <c r="G1868" s="9" t="s">
        <v>413</v>
      </c>
      <c r="H1868" s="9" t="s">
        <v>412</v>
      </c>
      <c r="I1868" s="9"/>
      <c r="J1868" s="45" t="s">
        <v>696</v>
      </c>
      <c r="K1868" s="45"/>
      <c r="L1868" s="45"/>
      <c r="BB1868" t="s">
        <v>7632</v>
      </c>
      <c r="BC1868" t="s">
        <v>325</v>
      </c>
      <c r="BD1868">
        <v>7</v>
      </c>
      <c r="BE1868" t="s">
        <v>325</v>
      </c>
      <c r="BG1868">
        <v>1867</v>
      </c>
      <c r="BH1868" t="s">
        <v>312</v>
      </c>
      <c r="BI1868" t="s">
        <v>335</v>
      </c>
    </row>
    <row r="1869" spans="1:61" x14ac:dyDescent="0.25">
      <c r="A1869" s="9">
        <v>1868</v>
      </c>
      <c r="B1869" s="9" t="s">
        <v>181</v>
      </c>
      <c r="C1869" s="9" t="s">
        <v>149</v>
      </c>
      <c r="D1869" s="9" t="s">
        <v>297</v>
      </c>
      <c r="E1869" s="9" t="s">
        <v>442</v>
      </c>
      <c r="F1869" s="9" t="s">
        <v>443</v>
      </c>
      <c r="G1869" s="9" t="s">
        <v>422</v>
      </c>
      <c r="H1869" s="9" t="s">
        <v>423</v>
      </c>
      <c r="I1869" s="9"/>
      <c r="J1869" s="45" t="s">
        <v>5704</v>
      </c>
      <c r="K1869" s="45"/>
      <c r="L1869" s="45"/>
      <c r="BB1869" t="s">
        <v>7633</v>
      </c>
      <c r="BC1869" t="s">
        <v>325</v>
      </c>
      <c r="BD1869">
        <v>8</v>
      </c>
      <c r="BE1869" t="s">
        <v>326</v>
      </c>
      <c r="BG1869">
        <v>1868</v>
      </c>
      <c r="BH1869" t="s">
        <v>313</v>
      </c>
      <c r="BI1869" t="s">
        <v>336</v>
      </c>
    </row>
    <row r="1870" spans="1:61" x14ac:dyDescent="0.25">
      <c r="A1870" s="9">
        <v>1869</v>
      </c>
      <c r="B1870" s="9" t="s">
        <v>182</v>
      </c>
      <c r="C1870" s="9" t="s">
        <v>150</v>
      </c>
      <c r="D1870" s="9" t="s">
        <v>298</v>
      </c>
      <c r="E1870" s="9" t="s">
        <v>442</v>
      </c>
      <c r="F1870" s="9" t="s">
        <v>443</v>
      </c>
      <c r="G1870" s="9" t="s">
        <v>424</v>
      </c>
      <c r="H1870" s="9" t="s">
        <v>425</v>
      </c>
      <c r="I1870" s="9"/>
      <c r="J1870" s="45" t="s">
        <v>696</v>
      </c>
      <c r="K1870" s="45"/>
      <c r="L1870" s="45"/>
      <c r="BB1870" t="s">
        <v>7634</v>
      </c>
      <c r="BC1870" t="s">
        <v>325</v>
      </c>
      <c r="BD1870">
        <v>9</v>
      </c>
      <c r="BE1870" t="s">
        <v>327</v>
      </c>
      <c r="BG1870">
        <v>1869</v>
      </c>
      <c r="BH1870" t="s">
        <v>314</v>
      </c>
      <c r="BI1870" t="s">
        <v>337</v>
      </c>
    </row>
    <row r="1871" spans="1:61" x14ac:dyDescent="0.25">
      <c r="A1871" s="9">
        <v>1870</v>
      </c>
      <c r="B1871" s="9" t="s">
        <v>183</v>
      </c>
      <c r="C1871" s="9" t="s">
        <v>151</v>
      </c>
      <c r="D1871" s="9" t="s">
        <v>299</v>
      </c>
      <c r="E1871" s="9" t="s">
        <v>444</v>
      </c>
      <c r="F1871" s="9" t="s">
        <v>445</v>
      </c>
      <c r="G1871" s="9" t="s">
        <v>425</v>
      </c>
      <c r="H1871" s="9" t="s">
        <v>424</v>
      </c>
      <c r="I1871" s="9"/>
      <c r="J1871" s="45" t="s">
        <v>696</v>
      </c>
      <c r="K1871" s="45"/>
      <c r="L1871" s="45"/>
      <c r="BB1871" t="s">
        <v>7635</v>
      </c>
      <c r="BC1871" t="s">
        <v>325</v>
      </c>
      <c r="BD1871">
        <v>10</v>
      </c>
      <c r="BE1871" t="s">
        <v>328</v>
      </c>
      <c r="BG1871">
        <v>1870</v>
      </c>
      <c r="BH1871" t="s">
        <v>315</v>
      </c>
      <c r="BI1871" t="s">
        <v>338</v>
      </c>
    </row>
    <row r="1872" spans="1:61" x14ac:dyDescent="0.25">
      <c r="A1872" s="9">
        <v>1871</v>
      </c>
      <c r="B1872" s="9" t="s">
        <v>184</v>
      </c>
      <c r="C1872" s="9" t="s">
        <v>152</v>
      </c>
      <c r="D1872" s="9" t="s">
        <v>300</v>
      </c>
      <c r="E1872" s="9" t="s">
        <v>444</v>
      </c>
      <c r="F1872" s="9" t="s">
        <v>445</v>
      </c>
      <c r="G1872" s="9" t="s">
        <v>423</v>
      </c>
      <c r="H1872" s="9" t="s">
        <v>422</v>
      </c>
      <c r="I1872" s="9"/>
      <c r="J1872" s="45" t="s">
        <v>5703</v>
      </c>
      <c r="K1872" s="45"/>
      <c r="L1872" s="45"/>
      <c r="BB1872" t="s">
        <v>7636</v>
      </c>
      <c r="BC1872" t="s">
        <v>325</v>
      </c>
      <c r="BD1872">
        <v>11</v>
      </c>
      <c r="BE1872" t="s">
        <v>329</v>
      </c>
      <c r="BG1872">
        <v>1871</v>
      </c>
      <c r="BH1872" t="s">
        <v>316</v>
      </c>
      <c r="BI1872" t="s">
        <v>339</v>
      </c>
    </row>
    <row r="1873" spans="1:61" x14ac:dyDescent="0.25">
      <c r="A1873" s="9">
        <v>1872</v>
      </c>
      <c r="B1873" s="9" t="s">
        <v>185</v>
      </c>
      <c r="C1873" s="9" t="s">
        <v>153</v>
      </c>
      <c r="D1873" s="9" t="s">
        <v>301</v>
      </c>
      <c r="E1873" s="9" t="s">
        <v>446</v>
      </c>
      <c r="F1873" s="9" t="s">
        <v>447</v>
      </c>
      <c r="G1873" s="9" t="s">
        <v>412</v>
      </c>
      <c r="H1873" s="9" t="s">
        <v>413</v>
      </c>
      <c r="I1873" s="9"/>
      <c r="J1873" s="46" t="s">
        <v>5705</v>
      </c>
      <c r="K1873" s="45"/>
      <c r="L1873" s="45"/>
      <c r="BB1873" t="s">
        <v>7637</v>
      </c>
      <c r="BC1873" t="s">
        <v>325</v>
      </c>
      <c r="BD1873">
        <v>12</v>
      </c>
      <c r="BE1873" t="s">
        <v>330</v>
      </c>
      <c r="BG1873">
        <v>1872</v>
      </c>
      <c r="BH1873" t="s">
        <v>317</v>
      </c>
      <c r="BI1873" t="s">
        <v>340</v>
      </c>
    </row>
    <row r="1874" spans="1:61" x14ac:dyDescent="0.25">
      <c r="A1874" s="9">
        <v>1873</v>
      </c>
      <c r="B1874" s="9" t="s">
        <v>186</v>
      </c>
      <c r="C1874" s="9" t="s">
        <v>154</v>
      </c>
      <c r="D1874" s="9" t="s">
        <v>302</v>
      </c>
      <c r="E1874" s="9" t="s">
        <v>446</v>
      </c>
      <c r="F1874" s="9" t="s">
        <v>447</v>
      </c>
      <c r="G1874" s="9" t="s">
        <v>416</v>
      </c>
      <c r="H1874" s="9" t="s">
        <v>412</v>
      </c>
      <c r="I1874" s="9"/>
      <c r="J1874" s="45" t="s">
        <v>5703</v>
      </c>
      <c r="K1874" s="45"/>
      <c r="L1874" s="45"/>
      <c r="BB1874" t="s">
        <v>7638</v>
      </c>
      <c r="BC1874" t="s">
        <v>326</v>
      </c>
      <c r="BD1874">
        <v>1</v>
      </c>
      <c r="BE1874" t="s">
        <v>331</v>
      </c>
      <c r="BG1874">
        <v>1873</v>
      </c>
      <c r="BH1874" t="s">
        <v>318</v>
      </c>
      <c r="BI1874" t="s">
        <v>341</v>
      </c>
    </row>
    <row r="1875" spans="1:61" x14ac:dyDescent="0.25">
      <c r="A1875" s="9">
        <v>1874</v>
      </c>
      <c r="B1875" s="9" t="s">
        <v>176</v>
      </c>
      <c r="C1875" s="9" t="s">
        <v>155</v>
      </c>
      <c r="D1875" s="9" t="s">
        <v>303</v>
      </c>
      <c r="E1875" s="9" t="s">
        <v>448</v>
      </c>
      <c r="F1875" s="9" t="s">
        <v>449</v>
      </c>
      <c r="G1875" s="9" t="s">
        <v>417</v>
      </c>
      <c r="H1875" s="9" t="s">
        <v>417</v>
      </c>
      <c r="I1875" s="9"/>
      <c r="J1875" s="45" t="s">
        <v>696</v>
      </c>
      <c r="K1875" s="45"/>
      <c r="L1875" s="45"/>
      <c r="BB1875" t="s">
        <v>7639</v>
      </c>
      <c r="BC1875" t="s">
        <v>326</v>
      </c>
      <c r="BD1875">
        <v>2</v>
      </c>
      <c r="BE1875" t="s">
        <v>332</v>
      </c>
      <c r="BG1875">
        <v>1874</v>
      </c>
      <c r="BH1875" t="s">
        <v>319</v>
      </c>
      <c r="BI1875" t="s">
        <v>342</v>
      </c>
    </row>
    <row r="1876" spans="1:61" x14ac:dyDescent="0.25">
      <c r="A1876" s="9">
        <v>1875</v>
      </c>
      <c r="B1876" s="9" t="s">
        <v>177</v>
      </c>
      <c r="C1876" s="9" t="s">
        <v>156</v>
      </c>
      <c r="D1876" s="9" t="s">
        <v>304</v>
      </c>
      <c r="E1876" s="9" t="s">
        <v>448</v>
      </c>
      <c r="F1876" s="9" t="s">
        <v>449</v>
      </c>
      <c r="G1876" s="9" t="s">
        <v>412</v>
      </c>
      <c r="H1876" s="9" t="s">
        <v>416</v>
      </c>
      <c r="I1876" s="9"/>
      <c r="J1876" s="45" t="s">
        <v>696</v>
      </c>
      <c r="K1876" s="45"/>
      <c r="L1876" s="45"/>
      <c r="BB1876" t="s">
        <v>7640</v>
      </c>
      <c r="BC1876" t="s">
        <v>326</v>
      </c>
      <c r="BD1876">
        <v>3</v>
      </c>
      <c r="BE1876" t="s">
        <v>333</v>
      </c>
      <c r="BG1876">
        <v>1875</v>
      </c>
      <c r="BH1876" t="s">
        <v>320</v>
      </c>
      <c r="BI1876" t="s">
        <v>343</v>
      </c>
    </row>
    <row r="1877" spans="1:61" x14ac:dyDescent="0.25">
      <c r="A1877" s="9">
        <v>1876</v>
      </c>
      <c r="B1877" s="9" t="s">
        <v>179</v>
      </c>
      <c r="C1877" s="9" t="s">
        <v>157</v>
      </c>
      <c r="D1877" s="9" t="s">
        <v>305</v>
      </c>
      <c r="E1877" s="9" t="s">
        <v>450</v>
      </c>
      <c r="F1877" s="9" t="s">
        <v>451</v>
      </c>
      <c r="G1877" s="9" t="s">
        <v>413</v>
      </c>
      <c r="H1877" s="9" t="s">
        <v>412</v>
      </c>
      <c r="I1877" s="9"/>
      <c r="J1877" s="45" t="s">
        <v>5704</v>
      </c>
      <c r="K1877" s="45"/>
      <c r="L1877" s="45"/>
      <c r="BB1877" t="s">
        <v>7641</v>
      </c>
      <c r="BC1877" t="s">
        <v>326</v>
      </c>
      <c r="BD1877">
        <v>4</v>
      </c>
      <c r="BE1877" t="s">
        <v>334</v>
      </c>
      <c r="BG1877">
        <v>1876</v>
      </c>
      <c r="BH1877" t="s">
        <v>321</v>
      </c>
      <c r="BI1877" t="s">
        <v>344</v>
      </c>
    </row>
    <row r="1878" spans="1:61" x14ac:dyDescent="0.25">
      <c r="A1878" s="9">
        <v>1877</v>
      </c>
      <c r="B1878" s="9" t="s">
        <v>180</v>
      </c>
      <c r="C1878" s="9" t="s">
        <v>158</v>
      </c>
      <c r="D1878" s="9" t="s">
        <v>306</v>
      </c>
      <c r="E1878" s="9" t="s">
        <v>450</v>
      </c>
      <c r="F1878" s="9" t="s">
        <v>451</v>
      </c>
      <c r="G1878" s="9" t="s">
        <v>422</v>
      </c>
      <c r="H1878" s="9" t="s">
        <v>423</v>
      </c>
      <c r="I1878" s="9"/>
      <c r="J1878" s="45" t="s">
        <v>696</v>
      </c>
      <c r="K1878" s="45"/>
      <c r="L1878" s="45"/>
      <c r="BB1878" t="s">
        <v>7642</v>
      </c>
      <c r="BC1878" t="s">
        <v>326</v>
      </c>
      <c r="BD1878">
        <v>5</v>
      </c>
      <c r="BE1878" t="s">
        <v>335</v>
      </c>
      <c r="BG1878">
        <v>1877</v>
      </c>
      <c r="BH1878" t="s">
        <v>322</v>
      </c>
      <c r="BI1878" t="s">
        <v>345</v>
      </c>
    </row>
    <row r="1879" spans="1:61" x14ac:dyDescent="0.25">
      <c r="A1879" s="9">
        <v>1878</v>
      </c>
      <c r="B1879" s="9" t="s">
        <v>181</v>
      </c>
      <c r="C1879" s="9" t="s">
        <v>147</v>
      </c>
      <c r="D1879" s="9" t="s">
        <v>307</v>
      </c>
      <c r="E1879" s="9" t="s">
        <v>452</v>
      </c>
      <c r="F1879" s="9" t="s">
        <v>453</v>
      </c>
      <c r="G1879" s="9" t="s">
        <v>424</v>
      </c>
      <c r="H1879" s="9" t="s">
        <v>425</v>
      </c>
      <c r="I1879" s="9"/>
      <c r="J1879" s="45" t="s">
        <v>696</v>
      </c>
      <c r="K1879" s="45"/>
      <c r="L1879" s="45"/>
      <c r="BB1879" t="s">
        <v>7643</v>
      </c>
      <c r="BC1879" t="s">
        <v>326</v>
      </c>
      <c r="BD1879">
        <v>6</v>
      </c>
      <c r="BE1879" t="s">
        <v>336</v>
      </c>
      <c r="BG1879">
        <v>1878</v>
      </c>
      <c r="BH1879" t="s">
        <v>323</v>
      </c>
      <c r="BI1879" t="s">
        <v>346</v>
      </c>
    </row>
    <row r="1880" spans="1:61" x14ac:dyDescent="0.25">
      <c r="A1880" s="9">
        <v>1879</v>
      </c>
      <c r="B1880" s="9" t="s">
        <v>182</v>
      </c>
      <c r="C1880" s="9" t="s">
        <v>148</v>
      </c>
      <c r="D1880" s="9" t="s">
        <v>308</v>
      </c>
      <c r="E1880" s="9" t="s">
        <v>452</v>
      </c>
      <c r="F1880" s="9" t="s">
        <v>453</v>
      </c>
      <c r="G1880" s="9" t="s">
        <v>425</v>
      </c>
      <c r="H1880" s="9" t="s">
        <v>424</v>
      </c>
      <c r="I1880" s="9"/>
      <c r="J1880" s="45" t="s">
        <v>5703</v>
      </c>
      <c r="K1880" s="45"/>
      <c r="L1880" s="45"/>
      <c r="BB1880" t="s">
        <v>7644</v>
      </c>
      <c r="BC1880" t="s">
        <v>326</v>
      </c>
      <c r="BD1880">
        <v>7</v>
      </c>
      <c r="BE1880" t="s">
        <v>337</v>
      </c>
      <c r="BG1880">
        <v>1879</v>
      </c>
      <c r="BH1880" t="s">
        <v>324</v>
      </c>
      <c r="BI1880" t="s">
        <v>347</v>
      </c>
    </row>
    <row r="1881" spans="1:61" x14ac:dyDescent="0.25">
      <c r="A1881" s="9">
        <v>1880</v>
      </c>
      <c r="B1881" s="9" t="s">
        <v>183</v>
      </c>
      <c r="C1881" s="9" t="s">
        <v>149</v>
      </c>
      <c r="D1881" s="9" t="s">
        <v>309</v>
      </c>
      <c r="E1881" s="9" t="s">
        <v>454</v>
      </c>
      <c r="F1881" s="9" t="s">
        <v>455</v>
      </c>
      <c r="G1881" s="9" t="s">
        <v>423</v>
      </c>
      <c r="H1881" s="9" t="s">
        <v>422</v>
      </c>
      <c r="I1881" s="9"/>
      <c r="J1881" s="46" t="s">
        <v>5705</v>
      </c>
      <c r="K1881" s="45"/>
      <c r="L1881" s="45"/>
      <c r="BB1881" t="s">
        <v>7645</v>
      </c>
      <c r="BC1881" t="s">
        <v>326</v>
      </c>
      <c r="BD1881">
        <v>8</v>
      </c>
      <c r="BE1881" t="s">
        <v>338</v>
      </c>
      <c r="BG1881">
        <v>1880</v>
      </c>
      <c r="BH1881" t="s">
        <v>325</v>
      </c>
      <c r="BI1881" t="s">
        <v>348</v>
      </c>
    </row>
    <row r="1882" spans="1:61" x14ac:dyDescent="0.25">
      <c r="A1882" s="9">
        <v>1881</v>
      </c>
      <c r="B1882" s="9" t="s">
        <v>184</v>
      </c>
      <c r="C1882" s="9" t="s">
        <v>150</v>
      </c>
      <c r="D1882" s="9" t="s">
        <v>310</v>
      </c>
      <c r="E1882" s="9" t="s">
        <v>454</v>
      </c>
      <c r="F1882" s="9" t="s">
        <v>455</v>
      </c>
      <c r="G1882" s="9" t="s">
        <v>412</v>
      </c>
      <c r="H1882" s="9" t="s">
        <v>413</v>
      </c>
      <c r="I1882" s="9"/>
      <c r="J1882" s="45" t="s">
        <v>5703</v>
      </c>
      <c r="K1882" s="45"/>
      <c r="L1882" s="45"/>
      <c r="BB1882" t="s">
        <v>7646</v>
      </c>
      <c r="BC1882" t="s">
        <v>326</v>
      </c>
      <c r="BD1882">
        <v>9</v>
      </c>
      <c r="BE1882" t="s">
        <v>339</v>
      </c>
      <c r="BG1882">
        <v>1881</v>
      </c>
      <c r="BH1882" t="s">
        <v>326</v>
      </c>
      <c r="BI1882" t="s">
        <v>349</v>
      </c>
    </row>
    <row r="1883" spans="1:61" x14ac:dyDescent="0.25">
      <c r="A1883" s="9">
        <v>1882</v>
      </c>
      <c r="B1883" s="9" t="s">
        <v>185</v>
      </c>
      <c r="C1883" s="9" t="s">
        <v>151</v>
      </c>
      <c r="D1883" s="9" t="s">
        <v>311</v>
      </c>
      <c r="E1883" s="9" t="s">
        <v>456</v>
      </c>
      <c r="F1883" s="9" t="s">
        <v>457</v>
      </c>
      <c r="G1883" s="9" t="s">
        <v>416</v>
      </c>
      <c r="H1883" s="9" t="s">
        <v>412</v>
      </c>
      <c r="I1883" s="9"/>
      <c r="J1883" s="45" t="s">
        <v>696</v>
      </c>
      <c r="K1883" s="45"/>
      <c r="L1883" s="45"/>
      <c r="BB1883" t="s">
        <v>7647</v>
      </c>
      <c r="BC1883" t="s">
        <v>326</v>
      </c>
      <c r="BD1883">
        <v>10</v>
      </c>
      <c r="BE1883" t="s">
        <v>340</v>
      </c>
      <c r="BG1883">
        <v>1882</v>
      </c>
      <c r="BH1883" t="s">
        <v>327</v>
      </c>
      <c r="BI1883" t="s">
        <v>350</v>
      </c>
    </row>
    <row r="1884" spans="1:61" x14ac:dyDescent="0.25">
      <c r="A1884" s="9">
        <v>1883</v>
      </c>
      <c r="B1884" s="9" t="s">
        <v>186</v>
      </c>
      <c r="C1884" s="9" t="s">
        <v>152</v>
      </c>
      <c r="D1884" s="9" t="s">
        <v>312</v>
      </c>
      <c r="E1884" s="9" t="s">
        <v>456</v>
      </c>
      <c r="F1884" s="9" t="s">
        <v>457</v>
      </c>
      <c r="G1884" s="9" t="s">
        <v>417</v>
      </c>
      <c r="H1884" s="9" t="s">
        <v>417</v>
      </c>
      <c r="I1884" s="9"/>
      <c r="J1884" s="45" t="s">
        <v>696</v>
      </c>
      <c r="K1884" s="45"/>
      <c r="L1884" s="45"/>
      <c r="BB1884" t="s">
        <v>7648</v>
      </c>
      <c r="BC1884" t="s">
        <v>326</v>
      </c>
      <c r="BD1884">
        <v>11</v>
      </c>
      <c r="BE1884" t="s">
        <v>341</v>
      </c>
      <c r="BG1884">
        <v>1883</v>
      </c>
      <c r="BH1884" t="s">
        <v>328</v>
      </c>
      <c r="BI1884" t="s">
        <v>351</v>
      </c>
    </row>
    <row r="1885" spans="1:61" x14ac:dyDescent="0.25">
      <c r="A1885" s="9">
        <v>1884</v>
      </c>
      <c r="B1885" s="9" t="s">
        <v>176</v>
      </c>
      <c r="C1885" s="9" t="s">
        <v>153</v>
      </c>
      <c r="D1885" s="9" t="s">
        <v>313</v>
      </c>
      <c r="E1885" s="9" t="s">
        <v>458</v>
      </c>
      <c r="F1885" s="9" t="s">
        <v>459</v>
      </c>
      <c r="G1885" s="9" t="s">
        <v>412</v>
      </c>
      <c r="H1885" s="9" t="s">
        <v>416</v>
      </c>
      <c r="I1885" s="9"/>
      <c r="J1885" s="45" t="s">
        <v>5704</v>
      </c>
      <c r="K1885" s="45"/>
      <c r="L1885" s="45"/>
      <c r="BB1885" t="s">
        <v>7649</v>
      </c>
      <c r="BC1885" t="s">
        <v>326</v>
      </c>
      <c r="BD1885">
        <v>12</v>
      </c>
      <c r="BE1885" t="s">
        <v>342</v>
      </c>
      <c r="BG1885">
        <v>1884</v>
      </c>
      <c r="BH1885" t="s">
        <v>329</v>
      </c>
      <c r="BI1885" t="s">
        <v>352</v>
      </c>
    </row>
    <row r="1886" spans="1:61" x14ac:dyDescent="0.25">
      <c r="A1886" s="9">
        <v>1885</v>
      </c>
      <c r="B1886" s="9" t="s">
        <v>177</v>
      </c>
      <c r="C1886" s="9" t="s">
        <v>154</v>
      </c>
      <c r="D1886" s="9" t="s">
        <v>314</v>
      </c>
      <c r="E1886" s="9" t="s">
        <v>458</v>
      </c>
      <c r="F1886" s="9" t="s">
        <v>459</v>
      </c>
      <c r="G1886" s="9" t="s">
        <v>413</v>
      </c>
      <c r="H1886" s="9" t="s">
        <v>412</v>
      </c>
      <c r="I1886" s="9"/>
      <c r="J1886" s="45" t="s">
        <v>696</v>
      </c>
      <c r="K1886" s="45"/>
      <c r="L1886" s="45"/>
      <c r="BB1886" t="s">
        <v>7650</v>
      </c>
      <c r="BC1886" t="s">
        <v>327</v>
      </c>
      <c r="BD1886">
        <v>1</v>
      </c>
      <c r="BE1886" t="s">
        <v>343</v>
      </c>
      <c r="BG1886">
        <v>1885</v>
      </c>
      <c r="BH1886" t="s">
        <v>330</v>
      </c>
      <c r="BI1886" t="s">
        <v>293</v>
      </c>
    </row>
    <row r="1887" spans="1:61" x14ac:dyDescent="0.25">
      <c r="A1887" s="9">
        <v>1886</v>
      </c>
      <c r="B1887" s="9" t="s">
        <v>179</v>
      </c>
      <c r="C1887" s="9" t="s">
        <v>155</v>
      </c>
      <c r="D1887" s="9" t="s">
        <v>315</v>
      </c>
      <c r="E1887" s="9" t="s">
        <v>460</v>
      </c>
      <c r="F1887" s="9" t="s">
        <v>461</v>
      </c>
      <c r="G1887" s="9" t="s">
        <v>422</v>
      </c>
      <c r="H1887" s="9" t="s">
        <v>423</v>
      </c>
      <c r="I1887" s="9"/>
      <c r="J1887" s="45" t="s">
        <v>696</v>
      </c>
      <c r="K1887" s="45"/>
      <c r="L1887" s="45"/>
      <c r="BB1887" t="s">
        <v>7651</v>
      </c>
      <c r="BC1887" t="s">
        <v>327</v>
      </c>
      <c r="BD1887">
        <v>2</v>
      </c>
      <c r="BE1887" t="s">
        <v>344</v>
      </c>
      <c r="BG1887">
        <v>1886</v>
      </c>
      <c r="BH1887" t="s">
        <v>331</v>
      </c>
      <c r="BI1887" t="s">
        <v>294</v>
      </c>
    </row>
    <row r="1888" spans="1:61" x14ac:dyDescent="0.25">
      <c r="A1888" s="9">
        <v>1887</v>
      </c>
      <c r="B1888" s="9" t="s">
        <v>180</v>
      </c>
      <c r="C1888" s="9" t="s">
        <v>156</v>
      </c>
      <c r="D1888" s="9" t="s">
        <v>316</v>
      </c>
      <c r="E1888" s="9" t="s">
        <v>460</v>
      </c>
      <c r="F1888" s="9" t="s">
        <v>461</v>
      </c>
      <c r="G1888" s="9" t="s">
        <v>424</v>
      </c>
      <c r="H1888" s="9" t="s">
        <v>425</v>
      </c>
      <c r="I1888" s="9"/>
      <c r="J1888" s="45" t="s">
        <v>5703</v>
      </c>
      <c r="K1888" s="45"/>
      <c r="L1888" s="45"/>
      <c r="BB1888" t="s">
        <v>7652</v>
      </c>
      <c r="BC1888" t="s">
        <v>327</v>
      </c>
      <c r="BD1888">
        <v>3</v>
      </c>
      <c r="BE1888" t="s">
        <v>345</v>
      </c>
      <c r="BG1888">
        <v>1887</v>
      </c>
      <c r="BH1888" t="s">
        <v>332</v>
      </c>
      <c r="BI1888" t="s">
        <v>295</v>
      </c>
    </row>
    <row r="1889" spans="1:61" x14ac:dyDescent="0.25">
      <c r="A1889" s="9">
        <v>1888</v>
      </c>
      <c r="B1889" s="9" t="s">
        <v>181</v>
      </c>
      <c r="C1889" s="9" t="s">
        <v>157</v>
      </c>
      <c r="D1889" s="9" t="s">
        <v>317</v>
      </c>
      <c r="E1889" s="9" t="s">
        <v>462</v>
      </c>
      <c r="F1889" s="9" t="s">
        <v>463</v>
      </c>
      <c r="G1889" s="9" t="s">
        <v>425</v>
      </c>
      <c r="H1889" s="9" t="s">
        <v>424</v>
      </c>
      <c r="I1889" s="9"/>
      <c r="J1889" s="46" t="s">
        <v>5705</v>
      </c>
      <c r="K1889" s="45"/>
      <c r="L1889" s="45"/>
      <c r="BB1889" t="s">
        <v>7653</v>
      </c>
      <c r="BC1889" t="s">
        <v>327</v>
      </c>
      <c r="BD1889">
        <v>4</v>
      </c>
      <c r="BE1889" t="s">
        <v>346</v>
      </c>
      <c r="BG1889">
        <v>1888</v>
      </c>
      <c r="BH1889" t="s">
        <v>333</v>
      </c>
      <c r="BI1889" t="s">
        <v>296</v>
      </c>
    </row>
    <row r="1890" spans="1:61" x14ac:dyDescent="0.25">
      <c r="A1890" s="9">
        <v>1889</v>
      </c>
      <c r="B1890" s="9" t="s">
        <v>182</v>
      </c>
      <c r="C1890" s="9" t="s">
        <v>158</v>
      </c>
      <c r="D1890" s="9" t="s">
        <v>318</v>
      </c>
      <c r="E1890" s="9" t="s">
        <v>462</v>
      </c>
      <c r="F1890" s="9" t="s">
        <v>463</v>
      </c>
      <c r="G1890" s="9" t="s">
        <v>423</v>
      </c>
      <c r="H1890" s="9" t="s">
        <v>422</v>
      </c>
      <c r="I1890" s="9"/>
      <c r="J1890" s="45" t="s">
        <v>696</v>
      </c>
      <c r="K1890" s="45"/>
      <c r="L1890" s="45"/>
      <c r="BB1890" t="s">
        <v>7654</v>
      </c>
      <c r="BC1890" t="s">
        <v>327</v>
      </c>
      <c r="BD1890">
        <v>5</v>
      </c>
      <c r="BE1890" t="s">
        <v>347</v>
      </c>
      <c r="BG1890">
        <v>1889</v>
      </c>
      <c r="BH1890" t="s">
        <v>334</v>
      </c>
      <c r="BI1890" t="s">
        <v>297</v>
      </c>
    </row>
    <row r="1891" spans="1:61" x14ac:dyDescent="0.25">
      <c r="A1891" s="9">
        <v>1890</v>
      </c>
      <c r="B1891" s="9" t="s">
        <v>183</v>
      </c>
      <c r="C1891" s="9" t="s">
        <v>147</v>
      </c>
      <c r="D1891" s="9" t="s">
        <v>319</v>
      </c>
      <c r="E1891" s="9" t="s">
        <v>464</v>
      </c>
      <c r="F1891" s="9" t="s">
        <v>465</v>
      </c>
      <c r="G1891" s="9" t="s">
        <v>412</v>
      </c>
      <c r="H1891" s="9" t="s">
        <v>413</v>
      </c>
      <c r="I1891" s="9"/>
      <c r="J1891" s="45" t="s">
        <v>5703</v>
      </c>
      <c r="K1891" s="45"/>
      <c r="L1891" s="45"/>
      <c r="BB1891" t="s">
        <v>7655</v>
      </c>
      <c r="BC1891" t="s">
        <v>327</v>
      </c>
      <c r="BD1891">
        <v>6</v>
      </c>
      <c r="BE1891" t="s">
        <v>348</v>
      </c>
      <c r="BG1891">
        <v>1890</v>
      </c>
      <c r="BH1891" t="s">
        <v>335</v>
      </c>
      <c r="BI1891" t="s">
        <v>298</v>
      </c>
    </row>
    <row r="1892" spans="1:61" x14ac:dyDescent="0.25">
      <c r="A1892" s="9">
        <v>1891</v>
      </c>
      <c r="B1892" s="9" t="s">
        <v>184</v>
      </c>
      <c r="C1892" s="9" t="s">
        <v>148</v>
      </c>
      <c r="D1892" s="9" t="s">
        <v>320</v>
      </c>
      <c r="E1892" s="9" t="s">
        <v>464</v>
      </c>
      <c r="F1892" s="9" t="s">
        <v>465</v>
      </c>
      <c r="G1892" s="9" t="s">
        <v>416</v>
      </c>
      <c r="H1892" s="9" t="s">
        <v>412</v>
      </c>
      <c r="I1892" s="9"/>
      <c r="J1892" s="45" t="s">
        <v>696</v>
      </c>
      <c r="K1892" s="45"/>
      <c r="L1892" s="45"/>
      <c r="BB1892" t="s">
        <v>7656</v>
      </c>
      <c r="BC1892" t="s">
        <v>327</v>
      </c>
      <c r="BD1892">
        <v>7</v>
      </c>
      <c r="BE1892" t="s">
        <v>349</v>
      </c>
      <c r="BG1892">
        <v>1891</v>
      </c>
      <c r="BH1892" t="s">
        <v>336</v>
      </c>
      <c r="BI1892" t="s">
        <v>299</v>
      </c>
    </row>
    <row r="1893" spans="1:61" x14ac:dyDescent="0.25">
      <c r="A1893" s="9">
        <v>1892</v>
      </c>
      <c r="B1893" s="9" t="s">
        <v>185</v>
      </c>
      <c r="C1893" s="9" t="s">
        <v>149</v>
      </c>
      <c r="D1893" s="9" t="s">
        <v>321</v>
      </c>
      <c r="E1893" s="9" t="s">
        <v>466</v>
      </c>
      <c r="F1893" s="9" t="s">
        <v>467</v>
      </c>
      <c r="G1893" s="9" t="s">
        <v>417</v>
      </c>
      <c r="H1893" s="9" t="s">
        <v>417</v>
      </c>
      <c r="I1893" s="9"/>
      <c r="J1893" s="45" t="s">
        <v>5704</v>
      </c>
      <c r="K1893" s="45"/>
      <c r="L1893" s="45"/>
      <c r="BB1893" t="s">
        <v>7657</v>
      </c>
      <c r="BC1893" t="s">
        <v>327</v>
      </c>
      <c r="BD1893">
        <v>8</v>
      </c>
      <c r="BE1893" t="s">
        <v>350</v>
      </c>
      <c r="BG1893">
        <v>1892</v>
      </c>
      <c r="BH1893" t="s">
        <v>337</v>
      </c>
      <c r="BI1893" t="s">
        <v>300</v>
      </c>
    </row>
    <row r="1894" spans="1:61" x14ac:dyDescent="0.25">
      <c r="A1894" s="9">
        <v>1893</v>
      </c>
      <c r="B1894" s="9" t="s">
        <v>186</v>
      </c>
      <c r="C1894" s="9" t="s">
        <v>150</v>
      </c>
      <c r="D1894" s="9" t="s">
        <v>322</v>
      </c>
      <c r="E1894" s="9" t="s">
        <v>466</v>
      </c>
      <c r="F1894" s="9" t="s">
        <v>467</v>
      </c>
      <c r="G1894" s="9" t="s">
        <v>412</v>
      </c>
      <c r="H1894" s="9" t="s">
        <v>416</v>
      </c>
      <c r="I1894" s="9"/>
      <c r="J1894" s="45" t="s">
        <v>696</v>
      </c>
      <c r="K1894" s="45"/>
      <c r="L1894" s="45"/>
      <c r="BB1894" t="s">
        <v>7658</v>
      </c>
      <c r="BC1894" t="s">
        <v>327</v>
      </c>
      <c r="BD1894">
        <v>9</v>
      </c>
      <c r="BE1894" t="s">
        <v>351</v>
      </c>
      <c r="BG1894">
        <v>1893</v>
      </c>
      <c r="BH1894" t="s">
        <v>338</v>
      </c>
      <c r="BI1894" t="s">
        <v>301</v>
      </c>
    </row>
    <row r="1895" spans="1:61" x14ac:dyDescent="0.25">
      <c r="A1895" s="9">
        <v>1894</v>
      </c>
      <c r="B1895" s="9" t="s">
        <v>176</v>
      </c>
      <c r="C1895" s="9" t="s">
        <v>151</v>
      </c>
      <c r="D1895" s="9" t="s">
        <v>323</v>
      </c>
      <c r="E1895" s="9" t="s">
        <v>468</v>
      </c>
      <c r="F1895" s="9" t="s">
        <v>469</v>
      </c>
      <c r="G1895" s="9" t="s">
        <v>413</v>
      </c>
      <c r="H1895" s="9" t="s">
        <v>412</v>
      </c>
      <c r="I1895" s="9"/>
      <c r="J1895" s="45" t="s">
        <v>696</v>
      </c>
      <c r="K1895" s="45"/>
      <c r="L1895" s="45"/>
      <c r="BB1895" t="s">
        <v>7659</v>
      </c>
      <c r="BC1895" t="s">
        <v>327</v>
      </c>
      <c r="BD1895">
        <v>10</v>
      </c>
      <c r="BE1895" t="s">
        <v>352</v>
      </c>
      <c r="BG1895">
        <v>1894</v>
      </c>
      <c r="BH1895" t="s">
        <v>339</v>
      </c>
      <c r="BI1895" t="s">
        <v>302</v>
      </c>
    </row>
    <row r="1896" spans="1:61" x14ac:dyDescent="0.25">
      <c r="A1896" s="9">
        <v>1895</v>
      </c>
      <c r="B1896" s="9" t="s">
        <v>177</v>
      </c>
      <c r="C1896" s="9" t="s">
        <v>152</v>
      </c>
      <c r="D1896" s="9" t="s">
        <v>324</v>
      </c>
      <c r="E1896" s="9" t="s">
        <v>468</v>
      </c>
      <c r="F1896" s="9" t="s">
        <v>469</v>
      </c>
      <c r="G1896" s="9" t="s">
        <v>422</v>
      </c>
      <c r="H1896" s="9" t="s">
        <v>423</v>
      </c>
      <c r="I1896" s="9"/>
      <c r="J1896" s="45" t="s">
        <v>5703</v>
      </c>
      <c r="K1896" s="45"/>
      <c r="L1896" s="45"/>
      <c r="BB1896" t="s">
        <v>7660</v>
      </c>
      <c r="BC1896" t="s">
        <v>327</v>
      </c>
      <c r="BD1896">
        <v>11</v>
      </c>
      <c r="BE1896" t="s">
        <v>293</v>
      </c>
      <c r="BG1896">
        <v>1895</v>
      </c>
      <c r="BH1896" t="s">
        <v>340</v>
      </c>
      <c r="BI1896" t="s">
        <v>303</v>
      </c>
    </row>
    <row r="1897" spans="1:61" x14ac:dyDescent="0.25">
      <c r="A1897" s="9">
        <v>1896</v>
      </c>
      <c r="B1897" s="9" t="s">
        <v>179</v>
      </c>
      <c r="C1897" s="9" t="s">
        <v>153</v>
      </c>
      <c r="D1897" s="9" t="s">
        <v>325</v>
      </c>
      <c r="E1897" s="9" t="s">
        <v>470</v>
      </c>
      <c r="F1897" s="3" t="s">
        <v>5707</v>
      </c>
      <c r="G1897" s="9" t="s">
        <v>424</v>
      </c>
      <c r="H1897" s="9" t="s">
        <v>425</v>
      </c>
      <c r="I1897" s="9"/>
      <c r="J1897" s="46" t="s">
        <v>5705</v>
      </c>
      <c r="K1897" s="45"/>
      <c r="L1897" s="45"/>
      <c r="BB1897" t="s">
        <v>7661</v>
      </c>
      <c r="BC1897" t="s">
        <v>327</v>
      </c>
      <c r="BD1897">
        <v>12</v>
      </c>
      <c r="BE1897" t="s">
        <v>294</v>
      </c>
      <c r="BG1897">
        <v>1896</v>
      </c>
      <c r="BH1897" t="s">
        <v>341</v>
      </c>
      <c r="BI1897" t="s">
        <v>304</v>
      </c>
    </row>
    <row r="1898" spans="1:61" x14ac:dyDescent="0.25">
      <c r="A1898" s="9">
        <v>1897</v>
      </c>
      <c r="B1898" s="9" t="s">
        <v>180</v>
      </c>
      <c r="C1898" s="9" t="s">
        <v>154</v>
      </c>
      <c r="D1898" s="9" t="s">
        <v>326</v>
      </c>
      <c r="E1898" s="9" t="s">
        <v>470</v>
      </c>
      <c r="F1898" s="3" t="s">
        <v>5707</v>
      </c>
      <c r="G1898" s="9" t="s">
        <v>425</v>
      </c>
      <c r="H1898" s="9" t="s">
        <v>424</v>
      </c>
      <c r="I1898" s="9"/>
      <c r="J1898" s="45" t="s">
        <v>696</v>
      </c>
      <c r="K1898" s="45"/>
      <c r="L1898" s="45"/>
      <c r="BB1898" t="s">
        <v>7662</v>
      </c>
      <c r="BC1898" t="s">
        <v>328</v>
      </c>
      <c r="BD1898">
        <v>1</v>
      </c>
      <c r="BE1898" t="s">
        <v>295</v>
      </c>
      <c r="BG1898">
        <v>1897</v>
      </c>
      <c r="BH1898" t="s">
        <v>342</v>
      </c>
      <c r="BI1898" t="s">
        <v>305</v>
      </c>
    </row>
    <row r="1899" spans="1:61" x14ac:dyDescent="0.25">
      <c r="A1899" s="9">
        <v>1898</v>
      </c>
      <c r="B1899" s="9" t="s">
        <v>181</v>
      </c>
      <c r="C1899" s="9" t="s">
        <v>155</v>
      </c>
      <c r="D1899" s="9" t="s">
        <v>327</v>
      </c>
      <c r="E1899" s="9" t="s">
        <v>471</v>
      </c>
      <c r="F1899" s="9" t="s">
        <v>472</v>
      </c>
      <c r="G1899" s="9" t="s">
        <v>423</v>
      </c>
      <c r="H1899" s="9" t="s">
        <v>422</v>
      </c>
      <c r="I1899" s="9"/>
      <c r="J1899" s="45" t="s">
        <v>5703</v>
      </c>
      <c r="K1899" s="45"/>
      <c r="L1899" s="45"/>
      <c r="BB1899" t="s">
        <v>7663</v>
      </c>
      <c r="BC1899" t="s">
        <v>328</v>
      </c>
      <c r="BD1899">
        <v>2</v>
      </c>
      <c r="BE1899" t="s">
        <v>296</v>
      </c>
      <c r="BG1899">
        <v>1898</v>
      </c>
      <c r="BH1899" t="s">
        <v>343</v>
      </c>
      <c r="BI1899" t="s">
        <v>306</v>
      </c>
    </row>
    <row r="1900" spans="1:61" x14ac:dyDescent="0.25">
      <c r="A1900" s="9">
        <v>1899</v>
      </c>
      <c r="B1900" s="9" t="s">
        <v>182</v>
      </c>
      <c r="C1900" s="9" t="s">
        <v>156</v>
      </c>
      <c r="D1900" s="9" t="s">
        <v>328</v>
      </c>
      <c r="E1900" s="9" t="s">
        <v>471</v>
      </c>
      <c r="F1900" s="9" t="s">
        <v>472</v>
      </c>
      <c r="G1900" s="9" t="s">
        <v>412</v>
      </c>
      <c r="H1900" s="9" t="s">
        <v>413</v>
      </c>
      <c r="I1900" s="9"/>
      <c r="J1900" s="45" t="s">
        <v>696</v>
      </c>
      <c r="K1900" s="45"/>
      <c r="L1900" s="45"/>
      <c r="BB1900" t="s">
        <v>7664</v>
      </c>
      <c r="BC1900" t="s">
        <v>328</v>
      </c>
      <c r="BD1900">
        <v>3</v>
      </c>
      <c r="BE1900" t="s">
        <v>297</v>
      </c>
      <c r="BG1900">
        <v>1899</v>
      </c>
      <c r="BH1900" t="s">
        <v>344</v>
      </c>
      <c r="BI1900" t="s">
        <v>307</v>
      </c>
    </row>
    <row r="1901" spans="1:61" x14ac:dyDescent="0.25">
      <c r="A1901" s="9">
        <v>1900</v>
      </c>
      <c r="B1901" s="9" t="s">
        <v>183</v>
      </c>
      <c r="C1901" s="9" t="s">
        <v>157</v>
      </c>
      <c r="D1901" s="9" t="s">
        <v>329</v>
      </c>
      <c r="E1901" s="9" t="s">
        <v>473</v>
      </c>
      <c r="F1901" s="9" t="s">
        <v>474</v>
      </c>
      <c r="G1901" s="9" t="s">
        <v>416</v>
      </c>
      <c r="H1901" s="9" t="s">
        <v>412</v>
      </c>
      <c r="I1901" s="9"/>
      <c r="J1901" s="45" t="s">
        <v>5704</v>
      </c>
      <c r="K1901" s="45"/>
      <c r="L1901" s="45"/>
      <c r="BB1901" t="s">
        <v>7665</v>
      </c>
      <c r="BC1901" t="s">
        <v>328</v>
      </c>
      <c r="BD1901">
        <v>4</v>
      </c>
      <c r="BE1901" t="s">
        <v>298</v>
      </c>
      <c r="BG1901">
        <v>1900</v>
      </c>
      <c r="BH1901" t="s">
        <v>345</v>
      </c>
      <c r="BI1901" t="s">
        <v>308</v>
      </c>
    </row>
    <row r="1902" spans="1:61" x14ac:dyDescent="0.25">
      <c r="A1902" s="9">
        <v>1901</v>
      </c>
      <c r="B1902" s="9" t="s">
        <v>184</v>
      </c>
      <c r="C1902" s="9" t="s">
        <v>158</v>
      </c>
      <c r="D1902" s="9" t="s">
        <v>330</v>
      </c>
      <c r="E1902" s="9" t="s">
        <v>473</v>
      </c>
      <c r="F1902" s="9" t="s">
        <v>474</v>
      </c>
      <c r="G1902" s="9" t="s">
        <v>417</v>
      </c>
      <c r="H1902" s="9" t="s">
        <v>417</v>
      </c>
      <c r="I1902" s="9"/>
      <c r="J1902" s="45" t="s">
        <v>696</v>
      </c>
      <c r="K1902" s="45"/>
      <c r="L1902" s="45"/>
      <c r="BB1902" t="s">
        <v>7666</v>
      </c>
      <c r="BC1902" t="s">
        <v>328</v>
      </c>
      <c r="BD1902">
        <v>5</v>
      </c>
      <c r="BE1902" t="s">
        <v>299</v>
      </c>
      <c r="BG1902">
        <v>1901</v>
      </c>
      <c r="BH1902" t="s">
        <v>346</v>
      </c>
      <c r="BI1902" t="s">
        <v>309</v>
      </c>
    </row>
    <row r="1903" spans="1:61" x14ac:dyDescent="0.25">
      <c r="A1903" s="9">
        <v>1902</v>
      </c>
      <c r="B1903" s="9" t="s">
        <v>185</v>
      </c>
      <c r="C1903" s="9" t="s">
        <v>147</v>
      </c>
      <c r="D1903" s="9" t="s">
        <v>331</v>
      </c>
      <c r="E1903" s="9" t="s">
        <v>475</v>
      </c>
      <c r="F1903" s="9" t="s">
        <v>476</v>
      </c>
      <c r="G1903" s="9" t="s">
        <v>412</v>
      </c>
      <c r="H1903" s="9" t="s">
        <v>416</v>
      </c>
      <c r="I1903" s="9"/>
      <c r="J1903" s="45" t="s">
        <v>696</v>
      </c>
      <c r="K1903" s="45"/>
      <c r="L1903" s="45"/>
      <c r="BB1903" t="s">
        <v>7667</v>
      </c>
      <c r="BC1903" t="s">
        <v>328</v>
      </c>
      <c r="BD1903">
        <v>6</v>
      </c>
      <c r="BE1903" t="s">
        <v>300</v>
      </c>
      <c r="BG1903">
        <v>1902</v>
      </c>
      <c r="BH1903" t="s">
        <v>347</v>
      </c>
      <c r="BI1903" t="s">
        <v>310</v>
      </c>
    </row>
    <row r="1904" spans="1:61" x14ac:dyDescent="0.25">
      <c r="A1904" s="9">
        <v>1903</v>
      </c>
      <c r="B1904" s="9" t="s">
        <v>186</v>
      </c>
      <c r="C1904" s="9" t="s">
        <v>148</v>
      </c>
      <c r="D1904" s="9" t="s">
        <v>332</v>
      </c>
      <c r="E1904" s="9" t="s">
        <v>475</v>
      </c>
      <c r="F1904" s="9" t="s">
        <v>476</v>
      </c>
      <c r="G1904" s="9" t="s">
        <v>413</v>
      </c>
      <c r="H1904" s="9" t="s">
        <v>412</v>
      </c>
      <c r="I1904" s="9"/>
      <c r="J1904" s="45" t="s">
        <v>5703</v>
      </c>
      <c r="K1904" s="45"/>
      <c r="L1904" s="45"/>
      <c r="BB1904" t="s">
        <v>7668</v>
      </c>
      <c r="BC1904" t="s">
        <v>328</v>
      </c>
      <c r="BD1904">
        <v>7</v>
      </c>
      <c r="BE1904" t="s">
        <v>301</v>
      </c>
      <c r="BG1904">
        <v>1903</v>
      </c>
      <c r="BH1904" t="s">
        <v>348</v>
      </c>
      <c r="BI1904" t="s">
        <v>311</v>
      </c>
    </row>
    <row r="1905" spans="1:61" x14ac:dyDescent="0.25">
      <c r="A1905" s="9">
        <v>1904</v>
      </c>
      <c r="B1905" s="9" t="s">
        <v>176</v>
      </c>
      <c r="C1905" s="9" t="s">
        <v>149</v>
      </c>
      <c r="D1905" s="9" t="s">
        <v>333</v>
      </c>
      <c r="E1905" s="9" t="s">
        <v>410</v>
      </c>
      <c r="F1905" s="9" t="s">
        <v>411</v>
      </c>
      <c r="G1905" s="9" t="s">
        <v>422</v>
      </c>
      <c r="H1905" s="9" t="s">
        <v>423</v>
      </c>
      <c r="I1905" s="9"/>
      <c r="J1905" s="46" t="s">
        <v>5705</v>
      </c>
      <c r="K1905" s="45"/>
      <c r="L1905" s="45"/>
      <c r="BB1905" t="s">
        <v>7669</v>
      </c>
      <c r="BC1905" t="s">
        <v>328</v>
      </c>
      <c r="BD1905">
        <v>8</v>
      </c>
      <c r="BE1905" t="s">
        <v>302</v>
      </c>
      <c r="BG1905">
        <v>1904</v>
      </c>
      <c r="BH1905" t="s">
        <v>349</v>
      </c>
      <c r="BI1905" t="s">
        <v>312</v>
      </c>
    </row>
    <row r="1906" spans="1:61" x14ac:dyDescent="0.25">
      <c r="A1906" s="9">
        <v>1905</v>
      </c>
      <c r="B1906" s="9" t="s">
        <v>177</v>
      </c>
      <c r="C1906" s="9" t="s">
        <v>150</v>
      </c>
      <c r="D1906" s="9" t="s">
        <v>334</v>
      </c>
      <c r="E1906" s="9" t="s">
        <v>410</v>
      </c>
      <c r="F1906" s="9" t="s">
        <v>411</v>
      </c>
      <c r="G1906" s="9" t="s">
        <v>412</v>
      </c>
      <c r="H1906" s="9" t="s">
        <v>413</v>
      </c>
      <c r="I1906" s="9"/>
      <c r="J1906" s="45" t="s">
        <v>696</v>
      </c>
      <c r="K1906" s="45"/>
      <c r="L1906" s="45"/>
      <c r="BB1906" t="s">
        <v>7670</v>
      </c>
      <c r="BC1906" t="s">
        <v>328</v>
      </c>
      <c r="BD1906">
        <v>9</v>
      </c>
      <c r="BE1906" t="s">
        <v>303</v>
      </c>
      <c r="BG1906">
        <v>1905</v>
      </c>
      <c r="BH1906" t="s">
        <v>350</v>
      </c>
      <c r="BI1906" t="s">
        <v>313</v>
      </c>
    </row>
    <row r="1907" spans="1:61" x14ac:dyDescent="0.25">
      <c r="A1907" s="9">
        <v>1906</v>
      </c>
      <c r="B1907" s="9" t="s">
        <v>179</v>
      </c>
      <c r="C1907" s="9" t="s">
        <v>151</v>
      </c>
      <c r="D1907" s="9" t="s">
        <v>335</v>
      </c>
      <c r="E1907" s="9" t="s">
        <v>414</v>
      </c>
      <c r="F1907" s="9" t="s">
        <v>415</v>
      </c>
      <c r="G1907" s="9" t="s">
        <v>416</v>
      </c>
      <c r="H1907" s="9" t="s">
        <v>412</v>
      </c>
      <c r="I1907" s="9"/>
      <c r="J1907" s="45" t="s">
        <v>5703</v>
      </c>
      <c r="K1907" s="45"/>
      <c r="L1907" s="45"/>
      <c r="BB1907" t="s">
        <v>7671</v>
      </c>
      <c r="BC1907" t="s">
        <v>328</v>
      </c>
      <c r="BD1907">
        <v>10</v>
      </c>
      <c r="BE1907" t="s">
        <v>304</v>
      </c>
      <c r="BG1907">
        <v>1906</v>
      </c>
      <c r="BH1907" t="s">
        <v>351</v>
      </c>
      <c r="BI1907" t="s">
        <v>314</v>
      </c>
    </row>
    <row r="1908" spans="1:61" x14ac:dyDescent="0.25">
      <c r="A1908" s="9">
        <v>1907</v>
      </c>
      <c r="B1908" s="9" t="s">
        <v>180</v>
      </c>
      <c r="C1908" s="9" t="s">
        <v>152</v>
      </c>
      <c r="D1908" s="9" t="s">
        <v>336</v>
      </c>
      <c r="E1908" s="9" t="s">
        <v>414</v>
      </c>
      <c r="F1908" s="9" t="s">
        <v>415</v>
      </c>
      <c r="G1908" s="9" t="s">
        <v>417</v>
      </c>
      <c r="H1908" s="9" t="s">
        <v>417</v>
      </c>
      <c r="I1908" s="9"/>
      <c r="J1908" s="45" t="s">
        <v>696</v>
      </c>
      <c r="K1908" s="45"/>
      <c r="L1908" s="45"/>
      <c r="BB1908" t="s">
        <v>7672</v>
      </c>
      <c r="BC1908" t="s">
        <v>328</v>
      </c>
      <c r="BD1908">
        <v>11</v>
      </c>
      <c r="BE1908" t="s">
        <v>305</v>
      </c>
      <c r="BG1908">
        <v>1907</v>
      </c>
      <c r="BH1908" t="s">
        <v>352</v>
      </c>
      <c r="BI1908" t="s">
        <v>315</v>
      </c>
    </row>
    <row r="1909" spans="1:61" x14ac:dyDescent="0.25">
      <c r="A1909" s="9">
        <v>1908</v>
      </c>
      <c r="B1909" s="9" t="s">
        <v>181</v>
      </c>
      <c r="C1909" s="9" t="s">
        <v>153</v>
      </c>
      <c r="D1909" s="9" t="s">
        <v>337</v>
      </c>
      <c r="E1909" s="9" t="s">
        <v>418</v>
      </c>
      <c r="F1909" s="9" t="s">
        <v>419</v>
      </c>
      <c r="G1909" s="9" t="s">
        <v>412</v>
      </c>
      <c r="H1909" s="9" t="s">
        <v>416</v>
      </c>
      <c r="I1909" s="9"/>
      <c r="J1909" s="46" t="s">
        <v>5705</v>
      </c>
      <c r="K1909" s="45"/>
      <c r="L1909" s="45"/>
      <c r="BB1909" t="s">
        <v>7673</v>
      </c>
      <c r="BC1909" t="s">
        <v>328</v>
      </c>
      <c r="BD1909">
        <v>12</v>
      </c>
      <c r="BE1909" t="s">
        <v>306</v>
      </c>
      <c r="BG1909">
        <v>1908</v>
      </c>
      <c r="BH1909" t="s">
        <v>293</v>
      </c>
      <c r="BI1909" t="s">
        <v>316</v>
      </c>
    </row>
    <row r="1910" spans="1:61" x14ac:dyDescent="0.25">
      <c r="A1910" s="9">
        <v>1909</v>
      </c>
      <c r="B1910" s="9" t="s">
        <v>182</v>
      </c>
      <c r="C1910" s="9" t="s">
        <v>154</v>
      </c>
      <c r="D1910" s="9" t="s">
        <v>338</v>
      </c>
      <c r="E1910" s="9" t="s">
        <v>418</v>
      </c>
      <c r="F1910" s="9" t="s">
        <v>419</v>
      </c>
      <c r="G1910" s="9" t="s">
        <v>413</v>
      </c>
      <c r="H1910" s="9" t="s">
        <v>412</v>
      </c>
      <c r="I1910" s="9"/>
      <c r="J1910" s="45" t="s">
        <v>5703</v>
      </c>
      <c r="K1910" s="45"/>
      <c r="L1910" s="45"/>
      <c r="BB1910" t="s">
        <v>7674</v>
      </c>
      <c r="BC1910" t="s">
        <v>329</v>
      </c>
      <c r="BD1910">
        <v>1</v>
      </c>
      <c r="BE1910" t="s">
        <v>307</v>
      </c>
      <c r="BG1910">
        <v>1909</v>
      </c>
      <c r="BH1910" t="s">
        <v>294</v>
      </c>
      <c r="BI1910" t="s">
        <v>317</v>
      </c>
    </row>
    <row r="1911" spans="1:61" x14ac:dyDescent="0.25">
      <c r="A1911" s="9">
        <v>1910</v>
      </c>
      <c r="B1911" s="9" t="s">
        <v>183</v>
      </c>
      <c r="C1911" s="9" t="s">
        <v>155</v>
      </c>
      <c r="D1911" s="9" t="s">
        <v>339</v>
      </c>
      <c r="E1911" s="9" t="s">
        <v>420</v>
      </c>
      <c r="F1911" s="9" t="s">
        <v>421</v>
      </c>
      <c r="G1911" s="9" t="s">
        <v>422</v>
      </c>
      <c r="H1911" s="9" t="s">
        <v>423</v>
      </c>
      <c r="I1911" s="9"/>
      <c r="J1911" s="45" t="s">
        <v>696</v>
      </c>
      <c r="K1911" s="45"/>
      <c r="L1911" s="45"/>
      <c r="BB1911" t="s">
        <v>7675</v>
      </c>
      <c r="BC1911" t="s">
        <v>329</v>
      </c>
      <c r="BD1911">
        <v>2</v>
      </c>
      <c r="BE1911" t="s">
        <v>308</v>
      </c>
      <c r="BG1911">
        <v>1910</v>
      </c>
      <c r="BH1911" t="s">
        <v>295</v>
      </c>
      <c r="BI1911" t="s">
        <v>318</v>
      </c>
    </row>
    <row r="1912" spans="1:61" x14ac:dyDescent="0.25">
      <c r="A1912" s="9">
        <v>1911</v>
      </c>
      <c r="B1912" s="9" t="s">
        <v>184</v>
      </c>
      <c r="C1912" s="9" t="s">
        <v>156</v>
      </c>
      <c r="D1912" s="9" t="s">
        <v>340</v>
      </c>
      <c r="E1912" s="9" t="s">
        <v>420</v>
      </c>
      <c r="F1912" s="9" t="s">
        <v>421</v>
      </c>
      <c r="G1912" s="9" t="s">
        <v>424</v>
      </c>
      <c r="H1912" s="9" t="s">
        <v>425</v>
      </c>
      <c r="I1912" s="9"/>
      <c r="J1912" s="45" t="s">
        <v>5703</v>
      </c>
      <c r="K1912" s="45"/>
      <c r="L1912" s="45"/>
      <c r="BB1912" t="s">
        <v>7676</v>
      </c>
      <c r="BC1912" t="s">
        <v>329</v>
      </c>
      <c r="BD1912">
        <v>3</v>
      </c>
      <c r="BE1912" t="s">
        <v>309</v>
      </c>
      <c r="BG1912">
        <v>1911</v>
      </c>
      <c r="BH1912" t="s">
        <v>296</v>
      </c>
      <c r="BI1912" t="s">
        <v>319</v>
      </c>
    </row>
    <row r="1913" spans="1:61" x14ac:dyDescent="0.25">
      <c r="A1913" s="9">
        <v>1912</v>
      </c>
      <c r="B1913" s="9" t="s">
        <v>185</v>
      </c>
      <c r="C1913" s="9" t="s">
        <v>157</v>
      </c>
      <c r="D1913" s="9" t="s">
        <v>341</v>
      </c>
      <c r="E1913" s="9" t="s">
        <v>426</v>
      </c>
      <c r="F1913" s="9" t="s">
        <v>427</v>
      </c>
      <c r="G1913" s="9" t="s">
        <v>425</v>
      </c>
      <c r="H1913" s="9" t="s">
        <v>424</v>
      </c>
      <c r="I1913" s="9"/>
      <c r="J1913" s="46" t="s">
        <v>5705</v>
      </c>
      <c r="K1913" s="45"/>
      <c r="L1913" s="45"/>
      <c r="BB1913" t="s">
        <v>7677</v>
      </c>
      <c r="BC1913" t="s">
        <v>329</v>
      </c>
      <c r="BD1913">
        <v>4</v>
      </c>
      <c r="BE1913" t="s">
        <v>310</v>
      </c>
      <c r="BG1913">
        <v>1912</v>
      </c>
      <c r="BH1913" t="s">
        <v>297</v>
      </c>
      <c r="BI1913" t="s">
        <v>320</v>
      </c>
    </row>
    <row r="1914" spans="1:61" x14ac:dyDescent="0.25">
      <c r="A1914" s="9">
        <v>1913</v>
      </c>
      <c r="B1914" s="9" t="s">
        <v>186</v>
      </c>
      <c r="C1914" s="9" t="s">
        <v>158</v>
      </c>
      <c r="D1914" s="9" t="s">
        <v>342</v>
      </c>
      <c r="E1914" s="9" t="s">
        <v>426</v>
      </c>
      <c r="F1914" s="9" t="s">
        <v>427</v>
      </c>
      <c r="G1914" s="9" t="s">
        <v>423</v>
      </c>
      <c r="H1914" s="9" t="s">
        <v>422</v>
      </c>
      <c r="I1914" s="9"/>
      <c r="J1914" s="45" t="s">
        <v>696</v>
      </c>
      <c r="K1914" s="45"/>
      <c r="L1914" s="45"/>
      <c r="BB1914" t="s">
        <v>7678</v>
      </c>
      <c r="BC1914" t="s">
        <v>329</v>
      </c>
      <c r="BD1914">
        <v>5</v>
      </c>
      <c r="BE1914" t="s">
        <v>311</v>
      </c>
      <c r="BG1914">
        <v>1913</v>
      </c>
      <c r="BH1914" t="s">
        <v>298</v>
      </c>
      <c r="BI1914" t="s">
        <v>321</v>
      </c>
    </row>
    <row r="1915" spans="1:61" x14ac:dyDescent="0.25">
      <c r="A1915" s="9">
        <v>1914</v>
      </c>
      <c r="B1915" s="9" t="s">
        <v>176</v>
      </c>
      <c r="C1915" s="9" t="s">
        <v>147</v>
      </c>
      <c r="D1915" s="9" t="s">
        <v>343</v>
      </c>
      <c r="E1915" s="9" t="s">
        <v>428</v>
      </c>
      <c r="F1915" s="9" t="s">
        <v>429</v>
      </c>
      <c r="G1915" s="9" t="s">
        <v>412</v>
      </c>
      <c r="H1915" s="9" t="s">
        <v>413</v>
      </c>
      <c r="I1915" s="9"/>
      <c r="J1915" s="45" t="s">
        <v>5703</v>
      </c>
      <c r="K1915" s="45"/>
      <c r="L1915" s="45"/>
      <c r="BB1915" t="s">
        <v>7679</v>
      </c>
      <c r="BC1915" t="s">
        <v>329</v>
      </c>
      <c r="BD1915">
        <v>6</v>
      </c>
      <c r="BE1915" t="s">
        <v>312</v>
      </c>
      <c r="BG1915">
        <v>1914</v>
      </c>
      <c r="BH1915" t="s">
        <v>299</v>
      </c>
      <c r="BI1915" t="s">
        <v>322</v>
      </c>
    </row>
    <row r="1916" spans="1:61" x14ac:dyDescent="0.25">
      <c r="A1916" s="9">
        <v>1915</v>
      </c>
      <c r="B1916" s="9" t="s">
        <v>177</v>
      </c>
      <c r="C1916" s="9" t="s">
        <v>148</v>
      </c>
      <c r="D1916" s="9" t="s">
        <v>344</v>
      </c>
      <c r="E1916" s="9" t="s">
        <v>428</v>
      </c>
      <c r="F1916" s="9" t="s">
        <v>429</v>
      </c>
      <c r="G1916" s="9" t="s">
        <v>416</v>
      </c>
      <c r="H1916" s="9" t="s">
        <v>412</v>
      </c>
      <c r="I1916" s="9"/>
      <c r="J1916" s="45" t="s">
        <v>696</v>
      </c>
      <c r="K1916" s="45"/>
      <c r="L1916" s="45"/>
      <c r="BB1916" t="s">
        <v>7680</v>
      </c>
      <c r="BC1916" t="s">
        <v>329</v>
      </c>
      <c r="BD1916">
        <v>7</v>
      </c>
      <c r="BE1916" t="s">
        <v>313</v>
      </c>
      <c r="BG1916">
        <v>1915</v>
      </c>
      <c r="BH1916" t="s">
        <v>300</v>
      </c>
      <c r="BI1916" t="s">
        <v>323</v>
      </c>
    </row>
    <row r="1917" spans="1:61" x14ac:dyDescent="0.25">
      <c r="A1917" s="9">
        <v>1916</v>
      </c>
      <c r="B1917" s="9" t="s">
        <v>179</v>
      </c>
      <c r="C1917" s="9" t="s">
        <v>149</v>
      </c>
      <c r="D1917" s="9" t="s">
        <v>345</v>
      </c>
      <c r="E1917" s="9" t="s">
        <v>430</v>
      </c>
      <c r="F1917" s="9" t="s">
        <v>431</v>
      </c>
      <c r="G1917" s="9" t="s">
        <v>417</v>
      </c>
      <c r="H1917" s="9" t="s">
        <v>417</v>
      </c>
      <c r="I1917" s="9"/>
      <c r="J1917" s="46" t="s">
        <v>5705</v>
      </c>
      <c r="K1917" s="45"/>
      <c r="L1917" s="45"/>
      <c r="BB1917" t="s">
        <v>7681</v>
      </c>
      <c r="BC1917" t="s">
        <v>329</v>
      </c>
      <c r="BD1917">
        <v>8</v>
      </c>
      <c r="BE1917" t="s">
        <v>314</v>
      </c>
      <c r="BG1917">
        <v>1916</v>
      </c>
      <c r="BH1917" t="s">
        <v>301</v>
      </c>
      <c r="BI1917" t="s">
        <v>324</v>
      </c>
    </row>
    <row r="1918" spans="1:61" x14ac:dyDescent="0.25">
      <c r="A1918" s="9">
        <v>1917</v>
      </c>
      <c r="B1918" s="9" t="s">
        <v>180</v>
      </c>
      <c r="C1918" s="9" t="s">
        <v>150</v>
      </c>
      <c r="D1918" s="9" t="s">
        <v>346</v>
      </c>
      <c r="E1918" s="9" t="s">
        <v>430</v>
      </c>
      <c r="F1918" s="9" t="s">
        <v>431</v>
      </c>
      <c r="G1918" s="9" t="s">
        <v>412</v>
      </c>
      <c r="H1918" s="9" t="s">
        <v>416</v>
      </c>
      <c r="I1918" s="9"/>
      <c r="J1918" s="45" t="s">
        <v>5703</v>
      </c>
      <c r="K1918" s="45"/>
      <c r="L1918" s="45"/>
      <c r="BB1918" t="s">
        <v>7682</v>
      </c>
      <c r="BC1918" t="s">
        <v>329</v>
      </c>
      <c r="BD1918">
        <v>9</v>
      </c>
      <c r="BE1918" t="s">
        <v>315</v>
      </c>
      <c r="BG1918">
        <v>1917</v>
      </c>
      <c r="BH1918" t="s">
        <v>302</v>
      </c>
      <c r="BI1918" t="s">
        <v>325</v>
      </c>
    </row>
    <row r="1919" spans="1:61" x14ac:dyDescent="0.25">
      <c r="A1919" s="9">
        <v>1918</v>
      </c>
      <c r="B1919" s="9" t="s">
        <v>181</v>
      </c>
      <c r="C1919" s="9" t="s">
        <v>151</v>
      </c>
      <c r="D1919" s="9" t="s">
        <v>347</v>
      </c>
      <c r="E1919" s="9" t="s">
        <v>432</v>
      </c>
      <c r="F1919" s="9" t="s">
        <v>433</v>
      </c>
      <c r="G1919" s="9" t="s">
        <v>413</v>
      </c>
      <c r="H1919" s="9" t="s">
        <v>412</v>
      </c>
      <c r="I1919" s="9"/>
      <c r="J1919" s="45" t="s">
        <v>696</v>
      </c>
      <c r="K1919" s="45"/>
      <c r="L1919" s="45"/>
      <c r="BB1919" t="s">
        <v>7683</v>
      </c>
      <c r="BC1919" t="s">
        <v>329</v>
      </c>
      <c r="BD1919">
        <v>10</v>
      </c>
      <c r="BE1919" t="s">
        <v>316</v>
      </c>
      <c r="BG1919">
        <v>1918</v>
      </c>
      <c r="BH1919" t="s">
        <v>303</v>
      </c>
      <c r="BI1919" t="s">
        <v>326</v>
      </c>
    </row>
    <row r="1920" spans="1:61" x14ac:dyDescent="0.25">
      <c r="A1920" s="9">
        <v>1919</v>
      </c>
      <c r="B1920" s="9" t="s">
        <v>182</v>
      </c>
      <c r="C1920" s="9" t="s">
        <v>152</v>
      </c>
      <c r="D1920" s="9" t="s">
        <v>348</v>
      </c>
      <c r="E1920" s="9" t="s">
        <v>432</v>
      </c>
      <c r="F1920" s="9" t="s">
        <v>433</v>
      </c>
      <c r="G1920" s="9" t="s">
        <v>422</v>
      </c>
      <c r="H1920" s="9" t="s">
        <v>423</v>
      </c>
      <c r="I1920" s="9"/>
      <c r="J1920" s="45" t="s">
        <v>5703</v>
      </c>
      <c r="K1920" s="45"/>
      <c r="L1920" s="45"/>
      <c r="BB1920" t="s">
        <v>7684</v>
      </c>
      <c r="BC1920" t="s">
        <v>329</v>
      </c>
      <c r="BD1920">
        <v>11</v>
      </c>
      <c r="BE1920" t="s">
        <v>317</v>
      </c>
      <c r="BG1920">
        <v>1919</v>
      </c>
      <c r="BH1920" t="s">
        <v>304</v>
      </c>
      <c r="BI1920" t="s">
        <v>327</v>
      </c>
    </row>
    <row r="1921" spans="1:61" x14ac:dyDescent="0.25">
      <c r="A1921" s="9">
        <v>1920</v>
      </c>
      <c r="B1921" s="9" t="s">
        <v>183</v>
      </c>
      <c r="C1921" s="9" t="s">
        <v>153</v>
      </c>
      <c r="D1921" s="9" t="s">
        <v>349</v>
      </c>
      <c r="E1921" s="9" t="s">
        <v>434</v>
      </c>
      <c r="F1921" s="9" t="s">
        <v>435</v>
      </c>
      <c r="G1921" s="9" t="s">
        <v>424</v>
      </c>
      <c r="H1921" s="9" t="s">
        <v>425</v>
      </c>
      <c r="I1921" s="9"/>
      <c r="J1921" s="46" t="s">
        <v>5705</v>
      </c>
      <c r="K1921" s="45"/>
      <c r="L1921" s="45"/>
      <c r="BB1921" t="s">
        <v>7685</v>
      </c>
      <c r="BC1921" t="s">
        <v>329</v>
      </c>
      <c r="BD1921">
        <v>12</v>
      </c>
      <c r="BE1921" t="s">
        <v>318</v>
      </c>
      <c r="BG1921">
        <v>1920</v>
      </c>
      <c r="BH1921" t="s">
        <v>305</v>
      </c>
      <c r="BI1921" t="s">
        <v>328</v>
      </c>
    </row>
    <row r="1922" spans="1:61" x14ac:dyDescent="0.25">
      <c r="A1922" s="9">
        <v>1921</v>
      </c>
      <c r="B1922" s="9" t="s">
        <v>184</v>
      </c>
      <c r="C1922" s="9" t="s">
        <v>154</v>
      </c>
      <c r="D1922" s="9" t="s">
        <v>350</v>
      </c>
      <c r="E1922" s="9" t="s">
        <v>434</v>
      </c>
      <c r="F1922" s="9" t="s">
        <v>435</v>
      </c>
      <c r="G1922" s="9" t="s">
        <v>425</v>
      </c>
      <c r="H1922" s="9" t="s">
        <v>424</v>
      </c>
      <c r="I1922" s="9"/>
      <c r="J1922" s="45" t="s">
        <v>696</v>
      </c>
      <c r="K1922" s="45"/>
      <c r="L1922" s="45"/>
      <c r="BB1922" t="s">
        <v>7686</v>
      </c>
      <c r="BC1922" t="s">
        <v>330</v>
      </c>
      <c r="BD1922">
        <v>1</v>
      </c>
      <c r="BE1922" t="s">
        <v>319</v>
      </c>
      <c r="BG1922">
        <v>1921</v>
      </c>
      <c r="BH1922" t="s">
        <v>306</v>
      </c>
      <c r="BI1922" t="s">
        <v>329</v>
      </c>
    </row>
    <row r="1923" spans="1:61" x14ac:dyDescent="0.25">
      <c r="A1923" s="9">
        <v>1922</v>
      </c>
      <c r="B1923" s="9" t="s">
        <v>185</v>
      </c>
      <c r="C1923" s="9" t="s">
        <v>155</v>
      </c>
      <c r="D1923" s="9" t="s">
        <v>351</v>
      </c>
      <c r="E1923" s="9" t="s">
        <v>436</v>
      </c>
      <c r="F1923" s="9" t="s">
        <v>437</v>
      </c>
      <c r="G1923" s="9" t="s">
        <v>423</v>
      </c>
      <c r="H1923" s="9" t="s">
        <v>422</v>
      </c>
      <c r="I1923" s="9"/>
      <c r="J1923" s="45" t="s">
        <v>5703</v>
      </c>
      <c r="K1923" s="45"/>
      <c r="L1923" s="45"/>
      <c r="BB1923" t="s">
        <v>7687</v>
      </c>
      <c r="BC1923" t="s">
        <v>330</v>
      </c>
      <c r="BD1923">
        <v>2</v>
      </c>
      <c r="BE1923" t="s">
        <v>320</v>
      </c>
      <c r="BG1923">
        <v>1922</v>
      </c>
      <c r="BH1923" t="s">
        <v>307</v>
      </c>
      <c r="BI1923" t="s">
        <v>330</v>
      </c>
    </row>
    <row r="1924" spans="1:61" x14ac:dyDescent="0.25">
      <c r="A1924" s="9">
        <v>1923</v>
      </c>
      <c r="B1924" s="9" t="s">
        <v>186</v>
      </c>
      <c r="C1924" s="9" t="s">
        <v>156</v>
      </c>
      <c r="D1924" s="9" t="s">
        <v>352</v>
      </c>
      <c r="E1924" s="9" t="s">
        <v>436</v>
      </c>
      <c r="F1924" s="9" t="s">
        <v>437</v>
      </c>
      <c r="G1924" s="9" t="s">
        <v>412</v>
      </c>
      <c r="H1924" s="9" t="s">
        <v>413</v>
      </c>
      <c r="I1924" s="9"/>
      <c r="J1924" s="45" t="s">
        <v>696</v>
      </c>
      <c r="K1924" s="45"/>
      <c r="L1924" s="45"/>
      <c r="BB1924" t="s">
        <v>7688</v>
      </c>
      <c r="BC1924" t="s">
        <v>330</v>
      </c>
      <c r="BD1924">
        <v>3</v>
      </c>
      <c r="BE1924" t="s">
        <v>321</v>
      </c>
      <c r="BG1924">
        <v>1923</v>
      </c>
      <c r="BH1924" t="s">
        <v>308</v>
      </c>
      <c r="BI1924" t="s">
        <v>331</v>
      </c>
    </row>
    <row r="1925" spans="1:61" x14ac:dyDescent="0.25">
      <c r="A1925" s="9">
        <v>1924</v>
      </c>
      <c r="B1925" s="9" t="s">
        <v>176</v>
      </c>
      <c r="C1925" s="9" t="s">
        <v>157</v>
      </c>
      <c r="D1925" s="9" t="s">
        <v>293</v>
      </c>
      <c r="E1925" s="9" t="s">
        <v>438</v>
      </c>
      <c r="F1925" s="9" t="s">
        <v>439</v>
      </c>
      <c r="G1925" s="9" t="s">
        <v>416</v>
      </c>
      <c r="H1925" s="9" t="s">
        <v>412</v>
      </c>
      <c r="I1925" s="9"/>
      <c r="J1925" s="46" t="s">
        <v>5705</v>
      </c>
      <c r="K1925" s="45"/>
      <c r="L1925" s="45"/>
      <c r="BB1925" t="s">
        <v>7689</v>
      </c>
      <c r="BC1925" t="s">
        <v>330</v>
      </c>
      <c r="BD1925">
        <v>4</v>
      </c>
      <c r="BE1925" t="s">
        <v>322</v>
      </c>
      <c r="BG1925">
        <v>1924</v>
      </c>
      <c r="BH1925" t="s">
        <v>309</v>
      </c>
      <c r="BI1925" t="s">
        <v>332</v>
      </c>
    </row>
    <row r="1926" spans="1:61" x14ac:dyDescent="0.25">
      <c r="A1926" s="9">
        <v>1925</v>
      </c>
      <c r="B1926" s="9" t="s">
        <v>177</v>
      </c>
      <c r="C1926" s="9" t="s">
        <v>158</v>
      </c>
      <c r="D1926" s="9" t="s">
        <v>294</v>
      </c>
      <c r="E1926" s="9" t="s">
        <v>438</v>
      </c>
      <c r="F1926" s="9" t="s">
        <v>439</v>
      </c>
      <c r="G1926" s="9" t="s">
        <v>417</v>
      </c>
      <c r="H1926" s="9" t="s">
        <v>417</v>
      </c>
      <c r="I1926" s="9"/>
      <c r="J1926" s="45" t="s">
        <v>5703</v>
      </c>
      <c r="K1926" s="45"/>
      <c r="L1926" s="45"/>
      <c r="BB1926" t="s">
        <v>7690</v>
      </c>
      <c r="BC1926" t="s">
        <v>330</v>
      </c>
      <c r="BD1926">
        <v>5</v>
      </c>
      <c r="BE1926" t="s">
        <v>323</v>
      </c>
      <c r="BG1926">
        <v>1925</v>
      </c>
      <c r="BH1926" t="s">
        <v>310</v>
      </c>
      <c r="BI1926" t="s">
        <v>333</v>
      </c>
    </row>
    <row r="1927" spans="1:61" x14ac:dyDescent="0.25">
      <c r="A1927" s="9">
        <v>1926</v>
      </c>
      <c r="B1927" s="9" t="s">
        <v>179</v>
      </c>
      <c r="C1927" s="9" t="s">
        <v>147</v>
      </c>
      <c r="D1927" s="9" t="s">
        <v>295</v>
      </c>
      <c r="E1927" s="9" t="s">
        <v>440</v>
      </c>
      <c r="F1927" s="9" t="s">
        <v>441</v>
      </c>
      <c r="G1927" s="9" t="s">
        <v>412</v>
      </c>
      <c r="H1927" s="9" t="s">
        <v>416</v>
      </c>
      <c r="I1927" s="9"/>
      <c r="J1927" s="45" t="s">
        <v>696</v>
      </c>
      <c r="K1927" s="45"/>
      <c r="L1927" s="45"/>
      <c r="BB1927" t="s">
        <v>7691</v>
      </c>
      <c r="BC1927" t="s">
        <v>330</v>
      </c>
      <c r="BD1927">
        <v>6</v>
      </c>
      <c r="BE1927" t="s">
        <v>324</v>
      </c>
      <c r="BG1927">
        <v>1926</v>
      </c>
      <c r="BH1927" t="s">
        <v>311</v>
      </c>
      <c r="BI1927" t="s">
        <v>334</v>
      </c>
    </row>
    <row r="1928" spans="1:61" x14ac:dyDescent="0.25">
      <c r="A1928" s="9">
        <v>1927</v>
      </c>
      <c r="B1928" s="9" t="s">
        <v>180</v>
      </c>
      <c r="C1928" s="9" t="s">
        <v>148</v>
      </c>
      <c r="D1928" s="9" t="s">
        <v>296</v>
      </c>
      <c r="E1928" s="9" t="s">
        <v>440</v>
      </c>
      <c r="F1928" s="9" t="s">
        <v>441</v>
      </c>
      <c r="G1928" s="9" t="s">
        <v>413</v>
      </c>
      <c r="H1928" s="9" t="s">
        <v>412</v>
      </c>
      <c r="I1928" s="9"/>
      <c r="J1928" s="45" t="s">
        <v>696</v>
      </c>
      <c r="K1928" s="45"/>
      <c r="L1928" s="45"/>
      <c r="BB1928" t="s">
        <v>7692</v>
      </c>
      <c r="BC1928" t="s">
        <v>330</v>
      </c>
      <c r="BD1928">
        <v>7</v>
      </c>
      <c r="BE1928" t="s">
        <v>325</v>
      </c>
      <c r="BG1928">
        <v>1927</v>
      </c>
      <c r="BH1928" t="s">
        <v>312</v>
      </c>
      <c r="BI1928" t="s">
        <v>335</v>
      </c>
    </row>
    <row r="1929" spans="1:61" x14ac:dyDescent="0.25">
      <c r="A1929" s="9">
        <v>1928</v>
      </c>
      <c r="B1929" s="9" t="s">
        <v>181</v>
      </c>
      <c r="C1929" s="9" t="s">
        <v>149</v>
      </c>
      <c r="D1929" s="9" t="s">
        <v>297</v>
      </c>
      <c r="E1929" s="9" t="s">
        <v>442</v>
      </c>
      <c r="F1929" s="9" t="s">
        <v>443</v>
      </c>
      <c r="G1929" s="9" t="s">
        <v>422</v>
      </c>
      <c r="H1929" s="9" t="s">
        <v>423</v>
      </c>
      <c r="I1929" s="9"/>
      <c r="J1929" s="45" t="s">
        <v>5704</v>
      </c>
      <c r="K1929" s="45"/>
      <c r="L1929" s="45"/>
      <c r="BB1929" t="s">
        <v>7693</v>
      </c>
      <c r="BC1929" t="s">
        <v>330</v>
      </c>
      <c r="BD1929">
        <v>8</v>
      </c>
      <c r="BE1929" t="s">
        <v>326</v>
      </c>
      <c r="BG1929">
        <v>1928</v>
      </c>
      <c r="BH1929" t="s">
        <v>313</v>
      </c>
      <c r="BI1929" t="s">
        <v>336</v>
      </c>
    </row>
    <row r="1930" spans="1:61" x14ac:dyDescent="0.25">
      <c r="A1930" s="9">
        <v>1929</v>
      </c>
      <c r="B1930" s="9" t="s">
        <v>182</v>
      </c>
      <c r="C1930" s="9" t="s">
        <v>150</v>
      </c>
      <c r="D1930" s="9" t="s">
        <v>298</v>
      </c>
      <c r="E1930" s="9" t="s">
        <v>442</v>
      </c>
      <c r="F1930" s="9" t="s">
        <v>443</v>
      </c>
      <c r="G1930" s="9" t="s">
        <v>424</v>
      </c>
      <c r="H1930" s="9" t="s">
        <v>425</v>
      </c>
      <c r="I1930" s="9"/>
      <c r="J1930" s="45" t="s">
        <v>696</v>
      </c>
      <c r="K1930" s="45"/>
      <c r="L1930" s="45"/>
      <c r="BB1930" t="s">
        <v>7694</v>
      </c>
      <c r="BC1930" t="s">
        <v>330</v>
      </c>
      <c r="BD1930">
        <v>9</v>
      </c>
      <c r="BE1930" t="s">
        <v>327</v>
      </c>
      <c r="BG1930">
        <v>1929</v>
      </c>
      <c r="BH1930" t="s">
        <v>314</v>
      </c>
      <c r="BI1930" t="s">
        <v>337</v>
      </c>
    </row>
    <row r="1931" spans="1:61" x14ac:dyDescent="0.25">
      <c r="A1931" s="9">
        <v>1930</v>
      </c>
      <c r="B1931" s="9" t="s">
        <v>183</v>
      </c>
      <c r="C1931" s="9" t="s">
        <v>151</v>
      </c>
      <c r="D1931" s="9" t="s">
        <v>299</v>
      </c>
      <c r="E1931" s="9" t="s">
        <v>444</v>
      </c>
      <c r="F1931" s="9" t="s">
        <v>445</v>
      </c>
      <c r="G1931" s="9" t="s">
        <v>425</v>
      </c>
      <c r="H1931" s="9" t="s">
        <v>424</v>
      </c>
      <c r="I1931" s="9"/>
      <c r="J1931" s="45" t="s">
        <v>5703</v>
      </c>
      <c r="K1931" s="45"/>
      <c r="L1931" s="45"/>
      <c r="BB1931" t="s">
        <v>7695</v>
      </c>
      <c r="BC1931" t="s">
        <v>330</v>
      </c>
      <c r="BD1931">
        <v>10</v>
      </c>
      <c r="BE1931" t="s">
        <v>328</v>
      </c>
      <c r="BG1931">
        <v>1930</v>
      </c>
      <c r="BH1931" t="s">
        <v>315</v>
      </c>
      <c r="BI1931" t="s">
        <v>338</v>
      </c>
    </row>
    <row r="1932" spans="1:61" x14ac:dyDescent="0.25">
      <c r="A1932" s="9">
        <v>1931</v>
      </c>
      <c r="B1932" s="9" t="s">
        <v>184</v>
      </c>
      <c r="C1932" s="9" t="s">
        <v>152</v>
      </c>
      <c r="D1932" s="9" t="s">
        <v>300</v>
      </c>
      <c r="E1932" s="9" t="s">
        <v>444</v>
      </c>
      <c r="F1932" s="9" t="s">
        <v>445</v>
      </c>
      <c r="G1932" s="9" t="s">
        <v>423</v>
      </c>
      <c r="H1932" s="9" t="s">
        <v>422</v>
      </c>
      <c r="I1932" s="9"/>
      <c r="J1932" s="45" t="s">
        <v>696</v>
      </c>
      <c r="K1932" s="45"/>
      <c r="L1932" s="45"/>
      <c r="BB1932" t="s">
        <v>7696</v>
      </c>
      <c r="BC1932" t="s">
        <v>330</v>
      </c>
      <c r="BD1932">
        <v>11</v>
      </c>
      <c r="BE1932" t="s">
        <v>329</v>
      </c>
      <c r="BG1932">
        <v>1931</v>
      </c>
      <c r="BH1932" t="s">
        <v>316</v>
      </c>
      <c r="BI1932" t="s">
        <v>339</v>
      </c>
    </row>
    <row r="1933" spans="1:61" x14ac:dyDescent="0.25">
      <c r="A1933" s="9">
        <v>1932</v>
      </c>
      <c r="B1933" s="9" t="s">
        <v>185</v>
      </c>
      <c r="C1933" s="9" t="s">
        <v>153</v>
      </c>
      <c r="D1933" s="9" t="s">
        <v>301</v>
      </c>
      <c r="E1933" s="9" t="s">
        <v>446</v>
      </c>
      <c r="F1933" s="9" t="s">
        <v>447</v>
      </c>
      <c r="G1933" s="9" t="s">
        <v>412</v>
      </c>
      <c r="H1933" s="9" t="s">
        <v>413</v>
      </c>
      <c r="I1933" s="9"/>
      <c r="J1933" s="46" t="s">
        <v>5705</v>
      </c>
      <c r="K1933" s="45"/>
      <c r="L1933" s="45"/>
      <c r="BB1933" t="s">
        <v>7697</v>
      </c>
      <c r="BC1933" t="s">
        <v>330</v>
      </c>
      <c r="BD1933">
        <v>12</v>
      </c>
      <c r="BE1933" t="s">
        <v>330</v>
      </c>
      <c r="BG1933">
        <v>1932</v>
      </c>
      <c r="BH1933" t="s">
        <v>317</v>
      </c>
      <c r="BI1933" t="s">
        <v>340</v>
      </c>
    </row>
    <row r="1934" spans="1:61" x14ac:dyDescent="0.25">
      <c r="A1934" s="9">
        <v>1933</v>
      </c>
      <c r="B1934" s="9" t="s">
        <v>186</v>
      </c>
      <c r="C1934" s="9" t="s">
        <v>154</v>
      </c>
      <c r="D1934" s="9" t="s">
        <v>302</v>
      </c>
      <c r="E1934" s="9" t="s">
        <v>446</v>
      </c>
      <c r="F1934" s="9" t="s">
        <v>447</v>
      </c>
      <c r="G1934" s="9" t="s">
        <v>416</v>
      </c>
      <c r="H1934" s="9" t="s">
        <v>412</v>
      </c>
      <c r="I1934" s="9"/>
      <c r="J1934" s="45" t="s">
        <v>5703</v>
      </c>
      <c r="K1934" s="45"/>
      <c r="L1934" s="45"/>
      <c r="BB1934" t="s">
        <v>7698</v>
      </c>
      <c r="BC1934" t="s">
        <v>331</v>
      </c>
      <c r="BD1934">
        <v>1</v>
      </c>
      <c r="BE1934" t="s">
        <v>331</v>
      </c>
      <c r="BG1934">
        <v>1933</v>
      </c>
      <c r="BH1934" t="s">
        <v>318</v>
      </c>
      <c r="BI1934" t="s">
        <v>341</v>
      </c>
    </row>
    <row r="1935" spans="1:61" x14ac:dyDescent="0.25">
      <c r="A1935" s="9">
        <v>1934</v>
      </c>
      <c r="B1935" s="9" t="s">
        <v>176</v>
      </c>
      <c r="C1935" s="9" t="s">
        <v>155</v>
      </c>
      <c r="D1935" s="9" t="s">
        <v>303</v>
      </c>
      <c r="E1935" s="9" t="s">
        <v>448</v>
      </c>
      <c r="F1935" s="9" t="s">
        <v>449</v>
      </c>
      <c r="G1935" s="9" t="s">
        <v>417</v>
      </c>
      <c r="H1935" s="9" t="s">
        <v>417</v>
      </c>
      <c r="I1935" s="9"/>
      <c r="J1935" s="45" t="s">
        <v>696</v>
      </c>
      <c r="K1935" s="45"/>
      <c r="L1935" s="45"/>
      <c r="BB1935" t="s">
        <v>7699</v>
      </c>
      <c r="BC1935" t="s">
        <v>331</v>
      </c>
      <c r="BD1935">
        <v>2</v>
      </c>
      <c r="BE1935" t="s">
        <v>332</v>
      </c>
      <c r="BG1935">
        <v>1934</v>
      </c>
      <c r="BH1935" t="s">
        <v>319</v>
      </c>
      <c r="BI1935" t="s">
        <v>342</v>
      </c>
    </row>
    <row r="1936" spans="1:61" x14ac:dyDescent="0.25">
      <c r="A1936" s="9">
        <v>1935</v>
      </c>
      <c r="B1936" s="9" t="s">
        <v>177</v>
      </c>
      <c r="C1936" s="9" t="s">
        <v>156</v>
      </c>
      <c r="D1936" s="9" t="s">
        <v>304</v>
      </c>
      <c r="E1936" s="9" t="s">
        <v>448</v>
      </c>
      <c r="F1936" s="9" t="s">
        <v>449</v>
      </c>
      <c r="G1936" s="9" t="s">
        <v>412</v>
      </c>
      <c r="H1936" s="9" t="s">
        <v>416</v>
      </c>
      <c r="I1936" s="9"/>
      <c r="J1936" s="45" t="s">
        <v>696</v>
      </c>
      <c r="K1936" s="45"/>
      <c r="L1936" s="45"/>
      <c r="BB1936" t="s">
        <v>7700</v>
      </c>
      <c r="BC1936" t="s">
        <v>331</v>
      </c>
      <c r="BD1936">
        <v>3</v>
      </c>
      <c r="BE1936" t="s">
        <v>333</v>
      </c>
      <c r="BG1936">
        <v>1935</v>
      </c>
      <c r="BH1936" t="s">
        <v>320</v>
      </c>
      <c r="BI1936" t="s">
        <v>343</v>
      </c>
    </row>
    <row r="1937" spans="1:61" x14ac:dyDescent="0.25">
      <c r="A1937" s="9">
        <v>1936</v>
      </c>
      <c r="B1937" s="9" t="s">
        <v>179</v>
      </c>
      <c r="C1937" s="9" t="s">
        <v>157</v>
      </c>
      <c r="D1937" s="9" t="s">
        <v>305</v>
      </c>
      <c r="E1937" s="9" t="s">
        <v>450</v>
      </c>
      <c r="F1937" s="9" t="s">
        <v>451</v>
      </c>
      <c r="G1937" s="9" t="s">
        <v>413</v>
      </c>
      <c r="H1937" s="9" t="s">
        <v>412</v>
      </c>
      <c r="I1937" s="9"/>
      <c r="J1937" s="45" t="s">
        <v>5704</v>
      </c>
      <c r="K1937" s="45"/>
      <c r="L1937" s="45"/>
      <c r="BB1937" t="s">
        <v>7701</v>
      </c>
      <c r="BC1937" t="s">
        <v>331</v>
      </c>
      <c r="BD1937">
        <v>4</v>
      </c>
      <c r="BE1937" t="s">
        <v>334</v>
      </c>
      <c r="BG1937">
        <v>1936</v>
      </c>
      <c r="BH1937" t="s">
        <v>321</v>
      </c>
      <c r="BI1937" t="s">
        <v>344</v>
      </c>
    </row>
    <row r="1938" spans="1:61" x14ac:dyDescent="0.25">
      <c r="A1938" s="9">
        <v>1937</v>
      </c>
      <c r="B1938" s="9" t="s">
        <v>180</v>
      </c>
      <c r="C1938" s="9" t="s">
        <v>158</v>
      </c>
      <c r="D1938" s="9" t="s">
        <v>306</v>
      </c>
      <c r="E1938" s="9" t="s">
        <v>450</v>
      </c>
      <c r="F1938" s="9" t="s">
        <v>451</v>
      </c>
      <c r="G1938" s="9" t="s">
        <v>422</v>
      </c>
      <c r="H1938" s="9" t="s">
        <v>423</v>
      </c>
      <c r="I1938" s="9"/>
      <c r="J1938" s="45" t="s">
        <v>696</v>
      </c>
      <c r="K1938" s="45"/>
      <c r="L1938" s="45"/>
      <c r="BB1938" t="s">
        <v>7702</v>
      </c>
      <c r="BC1938" t="s">
        <v>331</v>
      </c>
      <c r="BD1938">
        <v>5</v>
      </c>
      <c r="BE1938" t="s">
        <v>335</v>
      </c>
      <c r="BG1938">
        <v>1937</v>
      </c>
      <c r="BH1938" t="s">
        <v>322</v>
      </c>
      <c r="BI1938" t="s">
        <v>345</v>
      </c>
    </row>
    <row r="1939" spans="1:61" x14ac:dyDescent="0.25">
      <c r="A1939" s="9">
        <v>1938</v>
      </c>
      <c r="B1939" s="9" t="s">
        <v>181</v>
      </c>
      <c r="C1939" s="9" t="s">
        <v>147</v>
      </c>
      <c r="D1939" s="9" t="s">
        <v>307</v>
      </c>
      <c r="E1939" s="9" t="s">
        <v>452</v>
      </c>
      <c r="F1939" s="9" t="s">
        <v>453</v>
      </c>
      <c r="G1939" s="9" t="s">
        <v>424</v>
      </c>
      <c r="H1939" s="9" t="s">
        <v>425</v>
      </c>
      <c r="I1939" s="9"/>
      <c r="J1939" s="45" t="s">
        <v>5703</v>
      </c>
      <c r="K1939" s="45"/>
      <c r="L1939" s="45"/>
      <c r="BB1939" t="s">
        <v>7703</v>
      </c>
      <c r="BC1939" t="s">
        <v>331</v>
      </c>
      <c r="BD1939">
        <v>6</v>
      </c>
      <c r="BE1939" t="s">
        <v>336</v>
      </c>
      <c r="BG1939">
        <v>1938</v>
      </c>
      <c r="BH1939" t="s">
        <v>323</v>
      </c>
      <c r="BI1939" t="s">
        <v>346</v>
      </c>
    </row>
    <row r="1940" spans="1:61" x14ac:dyDescent="0.25">
      <c r="A1940" s="9">
        <v>1939</v>
      </c>
      <c r="B1940" s="9" t="s">
        <v>182</v>
      </c>
      <c r="C1940" s="9" t="s">
        <v>148</v>
      </c>
      <c r="D1940" s="9" t="s">
        <v>308</v>
      </c>
      <c r="E1940" s="9" t="s">
        <v>452</v>
      </c>
      <c r="F1940" s="9" t="s">
        <v>453</v>
      </c>
      <c r="G1940" s="9" t="s">
        <v>425</v>
      </c>
      <c r="H1940" s="9" t="s">
        <v>424</v>
      </c>
      <c r="I1940" s="9"/>
      <c r="J1940" s="45" t="s">
        <v>696</v>
      </c>
      <c r="K1940" s="45"/>
      <c r="L1940" s="45"/>
      <c r="BB1940" t="s">
        <v>7704</v>
      </c>
      <c r="BC1940" t="s">
        <v>331</v>
      </c>
      <c r="BD1940">
        <v>7</v>
      </c>
      <c r="BE1940" t="s">
        <v>337</v>
      </c>
      <c r="BG1940">
        <v>1939</v>
      </c>
      <c r="BH1940" t="s">
        <v>324</v>
      </c>
      <c r="BI1940" t="s">
        <v>347</v>
      </c>
    </row>
    <row r="1941" spans="1:61" x14ac:dyDescent="0.25">
      <c r="A1941" s="9">
        <v>1940</v>
      </c>
      <c r="B1941" s="9" t="s">
        <v>183</v>
      </c>
      <c r="C1941" s="9" t="s">
        <v>149</v>
      </c>
      <c r="D1941" s="9" t="s">
        <v>309</v>
      </c>
      <c r="E1941" s="9" t="s">
        <v>454</v>
      </c>
      <c r="F1941" s="9" t="s">
        <v>455</v>
      </c>
      <c r="G1941" s="9" t="s">
        <v>423</v>
      </c>
      <c r="H1941" s="9" t="s">
        <v>422</v>
      </c>
      <c r="I1941" s="9"/>
      <c r="J1941" s="46" t="s">
        <v>5705</v>
      </c>
      <c r="K1941" s="45"/>
      <c r="L1941" s="45"/>
      <c r="BB1941" t="s">
        <v>7705</v>
      </c>
      <c r="BC1941" t="s">
        <v>331</v>
      </c>
      <c r="BD1941">
        <v>8</v>
      </c>
      <c r="BE1941" t="s">
        <v>338</v>
      </c>
      <c r="BG1941">
        <v>1940</v>
      </c>
      <c r="BH1941" t="s">
        <v>325</v>
      </c>
      <c r="BI1941" t="s">
        <v>348</v>
      </c>
    </row>
    <row r="1942" spans="1:61" x14ac:dyDescent="0.25">
      <c r="A1942" s="9">
        <v>1941</v>
      </c>
      <c r="B1942" s="9" t="s">
        <v>184</v>
      </c>
      <c r="C1942" s="9" t="s">
        <v>150</v>
      </c>
      <c r="D1942" s="9" t="s">
        <v>310</v>
      </c>
      <c r="E1942" s="9" t="s">
        <v>454</v>
      </c>
      <c r="F1942" s="9" t="s">
        <v>455</v>
      </c>
      <c r="G1942" s="9" t="s">
        <v>412</v>
      </c>
      <c r="H1942" s="9" t="s">
        <v>413</v>
      </c>
      <c r="I1942" s="9"/>
      <c r="J1942" s="45" t="s">
        <v>5703</v>
      </c>
      <c r="K1942" s="45"/>
      <c r="L1942" s="45"/>
      <c r="BB1942" t="s">
        <v>7706</v>
      </c>
      <c r="BC1942" t="s">
        <v>331</v>
      </c>
      <c r="BD1942">
        <v>9</v>
      </c>
      <c r="BE1942" t="s">
        <v>339</v>
      </c>
      <c r="BG1942">
        <v>1941</v>
      </c>
      <c r="BH1942" t="s">
        <v>326</v>
      </c>
      <c r="BI1942" t="s">
        <v>349</v>
      </c>
    </row>
    <row r="1943" spans="1:61" x14ac:dyDescent="0.25">
      <c r="A1943" s="9">
        <v>1942</v>
      </c>
      <c r="B1943" s="9" t="s">
        <v>185</v>
      </c>
      <c r="C1943" s="9" t="s">
        <v>151</v>
      </c>
      <c r="D1943" s="9" t="s">
        <v>311</v>
      </c>
      <c r="E1943" s="9" t="s">
        <v>456</v>
      </c>
      <c r="F1943" s="9" t="s">
        <v>457</v>
      </c>
      <c r="G1943" s="9" t="s">
        <v>416</v>
      </c>
      <c r="H1943" s="9" t="s">
        <v>412</v>
      </c>
      <c r="I1943" s="9"/>
      <c r="J1943" s="45" t="s">
        <v>696</v>
      </c>
      <c r="K1943" s="45"/>
      <c r="L1943" s="45"/>
      <c r="BB1943" t="s">
        <v>7707</v>
      </c>
      <c r="BC1943" t="s">
        <v>331</v>
      </c>
      <c r="BD1943">
        <v>10</v>
      </c>
      <c r="BE1943" t="s">
        <v>340</v>
      </c>
      <c r="BG1943">
        <v>1942</v>
      </c>
      <c r="BH1943" t="s">
        <v>327</v>
      </c>
      <c r="BI1943" t="s">
        <v>350</v>
      </c>
    </row>
    <row r="1944" spans="1:61" x14ac:dyDescent="0.25">
      <c r="A1944" s="9">
        <v>1943</v>
      </c>
      <c r="B1944" s="9" t="s">
        <v>186</v>
      </c>
      <c r="C1944" s="9" t="s">
        <v>152</v>
      </c>
      <c r="D1944" s="9" t="s">
        <v>312</v>
      </c>
      <c r="E1944" s="9" t="s">
        <v>456</v>
      </c>
      <c r="F1944" s="9" t="s">
        <v>457</v>
      </c>
      <c r="G1944" s="9" t="s">
        <v>417</v>
      </c>
      <c r="H1944" s="9" t="s">
        <v>417</v>
      </c>
      <c r="I1944" s="9"/>
      <c r="J1944" s="45" t="s">
        <v>696</v>
      </c>
      <c r="K1944" s="45"/>
      <c r="L1944" s="45"/>
      <c r="BB1944" t="s">
        <v>7708</v>
      </c>
      <c r="BC1944" t="s">
        <v>331</v>
      </c>
      <c r="BD1944">
        <v>11</v>
      </c>
      <c r="BE1944" t="s">
        <v>341</v>
      </c>
      <c r="BG1944">
        <v>1943</v>
      </c>
      <c r="BH1944" t="s">
        <v>328</v>
      </c>
      <c r="BI1944" t="s">
        <v>351</v>
      </c>
    </row>
    <row r="1945" spans="1:61" x14ac:dyDescent="0.25">
      <c r="A1945" s="9">
        <v>1944</v>
      </c>
      <c r="B1945" s="9" t="s">
        <v>176</v>
      </c>
      <c r="C1945" s="9" t="s">
        <v>153</v>
      </c>
      <c r="D1945" s="9" t="s">
        <v>313</v>
      </c>
      <c r="E1945" s="9" t="s">
        <v>458</v>
      </c>
      <c r="F1945" s="9" t="s">
        <v>459</v>
      </c>
      <c r="G1945" s="9" t="s">
        <v>412</v>
      </c>
      <c r="H1945" s="9" t="s">
        <v>416</v>
      </c>
      <c r="I1945" s="9"/>
      <c r="J1945" s="45" t="s">
        <v>5704</v>
      </c>
      <c r="K1945" s="45"/>
      <c r="L1945" s="45"/>
      <c r="BB1945" t="s">
        <v>7709</v>
      </c>
      <c r="BC1945" t="s">
        <v>331</v>
      </c>
      <c r="BD1945">
        <v>12</v>
      </c>
      <c r="BE1945" t="s">
        <v>342</v>
      </c>
      <c r="BG1945">
        <v>1944</v>
      </c>
      <c r="BH1945" t="s">
        <v>329</v>
      </c>
      <c r="BI1945" t="s">
        <v>352</v>
      </c>
    </row>
    <row r="1946" spans="1:61" x14ac:dyDescent="0.25">
      <c r="A1946" s="9">
        <v>1945</v>
      </c>
      <c r="B1946" s="9" t="s">
        <v>177</v>
      </c>
      <c r="C1946" s="9" t="s">
        <v>154</v>
      </c>
      <c r="D1946" s="9" t="s">
        <v>314</v>
      </c>
      <c r="E1946" s="9" t="s">
        <v>458</v>
      </c>
      <c r="F1946" s="9" t="s">
        <v>459</v>
      </c>
      <c r="G1946" s="9" t="s">
        <v>413</v>
      </c>
      <c r="H1946" s="9" t="s">
        <v>412</v>
      </c>
      <c r="I1946" s="9"/>
      <c r="J1946" s="45" t="s">
        <v>696</v>
      </c>
      <c r="K1946" s="45"/>
      <c r="L1946" s="45"/>
      <c r="BB1946" t="s">
        <v>7710</v>
      </c>
      <c r="BC1946" t="s">
        <v>332</v>
      </c>
      <c r="BD1946">
        <v>1</v>
      </c>
      <c r="BE1946" t="s">
        <v>343</v>
      </c>
      <c r="BG1946">
        <v>1945</v>
      </c>
      <c r="BH1946" t="s">
        <v>330</v>
      </c>
      <c r="BI1946" t="s">
        <v>293</v>
      </c>
    </row>
    <row r="1947" spans="1:61" x14ac:dyDescent="0.25">
      <c r="A1947" s="9">
        <v>1946</v>
      </c>
      <c r="B1947" s="9" t="s">
        <v>179</v>
      </c>
      <c r="C1947" s="9" t="s">
        <v>155</v>
      </c>
      <c r="D1947" s="9" t="s">
        <v>315</v>
      </c>
      <c r="E1947" s="9" t="s">
        <v>460</v>
      </c>
      <c r="F1947" s="9" t="s">
        <v>461</v>
      </c>
      <c r="G1947" s="9" t="s">
        <v>422</v>
      </c>
      <c r="H1947" s="9" t="s">
        <v>423</v>
      </c>
      <c r="I1947" s="9"/>
      <c r="J1947" s="45" t="s">
        <v>696</v>
      </c>
      <c r="K1947" s="45"/>
      <c r="L1947" s="45"/>
      <c r="BB1947" t="s">
        <v>7711</v>
      </c>
      <c r="BC1947" t="s">
        <v>332</v>
      </c>
      <c r="BD1947">
        <v>2</v>
      </c>
      <c r="BE1947" t="s">
        <v>344</v>
      </c>
      <c r="BG1947">
        <v>1946</v>
      </c>
      <c r="BH1947" t="s">
        <v>331</v>
      </c>
      <c r="BI1947" t="s">
        <v>294</v>
      </c>
    </row>
    <row r="1948" spans="1:61" x14ac:dyDescent="0.25">
      <c r="A1948" s="9">
        <v>1947</v>
      </c>
      <c r="B1948" s="9" t="s">
        <v>180</v>
      </c>
      <c r="C1948" s="9" t="s">
        <v>156</v>
      </c>
      <c r="D1948" s="9" t="s">
        <v>316</v>
      </c>
      <c r="E1948" s="9" t="s">
        <v>460</v>
      </c>
      <c r="F1948" s="9" t="s">
        <v>461</v>
      </c>
      <c r="G1948" s="9" t="s">
        <v>424</v>
      </c>
      <c r="H1948" s="9" t="s">
        <v>425</v>
      </c>
      <c r="I1948" s="9"/>
      <c r="J1948" s="45" t="s">
        <v>5703</v>
      </c>
      <c r="K1948" s="45"/>
      <c r="L1948" s="45"/>
      <c r="BB1948" t="s">
        <v>7712</v>
      </c>
      <c r="BC1948" t="s">
        <v>332</v>
      </c>
      <c r="BD1948">
        <v>3</v>
      </c>
      <c r="BE1948" t="s">
        <v>345</v>
      </c>
      <c r="BG1948">
        <v>1947</v>
      </c>
      <c r="BH1948" t="s">
        <v>332</v>
      </c>
      <c r="BI1948" t="s">
        <v>295</v>
      </c>
    </row>
    <row r="1949" spans="1:61" x14ac:dyDescent="0.25">
      <c r="A1949" s="9">
        <v>1948</v>
      </c>
      <c r="B1949" s="9" t="s">
        <v>181</v>
      </c>
      <c r="C1949" s="9" t="s">
        <v>157</v>
      </c>
      <c r="D1949" s="9" t="s">
        <v>317</v>
      </c>
      <c r="E1949" s="9" t="s">
        <v>462</v>
      </c>
      <c r="F1949" s="9" t="s">
        <v>463</v>
      </c>
      <c r="G1949" s="9" t="s">
        <v>425</v>
      </c>
      <c r="H1949" s="9" t="s">
        <v>424</v>
      </c>
      <c r="I1949" s="9"/>
      <c r="J1949" s="46" t="s">
        <v>5705</v>
      </c>
      <c r="K1949" s="45"/>
      <c r="L1949" s="45"/>
      <c r="BB1949" t="s">
        <v>7713</v>
      </c>
      <c r="BC1949" t="s">
        <v>332</v>
      </c>
      <c r="BD1949">
        <v>4</v>
      </c>
      <c r="BE1949" t="s">
        <v>346</v>
      </c>
      <c r="BG1949">
        <v>1948</v>
      </c>
      <c r="BH1949" t="s">
        <v>333</v>
      </c>
      <c r="BI1949" t="s">
        <v>296</v>
      </c>
    </row>
    <row r="1950" spans="1:61" x14ac:dyDescent="0.25">
      <c r="A1950" s="9">
        <v>1949</v>
      </c>
      <c r="B1950" s="9" t="s">
        <v>182</v>
      </c>
      <c r="C1950" s="9" t="s">
        <v>158</v>
      </c>
      <c r="D1950" s="9" t="s">
        <v>318</v>
      </c>
      <c r="E1950" s="9" t="s">
        <v>462</v>
      </c>
      <c r="F1950" s="9" t="s">
        <v>463</v>
      </c>
      <c r="G1950" s="9" t="s">
        <v>423</v>
      </c>
      <c r="H1950" s="9" t="s">
        <v>422</v>
      </c>
      <c r="I1950" s="9"/>
      <c r="J1950" s="45" t="s">
        <v>5703</v>
      </c>
      <c r="K1950" s="45"/>
      <c r="L1950" s="45"/>
      <c r="BB1950" t="s">
        <v>7714</v>
      </c>
      <c r="BC1950" t="s">
        <v>332</v>
      </c>
      <c r="BD1950">
        <v>5</v>
      </c>
      <c r="BE1950" t="s">
        <v>347</v>
      </c>
      <c r="BG1950">
        <v>1949</v>
      </c>
      <c r="BH1950" t="s">
        <v>334</v>
      </c>
      <c r="BI1950" t="s">
        <v>297</v>
      </c>
    </row>
    <row r="1951" spans="1:61" x14ac:dyDescent="0.25">
      <c r="A1951" s="9">
        <v>1950</v>
      </c>
      <c r="B1951" s="9" t="s">
        <v>183</v>
      </c>
      <c r="C1951" s="9" t="s">
        <v>147</v>
      </c>
      <c r="D1951" s="9" t="s">
        <v>319</v>
      </c>
      <c r="E1951" s="9" t="s">
        <v>464</v>
      </c>
      <c r="F1951" s="9" t="s">
        <v>465</v>
      </c>
      <c r="G1951" s="9" t="s">
        <v>412</v>
      </c>
      <c r="H1951" s="9" t="s">
        <v>413</v>
      </c>
      <c r="I1951" s="9"/>
      <c r="J1951" s="45" t="s">
        <v>696</v>
      </c>
      <c r="K1951" s="45"/>
      <c r="L1951" s="45"/>
      <c r="BB1951" t="s">
        <v>7715</v>
      </c>
      <c r="BC1951" t="s">
        <v>332</v>
      </c>
      <c r="BD1951">
        <v>6</v>
      </c>
      <c r="BE1951" t="s">
        <v>348</v>
      </c>
      <c r="BG1951">
        <v>1950</v>
      </c>
      <c r="BH1951" t="s">
        <v>335</v>
      </c>
      <c r="BI1951" t="s">
        <v>298</v>
      </c>
    </row>
    <row r="1952" spans="1:61" x14ac:dyDescent="0.25">
      <c r="A1952" s="9">
        <v>1951</v>
      </c>
      <c r="B1952" s="9" t="s">
        <v>184</v>
      </c>
      <c r="C1952" s="9" t="s">
        <v>148</v>
      </c>
      <c r="D1952" s="9" t="s">
        <v>320</v>
      </c>
      <c r="E1952" s="9" t="s">
        <v>464</v>
      </c>
      <c r="F1952" s="9" t="s">
        <v>465</v>
      </c>
      <c r="G1952" s="9" t="s">
        <v>416</v>
      </c>
      <c r="H1952" s="9" t="s">
        <v>412</v>
      </c>
      <c r="I1952" s="9"/>
      <c r="J1952" s="45" t="s">
        <v>696</v>
      </c>
      <c r="K1952" s="45"/>
      <c r="L1952" s="45"/>
      <c r="BB1952" t="s">
        <v>7716</v>
      </c>
      <c r="BC1952" t="s">
        <v>332</v>
      </c>
      <c r="BD1952">
        <v>7</v>
      </c>
      <c r="BE1952" t="s">
        <v>349</v>
      </c>
      <c r="BG1952">
        <v>1951</v>
      </c>
      <c r="BH1952" t="s">
        <v>336</v>
      </c>
      <c r="BI1952" t="s">
        <v>299</v>
      </c>
    </row>
    <row r="1953" spans="1:61" x14ac:dyDescent="0.25">
      <c r="A1953" s="9">
        <v>1952</v>
      </c>
      <c r="B1953" s="9" t="s">
        <v>185</v>
      </c>
      <c r="C1953" s="9" t="s">
        <v>149</v>
      </c>
      <c r="D1953" s="9" t="s">
        <v>321</v>
      </c>
      <c r="E1953" s="9" t="s">
        <v>466</v>
      </c>
      <c r="F1953" s="9" t="s">
        <v>467</v>
      </c>
      <c r="G1953" s="9" t="s">
        <v>417</v>
      </c>
      <c r="H1953" s="9" t="s">
        <v>417</v>
      </c>
      <c r="I1953" s="9"/>
      <c r="J1953" s="45" t="s">
        <v>5704</v>
      </c>
      <c r="K1953" s="45"/>
      <c r="L1953" s="45"/>
      <c r="BB1953" t="s">
        <v>7717</v>
      </c>
      <c r="BC1953" t="s">
        <v>332</v>
      </c>
      <c r="BD1953">
        <v>8</v>
      </c>
      <c r="BE1953" t="s">
        <v>350</v>
      </c>
      <c r="BG1953">
        <v>1952</v>
      </c>
      <c r="BH1953" t="s">
        <v>337</v>
      </c>
      <c r="BI1953" t="s">
        <v>300</v>
      </c>
    </row>
    <row r="1954" spans="1:61" x14ac:dyDescent="0.25">
      <c r="A1954" s="9">
        <v>1953</v>
      </c>
      <c r="B1954" s="9" t="s">
        <v>186</v>
      </c>
      <c r="C1954" s="9" t="s">
        <v>150</v>
      </c>
      <c r="D1954" s="9" t="s">
        <v>322</v>
      </c>
      <c r="E1954" s="9" t="s">
        <v>466</v>
      </c>
      <c r="F1954" s="9" t="s">
        <v>467</v>
      </c>
      <c r="G1954" s="9" t="s">
        <v>412</v>
      </c>
      <c r="H1954" s="9" t="s">
        <v>416</v>
      </c>
      <c r="I1954" s="9"/>
      <c r="J1954" s="45" t="s">
        <v>696</v>
      </c>
      <c r="K1954" s="45"/>
      <c r="L1954" s="45"/>
      <c r="BB1954" t="s">
        <v>7718</v>
      </c>
      <c r="BC1954" t="s">
        <v>332</v>
      </c>
      <c r="BD1954">
        <v>9</v>
      </c>
      <c r="BE1954" t="s">
        <v>351</v>
      </c>
      <c r="BG1954">
        <v>1953</v>
      </c>
      <c r="BH1954" t="s">
        <v>338</v>
      </c>
      <c r="BI1954" t="s">
        <v>301</v>
      </c>
    </row>
    <row r="1955" spans="1:61" x14ac:dyDescent="0.25">
      <c r="A1955" s="9">
        <v>1954</v>
      </c>
      <c r="B1955" s="9" t="s">
        <v>176</v>
      </c>
      <c r="C1955" s="9" t="s">
        <v>151</v>
      </c>
      <c r="D1955" s="9" t="s">
        <v>323</v>
      </c>
      <c r="E1955" s="9" t="s">
        <v>468</v>
      </c>
      <c r="F1955" s="9" t="s">
        <v>469</v>
      </c>
      <c r="G1955" s="9" t="s">
        <v>413</v>
      </c>
      <c r="H1955" s="9" t="s">
        <v>412</v>
      </c>
      <c r="I1955" s="9"/>
      <c r="J1955" s="45" t="s">
        <v>696</v>
      </c>
      <c r="K1955" s="45"/>
      <c r="L1955" s="45"/>
      <c r="BB1955" t="s">
        <v>7719</v>
      </c>
      <c r="BC1955" t="s">
        <v>332</v>
      </c>
      <c r="BD1955">
        <v>10</v>
      </c>
      <c r="BE1955" t="s">
        <v>352</v>
      </c>
      <c r="BG1955">
        <v>1954</v>
      </c>
      <c r="BH1955" t="s">
        <v>339</v>
      </c>
      <c r="BI1955" t="s">
        <v>302</v>
      </c>
    </row>
    <row r="1956" spans="1:61" x14ac:dyDescent="0.25">
      <c r="A1956" s="9">
        <v>1955</v>
      </c>
      <c r="B1956" s="9" t="s">
        <v>177</v>
      </c>
      <c r="C1956" s="9" t="s">
        <v>152</v>
      </c>
      <c r="D1956" s="9" t="s">
        <v>324</v>
      </c>
      <c r="E1956" s="9" t="s">
        <v>468</v>
      </c>
      <c r="F1956" s="9" t="s">
        <v>469</v>
      </c>
      <c r="G1956" s="9" t="s">
        <v>422</v>
      </c>
      <c r="H1956" s="9" t="s">
        <v>423</v>
      </c>
      <c r="I1956" s="9"/>
      <c r="J1956" s="45" t="s">
        <v>5703</v>
      </c>
      <c r="K1956" s="45"/>
      <c r="L1956" s="45"/>
      <c r="BB1956" t="s">
        <v>7720</v>
      </c>
      <c r="BC1956" t="s">
        <v>332</v>
      </c>
      <c r="BD1956">
        <v>11</v>
      </c>
      <c r="BE1956" t="s">
        <v>293</v>
      </c>
      <c r="BG1956">
        <v>1955</v>
      </c>
      <c r="BH1956" t="s">
        <v>340</v>
      </c>
      <c r="BI1956" t="s">
        <v>303</v>
      </c>
    </row>
    <row r="1957" spans="1:61" x14ac:dyDescent="0.25">
      <c r="A1957" s="9">
        <v>1956</v>
      </c>
      <c r="B1957" s="9" t="s">
        <v>179</v>
      </c>
      <c r="C1957" s="9" t="s">
        <v>153</v>
      </c>
      <c r="D1957" s="9" t="s">
        <v>325</v>
      </c>
      <c r="E1957" s="9" t="s">
        <v>470</v>
      </c>
      <c r="F1957" s="3" t="s">
        <v>5707</v>
      </c>
      <c r="G1957" s="9" t="s">
        <v>424</v>
      </c>
      <c r="H1957" s="9" t="s">
        <v>425</v>
      </c>
      <c r="I1957" s="9"/>
      <c r="J1957" s="46" t="s">
        <v>5705</v>
      </c>
      <c r="K1957" s="45"/>
      <c r="L1957" s="45"/>
      <c r="BB1957" t="s">
        <v>7721</v>
      </c>
      <c r="BC1957" t="s">
        <v>332</v>
      </c>
      <c r="BD1957">
        <v>12</v>
      </c>
      <c r="BE1957" t="s">
        <v>294</v>
      </c>
      <c r="BG1957">
        <v>1956</v>
      </c>
      <c r="BH1957" t="s">
        <v>341</v>
      </c>
      <c r="BI1957" t="s">
        <v>304</v>
      </c>
    </row>
    <row r="1958" spans="1:61" x14ac:dyDescent="0.25">
      <c r="A1958" s="9">
        <v>1957</v>
      </c>
      <c r="B1958" s="9" t="s">
        <v>180</v>
      </c>
      <c r="C1958" s="9" t="s">
        <v>154</v>
      </c>
      <c r="D1958" s="9" t="s">
        <v>326</v>
      </c>
      <c r="E1958" s="9" t="s">
        <v>470</v>
      </c>
      <c r="F1958" s="3" t="s">
        <v>5707</v>
      </c>
      <c r="G1958" s="9" t="s">
        <v>425</v>
      </c>
      <c r="H1958" s="9" t="s">
        <v>424</v>
      </c>
      <c r="I1958" s="9"/>
      <c r="J1958" s="45" t="s">
        <v>5703</v>
      </c>
      <c r="K1958" s="45"/>
      <c r="L1958" s="45"/>
      <c r="BB1958" t="s">
        <v>7722</v>
      </c>
      <c r="BC1958" t="s">
        <v>333</v>
      </c>
      <c r="BD1958">
        <v>1</v>
      </c>
      <c r="BE1958" t="s">
        <v>295</v>
      </c>
      <c r="BG1958">
        <v>1957</v>
      </c>
      <c r="BH1958" t="s">
        <v>342</v>
      </c>
      <c r="BI1958" t="s">
        <v>305</v>
      </c>
    </row>
    <row r="1959" spans="1:61" x14ac:dyDescent="0.25">
      <c r="A1959" s="9">
        <v>1958</v>
      </c>
      <c r="B1959" s="9" t="s">
        <v>181</v>
      </c>
      <c r="C1959" s="9" t="s">
        <v>155</v>
      </c>
      <c r="D1959" s="9" t="s">
        <v>327</v>
      </c>
      <c r="E1959" s="9" t="s">
        <v>471</v>
      </c>
      <c r="F1959" s="9" t="s">
        <v>472</v>
      </c>
      <c r="G1959" s="9" t="s">
        <v>423</v>
      </c>
      <c r="H1959" s="9" t="s">
        <v>422</v>
      </c>
      <c r="I1959" s="9"/>
      <c r="J1959" s="45" t="s">
        <v>696</v>
      </c>
      <c r="K1959" s="45"/>
      <c r="L1959" s="45"/>
      <c r="BB1959" t="s">
        <v>7723</v>
      </c>
      <c r="BC1959" t="s">
        <v>333</v>
      </c>
      <c r="BD1959">
        <v>2</v>
      </c>
      <c r="BE1959" t="s">
        <v>296</v>
      </c>
      <c r="BG1959">
        <v>1958</v>
      </c>
      <c r="BH1959" t="s">
        <v>343</v>
      </c>
      <c r="BI1959" t="s">
        <v>306</v>
      </c>
    </row>
    <row r="1960" spans="1:61" x14ac:dyDescent="0.25">
      <c r="A1960" s="9">
        <v>1959</v>
      </c>
      <c r="B1960" s="9" t="s">
        <v>182</v>
      </c>
      <c r="C1960" s="9" t="s">
        <v>156</v>
      </c>
      <c r="D1960" s="9" t="s">
        <v>328</v>
      </c>
      <c r="E1960" s="9" t="s">
        <v>471</v>
      </c>
      <c r="F1960" s="9" t="s">
        <v>472</v>
      </c>
      <c r="G1960" s="9" t="s">
        <v>412</v>
      </c>
      <c r="H1960" s="9" t="s">
        <v>413</v>
      </c>
      <c r="I1960" s="9"/>
      <c r="J1960" s="45" t="s">
        <v>696</v>
      </c>
      <c r="K1960" s="45"/>
      <c r="L1960" s="45"/>
      <c r="BB1960" t="s">
        <v>7724</v>
      </c>
      <c r="BC1960" t="s">
        <v>333</v>
      </c>
      <c r="BD1960">
        <v>3</v>
      </c>
      <c r="BE1960" t="s">
        <v>297</v>
      </c>
      <c r="BG1960">
        <v>1959</v>
      </c>
      <c r="BH1960" t="s">
        <v>344</v>
      </c>
      <c r="BI1960" t="s">
        <v>307</v>
      </c>
    </row>
    <row r="1961" spans="1:61" x14ac:dyDescent="0.25">
      <c r="A1961" s="9">
        <v>1960</v>
      </c>
      <c r="B1961" s="9" t="s">
        <v>183</v>
      </c>
      <c r="C1961" s="9" t="s">
        <v>157</v>
      </c>
      <c r="D1961" s="9" t="s">
        <v>329</v>
      </c>
      <c r="E1961" s="9" t="s">
        <v>473</v>
      </c>
      <c r="F1961" s="9" t="s">
        <v>474</v>
      </c>
      <c r="G1961" s="9" t="s">
        <v>416</v>
      </c>
      <c r="H1961" s="9" t="s">
        <v>412</v>
      </c>
      <c r="I1961" s="9"/>
      <c r="J1961" s="45" t="s">
        <v>5704</v>
      </c>
      <c r="K1961" s="45"/>
      <c r="L1961" s="45"/>
      <c r="BB1961" t="s">
        <v>7725</v>
      </c>
      <c r="BC1961" t="s">
        <v>333</v>
      </c>
      <c r="BD1961">
        <v>4</v>
      </c>
      <c r="BE1961" t="s">
        <v>298</v>
      </c>
      <c r="BG1961">
        <v>1960</v>
      </c>
      <c r="BH1961" t="s">
        <v>345</v>
      </c>
      <c r="BI1961" t="s">
        <v>308</v>
      </c>
    </row>
    <row r="1962" spans="1:61" x14ac:dyDescent="0.25">
      <c r="A1962" s="9">
        <v>1961</v>
      </c>
      <c r="B1962" s="9" t="s">
        <v>184</v>
      </c>
      <c r="C1962" s="9" t="s">
        <v>158</v>
      </c>
      <c r="D1962" s="9" t="s">
        <v>330</v>
      </c>
      <c r="E1962" s="9" t="s">
        <v>473</v>
      </c>
      <c r="F1962" s="9" t="s">
        <v>474</v>
      </c>
      <c r="G1962" s="9" t="s">
        <v>417</v>
      </c>
      <c r="H1962" s="9" t="s">
        <v>417</v>
      </c>
      <c r="I1962" s="9"/>
      <c r="J1962" s="45" t="s">
        <v>696</v>
      </c>
      <c r="K1962" s="45"/>
      <c r="L1962" s="45"/>
      <c r="BB1962" t="s">
        <v>7726</v>
      </c>
      <c r="BC1962" t="s">
        <v>333</v>
      </c>
      <c r="BD1962">
        <v>5</v>
      </c>
      <c r="BE1962" t="s">
        <v>299</v>
      </c>
      <c r="BG1962">
        <v>1961</v>
      </c>
      <c r="BH1962" t="s">
        <v>346</v>
      </c>
      <c r="BI1962" t="s">
        <v>309</v>
      </c>
    </row>
    <row r="1963" spans="1:61" x14ac:dyDescent="0.25">
      <c r="A1963" s="9">
        <v>1962</v>
      </c>
      <c r="B1963" s="9" t="s">
        <v>185</v>
      </c>
      <c r="C1963" s="9" t="s">
        <v>147</v>
      </c>
      <c r="D1963" s="9" t="s">
        <v>331</v>
      </c>
      <c r="E1963" s="9" t="s">
        <v>475</v>
      </c>
      <c r="F1963" s="9" t="s">
        <v>476</v>
      </c>
      <c r="G1963" s="9" t="s">
        <v>412</v>
      </c>
      <c r="H1963" s="9" t="s">
        <v>416</v>
      </c>
      <c r="I1963" s="9"/>
      <c r="J1963" s="45" t="s">
        <v>696</v>
      </c>
      <c r="K1963" s="45"/>
      <c r="L1963" s="45"/>
      <c r="BB1963" t="s">
        <v>7727</v>
      </c>
      <c r="BC1963" t="s">
        <v>333</v>
      </c>
      <c r="BD1963">
        <v>6</v>
      </c>
      <c r="BE1963" t="s">
        <v>300</v>
      </c>
      <c r="BG1963">
        <v>1962</v>
      </c>
      <c r="BH1963" t="s">
        <v>347</v>
      </c>
      <c r="BI1963" t="s">
        <v>310</v>
      </c>
    </row>
    <row r="1964" spans="1:61" x14ac:dyDescent="0.25">
      <c r="A1964" s="9">
        <v>1963</v>
      </c>
      <c r="B1964" s="9" t="s">
        <v>186</v>
      </c>
      <c r="C1964" s="9" t="s">
        <v>148</v>
      </c>
      <c r="D1964" s="9" t="s">
        <v>332</v>
      </c>
      <c r="E1964" s="9" t="s">
        <v>475</v>
      </c>
      <c r="F1964" s="9" t="s">
        <v>476</v>
      </c>
      <c r="G1964" s="9" t="s">
        <v>413</v>
      </c>
      <c r="H1964" s="9" t="s">
        <v>412</v>
      </c>
      <c r="I1964" s="9"/>
      <c r="J1964" s="45" t="s">
        <v>5703</v>
      </c>
      <c r="K1964" s="45"/>
      <c r="L1964" s="45"/>
      <c r="BB1964" t="s">
        <v>7728</v>
      </c>
      <c r="BC1964" t="s">
        <v>333</v>
      </c>
      <c r="BD1964">
        <v>7</v>
      </c>
      <c r="BE1964" t="s">
        <v>301</v>
      </c>
      <c r="BG1964">
        <v>1963</v>
      </c>
      <c r="BH1964" t="s">
        <v>348</v>
      </c>
      <c r="BI1964" t="s">
        <v>311</v>
      </c>
    </row>
    <row r="1965" spans="1:61" x14ac:dyDescent="0.25">
      <c r="A1965" s="9">
        <v>1964</v>
      </c>
      <c r="B1965" s="9" t="s">
        <v>176</v>
      </c>
      <c r="C1965" s="9" t="s">
        <v>149</v>
      </c>
      <c r="D1965" s="9" t="s">
        <v>333</v>
      </c>
      <c r="E1965" s="9" t="s">
        <v>410</v>
      </c>
      <c r="F1965" s="9" t="s">
        <v>411</v>
      </c>
      <c r="G1965" s="9" t="s">
        <v>422</v>
      </c>
      <c r="H1965" s="9" t="s">
        <v>423</v>
      </c>
      <c r="I1965" s="9"/>
      <c r="J1965" s="46" t="s">
        <v>5705</v>
      </c>
      <c r="K1965" s="45"/>
      <c r="L1965" s="45"/>
      <c r="BB1965" t="s">
        <v>7729</v>
      </c>
      <c r="BC1965" t="s">
        <v>333</v>
      </c>
      <c r="BD1965">
        <v>8</v>
      </c>
      <c r="BE1965" t="s">
        <v>302</v>
      </c>
      <c r="BG1965">
        <v>1964</v>
      </c>
      <c r="BH1965" t="s">
        <v>349</v>
      </c>
      <c r="BI1965" t="s">
        <v>312</v>
      </c>
    </row>
    <row r="1966" spans="1:61" x14ac:dyDescent="0.25">
      <c r="A1966" s="9">
        <v>1965</v>
      </c>
      <c r="B1966" s="9" t="s">
        <v>177</v>
      </c>
      <c r="C1966" s="9" t="s">
        <v>150</v>
      </c>
      <c r="D1966" s="9" t="s">
        <v>334</v>
      </c>
      <c r="E1966" s="9" t="s">
        <v>410</v>
      </c>
      <c r="F1966" s="9" t="s">
        <v>411</v>
      </c>
      <c r="G1966" s="9" t="s">
        <v>412</v>
      </c>
      <c r="H1966" s="9" t="s">
        <v>413</v>
      </c>
      <c r="I1966" s="9"/>
      <c r="J1966" s="45" t="s">
        <v>696</v>
      </c>
      <c r="K1966" s="45"/>
      <c r="L1966" s="45"/>
      <c r="BB1966" t="s">
        <v>7730</v>
      </c>
      <c r="BC1966" t="s">
        <v>333</v>
      </c>
      <c r="BD1966">
        <v>9</v>
      </c>
      <c r="BE1966" t="s">
        <v>303</v>
      </c>
      <c r="BG1966">
        <v>1965</v>
      </c>
      <c r="BH1966" t="s">
        <v>350</v>
      </c>
      <c r="BI1966" t="s">
        <v>313</v>
      </c>
    </row>
    <row r="1967" spans="1:61" x14ac:dyDescent="0.25">
      <c r="A1967" s="9">
        <v>1966</v>
      </c>
      <c r="B1967" s="9" t="s">
        <v>179</v>
      </c>
      <c r="C1967" s="9" t="s">
        <v>151</v>
      </c>
      <c r="D1967" s="9" t="s">
        <v>335</v>
      </c>
      <c r="E1967" s="9" t="s">
        <v>414</v>
      </c>
      <c r="F1967" s="9" t="s">
        <v>415</v>
      </c>
      <c r="G1967" s="9" t="s">
        <v>416</v>
      </c>
      <c r="H1967" s="9" t="s">
        <v>412</v>
      </c>
      <c r="I1967" s="9"/>
      <c r="J1967" s="45" t="s">
        <v>5703</v>
      </c>
      <c r="K1967" s="45"/>
      <c r="L1967" s="45"/>
      <c r="BB1967" t="s">
        <v>7731</v>
      </c>
      <c r="BC1967" t="s">
        <v>333</v>
      </c>
      <c r="BD1967">
        <v>10</v>
      </c>
      <c r="BE1967" t="s">
        <v>304</v>
      </c>
      <c r="BG1967">
        <v>1966</v>
      </c>
      <c r="BH1967" t="s">
        <v>351</v>
      </c>
      <c r="BI1967" t="s">
        <v>314</v>
      </c>
    </row>
    <row r="1968" spans="1:61" x14ac:dyDescent="0.25">
      <c r="A1968" s="9">
        <v>1967</v>
      </c>
      <c r="B1968" s="9" t="s">
        <v>180</v>
      </c>
      <c r="C1968" s="9" t="s">
        <v>152</v>
      </c>
      <c r="D1968" s="9" t="s">
        <v>336</v>
      </c>
      <c r="E1968" s="9" t="s">
        <v>414</v>
      </c>
      <c r="F1968" s="9" t="s">
        <v>415</v>
      </c>
      <c r="G1968" s="9" t="s">
        <v>417</v>
      </c>
      <c r="H1968" s="9" t="s">
        <v>417</v>
      </c>
      <c r="I1968" s="9"/>
      <c r="J1968" s="45" t="s">
        <v>696</v>
      </c>
      <c r="K1968" s="45"/>
      <c r="L1968" s="45"/>
      <c r="BB1968" t="s">
        <v>7732</v>
      </c>
      <c r="BC1968" t="s">
        <v>333</v>
      </c>
      <c r="BD1968">
        <v>11</v>
      </c>
      <c r="BE1968" t="s">
        <v>305</v>
      </c>
      <c r="BG1968">
        <v>1967</v>
      </c>
      <c r="BH1968" t="s">
        <v>352</v>
      </c>
      <c r="BI1968" t="s">
        <v>315</v>
      </c>
    </row>
    <row r="1969" spans="1:61" x14ac:dyDescent="0.25">
      <c r="A1969" s="9">
        <v>1968</v>
      </c>
      <c r="B1969" s="9" t="s">
        <v>181</v>
      </c>
      <c r="C1969" s="9" t="s">
        <v>153</v>
      </c>
      <c r="D1969" s="9" t="s">
        <v>337</v>
      </c>
      <c r="E1969" s="9" t="s">
        <v>418</v>
      </c>
      <c r="F1969" s="9" t="s">
        <v>419</v>
      </c>
      <c r="G1969" s="9" t="s">
        <v>412</v>
      </c>
      <c r="H1969" s="9" t="s">
        <v>416</v>
      </c>
      <c r="I1969" s="9"/>
      <c r="J1969" s="45" t="s">
        <v>5704</v>
      </c>
      <c r="K1969" s="45"/>
      <c r="L1969" s="45"/>
      <c r="BB1969" t="s">
        <v>7733</v>
      </c>
      <c r="BC1969" t="s">
        <v>333</v>
      </c>
      <c r="BD1969">
        <v>12</v>
      </c>
      <c r="BE1969" t="s">
        <v>306</v>
      </c>
      <c r="BG1969">
        <v>1968</v>
      </c>
      <c r="BH1969" t="s">
        <v>293</v>
      </c>
      <c r="BI1969" t="s">
        <v>316</v>
      </c>
    </row>
    <row r="1970" spans="1:61" x14ac:dyDescent="0.25">
      <c r="A1970" s="9">
        <v>1969</v>
      </c>
      <c r="B1970" s="9" t="s">
        <v>182</v>
      </c>
      <c r="C1970" s="9" t="s">
        <v>154</v>
      </c>
      <c r="D1970" s="9" t="s">
        <v>338</v>
      </c>
      <c r="E1970" s="9" t="s">
        <v>418</v>
      </c>
      <c r="F1970" s="9" t="s">
        <v>419</v>
      </c>
      <c r="G1970" s="9" t="s">
        <v>413</v>
      </c>
      <c r="H1970" s="9" t="s">
        <v>412</v>
      </c>
      <c r="I1970" s="9"/>
      <c r="J1970" s="45" t="s">
        <v>696</v>
      </c>
      <c r="K1970" s="45"/>
      <c r="L1970" s="45"/>
      <c r="BB1970" t="s">
        <v>7734</v>
      </c>
      <c r="BC1970" t="s">
        <v>334</v>
      </c>
      <c r="BD1970">
        <v>1</v>
      </c>
      <c r="BE1970" t="s">
        <v>307</v>
      </c>
      <c r="BG1970">
        <v>1969</v>
      </c>
      <c r="BH1970" t="s">
        <v>294</v>
      </c>
      <c r="BI1970" t="s">
        <v>317</v>
      </c>
    </row>
    <row r="1971" spans="1:61" x14ac:dyDescent="0.25">
      <c r="A1971" s="9">
        <v>1970</v>
      </c>
      <c r="B1971" s="9" t="s">
        <v>183</v>
      </c>
      <c r="C1971" s="9" t="s">
        <v>155</v>
      </c>
      <c r="D1971" s="9" t="s">
        <v>339</v>
      </c>
      <c r="E1971" s="9" t="s">
        <v>420</v>
      </c>
      <c r="F1971" s="9" t="s">
        <v>421</v>
      </c>
      <c r="G1971" s="9" t="s">
        <v>422</v>
      </c>
      <c r="H1971" s="9" t="s">
        <v>423</v>
      </c>
      <c r="I1971" s="9"/>
      <c r="J1971" s="45" t="s">
        <v>696</v>
      </c>
      <c r="K1971" s="45"/>
      <c r="L1971" s="45"/>
      <c r="BB1971" t="s">
        <v>7735</v>
      </c>
      <c r="BC1971" t="s">
        <v>334</v>
      </c>
      <c r="BD1971">
        <v>2</v>
      </c>
      <c r="BE1971" t="s">
        <v>308</v>
      </c>
      <c r="BG1971">
        <v>1970</v>
      </c>
      <c r="BH1971" t="s">
        <v>295</v>
      </c>
      <c r="BI1971" t="s">
        <v>318</v>
      </c>
    </row>
    <row r="1972" spans="1:61" x14ac:dyDescent="0.25">
      <c r="A1972" s="9">
        <v>1971</v>
      </c>
      <c r="B1972" s="9" t="s">
        <v>184</v>
      </c>
      <c r="C1972" s="9" t="s">
        <v>156</v>
      </c>
      <c r="D1972" s="9" t="s">
        <v>340</v>
      </c>
      <c r="E1972" s="9" t="s">
        <v>420</v>
      </c>
      <c r="F1972" s="9" t="s">
        <v>421</v>
      </c>
      <c r="G1972" s="9" t="s">
        <v>424</v>
      </c>
      <c r="H1972" s="9" t="s">
        <v>425</v>
      </c>
      <c r="I1972" s="9"/>
      <c r="J1972" s="45" t="s">
        <v>5703</v>
      </c>
      <c r="K1972" s="45"/>
      <c r="L1972" s="45"/>
      <c r="BB1972" t="s">
        <v>7736</v>
      </c>
      <c r="BC1972" t="s">
        <v>334</v>
      </c>
      <c r="BD1972">
        <v>3</v>
      </c>
      <c r="BE1972" t="s">
        <v>309</v>
      </c>
      <c r="BG1972">
        <v>1971</v>
      </c>
      <c r="BH1972" t="s">
        <v>296</v>
      </c>
      <c r="BI1972" t="s">
        <v>319</v>
      </c>
    </row>
    <row r="1973" spans="1:61" x14ac:dyDescent="0.25">
      <c r="A1973" s="9">
        <v>1972</v>
      </c>
      <c r="B1973" s="9" t="s">
        <v>185</v>
      </c>
      <c r="C1973" s="9" t="s">
        <v>157</v>
      </c>
      <c r="D1973" s="9" t="s">
        <v>341</v>
      </c>
      <c r="E1973" s="9" t="s">
        <v>426</v>
      </c>
      <c r="F1973" s="9" t="s">
        <v>427</v>
      </c>
      <c r="G1973" s="9" t="s">
        <v>425</v>
      </c>
      <c r="H1973" s="9" t="s">
        <v>424</v>
      </c>
      <c r="I1973" s="9"/>
      <c r="J1973" s="46" t="s">
        <v>5705</v>
      </c>
      <c r="K1973" s="45"/>
      <c r="L1973" s="45"/>
      <c r="BB1973" t="s">
        <v>7737</v>
      </c>
      <c r="BC1973" t="s">
        <v>334</v>
      </c>
      <c r="BD1973">
        <v>4</v>
      </c>
      <c r="BE1973" t="s">
        <v>310</v>
      </c>
      <c r="BG1973">
        <v>1972</v>
      </c>
      <c r="BH1973" t="s">
        <v>297</v>
      </c>
      <c r="BI1973" t="s">
        <v>320</v>
      </c>
    </row>
    <row r="1974" spans="1:61" x14ac:dyDescent="0.25">
      <c r="A1974" s="9">
        <v>1973</v>
      </c>
      <c r="B1974" s="9" t="s">
        <v>186</v>
      </c>
      <c r="C1974" s="9" t="s">
        <v>158</v>
      </c>
      <c r="D1974" s="9" t="s">
        <v>342</v>
      </c>
      <c r="E1974" s="9" t="s">
        <v>426</v>
      </c>
      <c r="F1974" s="9" t="s">
        <v>427</v>
      </c>
      <c r="G1974" s="9" t="s">
        <v>423</v>
      </c>
      <c r="H1974" s="9" t="s">
        <v>422</v>
      </c>
      <c r="I1974" s="9"/>
      <c r="J1974" s="45" t="s">
        <v>696</v>
      </c>
      <c r="K1974" s="45"/>
      <c r="L1974" s="45"/>
      <c r="BB1974" t="s">
        <v>7738</v>
      </c>
      <c r="BC1974" t="s">
        <v>334</v>
      </c>
      <c r="BD1974">
        <v>5</v>
      </c>
      <c r="BE1974" t="s">
        <v>311</v>
      </c>
      <c r="BG1974">
        <v>1973</v>
      </c>
      <c r="BH1974" t="s">
        <v>298</v>
      </c>
      <c r="BI1974" t="s">
        <v>321</v>
      </c>
    </row>
    <row r="1975" spans="1:61" x14ac:dyDescent="0.25">
      <c r="A1975" s="9">
        <v>1974</v>
      </c>
      <c r="B1975" s="9" t="s">
        <v>176</v>
      </c>
      <c r="C1975" s="9" t="s">
        <v>147</v>
      </c>
      <c r="D1975" s="9" t="s">
        <v>343</v>
      </c>
      <c r="E1975" s="9" t="s">
        <v>428</v>
      </c>
      <c r="F1975" s="9" t="s">
        <v>429</v>
      </c>
      <c r="G1975" s="9" t="s">
        <v>412</v>
      </c>
      <c r="H1975" s="9" t="s">
        <v>413</v>
      </c>
      <c r="I1975" s="9"/>
      <c r="J1975" s="45" t="s">
        <v>5703</v>
      </c>
      <c r="K1975" s="45"/>
      <c r="L1975" s="45"/>
      <c r="BB1975" t="s">
        <v>7739</v>
      </c>
      <c r="BC1975" t="s">
        <v>334</v>
      </c>
      <c r="BD1975">
        <v>6</v>
      </c>
      <c r="BE1975" t="s">
        <v>312</v>
      </c>
      <c r="BG1975">
        <v>1974</v>
      </c>
      <c r="BH1975" t="s">
        <v>299</v>
      </c>
      <c r="BI1975" t="s">
        <v>322</v>
      </c>
    </row>
    <row r="1976" spans="1:61" x14ac:dyDescent="0.25">
      <c r="A1976" s="9">
        <v>1975</v>
      </c>
      <c r="B1976" s="9" t="s">
        <v>177</v>
      </c>
      <c r="C1976" s="9" t="s">
        <v>148</v>
      </c>
      <c r="D1976" s="9" t="s">
        <v>344</v>
      </c>
      <c r="E1976" s="9" t="s">
        <v>428</v>
      </c>
      <c r="F1976" s="9" t="s">
        <v>429</v>
      </c>
      <c r="G1976" s="9" t="s">
        <v>416</v>
      </c>
      <c r="H1976" s="9" t="s">
        <v>412</v>
      </c>
      <c r="I1976" s="9"/>
      <c r="J1976" s="45" t="s">
        <v>696</v>
      </c>
      <c r="K1976" s="45"/>
      <c r="L1976" s="45"/>
      <c r="BB1976" t="s">
        <v>7740</v>
      </c>
      <c r="BC1976" t="s">
        <v>334</v>
      </c>
      <c r="BD1976">
        <v>7</v>
      </c>
      <c r="BE1976" t="s">
        <v>313</v>
      </c>
      <c r="BG1976">
        <v>1975</v>
      </c>
      <c r="BH1976" t="s">
        <v>300</v>
      </c>
      <c r="BI1976" t="s">
        <v>323</v>
      </c>
    </row>
    <row r="1977" spans="1:61" x14ac:dyDescent="0.25">
      <c r="A1977" s="9">
        <v>1976</v>
      </c>
      <c r="B1977" s="9" t="s">
        <v>179</v>
      </c>
      <c r="C1977" s="9" t="s">
        <v>149</v>
      </c>
      <c r="D1977" s="9" t="s">
        <v>345</v>
      </c>
      <c r="E1977" s="9" t="s">
        <v>430</v>
      </c>
      <c r="F1977" s="9" t="s">
        <v>431</v>
      </c>
      <c r="G1977" s="9" t="s">
        <v>417</v>
      </c>
      <c r="H1977" s="9" t="s">
        <v>417</v>
      </c>
      <c r="I1977" s="9"/>
      <c r="J1977" s="45" t="s">
        <v>5704</v>
      </c>
      <c r="K1977" s="45"/>
      <c r="L1977" s="45"/>
      <c r="BB1977" t="s">
        <v>7741</v>
      </c>
      <c r="BC1977" t="s">
        <v>334</v>
      </c>
      <c r="BD1977">
        <v>8</v>
      </c>
      <c r="BE1977" t="s">
        <v>314</v>
      </c>
      <c r="BG1977">
        <v>1976</v>
      </c>
      <c r="BH1977" t="s">
        <v>301</v>
      </c>
      <c r="BI1977" t="s">
        <v>324</v>
      </c>
    </row>
    <row r="1978" spans="1:61" x14ac:dyDescent="0.25">
      <c r="A1978" s="9">
        <v>1977</v>
      </c>
      <c r="B1978" s="9" t="s">
        <v>180</v>
      </c>
      <c r="C1978" s="9" t="s">
        <v>150</v>
      </c>
      <c r="D1978" s="9" t="s">
        <v>346</v>
      </c>
      <c r="E1978" s="9" t="s">
        <v>430</v>
      </c>
      <c r="F1978" s="9" t="s">
        <v>431</v>
      </c>
      <c r="G1978" s="9" t="s">
        <v>412</v>
      </c>
      <c r="H1978" s="9" t="s">
        <v>416</v>
      </c>
      <c r="I1978" s="9"/>
      <c r="J1978" s="45" t="s">
        <v>696</v>
      </c>
      <c r="K1978" s="45"/>
      <c r="L1978" s="45"/>
      <c r="BB1978" t="s">
        <v>7742</v>
      </c>
      <c r="BC1978" t="s">
        <v>334</v>
      </c>
      <c r="BD1978">
        <v>9</v>
      </c>
      <c r="BE1978" t="s">
        <v>315</v>
      </c>
      <c r="BG1978">
        <v>1977</v>
      </c>
      <c r="BH1978" t="s">
        <v>302</v>
      </c>
      <c r="BI1978" t="s">
        <v>325</v>
      </c>
    </row>
    <row r="1979" spans="1:61" x14ac:dyDescent="0.25">
      <c r="A1979" s="9">
        <v>1978</v>
      </c>
      <c r="B1979" s="9" t="s">
        <v>181</v>
      </c>
      <c r="C1979" s="9" t="s">
        <v>151</v>
      </c>
      <c r="D1979" s="9" t="s">
        <v>347</v>
      </c>
      <c r="E1979" s="9" t="s">
        <v>432</v>
      </c>
      <c r="F1979" s="9" t="s">
        <v>433</v>
      </c>
      <c r="G1979" s="9" t="s">
        <v>413</v>
      </c>
      <c r="H1979" s="9" t="s">
        <v>412</v>
      </c>
      <c r="I1979" s="9"/>
      <c r="J1979" s="45" t="s">
        <v>696</v>
      </c>
      <c r="K1979" s="45"/>
      <c r="L1979" s="45"/>
      <c r="BB1979" t="s">
        <v>7743</v>
      </c>
      <c r="BC1979" t="s">
        <v>334</v>
      </c>
      <c r="BD1979">
        <v>10</v>
      </c>
      <c r="BE1979" t="s">
        <v>316</v>
      </c>
      <c r="BG1979">
        <v>1978</v>
      </c>
      <c r="BH1979" t="s">
        <v>303</v>
      </c>
      <c r="BI1979" t="s">
        <v>326</v>
      </c>
    </row>
    <row r="1980" spans="1:61" x14ac:dyDescent="0.25">
      <c r="A1980" s="9">
        <v>1979</v>
      </c>
      <c r="B1980" s="9" t="s">
        <v>182</v>
      </c>
      <c r="C1980" s="9" t="s">
        <v>152</v>
      </c>
      <c r="D1980" s="9" t="s">
        <v>348</v>
      </c>
      <c r="E1980" s="9" t="s">
        <v>432</v>
      </c>
      <c r="F1980" s="9" t="s">
        <v>433</v>
      </c>
      <c r="G1980" s="9" t="s">
        <v>422</v>
      </c>
      <c r="H1980" s="9" t="s">
        <v>423</v>
      </c>
      <c r="I1980" s="9"/>
      <c r="J1980" s="45" t="s">
        <v>5703</v>
      </c>
      <c r="K1980" s="45"/>
      <c r="L1980" s="45"/>
      <c r="BB1980" t="s">
        <v>7744</v>
      </c>
      <c r="BC1980" t="s">
        <v>334</v>
      </c>
      <c r="BD1980">
        <v>11</v>
      </c>
      <c r="BE1980" t="s">
        <v>317</v>
      </c>
      <c r="BG1980">
        <v>1979</v>
      </c>
      <c r="BH1980" t="s">
        <v>304</v>
      </c>
      <c r="BI1980" t="s">
        <v>327</v>
      </c>
    </row>
    <row r="1981" spans="1:61" x14ac:dyDescent="0.25">
      <c r="A1981" s="9">
        <v>1980</v>
      </c>
      <c r="B1981" s="9" t="s">
        <v>183</v>
      </c>
      <c r="C1981" s="9" t="s">
        <v>153</v>
      </c>
      <c r="D1981" s="9" t="s">
        <v>349</v>
      </c>
      <c r="E1981" s="9" t="s">
        <v>434</v>
      </c>
      <c r="F1981" s="9" t="s">
        <v>435</v>
      </c>
      <c r="G1981" s="9" t="s">
        <v>424</v>
      </c>
      <c r="H1981" s="9" t="s">
        <v>425</v>
      </c>
      <c r="I1981" s="9"/>
      <c r="J1981" s="46" t="s">
        <v>5705</v>
      </c>
      <c r="K1981" s="45"/>
      <c r="L1981" s="45"/>
      <c r="BB1981" t="s">
        <v>7745</v>
      </c>
      <c r="BC1981" t="s">
        <v>334</v>
      </c>
      <c r="BD1981">
        <v>12</v>
      </c>
      <c r="BE1981" t="s">
        <v>318</v>
      </c>
      <c r="BG1981">
        <v>1980</v>
      </c>
      <c r="BH1981" t="s">
        <v>305</v>
      </c>
      <c r="BI1981" t="s">
        <v>328</v>
      </c>
    </row>
    <row r="1982" spans="1:61" x14ac:dyDescent="0.25">
      <c r="A1982" s="9">
        <v>1981</v>
      </c>
      <c r="B1982" s="9" t="s">
        <v>184</v>
      </c>
      <c r="C1982" s="9" t="s">
        <v>154</v>
      </c>
      <c r="D1982" s="9" t="s">
        <v>350</v>
      </c>
      <c r="E1982" s="9" t="s">
        <v>434</v>
      </c>
      <c r="F1982" s="9" t="s">
        <v>435</v>
      </c>
      <c r="G1982" s="9" t="s">
        <v>425</v>
      </c>
      <c r="H1982" s="9" t="s">
        <v>424</v>
      </c>
      <c r="I1982" s="9"/>
      <c r="J1982" s="45" t="s">
        <v>696</v>
      </c>
      <c r="K1982" s="45"/>
      <c r="L1982" s="45"/>
      <c r="BB1982" t="s">
        <v>7746</v>
      </c>
      <c r="BC1982" t="s">
        <v>335</v>
      </c>
      <c r="BD1982">
        <v>1</v>
      </c>
      <c r="BE1982" t="s">
        <v>319</v>
      </c>
      <c r="BG1982">
        <v>1981</v>
      </c>
      <c r="BH1982" t="s">
        <v>306</v>
      </c>
      <c r="BI1982" t="s">
        <v>329</v>
      </c>
    </row>
    <row r="1983" spans="1:61" x14ac:dyDescent="0.25">
      <c r="A1983" s="9">
        <v>1982</v>
      </c>
      <c r="B1983" s="9" t="s">
        <v>185</v>
      </c>
      <c r="C1983" s="9" t="s">
        <v>155</v>
      </c>
      <c r="D1983" s="9" t="s">
        <v>351</v>
      </c>
      <c r="E1983" s="9" t="s">
        <v>436</v>
      </c>
      <c r="F1983" s="9" t="s">
        <v>437</v>
      </c>
      <c r="G1983" s="9" t="s">
        <v>423</v>
      </c>
      <c r="H1983" s="9" t="s">
        <v>422</v>
      </c>
      <c r="I1983" s="9"/>
      <c r="J1983" s="45" t="s">
        <v>5703</v>
      </c>
      <c r="K1983" s="45"/>
      <c r="L1983" s="45"/>
      <c r="BB1983" t="s">
        <v>7747</v>
      </c>
      <c r="BC1983" t="s">
        <v>335</v>
      </c>
      <c r="BD1983">
        <v>2</v>
      </c>
      <c r="BE1983" t="s">
        <v>320</v>
      </c>
      <c r="BG1983">
        <v>1982</v>
      </c>
      <c r="BH1983" t="s">
        <v>307</v>
      </c>
      <c r="BI1983" t="s">
        <v>330</v>
      </c>
    </row>
    <row r="1984" spans="1:61" x14ac:dyDescent="0.25">
      <c r="A1984" s="9">
        <v>1983</v>
      </c>
      <c r="B1984" s="9" t="s">
        <v>186</v>
      </c>
      <c r="C1984" s="9" t="s">
        <v>156</v>
      </c>
      <c r="D1984" s="9" t="s">
        <v>352</v>
      </c>
      <c r="E1984" s="9" t="s">
        <v>436</v>
      </c>
      <c r="F1984" s="9" t="s">
        <v>437</v>
      </c>
      <c r="G1984" s="9" t="s">
        <v>412</v>
      </c>
      <c r="H1984" s="9" t="s">
        <v>413</v>
      </c>
      <c r="I1984" s="9"/>
      <c r="J1984" s="45" t="s">
        <v>696</v>
      </c>
      <c r="K1984" s="45"/>
      <c r="L1984" s="45"/>
      <c r="BB1984" t="s">
        <v>7748</v>
      </c>
      <c r="BC1984" t="s">
        <v>335</v>
      </c>
      <c r="BD1984">
        <v>3</v>
      </c>
      <c r="BE1984" t="s">
        <v>321</v>
      </c>
      <c r="BG1984">
        <v>1983</v>
      </c>
      <c r="BH1984" t="s">
        <v>308</v>
      </c>
      <c r="BI1984" t="s">
        <v>331</v>
      </c>
    </row>
    <row r="1985" spans="1:61" x14ac:dyDescent="0.25">
      <c r="A1985" s="9">
        <v>1984</v>
      </c>
      <c r="B1985" s="9" t="s">
        <v>176</v>
      </c>
      <c r="C1985" s="9" t="s">
        <v>157</v>
      </c>
      <c r="D1985" s="9" t="s">
        <v>293</v>
      </c>
      <c r="E1985" s="9" t="s">
        <v>438</v>
      </c>
      <c r="F1985" s="9" t="s">
        <v>439</v>
      </c>
      <c r="G1985" s="9" t="s">
        <v>416</v>
      </c>
      <c r="H1985" s="9" t="s">
        <v>412</v>
      </c>
      <c r="I1985" s="9"/>
      <c r="J1985" s="46" t="s">
        <v>5705</v>
      </c>
      <c r="K1985" s="45"/>
      <c r="L1985" s="45"/>
      <c r="BB1985" t="s">
        <v>7749</v>
      </c>
      <c r="BC1985" t="s">
        <v>335</v>
      </c>
      <c r="BD1985">
        <v>4</v>
      </c>
      <c r="BE1985" t="s">
        <v>322</v>
      </c>
      <c r="BG1985">
        <v>1984</v>
      </c>
      <c r="BH1985" t="s">
        <v>309</v>
      </c>
      <c r="BI1985" t="s">
        <v>332</v>
      </c>
    </row>
    <row r="1986" spans="1:61" x14ac:dyDescent="0.25">
      <c r="A1986" s="9">
        <v>1985</v>
      </c>
      <c r="B1986" s="9" t="s">
        <v>177</v>
      </c>
      <c r="C1986" s="9" t="s">
        <v>158</v>
      </c>
      <c r="D1986" s="9" t="s">
        <v>294</v>
      </c>
      <c r="E1986" s="9" t="s">
        <v>438</v>
      </c>
      <c r="F1986" s="9" t="s">
        <v>439</v>
      </c>
      <c r="G1986" s="9" t="s">
        <v>417</v>
      </c>
      <c r="H1986" s="9" t="s">
        <v>417</v>
      </c>
      <c r="I1986" s="9"/>
      <c r="J1986" s="45" t="s">
        <v>5703</v>
      </c>
      <c r="K1986" s="45"/>
      <c r="L1986" s="45"/>
      <c r="BB1986" t="s">
        <v>7750</v>
      </c>
      <c r="BC1986" t="s">
        <v>335</v>
      </c>
      <c r="BD1986">
        <v>5</v>
      </c>
      <c r="BE1986" t="s">
        <v>323</v>
      </c>
      <c r="BG1986">
        <v>1985</v>
      </c>
      <c r="BH1986" t="s">
        <v>310</v>
      </c>
      <c r="BI1986" t="s">
        <v>333</v>
      </c>
    </row>
    <row r="1987" spans="1:61" x14ac:dyDescent="0.25">
      <c r="A1987" s="9">
        <v>1986</v>
      </c>
      <c r="B1987" s="9" t="s">
        <v>179</v>
      </c>
      <c r="C1987" s="9" t="s">
        <v>147</v>
      </c>
      <c r="D1987" s="9" t="s">
        <v>295</v>
      </c>
      <c r="E1987" s="9" t="s">
        <v>440</v>
      </c>
      <c r="F1987" s="9" t="s">
        <v>441</v>
      </c>
      <c r="G1987" s="9" t="s">
        <v>412</v>
      </c>
      <c r="H1987" s="9" t="s">
        <v>416</v>
      </c>
      <c r="I1987" s="9"/>
      <c r="J1987" s="45" t="s">
        <v>696</v>
      </c>
      <c r="K1987" s="45"/>
      <c r="L1987" s="45"/>
      <c r="BB1987" t="s">
        <v>7751</v>
      </c>
      <c r="BC1987" t="s">
        <v>335</v>
      </c>
      <c r="BD1987">
        <v>6</v>
      </c>
      <c r="BE1987" t="s">
        <v>324</v>
      </c>
      <c r="BG1987">
        <v>1986</v>
      </c>
      <c r="BH1987" t="s">
        <v>311</v>
      </c>
      <c r="BI1987" t="s">
        <v>334</v>
      </c>
    </row>
    <row r="1988" spans="1:61" x14ac:dyDescent="0.25">
      <c r="A1988" s="9">
        <v>1987</v>
      </c>
      <c r="B1988" s="9" t="s">
        <v>180</v>
      </c>
      <c r="C1988" s="9" t="s">
        <v>148</v>
      </c>
      <c r="D1988" s="9" t="s">
        <v>296</v>
      </c>
      <c r="E1988" s="9" t="s">
        <v>440</v>
      </c>
      <c r="F1988" s="9" t="s">
        <v>441</v>
      </c>
      <c r="G1988" s="9" t="s">
        <v>413</v>
      </c>
      <c r="H1988" s="9" t="s">
        <v>412</v>
      </c>
      <c r="I1988" s="9"/>
      <c r="J1988" s="45" t="s">
        <v>5703</v>
      </c>
      <c r="K1988" s="45"/>
      <c r="L1988" s="45"/>
      <c r="BB1988" t="s">
        <v>7752</v>
      </c>
      <c r="BC1988" t="s">
        <v>335</v>
      </c>
      <c r="BD1988">
        <v>7</v>
      </c>
      <c r="BE1988" t="s">
        <v>325</v>
      </c>
      <c r="BG1988">
        <v>1987</v>
      </c>
      <c r="BH1988" t="s">
        <v>312</v>
      </c>
      <c r="BI1988" t="s">
        <v>335</v>
      </c>
    </row>
    <row r="1989" spans="1:61" x14ac:dyDescent="0.25">
      <c r="A1989" s="9">
        <v>1988</v>
      </c>
      <c r="B1989" s="9" t="s">
        <v>181</v>
      </c>
      <c r="C1989" s="9" t="s">
        <v>149</v>
      </c>
      <c r="D1989" s="9" t="s">
        <v>297</v>
      </c>
      <c r="E1989" s="9" t="s">
        <v>442</v>
      </c>
      <c r="F1989" s="9" t="s">
        <v>443</v>
      </c>
      <c r="G1989" s="9" t="s">
        <v>422</v>
      </c>
      <c r="H1989" s="9" t="s">
        <v>423</v>
      </c>
      <c r="I1989" s="9"/>
      <c r="J1989" s="46" t="s">
        <v>5705</v>
      </c>
      <c r="K1989" s="45"/>
      <c r="L1989" s="45"/>
      <c r="BB1989" t="s">
        <v>7753</v>
      </c>
      <c r="BC1989" t="s">
        <v>335</v>
      </c>
      <c r="BD1989">
        <v>8</v>
      </c>
      <c r="BE1989" t="s">
        <v>326</v>
      </c>
      <c r="BG1989">
        <v>1988</v>
      </c>
      <c r="BH1989" t="s">
        <v>313</v>
      </c>
      <c r="BI1989" t="s">
        <v>336</v>
      </c>
    </row>
    <row r="1990" spans="1:61" x14ac:dyDescent="0.25">
      <c r="A1990" s="9">
        <v>1989</v>
      </c>
      <c r="B1990" s="9" t="s">
        <v>182</v>
      </c>
      <c r="C1990" s="9" t="s">
        <v>150</v>
      </c>
      <c r="D1990" s="9" t="s">
        <v>298</v>
      </c>
      <c r="E1990" s="9" t="s">
        <v>442</v>
      </c>
      <c r="F1990" s="9" t="s">
        <v>443</v>
      </c>
      <c r="G1990" s="9" t="s">
        <v>424</v>
      </c>
      <c r="H1990" s="9" t="s">
        <v>425</v>
      </c>
      <c r="I1990" s="9"/>
      <c r="J1990" s="45" t="s">
        <v>696</v>
      </c>
      <c r="K1990" s="45"/>
      <c r="L1990" s="45"/>
      <c r="BB1990" t="s">
        <v>7754</v>
      </c>
      <c r="BC1990" t="s">
        <v>335</v>
      </c>
      <c r="BD1990">
        <v>9</v>
      </c>
      <c r="BE1990" t="s">
        <v>327</v>
      </c>
      <c r="BG1990">
        <v>1989</v>
      </c>
      <c r="BH1990" t="s">
        <v>314</v>
      </c>
      <c r="BI1990" t="s">
        <v>337</v>
      </c>
    </row>
    <row r="1991" spans="1:61" x14ac:dyDescent="0.25">
      <c r="A1991" s="9">
        <v>1990</v>
      </c>
      <c r="B1991" s="9" t="s">
        <v>183</v>
      </c>
      <c r="C1991" s="9" t="s">
        <v>151</v>
      </c>
      <c r="D1991" s="9" t="s">
        <v>299</v>
      </c>
      <c r="E1991" s="9" t="s">
        <v>444</v>
      </c>
      <c r="F1991" s="9" t="s">
        <v>445</v>
      </c>
      <c r="G1991" s="9" t="s">
        <v>425</v>
      </c>
      <c r="H1991" s="9" t="s">
        <v>424</v>
      </c>
      <c r="I1991" s="9"/>
      <c r="J1991" s="45" t="s">
        <v>5703</v>
      </c>
      <c r="K1991" s="45"/>
      <c r="L1991" s="45"/>
      <c r="BB1991" t="s">
        <v>7755</v>
      </c>
      <c r="BC1991" t="s">
        <v>335</v>
      </c>
      <c r="BD1991">
        <v>10</v>
      </c>
      <c r="BE1991" t="s">
        <v>328</v>
      </c>
      <c r="BG1991">
        <v>1990</v>
      </c>
      <c r="BH1991" t="s">
        <v>315</v>
      </c>
      <c r="BI1991" t="s">
        <v>338</v>
      </c>
    </row>
    <row r="1992" spans="1:61" x14ac:dyDescent="0.25">
      <c r="A1992" s="9">
        <v>1991</v>
      </c>
      <c r="B1992" s="9" t="s">
        <v>184</v>
      </c>
      <c r="C1992" s="9" t="s">
        <v>152</v>
      </c>
      <c r="D1992" s="9" t="s">
        <v>300</v>
      </c>
      <c r="E1992" s="9" t="s">
        <v>444</v>
      </c>
      <c r="F1992" s="9" t="s">
        <v>445</v>
      </c>
      <c r="G1992" s="9" t="s">
        <v>423</v>
      </c>
      <c r="H1992" s="9" t="s">
        <v>422</v>
      </c>
      <c r="I1992" s="9"/>
      <c r="J1992" s="45" t="s">
        <v>696</v>
      </c>
      <c r="K1992" s="45"/>
      <c r="L1992" s="45"/>
      <c r="BB1992" t="s">
        <v>7756</v>
      </c>
      <c r="BC1992" t="s">
        <v>335</v>
      </c>
      <c r="BD1992">
        <v>11</v>
      </c>
      <c r="BE1992" t="s">
        <v>329</v>
      </c>
      <c r="BG1992">
        <v>1991</v>
      </c>
      <c r="BH1992" t="s">
        <v>316</v>
      </c>
      <c r="BI1992" t="s">
        <v>339</v>
      </c>
    </row>
    <row r="1993" spans="1:61" x14ac:dyDescent="0.25">
      <c r="A1993" s="9">
        <v>1992</v>
      </c>
      <c r="B1993" s="9" t="s">
        <v>185</v>
      </c>
      <c r="C1993" s="9" t="s">
        <v>153</v>
      </c>
      <c r="D1993" s="9" t="s">
        <v>301</v>
      </c>
      <c r="E1993" s="9" t="s">
        <v>446</v>
      </c>
      <c r="F1993" s="9" t="s">
        <v>447</v>
      </c>
      <c r="G1993" s="9" t="s">
        <v>412</v>
      </c>
      <c r="H1993" s="9" t="s">
        <v>413</v>
      </c>
      <c r="I1993" s="9"/>
      <c r="J1993" s="46" t="s">
        <v>5705</v>
      </c>
      <c r="K1993" s="45"/>
      <c r="L1993" s="45"/>
      <c r="BB1993" t="s">
        <v>7757</v>
      </c>
      <c r="BC1993" t="s">
        <v>335</v>
      </c>
      <c r="BD1993">
        <v>12</v>
      </c>
      <c r="BE1993" t="s">
        <v>330</v>
      </c>
      <c r="BG1993">
        <v>1992</v>
      </c>
      <c r="BH1993" t="s">
        <v>317</v>
      </c>
      <c r="BI1993" t="s">
        <v>340</v>
      </c>
    </row>
    <row r="1994" spans="1:61" x14ac:dyDescent="0.25">
      <c r="A1994" s="9">
        <v>1993</v>
      </c>
      <c r="B1994" s="9" t="s">
        <v>186</v>
      </c>
      <c r="C1994" s="9" t="s">
        <v>154</v>
      </c>
      <c r="D1994" s="9" t="s">
        <v>302</v>
      </c>
      <c r="E1994" s="9" t="s">
        <v>446</v>
      </c>
      <c r="F1994" s="9" t="s">
        <v>447</v>
      </c>
      <c r="G1994" s="9" t="s">
        <v>416</v>
      </c>
      <c r="H1994" s="9" t="s">
        <v>412</v>
      </c>
      <c r="I1994" s="9"/>
      <c r="J1994" s="45" t="s">
        <v>5703</v>
      </c>
      <c r="K1994" s="45"/>
      <c r="L1994" s="45"/>
      <c r="BB1994" t="s">
        <v>7758</v>
      </c>
      <c r="BC1994" t="s">
        <v>336</v>
      </c>
      <c r="BD1994">
        <v>1</v>
      </c>
      <c r="BE1994" t="s">
        <v>331</v>
      </c>
      <c r="BG1994">
        <v>1993</v>
      </c>
      <c r="BH1994" t="s">
        <v>318</v>
      </c>
      <c r="BI1994" t="s">
        <v>341</v>
      </c>
    </row>
    <row r="1995" spans="1:61" x14ac:dyDescent="0.25">
      <c r="A1995" s="9">
        <v>1994</v>
      </c>
      <c r="B1995" s="9" t="s">
        <v>176</v>
      </c>
      <c r="C1995" s="9" t="s">
        <v>155</v>
      </c>
      <c r="D1995" s="9" t="s">
        <v>303</v>
      </c>
      <c r="E1995" s="9" t="s">
        <v>448</v>
      </c>
      <c r="F1995" s="9" t="s">
        <v>449</v>
      </c>
      <c r="G1995" s="9" t="s">
        <v>417</v>
      </c>
      <c r="H1995" s="9" t="s">
        <v>417</v>
      </c>
      <c r="I1995" s="9"/>
      <c r="J1995" s="45" t="s">
        <v>696</v>
      </c>
      <c r="K1995" s="45"/>
      <c r="L1995" s="45"/>
      <c r="BB1995" t="s">
        <v>7759</v>
      </c>
      <c r="BC1995" t="s">
        <v>336</v>
      </c>
      <c r="BD1995">
        <v>2</v>
      </c>
      <c r="BE1995" t="s">
        <v>332</v>
      </c>
      <c r="BG1995">
        <v>1994</v>
      </c>
      <c r="BH1995" t="s">
        <v>319</v>
      </c>
      <c r="BI1995" t="s">
        <v>342</v>
      </c>
    </row>
    <row r="1996" spans="1:61" x14ac:dyDescent="0.25">
      <c r="A1996" s="9">
        <v>1995</v>
      </c>
      <c r="B1996" s="9" t="s">
        <v>177</v>
      </c>
      <c r="C1996" s="9" t="s">
        <v>156</v>
      </c>
      <c r="D1996" s="9" t="s">
        <v>304</v>
      </c>
      <c r="E1996" s="9" t="s">
        <v>448</v>
      </c>
      <c r="F1996" s="9" t="s">
        <v>449</v>
      </c>
      <c r="G1996" s="9" t="s">
        <v>412</v>
      </c>
      <c r="H1996" s="9" t="s">
        <v>416</v>
      </c>
      <c r="I1996" s="9"/>
      <c r="J1996" s="45" t="s">
        <v>5703</v>
      </c>
      <c r="K1996" s="45"/>
      <c r="L1996" s="45"/>
      <c r="BB1996" t="s">
        <v>7760</v>
      </c>
      <c r="BC1996" t="s">
        <v>336</v>
      </c>
      <c r="BD1996">
        <v>3</v>
      </c>
      <c r="BE1996" t="s">
        <v>333</v>
      </c>
      <c r="BG1996">
        <v>1995</v>
      </c>
      <c r="BH1996" t="s">
        <v>320</v>
      </c>
      <c r="BI1996" t="s">
        <v>343</v>
      </c>
    </row>
    <row r="1997" spans="1:61" x14ac:dyDescent="0.25">
      <c r="A1997" s="9">
        <v>1996</v>
      </c>
      <c r="B1997" s="9" t="s">
        <v>179</v>
      </c>
      <c r="C1997" s="9" t="s">
        <v>157</v>
      </c>
      <c r="D1997" s="9" t="s">
        <v>305</v>
      </c>
      <c r="E1997" s="9" t="s">
        <v>450</v>
      </c>
      <c r="F1997" s="9" t="s">
        <v>451</v>
      </c>
      <c r="G1997" s="9" t="s">
        <v>413</v>
      </c>
      <c r="H1997" s="9" t="s">
        <v>412</v>
      </c>
      <c r="I1997" s="9"/>
      <c r="J1997" s="46" t="s">
        <v>5705</v>
      </c>
      <c r="K1997" s="45"/>
      <c r="L1997" s="45"/>
      <c r="BB1997" t="s">
        <v>7761</v>
      </c>
      <c r="BC1997" t="s">
        <v>336</v>
      </c>
      <c r="BD1997">
        <v>4</v>
      </c>
      <c r="BE1997" t="s">
        <v>334</v>
      </c>
      <c r="BG1997">
        <v>1996</v>
      </c>
      <c r="BH1997" t="s">
        <v>321</v>
      </c>
      <c r="BI1997" t="s">
        <v>344</v>
      </c>
    </row>
    <row r="1998" spans="1:61" x14ac:dyDescent="0.25">
      <c r="A1998" s="9">
        <v>1997</v>
      </c>
      <c r="B1998" s="9" t="s">
        <v>180</v>
      </c>
      <c r="C1998" s="9" t="s">
        <v>158</v>
      </c>
      <c r="D1998" s="9" t="s">
        <v>306</v>
      </c>
      <c r="E1998" s="9" t="s">
        <v>450</v>
      </c>
      <c r="F1998" s="9" t="s">
        <v>451</v>
      </c>
      <c r="G1998" s="9" t="s">
        <v>422</v>
      </c>
      <c r="H1998" s="9" t="s">
        <v>423</v>
      </c>
      <c r="I1998" s="9"/>
      <c r="J1998" s="45" t="s">
        <v>696</v>
      </c>
      <c r="K1998" s="45"/>
      <c r="L1998" s="45"/>
      <c r="BB1998" t="s">
        <v>7762</v>
      </c>
      <c r="BC1998" t="s">
        <v>336</v>
      </c>
      <c r="BD1998">
        <v>5</v>
      </c>
      <c r="BE1998" t="s">
        <v>335</v>
      </c>
      <c r="BG1998">
        <v>1997</v>
      </c>
      <c r="BH1998" t="s">
        <v>322</v>
      </c>
      <c r="BI1998" t="s">
        <v>345</v>
      </c>
    </row>
    <row r="1999" spans="1:61" x14ac:dyDescent="0.25">
      <c r="A1999" s="9">
        <v>1998</v>
      </c>
      <c r="B1999" s="9" t="s">
        <v>181</v>
      </c>
      <c r="C1999" s="9" t="s">
        <v>147</v>
      </c>
      <c r="D1999" s="9" t="s">
        <v>307</v>
      </c>
      <c r="E1999" s="9" t="s">
        <v>452</v>
      </c>
      <c r="F1999" s="9" t="s">
        <v>453</v>
      </c>
      <c r="G1999" s="9" t="s">
        <v>424</v>
      </c>
      <c r="H1999" s="9" t="s">
        <v>425</v>
      </c>
      <c r="I1999" s="9"/>
      <c r="J1999" s="45" t="s">
        <v>5703</v>
      </c>
      <c r="K1999" s="45"/>
      <c r="L1999" s="45"/>
      <c r="BB1999" t="s">
        <v>7763</v>
      </c>
      <c r="BC1999" t="s">
        <v>336</v>
      </c>
      <c r="BD1999">
        <v>6</v>
      </c>
      <c r="BE1999" t="s">
        <v>336</v>
      </c>
      <c r="BG1999">
        <v>1998</v>
      </c>
      <c r="BH1999" t="s">
        <v>323</v>
      </c>
      <c r="BI1999" t="s">
        <v>346</v>
      </c>
    </row>
    <row r="2000" spans="1:61" x14ac:dyDescent="0.25">
      <c r="A2000" s="9">
        <v>1999</v>
      </c>
      <c r="B2000" s="9" t="s">
        <v>182</v>
      </c>
      <c r="C2000" s="9" t="s">
        <v>148</v>
      </c>
      <c r="D2000" s="9" t="s">
        <v>308</v>
      </c>
      <c r="E2000" s="9" t="s">
        <v>452</v>
      </c>
      <c r="F2000" s="9" t="s">
        <v>453</v>
      </c>
      <c r="G2000" s="9" t="s">
        <v>425</v>
      </c>
      <c r="H2000" s="9" t="s">
        <v>424</v>
      </c>
      <c r="I2000" s="9"/>
      <c r="J2000" s="45" t="s">
        <v>696</v>
      </c>
      <c r="K2000" s="45"/>
      <c r="L2000" s="45"/>
      <c r="BB2000" t="s">
        <v>7764</v>
      </c>
      <c r="BC2000" t="s">
        <v>336</v>
      </c>
      <c r="BD2000">
        <v>7</v>
      </c>
      <c r="BE2000" t="s">
        <v>337</v>
      </c>
      <c r="BG2000">
        <v>1999</v>
      </c>
      <c r="BH2000" t="s">
        <v>324</v>
      </c>
      <c r="BI2000" t="s">
        <v>347</v>
      </c>
    </row>
    <row r="2001" spans="1:61" x14ac:dyDescent="0.25">
      <c r="A2001" s="9">
        <v>2000</v>
      </c>
      <c r="B2001" s="9" t="s">
        <v>183</v>
      </c>
      <c r="C2001" s="9" t="s">
        <v>149</v>
      </c>
      <c r="D2001" s="9" t="s">
        <v>309</v>
      </c>
      <c r="E2001" s="9" t="s">
        <v>454</v>
      </c>
      <c r="F2001" s="9" t="s">
        <v>455</v>
      </c>
      <c r="G2001" s="9" t="s">
        <v>423</v>
      </c>
      <c r="H2001" s="9" t="s">
        <v>422</v>
      </c>
      <c r="I2001" s="9"/>
      <c r="J2001" s="46" t="s">
        <v>5705</v>
      </c>
      <c r="K2001" s="45"/>
      <c r="L2001" s="45"/>
      <c r="BB2001" t="s">
        <v>7765</v>
      </c>
      <c r="BC2001" t="s">
        <v>336</v>
      </c>
      <c r="BD2001">
        <v>8</v>
      </c>
      <c r="BE2001" t="s">
        <v>338</v>
      </c>
      <c r="BG2001">
        <v>2000</v>
      </c>
      <c r="BH2001" t="s">
        <v>325</v>
      </c>
      <c r="BI2001" t="s">
        <v>348</v>
      </c>
    </row>
    <row r="2002" spans="1:61" x14ac:dyDescent="0.25">
      <c r="A2002" s="9">
        <v>2001</v>
      </c>
      <c r="B2002" s="9" t="s">
        <v>184</v>
      </c>
      <c r="C2002" s="9" t="s">
        <v>150</v>
      </c>
      <c r="D2002" s="9" t="s">
        <v>310</v>
      </c>
      <c r="E2002" s="9" t="s">
        <v>454</v>
      </c>
      <c r="F2002" s="9" t="s">
        <v>455</v>
      </c>
      <c r="G2002" s="9" t="s">
        <v>412</v>
      </c>
      <c r="H2002" s="9" t="s">
        <v>413</v>
      </c>
      <c r="I2002" s="9"/>
      <c r="J2002" s="45" t="s">
        <v>5703</v>
      </c>
      <c r="K2002" s="45"/>
      <c r="L2002" s="45"/>
      <c r="BB2002" t="s">
        <v>7766</v>
      </c>
      <c r="BC2002" t="s">
        <v>336</v>
      </c>
      <c r="BD2002">
        <v>9</v>
      </c>
      <c r="BE2002" t="s">
        <v>339</v>
      </c>
      <c r="BG2002">
        <v>2001</v>
      </c>
      <c r="BH2002" t="s">
        <v>326</v>
      </c>
      <c r="BI2002" t="s">
        <v>349</v>
      </c>
    </row>
    <row r="2003" spans="1:61" x14ac:dyDescent="0.25">
      <c r="A2003" s="9">
        <v>2002</v>
      </c>
      <c r="B2003" s="9" t="s">
        <v>185</v>
      </c>
      <c r="C2003" s="9" t="s">
        <v>151</v>
      </c>
      <c r="D2003" s="9" t="s">
        <v>311</v>
      </c>
      <c r="E2003" s="9" t="s">
        <v>456</v>
      </c>
      <c r="F2003" s="9" t="s">
        <v>457</v>
      </c>
      <c r="G2003" s="9" t="s">
        <v>416</v>
      </c>
      <c r="H2003" s="9" t="s">
        <v>412</v>
      </c>
      <c r="I2003" s="9"/>
      <c r="J2003" s="45" t="s">
        <v>696</v>
      </c>
      <c r="K2003" s="45"/>
      <c r="L2003" s="45"/>
      <c r="BB2003" t="s">
        <v>7767</v>
      </c>
      <c r="BC2003" t="s">
        <v>336</v>
      </c>
      <c r="BD2003">
        <v>10</v>
      </c>
      <c r="BE2003" t="s">
        <v>340</v>
      </c>
      <c r="BG2003">
        <v>2002</v>
      </c>
      <c r="BH2003" t="s">
        <v>327</v>
      </c>
      <c r="BI2003" t="s">
        <v>350</v>
      </c>
    </row>
    <row r="2004" spans="1:61" x14ac:dyDescent="0.25">
      <c r="A2004" s="9">
        <v>2003</v>
      </c>
      <c r="B2004" s="9" t="s">
        <v>186</v>
      </c>
      <c r="C2004" s="9" t="s">
        <v>152</v>
      </c>
      <c r="D2004" s="9" t="s">
        <v>312</v>
      </c>
      <c r="E2004" s="9" t="s">
        <v>456</v>
      </c>
      <c r="F2004" s="9" t="s">
        <v>457</v>
      </c>
      <c r="G2004" s="9" t="s">
        <v>417</v>
      </c>
      <c r="H2004" s="9" t="s">
        <v>417</v>
      </c>
      <c r="I2004" s="9"/>
      <c r="J2004" s="45" t="s">
        <v>696</v>
      </c>
      <c r="K2004" s="45"/>
      <c r="L2004" s="45"/>
      <c r="BB2004" t="s">
        <v>7768</v>
      </c>
      <c r="BC2004" t="s">
        <v>336</v>
      </c>
      <c r="BD2004">
        <v>11</v>
      </c>
      <c r="BE2004" t="s">
        <v>341</v>
      </c>
      <c r="BG2004">
        <v>2003</v>
      </c>
      <c r="BH2004" t="s">
        <v>328</v>
      </c>
      <c r="BI2004" t="s">
        <v>351</v>
      </c>
    </row>
    <row r="2005" spans="1:61" x14ac:dyDescent="0.25">
      <c r="A2005" s="9">
        <v>2004</v>
      </c>
      <c r="B2005" s="9" t="s">
        <v>176</v>
      </c>
      <c r="C2005" s="9" t="s">
        <v>153</v>
      </c>
      <c r="D2005" s="9" t="s">
        <v>313</v>
      </c>
      <c r="E2005" s="9" t="s">
        <v>458</v>
      </c>
      <c r="F2005" s="9" t="s">
        <v>459</v>
      </c>
      <c r="G2005" s="9" t="s">
        <v>412</v>
      </c>
      <c r="H2005" s="9" t="s">
        <v>416</v>
      </c>
      <c r="I2005" s="9"/>
      <c r="J2005" s="45" t="s">
        <v>5704</v>
      </c>
      <c r="K2005" s="45"/>
      <c r="L2005" s="45"/>
      <c r="BB2005" t="s">
        <v>7769</v>
      </c>
      <c r="BC2005" t="s">
        <v>336</v>
      </c>
      <c r="BD2005">
        <v>12</v>
      </c>
      <c r="BE2005" t="s">
        <v>342</v>
      </c>
      <c r="BG2005">
        <v>2004</v>
      </c>
      <c r="BH2005" t="s">
        <v>329</v>
      </c>
      <c r="BI2005" t="s">
        <v>352</v>
      </c>
    </row>
    <row r="2006" spans="1:61" x14ac:dyDescent="0.25">
      <c r="A2006" s="9">
        <v>2005</v>
      </c>
      <c r="B2006" s="9" t="s">
        <v>177</v>
      </c>
      <c r="C2006" s="9" t="s">
        <v>154</v>
      </c>
      <c r="D2006" s="9" t="s">
        <v>314</v>
      </c>
      <c r="E2006" s="9" t="s">
        <v>458</v>
      </c>
      <c r="F2006" s="9" t="s">
        <v>459</v>
      </c>
      <c r="G2006" s="9" t="s">
        <v>413</v>
      </c>
      <c r="H2006" s="9" t="s">
        <v>412</v>
      </c>
      <c r="I2006" s="9"/>
      <c r="J2006" s="45" t="s">
        <v>696</v>
      </c>
      <c r="K2006" s="45"/>
      <c r="L2006" s="45"/>
      <c r="BB2006" t="s">
        <v>7770</v>
      </c>
      <c r="BC2006" t="s">
        <v>337</v>
      </c>
      <c r="BD2006">
        <v>1</v>
      </c>
      <c r="BE2006" t="s">
        <v>343</v>
      </c>
      <c r="BG2006">
        <v>2005</v>
      </c>
      <c r="BH2006" t="s">
        <v>330</v>
      </c>
      <c r="BI2006" t="s">
        <v>293</v>
      </c>
    </row>
    <row r="2007" spans="1:61" x14ac:dyDescent="0.25">
      <c r="A2007" s="9">
        <v>2006</v>
      </c>
      <c r="B2007" s="9" t="s">
        <v>179</v>
      </c>
      <c r="C2007" s="9" t="s">
        <v>155</v>
      </c>
      <c r="D2007" s="9" t="s">
        <v>315</v>
      </c>
      <c r="E2007" s="9" t="s">
        <v>460</v>
      </c>
      <c r="F2007" s="9" t="s">
        <v>461</v>
      </c>
      <c r="G2007" s="9" t="s">
        <v>422</v>
      </c>
      <c r="H2007" s="9" t="s">
        <v>423</v>
      </c>
      <c r="I2007" s="9"/>
      <c r="J2007" s="45" t="s">
        <v>5703</v>
      </c>
      <c r="K2007" s="45"/>
      <c r="L2007" s="45"/>
      <c r="BB2007" t="s">
        <v>7771</v>
      </c>
      <c r="BC2007" t="s">
        <v>337</v>
      </c>
      <c r="BD2007">
        <v>2</v>
      </c>
      <c r="BE2007" t="s">
        <v>344</v>
      </c>
      <c r="BG2007">
        <v>2006</v>
      </c>
      <c r="BH2007" t="s">
        <v>331</v>
      </c>
      <c r="BI2007" t="s">
        <v>294</v>
      </c>
    </row>
    <row r="2008" spans="1:61" x14ac:dyDescent="0.25">
      <c r="A2008" s="9">
        <v>2007</v>
      </c>
      <c r="B2008" s="9" t="s">
        <v>180</v>
      </c>
      <c r="C2008" s="9" t="s">
        <v>156</v>
      </c>
      <c r="D2008" s="9" t="s">
        <v>316</v>
      </c>
      <c r="E2008" s="9" t="s">
        <v>460</v>
      </c>
      <c r="F2008" s="9" t="s">
        <v>461</v>
      </c>
      <c r="G2008" s="9" t="s">
        <v>424</v>
      </c>
      <c r="H2008" s="9" t="s">
        <v>425</v>
      </c>
      <c r="I2008" s="9"/>
      <c r="J2008" s="45" t="s">
        <v>696</v>
      </c>
      <c r="K2008" s="45"/>
      <c r="L2008" s="45"/>
      <c r="BB2008" t="s">
        <v>7772</v>
      </c>
      <c r="BC2008" t="s">
        <v>337</v>
      </c>
      <c r="BD2008">
        <v>3</v>
      </c>
      <c r="BE2008" t="s">
        <v>345</v>
      </c>
      <c r="BG2008">
        <v>2007</v>
      </c>
      <c r="BH2008" t="s">
        <v>332</v>
      </c>
      <c r="BI2008" t="s">
        <v>295</v>
      </c>
    </row>
    <row r="2009" spans="1:61" x14ac:dyDescent="0.25">
      <c r="A2009" s="9">
        <v>2008</v>
      </c>
      <c r="B2009" s="9" t="s">
        <v>181</v>
      </c>
      <c r="C2009" s="9" t="s">
        <v>157</v>
      </c>
      <c r="D2009" s="9" t="s">
        <v>317</v>
      </c>
      <c r="E2009" s="9" t="s">
        <v>462</v>
      </c>
      <c r="F2009" s="9" t="s">
        <v>463</v>
      </c>
      <c r="G2009" s="9" t="s">
        <v>425</v>
      </c>
      <c r="H2009" s="9" t="s">
        <v>424</v>
      </c>
      <c r="I2009" s="9"/>
      <c r="J2009" s="46" t="s">
        <v>5705</v>
      </c>
      <c r="K2009" s="45"/>
      <c r="L2009" s="45"/>
      <c r="BB2009" t="s">
        <v>7773</v>
      </c>
      <c r="BC2009" t="s">
        <v>337</v>
      </c>
      <c r="BD2009">
        <v>4</v>
      </c>
      <c r="BE2009" t="s">
        <v>346</v>
      </c>
      <c r="BG2009">
        <v>2008</v>
      </c>
      <c r="BH2009" t="s">
        <v>333</v>
      </c>
      <c r="BI2009" t="s">
        <v>296</v>
      </c>
    </row>
    <row r="2010" spans="1:61" x14ac:dyDescent="0.25">
      <c r="A2010" s="9">
        <v>2009</v>
      </c>
      <c r="B2010" s="9" t="s">
        <v>182</v>
      </c>
      <c r="C2010" s="9" t="s">
        <v>158</v>
      </c>
      <c r="D2010" s="9" t="s">
        <v>318</v>
      </c>
      <c r="E2010" s="9" t="s">
        <v>462</v>
      </c>
      <c r="F2010" s="9" t="s">
        <v>463</v>
      </c>
      <c r="G2010" s="9" t="s">
        <v>423</v>
      </c>
      <c r="H2010" s="9" t="s">
        <v>422</v>
      </c>
      <c r="I2010" s="9"/>
      <c r="J2010" s="45" t="s">
        <v>5703</v>
      </c>
      <c r="K2010" s="45"/>
      <c r="L2010" s="45"/>
      <c r="BB2010" t="s">
        <v>7774</v>
      </c>
      <c r="BC2010" t="s">
        <v>337</v>
      </c>
      <c r="BD2010">
        <v>5</v>
      </c>
      <c r="BE2010" t="s">
        <v>347</v>
      </c>
      <c r="BG2010">
        <v>2009</v>
      </c>
      <c r="BH2010" t="s">
        <v>334</v>
      </c>
      <c r="BI2010" t="s">
        <v>297</v>
      </c>
    </row>
    <row r="2011" spans="1:61" x14ac:dyDescent="0.25">
      <c r="A2011" s="9">
        <v>2010</v>
      </c>
      <c r="B2011" s="9" t="s">
        <v>183</v>
      </c>
      <c r="C2011" s="9" t="s">
        <v>147</v>
      </c>
      <c r="D2011" s="9" t="s">
        <v>319</v>
      </c>
      <c r="E2011" s="9" t="s">
        <v>464</v>
      </c>
      <c r="F2011" s="9" t="s">
        <v>465</v>
      </c>
      <c r="G2011" s="9" t="s">
        <v>412</v>
      </c>
      <c r="H2011" s="9" t="s">
        <v>413</v>
      </c>
      <c r="I2011" s="9"/>
      <c r="J2011" s="45" t="s">
        <v>696</v>
      </c>
      <c r="K2011" s="45"/>
      <c r="L2011" s="45"/>
      <c r="BB2011" t="s">
        <v>7775</v>
      </c>
      <c r="BC2011" t="s">
        <v>337</v>
      </c>
      <c r="BD2011">
        <v>6</v>
      </c>
      <c r="BE2011" t="s">
        <v>348</v>
      </c>
      <c r="BG2011">
        <v>2010</v>
      </c>
      <c r="BH2011" t="s">
        <v>335</v>
      </c>
      <c r="BI2011" t="s">
        <v>298</v>
      </c>
    </row>
    <row r="2012" spans="1:61" x14ac:dyDescent="0.25">
      <c r="A2012" s="9">
        <v>2011</v>
      </c>
      <c r="B2012" s="9" t="s">
        <v>184</v>
      </c>
      <c r="C2012" s="9" t="s">
        <v>148</v>
      </c>
      <c r="D2012" s="9" t="s">
        <v>320</v>
      </c>
      <c r="E2012" s="9" t="s">
        <v>464</v>
      </c>
      <c r="F2012" s="9" t="s">
        <v>465</v>
      </c>
      <c r="G2012" s="9" t="s">
        <v>416</v>
      </c>
      <c r="H2012" s="9" t="s">
        <v>412</v>
      </c>
      <c r="I2012" s="9"/>
      <c r="J2012" s="45" t="s">
        <v>696</v>
      </c>
      <c r="K2012" s="45"/>
      <c r="L2012" s="45"/>
      <c r="BB2012" t="s">
        <v>7776</v>
      </c>
      <c r="BC2012" t="s">
        <v>337</v>
      </c>
      <c r="BD2012">
        <v>7</v>
      </c>
      <c r="BE2012" t="s">
        <v>349</v>
      </c>
      <c r="BG2012">
        <v>2011</v>
      </c>
      <c r="BH2012" t="s">
        <v>336</v>
      </c>
      <c r="BI2012" t="s">
        <v>299</v>
      </c>
    </row>
    <row r="2013" spans="1:61" x14ac:dyDescent="0.25">
      <c r="A2013" s="9">
        <v>2012</v>
      </c>
      <c r="B2013" s="9" t="s">
        <v>185</v>
      </c>
      <c r="C2013" s="9" t="s">
        <v>149</v>
      </c>
      <c r="D2013" s="9" t="s">
        <v>321</v>
      </c>
      <c r="E2013" s="9" t="s">
        <v>466</v>
      </c>
      <c r="F2013" s="9" t="s">
        <v>467</v>
      </c>
      <c r="G2013" s="9" t="s">
        <v>417</v>
      </c>
      <c r="H2013" s="9" t="s">
        <v>417</v>
      </c>
      <c r="I2013" s="9"/>
      <c r="J2013" s="45" t="s">
        <v>5704</v>
      </c>
      <c r="K2013" s="45"/>
      <c r="L2013" s="45"/>
      <c r="BB2013" t="s">
        <v>7777</v>
      </c>
      <c r="BC2013" t="s">
        <v>337</v>
      </c>
      <c r="BD2013">
        <v>8</v>
      </c>
      <c r="BE2013" t="s">
        <v>350</v>
      </c>
      <c r="BG2013">
        <v>2012</v>
      </c>
      <c r="BH2013" t="s">
        <v>337</v>
      </c>
      <c r="BI2013" t="s">
        <v>300</v>
      </c>
    </row>
    <row r="2014" spans="1:61" x14ac:dyDescent="0.25">
      <c r="A2014" s="9">
        <v>2013</v>
      </c>
      <c r="B2014" s="9" t="s">
        <v>186</v>
      </c>
      <c r="C2014" s="9" t="s">
        <v>150</v>
      </c>
      <c r="D2014" s="9" t="s">
        <v>322</v>
      </c>
      <c r="E2014" s="9" t="s">
        <v>466</v>
      </c>
      <c r="F2014" s="9" t="s">
        <v>467</v>
      </c>
      <c r="G2014" s="9" t="s">
        <v>412</v>
      </c>
      <c r="H2014" s="9" t="s">
        <v>416</v>
      </c>
      <c r="I2014" s="9"/>
      <c r="J2014" s="45" t="s">
        <v>696</v>
      </c>
      <c r="K2014" s="45"/>
      <c r="L2014" s="45"/>
      <c r="BB2014" t="s">
        <v>7778</v>
      </c>
      <c r="BC2014" t="s">
        <v>337</v>
      </c>
      <c r="BD2014">
        <v>9</v>
      </c>
      <c r="BE2014" t="s">
        <v>351</v>
      </c>
      <c r="BG2014">
        <v>2013</v>
      </c>
      <c r="BH2014" t="s">
        <v>338</v>
      </c>
      <c r="BI2014" t="s">
        <v>301</v>
      </c>
    </row>
    <row r="2015" spans="1:61" x14ac:dyDescent="0.25">
      <c r="A2015" s="9">
        <v>2014</v>
      </c>
      <c r="B2015" s="9" t="s">
        <v>176</v>
      </c>
      <c r="C2015" s="9" t="s">
        <v>151</v>
      </c>
      <c r="D2015" s="9" t="s">
        <v>323</v>
      </c>
      <c r="E2015" s="9" t="s">
        <v>468</v>
      </c>
      <c r="F2015" s="9" t="s">
        <v>469</v>
      </c>
      <c r="G2015" s="9" t="s">
        <v>413</v>
      </c>
      <c r="H2015" s="9" t="s">
        <v>412</v>
      </c>
      <c r="I2015" s="9"/>
      <c r="J2015" s="45" t="s">
        <v>5703</v>
      </c>
      <c r="K2015" s="45"/>
      <c r="L2015" s="45"/>
      <c r="BB2015" t="s">
        <v>7779</v>
      </c>
      <c r="BC2015" t="s">
        <v>337</v>
      </c>
      <c r="BD2015">
        <v>10</v>
      </c>
      <c r="BE2015" t="s">
        <v>352</v>
      </c>
      <c r="BG2015">
        <v>2014</v>
      </c>
      <c r="BH2015" t="s">
        <v>339</v>
      </c>
      <c r="BI2015" t="s">
        <v>302</v>
      </c>
    </row>
    <row r="2016" spans="1:61" x14ac:dyDescent="0.25">
      <c r="A2016" s="9">
        <v>2015</v>
      </c>
      <c r="B2016" s="9" t="s">
        <v>177</v>
      </c>
      <c r="C2016" s="9" t="s">
        <v>152</v>
      </c>
      <c r="D2016" s="9" t="s">
        <v>324</v>
      </c>
      <c r="E2016" s="9" t="s">
        <v>468</v>
      </c>
      <c r="F2016" s="9" t="s">
        <v>469</v>
      </c>
      <c r="G2016" s="9" t="s">
        <v>422</v>
      </c>
      <c r="H2016" s="9" t="s">
        <v>423</v>
      </c>
      <c r="I2016" s="9"/>
      <c r="J2016" s="45" t="s">
        <v>696</v>
      </c>
      <c r="K2016" s="45"/>
      <c r="L2016" s="45"/>
      <c r="BB2016" t="s">
        <v>7780</v>
      </c>
      <c r="BC2016" t="s">
        <v>337</v>
      </c>
      <c r="BD2016">
        <v>11</v>
      </c>
      <c r="BE2016" t="s">
        <v>293</v>
      </c>
      <c r="BG2016">
        <v>2015</v>
      </c>
      <c r="BH2016" t="s">
        <v>340</v>
      </c>
      <c r="BI2016" t="s">
        <v>303</v>
      </c>
    </row>
    <row r="2017" spans="1:61" x14ac:dyDescent="0.25">
      <c r="A2017" s="9">
        <v>2016</v>
      </c>
      <c r="B2017" s="9" t="s">
        <v>179</v>
      </c>
      <c r="C2017" s="9" t="s">
        <v>153</v>
      </c>
      <c r="D2017" s="9" t="s">
        <v>325</v>
      </c>
      <c r="E2017" s="9" t="s">
        <v>470</v>
      </c>
      <c r="F2017" s="3" t="s">
        <v>5707</v>
      </c>
      <c r="G2017" s="9" t="s">
        <v>424</v>
      </c>
      <c r="H2017" s="9" t="s">
        <v>425</v>
      </c>
      <c r="I2017" s="9"/>
      <c r="J2017" s="46" t="s">
        <v>5705</v>
      </c>
      <c r="K2017" s="45"/>
      <c r="L2017" s="45"/>
      <c r="BB2017" t="s">
        <v>7781</v>
      </c>
      <c r="BC2017" t="s">
        <v>337</v>
      </c>
      <c r="BD2017">
        <v>12</v>
      </c>
      <c r="BE2017" t="s">
        <v>294</v>
      </c>
      <c r="BG2017">
        <v>2016</v>
      </c>
      <c r="BH2017" t="s">
        <v>341</v>
      </c>
      <c r="BI2017" t="s">
        <v>304</v>
      </c>
    </row>
    <row r="2018" spans="1:61" x14ac:dyDescent="0.25">
      <c r="A2018" s="9">
        <v>2017</v>
      </c>
      <c r="B2018" s="9" t="s">
        <v>180</v>
      </c>
      <c r="C2018" s="9" t="s">
        <v>154</v>
      </c>
      <c r="D2018" s="9" t="s">
        <v>326</v>
      </c>
      <c r="E2018" s="9" t="s">
        <v>470</v>
      </c>
      <c r="F2018" s="3" t="s">
        <v>5707</v>
      </c>
      <c r="G2018" s="9" t="s">
        <v>425</v>
      </c>
      <c r="H2018" s="9" t="s">
        <v>424</v>
      </c>
      <c r="I2018" s="9"/>
      <c r="J2018" s="45" t="s">
        <v>5703</v>
      </c>
      <c r="K2018" s="45"/>
      <c r="L2018" s="45"/>
      <c r="BB2018" t="s">
        <v>7782</v>
      </c>
      <c r="BC2018" t="s">
        <v>338</v>
      </c>
      <c r="BD2018">
        <v>1</v>
      </c>
      <c r="BE2018" t="s">
        <v>295</v>
      </c>
      <c r="BG2018">
        <v>2017</v>
      </c>
      <c r="BH2018" t="s">
        <v>342</v>
      </c>
      <c r="BI2018" t="s">
        <v>305</v>
      </c>
    </row>
    <row r="2019" spans="1:61" x14ac:dyDescent="0.25">
      <c r="A2019" s="9">
        <v>2018</v>
      </c>
      <c r="B2019" s="9" t="s">
        <v>181</v>
      </c>
      <c r="C2019" s="9" t="s">
        <v>155</v>
      </c>
      <c r="D2019" s="9" t="s">
        <v>327</v>
      </c>
      <c r="E2019" s="9" t="s">
        <v>471</v>
      </c>
      <c r="F2019" s="9" t="s">
        <v>472</v>
      </c>
      <c r="G2019" s="9" t="s">
        <v>423</v>
      </c>
      <c r="H2019" s="9" t="s">
        <v>422</v>
      </c>
      <c r="I2019" s="9"/>
      <c r="J2019" s="45" t="s">
        <v>696</v>
      </c>
      <c r="K2019" s="45"/>
      <c r="L2019" s="45"/>
      <c r="BB2019" t="s">
        <v>7783</v>
      </c>
      <c r="BC2019" t="s">
        <v>338</v>
      </c>
      <c r="BD2019">
        <v>2</v>
      </c>
      <c r="BE2019" t="s">
        <v>296</v>
      </c>
      <c r="BG2019">
        <v>2018</v>
      </c>
      <c r="BH2019" t="s">
        <v>343</v>
      </c>
      <c r="BI2019" t="s">
        <v>306</v>
      </c>
    </row>
    <row r="2020" spans="1:61" x14ac:dyDescent="0.25">
      <c r="A2020" s="9">
        <v>2019</v>
      </c>
      <c r="B2020" s="9" t="s">
        <v>182</v>
      </c>
      <c r="C2020" s="9" t="s">
        <v>156</v>
      </c>
      <c r="D2020" s="9" t="s">
        <v>328</v>
      </c>
      <c r="E2020" s="9" t="s">
        <v>471</v>
      </c>
      <c r="F2020" s="9" t="s">
        <v>472</v>
      </c>
      <c r="G2020" s="9" t="s">
        <v>412</v>
      </c>
      <c r="H2020" s="9" t="s">
        <v>413</v>
      </c>
      <c r="I2020" s="9"/>
      <c r="J2020" s="45" t="s">
        <v>696</v>
      </c>
      <c r="K2020" s="45"/>
      <c r="L2020" s="45"/>
      <c r="BB2020" t="s">
        <v>7784</v>
      </c>
      <c r="BC2020" t="s">
        <v>338</v>
      </c>
      <c r="BD2020">
        <v>3</v>
      </c>
      <c r="BE2020" t="s">
        <v>297</v>
      </c>
      <c r="BG2020">
        <v>2019</v>
      </c>
      <c r="BH2020" t="s">
        <v>344</v>
      </c>
      <c r="BI2020" t="s">
        <v>307</v>
      </c>
    </row>
    <row r="2021" spans="1:61" x14ac:dyDescent="0.25">
      <c r="A2021" s="9">
        <v>2020</v>
      </c>
      <c r="B2021" s="9" t="s">
        <v>183</v>
      </c>
      <c r="C2021" s="9" t="s">
        <v>157</v>
      </c>
      <c r="D2021" s="9" t="s">
        <v>329</v>
      </c>
      <c r="E2021" s="9" t="s">
        <v>473</v>
      </c>
      <c r="F2021" s="9" t="s">
        <v>474</v>
      </c>
      <c r="G2021" s="9" t="s">
        <v>416</v>
      </c>
      <c r="H2021" s="9" t="s">
        <v>412</v>
      </c>
      <c r="I2021" s="9"/>
      <c r="J2021" s="45" t="s">
        <v>5704</v>
      </c>
      <c r="K2021" s="45"/>
      <c r="L2021" s="45"/>
      <c r="BB2021" t="s">
        <v>7785</v>
      </c>
      <c r="BC2021" t="s">
        <v>338</v>
      </c>
      <c r="BD2021">
        <v>4</v>
      </c>
      <c r="BE2021" t="s">
        <v>298</v>
      </c>
      <c r="BG2021">
        <v>2020</v>
      </c>
      <c r="BH2021" t="s">
        <v>345</v>
      </c>
      <c r="BI2021" t="s">
        <v>308</v>
      </c>
    </row>
    <row r="2022" spans="1:61" x14ac:dyDescent="0.25">
      <c r="A2022" s="9">
        <v>2021</v>
      </c>
      <c r="B2022" s="9" t="s">
        <v>184</v>
      </c>
      <c r="C2022" s="9" t="s">
        <v>158</v>
      </c>
      <c r="D2022" s="9" t="s">
        <v>330</v>
      </c>
      <c r="E2022" s="9" t="s">
        <v>473</v>
      </c>
      <c r="F2022" s="9" t="s">
        <v>474</v>
      </c>
      <c r="G2022" s="9" t="s">
        <v>417</v>
      </c>
      <c r="H2022" s="9" t="s">
        <v>417</v>
      </c>
      <c r="I2022" s="9"/>
      <c r="J2022" s="45" t="s">
        <v>696</v>
      </c>
      <c r="K2022" s="45"/>
      <c r="L2022" s="45"/>
      <c r="BB2022" t="s">
        <v>7786</v>
      </c>
      <c r="BC2022" t="s">
        <v>338</v>
      </c>
      <c r="BD2022">
        <v>5</v>
      </c>
      <c r="BE2022" t="s">
        <v>299</v>
      </c>
      <c r="BG2022">
        <v>2021</v>
      </c>
      <c r="BH2022" t="s">
        <v>346</v>
      </c>
      <c r="BI2022" t="s">
        <v>309</v>
      </c>
    </row>
    <row r="2023" spans="1:61" x14ac:dyDescent="0.25">
      <c r="A2023" s="9">
        <v>2022</v>
      </c>
      <c r="B2023" s="9" t="s">
        <v>185</v>
      </c>
      <c r="C2023" s="9" t="s">
        <v>147</v>
      </c>
      <c r="D2023" s="9" t="s">
        <v>331</v>
      </c>
      <c r="E2023" s="9" t="s">
        <v>475</v>
      </c>
      <c r="F2023" s="9" t="s">
        <v>476</v>
      </c>
      <c r="G2023" s="9" t="s">
        <v>412</v>
      </c>
      <c r="H2023" s="9" t="s">
        <v>416</v>
      </c>
      <c r="I2023" s="9"/>
      <c r="J2023" s="45" t="s">
        <v>696</v>
      </c>
      <c r="K2023" s="45"/>
      <c r="L2023" s="45"/>
      <c r="BB2023" t="s">
        <v>7787</v>
      </c>
      <c r="BC2023" t="s">
        <v>338</v>
      </c>
      <c r="BD2023">
        <v>6</v>
      </c>
      <c r="BE2023" t="s">
        <v>300</v>
      </c>
      <c r="BG2023">
        <v>2022</v>
      </c>
      <c r="BH2023" t="s">
        <v>347</v>
      </c>
      <c r="BI2023" t="s">
        <v>310</v>
      </c>
    </row>
    <row r="2024" spans="1:61" x14ac:dyDescent="0.25">
      <c r="A2024" s="9">
        <v>2023</v>
      </c>
      <c r="B2024" s="9" t="s">
        <v>186</v>
      </c>
      <c r="C2024" s="9" t="s">
        <v>148</v>
      </c>
      <c r="D2024" s="9" t="s">
        <v>332</v>
      </c>
      <c r="E2024" s="9" t="s">
        <v>475</v>
      </c>
      <c r="F2024" s="9" t="s">
        <v>476</v>
      </c>
      <c r="G2024" s="9" t="s">
        <v>413</v>
      </c>
      <c r="H2024" s="9" t="s">
        <v>412</v>
      </c>
      <c r="I2024" s="9"/>
      <c r="J2024" s="45" t="s">
        <v>5703</v>
      </c>
      <c r="K2024" s="45"/>
      <c r="L2024" s="45"/>
      <c r="BB2024" t="s">
        <v>7788</v>
      </c>
      <c r="BC2024" t="s">
        <v>338</v>
      </c>
      <c r="BD2024">
        <v>7</v>
      </c>
      <c r="BE2024" t="s">
        <v>301</v>
      </c>
      <c r="BG2024">
        <v>2023</v>
      </c>
      <c r="BH2024" t="s">
        <v>348</v>
      </c>
      <c r="BI2024" t="s">
        <v>311</v>
      </c>
    </row>
    <row r="2025" spans="1:61" x14ac:dyDescent="0.25">
      <c r="A2025" s="9">
        <v>2024</v>
      </c>
      <c r="B2025" s="9" t="s">
        <v>176</v>
      </c>
      <c r="C2025" s="9" t="s">
        <v>149</v>
      </c>
      <c r="D2025" s="9" t="s">
        <v>333</v>
      </c>
      <c r="E2025" s="9" t="s">
        <v>410</v>
      </c>
      <c r="F2025" s="9" t="s">
        <v>411</v>
      </c>
      <c r="G2025" s="9" t="s">
        <v>422</v>
      </c>
      <c r="H2025" s="9" t="s">
        <v>423</v>
      </c>
      <c r="I2025" s="9"/>
      <c r="J2025" s="46" t="s">
        <v>5705</v>
      </c>
      <c r="K2025" s="45"/>
      <c r="L2025" s="45"/>
      <c r="BB2025" t="s">
        <v>7789</v>
      </c>
      <c r="BC2025" t="s">
        <v>338</v>
      </c>
      <c r="BD2025">
        <v>8</v>
      </c>
      <c r="BE2025" t="s">
        <v>302</v>
      </c>
      <c r="BG2025">
        <v>2024</v>
      </c>
      <c r="BH2025" t="s">
        <v>349</v>
      </c>
      <c r="BI2025" t="s">
        <v>312</v>
      </c>
    </row>
    <row r="2026" spans="1:61" x14ac:dyDescent="0.25">
      <c r="A2026" s="9">
        <v>2025</v>
      </c>
      <c r="B2026" s="9" t="s">
        <v>177</v>
      </c>
      <c r="C2026" s="9" t="s">
        <v>150</v>
      </c>
      <c r="D2026" s="9" t="s">
        <v>334</v>
      </c>
      <c r="E2026" s="9" t="s">
        <v>410</v>
      </c>
      <c r="F2026" s="9" t="s">
        <v>411</v>
      </c>
      <c r="G2026" s="9" t="s">
        <v>412</v>
      </c>
      <c r="H2026" s="9" t="s">
        <v>413</v>
      </c>
      <c r="I2026" s="9"/>
      <c r="J2026" s="45" t="s">
        <v>5703</v>
      </c>
      <c r="K2026" s="45"/>
      <c r="L2026" s="45"/>
      <c r="BB2026" t="s">
        <v>7790</v>
      </c>
      <c r="BC2026" t="s">
        <v>338</v>
      </c>
      <c r="BD2026">
        <v>9</v>
      </c>
      <c r="BE2026" t="s">
        <v>303</v>
      </c>
      <c r="BG2026">
        <v>2025</v>
      </c>
      <c r="BH2026" t="s">
        <v>350</v>
      </c>
      <c r="BI2026" t="s">
        <v>313</v>
      </c>
    </row>
    <row r="2027" spans="1:61" x14ac:dyDescent="0.25">
      <c r="A2027" s="9">
        <v>2026</v>
      </c>
      <c r="B2027" s="9" t="s">
        <v>179</v>
      </c>
      <c r="C2027" s="9" t="s">
        <v>151</v>
      </c>
      <c r="D2027" s="9" t="s">
        <v>335</v>
      </c>
      <c r="E2027" s="9" t="s">
        <v>414</v>
      </c>
      <c r="F2027" s="9" t="s">
        <v>415</v>
      </c>
      <c r="G2027" s="9" t="s">
        <v>416</v>
      </c>
      <c r="H2027" s="9" t="s">
        <v>412</v>
      </c>
      <c r="I2027" s="9"/>
      <c r="J2027" s="45" t="s">
        <v>696</v>
      </c>
      <c r="K2027" s="45"/>
      <c r="L2027" s="45"/>
      <c r="BB2027" t="s">
        <v>7791</v>
      </c>
      <c r="BC2027" t="s">
        <v>338</v>
      </c>
      <c r="BD2027">
        <v>10</v>
      </c>
      <c r="BE2027" t="s">
        <v>304</v>
      </c>
      <c r="BG2027">
        <v>2026</v>
      </c>
      <c r="BH2027" t="s">
        <v>351</v>
      </c>
      <c r="BI2027" t="s">
        <v>314</v>
      </c>
    </row>
    <row r="2028" spans="1:61" x14ac:dyDescent="0.25">
      <c r="A2028" s="9">
        <v>2027</v>
      </c>
      <c r="B2028" s="9" t="s">
        <v>180</v>
      </c>
      <c r="C2028" s="9" t="s">
        <v>152</v>
      </c>
      <c r="D2028" s="9" t="s">
        <v>336</v>
      </c>
      <c r="E2028" s="9" t="s">
        <v>414</v>
      </c>
      <c r="F2028" s="9" t="s">
        <v>415</v>
      </c>
      <c r="G2028" s="9" t="s">
        <v>417</v>
      </c>
      <c r="H2028" s="9" t="s">
        <v>417</v>
      </c>
      <c r="I2028" s="9"/>
      <c r="J2028" s="45" t="s">
        <v>696</v>
      </c>
      <c r="K2028" s="45"/>
      <c r="L2028" s="45"/>
      <c r="BB2028" t="s">
        <v>7792</v>
      </c>
      <c r="BC2028" t="s">
        <v>338</v>
      </c>
      <c r="BD2028">
        <v>11</v>
      </c>
      <c r="BE2028" t="s">
        <v>305</v>
      </c>
      <c r="BG2028">
        <v>2027</v>
      </c>
      <c r="BH2028" t="s">
        <v>352</v>
      </c>
      <c r="BI2028" t="s">
        <v>315</v>
      </c>
    </row>
    <row r="2029" spans="1:61" x14ac:dyDescent="0.25">
      <c r="A2029" s="9">
        <v>2028</v>
      </c>
      <c r="B2029" s="9" t="s">
        <v>181</v>
      </c>
      <c r="C2029" s="9" t="s">
        <v>153</v>
      </c>
      <c r="D2029" s="9" t="s">
        <v>337</v>
      </c>
      <c r="E2029" s="9" t="s">
        <v>418</v>
      </c>
      <c r="F2029" s="9" t="s">
        <v>419</v>
      </c>
      <c r="G2029" s="9" t="s">
        <v>412</v>
      </c>
      <c r="H2029" s="9" t="s">
        <v>416</v>
      </c>
      <c r="I2029" s="9"/>
      <c r="J2029" s="45" t="s">
        <v>5704</v>
      </c>
      <c r="K2029" s="45"/>
      <c r="L2029" s="45"/>
      <c r="BB2029" t="s">
        <v>7793</v>
      </c>
      <c r="BC2029" t="s">
        <v>338</v>
      </c>
      <c r="BD2029">
        <v>12</v>
      </c>
      <c r="BE2029" t="s">
        <v>306</v>
      </c>
      <c r="BG2029">
        <v>2028</v>
      </c>
      <c r="BH2029" t="s">
        <v>293</v>
      </c>
      <c r="BI2029" t="s">
        <v>316</v>
      </c>
    </row>
    <row r="2030" spans="1:61" x14ac:dyDescent="0.25">
      <c r="A2030" s="9">
        <v>2029</v>
      </c>
      <c r="B2030" s="9" t="s">
        <v>182</v>
      </c>
      <c r="C2030" s="9" t="s">
        <v>154</v>
      </c>
      <c r="D2030" s="9" t="s">
        <v>338</v>
      </c>
      <c r="E2030" s="9" t="s">
        <v>418</v>
      </c>
      <c r="F2030" s="9" t="s">
        <v>419</v>
      </c>
      <c r="G2030" s="9" t="s">
        <v>413</v>
      </c>
      <c r="H2030" s="9" t="s">
        <v>412</v>
      </c>
      <c r="I2030" s="9"/>
      <c r="J2030" s="45" t="s">
        <v>696</v>
      </c>
      <c r="K2030" s="45"/>
      <c r="L2030" s="45"/>
      <c r="BB2030" t="s">
        <v>7794</v>
      </c>
      <c r="BC2030" t="s">
        <v>339</v>
      </c>
      <c r="BD2030">
        <v>1</v>
      </c>
      <c r="BE2030" t="s">
        <v>307</v>
      </c>
      <c r="BG2030">
        <v>2029</v>
      </c>
      <c r="BH2030" t="s">
        <v>294</v>
      </c>
      <c r="BI2030" t="s">
        <v>317</v>
      </c>
    </row>
    <row r="2031" spans="1:61" x14ac:dyDescent="0.25">
      <c r="A2031" s="9">
        <v>2030</v>
      </c>
      <c r="B2031" s="9" t="s">
        <v>183</v>
      </c>
      <c r="C2031" s="9" t="s">
        <v>155</v>
      </c>
      <c r="D2031" s="9" t="s">
        <v>339</v>
      </c>
      <c r="E2031" s="9" t="s">
        <v>420</v>
      </c>
      <c r="F2031" s="9" t="s">
        <v>421</v>
      </c>
      <c r="G2031" s="9" t="s">
        <v>422</v>
      </c>
      <c r="H2031" s="9" t="s">
        <v>423</v>
      </c>
      <c r="I2031" s="9"/>
      <c r="J2031" s="45" t="s">
        <v>696</v>
      </c>
      <c r="K2031" s="45"/>
      <c r="L2031" s="45"/>
      <c r="BB2031" t="s">
        <v>7795</v>
      </c>
      <c r="BC2031" t="s">
        <v>339</v>
      </c>
      <c r="BD2031">
        <v>2</v>
      </c>
      <c r="BE2031" t="s">
        <v>308</v>
      </c>
      <c r="BG2031">
        <v>2030</v>
      </c>
      <c r="BH2031" t="s">
        <v>295</v>
      </c>
      <c r="BI2031" t="s">
        <v>318</v>
      </c>
    </row>
    <row r="2032" spans="1:61" x14ac:dyDescent="0.25">
      <c r="A2032" s="9">
        <v>2031</v>
      </c>
      <c r="B2032" s="9" t="s">
        <v>184</v>
      </c>
      <c r="C2032" s="9" t="s">
        <v>156</v>
      </c>
      <c r="D2032" s="9" t="s">
        <v>340</v>
      </c>
      <c r="E2032" s="9" t="s">
        <v>420</v>
      </c>
      <c r="F2032" s="9" t="s">
        <v>421</v>
      </c>
      <c r="G2032" s="9" t="s">
        <v>424</v>
      </c>
      <c r="H2032" s="9" t="s">
        <v>425</v>
      </c>
      <c r="I2032" s="9"/>
      <c r="J2032" s="45" t="s">
        <v>5703</v>
      </c>
      <c r="K2032" s="45"/>
      <c r="L2032" s="45"/>
      <c r="BB2032" t="s">
        <v>7796</v>
      </c>
      <c r="BC2032" t="s">
        <v>339</v>
      </c>
      <c r="BD2032">
        <v>3</v>
      </c>
      <c r="BE2032" t="s">
        <v>309</v>
      </c>
      <c r="BG2032">
        <v>2031</v>
      </c>
      <c r="BH2032" t="s">
        <v>296</v>
      </c>
      <c r="BI2032" t="s">
        <v>319</v>
      </c>
    </row>
    <row r="2033" spans="1:61" x14ac:dyDescent="0.25">
      <c r="A2033" s="9">
        <v>2032</v>
      </c>
      <c r="B2033" s="9" t="s">
        <v>185</v>
      </c>
      <c r="C2033" s="9" t="s">
        <v>157</v>
      </c>
      <c r="D2033" s="9" t="s">
        <v>341</v>
      </c>
      <c r="E2033" s="9" t="s">
        <v>426</v>
      </c>
      <c r="F2033" s="9" t="s">
        <v>427</v>
      </c>
      <c r="G2033" s="9" t="s">
        <v>425</v>
      </c>
      <c r="H2033" s="9" t="s">
        <v>424</v>
      </c>
      <c r="I2033" s="9"/>
      <c r="J2033" s="46" t="s">
        <v>5705</v>
      </c>
      <c r="K2033" s="45"/>
      <c r="L2033" s="45"/>
      <c r="BB2033" t="s">
        <v>7797</v>
      </c>
      <c r="BC2033" t="s">
        <v>339</v>
      </c>
      <c r="BD2033">
        <v>4</v>
      </c>
      <c r="BE2033" t="s">
        <v>310</v>
      </c>
      <c r="BG2033">
        <v>2032</v>
      </c>
      <c r="BH2033" t="s">
        <v>297</v>
      </c>
      <c r="BI2033" t="s">
        <v>320</v>
      </c>
    </row>
    <row r="2034" spans="1:61" x14ac:dyDescent="0.25">
      <c r="A2034" s="9">
        <v>2033</v>
      </c>
      <c r="B2034" s="9" t="s">
        <v>186</v>
      </c>
      <c r="C2034" s="9" t="s">
        <v>158</v>
      </c>
      <c r="D2034" s="9" t="s">
        <v>342</v>
      </c>
      <c r="E2034" s="9" t="s">
        <v>426</v>
      </c>
      <c r="F2034" s="9" t="s">
        <v>427</v>
      </c>
      <c r="G2034" s="9" t="s">
        <v>423</v>
      </c>
      <c r="H2034" s="9" t="s">
        <v>422</v>
      </c>
      <c r="I2034" s="9"/>
      <c r="J2034" s="45" t="s">
        <v>5703</v>
      </c>
      <c r="K2034" s="45"/>
      <c r="L2034" s="45"/>
      <c r="BB2034" t="s">
        <v>7798</v>
      </c>
      <c r="BC2034" t="s">
        <v>339</v>
      </c>
      <c r="BD2034">
        <v>5</v>
      </c>
      <c r="BE2034" t="s">
        <v>311</v>
      </c>
      <c r="BG2034">
        <v>2033</v>
      </c>
      <c r="BH2034" t="s">
        <v>298</v>
      </c>
      <c r="BI2034" t="s">
        <v>321</v>
      </c>
    </row>
    <row r="2035" spans="1:61" x14ac:dyDescent="0.25">
      <c r="A2035" s="9">
        <v>2034</v>
      </c>
      <c r="B2035" s="9" t="s">
        <v>176</v>
      </c>
      <c r="C2035" s="9" t="s">
        <v>147</v>
      </c>
      <c r="D2035" s="9" t="s">
        <v>343</v>
      </c>
      <c r="E2035" s="9" t="s">
        <v>428</v>
      </c>
      <c r="F2035" s="9" t="s">
        <v>429</v>
      </c>
      <c r="G2035" s="9" t="s">
        <v>412</v>
      </c>
      <c r="H2035" s="9" t="s">
        <v>413</v>
      </c>
      <c r="I2035" s="9"/>
      <c r="J2035" s="45" t="s">
        <v>696</v>
      </c>
      <c r="K2035" s="45"/>
      <c r="L2035" s="45"/>
      <c r="BB2035" t="s">
        <v>7799</v>
      </c>
      <c r="BC2035" t="s">
        <v>339</v>
      </c>
      <c r="BD2035">
        <v>6</v>
      </c>
      <c r="BE2035" t="s">
        <v>312</v>
      </c>
      <c r="BG2035">
        <v>2034</v>
      </c>
      <c r="BH2035" t="s">
        <v>299</v>
      </c>
      <c r="BI2035" t="s">
        <v>322</v>
      </c>
    </row>
    <row r="2036" spans="1:61" x14ac:dyDescent="0.25">
      <c r="A2036" s="9">
        <v>2035</v>
      </c>
      <c r="B2036" s="9" t="s">
        <v>177</v>
      </c>
      <c r="C2036" s="9" t="s">
        <v>148</v>
      </c>
      <c r="D2036" s="9" t="s">
        <v>344</v>
      </c>
      <c r="E2036" s="9" t="s">
        <v>428</v>
      </c>
      <c r="F2036" s="9" t="s">
        <v>429</v>
      </c>
      <c r="G2036" s="9" t="s">
        <v>416</v>
      </c>
      <c r="H2036" s="9" t="s">
        <v>412</v>
      </c>
      <c r="I2036" s="9"/>
      <c r="J2036" s="45" t="s">
        <v>696</v>
      </c>
      <c r="K2036" s="45"/>
      <c r="L2036" s="45"/>
      <c r="BB2036" t="s">
        <v>7800</v>
      </c>
      <c r="BC2036" t="s">
        <v>339</v>
      </c>
      <c r="BD2036">
        <v>7</v>
      </c>
      <c r="BE2036" t="s">
        <v>313</v>
      </c>
      <c r="BG2036">
        <v>2035</v>
      </c>
      <c r="BH2036" t="s">
        <v>300</v>
      </c>
      <c r="BI2036" t="s">
        <v>323</v>
      </c>
    </row>
    <row r="2037" spans="1:61" x14ac:dyDescent="0.25">
      <c r="A2037" s="9">
        <v>2036</v>
      </c>
      <c r="B2037" s="9" t="s">
        <v>179</v>
      </c>
      <c r="C2037" s="9" t="s">
        <v>149</v>
      </c>
      <c r="D2037" s="9" t="s">
        <v>345</v>
      </c>
      <c r="E2037" s="9" t="s">
        <v>430</v>
      </c>
      <c r="F2037" s="9" t="s">
        <v>431</v>
      </c>
      <c r="G2037" s="9" t="s">
        <v>417</v>
      </c>
      <c r="H2037" s="9" t="s">
        <v>417</v>
      </c>
      <c r="I2037" s="9"/>
      <c r="J2037" s="45" t="s">
        <v>5704</v>
      </c>
      <c r="K2037" s="45"/>
      <c r="L2037" s="45"/>
      <c r="BB2037" t="s">
        <v>7801</v>
      </c>
      <c r="BC2037" t="s">
        <v>339</v>
      </c>
      <c r="BD2037">
        <v>8</v>
      </c>
      <c r="BE2037" t="s">
        <v>314</v>
      </c>
      <c r="BG2037">
        <v>2036</v>
      </c>
      <c r="BH2037" t="s">
        <v>301</v>
      </c>
      <c r="BI2037" t="s">
        <v>324</v>
      </c>
    </row>
    <row r="2038" spans="1:61" x14ac:dyDescent="0.25">
      <c r="A2038" s="9">
        <v>2037</v>
      </c>
      <c r="B2038" s="9" t="s">
        <v>180</v>
      </c>
      <c r="C2038" s="9" t="s">
        <v>150</v>
      </c>
      <c r="D2038" s="9" t="s">
        <v>346</v>
      </c>
      <c r="E2038" s="9" t="s">
        <v>430</v>
      </c>
      <c r="F2038" s="9" t="s">
        <v>431</v>
      </c>
      <c r="G2038" s="9" t="s">
        <v>412</v>
      </c>
      <c r="H2038" s="9" t="s">
        <v>416</v>
      </c>
      <c r="I2038" s="9"/>
      <c r="J2038" s="45" t="s">
        <v>696</v>
      </c>
      <c r="K2038" s="45"/>
      <c r="L2038" s="45"/>
      <c r="BB2038" t="s">
        <v>7802</v>
      </c>
      <c r="BC2038" t="s">
        <v>339</v>
      </c>
      <c r="BD2038">
        <v>9</v>
      </c>
      <c r="BE2038" t="s">
        <v>315</v>
      </c>
      <c r="BG2038">
        <v>2037</v>
      </c>
      <c r="BH2038" t="s">
        <v>302</v>
      </c>
      <c r="BI2038" t="s">
        <v>325</v>
      </c>
    </row>
    <row r="2039" spans="1:61" x14ac:dyDescent="0.25">
      <c r="A2039" s="9">
        <v>2038</v>
      </c>
      <c r="B2039" s="9" t="s">
        <v>181</v>
      </c>
      <c r="C2039" s="9" t="s">
        <v>151</v>
      </c>
      <c r="D2039" s="9" t="s">
        <v>347</v>
      </c>
      <c r="E2039" s="9" t="s">
        <v>432</v>
      </c>
      <c r="F2039" s="9" t="s">
        <v>433</v>
      </c>
      <c r="G2039" s="9" t="s">
        <v>413</v>
      </c>
      <c r="H2039" s="9" t="s">
        <v>412</v>
      </c>
      <c r="I2039" s="9"/>
      <c r="J2039" s="45" t="s">
        <v>696</v>
      </c>
      <c r="K2039" s="45"/>
      <c r="L2039" s="45"/>
      <c r="BB2039" t="s">
        <v>7803</v>
      </c>
      <c r="BC2039" t="s">
        <v>339</v>
      </c>
      <c r="BD2039">
        <v>10</v>
      </c>
      <c r="BE2039" t="s">
        <v>316</v>
      </c>
      <c r="BG2039">
        <v>2038</v>
      </c>
      <c r="BH2039" t="s">
        <v>303</v>
      </c>
      <c r="BI2039" t="s">
        <v>326</v>
      </c>
    </row>
    <row r="2040" spans="1:61" x14ac:dyDescent="0.25">
      <c r="A2040" s="9">
        <v>2039</v>
      </c>
      <c r="B2040" s="9" t="s">
        <v>182</v>
      </c>
      <c r="C2040" s="9" t="s">
        <v>152</v>
      </c>
      <c r="D2040" s="9" t="s">
        <v>348</v>
      </c>
      <c r="E2040" s="9" t="s">
        <v>432</v>
      </c>
      <c r="F2040" s="9" t="s">
        <v>433</v>
      </c>
      <c r="G2040" s="9" t="s">
        <v>422</v>
      </c>
      <c r="H2040" s="9" t="s">
        <v>423</v>
      </c>
      <c r="I2040" s="9"/>
      <c r="J2040" s="45" t="s">
        <v>5703</v>
      </c>
      <c r="K2040" s="45"/>
      <c r="L2040" s="45"/>
      <c r="BB2040" t="s">
        <v>7804</v>
      </c>
      <c r="BC2040" t="s">
        <v>339</v>
      </c>
      <c r="BD2040">
        <v>11</v>
      </c>
      <c r="BE2040" t="s">
        <v>317</v>
      </c>
      <c r="BG2040">
        <v>2039</v>
      </c>
      <c r="BH2040" t="s">
        <v>304</v>
      </c>
      <c r="BI2040" t="s">
        <v>327</v>
      </c>
    </row>
    <row r="2041" spans="1:61" x14ac:dyDescent="0.25">
      <c r="A2041" s="9">
        <v>2040</v>
      </c>
      <c r="B2041" s="9" t="s">
        <v>183</v>
      </c>
      <c r="C2041" s="9" t="s">
        <v>153</v>
      </c>
      <c r="D2041" s="9" t="s">
        <v>349</v>
      </c>
      <c r="E2041" s="9" t="s">
        <v>434</v>
      </c>
      <c r="F2041" s="9" t="s">
        <v>435</v>
      </c>
      <c r="G2041" s="9" t="s">
        <v>424</v>
      </c>
      <c r="H2041" s="9" t="s">
        <v>425</v>
      </c>
      <c r="I2041" s="9"/>
      <c r="J2041" s="46" t="s">
        <v>5705</v>
      </c>
      <c r="K2041" s="45"/>
      <c r="L2041" s="45"/>
      <c r="BB2041" t="s">
        <v>7805</v>
      </c>
      <c r="BC2041" t="s">
        <v>339</v>
      </c>
      <c r="BD2041">
        <v>12</v>
      </c>
      <c r="BE2041" t="s">
        <v>318</v>
      </c>
      <c r="BG2041">
        <v>2040</v>
      </c>
      <c r="BH2041" t="s">
        <v>305</v>
      </c>
      <c r="BI2041" t="s">
        <v>328</v>
      </c>
    </row>
    <row r="2042" spans="1:61" x14ac:dyDescent="0.25">
      <c r="A2042" s="9">
        <v>2041</v>
      </c>
      <c r="B2042" s="9" t="s">
        <v>184</v>
      </c>
      <c r="C2042" s="9" t="s">
        <v>154</v>
      </c>
      <c r="D2042" s="9" t="s">
        <v>350</v>
      </c>
      <c r="E2042" s="9" t="s">
        <v>434</v>
      </c>
      <c r="F2042" s="9" t="s">
        <v>435</v>
      </c>
      <c r="G2042" s="9" t="s">
        <v>425</v>
      </c>
      <c r="H2042" s="9" t="s">
        <v>424</v>
      </c>
      <c r="I2042" s="9"/>
      <c r="J2042" s="45" t="s">
        <v>696</v>
      </c>
      <c r="K2042" s="45"/>
      <c r="L2042" s="45"/>
      <c r="BB2042" t="s">
        <v>7806</v>
      </c>
      <c r="BC2042" t="s">
        <v>340</v>
      </c>
      <c r="BD2042">
        <v>1</v>
      </c>
      <c r="BE2042" t="s">
        <v>319</v>
      </c>
      <c r="BG2042">
        <v>2041</v>
      </c>
      <c r="BH2042" t="s">
        <v>306</v>
      </c>
      <c r="BI2042" t="s">
        <v>329</v>
      </c>
    </row>
    <row r="2043" spans="1:61" x14ac:dyDescent="0.25">
      <c r="A2043" s="9">
        <v>2042</v>
      </c>
      <c r="B2043" s="9" t="s">
        <v>185</v>
      </c>
      <c r="C2043" s="9" t="s">
        <v>155</v>
      </c>
      <c r="D2043" s="9" t="s">
        <v>351</v>
      </c>
      <c r="E2043" s="9" t="s">
        <v>436</v>
      </c>
      <c r="F2043" s="9" t="s">
        <v>437</v>
      </c>
      <c r="G2043" s="9" t="s">
        <v>423</v>
      </c>
      <c r="H2043" s="9" t="s">
        <v>422</v>
      </c>
      <c r="I2043" s="9"/>
      <c r="J2043" s="45" t="s">
        <v>5703</v>
      </c>
      <c r="K2043" s="45"/>
      <c r="L2043" s="45"/>
      <c r="BB2043" t="s">
        <v>7807</v>
      </c>
      <c r="BC2043" t="s">
        <v>340</v>
      </c>
      <c r="BD2043">
        <v>2</v>
      </c>
      <c r="BE2043" t="s">
        <v>320</v>
      </c>
      <c r="BG2043">
        <v>2042</v>
      </c>
      <c r="BH2043" t="s">
        <v>307</v>
      </c>
      <c r="BI2043" t="s">
        <v>330</v>
      </c>
    </row>
    <row r="2044" spans="1:61" x14ac:dyDescent="0.25">
      <c r="A2044" s="9">
        <v>2043</v>
      </c>
      <c r="B2044" s="9" t="s">
        <v>186</v>
      </c>
      <c r="C2044" s="9" t="s">
        <v>156</v>
      </c>
      <c r="D2044" s="9" t="s">
        <v>352</v>
      </c>
      <c r="E2044" s="9" t="s">
        <v>436</v>
      </c>
      <c r="F2044" s="9" t="s">
        <v>437</v>
      </c>
      <c r="G2044" s="9" t="s">
        <v>412</v>
      </c>
      <c r="H2044" s="9" t="s">
        <v>413</v>
      </c>
      <c r="I2044" s="9"/>
      <c r="J2044" s="45" t="s">
        <v>696</v>
      </c>
      <c r="K2044" s="45"/>
      <c r="L2044" s="45"/>
      <c r="BB2044" t="s">
        <v>7808</v>
      </c>
      <c r="BC2044" t="s">
        <v>340</v>
      </c>
      <c r="BD2044">
        <v>3</v>
      </c>
      <c r="BE2044" t="s">
        <v>321</v>
      </c>
      <c r="BG2044">
        <v>2043</v>
      </c>
      <c r="BH2044" t="s">
        <v>308</v>
      </c>
      <c r="BI2044" t="s">
        <v>331</v>
      </c>
    </row>
    <row r="2045" spans="1:61" x14ac:dyDescent="0.25">
      <c r="A2045" s="9">
        <v>2044</v>
      </c>
      <c r="B2045" s="9" t="s">
        <v>176</v>
      </c>
      <c r="C2045" s="9" t="s">
        <v>157</v>
      </c>
      <c r="D2045" s="9" t="s">
        <v>293</v>
      </c>
      <c r="E2045" s="9" t="s">
        <v>438</v>
      </c>
      <c r="F2045" s="9" t="s">
        <v>439</v>
      </c>
      <c r="G2045" s="9" t="s">
        <v>416</v>
      </c>
      <c r="H2045" s="9" t="s">
        <v>412</v>
      </c>
      <c r="I2045" s="9"/>
      <c r="J2045" s="45" t="s">
        <v>5704</v>
      </c>
      <c r="K2045" s="45"/>
      <c r="L2045" s="45"/>
      <c r="BB2045" t="s">
        <v>7809</v>
      </c>
      <c r="BC2045" t="s">
        <v>340</v>
      </c>
      <c r="BD2045">
        <v>4</v>
      </c>
      <c r="BE2045" t="s">
        <v>322</v>
      </c>
      <c r="BG2045">
        <v>2044</v>
      </c>
      <c r="BH2045" t="s">
        <v>309</v>
      </c>
      <c r="BI2045" t="s">
        <v>332</v>
      </c>
    </row>
    <row r="2046" spans="1:61" x14ac:dyDescent="0.25">
      <c r="A2046" s="9">
        <v>2045</v>
      </c>
      <c r="B2046" s="9" t="s">
        <v>177</v>
      </c>
      <c r="C2046" s="9" t="s">
        <v>158</v>
      </c>
      <c r="D2046" s="9" t="s">
        <v>294</v>
      </c>
      <c r="E2046" s="9" t="s">
        <v>438</v>
      </c>
      <c r="F2046" s="9" t="s">
        <v>439</v>
      </c>
      <c r="G2046" s="9" t="s">
        <v>417</v>
      </c>
      <c r="H2046" s="9" t="s">
        <v>417</v>
      </c>
      <c r="I2046" s="9"/>
      <c r="J2046" s="45" t="s">
        <v>696</v>
      </c>
      <c r="K2046" s="45"/>
      <c r="L2046" s="45"/>
      <c r="BB2046" t="s">
        <v>7810</v>
      </c>
      <c r="BC2046" t="s">
        <v>340</v>
      </c>
      <c r="BD2046">
        <v>5</v>
      </c>
      <c r="BE2046" t="s">
        <v>323</v>
      </c>
      <c r="BG2046">
        <v>2045</v>
      </c>
      <c r="BH2046" t="s">
        <v>310</v>
      </c>
      <c r="BI2046" t="s">
        <v>333</v>
      </c>
    </row>
    <row r="2047" spans="1:61" x14ac:dyDescent="0.25">
      <c r="A2047" s="9">
        <v>2046</v>
      </c>
      <c r="B2047" s="9" t="s">
        <v>179</v>
      </c>
      <c r="C2047" s="9" t="s">
        <v>147</v>
      </c>
      <c r="D2047" s="9" t="s">
        <v>295</v>
      </c>
      <c r="E2047" s="9" t="s">
        <v>440</v>
      </c>
      <c r="F2047" s="9" t="s">
        <v>441</v>
      </c>
      <c r="G2047" s="9" t="s">
        <v>412</v>
      </c>
      <c r="H2047" s="9" t="s">
        <v>416</v>
      </c>
      <c r="I2047" s="9"/>
      <c r="J2047" s="45" t="s">
        <v>696</v>
      </c>
      <c r="K2047" s="45"/>
      <c r="L2047" s="45"/>
      <c r="BB2047" t="s">
        <v>7811</v>
      </c>
      <c r="BC2047" t="s">
        <v>340</v>
      </c>
      <c r="BD2047">
        <v>6</v>
      </c>
      <c r="BE2047" t="s">
        <v>324</v>
      </c>
      <c r="BG2047">
        <v>2046</v>
      </c>
      <c r="BH2047" t="s">
        <v>311</v>
      </c>
      <c r="BI2047" t="s">
        <v>334</v>
      </c>
    </row>
    <row r="2048" spans="1:61" x14ac:dyDescent="0.25">
      <c r="A2048" s="9">
        <v>2047</v>
      </c>
      <c r="B2048" s="9" t="s">
        <v>180</v>
      </c>
      <c r="C2048" s="9" t="s">
        <v>148</v>
      </c>
      <c r="D2048" s="9" t="s">
        <v>296</v>
      </c>
      <c r="E2048" s="9" t="s">
        <v>440</v>
      </c>
      <c r="F2048" s="9" t="s">
        <v>441</v>
      </c>
      <c r="G2048" s="9" t="s">
        <v>413</v>
      </c>
      <c r="H2048" s="9" t="s">
        <v>412</v>
      </c>
      <c r="I2048" s="9"/>
      <c r="J2048" s="45" t="s">
        <v>5703</v>
      </c>
      <c r="K2048" s="45"/>
      <c r="L2048" s="45"/>
      <c r="BB2048" t="s">
        <v>7812</v>
      </c>
      <c r="BC2048" t="s">
        <v>340</v>
      </c>
      <c r="BD2048">
        <v>7</v>
      </c>
      <c r="BE2048" t="s">
        <v>325</v>
      </c>
      <c r="BG2048">
        <v>2047</v>
      </c>
      <c r="BH2048" t="s">
        <v>312</v>
      </c>
      <c r="BI2048" t="s">
        <v>335</v>
      </c>
    </row>
    <row r="2049" spans="1:61" x14ac:dyDescent="0.25">
      <c r="A2049" s="9">
        <v>2048</v>
      </c>
      <c r="B2049" s="9" t="s">
        <v>181</v>
      </c>
      <c r="C2049" s="9" t="s">
        <v>149</v>
      </c>
      <c r="D2049" s="9" t="s">
        <v>297</v>
      </c>
      <c r="E2049" s="9" t="s">
        <v>442</v>
      </c>
      <c r="F2049" s="9" t="s">
        <v>443</v>
      </c>
      <c r="G2049" s="9" t="s">
        <v>422</v>
      </c>
      <c r="H2049" s="9" t="s">
        <v>423</v>
      </c>
      <c r="I2049" s="9"/>
      <c r="J2049" s="46" t="s">
        <v>5705</v>
      </c>
      <c r="K2049" s="45"/>
      <c r="L2049" s="45"/>
      <c r="BB2049" t="s">
        <v>7813</v>
      </c>
      <c r="BC2049" t="s">
        <v>340</v>
      </c>
      <c r="BD2049">
        <v>8</v>
      </c>
      <c r="BE2049" t="s">
        <v>326</v>
      </c>
      <c r="BG2049">
        <v>2048</v>
      </c>
      <c r="BH2049" t="s">
        <v>313</v>
      </c>
      <c r="BI2049" t="s">
        <v>336</v>
      </c>
    </row>
    <row r="2050" spans="1:61" x14ac:dyDescent="0.25">
      <c r="A2050" s="9">
        <v>2049</v>
      </c>
      <c r="B2050" s="9" t="s">
        <v>182</v>
      </c>
      <c r="C2050" s="9" t="s">
        <v>150</v>
      </c>
      <c r="D2050" s="9" t="s">
        <v>298</v>
      </c>
      <c r="E2050" s="9" t="s">
        <v>442</v>
      </c>
      <c r="F2050" s="9" t="s">
        <v>443</v>
      </c>
      <c r="G2050" s="9" t="s">
        <v>424</v>
      </c>
      <c r="H2050" s="9" t="s">
        <v>425</v>
      </c>
      <c r="I2050" s="9"/>
      <c r="J2050" s="45" t="s">
        <v>696</v>
      </c>
      <c r="K2050" s="45"/>
      <c r="L2050" s="45"/>
      <c r="BB2050" t="s">
        <v>7814</v>
      </c>
      <c r="BC2050" t="s">
        <v>340</v>
      </c>
      <c r="BD2050">
        <v>9</v>
      </c>
      <c r="BE2050" t="s">
        <v>327</v>
      </c>
      <c r="BG2050">
        <v>2049</v>
      </c>
      <c r="BH2050" t="s">
        <v>314</v>
      </c>
      <c r="BI2050" t="s">
        <v>337</v>
      </c>
    </row>
    <row r="2051" spans="1:61" x14ac:dyDescent="0.25">
      <c r="A2051" s="9">
        <v>2050</v>
      </c>
      <c r="B2051" s="9" t="s">
        <v>183</v>
      </c>
      <c r="C2051" s="9" t="s">
        <v>151</v>
      </c>
      <c r="D2051" s="9" t="s">
        <v>299</v>
      </c>
      <c r="E2051" s="9" t="s">
        <v>444</v>
      </c>
      <c r="F2051" s="9" t="s">
        <v>445</v>
      </c>
      <c r="G2051" s="9" t="s">
        <v>425</v>
      </c>
      <c r="H2051" s="9" t="s">
        <v>424</v>
      </c>
      <c r="I2051" s="9"/>
      <c r="J2051" s="45" t="s">
        <v>5703</v>
      </c>
      <c r="K2051" s="45"/>
      <c r="L2051" s="45"/>
      <c r="BB2051" t="s">
        <v>7815</v>
      </c>
      <c r="BC2051" t="s">
        <v>340</v>
      </c>
      <c r="BD2051">
        <v>10</v>
      </c>
      <c r="BE2051" t="s">
        <v>328</v>
      </c>
      <c r="BG2051">
        <v>2050</v>
      </c>
      <c r="BH2051" t="s">
        <v>315</v>
      </c>
      <c r="BI2051" t="s">
        <v>338</v>
      </c>
    </row>
    <row r="2052" spans="1:61" x14ac:dyDescent="0.25">
      <c r="A2052" s="9">
        <v>2051</v>
      </c>
      <c r="B2052" s="9" t="s">
        <v>184</v>
      </c>
      <c r="C2052" s="9" t="s">
        <v>152</v>
      </c>
      <c r="D2052" s="9" t="s">
        <v>300</v>
      </c>
      <c r="E2052" s="9" t="s">
        <v>444</v>
      </c>
      <c r="F2052" s="9" t="s">
        <v>445</v>
      </c>
      <c r="G2052" s="9" t="s">
        <v>423</v>
      </c>
      <c r="H2052" s="9" t="s">
        <v>422</v>
      </c>
      <c r="I2052" s="9"/>
      <c r="J2052" s="45" t="s">
        <v>696</v>
      </c>
      <c r="K2052" s="45"/>
      <c r="L2052" s="45"/>
      <c r="BB2052" t="s">
        <v>7816</v>
      </c>
      <c r="BC2052" t="s">
        <v>340</v>
      </c>
      <c r="BD2052">
        <v>11</v>
      </c>
      <c r="BE2052" t="s">
        <v>329</v>
      </c>
      <c r="BG2052">
        <v>2051</v>
      </c>
      <c r="BH2052" t="s">
        <v>316</v>
      </c>
      <c r="BI2052" t="s">
        <v>339</v>
      </c>
    </row>
    <row r="2053" spans="1:61" x14ac:dyDescent="0.25">
      <c r="A2053" s="9">
        <v>2052</v>
      </c>
      <c r="B2053" s="9" t="s">
        <v>185</v>
      </c>
      <c r="C2053" s="9" t="s">
        <v>153</v>
      </c>
      <c r="D2053" s="9" t="s">
        <v>301</v>
      </c>
      <c r="E2053" s="9" t="s">
        <v>446</v>
      </c>
      <c r="F2053" s="9" t="s">
        <v>447</v>
      </c>
      <c r="G2053" s="9" t="s">
        <v>412</v>
      </c>
      <c r="H2053" s="9" t="s">
        <v>413</v>
      </c>
      <c r="I2053" s="9"/>
      <c r="J2053" s="45" t="s">
        <v>5704</v>
      </c>
      <c r="K2053" s="45"/>
      <c r="L2053" s="45"/>
      <c r="BB2053" t="s">
        <v>7817</v>
      </c>
      <c r="BC2053" t="s">
        <v>340</v>
      </c>
      <c r="BD2053">
        <v>12</v>
      </c>
      <c r="BE2053" t="s">
        <v>330</v>
      </c>
      <c r="BG2053">
        <v>2052</v>
      </c>
      <c r="BH2053" t="s">
        <v>317</v>
      </c>
      <c r="BI2053" t="s">
        <v>340</v>
      </c>
    </row>
    <row r="2054" spans="1:61" x14ac:dyDescent="0.25">
      <c r="A2054" s="9">
        <v>2053</v>
      </c>
      <c r="B2054" s="9" t="s">
        <v>186</v>
      </c>
      <c r="C2054" s="9" t="s">
        <v>154</v>
      </c>
      <c r="D2054" s="9" t="s">
        <v>302</v>
      </c>
      <c r="E2054" s="9" t="s">
        <v>446</v>
      </c>
      <c r="F2054" s="9" t="s">
        <v>447</v>
      </c>
      <c r="G2054" s="9" t="s">
        <v>416</v>
      </c>
      <c r="H2054" s="9" t="s">
        <v>412</v>
      </c>
      <c r="I2054" s="9"/>
      <c r="J2054" s="45" t="s">
        <v>696</v>
      </c>
      <c r="K2054" s="45"/>
      <c r="L2054" s="45"/>
      <c r="BB2054" t="s">
        <v>7818</v>
      </c>
      <c r="BC2054" t="s">
        <v>341</v>
      </c>
      <c r="BD2054">
        <v>1</v>
      </c>
      <c r="BE2054" t="s">
        <v>331</v>
      </c>
      <c r="BG2054">
        <v>2053</v>
      </c>
      <c r="BH2054" t="s">
        <v>318</v>
      </c>
      <c r="BI2054" t="s">
        <v>341</v>
      </c>
    </row>
    <row r="2055" spans="1:61" x14ac:dyDescent="0.25">
      <c r="A2055" s="9">
        <v>2054</v>
      </c>
      <c r="B2055" s="9" t="s">
        <v>176</v>
      </c>
      <c r="C2055" s="9" t="s">
        <v>155</v>
      </c>
      <c r="D2055" s="9" t="s">
        <v>303</v>
      </c>
      <c r="E2055" s="9" t="s">
        <v>448</v>
      </c>
      <c r="F2055" s="9" t="s">
        <v>449</v>
      </c>
      <c r="G2055" s="9" t="s">
        <v>417</v>
      </c>
      <c r="H2055" s="9" t="s">
        <v>417</v>
      </c>
      <c r="I2055" s="9"/>
      <c r="J2055" s="45" t="s">
        <v>696</v>
      </c>
      <c r="K2055" s="45"/>
      <c r="L2055" s="45"/>
      <c r="BB2055" t="s">
        <v>7819</v>
      </c>
      <c r="BC2055" t="s">
        <v>341</v>
      </c>
      <c r="BD2055">
        <v>2</v>
      </c>
      <c r="BE2055" t="s">
        <v>332</v>
      </c>
      <c r="BG2055">
        <v>2054</v>
      </c>
      <c r="BH2055" t="s">
        <v>319</v>
      </c>
      <c r="BI2055" t="s">
        <v>342</v>
      </c>
    </row>
    <row r="2056" spans="1:61" x14ac:dyDescent="0.25">
      <c r="A2056" s="9">
        <v>2055</v>
      </c>
      <c r="B2056" s="9" t="s">
        <v>177</v>
      </c>
      <c r="C2056" s="9" t="s">
        <v>156</v>
      </c>
      <c r="D2056" s="9" t="s">
        <v>304</v>
      </c>
      <c r="E2056" s="9" t="s">
        <v>448</v>
      </c>
      <c r="F2056" s="9" t="s">
        <v>449</v>
      </c>
      <c r="G2056" s="9" t="s">
        <v>412</v>
      </c>
      <c r="H2056" s="9" t="s">
        <v>416</v>
      </c>
      <c r="I2056" s="9"/>
      <c r="J2056" s="45" t="s">
        <v>5703</v>
      </c>
      <c r="K2056" s="45"/>
      <c r="L2056" s="45"/>
      <c r="BB2056" t="s">
        <v>7820</v>
      </c>
      <c r="BC2056" t="s">
        <v>341</v>
      </c>
      <c r="BD2056">
        <v>3</v>
      </c>
      <c r="BE2056" t="s">
        <v>333</v>
      </c>
      <c r="BG2056">
        <v>2055</v>
      </c>
      <c r="BH2056" t="s">
        <v>320</v>
      </c>
      <c r="BI2056" t="s">
        <v>343</v>
      </c>
    </row>
    <row r="2057" spans="1:61" x14ac:dyDescent="0.25">
      <c r="A2057" s="9">
        <v>2056</v>
      </c>
      <c r="B2057" s="9" t="s">
        <v>179</v>
      </c>
      <c r="C2057" s="9" t="s">
        <v>157</v>
      </c>
      <c r="D2057" s="9" t="s">
        <v>305</v>
      </c>
      <c r="E2057" s="9" t="s">
        <v>450</v>
      </c>
      <c r="F2057" s="9" t="s">
        <v>451</v>
      </c>
      <c r="G2057" s="9" t="s">
        <v>413</v>
      </c>
      <c r="H2057" s="9" t="s">
        <v>412</v>
      </c>
      <c r="I2057" s="9"/>
      <c r="J2057" s="46" t="s">
        <v>5705</v>
      </c>
      <c r="K2057" s="45"/>
      <c r="L2057" s="45"/>
      <c r="BB2057" t="s">
        <v>7821</v>
      </c>
      <c r="BC2057" t="s">
        <v>341</v>
      </c>
      <c r="BD2057">
        <v>4</v>
      </c>
      <c r="BE2057" t="s">
        <v>334</v>
      </c>
      <c r="BG2057">
        <v>2056</v>
      </c>
      <c r="BH2057" t="s">
        <v>321</v>
      </c>
      <c r="BI2057" t="s">
        <v>344</v>
      </c>
    </row>
    <row r="2058" spans="1:61" x14ac:dyDescent="0.25">
      <c r="A2058" s="9">
        <v>2057</v>
      </c>
      <c r="B2058" s="9" t="s">
        <v>180</v>
      </c>
      <c r="C2058" s="9" t="s">
        <v>158</v>
      </c>
      <c r="D2058" s="9" t="s">
        <v>306</v>
      </c>
      <c r="E2058" s="9" t="s">
        <v>450</v>
      </c>
      <c r="F2058" s="9" t="s">
        <v>451</v>
      </c>
      <c r="G2058" s="9" t="s">
        <v>422</v>
      </c>
      <c r="H2058" s="9" t="s">
        <v>423</v>
      </c>
      <c r="I2058" s="9"/>
      <c r="J2058" s="45" t="s">
        <v>696</v>
      </c>
      <c r="K2058" s="45"/>
      <c r="L2058" s="45"/>
      <c r="BB2058" t="s">
        <v>7822</v>
      </c>
      <c r="BC2058" t="s">
        <v>341</v>
      </c>
      <c r="BD2058">
        <v>5</v>
      </c>
      <c r="BE2058" t="s">
        <v>335</v>
      </c>
      <c r="BG2058">
        <v>2057</v>
      </c>
      <c r="BH2058" t="s">
        <v>322</v>
      </c>
      <c r="BI2058" t="s">
        <v>345</v>
      </c>
    </row>
    <row r="2059" spans="1:61" x14ac:dyDescent="0.25">
      <c r="A2059" s="9">
        <v>2058</v>
      </c>
      <c r="B2059" s="9" t="s">
        <v>181</v>
      </c>
      <c r="C2059" s="9" t="s">
        <v>147</v>
      </c>
      <c r="D2059" s="9" t="s">
        <v>307</v>
      </c>
      <c r="E2059" s="9" t="s">
        <v>452</v>
      </c>
      <c r="F2059" s="9" t="s">
        <v>453</v>
      </c>
      <c r="G2059" s="9" t="s">
        <v>424</v>
      </c>
      <c r="H2059" s="9" t="s">
        <v>425</v>
      </c>
      <c r="I2059" s="9"/>
      <c r="J2059" s="45" t="s">
        <v>5703</v>
      </c>
      <c r="K2059" s="45"/>
      <c r="L2059" s="45"/>
      <c r="BB2059" t="s">
        <v>7823</v>
      </c>
      <c r="BC2059" t="s">
        <v>341</v>
      </c>
      <c r="BD2059">
        <v>6</v>
      </c>
      <c r="BE2059" t="s">
        <v>336</v>
      </c>
      <c r="BG2059">
        <v>2058</v>
      </c>
      <c r="BH2059" t="s">
        <v>323</v>
      </c>
      <c r="BI2059" t="s">
        <v>346</v>
      </c>
    </row>
    <row r="2060" spans="1:61" x14ac:dyDescent="0.25">
      <c r="A2060" s="9">
        <v>2059</v>
      </c>
      <c r="B2060" s="9" t="s">
        <v>182</v>
      </c>
      <c r="C2060" s="9" t="s">
        <v>148</v>
      </c>
      <c r="D2060" s="9" t="s">
        <v>308</v>
      </c>
      <c r="E2060" s="9" t="s">
        <v>452</v>
      </c>
      <c r="F2060" s="9" t="s">
        <v>453</v>
      </c>
      <c r="G2060" s="9" t="s">
        <v>425</v>
      </c>
      <c r="H2060" s="9" t="s">
        <v>424</v>
      </c>
      <c r="I2060" s="9"/>
      <c r="J2060" s="45" t="s">
        <v>696</v>
      </c>
      <c r="K2060" s="45"/>
      <c r="L2060" s="45"/>
      <c r="BB2060" t="s">
        <v>7824</v>
      </c>
      <c r="BC2060" t="s">
        <v>341</v>
      </c>
      <c r="BD2060">
        <v>7</v>
      </c>
      <c r="BE2060" t="s">
        <v>337</v>
      </c>
      <c r="BG2060">
        <v>2059</v>
      </c>
      <c r="BH2060" t="s">
        <v>324</v>
      </c>
      <c r="BI2060" t="s">
        <v>347</v>
      </c>
    </row>
    <row r="2061" spans="1:61" x14ac:dyDescent="0.25">
      <c r="A2061" s="9">
        <v>2060</v>
      </c>
      <c r="B2061" s="9" t="s">
        <v>183</v>
      </c>
      <c r="C2061" s="9" t="s">
        <v>149</v>
      </c>
      <c r="D2061" s="9" t="s">
        <v>309</v>
      </c>
      <c r="E2061" s="9" t="s">
        <v>454</v>
      </c>
      <c r="F2061" s="9" t="s">
        <v>455</v>
      </c>
      <c r="G2061" s="9" t="s">
        <v>423</v>
      </c>
      <c r="H2061" s="9" t="s">
        <v>422</v>
      </c>
      <c r="I2061" s="9"/>
      <c r="J2061" s="46" t="s">
        <v>5705</v>
      </c>
      <c r="K2061" s="45"/>
      <c r="L2061" s="45"/>
      <c r="BB2061" t="s">
        <v>7825</v>
      </c>
      <c r="BC2061" t="s">
        <v>341</v>
      </c>
      <c r="BD2061">
        <v>8</v>
      </c>
      <c r="BE2061" t="s">
        <v>338</v>
      </c>
      <c r="BG2061">
        <v>2060</v>
      </c>
      <c r="BH2061" t="s">
        <v>325</v>
      </c>
      <c r="BI2061" t="s">
        <v>348</v>
      </c>
    </row>
    <row r="2062" spans="1:61" x14ac:dyDescent="0.25">
      <c r="A2062" s="9">
        <v>2061</v>
      </c>
      <c r="B2062" s="9" t="s">
        <v>184</v>
      </c>
      <c r="C2062" s="9" t="s">
        <v>150</v>
      </c>
      <c r="D2062" s="9" t="s">
        <v>310</v>
      </c>
      <c r="E2062" s="9" t="s">
        <v>454</v>
      </c>
      <c r="F2062" s="9" t="s">
        <v>455</v>
      </c>
      <c r="G2062" s="9" t="s">
        <v>412</v>
      </c>
      <c r="H2062" s="9" t="s">
        <v>413</v>
      </c>
      <c r="I2062" s="9"/>
      <c r="J2062" s="45" t="s">
        <v>5703</v>
      </c>
      <c r="K2062" s="45"/>
      <c r="L2062" s="45"/>
      <c r="BB2062" t="s">
        <v>7826</v>
      </c>
      <c r="BC2062" t="s">
        <v>341</v>
      </c>
      <c r="BD2062">
        <v>9</v>
      </c>
      <c r="BE2062" t="s">
        <v>339</v>
      </c>
      <c r="BG2062">
        <v>2061</v>
      </c>
      <c r="BH2062" t="s">
        <v>326</v>
      </c>
      <c r="BI2062" t="s">
        <v>349</v>
      </c>
    </row>
    <row r="2063" spans="1:61" x14ac:dyDescent="0.25">
      <c r="A2063" s="9">
        <v>2062</v>
      </c>
      <c r="B2063" s="9" t="s">
        <v>185</v>
      </c>
      <c r="C2063" s="9" t="s">
        <v>151</v>
      </c>
      <c r="D2063" s="9" t="s">
        <v>311</v>
      </c>
      <c r="E2063" s="9" t="s">
        <v>456</v>
      </c>
      <c r="F2063" s="9" t="s">
        <v>457</v>
      </c>
      <c r="G2063" s="9" t="s">
        <v>416</v>
      </c>
      <c r="H2063" s="9" t="s">
        <v>412</v>
      </c>
      <c r="I2063" s="9"/>
      <c r="J2063" s="45" t="s">
        <v>696</v>
      </c>
      <c r="K2063" s="45"/>
      <c r="L2063" s="45"/>
      <c r="BB2063" t="s">
        <v>7827</v>
      </c>
      <c r="BC2063" t="s">
        <v>341</v>
      </c>
      <c r="BD2063">
        <v>10</v>
      </c>
      <c r="BE2063" t="s">
        <v>340</v>
      </c>
      <c r="BG2063">
        <v>2062</v>
      </c>
      <c r="BH2063" t="s">
        <v>327</v>
      </c>
      <c r="BI2063" t="s">
        <v>350</v>
      </c>
    </row>
    <row r="2064" spans="1:61" x14ac:dyDescent="0.25">
      <c r="A2064" s="9">
        <v>2063</v>
      </c>
      <c r="B2064" s="9" t="s">
        <v>186</v>
      </c>
      <c r="C2064" s="9" t="s">
        <v>152</v>
      </c>
      <c r="D2064" s="9" t="s">
        <v>312</v>
      </c>
      <c r="E2064" s="9" t="s">
        <v>456</v>
      </c>
      <c r="F2064" s="9" t="s">
        <v>457</v>
      </c>
      <c r="G2064" s="9" t="s">
        <v>417</v>
      </c>
      <c r="H2064" s="9" t="s">
        <v>417</v>
      </c>
      <c r="I2064" s="9"/>
      <c r="J2064" s="45" t="s">
        <v>5703</v>
      </c>
      <c r="K2064" s="45"/>
      <c r="L2064" s="45"/>
      <c r="BB2064" t="s">
        <v>7828</v>
      </c>
      <c r="BC2064" t="s">
        <v>341</v>
      </c>
      <c r="BD2064">
        <v>11</v>
      </c>
      <c r="BE2064" t="s">
        <v>341</v>
      </c>
      <c r="BG2064">
        <v>2063</v>
      </c>
      <c r="BH2064" t="s">
        <v>328</v>
      </c>
      <c r="BI2064" t="s">
        <v>351</v>
      </c>
    </row>
    <row r="2065" spans="1:61" x14ac:dyDescent="0.25">
      <c r="A2065" s="9">
        <v>2064</v>
      </c>
      <c r="B2065" s="9" t="s">
        <v>176</v>
      </c>
      <c r="C2065" s="9" t="s">
        <v>153</v>
      </c>
      <c r="D2065" s="9" t="s">
        <v>313</v>
      </c>
      <c r="E2065" s="9" t="s">
        <v>458</v>
      </c>
      <c r="F2065" s="9" t="s">
        <v>459</v>
      </c>
      <c r="G2065" s="9" t="s">
        <v>412</v>
      </c>
      <c r="H2065" s="9" t="s">
        <v>416</v>
      </c>
      <c r="I2065" s="9"/>
      <c r="J2065" s="46" t="s">
        <v>5705</v>
      </c>
      <c r="K2065" s="45"/>
      <c r="L2065" s="45"/>
      <c r="BB2065" t="s">
        <v>7829</v>
      </c>
      <c r="BC2065" t="s">
        <v>341</v>
      </c>
      <c r="BD2065">
        <v>12</v>
      </c>
      <c r="BE2065" t="s">
        <v>342</v>
      </c>
      <c r="BG2065">
        <v>2064</v>
      </c>
      <c r="BH2065" t="s">
        <v>329</v>
      </c>
      <c r="BI2065" t="s">
        <v>352</v>
      </c>
    </row>
    <row r="2066" spans="1:61" x14ac:dyDescent="0.25">
      <c r="A2066" s="9">
        <v>2065</v>
      </c>
      <c r="B2066" s="9" t="s">
        <v>177</v>
      </c>
      <c r="C2066" s="9" t="s">
        <v>154</v>
      </c>
      <c r="D2066" s="9" t="s">
        <v>314</v>
      </c>
      <c r="E2066" s="9" t="s">
        <v>458</v>
      </c>
      <c r="F2066" s="9" t="s">
        <v>459</v>
      </c>
      <c r="G2066" s="9" t="s">
        <v>413</v>
      </c>
      <c r="H2066" s="9" t="s">
        <v>412</v>
      </c>
      <c r="I2066" s="9"/>
      <c r="J2066" s="45" t="s">
        <v>696</v>
      </c>
      <c r="K2066" s="45"/>
      <c r="L2066" s="45"/>
      <c r="BB2066" t="s">
        <v>7830</v>
      </c>
      <c r="BC2066" t="s">
        <v>342</v>
      </c>
      <c r="BD2066">
        <v>1</v>
      </c>
      <c r="BE2066" t="s">
        <v>343</v>
      </c>
      <c r="BG2066">
        <v>2065</v>
      </c>
      <c r="BH2066" t="s">
        <v>330</v>
      </c>
      <c r="BI2066" t="s">
        <v>293</v>
      </c>
    </row>
    <row r="2067" spans="1:61" x14ac:dyDescent="0.25">
      <c r="A2067" s="9">
        <v>2066</v>
      </c>
      <c r="B2067" s="9" t="s">
        <v>179</v>
      </c>
      <c r="C2067" s="9" t="s">
        <v>155</v>
      </c>
      <c r="D2067" s="9" t="s">
        <v>315</v>
      </c>
      <c r="E2067" s="9" t="s">
        <v>460</v>
      </c>
      <c r="F2067" s="9" t="s">
        <v>461</v>
      </c>
      <c r="G2067" s="9" t="s">
        <v>422</v>
      </c>
      <c r="H2067" s="9" t="s">
        <v>423</v>
      </c>
      <c r="I2067" s="9"/>
      <c r="J2067" s="45" t="s">
        <v>5703</v>
      </c>
      <c r="K2067" s="45"/>
      <c r="L2067" s="45"/>
      <c r="BB2067" t="s">
        <v>7831</v>
      </c>
      <c r="BC2067" t="s">
        <v>342</v>
      </c>
      <c r="BD2067">
        <v>2</v>
      </c>
      <c r="BE2067" t="s">
        <v>344</v>
      </c>
      <c r="BG2067">
        <v>2066</v>
      </c>
      <c r="BH2067" t="s">
        <v>331</v>
      </c>
      <c r="BI2067" t="s">
        <v>294</v>
      </c>
    </row>
    <row r="2068" spans="1:61" x14ac:dyDescent="0.25">
      <c r="A2068" s="9">
        <v>2067</v>
      </c>
      <c r="B2068" s="9" t="s">
        <v>180</v>
      </c>
      <c r="C2068" s="9" t="s">
        <v>156</v>
      </c>
      <c r="D2068" s="9" t="s">
        <v>316</v>
      </c>
      <c r="E2068" s="9" t="s">
        <v>460</v>
      </c>
      <c r="F2068" s="9" t="s">
        <v>461</v>
      </c>
      <c r="G2068" s="9" t="s">
        <v>424</v>
      </c>
      <c r="H2068" s="9" t="s">
        <v>425</v>
      </c>
      <c r="I2068" s="9"/>
      <c r="J2068" s="45" t="s">
        <v>696</v>
      </c>
      <c r="K2068" s="45"/>
      <c r="L2068" s="45"/>
      <c r="BB2068" t="s">
        <v>7832</v>
      </c>
      <c r="BC2068" t="s">
        <v>342</v>
      </c>
      <c r="BD2068">
        <v>3</v>
      </c>
      <c r="BE2068" t="s">
        <v>345</v>
      </c>
      <c r="BG2068">
        <v>2067</v>
      </c>
      <c r="BH2068" t="s">
        <v>332</v>
      </c>
      <c r="BI2068" t="s">
        <v>295</v>
      </c>
    </row>
    <row r="2069" spans="1:61" x14ac:dyDescent="0.25">
      <c r="A2069" s="9">
        <v>2068</v>
      </c>
      <c r="B2069" s="9" t="s">
        <v>181</v>
      </c>
      <c r="C2069" s="9" t="s">
        <v>157</v>
      </c>
      <c r="D2069" s="9" t="s">
        <v>317</v>
      </c>
      <c r="E2069" s="9" t="s">
        <v>462</v>
      </c>
      <c r="F2069" s="9" t="s">
        <v>463</v>
      </c>
      <c r="G2069" s="9" t="s">
        <v>425</v>
      </c>
      <c r="H2069" s="9" t="s">
        <v>424</v>
      </c>
      <c r="I2069" s="9"/>
      <c r="J2069" s="46" t="s">
        <v>5705</v>
      </c>
      <c r="K2069" s="45"/>
      <c r="L2069" s="45"/>
      <c r="BB2069" t="s">
        <v>7833</v>
      </c>
      <c r="BC2069" t="s">
        <v>342</v>
      </c>
      <c r="BD2069">
        <v>4</v>
      </c>
      <c r="BE2069" t="s">
        <v>346</v>
      </c>
      <c r="BG2069">
        <v>2068</v>
      </c>
      <c r="BH2069" t="s">
        <v>333</v>
      </c>
      <c r="BI2069" t="s">
        <v>296</v>
      </c>
    </row>
    <row r="2070" spans="1:61" x14ac:dyDescent="0.25">
      <c r="A2070" s="9">
        <v>2069</v>
      </c>
      <c r="B2070" s="9" t="s">
        <v>182</v>
      </c>
      <c r="C2070" s="9" t="s">
        <v>158</v>
      </c>
      <c r="D2070" s="9" t="s">
        <v>318</v>
      </c>
      <c r="E2070" s="9" t="s">
        <v>462</v>
      </c>
      <c r="F2070" s="9" t="s">
        <v>463</v>
      </c>
      <c r="G2070" s="9" t="s">
        <v>423</v>
      </c>
      <c r="H2070" s="9" t="s">
        <v>422</v>
      </c>
      <c r="I2070" s="9"/>
      <c r="J2070" s="45" t="s">
        <v>5703</v>
      </c>
      <c r="K2070" s="45"/>
      <c r="L2070" s="45"/>
      <c r="BB2070" t="s">
        <v>7834</v>
      </c>
      <c r="BC2070" t="s">
        <v>342</v>
      </c>
      <c r="BD2070">
        <v>5</v>
      </c>
      <c r="BE2070" t="s">
        <v>347</v>
      </c>
      <c r="BG2070">
        <v>2069</v>
      </c>
      <c r="BH2070" t="s">
        <v>334</v>
      </c>
      <c r="BI2070" t="s">
        <v>297</v>
      </c>
    </row>
    <row r="2071" spans="1:61" x14ac:dyDescent="0.25">
      <c r="A2071" s="9">
        <v>2070</v>
      </c>
      <c r="B2071" s="9" t="s">
        <v>183</v>
      </c>
      <c r="C2071" s="9" t="s">
        <v>147</v>
      </c>
      <c r="D2071" s="9" t="s">
        <v>319</v>
      </c>
      <c r="E2071" s="9" t="s">
        <v>464</v>
      </c>
      <c r="F2071" s="9" t="s">
        <v>465</v>
      </c>
      <c r="G2071" s="9" t="s">
        <v>412</v>
      </c>
      <c r="H2071" s="9" t="s">
        <v>413</v>
      </c>
      <c r="I2071" s="9"/>
      <c r="J2071" s="45" t="s">
        <v>696</v>
      </c>
      <c r="K2071" s="45"/>
      <c r="L2071" s="45"/>
      <c r="BB2071" t="s">
        <v>7835</v>
      </c>
      <c r="BC2071" t="s">
        <v>342</v>
      </c>
      <c r="BD2071">
        <v>6</v>
      </c>
      <c r="BE2071" t="s">
        <v>348</v>
      </c>
      <c r="BG2071">
        <v>2070</v>
      </c>
      <c r="BH2071" t="s">
        <v>335</v>
      </c>
      <c r="BI2071" t="s">
        <v>298</v>
      </c>
    </row>
    <row r="2072" spans="1:61" x14ac:dyDescent="0.25">
      <c r="A2072" s="9">
        <v>2071</v>
      </c>
      <c r="B2072" s="9" t="s">
        <v>184</v>
      </c>
      <c r="C2072" s="9" t="s">
        <v>148</v>
      </c>
      <c r="D2072" s="9" t="s">
        <v>320</v>
      </c>
      <c r="E2072" s="9" t="s">
        <v>464</v>
      </c>
      <c r="F2072" s="9" t="s">
        <v>465</v>
      </c>
      <c r="G2072" s="9" t="s">
        <v>416</v>
      </c>
      <c r="H2072" s="9" t="s">
        <v>412</v>
      </c>
      <c r="I2072" s="9"/>
      <c r="J2072" s="45" t="s">
        <v>5703</v>
      </c>
      <c r="K2072" s="45"/>
      <c r="L2072" s="45"/>
      <c r="BB2072" t="s">
        <v>7836</v>
      </c>
      <c r="BC2072" t="s">
        <v>342</v>
      </c>
      <c r="BD2072">
        <v>7</v>
      </c>
      <c r="BE2072" t="s">
        <v>349</v>
      </c>
      <c r="BG2072">
        <v>2071</v>
      </c>
      <c r="BH2072" t="s">
        <v>336</v>
      </c>
      <c r="BI2072" t="s">
        <v>299</v>
      </c>
    </row>
    <row r="2073" spans="1:61" x14ac:dyDescent="0.25">
      <c r="A2073" s="9">
        <v>2072</v>
      </c>
      <c r="B2073" s="9" t="s">
        <v>185</v>
      </c>
      <c r="C2073" s="9" t="s">
        <v>149</v>
      </c>
      <c r="D2073" s="9" t="s">
        <v>321</v>
      </c>
      <c r="E2073" s="9" t="s">
        <v>466</v>
      </c>
      <c r="F2073" s="9" t="s">
        <v>467</v>
      </c>
      <c r="G2073" s="9" t="s">
        <v>417</v>
      </c>
      <c r="H2073" s="9" t="s">
        <v>417</v>
      </c>
      <c r="I2073" s="9"/>
      <c r="J2073" s="46" t="s">
        <v>5705</v>
      </c>
      <c r="K2073" s="45"/>
      <c r="L2073" s="45"/>
      <c r="BB2073" t="s">
        <v>7837</v>
      </c>
      <c r="BC2073" t="s">
        <v>342</v>
      </c>
      <c r="BD2073">
        <v>8</v>
      </c>
      <c r="BE2073" t="s">
        <v>350</v>
      </c>
      <c r="BG2073">
        <v>2072</v>
      </c>
      <c r="BH2073" t="s">
        <v>337</v>
      </c>
      <c r="BI2073" t="s">
        <v>300</v>
      </c>
    </row>
    <row r="2074" spans="1:61" x14ac:dyDescent="0.25">
      <c r="A2074" s="9">
        <v>2073</v>
      </c>
      <c r="B2074" s="9" t="s">
        <v>186</v>
      </c>
      <c r="C2074" s="9" t="s">
        <v>150</v>
      </c>
      <c r="D2074" s="9" t="s">
        <v>322</v>
      </c>
      <c r="E2074" s="9" t="s">
        <v>466</v>
      </c>
      <c r="F2074" s="9" t="s">
        <v>467</v>
      </c>
      <c r="G2074" s="9" t="s">
        <v>412</v>
      </c>
      <c r="H2074" s="9" t="s">
        <v>416</v>
      </c>
      <c r="I2074" s="9"/>
      <c r="J2074" s="45" t="s">
        <v>696</v>
      </c>
      <c r="K2074" s="45"/>
      <c r="L2074" s="45"/>
      <c r="BB2074" t="s">
        <v>7838</v>
      </c>
      <c r="BC2074" t="s">
        <v>342</v>
      </c>
      <c r="BD2074">
        <v>9</v>
      </c>
      <c r="BE2074" t="s">
        <v>351</v>
      </c>
      <c r="BG2074">
        <v>2073</v>
      </c>
      <c r="BH2074" t="s">
        <v>338</v>
      </c>
      <c r="BI2074" t="s">
        <v>301</v>
      </c>
    </row>
    <row r="2075" spans="1:61" x14ac:dyDescent="0.25">
      <c r="A2075" s="9">
        <v>2074</v>
      </c>
      <c r="B2075" s="9" t="s">
        <v>176</v>
      </c>
      <c r="C2075" s="9" t="s">
        <v>151</v>
      </c>
      <c r="D2075" s="9" t="s">
        <v>323</v>
      </c>
      <c r="E2075" s="9" t="s">
        <v>468</v>
      </c>
      <c r="F2075" s="9" t="s">
        <v>469</v>
      </c>
      <c r="G2075" s="9" t="s">
        <v>413</v>
      </c>
      <c r="H2075" s="9" t="s">
        <v>412</v>
      </c>
      <c r="I2075" s="9"/>
      <c r="J2075" s="45" t="s">
        <v>5703</v>
      </c>
      <c r="K2075" s="45"/>
      <c r="L2075" s="45"/>
      <c r="BB2075" t="s">
        <v>7839</v>
      </c>
      <c r="BC2075" t="s">
        <v>342</v>
      </c>
      <c r="BD2075">
        <v>10</v>
      </c>
      <c r="BE2075" t="s">
        <v>352</v>
      </c>
      <c r="BG2075">
        <v>2074</v>
      </c>
      <c r="BH2075" t="s">
        <v>339</v>
      </c>
      <c r="BI2075" t="s">
        <v>302</v>
      </c>
    </row>
    <row r="2076" spans="1:61" x14ac:dyDescent="0.25">
      <c r="A2076" s="9">
        <v>2075</v>
      </c>
      <c r="B2076" s="9" t="s">
        <v>177</v>
      </c>
      <c r="C2076" s="9" t="s">
        <v>152</v>
      </c>
      <c r="D2076" s="9" t="s">
        <v>324</v>
      </c>
      <c r="E2076" s="9" t="s">
        <v>468</v>
      </c>
      <c r="F2076" s="9" t="s">
        <v>469</v>
      </c>
      <c r="G2076" s="9" t="s">
        <v>422</v>
      </c>
      <c r="H2076" s="9" t="s">
        <v>423</v>
      </c>
      <c r="I2076" s="9"/>
      <c r="J2076" s="45" t="s">
        <v>696</v>
      </c>
      <c r="K2076" s="45"/>
      <c r="L2076" s="45"/>
      <c r="BB2076" t="s">
        <v>7840</v>
      </c>
      <c r="BC2076" t="s">
        <v>342</v>
      </c>
      <c r="BD2076">
        <v>11</v>
      </c>
      <c r="BE2076" t="s">
        <v>293</v>
      </c>
      <c r="BG2076">
        <v>2075</v>
      </c>
      <c r="BH2076" t="s">
        <v>340</v>
      </c>
      <c r="BI2076" t="s">
        <v>303</v>
      </c>
    </row>
    <row r="2077" spans="1:61" x14ac:dyDescent="0.25">
      <c r="A2077" s="9">
        <v>2076</v>
      </c>
      <c r="B2077" s="9" t="s">
        <v>179</v>
      </c>
      <c r="C2077" s="9" t="s">
        <v>153</v>
      </c>
      <c r="D2077" s="9" t="s">
        <v>325</v>
      </c>
      <c r="E2077" s="9" t="s">
        <v>470</v>
      </c>
      <c r="F2077" s="3" t="s">
        <v>5707</v>
      </c>
      <c r="G2077" s="9" t="s">
        <v>424</v>
      </c>
      <c r="H2077" s="9" t="s">
        <v>425</v>
      </c>
      <c r="I2077" s="9"/>
      <c r="J2077" s="46" t="s">
        <v>5705</v>
      </c>
      <c r="K2077" s="45"/>
      <c r="L2077" s="45"/>
      <c r="BB2077" t="s">
        <v>7841</v>
      </c>
      <c r="BC2077" t="s">
        <v>342</v>
      </c>
      <c r="BD2077">
        <v>12</v>
      </c>
      <c r="BE2077" t="s">
        <v>294</v>
      </c>
      <c r="BG2077">
        <v>2076</v>
      </c>
      <c r="BH2077" t="s">
        <v>341</v>
      </c>
      <c r="BI2077" t="s">
        <v>304</v>
      </c>
    </row>
    <row r="2078" spans="1:61" x14ac:dyDescent="0.25">
      <c r="A2078" s="9">
        <v>2077</v>
      </c>
      <c r="B2078" s="9" t="s">
        <v>180</v>
      </c>
      <c r="C2078" s="9" t="s">
        <v>154</v>
      </c>
      <c r="D2078" s="9" t="s">
        <v>326</v>
      </c>
      <c r="E2078" s="9" t="s">
        <v>470</v>
      </c>
      <c r="F2078" s="3" t="s">
        <v>5707</v>
      </c>
      <c r="G2078" s="9" t="s">
        <v>425</v>
      </c>
      <c r="H2078" s="9" t="s">
        <v>424</v>
      </c>
      <c r="I2078" s="9"/>
      <c r="J2078" s="45" t="s">
        <v>5703</v>
      </c>
      <c r="K2078" s="45"/>
      <c r="L2078" s="45"/>
      <c r="BB2078" t="s">
        <v>7842</v>
      </c>
      <c r="BC2078" t="s">
        <v>343</v>
      </c>
      <c r="BD2078">
        <v>1</v>
      </c>
      <c r="BE2078" t="s">
        <v>295</v>
      </c>
      <c r="BG2078">
        <v>2077</v>
      </c>
      <c r="BH2078" t="s">
        <v>342</v>
      </c>
      <c r="BI2078" t="s">
        <v>305</v>
      </c>
    </row>
    <row r="2079" spans="1:61" x14ac:dyDescent="0.25">
      <c r="A2079" s="9">
        <v>2078</v>
      </c>
      <c r="B2079" s="9" t="s">
        <v>181</v>
      </c>
      <c r="C2079" s="9" t="s">
        <v>155</v>
      </c>
      <c r="D2079" s="9" t="s">
        <v>327</v>
      </c>
      <c r="E2079" s="9" t="s">
        <v>471</v>
      </c>
      <c r="F2079" s="9" t="s">
        <v>472</v>
      </c>
      <c r="G2079" s="9" t="s">
        <v>423</v>
      </c>
      <c r="H2079" s="9" t="s">
        <v>422</v>
      </c>
      <c r="I2079" s="9"/>
      <c r="J2079" s="45" t="s">
        <v>696</v>
      </c>
      <c r="K2079" s="45"/>
      <c r="L2079" s="45"/>
      <c r="BB2079" t="s">
        <v>7843</v>
      </c>
      <c r="BC2079" t="s">
        <v>343</v>
      </c>
      <c r="BD2079">
        <v>2</v>
      </c>
      <c r="BE2079" t="s">
        <v>296</v>
      </c>
      <c r="BG2079">
        <v>2078</v>
      </c>
      <c r="BH2079" t="s">
        <v>343</v>
      </c>
      <c r="BI2079" t="s">
        <v>306</v>
      </c>
    </row>
    <row r="2080" spans="1:61" x14ac:dyDescent="0.25">
      <c r="A2080" s="9">
        <v>2079</v>
      </c>
      <c r="B2080" s="9" t="s">
        <v>182</v>
      </c>
      <c r="C2080" s="9" t="s">
        <v>156</v>
      </c>
      <c r="D2080" s="9" t="s">
        <v>328</v>
      </c>
      <c r="E2080" s="9" t="s">
        <v>471</v>
      </c>
      <c r="F2080" s="9" t="s">
        <v>472</v>
      </c>
      <c r="G2080" s="9" t="s">
        <v>412</v>
      </c>
      <c r="H2080" s="9" t="s">
        <v>413</v>
      </c>
      <c r="I2080" s="9"/>
      <c r="J2080" s="45" t="s">
        <v>696</v>
      </c>
      <c r="K2080" s="45"/>
      <c r="L2080" s="45"/>
      <c r="BB2080" t="s">
        <v>7844</v>
      </c>
      <c r="BC2080" t="s">
        <v>343</v>
      </c>
      <c r="BD2080">
        <v>3</v>
      </c>
      <c r="BE2080" t="s">
        <v>297</v>
      </c>
      <c r="BG2080">
        <v>2079</v>
      </c>
      <c r="BH2080" t="s">
        <v>344</v>
      </c>
      <c r="BI2080" t="s">
        <v>307</v>
      </c>
    </row>
    <row r="2081" spans="1:61" x14ac:dyDescent="0.25">
      <c r="A2081" s="9">
        <v>2080</v>
      </c>
      <c r="B2081" s="9" t="s">
        <v>183</v>
      </c>
      <c r="C2081" s="9" t="s">
        <v>157</v>
      </c>
      <c r="D2081" s="9" t="s">
        <v>329</v>
      </c>
      <c r="E2081" s="9" t="s">
        <v>473</v>
      </c>
      <c r="F2081" s="9" t="s">
        <v>474</v>
      </c>
      <c r="G2081" s="9" t="s">
        <v>416</v>
      </c>
      <c r="H2081" s="9" t="s">
        <v>412</v>
      </c>
      <c r="I2081" s="9"/>
      <c r="J2081" s="45" t="s">
        <v>5704</v>
      </c>
      <c r="K2081" s="45"/>
      <c r="L2081" s="45"/>
      <c r="BB2081" t="s">
        <v>7845</v>
      </c>
      <c r="BC2081" t="s">
        <v>343</v>
      </c>
      <c r="BD2081">
        <v>4</v>
      </c>
      <c r="BE2081" t="s">
        <v>298</v>
      </c>
      <c r="BG2081">
        <v>2080</v>
      </c>
      <c r="BH2081" t="s">
        <v>345</v>
      </c>
      <c r="BI2081" t="s">
        <v>308</v>
      </c>
    </row>
    <row r="2082" spans="1:61" x14ac:dyDescent="0.25">
      <c r="A2082" s="9">
        <v>2081</v>
      </c>
      <c r="B2082" s="9" t="s">
        <v>184</v>
      </c>
      <c r="C2082" s="9" t="s">
        <v>158</v>
      </c>
      <c r="D2082" s="9" t="s">
        <v>330</v>
      </c>
      <c r="E2082" s="9" t="s">
        <v>473</v>
      </c>
      <c r="F2082" s="9" t="s">
        <v>474</v>
      </c>
      <c r="G2082" s="9" t="s">
        <v>417</v>
      </c>
      <c r="H2082" s="9" t="s">
        <v>417</v>
      </c>
      <c r="I2082" s="9"/>
      <c r="J2082" s="45" t="s">
        <v>696</v>
      </c>
      <c r="K2082" s="45"/>
      <c r="L2082" s="45"/>
      <c r="BB2082" t="s">
        <v>7846</v>
      </c>
      <c r="BC2082" t="s">
        <v>343</v>
      </c>
      <c r="BD2082">
        <v>5</v>
      </c>
      <c r="BE2082" t="s">
        <v>299</v>
      </c>
      <c r="BG2082">
        <v>2081</v>
      </c>
      <c r="BH2082" t="s">
        <v>346</v>
      </c>
      <c r="BI2082" t="s">
        <v>309</v>
      </c>
    </row>
    <row r="2083" spans="1:61" x14ac:dyDescent="0.25">
      <c r="A2083" s="9">
        <v>2082</v>
      </c>
      <c r="B2083" s="9" t="s">
        <v>185</v>
      </c>
      <c r="C2083" s="9" t="s">
        <v>147</v>
      </c>
      <c r="D2083" s="9" t="s">
        <v>331</v>
      </c>
      <c r="E2083" s="9" t="s">
        <v>475</v>
      </c>
      <c r="F2083" s="9" t="s">
        <v>476</v>
      </c>
      <c r="G2083" s="9" t="s">
        <v>412</v>
      </c>
      <c r="H2083" s="9" t="s">
        <v>416</v>
      </c>
      <c r="I2083" s="9"/>
      <c r="J2083" s="45" t="s">
        <v>5703</v>
      </c>
      <c r="K2083" s="45"/>
      <c r="L2083" s="45"/>
      <c r="BB2083" t="s">
        <v>7847</v>
      </c>
      <c r="BC2083" t="s">
        <v>343</v>
      </c>
      <c r="BD2083">
        <v>6</v>
      </c>
      <c r="BE2083" t="s">
        <v>300</v>
      </c>
      <c r="BG2083">
        <v>2082</v>
      </c>
      <c r="BH2083" t="s">
        <v>347</v>
      </c>
      <c r="BI2083" t="s">
        <v>310</v>
      </c>
    </row>
    <row r="2084" spans="1:61" x14ac:dyDescent="0.25">
      <c r="A2084" s="9">
        <v>2083</v>
      </c>
      <c r="B2084" s="9" t="s">
        <v>186</v>
      </c>
      <c r="C2084" s="9" t="s">
        <v>148</v>
      </c>
      <c r="D2084" s="9" t="s">
        <v>332</v>
      </c>
      <c r="E2084" s="9" t="s">
        <v>475</v>
      </c>
      <c r="F2084" s="9" t="s">
        <v>476</v>
      </c>
      <c r="G2084" s="9" t="s">
        <v>413</v>
      </c>
      <c r="H2084" s="9" t="s">
        <v>412</v>
      </c>
      <c r="I2084" s="9"/>
      <c r="J2084" s="45" t="s">
        <v>696</v>
      </c>
      <c r="K2084" s="45"/>
      <c r="L2084" s="45"/>
      <c r="BB2084" t="s">
        <v>7848</v>
      </c>
      <c r="BC2084" t="s">
        <v>343</v>
      </c>
      <c r="BD2084">
        <v>7</v>
      </c>
      <c r="BE2084" t="s">
        <v>301</v>
      </c>
      <c r="BG2084">
        <v>2083</v>
      </c>
      <c r="BH2084" t="s">
        <v>348</v>
      </c>
      <c r="BI2084" t="s">
        <v>311</v>
      </c>
    </row>
    <row r="2085" spans="1:61" x14ac:dyDescent="0.25">
      <c r="A2085" s="9">
        <v>2084</v>
      </c>
      <c r="B2085" s="9" t="s">
        <v>176</v>
      </c>
      <c r="C2085" s="9" t="s">
        <v>149</v>
      </c>
      <c r="D2085" s="9" t="s">
        <v>333</v>
      </c>
      <c r="E2085" s="9" t="s">
        <v>410</v>
      </c>
      <c r="F2085" s="9" t="s">
        <v>411</v>
      </c>
      <c r="G2085" s="9" t="s">
        <v>422</v>
      </c>
      <c r="H2085" s="9" t="s">
        <v>423</v>
      </c>
      <c r="I2085" s="9"/>
      <c r="J2085" s="46" t="s">
        <v>5705</v>
      </c>
      <c r="K2085" s="45"/>
      <c r="L2085" s="45"/>
      <c r="BB2085" t="s">
        <v>7849</v>
      </c>
      <c r="BC2085" t="s">
        <v>343</v>
      </c>
      <c r="BD2085">
        <v>8</v>
      </c>
      <c r="BE2085" t="s">
        <v>302</v>
      </c>
      <c r="BG2085">
        <v>2084</v>
      </c>
      <c r="BH2085" t="s">
        <v>349</v>
      </c>
      <c r="BI2085" t="s">
        <v>312</v>
      </c>
    </row>
    <row r="2086" spans="1:61" x14ac:dyDescent="0.25">
      <c r="A2086" s="9">
        <v>2085</v>
      </c>
      <c r="B2086" s="9" t="s">
        <v>177</v>
      </c>
      <c r="C2086" s="9" t="s">
        <v>150</v>
      </c>
      <c r="D2086" s="9" t="s">
        <v>334</v>
      </c>
      <c r="E2086" s="9" t="s">
        <v>410</v>
      </c>
      <c r="F2086" s="9" t="s">
        <v>411</v>
      </c>
      <c r="G2086" s="9" t="s">
        <v>412</v>
      </c>
      <c r="H2086" s="9" t="s">
        <v>413</v>
      </c>
      <c r="I2086" s="9"/>
      <c r="J2086" s="45" t="s">
        <v>5703</v>
      </c>
      <c r="K2086" s="45"/>
      <c r="L2086" s="45"/>
      <c r="BB2086" t="s">
        <v>7850</v>
      </c>
      <c r="BC2086" t="s">
        <v>343</v>
      </c>
      <c r="BD2086">
        <v>9</v>
      </c>
      <c r="BE2086" t="s">
        <v>303</v>
      </c>
      <c r="BG2086">
        <v>2085</v>
      </c>
      <c r="BH2086" t="s">
        <v>350</v>
      </c>
      <c r="BI2086" t="s">
        <v>313</v>
      </c>
    </row>
    <row r="2087" spans="1:61" x14ac:dyDescent="0.25">
      <c r="A2087" s="9">
        <v>2086</v>
      </c>
      <c r="B2087" s="9" t="s">
        <v>179</v>
      </c>
      <c r="C2087" s="9" t="s">
        <v>151</v>
      </c>
      <c r="D2087" s="9" t="s">
        <v>335</v>
      </c>
      <c r="E2087" s="9" t="s">
        <v>414</v>
      </c>
      <c r="F2087" s="9" t="s">
        <v>415</v>
      </c>
      <c r="G2087" s="9" t="s">
        <v>416</v>
      </c>
      <c r="H2087" s="9" t="s">
        <v>412</v>
      </c>
      <c r="I2087" s="9"/>
      <c r="J2087" s="45" t="s">
        <v>696</v>
      </c>
      <c r="K2087" s="45"/>
      <c r="L2087" s="45"/>
      <c r="BB2087" t="s">
        <v>7851</v>
      </c>
      <c r="BC2087" t="s">
        <v>343</v>
      </c>
      <c r="BD2087">
        <v>10</v>
      </c>
      <c r="BE2087" t="s">
        <v>304</v>
      </c>
      <c r="BG2087">
        <v>2086</v>
      </c>
      <c r="BH2087" t="s">
        <v>351</v>
      </c>
      <c r="BI2087" t="s">
        <v>314</v>
      </c>
    </row>
    <row r="2088" spans="1:61" x14ac:dyDescent="0.25">
      <c r="A2088" s="9">
        <v>2087</v>
      </c>
      <c r="B2088" s="9" t="s">
        <v>180</v>
      </c>
      <c r="C2088" s="9" t="s">
        <v>152</v>
      </c>
      <c r="D2088" s="9" t="s">
        <v>336</v>
      </c>
      <c r="E2088" s="9" t="s">
        <v>414</v>
      </c>
      <c r="F2088" s="9" t="s">
        <v>415</v>
      </c>
      <c r="G2088" s="9" t="s">
        <v>417</v>
      </c>
      <c r="H2088" s="9" t="s">
        <v>417</v>
      </c>
      <c r="I2088" s="9"/>
      <c r="J2088" s="45" t="s">
        <v>696</v>
      </c>
      <c r="K2088" s="45"/>
      <c r="L2088" s="45"/>
      <c r="BB2088" t="s">
        <v>7852</v>
      </c>
      <c r="BC2088" t="s">
        <v>343</v>
      </c>
      <c r="BD2088">
        <v>11</v>
      </c>
      <c r="BE2088" t="s">
        <v>305</v>
      </c>
      <c r="BG2088">
        <v>2087</v>
      </c>
      <c r="BH2088" t="s">
        <v>352</v>
      </c>
      <c r="BI2088" t="s">
        <v>315</v>
      </c>
    </row>
    <row r="2089" spans="1:61" x14ac:dyDescent="0.25">
      <c r="A2089" s="9">
        <v>2088</v>
      </c>
      <c r="B2089" s="9" t="s">
        <v>181</v>
      </c>
      <c r="C2089" s="9" t="s">
        <v>153</v>
      </c>
      <c r="D2089" s="9" t="s">
        <v>337</v>
      </c>
      <c r="E2089" s="9" t="s">
        <v>418</v>
      </c>
      <c r="F2089" s="9" t="s">
        <v>419</v>
      </c>
      <c r="G2089" s="9" t="s">
        <v>412</v>
      </c>
      <c r="H2089" s="9" t="s">
        <v>416</v>
      </c>
      <c r="I2089" s="9"/>
      <c r="J2089" s="45" t="s">
        <v>5704</v>
      </c>
      <c r="K2089" s="45"/>
      <c r="L2089" s="45"/>
      <c r="BB2089" t="s">
        <v>7853</v>
      </c>
      <c r="BC2089" t="s">
        <v>343</v>
      </c>
      <c r="BD2089">
        <v>12</v>
      </c>
      <c r="BE2089" t="s">
        <v>306</v>
      </c>
      <c r="BG2089">
        <v>2088</v>
      </c>
      <c r="BH2089" t="s">
        <v>293</v>
      </c>
      <c r="BI2089" t="s">
        <v>316</v>
      </c>
    </row>
    <row r="2090" spans="1:61" x14ac:dyDescent="0.25">
      <c r="A2090" s="9">
        <v>2089</v>
      </c>
      <c r="B2090" s="9" t="s">
        <v>182</v>
      </c>
      <c r="C2090" s="9" t="s">
        <v>154</v>
      </c>
      <c r="D2090" s="9" t="s">
        <v>338</v>
      </c>
      <c r="E2090" s="9" t="s">
        <v>418</v>
      </c>
      <c r="F2090" s="9" t="s">
        <v>419</v>
      </c>
      <c r="G2090" s="9" t="s">
        <v>413</v>
      </c>
      <c r="H2090" s="9" t="s">
        <v>412</v>
      </c>
      <c r="I2090" s="9"/>
      <c r="J2090" s="45" t="s">
        <v>696</v>
      </c>
      <c r="K2090" s="45"/>
      <c r="L2090" s="45"/>
      <c r="BB2090" t="s">
        <v>7854</v>
      </c>
      <c r="BC2090" t="s">
        <v>344</v>
      </c>
      <c r="BD2090">
        <v>1</v>
      </c>
      <c r="BE2090" t="s">
        <v>307</v>
      </c>
      <c r="BG2090">
        <v>2089</v>
      </c>
      <c r="BH2090" t="s">
        <v>294</v>
      </c>
      <c r="BI2090" t="s">
        <v>317</v>
      </c>
    </row>
    <row r="2091" spans="1:61" x14ac:dyDescent="0.25">
      <c r="A2091" s="9">
        <v>2090</v>
      </c>
      <c r="B2091" s="9" t="s">
        <v>183</v>
      </c>
      <c r="C2091" s="9" t="s">
        <v>155</v>
      </c>
      <c r="D2091" s="9" t="s">
        <v>339</v>
      </c>
      <c r="E2091" s="9" t="s">
        <v>420</v>
      </c>
      <c r="F2091" s="9" t="s">
        <v>421</v>
      </c>
      <c r="G2091" s="9" t="s">
        <v>422</v>
      </c>
      <c r="H2091" s="9" t="s">
        <v>423</v>
      </c>
      <c r="I2091" s="9"/>
      <c r="J2091" s="45" t="s">
        <v>5703</v>
      </c>
      <c r="K2091" s="45"/>
      <c r="L2091" s="45"/>
      <c r="BB2091" t="s">
        <v>7855</v>
      </c>
      <c r="BC2091" t="s">
        <v>344</v>
      </c>
      <c r="BD2091">
        <v>2</v>
      </c>
      <c r="BE2091" t="s">
        <v>308</v>
      </c>
      <c r="BG2091">
        <v>2090</v>
      </c>
      <c r="BH2091" t="s">
        <v>295</v>
      </c>
      <c r="BI2091" t="s">
        <v>318</v>
      </c>
    </row>
    <row r="2092" spans="1:61" x14ac:dyDescent="0.25">
      <c r="A2092" s="9">
        <v>2091</v>
      </c>
      <c r="B2092" s="9" t="s">
        <v>184</v>
      </c>
      <c r="C2092" s="9" t="s">
        <v>156</v>
      </c>
      <c r="D2092" s="9" t="s">
        <v>340</v>
      </c>
      <c r="E2092" s="9" t="s">
        <v>420</v>
      </c>
      <c r="F2092" s="9" t="s">
        <v>421</v>
      </c>
      <c r="G2092" s="9" t="s">
        <v>424</v>
      </c>
      <c r="H2092" s="9" t="s">
        <v>425</v>
      </c>
      <c r="I2092" s="9"/>
      <c r="J2092" s="45" t="s">
        <v>696</v>
      </c>
      <c r="K2092" s="45"/>
      <c r="L2092" s="45"/>
      <c r="BB2092" t="s">
        <v>7856</v>
      </c>
      <c r="BC2092" t="s">
        <v>344</v>
      </c>
      <c r="BD2092">
        <v>3</v>
      </c>
      <c r="BE2092" t="s">
        <v>309</v>
      </c>
      <c r="BG2092">
        <v>2091</v>
      </c>
      <c r="BH2092" t="s">
        <v>296</v>
      </c>
      <c r="BI2092" t="s">
        <v>319</v>
      </c>
    </row>
    <row r="2093" spans="1:61" x14ac:dyDescent="0.25">
      <c r="A2093" s="9">
        <v>2092</v>
      </c>
      <c r="B2093" s="9" t="s">
        <v>185</v>
      </c>
      <c r="C2093" s="9" t="s">
        <v>157</v>
      </c>
      <c r="D2093" s="9" t="s">
        <v>341</v>
      </c>
      <c r="E2093" s="9" t="s">
        <v>426</v>
      </c>
      <c r="F2093" s="9" t="s">
        <v>427</v>
      </c>
      <c r="G2093" s="9" t="s">
        <v>425</v>
      </c>
      <c r="H2093" s="9" t="s">
        <v>424</v>
      </c>
      <c r="I2093" s="9"/>
      <c r="J2093" s="46" t="s">
        <v>5705</v>
      </c>
      <c r="K2093" s="45"/>
      <c r="L2093" s="45"/>
      <c r="BB2093" t="s">
        <v>7857</v>
      </c>
      <c r="BC2093" t="s">
        <v>344</v>
      </c>
      <c r="BD2093">
        <v>4</v>
      </c>
      <c r="BE2093" t="s">
        <v>310</v>
      </c>
      <c r="BG2093">
        <v>2092</v>
      </c>
      <c r="BH2093" t="s">
        <v>297</v>
      </c>
      <c r="BI2093" t="s">
        <v>320</v>
      </c>
    </row>
    <row r="2094" spans="1:61" x14ac:dyDescent="0.25">
      <c r="A2094" s="9">
        <v>2093</v>
      </c>
      <c r="B2094" s="9" t="s">
        <v>186</v>
      </c>
      <c r="C2094" s="9" t="s">
        <v>158</v>
      </c>
      <c r="D2094" s="9" t="s">
        <v>342</v>
      </c>
      <c r="E2094" s="9" t="s">
        <v>426</v>
      </c>
      <c r="F2094" s="9" t="s">
        <v>427</v>
      </c>
      <c r="G2094" s="9" t="s">
        <v>423</v>
      </c>
      <c r="H2094" s="9" t="s">
        <v>422</v>
      </c>
      <c r="I2094" s="9"/>
      <c r="J2094" s="45" t="s">
        <v>5703</v>
      </c>
      <c r="K2094" s="45"/>
      <c r="L2094" s="45"/>
      <c r="BB2094" t="s">
        <v>7858</v>
      </c>
      <c r="BC2094" t="s">
        <v>344</v>
      </c>
      <c r="BD2094">
        <v>5</v>
      </c>
      <c r="BE2094" t="s">
        <v>311</v>
      </c>
      <c r="BG2094">
        <v>2093</v>
      </c>
      <c r="BH2094" t="s">
        <v>298</v>
      </c>
      <c r="BI2094" t="s">
        <v>321</v>
      </c>
    </row>
    <row r="2095" spans="1:61" x14ac:dyDescent="0.25">
      <c r="A2095" s="9">
        <v>2094</v>
      </c>
      <c r="B2095" s="9" t="s">
        <v>176</v>
      </c>
      <c r="C2095" s="9" t="s">
        <v>147</v>
      </c>
      <c r="D2095" s="9" t="s">
        <v>343</v>
      </c>
      <c r="E2095" s="9" t="s">
        <v>428</v>
      </c>
      <c r="F2095" s="9" t="s">
        <v>429</v>
      </c>
      <c r="G2095" s="9" t="s">
        <v>412</v>
      </c>
      <c r="H2095" s="9" t="s">
        <v>413</v>
      </c>
      <c r="I2095" s="9"/>
      <c r="J2095" s="45" t="s">
        <v>696</v>
      </c>
      <c r="K2095" s="45"/>
      <c r="L2095" s="45"/>
      <c r="BB2095" t="s">
        <v>7859</v>
      </c>
      <c r="BC2095" t="s">
        <v>344</v>
      </c>
      <c r="BD2095">
        <v>6</v>
      </c>
      <c r="BE2095" t="s">
        <v>312</v>
      </c>
      <c r="BG2095">
        <v>2094</v>
      </c>
      <c r="BH2095" t="s">
        <v>299</v>
      </c>
      <c r="BI2095" t="s">
        <v>322</v>
      </c>
    </row>
    <row r="2096" spans="1:61" x14ac:dyDescent="0.25">
      <c r="A2096" s="9">
        <v>2095</v>
      </c>
      <c r="B2096" s="9" t="s">
        <v>177</v>
      </c>
      <c r="C2096" s="9" t="s">
        <v>148</v>
      </c>
      <c r="D2096" s="9" t="s">
        <v>344</v>
      </c>
      <c r="E2096" s="9" t="s">
        <v>428</v>
      </c>
      <c r="F2096" s="9" t="s">
        <v>429</v>
      </c>
      <c r="G2096" s="9" t="s">
        <v>416</v>
      </c>
      <c r="H2096" s="9" t="s">
        <v>412</v>
      </c>
      <c r="I2096" s="9"/>
      <c r="J2096" s="45" t="s">
        <v>696</v>
      </c>
      <c r="K2096" s="45"/>
      <c r="L2096" s="45"/>
      <c r="BB2096" t="s">
        <v>7860</v>
      </c>
      <c r="BC2096" t="s">
        <v>344</v>
      </c>
      <c r="BD2096">
        <v>7</v>
      </c>
      <c r="BE2096" t="s">
        <v>313</v>
      </c>
      <c r="BG2096">
        <v>2095</v>
      </c>
      <c r="BH2096" t="s">
        <v>300</v>
      </c>
      <c r="BI2096" t="s">
        <v>323</v>
      </c>
    </row>
    <row r="2097" spans="1:61" x14ac:dyDescent="0.25">
      <c r="A2097" s="9">
        <v>2096</v>
      </c>
      <c r="B2097" s="9" t="s">
        <v>179</v>
      </c>
      <c r="C2097" s="9" t="s">
        <v>149</v>
      </c>
      <c r="D2097" s="9" t="s">
        <v>345</v>
      </c>
      <c r="E2097" s="9" t="s">
        <v>430</v>
      </c>
      <c r="F2097" s="9" t="s">
        <v>431</v>
      </c>
      <c r="G2097" s="9" t="s">
        <v>417</v>
      </c>
      <c r="H2097" s="9" t="s">
        <v>417</v>
      </c>
      <c r="I2097" s="9"/>
      <c r="J2097" s="45" t="s">
        <v>5704</v>
      </c>
      <c r="K2097" s="45"/>
      <c r="L2097" s="45"/>
      <c r="BB2097" t="s">
        <v>7861</v>
      </c>
      <c r="BC2097" t="s">
        <v>344</v>
      </c>
      <c r="BD2097">
        <v>8</v>
      </c>
      <c r="BE2097" t="s">
        <v>314</v>
      </c>
      <c r="BG2097">
        <v>2096</v>
      </c>
      <c r="BH2097" t="s">
        <v>301</v>
      </c>
      <c r="BI2097" t="s">
        <v>324</v>
      </c>
    </row>
    <row r="2098" spans="1:61" x14ac:dyDescent="0.25">
      <c r="A2098" s="9">
        <v>2097</v>
      </c>
      <c r="B2098" s="9" t="s">
        <v>180</v>
      </c>
      <c r="C2098" s="9" t="s">
        <v>150</v>
      </c>
      <c r="D2098" s="9" t="s">
        <v>346</v>
      </c>
      <c r="E2098" s="9" t="s">
        <v>430</v>
      </c>
      <c r="F2098" s="9" t="s">
        <v>431</v>
      </c>
      <c r="G2098" s="9" t="s">
        <v>412</v>
      </c>
      <c r="H2098" s="9" t="s">
        <v>416</v>
      </c>
      <c r="I2098" s="9"/>
      <c r="J2098" s="45" t="s">
        <v>696</v>
      </c>
      <c r="K2098" s="45"/>
      <c r="L2098" s="45"/>
      <c r="BB2098" t="s">
        <v>7862</v>
      </c>
      <c r="BC2098" t="s">
        <v>344</v>
      </c>
      <c r="BD2098">
        <v>9</v>
      </c>
      <c r="BE2098" t="s">
        <v>315</v>
      </c>
      <c r="BG2098">
        <v>2097</v>
      </c>
      <c r="BH2098" t="s">
        <v>302</v>
      </c>
      <c r="BI2098" t="s">
        <v>325</v>
      </c>
    </row>
    <row r="2099" spans="1:61" x14ac:dyDescent="0.25">
      <c r="A2099" s="9">
        <v>2098</v>
      </c>
      <c r="B2099" s="9" t="s">
        <v>181</v>
      </c>
      <c r="C2099" s="9" t="s">
        <v>151</v>
      </c>
      <c r="D2099" s="9" t="s">
        <v>347</v>
      </c>
      <c r="E2099" s="9" t="s">
        <v>432</v>
      </c>
      <c r="F2099" s="9" t="s">
        <v>433</v>
      </c>
      <c r="G2099" s="9" t="s">
        <v>413</v>
      </c>
      <c r="H2099" s="9" t="s">
        <v>412</v>
      </c>
      <c r="I2099" s="9"/>
      <c r="J2099" s="45" t="s">
        <v>696</v>
      </c>
      <c r="K2099" s="45"/>
      <c r="L2099" s="45"/>
      <c r="BB2099" t="s">
        <v>7863</v>
      </c>
      <c r="BC2099" t="s">
        <v>344</v>
      </c>
      <c r="BD2099">
        <v>10</v>
      </c>
      <c r="BE2099" t="s">
        <v>316</v>
      </c>
      <c r="BG2099">
        <v>2098</v>
      </c>
      <c r="BH2099" t="s">
        <v>303</v>
      </c>
      <c r="BI2099" t="s">
        <v>326</v>
      </c>
    </row>
    <row r="2100" spans="1:61" x14ac:dyDescent="0.25">
      <c r="A2100" s="9">
        <v>2099</v>
      </c>
      <c r="B2100" s="9" t="s">
        <v>182</v>
      </c>
      <c r="C2100" s="9" t="s">
        <v>152</v>
      </c>
      <c r="D2100" s="9" t="s">
        <v>348</v>
      </c>
      <c r="E2100" s="9" t="s">
        <v>432</v>
      </c>
      <c r="F2100" s="9" t="s">
        <v>433</v>
      </c>
      <c r="G2100" s="9" t="s">
        <v>422</v>
      </c>
      <c r="H2100" s="9" t="s">
        <v>423</v>
      </c>
      <c r="I2100" s="9"/>
      <c r="J2100" s="45" t="s">
        <v>5703</v>
      </c>
      <c r="K2100" s="45"/>
      <c r="L2100" s="45"/>
      <c r="BB2100" t="s">
        <v>7864</v>
      </c>
      <c r="BC2100" t="s">
        <v>344</v>
      </c>
      <c r="BD2100">
        <v>11</v>
      </c>
      <c r="BE2100" t="s">
        <v>317</v>
      </c>
      <c r="BG2100">
        <v>2099</v>
      </c>
      <c r="BH2100" t="s">
        <v>304</v>
      </c>
      <c r="BI2100" t="s">
        <v>327</v>
      </c>
    </row>
    <row r="2101" spans="1:61" x14ac:dyDescent="0.25">
      <c r="A2101" s="9">
        <v>2100</v>
      </c>
      <c r="B2101" s="9" t="s">
        <v>183</v>
      </c>
      <c r="C2101" s="9" t="s">
        <v>153</v>
      </c>
      <c r="D2101" s="9" t="s">
        <v>349</v>
      </c>
      <c r="E2101" s="9" t="s">
        <v>434</v>
      </c>
      <c r="F2101" s="9" t="s">
        <v>435</v>
      </c>
      <c r="G2101" s="9" t="s">
        <v>424</v>
      </c>
      <c r="H2101" s="9" t="s">
        <v>425</v>
      </c>
      <c r="I2101" s="9"/>
      <c r="J2101" s="46" t="s">
        <v>5705</v>
      </c>
      <c r="K2101" s="45"/>
      <c r="L2101" s="45"/>
      <c r="BB2101" t="s">
        <v>7865</v>
      </c>
      <c r="BC2101" t="s">
        <v>344</v>
      </c>
      <c r="BD2101">
        <v>12</v>
      </c>
      <c r="BE2101" t="s">
        <v>318</v>
      </c>
      <c r="BG2101">
        <v>2100</v>
      </c>
      <c r="BH2101" t="s">
        <v>305</v>
      </c>
      <c r="BI2101" t="s">
        <v>328</v>
      </c>
    </row>
    <row r="2102" spans="1:61" x14ac:dyDescent="0.25">
      <c r="A2102" s="9">
        <v>2101</v>
      </c>
      <c r="B2102" s="9" t="s">
        <v>184</v>
      </c>
      <c r="C2102" s="9" t="s">
        <v>154</v>
      </c>
      <c r="D2102" s="9" t="s">
        <v>350</v>
      </c>
      <c r="E2102" s="9" t="s">
        <v>434</v>
      </c>
      <c r="F2102" s="9" t="s">
        <v>435</v>
      </c>
      <c r="G2102" s="9" t="s">
        <v>425</v>
      </c>
      <c r="H2102" s="9" t="s">
        <v>424</v>
      </c>
      <c r="I2102" s="9"/>
      <c r="J2102" s="45" t="s">
        <v>5703</v>
      </c>
      <c r="K2102" s="45"/>
      <c r="L2102" s="45"/>
      <c r="BB2102" t="s">
        <v>7866</v>
      </c>
      <c r="BC2102" t="s">
        <v>345</v>
      </c>
      <c r="BD2102">
        <v>1</v>
      </c>
      <c r="BE2102" t="s">
        <v>319</v>
      </c>
      <c r="BG2102">
        <v>2101</v>
      </c>
      <c r="BH2102" t="s">
        <v>306</v>
      </c>
      <c r="BI2102" t="s">
        <v>329</v>
      </c>
    </row>
    <row r="2103" spans="1:61" x14ac:dyDescent="0.25">
      <c r="A2103" s="9">
        <v>2102</v>
      </c>
      <c r="B2103" s="9" t="s">
        <v>185</v>
      </c>
      <c r="C2103" s="9" t="s">
        <v>155</v>
      </c>
      <c r="D2103" s="9" t="s">
        <v>351</v>
      </c>
      <c r="E2103" s="9" t="s">
        <v>436</v>
      </c>
      <c r="F2103" s="9" t="s">
        <v>437</v>
      </c>
      <c r="G2103" s="9" t="s">
        <v>423</v>
      </c>
      <c r="H2103" s="9" t="s">
        <v>422</v>
      </c>
      <c r="I2103" s="9"/>
      <c r="J2103" s="45" t="s">
        <v>696</v>
      </c>
      <c r="K2103" s="45"/>
      <c r="L2103" s="45"/>
      <c r="BB2103" t="s">
        <v>7867</v>
      </c>
      <c r="BC2103" t="s">
        <v>345</v>
      </c>
      <c r="BD2103">
        <v>2</v>
      </c>
      <c r="BE2103" t="s">
        <v>320</v>
      </c>
      <c r="BG2103">
        <v>2102</v>
      </c>
      <c r="BH2103" t="s">
        <v>307</v>
      </c>
      <c r="BI2103" t="s">
        <v>330</v>
      </c>
    </row>
    <row r="2104" spans="1:61" x14ac:dyDescent="0.25">
      <c r="A2104" s="9">
        <v>2103</v>
      </c>
      <c r="B2104" s="9" t="s">
        <v>186</v>
      </c>
      <c r="C2104" s="9" t="s">
        <v>156</v>
      </c>
      <c r="D2104" s="9" t="s">
        <v>352</v>
      </c>
      <c r="E2104" s="9" t="s">
        <v>436</v>
      </c>
      <c r="F2104" s="9" t="s">
        <v>437</v>
      </c>
      <c r="G2104" s="9" t="s">
        <v>412</v>
      </c>
      <c r="H2104" s="9" t="s">
        <v>413</v>
      </c>
      <c r="I2104" s="9"/>
      <c r="J2104" s="45" t="s">
        <v>696</v>
      </c>
      <c r="K2104" s="45"/>
      <c r="L2104" s="45"/>
      <c r="BB2104" t="s">
        <v>7868</v>
      </c>
      <c r="BC2104" t="s">
        <v>345</v>
      </c>
      <c r="BD2104">
        <v>3</v>
      </c>
      <c r="BE2104" t="s">
        <v>321</v>
      </c>
      <c r="BG2104">
        <v>2103</v>
      </c>
      <c r="BH2104" t="s">
        <v>308</v>
      </c>
      <c r="BI2104" t="s">
        <v>331</v>
      </c>
    </row>
    <row r="2105" spans="1:61" x14ac:dyDescent="0.25">
      <c r="A2105" s="9">
        <v>2104</v>
      </c>
      <c r="B2105" s="9" t="s">
        <v>176</v>
      </c>
      <c r="C2105" s="9" t="s">
        <v>157</v>
      </c>
      <c r="D2105" s="9" t="s">
        <v>293</v>
      </c>
      <c r="E2105" s="9" t="s">
        <v>438</v>
      </c>
      <c r="F2105" s="9" t="s">
        <v>439</v>
      </c>
      <c r="G2105" s="9" t="s">
        <v>416</v>
      </c>
      <c r="H2105" s="9" t="s">
        <v>412</v>
      </c>
      <c r="I2105" s="9"/>
      <c r="J2105" s="45" t="s">
        <v>5704</v>
      </c>
      <c r="K2105" s="45"/>
      <c r="L2105" s="45"/>
      <c r="BB2105" t="s">
        <v>7869</v>
      </c>
      <c r="BC2105" t="s">
        <v>345</v>
      </c>
      <c r="BD2105">
        <v>4</v>
      </c>
      <c r="BE2105" t="s">
        <v>322</v>
      </c>
      <c r="BG2105">
        <v>2104</v>
      </c>
      <c r="BH2105" t="s">
        <v>309</v>
      </c>
      <c r="BI2105" t="s">
        <v>332</v>
      </c>
    </row>
    <row r="2106" spans="1:61" x14ac:dyDescent="0.25">
      <c r="A2106" s="9">
        <v>2105</v>
      </c>
      <c r="B2106" s="9" t="s">
        <v>177</v>
      </c>
      <c r="C2106" s="9" t="s">
        <v>158</v>
      </c>
      <c r="D2106" s="9" t="s">
        <v>294</v>
      </c>
      <c r="E2106" s="9" t="s">
        <v>438</v>
      </c>
      <c r="F2106" s="9" t="s">
        <v>439</v>
      </c>
      <c r="G2106" s="9" t="s">
        <v>417</v>
      </c>
      <c r="H2106" s="9" t="s">
        <v>417</v>
      </c>
      <c r="I2106" s="9"/>
      <c r="J2106" s="45" t="s">
        <v>696</v>
      </c>
      <c r="K2106" s="45"/>
      <c r="L2106" s="45"/>
      <c r="BB2106" t="s">
        <v>7870</v>
      </c>
      <c r="BC2106" t="s">
        <v>345</v>
      </c>
      <c r="BD2106">
        <v>5</v>
      </c>
      <c r="BE2106" t="s">
        <v>323</v>
      </c>
      <c r="BG2106">
        <v>2105</v>
      </c>
      <c r="BH2106" t="s">
        <v>310</v>
      </c>
      <c r="BI2106" t="s">
        <v>333</v>
      </c>
    </row>
    <row r="2107" spans="1:61" x14ac:dyDescent="0.25">
      <c r="A2107" s="9">
        <v>2106</v>
      </c>
      <c r="B2107" s="9" t="s">
        <v>179</v>
      </c>
      <c r="C2107" s="9" t="s">
        <v>147</v>
      </c>
      <c r="D2107" s="9" t="s">
        <v>295</v>
      </c>
      <c r="E2107" s="9" t="s">
        <v>440</v>
      </c>
      <c r="F2107" s="9" t="s">
        <v>441</v>
      </c>
      <c r="G2107" s="9" t="s">
        <v>412</v>
      </c>
      <c r="H2107" s="9" t="s">
        <v>416</v>
      </c>
      <c r="I2107" s="9"/>
      <c r="J2107" s="45" t="s">
        <v>696</v>
      </c>
      <c r="K2107" s="45"/>
      <c r="L2107" s="45"/>
      <c r="BB2107" t="s">
        <v>7871</v>
      </c>
      <c r="BC2107" t="s">
        <v>345</v>
      </c>
      <c r="BD2107">
        <v>6</v>
      </c>
      <c r="BE2107" t="s">
        <v>324</v>
      </c>
      <c r="BG2107">
        <v>2106</v>
      </c>
      <c r="BH2107" t="s">
        <v>311</v>
      </c>
      <c r="BI2107" t="s">
        <v>334</v>
      </c>
    </row>
    <row r="2108" spans="1:61" x14ac:dyDescent="0.25">
      <c r="A2108" s="9">
        <v>2107</v>
      </c>
      <c r="B2108" s="9" t="s">
        <v>180</v>
      </c>
      <c r="C2108" s="9" t="s">
        <v>148</v>
      </c>
      <c r="D2108" s="9" t="s">
        <v>296</v>
      </c>
      <c r="E2108" s="9" t="s">
        <v>440</v>
      </c>
      <c r="F2108" s="9" t="s">
        <v>441</v>
      </c>
      <c r="G2108" s="9" t="s">
        <v>413</v>
      </c>
      <c r="H2108" s="9" t="s">
        <v>412</v>
      </c>
      <c r="I2108" s="9"/>
      <c r="J2108" s="45" t="s">
        <v>5703</v>
      </c>
      <c r="K2108" s="45"/>
      <c r="L2108" s="45"/>
      <c r="BB2108" t="s">
        <v>7872</v>
      </c>
      <c r="BC2108" t="s">
        <v>345</v>
      </c>
      <c r="BD2108">
        <v>7</v>
      </c>
      <c r="BE2108" t="s">
        <v>325</v>
      </c>
      <c r="BG2108">
        <v>2107</v>
      </c>
      <c r="BH2108" t="s">
        <v>312</v>
      </c>
      <c r="BI2108" t="s">
        <v>335</v>
      </c>
    </row>
    <row r="2109" spans="1:61" x14ac:dyDescent="0.25">
      <c r="A2109" s="9">
        <v>2108</v>
      </c>
      <c r="B2109" s="9" t="s">
        <v>181</v>
      </c>
      <c r="C2109" s="9" t="s">
        <v>149</v>
      </c>
      <c r="D2109" s="9" t="s">
        <v>297</v>
      </c>
      <c r="E2109" s="9" t="s">
        <v>442</v>
      </c>
      <c r="F2109" s="9" t="s">
        <v>443</v>
      </c>
      <c r="G2109" s="9" t="s">
        <v>422</v>
      </c>
      <c r="H2109" s="9" t="s">
        <v>423</v>
      </c>
      <c r="I2109" s="9"/>
      <c r="J2109" s="46" t="s">
        <v>5705</v>
      </c>
      <c r="K2109" s="45"/>
      <c r="L2109" s="45"/>
      <c r="BB2109" t="s">
        <v>7873</v>
      </c>
      <c r="BC2109" t="s">
        <v>345</v>
      </c>
      <c r="BD2109">
        <v>8</v>
      </c>
      <c r="BE2109" t="s">
        <v>326</v>
      </c>
      <c r="BG2109">
        <v>2108</v>
      </c>
      <c r="BH2109" t="s">
        <v>313</v>
      </c>
      <c r="BI2109" t="s">
        <v>336</v>
      </c>
    </row>
    <row r="2110" spans="1:61" x14ac:dyDescent="0.25">
      <c r="A2110" s="9">
        <v>2109</v>
      </c>
      <c r="B2110" s="9" t="s">
        <v>182</v>
      </c>
      <c r="C2110" s="9" t="s">
        <v>150</v>
      </c>
      <c r="D2110" s="9" t="s">
        <v>298</v>
      </c>
      <c r="E2110" s="9" t="s">
        <v>442</v>
      </c>
      <c r="F2110" s="9" t="s">
        <v>443</v>
      </c>
      <c r="G2110" s="9" t="s">
        <v>424</v>
      </c>
      <c r="H2110" s="9" t="s">
        <v>425</v>
      </c>
      <c r="I2110" s="9"/>
      <c r="J2110" s="45" t="s">
        <v>5703</v>
      </c>
      <c r="K2110" s="45"/>
      <c r="L2110" s="45"/>
      <c r="BB2110" t="s">
        <v>7874</v>
      </c>
      <c r="BC2110" t="s">
        <v>345</v>
      </c>
      <c r="BD2110">
        <v>9</v>
      </c>
      <c r="BE2110" t="s">
        <v>327</v>
      </c>
      <c r="BG2110">
        <v>2109</v>
      </c>
      <c r="BH2110" t="s">
        <v>314</v>
      </c>
      <c r="BI2110" t="s">
        <v>337</v>
      </c>
    </row>
    <row r="2111" spans="1:61" x14ac:dyDescent="0.25">
      <c r="A2111" s="9">
        <v>2110</v>
      </c>
      <c r="B2111" s="9" t="s">
        <v>183</v>
      </c>
      <c r="C2111" s="9" t="s">
        <v>151</v>
      </c>
      <c r="D2111" s="9" t="s">
        <v>299</v>
      </c>
      <c r="E2111" s="9" t="s">
        <v>444</v>
      </c>
      <c r="F2111" s="9" t="s">
        <v>445</v>
      </c>
      <c r="G2111" s="9" t="s">
        <v>425</v>
      </c>
      <c r="H2111" s="9" t="s">
        <v>424</v>
      </c>
      <c r="I2111" s="9"/>
      <c r="J2111" s="45" t="s">
        <v>696</v>
      </c>
      <c r="K2111" s="45"/>
      <c r="L2111" s="45"/>
      <c r="BB2111" t="s">
        <v>7875</v>
      </c>
      <c r="BC2111" t="s">
        <v>345</v>
      </c>
      <c r="BD2111">
        <v>10</v>
      </c>
      <c r="BE2111" t="s">
        <v>328</v>
      </c>
      <c r="BG2111">
        <v>2110</v>
      </c>
      <c r="BH2111" t="s">
        <v>315</v>
      </c>
      <c r="BI2111" t="s">
        <v>338</v>
      </c>
    </row>
    <row r="2112" spans="1:61" x14ac:dyDescent="0.25">
      <c r="A2112" s="9">
        <v>2111</v>
      </c>
      <c r="B2112" s="9" t="s">
        <v>184</v>
      </c>
      <c r="C2112" s="9" t="s">
        <v>152</v>
      </c>
      <c r="D2112" s="9" t="s">
        <v>300</v>
      </c>
      <c r="E2112" s="9" t="s">
        <v>444</v>
      </c>
      <c r="F2112" s="9" t="s">
        <v>445</v>
      </c>
      <c r="G2112" s="9" t="s">
        <v>423</v>
      </c>
      <c r="H2112" s="9" t="s">
        <v>422</v>
      </c>
      <c r="I2112" s="9"/>
      <c r="J2112" s="45" t="s">
        <v>696</v>
      </c>
      <c r="K2112" s="45"/>
      <c r="L2112" s="45"/>
      <c r="BB2112" t="s">
        <v>7876</v>
      </c>
      <c r="BC2112" t="s">
        <v>345</v>
      </c>
      <c r="BD2112">
        <v>11</v>
      </c>
      <c r="BE2112" t="s">
        <v>329</v>
      </c>
      <c r="BG2112">
        <v>2111</v>
      </c>
      <c r="BH2112" t="s">
        <v>316</v>
      </c>
      <c r="BI2112" t="s">
        <v>339</v>
      </c>
    </row>
    <row r="2113" spans="1:61" x14ac:dyDescent="0.25">
      <c r="A2113" s="9">
        <v>2112</v>
      </c>
      <c r="B2113" s="9" t="s">
        <v>185</v>
      </c>
      <c r="C2113" s="9" t="s">
        <v>153</v>
      </c>
      <c r="D2113" s="9" t="s">
        <v>301</v>
      </c>
      <c r="E2113" s="9" t="s">
        <v>446</v>
      </c>
      <c r="F2113" s="9" t="s">
        <v>447</v>
      </c>
      <c r="G2113" s="9" t="s">
        <v>412</v>
      </c>
      <c r="H2113" s="9" t="s">
        <v>413</v>
      </c>
      <c r="I2113" s="9"/>
      <c r="J2113" s="45" t="s">
        <v>5704</v>
      </c>
      <c r="K2113" s="45"/>
      <c r="L2113" s="45"/>
      <c r="BB2113" t="s">
        <v>7877</v>
      </c>
      <c r="BC2113" t="s">
        <v>345</v>
      </c>
      <c r="BD2113">
        <v>12</v>
      </c>
      <c r="BE2113" t="s">
        <v>330</v>
      </c>
      <c r="BG2113">
        <v>2112</v>
      </c>
      <c r="BH2113" t="s">
        <v>317</v>
      </c>
      <c r="BI2113" t="s">
        <v>340</v>
      </c>
    </row>
    <row r="2114" spans="1:61" x14ac:dyDescent="0.25">
      <c r="A2114" s="9">
        <v>2113</v>
      </c>
      <c r="B2114" s="9" t="s">
        <v>186</v>
      </c>
      <c r="C2114" s="9" t="s">
        <v>154</v>
      </c>
      <c r="D2114" s="9" t="s">
        <v>302</v>
      </c>
      <c r="E2114" s="9" t="s">
        <v>446</v>
      </c>
      <c r="F2114" s="9" t="s">
        <v>447</v>
      </c>
      <c r="G2114" s="9" t="s">
        <v>416</v>
      </c>
      <c r="H2114" s="9" t="s">
        <v>412</v>
      </c>
      <c r="I2114" s="9"/>
      <c r="J2114" s="45" t="s">
        <v>696</v>
      </c>
      <c r="K2114" s="45"/>
      <c r="L2114" s="45"/>
      <c r="BB2114" t="s">
        <v>7878</v>
      </c>
      <c r="BC2114" t="s">
        <v>346</v>
      </c>
      <c r="BD2114">
        <v>1</v>
      </c>
      <c r="BE2114" t="s">
        <v>331</v>
      </c>
      <c r="BG2114">
        <v>2113</v>
      </c>
      <c r="BH2114" t="s">
        <v>318</v>
      </c>
      <c r="BI2114" t="s">
        <v>341</v>
      </c>
    </row>
    <row r="2115" spans="1:61" x14ac:dyDescent="0.25">
      <c r="A2115" s="9">
        <v>2114</v>
      </c>
      <c r="B2115" s="9" t="s">
        <v>176</v>
      </c>
      <c r="C2115" s="9" t="s">
        <v>155</v>
      </c>
      <c r="D2115" s="9" t="s">
        <v>303</v>
      </c>
      <c r="E2115" s="9" t="s">
        <v>448</v>
      </c>
      <c r="F2115" s="9" t="s">
        <v>449</v>
      </c>
      <c r="G2115" s="9" t="s">
        <v>417</v>
      </c>
      <c r="H2115" s="9" t="s">
        <v>417</v>
      </c>
      <c r="I2115" s="9"/>
      <c r="J2115" s="45" t="s">
        <v>696</v>
      </c>
      <c r="K2115" s="45"/>
      <c r="L2115" s="45"/>
      <c r="BB2115" t="s">
        <v>7879</v>
      </c>
      <c r="BC2115" t="s">
        <v>346</v>
      </c>
      <c r="BD2115">
        <v>2</v>
      </c>
      <c r="BE2115" t="s">
        <v>332</v>
      </c>
      <c r="BG2115">
        <v>2114</v>
      </c>
      <c r="BH2115" t="s">
        <v>319</v>
      </c>
      <c r="BI2115" t="s">
        <v>342</v>
      </c>
    </row>
    <row r="2116" spans="1:61" x14ac:dyDescent="0.25">
      <c r="A2116" s="9">
        <v>2115</v>
      </c>
      <c r="B2116" s="9" t="s">
        <v>177</v>
      </c>
      <c r="C2116" s="9" t="s">
        <v>156</v>
      </c>
      <c r="D2116" s="9" t="s">
        <v>304</v>
      </c>
      <c r="E2116" s="9" t="s">
        <v>448</v>
      </c>
      <c r="F2116" s="9" t="s">
        <v>449</v>
      </c>
      <c r="G2116" s="9" t="s">
        <v>412</v>
      </c>
      <c r="H2116" s="9" t="s">
        <v>416</v>
      </c>
      <c r="I2116" s="9"/>
      <c r="J2116" s="45" t="s">
        <v>5703</v>
      </c>
      <c r="K2116" s="45"/>
      <c r="L2116" s="45"/>
      <c r="BB2116" t="s">
        <v>7880</v>
      </c>
      <c r="BC2116" t="s">
        <v>346</v>
      </c>
      <c r="BD2116">
        <v>3</v>
      </c>
      <c r="BE2116" t="s">
        <v>333</v>
      </c>
      <c r="BG2116">
        <v>2115</v>
      </c>
      <c r="BH2116" t="s">
        <v>320</v>
      </c>
      <c r="BI2116" t="s">
        <v>343</v>
      </c>
    </row>
    <row r="2117" spans="1:61" x14ac:dyDescent="0.25">
      <c r="A2117" s="9">
        <v>2116</v>
      </c>
      <c r="B2117" s="9" t="s">
        <v>179</v>
      </c>
      <c r="C2117" s="9" t="s">
        <v>157</v>
      </c>
      <c r="D2117" s="9" t="s">
        <v>305</v>
      </c>
      <c r="E2117" s="9" t="s">
        <v>450</v>
      </c>
      <c r="F2117" s="9" t="s">
        <v>451</v>
      </c>
      <c r="G2117" s="9" t="s">
        <v>413</v>
      </c>
      <c r="H2117" s="9" t="s">
        <v>412</v>
      </c>
      <c r="I2117" s="9"/>
      <c r="J2117" s="46" t="s">
        <v>5705</v>
      </c>
      <c r="K2117" s="45"/>
      <c r="L2117" s="45"/>
      <c r="BB2117" t="s">
        <v>7881</v>
      </c>
      <c r="BC2117" t="s">
        <v>346</v>
      </c>
      <c r="BD2117">
        <v>4</v>
      </c>
      <c r="BE2117" t="s">
        <v>334</v>
      </c>
      <c r="BG2117">
        <v>2116</v>
      </c>
      <c r="BH2117" t="s">
        <v>321</v>
      </c>
      <c r="BI2117" t="s">
        <v>344</v>
      </c>
    </row>
    <row r="2118" spans="1:61" x14ac:dyDescent="0.25">
      <c r="A2118" s="9">
        <v>2117</v>
      </c>
      <c r="B2118" s="9" t="s">
        <v>180</v>
      </c>
      <c r="C2118" s="9" t="s">
        <v>158</v>
      </c>
      <c r="D2118" s="9" t="s">
        <v>306</v>
      </c>
      <c r="E2118" s="9" t="s">
        <v>450</v>
      </c>
      <c r="F2118" s="9" t="s">
        <v>451</v>
      </c>
      <c r="G2118" s="9" t="s">
        <v>422</v>
      </c>
      <c r="H2118" s="9" t="s">
        <v>423</v>
      </c>
      <c r="I2118" s="9"/>
      <c r="J2118" s="45" t="s">
        <v>696</v>
      </c>
      <c r="K2118" s="45"/>
      <c r="L2118" s="45"/>
      <c r="BB2118" t="s">
        <v>7882</v>
      </c>
      <c r="BC2118" t="s">
        <v>346</v>
      </c>
      <c r="BD2118">
        <v>5</v>
      </c>
      <c r="BE2118" t="s">
        <v>335</v>
      </c>
      <c r="BG2118">
        <v>2117</v>
      </c>
      <c r="BH2118" t="s">
        <v>322</v>
      </c>
      <c r="BI2118" t="s">
        <v>345</v>
      </c>
    </row>
    <row r="2119" spans="1:61" x14ac:dyDescent="0.25">
      <c r="A2119" s="9">
        <v>2118</v>
      </c>
      <c r="B2119" s="9" t="s">
        <v>181</v>
      </c>
      <c r="C2119" s="9" t="s">
        <v>147</v>
      </c>
      <c r="D2119" s="9" t="s">
        <v>307</v>
      </c>
      <c r="E2119" s="9" t="s">
        <v>452</v>
      </c>
      <c r="F2119" s="9" t="s">
        <v>453</v>
      </c>
      <c r="G2119" s="9" t="s">
        <v>424</v>
      </c>
      <c r="H2119" s="9" t="s">
        <v>425</v>
      </c>
      <c r="I2119" s="9"/>
      <c r="J2119" s="45" t="s">
        <v>5703</v>
      </c>
      <c r="K2119" s="45"/>
      <c r="L2119" s="45"/>
      <c r="BB2119" t="s">
        <v>7883</v>
      </c>
      <c r="BC2119" t="s">
        <v>346</v>
      </c>
      <c r="BD2119">
        <v>6</v>
      </c>
      <c r="BE2119" t="s">
        <v>336</v>
      </c>
      <c r="BG2119">
        <v>2118</v>
      </c>
      <c r="BH2119" t="s">
        <v>323</v>
      </c>
      <c r="BI2119" t="s">
        <v>346</v>
      </c>
    </row>
    <row r="2120" spans="1:61" x14ac:dyDescent="0.25">
      <c r="A2120" s="9">
        <v>2119</v>
      </c>
      <c r="B2120" s="9" t="s">
        <v>182</v>
      </c>
      <c r="C2120" s="9" t="s">
        <v>148</v>
      </c>
      <c r="D2120" s="9" t="s">
        <v>308</v>
      </c>
      <c r="E2120" s="9" t="s">
        <v>452</v>
      </c>
      <c r="F2120" s="9" t="s">
        <v>453</v>
      </c>
      <c r="G2120" s="9" t="s">
        <v>425</v>
      </c>
      <c r="H2120" s="9" t="s">
        <v>424</v>
      </c>
      <c r="I2120" s="9"/>
      <c r="J2120" s="45" t="s">
        <v>696</v>
      </c>
      <c r="K2120" s="45"/>
      <c r="L2120" s="45"/>
      <c r="BB2120" t="s">
        <v>7884</v>
      </c>
      <c r="BC2120" t="s">
        <v>346</v>
      </c>
      <c r="BD2120">
        <v>7</v>
      </c>
      <c r="BE2120" t="s">
        <v>337</v>
      </c>
      <c r="BG2120">
        <v>2119</v>
      </c>
      <c r="BH2120" t="s">
        <v>324</v>
      </c>
      <c r="BI2120" t="s">
        <v>347</v>
      </c>
    </row>
    <row r="2121" spans="1:61" x14ac:dyDescent="0.25">
      <c r="A2121" s="9">
        <v>2120</v>
      </c>
      <c r="B2121" s="9" t="s">
        <v>183</v>
      </c>
      <c r="C2121" s="9" t="s">
        <v>149</v>
      </c>
      <c r="D2121" s="9" t="s">
        <v>309</v>
      </c>
      <c r="E2121" s="9" t="s">
        <v>454</v>
      </c>
      <c r="F2121" s="9" t="s">
        <v>455</v>
      </c>
      <c r="G2121" s="9" t="s">
        <v>423</v>
      </c>
      <c r="H2121" s="9" t="s">
        <v>422</v>
      </c>
      <c r="I2121" s="9"/>
      <c r="J2121" s="45" t="s">
        <v>5704</v>
      </c>
      <c r="K2121" s="45"/>
      <c r="L2121" s="45"/>
      <c r="BB2121" t="s">
        <v>7885</v>
      </c>
      <c r="BC2121" t="s">
        <v>346</v>
      </c>
      <c r="BD2121">
        <v>8</v>
      </c>
      <c r="BE2121" t="s">
        <v>338</v>
      </c>
      <c r="BG2121">
        <v>2120</v>
      </c>
      <c r="BH2121" t="s">
        <v>325</v>
      </c>
      <c r="BI2121" t="s">
        <v>348</v>
      </c>
    </row>
    <row r="2122" spans="1:61" x14ac:dyDescent="0.25">
      <c r="A2122" s="9">
        <v>2121</v>
      </c>
      <c r="B2122" s="9" t="s">
        <v>184</v>
      </c>
      <c r="C2122" s="9" t="s">
        <v>150</v>
      </c>
      <c r="D2122" s="9" t="s">
        <v>310</v>
      </c>
      <c r="E2122" s="9" t="s">
        <v>454</v>
      </c>
      <c r="F2122" s="9" t="s">
        <v>455</v>
      </c>
      <c r="G2122" s="9" t="s">
        <v>412</v>
      </c>
      <c r="H2122" s="9" t="s">
        <v>413</v>
      </c>
      <c r="I2122" s="9"/>
      <c r="J2122" s="45" t="s">
        <v>696</v>
      </c>
      <c r="K2122" s="45"/>
      <c r="L2122" s="45"/>
      <c r="BB2122" t="s">
        <v>7886</v>
      </c>
      <c r="BC2122" t="s">
        <v>346</v>
      </c>
      <c r="BD2122">
        <v>9</v>
      </c>
      <c r="BE2122" t="s">
        <v>339</v>
      </c>
      <c r="BG2122">
        <v>2121</v>
      </c>
      <c r="BH2122" t="s">
        <v>326</v>
      </c>
      <c r="BI2122" t="s">
        <v>349</v>
      </c>
    </row>
    <row r="2123" spans="1:61" x14ac:dyDescent="0.25">
      <c r="A2123" s="9">
        <v>2122</v>
      </c>
      <c r="B2123" s="9" t="s">
        <v>185</v>
      </c>
      <c r="C2123" s="9" t="s">
        <v>151</v>
      </c>
      <c r="D2123" s="9" t="s">
        <v>311</v>
      </c>
      <c r="E2123" s="9" t="s">
        <v>456</v>
      </c>
      <c r="F2123" s="9" t="s">
        <v>457</v>
      </c>
      <c r="G2123" s="9" t="s">
        <v>416</v>
      </c>
      <c r="H2123" s="9" t="s">
        <v>412</v>
      </c>
      <c r="I2123" s="9"/>
      <c r="J2123" s="45" t="s">
        <v>696</v>
      </c>
      <c r="K2123" s="45"/>
      <c r="L2123" s="45"/>
      <c r="BB2123" t="s">
        <v>7887</v>
      </c>
      <c r="BC2123" t="s">
        <v>346</v>
      </c>
      <c r="BD2123">
        <v>10</v>
      </c>
      <c r="BE2123" t="s">
        <v>340</v>
      </c>
      <c r="BG2123">
        <v>2122</v>
      </c>
      <c r="BH2123" t="s">
        <v>327</v>
      </c>
      <c r="BI2123" t="s">
        <v>350</v>
      </c>
    </row>
    <row r="2124" spans="1:61" x14ac:dyDescent="0.25">
      <c r="A2124" s="9">
        <v>2123</v>
      </c>
      <c r="B2124" s="9" t="s">
        <v>186</v>
      </c>
      <c r="C2124" s="9" t="s">
        <v>152</v>
      </c>
      <c r="D2124" s="9" t="s">
        <v>312</v>
      </c>
      <c r="E2124" s="9" t="s">
        <v>456</v>
      </c>
      <c r="F2124" s="9" t="s">
        <v>457</v>
      </c>
      <c r="G2124" s="9" t="s">
        <v>417</v>
      </c>
      <c r="H2124" s="9" t="s">
        <v>417</v>
      </c>
      <c r="I2124" s="9"/>
      <c r="J2124" s="45" t="s">
        <v>5703</v>
      </c>
      <c r="K2124" s="45"/>
      <c r="L2124" s="45"/>
      <c r="BB2124" t="s">
        <v>7888</v>
      </c>
      <c r="BC2124" t="s">
        <v>346</v>
      </c>
      <c r="BD2124">
        <v>11</v>
      </c>
      <c r="BE2124" t="s">
        <v>341</v>
      </c>
      <c r="BG2124">
        <v>2123</v>
      </c>
      <c r="BH2124" t="s">
        <v>328</v>
      </c>
      <c r="BI2124" t="s">
        <v>351</v>
      </c>
    </row>
    <row r="2125" spans="1:61" x14ac:dyDescent="0.25">
      <c r="A2125" s="9">
        <v>2124</v>
      </c>
      <c r="B2125" s="9" t="s">
        <v>176</v>
      </c>
      <c r="C2125" s="9" t="s">
        <v>153</v>
      </c>
      <c r="D2125" s="9" t="s">
        <v>313</v>
      </c>
      <c r="E2125" s="9" t="s">
        <v>458</v>
      </c>
      <c r="F2125" s="9" t="s">
        <v>459</v>
      </c>
      <c r="G2125" s="9" t="s">
        <v>412</v>
      </c>
      <c r="H2125" s="9" t="s">
        <v>416</v>
      </c>
      <c r="I2125" s="9"/>
      <c r="J2125" s="46" t="s">
        <v>5705</v>
      </c>
      <c r="K2125" s="45"/>
      <c r="L2125" s="45"/>
      <c r="BB2125" t="s">
        <v>7889</v>
      </c>
      <c r="BC2125" t="s">
        <v>346</v>
      </c>
      <c r="BD2125">
        <v>12</v>
      </c>
      <c r="BE2125" t="s">
        <v>342</v>
      </c>
      <c r="BG2125">
        <v>2124</v>
      </c>
      <c r="BH2125" t="s">
        <v>329</v>
      </c>
      <c r="BI2125" t="s">
        <v>352</v>
      </c>
    </row>
    <row r="2126" spans="1:61" x14ac:dyDescent="0.25">
      <c r="A2126" s="9">
        <v>2125</v>
      </c>
      <c r="B2126" s="9" t="s">
        <v>177</v>
      </c>
      <c r="C2126" s="9" t="s">
        <v>154</v>
      </c>
      <c r="D2126" s="9" t="s">
        <v>314</v>
      </c>
      <c r="E2126" s="9" t="s">
        <v>458</v>
      </c>
      <c r="F2126" s="9" t="s">
        <v>459</v>
      </c>
      <c r="G2126" s="9" t="s">
        <v>413</v>
      </c>
      <c r="H2126" s="9" t="s">
        <v>412</v>
      </c>
      <c r="I2126" s="9"/>
      <c r="J2126" s="45" t="s">
        <v>696</v>
      </c>
      <c r="K2126" s="45"/>
      <c r="L2126" s="45"/>
      <c r="BB2126" t="s">
        <v>7890</v>
      </c>
      <c r="BC2126" t="s">
        <v>347</v>
      </c>
      <c r="BD2126">
        <v>1</v>
      </c>
      <c r="BE2126" t="s">
        <v>343</v>
      </c>
      <c r="BG2126">
        <v>2125</v>
      </c>
      <c r="BH2126" t="s">
        <v>330</v>
      </c>
      <c r="BI2126" t="s">
        <v>293</v>
      </c>
    </row>
    <row r="2127" spans="1:61" x14ac:dyDescent="0.25">
      <c r="A2127" s="9">
        <v>2126</v>
      </c>
      <c r="B2127" s="9" t="s">
        <v>179</v>
      </c>
      <c r="C2127" s="9" t="s">
        <v>155</v>
      </c>
      <c r="D2127" s="9" t="s">
        <v>315</v>
      </c>
      <c r="E2127" s="9" t="s">
        <v>460</v>
      </c>
      <c r="F2127" s="9" t="s">
        <v>461</v>
      </c>
      <c r="G2127" s="9" t="s">
        <v>422</v>
      </c>
      <c r="H2127" s="9" t="s">
        <v>423</v>
      </c>
      <c r="I2127" s="9"/>
      <c r="J2127" s="45" t="s">
        <v>5703</v>
      </c>
      <c r="K2127" s="45"/>
      <c r="L2127" s="45"/>
      <c r="BB2127" t="s">
        <v>7891</v>
      </c>
      <c r="BC2127" t="s">
        <v>347</v>
      </c>
      <c r="BD2127">
        <v>2</v>
      </c>
      <c r="BE2127" t="s">
        <v>344</v>
      </c>
      <c r="BG2127">
        <v>2126</v>
      </c>
      <c r="BH2127" t="s">
        <v>331</v>
      </c>
      <c r="BI2127" t="s">
        <v>294</v>
      </c>
    </row>
    <row r="2128" spans="1:61" x14ac:dyDescent="0.25">
      <c r="A2128" s="9">
        <v>2127</v>
      </c>
      <c r="B2128" s="9" t="s">
        <v>180</v>
      </c>
      <c r="C2128" s="9" t="s">
        <v>156</v>
      </c>
      <c r="D2128" s="9" t="s">
        <v>316</v>
      </c>
      <c r="E2128" s="9" t="s">
        <v>460</v>
      </c>
      <c r="F2128" s="9" t="s">
        <v>461</v>
      </c>
      <c r="G2128" s="9" t="s">
        <v>424</v>
      </c>
      <c r="H2128" s="9" t="s">
        <v>425</v>
      </c>
      <c r="I2128" s="9"/>
      <c r="J2128" s="45" t="s">
        <v>696</v>
      </c>
      <c r="K2128" s="45"/>
      <c r="L2128" s="45"/>
      <c r="BB2128" t="s">
        <v>7892</v>
      </c>
      <c r="BC2128" t="s">
        <v>347</v>
      </c>
      <c r="BD2128">
        <v>3</v>
      </c>
      <c r="BE2128" t="s">
        <v>345</v>
      </c>
      <c r="BG2128">
        <v>2127</v>
      </c>
      <c r="BH2128" t="s">
        <v>332</v>
      </c>
      <c r="BI2128" t="s">
        <v>295</v>
      </c>
    </row>
    <row r="2129" spans="1:61" x14ac:dyDescent="0.25">
      <c r="A2129" s="9">
        <v>2128</v>
      </c>
      <c r="B2129" s="9" t="s">
        <v>181</v>
      </c>
      <c r="C2129" s="9" t="s">
        <v>157</v>
      </c>
      <c r="D2129" s="9" t="s">
        <v>317</v>
      </c>
      <c r="E2129" s="9" t="s">
        <v>462</v>
      </c>
      <c r="F2129" s="9" t="s">
        <v>463</v>
      </c>
      <c r="G2129" s="9" t="s">
        <v>425</v>
      </c>
      <c r="H2129" s="9" t="s">
        <v>424</v>
      </c>
      <c r="I2129" s="9"/>
      <c r="J2129" s="45" t="s">
        <v>5704</v>
      </c>
      <c r="K2129" s="45"/>
      <c r="L2129" s="45"/>
      <c r="BB2129" t="s">
        <v>7893</v>
      </c>
      <c r="BC2129" t="s">
        <v>347</v>
      </c>
      <c r="BD2129">
        <v>4</v>
      </c>
      <c r="BE2129" t="s">
        <v>346</v>
      </c>
      <c r="BG2129">
        <v>2128</v>
      </c>
      <c r="BH2129" t="s">
        <v>333</v>
      </c>
      <c r="BI2129" t="s">
        <v>296</v>
      </c>
    </row>
    <row r="2130" spans="1:61" x14ac:dyDescent="0.25">
      <c r="A2130" s="9">
        <v>2129</v>
      </c>
      <c r="B2130" s="9" t="s">
        <v>182</v>
      </c>
      <c r="C2130" s="9" t="s">
        <v>158</v>
      </c>
      <c r="D2130" s="9" t="s">
        <v>318</v>
      </c>
      <c r="E2130" s="9" t="s">
        <v>462</v>
      </c>
      <c r="F2130" s="9" t="s">
        <v>463</v>
      </c>
      <c r="G2130" s="9" t="s">
        <v>423</v>
      </c>
      <c r="H2130" s="9" t="s">
        <v>422</v>
      </c>
      <c r="I2130" s="9"/>
      <c r="J2130" s="45" t="s">
        <v>696</v>
      </c>
      <c r="K2130" s="45"/>
      <c r="L2130" s="45"/>
      <c r="BB2130" t="s">
        <v>7894</v>
      </c>
      <c r="BC2130" t="s">
        <v>347</v>
      </c>
      <c r="BD2130">
        <v>5</v>
      </c>
      <c r="BE2130" t="s">
        <v>347</v>
      </c>
      <c r="BG2130">
        <v>2129</v>
      </c>
      <c r="BH2130" t="s">
        <v>334</v>
      </c>
      <c r="BI2130" t="s">
        <v>297</v>
      </c>
    </row>
    <row r="2131" spans="1:61" x14ac:dyDescent="0.25">
      <c r="A2131" s="9">
        <v>2130</v>
      </c>
      <c r="B2131" s="9" t="s">
        <v>183</v>
      </c>
      <c r="C2131" s="9" t="s">
        <v>147</v>
      </c>
      <c r="D2131" s="9" t="s">
        <v>319</v>
      </c>
      <c r="E2131" s="9" t="s">
        <v>464</v>
      </c>
      <c r="F2131" s="9" t="s">
        <v>465</v>
      </c>
      <c r="G2131" s="9" t="s">
        <v>412</v>
      </c>
      <c r="H2131" s="9" t="s">
        <v>413</v>
      </c>
      <c r="I2131" s="9"/>
      <c r="J2131" s="45" t="s">
        <v>696</v>
      </c>
      <c r="K2131" s="45"/>
      <c r="L2131" s="45"/>
      <c r="BB2131" t="s">
        <v>7895</v>
      </c>
      <c r="BC2131" t="s">
        <v>347</v>
      </c>
      <c r="BD2131">
        <v>6</v>
      </c>
      <c r="BE2131" t="s">
        <v>348</v>
      </c>
      <c r="BG2131">
        <v>2130</v>
      </c>
      <c r="BH2131" t="s">
        <v>335</v>
      </c>
      <c r="BI2131" t="s">
        <v>298</v>
      </c>
    </row>
    <row r="2132" spans="1:61" x14ac:dyDescent="0.25">
      <c r="A2132" s="9">
        <v>2131</v>
      </c>
      <c r="B2132" s="9" t="s">
        <v>184</v>
      </c>
      <c r="C2132" s="9" t="s">
        <v>148</v>
      </c>
      <c r="D2132" s="9" t="s">
        <v>320</v>
      </c>
      <c r="E2132" s="9" t="s">
        <v>464</v>
      </c>
      <c r="F2132" s="9" t="s">
        <v>465</v>
      </c>
      <c r="G2132" s="9" t="s">
        <v>416</v>
      </c>
      <c r="H2132" s="9" t="s">
        <v>412</v>
      </c>
      <c r="I2132" s="9"/>
      <c r="J2132" s="45" t="s">
        <v>5703</v>
      </c>
      <c r="K2132" s="45"/>
      <c r="L2132" s="45"/>
      <c r="BB2132" t="s">
        <v>7896</v>
      </c>
      <c r="BC2132" t="s">
        <v>347</v>
      </c>
      <c r="BD2132">
        <v>7</v>
      </c>
      <c r="BE2132" t="s">
        <v>349</v>
      </c>
      <c r="BG2132">
        <v>2131</v>
      </c>
      <c r="BH2132" t="s">
        <v>336</v>
      </c>
      <c r="BI2132" t="s">
        <v>299</v>
      </c>
    </row>
    <row r="2133" spans="1:61" x14ac:dyDescent="0.25">
      <c r="A2133" s="9">
        <v>2132</v>
      </c>
      <c r="B2133" s="9" t="s">
        <v>185</v>
      </c>
      <c r="C2133" s="9" t="s">
        <v>149</v>
      </c>
      <c r="D2133" s="9" t="s">
        <v>321</v>
      </c>
      <c r="E2133" s="9" t="s">
        <v>466</v>
      </c>
      <c r="F2133" s="9" t="s">
        <v>467</v>
      </c>
      <c r="G2133" s="9" t="s">
        <v>417</v>
      </c>
      <c r="H2133" s="9" t="s">
        <v>417</v>
      </c>
      <c r="I2133" s="9"/>
      <c r="J2133" s="46" t="s">
        <v>5705</v>
      </c>
      <c r="K2133" s="45"/>
      <c r="L2133" s="45"/>
      <c r="BB2133" t="s">
        <v>7897</v>
      </c>
      <c r="BC2133" t="s">
        <v>347</v>
      </c>
      <c r="BD2133">
        <v>8</v>
      </c>
      <c r="BE2133" t="s">
        <v>350</v>
      </c>
      <c r="BG2133">
        <v>2132</v>
      </c>
      <c r="BH2133" t="s">
        <v>337</v>
      </c>
      <c r="BI2133" t="s">
        <v>300</v>
      </c>
    </row>
    <row r="2134" spans="1:61" x14ac:dyDescent="0.25">
      <c r="A2134" s="9">
        <v>2133</v>
      </c>
      <c r="B2134" s="9" t="s">
        <v>186</v>
      </c>
      <c r="C2134" s="9" t="s">
        <v>150</v>
      </c>
      <c r="D2134" s="9" t="s">
        <v>322</v>
      </c>
      <c r="E2134" s="9" t="s">
        <v>466</v>
      </c>
      <c r="F2134" s="9" t="s">
        <v>467</v>
      </c>
      <c r="G2134" s="9" t="s">
        <v>412</v>
      </c>
      <c r="H2134" s="9" t="s">
        <v>416</v>
      </c>
      <c r="I2134" s="9"/>
      <c r="J2134" s="45" t="s">
        <v>696</v>
      </c>
      <c r="K2134" s="45"/>
      <c r="L2134" s="45"/>
      <c r="BB2134" t="s">
        <v>7898</v>
      </c>
      <c r="BC2134" t="s">
        <v>347</v>
      </c>
      <c r="BD2134">
        <v>9</v>
      </c>
      <c r="BE2134" t="s">
        <v>351</v>
      </c>
      <c r="BG2134">
        <v>2133</v>
      </c>
      <c r="BH2134" t="s">
        <v>338</v>
      </c>
      <c r="BI2134" t="s">
        <v>301</v>
      </c>
    </row>
    <row r="2135" spans="1:61" x14ac:dyDescent="0.25">
      <c r="A2135" s="9">
        <v>2134</v>
      </c>
      <c r="B2135" s="9" t="s">
        <v>176</v>
      </c>
      <c r="C2135" s="9" t="s">
        <v>151</v>
      </c>
      <c r="D2135" s="9" t="s">
        <v>323</v>
      </c>
      <c r="E2135" s="9" t="s">
        <v>468</v>
      </c>
      <c r="F2135" s="9" t="s">
        <v>469</v>
      </c>
      <c r="G2135" s="9" t="s">
        <v>413</v>
      </c>
      <c r="H2135" s="9" t="s">
        <v>412</v>
      </c>
      <c r="I2135" s="9"/>
      <c r="J2135" s="45" t="s">
        <v>5703</v>
      </c>
      <c r="K2135" s="45"/>
      <c r="L2135" s="45"/>
      <c r="BB2135" t="s">
        <v>7899</v>
      </c>
      <c r="BC2135" t="s">
        <v>347</v>
      </c>
      <c r="BD2135">
        <v>10</v>
      </c>
      <c r="BE2135" t="s">
        <v>352</v>
      </c>
      <c r="BG2135">
        <v>2134</v>
      </c>
      <c r="BH2135" t="s">
        <v>339</v>
      </c>
      <c r="BI2135" t="s">
        <v>302</v>
      </c>
    </row>
    <row r="2136" spans="1:61" x14ac:dyDescent="0.25">
      <c r="A2136" s="9">
        <v>2135</v>
      </c>
      <c r="B2136" s="9" t="s">
        <v>177</v>
      </c>
      <c r="C2136" s="9" t="s">
        <v>152</v>
      </c>
      <c r="D2136" s="9" t="s">
        <v>324</v>
      </c>
      <c r="E2136" s="9" t="s">
        <v>468</v>
      </c>
      <c r="F2136" s="9" t="s">
        <v>469</v>
      </c>
      <c r="G2136" s="9" t="s">
        <v>422</v>
      </c>
      <c r="H2136" s="9" t="s">
        <v>423</v>
      </c>
      <c r="I2136" s="9"/>
      <c r="J2136" s="45" t="s">
        <v>696</v>
      </c>
      <c r="K2136" s="45"/>
      <c r="L2136" s="45"/>
      <c r="BB2136" t="s">
        <v>7900</v>
      </c>
      <c r="BC2136" t="s">
        <v>347</v>
      </c>
      <c r="BD2136">
        <v>11</v>
      </c>
      <c r="BE2136" t="s">
        <v>293</v>
      </c>
      <c r="BG2136">
        <v>2135</v>
      </c>
      <c r="BH2136" t="s">
        <v>340</v>
      </c>
      <c r="BI2136" t="s">
        <v>303</v>
      </c>
    </row>
    <row r="2137" spans="1:61" x14ac:dyDescent="0.25">
      <c r="A2137" s="9">
        <v>2136</v>
      </c>
      <c r="B2137" s="9" t="s">
        <v>179</v>
      </c>
      <c r="C2137" s="9" t="s">
        <v>153</v>
      </c>
      <c r="D2137" s="9" t="s">
        <v>325</v>
      </c>
      <c r="E2137" s="9" t="s">
        <v>470</v>
      </c>
      <c r="F2137" s="3" t="s">
        <v>5707</v>
      </c>
      <c r="G2137" s="9" t="s">
        <v>424</v>
      </c>
      <c r="H2137" s="9" t="s">
        <v>425</v>
      </c>
      <c r="I2137" s="9"/>
      <c r="J2137" s="46" t="s">
        <v>5705</v>
      </c>
      <c r="K2137" s="45"/>
      <c r="L2137" s="45"/>
      <c r="BB2137" t="s">
        <v>7901</v>
      </c>
      <c r="BC2137" t="s">
        <v>347</v>
      </c>
      <c r="BD2137">
        <v>12</v>
      </c>
      <c r="BE2137" t="s">
        <v>294</v>
      </c>
      <c r="BG2137">
        <v>2136</v>
      </c>
      <c r="BH2137" t="s">
        <v>341</v>
      </c>
      <c r="BI2137" t="s">
        <v>304</v>
      </c>
    </row>
    <row r="2138" spans="1:61" x14ac:dyDescent="0.25">
      <c r="A2138" s="9">
        <v>2137</v>
      </c>
      <c r="B2138" s="9" t="s">
        <v>180</v>
      </c>
      <c r="C2138" s="9" t="s">
        <v>154</v>
      </c>
      <c r="D2138" s="9" t="s">
        <v>326</v>
      </c>
      <c r="E2138" s="9" t="s">
        <v>470</v>
      </c>
      <c r="F2138" s="3" t="s">
        <v>5707</v>
      </c>
      <c r="G2138" s="9" t="s">
        <v>425</v>
      </c>
      <c r="H2138" s="9" t="s">
        <v>424</v>
      </c>
      <c r="I2138" s="9"/>
      <c r="J2138" s="45" t="s">
        <v>5703</v>
      </c>
      <c r="K2138" s="45"/>
      <c r="L2138" s="45"/>
      <c r="BB2138" t="s">
        <v>7902</v>
      </c>
      <c r="BC2138" t="s">
        <v>348</v>
      </c>
      <c r="BD2138">
        <v>1</v>
      </c>
      <c r="BE2138" t="s">
        <v>295</v>
      </c>
      <c r="BG2138">
        <v>2137</v>
      </c>
      <c r="BH2138" t="s">
        <v>342</v>
      </c>
      <c r="BI2138" t="s">
        <v>305</v>
      </c>
    </row>
    <row r="2139" spans="1:61" x14ac:dyDescent="0.25">
      <c r="A2139" s="9">
        <v>2138</v>
      </c>
      <c r="B2139" s="9" t="s">
        <v>181</v>
      </c>
      <c r="C2139" s="9" t="s">
        <v>155</v>
      </c>
      <c r="D2139" s="9" t="s">
        <v>327</v>
      </c>
      <c r="E2139" s="9" t="s">
        <v>471</v>
      </c>
      <c r="F2139" s="9" t="s">
        <v>472</v>
      </c>
      <c r="G2139" s="9" t="s">
        <v>423</v>
      </c>
      <c r="H2139" s="9" t="s">
        <v>422</v>
      </c>
      <c r="I2139" s="9"/>
      <c r="J2139" s="45" t="s">
        <v>696</v>
      </c>
      <c r="K2139" s="45"/>
      <c r="L2139" s="45"/>
      <c r="BB2139" t="s">
        <v>7903</v>
      </c>
      <c r="BC2139" t="s">
        <v>348</v>
      </c>
      <c r="BD2139">
        <v>2</v>
      </c>
      <c r="BE2139" t="s">
        <v>296</v>
      </c>
      <c r="BG2139">
        <v>2138</v>
      </c>
      <c r="BH2139" t="s">
        <v>343</v>
      </c>
      <c r="BI2139" t="s">
        <v>306</v>
      </c>
    </row>
    <row r="2140" spans="1:61" x14ac:dyDescent="0.25">
      <c r="A2140" s="9">
        <v>2139</v>
      </c>
      <c r="B2140" s="9" t="s">
        <v>182</v>
      </c>
      <c r="C2140" s="9" t="s">
        <v>156</v>
      </c>
      <c r="D2140" s="9" t="s">
        <v>328</v>
      </c>
      <c r="E2140" s="9" t="s">
        <v>471</v>
      </c>
      <c r="F2140" s="9" t="s">
        <v>472</v>
      </c>
      <c r="G2140" s="9" t="s">
        <v>412</v>
      </c>
      <c r="H2140" s="9" t="s">
        <v>413</v>
      </c>
      <c r="I2140" s="9"/>
      <c r="J2140" s="45" t="s">
        <v>5703</v>
      </c>
      <c r="K2140" s="45"/>
      <c r="L2140" s="45"/>
      <c r="BB2140" t="s">
        <v>7904</v>
      </c>
      <c r="BC2140" t="s">
        <v>348</v>
      </c>
      <c r="BD2140">
        <v>3</v>
      </c>
      <c r="BE2140" t="s">
        <v>297</v>
      </c>
      <c r="BG2140">
        <v>2139</v>
      </c>
      <c r="BH2140" t="s">
        <v>344</v>
      </c>
      <c r="BI2140" t="s">
        <v>307</v>
      </c>
    </row>
    <row r="2141" spans="1:61" x14ac:dyDescent="0.25">
      <c r="A2141" s="9">
        <v>2140</v>
      </c>
      <c r="B2141" s="9" t="s">
        <v>183</v>
      </c>
      <c r="C2141" s="9" t="s">
        <v>157</v>
      </c>
      <c r="D2141" s="9" t="s">
        <v>329</v>
      </c>
      <c r="E2141" s="9" t="s">
        <v>473</v>
      </c>
      <c r="F2141" s="9" t="s">
        <v>474</v>
      </c>
      <c r="G2141" s="9" t="s">
        <v>416</v>
      </c>
      <c r="H2141" s="9" t="s">
        <v>412</v>
      </c>
      <c r="I2141" s="9"/>
      <c r="J2141" s="46" t="s">
        <v>5705</v>
      </c>
      <c r="K2141" s="45"/>
      <c r="L2141" s="45"/>
      <c r="BB2141" t="s">
        <v>7905</v>
      </c>
      <c r="BC2141" t="s">
        <v>348</v>
      </c>
      <c r="BD2141">
        <v>4</v>
      </c>
      <c r="BE2141" t="s">
        <v>298</v>
      </c>
      <c r="BG2141">
        <v>2140</v>
      </c>
      <c r="BH2141" t="s">
        <v>345</v>
      </c>
      <c r="BI2141" t="s">
        <v>308</v>
      </c>
    </row>
    <row r="2142" spans="1:61" x14ac:dyDescent="0.25">
      <c r="A2142" s="9">
        <v>2141</v>
      </c>
      <c r="B2142" s="9" t="s">
        <v>184</v>
      </c>
      <c r="C2142" s="9" t="s">
        <v>158</v>
      </c>
      <c r="D2142" s="9" t="s">
        <v>330</v>
      </c>
      <c r="E2142" s="9" t="s">
        <v>473</v>
      </c>
      <c r="F2142" s="9" t="s">
        <v>474</v>
      </c>
      <c r="G2142" s="9" t="s">
        <v>417</v>
      </c>
      <c r="H2142" s="9" t="s">
        <v>417</v>
      </c>
      <c r="I2142" s="9"/>
      <c r="J2142" s="45" t="s">
        <v>696</v>
      </c>
      <c r="K2142" s="45"/>
      <c r="L2142" s="45"/>
      <c r="BB2142" t="s">
        <v>7906</v>
      </c>
      <c r="BC2142" t="s">
        <v>348</v>
      </c>
      <c r="BD2142">
        <v>5</v>
      </c>
      <c r="BE2142" t="s">
        <v>299</v>
      </c>
      <c r="BG2142">
        <v>2141</v>
      </c>
      <c r="BH2142" t="s">
        <v>346</v>
      </c>
      <c r="BI2142" t="s">
        <v>309</v>
      </c>
    </row>
    <row r="2143" spans="1:61" x14ac:dyDescent="0.25">
      <c r="A2143" s="9">
        <v>2142</v>
      </c>
      <c r="B2143" s="9" t="s">
        <v>185</v>
      </c>
      <c r="C2143" s="9" t="s">
        <v>147</v>
      </c>
      <c r="D2143" s="9" t="s">
        <v>331</v>
      </c>
      <c r="E2143" s="9" t="s">
        <v>475</v>
      </c>
      <c r="F2143" s="9" t="s">
        <v>476</v>
      </c>
      <c r="G2143" s="9" t="s">
        <v>412</v>
      </c>
      <c r="H2143" s="9" t="s">
        <v>416</v>
      </c>
      <c r="I2143" s="9"/>
      <c r="J2143" s="45" t="s">
        <v>5703</v>
      </c>
      <c r="K2143" s="45"/>
      <c r="L2143" s="45"/>
      <c r="BB2143" t="s">
        <v>7907</v>
      </c>
      <c r="BC2143" t="s">
        <v>348</v>
      </c>
      <c r="BD2143">
        <v>6</v>
      </c>
      <c r="BE2143" t="s">
        <v>300</v>
      </c>
      <c r="BG2143">
        <v>2142</v>
      </c>
      <c r="BH2143" t="s">
        <v>347</v>
      </c>
      <c r="BI2143" t="s">
        <v>310</v>
      </c>
    </row>
    <row r="2144" spans="1:61" x14ac:dyDescent="0.25">
      <c r="A2144" s="9">
        <v>2143</v>
      </c>
      <c r="B2144" s="9" t="s">
        <v>186</v>
      </c>
      <c r="C2144" s="9" t="s">
        <v>148</v>
      </c>
      <c r="D2144" s="9" t="s">
        <v>332</v>
      </c>
      <c r="E2144" s="9" t="s">
        <v>475</v>
      </c>
      <c r="F2144" s="9" t="s">
        <v>476</v>
      </c>
      <c r="G2144" s="9" t="s">
        <v>413</v>
      </c>
      <c r="H2144" s="9" t="s">
        <v>412</v>
      </c>
      <c r="I2144" s="9"/>
      <c r="J2144" s="45" t="s">
        <v>696</v>
      </c>
      <c r="K2144" s="45"/>
      <c r="L2144" s="45"/>
      <c r="BB2144" t="s">
        <v>7908</v>
      </c>
      <c r="BC2144" t="s">
        <v>348</v>
      </c>
      <c r="BD2144">
        <v>7</v>
      </c>
      <c r="BE2144" t="s">
        <v>301</v>
      </c>
      <c r="BG2144">
        <v>2143</v>
      </c>
      <c r="BH2144" t="s">
        <v>348</v>
      </c>
      <c r="BI2144" t="s">
        <v>311</v>
      </c>
    </row>
    <row r="2145" spans="1:61" x14ac:dyDescent="0.25">
      <c r="A2145" s="9">
        <v>2144</v>
      </c>
      <c r="B2145" s="9" t="s">
        <v>176</v>
      </c>
      <c r="C2145" s="9" t="s">
        <v>149</v>
      </c>
      <c r="D2145" s="9" t="s">
        <v>333</v>
      </c>
      <c r="E2145" s="9" t="s">
        <v>410</v>
      </c>
      <c r="F2145" s="9" t="s">
        <v>411</v>
      </c>
      <c r="G2145" s="9" t="s">
        <v>422</v>
      </c>
      <c r="H2145" s="9" t="s">
        <v>423</v>
      </c>
      <c r="I2145" s="9"/>
      <c r="J2145" s="46" t="s">
        <v>5705</v>
      </c>
      <c r="K2145" s="45"/>
      <c r="L2145" s="45"/>
      <c r="BB2145" t="s">
        <v>7909</v>
      </c>
      <c r="BC2145" t="s">
        <v>348</v>
      </c>
      <c r="BD2145">
        <v>8</v>
      </c>
      <c r="BE2145" t="s">
        <v>302</v>
      </c>
      <c r="BG2145">
        <v>2144</v>
      </c>
      <c r="BH2145" t="s">
        <v>349</v>
      </c>
      <c r="BI2145" t="s">
        <v>312</v>
      </c>
    </row>
    <row r="2146" spans="1:61" x14ac:dyDescent="0.25">
      <c r="A2146" s="9">
        <v>2145</v>
      </c>
      <c r="B2146" s="9" t="s">
        <v>177</v>
      </c>
      <c r="C2146" s="9" t="s">
        <v>150</v>
      </c>
      <c r="D2146" s="9" t="s">
        <v>334</v>
      </c>
      <c r="E2146" s="9" t="s">
        <v>410</v>
      </c>
      <c r="F2146" s="9" t="s">
        <v>411</v>
      </c>
      <c r="G2146" s="9" t="s">
        <v>412</v>
      </c>
      <c r="H2146" s="9" t="s">
        <v>413</v>
      </c>
      <c r="I2146" s="9"/>
      <c r="J2146" s="45" t="s">
        <v>5703</v>
      </c>
      <c r="K2146" s="45"/>
      <c r="L2146" s="45"/>
      <c r="BB2146" t="s">
        <v>7910</v>
      </c>
      <c r="BC2146" t="s">
        <v>348</v>
      </c>
      <c r="BD2146">
        <v>9</v>
      </c>
      <c r="BE2146" t="s">
        <v>303</v>
      </c>
      <c r="BG2146">
        <v>2145</v>
      </c>
      <c r="BH2146" t="s">
        <v>350</v>
      </c>
      <c r="BI2146" t="s">
        <v>313</v>
      </c>
    </row>
    <row r="2147" spans="1:61" x14ac:dyDescent="0.25">
      <c r="A2147" s="9">
        <v>2146</v>
      </c>
      <c r="B2147" s="9" t="s">
        <v>179</v>
      </c>
      <c r="C2147" s="9" t="s">
        <v>151</v>
      </c>
      <c r="D2147" s="9" t="s">
        <v>335</v>
      </c>
      <c r="E2147" s="9" t="s">
        <v>414</v>
      </c>
      <c r="F2147" s="9" t="s">
        <v>415</v>
      </c>
      <c r="G2147" s="9" t="s">
        <v>416</v>
      </c>
      <c r="H2147" s="9" t="s">
        <v>412</v>
      </c>
      <c r="I2147" s="9"/>
      <c r="J2147" s="45" t="s">
        <v>696</v>
      </c>
      <c r="K2147" s="45"/>
      <c r="L2147" s="45"/>
      <c r="BB2147" t="s">
        <v>7911</v>
      </c>
      <c r="BC2147" t="s">
        <v>348</v>
      </c>
      <c r="BD2147">
        <v>10</v>
      </c>
      <c r="BE2147" t="s">
        <v>304</v>
      </c>
      <c r="BG2147">
        <v>2146</v>
      </c>
      <c r="BH2147" t="s">
        <v>351</v>
      </c>
      <c r="BI2147" t="s">
        <v>314</v>
      </c>
    </row>
    <row r="2148" spans="1:61" x14ac:dyDescent="0.25">
      <c r="A2148" s="9">
        <v>2147</v>
      </c>
      <c r="B2148" s="9" t="s">
        <v>180</v>
      </c>
      <c r="C2148" s="9" t="s">
        <v>152</v>
      </c>
      <c r="D2148" s="9" t="s">
        <v>336</v>
      </c>
      <c r="E2148" s="9" t="s">
        <v>414</v>
      </c>
      <c r="F2148" s="9" t="s">
        <v>415</v>
      </c>
      <c r="G2148" s="9" t="s">
        <v>417</v>
      </c>
      <c r="H2148" s="9" t="s">
        <v>417</v>
      </c>
      <c r="I2148" s="9"/>
      <c r="J2148" s="45" t="s">
        <v>5703</v>
      </c>
      <c r="K2148" s="45"/>
      <c r="L2148" s="45"/>
      <c r="BB2148" t="s">
        <v>7912</v>
      </c>
      <c r="BC2148" t="s">
        <v>348</v>
      </c>
      <c r="BD2148">
        <v>11</v>
      </c>
      <c r="BE2148" t="s">
        <v>305</v>
      </c>
      <c r="BG2148">
        <v>2147</v>
      </c>
      <c r="BH2148" t="s">
        <v>352</v>
      </c>
      <c r="BI2148" t="s">
        <v>315</v>
      </c>
    </row>
    <row r="2149" spans="1:61" x14ac:dyDescent="0.25">
      <c r="A2149" s="9">
        <v>2148</v>
      </c>
      <c r="B2149" s="9" t="s">
        <v>181</v>
      </c>
      <c r="C2149" s="9" t="s">
        <v>153</v>
      </c>
      <c r="D2149" s="9" t="s">
        <v>337</v>
      </c>
      <c r="E2149" s="9" t="s">
        <v>418</v>
      </c>
      <c r="F2149" s="9" t="s">
        <v>419</v>
      </c>
      <c r="G2149" s="9" t="s">
        <v>412</v>
      </c>
      <c r="H2149" s="9" t="s">
        <v>416</v>
      </c>
      <c r="I2149" s="9"/>
      <c r="J2149" s="46" t="s">
        <v>5705</v>
      </c>
      <c r="K2149" s="45"/>
      <c r="L2149" s="45"/>
      <c r="BB2149" t="s">
        <v>7913</v>
      </c>
      <c r="BC2149" t="s">
        <v>348</v>
      </c>
      <c r="BD2149">
        <v>12</v>
      </c>
      <c r="BE2149" t="s">
        <v>306</v>
      </c>
      <c r="BG2149">
        <v>2148</v>
      </c>
      <c r="BH2149" t="s">
        <v>293</v>
      </c>
      <c r="BI2149" t="s">
        <v>316</v>
      </c>
    </row>
    <row r="2150" spans="1:61" x14ac:dyDescent="0.25">
      <c r="A2150" s="9">
        <v>2149</v>
      </c>
      <c r="B2150" s="9" t="s">
        <v>182</v>
      </c>
      <c r="C2150" s="9" t="s">
        <v>154</v>
      </c>
      <c r="D2150" s="9" t="s">
        <v>338</v>
      </c>
      <c r="E2150" s="9" t="s">
        <v>418</v>
      </c>
      <c r="F2150" s="9" t="s">
        <v>419</v>
      </c>
      <c r="G2150" s="9" t="s">
        <v>413</v>
      </c>
      <c r="H2150" s="9" t="s">
        <v>412</v>
      </c>
      <c r="I2150" s="9"/>
      <c r="J2150" s="45" t="s">
        <v>696</v>
      </c>
      <c r="K2150" s="45"/>
      <c r="L2150" s="45"/>
      <c r="BB2150" t="s">
        <v>7914</v>
      </c>
      <c r="BC2150" t="s">
        <v>349</v>
      </c>
      <c r="BD2150">
        <v>1</v>
      </c>
      <c r="BE2150" t="s">
        <v>307</v>
      </c>
      <c r="BG2150">
        <v>2149</v>
      </c>
      <c r="BH2150" t="s">
        <v>294</v>
      </c>
      <c r="BI2150" t="s">
        <v>317</v>
      </c>
    </row>
    <row r="2151" spans="1:61" x14ac:dyDescent="0.25">
      <c r="A2151" s="9">
        <v>2150</v>
      </c>
      <c r="B2151" s="9" t="s">
        <v>183</v>
      </c>
      <c r="C2151" s="9" t="s">
        <v>155</v>
      </c>
      <c r="D2151" s="9" t="s">
        <v>339</v>
      </c>
      <c r="E2151" s="9" t="s">
        <v>420</v>
      </c>
      <c r="F2151" s="9" t="s">
        <v>421</v>
      </c>
      <c r="G2151" s="9" t="s">
        <v>422</v>
      </c>
      <c r="H2151" s="9" t="s">
        <v>423</v>
      </c>
      <c r="I2151" s="9"/>
      <c r="J2151" s="45" t="s">
        <v>5703</v>
      </c>
      <c r="K2151" s="45"/>
      <c r="L2151" s="45"/>
      <c r="BB2151" t="s">
        <v>7915</v>
      </c>
      <c r="BC2151" t="s">
        <v>349</v>
      </c>
      <c r="BD2151">
        <v>2</v>
      </c>
      <c r="BE2151" t="s">
        <v>308</v>
      </c>
      <c r="BG2151">
        <v>2150</v>
      </c>
      <c r="BH2151" t="s">
        <v>295</v>
      </c>
      <c r="BI2151" t="s">
        <v>318</v>
      </c>
    </row>
    <row r="2152" spans="1:61" x14ac:dyDescent="0.25">
      <c r="A2152" s="9">
        <v>2151</v>
      </c>
      <c r="B2152" s="9" t="s">
        <v>184</v>
      </c>
      <c r="C2152" s="9" t="s">
        <v>156</v>
      </c>
      <c r="D2152" s="9" t="s">
        <v>340</v>
      </c>
      <c r="E2152" s="9" t="s">
        <v>420</v>
      </c>
      <c r="F2152" s="9" t="s">
        <v>421</v>
      </c>
      <c r="G2152" s="9" t="s">
        <v>424</v>
      </c>
      <c r="H2152" s="9" t="s">
        <v>425</v>
      </c>
      <c r="I2152" s="9"/>
      <c r="J2152" s="45" t="s">
        <v>696</v>
      </c>
      <c r="K2152" s="45"/>
      <c r="L2152" s="45"/>
      <c r="BB2152" t="s">
        <v>7916</v>
      </c>
      <c r="BC2152" t="s">
        <v>349</v>
      </c>
      <c r="BD2152">
        <v>3</v>
      </c>
      <c r="BE2152" t="s">
        <v>309</v>
      </c>
      <c r="BG2152">
        <v>2151</v>
      </c>
      <c r="BH2152" t="s">
        <v>296</v>
      </c>
      <c r="BI2152" t="s">
        <v>319</v>
      </c>
    </row>
    <row r="2153" spans="1:61" x14ac:dyDescent="0.25">
      <c r="A2153" s="9">
        <v>2152</v>
      </c>
      <c r="B2153" s="9" t="s">
        <v>185</v>
      </c>
      <c r="C2153" s="9" t="s">
        <v>157</v>
      </c>
      <c r="D2153" s="9" t="s">
        <v>341</v>
      </c>
      <c r="E2153" s="9" t="s">
        <v>426</v>
      </c>
      <c r="F2153" s="9" t="s">
        <v>427</v>
      </c>
      <c r="G2153" s="9" t="s">
        <v>425</v>
      </c>
      <c r="H2153" s="9" t="s">
        <v>424</v>
      </c>
      <c r="I2153" s="9"/>
      <c r="J2153" s="46" t="s">
        <v>5705</v>
      </c>
      <c r="K2153" s="45"/>
      <c r="L2153" s="45"/>
      <c r="BB2153" t="s">
        <v>7917</v>
      </c>
      <c r="BC2153" t="s">
        <v>349</v>
      </c>
      <c r="BD2153">
        <v>4</v>
      </c>
      <c r="BE2153" t="s">
        <v>310</v>
      </c>
      <c r="BG2153">
        <v>2152</v>
      </c>
      <c r="BH2153" t="s">
        <v>297</v>
      </c>
      <c r="BI2153" t="s">
        <v>320</v>
      </c>
    </row>
    <row r="2154" spans="1:61" x14ac:dyDescent="0.25">
      <c r="A2154" s="9">
        <v>2153</v>
      </c>
      <c r="B2154" s="9" t="s">
        <v>186</v>
      </c>
      <c r="C2154" s="9" t="s">
        <v>158</v>
      </c>
      <c r="D2154" s="9" t="s">
        <v>342</v>
      </c>
      <c r="E2154" s="9" t="s">
        <v>426</v>
      </c>
      <c r="F2154" s="9" t="s">
        <v>427</v>
      </c>
      <c r="G2154" s="9" t="s">
        <v>423</v>
      </c>
      <c r="H2154" s="9" t="s">
        <v>422</v>
      </c>
      <c r="I2154" s="9"/>
      <c r="J2154" s="45" t="s">
        <v>5703</v>
      </c>
      <c r="K2154" s="45"/>
      <c r="L2154" s="45"/>
      <c r="BB2154" t="s">
        <v>7918</v>
      </c>
      <c r="BC2154" t="s">
        <v>349</v>
      </c>
      <c r="BD2154">
        <v>5</v>
      </c>
      <c r="BE2154" t="s">
        <v>311</v>
      </c>
      <c r="BG2154">
        <v>2153</v>
      </c>
      <c r="BH2154" t="s">
        <v>298</v>
      </c>
      <c r="BI2154" t="s">
        <v>321</v>
      </c>
    </row>
    <row r="2155" spans="1:61" x14ac:dyDescent="0.25">
      <c r="A2155" s="9">
        <v>2154</v>
      </c>
      <c r="B2155" s="9" t="s">
        <v>176</v>
      </c>
      <c r="C2155" s="9" t="s">
        <v>147</v>
      </c>
      <c r="D2155" s="9" t="s">
        <v>343</v>
      </c>
      <c r="E2155" s="9" t="s">
        <v>428</v>
      </c>
      <c r="F2155" s="9" t="s">
        <v>429</v>
      </c>
      <c r="G2155" s="9" t="s">
        <v>412</v>
      </c>
      <c r="H2155" s="9" t="s">
        <v>413</v>
      </c>
      <c r="I2155" s="9"/>
      <c r="J2155" s="45" t="s">
        <v>696</v>
      </c>
      <c r="K2155" s="45"/>
      <c r="L2155" s="45"/>
      <c r="BB2155" t="s">
        <v>7919</v>
      </c>
      <c r="BC2155" t="s">
        <v>349</v>
      </c>
      <c r="BD2155">
        <v>6</v>
      </c>
      <c r="BE2155" t="s">
        <v>312</v>
      </c>
      <c r="BG2155">
        <v>2154</v>
      </c>
      <c r="BH2155" t="s">
        <v>299</v>
      </c>
      <c r="BI2155" t="s">
        <v>322</v>
      </c>
    </row>
    <row r="2156" spans="1:61" x14ac:dyDescent="0.25">
      <c r="A2156" s="9">
        <v>2155</v>
      </c>
      <c r="B2156" s="9" t="s">
        <v>177</v>
      </c>
      <c r="C2156" s="9" t="s">
        <v>148</v>
      </c>
      <c r="D2156" s="9" t="s">
        <v>344</v>
      </c>
      <c r="E2156" s="9" t="s">
        <v>428</v>
      </c>
      <c r="F2156" s="9" t="s">
        <v>429</v>
      </c>
      <c r="G2156" s="9" t="s">
        <v>416</v>
      </c>
      <c r="H2156" s="9" t="s">
        <v>412</v>
      </c>
      <c r="I2156" s="9"/>
      <c r="J2156" s="45" t="s">
        <v>696</v>
      </c>
      <c r="K2156" s="45"/>
      <c r="L2156" s="45"/>
      <c r="BB2156" t="s">
        <v>7920</v>
      </c>
      <c r="BC2156" t="s">
        <v>349</v>
      </c>
      <c r="BD2156">
        <v>7</v>
      </c>
      <c r="BE2156" t="s">
        <v>313</v>
      </c>
      <c r="BG2156">
        <v>2155</v>
      </c>
      <c r="BH2156" t="s">
        <v>300</v>
      </c>
      <c r="BI2156" t="s">
        <v>323</v>
      </c>
    </row>
    <row r="2157" spans="1:61" x14ac:dyDescent="0.25">
      <c r="A2157" s="9">
        <v>2156</v>
      </c>
      <c r="B2157" s="9" t="s">
        <v>179</v>
      </c>
      <c r="C2157" s="9" t="s">
        <v>149</v>
      </c>
      <c r="D2157" s="9" t="s">
        <v>345</v>
      </c>
      <c r="E2157" s="9" t="s">
        <v>430</v>
      </c>
      <c r="F2157" s="9" t="s">
        <v>431</v>
      </c>
      <c r="G2157" s="9" t="s">
        <v>417</v>
      </c>
      <c r="H2157" s="9" t="s">
        <v>417</v>
      </c>
      <c r="I2157" s="9"/>
      <c r="J2157" s="45" t="s">
        <v>5704</v>
      </c>
      <c r="K2157" s="45"/>
      <c r="L2157" s="45"/>
      <c r="BB2157" t="s">
        <v>7921</v>
      </c>
      <c r="BC2157" t="s">
        <v>349</v>
      </c>
      <c r="BD2157">
        <v>8</v>
      </c>
      <c r="BE2157" t="s">
        <v>314</v>
      </c>
      <c r="BG2157">
        <v>2156</v>
      </c>
      <c r="BH2157" t="s">
        <v>301</v>
      </c>
      <c r="BI2157" t="s">
        <v>324</v>
      </c>
    </row>
    <row r="2158" spans="1:61" x14ac:dyDescent="0.25">
      <c r="A2158" s="9">
        <v>2157</v>
      </c>
      <c r="B2158" s="9" t="s">
        <v>180</v>
      </c>
      <c r="C2158" s="9" t="s">
        <v>150</v>
      </c>
      <c r="D2158" s="9" t="s">
        <v>346</v>
      </c>
      <c r="E2158" s="9" t="s">
        <v>430</v>
      </c>
      <c r="F2158" s="9" t="s">
        <v>431</v>
      </c>
      <c r="G2158" s="9" t="s">
        <v>412</v>
      </c>
      <c r="H2158" s="9" t="s">
        <v>416</v>
      </c>
      <c r="I2158" s="9"/>
      <c r="J2158" s="45" t="s">
        <v>696</v>
      </c>
      <c r="K2158" s="45"/>
      <c r="L2158" s="45"/>
      <c r="BB2158" t="s">
        <v>7922</v>
      </c>
      <c r="BC2158" t="s">
        <v>349</v>
      </c>
      <c r="BD2158">
        <v>9</v>
      </c>
      <c r="BE2158" t="s">
        <v>315</v>
      </c>
      <c r="BG2158">
        <v>2157</v>
      </c>
      <c r="BH2158" t="s">
        <v>302</v>
      </c>
      <c r="BI2158" t="s">
        <v>325</v>
      </c>
    </row>
    <row r="2159" spans="1:61" x14ac:dyDescent="0.25">
      <c r="A2159" s="9">
        <v>2158</v>
      </c>
      <c r="B2159" s="9" t="s">
        <v>181</v>
      </c>
      <c r="C2159" s="9" t="s">
        <v>151</v>
      </c>
      <c r="D2159" s="9" t="s">
        <v>347</v>
      </c>
      <c r="E2159" s="9" t="s">
        <v>432</v>
      </c>
      <c r="F2159" s="9" t="s">
        <v>433</v>
      </c>
      <c r="G2159" s="9" t="s">
        <v>413</v>
      </c>
      <c r="H2159" s="9" t="s">
        <v>412</v>
      </c>
      <c r="I2159" s="9"/>
      <c r="J2159" s="45" t="s">
        <v>5703</v>
      </c>
      <c r="K2159" s="45"/>
      <c r="L2159" s="45"/>
      <c r="BB2159" t="s">
        <v>7923</v>
      </c>
      <c r="BC2159" t="s">
        <v>349</v>
      </c>
      <c r="BD2159">
        <v>10</v>
      </c>
      <c r="BE2159" t="s">
        <v>316</v>
      </c>
      <c r="BG2159">
        <v>2158</v>
      </c>
      <c r="BH2159" t="s">
        <v>303</v>
      </c>
      <c r="BI2159" t="s">
        <v>326</v>
      </c>
    </row>
    <row r="2160" spans="1:61" x14ac:dyDescent="0.25">
      <c r="A2160" s="9">
        <v>2159</v>
      </c>
      <c r="B2160" s="9" t="s">
        <v>182</v>
      </c>
      <c r="C2160" s="9" t="s">
        <v>152</v>
      </c>
      <c r="D2160" s="9" t="s">
        <v>348</v>
      </c>
      <c r="E2160" s="9" t="s">
        <v>432</v>
      </c>
      <c r="F2160" s="9" t="s">
        <v>433</v>
      </c>
      <c r="G2160" s="9" t="s">
        <v>422</v>
      </c>
      <c r="H2160" s="9" t="s">
        <v>423</v>
      </c>
      <c r="I2160" s="9"/>
      <c r="J2160" s="45" t="s">
        <v>696</v>
      </c>
      <c r="K2160" s="45"/>
      <c r="L2160" s="45"/>
      <c r="BB2160" t="s">
        <v>7924</v>
      </c>
      <c r="BC2160" t="s">
        <v>349</v>
      </c>
      <c r="BD2160">
        <v>11</v>
      </c>
      <c r="BE2160" t="s">
        <v>317</v>
      </c>
      <c r="BG2160">
        <v>2159</v>
      </c>
      <c r="BH2160" t="s">
        <v>304</v>
      </c>
      <c r="BI2160" t="s">
        <v>327</v>
      </c>
    </row>
    <row r="2161" spans="1:61" x14ac:dyDescent="0.25">
      <c r="A2161" s="9">
        <v>2160</v>
      </c>
      <c r="B2161" s="9" t="s">
        <v>183</v>
      </c>
      <c r="C2161" s="9" t="s">
        <v>153</v>
      </c>
      <c r="D2161" s="9" t="s">
        <v>349</v>
      </c>
      <c r="E2161" s="9" t="s">
        <v>434</v>
      </c>
      <c r="F2161" s="9" t="s">
        <v>435</v>
      </c>
      <c r="G2161" s="9" t="s">
        <v>424</v>
      </c>
      <c r="H2161" s="9" t="s">
        <v>425</v>
      </c>
      <c r="I2161" s="9"/>
      <c r="J2161" s="46" t="s">
        <v>5705</v>
      </c>
      <c r="K2161" s="45"/>
      <c r="L2161" s="45"/>
      <c r="BB2161" t="s">
        <v>7925</v>
      </c>
      <c r="BC2161" t="s">
        <v>349</v>
      </c>
      <c r="BD2161">
        <v>12</v>
      </c>
      <c r="BE2161" t="s">
        <v>318</v>
      </c>
      <c r="BG2161">
        <v>2160</v>
      </c>
      <c r="BH2161" t="s">
        <v>305</v>
      </c>
      <c r="BI2161" t="s">
        <v>328</v>
      </c>
    </row>
    <row r="2162" spans="1:61" x14ac:dyDescent="0.25">
      <c r="A2162" s="9">
        <v>2161</v>
      </c>
      <c r="B2162" s="9" t="s">
        <v>184</v>
      </c>
      <c r="C2162" s="9" t="s">
        <v>154</v>
      </c>
      <c r="D2162" s="9" t="s">
        <v>350</v>
      </c>
      <c r="E2162" s="9" t="s">
        <v>434</v>
      </c>
      <c r="F2162" s="9" t="s">
        <v>435</v>
      </c>
      <c r="G2162" s="9" t="s">
        <v>425</v>
      </c>
      <c r="H2162" s="9" t="s">
        <v>424</v>
      </c>
      <c r="I2162" s="9"/>
      <c r="J2162" s="45" t="s">
        <v>5703</v>
      </c>
      <c r="K2162" s="45"/>
      <c r="L2162" s="45"/>
      <c r="BB2162" t="s">
        <v>7206</v>
      </c>
      <c r="BC2162" t="s">
        <v>350</v>
      </c>
      <c r="BD2162">
        <v>1</v>
      </c>
      <c r="BE2162" t="s">
        <v>319</v>
      </c>
      <c r="BG2162">
        <v>2161</v>
      </c>
      <c r="BH2162" t="s">
        <v>306</v>
      </c>
      <c r="BI2162" t="s">
        <v>329</v>
      </c>
    </row>
    <row r="2163" spans="1:61" x14ac:dyDescent="0.25">
      <c r="A2163" s="9">
        <v>2162</v>
      </c>
      <c r="B2163" s="9" t="s">
        <v>185</v>
      </c>
      <c r="C2163" s="9" t="s">
        <v>155</v>
      </c>
      <c r="D2163" s="9" t="s">
        <v>351</v>
      </c>
      <c r="E2163" s="9" t="s">
        <v>436</v>
      </c>
      <c r="F2163" s="9" t="s">
        <v>437</v>
      </c>
      <c r="G2163" s="9" t="s">
        <v>423</v>
      </c>
      <c r="H2163" s="9" t="s">
        <v>422</v>
      </c>
      <c r="I2163" s="9"/>
      <c r="J2163" s="45" t="s">
        <v>696</v>
      </c>
      <c r="K2163" s="45"/>
      <c r="L2163" s="45"/>
      <c r="BB2163" t="s">
        <v>7207</v>
      </c>
      <c r="BC2163" t="s">
        <v>350</v>
      </c>
      <c r="BD2163">
        <v>2</v>
      </c>
      <c r="BE2163" t="s">
        <v>320</v>
      </c>
      <c r="BG2163">
        <v>2162</v>
      </c>
      <c r="BH2163" t="s">
        <v>307</v>
      </c>
      <c r="BI2163" t="s">
        <v>330</v>
      </c>
    </row>
    <row r="2164" spans="1:61" x14ac:dyDescent="0.25">
      <c r="A2164" s="9">
        <v>2163</v>
      </c>
      <c r="B2164" s="9" t="s">
        <v>186</v>
      </c>
      <c r="C2164" s="9" t="s">
        <v>156</v>
      </c>
      <c r="D2164" s="9" t="s">
        <v>352</v>
      </c>
      <c r="E2164" s="9" t="s">
        <v>436</v>
      </c>
      <c r="F2164" s="9" t="s">
        <v>437</v>
      </c>
      <c r="G2164" s="9" t="s">
        <v>412</v>
      </c>
      <c r="H2164" s="9" t="s">
        <v>413</v>
      </c>
      <c r="I2164" s="9"/>
      <c r="J2164" s="45" t="s">
        <v>696</v>
      </c>
      <c r="K2164" s="45"/>
      <c r="L2164" s="45"/>
      <c r="BB2164" t="s">
        <v>7208</v>
      </c>
      <c r="BC2164" t="s">
        <v>350</v>
      </c>
      <c r="BD2164">
        <v>3</v>
      </c>
      <c r="BE2164" t="s">
        <v>321</v>
      </c>
      <c r="BG2164">
        <v>2163</v>
      </c>
      <c r="BH2164" t="s">
        <v>308</v>
      </c>
      <c r="BI2164" t="s">
        <v>331</v>
      </c>
    </row>
    <row r="2165" spans="1:61" x14ac:dyDescent="0.25">
      <c r="A2165" s="9">
        <v>2164</v>
      </c>
      <c r="B2165" s="9" t="s">
        <v>176</v>
      </c>
      <c r="C2165" s="9" t="s">
        <v>157</v>
      </c>
      <c r="D2165" s="9" t="s">
        <v>293</v>
      </c>
      <c r="E2165" s="9" t="s">
        <v>438</v>
      </c>
      <c r="F2165" s="9" t="s">
        <v>439</v>
      </c>
      <c r="G2165" s="9" t="s">
        <v>416</v>
      </c>
      <c r="H2165" s="9" t="s">
        <v>412</v>
      </c>
      <c r="I2165" s="9"/>
      <c r="J2165" s="45" t="s">
        <v>5704</v>
      </c>
      <c r="K2165" s="45"/>
      <c r="L2165" s="45"/>
      <c r="BB2165" t="s">
        <v>7209</v>
      </c>
      <c r="BC2165" t="s">
        <v>350</v>
      </c>
      <c r="BD2165">
        <v>4</v>
      </c>
      <c r="BE2165" t="s">
        <v>322</v>
      </c>
      <c r="BG2165">
        <v>2164</v>
      </c>
      <c r="BH2165" t="s">
        <v>309</v>
      </c>
      <c r="BI2165" t="s">
        <v>332</v>
      </c>
    </row>
    <row r="2166" spans="1:61" x14ac:dyDescent="0.25">
      <c r="A2166" s="9">
        <v>2165</v>
      </c>
      <c r="B2166" s="9" t="s">
        <v>177</v>
      </c>
      <c r="C2166" s="9" t="s">
        <v>158</v>
      </c>
      <c r="D2166" s="9" t="s">
        <v>294</v>
      </c>
      <c r="E2166" s="9" t="s">
        <v>438</v>
      </c>
      <c r="F2166" s="9" t="s">
        <v>439</v>
      </c>
      <c r="G2166" s="9" t="s">
        <v>417</v>
      </c>
      <c r="H2166" s="9" t="s">
        <v>417</v>
      </c>
      <c r="I2166" s="9"/>
      <c r="J2166" s="45" t="s">
        <v>696</v>
      </c>
      <c r="K2166" s="45"/>
      <c r="L2166" s="45"/>
      <c r="BB2166" t="s">
        <v>7210</v>
      </c>
      <c r="BC2166" t="s">
        <v>350</v>
      </c>
      <c r="BD2166">
        <v>5</v>
      </c>
      <c r="BE2166" t="s">
        <v>323</v>
      </c>
      <c r="BG2166">
        <v>2165</v>
      </c>
      <c r="BH2166" t="s">
        <v>310</v>
      </c>
      <c r="BI2166" t="s">
        <v>333</v>
      </c>
    </row>
    <row r="2167" spans="1:61" x14ac:dyDescent="0.25">
      <c r="A2167" s="9">
        <v>2166</v>
      </c>
      <c r="B2167" s="9" t="s">
        <v>179</v>
      </c>
      <c r="C2167" s="9" t="s">
        <v>147</v>
      </c>
      <c r="D2167" s="9" t="s">
        <v>295</v>
      </c>
      <c r="E2167" s="9" t="s">
        <v>440</v>
      </c>
      <c r="F2167" s="9" t="s">
        <v>441</v>
      </c>
      <c r="G2167" s="9" t="s">
        <v>412</v>
      </c>
      <c r="H2167" s="9" t="s">
        <v>416</v>
      </c>
      <c r="I2167" s="9"/>
      <c r="J2167" s="45" t="s">
        <v>5703</v>
      </c>
      <c r="K2167" s="45"/>
      <c r="L2167" s="45"/>
      <c r="BB2167" t="s">
        <v>7211</v>
      </c>
      <c r="BC2167" t="s">
        <v>350</v>
      </c>
      <c r="BD2167">
        <v>6</v>
      </c>
      <c r="BE2167" t="s">
        <v>324</v>
      </c>
      <c r="BG2167">
        <v>2166</v>
      </c>
      <c r="BH2167" t="s">
        <v>311</v>
      </c>
      <c r="BI2167" t="s">
        <v>334</v>
      </c>
    </row>
    <row r="2168" spans="1:61" x14ac:dyDescent="0.25">
      <c r="A2168" s="9">
        <v>2167</v>
      </c>
      <c r="B2168" s="9" t="s">
        <v>180</v>
      </c>
      <c r="C2168" s="9" t="s">
        <v>148</v>
      </c>
      <c r="D2168" s="9" t="s">
        <v>296</v>
      </c>
      <c r="E2168" s="9" t="s">
        <v>440</v>
      </c>
      <c r="F2168" s="9" t="s">
        <v>441</v>
      </c>
      <c r="G2168" s="9" t="s">
        <v>413</v>
      </c>
      <c r="H2168" s="9" t="s">
        <v>412</v>
      </c>
      <c r="I2168" s="9"/>
      <c r="J2168" s="45" t="s">
        <v>696</v>
      </c>
      <c r="K2168" s="45"/>
      <c r="L2168" s="45"/>
      <c r="BB2168" t="s">
        <v>7212</v>
      </c>
      <c r="BC2168" t="s">
        <v>350</v>
      </c>
      <c r="BD2168">
        <v>7</v>
      </c>
      <c r="BE2168" t="s">
        <v>325</v>
      </c>
      <c r="BG2168">
        <v>2167</v>
      </c>
      <c r="BH2168" t="s">
        <v>312</v>
      </c>
      <c r="BI2168" t="s">
        <v>335</v>
      </c>
    </row>
    <row r="2169" spans="1:61" x14ac:dyDescent="0.25">
      <c r="A2169" s="9">
        <v>2168</v>
      </c>
      <c r="B2169" s="9" t="s">
        <v>181</v>
      </c>
      <c r="C2169" s="9" t="s">
        <v>149</v>
      </c>
      <c r="D2169" s="9" t="s">
        <v>297</v>
      </c>
      <c r="E2169" s="9" t="s">
        <v>442</v>
      </c>
      <c r="F2169" s="9" t="s">
        <v>443</v>
      </c>
      <c r="G2169" s="9" t="s">
        <v>422</v>
      </c>
      <c r="H2169" s="9" t="s">
        <v>423</v>
      </c>
      <c r="I2169" s="9"/>
      <c r="J2169" s="46" t="s">
        <v>5705</v>
      </c>
      <c r="K2169" s="45"/>
      <c r="L2169" s="45"/>
      <c r="BB2169" t="s">
        <v>7213</v>
      </c>
      <c r="BC2169" t="s">
        <v>350</v>
      </c>
      <c r="BD2169">
        <v>8</v>
      </c>
      <c r="BE2169" t="s">
        <v>326</v>
      </c>
      <c r="BG2169">
        <v>2168</v>
      </c>
      <c r="BH2169" t="s">
        <v>313</v>
      </c>
      <c r="BI2169" t="s">
        <v>336</v>
      </c>
    </row>
    <row r="2170" spans="1:61" x14ac:dyDescent="0.25">
      <c r="A2170" s="9">
        <v>2169</v>
      </c>
      <c r="B2170" s="9" t="s">
        <v>182</v>
      </c>
      <c r="C2170" s="9" t="s">
        <v>150</v>
      </c>
      <c r="D2170" s="9" t="s">
        <v>298</v>
      </c>
      <c r="E2170" s="9" t="s">
        <v>442</v>
      </c>
      <c r="F2170" s="9" t="s">
        <v>443</v>
      </c>
      <c r="G2170" s="9" t="s">
        <v>424</v>
      </c>
      <c r="H2170" s="9" t="s">
        <v>425</v>
      </c>
      <c r="I2170" s="9"/>
      <c r="J2170" s="45" t="s">
        <v>5703</v>
      </c>
      <c r="K2170" s="45"/>
      <c r="L2170" s="45"/>
      <c r="BB2170" t="s">
        <v>7214</v>
      </c>
      <c r="BC2170" t="s">
        <v>350</v>
      </c>
      <c r="BD2170">
        <v>9</v>
      </c>
      <c r="BE2170" t="s">
        <v>327</v>
      </c>
      <c r="BG2170">
        <v>2169</v>
      </c>
      <c r="BH2170" t="s">
        <v>314</v>
      </c>
      <c r="BI2170" t="s">
        <v>337</v>
      </c>
    </row>
    <row r="2171" spans="1:61" x14ac:dyDescent="0.25">
      <c r="A2171" s="9">
        <v>2170</v>
      </c>
      <c r="B2171" s="9" t="s">
        <v>183</v>
      </c>
      <c r="C2171" s="9" t="s">
        <v>151</v>
      </c>
      <c r="D2171" s="9" t="s">
        <v>299</v>
      </c>
      <c r="E2171" s="9" t="s">
        <v>444</v>
      </c>
      <c r="F2171" s="9" t="s">
        <v>445</v>
      </c>
      <c r="G2171" s="9" t="s">
        <v>425</v>
      </c>
      <c r="H2171" s="9" t="s">
        <v>424</v>
      </c>
      <c r="I2171" s="9"/>
      <c r="J2171" s="45" t="s">
        <v>696</v>
      </c>
      <c r="K2171" s="45"/>
      <c r="L2171" s="45"/>
      <c r="BB2171" t="s">
        <v>7215</v>
      </c>
      <c r="BC2171" t="s">
        <v>350</v>
      </c>
      <c r="BD2171">
        <v>10</v>
      </c>
      <c r="BE2171" t="s">
        <v>328</v>
      </c>
      <c r="BG2171">
        <v>2170</v>
      </c>
      <c r="BH2171" t="s">
        <v>315</v>
      </c>
      <c r="BI2171" t="s">
        <v>338</v>
      </c>
    </row>
    <row r="2172" spans="1:61" x14ac:dyDescent="0.25">
      <c r="A2172" s="9">
        <v>2171</v>
      </c>
      <c r="B2172" s="9" t="s">
        <v>184</v>
      </c>
      <c r="C2172" s="9" t="s">
        <v>152</v>
      </c>
      <c r="D2172" s="9" t="s">
        <v>300</v>
      </c>
      <c r="E2172" s="9" t="s">
        <v>444</v>
      </c>
      <c r="F2172" s="9" t="s">
        <v>445</v>
      </c>
      <c r="G2172" s="9" t="s">
        <v>423</v>
      </c>
      <c r="H2172" s="9" t="s">
        <v>422</v>
      </c>
      <c r="I2172" s="9"/>
      <c r="J2172" s="45" t="s">
        <v>696</v>
      </c>
      <c r="K2172" s="45"/>
      <c r="L2172" s="45"/>
      <c r="BB2172" t="s">
        <v>7216</v>
      </c>
      <c r="BC2172" t="s">
        <v>350</v>
      </c>
      <c r="BD2172">
        <v>11</v>
      </c>
      <c r="BE2172" t="s">
        <v>329</v>
      </c>
      <c r="BG2172">
        <v>2171</v>
      </c>
      <c r="BH2172" t="s">
        <v>316</v>
      </c>
      <c r="BI2172" t="s">
        <v>339</v>
      </c>
    </row>
    <row r="2173" spans="1:61" x14ac:dyDescent="0.25">
      <c r="A2173" s="9">
        <v>2172</v>
      </c>
      <c r="B2173" s="9" t="s">
        <v>185</v>
      </c>
      <c r="C2173" s="9" t="s">
        <v>153</v>
      </c>
      <c r="D2173" s="9" t="s">
        <v>301</v>
      </c>
      <c r="E2173" s="9" t="s">
        <v>446</v>
      </c>
      <c r="F2173" s="9" t="s">
        <v>447</v>
      </c>
      <c r="G2173" s="9" t="s">
        <v>412</v>
      </c>
      <c r="H2173" s="9" t="s">
        <v>413</v>
      </c>
      <c r="I2173" s="9"/>
      <c r="J2173" s="45" t="s">
        <v>5704</v>
      </c>
      <c r="K2173" s="45"/>
      <c r="L2173" s="45"/>
      <c r="BB2173" t="s">
        <v>7217</v>
      </c>
      <c r="BC2173" t="s">
        <v>350</v>
      </c>
      <c r="BD2173">
        <v>12</v>
      </c>
      <c r="BE2173" t="s">
        <v>330</v>
      </c>
      <c r="BG2173">
        <v>2172</v>
      </c>
      <c r="BH2173" t="s">
        <v>317</v>
      </c>
      <c r="BI2173" t="s">
        <v>340</v>
      </c>
    </row>
    <row r="2174" spans="1:61" x14ac:dyDescent="0.25">
      <c r="A2174" s="9">
        <v>2173</v>
      </c>
      <c r="B2174" s="9" t="s">
        <v>186</v>
      </c>
      <c r="C2174" s="9" t="s">
        <v>154</v>
      </c>
      <c r="D2174" s="9" t="s">
        <v>302</v>
      </c>
      <c r="E2174" s="9" t="s">
        <v>446</v>
      </c>
      <c r="F2174" s="9" t="s">
        <v>447</v>
      </c>
      <c r="G2174" s="9" t="s">
        <v>416</v>
      </c>
      <c r="H2174" s="9" t="s">
        <v>412</v>
      </c>
      <c r="I2174" s="9"/>
      <c r="J2174" s="45" t="s">
        <v>696</v>
      </c>
      <c r="K2174" s="45"/>
      <c r="L2174" s="45"/>
      <c r="BB2174" t="s">
        <v>7218</v>
      </c>
      <c r="BC2174" t="s">
        <v>351</v>
      </c>
      <c r="BD2174">
        <v>1</v>
      </c>
      <c r="BE2174" t="s">
        <v>331</v>
      </c>
      <c r="BG2174">
        <v>2173</v>
      </c>
      <c r="BH2174" t="s">
        <v>318</v>
      </c>
      <c r="BI2174" t="s">
        <v>341</v>
      </c>
    </row>
    <row r="2175" spans="1:61" x14ac:dyDescent="0.25">
      <c r="A2175" s="9">
        <v>2174</v>
      </c>
      <c r="B2175" s="9" t="s">
        <v>176</v>
      </c>
      <c r="C2175" s="9" t="s">
        <v>155</v>
      </c>
      <c r="D2175" s="9" t="s">
        <v>303</v>
      </c>
      <c r="E2175" s="9" t="s">
        <v>448</v>
      </c>
      <c r="F2175" s="9" t="s">
        <v>449</v>
      </c>
      <c r="G2175" s="9" t="s">
        <v>417</v>
      </c>
      <c r="H2175" s="9" t="s">
        <v>417</v>
      </c>
      <c r="I2175" s="9"/>
      <c r="J2175" s="45" t="s">
        <v>696</v>
      </c>
      <c r="K2175" s="45"/>
      <c r="L2175" s="45"/>
      <c r="BB2175" t="s">
        <v>7219</v>
      </c>
      <c r="BC2175" t="s">
        <v>351</v>
      </c>
      <c r="BD2175">
        <v>2</v>
      </c>
      <c r="BE2175" t="s">
        <v>332</v>
      </c>
      <c r="BG2175">
        <v>2174</v>
      </c>
      <c r="BH2175" t="s">
        <v>319</v>
      </c>
      <c r="BI2175" t="s">
        <v>342</v>
      </c>
    </row>
    <row r="2176" spans="1:61" x14ac:dyDescent="0.25">
      <c r="A2176" s="9">
        <v>2175</v>
      </c>
      <c r="B2176" s="9" t="s">
        <v>177</v>
      </c>
      <c r="C2176" s="9" t="s">
        <v>156</v>
      </c>
      <c r="D2176" s="9" t="s">
        <v>304</v>
      </c>
      <c r="E2176" s="9" t="s">
        <v>448</v>
      </c>
      <c r="F2176" s="9" t="s">
        <v>449</v>
      </c>
      <c r="G2176" s="9" t="s">
        <v>412</v>
      </c>
      <c r="H2176" s="9" t="s">
        <v>416</v>
      </c>
      <c r="I2176" s="9"/>
      <c r="J2176" s="45" t="s">
        <v>5703</v>
      </c>
      <c r="K2176" s="45"/>
      <c r="L2176" s="45"/>
      <c r="BB2176" t="s">
        <v>7220</v>
      </c>
      <c r="BC2176" t="s">
        <v>351</v>
      </c>
      <c r="BD2176">
        <v>3</v>
      </c>
      <c r="BE2176" t="s">
        <v>333</v>
      </c>
      <c r="BG2176">
        <v>2175</v>
      </c>
      <c r="BH2176" t="s">
        <v>320</v>
      </c>
      <c r="BI2176" t="s">
        <v>343</v>
      </c>
    </row>
    <row r="2177" spans="1:61" x14ac:dyDescent="0.25">
      <c r="A2177" s="9">
        <v>2176</v>
      </c>
      <c r="B2177" s="9" t="s">
        <v>179</v>
      </c>
      <c r="C2177" s="9" t="s">
        <v>157</v>
      </c>
      <c r="D2177" s="9" t="s">
        <v>305</v>
      </c>
      <c r="E2177" s="9" t="s">
        <v>450</v>
      </c>
      <c r="F2177" s="9" t="s">
        <v>451</v>
      </c>
      <c r="G2177" s="9" t="s">
        <v>413</v>
      </c>
      <c r="H2177" s="9" t="s">
        <v>412</v>
      </c>
      <c r="I2177" s="9"/>
      <c r="J2177" s="46" t="s">
        <v>5705</v>
      </c>
      <c r="K2177" s="45"/>
      <c r="L2177" s="45"/>
      <c r="BB2177" t="s">
        <v>7221</v>
      </c>
      <c r="BC2177" t="s">
        <v>351</v>
      </c>
      <c r="BD2177">
        <v>4</v>
      </c>
      <c r="BE2177" t="s">
        <v>334</v>
      </c>
      <c r="BG2177">
        <v>2176</v>
      </c>
      <c r="BH2177" t="s">
        <v>321</v>
      </c>
      <c r="BI2177" t="s">
        <v>344</v>
      </c>
    </row>
    <row r="2178" spans="1:61" x14ac:dyDescent="0.25">
      <c r="A2178" s="9">
        <v>2177</v>
      </c>
      <c r="B2178" s="9" t="s">
        <v>180</v>
      </c>
      <c r="C2178" s="9" t="s">
        <v>158</v>
      </c>
      <c r="D2178" s="9" t="s">
        <v>306</v>
      </c>
      <c r="E2178" s="9" t="s">
        <v>450</v>
      </c>
      <c r="F2178" s="9" t="s">
        <v>451</v>
      </c>
      <c r="G2178" s="9" t="s">
        <v>422</v>
      </c>
      <c r="H2178" s="9" t="s">
        <v>423</v>
      </c>
      <c r="I2178" s="9"/>
      <c r="J2178" s="45" t="s">
        <v>5703</v>
      </c>
      <c r="K2178" s="45"/>
      <c r="L2178" s="45"/>
      <c r="BB2178" t="s">
        <v>7222</v>
      </c>
      <c r="BC2178" t="s">
        <v>351</v>
      </c>
      <c r="BD2178">
        <v>5</v>
      </c>
      <c r="BE2178" t="s">
        <v>335</v>
      </c>
      <c r="BG2178">
        <v>2177</v>
      </c>
      <c r="BH2178" t="s">
        <v>322</v>
      </c>
      <c r="BI2178" t="s">
        <v>345</v>
      </c>
    </row>
    <row r="2179" spans="1:61" x14ac:dyDescent="0.25">
      <c r="A2179" s="9">
        <v>2178</v>
      </c>
      <c r="B2179" s="9" t="s">
        <v>181</v>
      </c>
      <c r="C2179" s="9" t="s">
        <v>147</v>
      </c>
      <c r="D2179" s="9" t="s">
        <v>307</v>
      </c>
      <c r="E2179" s="9" t="s">
        <v>452</v>
      </c>
      <c r="F2179" s="9" t="s">
        <v>453</v>
      </c>
      <c r="G2179" s="9" t="s">
        <v>424</v>
      </c>
      <c r="H2179" s="9" t="s">
        <v>425</v>
      </c>
      <c r="I2179" s="9"/>
      <c r="J2179" s="45" t="s">
        <v>696</v>
      </c>
      <c r="K2179" s="45"/>
      <c r="L2179" s="45"/>
      <c r="BB2179" t="s">
        <v>7223</v>
      </c>
      <c r="BC2179" t="s">
        <v>351</v>
      </c>
      <c r="BD2179">
        <v>6</v>
      </c>
      <c r="BE2179" t="s">
        <v>336</v>
      </c>
      <c r="BG2179">
        <v>2178</v>
      </c>
      <c r="BH2179" t="s">
        <v>323</v>
      </c>
      <c r="BI2179" t="s">
        <v>346</v>
      </c>
    </row>
    <row r="2180" spans="1:61" x14ac:dyDescent="0.25">
      <c r="A2180" s="9">
        <v>2179</v>
      </c>
      <c r="B2180" s="9" t="s">
        <v>182</v>
      </c>
      <c r="C2180" s="9" t="s">
        <v>148</v>
      </c>
      <c r="D2180" s="9" t="s">
        <v>308</v>
      </c>
      <c r="E2180" s="9" t="s">
        <v>452</v>
      </c>
      <c r="F2180" s="9" t="s">
        <v>453</v>
      </c>
      <c r="G2180" s="9" t="s">
        <v>425</v>
      </c>
      <c r="H2180" s="9" t="s">
        <v>424</v>
      </c>
      <c r="I2180" s="9"/>
      <c r="J2180" s="45" t="s">
        <v>696</v>
      </c>
      <c r="K2180" s="45"/>
      <c r="L2180" s="45"/>
      <c r="BB2180" t="s">
        <v>7224</v>
      </c>
      <c r="BC2180" t="s">
        <v>351</v>
      </c>
      <c r="BD2180">
        <v>7</v>
      </c>
      <c r="BE2180" t="s">
        <v>337</v>
      </c>
      <c r="BG2180">
        <v>2179</v>
      </c>
      <c r="BH2180" t="s">
        <v>324</v>
      </c>
      <c r="BI2180" t="s">
        <v>347</v>
      </c>
    </row>
    <row r="2181" spans="1:61" x14ac:dyDescent="0.25">
      <c r="A2181" s="9">
        <v>2180</v>
      </c>
      <c r="B2181" s="9" t="s">
        <v>183</v>
      </c>
      <c r="C2181" s="9" t="s">
        <v>149</v>
      </c>
      <c r="D2181" s="9" t="s">
        <v>309</v>
      </c>
      <c r="E2181" s="9" t="s">
        <v>454</v>
      </c>
      <c r="F2181" s="9" t="s">
        <v>455</v>
      </c>
      <c r="G2181" s="9" t="s">
        <v>423</v>
      </c>
      <c r="H2181" s="9" t="s">
        <v>422</v>
      </c>
      <c r="I2181" s="9"/>
      <c r="J2181" s="45" t="s">
        <v>5704</v>
      </c>
      <c r="K2181" s="45"/>
      <c r="L2181" s="45"/>
      <c r="BB2181" t="s">
        <v>7225</v>
      </c>
      <c r="BC2181" t="s">
        <v>351</v>
      </c>
      <c r="BD2181">
        <v>8</v>
      </c>
      <c r="BE2181" t="s">
        <v>338</v>
      </c>
      <c r="BG2181">
        <v>2180</v>
      </c>
      <c r="BH2181" t="s">
        <v>325</v>
      </c>
      <c r="BI2181" t="s">
        <v>348</v>
      </c>
    </row>
    <row r="2182" spans="1:61" x14ac:dyDescent="0.25">
      <c r="A2182" s="9">
        <v>2181</v>
      </c>
      <c r="B2182" s="9" t="s">
        <v>184</v>
      </c>
      <c r="C2182" s="9" t="s">
        <v>150</v>
      </c>
      <c r="D2182" s="9" t="s">
        <v>310</v>
      </c>
      <c r="E2182" s="9" t="s">
        <v>454</v>
      </c>
      <c r="F2182" s="9" t="s">
        <v>455</v>
      </c>
      <c r="G2182" s="9" t="s">
        <v>412</v>
      </c>
      <c r="H2182" s="9" t="s">
        <v>413</v>
      </c>
      <c r="I2182" s="9"/>
      <c r="J2182" s="45" t="s">
        <v>696</v>
      </c>
      <c r="K2182" s="45"/>
      <c r="L2182" s="45"/>
      <c r="BB2182" t="s">
        <v>7226</v>
      </c>
      <c r="BC2182" t="s">
        <v>351</v>
      </c>
      <c r="BD2182">
        <v>9</v>
      </c>
      <c r="BE2182" t="s">
        <v>339</v>
      </c>
      <c r="BG2182">
        <v>2181</v>
      </c>
      <c r="BH2182" t="s">
        <v>326</v>
      </c>
      <c r="BI2182" t="s">
        <v>349</v>
      </c>
    </row>
    <row r="2183" spans="1:61" x14ac:dyDescent="0.25">
      <c r="A2183" s="9">
        <v>2182</v>
      </c>
      <c r="B2183" s="9" t="s">
        <v>185</v>
      </c>
      <c r="C2183" s="9" t="s">
        <v>151</v>
      </c>
      <c r="D2183" s="9" t="s">
        <v>311</v>
      </c>
      <c r="E2183" s="9" t="s">
        <v>456</v>
      </c>
      <c r="F2183" s="9" t="s">
        <v>457</v>
      </c>
      <c r="G2183" s="9" t="s">
        <v>416</v>
      </c>
      <c r="H2183" s="9" t="s">
        <v>412</v>
      </c>
      <c r="I2183" s="9"/>
      <c r="J2183" s="45" t="s">
        <v>696</v>
      </c>
      <c r="K2183" s="45"/>
      <c r="L2183" s="45"/>
      <c r="BB2183" t="s">
        <v>7227</v>
      </c>
      <c r="BC2183" t="s">
        <v>351</v>
      </c>
      <c r="BD2183">
        <v>10</v>
      </c>
      <c r="BE2183" t="s">
        <v>340</v>
      </c>
      <c r="BG2183">
        <v>2182</v>
      </c>
      <c r="BH2183" t="s">
        <v>327</v>
      </c>
      <c r="BI2183" t="s">
        <v>350</v>
      </c>
    </row>
    <row r="2184" spans="1:61" x14ac:dyDescent="0.25">
      <c r="A2184" s="9">
        <v>2183</v>
      </c>
      <c r="B2184" s="9" t="s">
        <v>186</v>
      </c>
      <c r="C2184" s="9" t="s">
        <v>152</v>
      </c>
      <c r="D2184" s="9" t="s">
        <v>312</v>
      </c>
      <c r="E2184" s="9" t="s">
        <v>456</v>
      </c>
      <c r="F2184" s="9" t="s">
        <v>457</v>
      </c>
      <c r="G2184" s="9" t="s">
        <v>417</v>
      </c>
      <c r="H2184" s="9" t="s">
        <v>417</v>
      </c>
      <c r="I2184" s="9"/>
      <c r="J2184" s="45" t="s">
        <v>5703</v>
      </c>
      <c r="K2184" s="45"/>
      <c r="L2184" s="45"/>
      <c r="BB2184" t="s">
        <v>7228</v>
      </c>
      <c r="BC2184" t="s">
        <v>351</v>
      </c>
      <c r="BD2184">
        <v>11</v>
      </c>
      <c r="BE2184" t="s">
        <v>341</v>
      </c>
      <c r="BG2184">
        <v>2183</v>
      </c>
      <c r="BH2184" t="s">
        <v>328</v>
      </c>
      <c r="BI2184" t="s">
        <v>351</v>
      </c>
    </row>
    <row r="2185" spans="1:61" x14ac:dyDescent="0.25">
      <c r="A2185" s="9">
        <v>2184</v>
      </c>
      <c r="B2185" s="9" t="s">
        <v>176</v>
      </c>
      <c r="C2185" s="9" t="s">
        <v>153</v>
      </c>
      <c r="D2185" s="9" t="s">
        <v>313</v>
      </c>
      <c r="E2185" s="9" t="s">
        <v>458</v>
      </c>
      <c r="F2185" s="9" t="s">
        <v>459</v>
      </c>
      <c r="G2185" s="9" t="s">
        <v>412</v>
      </c>
      <c r="H2185" s="9" t="s">
        <v>416</v>
      </c>
      <c r="I2185" s="9"/>
      <c r="J2185" s="46" t="s">
        <v>5705</v>
      </c>
      <c r="K2185" s="45"/>
      <c r="L2185" s="45"/>
      <c r="BB2185" t="s">
        <v>7229</v>
      </c>
      <c r="BC2185" t="s">
        <v>351</v>
      </c>
      <c r="BD2185">
        <v>12</v>
      </c>
      <c r="BE2185" t="s">
        <v>342</v>
      </c>
      <c r="BG2185">
        <v>2184</v>
      </c>
      <c r="BH2185" t="s">
        <v>329</v>
      </c>
      <c r="BI2185" t="s">
        <v>352</v>
      </c>
    </row>
    <row r="2186" spans="1:61" x14ac:dyDescent="0.25">
      <c r="A2186" s="9">
        <v>2185</v>
      </c>
      <c r="B2186" s="9" t="s">
        <v>177</v>
      </c>
      <c r="C2186" s="9" t="s">
        <v>154</v>
      </c>
      <c r="D2186" s="9" t="s">
        <v>314</v>
      </c>
      <c r="E2186" s="9" t="s">
        <v>458</v>
      </c>
      <c r="F2186" s="9" t="s">
        <v>459</v>
      </c>
      <c r="G2186" s="9" t="s">
        <v>413</v>
      </c>
      <c r="H2186" s="9" t="s">
        <v>412</v>
      </c>
      <c r="I2186" s="9"/>
      <c r="J2186" s="45" t="s">
        <v>5703</v>
      </c>
      <c r="K2186" s="45"/>
      <c r="L2186" s="45"/>
      <c r="BB2186" t="s">
        <v>7230</v>
      </c>
      <c r="BC2186" t="s">
        <v>352</v>
      </c>
      <c r="BD2186">
        <v>1</v>
      </c>
      <c r="BE2186" t="s">
        <v>343</v>
      </c>
      <c r="BG2186">
        <v>2185</v>
      </c>
      <c r="BH2186" t="s">
        <v>330</v>
      </c>
      <c r="BI2186" t="s">
        <v>293</v>
      </c>
    </row>
    <row r="2187" spans="1:61" x14ac:dyDescent="0.25">
      <c r="A2187" s="9">
        <v>2186</v>
      </c>
      <c r="B2187" s="9" t="s">
        <v>179</v>
      </c>
      <c r="C2187" s="9" t="s">
        <v>155</v>
      </c>
      <c r="D2187" s="9" t="s">
        <v>315</v>
      </c>
      <c r="E2187" s="9" t="s">
        <v>460</v>
      </c>
      <c r="F2187" s="9" t="s">
        <v>461</v>
      </c>
      <c r="G2187" s="9" t="s">
        <v>422</v>
      </c>
      <c r="H2187" s="9" t="s">
        <v>423</v>
      </c>
      <c r="I2187" s="9"/>
      <c r="J2187" s="45" t="s">
        <v>696</v>
      </c>
      <c r="K2187" s="45"/>
      <c r="L2187" s="45"/>
      <c r="BB2187" t="s">
        <v>7231</v>
      </c>
      <c r="BC2187" t="s">
        <v>352</v>
      </c>
      <c r="BD2187">
        <v>2</v>
      </c>
      <c r="BE2187" t="s">
        <v>344</v>
      </c>
      <c r="BG2187">
        <v>2186</v>
      </c>
      <c r="BH2187" t="s">
        <v>331</v>
      </c>
      <c r="BI2187" t="s">
        <v>294</v>
      </c>
    </row>
    <row r="2188" spans="1:61" x14ac:dyDescent="0.25">
      <c r="A2188" s="9">
        <v>2187</v>
      </c>
      <c r="B2188" s="9" t="s">
        <v>180</v>
      </c>
      <c r="C2188" s="9" t="s">
        <v>156</v>
      </c>
      <c r="D2188" s="9" t="s">
        <v>316</v>
      </c>
      <c r="E2188" s="9" t="s">
        <v>460</v>
      </c>
      <c r="F2188" s="9" t="s">
        <v>461</v>
      </c>
      <c r="G2188" s="9" t="s">
        <v>424</v>
      </c>
      <c r="H2188" s="9" t="s">
        <v>425</v>
      </c>
      <c r="I2188" s="9"/>
      <c r="J2188" s="45" t="s">
        <v>696</v>
      </c>
      <c r="K2188" s="45"/>
      <c r="L2188" s="45"/>
      <c r="BB2188" t="s">
        <v>7232</v>
      </c>
      <c r="BC2188" t="s">
        <v>352</v>
      </c>
      <c r="BD2188">
        <v>3</v>
      </c>
      <c r="BE2188" t="s">
        <v>345</v>
      </c>
      <c r="BG2188">
        <v>2187</v>
      </c>
      <c r="BH2188" t="s">
        <v>332</v>
      </c>
      <c r="BI2188" t="s">
        <v>295</v>
      </c>
    </row>
    <row r="2189" spans="1:61" x14ac:dyDescent="0.25">
      <c r="A2189" s="9">
        <v>2188</v>
      </c>
      <c r="B2189" s="9" t="s">
        <v>181</v>
      </c>
      <c r="C2189" s="9" t="s">
        <v>157</v>
      </c>
      <c r="D2189" s="9" t="s">
        <v>317</v>
      </c>
      <c r="E2189" s="9" t="s">
        <v>462</v>
      </c>
      <c r="F2189" s="9" t="s">
        <v>463</v>
      </c>
      <c r="G2189" s="9" t="s">
        <v>425</v>
      </c>
      <c r="H2189" s="9" t="s">
        <v>424</v>
      </c>
      <c r="I2189" s="9"/>
      <c r="J2189" s="45" t="s">
        <v>5704</v>
      </c>
      <c r="K2189" s="45"/>
      <c r="L2189" s="45"/>
      <c r="BB2189" t="s">
        <v>7233</v>
      </c>
      <c r="BC2189" t="s">
        <v>352</v>
      </c>
      <c r="BD2189">
        <v>4</v>
      </c>
      <c r="BE2189" t="s">
        <v>346</v>
      </c>
      <c r="BG2189">
        <v>2188</v>
      </c>
      <c r="BH2189" t="s">
        <v>333</v>
      </c>
      <c r="BI2189" t="s">
        <v>296</v>
      </c>
    </row>
    <row r="2190" spans="1:61" x14ac:dyDescent="0.25">
      <c r="A2190" s="9">
        <v>2189</v>
      </c>
      <c r="B2190" s="9" t="s">
        <v>182</v>
      </c>
      <c r="C2190" s="9" t="s">
        <v>158</v>
      </c>
      <c r="D2190" s="9" t="s">
        <v>318</v>
      </c>
      <c r="E2190" s="9" t="s">
        <v>462</v>
      </c>
      <c r="F2190" s="9" t="s">
        <v>463</v>
      </c>
      <c r="G2190" s="9" t="s">
        <v>423</v>
      </c>
      <c r="H2190" s="9" t="s">
        <v>422</v>
      </c>
      <c r="I2190" s="9"/>
      <c r="J2190" s="45" t="s">
        <v>696</v>
      </c>
      <c r="K2190" s="45"/>
      <c r="L2190" s="45"/>
      <c r="BB2190" t="s">
        <v>7234</v>
      </c>
      <c r="BC2190" t="s">
        <v>352</v>
      </c>
      <c r="BD2190">
        <v>5</v>
      </c>
      <c r="BE2190" t="s">
        <v>347</v>
      </c>
      <c r="BG2190">
        <v>2189</v>
      </c>
      <c r="BH2190" t="s">
        <v>334</v>
      </c>
      <c r="BI2190" t="s">
        <v>297</v>
      </c>
    </row>
    <row r="2191" spans="1:61" x14ac:dyDescent="0.25">
      <c r="A2191" s="9">
        <v>2190</v>
      </c>
      <c r="B2191" s="9" t="s">
        <v>183</v>
      </c>
      <c r="C2191" s="9" t="s">
        <v>147</v>
      </c>
      <c r="D2191" s="9" t="s">
        <v>319</v>
      </c>
      <c r="E2191" s="9" t="s">
        <v>464</v>
      </c>
      <c r="F2191" s="9" t="s">
        <v>465</v>
      </c>
      <c r="G2191" s="9" t="s">
        <v>412</v>
      </c>
      <c r="H2191" s="9" t="s">
        <v>413</v>
      </c>
      <c r="I2191" s="9"/>
      <c r="J2191" s="45" t="s">
        <v>696</v>
      </c>
      <c r="K2191" s="45"/>
      <c r="L2191" s="45"/>
      <c r="BB2191" t="s">
        <v>7235</v>
      </c>
      <c r="BC2191" t="s">
        <v>352</v>
      </c>
      <c r="BD2191">
        <v>6</v>
      </c>
      <c r="BE2191" t="s">
        <v>348</v>
      </c>
      <c r="BG2191">
        <v>2190</v>
      </c>
      <c r="BH2191" t="s">
        <v>335</v>
      </c>
      <c r="BI2191" t="s">
        <v>298</v>
      </c>
    </row>
    <row r="2192" spans="1:61" x14ac:dyDescent="0.25">
      <c r="A2192" s="9">
        <v>2191</v>
      </c>
      <c r="B2192" s="9" t="s">
        <v>184</v>
      </c>
      <c r="C2192" s="9" t="s">
        <v>148</v>
      </c>
      <c r="D2192" s="9" t="s">
        <v>320</v>
      </c>
      <c r="E2192" s="9" t="s">
        <v>464</v>
      </c>
      <c r="F2192" s="9" t="s">
        <v>465</v>
      </c>
      <c r="G2192" s="9" t="s">
        <v>416</v>
      </c>
      <c r="H2192" s="9" t="s">
        <v>412</v>
      </c>
      <c r="I2192" s="9"/>
      <c r="J2192" s="45" t="s">
        <v>5703</v>
      </c>
      <c r="K2192" s="45"/>
      <c r="L2192" s="45"/>
      <c r="BB2192" t="s">
        <v>7236</v>
      </c>
      <c r="BC2192" t="s">
        <v>352</v>
      </c>
      <c r="BD2192">
        <v>7</v>
      </c>
      <c r="BE2192" t="s">
        <v>349</v>
      </c>
      <c r="BG2192">
        <v>2191</v>
      </c>
      <c r="BH2192" t="s">
        <v>336</v>
      </c>
      <c r="BI2192" t="s">
        <v>299</v>
      </c>
    </row>
    <row r="2193" spans="1:61" x14ac:dyDescent="0.25">
      <c r="A2193" s="9">
        <v>2192</v>
      </c>
      <c r="B2193" s="9" t="s">
        <v>185</v>
      </c>
      <c r="C2193" s="9" t="s">
        <v>149</v>
      </c>
      <c r="D2193" s="9" t="s">
        <v>321</v>
      </c>
      <c r="E2193" s="9" t="s">
        <v>466</v>
      </c>
      <c r="F2193" s="9" t="s">
        <v>467</v>
      </c>
      <c r="G2193" s="9" t="s">
        <v>417</v>
      </c>
      <c r="H2193" s="9" t="s">
        <v>417</v>
      </c>
      <c r="I2193" s="9"/>
      <c r="J2193" s="46" t="s">
        <v>5705</v>
      </c>
      <c r="K2193" s="45"/>
      <c r="L2193" s="45"/>
      <c r="BB2193" t="s">
        <v>7237</v>
      </c>
      <c r="BC2193" t="s">
        <v>352</v>
      </c>
      <c r="BD2193">
        <v>8</v>
      </c>
      <c r="BE2193" t="s">
        <v>350</v>
      </c>
      <c r="BG2193">
        <v>2192</v>
      </c>
      <c r="BH2193" t="s">
        <v>337</v>
      </c>
      <c r="BI2193" t="s">
        <v>300</v>
      </c>
    </row>
    <row r="2194" spans="1:61" x14ac:dyDescent="0.25">
      <c r="A2194" s="9">
        <v>2193</v>
      </c>
      <c r="B2194" s="9" t="s">
        <v>186</v>
      </c>
      <c r="C2194" s="9" t="s">
        <v>150</v>
      </c>
      <c r="D2194" s="9" t="s">
        <v>322</v>
      </c>
      <c r="E2194" s="9" t="s">
        <v>466</v>
      </c>
      <c r="F2194" s="9" t="s">
        <v>467</v>
      </c>
      <c r="G2194" s="9" t="s">
        <v>412</v>
      </c>
      <c r="H2194" s="9" t="s">
        <v>416</v>
      </c>
      <c r="I2194" s="9"/>
      <c r="J2194" s="45" t="s">
        <v>696</v>
      </c>
      <c r="K2194" s="45"/>
      <c r="L2194" s="45"/>
      <c r="BB2194" t="s">
        <v>7238</v>
      </c>
      <c r="BC2194" t="s">
        <v>352</v>
      </c>
      <c r="BD2194">
        <v>9</v>
      </c>
      <c r="BE2194" t="s">
        <v>351</v>
      </c>
      <c r="BG2194">
        <v>2193</v>
      </c>
      <c r="BH2194" t="s">
        <v>338</v>
      </c>
      <c r="BI2194" t="s">
        <v>301</v>
      </c>
    </row>
    <row r="2195" spans="1:61" x14ac:dyDescent="0.25">
      <c r="A2195" s="9">
        <v>2194</v>
      </c>
      <c r="B2195" s="9" t="s">
        <v>176</v>
      </c>
      <c r="C2195" s="9" t="s">
        <v>151</v>
      </c>
      <c r="D2195" s="9" t="s">
        <v>323</v>
      </c>
      <c r="E2195" s="9" t="s">
        <v>468</v>
      </c>
      <c r="F2195" s="9" t="s">
        <v>469</v>
      </c>
      <c r="G2195" s="9" t="s">
        <v>413</v>
      </c>
      <c r="H2195" s="9" t="s">
        <v>412</v>
      </c>
      <c r="I2195" s="9"/>
      <c r="J2195" s="45" t="s">
        <v>5703</v>
      </c>
      <c r="K2195" s="45"/>
      <c r="L2195" s="45"/>
      <c r="BB2195" t="s">
        <v>7239</v>
      </c>
      <c r="BC2195" t="s">
        <v>352</v>
      </c>
      <c r="BD2195">
        <v>10</v>
      </c>
      <c r="BE2195" t="s">
        <v>352</v>
      </c>
      <c r="BG2195">
        <v>2194</v>
      </c>
      <c r="BH2195" t="s">
        <v>339</v>
      </c>
      <c r="BI2195" t="s">
        <v>302</v>
      </c>
    </row>
    <row r="2196" spans="1:61" x14ac:dyDescent="0.25">
      <c r="A2196" s="9">
        <v>2195</v>
      </c>
      <c r="B2196" s="9" t="s">
        <v>177</v>
      </c>
      <c r="C2196" s="9" t="s">
        <v>152</v>
      </c>
      <c r="D2196" s="9" t="s">
        <v>324</v>
      </c>
      <c r="E2196" s="9" t="s">
        <v>468</v>
      </c>
      <c r="F2196" s="9" t="s">
        <v>469</v>
      </c>
      <c r="G2196" s="9" t="s">
        <v>422</v>
      </c>
      <c r="H2196" s="9" t="s">
        <v>423</v>
      </c>
      <c r="I2196" s="9"/>
      <c r="J2196" s="45" t="s">
        <v>696</v>
      </c>
      <c r="K2196" s="45"/>
      <c r="L2196" s="45"/>
      <c r="BB2196" t="s">
        <v>7240</v>
      </c>
      <c r="BC2196" t="s">
        <v>352</v>
      </c>
      <c r="BD2196">
        <v>11</v>
      </c>
      <c r="BE2196" t="s">
        <v>293</v>
      </c>
      <c r="BG2196">
        <v>2195</v>
      </c>
      <c r="BH2196" t="s">
        <v>340</v>
      </c>
      <c r="BI2196" t="s">
        <v>303</v>
      </c>
    </row>
    <row r="2197" spans="1:61" x14ac:dyDescent="0.25">
      <c r="A2197" s="9">
        <v>2196</v>
      </c>
      <c r="B2197" s="9" t="s">
        <v>179</v>
      </c>
      <c r="C2197" s="9" t="s">
        <v>153</v>
      </c>
      <c r="D2197" s="9" t="s">
        <v>325</v>
      </c>
      <c r="E2197" s="9" t="s">
        <v>470</v>
      </c>
      <c r="F2197" s="3" t="s">
        <v>5707</v>
      </c>
      <c r="G2197" s="9" t="s">
        <v>424</v>
      </c>
      <c r="H2197" s="9" t="s">
        <v>425</v>
      </c>
      <c r="I2197" s="9"/>
      <c r="J2197" s="45" t="s">
        <v>5704</v>
      </c>
      <c r="K2197" s="45"/>
      <c r="L2197" s="45"/>
      <c r="BB2197" t="s">
        <v>7241</v>
      </c>
      <c r="BC2197" t="s">
        <v>352</v>
      </c>
      <c r="BD2197">
        <v>12</v>
      </c>
      <c r="BE2197" t="s">
        <v>294</v>
      </c>
      <c r="BG2197">
        <v>2196</v>
      </c>
      <c r="BH2197" t="s">
        <v>341</v>
      </c>
      <c r="BI2197" t="s">
        <v>304</v>
      </c>
    </row>
    <row r="2198" spans="1:61" x14ac:dyDescent="0.25">
      <c r="A2198" s="9">
        <v>2197</v>
      </c>
      <c r="B2198" s="9" t="s">
        <v>180</v>
      </c>
      <c r="C2198" s="9" t="s">
        <v>154</v>
      </c>
      <c r="D2198" s="9" t="s">
        <v>326</v>
      </c>
      <c r="E2198" s="9" t="s">
        <v>470</v>
      </c>
      <c r="F2198" s="3" t="s">
        <v>5707</v>
      </c>
      <c r="G2198" s="9" t="s">
        <v>425</v>
      </c>
      <c r="H2198" s="9" t="s">
        <v>424</v>
      </c>
      <c r="I2198" s="9"/>
      <c r="J2198" s="45" t="s">
        <v>696</v>
      </c>
      <c r="K2198" s="45"/>
      <c r="L2198" s="45"/>
      <c r="BB2198" t="s">
        <v>7242</v>
      </c>
      <c r="BC2198" t="s">
        <v>293</v>
      </c>
      <c r="BD2198">
        <v>1</v>
      </c>
      <c r="BE2198" t="s">
        <v>295</v>
      </c>
      <c r="BG2198">
        <v>2197</v>
      </c>
      <c r="BH2198" t="s">
        <v>342</v>
      </c>
      <c r="BI2198" t="s">
        <v>305</v>
      </c>
    </row>
    <row r="2199" spans="1:61" x14ac:dyDescent="0.25">
      <c r="A2199" s="9">
        <v>2198</v>
      </c>
      <c r="B2199" s="9" t="s">
        <v>181</v>
      </c>
      <c r="C2199" s="9" t="s">
        <v>155</v>
      </c>
      <c r="D2199" s="9" t="s">
        <v>327</v>
      </c>
      <c r="E2199" s="9" t="s">
        <v>471</v>
      </c>
      <c r="F2199" s="9" t="s">
        <v>472</v>
      </c>
      <c r="G2199" s="9" t="s">
        <v>423</v>
      </c>
      <c r="H2199" s="9" t="s">
        <v>422</v>
      </c>
      <c r="I2199" s="9"/>
      <c r="J2199" s="45" t="s">
        <v>696</v>
      </c>
      <c r="K2199" s="45"/>
      <c r="L2199" s="45"/>
      <c r="BB2199" t="s">
        <v>7243</v>
      </c>
      <c r="BC2199" t="s">
        <v>293</v>
      </c>
      <c r="BD2199">
        <v>2</v>
      </c>
      <c r="BE2199" t="s">
        <v>296</v>
      </c>
      <c r="BG2199">
        <v>2198</v>
      </c>
      <c r="BH2199" t="s">
        <v>343</v>
      </c>
      <c r="BI2199" t="s">
        <v>306</v>
      </c>
    </row>
    <row r="2200" spans="1:61" x14ac:dyDescent="0.25">
      <c r="A2200" s="9">
        <v>2199</v>
      </c>
      <c r="B2200" s="9" t="s">
        <v>182</v>
      </c>
      <c r="C2200" s="9" t="s">
        <v>156</v>
      </c>
      <c r="D2200" s="9" t="s">
        <v>328</v>
      </c>
      <c r="E2200" s="9" t="s">
        <v>471</v>
      </c>
      <c r="F2200" s="9" t="s">
        <v>472</v>
      </c>
      <c r="G2200" s="9" t="s">
        <v>412</v>
      </c>
      <c r="H2200" s="9" t="s">
        <v>413</v>
      </c>
      <c r="I2200" s="9"/>
      <c r="J2200" s="45" t="s">
        <v>5703</v>
      </c>
      <c r="K2200" s="45"/>
      <c r="L2200" s="45"/>
      <c r="BB2200" t="s">
        <v>7244</v>
      </c>
      <c r="BC2200" t="s">
        <v>293</v>
      </c>
      <c r="BD2200">
        <v>3</v>
      </c>
      <c r="BE2200" t="s">
        <v>297</v>
      </c>
      <c r="BG2200">
        <v>2199</v>
      </c>
      <c r="BH2200" t="s">
        <v>344</v>
      </c>
      <c r="BI2200" t="s">
        <v>307</v>
      </c>
    </row>
    <row r="2201" spans="1:61" x14ac:dyDescent="0.25">
      <c r="A2201" s="9">
        <v>2200</v>
      </c>
      <c r="B2201" s="9" t="s">
        <v>183</v>
      </c>
      <c r="C2201" s="9" t="s">
        <v>157</v>
      </c>
      <c r="D2201" s="9" t="s">
        <v>329</v>
      </c>
      <c r="E2201" s="9" t="s">
        <v>473</v>
      </c>
      <c r="F2201" s="9" t="s">
        <v>474</v>
      </c>
      <c r="G2201" s="9" t="s">
        <v>416</v>
      </c>
      <c r="H2201" s="9" t="s">
        <v>412</v>
      </c>
      <c r="I2201" s="9"/>
      <c r="J2201" s="46" t="s">
        <v>5705</v>
      </c>
      <c r="K2201" s="45"/>
      <c r="L2201" s="45"/>
      <c r="BB2201" t="s">
        <v>7245</v>
      </c>
      <c r="BC2201" t="s">
        <v>293</v>
      </c>
      <c r="BD2201">
        <v>4</v>
      </c>
      <c r="BE2201" t="s">
        <v>298</v>
      </c>
      <c r="BG2201">
        <v>2200</v>
      </c>
      <c r="BH2201" t="s">
        <v>345</v>
      </c>
      <c r="BI2201" t="s">
        <v>308</v>
      </c>
    </row>
    <row r="2202" spans="1:61" x14ac:dyDescent="0.25">
      <c r="A2202" s="9">
        <v>2201</v>
      </c>
      <c r="B2202" s="9" t="s">
        <v>184</v>
      </c>
      <c r="C2202" s="9" t="s">
        <v>158</v>
      </c>
      <c r="D2202" s="9" t="s">
        <v>330</v>
      </c>
      <c r="E2202" s="9" t="s">
        <v>473</v>
      </c>
      <c r="F2202" s="9" t="s">
        <v>474</v>
      </c>
      <c r="G2202" s="9" t="s">
        <v>417</v>
      </c>
      <c r="H2202" s="9" t="s">
        <v>417</v>
      </c>
      <c r="I2202" s="9"/>
      <c r="J2202" s="45" t="s">
        <v>696</v>
      </c>
      <c r="K2202" s="45"/>
      <c r="L2202" s="45"/>
      <c r="BB2202" t="s">
        <v>7246</v>
      </c>
      <c r="BC2202" t="s">
        <v>293</v>
      </c>
      <c r="BD2202">
        <v>5</v>
      </c>
      <c r="BE2202" t="s">
        <v>299</v>
      </c>
      <c r="BG2202">
        <v>2201</v>
      </c>
      <c r="BH2202" t="s">
        <v>346</v>
      </c>
      <c r="BI2202" t="s">
        <v>309</v>
      </c>
    </row>
    <row r="2203" spans="1:61" x14ac:dyDescent="0.25">
      <c r="A2203" s="9">
        <v>2202</v>
      </c>
      <c r="B2203" s="9" t="s">
        <v>185</v>
      </c>
      <c r="C2203" s="9" t="s">
        <v>147</v>
      </c>
      <c r="D2203" s="9" t="s">
        <v>331</v>
      </c>
      <c r="E2203" s="9" t="s">
        <v>475</v>
      </c>
      <c r="F2203" s="9" t="s">
        <v>476</v>
      </c>
      <c r="G2203" s="9" t="s">
        <v>412</v>
      </c>
      <c r="H2203" s="9" t="s">
        <v>416</v>
      </c>
      <c r="I2203" s="9"/>
      <c r="J2203" s="45" t="s">
        <v>5703</v>
      </c>
      <c r="K2203" s="45"/>
      <c r="L2203" s="45"/>
      <c r="BB2203" t="s">
        <v>7247</v>
      </c>
      <c r="BC2203" t="s">
        <v>293</v>
      </c>
      <c r="BD2203">
        <v>6</v>
      </c>
      <c r="BE2203" t="s">
        <v>300</v>
      </c>
      <c r="BG2203">
        <v>2202</v>
      </c>
      <c r="BH2203" t="s">
        <v>347</v>
      </c>
      <c r="BI2203" t="s">
        <v>310</v>
      </c>
    </row>
    <row r="2204" spans="1:61" x14ac:dyDescent="0.25">
      <c r="A2204" s="9">
        <v>2203</v>
      </c>
      <c r="B2204" s="9" t="s">
        <v>186</v>
      </c>
      <c r="C2204" s="9" t="s">
        <v>148</v>
      </c>
      <c r="D2204" s="9" t="s">
        <v>332</v>
      </c>
      <c r="E2204" s="9" t="s">
        <v>475</v>
      </c>
      <c r="F2204" s="9" t="s">
        <v>476</v>
      </c>
      <c r="G2204" s="9" t="s">
        <v>413</v>
      </c>
      <c r="H2204" s="9" t="s">
        <v>412</v>
      </c>
      <c r="I2204" s="9"/>
      <c r="J2204" s="45" t="s">
        <v>696</v>
      </c>
      <c r="K2204" s="45"/>
      <c r="L2204" s="45"/>
      <c r="BB2204" t="s">
        <v>7248</v>
      </c>
      <c r="BC2204" t="s">
        <v>293</v>
      </c>
      <c r="BD2204">
        <v>7</v>
      </c>
      <c r="BE2204" t="s">
        <v>301</v>
      </c>
      <c r="BG2204">
        <v>2203</v>
      </c>
      <c r="BH2204" t="s">
        <v>348</v>
      </c>
      <c r="BI2204" t="s">
        <v>311</v>
      </c>
    </row>
    <row r="2205" spans="1:61" x14ac:dyDescent="0.25">
      <c r="A2205" s="9">
        <v>2204</v>
      </c>
      <c r="B2205" s="9" t="s">
        <v>176</v>
      </c>
      <c r="C2205" s="9" t="s">
        <v>149</v>
      </c>
      <c r="D2205" s="9" t="s">
        <v>333</v>
      </c>
      <c r="E2205" s="9" t="s">
        <v>410</v>
      </c>
      <c r="F2205" s="9" t="s">
        <v>411</v>
      </c>
      <c r="G2205" s="9" t="s">
        <v>422</v>
      </c>
      <c r="H2205" s="9" t="s">
        <v>423</v>
      </c>
      <c r="I2205" s="9"/>
      <c r="J2205" s="45" t="s">
        <v>5704</v>
      </c>
      <c r="K2205" s="45"/>
      <c r="L2205" s="45"/>
      <c r="BB2205" t="s">
        <v>7249</v>
      </c>
      <c r="BC2205" t="s">
        <v>293</v>
      </c>
      <c r="BD2205">
        <v>8</v>
      </c>
      <c r="BE2205" t="s">
        <v>302</v>
      </c>
      <c r="BG2205">
        <v>2204</v>
      </c>
      <c r="BH2205" t="s">
        <v>349</v>
      </c>
      <c r="BI2205" t="s">
        <v>312</v>
      </c>
    </row>
    <row r="2206" spans="1:61" x14ac:dyDescent="0.25">
      <c r="A2206" s="9">
        <v>2205</v>
      </c>
      <c r="B2206" s="9" t="s">
        <v>177</v>
      </c>
      <c r="C2206" s="9" t="s">
        <v>150</v>
      </c>
      <c r="D2206" s="9" t="s">
        <v>334</v>
      </c>
      <c r="E2206" s="9" t="s">
        <v>410</v>
      </c>
      <c r="F2206" s="9" t="s">
        <v>411</v>
      </c>
      <c r="G2206" s="9" t="s">
        <v>412</v>
      </c>
      <c r="H2206" s="9" t="s">
        <v>413</v>
      </c>
      <c r="I2206" s="9"/>
      <c r="J2206" s="45" t="s">
        <v>696</v>
      </c>
      <c r="K2206" s="45"/>
      <c r="L2206" s="45"/>
      <c r="BB2206" t="s">
        <v>7250</v>
      </c>
      <c r="BC2206" t="s">
        <v>293</v>
      </c>
      <c r="BD2206">
        <v>9</v>
      </c>
      <c r="BE2206" t="s">
        <v>303</v>
      </c>
      <c r="BG2206">
        <v>2205</v>
      </c>
      <c r="BH2206" t="s">
        <v>350</v>
      </c>
      <c r="BI2206" t="s">
        <v>313</v>
      </c>
    </row>
    <row r="2207" spans="1:61" x14ac:dyDescent="0.25">
      <c r="A2207" s="9">
        <v>2206</v>
      </c>
      <c r="B2207" s="9" t="s">
        <v>179</v>
      </c>
      <c r="C2207" s="9" t="s">
        <v>151</v>
      </c>
      <c r="D2207" s="9" t="s">
        <v>335</v>
      </c>
      <c r="E2207" s="9" t="s">
        <v>414</v>
      </c>
      <c r="F2207" s="9" t="s">
        <v>415</v>
      </c>
      <c r="G2207" s="9" t="s">
        <v>416</v>
      </c>
      <c r="H2207" s="9" t="s">
        <v>412</v>
      </c>
      <c r="I2207" s="9"/>
      <c r="J2207" s="45" t="s">
        <v>696</v>
      </c>
      <c r="K2207" s="45"/>
      <c r="L2207" s="45"/>
      <c r="BB2207" t="s">
        <v>7251</v>
      </c>
      <c r="BC2207" t="s">
        <v>293</v>
      </c>
      <c r="BD2207">
        <v>10</v>
      </c>
      <c r="BE2207" t="s">
        <v>304</v>
      </c>
      <c r="BG2207">
        <v>2206</v>
      </c>
      <c r="BH2207" t="s">
        <v>351</v>
      </c>
      <c r="BI2207" t="s">
        <v>314</v>
      </c>
    </row>
    <row r="2208" spans="1:61" x14ac:dyDescent="0.25">
      <c r="A2208" s="9">
        <v>2207</v>
      </c>
      <c r="B2208" s="9" t="s">
        <v>180</v>
      </c>
      <c r="C2208" s="9" t="s">
        <v>152</v>
      </c>
      <c r="D2208" s="9" t="s">
        <v>336</v>
      </c>
      <c r="E2208" s="9" t="s">
        <v>414</v>
      </c>
      <c r="F2208" s="9" t="s">
        <v>415</v>
      </c>
      <c r="G2208" s="9" t="s">
        <v>417</v>
      </c>
      <c r="H2208" s="9" t="s">
        <v>417</v>
      </c>
      <c r="I2208" s="9"/>
      <c r="J2208" s="45" t="s">
        <v>5703</v>
      </c>
      <c r="K2208" s="45"/>
      <c r="L2208" s="45"/>
      <c r="BB2208" t="s">
        <v>7252</v>
      </c>
      <c r="BC2208" t="s">
        <v>293</v>
      </c>
      <c r="BD2208">
        <v>11</v>
      </c>
      <c r="BE2208" t="s">
        <v>305</v>
      </c>
      <c r="BG2208">
        <v>2207</v>
      </c>
      <c r="BH2208" t="s">
        <v>352</v>
      </c>
      <c r="BI2208" t="s">
        <v>315</v>
      </c>
    </row>
    <row r="2209" spans="1:61" x14ac:dyDescent="0.25">
      <c r="A2209" s="9">
        <v>2208</v>
      </c>
      <c r="B2209" s="9" t="s">
        <v>181</v>
      </c>
      <c r="C2209" s="9" t="s">
        <v>153</v>
      </c>
      <c r="D2209" s="9" t="s">
        <v>337</v>
      </c>
      <c r="E2209" s="9" t="s">
        <v>418</v>
      </c>
      <c r="F2209" s="9" t="s">
        <v>419</v>
      </c>
      <c r="G2209" s="9" t="s">
        <v>412</v>
      </c>
      <c r="H2209" s="9" t="s">
        <v>416</v>
      </c>
      <c r="I2209" s="9"/>
      <c r="J2209" s="46" t="s">
        <v>5705</v>
      </c>
      <c r="K2209" s="45"/>
      <c r="L2209" s="45"/>
      <c r="BB2209" t="s">
        <v>7253</v>
      </c>
      <c r="BC2209" t="s">
        <v>293</v>
      </c>
      <c r="BD2209">
        <v>12</v>
      </c>
      <c r="BE2209" t="s">
        <v>306</v>
      </c>
      <c r="BG2209">
        <v>2208</v>
      </c>
      <c r="BH2209" t="s">
        <v>293</v>
      </c>
      <c r="BI2209" t="s">
        <v>316</v>
      </c>
    </row>
    <row r="2210" spans="1:61" x14ac:dyDescent="0.25">
      <c r="A2210" s="9">
        <v>2209</v>
      </c>
      <c r="B2210" s="9" t="s">
        <v>182</v>
      </c>
      <c r="C2210" s="9" t="s">
        <v>154</v>
      </c>
      <c r="D2210" s="9" t="s">
        <v>338</v>
      </c>
      <c r="E2210" s="9" t="s">
        <v>418</v>
      </c>
      <c r="F2210" s="9" t="s">
        <v>419</v>
      </c>
      <c r="G2210" s="9" t="s">
        <v>413</v>
      </c>
      <c r="H2210" s="9" t="s">
        <v>412</v>
      </c>
      <c r="I2210" s="9"/>
      <c r="J2210" s="45" t="s">
        <v>696</v>
      </c>
      <c r="K2210" s="45"/>
      <c r="L2210" s="45"/>
      <c r="BB2210" t="s">
        <v>7254</v>
      </c>
      <c r="BC2210" t="s">
        <v>294</v>
      </c>
      <c r="BD2210">
        <v>1</v>
      </c>
      <c r="BE2210" t="s">
        <v>307</v>
      </c>
      <c r="BG2210">
        <v>2209</v>
      </c>
      <c r="BH2210" t="s">
        <v>294</v>
      </c>
      <c r="BI2210" t="s">
        <v>317</v>
      </c>
    </row>
    <row r="2211" spans="1:61" x14ac:dyDescent="0.25">
      <c r="A2211" s="9">
        <v>2210</v>
      </c>
      <c r="B2211" s="9" t="s">
        <v>183</v>
      </c>
      <c r="C2211" s="9" t="s">
        <v>155</v>
      </c>
      <c r="D2211" s="9" t="s">
        <v>339</v>
      </c>
      <c r="E2211" s="9" t="s">
        <v>420</v>
      </c>
      <c r="F2211" s="9" t="s">
        <v>421</v>
      </c>
      <c r="G2211" s="9" t="s">
        <v>422</v>
      </c>
      <c r="H2211" s="9" t="s">
        <v>423</v>
      </c>
      <c r="I2211" s="9"/>
      <c r="J2211" s="45" t="s">
        <v>5703</v>
      </c>
      <c r="K2211" s="45"/>
      <c r="L2211" s="45"/>
      <c r="BB2211" t="s">
        <v>7255</v>
      </c>
      <c r="BC2211" t="s">
        <v>294</v>
      </c>
      <c r="BD2211">
        <v>2</v>
      </c>
      <c r="BE2211" t="s">
        <v>308</v>
      </c>
      <c r="BG2211">
        <v>2210</v>
      </c>
      <c r="BH2211" t="s">
        <v>295</v>
      </c>
      <c r="BI2211" t="s">
        <v>318</v>
      </c>
    </row>
    <row r="2212" spans="1:61" x14ac:dyDescent="0.25">
      <c r="A2212" s="9">
        <v>2211</v>
      </c>
      <c r="B2212" s="9" t="s">
        <v>184</v>
      </c>
      <c r="C2212" s="9" t="s">
        <v>156</v>
      </c>
      <c r="D2212" s="9" t="s">
        <v>340</v>
      </c>
      <c r="E2212" s="9" t="s">
        <v>420</v>
      </c>
      <c r="F2212" s="9" t="s">
        <v>421</v>
      </c>
      <c r="G2212" s="9" t="s">
        <v>424</v>
      </c>
      <c r="H2212" s="9" t="s">
        <v>425</v>
      </c>
      <c r="I2212" s="9"/>
      <c r="J2212" s="45" t="s">
        <v>696</v>
      </c>
      <c r="K2212" s="45"/>
      <c r="L2212" s="45"/>
      <c r="BB2212" t="s">
        <v>7256</v>
      </c>
      <c r="BC2212" t="s">
        <v>294</v>
      </c>
      <c r="BD2212">
        <v>3</v>
      </c>
      <c r="BE2212" t="s">
        <v>309</v>
      </c>
      <c r="BG2212">
        <v>2211</v>
      </c>
      <c r="BH2212" t="s">
        <v>296</v>
      </c>
      <c r="BI2212" t="s">
        <v>319</v>
      </c>
    </row>
    <row r="2213" spans="1:61" x14ac:dyDescent="0.25">
      <c r="A2213" s="9">
        <v>2212</v>
      </c>
      <c r="B2213" s="9" t="s">
        <v>185</v>
      </c>
      <c r="C2213" s="9" t="s">
        <v>157</v>
      </c>
      <c r="D2213" s="9" t="s">
        <v>341</v>
      </c>
      <c r="E2213" s="9" t="s">
        <v>426</v>
      </c>
      <c r="F2213" s="9" t="s">
        <v>427</v>
      </c>
      <c r="G2213" s="9" t="s">
        <v>425</v>
      </c>
      <c r="H2213" s="9" t="s">
        <v>424</v>
      </c>
      <c r="I2213" s="9"/>
      <c r="J2213" s="46" t="s">
        <v>5705</v>
      </c>
      <c r="K2213" s="45"/>
      <c r="L2213" s="45"/>
      <c r="BB2213" t="s">
        <v>7257</v>
      </c>
      <c r="BC2213" t="s">
        <v>294</v>
      </c>
      <c r="BD2213">
        <v>4</v>
      </c>
      <c r="BE2213" t="s">
        <v>310</v>
      </c>
      <c r="BG2213">
        <v>2212</v>
      </c>
      <c r="BH2213" t="s">
        <v>297</v>
      </c>
      <c r="BI2213" t="s">
        <v>320</v>
      </c>
    </row>
    <row r="2214" spans="1:61" x14ac:dyDescent="0.25">
      <c r="A2214" s="9">
        <v>2213</v>
      </c>
      <c r="B2214" s="9" t="s">
        <v>186</v>
      </c>
      <c r="C2214" s="9" t="s">
        <v>158</v>
      </c>
      <c r="D2214" s="9" t="s">
        <v>342</v>
      </c>
      <c r="E2214" s="9" t="s">
        <v>426</v>
      </c>
      <c r="F2214" s="9" t="s">
        <v>427</v>
      </c>
      <c r="G2214" s="9" t="s">
        <v>423</v>
      </c>
      <c r="H2214" s="9" t="s">
        <v>422</v>
      </c>
      <c r="I2214" s="9"/>
      <c r="J2214" s="45" t="s">
        <v>5703</v>
      </c>
      <c r="K2214" s="45"/>
      <c r="L2214" s="45"/>
      <c r="BB2214" t="s">
        <v>7258</v>
      </c>
      <c r="BC2214" t="s">
        <v>294</v>
      </c>
      <c r="BD2214">
        <v>5</v>
      </c>
      <c r="BE2214" t="s">
        <v>311</v>
      </c>
      <c r="BG2214">
        <v>2213</v>
      </c>
      <c r="BH2214" t="s">
        <v>298</v>
      </c>
      <c r="BI2214" t="s">
        <v>321</v>
      </c>
    </row>
    <row r="2215" spans="1:61" x14ac:dyDescent="0.25">
      <c r="A2215" s="9">
        <v>2214</v>
      </c>
      <c r="B2215" s="9" t="s">
        <v>176</v>
      </c>
      <c r="C2215" s="9" t="s">
        <v>147</v>
      </c>
      <c r="D2215" s="9" t="s">
        <v>343</v>
      </c>
      <c r="E2215" s="9" t="s">
        <v>428</v>
      </c>
      <c r="F2215" s="9" t="s">
        <v>429</v>
      </c>
      <c r="G2215" s="9" t="s">
        <v>412</v>
      </c>
      <c r="H2215" s="9" t="s">
        <v>413</v>
      </c>
      <c r="I2215" s="9"/>
      <c r="J2215" s="45" t="s">
        <v>696</v>
      </c>
      <c r="K2215" s="45"/>
      <c r="L2215" s="45"/>
      <c r="BB2215" t="s">
        <v>7259</v>
      </c>
      <c r="BC2215" t="s">
        <v>294</v>
      </c>
      <c r="BD2215">
        <v>6</v>
      </c>
      <c r="BE2215" t="s">
        <v>312</v>
      </c>
      <c r="BG2215">
        <v>2214</v>
      </c>
      <c r="BH2215" t="s">
        <v>299</v>
      </c>
      <c r="BI2215" t="s">
        <v>322</v>
      </c>
    </row>
    <row r="2216" spans="1:61" x14ac:dyDescent="0.25">
      <c r="A2216" s="9">
        <v>2215</v>
      </c>
      <c r="B2216" s="9" t="s">
        <v>177</v>
      </c>
      <c r="C2216" s="9" t="s">
        <v>148</v>
      </c>
      <c r="D2216" s="9" t="s">
        <v>344</v>
      </c>
      <c r="E2216" s="9" t="s">
        <v>428</v>
      </c>
      <c r="F2216" s="9" t="s">
        <v>429</v>
      </c>
      <c r="G2216" s="9" t="s">
        <v>416</v>
      </c>
      <c r="H2216" s="9" t="s">
        <v>412</v>
      </c>
      <c r="I2216" s="9"/>
      <c r="J2216" s="45" t="s">
        <v>5703</v>
      </c>
      <c r="K2216" s="45"/>
      <c r="L2216" s="45"/>
      <c r="BB2216" t="s">
        <v>7260</v>
      </c>
      <c r="BC2216" t="s">
        <v>294</v>
      </c>
      <c r="BD2216">
        <v>7</v>
      </c>
      <c r="BE2216" t="s">
        <v>313</v>
      </c>
      <c r="BG2216">
        <v>2215</v>
      </c>
      <c r="BH2216" t="s">
        <v>300</v>
      </c>
      <c r="BI2216" t="s">
        <v>323</v>
      </c>
    </row>
    <row r="2217" spans="1:61" x14ac:dyDescent="0.25">
      <c r="A2217" s="9">
        <v>2216</v>
      </c>
      <c r="B2217" s="9" t="s">
        <v>179</v>
      </c>
      <c r="C2217" s="9" t="s">
        <v>149</v>
      </c>
      <c r="D2217" s="9" t="s">
        <v>345</v>
      </c>
      <c r="E2217" s="9" t="s">
        <v>430</v>
      </c>
      <c r="F2217" s="9" t="s">
        <v>431</v>
      </c>
      <c r="G2217" s="9" t="s">
        <v>417</v>
      </c>
      <c r="H2217" s="9" t="s">
        <v>417</v>
      </c>
      <c r="I2217" s="9"/>
      <c r="J2217" s="46" t="s">
        <v>5705</v>
      </c>
      <c r="K2217" s="45"/>
      <c r="L2217" s="45"/>
      <c r="BB2217" t="s">
        <v>7261</v>
      </c>
      <c r="BC2217" t="s">
        <v>294</v>
      </c>
      <c r="BD2217">
        <v>8</v>
      </c>
      <c r="BE2217" t="s">
        <v>314</v>
      </c>
      <c r="BG2217">
        <v>2216</v>
      </c>
      <c r="BH2217" t="s">
        <v>301</v>
      </c>
      <c r="BI2217" t="s">
        <v>324</v>
      </c>
    </row>
    <row r="2218" spans="1:61" x14ac:dyDescent="0.25">
      <c r="A2218" s="9">
        <v>2217</v>
      </c>
      <c r="B2218" s="9" t="s">
        <v>180</v>
      </c>
      <c r="C2218" s="9" t="s">
        <v>150</v>
      </c>
      <c r="D2218" s="9" t="s">
        <v>346</v>
      </c>
      <c r="E2218" s="9" t="s">
        <v>430</v>
      </c>
      <c r="F2218" s="9" t="s">
        <v>431</v>
      </c>
      <c r="G2218" s="9" t="s">
        <v>412</v>
      </c>
      <c r="H2218" s="9" t="s">
        <v>416</v>
      </c>
      <c r="I2218" s="9"/>
      <c r="J2218" s="45" t="s">
        <v>696</v>
      </c>
      <c r="K2218" s="45"/>
      <c r="L2218" s="45"/>
      <c r="BB2218" t="s">
        <v>7262</v>
      </c>
      <c r="BC2218" t="s">
        <v>294</v>
      </c>
      <c r="BD2218">
        <v>9</v>
      </c>
      <c r="BE2218" t="s">
        <v>315</v>
      </c>
      <c r="BG2218">
        <v>2217</v>
      </c>
      <c r="BH2218" t="s">
        <v>302</v>
      </c>
      <c r="BI2218" t="s">
        <v>325</v>
      </c>
    </row>
    <row r="2219" spans="1:61" x14ac:dyDescent="0.25">
      <c r="A2219" s="9">
        <v>2218</v>
      </c>
      <c r="B2219" s="9" t="s">
        <v>181</v>
      </c>
      <c r="C2219" s="9" t="s">
        <v>151</v>
      </c>
      <c r="D2219" s="9" t="s">
        <v>347</v>
      </c>
      <c r="E2219" s="9" t="s">
        <v>432</v>
      </c>
      <c r="F2219" s="9" t="s">
        <v>433</v>
      </c>
      <c r="G2219" s="9" t="s">
        <v>413</v>
      </c>
      <c r="H2219" s="9" t="s">
        <v>412</v>
      </c>
      <c r="I2219" s="9"/>
      <c r="J2219" s="45" t="s">
        <v>5703</v>
      </c>
      <c r="K2219" s="45"/>
      <c r="L2219" s="45"/>
      <c r="BB2219" t="s">
        <v>7263</v>
      </c>
      <c r="BC2219" t="s">
        <v>294</v>
      </c>
      <c r="BD2219">
        <v>10</v>
      </c>
      <c r="BE2219" t="s">
        <v>316</v>
      </c>
      <c r="BG2219">
        <v>2218</v>
      </c>
      <c r="BH2219" t="s">
        <v>303</v>
      </c>
      <c r="BI2219" t="s">
        <v>326</v>
      </c>
    </row>
    <row r="2220" spans="1:61" x14ac:dyDescent="0.25">
      <c r="A2220" s="9">
        <v>2219</v>
      </c>
      <c r="B2220" s="9" t="s">
        <v>182</v>
      </c>
      <c r="C2220" s="9" t="s">
        <v>152</v>
      </c>
      <c r="D2220" s="9" t="s">
        <v>348</v>
      </c>
      <c r="E2220" s="9" t="s">
        <v>432</v>
      </c>
      <c r="F2220" s="9" t="s">
        <v>433</v>
      </c>
      <c r="G2220" s="9" t="s">
        <v>422</v>
      </c>
      <c r="H2220" s="9" t="s">
        <v>423</v>
      </c>
      <c r="I2220" s="9"/>
      <c r="J2220" s="45" t="s">
        <v>696</v>
      </c>
      <c r="K2220" s="45"/>
      <c r="L2220" s="45"/>
      <c r="BB2220" t="s">
        <v>7264</v>
      </c>
      <c r="BC2220" t="s">
        <v>294</v>
      </c>
      <c r="BD2220">
        <v>11</v>
      </c>
      <c r="BE2220" t="s">
        <v>317</v>
      </c>
      <c r="BG2220">
        <v>2219</v>
      </c>
      <c r="BH2220" t="s">
        <v>304</v>
      </c>
      <c r="BI2220" t="s">
        <v>327</v>
      </c>
    </row>
    <row r="2221" spans="1:61" x14ac:dyDescent="0.25">
      <c r="A2221" s="9">
        <v>2220</v>
      </c>
      <c r="B2221" s="9" t="s">
        <v>183</v>
      </c>
      <c r="C2221" s="9" t="s">
        <v>153</v>
      </c>
      <c r="D2221" s="9" t="s">
        <v>349</v>
      </c>
      <c r="E2221" s="9" t="s">
        <v>434</v>
      </c>
      <c r="F2221" s="9" t="s">
        <v>435</v>
      </c>
      <c r="G2221" s="9" t="s">
        <v>424</v>
      </c>
      <c r="H2221" s="9" t="s">
        <v>425</v>
      </c>
      <c r="I2221" s="9"/>
      <c r="J2221" s="46" t="s">
        <v>5705</v>
      </c>
      <c r="K2221" s="45"/>
      <c r="L2221" s="45"/>
      <c r="BB2221" t="s">
        <v>7265</v>
      </c>
      <c r="BC2221" t="s">
        <v>294</v>
      </c>
      <c r="BD2221">
        <v>12</v>
      </c>
      <c r="BE2221" t="s">
        <v>318</v>
      </c>
      <c r="BG2221">
        <v>2220</v>
      </c>
      <c r="BH2221" t="s">
        <v>305</v>
      </c>
      <c r="BI2221" t="s">
        <v>328</v>
      </c>
    </row>
    <row r="2222" spans="1:61" x14ac:dyDescent="0.25">
      <c r="A2222" s="9">
        <v>2221</v>
      </c>
      <c r="B2222" s="9" t="s">
        <v>184</v>
      </c>
      <c r="C2222" s="9" t="s">
        <v>154</v>
      </c>
      <c r="D2222" s="9" t="s">
        <v>350</v>
      </c>
      <c r="E2222" s="9" t="s">
        <v>434</v>
      </c>
      <c r="F2222" s="9" t="s">
        <v>435</v>
      </c>
      <c r="G2222" s="9" t="s">
        <v>425</v>
      </c>
      <c r="H2222" s="9" t="s">
        <v>424</v>
      </c>
      <c r="I2222" s="9"/>
      <c r="J2222" s="45" t="s">
        <v>5703</v>
      </c>
      <c r="K2222" s="45"/>
      <c r="L2222" s="45"/>
      <c r="BB2222" t="s">
        <v>7266</v>
      </c>
      <c r="BC2222" t="s">
        <v>295</v>
      </c>
      <c r="BD2222">
        <v>1</v>
      </c>
      <c r="BE2222" t="s">
        <v>319</v>
      </c>
      <c r="BG2222">
        <v>2221</v>
      </c>
      <c r="BH2222" t="s">
        <v>306</v>
      </c>
      <c r="BI2222" t="s">
        <v>329</v>
      </c>
    </row>
    <row r="2223" spans="1:61" x14ac:dyDescent="0.25">
      <c r="A2223" s="9">
        <v>2222</v>
      </c>
      <c r="B2223" s="9" t="s">
        <v>185</v>
      </c>
      <c r="C2223" s="9" t="s">
        <v>155</v>
      </c>
      <c r="D2223" s="9" t="s">
        <v>351</v>
      </c>
      <c r="E2223" s="9" t="s">
        <v>436</v>
      </c>
      <c r="F2223" s="9" t="s">
        <v>437</v>
      </c>
      <c r="G2223" s="9" t="s">
        <v>423</v>
      </c>
      <c r="H2223" s="9" t="s">
        <v>422</v>
      </c>
      <c r="I2223" s="9"/>
      <c r="J2223" s="45" t="s">
        <v>696</v>
      </c>
      <c r="K2223" s="45"/>
      <c r="L2223" s="45"/>
      <c r="BB2223" t="s">
        <v>7267</v>
      </c>
      <c r="BC2223" t="s">
        <v>295</v>
      </c>
      <c r="BD2223">
        <v>2</v>
      </c>
      <c r="BE2223" t="s">
        <v>320</v>
      </c>
      <c r="BG2223">
        <v>2222</v>
      </c>
      <c r="BH2223" t="s">
        <v>307</v>
      </c>
      <c r="BI2223" t="s">
        <v>330</v>
      </c>
    </row>
    <row r="2224" spans="1:61" x14ac:dyDescent="0.25">
      <c r="A2224" s="9">
        <v>2223</v>
      </c>
      <c r="B2224" s="9" t="s">
        <v>186</v>
      </c>
      <c r="C2224" s="9" t="s">
        <v>156</v>
      </c>
      <c r="D2224" s="9" t="s">
        <v>352</v>
      </c>
      <c r="E2224" s="9" t="s">
        <v>436</v>
      </c>
      <c r="F2224" s="9" t="s">
        <v>437</v>
      </c>
      <c r="G2224" s="9" t="s">
        <v>412</v>
      </c>
      <c r="H2224" s="9" t="s">
        <v>413</v>
      </c>
      <c r="I2224" s="9"/>
      <c r="J2224" s="45" t="s">
        <v>5703</v>
      </c>
      <c r="K2224" s="45"/>
      <c r="L2224" s="45"/>
      <c r="BB2224" t="s">
        <v>7268</v>
      </c>
      <c r="BC2224" t="s">
        <v>295</v>
      </c>
      <c r="BD2224">
        <v>3</v>
      </c>
      <c r="BE2224" t="s">
        <v>321</v>
      </c>
      <c r="BG2224">
        <v>2223</v>
      </c>
      <c r="BH2224" t="s">
        <v>308</v>
      </c>
      <c r="BI2224" t="s">
        <v>331</v>
      </c>
    </row>
    <row r="2225" spans="1:61" x14ac:dyDescent="0.25">
      <c r="A2225" s="9">
        <v>2224</v>
      </c>
      <c r="B2225" s="9" t="s">
        <v>176</v>
      </c>
      <c r="C2225" s="9" t="s">
        <v>157</v>
      </c>
      <c r="D2225" s="9" t="s">
        <v>293</v>
      </c>
      <c r="E2225" s="9" t="s">
        <v>438</v>
      </c>
      <c r="F2225" s="9" t="s">
        <v>439</v>
      </c>
      <c r="G2225" s="9" t="s">
        <v>416</v>
      </c>
      <c r="H2225" s="9" t="s">
        <v>412</v>
      </c>
      <c r="I2225" s="9"/>
      <c r="J2225" s="46" t="s">
        <v>5705</v>
      </c>
      <c r="K2225" s="45"/>
      <c r="L2225" s="45"/>
      <c r="BB2225" t="s">
        <v>7269</v>
      </c>
      <c r="BC2225" t="s">
        <v>295</v>
      </c>
      <c r="BD2225">
        <v>4</v>
      </c>
      <c r="BE2225" t="s">
        <v>322</v>
      </c>
      <c r="BG2225">
        <v>2224</v>
      </c>
      <c r="BH2225" t="s">
        <v>309</v>
      </c>
      <c r="BI2225" t="s">
        <v>332</v>
      </c>
    </row>
    <row r="2226" spans="1:61" x14ac:dyDescent="0.25">
      <c r="A2226" s="9">
        <v>2225</v>
      </c>
      <c r="B2226" s="9" t="s">
        <v>177</v>
      </c>
      <c r="C2226" s="9" t="s">
        <v>158</v>
      </c>
      <c r="D2226" s="9" t="s">
        <v>294</v>
      </c>
      <c r="E2226" s="9" t="s">
        <v>438</v>
      </c>
      <c r="F2226" s="9" t="s">
        <v>439</v>
      </c>
      <c r="G2226" s="9" t="s">
        <v>417</v>
      </c>
      <c r="H2226" s="9" t="s">
        <v>417</v>
      </c>
      <c r="I2226" s="9"/>
      <c r="J2226" s="45" t="s">
        <v>696</v>
      </c>
      <c r="K2226" s="45"/>
      <c r="L2226" s="45"/>
      <c r="BB2226" t="s">
        <v>7270</v>
      </c>
      <c r="BC2226" t="s">
        <v>295</v>
      </c>
      <c r="BD2226">
        <v>5</v>
      </c>
      <c r="BE2226" t="s">
        <v>323</v>
      </c>
      <c r="BG2226">
        <v>2225</v>
      </c>
      <c r="BH2226" t="s">
        <v>310</v>
      </c>
      <c r="BI2226" t="s">
        <v>333</v>
      </c>
    </row>
    <row r="2227" spans="1:61" x14ac:dyDescent="0.25">
      <c r="A2227" s="9">
        <v>2226</v>
      </c>
      <c r="B2227" s="9" t="s">
        <v>179</v>
      </c>
      <c r="C2227" s="9" t="s">
        <v>147</v>
      </c>
      <c r="D2227" s="9" t="s">
        <v>295</v>
      </c>
      <c r="E2227" s="9" t="s">
        <v>440</v>
      </c>
      <c r="F2227" s="9" t="s">
        <v>441</v>
      </c>
      <c r="G2227" s="9" t="s">
        <v>412</v>
      </c>
      <c r="H2227" s="9" t="s">
        <v>416</v>
      </c>
      <c r="I2227" s="9"/>
      <c r="J2227" s="45" t="s">
        <v>5703</v>
      </c>
      <c r="K2227" s="45"/>
      <c r="L2227" s="45"/>
      <c r="BB2227" t="s">
        <v>7271</v>
      </c>
      <c r="BC2227" t="s">
        <v>295</v>
      </c>
      <c r="BD2227">
        <v>6</v>
      </c>
      <c r="BE2227" t="s">
        <v>324</v>
      </c>
      <c r="BG2227">
        <v>2226</v>
      </c>
      <c r="BH2227" t="s">
        <v>311</v>
      </c>
      <c r="BI2227" t="s">
        <v>334</v>
      </c>
    </row>
    <row r="2228" spans="1:61" x14ac:dyDescent="0.25">
      <c r="A2228" s="9">
        <v>2227</v>
      </c>
      <c r="B2228" s="9" t="s">
        <v>180</v>
      </c>
      <c r="C2228" s="9" t="s">
        <v>148</v>
      </c>
      <c r="D2228" s="9" t="s">
        <v>296</v>
      </c>
      <c r="E2228" s="9" t="s">
        <v>440</v>
      </c>
      <c r="F2228" s="9" t="s">
        <v>441</v>
      </c>
      <c r="G2228" s="9" t="s">
        <v>413</v>
      </c>
      <c r="H2228" s="9" t="s">
        <v>412</v>
      </c>
      <c r="I2228" s="9"/>
      <c r="J2228" s="45" t="s">
        <v>696</v>
      </c>
      <c r="K2228" s="45"/>
      <c r="L2228" s="45"/>
      <c r="BB2228" t="s">
        <v>7272</v>
      </c>
      <c r="BC2228" t="s">
        <v>295</v>
      </c>
      <c r="BD2228">
        <v>7</v>
      </c>
      <c r="BE2228" t="s">
        <v>325</v>
      </c>
      <c r="BG2228">
        <v>2227</v>
      </c>
      <c r="BH2228" t="s">
        <v>312</v>
      </c>
      <c r="BI2228" t="s">
        <v>335</v>
      </c>
    </row>
    <row r="2229" spans="1:61" x14ac:dyDescent="0.25">
      <c r="A2229" s="9">
        <v>2228</v>
      </c>
      <c r="B2229" s="9" t="s">
        <v>181</v>
      </c>
      <c r="C2229" s="9" t="s">
        <v>149</v>
      </c>
      <c r="D2229" s="9" t="s">
        <v>297</v>
      </c>
      <c r="E2229" s="9" t="s">
        <v>442</v>
      </c>
      <c r="F2229" s="9" t="s">
        <v>443</v>
      </c>
      <c r="G2229" s="9" t="s">
        <v>422</v>
      </c>
      <c r="H2229" s="9" t="s">
        <v>423</v>
      </c>
      <c r="I2229" s="9"/>
      <c r="J2229" s="46" t="s">
        <v>5705</v>
      </c>
      <c r="K2229" s="45"/>
      <c r="L2229" s="45"/>
      <c r="BB2229" t="s">
        <v>7273</v>
      </c>
      <c r="BC2229" t="s">
        <v>295</v>
      </c>
      <c r="BD2229">
        <v>8</v>
      </c>
      <c r="BE2229" t="s">
        <v>326</v>
      </c>
      <c r="BG2229">
        <v>2228</v>
      </c>
      <c r="BH2229" t="s">
        <v>313</v>
      </c>
      <c r="BI2229" t="s">
        <v>336</v>
      </c>
    </row>
    <row r="2230" spans="1:61" x14ac:dyDescent="0.25">
      <c r="A2230" s="9">
        <v>2229</v>
      </c>
      <c r="B2230" s="9" t="s">
        <v>182</v>
      </c>
      <c r="C2230" s="9" t="s">
        <v>150</v>
      </c>
      <c r="D2230" s="9" t="s">
        <v>298</v>
      </c>
      <c r="E2230" s="9" t="s">
        <v>442</v>
      </c>
      <c r="F2230" s="9" t="s">
        <v>443</v>
      </c>
      <c r="G2230" s="9" t="s">
        <v>424</v>
      </c>
      <c r="H2230" s="9" t="s">
        <v>425</v>
      </c>
      <c r="I2230" s="9"/>
      <c r="J2230" s="45" t="s">
        <v>5703</v>
      </c>
      <c r="K2230" s="45"/>
      <c r="L2230" s="45"/>
      <c r="BB2230" t="s">
        <v>7274</v>
      </c>
      <c r="BC2230" t="s">
        <v>295</v>
      </c>
      <c r="BD2230">
        <v>9</v>
      </c>
      <c r="BE2230" t="s">
        <v>327</v>
      </c>
      <c r="BG2230">
        <v>2229</v>
      </c>
      <c r="BH2230" t="s">
        <v>314</v>
      </c>
      <c r="BI2230" t="s">
        <v>337</v>
      </c>
    </row>
    <row r="2231" spans="1:61" x14ac:dyDescent="0.25">
      <c r="A2231" s="9">
        <v>2230</v>
      </c>
      <c r="B2231" s="9" t="s">
        <v>183</v>
      </c>
      <c r="C2231" s="9" t="s">
        <v>151</v>
      </c>
      <c r="D2231" s="9" t="s">
        <v>299</v>
      </c>
      <c r="E2231" s="9" t="s">
        <v>444</v>
      </c>
      <c r="F2231" s="9" t="s">
        <v>445</v>
      </c>
      <c r="G2231" s="9" t="s">
        <v>425</v>
      </c>
      <c r="H2231" s="9" t="s">
        <v>424</v>
      </c>
      <c r="I2231" s="9"/>
      <c r="J2231" s="45" t="s">
        <v>696</v>
      </c>
      <c r="K2231" s="45"/>
      <c r="L2231" s="45"/>
      <c r="BB2231" t="s">
        <v>7275</v>
      </c>
      <c r="BC2231" t="s">
        <v>295</v>
      </c>
      <c r="BD2231">
        <v>10</v>
      </c>
      <c r="BE2231" t="s">
        <v>328</v>
      </c>
      <c r="BG2231">
        <v>2230</v>
      </c>
      <c r="BH2231" t="s">
        <v>315</v>
      </c>
      <c r="BI2231" t="s">
        <v>338</v>
      </c>
    </row>
    <row r="2232" spans="1:61" x14ac:dyDescent="0.25">
      <c r="A2232" s="9">
        <v>2231</v>
      </c>
      <c r="B2232" s="9" t="s">
        <v>184</v>
      </c>
      <c r="C2232" s="9" t="s">
        <v>152</v>
      </c>
      <c r="D2232" s="9" t="s">
        <v>300</v>
      </c>
      <c r="E2232" s="9" t="s">
        <v>444</v>
      </c>
      <c r="F2232" s="9" t="s">
        <v>445</v>
      </c>
      <c r="G2232" s="9" t="s">
        <v>423</v>
      </c>
      <c r="H2232" s="9" t="s">
        <v>422</v>
      </c>
      <c r="I2232" s="9"/>
      <c r="J2232" s="45" t="s">
        <v>696</v>
      </c>
      <c r="K2232" s="45"/>
      <c r="L2232" s="45"/>
      <c r="BB2232" t="s">
        <v>7276</v>
      </c>
      <c r="BC2232" t="s">
        <v>295</v>
      </c>
      <c r="BD2232">
        <v>11</v>
      </c>
      <c r="BE2232" t="s">
        <v>329</v>
      </c>
      <c r="BG2232">
        <v>2231</v>
      </c>
      <c r="BH2232" t="s">
        <v>316</v>
      </c>
      <c r="BI2232" t="s">
        <v>339</v>
      </c>
    </row>
    <row r="2233" spans="1:61" x14ac:dyDescent="0.25">
      <c r="A2233" s="9">
        <v>2232</v>
      </c>
      <c r="B2233" s="9" t="s">
        <v>185</v>
      </c>
      <c r="C2233" s="9" t="s">
        <v>153</v>
      </c>
      <c r="D2233" s="9" t="s">
        <v>301</v>
      </c>
      <c r="E2233" s="9" t="s">
        <v>446</v>
      </c>
      <c r="F2233" s="9" t="s">
        <v>447</v>
      </c>
      <c r="G2233" s="9" t="s">
        <v>412</v>
      </c>
      <c r="H2233" s="9" t="s">
        <v>413</v>
      </c>
      <c r="I2233" s="9"/>
      <c r="J2233" s="45" t="s">
        <v>5704</v>
      </c>
      <c r="K2233" s="45"/>
      <c r="L2233" s="45"/>
      <c r="BB2233" t="s">
        <v>7277</v>
      </c>
      <c r="BC2233" t="s">
        <v>295</v>
      </c>
      <c r="BD2233">
        <v>12</v>
      </c>
      <c r="BE2233" t="s">
        <v>330</v>
      </c>
      <c r="BG2233">
        <v>2232</v>
      </c>
      <c r="BH2233" t="s">
        <v>317</v>
      </c>
      <c r="BI2233" t="s">
        <v>340</v>
      </c>
    </row>
    <row r="2234" spans="1:61" x14ac:dyDescent="0.25">
      <c r="A2234" s="9">
        <v>2233</v>
      </c>
      <c r="B2234" s="9" t="s">
        <v>186</v>
      </c>
      <c r="C2234" s="9" t="s">
        <v>154</v>
      </c>
      <c r="D2234" s="9" t="s">
        <v>302</v>
      </c>
      <c r="E2234" s="9" t="s">
        <v>446</v>
      </c>
      <c r="F2234" s="9" t="s">
        <v>447</v>
      </c>
      <c r="G2234" s="9" t="s">
        <v>416</v>
      </c>
      <c r="H2234" s="9" t="s">
        <v>412</v>
      </c>
      <c r="I2234" s="9"/>
      <c r="J2234" s="45" t="s">
        <v>696</v>
      </c>
      <c r="K2234" s="45"/>
      <c r="L2234" s="45"/>
      <c r="BB2234" t="s">
        <v>7278</v>
      </c>
      <c r="BC2234" t="s">
        <v>296</v>
      </c>
      <c r="BD2234">
        <v>1</v>
      </c>
      <c r="BE2234" t="s">
        <v>331</v>
      </c>
      <c r="BG2234">
        <v>2233</v>
      </c>
      <c r="BH2234" t="s">
        <v>318</v>
      </c>
      <c r="BI2234" t="s">
        <v>341</v>
      </c>
    </row>
    <row r="2235" spans="1:61" x14ac:dyDescent="0.25">
      <c r="A2235" s="9">
        <v>2234</v>
      </c>
      <c r="B2235" s="9" t="s">
        <v>176</v>
      </c>
      <c r="C2235" s="9" t="s">
        <v>155</v>
      </c>
      <c r="D2235" s="9" t="s">
        <v>303</v>
      </c>
      <c r="E2235" s="9" t="s">
        <v>448</v>
      </c>
      <c r="F2235" s="9" t="s">
        <v>449</v>
      </c>
      <c r="G2235" s="9" t="s">
        <v>417</v>
      </c>
      <c r="H2235" s="9" t="s">
        <v>417</v>
      </c>
      <c r="I2235" s="9"/>
      <c r="J2235" s="45" t="s">
        <v>5703</v>
      </c>
      <c r="K2235" s="45"/>
      <c r="L2235" s="45"/>
      <c r="BB2235" t="s">
        <v>7279</v>
      </c>
      <c r="BC2235" t="s">
        <v>296</v>
      </c>
      <c r="BD2235">
        <v>2</v>
      </c>
      <c r="BE2235" t="s">
        <v>332</v>
      </c>
      <c r="BG2235">
        <v>2234</v>
      </c>
      <c r="BH2235" t="s">
        <v>319</v>
      </c>
      <c r="BI2235" t="s">
        <v>342</v>
      </c>
    </row>
    <row r="2236" spans="1:61" x14ac:dyDescent="0.25">
      <c r="A2236" s="9">
        <v>2235</v>
      </c>
      <c r="B2236" s="9" t="s">
        <v>177</v>
      </c>
      <c r="C2236" s="9" t="s">
        <v>156</v>
      </c>
      <c r="D2236" s="9" t="s">
        <v>304</v>
      </c>
      <c r="E2236" s="9" t="s">
        <v>448</v>
      </c>
      <c r="F2236" s="9" t="s">
        <v>449</v>
      </c>
      <c r="G2236" s="9" t="s">
        <v>412</v>
      </c>
      <c r="H2236" s="9" t="s">
        <v>416</v>
      </c>
      <c r="I2236" s="9"/>
      <c r="J2236" s="45" t="s">
        <v>696</v>
      </c>
      <c r="K2236" s="45"/>
      <c r="L2236" s="45"/>
      <c r="BB2236" t="s">
        <v>7280</v>
      </c>
      <c r="BC2236" t="s">
        <v>296</v>
      </c>
      <c r="BD2236">
        <v>3</v>
      </c>
      <c r="BE2236" t="s">
        <v>333</v>
      </c>
      <c r="BG2236">
        <v>2235</v>
      </c>
      <c r="BH2236" t="s">
        <v>320</v>
      </c>
      <c r="BI2236" t="s">
        <v>343</v>
      </c>
    </row>
    <row r="2237" spans="1:61" x14ac:dyDescent="0.25">
      <c r="A2237" s="9">
        <v>2236</v>
      </c>
      <c r="B2237" s="9" t="s">
        <v>179</v>
      </c>
      <c r="C2237" s="9" t="s">
        <v>157</v>
      </c>
      <c r="D2237" s="9" t="s">
        <v>305</v>
      </c>
      <c r="E2237" s="9" t="s">
        <v>450</v>
      </c>
      <c r="F2237" s="9" t="s">
        <v>451</v>
      </c>
      <c r="G2237" s="9" t="s">
        <v>413</v>
      </c>
      <c r="H2237" s="9" t="s">
        <v>412</v>
      </c>
      <c r="I2237" s="9"/>
      <c r="J2237" s="46" t="s">
        <v>5705</v>
      </c>
      <c r="K2237" s="45"/>
      <c r="L2237" s="45"/>
      <c r="BB2237" t="s">
        <v>7281</v>
      </c>
      <c r="BC2237" t="s">
        <v>296</v>
      </c>
      <c r="BD2237">
        <v>4</v>
      </c>
      <c r="BE2237" t="s">
        <v>334</v>
      </c>
      <c r="BG2237">
        <v>2236</v>
      </c>
      <c r="BH2237" t="s">
        <v>321</v>
      </c>
      <c r="BI2237" t="s">
        <v>344</v>
      </c>
    </row>
    <row r="2238" spans="1:61" x14ac:dyDescent="0.25">
      <c r="A2238" s="9">
        <v>2237</v>
      </c>
      <c r="B2238" s="9" t="s">
        <v>180</v>
      </c>
      <c r="C2238" s="9" t="s">
        <v>158</v>
      </c>
      <c r="D2238" s="9" t="s">
        <v>306</v>
      </c>
      <c r="E2238" s="9" t="s">
        <v>450</v>
      </c>
      <c r="F2238" s="9" t="s">
        <v>451</v>
      </c>
      <c r="G2238" s="9" t="s">
        <v>422</v>
      </c>
      <c r="H2238" s="9" t="s">
        <v>423</v>
      </c>
      <c r="I2238" s="9"/>
      <c r="J2238" s="45" t="s">
        <v>5703</v>
      </c>
      <c r="K2238" s="45"/>
      <c r="L2238" s="45"/>
      <c r="BB2238" t="s">
        <v>7282</v>
      </c>
      <c r="BC2238" t="s">
        <v>296</v>
      </c>
      <c r="BD2238">
        <v>5</v>
      </c>
      <c r="BE2238" t="s">
        <v>335</v>
      </c>
      <c r="BG2238">
        <v>2237</v>
      </c>
      <c r="BH2238" t="s">
        <v>322</v>
      </c>
      <c r="BI2238" t="s">
        <v>345</v>
      </c>
    </row>
    <row r="2239" spans="1:61" x14ac:dyDescent="0.25">
      <c r="A2239" s="9">
        <v>2238</v>
      </c>
      <c r="B2239" s="9" t="s">
        <v>181</v>
      </c>
      <c r="C2239" s="9" t="s">
        <v>147</v>
      </c>
      <c r="D2239" s="9" t="s">
        <v>307</v>
      </c>
      <c r="E2239" s="9" t="s">
        <v>452</v>
      </c>
      <c r="F2239" s="9" t="s">
        <v>453</v>
      </c>
      <c r="G2239" s="9" t="s">
        <v>424</v>
      </c>
      <c r="H2239" s="9" t="s">
        <v>425</v>
      </c>
      <c r="I2239" s="9"/>
      <c r="J2239" s="45" t="s">
        <v>696</v>
      </c>
      <c r="K2239" s="45"/>
      <c r="L2239" s="45"/>
      <c r="BB2239" t="s">
        <v>7283</v>
      </c>
      <c r="BC2239" t="s">
        <v>296</v>
      </c>
      <c r="BD2239">
        <v>6</v>
      </c>
      <c r="BE2239" t="s">
        <v>336</v>
      </c>
      <c r="BG2239">
        <v>2238</v>
      </c>
      <c r="BH2239" t="s">
        <v>323</v>
      </c>
      <c r="BI2239" t="s">
        <v>346</v>
      </c>
    </row>
    <row r="2240" spans="1:61" x14ac:dyDescent="0.25">
      <c r="A2240" s="9">
        <v>2239</v>
      </c>
      <c r="B2240" s="9" t="s">
        <v>182</v>
      </c>
      <c r="C2240" s="9" t="s">
        <v>148</v>
      </c>
      <c r="D2240" s="9" t="s">
        <v>308</v>
      </c>
      <c r="E2240" s="9" t="s">
        <v>452</v>
      </c>
      <c r="F2240" s="9" t="s">
        <v>453</v>
      </c>
      <c r="G2240" s="9" t="s">
        <v>425</v>
      </c>
      <c r="H2240" s="9" t="s">
        <v>424</v>
      </c>
      <c r="I2240" s="9"/>
      <c r="J2240" s="45" t="s">
        <v>696</v>
      </c>
      <c r="K2240" s="45"/>
      <c r="L2240" s="45"/>
      <c r="BB2240" t="s">
        <v>7284</v>
      </c>
      <c r="BC2240" t="s">
        <v>296</v>
      </c>
      <c r="BD2240">
        <v>7</v>
      </c>
      <c r="BE2240" t="s">
        <v>337</v>
      </c>
      <c r="BG2240">
        <v>2239</v>
      </c>
      <c r="BH2240" t="s">
        <v>324</v>
      </c>
      <c r="BI2240" t="s">
        <v>347</v>
      </c>
    </row>
    <row r="2241" spans="1:61" x14ac:dyDescent="0.25">
      <c r="A2241" s="9">
        <v>2240</v>
      </c>
      <c r="B2241" s="9" t="s">
        <v>183</v>
      </c>
      <c r="C2241" s="9" t="s">
        <v>149</v>
      </c>
      <c r="D2241" s="9" t="s">
        <v>309</v>
      </c>
      <c r="E2241" s="9" t="s">
        <v>454</v>
      </c>
      <c r="F2241" s="9" t="s">
        <v>455</v>
      </c>
      <c r="G2241" s="9" t="s">
        <v>423</v>
      </c>
      <c r="H2241" s="9" t="s">
        <v>422</v>
      </c>
      <c r="I2241" s="9"/>
      <c r="J2241" s="45" t="s">
        <v>5704</v>
      </c>
      <c r="K2241" s="45"/>
      <c r="L2241" s="45"/>
      <c r="BB2241" t="s">
        <v>7285</v>
      </c>
      <c r="BC2241" t="s">
        <v>296</v>
      </c>
      <c r="BD2241">
        <v>8</v>
      </c>
      <c r="BE2241" t="s">
        <v>338</v>
      </c>
      <c r="BG2241">
        <v>2240</v>
      </c>
      <c r="BH2241" t="s">
        <v>325</v>
      </c>
      <c r="BI2241" t="s">
        <v>348</v>
      </c>
    </row>
    <row r="2242" spans="1:61" x14ac:dyDescent="0.25">
      <c r="A2242" s="9">
        <v>2241</v>
      </c>
      <c r="B2242" s="9" t="s">
        <v>184</v>
      </c>
      <c r="C2242" s="9" t="s">
        <v>150</v>
      </c>
      <c r="D2242" s="9" t="s">
        <v>310</v>
      </c>
      <c r="E2242" s="9" t="s">
        <v>454</v>
      </c>
      <c r="F2242" s="9" t="s">
        <v>455</v>
      </c>
      <c r="G2242" s="9" t="s">
        <v>412</v>
      </c>
      <c r="H2242" s="9" t="s">
        <v>413</v>
      </c>
      <c r="I2242" s="9"/>
      <c r="J2242" s="45" t="s">
        <v>696</v>
      </c>
      <c r="K2242" s="45"/>
      <c r="L2242" s="45"/>
      <c r="BB2242" t="s">
        <v>7286</v>
      </c>
      <c r="BC2242" t="s">
        <v>296</v>
      </c>
      <c r="BD2242">
        <v>9</v>
      </c>
      <c r="BE2242" t="s">
        <v>339</v>
      </c>
      <c r="BG2242">
        <v>2241</v>
      </c>
      <c r="BH2242" t="s">
        <v>326</v>
      </c>
      <c r="BI2242" t="s">
        <v>349</v>
      </c>
    </row>
    <row r="2243" spans="1:61" x14ac:dyDescent="0.25">
      <c r="A2243" s="9">
        <v>2242</v>
      </c>
      <c r="B2243" s="9" t="s">
        <v>185</v>
      </c>
      <c r="C2243" s="9" t="s">
        <v>151</v>
      </c>
      <c r="D2243" s="9" t="s">
        <v>311</v>
      </c>
      <c r="E2243" s="9" t="s">
        <v>456</v>
      </c>
      <c r="F2243" s="9" t="s">
        <v>457</v>
      </c>
      <c r="G2243" s="9" t="s">
        <v>416</v>
      </c>
      <c r="H2243" s="9" t="s">
        <v>412</v>
      </c>
      <c r="I2243" s="9"/>
      <c r="J2243" s="45" t="s">
        <v>5703</v>
      </c>
      <c r="K2243" s="45"/>
      <c r="L2243" s="45"/>
      <c r="BB2243" t="s">
        <v>7287</v>
      </c>
      <c r="BC2243" t="s">
        <v>296</v>
      </c>
      <c r="BD2243">
        <v>10</v>
      </c>
      <c r="BE2243" t="s">
        <v>340</v>
      </c>
      <c r="BG2243">
        <v>2242</v>
      </c>
      <c r="BH2243" t="s">
        <v>327</v>
      </c>
      <c r="BI2243" t="s">
        <v>350</v>
      </c>
    </row>
    <row r="2244" spans="1:61" x14ac:dyDescent="0.25">
      <c r="A2244" s="9">
        <v>2243</v>
      </c>
      <c r="B2244" s="9" t="s">
        <v>186</v>
      </c>
      <c r="C2244" s="9" t="s">
        <v>152</v>
      </c>
      <c r="D2244" s="9" t="s">
        <v>312</v>
      </c>
      <c r="E2244" s="9" t="s">
        <v>456</v>
      </c>
      <c r="F2244" s="9" t="s">
        <v>457</v>
      </c>
      <c r="G2244" s="9" t="s">
        <v>417</v>
      </c>
      <c r="H2244" s="9" t="s">
        <v>417</v>
      </c>
      <c r="I2244" s="9"/>
      <c r="J2244" s="45" t="s">
        <v>696</v>
      </c>
      <c r="K2244" s="45"/>
      <c r="L2244" s="45"/>
      <c r="BB2244" t="s">
        <v>7288</v>
      </c>
      <c r="BC2244" t="s">
        <v>296</v>
      </c>
      <c r="BD2244">
        <v>11</v>
      </c>
      <c r="BE2244" t="s">
        <v>341</v>
      </c>
      <c r="BG2244">
        <v>2243</v>
      </c>
      <c r="BH2244" t="s">
        <v>328</v>
      </c>
      <c r="BI2244" t="s">
        <v>351</v>
      </c>
    </row>
    <row r="2245" spans="1:61" x14ac:dyDescent="0.25">
      <c r="A2245" s="9">
        <v>2244</v>
      </c>
      <c r="B2245" s="9" t="s">
        <v>176</v>
      </c>
      <c r="C2245" s="9" t="s">
        <v>153</v>
      </c>
      <c r="D2245" s="9" t="s">
        <v>313</v>
      </c>
      <c r="E2245" s="9" t="s">
        <v>458</v>
      </c>
      <c r="F2245" s="9" t="s">
        <v>459</v>
      </c>
      <c r="G2245" s="9" t="s">
        <v>412</v>
      </c>
      <c r="H2245" s="9" t="s">
        <v>416</v>
      </c>
      <c r="I2245" s="9"/>
      <c r="J2245" s="46" t="s">
        <v>5705</v>
      </c>
      <c r="K2245" s="45"/>
      <c r="L2245" s="45"/>
      <c r="BB2245" t="s">
        <v>7289</v>
      </c>
      <c r="BC2245" t="s">
        <v>296</v>
      </c>
      <c r="BD2245">
        <v>12</v>
      </c>
      <c r="BE2245" t="s">
        <v>342</v>
      </c>
      <c r="BG2245">
        <v>2244</v>
      </c>
      <c r="BH2245" t="s">
        <v>329</v>
      </c>
      <c r="BI2245" t="s">
        <v>352</v>
      </c>
    </row>
    <row r="2246" spans="1:61" x14ac:dyDescent="0.25">
      <c r="A2246" s="9">
        <v>2245</v>
      </c>
      <c r="B2246" s="9" t="s">
        <v>177</v>
      </c>
      <c r="C2246" s="9" t="s">
        <v>154</v>
      </c>
      <c r="D2246" s="9" t="s">
        <v>314</v>
      </c>
      <c r="E2246" s="9" t="s">
        <v>458</v>
      </c>
      <c r="F2246" s="9" t="s">
        <v>459</v>
      </c>
      <c r="G2246" s="9" t="s">
        <v>413</v>
      </c>
      <c r="H2246" s="9" t="s">
        <v>412</v>
      </c>
      <c r="I2246" s="9"/>
      <c r="J2246" s="45" t="s">
        <v>5703</v>
      </c>
      <c r="K2246" s="45"/>
      <c r="L2246" s="45"/>
      <c r="BB2246" t="s">
        <v>7290</v>
      </c>
      <c r="BC2246" t="s">
        <v>297</v>
      </c>
      <c r="BD2246">
        <v>1</v>
      </c>
      <c r="BE2246" t="s">
        <v>343</v>
      </c>
      <c r="BG2246">
        <v>2245</v>
      </c>
      <c r="BH2246" t="s">
        <v>330</v>
      </c>
      <c r="BI2246" t="s">
        <v>293</v>
      </c>
    </row>
    <row r="2247" spans="1:61" x14ac:dyDescent="0.25">
      <c r="A2247" s="9">
        <v>2246</v>
      </c>
      <c r="B2247" s="9" t="s">
        <v>179</v>
      </c>
      <c r="C2247" s="9" t="s">
        <v>155</v>
      </c>
      <c r="D2247" s="9" t="s">
        <v>315</v>
      </c>
      <c r="E2247" s="9" t="s">
        <v>460</v>
      </c>
      <c r="F2247" s="9" t="s">
        <v>461</v>
      </c>
      <c r="G2247" s="9" t="s">
        <v>422</v>
      </c>
      <c r="H2247" s="9" t="s">
        <v>423</v>
      </c>
      <c r="I2247" s="9"/>
      <c r="J2247" s="45" t="s">
        <v>696</v>
      </c>
      <c r="K2247" s="45"/>
      <c r="L2247" s="45"/>
      <c r="BB2247" t="s">
        <v>7291</v>
      </c>
      <c r="BC2247" t="s">
        <v>297</v>
      </c>
      <c r="BD2247">
        <v>2</v>
      </c>
      <c r="BE2247" t="s">
        <v>344</v>
      </c>
      <c r="BG2247">
        <v>2246</v>
      </c>
      <c r="BH2247" t="s">
        <v>331</v>
      </c>
      <c r="BI2247" t="s">
        <v>294</v>
      </c>
    </row>
    <row r="2248" spans="1:61" x14ac:dyDescent="0.25">
      <c r="A2248" s="9">
        <v>2247</v>
      </c>
      <c r="B2248" s="9" t="s">
        <v>180</v>
      </c>
      <c r="C2248" s="9" t="s">
        <v>156</v>
      </c>
      <c r="D2248" s="9" t="s">
        <v>316</v>
      </c>
      <c r="E2248" s="9" t="s">
        <v>460</v>
      </c>
      <c r="F2248" s="9" t="s">
        <v>461</v>
      </c>
      <c r="G2248" s="9" t="s">
        <v>424</v>
      </c>
      <c r="H2248" s="9" t="s">
        <v>425</v>
      </c>
      <c r="I2248" s="9"/>
      <c r="J2248" s="45" t="s">
        <v>696</v>
      </c>
      <c r="K2248" s="45"/>
      <c r="L2248" s="45"/>
      <c r="BB2248" t="s">
        <v>7292</v>
      </c>
      <c r="BC2248" t="s">
        <v>297</v>
      </c>
      <c r="BD2248">
        <v>3</v>
      </c>
      <c r="BE2248" t="s">
        <v>345</v>
      </c>
      <c r="BG2248">
        <v>2247</v>
      </c>
      <c r="BH2248" t="s">
        <v>332</v>
      </c>
      <c r="BI2248" t="s">
        <v>295</v>
      </c>
    </row>
    <row r="2249" spans="1:61" x14ac:dyDescent="0.25">
      <c r="A2249" s="9">
        <v>2248</v>
      </c>
      <c r="B2249" s="9" t="s">
        <v>181</v>
      </c>
      <c r="C2249" s="9" t="s">
        <v>157</v>
      </c>
      <c r="D2249" s="9" t="s">
        <v>317</v>
      </c>
      <c r="E2249" s="9" t="s">
        <v>462</v>
      </c>
      <c r="F2249" s="9" t="s">
        <v>463</v>
      </c>
      <c r="G2249" s="9" t="s">
        <v>425</v>
      </c>
      <c r="H2249" s="9" t="s">
        <v>424</v>
      </c>
      <c r="I2249" s="9"/>
      <c r="J2249" s="45" t="s">
        <v>5704</v>
      </c>
      <c r="K2249" s="45"/>
      <c r="L2249" s="45"/>
      <c r="BB2249" t="s">
        <v>7293</v>
      </c>
      <c r="BC2249" t="s">
        <v>297</v>
      </c>
      <c r="BD2249">
        <v>4</v>
      </c>
      <c r="BE2249" t="s">
        <v>346</v>
      </c>
      <c r="BG2249">
        <v>2248</v>
      </c>
      <c r="BH2249" t="s">
        <v>333</v>
      </c>
      <c r="BI2249" t="s">
        <v>296</v>
      </c>
    </row>
    <row r="2250" spans="1:61" x14ac:dyDescent="0.25">
      <c r="A2250" s="9">
        <v>2249</v>
      </c>
      <c r="B2250" s="9" t="s">
        <v>182</v>
      </c>
      <c r="C2250" s="9" t="s">
        <v>158</v>
      </c>
      <c r="D2250" s="9" t="s">
        <v>318</v>
      </c>
      <c r="E2250" s="9" t="s">
        <v>462</v>
      </c>
      <c r="F2250" s="9" t="s">
        <v>463</v>
      </c>
      <c r="G2250" s="9" t="s">
        <v>423</v>
      </c>
      <c r="H2250" s="9" t="s">
        <v>422</v>
      </c>
      <c r="I2250" s="9"/>
      <c r="J2250" s="45" t="s">
        <v>696</v>
      </c>
      <c r="K2250" s="45"/>
      <c r="L2250" s="45"/>
      <c r="BB2250" t="s">
        <v>7294</v>
      </c>
      <c r="BC2250" t="s">
        <v>297</v>
      </c>
      <c r="BD2250">
        <v>5</v>
      </c>
      <c r="BE2250" t="s">
        <v>347</v>
      </c>
      <c r="BG2250">
        <v>2249</v>
      </c>
      <c r="BH2250" t="s">
        <v>334</v>
      </c>
      <c r="BI2250" t="s">
        <v>297</v>
      </c>
    </row>
    <row r="2251" spans="1:61" x14ac:dyDescent="0.25">
      <c r="A2251" s="9">
        <v>2250</v>
      </c>
      <c r="B2251" s="9" t="s">
        <v>183</v>
      </c>
      <c r="C2251" s="9" t="s">
        <v>147</v>
      </c>
      <c r="D2251" s="9" t="s">
        <v>319</v>
      </c>
      <c r="E2251" s="9" t="s">
        <v>464</v>
      </c>
      <c r="F2251" s="9" t="s">
        <v>465</v>
      </c>
      <c r="G2251" s="9" t="s">
        <v>412</v>
      </c>
      <c r="H2251" s="9" t="s">
        <v>413</v>
      </c>
      <c r="I2251" s="9"/>
      <c r="J2251" s="45" t="s">
        <v>696</v>
      </c>
      <c r="K2251" s="45"/>
      <c r="L2251" s="45"/>
      <c r="BB2251" t="s">
        <v>7295</v>
      </c>
      <c r="BC2251" t="s">
        <v>297</v>
      </c>
      <c r="BD2251">
        <v>6</v>
      </c>
      <c r="BE2251" t="s">
        <v>348</v>
      </c>
      <c r="BG2251">
        <v>2250</v>
      </c>
      <c r="BH2251" t="s">
        <v>335</v>
      </c>
      <c r="BI2251" t="s">
        <v>298</v>
      </c>
    </row>
    <row r="2252" spans="1:61" x14ac:dyDescent="0.25">
      <c r="A2252" s="9">
        <v>2251</v>
      </c>
      <c r="B2252" s="9" t="s">
        <v>184</v>
      </c>
      <c r="C2252" s="9" t="s">
        <v>148</v>
      </c>
      <c r="D2252" s="9" t="s">
        <v>320</v>
      </c>
      <c r="E2252" s="9" t="s">
        <v>464</v>
      </c>
      <c r="F2252" s="9" t="s">
        <v>465</v>
      </c>
      <c r="G2252" s="9" t="s">
        <v>416</v>
      </c>
      <c r="H2252" s="9" t="s">
        <v>412</v>
      </c>
      <c r="I2252" s="9"/>
      <c r="J2252" s="45" t="s">
        <v>5703</v>
      </c>
      <c r="K2252" s="45"/>
      <c r="L2252" s="45"/>
      <c r="BB2252" t="s">
        <v>7296</v>
      </c>
      <c r="BC2252" t="s">
        <v>297</v>
      </c>
      <c r="BD2252">
        <v>7</v>
      </c>
      <c r="BE2252" t="s">
        <v>349</v>
      </c>
      <c r="BG2252">
        <v>2251</v>
      </c>
      <c r="BH2252" t="s">
        <v>336</v>
      </c>
      <c r="BI2252" t="s">
        <v>299</v>
      </c>
    </row>
    <row r="2253" spans="1:61" x14ac:dyDescent="0.25">
      <c r="A2253" s="9">
        <v>2252</v>
      </c>
      <c r="B2253" s="9" t="s">
        <v>185</v>
      </c>
      <c r="C2253" s="9" t="s">
        <v>149</v>
      </c>
      <c r="D2253" s="9" t="s">
        <v>321</v>
      </c>
      <c r="E2253" s="9" t="s">
        <v>466</v>
      </c>
      <c r="F2253" s="9" t="s">
        <v>467</v>
      </c>
      <c r="G2253" s="9" t="s">
        <v>417</v>
      </c>
      <c r="H2253" s="9" t="s">
        <v>417</v>
      </c>
      <c r="I2253" s="9"/>
      <c r="J2253" s="46" t="s">
        <v>5705</v>
      </c>
      <c r="K2253" s="45"/>
      <c r="L2253" s="45"/>
      <c r="BB2253" t="s">
        <v>7297</v>
      </c>
      <c r="BC2253" t="s">
        <v>297</v>
      </c>
      <c r="BD2253">
        <v>8</v>
      </c>
      <c r="BE2253" t="s">
        <v>350</v>
      </c>
      <c r="BG2253">
        <v>2252</v>
      </c>
      <c r="BH2253" t="s">
        <v>337</v>
      </c>
      <c r="BI2253" t="s">
        <v>300</v>
      </c>
    </row>
    <row r="2254" spans="1:61" x14ac:dyDescent="0.25">
      <c r="A2254" s="9">
        <v>2253</v>
      </c>
      <c r="B2254" s="9" t="s">
        <v>186</v>
      </c>
      <c r="C2254" s="9" t="s">
        <v>150</v>
      </c>
      <c r="D2254" s="9" t="s">
        <v>322</v>
      </c>
      <c r="E2254" s="9" t="s">
        <v>466</v>
      </c>
      <c r="F2254" s="9" t="s">
        <v>467</v>
      </c>
      <c r="G2254" s="9" t="s">
        <v>412</v>
      </c>
      <c r="H2254" s="9" t="s">
        <v>416</v>
      </c>
      <c r="I2254" s="9"/>
      <c r="J2254" s="45" t="s">
        <v>5703</v>
      </c>
      <c r="K2254" s="45"/>
      <c r="L2254" s="45"/>
      <c r="BB2254" t="s">
        <v>7298</v>
      </c>
      <c r="BC2254" t="s">
        <v>297</v>
      </c>
      <c r="BD2254">
        <v>9</v>
      </c>
      <c r="BE2254" t="s">
        <v>351</v>
      </c>
      <c r="BG2254">
        <v>2253</v>
      </c>
      <c r="BH2254" t="s">
        <v>338</v>
      </c>
      <c r="BI2254" t="s">
        <v>301</v>
      </c>
    </row>
    <row r="2255" spans="1:61" x14ac:dyDescent="0.25">
      <c r="A2255" s="9">
        <v>2254</v>
      </c>
      <c r="B2255" s="9" t="s">
        <v>176</v>
      </c>
      <c r="C2255" s="9" t="s">
        <v>151</v>
      </c>
      <c r="D2255" s="9" t="s">
        <v>323</v>
      </c>
      <c r="E2255" s="9" t="s">
        <v>468</v>
      </c>
      <c r="F2255" s="9" t="s">
        <v>469</v>
      </c>
      <c r="G2255" s="9" t="s">
        <v>413</v>
      </c>
      <c r="H2255" s="9" t="s">
        <v>412</v>
      </c>
      <c r="I2255" s="9"/>
      <c r="J2255" s="45" t="s">
        <v>696</v>
      </c>
      <c r="K2255" s="45"/>
      <c r="L2255" s="45"/>
      <c r="BB2255" t="s">
        <v>7299</v>
      </c>
      <c r="BC2255" t="s">
        <v>297</v>
      </c>
      <c r="BD2255">
        <v>10</v>
      </c>
      <c r="BE2255" t="s">
        <v>352</v>
      </c>
      <c r="BG2255">
        <v>2254</v>
      </c>
      <c r="BH2255" t="s">
        <v>339</v>
      </c>
      <c r="BI2255" t="s">
        <v>302</v>
      </c>
    </row>
    <row r="2256" spans="1:61" x14ac:dyDescent="0.25">
      <c r="A2256" s="9">
        <v>2255</v>
      </c>
      <c r="B2256" s="9" t="s">
        <v>177</v>
      </c>
      <c r="C2256" s="9" t="s">
        <v>152</v>
      </c>
      <c r="D2256" s="9" t="s">
        <v>324</v>
      </c>
      <c r="E2256" s="9" t="s">
        <v>468</v>
      </c>
      <c r="F2256" s="9" t="s">
        <v>469</v>
      </c>
      <c r="G2256" s="9" t="s">
        <v>422</v>
      </c>
      <c r="H2256" s="9" t="s">
        <v>423</v>
      </c>
      <c r="I2256" s="9"/>
      <c r="J2256" s="45" t="s">
        <v>696</v>
      </c>
      <c r="K2256" s="45"/>
      <c r="L2256" s="45"/>
      <c r="BB2256" t="s">
        <v>7300</v>
      </c>
      <c r="BC2256" t="s">
        <v>297</v>
      </c>
      <c r="BD2256">
        <v>11</v>
      </c>
      <c r="BE2256" t="s">
        <v>293</v>
      </c>
      <c r="BG2256">
        <v>2255</v>
      </c>
      <c r="BH2256" t="s">
        <v>340</v>
      </c>
      <c r="BI2256" t="s">
        <v>303</v>
      </c>
    </row>
    <row r="2257" spans="1:61" x14ac:dyDescent="0.25">
      <c r="A2257" s="9">
        <v>2256</v>
      </c>
      <c r="B2257" s="9" t="s">
        <v>179</v>
      </c>
      <c r="C2257" s="9" t="s">
        <v>153</v>
      </c>
      <c r="D2257" s="9" t="s">
        <v>325</v>
      </c>
      <c r="E2257" s="9" t="s">
        <v>470</v>
      </c>
      <c r="F2257" s="3" t="s">
        <v>5707</v>
      </c>
      <c r="G2257" s="9" t="s">
        <v>424</v>
      </c>
      <c r="H2257" s="9" t="s">
        <v>425</v>
      </c>
      <c r="I2257" s="9"/>
      <c r="J2257" s="45" t="s">
        <v>5704</v>
      </c>
      <c r="K2257" s="45"/>
      <c r="L2257" s="45"/>
      <c r="BB2257" t="s">
        <v>7301</v>
      </c>
      <c r="BC2257" t="s">
        <v>297</v>
      </c>
      <c r="BD2257">
        <v>12</v>
      </c>
      <c r="BE2257" t="s">
        <v>294</v>
      </c>
      <c r="BG2257">
        <v>2256</v>
      </c>
      <c r="BH2257" t="s">
        <v>341</v>
      </c>
      <c r="BI2257" t="s">
        <v>304</v>
      </c>
    </row>
    <row r="2258" spans="1:61" x14ac:dyDescent="0.25">
      <c r="A2258" s="9">
        <v>2257</v>
      </c>
      <c r="B2258" s="9" t="s">
        <v>180</v>
      </c>
      <c r="C2258" s="9" t="s">
        <v>154</v>
      </c>
      <c r="D2258" s="9" t="s">
        <v>326</v>
      </c>
      <c r="E2258" s="9" t="s">
        <v>470</v>
      </c>
      <c r="F2258" s="3" t="s">
        <v>5707</v>
      </c>
      <c r="G2258" s="9" t="s">
        <v>425</v>
      </c>
      <c r="H2258" s="9" t="s">
        <v>424</v>
      </c>
      <c r="I2258" s="9"/>
      <c r="J2258" s="45" t="s">
        <v>696</v>
      </c>
      <c r="K2258" s="45"/>
      <c r="L2258" s="45"/>
      <c r="BB2258" t="s">
        <v>7302</v>
      </c>
      <c r="BC2258" t="s">
        <v>298</v>
      </c>
      <c r="BD2258">
        <v>1</v>
      </c>
      <c r="BE2258" t="s">
        <v>295</v>
      </c>
      <c r="BG2258">
        <v>2257</v>
      </c>
      <c r="BH2258" t="s">
        <v>342</v>
      </c>
      <c r="BI2258" t="s">
        <v>305</v>
      </c>
    </row>
    <row r="2259" spans="1:61" x14ac:dyDescent="0.25">
      <c r="A2259" s="9">
        <v>2258</v>
      </c>
      <c r="B2259" s="9" t="s">
        <v>181</v>
      </c>
      <c r="C2259" s="9" t="s">
        <v>155</v>
      </c>
      <c r="D2259" s="9" t="s">
        <v>327</v>
      </c>
      <c r="E2259" s="9" t="s">
        <v>471</v>
      </c>
      <c r="F2259" s="9" t="s">
        <v>472</v>
      </c>
      <c r="G2259" s="9" t="s">
        <v>423</v>
      </c>
      <c r="H2259" s="9" t="s">
        <v>422</v>
      </c>
      <c r="I2259" s="9"/>
      <c r="J2259" s="45" t="s">
        <v>696</v>
      </c>
      <c r="K2259" s="45"/>
      <c r="L2259" s="45"/>
      <c r="BB2259" t="s">
        <v>7303</v>
      </c>
      <c r="BC2259" t="s">
        <v>298</v>
      </c>
      <c r="BD2259">
        <v>2</v>
      </c>
      <c r="BE2259" t="s">
        <v>296</v>
      </c>
      <c r="BG2259">
        <v>2258</v>
      </c>
      <c r="BH2259" t="s">
        <v>343</v>
      </c>
      <c r="BI2259" t="s">
        <v>306</v>
      </c>
    </row>
    <row r="2260" spans="1:61" x14ac:dyDescent="0.25">
      <c r="A2260" s="9">
        <v>2259</v>
      </c>
      <c r="B2260" s="9" t="s">
        <v>182</v>
      </c>
      <c r="C2260" s="9" t="s">
        <v>156</v>
      </c>
      <c r="D2260" s="9" t="s">
        <v>328</v>
      </c>
      <c r="E2260" s="9" t="s">
        <v>471</v>
      </c>
      <c r="F2260" s="9" t="s">
        <v>472</v>
      </c>
      <c r="G2260" s="9" t="s">
        <v>412</v>
      </c>
      <c r="H2260" s="9" t="s">
        <v>413</v>
      </c>
      <c r="I2260" s="9"/>
      <c r="J2260" s="45" t="s">
        <v>5703</v>
      </c>
      <c r="K2260" s="45"/>
      <c r="L2260" s="45"/>
      <c r="BB2260" t="s">
        <v>7304</v>
      </c>
      <c r="BC2260" t="s">
        <v>298</v>
      </c>
      <c r="BD2260">
        <v>3</v>
      </c>
      <c r="BE2260" t="s">
        <v>297</v>
      </c>
      <c r="BG2260">
        <v>2259</v>
      </c>
      <c r="BH2260" t="s">
        <v>344</v>
      </c>
      <c r="BI2260" t="s">
        <v>307</v>
      </c>
    </row>
    <row r="2261" spans="1:61" x14ac:dyDescent="0.25">
      <c r="A2261" s="9">
        <v>2260</v>
      </c>
      <c r="B2261" s="9" t="s">
        <v>183</v>
      </c>
      <c r="C2261" s="9" t="s">
        <v>157</v>
      </c>
      <c r="D2261" s="9" t="s">
        <v>329</v>
      </c>
      <c r="E2261" s="9" t="s">
        <v>473</v>
      </c>
      <c r="F2261" s="9" t="s">
        <v>474</v>
      </c>
      <c r="G2261" s="9" t="s">
        <v>416</v>
      </c>
      <c r="H2261" s="9" t="s">
        <v>412</v>
      </c>
      <c r="I2261" s="9"/>
      <c r="J2261" s="46" t="s">
        <v>5705</v>
      </c>
      <c r="K2261" s="45"/>
      <c r="L2261" s="45"/>
      <c r="BB2261" t="s">
        <v>7305</v>
      </c>
      <c r="BC2261" t="s">
        <v>298</v>
      </c>
      <c r="BD2261">
        <v>4</v>
      </c>
      <c r="BE2261" t="s">
        <v>298</v>
      </c>
      <c r="BG2261">
        <v>2260</v>
      </c>
      <c r="BH2261" t="s">
        <v>345</v>
      </c>
      <c r="BI2261" t="s">
        <v>308</v>
      </c>
    </row>
    <row r="2262" spans="1:61" x14ac:dyDescent="0.25">
      <c r="A2262" s="9">
        <v>2261</v>
      </c>
      <c r="B2262" s="9" t="s">
        <v>184</v>
      </c>
      <c r="C2262" s="9" t="s">
        <v>158</v>
      </c>
      <c r="D2262" s="9" t="s">
        <v>330</v>
      </c>
      <c r="E2262" s="9" t="s">
        <v>473</v>
      </c>
      <c r="F2262" s="9" t="s">
        <v>474</v>
      </c>
      <c r="G2262" s="9" t="s">
        <v>417</v>
      </c>
      <c r="H2262" s="9" t="s">
        <v>417</v>
      </c>
      <c r="I2262" s="9"/>
      <c r="J2262" s="45" t="s">
        <v>5703</v>
      </c>
      <c r="K2262" s="45"/>
      <c r="L2262" s="45"/>
      <c r="BB2262" t="s">
        <v>7306</v>
      </c>
      <c r="BC2262" t="s">
        <v>298</v>
      </c>
      <c r="BD2262">
        <v>5</v>
      </c>
      <c r="BE2262" t="s">
        <v>299</v>
      </c>
      <c r="BG2262">
        <v>2261</v>
      </c>
      <c r="BH2262" t="s">
        <v>346</v>
      </c>
      <c r="BI2262" t="s">
        <v>309</v>
      </c>
    </row>
    <row r="2263" spans="1:61" x14ac:dyDescent="0.25">
      <c r="A2263" s="9">
        <v>2262</v>
      </c>
      <c r="B2263" s="9" t="s">
        <v>185</v>
      </c>
      <c r="C2263" s="9" t="s">
        <v>147</v>
      </c>
      <c r="D2263" s="9" t="s">
        <v>331</v>
      </c>
      <c r="E2263" s="9" t="s">
        <v>475</v>
      </c>
      <c r="F2263" s="9" t="s">
        <v>476</v>
      </c>
      <c r="G2263" s="9" t="s">
        <v>412</v>
      </c>
      <c r="H2263" s="9" t="s">
        <v>416</v>
      </c>
      <c r="I2263" s="9"/>
      <c r="J2263" s="45" t="s">
        <v>696</v>
      </c>
      <c r="K2263" s="45"/>
      <c r="L2263" s="45"/>
      <c r="BB2263" t="s">
        <v>7307</v>
      </c>
      <c r="BC2263" t="s">
        <v>298</v>
      </c>
      <c r="BD2263">
        <v>6</v>
      </c>
      <c r="BE2263" t="s">
        <v>300</v>
      </c>
      <c r="BG2263">
        <v>2262</v>
      </c>
      <c r="BH2263" t="s">
        <v>347</v>
      </c>
      <c r="BI2263" t="s">
        <v>310</v>
      </c>
    </row>
    <row r="2264" spans="1:61" x14ac:dyDescent="0.25">
      <c r="A2264" s="9">
        <v>2263</v>
      </c>
      <c r="B2264" s="9" t="s">
        <v>186</v>
      </c>
      <c r="C2264" s="9" t="s">
        <v>148</v>
      </c>
      <c r="D2264" s="9" t="s">
        <v>332</v>
      </c>
      <c r="E2264" s="9" t="s">
        <v>475</v>
      </c>
      <c r="F2264" s="9" t="s">
        <v>476</v>
      </c>
      <c r="G2264" s="9" t="s">
        <v>413</v>
      </c>
      <c r="H2264" s="9" t="s">
        <v>412</v>
      </c>
      <c r="I2264" s="9"/>
      <c r="J2264" s="45" t="s">
        <v>696</v>
      </c>
      <c r="K2264" s="45"/>
      <c r="L2264" s="45"/>
      <c r="BB2264" t="s">
        <v>7308</v>
      </c>
      <c r="BC2264" t="s">
        <v>298</v>
      </c>
      <c r="BD2264">
        <v>7</v>
      </c>
      <c r="BE2264" t="s">
        <v>301</v>
      </c>
      <c r="BG2264">
        <v>2263</v>
      </c>
      <c r="BH2264" t="s">
        <v>348</v>
      </c>
      <c r="BI2264" t="s">
        <v>311</v>
      </c>
    </row>
    <row r="2265" spans="1:61" x14ac:dyDescent="0.25">
      <c r="A2265" s="9">
        <v>2264</v>
      </c>
      <c r="B2265" s="9" t="s">
        <v>176</v>
      </c>
      <c r="C2265" s="9" t="s">
        <v>149</v>
      </c>
      <c r="D2265" s="9" t="s">
        <v>333</v>
      </c>
      <c r="E2265" s="9" t="s">
        <v>410</v>
      </c>
      <c r="F2265" s="9" t="s">
        <v>411</v>
      </c>
      <c r="G2265" s="9" t="s">
        <v>422</v>
      </c>
      <c r="H2265" s="9" t="s">
        <v>423</v>
      </c>
      <c r="I2265" s="9"/>
      <c r="J2265" s="45" t="s">
        <v>5704</v>
      </c>
      <c r="K2265" s="45"/>
      <c r="L2265" s="45"/>
      <c r="BB2265" t="s">
        <v>7309</v>
      </c>
      <c r="BC2265" t="s">
        <v>298</v>
      </c>
      <c r="BD2265">
        <v>8</v>
      </c>
      <c r="BE2265" t="s">
        <v>302</v>
      </c>
      <c r="BG2265">
        <v>2264</v>
      </c>
      <c r="BH2265" t="s">
        <v>349</v>
      </c>
      <c r="BI2265" t="s">
        <v>312</v>
      </c>
    </row>
    <row r="2266" spans="1:61" x14ac:dyDescent="0.25">
      <c r="A2266" s="9">
        <v>2265</v>
      </c>
      <c r="B2266" s="9" t="s">
        <v>177</v>
      </c>
      <c r="C2266" s="9" t="s">
        <v>150</v>
      </c>
      <c r="D2266" s="9" t="s">
        <v>334</v>
      </c>
      <c r="E2266" s="9" t="s">
        <v>410</v>
      </c>
      <c r="F2266" s="9" t="s">
        <v>411</v>
      </c>
      <c r="G2266" s="9" t="s">
        <v>412</v>
      </c>
      <c r="H2266" s="9" t="s">
        <v>413</v>
      </c>
      <c r="I2266" s="9"/>
      <c r="J2266" s="45" t="s">
        <v>696</v>
      </c>
      <c r="K2266" s="45"/>
      <c r="L2266" s="45"/>
      <c r="BB2266" t="s">
        <v>7310</v>
      </c>
      <c r="BC2266" t="s">
        <v>298</v>
      </c>
      <c r="BD2266">
        <v>9</v>
      </c>
      <c r="BE2266" t="s">
        <v>303</v>
      </c>
      <c r="BG2266">
        <v>2265</v>
      </c>
      <c r="BH2266" t="s">
        <v>350</v>
      </c>
      <c r="BI2266" t="s">
        <v>313</v>
      </c>
    </row>
    <row r="2267" spans="1:61" x14ac:dyDescent="0.25">
      <c r="A2267" s="9">
        <v>2266</v>
      </c>
      <c r="B2267" s="9" t="s">
        <v>179</v>
      </c>
      <c r="C2267" s="9" t="s">
        <v>151</v>
      </c>
      <c r="D2267" s="9" t="s">
        <v>335</v>
      </c>
      <c r="E2267" s="9" t="s">
        <v>414</v>
      </c>
      <c r="F2267" s="9" t="s">
        <v>415</v>
      </c>
      <c r="G2267" s="9" t="s">
        <v>416</v>
      </c>
      <c r="H2267" s="9" t="s">
        <v>412</v>
      </c>
      <c r="I2267" s="9"/>
      <c r="J2267" s="45" t="s">
        <v>696</v>
      </c>
      <c r="K2267" s="45"/>
      <c r="L2267" s="45"/>
      <c r="BB2267" t="s">
        <v>7311</v>
      </c>
      <c r="BC2267" t="s">
        <v>298</v>
      </c>
      <c r="BD2267">
        <v>10</v>
      </c>
      <c r="BE2267" t="s">
        <v>304</v>
      </c>
      <c r="BG2267">
        <v>2266</v>
      </c>
      <c r="BH2267" t="s">
        <v>351</v>
      </c>
      <c r="BI2267" t="s">
        <v>314</v>
      </c>
    </row>
    <row r="2268" spans="1:61" x14ac:dyDescent="0.25">
      <c r="A2268" s="9">
        <v>2267</v>
      </c>
      <c r="B2268" s="9" t="s">
        <v>180</v>
      </c>
      <c r="C2268" s="9" t="s">
        <v>152</v>
      </c>
      <c r="D2268" s="9" t="s">
        <v>336</v>
      </c>
      <c r="E2268" s="9" t="s">
        <v>414</v>
      </c>
      <c r="F2268" s="9" t="s">
        <v>415</v>
      </c>
      <c r="G2268" s="9" t="s">
        <v>417</v>
      </c>
      <c r="H2268" s="9" t="s">
        <v>417</v>
      </c>
      <c r="I2268" s="9"/>
      <c r="J2268" s="45" t="s">
        <v>5703</v>
      </c>
      <c r="K2268" s="45"/>
      <c r="L2268" s="45"/>
      <c r="BB2268" t="s">
        <v>7312</v>
      </c>
      <c r="BC2268" t="s">
        <v>298</v>
      </c>
      <c r="BD2268">
        <v>11</v>
      </c>
      <c r="BE2268" t="s">
        <v>305</v>
      </c>
      <c r="BG2268">
        <v>2267</v>
      </c>
      <c r="BH2268" t="s">
        <v>352</v>
      </c>
      <c r="BI2268" t="s">
        <v>315</v>
      </c>
    </row>
    <row r="2269" spans="1:61" x14ac:dyDescent="0.25">
      <c r="A2269" s="9">
        <v>2268</v>
      </c>
      <c r="B2269" s="9" t="s">
        <v>181</v>
      </c>
      <c r="C2269" s="9" t="s">
        <v>153</v>
      </c>
      <c r="D2269" s="9" t="s">
        <v>337</v>
      </c>
      <c r="E2269" s="9" t="s">
        <v>418</v>
      </c>
      <c r="F2269" s="9" t="s">
        <v>419</v>
      </c>
      <c r="G2269" s="9" t="s">
        <v>412</v>
      </c>
      <c r="H2269" s="9" t="s">
        <v>416</v>
      </c>
      <c r="I2269" s="9"/>
      <c r="J2269" s="46" t="s">
        <v>5705</v>
      </c>
      <c r="K2269" s="45"/>
      <c r="L2269" s="45"/>
      <c r="BB2269" t="s">
        <v>7313</v>
      </c>
      <c r="BC2269" t="s">
        <v>298</v>
      </c>
      <c r="BD2269">
        <v>12</v>
      </c>
      <c r="BE2269" t="s">
        <v>306</v>
      </c>
      <c r="BG2269">
        <v>2268</v>
      </c>
      <c r="BH2269" t="s">
        <v>293</v>
      </c>
      <c r="BI2269" t="s">
        <v>316</v>
      </c>
    </row>
    <row r="2270" spans="1:61" x14ac:dyDescent="0.25">
      <c r="A2270" s="9">
        <v>2269</v>
      </c>
      <c r="B2270" s="9" t="s">
        <v>182</v>
      </c>
      <c r="C2270" s="9" t="s">
        <v>154</v>
      </c>
      <c r="D2270" s="9" t="s">
        <v>338</v>
      </c>
      <c r="E2270" s="9" t="s">
        <v>418</v>
      </c>
      <c r="F2270" s="9" t="s">
        <v>419</v>
      </c>
      <c r="G2270" s="9" t="s">
        <v>413</v>
      </c>
      <c r="H2270" s="9" t="s">
        <v>412</v>
      </c>
      <c r="I2270" s="9"/>
      <c r="J2270" s="45" t="s">
        <v>696</v>
      </c>
      <c r="K2270" s="45"/>
      <c r="L2270" s="45"/>
      <c r="BB2270" t="s">
        <v>7314</v>
      </c>
      <c r="BC2270" t="s">
        <v>299</v>
      </c>
      <c r="BD2270">
        <v>1</v>
      </c>
      <c r="BE2270" t="s">
        <v>307</v>
      </c>
      <c r="BG2270">
        <v>2269</v>
      </c>
      <c r="BH2270" t="s">
        <v>294</v>
      </c>
      <c r="BI2270" t="s">
        <v>317</v>
      </c>
    </row>
    <row r="2271" spans="1:61" x14ac:dyDescent="0.25">
      <c r="A2271" s="9">
        <v>2270</v>
      </c>
      <c r="B2271" s="9" t="s">
        <v>183</v>
      </c>
      <c r="C2271" s="9" t="s">
        <v>155</v>
      </c>
      <c r="D2271" s="9" t="s">
        <v>339</v>
      </c>
      <c r="E2271" s="9" t="s">
        <v>420</v>
      </c>
      <c r="F2271" s="9" t="s">
        <v>421</v>
      </c>
      <c r="G2271" s="9" t="s">
        <v>422</v>
      </c>
      <c r="H2271" s="9" t="s">
        <v>423</v>
      </c>
      <c r="I2271" s="9"/>
      <c r="J2271" s="45" t="s">
        <v>5703</v>
      </c>
      <c r="K2271" s="45"/>
      <c r="L2271" s="45"/>
      <c r="BB2271" t="s">
        <v>7315</v>
      </c>
      <c r="BC2271" t="s">
        <v>299</v>
      </c>
      <c r="BD2271">
        <v>2</v>
      </c>
      <c r="BE2271" t="s">
        <v>308</v>
      </c>
      <c r="BG2271">
        <v>2270</v>
      </c>
      <c r="BH2271" t="s">
        <v>295</v>
      </c>
      <c r="BI2271" t="s">
        <v>318</v>
      </c>
    </row>
    <row r="2272" spans="1:61" x14ac:dyDescent="0.25">
      <c r="A2272" s="9">
        <v>2271</v>
      </c>
      <c r="B2272" s="9" t="s">
        <v>184</v>
      </c>
      <c r="C2272" s="9" t="s">
        <v>156</v>
      </c>
      <c r="D2272" s="9" t="s">
        <v>340</v>
      </c>
      <c r="E2272" s="9" t="s">
        <v>420</v>
      </c>
      <c r="F2272" s="9" t="s">
        <v>421</v>
      </c>
      <c r="G2272" s="9" t="s">
        <v>424</v>
      </c>
      <c r="H2272" s="9" t="s">
        <v>425</v>
      </c>
      <c r="I2272" s="9"/>
      <c r="J2272" s="45" t="s">
        <v>696</v>
      </c>
      <c r="K2272" s="45"/>
      <c r="L2272" s="45"/>
      <c r="BB2272" t="s">
        <v>7316</v>
      </c>
      <c r="BC2272" t="s">
        <v>299</v>
      </c>
      <c r="BD2272">
        <v>3</v>
      </c>
      <c r="BE2272" t="s">
        <v>309</v>
      </c>
      <c r="BG2272">
        <v>2271</v>
      </c>
      <c r="BH2272" t="s">
        <v>296</v>
      </c>
      <c r="BI2272" t="s">
        <v>319</v>
      </c>
    </row>
    <row r="2273" spans="1:61" x14ac:dyDescent="0.25">
      <c r="A2273" s="9">
        <v>2272</v>
      </c>
      <c r="B2273" s="9" t="s">
        <v>185</v>
      </c>
      <c r="C2273" s="9" t="s">
        <v>157</v>
      </c>
      <c r="D2273" s="9" t="s">
        <v>341</v>
      </c>
      <c r="E2273" s="9" t="s">
        <v>426</v>
      </c>
      <c r="F2273" s="9" t="s">
        <v>427</v>
      </c>
      <c r="G2273" s="9" t="s">
        <v>425</v>
      </c>
      <c r="H2273" s="9" t="s">
        <v>424</v>
      </c>
      <c r="I2273" s="9"/>
      <c r="J2273" s="45" t="s">
        <v>5704</v>
      </c>
      <c r="K2273" s="45"/>
      <c r="L2273" s="45"/>
      <c r="BB2273" t="s">
        <v>7317</v>
      </c>
      <c r="BC2273" t="s">
        <v>299</v>
      </c>
      <c r="BD2273">
        <v>4</v>
      </c>
      <c r="BE2273" t="s">
        <v>310</v>
      </c>
      <c r="BG2273">
        <v>2272</v>
      </c>
      <c r="BH2273" t="s">
        <v>297</v>
      </c>
      <c r="BI2273" t="s">
        <v>320</v>
      </c>
    </row>
    <row r="2274" spans="1:61" x14ac:dyDescent="0.25">
      <c r="A2274" s="9">
        <v>2273</v>
      </c>
      <c r="B2274" s="9" t="s">
        <v>186</v>
      </c>
      <c r="C2274" s="9" t="s">
        <v>158</v>
      </c>
      <c r="D2274" s="9" t="s">
        <v>342</v>
      </c>
      <c r="E2274" s="9" t="s">
        <v>426</v>
      </c>
      <c r="F2274" s="9" t="s">
        <v>427</v>
      </c>
      <c r="G2274" s="9" t="s">
        <v>423</v>
      </c>
      <c r="H2274" s="9" t="s">
        <v>422</v>
      </c>
      <c r="I2274" s="9"/>
      <c r="J2274" s="45" t="s">
        <v>696</v>
      </c>
      <c r="K2274" s="45"/>
      <c r="L2274" s="45"/>
      <c r="BB2274" t="s">
        <v>7318</v>
      </c>
      <c r="BC2274" t="s">
        <v>299</v>
      </c>
      <c r="BD2274">
        <v>5</v>
      </c>
      <c r="BE2274" t="s">
        <v>311</v>
      </c>
      <c r="BG2274">
        <v>2273</v>
      </c>
      <c r="BH2274" t="s">
        <v>298</v>
      </c>
      <c r="BI2274" t="s">
        <v>321</v>
      </c>
    </row>
    <row r="2275" spans="1:61" x14ac:dyDescent="0.25">
      <c r="A2275" s="9">
        <v>2274</v>
      </c>
      <c r="B2275" s="9" t="s">
        <v>176</v>
      </c>
      <c r="C2275" s="9" t="s">
        <v>147</v>
      </c>
      <c r="D2275" s="9" t="s">
        <v>343</v>
      </c>
      <c r="E2275" s="9" t="s">
        <v>428</v>
      </c>
      <c r="F2275" s="9" t="s">
        <v>429</v>
      </c>
      <c r="G2275" s="9" t="s">
        <v>412</v>
      </c>
      <c r="H2275" s="9" t="s">
        <v>413</v>
      </c>
      <c r="I2275" s="9"/>
      <c r="J2275" s="45" t="s">
        <v>696</v>
      </c>
      <c r="K2275" s="45"/>
      <c r="L2275" s="45"/>
      <c r="BB2275" t="s">
        <v>7319</v>
      </c>
      <c r="BC2275" t="s">
        <v>299</v>
      </c>
      <c r="BD2275">
        <v>6</v>
      </c>
      <c r="BE2275" t="s">
        <v>312</v>
      </c>
      <c r="BG2275">
        <v>2274</v>
      </c>
      <c r="BH2275" t="s">
        <v>299</v>
      </c>
      <c r="BI2275" t="s">
        <v>322</v>
      </c>
    </row>
    <row r="2276" spans="1:61" x14ac:dyDescent="0.25">
      <c r="A2276" s="9">
        <v>2275</v>
      </c>
      <c r="B2276" s="9" t="s">
        <v>177</v>
      </c>
      <c r="C2276" s="9" t="s">
        <v>148</v>
      </c>
      <c r="D2276" s="9" t="s">
        <v>344</v>
      </c>
      <c r="E2276" s="9" t="s">
        <v>428</v>
      </c>
      <c r="F2276" s="9" t="s">
        <v>429</v>
      </c>
      <c r="G2276" s="9" t="s">
        <v>416</v>
      </c>
      <c r="H2276" s="9" t="s">
        <v>412</v>
      </c>
      <c r="I2276" s="9"/>
      <c r="J2276" s="45" t="s">
        <v>5703</v>
      </c>
      <c r="K2276" s="45"/>
      <c r="L2276" s="45"/>
      <c r="BB2276" t="s">
        <v>7320</v>
      </c>
      <c r="BC2276" t="s">
        <v>299</v>
      </c>
      <c r="BD2276">
        <v>7</v>
      </c>
      <c r="BE2276" t="s">
        <v>313</v>
      </c>
      <c r="BG2276">
        <v>2275</v>
      </c>
      <c r="BH2276" t="s">
        <v>300</v>
      </c>
      <c r="BI2276" t="s">
        <v>323</v>
      </c>
    </row>
    <row r="2277" spans="1:61" x14ac:dyDescent="0.25">
      <c r="A2277" s="9">
        <v>2276</v>
      </c>
      <c r="B2277" s="9" t="s">
        <v>179</v>
      </c>
      <c r="C2277" s="9" t="s">
        <v>149</v>
      </c>
      <c r="D2277" s="9" t="s">
        <v>345</v>
      </c>
      <c r="E2277" s="9" t="s">
        <v>430</v>
      </c>
      <c r="F2277" s="9" t="s">
        <v>431</v>
      </c>
      <c r="G2277" s="9" t="s">
        <v>417</v>
      </c>
      <c r="H2277" s="9" t="s">
        <v>417</v>
      </c>
      <c r="I2277" s="9"/>
      <c r="J2277" s="46" t="s">
        <v>5705</v>
      </c>
      <c r="K2277" s="45"/>
      <c r="L2277" s="45"/>
      <c r="BB2277" t="s">
        <v>7321</v>
      </c>
      <c r="BC2277" t="s">
        <v>299</v>
      </c>
      <c r="BD2277">
        <v>8</v>
      </c>
      <c r="BE2277" t="s">
        <v>314</v>
      </c>
      <c r="BG2277">
        <v>2276</v>
      </c>
      <c r="BH2277" t="s">
        <v>301</v>
      </c>
      <c r="BI2277" t="s">
        <v>324</v>
      </c>
    </row>
    <row r="2278" spans="1:61" x14ac:dyDescent="0.25">
      <c r="A2278" s="9">
        <v>2277</v>
      </c>
      <c r="B2278" s="9" t="s">
        <v>180</v>
      </c>
      <c r="C2278" s="9" t="s">
        <v>150</v>
      </c>
      <c r="D2278" s="9" t="s">
        <v>346</v>
      </c>
      <c r="E2278" s="9" t="s">
        <v>430</v>
      </c>
      <c r="F2278" s="9" t="s">
        <v>431</v>
      </c>
      <c r="G2278" s="9" t="s">
        <v>412</v>
      </c>
      <c r="H2278" s="9" t="s">
        <v>416</v>
      </c>
      <c r="I2278" s="9"/>
      <c r="J2278" s="45" t="s">
        <v>696</v>
      </c>
      <c r="K2278" s="45"/>
      <c r="L2278" s="45"/>
      <c r="BB2278" t="s">
        <v>7322</v>
      </c>
      <c r="BC2278" t="s">
        <v>299</v>
      </c>
      <c r="BD2278">
        <v>9</v>
      </c>
      <c r="BE2278" t="s">
        <v>315</v>
      </c>
      <c r="BG2278">
        <v>2277</v>
      </c>
      <c r="BH2278" t="s">
        <v>302</v>
      </c>
      <c r="BI2278" t="s">
        <v>325</v>
      </c>
    </row>
    <row r="2279" spans="1:61" x14ac:dyDescent="0.25">
      <c r="A2279" s="9">
        <v>2278</v>
      </c>
      <c r="B2279" s="9" t="s">
        <v>181</v>
      </c>
      <c r="C2279" s="9" t="s">
        <v>151</v>
      </c>
      <c r="D2279" s="9" t="s">
        <v>347</v>
      </c>
      <c r="E2279" s="9" t="s">
        <v>432</v>
      </c>
      <c r="F2279" s="9" t="s">
        <v>433</v>
      </c>
      <c r="G2279" s="9" t="s">
        <v>413</v>
      </c>
      <c r="H2279" s="9" t="s">
        <v>412</v>
      </c>
      <c r="I2279" s="9"/>
      <c r="J2279" s="45" t="s">
        <v>5703</v>
      </c>
      <c r="K2279" s="45"/>
      <c r="L2279" s="45"/>
      <c r="BB2279" t="s">
        <v>7323</v>
      </c>
      <c r="BC2279" t="s">
        <v>299</v>
      </c>
      <c r="BD2279">
        <v>10</v>
      </c>
      <c r="BE2279" t="s">
        <v>316</v>
      </c>
      <c r="BG2279">
        <v>2278</v>
      </c>
      <c r="BH2279" t="s">
        <v>303</v>
      </c>
      <c r="BI2279" t="s">
        <v>326</v>
      </c>
    </row>
    <row r="2280" spans="1:61" x14ac:dyDescent="0.25">
      <c r="A2280" s="9">
        <v>2279</v>
      </c>
      <c r="B2280" s="9" t="s">
        <v>182</v>
      </c>
      <c r="C2280" s="9" t="s">
        <v>152</v>
      </c>
      <c r="D2280" s="9" t="s">
        <v>348</v>
      </c>
      <c r="E2280" s="9" t="s">
        <v>432</v>
      </c>
      <c r="F2280" s="9" t="s">
        <v>433</v>
      </c>
      <c r="G2280" s="9" t="s">
        <v>422</v>
      </c>
      <c r="H2280" s="9" t="s">
        <v>423</v>
      </c>
      <c r="I2280" s="9"/>
      <c r="J2280" s="45" t="s">
        <v>696</v>
      </c>
      <c r="K2280" s="45"/>
      <c r="L2280" s="45"/>
      <c r="BB2280" t="s">
        <v>7324</v>
      </c>
      <c r="BC2280" t="s">
        <v>299</v>
      </c>
      <c r="BD2280">
        <v>11</v>
      </c>
      <c r="BE2280" t="s">
        <v>317</v>
      </c>
      <c r="BG2280">
        <v>2279</v>
      </c>
      <c r="BH2280" t="s">
        <v>304</v>
      </c>
      <c r="BI2280" t="s">
        <v>327</v>
      </c>
    </row>
    <row r="2281" spans="1:61" x14ac:dyDescent="0.25">
      <c r="A2281" s="9">
        <v>2280</v>
      </c>
      <c r="B2281" s="9" t="s">
        <v>183</v>
      </c>
      <c r="C2281" s="9" t="s">
        <v>153</v>
      </c>
      <c r="D2281" s="9" t="s">
        <v>349</v>
      </c>
      <c r="E2281" s="9" t="s">
        <v>434</v>
      </c>
      <c r="F2281" s="9" t="s">
        <v>435</v>
      </c>
      <c r="G2281" s="9" t="s">
        <v>424</v>
      </c>
      <c r="H2281" s="9" t="s">
        <v>425</v>
      </c>
      <c r="I2281" s="9"/>
      <c r="J2281" s="45" t="s">
        <v>5704</v>
      </c>
      <c r="K2281" s="45"/>
      <c r="L2281" s="45"/>
      <c r="BB2281" t="s">
        <v>7325</v>
      </c>
      <c r="BC2281" t="s">
        <v>299</v>
      </c>
      <c r="BD2281">
        <v>12</v>
      </c>
      <c r="BE2281" t="s">
        <v>318</v>
      </c>
      <c r="BG2281">
        <v>2280</v>
      </c>
      <c r="BH2281" t="s">
        <v>305</v>
      </c>
      <c r="BI2281" t="s">
        <v>328</v>
      </c>
    </row>
    <row r="2282" spans="1:61" x14ac:dyDescent="0.25">
      <c r="A2282" s="9">
        <v>2281</v>
      </c>
      <c r="B2282" s="9" t="s">
        <v>184</v>
      </c>
      <c r="C2282" s="9" t="s">
        <v>154</v>
      </c>
      <c r="D2282" s="9" t="s">
        <v>350</v>
      </c>
      <c r="E2282" s="9" t="s">
        <v>434</v>
      </c>
      <c r="F2282" s="9" t="s">
        <v>435</v>
      </c>
      <c r="G2282" s="9" t="s">
        <v>425</v>
      </c>
      <c r="H2282" s="9" t="s">
        <v>424</v>
      </c>
      <c r="I2282" s="9"/>
      <c r="J2282" s="45" t="s">
        <v>696</v>
      </c>
      <c r="K2282" s="45"/>
      <c r="L2282" s="45"/>
      <c r="BB2282" t="s">
        <v>7326</v>
      </c>
      <c r="BC2282" t="s">
        <v>300</v>
      </c>
      <c r="BD2282">
        <v>1</v>
      </c>
      <c r="BE2282" t="s">
        <v>319</v>
      </c>
      <c r="BG2282">
        <v>2281</v>
      </c>
      <c r="BH2282" t="s">
        <v>306</v>
      </c>
      <c r="BI2282" t="s">
        <v>329</v>
      </c>
    </row>
    <row r="2283" spans="1:61" x14ac:dyDescent="0.25">
      <c r="A2283" s="9">
        <v>2282</v>
      </c>
      <c r="B2283" s="9" t="s">
        <v>185</v>
      </c>
      <c r="C2283" s="9" t="s">
        <v>155</v>
      </c>
      <c r="D2283" s="9" t="s">
        <v>351</v>
      </c>
      <c r="E2283" s="9" t="s">
        <v>436</v>
      </c>
      <c r="F2283" s="9" t="s">
        <v>437</v>
      </c>
      <c r="G2283" s="9" t="s">
        <v>423</v>
      </c>
      <c r="H2283" s="9" t="s">
        <v>422</v>
      </c>
      <c r="I2283" s="9"/>
      <c r="J2283" s="45" t="s">
        <v>696</v>
      </c>
      <c r="K2283" s="45"/>
      <c r="L2283" s="45"/>
      <c r="BB2283" t="s">
        <v>7327</v>
      </c>
      <c r="BC2283" t="s">
        <v>300</v>
      </c>
      <c r="BD2283">
        <v>2</v>
      </c>
      <c r="BE2283" t="s">
        <v>320</v>
      </c>
      <c r="BG2283">
        <v>2282</v>
      </c>
      <c r="BH2283" t="s">
        <v>307</v>
      </c>
      <c r="BI2283" t="s">
        <v>330</v>
      </c>
    </row>
    <row r="2284" spans="1:61" x14ac:dyDescent="0.25">
      <c r="A2284" s="9">
        <v>2283</v>
      </c>
      <c r="B2284" s="9" t="s">
        <v>186</v>
      </c>
      <c r="C2284" s="9" t="s">
        <v>156</v>
      </c>
      <c r="D2284" s="9" t="s">
        <v>352</v>
      </c>
      <c r="E2284" s="9" t="s">
        <v>436</v>
      </c>
      <c r="F2284" s="9" t="s">
        <v>437</v>
      </c>
      <c r="G2284" s="9" t="s">
        <v>412</v>
      </c>
      <c r="H2284" s="9" t="s">
        <v>413</v>
      </c>
      <c r="I2284" s="9"/>
      <c r="J2284" s="45" t="s">
        <v>5703</v>
      </c>
      <c r="K2284" s="45"/>
      <c r="L2284" s="45"/>
      <c r="BB2284" t="s">
        <v>7328</v>
      </c>
      <c r="BC2284" t="s">
        <v>300</v>
      </c>
      <c r="BD2284">
        <v>3</v>
      </c>
      <c r="BE2284" t="s">
        <v>321</v>
      </c>
      <c r="BG2284">
        <v>2283</v>
      </c>
      <c r="BH2284" t="s">
        <v>308</v>
      </c>
      <c r="BI2284" t="s">
        <v>331</v>
      </c>
    </row>
    <row r="2285" spans="1:61" x14ac:dyDescent="0.25">
      <c r="A2285" s="9">
        <v>2284</v>
      </c>
      <c r="B2285" s="9" t="s">
        <v>176</v>
      </c>
      <c r="C2285" s="9" t="s">
        <v>157</v>
      </c>
      <c r="D2285" s="9" t="s">
        <v>293</v>
      </c>
      <c r="E2285" s="9" t="s">
        <v>438</v>
      </c>
      <c r="F2285" s="9" t="s">
        <v>439</v>
      </c>
      <c r="G2285" s="9" t="s">
        <v>416</v>
      </c>
      <c r="H2285" s="9" t="s">
        <v>412</v>
      </c>
      <c r="I2285" s="9"/>
      <c r="J2285" s="46" t="s">
        <v>5705</v>
      </c>
      <c r="K2285" s="45"/>
      <c r="L2285" s="45"/>
      <c r="BB2285" t="s">
        <v>7329</v>
      </c>
      <c r="BC2285" t="s">
        <v>300</v>
      </c>
      <c r="BD2285">
        <v>4</v>
      </c>
      <c r="BE2285" t="s">
        <v>322</v>
      </c>
      <c r="BG2285">
        <v>2284</v>
      </c>
      <c r="BH2285" t="s">
        <v>309</v>
      </c>
      <c r="BI2285" t="s">
        <v>332</v>
      </c>
    </row>
    <row r="2286" spans="1:61" x14ac:dyDescent="0.25">
      <c r="A2286" s="9">
        <v>2285</v>
      </c>
      <c r="B2286" s="9" t="s">
        <v>177</v>
      </c>
      <c r="C2286" s="9" t="s">
        <v>158</v>
      </c>
      <c r="D2286" s="9" t="s">
        <v>294</v>
      </c>
      <c r="E2286" s="9" t="s">
        <v>438</v>
      </c>
      <c r="F2286" s="9" t="s">
        <v>439</v>
      </c>
      <c r="G2286" s="9" t="s">
        <v>417</v>
      </c>
      <c r="H2286" s="9" t="s">
        <v>417</v>
      </c>
      <c r="I2286" s="9"/>
      <c r="J2286" s="45" t="s">
        <v>696</v>
      </c>
      <c r="K2286" s="45"/>
      <c r="L2286" s="45"/>
      <c r="BB2286" t="s">
        <v>7330</v>
      </c>
      <c r="BC2286" t="s">
        <v>300</v>
      </c>
      <c r="BD2286">
        <v>5</v>
      </c>
      <c r="BE2286" t="s">
        <v>323</v>
      </c>
      <c r="BG2286">
        <v>2285</v>
      </c>
      <c r="BH2286" t="s">
        <v>310</v>
      </c>
      <c r="BI2286" t="s">
        <v>333</v>
      </c>
    </row>
    <row r="2287" spans="1:61" x14ac:dyDescent="0.25">
      <c r="A2287" s="9">
        <v>2286</v>
      </c>
      <c r="B2287" s="9" t="s">
        <v>179</v>
      </c>
      <c r="C2287" s="9" t="s">
        <v>147</v>
      </c>
      <c r="D2287" s="9" t="s">
        <v>295</v>
      </c>
      <c r="E2287" s="9" t="s">
        <v>440</v>
      </c>
      <c r="F2287" s="9" t="s">
        <v>441</v>
      </c>
      <c r="G2287" s="9" t="s">
        <v>412</v>
      </c>
      <c r="H2287" s="9" t="s">
        <v>416</v>
      </c>
      <c r="I2287" s="9"/>
      <c r="J2287" s="45" t="s">
        <v>5703</v>
      </c>
      <c r="K2287" s="45"/>
      <c r="L2287" s="45"/>
      <c r="BB2287" t="s">
        <v>7331</v>
      </c>
      <c r="BC2287" t="s">
        <v>300</v>
      </c>
      <c r="BD2287">
        <v>6</v>
      </c>
      <c r="BE2287" t="s">
        <v>324</v>
      </c>
      <c r="BG2287">
        <v>2286</v>
      </c>
      <c r="BH2287" t="s">
        <v>311</v>
      </c>
      <c r="BI2287" t="s">
        <v>334</v>
      </c>
    </row>
    <row r="2288" spans="1:61" x14ac:dyDescent="0.25">
      <c r="A2288" s="9">
        <v>2287</v>
      </c>
      <c r="B2288" s="9" t="s">
        <v>180</v>
      </c>
      <c r="C2288" s="9" t="s">
        <v>148</v>
      </c>
      <c r="D2288" s="9" t="s">
        <v>296</v>
      </c>
      <c r="E2288" s="9" t="s">
        <v>440</v>
      </c>
      <c r="F2288" s="9" t="s">
        <v>441</v>
      </c>
      <c r="G2288" s="9" t="s">
        <v>413</v>
      </c>
      <c r="H2288" s="9" t="s">
        <v>412</v>
      </c>
      <c r="I2288" s="9"/>
      <c r="J2288" s="45" t="s">
        <v>696</v>
      </c>
      <c r="K2288" s="45"/>
      <c r="L2288" s="45"/>
      <c r="BB2288" t="s">
        <v>7332</v>
      </c>
      <c r="BC2288" t="s">
        <v>300</v>
      </c>
      <c r="BD2288">
        <v>7</v>
      </c>
      <c r="BE2288" t="s">
        <v>325</v>
      </c>
      <c r="BG2288">
        <v>2287</v>
      </c>
      <c r="BH2288" t="s">
        <v>312</v>
      </c>
      <c r="BI2288" t="s">
        <v>335</v>
      </c>
    </row>
    <row r="2289" spans="1:61" x14ac:dyDescent="0.25">
      <c r="A2289" s="9">
        <v>2288</v>
      </c>
      <c r="B2289" s="9" t="s">
        <v>181</v>
      </c>
      <c r="C2289" s="9" t="s">
        <v>149</v>
      </c>
      <c r="D2289" s="9" t="s">
        <v>297</v>
      </c>
      <c r="E2289" s="9" t="s">
        <v>442</v>
      </c>
      <c r="F2289" s="9" t="s">
        <v>443</v>
      </c>
      <c r="G2289" s="9" t="s">
        <v>422</v>
      </c>
      <c r="H2289" s="9" t="s">
        <v>423</v>
      </c>
      <c r="I2289" s="9"/>
      <c r="J2289" s="46" t="s">
        <v>5705</v>
      </c>
      <c r="K2289" s="45"/>
      <c r="L2289" s="45"/>
      <c r="BB2289" t="s">
        <v>7333</v>
      </c>
      <c r="BC2289" t="s">
        <v>300</v>
      </c>
      <c r="BD2289">
        <v>8</v>
      </c>
      <c r="BE2289" t="s">
        <v>326</v>
      </c>
      <c r="BG2289">
        <v>2288</v>
      </c>
      <c r="BH2289" t="s">
        <v>313</v>
      </c>
      <c r="BI2289" t="s">
        <v>336</v>
      </c>
    </row>
    <row r="2290" spans="1:61" x14ac:dyDescent="0.25">
      <c r="A2290" s="9">
        <v>2289</v>
      </c>
      <c r="B2290" s="9" t="s">
        <v>182</v>
      </c>
      <c r="C2290" s="9" t="s">
        <v>150</v>
      </c>
      <c r="D2290" s="9" t="s">
        <v>298</v>
      </c>
      <c r="E2290" s="9" t="s">
        <v>442</v>
      </c>
      <c r="F2290" s="9" t="s">
        <v>443</v>
      </c>
      <c r="G2290" s="9" t="s">
        <v>424</v>
      </c>
      <c r="H2290" s="9" t="s">
        <v>425</v>
      </c>
      <c r="I2290" s="9"/>
      <c r="J2290" s="45" t="s">
        <v>5703</v>
      </c>
      <c r="K2290" s="45"/>
      <c r="L2290" s="45"/>
      <c r="BB2290" t="s">
        <v>7334</v>
      </c>
      <c r="BC2290" t="s">
        <v>300</v>
      </c>
      <c r="BD2290">
        <v>9</v>
      </c>
      <c r="BE2290" t="s">
        <v>327</v>
      </c>
      <c r="BG2290">
        <v>2289</v>
      </c>
      <c r="BH2290" t="s">
        <v>314</v>
      </c>
      <c r="BI2290" t="s">
        <v>337</v>
      </c>
    </row>
    <row r="2291" spans="1:61" x14ac:dyDescent="0.25">
      <c r="A2291" s="9">
        <v>2290</v>
      </c>
      <c r="B2291" s="9" t="s">
        <v>183</v>
      </c>
      <c r="C2291" s="9" t="s">
        <v>151</v>
      </c>
      <c r="D2291" s="9" t="s">
        <v>299</v>
      </c>
      <c r="E2291" s="9" t="s">
        <v>444</v>
      </c>
      <c r="F2291" s="9" t="s">
        <v>445</v>
      </c>
      <c r="G2291" s="9" t="s">
        <v>425</v>
      </c>
      <c r="H2291" s="9" t="s">
        <v>424</v>
      </c>
      <c r="I2291" s="9"/>
      <c r="J2291" s="45" t="s">
        <v>696</v>
      </c>
      <c r="K2291" s="45"/>
      <c r="L2291" s="45"/>
      <c r="BB2291" t="s">
        <v>7335</v>
      </c>
      <c r="BC2291" t="s">
        <v>300</v>
      </c>
      <c r="BD2291">
        <v>10</v>
      </c>
      <c r="BE2291" t="s">
        <v>328</v>
      </c>
      <c r="BG2291">
        <v>2290</v>
      </c>
      <c r="BH2291" t="s">
        <v>315</v>
      </c>
      <c r="BI2291" t="s">
        <v>338</v>
      </c>
    </row>
    <row r="2292" spans="1:61" x14ac:dyDescent="0.25">
      <c r="A2292" s="9">
        <v>2291</v>
      </c>
      <c r="B2292" s="9" t="s">
        <v>184</v>
      </c>
      <c r="C2292" s="9" t="s">
        <v>152</v>
      </c>
      <c r="D2292" s="9" t="s">
        <v>300</v>
      </c>
      <c r="E2292" s="9" t="s">
        <v>444</v>
      </c>
      <c r="F2292" s="9" t="s">
        <v>445</v>
      </c>
      <c r="G2292" s="9" t="s">
        <v>423</v>
      </c>
      <c r="H2292" s="9" t="s">
        <v>422</v>
      </c>
      <c r="I2292" s="9"/>
      <c r="J2292" s="45" t="s">
        <v>5703</v>
      </c>
      <c r="K2292" s="45"/>
      <c r="L2292" s="45"/>
      <c r="BB2292" t="s">
        <v>7336</v>
      </c>
      <c r="BC2292" t="s">
        <v>300</v>
      </c>
      <c r="BD2292">
        <v>11</v>
      </c>
      <c r="BE2292" t="s">
        <v>329</v>
      </c>
      <c r="BG2292">
        <v>2291</v>
      </c>
      <c r="BH2292" t="s">
        <v>316</v>
      </c>
      <c r="BI2292" t="s">
        <v>339</v>
      </c>
    </row>
    <row r="2293" spans="1:61" x14ac:dyDescent="0.25">
      <c r="A2293" s="9">
        <v>2292</v>
      </c>
      <c r="B2293" s="9" t="s">
        <v>185</v>
      </c>
      <c r="C2293" s="9" t="s">
        <v>153</v>
      </c>
      <c r="D2293" s="9" t="s">
        <v>301</v>
      </c>
      <c r="E2293" s="9" t="s">
        <v>446</v>
      </c>
      <c r="F2293" s="9" t="s">
        <v>447</v>
      </c>
      <c r="G2293" s="9" t="s">
        <v>412</v>
      </c>
      <c r="H2293" s="9" t="s">
        <v>413</v>
      </c>
      <c r="I2293" s="9"/>
      <c r="J2293" s="46" t="s">
        <v>5705</v>
      </c>
      <c r="K2293" s="45"/>
      <c r="L2293" s="45"/>
      <c r="BB2293" t="s">
        <v>7337</v>
      </c>
      <c r="BC2293" t="s">
        <v>300</v>
      </c>
      <c r="BD2293">
        <v>12</v>
      </c>
      <c r="BE2293" t="s">
        <v>330</v>
      </c>
      <c r="BG2293">
        <v>2292</v>
      </c>
      <c r="BH2293" t="s">
        <v>317</v>
      </c>
      <c r="BI2293" t="s">
        <v>340</v>
      </c>
    </row>
    <row r="2294" spans="1:61" x14ac:dyDescent="0.25">
      <c r="A2294" s="9">
        <v>2293</v>
      </c>
      <c r="B2294" s="9" t="s">
        <v>186</v>
      </c>
      <c r="C2294" s="9" t="s">
        <v>154</v>
      </c>
      <c r="D2294" s="9" t="s">
        <v>302</v>
      </c>
      <c r="E2294" s="9" t="s">
        <v>446</v>
      </c>
      <c r="F2294" s="9" t="s">
        <v>447</v>
      </c>
      <c r="G2294" s="9" t="s">
        <v>416</v>
      </c>
      <c r="H2294" s="9" t="s">
        <v>412</v>
      </c>
      <c r="I2294" s="9"/>
      <c r="J2294" s="45" t="s">
        <v>696</v>
      </c>
      <c r="K2294" s="45"/>
      <c r="L2294" s="45"/>
      <c r="BB2294" t="s">
        <v>7338</v>
      </c>
      <c r="BC2294" t="s">
        <v>301</v>
      </c>
      <c r="BD2294">
        <v>1</v>
      </c>
      <c r="BE2294" t="s">
        <v>331</v>
      </c>
      <c r="BG2294">
        <v>2293</v>
      </c>
      <c r="BH2294" t="s">
        <v>318</v>
      </c>
      <c r="BI2294" t="s">
        <v>341</v>
      </c>
    </row>
    <row r="2295" spans="1:61" x14ac:dyDescent="0.25">
      <c r="A2295" s="9">
        <v>2294</v>
      </c>
      <c r="B2295" s="9" t="s">
        <v>176</v>
      </c>
      <c r="C2295" s="9" t="s">
        <v>155</v>
      </c>
      <c r="D2295" s="9" t="s">
        <v>303</v>
      </c>
      <c r="E2295" s="9" t="s">
        <v>448</v>
      </c>
      <c r="F2295" s="9" t="s">
        <v>449</v>
      </c>
      <c r="G2295" s="9" t="s">
        <v>417</v>
      </c>
      <c r="H2295" s="9" t="s">
        <v>417</v>
      </c>
      <c r="I2295" s="9"/>
      <c r="J2295" s="45" t="s">
        <v>5703</v>
      </c>
      <c r="K2295" s="45"/>
      <c r="L2295" s="45"/>
      <c r="BB2295" t="s">
        <v>7339</v>
      </c>
      <c r="BC2295" t="s">
        <v>301</v>
      </c>
      <c r="BD2295">
        <v>2</v>
      </c>
      <c r="BE2295" t="s">
        <v>332</v>
      </c>
      <c r="BG2295">
        <v>2294</v>
      </c>
      <c r="BH2295" t="s">
        <v>319</v>
      </c>
      <c r="BI2295" t="s">
        <v>342</v>
      </c>
    </row>
    <row r="2296" spans="1:61" x14ac:dyDescent="0.25">
      <c r="A2296" s="9">
        <v>2295</v>
      </c>
      <c r="B2296" s="9" t="s">
        <v>177</v>
      </c>
      <c r="C2296" s="9" t="s">
        <v>156</v>
      </c>
      <c r="D2296" s="9" t="s">
        <v>304</v>
      </c>
      <c r="E2296" s="9" t="s">
        <v>448</v>
      </c>
      <c r="F2296" s="9" t="s">
        <v>449</v>
      </c>
      <c r="G2296" s="9" t="s">
        <v>412</v>
      </c>
      <c r="H2296" s="9" t="s">
        <v>416</v>
      </c>
      <c r="I2296" s="9"/>
      <c r="J2296" s="45" t="s">
        <v>696</v>
      </c>
      <c r="K2296" s="45"/>
      <c r="L2296" s="45"/>
      <c r="BB2296" t="s">
        <v>7340</v>
      </c>
      <c r="BC2296" t="s">
        <v>301</v>
      </c>
      <c r="BD2296">
        <v>3</v>
      </c>
      <c r="BE2296" t="s">
        <v>333</v>
      </c>
      <c r="BG2296">
        <v>2295</v>
      </c>
      <c r="BH2296" t="s">
        <v>320</v>
      </c>
      <c r="BI2296" t="s">
        <v>343</v>
      </c>
    </row>
    <row r="2297" spans="1:61" x14ac:dyDescent="0.25">
      <c r="A2297" s="9">
        <v>2296</v>
      </c>
      <c r="B2297" s="9" t="s">
        <v>179</v>
      </c>
      <c r="C2297" s="9" t="s">
        <v>157</v>
      </c>
      <c r="D2297" s="9" t="s">
        <v>305</v>
      </c>
      <c r="E2297" s="9" t="s">
        <v>450</v>
      </c>
      <c r="F2297" s="9" t="s">
        <v>451</v>
      </c>
      <c r="G2297" s="9" t="s">
        <v>413</v>
      </c>
      <c r="H2297" s="9" t="s">
        <v>412</v>
      </c>
      <c r="I2297" s="9"/>
      <c r="J2297" s="46" t="s">
        <v>5705</v>
      </c>
      <c r="K2297" s="45"/>
      <c r="L2297" s="45"/>
      <c r="BB2297" t="s">
        <v>7341</v>
      </c>
      <c r="BC2297" t="s">
        <v>301</v>
      </c>
      <c r="BD2297">
        <v>4</v>
      </c>
      <c r="BE2297" t="s">
        <v>334</v>
      </c>
      <c r="BG2297">
        <v>2296</v>
      </c>
      <c r="BH2297" t="s">
        <v>321</v>
      </c>
      <c r="BI2297" t="s">
        <v>344</v>
      </c>
    </row>
    <row r="2298" spans="1:61" x14ac:dyDescent="0.25">
      <c r="A2298" s="9">
        <v>2297</v>
      </c>
      <c r="B2298" s="9" t="s">
        <v>180</v>
      </c>
      <c r="C2298" s="9" t="s">
        <v>158</v>
      </c>
      <c r="D2298" s="9" t="s">
        <v>306</v>
      </c>
      <c r="E2298" s="9" t="s">
        <v>450</v>
      </c>
      <c r="F2298" s="9" t="s">
        <v>451</v>
      </c>
      <c r="G2298" s="9" t="s">
        <v>422</v>
      </c>
      <c r="H2298" s="9" t="s">
        <v>423</v>
      </c>
      <c r="I2298" s="9"/>
      <c r="J2298" s="45" t="s">
        <v>5703</v>
      </c>
      <c r="K2298" s="45"/>
      <c r="L2298" s="45"/>
      <c r="BB2298" t="s">
        <v>7342</v>
      </c>
      <c r="BC2298" t="s">
        <v>301</v>
      </c>
      <c r="BD2298">
        <v>5</v>
      </c>
      <c r="BE2298" t="s">
        <v>335</v>
      </c>
      <c r="BG2298">
        <v>2297</v>
      </c>
      <c r="BH2298" t="s">
        <v>322</v>
      </c>
      <c r="BI2298" t="s">
        <v>345</v>
      </c>
    </row>
    <row r="2299" spans="1:61" x14ac:dyDescent="0.25">
      <c r="A2299" s="9">
        <v>2298</v>
      </c>
      <c r="B2299" s="9" t="s">
        <v>181</v>
      </c>
      <c r="C2299" s="9" t="s">
        <v>147</v>
      </c>
      <c r="D2299" s="9" t="s">
        <v>307</v>
      </c>
      <c r="E2299" s="9" t="s">
        <v>452</v>
      </c>
      <c r="F2299" s="9" t="s">
        <v>453</v>
      </c>
      <c r="G2299" s="9" t="s">
        <v>424</v>
      </c>
      <c r="H2299" s="9" t="s">
        <v>425</v>
      </c>
      <c r="I2299" s="9"/>
      <c r="J2299" s="45" t="s">
        <v>696</v>
      </c>
      <c r="K2299" s="45"/>
      <c r="L2299" s="45"/>
      <c r="BB2299" t="s">
        <v>7343</v>
      </c>
      <c r="BC2299" t="s">
        <v>301</v>
      </c>
      <c r="BD2299">
        <v>6</v>
      </c>
      <c r="BE2299" t="s">
        <v>336</v>
      </c>
      <c r="BG2299">
        <v>2298</v>
      </c>
      <c r="BH2299" t="s">
        <v>323</v>
      </c>
      <c r="BI2299" t="s">
        <v>346</v>
      </c>
    </row>
    <row r="2300" spans="1:61" x14ac:dyDescent="0.25">
      <c r="A2300" s="9">
        <v>2299</v>
      </c>
      <c r="B2300" s="9" t="s">
        <v>182</v>
      </c>
      <c r="C2300" s="9" t="s">
        <v>148</v>
      </c>
      <c r="D2300" s="9" t="s">
        <v>308</v>
      </c>
      <c r="E2300" s="9" t="s">
        <v>452</v>
      </c>
      <c r="F2300" s="9" t="s">
        <v>453</v>
      </c>
      <c r="G2300" s="9" t="s">
        <v>425</v>
      </c>
      <c r="H2300" s="9" t="s">
        <v>424</v>
      </c>
      <c r="I2300" s="9"/>
      <c r="J2300" s="45" t="s">
        <v>5703</v>
      </c>
      <c r="K2300" s="45"/>
      <c r="L2300" s="45"/>
      <c r="BB2300" t="s">
        <v>7344</v>
      </c>
      <c r="BC2300" t="s">
        <v>301</v>
      </c>
      <c r="BD2300">
        <v>7</v>
      </c>
      <c r="BE2300" t="s">
        <v>337</v>
      </c>
      <c r="BG2300">
        <v>2299</v>
      </c>
      <c r="BH2300" t="s">
        <v>324</v>
      </c>
      <c r="BI2300" t="s">
        <v>347</v>
      </c>
    </row>
    <row r="2301" spans="1:61" x14ac:dyDescent="0.25">
      <c r="A2301" s="9">
        <v>2300</v>
      </c>
      <c r="B2301" s="9" t="s">
        <v>183</v>
      </c>
      <c r="C2301" s="9" t="s">
        <v>149</v>
      </c>
      <c r="D2301" s="9" t="s">
        <v>309</v>
      </c>
      <c r="E2301" s="9" t="s">
        <v>454</v>
      </c>
      <c r="F2301" s="9" t="s">
        <v>455</v>
      </c>
      <c r="G2301" s="9" t="s">
        <v>423</v>
      </c>
      <c r="H2301" s="9" t="s">
        <v>422</v>
      </c>
      <c r="I2301" s="9"/>
      <c r="J2301" s="46" t="s">
        <v>5705</v>
      </c>
      <c r="K2301" s="45"/>
      <c r="L2301" s="45"/>
      <c r="BB2301" t="s">
        <v>7345</v>
      </c>
      <c r="BC2301" t="s">
        <v>301</v>
      </c>
      <c r="BD2301">
        <v>8</v>
      </c>
      <c r="BE2301" t="s">
        <v>338</v>
      </c>
      <c r="BG2301">
        <v>2300</v>
      </c>
      <c r="BH2301" t="s">
        <v>325</v>
      </c>
      <c r="BI2301" t="s">
        <v>348</v>
      </c>
    </row>
    <row r="2302" spans="1:61" x14ac:dyDescent="0.25">
      <c r="A2302" s="9">
        <v>2301</v>
      </c>
      <c r="B2302" s="9" t="s">
        <v>184</v>
      </c>
      <c r="C2302" s="9" t="s">
        <v>150</v>
      </c>
      <c r="D2302" s="9" t="s">
        <v>310</v>
      </c>
      <c r="E2302" s="9" t="s">
        <v>454</v>
      </c>
      <c r="F2302" s="9" t="s">
        <v>455</v>
      </c>
      <c r="G2302" s="9" t="s">
        <v>412</v>
      </c>
      <c r="H2302" s="9" t="s">
        <v>413</v>
      </c>
      <c r="I2302" s="9"/>
      <c r="J2302" s="45" t="s">
        <v>696</v>
      </c>
      <c r="K2302" s="45"/>
      <c r="L2302" s="45"/>
      <c r="BB2302" t="s">
        <v>7346</v>
      </c>
      <c r="BC2302" t="s">
        <v>301</v>
      </c>
      <c r="BD2302">
        <v>9</v>
      </c>
      <c r="BE2302" t="s">
        <v>339</v>
      </c>
      <c r="BG2302">
        <v>2301</v>
      </c>
      <c r="BH2302" t="s">
        <v>326</v>
      </c>
      <c r="BI2302" t="s">
        <v>349</v>
      </c>
    </row>
    <row r="2303" spans="1:61" x14ac:dyDescent="0.25">
      <c r="A2303" s="9">
        <v>2302</v>
      </c>
      <c r="B2303" s="9" t="s">
        <v>185</v>
      </c>
      <c r="C2303" s="9" t="s">
        <v>151</v>
      </c>
      <c r="D2303" s="9" t="s">
        <v>311</v>
      </c>
      <c r="E2303" s="9" t="s">
        <v>456</v>
      </c>
      <c r="F2303" s="9" t="s">
        <v>457</v>
      </c>
      <c r="G2303" s="9" t="s">
        <v>416</v>
      </c>
      <c r="H2303" s="9" t="s">
        <v>412</v>
      </c>
      <c r="I2303" s="9"/>
      <c r="J2303" s="45" t="s">
        <v>5703</v>
      </c>
      <c r="K2303" s="45"/>
      <c r="L2303" s="45"/>
      <c r="BB2303" t="s">
        <v>7347</v>
      </c>
      <c r="BC2303" t="s">
        <v>301</v>
      </c>
      <c r="BD2303">
        <v>10</v>
      </c>
      <c r="BE2303" t="s">
        <v>340</v>
      </c>
      <c r="BG2303">
        <v>2302</v>
      </c>
      <c r="BH2303" t="s">
        <v>327</v>
      </c>
      <c r="BI2303" t="s">
        <v>350</v>
      </c>
    </row>
    <row r="2304" spans="1:61" x14ac:dyDescent="0.25">
      <c r="A2304" s="9">
        <v>2303</v>
      </c>
      <c r="B2304" s="9" t="s">
        <v>186</v>
      </c>
      <c r="C2304" s="9" t="s">
        <v>152</v>
      </c>
      <c r="D2304" s="9" t="s">
        <v>312</v>
      </c>
      <c r="E2304" s="9" t="s">
        <v>456</v>
      </c>
      <c r="F2304" s="9" t="s">
        <v>457</v>
      </c>
      <c r="G2304" s="9" t="s">
        <v>417</v>
      </c>
      <c r="H2304" s="9" t="s">
        <v>417</v>
      </c>
      <c r="I2304" s="9"/>
      <c r="J2304" s="45" t="s">
        <v>696</v>
      </c>
      <c r="K2304" s="45"/>
      <c r="L2304" s="45"/>
      <c r="BB2304" t="s">
        <v>7348</v>
      </c>
      <c r="BC2304" t="s">
        <v>301</v>
      </c>
      <c r="BD2304">
        <v>11</v>
      </c>
      <c r="BE2304" t="s">
        <v>341</v>
      </c>
      <c r="BG2304">
        <v>2303</v>
      </c>
      <c r="BH2304" t="s">
        <v>328</v>
      </c>
      <c r="BI2304" t="s">
        <v>351</v>
      </c>
    </row>
    <row r="2305" spans="1:61" x14ac:dyDescent="0.25">
      <c r="A2305" s="9">
        <v>2304</v>
      </c>
      <c r="B2305" s="9" t="s">
        <v>176</v>
      </c>
      <c r="C2305" s="9" t="s">
        <v>153</v>
      </c>
      <c r="D2305" s="9" t="s">
        <v>313</v>
      </c>
      <c r="E2305" s="9" t="s">
        <v>458</v>
      </c>
      <c r="F2305" s="9" t="s">
        <v>459</v>
      </c>
      <c r="G2305" s="9" t="s">
        <v>412</v>
      </c>
      <c r="H2305" s="9" t="s">
        <v>416</v>
      </c>
      <c r="I2305" s="9"/>
      <c r="J2305" s="46" t="s">
        <v>5705</v>
      </c>
      <c r="K2305" s="45"/>
      <c r="L2305" s="45"/>
      <c r="BB2305" t="s">
        <v>7349</v>
      </c>
      <c r="BC2305" t="s">
        <v>301</v>
      </c>
      <c r="BD2305">
        <v>12</v>
      </c>
      <c r="BE2305" t="s">
        <v>342</v>
      </c>
      <c r="BG2305">
        <v>2304</v>
      </c>
      <c r="BH2305" t="s">
        <v>329</v>
      </c>
      <c r="BI2305" t="s">
        <v>352</v>
      </c>
    </row>
    <row r="2306" spans="1:61" x14ac:dyDescent="0.25">
      <c r="A2306" s="9">
        <v>2305</v>
      </c>
      <c r="B2306" s="9" t="s">
        <v>177</v>
      </c>
      <c r="C2306" s="9" t="s">
        <v>154</v>
      </c>
      <c r="D2306" s="9" t="s">
        <v>314</v>
      </c>
      <c r="E2306" s="9" t="s">
        <v>458</v>
      </c>
      <c r="F2306" s="9" t="s">
        <v>459</v>
      </c>
      <c r="G2306" s="9" t="s">
        <v>413</v>
      </c>
      <c r="H2306" s="9" t="s">
        <v>412</v>
      </c>
      <c r="I2306" s="9"/>
      <c r="J2306" s="45" t="s">
        <v>5703</v>
      </c>
      <c r="K2306" s="45"/>
      <c r="L2306" s="45"/>
      <c r="BB2306" t="s">
        <v>7350</v>
      </c>
      <c r="BC2306" t="s">
        <v>302</v>
      </c>
      <c r="BD2306">
        <v>1</v>
      </c>
      <c r="BE2306" t="s">
        <v>343</v>
      </c>
      <c r="BG2306">
        <v>2305</v>
      </c>
      <c r="BH2306" t="s">
        <v>330</v>
      </c>
      <c r="BI2306" t="s">
        <v>293</v>
      </c>
    </row>
    <row r="2307" spans="1:61" x14ac:dyDescent="0.25">
      <c r="A2307" s="9">
        <v>2306</v>
      </c>
      <c r="B2307" s="9" t="s">
        <v>179</v>
      </c>
      <c r="C2307" s="9" t="s">
        <v>155</v>
      </c>
      <c r="D2307" s="9" t="s">
        <v>315</v>
      </c>
      <c r="E2307" s="9" t="s">
        <v>460</v>
      </c>
      <c r="F2307" s="9" t="s">
        <v>461</v>
      </c>
      <c r="G2307" s="9" t="s">
        <v>422</v>
      </c>
      <c r="H2307" s="9" t="s">
        <v>423</v>
      </c>
      <c r="I2307" s="9"/>
      <c r="J2307" s="45" t="s">
        <v>696</v>
      </c>
      <c r="K2307" s="45"/>
      <c r="L2307" s="45"/>
      <c r="BB2307" t="s">
        <v>7351</v>
      </c>
      <c r="BC2307" t="s">
        <v>302</v>
      </c>
      <c r="BD2307">
        <v>2</v>
      </c>
      <c r="BE2307" t="s">
        <v>344</v>
      </c>
      <c r="BG2307">
        <v>2306</v>
      </c>
      <c r="BH2307" t="s">
        <v>331</v>
      </c>
      <c r="BI2307" t="s">
        <v>294</v>
      </c>
    </row>
    <row r="2308" spans="1:61" x14ac:dyDescent="0.25">
      <c r="A2308" s="9">
        <v>2307</v>
      </c>
      <c r="B2308" s="9" t="s">
        <v>180</v>
      </c>
      <c r="C2308" s="9" t="s">
        <v>156</v>
      </c>
      <c r="D2308" s="9" t="s">
        <v>316</v>
      </c>
      <c r="E2308" s="9" t="s">
        <v>460</v>
      </c>
      <c r="F2308" s="9" t="s">
        <v>461</v>
      </c>
      <c r="G2308" s="9" t="s">
        <v>424</v>
      </c>
      <c r="H2308" s="9" t="s">
        <v>425</v>
      </c>
      <c r="I2308" s="9"/>
      <c r="J2308" s="45" t="s">
        <v>696</v>
      </c>
      <c r="K2308" s="45"/>
      <c r="L2308" s="45"/>
      <c r="BB2308" t="s">
        <v>7352</v>
      </c>
      <c r="BC2308" t="s">
        <v>302</v>
      </c>
      <c r="BD2308">
        <v>3</v>
      </c>
      <c r="BE2308" t="s">
        <v>345</v>
      </c>
      <c r="BG2308">
        <v>2307</v>
      </c>
      <c r="BH2308" t="s">
        <v>332</v>
      </c>
      <c r="BI2308" t="s">
        <v>295</v>
      </c>
    </row>
    <row r="2309" spans="1:61" x14ac:dyDescent="0.25">
      <c r="A2309" s="9">
        <v>2308</v>
      </c>
      <c r="B2309" s="9" t="s">
        <v>181</v>
      </c>
      <c r="C2309" s="9" t="s">
        <v>157</v>
      </c>
      <c r="D2309" s="9" t="s">
        <v>317</v>
      </c>
      <c r="E2309" s="9" t="s">
        <v>462</v>
      </c>
      <c r="F2309" s="9" t="s">
        <v>463</v>
      </c>
      <c r="G2309" s="9" t="s">
        <v>425</v>
      </c>
      <c r="H2309" s="9" t="s">
        <v>424</v>
      </c>
      <c r="I2309" s="9"/>
      <c r="J2309" s="45" t="s">
        <v>5704</v>
      </c>
      <c r="K2309" s="45"/>
      <c r="L2309" s="45"/>
      <c r="BB2309" t="s">
        <v>7353</v>
      </c>
      <c r="BC2309" t="s">
        <v>302</v>
      </c>
      <c r="BD2309">
        <v>4</v>
      </c>
      <c r="BE2309" t="s">
        <v>346</v>
      </c>
      <c r="BG2309">
        <v>2308</v>
      </c>
      <c r="BH2309" t="s">
        <v>333</v>
      </c>
      <c r="BI2309" t="s">
        <v>296</v>
      </c>
    </row>
    <row r="2310" spans="1:61" x14ac:dyDescent="0.25">
      <c r="A2310" s="9">
        <v>2309</v>
      </c>
      <c r="B2310" s="9" t="s">
        <v>182</v>
      </c>
      <c r="C2310" s="9" t="s">
        <v>158</v>
      </c>
      <c r="D2310" s="9" t="s">
        <v>318</v>
      </c>
      <c r="E2310" s="9" t="s">
        <v>462</v>
      </c>
      <c r="F2310" s="9" t="s">
        <v>463</v>
      </c>
      <c r="G2310" s="9" t="s">
        <v>423</v>
      </c>
      <c r="H2310" s="9" t="s">
        <v>422</v>
      </c>
      <c r="I2310" s="9"/>
      <c r="J2310" s="45" t="s">
        <v>696</v>
      </c>
      <c r="K2310" s="45"/>
      <c r="L2310" s="45"/>
      <c r="BB2310" t="s">
        <v>7354</v>
      </c>
      <c r="BC2310" t="s">
        <v>302</v>
      </c>
      <c r="BD2310">
        <v>5</v>
      </c>
      <c r="BE2310" t="s">
        <v>347</v>
      </c>
      <c r="BG2310">
        <v>2309</v>
      </c>
      <c r="BH2310" t="s">
        <v>334</v>
      </c>
      <c r="BI2310" t="s">
        <v>297</v>
      </c>
    </row>
    <row r="2311" spans="1:61" x14ac:dyDescent="0.25">
      <c r="A2311" s="9">
        <v>2310</v>
      </c>
      <c r="B2311" s="9" t="s">
        <v>183</v>
      </c>
      <c r="C2311" s="9" t="s">
        <v>147</v>
      </c>
      <c r="D2311" s="9" t="s">
        <v>319</v>
      </c>
      <c r="E2311" s="9" t="s">
        <v>464</v>
      </c>
      <c r="F2311" s="9" t="s">
        <v>465</v>
      </c>
      <c r="G2311" s="9" t="s">
        <v>412</v>
      </c>
      <c r="H2311" s="9" t="s">
        <v>413</v>
      </c>
      <c r="I2311" s="9"/>
      <c r="J2311" s="45" t="s">
        <v>5703</v>
      </c>
      <c r="K2311" s="45"/>
      <c r="L2311" s="45"/>
      <c r="BB2311" t="s">
        <v>7355</v>
      </c>
      <c r="BC2311" t="s">
        <v>302</v>
      </c>
      <c r="BD2311">
        <v>6</v>
      </c>
      <c r="BE2311" t="s">
        <v>348</v>
      </c>
      <c r="BG2311">
        <v>2310</v>
      </c>
      <c r="BH2311" t="s">
        <v>335</v>
      </c>
      <c r="BI2311" t="s">
        <v>298</v>
      </c>
    </row>
    <row r="2312" spans="1:61" x14ac:dyDescent="0.25">
      <c r="A2312" s="9">
        <v>2311</v>
      </c>
      <c r="B2312" s="9" t="s">
        <v>184</v>
      </c>
      <c r="C2312" s="9" t="s">
        <v>148</v>
      </c>
      <c r="D2312" s="9" t="s">
        <v>320</v>
      </c>
      <c r="E2312" s="9" t="s">
        <v>464</v>
      </c>
      <c r="F2312" s="9" t="s">
        <v>465</v>
      </c>
      <c r="G2312" s="9" t="s">
        <v>416</v>
      </c>
      <c r="H2312" s="9" t="s">
        <v>412</v>
      </c>
      <c r="I2312" s="9"/>
      <c r="J2312" s="45" t="s">
        <v>696</v>
      </c>
      <c r="K2312" s="45"/>
      <c r="L2312" s="45"/>
      <c r="BB2312" t="s">
        <v>7356</v>
      </c>
      <c r="BC2312" t="s">
        <v>302</v>
      </c>
      <c r="BD2312">
        <v>7</v>
      </c>
      <c r="BE2312" t="s">
        <v>349</v>
      </c>
      <c r="BG2312">
        <v>2311</v>
      </c>
      <c r="BH2312" t="s">
        <v>336</v>
      </c>
      <c r="BI2312" t="s">
        <v>299</v>
      </c>
    </row>
    <row r="2313" spans="1:61" x14ac:dyDescent="0.25">
      <c r="A2313" s="9">
        <v>2312</v>
      </c>
      <c r="B2313" s="9" t="s">
        <v>185</v>
      </c>
      <c r="C2313" s="9" t="s">
        <v>149</v>
      </c>
      <c r="D2313" s="9" t="s">
        <v>321</v>
      </c>
      <c r="E2313" s="9" t="s">
        <v>466</v>
      </c>
      <c r="F2313" s="9" t="s">
        <v>467</v>
      </c>
      <c r="G2313" s="9" t="s">
        <v>417</v>
      </c>
      <c r="H2313" s="9" t="s">
        <v>417</v>
      </c>
      <c r="I2313" s="9"/>
      <c r="J2313" s="46" t="s">
        <v>5705</v>
      </c>
      <c r="K2313" s="45"/>
      <c r="L2313" s="45"/>
      <c r="BB2313" t="s">
        <v>7357</v>
      </c>
      <c r="BC2313" t="s">
        <v>302</v>
      </c>
      <c r="BD2313">
        <v>8</v>
      </c>
      <c r="BE2313" t="s">
        <v>350</v>
      </c>
      <c r="BG2313">
        <v>2312</v>
      </c>
      <c r="BH2313" t="s">
        <v>337</v>
      </c>
      <c r="BI2313" t="s">
        <v>300</v>
      </c>
    </row>
    <row r="2314" spans="1:61" x14ac:dyDescent="0.25">
      <c r="A2314" s="9">
        <v>2313</v>
      </c>
      <c r="B2314" s="9" t="s">
        <v>186</v>
      </c>
      <c r="C2314" s="9" t="s">
        <v>150</v>
      </c>
      <c r="D2314" s="9" t="s">
        <v>322</v>
      </c>
      <c r="E2314" s="9" t="s">
        <v>466</v>
      </c>
      <c r="F2314" s="9" t="s">
        <v>467</v>
      </c>
      <c r="G2314" s="9" t="s">
        <v>412</v>
      </c>
      <c r="H2314" s="9" t="s">
        <v>416</v>
      </c>
      <c r="I2314" s="9"/>
      <c r="J2314" s="45" t="s">
        <v>5703</v>
      </c>
      <c r="K2314" s="45"/>
      <c r="L2314" s="45"/>
      <c r="BB2314" t="s">
        <v>7358</v>
      </c>
      <c r="BC2314" t="s">
        <v>302</v>
      </c>
      <c r="BD2314">
        <v>9</v>
      </c>
      <c r="BE2314" t="s">
        <v>351</v>
      </c>
      <c r="BG2314">
        <v>2313</v>
      </c>
      <c r="BH2314" t="s">
        <v>338</v>
      </c>
      <c r="BI2314" t="s">
        <v>301</v>
      </c>
    </row>
    <row r="2315" spans="1:61" x14ac:dyDescent="0.25">
      <c r="A2315" s="9">
        <v>2314</v>
      </c>
      <c r="B2315" s="9" t="s">
        <v>176</v>
      </c>
      <c r="C2315" s="9" t="s">
        <v>151</v>
      </c>
      <c r="D2315" s="9" t="s">
        <v>323</v>
      </c>
      <c r="E2315" s="9" t="s">
        <v>468</v>
      </c>
      <c r="F2315" s="9" t="s">
        <v>469</v>
      </c>
      <c r="G2315" s="9" t="s">
        <v>413</v>
      </c>
      <c r="H2315" s="9" t="s">
        <v>412</v>
      </c>
      <c r="I2315" s="9"/>
      <c r="J2315" s="45" t="s">
        <v>696</v>
      </c>
      <c r="K2315" s="45"/>
      <c r="L2315" s="45"/>
      <c r="BB2315" t="s">
        <v>7359</v>
      </c>
      <c r="BC2315" t="s">
        <v>302</v>
      </c>
      <c r="BD2315">
        <v>10</v>
      </c>
      <c r="BE2315" t="s">
        <v>352</v>
      </c>
      <c r="BG2315">
        <v>2314</v>
      </c>
      <c r="BH2315" t="s">
        <v>339</v>
      </c>
      <c r="BI2315" t="s">
        <v>302</v>
      </c>
    </row>
    <row r="2316" spans="1:61" x14ac:dyDescent="0.25">
      <c r="A2316" s="9">
        <v>2315</v>
      </c>
      <c r="B2316" s="9" t="s">
        <v>177</v>
      </c>
      <c r="C2316" s="9" t="s">
        <v>152</v>
      </c>
      <c r="D2316" s="9" t="s">
        <v>324</v>
      </c>
      <c r="E2316" s="9" t="s">
        <v>468</v>
      </c>
      <c r="F2316" s="9" t="s">
        <v>469</v>
      </c>
      <c r="G2316" s="9" t="s">
        <v>422</v>
      </c>
      <c r="H2316" s="9" t="s">
        <v>423</v>
      </c>
      <c r="I2316" s="9"/>
      <c r="J2316" s="45" t="s">
        <v>696</v>
      </c>
      <c r="K2316" s="45"/>
      <c r="L2316" s="45"/>
      <c r="BB2316" t="s">
        <v>7360</v>
      </c>
      <c r="BC2316" t="s">
        <v>302</v>
      </c>
      <c r="BD2316">
        <v>11</v>
      </c>
      <c r="BE2316" t="s">
        <v>293</v>
      </c>
      <c r="BG2316">
        <v>2315</v>
      </c>
      <c r="BH2316" t="s">
        <v>340</v>
      </c>
      <c r="BI2316" t="s">
        <v>303</v>
      </c>
    </row>
    <row r="2317" spans="1:61" x14ac:dyDescent="0.25">
      <c r="A2317" s="9">
        <v>2316</v>
      </c>
      <c r="B2317" s="9" t="s">
        <v>179</v>
      </c>
      <c r="C2317" s="9" t="s">
        <v>153</v>
      </c>
      <c r="D2317" s="9" t="s">
        <v>325</v>
      </c>
      <c r="E2317" s="9" t="s">
        <v>470</v>
      </c>
      <c r="F2317" s="3" t="s">
        <v>5707</v>
      </c>
      <c r="G2317" s="9" t="s">
        <v>424</v>
      </c>
      <c r="H2317" s="9" t="s">
        <v>425</v>
      </c>
      <c r="I2317" s="9"/>
      <c r="J2317" s="45" t="s">
        <v>5704</v>
      </c>
      <c r="K2317" s="45"/>
      <c r="L2317" s="45"/>
      <c r="BB2317" t="s">
        <v>7361</v>
      </c>
      <c r="BC2317" t="s">
        <v>302</v>
      </c>
      <c r="BD2317">
        <v>12</v>
      </c>
      <c r="BE2317" t="s">
        <v>294</v>
      </c>
      <c r="BG2317">
        <v>2316</v>
      </c>
      <c r="BH2317" t="s">
        <v>341</v>
      </c>
      <c r="BI2317" t="s">
        <v>304</v>
      </c>
    </row>
    <row r="2318" spans="1:61" x14ac:dyDescent="0.25">
      <c r="A2318" s="9">
        <v>2317</v>
      </c>
      <c r="B2318" s="9" t="s">
        <v>180</v>
      </c>
      <c r="C2318" s="9" t="s">
        <v>154</v>
      </c>
      <c r="D2318" s="9" t="s">
        <v>326</v>
      </c>
      <c r="E2318" s="9" t="s">
        <v>470</v>
      </c>
      <c r="F2318" s="3" t="s">
        <v>5707</v>
      </c>
      <c r="G2318" s="9" t="s">
        <v>425</v>
      </c>
      <c r="H2318" s="9" t="s">
        <v>424</v>
      </c>
      <c r="I2318" s="9"/>
      <c r="J2318" s="45" t="s">
        <v>696</v>
      </c>
      <c r="K2318" s="45"/>
      <c r="L2318" s="45"/>
      <c r="BB2318" t="s">
        <v>7362</v>
      </c>
      <c r="BC2318" t="s">
        <v>303</v>
      </c>
      <c r="BD2318">
        <v>1</v>
      </c>
      <c r="BE2318" t="s">
        <v>295</v>
      </c>
      <c r="BG2318">
        <v>2317</v>
      </c>
      <c r="BH2318" t="s">
        <v>342</v>
      </c>
      <c r="BI2318" t="s">
        <v>305</v>
      </c>
    </row>
    <row r="2319" spans="1:61" x14ac:dyDescent="0.25">
      <c r="A2319" s="9">
        <v>2318</v>
      </c>
      <c r="B2319" s="9" t="s">
        <v>181</v>
      </c>
      <c r="C2319" s="9" t="s">
        <v>155</v>
      </c>
      <c r="D2319" s="9" t="s">
        <v>327</v>
      </c>
      <c r="E2319" s="9" t="s">
        <v>471</v>
      </c>
      <c r="F2319" s="9" t="s">
        <v>472</v>
      </c>
      <c r="G2319" s="9" t="s">
        <v>423</v>
      </c>
      <c r="H2319" s="9" t="s">
        <v>422</v>
      </c>
      <c r="I2319" s="9"/>
      <c r="J2319" s="45" t="s">
        <v>5703</v>
      </c>
      <c r="K2319" s="45"/>
      <c r="L2319" s="45"/>
      <c r="BB2319" t="s">
        <v>7363</v>
      </c>
      <c r="BC2319" t="s">
        <v>303</v>
      </c>
      <c r="BD2319">
        <v>2</v>
      </c>
      <c r="BE2319" t="s">
        <v>296</v>
      </c>
      <c r="BG2319">
        <v>2318</v>
      </c>
      <c r="BH2319" t="s">
        <v>343</v>
      </c>
      <c r="BI2319" t="s">
        <v>306</v>
      </c>
    </row>
    <row r="2320" spans="1:61" x14ac:dyDescent="0.25">
      <c r="A2320" s="9">
        <v>2319</v>
      </c>
      <c r="B2320" s="9" t="s">
        <v>182</v>
      </c>
      <c r="C2320" s="9" t="s">
        <v>156</v>
      </c>
      <c r="D2320" s="9" t="s">
        <v>328</v>
      </c>
      <c r="E2320" s="9" t="s">
        <v>471</v>
      </c>
      <c r="F2320" s="9" t="s">
        <v>472</v>
      </c>
      <c r="G2320" s="9" t="s">
        <v>412</v>
      </c>
      <c r="H2320" s="9" t="s">
        <v>413</v>
      </c>
      <c r="I2320" s="9"/>
      <c r="J2320" s="45" t="s">
        <v>696</v>
      </c>
      <c r="K2320" s="45"/>
      <c r="L2320" s="45"/>
      <c r="BB2320" t="s">
        <v>7364</v>
      </c>
      <c r="BC2320" t="s">
        <v>303</v>
      </c>
      <c r="BD2320">
        <v>3</v>
      </c>
      <c r="BE2320" t="s">
        <v>297</v>
      </c>
      <c r="BG2320">
        <v>2319</v>
      </c>
      <c r="BH2320" t="s">
        <v>344</v>
      </c>
      <c r="BI2320" t="s">
        <v>307</v>
      </c>
    </row>
    <row r="2321" spans="1:61" x14ac:dyDescent="0.25">
      <c r="A2321" s="9">
        <v>2320</v>
      </c>
      <c r="B2321" s="9" t="s">
        <v>183</v>
      </c>
      <c r="C2321" s="9" t="s">
        <v>157</v>
      </c>
      <c r="D2321" s="9" t="s">
        <v>329</v>
      </c>
      <c r="E2321" s="9" t="s">
        <v>473</v>
      </c>
      <c r="F2321" s="9" t="s">
        <v>474</v>
      </c>
      <c r="G2321" s="9" t="s">
        <v>416</v>
      </c>
      <c r="H2321" s="9" t="s">
        <v>412</v>
      </c>
      <c r="I2321" s="9"/>
      <c r="J2321" s="46" t="s">
        <v>5705</v>
      </c>
      <c r="K2321" s="45"/>
      <c r="L2321" s="45"/>
      <c r="BB2321" t="s">
        <v>7365</v>
      </c>
      <c r="BC2321" t="s">
        <v>303</v>
      </c>
      <c r="BD2321">
        <v>4</v>
      </c>
      <c r="BE2321" t="s">
        <v>298</v>
      </c>
      <c r="BG2321">
        <v>2320</v>
      </c>
      <c r="BH2321" t="s">
        <v>345</v>
      </c>
      <c r="BI2321" t="s">
        <v>308</v>
      </c>
    </row>
    <row r="2322" spans="1:61" x14ac:dyDescent="0.25">
      <c r="A2322" s="9">
        <v>2321</v>
      </c>
      <c r="B2322" s="9" t="s">
        <v>184</v>
      </c>
      <c r="C2322" s="9" t="s">
        <v>158</v>
      </c>
      <c r="D2322" s="9" t="s">
        <v>330</v>
      </c>
      <c r="E2322" s="9" t="s">
        <v>473</v>
      </c>
      <c r="F2322" s="9" t="s">
        <v>474</v>
      </c>
      <c r="G2322" s="9" t="s">
        <v>417</v>
      </c>
      <c r="H2322" s="9" t="s">
        <v>417</v>
      </c>
      <c r="I2322" s="9"/>
      <c r="J2322" s="45" t="s">
        <v>5703</v>
      </c>
      <c r="K2322" s="45"/>
      <c r="L2322" s="45"/>
      <c r="BB2322" t="s">
        <v>7366</v>
      </c>
      <c r="BC2322" t="s">
        <v>303</v>
      </c>
      <c r="BD2322">
        <v>5</v>
      </c>
      <c r="BE2322" t="s">
        <v>299</v>
      </c>
      <c r="BG2322">
        <v>2321</v>
      </c>
      <c r="BH2322" t="s">
        <v>346</v>
      </c>
      <c r="BI2322" t="s">
        <v>309</v>
      </c>
    </row>
    <row r="2323" spans="1:61" x14ac:dyDescent="0.25">
      <c r="A2323" s="9">
        <v>2322</v>
      </c>
      <c r="B2323" s="9" t="s">
        <v>185</v>
      </c>
      <c r="C2323" s="9" t="s">
        <v>147</v>
      </c>
      <c r="D2323" s="9" t="s">
        <v>331</v>
      </c>
      <c r="E2323" s="9" t="s">
        <v>475</v>
      </c>
      <c r="F2323" s="9" t="s">
        <v>476</v>
      </c>
      <c r="G2323" s="9" t="s">
        <v>412</v>
      </c>
      <c r="H2323" s="9" t="s">
        <v>416</v>
      </c>
      <c r="I2323" s="9"/>
      <c r="J2323" s="45" t="s">
        <v>696</v>
      </c>
      <c r="K2323" s="45"/>
      <c r="L2323" s="45"/>
      <c r="BB2323" t="s">
        <v>7367</v>
      </c>
      <c r="BC2323" t="s">
        <v>303</v>
      </c>
      <c r="BD2323">
        <v>6</v>
      </c>
      <c r="BE2323" t="s">
        <v>300</v>
      </c>
      <c r="BG2323">
        <v>2322</v>
      </c>
      <c r="BH2323" t="s">
        <v>347</v>
      </c>
      <c r="BI2323" t="s">
        <v>310</v>
      </c>
    </row>
    <row r="2324" spans="1:61" x14ac:dyDescent="0.25">
      <c r="A2324" s="9">
        <v>2323</v>
      </c>
      <c r="B2324" s="9" t="s">
        <v>186</v>
      </c>
      <c r="C2324" s="9" t="s">
        <v>148</v>
      </c>
      <c r="D2324" s="9" t="s">
        <v>332</v>
      </c>
      <c r="E2324" s="9" t="s">
        <v>475</v>
      </c>
      <c r="F2324" s="9" t="s">
        <v>476</v>
      </c>
      <c r="G2324" s="9" t="s">
        <v>413</v>
      </c>
      <c r="H2324" s="9" t="s">
        <v>412</v>
      </c>
      <c r="I2324" s="9"/>
      <c r="J2324" s="45" t="s">
        <v>696</v>
      </c>
      <c r="K2324" s="45"/>
      <c r="L2324" s="45"/>
      <c r="BB2324" t="s">
        <v>7368</v>
      </c>
      <c r="BC2324" t="s">
        <v>303</v>
      </c>
      <c r="BD2324">
        <v>7</v>
      </c>
      <c r="BE2324" t="s">
        <v>301</v>
      </c>
      <c r="BG2324">
        <v>2323</v>
      </c>
      <c r="BH2324" t="s">
        <v>348</v>
      </c>
      <c r="BI2324" t="s">
        <v>311</v>
      </c>
    </row>
    <row r="2325" spans="1:61" x14ac:dyDescent="0.25">
      <c r="A2325" s="9">
        <v>2324</v>
      </c>
      <c r="B2325" s="9" t="s">
        <v>176</v>
      </c>
      <c r="C2325" s="9" t="s">
        <v>149</v>
      </c>
      <c r="D2325" s="9" t="s">
        <v>333</v>
      </c>
      <c r="E2325" s="9" t="s">
        <v>410</v>
      </c>
      <c r="F2325" s="9" t="s">
        <v>411</v>
      </c>
      <c r="G2325" s="9" t="s">
        <v>422</v>
      </c>
      <c r="H2325" s="9" t="s">
        <v>423</v>
      </c>
      <c r="I2325" s="9"/>
      <c r="J2325" s="45" t="s">
        <v>5704</v>
      </c>
      <c r="K2325" s="45"/>
      <c r="L2325" s="45"/>
      <c r="BB2325" t="s">
        <v>7369</v>
      </c>
      <c r="BC2325" t="s">
        <v>303</v>
      </c>
      <c r="BD2325">
        <v>8</v>
      </c>
      <c r="BE2325" t="s">
        <v>302</v>
      </c>
      <c r="BG2325">
        <v>2324</v>
      </c>
      <c r="BH2325" t="s">
        <v>349</v>
      </c>
      <c r="BI2325" t="s">
        <v>312</v>
      </c>
    </row>
    <row r="2326" spans="1:61" x14ac:dyDescent="0.25">
      <c r="A2326" s="9">
        <v>2325</v>
      </c>
      <c r="B2326" s="9" t="s">
        <v>177</v>
      </c>
      <c r="C2326" s="9" t="s">
        <v>150</v>
      </c>
      <c r="D2326" s="9" t="s">
        <v>334</v>
      </c>
      <c r="E2326" s="9" t="s">
        <v>410</v>
      </c>
      <c r="F2326" s="9" t="s">
        <v>411</v>
      </c>
      <c r="G2326" s="9" t="s">
        <v>412</v>
      </c>
      <c r="H2326" s="9" t="s">
        <v>413</v>
      </c>
      <c r="I2326" s="9"/>
      <c r="J2326" s="45" t="s">
        <v>696</v>
      </c>
      <c r="K2326" s="45"/>
      <c r="L2326" s="45"/>
      <c r="BB2326" t="s">
        <v>7370</v>
      </c>
      <c r="BC2326" t="s">
        <v>303</v>
      </c>
      <c r="BD2326">
        <v>9</v>
      </c>
      <c r="BE2326" t="s">
        <v>303</v>
      </c>
      <c r="BG2326">
        <v>2325</v>
      </c>
      <c r="BH2326" t="s">
        <v>350</v>
      </c>
      <c r="BI2326" t="s">
        <v>313</v>
      </c>
    </row>
    <row r="2327" spans="1:61" x14ac:dyDescent="0.25">
      <c r="A2327" s="9">
        <v>2326</v>
      </c>
      <c r="B2327" s="9" t="s">
        <v>179</v>
      </c>
      <c r="C2327" s="9" t="s">
        <v>151</v>
      </c>
      <c r="D2327" s="9" t="s">
        <v>335</v>
      </c>
      <c r="E2327" s="9" t="s">
        <v>414</v>
      </c>
      <c r="F2327" s="9" t="s">
        <v>415</v>
      </c>
      <c r="G2327" s="9" t="s">
        <v>416</v>
      </c>
      <c r="H2327" s="9" t="s">
        <v>412</v>
      </c>
      <c r="I2327" s="9"/>
      <c r="J2327" s="45" t="s">
        <v>696</v>
      </c>
      <c r="K2327" s="45"/>
      <c r="L2327" s="45"/>
      <c r="BB2327" t="s">
        <v>7371</v>
      </c>
      <c r="BC2327" t="s">
        <v>303</v>
      </c>
      <c r="BD2327">
        <v>10</v>
      </c>
      <c r="BE2327" t="s">
        <v>304</v>
      </c>
      <c r="BG2327">
        <v>2326</v>
      </c>
      <c r="BH2327" t="s">
        <v>351</v>
      </c>
      <c r="BI2327" t="s">
        <v>314</v>
      </c>
    </row>
    <row r="2328" spans="1:61" x14ac:dyDescent="0.25">
      <c r="A2328" s="9">
        <v>2327</v>
      </c>
      <c r="B2328" s="9" t="s">
        <v>180</v>
      </c>
      <c r="C2328" s="9" t="s">
        <v>152</v>
      </c>
      <c r="D2328" s="9" t="s">
        <v>336</v>
      </c>
      <c r="E2328" s="9" t="s">
        <v>414</v>
      </c>
      <c r="F2328" s="9" t="s">
        <v>415</v>
      </c>
      <c r="G2328" s="9" t="s">
        <v>417</v>
      </c>
      <c r="H2328" s="9" t="s">
        <v>417</v>
      </c>
      <c r="I2328" s="9"/>
      <c r="J2328" s="45" t="s">
        <v>5703</v>
      </c>
      <c r="K2328" s="45"/>
      <c r="L2328" s="45"/>
      <c r="BB2328" t="s">
        <v>7372</v>
      </c>
      <c r="BC2328" t="s">
        <v>303</v>
      </c>
      <c r="BD2328">
        <v>11</v>
      </c>
      <c r="BE2328" t="s">
        <v>305</v>
      </c>
      <c r="BG2328">
        <v>2327</v>
      </c>
      <c r="BH2328" t="s">
        <v>352</v>
      </c>
      <c r="BI2328" t="s">
        <v>315</v>
      </c>
    </row>
    <row r="2329" spans="1:61" x14ac:dyDescent="0.25">
      <c r="A2329" s="9">
        <v>2328</v>
      </c>
      <c r="B2329" s="9" t="s">
        <v>181</v>
      </c>
      <c r="C2329" s="9" t="s">
        <v>153</v>
      </c>
      <c r="D2329" s="9" t="s">
        <v>337</v>
      </c>
      <c r="E2329" s="9" t="s">
        <v>418</v>
      </c>
      <c r="F2329" s="9" t="s">
        <v>419</v>
      </c>
      <c r="G2329" s="9" t="s">
        <v>412</v>
      </c>
      <c r="H2329" s="9" t="s">
        <v>416</v>
      </c>
      <c r="I2329" s="9"/>
      <c r="J2329" s="46" t="s">
        <v>5705</v>
      </c>
      <c r="K2329" s="45"/>
      <c r="L2329" s="45"/>
      <c r="BB2329" t="s">
        <v>7373</v>
      </c>
      <c r="BC2329" t="s">
        <v>303</v>
      </c>
      <c r="BD2329">
        <v>12</v>
      </c>
      <c r="BE2329" t="s">
        <v>306</v>
      </c>
      <c r="BG2329">
        <v>2328</v>
      </c>
      <c r="BH2329" t="s">
        <v>293</v>
      </c>
      <c r="BI2329" t="s">
        <v>316</v>
      </c>
    </row>
    <row r="2330" spans="1:61" x14ac:dyDescent="0.25">
      <c r="A2330" s="9">
        <v>2329</v>
      </c>
      <c r="B2330" s="9" t="s">
        <v>182</v>
      </c>
      <c r="C2330" s="9" t="s">
        <v>154</v>
      </c>
      <c r="D2330" s="9" t="s">
        <v>338</v>
      </c>
      <c r="E2330" s="9" t="s">
        <v>418</v>
      </c>
      <c r="F2330" s="9" t="s">
        <v>419</v>
      </c>
      <c r="G2330" s="9" t="s">
        <v>413</v>
      </c>
      <c r="H2330" s="9" t="s">
        <v>412</v>
      </c>
      <c r="I2330" s="9"/>
      <c r="J2330" s="45" t="s">
        <v>5703</v>
      </c>
      <c r="K2330" s="45"/>
      <c r="L2330" s="45"/>
      <c r="BB2330" t="s">
        <v>7374</v>
      </c>
      <c r="BC2330" t="s">
        <v>304</v>
      </c>
      <c r="BD2330">
        <v>1</v>
      </c>
      <c r="BE2330" t="s">
        <v>307</v>
      </c>
      <c r="BG2330">
        <v>2329</v>
      </c>
      <c r="BH2330" t="s">
        <v>294</v>
      </c>
      <c r="BI2330" t="s">
        <v>317</v>
      </c>
    </row>
    <row r="2331" spans="1:61" x14ac:dyDescent="0.25">
      <c r="A2331" s="9">
        <v>2330</v>
      </c>
      <c r="B2331" s="9" t="s">
        <v>183</v>
      </c>
      <c r="C2331" s="9" t="s">
        <v>155</v>
      </c>
      <c r="D2331" s="9" t="s">
        <v>339</v>
      </c>
      <c r="E2331" s="9" t="s">
        <v>420</v>
      </c>
      <c r="F2331" s="9" t="s">
        <v>421</v>
      </c>
      <c r="G2331" s="9" t="s">
        <v>422</v>
      </c>
      <c r="H2331" s="9" t="s">
        <v>423</v>
      </c>
      <c r="I2331" s="9"/>
      <c r="J2331" s="45" t="s">
        <v>696</v>
      </c>
      <c r="K2331" s="45"/>
      <c r="L2331" s="45"/>
      <c r="BB2331" t="s">
        <v>7375</v>
      </c>
      <c r="BC2331" t="s">
        <v>304</v>
      </c>
      <c r="BD2331">
        <v>2</v>
      </c>
      <c r="BE2331" t="s">
        <v>308</v>
      </c>
      <c r="BG2331">
        <v>2330</v>
      </c>
      <c r="BH2331" t="s">
        <v>295</v>
      </c>
      <c r="BI2331" t="s">
        <v>318</v>
      </c>
    </row>
    <row r="2332" spans="1:61" x14ac:dyDescent="0.25">
      <c r="A2332" s="9">
        <v>2331</v>
      </c>
      <c r="B2332" s="9" t="s">
        <v>184</v>
      </c>
      <c r="C2332" s="9" t="s">
        <v>156</v>
      </c>
      <c r="D2332" s="9" t="s">
        <v>340</v>
      </c>
      <c r="E2332" s="9" t="s">
        <v>420</v>
      </c>
      <c r="F2332" s="9" t="s">
        <v>421</v>
      </c>
      <c r="G2332" s="9" t="s">
        <v>424</v>
      </c>
      <c r="H2332" s="9" t="s">
        <v>425</v>
      </c>
      <c r="I2332" s="9"/>
      <c r="J2332" s="45" t="s">
        <v>696</v>
      </c>
      <c r="K2332" s="45"/>
      <c r="L2332" s="45"/>
      <c r="BB2332" t="s">
        <v>7376</v>
      </c>
      <c r="BC2332" t="s">
        <v>304</v>
      </c>
      <c r="BD2332">
        <v>3</v>
      </c>
      <c r="BE2332" t="s">
        <v>309</v>
      </c>
      <c r="BG2332">
        <v>2331</v>
      </c>
      <c r="BH2332" t="s">
        <v>296</v>
      </c>
      <c r="BI2332" t="s">
        <v>319</v>
      </c>
    </row>
    <row r="2333" spans="1:61" x14ac:dyDescent="0.25">
      <c r="A2333" s="9">
        <v>2332</v>
      </c>
      <c r="B2333" s="9" t="s">
        <v>185</v>
      </c>
      <c r="C2333" s="9" t="s">
        <v>157</v>
      </c>
      <c r="D2333" s="9" t="s">
        <v>341</v>
      </c>
      <c r="E2333" s="9" t="s">
        <v>426</v>
      </c>
      <c r="F2333" s="9" t="s">
        <v>427</v>
      </c>
      <c r="G2333" s="9" t="s">
        <v>425</v>
      </c>
      <c r="H2333" s="9" t="s">
        <v>424</v>
      </c>
      <c r="I2333" s="9"/>
      <c r="J2333" s="45" t="s">
        <v>5704</v>
      </c>
      <c r="K2333" s="45"/>
      <c r="L2333" s="45"/>
      <c r="BB2333" t="s">
        <v>7377</v>
      </c>
      <c r="BC2333" t="s">
        <v>304</v>
      </c>
      <c r="BD2333">
        <v>4</v>
      </c>
      <c r="BE2333" t="s">
        <v>310</v>
      </c>
      <c r="BG2333">
        <v>2332</v>
      </c>
      <c r="BH2333" t="s">
        <v>297</v>
      </c>
      <c r="BI2333" t="s">
        <v>320</v>
      </c>
    </row>
    <row r="2334" spans="1:61" x14ac:dyDescent="0.25">
      <c r="A2334" s="9">
        <v>2333</v>
      </c>
      <c r="B2334" s="9" t="s">
        <v>186</v>
      </c>
      <c r="C2334" s="9" t="s">
        <v>158</v>
      </c>
      <c r="D2334" s="9" t="s">
        <v>342</v>
      </c>
      <c r="E2334" s="9" t="s">
        <v>426</v>
      </c>
      <c r="F2334" s="9" t="s">
        <v>427</v>
      </c>
      <c r="G2334" s="9" t="s">
        <v>423</v>
      </c>
      <c r="H2334" s="9" t="s">
        <v>422</v>
      </c>
      <c r="I2334" s="9"/>
      <c r="J2334" s="45" t="s">
        <v>696</v>
      </c>
      <c r="K2334" s="45"/>
      <c r="L2334" s="45"/>
      <c r="BB2334" t="s">
        <v>7378</v>
      </c>
      <c r="BC2334" t="s">
        <v>304</v>
      </c>
      <c r="BD2334">
        <v>5</v>
      </c>
      <c r="BE2334" t="s">
        <v>311</v>
      </c>
      <c r="BG2334">
        <v>2333</v>
      </c>
      <c r="BH2334" t="s">
        <v>298</v>
      </c>
      <c r="BI2334" t="s">
        <v>321</v>
      </c>
    </row>
    <row r="2335" spans="1:61" x14ac:dyDescent="0.25">
      <c r="A2335" s="9">
        <v>2334</v>
      </c>
      <c r="B2335" s="9" t="s">
        <v>176</v>
      </c>
      <c r="C2335" s="9" t="s">
        <v>147</v>
      </c>
      <c r="D2335" s="9" t="s">
        <v>343</v>
      </c>
      <c r="E2335" s="9" t="s">
        <v>428</v>
      </c>
      <c r="F2335" s="9" t="s">
        <v>429</v>
      </c>
      <c r="G2335" s="9" t="s">
        <v>412</v>
      </c>
      <c r="H2335" s="9" t="s">
        <v>413</v>
      </c>
      <c r="I2335" s="9"/>
      <c r="J2335" s="45" t="s">
        <v>696</v>
      </c>
      <c r="K2335" s="45"/>
      <c r="L2335" s="45"/>
      <c r="BB2335" t="s">
        <v>7379</v>
      </c>
      <c r="BC2335" t="s">
        <v>304</v>
      </c>
      <c r="BD2335">
        <v>6</v>
      </c>
      <c r="BE2335" t="s">
        <v>312</v>
      </c>
      <c r="BG2335">
        <v>2334</v>
      </c>
      <c r="BH2335" t="s">
        <v>299</v>
      </c>
      <c r="BI2335" t="s">
        <v>322</v>
      </c>
    </row>
    <row r="2336" spans="1:61" x14ac:dyDescent="0.25">
      <c r="A2336" s="9">
        <v>2335</v>
      </c>
      <c r="B2336" s="9" t="s">
        <v>177</v>
      </c>
      <c r="C2336" s="9" t="s">
        <v>148</v>
      </c>
      <c r="D2336" s="9" t="s">
        <v>344</v>
      </c>
      <c r="E2336" s="9" t="s">
        <v>428</v>
      </c>
      <c r="F2336" s="9" t="s">
        <v>429</v>
      </c>
      <c r="G2336" s="9" t="s">
        <v>416</v>
      </c>
      <c r="H2336" s="9" t="s">
        <v>412</v>
      </c>
      <c r="I2336" s="9"/>
      <c r="J2336" s="45" t="s">
        <v>5703</v>
      </c>
      <c r="K2336" s="45"/>
      <c r="L2336" s="45"/>
      <c r="BB2336" t="s">
        <v>7380</v>
      </c>
      <c r="BC2336" t="s">
        <v>304</v>
      </c>
      <c r="BD2336">
        <v>7</v>
      </c>
      <c r="BE2336" t="s">
        <v>313</v>
      </c>
      <c r="BG2336">
        <v>2335</v>
      </c>
      <c r="BH2336" t="s">
        <v>300</v>
      </c>
      <c r="BI2336" t="s">
        <v>323</v>
      </c>
    </row>
    <row r="2337" spans="1:61" x14ac:dyDescent="0.25">
      <c r="A2337" s="9">
        <v>2336</v>
      </c>
      <c r="B2337" s="9" t="s">
        <v>179</v>
      </c>
      <c r="C2337" s="9" t="s">
        <v>149</v>
      </c>
      <c r="D2337" s="9" t="s">
        <v>345</v>
      </c>
      <c r="E2337" s="9" t="s">
        <v>430</v>
      </c>
      <c r="F2337" s="9" t="s">
        <v>431</v>
      </c>
      <c r="G2337" s="9" t="s">
        <v>417</v>
      </c>
      <c r="H2337" s="9" t="s">
        <v>417</v>
      </c>
      <c r="I2337" s="9"/>
      <c r="J2337" s="46" t="s">
        <v>5705</v>
      </c>
      <c r="K2337" s="45"/>
      <c r="L2337" s="45"/>
      <c r="BB2337" t="s">
        <v>7381</v>
      </c>
      <c r="BC2337" t="s">
        <v>304</v>
      </c>
      <c r="BD2337">
        <v>8</v>
      </c>
      <c r="BE2337" t="s">
        <v>314</v>
      </c>
      <c r="BG2337">
        <v>2336</v>
      </c>
      <c r="BH2337" t="s">
        <v>301</v>
      </c>
      <c r="BI2337" t="s">
        <v>324</v>
      </c>
    </row>
    <row r="2338" spans="1:61" x14ac:dyDescent="0.25">
      <c r="A2338" s="9">
        <v>2337</v>
      </c>
      <c r="B2338" s="9" t="s">
        <v>180</v>
      </c>
      <c r="C2338" s="9" t="s">
        <v>150</v>
      </c>
      <c r="D2338" s="9" t="s">
        <v>346</v>
      </c>
      <c r="E2338" s="9" t="s">
        <v>430</v>
      </c>
      <c r="F2338" s="9" t="s">
        <v>431</v>
      </c>
      <c r="G2338" s="9" t="s">
        <v>412</v>
      </c>
      <c r="H2338" s="9" t="s">
        <v>416</v>
      </c>
      <c r="I2338" s="9"/>
      <c r="J2338" s="45" t="s">
        <v>5703</v>
      </c>
      <c r="K2338" s="45"/>
      <c r="L2338" s="45"/>
      <c r="BB2338" t="s">
        <v>7382</v>
      </c>
      <c r="BC2338" t="s">
        <v>304</v>
      </c>
      <c r="BD2338">
        <v>9</v>
      </c>
      <c r="BE2338" t="s">
        <v>315</v>
      </c>
      <c r="BG2338">
        <v>2337</v>
      </c>
      <c r="BH2338" t="s">
        <v>302</v>
      </c>
      <c r="BI2338" t="s">
        <v>325</v>
      </c>
    </row>
    <row r="2339" spans="1:61" x14ac:dyDescent="0.25">
      <c r="A2339" s="9">
        <v>2338</v>
      </c>
      <c r="B2339" s="9" t="s">
        <v>181</v>
      </c>
      <c r="C2339" s="9" t="s">
        <v>151</v>
      </c>
      <c r="D2339" s="9" t="s">
        <v>347</v>
      </c>
      <c r="E2339" s="9" t="s">
        <v>432</v>
      </c>
      <c r="F2339" s="9" t="s">
        <v>433</v>
      </c>
      <c r="G2339" s="9" t="s">
        <v>413</v>
      </c>
      <c r="H2339" s="9" t="s">
        <v>412</v>
      </c>
      <c r="I2339" s="9"/>
      <c r="J2339" s="45" t="s">
        <v>696</v>
      </c>
      <c r="K2339" s="45"/>
      <c r="L2339" s="45"/>
      <c r="BB2339" t="s">
        <v>7383</v>
      </c>
      <c r="BC2339" t="s">
        <v>304</v>
      </c>
      <c r="BD2339">
        <v>10</v>
      </c>
      <c r="BE2339" t="s">
        <v>316</v>
      </c>
      <c r="BG2339">
        <v>2338</v>
      </c>
      <c r="BH2339" t="s">
        <v>303</v>
      </c>
      <c r="BI2339" t="s">
        <v>326</v>
      </c>
    </row>
    <row r="2340" spans="1:61" x14ac:dyDescent="0.25">
      <c r="A2340" s="9">
        <v>2339</v>
      </c>
      <c r="B2340" s="9" t="s">
        <v>182</v>
      </c>
      <c r="C2340" s="9" t="s">
        <v>152</v>
      </c>
      <c r="D2340" s="9" t="s">
        <v>348</v>
      </c>
      <c r="E2340" s="9" t="s">
        <v>432</v>
      </c>
      <c r="F2340" s="9" t="s">
        <v>433</v>
      </c>
      <c r="G2340" s="9" t="s">
        <v>422</v>
      </c>
      <c r="H2340" s="9" t="s">
        <v>423</v>
      </c>
      <c r="I2340" s="9"/>
      <c r="J2340" s="45" t="s">
        <v>696</v>
      </c>
      <c r="K2340" s="45"/>
      <c r="L2340" s="45"/>
      <c r="BB2340" t="s">
        <v>7384</v>
      </c>
      <c r="BC2340" t="s">
        <v>304</v>
      </c>
      <c r="BD2340">
        <v>11</v>
      </c>
      <c r="BE2340" t="s">
        <v>317</v>
      </c>
      <c r="BG2340">
        <v>2339</v>
      </c>
      <c r="BH2340" t="s">
        <v>304</v>
      </c>
      <c r="BI2340" t="s">
        <v>327</v>
      </c>
    </row>
    <row r="2341" spans="1:61" x14ac:dyDescent="0.25">
      <c r="A2341" s="9">
        <v>2340</v>
      </c>
      <c r="B2341" s="9" t="s">
        <v>183</v>
      </c>
      <c r="C2341" s="9" t="s">
        <v>153</v>
      </c>
      <c r="D2341" s="9" t="s">
        <v>349</v>
      </c>
      <c r="E2341" s="9" t="s">
        <v>434</v>
      </c>
      <c r="F2341" s="9" t="s">
        <v>435</v>
      </c>
      <c r="G2341" s="9" t="s">
        <v>424</v>
      </c>
      <c r="H2341" s="9" t="s">
        <v>425</v>
      </c>
      <c r="I2341" s="9"/>
      <c r="J2341" s="45" t="s">
        <v>5704</v>
      </c>
      <c r="K2341" s="45"/>
      <c r="L2341" s="45"/>
      <c r="BB2341" t="s">
        <v>7385</v>
      </c>
      <c r="BC2341" t="s">
        <v>304</v>
      </c>
      <c r="BD2341">
        <v>12</v>
      </c>
      <c r="BE2341" t="s">
        <v>318</v>
      </c>
      <c r="BG2341">
        <v>2340</v>
      </c>
      <c r="BH2341" t="s">
        <v>305</v>
      </c>
      <c r="BI2341" t="s">
        <v>328</v>
      </c>
    </row>
    <row r="2342" spans="1:61" x14ac:dyDescent="0.25">
      <c r="A2342" s="9">
        <v>2341</v>
      </c>
      <c r="B2342" s="9" t="s">
        <v>184</v>
      </c>
      <c r="C2342" s="9" t="s">
        <v>154</v>
      </c>
      <c r="D2342" s="9" t="s">
        <v>350</v>
      </c>
      <c r="E2342" s="9" t="s">
        <v>434</v>
      </c>
      <c r="F2342" s="9" t="s">
        <v>435</v>
      </c>
      <c r="G2342" s="9" t="s">
        <v>425</v>
      </c>
      <c r="H2342" s="9" t="s">
        <v>424</v>
      </c>
      <c r="I2342" s="9"/>
      <c r="J2342" s="45" t="s">
        <v>696</v>
      </c>
      <c r="K2342" s="45"/>
      <c r="L2342" s="45"/>
      <c r="BB2342" t="s">
        <v>7386</v>
      </c>
      <c r="BC2342" t="s">
        <v>305</v>
      </c>
      <c r="BD2342">
        <v>1</v>
      </c>
      <c r="BE2342" t="s">
        <v>319</v>
      </c>
      <c r="BG2342">
        <v>2341</v>
      </c>
      <c r="BH2342" t="s">
        <v>306</v>
      </c>
      <c r="BI2342" t="s">
        <v>329</v>
      </c>
    </row>
    <row r="2343" spans="1:61" x14ac:dyDescent="0.25">
      <c r="A2343" s="9">
        <v>2342</v>
      </c>
      <c r="B2343" s="9" t="s">
        <v>185</v>
      </c>
      <c r="C2343" s="9" t="s">
        <v>155</v>
      </c>
      <c r="D2343" s="9" t="s">
        <v>351</v>
      </c>
      <c r="E2343" s="9" t="s">
        <v>436</v>
      </c>
      <c r="F2343" s="9" t="s">
        <v>437</v>
      </c>
      <c r="G2343" s="9" t="s">
        <v>423</v>
      </c>
      <c r="H2343" s="9" t="s">
        <v>422</v>
      </c>
      <c r="I2343" s="9"/>
      <c r="J2343" s="45" t="s">
        <v>696</v>
      </c>
      <c r="K2343" s="45"/>
      <c r="L2343" s="45"/>
      <c r="BB2343" t="s">
        <v>7387</v>
      </c>
      <c r="BC2343" t="s">
        <v>305</v>
      </c>
      <c r="BD2343">
        <v>2</v>
      </c>
      <c r="BE2343" t="s">
        <v>320</v>
      </c>
      <c r="BG2343">
        <v>2342</v>
      </c>
      <c r="BH2343" t="s">
        <v>307</v>
      </c>
      <c r="BI2343" t="s">
        <v>330</v>
      </c>
    </row>
    <row r="2344" spans="1:61" x14ac:dyDescent="0.25">
      <c r="A2344" s="9">
        <v>2343</v>
      </c>
      <c r="B2344" s="9" t="s">
        <v>186</v>
      </c>
      <c r="C2344" s="9" t="s">
        <v>156</v>
      </c>
      <c r="D2344" s="9" t="s">
        <v>352</v>
      </c>
      <c r="E2344" s="9" t="s">
        <v>436</v>
      </c>
      <c r="F2344" s="9" t="s">
        <v>437</v>
      </c>
      <c r="G2344" s="9" t="s">
        <v>412</v>
      </c>
      <c r="H2344" s="9" t="s">
        <v>413</v>
      </c>
      <c r="I2344" s="9"/>
      <c r="J2344" s="45" t="s">
        <v>5703</v>
      </c>
      <c r="K2344" s="45"/>
      <c r="L2344" s="45"/>
      <c r="BB2344" t="s">
        <v>7388</v>
      </c>
      <c r="BC2344" t="s">
        <v>305</v>
      </c>
      <c r="BD2344">
        <v>3</v>
      </c>
      <c r="BE2344" t="s">
        <v>321</v>
      </c>
      <c r="BG2344">
        <v>2343</v>
      </c>
      <c r="BH2344" t="s">
        <v>308</v>
      </c>
      <c r="BI2344" t="s">
        <v>331</v>
      </c>
    </row>
    <row r="2345" spans="1:61" x14ac:dyDescent="0.25">
      <c r="A2345" s="9">
        <v>2344</v>
      </c>
      <c r="B2345" s="9" t="s">
        <v>176</v>
      </c>
      <c r="C2345" s="9" t="s">
        <v>157</v>
      </c>
      <c r="D2345" s="9" t="s">
        <v>293</v>
      </c>
      <c r="E2345" s="9" t="s">
        <v>438</v>
      </c>
      <c r="F2345" s="9" t="s">
        <v>439</v>
      </c>
      <c r="G2345" s="9" t="s">
        <v>416</v>
      </c>
      <c r="H2345" s="9" t="s">
        <v>412</v>
      </c>
      <c r="I2345" s="9"/>
      <c r="J2345" s="46" t="s">
        <v>5705</v>
      </c>
      <c r="K2345" s="45"/>
      <c r="L2345" s="45"/>
      <c r="BB2345" t="s">
        <v>7389</v>
      </c>
      <c r="BC2345" t="s">
        <v>305</v>
      </c>
      <c r="BD2345">
        <v>4</v>
      </c>
      <c r="BE2345" t="s">
        <v>322</v>
      </c>
      <c r="BG2345">
        <v>2344</v>
      </c>
      <c r="BH2345" t="s">
        <v>309</v>
      </c>
      <c r="BI2345" t="s">
        <v>332</v>
      </c>
    </row>
    <row r="2346" spans="1:61" x14ac:dyDescent="0.25">
      <c r="A2346" s="9">
        <v>2345</v>
      </c>
      <c r="B2346" s="9" t="s">
        <v>177</v>
      </c>
      <c r="C2346" s="9" t="s">
        <v>158</v>
      </c>
      <c r="D2346" s="9" t="s">
        <v>294</v>
      </c>
      <c r="E2346" s="9" t="s">
        <v>438</v>
      </c>
      <c r="F2346" s="9" t="s">
        <v>439</v>
      </c>
      <c r="G2346" s="9" t="s">
        <v>417</v>
      </c>
      <c r="H2346" s="9" t="s">
        <v>417</v>
      </c>
      <c r="I2346" s="9"/>
      <c r="J2346" s="45" t="s">
        <v>696</v>
      </c>
      <c r="K2346" s="45"/>
      <c r="L2346" s="45"/>
      <c r="BB2346" t="s">
        <v>7390</v>
      </c>
      <c r="BC2346" t="s">
        <v>305</v>
      </c>
      <c r="BD2346">
        <v>5</v>
      </c>
      <c r="BE2346" t="s">
        <v>323</v>
      </c>
      <c r="BG2346">
        <v>2345</v>
      </c>
      <c r="BH2346" t="s">
        <v>310</v>
      </c>
      <c r="BI2346" t="s">
        <v>333</v>
      </c>
    </row>
    <row r="2347" spans="1:61" x14ac:dyDescent="0.25">
      <c r="A2347" s="9">
        <v>2346</v>
      </c>
      <c r="B2347" s="9" t="s">
        <v>179</v>
      </c>
      <c r="C2347" s="9" t="s">
        <v>147</v>
      </c>
      <c r="D2347" s="9" t="s">
        <v>295</v>
      </c>
      <c r="E2347" s="9" t="s">
        <v>440</v>
      </c>
      <c r="F2347" s="9" t="s">
        <v>441</v>
      </c>
      <c r="G2347" s="9" t="s">
        <v>412</v>
      </c>
      <c r="H2347" s="9" t="s">
        <v>416</v>
      </c>
      <c r="I2347" s="9"/>
      <c r="J2347" s="45" t="s">
        <v>5703</v>
      </c>
      <c r="K2347" s="45"/>
      <c r="L2347" s="45"/>
      <c r="BB2347" t="s">
        <v>7391</v>
      </c>
      <c r="BC2347" t="s">
        <v>305</v>
      </c>
      <c r="BD2347">
        <v>6</v>
      </c>
      <c r="BE2347" t="s">
        <v>324</v>
      </c>
      <c r="BG2347">
        <v>2346</v>
      </c>
      <c r="BH2347" t="s">
        <v>311</v>
      </c>
      <c r="BI2347" t="s">
        <v>334</v>
      </c>
    </row>
    <row r="2348" spans="1:61" x14ac:dyDescent="0.25">
      <c r="A2348" s="9">
        <v>2347</v>
      </c>
      <c r="B2348" s="9" t="s">
        <v>180</v>
      </c>
      <c r="C2348" s="9" t="s">
        <v>148</v>
      </c>
      <c r="D2348" s="9" t="s">
        <v>296</v>
      </c>
      <c r="E2348" s="9" t="s">
        <v>440</v>
      </c>
      <c r="F2348" s="9" t="s">
        <v>441</v>
      </c>
      <c r="G2348" s="9" t="s">
        <v>413</v>
      </c>
      <c r="H2348" s="9" t="s">
        <v>412</v>
      </c>
      <c r="I2348" s="9"/>
      <c r="J2348" s="45" t="s">
        <v>696</v>
      </c>
      <c r="K2348" s="45"/>
      <c r="L2348" s="45"/>
      <c r="BB2348" t="s">
        <v>7392</v>
      </c>
      <c r="BC2348" t="s">
        <v>305</v>
      </c>
      <c r="BD2348">
        <v>7</v>
      </c>
      <c r="BE2348" t="s">
        <v>325</v>
      </c>
      <c r="BG2348">
        <v>2347</v>
      </c>
      <c r="BH2348" t="s">
        <v>312</v>
      </c>
      <c r="BI2348" t="s">
        <v>335</v>
      </c>
    </row>
    <row r="2349" spans="1:61" x14ac:dyDescent="0.25">
      <c r="A2349" s="9">
        <v>2348</v>
      </c>
      <c r="B2349" s="9" t="s">
        <v>181</v>
      </c>
      <c r="C2349" s="9" t="s">
        <v>149</v>
      </c>
      <c r="D2349" s="9" t="s">
        <v>297</v>
      </c>
      <c r="E2349" s="9" t="s">
        <v>442</v>
      </c>
      <c r="F2349" s="9" t="s">
        <v>443</v>
      </c>
      <c r="G2349" s="9" t="s">
        <v>422</v>
      </c>
      <c r="H2349" s="9" t="s">
        <v>423</v>
      </c>
      <c r="I2349" s="9"/>
      <c r="J2349" s="45" t="s">
        <v>5704</v>
      </c>
      <c r="K2349" s="45"/>
      <c r="L2349" s="45"/>
      <c r="BB2349" t="s">
        <v>7393</v>
      </c>
      <c r="BC2349" t="s">
        <v>305</v>
      </c>
      <c r="BD2349">
        <v>8</v>
      </c>
      <c r="BE2349" t="s">
        <v>326</v>
      </c>
      <c r="BG2349">
        <v>2348</v>
      </c>
      <c r="BH2349" t="s">
        <v>313</v>
      </c>
      <c r="BI2349" t="s">
        <v>336</v>
      </c>
    </row>
    <row r="2350" spans="1:61" x14ac:dyDescent="0.25">
      <c r="A2350" s="9">
        <v>2349</v>
      </c>
      <c r="B2350" s="9" t="s">
        <v>182</v>
      </c>
      <c r="C2350" s="9" t="s">
        <v>150</v>
      </c>
      <c r="D2350" s="9" t="s">
        <v>298</v>
      </c>
      <c r="E2350" s="9" t="s">
        <v>442</v>
      </c>
      <c r="F2350" s="9" t="s">
        <v>443</v>
      </c>
      <c r="G2350" s="9" t="s">
        <v>424</v>
      </c>
      <c r="H2350" s="9" t="s">
        <v>425</v>
      </c>
      <c r="I2350" s="9"/>
      <c r="J2350" s="45" t="s">
        <v>696</v>
      </c>
      <c r="K2350" s="45"/>
      <c r="L2350" s="45"/>
      <c r="BB2350" t="s">
        <v>7394</v>
      </c>
      <c r="BC2350" t="s">
        <v>305</v>
      </c>
      <c r="BD2350">
        <v>9</v>
      </c>
      <c r="BE2350" t="s">
        <v>327</v>
      </c>
      <c r="BG2350">
        <v>2349</v>
      </c>
      <c r="BH2350" t="s">
        <v>314</v>
      </c>
      <c r="BI2350" t="s">
        <v>337</v>
      </c>
    </row>
    <row r="2351" spans="1:61" x14ac:dyDescent="0.25">
      <c r="A2351" s="9">
        <v>2350</v>
      </c>
      <c r="B2351" s="9" t="s">
        <v>183</v>
      </c>
      <c r="C2351" s="9" t="s">
        <v>151</v>
      </c>
      <c r="D2351" s="9" t="s">
        <v>299</v>
      </c>
      <c r="E2351" s="9" t="s">
        <v>444</v>
      </c>
      <c r="F2351" s="9" t="s">
        <v>445</v>
      </c>
      <c r="G2351" s="9" t="s">
        <v>425</v>
      </c>
      <c r="H2351" s="9" t="s">
        <v>424</v>
      </c>
      <c r="I2351" s="9"/>
      <c r="J2351" s="45" t="s">
        <v>696</v>
      </c>
      <c r="K2351" s="45"/>
      <c r="L2351" s="45"/>
      <c r="BB2351" t="s">
        <v>7395</v>
      </c>
      <c r="BC2351" t="s">
        <v>305</v>
      </c>
      <c r="BD2351">
        <v>10</v>
      </c>
      <c r="BE2351" t="s">
        <v>328</v>
      </c>
      <c r="BG2351">
        <v>2350</v>
      </c>
      <c r="BH2351" t="s">
        <v>315</v>
      </c>
      <c r="BI2351" t="s">
        <v>338</v>
      </c>
    </row>
    <row r="2352" spans="1:61" x14ac:dyDescent="0.25">
      <c r="A2352" s="9">
        <v>2351</v>
      </c>
      <c r="B2352" s="9" t="s">
        <v>184</v>
      </c>
      <c r="C2352" s="9" t="s">
        <v>152</v>
      </c>
      <c r="D2352" s="9" t="s">
        <v>300</v>
      </c>
      <c r="E2352" s="9" t="s">
        <v>444</v>
      </c>
      <c r="F2352" s="9" t="s">
        <v>445</v>
      </c>
      <c r="G2352" s="9" t="s">
        <v>423</v>
      </c>
      <c r="H2352" s="9" t="s">
        <v>422</v>
      </c>
      <c r="I2352" s="9"/>
      <c r="J2352" s="45" t="s">
        <v>5703</v>
      </c>
      <c r="K2352" s="45"/>
      <c r="L2352" s="45"/>
      <c r="BB2352" t="s">
        <v>7396</v>
      </c>
      <c r="BC2352" t="s">
        <v>305</v>
      </c>
      <c r="BD2352">
        <v>11</v>
      </c>
      <c r="BE2352" t="s">
        <v>329</v>
      </c>
      <c r="BG2352">
        <v>2351</v>
      </c>
      <c r="BH2352" t="s">
        <v>316</v>
      </c>
      <c r="BI2352" t="s">
        <v>339</v>
      </c>
    </row>
    <row r="2353" spans="1:61" x14ac:dyDescent="0.25">
      <c r="A2353" s="9">
        <v>2352</v>
      </c>
      <c r="B2353" s="9" t="s">
        <v>185</v>
      </c>
      <c r="C2353" s="9" t="s">
        <v>153</v>
      </c>
      <c r="D2353" s="9" t="s">
        <v>301</v>
      </c>
      <c r="E2353" s="9" t="s">
        <v>446</v>
      </c>
      <c r="F2353" s="9" t="s">
        <v>447</v>
      </c>
      <c r="G2353" s="9" t="s">
        <v>412</v>
      </c>
      <c r="H2353" s="9" t="s">
        <v>413</v>
      </c>
      <c r="I2353" s="9"/>
      <c r="J2353" s="46" t="s">
        <v>5705</v>
      </c>
      <c r="K2353" s="45"/>
      <c r="L2353" s="45"/>
      <c r="BB2353" t="s">
        <v>7397</v>
      </c>
      <c r="BC2353" t="s">
        <v>305</v>
      </c>
      <c r="BD2353">
        <v>12</v>
      </c>
      <c r="BE2353" t="s">
        <v>330</v>
      </c>
      <c r="BG2353">
        <v>2352</v>
      </c>
      <c r="BH2353" t="s">
        <v>317</v>
      </c>
      <c r="BI2353" t="s">
        <v>340</v>
      </c>
    </row>
    <row r="2354" spans="1:61" x14ac:dyDescent="0.25">
      <c r="A2354" s="9">
        <v>2353</v>
      </c>
      <c r="B2354" s="9" t="s">
        <v>186</v>
      </c>
      <c r="C2354" s="9" t="s">
        <v>154</v>
      </c>
      <c r="D2354" s="9" t="s">
        <v>302</v>
      </c>
      <c r="E2354" s="9" t="s">
        <v>446</v>
      </c>
      <c r="F2354" s="9" t="s">
        <v>447</v>
      </c>
      <c r="G2354" s="9" t="s">
        <v>416</v>
      </c>
      <c r="H2354" s="9" t="s">
        <v>412</v>
      </c>
      <c r="I2354" s="9"/>
      <c r="J2354" s="45" t="s">
        <v>696</v>
      </c>
      <c r="K2354" s="45"/>
      <c r="L2354" s="45"/>
      <c r="BB2354" t="s">
        <v>7398</v>
      </c>
      <c r="BC2354" t="s">
        <v>306</v>
      </c>
      <c r="BD2354">
        <v>1</v>
      </c>
      <c r="BE2354" t="s">
        <v>331</v>
      </c>
      <c r="BG2354">
        <v>2353</v>
      </c>
      <c r="BH2354" t="s">
        <v>318</v>
      </c>
      <c r="BI2354" t="s">
        <v>341</v>
      </c>
    </row>
    <row r="2355" spans="1:61" x14ac:dyDescent="0.25">
      <c r="A2355" s="9">
        <v>2354</v>
      </c>
      <c r="B2355" s="9" t="s">
        <v>176</v>
      </c>
      <c r="C2355" s="9" t="s">
        <v>155</v>
      </c>
      <c r="D2355" s="9" t="s">
        <v>303</v>
      </c>
      <c r="E2355" s="9" t="s">
        <v>448</v>
      </c>
      <c r="F2355" s="9" t="s">
        <v>449</v>
      </c>
      <c r="G2355" s="9" t="s">
        <v>417</v>
      </c>
      <c r="H2355" s="9" t="s">
        <v>417</v>
      </c>
      <c r="I2355" s="9"/>
      <c r="J2355" s="45" t="s">
        <v>5703</v>
      </c>
      <c r="K2355" s="45"/>
      <c r="L2355" s="45"/>
      <c r="BB2355" t="s">
        <v>7399</v>
      </c>
      <c r="BC2355" t="s">
        <v>306</v>
      </c>
      <c r="BD2355">
        <v>2</v>
      </c>
      <c r="BE2355" t="s">
        <v>332</v>
      </c>
      <c r="BG2355">
        <v>2354</v>
      </c>
      <c r="BH2355" t="s">
        <v>319</v>
      </c>
      <c r="BI2355" t="s">
        <v>342</v>
      </c>
    </row>
    <row r="2356" spans="1:61" x14ac:dyDescent="0.25">
      <c r="A2356" s="9">
        <v>2355</v>
      </c>
      <c r="B2356" s="9" t="s">
        <v>177</v>
      </c>
      <c r="C2356" s="9" t="s">
        <v>156</v>
      </c>
      <c r="D2356" s="9" t="s">
        <v>304</v>
      </c>
      <c r="E2356" s="9" t="s">
        <v>448</v>
      </c>
      <c r="F2356" s="9" t="s">
        <v>449</v>
      </c>
      <c r="G2356" s="9" t="s">
        <v>412</v>
      </c>
      <c r="H2356" s="9" t="s">
        <v>416</v>
      </c>
      <c r="I2356" s="9"/>
      <c r="J2356" s="45" t="s">
        <v>696</v>
      </c>
      <c r="K2356" s="45"/>
      <c r="L2356" s="45"/>
      <c r="BB2356" t="s">
        <v>7400</v>
      </c>
      <c r="BC2356" t="s">
        <v>306</v>
      </c>
      <c r="BD2356">
        <v>3</v>
      </c>
      <c r="BE2356" t="s">
        <v>333</v>
      </c>
      <c r="BG2356">
        <v>2355</v>
      </c>
      <c r="BH2356" t="s">
        <v>320</v>
      </c>
      <c r="BI2356" t="s">
        <v>343</v>
      </c>
    </row>
    <row r="2357" spans="1:61" x14ac:dyDescent="0.25">
      <c r="A2357" s="9">
        <v>2356</v>
      </c>
      <c r="B2357" s="9" t="s">
        <v>179</v>
      </c>
      <c r="C2357" s="9" t="s">
        <v>157</v>
      </c>
      <c r="D2357" s="9" t="s">
        <v>305</v>
      </c>
      <c r="E2357" s="9" t="s">
        <v>450</v>
      </c>
      <c r="F2357" s="9" t="s">
        <v>451</v>
      </c>
      <c r="G2357" s="9" t="s">
        <v>413</v>
      </c>
      <c r="H2357" s="9" t="s">
        <v>412</v>
      </c>
      <c r="I2357" s="9"/>
      <c r="J2357" s="45" t="s">
        <v>5704</v>
      </c>
      <c r="K2357" s="45"/>
      <c r="L2357" s="45"/>
      <c r="BB2357" t="s">
        <v>7401</v>
      </c>
      <c r="BC2357" t="s">
        <v>306</v>
      </c>
      <c r="BD2357">
        <v>4</v>
      </c>
      <c r="BE2357" t="s">
        <v>334</v>
      </c>
      <c r="BG2357">
        <v>2356</v>
      </c>
      <c r="BH2357" t="s">
        <v>321</v>
      </c>
      <c r="BI2357" t="s">
        <v>344</v>
      </c>
    </row>
    <row r="2358" spans="1:61" x14ac:dyDescent="0.25">
      <c r="A2358" s="9">
        <v>2357</v>
      </c>
      <c r="B2358" s="9" t="s">
        <v>180</v>
      </c>
      <c r="C2358" s="9" t="s">
        <v>158</v>
      </c>
      <c r="D2358" s="9" t="s">
        <v>306</v>
      </c>
      <c r="E2358" s="9" t="s">
        <v>450</v>
      </c>
      <c r="F2358" s="9" t="s">
        <v>451</v>
      </c>
      <c r="G2358" s="9" t="s">
        <v>422</v>
      </c>
      <c r="H2358" s="9" t="s">
        <v>423</v>
      </c>
      <c r="I2358" s="9"/>
      <c r="J2358" s="45" t="s">
        <v>696</v>
      </c>
      <c r="K2358" s="45"/>
      <c r="L2358" s="45"/>
      <c r="BB2358" t="s">
        <v>7402</v>
      </c>
      <c r="BC2358" t="s">
        <v>306</v>
      </c>
      <c r="BD2358">
        <v>5</v>
      </c>
      <c r="BE2358" t="s">
        <v>335</v>
      </c>
      <c r="BG2358">
        <v>2357</v>
      </c>
      <c r="BH2358" t="s">
        <v>322</v>
      </c>
      <c r="BI2358" t="s">
        <v>345</v>
      </c>
    </row>
    <row r="2359" spans="1:61" x14ac:dyDescent="0.25">
      <c r="A2359" s="9">
        <v>2358</v>
      </c>
      <c r="B2359" s="9" t="s">
        <v>181</v>
      </c>
      <c r="C2359" s="9" t="s">
        <v>147</v>
      </c>
      <c r="D2359" s="9" t="s">
        <v>307</v>
      </c>
      <c r="E2359" s="9" t="s">
        <v>452</v>
      </c>
      <c r="F2359" s="9" t="s">
        <v>453</v>
      </c>
      <c r="G2359" s="9" t="s">
        <v>424</v>
      </c>
      <c r="H2359" s="9" t="s">
        <v>425</v>
      </c>
      <c r="I2359" s="9"/>
      <c r="J2359" s="45" t="s">
        <v>696</v>
      </c>
      <c r="K2359" s="45"/>
      <c r="L2359" s="45"/>
      <c r="BB2359" t="s">
        <v>7403</v>
      </c>
      <c r="BC2359" t="s">
        <v>306</v>
      </c>
      <c r="BD2359">
        <v>6</v>
      </c>
      <c r="BE2359" t="s">
        <v>336</v>
      </c>
      <c r="BG2359">
        <v>2358</v>
      </c>
      <c r="BH2359" t="s">
        <v>323</v>
      </c>
      <c r="BI2359" t="s">
        <v>346</v>
      </c>
    </row>
    <row r="2360" spans="1:61" x14ac:dyDescent="0.25">
      <c r="A2360" s="9">
        <v>2359</v>
      </c>
      <c r="B2360" s="9" t="s">
        <v>182</v>
      </c>
      <c r="C2360" s="9" t="s">
        <v>148</v>
      </c>
      <c r="D2360" s="9" t="s">
        <v>308</v>
      </c>
      <c r="E2360" s="9" t="s">
        <v>452</v>
      </c>
      <c r="F2360" s="9" t="s">
        <v>453</v>
      </c>
      <c r="G2360" s="9" t="s">
        <v>425</v>
      </c>
      <c r="H2360" s="9" t="s">
        <v>424</v>
      </c>
      <c r="I2360" s="9"/>
      <c r="J2360" s="45" t="s">
        <v>5703</v>
      </c>
      <c r="K2360" s="45"/>
      <c r="L2360" s="45"/>
      <c r="BB2360" t="s">
        <v>7404</v>
      </c>
      <c r="BC2360" t="s">
        <v>306</v>
      </c>
      <c r="BD2360">
        <v>7</v>
      </c>
      <c r="BE2360" t="s">
        <v>337</v>
      </c>
      <c r="BG2360">
        <v>2359</v>
      </c>
      <c r="BH2360" t="s">
        <v>324</v>
      </c>
      <c r="BI2360" t="s">
        <v>347</v>
      </c>
    </row>
    <row r="2361" spans="1:61" x14ac:dyDescent="0.25">
      <c r="A2361" s="9">
        <v>2360</v>
      </c>
      <c r="B2361" s="9" t="s">
        <v>183</v>
      </c>
      <c r="C2361" s="9" t="s">
        <v>149</v>
      </c>
      <c r="D2361" s="9" t="s">
        <v>309</v>
      </c>
      <c r="E2361" s="9" t="s">
        <v>454</v>
      </c>
      <c r="F2361" s="9" t="s">
        <v>455</v>
      </c>
      <c r="G2361" s="9" t="s">
        <v>423</v>
      </c>
      <c r="H2361" s="9" t="s">
        <v>422</v>
      </c>
      <c r="I2361" s="9"/>
      <c r="J2361" s="46" t="s">
        <v>5705</v>
      </c>
      <c r="K2361" s="45"/>
      <c r="L2361" s="45"/>
      <c r="BB2361" t="s">
        <v>7405</v>
      </c>
      <c r="BC2361" t="s">
        <v>306</v>
      </c>
      <c r="BD2361">
        <v>8</v>
      </c>
      <c r="BE2361" t="s">
        <v>338</v>
      </c>
      <c r="BG2361">
        <v>2360</v>
      </c>
      <c r="BH2361" t="s">
        <v>325</v>
      </c>
      <c r="BI2361" t="s">
        <v>348</v>
      </c>
    </row>
    <row r="2362" spans="1:61" x14ac:dyDescent="0.25">
      <c r="A2362" s="9">
        <v>2361</v>
      </c>
      <c r="B2362" s="9" t="s">
        <v>184</v>
      </c>
      <c r="C2362" s="9" t="s">
        <v>150</v>
      </c>
      <c r="D2362" s="9" t="s">
        <v>310</v>
      </c>
      <c r="E2362" s="9" t="s">
        <v>454</v>
      </c>
      <c r="F2362" s="9" t="s">
        <v>455</v>
      </c>
      <c r="G2362" s="9" t="s">
        <v>412</v>
      </c>
      <c r="H2362" s="9" t="s">
        <v>413</v>
      </c>
      <c r="I2362" s="9"/>
      <c r="J2362" s="45" t="s">
        <v>696</v>
      </c>
      <c r="K2362" s="45"/>
      <c r="L2362" s="45"/>
      <c r="BB2362" t="s">
        <v>7406</v>
      </c>
      <c r="BC2362" t="s">
        <v>306</v>
      </c>
      <c r="BD2362">
        <v>9</v>
      </c>
      <c r="BE2362" t="s">
        <v>339</v>
      </c>
      <c r="BG2362">
        <v>2361</v>
      </c>
      <c r="BH2362" t="s">
        <v>326</v>
      </c>
      <c r="BI2362" t="s">
        <v>349</v>
      </c>
    </row>
    <row r="2363" spans="1:61" x14ac:dyDescent="0.25">
      <c r="A2363" s="9">
        <v>2362</v>
      </c>
      <c r="B2363" s="9" t="s">
        <v>185</v>
      </c>
      <c r="C2363" s="9" t="s">
        <v>151</v>
      </c>
      <c r="D2363" s="9" t="s">
        <v>311</v>
      </c>
      <c r="E2363" s="9" t="s">
        <v>456</v>
      </c>
      <c r="F2363" s="9" t="s">
        <v>457</v>
      </c>
      <c r="G2363" s="9" t="s">
        <v>416</v>
      </c>
      <c r="H2363" s="9" t="s">
        <v>412</v>
      </c>
      <c r="I2363" s="9"/>
      <c r="J2363" s="45" t="s">
        <v>5703</v>
      </c>
      <c r="K2363" s="45"/>
      <c r="L2363" s="45"/>
      <c r="BB2363" t="s">
        <v>7407</v>
      </c>
      <c r="BC2363" t="s">
        <v>306</v>
      </c>
      <c r="BD2363">
        <v>10</v>
      </c>
      <c r="BE2363" t="s">
        <v>340</v>
      </c>
      <c r="BG2363">
        <v>2362</v>
      </c>
      <c r="BH2363" t="s">
        <v>327</v>
      </c>
      <c r="BI2363" t="s">
        <v>350</v>
      </c>
    </row>
    <row r="2364" spans="1:61" x14ac:dyDescent="0.25">
      <c r="A2364" s="9">
        <v>2363</v>
      </c>
      <c r="B2364" s="9" t="s">
        <v>186</v>
      </c>
      <c r="C2364" s="9" t="s">
        <v>152</v>
      </c>
      <c r="D2364" s="9" t="s">
        <v>312</v>
      </c>
      <c r="E2364" s="9" t="s">
        <v>456</v>
      </c>
      <c r="F2364" s="9" t="s">
        <v>457</v>
      </c>
      <c r="G2364" s="9" t="s">
        <v>417</v>
      </c>
      <c r="H2364" s="9" t="s">
        <v>417</v>
      </c>
      <c r="I2364" s="9"/>
      <c r="J2364" s="45" t="s">
        <v>696</v>
      </c>
      <c r="K2364" s="45"/>
      <c r="L2364" s="45"/>
      <c r="BB2364" t="s">
        <v>7408</v>
      </c>
      <c r="BC2364" t="s">
        <v>306</v>
      </c>
      <c r="BD2364">
        <v>11</v>
      </c>
      <c r="BE2364" t="s">
        <v>341</v>
      </c>
      <c r="BG2364">
        <v>2363</v>
      </c>
      <c r="BH2364" t="s">
        <v>328</v>
      </c>
      <c r="BI2364" t="s">
        <v>351</v>
      </c>
    </row>
    <row r="2365" spans="1:61" x14ac:dyDescent="0.25">
      <c r="A2365" s="9">
        <v>2364</v>
      </c>
      <c r="B2365" s="9" t="s">
        <v>176</v>
      </c>
      <c r="C2365" s="9" t="s">
        <v>153</v>
      </c>
      <c r="D2365" s="9" t="s">
        <v>313</v>
      </c>
      <c r="E2365" s="9" t="s">
        <v>458</v>
      </c>
      <c r="F2365" s="9" t="s">
        <v>459</v>
      </c>
      <c r="G2365" s="9" t="s">
        <v>412</v>
      </c>
      <c r="H2365" s="9" t="s">
        <v>416</v>
      </c>
      <c r="I2365" s="9"/>
      <c r="J2365" s="46" t="s">
        <v>5705</v>
      </c>
      <c r="K2365" s="45"/>
      <c r="L2365" s="45"/>
      <c r="BB2365" t="s">
        <v>7409</v>
      </c>
      <c r="BC2365" t="s">
        <v>306</v>
      </c>
      <c r="BD2365">
        <v>12</v>
      </c>
      <c r="BE2365" t="s">
        <v>342</v>
      </c>
      <c r="BG2365">
        <v>2364</v>
      </c>
      <c r="BH2365" t="s">
        <v>329</v>
      </c>
      <c r="BI2365" t="s">
        <v>352</v>
      </c>
    </row>
    <row r="2366" spans="1:61" x14ac:dyDescent="0.25">
      <c r="A2366" s="9">
        <v>2365</v>
      </c>
      <c r="B2366" s="9" t="s">
        <v>177</v>
      </c>
      <c r="C2366" s="9" t="s">
        <v>154</v>
      </c>
      <c r="D2366" s="9" t="s">
        <v>314</v>
      </c>
      <c r="E2366" s="9" t="s">
        <v>458</v>
      </c>
      <c r="F2366" s="9" t="s">
        <v>459</v>
      </c>
      <c r="G2366" s="9" t="s">
        <v>413</v>
      </c>
      <c r="H2366" s="9" t="s">
        <v>412</v>
      </c>
      <c r="I2366" s="9"/>
      <c r="J2366" s="45" t="s">
        <v>5703</v>
      </c>
      <c r="K2366" s="45"/>
      <c r="L2366" s="45"/>
      <c r="BB2366" t="s">
        <v>7410</v>
      </c>
      <c r="BC2366" t="s">
        <v>307</v>
      </c>
      <c r="BD2366">
        <v>1</v>
      </c>
      <c r="BE2366" t="s">
        <v>343</v>
      </c>
      <c r="BG2366">
        <v>2365</v>
      </c>
      <c r="BH2366" t="s">
        <v>330</v>
      </c>
      <c r="BI2366" t="s">
        <v>293</v>
      </c>
    </row>
    <row r="2367" spans="1:61" x14ac:dyDescent="0.25">
      <c r="A2367" s="9">
        <v>2366</v>
      </c>
      <c r="B2367" s="9" t="s">
        <v>179</v>
      </c>
      <c r="C2367" s="9" t="s">
        <v>155</v>
      </c>
      <c r="D2367" s="9" t="s">
        <v>315</v>
      </c>
      <c r="E2367" s="9" t="s">
        <v>460</v>
      </c>
      <c r="F2367" s="9" t="s">
        <v>461</v>
      </c>
      <c r="G2367" s="9" t="s">
        <v>422</v>
      </c>
      <c r="H2367" s="9" t="s">
        <v>423</v>
      </c>
      <c r="I2367" s="9"/>
      <c r="J2367" s="45" t="s">
        <v>696</v>
      </c>
      <c r="K2367" s="45"/>
      <c r="L2367" s="45"/>
      <c r="BB2367" t="s">
        <v>7411</v>
      </c>
      <c r="BC2367" t="s">
        <v>307</v>
      </c>
      <c r="BD2367">
        <v>2</v>
      </c>
      <c r="BE2367" t="s">
        <v>344</v>
      </c>
      <c r="BG2367">
        <v>2366</v>
      </c>
      <c r="BH2367" t="s">
        <v>331</v>
      </c>
      <c r="BI2367" t="s">
        <v>294</v>
      </c>
    </row>
    <row r="2368" spans="1:61" x14ac:dyDescent="0.25">
      <c r="A2368" s="9">
        <v>2367</v>
      </c>
      <c r="B2368" s="9" t="s">
        <v>180</v>
      </c>
      <c r="C2368" s="9" t="s">
        <v>156</v>
      </c>
      <c r="D2368" s="9" t="s">
        <v>316</v>
      </c>
      <c r="E2368" s="9" t="s">
        <v>460</v>
      </c>
      <c r="F2368" s="9" t="s">
        <v>461</v>
      </c>
      <c r="G2368" s="9" t="s">
        <v>424</v>
      </c>
      <c r="H2368" s="9" t="s">
        <v>425</v>
      </c>
      <c r="I2368" s="9"/>
      <c r="J2368" s="45" t="s">
        <v>5703</v>
      </c>
      <c r="K2368" s="45"/>
      <c r="L2368" s="45"/>
      <c r="BB2368" t="s">
        <v>7412</v>
      </c>
      <c r="BC2368" t="s">
        <v>307</v>
      </c>
      <c r="BD2368">
        <v>3</v>
      </c>
      <c r="BE2368" t="s">
        <v>345</v>
      </c>
      <c r="BG2368">
        <v>2367</v>
      </c>
      <c r="BH2368" t="s">
        <v>332</v>
      </c>
      <c r="BI2368" t="s">
        <v>295</v>
      </c>
    </row>
    <row r="2369" spans="1:61" x14ac:dyDescent="0.25">
      <c r="A2369" s="9">
        <v>2368</v>
      </c>
      <c r="B2369" s="9" t="s">
        <v>181</v>
      </c>
      <c r="C2369" s="9" t="s">
        <v>157</v>
      </c>
      <c r="D2369" s="9" t="s">
        <v>317</v>
      </c>
      <c r="E2369" s="9" t="s">
        <v>462</v>
      </c>
      <c r="F2369" s="9" t="s">
        <v>463</v>
      </c>
      <c r="G2369" s="9" t="s">
        <v>425</v>
      </c>
      <c r="H2369" s="9" t="s">
        <v>424</v>
      </c>
      <c r="I2369" s="9"/>
      <c r="J2369" s="46" t="s">
        <v>5705</v>
      </c>
      <c r="K2369" s="45"/>
      <c r="L2369" s="45"/>
      <c r="BB2369" t="s">
        <v>7413</v>
      </c>
      <c r="BC2369" t="s">
        <v>307</v>
      </c>
      <c r="BD2369">
        <v>4</v>
      </c>
      <c r="BE2369" t="s">
        <v>346</v>
      </c>
      <c r="BG2369">
        <v>2368</v>
      </c>
      <c r="BH2369" t="s">
        <v>333</v>
      </c>
      <c r="BI2369" t="s">
        <v>296</v>
      </c>
    </row>
    <row r="2370" spans="1:61" x14ac:dyDescent="0.25">
      <c r="A2370" s="9">
        <v>2369</v>
      </c>
      <c r="B2370" s="9" t="s">
        <v>182</v>
      </c>
      <c r="C2370" s="9" t="s">
        <v>158</v>
      </c>
      <c r="D2370" s="9" t="s">
        <v>318</v>
      </c>
      <c r="E2370" s="9" t="s">
        <v>462</v>
      </c>
      <c r="F2370" s="9" t="s">
        <v>463</v>
      </c>
      <c r="G2370" s="9" t="s">
        <v>423</v>
      </c>
      <c r="H2370" s="9" t="s">
        <v>422</v>
      </c>
      <c r="I2370" s="9"/>
      <c r="J2370" s="45" t="s">
        <v>696</v>
      </c>
      <c r="K2370" s="45"/>
      <c r="L2370" s="45"/>
      <c r="BB2370" t="s">
        <v>7414</v>
      </c>
      <c r="BC2370" t="s">
        <v>307</v>
      </c>
      <c r="BD2370">
        <v>5</v>
      </c>
      <c r="BE2370" t="s">
        <v>347</v>
      </c>
      <c r="BG2370">
        <v>2369</v>
      </c>
      <c r="BH2370" t="s">
        <v>334</v>
      </c>
      <c r="BI2370" t="s">
        <v>297</v>
      </c>
    </row>
    <row r="2371" spans="1:61" x14ac:dyDescent="0.25">
      <c r="A2371" s="9">
        <v>2370</v>
      </c>
      <c r="B2371" s="9" t="s">
        <v>183</v>
      </c>
      <c r="C2371" s="9" t="s">
        <v>147</v>
      </c>
      <c r="D2371" s="9" t="s">
        <v>319</v>
      </c>
      <c r="E2371" s="9" t="s">
        <v>464</v>
      </c>
      <c r="F2371" s="9" t="s">
        <v>465</v>
      </c>
      <c r="G2371" s="9" t="s">
        <v>412</v>
      </c>
      <c r="H2371" s="9" t="s">
        <v>413</v>
      </c>
      <c r="I2371" s="9"/>
      <c r="J2371" s="45" t="s">
        <v>5703</v>
      </c>
      <c r="K2371" s="45"/>
      <c r="L2371" s="45"/>
      <c r="BB2371" t="s">
        <v>7415</v>
      </c>
      <c r="BC2371" t="s">
        <v>307</v>
      </c>
      <c r="BD2371">
        <v>6</v>
      </c>
      <c r="BE2371" t="s">
        <v>348</v>
      </c>
      <c r="BG2371">
        <v>2370</v>
      </c>
      <c r="BH2371" t="s">
        <v>335</v>
      </c>
      <c r="BI2371" t="s">
        <v>298</v>
      </c>
    </row>
    <row r="2372" spans="1:61" x14ac:dyDescent="0.25">
      <c r="A2372" s="9">
        <v>2371</v>
      </c>
      <c r="B2372" s="9" t="s">
        <v>184</v>
      </c>
      <c r="C2372" s="9" t="s">
        <v>148</v>
      </c>
      <c r="D2372" s="9" t="s">
        <v>320</v>
      </c>
      <c r="E2372" s="9" t="s">
        <v>464</v>
      </c>
      <c r="F2372" s="9" t="s">
        <v>465</v>
      </c>
      <c r="G2372" s="9" t="s">
        <v>416</v>
      </c>
      <c r="H2372" s="9" t="s">
        <v>412</v>
      </c>
      <c r="I2372" s="9"/>
      <c r="J2372" s="45" t="s">
        <v>696</v>
      </c>
      <c r="K2372" s="45"/>
      <c r="L2372" s="45"/>
      <c r="BB2372" t="s">
        <v>7416</v>
      </c>
      <c r="BC2372" t="s">
        <v>307</v>
      </c>
      <c r="BD2372">
        <v>7</v>
      </c>
      <c r="BE2372" t="s">
        <v>349</v>
      </c>
      <c r="BG2372">
        <v>2371</v>
      </c>
      <c r="BH2372" t="s">
        <v>336</v>
      </c>
      <c r="BI2372" t="s">
        <v>299</v>
      </c>
    </row>
    <row r="2373" spans="1:61" x14ac:dyDescent="0.25">
      <c r="A2373" s="9">
        <v>2372</v>
      </c>
      <c r="B2373" s="9" t="s">
        <v>185</v>
      </c>
      <c r="C2373" s="9" t="s">
        <v>149</v>
      </c>
      <c r="D2373" s="9" t="s">
        <v>321</v>
      </c>
      <c r="E2373" s="9" t="s">
        <v>466</v>
      </c>
      <c r="F2373" s="9" t="s">
        <v>467</v>
      </c>
      <c r="G2373" s="9" t="s">
        <v>417</v>
      </c>
      <c r="H2373" s="9" t="s">
        <v>417</v>
      </c>
      <c r="I2373" s="9"/>
      <c r="J2373" s="46" t="s">
        <v>5705</v>
      </c>
      <c r="K2373" s="45"/>
      <c r="L2373" s="45"/>
      <c r="BB2373" t="s">
        <v>7417</v>
      </c>
      <c r="BC2373" t="s">
        <v>307</v>
      </c>
      <c r="BD2373">
        <v>8</v>
      </c>
      <c r="BE2373" t="s">
        <v>350</v>
      </c>
      <c r="BG2373">
        <v>2372</v>
      </c>
      <c r="BH2373" t="s">
        <v>337</v>
      </c>
      <c r="BI2373" t="s">
        <v>300</v>
      </c>
    </row>
    <row r="2374" spans="1:61" x14ac:dyDescent="0.25">
      <c r="A2374" s="9">
        <v>2373</v>
      </c>
      <c r="B2374" s="9" t="s">
        <v>186</v>
      </c>
      <c r="C2374" s="9" t="s">
        <v>150</v>
      </c>
      <c r="D2374" s="9" t="s">
        <v>322</v>
      </c>
      <c r="E2374" s="9" t="s">
        <v>466</v>
      </c>
      <c r="F2374" s="9" t="s">
        <v>467</v>
      </c>
      <c r="G2374" s="9" t="s">
        <v>412</v>
      </c>
      <c r="H2374" s="9" t="s">
        <v>416</v>
      </c>
      <c r="I2374" s="9"/>
      <c r="J2374" s="45" t="s">
        <v>5703</v>
      </c>
      <c r="K2374" s="45"/>
      <c r="L2374" s="45"/>
      <c r="BB2374" t="s">
        <v>7418</v>
      </c>
      <c r="BC2374" t="s">
        <v>307</v>
      </c>
      <c r="BD2374">
        <v>9</v>
      </c>
      <c r="BE2374" t="s">
        <v>351</v>
      </c>
      <c r="BG2374">
        <v>2373</v>
      </c>
      <c r="BH2374" t="s">
        <v>338</v>
      </c>
      <c r="BI2374" t="s">
        <v>301</v>
      </c>
    </row>
    <row r="2375" spans="1:61" x14ac:dyDescent="0.25">
      <c r="A2375" s="9">
        <v>2374</v>
      </c>
      <c r="B2375" s="9" t="s">
        <v>176</v>
      </c>
      <c r="C2375" s="9" t="s">
        <v>151</v>
      </c>
      <c r="D2375" s="9" t="s">
        <v>323</v>
      </c>
      <c r="E2375" s="9" t="s">
        <v>468</v>
      </c>
      <c r="F2375" s="9" t="s">
        <v>469</v>
      </c>
      <c r="G2375" s="9" t="s">
        <v>413</v>
      </c>
      <c r="H2375" s="9" t="s">
        <v>412</v>
      </c>
      <c r="I2375" s="9"/>
      <c r="J2375" s="45" t="s">
        <v>696</v>
      </c>
      <c r="K2375" s="45"/>
      <c r="L2375" s="45"/>
      <c r="BB2375" t="s">
        <v>7419</v>
      </c>
      <c r="BC2375" t="s">
        <v>307</v>
      </c>
      <c r="BD2375">
        <v>10</v>
      </c>
      <c r="BE2375" t="s">
        <v>352</v>
      </c>
      <c r="BG2375">
        <v>2374</v>
      </c>
      <c r="BH2375" t="s">
        <v>339</v>
      </c>
      <c r="BI2375" t="s">
        <v>302</v>
      </c>
    </row>
    <row r="2376" spans="1:61" x14ac:dyDescent="0.25">
      <c r="A2376" s="9">
        <v>2375</v>
      </c>
      <c r="B2376" s="9" t="s">
        <v>177</v>
      </c>
      <c r="C2376" s="9" t="s">
        <v>152</v>
      </c>
      <c r="D2376" s="9" t="s">
        <v>324</v>
      </c>
      <c r="E2376" s="9" t="s">
        <v>468</v>
      </c>
      <c r="F2376" s="9" t="s">
        <v>469</v>
      </c>
      <c r="G2376" s="9" t="s">
        <v>422</v>
      </c>
      <c r="H2376" s="9" t="s">
        <v>423</v>
      </c>
      <c r="I2376" s="9"/>
      <c r="J2376" s="45" t="s">
        <v>5703</v>
      </c>
      <c r="K2376" s="45"/>
      <c r="L2376" s="45"/>
      <c r="BB2376" t="s">
        <v>7420</v>
      </c>
      <c r="BC2376" t="s">
        <v>307</v>
      </c>
      <c r="BD2376">
        <v>11</v>
      </c>
      <c r="BE2376" t="s">
        <v>293</v>
      </c>
      <c r="BG2376">
        <v>2375</v>
      </c>
      <c r="BH2376" t="s">
        <v>340</v>
      </c>
      <c r="BI2376" t="s">
        <v>303</v>
      </c>
    </row>
    <row r="2377" spans="1:61" x14ac:dyDescent="0.25">
      <c r="A2377" s="9">
        <v>2376</v>
      </c>
      <c r="B2377" s="9" t="s">
        <v>179</v>
      </c>
      <c r="C2377" s="9" t="s">
        <v>153</v>
      </c>
      <c r="D2377" s="9" t="s">
        <v>325</v>
      </c>
      <c r="E2377" s="9" t="s">
        <v>470</v>
      </c>
      <c r="F2377" s="3" t="s">
        <v>5707</v>
      </c>
      <c r="G2377" s="9" t="s">
        <v>424</v>
      </c>
      <c r="H2377" s="9" t="s">
        <v>425</v>
      </c>
      <c r="I2377" s="9"/>
      <c r="J2377" s="46" t="s">
        <v>5705</v>
      </c>
      <c r="K2377" s="45"/>
      <c r="L2377" s="45"/>
      <c r="BB2377" t="s">
        <v>7421</v>
      </c>
      <c r="BC2377" t="s">
        <v>307</v>
      </c>
      <c r="BD2377">
        <v>12</v>
      </c>
      <c r="BE2377" t="s">
        <v>294</v>
      </c>
      <c r="BG2377">
        <v>2376</v>
      </c>
      <c r="BH2377" t="s">
        <v>341</v>
      </c>
      <c r="BI2377" t="s">
        <v>304</v>
      </c>
    </row>
    <row r="2378" spans="1:61" x14ac:dyDescent="0.25">
      <c r="A2378" s="9">
        <v>2377</v>
      </c>
      <c r="B2378" s="9" t="s">
        <v>180</v>
      </c>
      <c r="C2378" s="9" t="s">
        <v>154</v>
      </c>
      <c r="D2378" s="9" t="s">
        <v>326</v>
      </c>
      <c r="E2378" s="9" t="s">
        <v>470</v>
      </c>
      <c r="F2378" s="3" t="s">
        <v>5707</v>
      </c>
      <c r="G2378" s="9" t="s">
        <v>425</v>
      </c>
      <c r="H2378" s="9" t="s">
        <v>424</v>
      </c>
      <c r="I2378" s="9"/>
      <c r="J2378" s="45" t="s">
        <v>696</v>
      </c>
      <c r="K2378" s="45"/>
      <c r="L2378" s="45"/>
      <c r="BB2378" t="s">
        <v>7422</v>
      </c>
      <c r="BC2378" t="s">
        <v>308</v>
      </c>
      <c r="BD2378">
        <v>1</v>
      </c>
      <c r="BE2378" t="s">
        <v>295</v>
      </c>
      <c r="BG2378">
        <v>2377</v>
      </c>
      <c r="BH2378" t="s">
        <v>342</v>
      </c>
      <c r="BI2378" t="s">
        <v>305</v>
      </c>
    </row>
    <row r="2379" spans="1:61" x14ac:dyDescent="0.25">
      <c r="A2379" s="9">
        <v>2378</v>
      </c>
      <c r="B2379" s="9" t="s">
        <v>181</v>
      </c>
      <c r="C2379" s="9" t="s">
        <v>155</v>
      </c>
      <c r="D2379" s="9" t="s">
        <v>327</v>
      </c>
      <c r="E2379" s="9" t="s">
        <v>471</v>
      </c>
      <c r="F2379" s="9" t="s">
        <v>472</v>
      </c>
      <c r="G2379" s="9" t="s">
        <v>423</v>
      </c>
      <c r="H2379" s="9" t="s">
        <v>422</v>
      </c>
      <c r="I2379" s="9"/>
      <c r="J2379" s="45" t="s">
        <v>5703</v>
      </c>
      <c r="K2379" s="45"/>
      <c r="L2379" s="45"/>
      <c r="BB2379" t="s">
        <v>7423</v>
      </c>
      <c r="BC2379" t="s">
        <v>308</v>
      </c>
      <c r="BD2379">
        <v>2</v>
      </c>
      <c r="BE2379" t="s">
        <v>296</v>
      </c>
      <c r="BG2379">
        <v>2378</v>
      </c>
      <c r="BH2379" t="s">
        <v>343</v>
      </c>
      <c r="BI2379" t="s">
        <v>306</v>
      </c>
    </row>
    <row r="2380" spans="1:61" x14ac:dyDescent="0.25">
      <c r="A2380" s="9">
        <v>2379</v>
      </c>
      <c r="B2380" s="9" t="s">
        <v>182</v>
      </c>
      <c r="C2380" s="9" t="s">
        <v>156</v>
      </c>
      <c r="D2380" s="9" t="s">
        <v>328</v>
      </c>
      <c r="E2380" s="9" t="s">
        <v>471</v>
      </c>
      <c r="F2380" s="9" t="s">
        <v>472</v>
      </c>
      <c r="G2380" s="9" t="s">
        <v>412</v>
      </c>
      <c r="H2380" s="9" t="s">
        <v>413</v>
      </c>
      <c r="I2380" s="9"/>
      <c r="J2380" s="45" t="s">
        <v>696</v>
      </c>
      <c r="K2380" s="45"/>
      <c r="L2380" s="45"/>
      <c r="BB2380" t="s">
        <v>7424</v>
      </c>
      <c r="BC2380" t="s">
        <v>308</v>
      </c>
      <c r="BD2380">
        <v>3</v>
      </c>
      <c r="BE2380" t="s">
        <v>297</v>
      </c>
      <c r="BG2380">
        <v>2379</v>
      </c>
      <c r="BH2380" t="s">
        <v>344</v>
      </c>
      <c r="BI2380" t="s">
        <v>307</v>
      </c>
    </row>
    <row r="2381" spans="1:61" x14ac:dyDescent="0.25">
      <c r="A2381" s="9">
        <v>2380</v>
      </c>
      <c r="B2381" s="9" t="s">
        <v>183</v>
      </c>
      <c r="C2381" s="9" t="s">
        <v>157</v>
      </c>
      <c r="D2381" s="9" t="s">
        <v>329</v>
      </c>
      <c r="E2381" s="9" t="s">
        <v>473</v>
      </c>
      <c r="F2381" s="9" t="s">
        <v>474</v>
      </c>
      <c r="G2381" s="9" t="s">
        <v>416</v>
      </c>
      <c r="H2381" s="9" t="s">
        <v>412</v>
      </c>
      <c r="I2381" s="9"/>
      <c r="J2381" s="46" t="s">
        <v>5705</v>
      </c>
      <c r="K2381" s="45"/>
      <c r="L2381" s="45"/>
      <c r="BB2381" t="s">
        <v>7425</v>
      </c>
      <c r="BC2381" t="s">
        <v>308</v>
      </c>
      <c r="BD2381">
        <v>4</v>
      </c>
      <c r="BE2381" t="s">
        <v>298</v>
      </c>
      <c r="BG2381">
        <v>2380</v>
      </c>
      <c r="BH2381" t="s">
        <v>345</v>
      </c>
      <c r="BI2381" t="s">
        <v>308</v>
      </c>
    </row>
    <row r="2382" spans="1:61" x14ac:dyDescent="0.25">
      <c r="A2382" s="9">
        <v>2381</v>
      </c>
      <c r="B2382" s="9" t="s">
        <v>184</v>
      </c>
      <c r="C2382" s="9" t="s">
        <v>158</v>
      </c>
      <c r="D2382" s="9" t="s">
        <v>330</v>
      </c>
      <c r="E2382" s="9" t="s">
        <v>473</v>
      </c>
      <c r="F2382" s="9" t="s">
        <v>474</v>
      </c>
      <c r="G2382" s="9" t="s">
        <v>417</v>
      </c>
      <c r="H2382" s="9" t="s">
        <v>417</v>
      </c>
      <c r="I2382" s="9"/>
      <c r="J2382" s="45" t="s">
        <v>5703</v>
      </c>
      <c r="K2382" s="45"/>
      <c r="L2382" s="45"/>
      <c r="BB2382" t="s">
        <v>7426</v>
      </c>
      <c r="BC2382" t="s">
        <v>308</v>
      </c>
      <c r="BD2382">
        <v>5</v>
      </c>
      <c r="BE2382" t="s">
        <v>299</v>
      </c>
      <c r="BG2382">
        <v>2381</v>
      </c>
      <c r="BH2382" t="s">
        <v>346</v>
      </c>
      <c r="BI2382" t="s">
        <v>309</v>
      </c>
    </row>
    <row r="2383" spans="1:61" x14ac:dyDescent="0.25">
      <c r="A2383" s="9">
        <v>2382</v>
      </c>
      <c r="B2383" s="9" t="s">
        <v>185</v>
      </c>
      <c r="C2383" s="9" t="s">
        <v>147</v>
      </c>
      <c r="D2383" s="9" t="s">
        <v>331</v>
      </c>
      <c r="E2383" s="9" t="s">
        <v>475</v>
      </c>
      <c r="F2383" s="9" t="s">
        <v>476</v>
      </c>
      <c r="G2383" s="9" t="s">
        <v>412</v>
      </c>
      <c r="H2383" s="9" t="s">
        <v>416</v>
      </c>
      <c r="I2383" s="9"/>
      <c r="J2383" s="45" t="s">
        <v>696</v>
      </c>
      <c r="K2383" s="45"/>
      <c r="L2383" s="45"/>
      <c r="BB2383" t="s">
        <v>7427</v>
      </c>
      <c r="BC2383" t="s">
        <v>308</v>
      </c>
      <c r="BD2383">
        <v>6</v>
      </c>
      <c r="BE2383" t="s">
        <v>300</v>
      </c>
      <c r="BG2383">
        <v>2382</v>
      </c>
      <c r="BH2383" t="s">
        <v>347</v>
      </c>
      <c r="BI2383" t="s">
        <v>310</v>
      </c>
    </row>
    <row r="2384" spans="1:61" x14ac:dyDescent="0.25">
      <c r="A2384" s="9">
        <v>2383</v>
      </c>
      <c r="B2384" s="9" t="s">
        <v>186</v>
      </c>
      <c r="C2384" s="9" t="s">
        <v>148</v>
      </c>
      <c r="D2384" s="9" t="s">
        <v>332</v>
      </c>
      <c r="E2384" s="9" t="s">
        <v>475</v>
      </c>
      <c r="F2384" s="9" t="s">
        <v>476</v>
      </c>
      <c r="G2384" s="9" t="s">
        <v>413</v>
      </c>
      <c r="H2384" s="9" t="s">
        <v>412</v>
      </c>
      <c r="I2384" s="9"/>
      <c r="J2384" s="45" t="s">
        <v>696</v>
      </c>
      <c r="K2384" s="45"/>
      <c r="L2384" s="45"/>
      <c r="BB2384" t="s">
        <v>7428</v>
      </c>
      <c r="BC2384" t="s">
        <v>308</v>
      </c>
      <c r="BD2384">
        <v>7</v>
      </c>
      <c r="BE2384" t="s">
        <v>301</v>
      </c>
      <c r="BG2384">
        <v>2383</v>
      </c>
      <c r="BH2384" t="s">
        <v>348</v>
      </c>
      <c r="BI2384" t="s">
        <v>311</v>
      </c>
    </row>
    <row r="2385" spans="1:61" x14ac:dyDescent="0.25">
      <c r="A2385" s="9">
        <v>2384</v>
      </c>
      <c r="B2385" s="9" t="s">
        <v>176</v>
      </c>
      <c r="C2385" s="9" t="s">
        <v>149</v>
      </c>
      <c r="D2385" s="9" t="s">
        <v>333</v>
      </c>
      <c r="E2385" s="9" t="s">
        <v>410</v>
      </c>
      <c r="F2385" s="9" t="s">
        <v>411</v>
      </c>
      <c r="G2385" s="9" t="s">
        <v>422</v>
      </c>
      <c r="H2385" s="9" t="s">
        <v>423</v>
      </c>
      <c r="I2385" s="9"/>
      <c r="J2385" s="45" t="s">
        <v>5704</v>
      </c>
      <c r="K2385" s="45"/>
      <c r="L2385" s="45"/>
      <c r="BB2385" t="s">
        <v>7429</v>
      </c>
      <c r="BC2385" t="s">
        <v>308</v>
      </c>
      <c r="BD2385">
        <v>8</v>
      </c>
      <c r="BE2385" t="s">
        <v>302</v>
      </c>
      <c r="BG2385">
        <v>2384</v>
      </c>
      <c r="BH2385" t="s">
        <v>349</v>
      </c>
      <c r="BI2385" t="s">
        <v>312</v>
      </c>
    </row>
    <row r="2386" spans="1:61" x14ac:dyDescent="0.25">
      <c r="A2386" s="9">
        <v>2385</v>
      </c>
      <c r="B2386" s="9" t="s">
        <v>177</v>
      </c>
      <c r="C2386" s="9" t="s">
        <v>150</v>
      </c>
      <c r="D2386" s="9" t="s">
        <v>334</v>
      </c>
      <c r="E2386" s="9" t="s">
        <v>410</v>
      </c>
      <c r="F2386" s="9" t="s">
        <v>411</v>
      </c>
      <c r="G2386" s="9" t="s">
        <v>412</v>
      </c>
      <c r="H2386" s="9" t="s">
        <v>413</v>
      </c>
      <c r="I2386" s="9"/>
      <c r="J2386" s="45" t="s">
        <v>696</v>
      </c>
      <c r="K2386" s="45"/>
      <c r="L2386" s="45"/>
      <c r="BB2386" t="s">
        <v>7430</v>
      </c>
      <c r="BC2386" t="s">
        <v>308</v>
      </c>
      <c r="BD2386">
        <v>9</v>
      </c>
      <c r="BE2386" t="s">
        <v>303</v>
      </c>
      <c r="BG2386">
        <v>2385</v>
      </c>
      <c r="BH2386" t="s">
        <v>350</v>
      </c>
      <c r="BI2386" t="s">
        <v>313</v>
      </c>
    </row>
    <row r="2387" spans="1:61" x14ac:dyDescent="0.25">
      <c r="A2387" s="9">
        <v>2386</v>
      </c>
      <c r="B2387" s="9" t="s">
        <v>179</v>
      </c>
      <c r="C2387" s="9" t="s">
        <v>151</v>
      </c>
      <c r="D2387" s="9" t="s">
        <v>335</v>
      </c>
      <c r="E2387" s="9" t="s">
        <v>414</v>
      </c>
      <c r="F2387" s="9" t="s">
        <v>415</v>
      </c>
      <c r="G2387" s="9" t="s">
        <v>416</v>
      </c>
      <c r="H2387" s="9" t="s">
        <v>412</v>
      </c>
      <c r="I2387" s="9"/>
      <c r="J2387" s="45" t="s">
        <v>5703</v>
      </c>
      <c r="K2387" s="45"/>
      <c r="L2387" s="45"/>
      <c r="BB2387" t="s">
        <v>7431</v>
      </c>
      <c r="BC2387" t="s">
        <v>308</v>
      </c>
      <c r="BD2387">
        <v>10</v>
      </c>
      <c r="BE2387" t="s">
        <v>304</v>
      </c>
      <c r="BG2387">
        <v>2386</v>
      </c>
      <c r="BH2387" t="s">
        <v>351</v>
      </c>
      <c r="BI2387" t="s">
        <v>314</v>
      </c>
    </row>
    <row r="2388" spans="1:61" x14ac:dyDescent="0.25">
      <c r="A2388" s="9">
        <v>2387</v>
      </c>
      <c r="B2388" s="9" t="s">
        <v>180</v>
      </c>
      <c r="C2388" s="9" t="s">
        <v>152</v>
      </c>
      <c r="D2388" s="9" t="s">
        <v>336</v>
      </c>
      <c r="E2388" s="9" t="s">
        <v>414</v>
      </c>
      <c r="F2388" s="9" t="s">
        <v>415</v>
      </c>
      <c r="G2388" s="9" t="s">
        <v>417</v>
      </c>
      <c r="H2388" s="9" t="s">
        <v>417</v>
      </c>
      <c r="I2388" s="9"/>
      <c r="J2388" s="45" t="s">
        <v>696</v>
      </c>
      <c r="K2388" s="45"/>
      <c r="L2388" s="45"/>
      <c r="BB2388" t="s">
        <v>7432</v>
      </c>
      <c r="BC2388" t="s">
        <v>308</v>
      </c>
      <c r="BD2388">
        <v>11</v>
      </c>
      <c r="BE2388" t="s">
        <v>305</v>
      </c>
      <c r="BG2388">
        <v>2387</v>
      </c>
      <c r="BH2388" t="s">
        <v>352</v>
      </c>
      <c r="BI2388" t="s">
        <v>315</v>
      </c>
    </row>
    <row r="2389" spans="1:61" x14ac:dyDescent="0.25">
      <c r="A2389" s="9">
        <v>2388</v>
      </c>
      <c r="B2389" s="9" t="s">
        <v>181</v>
      </c>
      <c r="C2389" s="9" t="s">
        <v>153</v>
      </c>
      <c r="D2389" s="9" t="s">
        <v>337</v>
      </c>
      <c r="E2389" s="9" t="s">
        <v>418</v>
      </c>
      <c r="F2389" s="9" t="s">
        <v>419</v>
      </c>
      <c r="G2389" s="9" t="s">
        <v>412</v>
      </c>
      <c r="H2389" s="9" t="s">
        <v>416</v>
      </c>
      <c r="I2389" s="9"/>
      <c r="J2389" s="46" t="s">
        <v>5705</v>
      </c>
      <c r="K2389" s="45"/>
      <c r="L2389" s="45"/>
      <c r="BB2389" t="s">
        <v>7433</v>
      </c>
      <c r="BC2389" t="s">
        <v>308</v>
      </c>
      <c r="BD2389">
        <v>12</v>
      </c>
      <c r="BE2389" t="s">
        <v>306</v>
      </c>
      <c r="BG2389">
        <v>2388</v>
      </c>
      <c r="BH2389" t="s">
        <v>293</v>
      </c>
      <c r="BI2389" t="s">
        <v>316</v>
      </c>
    </row>
    <row r="2390" spans="1:61" x14ac:dyDescent="0.25">
      <c r="A2390" s="9">
        <v>2389</v>
      </c>
      <c r="B2390" s="9" t="s">
        <v>182</v>
      </c>
      <c r="C2390" s="9" t="s">
        <v>154</v>
      </c>
      <c r="D2390" s="9" t="s">
        <v>338</v>
      </c>
      <c r="E2390" s="9" t="s">
        <v>418</v>
      </c>
      <c r="F2390" s="9" t="s">
        <v>419</v>
      </c>
      <c r="G2390" s="9" t="s">
        <v>413</v>
      </c>
      <c r="H2390" s="9" t="s">
        <v>412</v>
      </c>
      <c r="I2390" s="9"/>
      <c r="J2390" s="45" t="s">
        <v>5703</v>
      </c>
      <c r="K2390" s="45"/>
      <c r="L2390" s="45"/>
      <c r="BB2390" t="s">
        <v>7434</v>
      </c>
      <c r="BC2390" t="s">
        <v>309</v>
      </c>
      <c r="BD2390">
        <v>1</v>
      </c>
      <c r="BE2390" t="s">
        <v>307</v>
      </c>
      <c r="BG2390">
        <v>2389</v>
      </c>
      <c r="BH2390" t="s">
        <v>294</v>
      </c>
      <c r="BI2390" t="s">
        <v>317</v>
      </c>
    </row>
    <row r="2391" spans="1:61" x14ac:dyDescent="0.25">
      <c r="A2391" s="9">
        <v>2390</v>
      </c>
      <c r="B2391" s="9" t="s">
        <v>183</v>
      </c>
      <c r="C2391" s="9" t="s">
        <v>155</v>
      </c>
      <c r="D2391" s="9" t="s">
        <v>339</v>
      </c>
      <c r="E2391" s="9" t="s">
        <v>420</v>
      </c>
      <c r="F2391" s="9" t="s">
        <v>421</v>
      </c>
      <c r="G2391" s="9" t="s">
        <v>422</v>
      </c>
      <c r="H2391" s="9" t="s">
        <v>423</v>
      </c>
      <c r="I2391" s="9"/>
      <c r="J2391" s="45" t="s">
        <v>696</v>
      </c>
      <c r="K2391" s="45"/>
      <c r="L2391" s="45"/>
      <c r="BB2391" t="s">
        <v>7435</v>
      </c>
      <c r="BC2391" t="s">
        <v>309</v>
      </c>
      <c r="BD2391">
        <v>2</v>
      </c>
      <c r="BE2391" t="s">
        <v>308</v>
      </c>
      <c r="BG2391">
        <v>2390</v>
      </c>
      <c r="BH2391" t="s">
        <v>295</v>
      </c>
      <c r="BI2391" t="s">
        <v>318</v>
      </c>
    </row>
    <row r="2392" spans="1:61" x14ac:dyDescent="0.25">
      <c r="A2392" s="9">
        <v>2391</v>
      </c>
      <c r="B2392" s="9" t="s">
        <v>184</v>
      </c>
      <c r="C2392" s="9" t="s">
        <v>156</v>
      </c>
      <c r="D2392" s="9" t="s">
        <v>340</v>
      </c>
      <c r="E2392" s="9" t="s">
        <v>420</v>
      </c>
      <c r="F2392" s="9" t="s">
        <v>421</v>
      </c>
      <c r="G2392" s="9" t="s">
        <v>424</v>
      </c>
      <c r="H2392" s="9" t="s">
        <v>425</v>
      </c>
      <c r="I2392" s="9"/>
      <c r="J2392" s="45" t="s">
        <v>696</v>
      </c>
      <c r="K2392" s="45"/>
      <c r="L2392" s="45"/>
      <c r="BB2392" t="s">
        <v>7436</v>
      </c>
      <c r="BC2392" t="s">
        <v>309</v>
      </c>
      <c r="BD2392">
        <v>3</v>
      </c>
      <c r="BE2392" t="s">
        <v>309</v>
      </c>
      <c r="BG2392">
        <v>2391</v>
      </c>
      <c r="BH2392" t="s">
        <v>296</v>
      </c>
      <c r="BI2392" t="s">
        <v>319</v>
      </c>
    </row>
    <row r="2393" spans="1:61" x14ac:dyDescent="0.25">
      <c r="A2393" s="9">
        <v>2392</v>
      </c>
      <c r="B2393" s="9" t="s">
        <v>185</v>
      </c>
      <c r="C2393" s="9" t="s">
        <v>157</v>
      </c>
      <c r="D2393" s="9" t="s">
        <v>341</v>
      </c>
      <c r="E2393" s="9" t="s">
        <v>426</v>
      </c>
      <c r="F2393" s="9" t="s">
        <v>427</v>
      </c>
      <c r="G2393" s="9" t="s">
        <v>425</v>
      </c>
      <c r="H2393" s="9" t="s">
        <v>424</v>
      </c>
      <c r="I2393" s="9"/>
      <c r="J2393" s="45" t="s">
        <v>5704</v>
      </c>
      <c r="K2393" s="45"/>
      <c r="L2393" s="45"/>
      <c r="BB2393" t="s">
        <v>7437</v>
      </c>
      <c r="BC2393" t="s">
        <v>309</v>
      </c>
      <c r="BD2393">
        <v>4</v>
      </c>
      <c r="BE2393" t="s">
        <v>310</v>
      </c>
      <c r="BG2393">
        <v>2392</v>
      </c>
      <c r="BH2393" t="s">
        <v>297</v>
      </c>
      <c r="BI2393" t="s">
        <v>320</v>
      </c>
    </row>
    <row r="2394" spans="1:61" x14ac:dyDescent="0.25">
      <c r="A2394" s="9">
        <v>2393</v>
      </c>
      <c r="B2394" s="9" t="s">
        <v>186</v>
      </c>
      <c r="C2394" s="9" t="s">
        <v>158</v>
      </c>
      <c r="D2394" s="9" t="s">
        <v>342</v>
      </c>
      <c r="E2394" s="9" t="s">
        <v>426</v>
      </c>
      <c r="F2394" s="9" t="s">
        <v>427</v>
      </c>
      <c r="G2394" s="9" t="s">
        <v>423</v>
      </c>
      <c r="H2394" s="9" t="s">
        <v>422</v>
      </c>
      <c r="I2394" s="9"/>
      <c r="J2394" s="45" t="s">
        <v>696</v>
      </c>
      <c r="K2394" s="45"/>
      <c r="L2394" s="45"/>
      <c r="BB2394" t="s">
        <v>7438</v>
      </c>
      <c r="BC2394" t="s">
        <v>309</v>
      </c>
      <c r="BD2394">
        <v>5</v>
      </c>
      <c r="BE2394" t="s">
        <v>311</v>
      </c>
      <c r="BG2394">
        <v>2393</v>
      </c>
      <c r="BH2394" t="s">
        <v>298</v>
      </c>
      <c r="BI2394" t="s">
        <v>321</v>
      </c>
    </row>
    <row r="2395" spans="1:61" x14ac:dyDescent="0.25">
      <c r="A2395" s="9">
        <v>2394</v>
      </c>
      <c r="B2395" s="9" t="s">
        <v>176</v>
      </c>
      <c r="C2395" s="9" t="s">
        <v>147</v>
      </c>
      <c r="D2395" s="9" t="s">
        <v>343</v>
      </c>
      <c r="E2395" s="9" t="s">
        <v>428</v>
      </c>
      <c r="F2395" s="9" t="s">
        <v>429</v>
      </c>
      <c r="G2395" s="9" t="s">
        <v>412</v>
      </c>
      <c r="H2395" s="9" t="s">
        <v>413</v>
      </c>
      <c r="I2395" s="9"/>
      <c r="J2395" s="45" t="s">
        <v>5703</v>
      </c>
      <c r="K2395" s="45"/>
      <c r="L2395" s="45"/>
      <c r="BB2395" t="s">
        <v>7439</v>
      </c>
      <c r="BC2395" t="s">
        <v>309</v>
      </c>
      <c r="BD2395">
        <v>6</v>
      </c>
      <c r="BE2395" t="s">
        <v>312</v>
      </c>
      <c r="BG2395">
        <v>2394</v>
      </c>
      <c r="BH2395" t="s">
        <v>299</v>
      </c>
      <c r="BI2395" t="s">
        <v>322</v>
      </c>
    </row>
    <row r="2396" spans="1:61" x14ac:dyDescent="0.25">
      <c r="A2396" s="9">
        <v>2395</v>
      </c>
      <c r="B2396" s="9" t="s">
        <v>177</v>
      </c>
      <c r="C2396" s="9" t="s">
        <v>148</v>
      </c>
      <c r="D2396" s="9" t="s">
        <v>344</v>
      </c>
      <c r="E2396" s="9" t="s">
        <v>428</v>
      </c>
      <c r="F2396" s="9" t="s">
        <v>429</v>
      </c>
      <c r="G2396" s="9" t="s">
        <v>416</v>
      </c>
      <c r="H2396" s="9" t="s">
        <v>412</v>
      </c>
      <c r="I2396" s="9"/>
      <c r="J2396" s="45" t="s">
        <v>696</v>
      </c>
      <c r="K2396" s="45"/>
      <c r="L2396" s="45"/>
      <c r="BB2396" t="s">
        <v>7440</v>
      </c>
      <c r="BC2396" t="s">
        <v>309</v>
      </c>
      <c r="BD2396">
        <v>7</v>
      </c>
      <c r="BE2396" t="s">
        <v>313</v>
      </c>
      <c r="BG2396">
        <v>2395</v>
      </c>
      <c r="BH2396" t="s">
        <v>300</v>
      </c>
      <c r="BI2396" t="s">
        <v>323</v>
      </c>
    </row>
    <row r="2397" spans="1:61" x14ac:dyDescent="0.25">
      <c r="A2397" s="9">
        <v>2396</v>
      </c>
      <c r="B2397" s="9" t="s">
        <v>179</v>
      </c>
      <c r="C2397" s="9" t="s">
        <v>149</v>
      </c>
      <c r="D2397" s="9" t="s">
        <v>345</v>
      </c>
      <c r="E2397" s="9" t="s">
        <v>430</v>
      </c>
      <c r="F2397" s="9" t="s">
        <v>431</v>
      </c>
      <c r="G2397" s="9" t="s">
        <v>417</v>
      </c>
      <c r="H2397" s="9" t="s">
        <v>417</v>
      </c>
      <c r="I2397" s="9"/>
      <c r="J2397" s="46" t="s">
        <v>5705</v>
      </c>
      <c r="K2397" s="45"/>
      <c r="L2397" s="45"/>
      <c r="BB2397" t="s">
        <v>7441</v>
      </c>
      <c r="BC2397" t="s">
        <v>309</v>
      </c>
      <c r="BD2397">
        <v>8</v>
      </c>
      <c r="BE2397" t="s">
        <v>314</v>
      </c>
      <c r="BG2397">
        <v>2396</v>
      </c>
      <c r="BH2397" t="s">
        <v>301</v>
      </c>
      <c r="BI2397" t="s">
        <v>324</v>
      </c>
    </row>
    <row r="2398" spans="1:61" x14ac:dyDescent="0.25">
      <c r="A2398" s="9">
        <v>2397</v>
      </c>
      <c r="B2398" s="9" t="s">
        <v>180</v>
      </c>
      <c r="C2398" s="9" t="s">
        <v>150</v>
      </c>
      <c r="D2398" s="9" t="s">
        <v>346</v>
      </c>
      <c r="E2398" s="9" t="s">
        <v>430</v>
      </c>
      <c r="F2398" s="9" t="s">
        <v>431</v>
      </c>
      <c r="G2398" s="9" t="s">
        <v>412</v>
      </c>
      <c r="H2398" s="9" t="s">
        <v>416</v>
      </c>
      <c r="I2398" s="9"/>
      <c r="J2398" s="45" t="s">
        <v>5703</v>
      </c>
      <c r="K2398" s="45"/>
      <c r="L2398" s="45"/>
      <c r="BB2398" t="s">
        <v>7442</v>
      </c>
      <c r="BC2398" t="s">
        <v>309</v>
      </c>
      <c r="BD2398">
        <v>9</v>
      </c>
      <c r="BE2398" t="s">
        <v>315</v>
      </c>
      <c r="BG2398">
        <v>2397</v>
      </c>
      <c r="BH2398" t="s">
        <v>302</v>
      </c>
      <c r="BI2398" t="s">
        <v>325</v>
      </c>
    </row>
    <row r="2399" spans="1:61" x14ac:dyDescent="0.25">
      <c r="A2399" s="9">
        <v>2398</v>
      </c>
      <c r="B2399" s="9" t="s">
        <v>181</v>
      </c>
      <c r="C2399" s="9" t="s">
        <v>151</v>
      </c>
      <c r="D2399" s="9" t="s">
        <v>347</v>
      </c>
      <c r="E2399" s="9" t="s">
        <v>432</v>
      </c>
      <c r="F2399" s="9" t="s">
        <v>433</v>
      </c>
      <c r="G2399" s="9" t="s">
        <v>413</v>
      </c>
      <c r="H2399" s="9" t="s">
        <v>412</v>
      </c>
      <c r="I2399" s="9"/>
      <c r="J2399" s="45" t="s">
        <v>696</v>
      </c>
      <c r="K2399" s="45"/>
      <c r="L2399" s="45"/>
      <c r="BB2399" t="s">
        <v>7443</v>
      </c>
      <c r="BC2399" t="s">
        <v>309</v>
      </c>
      <c r="BD2399">
        <v>10</v>
      </c>
      <c r="BE2399" t="s">
        <v>316</v>
      </c>
      <c r="BG2399">
        <v>2398</v>
      </c>
      <c r="BH2399" t="s">
        <v>303</v>
      </c>
      <c r="BI2399" t="s">
        <v>326</v>
      </c>
    </row>
    <row r="2400" spans="1:61" x14ac:dyDescent="0.25">
      <c r="A2400" s="9">
        <v>2399</v>
      </c>
      <c r="B2400" s="9" t="s">
        <v>182</v>
      </c>
      <c r="C2400" s="9" t="s">
        <v>152</v>
      </c>
      <c r="D2400" s="9" t="s">
        <v>348</v>
      </c>
      <c r="E2400" s="9" t="s">
        <v>432</v>
      </c>
      <c r="F2400" s="9" t="s">
        <v>433</v>
      </c>
      <c r="G2400" s="9" t="s">
        <v>422</v>
      </c>
      <c r="H2400" s="9" t="s">
        <v>423</v>
      </c>
      <c r="I2400" s="9"/>
      <c r="J2400" s="45" t="s">
        <v>696</v>
      </c>
      <c r="K2400" s="45"/>
      <c r="L2400" s="45"/>
      <c r="BB2400" t="s">
        <v>7444</v>
      </c>
      <c r="BC2400" t="s">
        <v>309</v>
      </c>
      <c r="BD2400">
        <v>11</v>
      </c>
      <c r="BE2400" t="s">
        <v>317</v>
      </c>
      <c r="BG2400">
        <v>2399</v>
      </c>
      <c r="BH2400" t="s">
        <v>304</v>
      </c>
      <c r="BI2400" t="s">
        <v>327</v>
      </c>
    </row>
    <row r="2401" spans="1:61" x14ac:dyDescent="0.25">
      <c r="A2401" s="9">
        <v>2400</v>
      </c>
      <c r="B2401" s="9" t="s">
        <v>183</v>
      </c>
      <c r="C2401" s="9" t="s">
        <v>153</v>
      </c>
      <c r="D2401" s="9" t="s">
        <v>349</v>
      </c>
      <c r="E2401" s="9" t="s">
        <v>434</v>
      </c>
      <c r="F2401" s="9" t="s">
        <v>435</v>
      </c>
      <c r="G2401" s="9" t="s">
        <v>424</v>
      </c>
      <c r="H2401" s="9" t="s">
        <v>425</v>
      </c>
      <c r="I2401" s="9"/>
      <c r="J2401" s="45" t="s">
        <v>5704</v>
      </c>
      <c r="K2401" s="45"/>
      <c r="L2401" s="45"/>
      <c r="BB2401" t="s">
        <v>7445</v>
      </c>
      <c r="BC2401" t="s">
        <v>309</v>
      </c>
      <c r="BD2401">
        <v>12</v>
      </c>
      <c r="BE2401" t="s">
        <v>318</v>
      </c>
      <c r="BG2401">
        <v>2400</v>
      </c>
      <c r="BH2401" t="s">
        <v>305</v>
      </c>
      <c r="BI2401" t="s">
        <v>328</v>
      </c>
    </row>
    <row r="2402" spans="1:61" x14ac:dyDescent="0.25">
      <c r="A2402" s="9">
        <v>2401</v>
      </c>
      <c r="B2402" s="9" t="s">
        <v>184</v>
      </c>
      <c r="C2402" s="9" t="s">
        <v>154</v>
      </c>
      <c r="D2402" s="9" t="s">
        <v>350</v>
      </c>
      <c r="E2402" s="9" t="s">
        <v>434</v>
      </c>
      <c r="F2402" s="9" t="s">
        <v>435</v>
      </c>
      <c r="G2402" s="9" t="s">
        <v>425</v>
      </c>
      <c r="H2402" s="9" t="s">
        <v>424</v>
      </c>
      <c r="I2402" s="9"/>
      <c r="J2402" s="45" t="s">
        <v>696</v>
      </c>
      <c r="K2402" s="45"/>
      <c r="L2402" s="45"/>
      <c r="BB2402" t="s">
        <v>7446</v>
      </c>
      <c r="BC2402" t="s">
        <v>310</v>
      </c>
      <c r="BD2402">
        <v>1</v>
      </c>
      <c r="BE2402" t="s">
        <v>319</v>
      </c>
      <c r="BG2402">
        <v>2401</v>
      </c>
      <c r="BH2402" t="s">
        <v>306</v>
      </c>
      <c r="BI2402" t="s">
        <v>329</v>
      </c>
    </row>
    <row r="2403" spans="1:61" x14ac:dyDescent="0.25">
      <c r="A2403" s="9">
        <v>2402</v>
      </c>
      <c r="B2403" s="9" t="s">
        <v>185</v>
      </c>
      <c r="C2403" s="9" t="s">
        <v>155</v>
      </c>
      <c r="D2403" s="9" t="s">
        <v>351</v>
      </c>
      <c r="E2403" s="9" t="s">
        <v>436</v>
      </c>
      <c r="F2403" s="9" t="s">
        <v>437</v>
      </c>
      <c r="G2403" s="9" t="s">
        <v>423</v>
      </c>
      <c r="H2403" s="9" t="s">
        <v>422</v>
      </c>
      <c r="I2403" s="9"/>
      <c r="J2403" s="45" t="s">
        <v>696</v>
      </c>
      <c r="K2403" s="45"/>
      <c r="L2403" s="45"/>
      <c r="BB2403" t="s">
        <v>7447</v>
      </c>
      <c r="BC2403" t="s">
        <v>310</v>
      </c>
      <c r="BD2403">
        <v>2</v>
      </c>
      <c r="BE2403" t="s">
        <v>320</v>
      </c>
      <c r="BG2403">
        <v>2402</v>
      </c>
      <c r="BH2403" t="s">
        <v>307</v>
      </c>
      <c r="BI2403" t="s">
        <v>330</v>
      </c>
    </row>
    <row r="2404" spans="1:61" x14ac:dyDescent="0.25">
      <c r="A2404" s="9">
        <v>2403</v>
      </c>
      <c r="B2404" s="9" t="s">
        <v>186</v>
      </c>
      <c r="C2404" s="9" t="s">
        <v>156</v>
      </c>
      <c r="D2404" s="9" t="s">
        <v>352</v>
      </c>
      <c r="E2404" s="9" t="s">
        <v>436</v>
      </c>
      <c r="F2404" s="9" t="s">
        <v>437</v>
      </c>
      <c r="G2404" s="9" t="s">
        <v>412</v>
      </c>
      <c r="H2404" s="9" t="s">
        <v>413</v>
      </c>
      <c r="I2404" s="9"/>
      <c r="J2404" s="45" t="s">
        <v>5703</v>
      </c>
      <c r="K2404" s="45"/>
      <c r="L2404" s="45"/>
      <c r="BB2404" t="s">
        <v>7448</v>
      </c>
      <c r="BC2404" t="s">
        <v>310</v>
      </c>
      <c r="BD2404">
        <v>3</v>
      </c>
      <c r="BE2404" t="s">
        <v>321</v>
      </c>
      <c r="BG2404">
        <v>2403</v>
      </c>
      <c r="BH2404" t="s">
        <v>308</v>
      </c>
      <c r="BI2404" t="s">
        <v>331</v>
      </c>
    </row>
    <row r="2405" spans="1:61" x14ac:dyDescent="0.25">
      <c r="A2405" s="9">
        <v>2404</v>
      </c>
      <c r="B2405" s="9" t="s">
        <v>176</v>
      </c>
      <c r="C2405" s="9" t="s">
        <v>157</v>
      </c>
      <c r="D2405" s="9" t="s">
        <v>293</v>
      </c>
      <c r="E2405" s="9" t="s">
        <v>438</v>
      </c>
      <c r="F2405" s="9" t="s">
        <v>439</v>
      </c>
      <c r="G2405" s="9" t="s">
        <v>416</v>
      </c>
      <c r="H2405" s="9" t="s">
        <v>412</v>
      </c>
      <c r="I2405" s="9"/>
      <c r="J2405" s="46" t="s">
        <v>5705</v>
      </c>
      <c r="K2405" s="45"/>
      <c r="L2405" s="45"/>
      <c r="BB2405" t="s">
        <v>7449</v>
      </c>
      <c r="BC2405" t="s">
        <v>310</v>
      </c>
      <c r="BD2405">
        <v>4</v>
      </c>
      <c r="BE2405" t="s">
        <v>322</v>
      </c>
      <c r="BG2405">
        <v>2404</v>
      </c>
      <c r="BH2405" t="s">
        <v>309</v>
      </c>
      <c r="BI2405" t="s">
        <v>332</v>
      </c>
    </row>
    <row r="2406" spans="1:61" x14ac:dyDescent="0.25">
      <c r="A2406" s="9">
        <v>2405</v>
      </c>
      <c r="B2406" s="9" t="s">
        <v>177</v>
      </c>
      <c r="C2406" s="9" t="s">
        <v>158</v>
      </c>
      <c r="D2406" s="9" t="s">
        <v>294</v>
      </c>
      <c r="E2406" s="9" t="s">
        <v>438</v>
      </c>
      <c r="F2406" s="9" t="s">
        <v>439</v>
      </c>
      <c r="G2406" s="9" t="s">
        <v>417</v>
      </c>
      <c r="H2406" s="9" t="s">
        <v>417</v>
      </c>
      <c r="I2406" s="9"/>
      <c r="J2406" s="45" t="s">
        <v>5703</v>
      </c>
      <c r="K2406" s="45"/>
      <c r="L2406" s="45"/>
      <c r="BB2406" t="s">
        <v>7450</v>
      </c>
      <c r="BC2406" t="s">
        <v>310</v>
      </c>
      <c r="BD2406">
        <v>5</v>
      </c>
      <c r="BE2406" t="s">
        <v>323</v>
      </c>
      <c r="BG2406">
        <v>2405</v>
      </c>
      <c r="BH2406" t="s">
        <v>310</v>
      </c>
      <c r="BI2406" t="s">
        <v>333</v>
      </c>
    </row>
    <row r="2407" spans="1:61" x14ac:dyDescent="0.25">
      <c r="A2407" s="9">
        <v>2406</v>
      </c>
      <c r="B2407" s="9" t="s">
        <v>179</v>
      </c>
      <c r="C2407" s="9" t="s">
        <v>147</v>
      </c>
      <c r="D2407" s="9" t="s">
        <v>295</v>
      </c>
      <c r="E2407" s="9" t="s">
        <v>440</v>
      </c>
      <c r="F2407" s="9" t="s">
        <v>441</v>
      </c>
      <c r="G2407" s="9" t="s">
        <v>412</v>
      </c>
      <c r="H2407" s="9" t="s">
        <v>416</v>
      </c>
      <c r="I2407" s="9"/>
      <c r="J2407" s="45" t="s">
        <v>696</v>
      </c>
      <c r="K2407" s="45"/>
      <c r="L2407" s="45"/>
      <c r="BB2407" t="s">
        <v>7451</v>
      </c>
      <c r="BC2407" t="s">
        <v>310</v>
      </c>
      <c r="BD2407">
        <v>6</v>
      </c>
      <c r="BE2407" t="s">
        <v>324</v>
      </c>
      <c r="BG2407">
        <v>2406</v>
      </c>
      <c r="BH2407" t="s">
        <v>311</v>
      </c>
      <c r="BI2407" t="s">
        <v>334</v>
      </c>
    </row>
    <row r="2408" spans="1:61" x14ac:dyDescent="0.25">
      <c r="A2408" s="9">
        <v>2407</v>
      </c>
      <c r="B2408" s="9" t="s">
        <v>180</v>
      </c>
      <c r="C2408" s="9" t="s">
        <v>148</v>
      </c>
      <c r="D2408" s="9" t="s">
        <v>296</v>
      </c>
      <c r="E2408" s="9" t="s">
        <v>440</v>
      </c>
      <c r="F2408" s="9" t="s">
        <v>441</v>
      </c>
      <c r="G2408" s="9" t="s">
        <v>413</v>
      </c>
      <c r="H2408" s="9" t="s">
        <v>412</v>
      </c>
      <c r="I2408" s="9"/>
      <c r="J2408" s="45" t="s">
        <v>696</v>
      </c>
      <c r="K2408" s="45"/>
      <c r="L2408" s="45"/>
      <c r="BB2408" t="s">
        <v>7452</v>
      </c>
      <c r="BC2408" t="s">
        <v>310</v>
      </c>
      <c r="BD2408">
        <v>7</v>
      </c>
      <c r="BE2408" t="s">
        <v>325</v>
      </c>
      <c r="BG2408">
        <v>2407</v>
      </c>
      <c r="BH2408" t="s">
        <v>312</v>
      </c>
      <c r="BI2408" t="s">
        <v>335</v>
      </c>
    </row>
    <row r="2409" spans="1:61" x14ac:dyDescent="0.25">
      <c r="A2409" s="9">
        <v>2408</v>
      </c>
      <c r="B2409" s="9" t="s">
        <v>181</v>
      </c>
      <c r="C2409" s="9" t="s">
        <v>149</v>
      </c>
      <c r="D2409" s="9" t="s">
        <v>297</v>
      </c>
      <c r="E2409" s="9" t="s">
        <v>442</v>
      </c>
      <c r="F2409" s="9" t="s">
        <v>443</v>
      </c>
      <c r="G2409" s="9" t="s">
        <v>422</v>
      </c>
      <c r="H2409" s="9" t="s">
        <v>423</v>
      </c>
      <c r="I2409" s="9"/>
      <c r="J2409" s="45" t="s">
        <v>5704</v>
      </c>
      <c r="K2409" s="45"/>
      <c r="L2409" s="45"/>
      <c r="BB2409" t="s">
        <v>7453</v>
      </c>
      <c r="BC2409" t="s">
        <v>310</v>
      </c>
      <c r="BD2409">
        <v>8</v>
      </c>
      <c r="BE2409" t="s">
        <v>326</v>
      </c>
      <c r="BG2409">
        <v>2408</v>
      </c>
      <c r="BH2409" t="s">
        <v>313</v>
      </c>
      <c r="BI2409" t="s">
        <v>336</v>
      </c>
    </row>
    <row r="2410" spans="1:61" x14ac:dyDescent="0.25">
      <c r="A2410" s="9">
        <v>2409</v>
      </c>
      <c r="B2410" s="9" t="s">
        <v>182</v>
      </c>
      <c r="C2410" s="9" t="s">
        <v>150</v>
      </c>
      <c r="D2410" s="9" t="s">
        <v>298</v>
      </c>
      <c r="E2410" s="9" t="s">
        <v>442</v>
      </c>
      <c r="F2410" s="9" t="s">
        <v>443</v>
      </c>
      <c r="G2410" s="9" t="s">
        <v>424</v>
      </c>
      <c r="H2410" s="9" t="s">
        <v>425</v>
      </c>
      <c r="I2410" s="9"/>
      <c r="J2410" s="45" t="s">
        <v>696</v>
      </c>
      <c r="K2410" s="45"/>
      <c r="L2410" s="45"/>
      <c r="BB2410" t="s">
        <v>7454</v>
      </c>
      <c r="BC2410" t="s">
        <v>310</v>
      </c>
      <c r="BD2410">
        <v>9</v>
      </c>
      <c r="BE2410" t="s">
        <v>327</v>
      </c>
      <c r="BG2410">
        <v>2409</v>
      </c>
      <c r="BH2410" t="s">
        <v>314</v>
      </c>
      <c r="BI2410" t="s">
        <v>337</v>
      </c>
    </row>
    <row r="2411" spans="1:61" x14ac:dyDescent="0.25">
      <c r="A2411" s="9">
        <v>2410</v>
      </c>
      <c r="B2411" s="9" t="s">
        <v>183</v>
      </c>
      <c r="C2411" s="9" t="s">
        <v>151</v>
      </c>
      <c r="D2411" s="9" t="s">
        <v>299</v>
      </c>
      <c r="E2411" s="9" t="s">
        <v>444</v>
      </c>
      <c r="F2411" s="9" t="s">
        <v>445</v>
      </c>
      <c r="G2411" s="9" t="s">
        <v>425</v>
      </c>
      <c r="H2411" s="9" t="s">
        <v>424</v>
      </c>
      <c r="I2411" s="9"/>
      <c r="J2411" s="45" t="s">
        <v>696</v>
      </c>
      <c r="K2411" s="45"/>
      <c r="L2411" s="45"/>
      <c r="BB2411" t="s">
        <v>7455</v>
      </c>
      <c r="BC2411" t="s">
        <v>310</v>
      </c>
      <c r="BD2411">
        <v>10</v>
      </c>
      <c r="BE2411" t="s">
        <v>328</v>
      </c>
      <c r="BG2411">
        <v>2410</v>
      </c>
      <c r="BH2411" t="s">
        <v>315</v>
      </c>
      <c r="BI2411" t="s">
        <v>338</v>
      </c>
    </row>
    <row r="2412" spans="1:61" x14ac:dyDescent="0.25">
      <c r="A2412" s="9">
        <v>2411</v>
      </c>
      <c r="B2412" s="9" t="s">
        <v>184</v>
      </c>
      <c r="C2412" s="9" t="s">
        <v>152</v>
      </c>
      <c r="D2412" s="9" t="s">
        <v>300</v>
      </c>
      <c r="E2412" s="9" t="s">
        <v>444</v>
      </c>
      <c r="F2412" s="9" t="s">
        <v>445</v>
      </c>
      <c r="G2412" s="9" t="s">
        <v>423</v>
      </c>
      <c r="H2412" s="9" t="s">
        <v>422</v>
      </c>
      <c r="I2412" s="9"/>
      <c r="J2412" s="45" t="s">
        <v>5703</v>
      </c>
      <c r="K2412" s="45"/>
      <c r="L2412" s="45"/>
      <c r="BB2412" t="s">
        <v>7456</v>
      </c>
      <c r="BC2412" t="s">
        <v>310</v>
      </c>
      <c r="BD2412">
        <v>11</v>
      </c>
      <c r="BE2412" t="s">
        <v>329</v>
      </c>
      <c r="BG2412">
        <v>2411</v>
      </c>
      <c r="BH2412" t="s">
        <v>316</v>
      </c>
      <c r="BI2412" t="s">
        <v>339</v>
      </c>
    </row>
    <row r="2413" spans="1:61" x14ac:dyDescent="0.25">
      <c r="A2413" s="9">
        <v>2412</v>
      </c>
      <c r="B2413" s="9" t="s">
        <v>185</v>
      </c>
      <c r="C2413" s="9" t="s">
        <v>153</v>
      </c>
      <c r="D2413" s="9" t="s">
        <v>301</v>
      </c>
      <c r="E2413" s="9" t="s">
        <v>446</v>
      </c>
      <c r="F2413" s="9" t="s">
        <v>447</v>
      </c>
      <c r="G2413" s="9" t="s">
        <v>412</v>
      </c>
      <c r="H2413" s="9" t="s">
        <v>413</v>
      </c>
      <c r="I2413" s="9"/>
      <c r="J2413" s="46" t="s">
        <v>5705</v>
      </c>
      <c r="K2413" s="45"/>
      <c r="L2413" s="45"/>
      <c r="BB2413" t="s">
        <v>7457</v>
      </c>
      <c r="BC2413" t="s">
        <v>310</v>
      </c>
      <c r="BD2413">
        <v>12</v>
      </c>
      <c r="BE2413" t="s">
        <v>330</v>
      </c>
      <c r="BG2413">
        <v>2412</v>
      </c>
      <c r="BH2413" t="s">
        <v>317</v>
      </c>
      <c r="BI2413" t="s">
        <v>340</v>
      </c>
    </row>
    <row r="2414" spans="1:61" x14ac:dyDescent="0.25">
      <c r="A2414" s="9">
        <v>2413</v>
      </c>
      <c r="B2414" s="9" t="s">
        <v>186</v>
      </c>
      <c r="C2414" s="9" t="s">
        <v>154</v>
      </c>
      <c r="D2414" s="9" t="s">
        <v>302</v>
      </c>
      <c r="E2414" s="9" t="s">
        <v>446</v>
      </c>
      <c r="F2414" s="9" t="s">
        <v>447</v>
      </c>
      <c r="G2414" s="9" t="s">
        <v>416</v>
      </c>
      <c r="H2414" s="9" t="s">
        <v>412</v>
      </c>
      <c r="I2414" s="9"/>
      <c r="J2414" s="45" t="s">
        <v>5703</v>
      </c>
      <c r="K2414" s="45"/>
      <c r="L2414" s="45"/>
      <c r="BB2414" t="s">
        <v>7458</v>
      </c>
      <c r="BC2414" t="s">
        <v>311</v>
      </c>
      <c r="BD2414">
        <v>1</v>
      </c>
      <c r="BE2414" t="s">
        <v>331</v>
      </c>
      <c r="BG2414">
        <v>2413</v>
      </c>
      <c r="BH2414" t="s">
        <v>318</v>
      </c>
      <c r="BI2414" t="s">
        <v>341</v>
      </c>
    </row>
    <row r="2415" spans="1:61" x14ac:dyDescent="0.25">
      <c r="A2415" s="9">
        <v>2414</v>
      </c>
      <c r="B2415" s="9" t="s">
        <v>176</v>
      </c>
      <c r="C2415" s="9" t="s">
        <v>155</v>
      </c>
      <c r="D2415" s="9" t="s">
        <v>303</v>
      </c>
      <c r="E2415" s="9" t="s">
        <v>448</v>
      </c>
      <c r="F2415" s="9" t="s">
        <v>449</v>
      </c>
      <c r="G2415" s="9" t="s">
        <v>417</v>
      </c>
      <c r="H2415" s="9" t="s">
        <v>417</v>
      </c>
      <c r="I2415" s="9"/>
      <c r="J2415" s="45" t="s">
        <v>696</v>
      </c>
      <c r="K2415" s="45"/>
      <c r="L2415" s="45"/>
      <c r="BB2415" t="s">
        <v>7459</v>
      </c>
      <c r="BC2415" t="s">
        <v>311</v>
      </c>
      <c r="BD2415">
        <v>2</v>
      </c>
      <c r="BE2415" t="s">
        <v>332</v>
      </c>
      <c r="BG2415">
        <v>2414</v>
      </c>
      <c r="BH2415" t="s">
        <v>319</v>
      </c>
      <c r="BI2415" t="s">
        <v>342</v>
      </c>
    </row>
    <row r="2416" spans="1:61" x14ac:dyDescent="0.25">
      <c r="A2416" s="9">
        <v>2415</v>
      </c>
      <c r="B2416" s="9" t="s">
        <v>177</v>
      </c>
      <c r="C2416" s="9" t="s">
        <v>156</v>
      </c>
      <c r="D2416" s="9" t="s">
        <v>304</v>
      </c>
      <c r="E2416" s="9" t="s">
        <v>448</v>
      </c>
      <c r="F2416" s="9" t="s">
        <v>449</v>
      </c>
      <c r="G2416" s="9" t="s">
        <v>412</v>
      </c>
      <c r="H2416" s="9" t="s">
        <v>416</v>
      </c>
      <c r="I2416" s="9"/>
      <c r="J2416" s="45" t="s">
        <v>696</v>
      </c>
      <c r="K2416" s="45"/>
      <c r="L2416" s="45"/>
      <c r="BB2416" t="s">
        <v>7460</v>
      </c>
      <c r="BC2416" t="s">
        <v>311</v>
      </c>
      <c r="BD2416">
        <v>3</v>
      </c>
      <c r="BE2416" t="s">
        <v>333</v>
      </c>
      <c r="BG2416">
        <v>2415</v>
      </c>
      <c r="BH2416" t="s">
        <v>320</v>
      </c>
      <c r="BI2416" t="s">
        <v>343</v>
      </c>
    </row>
    <row r="2417" spans="1:61" x14ac:dyDescent="0.25">
      <c r="A2417" s="9">
        <v>2416</v>
      </c>
      <c r="B2417" s="9" t="s">
        <v>179</v>
      </c>
      <c r="C2417" s="9" t="s">
        <v>157</v>
      </c>
      <c r="D2417" s="9" t="s">
        <v>305</v>
      </c>
      <c r="E2417" s="9" t="s">
        <v>450</v>
      </c>
      <c r="F2417" s="9" t="s">
        <v>451</v>
      </c>
      <c r="G2417" s="9" t="s">
        <v>413</v>
      </c>
      <c r="H2417" s="9" t="s">
        <v>412</v>
      </c>
      <c r="I2417" s="9"/>
      <c r="J2417" s="45" t="s">
        <v>5704</v>
      </c>
      <c r="K2417" s="45"/>
      <c r="L2417" s="45"/>
      <c r="BB2417" t="s">
        <v>7461</v>
      </c>
      <c r="BC2417" t="s">
        <v>311</v>
      </c>
      <c r="BD2417">
        <v>4</v>
      </c>
      <c r="BE2417" t="s">
        <v>334</v>
      </c>
      <c r="BG2417">
        <v>2416</v>
      </c>
      <c r="BH2417" t="s">
        <v>321</v>
      </c>
      <c r="BI2417" t="s">
        <v>344</v>
      </c>
    </row>
    <row r="2418" spans="1:61" x14ac:dyDescent="0.25">
      <c r="A2418" s="9">
        <v>2417</v>
      </c>
      <c r="B2418" s="9" t="s">
        <v>180</v>
      </c>
      <c r="C2418" s="9" t="s">
        <v>158</v>
      </c>
      <c r="D2418" s="9" t="s">
        <v>306</v>
      </c>
      <c r="E2418" s="9" t="s">
        <v>450</v>
      </c>
      <c r="F2418" s="9" t="s">
        <v>451</v>
      </c>
      <c r="G2418" s="9" t="s">
        <v>422</v>
      </c>
      <c r="H2418" s="9" t="s">
        <v>423</v>
      </c>
      <c r="I2418" s="9"/>
      <c r="J2418" s="45" t="s">
        <v>696</v>
      </c>
      <c r="K2418" s="45"/>
      <c r="L2418" s="45"/>
      <c r="BB2418" t="s">
        <v>7462</v>
      </c>
      <c r="BC2418" t="s">
        <v>311</v>
      </c>
      <c r="BD2418">
        <v>5</v>
      </c>
      <c r="BE2418" t="s">
        <v>335</v>
      </c>
      <c r="BG2418">
        <v>2417</v>
      </c>
      <c r="BH2418" t="s">
        <v>322</v>
      </c>
      <c r="BI2418" t="s">
        <v>345</v>
      </c>
    </row>
    <row r="2419" spans="1:61" x14ac:dyDescent="0.25">
      <c r="A2419" s="9">
        <v>2418</v>
      </c>
      <c r="B2419" s="9" t="s">
        <v>181</v>
      </c>
      <c r="C2419" s="9" t="s">
        <v>147</v>
      </c>
      <c r="D2419" s="9" t="s">
        <v>307</v>
      </c>
      <c r="E2419" s="9" t="s">
        <v>452</v>
      </c>
      <c r="F2419" s="9" t="s">
        <v>453</v>
      </c>
      <c r="G2419" s="9" t="s">
        <v>424</v>
      </c>
      <c r="H2419" s="9" t="s">
        <v>425</v>
      </c>
      <c r="I2419" s="9"/>
      <c r="J2419" s="45" t="s">
        <v>696</v>
      </c>
      <c r="K2419" s="45"/>
      <c r="L2419" s="45"/>
      <c r="BB2419" t="s">
        <v>7463</v>
      </c>
      <c r="BC2419" t="s">
        <v>311</v>
      </c>
      <c r="BD2419">
        <v>6</v>
      </c>
      <c r="BE2419" t="s">
        <v>336</v>
      </c>
      <c r="BG2419">
        <v>2418</v>
      </c>
      <c r="BH2419" t="s">
        <v>323</v>
      </c>
      <c r="BI2419" t="s">
        <v>346</v>
      </c>
    </row>
    <row r="2420" spans="1:61" x14ac:dyDescent="0.25">
      <c r="A2420" s="9">
        <v>2419</v>
      </c>
      <c r="B2420" s="9" t="s">
        <v>182</v>
      </c>
      <c r="C2420" s="9" t="s">
        <v>148</v>
      </c>
      <c r="D2420" s="9" t="s">
        <v>308</v>
      </c>
      <c r="E2420" s="9" t="s">
        <v>452</v>
      </c>
      <c r="F2420" s="9" t="s">
        <v>453</v>
      </c>
      <c r="G2420" s="9" t="s">
        <v>425</v>
      </c>
      <c r="H2420" s="9" t="s">
        <v>424</v>
      </c>
      <c r="I2420" s="9"/>
      <c r="J2420" s="45" t="s">
        <v>5703</v>
      </c>
      <c r="K2420" s="45"/>
      <c r="L2420" s="45"/>
      <c r="BB2420" t="s">
        <v>7464</v>
      </c>
      <c r="BC2420" t="s">
        <v>311</v>
      </c>
      <c r="BD2420">
        <v>7</v>
      </c>
      <c r="BE2420" t="s">
        <v>337</v>
      </c>
      <c r="BG2420">
        <v>2419</v>
      </c>
      <c r="BH2420" t="s">
        <v>324</v>
      </c>
      <c r="BI2420" t="s">
        <v>347</v>
      </c>
    </row>
    <row r="2421" spans="1:61" x14ac:dyDescent="0.25">
      <c r="A2421" s="9">
        <v>2420</v>
      </c>
      <c r="B2421" s="9" t="s">
        <v>183</v>
      </c>
      <c r="C2421" s="9" t="s">
        <v>149</v>
      </c>
      <c r="D2421" s="9" t="s">
        <v>309</v>
      </c>
      <c r="E2421" s="9" t="s">
        <v>454</v>
      </c>
      <c r="F2421" s="9" t="s">
        <v>455</v>
      </c>
      <c r="G2421" s="9" t="s">
        <v>423</v>
      </c>
      <c r="H2421" s="9" t="s">
        <v>422</v>
      </c>
      <c r="I2421" s="9"/>
      <c r="J2421" s="46" t="s">
        <v>5705</v>
      </c>
      <c r="K2421" s="45"/>
      <c r="L2421" s="45"/>
      <c r="BB2421" t="s">
        <v>7465</v>
      </c>
      <c r="BC2421" t="s">
        <v>311</v>
      </c>
      <c r="BD2421">
        <v>8</v>
      </c>
      <c r="BE2421" t="s">
        <v>338</v>
      </c>
      <c r="BG2421">
        <v>2420</v>
      </c>
      <c r="BH2421" t="s">
        <v>325</v>
      </c>
      <c r="BI2421" t="s">
        <v>348</v>
      </c>
    </row>
    <row r="2422" spans="1:61" x14ac:dyDescent="0.25">
      <c r="A2422" s="9">
        <v>2421</v>
      </c>
      <c r="B2422" s="9" t="s">
        <v>184</v>
      </c>
      <c r="C2422" s="9" t="s">
        <v>150</v>
      </c>
      <c r="D2422" s="9" t="s">
        <v>310</v>
      </c>
      <c r="E2422" s="9" t="s">
        <v>454</v>
      </c>
      <c r="F2422" s="9" t="s">
        <v>455</v>
      </c>
      <c r="G2422" s="9" t="s">
        <v>412</v>
      </c>
      <c r="H2422" s="9" t="s">
        <v>413</v>
      </c>
      <c r="I2422" s="9"/>
      <c r="J2422" s="45" t="s">
        <v>696</v>
      </c>
      <c r="K2422" s="45"/>
      <c r="L2422" s="45"/>
      <c r="BB2422" t="s">
        <v>7466</v>
      </c>
      <c r="BC2422" t="s">
        <v>311</v>
      </c>
      <c r="BD2422">
        <v>9</v>
      </c>
      <c r="BE2422" t="s">
        <v>339</v>
      </c>
      <c r="BG2422">
        <v>2421</v>
      </c>
      <c r="BH2422" t="s">
        <v>326</v>
      </c>
      <c r="BI2422" t="s">
        <v>349</v>
      </c>
    </row>
    <row r="2423" spans="1:61" x14ac:dyDescent="0.25">
      <c r="A2423" s="9">
        <v>2422</v>
      </c>
      <c r="B2423" s="9" t="s">
        <v>185</v>
      </c>
      <c r="C2423" s="9" t="s">
        <v>151</v>
      </c>
      <c r="D2423" s="9" t="s">
        <v>311</v>
      </c>
      <c r="E2423" s="9" t="s">
        <v>456</v>
      </c>
      <c r="F2423" s="9" t="s">
        <v>457</v>
      </c>
      <c r="G2423" s="9" t="s">
        <v>416</v>
      </c>
      <c r="H2423" s="9" t="s">
        <v>412</v>
      </c>
      <c r="I2423" s="9"/>
      <c r="J2423" s="45" t="s">
        <v>5703</v>
      </c>
      <c r="K2423" s="45"/>
      <c r="L2423" s="45"/>
      <c r="BB2423" t="s">
        <v>7467</v>
      </c>
      <c r="BC2423" t="s">
        <v>311</v>
      </c>
      <c r="BD2423">
        <v>10</v>
      </c>
      <c r="BE2423" t="s">
        <v>340</v>
      </c>
      <c r="BG2423">
        <v>2422</v>
      </c>
      <c r="BH2423" t="s">
        <v>327</v>
      </c>
      <c r="BI2423" t="s">
        <v>350</v>
      </c>
    </row>
    <row r="2424" spans="1:61" x14ac:dyDescent="0.25">
      <c r="A2424" s="9">
        <v>2423</v>
      </c>
      <c r="B2424" s="9" t="s">
        <v>186</v>
      </c>
      <c r="C2424" s="9" t="s">
        <v>152</v>
      </c>
      <c r="D2424" s="9" t="s">
        <v>312</v>
      </c>
      <c r="E2424" s="9" t="s">
        <v>456</v>
      </c>
      <c r="F2424" s="9" t="s">
        <v>457</v>
      </c>
      <c r="G2424" s="9" t="s">
        <v>417</v>
      </c>
      <c r="H2424" s="9" t="s">
        <v>417</v>
      </c>
      <c r="I2424" s="9"/>
      <c r="J2424" s="45" t="s">
        <v>696</v>
      </c>
      <c r="K2424" s="45"/>
      <c r="L2424" s="45"/>
      <c r="BB2424" t="s">
        <v>7468</v>
      </c>
      <c r="BC2424" t="s">
        <v>311</v>
      </c>
      <c r="BD2424">
        <v>11</v>
      </c>
      <c r="BE2424" t="s">
        <v>341</v>
      </c>
      <c r="BG2424">
        <v>2423</v>
      </c>
      <c r="BH2424" t="s">
        <v>328</v>
      </c>
      <c r="BI2424" t="s">
        <v>351</v>
      </c>
    </row>
    <row r="2425" spans="1:61" x14ac:dyDescent="0.25">
      <c r="A2425" s="9">
        <v>2424</v>
      </c>
      <c r="B2425" s="9" t="s">
        <v>176</v>
      </c>
      <c r="C2425" s="9" t="s">
        <v>153</v>
      </c>
      <c r="D2425" s="9" t="s">
        <v>313</v>
      </c>
      <c r="E2425" s="9" t="s">
        <v>458</v>
      </c>
      <c r="F2425" s="9" t="s">
        <v>459</v>
      </c>
      <c r="G2425" s="9" t="s">
        <v>412</v>
      </c>
      <c r="H2425" s="9" t="s">
        <v>416</v>
      </c>
      <c r="I2425" s="9"/>
      <c r="J2425" s="45" t="s">
        <v>5704</v>
      </c>
      <c r="K2425" s="45"/>
      <c r="L2425" s="45"/>
      <c r="BB2425" t="s">
        <v>7469</v>
      </c>
      <c r="BC2425" t="s">
        <v>311</v>
      </c>
      <c r="BD2425">
        <v>12</v>
      </c>
      <c r="BE2425" t="s">
        <v>342</v>
      </c>
      <c r="BG2425">
        <v>2424</v>
      </c>
      <c r="BH2425" t="s">
        <v>329</v>
      </c>
      <c r="BI2425" t="s">
        <v>352</v>
      </c>
    </row>
    <row r="2426" spans="1:61" x14ac:dyDescent="0.25">
      <c r="A2426" s="9">
        <v>2425</v>
      </c>
      <c r="B2426" s="9" t="s">
        <v>177</v>
      </c>
      <c r="C2426" s="9" t="s">
        <v>154</v>
      </c>
      <c r="D2426" s="9" t="s">
        <v>314</v>
      </c>
      <c r="E2426" s="9" t="s">
        <v>458</v>
      </c>
      <c r="F2426" s="9" t="s">
        <v>459</v>
      </c>
      <c r="G2426" s="9" t="s">
        <v>413</v>
      </c>
      <c r="H2426" s="9" t="s">
        <v>412</v>
      </c>
      <c r="I2426" s="9"/>
      <c r="J2426" s="45" t="s">
        <v>696</v>
      </c>
      <c r="K2426" s="45"/>
      <c r="L2426" s="45"/>
      <c r="BB2426" t="s">
        <v>7470</v>
      </c>
      <c r="BC2426" t="s">
        <v>312</v>
      </c>
      <c r="BD2426">
        <v>1</v>
      </c>
      <c r="BE2426" t="s">
        <v>343</v>
      </c>
      <c r="BG2426">
        <v>2425</v>
      </c>
      <c r="BH2426" t="s">
        <v>330</v>
      </c>
      <c r="BI2426" t="s">
        <v>293</v>
      </c>
    </row>
    <row r="2427" spans="1:61" x14ac:dyDescent="0.25">
      <c r="A2427" s="9">
        <v>2426</v>
      </c>
      <c r="B2427" s="9" t="s">
        <v>179</v>
      </c>
      <c r="C2427" s="9" t="s">
        <v>155</v>
      </c>
      <c r="D2427" s="9" t="s">
        <v>315</v>
      </c>
      <c r="E2427" s="9" t="s">
        <v>460</v>
      </c>
      <c r="F2427" s="9" t="s">
        <v>461</v>
      </c>
      <c r="G2427" s="9" t="s">
        <v>422</v>
      </c>
      <c r="H2427" s="9" t="s">
        <v>423</v>
      </c>
      <c r="I2427" s="9"/>
      <c r="J2427" s="45" t="s">
        <v>696</v>
      </c>
      <c r="K2427" s="45"/>
      <c r="L2427" s="45"/>
      <c r="BB2427" t="s">
        <v>7471</v>
      </c>
      <c r="BC2427" t="s">
        <v>312</v>
      </c>
      <c r="BD2427">
        <v>2</v>
      </c>
      <c r="BE2427" t="s">
        <v>344</v>
      </c>
      <c r="BG2427">
        <v>2426</v>
      </c>
      <c r="BH2427" t="s">
        <v>331</v>
      </c>
      <c r="BI2427" t="s">
        <v>294</v>
      </c>
    </row>
    <row r="2428" spans="1:61" x14ac:dyDescent="0.25">
      <c r="A2428" s="9">
        <v>2427</v>
      </c>
      <c r="B2428" s="9" t="s">
        <v>180</v>
      </c>
      <c r="C2428" s="9" t="s">
        <v>156</v>
      </c>
      <c r="D2428" s="9" t="s">
        <v>316</v>
      </c>
      <c r="E2428" s="9" t="s">
        <v>460</v>
      </c>
      <c r="F2428" s="9" t="s">
        <v>461</v>
      </c>
      <c r="G2428" s="9" t="s">
        <v>424</v>
      </c>
      <c r="H2428" s="9" t="s">
        <v>425</v>
      </c>
      <c r="I2428" s="9"/>
      <c r="J2428" s="45" t="s">
        <v>5703</v>
      </c>
      <c r="K2428" s="45"/>
      <c r="L2428" s="45"/>
      <c r="BB2428" t="s">
        <v>7472</v>
      </c>
      <c r="BC2428" t="s">
        <v>312</v>
      </c>
      <c r="BD2428">
        <v>3</v>
      </c>
      <c r="BE2428" t="s">
        <v>345</v>
      </c>
      <c r="BG2428">
        <v>2427</v>
      </c>
      <c r="BH2428" t="s">
        <v>332</v>
      </c>
      <c r="BI2428" t="s">
        <v>295</v>
      </c>
    </row>
    <row r="2429" spans="1:61" x14ac:dyDescent="0.25">
      <c r="A2429" s="9">
        <v>2428</v>
      </c>
      <c r="B2429" s="9" t="s">
        <v>181</v>
      </c>
      <c r="C2429" s="9" t="s">
        <v>157</v>
      </c>
      <c r="D2429" s="9" t="s">
        <v>317</v>
      </c>
      <c r="E2429" s="9" t="s">
        <v>462</v>
      </c>
      <c r="F2429" s="9" t="s">
        <v>463</v>
      </c>
      <c r="G2429" s="9" t="s">
        <v>425</v>
      </c>
      <c r="H2429" s="9" t="s">
        <v>424</v>
      </c>
      <c r="I2429" s="9"/>
      <c r="J2429" s="46" t="s">
        <v>5705</v>
      </c>
      <c r="K2429" s="45"/>
      <c r="L2429" s="45"/>
      <c r="BB2429" t="s">
        <v>7473</v>
      </c>
      <c r="BC2429" t="s">
        <v>312</v>
      </c>
      <c r="BD2429">
        <v>4</v>
      </c>
      <c r="BE2429" t="s">
        <v>346</v>
      </c>
      <c r="BG2429">
        <v>2428</v>
      </c>
      <c r="BH2429" t="s">
        <v>333</v>
      </c>
      <c r="BI2429" t="s">
        <v>296</v>
      </c>
    </row>
    <row r="2430" spans="1:61" x14ac:dyDescent="0.25">
      <c r="A2430" s="9">
        <v>2429</v>
      </c>
      <c r="B2430" s="9" t="s">
        <v>182</v>
      </c>
      <c r="C2430" s="9" t="s">
        <v>158</v>
      </c>
      <c r="D2430" s="9" t="s">
        <v>318</v>
      </c>
      <c r="E2430" s="9" t="s">
        <v>462</v>
      </c>
      <c r="F2430" s="9" t="s">
        <v>463</v>
      </c>
      <c r="G2430" s="9" t="s">
        <v>423</v>
      </c>
      <c r="H2430" s="9" t="s">
        <v>422</v>
      </c>
      <c r="I2430" s="9"/>
      <c r="J2430" s="45" t="s">
        <v>696</v>
      </c>
      <c r="K2430" s="45"/>
      <c r="L2430" s="45"/>
      <c r="BB2430" t="s">
        <v>7474</v>
      </c>
      <c r="BC2430" t="s">
        <v>312</v>
      </c>
      <c r="BD2430">
        <v>5</v>
      </c>
      <c r="BE2430" t="s">
        <v>347</v>
      </c>
      <c r="BG2430">
        <v>2429</v>
      </c>
      <c r="BH2430" t="s">
        <v>334</v>
      </c>
      <c r="BI2430" t="s">
        <v>297</v>
      </c>
    </row>
    <row r="2431" spans="1:61" x14ac:dyDescent="0.25">
      <c r="A2431" s="9">
        <v>2430</v>
      </c>
      <c r="B2431" s="9" t="s">
        <v>183</v>
      </c>
      <c r="C2431" s="9" t="s">
        <v>147</v>
      </c>
      <c r="D2431" s="9" t="s">
        <v>319</v>
      </c>
      <c r="E2431" s="9" t="s">
        <v>464</v>
      </c>
      <c r="F2431" s="9" t="s">
        <v>465</v>
      </c>
      <c r="G2431" s="9" t="s">
        <v>412</v>
      </c>
      <c r="H2431" s="9" t="s">
        <v>413</v>
      </c>
      <c r="I2431" s="9"/>
      <c r="J2431" s="45" t="s">
        <v>5703</v>
      </c>
      <c r="K2431" s="45"/>
      <c r="L2431" s="45"/>
      <c r="BB2431" t="s">
        <v>7475</v>
      </c>
      <c r="BC2431" t="s">
        <v>312</v>
      </c>
      <c r="BD2431">
        <v>6</v>
      </c>
      <c r="BE2431" t="s">
        <v>348</v>
      </c>
      <c r="BG2431">
        <v>2430</v>
      </c>
      <c r="BH2431" t="s">
        <v>335</v>
      </c>
      <c r="BI2431" t="s">
        <v>298</v>
      </c>
    </row>
    <row r="2432" spans="1:61" x14ac:dyDescent="0.25">
      <c r="A2432" s="9">
        <v>2431</v>
      </c>
      <c r="B2432" s="9" t="s">
        <v>184</v>
      </c>
      <c r="C2432" s="9" t="s">
        <v>148</v>
      </c>
      <c r="D2432" s="9" t="s">
        <v>320</v>
      </c>
      <c r="E2432" s="9" t="s">
        <v>464</v>
      </c>
      <c r="F2432" s="9" t="s">
        <v>465</v>
      </c>
      <c r="G2432" s="9" t="s">
        <v>416</v>
      </c>
      <c r="H2432" s="9" t="s">
        <v>412</v>
      </c>
      <c r="I2432" s="9"/>
      <c r="J2432" s="45" t="s">
        <v>696</v>
      </c>
      <c r="K2432" s="45"/>
      <c r="L2432" s="45"/>
      <c r="BB2432" t="s">
        <v>7476</v>
      </c>
      <c r="BC2432" t="s">
        <v>312</v>
      </c>
      <c r="BD2432">
        <v>7</v>
      </c>
      <c r="BE2432" t="s">
        <v>349</v>
      </c>
      <c r="BG2432">
        <v>2431</v>
      </c>
      <c r="BH2432" t="s">
        <v>336</v>
      </c>
      <c r="BI2432" t="s">
        <v>299</v>
      </c>
    </row>
    <row r="2433" spans="1:61" x14ac:dyDescent="0.25">
      <c r="A2433" s="9">
        <v>2432</v>
      </c>
      <c r="B2433" s="9" t="s">
        <v>185</v>
      </c>
      <c r="C2433" s="9" t="s">
        <v>149</v>
      </c>
      <c r="D2433" s="9" t="s">
        <v>321</v>
      </c>
      <c r="E2433" s="9" t="s">
        <v>466</v>
      </c>
      <c r="F2433" s="9" t="s">
        <v>467</v>
      </c>
      <c r="G2433" s="9" t="s">
        <v>417</v>
      </c>
      <c r="H2433" s="9" t="s">
        <v>417</v>
      </c>
      <c r="I2433" s="9"/>
      <c r="J2433" s="45" t="s">
        <v>5704</v>
      </c>
      <c r="K2433" s="45"/>
      <c r="L2433" s="45"/>
      <c r="BB2433" t="s">
        <v>7477</v>
      </c>
      <c r="BC2433" t="s">
        <v>312</v>
      </c>
      <c r="BD2433">
        <v>8</v>
      </c>
      <c r="BE2433" t="s">
        <v>350</v>
      </c>
      <c r="BG2433">
        <v>2432</v>
      </c>
      <c r="BH2433" t="s">
        <v>337</v>
      </c>
      <c r="BI2433" t="s">
        <v>300</v>
      </c>
    </row>
    <row r="2434" spans="1:61" x14ac:dyDescent="0.25">
      <c r="A2434" s="9">
        <v>2433</v>
      </c>
      <c r="B2434" s="9" t="s">
        <v>186</v>
      </c>
      <c r="C2434" s="9" t="s">
        <v>150</v>
      </c>
      <c r="D2434" s="9" t="s">
        <v>322</v>
      </c>
      <c r="E2434" s="9" t="s">
        <v>466</v>
      </c>
      <c r="F2434" s="9" t="s">
        <v>467</v>
      </c>
      <c r="G2434" s="9" t="s">
        <v>412</v>
      </c>
      <c r="H2434" s="9" t="s">
        <v>416</v>
      </c>
      <c r="I2434" s="9"/>
      <c r="J2434" s="45" t="s">
        <v>696</v>
      </c>
      <c r="K2434" s="45"/>
      <c r="L2434" s="45"/>
      <c r="BB2434" t="s">
        <v>7478</v>
      </c>
      <c r="BC2434" t="s">
        <v>312</v>
      </c>
      <c r="BD2434">
        <v>9</v>
      </c>
      <c r="BE2434" t="s">
        <v>351</v>
      </c>
      <c r="BG2434">
        <v>2433</v>
      </c>
      <c r="BH2434" t="s">
        <v>338</v>
      </c>
      <c r="BI2434" t="s">
        <v>301</v>
      </c>
    </row>
    <row r="2435" spans="1:61" x14ac:dyDescent="0.25">
      <c r="A2435" s="9">
        <v>2434</v>
      </c>
      <c r="B2435" s="9" t="s">
        <v>176</v>
      </c>
      <c r="C2435" s="9" t="s">
        <v>151</v>
      </c>
      <c r="D2435" s="9" t="s">
        <v>323</v>
      </c>
      <c r="E2435" s="9" t="s">
        <v>468</v>
      </c>
      <c r="F2435" s="9" t="s">
        <v>469</v>
      </c>
      <c r="G2435" s="9" t="s">
        <v>413</v>
      </c>
      <c r="H2435" s="9" t="s">
        <v>412</v>
      </c>
      <c r="I2435" s="9"/>
      <c r="J2435" s="45" t="s">
        <v>696</v>
      </c>
      <c r="K2435" s="45"/>
      <c r="L2435" s="45"/>
      <c r="BB2435" t="s">
        <v>7479</v>
      </c>
      <c r="BC2435" t="s">
        <v>312</v>
      </c>
      <c r="BD2435">
        <v>10</v>
      </c>
      <c r="BE2435" t="s">
        <v>352</v>
      </c>
      <c r="BG2435">
        <v>2434</v>
      </c>
      <c r="BH2435" t="s">
        <v>339</v>
      </c>
      <c r="BI2435" t="s">
        <v>302</v>
      </c>
    </row>
    <row r="2436" spans="1:61" x14ac:dyDescent="0.25">
      <c r="A2436" s="9">
        <v>2435</v>
      </c>
      <c r="B2436" s="9" t="s">
        <v>177</v>
      </c>
      <c r="C2436" s="9" t="s">
        <v>152</v>
      </c>
      <c r="D2436" s="9" t="s">
        <v>324</v>
      </c>
      <c r="E2436" s="9" t="s">
        <v>468</v>
      </c>
      <c r="F2436" s="9" t="s">
        <v>469</v>
      </c>
      <c r="G2436" s="9" t="s">
        <v>422</v>
      </c>
      <c r="H2436" s="9" t="s">
        <v>423</v>
      </c>
      <c r="I2436" s="9"/>
      <c r="J2436" s="45" t="s">
        <v>5703</v>
      </c>
      <c r="K2436" s="45"/>
      <c r="L2436" s="45"/>
      <c r="BB2436" t="s">
        <v>7480</v>
      </c>
      <c r="BC2436" t="s">
        <v>312</v>
      </c>
      <c r="BD2436">
        <v>11</v>
      </c>
      <c r="BE2436" t="s">
        <v>293</v>
      </c>
      <c r="BG2436">
        <v>2435</v>
      </c>
      <c r="BH2436" t="s">
        <v>340</v>
      </c>
      <c r="BI2436" t="s">
        <v>303</v>
      </c>
    </row>
    <row r="2437" spans="1:61" x14ac:dyDescent="0.25">
      <c r="A2437" s="9">
        <v>2436</v>
      </c>
      <c r="B2437" s="9" t="s">
        <v>179</v>
      </c>
      <c r="C2437" s="9" t="s">
        <v>153</v>
      </c>
      <c r="D2437" s="9" t="s">
        <v>325</v>
      </c>
      <c r="E2437" s="9" t="s">
        <v>470</v>
      </c>
      <c r="F2437" s="3" t="s">
        <v>5707</v>
      </c>
      <c r="G2437" s="9" t="s">
        <v>424</v>
      </c>
      <c r="H2437" s="9" t="s">
        <v>425</v>
      </c>
      <c r="I2437" s="9"/>
      <c r="J2437" s="46" t="s">
        <v>5705</v>
      </c>
      <c r="K2437" s="45"/>
      <c r="L2437" s="45"/>
      <c r="BB2437" t="s">
        <v>7481</v>
      </c>
      <c r="BC2437" t="s">
        <v>312</v>
      </c>
      <c r="BD2437">
        <v>12</v>
      </c>
      <c r="BE2437" t="s">
        <v>294</v>
      </c>
      <c r="BG2437">
        <v>2436</v>
      </c>
      <c r="BH2437" t="s">
        <v>341</v>
      </c>
      <c r="BI2437" t="s">
        <v>304</v>
      </c>
    </row>
    <row r="2438" spans="1:61" x14ac:dyDescent="0.25">
      <c r="A2438" s="9">
        <v>2437</v>
      </c>
      <c r="B2438" s="9" t="s">
        <v>180</v>
      </c>
      <c r="C2438" s="9" t="s">
        <v>154</v>
      </c>
      <c r="D2438" s="9" t="s">
        <v>326</v>
      </c>
      <c r="E2438" s="9" t="s">
        <v>470</v>
      </c>
      <c r="F2438" s="3" t="s">
        <v>5707</v>
      </c>
      <c r="G2438" s="9" t="s">
        <v>425</v>
      </c>
      <c r="H2438" s="9" t="s">
        <v>424</v>
      </c>
      <c r="I2438" s="9"/>
      <c r="J2438" s="45" t="s">
        <v>696</v>
      </c>
      <c r="K2438" s="45"/>
      <c r="L2438" s="45"/>
      <c r="BB2438" t="s">
        <v>7482</v>
      </c>
      <c r="BC2438" t="s">
        <v>313</v>
      </c>
      <c r="BD2438">
        <v>1</v>
      </c>
      <c r="BE2438" t="s">
        <v>295</v>
      </c>
      <c r="BG2438">
        <v>2437</v>
      </c>
      <c r="BH2438" t="s">
        <v>342</v>
      </c>
      <c r="BI2438" t="s">
        <v>305</v>
      </c>
    </row>
    <row r="2439" spans="1:61" x14ac:dyDescent="0.25">
      <c r="A2439" s="9">
        <v>2438</v>
      </c>
      <c r="B2439" s="9" t="s">
        <v>181</v>
      </c>
      <c r="C2439" s="9" t="s">
        <v>155</v>
      </c>
      <c r="D2439" s="9" t="s">
        <v>327</v>
      </c>
      <c r="E2439" s="9" t="s">
        <v>471</v>
      </c>
      <c r="F2439" s="9" t="s">
        <v>472</v>
      </c>
      <c r="G2439" s="9" t="s">
        <v>423</v>
      </c>
      <c r="H2439" s="9" t="s">
        <v>422</v>
      </c>
      <c r="I2439" s="9"/>
      <c r="J2439" s="45" t="s">
        <v>5703</v>
      </c>
      <c r="K2439" s="45"/>
      <c r="L2439" s="45"/>
      <c r="BB2439" t="s">
        <v>7483</v>
      </c>
      <c r="BC2439" t="s">
        <v>313</v>
      </c>
      <c r="BD2439">
        <v>2</v>
      </c>
      <c r="BE2439" t="s">
        <v>296</v>
      </c>
      <c r="BG2439">
        <v>2438</v>
      </c>
      <c r="BH2439" t="s">
        <v>343</v>
      </c>
      <c r="BI2439" t="s">
        <v>306</v>
      </c>
    </row>
    <row r="2440" spans="1:61" x14ac:dyDescent="0.25">
      <c r="A2440" s="9">
        <v>2439</v>
      </c>
      <c r="B2440" s="9" t="s">
        <v>182</v>
      </c>
      <c r="C2440" s="9" t="s">
        <v>156</v>
      </c>
      <c r="D2440" s="9" t="s">
        <v>328</v>
      </c>
      <c r="E2440" s="9" t="s">
        <v>471</v>
      </c>
      <c r="F2440" s="9" t="s">
        <v>472</v>
      </c>
      <c r="G2440" s="9" t="s">
        <v>412</v>
      </c>
      <c r="H2440" s="9" t="s">
        <v>413</v>
      </c>
      <c r="I2440" s="9"/>
      <c r="J2440" s="45" t="s">
        <v>696</v>
      </c>
      <c r="K2440" s="45"/>
      <c r="L2440" s="45"/>
      <c r="BB2440" t="s">
        <v>7484</v>
      </c>
      <c r="BC2440" t="s">
        <v>313</v>
      </c>
      <c r="BD2440">
        <v>3</v>
      </c>
      <c r="BE2440" t="s">
        <v>297</v>
      </c>
      <c r="BG2440">
        <v>2439</v>
      </c>
      <c r="BH2440" t="s">
        <v>344</v>
      </c>
      <c r="BI2440" t="s">
        <v>307</v>
      </c>
    </row>
    <row r="2441" spans="1:61" x14ac:dyDescent="0.25">
      <c r="A2441" s="9">
        <v>2440</v>
      </c>
      <c r="B2441" s="9" t="s">
        <v>183</v>
      </c>
      <c r="C2441" s="9" t="s">
        <v>157</v>
      </c>
      <c r="D2441" s="9" t="s">
        <v>329</v>
      </c>
      <c r="E2441" s="9" t="s">
        <v>473</v>
      </c>
      <c r="F2441" s="9" t="s">
        <v>474</v>
      </c>
      <c r="G2441" s="9" t="s">
        <v>416</v>
      </c>
      <c r="H2441" s="9" t="s">
        <v>412</v>
      </c>
      <c r="I2441" s="9"/>
      <c r="J2441" s="46" t="s">
        <v>5705</v>
      </c>
      <c r="K2441" s="45"/>
      <c r="L2441" s="45"/>
      <c r="BB2441" t="s">
        <v>7485</v>
      </c>
      <c r="BC2441" t="s">
        <v>313</v>
      </c>
      <c r="BD2441">
        <v>4</v>
      </c>
      <c r="BE2441" t="s">
        <v>298</v>
      </c>
      <c r="BG2441">
        <v>2440</v>
      </c>
      <c r="BH2441" t="s">
        <v>345</v>
      </c>
      <c r="BI2441" t="s">
        <v>308</v>
      </c>
    </row>
    <row r="2442" spans="1:61" x14ac:dyDescent="0.25">
      <c r="A2442" s="9">
        <v>2441</v>
      </c>
      <c r="B2442" s="9" t="s">
        <v>184</v>
      </c>
      <c r="C2442" s="9" t="s">
        <v>158</v>
      </c>
      <c r="D2442" s="9" t="s">
        <v>330</v>
      </c>
      <c r="E2442" s="9" t="s">
        <v>473</v>
      </c>
      <c r="F2442" s="9" t="s">
        <v>474</v>
      </c>
      <c r="G2442" s="9" t="s">
        <v>417</v>
      </c>
      <c r="H2442" s="9" t="s">
        <v>417</v>
      </c>
      <c r="I2442" s="9"/>
      <c r="J2442" s="45" t="s">
        <v>5703</v>
      </c>
      <c r="K2442" s="45"/>
      <c r="L2442" s="45"/>
      <c r="BB2442" t="s">
        <v>7486</v>
      </c>
      <c r="BC2442" t="s">
        <v>313</v>
      </c>
      <c r="BD2442">
        <v>5</v>
      </c>
      <c r="BE2442" t="s">
        <v>299</v>
      </c>
      <c r="BG2442">
        <v>2441</v>
      </c>
      <c r="BH2442" t="s">
        <v>346</v>
      </c>
      <c r="BI2442" t="s">
        <v>309</v>
      </c>
    </row>
    <row r="2443" spans="1:61" x14ac:dyDescent="0.25">
      <c r="A2443" s="9">
        <v>2442</v>
      </c>
      <c r="B2443" s="9" t="s">
        <v>185</v>
      </c>
      <c r="C2443" s="9" t="s">
        <v>147</v>
      </c>
      <c r="D2443" s="9" t="s">
        <v>331</v>
      </c>
      <c r="E2443" s="9" t="s">
        <v>475</v>
      </c>
      <c r="F2443" s="9" t="s">
        <v>476</v>
      </c>
      <c r="G2443" s="9" t="s">
        <v>412</v>
      </c>
      <c r="H2443" s="9" t="s">
        <v>416</v>
      </c>
      <c r="I2443" s="9"/>
      <c r="J2443" s="45" t="s">
        <v>696</v>
      </c>
      <c r="K2443" s="45"/>
      <c r="L2443" s="45"/>
      <c r="BB2443" t="s">
        <v>7487</v>
      </c>
      <c r="BC2443" t="s">
        <v>313</v>
      </c>
      <c r="BD2443">
        <v>6</v>
      </c>
      <c r="BE2443" t="s">
        <v>300</v>
      </c>
      <c r="BG2443">
        <v>2442</v>
      </c>
      <c r="BH2443" t="s">
        <v>347</v>
      </c>
      <c r="BI2443" t="s">
        <v>310</v>
      </c>
    </row>
    <row r="2444" spans="1:61" x14ac:dyDescent="0.25">
      <c r="A2444" s="9">
        <v>2443</v>
      </c>
      <c r="B2444" s="9" t="s">
        <v>186</v>
      </c>
      <c r="C2444" s="9" t="s">
        <v>148</v>
      </c>
      <c r="D2444" s="9" t="s">
        <v>332</v>
      </c>
      <c r="E2444" s="9" t="s">
        <v>475</v>
      </c>
      <c r="F2444" s="9" t="s">
        <v>476</v>
      </c>
      <c r="G2444" s="9" t="s">
        <v>413</v>
      </c>
      <c r="H2444" s="9" t="s">
        <v>412</v>
      </c>
      <c r="I2444" s="9"/>
      <c r="J2444" s="45" t="s">
        <v>5703</v>
      </c>
      <c r="K2444" s="45"/>
      <c r="L2444" s="45"/>
      <c r="BB2444" t="s">
        <v>7488</v>
      </c>
      <c r="BC2444" t="s">
        <v>313</v>
      </c>
      <c r="BD2444">
        <v>7</v>
      </c>
      <c r="BE2444" t="s">
        <v>301</v>
      </c>
      <c r="BG2444">
        <v>2443</v>
      </c>
      <c r="BH2444" t="s">
        <v>348</v>
      </c>
      <c r="BI2444" t="s">
        <v>311</v>
      </c>
    </row>
    <row r="2445" spans="1:61" x14ac:dyDescent="0.25">
      <c r="A2445" s="9">
        <v>2444</v>
      </c>
      <c r="B2445" s="9" t="s">
        <v>176</v>
      </c>
      <c r="C2445" s="9" t="s">
        <v>149</v>
      </c>
      <c r="D2445" s="9" t="s">
        <v>333</v>
      </c>
      <c r="E2445" s="9" t="s">
        <v>410</v>
      </c>
      <c r="F2445" s="9" t="s">
        <v>411</v>
      </c>
      <c r="G2445" s="9" t="s">
        <v>422</v>
      </c>
      <c r="H2445" s="9" t="s">
        <v>423</v>
      </c>
      <c r="I2445" s="9"/>
      <c r="J2445" s="46" t="s">
        <v>5705</v>
      </c>
      <c r="K2445" s="45"/>
      <c r="L2445" s="45"/>
      <c r="BB2445" t="s">
        <v>7489</v>
      </c>
      <c r="BC2445" t="s">
        <v>313</v>
      </c>
      <c r="BD2445">
        <v>8</v>
      </c>
      <c r="BE2445" t="s">
        <v>302</v>
      </c>
      <c r="BG2445">
        <v>2444</v>
      </c>
      <c r="BH2445" t="s">
        <v>349</v>
      </c>
      <c r="BI2445" t="s">
        <v>312</v>
      </c>
    </row>
    <row r="2446" spans="1:61" x14ac:dyDescent="0.25">
      <c r="A2446" s="9">
        <v>2445</v>
      </c>
      <c r="B2446" s="9" t="s">
        <v>177</v>
      </c>
      <c r="C2446" s="9" t="s">
        <v>150</v>
      </c>
      <c r="D2446" s="9" t="s">
        <v>334</v>
      </c>
      <c r="E2446" s="9" t="s">
        <v>410</v>
      </c>
      <c r="F2446" s="9" t="s">
        <v>411</v>
      </c>
      <c r="G2446" s="9" t="s">
        <v>412</v>
      </c>
      <c r="H2446" s="9" t="s">
        <v>413</v>
      </c>
      <c r="I2446" s="9"/>
      <c r="J2446" s="45" t="s">
        <v>696</v>
      </c>
      <c r="K2446" s="45"/>
      <c r="L2446" s="45"/>
      <c r="BB2446" t="s">
        <v>7490</v>
      </c>
      <c r="BC2446" t="s">
        <v>313</v>
      </c>
      <c r="BD2446">
        <v>9</v>
      </c>
      <c r="BE2446" t="s">
        <v>303</v>
      </c>
      <c r="BG2446">
        <v>2445</v>
      </c>
      <c r="BH2446" t="s">
        <v>350</v>
      </c>
      <c r="BI2446" t="s">
        <v>313</v>
      </c>
    </row>
    <row r="2447" spans="1:61" x14ac:dyDescent="0.25">
      <c r="A2447" s="9">
        <v>2446</v>
      </c>
      <c r="B2447" s="9" t="s">
        <v>179</v>
      </c>
      <c r="C2447" s="9" t="s">
        <v>151</v>
      </c>
      <c r="D2447" s="9" t="s">
        <v>335</v>
      </c>
      <c r="E2447" s="9" t="s">
        <v>414</v>
      </c>
      <c r="F2447" s="9" t="s">
        <v>415</v>
      </c>
      <c r="G2447" s="9" t="s">
        <v>416</v>
      </c>
      <c r="H2447" s="9" t="s">
        <v>412</v>
      </c>
      <c r="I2447" s="9"/>
      <c r="J2447" s="45" t="s">
        <v>5703</v>
      </c>
      <c r="K2447" s="45"/>
      <c r="L2447" s="45"/>
      <c r="BB2447" t="s">
        <v>7491</v>
      </c>
      <c r="BC2447" t="s">
        <v>313</v>
      </c>
      <c r="BD2447">
        <v>10</v>
      </c>
      <c r="BE2447" t="s">
        <v>304</v>
      </c>
      <c r="BG2447">
        <v>2446</v>
      </c>
      <c r="BH2447" t="s">
        <v>351</v>
      </c>
      <c r="BI2447" t="s">
        <v>314</v>
      </c>
    </row>
    <row r="2448" spans="1:61" x14ac:dyDescent="0.25">
      <c r="A2448" s="9">
        <v>2447</v>
      </c>
      <c r="B2448" s="9" t="s">
        <v>180</v>
      </c>
      <c r="C2448" s="9" t="s">
        <v>152</v>
      </c>
      <c r="D2448" s="9" t="s">
        <v>336</v>
      </c>
      <c r="E2448" s="9" t="s">
        <v>414</v>
      </c>
      <c r="F2448" s="9" t="s">
        <v>415</v>
      </c>
      <c r="G2448" s="9" t="s">
        <v>417</v>
      </c>
      <c r="H2448" s="9" t="s">
        <v>417</v>
      </c>
      <c r="I2448" s="9"/>
      <c r="J2448" s="45" t="s">
        <v>696</v>
      </c>
      <c r="K2448" s="45"/>
      <c r="L2448" s="45"/>
      <c r="BB2448" t="s">
        <v>7492</v>
      </c>
      <c r="BC2448" t="s">
        <v>313</v>
      </c>
      <c r="BD2448">
        <v>11</v>
      </c>
      <c r="BE2448" t="s">
        <v>305</v>
      </c>
      <c r="BG2448">
        <v>2447</v>
      </c>
      <c r="BH2448" t="s">
        <v>352</v>
      </c>
      <c r="BI2448" t="s">
        <v>315</v>
      </c>
    </row>
    <row r="2449" spans="1:61" x14ac:dyDescent="0.25">
      <c r="A2449" s="9">
        <v>2448</v>
      </c>
      <c r="B2449" s="9" t="s">
        <v>181</v>
      </c>
      <c r="C2449" s="9" t="s">
        <v>153</v>
      </c>
      <c r="D2449" s="9" t="s">
        <v>337</v>
      </c>
      <c r="E2449" s="9" t="s">
        <v>418</v>
      </c>
      <c r="F2449" s="9" t="s">
        <v>419</v>
      </c>
      <c r="G2449" s="9" t="s">
        <v>412</v>
      </c>
      <c r="H2449" s="9" t="s">
        <v>416</v>
      </c>
      <c r="I2449" s="9"/>
      <c r="J2449" s="46" t="s">
        <v>5705</v>
      </c>
      <c r="K2449" s="45"/>
      <c r="L2449" s="45"/>
      <c r="BB2449" t="s">
        <v>7493</v>
      </c>
      <c r="BC2449" t="s">
        <v>313</v>
      </c>
      <c r="BD2449">
        <v>12</v>
      </c>
      <c r="BE2449" t="s">
        <v>306</v>
      </c>
      <c r="BG2449">
        <v>2448</v>
      </c>
      <c r="BH2449" t="s">
        <v>293</v>
      </c>
      <c r="BI2449" t="s">
        <v>316</v>
      </c>
    </row>
    <row r="2450" spans="1:61" x14ac:dyDescent="0.25">
      <c r="A2450" s="9">
        <v>2449</v>
      </c>
      <c r="B2450" s="9" t="s">
        <v>182</v>
      </c>
      <c r="C2450" s="9" t="s">
        <v>154</v>
      </c>
      <c r="D2450" s="9" t="s">
        <v>338</v>
      </c>
      <c r="E2450" s="9" t="s">
        <v>418</v>
      </c>
      <c r="F2450" s="9" t="s">
        <v>419</v>
      </c>
      <c r="G2450" s="9" t="s">
        <v>413</v>
      </c>
      <c r="H2450" s="9" t="s">
        <v>412</v>
      </c>
      <c r="I2450" s="9"/>
      <c r="J2450" s="45" t="s">
        <v>5703</v>
      </c>
      <c r="K2450" s="45"/>
      <c r="L2450" s="45"/>
      <c r="BB2450" t="s">
        <v>7494</v>
      </c>
      <c r="BC2450" t="s">
        <v>314</v>
      </c>
      <c r="BD2450">
        <v>1</v>
      </c>
      <c r="BE2450" t="s">
        <v>307</v>
      </c>
      <c r="BG2450">
        <v>2449</v>
      </c>
      <c r="BH2450" t="s">
        <v>294</v>
      </c>
      <c r="BI2450" t="s">
        <v>317</v>
      </c>
    </row>
    <row r="2451" spans="1:61" x14ac:dyDescent="0.25">
      <c r="A2451" s="9">
        <v>2450</v>
      </c>
      <c r="B2451" s="9" t="s">
        <v>183</v>
      </c>
      <c r="C2451" s="9" t="s">
        <v>155</v>
      </c>
      <c r="D2451" s="9" t="s">
        <v>339</v>
      </c>
      <c r="E2451" s="9" t="s">
        <v>420</v>
      </c>
      <c r="F2451" s="9" t="s">
        <v>421</v>
      </c>
      <c r="G2451" s="9" t="s">
        <v>422</v>
      </c>
      <c r="H2451" s="9" t="s">
        <v>423</v>
      </c>
      <c r="I2451" s="9"/>
      <c r="J2451" s="45" t="s">
        <v>696</v>
      </c>
      <c r="K2451" s="45"/>
      <c r="L2451" s="45"/>
      <c r="BB2451" t="s">
        <v>7495</v>
      </c>
      <c r="BC2451" t="s">
        <v>314</v>
      </c>
      <c r="BD2451">
        <v>2</v>
      </c>
      <c r="BE2451" t="s">
        <v>308</v>
      </c>
      <c r="BG2451">
        <v>2450</v>
      </c>
      <c r="BH2451" t="s">
        <v>295</v>
      </c>
      <c r="BI2451" t="s">
        <v>318</v>
      </c>
    </row>
    <row r="2452" spans="1:61" x14ac:dyDescent="0.25">
      <c r="A2452" s="9">
        <v>2451</v>
      </c>
      <c r="B2452" s="9" t="s">
        <v>184</v>
      </c>
      <c r="C2452" s="9" t="s">
        <v>156</v>
      </c>
      <c r="D2452" s="9" t="s">
        <v>340</v>
      </c>
      <c r="E2452" s="9" t="s">
        <v>420</v>
      </c>
      <c r="F2452" s="9" t="s">
        <v>421</v>
      </c>
      <c r="G2452" s="9" t="s">
        <v>424</v>
      </c>
      <c r="H2452" s="9" t="s">
        <v>425</v>
      </c>
      <c r="I2452" s="9"/>
      <c r="J2452" s="45" t="s">
        <v>5703</v>
      </c>
      <c r="K2452" s="45"/>
      <c r="L2452" s="45"/>
      <c r="BB2452" t="s">
        <v>7496</v>
      </c>
      <c r="BC2452" t="s">
        <v>314</v>
      </c>
      <c r="BD2452">
        <v>3</v>
      </c>
      <c r="BE2452" t="s">
        <v>309</v>
      </c>
      <c r="BG2452">
        <v>2451</v>
      </c>
      <c r="BH2452" t="s">
        <v>296</v>
      </c>
      <c r="BI2452" t="s">
        <v>319</v>
      </c>
    </row>
    <row r="2453" spans="1:61" x14ac:dyDescent="0.25">
      <c r="A2453" s="9">
        <v>2452</v>
      </c>
      <c r="B2453" s="9" t="s">
        <v>185</v>
      </c>
      <c r="C2453" s="9" t="s">
        <v>157</v>
      </c>
      <c r="D2453" s="9" t="s">
        <v>341</v>
      </c>
      <c r="E2453" s="9" t="s">
        <v>426</v>
      </c>
      <c r="F2453" s="9" t="s">
        <v>427</v>
      </c>
      <c r="G2453" s="9" t="s">
        <v>425</v>
      </c>
      <c r="H2453" s="9" t="s">
        <v>424</v>
      </c>
      <c r="I2453" s="9"/>
      <c r="J2453" s="46" t="s">
        <v>5705</v>
      </c>
      <c r="K2453" s="45"/>
      <c r="L2453" s="45"/>
      <c r="BB2453" t="s">
        <v>7497</v>
      </c>
      <c r="BC2453" t="s">
        <v>314</v>
      </c>
      <c r="BD2453">
        <v>4</v>
      </c>
      <c r="BE2453" t="s">
        <v>310</v>
      </c>
      <c r="BG2453">
        <v>2452</v>
      </c>
      <c r="BH2453" t="s">
        <v>297</v>
      </c>
      <c r="BI2453" t="s">
        <v>320</v>
      </c>
    </row>
    <row r="2454" spans="1:61" x14ac:dyDescent="0.25">
      <c r="A2454" s="9">
        <v>2453</v>
      </c>
      <c r="B2454" s="9" t="s">
        <v>186</v>
      </c>
      <c r="C2454" s="9" t="s">
        <v>158</v>
      </c>
      <c r="D2454" s="9" t="s">
        <v>342</v>
      </c>
      <c r="E2454" s="9" t="s">
        <v>426</v>
      </c>
      <c r="F2454" s="9" t="s">
        <v>427</v>
      </c>
      <c r="G2454" s="9" t="s">
        <v>423</v>
      </c>
      <c r="H2454" s="9" t="s">
        <v>422</v>
      </c>
      <c r="I2454" s="9"/>
      <c r="J2454" s="45" t="s">
        <v>696</v>
      </c>
      <c r="K2454" s="45"/>
      <c r="L2454" s="45"/>
      <c r="BB2454" t="s">
        <v>7498</v>
      </c>
      <c r="BC2454" t="s">
        <v>314</v>
      </c>
      <c r="BD2454">
        <v>5</v>
      </c>
      <c r="BE2454" t="s">
        <v>311</v>
      </c>
      <c r="BG2454">
        <v>2453</v>
      </c>
      <c r="BH2454" t="s">
        <v>298</v>
      </c>
      <c r="BI2454" t="s">
        <v>321</v>
      </c>
    </row>
    <row r="2455" spans="1:61" x14ac:dyDescent="0.25">
      <c r="A2455" s="9">
        <v>2454</v>
      </c>
      <c r="B2455" s="9" t="s">
        <v>176</v>
      </c>
      <c r="C2455" s="9" t="s">
        <v>147</v>
      </c>
      <c r="D2455" s="9" t="s">
        <v>343</v>
      </c>
      <c r="E2455" s="9" t="s">
        <v>428</v>
      </c>
      <c r="F2455" s="9" t="s">
        <v>429</v>
      </c>
      <c r="G2455" s="9" t="s">
        <v>412</v>
      </c>
      <c r="H2455" s="9" t="s">
        <v>413</v>
      </c>
      <c r="I2455" s="9"/>
      <c r="J2455" s="45" t="s">
        <v>5703</v>
      </c>
      <c r="K2455" s="45"/>
      <c r="L2455" s="45"/>
      <c r="BB2455" t="s">
        <v>7499</v>
      </c>
      <c r="BC2455" t="s">
        <v>314</v>
      </c>
      <c r="BD2455">
        <v>6</v>
      </c>
      <c r="BE2455" t="s">
        <v>312</v>
      </c>
      <c r="BG2455">
        <v>2454</v>
      </c>
      <c r="BH2455" t="s">
        <v>299</v>
      </c>
      <c r="BI2455" t="s">
        <v>322</v>
      </c>
    </row>
    <row r="2456" spans="1:61" x14ac:dyDescent="0.25">
      <c r="A2456" s="9">
        <v>2455</v>
      </c>
      <c r="B2456" s="9" t="s">
        <v>177</v>
      </c>
      <c r="C2456" s="9" t="s">
        <v>148</v>
      </c>
      <c r="D2456" s="9" t="s">
        <v>344</v>
      </c>
      <c r="E2456" s="9" t="s">
        <v>428</v>
      </c>
      <c r="F2456" s="9" t="s">
        <v>429</v>
      </c>
      <c r="G2456" s="9" t="s">
        <v>416</v>
      </c>
      <c r="H2456" s="9" t="s">
        <v>412</v>
      </c>
      <c r="I2456" s="9"/>
      <c r="J2456" s="45" t="s">
        <v>696</v>
      </c>
      <c r="K2456" s="45"/>
      <c r="L2456" s="45"/>
      <c r="BB2456" t="s">
        <v>7500</v>
      </c>
      <c r="BC2456" t="s">
        <v>314</v>
      </c>
      <c r="BD2456">
        <v>7</v>
      </c>
      <c r="BE2456" t="s">
        <v>313</v>
      </c>
      <c r="BG2456">
        <v>2455</v>
      </c>
      <c r="BH2456" t="s">
        <v>300</v>
      </c>
      <c r="BI2456" t="s">
        <v>323</v>
      </c>
    </row>
    <row r="2457" spans="1:61" x14ac:dyDescent="0.25">
      <c r="A2457" s="9">
        <v>2456</v>
      </c>
      <c r="B2457" s="9" t="s">
        <v>179</v>
      </c>
      <c r="C2457" s="9" t="s">
        <v>149</v>
      </c>
      <c r="D2457" s="9" t="s">
        <v>345</v>
      </c>
      <c r="E2457" s="9" t="s">
        <v>430</v>
      </c>
      <c r="F2457" s="9" t="s">
        <v>431</v>
      </c>
      <c r="G2457" s="9" t="s">
        <v>417</v>
      </c>
      <c r="H2457" s="9" t="s">
        <v>417</v>
      </c>
      <c r="I2457" s="9"/>
      <c r="J2457" s="46" t="s">
        <v>5705</v>
      </c>
      <c r="K2457" s="45"/>
      <c r="L2457" s="45"/>
      <c r="BB2457" t="s">
        <v>7501</v>
      </c>
      <c r="BC2457" t="s">
        <v>314</v>
      </c>
      <c r="BD2457">
        <v>8</v>
      </c>
      <c r="BE2457" t="s">
        <v>314</v>
      </c>
      <c r="BG2457">
        <v>2456</v>
      </c>
      <c r="BH2457" t="s">
        <v>301</v>
      </c>
      <c r="BI2457" t="s">
        <v>324</v>
      </c>
    </row>
    <row r="2458" spans="1:61" x14ac:dyDescent="0.25">
      <c r="A2458" s="9">
        <v>2457</v>
      </c>
      <c r="B2458" s="9" t="s">
        <v>180</v>
      </c>
      <c r="C2458" s="9" t="s">
        <v>150</v>
      </c>
      <c r="D2458" s="9" t="s">
        <v>346</v>
      </c>
      <c r="E2458" s="9" t="s">
        <v>430</v>
      </c>
      <c r="F2458" s="9" t="s">
        <v>431</v>
      </c>
      <c r="G2458" s="9" t="s">
        <v>412</v>
      </c>
      <c r="H2458" s="9" t="s">
        <v>416</v>
      </c>
      <c r="I2458" s="9"/>
      <c r="J2458" s="45" t="s">
        <v>5703</v>
      </c>
      <c r="K2458" s="45"/>
      <c r="L2458" s="45"/>
      <c r="BB2458" t="s">
        <v>7502</v>
      </c>
      <c r="BC2458" t="s">
        <v>314</v>
      </c>
      <c r="BD2458">
        <v>9</v>
      </c>
      <c r="BE2458" t="s">
        <v>315</v>
      </c>
      <c r="BG2458">
        <v>2457</v>
      </c>
      <c r="BH2458" t="s">
        <v>302</v>
      </c>
      <c r="BI2458" t="s">
        <v>325</v>
      </c>
    </row>
    <row r="2459" spans="1:61" x14ac:dyDescent="0.25">
      <c r="A2459" s="9">
        <v>2458</v>
      </c>
      <c r="B2459" s="9" t="s">
        <v>181</v>
      </c>
      <c r="C2459" s="9" t="s">
        <v>151</v>
      </c>
      <c r="D2459" s="9" t="s">
        <v>347</v>
      </c>
      <c r="E2459" s="9" t="s">
        <v>432</v>
      </c>
      <c r="F2459" s="9" t="s">
        <v>433</v>
      </c>
      <c r="G2459" s="9" t="s">
        <v>413</v>
      </c>
      <c r="H2459" s="9" t="s">
        <v>412</v>
      </c>
      <c r="I2459" s="9"/>
      <c r="J2459" s="45" t="s">
        <v>696</v>
      </c>
      <c r="K2459" s="45"/>
      <c r="L2459" s="45"/>
      <c r="BB2459" t="s">
        <v>7503</v>
      </c>
      <c r="BC2459" t="s">
        <v>314</v>
      </c>
      <c r="BD2459">
        <v>10</v>
      </c>
      <c r="BE2459" t="s">
        <v>316</v>
      </c>
      <c r="BG2459">
        <v>2458</v>
      </c>
      <c r="BH2459" t="s">
        <v>303</v>
      </c>
      <c r="BI2459" t="s">
        <v>326</v>
      </c>
    </row>
    <row r="2460" spans="1:61" x14ac:dyDescent="0.25">
      <c r="A2460" s="9">
        <v>2459</v>
      </c>
      <c r="B2460" s="9" t="s">
        <v>182</v>
      </c>
      <c r="C2460" s="9" t="s">
        <v>152</v>
      </c>
      <c r="D2460" s="9" t="s">
        <v>348</v>
      </c>
      <c r="E2460" s="9" t="s">
        <v>432</v>
      </c>
      <c r="F2460" s="9" t="s">
        <v>433</v>
      </c>
      <c r="G2460" s="9" t="s">
        <v>422</v>
      </c>
      <c r="H2460" s="9" t="s">
        <v>423</v>
      </c>
      <c r="I2460" s="9"/>
      <c r="J2460" s="45" t="s">
        <v>696</v>
      </c>
      <c r="K2460" s="45"/>
      <c r="L2460" s="45"/>
      <c r="BB2460" t="s">
        <v>7504</v>
      </c>
      <c r="BC2460" t="s">
        <v>314</v>
      </c>
      <c r="BD2460">
        <v>11</v>
      </c>
      <c r="BE2460" t="s">
        <v>317</v>
      </c>
      <c r="BG2460">
        <v>2459</v>
      </c>
      <c r="BH2460" t="s">
        <v>304</v>
      </c>
      <c r="BI2460" t="s">
        <v>327</v>
      </c>
    </row>
    <row r="2461" spans="1:61" x14ac:dyDescent="0.25">
      <c r="A2461" s="9">
        <v>2460</v>
      </c>
      <c r="B2461" s="9" t="s">
        <v>183</v>
      </c>
      <c r="C2461" s="9" t="s">
        <v>153</v>
      </c>
      <c r="D2461" s="9" t="s">
        <v>349</v>
      </c>
      <c r="E2461" s="9" t="s">
        <v>434</v>
      </c>
      <c r="F2461" s="9" t="s">
        <v>435</v>
      </c>
      <c r="G2461" s="9" t="s">
        <v>424</v>
      </c>
      <c r="H2461" s="9" t="s">
        <v>425</v>
      </c>
      <c r="I2461" s="9"/>
      <c r="J2461" s="45" t="s">
        <v>5704</v>
      </c>
      <c r="K2461" s="45"/>
      <c r="L2461" s="45"/>
      <c r="BB2461" t="s">
        <v>7505</v>
      </c>
      <c r="BC2461" t="s">
        <v>314</v>
      </c>
      <c r="BD2461">
        <v>12</v>
      </c>
      <c r="BE2461" t="s">
        <v>318</v>
      </c>
      <c r="BG2461">
        <v>2460</v>
      </c>
      <c r="BH2461" t="s">
        <v>305</v>
      </c>
      <c r="BI2461" t="s">
        <v>328</v>
      </c>
    </row>
    <row r="2462" spans="1:61" x14ac:dyDescent="0.25">
      <c r="A2462" s="9">
        <v>2461</v>
      </c>
      <c r="B2462" s="9" t="s">
        <v>184</v>
      </c>
      <c r="C2462" s="9" t="s">
        <v>154</v>
      </c>
      <c r="D2462" s="9" t="s">
        <v>350</v>
      </c>
      <c r="E2462" s="9" t="s">
        <v>434</v>
      </c>
      <c r="F2462" s="9" t="s">
        <v>435</v>
      </c>
      <c r="G2462" s="9" t="s">
        <v>425</v>
      </c>
      <c r="H2462" s="9" t="s">
        <v>424</v>
      </c>
      <c r="I2462" s="9"/>
      <c r="J2462" s="45" t="s">
        <v>696</v>
      </c>
      <c r="K2462" s="45"/>
      <c r="L2462" s="45"/>
      <c r="BB2462" t="s">
        <v>7506</v>
      </c>
      <c r="BC2462" t="s">
        <v>315</v>
      </c>
      <c r="BD2462">
        <v>1</v>
      </c>
      <c r="BE2462" t="s">
        <v>319</v>
      </c>
      <c r="BG2462">
        <v>2461</v>
      </c>
      <c r="BH2462" t="s">
        <v>306</v>
      </c>
      <c r="BI2462" t="s">
        <v>329</v>
      </c>
    </row>
    <row r="2463" spans="1:61" x14ac:dyDescent="0.25">
      <c r="A2463" s="9">
        <v>2462</v>
      </c>
      <c r="B2463" s="9" t="s">
        <v>185</v>
      </c>
      <c r="C2463" s="9" t="s">
        <v>155</v>
      </c>
      <c r="D2463" s="9" t="s">
        <v>351</v>
      </c>
      <c r="E2463" s="9" t="s">
        <v>436</v>
      </c>
      <c r="F2463" s="9" t="s">
        <v>437</v>
      </c>
      <c r="G2463" s="9" t="s">
        <v>423</v>
      </c>
      <c r="H2463" s="9" t="s">
        <v>422</v>
      </c>
      <c r="I2463" s="9"/>
      <c r="J2463" s="45" t="s">
        <v>5703</v>
      </c>
      <c r="K2463" s="45"/>
      <c r="L2463" s="45"/>
      <c r="BB2463" t="s">
        <v>7507</v>
      </c>
      <c r="BC2463" t="s">
        <v>315</v>
      </c>
      <c r="BD2463">
        <v>2</v>
      </c>
      <c r="BE2463" t="s">
        <v>320</v>
      </c>
      <c r="BG2463">
        <v>2462</v>
      </c>
      <c r="BH2463" t="s">
        <v>307</v>
      </c>
      <c r="BI2463" t="s">
        <v>330</v>
      </c>
    </row>
    <row r="2464" spans="1:61" x14ac:dyDescent="0.25">
      <c r="A2464" s="9">
        <v>2463</v>
      </c>
      <c r="B2464" s="9" t="s">
        <v>186</v>
      </c>
      <c r="C2464" s="9" t="s">
        <v>156</v>
      </c>
      <c r="D2464" s="9" t="s">
        <v>352</v>
      </c>
      <c r="E2464" s="9" t="s">
        <v>436</v>
      </c>
      <c r="F2464" s="9" t="s">
        <v>437</v>
      </c>
      <c r="G2464" s="9" t="s">
        <v>412</v>
      </c>
      <c r="H2464" s="9" t="s">
        <v>413</v>
      </c>
      <c r="I2464" s="9"/>
      <c r="J2464" s="45" t="s">
        <v>696</v>
      </c>
      <c r="K2464" s="45"/>
      <c r="L2464" s="45"/>
      <c r="BB2464" t="s">
        <v>7508</v>
      </c>
      <c r="BC2464" t="s">
        <v>315</v>
      </c>
      <c r="BD2464">
        <v>3</v>
      </c>
      <c r="BE2464" t="s">
        <v>321</v>
      </c>
      <c r="BG2464">
        <v>2463</v>
      </c>
      <c r="BH2464" t="s">
        <v>308</v>
      </c>
      <c r="BI2464" t="s">
        <v>331</v>
      </c>
    </row>
    <row r="2465" spans="1:61" x14ac:dyDescent="0.25">
      <c r="A2465" s="9">
        <v>2464</v>
      </c>
      <c r="B2465" s="9" t="s">
        <v>176</v>
      </c>
      <c r="C2465" s="9" t="s">
        <v>157</v>
      </c>
      <c r="D2465" s="9" t="s">
        <v>293</v>
      </c>
      <c r="E2465" s="9" t="s">
        <v>438</v>
      </c>
      <c r="F2465" s="9" t="s">
        <v>439</v>
      </c>
      <c r="G2465" s="9" t="s">
        <v>416</v>
      </c>
      <c r="H2465" s="9" t="s">
        <v>412</v>
      </c>
      <c r="I2465" s="9"/>
      <c r="J2465" s="46" t="s">
        <v>5705</v>
      </c>
      <c r="K2465" s="45"/>
      <c r="L2465" s="45"/>
      <c r="BB2465" t="s">
        <v>7509</v>
      </c>
      <c r="BC2465" t="s">
        <v>315</v>
      </c>
      <c r="BD2465">
        <v>4</v>
      </c>
      <c r="BE2465" t="s">
        <v>322</v>
      </c>
      <c r="BG2465">
        <v>2464</v>
      </c>
      <c r="BH2465" t="s">
        <v>309</v>
      </c>
      <c r="BI2465" t="s">
        <v>332</v>
      </c>
    </row>
    <row r="2466" spans="1:61" x14ac:dyDescent="0.25">
      <c r="A2466" s="9">
        <v>2465</v>
      </c>
      <c r="B2466" s="9" t="s">
        <v>177</v>
      </c>
      <c r="C2466" s="9" t="s">
        <v>158</v>
      </c>
      <c r="D2466" s="9" t="s">
        <v>294</v>
      </c>
      <c r="E2466" s="9" t="s">
        <v>438</v>
      </c>
      <c r="F2466" s="9" t="s">
        <v>439</v>
      </c>
      <c r="G2466" s="9" t="s">
        <v>417</v>
      </c>
      <c r="H2466" s="9" t="s">
        <v>417</v>
      </c>
      <c r="I2466" s="9"/>
      <c r="J2466" s="45" t="s">
        <v>5703</v>
      </c>
      <c r="K2466" s="45"/>
      <c r="L2466" s="45"/>
      <c r="BB2466" t="s">
        <v>7510</v>
      </c>
      <c r="BC2466" t="s">
        <v>315</v>
      </c>
      <c r="BD2466">
        <v>5</v>
      </c>
      <c r="BE2466" t="s">
        <v>323</v>
      </c>
      <c r="BG2466">
        <v>2465</v>
      </c>
      <c r="BH2466" t="s">
        <v>310</v>
      </c>
      <c r="BI2466" t="s">
        <v>333</v>
      </c>
    </row>
    <row r="2467" spans="1:61" x14ac:dyDescent="0.25">
      <c r="A2467" s="9">
        <v>2466</v>
      </c>
      <c r="B2467" s="9" t="s">
        <v>179</v>
      </c>
      <c r="C2467" s="9" t="s">
        <v>147</v>
      </c>
      <c r="D2467" s="9" t="s">
        <v>295</v>
      </c>
      <c r="E2467" s="9" t="s">
        <v>440</v>
      </c>
      <c r="F2467" s="9" t="s">
        <v>441</v>
      </c>
      <c r="G2467" s="9" t="s">
        <v>412</v>
      </c>
      <c r="H2467" s="9" t="s">
        <v>416</v>
      </c>
      <c r="I2467" s="9"/>
      <c r="J2467" s="45" t="s">
        <v>696</v>
      </c>
      <c r="K2467" s="45"/>
      <c r="L2467" s="45"/>
      <c r="BB2467" t="s">
        <v>7511</v>
      </c>
      <c r="BC2467" t="s">
        <v>315</v>
      </c>
      <c r="BD2467">
        <v>6</v>
      </c>
      <c r="BE2467" t="s">
        <v>324</v>
      </c>
      <c r="BG2467">
        <v>2466</v>
      </c>
      <c r="BH2467" t="s">
        <v>311</v>
      </c>
      <c r="BI2467" t="s">
        <v>334</v>
      </c>
    </row>
    <row r="2468" spans="1:61" x14ac:dyDescent="0.25">
      <c r="A2468" s="9">
        <v>2467</v>
      </c>
      <c r="B2468" s="9" t="s">
        <v>180</v>
      </c>
      <c r="C2468" s="9" t="s">
        <v>148</v>
      </c>
      <c r="D2468" s="9" t="s">
        <v>296</v>
      </c>
      <c r="E2468" s="9" t="s">
        <v>440</v>
      </c>
      <c r="F2468" s="9" t="s">
        <v>441</v>
      </c>
      <c r="G2468" s="9" t="s">
        <v>413</v>
      </c>
      <c r="H2468" s="9" t="s">
        <v>412</v>
      </c>
      <c r="I2468" s="9"/>
      <c r="J2468" s="45" t="s">
        <v>696</v>
      </c>
      <c r="K2468" s="45"/>
      <c r="L2468" s="45"/>
      <c r="BB2468" t="s">
        <v>7512</v>
      </c>
      <c r="BC2468" t="s">
        <v>315</v>
      </c>
      <c r="BD2468">
        <v>7</v>
      </c>
      <c r="BE2468" t="s">
        <v>325</v>
      </c>
      <c r="BG2468">
        <v>2467</v>
      </c>
      <c r="BH2468" t="s">
        <v>312</v>
      </c>
      <c r="BI2468" t="s">
        <v>335</v>
      </c>
    </row>
    <row r="2469" spans="1:61" x14ac:dyDescent="0.25">
      <c r="A2469" s="9">
        <v>2468</v>
      </c>
      <c r="B2469" s="9" t="s">
        <v>181</v>
      </c>
      <c r="C2469" s="9" t="s">
        <v>149</v>
      </c>
      <c r="D2469" s="9" t="s">
        <v>297</v>
      </c>
      <c r="E2469" s="9" t="s">
        <v>442</v>
      </c>
      <c r="F2469" s="9" t="s">
        <v>443</v>
      </c>
      <c r="G2469" s="9" t="s">
        <v>422</v>
      </c>
      <c r="H2469" s="9" t="s">
        <v>423</v>
      </c>
      <c r="I2469" s="9"/>
      <c r="J2469" s="45" t="s">
        <v>5704</v>
      </c>
      <c r="K2469" s="45"/>
      <c r="L2469" s="45"/>
      <c r="BB2469" t="s">
        <v>7513</v>
      </c>
      <c r="BC2469" t="s">
        <v>315</v>
      </c>
      <c r="BD2469">
        <v>8</v>
      </c>
      <c r="BE2469" t="s">
        <v>326</v>
      </c>
      <c r="BG2469">
        <v>2468</v>
      </c>
      <c r="BH2469" t="s">
        <v>313</v>
      </c>
      <c r="BI2469" t="s">
        <v>336</v>
      </c>
    </row>
    <row r="2470" spans="1:61" x14ac:dyDescent="0.25">
      <c r="A2470" s="9">
        <v>2469</v>
      </c>
      <c r="B2470" s="9" t="s">
        <v>182</v>
      </c>
      <c r="C2470" s="9" t="s">
        <v>150</v>
      </c>
      <c r="D2470" s="9" t="s">
        <v>298</v>
      </c>
      <c r="E2470" s="9" t="s">
        <v>442</v>
      </c>
      <c r="F2470" s="9" t="s">
        <v>443</v>
      </c>
      <c r="G2470" s="9" t="s">
        <v>424</v>
      </c>
      <c r="H2470" s="9" t="s">
        <v>425</v>
      </c>
      <c r="I2470" s="9"/>
      <c r="J2470" s="45" t="s">
        <v>696</v>
      </c>
      <c r="K2470" s="45"/>
      <c r="L2470" s="45"/>
      <c r="BB2470" t="s">
        <v>7514</v>
      </c>
      <c r="BC2470" t="s">
        <v>315</v>
      </c>
      <c r="BD2470">
        <v>9</v>
      </c>
      <c r="BE2470" t="s">
        <v>327</v>
      </c>
      <c r="BG2470">
        <v>2469</v>
      </c>
      <c r="BH2470" t="s">
        <v>314</v>
      </c>
      <c r="BI2470" t="s">
        <v>337</v>
      </c>
    </row>
    <row r="2471" spans="1:61" x14ac:dyDescent="0.25">
      <c r="A2471" s="9">
        <v>2470</v>
      </c>
      <c r="B2471" s="9" t="s">
        <v>183</v>
      </c>
      <c r="C2471" s="9" t="s">
        <v>151</v>
      </c>
      <c r="D2471" s="9" t="s">
        <v>299</v>
      </c>
      <c r="E2471" s="9" t="s">
        <v>444</v>
      </c>
      <c r="F2471" s="9" t="s">
        <v>445</v>
      </c>
      <c r="G2471" s="9" t="s">
        <v>425</v>
      </c>
      <c r="H2471" s="9" t="s">
        <v>424</v>
      </c>
      <c r="I2471" s="9"/>
      <c r="J2471" s="45" t="s">
        <v>5703</v>
      </c>
      <c r="K2471" s="45"/>
      <c r="L2471" s="45"/>
      <c r="BB2471" t="s">
        <v>7515</v>
      </c>
      <c r="BC2471" t="s">
        <v>315</v>
      </c>
      <c r="BD2471">
        <v>10</v>
      </c>
      <c r="BE2471" t="s">
        <v>328</v>
      </c>
      <c r="BG2471">
        <v>2470</v>
      </c>
      <c r="BH2471" t="s">
        <v>315</v>
      </c>
      <c r="BI2471" t="s">
        <v>338</v>
      </c>
    </row>
    <row r="2472" spans="1:61" x14ac:dyDescent="0.25">
      <c r="A2472" s="9">
        <v>2471</v>
      </c>
      <c r="B2472" s="9" t="s">
        <v>184</v>
      </c>
      <c r="C2472" s="9" t="s">
        <v>152</v>
      </c>
      <c r="D2472" s="9" t="s">
        <v>300</v>
      </c>
      <c r="E2472" s="9" t="s">
        <v>444</v>
      </c>
      <c r="F2472" s="9" t="s">
        <v>445</v>
      </c>
      <c r="G2472" s="9" t="s">
        <v>423</v>
      </c>
      <c r="H2472" s="9" t="s">
        <v>422</v>
      </c>
      <c r="I2472" s="9"/>
      <c r="J2472" s="45" t="s">
        <v>696</v>
      </c>
      <c r="K2472" s="45"/>
      <c r="L2472" s="45"/>
      <c r="BB2472" t="s">
        <v>7516</v>
      </c>
      <c r="BC2472" t="s">
        <v>315</v>
      </c>
      <c r="BD2472">
        <v>11</v>
      </c>
      <c r="BE2472" t="s">
        <v>329</v>
      </c>
      <c r="BG2472">
        <v>2471</v>
      </c>
      <c r="BH2472" t="s">
        <v>316</v>
      </c>
      <c r="BI2472" t="s">
        <v>339</v>
      </c>
    </row>
    <row r="2473" spans="1:61" x14ac:dyDescent="0.25">
      <c r="A2473" s="9">
        <v>2472</v>
      </c>
      <c r="B2473" s="9" t="s">
        <v>185</v>
      </c>
      <c r="C2473" s="9" t="s">
        <v>153</v>
      </c>
      <c r="D2473" s="9" t="s">
        <v>301</v>
      </c>
      <c r="E2473" s="9" t="s">
        <v>446</v>
      </c>
      <c r="F2473" s="9" t="s">
        <v>447</v>
      </c>
      <c r="G2473" s="9" t="s">
        <v>412</v>
      </c>
      <c r="H2473" s="9" t="s">
        <v>413</v>
      </c>
      <c r="I2473" s="9"/>
      <c r="J2473" s="46" t="s">
        <v>5705</v>
      </c>
      <c r="K2473" s="45"/>
      <c r="L2473" s="45"/>
      <c r="BB2473" t="s">
        <v>7517</v>
      </c>
      <c r="BC2473" t="s">
        <v>315</v>
      </c>
      <c r="BD2473">
        <v>12</v>
      </c>
      <c r="BE2473" t="s">
        <v>330</v>
      </c>
      <c r="BG2473">
        <v>2472</v>
      </c>
      <c r="BH2473" t="s">
        <v>317</v>
      </c>
      <c r="BI2473" t="s">
        <v>340</v>
      </c>
    </row>
    <row r="2474" spans="1:61" x14ac:dyDescent="0.25">
      <c r="A2474" s="9">
        <v>2473</v>
      </c>
      <c r="B2474" s="9" t="s">
        <v>186</v>
      </c>
      <c r="C2474" s="9" t="s">
        <v>154</v>
      </c>
      <c r="D2474" s="9" t="s">
        <v>302</v>
      </c>
      <c r="E2474" s="9" t="s">
        <v>446</v>
      </c>
      <c r="F2474" s="9" t="s">
        <v>447</v>
      </c>
      <c r="G2474" s="9" t="s">
        <v>416</v>
      </c>
      <c r="H2474" s="9" t="s">
        <v>412</v>
      </c>
      <c r="I2474" s="9"/>
      <c r="J2474" s="45" t="s">
        <v>5703</v>
      </c>
      <c r="K2474" s="45"/>
      <c r="L2474" s="45"/>
      <c r="BB2474" t="s">
        <v>7518</v>
      </c>
      <c r="BC2474" t="s">
        <v>316</v>
      </c>
      <c r="BD2474">
        <v>1</v>
      </c>
      <c r="BE2474" t="s">
        <v>331</v>
      </c>
      <c r="BG2474">
        <v>2473</v>
      </c>
      <c r="BH2474" t="s">
        <v>318</v>
      </c>
      <c r="BI2474" t="s">
        <v>341</v>
      </c>
    </row>
    <row r="2475" spans="1:61" x14ac:dyDescent="0.25">
      <c r="A2475" s="9">
        <v>2474</v>
      </c>
      <c r="B2475" s="9" t="s">
        <v>176</v>
      </c>
      <c r="C2475" s="9" t="s">
        <v>155</v>
      </c>
      <c r="D2475" s="9" t="s">
        <v>303</v>
      </c>
      <c r="E2475" s="9" t="s">
        <v>448</v>
      </c>
      <c r="F2475" s="9" t="s">
        <v>449</v>
      </c>
      <c r="G2475" s="9" t="s">
        <v>417</v>
      </c>
      <c r="H2475" s="9" t="s">
        <v>417</v>
      </c>
      <c r="I2475" s="9"/>
      <c r="J2475" s="45" t="s">
        <v>696</v>
      </c>
      <c r="K2475" s="45"/>
      <c r="L2475" s="45"/>
      <c r="BB2475" t="s">
        <v>7519</v>
      </c>
      <c r="BC2475" t="s">
        <v>316</v>
      </c>
      <c r="BD2475">
        <v>2</v>
      </c>
      <c r="BE2475" t="s">
        <v>332</v>
      </c>
      <c r="BG2475">
        <v>2474</v>
      </c>
      <c r="BH2475" t="s">
        <v>319</v>
      </c>
      <c r="BI2475" t="s">
        <v>342</v>
      </c>
    </row>
    <row r="2476" spans="1:61" x14ac:dyDescent="0.25">
      <c r="A2476" s="9">
        <v>2475</v>
      </c>
      <c r="B2476" s="9" t="s">
        <v>177</v>
      </c>
      <c r="C2476" s="9" t="s">
        <v>156</v>
      </c>
      <c r="D2476" s="9" t="s">
        <v>304</v>
      </c>
      <c r="E2476" s="9" t="s">
        <v>448</v>
      </c>
      <c r="F2476" s="9" t="s">
        <v>449</v>
      </c>
      <c r="G2476" s="9" t="s">
        <v>412</v>
      </c>
      <c r="H2476" s="9" t="s">
        <v>416</v>
      </c>
      <c r="I2476" s="9"/>
      <c r="J2476" s="45" t="s">
        <v>696</v>
      </c>
      <c r="K2476" s="45"/>
      <c r="L2476" s="45"/>
      <c r="BB2476" t="s">
        <v>7520</v>
      </c>
      <c r="BC2476" t="s">
        <v>316</v>
      </c>
      <c r="BD2476">
        <v>3</v>
      </c>
      <c r="BE2476" t="s">
        <v>333</v>
      </c>
      <c r="BG2476">
        <v>2475</v>
      </c>
      <c r="BH2476" t="s">
        <v>320</v>
      </c>
      <c r="BI2476" t="s">
        <v>343</v>
      </c>
    </row>
    <row r="2477" spans="1:61" x14ac:dyDescent="0.25">
      <c r="A2477" s="9">
        <v>2476</v>
      </c>
      <c r="B2477" s="9" t="s">
        <v>179</v>
      </c>
      <c r="C2477" s="9" t="s">
        <v>157</v>
      </c>
      <c r="D2477" s="9" t="s">
        <v>305</v>
      </c>
      <c r="E2477" s="9" t="s">
        <v>450</v>
      </c>
      <c r="F2477" s="9" t="s">
        <v>451</v>
      </c>
      <c r="G2477" s="9" t="s">
        <v>413</v>
      </c>
      <c r="H2477" s="9" t="s">
        <v>412</v>
      </c>
      <c r="I2477" s="9"/>
      <c r="J2477" s="45" t="s">
        <v>5704</v>
      </c>
      <c r="K2477" s="45"/>
      <c r="L2477" s="45"/>
      <c r="BB2477" t="s">
        <v>7521</v>
      </c>
      <c r="BC2477" t="s">
        <v>316</v>
      </c>
      <c r="BD2477">
        <v>4</v>
      </c>
      <c r="BE2477" t="s">
        <v>334</v>
      </c>
      <c r="BG2477">
        <v>2476</v>
      </c>
      <c r="BH2477" t="s">
        <v>321</v>
      </c>
      <c r="BI2477" t="s">
        <v>344</v>
      </c>
    </row>
    <row r="2478" spans="1:61" x14ac:dyDescent="0.25">
      <c r="A2478" s="9">
        <v>2477</v>
      </c>
      <c r="B2478" s="9" t="s">
        <v>180</v>
      </c>
      <c r="C2478" s="9" t="s">
        <v>158</v>
      </c>
      <c r="D2478" s="9" t="s">
        <v>306</v>
      </c>
      <c r="E2478" s="9" t="s">
        <v>450</v>
      </c>
      <c r="F2478" s="9" t="s">
        <v>451</v>
      </c>
      <c r="G2478" s="9" t="s">
        <v>422</v>
      </c>
      <c r="H2478" s="9" t="s">
        <v>423</v>
      </c>
      <c r="I2478" s="9"/>
      <c r="J2478" s="45" t="s">
        <v>696</v>
      </c>
      <c r="K2478" s="45"/>
      <c r="L2478" s="45"/>
      <c r="BB2478" t="s">
        <v>7522</v>
      </c>
      <c r="BC2478" t="s">
        <v>316</v>
      </c>
      <c r="BD2478">
        <v>5</v>
      </c>
      <c r="BE2478" t="s">
        <v>335</v>
      </c>
      <c r="BG2478">
        <v>2477</v>
      </c>
      <c r="BH2478" t="s">
        <v>322</v>
      </c>
      <c r="BI2478" t="s">
        <v>345</v>
      </c>
    </row>
    <row r="2479" spans="1:61" x14ac:dyDescent="0.25">
      <c r="A2479" s="9">
        <v>2478</v>
      </c>
      <c r="B2479" s="9" t="s">
        <v>181</v>
      </c>
      <c r="C2479" s="9" t="s">
        <v>147</v>
      </c>
      <c r="D2479" s="9" t="s">
        <v>307</v>
      </c>
      <c r="E2479" s="9" t="s">
        <v>452</v>
      </c>
      <c r="F2479" s="9" t="s">
        <v>453</v>
      </c>
      <c r="G2479" s="9" t="s">
        <v>424</v>
      </c>
      <c r="H2479" s="9" t="s">
        <v>425</v>
      </c>
      <c r="I2479" s="9"/>
      <c r="J2479" s="45" t="s">
        <v>696</v>
      </c>
      <c r="K2479" s="45"/>
      <c r="L2479" s="45"/>
      <c r="BB2479" t="s">
        <v>7523</v>
      </c>
      <c r="BC2479" t="s">
        <v>316</v>
      </c>
      <c r="BD2479">
        <v>6</v>
      </c>
      <c r="BE2479" t="s">
        <v>336</v>
      </c>
      <c r="BG2479">
        <v>2478</v>
      </c>
      <c r="BH2479" t="s">
        <v>323</v>
      </c>
      <c r="BI2479" t="s">
        <v>346</v>
      </c>
    </row>
    <row r="2480" spans="1:61" x14ac:dyDescent="0.25">
      <c r="A2480" s="9">
        <v>2479</v>
      </c>
      <c r="B2480" s="9" t="s">
        <v>182</v>
      </c>
      <c r="C2480" s="9" t="s">
        <v>148</v>
      </c>
      <c r="D2480" s="9" t="s">
        <v>308</v>
      </c>
      <c r="E2480" s="9" t="s">
        <v>452</v>
      </c>
      <c r="F2480" s="9" t="s">
        <v>453</v>
      </c>
      <c r="G2480" s="9" t="s">
        <v>425</v>
      </c>
      <c r="H2480" s="9" t="s">
        <v>424</v>
      </c>
      <c r="I2480" s="9"/>
      <c r="J2480" s="45" t="s">
        <v>5703</v>
      </c>
      <c r="K2480" s="45"/>
      <c r="L2480" s="45"/>
      <c r="BB2480" t="s">
        <v>7524</v>
      </c>
      <c r="BC2480" t="s">
        <v>316</v>
      </c>
      <c r="BD2480">
        <v>7</v>
      </c>
      <c r="BE2480" t="s">
        <v>337</v>
      </c>
      <c r="BG2480">
        <v>2479</v>
      </c>
      <c r="BH2480" t="s">
        <v>324</v>
      </c>
      <c r="BI2480" t="s">
        <v>347</v>
      </c>
    </row>
    <row r="2481" spans="1:61" x14ac:dyDescent="0.25">
      <c r="A2481" s="9">
        <v>2480</v>
      </c>
      <c r="B2481" s="9" t="s">
        <v>183</v>
      </c>
      <c r="C2481" s="9" t="s">
        <v>149</v>
      </c>
      <c r="D2481" s="9" t="s">
        <v>309</v>
      </c>
      <c r="E2481" s="9" t="s">
        <v>454</v>
      </c>
      <c r="F2481" s="9" t="s">
        <v>455</v>
      </c>
      <c r="G2481" s="9" t="s">
        <v>423</v>
      </c>
      <c r="H2481" s="9" t="s">
        <v>422</v>
      </c>
      <c r="I2481" s="9"/>
      <c r="J2481" s="46" t="s">
        <v>5705</v>
      </c>
      <c r="K2481" s="45"/>
      <c r="L2481" s="45"/>
      <c r="BB2481" t="s">
        <v>7525</v>
      </c>
      <c r="BC2481" t="s">
        <v>316</v>
      </c>
      <c r="BD2481">
        <v>8</v>
      </c>
      <c r="BE2481" t="s">
        <v>338</v>
      </c>
      <c r="BG2481">
        <v>2480</v>
      </c>
      <c r="BH2481" t="s">
        <v>325</v>
      </c>
      <c r="BI2481" t="s">
        <v>348</v>
      </c>
    </row>
    <row r="2482" spans="1:61" x14ac:dyDescent="0.25">
      <c r="A2482" s="9">
        <v>2481</v>
      </c>
      <c r="B2482" s="9" t="s">
        <v>184</v>
      </c>
      <c r="C2482" s="9" t="s">
        <v>150</v>
      </c>
      <c r="D2482" s="9" t="s">
        <v>310</v>
      </c>
      <c r="E2482" s="9" t="s">
        <v>454</v>
      </c>
      <c r="F2482" s="9" t="s">
        <v>455</v>
      </c>
      <c r="G2482" s="9" t="s">
        <v>412</v>
      </c>
      <c r="H2482" s="9" t="s">
        <v>413</v>
      </c>
      <c r="I2482" s="9"/>
      <c r="J2482" s="45" t="s">
        <v>5703</v>
      </c>
      <c r="K2482" s="45"/>
      <c r="L2482" s="45"/>
      <c r="BB2482" t="s">
        <v>7526</v>
      </c>
      <c r="BC2482" t="s">
        <v>316</v>
      </c>
      <c r="BD2482">
        <v>9</v>
      </c>
      <c r="BE2482" t="s">
        <v>339</v>
      </c>
      <c r="BG2482">
        <v>2481</v>
      </c>
      <c r="BH2482" t="s">
        <v>326</v>
      </c>
      <c r="BI2482" t="s">
        <v>349</v>
      </c>
    </row>
    <row r="2483" spans="1:61" x14ac:dyDescent="0.25">
      <c r="A2483" s="9">
        <v>2482</v>
      </c>
      <c r="B2483" s="9" t="s">
        <v>185</v>
      </c>
      <c r="C2483" s="9" t="s">
        <v>151</v>
      </c>
      <c r="D2483" s="9" t="s">
        <v>311</v>
      </c>
      <c r="E2483" s="9" t="s">
        <v>456</v>
      </c>
      <c r="F2483" s="9" t="s">
        <v>457</v>
      </c>
      <c r="G2483" s="9" t="s">
        <v>416</v>
      </c>
      <c r="H2483" s="9" t="s">
        <v>412</v>
      </c>
      <c r="I2483" s="9"/>
      <c r="J2483" s="45" t="s">
        <v>696</v>
      </c>
      <c r="K2483" s="45"/>
      <c r="L2483" s="45"/>
      <c r="BB2483" t="s">
        <v>7527</v>
      </c>
      <c r="BC2483" t="s">
        <v>316</v>
      </c>
      <c r="BD2483">
        <v>10</v>
      </c>
      <c r="BE2483" t="s">
        <v>340</v>
      </c>
      <c r="BG2483">
        <v>2482</v>
      </c>
      <c r="BH2483" t="s">
        <v>327</v>
      </c>
      <c r="BI2483" t="s">
        <v>350</v>
      </c>
    </row>
    <row r="2484" spans="1:61" x14ac:dyDescent="0.25">
      <c r="A2484" s="9">
        <v>2483</v>
      </c>
      <c r="B2484" s="9" t="s">
        <v>186</v>
      </c>
      <c r="C2484" s="9" t="s">
        <v>152</v>
      </c>
      <c r="D2484" s="9" t="s">
        <v>312</v>
      </c>
      <c r="E2484" s="9" t="s">
        <v>456</v>
      </c>
      <c r="F2484" s="9" t="s">
        <v>457</v>
      </c>
      <c r="G2484" s="9" t="s">
        <v>417</v>
      </c>
      <c r="H2484" s="9" t="s">
        <v>417</v>
      </c>
      <c r="I2484" s="9"/>
      <c r="J2484" s="45" t="s">
        <v>696</v>
      </c>
      <c r="K2484" s="45"/>
      <c r="L2484" s="45"/>
      <c r="BB2484" t="s">
        <v>7528</v>
      </c>
      <c r="BC2484" t="s">
        <v>316</v>
      </c>
      <c r="BD2484">
        <v>11</v>
      </c>
      <c r="BE2484" t="s">
        <v>341</v>
      </c>
      <c r="BG2484">
        <v>2483</v>
      </c>
      <c r="BH2484" t="s">
        <v>328</v>
      </c>
      <c r="BI2484" t="s">
        <v>351</v>
      </c>
    </row>
    <row r="2485" spans="1:61" x14ac:dyDescent="0.25">
      <c r="A2485" s="9">
        <v>2484</v>
      </c>
      <c r="B2485" s="9" t="s">
        <v>176</v>
      </c>
      <c r="C2485" s="9" t="s">
        <v>153</v>
      </c>
      <c r="D2485" s="9" t="s">
        <v>313</v>
      </c>
      <c r="E2485" s="9" t="s">
        <v>458</v>
      </c>
      <c r="F2485" s="9" t="s">
        <v>459</v>
      </c>
      <c r="G2485" s="9" t="s">
        <v>412</v>
      </c>
      <c r="H2485" s="9" t="s">
        <v>416</v>
      </c>
      <c r="I2485" s="9"/>
      <c r="J2485" s="45" t="s">
        <v>5704</v>
      </c>
      <c r="K2485" s="45"/>
      <c r="L2485" s="45"/>
      <c r="BB2485" t="s">
        <v>7529</v>
      </c>
      <c r="BC2485" t="s">
        <v>316</v>
      </c>
      <c r="BD2485">
        <v>12</v>
      </c>
      <c r="BE2485" t="s">
        <v>342</v>
      </c>
      <c r="BG2485">
        <v>2484</v>
      </c>
      <c r="BH2485" t="s">
        <v>329</v>
      </c>
      <c r="BI2485" t="s">
        <v>352</v>
      </c>
    </row>
    <row r="2486" spans="1:61" x14ac:dyDescent="0.25">
      <c r="A2486" s="9">
        <v>2485</v>
      </c>
      <c r="B2486" s="9" t="s">
        <v>177</v>
      </c>
      <c r="C2486" s="9" t="s">
        <v>154</v>
      </c>
      <c r="D2486" s="9" t="s">
        <v>314</v>
      </c>
      <c r="E2486" s="9" t="s">
        <v>458</v>
      </c>
      <c r="F2486" s="9" t="s">
        <v>459</v>
      </c>
      <c r="G2486" s="9" t="s">
        <v>413</v>
      </c>
      <c r="H2486" s="9" t="s">
        <v>412</v>
      </c>
      <c r="I2486" s="9"/>
      <c r="J2486" s="45" t="s">
        <v>696</v>
      </c>
      <c r="K2486" s="45"/>
      <c r="L2486" s="45"/>
      <c r="BB2486" t="s">
        <v>7530</v>
      </c>
      <c r="BC2486" t="s">
        <v>317</v>
      </c>
      <c r="BD2486">
        <v>1</v>
      </c>
      <c r="BE2486" t="s">
        <v>343</v>
      </c>
      <c r="BG2486">
        <v>2485</v>
      </c>
      <c r="BH2486" t="s">
        <v>330</v>
      </c>
      <c r="BI2486" t="s">
        <v>293</v>
      </c>
    </row>
    <row r="2487" spans="1:61" x14ac:dyDescent="0.25">
      <c r="A2487" s="9">
        <v>2486</v>
      </c>
      <c r="B2487" s="9" t="s">
        <v>179</v>
      </c>
      <c r="C2487" s="9" t="s">
        <v>155</v>
      </c>
      <c r="D2487" s="9" t="s">
        <v>315</v>
      </c>
      <c r="E2487" s="9" t="s">
        <v>460</v>
      </c>
      <c r="F2487" s="9" t="s">
        <v>461</v>
      </c>
      <c r="G2487" s="9" t="s">
        <v>422</v>
      </c>
      <c r="H2487" s="9" t="s">
        <v>423</v>
      </c>
      <c r="I2487" s="9"/>
      <c r="J2487" s="45" t="s">
        <v>696</v>
      </c>
      <c r="K2487" s="45"/>
      <c r="L2487" s="45"/>
      <c r="BB2487" t="s">
        <v>7531</v>
      </c>
      <c r="BC2487" t="s">
        <v>317</v>
      </c>
      <c r="BD2487">
        <v>2</v>
      </c>
      <c r="BE2487" t="s">
        <v>344</v>
      </c>
      <c r="BG2487">
        <v>2486</v>
      </c>
      <c r="BH2487" t="s">
        <v>331</v>
      </c>
      <c r="BI2487" t="s">
        <v>294</v>
      </c>
    </row>
    <row r="2488" spans="1:61" x14ac:dyDescent="0.25">
      <c r="A2488" s="9">
        <v>2487</v>
      </c>
      <c r="B2488" s="9" t="s">
        <v>180</v>
      </c>
      <c r="C2488" s="9" t="s">
        <v>156</v>
      </c>
      <c r="D2488" s="9" t="s">
        <v>316</v>
      </c>
      <c r="E2488" s="9" t="s">
        <v>460</v>
      </c>
      <c r="F2488" s="9" t="s">
        <v>461</v>
      </c>
      <c r="G2488" s="9" t="s">
        <v>424</v>
      </c>
      <c r="H2488" s="9" t="s">
        <v>425</v>
      </c>
      <c r="I2488" s="9"/>
      <c r="J2488" s="45" t="s">
        <v>5703</v>
      </c>
      <c r="K2488" s="45"/>
      <c r="L2488" s="45"/>
      <c r="BB2488" t="s">
        <v>7532</v>
      </c>
      <c r="BC2488" t="s">
        <v>317</v>
      </c>
      <c r="BD2488">
        <v>3</v>
      </c>
      <c r="BE2488" t="s">
        <v>345</v>
      </c>
      <c r="BG2488">
        <v>2487</v>
      </c>
      <c r="BH2488" t="s">
        <v>332</v>
      </c>
      <c r="BI2488" t="s">
        <v>295</v>
      </c>
    </row>
    <row r="2489" spans="1:61" x14ac:dyDescent="0.25">
      <c r="A2489" s="9">
        <v>2488</v>
      </c>
      <c r="B2489" s="9" t="s">
        <v>181</v>
      </c>
      <c r="C2489" s="9" t="s">
        <v>157</v>
      </c>
      <c r="D2489" s="9" t="s">
        <v>317</v>
      </c>
      <c r="E2489" s="9" t="s">
        <v>462</v>
      </c>
      <c r="F2489" s="9" t="s">
        <v>463</v>
      </c>
      <c r="G2489" s="9" t="s">
        <v>425</v>
      </c>
      <c r="H2489" s="9" t="s">
        <v>424</v>
      </c>
      <c r="I2489" s="9"/>
      <c r="J2489" s="46" t="s">
        <v>5705</v>
      </c>
      <c r="K2489" s="45"/>
      <c r="L2489" s="45"/>
      <c r="BB2489" t="s">
        <v>7533</v>
      </c>
      <c r="BC2489" t="s">
        <v>317</v>
      </c>
      <c r="BD2489">
        <v>4</v>
      </c>
      <c r="BE2489" t="s">
        <v>346</v>
      </c>
      <c r="BG2489">
        <v>2488</v>
      </c>
      <c r="BH2489" t="s">
        <v>333</v>
      </c>
      <c r="BI2489" t="s">
        <v>296</v>
      </c>
    </row>
    <row r="2490" spans="1:61" x14ac:dyDescent="0.25">
      <c r="A2490" s="9">
        <v>2489</v>
      </c>
      <c r="B2490" s="9" t="s">
        <v>182</v>
      </c>
      <c r="C2490" s="9" t="s">
        <v>158</v>
      </c>
      <c r="D2490" s="9" t="s">
        <v>318</v>
      </c>
      <c r="E2490" s="9" t="s">
        <v>462</v>
      </c>
      <c r="F2490" s="9" t="s">
        <v>463</v>
      </c>
      <c r="G2490" s="9" t="s">
        <v>423</v>
      </c>
      <c r="H2490" s="9" t="s">
        <v>422</v>
      </c>
      <c r="I2490" s="9"/>
      <c r="J2490" s="45" t="s">
        <v>5703</v>
      </c>
      <c r="K2490" s="45"/>
      <c r="L2490" s="45"/>
      <c r="BB2490" t="s">
        <v>7534</v>
      </c>
      <c r="BC2490" t="s">
        <v>317</v>
      </c>
      <c r="BD2490">
        <v>5</v>
      </c>
      <c r="BE2490" t="s">
        <v>347</v>
      </c>
      <c r="BG2490">
        <v>2489</v>
      </c>
      <c r="BH2490" t="s">
        <v>334</v>
      </c>
      <c r="BI2490" t="s">
        <v>297</v>
      </c>
    </row>
    <row r="2491" spans="1:61" x14ac:dyDescent="0.25">
      <c r="A2491" s="9">
        <v>2490</v>
      </c>
      <c r="B2491" s="9" t="s">
        <v>183</v>
      </c>
      <c r="C2491" s="9" t="s">
        <v>147</v>
      </c>
      <c r="D2491" s="9" t="s">
        <v>319</v>
      </c>
      <c r="E2491" s="9" t="s">
        <v>464</v>
      </c>
      <c r="F2491" s="9" t="s">
        <v>465</v>
      </c>
      <c r="G2491" s="9" t="s">
        <v>412</v>
      </c>
      <c r="H2491" s="9" t="s">
        <v>413</v>
      </c>
      <c r="I2491" s="9"/>
      <c r="J2491" s="45" t="s">
        <v>696</v>
      </c>
      <c r="K2491" s="45"/>
      <c r="L2491" s="45"/>
      <c r="BB2491" t="s">
        <v>7535</v>
      </c>
      <c r="BC2491" t="s">
        <v>317</v>
      </c>
      <c r="BD2491">
        <v>6</v>
      </c>
      <c r="BE2491" t="s">
        <v>348</v>
      </c>
      <c r="BG2491">
        <v>2490</v>
      </c>
      <c r="BH2491" t="s">
        <v>335</v>
      </c>
      <c r="BI2491" t="s">
        <v>298</v>
      </c>
    </row>
    <row r="2492" spans="1:61" x14ac:dyDescent="0.25">
      <c r="A2492" s="9">
        <v>2491</v>
      </c>
      <c r="B2492" s="9" t="s">
        <v>184</v>
      </c>
      <c r="C2492" s="9" t="s">
        <v>148</v>
      </c>
      <c r="D2492" s="9" t="s">
        <v>320</v>
      </c>
      <c r="E2492" s="9" t="s">
        <v>464</v>
      </c>
      <c r="F2492" s="9" t="s">
        <v>465</v>
      </c>
      <c r="G2492" s="9" t="s">
        <v>416</v>
      </c>
      <c r="H2492" s="9" t="s">
        <v>412</v>
      </c>
      <c r="I2492" s="9"/>
      <c r="J2492" s="45" t="s">
        <v>696</v>
      </c>
      <c r="K2492" s="45"/>
      <c r="L2492" s="45"/>
      <c r="BB2492" t="s">
        <v>7536</v>
      </c>
      <c r="BC2492" t="s">
        <v>317</v>
      </c>
      <c r="BD2492">
        <v>7</v>
      </c>
      <c r="BE2492" t="s">
        <v>349</v>
      </c>
      <c r="BG2492">
        <v>2491</v>
      </c>
      <c r="BH2492" t="s">
        <v>336</v>
      </c>
      <c r="BI2492" t="s">
        <v>299</v>
      </c>
    </row>
    <row r="2493" spans="1:61" x14ac:dyDescent="0.25">
      <c r="A2493" s="9">
        <v>2492</v>
      </c>
      <c r="B2493" s="9" t="s">
        <v>185</v>
      </c>
      <c r="C2493" s="9" t="s">
        <v>149</v>
      </c>
      <c r="D2493" s="9" t="s">
        <v>321</v>
      </c>
      <c r="E2493" s="9" t="s">
        <v>466</v>
      </c>
      <c r="F2493" s="9" t="s">
        <v>467</v>
      </c>
      <c r="G2493" s="9" t="s">
        <v>417</v>
      </c>
      <c r="H2493" s="9" t="s">
        <v>417</v>
      </c>
      <c r="I2493" s="9"/>
      <c r="J2493" s="45" t="s">
        <v>5704</v>
      </c>
      <c r="K2493" s="45"/>
      <c r="L2493" s="45"/>
      <c r="BB2493" t="s">
        <v>7537</v>
      </c>
      <c r="BC2493" t="s">
        <v>317</v>
      </c>
      <c r="BD2493">
        <v>8</v>
      </c>
      <c r="BE2493" t="s">
        <v>350</v>
      </c>
      <c r="BG2493">
        <v>2492</v>
      </c>
      <c r="BH2493" t="s">
        <v>337</v>
      </c>
      <c r="BI2493" t="s">
        <v>300</v>
      </c>
    </row>
    <row r="2494" spans="1:61" x14ac:dyDescent="0.25">
      <c r="A2494" s="9">
        <v>2493</v>
      </c>
      <c r="B2494" s="9" t="s">
        <v>186</v>
      </c>
      <c r="C2494" s="9" t="s">
        <v>150</v>
      </c>
      <c r="D2494" s="9" t="s">
        <v>322</v>
      </c>
      <c r="E2494" s="9" t="s">
        <v>466</v>
      </c>
      <c r="F2494" s="9" t="s">
        <v>467</v>
      </c>
      <c r="G2494" s="9" t="s">
        <v>412</v>
      </c>
      <c r="H2494" s="9" t="s">
        <v>416</v>
      </c>
      <c r="I2494" s="9"/>
      <c r="J2494" s="45" t="s">
        <v>696</v>
      </c>
      <c r="K2494" s="45"/>
      <c r="L2494" s="45"/>
      <c r="BB2494" t="s">
        <v>7538</v>
      </c>
      <c r="BC2494" t="s">
        <v>317</v>
      </c>
      <c r="BD2494">
        <v>9</v>
      </c>
      <c r="BE2494" t="s">
        <v>351</v>
      </c>
      <c r="BG2494">
        <v>2493</v>
      </c>
      <c r="BH2494" t="s">
        <v>338</v>
      </c>
      <c r="BI2494" t="s">
        <v>301</v>
      </c>
    </row>
    <row r="2495" spans="1:61" x14ac:dyDescent="0.25">
      <c r="A2495" s="9">
        <v>2494</v>
      </c>
      <c r="B2495" s="9" t="s">
        <v>176</v>
      </c>
      <c r="C2495" s="9" t="s">
        <v>151</v>
      </c>
      <c r="D2495" s="9" t="s">
        <v>323</v>
      </c>
      <c r="E2495" s="9" t="s">
        <v>468</v>
      </c>
      <c r="F2495" s="9" t="s">
        <v>469</v>
      </c>
      <c r="G2495" s="9" t="s">
        <v>413</v>
      </c>
      <c r="H2495" s="9" t="s">
        <v>412</v>
      </c>
      <c r="I2495" s="9"/>
      <c r="J2495" s="45" t="s">
        <v>696</v>
      </c>
      <c r="K2495" s="45"/>
      <c r="L2495" s="45"/>
      <c r="BB2495" t="s">
        <v>7539</v>
      </c>
      <c r="BC2495" t="s">
        <v>317</v>
      </c>
      <c r="BD2495">
        <v>10</v>
      </c>
      <c r="BE2495" t="s">
        <v>352</v>
      </c>
      <c r="BG2495">
        <v>2494</v>
      </c>
      <c r="BH2495" t="s">
        <v>339</v>
      </c>
      <c r="BI2495" t="s">
        <v>302</v>
      </c>
    </row>
    <row r="2496" spans="1:61" x14ac:dyDescent="0.25">
      <c r="A2496" s="9">
        <v>2495</v>
      </c>
      <c r="B2496" s="9" t="s">
        <v>177</v>
      </c>
      <c r="C2496" s="9" t="s">
        <v>152</v>
      </c>
      <c r="D2496" s="9" t="s">
        <v>324</v>
      </c>
      <c r="E2496" s="9" t="s">
        <v>468</v>
      </c>
      <c r="F2496" s="9" t="s">
        <v>469</v>
      </c>
      <c r="G2496" s="9" t="s">
        <v>422</v>
      </c>
      <c r="H2496" s="9" t="s">
        <v>423</v>
      </c>
      <c r="I2496" s="9"/>
      <c r="J2496" s="45" t="s">
        <v>5703</v>
      </c>
      <c r="K2496" s="45"/>
      <c r="L2496" s="45"/>
      <c r="BB2496" t="s">
        <v>7540</v>
      </c>
      <c r="BC2496" t="s">
        <v>317</v>
      </c>
      <c r="BD2496">
        <v>11</v>
      </c>
      <c r="BE2496" t="s">
        <v>293</v>
      </c>
      <c r="BG2496">
        <v>2495</v>
      </c>
      <c r="BH2496" t="s">
        <v>340</v>
      </c>
      <c r="BI2496" t="s">
        <v>303</v>
      </c>
    </row>
    <row r="2497" spans="1:61" x14ac:dyDescent="0.25">
      <c r="A2497" s="9">
        <v>2496</v>
      </c>
      <c r="B2497" s="9" t="s">
        <v>179</v>
      </c>
      <c r="C2497" s="9" t="s">
        <v>153</v>
      </c>
      <c r="D2497" s="9" t="s">
        <v>325</v>
      </c>
      <c r="E2497" s="9" t="s">
        <v>470</v>
      </c>
      <c r="F2497" s="3" t="s">
        <v>5707</v>
      </c>
      <c r="G2497" s="9" t="s">
        <v>424</v>
      </c>
      <c r="H2497" s="9" t="s">
        <v>425</v>
      </c>
      <c r="I2497" s="9"/>
      <c r="J2497" s="46" t="s">
        <v>5705</v>
      </c>
      <c r="K2497" s="45"/>
      <c r="L2497" s="45"/>
      <c r="BB2497" t="s">
        <v>7541</v>
      </c>
      <c r="BC2497" t="s">
        <v>317</v>
      </c>
      <c r="BD2497">
        <v>12</v>
      </c>
      <c r="BE2497" t="s">
        <v>294</v>
      </c>
      <c r="BG2497">
        <v>2496</v>
      </c>
      <c r="BH2497" t="s">
        <v>341</v>
      </c>
      <c r="BI2497" t="s">
        <v>304</v>
      </c>
    </row>
    <row r="2498" spans="1:61" x14ac:dyDescent="0.25">
      <c r="A2498" s="9">
        <v>2497</v>
      </c>
      <c r="B2498" s="9" t="s">
        <v>180</v>
      </c>
      <c r="C2498" s="9" t="s">
        <v>154</v>
      </c>
      <c r="D2498" s="9" t="s">
        <v>326</v>
      </c>
      <c r="E2498" s="9" t="s">
        <v>470</v>
      </c>
      <c r="F2498" s="3" t="s">
        <v>5707</v>
      </c>
      <c r="G2498" s="9" t="s">
        <v>425</v>
      </c>
      <c r="H2498" s="9" t="s">
        <v>424</v>
      </c>
      <c r="I2498" s="9"/>
      <c r="J2498" s="45" t="s">
        <v>696</v>
      </c>
      <c r="K2498" s="45"/>
      <c r="L2498" s="45"/>
      <c r="BB2498" t="s">
        <v>7542</v>
      </c>
      <c r="BC2498" t="s">
        <v>318</v>
      </c>
      <c r="BD2498">
        <v>1</v>
      </c>
      <c r="BE2498" t="s">
        <v>295</v>
      </c>
      <c r="BG2498">
        <v>2497</v>
      </c>
      <c r="BH2498" t="s">
        <v>342</v>
      </c>
      <c r="BI2498" t="s">
        <v>305</v>
      </c>
    </row>
    <row r="2499" spans="1:61" x14ac:dyDescent="0.25">
      <c r="A2499" s="9">
        <v>2498</v>
      </c>
      <c r="B2499" s="9" t="s">
        <v>181</v>
      </c>
      <c r="C2499" s="9" t="s">
        <v>155</v>
      </c>
      <c r="D2499" s="9" t="s">
        <v>327</v>
      </c>
      <c r="E2499" s="9" t="s">
        <v>471</v>
      </c>
      <c r="F2499" s="9" t="s">
        <v>472</v>
      </c>
      <c r="G2499" s="9" t="s">
        <v>423</v>
      </c>
      <c r="H2499" s="9" t="s">
        <v>422</v>
      </c>
      <c r="I2499" s="9"/>
      <c r="J2499" s="45" t="s">
        <v>5703</v>
      </c>
      <c r="K2499" s="45"/>
      <c r="L2499" s="45"/>
      <c r="BB2499" t="s">
        <v>7543</v>
      </c>
      <c r="BC2499" t="s">
        <v>318</v>
      </c>
      <c r="BD2499">
        <v>2</v>
      </c>
      <c r="BE2499" t="s">
        <v>296</v>
      </c>
      <c r="BG2499">
        <v>2498</v>
      </c>
      <c r="BH2499" t="s">
        <v>343</v>
      </c>
      <c r="BI2499" t="s">
        <v>306</v>
      </c>
    </row>
    <row r="2500" spans="1:61" x14ac:dyDescent="0.25">
      <c r="A2500" s="9">
        <v>2499</v>
      </c>
      <c r="B2500" s="9" t="s">
        <v>182</v>
      </c>
      <c r="C2500" s="9" t="s">
        <v>156</v>
      </c>
      <c r="D2500" s="9" t="s">
        <v>328</v>
      </c>
      <c r="E2500" s="9" t="s">
        <v>471</v>
      </c>
      <c r="F2500" s="9" t="s">
        <v>472</v>
      </c>
      <c r="G2500" s="9" t="s">
        <v>412</v>
      </c>
      <c r="H2500" s="9" t="s">
        <v>413</v>
      </c>
      <c r="I2500" s="9"/>
      <c r="J2500" s="45" t="s">
        <v>696</v>
      </c>
      <c r="K2500" s="45"/>
      <c r="L2500" s="45"/>
      <c r="BB2500" t="s">
        <v>7544</v>
      </c>
      <c r="BC2500" t="s">
        <v>318</v>
      </c>
      <c r="BD2500">
        <v>3</v>
      </c>
      <c r="BE2500" t="s">
        <v>297</v>
      </c>
      <c r="BG2500">
        <v>2499</v>
      </c>
      <c r="BH2500" t="s">
        <v>344</v>
      </c>
      <c r="BI2500" t="s">
        <v>307</v>
      </c>
    </row>
    <row r="2501" spans="1:61" x14ac:dyDescent="0.25">
      <c r="A2501" s="9">
        <v>2500</v>
      </c>
      <c r="B2501" s="9" t="s">
        <v>183</v>
      </c>
      <c r="C2501" s="9" t="s">
        <v>157</v>
      </c>
      <c r="D2501" s="9" t="s">
        <v>329</v>
      </c>
      <c r="E2501" s="9" t="s">
        <v>473</v>
      </c>
      <c r="F2501" s="9" t="s">
        <v>474</v>
      </c>
      <c r="G2501" s="9" t="s">
        <v>416</v>
      </c>
      <c r="H2501" s="9" t="s">
        <v>412</v>
      </c>
      <c r="I2501" s="9"/>
      <c r="J2501" s="45" t="s">
        <v>5704</v>
      </c>
      <c r="K2501" s="45"/>
      <c r="L2501" s="45"/>
      <c r="BB2501" t="s">
        <v>7545</v>
      </c>
      <c r="BC2501" t="s">
        <v>318</v>
      </c>
      <c r="BD2501">
        <v>4</v>
      </c>
      <c r="BE2501" t="s">
        <v>298</v>
      </c>
      <c r="BG2501">
        <v>2500</v>
      </c>
      <c r="BH2501" t="s">
        <v>345</v>
      </c>
      <c r="BI2501" t="s">
        <v>308</v>
      </c>
    </row>
    <row r="2502" spans="1:61" x14ac:dyDescent="0.25">
      <c r="A2502" s="9">
        <v>2501</v>
      </c>
      <c r="B2502" s="9" t="s">
        <v>184</v>
      </c>
      <c r="C2502" s="9" t="s">
        <v>158</v>
      </c>
      <c r="D2502" s="9" t="s">
        <v>330</v>
      </c>
      <c r="E2502" s="9" t="s">
        <v>473</v>
      </c>
      <c r="F2502" s="9" t="s">
        <v>474</v>
      </c>
      <c r="G2502" s="9" t="s">
        <v>417</v>
      </c>
      <c r="H2502" s="9" t="s">
        <v>417</v>
      </c>
      <c r="I2502" s="9"/>
      <c r="J2502" s="45" t="s">
        <v>696</v>
      </c>
      <c r="K2502" s="45"/>
      <c r="L2502" s="45"/>
      <c r="BB2502" t="s">
        <v>7546</v>
      </c>
      <c r="BC2502" t="s">
        <v>318</v>
      </c>
      <c r="BD2502">
        <v>5</v>
      </c>
      <c r="BE2502" t="s">
        <v>299</v>
      </c>
      <c r="BG2502">
        <v>2501</v>
      </c>
      <c r="BH2502" t="s">
        <v>346</v>
      </c>
      <c r="BI2502" t="s">
        <v>309</v>
      </c>
    </row>
    <row r="2503" spans="1:61" x14ac:dyDescent="0.25">
      <c r="A2503" s="9">
        <v>2502</v>
      </c>
      <c r="B2503" s="9" t="s">
        <v>185</v>
      </c>
      <c r="C2503" s="9" t="s">
        <v>147</v>
      </c>
      <c r="D2503" s="9" t="s">
        <v>331</v>
      </c>
      <c r="E2503" s="9" t="s">
        <v>475</v>
      </c>
      <c r="F2503" s="9" t="s">
        <v>476</v>
      </c>
      <c r="G2503" s="9" t="s">
        <v>412</v>
      </c>
      <c r="H2503" s="9" t="s">
        <v>416</v>
      </c>
      <c r="I2503" s="9"/>
      <c r="J2503" s="45" t="s">
        <v>696</v>
      </c>
      <c r="K2503" s="45"/>
      <c r="L2503" s="45"/>
      <c r="BB2503" t="s">
        <v>7547</v>
      </c>
      <c r="BC2503" t="s">
        <v>318</v>
      </c>
      <c r="BD2503">
        <v>6</v>
      </c>
      <c r="BE2503" t="s">
        <v>300</v>
      </c>
      <c r="BG2503">
        <v>2502</v>
      </c>
      <c r="BH2503" t="s">
        <v>347</v>
      </c>
      <c r="BI2503" t="s">
        <v>310</v>
      </c>
    </row>
    <row r="2504" spans="1:61" x14ac:dyDescent="0.25">
      <c r="A2504" s="9">
        <v>2503</v>
      </c>
      <c r="B2504" s="9" t="s">
        <v>186</v>
      </c>
      <c r="C2504" s="9" t="s">
        <v>148</v>
      </c>
      <c r="D2504" s="9" t="s">
        <v>332</v>
      </c>
      <c r="E2504" s="9" t="s">
        <v>475</v>
      </c>
      <c r="F2504" s="9" t="s">
        <v>476</v>
      </c>
      <c r="G2504" s="9" t="s">
        <v>413</v>
      </c>
      <c r="H2504" s="9" t="s">
        <v>412</v>
      </c>
      <c r="I2504" s="9"/>
      <c r="J2504" s="45" t="s">
        <v>5703</v>
      </c>
      <c r="K2504" s="45"/>
      <c r="L2504" s="45"/>
      <c r="BB2504" t="s">
        <v>7548</v>
      </c>
      <c r="BC2504" t="s">
        <v>318</v>
      </c>
      <c r="BD2504">
        <v>7</v>
      </c>
      <c r="BE2504" t="s">
        <v>301</v>
      </c>
      <c r="BG2504">
        <v>2503</v>
      </c>
      <c r="BH2504" t="s">
        <v>348</v>
      </c>
      <c r="BI2504" t="s">
        <v>311</v>
      </c>
    </row>
    <row r="2505" spans="1:61" x14ac:dyDescent="0.25">
      <c r="A2505" s="9">
        <v>2504</v>
      </c>
      <c r="B2505" s="9" t="s">
        <v>176</v>
      </c>
      <c r="C2505" s="9" t="s">
        <v>149</v>
      </c>
      <c r="D2505" s="9" t="s">
        <v>333</v>
      </c>
      <c r="E2505" s="9" t="s">
        <v>410</v>
      </c>
      <c r="F2505" s="9" t="s">
        <v>411</v>
      </c>
      <c r="G2505" s="9" t="s">
        <v>422</v>
      </c>
      <c r="H2505" s="9" t="s">
        <v>423</v>
      </c>
      <c r="I2505" s="9"/>
      <c r="J2505" s="46" t="s">
        <v>5705</v>
      </c>
      <c r="K2505" s="45"/>
      <c r="L2505" s="45"/>
      <c r="BB2505" t="s">
        <v>7549</v>
      </c>
      <c r="BC2505" t="s">
        <v>318</v>
      </c>
      <c r="BD2505">
        <v>8</v>
      </c>
      <c r="BE2505" t="s">
        <v>302</v>
      </c>
      <c r="BG2505">
        <v>2504</v>
      </c>
      <c r="BH2505" t="s">
        <v>349</v>
      </c>
      <c r="BI2505" t="s">
        <v>312</v>
      </c>
    </row>
    <row r="2506" spans="1:61" x14ac:dyDescent="0.25">
      <c r="A2506" s="9">
        <v>2505</v>
      </c>
      <c r="B2506" s="9" t="s">
        <v>177</v>
      </c>
      <c r="C2506" s="9" t="s">
        <v>150</v>
      </c>
      <c r="D2506" s="9" t="s">
        <v>334</v>
      </c>
      <c r="E2506" s="9" t="s">
        <v>410</v>
      </c>
      <c r="F2506" s="9" t="s">
        <v>411</v>
      </c>
      <c r="G2506" s="9" t="s">
        <v>412</v>
      </c>
      <c r="H2506" s="9" t="s">
        <v>413</v>
      </c>
      <c r="I2506" s="9"/>
      <c r="J2506" s="45" t="s">
        <v>696</v>
      </c>
      <c r="K2506" s="45"/>
      <c r="L2506" s="45"/>
      <c r="BB2506" t="s">
        <v>7550</v>
      </c>
      <c r="BC2506" t="s">
        <v>318</v>
      </c>
      <c r="BD2506">
        <v>9</v>
      </c>
      <c r="BE2506" t="s">
        <v>303</v>
      </c>
      <c r="BG2506">
        <v>2505</v>
      </c>
      <c r="BH2506" t="s">
        <v>350</v>
      </c>
      <c r="BI2506" t="s">
        <v>313</v>
      </c>
    </row>
    <row r="2507" spans="1:61" x14ac:dyDescent="0.25">
      <c r="A2507" s="9">
        <v>2506</v>
      </c>
      <c r="B2507" s="9" t="s">
        <v>179</v>
      </c>
      <c r="C2507" s="9" t="s">
        <v>151</v>
      </c>
      <c r="D2507" s="9" t="s">
        <v>335</v>
      </c>
      <c r="E2507" s="9" t="s">
        <v>414</v>
      </c>
      <c r="F2507" s="9" t="s">
        <v>415</v>
      </c>
      <c r="G2507" s="9" t="s">
        <v>416</v>
      </c>
      <c r="H2507" s="9" t="s">
        <v>412</v>
      </c>
      <c r="I2507" s="9"/>
      <c r="J2507" s="45" t="s">
        <v>5703</v>
      </c>
      <c r="K2507" s="45"/>
      <c r="L2507" s="45"/>
      <c r="BB2507" t="s">
        <v>7551</v>
      </c>
      <c r="BC2507" t="s">
        <v>318</v>
      </c>
      <c r="BD2507">
        <v>10</v>
      </c>
      <c r="BE2507" t="s">
        <v>304</v>
      </c>
      <c r="BG2507">
        <v>2506</v>
      </c>
      <c r="BH2507" t="s">
        <v>351</v>
      </c>
      <c r="BI2507" t="s">
        <v>314</v>
      </c>
    </row>
    <row r="2508" spans="1:61" x14ac:dyDescent="0.25">
      <c r="A2508" s="9">
        <v>2507</v>
      </c>
      <c r="B2508" s="9" t="s">
        <v>180</v>
      </c>
      <c r="C2508" s="9" t="s">
        <v>152</v>
      </c>
      <c r="D2508" s="9" t="s">
        <v>336</v>
      </c>
      <c r="E2508" s="9" t="s">
        <v>414</v>
      </c>
      <c r="F2508" s="9" t="s">
        <v>415</v>
      </c>
      <c r="G2508" s="9" t="s">
        <v>417</v>
      </c>
      <c r="H2508" s="9" t="s">
        <v>417</v>
      </c>
      <c r="I2508" s="9"/>
      <c r="J2508" s="45" t="s">
        <v>696</v>
      </c>
      <c r="K2508" s="45"/>
      <c r="L2508" s="45"/>
      <c r="BB2508" t="s">
        <v>7552</v>
      </c>
      <c r="BC2508" t="s">
        <v>318</v>
      </c>
      <c r="BD2508">
        <v>11</v>
      </c>
      <c r="BE2508" t="s">
        <v>305</v>
      </c>
      <c r="BG2508">
        <v>2507</v>
      </c>
      <c r="BH2508" t="s">
        <v>352</v>
      </c>
      <c r="BI2508" t="s">
        <v>315</v>
      </c>
    </row>
    <row r="2509" spans="1:61" x14ac:dyDescent="0.25">
      <c r="A2509" s="9">
        <v>2508</v>
      </c>
      <c r="B2509" s="9" t="s">
        <v>181</v>
      </c>
      <c r="C2509" s="9" t="s">
        <v>153</v>
      </c>
      <c r="D2509" s="9" t="s">
        <v>337</v>
      </c>
      <c r="E2509" s="9" t="s">
        <v>418</v>
      </c>
      <c r="F2509" s="9" t="s">
        <v>419</v>
      </c>
      <c r="G2509" s="9" t="s">
        <v>412</v>
      </c>
      <c r="H2509" s="9" t="s">
        <v>416</v>
      </c>
      <c r="I2509" s="9"/>
      <c r="J2509" s="45" t="s">
        <v>5704</v>
      </c>
      <c r="K2509" s="45"/>
      <c r="L2509" s="45"/>
      <c r="BB2509" t="s">
        <v>7553</v>
      </c>
      <c r="BC2509" t="s">
        <v>318</v>
      </c>
      <c r="BD2509">
        <v>12</v>
      </c>
      <c r="BE2509" t="s">
        <v>306</v>
      </c>
      <c r="BG2509">
        <v>2508</v>
      </c>
      <c r="BH2509" t="s">
        <v>293</v>
      </c>
      <c r="BI2509" t="s">
        <v>316</v>
      </c>
    </row>
    <row r="2510" spans="1:61" x14ac:dyDescent="0.25">
      <c r="A2510" s="9">
        <v>2509</v>
      </c>
      <c r="B2510" s="9" t="s">
        <v>182</v>
      </c>
      <c r="C2510" s="9" t="s">
        <v>154</v>
      </c>
      <c r="D2510" s="9" t="s">
        <v>338</v>
      </c>
      <c r="E2510" s="9" t="s">
        <v>418</v>
      </c>
      <c r="F2510" s="9" t="s">
        <v>419</v>
      </c>
      <c r="G2510" s="9" t="s">
        <v>413</v>
      </c>
      <c r="H2510" s="9" t="s">
        <v>412</v>
      </c>
      <c r="I2510" s="9"/>
      <c r="J2510" s="45" t="s">
        <v>696</v>
      </c>
      <c r="K2510" s="45"/>
      <c r="L2510" s="45"/>
      <c r="BB2510" t="s">
        <v>7554</v>
      </c>
      <c r="BC2510" t="s">
        <v>319</v>
      </c>
      <c r="BD2510">
        <v>1</v>
      </c>
      <c r="BE2510" t="s">
        <v>307</v>
      </c>
      <c r="BG2510">
        <v>2509</v>
      </c>
      <c r="BH2510" t="s">
        <v>294</v>
      </c>
      <c r="BI2510" t="s">
        <v>317</v>
      </c>
    </row>
    <row r="2511" spans="1:61" x14ac:dyDescent="0.25">
      <c r="A2511" s="9">
        <v>2510</v>
      </c>
      <c r="B2511" s="9" t="s">
        <v>183</v>
      </c>
      <c r="C2511" s="9" t="s">
        <v>155</v>
      </c>
      <c r="D2511" s="9" t="s">
        <v>339</v>
      </c>
      <c r="E2511" s="9" t="s">
        <v>420</v>
      </c>
      <c r="F2511" s="9" t="s">
        <v>421</v>
      </c>
      <c r="G2511" s="9" t="s">
        <v>422</v>
      </c>
      <c r="H2511" s="9" t="s">
        <v>423</v>
      </c>
      <c r="I2511" s="9"/>
      <c r="J2511" s="45" t="s">
        <v>696</v>
      </c>
      <c r="K2511" s="45"/>
      <c r="L2511" s="45"/>
      <c r="BB2511" t="s">
        <v>7555</v>
      </c>
      <c r="BC2511" t="s">
        <v>319</v>
      </c>
      <c r="BD2511">
        <v>2</v>
      </c>
      <c r="BE2511" t="s">
        <v>308</v>
      </c>
      <c r="BG2511">
        <v>2510</v>
      </c>
      <c r="BH2511" t="s">
        <v>295</v>
      </c>
      <c r="BI2511" t="s">
        <v>318</v>
      </c>
    </row>
    <row r="2512" spans="1:61" x14ac:dyDescent="0.25">
      <c r="A2512" s="9">
        <v>2511</v>
      </c>
      <c r="B2512" s="9" t="s">
        <v>184</v>
      </c>
      <c r="C2512" s="9" t="s">
        <v>156</v>
      </c>
      <c r="D2512" s="9" t="s">
        <v>340</v>
      </c>
      <c r="E2512" s="9" t="s">
        <v>420</v>
      </c>
      <c r="F2512" s="9" t="s">
        <v>421</v>
      </c>
      <c r="G2512" s="9" t="s">
        <v>424</v>
      </c>
      <c r="H2512" s="9" t="s">
        <v>425</v>
      </c>
      <c r="I2512" s="9"/>
      <c r="J2512" s="45" t="s">
        <v>5703</v>
      </c>
      <c r="K2512" s="45"/>
      <c r="L2512" s="45"/>
      <c r="BB2512" t="s">
        <v>7556</v>
      </c>
      <c r="BC2512" t="s">
        <v>319</v>
      </c>
      <c r="BD2512">
        <v>3</v>
      </c>
      <c r="BE2512" t="s">
        <v>309</v>
      </c>
      <c r="BG2512">
        <v>2511</v>
      </c>
      <c r="BH2512" t="s">
        <v>296</v>
      </c>
      <c r="BI2512" t="s">
        <v>319</v>
      </c>
    </row>
    <row r="2513" spans="1:61" x14ac:dyDescent="0.25">
      <c r="A2513" s="9">
        <v>2512</v>
      </c>
      <c r="B2513" s="9" t="s">
        <v>185</v>
      </c>
      <c r="C2513" s="9" t="s">
        <v>157</v>
      </c>
      <c r="D2513" s="9" t="s">
        <v>341</v>
      </c>
      <c r="E2513" s="9" t="s">
        <v>426</v>
      </c>
      <c r="F2513" s="9" t="s">
        <v>427</v>
      </c>
      <c r="G2513" s="9" t="s">
        <v>425</v>
      </c>
      <c r="H2513" s="9" t="s">
        <v>424</v>
      </c>
      <c r="I2513" s="9"/>
      <c r="J2513" s="46" t="s">
        <v>5705</v>
      </c>
      <c r="K2513" s="45"/>
      <c r="L2513" s="45"/>
      <c r="BB2513" t="s">
        <v>7557</v>
      </c>
      <c r="BC2513" t="s">
        <v>319</v>
      </c>
      <c r="BD2513">
        <v>4</v>
      </c>
      <c r="BE2513" t="s">
        <v>310</v>
      </c>
      <c r="BG2513">
        <v>2512</v>
      </c>
      <c r="BH2513" t="s">
        <v>297</v>
      </c>
      <c r="BI2513" t="s">
        <v>320</v>
      </c>
    </row>
    <row r="2514" spans="1:61" x14ac:dyDescent="0.25">
      <c r="A2514" s="9">
        <v>2513</v>
      </c>
      <c r="B2514" s="9" t="s">
        <v>186</v>
      </c>
      <c r="C2514" s="9" t="s">
        <v>158</v>
      </c>
      <c r="D2514" s="9" t="s">
        <v>342</v>
      </c>
      <c r="E2514" s="9" t="s">
        <v>426</v>
      </c>
      <c r="F2514" s="9" t="s">
        <v>427</v>
      </c>
      <c r="G2514" s="9" t="s">
        <v>423</v>
      </c>
      <c r="H2514" s="9" t="s">
        <v>422</v>
      </c>
      <c r="I2514" s="9"/>
      <c r="J2514" s="45" t="s">
        <v>696</v>
      </c>
      <c r="K2514" s="45"/>
      <c r="L2514" s="45"/>
      <c r="BB2514" t="s">
        <v>7558</v>
      </c>
      <c r="BC2514" t="s">
        <v>319</v>
      </c>
      <c r="BD2514">
        <v>5</v>
      </c>
      <c r="BE2514" t="s">
        <v>311</v>
      </c>
      <c r="BG2514">
        <v>2513</v>
      </c>
      <c r="BH2514" t="s">
        <v>298</v>
      </c>
      <c r="BI2514" t="s">
        <v>321</v>
      </c>
    </row>
    <row r="2515" spans="1:61" x14ac:dyDescent="0.25">
      <c r="A2515" s="9">
        <v>2514</v>
      </c>
      <c r="B2515" s="9" t="s">
        <v>176</v>
      </c>
      <c r="C2515" s="9" t="s">
        <v>147</v>
      </c>
      <c r="D2515" s="9" t="s">
        <v>343</v>
      </c>
      <c r="E2515" s="9" t="s">
        <v>428</v>
      </c>
      <c r="F2515" s="9" t="s">
        <v>429</v>
      </c>
      <c r="G2515" s="9" t="s">
        <v>412</v>
      </c>
      <c r="H2515" s="9" t="s">
        <v>413</v>
      </c>
      <c r="I2515" s="9"/>
      <c r="J2515" s="45" t="s">
        <v>5703</v>
      </c>
      <c r="K2515" s="45"/>
      <c r="L2515" s="45"/>
      <c r="BB2515" t="s">
        <v>7559</v>
      </c>
      <c r="BC2515" t="s">
        <v>319</v>
      </c>
      <c r="BD2515">
        <v>6</v>
      </c>
      <c r="BE2515" t="s">
        <v>312</v>
      </c>
      <c r="BG2515">
        <v>2514</v>
      </c>
      <c r="BH2515" t="s">
        <v>299</v>
      </c>
      <c r="BI2515" t="s">
        <v>322</v>
      </c>
    </row>
    <row r="2516" spans="1:61" x14ac:dyDescent="0.25">
      <c r="A2516" s="9">
        <v>2515</v>
      </c>
      <c r="B2516" s="9" t="s">
        <v>177</v>
      </c>
      <c r="C2516" s="9" t="s">
        <v>148</v>
      </c>
      <c r="D2516" s="9" t="s">
        <v>344</v>
      </c>
      <c r="E2516" s="9" t="s">
        <v>428</v>
      </c>
      <c r="F2516" s="9" t="s">
        <v>429</v>
      </c>
      <c r="G2516" s="9" t="s">
        <v>416</v>
      </c>
      <c r="H2516" s="9" t="s">
        <v>412</v>
      </c>
      <c r="I2516" s="9"/>
      <c r="J2516" s="45" t="s">
        <v>696</v>
      </c>
      <c r="K2516" s="45"/>
      <c r="L2516" s="45"/>
      <c r="BB2516" t="s">
        <v>7560</v>
      </c>
      <c r="BC2516" t="s">
        <v>319</v>
      </c>
      <c r="BD2516">
        <v>7</v>
      </c>
      <c r="BE2516" t="s">
        <v>313</v>
      </c>
      <c r="BG2516">
        <v>2515</v>
      </c>
      <c r="BH2516" t="s">
        <v>300</v>
      </c>
      <c r="BI2516" t="s">
        <v>323</v>
      </c>
    </row>
    <row r="2517" spans="1:61" x14ac:dyDescent="0.25">
      <c r="A2517" s="9">
        <v>2516</v>
      </c>
      <c r="B2517" s="9" t="s">
        <v>179</v>
      </c>
      <c r="C2517" s="9" t="s">
        <v>149</v>
      </c>
      <c r="D2517" s="9" t="s">
        <v>345</v>
      </c>
      <c r="E2517" s="9" t="s">
        <v>430</v>
      </c>
      <c r="F2517" s="9" t="s">
        <v>431</v>
      </c>
      <c r="G2517" s="9" t="s">
        <v>417</v>
      </c>
      <c r="H2517" s="9" t="s">
        <v>417</v>
      </c>
      <c r="I2517" s="9"/>
      <c r="J2517" s="46" t="s">
        <v>5705</v>
      </c>
      <c r="K2517" s="45"/>
      <c r="L2517" s="45"/>
      <c r="BB2517" t="s">
        <v>7561</v>
      </c>
      <c r="BC2517" t="s">
        <v>319</v>
      </c>
      <c r="BD2517">
        <v>8</v>
      </c>
      <c r="BE2517" t="s">
        <v>314</v>
      </c>
      <c r="BG2517">
        <v>2516</v>
      </c>
      <c r="BH2517" t="s">
        <v>301</v>
      </c>
      <c r="BI2517" t="s">
        <v>324</v>
      </c>
    </row>
    <row r="2518" spans="1:61" x14ac:dyDescent="0.25">
      <c r="A2518" s="9">
        <v>2517</v>
      </c>
      <c r="B2518" s="9" t="s">
        <v>180</v>
      </c>
      <c r="C2518" s="9" t="s">
        <v>150</v>
      </c>
      <c r="D2518" s="9" t="s">
        <v>346</v>
      </c>
      <c r="E2518" s="9" t="s">
        <v>430</v>
      </c>
      <c r="F2518" s="9" t="s">
        <v>431</v>
      </c>
      <c r="G2518" s="9" t="s">
        <v>412</v>
      </c>
      <c r="H2518" s="9" t="s">
        <v>416</v>
      </c>
      <c r="I2518" s="9"/>
      <c r="J2518" s="45" t="s">
        <v>5703</v>
      </c>
      <c r="K2518" s="45"/>
      <c r="L2518" s="45"/>
      <c r="BB2518" t="s">
        <v>7562</v>
      </c>
      <c r="BC2518" t="s">
        <v>319</v>
      </c>
      <c r="BD2518">
        <v>9</v>
      </c>
      <c r="BE2518" t="s">
        <v>315</v>
      </c>
      <c r="BG2518">
        <v>2517</v>
      </c>
      <c r="BH2518" t="s">
        <v>302</v>
      </c>
      <c r="BI2518" t="s">
        <v>325</v>
      </c>
    </row>
    <row r="2519" spans="1:61" x14ac:dyDescent="0.25">
      <c r="A2519" s="9">
        <v>2518</v>
      </c>
      <c r="B2519" s="9" t="s">
        <v>181</v>
      </c>
      <c r="C2519" s="9" t="s">
        <v>151</v>
      </c>
      <c r="D2519" s="9" t="s">
        <v>347</v>
      </c>
      <c r="E2519" s="9" t="s">
        <v>432</v>
      </c>
      <c r="F2519" s="9" t="s">
        <v>433</v>
      </c>
      <c r="G2519" s="9" t="s">
        <v>413</v>
      </c>
      <c r="H2519" s="9" t="s">
        <v>412</v>
      </c>
      <c r="I2519" s="9"/>
      <c r="J2519" s="45" t="s">
        <v>696</v>
      </c>
      <c r="K2519" s="45"/>
      <c r="L2519" s="45"/>
      <c r="BB2519" t="s">
        <v>7563</v>
      </c>
      <c r="BC2519" t="s">
        <v>319</v>
      </c>
      <c r="BD2519">
        <v>10</v>
      </c>
      <c r="BE2519" t="s">
        <v>316</v>
      </c>
      <c r="BG2519">
        <v>2518</v>
      </c>
      <c r="BH2519" t="s">
        <v>303</v>
      </c>
      <c r="BI2519" t="s">
        <v>326</v>
      </c>
    </row>
    <row r="2520" spans="1:61" x14ac:dyDescent="0.25">
      <c r="A2520" s="9">
        <v>2519</v>
      </c>
      <c r="B2520" s="9" t="s">
        <v>182</v>
      </c>
      <c r="C2520" s="9" t="s">
        <v>152</v>
      </c>
      <c r="D2520" s="9" t="s">
        <v>348</v>
      </c>
      <c r="E2520" s="9" t="s">
        <v>432</v>
      </c>
      <c r="F2520" s="9" t="s">
        <v>433</v>
      </c>
      <c r="G2520" s="9" t="s">
        <v>422</v>
      </c>
      <c r="H2520" s="9" t="s">
        <v>423</v>
      </c>
      <c r="I2520" s="9"/>
      <c r="J2520" s="45" t="s">
        <v>5703</v>
      </c>
      <c r="K2520" s="45"/>
      <c r="L2520" s="45"/>
      <c r="BB2520" t="s">
        <v>7564</v>
      </c>
      <c r="BC2520" t="s">
        <v>319</v>
      </c>
      <c r="BD2520">
        <v>11</v>
      </c>
      <c r="BE2520" t="s">
        <v>317</v>
      </c>
      <c r="BG2520">
        <v>2519</v>
      </c>
      <c r="BH2520" t="s">
        <v>304</v>
      </c>
      <c r="BI2520" t="s">
        <v>327</v>
      </c>
    </row>
    <row r="2521" spans="1:61" x14ac:dyDescent="0.25">
      <c r="A2521" s="9">
        <v>2520</v>
      </c>
      <c r="B2521" s="9" t="s">
        <v>183</v>
      </c>
      <c r="C2521" s="9" t="s">
        <v>153</v>
      </c>
      <c r="D2521" s="9" t="s">
        <v>349</v>
      </c>
      <c r="E2521" s="9" t="s">
        <v>434</v>
      </c>
      <c r="F2521" s="9" t="s">
        <v>435</v>
      </c>
      <c r="G2521" s="9" t="s">
        <v>424</v>
      </c>
      <c r="H2521" s="9" t="s">
        <v>425</v>
      </c>
      <c r="I2521" s="9"/>
      <c r="J2521" s="46" t="s">
        <v>5705</v>
      </c>
      <c r="K2521" s="45"/>
      <c r="L2521" s="45"/>
      <c r="BB2521" t="s">
        <v>7565</v>
      </c>
      <c r="BC2521" t="s">
        <v>319</v>
      </c>
      <c r="BD2521">
        <v>12</v>
      </c>
      <c r="BE2521" t="s">
        <v>318</v>
      </c>
      <c r="BG2521">
        <v>2520</v>
      </c>
      <c r="BH2521" t="s">
        <v>305</v>
      </c>
      <c r="BI2521" t="s">
        <v>328</v>
      </c>
    </row>
    <row r="2522" spans="1:61" x14ac:dyDescent="0.25">
      <c r="A2522" s="9">
        <v>2521</v>
      </c>
      <c r="B2522" s="9" t="s">
        <v>184</v>
      </c>
      <c r="C2522" s="9" t="s">
        <v>154</v>
      </c>
      <c r="D2522" s="9" t="s">
        <v>350</v>
      </c>
      <c r="E2522" s="9" t="s">
        <v>434</v>
      </c>
      <c r="F2522" s="9" t="s">
        <v>435</v>
      </c>
      <c r="G2522" s="9" t="s">
        <v>425</v>
      </c>
      <c r="H2522" s="9" t="s">
        <v>424</v>
      </c>
      <c r="I2522" s="9"/>
      <c r="J2522" s="45" t="s">
        <v>696</v>
      </c>
      <c r="K2522" s="45"/>
      <c r="L2522" s="45"/>
      <c r="BB2522" t="s">
        <v>7566</v>
      </c>
      <c r="BC2522" t="s">
        <v>320</v>
      </c>
      <c r="BD2522">
        <v>1</v>
      </c>
      <c r="BE2522" t="s">
        <v>319</v>
      </c>
      <c r="BG2522">
        <v>2521</v>
      </c>
      <c r="BH2522" t="s">
        <v>306</v>
      </c>
      <c r="BI2522" t="s">
        <v>329</v>
      </c>
    </row>
    <row r="2523" spans="1:61" x14ac:dyDescent="0.25">
      <c r="A2523" s="9">
        <v>2522</v>
      </c>
      <c r="B2523" s="9" t="s">
        <v>185</v>
      </c>
      <c r="C2523" s="9" t="s">
        <v>155</v>
      </c>
      <c r="D2523" s="9" t="s">
        <v>351</v>
      </c>
      <c r="E2523" s="9" t="s">
        <v>436</v>
      </c>
      <c r="F2523" s="9" t="s">
        <v>437</v>
      </c>
      <c r="G2523" s="9" t="s">
        <v>423</v>
      </c>
      <c r="H2523" s="9" t="s">
        <v>422</v>
      </c>
      <c r="I2523" s="9"/>
      <c r="J2523" s="45" t="s">
        <v>5703</v>
      </c>
      <c r="K2523" s="45"/>
      <c r="L2523" s="45"/>
      <c r="BB2523" t="s">
        <v>7567</v>
      </c>
      <c r="BC2523" t="s">
        <v>320</v>
      </c>
      <c r="BD2523">
        <v>2</v>
      </c>
      <c r="BE2523" t="s">
        <v>320</v>
      </c>
      <c r="BG2523">
        <v>2522</v>
      </c>
      <c r="BH2523" t="s">
        <v>307</v>
      </c>
      <c r="BI2523" t="s">
        <v>330</v>
      </c>
    </row>
    <row r="2524" spans="1:61" x14ac:dyDescent="0.25">
      <c r="A2524" s="9">
        <v>2523</v>
      </c>
      <c r="B2524" s="9" t="s">
        <v>186</v>
      </c>
      <c r="C2524" s="9" t="s">
        <v>156</v>
      </c>
      <c r="D2524" s="9" t="s">
        <v>352</v>
      </c>
      <c r="E2524" s="9" t="s">
        <v>436</v>
      </c>
      <c r="F2524" s="9" t="s">
        <v>437</v>
      </c>
      <c r="G2524" s="9" t="s">
        <v>412</v>
      </c>
      <c r="H2524" s="9" t="s">
        <v>413</v>
      </c>
      <c r="I2524" s="9"/>
      <c r="J2524" s="45" t="s">
        <v>696</v>
      </c>
      <c r="K2524" s="45"/>
      <c r="L2524" s="45"/>
      <c r="BB2524" t="s">
        <v>7568</v>
      </c>
      <c r="BC2524" t="s">
        <v>320</v>
      </c>
      <c r="BD2524">
        <v>3</v>
      </c>
      <c r="BE2524" t="s">
        <v>321</v>
      </c>
      <c r="BG2524">
        <v>2523</v>
      </c>
      <c r="BH2524" t="s">
        <v>308</v>
      </c>
      <c r="BI2524" t="s">
        <v>331</v>
      </c>
    </row>
    <row r="2525" spans="1:61" x14ac:dyDescent="0.25">
      <c r="A2525" s="9">
        <v>2524</v>
      </c>
      <c r="B2525" s="9" t="s">
        <v>176</v>
      </c>
      <c r="C2525" s="9" t="s">
        <v>157</v>
      </c>
      <c r="D2525" s="9" t="s">
        <v>293</v>
      </c>
      <c r="E2525" s="9" t="s">
        <v>438</v>
      </c>
      <c r="F2525" s="9" t="s">
        <v>439</v>
      </c>
      <c r="G2525" s="9" t="s">
        <v>416</v>
      </c>
      <c r="H2525" s="9" t="s">
        <v>412</v>
      </c>
      <c r="I2525" s="9"/>
      <c r="J2525" s="46" t="s">
        <v>5705</v>
      </c>
      <c r="K2525" s="45"/>
      <c r="L2525" s="45"/>
      <c r="BB2525" t="s">
        <v>7569</v>
      </c>
      <c r="BC2525" t="s">
        <v>320</v>
      </c>
      <c r="BD2525">
        <v>4</v>
      </c>
      <c r="BE2525" t="s">
        <v>322</v>
      </c>
      <c r="BG2525">
        <v>2524</v>
      </c>
      <c r="BH2525" t="s">
        <v>309</v>
      </c>
      <c r="BI2525" t="s">
        <v>332</v>
      </c>
    </row>
    <row r="2526" spans="1:61" x14ac:dyDescent="0.25">
      <c r="A2526" s="9">
        <v>2525</v>
      </c>
      <c r="B2526" s="9" t="s">
        <v>177</v>
      </c>
      <c r="C2526" s="9" t="s">
        <v>158</v>
      </c>
      <c r="D2526" s="9" t="s">
        <v>294</v>
      </c>
      <c r="E2526" s="9" t="s">
        <v>438</v>
      </c>
      <c r="F2526" s="9" t="s">
        <v>439</v>
      </c>
      <c r="G2526" s="9" t="s">
        <v>417</v>
      </c>
      <c r="H2526" s="9" t="s">
        <v>417</v>
      </c>
      <c r="I2526" s="9"/>
      <c r="J2526" s="45" t="s">
        <v>5703</v>
      </c>
      <c r="K2526" s="45"/>
      <c r="L2526" s="45"/>
      <c r="BB2526" t="s">
        <v>7570</v>
      </c>
      <c r="BC2526" t="s">
        <v>320</v>
      </c>
      <c r="BD2526">
        <v>5</v>
      </c>
      <c r="BE2526" t="s">
        <v>323</v>
      </c>
      <c r="BG2526">
        <v>2525</v>
      </c>
      <c r="BH2526" t="s">
        <v>310</v>
      </c>
      <c r="BI2526" t="s">
        <v>333</v>
      </c>
    </row>
    <row r="2527" spans="1:61" x14ac:dyDescent="0.25">
      <c r="A2527" s="9">
        <v>2526</v>
      </c>
      <c r="B2527" s="9" t="s">
        <v>179</v>
      </c>
      <c r="C2527" s="9" t="s">
        <v>147</v>
      </c>
      <c r="D2527" s="9" t="s">
        <v>295</v>
      </c>
      <c r="E2527" s="9" t="s">
        <v>440</v>
      </c>
      <c r="F2527" s="9" t="s">
        <v>441</v>
      </c>
      <c r="G2527" s="9" t="s">
        <v>412</v>
      </c>
      <c r="H2527" s="9" t="s">
        <v>416</v>
      </c>
      <c r="I2527" s="9"/>
      <c r="J2527" s="45" t="s">
        <v>696</v>
      </c>
      <c r="K2527" s="45"/>
      <c r="L2527" s="45"/>
      <c r="BB2527" t="s">
        <v>7571</v>
      </c>
      <c r="BC2527" t="s">
        <v>320</v>
      </c>
      <c r="BD2527">
        <v>6</v>
      </c>
      <c r="BE2527" t="s">
        <v>324</v>
      </c>
      <c r="BG2527">
        <v>2526</v>
      </c>
      <c r="BH2527" t="s">
        <v>311</v>
      </c>
      <c r="BI2527" t="s">
        <v>334</v>
      </c>
    </row>
    <row r="2528" spans="1:61" x14ac:dyDescent="0.25">
      <c r="A2528" s="9">
        <v>2527</v>
      </c>
      <c r="B2528" s="9" t="s">
        <v>180</v>
      </c>
      <c r="C2528" s="9" t="s">
        <v>148</v>
      </c>
      <c r="D2528" s="9" t="s">
        <v>296</v>
      </c>
      <c r="E2528" s="9" t="s">
        <v>440</v>
      </c>
      <c r="F2528" s="9" t="s">
        <v>441</v>
      </c>
      <c r="G2528" s="9" t="s">
        <v>413</v>
      </c>
      <c r="H2528" s="9" t="s">
        <v>412</v>
      </c>
      <c r="I2528" s="9"/>
      <c r="J2528" s="45" t="s">
        <v>5703</v>
      </c>
      <c r="K2528" s="45"/>
      <c r="L2528" s="45"/>
      <c r="BB2528" t="s">
        <v>7572</v>
      </c>
      <c r="BC2528" t="s">
        <v>320</v>
      </c>
      <c r="BD2528">
        <v>7</v>
      </c>
      <c r="BE2528" t="s">
        <v>325</v>
      </c>
      <c r="BG2528">
        <v>2527</v>
      </c>
      <c r="BH2528" t="s">
        <v>312</v>
      </c>
      <c r="BI2528" t="s">
        <v>335</v>
      </c>
    </row>
    <row r="2529" spans="1:61" x14ac:dyDescent="0.25">
      <c r="A2529" s="9">
        <v>2528</v>
      </c>
      <c r="B2529" s="9" t="s">
        <v>181</v>
      </c>
      <c r="C2529" s="9" t="s">
        <v>149</v>
      </c>
      <c r="D2529" s="9" t="s">
        <v>297</v>
      </c>
      <c r="E2529" s="9" t="s">
        <v>442</v>
      </c>
      <c r="F2529" s="9" t="s">
        <v>443</v>
      </c>
      <c r="G2529" s="9" t="s">
        <v>422</v>
      </c>
      <c r="H2529" s="9" t="s">
        <v>423</v>
      </c>
      <c r="I2529" s="9"/>
      <c r="J2529" s="46" t="s">
        <v>5705</v>
      </c>
      <c r="K2529" s="45"/>
      <c r="L2529" s="45"/>
      <c r="BB2529" t="s">
        <v>7573</v>
      </c>
      <c r="BC2529" t="s">
        <v>320</v>
      </c>
      <c r="BD2529">
        <v>8</v>
      </c>
      <c r="BE2529" t="s">
        <v>326</v>
      </c>
      <c r="BG2529">
        <v>2528</v>
      </c>
      <c r="BH2529" t="s">
        <v>313</v>
      </c>
      <c r="BI2529" t="s">
        <v>336</v>
      </c>
    </row>
    <row r="2530" spans="1:61" x14ac:dyDescent="0.25">
      <c r="A2530" s="9">
        <v>2529</v>
      </c>
      <c r="B2530" s="9" t="s">
        <v>182</v>
      </c>
      <c r="C2530" s="9" t="s">
        <v>150</v>
      </c>
      <c r="D2530" s="9" t="s">
        <v>298</v>
      </c>
      <c r="E2530" s="9" t="s">
        <v>442</v>
      </c>
      <c r="F2530" s="9" t="s">
        <v>443</v>
      </c>
      <c r="G2530" s="9" t="s">
        <v>424</v>
      </c>
      <c r="H2530" s="9" t="s">
        <v>425</v>
      </c>
      <c r="I2530" s="9"/>
      <c r="J2530" s="45" t="s">
        <v>696</v>
      </c>
      <c r="K2530" s="45"/>
      <c r="L2530" s="45"/>
      <c r="BB2530" t="s">
        <v>7574</v>
      </c>
      <c r="BC2530" t="s">
        <v>320</v>
      </c>
      <c r="BD2530">
        <v>9</v>
      </c>
      <c r="BE2530" t="s">
        <v>327</v>
      </c>
      <c r="BG2530">
        <v>2529</v>
      </c>
      <c r="BH2530" t="s">
        <v>314</v>
      </c>
      <c r="BI2530" t="s">
        <v>337</v>
      </c>
    </row>
    <row r="2531" spans="1:61" x14ac:dyDescent="0.25">
      <c r="A2531" s="9">
        <v>2530</v>
      </c>
      <c r="B2531" s="9" t="s">
        <v>183</v>
      </c>
      <c r="C2531" s="9" t="s">
        <v>151</v>
      </c>
      <c r="D2531" s="9" t="s">
        <v>299</v>
      </c>
      <c r="E2531" s="9" t="s">
        <v>444</v>
      </c>
      <c r="F2531" s="9" t="s">
        <v>445</v>
      </c>
      <c r="G2531" s="9" t="s">
        <v>425</v>
      </c>
      <c r="H2531" s="9" t="s">
        <v>424</v>
      </c>
      <c r="I2531" s="9"/>
      <c r="J2531" s="45" t="s">
        <v>5703</v>
      </c>
      <c r="K2531" s="45"/>
      <c r="L2531" s="45"/>
      <c r="BB2531" t="s">
        <v>7575</v>
      </c>
      <c r="BC2531" t="s">
        <v>320</v>
      </c>
      <c r="BD2531">
        <v>10</v>
      </c>
      <c r="BE2531" t="s">
        <v>328</v>
      </c>
      <c r="BG2531">
        <v>2530</v>
      </c>
      <c r="BH2531" t="s">
        <v>315</v>
      </c>
      <c r="BI2531" t="s">
        <v>338</v>
      </c>
    </row>
    <row r="2532" spans="1:61" x14ac:dyDescent="0.25">
      <c r="A2532" s="9">
        <v>2531</v>
      </c>
      <c r="B2532" s="9" t="s">
        <v>184</v>
      </c>
      <c r="C2532" s="9" t="s">
        <v>152</v>
      </c>
      <c r="D2532" s="9" t="s">
        <v>300</v>
      </c>
      <c r="E2532" s="9" t="s">
        <v>444</v>
      </c>
      <c r="F2532" s="9" t="s">
        <v>445</v>
      </c>
      <c r="G2532" s="9" t="s">
        <v>423</v>
      </c>
      <c r="H2532" s="9" t="s">
        <v>422</v>
      </c>
      <c r="I2532" s="9"/>
      <c r="J2532" s="45" t="s">
        <v>696</v>
      </c>
      <c r="K2532" s="45"/>
      <c r="L2532" s="45"/>
      <c r="BB2532" t="s">
        <v>7576</v>
      </c>
      <c r="BC2532" t="s">
        <v>320</v>
      </c>
      <c r="BD2532">
        <v>11</v>
      </c>
      <c r="BE2532" t="s">
        <v>329</v>
      </c>
      <c r="BG2532">
        <v>2531</v>
      </c>
      <c r="BH2532" t="s">
        <v>316</v>
      </c>
      <c r="BI2532" t="s">
        <v>339</v>
      </c>
    </row>
    <row r="2533" spans="1:61" x14ac:dyDescent="0.25">
      <c r="A2533" s="9">
        <v>2532</v>
      </c>
      <c r="B2533" s="9" t="s">
        <v>185</v>
      </c>
      <c r="C2533" s="9" t="s">
        <v>153</v>
      </c>
      <c r="D2533" s="9" t="s">
        <v>301</v>
      </c>
      <c r="E2533" s="9" t="s">
        <v>446</v>
      </c>
      <c r="F2533" s="9" t="s">
        <v>447</v>
      </c>
      <c r="G2533" s="9" t="s">
        <v>412</v>
      </c>
      <c r="H2533" s="9" t="s">
        <v>413</v>
      </c>
      <c r="I2533" s="9"/>
      <c r="J2533" s="46" t="s">
        <v>5705</v>
      </c>
      <c r="K2533" s="45"/>
      <c r="L2533" s="45"/>
      <c r="BB2533" t="s">
        <v>7577</v>
      </c>
      <c r="BC2533" t="s">
        <v>320</v>
      </c>
      <c r="BD2533">
        <v>12</v>
      </c>
      <c r="BE2533" t="s">
        <v>330</v>
      </c>
      <c r="BG2533">
        <v>2532</v>
      </c>
      <c r="BH2533" t="s">
        <v>317</v>
      </c>
      <c r="BI2533" t="s">
        <v>340</v>
      </c>
    </row>
    <row r="2534" spans="1:61" x14ac:dyDescent="0.25">
      <c r="A2534" s="9">
        <v>2533</v>
      </c>
      <c r="B2534" s="9" t="s">
        <v>186</v>
      </c>
      <c r="C2534" s="9" t="s">
        <v>154</v>
      </c>
      <c r="D2534" s="9" t="s">
        <v>302</v>
      </c>
      <c r="E2534" s="9" t="s">
        <v>446</v>
      </c>
      <c r="F2534" s="9" t="s">
        <v>447</v>
      </c>
      <c r="G2534" s="9" t="s">
        <v>416</v>
      </c>
      <c r="H2534" s="9" t="s">
        <v>412</v>
      </c>
      <c r="I2534" s="9"/>
      <c r="J2534" s="45" t="s">
        <v>5703</v>
      </c>
      <c r="K2534" s="45"/>
      <c r="L2534" s="45"/>
      <c r="BB2534" t="s">
        <v>7578</v>
      </c>
      <c r="BC2534" t="s">
        <v>321</v>
      </c>
      <c r="BD2534">
        <v>1</v>
      </c>
      <c r="BE2534" t="s">
        <v>331</v>
      </c>
      <c r="BG2534">
        <v>2533</v>
      </c>
      <c r="BH2534" t="s">
        <v>318</v>
      </c>
      <c r="BI2534" t="s">
        <v>341</v>
      </c>
    </row>
    <row r="2535" spans="1:61" x14ac:dyDescent="0.25">
      <c r="A2535" s="9">
        <v>2534</v>
      </c>
      <c r="B2535" s="9" t="s">
        <v>176</v>
      </c>
      <c r="C2535" s="9" t="s">
        <v>155</v>
      </c>
      <c r="D2535" s="9" t="s">
        <v>303</v>
      </c>
      <c r="E2535" s="9" t="s">
        <v>448</v>
      </c>
      <c r="F2535" s="9" t="s">
        <v>449</v>
      </c>
      <c r="G2535" s="9" t="s">
        <v>417</v>
      </c>
      <c r="H2535" s="9" t="s">
        <v>417</v>
      </c>
      <c r="I2535" s="9"/>
      <c r="J2535" s="45" t="s">
        <v>696</v>
      </c>
      <c r="K2535" s="45"/>
      <c r="L2535" s="45"/>
      <c r="BB2535" t="s">
        <v>7579</v>
      </c>
      <c r="BC2535" t="s">
        <v>321</v>
      </c>
      <c r="BD2535">
        <v>2</v>
      </c>
      <c r="BE2535" t="s">
        <v>332</v>
      </c>
      <c r="BG2535">
        <v>2534</v>
      </c>
      <c r="BH2535" t="s">
        <v>319</v>
      </c>
      <c r="BI2535" t="s">
        <v>342</v>
      </c>
    </row>
    <row r="2536" spans="1:61" x14ac:dyDescent="0.25">
      <c r="A2536" s="9">
        <v>2535</v>
      </c>
      <c r="B2536" s="9" t="s">
        <v>177</v>
      </c>
      <c r="C2536" s="9" t="s">
        <v>156</v>
      </c>
      <c r="D2536" s="9" t="s">
        <v>304</v>
      </c>
      <c r="E2536" s="9" t="s">
        <v>448</v>
      </c>
      <c r="F2536" s="9" t="s">
        <v>449</v>
      </c>
      <c r="G2536" s="9" t="s">
        <v>412</v>
      </c>
      <c r="H2536" s="9" t="s">
        <v>416</v>
      </c>
      <c r="I2536" s="9"/>
      <c r="J2536" s="45" t="s">
        <v>696</v>
      </c>
      <c r="K2536" s="45"/>
      <c r="L2536" s="45"/>
      <c r="BB2536" t="s">
        <v>7580</v>
      </c>
      <c r="BC2536" t="s">
        <v>321</v>
      </c>
      <c r="BD2536">
        <v>3</v>
      </c>
      <c r="BE2536" t="s">
        <v>333</v>
      </c>
      <c r="BG2536">
        <v>2535</v>
      </c>
      <c r="BH2536" t="s">
        <v>320</v>
      </c>
      <c r="BI2536" t="s">
        <v>343</v>
      </c>
    </row>
    <row r="2537" spans="1:61" x14ac:dyDescent="0.25">
      <c r="A2537" s="9">
        <v>2536</v>
      </c>
      <c r="B2537" s="9" t="s">
        <v>179</v>
      </c>
      <c r="C2537" s="9" t="s">
        <v>157</v>
      </c>
      <c r="D2537" s="9" t="s">
        <v>305</v>
      </c>
      <c r="E2537" s="9" t="s">
        <v>450</v>
      </c>
      <c r="F2537" s="9" t="s">
        <v>451</v>
      </c>
      <c r="G2537" s="9" t="s">
        <v>413</v>
      </c>
      <c r="H2537" s="9" t="s">
        <v>412</v>
      </c>
      <c r="I2537" s="9"/>
      <c r="J2537" s="45" t="s">
        <v>5704</v>
      </c>
      <c r="K2537" s="45"/>
      <c r="L2537" s="45"/>
      <c r="BB2537" t="s">
        <v>7581</v>
      </c>
      <c r="BC2537" t="s">
        <v>321</v>
      </c>
      <c r="BD2537">
        <v>4</v>
      </c>
      <c r="BE2537" t="s">
        <v>334</v>
      </c>
      <c r="BG2537">
        <v>2536</v>
      </c>
      <c r="BH2537" t="s">
        <v>321</v>
      </c>
      <c r="BI2537" t="s">
        <v>344</v>
      </c>
    </row>
    <row r="2538" spans="1:61" x14ac:dyDescent="0.25">
      <c r="A2538" s="9">
        <v>2537</v>
      </c>
      <c r="B2538" s="9" t="s">
        <v>180</v>
      </c>
      <c r="C2538" s="9" t="s">
        <v>158</v>
      </c>
      <c r="D2538" s="9" t="s">
        <v>306</v>
      </c>
      <c r="E2538" s="9" t="s">
        <v>450</v>
      </c>
      <c r="F2538" s="9" t="s">
        <v>451</v>
      </c>
      <c r="G2538" s="9" t="s">
        <v>422</v>
      </c>
      <c r="H2538" s="9" t="s">
        <v>423</v>
      </c>
      <c r="I2538" s="9"/>
      <c r="J2538" s="45" t="s">
        <v>696</v>
      </c>
      <c r="K2538" s="45"/>
      <c r="L2538" s="45"/>
      <c r="BB2538" t="s">
        <v>7582</v>
      </c>
      <c r="BC2538" t="s">
        <v>321</v>
      </c>
      <c r="BD2538">
        <v>5</v>
      </c>
      <c r="BE2538" t="s">
        <v>335</v>
      </c>
      <c r="BG2538">
        <v>2537</v>
      </c>
      <c r="BH2538" t="s">
        <v>322</v>
      </c>
      <c r="BI2538" t="s">
        <v>345</v>
      </c>
    </row>
    <row r="2539" spans="1:61" x14ac:dyDescent="0.25">
      <c r="A2539" s="9">
        <v>2538</v>
      </c>
      <c r="B2539" s="9" t="s">
        <v>181</v>
      </c>
      <c r="C2539" s="9" t="s">
        <v>147</v>
      </c>
      <c r="D2539" s="9" t="s">
        <v>307</v>
      </c>
      <c r="E2539" s="9" t="s">
        <v>452</v>
      </c>
      <c r="F2539" s="9" t="s">
        <v>453</v>
      </c>
      <c r="G2539" s="9" t="s">
        <v>424</v>
      </c>
      <c r="H2539" s="9" t="s">
        <v>425</v>
      </c>
      <c r="I2539" s="9"/>
      <c r="J2539" s="45" t="s">
        <v>5703</v>
      </c>
      <c r="K2539" s="45"/>
      <c r="L2539" s="45"/>
      <c r="BB2539" t="s">
        <v>7583</v>
      </c>
      <c r="BC2539" t="s">
        <v>321</v>
      </c>
      <c r="BD2539">
        <v>6</v>
      </c>
      <c r="BE2539" t="s">
        <v>336</v>
      </c>
      <c r="BG2539">
        <v>2538</v>
      </c>
      <c r="BH2539" t="s">
        <v>323</v>
      </c>
      <c r="BI2539" t="s">
        <v>346</v>
      </c>
    </row>
    <row r="2540" spans="1:61" x14ac:dyDescent="0.25">
      <c r="A2540" s="9">
        <v>2539</v>
      </c>
      <c r="B2540" s="9" t="s">
        <v>182</v>
      </c>
      <c r="C2540" s="9" t="s">
        <v>148</v>
      </c>
      <c r="D2540" s="9" t="s">
        <v>308</v>
      </c>
      <c r="E2540" s="9" t="s">
        <v>452</v>
      </c>
      <c r="F2540" s="9" t="s">
        <v>453</v>
      </c>
      <c r="G2540" s="9" t="s">
        <v>425</v>
      </c>
      <c r="H2540" s="9" t="s">
        <v>424</v>
      </c>
      <c r="I2540" s="9"/>
      <c r="J2540" s="45" t="s">
        <v>696</v>
      </c>
      <c r="K2540" s="45"/>
      <c r="L2540" s="45"/>
      <c r="BB2540" t="s">
        <v>7584</v>
      </c>
      <c r="BC2540" t="s">
        <v>321</v>
      </c>
      <c r="BD2540">
        <v>7</v>
      </c>
      <c r="BE2540" t="s">
        <v>337</v>
      </c>
      <c r="BG2540">
        <v>2539</v>
      </c>
      <c r="BH2540" t="s">
        <v>324</v>
      </c>
      <c r="BI2540" t="s">
        <v>347</v>
      </c>
    </row>
    <row r="2541" spans="1:61" x14ac:dyDescent="0.25">
      <c r="A2541" s="9">
        <v>2540</v>
      </c>
      <c r="B2541" s="9" t="s">
        <v>183</v>
      </c>
      <c r="C2541" s="9" t="s">
        <v>149</v>
      </c>
      <c r="D2541" s="9" t="s">
        <v>309</v>
      </c>
      <c r="E2541" s="9" t="s">
        <v>454</v>
      </c>
      <c r="F2541" s="9" t="s">
        <v>455</v>
      </c>
      <c r="G2541" s="9" t="s">
        <v>423</v>
      </c>
      <c r="H2541" s="9" t="s">
        <v>422</v>
      </c>
      <c r="I2541" s="9"/>
      <c r="J2541" s="46" t="s">
        <v>5705</v>
      </c>
      <c r="K2541" s="45"/>
      <c r="L2541" s="45"/>
      <c r="BB2541" t="s">
        <v>7585</v>
      </c>
      <c r="BC2541" t="s">
        <v>321</v>
      </c>
      <c r="BD2541">
        <v>8</v>
      </c>
      <c r="BE2541" t="s">
        <v>338</v>
      </c>
      <c r="BG2541">
        <v>2540</v>
      </c>
      <c r="BH2541" t="s">
        <v>325</v>
      </c>
      <c r="BI2541" t="s">
        <v>348</v>
      </c>
    </row>
    <row r="2542" spans="1:61" x14ac:dyDescent="0.25">
      <c r="A2542" s="9">
        <v>2541</v>
      </c>
      <c r="B2542" s="9" t="s">
        <v>184</v>
      </c>
      <c r="C2542" s="9" t="s">
        <v>150</v>
      </c>
      <c r="D2542" s="9" t="s">
        <v>310</v>
      </c>
      <c r="E2542" s="9" t="s">
        <v>454</v>
      </c>
      <c r="F2542" s="9" t="s">
        <v>455</v>
      </c>
      <c r="G2542" s="9" t="s">
        <v>412</v>
      </c>
      <c r="H2542" s="9" t="s">
        <v>413</v>
      </c>
      <c r="I2542" s="9"/>
      <c r="J2542" s="45" t="s">
        <v>5703</v>
      </c>
      <c r="K2542" s="45"/>
      <c r="L2542" s="45"/>
      <c r="BB2542" t="s">
        <v>7586</v>
      </c>
      <c r="BC2542" t="s">
        <v>321</v>
      </c>
      <c r="BD2542">
        <v>9</v>
      </c>
      <c r="BE2542" t="s">
        <v>339</v>
      </c>
      <c r="BG2542">
        <v>2541</v>
      </c>
      <c r="BH2542" t="s">
        <v>326</v>
      </c>
      <c r="BI2542" t="s">
        <v>349</v>
      </c>
    </row>
    <row r="2543" spans="1:61" x14ac:dyDescent="0.25">
      <c r="A2543" s="9">
        <v>2542</v>
      </c>
      <c r="B2543" s="9" t="s">
        <v>185</v>
      </c>
      <c r="C2543" s="9" t="s">
        <v>151</v>
      </c>
      <c r="D2543" s="9" t="s">
        <v>311</v>
      </c>
      <c r="E2543" s="9" t="s">
        <v>456</v>
      </c>
      <c r="F2543" s="9" t="s">
        <v>457</v>
      </c>
      <c r="G2543" s="9" t="s">
        <v>416</v>
      </c>
      <c r="H2543" s="9" t="s">
        <v>412</v>
      </c>
      <c r="I2543" s="9"/>
      <c r="J2543" s="45" t="s">
        <v>696</v>
      </c>
      <c r="K2543" s="45"/>
      <c r="L2543" s="45"/>
      <c r="BB2543" t="s">
        <v>7587</v>
      </c>
      <c r="BC2543" t="s">
        <v>321</v>
      </c>
      <c r="BD2543">
        <v>10</v>
      </c>
      <c r="BE2543" t="s">
        <v>340</v>
      </c>
      <c r="BG2543">
        <v>2542</v>
      </c>
      <c r="BH2543" t="s">
        <v>327</v>
      </c>
      <c r="BI2543" t="s">
        <v>350</v>
      </c>
    </row>
    <row r="2544" spans="1:61" x14ac:dyDescent="0.25">
      <c r="A2544" s="9">
        <v>2543</v>
      </c>
      <c r="B2544" s="9" t="s">
        <v>186</v>
      </c>
      <c r="C2544" s="9" t="s">
        <v>152</v>
      </c>
      <c r="D2544" s="9" t="s">
        <v>312</v>
      </c>
      <c r="E2544" s="9" t="s">
        <v>456</v>
      </c>
      <c r="F2544" s="9" t="s">
        <v>457</v>
      </c>
      <c r="G2544" s="9" t="s">
        <v>417</v>
      </c>
      <c r="H2544" s="9" t="s">
        <v>417</v>
      </c>
      <c r="I2544" s="9"/>
      <c r="J2544" s="45" t="s">
        <v>696</v>
      </c>
      <c r="K2544" s="45"/>
      <c r="L2544" s="45"/>
      <c r="BB2544" t="s">
        <v>7588</v>
      </c>
      <c r="BC2544" t="s">
        <v>321</v>
      </c>
      <c r="BD2544">
        <v>11</v>
      </c>
      <c r="BE2544" t="s">
        <v>341</v>
      </c>
      <c r="BG2544">
        <v>2543</v>
      </c>
      <c r="BH2544" t="s">
        <v>328</v>
      </c>
      <c r="BI2544" t="s">
        <v>351</v>
      </c>
    </row>
    <row r="2545" spans="1:61" x14ac:dyDescent="0.25">
      <c r="A2545" s="9">
        <v>2544</v>
      </c>
      <c r="B2545" s="9" t="s">
        <v>176</v>
      </c>
      <c r="C2545" s="9" t="s">
        <v>153</v>
      </c>
      <c r="D2545" s="9" t="s">
        <v>313</v>
      </c>
      <c r="E2545" s="9" t="s">
        <v>458</v>
      </c>
      <c r="F2545" s="9" t="s">
        <v>459</v>
      </c>
      <c r="G2545" s="9" t="s">
        <v>412</v>
      </c>
      <c r="H2545" s="9" t="s">
        <v>416</v>
      </c>
      <c r="I2545" s="9"/>
      <c r="J2545" s="45" t="s">
        <v>5704</v>
      </c>
      <c r="K2545" s="45"/>
      <c r="L2545" s="45"/>
      <c r="BB2545" t="s">
        <v>7589</v>
      </c>
      <c r="BC2545" t="s">
        <v>321</v>
      </c>
      <c r="BD2545">
        <v>12</v>
      </c>
      <c r="BE2545" t="s">
        <v>342</v>
      </c>
      <c r="BG2545">
        <v>2544</v>
      </c>
      <c r="BH2545" t="s">
        <v>329</v>
      </c>
      <c r="BI2545" t="s">
        <v>352</v>
      </c>
    </row>
    <row r="2546" spans="1:61" x14ac:dyDescent="0.25">
      <c r="A2546" s="9">
        <v>2545</v>
      </c>
      <c r="B2546" s="9" t="s">
        <v>177</v>
      </c>
      <c r="C2546" s="9" t="s">
        <v>154</v>
      </c>
      <c r="D2546" s="9" t="s">
        <v>314</v>
      </c>
      <c r="E2546" s="9" t="s">
        <v>458</v>
      </c>
      <c r="F2546" s="9" t="s">
        <v>459</v>
      </c>
      <c r="G2546" s="9" t="s">
        <v>413</v>
      </c>
      <c r="H2546" s="9" t="s">
        <v>412</v>
      </c>
      <c r="I2546" s="9"/>
      <c r="J2546" s="45" t="s">
        <v>696</v>
      </c>
      <c r="K2546" s="45"/>
      <c r="L2546" s="45"/>
      <c r="BB2546" t="s">
        <v>7590</v>
      </c>
      <c r="BC2546" t="s">
        <v>322</v>
      </c>
      <c r="BD2546">
        <v>1</v>
      </c>
      <c r="BE2546" t="s">
        <v>343</v>
      </c>
      <c r="BG2546">
        <v>2545</v>
      </c>
      <c r="BH2546" t="s">
        <v>330</v>
      </c>
      <c r="BI2546" t="s">
        <v>293</v>
      </c>
    </row>
    <row r="2547" spans="1:61" x14ac:dyDescent="0.25">
      <c r="A2547" s="9">
        <v>2546</v>
      </c>
      <c r="B2547" s="9" t="s">
        <v>179</v>
      </c>
      <c r="C2547" s="9" t="s">
        <v>155</v>
      </c>
      <c r="D2547" s="9" t="s">
        <v>315</v>
      </c>
      <c r="E2547" s="9" t="s">
        <v>460</v>
      </c>
      <c r="F2547" s="9" t="s">
        <v>461</v>
      </c>
      <c r="G2547" s="9" t="s">
        <v>422</v>
      </c>
      <c r="H2547" s="9" t="s">
        <v>423</v>
      </c>
      <c r="I2547" s="9"/>
      <c r="J2547" s="45" t="s">
        <v>5703</v>
      </c>
      <c r="K2547" s="45"/>
      <c r="L2547" s="45"/>
      <c r="BB2547" t="s">
        <v>7591</v>
      </c>
      <c r="BC2547" t="s">
        <v>322</v>
      </c>
      <c r="BD2547">
        <v>2</v>
      </c>
      <c r="BE2547" t="s">
        <v>344</v>
      </c>
      <c r="BG2547">
        <v>2546</v>
      </c>
      <c r="BH2547" t="s">
        <v>331</v>
      </c>
      <c r="BI2547" t="s">
        <v>294</v>
      </c>
    </row>
    <row r="2548" spans="1:61" x14ac:dyDescent="0.25">
      <c r="A2548" s="9">
        <v>2547</v>
      </c>
      <c r="B2548" s="9" t="s">
        <v>180</v>
      </c>
      <c r="C2548" s="9" t="s">
        <v>156</v>
      </c>
      <c r="D2548" s="9" t="s">
        <v>316</v>
      </c>
      <c r="E2548" s="9" t="s">
        <v>460</v>
      </c>
      <c r="F2548" s="9" t="s">
        <v>461</v>
      </c>
      <c r="G2548" s="9" t="s">
        <v>424</v>
      </c>
      <c r="H2548" s="9" t="s">
        <v>425</v>
      </c>
      <c r="I2548" s="9"/>
      <c r="J2548" s="45" t="s">
        <v>696</v>
      </c>
      <c r="K2548" s="45"/>
      <c r="L2548" s="45"/>
      <c r="BB2548" t="s">
        <v>7592</v>
      </c>
      <c r="BC2548" t="s">
        <v>322</v>
      </c>
      <c r="BD2548">
        <v>3</v>
      </c>
      <c r="BE2548" t="s">
        <v>345</v>
      </c>
      <c r="BG2548">
        <v>2547</v>
      </c>
      <c r="BH2548" t="s">
        <v>332</v>
      </c>
      <c r="BI2548" t="s">
        <v>295</v>
      </c>
    </row>
    <row r="2549" spans="1:61" x14ac:dyDescent="0.25">
      <c r="A2549" s="9">
        <v>2548</v>
      </c>
      <c r="B2549" s="9" t="s">
        <v>181</v>
      </c>
      <c r="C2549" s="9" t="s">
        <v>157</v>
      </c>
      <c r="D2549" s="9" t="s">
        <v>317</v>
      </c>
      <c r="E2549" s="9" t="s">
        <v>462</v>
      </c>
      <c r="F2549" s="9" t="s">
        <v>463</v>
      </c>
      <c r="G2549" s="9" t="s">
        <v>425</v>
      </c>
      <c r="H2549" s="9" t="s">
        <v>424</v>
      </c>
      <c r="I2549" s="9"/>
      <c r="J2549" s="46" t="s">
        <v>5705</v>
      </c>
      <c r="K2549" s="45"/>
      <c r="L2549" s="45"/>
      <c r="BB2549" t="s">
        <v>7593</v>
      </c>
      <c r="BC2549" t="s">
        <v>322</v>
      </c>
      <c r="BD2549">
        <v>4</v>
      </c>
      <c r="BE2549" t="s">
        <v>346</v>
      </c>
      <c r="BG2549">
        <v>2548</v>
      </c>
      <c r="BH2549" t="s">
        <v>333</v>
      </c>
      <c r="BI2549" t="s">
        <v>296</v>
      </c>
    </row>
    <row r="2550" spans="1:61" x14ac:dyDescent="0.25">
      <c r="A2550" s="9">
        <v>2549</v>
      </c>
      <c r="B2550" s="9" t="s">
        <v>182</v>
      </c>
      <c r="C2550" s="9" t="s">
        <v>158</v>
      </c>
      <c r="D2550" s="9" t="s">
        <v>318</v>
      </c>
      <c r="E2550" s="9" t="s">
        <v>462</v>
      </c>
      <c r="F2550" s="9" t="s">
        <v>463</v>
      </c>
      <c r="G2550" s="9" t="s">
        <v>423</v>
      </c>
      <c r="H2550" s="9" t="s">
        <v>422</v>
      </c>
      <c r="I2550" s="9"/>
      <c r="J2550" s="45" t="s">
        <v>5703</v>
      </c>
      <c r="K2550" s="45"/>
      <c r="L2550" s="45"/>
      <c r="BB2550" t="s">
        <v>7594</v>
      </c>
      <c r="BC2550" t="s">
        <v>322</v>
      </c>
      <c r="BD2550">
        <v>5</v>
      </c>
      <c r="BE2550" t="s">
        <v>347</v>
      </c>
      <c r="BG2550">
        <v>2549</v>
      </c>
      <c r="BH2550" t="s">
        <v>334</v>
      </c>
      <c r="BI2550" t="s">
        <v>297</v>
      </c>
    </row>
    <row r="2551" spans="1:61" x14ac:dyDescent="0.25">
      <c r="A2551" s="9">
        <v>2550</v>
      </c>
      <c r="B2551" s="9" t="s">
        <v>183</v>
      </c>
      <c r="C2551" s="9" t="s">
        <v>147</v>
      </c>
      <c r="D2551" s="9" t="s">
        <v>319</v>
      </c>
      <c r="E2551" s="9" t="s">
        <v>464</v>
      </c>
      <c r="F2551" s="9" t="s">
        <v>465</v>
      </c>
      <c r="G2551" s="9" t="s">
        <v>412</v>
      </c>
      <c r="H2551" s="9" t="s">
        <v>413</v>
      </c>
      <c r="I2551" s="9"/>
      <c r="J2551" s="45" t="s">
        <v>696</v>
      </c>
      <c r="K2551" s="45"/>
      <c r="L2551" s="45"/>
      <c r="BB2551" t="s">
        <v>7595</v>
      </c>
      <c r="BC2551" t="s">
        <v>322</v>
      </c>
      <c r="BD2551">
        <v>6</v>
      </c>
      <c r="BE2551" t="s">
        <v>348</v>
      </c>
      <c r="BG2551">
        <v>2550</v>
      </c>
      <c r="BH2551" t="s">
        <v>335</v>
      </c>
      <c r="BI2551" t="s">
        <v>298</v>
      </c>
    </row>
    <row r="2552" spans="1:61" x14ac:dyDescent="0.25">
      <c r="A2552" s="9">
        <v>2551</v>
      </c>
      <c r="B2552" s="9" t="s">
        <v>184</v>
      </c>
      <c r="C2552" s="9" t="s">
        <v>148</v>
      </c>
      <c r="D2552" s="9" t="s">
        <v>320</v>
      </c>
      <c r="E2552" s="9" t="s">
        <v>464</v>
      </c>
      <c r="F2552" s="9" t="s">
        <v>465</v>
      </c>
      <c r="G2552" s="9" t="s">
        <v>416</v>
      </c>
      <c r="H2552" s="9" t="s">
        <v>412</v>
      </c>
      <c r="I2552" s="9"/>
      <c r="J2552" s="45" t="s">
        <v>696</v>
      </c>
      <c r="K2552" s="45"/>
      <c r="L2552" s="45"/>
      <c r="BB2552" t="s">
        <v>7596</v>
      </c>
      <c r="BC2552" t="s">
        <v>322</v>
      </c>
      <c r="BD2552">
        <v>7</v>
      </c>
      <c r="BE2552" t="s">
        <v>349</v>
      </c>
      <c r="BG2552">
        <v>2551</v>
      </c>
      <c r="BH2552" t="s">
        <v>336</v>
      </c>
      <c r="BI2552" t="s">
        <v>299</v>
      </c>
    </row>
    <row r="2553" spans="1:61" x14ac:dyDescent="0.25">
      <c r="A2553" s="9">
        <v>2552</v>
      </c>
      <c r="B2553" s="9" t="s">
        <v>185</v>
      </c>
      <c r="C2553" s="9" t="s">
        <v>149</v>
      </c>
      <c r="D2553" s="9" t="s">
        <v>321</v>
      </c>
      <c r="E2553" s="9" t="s">
        <v>466</v>
      </c>
      <c r="F2553" s="9" t="s">
        <v>467</v>
      </c>
      <c r="G2553" s="9" t="s">
        <v>417</v>
      </c>
      <c r="H2553" s="9" t="s">
        <v>417</v>
      </c>
      <c r="I2553" s="9"/>
      <c r="J2553" s="45" t="s">
        <v>5704</v>
      </c>
      <c r="K2553" s="45"/>
      <c r="L2553" s="45"/>
      <c r="BB2553" t="s">
        <v>7597</v>
      </c>
      <c r="BC2553" t="s">
        <v>322</v>
      </c>
      <c r="BD2553">
        <v>8</v>
      </c>
      <c r="BE2553" t="s">
        <v>350</v>
      </c>
      <c r="BG2553">
        <v>2552</v>
      </c>
      <c r="BH2553" t="s">
        <v>337</v>
      </c>
      <c r="BI2553" t="s">
        <v>300</v>
      </c>
    </row>
    <row r="2554" spans="1:61" x14ac:dyDescent="0.25">
      <c r="A2554" s="9">
        <v>2553</v>
      </c>
      <c r="B2554" s="9" t="s">
        <v>186</v>
      </c>
      <c r="C2554" s="9" t="s">
        <v>150</v>
      </c>
      <c r="D2554" s="9" t="s">
        <v>322</v>
      </c>
      <c r="E2554" s="9" t="s">
        <v>466</v>
      </c>
      <c r="F2554" s="9" t="s">
        <v>467</v>
      </c>
      <c r="G2554" s="9" t="s">
        <v>412</v>
      </c>
      <c r="H2554" s="9" t="s">
        <v>416</v>
      </c>
      <c r="I2554" s="9"/>
      <c r="J2554" s="45" t="s">
        <v>696</v>
      </c>
      <c r="K2554" s="45"/>
      <c r="L2554" s="45"/>
      <c r="BB2554" t="s">
        <v>7598</v>
      </c>
      <c r="BC2554" t="s">
        <v>322</v>
      </c>
      <c r="BD2554">
        <v>9</v>
      </c>
      <c r="BE2554" t="s">
        <v>351</v>
      </c>
      <c r="BG2554">
        <v>2553</v>
      </c>
      <c r="BH2554" t="s">
        <v>338</v>
      </c>
      <c r="BI2554" t="s">
        <v>301</v>
      </c>
    </row>
    <row r="2555" spans="1:61" x14ac:dyDescent="0.25">
      <c r="A2555" s="9">
        <v>2554</v>
      </c>
      <c r="B2555" s="9" t="s">
        <v>176</v>
      </c>
      <c r="C2555" s="9" t="s">
        <v>151</v>
      </c>
      <c r="D2555" s="9" t="s">
        <v>323</v>
      </c>
      <c r="E2555" s="9" t="s">
        <v>468</v>
      </c>
      <c r="F2555" s="9" t="s">
        <v>469</v>
      </c>
      <c r="G2555" s="9" t="s">
        <v>413</v>
      </c>
      <c r="H2555" s="9" t="s">
        <v>412</v>
      </c>
      <c r="I2555" s="9"/>
      <c r="J2555" s="45" t="s">
        <v>696</v>
      </c>
      <c r="K2555" s="45"/>
      <c r="L2555" s="45"/>
      <c r="BB2555" t="s">
        <v>7599</v>
      </c>
      <c r="BC2555" t="s">
        <v>322</v>
      </c>
      <c r="BD2555">
        <v>10</v>
      </c>
      <c r="BE2555" t="s">
        <v>352</v>
      </c>
      <c r="BG2555">
        <v>2554</v>
      </c>
      <c r="BH2555" t="s">
        <v>339</v>
      </c>
      <c r="BI2555" t="s">
        <v>302</v>
      </c>
    </row>
    <row r="2556" spans="1:61" x14ac:dyDescent="0.25">
      <c r="A2556" s="9">
        <v>2555</v>
      </c>
      <c r="B2556" s="9" t="s">
        <v>177</v>
      </c>
      <c r="C2556" s="9" t="s">
        <v>152</v>
      </c>
      <c r="D2556" s="9" t="s">
        <v>324</v>
      </c>
      <c r="E2556" s="9" t="s">
        <v>468</v>
      </c>
      <c r="F2556" s="9" t="s">
        <v>469</v>
      </c>
      <c r="G2556" s="9" t="s">
        <v>422</v>
      </c>
      <c r="H2556" s="9" t="s">
        <v>423</v>
      </c>
      <c r="I2556" s="9"/>
      <c r="J2556" s="45" t="s">
        <v>5703</v>
      </c>
      <c r="K2556" s="45"/>
      <c r="L2556" s="45"/>
      <c r="BB2556" t="s">
        <v>7600</v>
      </c>
      <c r="BC2556" t="s">
        <v>322</v>
      </c>
      <c r="BD2556">
        <v>11</v>
      </c>
      <c r="BE2556" t="s">
        <v>293</v>
      </c>
      <c r="BG2556">
        <v>2555</v>
      </c>
      <c r="BH2556" t="s">
        <v>340</v>
      </c>
      <c r="BI2556" t="s">
        <v>303</v>
      </c>
    </row>
    <row r="2557" spans="1:61" x14ac:dyDescent="0.25">
      <c r="A2557" s="9">
        <v>2556</v>
      </c>
      <c r="B2557" s="9" t="s">
        <v>179</v>
      </c>
      <c r="C2557" s="9" t="s">
        <v>153</v>
      </c>
      <c r="D2557" s="9" t="s">
        <v>325</v>
      </c>
      <c r="E2557" s="9" t="s">
        <v>470</v>
      </c>
      <c r="F2557" s="3" t="s">
        <v>5707</v>
      </c>
      <c r="G2557" s="9" t="s">
        <v>424</v>
      </c>
      <c r="H2557" s="9" t="s">
        <v>425</v>
      </c>
      <c r="I2557" s="9"/>
      <c r="J2557" s="46" t="s">
        <v>5705</v>
      </c>
      <c r="K2557" s="45"/>
      <c r="L2557" s="45"/>
      <c r="BB2557" t="s">
        <v>7601</v>
      </c>
      <c r="BC2557" t="s">
        <v>322</v>
      </c>
      <c r="BD2557">
        <v>12</v>
      </c>
      <c r="BE2557" t="s">
        <v>294</v>
      </c>
      <c r="BG2557">
        <v>2556</v>
      </c>
      <c r="BH2557" t="s">
        <v>341</v>
      </c>
      <c r="BI2557" t="s">
        <v>304</v>
      </c>
    </row>
    <row r="2558" spans="1:61" x14ac:dyDescent="0.25">
      <c r="A2558" s="9">
        <v>2557</v>
      </c>
      <c r="B2558" s="9" t="s">
        <v>180</v>
      </c>
      <c r="C2558" s="9" t="s">
        <v>154</v>
      </c>
      <c r="D2558" s="9" t="s">
        <v>326</v>
      </c>
      <c r="E2558" s="9" t="s">
        <v>470</v>
      </c>
      <c r="F2558" s="3" t="s">
        <v>5707</v>
      </c>
      <c r="G2558" s="9" t="s">
        <v>425</v>
      </c>
      <c r="H2558" s="9" t="s">
        <v>424</v>
      </c>
      <c r="I2558" s="9"/>
      <c r="J2558" s="45" t="s">
        <v>5703</v>
      </c>
      <c r="K2558" s="45"/>
      <c r="L2558" s="45"/>
      <c r="BB2558" t="s">
        <v>7602</v>
      </c>
      <c r="BC2558" t="s">
        <v>323</v>
      </c>
      <c r="BD2558">
        <v>1</v>
      </c>
      <c r="BE2558" t="s">
        <v>295</v>
      </c>
      <c r="BG2558">
        <v>2557</v>
      </c>
      <c r="BH2558" t="s">
        <v>342</v>
      </c>
      <c r="BI2558" t="s">
        <v>305</v>
      </c>
    </row>
    <row r="2559" spans="1:61" x14ac:dyDescent="0.25">
      <c r="A2559" s="9">
        <v>2558</v>
      </c>
      <c r="B2559" s="9" t="s">
        <v>181</v>
      </c>
      <c r="C2559" s="9" t="s">
        <v>155</v>
      </c>
      <c r="D2559" s="9" t="s">
        <v>327</v>
      </c>
      <c r="E2559" s="9" t="s">
        <v>471</v>
      </c>
      <c r="F2559" s="9" t="s">
        <v>472</v>
      </c>
      <c r="G2559" s="9" t="s">
        <v>423</v>
      </c>
      <c r="H2559" s="9" t="s">
        <v>422</v>
      </c>
      <c r="I2559" s="9"/>
      <c r="J2559" s="45" t="s">
        <v>696</v>
      </c>
      <c r="K2559" s="45"/>
      <c r="L2559" s="45"/>
      <c r="BB2559" t="s">
        <v>7603</v>
      </c>
      <c r="BC2559" t="s">
        <v>323</v>
      </c>
      <c r="BD2559">
        <v>2</v>
      </c>
      <c r="BE2559" t="s">
        <v>296</v>
      </c>
      <c r="BG2559">
        <v>2558</v>
      </c>
      <c r="BH2559" t="s">
        <v>343</v>
      </c>
      <c r="BI2559" t="s">
        <v>306</v>
      </c>
    </row>
    <row r="2560" spans="1:61" x14ac:dyDescent="0.25">
      <c r="A2560" s="9">
        <v>2559</v>
      </c>
      <c r="B2560" s="9" t="s">
        <v>182</v>
      </c>
      <c r="C2560" s="9" t="s">
        <v>156</v>
      </c>
      <c r="D2560" s="9" t="s">
        <v>328</v>
      </c>
      <c r="E2560" s="9" t="s">
        <v>471</v>
      </c>
      <c r="F2560" s="9" t="s">
        <v>472</v>
      </c>
      <c r="G2560" s="9" t="s">
        <v>412</v>
      </c>
      <c r="H2560" s="9" t="s">
        <v>413</v>
      </c>
      <c r="I2560" s="9"/>
      <c r="J2560" s="45" t="s">
        <v>696</v>
      </c>
      <c r="K2560" s="45"/>
      <c r="L2560" s="45"/>
      <c r="BB2560" t="s">
        <v>7604</v>
      </c>
      <c r="BC2560" t="s">
        <v>323</v>
      </c>
      <c r="BD2560">
        <v>3</v>
      </c>
      <c r="BE2560" t="s">
        <v>297</v>
      </c>
      <c r="BG2560">
        <v>2559</v>
      </c>
      <c r="BH2560" t="s">
        <v>344</v>
      </c>
      <c r="BI2560" t="s">
        <v>307</v>
      </c>
    </row>
    <row r="2561" spans="1:61" x14ac:dyDescent="0.25">
      <c r="A2561" s="9">
        <v>2560</v>
      </c>
      <c r="B2561" s="9" t="s">
        <v>183</v>
      </c>
      <c r="C2561" s="9" t="s">
        <v>157</v>
      </c>
      <c r="D2561" s="9" t="s">
        <v>329</v>
      </c>
      <c r="E2561" s="9" t="s">
        <v>473</v>
      </c>
      <c r="F2561" s="9" t="s">
        <v>474</v>
      </c>
      <c r="G2561" s="9" t="s">
        <v>416</v>
      </c>
      <c r="H2561" s="9" t="s">
        <v>412</v>
      </c>
      <c r="I2561" s="9"/>
      <c r="J2561" s="45" t="s">
        <v>5704</v>
      </c>
      <c r="K2561" s="45"/>
      <c r="L2561" s="45"/>
      <c r="BB2561" t="s">
        <v>7605</v>
      </c>
      <c r="BC2561" t="s">
        <v>323</v>
      </c>
      <c r="BD2561">
        <v>4</v>
      </c>
      <c r="BE2561" t="s">
        <v>298</v>
      </c>
      <c r="BG2561">
        <v>2560</v>
      </c>
      <c r="BH2561" t="s">
        <v>345</v>
      </c>
      <c r="BI2561" t="s">
        <v>308</v>
      </c>
    </row>
    <row r="2562" spans="1:61" x14ac:dyDescent="0.25">
      <c r="A2562" s="9">
        <v>2561</v>
      </c>
      <c r="B2562" s="9" t="s">
        <v>184</v>
      </c>
      <c r="C2562" s="9" t="s">
        <v>158</v>
      </c>
      <c r="D2562" s="9" t="s">
        <v>330</v>
      </c>
      <c r="E2562" s="9" t="s">
        <v>473</v>
      </c>
      <c r="F2562" s="9" t="s">
        <v>474</v>
      </c>
      <c r="G2562" s="9" t="s">
        <v>417</v>
      </c>
      <c r="H2562" s="9" t="s">
        <v>417</v>
      </c>
      <c r="I2562" s="9"/>
      <c r="J2562" s="45" t="s">
        <v>696</v>
      </c>
      <c r="K2562" s="45"/>
      <c r="L2562" s="45"/>
      <c r="BB2562" t="s">
        <v>7606</v>
      </c>
      <c r="BC2562" t="s">
        <v>323</v>
      </c>
      <c r="BD2562">
        <v>5</v>
      </c>
      <c r="BE2562" t="s">
        <v>299</v>
      </c>
      <c r="BG2562">
        <v>2561</v>
      </c>
      <c r="BH2562" t="s">
        <v>346</v>
      </c>
      <c r="BI2562" t="s">
        <v>309</v>
      </c>
    </row>
    <row r="2563" spans="1:61" x14ac:dyDescent="0.25">
      <c r="A2563" s="9">
        <v>2562</v>
      </c>
      <c r="B2563" s="9" t="s">
        <v>185</v>
      </c>
      <c r="C2563" s="9" t="s">
        <v>147</v>
      </c>
      <c r="D2563" s="9" t="s">
        <v>331</v>
      </c>
      <c r="E2563" s="9" t="s">
        <v>475</v>
      </c>
      <c r="F2563" s="9" t="s">
        <v>476</v>
      </c>
      <c r="G2563" s="9" t="s">
        <v>412</v>
      </c>
      <c r="H2563" s="9" t="s">
        <v>416</v>
      </c>
      <c r="I2563" s="9"/>
      <c r="J2563" s="45" t="s">
        <v>696</v>
      </c>
      <c r="K2563" s="45"/>
      <c r="L2563" s="45"/>
      <c r="BB2563" t="s">
        <v>7607</v>
      </c>
      <c r="BC2563" t="s">
        <v>323</v>
      </c>
      <c r="BD2563">
        <v>6</v>
      </c>
      <c r="BE2563" t="s">
        <v>300</v>
      </c>
      <c r="BG2563">
        <v>2562</v>
      </c>
      <c r="BH2563" t="s">
        <v>347</v>
      </c>
      <c r="BI2563" t="s">
        <v>310</v>
      </c>
    </row>
    <row r="2564" spans="1:61" x14ac:dyDescent="0.25">
      <c r="A2564" s="9">
        <v>2563</v>
      </c>
      <c r="B2564" s="9" t="s">
        <v>186</v>
      </c>
      <c r="C2564" s="9" t="s">
        <v>148</v>
      </c>
      <c r="D2564" s="9" t="s">
        <v>332</v>
      </c>
      <c r="E2564" s="9" t="s">
        <v>475</v>
      </c>
      <c r="F2564" s="9" t="s">
        <v>476</v>
      </c>
      <c r="G2564" s="9" t="s">
        <v>413</v>
      </c>
      <c r="H2564" s="9" t="s">
        <v>412</v>
      </c>
      <c r="I2564" s="9"/>
      <c r="J2564" s="45" t="s">
        <v>5703</v>
      </c>
      <c r="K2564" s="45"/>
      <c r="L2564" s="45"/>
      <c r="BB2564" t="s">
        <v>7608</v>
      </c>
      <c r="BC2564" t="s">
        <v>323</v>
      </c>
      <c r="BD2564">
        <v>7</v>
      </c>
      <c r="BE2564" t="s">
        <v>301</v>
      </c>
      <c r="BG2564">
        <v>2563</v>
      </c>
      <c r="BH2564" t="s">
        <v>348</v>
      </c>
      <c r="BI2564" t="s">
        <v>311</v>
      </c>
    </row>
    <row r="2565" spans="1:61" x14ac:dyDescent="0.25">
      <c r="A2565" s="9">
        <v>2564</v>
      </c>
      <c r="B2565" s="9" t="s">
        <v>176</v>
      </c>
      <c r="C2565" s="9" t="s">
        <v>149</v>
      </c>
      <c r="D2565" s="9" t="s">
        <v>333</v>
      </c>
      <c r="E2565" s="9" t="s">
        <v>410</v>
      </c>
      <c r="F2565" s="9" t="s">
        <v>411</v>
      </c>
      <c r="G2565" s="9" t="s">
        <v>422</v>
      </c>
      <c r="H2565" s="9" t="s">
        <v>423</v>
      </c>
      <c r="I2565" s="9"/>
      <c r="J2565" s="46" t="s">
        <v>5705</v>
      </c>
      <c r="K2565" s="45"/>
      <c r="L2565" s="45"/>
      <c r="BB2565" t="s">
        <v>7609</v>
      </c>
      <c r="BC2565" t="s">
        <v>323</v>
      </c>
      <c r="BD2565">
        <v>8</v>
      </c>
      <c r="BE2565" t="s">
        <v>302</v>
      </c>
      <c r="BG2565">
        <v>2564</v>
      </c>
      <c r="BH2565" t="s">
        <v>349</v>
      </c>
      <c r="BI2565" t="s">
        <v>312</v>
      </c>
    </row>
    <row r="2566" spans="1:61" x14ac:dyDescent="0.25">
      <c r="A2566" s="9">
        <v>2565</v>
      </c>
      <c r="B2566" s="9" t="s">
        <v>177</v>
      </c>
      <c r="C2566" s="9" t="s">
        <v>150</v>
      </c>
      <c r="D2566" s="9" t="s">
        <v>334</v>
      </c>
      <c r="E2566" s="9" t="s">
        <v>410</v>
      </c>
      <c r="F2566" s="9" t="s">
        <v>411</v>
      </c>
      <c r="G2566" s="9" t="s">
        <v>412</v>
      </c>
      <c r="H2566" s="9" t="s">
        <v>413</v>
      </c>
      <c r="I2566" s="9"/>
      <c r="J2566" s="45" t="s">
        <v>5703</v>
      </c>
      <c r="K2566" s="45"/>
      <c r="L2566" s="45"/>
      <c r="BB2566" t="s">
        <v>7610</v>
      </c>
      <c r="BC2566" t="s">
        <v>323</v>
      </c>
      <c r="BD2566">
        <v>9</v>
      </c>
      <c r="BE2566" t="s">
        <v>303</v>
      </c>
      <c r="BG2566">
        <v>2565</v>
      </c>
      <c r="BH2566" t="s">
        <v>350</v>
      </c>
      <c r="BI2566" t="s">
        <v>313</v>
      </c>
    </row>
    <row r="2567" spans="1:61" x14ac:dyDescent="0.25">
      <c r="A2567" s="9">
        <v>2566</v>
      </c>
      <c r="B2567" s="9" t="s">
        <v>179</v>
      </c>
      <c r="C2567" s="9" t="s">
        <v>151</v>
      </c>
      <c r="D2567" s="9" t="s">
        <v>335</v>
      </c>
      <c r="E2567" s="9" t="s">
        <v>414</v>
      </c>
      <c r="F2567" s="9" t="s">
        <v>415</v>
      </c>
      <c r="G2567" s="9" t="s">
        <v>416</v>
      </c>
      <c r="H2567" s="9" t="s">
        <v>412</v>
      </c>
      <c r="I2567" s="9"/>
      <c r="J2567" s="45" t="s">
        <v>696</v>
      </c>
      <c r="K2567" s="45"/>
      <c r="L2567" s="45"/>
      <c r="BB2567" t="s">
        <v>7611</v>
      </c>
      <c r="BC2567" t="s">
        <v>323</v>
      </c>
      <c r="BD2567">
        <v>10</v>
      </c>
      <c r="BE2567" t="s">
        <v>304</v>
      </c>
      <c r="BG2567">
        <v>2566</v>
      </c>
      <c r="BH2567" t="s">
        <v>351</v>
      </c>
      <c r="BI2567" t="s">
        <v>314</v>
      </c>
    </row>
    <row r="2568" spans="1:61" x14ac:dyDescent="0.25">
      <c r="A2568" s="9">
        <v>2567</v>
      </c>
      <c r="B2568" s="9" t="s">
        <v>180</v>
      </c>
      <c r="C2568" s="9" t="s">
        <v>152</v>
      </c>
      <c r="D2568" s="9" t="s">
        <v>336</v>
      </c>
      <c r="E2568" s="9" t="s">
        <v>414</v>
      </c>
      <c r="F2568" s="9" t="s">
        <v>415</v>
      </c>
      <c r="G2568" s="9" t="s">
        <v>417</v>
      </c>
      <c r="H2568" s="9" t="s">
        <v>417</v>
      </c>
      <c r="I2568" s="9"/>
      <c r="J2568" s="45" t="s">
        <v>696</v>
      </c>
      <c r="K2568" s="45"/>
      <c r="L2568" s="45"/>
      <c r="BB2568" t="s">
        <v>7612</v>
      </c>
      <c r="BC2568" t="s">
        <v>323</v>
      </c>
      <c r="BD2568">
        <v>11</v>
      </c>
      <c r="BE2568" t="s">
        <v>305</v>
      </c>
      <c r="BG2568">
        <v>2567</v>
      </c>
      <c r="BH2568" t="s">
        <v>352</v>
      </c>
      <c r="BI2568" t="s">
        <v>315</v>
      </c>
    </row>
    <row r="2569" spans="1:61" x14ac:dyDescent="0.25">
      <c r="A2569" s="9">
        <v>2568</v>
      </c>
      <c r="B2569" s="9" t="s">
        <v>181</v>
      </c>
      <c r="C2569" s="9" t="s">
        <v>153</v>
      </c>
      <c r="D2569" s="9" t="s">
        <v>337</v>
      </c>
      <c r="E2569" s="9" t="s">
        <v>418</v>
      </c>
      <c r="F2569" s="9" t="s">
        <v>419</v>
      </c>
      <c r="G2569" s="9" t="s">
        <v>412</v>
      </c>
      <c r="H2569" s="9" t="s">
        <v>416</v>
      </c>
      <c r="I2569" s="9"/>
      <c r="J2569" s="45" t="s">
        <v>5704</v>
      </c>
      <c r="K2569" s="45"/>
      <c r="L2569" s="45"/>
      <c r="BB2569" t="s">
        <v>7613</v>
      </c>
      <c r="BC2569" t="s">
        <v>323</v>
      </c>
      <c r="BD2569">
        <v>12</v>
      </c>
      <c r="BE2569" t="s">
        <v>306</v>
      </c>
      <c r="BG2569">
        <v>2568</v>
      </c>
      <c r="BH2569" t="s">
        <v>293</v>
      </c>
      <c r="BI2569" t="s">
        <v>316</v>
      </c>
    </row>
    <row r="2570" spans="1:61" x14ac:dyDescent="0.25">
      <c r="A2570" s="9">
        <v>2569</v>
      </c>
      <c r="B2570" s="9" t="s">
        <v>182</v>
      </c>
      <c r="C2570" s="9" t="s">
        <v>154</v>
      </c>
      <c r="D2570" s="9" t="s">
        <v>338</v>
      </c>
      <c r="E2570" s="9" t="s">
        <v>418</v>
      </c>
      <c r="F2570" s="9" t="s">
        <v>419</v>
      </c>
      <c r="G2570" s="9" t="s">
        <v>413</v>
      </c>
      <c r="H2570" s="9" t="s">
        <v>412</v>
      </c>
      <c r="I2570" s="9"/>
      <c r="J2570" s="45" t="s">
        <v>696</v>
      </c>
      <c r="K2570" s="45"/>
      <c r="L2570" s="45"/>
      <c r="BB2570" t="s">
        <v>7614</v>
      </c>
      <c r="BC2570" t="s">
        <v>324</v>
      </c>
      <c r="BD2570">
        <v>1</v>
      </c>
      <c r="BE2570" t="s">
        <v>307</v>
      </c>
      <c r="BG2570">
        <v>2569</v>
      </c>
      <c r="BH2570" t="s">
        <v>294</v>
      </c>
      <c r="BI2570" t="s">
        <v>317</v>
      </c>
    </row>
    <row r="2571" spans="1:61" x14ac:dyDescent="0.25">
      <c r="A2571" s="9">
        <v>2570</v>
      </c>
      <c r="B2571" s="9" t="s">
        <v>183</v>
      </c>
      <c r="C2571" s="9" t="s">
        <v>155</v>
      </c>
      <c r="D2571" s="9" t="s">
        <v>339</v>
      </c>
      <c r="E2571" s="9" t="s">
        <v>420</v>
      </c>
      <c r="F2571" s="9" t="s">
        <v>421</v>
      </c>
      <c r="G2571" s="9" t="s">
        <v>422</v>
      </c>
      <c r="H2571" s="9" t="s">
        <v>423</v>
      </c>
      <c r="I2571" s="9"/>
      <c r="J2571" s="45" t="s">
        <v>696</v>
      </c>
      <c r="K2571" s="45"/>
      <c r="L2571" s="45"/>
      <c r="BB2571" t="s">
        <v>7615</v>
      </c>
      <c r="BC2571" t="s">
        <v>324</v>
      </c>
      <c r="BD2571">
        <v>2</v>
      </c>
      <c r="BE2571" t="s">
        <v>308</v>
      </c>
      <c r="BG2571">
        <v>2570</v>
      </c>
      <c r="BH2571" t="s">
        <v>295</v>
      </c>
      <c r="BI2571" t="s">
        <v>318</v>
      </c>
    </row>
    <row r="2572" spans="1:61" x14ac:dyDescent="0.25">
      <c r="A2572" s="9">
        <v>2571</v>
      </c>
      <c r="B2572" s="9" t="s">
        <v>184</v>
      </c>
      <c r="C2572" s="9" t="s">
        <v>156</v>
      </c>
      <c r="D2572" s="9" t="s">
        <v>340</v>
      </c>
      <c r="E2572" s="9" t="s">
        <v>420</v>
      </c>
      <c r="F2572" s="9" t="s">
        <v>421</v>
      </c>
      <c r="G2572" s="9" t="s">
        <v>424</v>
      </c>
      <c r="H2572" s="9" t="s">
        <v>425</v>
      </c>
      <c r="I2572" s="9"/>
      <c r="J2572" s="45" t="s">
        <v>5703</v>
      </c>
      <c r="K2572" s="45"/>
      <c r="L2572" s="45"/>
      <c r="BB2572" t="s">
        <v>7616</v>
      </c>
      <c r="BC2572" t="s">
        <v>324</v>
      </c>
      <c r="BD2572">
        <v>3</v>
      </c>
      <c r="BE2572" t="s">
        <v>309</v>
      </c>
      <c r="BG2572">
        <v>2571</v>
      </c>
      <c r="BH2572" t="s">
        <v>296</v>
      </c>
      <c r="BI2572" t="s">
        <v>319</v>
      </c>
    </row>
    <row r="2573" spans="1:61" x14ac:dyDescent="0.25">
      <c r="A2573" s="9">
        <v>2572</v>
      </c>
      <c r="B2573" s="9" t="s">
        <v>185</v>
      </c>
      <c r="C2573" s="9" t="s">
        <v>157</v>
      </c>
      <c r="D2573" s="9" t="s">
        <v>341</v>
      </c>
      <c r="E2573" s="9" t="s">
        <v>426</v>
      </c>
      <c r="F2573" s="9" t="s">
        <v>427</v>
      </c>
      <c r="G2573" s="9" t="s">
        <v>425</v>
      </c>
      <c r="H2573" s="9" t="s">
        <v>424</v>
      </c>
      <c r="I2573" s="9"/>
      <c r="J2573" s="46" t="s">
        <v>5705</v>
      </c>
      <c r="K2573" s="45"/>
      <c r="L2573" s="45"/>
      <c r="BB2573" t="s">
        <v>7617</v>
      </c>
      <c r="BC2573" t="s">
        <v>324</v>
      </c>
      <c r="BD2573">
        <v>4</v>
      </c>
      <c r="BE2573" t="s">
        <v>310</v>
      </c>
      <c r="BG2573">
        <v>2572</v>
      </c>
      <c r="BH2573" t="s">
        <v>297</v>
      </c>
      <c r="BI2573" t="s">
        <v>320</v>
      </c>
    </row>
    <row r="2574" spans="1:61" x14ac:dyDescent="0.25">
      <c r="A2574" s="9">
        <v>2573</v>
      </c>
      <c r="B2574" s="9" t="s">
        <v>186</v>
      </c>
      <c r="C2574" s="9" t="s">
        <v>158</v>
      </c>
      <c r="D2574" s="9" t="s">
        <v>342</v>
      </c>
      <c r="E2574" s="9" t="s">
        <v>426</v>
      </c>
      <c r="F2574" s="9" t="s">
        <v>427</v>
      </c>
      <c r="G2574" s="9" t="s">
        <v>423</v>
      </c>
      <c r="H2574" s="9" t="s">
        <v>422</v>
      </c>
      <c r="I2574" s="9"/>
      <c r="J2574" s="45" t="s">
        <v>696</v>
      </c>
      <c r="K2574" s="45"/>
      <c r="L2574" s="45"/>
      <c r="BB2574" t="s">
        <v>7618</v>
      </c>
      <c r="BC2574" t="s">
        <v>324</v>
      </c>
      <c r="BD2574">
        <v>5</v>
      </c>
      <c r="BE2574" t="s">
        <v>311</v>
      </c>
      <c r="BG2574">
        <v>2573</v>
      </c>
      <c r="BH2574" t="s">
        <v>298</v>
      </c>
      <c r="BI2574" t="s">
        <v>321</v>
      </c>
    </row>
    <row r="2575" spans="1:61" x14ac:dyDescent="0.25">
      <c r="A2575" s="9">
        <v>2574</v>
      </c>
      <c r="B2575" s="9" t="s">
        <v>176</v>
      </c>
      <c r="C2575" s="9" t="s">
        <v>147</v>
      </c>
      <c r="D2575" s="9" t="s">
        <v>343</v>
      </c>
      <c r="E2575" s="9" t="s">
        <v>428</v>
      </c>
      <c r="F2575" s="9" t="s">
        <v>429</v>
      </c>
      <c r="G2575" s="9" t="s">
        <v>412</v>
      </c>
      <c r="H2575" s="9" t="s">
        <v>413</v>
      </c>
      <c r="I2575" s="9"/>
      <c r="J2575" s="45" t="s">
        <v>5703</v>
      </c>
      <c r="K2575" s="45"/>
      <c r="L2575" s="45"/>
      <c r="BB2575" t="s">
        <v>7619</v>
      </c>
      <c r="BC2575" t="s">
        <v>324</v>
      </c>
      <c r="BD2575">
        <v>6</v>
      </c>
      <c r="BE2575" t="s">
        <v>312</v>
      </c>
      <c r="BG2575">
        <v>2574</v>
      </c>
      <c r="BH2575" t="s">
        <v>299</v>
      </c>
      <c r="BI2575" t="s">
        <v>322</v>
      </c>
    </row>
    <row r="2576" spans="1:61" x14ac:dyDescent="0.25">
      <c r="A2576" s="9">
        <v>2575</v>
      </c>
      <c r="B2576" s="9" t="s">
        <v>177</v>
      </c>
      <c r="C2576" s="9" t="s">
        <v>148</v>
      </c>
      <c r="D2576" s="9" t="s">
        <v>344</v>
      </c>
      <c r="E2576" s="9" t="s">
        <v>428</v>
      </c>
      <c r="F2576" s="9" t="s">
        <v>429</v>
      </c>
      <c r="G2576" s="9" t="s">
        <v>416</v>
      </c>
      <c r="H2576" s="9" t="s">
        <v>412</v>
      </c>
      <c r="I2576" s="9"/>
      <c r="J2576" s="45" t="s">
        <v>696</v>
      </c>
      <c r="K2576" s="45"/>
      <c r="L2576" s="45"/>
      <c r="BB2576" t="s">
        <v>7620</v>
      </c>
      <c r="BC2576" t="s">
        <v>324</v>
      </c>
      <c r="BD2576">
        <v>7</v>
      </c>
      <c r="BE2576" t="s">
        <v>313</v>
      </c>
      <c r="BG2576">
        <v>2575</v>
      </c>
      <c r="BH2576" t="s">
        <v>300</v>
      </c>
      <c r="BI2576" t="s">
        <v>323</v>
      </c>
    </row>
    <row r="2577" spans="1:61" x14ac:dyDescent="0.25">
      <c r="A2577" s="9">
        <v>2576</v>
      </c>
      <c r="B2577" s="9" t="s">
        <v>179</v>
      </c>
      <c r="C2577" s="9" t="s">
        <v>149</v>
      </c>
      <c r="D2577" s="9" t="s">
        <v>345</v>
      </c>
      <c r="E2577" s="9" t="s">
        <v>430</v>
      </c>
      <c r="F2577" s="9" t="s">
        <v>431</v>
      </c>
      <c r="G2577" s="9" t="s">
        <v>417</v>
      </c>
      <c r="H2577" s="9" t="s">
        <v>417</v>
      </c>
      <c r="I2577" s="9"/>
      <c r="J2577" s="45" t="s">
        <v>5704</v>
      </c>
      <c r="K2577" s="45"/>
      <c r="L2577" s="45"/>
      <c r="BB2577" t="s">
        <v>7621</v>
      </c>
      <c r="BC2577" t="s">
        <v>324</v>
      </c>
      <c r="BD2577">
        <v>8</v>
      </c>
      <c r="BE2577" t="s">
        <v>314</v>
      </c>
      <c r="BG2577">
        <v>2576</v>
      </c>
      <c r="BH2577" t="s">
        <v>301</v>
      </c>
      <c r="BI2577" t="s">
        <v>324</v>
      </c>
    </row>
    <row r="2578" spans="1:61" x14ac:dyDescent="0.25">
      <c r="A2578" s="9">
        <v>2577</v>
      </c>
      <c r="B2578" s="9" t="s">
        <v>180</v>
      </c>
      <c r="C2578" s="9" t="s">
        <v>150</v>
      </c>
      <c r="D2578" s="9" t="s">
        <v>346</v>
      </c>
      <c r="E2578" s="9" t="s">
        <v>430</v>
      </c>
      <c r="F2578" s="9" t="s">
        <v>431</v>
      </c>
      <c r="G2578" s="9" t="s">
        <v>412</v>
      </c>
      <c r="H2578" s="9" t="s">
        <v>416</v>
      </c>
      <c r="I2578" s="9"/>
      <c r="J2578" s="45" t="s">
        <v>696</v>
      </c>
      <c r="K2578" s="45"/>
      <c r="L2578" s="45"/>
      <c r="BB2578" t="s">
        <v>7622</v>
      </c>
      <c r="BC2578" t="s">
        <v>324</v>
      </c>
      <c r="BD2578">
        <v>9</v>
      </c>
      <c r="BE2578" t="s">
        <v>315</v>
      </c>
      <c r="BG2578">
        <v>2577</v>
      </c>
      <c r="BH2578" t="s">
        <v>302</v>
      </c>
      <c r="BI2578" t="s">
        <v>325</v>
      </c>
    </row>
    <row r="2579" spans="1:61" x14ac:dyDescent="0.25">
      <c r="A2579" s="9">
        <v>2578</v>
      </c>
      <c r="B2579" s="9" t="s">
        <v>181</v>
      </c>
      <c r="C2579" s="9" t="s">
        <v>151</v>
      </c>
      <c r="D2579" s="9" t="s">
        <v>347</v>
      </c>
      <c r="E2579" s="9" t="s">
        <v>432</v>
      </c>
      <c r="F2579" s="9" t="s">
        <v>433</v>
      </c>
      <c r="G2579" s="9" t="s">
        <v>413</v>
      </c>
      <c r="H2579" s="9" t="s">
        <v>412</v>
      </c>
      <c r="I2579" s="9"/>
      <c r="J2579" s="45" t="s">
        <v>696</v>
      </c>
      <c r="K2579" s="45"/>
      <c r="L2579" s="45"/>
      <c r="BB2579" t="s">
        <v>7623</v>
      </c>
      <c r="BC2579" t="s">
        <v>324</v>
      </c>
      <c r="BD2579">
        <v>10</v>
      </c>
      <c r="BE2579" t="s">
        <v>316</v>
      </c>
      <c r="BG2579">
        <v>2578</v>
      </c>
      <c r="BH2579" t="s">
        <v>303</v>
      </c>
      <c r="BI2579" t="s">
        <v>326</v>
      </c>
    </row>
    <row r="2580" spans="1:61" x14ac:dyDescent="0.25">
      <c r="A2580" s="9">
        <v>2579</v>
      </c>
      <c r="B2580" s="9" t="s">
        <v>182</v>
      </c>
      <c r="C2580" s="9" t="s">
        <v>152</v>
      </c>
      <c r="D2580" s="9" t="s">
        <v>348</v>
      </c>
      <c r="E2580" s="9" t="s">
        <v>432</v>
      </c>
      <c r="F2580" s="9" t="s">
        <v>433</v>
      </c>
      <c r="G2580" s="9" t="s">
        <v>422</v>
      </c>
      <c r="H2580" s="9" t="s">
        <v>423</v>
      </c>
      <c r="I2580" s="9"/>
      <c r="J2580" s="45" t="s">
        <v>5703</v>
      </c>
      <c r="K2580" s="45"/>
      <c r="L2580" s="45"/>
      <c r="BB2580" t="s">
        <v>7624</v>
      </c>
      <c r="BC2580" t="s">
        <v>324</v>
      </c>
      <c r="BD2580">
        <v>11</v>
      </c>
      <c r="BE2580" t="s">
        <v>317</v>
      </c>
      <c r="BG2580">
        <v>2579</v>
      </c>
      <c r="BH2580" t="s">
        <v>304</v>
      </c>
      <c r="BI2580" t="s">
        <v>327</v>
      </c>
    </row>
    <row r="2581" spans="1:61" x14ac:dyDescent="0.25">
      <c r="A2581" s="9">
        <v>2580</v>
      </c>
      <c r="B2581" s="9" t="s">
        <v>183</v>
      </c>
      <c r="C2581" s="9" t="s">
        <v>153</v>
      </c>
      <c r="D2581" s="9" t="s">
        <v>349</v>
      </c>
      <c r="E2581" s="9" t="s">
        <v>434</v>
      </c>
      <c r="F2581" s="9" t="s">
        <v>435</v>
      </c>
      <c r="G2581" s="9" t="s">
        <v>424</v>
      </c>
      <c r="H2581" s="9" t="s">
        <v>425</v>
      </c>
      <c r="I2581" s="9"/>
      <c r="J2581" s="46" t="s">
        <v>5705</v>
      </c>
      <c r="K2581" s="45"/>
      <c r="L2581" s="45"/>
      <c r="BB2581" t="s">
        <v>7625</v>
      </c>
      <c r="BC2581" t="s">
        <v>324</v>
      </c>
      <c r="BD2581">
        <v>12</v>
      </c>
      <c r="BE2581" t="s">
        <v>318</v>
      </c>
      <c r="BG2581">
        <v>2580</v>
      </c>
      <c r="BH2581" t="s">
        <v>305</v>
      </c>
      <c r="BI2581" t="s">
        <v>328</v>
      </c>
    </row>
    <row r="2582" spans="1:61" x14ac:dyDescent="0.25">
      <c r="A2582" s="9">
        <v>2581</v>
      </c>
      <c r="B2582" s="9" t="s">
        <v>184</v>
      </c>
      <c r="C2582" s="9" t="s">
        <v>154</v>
      </c>
      <c r="D2582" s="9" t="s">
        <v>350</v>
      </c>
      <c r="E2582" s="9" t="s">
        <v>434</v>
      </c>
      <c r="F2582" s="9" t="s">
        <v>435</v>
      </c>
      <c r="G2582" s="9" t="s">
        <v>425</v>
      </c>
      <c r="H2582" s="9" t="s">
        <v>424</v>
      </c>
      <c r="I2582" s="9"/>
      <c r="J2582" s="45" t="s">
        <v>696</v>
      </c>
      <c r="K2582" s="45"/>
      <c r="L2582" s="45"/>
      <c r="BB2582" t="s">
        <v>7626</v>
      </c>
      <c r="BC2582" t="s">
        <v>325</v>
      </c>
      <c r="BD2582">
        <v>1</v>
      </c>
      <c r="BE2582" t="s">
        <v>319</v>
      </c>
      <c r="BG2582">
        <v>2581</v>
      </c>
      <c r="BH2582" t="s">
        <v>306</v>
      </c>
      <c r="BI2582" t="s">
        <v>329</v>
      </c>
    </row>
    <row r="2583" spans="1:61" x14ac:dyDescent="0.25">
      <c r="A2583" s="9">
        <v>2582</v>
      </c>
      <c r="B2583" s="9" t="s">
        <v>185</v>
      </c>
      <c r="C2583" s="9" t="s">
        <v>155</v>
      </c>
      <c r="D2583" s="9" t="s">
        <v>351</v>
      </c>
      <c r="E2583" s="9" t="s">
        <v>436</v>
      </c>
      <c r="F2583" s="9" t="s">
        <v>437</v>
      </c>
      <c r="G2583" s="9" t="s">
        <v>423</v>
      </c>
      <c r="H2583" s="9" t="s">
        <v>422</v>
      </c>
      <c r="I2583" s="9"/>
      <c r="J2583" s="45" t="s">
        <v>5703</v>
      </c>
      <c r="K2583" s="45"/>
      <c r="L2583" s="45"/>
      <c r="BB2583" t="s">
        <v>7627</v>
      </c>
      <c r="BC2583" t="s">
        <v>325</v>
      </c>
      <c r="BD2583">
        <v>2</v>
      </c>
      <c r="BE2583" t="s">
        <v>320</v>
      </c>
      <c r="BG2583">
        <v>2582</v>
      </c>
      <c r="BH2583" t="s">
        <v>307</v>
      </c>
      <c r="BI2583" t="s">
        <v>330</v>
      </c>
    </row>
    <row r="2584" spans="1:61" x14ac:dyDescent="0.25">
      <c r="A2584" s="9">
        <v>2583</v>
      </c>
      <c r="B2584" s="9" t="s">
        <v>186</v>
      </c>
      <c r="C2584" s="9" t="s">
        <v>156</v>
      </c>
      <c r="D2584" s="9" t="s">
        <v>352</v>
      </c>
      <c r="E2584" s="9" t="s">
        <v>436</v>
      </c>
      <c r="F2584" s="9" t="s">
        <v>437</v>
      </c>
      <c r="G2584" s="9" t="s">
        <v>412</v>
      </c>
      <c r="H2584" s="9" t="s">
        <v>413</v>
      </c>
      <c r="I2584" s="9"/>
      <c r="J2584" s="45" t="s">
        <v>696</v>
      </c>
      <c r="K2584" s="45"/>
      <c r="L2584" s="45"/>
      <c r="BB2584" t="s">
        <v>7628</v>
      </c>
      <c r="BC2584" t="s">
        <v>325</v>
      </c>
      <c r="BD2584">
        <v>3</v>
      </c>
      <c r="BE2584" t="s">
        <v>321</v>
      </c>
      <c r="BG2584">
        <v>2583</v>
      </c>
      <c r="BH2584" t="s">
        <v>308</v>
      </c>
      <c r="BI2584" t="s">
        <v>331</v>
      </c>
    </row>
    <row r="2585" spans="1:61" x14ac:dyDescent="0.25">
      <c r="A2585" s="9">
        <v>2584</v>
      </c>
      <c r="B2585" s="9" t="s">
        <v>176</v>
      </c>
      <c r="C2585" s="9" t="s">
        <v>157</v>
      </c>
      <c r="D2585" s="9" t="s">
        <v>293</v>
      </c>
      <c r="E2585" s="9" t="s">
        <v>438</v>
      </c>
      <c r="F2585" s="9" t="s">
        <v>439</v>
      </c>
      <c r="G2585" s="9" t="s">
        <v>416</v>
      </c>
      <c r="H2585" s="9" t="s">
        <v>412</v>
      </c>
      <c r="I2585" s="9"/>
      <c r="J2585" s="45" t="s">
        <v>5704</v>
      </c>
      <c r="K2585" s="45"/>
      <c r="L2585" s="45"/>
      <c r="BB2585" t="s">
        <v>7629</v>
      </c>
      <c r="BC2585" t="s">
        <v>325</v>
      </c>
      <c r="BD2585">
        <v>4</v>
      </c>
      <c r="BE2585" t="s">
        <v>322</v>
      </c>
      <c r="BG2585">
        <v>2584</v>
      </c>
      <c r="BH2585" t="s">
        <v>309</v>
      </c>
      <c r="BI2585" t="s">
        <v>332</v>
      </c>
    </row>
    <row r="2586" spans="1:61" x14ac:dyDescent="0.25">
      <c r="A2586" s="9">
        <v>2585</v>
      </c>
      <c r="B2586" s="9" t="s">
        <v>177</v>
      </c>
      <c r="C2586" s="9" t="s">
        <v>158</v>
      </c>
      <c r="D2586" s="9" t="s">
        <v>294</v>
      </c>
      <c r="E2586" s="9" t="s">
        <v>438</v>
      </c>
      <c r="F2586" s="9" t="s">
        <v>439</v>
      </c>
      <c r="G2586" s="9" t="s">
        <v>417</v>
      </c>
      <c r="H2586" s="9" t="s">
        <v>417</v>
      </c>
      <c r="I2586" s="9"/>
      <c r="J2586" s="45" t="s">
        <v>696</v>
      </c>
      <c r="K2586" s="45"/>
      <c r="L2586" s="45"/>
      <c r="BB2586" t="s">
        <v>7630</v>
      </c>
      <c r="BC2586" t="s">
        <v>325</v>
      </c>
      <c r="BD2586">
        <v>5</v>
      </c>
      <c r="BE2586" t="s">
        <v>323</v>
      </c>
      <c r="BG2586">
        <v>2585</v>
      </c>
      <c r="BH2586" t="s">
        <v>310</v>
      </c>
      <c r="BI2586" t="s">
        <v>333</v>
      </c>
    </row>
    <row r="2587" spans="1:61" x14ac:dyDescent="0.25">
      <c r="A2587" s="9">
        <v>2586</v>
      </c>
      <c r="B2587" s="9" t="s">
        <v>179</v>
      </c>
      <c r="C2587" s="9" t="s">
        <v>147</v>
      </c>
      <c r="D2587" s="9" t="s">
        <v>295</v>
      </c>
      <c r="E2587" s="9" t="s">
        <v>440</v>
      </c>
      <c r="F2587" s="9" t="s">
        <v>441</v>
      </c>
      <c r="G2587" s="9" t="s">
        <v>412</v>
      </c>
      <c r="H2587" s="9" t="s">
        <v>416</v>
      </c>
      <c r="I2587" s="9"/>
      <c r="J2587" s="45" t="s">
        <v>696</v>
      </c>
      <c r="K2587" s="45"/>
      <c r="L2587" s="45"/>
      <c r="BB2587" t="s">
        <v>7631</v>
      </c>
      <c r="BC2587" t="s">
        <v>325</v>
      </c>
      <c r="BD2587">
        <v>6</v>
      </c>
      <c r="BE2587" t="s">
        <v>324</v>
      </c>
      <c r="BG2587">
        <v>2586</v>
      </c>
      <c r="BH2587" t="s">
        <v>311</v>
      </c>
      <c r="BI2587" t="s">
        <v>334</v>
      </c>
    </row>
    <row r="2588" spans="1:61" x14ac:dyDescent="0.25">
      <c r="A2588" s="9">
        <v>2587</v>
      </c>
      <c r="B2588" s="9" t="s">
        <v>180</v>
      </c>
      <c r="C2588" s="9" t="s">
        <v>148</v>
      </c>
      <c r="D2588" s="9" t="s">
        <v>296</v>
      </c>
      <c r="E2588" s="9" t="s">
        <v>440</v>
      </c>
      <c r="F2588" s="9" t="s">
        <v>441</v>
      </c>
      <c r="G2588" s="9" t="s">
        <v>413</v>
      </c>
      <c r="H2588" s="9" t="s">
        <v>412</v>
      </c>
      <c r="I2588" s="9"/>
      <c r="J2588" s="45" t="s">
        <v>5703</v>
      </c>
      <c r="K2588" s="45"/>
      <c r="L2588" s="45"/>
      <c r="BB2588" t="s">
        <v>7632</v>
      </c>
      <c r="BC2588" t="s">
        <v>325</v>
      </c>
      <c r="BD2588">
        <v>7</v>
      </c>
      <c r="BE2588" t="s">
        <v>325</v>
      </c>
      <c r="BG2588">
        <v>2587</v>
      </c>
      <c r="BH2588" t="s">
        <v>312</v>
      </c>
      <c r="BI2588" t="s">
        <v>335</v>
      </c>
    </row>
    <row r="2589" spans="1:61" x14ac:dyDescent="0.25">
      <c r="A2589" s="9">
        <v>2588</v>
      </c>
      <c r="B2589" s="9" t="s">
        <v>181</v>
      </c>
      <c r="C2589" s="9" t="s">
        <v>149</v>
      </c>
      <c r="D2589" s="9" t="s">
        <v>297</v>
      </c>
      <c r="E2589" s="9" t="s">
        <v>442</v>
      </c>
      <c r="F2589" s="9" t="s">
        <v>443</v>
      </c>
      <c r="G2589" s="9" t="s">
        <v>422</v>
      </c>
      <c r="H2589" s="9" t="s">
        <v>423</v>
      </c>
      <c r="I2589" s="9"/>
      <c r="J2589" s="46" t="s">
        <v>5705</v>
      </c>
      <c r="K2589" s="45"/>
      <c r="L2589" s="45"/>
      <c r="BB2589" t="s">
        <v>7633</v>
      </c>
      <c r="BC2589" t="s">
        <v>325</v>
      </c>
      <c r="BD2589">
        <v>8</v>
      </c>
      <c r="BE2589" t="s">
        <v>326</v>
      </c>
      <c r="BG2589">
        <v>2588</v>
      </c>
      <c r="BH2589" t="s">
        <v>313</v>
      </c>
      <c r="BI2589" t="s">
        <v>336</v>
      </c>
    </row>
    <row r="2590" spans="1:61" x14ac:dyDescent="0.25">
      <c r="A2590" s="9">
        <v>2589</v>
      </c>
      <c r="B2590" s="9" t="s">
        <v>182</v>
      </c>
      <c r="C2590" s="9" t="s">
        <v>150</v>
      </c>
      <c r="D2590" s="9" t="s">
        <v>298</v>
      </c>
      <c r="E2590" s="9" t="s">
        <v>442</v>
      </c>
      <c r="F2590" s="9" t="s">
        <v>443</v>
      </c>
      <c r="G2590" s="9" t="s">
        <v>424</v>
      </c>
      <c r="H2590" s="9" t="s">
        <v>425</v>
      </c>
      <c r="I2590" s="9"/>
      <c r="J2590" s="45" t="s">
        <v>696</v>
      </c>
      <c r="K2590" s="45"/>
      <c r="L2590" s="45"/>
      <c r="BB2590" t="s">
        <v>7634</v>
      </c>
      <c r="BC2590" t="s">
        <v>325</v>
      </c>
      <c r="BD2590">
        <v>9</v>
      </c>
      <c r="BE2590" t="s">
        <v>327</v>
      </c>
      <c r="BG2590">
        <v>2589</v>
      </c>
      <c r="BH2590" t="s">
        <v>314</v>
      </c>
      <c r="BI2590" t="s">
        <v>337</v>
      </c>
    </row>
    <row r="2591" spans="1:61" x14ac:dyDescent="0.25">
      <c r="A2591" s="9">
        <v>2590</v>
      </c>
      <c r="B2591" s="9" t="s">
        <v>183</v>
      </c>
      <c r="C2591" s="9" t="s">
        <v>151</v>
      </c>
      <c r="D2591" s="9" t="s">
        <v>299</v>
      </c>
      <c r="E2591" s="9" t="s">
        <v>444</v>
      </c>
      <c r="F2591" s="9" t="s">
        <v>445</v>
      </c>
      <c r="G2591" s="9" t="s">
        <v>425</v>
      </c>
      <c r="H2591" s="9" t="s">
        <v>424</v>
      </c>
      <c r="I2591" s="9"/>
      <c r="J2591" s="45" t="s">
        <v>5703</v>
      </c>
      <c r="K2591" s="45"/>
      <c r="L2591" s="45"/>
      <c r="BB2591" t="s">
        <v>7635</v>
      </c>
      <c r="BC2591" t="s">
        <v>325</v>
      </c>
      <c r="BD2591">
        <v>10</v>
      </c>
      <c r="BE2591" t="s">
        <v>328</v>
      </c>
      <c r="BG2591">
        <v>2590</v>
      </c>
      <c r="BH2591" t="s">
        <v>315</v>
      </c>
      <c r="BI2591" t="s">
        <v>338</v>
      </c>
    </row>
    <row r="2592" spans="1:61" x14ac:dyDescent="0.25">
      <c r="A2592" s="9">
        <v>2591</v>
      </c>
      <c r="B2592" s="9" t="s">
        <v>184</v>
      </c>
      <c r="C2592" s="9" t="s">
        <v>152</v>
      </c>
      <c r="D2592" s="9" t="s">
        <v>300</v>
      </c>
      <c r="E2592" s="9" t="s">
        <v>444</v>
      </c>
      <c r="F2592" s="9" t="s">
        <v>445</v>
      </c>
      <c r="G2592" s="9" t="s">
        <v>423</v>
      </c>
      <c r="H2592" s="9" t="s">
        <v>422</v>
      </c>
      <c r="I2592" s="9"/>
      <c r="J2592" s="45" t="s">
        <v>696</v>
      </c>
      <c r="K2592" s="45"/>
      <c r="L2592" s="45"/>
      <c r="BB2592" t="s">
        <v>7636</v>
      </c>
      <c r="BC2592" t="s">
        <v>325</v>
      </c>
      <c r="BD2592">
        <v>11</v>
      </c>
      <c r="BE2592" t="s">
        <v>329</v>
      </c>
      <c r="BG2592">
        <v>2591</v>
      </c>
      <c r="BH2592" t="s">
        <v>316</v>
      </c>
      <c r="BI2592" t="s">
        <v>339</v>
      </c>
    </row>
    <row r="2593" spans="1:61" x14ac:dyDescent="0.25">
      <c r="A2593" s="9">
        <v>2592</v>
      </c>
      <c r="B2593" s="9" t="s">
        <v>185</v>
      </c>
      <c r="C2593" s="9" t="s">
        <v>153</v>
      </c>
      <c r="D2593" s="9" t="s">
        <v>301</v>
      </c>
      <c r="E2593" s="9" t="s">
        <v>446</v>
      </c>
      <c r="F2593" s="9" t="s">
        <v>447</v>
      </c>
      <c r="G2593" s="9" t="s">
        <v>412</v>
      </c>
      <c r="H2593" s="9" t="s">
        <v>413</v>
      </c>
      <c r="I2593" s="9"/>
      <c r="J2593" s="46" t="s">
        <v>5705</v>
      </c>
      <c r="K2593" s="45"/>
      <c r="L2593" s="45"/>
      <c r="BB2593" t="s">
        <v>7637</v>
      </c>
      <c r="BC2593" t="s">
        <v>325</v>
      </c>
      <c r="BD2593">
        <v>12</v>
      </c>
      <c r="BE2593" t="s">
        <v>330</v>
      </c>
      <c r="BG2593">
        <v>2592</v>
      </c>
      <c r="BH2593" t="s">
        <v>317</v>
      </c>
      <c r="BI2593" t="s">
        <v>340</v>
      </c>
    </row>
    <row r="2594" spans="1:61" x14ac:dyDescent="0.25">
      <c r="A2594" s="9">
        <v>2593</v>
      </c>
      <c r="B2594" s="9" t="s">
        <v>186</v>
      </c>
      <c r="C2594" s="9" t="s">
        <v>154</v>
      </c>
      <c r="D2594" s="9" t="s">
        <v>302</v>
      </c>
      <c r="E2594" s="9" t="s">
        <v>446</v>
      </c>
      <c r="F2594" s="9" t="s">
        <v>447</v>
      </c>
      <c r="G2594" s="9" t="s">
        <v>416</v>
      </c>
      <c r="H2594" s="9" t="s">
        <v>412</v>
      </c>
      <c r="I2594" s="9"/>
      <c r="J2594" s="45" t="s">
        <v>5703</v>
      </c>
      <c r="K2594" s="45"/>
      <c r="L2594" s="45"/>
      <c r="BB2594" t="s">
        <v>7638</v>
      </c>
      <c r="BC2594" t="s">
        <v>326</v>
      </c>
      <c r="BD2594">
        <v>1</v>
      </c>
      <c r="BE2594" t="s">
        <v>331</v>
      </c>
      <c r="BG2594">
        <v>2593</v>
      </c>
      <c r="BH2594" t="s">
        <v>318</v>
      </c>
      <c r="BI2594" t="s">
        <v>341</v>
      </c>
    </row>
    <row r="2595" spans="1:61" x14ac:dyDescent="0.25">
      <c r="A2595" s="9">
        <v>2594</v>
      </c>
      <c r="B2595" s="9" t="s">
        <v>176</v>
      </c>
      <c r="C2595" s="9" t="s">
        <v>155</v>
      </c>
      <c r="D2595" s="9" t="s">
        <v>303</v>
      </c>
      <c r="E2595" s="9" t="s">
        <v>448</v>
      </c>
      <c r="F2595" s="9" t="s">
        <v>449</v>
      </c>
      <c r="G2595" s="9" t="s">
        <v>417</v>
      </c>
      <c r="H2595" s="9" t="s">
        <v>417</v>
      </c>
      <c r="I2595" s="9"/>
      <c r="J2595" s="45" t="s">
        <v>696</v>
      </c>
      <c r="K2595" s="45"/>
      <c r="L2595" s="45"/>
      <c r="BB2595" t="s">
        <v>7639</v>
      </c>
      <c r="BC2595" t="s">
        <v>326</v>
      </c>
      <c r="BD2595">
        <v>2</v>
      </c>
      <c r="BE2595" t="s">
        <v>332</v>
      </c>
      <c r="BG2595">
        <v>2594</v>
      </c>
      <c r="BH2595" t="s">
        <v>319</v>
      </c>
      <c r="BI2595" t="s">
        <v>342</v>
      </c>
    </row>
    <row r="2596" spans="1:61" x14ac:dyDescent="0.25">
      <c r="A2596" s="9">
        <v>2595</v>
      </c>
      <c r="B2596" s="9" t="s">
        <v>177</v>
      </c>
      <c r="C2596" s="9" t="s">
        <v>156</v>
      </c>
      <c r="D2596" s="9" t="s">
        <v>304</v>
      </c>
      <c r="E2596" s="9" t="s">
        <v>448</v>
      </c>
      <c r="F2596" s="9" t="s">
        <v>449</v>
      </c>
      <c r="G2596" s="9" t="s">
        <v>412</v>
      </c>
      <c r="H2596" s="9" t="s">
        <v>416</v>
      </c>
      <c r="I2596" s="9"/>
      <c r="J2596" s="45" t="s">
        <v>5703</v>
      </c>
      <c r="K2596" s="45"/>
      <c r="L2596" s="45"/>
      <c r="BB2596" t="s">
        <v>7640</v>
      </c>
      <c r="BC2596" t="s">
        <v>326</v>
      </c>
      <c r="BD2596">
        <v>3</v>
      </c>
      <c r="BE2596" t="s">
        <v>333</v>
      </c>
      <c r="BG2596">
        <v>2595</v>
      </c>
      <c r="BH2596" t="s">
        <v>320</v>
      </c>
      <c r="BI2596" t="s">
        <v>343</v>
      </c>
    </row>
    <row r="2597" spans="1:61" x14ac:dyDescent="0.25">
      <c r="A2597" s="9">
        <v>2596</v>
      </c>
      <c r="B2597" s="9" t="s">
        <v>179</v>
      </c>
      <c r="C2597" s="9" t="s">
        <v>157</v>
      </c>
      <c r="D2597" s="9" t="s">
        <v>305</v>
      </c>
      <c r="E2597" s="9" t="s">
        <v>450</v>
      </c>
      <c r="F2597" s="9" t="s">
        <v>451</v>
      </c>
      <c r="G2597" s="9" t="s">
        <v>413</v>
      </c>
      <c r="H2597" s="9" t="s">
        <v>412</v>
      </c>
      <c r="I2597" s="9"/>
      <c r="J2597" s="46" t="s">
        <v>5705</v>
      </c>
      <c r="K2597" s="45"/>
      <c r="L2597" s="45"/>
      <c r="BB2597" t="s">
        <v>7641</v>
      </c>
      <c r="BC2597" t="s">
        <v>326</v>
      </c>
      <c r="BD2597">
        <v>4</v>
      </c>
      <c r="BE2597" t="s">
        <v>334</v>
      </c>
      <c r="BG2597">
        <v>2596</v>
      </c>
      <c r="BH2597" t="s">
        <v>321</v>
      </c>
      <c r="BI2597" t="s">
        <v>344</v>
      </c>
    </row>
    <row r="2598" spans="1:61" x14ac:dyDescent="0.25">
      <c r="A2598" s="9">
        <v>2597</v>
      </c>
      <c r="B2598" s="9" t="s">
        <v>180</v>
      </c>
      <c r="C2598" s="9" t="s">
        <v>158</v>
      </c>
      <c r="D2598" s="9" t="s">
        <v>306</v>
      </c>
      <c r="E2598" s="9" t="s">
        <v>450</v>
      </c>
      <c r="F2598" s="9" t="s">
        <v>451</v>
      </c>
      <c r="G2598" s="9" t="s">
        <v>422</v>
      </c>
      <c r="H2598" s="9" t="s">
        <v>423</v>
      </c>
      <c r="I2598" s="9"/>
      <c r="J2598" s="45" t="s">
        <v>696</v>
      </c>
      <c r="K2598" s="45"/>
      <c r="L2598" s="45"/>
      <c r="BB2598" t="s">
        <v>7642</v>
      </c>
      <c r="BC2598" t="s">
        <v>326</v>
      </c>
      <c r="BD2598">
        <v>5</v>
      </c>
      <c r="BE2598" t="s">
        <v>335</v>
      </c>
      <c r="BG2598">
        <v>2597</v>
      </c>
      <c r="BH2598" t="s">
        <v>322</v>
      </c>
      <c r="BI2598" t="s">
        <v>345</v>
      </c>
    </row>
    <row r="2599" spans="1:61" x14ac:dyDescent="0.25">
      <c r="A2599" s="9">
        <v>2598</v>
      </c>
      <c r="B2599" s="9" t="s">
        <v>181</v>
      </c>
      <c r="C2599" s="9" t="s">
        <v>147</v>
      </c>
      <c r="D2599" s="9" t="s">
        <v>307</v>
      </c>
      <c r="E2599" s="9" t="s">
        <v>452</v>
      </c>
      <c r="F2599" s="9" t="s">
        <v>453</v>
      </c>
      <c r="G2599" s="9" t="s">
        <v>424</v>
      </c>
      <c r="H2599" s="9" t="s">
        <v>425</v>
      </c>
      <c r="I2599" s="9"/>
      <c r="J2599" s="45" t="s">
        <v>5703</v>
      </c>
      <c r="K2599" s="45"/>
      <c r="L2599" s="45"/>
      <c r="BB2599" t="s">
        <v>7643</v>
      </c>
      <c r="BC2599" t="s">
        <v>326</v>
      </c>
      <c r="BD2599">
        <v>6</v>
      </c>
      <c r="BE2599" t="s">
        <v>336</v>
      </c>
      <c r="BG2599">
        <v>2598</v>
      </c>
      <c r="BH2599" t="s">
        <v>323</v>
      </c>
      <c r="BI2599" t="s">
        <v>346</v>
      </c>
    </row>
    <row r="2600" spans="1:61" x14ac:dyDescent="0.25">
      <c r="A2600" s="9">
        <v>2599</v>
      </c>
      <c r="B2600" s="9" t="s">
        <v>182</v>
      </c>
      <c r="C2600" s="9" t="s">
        <v>148</v>
      </c>
      <c r="D2600" s="9" t="s">
        <v>308</v>
      </c>
      <c r="E2600" s="9" t="s">
        <v>452</v>
      </c>
      <c r="F2600" s="9" t="s">
        <v>453</v>
      </c>
      <c r="G2600" s="9" t="s">
        <v>425</v>
      </c>
      <c r="H2600" s="9" t="s">
        <v>424</v>
      </c>
      <c r="I2600" s="9"/>
      <c r="J2600" s="45" t="s">
        <v>696</v>
      </c>
      <c r="K2600" s="45"/>
      <c r="L2600" s="45"/>
      <c r="BB2600" t="s">
        <v>7644</v>
      </c>
      <c r="BC2600" t="s">
        <v>326</v>
      </c>
      <c r="BD2600">
        <v>7</v>
      </c>
      <c r="BE2600" t="s">
        <v>337</v>
      </c>
      <c r="BG2600">
        <v>2599</v>
      </c>
      <c r="BH2600" t="s">
        <v>324</v>
      </c>
      <c r="BI2600" t="s">
        <v>347</v>
      </c>
    </row>
    <row r="2601" spans="1:61" x14ac:dyDescent="0.25">
      <c r="A2601" s="9">
        <v>2600</v>
      </c>
      <c r="B2601" s="9" t="s">
        <v>183</v>
      </c>
      <c r="C2601" s="9" t="s">
        <v>149</v>
      </c>
      <c r="D2601" s="9" t="s">
        <v>309</v>
      </c>
      <c r="E2601" s="9" t="s">
        <v>454</v>
      </c>
      <c r="F2601" s="9" t="s">
        <v>455</v>
      </c>
      <c r="G2601" s="9" t="s">
        <v>423</v>
      </c>
      <c r="H2601" s="9" t="s">
        <v>422</v>
      </c>
      <c r="I2601" s="9"/>
      <c r="J2601" s="46" t="s">
        <v>5705</v>
      </c>
      <c r="K2601" s="45"/>
      <c r="L2601" s="45"/>
      <c r="BB2601" t="s">
        <v>7645</v>
      </c>
      <c r="BC2601" t="s">
        <v>326</v>
      </c>
      <c r="BD2601">
        <v>8</v>
      </c>
      <c r="BE2601" t="s">
        <v>338</v>
      </c>
      <c r="BG2601">
        <v>2600</v>
      </c>
      <c r="BH2601" t="s">
        <v>325</v>
      </c>
      <c r="BI2601" t="s">
        <v>348</v>
      </c>
    </row>
    <row r="2602" spans="1:61" x14ac:dyDescent="0.25">
      <c r="A2602" s="9">
        <v>2601</v>
      </c>
      <c r="B2602" s="9" t="s">
        <v>184</v>
      </c>
      <c r="C2602" s="9" t="s">
        <v>150</v>
      </c>
      <c r="D2602" s="9" t="s">
        <v>310</v>
      </c>
      <c r="E2602" s="9" t="s">
        <v>454</v>
      </c>
      <c r="F2602" s="9" t="s">
        <v>455</v>
      </c>
      <c r="G2602" s="9" t="s">
        <v>412</v>
      </c>
      <c r="H2602" s="9" t="s">
        <v>413</v>
      </c>
      <c r="I2602" s="9"/>
      <c r="J2602" s="45" t="s">
        <v>5703</v>
      </c>
      <c r="K2602" s="45"/>
      <c r="L2602" s="45"/>
      <c r="BB2602" t="s">
        <v>7646</v>
      </c>
      <c r="BC2602" t="s">
        <v>326</v>
      </c>
      <c r="BD2602">
        <v>9</v>
      </c>
      <c r="BE2602" t="s">
        <v>339</v>
      </c>
      <c r="BG2602">
        <v>2601</v>
      </c>
      <c r="BH2602" t="s">
        <v>326</v>
      </c>
      <c r="BI2602" t="s">
        <v>349</v>
      </c>
    </row>
    <row r="2603" spans="1:61" x14ac:dyDescent="0.25">
      <c r="A2603" s="9">
        <v>2602</v>
      </c>
      <c r="B2603" s="9" t="s">
        <v>185</v>
      </c>
      <c r="C2603" s="9" t="s">
        <v>151</v>
      </c>
      <c r="D2603" s="9" t="s">
        <v>311</v>
      </c>
      <c r="E2603" s="9" t="s">
        <v>456</v>
      </c>
      <c r="F2603" s="9" t="s">
        <v>457</v>
      </c>
      <c r="G2603" s="9" t="s">
        <v>416</v>
      </c>
      <c r="H2603" s="9" t="s">
        <v>412</v>
      </c>
      <c r="I2603" s="9"/>
      <c r="J2603" s="45" t="s">
        <v>696</v>
      </c>
      <c r="K2603" s="45"/>
      <c r="L2603" s="45"/>
      <c r="BB2603" t="s">
        <v>7647</v>
      </c>
      <c r="BC2603" t="s">
        <v>326</v>
      </c>
      <c r="BD2603">
        <v>10</v>
      </c>
      <c r="BE2603" t="s">
        <v>340</v>
      </c>
      <c r="BG2603">
        <v>2602</v>
      </c>
      <c r="BH2603" t="s">
        <v>327</v>
      </c>
      <c r="BI2603" t="s">
        <v>350</v>
      </c>
    </row>
    <row r="2604" spans="1:61" x14ac:dyDescent="0.25">
      <c r="A2604" s="9">
        <v>2603</v>
      </c>
      <c r="B2604" s="9" t="s">
        <v>186</v>
      </c>
      <c r="C2604" s="9" t="s">
        <v>152</v>
      </c>
      <c r="D2604" s="9" t="s">
        <v>312</v>
      </c>
      <c r="E2604" s="9" t="s">
        <v>456</v>
      </c>
      <c r="F2604" s="9" t="s">
        <v>457</v>
      </c>
      <c r="G2604" s="9" t="s">
        <v>417</v>
      </c>
      <c r="H2604" s="9" t="s">
        <v>417</v>
      </c>
      <c r="I2604" s="9"/>
      <c r="J2604" s="45" t="s">
        <v>5703</v>
      </c>
      <c r="K2604" s="45"/>
      <c r="L2604" s="45"/>
      <c r="BB2604" t="s">
        <v>7648</v>
      </c>
      <c r="BC2604" t="s">
        <v>326</v>
      </c>
      <c r="BD2604">
        <v>11</v>
      </c>
      <c r="BE2604" t="s">
        <v>341</v>
      </c>
      <c r="BG2604">
        <v>2603</v>
      </c>
      <c r="BH2604" t="s">
        <v>328</v>
      </c>
      <c r="BI2604" t="s">
        <v>351</v>
      </c>
    </row>
    <row r="2605" spans="1:61" x14ac:dyDescent="0.25">
      <c r="A2605" s="9">
        <v>2604</v>
      </c>
      <c r="B2605" s="9" t="s">
        <v>176</v>
      </c>
      <c r="C2605" s="9" t="s">
        <v>153</v>
      </c>
      <c r="D2605" s="9" t="s">
        <v>313</v>
      </c>
      <c r="E2605" s="9" t="s">
        <v>458</v>
      </c>
      <c r="F2605" s="9" t="s">
        <v>459</v>
      </c>
      <c r="G2605" s="9" t="s">
        <v>412</v>
      </c>
      <c r="H2605" s="9" t="s">
        <v>416</v>
      </c>
      <c r="I2605" s="9"/>
      <c r="J2605" s="46" t="s">
        <v>5705</v>
      </c>
      <c r="K2605" s="45"/>
      <c r="L2605" s="45"/>
      <c r="BB2605" t="s">
        <v>7649</v>
      </c>
      <c r="BC2605" t="s">
        <v>326</v>
      </c>
      <c r="BD2605">
        <v>12</v>
      </c>
      <c r="BE2605" t="s">
        <v>342</v>
      </c>
      <c r="BG2605">
        <v>2604</v>
      </c>
      <c r="BH2605" t="s">
        <v>329</v>
      </c>
      <c r="BI2605" t="s">
        <v>352</v>
      </c>
    </row>
    <row r="2606" spans="1:61" x14ac:dyDescent="0.25">
      <c r="A2606" s="9">
        <v>2605</v>
      </c>
      <c r="B2606" s="9" t="s">
        <v>177</v>
      </c>
      <c r="C2606" s="9" t="s">
        <v>154</v>
      </c>
      <c r="D2606" s="9" t="s">
        <v>314</v>
      </c>
      <c r="E2606" s="9" t="s">
        <v>458</v>
      </c>
      <c r="F2606" s="9" t="s">
        <v>459</v>
      </c>
      <c r="G2606" s="9" t="s">
        <v>413</v>
      </c>
      <c r="H2606" s="9" t="s">
        <v>412</v>
      </c>
      <c r="I2606" s="9"/>
      <c r="J2606" s="45" t="s">
        <v>696</v>
      </c>
      <c r="K2606" s="45"/>
      <c r="L2606" s="45"/>
      <c r="BB2606" t="s">
        <v>7650</v>
      </c>
      <c r="BC2606" t="s">
        <v>327</v>
      </c>
      <c r="BD2606">
        <v>1</v>
      </c>
      <c r="BE2606" t="s">
        <v>343</v>
      </c>
      <c r="BG2606">
        <v>2605</v>
      </c>
      <c r="BH2606" t="s">
        <v>330</v>
      </c>
      <c r="BI2606" t="s">
        <v>293</v>
      </c>
    </row>
    <row r="2607" spans="1:61" x14ac:dyDescent="0.25">
      <c r="A2607" s="9">
        <v>2606</v>
      </c>
      <c r="B2607" s="9" t="s">
        <v>179</v>
      </c>
      <c r="C2607" s="9" t="s">
        <v>155</v>
      </c>
      <c r="D2607" s="9" t="s">
        <v>315</v>
      </c>
      <c r="E2607" s="9" t="s">
        <v>460</v>
      </c>
      <c r="F2607" s="9" t="s">
        <v>461</v>
      </c>
      <c r="G2607" s="9" t="s">
        <v>422</v>
      </c>
      <c r="H2607" s="9" t="s">
        <v>423</v>
      </c>
      <c r="I2607" s="9"/>
      <c r="J2607" s="45" t="s">
        <v>5703</v>
      </c>
      <c r="K2607" s="45"/>
      <c r="L2607" s="45"/>
      <c r="BB2607" t="s">
        <v>7651</v>
      </c>
      <c r="BC2607" t="s">
        <v>327</v>
      </c>
      <c r="BD2607">
        <v>2</v>
      </c>
      <c r="BE2607" t="s">
        <v>344</v>
      </c>
      <c r="BG2607">
        <v>2606</v>
      </c>
      <c r="BH2607" t="s">
        <v>331</v>
      </c>
      <c r="BI2607" t="s">
        <v>294</v>
      </c>
    </row>
    <row r="2608" spans="1:61" x14ac:dyDescent="0.25">
      <c r="A2608" s="9">
        <v>2607</v>
      </c>
      <c r="B2608" s="9" t="s">
        <v>180</v>
      </c>
      <c r="C2608" s="9" t="s">
        <v>156</v>
      </c>
      <c r="D2608" s="9" t="s">
        <v>316</v>
      </c>
      <c r="E2608" s="9" t="s">
        <v>460</v>
      </c>
      <c r="F2608" s="9" t="s">
        <v>461</v>
      </c>
      <c r="G2608" s="9" t="s">
        <v>424</v>
      </c>
      <c r="H2608" s="9" t="s">
        <v>425</v>
      </c>
      <c r="I2608" s="9"/>
      <c r="J2608" s="45" t="s">
        <v>696</v>
      </c>
      <c r="K2608" s="45"/>
      <c r="L2608" s="45"/>
      <c r="BB2608" t="s">
        <v>7652</v>
      </c>
      <c r="BC2608" t="s">
        <v>327</v>
      </c>
      <c r="BD2608">
        <v>3</v>
      </c>
      <c r="BE2608" t="s">
        <v>345</v>
      </c>
      <c r="BG2608">
        <v>2607</v>
      </c>
      <c r="BH2608" t="s">
        <v>332</v>
      </c>
      <c r="BI2608" t="s">
        <v>295</v>
      </c>
    </row>
    <row r="2609" spans="1:61" x14ac:dyDescent="0.25">
      <c r="A2609" s="9">
        <v>2608</v>
      </c>
      <c r="B2609" s="9" t="s">
        <v>181</v>
      </c>
      <c r="C2609" s="9" t="s">
        <v>157</v>
      </c>
      <c r="D2609" s="9" t="s">
        <v>317</v>
      </c>
      <c r="E2609" s="9" t="s">
        <v>462</v>
      </c>
      <c r="F2609" s="9" t="s">
        <v>463</v>
      </c>
      <c r="G2609" s="9" t="s">
        <v>425</v>
      </c>
      <c r="H2609" s="9" t="s">
        <v>424</v>
      </c>
      <c r="I2609" s="9"/>
      <c r="J2609" s="46" t="s">
        <v>5705</v>
      </c>
      <c r="K2609" s="45"/>
      <c r="L2609" s="45"/>
      <c r="BB2609" t="s">
        <v>7653</v>
      </c>
      <c r="BC2609" t="s">
        <v>327</v>
      </c>
      <c r="BD2609">
        <v>4</v>
      </c>
      <c r="BE2609" t="s">
        <v>346</v>
      </c>
      <c r="BG2609">
        <v>2608</v>
      </c>
      <c r="BH2609" t="s">
        <v>333</v>
      </c>
      <c r="BI2609" t="s">
        <v>296</v>
      </c>
    </row>
    <row r="2610" spans="1:61" x14ac:dyDescent="0.25">
      <c r="A2610" s="9">
        <v>2609</v>
      </c>
      <c r="B2610" s="9" t="s">
        <v>182</v>
      </c>
      <c r="C2610" s="9" t="s">
        <v>158</v>
      </c>
      <c r="D2610" s="9" t="s">
        <v>318</v>
      </c>
      <c r="E2610" s="9" t="s">
        <v>462</v>
      </c>
      <c r="F2610" s="9" t="s">
        <v>463</v>
      </c>
      <c r="G2610" s="9" t="s">
        <v>423</v>
      </c>
      <c r="H2610" s="9" t="s">
        <v>422</v>
      </c>
      <c r="I2610" s="9"/>
      <c r="J2610" s="45" t="s">
        <v>5703</v>
      </c>
      <c r="K2610" s="45"/>
      <c r="L2610" s="45"/>
      <c r="BB2610" t="s">
        <v>7654</v>
      </c>
      <c r="BC2610" t="s">
        <v>327</v>
      </c>
      <c r="BD2610">
        <v>5</v>
      </c>
      <c r="BE2610" t="s">
        <v>347</v>
      </c>
      <c r="BG2610">
        <v>2609</v>
      </c>
      <c r="BH2610" t="s">
        <v>334</v>
      </c>
      <c r="BI2610" t="s">
        <v>297</v>
      </c>
    </row>
    <row r="2611" spans="1:61" x14ac:dyDescent="0.25">
      <c r="A2611" s="9">
        <v>2610</v>
      </c>
      <c r="B2611" s="9" t="s">
        <v>183</v>
      </c>
      <c r="C2611" s="9" t="s">
        <v>147</v>
      </c>
      <c r="D2611" s="9" t="s">
        <v>319</v>
      </c>
      <c r="E2611" s="9" t="s">
        <v>464</v>
      </c>
      <c r="F2611" s="9" t="s">
        <v>465</v>
      </c>
      <c r="G2611" s="9" t="s">
        <v>412</v>
      </c>
      <c r="H2611" s="9" t="s">
        <v>413</v>
      </c>
      <c r="I2611" s="9"/>
      <c r="J2611" s="45" t="s">
        <v>696</v>
      </c>
      <c r="K2611" s="45"/>
      <c r="L2611" s="45"/>
      <c r="BB2611" t="s">
        <v>7655</v>
      </c>
      <c r="BC2611" t="s">
        <v>327</v>
      </c>
      <c r="BD2611">
        <v>6</v>
      </c>
      <c r="BE2611" t="s">
        <v>348</v>
      </c>
      <c r="BG2611">
        <v>2610</v>
      </c>
      <c r="BH2611" t="s">
        <v>335</v>
      </c>
      <c r="BI2611" t="s">
        <v>298</v>
      </c>
    </row>
    <row r="2612" spans="1:61" x14ac:dyDescent="0.25">
      <c r="A2612" s="9">
        <v>2611</v>
      </c>
      <c r="B2612" s="9" t="s">
        <v>184</v>
      </c>
      <c r="C2612" s="9" t="s">
        <v>148</v>
      </c>
      <c r="D2612" s="9" t="s">
        <v>320</v>
      </c>
      <c r="E2612" s="9" t="s">
        <v>464</v>
      </c>
      <c r="F2612" s="9" t="s">
        <v>465</v>
      </c>
      <c r="G2612" s="9" t="s">
        <v>416</v>
      </c>
      <c r="H2612" s="9" t="s">
        <v>412</v>
      </c>
      <c r="I2612" s="9"/>
      <c r="J2612" s="45" t="s">
        <v>696</v>
      </c>
      <c r="K2612" s="45"/>
      <c r="L2612" s="45"/>
      <c r="BB2612" t="s">
        <v>7656</v>
      </c>
      <c r="BC2612" t="s">
        <v>327</v>
      </c>
      <c r="BD2612">
        <v>7</v>
      </c>
      <c r="BE2612" t="s">
        <v>349</v>
      </c>
      <c r="BG2612">
        <v>2611</v>
      </c>
      <c r="BH2612" t="s">
        <v>336</v>
      </c>
      <c r="BI2612" t="s">
        <v>299</v>
      </c>
    </row>
    <row r="2613" spans="1:61" x14ac:dyDescent="0.25">
      <c r="A2613" s="9">
        <v>2612</v>
      </c>
      <c r="B2613" s="9" t="s">
        <v>185</v>
      </c>
      <c r="C2613" s="9" t="s">
        <v>149</v>
      </c>
      <c r="D2613" s="9" t="s">
        <v>321</v>
      </c>
      <c r="E2613" s="9" t="s">
        <v>466</v>
      </c>
      <c r="F2613" s="9" t="s">
        <v>467</v>
      </c>
      <c r="G2613" s="9" t="s">
        <v>417</v>
      </c>
      <c r="H2613" s="9" t="s">
        <v>417</v>
      </c>
      <c r="I2613" s="9"/>
      <c r="J2613" s="45" t="s">
        <v>5704</v>
      </c>
      <c r="K2613" s="45"/>
      <c r="L2613" s="45"/>
      <c r="BB2613" t="s">
        <v>7657</v>
      </c>
      <c r="BC2613" t="s">
        <v>327</v>
      </c>
      <c r="BD2613">
        <v>8</v>
      </c>
      <c r="BE2613" t="s">
        <v>350</v>
      </c>
      <c r="BG2613">
        <v>2612</v>
      </c>
      <c r="BH2613" t="s">
        <v>337</v>
      </c>
      <c r="BI2613" t="s">
        <v>300</v>
      </c>
    </row>
    <row r="2614" spans="1:61" x14ac:dyDescent="0.25">
      <c r="A2614" s="9">
        <v>2613</v>
      </c>
      <c r="B2614" s="9" t="s">
        <v>186</v>
      </c>
      <c r="C2614" s="9" t="s">
        <v>150</v>
      </c>
      <c r="D2614" s="9" t="s">
        <v>322</v>
      </c>
      <c r="E2614" s="9" t="s">
        <v>466</v>
      </c>
      <c r="F2614" s="9" t="s">
        <v>467</v>
      </c>
      <c r="G2614" s="9" t="s">
        <v>412</v>
      </c>
      <c r="H2614" s="9" t="s">
        <v>416</v>
      </c>
      <c r="I2614" s="9"/>
      <c r="J2614" s="45" t="s">
        <v>696</v>
      </c>
      <c r="K2614" s="45"/>
      <c r="L2614" s="45"/>
      <c r="BB2614" t="s">
        <v>7658</v>
      </c>
      <c r="BC2614" t="s">
        <v>327</v>
      </c>
      <c r="BD2614">
        <v>9</v>
      </c>
      <c r="BE2614" t="s">
        <v>351</v>
      </c>
      <c r="BG2614">
        <v>2613</v>
      </c>
      <c r="BH2614" t="s">
        <v>338</v>
      </c>
      <c r="BI2614" t="s">
        <v>301</v>
      </c>
    </row>
    <row r="2615" spans="1:61" x14ac:dyDescent="0.25">
      <c r="A2615" s="9">
        <v>2614</v>
      </c>
      <c r="B2615" s="9" t="s">
        <v>176</v>
      </c>
      <c r="C2615" s="9" t="s">
        <v>151</v>
      </c>
      <c r="D2615" s="9" t="s">
        <v>323</v>
      </c>
      <c r="E2615" s="9" t="s">
        <v>468</v>
      </c>
      <c r="F2615" s="9" t="s">
        <v>469</v>
      </c>
      <c r="G2615" s="9" t="s">
        <v>413</v>
      </c>
      <c r="H2615" s="9" t="s">
        <v>412</v>
      </c>
      <c r="I2615" s="9"/>
      <c r="J2615" s="45" t="s">
        <v>5703</v>
      </c>
      <c r="K2615" s="45"/>
      <c r="L2615" s="45"/>
      <c r="BB2615" t="s">
        <v>7659</v>
      </c>
      <c r="BC2615" t="s">
        <v>327</v>
      </c>
      <c r="BD2615">
        <v>10</v>
      </c>
      <c r="BE2615" t="s">
        <v>352</v>
      </c>
      <c r="BG2615">
        <v>2614</v>
      </c>
      <c r="BH2615" t="s">
        <v>339</v>
      </c>
      <c r="BI2615" t="s">
        <v>302</v>
      </c>
    </row>
    <row r="2616" spans="1:61" x14ac:dyDescent="0.25">
      <c r="A2616" s="9">
        <v>2615</v>
      </c>
      <c r="B2616" s="9" t="s">
        <v>177</v>
      </c>
      <c r="C2616" s="9" t="s">
        <v>152</v>
      </c>
      <c r="D2616" s="9" t="s">
        <v>324</v>
      </c>
      <c r="E2616" s="9" t="s">
        <v>468</v>
      </c>
      <c r="F2616" s="9" t="s">
        <v>469</v>
      </c>
      <c r="G2616" s="9" t="s">
        <v>422</v>
      </c>
      <c r="H2616" s="9" t="s">
        <v>423</v>
      </c>
      <c r="I2616" s="9"/>
      <c r="J2616" s="45" t="s">
        <v>696</v>
      </c>
      <c r="K2616" s="45"/>
      <c r="L2616" s="45"/>
      <c r="BB2616" t="s">
        <v>7660</v>
      </c>
      <c r="BC2616" t="s">
        <v>327</v>
      </c>
      <c r="BD2616">
        <v>11</v>
      </c>
      <c r="BE2616" t="s">
        <v>293</v>
      </c>
      <c r="BG2616">
        <v>2615</v>
      </c>
      <c r="BH2616" t="s">
        <v>340</v>
      </c>
      <c r="BI2616" t="s">
        <v>303</v>
      </c>
    </row>
    <row r="2617" spans="1:61" x14ac:dyDescent="0.25">
      <c r="A2617" s="9">
        <v>2616</v>
      </c>
      <c r="B2617" s="9" t="s">
        <v>179</v>
      </c>
      <c r="C2617" s="9" t="s">
        <v>153</v>
      </c>
      <c r="D2617" s="9" t="s">
        <v>325</v>
      </c>
      <c r="E2617" s="9" t="s">
        <v>470</v>
      </c>
      <c r="F2617" s="3" t="s">
        <v>5707</v>
      </c>
      <c r="G2617" s="9" t="s">
        <v>424</v>
      </c>
      <c r="H2617" s="9" t="s">
        <v>425</v>
      </c>
      <c r="I2617" s="9"/>
      <c r="J2617" s="46" t="s">
        <v>5705</v>
      </c>
      <c r="K2617" s="45"/>
      <c r="L2617" s="45"/>
      <c r="BB2617" t="s">
        <v>7661</v>
      </c>
      <c r="BC2617" t="s">
        <v>327</v>
      </c>
      <c r="BD2617">
        <v>12</v>
      </c>
      <c r="BE2617" t="s">
        <v>294</v>
      </c>
      <c r="BG2617">
        <v>2616</v>
      </c>
      <c r="BH2617" t="s">
        <v>341</v>
      </c>
      <c r="BI2617" t="s">
        <v>304</v>
      </c>
    </row>
    <row r="2618" spans="1:61" x14ac:dyDescent="0.25">
      <c r="A2618" s="9">
        <v>2617</v>
      </c>
      <c r="B2618" s="9" t="s">
        <v>180</v>
      </c>
      <c r="C2618" s="9" t="s">
        <v>154</v>
      </c>
      <c r="D2618" s="9" t="s">
        <v>326</v>
      </c>
      <c r="E2618" s="9" t="s">
        <v>470</v>
      </c>
      <c r="F2618" s="3" t="s">
        <v>5707</v>
      </c>
      <c r="G2618" s="9" t="s">
        <v>425</v>
      </c>
      <c r="H2618" s="9" t="s">
        <v>424</v>
      </c>
      <c r="I2618" s="9"/>
      <c r="J2618" s="45" t="s">
        <v>5703</v>
      </c>
      <c r="K2618" s="45"/>
      <c r="L2618" s="45"/>
      <c r="BB2618" t="s">
        <v>7662</v>
      </c>
      <c r="BC2618" t="s">
        <v>328</v>
      </c>
      <c r="BD2618">
        <v>1</v>
      </c>
      <c r="BE2618" t="s">
        <v>295</v>
      </c>
      <c r="BG2618">
        <v>2617</v>
      </c>
      <c r="BH2618" t="s">
        <v>342</v>
      </c>
      <c r="BI2618" t="s">
        <v>305</v>
      </c>
    </row>
    <row r="2619" spans="1:61" x14ac:dyDescent="0.25">
      <c r="A2619" s="9">
        <v>2618</v>
      </c>
      <c r="B2619" s="9" t="s">
        <v>181</v>
      </c>
      <c r="C2619" s="9" t="s">
        <v>155</v>
      </c>
      <c r="D2619" s="9" t="s">
        <v>327</v>
      </c>
      <c r="E2619" s="9" t="s">
        <v>471</v>
      </c>
      <c r="F2619" s="9" t="s">
        <v>472</v>
      </c>
      <c r="G2619" s="9" t="s">
        <v>423</v>
      </c>
      <c r="H2619" s="9" t="s">
        <v>422</v>
      </c>
      <c r="I2619" s="9"/>
      <c r="J2619" s="45" t="s">
        <v>696</v>
      </c>
      <c r="K2619" s="45"/>
      <c r="L2619" s="45"/>
      <c r="BB2619" t="s">
        <v>7663</v>
      </c>
      <c r="BC2619" t="s">
        <v>328</v>
      </c>
      <c r="BD2619">
        <v>2</v>
      </c>
      <c r="BE2619" t="s">
        <v>296</v>
      </c>
      <c r="BG2619">
        <v>2618</v>
      </c>
      <c r="BH2619" t="s">
        <v>343</v>
      </c>
      <c r="BI2619" t="s">
        <v>306</v>
      </c>
    </row>
    <row r="2620" spans="1:61" x14ac:dyDescent="0.25">
      <c r="A2620" s="9">
        <v>2619</v>
      </c>
      <c r="B2620" s="9" t="s">
        <v>182</v>
      </c>
      <c r="C2620" s="9" t="s">
        <v>156</v>
      </c>
      <c r="D2620" s="9" t="s">
        <v>328</v>
      </c>
      <c r="E2620" s="9" t="s">
        <v>471</v>
      </c>
      <c r="F2620" s="9" t="s">
        <v>472</v>
      </c>
      <c r="G2620" s="9" t="s">
        <v>412</v>
      </c>
      <c r="H2620" s="9" t="s">
        <v>413</v>
      </c>
      <c r="I2620" s="9"/>
      <c r="J2620" s="45" t="s">
        <v>696</v>
      </c>
      <c r="K2620" s="45"/>
      <c r="L2620" s="45"/>
      <c r="BB2620" t="s">
        <v>7664</v>
      </c>
      <c r="BC2620" t="s">
        <v>328</v>
      </c>
      <c r="BD2620">
        <v>3</v>
      </c>
      <c r="BE2620" t="s">
        <v>297</v>
      </c>
      <c r="BG2620">
        <v>2619</v>
      </c>
      <c r="BH2620" t="s">
        <v>344</v>
      </c>
      <c r="BI2620" t="s">
        <v>307</v>
      </c>
    </row>
    <row r="2621" spans="1:61" x14ac:dyDescent="0.25">
      <c r="A2621" s="9">
        <v>2620</v>
      </c>
      <c r="B2621" s="9" t="s">
        <v>183</v>
      </c>
      <c r="C2621" s="9" t="s">
        <v>157</v>
      </c>
      <c r="D2621" s="9" t="s">
        <v>329</v>
      </c>
      <c r="E2621" s="9" t="s">
        <v>473</v>
      </c>
      <c r="F2621" s="9" t="s">
        <v>474</v>
      </c>
      <c r="G2621" s="9" t="s">
        <v>416</v>
      </c>
      <c r="H2621" s="9" t="s">
        <v>412</v>
      </c>
      <c r="I2621" s="9"/>
      <c r="J2621" s="45" t="s">
        <v>5704</v>
      </c>
      <c r="K2621" s="45"/>
      <c r="L2621" s="45"/>
      <c r="BB2621" t="s">
        <v>7665</v>
      </c>
      <c r="BC2621" t="s">
        <v>328</v>
      </c>
      <c r="BD2621">
        <v>4</v>
      </c>
      <c r="BE2621" t="s">
        <v>298</v>
      </c>
      <c r="BG2621">
        <v>2620</v>
      </c>
      <c r="BH2621" t="s">
        <v>345</v>
      </c>
      <c r="BI2621" t="s">
        <v>308</v>
      </c>
    </row>
    <row r="2622" spans="1:61" x14ac:dyDescent="0.25">
      <c r="A2622" s="9">
        <v>2621</v>
      </c>
      <c r="B2622" s="9" t="s">
        <v>184</v>
      </c>
      <c r="C2622" s="9" t="s">
        <v>158</v>
      </c>
      <c r="D2622" s="9" t="s">
        <v>330</v>
      </c>
      <c r="E2622" s="9" t="s">
        <v>473</v>
      </c>
      <c r="F2622" s="9" t="s">
        <v>474</v>
      </c>
      <c r="G2622" s="9" t="s">
        <v>417</v>
      </c>
      <c r="H2622" s="9" t="s">
        <v>417</v>
      </c>
      <c r="I2622" s="9"/>
      <c r="J2622" s="45" t="s">
        <v>696</v>
      </c>
      <c r="K2622" s="45"/>
      <c r="L2622" s="45"/>
      <c r="BB2622" t="s">
        <v>7666</v>
      </c>
      <c r="BC2622" t="s">
        <v>328</v>
      </c>
      <c r="BD2622">
        <v>5</v>
      </c>
      <c r="BE2622" t="s">
        <v>299</v>
      </c>
      <c r="BG2622">
        <v>2621</v>
      </c>
      <c r="BH2622" t="s">
        <v>346</v>
      </c>
      <c r="BI2622" t="s">
        <v>309</v>
      </c>
    </row>
    <row r="2623" spans="1:61" x14ac:dyDescent="0.25">
      <c r="A2623" s="9">
        <v>2622</v>
      </c>
      <c r="B2623" s="9" t="s">
        <v>185</v>
      </c>
      <c r="C2623" s="9" t="s">
        <v>147</v>
      </c>
      <c r="D2623" s="9" t="s">
        <v>331</v>
      </c>
      <c r="E2623" s="9" t="s">
        <v>475</v>
      </c>
      <c r="F2623" s="9" t="s">
        <v>476</v>
      </c>
      <c r="G2623" s="9" t="s">
        <v>412</v>
      </c>
      <c r="H2623" s="9" t="s">
        <v>416</v>
      </c>
      <c r="I2623" s="9"/>
      <c r="J2623" s="45" t="s">
        <v>5703</v>
      </c>
      <c r="K2623" s="45"/>
      <c r="L2623" s="45"/>
      <c r="BB2623" t="s">
        <v>7667</v>
      </c>
      <c r="BC2623" t="s">
        <v>328</v>
      </c>
      <c r="BD2623">
        <v>6</v>
      </c>
      <c r="BE2623" t="s">
        <v>300</v>
      </c>
      <c r="BG2623">
        <v>2622</v>
      </c>
      <c r="BH2623" t="s">
        <v>347</v>
      </c>
      <c r="BI2623" t="s">
        <v>310</v>
      </c>
    </row>
    <row r="2624" spans="1:61" x14ac:dyDescent="0.25">
      <c r="A2624" s="9">
        <v>2623</v>
      </c>
      <c r="B2624" s="9" t="s">
        <v>186</v>
      </c>
      <c r="C2624" s="9" t="s">
        <v>148</v>
      </c>
      <c r="D2624" s="9" t="s">
        <v>332</v>
      </c>
      <c r="E2624" s="9" t="s">
        <v>475</v>
      </c>
      <c r="F2624" s="9" t="s">
        <v>476</v>
      </c>
      <c r="G2624" s="9" t="s">
        <v>413</v>
      </c>
      <c r="H2624" s="9" t="s">
        <v>412</v>
      </c>
      <c r="I2624" s="9"/>
      <c r="J2624" s="45" t="s">
        <v>696</v>
      </c>
      <c r="K2624" s="45"/>
      <c r="L2624" s="45"/>
      <c r="BB2624" t="s">
        <v>7668</v>
      </c>
      <c r="BC2624" t="s">
        <v>328</v>
      </c>
      <c r="BD2624">
        <v>7</v>
      </c>
      <c r="BE2624" t="s">
        <v>301</v>
      </c>
      <c r="BG2624">
        <v>2623</v>
      </c>
      <c r="BH2624" t="s">
        <v>348</v>
      </c>
      <c r="BI2624" t="s">
        <v>311</v>
      </c>
    </row>
    <row r="2625" spans="1:61" x14ac:dyDescent="0.25">
      <c r="A2625" s="9">
        <v>2624</v>
      </c>
      <c r="B2625" s="9" t="s">
        <v>176</v>
      </c>
      <c r="C2625" s="9" t="s">
        <v>149</v>
      </c>
      <c r="D2625" s="9" t="s">
        <v>333</v>
      </c>
      <c r="E2625" s="9" t="s">
        <v>410</v>
      </c>
      <c r="F2625" s="9" t="s">
        <v>411</v>
      </c>
      <c r="G2625" s="9" t="s">
        <v>422</v>
      </c>
      <c r="H2625" s="9" t="s">
        <v>423</v>
      </c>
      <c r="I2625" s="9"/>
      <c r="J2625" s="46" t="s">
        <v>5705</v>
      </c>
      <c r="K2625" s="45"/>
      <c r="L2625" s="45"/>
      <c r="BB2625" t="s">
        <v>7669</v>
      </c>
      <c r="BC2625" t="s">
        <v>328</v>
      </c>
      <c r="BD2625">
        <v>8</v>
      </c>
      <c r="BE2625" t="s">
        <v>302</v>
      </c>
      <c r="BG2625">
        <v>2624</v>
      </c>
      <c r="BH2625" t="s">
        <v>349</v>
      </c>
      <c r="BI2625" t="s">
        <v>312</v>
      </c>
    </row>
    <row r="2626" spans="1:61" x14ac:dyDescent="0.25">
      <c r="A2626" s="9">
        <v>2625</v>
      </c>
      <c r="B2626" s="9" t="s">
        <v>177</v>
      </c>
      <c r="C2626" s="9" t="s">
        <v>150</v>
      </c>
      <c r="D2626" s="9" t="s">
        <v>334</v>
      </c>
      <c r="E2626" s="9" t="s">
        <v>410</v>
      </c>
      <c r="F2626" s="9" t="s">
        <v>411</v>
      </c>
      <c r="G2626" s="9" t="s">
        <v>412</v>
      </c>
      <c r="H2626" s="9" t="s">
        <v>413</v>
      </c>
      <c r="I2626" s="9"/>
      <c r="J2626" s="45" t="s">
        <v>5703</v>
      </c>
      <c r="K2626" s="45"/>
      <c r="L2626" s="45"/>
      <c r="BB2626" t="s">
        <v>7670</v>
      </c>
      <c r="BC2626" t="s">
        <v>328</v>
      </c>
      <c r="BD2626">
        <v>9</v>
      </c>
      <c r="BE2626" t="s">
        <v>303</v>
      </c>
      <c r="BG2626">
        <v>2625</v>
      </c>
      <c r="BH2626" t="s">
        <v>350</v>
      </c>
      <c r="BI2626" t="s">
        <v>313</v>
      </c>
    </row>
    <row r="2627" spans="1:61" x14ac:dyDescent="0.25">
      <c r="A2627" s="9">
        <v>2626</v>
      </c>
      <c r="B2627" s="9" t="s">
        <v>179</v>
      </c>
      <c r="C2627" s="9" t="s">
        <v>151</v>
      </c>
      <c r="D2627" s="9" t="s">
        <v>335</v>
      </c>
      <c r="E2627" s="9" t="s">
        <v>414</v>
      </c>
      <c r="F2627" s="9" t="s">
        <v>415</v>
      </c>
      <c r="G2627" s="9" t="s">
        <v>416</v>
      </c>
      <c r="H2627" s="9" t="s">
        <v>412</v>
      </c>
      <c r="I2627" s="9"/>
      <c r="J2627" s="45" t="s">
        <v>696</v>
      </c>
      <c r="K2627" s="45"/>
      <c r="L2627" s="45"/>
      <c r="BB2627" t="s">
        <v>7671</v>
      </c>
      <c r="BC2627" t="s">
        <v>328</v>
      </c>
      <c r="BD2627">
        <v>10</v>
      </c>
      <c r="BE2627" t="s">
        <v>304</v>
      </c>
      <c r="BG2627">
        <v>2626</v>
      </c>
      <c r="BH2627" t="s">
        <v>351</v>
      </c>
      <c r="BI2627" t="s">
        <v>314</v>
      </c>
    </row>
    <row r="2628" spans="1:61" x14ac:dyDescent="0.25">
      <c r="A2628" s="9">
        <v>2627</v>
      </c>
      <c r="B2628" s="9" t="s">
        <v>180</v>
      </c>
      <c r="C2628" s="9" t="s">
        <v>152</v>
      </c>
      <c r="D2628" s="9" t="s">
        <v>336</v>
      </c>
      <c r="E2628" s="9" t="s">
        <v>414</v>
      </c>
      <c r="F2628" s="9" t="s">
        <v>415</v>
      </c>
      <c r="G2628" s="9" t="s">
        <v>417</v>
      </c>
      <c r="H2628" s="9" t="s">
        <v>417</v>
      </c>
      <c r="I2628" s="9"/>
      <c r="J2628" s="45" t="s">
        <v>696</v>
      </c>
      <c r="K2628" s="45"/>
      <c r="L2628" s="45"/>
      <c r="BB2628" t="s">
        <v>7672</v>
      </c>
      <c r="BC2628" t="s">
        <v>328</v>
      </c>
      <c r="BD2628">
        <v>11</v>
      </c>
      <c r="BE2628" t="s">
        <v>305</v>
      </c>
      <c r="BG2628">
        <v>2627</v>
      </c>
      <c r="BH2628" t="s">
        <v>352</v>
      </c>
      <c r="BI2628" t="s">
        <v>315</v>
      </c>
    </row>
    <row r="2629" spans="1:61" x14ac:dyDescent="0.25">
      <c r="A2629" s="9">
        <v>2628</v>
      </c>
      <c r="B2629" s="9" t="s">
        <v>181</v>
      </c>
      <c r="C2629" s="9" t="s">
        <v>153</v>
      </c>
      <c r="D2629" s="9" t="s">
        <v>337</v>
      </c>
      <c r="E2629" s="9" t="s">
        <v>418</v>
      </c>
      <c r="F2629" s="9" t="s">
        <v>419</v>
      </c>
      <c r="G2629" s="9" t="s">
        <v>412</v>
      </c>
      <c r="H2629" s="9" t="s">
        <v>416</v>
      </c>
      <c r="I2629" s="9"/>
      <c r="J2629" s="45" t="s">
        <v>5704</v>
      </c>
      <c r="K2629" s="45"/>
      <c r="L2629" s="45"/>
      <c r="BB2629" t="s">
        <v>7673</v>
      </c>
      <c r="BC2629" t="s">
        <v>328</v>
      </c>
      <c r="BD2629">
        <v>12</v>
      </c>
      <c r="BE2629" t="s">
        <v>306</v>
      </c>
      <c r="BG2629">
        <v>2628</v>
      </c>
      <c r="BH2629" t="s">
        <v>293</v>
      </c>
      <c r="BI2629" t="s">
        <v>316</v>
      </c>
    </row>
    <row r="2630" spans="1:61" x14ac:dyDescent="0.25">
      <c r="A2630" s="9">
        <v>2629</v>
      </c>
      <c r="B2630" s="9" t="s">
        <v>182</v>
      </c>
      <c r="C2630" s="9" t="s">
        <v>154</v>
      </c>
      <c r="D2630" s="9" t="s">
        <v>338</v>
      </c>
      <c r="E2630" s="9" t="s">
        <v>418</v>
      </c>
      <c r="F2630" s="9" t="s">
        <v>419</v>
      </c>
      <c r="G2630" s="9" t="s">
        <v>413</v>
      </c>
      <c r="H2630" s="9" t="s">
        <v>412</v>
      </c>
      <c r="I2630" s="9"/>
      <c r="J2630" s="45" t="s">
        <v>696</v>
      </c>
      <c r="K2630" s="45"/>
      <c r="L2630" s="45"/>
      <c r="BB2630" t="s">
        <v>7674</v>
      </c>
      <c r="BC2630" t="s">
        <v>329</v>
      </c>
      <c r="BD2630">
        <v>1</v>
      </c>
      <c r="BE2630" t="s">
        <v>307</v>
      </c>
      <c r="BG2630">
        <v>2629</v>
      </c>
      <c r="BH2630" t="s">
        <v>294</v>
      </c>
      <c r="BI2630" t="s">
        <v>317</v>
      </c>
    </row>
    <row r="2631" spans="1:61" x14ac:dyDescent="0.25">
      <c r="A2631" s="9">
        <v>2630</v>
      </c>
      <c r="B2631" s="9" t="s">
        <v>183</v>
      </c>
      <c r="C2631" s="9" t="s">
        <v>155</v>
      </c>
      <c r="D2631" s="9" t="s">
        <v>339</v>
      </c>
      <c r="E2631" s="9" t="s">
        <v>420</v>
      </c>
      <c r="F2631" s="9" t="s">
        <v>421</v>
      </c>
      <c r="G2631" s="9" t="s">
        <v>422</v>
      </c>
      <c r="H2631" s="9" t="s">
        <v>423</v>
      </c>
      <c r="I2631" s="9"/>
      <c r="J2631" s="45" t="s">
        <v>696</v>
      </c>
      <c r="K2631" s="45"/>
      <c r="L2631" s="45"/>
      <c r="BB2631" t="s">
        <v>7675</v>
      </c>
      <c r="BC2631" t="s">
        <v>329</v>
      </c>
      <c r="BD2631">
        <v>2</v>
      </c>
      <c r="BE2631" t="s">
        <v>308</v>
      </c>
      <c r="BG2631">
        <v>2630</v>
      </c>
      <c r="BH2631" t="s">
        <v>295</v>
      </c>
      <c r="BI2631" t="s">
        <v>318</v>
      </c>
    </row>
    <row r="2632" spans="1:61" x14ac:dyDescent="0.25">
      <c r="A2632" s="9">
        <v>2631</v>
      </c>
      <c r="B2632" s="9" t="s">
        <v>184</v>
      </c>
      <c r="C2632" s="9" t="s">
        <v>156</v>
      </c>
      <c r="D2632" s="9" t="s">
        <v>340</v>
      </c>
      <c r="E2632" s="9" t="s">
        <v>420</v>
      </c>
      <c r="F2632" s="9" t="s">
        <v>421</v>
      </c>
      <c r="G2632" s="9" t="s">
        <v>424</v>
      </c>
      <c r="H2632" s="9" t="s">
        <v>425</v>
      </c>
      <c r="I2632" s="9"/>
      <c r="J2632" s="45" t="s">
        <v>5703</v>
      </c>
      <c r="K2632" s="45"/>
      <c r="L2632" s="45"/>
      <c r="BB2632" t="s">
        <v>7676</v>
      </c>
      <c r="BC2632" t="s">
        <v>329</v>
      </c>
      <c r="BD2632">
        <v>3</v>
      </c>
      <c r="BE2632" t="s">
        <v>309</v>
      </c>
      <c r="BG2632">
        <v>2631</v>
      </c>
      <c r="BH2632" t="s">
        <v>296</v>
      </c>
      <c r="BI2632" t="s">
        <v>319</v>
      </c>
    </row>
    <row r="2633" spans="1:61" x14ac:dyDescent="0.25">
      <c r="A2633" s="9">
        <v>2632</v>
      </c>
      <c r="B2633" s="9" t="s">
        <v>185</v>
      </c>
      <c r="C2633" s="9" t="s">
        <v>157</v>
      </c>
      <c r="D2633" s="9" t="s">
        <v>341</v>
      </c>
      <c r="E2633" s="9" t="s">
        <v>426</v>
      </c>
      <c r="F2633" s="9" t="s">
        <v>427</v>
      </c>
      <c r="G2633" s="9" t="s">
        <v>425</v>
      </c>
      <c r="H2633" s="9" t="s">
        <v>424</v>
      </c>
      <c r="I2633" s="9"/>
      <c r="J2633" s="46" t="s">
        <v>5705</v>
      </c>
      <c r="K2633" s="45"/>
      <c r="L2633" s="45"/>
      <c r="BB2633" t="s">
        <v>7677</v>
      </c>
      <c r="BC2633" t="s">
        <v>329</v>
      </c>
      <c r="BD2633">
        <v>4</v>
      </c>
      <c r="BE2633" t="s">
        <v>310</v>
      </c>
      <c r="BG2633">
        <v>2632</v>
      </c>
      <c r="BH2633" t="s">
        <v>297</v>
      </c>
      <c r="BI2633" t="s">
        <v>320</v>
      </c>
    </row>
    <row r="2634" spans="1:61" x14ac:dyDescent="0.25">
      <c r="A2634" s="9">
        <v>2633</v>
      </c>
      <c r="B2634" s="9" t="s">
        <v>186</v>
      </c>
      <c r="C2634" s="9" t="s">
        <v>158</v>
      </c>
      <c r="D2634" s="9" t="s">
        <v>342</v>
      </c>
      <c r="E2634" s="9" t="s">
        <v>426</v>
      </c>
      <c r="F2634" s="9" t="s">
        <v>427</v>
      </c>
      <c r="G2634" s="9" t="s">
        <v>423</v>
      </c>
      <c r="H2634" s="9" t="s">
        <v>422</v>
      </c>
      <c r="I2634" s="9"/>
      <c r="J2634" s="45" t="s">
        <v>5703</v>
      </c>
      <c r="K2634" s="45"/>
      <c r="L2634" s="45"/>
      <c r="BB2634" t="s">
        <v>7678</v>
      </c>
      <c r="BC2634" t="s">
        <v>329</v>
      </c>
      <c r="BD2634">
        <v>5</v>
      </c>
      <c r="BE2634" t="s">
        <v>311</v>
      </c>
      <c r="BG2634">
        <v>2633</v>
      </c>
      <c r="BH2634" t="s">
        <v>298</v>
      </c>
      <c r="BI2634" t="s">
        <v>321</v>
      </c>
    </row>
    <row r="2635" spans="1:61" x14ac:dyDescent="0.25">
      <c r="A2635" s="9">
        <v>2634</v>
      </c>
      <c r="B2635" s="9" t="s">
        <v>176</v>
      </c>
      <c r="C2635" s="9" t="s">
        <v>147</v>
      </c>
      <c r="D2635" s="9" t="s">
        <v>343</v>
      </c>
      <c r="E2635" s="9" t="s">
        <v>428</v>
      </c>
      <c r="F2635" s="9" t="s">
        <v>429</v>
      </c>
      <c r="G2635" s="9" t="s">
        <v>412</v>
      </c>
      <c r="H2635" s="9" t="s">
        <v>413</v>
      </c>
      <c r="I2635" s="9"/>
      <c r="J2635" s="45" t="s">
        <v>696</v>
      </c>
      <c r="K2635" s="45"/>
      <c r="L2635" s="45"/>
      <c r="BB2635" t="s">
        <v>7679</v>
      </c>
      <c r="BC2635" t="s">
        <v>329</v>
      </c>
      <c r="BD2635">
        <v>6</v>
      </c>
      <c r="BE2635" t="s">
        <v>312</v>
      </c>
      <c r="BG2635">
        <v>2634</v>
      </c>
      <c r="BH2635" t="s">
        <v>299</v>
      </c>
      <c r="BI2635" t="s">
        <v>322</v>
      </c>
    </row>
    <row r="2636" spans="1:61" x14ac:dyDescent="0.25">
      <c r="A2636" s="9">
        <v>2635</v>
      </c>
      <c r="B2636" s="9" t="s">
        <v>177</v>
      </c>
      <c r="C2636" s="9" t="s">
        <v>148</v>
      </c>
      <c r="D2636" s="9" t="s">
        <v>344</v>
      </c>
      <c r="E2636" s="9" t="s">
        <v>428</v>
      </c>
      <c r="F2636" s="9" t="s">
        <v>429</v>
      </c>
      <c r="G2636" s="9" t="s">
        <v>416</v>
      </c>
      <c r="H2636" s="9" t="s">
        <v>412</v>
      </c>
      <c r="I2636" s="9"/>
      <c r="J2636" s="45" t="s">
        <v>696</v>
      </c>
      <c r="K2636" s="45"/>
      <c r="L2636" s="45"/>
      <c r="BB2636" t="s">
        <v>7680</v>
      </c>
      <c r="BC2636" t="s">
        <v>329</v>
      </c>
      <c r="BD2636">
        <v>7</v>
      </c>
      <c r="BE2636" t="s">
        <v>313</v>
      </c>
      <c r="BG2636">
        <v>2635</v>
      </c>
      <c r="BH2636" t="s">
        <v>300</v>
      </c>
      <c r="BI2636" t="s">
        <v>323</v>
      </c>
    </row>
    <row r="2637" spans="1:61" x14ac:dyDescent="0.25">
      <c r="A2637" s="9">
        <v>2636</v>
      </c>
      <c r="B2637" s="9" t="s">
        <v>179</v>
      </c>
      <c r="C2637" s="9" t="s">
        <v>149</v>
      </c>
      <c r="D2637" s="9" t="s">
        <v>345</v>
      </c>
      <c r="E2637" s="9" t="s">
        <v>430</v>
      </c>
      <c r="F2637" s="9" t="s">
        <v>431</v>
      </c>
      <c r="G2637" s="9" t="s">
        <v>417</v>
      </c>
      <c r="H2637" s="9" t="s">
        <v>417</v>
      </c>
      <c r="I2637" s="9"/>
      <c r="J2637" s="45" t="s">
        <v>5704</v>
      </c>
      <c r="K2637" s="45"/>
      <c r="L2637" s="45"/>
      <c r="BB2637" t="s">
        <v>7681</v>
      </c>
      <c r="BC2637" t="s">
        <v>329</v>
      </c>
      <c r="BD2637">
        <v>8</v>
      </c>
      <c r="BE2637" t="s">
        <v>314</v>
      </c>
      <c r="BG2637">
        <v>2636</v>
      </c>
      <c r="BH2637" t="s">
        <v>301</v>
      </c>
      <c r="BI2637" t="s">
        <v>324</v>
      </c>
    </row>
    <row r="2638" spans="1:61" x14ac:dyDescent="0.25">
      <c r="A2638" s="9">
        <v>2637</v>
      </c>
      <c r="B2638" s="9" t="s">
        <v>180</v>
      </c>
      <c r="C2638" s="9" t="s">
        <v>150</v>
      </c>
      <c r="D2638" s="9" t="s">
        <v>346</v>
      </c>
      <c r="E2638" s="9" t="s">
        <v>430</v>
      </c>
      <c r="F2638" s="9" t="s">
        <v>431</v>
      </c>
      <c r="G2638" s="9" t="s">
        <v>412</v>
      </c>
      <c r="H2638" s="9" t="s">
        <v>416</v>
      </c>
      <c r="I2638" s="9"/>
      <c r="J2638" s="45" t="s">
        <v>696</v>
      </c>
      <c r="K2638" s="45"/>
      <c r="L2638" s="45"/>
      <c r="BB2638" t="s">
        <v>7682</v>
      </c>
      <c r="BC2638" t="s">
        <v>329</v>
      </c>
      <c r="BD2638">
        <v>9</v>
      </c>
      <c r="BE2638" t="s">
        <v>315</v>
      </c>
      <c r="BG2638">
        <v>2637</v>
      </c>
      <c r="BH2638" t="s">
        <v>302</v>
      </c>
      <c r="BI2638" t="s">
        <v>325</v>
      </c>
    </row>
    <row r="2639" spans="1:61" x14ac:dyDescent="0.25">
      <c r="A2639" s="9">
        <v>2638</v>
      </c>
      <c r="B2639" s="9" t="s">
        <v>181</v>
      </c>
      <c r="C2639" s="9" t="s">
        <v>151</v>
      </c>
      <c r="D2639" s="9" t="s">
        <v>347</v>
      </c>
      <c r="E2639" s="9" t="s">
        <v>432</v>
      </c>
      <c r="F2639" s="9" t="s">
        <v>433</v>
      </c>
      <c r="G2639" s="9" t="s">
        <v>413</v>
      </c>
      <c r="H2639" s="9" t="s">
        <v>412</v>
      </c>
      <c r="I2639" s="9"/>
      <c r="J2639" s="45" t="s">
        <v>696</v>
      </c>
      <c r="K2639" s="45"/>
      <c r="L2639" s="45"/>
      <c r="BB2639" t="s">
        <v>7683</v>
      </c>
      <c r="BC2639" t="s">
        <v>329</v>
      </c>
      <c r="BD2639">
        <v>10</v>
      </c>
      <c r="BE2639" t="s">
        <v>316</v>
      </c>
      <c r="BG2639">
        <v>2638</v>
      </c>
      <c r="BH2639" t="s">
        <v>303</v>
      </c>
      <c r="BI2639" t="s">
        <v>326</v>
      </c>
    </row>
    <row r="2640" spans="1:61" x14ac:dyDescent="0.25">
      <c r="A2640" s="9">
        <v>2639</v>
      </c>
      <c r="B2640" s="9" t="s">
        <v>182</v>
      </c>
      <c r="C2640" s="9" t="s">
        <v>152</v>
      </c>
      <c r="D2640" s="9" t="s">
        <v>348</v>
      </c>
      <c r="E2640" s="9" t="s">
        <v>432</v>
      </c>
      <c r="F2640" s="9" t="s">
        <v>433</v>
      </c>
      <c r="G2640" s="9" t="s">
        <v>422</v>
      </c>
      <c r="H2640" s="9" t="s">
        <v>423</v>
      </c>
      <c r="I2640" s="9"/>
      <c r="J2640" s="45" t="s">
        <v>5703</v>
      </c>
      <c r="K2640" s="45"/>
      <c r="L2640" s="45"/>
      <c r="BB2640" t="s">
        <v>7684</v>
      </c>
      <c r="BC2640" t="s">
        <v>329</v>
      </c>
      <c r="BD2640">
        <v>11</v>
      </c>
      <c r="BE2640" t="s">
        <v>317</v>
      </c>
      <c r="BG2640">
        <v>2639</v>
      </c>
      <c r="BH2640" t="s">
        <v>304</v>
      </c>
      <c r="BI2640" t="s">
        <v>327</v>
      </c>
    </row>
    <row r="2641" spans="1:61" x14ac:dyDescent="0.25">
      <c r="A2641" s="9">
        <v>2640</v>
      </c>
      <c r="B2641" s="9" t="s">
        <v>183</v>
      </c>
      <c r="C2641" s="9" t="s">
        <v>153</v>
      </c>
      <c r="D2641" s="9" t="s">
        <v>349</v>
      </c>
      <c r="E2641" s="9" t="s">
        <v>434</v>
      </c>
      <c r="F2641" s="9" t="s">
        <v>435</v>
      </c>
      <c r="G2641" s="9" t="s">
        <v>424</v>
      </c>
      <c r="H2641" s="9" t="s">
        <v>425</v>
      </c>
      <c r="I2641" s="9"/>
      <c r="J2641" s="46" t="s">
        <v>5705</v>
      </c>
      <c r="K2641" s="45"/>
      <c r="L2641" s="45"/>
      <c r="BB2641" t="s">
        <v>7685</v>
      </c>
      <c r="BC2641" t="s">
        <v>329</v>
      </c>
      <c r="BD2641">
        <v>12</v>
      </c>
      <c r="BE2641" t="s">
        <v>318</v>
      </c>
      <c r="BG2641">
        <v>2640</v>
      </c>
      <c r="BH2641" t="s">
        <v>305</v>
      </c>
      <c r="BI2641" t="s">
        <v>328</v>
      </c>
    </row>
    <row r="2642" spans="1:61" x14ac:dyDescent="0.25">
      <c r="A2642" s="9">
        <v>2641</v>
      </c>
      <c r="B2642" s="9" t="s">
        <v>184</v>
      </c>
      <c r="C2642" s="9" t="s">
        <v>154</v>
      </c>
      <c r="D2642" s="9" t="s">
        <v>350</v>
      </c>
      <c r="E2642" s="9" t="s">
        <v>434</v>
      </c>
      <c r="F2642" s="9" t="s">
        <v>435</v>
      </c>
      <c r="G2642" s="9" t="s">
        <v>425</v>
      </c>
      <c r="H2642" s="9" t="s">
        <v>424</v>
      </c>
      <c r="I2642" s="9"/>
      <c r="J2642" s="45" t="s">
        <v>5703</v>
      </c>
      <c r="K2642" s="45"/>
      <c r="L2642" s="45"/>
      <c r="BB2642" t="s">
        <v>7686</v>
      </c>
      <c r="BC2642" t="s">
        <v>330</v>
      </c>
      <c r="BD2642">
        <v>1</v>
      </c>
      <c r="BE2642" t="s">
        <v>319</v>
      </c>
      <c r="BG2642">
        <v>2641</v>
      </c>
      <c r="BH2642" t="s">
        <v>306</v>
      </c>
      <c r="BI2642" t="s">
        <v>329</v>
      </c>
    </row>
    <row r="2643" spans="1:61" x14ac:dyDescent="0.25">
      <c r="A2643" s="9">
        <v>2642</v>
      </c>
      <c r="B2643" s="9" t="s">
        <v>185</v>
      </c>
      <c r="C2643" s="9" t="s">
        <v>155</v>
      </c>
      <c r="D2643" s="9" t="s">
        <v>351</v>
      </c>
      <c r="E2643" s="9" t="s">
        <v>436</v>
      </c>
      <c r="F2643" s="9" t="s">
        <v>437</v>
      </c>
      <c r="G2643" s="9" t="s">
        <v>423</v>
      </c>
      <c r="H2643" s="9" t="s">
        <v>422</v>
      </c>
      <c r="I2643" s="9"/>
      <c r="J2643" s="45" t="s">
        <v>696</v>
      </c>
      <c r="K2643" s="45"/>
      <c r="L2643" s="45"/>
      <c r="BB2643" t="s">
        <v>7687</v>
      </c>
      <c r="BC2643" t="s">
        <v>330</v>
      </c>
      <c r="BD2643">
        <v>2</v>
      </c>
      <c r="BE2643" t="s">
        <v>320</v>
      </c>
      <c r="BG2643">
        <v>2642</v>
      </c>
      <c r="BH2643" t="s">
        <v>307</v>
      </c>
      <c r="BI2643" t="s">
        <v>330</v>
      </c>
    </row>
    <row r="2644" spans="1:61" x14ac:dyDescent="0.25">
      <c r="A2644" s="9">
        <v>2643</v>
      </c>
      <c r="B2644" s="9" t="s">
        <v>186</v>
      </c>
      <c r="C2644" s="9" t="s">
        <v>156</v>
      </c>
      <c r="D2644" s="9" t="s">
        <v>352</v>
      </c>
      <c r="E2644" s="9" t="s">
        <v>436</v>
      </c>
      <c r="F2644" s="9" t="s">
        <v>437</v>
      </c>
      <c r="G2644" s="9" t="s">
        <v>412</v>
      </c>
      <c r="H2644" s="9" t="s">
        <v>413</v>
      </c>
      <c r="I2644" s="9"/>
      <c r="J2644" s="45" t="s">
        <v>696</v>
      </c>
      <c r="K2644" s="45"/>
      <c r="L2644" s="45"/>
      <c r="BB2644" t="s">
        <v>7688</v>
      </c>
      <c r="BC2644" t="s">
        <v>330</v>
      </c>
      <c r="BD2644">
        <v>3</v>
      </c>
      <c r="BE2644" t="s">
        <v>321</v>
      </c>
      <c r="BG2644">
        <v>2643</v>
      </c>
      <c r="BH2644" t="s">
        <v>308</v>
      </c>
      <c r="BI2644" t="s">
        <v>331</v>
      </c>
    </row>
    <row r="2645" spans="1:61" x14ac:dyDescent="0.25">
      <c r="A2645" s="9">
        <v>2644</v>
      </c>
      <c r="B2645" s="9" t="s">
        <v>176</v>
      </c>
      <c r="C2645" s="9" t="s">
        <v>157</v>
      </c>
      <c r="D2645" s="9" t="s">
        <v>293</v>
      </c>
      <c r="E2645" s="9" t="s">
        <v>438</v>
      </c>
      <c r="F2645" s="9" t="s">
        <v>439</v>
      </c>
      <c r="G2645" s="9" t="s">
        <v>416</v>
      </c>
      <c r="H2645" s="9" t="s">
        <v>412</v>
      </c>
      <c r="I2645" s="9"/>
      <c r="J2645" s="45" t="s">
        <v>5704</v>
      </c>
      <c r="K2645" s="45"/>
      <c r="L2645" s="45"/>
      <c r="BB2645" t="s">
        <v>7689</v>
      </c>
      <c r="BC2645" t="s">
        <v>330</v>
      </c>
      <c r="BD2645">
        <v>4</v>
      </c>
      <c r="BE2645" t="s">
        <v>322</v>
      </c>
      <c r="BG2645">
        <v>2644</v>
      </c>
      <c r="BH2645" t="s">
        <v>309</v>
      </c>
      <c r="BI2645" t="s">
        <v>332</v>
      </c>
    </row>
    <row r="2646" spans="1:61" x14ac:dyDescent="0.25">
      <c r="A2646" s="9">
        <v>2645</v>
      </c>
      <c r="B2646" s="9" t="s">
        <v>177</v>
      </c>
      <c r="C2646" s="9" t="s">
        <v>158</v>
      </c>
      <c r="D2646" s="9" t="s">
        <v>294</v>
      </c>
      <c r="E2646" s="9" t="s">
        <v>438</v>
      </c>
      <c r="F2646" s="9" t="s">
        <v>439</v>
      </c>
      <c r="G2646" s="9" t="s">
        <v>417</v>
      </c>
      <c r="H2646" s="9" t="s">
        <v>417</v>
      </c>
      <c r="I2646" s="9"/>
      <c r="J2646" s="45" t="s">
        <v>696</v>
      </c>
      <c r="K2646" s="45"/>
      <c r="L2646" s="45"/>
      <c r="BB2646" t="s">
        <v>7690</v>
      </c>
      <c r="BC2646" t="s">
        <v>330</v>
      </c>
      <c r="BD2646">
        <v>5</v>
      </c>
      <c r="BE2646" t="s">
        <v>323</v>
      </c>
      <c r="BG2646">
        <v>2645</v>
      </c>
      <c r="BH2646" t="s">
        <v>310</v>
      </c>
      <c r="BI2646" t="s">
        <v>333</v>
      </c>
    </row>
    <row r="2647" spans="1:61" x14ac:dyDescent="0.25">
      <c r="A2647" s="9">
        <v>2646</v>
      </c>
      <c r="B2647" s="9" t="s">
        <v>179</v>
      </c>
      <c r="C2647" s="9" t="s">
        <v>147</v>
      </c>
      <c r="D2647" s="9" t="s">
        <v>295</v>
      </c>
      <c r="E2647" s="9" t="s">
        <v>440</v>
      </c>
      <c r="F2647" s="9" t="s">
        <v>441</v>
      </c>
      <c r="G2647" s="9" t="s">
        <v>412</v>
      </c>
      <c r="H2647" s="9" t="s">
        <v>416</v>
      </c>
      <c r="I2647" s="9"/>
      <c r="J2647" s="45" t="s">
        <v>696</v>
      </c>
      <c r="K2647" s="45"/>
      <c r="L2647" s="45"/>
      <c r="BB2647" t="s">
        <v>7691</v>
      </c>
      <c r="BC2647" t="s">
        <v>330</v>
      </c>
      <c r="BD2647">
        <v>6</v>
      </c>
      <c r="BE2647" t="s">
        <v>324</v>
      </c>
      <c r="BG2647">
        <v>2646</v>
      </c>
      <c r="BH2647" t="s">
        <v>311</v>
      </c>
      <c r="BI2647" t="s">
        <v>334</v>
      </c>
    </row>
    <row r="2648" spans="1:61" x14ac:dyDescent="0.25">
      <c r="A2648" s="9">
        <v>2647</v>
      </c>
      <c r="B2648" s="9" t="s">
        <v>180</v>
      </c>
      <c r="C2648" s="9" t="s">
        <v>148</v>
      </c>
      <c r="D2648" s="9" t="s">
        <v>296</v>
      </c>
      <c r="E2648" s="9" t="s">
        <v>440</v>
      </c>
      <c r="F2648" s="9" t="s">
        <v>441</v>
      </c>
      <c r="G2648" s="9" t="s">
        <v>413</v>
      </c>
      <c r="H2648" s="9" t="s">
        <v>412</v>
      </c>
      <c r="I2648" s="9"/>
      <c r="J2648" s="45" t="s">
        <v>5703</v>
      </c>
      <c r="K2648" s="45"/>
      <c r="L2648" s="45"/>
      <c r="BB2648" t="s">
        <v>7692</v>
      </c>
      <c r="BC2648" t="s">
        <v>330</v>
      </c>
      <c r="BD2648">
        <v>7</v>
      </c>
      <c r="BE2648" t="s">
        <v>325</v>
      </c>
      <c r="BG2648">
        <v>2647</v>
      </c>
      <c r="BH2648" t="s">
        <v>312</v>
      </c>
      <c r="BI2648" t="s">
        <v>335</v>
      </c>
    </row>
    <row r="2649" spans="1:61" x14ac:dyDescent="0.25">
      <c r="A2649" s="9">
        <v>2648</v>
      </c>
      <c r="B2649" s="9" t="s">
        <v>181</v>
      </c>
      <c r="C2649" s="9" t="s">
        <v>149</v>
      </c>
      <c r="D2649" s="9" t="s">
        <v>297</v>
      </c>
      <c r="E2649" s="9" t="s">
        <v>442</v>
      </c>
      <c r="F2649" s="9" t="s">
        <v>443</v>
      </c>
      <c r="G2649" s="9" t="s">
        <v>422</v>
      </c>
      <c r="H2649" s="9" t="s">
        <v>423</v>
      </c>
      <c r="I2649" s="9"/>
      <c r="J2649" s="46" t="s">
        <v>5705</v>
      </c>
      <c r="K2649" s="45"/>
      <c r="L2649" s="45"/>
      <c r="BB2649" t="s">
        <v>7693</v>
      </c>
      <c r="BC2649" t="s">
        <v>330</v>
      </c>
      <c r="BD2649">
        <v>8</v>
      </c>
      <c r="BE2649" t="s">
        <v>326</v>
      </c>
      <c r="BG2649">
        <v>2648</v>
      </c>
      <c r="BH2649" t="s">
        <v>313</v>
      </c>
      <c r="BI2649" t="s">
        <v>336</v>
      </c>
    </row>
    <row r="2650" spans="1:61" x14ac:dyDescent="0.25">
      <c r="A2650" s="9">
        <v>2649</v>
      </c>
      <c r="B2650" s="9" t="s">
        <v>182</v>
      </c>
      <c r="C2650" s="9" t="s">
        <v>150</v>
      </c>
      <c r="D2650" s="9" t="s">
        <v>298</v>
      </c>
      <c r="E2650" s="9" t="s">
        <v>442</v>
      </c>
      <c r="F2650" s="9" t="s">
        <v>443</v>
      </c>
      <c r="G2650" s="9" t="s">
        <v>424</v>
      </c>
      <c r="H2650" s="9" t="s">
        <v>425</v>
      </c>
      <c r="I2650" s="9"/>
      <c r="J2650" s="45" t="s">
        <v>696</v>
      </c>
      <c r="K2650" s="45"/>
      <c r="L2650" s="45"/>
      <c r="BB2650" t="s">
        <v>7694</v>
      </c>
      <c r="BC2650" t="s">
        <v>330</v>
      </c>
      <c r="BD2650">
        <v>9</v>
      </c>
      <c r="BE2650" t="s">
        <v>327</v>
      </c>
      <c r="BG2650">
        <v>2649</v>
      </c>
      <c r="BH2650" t="s">
        <v>314</v>
      </c>
      <c r="BI2650" t="s">
        <v>337</v>
      </c>
    </row>
    <row r="2651" spans="1:61" x14ac:dyDescent="0.25">
      <c r="A2651" s="9">
        <v>2650</v>
      </c>
      <c r="B2651" s="9" t="s">
        <v>183</v>
      </c>
      <c r="C2651" s="9" t="s">
        <v>151</v>
      </c>
      <c r="D2651" s="9" t="s">
        <v>299</v>
      </c>
      <c r="E2651" s="9" t="s">
        <v>444</v>
      </c>
      <c r="F2651" s="9" t="s">
        <v>445</v>
      </c>
      <c r="G2651" s="9" t="s">
        <v>425</v>
      </c>
      <c r="H2651" s="9" t="s">
        <v>424</v>
      </c>
      <c r="I2651" s="9"/>
      <c r="J2651" s="45" t="s">
        <v>5703</v>
      </c>
      <c r="K2651" s="45"/>
      <c r="L2651" s="45"/>
      <c r="BB2651" t="s">
        <v>7695</v>
      </c>
      <c r="BC2651" t="s">
        <v>330</v>
      </c>
      <c r="BD2651">
        <v>10</v>
      </c>
      <c r="BE2651" t="s">
        <v>328</v>
      </c>
      <c r="BG2651">
        <v>2650</v>
      </c>
      <c r="BH2651" t="s">
        <v>315</v>
      </c>
      <c r="BI2651" t="s">
        <v>338</v>
      </c>
    </row>
    <row r="2652" spans="1:61" x14ac:dyDescent="0.25">
      <c r="A2652" s="9">
        <v>2651</v>
      </c>
      <c r="B2652" s="9" t="s">
        <v>184</v>
      </c>
      <c r="C2652" s="9" t="s">
        <v>152</v>
      </c>
      <c r="D2652" s="9" t="s">
        <v>300</v>
      </c>
      <c r="E2652" s="9" t="s">
        <v>444</v>
      </c>
      <c r="F2652" s="9" t="s">
        <v>445</v>
      </c>
      <c r="G2652" s="9" t="s">
        <v>423</v>
      </c>
      <c r="H2652" s="9" t="s">
        <v>422</v>
      </c>
      <c r="I2652" s="9"/>
      <c r="J2652" s="45" t="s">
        <v>696</v>
      </c>
      <c r="K2652" s="45"/>
      <c r="L2652" s="45"/>
      <c r="BB2652" t="s">
        <v>7696</v>
      </c>
      <c r="BC2652" t="s">
        <v>330</v>
      </c>
      <c r="BD2652">
        <v>11</v>
      </c>
      <c r="BE2652" t="s">
        <v>329</v>
      </c>
      <c r="BG2652">
        <v>2651</v>
      </c>
      <c r="BH2652" t="s">
        <v>316</v>
      </c>
      <c r="BI2652" t="s">
        <v>339</v>
      </c>
    </row>
    <row r="2653" spans="1:61" x14ac:dyDescent="0.25">
      <c r="A2653" s="9">
        <v>2652</v>
      </c>
      <c r="B2653" s="9" t="s">
        <v>185</v>
      </c>
      <c r="C2653" s="9" t="s">
        <v>153</v>
      </c>
      <c r="D2653" s="9" t="s">
        <v>301</v>
      </c>
      <c r="E2653" s="9" t="s">
        <v>446</v>
      </c>
      <c r="F2653" s="9" t="s">
        <v>447</v>
      </c>
      <c r="G2653" s="9" t="s">
        <v>412</v>
      </c>
      <c r="H2653" s="9" t="s">
        <v>413</v>
      </c>
      <c r="I2653" s="9"/>
      <c r="J2653" s="45" t="s">
        <v>5704</v>
      </c>
      <c r="K2653" s="45"/>
      <c r="L2653" s="45"/>
      <c r="BB2653" t="s">
        <v>7697</v>
      </c>
      <c r="BC2653" t="s">
        <v>330</v>
      </c>
      <c r="BD2653">
        <v>12</v>
      </c>
      <c r="BE2653" t="s">
        <v>330</v>
      </c>
      <c r="BG2653">
        <v>2652</v>
      </c>
      <c r="BH2653" t="s">
        <v>317</v>
      </c>
      <c r="BI2653" t="s">
        <v>340</v>
      </c>
    </row>
    <row r="2654" spans="1:61" x14ac:dyDescent="0.25">
      <c r="A2654" s="9">
        <v>2653</v>
      </c>
      <c r="B2654" s="9" t="s">
        <v>186</v>
      </c>
      <c r="C2654" s="9" t="s">
        <v>154</v>
      </c>
      <c r="D2654" s="9" t="s">
        <v>302</v>
      </c>
      <c r="E2654" s="9" t="s">
        <v>446</v>
      </c>
      <c r="F2654" s="9" t="s">
        <v>447</v>
      </c>
      <c r="G2654" s="9" t="s">
        <v>416</v>
      </c>
      <c r="H2654" s="9" t="s">
        <v>412</v>
      </c>
      <c r="I2654" s="9"/>
      <c r="J2654" s="45" t="s">
        <v>696</v>
      </c>
      <c r="K2654" s="45"/>
      <c r="L2654" s="45"/>
      <c r="BB2654" t="s">
        <v>7698</v>
      </c>
      <c r="BC2654" t="s">
        <v>331</v>
      </c>
      <c r="BD2654">
        <v>1</v>
      </c>
      <c r="BE2654" t="s">
        <v>331</v>
      </c>
      <c r="BG2654">
        <v>2653</v>
      </c>
      <c r="BH2654" t="s">
        <v>318</v>
      </c>
      <c r="BI2654" t="s">
        <v>341</v>
      </c>
    </row>
    <row r="2655" spans="1:61" x14ac:dyDescent="0.25">
      <c r="A2655" s="9">
        <v>2654</v>
      </c>
      <c r="B2655" s="9" t="s">
        <v>176</v>
      </c>
      <c r="C2655" s="9" t="s">
        <v>155</v>
      </c>
      <c r="D2655" s="9" t="s">
        <v>303</v>
      </c>
      <c r="E2655" s="9" t="s">
        <v>448</v>
      </c>
      <c r="F2655" s="9" t="s">
        <v>449</v>
      </c>
      <c r="G2655" s="9" t="s">
        <v>417</v>
      </c>
      <c r="H2655" s="9" t="s">
        <v>417</v>
      </c>
      <c r="I2655" s="9"/>
      <c r="J2655" s="45" t="s">
        <v>696</v>
      </c>
      <c r="K2655" s="45"/>
      <c r="L2655" s="45"/>
      <c r="BB2655" t="s">
        <v>7699</v>
      </c>
      <c r="BC2655" t="s">
        <v>331</v>
      </c>
      <c r="BD2655">
        <v>2</v>
      </c>
      <c r="BE2655" t="s">
        <v>332</v>
      </c>
      <c r="BG2655">
        <v>2654</v>
      </c>
      <c r="BH2655" t="s">
        <v>319</v>
      </c>
      <c r="BI2655" t="s">
        <v>342</v>
      </c>
    </row>
    <row r="2656" spans="1:61" x14ac:dyDescent="0.25">
      <c r="A2656" s="9">
        <v>2655</v>
      </c>
      <c r="B2656" s="9" t="s">
        <v>177</v>
      </c>
      <c r="C2656" s="9" t="s">
        <v>156</v>
      </c>
      <c r="D2656" s="9" t="s">
        <v>304</v>
      </c>
      <c r="E2656" s="9" t="s">
        <v>448</v>
      </c>
      <c r="F2656" s="9" t="s">
        <v>449</v>
      </c>
      <c r="G2656" s="9" t="s">
        <v>412</v>
      </c>
      <c r="H2656" s="9" t="s">
        <v>416</v>
      </c>
      <c r="I2656" s="9"/>
      <c r="J2656" s="45" t="s">
        <v>5703</v>
      </c>
      <c r="K2656" s="45"/>
      <c r="L2656" s="45"/>
      <c r="BB2656" t="s">
        <v>7700</v>
      </c>
      <c r="BC2656" t="s">
        <v>331</v>
      </c>
      <c r="BD2656">
        <v>3</v>
      </c>
      <c r="BE2656" t="s">
        <v>333</v>
      </c>
      <c r="BG2656">
        <v>2655</v>
      </c>
      <c r="BH2656" t="s">
        <v>320</v>
      </c>
      <c r="BI2656" t="s">
        <v>343</v>
      </c>
    </row>
    <row r="2657" spans="1:61" x14ac:dyDescent="0.25">
      <c r="A2657" s="9">
        <v>2656</v>
      </c>
      <c r="B2657" s="9" t="s">
        <v>179</v>
      </c>
      <c r="C2657" s="9" t="s">
        <v>157</v>
      </c>
      <c r="D2657" s="9" t="s">
        <v>305</v>
      </c>
      <c r="E2657" s="9" t="s">
        <v>450</v>
      </c>
      <c r="F2657" s="9" t="s">
        <v>451</v>
      </c>
      <c r="G2657" s="9" t="s">
        <v>413</v>
      </c>
      <c r="H2657" s="9" t="s">
        <v>412</v>
      </c>
      <c r="I2657" s="9"/>
      <c r="J2657" s="46" t="s">
        <v>5705</v>
      </c>
      <c r="K2657" s="45"/>
      <c r="L2657" s="45"/>
      <c r="BB2657" t="s">
        <v>7701</v>
      </c>
      <c r="BC2657" t="s">
        <v>331</v>
      </c>
      <c r="BD2657">
        <v>4</v>
      </c>
      <c r="BE2657" t="s">
        <v>334</v>
      </c>
      <c r="BG2657">
        <v>2656</v>
      </c>
      <c r="BH2657" t="s">
        <v>321</v>
      </c>
      <c r="BI2657" t="s">
        <v>344</v>
      </c>
    </row>
    <row r="2658" spans="1:61" x14ac:dyDescent="0.25">
      <c r="A2658" s="9">
        <v>2657</v>
      </c>
      <c r="B2658" s="9" t="s">
        <v>180</v>
      </c>
      <c r="C2658" s="9" t="s">
        <v>158</v>
      </c>
      <c r="D2658" s="9" t="s">
        <v>306</v>
      </c>
      <c r="E2658" s="9" t="s">
        <v>450</v>
      </c>
      <c r="F2658" s="9" t="s">
        <v>451</v>
      </c>
      <c r="G2658" s="9" t="s">
        <v>422</v>
      </c>
      <c r="H2658" s="9" t="s">
        <v>423</v>
      </c>
      <c r="I2658" s="9"/>
      <c r="J2658" s="45" t="s">
        <v>696</v>
      </c>
      <c r="K2658" s="45"/>
      <c r="L2658" s="45"/>
      <c r="BB2658" t="s">
        <v>7702</v>
      </c>
      <c r="BC2658" t="s">
        <v>331</v>
      </c>
      <c r="BD2658">
        <v>5</v>
      </c>
      <c r="BE2658" t="s">
        <v>335</v>
      </c>
      <c r="BG2658">
        <v>2657</v>
      </c>
      <c r="BH2658" t="s">
        <v>322</v>
      </c>
      <c r="BI2658" t="s">
        <v>345</v>
      </c>
    </row>
    <row r="2659" spans="1:61" x14ac:dyDescent="0.25">
      <c r="A2659" s="9">
        <v>2658</v>
      </c>
      <c r="B2659" s="9" t="s">
        <v>181</v>
      </c>
      <c r="C2659" s="9" t="s">
        <v>147</v>
      </c>
      <c r="D2659" s="9" t="s">
        <v>307</v>
      </c>
      <c r="E2659" s="9" t="s">
        <v>452</v>
      </c>
      <c r="F2659" s="9" t="s">
        <v>453</v>
      </c>
      <c r="G2659" s="9" t="s">
        <v>424</v>
      </c>
      <c r="H2659" s="9" t="s">
        <v>425</v>
      </c>
      <c r="I2659" s="9"/>
      <c r="J2659" s="45" t="s">
        <v>5703</v>
      </c>
      <c r="K2659" s="45"/>
      <c r="L2659" s="45"/>
      <c r="BB2659" t="s">
        <v>7703</v>
      </c>
      <c r="BC2659" t="s">
        <v>331</v>
      </c>
      <c r="BD2659">
        <v>6</v>
      </c>
      <c r="BE2659" t="s">
        <v>336</v>
      </c>
      <c r="BG2659">
        <v>2658</v>
      </c>
      <c r="BH2659" t="s">
        <v>323</v>
      </c>
      <c r="BI2659" t="s">
        <v>346</v>
      </c>
    </row>
    <row r="2660" spans="1:61" x14ac:dyDescent="0.25">
      <c r="A2660" s="9">
        <v>2659</v>
      </c>
      <c r="B2660" s="9" t="s">
        <v>182</v>
      </c>
      <c r="C2660" s="9" t="s">
        <v>148</v>
      </c>
      <c r="D2660" s="9" t="s">
        <v>308</v>
      </c>
      <c r="E2660" s="9" t="s">
        <v>452</v>
      </c>
      <c r="F2660" s="9" t="s">
        <v>453</v>
      </c>
      <c r="G2660" s="9" t="s">
        <v>425</v>
      </c>
      <c r="H2660" s="9" t="s">
        <v>424</v>
      </c>
      <c r="I2660" s="9"/>
      <c r="J2660" s="45" t="s">
        <v>696</v>
      </c>
      <c r="K2660" s="45"/>
      <c r="L2660" s="45"/>
      <c r="BB2660" t="s">
        <v>7704</v>
      </c>
      <c r="BC2660" t="s">
        <v>331</v>
      </c>
      <c r="BD2660">
        <v>7</v>
      </c>
      <c r="BE2660" t="s">
        <v>337</v>
      </c>
      <c r="BG2660">
        <v>2659</v>
      </c>
      <c r="BH2660" t="s">
        <v>324</v>
      </c>
      <c r="BI2660" t="s">
        <v>347</v>
      </c>
    </row>
    <row r="2661" spans="1:61" x14ac:dyDescent="0.25">
      <c r="A2661" s="9">
        <v>2660</v>
      </c>
      <c r="B2661" s="9" t="s">
        <v>183</v>
      </c>
      <c r="C2661" s="9" t="s">
        <v>149</v>
      </c>
      <c r="D2661" s="9" t="s">
        <v>309</v>
      </c>
      <c r="E2661" s="9" t="s">
        <v>454</v>
      </c>
      <c r="F2661" s="9" t="s">
        <v>455</v>
      </c>
      <c r="G2661" s="9" t="s">
        <v>423</v>
      </c>
      <c r="H2661" s="9" t="s">
        <v>422</v>
      </c>
      <c r="I2661" s="9"/>
      <c r="J2661" s="45" t="s">
        <v>5704</v>
      </c>
      <c r="K2661" s="45"/>
      <c r="L2661" s="45"/>
      <c r="BB2661" t="s">
        <v>7705</v>
      </c>
      <c r="BC2661" t="s">
        <v>331</v>
      </c>
      <c r="BD2661">
        <v>8</v>
      </c>
      <c r="BE2661" t="s">
        <v>338</v>
      </c>
      <c r="BG2661">
        <v>2660</v>
      </c>
      <c r="BH2661" t="s">
        <v>325</v>
      </c>
      <c r="BI2661" t="s">
        <v>348</v>
      </c>
    </row>
    <row r="2662" spans="1:61" x14ac:dyDescent="0.25">
      <c r="A2662" s="9">
        <v>2661</v>
      </c>
      <c r="B2662" s="9" t="s">
        <v>184</v>
      </c>
      <c r="C2662" s="9" t="s">
        <v>150</v>
      </c>
      <c r="D2662" s="9" t="s">
        <v>310</v>
      </c>
      <c r="E2662" s="9" t="s">
        <v>454</v>
      </c>
      <c r="F2662" s="9" t="s">
        <v>455</v>
      </c>
      <c r="G2662" s="9" t="s">
        <v>412</v>
      </c>
      <c r="H2662" s="9" t="s">
        <v>413</v>
      </c>
      <c r="I2662" s="9"/>
      <c r="J2662" s="45" t="s">
        <v>696</v>
      </c>
      <c r="K2662" s="45"/>
      <c r="L2662" s="45"/>
      <c r="BB2662" t="s">
        <v>7706</v>
      </c>
      <c r="BC2662" t="s">
        <v>331</v>
      </c>
      <c r="BD2662">
        <v>9</v>
      </c>
      <c r="BE2662" t="s">
        <v>339</v>
      </c>
      <c r="BG2662">
        <v>2661</v>
      </c>
      <c r="BH2662" t="s">
        <v>326</v>
      </c>
      <c r="BI2662" t="s">
        <v>349</v>
      </c>
    </row>
    <row r="2663" spans="1:61" x14ac:dyDescent="0.25">
      <c r="A2663" s="9">
        <v>2662</v>
      </c>
      <c r="B2663" s="9" t="s">
        <v>185</v>
      </c>
      <c r="C2663" s="9" t="s">
        <v>151</v>
      </c>
      <c r="D2663" s="9" t="s">
        <v>311</v>
      </c>
      <c r="E2663" s="9" t="s">
        <v>456</v>
      </c>
      <c r="F2663" s="9" t="s">
        <v>457</v>
      </c>
      <c r="G2663" s="9" t="s">
        <v>416</v>
      </c>
      <c r="H2663" s="9" t="s">
        <v>412</v>
      </c>
      <c r="I2663" s="9"/>
      <c r="J2663" s="45" t="s">
        <v>696</v>
      </c>
      <c r="K2663" s="45"/>
      <c r="L2663" s="45"/>
      <c r="BB2663" t="s">
        <v>7707</v>
      </c>
      <c r="BC2663" t="s">
        <v>331</v>
      </c>
      <c r="BD2663">
        <v>10</v>
      </c>
      <c r="BE2663" t="s">
        <v>340</v>
      </c>
      <c r="BG2663">
        <v>2662</v>
      </c>
      <c r="BH2663" t="s">
        <v>327</v>
      </c>
      <c r="BI2663" t="s">
        <v>350</v>
      </c>
    </row>
    <row r="2664" spans="1:61" x14ac:dyDescent="0.25">
      <c r="A2664" s="9">
        <v>2663</v>
      </c>
      <c r="B2664" s="9" t="s">
        <v>186</v>
      </c>
      <c r="C2664" s="9" t="s">
        <v>152</v>
      </c>
      <c r="D2664" s="9" t="s">
        <v>312</v>
      </c>
      <c r="E2664" s="9" t="s">
        <v>456</v>
      </c>
      <c r="F2664" s="9" t="s">
        <v>457</v>
      </c>
      <c r="G2664" s="9" t="s">
        <v>417</v>
      </c>
      <c r="H2664" s="9" t="s">
        <v>417</v>
      </c>
      <c r="I2664" s="9"/>
      <c r="J2664" s="45" t="s">
        <v>5703</v>
      </c>
      <c r="K2664" s="45"/>
      <c r="L2664" s="45"/>
      <c r="BB2664" t="s">
        <v>7708</v>
      </c>
      <c r="BC2664" t="s">
        <v>331</v>
      </c>
      <c r="BD2664">
        <v>11</v>
      </c>
      <c r="BE2664" t="s">
        <v>341</v>
      </c>
      <c r="BG2664">
        <v>2663</v>
      </c>
      <c r="BH2664" t="s">
        <v>328</v>
      </c>
      <c r="BI2664" t="s">
        <v>351</v>
      </c>
    </row>
    <row r="2665" spans="1:61" x14ac:dyDescent="0.25">
      <c r="A2665" s="9">
        <v>2664</v>
      </c>
      <c r="B2665" s="9" t="s">
        <v>176</v>
      </c>
      <c r="C2665" s="9" t="s">
        <v>153</v>
      </c>
      <c r="D2665" s="9" t="s">
        <v>313</v>
      </c>
      <c r="E2665" s="9" t="s">
        <v>458</v>
      </c>
      <c r="F2665" s="9" t="s">
        <v>459</v>
      </c>
      <c r="G2665" s="9" t="s">
        <v>412</v>
      </c>
      <c r="H2665" s="9" t="s">
        <v>416</v>
      </c>
      <c r="I2665" s="9"/>
      <c r="J2665" s="46" t="s">
        <v>5705</v>
      </c>
      <c r="K2665" s="45"/>
      <c r="L2665" s="45"/>
      <c r="BB2665" t="s">
        <v>7709</v>
      </c>
      <c r="BC2665" t="s">
        <v>331</v>
      </c>
      <c r="BD2665">
        <v>12</v>
      </c>
      <c r="BE2665" t="s">
        <v>342</v>
      </c>
      <c r="BG2665">
        <v>2664</v>
      </c>
      <c r="BH2665" t="s">
        <v>329</v>
      </c>
      <c r="BI2665" t="s">
        <v>352</v>
      </c>
    </row>
    <row r="2666" spans="1:61" x14ac:dyDescent="0.25">
      <c r="A2666" s="9">
        <v>2665</v>
      </c>
      <c r="B2666" s="9" t="s">
        <v>177</v>
      </c>
      <c r="C2666" s="9" t="s">
        <v>154</v>
      </c>
      <c r="D2666" s="9" t="s">
        <v>314</v>
      </c>
      <c r="E2666" s="9" t="s">
        <v>458</v>
      </c>
      <c r="F2666" s="9" t="s">
        <v>459</v>
      </c>
      <c r="G2666" s="9" t="s">
        <v>413</v>
      </c>
      <c r="H2666" s="9" t="s">
        <v>412</v>
      </c>
      <c r="I2666" s="9"/>
      <c r="J2666" s="45" t="s">
        <v>696</v>
      </c>
      <c r="K2666" s="45"/>
      <c r="L2666" s="45"/>
      <c r="BB2666" t="s">
        <v>7710</v>
      </c>
      <c r="BC2666" t="s">
        <v>332</v>
      </c>
      <c r="BD2666">
        <v>1</v>
      </c>
      <c r="BE2666" t="s">
        <v>343</v>
      </c>
      <c r="BG2666">
        <v>2665</v>
      </c>
      <c r="BH2666" t="s">
        <v>330</v>
      </c>
      <c r="BI2666" t="s">
        <v>293</v>
      </c>
    </row>
    <row r="2667" spans="1:61" x14ac:dyDescent="0.25">
      <c r="A2667" s="9">
        <v>2666</v>
      </c>
      <c r="B2667" s="9" t="s">
        <v>179</v>
      </c>
      <c r="C2667" s="9" t="s">
        <v>155</v>
      </c>
      <c r="D2667" s="9" t="s">
        <v>315</v>
      </c>
      <c r="E2667" s="9" t="s">
        <v>460</v>
      </c>
      <c r="F2667" s="9" t="s">
        <v>461</v>
      </c>
      <c r="G2667" s="9" t="s">
        <v>422</v>
      </c>
      <c r="H2667" s="9" t="s">
        <v>423</v>
      </c>
      <c r="I2667" s="9"/>
      <c r="J2667" s="45" t="s">
        <v>5703</v>
      </c>
      <c r="K2667" s="45"/>
      <c r="L2667" s="45"/>
      <c r="BB2667" t="s">
        <v>7711</v>
      </c>
      <c r="BC2667" t="s">
        <v>332</v>
      </c>
      <c r="BD2667">
        <v>2</v>
      </c>
      <c r="BE2667" t="s">
        <v>344</v>
      </c>
      <c r="BG2667">
        <v>2666</v>
      </c>
      <c r="BH2667" t="s">
        <v>331</v>
      </c>
      <c r="BI2667" t="s">
        <v>294</v>
      </c>
    </row>
    <row r="2668" spans="1:61" x14ac:dyDescent="0.25">
      <c r="A2668" s="9">
        <v>2667</v>
      </c>
      <c r="B2668" s="9" t="s">
        <v>180</v>
      </c>
      <c r="C2668" s="9" t="s">
        <v>156</v>
      </c>
      <c r="D2668" s="9" t="s">
        <v>316</v>
      </c>
      <c r="E2668" s="9" t="s">
        <v>460</v>
      </c>
      <c r="F2668" s="9" t="s">
        <v>461</v>
      </c>
      <c r="G2668" s="9" t="s">
        <v>424</v>
      </c>
      <c r="H2668" s="9" t="s">
        <v>425</v>
      </c>
      <c r="I2668" s="9"/>
      <c r="J2668" s="45" t="s">
        <v>696</v>
      </c>
      <c r="K2668" s="45"/>
      <c r="L2668" s="45"/>
      <c r="BB2668" t="s">
        <v>7712</v>
      </c>
      <c r="BC2668" t="s">
        <v>332</v>
      </c>
      <c r="BD2668">
        <v>3</v>
      </c>
      <c r="BE2668" t="s">
        <v>345</v>
      </c>
      <c r="BG2668">
        <v>2667</v>
      </c>
      <c r="BH2668" t="s">
        <v>332</v>
      </c>
      <c r="BI2668" t="s">
        <v>295</v>
      </c>
    </row>
    <row r="2669" spans="1:61" x14ac:dyDescent="0.25">
      <c r="A2669" s="9">
        <v>2668</v>
      </c>
      <c r="B2669" s="9" t="s">
        <v>181</v>
      </c>
      <c r="C2669" s="9" t="s">
        <v>157</v>
      </c>
      <c r="D2669" s="9" t="s">
        <v>317</v>
      </c>
      <c r="E2669" s="9" t="s">
        <v>462</v>
      </c>
      <c r="F2669" s="9" t="s">
        <v>463</v>
      </c>
      <c r="G2669" s="9" t="s">
        <v>425</v>
      </c>
      <c r="H2669" s="9" t="s">
        <v>424</v>
      </c>
      <c r="I2669" s="9"/>
      <c r="J2669" s="46" t="s">
        <v>5705</v>
      </c>
      <c r="K2669" s="45"/>
      <c r="L2669" s="45"/>
      <c r="BB2669" t="s">
        <v>7713</v>
      </c>
      <c r="BC2669" t="s">
        <v>332</v>
      </c>
      <c r="BD2669">
        <v>4</v>
      </c>
      <c r="BE2669" t="s">
        <v>346</v>
      </c>
      <c r="BG2669">
        <v>2668</v>
      </c>
      <c r="BH2669" t="s">
        <v>333</v>
      </c>
      <c r="BI2669" t="s">
        <v>296</v>
      </c>
    </row>
    <row r="2670" spans="1:61" x14ac:dyDescent="0.25">
      <c r="A2670" s="9">
        <v>2669</v>
      </c>
      <c r="B2670" s="9" t="s">
        <v>182</v>
      </c>
      <c r="C2670" s="9" t="s">
        <v>158</v>
      </c>
      <c r="D2670" s="9" t="s">
        <v>318</v>
      </c>
      <c r="E2670" s="9" t="s">
        <v>462</v>
      </c>
      <c r="F2670" s="9" t="s">
        <v>463</v>
      </c>
      <c r="G2670" s="9" t="s">
        <v>423</v>
      </c>
      <c r="H2670" s="9" t="s">
        <v>422</v>
      </c>
      <c r="I2670" s="9"/>
      <c r="J2670" s="45" t="s">
        <v>5703</v>
      </c>
      <c r="K2670" s="45"/>
      <c r="L2670" s="45"/>
      <c r="BB2670" t="s">
        <v>7714</v>
      </c>
      <c r="BC2670" t="s">
        <v>332</v>
      </c>
      <c r="BD2670">
        <v>5</v>
      </c>
      <c r="BE2670" t="s">
        <v>347</v>
      </c>
      <c r="BG2670">
        <v>2669</v>
      </c>
      <c r="BH2670" t="s">
        <v>334</v>
      </c>
      <c r="BI2670" t="s">
        <v>297</v>
      </c>
    </row>
    <row r="2671" spans="1:61" x14ac:dyDescent="0.25">
      <c r="A2671" s="9">
        <v>2670</v>
      </c>
      <c r="B2671" s="9" t="s">
        <v>183</v>
      </c>
      <c r="C2671" s="9" t="s">
        <v>147</v>
      </c>
      <c r="D2671" s="9" t="s">
        <v>319</v>
      </c>
      <c r="E2671" s="9" t="s">
        <v>464</v>
      </c>
      <c r="F2671" s="9" t="s">
        <v>465</v>
      </c>
      <c r="G2671" s="9" t="s">
        <v>412</v>
      </c>
      <c r="H2671" s="9" t="s">
        <v>413</v>
      </c>
      <c r="I2671" s="9"/>
      <c r="J2671" s="45" t="s">
        <v>696</v>
      </c>
      <c r="K2671" s="45"/>
      <c r="L2671" s="45"/>
      <c r="BB2671" t="s">
        <v>7715</v>
      </c>
      <c r="BC2671" t="s">
        <v>332</v>
      </c>
      <c r="BD2671">
        <v>6</v>
      </c>
      <c r="BE2671" t="s">
        <v>348</v>
      </c>
      <c r="BG2671">
        <v>2670</v>
      </c>
      <c r="BH2671" t="s">
        <v>335</v>
      </c>
      <c r="BI2671" t="s">
        <v>298</v>
      </c>
    </row>
    <row r="2672" spans="1:61" x14ac:dyDescent="0.25">
      <c r="A2672" s="9">
        <v>2671</v>
      </c>
      <c r="B2672" s="9" t="s">
        <v>184</v>
      </c>
      <c r="C2672" s="9" t="s">
        <v>148</v>
      </c>
      <c r="D2672" s="9" t="s">
        <v>320</v>
      </c>
      <c r="E2672" s="9" t="s">
        <v>464</v>
      </c>
      <c r="F2672" s="9" t="s">
        <v>465</v>
      </c>
      <c r="G2672" s="9" t="s">
        <v>416</v>
      </c>
      <c r="H2672" s="9" t="s">
        <v>412</v>
      </c>
      <c r="I2672" s="9"/>
      <c r="J2672" s="45" t="s">
        <v>5703</v>
      </c>
      <c r="K2672" s="45"/>
      <c r="L2672" s="45"/>
      <c r="BB2672" t="s">
        <v>7716</v>
      </c>
      <c r="BC2672" t="s">
        <v>332</v>
      </c>
      <c r="BD2672">
        <v>7</v>
      </c>
      <c r="BE2672" t="s">
        <v>349</v>
      </c>
      <c r="BG2672">
        <v>2671</v>
      </c>
      <c r="BH2672" t="s">
        <v>336</v>
      </c>
      <c r="BI2672" t="s">
        <v>299</v>
      </c>
    </row>
    <row r="2673" spans="1:61" x14ac:dyDescent="0.25">
      <c r="A2673" s="9">
        <v>2672</v>
      </c>
      <c r="B2673" s="9" t="s">
        <v>185</v>
      </c>
      <c r="C2673" s="9" t="s">
        <v>149</v>
      </c>
      <c r="D2673" s="9" t="s">
        <v>321</v>
      </c>
      <c r="E2673" s="9" t="s">
        <v>466</v>
      </c>
      <c r="F2673" s="9" t="s">
        <v>467</v>
      </c>
      <c r="G2673" s="9" t="s">
        <v>417</v>
      </c>
      <c r="H2673" s="9" t="s">
        <v>417</v>
      </c>
      <c r="I2673" s="9"/>
      <c r="J2673" s="46" t="s">
        <v>5705</v>
      </c>
      <c r="K2673" s="45"/>
      <c r="L2673" s="45"/>
      <c r="BB2673" t="s">
        <v>7717</v>
      </c>
      <c r="BC2673" t="s">
        <v>332</v>
      </c>
      <c r="BD2673">
        <v>8</v>
      </c>
      <c r="BE2673" t="s">
        <v>350</v>
      </c>
      <c r="BG2673">
        <v>2672</v>
      </c>
      <c r="BH2673" t="s">
        <v>337</v>
      </c>
      <c r="BI2673" t="s">
        <v>300</v>
      </c>
    </row>
    <row r="2674" spans="1:61" x14ac:dyDescent="0.25">
      <c r="A2674" s="9">
        <v>2673</v>
      </c>
      <c r="B2674" s="9" t="s">
        <v>186</v>
      </c>
      <c r="C2674" s="9" t="s">
        <v>150</v>
      </c>
      <c r="D2674" s="9" t="s">
        <v>322</v>
      </c>
      <c r="E2674" s="9" t="s">
        <v>466</v>
      </c>
      <c r="F2674" s="9" t="s">
        <v>467</v>
      </c>
      <c r="G2674" s="9" t="s">
        <v>412</v>
      </c>
      <c r="H2674" s="9" t="s">
        <v>416</v>
      </c>
      <c r="I2674" s="9"/>
      <c r="J2674" s="45" t="s">
        <v>696</v>
      </c>
      <c r="K2674" s="45"/>
      <c r="L2674" s="45"/>
      <c r="BB2674" t="s">
        <v>7718</v>
      </c>
      <c r="BC2674" t="s">
        <v>332</v>
      </c>
      <c r="BD2674">
        <v>9</v>
      </c>
      <c r="BE2674" t="s">
        <v>351</v>
      </c>
      <c r="BG2674">
        <v>2673</v>
      </c>
      <c r="BH2674" t="s">
        <v>338</v>
      </c>
      <c r="BI2674" t="s">
        <v>301</v>
      </c>
    </row>
    <row r="2675" spans="1:61" x14ac:dyDescent="0.25">
      <c r="A2675" s="9">
        <v>2674</v>
      </c>
      <c r="B2675" s="9" t="s">
        <v>176</v>
      </c>
      <c r="C2675" s="9" t="s">
        <v>151</v>
      </c>
      <c r="D2675" s="9" t="s">
        <v>323</v>
      </c>
      <c r="E2675" s="9" t="s">
        <v>468</v>
      </c>
      <c r="F2675" s="9" t="s">
        <v>469</v>
      </c>
      <c r="G2675" s="9" t="s">
        <v>413</v>
      </c>
      <c r="H2675" s="9" t="s">
        <v>412</v>
      </c>
      <c r="I2675" s="9"/>
      <c r="J2675" s="45" t="s">
        <v>5703</v>
      </c>
      <c r="K2675" s="45"/>
      <c r="L2675" s="45"/>
      <c r="BB2675" t="s">
        <v>7719</v>
      </c>
      <c r="BC2675" t="s">
        <v>332</v>
      </c>
      <c r="BD2675">
        <v>10</v>
      </c>
      <c r="BE2675" t="s">
        <v>352</v>
      </c>
      <c r="BG2675">
        <v>2674</v>
      </c>
      <c r="BH2675" t="s">
        <v>339</v>
      </c>
      <c r="BI2675" t="s">
        <v>302</v>
      </c>
    </row>
    <row r="2676" spans="1:61" x14ac:dyDescent="0.25">
      <c r="A2676" s="9">
        <v>2675</v>
      </c>
      <c r="B2676" s="9" t="s">
        <v>177</v>
      </c>
      <c r="C2676" s="9" t="s">
        <v>152</v>
      </c>
      <c r="D2676" s="9" t="s">
        <v>324</v>
      </c>
      <c r="E2676" s="9" t="s">
        <v>468</v>
      </c>
      <c r="F2676" s="9" t="s">
        <v>469</v>
      </c>
      <c r="G2676" s="9" t="s">
        <v>422</v>
      </c>
      <c r="H2676" s="9" t="s">
        <v>423</v>
      </c>
      <c r="I2676" s="9"/>
      <c r="J2676" s="45" t="s">
        <v>696</v>
      </c>
      <c r="K2676" s="45"/>
      <c r="L2676" s="45"/>
      <c r="BB2676" t="s">
        <v>7720</v>
      </c>
      <c r="BC2676" t="s">
        <v>332</v>
      </c>
      <c r="BD2676">
        <v>11</v>
      </c>
      <c r="BE2676" t="s">
        <v>293</v>
      </c>
      <c r="BG2676">
        <v>2675</v>
      </c>
      <c r="BH2676" t="s">
        <v>340</v>
      </c>
      <c r="BI2676" t="s">
        <v>303</v>
      </c>
    </row>
    <row r="2677" spans="1:61" x14ac:dyDescent="0.25">
      <c r="A2677" s="9">
        <v>2676</v>
      </c>
      <c r="B2677" s="9" t="s">
        <v>179</v>
      </c>
      <c r="C2677" s="9" t="s">
        <v>153</v>
      </c>
      <c r="D2677" s="9" t="s">
        <v>325</v>
      </c>
      <c r="E2677" s="9" t="s">
        <v>470</v>
      </c>
      <c r="F2677" s="3" t="s">
        <v>5707</v>
      </c>
      <c r="G2677" s="9" t="s">
        <v>424</v>
      </c>
      <c r="H2677" s="9" t="s">
        <v>425</v>
      </c>
      <c r="I2677" s="9"/>
      <c r="J2677" s="46" t="s">
        <v>5705</v>
      </c>
      <c r="K2677" s="45"/>
      <c r="L2677" s="45"/>
      <c r="BB2677" t="s">
        <v>7721</v>
      </c>
      <c r="BC2677" t="s">
        <v>332</v>
      </c>
      <c r="BD2677">
        <v>12</v>
      </c>
      <c r="BE2677" t="s">
        <v>294</v>
      </c>
      <c r="BG2677">
        <v>2676</v>
      </c>
      <c r="BH2677" t="s">
        <v>341</v>
      </c>
      <c r="BI2677" t="s">
        <v>304</v>
      </c>
    </row>
    <row r="2678" spans="1:61" x14ac:dyDescent="0.25">
      <c r="A2678" s="9">
        <v>2677</v>
      </c>
      <c r="B2678" s="9" t="s">
        <v>180</v>
      </c>
      <c r="C2678" s="9" t="s">
        <v>154</v>
      </c>
      <c r="D2678" s="9" t="s">
        <v>326</v>
      </c>
      <c r="E2678" s="9" t="s">
        <v>470</v>
      </c>
      <c r="F2678" s="3" t="s">
        <v>5707</v>
      </c>
      <c r="G2678" s="9" t="s">
        <v>425</v>
      </c>
      <c r="H2678" s="9" t="s">
        <v>424</v>
      </c>
      <c r="I2678" s="9"/>
      <c r="J2678" s="45" t="s">
        <v>5703</v>
      </c>
      <c r="K2678" s="45"/>
      <c r="L2678" s="45"/>
      <c r="BB2678" t="s">
        <v>7722</v>
      </c>
      <c r="BC2678" t="s">
        <v>333</v>
      </c>
      <c r="BD2678">
        <v>1</v>
      </c>
      <c r="BE2678" t="s">
        <v>295</v>
      </c>
      <c r="BG2678">
        <v>2677</v>
      </c>
      <c r="BH2678" t="s">
        <v>342</v>
      </c>
      <c r="BI2678" t="s">
        <v>305</v>
      </c>
    </row>
    <row r="2679" spans="1:61" x14ac:dyDescent="0.25">
      <c r="A2679" s="9">
        <v>2678</v>
      </c>
      <c r="B2679" s="9" t="s">
        <v>181</v>
      </c>
      <c r="C2679" s="9" t="s">
        <v>155</v>
      </c>
      <c r="D2679" s="9" t="s">
        <v>327</v>
      </c>
      <c r="E2679" s="9" t="s">
        <v>471</v>
      </c>
      <c r="F2679" s="9" t="s">
        <v>472</v>
      </c>
      <c r="G2679" s="9" t="s">
        <v>423</v>
      </c>
      <c r="H2679" s="9" t="s">
        <v>422</v>
      </c>
      <c r="I2679" s="9"/>
      <c r="J2679" s="45" t="s">
        <v>696</v>
      </c>
      <c r="K2679" s="45"/>
      <c r="L2679" s="45"/>
      <c r="BB2679" t="s">
        <v>7723</v>
      </c>
      <c r="BC2679" t="s">
        <v>333</v>
      </c>
      <c r="BD2679">
        <v>2</v>
      </c>
      <c r="BE2679" t="s">
        <v>296</v>
      </c>
      <c r="BG2679">
        <v>2678</v>
      </c>
      <c r="BH2679" t="s">
        <v>343</v>
      </c>
      <c r="BI2679" t="s">
        <v>306</v>
      </c>
    </row>
    <row r="2680" spans="1:61" x14ac:dyDescent="0.25">
      <c r="A2680" s="9">
        <v>2679</v>
      </c>
      <c r="B2680" s="9" t="s">
        <v>182</v>
      </c>
      <c r="C2680" s="9" t="s">
        <v>156</v>
      </c>
      <c r="D2680" s="9" t="s">
        <v>328</v>
      </c>
      <c r="E2680" s="9" t="s">
        <v>471</v>
      </c>
      <c r="F2680" s="9" t="s">
        <v>472</v>
      </c>
      <c r="G2680" s="9" t="s">
        <v>412</v>
      </c>
      <c r="H2680" s="9" t="s">
        <v>413</v>
      </c>
      <c r="I2680" s="9"/>
      <c r="J2680" s="45" t="s">
        <v>5703</v>
      </c>
      <c r="K2680" s="45"/>
      <c r="L2680" s="45"/>
      <c r="BB2680" t="s">
        <v>7724</v>
      </c>
      <c r="BC2680" t="s">
        <v>333</v>
      </c>
      <c r="BD2680">
        <v>3</v>
      </c>
      <c r="BE2680" t="s">
        <v>297</v>
      </c>
      <c r="BG2680">
        <v>2679</v>
      </c>
      <c r="BH2680" t="s">
        <v>344</v>
      </c>
      <c r="BI2680" t="s">
        <v>307</v>
      </c>
    </row>
    <row r="2681" spans="1:61" x14ac:dyDescent="0.25">
      <c r="A2681" s="9">
        <v>2680</v>
      </c>
      <c r="B2681" s="9" t="s">
        <v>183</v>
      </c>
      <c r="C2681" s="9" t="s">
        <v>157</v>
      </c>
      <c r="D2681" s="9" t="s">
        <v>329</v>
      </c>
      <c r="E2681" s="9" t="s">
        <v>473</v>
      </c>
      <c r="F2681" s="9" t="s">
        <v>474</v>
      </c>
      <c r="G2681" s="9" t="s">
        <v>416</v>
      </c>
      <c r="H2681" s="9" t="s">
        <v>412</v>
      </c>
      <c r="I2681" s="9"/>
      <c r="J2681" s="46" t="s">
        <v>5705</v>
      </c>
      <c r="K2681" s="45"/>
      <c r="L2681" s="45"/>
      <c r="BB2681" t="s">
        <v>7725</v>
      </c>
      <c r="BC2681" t="s">
        <v>333</v>
      </c>
      <c r="BD2681">
        <v>4</v>
      </c>
      <c r="BE2681" t="s">
        <v>298</v>
      </c>
      <c r="BG2681">
        <v>2680</v>
      </c>
      <c r="BH2681" t="s">
        <v>345</v>
      </c>
      <c r="BI2681" t="s">
        <v>308</v>
      </c>
    </row>
    <row r="2682" spans="1:61" x14ac:dyDescent="0.25">
      <c r="A2682" s="9">
        <v>2681</v>
      </c>
      <c r="B2682" s="9" t="s">
        <v>184</v>
      </c>
      <c r="C2682" s="9" t="s">
        <v>158</v>
      </c>
      <c r="D2682" s="9" t="s">
        <v>330</v>
      </c>
      <c r="E2682" s="9" t="s">
        <v>473</v>
      </c>
      <c r="F2682" s="9" t="s">
        <v>474</v>
      </c>
      <c r="G2682" s="9" t="s">
        <v>417</v>
      </c>
      <c r="H2682" s="9" t="s">
        <v>417</v>
      </c>
      <c r="I2682" s="9"/>
      <c r="J2682" s="45" t="s">
        <v>696</v>
      </c>
      <c r="K2682" s="45"/>
      <c r="L2682" s="45"/>
      <c r="BB2682" t="s">
        <v>7726</v>
      </c>
      <c r="BC2682" t="s">
        <v>333</v>
      </c>
      <c r="BD2682">
        <v>5</v>
      </c>
      <c r="BE2682" t="s">
        <v>299</v>
      </c>
      <c r="BG2682">
        <v>2681</v>
      </c>
      <c r="BH2682" t="s">
        <v>346</v>
      </c>
      <c r="BI2682" t="s">
        <v>309</v>
      </c>
    </row>
    <row r="2683" spans="1:61" x14ac:dyDescent="0.25">
      <c r="A2683" s="9">
        <v>2682</v>
      </c>
      <c r="B2683" s="9" t="s">
        <v>185</v>
      </c>
      <c r="C2683" s="9" t="s">
        <v>147</v>
      </c>
      <c r="D2683" s="9" t="s">
        <v>331</v>
      </c>
      <c r="E2683" s="9" t="s">
        <v>475</v>
      </c>
      <c r="F2683" s="9" t="s">
        <v>476</v>
      </c>
      <c r="G2683" s="9" t="s">
        <v>412</v>
      </c>
      <c r="H2683" s="9" t="s">
        <v>416</v>
      </c>
      <c r="I2683" s="9"/>
      <c r="J2683" s="45" t="s">
        <v>5703</v>
      </c>
      <c r="K2683" s="45"/>
      <c r="L2683" s="45"/>
      <c r="BB2683" t="s">
        <v>7727</v>
      </c>
      <c r="BC2683" t="s">
        <v>333</v>
      </c>
      <c r="BD2683">
        <v>6</v>
      </c>
      <c r="BE2683" t="s">
        <v>300</v>
      </c>
      <c r="BG2683">
        <v>2682</v>
      </c>
      <c r="BH2683" t="s">
        <v>347</v>
      </c>
      <c r="BI2683" t="s">
        <v>310</v>
      </c>
    </row>
    <row r="2684" spans="1:61" x14ac:dyDescent="0.25">
      <c r="A2684" s="9">
        <v>2683</v>
      </c>
      <c r="B2684" s="9" t="s">
        <v>186</v>
      </c>
      <c r="C2684" s="9" t="s">
        <v>148</v>
      </c>
      <c r="D2684" s="9" t="s">
        <v>332</v>
      </c>
      <c r="E2684" s="9" t="s">
        <v>475</v>
      </c>
      <c r="F2684" s="9" t="s">
        <v>476</v>
      </c>
      <c r="G2684" s="9" t="s">
        <v>413</v>
      </c>
      <c r="H2684" s="9" t="s">
        <v>412</v>
      </c>
      <c r="I2684" s="9"/>
      <c r="J2684" s="45" t="s">
        <v>696</v>
      </c>
      <c r="K2684" s="45"/>
      <c r="L2684" s="45"/>
      <c r="BB2684" t="s">
        <v>7728</v>
      </c>
      <c r="BC2684" t="s">
        <v>333</v>
      </c>
      <c r="BD2684">
        <v>7</v>
      </c>
      <c r="BE2684" t="s">
        <v>301</v>
      </c>
      <c r="BG2684">
        <v>2683</v>
      </c>
      <c r="BH2684" t="s">
        <v>348</v>
      </c>
      <c r="BI2684" t="s">
        <v>311</v>
      </c>
    </row>
    <row r="2685" spans="1:61" x14ac:dyDescent="0.25">
      <c r="A2685" s="9">
        <v>2684</v>
      </c>
      <c r="B2685" s="9" t="s">
        <v>176</v>
      </c>
      <c r="C2685" s="9" t="s">
        <v>149</v>
      </c>
      <c r="D2685" s="9" t="s">
        <v>333</v>
      </c>
      <c r="E2685" s="9" t="s">
        <v>410</v>
      </c>
      <c r="F2685" s="9" t="s">
        <v>411</v>
      </c>
      <c r="G2685" s="9" t="s">
        <v>422</v>
      </c>
      <c r="H2685" s="9" t="s">
        <v>423</v>
      </c>
      <c r="I2685" s="9"/>
      <c r="J2685" s="46" t="s">
        <v>5705</v>
      </c>
      <c r="K2685" s="45"/>
      <c r="L2685" s="45"/>
      <c r="BB2685" t="s">
        <v>7729</v>
      </c>
      <c r="BC2685" t="s">
        <v>333</v>
      </c>
      <c r="BD2685">
        <v>8</v>
      </c>
      <c r="BE2685" t="s">
        <v>302</v>
      </c>
      <c r="BG2685">
        <v>2684</v>
      </c>
      <c r="BH2685" t="s">
        <v>349</v>
      </c>
      <c r="BI2685" t="s">
        <v>312</v>
      </c>
    </row>
    <row r="2686" spans="1:61" x14ac:dyDescent="0.25">
      <c r="A2686" s="9">
        <v>2685</v>
      </c>
      <c r="B2686" s="9" t="s">
        <v>177</v>
      </c>
      <c r="C2686" s="9" t="s">
        <v>150</v>
      </c>
      <c r="D2686" s="9" t="s">
        <v>334</v>
      </c>
      <c r="E2686" s="9" t="s">
        <v>410</v>
      </c>
      <c r="F2686" s="9" t="s">
        <v>411</v>
      </c>
      <c r="G2686" s="9" t="s">
        <v>412</v>
      </c>
      <c r="H2686" s="9" t="s">
        <v>413</v>
      </c>
      <c r="I2686" s="9"/>
      <c r="J2686" s="45" t="s">
        <v>5703</v>
      </c>
      <c r="K2686" s="45"/>
      <c r="L2686" s="45"/>
      <c r="BB2686" t="s">
        <v>7730</v>
      </c>
      <c r="BC2686" t="s">
        <v>333</v>
      </c>
      <c r="BD2686">
        <v>9</v>
      </c>
      <c r="BE2686" t="s">
        <v>303</v>
      </c>
      <c r="BG2686">
        <v>2685</v>
      </c>
      <c r="BH2686" t="s">
        <v>350</v>
      </c>
      <c r="BI2686" t="s">
        <v>313</v>
      </c>
    </row>
    <row r="2687" spans="1:61" x14ac:dyDescent="0.25">
      <c r="A2687" s="9">
        <v>2686</v>
      </c>
      <c r="B2687" s="9" t="s">
        <v>179</v>
      </c>
      <c r="C2687" s="9" t="s">
        <v>151</v>
      </c>
      <c r="D2687" s="9" t="s">
        <v>335</v>
      </c>
      <c r="E2687" s="9" t="s">
        <v>414</v>
      </c>
      <c r="F2687" s="9" t="s">
        <v>415</v>
      </c>
      <c r="G2687" s="9" t="s">
        <v>416</v>
      </c>
      <c r="H2687" s="9" t="s">
        <v>412</v>
      </c>
      <c r="I2687" s="9"/>
      <c r="J2687" s="45" t="s">
        <v>696</v>
      </c>
      <c r="K2687" s="45"/>
      <c r="L2687" s="45"/>
      <c r="BB2687" t="s">
        <v>7731</v>
      </c>
      <c r="BC2687" t="s">
        <v>333</v>
      </c>
      <c r="BD2687">
        <v>10</v>
      </c>
      <c r="BE2687" t="s">
        <v>304</v>
      </c>
      <c r="BG2687">
        <v>2686</v>
      </c>
      <c r="BH2687" t="s">
        <v>351</v>
      </c>
      <c r="BI2687" t="s">
        <v>314</v>
      </c>
    </row>
    <row r="2688" spans="1:61" x14ac:dyDescent="0.25">
      <c r="A2688" s="9">
        <v>2687</v>
      </c>
      <c r="B2688" s="9" t="s">
        <v>180</v>
      </c>
      <c r="C2688" s="9" t="s">
        <v>152</v>
      </c>
      <c r="D2688" s="9" t="s">
        <v>336</v>
      </c>
      <c r="E2688" s="9" t="s">
        <v>414</v>
      </c>
      <c r="F2688" s="9" t="s">
        <v>415</v>
      </c>
      <c r="G2688" s="9" t="s">
        <v>417</v>
      </c>
      <c r="H2688" s="9" t="s">
        <v>417</v>
      </c>
      <c r="I2688" s="9"/>
      <c r="J2688" s="45" t="s">
        <v>696</v>
      </c>
      <c r="K2688" s="45"/>
      <c r="L2688" s="45"/>
      <c r="BB2688" t="s">
        <v>7732</v>
      </c>
      <c r="BC2688" t="s">
        <v>333</v>
      </c>
      <c r="BD2688">
        <v>11</v>
      </c>
      <c r="BE2688" t="s">
        <v>305</v>
      </c>
      <c r="BG2688">
        <v>2687</v>
      </c>
      <c r="BH2688" t="s">
        <v>352</v>
      </c>
      <c r="BI2688" t="s">
        <v>315</v>
      </c>
    </row>
    <row r="2689" spans="1:61" x14ac:dyDescent="0.25">
      <c r="A2689" s="9">
        <v>2688</v>
      </c>
      <c r="B2689" s="9" t="s">
        <v>181</v>
      </c>
      <c r="C2689" s="9" t="s">
        <v>153</v>
      </c>
      <c r="D2689" s="9" t="s">
        <v>337</v>
      </c>
      <c r="E2689" s="9" t="s">
        <v>418</v>
      </c>
      <c r="F2689" s="9" t="s">
        <v>419</v>
      </c>
      <c r="G2689" s="9" t="s">
        <v>412</v>
      </c>
      <c r="H2689" s="9" t="s">
        <v>416</v>
      </c>
      <c r="I2689" s="9"/>
      <c r="J2689" s="45" t="s">
        <v>5704</v>
      </c>
      <c r="K2689" s="45"/>
      <c r="L2689" s="45"/>
      <c r="BB2689" t="s">
        <v>7733</v>
      </c>
      <c r="BC2689" t="s">
        <v>333</v>
      </c>
      <c r="BD2689">
        <v>12</v>
      </c>
      <c r="BE2689" t="s">
        <v>306</v>
      </c>
      <c r="BG2689">
        <v>2688</v>
      </c>
      <c r="BH2689" t="s">
        <v>293</v>
      </c>
      <c r="BI2689" t="s">
        <v>316</v>
      </c>
    </row>
    <row r="2690" spans="1:61" x14ac:dyDescent="0.25">
      <c r="A2690" s="9">
        <v>2689</v>
      </c>
      <c r="B2690" s="9" t="s">
        <v>182</v>
      </c>
      <c r="C2690" s="9" t="s">
        <v>154</v>
      </c>
      <c r="D2690" s="9" t="s">
        <v>338</v>
      </c>
      <c r="E2690" s="9" t="s">
        <v>418</v>
      </c>
      <c r="F2690" s="9" t="s">
        <v>419</v>
      </c>
      <c r="G2690" s="9" t="s">
        <v>413</v>
      </c>
      <c r="H2690" s="9" t="s">
        <v>412</v>
      </c>
      <c r="I2690" s="9"/>
      <c r="J2690" s="45" t="s">
        <v>696</v>
      </c>
      <c r="K2690" s="45"/>
      <c r="L2690" s="45"/>
      <c r="BB2690" t="s">
        <v>7734</v>
      </c>
      <c r="BC2690" t="s">
        <v>334</v>
      </c>
      <c r="BD2690">
        <v>1</v>
      </c>
      <c r="BE2690" t="s">
        <v>307</v>
      </c>
      <c r="BG2690">
        <v>2689</v>
      </c>
      <c r="BH2690" t="s">
        <v>294</v>
      </c>
      <c r="BI2690" t="s">
        <v>317</v>
      </c>
    </row>
    <row r="2691" spans="1:61" x14ac:dyDescent="0.25">
      <c r="A2691" s="9">
        <v>2690</v>
      </c>
      <c r="B2691" s="9" t="s">
        <v>183</v>
      </c>
      <c r="C2691" s="9" t="s">
        <v>155</v>
      </c>
      <c r="D2691" s="9" t="s">
        <v>339</v>
      </c>
      <c r="E2691" s="9" t="s">
        <v>420</v>
      </c>
      <c r="F2691" s="9" t="s">
        <v>421</v>
      </c>
      <c r="G2691" s="9" t="s">
        <v>422</v>
      </c>
      <c r="H2691" s="9" t="s">
        <v>423</v>
      </c>
      <c r="I2691" s="9"/>
      <c r="J2691" s="45" t="s">
        <v>5703</v>
      </c>
      <c r="K2691" s="45"/>
      <c r="L2691" s="45"/>
      <c r="BB2691" t="s">
        <v>7735</v>
      </c>
      <c r="BC2691" t="s">
        <v>334</v>
      </c>
      <c r="BD2691">
        <v>2</v>
      </c>
      <c r="BE2691" t="s">
        <v>308</v>
      </c>
      <c r="BG2691">
        <v>2690</v>
      </c>
      <c r="BH2691" t="s">
        <v>295</v>
      </c>
      <c r="BI2691" t="s">
        <v>318</v>
      </c>
    </row>
    <row r="2692" spans="1:61" x14ac:dyDescent="0.25">
      <c r="A2692" s="9">
        <v>2691</v>
      </c>
      <c r="B2692" s="9" t="s">
        <v>184</v>
      </c>
      <c r="C2692" s="9" t="s">
        <v>156</v>
      </c>
      <c r="D2692" s="9" t="s">
        <v>340</v>
      </c>
      <c r="E2692" s="9" t="s">
        <v>420</v>
      </c>
      <c r="F2692" s="9" t="s">
        <v>421</v>
      </c>
      <c r="G2692" s="9" t="s">
        <v>424</v>
      </c>
      <c r="H2692" s="9" t="s">
        <v>425</v>
      </c>
      <c r="I2692" s="9"/>
      <c r="J2692" s="45" t="s">
        <v>696</v>
      </c>
      <c r="K2692" s="45"/>
      <c r="L2692" s="45"/>
      <c r="BB2692" t="s">
        <v>7736</v>
      </c>
      <c r="BC2692" t="s">
        <v>334</v>
      </c>
      <c r="BD2692">
        <v>3</v>
      </c>
      <c r="BE2692" t="s">
        <v>309</v>
      </c>
      <c r="BG2692">
        <v>2691</v>
      </c>
      <c r="BH2692" t="s">
        <v>296</v>
      </c>
      <c r="BI2692" t="s">
        <v>319</v>
      </c>
    </row>
    <row r="2693" spans="1:61" x14ac:dyDescent="0.25">
      <c r="A2693" s="9">
        <v>2692</v>
      </c>
      <c r="B2693" s="9" t="s">
        <v>185</v>
      </c>
      <c r="C2693" s="9" t="s">
        <v>157</v>
      </c>
      <c r="D2693" s="9" t="s">
        <v>341</v>
      </c>
      <c r="E2693" s="9" t="s">
        <v>426</v>
      </c>
      <c r="F2693" s="9" t="s">
        <v>427</v>
      </c>
      <c r="G2693" s="9" t="s">
        <v>425</v>
      </c>
      <c r="H2693" s="9" t="s">
        <v>424</v>
      </c>
      <c r="I2693" s="9"/>
      <c r="J2693" s="46" t="s">
        <v>5705</v>
      </c>
      <c r="K2693" s="45"/>
      <c r="L2693" s="45"/>
      <c r="BB2693" t="s">
        <v>7737</v>
      </c>
      <c r="BC2693" t="s">
        <v>334</v>
      </c>
      <c r="BD2693">
        <v>4</v>
      </c>
      <c r="BE2693" t="s">
        <v>310</v>
      </c>
      <c r="BG2693">
        <v>2692</v>
      </c>
      <c r="BH2693" t="s">
        <v>297</v>
      </c>
      <c r="BI2693" t="s">
        <v>320</v>
      </c>
    </row>
    <row r="2694" spans="1:61" x14ac:dyDescent="0.25">
      <c r="A2694" s="9">
        <v>2693</v>
      </c>
      <c r="B2694" s="9" t="s">
        <v>186</v>
      </c>
      <c r="C2694" s="9" t="s">
        <v>158</v>
      </c>
      <c r="D2694" s="9" t="s">
        <v>342</v>
      </c>
      <c r="E2694" s="9" t="s">
        <v>426</v>
      </c>
      <c r="F2694" s="9" t="s">
        <v>427</v>
      </c>
      <c r="G2694" s="9" t="s">
        <v>423</v>
      </c>
      <c r="H2694" s="9" t="s">
        <v>422</v>
      </c>
      <c r="I2694" s="9"/>
      <c r="J2694" s="45" t="s">
        <v>5703</v>
      </c>
      <c r="K2694" s="45"/>
      <c r="L2694" s="45"/>
      <c r="BB2694" t="s">
        <v>7738</v>
      </c>
      <c r="BC2694" t="s">
        <v>334</v>
      </c>
      <c r="BD2694">
        <v>5</v>
      </c>
      <c r="BE2694" t="s">
        <v>311</v>
      </c>
      <c r="BG2694">
        <v>2693</v>
      </c>
      <c r="BH2694" t="s">
        <v>298</v>
      </c>
      <c r="BI2694" t="s">
        <v>321</v>
      </c>
    </row>
    <row r="2695" spans="1:61" x14ac:dyDescent="0.25">
      <c r="A2695" s="9">
        <v>2694</v>
      </c>
      <c r="B2695" s="9" t="s">
        <v>176</v>
      </c>
      <c r="C2695" s="9" t="s">
        <v>147</v>
      </c>
      <c r="D2695" s="9" t="s">
        <v>343</v>
      </c>
      <c r="E2695" s="9" t="s">
        <v>428</v>
      </c>
      <c r="F2695" s="9" t="s">
        <v>429</v>
      </c>
      <c r="G2695" s="9" t="s">
        <v>412</v>
      </c>
      <c r="H2695" s="9" t="s">
        <v>413</v>
      </c>
      <c r="I2695" s="9"/>
      <c r="J2695" s="45" t="s">
        <v>696</v>
      </c>
      <c r="K2695" s="45"/>
      <c r="L2695" s="45"/>
      <c r="BB2695" t="s">
        <v>7739</v>
      </c>
      <c r="BC2695" t="s">
        <v>334</v>
      </c>
      <c r="BD2695">
        <v>6</v>
      </c>
      <c r="BE2695" t="s">
        <v>312</v>
      </c>
      <c r="BG2695">
        <v>2694</v>
      </c>
      <c r="BH2695" t="s">
        <v>299</v>
      </c>
      <c r="BI2695" t="s">
        <v>322</v>
      </c>
    </row>
    <row r="2696" spans="1:61" x14ac:dyDescent="0.25">
      <c r="A2696" s="9">
        <v>2695</v>
      </c>
      <c r="B2696" s="9" t="s">
        <v>177</v>
      </c>
      <c r="C2696" s="9" t="s">
        <v>148</v>
      </c>
      <c r="D2696" s="9" t="s">
        <v>344</v>
      </c>
      <c r="E2696" s="9" t="s">
        <v>428</v>
      </c>
      <c r="F2696" s="9" t="s">
        <v>429</v>
      </c>
      <c r="G2696" s="9" t="s">
        <v>416</v>
      </c>
      <c r="H2696" s="9" t="s">
        <v>412</v>
      </c>
      <c r="I2696" s="9"/>
      <c r="J2696" s="45" t="s">
        <v>696</v>
      </c>
      <c r="K2696" s="45"/>
      <c r="L2696" s="45"/>
      <c r="BB2696" t="s">
        <v>7740</v>
      </c>
      <c r="BC2696" t="s">
        <v>334</v>
      </c>
      <c r="BD2696">
        <v>7</v>
      </c>
      <c r="BE2696" t="s">
        <v>313</v>
      </c>
      <c r="BG2696">
        <v>2695</v>
      </c>
      <c r="BH2696" t="s">
        <v>300</v>
      </c>
      <c r="BI2696" t="s">
        <v>323</v>
      </c>
    </row>
    <row r="2697" spans="1:61" x14ac:dyDescent="0.25">
      <c r="A2697" s="9">
        <v>2696</v>
      </c>
      <c r="B2697" s="9" t="s">
        <v>179</v>
      </c>
      <c r="C2697" s="9" t="s">
        <v>149</v>
      </c>
      <c r="D2697" s="9" t="s">
        <v>345</v>
      </c>
      <c r="E2697" s="9" t="s">
        <v>430</v>
      </c>
      <c r="F2697" s="9" t="s">
        <v>431</v>
      </c>
      <c r="G2697" s="9" t="s">
        <v>417</v>
      </c>
      <c r="H2697" s="9" t="s">
        <v>417</v>
      </c>
      <c r="I2697" s="9"/>
      <c r="J2697" s="45" t="s">
        <v>5704</v>
      </c>
      <c r="K2697" s="45"/>
      <c r="L2697" s="45"/>
      <c r="BB2697" t="s">
        <v>7741</v>
      </c>
      <c r="BC2697" t="s">
        <v>334</v>
      </c>
      <c r="BD2697">
        <v>8</v>
      </c>
      <c r="BE2697" t="s">
        <v>314</v>
      </c>
      <c r="BG2697">
        <v>2696</v>
      </c>
      <c r="BH2697" t="s">
        <v>301</v>
      </c>
      <c r="BI2697" t="s">
        <v>324</v>
      </c>
    </row>
    <row r="2698" spans="1:61" x14ac:dyDescent="0.25">
      <c r="A2698" s="9">
        <v>2697</v>
      </c>
      <c r="B2698" s="9" t="s">
        <v>180</v>
      </c>
      <c r="C2698" s="9" t="s">
        <v>150</v>
      </c>
      <c r="D2698" s="9" t="s">
        <v>346</v>
      </c>
      <c r="E2698" s="9" t="s">
        <v>430</v>
      </c>
      <c r="F2698" s="9" t="s">
        <v>431</v>
      </c>
      <c r="G2698" s="9" t="s">
        <v>412</v>
      </c>
      <c r="H2698" s="9" t="s">
        <v>416</v>
      </c>
      <c r="I2698" s="9"/>
      <c r="J2698" s="45" t="s">
        <v>696</v>
      </c>
      <c r="K2698" s="45"/>
      <c r="L2698" s="45"/>
      <c r="BB2698" t="s">
        <v>7742</v>
      </c>
      <c r="BC2698" t="s">
        <v>334</v>
      </c>
      <c r="BD2698">
        <v>9</v>
      </c>
      <c r="BE2698" t="s">
        <v>315</v>
      </c>
      <c r="BG2698">
        <v>2697</v>
      </c>
      <c r="BH2698" t="s">
        <v>302</v>
      </c>
      <c r="BI2698" t="s">
        <v>325</v>
      </c>
    </row>
    <row r="2699" spans="1:61" x14ac:dyDescent="0.25">
      <c r="A2699" s="9">
        <v>2698</v>
      </c>
      <c r="B2699" s="9" t="s">
        <v>181</v>
      </c>
      <c r="C2699" s="9" t="s">
        <v>151</v>
      </c>
      <c r="D2699" s="9" t="s">
        <v>347</v>
      </c>
      <c r="E2699" s="9" t="s">
        <v>432</v>
      </c>
      <c r="F2699" s="9" t="s">
        <v>433</v>
      </c>
      <c r="G2699" s="9" t="s">
        <v>413</v>
      </c>
      <c r="H2699" s="9" t="s">
        <v>412</v>
      </c>
      <c r="I2699" s="9"/>
      <c r="J2699" s="45" t="s">
        <v>5703</v>
      </c>
      <c r="K2699" s="45"/>
      <c r="L2699" s="45"/>
      <c r="BB2699" t="s">
        <v>7743</v>
      </c>
      <c r="BC2699" t="s">
        <v>334</v>
      </c>
      <c r="BD2699">
        <v>10</v>
      </c>
      <c r="BE2699" t="s">
        <v>316</v>
      </c>
      <c r="BG2699">
        <v>2698</v>
      </c>
      <c r="BH2699" t="s">
        <v>303</v>
      </c>
      <c r="BI2699" t="s">
        <v>326</v>
      </c>
    </row>
    <row r="2700" spans="1:61" x14ac:dyDescent="0.25">
      <c r="A2700" s="9">
        <v>2699</v>
      </c>
      <c r="B2700" s="9" t="s">
        <v>182</v>
      </c>
      <c r="C2700" s="9" t="s">
        <v>152</v>
      </c>
      <c r="D2700" s="9" t="s">
        <v>348</v>
      </c>
      <c r="E2700" s="9" t="s">
        <v>432</v>
      </c>
      <c r="F2700" s="9" t="s">
        <v>433</v>
      </c>
      <c r="G2700" s="9" t="s">
        <v>422</v>
      </c>
      <c r="H2700" s="9" t="s">
        <v>423</v>
      </c>
      <c r="I2700" s="9"/>
      <c r="J2700" s="45" t="s">
        <v>696</v>
      </c>
      <c r="K2700" s="45"/>
      <c r="L2700" s="45"/>
      <c r="BB2700" t="s">
        <v>7744</v>
      </c>
      <c r="BC2700" t="s">
        <v>334</v>
      </c>
      <c r="BD2700">
        <v>11</v>
      </c>
      <c r="BE2700" t="s">
        <v>317</v>
      </c>
      <c r="BG2700">
        <v>2699</v>
      </c>
      <c r="BH2700" t="s">
        <v>304</v>
      </c>
      <c r="BI2700" t="s">
        <v>327</v>
      </c>
    </row>
    <row r="2701" spans="1:61" x14ac:dyDescent="0.25">
      <c r="A2701" s="9">
        <v>2700</v>
      </c>
      <c r="B2701" s="9" t="s">
        <v>183</v>
      </c>
      <c r="C2701" s="9" t="s">
        <v>153</v>
      </c>
      <c r="D2701" s="9" t="s">
        <v>349</v>
      </c>
      <c r="E2701" s="9" t="s">
        <v>434</v>
      </c>
      <c r="F2701" s="9" t="s">
        <v>435</v>
      </c>
      <c r="G2701" s="9" t="s">
        <v>424</v>
      </c>
      <c r="H2701" s="9" t="s">
        <v>425</v>
      </c>
      <c r="I2701" s="9"/>
      <c r="J2701" s="46" t="s">
        <v>5705</v>
      </c>
      <c r="K2701" s="45"/>
      <c r="L2701" s="45"/>
      <c r="BB2701" t="s">
        <v>7745</v>
      </c>
      <c r="BC2701" t="s">
        <v>334</v>
      </c>
      <c r="BD2701">
        <v>12</v>
      </c>
      <c r="BE2701" t="s">
        <v>318</v>
      </c>
      <c r="BG2701">
        <v>2700</v>
      </c>
      <c r="BH2701" t="s">
        <v>305</v>
      </c>
      <c r="BI2701" t="s">
        <v>328</v>
      </c>
    </row>
    <row r="2702" spans="1:61" x14ac:dyDescent="0.25">
      <c r="A2702" s="9">
        <v>2701</v>
      </c>
      <c r="B2702" s="9" t="s">
        <v>184</v>
      </c>
      <c r="C2702" s="9" t="s">
        <v>154</v>
      </c>
      <c r="D2702" s="9" t="s">
        <v>350</v>
      </c>
      <c r="E2702" s="9" t="s">
        <v>434</v>
      </c>
      <c r="F2702" s="9" t="s">
        <v>435</v>
      </c>
      <c r="G2702" s="9" t="s">
        <v>425</v>
      </c>
      <c r="H2702" s="9" t="s">
        <v>424</v>
      </c>
      <c r="I2702" s="9"/>
      <c r="J2702" s="45" t="s">
        <v>5703</v>
      </c>
      <c r="K2702" s="45"/>
      <c r="L2702" s="45"/>
      <c r="BB2702" t="s">
        <v>7746</v>
      </c>
      <c r="BC2702" t="s">
        <v>335</v>
      </c>
      <c r="BD2702">
        <v>1</v>
      </c>
      <c r="BE2702" t="s">
        <v>319</v>
      </c>
      <c r="BG2702">
        <v>2701</v>
      </c>
      <c r="BH2702" t="s">
        <v>306</v>
      </c>
      <c r="BI2702" t="s">
        <v>329</v>
      </c>
    </row>
    <row r="2703" spans="1:61" x14ac:dyDescent="0.25">
      <c r="A2703" s="9">
        <v>2702</v>
      </c>
      <c r="B2703" s="9" t="s">
        <v>185</v>
      </c>
      <c r="C2703" s="9" t="s">
        <v>155</v>
      </c>
      <c r="D2703" s="9" t="s">
        <v>351</v>
      </c>
      <c r="E2703" s="9" t="s">
        <v>436</v>
      </c>
      <c r="F2703" s="9" t="s">
        <v>437</v>
      </c>
      <c r="G2703" s="9" t="s">
        <v>423</v>
      </c>
      <c r="H2703" s="9" t="s">
        <v>422</v>
      </c>
      <c r="I2703" s="9"/>
      <c r="J2703" s="45" t="s">
        <v>696</v>
      </c>
      <c r="K2703" s="45"/>
      <c r="L2703" s="45"/>
      <c r="BB2703" t="s">
        <v>7747</v>
      </c>
      <c r="BC2703" t="s">
        <v>335</v>
      </c>
      <c r="BD2703">
        <v>2</v>
      </c>
      <c r="BE2703" t="s">
        <v>320</v>
      </c>
      <c r="BG2703">
        <v>2702</v>
      </c>
      <c r="BH2703" t="s">
        <v>307</v>
      </c>
      <c r="BI2703" t="s">
        <v>330</v>
      </c>
    </row>
    <row r="2704" spans="1:61" x14ac:dyDescent="0.25">
      <c r="A2704" s="9">
        <v>2703</v>
      </c>
      <c r="B2704" s="9" t="s">
        <v>186</v>
      </c>
      <c r="C2704" s="9" t="s">
        <v>156</v>
      </c>
      <c r="D2704" s="9" t="s">
        <v>352</v>
      </c>
      <c r="E2704" s="9" t="s">
        <v>436</v>
      </c>
      <c r="F2704" s="9" t="s">
        <v>437</v>
      </c>
      <c r="G2704" s="9" t="s">
        <v>412</v>
      </c>
      <c r="H2704" s="9" t="s">
        <v>413</v>
      </c>
      <c r="I2704" s="9"/>
      <c r="J2704" s="45" t="s">
        <v>696</v>
      </c>
      <c r="K2704" s="45"/>
      <c r="L2704" s="45"/>
      <c r="BB2704" t="s">
        <v>7748</v>
      </c>
      <c r="BC2704" t="s">
        <v>335</v>
      </c>
      <c r="BD2704">
        <v>3</v>
      </c>
      <c r="BE2704" t="s">
        <v>321</v>
      </c>
      <c r="BG2704">
        <v>2703</v>
      </c>
      <c r="BH2704" t="s">
        <v>308</v>
      </c>
      <c r="BI2704" t="s">
        <v>331</v>
      </c>
    </row>
    <row r="2705" spans="1:61" x14ac:dyDescent="0.25">
      <c r="A2705" s="9">
        <v>2704</v>
      </c>
      <c r="B2705" s="9" t="s">
        <v>176</v>
      </c>
      <c r="C2705" s="9" t="s">
        <v>157</v>
      </c>
      <c r="D2705" s="9" t="s">
        <v>293</v>
      </c>
      <c r="E2705" s="9" t="s">
        <v>438</v>
      </c>
      <c r="F2705" s="9" t="s">
        <v>439</v>
      </c>
      <c r="G2705" s="9" t="s">
        <v>416</v>
      </c>
      <c r="H2705" s="9" t="s">
        <v>412</v>
      </c>
      <c r="I2705" s="9"/>
      <c r="J2705" s="45" t="s">
        <v>5704</v>
      </c>
      <c r="K2705" s="45"/>
      <c r="L2705" s="45"/>
      <c r="BB2705" t="s">
        <v>7749</v>
      </c>
      <c r="BC2705" t="s">
        <v>335</v>
      </c>
      <c r="BD2705">
        <v>4</v>
      </c>
      <c r="BE2705" t="s">
        <v>322</v>
      </c>
      <c r="BG2705">
        <v>2704</v>
      </c>
      <c r="BH2705" t="s">
        <v>309</v>
      </c>
      <c r="BI2705" t="s">
        <v>332</v>
      </c>
    </row>
    <row r="2706" spans="1:61" x14ac:dyDescent="0.25">
      <c r="A2706" s="9">
        <v>2705</v>
      </c>
      <c r="B2706" s="9" t="s">
        <v>177</v>
      </c>
      <c r="C2706" s="9" t="s">
        <v>158</v>
      </c>
      <c r="D2706" s="9" t="s">
        <v>294</v>
      </c>
      <c r="E2706" s="9" t="s">
        <v>438</v>
      </c>
      <c r="F2706" s="9" t="s">
        <v>439</v>
      </c>
      <c r="G2706" s="9" t="s">
        <v>417</v>
      </c>
      <c r="H2706" s="9" t="s">
        <v>417</v>
      </c>
      <c r="I2706" s="9"/>
      <c r="J2706" s="45" t="s">
        <v>696</v>
      </c>
      <c r="K2706" s="45"/>
      <c r="L2706" s="45"/>
      <c r="BB2706" t="s">
        <v>7750</v>
      </c>
      <c r="BC2706" t="s">
        <v>335</v>
      </c>
      <c r="BD2706">
        <v>5</v>
      </c>
      <c r="BE2706" t="s">
        <v>323</v>
      </c>
      <c r="BG2706">
        <v>2705</v>
      </c>
      <c r="BH2706" t="s">
        <v>310</v>
      </c>
      <c r="BI2706" t="s">
        <v>333</v>
      </c>
    </row>
    <row r="2707" spans="1:61" x14ac:dyDescent="0.25">
      <c r="A2707" s="9">
        <v>2706</v>
      </c>
      <c r="B2707" s="9" t="s">
        <v>179</v>
      </c>
      <c r="C2707" s="9" t="s">
        <v>147</v>
      </c>
      <c r="D2707" s="9" t="s">
        <v>295</v>
      </c>
      <c r="E2707" s="9" t="s">
        <v>440</v>
      </c>
      <c r="F2707" s="9" t="s">
        <v>441</v>
      </c>
      <c r="G2707" s="9" t="s">
        <v>412</v>
      </c>
      <c r="H2707" s="9" t="s">
        <v>416</v>
      </c>
      <c r="I2707" s="9"/>
      <c r="J2707" s="45" t="s">
        <v>696</v>
      </c>
      <c r="K2707" s="45"/>
      <c r="L2707" s="45"/>
      <c r="BB2707" t="s">
        <v>7751</v>
      </c>
      <c r="BC2707" t="s">
        <v>335</v>
      </c>
      <c r="BD2707">
        <v>6</v>
      </c>
      <c r="BE2707" t="s">
        <v>324</v>
      </c>
      <c r="BG2707">
        <v>2706</v>
      </c>
      <c r="BH2707" t="s">
        <v>311</v>
      </c>
      <c r="BI2707" t="s">
        <v>334</v>
      </c>
    </row>
    <row r="2708" spans="1:61" x14ac:dyDescent="0.25">
      <c r="A2708" s="9">
        <v>2707</v>
      </c>
      <c r="B2708" s="9" t="s">
        <v>180</v>
      </c>
      <c r="C2708" s="9" t="s">
        <v>148</v>
      </c>
      <c r="D2708" s="9" t="s">
        <v>296</v>
      </c>
      <c r="E2708" s="9" t="s">
        <v>440</v>
      </c>
      <c r="F2708" s="9" t="s">
        <v>441</v>
      </c>
      <c r="G2708" s="9" t="s">
        <v>413</v>
      </c>
      <c r="H2708" s="9" t="s">
        <v>412</v>
      </c>
      <c r="I2708" s="9"/>
      <c r="J2708" s="45" t="s">
        <v>5703</v>
      </c>
      <c r="K2708" s="45"/>
      <c r="L2708" s="45"/>
      <c r="BB2708" t="s">
        <v>7752</v>
      </c>
      <c r="BC2708" t="s">
        <v>335</v>
      </c>
      <c r="BD2708">
        <v>7</v>
      </c>
      <c r="BE2708" t="s">
        <v>325</v>
      </c>
      <c r="BG2708">
        <v>2707</v>
      </c>
      <c r="BH2708" t="s">
        <v>312</v>
      </c>
      <c r="BI2708" t="s">
        <v>335</v>
      </c>
    </row>
    <row r="2709" spans="1:61" x14ac:dyDescent="0.25">
      <c r="A2709" s="9">
        <v>2708</v>
      </c>
      <c r="B2709" s="9" t="s">
        <v>181</v>
      </c>
      <c r="C2709" s="9" t="s">
        <v>149</v>
      </c>
      <c r="D2709" s="9" t="s">
        <v>297</v>
      </c>
      <c r="E2709" s="9" t="s">
        <v>442</v>
      </c>
      <c r="F2709" s="9" t="s">
        <v>443</v>
      </c>
      <c r="G2709" s="9" t="s">
        <v>422</v>
      </c>
      <c r="H2709" s="9" t="s">
        <v>423</v>
      </c>
      <c r="I2709" s="9"/>
      <c r="J2709" s="46" t="s">
        <v>5705</v>
      </c>
      <c r="K2709" s="45"/>
      <c r="L2709" s="45"/>
      <c r="BB2709" t="s">
        <v>7753</v>
      </c>
      <c r="BC2709" t="s">
        <v>335</v>
      </c>
      <c r="BD2709">
        <v>8</v>
      </c>
      <c r="BE2709" t="s">
        <v>326</v>
      </c>
      <c r="BG2709">
        <v>2708</v>
      </c>
      <c r="BH2709" t="s">
        <v>313</v>
      </c>
      <c r="BI2709" t="s">
        <v>336</v>
      </c>
    </row>
    <row r="2710" spans="1:61" x14ac:dyDescent="0.25">
      <c r="A2710" s="9">
        <v>2709</v>
      </c>
      <c r="B2710" s="9" t="s">
        <v>182</v>
      </c>
      <c r="C2710" s="9" t="s">
        <v>150</v>
      </c>
      <c r="D2710" s="9" t="s">
        <v>298</v>
      </c>
      <c r="E2710" s="9" t="s">
        <v>442</v>
      </c>
      <c r="F2710" s="9" t="s">
        <v>443</v>
      </c>
      <c r="G2710" s="9" t="s">
        <v>424</v>
      </c>
      <c r="H2710" s="9" t="s">
        <v>425</v>
      </c>
      <c r="I2710" s="9"/>
      <c r="J2710" s="45" t="s">
        <v>5703</v>
      </c>
      <c r="K2710" s="45"/>
      <c r="L2710" s="45"/>
      <c r="BB2710" t="s">
        <v>7754</v>
      </c>
      <c r="BC2710" t="s">
        <v>335</v>
      </c>
      <c r="BD2710">
        <v>9</v>
      </c>
      <c r="BE2710" t="s">
        <v>327</v>
      </c>
      <c r="BG2710">
        <v>2709</v>
      </c>
      <c r="BH2710" t="s">
        <v>314</v>
      </c>
      <c r="BI2710" t="s">
        <v>337</v>
      </c>
    </row>
    <row r="2711" spans="1:61" x14ac:dyDescent="0.25">
      <c r="A2711" s="9">
        <v>2710</v>
      </c>
      <c r="B2711" s="9" t="s">
        <v>183</v>
      </c>
      <c r="C2711" s="9" t="s">
        <v>151</v>
      </c>
      <c r="D2711" s="9" t="s">
        <v>299</v>
      </c>
      <c r="E2711" s="9" t="s">
        <v>444</v>
      </c>
      <c r="F2711" s="9" t="s">
        <v>445</v>
      </c>
      <c r="G2711" s="9" t="s">
        <v>425</v>
      </c>
      <c r="H2711" s="9" t="s">
        <v>424</v>
      </c>
      <c r="I2711" s="9"/>
      <c r="J2711" s="45" t="s">
        <v>696</v>
      </c>
      <c r="K2711" s="45"/>
      <c r="L2711" s="45"/>
      <c r="BB2711" t="s">
        <v>7755</v>
      </c>
      <c r="BC2711" t="s">
        <v>335</v>
      </c>
      <c r="BD2711">
        <v>10</v>
      </c>
      <c r="BE2711" t="s">
        <v>328</v>
      </c>
      <c r="BG2711">
        <v>2710</v>
      </c>
      <c r="BH2711" t="s">
        <v>315</v>
      </c>
      <c r="BI2711" t="s">
        <v>338</v>
      </c>
    </row>
    <row r="2712" spans="1:61" x14ac:dyDescent="0.25">
      <c r="A2712" s="9">
        <v>2711</v>
      </c>
      <c r="B2712" s="9" t="s">
        <v>184</v>
      </c>
      <c r="C2712" s="9" t="s">
        <v>152</v>
      </c>
      <c r="D2712" s="9" t="s">
        <v>300</v>
      </c>
      <c r="E2712" s="9" t="s">
        <v>444</v>
      </c>
      <c r="F2712" s="9" t="s">
        <v>445</v>
      </c>
      <c r="G2712" s="9" t="s">
        <v>423</v>
      </c>
      <c r="H2712" s="9" t="s">
        <v>422</v>
      </c>
      <c r="I2712" s="9"/>
      <c r="J2712" s="45" t="s">
        <v>696</v>
      </c>
      <c r="K2712" s="45"/>
      <c r="L2712" s="45"/>
      <c r="BB2712" t="s">
        <v>7756</v>
      </c>
      <c r="BC2712" t="s">
        <v>335</v>
      </c>
      <c r="BD2712">
        <v>11</v>
      </c>
      <c r="BE2712" t="s">
        <v>329</v>
      </c>
      <c r="BG2712">
        <v>2711</v>
      </c>
      <c r="BH2712" t="s">
        <v>316</v>
      </c>
      <c r="BI2712" t="s">
        <v>339</v>
      </c>
    </row>
    <row r="2713" spans="1:61" x14ac:dyDescent="0.25">
      <c r="A2713" s="9">
        <v>2712</v>
      </c>
      <c r="B2713" s="9" t="s">
        <v>185</v>
      </c>
      <c r="C2713" s="9" t="s">
        <v>153</v>
      </c>
      <c r="D2713" s="9" t="s">
        <v>301</v>
      </c>
      <c r="E2713" s="9" t="s">
        <v>446</v>
      </c>
      <c r="F2713" s="9" t="s">
        <v>447</v>
      </c>
      <c r="G2713" s="9" t="s">
        <v>412</v>
      </c>
      <c r="H2713" s="9" t="s">
        <v>413</v>
      </c>
      <c r="I2713" s="9"/>
      <c r="J2713" s="45" t="s">
        <v>5704</v>
      </c>
      <c r="K2713" s="45"/>
      <c r="L2713" s="45"/>
      <c r="BB2713" t="s">
        <v>7757</v>
      </c>
      <c r="BC2713" t="s">
        <v>335</v>
      </c>
      <c r="BD2713">
        <v>12</v>
      </c>
      <c r="BE2713" t="s">
        <v>330</v>
      </c>
      <c r="BG2713">
        <v>2712</v>
      </c>
      <c r="BH2713" t="s">
        <v>317</v>
      </c>
      <c r="BI2713" t="s">
        <v>340</v>
      </c>
    </row>
    <row r="2714" spans="1:61" x14ac:dyDescent="0.25">
      <c r="A2714" s="9">
        <v>2713</v>
      </c>
      <c r="B2714" s="9" t="s">
        <v>186</v>
      </c>
      <c r="C2714" s="9" t="s">
        <v>154</v>
      </c>
      <c r="D2714" s="9" t="s">
        <v>302</v>
      </c>
      <c r="E2714" s="9" t="s">
        <v>446</v>
      </c>
      <c r="F2714" s="9" t="s">
        <v>447</v>
      </c>
      <c r="G2714" s="9" t="s">
        <v>416</v>
      </c>
      <c r="H2714" s="9" t="s">
        <v>412</v>
      </c>
      <c r="I2714" s="9"/>
      <c r="J2714" s="45" t="s">
        <v>696</v>
      </c>
      <c r="K2714" s="45"/>
      <c r="L2714" s="45"/>
      <c r="BB2714" t="s">
        <v>7758</v>
      </c>
      <c r="BC2714" t="s">
        <v>336</v>
      </c>
      <c r="BD2714">
        <v>1</v>
      </c>
      <c r="BE2714" t="s">
        <v>331</v>
      </c>
      <c r="BG2714">
        <v>2713</v>
      </c>
      <c r="BH2714" t="s">
        <v>318</v>
      </c>
      <c r="BI2714" t="s">
        <v>341</v>
      </c>
    </row>
    <row r="2715" spans="1:61" x14ac:dyDescent="0.25">
      <c r="A2715" s="9">
        <v>2714</v>
      </c>
      <c r="B2715" s="9" t="s">
        <v>176</v>
      </c>
      <c r="C2715" s="9" t="s">
        <v>155</v>
      </c>
      <c r="D2715" s="9" t="s">
        <v>303</v>
      </c>
      <c r="E2715" s="9" t="s">
        <v>448</v>
      </c>
      <c r="F2715" s="9" t="s">
        <v>449</v>
      </c>
      <c r="G2715" s="9" t="s">
        <v>417</v>
      </c>
      <c r="H2715" s="9" t="s">
        <v>417</v>
      </c>
      <c r="I2715" s="9"/>
      <c r="J2715" s="45" t="s">
        <v>696</v>
      </c>
      <c r="K2715" s="45"/>
      <c r="L2715" s="45"/>
      <c r="BB2715" t="s">
        <v>7759</v>
      </c>
      <c r="BC2715" t="s">
        <v>336</v>
      </c>
      <c r="BD2715">
        <v>2</v>
      </c>
      <c r="BE2715" t="s">
        <v>332</v>
      </c>
      <c r="BG2715">
        <v>2714</v>
      </c>
      <c r="BH2715" t="s">
        <v>319</v>
      </c>
      <c r="BI2715" t="s">
        <v>342</v>
      </c>
    </row>
    <row r="2716" spans="1:61" x14ac:dyDescent="0.25">
      <c r="A2716" s="9">
        <v>2715</v>
      </c>
      <c r="B2716" s="9" t="s">
        <v>177</v>
      </c>
      <c r="C2716" s="9" t="s">
        <v>156</v>
      </c>
      <c r="D2716" s="9" t="s">
        <v>304</v>
      </c>
      <c r="E2716" s="9" t="s">
        <v>448</v>
      </c>
      <c r="F2716" s="9" t="s">
        <v>449</v>
      </c>
      <c r="G2716" s="9" t="s">
        <v>412</v>
      </c>
      <c r="H2716" s="9" t="s">
        <v>416</v>
      </c>
      <c r="I2716" s="9"/>
      <c r="J2716" s="45" t="s">
        <v>5703</v>
      </c>
      <c r="K2716" s="45"/>
      <c r="L2716" s="45"/>
      <c r="BB2716" t="s">
        <v>7760</v>
      </c>
      <c r="BC2716" t="s">
        <v>336</v>
      </c>
      <c r="BD2716">
        <v>3</v>
      </c>
      <c r="BE2716" t="s">
        <v>333</v>
      </c>
      <c r="BG2716">
        <v>2715</v>
      </c>
      <c r="BH2716" t="s">
        <v>320</v>
      </c>
      <c r="BI2716" t="s">
        <v>343</v>
      </c>
    </row>
    <row r="2717" spans="1:61" x14ac:dyDescent="0.25">
      <c r="A2717" s="9">
        <v>2716</v>
      </c>
      <c r="B2717" s="9" t="s">
        <v>179</v>
      </c>
      <c r="C2717" s="9" t="s">
        <v>157</v>
      </c>
      <c r="D2717" s="9" t="s">
        <v>305</v>
      </c>
      <c r="E2717" s="9" t="s">
        <v>450</v>
      </c>
      <c r="F2717" s="9" t="s">
        <v>451</v>
      </c>
      <c r="G2717" s="9" t="s">
        <v>413</v>
      </c>
      <c r="H2717" s="9" t="s">
        <v>412</v>
      </c>
      <c r="I2717" s="9"/>
      <c r="J2717" s="46" t="s">
        <v>5705</v>
      </c>
      <c r="K2717" s="45"/>
      <c r="L2717" s="45"/>
      <c r="BB2717" t="s">
        <v>7761</v>
      </c>
      <c r="BC2717" t="s">
        <v>336</v>
      </c>
      <c r="BD2717">
        <v>4</v>
      </c>
      <c r="BE2717" t="s">
        <v>334</v>
      </c>
      <c r="BG2717">
        <v>2716</v>
      </c>
      <c r="BH2717" t="s">
        <v>321</v>
      </c>
      <c r="BI2717" t="s">
        <v>344</v>
      </c>
    </row>
    <row r="2718" spans="1:61" x14ac:dyDescent="0.25">
      <c r="A2718" s="9">
        <v>2717</v>
      </c>
      <c r="B2718" s="9" t="s">
        <v>180</v>
      </c>
      <c r="C2718" s="9" t="s">
        <v>158</v>
      </c>
      <c r="D2718" s="9" t="s">
        <v>306</v>
      </c>
      <c r="E2718" s="9" t="s">
        <v>450</v>
      </c>
      <c r="F2718" s="9" t="s">
        <v>451</v>
      </c>
      <c r="G2718" s="9" t="s">
        <v>422</v>
      </c>
      <c r="H2718" s="9" t="s">
        <v>423</v>
      </c>
      <c r="I2718" s="9"/>
      <c r="J2718" s="45" t="s">
        <v>5703</v>
      </c>
      <c r="K2718" s="45"/>
      <c r="L2718" s="45"/>
      <c r="BB2718" t="s">
        <v>7762</v>
      </c>
      <c r="BC2718" t="s">
        <v>336</v>
      </c>
      <c r="BD2718">
        <v>5</v>
      </c>
      <c r="BE2718" t="s">
        <v>335</v>
      </c>
      <c r="BG2718">
        <v>2717</v>
      </c>
      <c r="BH2718" t="s">
        <v>322</v>
      </c>
      <c r="BI2718" t="s">
        <v>345</v>
      </c>
    </row>
    <row r="2719" spans="1:61" x14ac:dyDescent="0.25">
      <c r="A2719" s="9">
        <v>2718</v>
      </c>
      <c r="B2719" s="9" t="s">
        <v>181</v>
      </c>
      <c r="C2719" s="9" t="s">
        <v>147</v>
      </c>
      <c r="D2719" s="9" t="s">
        <v>307</v>
      </c>
      <c r="E2719" s="9" t="s">
        <v>452</v>
      </c>
      <c r="F2719" s="9" t="s">
        <v>453</v>
      </c>
      <c r="G2719" s="9" t="s">
        <v>424</v>
      </c>
      <c r="H2719" s="9" t="s">
        <v>425</v>
      </c>
      <c r="I2719" s="9"/>
      <c r="J2719" s="45" t="s">
        <v>696</v>
      </c>
      <c r="K2719" s="45"/>
      <c r="L2719" s="45"/>
      <c r="BB2719" t="s">
        <v>7763</v>
      </c>
      <c r="BC2719" t="s">
        <v>336</v>
      </c>
      <c r="BD2719">
        <v>6</v>
      </c>
      <c r="BE2719" t="s">
        <v>336</v>
      </c>
      <c r="BG2719">
        <v>2718</v>
      </c>
      <c r="BH2719" t="s">
        <v>323</v>
      </c>
      <c r="BI2719" t="s">
        <v>346</v>
      </c>
    </row>
    <row r="2720" spans="1:61" x14ac:dyDescent="0.25">
      <c r="A2720" s="9">
        <v>2719</v>
      </c>
      <c r="B2720" s="9" t="s">
        <v>182</v>
      </c>
      <c r="C2720" s="9" t="s">
        <v>148</v>
      </c>
      <c r="D2720" s="9" t="s">
        <v>308</v>
      </c>
      <c r="E2720" s="9" t="s">
        <v>452</v>
      </c>
      <c r="F2720" s="9" t="s">
        <v>453</v>
      </c>
      <c r="G2720" s="9" t="s">
        <v>425</v>
      </c>
      <c r="H2720" s="9" t="s">
        <v>424</v>
      </c>
      <c r="I2720" s="9"/>
      <c r="J2720" s="45" t="s">
        <v>696</v>
      </c>
      <c r="K2720" s="45"/>
      <c r="L2720" s="45"/>
      <c r="BB2720" t="s">
        <v>7764</v>
      </c>
      <c r="BC2720" t="s">
        <v>336</v>
      </c>
      <c r="BD2720">
        <v>7</v>
      </c>
      <c r="BE2720" t="s">
        <v>337</v>
      </c>
      <c r="BG2720">
        <v>2719</v>
      </c>
      <c r="BH2720" t="s">
        <v>324</v>
      </c>
      <c r="BI2720" t="s">
        <v>347</v>
      </c>
    </row>
    <row r="2721" spans="1:61" x14ac:dyDescent="0.25">
      <c r="A2721" s="9">
        <v>2720</v>
      </c>
      <c r="B2721" s="9" t="s">
        <v>183</v>
      </c>
      <c r="C2721" s="9" t="s">
        <v>149</v>
      </c>
      <c r="D2721" s="9" t="s">
        <v>309</v>
      </c>
      <c r="E2721" s="9" t="s">
        <v>454</v>
      </c>
      <c r="F2721" s="9" t="s">
        <v>455</v>
      </c>
      <c r="G2721" s="9" t="s">
        <v>423</v>
      </c>
      <c r="H2721" s="9" t="s">
        <v>422</v>
      </c>
      <c r="I2721" s="9"/>
      <c r="J2721" s="45" t="s">
        <v>5704</v>
      </c>
      <c r="K2721" s="45"/>
      <c r="L2721" s="45"/>
      <c r="BB2721" t="s">
        <v>7765</v>
      </c>
      <c r="BC2721" t="s">
        <v>336</v>
      </c>
      <c r="BD2721">
        <v>8</v>
      </c>
      <c r="BE2721" t="s">
        <v>338</v>
      </c>
      <c r="BG2721">
        <v>2720</v>
      </c>
      <c r="BH2721" t="s">
        <v>325</v>
      </c>
      <c r="BI2721" t="s">
        <v>348</v>
      </c>
    </row>
    <row r="2722" spans="1:61" x14ac:dyDescent="0.25">
      <c r="A2722" s="9">
        <v>2721</v>
      </c>
      <c r="B2722" s="9" t="s">
        <v>184</v>
      </c>
      <c r="C2722" s="9" t="s">
        <v>150</v>
      </c>
      <c r="D2722" s="9" t="s">
        <v>310</v>
      </c>
      <c r="E2722" s="9" t="s">
        <v>454</v>
      </c>
      <c r="F2722" s="9" t="s">
        <v>455</v>
      </c>
      <c r="G2722" s="9" t="s">
        <v>412</v>
      </c>
      <c r="H2722" s="9" t="s">
        <v>413</v>
      </c>
      <c r="I2722" s="9"/>
      <c r="J2722" s="45" t="s">
        <v>696</v>
      </c>
      <c r="K2722" s="45"/>
      <c r="L2722" s="45"/>
      <c r="BB2722" t="s">
        <v>7766</v>
      </c>
      <c r="BC2722" t="s">
        <v>336</v>
      </c>
      <c r="BD2722">
        <v>9</v>
      </c>
      <c r="BE2722" t="s">
        <v>339</v>
      </c>
      <c r="BG2722">
        <v>2721</v>
      </c>
      <c r="BH2722" t="s">
        <v>326</v>
      </c>
      <c r="BI2722" t="s">
        <v>349</v>
      </c>
    </row>
    <row r="2723" spans="1:61" x14ac:dyDescent="0.25">
      <c r="A2723" s="9">
        <v>2722</v>
      </c>
      <c r="B2723" s="9" t="s">
        <v>185</v>
      </c>
      <c r="C2723" s="9" t="s">
        <v>151</v>
      </c>
      <c r="D2723" s="9" t="s">
        <v>311</v>
      </c>
      <c r="E2723" s="9" t="s">
        <v>456</v>
      </c>
      <c r="F2723" s="9" t="s">
        <v>457</v>
      </c>
      <c r="G2723" s="9" t="s">
        <v>416</v>
      </c>
      <c r="H2723" s="9" t="s">
        <v>412</v>
      </c>
      <c r="I2723" s="9"/>
      <c r="J2723" s="45" t="s">
        <v>696</v>
      </c>
      <c r="K2723" s="45"/>
      <c r="L2723" s="45"/>
      <c r="BB2723" t="s">
        <v>7767</v>
      </c>
      <c r="BC2723" t="s">
        <v>336</v>
      </c>
      <c r="BD2723">
        <v>10</v>
      </c>
      <c r="BE2723" t="s">
        <v>340</v>
      </c>
      <c r="BG2723">
        <v>2722</v>
      </c>
      <c r="BH2723" t="s">
        <v>327</v>
      </c>
      <c r="BI2723" t="s">
        <v>350</v>
      </c>
    </row>
    <row r="2724" spans="1:61" x14ac:dyDescent="0.25">
      <c r="A2724" s="9">
        <v>2723</v>
      </c>
      <c r="B2724" s="9" t="s">
        <v>186</v>
      </c>
      <c r="C2724" s="9" t="s">
        <v>152</v>
      </c>
      <c r="D2724" s="9" t="s">
        <v>312</v>
      </c>
      <c r="E2724" s="9" t="s">
        <v>456</v>
      </c>
      <c r="F2724" s="9" t="s">
        <v>457</v>
      </c>
      <c r="G2724" s="9" t="s">
        <v>417</v>
      </c>
      <c r="H2724" s="9" t="s">
        <v>417</v>
      </c>
      <c r="I2724" s="9"/>
      <c r="J2724" s="45" t="s">
        <v>5703</v>
      </c>
      <c r="K2724" s="45"/>
      <c r="L2724" s="45"/>
      <c r="BB2724" t="s">
        <v>7768</v>
      </c>
      <c r="BC2724" t="s">
        <v>336</v>
      </c>
      <c r="BD2724">
        <v>11</v>
      </c>
      <c r="BE2724" t="s">
        <v>341</v>
      </c>
      <c r="BG2724">
        <v>2723</v>
      </c>
      <c r="BH2724" t="s">
        <v>328</v>
      </c>
      <c r="BI2724" t="s">
        <v>351</v>
      </c>
    </row>
    <row r="2725" spans="1:61" x14ac:dyDescent="0.25">
      <c r="A2725" s="9">
        <v>2724</v>
      </c>
      <c r="B2725" s="9" t="s">
        <v>176</v>
      </c>
      <c r="C2725" s="9" t="s">
        <v>153</v>
      </c>
      <c r="D2725" s="9" t="s">
        <v>313</v>
      </c>
      <c r="E2725" s="9" t="s">
        <v>458</v>
      </c>
      <c r="F2725" s="9" t="s">
        <v>459</v>
      </c>
      <c r="G2725" s="9" t="s">
        <v>412</v>
      </c>
      <c r="H2725" s="9" t="s">
        <v>416</v>
      </c>
      <c r="I2725" s="9"/>
      <c r="J2725" s="46" t="s">
        <v>5705</v>
      </c>
      <c r="K2725" s="45"/>
      <c r="L2725" s="45"/>
      <c r="BB2725" t="s">
        <v>7769</v>
      </c>
      <c r="BC2725" t="s">
        <v>336</v>
      </c>
      <c r="BD2725">
        <v>12</v>
      </c>
      <c r="BE2725" t="s">
        <v>342</v>
      </c>
      <c r="BG2725">
        <v>2724</v>
      </c>
      <c r="BH2725" t="s">
        <v>329</v>
      </c>
      <c r="BI2725" t="s">
        <v>352</v>
      </c>
    </row>
    <row r="2726" spans="1:61" x14ac:dyDescent="0.25">
      <c r="A2726" s="9">
        <v>2725</v>
      </c>
      <c r="B2726" s="9" t="s">
        <v>177</v>
      </c>
      <c r="C2726" s="9" t="s">
        <v>154</v>
      </c>
      <c r="D2726" s="9" t="s">
        <v>314</v>
      </c>
      <c r="E2726" s="9" t="s">
        <v>458</v>
      </c>
      <c r="F2726" s="9" t="s">
        <v>459</v>
      </c>
      <c r="G2726" s="9" t="s">
        <v>413</v>
      </c>
      <c r="H2726" s="9" t="s">
        <v>412</v>
      </c>
      <c r="I2726" s="9"/>
      <c r="J2726" s="45" t="s">
        <v>696</v>
      </c>
      <c r="K2726" s="45"/>
      <c r="L2726" s="45"/>
      <c r="BB2726" t="s">
        <v>7770</v>
      </c>
      <c r="BC2726" t="s">
        <v>337</v>
      </c>
      <c r="BD2726">
        <v>1</v>
      </c>
      <c r="BE2726" t="s">
        <v>343</v>
      </c>
      <c r="BG2726">
        <v>2725</v>
      </c>
      <c r="BH2726" t="s">
        <v>330</v>
      </c>
      <c r="BI2726" t="s">
        <v>293</v>
      </c>
    </row>
    <row r="2727" spans="1:61" x14ac:dyDescent="0.25">
      <c r="A2727" s="9">
        <v>2726</v>
      </c>
      <c r="B2727" s="9" t="s">
        <v>179</v>
      </c>
      <c r="C2727" s="9" t="s">
        <v>155</v>
      </c>
      <c r="D2727" s="9" t="s">
        <v>315</v>
      </c>
      <c r="E2727" s="9" t="s">
        <v>460</v>
      </c>
      <c r="F2727" s="9" t="s">
        <v>461</v>
      </c>
      <c r="G2727" s="9" t="s">
        <v>422</v>
      </c>
      <c r="H2727" s="9" t="s">
        <v>423</v>
      </c>
      <c r="I2727" s="9"/>
      <c r="J2727" s="45" t="s">
        <v>5703</v>
      </c>
      <c r="K2727" s="45"/>
      <c r="L2727" s="45"/>
      <c r="BB2727" t="s">
        <v>7771</v>
      </c>
      <c r="BC2727" t="s">
        <v>337</v>
      </c>
      <c r="BD2727">
        <v>2</v>
      </c>
      <c r="BE2727" t="s">
        <v>344</v>
      </c>
      <c r="BG2727">
        <v>2726</v>
      </c>
      <c r="BH2727" t="s">
        <v>331</v>
      </c>
      <c r="BI2727" t="s">
        <v>294</v>
      </c>
    </row>
    <row r="2728" spans="1:61" x14ac:dyDescent="0.25">
      <c r="A2728" s="9">
        <v>2727</v>
      </c>
      <c r="B2728" s="9" t="s">
        <v>180</v>
      </c>
      <c r="C2728" s="9" t="s">
        <v>156</v>
      </c>
      <c r="D2728" s="9" t="s">
        <v>316</v>
      </c>
      <c r="E2728" s="9" t="s">
        <v>460</v>
      </c>
      <c r="F2728" s="9" t="s">
        <v>461</v>
      </c>
      <c r="G2728" s="9" t="s">
        <v>424</v>
      </c>
      <c r="H2728" s="9" t="s">
        <v>425</v>
      </c>
      <c r="I2728" s="9"/>
      <c r="J2728" s="45" t="s">
        <v>696</v>
      </c>
      <c r="K2728" s="45"/>
      <c r="L2728" s="45"/>
      <c r="BB2728" t="s">
        <v>7772</v>
      </c>
      <c r="BC2728" t="s">
        <v>337</v>
      </c>
      <c r="BD2728">
        <v>3</v>
      </c>
      <c r="BE2728" t="s">
        <v>345</v>
      </c>
      <c r="BG2728">
        <v>2727</v>
      </c>
      <c r="BH2728" t="s">
        <v>332</v>
      </c>
      <c r="BI2728" t="s">
        <v>295</v>
      </c>
    </row>
    <row r="2729" spans="1:61" x14ac:dyDescent="0.25">
      <c r="A2729" s="9">
        <v>2728</v>
      </c>
      <c r="B2729" s="9" t="s">
        <v>181</v>
      </c>
      <c r="C2729" s="9" t="s">
        <v>157</v>
      </c>
      <c r="D2729" s="9" t="s">
        <v>317</v>
      </c>
      <c r="E2729" s="9" t="s">
        <v>462</v>
      </c>
      <c r="F2729" s="9" t="s">
        <v>463</v>
      </c>
      <c r="G2729" s="9" t="s">
        <v>425</v>
      </c>
      <c r="H2729" s="9" t="s">
        <v>424</v>
      </c>
      <c r="I2729" s="9"/>
      <c r="J2729" s="45" t="s">
        <v>5704</v>
      </c>
      <c r="K2729" s="45"/>
      <c r="L2729" s="45"/>
      <c r="BB2729" t="s">
        <v>7773</v>
      </c>
      <c r="BC2729" t="s">
        <v>337</v>
      </c>
      <c r="BD2729">
        <v>4</v>
      </c>
      <c r="BE2729" t="s">
        <v>346</v>
      </c>
      <c r="BG2729">
        <v>2728</v>
      </c>
      <c r="BH2729" t="s">
        <v>333</v>
      </c>
      <c r="BI2729" t="s">
        <v>296</v>
      </c>
    </row>
    <row r="2730" spans="1:61" x14ac:dyDescent="0.25">
      <c r="A2730" s="9">
        <v>2729</v>
      </c>
      <c r="B2730" s="9" t="s">
        <v>182</v>
      </c>
      <c r="C2730" s="9" t="s">
        <v>158</v>
      </c>
      <c r="D2730" s="9" t="s">
        <v>318</v>
      </c>
      <c r="E2730" s="9" t="s">
        <v>462</v>
      </c>
      <c r="F2730" s="9" t="s">
        <v>463</v>
      </c>
      <c r="G2730" s="9" t="s">
        <v>423</v>
      </c>
      <c r="H2730" s="9" t="s">
        <v>422</v>
      </c>
      <c r="I2730" s="9"/>
      <c r="J2730" s="45" t="s">
        <v>696</v>
      </c>
      <c r="K2730" s="45"/>
      <c r="L2730" s="45"/>
      <c r="BB2730" t="s">
        <v>7774</v>
      </c>
      <c r="BC2730" t="s">
        <v>337</v>
      </c>
      <c r="BD2730">
        <v>5</v>
      </c>
      <c r="BE2730" t="s">
        <v>347</v>
      </c>
      <c r="BG2730">
        <v>2729</v>
      </c>
      <c r="BH2730" t="s">
        <v>334</v>
      </c>
      <c r="BI2730" t="s">
        <v>297</v>
      </c>
    </row>
    <row r="2731" spans="1:61" x14ac:dyDescent="0.25">
      <c r="A2731" s="9">
        <v>2730</v>
      </c>
      <c r="B2731" s="9" t="s">
        <v>183</v>
      </c>
      <c r="C2731" s="9" t="s">
        <v>147</v>
      </c>
      <c r="D2731" s="9" t="s">
        <v>319</v>
      </c>
      <c r="E2731" s="9" t="s">
        <v>464</v>
      </c>
      <c r="F2731" s="9" t="s">
        <v>465</v>
      </c>
      <c r="G2731" s="9" t="s">
        <v>412</v>
      </c>
      <c r="H2731" s="9" t="s">
        <v>413</v>
      </c>
      <c r="I2731" s="9"/>
      <c r="J2731" s="45" t="s">
        <v>696</v>
      </c>
      <c r="K2731" s="45"/>
      <c r="L2731" s="45"/>
      <c r="BB2731" t="s">
        <v>7775</v>
      </c>
      <c r="BC2731" t="s">
        <v>337</v>
      </c>
      <c r="BD2731">
        <v>6</v>
      </c>
      <c r="BE2731" t="s">
        <v>348</v>
      </c>
      <c r="BG2731">
        <v>2730</v>
      </c>
      <c r="BH2731" t="s">
        <v>335</v>
      </c>
      <c r="BI2731" t="s">
        <v>298</v>
      </c>
    </row>
    <row r="2732" spans="1:61" x14ac:dyDescent="0.25">
      <c r="A2732" s="9">
        <v>2731</v>
      </c>
      <c r="B2732" s="9" t="s">
        <v>184</v>
      </c>
      <c r="C2732" s="9" t="s">
        <v>148</v>
      </c>
      <c r="D2732" s="9" t="s">
        <v>320</v>
      </c>
      <c r="E2732" s="9" t="s">
        <v>464</v>
      </c>
      <c r="F2732" s="9" t="s">
        <v>465</v>
      </c>
      <c r="G2732" s="9" t="s">
        <v>416</v>
      </c>
      <c r="H2732" s="9" t="s">
        <v>412</v>
      </c>
      <c r="I2732" s="9"/>
      <c r="J2732" s="45" t="s">
        <v>5703</v>
      </c>
      <c r="K2732" s="45"/>
      <c r="L2732" s="45"/>
      <c r="BB2732" t="s">
        <v>7776</v>
      </c>
      <c r="BC2732" t="s">
        <v>337</v>
      </c>
      <c r="BD2732">
        <v>7</v>
      </c>
      <c r="BE2732" t="s">
        <v>349</v>
      </c>
      <c r="BG2732">
        <v>2731</v>
      </c>
      <c r="BH2732" t="s">
        <v>336</v>
      </c>
      <c r="BI2732" t="s">
        <v>299</v>
      </c>
    </row>
    <row r="2733" spans="1:61" x14ac:dyDescent="0.25">
      <c r="A2733" s="9">
        <v>2732</v>
      </c>
      <c r="B2733" s="9" t="s">
        <v>185</v>
      </c>
      <c r="C2733" s="9" t="s">
        <v>149</v>
      </c>
      <c r="D2733" s="9" t="s">
        <v>321</v>
      </c>
      <c r="E2733" s="9" t="s">
        <v>466</v>
      </c>
      <c r="F2733" s="9" t="s">
        <v>467</v>
      </c>
      <c r="G2733" s="9" t="s">
        <v>417</v>
      </c>
      <c r="H2733" s="9" t="s">
        <v>417</v>
      </c>
      <c r="I2733" s="9"/>
      <c r="J2733" s="46" t="s">
        <v>5705</v>
      </c>
      <c r="K2733" s="45"/>
      <c r="L2733" s="45"/>
      <c r="BB2733" t="s">
        <v>7777</v>
      </c>
      <c r="BC2733" t="s">
        <v>337</v>
      </c>
      <c r="BD2733">
        <v>8</v>
      </c>
      <c r="BE2733" t="s">
        <v>350</v>
      </c>
      <c r="BG2733">
        <v>2732</v>
      </c>
      <c r="BH2733" t="s">
        <v>337</v>
      </c>
      <c r="BI2733" t="s">
        <v>300</v>
      </c>
    </row>
    <row r="2734" spans="1:61" x14ac:dyDescent="0.25">
      <c r="A2734" s="9">
        <v>2733</v>
      </c>
      <c r="B2734" s="9" t="s">
        <v>186</v>
      </c>
      <c r="C2734" s="9" t="s">
        <v>150</v>
      </c>
      <c r="D2734" s="9" t="s">
        <v>322</v>
      </c>
      <c r="E2734" s="9" t="s">
        <v>466</v>
      </c>
      <c r="F2734" s="9" t="s">
        <v>467</v>
      </c>
      <c r="G2734" s="9" t="s">
        <v>412</v>
      </c>
      <c r="H2734" s="9" t="s">
        <v>416</v>
      </c>
      <c r="I2734" s="9"/>
      <c r="J2734" s="45" t="s">
        <v>696</v>
      </c>
      <c r="K2734" s="45"/>
      <c r="L2734" s="45"/>
      <c r="BB2734" t="s">
        <v>7778</v>
      </c>
      <c r="BC2734" t="s">
        <v>337</v>
      </c>
      <c r="BD2734">
        <v>9</v>
      </c>
      <c r="BE2734" t="s">
        <v>351</v>
      </c>
      <c r="BG2734">
        <v>2733</v>
      </c>
      <c r="BH2734" t="s">
        <v>338</v>
      </c>
      <c r="BI2734" t="s">
        <v>301</v>
      </c>
    </row>
    <row r="2735" spans="1:61" x14ac:dyDescent="0.25">
      <c r="A2735" s="9">
        <v>2734</v>
      </c>
      <c r="B2735" s="9" t="s">
        <v>176</v>
      </c>
      <c r="C2735" s="9" t="s">
        <v>151</v>
      </c>
      <c r="D2735" s="9" t="s">
        <v>323</v>
      </c>
      <c r="E2735" s="9" t="s">
        <v>468</v>
      </c>
      <c r="F2735" s="9" t="s">
        <v>469</v>
      </c>
      <c r="G2735" s="9" t="s">
        <v>413</v>
      </c>
      <c r="H2735" s="9" t="s">
        <v>412</v>
      </c>
      <c r="I2735" s="9"/>
      <c r="J2735" s="45" t="s">
        <v>5703</v>
      </c>
      <c r="K2735" s="45"/>
      <c r="L2735" s="45"/>
      <c r="BB2735" t="s">
        <v>7779</v>
      </c>
      <c r="BC2735" t="s">
        <v>337</v>
      </c>
      <c r="BD2735">
        <v>10</v>
      </c>
      <c r="BE2735" t="s">
        <v>352</v>
      </c>
      <c r="BG2735">
        <v>2734</v>
      </c>
      <c r="BH2735" t="s">
        <v>339</v>
      </c>
      <c r="BI2735" t="s">
        <v>302</v>
      </c>
    </row>
    <row r="2736" spans="1:61" x14ac:dyDescent="0.25">
      <c r="A2736" s="9">
        <v>2735</v>
      </c>
      <c r="B2736" s="9" t="s">
        <v>177</v>
      </c>
      <c r="C2736" s="9" t="s">
        <v>152</v>
      </c>
      <c r="D2736" s="9" t="s">
        <v>324</v>
      </c>
      <c r="E2736" s="9" t="s">
        <v>468</v>
      </c>
      <c r="F2736" s="9" t="s">
        <v>469</v>
      </c>
      <c r="G2736" s="9" t="s">
        <v>422</v>
      </c>
      <c r="H2736" s="9" t="s">
        <v>423</v>
      </c>
      <c r="I2736" s="9"/>
      <c r="J2736" s="45" t="s">
        <v>696</v>
      </c>
      <c r="K2736" s="45"/>
      <c r="L2736" s="45"/>
      <c r="BB2736" t="s">
        <v>7780</v>
      </c>
      <c r="BC2736" t="s">
        <v>337</v>
      </c>
      <c r="BD2736">
        <v>11</v>
      </c>
      <c r="BE2736" t="s">
        <v>293</v>
      </c>
      <c r="BG2736">
        <v>2735</v>
      </c>
      <c r="BH2736" t="s">
        <v>340</v>
      </c>
      <c r="BI2736" t="s">
        <v>303</v>
      </c>
    </row>
    <row r="2737" spans="1:61" x14ac:dyDescent="0.25">
      <c r="A2737" s="9">
        <v>2736</v>
      </c>
      <c r="B2737" s="9" t="s">
        <v>179</v>
      </c>
      <c r="C2737" s="9" t="s">
        <v>153</v>
      </c>
      <c r="D2737" s="9" t="s">
        <v>325</v>
      </c>
      <c r="E2737" s="9" t="s">
        <v>470</v>
      </c>
      <c r="F2737" s="3" t="s">
        <v>5707</v>
      </c>
      <c r="G2737" s="9" t="s">
        <v>424</v>
      </c>
      <c r="H2737" s="9" t="s">
        <v>425</v>
      </c>
      <c r="I2737" s="9"/>
      <c r="J2737" s="45" t="s">
        <v>5704</v>
      </c>
      <c r="K2737" s="45"/>
      <c r="L2737" s="45"/>
      <c r="BB2737" t="s">
        <v>7781</v>
      </c>
      <c r="BC2737" t="s">
        <v>337</v>
      </c>
      <c r="BD2737">
        <v>12</v>
      </c>
      <c r="BE2737" t="s">
        <v>294</v>
      </c>
      <c r="BG2737">
        <v>2736</v>
      </c>
      <c r="BH2737" t="s">
        <v>341</v>
      </c>
      <c r="BI2737" t="s">
        <v>304</v>
      </c>
    </row>
    <row r="2738" spans="1:61" x14ac:dyDescent="0.25">
      <c r="A2738" s="9">
        <v>2737</v>
      </c>
      <c r="B2738" s="9" t="s">
        <v>180</v>
      </c>
      <c r="C2738" s="9" t="s">
        <v>154</v>
      </c>
      <c r="D2738" s="9" t="s">
        <v>326</v>
      </c>
      <c r="E2738" s="9" t="s">
        <v>470</v>
      </c>
      <c r="F2738" s="3" t="s">
        <v>5707</v>
      </c>
      <c r="G2738" s="9" t="s">
        <v>425</v>
      </c>
      <c r="H2738" s="9" t="s">
        <v>424</v>
      </c>
      <c r="I2738" s="9"/>
      <c r="J2738" s="45" t="s">
        <v>696</v>
      </c>
      <c r="K2738" s="45"/>
      <c r="L2738" s="45"/>
      <c r="BB2738" t="s">
        <v>7782</v>
      </c>
      <c r="BC2738" t="s">
        <v>338</v>
      </c>
      <c r="BD2738">
        <v>1</v>
      </c>
      <c r="BE2738" t="s">
        <v>295</v>
      </c>
      <c r="BG2738">
        <v>2737</v>
      </c>
      <c r="BH2738" t="s">
        <v>342</v>
      </c>
      <c r="BI2738" t="s">
        <v>305</v>
      </c>
    </row>
    <row r="2739" spans="1:61" x14ac:dyDescent="0.25">
      <c r="A2739" s="9">
        <v>2738</v>
      </c>
      <c r="B2739" s="9" t="s">
        <v>181</v>
      </c>
      <c r="C2739" s="9" t="s">
        <v>155</v>
      </c>
      <c r="D2739" s="9" t="s">
        <v>327</v>
      </c>
      <c r="E2739" s="9" t="s">
        <v>471</v>
      </c>
      <c r="F2739" s="9" t="s">
        <v>472</v>
      </c>
      <c r="G2739" s="9" t="s">
        <v>423</v>
      </c>
      <c r="H2739" s="9" t="s">
        <v>422</v>
      </c>
      <c r="I2739" s="9"/>
      <c r="J2739" s="45" t="s">
        <v>696</v>
      </c>
      <c r="K2739" s="45"/>
      <c r="L2739" s="45"/>
      <c r="BB2739" t="s">
        <v>7783</v>
      </c>
      <c r="BC2739" t="s">
        <v>338</v>
      </c>
      <c r="BD2739">
        <v>2</v>
      </c>
      <c r="BE2739" t="s">
        <v>296</v>
      </c>
      <c r="BG2739">
        <v>2738</v>
      </c>
      <c r="BH2739" t="s">
        <v>343</v>
      </c>
      <c r="BI2739" t="s">
        <v>306</v>
      </c>
    </row>
    <row r="2740" spans="1:61" x14ac:dyDescent="0.25">
      <c r="A2740" s="9">
        <v>2739</v>
      </c>
      <c r="B2740" s="9" t="s">
        <v>182</v>
      </c>
      <c r="C2740" s="9" t="s">
        <v>156</v>
      </c>
      <c r="D2740" s="9" t="s">
        <v>328</v>
      </c>
      <c r="E2740" s="9" t="s">
        <v>471</v>
      </c>
      <c r="F2740" s="9" t="s">
        <v>472</v>
      </c>
      <c r="G2740" s="9" t="s">
        <v>412</v>
      </c>
      <c r="H2740" s="9" t="s">
        <v>413</v>
      </c>
      <c r="I2740" s="9"/>
      <c r="J2740" s="45" t="s">
        <v>5703</v>
      </c>
      <c r="K2740" s="45"/>
      <c r="L2740" s="45"/>
      <c r="BB2740" t="s">
        <v>7784</v>
      </c>
      <c r="BC2740" t="s">
        <v>338</v>
      </c>
      <c r="BD2740">
        <v>3</v>
      </c>
      <c r="BE2740" t="s">
        <v>297</v>
      </c>
      <c r="BG2740">
        <v>2739</v>
      </c>
      <c r="BH2740" t="s">
        <v>344</v>
      </c>
      <c r="BI2740" t="s">
        <v>307</v>
      </c>
    </row>
    <row r="2741" spans="1:61" x14ac:dyDescent="0.25">
      <c r="A2741" s="9">
        <v>2740</v>
      </c>
      <c r="B2741" s="9" t="s">
        <v>183</v>
      </c>
      <c r="C2741" s="9" t="s">
        <v>157</v>
      </c>
      <c r="D2741" s="9" t="s">
        <v>329</v>
      </c>
      <c r="E2741" s="9" t="s">
        <v>473</v>
      </c>
      <c r="F2741" s="9" t="s">
        <v>474</v>
      </c>
      <c r="G2741" s="9" t="s">
        <v>416</v>
      </c>
      <c r="H2741" s="9" t="s">
        <v>412</v>
      </c>
      <c r="I2741" s="9"/>
      <c r="J2741" s="46" t="s">
        <v>5705</v>
      </c>
      <c r="K2741" s="45"/>
      <c r="L2741" s="45"/>
      <c r="BB2741" t="s">
        <v>7785</v>
      </c>
      <c r="BC2741" t="s">
        <v>338</v>
      </c>
      <c r="BD2741">
        <v>4</v>
      </c>
      <c r="BE2741" t="s">
        <v>298</v>
      </c>
      <c r="BG2741">
        <v>2740</v>
      </c>
      <c r="BH2741" t="s">
        <v>345</v>
      </c>
      <c r="BI2741" t="s">
        <v>308</v>
      </c>
    </row>
    <row r="2742" spans="1:61" x14ac:dyDescent="0.25">
      <c r="A2742" s="9">
        <v>2741</v>
      </c>
      <c r="B2742" s="9" t="s">
        <v>184</v>
      </c>
      <c r="C2742" s="9" t="s">
        <v>158</v>
      </c>
      <c r="D2742" s="9" t="s">
        <v>330</v>
      </c>
      <c r="E2742" s="9" t="s">
        <v>473</v>
      </c>
      <c r="F2742" s="9" t="s">
        <v>474</v>
      </c>
      <c r="G2742" s="9" t="s">
        <v>417</v>
      </c>
      <c r="H2742" s="9" t="s">
        <v>417</v>
      </c>
      <c r="I2742" s="9"/>
      <c r="J2742" s="45" t="s">
        <v>696</v>
      </c>
      <c r="K2742" s="45"/>
      <c r="L2742" s="45"/>
      <c r="BB2742" t="s">
        <v>7786</v>
      </c>
      <c r="BC2742" t="s">
        <v>338</v>
      </c>
      <c r="BD2742">
        <v>5</v>
      </c>
      <c r="BE2742" t="s">
        <v>299</v>
      </c>
      <c r="BG2742">
        <v>2741</v>
      </c>
      <c r="BH2742" t="s">
        <v>346</v>
      </c>
      <c r="BI2742" t="s">
        <v>309</v>
      </c>
    </row>
    <row r="2743" spans="1:61" x14ac:dyDescent="0.25">
      <c r="A2743" s="9">
        <v>2742</v>
      </c>
      <c r="B2743" s="9" t="s">
        <v>185</v>
      </c>
      <c r="C2743" s="9" t="s">
        <v>147</v>
      </c>
      <c r="D2743" s="9" t="s">
        <v>331</v>
      </c>
      <c r="E2743" s="9" t="s">
        <v>475</v>
      </c>
      <c r="F2743" s="9" t="s">
        <v>476</v>
      </c>
      <c r="G2743" s="9" t="s">
        <v>412</v>
      </c>
      <c r="H2743" s="9" t="s">
        <v>416</v>
      </c>
      <c r="I2743" s="9"/>
      <c r="J2743" s="45" t="s">
        <v>5703</v>
      </c>
      <c r="K2743" s="45"/>
      <c r="L2743" s="45"/>
      <c r="BB2743" t="s">
        <v>7787</v>
      </c>
      <c r="BC2743" t="s">
        <v>338</v>
      </c>
      <c r="BD2743">
        <v>6</v>
      </c>
      <c r="BE2743" t="s">
        <v>300</v>
      </c>
      <c r="BG2743">
        <v>2742</v>
      </c>
      <c r="BH2743" t="s">
        <v>347</v>
      </c>
      <c r="BI2743" t="s">
        <v>310</v>
      </c>
    </row>
    <row r="2744" spans="1:61" x14ac:dyDescent="0.25">
      <c r="A2744" s="9">
        <v>2743</v>
      </c>
      <c r="B2744" s="9" t="s">
        <v>186</v>
      </c>
      <c r="C2744" s="9" t="s">
        <v>148</v>
      </c>
      <c r="D2744" s="9" t="s">
        <v>332</v>
      </c>
      <c r="E2744" s="9" t="s">
        <v>475</v>
      </c>
      <c r="F2744" s="9" t="s">
        <v>476</v>
      </c>
      <c r="G2744" s="9" t="s">
        <v>413</v>
      </c>
      <c r="H2744" s="9" t="s">
        <v>412</v>
      </c>
      <c r="I2744" s="9"/>
      <c r="J2744" s="45" t="s">
        <v>696</v>
      </c>
      <c r="K2744" s="45"/>
      <c r="L2744" s="45"/>
      <c r="BB2744" t="s">
        <v>7788</v>
      </c>
      <c r="BC2744" t="s">
        <v>338</v>
      </c>
      <c r="BD2744">
        <v>7</v>
      </c>
      <c r="BE2744" t="s">
        <v>301</v>
      </c>
      <c r="BG2744">
        <v>2743</v>
      </c>
      <c r="BH2744" t="s">
        <v>348</v>
      </c>
      <c r="BI2744" t="s">
        <v>311</v>
      </c>
    </row>
    <row r="2745" spans="1:61" x14ac:dyDescent="0.25">
      <c r="A2745" s="9">
        <v>2744</v>
      </c>
      <c r="B2745" s="9" t="s">
        <v>176</v>
      </c>
      <c r="C2745" s="9" t="s">
        <v>149</v>
      </c>
      <c r="D2745" s="9" t="s">
        <v>333</v>
      </c>
      <c r="E2745" s="9" t="s">
        <v>410</v>
      </c>
      <c r="F2745" s="9" t="s">
        <v>411</v>
      </c>
      <c r="G2745" s="9" t="s">
        <v>422</v>
      </c>
      <c r="H2745" s="9" t="s">
        <v>423</v>
      </c>
      <c r="I2745" s="9"/>
      <c r="J2745" s="46" t="s">
        <v>5705</v>
      </c>
      <c r="K2745" s="45"/>
      <c r="L2745" s="45"/>
      <c r="BB2745" t="s">
        <v>7789</v>
      </c>
      <c r="BC2745" t="s">
        <v>338</v>
      </c>
      <c r="BD2745">
        <v>8</v>
      </c>
      <c r="BE2745" t="s">
        <v>302</v>
      </c>
      <c r="BG2745">
        <v>2744</v>
      </c>
      <c r="BH2745" t="s">
        <v>349</v>
      </c>
      <c r="BI2745" t="s">
        <v>312</v>
      </c>
    </row>
    <row r="2746" spans="1:61" x14ac:dyDescent="0.25">
      <c r="A2746" s="9">
        <v>2745</v>
      </c>
      <c r="B2746" s="3" t="s">
        <v>177</v>
      </c>
      <c r="C2746" s="3" t="s">
        <v>150</v>
      </c>
      <c r="D2746" s="3" t="s">
        <v>334</v>
      </c>
      <c r="E2746" s="3" t="s">
        <v>410</v>
      </c>
      <c r="F2746" s="3" t="s">
        <v>411</v>
      </c>
      <c r="G2746" s="3" t="s">
        <v>412</v>
      </c>
      <c r="H2746" s="3" t="s">
        <v>413</v>
      </c>
      <c r="J2746" s="45" t="s">
        <v>5703</v>
      </c>
      <c r="K2746" s="45"/>
      <c r="L2746" s="45"/>
      <c r="BB2746" t="s">
        <v>7790</v>
      </c>
      <c r="BC2746" t="s">
        <v>338</v>
      </c>
      <c r="BD2746">
        <v>9</v>
      </c>
      <c r="BE2746" t="s">
        <v>303</v>
      </c>
      <c r="BG2746">
        <v>2745</v>
      </c>
      <c r="BH2746" t="s">
        <v>350</v>
      </c>
      <c r="BI2746" t="s">
        <v>313</v>
      </c>
    </row>
    <row r="2747" spans="1:61" x14ac:dyDescent="0.25">
      <c r="A2747" s="9">
        <v>2746</v>
      </c>
      <c r="B2747" s="3" t="s">
        <v>179</v>
      </c>
      <c r="C2747" s="3" t="s">
        <v>151</v>
      </c>
      <c r="D2747" s="3" t="s">
        <v>335</v>
      </c>
      <c r="E2747" s="3" t="s">
        <v>414</v>
      </c>
      <c r="F2747" s="3" t="s">
        <v>415</v>
      </c>
      <c r="G2747" s="3" t="s">
        <v>416</v>
      </c>
      <c r="H2747" s="3" t="s">
        <v>412</v>
      </c>
      <c r="J2747" s="45" t="s">
        <v>696</v>
      </c>
      <c r="K2747" s="45"/>
      <c r="L2747" s="45"/>
      <c r="BB2747" t="s">
        <v>7791</v>
      </c>
      <c r="BC2747" t="s">
        <v>338</v>
      </c>
      <c r="BD2747">
        <v>10</v>
      </c>
      <c r="BE2747" t="s">
        <v>304</v>
      </c>
      <c r="BG2747">
        <v>2746</v>
      </c>
      <c r="BH2747" t="s">
        <v>351</v>
      </c>
      <c r="BI2747" t="s">
        <v>314</v>
      </c>
    </row>
    <row r="2748" spans="1:61" x14ac:dyDescent="0.25">
      <c r="A2748" s="9">
        <v>2747</v>
      </c>
      <c r="B2748" s="3" t="s">
        <v>180</v>
      </c>
      <c r="C2748" s="3" t="s">
        <v>152</v>
      </c>
      <c r="D2748" s="3" t="s">
        <v>336</v>
      </c>
      <c r="E2748" s="3" t="s">
        <v>414</v>
      </c>
      <c r="F2748" s="3" t="s">
        <v>415</v>
      </c>
      <c r="G2748" s="3" t="s">
        <v>417</v>
      </c>
      <c r="H2748" s="3" t="s">
        <v>417</v>
      </c>
      <c r="J2748" s="45" t="s">
        <v>5703</v>
      </c>
      <c r="K2748" s="45"/>
      <c r="L2748" s="45"/>
      <c r="BB2748" t="s">
        <v>7792</v>
      </c>
      <c r="BC2748" t="s">
        <v>338</v>
      </c>
      <c r="BD2748">
        <v>11</v>
      </c>
      <c r="BE2748" t="s">
        <v>305</v>
      </c>
      <c r="BG2748">
        <v>2747</v>
      </c>
      <c r="BH2748" t="s">
        <v>352</v>
      </c>
      <c r="BI2748" t="s">
        <v>315</v>
      </c>
    </row>
    <row r="2749" spans="1:61" x14ac:dyDescent="0.25">
      <c r="A2749" s="9">
        <v>2748</v>
      </c>
      <c r="B2749" s="3" t="s">
        <v>181</v>
      </c>
      <c r="C2749" s="3" t="s">
        <v>153</v>
      </c>
      <c r="D2749" s="3" t="s">
        <v>337</v>
      </c>
      <c r="E2749" s="3" t="s">
        <v>418</v>
      </c>
      <c r="F2749" s="3" t="s">
        <v>419</v>
      </c>
      <c r="G2749" s="3" t="s">
        <v>412</v>
      </c>
      <c r="H2749" s="3" t="s">
        <v>416</v>
      </c>
      <c r="J2749" s="46" t="s">
        <v>5705</v>
      </c>
      <c r="K2749" s="45"/>
      <c r="L2749" s="45"/>
      <c r="BB2749" t="s">
        <v>7793</v>
      </c>
      <c r="BC2749" t="s">
        <v>338</v>
      </c>
      <c r="BD2749">
        <v>12</v>
      </c>
      <c r="BE2749" t="s">
        <v>306</v>
      </c>
      <c r="BG2749">
        <v>2748</v>
      </c>
      <c r="BH2749" t="s">
        <v>293</v>
      </c>
      <c r="BI2749" t="s">
        <v>316</v>
      </c>
    </row>
    <row r="2750" spans="1:61" x14ac:dyDescent="0.25">
      <c r="A2750" s="9">
        <v>2749</v>
      </c>
      <c r="B2750" s="3" t="s">
        <v>182</v>
      </c>
      <c r="C2750" s="3" t="s">
        <v>154</v>
      </c>
      <c r="D2750" s="3" t="s">
        <v>338</v>
      </c>
      <c r="E2750" s="3" t="s">
        <v>418</v>
      </c>
      <c r="F2750" s="3" t="s">
        <v>419</v>
      </c>
      <c r="G2750" s="3" t="s">
        <v>413</v>
      </c>
      <c r="H2750" s="3" t="s">
        <v>412</v>
      </c>
      <c r="J2750" s="45" t="s">
        <v>696</v>
      </c>
      <c r="K2750" s="45"/>
      <c r="L2750" s="45"/>
      <c r="BB2750" t="s">
        <v>7794</v>
      </c>
      <c r="BC2750" t="s">
        <v>339</v>
      </c>
      <c r="BD2750">
        <v>1</v>
      </c>
      <c r="BE2750" t="s">
        <v>307</v>
      </c>
      <c r="BG2750">
        <v>2749</v>
      </c>
      <c r="BH2750" t="s">
        <v>294</v>
      </c>
      <c r="BI2750" t="s">
        <v>317</v>
      </c>
    </row>
    <row r="2751" spans="1:61" x14ac:dyDescent="0.25">
      <c r="A2751" s="9">
        <v>2750</v>
      </c>
      <c r="B2751" s="3" t="s">
        <v>183</v>
      </c>
      <c r="C2751" s="3" t="s">
        <v>155</v>
      </c>
      <c r="D2751" s="3" t="s">
        <v>339</v>
      </c>
      <c r="E2751" s="3" t="s">
        <v>420</v>
      </c>
      <c r="F2751" s="3" t="s">
        <v>421</v>
      </c>
      <c r="G2751" s="3" t="s">
        <v>422</v>
      </c>
      <c r="H2751" s="3" t="s">
        <v>423</v>
      </c>
      <c r="J2751" s="45" t="s">
        <v>5703</v>
      </c>
      <c r="K2751" s="45"/>
      <c r="L2751" s="45"/>
      <c r="BB2751" t="s">
        <v>7795</v>
      </c>
      <c r="BC2751" t="s">
        <v>339</v>
      </c>
      <c r="BD2751">
        <v>2</v>
      </c>
      <c r="BE2751" t="s">
        <v>308</v>
      </c>
      <c r="BG2751">
        <v>2750</v>
      </c>
      <c r="BH2751" t="s">
        <v>295</v>
      </c>
      <c r="BI2751" t="s">
        <v>318</v>
      </c>
    </row>
    <row r="2752" spans="1:61" x14ac:dyDescent="0.25">
      <c r="A2752" s="9">
        <v>2751</v>
      </c>
      <c r="B2752" s="3" t="s">
        <v>184</v>
      </c>
      <c r="C2752" s="3" t="s">
        <v>156</v>
      </c>
      <c r="D2752" s="3" t="s">
        <v>340</v>
      </c>
      <c r="E2752" s="3" t="s">
        <v>420</v>
      </c>
      <c r="F2752" s="3" t="s">
        <v>421</v>
      </c>
      <c r="G2752" s="3" t="s">
        <v>424</v>
      </c>
      <c r="H2752" s="3" t="s">
        <v>425</v>
      </c>
      <c r="J2752" s="45" t="s">
        <v>696</v>
      </c>
      <c r="K2752" s="45"/>
      <c r="L2752" s="45"/>
      <c r="BB2752" t="s">
        <v>7796</v>
      </c>
      <c r="BC2752" t="s">
        <v>339</v>
      </c>
      <c r="BD2752">
        <v>3</v>
      </c>
      <c r="BE2752" t="s">
        <v>309</v>
      </c>
      <c r="BG2752">
        <v>2751</v>
      </c>
      <c r="BH2752" t="s">
        <v>296</v>
      </c>
      <c r="BI2752" t="s">
        <v>319</v>
      </c>
    </row>
    <row r="2753" spans="1:61" x14ac:dyDescent="0.25">
      <c r="A2753" s="9">
        <v>2752</v>
      </c>
      <c r="B2753" s="3" t="s">
        <v>185</v>
      </c>
      <c r="C2753" s="3" t="s">
        <v>157</v>
      </c>
      <c r="D2753" s="3" t="s">
        <v>341</v>
      </c>
      <c r="E2753" s="3" t="s">
        <v>426</v>
      </c>
      <c r="F2753" s="3" t="s">
        <v>427</v>
      </c>
      <c r="G2753" s="3" t="s">
        <v>425</v>
      </c>
      <c r="H2753" s="3" t="s">
        <v>424</v>
      </c>
      <c r="J2753" s="46" t="s">
        <v>5705</v>
      </c>
      <c r="K2753" s="45"/>
      <c r="L2753" s="45"/>
      <c r="BB2753" t="s">
        <v>7797</v>
      </c>
      <c r="BC2753" t="s">
        <v>339</v>
      </c>
      <c r="BD2753">
        <v>4</v>
      </c>
      <c r="BE2753" t="s">
        <v>310</v>
      </c>
      <c r="BG2753">
        <v>2752</v>
      </c>
      <c r="BH2753" t="s">
        <v>297</v>
      </c>
      <c r="BI2753" t="s">
        <v>320</v>
      </c>
    </row>
    <row r="2754" spans="1:61" x14ac:dyDescent="0.25">
      <c r="A2754" s="9">
        <v>2753</v>
      </c>
      <c r="B2754" s="3" t="s">
        <v>186</v>
      </c>
      <c r="C2754" s="3" t="s">
        <v>158</v>
      </c>
      <c r="D2754" s="3" t="s">
        <v>342</v>
      </c>
      <c r="E2754" s="3" t="s">
        <v>426</v>
      </c>
      <c r="F2754" s="3" t="s">
        <v>427</v>
      </c>
      <c r="G2754" s="3" t="s">
        <v>423</v>
      </c>
      <c r="H2754" s="3" t="s">
        <v>422</v>
      </c>
      <c r="J2754" s="45" t="s">
        <v>5703</v>
      </c>
      <c r="K2754" s="45"/>
      <c r="L2754" s="45"/>
      <c r="BB2754" t="s">
        <v>7798</v>
      </c>
      <c r="BC2754" t="s">
        <v>339</v>
      </c>
      <c r="BD2754">
        <v>5</v>
      </c>
      <c r="BE2754" t="s">
        <v>311</v>
      </c>
      <c r="BG2754">
        <v>2753</v>
      </c>
      <c r="BH2754" t="s">
        <v>298</v>
      </c>
      <c r="BI2754" t="s">
        <v>321</v>
      </c>
    </row>
    <row r="2755" spans="1:61" x14ac:dyDescent="0.25">
      <c r="A2755" s="9">
        <v>2754</v>
      </c>
      <c r="B2755" s="3" t="s">
        <v>176</v>
      </c>
      <c r="C2755" s="3" t="s">
        <v>147</v>
      </c>
      <c r="D2755" s="3" t="s">
        <v>343</v>
      </c>
      <c r="E2755" s="3" t="s">
        <v>428</v>
      </c>
      <c r="F2755" s="3" t="s">
        <v>429</v>
      </c>
      <c r="G2755" s="3" t="s">
        <v>412</v>
      </c>
      <c r="H2755" s="3" t="s">
        <v>413</v>
      </c>
      <c r="J2755" s="45" t="s">
        <v>696</v>
      </c>
      <c r="K2755" s="45"/>
      <c r="L2755" s="45"/>
      <c r="BB2755" t="s">
        <v>7799</v>
      </c>
      <c r="BC2755" t="s">
        <v>339</v>
      </c>
      <c r="BD2755">
        <v>6</v>
      </c>
      <c r="BE2755" t="s">
        <v>312</v>
      </c>
      <c r="BG2755">
        <v>2754</v>
      </c>
      <c r="BH2755" t="s">
        <v>299</v>
      </c>
      <c r="BI2755" t="s">
        <v>322</v>
      </c>
    </row>
    <row r="2756" spans="1:61" x14ac:dyDescent="0.25">
      <c r="A2756" s="9">
        <v>2755</v>
      </c>
      <c r="B2756" s="3" t="s">
        <v>177</v>
      </c>
      <c r="C2756" s="3" t="s">
        <v>148</v>
      </c>
      <c r="D2756" s="3" t="s">
        <v>344</v>
      </c>
      <c r="E2756" s="3" t="s">
        <v>428</v>
      </c>
      <c r="F2756" s="3" t="s">
        <v>429</v>
      </c>
      <c r="G2756" s="3" t="s">
        <v>416</v>
      </c>
      <c r="H2756" s="3" t="s">
        <v>412</v>
      </c>
      <c r="J2756" s="45" t="s">
        <v>5703</v>
      </c>
      <c r="K2756" s="45"/>
      <c r="L2756" s="45"/>
      <c r="BB2756" t="s">
        <v>7800</v>
      </c>
      <c r="BC2756" t="s">
        <v>339</v>
      </c>
      <c r="BD2756">
        <v>7</v>
      </c>
      <c r="BE2756" t="s">
        <v>313</v>
      </c>
      <c r="BG2756">
        <v>2755</v>
      </c>
      <c r="BH2756" t="s">
        <v>300</v>
      </c>
      <c r="BI2756" t="s">
        <v>323</v>
      </c>
    </row>
    <row r="2757" spans="1:61" x14ac:dyDescent="0.25">
      <c r="A2757" s="9">
        <v>2756</v>
      </c>
      <c r="B2757" s="3" t="s">
        <v>179</v>
      </c>
      <c r="C2757" s="3" t="s">
        <v>149</v>
      </c>
      <c r="D2757" s="3" t="s">
        <v>345</v>
      </c>
      <c r="E2757" s="3" t="s">
        <v>430</v>
      </c>
      <c r="F2757" s="3" t="s">
        <v>431</v>
      </c>
      <c r="G2757" s="3" t="s">
        <v>417</v>
      </c>
      <c r="H2757" s="3" t="s">
        <v>417</v>
      </c>
      <c r="J2757" s="46" t="s">
        <v>5705</v>
      </c>
      <c r="K2757" s="45"/>
      <c r="L2757" s="45"/>
      <c r="BB2757" t="s">
        <v>7801</v>
      </c>
      <c r="BC2757" t="s">
        <v>339</v>
      </c>
      <c r="BD2757">
        <v>8</v>
      </c>
      <c r="BE2757" t="s">
        <v>314</v>
      </c>
      <c r="BG2757">
        <v>2756</v>
      </c>
      <c r="BH2757" t="s">
        <v>301</v>
      </c>
      <c r="BI2757" t="s">
        <v>324</v>
      </c>
    </row>
    <row r="2758" spans="1:61" x14ac:dyDescent="0.25">
      <c r="A2758" s="9">
        <v>2757</v>
      </c>
      <c r="B2758" s="3" t="s">
        <v>180</v>
      </c>
      <c r="C2758" s="3" t="s">
        <v>150</v>
      </c>
      <c r="D2758" s="3" t="s">
        <v>346</v>
      </c>
      <c r="E2758" s="3" t="s">
        <v>430</v>
      </c>
      <c r="F2758" s="3" t="s">
        <v>431</v>
      </c>
      <c r="G2758" s="3" t="s">
        <v>412</v>
      </c>
      <c r="H2758" s="3" t="s">
        <v>416</v>
      </c>
      <c r="J2758" s="45" t="s">
        <v>696</v>
      </c>
      <c r="K2758" s="45"/>
      <c r="L2758" s="45"/>
      <c r="BB2758" t="s">
        <v>7802</v>
      </c>
      <c r="BC2758" t="s">
        <v>339</v>
      </c>
      <c r="BD2758">
        <v>9</v>
      </c>
      <c r="BE2758" t="s">
        <v>315</v>
      </c>
      <c r="BG2758">
        <v>2757</v>
      </c>
      <c r="BH2758" t="s">
        <v>302</v>
      </c>
      <c r="BI2758" t="s">
        <v>325</v>
      </c>
    </row>
    <row r="2759" spans="1:61" x14ac:dyDescent="0.25">
      <c r="A2759" s="9">
        <v>2758</v>
      </c>
      <c r="B2759" s="3" t="s">
        <v>181</v>
      </c>
      <c r="C2759" s="3" t="s">
        <v>151</v>
      </c>
      <c r="D2759" s="3" t="s">
        <v>347</v>
      </c>
      <c r="E2759" s="3" t="s">
        <v>432</v>
      </c>
      <c r="F2759" s="3" t="s">
        <v>433</v>
      </c>
      <c r="G2759" s="3" t="s">
        <v>413</v>
      </c>
      <c r="H2759" s="3" t="s">
        <v>412</v>
      </c>
      <c r="J2759" s="45" t="s">
        <v>5703</v>
      </c>
      <c r="K2759" s="45"/>
      <c r="L2759" s="45"/>
      <c r="BB2759" t="s">
        <v>7803</v>
      </c>
      <c r="BC2759" t="s">
        <v>339</v>
      </c>
      <c r="BD2759">
        <v>10</v>
      </c>
      <c r="BE2759" t="s">
        <v>316</v>
      </c>
      <c r="BG2759">
        <v>2758</v>
      </c>
      <c r="BH2759" t="s">
        <v>303</v>
      </c>
      <c r="BI2759" t="s">
        <v>326</v>
      </c>
    </row>
    <row r="2760" spans="1:61" x14ac:dyDescent="0.25">
      <c r="A2760" s="9">
        <v>2759</v>
      </c>
      <c r="B2760" s="3" t="s">
        <v>182</v>
      </c>
      <c r="C2760" s="3" t="s">
        <v>152</v>
      </c>
      <c r="D2760" s="3" t="s">
        <v>348</v>
      </c>
      <c r="E2760" s="3" t="s">
        <v>432</v>
      </c>
      <c r="F2760" s="3" t="s">
        <v>433</v>
      </c>
      <c r="G2760" s="3" t="s">
        <v>422</v>
      </c>
      <c r="H2760" s="3" t="s">
        <v>423</v>
      </c>
      <c r="J2760" s="45" t="s">
        <v>696</v>
      </c>
      <c r="K2760" s="45"/>
      <c r="L2760" s="45"/>
      <c r="BB2760" t="s">
        <v>7804</v>
      </c>
      <c r="BC2760" t="s">
        <v>339</v>
      </c>
      <c r="BD2760">
        <v>11</v>
      </c>
      <c r="BE2760" t="s">
        <v>317</v>
      </c>
      <c r="BG2760">
        <v>2759</v>
      </c>
      <c r="BH2760" t="s">
        <v>304</v>
      </c>
      <c r="BI2760" t="s">
        <v>327</v>
      </c>
    </row>
    <row r="2761" spans="1:61" x14ac:dyDescent="0.25">
      <c r="A2761" s="9">
        <v>2760</v>
      </c>
      <c r="B2761" s="3" t="s">
        <v>183</v>
      </c>
      <c r="C2761" s="3" t="s">
        <v>153</v>
      </c>
      <c r="D2761" s="3" t="s">
        <v>349</v>
      </c>
      <c r="E2761" s="3" t="s">
        <v>434</v>
      </c>
      <c r="F2761" s="3" t="s">
        <v>435</v>
      </c>
      <c r="G2761" s="3" t="s">
        <v>424</v>
      </c>
      <c r="H2761" s="3" t="s">
        <v>425</v>
      </c>
      <c r="J2761" s="46" t="s">
        <v>5705</v>
      </c>
      <c r="K2761" s="45"/>
      <c r="L2761" s="45"/>
      <c r="BB2761" t="s">
        <v>7805</v>
      </c>
      <c r="BC2761" t="s">
        <v>339</v>
      </c>
      <c r="BD2761">
        <v>12</v>
      </c>
      <c r="BE2761" t="s">
        <v>318</v>
      </c>
      <c r="BG2761">
        <v>2760</v>
      </c>
      <c r="BH2761" t="s">
        <v>305</v>
      </c>
      <c r="BI2761" t="s">
        <v>328</v>
      </c>
    </row>
    <row r="2762" spans="1:61" x14ac:dyDescent="0.25">
      <c r="A2762" s="9">
        <v>2761</v>
      </c>
      <c r="B2762" s="3" t="s">
        <v>184</v>
      </c>
      <c r="C2762" s="3" t="s">
        <v>154</v>
      </c>
      <c r="D2762" s="3" t="s">
        <v>350</v>
      </c>
      <c r="E2762" s="3" t="s">
        <v>434</v>
      </c>
      <c r="F2762" s="3" t="s">
        <v>435</v>
      </c>
      <c r="G2762" s="3" t="s">
        <v>425</v>
      </c>
      <c r="H2762" s="3" t="s">
        <v>424</v>
      </c>
      <c r="J2762" s="45" t="s">
        <v>5703</v>
      </c>
      <c r="K2762" s="45"/>
      <c r="L2762" s="45"/>
      <c r="BB2762" t="s">
        <v>7806</v>
      </c>
      <c r="BC2762" t="s">
        <v>340</v>
      </c>
      <c r="BD2762">
        <v>1</v>
      </c>
      <c r="BE2762" t="s">
        <v>319</v>
      </c>
      <c r="BG2762">
        <v>2761</v>
      </c>
      <c r="BH2762" t="s">
        <v>306</v>
      </c>
      <c r="BI2762" t="s">
        <v>329</v>
      </c>
    </row>
    <row r="2763" spans="1:61" x14ac:dyDescent="0.25">
      <c r="A2763" s="9">
        <v>2762</v>
      </c>
      <c r="B2763" s="3" t="s">
        <v>185</v>
      </c>
      <c r="C2763" s="3" t="s">
        <v>155</v>
      </c>
      <c r="D2763" s="3" t="s">
        <v>351</v>
      </c>
      <c r="E2763" s="3" t="s">
        <v>436</v>
      </c>
      <c r="F2763" s="3" t="s">
        <v>437</v>
      </c>
      <c r="G2763" s="3" t="s">
        <v>423</v>
      </c>
      <c r="H2763" s="3" t="s">
        <v>422</v>
      </c>
      <c r="J2763" s="45" t="s">
        <v>696</v>
      </c>
      <c r="K2763" s="45"/>
      <c r="L2763" s="45"/>
      <c r="BB2763" t="s">
        <v>7807</v>
      </c>
      <c r="BC2763" t="s">
        <v>340</v>
      </c>
      <c r="BD2763">
        <v>2</v>
      </c>
      <c r="BE2763" t="s">
        <v>320</v>
      </c>
      <c r="BG2763">
        <v>2762</v>
      </c>
      <c r="BH2763" t="s">
        <v>307</v>
      </c>
      <c r="BI2763" t="s">
        <v>330</v>
      </c>
    </row>
    <row r="2764" spans="1:61" x14ac:dyDescent="0.25">
      <c r="A2764" s="9">
        <v>2763</v>
      </c>
      <c r="B2764" s="3" t="s">
        <v>186</v>
      </c>
      <c r="C2764" s="3" t="s">
        <v>156</v>
      </c>
      <c r="D2764" s="3" t="s">
        <v>352</v>
      </c>
      <c r="E2764" s="3" t="s">
        <v>436</v>
      </c>
      <c r="F2764" s="3" t="s">
        <v>437</v>
      </c>
      <c r="G2764" s="3" t="s">
        <v>412</v>
      </c>
      <c r="H2764" s="3" t="s">
        <v>413</v>
      </c>
      <c r="J2764" s="45" t="s">
        <v>696</v>
      </c>
      <c r="K2764" s="45"/>
      <c r="L2764" s="45"/>
      <c r="BB2764" t="s">
        <v>7808</v>
      </c>
      <c r="BC2764" t="s">
        <v>340</v>
      </c>
      <c r="BD2764">
        <v>3</v>
      </c>
      <c r="BE2764" t="s">
        <v>321</v>
      </c>
      <c r="BG2764">
        <v>2763</v>
      </c>
      <c r="BH2764" t="s">
        <v>308</v>
      </c>
      <c r="BI2764" t="s">
        <v>331</v>
      </c>
    </row>
    <row r="2765" spans="1:61" x14ac:dyDescent="0.25">
      <c r="A2765" s="9">
        <v>2764</v>
      </c>
      <c r="B2765" s="3" t="s">
        <v>176</v>
      </c>
      <c r="C2765" s="3" t="s">
        <v>157</v>
      </c>
      <c r="D2765" s="3" t="s">
        <v>293</v>
      </c>
      <c r="E2765" s="3" t="s">
        <v>438</v>
      </c>
      <c r="F2765" s="3" t="s">
        <v>439</v>
      </c>
      <c r="G2765" s="3" t="s">
        <v>416</v>
      </c>
      <c r="H2765" s="3" t="s">
        <v>412</v>
      </c>
      <c r="J2765" s="45" t="s">
        <v>5704</v>
      </c>
      <c r="K2765" s="45"/>
      <c r="L2765" s="45"/>
      <c r="BB2765" t="s">
        <v>7809</v>
      </c>
      <c r="BC2765" t="s">
        <v>340</v>
      </c>
      <c r="BD2765">
        <v>4</v>
      </c>
      <c r="BE2765" t="s">
        <v>322</v>
      </c>
      <c r="BG2765">
        <v>2764</v>
      </c>
      <c r="BH2765" t="s">
        <v>309</v>
      </c>
      <c r="BI2765" t="s">
        <v>332</v>
      </c>
    </row>
    <row r="2766" spans="1:61" x14ac:dyDescent="0.25">
      <c r="A2766" s="9">
        <v>2765</v>
      </c>
      <c r="B2766" s="3" t="s">
        <v>177</v>
      </c>
      <c r="C2766" s="3" t="s">
        <v>158</v>
      </c>
      <c r="D2766" s="3" t="s">
        <v>294</v>
      </c>
      <c r="E2766" s="3" t="s">
        <v>438</v>
      </c>
      <c r="F2766" s="3" t="s">
        <v>439</v>
      </c>
      <c r="G2766" s="3" t="s">
        <v>417</v>
      </c>
      <c r="H2766" s="3" t="s">
        <v>417</v>
      </c>
      <c r="J2766" s="45" t="s">
        <v>696</v>
      </c>
      <c r="K2766" s="45"/>
      <c r="L2766" s="45"/>
      <c r="BB2766" t="s">
        <v>7810</v>
      </c>
      <c r="BC2766" t="s">
        <v>340</v>
      </c>
      <c r="BD2766">
        <v>5</v>
      </c>
      <c r="BE2766" t="s">
        <v>323</v>
      </c>
      <c r="BG2766">
        <v>2765</v>
      </c>
      <c r="BH2766" t="s">
        <v>310</v>
      </c>
      <c r="BI2766" t="s">
        <v>333</v>
      </c>
    </row>
    <row r="2767" spans="1:61" x14ac:dyDescent="0.25">
      <c r="A2767" s="9">
        <v>2766</v>
      </c>
      <c r="B2767" s="3" t="s">
        <v>179</v>
      </c>
      <c r="C2767" s="3" t="s">
        <v>147</v>
      </c>
      <c r="D2767" s="3" t="s">
        <v>295</v>
      </c>
      <c r="E2767" s="3" t="s">
        <v>440</v>
      </c>
      <c r="F2767" s="3" t="s">
        <v>441</v>
      </c>
      <c r="G2767" s="3" t="s">
        <v>412</v>
      </c>
      <c r="H2767" s="3" t="s">
        <v>416</v>
      </c>
      <c r="J2767" s="45" t="s">
        <v>5703</v>
      </c>
      <c r="K2767" s="45"/>
      <c r="L2767" s="45"/>
      <c r="BB2767" t="s">
        <v>7811</v>
      </c>
      <c r="BC2767" t="s">
        <v>340</v>
      </c>
      <c r="BD2767">
        <v>6</v>
      </c>
      <c r="BE2767" t="s">
        <v>324</v>
      </c>
      <c r="BG2767">
        <v>2766</v>
      </c>
      <c r="BH2767" t="s">
        <v>311</v>
      </c>
      <c r="BI2767" t="s">
        <v>334</v>
      </c>
    </row>
    <row r="2768" spans="1:61" x14ac:dyDescent="0.25">
      <c r="A2768" s="9">
        <v>2767</v>
      </c>
      <c r="B2768" s="3" t="s">
        <v>180</v>
      </c>
      <c r="C2768" s="3" t="s">
        <v>148</v>
      </c>
      <c r="D2768" s="3" t="s">
        <v>296</v>
      </c>
      <c r="E2768" s="3" t="s">
        <v>440</v>
      </c>
      <c r="F2768" s="3" t="s">
        <v>441</v>
      </c>
      <c r="G2768" s="3" t="s">
        <v>413</v>
      </c>
      <c r="H2768" s="3" t="s">
        <v>412</v>
      </c>
      <c r="J2768" s="45" t="s">
        <v>696</v>
      </c>
      <c r="K2768" s="45"/>
      <c r="L2768" s="45"/>
      <c r="BB2768" t="s">
        <v>7812</v>
      </c>
      <c r="BC2768" t="s">
        <v>340</v>
      </c>
      <c r="BD2768">
        <v>7</v>
      </c>
      <c r="BE2768" t="s">
        <v>325</v>
      </c>
      <c r="BG2768">
        <v>2767</v>
      </c>
      <c r="BH2768" t="s">
        <v>312</v>
      </c>
      <c r="BI2768" t="s">
        <v>335</v>
      </c>
    </row>
    <row r="2769" spans="1:61" x14ac:dyDescent="0.25">
      <c r="A2769" s="9">
        <v>2768</v>
      </c>
      <c r="B2769" s="3" t="s">
        <v>181</v>
      </c>
      <c r="C2769" s="3" t="s">
        <v>149</v>
      </c>
      <c r="D2769" s="3" t="s">
        <v>297</v>
      </c>
      <c r="E2769" s="3" t="s">
        <v>442</v>
      </c>
      <c r="F2769" s="3" t="s">
        <v>443</v>
      </c>
      <c r="G2769" s="3" t="s">
        <v>422</v>
      </c>
      <c r="H2769" s="3" t="s">
        <v>423</v>
      </c>
      <c r="J2769" s="46" t="s">
        <v>5705</v>
      </c>
      <c r="K2769" s="45"/>
      <c r="L2769" s="45"/>
      <c r="BB2769" t="s">
        <v>7813</v>
      </c>
      <c r="BC2769" t="s">
        <v>340</v>
      </c>
      <c r="BD2769">
        <v>8</v>
      </c>
      <c r="BE2769" t="s">
        <v>326</v>
      </c>
      <c r="BG2769">
        <v>2768</v>
      </c>
      <c r="BH2769" t="s">
        <v>313</v>
      </c>
      <c r="BI2769" t="s">
        <v>336</v>
      </c>
    </row>
    <row r="2770" spans="1:61" x14ac:dyDescent="0.25">
      <c r="A2770" s="9">
        <v>2769</v>
      </c>
      <c r="B2770" s="3" t="s">
        <v>182</v>
      </c>
      <c r="C2770" s="3" t="s">
        <v>150</v>
      </c>
      <c r="D2770" s="3" t="s">
        <v>298</v>
      </c>
      <c r="E2770" s="3" t="s">
        <v>442</v>
      </c>
      <c r="F2770" s="3" t="s">
        <v>443</v>
      </c>
      <c r="G2770" s="3" t="s">
        <v>424</v>
      </c>
      <c r="H2770" s="3" t="s">
        <v>425</v>
      </c>
      <c r="J2770" s="45" t="s">
        <v>5703</v>
      </c>
      <c r="K2770" s="45"/>
      <c r="L2770" s="45"/>
      <c r="BB2770" t="s">
        <v>7814</v>
      </c>
      <c r="BC2770" t="s">
        <v>340</v>
      </c>
      <c r="BD2770">
        <v>9</v>
      </c>
      <c r="BE2770" t="s">
        <v>327</v>
      </c>
      <c r="BG2770">
        <v>2769</v>
      </c>
      <c r="BH2770" t="s">
        <v>314</v>
      </c>
      <c r="BI2770" t="s">
        <v>337</v>
      </c>
    </row>
    <row r="2771" spans="1:61" x14ac:dyDescent="0.25">
      <c r="A2771" s="9">
        <v>2770</v>
      </c>
      <c r="B2771" s="3" t="s">
        <v>183</v>
      </c>
      <c r="C2771" s="3" t="s">
        <v>151</v>
      </c>
      <c r="D2771" s="3" t="s">
        <v>299</v>
      </c>
      <c r="E2771" s="3" t="s">
        <v>444</v>
      </c>
      <c r="F2771" s="3" t="s">
        <v>445</v>
      </c>
      <c r="G2771" s="3" t="s">
        <v>425</v>
      </c>
      <c r="H2771" s="3" t="s">
        <v>424</v>
      </c>
      <c r="J2771" s="45" t="s">
        <v>696</v>
      </c>
      <c r="K2771" s="45"/>
      <c r="L2771" s="45"/>
      <c r="BB2771" t="s">
        <v>7815</v>
      </c>
      <c r="BC2771" t="s">
        <v>340</v>
      </c>
      <c r="BD2771">
        <v>10</v>
      </c>
      <c r="BE2771" t="s">
        <v>328</v>
      </c>
      <c r="BG2771">
        <v>2770</v>
      </c>
      <c r="BH2771" t="s">
        <v>315</v>
      </c>
      <c r="BI2771" t="s">
        <v>338</v>
      </c>
    </row>
    <row r="2772" spans="1:61" x14ac:dyDescent="0.25">
      <c r="A2772" s="9">
        <v>2771</v>
      </c>
      <c r="B2772" s="3" t="s">
        <v>184</v>
      </c>
      <c r="C2772" s="3" t="s">
        <v>152</v>
      </c>
      <c r="D2772" s="3" t="s">
        <v>300</v>
      </c>
      <c r="E2772" s="3" t="s">
        <v>444</v>
      </c>
      <c r="F2772" s="3" t="s">
        <v>445</v>
      </c>
      <c r="G2772" s="3" t="s">
        <v>423</v>
      </c>
      <c r="H2772" s="3" t="s">
        <v>422</v>
      </c>
      <c r="J2772" s="45" t="s">
        <v>696</v>
      </c>
      <c r="K2772" s="45"/>
      <c r="L2772" s="45"/>
      <c r="BB2772" t="s">
        <v>7816</v>
      </c>
      <c r="BC2772" t="s">
        <v>340</v>
      </c>
      <c r="BD2772">
        <v>11</v>
      </c>
      <c r="BE2772" t="s">
        <v>329</v>
      </c>
      <c r="BG2772">
        <v>2771</v>
      </c>
      <c r="BH2772" t="s">
        <v>316</v>
      </c>
      <c r="BI2772" t="s">
        <v>339</v>
      </c>
    </row>
    <row r="2773" spans="1:61" x14ac:dyDescent="0.25">
      <c r="A2773" s="9">
        <v>2772</v>
      </c>
      <c r="B2773" s="3" t="s">
        <v>185</v>
      </c>
      <c r="C2773" s="3" t="s">
        <v>153</v>
      </c>
      <c r="D2773" s="3" t="s">
        <v>301</v>
      </c>
      <c r="E2773" s="3" t="s">
        <v>446</v>
      </c>
      <c r="F2773" s="3" t="s">
        <v>447</v>
      </c>
      <c r="G2773" s="3" t="s">
        <v>412</v>
      </c>
      <c r="H2773" s="3" t="s">
        <v>413</v>
      </c>
      <c r="J2773" s="45" t="s">
        <v>5704</v>
      </c>
      <c r="K2773" s="45"/>
      <c r="L2773" s="45"/>
      <c r="BB2773" t="s">
        <v>7817</v>
      </c>
      <c r="BC2773" t="s">
        <v>340</v>
      </c>
      <c r="BD2773">
        <v>12</v>
      </c>
      <c r="BE2773" t="s">
        <v>330</v>
      </c>
      <c r="BG2773">
        <v>2772</v>
      </c>
      <c r="BH2773" t="s">
        <v>317</v>
      </c>
      <c r="BI2773" t="s">
        <v>340</v>
      </c>
    </row>
    <row r="2774" spans="1:61" x14ac:dyDescent="0.25">
      <c r="A2774" s="9">
        <v>2773</v>
      </c>
      <c r="B2774" s="3" t="s">
        <v>186</v>
      </c>
      <c r="C2774" s="3" t="s">
        <v>154</v>
      </c>
      <c r="D2774" s="3" t="s">
        <v>302</v>
      </c>
      <c r="E2774" s="3" t="s">
        <v>446</v>
      </c>
      <c r="F2774" s="3" t="s">
        <v>447</v>
      </c>
      <c r="G2774" s="3" t="s">
        <v>416</v>
      </c>
      <c r="H2774" s="3" t="s">
        <v>412</v>
      </c>
      <c r="J2774" s="45" t="s">
        <v>696</v>
      </c>
      <c r="K2774" s="45"/>
      <c r="L2774" s="45"/>
      <c r="BB2774" t="s">
        <v>7818</v>
      </c>
      <c r="BC2774" t="s">
        <v>341</v>
      </c>
      <c r="BD2774">
        <v>1</v>
      </c>
      <c r="BE2774" t="s">
        <v>331</v>
      </c>
      <c r="BG2774">
        <v>2773</v>
      </c>
      <c r="BH2774" t="s">
        <v>318</v>
      </c>
      <c r="BI2774" t="s">
        <v>341</v>
      </c>
    </row>
    <row r="2775" spans="1:61" x14ac:dyDescent="0.25">
      <c r="A2775" s="9">
        <v>2774</v>
      </c>
      <c r="B2775" s="3" t="s">
        <v>176</v>
      </c>
      <c r="C2775" s="3" t="s">
        <v>155</v>
      </c>
      <c r="D2775" s="3" t="s">
        <v>303</v>
      </c>
      <c r="E2775" s="3" t="s">
        <v>448</v>
      </c>
      <c r="F2775" s="3" t="s">
        <v>449</v>
      </c>
      <c r="G2775" s="3" t="s">
        <v>417</v>
      </c>
      <c r="H2775" s="3" t="s">
        <v>417</v>
      </c>
      <c r="J2775" s="45" t="s">
        <v>5703</v>
      </c>
      <c r="K2775" s="45"/>
      <c r="L2775" s="45"/>
      <c r="BB2775" t="s">
        <v>7819</v>
      </c>
      <c r="BC2775" t="s">
        <v>341</v>
      </c>
      <c r="BD2775">
        <v>2</v>
      </c>
      <c r="BE2775" t="s">
        <v>332</v>
      </c>
      <c r="BG2775">
        <v>2774</v>
      </c>
      <c r="BH2775" t="s">
        <v>319</v>
      </c>
      <c r="BI2775" t="s">
        <v>342</v>
      </c>
    </row>
    <row r="2776" spans="1:61" x14ac:dyDescent="0.25">
      <c r="A2776" s="9">
        <v>2775</v>
      </c>
      <c r="B2776" s="3" t="s">
        <v>177</v>
      </c>
      <c r="C2776" s="3" t="s">
        <v>156</v>
      </c>
      <c r="D2776" s="3" t="s">
        <v>304</v>
      </c>
      <c r="E2776" s="3" t="s">
        <v>448</v>
      </c>
      <c r="F2776" s="3" t="s">
        <v>449</v>
      </c>
      <c r="G2776" s="3" t="s">
        <v>412</v>
      </c>
      <c r="H2776" s="3" t="s">
        <v>416</v>
      </c>
      <c r="J2776" s="45" t="s">
        <v>696</v>
      </c>
      <c r="K2776" s="45"/>
      <c r="L2776" s="45"/>
      <c r="BB2776" t="s">
        <v>7820</v>
      </c>
      <c r="BC2776" t="s">
        <v>341</v>
      </c>
      <c r="BD2776">
        <v>3</v>
      </c>
      <c r="BE2776" t="s">
        <v>333</v>
      </c>
      <c r="BG2776">
        <v>2775</v>
      </c>
      <c r="BH2776" t="s">
        <v>320</v>
      </c>
      <c r="BI2776" t="s">
        <v>343</v>
      </c>
    </row>
    <row r="2777" spans="1:61" x14ac:dyDescent="0.25">
      <c r="A2777" s="9">
        <v>2776</v>
      </c>
      <c r="B2777" s="3" t="s">
        <v>179</v>
      </c>
      <c r="C2777" s="3" t="s">
        <v>157</v>
      </c>
      <c r="D2777" s="3" t="s">
        <v>305</v>
      </c>
      <c r="E2777" s="3" t="s">
        <v>450</v>
      </c>
      <c r="F2777" s="3" t="s">
        <v>451</v>
      </c>
      <c r="G2777" s="3" t="s">
        <v>413</v>
      </c>
      <c r="H2777" s="3" t="s">
        <v>412</v>
      </c>
      <c r="J2777" s="46" t="s">
        <v>5705</v>
      </c>
      <c r="K2777" s="45"/>
      <c r="L2777" s="45"/>
      <c r="BB2777" t="s">
        <v>7821</v>
      </c>
      <c r="BC2777" t="s">
        <v>341</v>
      </c>
      <c r="BD2777">
        <v>4</v>
      </c>
      <c r="BE2777" t="s">
        <v>334</v>
      </c>
      <c r="BG2777">
        <v>2776</v>
      </c>
      <c r="BH2777" t="s">
        <v>321</v>
      </c>
      <c r="BI2777" t="s">
        <v>344</v>
      </c>
    </row>
    <row r="2778" spans="1:61" x14ac:dyDescent="0.25">
      <c r="A2778" s="9">
        <v>2777</v>
      </c>
      <c r="B2778" s="3" t="s">
        <v>180</v>
      </c>
      <c r="C2778" s="3" t="s">
        <v>158</v>
      </c>
      <c r="D2778" s="3" t="s">
        <v>306</v>
      </c>
      <c r="E2778" s="3" t="s">
        <v>450</v>
      </c>
      <c r="F2778" s="3" t="s">
        <v>451</v>
      </c>
      <c r="G2778" s="3" t="s">
        <v>422</v>
      </c>
      <c r="H2778" s="3" t="s">
        <v>423</v>
      </c>
      <c r="J2778" s="45" t="s">
        <v>5703</v>
      </c>
      <c r="K2778" s="45"/>
      <c r="L2778" s="45"/>
      <c r="BB2778" t="s">
        <v>7822</v>
      </c>
      <c r="BC2778" t="s">
        <v>341</v>
      </c>
      <c r="BD2778">
        <v>5</v>
      </c>
      <c r="BE2778" t="s">
        <v>335</v>
      </c>
      <c r="BG2778">
        <v>2777</v>
      </c>
      <c r="BH2778" t="s">
        <v>322</v>
      </c>
      <c r="BI2778" t="s">
        <v>345</v>
      </c>
    </row>
    <row r="2779" spans="1:61" x14ac:dyDescent="0.25">
      <c r="A2779" s="9">
        <v>2778</v>
      </c>
      <c r="B2779" s="3" t="s">
        <v>181</v>
      </c>
      <c r="C2779" s="3" t="s">
        <v>147</v>
      </c>
      <c r="D2779" s="3" t="s">
        <v>307</v>
      </c>
      <c r="E2779" s="3" t="s">
        <v>452</v>
      </c>
      <c r="F2779" s="3" t="s">
        <v>453</v>
      </c>
      <c r="G2779" s="3" t="s">
        <v>424</v>
      </c>
      <c r="H2779" s="3" t="s">
        <v>425</v>
      </c>
      <c r="J2779" s="45" t="s">
        <v>696</v>
      </c>
      <c r="K2779" s="45"/>
      <c r="L2779" s="45"/>
      <c r="BB2779" t="s">
        <v>7823</v>
      </c>
      <c r="BC2779" t="s">
        <v>341</v>
      </c>
      <c r="BD2779">
        <v>6</v>
      </c>
      <c r="BE2779" t="s">
        <v>336</v>
      </c>
      <c r="BG2779">
        <v>2778</v>
      </c>
      <c r="BH2779" t="s">
        <v>323</v>
      </c>
      <c r="BI2779" t="s">
        <v>346</v>
      </c>
    </row>
    <row r="2780" spans="1:61" x14ac:dyDescent="0.25">
      <c r="A2780" s="9">
        <v>2779</v>
      </c>
      <c r="B2780" s="3" t="s">
        <v>182</v>
      </c>
      <c r="C2780" s="3" t="s">
        <v>148</v>
      </c>
      <c r="D2780" s="3" t="s">
        <v>308</v>
      </c>
      <c r="E2780" s="3" t="s">
        <v>452</v>
      </c>
      <c r="F2780" s="3" t="s">
        <v>453</v>
      </c>
      <c r="G2780" s="3" t="s">
        <v>425</v>
      </c>
      <c r="H2780" s="3" t="s">
        <v>424</v>
      </c>
      <c r="J2780" s="45" t="s">
        <v>696</v>
      </c>
      <c r="K2780" s="45"/>
      <c r="L2780" s="45"/>
      <c r="BB2780" t="s">
        <v>7824</v>
      </c>
      <c r="BC2780" t="s">
        <v>341</v>
      </c>
      <c r="BD2780">
        <v>7</v>
      </c>
      <c r="BE2780" t="s">
        <v>337</v>
      </c>
      <c r="BG2780">
        <v>2779</v>
      </c>
      <c r="BH2780" t="s">
        <v>324</v>
      </c>
      <c r="BI2780" t="s">
        <v>347</v>
      </c>
    </row>
    <row r="2781" spans="1:61" x14ac:dyDescent="0.25">
      <c r="A2781" s="9">
        <v>2780</v>
      </c>
      <c r="B2781" s="3" t="s">
        <v>183</v>
      </c>
      <c r="C2781" s="3" t="s">
        <v>149</v>
      </c>
      <c r="D2781" s="3" t="s">
        <v>309</v>
      </c>
      <c r="E2781" s="3" t="s">
        <v>454</v>
      </c>
      <c r="F2781" s="3" t="s">
        <v>455</v>
      </c>
      <c r="G2781" s="3" t="s">
        <v>423</v>
      </c>
      <c r="H2781" s="3" t="s">
        <v>422</v>
      </c>
      <c r="J2781" s="45" t="s">
        <v>5704</v>
      </c>
      <c r="K2781" s="45"/>
      <c r="L2781" s="45"/>
      <c r="BB2781" t="s">
        <v>7825</v>
      </c>
      <c r="BC2781" t="s">
        <v>341</v>
      </c>
      <c r="BD2781">
        <v>8</v>
      </c>
      <c r="BE2781" t="s">
        <v>338</v>
      </c>
      <c r="BG2781">
        <v>2780</v>
      </c>
      <c r="BH2781" t="s">
        <v>325</v>
      </c>
      <c r="BI2781" t="s">
        <v>348</v>
      </c>
    </row>
    <row r="2782" spans="1:61" x14ac:dyDescent="0.25">
      <c r="A2782" s="9">
        <v>2781</v>
      </c>
      <c r="B2782" s="3" t="s">
        <v>184</v>
      </c>
      <c r="C2782" s="3" t="s">
        <v>150</v>
      </c>
      <c r="D2782" s="3" t="s">
        <v>310</v>
      </c>
      <c r="E2782" s="3" t="s">
        <v>454</v>
      </c>
      <c r="F2782" s="3" t="s">
        <v>455</v>
      </c>
      <c r="G2782" s="3" t="s">
        <v>412</v>
      </c>
      <c r="H2782" s="3" t="s">
        <v>413</v>
      </c>
      <c r="J2782" s="45" t="s">
        <v>696</v>
      </c>
      <c r="K2782" s="45"/>
      <c r="L2782" s="45"/>
      <c r="BB2782" t="s">
        <v>7826</v>
      </c>
      <c r="BC2782" t="s">
        <v>341</v>
      </c>
      <c r="BD2782">
        <v>9</v>
      </c>
      <c r="BE2782" t="s">
        <v>339</v>
      </c>
      <c r="BG2782">
        <v>2781</v>
      </c>
      <c r="BH2782" t="s">
        <v>326</v>
      </c>
      <c r="BI2782" t="s">
        <v>349</v>
      </c>
    </row>
    <row r="2783" spans="1:61" x14ac:dyDescent="0.25">
      <c r="A2783" s="9">
        <v>2782</v>
      </c>
      <c r="B2783" s="3" t="s">
        <v>185</v>
      </c>
      <c r="C2783" s="3" t="s">
        <v>151</v>
      </c>
      <c r="D2783" s="3" t="s">
        <v>311</v>
      </c>
      <c r="E2783" s="3" t="s">
        <v>456</v>
      </c>
      <c r="F2783" s="3" t="s">
        <v>457</v>
      </c>
      <c r="G2783" s="3" t="s">
        <v>416</v>
      </c>
      <c r="H2783" s="3" t="s">
        <v>412</v>
      </c>
      <c r="J2783" s="45" t="s">
        <v>696</v>
      </c>
      <c r="K2783" s="45"/>
      <c r="L2783" s="45"/>
      <c r="BB2783" t="s">
        <v>7827</v>
      </c>
      <c r="BC2783" t="s">
        <v>341</v>
      </c>
      <c r="BD2783">
        <v>10</v>
      </c>
      <c r="BE2783" t="s">
        <v>340</v>
      </c>
      <c r="BG2783">
        <v>2782</v>
      </c>
      <c r="BH2783" t="s">
        <v>327</v>
      </c>
      <c r="BI2783" t="s">
        <v>350</v>
      </c>
    </row>
    <row r="2784" spans="1:61" x14ac:dyDescent="0.25">
      <c r="A2784" s="9">
        <v>2783</v>
      </c>
      <c r="B2784" s="3" t="s">
        <v>186</v>
      </c>
      <c r="C2784" s="3" t="s">
        <v>152</v>
      </c>
      <c r="D2784" s="3" t="s">
        <v>312</v>
      </c>
      <c r="E2784" s="3" t="s">
        <v>456</v>
      </c>
      <c r="F2784" s="3" t="s">
        <v>457</v>
      </c>
      <c r="G2784" s="3" t="s">
        <v>417</v>
      </c>
      <c r="H2784" s="3" t="s">
        <v>417</v>
      </c>
      <c r="J2784" s="45" t="s">
        <v>5703</v>
      </c>
      <c r="K2784" s="45"/>
      <c r="L2784" s="45"/>
      <c r="BB2784" t="s">
        <v>7828</v>
      </c>
      <c r="BC2784" t="s">
        <v>341</v>
      </c>
      <c r="BD2784">
        <v>11</v>
      </c>
      <c r="BE2784" t="s">
        <v>341</v>
      </c>
      <c r="BG2784">
        <v>2783</v>
      </c>
      <c r="BH2784" t="s">
        <v>328</v>
      </c>
      <c r="BI2784" t="s">
        <v>351</v>
      </c>
    </row>
    <row r="2785" spans="1:61" x14ac:dyDescent="0.25">
      <c r="A2785" s="9">
        <v>2784</v>
      </c>
      <c r="B2785" s="3" t="s">
        <v>176</v>
      </c>
      <c r="C2785" s="3" t="s">
        <v>153</v>
      </c>
      <c r="D2785" s="3" t="s">
        <v>313</v>
      </c>
      <c r="E2785" s="3" t="s">
        <v>458</v>
      </c>
      <c r="F2785" s="3" t="s">
        <v>459</v>
      </c>
      <c r="G2785" s="3" t="s">
        <v>412</v>
      </c>
      <c r="H2785" s="3" t="s">
        <v>416</v>
      </c>
      <c r="J2785" s="46" t="s">
        <v>5705</v>
      </c>
      <c r="K2785" s="45"/>
      <c r="L2785" s="45"/>
      <c r="BB2785" t="s">
        <v>7829</v>
      </c>
      <c r="BC2785" t="s">
        <v>341</v>
      </c>
      <c r="BD2785">
        <v>12</v>
      </c>
      <c r="BE2785" t="s">
        <v>342</v>
      </c>
      <c r="BG2785">
        <v>2784</v>
      </c>
      <c r="BH2785" t="s">
        <v>329</v>
      </c>
      <c r="BI2785" t="s">
        <v>352</v>
      </c>
    </row>
    <row r="2786" spans="1:61" x14ac:dyDescent="0.25">
      <c r="A2786" s="9">
        <v>2785</v>
      </c>
      <c r="B2786" s="3" t="s">
        <v>177</v>
      </c>
      <c r="C2786" s="3" t="s">
        <v>154</v>
      </c>
      <c r="D2786" s="3" t="s">
        <v>314</v>
      </c>
      <c r="E2786" s="3" t="s">
        <v>458</v>
      </c>
      <c r="F2786" s="3" t="s">
        <v>459</v>
      </c>
      <c r="G2786" s="3" t="s">
        <v>413</v>
      </c>
      <c r="H2786" s="3" t="s">
        <v>412</v>
      </c>
      <c r="J2786" s="45" t="s">
        <v>5703</v>
      </c>
      <c r="K2786" s="45"/>
      <c r="L2786" s="45"/>
      <c r="BB2786" t="s">
        <v>7830</v>
      </c>
      <c r="BC2786" t="s">
        <v>342</v>
      </c>
      <c r="BD2786">
        <v>1</v>
      </c>
      <c r="BE2786" t="s">
        <v>343</v>
      </c>
      <c r="BG2786">
        <v>2785</v>
      </c>
      <c r="BH2786" t="s">
        <v>330</v>
      </c>
      <c r="BI2786" t="s">
        <v>293</v>
      </c>
    </row>
    <row r="2787" spans="1:61" x14ac:dyDescent="0.25">
      <c r="A2787" s="9">
        <v>2786</v>
      </c>
      <c r="B2787" s="3" t="s">
        <v>179</v>
      </c>
      <c r="C2787" s="3" t="s">
        <v>155</v>
      </c>
      <c r="D2787" s="3" t="s">
        <v>315</v>
      </c>
      <c r="E2787" s="3" t="s">
        <v>460</v>
      </c>
      <c r="F2787" s="3" t="s">
        <v>461</v>
      </c>
      <c r="G2787" s="3" t="s">
        <v>422</v>
      </c>
      <c r="H2787" s="3" t="s">
        <v>423</v>
      </c>
      <c r="J2787" s="45" t="s">
        <v>696</v>
      </c>
      <c r="K2787" s="45"/>
      <c r="L2787" s="45"/>
      <c r="BB2787" t="s">
        <v>7831</v>
      </c>
      <c r="BC2787" t="s">
        <v>342</v>
      </c>
      <c r="BD2787">
        <v>2</v>
      </c>
      <c r="BE2787" t="s">
        <v>344</v>
      </c>
      <c r="BG2787">
        <v>2786</v>
      </c>
      <c r="BH2787" t="s">
        <v>331</v>
      </c>
      <c r="BI2787" t="s">
        <v>294</v>
      </c>
    </row>
    <row r="2788" spans="1:61" x14ac:dyDescent="0.25">
      <c r="A2788" s="9">
        <v>2787</v>
      </c>
      <c r="B2788" s="3" t="s">
        <v>180</v>
      </c>
      <c r="C2788" s="3" t="s">
        <v>156</v>
      </c>
      <c r="D2788" s="3" t="s">
        <v>316</v>
      </c>
      <c r="E2788" s="3" t="s">
        <v>460</v>
      </c>
      <c r="F2788" s="3" t="s">
        <v>461</v>
      </c>
      <c r="G2788" s="3" t="s">
        <v>424</v>
      </c>
      <c r="H2788" s="3" t="s">
        <v>425</v>
      </c>
      <c r="J2788" s="45" t="s">
        <v>696</v>
      </c>
      <c r="K2788" s="45"/>
      <c r="L2788" s="45"/>
      <c r="BB2788" t="s">
        <v>7832</v>
      </c>
      <c r="BC2788" t="s">
        <v>342</v>
      </c>
      <c r="BD2788">
        <v>3</v>
      </c>
      <c r="BE2788" t="s">
        <v>345</v>
      </c>
      <c r="BG2788">
        <v>2787</v>
      </c>
      <c r="BH2788" t="s">
        <v>332</v>
      </c>
      <c r="BI2788" t="s">
        <v>295</v>
      </c>
    </row>
    <row r="2789" spans="1:61" x14ac:dyDescent="0.25">
      <c r="A2789" s="9">
        <v>2788</v>
      </c>
      <c r="B2789" s="3" t="s">
        <v>181</v>
      </c>
      <c r="C2789" s="3" t="s">
        <v>157</v>
      </c>
      <c r="D2789" s="3" t="s">
        <v>317</v>
      </c>
      <c r="E2789" s="3" t="s">
        <v>462</v>
      </c>
      <c r="F2789" s="3" t="s">
        <v>463</v>
      </c>
      <c r="G2789" s="3" t="s">
        <v>425</v>
      </c>
      <c r="H2789" s="3" t="s">
        <v>424</v>
      </c>
      <c r="J2789" s="45" t="s">
        <v>5704</v>
      </c>
      <c r="K2789" s="45"/>
      <c r="L2789" s="45"/>
      <c r="BB2789" t="s">
        <v>7833</v>
      </c>
      <c r="BC2789" t="s">
        <v>342</v>
      </c>
      <c r="BD2789">
        <v>4</v>
      </c>
      <c r="BE2789" t="s">
        <v>346</v>
      </c>
      <c r="BG2789">
        <v>2788</v>
      </c>
      <c r="BH2789" t="s">
        <v>333</v>
      </c>
      <c r="BI2789" t="s">
        <v>296</v>
      </c>
    </row>
    <row r="2790" spans="1:61" x14ac:dyDescent="0.25">
      <c r="A2790" s="9">
        <v>2789</v>
      </c>
      <c r="B2790" s="3" t="s">
        <v>182</v>
      </c>
      <c r="C2790" s="3" t="s">
        <v>158</v>
      </c>
      <c r="D2790" s="3" t="s">
        <v>318</v>
      </c>
      <c r="E2790" s="3" t="s">
        <v>462</v>
      </c>
      <c r="F2790" s="3" t="s">
        <v>463</v>
      </c>
      <c r="G2790" s="3" t="s">
        <v>423</v>
      </c>
      <c r="H2790" s="3" t="s">
        <v>422</v>
      </c>
      <c r="J2790" s="45" t="s">
        <v>696</v>
      </c>
      <c r="K2790" s="45"/>
      <c r="L2790" s="45"/>
      <c r="BB2790" t="s">
        <v>7834</v>
      </c>
      <c r="BC2790" t="s">
        <v>342</v>
      </c>
      <c r="BD2790">
        <v>5</v>
      </c>
      <c r="BE2790" t="s">
        <v>347</v>
      </c>
      <c r="BG2790">
        <v>2789</v>
      </c>
      <c r="BH2790" t="s">
        <v>334</v>
      </c>
      <c r="BI2790" t="s">
        <v>297</v>
      </c>
    </row>
    <row r="2791" spans="1:61" x14ac:dyDescent="0.25">
      <c r="A2791" s="9">
        <v>2790</v>
      </c>
      <c r="B2791" s="3" t="s">
        <v>183</v>
      </c>
      <c r="C2791" s="3" t="s">
        <v>147</v>
      </c>
      <c r="D2791" s="3" t="s">
        <v>319</v>
      </c>
      <c r="E2791" s="3" t="s">
        <v>464</v>
      </c>
      <c r="F2791" s="3" t="s">
        <v>465</v>
      </c>
      <c r="G2791" s="3" t="s">
        <v>412</v>
      </c>
      <c r="H2791" s="3" t="s">
        <v>413</v>
      </c>
      <c r="J2791" s="45" t="s">
        <v>696</v>
      </c>
      <c r="K2791" s="45"/>
      <c r="L2791" s="45"/>
      <c r="BB2791" t="s">
        <v>7835</v>
      </c>
      <c r="BC2791" t="s">
        <v>342</v>
      </c>
      <c r="BD2791">
        <v>6</v>
      </c>
      <c r="BE2791" t="s">
        <v>348</v>
      </c>
      <c r="BG2791">
        <v>2790</v>
      </c>
      <c r="BH2791" t="s">
        <v>335</v>
      </c>
      <c r="BI2791" t="s">
        <v>298</v>
      </c>
    </row>
    <row r="2792" spans="1:61" x14ac:dyDescent="0.25">
      <c r="A2792" s="9">
        <v>2791</v>
      </c>
      <c r="B2792" s="3" t="s">
        <v>184</v>
      </c>
      <c r="C2792" s="3" t="s">
        <v>148</v>
      </c>
      <c r="D2792" s="3" t="s">
        <v>320</v>
      </c>
      <c r="E2792" s="3" t="s">
        <v>464</v>
      </c>
      <c r="F2792" s="3" t="s">
        <v>465</v>
      </c>
      <c r="G2792" s="3" t="s">
        <v>416</v>
      </c>
      <c r="H2792" s="3" t="s">
        <v>412</v>
      </c>
      <c r="J2792" s="45" t="s">
        <v>5703</v>
      </c>
      <c r="K2792" s="45"/>
      <c r="L2792" s="45"/>
      <c r="BB2792" t="s">
        <v>7836</v>
      </c>
      <c r="BC2792" t="s">
        <v>342</v>
      </c>
      <c r="BD2792">
        <v>7</v>
      </c>
      <c r="BE2792" t="s">
        <v>349</v>
      </c>
      <c r="BG2792">
        <v>2791</v>
      </c>
      <c r="BH2792" t="s">
        <v>336</v>
      </c>
      <c r="BI2792" t="s">
        <v>299</v>
      </c>
    </row>
    <row r="2793" spans="1:61" x14ac:dyDescent="0.25">
      <c r="A2793" s="9">
        <v>2792</v>
      </c>
      <c r="B2793" s="3" t="s">
        <v>185</v>
      </c>
      <c r="C2793" s="3" t="s">
        <v>149</v>
      </c>
      <c r="D2793" s="3" t="s">
        <v>321</v>
      </c>
      <c r="E2793" s="3" t="s">
        <v>466</v>
      </c>
      <c r="F2793" s="3" t="s">
        <v>467</v>
      </c>
      <c r="G2793" s="3" t="s">
        <v>417</v>
      </c>
      <c r="H2793" s="3" t="s">
        <v>417</v>
      </c>
      <c r="J2793" s="46" t="s">
        <v>5705</v>
      </c>
      <c r="K2793" s="45"/>
      <c r="L2793" s="45"/>
      <c r="BB2793" t="s">
        <v>7837</v>
      </c>
      <c r="BC2793" t="s">
        <v>342</v>
      </c>
      <c r="BD2793">
        <v>8</v>
      </c>
      <c r="BE2793" t="s">
        <v>350</v>
      </c>
      <c r="BG2793">
        <v>2792</v>
      </c>
      <c r="BH2793" t="s">
        <v>337</v>
      </c>
      <c r="BI2793" t="s">
        <v>300</v>
      </c>
    </row>
    <row r="2794" spans="1:61" x14ac:dyDescent="0.25">
      <c r="A2794" s="9">
        <v>2793</v>
      </c>
      <c r="B2794" s="3" t="s">
        <v>186</v>
      </c>
      <c r="C2794" s="3" t="s">
        <v>150</v>
      </c>
      <c r="D2794" s="3" t="s">
        <v>322</v>
      </c>
      <c r="E2794" s="3" t="s">
        <v>466</v>
      </c>
      <c r="F2794" s="3" t="s">
        <v>467</v>
      </c>
      <c r="G2794" s="3" t="s">
        <v>412</v>
      </c>
      <c r="H2794" s="3" t="s">
        <v>416</v>
      </c>
      <c r="J2794" s="45" t="s">
        <v>5703</v>
      </c>
      <c r="K2794" s="45"/>
      <c r="L2794" s="45"/>
      <c r="BB2794" t="s">
        <v>7838</v>
      </c>
      <c r="BC2794" t="s">
        <v>342</v>
      </c>
      <c r="BD2794">
        <v>9</v>
      </c>
      <c r="BE2794" t="s">
        <v>351</v>
      </c>
      <c r="BG2794">
        <v>2793</v>
      </c>
      <c r="BH2794" t="s">
        <v>338</v>
      </c>
      <c r="BI2794" t="s">
        <v>301</v>
      </c>
    </row>
    <row r="2795" spans="1:61" x14ac:dyDescent="0.25">
      <c r="A2795" s="9">
        <v>2794</v>
      </c>
      <c r="B2795" s="3" t="s">
        <v>176</v>
      </c>
      <c r="C2795" s="3" t="s">
        <v>151</v>
      </c>
      <c r="D2795" s="3" t="s">
        <v>323</v>
      </c>
      <c r="E2795" s="3" t="s">
        <v>468</v>
      </c>
      <c r="F2795" s="3" t="s">
        <v>469</v>
      </c>
      <c r="G2795" s="3" t="s">
        <v>413</v>
      </c>
      <c r="H2795" s="3" t="s">
        <v>412</v>
      </c>
      <c r="J2795" s="45" t="s">
        <v>696</v>
      </c>
      <c r="K2795" s="45"/>
      <c r="L2795" s="45"/>
      <c r="BB2795" t="s">
        <v>7839</v>
      </c>
      <c r="BC2795" t="s">
        <v>342</v>
      </c>
      <c r="BD2795">
        <v>10</v>
      </c>
      <c r="BE2795" t="s">
        <v>352</v>
      </c>
      <c r="BG2795">
        <v>2794</v>
      </c>
      <c r="BH2795" t="s">
        <v>339</v>
      </c>
      <c r="BI2795" t="s">
        <v>302</v>
      </c>
    </row>
    <row r="2796" spans="1:61" x14ac:dyDescent="0.25">
      <c r="A2796" s="9">
        <v>2795</v>
      </c>
      <c r="B2796" s="3" t="s">
        <v>177</v>
      </c>
      <c r="C2796" s="3" t="s">
        <v>152</v>
      </c>
      <c r="D2796" s="3" t="s">
        <v>324</v>
      </c>
      <c r="E2796" s="3" t="s">
        <v>468</v>
      </c>
      <c r="F2796" s="3" t="s">
        <v>469</v>
      </c>
      <c r="G2796" s="3" t="s">
        <v>422</v>
      </c>
      <c r="H2796" s="3" t="s">
        <v>423</v>
      </c>
      <c r="J2796" s="45" t="s">
        <v>696</v>
      </c>
      <c r="K2796" s="45"/>
      <c r="L2796" s="45"/>
      <c r="BB2796" t="s">
        <v>7840</v>
      </c>
      <c r="BC2796" t="s">
        <v>342</v>
      </c>
      <c r="BD2796">
        <v>11</v>
      </c>
      <c r="BE2796" t="s">
        <v>293</v>
      </c>
      <c r="BG2796">
        <v>2795</v>
      </c>
      <c r="BH2796" t="s">
        <v>340</v>
      </c>
      <c r="BI2796" t="s">
        <v>303</v>
      </c>
    </row>
    <row r="2797" spans="1:61" x14ac:dyDescent="0.25">
      <c r="A2797" s="9">
        <v>2796</v>
      </c>
      <c r="B2797" s="3" t="s">
        <v>179</v>
      </c>
      <c r="C2797" s="3" t="s">
        <v>153</v>
      </c>
      <c r="D2797" s="3" t="s">
        <v>325</v>
      </c>
      <c r="E2797" s="3" t="s">
        <v>470</v>
      </c>
      <c r="F2797" s="3" t="s">
        <v>5707</v>
      </c>
      <c r="G2797" s="3" t="s">
        <v>424</v>
      </c>
      <c r="H2797" s="3" t="s">
        <v>425</v>
      </c>
      <c r="J2797" s="45" t="s">
        <v>5704</v>
      </c>
      <c r="K2797" s="45"/>
      <c r="L2797" s="45"/>
      <c r="BB2797" t="s">
        <v>7841</v>
      </c>
      <c r="BC2797" t="s">
        <v>342</v>
      </c>
      <c r="BD2797">
        <v>12</v>
      </c>
      <c r="BE2797" t="s">
        <v>294</v>
      </c>
      <c r="BG2797">
        <v>2796</v>
      </c>
      <c r="BH2797" t="s">
        <v>341</v>
      </c>
      <c r="BI2797" t="s">
        <v>304</v>
      </c>
    </row>
    <row r="2798" spans="1:61" x14ac:dyDescent="0.25">
      <c r="A2798" s="9">
        <v>2797</v>
      </c>
      <c r="B2798" s="3" t="s">
        <v>180</v>
      </c>
      <c r="C2798" s="3" t="s">
        <v>154</v>
      </c>
      <c r="D2798" s="3" t="s">
        <v>326</v>
      </c>
      <c r="E2798" s="3" t="s">
        <v>470</v>
      </c>
      <c r="F2798" s="3" t="s">
        <v>5707</v>
      </c>
      <c r="G2798" s="3" t="s">
        <v>425</v>
      </c>
      <c r="H2798" s="3" t="s">
        <v>424</v>
      </c>
      <c r="J2798" s="45" t="s">
        <v>696</v>
      </c>
      <c r="K2798" s="45"/>
      <c r="L2798" s="45"/>
      <c r="BB2798" t="s">
        <v>7842</v>
      </c>
      <c r="BC2798" t="s">
        <v>343</v>
      </c>
      <c r="BD2798">
        <v>1</v>
      </c>
      <c r="BE2798" t="s">
        <v>295</v>
      </c>
      <c r="BG2798">
        <v>2797</v>
      </c>
      <c r="BH2798" t="s">
        <v>342</v>
      </c>
      <c r="BI2798" t="s">
        <v>305</v>
      </c>
    </row>
    <row r="2799" spans="1:61" x14ac:dyDescent="0.25">
      <c r="A2799" s="9">
        <v>2798</v>
      </c>
      <c r="B2799" s="3" t="s">
        <v>181</v>
      </c>
      <c r="C2799" s="3" t="s">
        <v>155</v>
      </c>
      <c r="D2799" s="3" t="s">
        <v>327</v>
      </c>
      <c r="E2799" s="3" t="s">
        <v>471</v>
      </c>
      <c r="F2799" s="3" t="s">
        <v>472</v>
      </c>
      <c r="G2799" s="3" t="s">
        <v>423</v>
      </c>
      <c r="H2799" s="3" t="s">
        <v>422</v>
      </c>
      <c r="J2799" s="45" t="s">
        <v>696</v>
      </c>
      <c r="K2799" s="45"/>
      <c r="L2799" s="45"/>
      <c r="BB2799" t="s">
        <v>7843</v>
      </c>
      <c r="BC2799" t="s">
        <v>343</v>
      </c>
      <c r="BD2799">
        <v>2</v>
      </c>
      <c r="BE2799" t="s">
        <v>296</v>
      </c>
      <c r="BG2799">
        <v>2798</v>
      </c>
      <c r="BH2799" t="s">
        <v>343</v>
      </c>
      <c r="BI2799" t="s">
        <v>306</v>
      </c>
    </row>
    <row r="2800" spans="1:61" x14ac:dyDescent="0.25">
      <c r="A2800" s="9">
        <v>2799</v>
      </c>
      <c r="B2800" s="3" t="s">
        <v>182</v>
      </c>
      <c r="C2800" s="3" t="s">
        <v>156</v>
      </c>
      <c r="D2800" s="3" t="s">
        <v>328</v>
      </c>
      <c r="E2800" s="3" t="s">
        <v>471</v>
      </c>
      <c r="F2800" s="3" t="s">
        <v>472</v>
      </c>
      <c r="G2800" s="3" t="s">
        <v>412</v>
      </c>
      <c r="H2800" s="3" t="s">
        <v>413</v>
      </c>
      <c r="J2800" s="45" t="s">
        <v>5703</v>
      </c>
      <c r="K2800" s="45"/>
      <c r="L2800" s="45"/>
      <c r="BB2800" t="s">
        <v>7844</v>
      </c>
      <c r="BC2800" t="s">
        <v>343</v>
      </c>
      <c r="BD2800">
        <v>3</v>
      </c>
      <c r="BE2800" t="s">
        <v>297</v>
      </c>
      <c r="BG2800">
        <v>2799</v>
      </c>
      <c r="BH2800" t="s">
        <v>344</v>
      </c>
      <c r="BI2800" t="s">
        <v>307</v>
      </c>
    </row>
    <row r="2801" spans="1:61" x14ac:dyDescent="0.25">
      <c r="A2801" s="9">
        <v>2800</v>
      </c>
      <c r="B2801" s="3" t="s">
        <v>183</v>
      </c>
      <c r="C2801" s="3" t="s">
        <v>157</v>
      </c>
      <c r="D2801" s="3" t="s">
        <v>329</v>
      </c>
      <c r="E2801" s="3" t="s">
        <v>473</v>
      </c>
      <c r="F2801" s="3" t="s">
        <v>474</v>
      </c>
      <c r="G2801" s="3" t="s">
        <v>416</v>
      </c>
      <c r="H2801" s="3" t="s">
        <v>412</v>
      </c>
      <c r="J2801" s="46" t="s">
        <v>5705</v>
      </c>
      <c r="K2801" s="45"/>
      <c r="L2801" s="45"/>
      <c r="BB2801" t="s">
        <v>7845</v>
      </c>
      <c r="BC2801" t="s">
        <v>343</v>
      </c>
      <c r="BD2801">
        <v>4</v>
      </c>
      <c r="BE2801" t="s">
        <v>298</v>
      </c>
      <c r="BG2801">
        <v>2800</v>
      </c>
      <c r="BH2801" t="s">
        <v>345</v>
      </c>
      <c r="BI2801" t="s">
        <v>308</v>
      </c>
    </row>
    <row r="2802" spans="1:61" x14ac:dyDescent="0.25">
      <c r="A2802" s="9">
        <v>2801</v>
      </c>
      <c r="B2802" s="3" t="s">
        <v>184</v>
      </c>
      <c r="C2802" s="3" t="s">
        <v>158</v>
      </c>
      <c r="D2802" s="3" t="s">
        <v>330</v>
      </c>
      <c r="E2802" s="3" t="s">
        <v>473</v>
      </c>
      <c r="F2802" s="3" t="s">
        <v>474</v>
      </c>
      <c r="G2802" s="3" t="s">
        <v>417</v>
      </c>
      <c r="H2802" s="3" t="s">
        <v>417</v>
      </c>
      <c r="J2802" s="45" t="s">
        <v>696</v>
      </c>
      <c r="K2802" s="45"/>
      <c r="L2802" s="45"/>
      <c r="BB2802" t="s">
        <v>7846</v>
      </c>
      <c r="BC2802" t="s">
        <v>343</v>
      </c>
      <c r="BD2802">
        <v>5</v>
      </c>
      <c r="BE2802" t="s">
        <v>299</v>
      </c>
      <c r="BG2802">
        <v>2801</v>
      </c>
      <c r="BH2802" t="s">
        <v>346</v>
      </c>
      <c r="BI2802" t="s">
        <v>309</v>
      </c>
    </row>
    <row r="2803" spans="1:61" x14ac:dyDescent="0.25">
      <c r="A2803" s="9">
        <v>2802</v>
      </c>
      <c r="B2803" s="3" t="s">
        <v>185</v>
      </c>
      <c r="C2803" s="3" t="s">
        <v>147</v>
      </c>
      <c r="D2803" s="3" t="s">
        <v>331</v>
      </c>
      <c r="E2803" s="3" t="s">
        <v>475</v>
      </c>
      <c r="F2803" s="3" t="s">
        <v>476</v>
      </c>
      <c r="G2803" s="3" t="s">
        <v>412</v>
      </c>
      <c r="H2803" s="3" t="s">
        <v>416</v>
      </c>
      <c r="J2803" s="45" t="s">
        <v>5703</v>
      </c>
      <c r="K2803" s="45"/>
      <c r="L2803" s="45"/>
      <c r="BB2803" t="s">
        <v>7847</v>
      </c>
      <c r="BC2803" t="s">
        <v>343</v>
      </c>
      <c r="BD2803">
        <v>6</v>
      </c>
      <c r="BE2803" t="s">
        <v>300</v>
      </c>
      <c r="BG2803">
        <v>2802</v>
      </c>
      <c r="BH2803" t="s">
        <v>347</v>
      </c>
      <c r="BI2803" t="s">
        <v>310</v>
      </c>
    </row>
    <row r="2804" spans="1:61" x14ac:dyDescent="0.25">
      <c r="A2804" s="9">
        <v>2803</v>
      </c>
      <c r="B2804" s="3" t="s">
        <v>186</v>
      </c>
      <c r="C2804" s="3" t="s">
        <v>148</v>
      </c>
      <c r="D2804" s="3" t="s">
        <v>332</v>
      </c>
      <c r="E2804" s="3" t="s">
        <v>475</v>
      </c>
      <c r="F2804" s="3" t="s">
        <v>476</v>
      </c>
      <c r="G2804" s="3" t="s">
        <v>413</v>
      </c>
      <c r="H2804" s="3" t="s">
        <v>412</v>
      </c>
      <c r="J2804" s="45" t="s">
        <v>696</v>
      </c>
      <c r="K2804" s="45"/>
      <c r="L2804" s="45"/>
      <c r="BB2804" t="s">
        <v>7848</v>
      </c>
      <c r="BC2804" t="s">
        <v>343</v>
      </c>
      <c r="BD2804">
        <v>7</v>
      </c>
      <c r="BE2804" t="s">
        <v>301</v>
      </c>
      <c r="BG2804">
        <v>2803</v>
      </c>
      <c r="BH2804" t="s">
        <v>348</v>
      </c>
      <c r="BI2804" t="s">
        <v>311</v>
      </c>
    </row>
    <row r="2805" spans="1:61" x14ac:dyDescent="0.25">
      <c r="A2805" s="9">
        <v>2804</v>
      </c>
      <c r="B2805" s="3" t="s">
        <v>176</v>
      </c>
      <c r="C2805" s="3" t="s">
        <v>149</v>
      </c>
      <c r="D2805" s="3" t="s">
        <v>333</v>
      </c>
      <c r="E2805" s="3" t="s">
        <v>410</v>
      </c>
      <c r="F2805" s="3" t="s">
        <v>411</v>
      </c>
      <c r="G2805" s="3" t="s">
        <v>422</v>
      </c>
      <c r="H2805" s="3" t="s">
        <v>423</v>
      </c>
      <c r="J2805" s="45" t="s">
        <v>5704</v>
      </c>
      <c r="K2805" s="45"/>
      <c r="L2805" s="45"/>
      <c r="BB2805" t="s">
        <v>7849</v>
      </c>
      <c r="BC2805" t="s">
        <v>343</v>
      </c>
      <c r="BD2805">
        <v>8</v>
      </c>
      <c r="BE2805" t="s">
        <v>302</v>
      </c>
      <c r="BG2805">
        <v>2804</v>
      </c>
      <c r="BH2805" t="s">
        <v>349</v>
      </c>
      <c r="BI2805" t="s">
        <v>312</v>
      </c>
    </row>
    <row r="2806" spans="1:61" x14ac:dyDescent="0.25">
      <c r="A2806" s="9">
        <v>2805</v>
      </c>
      <c r="B2806" s="3" t="s">
        <v>177</v>
      </c>
      <c r="C2806" s="3" t="s">
        <v>150</v>
      </c>
      <c r="D2806" s="3" t="s">
        <v>334</v>
      </c>
      <c r="E2806" s="3" t="s">
        <v>410</v>
      </c>
      <c r="F2806" s="3" t="s">
        <v>411</v>
      </c>
      <c r="G2806" s="3" t="s">
        <v>412</v>
      </c>
      <c r="H2806" s="3" t="s">
        <v>413</v>
      </c>
      <c r="J2806" s="45" t="s">
        <v>696</v>
      </c>
      <c r="K2806" s="45"/>
      <c r="L2806" s="45"/>
      <c r="BB2806" t="s">
        <v>7850</v>
      </c>
      <c r="BC2806" t="s">
        <v>343</v>
      </c>
      <c r="BD2806">
        <v>9</v>
      </c>
      <c r="BE2806" t="s">
        <v>303</v>
      </c>
      <c r="BG2806">
        <v>2805</v>
      </c>
      <c r="BH2806" t="s">
        <v>350</v>
      </c>
      <c r="BI2806" t="s">
        <v>313</v>
      </c>
    </row>
    <row r="2807" spans="1:61" x14ac:dyDescent="0.25">
      <c r="A2807" s="9">
        <v>2806</v>
      </c>
      <c r="B2807" s="3" t="s">
        <v>179</v>
      </c>
      <c r="C2807" s="3" t="s">
        <v>151</v>
      </c>
      <c r="D2807" s="3" t="s">
        <v>335</v>
      </c>
      <c r="E2807" s="3" t="s">
        <v>414</v>
      </c>
      <c r="F2807" s="3" t="s">
        <v>415</v>
      </c>
      <c r="G2807" s="3" t="s">
        <v>416</v>
      </c>
      <c r="H2807" s="3" t="s">
        <v>412</v>
      </c>
      <c r="J2807" s="45" t="s">
        <v>696</v>
      </c>
      <c r="K2807" s="45"/>
      <c r="L2807" s="45"/>
      <c r="BB2807" t="s">
        <v>7851</v>
      </c>
      <c r="BC2807" t="s">
        <v>343</v>
      </c>
      <c r="BD2807">
        <v>10</v>
      </c>
      <c r="BE2807" t="s">
        <v>304</v>
      </c>
      <c r="BG2807">
        <v>2806</v>
      </c>
      <c r="BH2807" t="s">
        <v>351</v>
      </c>
      <c r="BI2807" t="s">
        <v>314</v>
      </c>
    </row>
    <row r="2808" spans="1:61" x14ac:dyDescent="0.25">
      <c r="A2808" s="9">
        <v>2807</v>
      </c>
      <c r="B2808" s="3" t="s">
        <v>180</v>
      </c>
      <c r="C2808" s="3" t="s">
        <v>152</v>
      </c>
      <c r="D2808" s="3" t="s">
        <v>336</v>
      </c>
      <c r="E2808" s="3" t="s">
        <v>414</v>
      </c>
      <c r="F2808" s="3" t="s">
        <v>415</v>
      </c>
      <c r="G2808" s="3" t="s">
        <v>417</v>
      </c>
      <c r="H2808" s="3" t="s">
        <v>417</v>
      </c>
      <c r="J2808" s="45" t="s">
        <v>5703</v>
      </c>
      <c r="K2808" s="45"/>
      <c r="L2808" s="45"/>
      <c r="BB2808" t="s">
        <v>7852</v>
      </c>
      <c r="BC2808" t="s">
        <v>343</v>
      </c>
      <c r="BD2808">
        <v>11</v>
      </c>
      <c r="BE2808" t="s">
        <v>305</v>
      </c>
      <c r="BG2808">
        <v>2807</v>
      </c>
      <c r="BH2808" t="s">
        <v>352</v>
      </c>
      <c r="BI2808" t="s">
        <v>315</v>
      </c>
    </row>
    <row r="2809" spans="1:61" x14ac:dyDescent="0.25">
      <c r="A2809" s="9">
        <v>2808</v>
      </c>
      <c r="B2809" s="3" t="s">
        <v>181</v>
      </c>
      <c r="C2809" s="3" t="s">
        <v>153</v>
      </c>
      <c r="D2809" s="3" t="s">
        <v>337</v>
      </c>
      <c r="E2809" s="3" t="s">
        <v>418</v>
      </c>
      <c r="F2809" s="3" t="s">
        <v>419</v>
      </c>
      <c r="G2809" s="3" t="s">
        <v>412</v>
      </c>
      <c r="H2809" s="3" t="s">
        <v>416</v>
      </c>
      <c r="J2809" s="46" t="s">
        <v>5705</v>
      </c>
      <c r="K2809" s="45"/>
      <c r="L2809" s="45"/>
      <c r="BB2809" t="s">
        <v>7853</v>
      </c>
      <c r="BC2809" t="s">
        <v>343</v>
      </c>
      <c r="BD2809">
        <v>12</v>
      </c>
      <c r="BE2809" t="s">
        <v>306</v>
      </c>
      <c r="BG2809">
        <v>2808</v>
      </c>
      <c r="BH2809" t="s">
        <v>293</v>
      </c>
      <c r="BI2809" t="s">
        <v>316</v>
      </c>
    </row>
    <row r="2810" spans="1:61" x14ac:dyDescent="0.25">
      <c r="A2810" s="9">
        <v>2809</v>
      </c>
      <c r="B2810" s="3" t="s">
        <v>182</v>
      </c>
      <c r="C2810" s="3" t="s">
        <v>154</v>
      </c>
      <c r="D2810" s="3" t="s">
        <v>338</v>
      </c>
      <c r="E2810" s="3" t="s">
        <v>418</v>
      </c>
      <c r="F2810" s="3" t="s">
        <v>419</v>
      </c>
      <c r="G2810" s="3" t="s">
        <v>413</v>
      </c>
      <c r="H2810" s="3" t="s">
        <v>412</v>
      </c>
      <c r="J2810" s="45" t="s">
        <v>696</v>
      </c>
      <c r="K2810" s="45"/>
      <c r="L2810" s="45"/>
      <c r="BB2810" t="s">
        <v>7854</v>
      </c>
      <c r="BC2810" t="s">
        <v>344</v>
      </c>
      <c r="BD2810">
        <v>1</v>
      </c>
      <c r="BE2810" t="s">
        <v>307</v>
      </c>
      <c r="BG2810">
        <v>2809</v>
      </c>
      <c r="BH2810" t="s">
        <v>294</v>
      </c>
      <c r="BI2810" t="s">
        <v>317</v>
      </c>
    </row>
    <row r="2811" spans="1:61" x14ac:dyDescent="0.25">
      <c r="A2811" s="9">
        <v>2810</v>
      </c>
      <c r="B2811" s="3" t="s">
        <v>183</v>
      </c>
      <c r="C2811" s="3" t="s">
        <v>155</v>
      </c>
      <c r="D2811" s="3" t="s">
        <v>339</v>
      </c>
      <c r="E2811" s="3" t="s">
        <v>420</v>
      </c>
      <c r="F2811" s="3" t="s">
        <v>421</v>
      </c>
      <c r="G2811" s="3" t="s">
        <v>422</v>
      </c>
      <c r="H2811" s="3" t="s">
        <v>423</v>
      </c>
      <c r="J2811" s="45" t="s">
        <v>5703</v>
      </c>
      <c r="K2811" s="45"/>
      <c r="L2811" s="45"/>
      <c r="BB2811" t="s">
        <v>7855</v>
      </c>
      <c r="BC2811" t="s">
        <v>344</v>
      </c>
      <c r="BD2811">
        <v>2</v>
      </c>
      <c r="BE2811" t="s">
        <v>308</v>
      </c>
      <c r="BG2811">
        <v>2810</v>
      </c>
      <c r="BH2811" t="s">
        <v>295</v>
      </c>
      <c r="BI2811" t="s">
        <v>318</v>
      </c>
    </row>
    <row r="2812" spans="1:61" x14ac:dyDescent="0.25">
      <c r="A2812" s="9">
        <v>2811</v>
      </c>
      <c r="B2812" s="3" t="s">
        <v>184</v>
      </c>
      <c r="C2812" s="3" t="s">
        <v>156</v>
      </c>
      <c r="D2812" s="3" t="s">
        <v>340</v>
      </c>
      <c r="E2812" s="3" t="s">
        <v>420</v>
      </c>
      <c r="F2812" s="3" t="s">
        <v>421</v>
      </c>
      <c r="G2812" s="3" t="s">
        <v>424</v>
      </c>
      <c r="H2812" s="3" t="s">
        <v>425</v>
      </c>
      <c r="J2812" s="45" t="s">
        <v>696</v>
      </c>
      <c r="K2812" s="45"/>
      <c r="L2812" s="45"/>
      <c r="BB2812" t="s">
        <v>7856</v>
      </c>
      <c r="BC2812" t="s">
        <v>344</v>
      </c>
      <c r="BD2812">
        <v>3</v>
      </c>
      <c r="BE2812" t="s">
        <v>309</v>
      </c>
      <c r="BG2812">
        <v>2811</v>
      </c>
      <c r="BH2812" t="s">
        <v>296</v>
      </c>
      <c r="BI2812" t="s">
        <v>319</v>
      </c>
    </row>
    <row r="2813" spans="1:61" x14ac:dyDescent="0.25">
      <c r="A2813" s="9">
        <v>2812</v>
      </c>
      <c r="B2813" s="3" t="s">
        <v>185</v>
      </c>
      <c r="C2813" s="3" t="s">
        <v>157</v>
      </c>
      <c r="D2813" s="3" t="s">
        <v>341</v>
      </c>
      <c r="E2813" s="3" t="s">
        <v>426</v>
      </c>
      <c r="F2813" s="3" t="s">
        <v>427</v>
      </c>
      <c r="G2813" s="3" t="s">
        <v>425</v>
      </c>
      <c r="H2813" s="3" t="s">
        <v>424</v>
      </c>
      <c r="J2813" s="45" t="s">
        <v>5704</v>
      </c>
      <c r="K2813" s="45"/>
      <c r="L2813" s="45"/>
      <c r="BB2813" t="s">
        <v>7857</v>
      </c>
      <c r="BC2813" t="s">
        <v>344</v>
      </c>
      <c r="BD2813">
        <v>4</v>
      </c>
      <c r="BE2813" t="s">
        <v>310</v>
      </c>
      <c r="BG2813">
        <v>2812</v>
      </c>
      <c r="BH2813" t="s">
        <v>297</v>
      </c>
      <c r="BI2813" t="s">
        <v>320</v>
      </c>
    </row>
    <row r="2814" spans="1:61" x14ac:dyDescent="0.25">
      <c r="A2814" s="9">
        <v>2813</v>
      </c>
      <c r="B2814" s="3" t="s">
        <v>186</v>
      </c>
      <c r="C2814" s="3" t="s">
        <v>158</v>
      </c>
      <c r="D2814" s="3" t="s">
        <v>342</v>
      </c>
      <c r="E2814" s="3" t="s">
        <v>426</v>
      </c>
      <c r="F2814" s="3" t="s">
        <v>427</v>
      </c>
      <c r="G2814" s="3" t="s">
        <v>423</v>
      </c>
      <c r="H2814" s="3" t="s">
        <v>422</v>
      </c>
      <c r="J2814" s="45" t="s">
        <v>696</v>
      </c>
      <c r="K2814" s="45"/>
      <c r="L2814" s="45"/>
      <c r="BB2814" t="s">
        <v>7858</v>
      </c>
      <c r="BC2814" t="s">
        <v>344</v>
      </c>
      <c r="BD2814">
        <v>5</v>
      </c>
      <c r="BE2814" t="s">
        <v>311</v>
      </c>
      <c r="BG2814">
        <v>2813</v>
      </c>
      <c r="BH2814" t="s">
        <v>298</v>
      </c>
      <c r="BI2814" t="s">
        <v>321</v>
      </c>
    </row>
    <row r="2815" spans="1:61" x14ac:dyDescent="0.25">
      <c r="A2815" s="9">
        <v>2814</v>
      </c>
      <c r="B2815" s="3" t="s">
        <v>176</v>
      </c>
      <c r="C2815" s="3" t="s">
        <v>147</v>
      </c>
      <c r="D2815" s="3" t="s">
        <v>343</v>
      </c>
      <c r="E2815" s="3" t="s">
        <v>428</v>
      </c>
      <c r="F2815" s="3" t="s">
        <v>429</v>
      </c>
      <c r="G2815" s="3" t="s">
        <v>412</v>
      </c>
      <c r="H2815" s="3" t="s">
        <v>413</v>
      </c>
      <c r="J2815" s="45" t="s">
        <v>696</v>
      </c>
      <c r="K2815" s="45"/>
      <c r="L2815" s="45"/>
      <c r="BB2815" t="s">
        <v>7859</v>
      </c>
      <c r="BC2815" t="s">
        <v>344</v>
      </c>
      <c r="BD2815">
        <v>6</v>
      </c>
      <c r="BE2815" t="s">
        <v>312</v>
      </c>
      <c r="BG2815">
        <v>2814</v>
      </c>
      <c r="BH2815" t="s">
        <v>299</v>
      </c>
      <c r="BI2815" t="s">
        <v>322</v>
      </c>
    </row>
    <row r="2816" spans="1:61" x14ac:dyDescent="0.25">
      <c r="A2816" s="9">
        <v>2815</v>
      </c>
      <c r="B2816" s="3" t="s">
        <v>177</v>
      </c>
      <c r="C2816" s="3" t="s">
        <v>148</v>
      </c>
      <c r="D2816" s="3" t="s">
        <v>344</v>
      </c>
      <c r="E2816" s="3" t="s">
        <v>428</v>
      </c>
      <c r="F2816" s="3" t="s">
        <v>429</v>
      </c>
      <c r="G2816" s="3" t="s">
        <v>416</v>
      </c>
      <c r="H2816" s="3" t="s">
        <v>412</v>
      </c>
      <c r="J2816" s="45" t="s">
        <v>5703</v>
      </c>
      <c r="K2816" s="45"/>
      <c r="L2816" s="45"/>
      <c r="BB2816" t="s">
        <v>7860</v>
      </c>
      <c r="BC2816" t="s">
        <v>344</v>
      </c>
      <c r="BD2816">
        <v>7</v>
      </c>
      <c r="BE2816" t="s">
        <v>313</v>
      </c>
      <c r="BG2816">
        <v>2815</v>
      </c>
      <c r="BH2816" t="s">
        <v>300</v>
      </c>
      <c r="BI2816" t="s">
        <v>323</v>
      </c>
    </row>
    <row r="2817" spans="1:61" x14ac:dyDescent="0.25">
      <c r="A2817" s="9">
        <v>2816</v>
      </c>
      <c r="B2817" s="3" t="s">
        <v>179</v>
      </c>
      <c r="C2817" s="3" t="s">
        <v>149</v>
      </c>
      <c r="D2817" s="3" t="s">
        <v>345</v>
      </c>
      <c r="E2817" s="3" t="s">
        <v>430</v>
      </c>
      <c r="F2817" s="3" t="s">
        <v>431</v>
      </c>
      <c r="G2817" s="3" t="s">
        <v>417</v>
      </c>
      <c r="H2817" s="3" t="s">
        <v>417</v>
      </c>
      <c r="J2817" s="46" t="s">
        <v>5705</v>
      </c>
      <c r="K2817" s="45"/>
      <c r="L2817" s="45"/>
      <c r="BB2817" t="s">
        <v>7861</v>
      </c>
      <c r="BC2817" t="s">
        <v>344</v>
      </c>
      <c r="BD2817">
        <v>8</v>
      </c>
      <c r="BE2817" t="s">
        <v>314</v>
      </c>
      <c r="BG2817">
        <v>2816</v>
      </c>
      <c r="BH2817" t="s">
        <v>301</v>
      </c>
      <c r="BI2817" t="s">
        <v>324</v>
      </c>
    </row>
    <row r="2818" spans="1:61" x14ac:dyDescent="0.25">
      <c r="A2818" s="9">
        <v>2817</v>
      </c>
      <c r="B2818" s="3" t="s">
        <v>180</v>
      </c>
      <c r="C2818" s="3" t="s">
        <v>150</v>
      </c>
      <c r="D2818" s="3" t="s">
        <v>346</v>
      </c>
      <c r="E2818" s="3" t="s">
        <v>430</v>
      </c>
      <c r="F2818" s="3" t="s">
        <v>431</v>
      </c>
      <c r="G2818" s="3" t="s">
        <v>412</v>
      </c>
      <c r="H2818" s="3" t="s">
        <v>416</v>
      </c>
      <c r="J2818" s="45" t="s">
        <v>696</v>
      </c>
      <c r="K2818" s="45"/>
      <c r="L2818" s="45"/>
      <c r="BB2818" t="s">
        <v>7862</v>
      </c>
      <c r="BC2818" t="s">
        <v>344</v>
      </c>
      <c r="BD2818">
        <v>9</v>
      </c>
      <c r="BE2818" t="s">
        <v>315</v>
      </c>
      <c r="BG2818">
        <v>2817</v>
      </c>
      <c r="BH2818" t="s">
        <v>302</v>
      </c>
      <c r="BI2818" t="s">
        <v>325</v>
      </c>
    </row>
    <row r="2819" spans="1:61" x14ac:dyDescent="0.25">
      <c r="A2819" s="9">
        <v>2818</v>
      </c>
      <c r="B2819" s="3" t="s">
        <v>181</v>
      </c>
      <c r="C2819" s="3" t="s">
        <v>151</v>
      </c>
      <c r="D2819" s="3" t="s">
        <v>347</v>
      </c>
      <c r="E2819" s="3" t="s">
        <v>432</v>
      </c>
      <c r="F2819" s="3" t="s">
        <v>433</v>
      </c>
      <c r="G2819" s="3" t="s">
        <v>413</v>
      </c>
      <c r="H2819" s="3" t="s">
        <v>412</v>
      </c>
      <c r="J2819" s="45" t="s">
        <v>5703</v>
      </c>
      <c r="K2819" s="45"/>
      <c r="L2819" s="45"/>
      <c r="BB2819" t="s">
        <v>7863</v>
      </c>
      <c r="BC2819" t="s">
        <v>344</v>
      </c>
      <c r="BD2819">
        <v>10</v>
      </c>
      <c r="BE2819" t="s">
        <v>316</v>
      </c>
      <c r="BG2819">
        <v>2818</v>
      </c>
      <c r="BH2819" t="s">
        <v>303</v>
      </c>
      <c r="BI2819" t="s">
        <v>326</v>
      </c>
    </row>
    <row r="2820" spans="1:61" x14ac:dyDescent="0.25">
      <c r="A2820" s="9">
        <v>2819</v>
      </c>
      <c r="B2820" s="3" t="s">
        <v>182</v>
      </c>
      <c r="C2820" s="3" t="s">
        <v>152</v>
      </c>
      <c r="D2820" s="3" t="s">
        <v>348</v>
      </c>
      <c r="E2820" s="3" t="s">
        <v>432</v>
      </c>
      <c r="F2820" s="3" t="s">
        <v>433</v>
      </c>
      <c r="G2820" s="3" t="s">
        <v>422</v>
      </c>
      <c r="H2820" s="3" t="s">
        <v>423</v>
      </c>
      <c r="J2820" s="45" t="s">
        <v>696</v>
      </c>
      <c r="K2820" s="45"/>
      <c r="L2820" s="45"/>
      <c r="BB2820" t="s">
        <v>7864</v>
      </c>
      <c r="BC2820" t="s">
        <v>344</v>
      </c>
      <c r="BD2820">
        <v>11</v>
      </c>
      <c r="BE2820" t="s">
        <v>317</v>
      </c>
      <c r="BG2820">
        <v>2819</v>
      </c>
      <c r="BH2820" t="s">
        <v>304</v>
      </c>
      <c r="BI2820" t="s">
        <v>327</v>
      </c>
    </row>
    <row r="2821" spans="1:61" x14ac:dyDescent="0.25">
      <c r="A2821" s="9">
        <v>2820</v>
      </c>
      <c r="B2821" s="3" t="s">
        <v>183</v>
      </c>
      <c r="C2821" s="3" t="s">
        <v>153</v>
      </c>
      <c r="D2821" s="3" t="s">
        <v>349</v>
      </c>
      <c r="E2821" s="3" t="s">
        <v>434</v>
      </c>
      <c r="F2821" s="3" t="s">
        <v>435</v>
      </c>
      <c r="G2821" s="3" t="s">
        <v>424</v>
      </c>
      <c r="H2821" s="3" t="s">
        <v>425</v>
      </c>
      <c r="J2821" s="46" t="s">
        <v>5705</v>
      </c>
      <c r="K2821" s="45"/>
      <c r="L2821" s="45"/>
      <c r="BB2821" t="s">
        <v>7865</v>
      </c>
      <c r="BC2821" t="s">
        <v>344</v>
      </c>
      <c r="BD2821">
        <v>12</v>
      </c>
      <c r="BE2821" t="s">
        <v>318</v>
      </c>
      <c r="BG2821">
        <v>2820</v>
      </c>
      <c r="BH2821" t="s">
        <v>305</v>
      </c>
      <c r="BI2821" t="s">
        <v>328</v>
      </c>
    </row>
    <row r="2822" spans="1:61" x14ac:dyDescent="0.25">
      <c r="A2822" s="9">
        <v>2821</v>
      </c>
      <c r="B2822" s="3" t="s">
        <v>184</v>
      </c>
      <c r="C2822" s="3" t="s">
        <v>154</v>
      </c>
      <c r="D2822" s="3" t="s">
        <v>350</v>
      </c>
      <c r="E2822" s="3" t="s">
        <v>434</v>
      </c>
      <c r="F2822" s="3" t="s">
        <v>435</v>
      </c>
      <c r="G2822" s="3" t="s">
        <v>425</v>
      </c>
      <c r="H2822" s="3" t="s">
        <v>424</v>
      </c>
      <c r="J2822" s="45" t="s">
        <v>5703</v>
      </c>
      <c r="K2822" s="45"/>
      <c r="L2822" s="45"/>
      <c r="BB2822" t="s">
        <v>7866</v>
      </c>
      <c r="BC2822" t="s">
        <v>345</v>
      </c>
      <c r="BD2822">
        <v>1</v>
      </c>
      <c r="BE2822" t="s">
        <v>319</v>
      </c>
      <c r="BG2822">
        <v>2821</v>
      </c>
      <c r="BH2822" t="s">
        <v>306</v>
      </c>
      <c r="BI2822" t="s">
        <v>329</v>
      </c>
    </row>
    <row r="2823" spans="1:61" x14ac:dyDescent="0.25">
      <c r="A2823" s="9">
        <v>2822</v>
      </c>
      <c r="B2823" s="3" t="s">
        <v>185</v>
      </c>
      <c r="C2823" s="3" t="s">
        <v>155</v>
      </c>
      <c r="D2823" s="3" t="s">
        <v>351</v>
      </c>
      <c r="E2823" s="3" t="s">
        <v>436</v>
      </c>
      <c r="F2823" s="3" t="s">
        <v>437</v>
      </c>
      <c r="G2823" s="3" t="s">
        <v>423</v>
      </c>
      <c r="H2823" s="3" t="s">
        <v>422</v>
      </c>
      <c r="J2823" s="45" t="s">
        <v>696</v>
      </c>
      <c r="K2823" s="45"/>
      <c r="L2823" s="45"/>
      <c r="BB2823" t="s">
        <v>7867</v>
      </c>
      <c r="BC2823" t="s">
        <v>345</v>
      </c>
      <c r="BD2823">
        <v>2</v>
      </c>
      <c r="BE2823" t="s">
        <v>320</v>
      </c>
      <c r="BG2823">
        <v>2822</v>
      </c>
      <c r="BH2823" t="s">
        <v>307</v>
      </c>
      <c r="BI2823" t="s">
        <v>330</v>
      </c>
    </row>
    <row r="2824" spans="1:61" x14ac:dyDescent="0.25">
      <c r="A2824" s="9">
        <v>2823</v>
      </c>
      <c r="B2824" s="3" t="s">
        <v>186</v>
      </c>
      <c r="C2824" s="3" t="s">
        <v>156</v>
      </c>
      <c r="D2824" s="3" t="s">
        <v>352</v>
      </c>
      <c r="E2824" s="3" t="s">
        <v>436</v>
      </c>
      <c r="F2824" s="3" t="s">
        <v>437</v>
      </c>
      <c r="G2824" s="3" t="s">
        <v>412</v>
      </c>
      <c r="H2824" s="3" t="s">
        <v>413</v>
      </c>
      <c r="J2824" s="45" t="s">
        <v>5703</v>
      </c>
      <c r="K2824" s="45"/>
      <c r="L2824" s="45"/>
      <c r="BB2824" t="s">
        <v>7868</v>
      </c>
      <c r="BC2824" t="s">
        <v>345</v>
      </c>
      <c r="BD2824">
        <v>3</v>
      </c>
      <c r="BE2824" t="s">
        <v>321</v>
      </c>
      <c r="BG2824">
        <v>2823</v>
      </c>
      <c r="BH2824" t="s">
        <v>308</v>
      </c>
      <c r="BI2824" t="s">
        <v>331</v>
      </c>
    </row>
    <row r="2825" spans="1:61" x14ac:dyDescent="0.25">
      <c r="A2825" s="9">
        <v>2824</v>
      </c>
      <c r="B2825" s="3" t="s">
        <v>176</v>
      </c>
      <c r="C2825" s="3" t="s">
        <v>157</v>
      </c>
      <c r="D2825" s="3" t="s">
        <v>293</v>
      </c>
      <c r="E2825" s="3" t="s">
        <v>438</v>
      </c>
      <c r="F2825" s="3" t="s">
        <v>439</v>
      </c>
      <c r="G2825" s="3" t="s">
        <v>416</v>
      </c>
      <c r="H2825" s="3" t="s">
        <v>412</v>
      </c>
      <c r="J2825" s="46" t="s">
        <v>5705</v>
      </c>
      <c r="K2825" s="45"/>
      <c r="L2825" s="45"/>
      <c r="BB2825" t="s">
        <v>7869</v>
      </c>
      <c r="BC2825" t="s">
        <v>345</v>
      </c>
      <c r="BD2825">
        <v>4</v>
      </c>
      <c r="BE2825" t="s">
        <v>322</v>
      </c>
      <c r="BG2825">
        <v>2824</v>
      </c>
      <c r="BH2825" t="s">
        <v>309</v>
      </c>
      <c r="BI2825" t="s">
        <v>332</v>
      </c>
    </row>
    <row r="2826" spans="1:61" x14ac:dyDescent="0.25">
      <c r="A2826" s="9">
        <v>2825</v>
      </c>
      <c r="B2826" s="3" t="s">
        <v>177</v>
      </c>
      <c r="C2826" s="3" t="s">
        <v>158</v>
      </c>
      <c r="D2826" s="3" t="s">
        <v>294</v>
      </c>
      <c r="E2826" s="3" t="s">
        <v>438</v>
      </c>
      <c r="F2826" s="3" t="s">
        <v>439</v>
      </c>
      <c r="G2826" s="3" t="s">
        <v>417</v>
      </c>
      <c r="H2826" s="3" t="s">
        <v>417</v>
      </c>
      <c r="J2826" s="45" t="s">
        <v>696</v>
      </c>
      <c r="K2826" s="45"/>
      <c r="L2826" s="45"/>
      <c r="BB2826" t="s">
        <v>7870</v>
      </c>
      <c r="BC2826" t="s">
        <v>345</v>
      </c>
      <c r="BD2826">
        <v>5</v>
      </c>
      <c r="BE2826" t="s">
        <v>323</v>
      </c>
      <c r="BG2826">
        <v>2825</v>
      </c>
      <c r="BH2826" t="s">
        <v>310</v>
      </c>
      <c r="BI2826" t="s">
        <v>333</v>
      </c>
    </row>
    <row r="2827" spans="1:61" x14ac:dyDescent="0.25">
      <c r="A2827" s="9">
        <v>2826</v>
      </c>
      <c r="B2827" s="3" t="s">
        <v>179</v>
      </c>
      <c r="C2827" s="3" t="s">
        <v>147</v>
      </c>
      <c r="D2827" s="3" t="s">
        <v>295</v>
      </c>
      <c r="E2827" s="3" t="s">
        <v>440</v>
      </c>
      <c r="F2827" s="3" t="s">
        <v>441</v>
      </c>
      <c r="G2827" s="3" t="s">
        <v>412</v>
      </c>
      <c r="H2827" s="3" t="s">
        <v>416</v>
      </c>
      <c r="J2827" s="45" t="s">
        <v>5703</v>
      </c>
      <c r="K2827" s="45"/>
      <c r="L2827" s="45"/>
      <c r="BB2827" t="s">
        <v>7871</v>
      </c>
      <c r="BC2827" t="s">
        <v>345</v>
      </c>
      <c r="BD2827">
        <v>6</v>
      </c>
      <c r="BE2827" t="s">
        <v>324</v>
      </c>
      <c r="BG2827">
        <v>2826</v>
      </c>
      <c r="BH2827" t="s">
        <v>311</v>
      </c>
      <c r="BI2827" t="s">
        <v>334</v>
      </c>
    </row>
    <row r="2828" spans="1:61" x14ac:dyDescent="0.25">
      <c r="A2828" s="9">
        <v>2827</v>
      </c>
      <c r="B2828" s="3" t="s">
        <v>180</v>
      </c>
      <c r="C2828" s="3" t="s">
        <v>148</v>
      </c>
      <c r="D2828" s="3" t="s">
        <v>296</v>
      </c>
      <c r="E2828" s="3" t="s">
        <v>440</v>
      </c>
      <c r="F2828" s="3" t="s">
        <v>441</v>
      </c>
      <c r="G2828" s="3" t="s">
        <v>413</v>
      </c>
      <c r="H2828" s="3" t="s">
        <v>412</v>
      </c>
      <c r="J2828" s="45" t="s">
        <v>696</v>
      </c>
      <c r="K2828" s="45"/>
      <c r="L2828" s="45"/>
      <c r="BB2828" t="s">
        <v>7872</v>
      </c>
      <c r="BC2828" t="s">
        <v>345</v>
      </c>
      <c r="BD2828">
        <v>7</v>
      </c>
      <c r="BE2828" t="s">
        <v>325</v>
      </c>
      <c r="BG2828">
        <v>2827</v>
      </c>
      <c r="BH2828" t="s">
        <v>312</v>
      </c>
      <c r="BI2828" t="s">
        <v>335</v>
      </c>
    </row>
    <row r="2829" spans="1:61" x14ac:dyDescent="0.25">
      <c r="A2829" s="9">
        <v>2828</v>
      </c>
      <c r="B2829" s="3" t="s">
        <v>181</v>
      </c>
      <c r="C2829" s="3" t="s">
        <v>149</v>
      </c>
      <c r="D2829" s="3" t="s">
        <v>297</v>
      </c>
      <c r="E2829" s="3" t="s">
        <v>442</v>
      </c>
      <c r="F2829" s="3" t="s">
        <v>443</v>
      </c>
      <c r="G2829" s="3" t="s">
        <v>422</v>
      </c>
      <c r="H2829" s="3" t="s">
        <v>423</v>
      </c>
      <c r="J2829" s="46" t="s">
        <v>5705</v>
      </c>
      <c r="K2829" s="45"/>
      <c r="L2829" s="45"/>
      <c r="BB2829" t="s">
        <v>7873</v>
      </c>
      <c r="BC2829" t="s">
        <v>345</v>
      </c>
      <c r="BD2829">
        <v>8</v>
      </c>
      <c r="BE2829" t="s">
        <v>326</v>
      </c>
      <c r="BG2829">
        <v>2828</v>
      </c>
      <c r="BH2829" t="s">
        <v>313</v>
      </c>
      <c r="BI2829" t="s">
        <v>336</v>
      </c>
    </row>
    <row r="2830" spans="1:61" x14ac:dyDescent="0.25">
      <c r="A2830" s="9">
        <v>2829</v>
      </c>
      <c r="B2830" s="3" t="s">
        <v>182</v>
      </c>
      <c r="C2830" s="3" t="s">
        <v>150</v>
      </c>
      <c r="D2830" s="3" t="s">
        <v>298</v>
      </c>
      <c r="E2830" s="3" t="s">
        <v>442</v>
      </c>
      <c r="F2830" s="3" t="s">
        <v>443</v>
      </c>
      <c r="G2830" s="3" t="s">
        <v>424</v>
      </c>
      <c r="H2830" s="3" t="s">
        <v>425</v>
      </c>
      <c r="J2830" s="45" t="s">
        <v>5703</v>
      </c>
      <c r="K2830" s="45"/>
      <c r="L2830" s="45"/>
      <c r="BB2830" t="s">
        <v>7874</v>
      </c>
      <c r="BC2830" t="s">
        <v>345</v>
      </c>
      <c r="BD2830">
        <v>9</v>
      </c>
      <c r="BE2830" t="s">
        <v>327</v>
      </c>
      <c r="BG2830">
        <v>2829</v>
      </c>
      <c r="BH2830" t="s">
        <v>314</v>
      </c>
      <c r="BI2830" t="s">
        <v>337</v>
      </c>
    </row>
    <row r="2831" spans="1:61" x14ac:dyDescent="0.25">
      <c r="A2831" s="9">
        <v>2830</v>
      </c>
      <c r="B2831" s="3" t="s">
        <v>183</v>
      </c>
      <c r="C2831" s="3" t="s">
        <v>151</v>
      </c>
      <c r="D2831" s="3" t="s">
        <v>299</v>
      </c>
      <c r="E2831" s="3" t="s">
        <v>444</v>
      </c>
      <c r="F2831" s="3" t="s">
        <v>445</v>
      </c>
      <c r="G2831" s="3" t="s">
        <v>425</v>
      </c>
      <c r="H2831" s="3" t="s">
        <v>424</v>
      </c>
      <c r="J2831" s="45" t="s">
        <v>696</v>
      </c>
      <c r="K2831" s="45"/>
      <c r="L2831" s="45"/>
      <c r="BB2831" t="s">
        <v>7875</v>
      </c>
      <c r="BC2831" t="s">
        <v>345</v>
      </c>
      <c r="BD2831">
        <v>10</v>
      </c>
      <c r="BE2831" t="s">
        <v>328</v>
      </c>
      <c r="BG2831">
        <v>2830</v>
      </c>
      <c r="BH2831" t="s">
        <v>315</v>
      </c>
      <c r="BI2831" t="s">
        <v>338</v>
      </c>
    </row>
    <row r="2832" spans="1:61" x14ac:dyDescent="0.25">
      <c r="A2832" s="9">
        <v>2831</v>
      </c>
      <c r="B2832" s="3" t="s">
        <v>184</v>
      </c>
      <c r="C2832" s="3" t="s">
        <v>152</v>
      </c>
      <c r="D2832" s="3" t="s">
        <v>300</v>
      </c>
      <c r="E2832" s="3" t="s">
        <v>444</v>
      </c>
      <c r="F2832" s="3" t="s">
        <v>445</v>
      </c>
      <c r="G2832" s="3" t="s">
        <v>423</v>
      </c>
      <c r="H2832" s="3" t="s">
        <v>422</v>
      </c>
      <c r="J2832" s="45" t="s">
        <v>5703</v>
      </c>
      <c r="K2832" s="45"/>
      <c r="L2832" s="45"/>
      <c r="BB2832" t="s">
        <v>7876</v>
      </c>
      <c r="BC2832" t="s">
        <v>345</v>
      </c>
      <c r="BD2832">
        <v>11</v>
      </c>
      <c r="BE2832" t="s">
        <v>329</v>
      </c>
      <c r="BG2832">
        <v>2831</v>
      </c>
      <c r="BH2832" t="s">
        <v>316</v>
      </c>
      <c r="BI2832" t="s">
        <v>339</v>
      </c>
    </row>
    <row r="2833" spans="1:61" x14ac:dyDescent="0.25">
      <c r="A2833" s="9">
        <v>2832</v>
      </c>
      <c r="B2833" s="3" t="s">
        <v>185</v>
      </c>
      <c r="C2833" s="3" t="s">
        <v>153</v>
      </c>
      <c r="D2833" s="3" t="s">
        <v>301</v>
      </c>
      <c r="E2833" s="3" t="s">
        <v>446</v>
      </c>
      <c r="F2833" s="3" t="s">
        <v>447</v>
      </c>
      <c r="G2833" s="3" t="s">
        <v>412</v>
      </c>
      <c r="H2833" s="3" t="s">
        <v>413</v>
      </c>
      <c r="J2833" s="46" t="s">
        <v>5705</v>
      </c>
      <c r="K2833" s="45"/>
      <c r="L2833" s="45"/>
      <c r="BB2833" t="s">
        <v>7877</v>
      </c>
      <c r="BC2833" t="s">
        <v>345</v>
      </c>
      <c r="BD2833">
        <v>12</v>
      </c>
      <c r="BE2833" t="s">
        <v>330</v>
      </c>
      <c r="BG2833">
        <v>2832</v>
      </c>
      <c r="BH2833" t="s">
        <v>317</v>
      </c>
      <c r="BI2833" t="s">
        <v>340</v>
      </c>
    </row>
    <row r="2834" spans="1:61" x14ac:dyDescent="0.25">
      <c r="A2834" s="9">
        <v>2833</v>
      </c>
      <c r="B2834" s="3" t="s">
        <v>186</v>
      </c>
      <c r="C2834" s="3" t="s">
        <v>154</v>
      </c>
      <c r="D2834" s="3" t="s">
        <v>302</v>
      </c>
      <c r="E2834" s="3" t="s">
        <v>446</v>
      </c>
      <c r="F2834" s="3" t="s">
        <v>447</v>
      </c>
      <c r="G2834" s="3" t="s">
        <v>416</v>
      </c>
      <c r="H2834" s="3" t="s">
        <v>412</v>
      </c>
      <c r="J2834" s="45" t="s">
        <v>696</v>
      </c>
      <c r="K2834" s="45"/>
      <c r="L2834" s="45"/>
      <c r="BB2834" t="s">
        <v>7878</v>
      </c>
      <c r="BC2834" t="s">
        <v>346</v>
      </c>
      <c r="BD2834">
        <v>1</v>
      </c>
      <c r="BE2834" t="s">
        <v>331</v>
      </c>
      <c r="BG2834">
        <v>2833</v>
      </c>
      <c r="BH2834" t="s">
        <v>318</v>
      </c>
      <c r="BI2834" t="s">
        <v>341</v>
      </c>
    </row>
    <row r="2835" spans="1:61" x14ac:dyDescent="0.25">
      <c r="A2835" s="9">
        <v>2834</v>
      </c>
      <c r="B2835" s="3" t="s">
        <v>176</v>
      </c>
      <c r="C2835" s="3" t="s">
        <v>155</v>
      </c>
      <c r="D2835" s="3" t="s">
        <v>303</v>
      </c>
      <c r="E2835" s="3" t="s">
        <v>448</v>
      </c>
      <c r="F2835" s="3" t="s">
        <v>449</v>
      </c>
      <c r="G2835" s="3" t="s">
        <v>417</v>
      </c>
      <c r="H2835" s="3" t="s">
        <v>417</v>
      </c>
      <c r="J2835" s="45" t="s">
        <v>5703</v>
      </c>
      <c r="K2835" s="45"/>
      <c r="L2835" s="45"/>
      <c r="BB2835" t="s">
        <v>7879</v>
      </c>
      <c r="BC2835" t="s">
        <v>346</v>
      </c>
      <c r="BD2835">
        <v>2</v>
      </c>
      <c r="BE2835" t="s">
        <v>332</v>
      </c>
      <c r="BG2835">
        <v>2834</v>
      </c>
      <c r="BH2835" t="s">
        <v>319</v>
      </c>
      <c r="BI2835" t="s">
        <v>342</v>
      </c>
    </row>
    <row r="2836" spans="1:61" x14ac:dyDescent="0.25">
      <c r="A2836" s="9">
        <v>2835</v>
      </c>
      <c r="B2836" s="3" t="s">
        <v>177</v>
      </c>
      <c r="C2836" s="3" t="s">
        <v>156</v>
      </c>
      <c r="D2836" s="3" t="s">
        <v>304</v>
      </c>
      <c r="E2836" s="3" t="s">
        <v>448</v>
      </c>
      <c r="F2836" s="3" t="s">
        <v>449</v>
      </c>
      <c r="G2836" s="3" t="s">
        <v>412</v>
      </c>
      <c r="H2836" s="3" t="s">
        <v>416</v>
      </c>
      <c r="J2836" s="45" t="s">
        <v>696</v>
      </c>
      <c r="K2836" s="45"/>
      <c r="L2836" s="45"/>
      <c r="BB2836" t="s">
        <v>7880</v>
      </c>
      <c r="BC2836" t="s">
        <v>346</v>
      </c>
      <c r="BD2836">
        <v>3</v>
      </c>
      <c r="BE2836" t="s">
        <v>333</v>
      </c>
      <c r="BG2836">
        <v>2835</v>
      </c>
      <c r="BH2836" t="s">
        <v>320</v>
      </c>
      <c r="BI2836" t="s">
        <v>343</v>
      </c>
    </row>
    <row r="2837" spans="1:61" x14ac:dyDescent="0.25">
      <c r="A2837" s="9">
        <v>2836</v>
      </c>
      <c r="B2837" s="3" t="s">
        <v>179</v>
      </c>
      <c r="C2837" s="3" t="s">
        <v>157</v>
      </c>
      <c r="D2837" s="3" t="s">
        <v>305</v>
      </c>
      <c r="E2837" s="3" t="s">
        <v>450</v>
      </c>
      <c r="F2837" s="3" t="s">
        <v>451</v>
      </c>
      <c r="G2837" s="3" t="s">
        <v>413</v>
      </c>
      <c r="H2837" s="3" t="s">
        <v>412</v>
      </c>
      <c r="J2837" s="46" t="s">
        <v>5705</v>
      </c>
      <c r="K2837" s="45"/>
      <c r="L2837" s="45"/>
      <c r="BB2837" t="s">
        <v>7881</v>
      </c>
      <c r="BC2837" t="s">
        <v>346</v>
      </c>
      <c r="BD2837">
        <v>4</v>
      </c>
      <c r="BE2837" t="s">
        <v>334</v>
      </c>
      <c r="BG2837">
        <v>2836</v>
      </c>
      <c r="BH2837" t="s">
        <v>321</v>
      </c>
      <c r="BI2837" t="s">
        <v>344</v>
      </c>
    </row>
    <row r="2838" spans="1:61" x14ac:dyDescent="0.25">
      <c r="A2838" s="9">
        <v>2837</v>
      </c>
      <c r="B2838" s="3" t="s">
        <v>180</v>
      </c>
      <c r="C2838" s="3" t="s">
        <v>158</v>
      </c>
      <c r="D2838" s="3" t="s">
        <v>306</v>
      </c>
      <c r="E2838" s="3" t="s">
        <v>450</v>
      </c>
      <c r="F2838" s="3" t="s">
        <v>451</v>
      </c>
      <c r="G2838" s="3" t="s">
        <v>422</v>
      </c>
      <c r="H2838" s="3" t="s">
        <v>423</v>
      </c>
      <c r="J2838" s="45" t="s">
        <v>5703</v>
      </c>
      <c r="K2838" s="45"/>
      <c r="L2838" s="45"/>
      <c r="BB2838" t="s">
        <v>7882</v>
      </c>
      <c r="BC2838" t="s">
        <v>346</v>
      </c>
      <c r="BD2838">
        <v>5</v>
      </c>
      <c r="BE2838" t="s">
        <v>335</v>
      </c>
      <c r="BG2838">
        <v>2837</v>
      </c>
      <c r="BH2838" t="s">
        <v>322</v>
      </c>
      <c r="BI2838" t="s">
        <v>345</v>
      </c>
    </row>
    <row r="2839" spans="1:61" x14ac:dyDescent="0.25">
      <c r="A2839" s="9">
        <v>2838</v>
      </c>
      <c r="B2839" s="3" t="s">
        <v>181</v>
      </c>
      <c r="C2839" s="3" t="s">
        <v>147</v>
      </c>
      <c r="D2839" s="3" t="s">
        <v>307</v>
      </c>
      <c r="E2839" s="3" t="s">
        <v>452</v>
      </c>
      <c r="F2839" s="3" t="s">
        <v>453</v>
      </c>
      <c r="G2839" s="3" t="s">
        <v>424</v>
      </c>
      <c r="H2839" s="3" t="s">
        <v>425</v>
      </c>
      <c r="J2839" s="45" t="s">
        <v>696</v>
      </c>
      <c r="K2839" s="45"/>
      <c r="L2839" s="45"/>
      <c r="BB2839" t="s">
        <v>7883</v>
      </c>
      <c r="BC2839" t="s">
        <v>346</v>
      </c>
      <c r="BD2839">
        <v>6</v>
      </c>
      <c r="BE2839" t="s">
        <v>336</v>
      </c>
      <c r="BG2839">
        <v>2838</v>
      </c>
      <c r="BH2839" t="s">
        <v>323</v>
      </c>
      <c r="BI2839" t="s">
        <v>346</v>
      </c>
    </row>
    <row r="2840" spans="1:61" x14ac:dyDescent="0.25">
      <c r="A2840" s="9">
        <v>2839</v>
      </c>
      <c r="B2840" s="3" t="s">
        <v>182</v>
      </c>
      <c r="C2840" s="3" t="s">
        <v>148</v>
      </c>
      <c r="D2840" s="3" t="s">
        <v>308</v>
      </c>
      <c r="E2840" s="3" t="s">
        <v>452</v>
      </c>
      <c r="F2840" s="3" t="s">
        <v>453</v>
      </c>
      <c r="G2840" s="3" t="s">
        <v>425</v>
      </c>
      <c r="H2840" s="3" t="s">
        <v>424</v>
      </c>
      <c r="J2840" s="45" t="s">
        <v>696</v>
      </c>
      <c r="K2840" s="45"/>
      <c r="L2840" s="45"/>
      <c r="BB2840" t="s">
        <v>7884</v>
      </c>
      <c r="BC2840" t="s">
        <v>346</v>
      </c>
      <c r="BD2840">
        <v>7</v>
      </c>
      <c r="BE2840" t="s">
        <v>337</v>
      </c>
      <c r="BG2840">
        <v>2839</v>
      </c>
      <c r="BH2840" t="s">
        <v>324</v>
      </c>
      <c r="BI2840" t="s">
        <v>347</v>
      </c>
    </row>
    <row r="2841" spans="1:61" x14ac:dyDescent="0.25">
      <c r="A2841" s="9">
        <v>2840</v>
      </c>
      <c r="B2841" s="3" t="s">
        <v>183</v>
      </c>
      <c r="C2841" s="3" t="s">
        <v>149</v>
      </c>
      <c r="D2841" s="3" t="s">
        <v>309</v>
      </c>
      <c r="E2841" s="3" t="s">
        <v>454</v>
      </c>
      <c r="F2841" s="3" t="s">
        <v>455</v>
      </c>
      <c r="G2841" s="3" t="s">
        <v>423</v>
      </c>
      <c r="H2841" s="3" t="s">
        <v>422</v>
      </c>
      <c r="J2841" s="45" t="s">
        <v>5704</v>
      </c>
      <c r="K2841" s="45"/>
      <c r="L2841" s="45"/>
      <c r="BB2841" t="s">
        <v>7885</v>
      </c>
      <c r="BC2841" t="s">
        <v>346</v>
      </c>
      <c r="BD2841">
        <v>8</v>
      </c>
      <c r="BE2841" t="s">
        <v>338</v>
      </c>
      <c r="BG2841">
        <v>2840</v>
      </c>
      <c r="BH2841" t="s">
        <v>325</v>
      </c>
      <c r="BI2841" t="s">
        <v>348</v>
      </c>
    </row>
    <row r="2842" spans="1:61" x14ac:dyDescent="0.25">
      <c r="A2842" s="9">
        <v>2841</v>
      </c>
      <c r="B2842" s="3" t="s">
        <v>184</v>
      </c>
      <c r="C2842" s="3" t="s">
        <v>150</v>
      </c>
      <c r="D2842" s="3" t="s">
        <v>310</v>
      </c>
      <c r="E2842" s="3" t="s">
        <v>454</v>
      </c>
      <c r="F2842" s="3" t="s">
        <v>455</v>
      </c>
      <c r="G2842" s="3" t="s">
        <v>412</v>
      </c>
      <c r="H2842" s="3" t="s">
        <v>413</v>
      </c>
      <c r="J2842" s="45" t="s">
        <v>696</v>
      </c>
      <c r="K2842" s="45"/>
      <c r="L2842" s="45"/>
      <c r="BB2842" t="s">
        <v>7886</v>
      </c>
      <c r="BC2842" t="s">
        <v>346</v>
      </c>
      <c r="BD2842">
        <v>9</v>
      </c>
      <c r="BE2842" t="s">
        <v>339</v>
      </c>
      <c r="BG2842">
        <v>2841</v>
      </c>
      <c r="BH2842" t="s">
        <v>326</v>
      </c>
      <c r="BI2842" t="s">
        <v>349</v>
      </c>
    </row>
    <row r="2843" spans="1:61" x14ac:dyDescent="0.25">
      <c r="A2843" s="9">
        <v>2842</v>
      </c>
      <c r="B2843" s="3" t="s">
        <v>185</v>
      </c>
      <c r="C2843" s="3" t="s">
        <v>151</v>
      </c>
      <c r="D2843" s="3" t="s">
        <v>311</v>
      </c>
      <c r="E2843" s="3" t="s">
        <v>456</v>
      </c>
      <c r="F2843" s="3" t="s">
        <v>457</v>
      </c>
      <c r="G2843" s="3" t="s">
        <v>416</v>
      </c>
      <c r="H2843" s="3" t="s">
        <v>412</v>
      </c>
      <c r="J2843" s="45" t="s">
        <v>5703</v>
      </c>
      <c r="K2843" s="45"/>
      <c r="L2843" s="45"/>
      <c r="BB2843" t="s">
        <v>7887</v>
      </c>
      <c r="BC2843" t="s">
        <v>346</v>
      </c>
      <c r="BD2843">
        <v>10</v>
      </c>
      <c r="BE2843" t="s">
        <v>340</v>
      </c>
      <c r="BG2843">
        <v>2842</v>
      </c>
      <c r="BH2843" t="s">
        <v>327</v>
      </c>
      <c r="BI2843" t="s">
        <v>350</v>
      </c>
    </row>
    <row r="2844" spans="1:61" x14ac:dyDescent="0.25">
      <c r="A2844" s="9">
        <v>2843</v>
      </c>
      <c r="B2844" s="3" t="s">
        <v>186</v>
      </c>
      <c r="C2844" s="3" t="s">
        <v>152</v>
      </c>
      <c r="D2844" s="3" t="s">
        <v>312</v>
      </c>
      <c r="E2844" s="3" t="s">
        <v>456</v>
      </c>
      <c r="F2844" s="3" t="s">
        <v>457</v>
      </c>
      <c r="G2844" s="3" t="s">
        <v>417</v>
      </c>
      <c r="H2844" s="3" t="s">
        <v>417</v>
      </c>
      <c r="J2844" s="45" t="s">
        <v>696</v>
      </c>
      <c r="K2844" s="45"/>
      <c r="L2844" s="45"/>
      <c r="BB2844" t="s">
        <v>7888</v>
      </c>
      <c r="BC2844" t="s">
        <v>346</v>
      </c>
      <c r="BD2844">
        <v>11</v>
      </c>
      <c r="BE2844" t="s">
        <v>341</v>
      </c>
      <c r="BG2844">
        <v>2843</v>
      </c>
      <c r="BH2844" t="s">
        <v>328</v>
      </c>
      <c r="BI2844" t="s">
        <v>351</v>
      </c>
    </row>
    <row r="2845" spans="1:61" x14ac:dyDescent="0.25">
      <c r="A2845" s="9">
        <v>2844</v>
      </c>
      <c r="B2845" s="3" t="s">
        <v>176</v>
      </c>
      <c r="C2845" s="3" t="s">
        <v>153</v>
      </c>
      <c r="D2845" s="3" t="s">
        <v>313</v>
      </c>
      <c r="E2845" s="3" t="s">
        <v>458</v>
      </c>
      <c r="F2845" s="3" t="s">
        <v>459</v>
      </c>
      <c r="G2845" s="3" t="s">
        <v>412</v>
      </c>
      <c r="H2845" s="3" t="s">
        <v>416</v>
      </c>
      <c r="J2845" s="46" t="s">
        <v>5705</v>
      </c>
      <c r="K2845" s="45"/>
      <c r="L2845" s="45"/>
      <c r="BB2845" t="s">
        <v>7889</v>
      </c>
      <c r="BC2845" t="s">
        <v>346</v>
      </c>
      <c r="BD2845">
        <v>12</v>
      </c>
      <c r="BE2845" t="s">
        <v>342</v>
      </c>
      <c r="BG2845">
        <v>2844</v>
      </c>
      <c r="BH2845" t="s">
        <v>329</v>
      </c>
      <c r="BI2845" t="s">
        <v>352</v>
      </c>
    </row>
    <row r="2846" spans="1:61" x14ac:dyDescent="0.25">
      <c r="A2846" s="9">
        <v>2845</v>
      </c>
      <c r="B2846" s="3" t="s">
        <v>177</v>
      </c>
      <c r="C2846" s="3" t="s">
        <v>154</v>
      </c>
      <c r="D2846" s="3" t="s">
        <v>314</v>
      </c>
      <c r="E2846" s="3" t="s">
        <v>458</v>
      </c>
      <c r="F2846" s="3" t="s">
        <v>459</v>
      </c>
      <c r="G2846" s="3" t="s">
        <v>413</v>
      </c>
      <c r="H2846" s="3" t="s">
        <v>412</v>
      </c>
      <c r="J2846" s="45" t="s">
        <v>5703</v>
      </c>
      <c r="K2846" s="45"/>
      <c r="L2846" s="45"/>
      <c r="BB2846" t="s">
        <v>7890</v>
      </c>
      <c r="BC2846" t="s">
        <v>347</v>
      </c>
      <c r="BD2846">
        <v>1</v>
      </c>
      <c r="BE2846" t="s">
        <v>343</v>
      </c>
      <c r="BG2846">
        <v>2845</v>
      </c>
      <c r="BH2846" t="s">
        <v>330</v>
      </c>
      <c r="BI2846" t="s">
        <v>293</v>
      </c>
    </row>
    <row r="2847" spans="1:61" x14ac:dyDescent="0.25">
      <c r="A2847" s="9">
        <v>2846</v>
      </c>
      <c r="B2847" s="3" t="s">
        <v>179</v>
      </c>
      <c r="C2847" s="3" t="s">
        <v>155</v>
      </c>
      <c r="D2847" s="3" t="s">
        <v>315</v>
      </c>
      <c r="E2847" s="3" t="s">
        <v>460</v>
      </c>
      <c r="F2847" s="3" t="s">
        <v>461</v>
      </c>
      <c r="G2847" s="3" t="s">
        <v>422</v>
      </c>
      <c r="H2847" s="3" t="s">
        <v>423</v>
      </c>
      <c r="J2847" s="45" t="s">
        <v>696</v>
      </c>
      <c r="K2847" s="45"/>
      <c r="L2847" s="45"/>
      <c r="BB2847" t="s">
        <v>7891</v>
      </c>
      <c r="BC2847" t="s">
        <v>347</v>
      </c>
      <c r="BD2847">
        <v>2</v>
      </c>
      <c r="BE2847" t="s">
        <v>344</v>
      </c>
      <c r="BG2847">
        <v>2846</v>
      </c>
      <c r="BH2847" t="s">
        <v>331</v>
      </c>
      <c r="BI2847" t="s">
        <v>294</v>
      </c>
    </row>
    <row r="2848" spans="1:61" x14ac:dyDescent="0.25">
      <c r="A2848" s="9">
        <v>2847</v>
      </c>
      <c r="B2848" s="3" t="s">
        <v>180</v>
      </c>
      <c r="C2848" s="3" t="s">
        <v>156</v>
      </c>
      <c r="D2848" s="3" t="s">
        <v>316</v>
      </c>
      <c r="E2848" s="3" t="s">
        <v>460</v>
      </c>
      <c r="F2848" s="3" t="s">
        <v>461</v>
      </c>
      <c r="G2848" s="3" t="s">
        <v>424</v>
      </c>
      <c r="H2848" s="3" t="s">
        <v>425</v>
      </c>
      <c r="J2848" s="45" t="s">
        <v>696</v>
      </c>
      <c r="K2848" s="45"/>
      <c r="L2848" s="45"/>
      <c r="BB2848" t="s">
        <v>7892</v>
      </c>
      <c r="BC2848" t="s">
        <v>347</v>
      </c>
      <c r="BD2848">
        <v>3</v>
      </c>
      <c r="BE2848" t="s">
        <v>345</v>
      </c>
      <c r="BG2848">
        <v>2847</v>
      </c>
      <c r="BH2848" t="s">
        <v>332</v>
      </c>
      <c r="BI2848" t="s">
        <v>295</v>
      </c>
    </row>
    <row r="2849" spans="1:61" x14ac:dyDescent="0.25">
      <c r="A2849" s="9">
        <v>2848</v>
      </c>
      <c r="B2849" s="3" t="s">
        <v>181</v>
      </c>
      <c r="C2849" s="3" t="s">
        <v>157</v>
      </c>
      <c r="D2849" s="3" t="s">
        <v>317</v>
      </c>
      <c r="E2849" s="3" t="s">
        <v>462</v>
      </c>
      <c r="F2849" s="3" t="s">
        <v>463</v>
      </c>
      <c r="G2849" s="3" t="s">
        <v>425</v>
      </c>
      <c r="H2849" s="3" t="s">
        <v>424</v>
      </c>
      <c r="J2849" s="45" t="s">
        <v>5704</v>
      </c>
      <c r="K2849" s="45"/>
      <c r="L2849" s="45"/>
      <c r="BB2849" t="s">
        <v>7893</v>
      </c>
      <c r="BC2849" t="s">
        <v>347</v>
      </c>
      <c r="BD2849">
        <v>4</v>
      </c>
      <c r="BE2849" t="s">
        <v>346</v>
      </c>
      <c r="BG2849">
        <v>2848</v>
      </c>
      <c r="BH2849" t="s">
        <v>333</v>
      </c>
      <c r="BI2849" t="s">
        <v>296</v>
      </c>
    </row>
    <row r="2850" spans="1:61" x14ac:dyDescent="0.25">
      <c r="A2850" s="9">
        <v>2849</v>
      </c>
      <c r="B2850" s="3" t="s">
        <v>182</v>
      </c>
      <c r="C2850" s="3" t="s">
        <v>158</v>
      </c>
      <c r="D2850" s="3" t="s">
        <v>318</v>
      </c>
      <c r="E2850" s="3" t="s">
        <v>462</v>
      </c>
      <c r="F2850" s="3" t="s">
        <v>463</v>
      </c>
      <c r="G2850" s="3" t="s">
        <v>423</v>
      </c>
      <c r="H2850" s="3" t="s">
        <v>422</v>
      </c>
      <c r="J2850" s="45" t="s">
        <v>696</v>
      </c>
      <c r="K2850" s="45"/>
      <c r="L2850" s="45"/>
      <c r="BB2850" t="s">
        <v>7894</v>
      </c>
      <c r="BC2850" t="s">
        <v>347</v>
      </c>
      <c r="BD2850">
        <v>5</v>
      </c>
      <c r="BE2850" t="s">
        <v>347</v>
      </c>
      <c r="BG2850">
        <v>2849</v>
      </c>
      <c r="BH2850" t="s">
        <v>334</v>
      </c>
      <c r="BI2850" t="s">
        <v>297</v>
      </c>
    </row>
    <row r="2851" spans="1:61" x14ac:dyDescent="0.25">
      <c r="A2851" s="9">
        <v>2850</v>
      </c>
      <c r="B2851" s="3" t="s">
        <v>183</v>
      </c>
      <c r="C2851" s="3" t="s">
        <v>147</v>
      </c>
      <c r="D2851" s="3" t="s">
        <v>319</v>
      </c>
      <c r="E2851" s="3" t="s">
        <v>464</v>
      </c>
      <c r="F2851" s="3" t="s">
        <v>465</v>
      </c>
      <c r="G2851" s="3" t="s">
        <v>412</v>
      </c>
      <c r="H2851" s="3" t="s">
        <v>413</v>
      </c>
      <c r="J2851" s="45" t="s">
        <v>5703</v>
      </c>
      <c r="K2851" s="45"/>
      <c r="L2851" s="45"/>
      <c r="BB2851" t="s">
        <v>7895</v>
      </c>
      <c r="BC2851" t="s">
        <v>347</v>
      </c>
      <c r="BD2851">
        <v>6</v>
      </c>
      <c r="BE2851" t="s">
        <v>348</v>
      </c>
      <c r="BG2851">
        <v>2850</v>
      </c>
      <c r="BH2851" t="s">
        <v>335</v>
      </c>
      <c r="BI2851" t="s">
        <v>298</v>
      </c>
    </row>
    <row r="2852" spans="1:61" x14ac:dyDescent="0.25">
      <c r="A2852" s="9">
        <v>2851</v>
      </c>
      <c r="B2852" s="3" t="s">
        <v>184</v>
      </c>
      <c r="C2852" s="3" t="s">
        <v>148</v>
      </c>
      <c r="D2852" s="3" t="s">
        <v>320</v>
      </c>
      <c r="E2852" s="3" t="s">
        <v>464</v>
      </c>
      <c r="F2852" s="3" t="s">
        <v>465</v>
      </c>
      <c r="G2852" s="3" t="s">
        <v>416</v>
      </c>
      <c r="H2852" s="3" t="s">
        <v>412</v>
      </c>
      <c r="J2852" s="45" t="s">
        <v>696</v>
      </c>
      <c r="K2852" s="45"/>
      <c r="L2852" s="45"/>
      <c r="BB2852" t="s">
        <v>7896</v>
      </c>
      <c r="BC2852" t="s">
        <v>347</v>
      </c>
      <c r="BD2852">
        <v>7</v>
      </c>
      <c r="BE2852" t="s">
        <v>349</v>
      </c>
      <c r="BG2852">
        <v>2851</v>
      </c>
      <c r="BH2852" t="s">
        <v>336</v>
      </c>
      <c r="BI2852" t="s">
        <v>299</v>
      </c>
    </row>
    <row r="2853" spans="1:61" x14ac:dyDescent="0.25">
      <c r="A2853" s="9">
        <v>2852</v>
      </c>
      <c r="B2853" s="3" t="s">
        <v>185</v>
      </c>
      <c r="C2853" s="3" t="s">
        <v>149</v>
      </c>
      <c r="D2853" s="3" t="s">
        <v>321</v>
      </c>
      <c r="E2853" s="3" t="s">
        <v>466</v>
      </c>
      <c r="F2853" s="3" t="s">
        <v>467</v>
      </c>
      <c r="G2853" s="3" t="s">
        <v>417</v>
      </c>
      <c r="H2853" s="3" t="s">
        <v>417</v>
      </c>
      <c r="J2853" s="46" t="s">
        <v>5705</v>
      </c>
      <c r="K2853" s="45"/>
      <c r="L2853" s="45"/>
      <c r="BB2853" t="s">
        <v>7897</v>
      </c>
      <c r="BC2853" t="s">
        <v>347</v>
      </c>
      <c r="BD2853">
        <v>8</v>
      </c>
      <c r="BE2853" t="s">
        <v>350</v>
      </c>
      <c r="BG2853">
        <v>2852</v>
      </c>
      <c r="BH2853" t="s">
        <v>337</v>
      </c>
      <c r="BI2853" t="s">
        <v>300</v>
      </c>
    </row>
    <row r="2854" spans="1:61" x14ac:dyDescent="0.25">
      <c r="A2854" s="9">
        <v>2853</v>
      </c>
      <c r="B2854" s="3" t="s">
        <v>186</v>
      </c>
      <c r="C2854" s="3" t="s">
        <v>150</v>
      </c>
      <c r="D2854" s="3" t="s">
        <v>322</v>
      </c>
      <c r="E2854" s="3" t="s">
        <v>466</v>
      </c>
      <c r="F2854" s="3" t="s">
        <v>467</v>
      </c>
      <c r="G2854" s="3" t="s">
        <v>412</v>
      </c>
      <c r="H2854" s="3" t="s">
        <v>416</v>
      </c>
      <c r="J2854" s="45" t="s">
        <v>5703</v>
      </c>
      <c r="K2854" s="45"/>
      <c r="L2854" s="45"/>
      <c r="BB2854" t="s">
        <v>7898</v>
      </c>
      <c r="BC2854" t="s">
        <v>347</v>
      </c>
      <c r="BD2854">
        <v>9</v>
      </c>
      <c r="BE2854" t="s">
        <v>351</v>
      </c>
      <c r="BG2854">
        <v>2853</v>
      </c>
      <c r="BH2854" t="s">
        <v>338</v>
      </c>
      <c r="BI2854" t="s">
        <v>301</v>
      </c>
    </row>
    <row r="2855" spans="1:61" x14ac:dyDescent="0.25">
      <c r="A2855" s="9">
        <v>2854</v>
      </c>
      <c r="B2855" s="3" t="s">
        <v>176</v>
      </c>
      <c r="C2855" s="3" t="s">
        <v>151</v>
      </c>
      <c r="D2855" s="3" t="s">
        <v>323</v>
      </c>
      <c r="E2855" s="3" t="s">
        <v>468</v>
      </c>
      <c r="F2855" s="3" t="s">
        <v>469</v>
      </c>
      <c r="G2855" s="3" t="s">
        <v>413</v>
      </c>
      <c r="H2855" s="3" t="s">
        <v>412</v>
      </c>
      <c r="J2855" s="45" t="s">
        <v>696</v>
      </c>
      <c r="K2855" s="45"/>
      <c r="L2855" s="45"/>
      <c r="BB2855" t="s">
        <v>7899</v>
      </c>
      <c r="BC2855" t="s">
        <v>347</v>
      </c>
      <c r="BD2855">
        <v>10</v>
      </c>
      <c r="BE2855" t="s">
        <v>352</v>
      </c>
      <c r="BG2855">
        <v>2854</v>
      </c>
      <c r="BH2855" t="s">
        <v>339</v>
      </c>
      <c r="BI2855" t="s">
        <v>302</v>
      </c>
    </row>
    <row r="2856" spans="1:61" x14ac:dyDescent="0.25">
      <c r="A2856" s="9">
        <v>2855</v>
      </c>
      <c r="B2856" s="3" t="s">
        <v>177</v>
      </c>
      <c r="C2856" s="3" t="s">
        <v>152</v>
      </c>
      <c r="D2856" s="3" t="s">
        <v>324</v>
      </c>
      <c r="E2856" s="3" t="s">
        <v>468</v>
      </c>
      <c r="F2856" s="3" t="s">
        <v>469</v>
      </c>
      <c r="G2856" s="3" t="s">
        <v>422</v>
      </c>
      <c r="H2856" s="3" t="s">
        <v>423</v>
      </c>
      <c r="J2856" s="45" t="s">
        <v>696</v>
      </c>
      <c r="K2856" s="45"/>
      <c r="L2856" s="45"/>
      <c r="BB2856" t="s">
        <v>7900</v>
      </c>
      <c r="BC2856" t="s">
        <v>347</v>
      </c>
      <c r="BD2856">
        <v>11</v>
      </c>
      <c r="BE2856" t="s">
        <v>293</v>
      </c>
      <c r="BG2856">
        <v>2855</v>
      </c>
      <c r="BH2856" t="s">
        <v>340</v>
      </c>
      <c r="BI2856" t="s">
        <v>303</v>
      </c>
    </row>
    <row r="2857" spans="1:61" x14ac:dyDescent="0.25">
      <c r="A2857" s="9">
        <v>2856</v>
      </c>
      <c r="B2857" s="3" t="s">
        <v>179</v>
      </c>
      <c r="C2857" s="3" t="s">
        <v>153</v>
      </c>
      <c r="D2857" s="3" t="s">
        <v>325</v>
      </c>
      <c r="E2857" s="3" t="s">
        <v>470</v>
      </c>
      <c r="F2857" s="3" t="s">
        <v>5707</v>
      </c>
      <c r="G2857" s="3" t="s">
        <v>424</v>
      </c>
      <c r="H2857" s="3" t="s">
        <v>425</v>
      </c>
      <c r="J2857" s="45" t="s">
        <v>5704</v>
      </c>
      <c r="K2857" s="45"/>
      <c r="L2857" s="45"/>
      <c r="BB2857" t="s">
        <v>7901</v>
      </c>
      <c r="BC2857" t="s">
        <v>347</v>
      </c>
      <c r="BD2857">
        <v>12</v>
      </c>
      <c r="BE2857" t="s">
        <v>294</v>
      </c>
      <c r="BG2857">
        <v>2856</v>
      </c>
      <c r="BH2857" t="s">
        <v>341</v>
      </c>
      <c r="BI2857" t="s">
        <v>304</v>
      </c>
    </row>
    <row r="2858" spans="1:61" x14ac:dyDescent="0.25">
      <c r="A2858" s="9">
        <v>2857</v>
      </c>
      <c r="B2858" s="3" t="s">
        <v>180</v>
      </c>
      <c r="C2858" s="3" t="s">
        <v>154</v>
      </c>
      <c r="D2858" s="3" t="s">
        <v>326</v>
      </c>
      <c r="E2858" s="3" t="s">
        <v>470</v>
      </c>
      <c r="F2858" s="3" t="s">
        <v>5707</v>
      </c>
      <c r="G2858" s="3" t="s">
        <v>425</v>
      </c>
      <c r="H2858" s="3" t="s">
        <v>424</v>
      </c>
      <c r="J2858" s="45" t="s">
        <v>696</v>
      </c>
      <c r="K2858" s="45"/>
      <c r="L2858" s="45"/>
      <c r="BB2858" t="s">
        <v>7902</v>
      </c>
      <c r="BC2858" t="s">
        <v>348</v>
      </c>
      <c r="BD2858">
        <v>1</v>
      </c>
      <c r="BE2858" t="s">
        <v>295</v>
      </c>
      <c r="BG2858">
        <v>2857</v>
      </c>
      <c r="BH2858" t="s">
        <v>342</v>
      </c>
      <c r="BI2858" t="s">
        <v>305</v>
      </c>
    </row>
    <row r="2859" spans="1:61" x14ac:dyDescent="0.25">
      <c r="A2859" s="9">
        <v>2858</v>
      </c>
      <c r="B2859" s="3" t="s">
        <v>181</v>
      </c>
      <c r="C2859" s="3" t="s">
        <v>155</v>
      </c>
      <c r="D2859" s="3" t="s">
        <v>327</v>
      </c>
      <c r="E2859" s="3" t="s">
        <v>471</v>
      </c>
      <c r="F2859" s="3" t="s">
        <v>472</v>
      </c>
      <c r="G2859" s="3" t="s">
        <v>423</v>
      </c>
      <c r="H2859" s="3" t="s">
        <v>422</v>
      </c>
      <c r="J2859" s="45" t="s">
        <v>696</v>
      </c>
      <c r="K2859" s="45"/>
      <c r="L2859" s="45"/>
      <c r="BB2859" t="s">
        <v>7903</v>
      </c>
      <c r="BC2859" t="s">
        <v>348</v>
      </c>
      <c r="BD2859">
        <v>2</v>
      </c>
      <c r="BE2859" t="s">
        <v>296</v>
      </c>
      <c r="BG2859">
        <v>2858</v>
      </c>
      <c r="BH2859" t="s">
        <v>343</v>
      </c>
      <c r="BI2859" t="s">
        <v>306</v>
      </c>
    </row>
    <row r="2860" spans="1:61" x14ac:dyDescent="0.25">
      <c r="A2860" s="9">
        <v>2859</v>
      </c>
      <c r="B2860" s="3" t="s">
        <v>182</v>
      </c>
      <c r="C2860" s="3" t="s">
        <v>156</v>
      </c>
      <c r="D2860" s="3" t="s">
        <v>328</v>
      </c>
      <c r="E2860" s="3" t="s">
        <v>471</v>
      </c>
      <c r="F2860" s="3" t="s">
        <v>472</v>
      </c>
      <c r="G2860" s="3" t="s">
        <v>412</v>
      </c>
      <c r="H2860" s="3" t="s">
        <v>413</v>
      </c>
      <c r="J2860" s="45" t="s">
        <v>5703</v>
      </c>
      <c r="K2860" s="45"/>
      <c r="L2860" s="45"/>
      <c r="BB2860" t="s">
        <v>7904</v>
      </c>
      <c r="BC2860" t="s">
        <v>348</v>
      </c>
      <c r="BD2860">
        <v>3</v>
      </c>
      <c r="BE2860" t="s">
        <v>297</v>
      </c>
      <c r="BG2860">
        <v>2859</v>
      </c>
      <c r="BH2860" t="s">
        <v>344</v>
      </c>
      <c r="BI2860" t="s">
        <v>307</v>
      </c>
    </row>
    <row r="2861" spans="1:61" x14ac:dyDescent="0.25">
      <c r="A2861" s="9">
        <v>2860</v>
      </c>
      <c r="B2861" s="3" t="s">
        <v>183</v>
      </c>
      <c r="C2861" s="3" t="s">
        <v>157</v>
      </c>
      <c r="D2861" s="3" t="s">
        <v>329</v>
      </c>
      <c r="E2861" s="3" t="s">
        <v>473</v>
      </c>
      <c r="F2861" s="3" t="s">
        <v>474</v>
      </c>
      <c r="G2861" s="3" t="s">
        <v>416</v>
      </c>
      <c r="H2861" s="3" t="s">
        <v>412</v>
      </c>
      <c r="J2861" s="46" t="s">
        <v>5705</v>
      </c>
      <c r="K2861" s="45"/>
      <c r="L2861" s="45"/>
      <c r="BB2861" t="s">
        <v>7905</v>
      </c>
      <c r="BC2861" t="s">
        <v>348</v>
      </c>
      <c r="BD2861">
        <v>4</v>
      </c>
      <c r="BE2861" t="s">
        <v>298</v>
      </c>
      <c r="BG2861">
        <v>2860</v>
      </c>
      <c r="BH2861" t="s">
        <v>345</v>
      </c>
      <c r="BI2861" t="s">
        <v>308</v>
      </c>
    </row>
    <row r="2862" spans="1:61" x14ac:dyDescent="0.25">
      <c r="A2862" s="9">
        <v>2861</v>
      </c>
      <c r="B2862" s="3" t="s">
        <v>184</v>
      </c>
      <c r="C2862" s="3" t="s">
        <v>158</v>
      </c>
      <c r="D2862" s="3" t="s">
        <v>330</v>
      </c>
      <c r="E2862" s="3" t="s">
        <v>473</v>
      </c>
      <c r="F2862" s="3" t="s">
        <v>474</v>
      </c>
      <c r="G2862" s="3" t="s">
        <v>417</v>
      </c>
      <c r="H2862" s="3" t="s">
        <v>417</v>
      </c>
      <c r="J2862" s="45" t="s">
        <v>5703</v>
      </c>
      <c r="K2862" s="45"/>
      <c r="L2862" s="45"/>
      <c r="BB2862" t="s">
        <v>7906</v>
      </c>
      <c r="BC2862" t="s">
        <v>348</v>
      </c>
      <c r="BD2862">
        <v>5</v>
      </c>
      <c r="BE2862" t="s">
        <v>299</v>
      </c>
      <c r="BG2862">
        <v>2861</v>
      </c>
      <c r="BH2862" t="s">
        <v>346</v>
      </c>
      <c r="BI2862" t="s">
        <v>309</v>
      </c>
    </row>
    <row r="2863" spans="1:61" x14ac:dyDescent="0.25">
      <c r="A2863" s="9">
        <v>2862</v>
      </c>
      <c r="B2863" s="3" t="s">
        <v>185</v>
      </c>
      <c r="C2863" s="3" t="s">
        <v>147</v>
      </c>
      <c r="D2863" s="3" t="s">
        <v>331</v>
      </c>
      <c r="E2863" s="3" t="s">
        <v>475</v>
      </c>
      <c r="F2863" s="3" t="s">
        <v>476</v>
      </c>
      <c r="G2863" s="3" t="s">
        <v>412</v>
      </c>
      <c r="H2863" s="3" t="s">
        <v>416</v>
      </c>
      <c r="J2863" s="45" t="s">
        <v>696</v>
      </c>
      <c r="K2863" s="45"/>
      <c r="L2863" s="45"/>
      <c r="BB2863" t="s">
        <v>7907</v>
      </c>
      <c r="BC2863" t="s">
        <v>348</v>
      </c>
      <c r="BD2863">
        <v>6</v>
      </c>
      <c r="BE2863" t="s">
        <v>300</v>
      </c>
      <c r="BG2863">
        <v>2862</v>
      </c>
      <c r="BH2863" t="s">
        <v>347</v>
      </c>
      <c r="BI2863" t="s">
        <v>310</v>
      </c>
    </row>
    <row r="2864" spans="1:61" x14ac:dyDescent="0.25">
      <c r="A2864" s="9">
        <v>2863</v>
      </c>
      <c r="B2864" s="3" t="s">
        <v>186</v>
      </c>
      <c r="C2864" s="3" t="s">
        <v>148</v>
      </c>
      <c r="D2864" s="3" t="s">
        <v>332</v>
      </c>
      <c r="E2864" s="3" t="s">
        <v>475</v>
      </c>
      <c r="F2864" s="3" t="s">
        <v>476</v>
      </c>
      <c r="G2864" s="3" t="s">
        <v>413</v>
      </c>
      <c r="H2864" s="3" t="s">
        <v>412</v>
      </c>
      <c r="J2864" s="45" t="s">
        <v>696</v>
      </c>
      <c r="K2864" s="45"/>
      <c r="L2864" s="45"/>
      <c r="BB2864" t="s">
        <v>7908</v>
      </c>
      <c r="BC2864" t="s">
        <v>348</v>
      </c>
      <c r="BD2864">
        <v>7</v>
      </c>
      <c r="BE2864" t="s">
        <v>301</v>
      </c>
      <c r="BG2864">
        <v>2863</v>
      </c>
      <c r="BH2864" t="s">
        <v>348</v>
      </c>
      <c r="BI2864" t="s">
        <v>311</v>
      </c>
    </row>
    <row r="2865" spans="1:61" x14ac:dyDescent="0.25">
      <c r="A2865" s="9">
        <v>2864</v>
      </c>
      <c r="B2865" s="3" t="s">
        <v>176</v>
      </c>
      <c r="C2865" s="3" t="s">
        <v>149</v>
      </c>
      <c r="D2865" s="3" t="s">
        <v>333</v>
      </c>
      <c r="E2865" s="3" t="s">
        <v>410</v>
      </c>
      <c r="F2865" s="3" t="s">
        <v>411</v>
      </c>
      <c r="G2865" s="3" t="s">
        <v>422</v>
      </c>
      <c r="H2865" s="3" t="s">
        <v>423</v>
      </c>
      <c r="J2865" s="45" t="s">
        <v>5704</v>
      </c>
      <c r="K2865" s="45"/>
      <c r="L2865" s="45"/>
      <c r="BB2865" t="s">
        <v>7909</v>
      </c>
      <c r="BC2865" t="s">
        <v>348</v>
      </c>
      <c r="BD2865">
        <v>8</v>
      </c>
      <c r="BE2865" t="s">
        <v>302</v>
      </c>
      <c r="BG2865">
        <v>2864</v>
      </c>
      <c r="BH2865" t="s">
        <v>349</v>
      </c>
      <c r="BI2865" t="s">
        <v>312</v>
      </c>
    </row>
    <row r="2866" spans="1:61" x14ac:dyDescent="0.25">
      <c r="A2866" s="9">
        <v>2865</v>
      </c>
      <c r="B2866" s="3" t="s">
        <v>177</v>
      </c>
      <c r="C2866" s="3" t="s">
        <v>150</v>
      </c>
      <c r="D2866" s="3" t="s">
        <v>334</v>
      </c>
      <c r="E2866" s="3" t="s">
        <v>410</v>
      </c>
      <c r="F2866" s="3" t="s">
        <v>411</v>
      </c>
      <c r="G2866" s="3" t="s">
        <v>412</v>
      </c>
      <c r="H2866" s="3" t="s">
        <v>413</v>
      </c>
      <c r="J2866" s="45" t="s">
        <v>696</v>
      </c>
      <c r="K2866" s="45"/>
      <c r="L2866" s="45"/>
      <c r="BB2866" t="s">
        <v>7910</v>
      </c>
      <c r="BC2866" t="s">
        <v>348</v>
      </c>
      <c r="BD2866">
        <v>9</v>
      </c>
      <c r="BE2866" t="s">
        <v>303</v>
      </c>
      <c r="BG2866">
        <v>2865</v>
      </c>
      <c r="BH2866" t="s">
        <v>350</v>
      </c>
      <c r="BI2866" t="s">
        <v>313</v>
      </c>
    </row>
    <row r="2867" spans="1:61" x14ac:dyDescent="0.25">
      <c r="A2867" s="9">
        <v>2866</v>
      </c>
      <c r="B2867" s="3" t="s">
        <v>179</v>
      </c>
      <c r="C2867" s="3" t="s">
        <v>151</v>
      </c>
      <c r="D2867" s="3" t="s">
        <v>335</v>
      </c>
      <c r="E2867" s="3" t="s">
        <v>414</v>
      </c>
      <c r="F2867" s="3" t="s">
        <v>415</v>
      </c>
      <c r="G2867" s="3" t="s">
        <v>416</v>
      </c>
      <c r="H2867" s="3" t="s">
        <v>412</v>
      </c>
      <c r="J2867" s="45" t="s">
        <v>696</v>
      </c>
      <c r="K2867" s="45"/>
      <c r="L2867" s="45"/>
      <c r="BB2867" t="s">
        <v>7911</v>
      </c>
      <c r="BC2867" t="s">
        <v>348</v>
      </c>
      <c r="BD2867">
        <v>10</v>
      </c>
      <c r="BE2867" t="s">
        <v>304</v>
      </c>
      <c r="BG2867">
        <v>2866</v>
      </c>
      <c r="BH2867" t="s">
        <v>351</v>
      </c>
      <c r="BI2867" t="s">
        <v>314</v>
      </c>
    </row>
    <row r="2868" spans="1:61" x14ac:dyDescent="0.25">
      <c r="A2868" s="9">
        <v>2867</v>
      </c>
      <c r="B2868" s="3" t="s">
        <v>180</v>
      </c>
      <c r="C2868" s="3" t="s">
        <v>152</v>
      </c>
      <c r="D2868" s="3" t="s">
        <v>336</v>
      </c>
      <c r="E2868" s="3" t="s">
        <v>414</v>
      </c>
      <c r="F2868" s="3" t="s">
        <v>415</v>
      </c>
      <c r="G2868" s="3" t="s">
        <v>417</v>
      </c>
      <c r="H2868" s="3" t="s">
        <v>417</v>
      </c>
      <c r="J2868" s="45" t="s">
        <v>5703</v>
      </c>
      <c r="K2868" s="45"/>
      <c r="L2868" s="45"/>
      <c r="BB2868" t="s">
        <v>7912</v>
      </c>
      <c r="BC2868" t="s">
        <v>348</v>
      </c>
      <c r="BD2868">
        <v>11</v>
      </c>
      <c r="BE2868" t="s">
        <v>305</v>
      </c>
      <c r="BG2868">
        <v>2867</v>
      </c>
      <c r="BH2868" t="s">
        <v>352</v>
      </c>
      <c r="BI2868" t="s">
        <v>315</v>
      </c>
    </row>
    <row r="2869" spans="1:61" x14ac:dyDescent="0.25">
      <c r="A2869" s="9">
        <v>2868</v>
      </c>
      <c r="B2869" s="3" t="s">
        <v>181</v>
      </c>
      <c r="C2869" s="3" t="s">
        <v>153</v>
      </c>
      <c r="D2869" s="3" t="s">
        <v>337</v>
      </c>
      <c r="E2869" s="3" t="s">
        <v>418</v>
      </c>
      <c r="F2869" s="3" t="s">
        <v>419</v>
      </c>
      <c r="G2869" s="3" t="s">
        <v>412</v>
      </c>
      <c r="H2869" s="3" t="s">
        <v>416</v>
      </c>
      <c r="J2869" s="46" t="s">
        <v>5705</v>
      </c>
      <c r="K2869" s="45"/>
      <c r="L2869" s="45"/>
      <c r="BB2869" t="s">
        <v>7913</v>
      </c>
      <c r="BC2869" t="s">
        <v>348</v>
      </c>
      <c r="BD2869">
        <v>12</v>
      </c>
      <c r="BE2869" t="s">
        <v>306</v>
      </c>
      <c r="BG2869">
        <v>2868</v>
      </c>
      <c r="BH2869" t="s">
        <v>293</v>
      </c>
      <c r="BI2869" t="s">
        <v>316</v>
      </c>
    </row>
    <row r="2870" spans="1:61" x14ac:dyDescent="0.25">
      <c r="A2870" s="9">
        <v>2869</v>
      </c>
      <c r="B2870" s="3" t="s">
        <v>182</v>
      </c>
      <c r="C2870" s="3" t="s">
        <v>154</v>
      </c>
      <c r="D2870" s="3" t="s">
        <v>338</v>
      </c>
      <c r="E2870" s="3" t="s">
        <v>418</v>
      </c>
      <c r="F2870" s="3" t="s">
        <v>419</v>
      </c>
      <c r="G2870" s="3" t="s">
        <v>413</v>
      </c>
      <c r="H2870" s="3" t="s">
        <v>412</v>
      </c>
      <c r="J2870" s="45" t="s">
        <v>5703</v>
      </c>
      <c r="K2870" s="45"/>
      <c r="L2870" s="45"/>
      <c r="BB2870" t="s">
        <v>7914</v>
      </c>
      <c r="BC2870" t="s">
        <v>349</v>
      </c>
      <c r="BD2870">
        <v>1</v>
      </c>
      <c r="BE2870" t="s">
        <v>307</v>
      </c>
      <c r="BG2870">
        <v>2869</v>
      </c>
      <c r="BH2870" t="s">
        <v>294</v>
      </c>
      <c r="BI2870" t="s">
        <v>317</v>
      </c>
    </row>
    <row r="2871" spans="1:61" x14ac:dyDescent="0.25">
      <c r="A2871" s="9">
        <v>2870</v>
      </c>
      <c r="B2871" s="3" t="s">
        <v>183</v>
      </c>
      <c r="C2871" s="3" t="s">
        <v>155</v>
      </c>
      <c r="D2871" s="3" t="s">
        <v>339</v>
      </c>
      <c r="E2871" s="3" t="s">
        <v>420</v>
      </c>
      <c r="F2871" s="3" t="s">
        <v>421</v>
      </c>
      <c r="G2871" s="3" t="s">
        <v>422</v>
      </c>
      <c r="H2871" s="3" t="s">
        <v>423</v>
      </c>
      <c r="J2871" s="45" t="s">
        <v>696</v>
      </c>
      <c r="K2871" s="45"/>
      <c r="L2871" s="45"/>
      <c r="BB2871" t="s">
        <v>7915</v>
      </c>
      <c r="BC2871" t="s">
        <v>349</v>
      </c>
      <c r="BD2871">
        <v>2</v>
      </c>
      <c r="BE2871" t="s">
        <v>308</v>
      </c>
      <c r="BG2871">
        <v>2870</v>
      </c>
      <c r="BH2871" t="s">
        <v>295</v>
      </c>
      <c r="BI2871" t="s">
        <v>318</v>
      </c>
    </row>
    <row r="2872" spans="1:61" x14ac:dyDescent="0.25">
      <c r="A2872" s="9">
        <v>2871</v>
      </c>
      <c r="B2872" s="3" t="s">
        <v>184</v>
      </c>
      <c r="C2872" s="3" t="s">
        <v>156</v>
      </c>
      <c r="D2872" s="3" t="s">
        <v>340</v>
      </c>
      <c r="E2872" s="3" t="s">
        <v>420</v>
      </c>
      <c r="F2872" s="3" t="s">
        <v>421</v>
      </c>
      <c r="G2872" s="3" t="s">
        <v>424</v>
      </c>
      <c r="H2872" s="3" t="s">
        <v>425</v>
      </c>
      <c r="J2872" s="45" t="s">
        <v>696</v>
      </c>
      <c r="K2872" s="45"/>
      <c r="L2872" s="45"/>
      <c r="BB2872" t="s">
        <v>7916</v>
      </c>
      <c r="BC2872" t="s">
        <v>349</v>
      </c>
      <c r="BD2872">
        <v>3</v>
      </c>
      <c r="BE2872" t="s">
        <v>309</v>
      </c>
      <c r="BG2872">
        <v>2871</v>
      </c>
      <c r="BH2872" t="s">
        <v>296</v>
      </c>
      <c r="BI2872" t="s">
        <v>319</v>
      </c>
    </row>
    <row r="2873" spans="1:61" x14ac:dyDescent="0.25">
      <c r="A2873" s="9">
        <v>2872</v>
      </c>
      <c r="B2873" s="3" t="s">
        <v>185</v>
      </c>
      <c r="C2873" s="3" t="s">
        <v>157</v>
      </c>
      <c r="D2873" s="3" t="s">
        <v>341</v>
      </c>
      <c r="E2873" s="3" t="s">
        <v>426</v>
      </c>
      <c r="F2873" s="3" t="s">
        <v>427</v>
      </c>
      <c r="G2873" s="3" t="s">
        <v>425</v>
      </c>
      <c r="H2873" s="3" t="s">
        <v>424</v>
      </c>
      <c r="J2873" s="45" t="s">
        <v>5704</v>
      </c>
      <c r="K2873" s="45"/>
      <c r="L2873" s="45"/>
      <c r="BB2873" t="s">
        <v>7917</v>
      </c>
      <c r="BC2873" t="s">
        <v>349</v>
      </c>
      <c r="BD2873">
        <v>4</v>
      </c>
      <c r="BE2873" t="s">
        <v>310</v>
      </c>
      <c r="BG2873">
        <v>2872</v>
      </c>
      <c r="BH2873" t="s">
        <v>297</v>
      </c>
      <c r="BI2873" t="s">
        <v>320</v>
      </c>
    </row>
    <row r="2874" spans="1:61" x14ac:dyDescent="0.25">
      <c r="A2874" s="9">
        <v>2873</v>
      </c>
      <c r="B2874" s="3" t="s">
        <v>186</v>
      </c>
      <c r="C2874" s="3" t="s">
        <v>158</v>
      </c>
      <c r="D2874" s="3" t="s">
        <v>342</v>
      </c>
      <c r="E2874" s="3" t="s">
        <v>426</v>
      </c>
      <c r="F2874" s="3" t="s">
        <v>427</v>
      </c>
      <c r="G2874" s="3" t="s">
        <v>423</v>
      </c>
      <c r="H2874" s="3" t="s">
        <v>422</v>
      </c>
      <c r="J2874" s="45" t="s">
        <v>696</v>
      </c>
      <c r="K2874" s="45"/>
      <c r="L2874" s="45"/>
      <c r="BB2874" t="s">
        <v>7918</v>
      </c>
      <c r="BC2874" t="s">
        <v>349</v>
      </c>
      <c r="BD2874">
        <v>5</v>
      </c>
      <c r="BE2874" t="s">
        <v>311</v>
      </c>
      <c r="BG2874">
        <v>2873</v>
      </c>
      <c r="BH2874" t="s">
        <v>298</v>
      </c>
      <c r="BI2874" t="s">
        <v>321</v>
      </c>
    </row>
    <row r="2875" spans="1:61" x14ac:dyDescent="0.25">
      <c r="A2875" s="9">
        <v>2874</v>
      </c>
      <c r="B2875" s="3" t="s">
        <v>176</v>
      </c>
      <c r="C2875" s="3" t="s">
        <v>147</v>
      </c>
      <c r="D2875" s="3" t="s">
        <v>343</v>
      </c>
      <c r="E2875" s="3" t="s">
        <v>428</v>
      </c>
      <c r="F2875" s="3" t="s">
        <v>429</v>
      </c>
      <c r="G2875" s="3" t="s">
        <v>412</v>
      </c>
      <c r="H2875" s="3" t="s">
        <v>413</v>
      </c>
      <c r="J2875" s="45" t="s">
        <v>696</v>
      </c>
      <c r="K2875" s="45"/>
      <c r="L2875" s="45"/>
      <c r="BB2875" t="s">
        <v>7919</v>
      </c>
      <c r="BC2875" t="s">
        <v>349</v>
      </c>
      <c r="BD2875">
        <v>6</v>
      </c>
      <c r="BE2875" t="s">
        <v>312</v>
      </c>
      <c r="BG2875">
        <v>2874</v>
      </c>
      <c r="BH2875" t="s">
        <v>299</v>
      </c>
      <c r="BI2875" t="s">
        <v>322</v>
      </c>
    </row>
    <row r="2876" spans="1:61" x14ac:dyDescent="0.25">
      <c r="A2876" s="9">
        <v>2875</v>
      </c>
      <c r="B2876" s="3" t="s">
        <v>177</v>
      </c>
      <c r="C2876" s="3" t="s">
        <v>148</v>
      </c>
      <c r="D2876" s="3" t="s">
        <v>344</v>
      </c>
      <c r="E2876" s="3" t="s">
        <v>428</v>
      </c>
      <c r="F2876" s="3" t="s">
        <v>429</v>
      </c>
      <c r="G2876" s="3" t="s">
        <v>416</v>
      </c>
      <c r="H2876" s="3" t="s">
        <v>412</v>
      </c>
      <c r="J2876" s="45" t="s">
        <v>5703</v>
      </c>
      <c r="K2876" s="45"/>
      <c r="L2876" s="45"/>
      <c r="BB2876" t="s">
        <v>7920</v>
      </c>
      <c r="BC2876" t="s">
        <v>349</v>
      </c>
      <c r="BD2876">
        <v>7</v>
      </c>
      <c r="BE2876" t="s">
        <v>313</v>
      </c>
      <c r="BG2876">
        <v>2875</v>
      </c>
      <c r="BH2876" t="s">
        <v>300</v>
      </c>
      <c r="BI2876" t="s">
        <v>323</v>
      </c>
    </row>
    <row r="2877" spans="1:61" x14ac:dyDescent="0.25">
      <c r="A2877" s="9">
        <v>2876</v>
      </c>
      <c r="B2877" s="3" t="s">
        <v>179</v>
      </c>
      <c r="C2877" s="3" t="s">
        <v>149</v>
      </c>
      <c r="D2877" s="3" t="s">
        <v>345</v>
      </c>
      <c r="E2877" s="3" t="s">
        <v>430</v>
      </c>
      <c r="F2877" s="3" t="s">
        <v>431</v>
      </c>
      <c r="G2877" s="3" t="s">
        <v>417</v>
      </c>
      <c r="H2877" s="3" t="s">
        <v>417</v>
      </c>
      <c r="J2877" s="46" t="s">
        <v>5705</v>
      </c>
      <c r="K2877" s="45"/>
      <c r="L2877" s="45"/>
      <c r="BB2877" t="s">
        <v>7921</v>
      </c>
      <c r="BC2877" t="s">
        <v>349</v>
      </c>
      <c r="BD2877">
        <v>8</v>
      </c>
      <c r="BE2877" t="s">
        <v>314</v>
      </c>
      <c r="BG2877">
        <v>2876</v>
      </c>
      <c r="BH2877" t="s">
        <v>301</v>
      </c>
      <c r="BI2877" t="s">
        <v>324</v>
      </c>
    </row>
    <row r="2878" spans="1:61" x14ac:dyDescent="0.25">
      <c r="A2878" s="9">
        <v>2877</v>
      </c>
      <c r="B2878" s="3" t="s">
        <v>180</v>
      </c>
      <c r="C2878" s="3" t="s">
        <v>150</v>
      </c>
      <c r="D2878" s="3" t="s">
        <v>346</v>
      </c>
      <c r="E2878" s="3" t="s">
        <v>430</v>
      </c>
      <c r="F2878" s="3" t="s">
        <v>431</v>
      </c>
      <c r="G2878" s="3" t="s">
        <v>412</v>
      </c>
      <c r="H2878" s="3" t="s">
        <v>416</v>
      </c>
      <c r="J2878" s="45" t="s">
        <v>696</v>
      </c>
      <c r="K2878" s="45"/>
      <c r="L2878" s="45"/>
      <c r="BB2878" t="s">
        <v>7922</v>
      </c>
      <c r="BC2878" t="s">
        <v>349</v>
      </c>
      <c r="BD2878">
        <v>9</v>
      </c>
      <c r="BE2878" t="s">
        <v>315</v>
      </c>
      <c r="BG2878">
        <v>2877</v>
      </c>
      <c r="BH2878" t="s">
        <v>302</v>
      </c>
      <c r="BI2878" t="s">
        <v>325</v>
      </c>
    </row>
    <row r="2879" spans="1:61" x14ac:dyDescent="0.25">
      <c r="A2879" s="9">
        <v>2878</v>
      </c>
      <c r="B2879" s="3" t="s">
        <v>181</v>
      </c>
      <c r="C2879" s="3" t="s">
        <v>151</v>
      </c>
      <c r="D2879" s="3" t="s">
        <v>347</v>
      </c>
      <c r="E2879" s="3" t="s">
        <v>432</v>
      </c>
      <c r="F2879" s="3" t="s">
        <v>433</v>
      </c>
      <c r="G2879" s="3" t="s">
        <v>413</v>
      </c>
      <c r="H2879" s="3" t="s">
        <v>412</v>
      </c>
      <c r="J2879" s="45" t="s">
        <v>5703</v>
      </c>
      <c r="K2879" s="45"/>
      <c r="L2879" s="45"/>
      <c r="BB2879" t="s">
        <v>7923</v>
      </c>
      <c r="BC2879" t="s">
        <v>349</v>
      </c>
      <c r="BD2879">
        <v>10</v>
      </c>
      <c r="BE2879" t="s">
        <v>316</v>
      </c>
      <c r="BG2879">
        <v>2878</v>
      </c>
      <c r="BH2879" t="s">
        <v>303</v>
      </c>
      <c r="BI2879" t="s">
        <v>326</v>
      </c>
    </row>
    <row r="2880" spans="1:61" x14ac:dyDescent="0.25">
      <c r="A2880" s="9">
        <v>2879</v>
      </c>
      <c r="B2880" s="3" t="s">
        <v>182</v>
      </c>
      <c r="C2880" s="3" t="s">
        <v>152</v>
      </c>
      <c r="D2880" s="3" t="s">
        <v>348</v>
      </c>
      <c r="E2880" s="3" t="s">
        <v>432</v>
      </c>
      <c r="F2880" s="3" t="s">
        <v>433</v>
      </c>
      <c r="G2880" s="3" t="s">
        <v>422</v>
      </c>
      <c r="H2880" s="3" t="s">
        <v>423</v>
      </c>
      <c r="J2880" s="45" t="s">
        <v>696</v>
      </c>
      <c r="K2880" s="45"/>
      <c r="L2880" s="45"/>
      <c r="BB2880" t="s">
        <v>7924</v>
      </c>
      <c r="BC2880" t="s">
        <v>349</v>
      </c>
      <c r="BD2880">
        <v>11</v>
      </c>
      <c r="BE2880" t="s">
        <v>317</v>
      </c>
      <c r="BG2880">
        <v>2879</v>
      </c>
      <c r="BH2880" t="s">
        <v>304</v>
      </c>
      <c r="BI2880" t="s">
        <v>327</v>
      </c>
    </row>
    <row r="2881" spans="1:61" x14ac:dyDescent="0.25">
      <c r="A2881" s="9">
        <v>2880</v>
      </c>
      <c r="B2881" s="3" t="s">
        <v>183</v>
      </c>
      <c r="C2881" s="3" t="s">
        <v>153</v>
      </c>
      <c r="D2881" s="3" t="s">
        <v>349</v>
      </c>
      <c r="E2881" s="3" t="s">
        <v>434</v>
      </c>
      <c r="F2881" s="3" t="s">
        <v>435</v>
      </c>
      <c r="G2881" s="3" t="s">
        <v>424</v>
      </c>
      <c r="H2881" s="3" t="s">
        <v>425</v>
      </c>
      <c r="J2881" s="45" t="s">
        <v>5704</v>
      </c>
      <c r="K2881" s="45"/>
      <c r="L2881" s="45"/>
      <c r="BB2881" t="s">
        <v>7925</v>
      </c>
      <c r="BC2881" t="s">
        <v>349</v>
      </c>
      <c r="BD2881">
        <v>12</v>
      </c>
      <c r="BE2881" t="s">
        <v>318</v>
      </c>
      <c r="BG2881">
        <v>2880</v>
      </c>
      <c r="BH2881" t="s">
        <v>305</v>
      </c>
      <c r="BI2881" t="s">
        <v>328</v>
      </c>
    </row>
    <row r="2882" spans="1:61" x14ac:dyDescent="0.25">
      <c r="A2882" s="9">
        <v>2881</v>
      </c>
      <c r="B2882" s="3" t="s">
        <v>184</v>
      </c>
      <c r="C2882" s="3" t="s">
        <v>154</v>
      </c>
      <c r="D2882" s="3" t="s">
        <v>350</v>
      </c>
      <c r="E2882" s="3" t="s">
        <v>434</v>
      </c>
      <c r="F2882" s="3" t="s">
        <v>435</v>
      </c>
      <c r="G2882" s="3" t="s">
        <v>425</v>
      </c>
      <c r="H2882" s="3" t="s">
        <v>424</v>
      </c>
      <c r="J2882" s="45" t="s">
        <v>696</v>
      </c>
      <c r="K2882" s="45"/>
      <c r="L2882" s="45"/>
      <c r="BB2882" t="s">
        <v>7206</v>
      </c>
      <c r="BC2882" t="s">
        <v>350</v>
      </c>
      <c r="BD2882">
        <v>1</v>
      </c>
      <c r="BE2882" t="s">
        <v>319</v>
      </c>
      <c r="BG2882">
        <v>2881</v>
      </c>
      <c r="BH2882" t="s">
        <v>306</v>
      </c>
      <c r="BI2882" t="s">
        <v>329</v>
      </c>
    </row>
    <row r="2883" spans="1:61" x14ac:dyDescent="0.25">
      <c r="A2883" s="9">
        <v>2882</v>
      </c>
      <c r="B2883" s="3" t="s">
        <v>185</v>
      </c>
      <c r="C2883" s="3" t="s">
        <v>155</v>
      </c>
      <c r="D2883" s="3" t="s">
        <v>351</v>
      </c>
      <c r="E2883" s="3" t="s">
        <v>436</v>
      </c>
      <c r="F2883" s="3" t="s">
        <v>437</v>
      </c>
      <c r="G2883" s="3" t="s">
        <v>423</v>
      </c>
      <c r="H2883" s="3" t="s">
        <v>422</v>
      </c>
      <c r="J2883" s="45" t="s">
        <v>696</v>
      </c>
      <c r="K2883" s="45"/>
      <c r="L2883" s="45"/>
      <c r="BB2883" t="s">
        <v>7207</v>
      </c>
      <c r="BC2883" t="s">
        <v>350</v>
      </c>
      <c r="BD2883">
        <v>2</v>
      </c>
      <c r="BE2883" t="s">
        <v>320</v>
      </c>
      <c r="BG2883">
        <v>2882</v>
      </c>
      <c r="BH2883" t="s">
        <v>307</v>
      </c>
      <c r="BI2883" t="s">
        <v>330</v>
      </c>
    </row>
    <row r="2884" spans="1:61" x14ac:dyDescent="0.25">
      <c r="A2884" s="9">
        <v>2883</v>
      </c>
      <c r="B2884" s="3" t="s">
        <v>186</v>
      </c>
      <c r="C2884" s="3" t="s">
        <v>156</v>
      </c>
      <c r="D2884" s="3" t="s">
        <v>352</v>
      </c>
      <c r="E2884" s="3" t="s">
        <v>436</v>
      </c>
      <c r="F2884" s="3" t="s">
        <v>437</v>
      </c>
      <c r="G2884" s="3" t="s">
        <v>412</v>
      </c>
      <c r="H2884" s="3" t="s">
        <v>413</v>
      </c>
      <c r="J2884" s="45" t="s">
        <v>5703</v>
      </c>
      <c r="K2884" s="45"/>
      <c r="L2884" s="45"/>
      <c r="BB2884" t="s">
        <v>7208</v>
      </c>
      <c r="BC2884" t="s">
        <v>350</v>
      </c>
      <c r="BD2884">
        <v>3</v>
      </c>
      <c r="BE2884" t="s">
        <v>321</v>
      </c>
      <c r="BG2884">
        <v>2883</v>
      </c>
      <c r="BH2884" t="s">
        <v>308</v>
      </c>
      <c r="BI2884" t="s">
        <v>331</v>
      </c>
    </row>
    <row r="2885" spans="1:61" x14ac:dyDescent="0.25">
      <c r="A2885" s="9">
        <v>2884</v>
      </c>
      <c r="B2885" s="3" t="s">
        <v>176</v>
      </c>
      <c r="C2885" s="3" t="s">
        <v>157</v>
      </c>
      <c r="D2885" s="3" t="s">
        <v>293</v>
      </c>
      <c r="E2885" s="3" t="s">
        <v>438</v>
      </c>
      <c r="F2885" s="3" t="s">
        <v>439</v>
      </c>
      <c r="G2885" s="3" t="s">
        <v>416</v>
      </c>
      <c r="H2885" s="3" t="s">
        <v>412</v>
      </c>
      <c r="J2885" s="46" t="s">
        <v>5705</v>
      </c>
      <c r="K2885" s="45"/>
      <c r="L2885" s="45"/>
      <c r="BB2885" t="s">
        <v>7209</v>
      </c>
      <c r="BC2885" t="s">
        <v>350</v>
      </c>
      <c r="BD2885">
        <v>4</v>
      </c>
      <c r="BE2885" t="s">
        <v>322</v>
      </c>
      <c r="BG2885">
        <v>2884</v>
      </c>
      <c r="BH2885" t="s">
        <v>309</v>
      </c>
      <c r="BI2885" t="s">
        <v>332</v>
      </c>
    </row>
    <row r="2886" spans="1:61" x14ac:dyDescent="0.25">
      <c r="A2886" s="9">
        <v>2885</v>
      </c>
      <c r="B2886" s="3" t="s">
        <v>177</v>
      </c>
      <c r="C2886" s="3" t="s">
        <v>158</v>
      </c>
      <c r="D2886" s="3" t="s">
        <v>294</v>
      </c>
      <c r="E2886" s="3" t="s">
        <v>438</v>
      </c>
      <c r="F2886" s="3" t="s">
        <v>439</v>
      </c>
      <c r="G2886" s="3" t="s">
        <v>417</v>
      </c>
      <c r="H2886" s="3" t="s">
        <v>417</v>
      </c>
      <c r="J2886" s="45" t="s">
        <v>696</v>
      </c>
      <c r="K2886" s="45"/>
      <c r="L2886" s="45"/>
      <c r="BB2886" t="s">
        <v>7210</v>
      </c>
      <c r="BC2886" t="s">
        <v>350</v>
      </c>
      <c r="BD2886">
        <v>5</v>
      </c>
      <c r="BE2886" t="s">
        <v>323</v>
      </c>
      <c r="BG2886">
        <v>2885</v>
      </c>
      <c r="BH2886" t="s">
        <v>310</v>
      </c>
      <c r="BI2886" t="s">
        <v>333</v>
      </c>
    </row>
    <row r="2887" spans="1:61" x14ac:dyDescent="0.25">
      <c r="A2887" s="9">
        <v>2886</v>
      </c>
      <c r="B2887" s="3" t="s">
        <v>179</v>
      </c>
      <c r="C2887" s="3" t="s">
        <v>147</v>
      </c>
      <c r="D2887" s="3" t="s">
        <v>295</v>
      </c>
      <c r="E2887" s="3" t="s">
        <v>440</v>
      </c>
      <c r="F2887" s="3" t="s">
        <v>441</v>
      </c>
      <c r="G2887" s="3" t="s">
        <v>412</v>
      </c>
      <c r="H2887" s="3" t="s">
        <v>416</v>
      </c>
      <c r="J2887" s="45" t="s">
        <v>5703</v>
      </c>
      <c r="K2887" s="45"/>
      <c r="L2887" s="45"/>
      <c r="BB2887" t="s">
        <v>7211</v>
      </c>
      <c r="BC2887" t="s">
        <v>350</v>
      </c>
      <c r="BD2887">
        <v>6</v>
      </c>
      <c r="BE2887" t="s">
        <v>324</v>
      </c>
      <c r="BG2887">
        <v>2886</v>
      </c>
      <c r="BH2887" t="s">
        <v>311</v>
      </c>
      <c r="BI2887" t="s">
        <v>334</v>
      </c>
    </row>
    <row r="2888" spans="1:61" x14ac:dyDescent="0.25">
      <c r="A2888" s="9">
        <v>2887</v>
      </c>
      <c r="B2888" s="3" t="s">
        <v>180</v>
      </c>
      <c r="C2888" s="3" t="s">
        <v>148</v>
      </c>
      <c r="D2888" s="3" t="s">
        <v>296</v>
      </c>
      <c r="E2888" s="3" t="s">
        <v>440</v>
      </c>
      <c r="F2888" s="3" t="s">
        <v>441</v>
      </c>
      <c r="G2888" s="3" t="s">
        <v>413</v>
      </c>
      <c r="H2888" s="3" t="s">
        <v>412</v>
      </c>
      <c r="J2888" s="45" t="s">
        <v>696</v>
      </c>
      <c r="K2888" s="45"/>
      <c r="L2888" s="45"/>
      <c r="BB2888" t="s">
        <v>7212</v>
      </c>
      <c r="BC2888" t="s">
        <v>350</v>
      </c>
      <c r="BD2888">
        <v>7</v>
      </c>
      <c r="BE2888" t="s">
        <v>325</v>
      </c>
      <c r="BG2888">
        <v>2887</v>
      </c>
      <c r="BH2888" t="s">
        <v>312</v>
      </c>
      <c r="BI2888" t="s">
        <v>335</v>
      </c>
    </row>
    <row r="2889" spans="1:61" x14ac:dyDescent="0.25">
      <c r="A2889" s="9">
        <v>2888</v>
      </c>
      <c r="B2889" s="3" t="s">
        <v>181</v>
      </c>
      <c r="C2889" s="3" t="s">
        <v>149</v>
      </c>
      <c r="D2889" s="3" t="s">
        <v>297</v>
      </c>
      <c r="E2889" s="3" t="s">
        <v>442</v>
      </c>
      <c r="F2889" s="3" t="s">
        <v>443</v>
      </c>
      <c r="G2889" s="3" t="s">
        <v>422</v>
      </c>
      <c r="H2889" s="3" t="s">
        <v>423</v>
      </c>
      <c r="J2889" s="45" t="s">
        <v>5704</v>
      </c>
      <c r="K2889" s="45"/>
      <c r="L2889" s="45"/>
      <c r="BB2889" t="s">
        <v>7213</v>
      </c>
      <c r="BC2889" t="s">
        <v>350</v>
      </c>
      <c r="BD2889">
        <v>8</v>
      </c>
      <c r="BE2889" t="s">
        <v>326</v>
      </c>
      <c r="BG2889">
        <v>2888</v>
      </c>
      <c r="BH2889" t="s">
        <v>313</v>
      </c>
      <c r="BI2889" t="s">
        <v>336</v>
      </c>
    </row>
    <row r="2890" spans="1:61" x14ac:dyDescent="0.25">
      <c r="A2890" s="9">
        <v>2889</v>
      </c>
      <c r="B2890" s="3" t="s">
        <v>182</v>
      </c>
      <c r="C2890" s="3" t="s">
        <v>150</v>
      </c>
      <c r="D2890" s="3" t="s">
        <v>298</v>
      </c>
      <c r="E2890" s="3" t="s">
        <v>442</v>
      </c>
      <c r="F2890" s="3" t="s">
        <v>443</v>
      </c>
      <c r="G2890" s="3" t="s">
        <v>424</v>
      </c>
      <c r="H2890" s="3" t="s">
        <v>425</v>
      </c>
      <c r="J2890" s="45" t="s">
        <v>696</v>
      </c>
      <c r="K2890" s="45"/>
      <c r="L2890" s="45"/>
      <c r="BB2890" t="s">
        <v>7214</v>
      </c>
      <c r="BC2890" t="s">
        <v>350</v>
      </c>
      <c r="BD2890">
        <v>9</v>
      </c>
      <c r="BE2890" t="s">
        <v>327</v>
      </c>
      <c r="BG2890">
        <v>2889</v>
      </c>
      <c r="BH2890" t="s">
        <v>314</v>
      </c>
      <c r="BI2890" t="s">
        <v>337</v>
      </c>
    </row>
    <row r="2891" spans="1:61" x14ac:dyDescent="0.25">
      <c r="A2891" s="9">
        <v>2890</v>
      </c>
      <c r="B2891" s="3" t="s">
        <v>183</v>
      </c>
      <c r="C2891" s="3" t="s">
        <v>151</v>
      </c>
      <c r="D2891" s="3" t="s">
        <v>299</v>
      </c>
      <c r="E2891" s="3" t="s">
        <v>444</v>
      </c>
      <c r="F2891" s="3" t="s">
        <v>445</v>
      </c>
      <c r="G2891" s="3" t="s">
        <v>425</v>
      </c>
      <c r="H2891" s="3" t="s">
        <v>424</v>
      </c>
      <c r="J2891" s="45" t="s">
        <v>696</v>
      </c>
      <c r="K2891" s="45"/>
      <c r="L2891" s="45"/>
      <c r="BB2891" t="s">
        <v>7215</v>
      </c>
      <c r="BC2891" t="s">
        <v>350</v>
      </c>
      <c r="BD2891">
        <v>10</v>
      </c>
      <c r="BE2891" t="s">
        <v>328</v>
      </c>
      <c r="BG2891">
        <v>2890</v>
      </c>
      <c r="BH2891" t="s">
        <v>315</v>
      </c>
      <c r="BI2891" t="s">
        <v>338</v>
      </c>
    </row>
    <row r="2892" spans="1:61" x14ac:dyDescent="0.25">
      <c r="A2892" s="9">
        <v>2891</v>
      </c>
      <c r="B2892" s="3" t="s">
        <v>184</v>
      </c>
      <c r="C2892" s="3" t="s">
        <v>152</v>
      </c>
      <c r="D2892" s="3" t="s">
        <v>300</v>
      </c>
      <c r="E2892" s="3" t="s">
        <v>444</v>
      </c>
      <c r="F2892" s="3" t="s">
        <v>445</v>
      </c>
      <c r="G2892" s="3" t="s">
        <v>423</v>
      </c>
      <c r="H2892" s="3" t="s">
        <v>422</v>
      </c>
      <c r="J2892" s="45" t="s">
        <v>5703</v>
      </c>
      <c r="K2892" s="45"/>
      <c r="L2892" s="45"/>
      <c r="BB2892" t="s">
        <v>7216</v>
      </c>
      <c r="BC2892" t="s">
        <v>350</v>
      </c>
      <c r="BD2892">
        <v>11</v>
      </c>
      <c r="BE2892" t="s">
        <v>329</v>
      </c>
      <c r="BG2892">
        <v>2891</v>
      </c>
      <c r="BH2892" t="s">
        <v>316</v>
      </c>
      <c r="BI2892" t="s">
        <v>339</v>
      </c>
    </row>
    <row r="2893" spans="1:61" x14ac:dyDescent="0.25">
      <c r="A2893" s="9">
        <v>2892</v>
      </c>
      <c r="B2893" s="3" t="s">
        <v>185</v>
      </c>
      <c r="C2893" s="3" t="s">
        <v>153</v>
      </c>
      <c r="D2893" s="3" t="s">
        <v>301</v>
      </c>
      <c r="E2893" s="3" t="s">
        <v>446</v>
      </c>
      <c r="F2893" s="3" t="s">
        <v>447</v>
      </c>
      <c r="G2893" s="3" t="s">
        <v>412</v>
      </c>
      <c r="H2893" s="3" t="s">
        <v>413</v>
      </c>
      <c r="J2893" s="46" t="s">
        <v>5705</v>
      </c>
      <c r="K2893" s="45"/>
      <c r="L2893" s="45"/>
      <c r="BB2893" t="s">
        <v>7217</v>
      </c>
      <c r="BC2893" t="s">
        <v>350</v>
      </c>
      <c r="BD2893">
        <v>12</v>
      </c>
      <c r="BE2893" t="s">
        <v>330</v>
      </c>
      <c r="BG2893">
        <v>2892</v>
      </c>
      <c r="BH2893" t="s">
        <v>317</v>
      </c>
      <c r="BI2893" t="s">
        <v>340</v>
      </c>
    </row>
    <row r="2894" spans="1:61" x14ac:dyDescent="0.25">
      <c r="A2894" s="9">
        <v>2893</v>
      </c>
      <c r="B2894" s="3" t="s">
        <v>186</v>
      </c>
      <c r="C2894" s="3" t="s">
        <v>154</v>
      </c>
      <c r="D2894" s="3" t="s">
        <v>302</v>
      </c>
      <c r="E2894" s="3" t="s">
        <v>446</v>
      </c>
      <c r="F2894" s="3" t="s">
        <v>447</v>
      </c>
      <c r="G2894" s="3" t="s">
        <v>416</v>
      </c>
      <c r="H2894" s="3" t="s">
        <v>412</v>
      </c>
      <c r="J2894" s="45" t="s">
        <v>696</v>
      </c>
      <c r="K2894" s="45"/>
      <c r="L2894" s="45"/>
      <c r="BB2894" t="s">
        <v>7218</v>
      </c>
      <c r="BC2894" t="s">
        <v>351</v>
      </c>
      <c r="BD2894">
        <v>1</v>
      </c>
      <c r="BE2894" t="s">
        <v>331</v>
      </c>
      <c r="BG2894">
        <v>2893</v>
      </c>
      <c r="BH2894" t="s">
        <v>318</v>
      </c>
      <c r="BI2894" t="s">
        <v>341</v>
      </c>
    </row>
    <row r="2895" spans="1:61" x14ac:dyDescent="0.25">
      <c r="A2895" s="9">
        <v>2894</v>
      </c>
      <c r="B2895" s="3" t="s">
        <v>176</v>
      </c>
      <c r="C2895" s="3" t="s">
        <v>155</v>
      </c>
      <c r="D2895" s="3" t="s">
        <v>303</v>
      </c>
      <c r="E2895" s="3" t="s">
        <v>448</v>
      </c>
      <c r="F2895" s="3" t="s">
        <v>449</v>
      </c>
      <c r="G2895" s="3" t="s">
        <v>417</v>
      </c>
      <c r="H2895" s="3" t="s">
        <v>417</v>
      </c>
      <c r="J2895" s="45" t="s">
        <v>5703</v>
      </c>
      <c r="K2895" s="45"/>
      <c r="L2895" s="45"/>
      <c r="BB2895" t="s">
        <v>7219</v>
      </c>
      <c r="BC2895" t="s">
        <v>351</v>
      </c>
      <c r="BD2895">
        <v>2</v>
      </c>
      <c r="BE2895" t="s">
        <v>332</v>
      </c>
      <c r="BG2895">
        <v>2894</v>
      </c>
      <c r="BH2895" t="s">
        <v>319</v>
      </c>
      <c r="BI2895" t="s">
        <v>342</v>
      </c>
    </row>
    <row r="2896" spans="1:61" x14ac:dyDescent="0.25">
      <c r="A2896" s="9">
        <v>2895</v>
      </c>
      <c r="B2896" s="3" t="s">
        <v>177</v>
      </c>
      <c r="C2896" s="3" t="s">
        <v>156</v>
      </c>
      <c r="D2896" s="3" t="s">
        <v>304</v>
      </c>
      <c r="E2896" s="3" t="s">
        <v>448</v>
      </c>
      <c r="F2896" s="3" t="s">
        <v>449</v>
      </c>
      <c r="G2896" s="3" t="s">
        <v>412</v>
      </c>
      <c r="H2896" s="3" t="s">
        <v>416</v>
      </c>
      <c r="J2896" s="45" t="s">
        <v>696</v>
      </c>
      <c r="K2896" s="45"/>
      <c r="L2896" s="45"/>
      <c r="BB2896" t="s">
        <v>7220</v>
      </c>
      <c r="BC2896" t="s">
        <v>351</v>
      </c>
      <c r="BD2896">
        <v>3</v>
      </c>
      <c r="BE2896" t="s">
        <v>333</v>
      </c>
      <c r="BG2896">
        <v>2895</v>
      </c>
      <c r="BH2896" t="s">
        <v>320</v>
      </c>
      <c r="BI2896" t="s">
        <v>343</v>
      </c>
    </row>
    <row r="2897" spans="1:61" x14ac:dyDescent="0.25">
      <c r="A2897" s="9">
        <v>2896</v>
      </c>
      <c r="B2897" s="3" t="s">
        <v>179</v>
      </c>
      <c r="C2897" s="3" t="s">
        <v>157</v>
      </c>
      <c r="D2897" s="3" t="s">
        <v>305</v>
      </c>
      <c r="E2897" s="3" t="s">
        <v>450</v>
      </c>
      <c r="F2897" s="3" t="s">
        <v>451</v>
      </c>
      <c r="G2897" s="3" t="s">
        <v>413</v>
      </c>
      <c r="H2897" s="3" t="s">
        <v>412</v>
      </c>
      <c r="J2897" s="46" t="s">
        <v>5705</v>
      </c>
      <c r="K2897" s="45"/>
      <c r="L2897" s="45"/>
      <c r="BB2897" t="s">
        <v>7221</v>
      </c>
      <c r="BC2897" t="s">
        <v>351</v>
      </c>
      <c r="BD2897">
        <v>4</v>
      </c>
      <c r="BE2897" t="s">
        <v>334</v>
      </c>
      <c r="BG2897">
        <v>2896</v>
      </c>
      <c r="BH2897" t="s">
        <v>321</v>
      </c>
      <c r="BI2897" t="s">
        <v>344</v>
      </c>
    </row>
    <row r="2898" spans="1:61" x14ac:dyDescent="0.25">
      <c r="A2898" s="9">
        <v>2897</v>
      </c>
      <c r="B2898" s="3" t="s">
        <v>180</v>
      </c>
      <c r="C2898" s="3" t="s">
        <v>158</v>
      </c>
      <c r="D2898" s="3" t="s">
        <v>306</v>
      </c>
      <c r="E2898" s="3" t="s">
        <v>450</v>
      </c>
      <c r="F2898" s="3" t="s">
        <v>451</v>
      </c>
      <c r="G2898" s="3" t="s">
        <v>422</v>
      </c>
      <c r="H2898" s="3" t="s">
        <v>423</v>
      </c>
      <c r="J2898" s="45" t="s">
        <v>5703</v>
      </c>
      <c r="K2898" s="45"/>
      <c r="L2898" s="45"/>
      <c r="BB2898" t="s">
        <v>7222</v>
      </c>
      <c r="BC2898" t="s">
        <v>351</v>
      </c>
      <c r="BD2898">
        <v>5</v>
      </c>
      <c r="BE2898" t="s">
        <v>335</v>
      </c>
      <c r="BG2898">
        <v>2897</v>
      </c>
      <c r="BH2898" t="s">
        <v>322</v>
      </c>
      <c r="BI2898" t="s">
        <v>345</v>
      </c>
    </row>
    <row r="2899" spans="1:61" x14ac:dyDescent="0.25">
      <c r="A2899" s="9">
        <v>2898</v>
      </c>
      <c r="B2899" s="3" t="s">
        <v>181</v>
      </c>
      <c r="C2899" s="3" t="s">
        <v>147</v>
      </c>
      <c r="D2899" s="3" t="s">
        <v>307</v>
      </c>
      <c r="E2899" s="3" t="s">
        <v>452</v>
      </c>
      <c r="F2899" s="3" t="s">
        <v>453</v>
      </c>
      <c r="G2899" s="3" t="s">
        <v>424</v>
      </c>
      <c r="H2899" s="3" t="s">
        <v>425</v>
      </c>
      <c r="J2899" s="45" t="s">
        <v>696</v>
      </c>
      <c r="K2899" s="45"/>
      <c r="L2899" s="45"/>
      <c r="BB2899" t="s">
        <v>7223</v>
      </c>
      <c r="BC2899" t="s">
        <v>351</v>
      </c>
      <c r="BD2899">
        <v>6</v>
      </c>
      <c r="BE2899" t="s">
        <v>336</v>
      </c>
      <c r="BG2899">
        <v>2898</v>
      </c>
      <c r="BH2899" t="s">
        <v>323</v>
      </c>
      <c r="BI2899" t="s">
        <v>346</v>
      </c>
    </row>
    <row r="2900" spans="1:61" x14ac:dyDescent="0.25">
      <c r="A2900" s="9">
        <v>2899</v>
      </c>
      <c r="B2900" s="3" t="s">
        <v>182</v>
      </c>
      <c r="C2900" s="3" t="s">
        <v>148</v>
      </c>
      <c r="D2900" s="3" t="s">
        <v>308</v>
      </c>
      <c r="E2900" s="3" t="s">
        <v>452</v>
      </c>
      <c r="F2900" s="3" t="s">
        <v>453</v>
      </c>
      <c r="G2900" s="3" t="s">
        <v>425</v>
      </c>
      <c r="H2900" s="3" t="s">
        <v>424</v>
      </c>
      <c r="J2900" s="45" t="s">
        <v>5703</v>
      </c>
      <c r="K2900" s="45"/>
      <c r="L2900" s="45"/>
      <c r="BB2900" t="s">
        <v>7224</v>
      </c>
      <c r="BC2900" t="s">
        <v>351</v>
      </c>
      <c r="BD2900">
        <v>7</v>
      </c>
      <c r="BE2900" t="s">
        <v>337</v>
      </c>
      <c r="BG2900">
        <v>2899</v>
      </c>
      <c r="BH2900" t="s">
        <v>324</v>
      </c>
      <c r="BI2900" t="s">
        <v>347</v>
      </c>
    </row>
    <row r="2901" spans="1:61" x14ac:dyDescent="0.25">
      <c r="A2901" s="9">
        <v>2900</v>
      </c>
      <c r="B2901" s="3" t="s">
        <v>183</v>
      </c>
      <c r="C2901" s="3" t="s">
        <v>149</v>
      </c>
      <c r="D2901" s="3" t="s">
        <v>309</v>
      </c>
      <c r="E2901" s="3" t="s">
        <v>454</v>
      </c>
      <c r="F2901" s="3" t="s">
        <v>455</v>
      </c>
      <c r="G2901" s="3" t="s">
        <v>423</v>
      </c>
      <c r="H2901" s="3" t="s">
        <v>422</v>
      </c>
      <c r="J2901" s="46" t="s">
        <v>5705</v>
      </c>
      <c r="K2901" s="45"/>
      <c r="L2901" s="45"/>
      <c r="BB2901" t="s">
        <v>7225</v>
      </c>
      <c r="BC2901" t="s">
        <v>351</v>
      </c>
      <c r="BD2901">
        <v>8</v>
      </c>
      <c r="BE2901" t="s">
        <v>338</v>
      </c>
      <c r="BG2901">
        <v>2900</v>
      </c>
      <c r="BH2901" t="s">
        <v>325</v>
      </c>
      <c r="BI2901" t="s">
        <v>348</v>
      </c>
    </row>
    <row r="2902" spans="1:61" x14ac:dyDescent="0.25">
      <c r="A2902" s="9">
        <v>2901</v>
      </c>
      <c r="B2902" s="3" t="s">
        <v>184</v>
      </c>
      <c r="C2902" s="3" t="s">
        <v>150</v>
      </c>
      <c r="D2902" s="3" t="s">
        <v>310</v>
      </c>
      <c r="E2902" s="3" t="s">
        <v>454</v>
      </c>
      <c r="F2902" s="3" t="s">
        <v>455</v>
      </c>
      <c r="G2902" s="3" t="s">
        <v>412</v>
      </c>
      <c r="H2902" s="3" t="s">
        <v>413</v>
      </c>
      <c r="J2902" s="45" t="s">
        <v>696</v>
      </c>
      <c r="K2902" s="45"/>
      <c r="L2902" s="45"/>
      <c r="BB2902" t="s">
        <v>7226</v>
      </c>
      <c r="BC2902" t="s">
        <v>351</v>
      </c>
      <c r="BD2902">
        <v>9</v>
      </c>
      <c r="BE2902" t="s">
        <v>339</v>
      </c>
      <c r="BG2902">
        <v>2901</v>
      </c>
      <c r="BH2902" t="s">
        <v>326</v>
      </c>
      <c r="BI2902" t="s">
        <v>349</v>
      </c>
    </row>
    <row r="2903" spans="1:61" x14ac:dyDescent="0.25">
      <c r="A2903" s="9">
        <v>2902</v>
      </c>
      <c r="B2903" s="3" t="s">
        <v>185</v>
      </c>
      <c r="C2903" s="3" t="s">
        <v>151</v>
      </c>
      <c r="D2903" s="3" t="s">
        <v>311</v>
      </c>
      <c r="E2903" s="3" t="s">
        <v>456</v>
      </c>
      <c r="F2903" s="3" t="s">
        <v>457</v>
      </c>
      <c r="G2903" s="3" t="s">
        <v>416</v>
      </c>
      <c r="H2903" s="3" t="s">
        <v>412</v>
      </c>
      <c r="J2903" s="45" t="s">
        <v>5703</v>
      </c>
      <c r="K2903" s="45"/>
      <c r="L2903" s="45"/>
      <c r="BB2903" t="s">
        <v>7227</v>
      </c>
      <c r="BC2903" t="s">
        <v>351</v>
      </c>
      <c r="BD2903">
        <v>10</v>
      </c>
      <c r="BE2903" t="s">
        <v>340</v>
      </c>
      <c r="BG2903">
        <v>2902</v>
      </c>
      <c r="BH2903" t="s">
        <v>327</v>
      </c>
      <c r="BI2903" t="s">
        <v>350</v>
      </c>
    </row>
    <row r="2904" spans="1:61" x14ac:dyDescent="0.25">
      <c r="A2904" s="9">
        <v>2903</v>
      </c>
      <c r="B2904" s="3" t="s">
        <v>186</v>
      </c>
      <c r="C2904" s="3" t="s">
        <v>152</v>
      </c>
      <c r="D2904" s="3" t="s">
        <v>312</v>
      </c>
      <c r="E2904" s="3" t="s">
        <v>456</v>
      </c>
      <c r="F2904" s="3" t="s">
        <v>457</v>
      </c>
      <c r="G2904" s="3" t="s">
        <v>417</v>
      </c>
      <c r="H2904" s="3" t="s">
        <v>417</v>
      </c>
      <c r="J2904" s="45" t="s">
        <v>696</v>
      </c>
      <c r="K2904" s="45"/>
      <c r="L2904" s="45"/>
      <c r="BB2904" t="s">
        <v>7228</v>
      </c>
      <c r="BC2904" t="s">
        <v>351</v>
      </c>
      <c r="BD2904">
        <v>11</v>
      </c>
      <c r="BE2904" t="s">
        <v>341</v>
      </c>
      <c r="BG2904">
        <v>2903</v>
      </c>
      <c r="BH2904" t="s">
        <v>328</v>
      </c>
      <c r="BI2904" t="s">
        <v>351</v>
      </c>
    </row>
    <row r="2905" spans="1:61" x14ac:dyDescent="0.25">
      <c r="A2905" s="9">
        <v>2904</v>
      </c>
      <c r="B2905" s="3" t="s">
        <v>176</v>
      </c>
      <c r="C2905" s="3" t="s">
        <v>153</v>
      </c>
      <c r="D2905" s="3" t="s">
        <v>313</v>
      </c>
      <c r="E2905" s="3" t="s">
        <v>458</v>
      </c>
      <c r="F2905" s="3" t="s">
        <v>459</v>
      </c>
      <c r="G2905" s="3" t="s">
        <v>412</v>
      </c>
      <c r="H2905" s="3" t="s">
        <v>416</v>
      </c>
      <c r="J2905" s="46" t="s">
        <v>5705</v>
      </c>
      <c r="K2905" s="45"/>
      <c r="L2905" s="45"/>
      <c r="BB2905" t="s">
        <v>7229</v>
      </c>
      <c r="BC2905" t="s">
        <v>351</v>
      </c>
      <c r="BD2905">
        <v>12</v>
      </c>
      <c r="BE2905" t="s">
        <v>342</v>
      </c>
      <c r="BG2905">
        <v>2904</v>
      </c>
      <c r="BH2905" t="s">
        <v>329</v>
      </c>
      <c r="BI2905" t="s">
        <v>352</v>
      </c>
    </row>
    <row r="2906" spans="1:61" x14ac:dyDescent="0.25">
      <c r="A2906" s="9">
        <v>2905</v>
      </c>
      <c r="B2906" s="3" t="s">
        <v>177</v>
      </c>
      <c r="C2906" s="3" t="s">
        <v>154</v>
      </c>
      <c r="D2906" s="3" t="s">
        <v>314</v>
      </c>
      <c r="E2906" s="3" t="s">
        <v>458</v>
      </c>
      <c r="F2906" s="3" t="s">
        <v>459</v>
      </c>
      <c r="G2906" s="3" t="s">
        <v>413</v>
      </c>
      <c r="H2906" s="3" t="s">
        <v>412</v>
      </c>
      <c r="J2906" s="45" t="s">
        <v>5703</v>
      </c>
      <c r="K2906" s="45"/>
      <c r="L2906" s="45"/>
      <c r="BB2906" t="s">
        <v>7230</v>
      </c>
      <c r="BC2906" t="s">
        <v>352</v>
      </c>
      <c r="BD2906">
        <v>1</v>
      </c>
      <c r="BE2906" t="s">
        <v>343</v>
      </c>
      <c r="BG2906">
        <v>2905</v>
      </c>
      <c r="BH2906" t="s">
        <v>330</v>
      </c>
      <c r="BI2906" t="s">
        <v>293</v>
      </c>
    </row>
    <row r="2907" spans="1:61" x14ac:dyDescent="0.25">
      <c r="A2907" s="9">
        <v>2906</v>
      </c>
      <c r="B2907" s="3" t="s">
        <v>179</v>
      </c>
      <c r="C2907" s="3" t="s">
        <v>155</v>
      </c>
      <c r="D2907" s="3" t="s">
        <v>315</v>
      </c>
      <c r="E2907" s="3" t="s">
        <v>460</v>
      </c>
      <c r="F2907" s="3" t="s">
        <v>461</v>
      </c>
      <c r="G2907" s="3" t="s">
        <v>422</v>
      </c>
      <c r="H2907" s="3" t="s">
        <v>423</v>
      </c>
      <c r="J2907" s="45" t="s">
        <v>696</v>
      </c>
      <c r="K2907" s="45"/>
      <c r="L2907" s="45"/>
      <c r="BB2907" t="s">
        <v>7231</v>
      </c>
      <c r="BC2907" t="s">
        <v>352</v>
      </c>
      <c r="BD2907">
        <v>2</v>
      </c>
      <c r="BE2907" t="s">
        <v>344</v>
      </c>
      <c r="BG2907">
        <v>2906</v>
      </c>
      <c r="BH2907" t="s">
        <v>331</v>
      </c>
      <c r="BI2907" t="s">
        <v>294</v>
      </c>
    </row>
    <row r="2908" spans="1:61" x14ac:dyDescent="0.25">
      <c r="A2908" s="9">
        <v>2907</v>
      </c>
      <c r="B2908" s="3" t="s">
        <v>180</v>
      </c>
      <c r="C2908" s="3" t="s">
        <v>156</v>
      </c>
      <c r="D2908" s="3" t="s">
        <v>316</v>
      </c>
      <c r="E2908" s="3" t="s">
        <v>460</v>
      </c>
      <c r="F2908" s="3" t="s">
        <v>461</v>
      </c>
      <c r="G2908" s="3" t="s">
        <v>424</v>
      </c>
      <c r="H2908" s="3" t="s">
        <v>425</v>
      </c>
      <c r="J2908" s="45" t="s">
        <v>5703</v>
      </c>
      <c r="K2908" s="45"/>
      <c r="L2908" s="45"/>
      <c r="BB2908" t="s">
        <v>7232</v>
      </c>
      <c r="BC2908" t="s">
        <v>352</v>
      </c>
      <c r="BD2908">
        <v>3</v>
      </c>
      <c r="BE2908" t="s">
        <v>345</v>
      </c>
      <c r="BG2908">
        <v>2907</v>
      </c>
      <c r="BH2908" t="s">
        <v>332</v>
      </c>
      <c r="BI2908" t="s">
        <v>295</v>
      </c>
    </row>
    <row r="2909" spans="1:61" x14ac:dyDescent="0.25">
      <c r="A2909" s="9">
        <v>2908</v>
      </c>
      <c r="B2909" s="3" t="s">
        <v>181</v>
      </c>
      <c r="C2909" s="3" t="s">
        <v>157</v>
      </c>
      <c r="D2909" s="3" t="s">
        <v>317</v>
      </c>
      <c r="E2909" s="3" t="s">
        <v>462</v>
      </c>
      <c r="F2909" s="3" t="s">
        <v>463</v>
      </c>
      <c r="G2909" s="3" t="s">
        <v>425</v>
      </c>
      <c r="H2909" s="3" t="s">
        <v>424</v>
      </c>
      <c r="J2909" s="46" t="s">
        <v>5705</v>
      </c>
      <c r="K2909" s="45"/>
      <c r="L2909" s="45"/>
      <c r="BB2909" t="s">
        <v>7233</v>
      </c>
      <c r="BC2909" t="s">
        <v>352</v>
      </c>
      <c r="BD2909">
        <v>4</v>
      </c>
      <c r="BE2909" t="s">
        <v>346</v>
      </c>
      <c r="BG2909">
        <v>2908</v>
      </c>
      <c r="BH2909" t="s">
        <v>333</v>
      </c>
      <c r="BI2909" t="s">
        <v>296</v>
      </c>
    </row>
    <row r="2910" spans="1:61" x14ac:dyDescent="0.25">
      <c r="A2910" s="9">
        <v>2909</v>
      </c>
      <c r="B2910" s="3" t="s">
        <v>182</v>
      </c>
      <c r="C2910" s="3" t="s">
        <v>158</v>
      </c>
      <c r="D2910" s="3" t="s">
        <v>318</v>
      </c>
      <c r="E2910" s="3" t="s">
        <v>462</v>
      </c>
      <c r="F2910" s="3" t="s">
        <v>463</v>
      </c>
      <c r="G2910" s="3" t="s">
        <v>423</v>
      </c>
      <c r="H2910" s="3" t="s">
        <v>422</v>
      </c>
      <c r="J2910" s="45" t="s">
        <v>696</v>
      </c>
      <c r="K2910" s="45"/>
      <c r="L2910" s="45"/>
      <c r="BB2910" t="s">
        <v>7234</v>
      </c>
      <c r="BC2910" t="s">
        <v>352</v>
      </c>
      <c r="BD2910">
        <v>5</v>
      </c>
      <c r="BE2910" t="s">
        <v>347</v>
      </c>
      <c r="BG2910">
        <v>2909</v>
      </c>
      <c r="BH2910" t="s">
        <v>334</v>
      </c>
      <c r="BI2910" t="s">
        <v>297</v>
      </c>
    </row>
    <row r="2911" spans="1:61" x14ac:dyDescent="0.25">
      <c r="A2911" s="9">
        <v>2910</v>
      </c>
      <c r="B2911" s="3" t="s">
        <v>183</v>
      </c>
      <c r="C2911" s="3" t="s">
        <v>147</v>
      </c>
      <c r="D2911" s="3" t="s">
        <v>319</v>
      </c>
      <c r="E2911" s="3" t="s">
        <v>464</v>
      </c>
      <c r="F2911" s="3" t="s">
        <v>465</v>
      </c>
      <c r="G2911" s="3" t="s">
        <v>412</v>
      </c>
      <c r="H2911" s="3" t="s">
        <v>413</v>
      </c>
      <c r="J2911" s="45" t="s">
        <v>5703</v>
      </c>
      <c r="K2911" s="45"/>
      <c r="L2911" s="45"/>
      <c r="BB2911" t="s">
        <v>7235</v>
      </c>
      <c r="BC2911" t="s">
        <v>352</v>
      </c>
      <c r="BD2911">
        <v>6</v>
      </c>
      <c r="BE2911" t="s">
        <v>348</v>
      </c>
      <c r="BG2911">
        <v>2910</v>
      </c>
      <c r="BH2911" t="s">
        <v>335</v>
      </c>
      <c r="BI2911" t="s">
        <v>298</v>
      </c>
    </row>
    <row r="2912" spans="1:61" x14ac:dyDescent="0.25">
      <c r="A2912" s="9">
        <v>2911</v>
      </c>
      <c r="B2912" s="3" t="s">
        <v>184</v>
      </c>
      <c r="C2912" s="3" t="s">
        <v>148</v>
      </c>
      <c r="D2912" s="3" t="s">
        <v>320</v>
      </c>
      <c r="E2912" s="3" t="s">
        <v>464</v>
      </c>
      <c r="F2912" s="3" t="s">
        <v>465</v>
      </c>
      <c r="G2912" s="3" t="s">
        <v>416</v>
      </c>
      <c r="H2912" s="3" t="s">
        <v>412</v>
      </c>
      <c r="J2912" s="45" t="s">
        <v>696</v>
      </c>
      <c r="K2912" s="45"/>
      <c r="L2912" s="45"/>
      <c r="BB2912" t="s">
        <v>7236</v>
      </c>
      <c r="BC2912" t="s">
        <v>352</v>
      </c>
      <c r="BD2912">
        <v>7</v>
      </c>
      <c r="BE2912" t="s">
        <v>349</v>
      </c>
      <c r="BG2912">
        <v>2911</v>
      </c>
      <c r="BH2912" t="s">
        <v>336</v>
      </c>
      <c r="BI2912" t="s">
        <v>299</v>
      </c>
    </row>
    <row r="2913" spans="1:61" x14ac:dyDescent="0.25">
      <c r="A2913" s="9">
        <v>2912</v>
      </c>
      <c r="B2913" s="3" t="s">
        <v>185</v>
      </c>
      <c r="C2913" s="3" t="s">
        <v>149</v>
      </c>
      <c r="D2913" s="3" t="s">
        <v>321</v>
      </c>
      <c r="E2913" s="3" t="s">
        <v>466</v>
      </c>
      <c r="F2913" s="3" t="s">
        <v>467</v>
      </c>
      <c r="G2913" s="3" t="s">
        <v>417</v>
      </c>
      <c r="H2913" s="3" t="s">
        <v>417</v>
      </c>
      <c r="J2913" s="46" t="s">
        <v>5705</v>
      </c>
      <c r="K2913" s="45"/>
      <c r="L2913" s="45"/>
      <c r="BB2913" t="s">
        <v>7237</v>
      </c>
      <c r="BC2913" t="s">
        <v>352</v>
      </c>
      <c r="BD2913">
        <v>8</v>
      </c>
      <c r="BE2913" t="s">
        <v>350</v>
      </c>
      <c r="BG2913">
        <v>2912</v>
      </c>
      <c r="BH2913" t="s">
        <v>337</v>
      </c>
      <c r="BI2913" t="s">
        <v>300</v>
      </c>
    </row>
    <row r="2914" spans="1:61" x14ac:dyDescent="0.25">
      <c r="A2914" s="9">
        <v>2913</v>
      </c>
      <c r="B2914" s="3" t="s">
        <v>186</v>
      </c>
      <c r="C2914" s="3" t="s">
        <v>150</v>
      </c>
      <c r="D2914" s="3" t="s">
        <v>322</v>
      </c>
      <c r="E2914" s="3" t="s">
        <v>466</v>
      </c>
      <c r="F2914" s="3" t="s">
        <v>467</v>
      </c>
      <c r="G2914" s="3" t="s">
        <v>412</v>
      </c>
      <c r="H2914" s="3" t="s">
        <v>416</v>
      </c>
      <c r="J2914" s="45" t="s">
        <v>5703</v>
      </c>
      <c r="K2914" s="45"/>
      <c r="L2914" s="45"/>
      <c r="BB2914" t="s">
        <v>7238</v>
      </c>
      <c r="BC2914" t="s">
        <v>352</v>
      </c>
      <c r="BD2914">
        <v>9</v>
      </c>
      <c r="BE2914" t="s">
        <v>351</v>
      </c>
      <c r="BG2914">
        <v>2913</v>
      </c>
      <c r="BH2914" t="s">
        <v>338</v>
      </c>
      <c r="BI2914" t="s">
        <v>301</v>
      </c>
    </row>
    <row r="2915" spans="1:61" x14ac:dyDescent="0.25">
      <c r="A2915" s="9">
        <v>2914</v>
      </c>
      <c r="B2915" s="3" t="s">
        <v>176</v>
      </c>
      <c r="C2915" s="3" t="s">
        <v>151</v>
      </c>
      <c r="D2915" s="3" t="s">
        <v>323</v>
      </c>
      <c r="E2915" s="3" t="s">
        <v>468</v>
      </c>
      <c r="F2915" s="3" t="s">
        <v>469</v>
      </c>
      <c r="G2915" s="3" t="s">
        <v>413</v>
      </c>
      <c r="H2915" s="3" t="s">
        <v>412</v>
      </c>
      <c r="J2915" s="45" t="s">
        <v>696</v>
      </c>
      <c r="K2915" s="45"/>
      <c r="L2915" s="45"/>
      <c r="BB2915" t="s">
        <v>7239</v>
      </c>
      <c r="BC2915" t="s">
        <v>352</v>
      </c>
      <c r="BD2915">
        <v>10</v>
      </c>
      <c r="BE2915" t="s">
        <v>352</v>
      </c>
      <c r="BG2915">
        <v>2914</v>
      </c>
      <c r="BH2915" t="s">
        <v>339</v>
      </c>
      <c r="BI2915" t="s">
        <v>302</v>
      </c>
    </row>
    <row r="2916" spans="1:61" x14ac:dyDescent="0.25">
      <c r="A2916" s="9">
        <v>2915</v>
      </c>
      <c r="B2916" s="3" t="s">
        <v>177</v>
      </c>
      <c r="C2916" s="3" t="s">
        <v>152</v>
      </c>
      <c r="D2916" s="3" t="s">
        <v>324</v>
      </c>
      <c r="E2916" s="3" t="s">
        <v>468</v>
      </c>
      <c r="F2916" s="3" t="s">
        <v>469</v>
      </c>
      <c r="G2916" s="3" t="s">
        <v>422</v>
      </c>
      <c r="H2916" s="3" t="s">
        <v>423</v>
      </c>
      <c r="J2916" s="45" t="s">
        <v>696</v>
      </c>
      <c r="K2916" s="45"/>
      <c r="L2916" s="45"/>
      <c r="BB2916" t="s">
        <v>7240</v>
      </c>
      <c r="BC2916" t="s">
        <v>352</v>
      </c>
      <c r="BD2916">
        <v>11</v>
      </c>
      <c r="BE2916" t="s">
        <v>293</v>
      </c>
      <c r="BG2916">
        <v>2915</v>
      </c>
      <c r="BH2916" t="s">
        <v>340</v>
      </c>
      <c r="BI2916" t="s">
        <v>303</v>
      </c>
    </row>
    <row r="2917" spans="1:61" x14ac:dyDescent="0.25">
      <c r="A2917" s="9">
        <v>2916</v>
      </c>
      <c r="B2917" s="3" t="s">
        <v>179</v>
      </c>
      <c r="C2917" s="3" t="s">
        <v>153</v>
      </c>
      <c r="D2917" s="3" t="s">
        <v>325</v>
      </c>
      <c r="E2917" s="3" t="s">
        <v>470</v>
      </c>
      <c r="F2917" s="3" t="s">
        <v>5707</v>
      </c>
      <c r="G2917" s="3" t="s">
        <v>424</v>
      </c>
      <c r="H2917" s="3" t="s">
        <v>425</v>
      </c>
      <c r="J2917" s="45" t="s">
        <v>5704</v>
      </c>
      <c r="K2917" s="45"/>
      <c r="L2917" s="45"/>
      <c r="BB2917" t="s">
        <v>7241</v>
      </c>
      <c r="BC2917" t="s">
        <v>352</v>
      </c>
      <c r="BD2917">
        <v>12</v>
      </c>
      <c r="BE2917" t="s">
        <v>294</v>
      </c>
      <c r="BG2917">
        <v>2916</v>
      </c>
      <c r="BH2917" t="s">
        <v>341</v>
      </c>
      <c r="BI2917" t="s">
        <v>304</v>
      </c>
    </row>
    <row r="2918" spans="1:61" x14ac:dyDescent="0.25">
      <c r="A2918" s="9">
        <v>2917</v>
      </c>
      <c r="B2918" s="3" t="s">
        <v>180</v>
      </c>
      <c r="C2918" s="3" t="s">
        <v>154</v>
      </c>
      <c r="D2918" s="3" t="s">
        <v>326</v>
      </c>
      <c r="E2918" s="3" t="s">
        <v>470</v>
      </c>
      <c r="F2918" s="3" t="s">
        <v>5707</v>
      </c>
      <c r="G2918" s="3" t="s">
        <v>425</v>
      </c>
      <c r="H2918" s="3" t="s">
        <v>424</v>
      </c>
      <c r="J2918" s="45" t="s">
        <v>696</v>
      </c>
      <c r="K2918" s="45"/>
      <c r="L2918" s="45"/>
      <c r="BB2918" t="s">
        <v>7242</v>
      </c>
      <c r="BC2918" t="s">
        <v>293</v>
      </c>
      <c r="BD2918">
        <v>1</v>
      </c>
      <c r="BE2918" t="s">
        <v>295</v>
      </c>
      <c r="BG2918">
        <v>2917</v>
      </c>
      <c r="BH2918" t="s">
        <v>342</v>
      </c>
      <c r="BI2918" t="s">
        <v>305</v>
      </c>
    </row>
    <row r="2919" spans="1:61" x14ac:dyDescent="0.25">
      <c r="A2919" s="9">
        <v>2918</v>
      </c>
      <c r="B2919" s="3" t="s">
        <v>181</v>
      </c>
      <c r="C2919" s="3" t="s">
        <v>155</v>
      </c>
      <c r="D2919" s="3" t="s">
        <v>327</v>
      </c>
      <c r="E2919" s="3" t="s">
        <v>471</v>
      </c>
      <c r="F2919" s="3" t="s">
        <v>472</v>
      </c>
      <c r="G2919" s="3" t="s">
        <v>423</v>
      </c>
      <c r="H2919" s="3" t="s">
        <v>422</v>
      </c>
      <c r="J2919" s="45" t="s">
        <v>5703</v>
      </c>
      <c r="K2919" s="45"/>
      <c r="L2919" s="45"/>
      <c r="BB2919" t="s">
        <v>7243</v>
      </c>
      <c r="BC2919" t="s">
        <v>293</v>
      </c>
      <c r="BD2919">
        <v>2</v>
      </c>
      <c r="BE2919" t="s">
        <v>296</v>
      </c>
      <c r="BG2919">
        <v>2918</v>
      </c>
      <c r="BH2919" t="s">
        <v>343</v>
      </c>
      <c r="BI2919" t="s">
        <v>306</v>
      </c>
    </row>
    <row r="2920" spans="1:61" x14ac:dyDescent="0.25">
      <c r="A2920" s="9">
        <v>2919</v>
      </c>
      <c r="B2920" s="3" t="s">
        <v>182</v>
      </c>
      <c r="C2920" s="3" t="s">
        <v>156</v>
      </c>
      <c r="D2920" s="3" t="s">
        <v>328</v>
      </c>
      <c r="E2920" s="3" t="s">
        <v>471</v>
      </c>
      <c r="F2920" s="3" t="s">
        <v>472</v>
      </c>
      <c r="G2920" s="3" t="s">
        <v>412</v>
      </c>
      <c r="H2920" s="3" t="s">
        <v>413</v>
      </c>
      <c r="J2920" s="45" t="s">
        <v>696</v>
      </c>
      <c r="K2920" s="45"/>
      <c r="L2920" s="45"/>
      <c r="BB2920" t="s">
        <v>7244</v>
      </c>
      <c r="BC2920" t="s">
        <v>293</v>
      </c>
      <c r="BD2920">
        <v>3</v>
      </c>
      <c r="BE2920" t="s">
        <v>297</v>
      </c>
      <c r="BG2920">
        <v>2919</v>
      </c>
      <c r="BH2920" t="s">
        <v>344</v>
      </c>
      <c r="BI2920" t="s">
        <v>307</v>
      </c>
    </row>
    <row r="2921" spans="1:61" x14ac:dyDescent="0.25">
      <c r="A2921" s="9">
        <v>2920</v>
      </c>
      <c r="B2921" s="3" t="s">
        <v>183</v>
      </c>
      <c r="C2921" s="3" t="s">
        <v>157</v>
      </c>
      <c r="D2921" s="3" t="s">
        <v>329</v>
      </c>
      <c r="E2921" s="3" t="s">
        <v>473</v>
      </c>
      <c r="F2921" s="3" t="s">
        <v>474</v>
      </c>
      <c r="G2921" s="3" t="s">
        <v>416</v>
      </c>
      <c r="H2921" s="3" t="s">
        <v>412</v>
      </c>
      <c r="J2921" s="46" t="s">
        <v>5705</v>
      </c>
      <c r="K2921" s="45"/>
      <c r="L2921" s="45"/>
      <c r="BB2921" t="s">
        <v>7245</v>
      </c>
      <c r="BC2921" t="s">
        <v>293</v>
      </c>
      <c r="BD2921">
        <v>4</v>
      </c>
      <c r="BE2921" t="s">
        <v>298</v>
      </c>
      <c r="BG2921">
        <v>2920</v>
      </c>
      <c r="BH2921" t="s">
        <v>345</v>
      </c>
      <c r="BI2921" t="s">
        <v>308</v>
      </c>
    </row>
    <row r="2922" spans="1:61" x14ac:dyDescent="0.25">
      <c r="A2922" s="9">
        <v>2921</v>
      </c>
      <c r="B2922" s="3" t="s">
        <v>184</v>
      </c>
      <c r="C2922" s="3" t="s">
        <v>158</v>
      </c>
      <c r="D2922" s="3" t="s">
        <v>330</v>
      </c>
      <c r="E2922" s="3" t="s">
        <v>473</v>
      </c>
      <c r="F2922" s="3" t="s">
        <v>474</v>
      </c>
      <c r="G2922" s="3" t="s">
        <v>417</v>
      </c>
      <c r="H2922" s="3" t="s">
        <v>417</v>
      </c>
      <c r="J2922" s="45" t="s">
        <v>5703</v>
      </c>
      <c r="K2922" s="45"/>
      <c r="L2922" s="45"/>
      <c r="BB2922" t="s">
        <v>7246</v>
      </c>
      <c r="BC2922" t="s">
        <v>293</v>
      </c>
      <c r="BD2922">
        <v>5</v>
      </c>
      <c r="BE2922" t="s">
        <v>299</v>
      </c>
      <c r="BG2922">
        <v>2921</v>
      </c>
      <c r="BH2922" t="s">
        <v>346</v>
      </c>
      <c r="BI2922" t="s">
        <v>309</v>
      </c>
    </row>
    <row r="2923" spans="1:61" x14ac:dyDescent="0.25">
      <c r="A2923" s="9">
        <v>2922</v>
      </c>
      <c r="B2923" s="3" t="s">
        <v>185</v>
      </c>
      <c r="C2923" s="3" t="s">
        <v>147</v>
      </c>
      <c r="D2923" s="3" t="s">
        <v>331</v>
      </c>
      <c r="E2923" s="3" t="s">
        <v>475</v>
      </c>
      <c r="F2923" s="3" t="s">
        <v>476</v>
      </c>
      <c r="G2923" s="3" t="s">
        <v>412</v>
      </c>
      <c r="H2923" s="3" t="s">
        <v>416</v>
      </c>
      <c r="J2923" s="45" t="s">
        <v>696</v>
      </c>
      <c r="K2923" s="45"/>
      <c r="L2923" s="45"/>
      <c r="BB2923" t="s">
        <v>7247</v>
      </c>
      <c r="BC2923" t="s">
        <v>293</v>
      </c>
      <c r="BD2923">
        <v>6</v>
      </c>
      <c r="BE2923" t="s">
        <v>300</v>
      </c>
      <c r="BG2923">
        <v>2922</v>
      </c>
      <c r="BH2923" t="s">
        <v>347</v>
      </c>
      <c r="BI2923" t="s">
        <v>310</v>
      </c>
    </row>
    <row r="2924" spans="1:61" x14ac:dyDescent="0.25">
      <c r="A2924" s="9">
        <v>2923</v>
      </c>
      <c r="B2924" s="3" t="s">
        <v>186</v>
      </c>
      <c r="C2924" s="3" t="s">
        <v>148</v>
      </c>
      <c r="D2924" s="3" t="s">
        <v>332</v>
      </c>
      <c r="E2924" s="3" t="s">
        <v>475</v>
      </c>
      <c r="F2924" s="3" t="s">
        <v>476</v>
      </c>
      <c r="G2924" s="3" t="s">
        <v>413</v>
      </c>
      <c r="H2924" s="3" t="s">
        <v>412</v>
      </c>
      <c r="J2924" s="45" t="s">
        <v>696</v>
      </c>
      <c r="K2924" s="45"/>
      <c r="L2924" s="45"/>
      <c r="BB2924" t="s">
        <v>7248</v>
      </c>
      <c r="BC2924" t="s">
        <v>293</v>
      </c>
      <c r="BD2924">
        <v>7</v>
      </c>
      <c r="BE2924" t="s">
        <v>301</v>
      </c>
      <c r="BG2924">
        <v>2923</v>
      </c>
      <c r="BH2924" t="s">
        <v>348</v>
      </c>
      <c r="BI2924" t="s">
        <v>311</v>
      </c>
    </row>
    <row r="2925" spans="1:61" x14ac:dyDescent="0.25">
      <c r="A2925" s="9">
        <v>2924</v>
      </c>
      <c r="B2925" s="3" t="s">
        <v>176</v>
      </c>
      <c r="C2925" s="3" t="s">
        <v>149</v>
      </c>
      <c r="D2925" s="3" t="s">
        <v>333</v>
      </c>
      <c r="E2925" s="3" t="s">
        <v>410</v>
      </c>
      <c r="F2925" s="3" t="s">
        <v>411</v>
      </c>
      <c r="G2925" s="3" t="s">
        <v>422</v>
      </c>
      <c r="H2925" s="3" t="s">
        <v>423</v>
      </c>
      <c r="J2925" s="45" t="s">
        <v>5704</v>
      </c>
      <c r="K2925" s="45"/>
      <c r="L2925" s="45"/>
      <c r="BB2925" t="s">
        <v>7249</v>
      </c>
      <c r="BC2925" t="s">
        <v>293</v>
      </c>
      <c r="BD2925">
        <v>8</v>
      </c>
      <c r="BE2925" t="s">
        <v>302</v>
      </c>
      <c r="BG2925">
        <v>2924</v>
      </c>
      <c r="BH2925" t="s">
        <v>349</v>
      </c>
      <c r="BI2925" t="s">
        <v>312</v>
      </c>
    </row>
    <row r="2926" spans="1:61" x14ac:dyDescent="0.25">
      <c r="A2926" s="9">
        <v>2925</v>
      </c>
      <c r="B2926" s="3" t="s">
        <v>177</v>
      </c>
      <c r="C2926" s="3" t="s">
        <v>150</v>
      </c>
      <c r="D2926" s="3" t="s">
        <v>334</v>
      </c>
      <c r="E2926" s="3" t="s">
        <v>410</v>
      </c>
      <c r="F2926" s="3" t="s">
        <v>411</v>
      </c>
      <c r="G2926" s="3" t="s">
        <v>412</v>
      </c>
      <c r="H2926" s="3" t="s">
        <v>413</v>
      </c>
      <c r="J2926" s="45" t="s">
        <v>696</v>
      </c>
      <c r="K2926" s="45"/>
      <c r="L2926" s="45"/>
      <c r="BB2926" t="s">
        <v>7250</v>
      </c>
      <c r="BC2926" t="s">
        <v>293</v>
      </c>
      <c r="BD2926">
        <v>9</v>
      </c>
      <c r="BE2926" t="s">
        <v>303</v>
      </c>
      <c r="BG2926">
        <v>2925</v>
      </c>
      <c r="BH2926" t="s">
        <v>350</v>
      </c>
      <c r="BI2926" t="s">
        <v>313</v>
      </c>
    </row>
    <row r="2927" spans="1:61" x14ac:dyDescent="0.25">
      <c r="A2927" s="9">
        <v>2926</v>
      </c>
      <c r="B2927" s="3" t="s">
        <v>179</v>
      </c>
      <c r="C2927" s="3" t="s">
        <v>151</v>
      </c>
      <c r="D2927" s="3" t="s">
        <v>335</v>
      </c>
      <c r="E2927" s="3" t="s">
        <v>414</v>
      </c>
      <c r="F2927" s="3" t="s">
        <v>415</v>
      </c>
      <c r="G2927" s="3" t="s">
        <v>416</v>
      </c>
      <c r="H2927" s="3" t="s">
        <v>412</v>
      </c>
      <c r="J2927" s="45" t="s">
        <v>5703</v>
      </c>
      <c r="K2927" s="45"/>
      <c r="L2927" s="45"/>
      <c r="BB2927" t="s">
        <v>7251</v>
      </c>
      <c r="BC2927" t="s">
        <v>293</v>
      </c>
      <c r="BD2927">
        <v>10</v>
      </c>
      <c r="BE2927" t="s">
        <v>304</v>
      </c>
      <c r="BG2927">
        <v>2926</v>
      </c>
      <c r="BH2927" t="s">
        <v>351</v>
      </c>
      <c r="BI2927" t="s">
        <v>314</v>
      </c>
    </row>
    <row r="2928" spans="1:61" x14ac:dyDescent="0.25">
      <c r="A2928" s="9">
        <v>2927</v>
      </c>
      <c r="B2928" s="3" t="s">
        <v>180</v>
      </c>
      <c r="C2928" s="3" t="s">
        <v>152</v>
      </c>
      <c r="D2928" s="3" t="s">
        <v>336</v>
      </c>
      <c r="E2928" s="3" t="s">
        <v>414</v>
      </c>
      <c r="F2928" s="3" t="s">
        <v>415</v>
      </c>
      <c r="G2928" s="3" t="s">
        <v>417</v>
      </c>
      <c r="H2928" s="3" t="s">
        <v>417</v>
      </c>
      <c r="J2928" s="45" t="s">
        <v>696</v>
      </c>
      <c r="K2928" s="45"/>
      <c r="L2928" s="45"/>
      <c r="BB2928" t="s">
        <v>7252</v>
      </c>
      <c r="BC2928" t="s">
        <v>293</v>
      </c>
      <c r="BD2928">
        <v>11</v>
      </c>
      <c r="BE2928" t="s">
        <v>305</v>
      </c>
      <c r="BG2928">
        <v>2927</v>
      </c>
      <c r="BH2928" t="s">
        <v>352</v>
      </c>
      <c r="BI2928" t="s">
        <v>315</v>
      </c>
    </row>
    <row r="2929" spans="1:61" x14ac:dyDescent="0.25">
      <c r="A2929" s="9">
        <v>2928</v>
      </c>
      <c r="B2929" s="3" t="s">
        <v>181</v>
      </c>
      <c r="C2929" s="3" t="s">
        <v>153</v>
      </c>
      <c r="D2929" s="3" t="s">
        <v>337</v>
      </c>
      <c r="E2929" s="3" t="s">
        <v>418</v>
      </c>
      <c r="F2929" s="3" t="s">
        <v>419</v>
      </c>
      <c r="G2929" s="3" t="s">
        <v>412</v>
      </c>
      <c r="H2929" s="3" t="s">
        <v>416</v>
      </c>
      <c r="J2929" s="46" t="s">
        <v>5705</v>
      </c>
      <c r="K2929" s="45"/>
      <c r="L2929" s="45"/>
      <c r="BB2929" t="s">
        <v>7253</v>
      </c>
      <c r="BC2929" t="s">
        <v>293</v>
      </c>
      <c r="BD2929">
        <v>12</v>
      </c>
      <c r="BE2929" t="s">
        <v>306</v>
      </c>
      <c r="BG2929">
        <v>2928</v>
      </c>
      <c r="BH2929" t="s">
        <v>293</v>
      </c>
      <c r="BI2929" t="s">
        <v>316</v>
      </c>
    </row>
    <row r="2930" spans="1:61" x14ac:dyDescent="0.25">
      <c r="A2930" s="9">
        <v>2929</v>
      </c>
      <c r="B2930" s="3" t="s">
        <v>182</v>
      </c>
      <c r="C2930" s="3" t="s">
        <v>154</v>
      </c>
      <c r="D2930" s="3" t="s">
        <v>338</v>
      </c>
      <c r="E2930" s="3" t="s">
        <v>418</v>
      </c>
      <c r="F2930" s="3" t="s">
        <v>419</v>
      </c>
      <c r="G2930" s="3" t="s">
        <v>413</v>
      </c>
      <c r="H2930" s="3" t="s">
        <v>412</v>
      </c>
      <c r="J2930" s="45" t="s">
        <v>5703</v>
      </c>
      <c r="K2930" s="45"/>
      <c r="L2930" s="45"/>
      <c r="BB2930" t="s">
        <v>7254</v>
      </c>
      <c r="BC2930" t="s">
        <v>294</v>
      </c>
      <c r="BD2930">
        <v>1</v>
      </c>
      <c r="BE2930" t="s">
        <v>307</v>
      </c>
      <c r="BG2930">
        <v>2929</v>
      </c>
      <c r="BH2930" t="s">
        <v>294</v>
      </c>
      <c r="BI2930" t="s">
        <v>317</v>
      </c>
    </row>
    <row r="2931" spans="1:61" x14ac:dyDescent="0.25">
      <c r="A2931" s="9">
        <v>2930</v>
      </c>
      <c r="B2931" s="3" t="s">
        <v>183</v>
      </c>
      <c r="C2931" s="3" t="s">
        <v>155</v>
      </c>
      <c r="D2931" s="3" t="s">
        <v>339</v>
      </c>
      <c r="E2931" s="3" t="s">
        <v>420</v>
      </c>
      <c r="F2931" s="3" t="s">
        <v>421</v>
      </c>
      <c r="G2931" s="3" t="s">
        <v>422</v>
      </c>
      <c r="H2931" s="3" t="s">
        <v>423</v>
      </c>
      <c r="J2931" s="45" t="s">
        <v>696</v>
      </c>
      <c r="K2931" s="45"/>
      <c r="L2931" s="45"/>
      <c r="BB2931" t="s">
        <v>7255</v>
      </c>
      <c r="BC2931" t="s">
        <v>294</v>
      </c>
      <c r="BD2931">
        <v>2</v>
      </c>
      <c r="BE2931" t="s">
        <v>308</v>
      </c>
      <c r="BG2931">
        <v>2930</v>
      </c>
      <c r="BH2931" t="s">
        <v>295</v>
      </c>
      <c r="BI2931" t="s">
        <v>318</v>
      </c>
    </row>
    <row r="2932" spans="1:61" x14ac:dyDescent="0.25">
      <c r="A2932" s="9">
        <v>2931</v>
      </c>
      <c r="B2932" s="3" t="s">
        <v>184</v>
      </c>
      <c r="C2932" s="3" t="s">
        <v>156</v>
      </c>
      <c r="D2932" s="3" t="s">
        <v>340</v>
      </c>
      <c r="E2932" s="3" t="s">
        <v>420</v>
      </c>
      <c r="F2932" s="3" t="s">
        <v>421</v>
      </c>
      <c r="G2932" s="3" t="s">
        <v>424</v>
      </c>
      <c r="H2932" s="3" t="s">
        <v>425</v>
      </c>
      <c r="J2932" s="45" t="s">
        <v>696</v>
      </c>
      <c r="K2932" s="45"/>
      <c r="L2932" s="45"/>
      <c r="BB2932" t="s">
        <v>7256</v>
      </c>
      <c r="BC2932" t="s">
        <v>294</v>
      </c>
      <c r="BD2932">
        <v>3</v>
      </c>
      <c r="BE2932" t="s">
        <v>309</v>
      </c>
      <c r="BG2932">
        <v>2931</v>
      </c>
      <c r="BH2932" t="s">
        <v>296</v>
      </c>
      <c r="BI2932" t="s">
        <v>319</v>
      </c>
    </row>
    <row r="2933" spans="1:61" x14ac:dyDescent="0.25">
      <c r="A2933" s="9">
        <v>2932</v>
      </c>
      <c r="B2933" s="3" t="s">
        <v>185</v>
      </c>
      <c r="C2933" s="3" t="s">
        <v>157</v>
      </c>
      <c r="D2933" s="3" t="s">
        <v>341</v>
      </c>
      <c r="E2933" s="3" t="s">
        <v>426</v>
      </c>
      <c r="F2933" s="3" t="s">
        <v>427</v>
      </c>
      <c r="G2933" s="3" t="s">
        <v>425</v>
      </c>
      <c r="H2933" s="3" t="s">
        <v>424</v>
      </c>
      <c r="J2933" s="45" t="s">
        <v>5704</v>
      </c>
      <c r="K2933" s="45"/>
      <c r="L2933" s="45"/>
      <c r="BB2933" t="s">
        <v>7257</v>
      </c>
      <c r="BC2933" t="s">
        <v>294</v>
      </c>
      <c r="BD2933">
        <v>4</v>
      </c>
      <c r="BE2933" t="s">
        <v>310</v>
      </c>
      <c r="BG2933">
        <v>2932</v>
      </c>
      <c r="BH2933" t="s">
        <v>297</v>
      </c>
      <c r="BI2933" t="s">
        <v>320</v>
      </c>
    </row>
    <row r="2934" spans="1:61" x14ac:dyDescent="0.25">
      <c r="A2934" s="9">
        <v>2933</v>
      </c>
      <c r="B2934" s="3" t="s">
        <v>186</v>
      </c>
      <c r="C2934" s="3" t="s">
        <v>158</v>
      </c>
      <c r="D2934" s="3" t="s">
        <v>342</v>
      </c>
      <c r="E2934" s="3" t="s">
        <v>426</v>
      </c>
      <c r="F2934" s="3" t="s">
        <v>427</v>
      </c>
      <c r="G2934" s="3" t="s">
        <v>423</v>
      </c>
      <c r="H2934" s="3" t="s">
        <v>422</v>
      </c>
      <c r="J2934" s="45" t="s">
        <v>696</v>
      </c>
      <c r="K2934" s="45"/>
      <c r="L2934" s="45"/>
      <c r="BB2934" t="s">
        <v>7258</v>
      </c>
      <c r="BC2934" t="s">
        <v>294</v>
      </c>
      <c r="BD2934">
        <v>5</v>
      </c>
      <c r="BE2934" t="s">
        <v>311</v>
      </c>
      <c r="BG2934">
        <v>2933</v>
      </c>
      <c r="BH2934" t="s">
        <v>298</v>
      </c>
      <c r="BI2934" t="s">
        <v>321</v>
      </c>
    </row>
    <row r="2935" spans="1:61" x14ac:dyDescent="0.25">
      <c r="A2935" s="9">
        <v>2934</v>
      </c>
      <c r="B2935" s="3" t="s">
        <v>176</v>
      </c>
      <c r="C2935" s="3" t="s">
        <v>147</v>
      </c>
      <c r="D2935" s="3" t="s">
        <v>343</v>
      </c>
      <c r="E2935" s="3" t="s">
        <v>428</v>
      </c>
      <c r="F2935" s="3" t="s">
        <v>429</v>
      </c>
      <c r="G2935" s="3" t="s">
        <v>412</v>
      </c>
      <c r="H2935" s="3" t="s">
        <v>413</v>
      </c>
      <c r="J2935" s="45" t="s">
        <v>696</v>
      </c>
      <c r="K2935" s="45"/>
      <c r="L2935" s="45"/>
      <c r="BB2935" t="s">
        <v>7259</v>
      </c>
      <c r="BC2935" t="s">
        <v>294</v>
      </c>
      <c r="BD2935">
        <v>6</v>
      </c>
      <c r="BE2935" t="s">
        <v>312</v>
      </c>
      <c r="BG2935">
        <v>2934</v>
      </c>
      <c r="BH2935" t="s">
        <v>299</v>
      </c>
      <c r="BI2935" t="s">
        <v>322</v>
      </c>
    </row>
    <row r="2936" spans="1:61" x14ac:dyDescent="0.25">
      <c r="A2936" s="9">
        <v>2935</v>
      </c>
      <c r="B2936" s="3" t="s">
        <v>177</v>
      </c>
      <c r="C2936" s="3" t="s">
        <v>148</v>
      </c>
      <c r="D2936" s="3" t="s">
        <v>344</v>
      </c>
      <c r="E2936" s="3" t="s">
        <v>428</v>
      </c>
      <c r="F2936" s="3" t="s">
        <v>429</v>
      </c>
      <c r="G2936" s="3" t="s">
        <v>416</v>
      </c>
      <c r="H2936" s="3" t="s">
        <v>412</v>
      </c>
      <c r="J2936" s="45" t="s">
        <v>5703</v>
      </c>
      <c r="K2936" s="45"/>
      <c r="L2936" s="45"/>
      <c r="BB2936" t="s">
        <v>7260</v>
      </c>
      <c r="BC2936" t="s">
        <v>294</v>
      </c>
      <c r="BD2936">
        <v>7</v>
      </c>
      <c r="BE2936" t="s">
        <v>313</v>
      </c>
      <c r="BG2936">
        <v>2935</v>
      </c>
      <c r="BH2936" t="s">
        <v>300</v>
      </c>
      <c r="BI2936" t="s">
        <v>323</v>
      </c>
    </row>
    <row r="2937" spans="1:61" x14ac:dyDescent="0.25">
      <c r="A2937" s="9">
        <v>2936</v>
      </c>
      <c r="B2937" s="3" t="s">
        <v>179</v>
      </c>
      <c r="C2937" s="3" t="s">
        <v>149</v>
      </c>
      <c r="D2937" s="3" t="s">
        <v>345</v>
      </c>
      <c r="E2937" s="3" t="s">
        <v>430</v>
      </c>
      <c r="F2937" s="3" t="s">
        <v>431</v>
      </c>
      <c r="G2937" s="3" t="s">
        <v>417</v>
      </c>
      <c r="H2937" s="3" t="s">
        <v>417</v>
      </c>
      <c r="J2937" s="46" t="s">
        <v>5705</v>
      </c>
      <c r="K2937" s="45"/>
      <c r="L2937" s="45"/>
      <c r="BB2937" t="s">
        <v>7261</v>
      </c>
      <c r="BC2937" t="s">
        <v>294</v>
      </c>
      <c r="BD2937">
        <v>8</v>
      </c>
      <c r="BE2937" t="s">
        <v>314</v>
      </c>
      <c r="BG2937">
        <v>2936</v>
      </c>
      <c r="BH2937" t="s">
        <v>301</v>
      </c>
      <c r="BI2937" t="s">
        <v>324</v>
      </c>
    </row>
    <row r="2938" spans="1:61" x14ac:dyDescent="0.25">
      <c r="A2938" s="9">
        <v>2937</v>
      </c>
      <c r="B2938" s="3" t="s">
        <v>180</v>
      </c>
      <c r="C2938" s="3" t="s">
        <v>150</v>
      </c>
      <c r="D2938" s="3" t="s">
        <v>346</v>
      </c>
      <c r="E2938" s="3" t="s">
        <v>430</v>
      </c>
      <c r="F2938" s="3" t="s">
        <v>431</v>
      </c>
      <c r="G2938" s="3" t="s">
        <v>412</v>
      </c>
      <c r="H2938" s="3" t="s">
        <v>416</v>
      </c>
      <c r="J2938" s="45" t="s">
        <v>5703</v>
      </c>
      <c r="K2938" s="45"/>
      <c r="L2938" s="45"/>
      <c r="BB2938" t="s">
        <v>7262</v>
      </c>
      <c r="BC2938" t="s">
        <v>294</v>
      </c>
      <c r="BD2938">
        <v>9</v>
      </c>
      <c r="BE2938" t="s">
        <v>315</v>
      </c>
      <c r="BG2938">
        <v>2937</v>
      </c>
      <c r="BH2938" t="s">
        <v>302</v>
      </c>
      <c r="BI2938" t="s">
        <v>325</v>
      </c>
    </row>
    <row r="2939" spans="1:61" x14ac:dyDescent="0.25">
      <c r="A2939" s="9">
        <v>2938</v>
      </c>
      <c r="B2939" s="3" t="s">
        <v>181</v>
      </c>
      <c r="C2939" s="3" t="s">
        <v>151</v>
      </c>
      <c r="D2939" s="3" t="s">
        <v>347</v>
      </c>
      <c r="E2939" s="3" t="s">
        <v>432</v>
      </c>
      <c r="F2939" s="3" t="s">
        <v>433</v>
      </c>
      <c r="G2939" s="3" t="s">
        <v>413</v>
      </c>
      <c r="H2939" s="3" t="s">
        <v>412</v>
      </c>
      <c r="J2939" s="45" t="s">
        <v>696</v>
      </c>
      <c r="K2939" s="45"/>
      <c r="L2939" s="45"/>
      <c r="BB2939" t="s">
        <v>7263</v>
      </c>
      <c r="BC2939" t="s">
        <v>294</v>
      </c>
      <c r="BD2939">
        <v>10</v>
      </c>
      <c r="BE2939" t="s">
        <v>316</v>
      </c>
      <c r="BG2939">
        <v>2938</v>
      </c>
      <c r="BH2939" t="s">
        <v>303</v>
      </c>
      <c r="BI2939" t="s">
        <v>326</v>
      </c>
    </row>
    <row r="2940" spans="1:61" x14ac:dyDescent="0.25">
      <c r="A2940" s="9">
        <v>2939</v>
      </c>
      <c r="B2940" s="3" t="s">
        <v>182</v>
      </c>
      <c r="C2940" s="3" t="s">
        <v>152</v>
      </c>
      <c r="D2940" s="3" t="s">
        <v>348</v>
      </c>
      <c r="E2940" s="3" t="s">
        <v>432</v>
      </c>
      <c r="F2940" s="3" t="s">
        <v>433</v>
      </c>
      <c r="G2940" s="3" t="s">
        <v>422</v>
      </c>
      <c r="H2940" s="3" t="s">
        <v>423</v>
      </c>
      <c r="J2940" s="45" t="s">
        <v>696</v>
      </c>
      <c r="K2940" s="45"/>
      <c r="L2940" s="45"/>
      <c r="BB2940" t="s">
        <v>7264</v>
      </c>
      <c r="BC2940" t="s">
        <v>294</v>
      </c>
      <c r="BD2940">
        <v>11</v>
      </c>
      <c r="BE2940" t="s">
        <v>317</v>
      </c>
      <c r="BG2940">
        <v>2939</v>
      </c>
      <c r="BH2940" t="s">
        <v>304</v>
      </c>
      <c r="BI2940" t="s">
        <v>327</v>
      </c>
    </row>
    <row r="2941" spans="1:61" x14ac:dyDescent="0.25">
      <c r="A2941" s="9">
        <v>2940</v>
      </c>
      <c r="B2941" s="3" t="s">
        <v>183</v>
      </c>
      <c r="C2941" s="3" t="s">
        <v>153</v>
      </c>
      <c r="D2941" s="3" t="s">
        <v>349</v>
      </c>
      <c r="E2941" s="3" t="s">
        <v>434</v>
      </c>
      <c r="F2941" s="3" t="s">
        <v>435</v>
      </c>
      <c r="G2941" s="3" t="s">
        <v>424</v>
      </c>
      <c r="H2941" s="3" t="s">
        <v>425</v>
      </c>
      <c r="J2941" s="45" t="s">
        <v>5704</v>
      </c>
      <c r="K2941" s="45"/>
      <c r="L2941" s="45"/>
      <c r="BB2941" t="s">
        <v>7265</v>
      </c>
      <c r="BC2941" t="s">
        <v>294</v>
      </c>
      <c r="BD2941">
        <v>12</v>
      </c>
      <c r="BE2941" t="s">
        <v>318</v>
      </c>
      <c r="BG2941">
        <v>2940</v>
      </c>
      <c r="BH2941" t="s">
        <v>305</v>
      </c>
      <c r="BI2941" t="s">
        <v>328</v>
      </c>
    </row>
    <row r="2942" spans="1:61" x14ac:dyDescent="0.25">
      <c r="A2942" s="9">
        <v>2941</v>
      </c>
      <c r="B2942" s="3" t="s">
        <v>184</v>
      </c>
      <c r="C2942" s="3" t="s">
        <v>154</v>
      </c>
      <c r="D2942" s="3" t="s">
        <v>350</v>
      </c>
      <c r="E2942" s="3" t="s">
        <v>434</v>
      </c>
      <c r="F2942" s="3" t="s">
        <v>435</v>
      </c>
      <c r="G2942" s="3" t="s">
        <v>425</v>
      </c>
      <c r="H2942" s="3" t="s">
        <v>424</v>
      </c>
      <c r="J2942" s="45" t="s">
        <v>696</v>
      </c>
      <c r="K2942" s="45"/>
      <c r="L2942" s="45"/>
      <c r="BB2942" t="s">
        <v>7266</v>
      </c>
      <c r="BC2942" t="s">
        <v>295</v>
      </c>
      <c r="BD2942">
        <v>1</v>
      </c>
      <c r="BE2942" t="s">
        <v>319</v>
      </c>
      <c r="BG2942">
        <v>2941</v>
      </c>
      <c r="BH2942" t="s">
        <v>306</v>
      </c>
      <c r="BI2942" t="s">
        <v>329</v>
      </c>
    </row>
    <row r="2943" spans="1:61" x14ac:dyDescent="0.25">
      <c r="A2943" s="9">
        <v>2942</v>
      </c>
      <c r="B2943" s="3" t="s">
        <v>185</v>
      </c>
      <c r="C2943" s="3" t="s">
        <v>155</v>
      </c>
      <c r="D2943" s="3" t="s">
        <v>351</v>
      </c>
      <c r="E2943" s="3" t="s">
        <v>436</v>
      </c>
      <c r="F2943" s="3" t="s">
        <v>437</v>
      </c>
      <c r="G2943" s="3" t="s">
        <v>423</v>
      </c>
      <c r="H2943" s="3" t="s">
        <v>422</v>
      </c>
      <c r="J2943" s="45" t="s">
        <v>696</v>
      </c>
      <c r="K2943" s="45"/>
      <c r="L2943" s="45"/>
      <c r="BB2943" t="s">
        <v>7267</v>
      </c>
      <c r="BC2943" t="s">
        <v>295</v>
      </c>
      <c r="BD2943">
        <v>2</v>
      </c>
      <c r="BE2943" t="s">
        <v>320</v>
      </c>
      <c r="BG2943">
        <v>2942</v>
      </c>
      <c r="BH2943" t="s">
        <v>307</v>
      </c>
      <c r="BI2943" t="s">
        <v>330</v>
      </c>
    </row>
    <row r="2944" spans="1:61" x14ac:dyDescent="0.25">
      <c r="A2944" s="9">
        <v>2943</v>
      </c>
      <c r="B2944" s="3" t="s">
        <v>186</v>
      </c>
      <c r="C2944" s="3" t="s">
        <v>156</v>
      </c>
      <c r="D2944" s="3" t="s">
        <v>352</v>
      </c>
      <c r="E2944" s="3" t="s">
        <v>436</v>
      </c>
      <c r="F2944" s="3" t="s">
        <v>437</v>
      </c>
      <c r="G2944" s="3" t="s">
        <v>412</v>
      </c>
      <c r="H2944" s="3" t="s">
        <v>413</v>
      </c>
      <c r="J2944" s="45" t="s">
        <v>5703</v>
      </c>
      <c r="K2944" s="45"/>
      <c r="L2944" s="45"/>
      <c r="BB2944" t="s">
        <v>7268</v>
      </c>
      <c r="BC2944" t="s">
        <v>295</v>
      </c>
      <c r="BD2944">
        <v>3</v>
      </c>
      <c r="BE2944" t="s">
        <v>321</v>
      </c>
      <c r="BG2944">
        <v>2943</v>
      </c>
      <c r="BH2944" t="s">
        <v>308</v>
      </c>
      <c r="BI2944" t="s">
        <v>331</v>
      </c>
    </row>
    <row r="2945" spans="1:61" x14ac:dyDescent="0.25">
      <c r="A2945" s="9">
        <v>2944</v>
      </c>
      <c r="B2945" s="3" t="s">
        <v>176</v>
      </c>
      <c r="C2945" s="3" t="s">
        <v>157</v>
      </c>
      <c r="D2945" s="3" t="s">
        <v>293</v>
      </c>
      <c r="E2945" s="3" t="s">
        <v>438</v>
      </c>
      <c r="F2945" s="3" t="s">
        <v>439</v>
      </c>
      <c r="G2945" s="3" t="s">
        <v>416</v>
      </c>
      <c r="H2945" s="3" t="s">
        <v>412</v>
      </c>
      <c r="J2945" s="46" t="s">
        <v>5705</v>
      </c>
      <c r="K2945" s="45"/>
      <c r="L2945" s="45"/>
      <c r="BB2945" t="s">
        <v>7269</v>
      </c>
      <c r="BC2945" t="s">
        <v>295</v>
      </c>
      <c r="BD2945">
        <v>4</v>
      </c>
      <c r="BE2945" t="s">
        <v>322</v>
      </c>
      <c r="BG2945">
        <v>2944</v>
      </c>
      <c r="BH2945" t="s">
        <v>309</v>
      </c>
      <c r="BI2945" t="s">
        <v>332</v>
      </c>
    </row>
    <row r="2946" spans="1:61" x14ac:dyDescent="0.25">
      <c r="A2946" s="9">
        <v>2945</v>
      </c>
      <c r="B2946" s="3" t="s">
        <v>177</v>
      </c>
      <c r="C2946" s="3" t="s">
        <v>158</v>
      </c>
      <c r="D2946" s="3" t="s">
        <v>294</v>
      </c>
      <c r="E2946" s="3" t="s">
        <v>438</v>
      </c>
      <c r="F2946" s="3" t="s">
        <v>439</v>
      </c>
      <c r="G2946" s="3" t="s">
        <v>417</v>
      </c>
      <c r="H2946" s="3" t="s">
        <v>417</v>
      </c>
      <c r="J2946" s="45" t="s">
        <v>5703</v>
      </c>
      <c r="K2946" s="45"/>
      <c r="L2946" s="45"/>
      <c r="BB2946" t="s">
        <v>7270</v>
      </c>
      <c r="BC2946" t="s">
        <v>295</v>
      </c>
      <c r="BD2946">
        <v>5</v>
      </c>
      <c r="BE2946" t="s">
        <v>323</v>
      </c>
      <c r="BG2946">
        <v>2945</v>
      </c>
      <c r="BH2946" t="s">
        <v>310</v>
      </c>
      <c r="BI2946" t="s">
        <v>333</v>
      </c>
    </row>
    <row r="2947" spans="1:61" x14ac:dyDescent="0.25">
      <c r="A2947" s="9">
        <v>2946</v>
      </c>
      <c r="B2947" s="3" t="s">
        <v>179</v>
      </c>
      <c r="C2947" s="3" t="s">
        <v>147</v>
      </c>
      <c r="D2947" s="3" t="s">
        <v>295</v>
      </c>
      <c r="E2947" s="3" t="s">
        <v>440</v>
      </c>
      <c r="F2947" s="3" t="s">
        <v>441</v>
      </c>
      <c r="G2947" s="3" t="s">
        <v>412</v>
      </c>
      <c r="H2947" s="3" t="s">
        <v>416</v>
      </c>
      <c r="J2947" s="45" t="s">
        <v>696</v>
      </c>
      <c r="K2947" s="45"/>
      <c r="L2947" s="45"/>
      <c r="BB2947" t="s">
        <v>7271</v>
      </c>
      <c r="BC2947" t="s">
        <v>295</v>
      </c>
      <c r="BD2947">
        <v>6</v>
      </c>
      <c r="BE2947" t="s">
        <v>324</v>
      </c>
      <c r="BG2947">
        <v>2946</v>
      </c>
      <c r="BH2947" t="s">
        <v>311</v>
      </c>
      <c r="BI2947" t="s">
        <v>334</v>
      </c>
    </row>
    <row r="2948" spans="1:61" x14ac:dyDescent="0.25">
      <c r="A2948" s="9">
        <v>2947</v>
      </c>
      <c r="B2948" s="3" t="s">
        <v>180</v>
      </c>
      <c r="C2948" s="3" t="s">
        <v>148</v>
      </c>
      <c r="D2948" s="3" t="s">
        <v>296</v>
      </c>
      <c r="E2948" s="3" t="s">
        <v>440</v>
      </c>
      <c r="F2948" s="3" t="s">
        <v>441</v>
      </c>
      <c r="G2948" s="3" t="s">
        <v>413</v>
      </c>
      <c r="H2948" s="3" t="s">
        <v>412</v>
      </c>
      <c r="J2948" s="45" t="s">
        <v>696</v>
      </c>
      <c r="K2948" s="45"/>
      <c r="L2948" s="45"/>
      <c r="BB2948" t="s">
        <v>7272</v>
      </c>
      <c r="BC2948" t="s">
        <v>295</v>
      </c>
      <c r="BD2948">
        <v>7</v>
      </c>
      <c r="BE2948" t="s">
        <v>325</v>
      </c>
      <c r="BG2948">
        <v>2947</v>
      </c>
      <c r="BH2948" t="s">
        <v>312</v>
      </c>
      <c r="BI2948" t="s">
        <v>335</v>
      </c>
    </row>
    <row r="2949" spans="1:61" x14ac:dyDescent="0.25">
      <c r="A2949" s="9">
        <v>2948</v>
      </c>
      <c r="B2949" s="3" t="s">
        <v>181</v>
      </c>
      <c r="C2949" s="3" t="s">
        <v>149</v>
      </c>
      <c r="D2949" s="3" t="s">
        <v>297</v>
      </c>
      <c r="E2949" s="3" t="s">
        <v>442</v>
      </c>
      <c r="F2949" s="3" t="s">
        <v>443</v>
      </c>
      <c r="G2949" s="3" t="s">
        <v>422</v>
      </c>
      <c r="H2949" s="3" t="s">
        <v>423</v>
      </c>
      <c r="J2949" s="45" t="s">
        <v>5704</v>
      </c>
      <c r="K2949" s="45"/>
      <c r="L2949" s="45"/>
      <c r="BB2949" t="s">
        <v>7273</v>
      </c>
      <c r="BC2949" t="s">
        <v>295</v>
      </c>
      <c r="BD2949">
        <v>8</v>
      </c>
      <c r="BE2949" t="s">
        <v>326</v>
      </c>
      <c r="BG2949">
        <v>2948</v>
      </c>
      <c r="BH2949" t="s">
        <v>313</v>
      </c>
      <c r="BI2949" t="s">
        <v>336</v>
      </c>
    </row>
    <row r="2950" spans="1:61" x14ac:dyDescent="0.25">
      <c r="A2950" s="9">
        <v>2949</v>
      </c>
      <c r="B2950" s="3" t="s">
        <v>182</v>
      </c>
      <c r="C2950" s="3" t="s">
        <v>150</v>
      </c>
      <c r="D2950" s="3" t="s">
        <v>298</v>
      </c>
      <c r="E2950" s="3" t="s">
        <v>442</v>
      </c>
      <c r="F2950" s="3" t="s">
        <v>443</v>
      </c>
      <c r="G2950" s="3" t="s">
        <v>424</v>
      </c>
      <c r="H2950" s="3" t="s">
        <v>425</v>
      </c>
      <c r="J2950" s="45" t="s">
        <v>696</v>
      </c>
      <c r="K2950" s="45"/>
      <c r="L2950" s="45"/>
      <c r="BB2950" t="s">
        <v>7274</v>
      </c>
      <c r="BC2950" t="s">
        <v>295</v>
      </c>
      <c r="BD2950">
        <v>9</v>
      </c>
      <c r="BE2950" t="s">
        <v>327</v>
      </c>
      <c r="BG2950">
        <v>2949</v>
      </c>
      <c r="BH2950" t="s">
        <v>314</v>
      </c>
      <c r="BI2950" t="s">
        <v>337</v>
      </c>
    </row>
    <row r="2951" spans="1:61" x14ac:dyDescent="0.25">
      <c r="A2951" s="9">
        <v>2950</v>
      </c>
      <c r="B2951" s="3" t="s">
        <v>183</v>
      </c>
      <c r="C2951" s="3" t="s">
        <v>151</v>
      </c>
      <c r="D2951" s="3" t="s">
        <v>299</v>
      </c>
      <c r="E2951" s="3" t="s">
        <v>444</v>
      </c>
      <c r="F2951" s="3" t="s">
        <v>445</v>
      </c>
      <c r="G2951" s="3" t="s">
        <v>425</v>
      </c>
      <c r="H2951" s="3" t="s">
        <v>424</v>
      </c>
      <c r="J2951" s="45" t="s">
        <v>696</v>
      </c>
      <c r="K2951" s="45"/>
      <c r="L2951" s="45"/>
      <c r="BB2951" t="s">
        <v>7275</v>
      </c>
      <c r="BC2951" t="s">
        <v>295</v>
      </c>
      <c r="BD2951">
        <v>10</v>
      </c>
      <c r="BE2951" t="s">
        <v>328</v>
      </c>
      <c r="BG2951">
        <v>2950</v>
      </c>
      <c r="BH2951" t="s">
        <v>315</v>
      </c>
      <c r="BI2951" t="s">
        <v>338</v>
      </c>
    </row>
    <row r="2952" spans="1:61" x14ac:dyDescent="0.25">
      <c r="A2952" s="9">
        <v>2951</v>
      </c>
      <c r="B2952" s="3" t="s">
        <v>184</v>
      </c>
      <c r="C2952" s="3" t="s">
        <v>152</v>
      </c>
      <c r="D2952" s="3" t="s">
        <v>300</v>
      </c>
      <c r="E2952" s="3" t="s">
        <v>444</v>
      </c>
      <c r="F2952" s="3" t="s">
        <v>445</v>
      </c>
      <c r="G2952" s="3" t="s">
        <v>423</v>
      </c>
      <c r="H2952" s="3" t="s">
        <v>422</v>
      </c>
      <c r="J2952" s="45" t="s">
        <v>5703</v>
      </c>
      <c r="K2952" s="45"/>
      <c r="L2952" s="45"/>
      <c r="BB2952" t="s">
        <v>7276</v>
      </c>
      <c r="BC2952" t="s">
        <v>295</v>
      </c>
      <c r="BD2952">
        <v>11</v>
      </c>
      <c r="BE2952" t="s">
        <v>329</v>
      </c>
      <c r="BG2952">
        <v>2951</v>
      </c>
      <c r="BH2952" t="s">
        <v>316</v>
      </c>
      <c r="BI2952" t="s">
        <v>339</v>
      </c>
    </row>
    <row r="2953" spans="1:61" x14ac:dyDescent="0.25">
      <c r="A2953" s="9">
        <v>2952</v>
      </c>
      <c r="B2953" s="3" t="s">
        <v>185</v>
      </c>
      <c r="C2953" s="3" t="s">
        <v>153</v>
      </c>
      <c r="D2953" s="3" t="s">
        <v>301</v>
      </c>
      <c r="E2953" s="3" t="s">
        <v>446</v>
      </c>
      <c r="F2953" s="3" t="s">
        <v>447</v>
      </c>
      <c r="G2953" s="3" t="s">
        <v>412</v>
      </c>
      <c r="H2953" s="3" t="s">
        <v>413</v>
      </c>
      <c r="J2953" s="46" t="s">
        <v>5705</v>
      </c>
      <c r="K2953" s="45"/>
      <c r="L2953" s="45"/>
      <c r="BB2953" t="s">
        <v>7277</v>
      </c>
      <c r="BC2953" t="s">
        <v>295</v>
      </c>
      <c r="BD2953">
        <v>12</v>
      </c>
      <c r="BE2953" t="s">
        <v>330</v>
      </c>
      <c r="BG2953">
        <v>2952</v>
      </c>
      <c r="BH2953" t="s">
        <v>317</v>
      </c>
      <c r="BI2953" t="s">
        <v>340</v>
      </c>
    </row>
    <row r="2954" spans="1:61" x14ac:dyDescent="0.25">
      <c r="A2954" s="9">
        <v>2953</v>
      </c>
      <c r="B2954" s="3" t="s">
        <v>186</v>
      </c>
      <c r="C2954" s="3" t="s">
        <v>154</v>
      </c>
      <c r="D2954" s="3" t="s">
        <v>302</v>
      </c>
      <c r="E2954" s="3" t="s">
        <v>446</v>
      </c>
      <c r="F2954" s="3" t="s">
        <v>447</v>
      </c>
      <c r="G2954" s="3" t="s">
        <v>416</v>
      </c>
      <c r="H2954" s="3" t="s">
        <v>412</v>
      </c>
      <c r="J2954" s="45" t="s">
        <v>696</v>
      </c>
      <c r="K2954" s="45"/>
      <c r="L2954" s="45"/>
      <c r="BB2954" t="s">
        <v>7278</v>
      </c>
      <c r="BC2954" t="s">
        <v>296</v>
      </c>
      <c r="BD2954">
        <v>1</v>
      </c>
      <c r="BE2954" t="s">
        <v>331</v>
      </c>
      <c r="BG2954">
        <v>2953</v>
      </c>
      <c r="BH2954" t="s">
        <v>318</v>
      </c>
      <c r="BI2954" t="s">
        <v>341</v>
      </c>
    </row>
    <row r="2955" spans="1:61" x14ac:dyDescent="0.25">
      <c r="A2955" s="9">
        <v>2954</v>
      </c>
      <c r="B2955" s="3" t="s">
        <v>176</v>
      </c>
      <c r="C2955" s="3" t="s">
        <v>155</v>
      </c>
      <c r="D2955" s="3" t="s">
        <v>303</v>
      </c>
      <c r="E2955" s="3" t="s">
        <v>448</v>
      </c>
      <c r="F2955" s="3" t="s">
        <v>449</v>
      </c>
      <c r="G2955" s="3" t="s">
        <v>417</v>
      </c>
      <c r="H2955" s="3" t="s">
        <v>417</v>
      </c>
      <c r="J2955" s="45" t="s">
        <v>5703</v>
      </c>
      <c r="K2955" s="45"/>
      <c r="L2955" s="45"/>
      <c r="BB2955" t="s">
        <v>7279</v>
      </c>
      <c r="BC2955" t="s">
        <v>296</v>
      </c>
      <c r="BD2955">
        <v>2</v>
      </c>
      <c r="BE2955" t="s">
        <v>332</v>
      </c>
      <c r="BG2955">
        <v>2954</v>
      </c>
      <c r="BH2955" t="s">
        <v>319</v>
      </c>
      <c r="BI2955" t="s">
        <v>342</v>
      </c>
    </row>
    <row r="2956" spans="1:61" x14ac:dyDescent="0.25">
      <c r="A2956" s="9">
        <v>2955</v>
      </c>
      <c r="B2956" s="3" t="s">
        <v>177</v>
      </c>
      <c r="C2956" s="3" t="s">
        <v>156</v>
      </c>
      <c r="D2956" s="3" t="s">
        <v>304</v>
      </c>
      <c r="E2956" s="3" t="s">
        <v>448</v>
      </c>
      <c r="F2956" s="3" t="s">
        <v>449</v>
      </c>
      <c r="G2956" s="3" t="s">
        <v>412</v>
      </c>
      <c r="H2956" s="3" t="s">
        <v>416</v>
      </c>
      <c r="J2956" s="45" t="s">
        <v>696</v>
      </c>
      <c r="K2956" s="45"/>
      <c r="L2956" s="45"/>
      <c r="BB2956" t="s">
        <v>7280</v>
      </c>
      <c r="BC2956" t="s">
        <v>296</v>
      </c>
      <c r="BD2956">
        <v>3</v>
      </c>
      <c r="BE2956" t="s">
        <v>333</v>
      </c>
      <c r="BG2956">
        <v>2955</v>
      </c>
      <c r="BH2956" t="s">
        <v>320</v>
      </c>
      <c r="BI2956" t="s">
        <v>343</v>
      </c>
    </row>
    <row r="2957" spans="1:61" x14ac:dyDescent="0.25">
      <c r="A2957" s="9">
        <v>2956</v>
      </c>
      <c r="B2957" s="3" t="s">
        <v>179</v>
      </c>
      <c r="C2957" s="3" t="s">
        <v>157</v>
      </c>
      <c r="D2957" s="3" t="s">
        <v>305</v>
      </c>
      <c r="E2957" s="3" t="s">
        <v>450</v>
      </c>
      <c r="F2957" s="3" t="s">
        <v>451</v>
      </c>
      <c r="G2957" s="3" t="s">
        <v>413</v>
      </c>
      <c r="H2957" s="3" t="s">
        <v>412</v>
      </c>
      <c r="J2957" s="45" t="s">
        <v>5704</v>
      </c>
      <c r="K2957" s="45"/>
      <c r="L2957" s="45"/>
      <c r="BB2957" t="s">
        <v>7281</v>
      </c>
      <c r="BC2957" t="s">
        <v>296</v>
      </c>
      <c r="BD2957">
        <v>4</v>
      </c>
      <c r="BE2957" t="s">
        <v>334</v>
      </c>
      <c r="BG2957">
        <v>2956</v>
      </c>
      <c r="BH2957" t="s">
        <v>321</v>
      </c>
      <c r="BI2957" t="s">
        <v>344</v>
      </c>
    </row>
    <row r="2958" spans="1:61" x14ac:dyDescent="0.25">
      <c r="A2958" s="9">
        <v>2957</v>
      </c>
      <c r="B2958" s="3" t="s">
        <v>180</v>
      </c>
      <c r="C2958" s="3" t="s">
        <v>158</v>
      </c>
      <c r="D2958" s="3" t="s">
        <v>306</v>
      </c>
      <c r="E2958" s="3" t="s">
        <v>450</v>
      </c>
      <c r="F2958" s="3" t="s">
        <v>451</v>
      </c>
      <c r="G2958" s="3" t="s">
        <v>422</v>
      </c>
      <c r="H2958" s="3" t="s">
        <v>423</v>
      </c>
      <c r="J2958" s="45" t="s">
        <v>696</v>
      </c>
      <c r="K2958" s="45"/>
      <c r="L2958" s="45"/>
      <c r="BB2958" t="s">
        <v>7282</v>
      </c>
      <c r="BC2958" t="s">
        <v>296</v>
      </c>
      <c r="BD2958">
        <v>5</v>
      </c>
      <c r="BE2958" t="s">
        <v>335</v>
      </c>
      <c r="BG2958">
        <v>2957</v>
      </c>
      <c r="BH2958" t="s">
        <v>322</v>
      </c>
      <c r="BI2958" t="s">
        <v>345</v>
      </c>
    </row>
    <row r="2959" spans="1:61" x14ac:dyDescent="0.25">
      <c r="A2959" s="9">
        <v>2958</v>
      </c>
      <c r="B2959" s="3" t="s">
        <v>181</v>
      </c>
      <c r="C2959" s="3" t="s">
        <v>147</v>
      </c>
      <c r="D2959" s="3" t="s">
        <v>307</v>
      </c>
      <c r="E2959" s="3" t="s">
        <v>452</v>
      </c>
      <c r="F2959" s="3" t="s">
        <v>453</v>
      </c>
      <c r="G2959" s="3" t="s">
        <v>424</v>
      </c>
      <c r="H2959" s="3" t="s">
        <v>425</v>
      </c>
      <c r="J2959" s="45" t="s">
        <v>696</v>
      </c>
      <c r="K2959" s="45"/>
      <c r="L2959" s="45"/>
      <c r="BB2959" t="s">
        <v>7283</v>
      </c>
      <c r="BC2959" t="s">
        <v>296</v>
      </c>
      <c r="BD2959">
        <v>6</v>
      </c>
      <c r="BE2959" t="s">
        <v>336</v>
      </c>
      <c r="BG2959">
        <v>2958</v>
      </c>
      <c r="BH2959" t="s">
        <v>323</v>
      </c>
      <c r="BI2959" t="s">
        <v>346</v>
      </c>
    </row>
    <row r="2960" spans="1:61" x14ac:dyDescent="0.25">
      <c r="A2960" s="9">
        <v>2959</v>
      </c>
      <c r="B2960" s="3" t="s">
        <v>182</v>
      </c>
      <c r="C2960" s="3" t="s">
        <v>148</v>
      </c>
      <c r="D2960" s="3" t="s">
        <v>308</v>
      </c>
      <c r="E2960" s="3" t="s">
        <v>452</v>
      </c>
      <c r="F2960" s="3" t="s">
        <v>453</v>
      </c>
      <c r="G2960" s="3" t="s">
        <v>425</v>
      </c>
      <c r="H2960" s="3" t="s">
        <v>424</v>
      </c>
      <c r="J2960" s="45" t="s">
        <v>5703</v>
      </c>
      <c r="K2960" s="45"/>
      <c r="L2960" s="45"/>
      <c r="BB2960" t="s">
        <v>7284</v>
      </c>
      <c r="BC2960" t="s">
        <v>296</v>
      </c>
      <c r="BD2960">
        <v>7</v>
      </c>
      <c r="BE2960" t="s">
        <v>337</v>
      </c>
      <c r="BG2960">
        <v>2959</v>
      </c>
      <c r="BH2960" t="s">
        <v>324</v>
      </c>
      <c r="BI2960" t="s">
        <v>347</v>
      </c>
    </row>
    <row r="2961" spans="1:61" x14ac:dyDescent="0.25">
      <c r="A2961" s="9">
        <v>2960</v>
      </c>
      <c r="B2961" s="3" t="s">
        <v>183</v>
      </c>
      <c r="C2961" s="3" t="s">
        <v>149</v>
      </c>
      <c r="D2961" s="3" t="s">
        <v>309</v>
      </c>
      <c r="E2961" s="3" t="s">
        <v>454</v>
      </c>
      <c r="F2961" s="3" t="s">
        <v>455</v>
      </c>
      <c r="G2961" s="3" t="s">
        <v>423</v>
      </c>
      <c r="H2961" s="3" t="s">
        <v>422</v>
      </c>
      <c r="J2961" s="46" t="s">
        <v>5705</v>
      </c>
      <c r="K2961" s="45"/>
      <c r="L2961" s="45"/>
      <c r="BB2961" t="s">
        <v>7285</v>
      </c>
      <c r="BC2961" t="s">
        <v>296</v>
      </c>
      <c r="BD2961">
        <v>8</v>
      </c>
      <c r="BE2961" t="s">
        <v>338</v>
      </c>
      <c r="BG2961">
        <v>2960</v>
      </c>
      <c r="BH2961" t="s">
        <v>325</v>
      </c>
      <c r="BI2961" t="s">
        <v>348</v>
      </c>
    </row>
    <row r="2962" spans="1:61" x14ac:dyDescent="0.25">
      <c r="A2962" s="9">
        <v>2961</v>
      </c>
      <c r="B2962" s="3" t="s">
        <v>184</v>
      </c>
      <c r="C2962" s="3" t="s">
        <v>150</v>
      </c>
      <c r="D2962" s="3" t="s">
        <v>310</v>
      </c>
      <c r="E2962" s="3" t="s">
        <v>454</v>
      </c>
      <c r="F2962" s="3" t="s">
        <v>455</v>
      </c>
      <c r="G2962" s="3" t="s">
        <v>412</v>
      </c>
      <c r="H2962" s="3" t="s">
        <v>413</v>
      </c>
      <c r="J2962" s="45" t="s">
        <v>696</v>
      </c>
      <c r="K2962" s="45"/>
      <c r="L2962" s="45"/>
      <c r="BB2962" t="s">
        <v>7286</v>
      </c>
      <c r="BC2962" t="s">
        <v>296</v>
      </c>
      <c r="BD2962">
        <v>9</v>
      </c>
      <c r="BE2962" t="s">
        <v>339</v>
      </c>
      <c r="BG2962">
        <v>2961</v>
      </c>
      <c r="BH2962" t="s">
        <v>326</v>
      </c>
      <c r="BI2962" t="s">
        <v>349</v>
      </c>
    </row>
    <row r="2963" spans="1:61" x14ac:dyDescent="0.25">
      <c r="A2963" s="9">
        <v>2962</v>
      </c>
      <c r="B2963" s="3" t="s">
        <v>185</v>
      </c>
      <c r="C2963" s="3" t="s">
        <v>151</v>
      </c>
      <c r="D2963" s="3" t="s">
        <v>311</v>
      </c>
      <c r="E2963" s="3" t="s">
        <v>456</v>
      </c>
      <c r="F2963" s="3" t="s">
        <v>457</v>
      </c>
      <c r="G2963" s="3" t="s">
        <v>416</v>
      </c>
      <c r="H2963" s="3" t="s">
        <v>412</v>
      </c>
      <c r="J2963" s="45" t="s">
        <v>5703</v>
      </c>
      <c r="K2963" s="45"/>
      <c r="L2963" s="45"/>
      <c r="BB2963" t="s">
        <v>7287</v>
      </c>
      <c r="BC2963" t="s">
        <v>296</v>
      </c>
      <c r="BD2963">
        <v>10</v>
      </c>
      <c r="BE2963" t="s">
        <v>340</v>
      </c>
      <c r="BG2963">
        <v>2962</v>
      </c>
      <c r="BH2963" t="s">
        <v>327</v>
      </c>
      <c r="BI2963" t="s">
        <v>350</v>
      </c>
    </row>
    <row r="2964" spans="1:61" x14ac:dyDescent="0.25">
      <c r="A2964" s="9">
        <v>2963</v>
      </c>
      <c r="B2964" s="3" t="s">
        <v>186</v>
      </c>
      <c r="C2964" s="3" t="s">
        <v>152</v>
      </c>
      <c r="D2964" s="3" t="s">
        <v>312</v>
      </c>
      <c r="E2964" s="3" t="s">
        <v>456</v>
      </c>
      <c r="F2964" s="3" t="s">
        <v>457</v>
      </c>
      <c r="G2964" s="3" t="s">
        <v>417</v>
      </c>
      <c r="H2964" s="3" t="s">
        <v>417</v>
      </c>
      <c r="J2964" s="45" t="s">
        <v>696</v>
      </c>
      <c r="K2964" s="45"/>
      <c r="L2964" s="45"/>
      <c r="BB2964" t="s">
        <v>7288</v>
      </c>
      <c r="BC2964" t="s">
        <v>296</v>
      </c>
      <c r="BD2964">
        <v>11</v>
      </c>
      <c r="BE2964" t="s">
        <v>341</v>
      </c>
      <c r="BG2964">
        <v>2963</v>
      </c>
      <c r="BH2964" t="s">
        <v>328</v>
      </c>
      <c r="BI2964" t="s">
        <v>351</v>
      </c>
    </row>
    <row r="2965" spans="1:61" x14ac:dyDescent="0.25">
      <c r="A2965" s="9">
        <v>2964</v>
      </c>
      <c r="B2965" s="3" t="s">
        <v>176</v>
      </c>
      <c r="C2965" s="3" t="s">
        <v>153</v>
      </c>
      <c r="D2965" s="3" t="s">
        <v>313</v>
      </c>
      <c r="E2965" s="3" t="s">
        <v>458</v>
      </c>
      <c r="F2965" s="3" t="s">
        <v>459</v>
      </c>
      <c r="G2965" s="3" t="s">
        <v>412</v>
      </c>
      <c r="H2965" s="3" t="s">
        <v>416</v>
      </c>
      <c r="J2965" s="45" t="s">
        <v>5704</v>
      </c>
      <c r="K2965" s="45"/>
      <c r="L2965" s="45"/>
      <c r="BB2965" t="s">
        <v>7289</v>
      </c>
      <c r="BC2965" t="s">
        <v>296</v>
      </c>
      <c r="BD2965">
        <v>12</v>
      </c>
      <c r="BE2965" t="s">
        <v>342</v>
      </c>
      <c r="BG2965">
        <v>2964</v>
      </c>
      <c r="BH2965" t="s">
        <v>329</v>
      </c>
      <c r="BI2965" t="s">
        <v>352</v>
      </c>
    </row>
    <row r="2966" spans="1:61" x14ac:dyDescent="0.25">
      <c r="A2966" s="9">
        <v>2965</v>
      </c>
      <c r="B2966" s="3" t="s">
        <v>177</v>
      </c>
      <c r="C2966" s="3" t="s">
        <v>154</v>
      </c>
      <c r="D2966" s="3" t="s">
        <v>314</v>
      </c>
      <c r="E2966" s="3" t="s">
        <v>458</v>
      </c>
      <c r="F2966" s="3" t="s">
        <v>459</v>
      </c>
      <c r="G2966" s="3" t="s">
        <v>413</v>
      </c>
      <c r="H2966" s="3" t="s">
        <v>412</v>
      </c>
      <c r="J2966" s="45" t="s">
        <v>696</v>
      </c>
      <c r="K2966" s="45"/>
      <c r="L2966" s="45"/>
      <c r="BB2966" t="s">
        <v>7290</v>
      </c>
      <c r="BC2966" t="s">
        <v>297</v>
      </c>
      <c r="BD2966">
        <v>1</v>
      </c>
      <c r="BE2966" t="s">
        <v>343</v>
      </c>
      <c r="BG2966">
        <v>2965</v>
      </c>
      <c r="BH2966" t="s">
        <v>330</v>
      </c>
      <c r="BI2966" t="s">
        <v>293</v>
      </c>
    </row>
    <row r="2967" spans="1:61" x14ac:dyDescent="0.25">
      <c r="A2967" s="9">
        <v>2966</v>
      </c>
      <c r="B2967" s="3" t="s">
        <v>179</v>
      </c>
      <c r="C2967" s="3" t="s">
        <v>155</v>
      </c>
      <c r="D2967" s="3" t="s">
        <v>315</v>
      </c>
      <c r="E2967" s="3" t="s">
        <v>460</v>
      </c>
      <c r="F2967" s="3" t="s">
        <v>461</v>
      </c>
      <c r="G2967" s="3" t="s">
        <v>422</v>
      </c>
      <c r="H2967" s="3" t="s">
        <v>423</v>
      </c>
      <c r="J2967" s="45" t="s">
        <v>696</v>
      </c>
      <c r="K2967" s="45"/>
      <c r="L2967" s="45"/>
      <c r="BB2967" t="s">
        <v>7291</v>
      </c>
      <c r="BC2967" t="s">
        <v>297</v>
      </c>
      <c r="BD2967">
        <v>2</v>
      </c>
      <c r="BE2967" t="s">
        <v>344</v>
      </c>
      <c r="BG2967">
        <v>2966</v>
      </c>
      <c r="BH2967" t="s">
        <v>331</v>
      </c>
      <c r="BI2967" t="s">
        <v>294</v>
      </c>
    </row>
    <row r="2968" spans="1:61" x14ac:dyDescent="0.25">
      <c r="A2968" s="9">
        <v>2967</v>
      </c>
      <c r="B2968" s="3" t="s">
        <v>180</v>
      </c>
      <c r="C2968" s="3" t="s">
        <v>156</v>
      </c>
      <c r="D2968" s="3" t="s">
        <v>316</v>
      </c>
      <c r="E2968" s="3" t="s">
        <v>460</v>
      </c>
      <c r="F2968" s="3" t="s">
        <v>461</v>
      </c>
      <c r="G2968" s="3" t="s">
        <v>424</v>
      </c>
      <c r="H2968" s="3" t="s">
        <v>425</v>
      </c>
      <c r="J2968" s="45" t="s">
        <v>5703</v>
      </c>
      <c r="K2968" s="45"/>
      <c r="L2968" s="45"/>
      <c r="BB2968" t="s">
        <v>7292</v>
      </c>
      <c r="BC2968" t="s">
        <v>297</v>
      </c>
      <c r="BD2968">
        <v>3</v>
      </c>
      <c r="BE2968" t="s">
        <v>345</v>
      </c>
      <c r="BG2968">
        <v>2967</v>
      </c>
      <c r="BH2968" t="s">
        <v>332</v>
      </c>
      <c r="BI2968" t="s">
        <v>295</v>
      </c>
    </row>
    <row r="2969" spans="1:61" x14ac:dyDescent="0.25">
      <c r="A2969" s="9">
        <v>2968</v>
      </c>
      <c r="B2969" s="3" t="s">
        <v>181</v>
      </c>
      <c r="C2969" s="3" t="s">
        <v>157</v>
      </c>
      <c r="D2969" s="3" t="s">
        <v>317</v>
      </c>
      <c r="E2969" s="3" t="s">
        <v>462</v>
      </c>
      <c r="F2969" s="3" t="s">
        <v>463</v>
      </c>
      <c r="G2969" s="3" t="s">
        <v>425</v>
      </c>
      <c r="H2969" s="3" t="s">
        <v>424</v>
      </c>
      <c r="J2969" s="46" t="s">
        <v>5705</v>
      </c>
      <c r="K2969" s="45"/>
      <c r="L2969" s="45"/>
      <c r="BB2969" t="s">
        <v>7293</v>
      </c>
      <c r="BC2969" t="s">
        <v>297</v>
      </c>
      <c r="BD2969">
        <v>4</v>
      </c>
      <c r="BE2969" t="s">
        <v>346</v>
      </c>
      <c r="BG2969">
        <v>2968</v>
      </c>
      <c r="BH2969" t="s">
        <v>333</v>
      </c>
      <c r="BI2969" t="s">
        <v>296</v>
      </c>
    </row>
    <row r="2970" spans="1:61" x14ac:dyDescent="0.25">
      <c r="A2970" s="9">
        <v>2969</v>
      </c>
      <c r="B2970" s="3" t="s">
        <v>182</v>
      </c>
      <c r="C2970" s="3" t="s">
        <v>158</v>
      </c>
      <c r="D2970" s="3" t="s">
        <v>318</v>
      </c>
      <c r="E2970" s="3" t="s">
        <v>462</v>
      </c>
      <c r="F2970" s="3" t="s">
        <v>463</v>
      </c>
      <c r="G2970" s="3" t="s">
        <v>423</v>
      </c>
      <c r="H2970" s="3" t="s">
        <v>422</v>
      </c>
      <c r="J2970" s="45" t="s">
        <v>696</v>
      </c>
      <c r="K2970" s="45"/>
      <c r="L2970" s="45"/>
      <c r="BB2970" t="s">
        <v>7294</v>
      </c>
      <c r="BC2970" t="s">
        <v>297</v>
      </c>
      <c r="BD2970">
        <v>5</v>
      </c>
      <c r="BE2970" t="s">
        <v>347</v>
      </c>
      <c r="BG2970">
        <v>2969</v>
      </c>
      <c r="BH2970" t="s">
        <v>334</v>
      </c>
      <c r="BI2970" t="s">
        <v>297</v>
      </c>
    </row>
    <row r="2971" spans="1:61" x14ac:dyDescent="0.25">
      <c r="A2971" s="9">
        <v>2970</v>
      </c>
      <c r="B2971" s="3" t="s">
        <v>183</v>
      </c>
      <c r="C2971" s="3" t="s">
        <v>147</v>
      </c>
      <c r="D2971" s="3" t="s">
        <v>319</v>
      </c>
      <c r="E2971" s="3" t="s">
        <v>464</v>
      </c>
      <c r="F2971" s="3" t="s">
        <v>465</v>
      </c>
      <c r="G2971" s="3" t="s">
        <v>412</v>
      </c>
      <c r="H2971" s="3" t="s">
        <v>413</v>
      </c>
      <c r="J2971" s="45" t="s">
        <v>5703</v>
      </c>
      <c r="K2971" s="45"/>
      <c r="L2971" s="45"/>
      <c r="BB2971" t="s">
        <v>7295</v>
      </c>
      <c r="BC2971" t="s">
        <v>297</v>
      </c>
      <c r="BD2971">
        <v>6</v>
      </c>
      <c r="BE2971" t="s">
        <v>348</v>
      </c>
      <c r="BG2971">
        <v>2970</v>
      </c>
      <c r="BH2971" t="s">
        <v>335</v>
      </c>
      <c r="BI2971" t="s">
        <v>298</v>
      </c>
    </row>
    <row r="2972" spans="1:61" x14ac:dyDescent="0.25">
      <c r="A2972" s="9">
        <v>2971</v>
      </c>
      <c r="B2972" s="3" t="s">
        <v>184</v>
      </c>
      <c r="C2972" s="3" t="s">
        <v>148</v>
      </c>
      <c r="D2972" s="3" t="s">
        <v>320</v>
      </c>
      <c r="E2972" s="3" t="s">
        <v>464</v>
      </c>
      <c r="F2972" s="3" t="s">
        <v>465</v>
      </c>
      <c r="G2972" s="3" t="s">
        <v>416</v>
      </c>
      <c r="H2972" s="3" t="s">
        <v>412</v>
      </c>
      <c r="J2972" s="45" t="s">
        <v>696</v>
      </c>
      <c r="K2972" s="45"/>
      <c r="L2972" s="45"/>
      <c r="BB2972" t="s">
        <v>7296</v>
      </c>
      <c r="BC2972" t="s">
        <v>297</v>
      </c>
      <c r="BD2972">
        <v>7</v>
      </c>
      <c r="BE2972" t="s">
        <v>349</v>
      </c>
      <c r="BG2972">
        <v>2971</v>
      </c>
      <c r="BH2972" t="s">
        <v>336</v>
      </c>
      <c r="BI2972" t="s">
        <v>299</v>
      </c>
    </row>
    <row r="2973" spans="1:61" x14ac:dyDescent="0.25">
      <c r="A2973" s="9">
        <v>2972</v>
      </c>
      <c r="B2973" s="3" t="s">
        <v>185</v>
      </c>
      <c r="C2973" s="3" t="s">
        <v>149</v>
      </c>
      <c r="D2973" s="3" t="s">
        <v>321</v>
      </c>
      <c r="E2973" s="3" t="s">
        <v>466</v>
      </c>
      <c r="F2973" s="3" t="s">
        <v>467</v>
      </c>
      <c r="G2973" s="3" t="s">
        <v>417</v>
      </c>
      <c r="H2973" s="3" t="s">
        <v>417</v>
      </c>
      <c r="J2973" s="46" t="s">
        <v>5705</v>
      </c>
      <c r="K2973" s="45"/>
      <c r="L2973" s="45"/>
      <c r="BB2973" t="s">
        <v>7297</v>
      </c>
      <c r="BC2973" t="s">
        <v>297</v>
      </c>
      <c r="BD2973">
        <v>8</v>
      </c>
      <c r="BE2973" t="s">
        <v>350</v>
      </c>
      <c r="BG2973">
        <v>2972</v>
      </c>
      <c r="BH2973" t="s">
        <v>337</v>
      </c>
      <c r="BI2973" t="s">
        <v>300</v>
      </c>
    </row>
    <row r="2974" spans="1:61" x14ac:dyDescent="0.25">
      <c r="A2974" s="9">
        <v>2973</v>
      </c>
      <c r="B2974" s="3" t="s">
        <v>186</v>
      </c>
      <c r="C2974" s="3" t="s">
        <v>150</v>
      </c>
      <c r="D2974" s="3" t="s">
        <v>322</v>
      </c>
      <c r="E2974" s="3" t="s">
        <v>466</v>
      </c>
      <c r="F2974" s="3" t="s">
        <v>467</v>
      </c>
      <c r="G2974" s="3" t="s">
        <v>412</v>
      </c>
      <c r="H2974" s="3" t="s">
        <v>416</v>
      </c>
      <c r="J2974" s="45" t="s">
        <v>5703</v>
      </c>
      <c r="K2974" s="45"/>
      <c r="L2974" s="45"/>
      <c r="BB2974" t="s">
        <v>7298</v>
      </c>
      <c r="BC2974" t="s">
        <v>297</v>
      </c>
      <c r="BD2974">
        <v>9</v>
      </c>
      <c r="BE2974" t="s">
        <v>351</v>
      </c>
      <c r="BG2974">
        <v>2973</v>
      </c>
      <c r="BH2974" t="s">
        <v>338</v>
      </c>
      <c r="BI2974" t="s">
        <v>301</v>
      </c>
    </row>
    <row r="2975" spans="1:61" x14ac:dyDescent="0.25">
      <c r="A2975" s="9">
        <v>2974</v>
      </c>
      <c r="B2975" s="3" t="s">
        <v>176</v>
      </c>
      <c r="C2975" s="3" t="s">
        <v>151</v>
      </c>
      <c r="D2975" s="3" t="s">
        <v>323</v>
      </c>
      <c r="E2975" s="3" t="s">
        <v>468</v>
      </c>
      <c r="F2975" s="3" t="s">
        <v>469</v>
      </c>
      <c r="G2975" s="3" t="s">
        <v>413</v>
      </c>
      <c r="H2975" s="3" t="s">
        <v>412</v>
      </c>
      <c r="J2975" s="45" t="s">
        <v>696</v>
      </c>
      <c r="K2975" s="45"/>
      <c r="L2975" s="45"/>
      <c r="BB2975" t="s">
        <v>7299</v>
      </c>
      <c r="BC2975" t="s">
        <v>297</v>
      </c>
      <c r="BD2975">
        <v>10</v>
      </c>
      <c r="BE2975" t="s">
        <v>352</v>
      </c>
      <c r="BG2975">
        <v>2974</v>
      </c>
      <c r="BH2975" t="s">
        <v>339</v>
      </c>
      <c r="BI2975" t="s">
        <v>302</v>
      </c>
    </row>
    <row r="2976" spans="1:61" x14ac:dyDescent="0.25">
      <c r="A2976" s="9">
        <v>2975</v>
      </c>
      <c r="B2976" s="3" t="s">
        <v>177</v>
      </c>
      <c r="C2976" s="3" t="s">
        <v>152</v>
      </c>
      <c r="D2976" s="3" t="s">
        <v>324</v>
      </c>
      <c r="E2976" s="3" t="s">
        <v>468</v>
      </c>
      <c r="F2976" s="3" t="s">
        <v>469</v>
      </c>
      <c r="G2976" s="3" t="s">
        <v>422</v>
      </c>
      <c r="H2976" s="3" t="s">
        <v>423</v>
      </c>
      <c r="J2976" s="45" t="s">
        <v>5703</v>
      </c>
      <c r="K2976" s="45"/>
      <c r="L2976" s="45"/>
      <c r="BB2976" t="s">
        <v>7300</v>
      </c>
      <c r="BC2976" t="s">
        <v>297</v>
      </c>
      <c r="BD2976">
        <v>11</v>
      </c>
      <c r="BE2976" t="s">
        <v>293</v>
      </c>
      <c r="BG2976">
        <v>2975</v>
      </c>
      <c r="BH2976" t="s">
        <v>340</v>
      </c>
      <c r="BI2976" t="s">
        <v>303</v>
      </c>
    </row>
    <row r="2977" spans="1:61" x14ac:dyDescent="0.25">
      <c r="A2977" s="9">
        <v>2976</v>
      </c>
      <c r="B2977" s="3" t="s">
        <v>179</v>
      </c>
      <c r="C2977" s="3" t="s">
        <v>153</v>
      </c>
      <c r="D2977" s="3" t="s">
        <v>325</v>
      </c>
      <c r="E2977" s="3" t="s">
        <v>470</v>
      </c>
      <c r="F2977" s="3" t="s">
        <v>5707</v>
      </c>
      <c r="G2977" s="3" t="s">
        <v>424</v>
      </c>
      <c r="H2977" s="3" t="s">
        <v>425</v>
      </c>
      <c r="J2977" s="46" t="s">
        <v>5705</v>
      </c>
      <c r="K2977" s="45"/>
      <c r="L2977" s="45"/>
      <c r="BB2977" t="s">
        <v>7301</v>
      </c>
      <c r="BC2977" t="s">
        <v>297</v>
      </c>
      <c r="BD2977">
        <v>12</v>
      </c>
      <c r="BE2977" t="s">
        <v>294</v>
      </c>
      <c r="BG2977">
        <v>2976</v>
      </c>
      <c r="BH2977" t="s">
        <v>341</v>
      </c>
      <c r="BI2977" t="s">
        <v>304</v>
      </c>
    </row>
    <row r="2978" spans="1:61" x14ac:dyDescent="0.25">
      <c r="A2978" s="9">
        <v>2977</v>
      </c>
      <c r="B2978" s="3" t="s">
        <v>180</v>
      </c>
      <c r="C2978" s="3" t="s">
        <v>154</v>
      </c>
      <c r="D2978" s="3" t="s">
        <v>326</v>
      </c>
      <c r="E2978" s="3" t="s">
        <v>470</v>
      </c>
      <c r="F2978" s="3" t="s">
        <v>5707</v>
      </c>
      <c r="G2978" s="3" t="s">
        <v>425</v>
      </c>
      <c r="H2978" s="3" t="s">
        <v>424</v>
      </c>
      <c r="J2978" s="45" t="s">
        <v>696</v>
      </c>
      <c r="K2978" s="45"/>
      <c r="L2978" s="45"/>
      <c r="BB2978" t="s">
        <v>7302</v>
      </c>
      <c r="BC2978" t="s">
        <v>298</v>
      </c>
      <c r="BD2978">
        <v>1</v>
      </c>
      <c r="BE2978" t="s">
        <v>295</v>
      </c>
      <c r="BG2978">
        <v>2977</v>
      </c>
      <c r="BH2978" t="s">
        <v>342</v>
      </c>
      <c r="BI2978" t="s">
        <v>305</v>
      </c>
    </row>
    <row r="2979" spans="1:61" x14ac:dyDescent="0.25">
      <c r="A2979" s="9">
        <v>2978</v>
      </c>
      <c r="B2979" s="3" t="s">
        <v>181</v>
      </c>
      <c r="C2979" s="3" t="s">
        <v>155</v>
      </c>
      <c r="D2979" s="3" t="s">
        <v>327</v>
      </c>
      <c r="E2979" s="3" t="s">
        <v>471</v>
      </c>
      <c r="F2979" s="3" t="s">
        <v>472</v>
      </c>
      <c r="G2979" s="3" t="s">
        <v>423</v>
      </c>
      <c r="H2979" s="3" t="s">
        <v>422</v>
      </c>
      <c r="J2979" s="45" t="s">
        <v>5703</v>
      </c>
      <c r="K2979" s="45"/>
      <c r="L2979" s="45"/>
      <c r="BB2979" t="s">
        <v>7303</v>
      </c>
      <c r="BC2979" t="s">
        <v>298</v>
      </c>
      <c r="BD2979">
        <v>2</v>
      </c>
      <c r="BE2979" t="s">
        <v>296</v>
      </c>
      <c r="BG2979">
        <v>2978</v>
      </c>
      <c r="BH2979" t="s">
        <v>343</v>
      </c>
      <c r="BI2979" t="s">
        <v>306</v>
      </c>
    </row>
    <row r="2980" spans="1:61" x14ac:dyDescent="0.25">
      <c r="A2980" s="9">
        <v>2979</v>
      </c>
      <c r="B2980" s="3" t="s">
        <v>182</v>
      </c>
      <c r="C2980" s="3" t="s">
        <v>156</v>
      </c>
      <c r="D2980" s="3" t="s">
        <v>328</v>
      </c>
      <c r="E2980" s="3" t="s">
        <v>471</v>
      </c>
      <c r="F2980" s="3" t="s">
        <v>472</v>
      </c>
      <c r="G2980" s="3" t="s">
        <v>412</v>
      </c>
      <c r="H2980" s="3" t="s">
        <v>413</v>
      </c>
      <c r="J2980" s="45" t="s">
        <v>696</v>
      </c>
      <c r="K2980" s="45"/>
      <c r="L2980" s="45"/>
      <c r="BB2980" t="s">
        <v>7304</v>
      </c>
      <c r="BC2980" t="s">
        <v>298</v>
      </c>
      <c r="BD2980">
        <v>3</v>
      </c>
      <c r="BE2980" t="s">
        <v>297</v>
      </c>
      <c r="BG2980">
        <v>2979</v>
      </c>
      <c r="BH2980" t="s">
        <v>344</v>
      </c>
      <c r="BI2980" t="s">
        <v>307</v>
      </c>
    </row>
    <row r="2981" spans="1:61" x14ac:dyDescent="0.25">
      <c r="A2981" s="9">
        <v>2980</v>
      </c>
      <c r="B2981" s="3" t="s">
        <v>183</v>
      </c>
      <c r="C2981" s="3" t="s">
        <v>157</v>
      </c>
      <c r="D2981" s="3" t="s">
        <v>329</v>
      </c>
      <c r="E2981" s="3" t="s">
        <v>473</v>
      </c>
      <c r="F2981" s="3" t="s">
        <v>474</v>
      </c>
      <c r="G2981" s="3" t="s">
        <v>416</v>
      </c>
      <c r="H2981" s="3" t="s">
        <v>412</v>
      </c>
      <c r="J2981" s="46" t="s">
        <v>5705</v>
      </c>
      <c r="K2981" s="45"/>
      <c r="L2981" s="45"/>
      <c r="BB2981" t="s">
        <v>7305</v>
      </c>
      <c r="BC2981" t="s">
        <v>298</v>
      </c>
      <c r="BD2981">
        <v>4</v>
      </c>
      <c r="BE2981" t="s">
        <v>298</v>
      </c>
      <c r="BG2981">
        <v>2980</v>
      </c>
      <c r="BH2981" t="s">
        <v>345</v>
      </c>
      <c r="BI2981" t="s">
        <v>308</v>
      </c>
    </row>
    <row r="2982" spans="1:61" x14ac:dyDescent="0.25">
      <c r="A2982" s="9">
        <v>2981</v>
      </c>
      <c r="B2982" s="3" t="s">
        <v>184</v>
      </c>
      <c r="C2982" s="3" t="s">
        <v>158</v>
      </c>
      <c r="D2982" s="3" t="s">
        <v>330</v>
      </c>
      <c r="E2982" s="3" t="s">
        <v>473</v>
      </c>
      <c r="F2982" s="3" t="s">
        <v>474</v>
      </c>
      <c r="G2982" s="3" t="s">
        <v>417</v>
      </c>
      <c r="H2982" s="3" t="s">
        <v>417</v>
      </c>
      <c r="J2982" s="45" t="s">
        <v>5703</v>
      </c>
      <c r="K2982" s="45"/>
      <c r="L2982" s="45"/>
      <c r="BB2982" t="s">
        <v>7306</v>
      </c>
      <c r="BC2982" t="s">
        <v>298</v>
      </c>
      <c r="BD2982">
        <v>5</v>
      </c>
      <c r="BE2982" t="s">
        <v>299</v>
      </c>
      <c r="BG2982">
        <v>2981</v>
      </c>
      <c r="BH2982" t="s">
        <v>346</v>
      </c>
      <c r="BI2982" t="s">
        <v>309</v>
      </c>
    </row>
    <row r="2983" spans="1:61" x14ac:dyDescent="0.25">
      <c r="A2983" s="9">
        <v>2982</v>
      </c>
      <c r="B2983" s="3" t="s">
        <v>185</v>
      </c>
      <c r="C2983" s="3" t="s">
        <v>147</v>
      </c>
      <c r="D2983" s="3" t="s">
        <v>331</v>
      </c>
      <c r="E2983" s="3" t="s">
        <v>475</v>
      </c>
      <c r="F2983" s="3" t="s">
        <v>476</v>
      </c>
      <c r="G2983" s="3" t="s">
        <v>412</v>
      </c>
      <c r="H2983" s="3" t="s">
        <v>416</v>
      </c>
      <c r="J2983" s="45" t="s">
        <v>696</v>
      </c>
      <c r="K2983" s="45"/>
      <c r="L2983" s="45"/>
      <c r="BB2983" t="s">
        <v>7307</v>
      </c>
      <c r="BC2983" t="s">
        <v>298</v>
      </c>
      <c r="BD2983">
        <v>6</v>
      </c>
      <c r="BE2983" t="s">
        <v>300</v>
      </c>
      <c r="BG2983">
        <v>2982</v>
      </c>
      <c r="BH2983" t="s">
        <v>347</v>
      </c>
      <c r="BI2983" t="s">
        <v>310</v>
      </c>
    </row>
    <row r="2984" spans="1:61" x14ac:dyDescent="0.25">
      <c r="A2984" s="9">
        <v>2983</v>
      </c>
      <c r="B2984" s="3" t="s">
        <v>186</v>
      </c>
      <c r="C2984" s="3" t="s">
        <v>148</v>
      </c>
      <c r="D2984" s="3" t="s">
        <v>332</v>
      </c>
      <c r="E2984" s="3" t="s">
        <v>475</v>
      </c>
      <c r="F2984" s="3" t="s">
        <v>476</v>
      </c>
      <c r="G2984" s="3" t="s">
        <v>413</v>
      </c>
      <c r="H2984" s="3" t="s">
        <v>412</v>
      </c>
      <c r="J2984" s="45" t="s">
        <v>5703</v>
      </c>
      <c r="K2984" s="45"/>
      <c r="L2984" s="45"/>
      <c r="BB2984" t="s">
        <v>7308</v>
      </c>
      <c r="BC2984" t="s">
        <v>298</v>
      </c>
      <c r="BD2984">
        <v>7</v>
      </c>
      <c r="BE2984" t="s">
        <v>301</v>
      </c>
      <c r="BG2984">
        <v>2983</v>
      </c>
      <c r="BH2984" t="s">
        <v>348</v>
      </c>
      <c r="BI2984" t="s">
        <v>311</v>
      </c>
    </row>
    <row r="2985" spans="1:61" x14ac:dyDescent="0.25">
      <c r="A2985" s="9">
        <v>2984</v>
      </c>
      <c r="B2985" s="3" t="s">
        <v>176</v>
      </c>
      <c r="C2985" s="3" t="s">
        <v>149</v>
      </c>
      <c r="D2985" s="3" t="s">
        <v>333</v>
      </c>
      <c r="E2985" s="3" t="s">
        <v>410</v>
      </c>
      <c r="F2985" s="3" t="s">
        <v>411</v>
      </c>
      <c r="G2985" s="3" t="s">
        <v>422</v>
      </c>
      <c r="H2985" s="3" t="s">
        <v>423</v>
      </c>
      <c r="J2985" s="46" t="s">
        <v>5705</v>
      </c>
      <c r="K2985" s="45"/>
      <c r="L2985" s="45"/>
      <c r="BB2985" t="s">
        <v>7309</v>
      </c>
      <c r="BC2985" t="s">
        <v>298</v>
      </c>
      <c r="BD2985">
        <v>8</v>
      </c>
      <c r="BE2985" t="s">
        <v>302</v>
      </c>
      <c r="BG2985">
        <v>2984</v>
      </c>
      <c r="BH2985" t="s">
        <v>349</v>
      </c>
      <c r="BI2985" t="s">
        <v>312</v>
      </c>
    </row>
    <row r="2986" spans="1:61" x14ac:dyDescent="0.25">
      <c r="A2986" s="9">
        <v>2985</v>
      </c>
      <c r="B2986" s="3" t="s">
        <v>177</v>
      </c>
      <c r="C2986" s="3" t="s">
        <v>150</v>
      </c>
      <c r="D2986" s="3" t="s">
        <v>334</v>
      </c>
      <c r="E2986" s="3" t="s">
        <v>410</v>
      </c>
      <c r="F2986" s="3" t="s">
        <v>411</v>
      </c>
      <c r="G2986" s="3" t="s">
        <v>412</v>
      </c>
      <c r="H2986" s="3" t="s">
        <v>413</v>
      </c>
      <c r="J2986" s="45" t="s">
        <v>696</v>
      </c>
      <c r="K2986" s="45"/>
      <c r="L2986" s="45"/>
      <c r="BB2986" t="s">
        <v>7310</v>
      </c>
      <c r="BC2986" t="s">
        <v>298</v>
      </c>
      <c r="BD2986">
        <v>9</v>
      </c>
      <c r="BE2986" t="s">
        <v>303</v>
      </c>
      <c r="BG2986">
        <v>2985</v>
      </c>
      <c r="BH2986" t="s">
        <v>350</v>
      </c>
      <c r="BI2986" t="s">
        <v>313</v>
      </c>
    </row>
    <row r="2987" spans="1:61" x14ac:dyDescent="0.25">
      <c r="A2987" s="9">
        <v>2986</v>
      </c>
      <c r="B2987" s="3" t="s">
        <v>179</v>
      </c>
      <c r="C2987" s="3" t="s">
        <v>151</v>
      </c>
      <c r="D2987" s="3" t="s">
        <v>335</v>
      </c>
      <c r="E2987" s="3" t="s">
        <v>414</v>
      </c>
      <c r="F2987" s="3" t="s">
        <v>415</v>
      </c>
      <c r="G2987" s="3" t="s">
        <v>416</v>
      </c>
      <c r="H2987" s="3" t="s">
        <v>412</v>
      </c>
      <c r="J2987" s="45" t="s">
        <v>5703</v>
      </c>
      <c r="K2987" s="45"/>
      <c r="L2987" s="45"/>
      <c r="BB2987" t="s">
        <v>7311</v>
      </c>
      <c r="BC2987" t="s">
        <v>298</v>
      </c>
      <c r="BD2987">
        <v>10</v>
      </c>
      <c r="BE2987" t="s">
        <v>304</v>
      </c>
      <c r="BG2987">
        <v>2986</v>
      </c>
      <c r="BH2987" t="s">
        <v>351</v>
      </c>
      <c r="BI2987" t="s">
        <v>314</v>
      </c>
    </row>
    <row r="2988" spans="1:61" x14ac:dyDescent="0.25">
      <c r="A2988" s="9">
        <v>2987</v>
      </c>
      <c r="B2988" s="3" t="s">
        <v>180</v>
      </c>
      <c r="C2988" s="3" t="s">
        <v>152</v>
      </c>
      <c r="D2988" s="3" t="s">
        <v>336</v>
      </c>
      <c r="E2988" s="3" t="s">
        <v>414</v>
      </c>
      <c r="F2988" s="3" t="s">
        <v>415</v>
      </c>
      <c r="G2988" s="3" t="s">
        <v>417</v>
      </c>
      <c r="H2988" s="3" t="s">
        <v>417</v>
      </c>
      <c r="J2988" s="45" t="s">
        <v>696</v>
      </c>
      <c r="K2988" s="45"/>
      <c r="L2988" s="45"/>
      <c r="BB2988" t="s">
        <v>7312</v>
      </c>
      <c r="BC2988" t="s">
        <v>298</v>
      </c>
      <c r="BD2988">
        <v>11</v>
      </c>
      <c r="BE2988" t="s">
        <v>305</v>
      </c>
      <c r="BG2988">
        <v>2987</v>
      </c>
      <c r="BH2988" t="s">
        <v>352</v>
      </c>
      <c r="BI2988" t="s">
        <v>315</v>
      </c>
    </row>
    <row r="2989" spans="1:61" x14ac:dyDescent="0.25">
      <c r="A2989" s="9">
        <v>2988</v>
      </c>
      <c r="B2989" s="3" t="s">
        <v>181</v>
      </c>
      <c r="C2989" s="3" t="s">
        <v>153</v>
      </c>
      <c r="D2989" s="3" t="s">
        <v>337</v>
      </c>
      <c r="E2989" s="3" t="s">
        <v>418</v>
      </c>
      <c r="F2989" s="3" t="s">
        <v>419</v>
      </c>
      <c r="G2989" s="3" t="s">
        <v>412</v>
      </c>
      <c r="H2989" s="3" t="s">
        <v>416</v>
      </c>
      <c r="J2989" s="46" t="s">
        <v>5705</v>
      </c>
      <c r="K2989" s="45"/>
      <c r="L2989" s="45"/>
      <c r="BB2989" t="s">
        <v>7313</v>
      </c>
      <c r="BC2989" t="s">
        <v>298</v>
      </c>
      <c r="BD2989">
        <v>12</v>
      </c>
      <c r="BE2989" t="s">
        <v>306</v>
      </c>
      <c r="BG2989">
        <v>2988</v>
      </c>
      <c r="BH2989" t="s">
        <v>293</v>
      </c>
      <c r="BI2989" t="s">
        <v>316</v>
      </c>
    </row>
    <row r="2990" spans="1:61" x14ac:dyDescent="0.25">
      <c r="A2990" s="9">
        <v>2989</v>
      </c>
      <c r="B2990" s="3" t="s">
        <v>182</v>
      </c>
      <c r="C2990" s="3" t="s">
        <v>154</v>
      </c>
      <c r="D2990" s="3" t="s">
        <v>338</v>
      </c>
      <c r="E2990" s="3" t="s">
        <v>418</v>
      </c>
      <c r="F2990" s="3" t="s">
        <v>419</v>
      </c>
      <c r="G2990" s="3" t="s">
        <v>413</v>
      </c>
      <c r="H2990" s="3" t="s">
        <v>412</v>
      </c>
      <c r="J2990" s="45" t="s">
        <v>5703</v>
      </c>
      <c r="K2990" s="45"/>
      <c r="L2990" s="45"/>
      <c r="BB2990" t="s">
        <v>7314</v>
      </c>
      <c r="BC2990" t="s">
        <v>299</v>
      </c>
      <c r="BD2990">
        <v>1</v>
      </c>
      <c r="BE2990" t="s">
        <v>307</v>
      </c>
      <c r="BG2990">
        <v>2989</v>
      </c>
      <c r="BH2990" t="s">
        <v>294</v>
      </c>
      <c r="BI2990" t="s">
        <v>317</v>
      </c>
    </row>
    <row r="2991" spans="1:61" x14ac:dyDescent="0.25">
      <c r="A2991" s="9">
        <v>2990</v>
      </c>
      <c r="B2991" s="3" t="s">
        <v>183</v>
      </c>
      <c r="C2991" s="3" t="s">
        <v>155</v>
      </c>
      <c r="D2991" s="3" t="s">
        <v>339</v>
      </c>
      <c r="E2991" s="3" t="s">
        <v>420</v>
      </c>
      <c r="F2991" s="3" t="s">
        <v>421</v>
      </c>
      <c r="G2991" s="3" t="s">
        <v>422</v>
      </c>
      <c r="H2991" s="3" t="s">
        <v>423</v>
      </c>
      <c r="J2991" s="45" t="s">
        <v>696</v>
      </c>
      <c r="K2991" s="45"/>
      <c r="L2991" s="45"/>
      <c r="BB2991" t="s">
        <v>7315</v>
      </c>
      <c r="BC2991" t="s">
        <v>299</v>
      </c>
      <c r="BD2991">
        <v>2</v>
      </c>
      <c r="BE2991" t="s">
        <v>308</v>
      </c>
      <c r="BG2991">
        <v>2990</v>
      </c>
      <c r="BH2991" t="s">
        <v>295</v>
      </c>
      <c r="BI2991" t="s">
        <v>318</v>
      </c>
    </row>
    <row r="2992" spans="1:61" x14ac:dyDescent="0.25">
      <c r="A2992" s="9">
        <v>2991</v>
      </c>
      <c r="B2992" s="3" t="s">
        <v>184</v>
      </c>
      <c r="C2992" s="3" t="s">
        <v>156</v>
      </c>
      <c r="D2992" s="3" t="s">
        <v>340</v>
      </c>
      <c r="E2992" s="3" t="s">
        <v>420</v>
      </c>
      <c r="F2992" s="3" t="s">
        <v>421</v>
      </c>
      <c r="G2992" s="3" t="s">
        <v>424</v>
      </c>
      <c r="H2992" s="3" t="s">
        <v>425</v>
      </c>
      <c r="J2992" s="45" t="s">
        <v>696</v>
      </c>
      <c r="K2992" s="45"/>
      <c r="L2992" s="45"/>
      <c r="BB2992" t="s">
        <v>7316</v>
      </c>
      <c r="BC2992" t="s">
        <v>299</v>
      </c>
      <c r="BD2992">
        <v>3</v>
      </c>
      <c r="BE2992" t="s">
        <v>309</v>
      </c>
      <c r="BG2992">
        <v>2991</v>
      </c>
      <c r="BH2992" t="s">
        <v>296</v>
      </c>
      <c r="BI2992" t="s">
        <v>319</v>
      </c>
    </row>
    <row r="2993" spans="1:61" x14ac:dyDescent="0.25">
      <c r="A2993" s="9">
        <v>2992</v>
      </c>
      <c r="B2993" s="3" t="s">
        <v>185</v>
      </c>
      <c r="C2993" s="3" t="s">
        <v>157</v>
      </c>
      <c r="D2993" s="3" t="s">
        <v>341</v>
      </c>
      <c r="E2993" s="3" t="s">
        <v>426</v>
      </c>
      <c r="F2993" s="3" t="s">
        <v>427</v>
      </c>
      <c r="G2993" s="3" t="s">
        <v>425</v>
      </c>
      <c r="H2993" s="3" t="s">
        <v>424</v>
      </c>
      <c r="J2993" s="45" t="s">
        <v>5704</v>
      </c>
      <c r="K2993" s="45"/>
      <c r="L2993" s="45"/>
      <c r="BB2993" t="s">
        <v>7317</v>
      </c>
      <c r="BC2993" t="s">
        <v>299</v>
      </c>
      <c r="BD2993">
        <v>4</v>
      </c>
      <c r="BE2993" t="s">
        <v>310</v>
      </c>
      <c r="BG2993">
        <v>2992</v>
      </c>
      <c r="BH2993" t="s">
        <v>297</v>
      </c>
      <c r="BI2993" t="s">
        <v>320</v>
      </c>
    </row>
    <row r="2994" spans="1:61" x14ac:dyDescent="0.25">
      <c r="A2994" s="9">
        <v>2993</v>
      </c>
      <c r="B2994" s="3" t="s">
        <v>186</v>
      </c>
      <c r="C2994" s="3" t="s">
        <v>158</v>
      </c>
      <c r="D2994" s="3" t="s">
        <v>342</v>
      </c>
      <c r="E2994" s="3" t="s">
        <v>426</v>
      </c>
      <c r="F2994" s="3" t="s">
        <v>427</v>
      </c>
      <c r="G2994" s="3" t="s">
        <v>423</v>
      </c>
      <c r="H2994" s="3" t="s">
        <v>422</v>
      </c>
      <c r="J2994" s="45" t="s">
        <v>696</v>
      </c>
      <c r="K2994" s="45"/>
      <c r="L2994" s="45"/>
      <c r="BB2994" t="s">
        <v>7318</v>
      </c>
      <c r="BC2994" t="s">
        <v>299</v>
      </c>
      <c r="BD2994">
        <v>5</v>
      </c>
      <c r="BE2994" t="s">
        <v>311</v>
      </c>
      <c r="BG2994">
        <v>2993</v>
      </c>
      <c r="BH2994" t="s">
        <v>298</v>
      </c>
      <c r="BI2994" t="s">
        <v>321</v>
      </c>
    </row>
    <row r="2995" spans="1:61" x14ac:dyDescent="0.25">
      <c r="A2995" s="9">
        <v>2994</v>
      </c>
      <c r="B2995" s="3" t="s">
        <v>176</v>
      </c>
      <c r="C2995" s="3" t="s">
        <v>147</v>
      </c>
      <c r="D2995" s="3" t="s">
        <v>343</v>
      </c>
      <c r="E2995" s="3" t="s">
        <v>428</v>
      </c>
      <c r="F2995" s="3" t="s">
        <v>429</v>
      </c>
      <c r="G2995" s="3" t="s">
        <v>412</v>
      </c>
      <c r="H2995" s="3" t="s">
        <v>413</v>
      </c>
      <c r="J2995" s="45" t="s">
        <v>5703</v>
      </c>
      <c r="K2995" s="45"/>
      <c r="L2995" s="45"/>
      <c r="BB2995" t="s">
        <v>7319</v>
      </c>
      <c r="BC2995" t="s">
        <v>299</v>
      </c>
      <c r="BD2995">
        <v>6</v>
      </c>
      <c r="BE2995" t="s">
        <v>312</v>
      </c>
      <c r="BG2995">
        <v>2994</v>
      </c>
      <c r="BH2995" t="s">
        <v>299</v>
      </c>
      <c r="BI2995" t="s">
        <v>322</v>
      </c>
    </row>
    <row r="2996" spans="1:61" x14ac:dyDescent="0.25">
      <c r="A2996" s="9">
        <v>2995</v>
      </c>
      <c r="B2996" s="3" t="s">
        <v>177</v>
      </c>
      <c r="C2996" s="3" t="s">
        <v>148</v>
      </c>
      <c r="D2996" s="3" t="s">
        <v>344</v>
      </c>
      <c r="E2996" s="3" t="s">
        <v>428</v>
      </c>
      <c r="F2996" s="3" t="s">
        <v>429</v>
      </c>
      <c r="G2996" s="3" t="s">
        <v>416</v>
      </c>
      <c r="H2996" s="3" t="s">
        <v>412</v>
      </c>
      <c r="J2996" s="45" t="s">
        <v>696</v>
      </c>
      <c r="K2996" s="45"/>
      <c r="L2996" s="45"/>
      <c r="BB2996" t="s">
        <v>7320</v>
      </c>
      <c r="BC2996" t="s">
        <v>299</v>
      </c>
      <c r="BD2996">
        <v>7</v>
      </c>
      <c r="BE2996" t="s">
        <v>313</v>
      </c>
      <c r="BG2996">
        <v>2995</v>
      </c>
      <c r="BH2996" t="s">
        <v>300</v>
      </c>
      <c r="BI2996" t="s">
        <v>323</v>
      </c>
    </row>
    <row r="2997" spans="1:61" x14ac:dyDescent="0.25">
      <c r="A2997" s="9">
        <v>2996</v>
      </c>
      <c r="B2997" s="3" t="s">
        <v>179</v>
      </c>
      <c r="C2997" s="3" t="s">
        <v>149</v>
      </c>
      <c r="D2997" s="3" t="s">
        <v>345</v>
      </c>
      <c r="E2997" s="3" t="s">
        <v>430</v>
      </c>
      <c r="F2997" s="3" t="s">
        <v>431</v>
      </c>
      <c r="G2997" s="3" t="s">
        <v>417</v>
      </c>
      <c r="H2997" s="3" t="s">
        <v>417</v>
      </c>
      <c r="J2997" s="46" t="s">
        <v>5705</v>
      </c>
      <c r="K2997" s="45"/>
      <c r="L2997" s="45"/>
      <c r="BB2997" t="s">
        <v>7321</v>
      </c>
      <c r="BC2997" t="s">
        <v>299</v>
      </c>
      <c r="BD2997">
        <v>8</v>
      </c>
      <c r="BE2997" t="s">
        <v>314</v>
      </c>
      <c r="BG2997">
        <v>2996</v>
      </c>
      <c r="BH2997" t="s">
        <v>301</v>
      </c>
      <c r="BI2997" t="s">
        <v>324</v>
      </c>
    </row>
    <row r="2998" spans="1:61" x14ac:dyDescent="0.25">
      <c r="A2998" s="9">
        <v>2997</v>
      </c>
      <c r="B2998" s="3" t="s">
        <v>180</v>
      </c>
      <c r="C2998" s="3" t="s">
        <v>150</v>
      </c>
      <c r="D2998" s="3" t="s">
        <v>346</v>
      </c>
      <c r="E2998" s="3" t="s">
        <v>430</v>
      </c>
      <c r="F2998" s="3" t="s">
        <v>431</v>
      </c>
      <c r="G2998" s="3" t="s">
        <v>412</v>
      </c>
      <c r="H2998" s="3" t="s">
        <v>416</v>
      </c>
      <c r="J2998" s="45" t="s">
        <v>5703</v>
      </c>
      <c r="K2998" s="45"/>
      <c r="L2998" s="45"/>
      <c r="BB2998" t="s">
        <v>7322</v>
      </c>
      <c r="BC2998" t="s">
        <v>299</v>
      </c>
      <c r="BD2998">
        <v>9</v>
      </c>
      <c r="BE2998" t="s">
        <v>315</v>
      </c>
      <c r="BG2998">
        <v>2997</v>
      </c>
      <c r="BH2998" t="s">
        <v>302</v>
      </c>
      <c r="BI2998" t="s">
        <v>325</v>
      </c>
    </row>
    <row r="2999" spans="1:61" x14ac:dyDescent="0.25">
      <c r="A2999" s="9">
        <v>2998</v>
      </c>
      <c r="B2999" s="3" t="s">
        <v>181</v>
      </c>
      <c r="C2999" s="3" t="s">
        <v>151</v>
      </c>
      <c r="D2999" s="3" t="s">
        <v>347</v>
      </c>
      <c r="E2999" s="3" t="s">
        <v>432</v>
      </c>
      <c r="F2999" s="3" t="s">
        <v>433</v>
      </c>
      <c r="G2999" s="3" t="s">
        <v>413</v>
      </c>
      <c r="H2999" s="3" t="s">
        <v>412</v>
      </c>
      <c r="J2999" s="45" t="s">
        <v>696</v>
      </c>
      <c r="K2999" s="45"/>
      <c r="L2999" s="45"/>
      <c r="BB2999" t="s">
        <v>7323</v>
      </c>
      <c r="BC2999" t="s">
        <v>299</v>
      </c>
      <c r="BD2999">
        <v>10</v>
      </c>
      <c r="BE2999" t="s">
        <v>316</v>
      </c>
      <c r="BG2999">
        <v>2998</v>
      </c>
      <c r="BH2999" t="s">
        <v>303</v>
      </c>
      <c r="BI2999" t="s">
        <v>326</v>
      </c>
    </row>
    <row r="3000" spans="1:61" x14ac:dyDescent="0.25">
      <c r="A3000" s="9">
        <v>2999</v>
      </c>
      <c r="B3000" s="3" t="s">
        <v>182</v>
      </c>
      <c r="C3000" s="3" t="s">
        <v>152</v>
      </c>
      <c r="D3000" s="3" t="s">
        <v>348</v>
      </c>
      <c r="E3000" s="3" t="s">
        <v>432</v>
      </c>
      <c r="F3000" s="3" t="s">
        <v>433</v>
      </c>
      <c r="G3000" s="3" t="s">
        <v>422</v>
      </c>
      <c r="H3000" s="3" t="s">
        <v>423</v>
      </c>
      <c r="J3000" s="45" t="s">
        <v>696</v>
      </c>
      <c r="K3000" s="45"/>
      <c r="L3000" s="45"/>
      <c r="BB3000" t="s">
        <v>7324</v>
      </c>
      <c r="BC3000" t="s">
        <v>299</v>
      </c>
      <c r="BD3000">
        <v>11</v>
      </c>
      <c r="BE3000" t="s">
        <v>317</v>
      </c>
      <c r="BG3000">
        <v>2999</v>
      </c>
      <c r="BH3000" t="s">
        <v>304</v>
      </c>
      <c r="BI3000" t="s">
        <v>327</v>
      </c>
    </row>
    <row r="3001" spans="1:61" x14ac:dyDescent="0.25">
      <c r="A3001" s="9">
        <v>3000</v>
      </c>
      <c r="B3001" s="3" t="s">
        <v>183</v>
      </c>
      <c r="C3001" s="3" t="s">
        <v>153</v>
      </c>
      <c r="D3001" s="3" t="s">
        <v>349</v>
      </c>
      <c r="E3001" s="3" t="s">
        <v>434</v>
      </c>
      <c r="F3001" s="3" t="s">
        <v>435</v>
      </c>
      <c r="G3001" s="3" t="s">
        <v>424</v>
      </c>
      <c r="H3001" s="3" t="s">
        <v>425</v>
      </c>
      <c r="J3001" s="45" t="s">
        <v>5704</v>
      </c>
      <c r="K3001" s="45"/>
      <c r="L3001" s="45"/>
      <c r="BB3001" t="s">
        <v>7325</v>
      </c>
      <c r="BC3001" t="s">
        <v>299</v>
      </c>
      <c r="BD3001">
        <v>12</v>
      </c>
      <c r="BE3001" t="s">
        <v>318</v>
      </c>
      <c r="BG3001">
        <v>3000</v>
      </c>
      <c r="BH3001" t="s">
        <v>305</v>
      </c>
      <c r="BI3001" t="s">
        <v>328</v>
      </c>
    </row>
    <row r="3002" spans="1:61" x14ac:dyDescent="0.25">
      <c r="A3002" s="9">
        <v>3001</v>
      </c>
      <c r="B3002" s="3" t="s">
        <v>184</v>
      </c>
      <c r="C3002" s="3" t="s">
        <v>154</v>
      </c>
      <c r="D3002" s="3" t="s">
        <v>350</v>
      </c>
      <c r="E3002" s="3" t="s">
        <v>434</v>
      </c>
      <c r="F3002" s="3" t="s">
        <v>435</v>
      </c>
      <c r="G3002" s="3" t="s">
        <v>425</v>
      </c>
      <c r="H3002" s="3" t="s">
        <v>424</v>
      </c>
      <c r="J3002" s="45" t="s">
        <v>696</v>
      </c>
      <c r="K3002" s="45"/>
      <c r="L3002" s="45"/>
      <c r="BB3002" t="s">
        <v>7326</v>
      </c>
      <c r="BC3002" t="s">
        <v>300</v>
      </c>
      <c r="BD3002">
        <v>1</v>
      </c>
      <c r="BE3002" t="s">
        <v>319</v>
      </c>
      <c r="BG3002">
        <v>3001</v>
      </c>
      <c r="BH3002" t="s">
        <v>306</v>
      </c>
      <c r="BI3002" t="s">
        <v>329</v>
      </c>
    </row>
    <row r="3003" spans="1:61" x14ac:dyDescent="0.25">
      <c r="A3003" s="9">
        <v>3002</v>
      </c>
      <c r="B3003" s="3" t="s">
        <v>185</v>
      </c>
      <c r="C3003" s="3" t="s">
        <v>155</v>
      </c>
      <c r="D3003" s="3" t="s">
        <v>351</v>
      </c>
      <c r="E3003" s="3" t="s">
        <v>436</v>
      </c>
      <c r="F3003" s="3" t="s">
        <v>437</v>
      </c>
      <c r="G3003" s="3" t="s">
        <v>423</v>
      </c>
      <c r="H3003" s="3" t="s">
        <v>422</v>
      </c>
      <c r="J3003" s="45" t="s">
        <v>5703</v>
      </c>
      <c r="K3003" s="45"/>
      <c r="L3003" s="45"/>
      <c r="BB3003" t="s">
        <v>7327</v>
      </c>
      <c r="BC3003" t="s">
        <v>300</v>
      </c>
      <c r="BD3003">
        <v>2</v>
      </c>
      <c r="BE3003" t="s">
        <v>320</v>
      </c>
      <c r="BG3003">
        <v>3002</v>
      </c>
      <c r="BH3003" t="s">
        <v>307</v>
      </c>
      <c r="BI3003" t="s">
        <v>330</v>
      </c>
    </row>
    <row r="3004" spans="1:61" x14ac:dyDescent="0.25">
      <c r="A3004" s="9">
        <v>3003</v>
      </c>
      <c r="B3004" s="3" t="s">
        <v>186</v>
      </c>
      <c r="C3004" s="3" t="s">
        <v>156</v>
      </c>
      <c r="D3004" s="3" t="s">
        <v>352</v>
      </c>
      <c r="E3004" s="3" t="s">
        <v>436</v>
      </c>
      <c r="F3004" s="3" t="s">
        <v>437</v>
      </c>
      <c r="G3004" s="3" t="s">
        <v>412</v>
      </c>
      <c r="H3004" s="3" t="s">
        <v>413</v>
      </c>
      <c r="J3004" s="45" t="s">
        <v>696</v>
      </c>
      <c r="K3004" s="45"/>
      <c r="L3004" s="45"/>
      <c r="BB3004" t="s">
        <v>7328</v>
      </c>
      <c r="BC3004" t="s">
        <v>300</v>
      </c>
      <c r="BD3004">
        <v>3</v>
      </c>
      <c r="BE3004" t="s">
        <v>321</v>
      </c>
      <c r="BG3004">
        <v>3003</v>
      </c>
      <c r="BH3004" t="s">
        <v>308</v>
      </c>
      <c r="BI3004" t="s">
        <v>331</v>
      </c>
    </row>
    <row r="3005" spans="1:61" x14ac:dyDescent="0.25">
      <c r="A3005" s="9">
        <v>3004</v>
      </c>
      <c r="B3005" s="3" t="s">
        <v>176</v>
      </c>
      <c r="C3005" s="3" t="s">
        <v>157</v>
      </c>
      <c r="D3005" s="3" t="s">
        <v>293</v>
      </c>
      <c r="E3005" s="3" t="s">
        <v>438</v>
      </c>
      <c r="F3005" s="3" t="s">
        <v>439</v>
      </c>
      <c r="G3005" s="3" t="s">
        <v>416</v>
      </c>
      <c r="H3005" s="3" t="s">
        <v>412</v>
      </c>
      <c r="J3005" s="46" t="s">
        <v>5705</v>
      </c>
      <c r="K3005" s="45"/>
      <c r="L3005" s="45"/>
      <c r="BB3005" t="s">
        <v>7329</v>
      </c>
      <c r="BC3005" t="s">
        <v>300</v>
      </c>
      <c r="BD3005">
        <v>4</v>
      </c>
      <c r="BE3005" t="s">
        <v>322</v>
      </c>
      <c r="BG3005">
        <v>3004</v>
      </c>
      <c r="BH3005" t="s">
        <v>309</v>
      </c>
      <c r="BI3005" t="s">
        <v>332</v>
      </c>
    </row>
    <row r="3006" spans="1:61" x14ac:dyDescent="0.25">
      <c r="A3006" s="9">
        <v>3005</v>
      </c>
      <c r="B3006" s="3" t="s">
        <v>177</v>
      </c>
      <c r="C3006" s="3" t="s">
        <v>158</v>
      </c>
      <c r="D3006" s="3" t="s">
        <v>294</v>
      </c>
      <c r="E3006" s="3" t="s">
        <v>438</v>
      </c>
      <c r="F3006" s="3" t="s">
        <v>439</v>
      </c>
      <c r="G3006" s="3" t="s">
        <v>417</v>
      </c>
      <c r="H3006" s="3" t="s">
        <v>417</v>
      </c>
      <c r="J3006" s="45" t="s">
        <v>5703</v>
      </c>
      <c r="K3006" s="45"/>
      <c r="L3006" s="45"/>
      <c r="BB3006" t="s">
        <v>7330</v>
      </c>
      <c r="BC3006" t="s">
        <v>300</v>
      </c>
      <c r="BD3006">
        <v>5</v>
      </c>
      <c r="BE3006" t="s">
        <v>323</v>
      </c>
      <c r="BG3006">
        <v>3005</v>
      </c>
      <c r="BH3006" t="s">
        <v>310</v>
      </c>
      <c r="BI3006" t="s">
        <v>333</v>
      </c>
    </row>
    <row r="3007" spans="1:61" x14ac:dyDescent="0.25">
      <c r="A3007" s="9">
        <v>3006</v>
      </c>
      <c r="B3007" s="3" t="s">
        <v>179</v>
      </c>
      <c r="C3007" s="3" t="s">
        <v>147</v>
      </c>
      <c r="D3007" s="3" t="s">
        <v>295</v>
      </c>
      <c r="E3007" s="3" t="s">
        <v>440</v>
      </c>
      <c r="F3007" s="3" t="s">
        <v>441</v>
      </c>
      <c r="G3007" s="3" t="s">
        <v>412</v>
      </c>
      <c r="H3007" s="3" t="s">
        <v>416</v>
      </c>
      <c r="J3007" s="45" t="s">
        <v>696</v>
      </c>
      <c r="K3007" s="45"/>
      <c r="L3007" s="45"/>
      <c r="BB3007" t="s">
        <v>7331</v>
      </c>
      <c r="BC3007" t="s">
        <v>300</v>
      </c>
      <c r="BD3007">
        <v>6</v>
      </c>
      <c r="BE3007" t="s">
        <v>324</v>
      </c>
      <c r="BG3007">
        <v>3006</v>
      </c>
      <c r="BH3007" t="s">
        <v>311</v>
      </c>
      <c r="BI3007" t="s">
        <v>334</v>
      </c>
    </row>
    <row r="3008" spans="1:61" x14ac:dyDescent="0.25">
      <c r="A3008" s="9">
        <v>3007</v>
      </c>
      <c r="B3008" s="3" t="s">
        <v>180</v>
      </c>
      <c r="C3008" s="3" t="s">
        <v>148</v>
      </c>
      <c r="D3008" s="3" t="s">
        <v>296</v>
      </c>
      <c r="E3008" s="3" t="s">
        <v>440</v>
      </c>
      <c r="F3008" s="3" t="s">
        <v>441</v>
      </c>
      <c r="G3008" s="3" t="s">
        <v>413</v>
      </c>
      <c r="H3008" s="3" t="s">
        <v>412</v>
      </c>
      <c r="J3008" s="45" t="s">
        <v>696</v>
      </c>
      <c r="K3008" s="45"/>
      <c r="L3008" s="45"/>
      <c r="BB3008" t="s">
        <v>7332</v>
      </c>
      <c r="BC3008" t="s">
        <v>300</v>
      </c>
      <c r="BD3008">
        <v>7</v>
      </c>
      <c r="BE3008" t="s">
        <v>325</v>
      </c>
      <c r="BG3008">
        <v>3007</v>
      </c>
      <c r="BH3008" t="s">
        <v>312</v>
      </c>
      <c r="BI3008" t="s">
        <v>335</v>
      </c>
    </row>
    <row r="3009" spans="1:61" x14ac:dyDescent="0.25">
      <c r="A3009" s="9">
        <v>3008</v>
      </c>
      <c r="B3009" s="3" t="s">
        <v>181</v>
      </c>
      <c r="C3009" s="3" t="s">
        <v>149</v>
      </c>
      <c r="D3009" s="3" t="s">
        <v>297</v>
      </c>
      <c r="E3009" s="3" t="s">
        <v>442</v>
      </c>
      <c r="F3009" s="3" t="s">
        <v>443</v>
      </c>
      <c r="G3009" s="3" t="s">
        <v>422</v>
      </c>
      <c r="H3009" s="3" t="s">
        <v>423</v>
      </c>
      <c r="J3009" s="45" t="s">
        <v>5704</v>
      </c>
      <c r="K3009" s="45"/>
      <c r="L3009" s="45"/>
      <c r="BB3009" t="s">
        <v>7333</v>
      </c>
      <c r="BC3009" t="s">
        <v>300</v>
      </c>
      <c r="BD3009">
        <v>8</v>
      </c>
      <c r="BE3009" t="s">
        <v>326</v>
      </c>
      <c r="BG3009">
        <v>3008</v>
      </c>
      <c r="BH3009" t="s">
        <v>313</v>
      </c>
      <c r="BI3009" t="s">
        <v>336</v>
      </c>
    </row>
    <row r="3010" spans="1:61" x14ac:dyDescent="0.25">
      <c r="A3010" s="9">
        <v>3009</v>
      </c>
      <c r="B3010" s="3" t="s">
        <v>182</v>
      </c>
      <c r="C3010" s="3" t="s">
        <v>150</v>
      </c>
      <c r="D3010" s="3" t="s">
        <v>298</v>
      </c>
      <c r="E3010" s="3" t="s">
        <v>442</v>
      </c>
      <c r="F3010" s="3" t="s">
        <v>443</v>
      </c>
      <c r="G3010" s="3" t="s">
        <v>424</v>
      </c>
      <c r="H3010" s="3" t="s">
        <v>425</v>
      </c>
      <c r="J3010" s="45" t="s">
        <v>696</v>
      </c>
      <c r="K3010" s="45"/>
      <c r="L3010" s="45"/>
      <c r="BB3010" t="s">
        <v>7334</v>
      </c>
      <c r="BC3010" t="s">
        <v>300</v>
      </c>
      <c r="BD3010">
        <v>9</v>
      </c>
      <c r="BE3010" t="s">
        <v>327</v>
      </c>
      <c r="BG3010">
        <v>3009</v>
      </c>
      <c r="BH3010" t="s">
        <v>314</v>
      </c>
      <c r="BI3010" t="s">
        <v>337</v>
      </c>
    </row>
    <row r="3011" spans="1:61" x14ac:dyDescent="0.25">
      <c r="A3011" s="9">
        <v>3010</v>
      </c>
      <c r="B3011" s="3" t="s">
        <v>183</v>
      </c>
      <c r="C3011" s="3" t="s">
        <v>151</v>
      </c>
      <c r="D3011" s="3" t="s">
        <v>299</v>
      </c>
      <c r="E3011" s="3" t="s">
        <v>444</v>
      </c>
      <c r="F3011" s="3" t="s">
        <v>445</v>
      </c>
      <c r="G3011" s="3" t="s">
        <v>425</v>
      </c>
      <c r="H3011" s="3" t="s">
        <v>424</v>
      </c>
      <c r="J3011" s="45" t="s">
        <v>696</v>
      </c>
      <c r="K3011" s="45"/>
      <c r="L3011" s="45"/>
      <c r="BB3011" t="s">
        <v>7335</v>
      </c>
      <c r="BC3011" t="s">
        <v>300</v>
      </c>
      <c r="BD3011">
        <v>10</v>
      </c>
      <c r="BE3011" t="s">
        <v>328</v>
      </c>
      <c r="BG3011">
        <v>3010</v>
      </c>
      <c r="BH3011" t="s">
        <v>315</v>
      </c>
      <c r="BI3011" t="s">
        <v>338</v>
      </c>
    </row>
    <row r="3012" spans="1:61" x14ac:dyDescent="0.25">
      <c r="A3012" s="9">
        <v>3011</v>
      </c>
      <c r="B3012" s="3" t="s">
        <v>184</v>
      </c>
      <c r="C3012" s="3" t="s">
        <v>152</v>
      </c>
      <c r="D3012" s="3" t="s">
        <v>300</v>
      </c>
      <c r="E3012" s="3" t="s">
        <v>444</v>
      </c>
      <c r="F3012" s="3" t="s">
        <v>445</v>
      </c>
      <c r="G3012" s="3" t="s">
        <v>423</v>
      </c>
      <c r="H3012" s="3" t="s">
        <v>422</v>
      </c>
      <c r="J3012" s="45" t="s">
        <v>5703</v>
      </c>
      <c r="K3012" s="45"/>
      <c r="L3012" s="45"/>
      <c r="BB3012" t="s">
        <v>7336</v>
      </c>
      <c r="BC3012" t="s">
        <v>300</v>
      </c>
      <c r="BD3012">
        <v>11</v>
      </c>
      <c r="BE3012" t="s">
        <v>329</v>
      </c>
      <c r="BG3012">
        <v>3011</v>
      </c>
      <c r="BH3012" t="s">
        <v>316</v>
      </c>
      <c r="BI3012" t="s">
        <v>339</v>
      </c>
    </row>
    <row r="3013" spans="1:61" x14ac:dyDescent="0.25">
      <c r="A3013" s="9">
        <v>3012</v>
      </c>
      <c r="B3013" s="3" t="s">
        <v>185</v>
      </c>
      <c r="C3013" s="3" t="s">
        <v>153</v>
      </c>
      <c r="D3013" s="3" t="s">
        <v>301</v>
      </c>
      <c r="E3013" s="3" t="s">
        <v>446</v>
      </c>
      <c r="F3013" s="3" t="s">
        <v>447</v>
      </c>
      <c r="G3013" s="3" t="s">
        <v>412</v>
      </c>
      <c r="H3013" s="3" t="s">
        <v>413</v>
      </c>
      <c r="J3013" s="46" t="s">
        <v>5705</v>
      </c>
      <c r="K3013" s="45"/>
      <c r="L3013" s="45"/>
      <c r="BB3013" t="s">
        <v>7337</v>
      </c>
      <c r="BC3013" t="s">
        <v>300</v>
      </c>
      <c r="BD3013">
        <v>12</v>
      </c>
      <c r="BE3013" t="s">
        <v>330</v>
      </c>
      <c r="BG3013">
        <v>3012</v>
      </c>
      <c r="BH3013" t="s">
        <v>317</v>
      </c>
      <c r="BI3013" t="s">
        <v>340</v>
      </c>
    </row>
    <row r="3014" spans="1:61" x14ac:dyDescent="0.25">
      <c r="A3014" s="9">
        <v>3013</v>
      </c>
      <c r="B3014" s="3" t="s">
        <v>186</v>
      </c>
      <c r="C3014" s="3" t="s">
        <v>154</v>
      </c>
      <c r="D3014" s="3" t="s">
        <v>302</v>
      </c>
      <c r="E3014" s="3" t="s">
        <v>446</v>
      </c>
      <c r="F3014" s="3" t="s">
        <v>447</v>
      </c>
      <c r="G3014" s="3" t="s">
        <v>416</v>
      </c>
      <c r="H3014" s="3" t="s">
        <v>412</v>
      </c>
      <c r="J3014" s="45" t="s">
        <v>5703</v>
      </c>
      <c r="K3014" s="45"/>
      <c r="L3014" s="45"/>
      <c r="BB3014" t="s">
        <v>7338</v>
      </c>
      <c r="BC3014" t="s">
        <v>301</v>
      </c>
      <c r="BD3014">
        <v>1</v>
      </c>
      <c r="BE3014" t="s">
        <v>331</v>
      </c>
      <c r="BG3014">
        <v>3013</v>
      </c>
      <c r="BH3014" t="s">
        <v>318</v>
      </c>
      <c r="BI3014" t="s">
        <v>341</v>
      </c>
    </row>
    <row r="3015" spans="1:61" x14ac:dyDescent="0.25">
      <c r="A3015" s="9">
        <v>3014</v>
      </c>
      <c r="B3015" s="3" t="s">
        <v>176</v>
      </c>
      <c r="C3015" s="3" t="s">
        <v>155</v>
      </c>
      <c r="D3015" s="3" t="s">
        <v>303</v>
      </c>
      <c r="E3015" s="3" t="s">
        <v>448</v>
      </c>
      <c r="F3015" s="3" t="s">
        <v>449</v>
      </c>
      <c r="G3015" s="3" t="s">
        <v>417</v>
      </c>
      <c r="H3015" s="3" t="s">
        <v>417</v>
      </c>
      <c r="J3015" s="45" t="s">
        <v>696</v>
      </c>
      <c r="K3015" s="45"/>
      <c r="L3015" s="45"/>
      <c r="BB3015" t="s">
        <v>7339</v>
      </c>
      <c r="BC3015" t="s">
        <v>301</v>
      </c>
      <c r="BD3015">
        <v>2</v>
      </c>
      <c r="BE3015" t="s">
        <v>332</v>
      </c>
      <c r="BG3015">
        <v>3014</v>
      </c>
      <c r="BH3015" t="s">
        <v>319</v>
      </c>
      <c r="BI3015" t="s">
        <v>342</v>
      </c>
    </row>
    <row r="3016" spans="1:61" x14ac:dyDescent="0.25">
      <c r="A3016" s="9">
        <v>3015</v>
      </c>
      <c r="B3016" s="3" t="s">
        <v>177</v>
      </c>
      <c r="C3016" s="3" t="s">
        <v>156</v>
      </c>
      <c r="D3016" s="3" t="s">
        <v>304</v>
      </c>
      <c r="E3016" s="3" t="s">
        <v>448</v>
      </c>
      <c r="F3016" s="3" t="s">
        <v>449</v>
      </c>
      <c r="G3016" s="3" t="s">
        <v>412</v>
      </c>
      <c r="H3016" s="3" t="s">
        <v>416</v>
      </c>
      <c r="J3016" s="45" t="s">
        <v>696</v>
      </c>
      <c r="K3016" s="45"/>
      <c r="L3016" s="45"/>
      <c r="BB3016" t="s">
        <v>7340</v>
      </c>
      <c r="BC3016" t="s">
        <v>301</v>
      </c>
      <c r="BD3016">
        <v>3</v>
      </c>
      <c r="BE3016" t="s">
        <v>333</v>
      </c>
      <c r="BG3016">
        <v>3015</v>
      </c>
      <c r="BH3016" t="s">
        <v>320</v>
      </c>
      <c r="BI3016" t="s">
        <v>343</v>
      </c>
    </row>
    <row r="3017" spans="1:61" x14ac:dyDescent="0.25">
      <c r="A3017" s="9">
        <v>3016</v>
      </c>
      <c r="B3017" s="3" t="s">
        <v>179</v>
      </c>
      <c r="C3017" s="3" t="s">
        <v>157</v>
      </c>
      <c r="D3017" s="3" t="s">
        <v>305</v>
      </c>
      <c r="E3017" s="3" t="s">
        <v>450</v>
      </c>
      <c r="F3017" s="3" t="s">
        <v>451</v>
      </c>
      <c r="G3017" s="3" t="s">
        <v>413</v>
      </c>
      <c r="H3017" s="3" t="s">
        <v>412</v>
      </c>
      <c r="J3017" s="45" t="s">
        <v>5704</v>
      </c>
      <c r="K3017" s="45"/>
      <c r="L3017" s="45"/>
      <c r="BB3017" t="s">
        <v>7341</v>
      </c>
      <c r="BC3017" t="s">
        <v>301</v>
      </c>
      <c r="BD3017">
        <v>4</v>
      </c>
      <c r="BE3017" t="s">
        <v>334</v>
      </c>
      <c r="BG3017">
        <v>3016</v>
      </c>
      <c r="BH3017" t="s">
        <v>321</v>
      </c>
      <c r="BI3017" t="s">
        <v>344</v>
      </c>
    </row>
    <row r="3018" spans="1:61" x14ac:dyDescent="0.25">
      <c r="A3018" s="9">
        <v>3017</v>
      </c>
      <c r="B3018" s="3" t="s">
        <v>180</v>
      </c>
      <c r="C3018" s="3" t="s">
        <v>158</v>
      </c>
      <c r="D3018" s="3" t="s">
        <v>306</v>
      </c>
      <c r="E3018" s="3" t="s">
        <v>450</v>
      </c>
      <c r="F3018" s="3" t="s">
        <v>451</v>
      </c>
      <c r="G3018" s="3" t="s">
        <v>422</v>
      </c>
      <c r="H3018" s="3" t="s">
        <v>423</v>
      </c>
      <c r="J3018" s="45" t="s">
        <v>696</v>
      </c>
      <c r="K3018" s="45"/>
      <c r="L3018" s="45"/>
      <c r="BB3018" t="s">
        <v>7342</v>
      </c>
      <c r="BC3018" t="s">
        <v>301</v>
      </c>
      <c r="BD3018">
        <v>5</v>
      </c>
      <c r="BE3018" t="s">
        <v>335</v>
      </c>
      <c r="BG3018">
        <v>3017</v>
      </c>
      <c r="BH3018" t="s">
        <v>322</v>
      </c>
      <c r="BI3018" t="s">
        <v>345</v>
      </c>
    </row>
    <row r="3019" spans="1:61" x14ac:dyDescent="0.25">
      <c r="A3019" s="9">
        <v>3018</v>
      </c>
      <c r="B3019" s="3" t="s">
        <v>181</v>
      </c>
      <c r="C3019" s="3" t="s">
        <v>147</v>
      </c>
      <c r="D3019" s="3" t="s">
        <v>307</v>
      </c>
      <c r="E3019" s="3" t="s">
        <v>452</v>
      </c>
      <c r="F3019" s="3" t="s">
        <v>453</v>
      </c>
      <c r="G3019" s="3" t="s">
        <v>424</v>
      </c>
      <c r="H3019" s="3" t="s">
        <v>425</v>
      </c>
      <c r="J3019" s="45" t="s">
        <v>696</v>
      </c>
      <c r="K3019" s="45"/>
      <c r="L3019" s="45"/>
      <c r="BB3019" t="s">
        <v>7343</v>
      </c>
      <c r="BC3019" t="s">
        <v>301</v>
      </c>
      <c r="BD3019">
        <v>6</v>
      </c>
      <c r="BE3019" t="s">
        <v>336</v>
      </c>
      <c r="BG3019">
        <v>3018</v>
      </c>
      <c r="BH3019" t="s">
        <v>323</v>
      </c>
      <c r="BI3019" t="s">
        <v>346</v>
      </c>
    </row>
    <row r="3020" spans="1:61" x14ac:dyDescent="0.25">
      <c r="A3020" s="9">
        <v>3019</v>
      </c>
      <c r="B3020" s="3" t="s">
        <v>182</v>
      </c>
      <c r="C3020" s="3" t="s">
        <v>148</v>
      </c>
      <c r="D3020" s="3" t="s">
        <v>308</v>
      </c>
      <c r="E3020" s="3" t="s">
        <v>452</v>
      </c>
      <c r="F3020" s="3" t="s">
        <v>453</v>
      </c>
      <c r="G3020" s="3" t="s">
        <v>425</v>
      </c>
      <c r="H3020" s="3" t="s">
        <v>424</v>
      </c>
      <c r="J3020" s="45" t="s">
        <v>5703</v>
      </c>
      <c r="K3020" s="45"/>
      <c r="L3020" s="45"/>
      <c r="BB3020" t="s">
        <v>7344</v>
      </c>
      <c r="BC3020" t="s">
        <v>301</v>
      </c>
      <c r="BD3020">
        <v>7</v>
      </c>
      <c r="BE3020" t="s">
        <v>337</v>
      </c>
      <c r="BG3020">
        <v>3019</v>
      </c>
      <c r="BH3020" t="s">
        <v>324</v>
      </c>
      <c r="BI3020" t="s">
        <v>347</v>
      </c>
    </row>
    <row r="3021" spans="1:61" x14ac:dyDescent="0.25">
      <c r="A3021" s="9">
        <v>3020</v>
      </c>
      <c r="B3021" s="3" t="s">
        <v>183</v>
      </c>
      <c r="C3021" s="3" t="s">
        <v>149</v>
      </c>
      <c r="D3021" s="3" t="s">
        <v>309</v>
      </c>
      <c r="E3021" s="3" t="s">
        <v>454</v>
      </c>
      <c r="F3021" s="3" t="s">
        <v>455</v>
      </c>
      <c r="G3021" s="3" t="s">
        <v>423</v>
      </c>
      <c r="H3021" s="3" t="s">
        <v>422</v>
      </c>
      <c r="J3021" s="46" t="s">
        <v>5705</v>
      </c>
      <c r="K3021" s="45"/>
      <c r="L3021" s="45"/>
      <c r="BB3021" t="s">
        <v>7345</v>
      </c>
      <c r="BC3021" t="s">
        <v>301</v>
      </c>
      <c r="BD3021">
        <v>8</v>
      </c>
      <c r="BE3021" t="s">
        <v>338</v>
      </c>
      <c r="BG3021">
        <v>3020</v>
      </c>
      <c r="BH3021" t="s">
        <v>325</v>
      </c>
      <c r="BI3021" t="s">
        <v>348</v>
      </c>
    </row>
    <row r="3022" spans="1:61" x14ac:dyDescent="0.25">
      <c r="A3022" s="9">
        <v>3021</v>
      </c>
      <c r="B3022" s="3" t="s">
        <v>184</v>
      </c>
      <c r="C3022" s="3" t="s">
        <v>150</v>
      </c>
      <c r="D3022" s="3" t="s">
        <v>310</v>
      </c>
      <c r="E3022" s="3" t="s">
        <v>454</v>
      </c>
      <c r="F3022" s="3" t="s">
        <v>455</v>
      </c>
      <c r="G3022" s="3" t="s">
        <v>412</v>
      </c>
      <c r="H3022" s="3" t="s">
        <v>413</v>
      </c>
      <c r="J3022" s="45" t="s">
        <v>5703</v>
      </c>
      <c r="K3022" s="45"/>
      <c r="L3022" s="45"/>
      <c r="BB3022" t="s">
        <v>7346</v>
      </c>
      <c r="BC3022" t="s">
        <v>301</v>
      </c>
      <c r="BD3022">
        <v>9</v>
      </c>
      <c r="BE3022" t="s">
        <v>339</v>
      </c>
      <c r="BG3022">
        <v>3021</v>
      </c>
      <c r="BH3022" t="s">
        <v>326</v>
      </c>
      <c r="BI3022" t="s">
        <v>349</v>
      </c>
    </row>
    <row r="3023" spans="1:61" x14ac:dyDescent="0.25">
      <c r="A3023" s="9">
        <v>3022</v>
      </c>
      <c r="B3023" s="3" t="s">
        <v>185</v>
      </c>
      <c r="C3023" s="3" t="s">
        <v>151</v>
      </c>
      <c r="D3023" s="3" t="s">
        <v>311</v>
      </c>
      <c r="E3023" s="3" t="s">
        <v>456</v>
      </c>
      <c r="F3023" s="3" t="s">
        <v>457</v>
      </c>
      <c r="G3023" s="3" t="s">
        <v>416</v>
      </c>
      <c r="H3023" s="3" t="s">
        <v>412</v>
      </c>
      <c r="J3023" s="45" t="s">
        <v>696</v>
      </c>
      <c r="K3023" s="45"/>
      <c r="L3023" s="45"/>
      <c r="BB3023" t="s">
        <v>7347</v>
      </c>
      <c r="BC3023" t="s">
        <v>301</v>
      </c>
      <c r="BD3023">
        <v>10</v>
      </c>
      <c r="BE3023" t="s">
        <v>340</v>
      </c>
      <c r="BG3023">
        <v>3022</v>
      </c>
      <c r="BH3023" t="s">
        <v>327</v>
      </c>
      <c r="BI3023" t="s">
        <v>350</v>
      </c>
    </row>
    <row r="3024" spans="1:61" x14ac:dyDescent="0.25">
      <c r="A3024" s="9">
        <v>3023</v>
      </c>
      <c r="B3024" s="3" t="s">
        <v>186</v>
      </c>
      <c r="C3024" s="3" t="s">
        <v>152</v>
      </c>
      <c r="D3024" s="3" t="s">
        <v>312</v>
      </c>
      <c r="E3024" s="3" t="s">
        <v>456</v>
      </c>
      <c r="F3024" s="3" t="s">
        <v>457</v>
      </c>
      <c r="G3024" s="3" t="s">
        <v>417</v>
      </c>
      <c r="H3024" s="3" t="s">
        <v>417</v>
      </c>
      <c r="J3024" s="45" t="s">
        <v>696</v>
      </c>
      <c r="K3024" s="45"/>
      <c r="L3024" s="45"/>
      <c r="BB3024" t="s">
        <v>7348</v>
      </c>
      <c r="BC3024" t="s">
        <v>301</v>
      </c>
      <c r="BD3024">
        <v>11</v>
      </c>
      <c r="BE3024" t="s">
        <v>341</v>
      </c>
      <c r="BG3024">
        <v>3023</v>
      </c>
      <c r="BH3024" t="s">
        <v>328</v>
      </c>
      <c r="BI3024" t="s">
        <v>351</v>
      </c>
    </row>
    <row r="3025" spans="1:61" x14ac:dyDescent="0.25">
      <c r="A3025" s="9">
        <v>3024</v>
      </c>
      <c r="B3025" s="3" t="s">
        <v>176</v>
      </c>
      <c r="C3025" s="3" t="s">
        <v>153</v>
      </c>
      <c r="D3025" s="3" t="s">
        <v>313</v>
      </c>
      <c r="E3025" s="3" t="s">
        <v>458</v>
      </c>
      <c r="F3025" s="3" t="s">
        <v>459</v>
      </c>
      <c r="G3025" s="3" t="s">
        <v>412</v>
      </c>
      <c r="H3025" s="3" t="s">
        <v>416</v>
      </c>
      <c r="J3025" s="45" t="s">
        <v>5704</v>
      </c>
      <c r="K3025" s="45"/>
      <c r="L3025" s="45"/>
      <c r="BB3025" t="s">
        <v>7349</v>
      </c>
      <c r="BC3025" t="s">
        <v>301</v>
      </c>
      <c r="BD3025">
        <v>12</v>
      </c>
      <c r="BE3025" t="s">
        <v>342</v>
      </c>
      <c r="BG3025">
        <v>3024</v>
      </c>
      <c r="BH3025" t="s">
        <v>329</v>
      </c>
      <c r="BI3025" t="s">
        <v>352</v>
      </c>
    </row>
    <row r="3026" spans="1:61" x14ac:dyDescent="0.25">
      <c r="A3026" s="9">
        <v>3025</v>
      </c>
      <c r="B3026" s="3" t="s">
        <v>177</v>
      </c>
      <c r="C3026" s="3" t="s">
        <v>154</v>
      </c>
      <c r="D3026" s="3" t="s">
        <v>314</v>
      </c>
      <c r="E3026" s="3" t="s">
        <v>458</v>
      </c>
      <c r="F3026" s="3" t="s">
        <v>459</v>
      </c>
      <c r="G3026" s="3" t="s">
        <v>413</v>
      </c>
      <c r="H3026" s="3" t="s">
        <v>412</v>
      </c>
      <c r="J3026" s="45" t="s">
        <v>696</v>
      </c>
      <c r="K3026" s="45"/>
      <c r="L3026" s="45"/>
      <c r="BB3026" t="s">
        <v>7350</v>
      </c>
      <c r="BC3026" t="s">
        <v>302</v>
      </c>
      <c r="BD3026">
        <v>1</v>
      </c>
      <c r="BE3026" t="s">
        <v>343</v>
      </c>
      <c r="BG3026">
        <v>3025</v>
      </c>
      <c r="BH3026" t="s">
        <v>330</v>
      </c>
      <c r="BI3026" t="s">
        <v>293</v>
      </c>
    </row>
    <row r="3027" spans="1:61" x14ac:dyDescent="0.25">
      <c r="A3027" s="9">
        <v>3026</v>
      </c>
      <c r="B3027" s="3" t="s">
        <v>179</v>
      </c>
      <c r="C3027" s="3" t="s">
        <v>155</v>
      </c>
      <c r="D3027" s="3" t="s">
        <v>315</v>
      </c>
      <c r="E3027" s="3" t="s">
        <v>460</v>
      </c>
      <c r="F3027" s="3" t="s">
        <v>461</v>
      </c>
      <c r="G3027" s="3" t="s">
        <v>422</v>
      </c>
      <c r="H3027" s="3" t="s">
        <v>423</v>
      </c>
      <c r="J3027" s="45" t="s">
        <v>696</v>
      </c>
      <c r="K3027" s="45"/>
      <c r="L3027" s="45"/>
      <c r="BB3027" t="s">
        <v>7351</v>
      </c>
      <c r="BC3027" t="s">
        <v>302</v>
      </c>
      <c r="BD3027">
        <v>2</v>
      </c>
      <c r="BE3027" t="s">
        <v>344</v>
      </c>
      <c r="BG3027">
        <v>3026</v>
      </c>
      <c r="BH3027" t="s">
        <v>331</v>
      </c>
      <c r="BI3027" t="s">
        <v>294</v>
      </c>
    </row>
    <row r="3028" spans="1:61" x14ac:dyDescent="0.25">
      <c r="A3028" s="9">
        <v>3027</v>
      </c>
      <c r="B3028" s="3" t="s">
        <v>180</v>
      </c>
      <c r="C3028" s="3" t="s">
        <v>156</v>
      </c>
      <c r="D3028" s="3" t="s">
        <v>316</v>
      </c>
      <c r="E3028" s="3" t="s">
        <v>460</v>
      </c>
      <c r="F3028" s="3" t="s">
        <v>461</v>
      </c>
      <c r="G3028" s="3" t="s">
        <v>424</v>
      </c>
      <c r="H3028" s="3" t="s">
        <v>425</v>
      </c>
      <c r="J3028" s="45" t="s">
        <v>5703</v>
      </c>
      <c r="K3028" s="45"/>
      <c r="L3028" s="45"/>
      <c r="BB3028" t="s">
        <v>7352</v>
      </c>
      <c r="BC3028" t="s">
        <v>302</v>
      </c>
      <c r="BD3028">
        <v>3</v>
      </c>
      <c r="BE3028" t="s">
        <v>345</v>
      </c>
      <c r="BG3028">
        <v>3027</v>
      </c>
      <c r="BH3028" t="s">
        <v>332</v>
      </c>
      <c r="BI3028" t="s">
        <v>295</v>
      </c>
    </row>
    <row r="3029" spans="1:61" x14ac:dyDescent="0.25">
      <c r="A3029" s="9">
        <v>3028</v>
      </c>
      <c r="B3029" s="3" t="s">
        <v>181</v>
      </c>
      <c r="C3029" s="3" t="s">
        <v>157</v>
      </c>
      <c r="D3029" s="3" t="s">
        <v>317</v>
      </c>
      <c r="E3029" s="3" t="s">
        <v>462</v>
      </c>
      <c r="F3029" s="3" t="s">
        <v>463</v>
      </c>
      <c r="G3029" s="3" t="s">
        <v>425</v>
      </c>
      <c r="H3029" s="3" t="s">
        <v>424</v>
      </c>
      <c r="J3029" s="46" t="s">
        <v>5705</v>
      </c>
      <c r="K3029" s="45"/>
      <c r="L3029" s="45"/>
      <c r="BB3029" t="s">
        <v>7353</v>
      </c>
      <c r="BC3029" t="s">
        <v>302</v>
      </c>
      <c r="BD3029">
        <v>4</v>
      </c>
      <c r="BE3029" t="s">
        <v>346</v>
      </c>
      <c r="BG3029">
        <v>3028</v>
      </c>
      <c r="BH3029" t="s">
        <v>333</v>
      </c>
      <c r="BI3029" t="s">
        <v>296</v>
      </c>
    </row>
    <row r="3030" spans="1:61" x14ac:dyDescent="0.25">
      <c r="A3030" s="9">
        <v>3029</v>
      </c>
      <c r="B3030" s="3" t="s">
        <v>182</v>
      </c>
      <c r="C3030" s="3" t="s">
        <v>158</v>
      </c>
      <c r="D3030" s="3" t="s">
        <v>318</v>
      </c>
      <c r="E3030" s="3" t="s">
        <v>462</v>
      </c>
      <c r="F3030" s="3" t="s">
        <v>463</v>
      </c>
      <c r="G3030" s="3" t="s">
        <v>423</v>
      </c>
      <c r="H3030" s="3" t="s">
        <v>422</v>
      </c>
      <c r="J3030" s="45" t="s">
        <v>696</v>
      </c>
      <c r="K3030" s="45"/>
      <c r="L3030" s="45"/>
      <c r="BB3030" t="s">
        <v>7354</v>
      </c>
      <c r="BC3030" t="s">
        <v>302</v>
      </c>
      <c r="BD3030">
        <v>5</v>
      </c>
      <c r="BE3030" t="s">
        <v>347</v>
      </c>
      <c r="BG3030">
        <v>3029</v>
      </c>
      <c r="BH3030" t="s">
        <v>334</v>
      </c>
      <c r="BI3030" t="s">
        <v>297</v>
      </c>
    </row>
    <row r="3031" spans="1:61" x14ac:dyDescent="0.25">
      <c r="A3031" s="9">
        <v>3030</v>
      </c>
      <c r="B3031" s="3" t="s">
        <v>183</v>
      </c>
      <c r="C3031" s="3" t="s">
        <v>147</v>
      </c>
      <c r="D3031" s="3" t="s">
        <v>319</v>
      </c>
      <c r="E3031" s="3" t="s">
        <v>464</v>
      </c>
      <c r="F3031" s="3" t="s">
        <v>465</v>
      </c>
      <c r="G3031" s="3" t="s">
        <v>412</v>
      </c>
      <c r="H3031" s="3" t="s">
        <v>413</v>
      </c>
      <c r="J3031" s="45" t="s">
        <v>5703</v>
      </c>
      <c r="K3031" s="45"/>
      <c r="L3031" s="45"/>
      <c r="BB3031" t="s">
        <v>7355</v>
      </c>
      <c r="BC3031" t="s">
        <v>302</v>
      </c>
      <c r="BD3031">
        <v>6</v>
      </c>
      <c r="BE3031" t="s">
        <v>348</v>
      </c>
      <c r="BG3031">
        <v>3030</v>
      </c>
      <c r="BH3031" t="s">
        <v>335</v>
      </c>
      <c r="BI3031" t="s">
        <v>298</v>
      </c>
    </row>
    <row r="3032" spans="1:61" x14ac:dyDescent="0.25">
      <c r="A3032" s="9">
        <v>3031</v>
      </c>
      <c r="B3032" s="3" t="s">
        <v>184</v>
      </c>
      <c r="C3032" s="3" t="s">
        <v>148</v>
      </c>
      <c r="D3032" s="3" t="s">
        <v>320</v>
      </c>
      <c r="E3032" s="3" t="s">
        <v>464</v>
      </c>
      <c r="F3032" s="3" t="s">
        <v>465</v>
      </c>
      <c r="G3032" s="3" t="s">
        <v>416</v>
      </c>
      <c r="H3032" s="3" t="s">
        <v>412</v>
      </c>
      <c r="J3032" s="45" t="s">
        <v>696</v>
      </c>
      <c r="K3032" s="45"/>
      <c r="L3032" s="45"/>
      <c r="BB3032" t="s">
        <v>7356</v>
      </c>
      <c r="BC3032" t="s">
        <v>302</v>
      </c>
      <c r="BD3032">
        <v>7</v>
      </c>
      <c r="BE3032" t="s">
        <v>349</v>
      </c>
      <c r="BG3032">
        <v>3031</v>
      </c>
      <c r="BH3032" t="s">
        <v>336</v>
      </c>
      <c r="BI3032" t="s">
        <v>299</v>
      </c>
    </row>
    <row r="3033" spans="1:61" x14ac:dyDescent="0.25">
      <c r="A3033" s="9">
        <v>3032</v>
      </c>
      <c r="B3033" s="3" t="s">
        <v>185</v>
      </c>
      <c r="C3033" s="3" t="s">
        <v>149</v>
      </c>
      <c r="D3033" s="3" t="s">
        <v>321</v>
      </c>
      <c r="E3033" s="3" t="s">
        <v>466</v>
      </c>
      <c r="F3033" s="3" t="s">
        <v>467</v>
      </c>
      <c r="G3033" s="3" t="s">
        <v>417</v>
      </c>
      <c r="H3033" s="3" t="s">
        <v>417</v>
      </c>
      <c r="J3033" s="45" t="s">
        <v>5704</v>
      </c>
      <c r="K3033" s="45"/>
      <c r="L3033" s="45"/>
      <c r="BB3033" t="s">
        <v>7357</v>
      </c>
      <c r="BC3033" t="s">
        <v>302</v>
      </c>
      <c r="BD3033">
        <v>8</v>
      </c>
      <c r="BE3033" t="s">
        <v>350</v>
      </c>
      <c r="BG3033">
        <v>3032</v>
      </c>
      <c r="BH3033" t="s">
        <v>337</v>
      </c>
      <c r="BI3033" t="s">
        <v>300</v>
      </c>
    </row>
    <row r="3034" spans="1:61" x14ac:dyDescent="0.25">
      <c r="A3034" s="9">
        <v>3033</v>
      </c>
      <c r="B3034" s="3" t="s">
        <v>186</v>
      </c>
      <c r="C3034" s="3" t="s">
        <v>150</v>
      </c>
      <c r="D3034" s="3" t="s">
        <v>322</v>
      </c>
      <c r="E3034" s="3" t="s">
        <v>466</v>
      </c>
      <c r="F3034" s="3" t="s">
        <v>467</v>
      </c>
      <c r="G3034" s="3" t="s">
        <v>412</v>
      </c>
      <c r="H3034" s="3" t="s">
        <v>416</v>
      </c>
      <c r="J3034" s="45" t="s">
        <v>696</v>
      </c>
      <c r="K3034" s="45"/>
      <c r="L3034" s="45"/>
      <c r="BB3034" t="s">
        <v>7358</v>
      </c>
      <c r="BC3034" t="s">
        <v>302</v>
      </c>
      <c r="BD3034">
        <v>9</v>
      </c>
      <c r="BE3034" t="s">
        <v>351</v>
      </c>
      <c r="BG3034">
        <v>3033</v>
      </c>
      <c r="BH3034" t="s">
        <v>338</v>
      </c>
      <c r="BI3034" t="s">
        <v>301</v>
      </c>
    </row>
    <row r="3035" spans="1:61" x14ac:dyDescent="0.25">
      <c r="A3035" s="9">
        <v>3034</v>
      </c>
      <c r="B3035" s="3" t="s">
        <v>176</v>
      </c>
      <c r="C3035" s="3" t="s">
        <v>151</v>
      </c>
      <c r="D3035" s="3" t="s">
        <v>323</v>
      </c>
      <c r="E3035" s="3" t="s">
        <v>468</v>
      </c>
      <c r="F3035" s="3" t="s">
        <v>469</v>
      </c>
      <c r="G3035" s="3" t="s">
        <v>413</v>
      </c>
      <c r="H3035" s="3" t="s">
        <v>412</v>
      </c>
      <c r="J3035" s="45" t="s">
        <v>696</v>
      </c>
      <c r="K3035" s="45"/>
      <c r="L3035" s="45"/>
      <c r="BB3035" t="s">
        <v>7359</v>
      </c>
      <c r="BC3035" t="s">
        <v>302</v>
      </c>
      <c r="BD3035">
        <v>10</v>
      </c>
      <c r="BE3035" t="s">
        <v>352</v>
      </c>
      <c r="BG3035">
        <v>3034</v>
      </c>
      <c r="BH3035" t="s">
        <v>339</v>
      </c>
      <c r="BI3035" t="s">
        <v>302</v>
      </c>
    </row>
    <row r="3036" spans="1:61" x14ac:dyDescent="0.25">
      <c r="A3036" s="9">
        <v>3035</v>
      </c>
      <c r="B3036" s="3" t="s">
        <v>177</v>
      </c>
      <c r="C3036" s="3" t="s">
        <v>152</v>
      </c>
      <c r="D3036" s="3" t="s">
        <v>324</v>
      </c>
      <c r="E3036" s="3" t="s">
        <v>468</v>
      </c>
      <c r="F3036" s="3" t="s">
        <v>469</v>
      </c>
      <c r="G3036" s="3" t="s">
        <v>422</v>
      </c>
      <c r="H3036" s="3" t="s">
        <v>423</v>
      </c>
      <c r="J3036" s="45" t="s">
        <v>5703</v>
      </c>
      <c r="K3036" s="45"/>
      <c r="L3036" s="45"/>
      <c r="BB3036" t="s">
        <v>7360</v>
      </c>
      <c r="BC3036" t="s">
        <v>302</v>
      </c>
      <c r="BD3036">
        <v>11</v>
      </c>
      <c r="BE3036" t="s">
        <v>293</v>
      </c>
      <c r="BG3036">
        <v>3035</v>
      </c>
      <c r="BH3036" t="s">
        <v>340</v>
      </c>
      <c r="BI3036" t="s">
        <v>303</v>
      </c>
    </row>
    <row r="3037" spans="1:61" x14ac:dyDescent="0.25">
      <c r="A3037" s="9">
        <v>3036</v>
      </c>
      <c r="B3037" s="3" t="s">
        <v>179</v>
      </c>
      <c r="C3037" s="3" t="s">
        <v>153</v>
      </c>
      <c r="D3037" s="3" t="s">
        <v>325</v>
      </c>
      <c r="E3037" s="3" t="s">
        <v>470</v>
      </c>
      <c r="F3037" s="3" t="s">
        <v>5707</v>
      </c>
      <c r="G3037" s="3" t="s">
        <v>424</v>
      </c>
      <c r="H3037" s="3" t="s">
        <v>425</v>
      </c>
      <c r="J3037" s="46" t="s">
        <v>5705</v>
      </c>
      <c r="K3037" s="45"/>
      <c r="L3037" s="45"/>
      <c r="BB3037" t="s">
        <v>7361</v>
      </c>
      <c r="BC3037" t="s">
        <v>302</v>
      </c>
      <c r="BD3037">
        <v>12</v>
      </c>
      <c r="BE3037" t="s">
        <v>294</v>
      </c>
      <c r="BG3037">
        <v>3036</v>
      </c>
      <c r="BH3037" t="s">
        <v>341</v>
      </c>
      <c r="BI3037" t="s">
        <v>304</v>
      </c>
    </row>
    <row r="3038" spans="1:61" x14ac:dyDescent="0.25">
      <c r="A3038" s="9">
        <v>3037</v>
      </c>
      <c r="B3038" s="3" t="s">
        <v>180</v>
      </c>
      <c r="C3038" s="3" t="s">
        <v>154</v>
      </c>
      <c r="D3038" s="3" t="s">
        <v>326</v>
      </c>
      <c r="E3038" s="3" t="s">
        <v>470</v>
      </c>
      <c r="F3038" s="3" t="s">
        <v>5707</v>
      </c>
      <c r="G3038" s="3" t="s">
        <v>425</v>
      </c>
      <c r="H3038" s="3" t="s">
        <v>424</v>
      </c>
      <c r="J3038" s="45" t="s">
        <v>696</v>
      </c>
      <c r="K3038" s="45"/>
      <c r="L3038" s="45"/>
      <c r="BB3038" t="s">
        <v>7362</v>
      </c>
      <c r="BC3038" t="s">
        <v>303</v>
      </c>
      <c r="BD3038">
        <v>1</v>
      </c>
      <c r="BE3038" t="s">
        <v>295</v>
      </c>
      <c r="BG3038">
        <v>3037</v>
      </c>
      <c r="BH3038" t="s">
        <v>342</v>
      </c>
      <c r="BI3038" t="s">
        <v>305</v>
      </c>
    </row>
    <row r="3039" spans="1:61" x14ac:dyDescent="0.25">
      <c r="A3039" s="9">
        <v>3038</v>
      </c>
      <c r="B3039" s="3" t="s">
        <v>181</v>
      </c>
      <c r="C3039" s="3" t="s">
        <v>155</v>
      </c>
      <c r="D3039" s="3" t="s">
        <v>327</v>
      </c>
      <c r="E3039" s="3" t="s">
        <v>471</v>
      </c>
      <c r="F3039" s="3" t="s">
        <v>472</v>
      </c>
      <c r="G3039" s="3" t="s">
        <v>423</v>
      </c>
      <c r="H3039" s="3" t="s">
        <v>422</v>
      </c>
      <c r="J3039" s="45" t="s">
        <v>5703</v>
      </c>
      <c r="K3039" s="45"/>
      <c r="L3039" s="45"/>
      <c r="BB3039" t="s">
        <v>7363</v>
      </c>
      <c r="BC3039" t="s">
        <v>303</v>
      </c>
      <c r="BD3039">
        <v>2</v>
      </c>
      <c r="BE3039" t="s">
        <v>296</v>
      </c>
      <c r="BG3039">
        <v>3038</v>
      </c>
      <c r="BH3039" t="s">
        <v>343</v>
      </c>
      <c r="BI3039" t="s">
        <v>306</v>
      </c>
    </row>
    <row r="3040" spans="1:61" x14ac:dyDescent="0.25">
      <c r="A3040" s="9">
        <v>3039</v>
      </c>
      <c r="B3040" s="3" t="s">
        <v>182</v>
      </c>
      <c r="C3040" s="3" t="s">
        <v>156</v>
      </c>
      <c r="D3040" s="3" t="s">
        <v>328</v>
      </c>
      <c r="E3040" s="3" t="s">
        <v>471</v>
      </c>
      <c r="F3040" s="3" t="s">
        <v>472</v>
      </c>
      <c r="G3040" s="3" t="s">
        <v>412</v>
      </c>
      <c r="H3040" s="3" t="s">
        <v>413</v>
      </c>
      <c r="J3040" s="45" t="s">
        <v>696</v>
      </c>
      <c r="K3040" s="45"/>
      <c r="L3040" s="45"/>
      <c r="BB3040" t="s">
        <v>7364</v>
      </c>
      <c r="BC3040" t="s">
        <v>303</v>
      </c>
      <c r="BD3040">
        <v>3</v>
      </c>
      <c r="BE3040" t="s">
        <v>297</v>
      </c>
      <c r="BG3040">
        <v>3039</v>
      </c>
      <c r="BH3040" t="s">
        <v>344</v>
      </c>
      <c r="BI3040" t="s">
        <v>307</v>
      </c>
    </row>
    <row r="3041" spans="1:61" x14ac:dyDescent="0.25">
      <c r="A3041" s="9">
        <v>3040</v>
      </c>
      <c r="B3041" s="3" t="s">
        <v>183</v>
      </c>
      <c r="C3041" s="3" t="s">
        <v>157</v>
      </c>
      <c r="D3041" s="3" t="s">
        <v>329</v>
      </c>
      <c r="E3041" s="3" t="s">
        <v>473</v>
      </c>
      <c r="F3041" s="3" t="s">
        <v>474</v>
      </c>
      <c r="G3041" s="3" t="s">
        <v>416</v>
      </c>
      <c r="H3041" s="3" t="s">
        <v>412</v>
      </c>
      <c r="J3041" s="45" t="s">
        <v>5704</v>
      </c>
      <c r="K3041" s="45"/>
      <c r="L3041" s="45"/>
      <c r="BB3041" t="s">
        <v>7365</v>
      </c>
      <c r="BC3041" t="s">
        <v>303</v>
      </c>
      <c r="BD3041">
        <v>4</v>
      </c>
      <c r="BE3041" t="s">
        <v>298</v>
      </c>
      <c r="BG3041">
        <v>3040</v>
      </c>
      <c r="BH3041" t="s">
        <v>345</v>
      </c>
      <c r="BI3041" t="s">
        <v>308</v>
      </c>
    </row>
    <row r="3042" spans="1:61" x14ac:dyDescent="0.25">
      <c r="A3042" s="9">
        <v>3041</v>
      </c>
      <c r="B3042" s="3" t="s">
        <v>184</v>
      </c>
      <c r="C3042" s="3" t="s">
        <v>158</v>
      </c>
      <c r="D3042" s="3" t="s">
        <v>330</v>
      </c>
      <c r="E3042" s="3" t="s">
        <v>473</v>
      </c>
      <c r="F3042" s="3" t="s">
        <v>474</v>
      </c>
      <c r="G3042" s="3" t="s">
        <v>417</v>
      </c>
      <c r="H3042" s="3" t="s">
        <v>417</v>
      </c>
      <c r="J3042" s="45" t="s">
        <v>696</v>
      </c>
      <c r="K3042" s="45"/>
      <c r="L3042" s="45"/>
      <c r="BB3042" t="s">
        <v>7366</v>
      </c>
      <c r="BC3042" t="s">
        <v>303</v>
      </c>
      <c r="BD3042">
        <v>5</v>
      </c>
      <c r="BE3042" t="s">
        <v>299</v>
      </c>
      <c r="BG3042">
        <v>3041</v>
      </c>
      <c r="BH3042" t="s">
        <v>346</v>
      </c>
      <c r="BI3042" t="s">
        <v>309</v>
      </c>
    </row>
    <row r="3043" spans="1:61" x14ac:dyDescent="0.25">
      <c r="A3043" s="9">
        <v>3042</v>
      </c>
      <c r="B3043" s="3" t="s">
        <v>185</v>
      </c>
      <c r="C3043" s="3" t="s">
        <v>147</v>
      </c>
      <c r="D3043" s="3" t="s">
        <v>331</v>
      </c>
      <c r="E3043" s="3" t="s">
        <v>475</v>
      </c>
      <c r="F3043" s="3" t="s">
        <v>476</v>
      </c>
      <c r="G3043" s="3" t="s">
        <v>412</v>
      </c>
      <c r="H3043" s="3" t="s">
        <v>416</v>
      </c>
      <c r="J3043" s="45" t="s">
        <v>696</v>
      </c>
      <c r="K3043" s="45"/>
      <c r="L3043" s="45"/>
      <c r="BB3043" t="s">
        <v>7367</v>
      </c>
      <c r="BC3043" t="s">
        <v>303</v>
      </c>
      <c r="BD3043">
        <v>6</v>
      </c>
      <c r="BE3043" t="s">
        <v>300</v>
      </c>
      <c r="BG3043">
        <v>3042</v>
      </c>
      <c r="BH3043" t="s">
        <v>347</v>
      </c>
      <c r="BI3043" t="s">
        <v>310</v>
      </c>
    </row>
    <row r="3044" spans="1:61" x14ac:dyDescent="0.25">
      <c r="A3044" s="9">
        <v>3043</v>
      </c>
      <c r="B3044" s="3" t="s">
        <v>186</v>
      </c>
      <c r="C3044" s="3" t="s">
        <v>148</v>
      </c>
      <c r="D3044" s="3" t="s">
        <v>332</v>
      </c>
      <c r="E3044" s="3" t="s">
        <v>475</v>
      </c>
      <c r="F3044" s="3" t="s">
        <v>476</v>
      </c>
      <c r="G3044" s="3" t="s">
        <v>413</v>
      </c>
      <c r="H3044" s="3" t="s">
        <v>412</v>
      </c>
      <c r="J3044" s="45" t="s">
        <v>5703</v>
      </c>
      <c r="K3044" s="45"/>
      <c r="L3044" s="45"/>
      <c r="BB3044" t="s">
        <v>7368</v>
      </c>
      <c r="BC3044" t="s">
        <v>303</v>
      </c>
      <c r="BD3044">
        <v>7</v>
      </c>
      <c r="BE3044" t="s">
        <v>301</v>
      </c>
      <c r="BG3044">
        <v>3043</v>
      </c>
      <c r="BH3044" t="s">
        <v>348</v>
      </c>
      <c r="BI3044" t="s">
        <v>311</v>
      </c>
    </row>
    <row r="3045" spans="1:61" x14ac:dyDescent="0.25">
      <c r="A3045" s="9">
        <v>3044</v>
      </c>
      <c r="B3045" s="3" t="s">
        <v>176</v>
      </c>
      <c r="C3045" s="3" t="s">
        <v>149</v>
      </c>
      <c r="D3045" s="3" t="s">
        <v>333</v>
      </c>
      <c r="E3045" s="3" t="s">
        <v>410</v>
      </c>
      <c r="F3045" s="3" t="s">
        <v>411</v>
      </c>
      <c r="G3045" s="3" t="s">
        <v>422</v>
      </c>
      <c r="H3045" s="3" t="s">
        <v>423</v>
      </c>
      <c r="J3045" s="46" t="s">
        <v>5705</v>
      </c>
      <c r="K3045" s="45"/>
      <c r="L3045" s="45"/>
      <c r="BB3045" t="s">
        <v>7369</v>
      </c>
      <c r="BC3045" t="s">
        <v>303</v>
      </c>
      <c r="BD3045">
        <v>8</v>
      </c>
      <c r="BE3045" t="s">
        <v>302</v>
      </c>
      <c r="BG3045">
        <v>3044</v>
      </c>
      <c r="BH3045" t="s">
        <v>349</v>
      </c>
      <c r="BI3045" t="s">
        <v>312</v>
      </c>
    </row>
    <row r="3046" spans="1:61" x14ac:dyDescent="0.25">
      <c r="A3046" s="9">
        <v>3045</v>
      </c>
      <c r="B3046" s="3" t="s">
        <v>177</v>
      </c>
      <c r="C3046" s="3" t="s">
        <v>150</v>
      </c>
      <c r="D3046" s="3" t="s">
        <v>334</v>
      </c>
      <c r="E3046" s="3" t="s">
        <v>410</v>
      </c>
      <c r="F3046" s="3" t="s">
        <v>411</v>
      </c>
      <c r="G3046" s="3" t="s">
        <v>412</v>
      </c>
      <c r="H3046" s="3" t="s">
        <v>413</v>
      </c>
      <c r="J3046" s="45" t="s">
        <v>696</v>
      </c>
      <c r="K3046" s="45"/>
      <c r="L3046" s="45"/>
      <c r="BB3046" t="s">
        <v>7370</v>
      </c>
      <c r="BC3046" t="s">
        <v>303</v>
      </c>
      <c r="BD3046">
        <v>9</v>
      </c>
      <c r="BE3046" t="s">
        <v>303</v>
      </c>
      <c r="BG3046">
        <v>3045</v>
      </c>
      <c r="BH3046" t="s">
        <v>350</v>
      </c>
      <c r="BI3046" t="s">
        <v>313</v>
      </c>
    </row>
    <row r="3047" spans="1:61" x14ac:dyDescent="0.25">
      <c r="A3047" s="9">
        <v>3046</v>
      </c>
      <c r="B3047" s="3" t="s">
        <v>179</v>
      </c>
      <c r="C3047" s="3" t="s">
        <v>151</v>
      </c>
      <c r="D3047" s="3" t="s">
        <v>335</v>
      </c>
      <c r="E3047" s="3" t="s">
        <v>414</v>
      </c>
      <c r="F3047" s="3" t="s">
        <v>415</v>
      </c>
      <c r="G3047" s="3" t="s">
        <v>416</v>
      </c>
      <c r="H3047" s="3" t="s">
        <v>412</v>
      </c>
      <c r="J3047" s="45" t="s">
        <v>5703</v>
      </c>
      <c r="K3047" s="45"/>
      <c r="L3047" s="45"/>
      <c r="BB3047" t="s">
        <v>7371</v>
      </c>
      <c r="BC3047" t="s">
        <v>303</v>
      </c>
      <c r="BD3047">
        <v>10</v>
      </c>
      <c r="BE3047" t="s">
        <v>304</v>
      </c>
      <c r="BG3047">
        <v>3046</v>
      </c>
      <c r="BH3047" t="s">
        <v>351</v>
      </c>
      <c r="BI3047" t="s">
        <v>314</v>
      </c>
    </row>
    <row r="3048" spans="1:61" x14ac:dyDescent="0.25">
      <c r="A3048" s="9">
        <v>3047</v>
      </c>
      <c r="B3048" s="3" t="s">
        <v>180</v>
      </c>
      <c r="C3048" s="3" t="s">
        <v>152</v>
      </c>
      <c r="D3048" s="3" t="s">
        <v>336</v>
      </c>
      <c r="E3048" s="3" t="s">
        <v>414</v>
      </c>
      <c r="F3048" s="3" t="s">
        <v>415</v>
      </c>
      <c r="G3048" s="3" t="s">
        <v>417</v>
      </c>
      <c r="H3048" s="3" t="s">
        <v>417</v>
      </c>
      <c r="J3048" s="45" t="s">
        <v>696</v>
      </c>
      <c r="K3048" s="45"/>
      <c r="L3048" s="45"/>
      <c r="BB3048" t="s">
        <v>7372</v>
      </c>
      <c r="BC3048" t="s">
        <v>303</v>
      </c>
      <c r="BD3048">
        <v>11</v>
      </c>
      <c r="BE3048" t="s">
        <v>305</v>
      </c>
      <c r="BG3048">
        <v>3047</v>
      </c>
      <c r="BH3048" t="s">
        <v>352</v>
      </c>
      <c r="BI3048" t="s">
        <v>315</v>
      </c>
    </row>
    <row r="3049" spans="1:61" x14ac:dyDescent="0.25">
      <c r="A3049" s="9">
        <v>3048</v>
      </c>
      <c r="B3049" s="3" t="s">
        <v>181</v>
      </c>
      <c r="C3049" s="3" t="s">
        <v>153</v>
      </c>
      <c r="D3049" s="3" t="s">
        <v>337</v>
      </c>
      <c r="E3049" s="3" t="s">
        <v>418</v>
      </c>
      <c r="F3049" s="3" t="s">
        <v>419</v>
      </c>
      <c r="G3049" s="3" t="s">
        <v>412</v>
      </c>
      <c r="H3049" s="3" t="s">
        <v>416</v>
      </c>
      <c r="J3049" s="46" t="s">
        <v>5705</v>
      </c>
      <c r="K3049" s="45"/>
      <c r="L3049" s="45"/>
      <c r="BB3049" t="s">
        <v>7373</v>
      </c>
      <c r="BC3049" t="s">
        <v>303</v>
      </c>
      <c r="BD3049">
        <v>12</v>
      </c>
      <c r="BE3049" t="s">
        <v>306</v>
      </c>
      <c r="BG3049">
        <v>3048</v>
      </c>
      <c r="BH3049" t="s">
        <v>293</v>
      </c>
      <c r="BI3049" t="s">
        <v>316</v>
      </c>
    </row>
    <row r="3050" spans="1:61" x14ac:dyDescent="0.25">
      <c r="A3050" s="9">
        <v>3049</v>
      </c>
      <c r="B3050" s="3" t="s">
        <v>182</v>
      </c>
      <c r="C3050" s="3" t="s">
        <v>154</v>
      </c>
      <c r="D3050" s="3" t="s">
        <v>338</v>
      </c>
      <c r="E3050" s="3" t="s">
        <v>418</v>
      </c>
      <c r="F3050" s="3" t="s">
        <v>419</v>
      </c>
      <c r="G3050" s="3" t="s">
        <v>413</v>
      </c>
      <c r="H3050" s="3" t="s">
        <v>412</v>
      </c>
      <c r="J3050" s="45" t="s">
        <v>5703</v>
      </c>
      <c r="K3050" s="45"/>
      <c r="L3050" s="45"/>
      <c r="BB3050" t="s">
        <v>7374</v>
      </c>
      <c r="BC3050" t="s">
        <v>304</v>
      </c>
      <c r="BD3050">
        <v>1</v>
      </c>
      <c r="BE3050" t="s">
        <v>307</v>
      </c>
      <c r="BG3050">
        <v>3049</v>
      </c>
      <c r="BH3050" t="s">
        <v>294</v>
      </c>
      <c r="BI3050" t="s">
        <v>317</v>
      </c>
    </row>
    <row r="3051" spans="1:61" x14ac:dyDescent="0.25">
      <c r="A3051" s="9">
        <v>3050</v>
      </c>
      <c r="B3051" s="3" t="s">
        <v>183</v>
      </c>
      <c r="C3051" s="3" t="s">
        <v>155</v>
      </c>
      <c r="D3051" s="3" t="s">
        <v>339</v>
      </c>
      <c r="E3051" s="3" t="s">
        <v>420</v>
      </c>
      <c r="F3051" s="3" t="s">
        <v>421</v>
      </c>
      <c r="G3051" s="3" t="s">
        <v>422</v>
      </c>
      <c r="H3051" s="3" t="s">
        <v>423</v>
      </c>
      <c r="J3051" s="45" t="s">
        <v>696</v>
      </c>
      <c r="K3051" s="45"/>
      <c r="L3051" s="45"/>
      <c r="BB3051" t="s">
        <v>7375</v>
      </c>
      <c r="BC3051" t="s">
        <v>304</v>
      </c>
      <c r="BD3051">
        <v>2</v>
      </c>
      <c r="BE3051" t="s">
        <v>308</v>
      </c>
      <c r="BG3051">
        <v>3050</v>
      </c>
      <c r="BH3051" t="s">
        <v>295</v>
      </c>
      <c r="BI3051" t="s">
        <v>318</v>
      </c>
    </row>
    <row r="3052" spans="1:61" x14ac:dyDescent="0.25">
      <c r="A3052" s="9">
        <v>3051</v>
      </c>
      <c r="B3052" s="3" t="s">
        <v>184</v>
      </c>
      <c r="C3052" s="3" t="s">
        <v>156</v>
      </c>
      <c r="D3052" s="3" t="s">
        <v>340</v>
      </c>
      <c r="E3052" s="3" t="s">
        <v>420</v>
      </c>
      <c r="F3052" s="3" t="s">
        <v>421</v>
      </c>
      <c r="G3052" s="3" t="s">
        <v>424</v>
      </c>
      <c r="H3052" s="3" t="s">
        <v>425</v>
      </c>
      <c r="J3052" s="45" t="s">
        <v>5703</v>
      </c>
      <c r="K3052" s="45"/>
      <c r="L3052" s="45"/>
      <c r="BB3052" t="s">
        <v>7376</v>
      </c>
      <c r="BC3052" t="s">
        <v>304</v>
      </c>
      <c r="BD3052">
        <v>3</v>
      </c>
      <c r="BE3052" t="s">
        <v>309</v>
      </c>
      <c r="BG3052">
        <v>3051</v>
      </c>
      <c r="BH3052" t="s">
        <v>296</v>
      </c>
      <c r="BI3052" t="s">
        <v>319</v>
      </c>
    </row>
    <row r="3053" spans="1:61" x14ac:dyDescent="0.25">
      <c r="A3053" s="9">
        <v>3052</v>
      </c>
      <c r="B3053" s="3" t="s">
        <v>185</v>
      </c>
      <c r="C3053" s="3" t="s">
        <v>157</v>
      </c>
      <c r="D3053" s="3" t="s">
        <v>341</v>
      </c>
      <c r="E3053" s="3" t="s">
        <v>426</v>
      </c>
      <c r="F3053" s="3" t="s">
        <v>427</v>
      </c>
      <c r="G3053" s="3" t="s">
        <v>425</v>
      </c>
      <c r="H3053" s="3" t="s">
        <v>424</v>
      </c>
      <c r="J3053" s="46" t="s">
        <v>5705</v>
      </c>
      <c r="K3053" s="45"/>
      <c r="L3053" s="45"/>
      <c r="BB3053" t="s">
        <v>7377</v>
      </c>
      <c r="BC3053" t="s">
        <v>304</v>
      </c>
      <c r="BD3053">
        <v>4</v>
      </c>
      <c r="BE3053" t="s">
        <v>310</v>
      </c>
      <c r="BG3053">
        <v>3052</v>
      </c>
      <c r="BH3053" t="s">
        <v>297</v>
      </c>
      <c r="BI3053" t="s">
        <v>320</v>
      </c>
    </row>
    <row r="3054" spans="1:61" x14ac:dyDescent="0.25">
      <c r="A3054" s="9">
        <v>3053</v>
      </c>
      <c r="B3054" s="3" t="s">
        <v>186</v>
      </c>
      <c r="C3054" s="3" t="s">
        <v>158</v>
      </c>
      <c r="D3054" s="3" t="s">
        <v>342</v>
      </c>
      <c r="E3054" s="3" t="s">
        <v>426</v>
      </c>
      <c r="F3054" s="3" t="s">
        <v>427</v>
      </c>
      <c r="G3054" s="3" t="s">
        <v>423</v>
      </c>
      <c r="H3054" s="3" t="s">
        <v>422</v>
      </c>
      <c r="J3054" s="45" t="s">
        <v>696</v>
      </c>
      <c r="K3054" s="45"/>
      <c r="L3054" s="45"/>
      <c r="BB3054" t="s">
        <v>7378</v>
      </c>
      <c r="BC3054" t="s">
        <v>304</v>
      </c>
      <c r="BD3054">
        <v>5</v>
      </c>
      <c r="BE3054" t="s">
        <v>311</v>
      </c>
      <c r="BG3054">
        <v>3053</v>
      </c>
      <c r="BH3054" t="s">
        <v>298</v>
      </c>
      <c r="BI3054" t="s">
        <v>321</v>
      </c>
    </row>
    <row r="3055" spans="1:61" x14ac:dyDescent="0.25">
      <c r="A3055" s="9">
        <v>3054</v>
      </c>
      <c r="B3055" s="3" t="s">
        <v>176</v>
      </c>
      <c r="C3055" s="3" t="s">
        <v>147</v>
      </c>
      <c r="D3055" s="3" t="s">
        <v>343</v>
      </c>
      <c r="E3055" s="3" t="s">
        <v>428</v>
      </c>
      <c r="F3055" s="3" t="s">
        <v>429</v>
      </c>
      <c r="G3055" s="3" t="s">
        <v>412</v>
      </c>
      <c r="H3055" s="3" t="s">
        <v>413</v>
      </c>
      <c r="J3055" s="45" t="s">
        <v>5703</v>
      </c>
      <c r="K3055" s="45"/>
      <c r="L3055" s="45"/>
      <c r="BB3055" t="s">
        <v>7379</v>
      </c>
      <c r="BC3055" t="s">
        <v>304</v>
      </c>
      <c r="BD3055">
        <v>6</v>
      </c>
      <c r="BE3055" t="s">
        <v>312</v>
      </c>
      <c r="BG3055">
        <v>3054</v>
      </c>
      <c r="BH3055" t="s">
        <v>299</v>
      </c>
      <c r="BI3055" t="s">
        <v>322</v>
      </c>
    </row>
    <row r="3056" spans="1:61" x14ac:dyDescent="0.25">
      <c r="A3056" s="9">
        <v>3055</v>
      </c>
      <c r="B3056" s="3" t="s">
        <v>177</v>
      </c>
      <c r="C3056" s="3" t="s">
        <v>148</v>
      </c>
      <c r="D3056" s="3" t="s">
        <v>344</v>
      </c>
      <c r="E3056" s="3" t="s">
        <v>428</v>
      </c>
      <c r="F3056" s="3" t="s">
        <v>429</v>
      </c>
      <c r="G3056" s="3" t="s">
        <v>416</v>
      </c>
      <c r="H3056" s="3" t="s">
        <v>412</v>
      </c>
      <c r="J3056" s="45" t="s">
        <v>696</v>
      </c>
      <c r="K3056" s="45"/>
      <c r="L3056" s="45"/>
      <c r="BB3056" t="s">
        <v>7380</v>
      </c>
      <c r="BC3056" t="s">
        <v>304</v>
      </c>
      <c r="BD3056">
        <v>7</v>
      </c>
      <c r="BE3056" t="s">
        <v>313</v>
      </c>
      <c r="BG3056">
        <v>3055</v>
      </c>
      <c r="BH3056" t="s">
        <v>300</v>
      </c>
      <c r="BI3056" t="s">
        <v>323</v>
      </c>
    </row>
    <row r="3057" spans="1:61" x14ac:dyDescent="0.25">
      <c r="A3057" s="9">
        <v>3056</v>
      </c>
      <c r="B3057" s="3" t="s">
        <v>179</v>
      </c>
      <c r="C3057" s="3" t="s">
        <v>149</v>
      </c>
      <c r="D3057" s="3" t="s">
        <v>345</v>
      </c>
      <c r="E3057" s="3" t="s">
        <v>430</v>
      </c>
      <c r="F3057" s="3" t="s">
        <v>431</v>
      </c>
      <c r="G3057" s="3" t="s">
        <v>417</v>
      </c>
      <c r="H3057" s="3" t="s">
        <v>417</v>
      </c>
      <c r="J3057" s="46" t="s">
        <v>5705</v>
      </c>
      <c r="K3057" s="45"/>
      <c r="L3057" s="45"/>
      <c r="BB3057" t="s">
        <v>7381</v>
      </c>
      <c r="BC3057" t="s">
        <v>304</v>
      </c>
      <c r="BD3057">
        <v>8</v>
      </c>
      <c r="BE3057" t="s">
        <v>314</v>
      </c>
      <c r="BG3057">
        <v>3056</v>
      </c>
      <c r="BH3057" t="s">
        <v>301</v>
      </c>
      <c r="BI3057" t="s">
        <v>324</v>
      </c>
    </row>
    <row r="3058" spans="1:61" x14ac:dyDescent="0.25">
      <c r="A3058" s="9">
        <v>3057</v>
      </c>
      <c r="B3058" s="3" t="s">
        <v>180</v>
      </c>
      <c r="C3058" s="3" t="s">
        <v>150</v>
      </c>
      <c r="D3058" s="3" t="s">
        <v>346</v>
      </c>
      <c r="E3058" s="3" t="s">
        <v>430</v>
      </c>
      <c r="F3058" s="3" t="s">
        <v>431</v>
      </c>
      <c r="G3058" s="3" t="s">
        <v>412</v>
      </c>
      <c r="H3058" s="3" t="s">
        <v>416</v>
      </c>
      <c r="J3058" s="45" t="s">
        <v>5703</v>
      </c>
      <c r="K3058" s="45"/>
      <c r="L3058" s="45"/>
      <c r="BB3058" t="s">
        <v>7382</v>
      </c>
      <c r="BC3058" t="s">
        <v>304</v>
      </c>
      <c r="BD3058">
        <v>9</v>
      </c>
      <c r="BE3058" t="s">
        <v>315</v>
      </c>
      <c r="BG3058">
        <v>3057</v>
      </c>
      <c r="BH3058" t="s">
        <v>302</v>
      </c>
      <c r="BI3058" t="s">
        <v>325</v>
      </c>
    </row>
    <row r="3059" spans="1:61" x14ac:dyDescent="0.25">
      <c r="A3059" s="9">
        <v>3058</v>
      </c>
      <c r="B3059" s="3" t="s">
        <v>181</v>
      </c>
      <c r="C3059" s="3" t="s">
        <v>151</v>
      </c>
      <c r="D3059" s="3" t="s">
        <v>347</v>
      </c>
      <c r="E3059" s="3" t="s">
        <v>432</v>
      </c>
      <c r="F3059" s="3" t="s">
        <v>433</v>
      </c>
      <c r="G3059" s="3" t="s">
        <v>413</v>
      </c>
      <c r="H3059" s="3" t="s">
        <v>412</v>
      </c>
      <c r="J3059" s="45" t="s">
        <v>696</v>
      </c>
      <c r="K3059" s="45"/>
      <c r="L3059" s="45"/>
      <c r="BB3059" t="s">
        <v>7383</v>
      </c>
      <c r="BC3059" t="s">
        <v>304</v>
      </c>
      <c r="BD3059">
        <v>10</v>
      </c>
      <c r="BE3059" t="s">
        <v>316</v>
      </c>
      <c r="BG3059">
        <v>3058</v>
      </c>
      <c r="BH3059" t="s">
        <v>303</v>
      </c>
      <c r="BI3059" t="s">
        <v>326</v>
      </c>
    </row>
    <row r="3060" spans="1:61" x14ac:dyDescent="0.25">
      <c r="A3060" s="9">
        <v>3059</v>
      </c>
      <c r="B3060" s="3" t="s">
        <v>182</v>
      </c>
      <c r="C3060" s="3" t="s">
        <v>152</v>
      </c>
      <c r="D3060" s="3" t="s">
        <v>348</v>
      </c>
      <c r="E3060" s="3" t="s">
        <v>432</v>
      </c>
      <c r="F3060" s="3" t="s">
        <v>433</v>
      </c>
      <c r="G3060" s="3" t="s">
        <v>422</v>
      </c>
      <c r="H3060" s="3" t="s">
        <v>423</v>
      </c>
      <c r="J3060" s="45" t="s">
        <v>5703</v>
      </c>
      <c r="K3060" s="45"/>
      <c r="L3060" s="45"/>
      <c r="BB3060" t="s">
        <v>7384</v>
      </c>
      <c r="BC3060" t="s">
        <v>304</v>
      </c>
      <c r="BD3060">
        <v>11</v>
      </c>
      <c r="BE3060" t="s">
        <v>317</v>
      </c>
      <c r="BG3060">
        <v>3059</v>
      </c>
      <c r="BH3060" t="s">
        <v>304</v>
      </c>
      <c r="BI3060" t="s">
        <v>327</v>
      </c>
    </row>
    <row r="3061" spans="1:61" x14ac:dyDescent="0.25">
      <c r="A3061" s="9">
        <v>3060</v>
      </c>
      <c r="B3061" s="3" t="s">
        <v>183</v>
      </c>
      <c r="C3061" s="3" t="s">
        <v>153</v>
      </c>
      <c r="D3061" s="3" t="s">
        <v>349</v>
      </c>
      <c r="E3061" s="3" t="s">
        <v>434</v>
      </c>
      <c r="F3061" s="3" t="s">
        <v>435</v>
      </c>
      <c r="G3061" s="3" t="s">
        <v>424</v>
      </c>
      <c r="H3061" s="3" t="s">
        <v>425</v>
      </c>
      <c r="J3061" s="46" t="s">
        <v>5705</v>
      </c>
      <c r="K3061" s="45"/>
      <c r="L3061" s="45"/>
      <c r="BB3061" t="s">
        <v>7385</v>
      </c>
      <c r="BC3061" t="s">
        <v>304</v>
      </c>
      <c r="BD3061">
        <v>12</v>
      </c>
      <c r="BE3061" t="s">
        <v>318</v>
      </c>
      <c r="BG3061">
        <v>3060</v>
      </c>
      <c r="BH3061" t="s">
        <v>305</v>
      </c>
      <c r="BI3061" t="s">
        <v>328</v>
      </c>
    </row>
    <row r="3062" spans="1:61" x14ac:dyDescent="0.25">
      <c r="A3062" s="9">
        <v>3061</v>
      </c>
      <c r="B3062" s="3" t="s">
        <v>184</v>
      </c>
      <c r="C3062" s="3" t="s">
        <v>154</v>
      </c>
      <c r="D3062" s="3" t="s">
        <v>350</v>
      </c>
      <c r="E3062" s="3" t="s">
        <v>434</v>
      </c>
      <c r="F3062" s="3" t="s">
        <v>435</v>
      </c>
      <c r="G3062" s="3" t="s">
        <v>425</v>
      </c>
      <c r="H3062" s="3" t="s">
        <v>424</v>
      </c>
      <c r="J3062" s="45" t="s">
        <v>696</v>
      </c>
      <c r="K3062" s="45"/>
      <c r="L3062" s="45"/>
      <c r="BB3062" t="s">
        <v>7386</v>
      </c>
      <c r="BC3062" t="s">
        <v>305</v>
      </c>
      <c r="BD3062">
        <v>1</v>
      </c>
      <c r="BE3062" t="s">
        <v>319</v>
      </c>
      <c r="BG3062">
        <v>3061</v>
      </c>
      <c r="BH3062" t="s">
        <v>306</v>
      </c>
      <c r="BI3062" t="s">
        <v>329</v>
      </c>
    </row>
    <row r="3063" spans="1:61" x14ac:dyDescent="0.25">
      <c r="A3063" s="9">
        <v>3062</v>
      </c>
      <c r="B3063" s="3" t="s">
        <v>185</v>
      </c>
      <c r="C3063" s="3" t="s">
        <v>155</v>
      </c>
      <c r="D3063" s="3" t="s">
        <v>351</v>
      </c>
      <c r="E3063" s="3" t="s">
        <v>436</v>
      </c>
      <c r="F3063" s="3" t="s">
        <v>437</v>
      </c>
      <c r="G3063" s="3" t="s">
        <v>423</v>
      </c>
      <c r="H3063" s="3" t="s">
        <v>422</v>
      </c>
      <c r="J3063" s="45" t="s">
        <v>5703</v>
      </c>
      <c r="K3063" s="45"/>
      <c r="L3063" s="45"/>
      <c r="BB3063" t="s">
        <v>7387</v>
      </c>
      <c r="BC3063" t="s">
        <v>305</v>
      </c>
      <c r="BD3063">
        <v>2</v>
      </c>
      <c r="BE3063" t="s">
        <v>320</v>
      </c>
      <c r="BG3063">
        <v>3062</v>
      </c>
      <c r="BH3063" t="s">
        <v>307</v>
      </c>
      <c r="BI3063" t="s">
        <v>330</v>
      </c>
    </row>
    <row r="3064" spans="1:61" x14ac:dyDescent="0.25">
      <c r="A3064" s="9">
        <v>3063</v>
      </c>
      <c r="B3064" s="3" t="s">
        <v>186</v>
      </c>
      <c r="C3064" s="3" t="s">
        <v>156</v>
      </c>
      <c r="D3064" s="3" t="s">
        <v>352</v>
      </c>
      <c r="E3064" s="3" t="s">
        <v>436</v>
      </c>
      <c r="F3064" s="3" t="s">
        <v>437</v>
      </c>
      <c r="G3064" s="3" t="s">
        <v>412</v>
      </c>
      <c r="H3064" s="3" t="s">
        <v>413</v>
      </c>
      <c r="J3064" s="45" t="s">
        <v>696</v>
      </c>
      <c r="K3064" s="45"/>
      <c r="L3064" s="45"/>
      <c r="BB3064" t="s">
        <v>7388</v>
      </c>
      <c r="BC3064" t="s">
        <v>305</v>
      </c>
      <c r="BD3064">
        <v>3</v>
      </c>
      <c r="BE3064" t="s">
        <v>321</v>
      </c>
      <c r="BG3064">
        <v>3063</v>
      </c>
      <c r="BH3064" t="s">
        <v>308</v>
      </c>
      <c r="BI3064" t="s">
        <v>331</v>
      </c>
    </row>
    <row r="3065" spans="1:61" x14ac:dyDescent="0.25">
      <c r="A3065" s="9">
        <v>3064</v>
      </c>
      <c r="B3065" s="3" t="s">
        <v>176</v>
      </c>
      <c r="C3065" s="3" t="s">
        <v>157</v>
      </c>
      <c r="D3065" s="3" t="s">
        <v>293</v>
      </c>
      <c r="E3065" s="3" t="s">
        <v>438</v>
      </c>
      <c r="F3065" s="3" t="s">
        <v>439</v>
      </c>
      <c r="G3065" s="3" t="s">
        <v>416</v>
      </c>
      <c r="H3065" s="3" t="s">
        <v>412</v>
      </c>
      <c r="J3065" s="46" t="s">
        <v>5705</v>
      </c>
      <c r="K3065" s="45"/>
      <c r="L3065" s="45"/>
      <c r="BB3065" t="s">
        <v>7389</v>
      </c>
      <c r="BC3065" t="s">
        <v>305</v>
      </c>
      <c r="BD3065">
        <v>4</v>
      </c>
      <c r="BE3065" t="s">
        <v>322</v>
      </c>
      <c r="BG3065">
        <v>3064</v>
      </c>
      <c r="BH3065" t="s">
        <v>309</v>
      </c>
      <c r="BI3065" t="s">
        <v>332</v>
      </c>
    </row>
    <row r="3066" spans="1:61" x14ac:dyDescent="0.25">
      <c r="A3066" s="9">
        <v>3065</v>
      </c>
      <c r="B3066" s="3" t="s">
        <v>177</v>
      </c>
      <c r="C3066" s="3" t="s">
        <v>158</v>
      </c>
      <c r="D3066" s="3" t="s">
        <v>294</v>
      </c>
      <c r="E3066" s="3" t="s">
        <v>438</v>
      </c>
      <c r="F3066" s="3" t="s">
        <v>439</v>
      </c>
      <c r="G3066" s="3" t="s">
        <v>417</v>
      </c>
      <c r="H3066" s="3" t="s">
        <v>417</v>
      </c>
      <c r="J3066" s="45" t="s">
        <v>5703</v>
      </c>
      <c r="K3066" s="45"/>
      <c r="L3066" s="45"/>
      <c r="BB3066" t="s">
        <v>7390</v>
      </c>
      <c r="BC3066" t="s">
        <v>305</v>
      </c>
      <c r="BD3066">
        <v>5</v>
      </c>
      <c r="BE3066" t="s">
        <v>323</v>
      </c>
      <c r="BG3066">
        <v>3065</v>
      </c>
      <c r="BH3066" t="s">
        <v>310</v>
      </c>
      <c r="BI3066" t="s">
        <v>333</v>
      </c>
    </row>
    <row r="3067" spans="1:61" x14ac:dyDescent="0.25">
      <c r="A3067" s="9">
        <v>3066</v>
      </c>
      <c r="B3067" s="3" t="s">
        <v>179</v>
      </c>
      <c r="C3067" s="3" t="s">
        <v>147</v>
      </c>
      <c r="D3067" s="3" t="s">
        <v>295</v>
      </c>
      <c r="E3067" s="3" t="s">
        <v>440</v>
      </c>
      <c r="F3067" s="3" t="s">
        <v>441</v>
      </c>
      <c r="G3067" s="3" t="s">
        <v>412</v>
      </c>
      <c r="H3067" s="3" t="s">
        <v>416</v>
      </c>
      <c r="J3067" s="45" t="s">
        <v>696</v>
      </c>
      <c r="K3067" s="45"/>
      <c r="L3067" s="45"/>
      <c r="BB3067" t="s">
        <v>7391</v>
      </c>
      <c r="BC3067" t="s">
        <v>305</v>
      </c>
      <c r="BD3067">
        <v>6</v>
      </c>
      <c r="BE3067" t="s">
        <v>324</v>
      </c>
      <c r="BG3067">
        <v>3066</v>
      </c>
      <c r="BH3067" t="s">
        <v>311</v>
      </c>
      <c r="BI3067" t="s">
        <v>334</v>
      </c>
    </row>
    <row r="3068" spans="1:61" x14ac:dyDescent="0.25">
      <c r="A3068" s="9">
        <v>3067</v>
      </c>
      <c r="B3068" s="3" t="s">
        <v>180</v>
      </c>
      <c r="C3068" s="3" t="s">
        <v>148</v>
      </c>
      <c r="D3068" s="3" t="s">
        <v>296</v>
      </c>
      <c r="E3068" s="3" t="s">
        <v>440</v>
      </c>
      <c r="F3068" s="3" t="s">
        <v>441</v>
      </c>
      <c r="G3068" s="3" t="s">
        <v>413</v>
      </c>
      <c r="H3068" s="3" t="s">
        <v>412</v>
      </c>
      <c r="J3068" s="45" t="s">
        <v>696</v>
      </c>
      <c r="K3068" s="45"/>
      <c r="L3068" s="45"/>
      <c r="BB3068" t="s">
        <v>7392</v>
      </c>
      <c r="BC3068" t="s">
        <v>305</v>
      </c>
      <c r="BD3068">
        <v>7</v>
      </c>
      <c r="BE3068" t="s">
        <v>325</v>
      </c>
      <c r="BG3068">
        <v>3067</v>
      </c>
      <c r="BH3068" t="s">
        <v>312</v>
      </c>
      <c r="BI3068" t="s">
        <v>335</v>
      </c>
    </row>
    <row r="3069" spans="1:61" x14ac:dyDescent="0.25">
      <c r="A3069" s="9">
        <v>3068</v>
      </c>
      <c r="B3069" s="3" t="s">
        <v>181</v>
      </c>
      <c r="C3069" s="3" t="s">
        <v>149</v>
      </c>
      <c r="D3069" s="3" t="s">
        <v>297</v>
      </c>
      <c r="E3069" s="3" t="s">
        <v>442</v>
      </c>
      <c r="F3069" s="3" t="s">
        <v>443</v>
      </c>
      <c r="G3069" s="3" t="s">
        <v>422</v>
      </c>
      <c r="H3069" s="3" t="s">
        <v>423</v>
      </c>
      <c r="J3069" s="45" t="s">
        <v>5704</v>
      </c>
      <c r="K3069" s="45"/>
      <c r="L3069" s="45"/>
      <c r="BB3069" t="s">
        <v>7393</v>
      </c>
      <c r="BC3069" t="s">
        <v>305</v>
      </c>
      <c r="BD3069">
        <v>8</v>
      </c>
      <c r="BE3069" t="s">
        <v>326</v>
      </c>
      <c r="BG3069">
        <v>3068</v>
      </c>
      <c r="BH3069" t="s">
        <v>313</v>
      </c>
      <c r="BI3069" t="s">
        <v>336</v>
      </c>
    </row>
    <row r="3070" spans="1:61" x14ac:dyDescent="0.25">
      <c r="A3070" s="9">
        <v>3069</v>
      </c>
      <c r="B3070" s="3" t="s">
        <v>182</v>
      </c>
      <c r="C3070" s="3" t="s">
        <v>150</v>
      </c>
      <c r="D3070" s="3" t="s">
        <v>298</v>
      </c>
      <c r="E3070" s="3" t="s">
        <v>442</v>
      </c>
      <c r="F3070" s="3" t="s">
        <v>443</v>
      </c>
      <c r="G3070" s="3" t="s">
        <v>424</v>
      </c>
      <c r="H3070" s="3" t="s">
        <v>425</v>
      </c>
      <c r="J3070" s="45" t="s">
        <v>696</v>
      </c>
      <c r="K3070" s="45"/>
      <c r="L3070" s="45"/>
      <c r="BB3070" t="s">
        <v>7394</v>
      </c>
      <c r="BC3070" t="s">
        <v>305</v>
      </c>
      <c r="BD3070">
        <v>9</v>
      </c>
      <c r="BE3070" t="s">
        <v>327</v>
      </c>
      <c r="BG3070">
        <v>3069</v>
      </c>
      <c r="BH3070" t="s">
        <v>314</v>
      </c>
      <c r="BI3070" t="s">
        <v>337</v>
      </c>
    </row>
    <row r="3071" spans="1:61" x14ac:dyDescent="0.25">
      <c r="A3071" s="9">
        <v>3070</v>
      </c>
      <c r="B3071" s="3" t="s">
        <v>183</v>
      </c>
      <c r="C3071" s="3" t="s">
        <v>151</v>
      </c>
      <c r="D3071" s="3" t="s">
        <v>299</v>
      </c>
      <c r="E3071" s="3" t="s">
        <v>444</v>
      </c>
      <c r="F3071" s="3" t="s">
        <v>445</v>
      </c>
      <c r="G3071" s="3" t="s">
        <v>425</v>
      </c>
      <c r="H3071" s="3" t="s">
        <v>424</v>
      </c>
      <c r="J3071" s="45" t="s">
        <v>5703</v>
      </c>
      <c r="K3071" s="45"/>
      <c r="L3071" s="45"/>
      <c r="BB3071" t="s">
        <v>7395</v>
      </c>
      <c r="BC3071" t="s">
        <v>305</v>
      </c>
      <c r="BD3071">
        <v>10</v>
      </c>
      <c r="BE3071" t="s">
        <v>328</v>
      </c>
      <c r="BG3071">
        <v>3070</v>
      </c>
      <c r="BH3071" t="s">
        <v>315</v>
      </c>
      <c r="BI3071" t="s">
        <v>338</v>
      </c>
    </row>
    <row r="3072" spans="1:61" x14ac:dyDescent="0.25">
      <c r="A3072" s="9">
        <v>3071</v>
      </c>
      <c r="B3072" s="3" t="s">
        <v>184</v>
      </c>
      <c r="C3072" s="3" t="s">
        <v>152</v>
      </c>
      <c r="D3072" s="3" t="s">
        <v>300</v>
      </c>
      <c r="E3072" s="3" t="s">
        <v>444</v>
      </c>
      <c r="F3072" s="3" t="s">
        <v>445</v>
      </c>
      <c r="G3072" s="3" t="s">
        <v>423</v>
      </c>
      <c r="H3072" s="3" t="s">
        <v>422</v>
      </c>
      <c r="J3072" s="45" t="s">
        <v>696</v>
      </c>
      <c r="K3072" s="45"/>
      <c r="L3072" s="45"/>
      <c r="BB3072" t="s">
        <v>7396</v>
      </c>
      <c r="BC3072" t="s">
        <v>305</v>
      </c>
      <c r="BD3072">
        <v>11</v>
      </c>
      <c r="BE3072" t="s">
        <v>329</v>
      </c>
      <c r="BG3072">
        <v>3071</v>
      </c>
      <c r="BH3072" t="s">
        <v>316</v>
      </c>
      <c r="BI3072" t="s">
        <v>339</v>
      </c>
    </row>
    <row r="3073" spans="1:61" x14ac:dyDescent="0.25">
      <c r="A3073" s="9">
        <v>3072</v>
      </c>
      <c r="B3073" s="3" t="s">
        <v>185</v>
      </c>
      <c r="C3073" s="3" t="s">
        <v>153</v>
      </c>
      <c r="D3073" s="3" t="s">
        <v>301</v>
      </c>
      <c r="E3073" s="3" t="s">
        <v>446</v>
      </c>
      <c r="F3073" s="3" t="s">
        <v>447</v>
      </c>
      <c r="G3073" s="3" t="s">
        <v>412</v>
      </c>
      <c r="H3073" s="3" t="s">
        <v>413</v>
      </c>
      <c r="J3073" s="46" t="s">
        <v>5705</v>
      </c>
      <c r="K3073" s="45"/>
      <c r="L3073" s="45"/>
      <c r="BB3073" t="s">
        <v>7397</v>
      </c>
      <c r="BC3073" t="s">
        <v>305</v>
      </c>
      <c r="BD3073">
        <v>12</v>
      </c>
      <c r="BE3073" t="s">
        <v>330</v>
      </c>
      <c r="BG3073">
        <v>3072</v>
      </c>
      <c r="BH3073" t="s">
        <v>317</v>
      </c>
      <c r="BI3073" t="s">
        <v>340</v>
      </c>
    </row>
    <row r="3074" spans="1:61" x14ac:dyDescent="0.25">
      <c r="A3074" s="9">
        <v>3073</v>
      </c>
      <c r="B3074" s="3" t="s">
        <v>186</v>
      </c>
      <c r="C3074" s="3" t="s">
        <v>154</v>
      </c>
      <c r="D3074" s="3" t="s">
        <v>302</v>
      </c>
      <c r="E3074" s="3" t="s">
        <v>446</v>
      </c>
      <c r="F3074" s="3" t="s">
        <v>447</v>
      </c>
      <c r="G3074" s="3" t="s">
        <v>416</v>
      </c>
      <c r="H3074" s="3" t="s">
        <v>412</v>
      </c>
      <c r="J3074" s="45" t="s">
        <v>5703</v>
      </c>
      <c r="K3074" s="45"/>
      <c r="L3074" s="45"/>
      <c r="BB3074" t="s">
        <v>7398</v>
      </c>
      <c r="BC3074" t="s">
        <v>306</v>
      </c>
      <c r="BD3074">
        <v>1</v>
      </c>
      <c r="BE3074" t="s">
        <v>331</v>
      </c>
      <c r="BG3074">
        <v>3073</v>
      </c>
      <c r="BH3074" t="s">
        <v>318</v>
      </c>
      <c r="BI3074" t="s">
        <v>341</v>
      </c>
    </row>
    <row r="3075" spans="1:61" x14ac:dyDescent="0.25">
      <c r="A3075" s="9">
        <v>3074</v>
      </c>
      <c r="B3075" s="3" t="s">
        <v>176</v>
      </c>
      <c r="C3075" s="3" t="s">
        <v>155</v>
      </c>
      <c r="D3075" s="3" t="s">
        <v>303</v>
      </c>
      <c r="E3075" s="3" t="s">
        <v>448</v>
      </c>
      <c r="F3075" s="3" t="s">
        <v>449</v>
      </c>
      <c r="G3075" s="3" t="s">
        <v>417</v>
      </c>
      <c r="H3075" s="3" t="s">
        <v>417</v>
      </c>
      <c r="J3075" s="45" t="s">
        <v>696</v>
      </c>
      <c r="K3075" s="45"/>
      <c r="L3075" s="45"/>
      <c r="BB3075" t="s">
        <v>7399</v>
      </c>
      <c r="BC3075" t="s">
        <v>306</v>
      </c>
      <c r="BD3075">
        <v>2</v>
      </c>
      <c r="BE3075" t="s">
        <v>332</v>
      </c>
      <c r="BG3075">
        <v>3074</v>
      </c>
      <c r="BH3075" t="s">
        <v>319</v>
      </c>
      <c r="BI3075" t="s">
        <v>342</v>
      </c>
    </row>
    <row r="3076" spans="1:61" x14ac:dyDescent="0.25">
      <c r="A3076" s="9">
        <v>3075</v>
      </c>
      <c r="B3076" s="3" t="s">
        <v>177</v>
      </c>
      <c r="C3076" s="3" t="s">
        <v>156</v>
      </c>
      <c r="D3076" s="3" t="s">
        <v>304</v>
      </c>
      <c r="E3076" s="3" t="s">
        <v>448</v>
      </c>
      <c r="F3076" s="3" t="s">
        <v>449</v>
      </c>
      <c r="G3076" s="3" t="s">
        <v>412</v>
      </c>
      <c r="H3076" s="3" t="s">
        <v>416</v>
      </c>
      <c r="J3076" s="45" t="s">
        <v>696</v>
      </c>
      <c r="K3076" s="45"/>
      <c r="L3076" s="45"/>
      <c r="BB3076" t="s">
        <v>7400</v>
      </c>
      <c r="BC3076" t="s">
        <v>306</v>
      </c>
      <c r="BD3076">
        <v>3</v>
      </c>
      <c r="BE3076" t="s">
        <v>333</v>
      </c>
      <c r="BG3076">
        <v>3075</v>
      </c>
      <c r="BH3076" t="s">
        <v>320</v>
      </c>
      <c r="BI3076" t="s">
        <v>343</v>
      </c>
    </row>
    <row r="3077" spans="1:61" x14ac:dyDescent="0.25">
      <c r="A3077" s="9">
        <v>3076</v>
      </c>
      <c r="B3077" s="3" t="s">
        <v>179</v>
      </c>
      <c r="C3077" s="3" t="s">
        <v>157</v>
      </c>
      <c r="D3077" s="3" t="s">
        <v>305</v>
      </c>
      <c r="E3077" s="3" t="s">
        <v>450</v>
      </c>
      <c r="F3077" s="3" t="s">
        <v>451</v>
      </c>
      <c r="G3077" s="3" t="s">
        <v>413</v>
      </c>
      <c r="H3077" s="3" t="s">
        <v>412</v>
      </c>
      <c r="J3077" s="45" t="s">
        <v>5704</v>
      </c>
      <c r="K3077" s="45"/>
      <c r="L3077" s="45"/>
      <c r="BB3077" t="s">
        <v>7401</v>
      </c>
      <c r="BC3077" t="s">
        <v>306</v>
      </c>
      <c r="BD3077">
        <v>4</v>
      </c>
      <c r="BE3077" t="s">
        <v>334</v>
      </c>
      <c r="BG3077">
        <v>3076</v>
      </c>
      <c r="BH3077" t="s">
        <v>321</v>
      </c>
      <c r="BI3077" t="s">
        <v>344</v>
      </c>
    </row>
    <row r="3078" spans="1:61" x14ac:dyDescent="0.25">
      <c r="A3078" s="9">
        <v>3077</v>
      </c>
      <c r="B3078" s="3" t="s">
        <v>180</v>
      </c>
      <c r="C3078" s="3" t="s">
        <v>158</v>
      </c>
      <c r="D3078" s="3" t="s">
        <v>306</v>
      </c>
      <c r="E3078" s="3" t="s">
        <v>450</v>
      </c>
      <c r="F3078" s="3" t="s">
        <v>451</v>
      </c>
      <c r="G3078" s="3" t="s">
        <v>422</v>
      </c>
      <c r="H3078" s="3" t="s">
        <v>423</v>
      </c>
      <c r="J3078" s="45" t="s">
        <v>696</v>
      </c>
      <c r="K3078" s="45"/>
      <c r="L3078" s="45"/>
      <c r="BB3078" t="s">
        <v>7402</v>
      </c>
      <c r="BC3078" t="s">
        <v>306</v>
      </c>
      <c r="BD3078">
        <v>5</v>
      </c>
      <c r="BE3078" t="s">
        <v>335</v>
      </c>
      <c r="BG3078">
        <v>3077</v>
      </c>
      <c r="BH3078" t="s">
        <v>322</v>
      </c>
      <c r="BI3078" t="s">
        <v>345</v>
      </c>
    </row>
    <row r="3079" spans="1:61" x14ac:dyDescent="0.25">
      <c r="A3079" s="9">
        <v>3078</v>
      </c>
      <c r="B3079" s="3" t="s">
        <v>181</v>
      </c>
      <c r="C3079" s="3" t="s">
        <v>147</v>
      </c>
      <c r="D3079" s="3" t="s">
        <v>307</v>
      </c>
      <c r="E3079" s="3" t="s">
        <v>452</v>
      </c>
      <c r="F3079" s="3" t="s">
        <v>453</v>
      </c>
      <c r="G3079" s="3" t="s">
        <v>424</v>
      </c>
      <c r="H3079" s="3" t="s">
        <v>425</v>
      </c>
      <c r="J3079" s="45" t="s">
        <v>5703</v>
      </c>
      <c r="K3079" s="45"/>
      <c r="L3079" s="45"/>
      <c r="BB3079" t="s">
        <v>7403</v>
      </c>
      <c r="BC3079" t="s">
        <v>306</v>
      </c>
      <c r="BD3079">
        <v>6</v>
      </c>
      <c r="BE3079" t="s">
        <v>336</v>
      </c>
      <c r="BG3079">
        <v>3078</v>
      </c>
      <c r="BH3079" t="s">
        <v>323</v>
      </c>
      <c r="BI3079" t="s">
        <v>346</v>
      </c>
    </row>
    <row r="3080" spans="1:61" x14ac:dyDescent="0.25">
      <c r="A3080" s="9">
        <v>3079</v>
      </c>
      <c r="B3080" s="3" t="s">
        <v>182</v>
      </c>
      <c r="C3080" s="3" t="s">
        <v>148</v>
      </c>
      <c r="D3080" s="3" t="s">
        <v>308</v>
      </c>
      <c r="E3080" s="3" t="s">
        <v>452</v>
      </c>
      <c r="F3080" s="3" t="s">
        <v>453</v>
      </c>
      <c r="G3080" s="3" t="s">
        <v>425</v>
      </c>
      <c r="H3080" s="3" t="s">
        <v>424</v>
      </c>
      <c r="J3080" s="45" t="s">
        <v>696</v>
      </c>
      <c r="K3080" s="45"/>
      <c r="L3080" s="45"/>
      <c r="BB3080" t="s">
        <v>7404</v>
      </c>
      <c r="BC3080" t="s">
        <v>306</v>
      </c>
      <c r="BD3080">
        <v>7</v>
      </c>
      <c r="BE3080" t="s">
        <v>337</v>
      </c>
      <c r="BG3080">
        <v>3079</v>
      </c>
      <c r="BH3080" t="s">
        <v>324</v>
      </c>
      <c r="BI3080" t="s">
        <v>347</v>
      </c>
    </row>
    <row r="3081" spans="1:61" x14ac:dyDescent="0.25">
      <c r="A3081" s="9">
        <v>3080</v>
      </c>
      <c r="B3081" s="3" t="s">
        <v>183</v>
      </c>
      <c r="C3081" s="3" t="s">
        <v>149</v>
      </c>
      <c r="D3081" s="3" t="s">
        <v>309</v>
      </c>
      <c r="E3081" s="3" t="s">
        <v>454</v>
      </c>
      <c r="F3081" s="3" t="s">
        <v>455</v>
      </c>
      <c r="G3081" s="3" t="s">
        <v>423</v>
      </c>
      <c r="H3081" s="3" t="s">
        <v>422</v>
      </c>
      <c r="J3081" s="46" t="s">
        <v>5705</v>
      </c>
      <c r="K3081" s="45"/>
      <c r="L3081" s="45"/>
      <c r="BB3081" t="s">
        <v>7405</v>
      </c>
      <c r="BC3081" t="s">
        <v>306</v>
      </c>
      <c r="BD3081">
        <v>8</v>
      </c>
      <c r="BE3081" t="s">
        <v>338</v>
      </c>
      <c r="BG3081">
        <v>3080</v>
      </c>
      <c r="BH3081" t="s">
        <v>325</v>
      </c>
      <c r="BI3081" t="s">
        <v>348</v>
      </c>
    </row>
    <row r="3082" spans="1:61" x14ac:dyDescent="0.25">
      <c r="A3082" s="9">
        <v>3081</v>
      </c>
      <c r="B3082" s="3" t="s">
        <v>184</v>
      </c>
      <c r="C3082" s="3" t="s">
        <v>150</v>
      </c>
      <c r="D3082" s="3" t="s">
        <v>310</v>
      </c>
      <c r="E3082" s="3" t="s">
        <v>454</v>
      </c>
      <c r="F3082" s="3" t="s">
        <v>455</v>
      </c>
      <c r="G3082" s="3" t="s">
        <v>412</v>
      </c>
      <c r="H3082" s="3" t="s">
        <v>413</v>
      </c>
      <c r="J3082" s="45" t="s">
        <v>5703</v>
      </c>
      <c r="K3082" s="45"/>
      <c r="L3082" s="45"/>
      <c r="BB3082" t="s">
        <v>7406</v>
      </c>
      <c r="BC3082" t="s">
        <v>306</v>
      </c>
      <c r="BD3082">
        <v>9</v>
      </c>
      <c r="BE3082" t="s">
        <v>339</v>
      </c>
      <c r="BG3082">
        <v>3081</v>
      </c>
      <c r="BH3082" t="s">
        <v>326</v>
      </c>
      <c r="BI3082" t="s">
        <v>349</v>
      </c>
    </row>
    <row r="3083" spans="1:61" x14ac:dyDescent="0.25">
      <c r="A3083" s="9">
        <v>3082</v>
      </c>
      <c r="B3083" s="3" t="s">
        <v>185</v>
      </c>
      <c r="C3083" s="3" t="s">
        <v>151</v>
      </c>
      <c r="D3083" s="3" t="s">
        <v>311</v>
      </c>
      <c r="E3083" s="3" t="s">
        <v>456</v>
      </c>
      <c r="F3083" s="3" t="s">
        <v>457</v>
      </c>
      <c r="G3083" s="3" t="s">
        <v>416</v>
      </c>
      <c r="H3083" s="3" t="s">
        <v>412</v>
      </c>
      <c r="J3083" s="45" t="s">
        <v>696</v>
      </c>
      <c r="K3083" s="45"/>
      <c r="L3083" s="45"/>
      <c r="BB3083" t="s">
        <v>7407</v>
      </c>
      <c r="BC3083" t="s">
        <v>306</v>
      </c>
      <c r="BD3083">
        <v>10</v>
      </c>
      <c r="BE3083" t="s">
        <v>340</v>
      </c>
      <c r="BG3083">
        <v>3082</v>
      </c>
      <c r="BH3083" t="s">
        <v>327</v>
      </c>
      <c r="BI3083" t="s">
        <v>350</v>
      </c>
    </row>
    <row r="3084" spans="1:61" x14ac:dyDescent="0.25">
      <c r="A3084" s="9">
        <v>3083</v>
      </c>
      <c r="B3084" s="3" t="s">
        <v>186</v>
      </c>
      <c r="C3084" s="3" t="s">
        <v>152</v>
      </c>
      <c r="D3084" s="3" t="s">
        <v>312</v>
      </c>
      <c r="E3084" s="3" t="s">
        <v>456</v>
      </c>
      <c r="F3084" s="3" t="s">
        <v>457</v>
      </c>
      <c r="G3084" s="3" t="s">
        <v>417</v>
      </c>
      <c r="H3084" s="3" t="s">
        <v>417</v>
      </c>
      <c r="J3084" s="45" t="s">
        <v>696</v>
      </c>
      <c r="K3084" s="45"/>
      <c r="L3084" s="45"/>
      <c r="BB3084" t="s">
        <v>7408</v>
      </c>
      <c r="BC3084" t="s">
        <v>306</v>
      </c>
      <c r="BD3084">
        <v>11</v>
      </c>
      <c r="BE3084" t="s">
        <v>341</v>
      </c>
      <c r="BG3084">
        <v>3083</v>
      </c>
      <c r="BH3084" t="s">
        <v>328</v>
      </c>
      <c r="BI3084" t="s">
        <v>351</v>
      </c>
    </row>
    <row r="3085" spans="1:61" x14ac:dyDescent="0.25">
      <c r="A3085" s="9">
        <v>3084</v>
      </c>
      <c r="B3085" s="3" t="s">
        <v>176</v>
      </c>
      <c r="C3085" s="3" t="s">
        <v>153</v>
      </c>
      <c r="D3085" s="3" t="s">
        <v>313</v>
      </c>
      <c r="E3085" s="3" t="s">
        <v>458</v>
      </c>
      <c r="F3085" s="3" t="s">
        <v>459</v>
      </c>
      <c r="G3085" s="3" t="s">
        <v>412</v>
      </c>
      <c r="H3085" s="3" t="s">
        <v>416</v>
      </c>
      <c r="J3085" s="45" t="s">
        <v>5704</v>
      </c>
      <c r="K3085" s="45"/>
      <c r="L3085" s="45"/>
      <c r="BB3085" t="s">
        <v>7409</v>
      </c>
      <c r="BC3085" t="s">
        <v>306</v>
      </c>
      <c r="BD3085">
        <v>12</v>
      </c>
      <c r="BE3085" t="s">
        <v>342</v>
      </c>
      <c r="BG3085">
        <v>3084</v>
      </c>
      <c r="BH3085" t="s">
        <v>329</v>
      </c>
      <c r="BI3085" t="s">
        <v>352</v>
      </c>
    </row>
    <row r="3086" spans="1:61" x14ac:dyDescent="0.25">
      <c r="A3086" s="9">
        <v>3085</v>
      </c>
      <c r="B3086" s="3" t="s">
        <v>177</v>
      </c>
      <c r="C3086" s="3" t="s">
        <v>154</v>
      </c>
      <c r="D3086" s="3" t="s">
        <v>314</v>
      </c>
      <c r="E3086" s="3" t="s">
        <v>458</v>
      </c>
      <c r="F3086" s="3" t="s">
        <v>459</v>
      </c>
      <c r="G3086" s="3" t="s">
        <v>413</v>
      </c>
      <c r="H3086" s="3" t="s">
        <v>412</v>
      </c>
      <c r="J3086" s="45" t="s">
        <v>696</v>
      </c>
      <c r="K3086" s="45"/>
      <c r="L3086" s="45"/>
      <c r="BB3086" t="s">
        <v>7410</v>
      </c>
      <c r="BC3086" t="s">
        <v>307</v>
      </c>
      <c r="BD3086">
        <v>1</v>
      </c>
      <c r="BE3086" t="s">
        <v>343</v>
      </c>
      <c r="BG3086">
        <v>3085</v>
      </c>
      <c r="BH3086" t="s">
        <v>330</v>
      </c>
      <c r="BI3086" t="s">
        <v>293</v>
      </c>
    </row>
    <row r="3087" spans="1:61" x14ac:dyDescent="0.25">
      <c r="A3087" s="9">
        <v>3086</v>
      </c>
      <c r="B3087" s="3" t="s">
        <v>179</v>
      </c>
      <c r="C3087" s="3" t="s">
        <v>155</v>
      </c>
      <c r="D3087" s="3" t="s">
        <v>315</v>
      </c>
      <c r="E3087" s="3" t="s">
        <v>460</v>
      </c>
      <c r="F3087" s="3" t="s">
        <v>461</v>
      </c>
      <c r="G3087" s="3" t="s">
        <v>422</v>
      </c>
      <c r="H3087" s="3" t="s">
        <v>423</v>
      </c>
      <c r="J3087" s="45" t="s">
        <v>696</v>
      </c>
      <c r="K3087" s="45"/>
      <c r="L3087" s="45"/>
      <c r="BB3087" t="s">
        <v>7411</v>
      </c>
      <c r="BC3087" t="s">
        <v>307</v>
      </c>
      <c r="BD3087">
        <v>2</v>
      </c>
      <c r="BE3087" t="s">
        <v>344</v>
      </c>
      <c r="BG3087">
        <v>3086</v>
      </c>
      <c r="BH3087" t="s">
        <v>331</v>
      </c>
      <c r="BI3087" t="s">
        <v>294</v>
      </c>
    </row>
    <row r="3088" spans="1:61" x14ac:dyDescent="0.25">
      <c r="A3088" s="9">
        <v>3087</v>
      </c>
      <c r="B3088" s="3" t="s">
        <v>180</v>
      </c>
      <c r="C3088" s="3" t="s">
        <v>156</v>
      </c>
      <c r="D3088" s="3" t="s">
        <v>316</v>
      </c>
      <c r="E3088" s="3" t="s">
        <v>460</v>
      </c>
      <c r="F3088" s="3" t="s">
        <v>461</v>
      </c>
      <c r="G3088" s="3" t="s">
        <v>424</v>
      </c>
      <c r="H3088" s="3" t="s">
        <v>425</v>
      </c>
      <c r="J3088" s="45" t="s">
        <v>5703</v>
      </c>
      <c r="K3088" s="45"/>
      <c r="L3088" s="45"/>
      <c r="BB3088" t="s">
        <v>7412</v>
      </c>
      <c r="BC3088" t="s">
        <v>307</v>
      </c>
      <c r="BD3088">
        <v>3</v>
      </c>
      <c r="BE3088" t="s">
        <v>345</v>
      </c>
      <c r="BG3088">
        <v>3087</v>
      </c>
      <c r="BH3088" t="s">
        <v>332</v>
      </c>
      <c r="BI3088" t="s">
        <v>295</v>
      </c>
    </row>
    <row r="3089" spans="1:61" x14ac:dyDescent="0.25">
      <c r="A3089" s="9">
        <v>3088</v>
      </c>
      <c r="B3089" s="3" t="s">
        <v>181</v>
      </c>
      <c r="C3089" s="3" t="s">
        <v>157</v>
      </c>
      <c r="D3089" s="3" t="s">
        <v>317</v>
      </c>
      <c r="E3089" s="3" t="s">
        <v>462</v>
      </c>
      <c r="F3089" s="3" t="s">
        <v>463</v>
      </c>
      <c r="G3089" s="3" t="s">
        <v>425</v>
      </c>
      <c r="H3089" s="3" t="s">
        <v>424</v>
      </c>
      <c r="J3089" s="46" t="s">
        <v>5705</v>
      </c>
      <c r="K3089" s="45"/>
      <c r="L3089" s="45"/>
      <c r="BB3089" t="s">
        <v>7413</v>
      </c>
      <c r="BC3089" t="s">
        <v>307</v>
      </c>
      <c r="BD3089">
        <v>4</v>
      </c>
      <c r="BE3089" t="s">
        <v>346</v>
      </c>
      <c r="BG3089">
        <v>3088</v>
      </c>
      <c r="BH3089" t="s">
        <v>333</v>
      </c>
      <c r="BI3089" t="s">
        <v>296</v>
      </c>
    </row>
    <row r="3090" spans="1:61" x14ac:dyDescent="0.25">
      <c r="A3090" s="9">
        <v>3089</v>
      </c>
      <c r="B3090" s="3" t="s">
        <v>182</v>
      </c>
      <c r="C3090" s="3" t="s">
        <v>158</v>
      </c>
      <c r="D3090" s="3" t="s">
        <v>318</v>
      </c>
      <c r="E3090" s="3" t="s">
        <v>462</v>
      </c>
      <c r="F3090" s="3" t="s">
        <v>463</v>
      </c>
      <c r="G3090" s="3" t="s">
        <v>423</v>
      </c>
      <c r="H3090" s="3" t="s">
        <v>422</v>
      </c>
      <c r="J3090" s="45" t="s">
        <v>5703</v>
      </c>
      <c r="K3090" s="45"/>
      <c r="L3090" s="45"/>
      <c r="BB3090" t="s">
        <v>7414</v>
      </c>
      <c r="BC3090" t="s">
        <v>307</v>
      </c>
      <c r="BD3090">
        <v>5</v>
      </c>
      <c r="BE3090" t="s">
        <v>347</v>
      </c>
      <c r="BG3090">
        <v>3089</v>
      </c>
      <c r="BH3090" t="s">
        <v>334</v>
      </c>
      <c r="BI3090" t="s">
        <v>297</v>
      </c>
    </row>
    <row r="3091" spans="1:61" x14ac:dyDescent="0.25">
      <c r="A3091" s="9">
        <v>3090</v>
      </c>
      <c r="B3091" s="3" t="s">
        <v>183</v>
      </c>
      <c r="C3091" s="3" t="s">
        <v>147</v>
      </c>
      <c r="D3091" s="3" t="s">
        <v>319</v>
      </c>
      <c r="E3091" s="3" t="s">
        <v>464</v>
      </c>
      <c r="F3091" s="3" t="s">
        <v>465</v>
      </c>
      <c r="G3091" s="3" t="s">
        <v>412</v>
      </c>
      <c r="H3091" s="3" t="s">
        <v>413</v>
      </c>
      <c r="J3091" s="45" t="s">
        <v>696</v>
      </c>
      <c r="K3091" s="45"/>
      <c r="L3091" s="45"/>
      <c r="BB3091" t="s">
        <v>7415</v>
      </c>
      <c r="BC3091" t="s">
        <v>307</v>
      </c>
      <c r="BD3091">
        <v>6</v>
      </c>
      <c r="BE3091" t="s">
        <v>348</v>
      </c>
      <c r="BG3091">
        <v>3090</v>
      </c>
      <c r="BH3091" t="s">
        <v>335</v>
      </c>
      <c r="BI3091" t="s">
        <v>298</v>
      </c>
    </row>
    <row r="3092" spans="1:61" x14ac:dyDescent="0.25">
      <c r="A3092" s="9">
        <v>3091</v>
      </c>
      <c r="B3092" s="3" t="s">
        <v>184</v>
      </c>
      <c r="C3092" s="3" t="s">
        <v>148</v>
      </c>
      <c r="D3092" s="3" t="s">
        <v>320</v>
      </c>
      <c r="E3092" s="3" t="s">
        <v>464</v>
      </c>
      <c r="F3092" s="3" t="s">
        <v>465</v>
      </c>
      <c r="G3092" s="3" t="s">
        <v>416</v>
      </c>
      <c r="H3092" s="3" t="s">
        <v>412</v>
      </c>
      <c r="J3092" s="45" t="s">
        <v>696</v>
      </c>
      <c r="K3092" s="45"/>
      <c r="L3092" s="45"/>
      <c r="BB3092" t="s">
        <v>7416</v>
      </c>
      <c r="BC3092" t="s">
        <v>307</v>
      </c>
      <c r="BD3092">
        <v>7</v>
      </c>
      <c r="BE3092" t="s">
        <v>349</v>
      </c>
      <c r="BG3092">
        <v>3091</v>
      </c>
      <c r="BH3092" t="s">
        <v>336</v>
      </c>
      <c r="BI3092" t="s">
        <v>299</v>
      </c>
    </row>
    <row r="3093" spans="1:61" x14ac:dyDescent="0.25">
      <c r="A3093" s="9">
        <v>3092</v>
      </c>
      <c r="B3093" s="3" t="s">
        <v>185</v>
      </c>
      <c r="C3093" s="3" t="s">
        <v>149</v>
      </c>
      <c r="D3093" s="3" t="s">
        <v>321</v>
      </c>
      <c r="E3093" s="3" t="s">
        <v>466</v>
      </c>
      <c r="F3093" s="3" t="s">
        <v>467</v>
      </c>
      <c r="G3093" s="3" t="s">
        <v>417</v>
      </c>
      <c r="H3093" s="3" t="s">
        <v>417</v>
      </c>
      <c r="J3093" s="45" t="s">
        <v>5704</v>
      </c>
      <c r="K3093" s="45"/>
      <c r="L3093" s="45"/>
      <c r="BB3093" t="s">
        <v>7417</v>
      </c>
      <c r="BC3093" t="s">
        <v>307</v>
      </c>
      <c r="BD3093">
        <v>8</v>
      </c>
      <c r="BE3093" t="s">
        <v>350</v>
      </c>
      <c r="BG3093">
        <v>3092</v>
      </c>
      <c r="BH3093" t="s">
        <v>337</v>
      </c>
      <c r="BI3093" t="s">
        <v>300</v>
      </c>
    </row>
    <row r="3094" spans="1:61" x14ac:dyDescent="0.25">
      <c r="A3094" s="9">
        <v>3093</v>
      </c>
      <c r="B3094" s="3" t="s">
        <v>186</v>
      </c>
      <c r="C3094" s="3" t="s">
        <v>150</v>
      </c>
      <c r="D3094" s="3" t="s">
        <v>322</v>
      </c>
      <c r="E3094" s="3" t="s">
        <v>466</v>
      </c>
      <c r="F3094" s="3" t="s">
        <v>467</v>
      </c>
      <c r="G3094" s="3" t="s">
        <v>412</v>
      </c>
      <c r="H3094" s="3" t="s">
        <v>416</v>
      </c>
      <c r="J3094" s="45" t="s">
        <v>696</v>
      </c>
      <c r="K3094" s="45"/>
      <c r="L3094" s="45"/>
      <c r="BB3094" t="s">
        <v>7418</v>
      </c>
      <c r="BC3094" t="s">
        <v>307</v>
      </c>
      <c r="BD3094">
        <v>9</v>
      </c>
      <c r="BE3094" t="s">
        <v>351</v>
      </c>
      <c r="BG3094">
        <v>3093</v>
      </c>
      <c r="BH3094" t="s">
        <v>338</v>
      </c>
      <c r="BI3094" t="s">
        <v>301</v>
      </c>
    </row>
    <row r="3095" spans="1:61" x14ac:dyDescent="0.25">
      <c r="A3095" s="9">
        <v>3094</v>
      </c>
      <c r="B3095" s="3" t="s">
        <v>176</v>
      </c>
      <c r="C3095" s="3" t="s">
        <v>151</v>
      </c>
      <c r="D3095" s="3" t="s">
        <v>323</v>
      </c>
      <c r="E3095" s="3" t="s">
        <v>468</v>
      </c>
      <c r="F3095" s="3" t="s">
        <v>469</v>
      </c>
      <c r="G3095" s="3" t="s">
        <v>413</v>
      </c>
      <c r="H3095" s="3" t="s">
        <v>412</v>
      </c>
      <c r="J3095" s="45" t="s">
        <v>696</v>
      </c>
      <c r="K3095" s="45"/>
      <c r="L3095" s="45"/>
      <c r="BB3095" t="s">
        <v>7419</v>
      </c>
      <c r="BC3095" t="s">
        <v>307</v>
      </c>
      <c r="BD3095">
        <v>10</v>
      </c>
      <c r="BE3095" t="s">
        <v>352</v>
      </c>
      <c r="BG3095">
        <v>3094</v>
      </c>
      <c r="BH3095" t="s">
        <v>339</v>
      </c>
      <c r="BI3095" t="s">
        <v>302</v>
      </c>
    </row>
    <row r="3096" spans="1:61" x14ac:dyDescent="0.25">
      <c r="A3096" s="9">
        <v>3095</v>
      </c>
      <c r="B3096" s="3" t="s">
        <v>177</v>
      </c>
      <c r="C3096" s="3" t="s">
        <v>152</v>
      </c>
      <c r="D3096" s="3" t="s">
        <v>324</v>
      </c>
      <c r="E3096" s="3" t="s">
        <v>468</v>
      </c>
      <c r="F3096" s="3" t="s">
        <v>469</v>
      </c>
      <c r="G3096" s="3" t="s">
        <v>422</v>
      </c>
      <c r="H3096" s="3" t="s">
        <v>423</v>
      </c>
      <c r="J3096" s="45" t="s">
        <v>5703</v>
      </c>
      <c r="K3096" s="45"/>
      <c r="L3096" s="45"/>
      <c r="BB3096" t="s">
        <v>7420</v>
      </c>
      <c r="BC3096" t="s">
        <v>307</v>
      </c>
      <c r="BD3096">
        <v>11</v>
      </c>
      <c r="BE3096" t="s">
        <v>293</v>
      </c>
      <c r="BG3096">
        <v>3095</v>
      </c>
      <c r="BH3096" t="s">
        <v>340</v>
      </c>
      <c r="BI3096" t="s">
        <v>303</v>
      </c>
    </row>
    <row r="3097" spans="1:61" x14ac:dyDescent="0.25">
      <c r="A3097" s="9">
        <v>3096</v>
      </c>
      <c r="B3097" s="3" t="s">
        <v>179</v>
      </c>
      <c r="C3097" s="3" t="s">
        <v>153</v>
      </c>
      <c r="D3097" s="3" t="s">
        <v>325</v>
      </c>
      <c r="E3097" s="3" t="s">
        <v>470</v>
      </c>
      <c r="F3097" s="3" t="s">
        <v>5707</v>
      </c>
      <c r="G3097" s="3" t="s">
        <v>424</v>
      </c>
      <c r="H3097" s="3" t="s">
        <v>425</v>
      </c>
      <c r="J3097" s="46" t="s">
        <v>5705</v>
      </c>
      <c r="K3097" s="45"/>
      <c r="L3097" s="45"/>
      <c r="BB3097" t="s">
        <v>7421</v>
      </c>
      <c r="BC3097" t="s">
        <v>307</v>
      </c>
      <c r="BD3097">
        <v>12</v>
      </c>
      <c r="BE3097" t="s">
        <v>294</v>
      </c>
      <c r="BG3097">
        <v>3096</v>
      </c>
      <c r="BH3097" t="s">
        <v>341</v>
      </c>
      <c r="BI3097" t="s">
        <v>304</v>
      </c>
    </row>
    <row r="3098" spans="1:61" x14ac:dyDescent="0.25">
      <c r="A3098" s="9">
        <v>3097</v>
      </c>
      <c r="B3098" s="3" t="s">
        <v>180</v>
      </c>
      <c r="C3098" s="3" t="s">
        <v>154</v>
      </c>
      <c r="D3098" s="3" t="s">
        <v>326</v>
      </c>
      <c r="E3098" s="3" t="s">
        <v>470</v>
      </c>
      <c r="F3098" s="3" t="s">
        <v>5707</v>
      </c>
      <c r="G3098" s="3" t="s">
        <v>425</v>
      </c>
      <c r="H3098" s="3" t="s">
        <v>424</v>
      </c>
      <c r="J3098" s="45" t="s">
        <v>5703</v>
      </c>
      <c r="K3098" s="45"/>
      <c r="L3098" s="45"/>
      <c r="BB3098" t="s">
        <v>7422</v>
      </c>
      <c r="BC3098" t="s">
        <v>308</v>
      </c>
      <c r="BD3098">
        <v>1</v>
      </c>
      <c r="BE3098" t="s">
        <v>295</v>
      </c>
      <c r="BG3098">
        <v>3097</v>
      </c>
      <c r="BH3098" t="s">
        <v>342</v>
      </c>
      <c r="BI3098" t="s">
        <v>305</v>
      </c>
    </row>
    <row r="3099" spans="1:61" x14ac:dyDescent="0.25">
      <c r="A3099" s="9">
        <v>3098</v>
      </c>
      <c r="B3099" s="3" t="s">
        <v>181</v>
      </c>
      <c r="C3099" s="3" t="s">
        <v>155</v>
      </c>
      <c r="D3099" s="3" t="s">
        <v>327</v>
      </c>
      <c r="E3099" s="3" t="s">
        <v>471</v>
      </c>
      <c r="F3099" s="3" t="s">
        <v>472</v>
      </c>
      <c r="G3099" s="3" t="s">
        <v>423</v>
      </c>
      <c r="H3099" s="3" t="s">
        <v>422</v>
      </c>
      <c r="J3099" s="45" t="s">
        <v>696</v>
      </c>
      <c r="K3099" s="45"/>
      <c r="L3099" s="45"/>
      <c r="BB3099" t="s">
        <v>7423</v>
      </c>
      <c r="BC3099" t="s">
        <v>308</v>
      </c>
      <c r="BD3099">
        <v>2</v>
      </c>
      <c r="BE3099" t="s">
        <v>296</v>
      </c>
      <c r="BG3099">
        <v>3098</v>
      </c>
      <c r="BH3099" t="s">
        <v>343</v>
      </c>
      <c r="BI3099" t="s">
        <v>306</v>
      </c>
    </row>
    <row r="3100" spans="1:61" x14ac:dyDescent="0.25">
      <c r="A3100" s="9">
        <v>3099</v>
      </c>
      <c r="B3100" s="3" t="s">
        <v>182</v>
      </c>
      <c r="C3100" s="3" t="s">
        <v>156</v>
      </c>
      <c r="D3100" s="3" t="s">
        <v>328</v>
      </c>
      <c r="E3100" s="3" t="s">
        <v>471</v>
      </c>
      <c r="F3100" s="3" t="s">
        <v>472</v>
      </c>
      <c r="G3100" s="3" t="s">
        <v>412</v>
      </c>
      <c r="H3100" s="3" t="s">
        <v>413</v>
      </c>
      <c r="J3100" s="45" t="s">
        <v>696</v>
      </c>
      <c r="K3100" s="45"/>
      <c r="L3100" s="45"/>
      <c r="BB3100" t="s">
        <v>7424</v>
      </c>
      <c r="BC3100" t="s">
        <v>308</v>
      </c>
      <c r="BD3100">
        <v>3</v>
      </c>
      <c r="BE3100" t="s">
        <v>297</v>
      </c>
      <c r="BG3100">
        <v>3099</v>
      </c>
      <c r="BH3100" t="s">
        <v>344</v>
      </c>
      <c r="BI3100" t="s">
        <v>307</v>
      </c>
    </row>
    <row r="3101" spans="1:61" x14ac:dyDescent="0.25">
      <c r="A3101" s="9">
        <v>3100</v>
      </c>
      <c r="B3101" s="3" t="s">
        <v>183</v>
      </c>
      <c r="C3101" s="3" t="s">
        <v>157</v>
      </c>
      <c r="D3101" s="3" t="s">
        <v>329</v>
      </c>
      <c r="E3101" s="3" t="s">
        <v>473</v>
      </c>
      <c r="F3101" s="3" t="s">
        <v>474</v>
      </c>
      <c r="G3101" s="3" t="s">
        <v>416</v>
      </c>
      <c r="H3101" s="3" t="s">
        <v>412</v>
      </c>
      <c r="J3101" s="45" t="s">
        <v>5704</v>
      </c>
      <c r="K3101" s="45"/>
      <c r="L3101" s="45"/>
      <c r="BB3101" t="s">
        <v>7425</v>
      </c>
      <c r="BC3101" t="s">
        <v>308</v>
      </c>
      <c r="BD3101">
        <v>4</v>
      </c>
      <c r="BE3101" t="s">
        <v>298</v>
      </c>
      <c r="BG3101">
        <v>3100</v>
      </c>
      <c r="BH3101" t="s">
        <v>345</v>
      </c>
      <c r="BI3101" t="s">
        <v>308</v>
      </c>
    </row>
    <row r="3102" spans="1:61" x14ac:dyDescent="0.25">
      <c r="A3102" s="9">
        <v>3101</v>
      </c>
      <c r="B3102" s="3" t="s">
        <v>184</v>
      </c>
      <c r="C3102" s="3" t="s">
        <v>158</v>
      </c>
      <c r="D3102" s="3" t="s">
        <v>330</v>
      </c>
      <c r="E3102" s="3" t="s">
        <v>473</v>
      </c>
      <c r="F3102" s="3" t="s">
        <v>474</v>
      </c>
      <c r="G3102" s="3" t="s">
        <v>417</v>
      </c>
      <c r="H3102" s="3" t="s">
        <v>417</v>
      </c>
      <c r="J3102" s="45" t="s">
        <v>696</v>
      </c>
      <c r="K3102" s="45"/>
      <c r="L3102" s="45"/>
      <c r="BB3102" t="s">
        <v>7426</v>
      </c>
      <c r="BC3102" t="s">
        <v>308</v>
      </c>
      <c r="BD3102">
        <v>5</v>
      </c>
      <c r="BE3102" t="s">
        <v>299</v>
      </c>
      <c r="BG3102">
        <v>3101</v>
      </c>
      <c r="BH3102" t="s">
        <v>346</v>
      </c>
      <c r="BI3102" t="s">
        <v>309</v>
      </c>
    </row>
    <row r="3103" spans="1:61" x14ac:dyDescent="0.25">
      <c r="A3103" s="9">
        <v>3102</v>
      </c>
      <c r="B3103" s="3" t="s">
        <v>185</v>
      </c>
      <c r="C3103" s="3" t="s">
        <v>147</v>
      </c>
      <c r="D3103" s="3" t="s">
        <v>331</v>
      </c>
      <c r="E3103" s="3" t="s">
        <v>475</v>
      </c>
      <c r="F3103" s="3" t="s">
        <v>476</v>
      </c>
      <c r="G3103" s="3" t="s">
        <v>412</v>
      </c>
      <c r="H3103" s="3" t="s">
        <v>416</v>
      </c>
      <c r="J3103" s="45" t="s">
        <v>696</v>
      </c>
      <c r="K3103" s="45"/>
      <c r="L3103" s="45"/>
      <c r="BB3103" t="s">
        <v>7427</v>
      </c>
      <c r="BC3103" t="s">
        <v>308</v>
      </c>
      <c r="BD3103">
        <v>6</v>
      </c>
      <c r="BE3103" t="s">
        <v>300</v>
      </c>
      <c r="BG3103">
        <v>3102</v>
      </c>
      <c r="BH3103" t="s">
        <v>347</v>
      </c>
      <c r="BI3103" t="s">
        <v>310</v>
      </c>
    </row>
    <row r="3104" spans="1:61" x14ac:dyDescent="0.25">
      <c r="A3104" s="9">
        <v>3103</v>
      </c>
      <c r="B3104" s="3" t="s">
        <v>186</v>
      </c>
      <c r="C3104" s="3" t="s">
        <v>148</v>
      </c>
      <c r="D3104" s="3" t="s">
        <v>332</v>
      </c>
      <c r="E3104" s="3" t="s">
        <v>475</v>
      </c>
      <c r="F3104" s="3" t="s">
        <v>476</v>
      </c>
      <c r="G3104" s="3" t="s">
        <v>413</v>
      </c>
      <c r="H3104" s="3" t="s">
        <v>412</v>
      </c>
      <c r="J3104" s="45" t="s">
        <v>5703</v>
      </c>
      <c r="K3104" s="45"/>
      <c r="L3104" s="45"/>
      <c r="BB3104" t="s">
        <v>7428</v>
      </c>
      <c r="BC3104" t="s">
        <v>308</v>
      </c>
      <c r="BD3104">
        <v>7</v>
      </c>
      <c r="BE3104" t="s">
        <v>301</v>
      </c>
      <c r="BG3104">
        <v>3103</v>
      </c>
      <c r="BH3104" t="s">
        <v>348</v>
      </c>
      <c r="BI3104" t="s">
        <v>311</v>
      </c>
    </row>
    <row r="3105" spans="1:61" x14ac:dyDescent="0.25">
      <c r="A3105" s="9">
        <v>3104</v>
      </c>
      <c r="B3105" s="3" t="s">
        <v>176</v>
      </c>
      <c r="C3105" s="3" t="s">
        <v>149</v>
      </c>
      <c r="D3105" s="3" t="s">
        <v>333</v>
      </c>
      <c r="E3105" s="3" t="s">
        <v>410</v>
      </c>
      <c r="F3105" s="3" t="s">
        <v>411</v>
      </c>
      <c r="G3105" s="3" t="s">
        <v>422</v>
      </c>
      <c r="H3105" s="3" t="s">
        <v>423</v>
      </c>
      <c r="J3105" s="46" t="s">
        <v>5705</v>
      </c>
      <c r="K3105" s="45"/>
      <c r="L3105" s="45"/>
      <c r="BB3105" t="s">
        <v>7429</v>
      </c>
      <c r="BC3105" t="s">
        <v>308</v>
      </c>
      <c r="BD3105">
        <v>8</v>
      </c>
      <c r="BE3105" t="s">
        <v>302</v>
      </c>
      <c r="BG3105">
        <v>3104</v>
      </c>
      <c r="BH3105" t="s">
        <v>349</v>
      </c>
      <c r="BI3105" t="s">
        <v>312</v>
      </c>
    </row>
    <row r="3106" spans="1:61" x14ac:dyDescent="0.25">
      <c r="A3106" s="9">
        <v>3105</v>
      </c>
      <c r="B3106" s="3" t="s">
        <v>177</v>
      </c>
      <c r="C3106" s="3" t="s">
        <v>150</v>
      </c>
      <c r="D3106" s="3" t="s">
        <v>334</v>
      </c>
      <c r="E3106" s="3" t="s">
        <v>410</v>
      </c>
      <c r="F3106" s="3" t="s">
        <v>411</v>
      </c>
      <c r="G3106" s="3" t="s">
        <v>412</v>
      </c>
      <c r="H3106" s="3" t="s">
        <v>413</v>
      </c>
      <c r="J3106" s="45" t="s">
        <v>696</v>
      </c>
      <c r="K3106" s="45"/>
      <c r="L3106" s="45"/>
      <c r="BB3106" t="s">
        <v>7430</v>
      </c>
      <c r="BC3106" t="s">
        <v>308</v>
      </c>
      <c r="BD3106">
        <v>9</v>
      </c>
      <c r="BE3106" t="s">
        <v>303</v>
      </c>
      <c r="BG3106">
        <v>3105</v>
      </c>
      <c r="BH3106" t="s">
        <v>350</v>
      </c>
      <c r="BI3106" t="s">
        <v>313</v>
      </c>
    </row>
    <row r="3107" spans="1:61" x14ac:dyDescent="0.25">
      <c r="A3107" s="9">
        <v>3106</v>
      </c>
      <c r="B3107" s="3" t="s">
        <v>179</v>
      </c>
      <c r="C3107" s="3" t="s">
        <v>151</v>
      </c>
      <c r="D3107" s="3" t="s">
        <v>335</v>
      </c>
      <c r="E3107" s="3" t="s">
        <v>414</v>
      </c>
      <c r="F3107" s="3" t="s">
        <v>415</v>
      </c>
      <c r="G3107" s="3" t="s">
        <v>416</v>
      </c>
      <c r="H3107" s="3" t="s">
        <v>412</v>
      </c>
      <c r="J3107" s="45" t="s">
        <v>5703</v>
      </c>
      <c r="K3107" s="45"/>
      <c r="L3107" s="45"/>
      <c r="BB3107" t="s">
        <v>7431</v>
      </c>
      <c r="BC3107" t="s">
        <v>308</v>
      </c>
      <c r="BD3107">
        <v>10</v>
      </c>
      <c r="BE3107" t="s">
        <v>304</v>
      </c>
      <c r="BG3107">
        <v>3106</v>
      </c>
      <c r="BH3107" t="s">
        <v>351</v>
      </c>
      <c r="BI3107" t="s">
        <v>314</v>
      </c>
    </row>
    <row r="3108" spans="1:61" x14ac:dyDescent="0.25">
      <c r="A3108" s="9">
        <v>3107</v>
      </c>
      <c r="B3108" s="3" t="s">
        <v>180</v>
      </c>
      <c r="C3108" s="3" t="s">
        <v>152</v>
      </c>
      <c r="D3108" s="3" t="s">
        <v>336</v>
      </c>
      <c r="E3108" s="3" t="s">
        <v>414</v>
      </c>
      <c r="F3108" s="3" t="s">
        <v>415</v>
      </c>
      <c r="G3108" s="3" t="s">
        <v>417</v>
      </c>
      <c r="H3108" s="3" t="s">
        <v>417</v>
      </c>
      <c r="J3108" s="45" t="s">
        <v>696</v>
      </c>
      <c r="K3108" s="45"/>
      <c r="L3108" s="45"/>
      <c r="BB3108" t="s">
        <v>7432</v>
      </c>
      <c r="BC3108" t="s">
        <v>308</v>
      </c>
      <c r="BD3108">
        <v>11</v>
      </c>
      <c r="BE3108" t="s">
        <v>305</v>
      </c>
      <c r="BG3108">
        <v>3107</v>
      </c>
      <c r="BH3108" t="s">
        <v>352</v>
      </c>
      <c r="BI3108" t="s">
        <v>315</v>
      </c>
    </row>
    <row r="3109" spans="1:61" x14ac:dyDescent="0.25">
      <c r="A3109" s="9">
        <v>3108</v>
      </c>
      <c r="B3109" s="3" t="s">
        <v>181</v>
      </c>
      <c r="C3109" s="3" t="s">
        <v>153</v>
      </c>
      <c r="D3109" s="3" t="s">
        <v>337</v>
      </c>
      <c r="E3109" s="3" t="s">
        <v>418</v>
      </c>
      <c r="F3109" s="3" t="s">
        <v>419</v>
      </c>
      <c r="G3109" s="3" t="s">
        <v>412</v>
      </c>
      <c r="H3109" s="3" t="s">
        <v>416</v>
      </c>
      <c r="J3109" s="45" t="s">
        <v>5704</v>
      </c>
      <c r="K3109" s="45"/>
      <c r="L3109" s="45"/>
      <c r="BB3109" t="s">
        <v>7433</v>
      </c>
      <c r="BC3109" t="s">
        <v>308</v>
      </c>
      <c r="BD3109">
        <v>12</v>
      </c>
      <c r="BE3109" t="s">
        <v>306</v>
      </c>
      <c r="BG3109">
        <v>3108</v>
      </c>
      <c r="BH3109" t="s">
        <v>293</v>
      </c>
      <c r="BI3109" t="s">
        <v>316</v>
      </c>
    </row>
    <row r="3110" spans="1:61" x14ac:dyDescent="0.25">
      <c r="A3110" s="9">
        <v>3109</v>
      </c>
      <c r="B3110" s="3" t="s">
        <v>182</v>
      </c>
      <c r="C3110" s="3" t="s">
        <v>154</v>
      </c>
      <c r="D3110" s="3" t="s">
        <v>338</v>
      </c>
      <c r="E3110" s="3" t="s">
        <v>418</v>
      </c>
      <c r="F3110" s="3" t="s">
        <v>419</v>
      </c>
      <c r="G3110" s="3" t="s">
        <v>413</v>
      </c>
      <c r="H3110" s="3" t="s">
        <v>412</v>
      </c>
      <c r="J3110" s="45" t="s">
        <v>696</v>
      </c>
      <c r="K3110" s="45"/>
      <c r="L3110" s="45"/>
      <c r="BB3110" t="s">
        <v>7434</v>
      </c>
      <c r="BC3110" t="s">
        <v>309</v>
      </c>
      <c r="BD3110">
        <v>1</v>
      </c>
      <c r="BE3110" t="s">
        <v>307</v>
      </c>
      <c r="BG3110">
        <v>3109</v>
      </c>
      <c r="BH3110" t="s">
        <v>294</v>
      </c>
      <c r="BI3110" t="s">
        <v>317</v>
      </c>
    </row>
    <row r="3111" spans="1:61" x14ac:dyDescent="0.25">
      <c r="A3111" s="9">
        <v>3110</v>
      </c>
      <c r="B3111" s="3" t="s">
        <v>183</v>
      </c>
      <c r="C3111" s="3" t="s">
        <v>155</v>
      </c>
      <c r="D3111" s="3" t="s">
        <v>339</v>
      </c>
      <c r="E3111" s="3" t="s">
        <v>420</v>
      </c>
      <c r="F3111" s="3" t="s">
        <v>421</v>
      </c>
      <c r="G3111" s="3" t="s">
        <v>422</v>
      </c>
      <c r="H3111" s="3" t="s">
        <v>423</v>
      </c>
      <c r="J3111" s="45" t="s">
        <v>696</v>
      </c>
      <c r="K3111" s="45"/>
      <c r="L3111" s="45"/>
      <c r="BB3111" t="s">
        <v>7435</v>
      </c>
      <c r="BC3111" t="s">
        <v>309</v>
      </c>
      <c r="BD3111">
        <v>2</v>
      </c>
      <c r="BE3111" t="s">
        <v>308</v>
      </c>
      <c r="BG3111">
        <v>3110</v>
      </c>
      <c r="BH3111" t="s">
        <v>295</v>
      </c>
      <c r="BI3111" t="s">
        <v>318</v>
      </c>
    </row>
    <row r="3112" spans="1:61" x14ac:dyDescent="0.25">
      <c r="A3112" s="9">
        <v>3111</v>
      </c>
      <c r="B3112" s="3" t="s">
        <v>184</v>
      </c>
      <c r="C3112" s="3" t="s">
        <v>156</v>
      </c>
      <c r="D3112" s="3" t="s">
        <v>340</v>
      </c>
      <c r="E3112" s="3" t="s">
        <v>420</v>
      </c>
      <c r="F3112" s="3" t="s">
        <v>421</v>
      </c>
      <c r="G3112" s="3" t="s">
        <v>424</v>
      </c>
      <c r="H3112" s="3" t="s">
        <v>425</v>
      </c>
      <c r="J3112" s="45" t="s">
        <v>5703</v>
      </c>
      <c r="K3112" s="45"/>
      <c r="L3112" s="45"/>
      <c r="BB3112" t="s">
        <v>7436</v>
      </c>
      <c r="BC3112" t="s">
        <v>309</v>
      </c>
      <c r="BD3112">
        <v>3</v>
      </c>
      <c r="BE3112" t="s">
        <v>309</v>
      </c>
      <c r="BG3112">
        <v>3111</v>
      </c>
      <c r="BH3112" t="s">
        <v>296</v>
      </c>
      <c r="BI3112" t="s">
        <v>319</v>
      </c>
    </row>
    <row r="3113" spans="1:61" x14ac:dyDescent="0.25">
      <c r="A3113" s="9">
        <v>3112</v>
      </c>
      <c r="B3113" s="3" t="s">
        <v>185</v>
      </c>
      <c r="C3113" s="3" t="s">
        <v>157</v>
      </c>
      <c r="D3113" s="3" t="s">
        <v>341</v>
      </c>
      <c r="E3113" s="3" t="s">
        <v>426</v>
      </c>
      <c r="F3113" s="3" t="s">
        <v>427</v>
      </c>
      <c r="G3113" s="3" t="s">
        <v>425</v>
      </c>
      <c r="H3113" s="3" t="s">
        <v>424</v>
      </c>
      <c r="J3113" s="46" t="s">
        <v>5705</v>
      </c>
      <c r="K3113" s="45"/>
      <c r="L3113" s="45"/>
      <c r="BB3113" t="s">
        <v>7437</v>
      </c>
      <c r="BC3113" t="s">
        <v>309</v>
      </c>
      <c r="BD3113">
        <v>4</v>
      </c>
      <c r="BE3113" t="s">
        <v>310</v>
      </c>
      <c r="BG3113">
        <v>3112</v>
      </c>
      <c r="BH3113" t="s">
        <v>297</v>
      </c>
      <c r="BI3113" t="s">
        <v>320</v>
      </c>
    </row>
    <row r="3114" spans="1:61" x14ac:dyDescent="0.25">
      <c r="A3114" s="9">
        <v>3113</v>
      </c>
      <c r="B3114" s="3" t="s">
        <v>186</v>
      </c>
      <c r="C3114" s="3" t="s">
        <v>158</v>
      </c>
      <c r="D3114" s="3" t="s">
        <v>342</v>
      </c>
      <c r="E3114" s="3" t="s">
        <v>426</v>
      </c>
      <c r="F3114" s="3" t="s">
        <v>427</v>
      </c>
      <c r="G3114" s="3" t="s">
        <v>423</v>
      </c>
      <c r="H3114" s="3" t="s">
        <v>422</v>
      </c>
      <c r="J3114" s="45" t="s">
        <v>696</v>
      </c>
      <c r="K3114" s="45"/>
      <c r="L3114" s="45"/>
      <c r="BB3114" t="s">
        <v>7438</v>
      </c>
      <c r="BC3114" t="s">
        <v>309</v>
      </c>
      <c r="BD3114">
        <v>5</v>
      </c>
      <c r="BE3114" t="s">
        <v>311</v>
      </c>
      <c r="BG3114">
        <v>3113</v>
      </c>
      <c r="BH3114" t="s">
        <v>298</v>
      </c>
      <c r="BI3114" t="s">
        <v>321</v>
      </c>
    </row>
    <row r="3115" spans="1:61" x14ac:dyDescent="0.25">
      <c r="A3115" s="9">
        <v>3114</v>
      </c>
      <c r="B3115" s="3" t="s">
        <v>176</v>
      </c>
      <c r="C3115" s="3" t="s">
        <v>147</v>
      </c>
      <c r="D3115" s="3" t="s">
        <v>343</v>
      </c>
      <c r="E3115" s="3" t="s">
        <v>428</v>
      </c>
      <c r="F3115" s="3" t="s">
        <v>429</v>
      </c>
      <c r="G3115" s="3" t="s">
        <v>412</v>
      </c>
      <c r="H3115" s="3" t="s">
        <v>413</v>
      </c>
      <c r="J3115" s="45" t="s">
        <v>5703</v>
      </c>
      <c r="K3115" s="45"/>
      <c r="L3115" s="45"/>
      <c r="BB3115" t="s">
        <v>7439</v>
      </c>
      <c r="BC3115" t="s">
        <v>309</v>
      </c>
      <c r="BD3115">
        <v>6</v>
      </c>
      <c r="BE3115" t="s">
        <v>312</v>
      </c>
      <c r="BG3115">
        <v>3114</v>
      </c>
      <c r="BH3115" t="s">
        <v>299</v>
      </c>
      <c r="BI3115" t="s">
        <v>322</v>
      </c>
    </row>
    <row r="3116" spans="1:61" x14ac:dyDescent="0.25">
      <c r="A3116" s="9">
        <v>3115</v>
      </c>
      <c r="B3116" s="3" t="s">
        <v>177</v>
      </c>
      <c r="C3116" s="3" t="s">
        <v>148</v>
      </c>
      <c r="D3116" s="3" t="s">
        <v>344</v>
      </c>
      <c r="E3116" s="3" t="s">
        <v>428</v>
      </c>
      <c r="F3116" s="3" t="s">
        <v>429</v>
      </c>
      <c r="G3116" s="3" t="s">
        <v>416</v>
      </c>
      <c r="H3116" s="3" t="s">
        <v>412</v>
      </c>
      <c r="J3116" s="45" t="s">
        <v>696</v>
      </c>
      <c r="K3116" s="45"/>
      <c r="L3116" s="45"/>
      <c r="BB3116" t="s">
        <v>7440</v>
      </c>
      <c r="BC3116" t="s">
        <v>309</v>
      </c>
      <c r="BD3116">
        <v>7</v>
      </c>
      <c r="BE3116" t="s">
        <v>313</v>
      </c>
      <c r="BG3116">
        <v>3115</v>
      </c>
      <c r="BH3116" t="s">
        <v>300</v>
      </c>
      <c r="BI3116" t="s">
        <v>323</v>
      </c>
    </row>
    <row r="3117" spans="1:61" x14ac:dyDescent="0.25">
      <c r="A3117" s="9">
        <v>3116</v>
      </c>
      <c r="B3117" s="3" t="s">
        <v>179</v>
      </c>
      <c r="C3117" s="3" t="s">
        <v>149</v>
      </c>
      <c r="D3117" s="3" t="s">
        <v>345</v>
      </c>
      <c r="E3117" s="3" t="s">
        <v>430</v>
      </c>
      <c r="F3117" s="3" t="s">
        <v>431</v>
      </c>
      <c r="G3117" s="3" t="s">
        <v>417</v>
      </c>
      <c r="H3117" s="3" t="s">
        <v>417</v>
      </c>
      <c r="J3117" s="45" t="s">
        <v>5704</v>
      </c>
      <c r="K3117" s="45"/>
      <c r="L3117" s="45"/>
      <c r="BB3117" t="s">
        <v>7441</v>
      </c>
      <c r="BC3117" t="s">
        <v>309</v>
      </c>
      <c r="BD3117">
        <v>8</v>
      </c>
      <c r="BE3117" t="s">
        <v>314</v>
      </c>
      <c r="BG3117">
        <v>3116</v>
      </c>
      <c r="BH3117" t="s">
        <v>301</v>
      </c>
      <c r="BI3117" t="s">
        <v>324</v>
      </c>
    </row>
    <row r="3118" spans="1:61" x14ac:dyDescent="0.25">
      <c r="A3118" s="9">
        <v>3117</v>
      </c>
      <c r="B3118" s="3" t="s">
        <v>180</v>
      </c>
      <c r="C3118" s="3" t="s">
        <v>150</v>
      </c>
      <c r="D3118" s="3" t="s">
        <v>346</v>
      </c>
      <c r="E3118" s="3" t="s">
        <v>430</v>
      </c>
      <c r="F3118" s="3" t="s">
        <v>431</v>
      </c>
      <c r="G3118" s="3" t="s">
        <v>412</v>
      </c>
      <c r="H3118" s="3" t="s">
        <v>416</v>
      </c>
      <c r="J3118" s="45" t="s">
        <v>696</v>
      </c>
      <c r="K3118" s="45"/>
      <c r="L3118" s="45"/>
      <c r="BB3118" t="s">
        <v>7442</v>
      </c>
      <c r="BC3118" t="s">
        <v>309</v>
      </c>
      <c r="BD3118">
        <v>9</v>
      </c>
      <c r="BE3118" t="s">
        <v>315</v>
      </c>
      <c r="BG3118">
        <v>3117</v>
      </c>
      <c r="BH3118" t="s">
        <v>302</v>
      </c>
      <c r="BI3118" t="s">
        <v>325</v>
      </c>
    </row>
    <row r="3119" spans="1:61" x14ac:dyDescent="0.25">
      <c r="A3119" s="9">
        <v>3118</v>
      </c>
      <c r="B3119" s="3" t="s">
        <v>181</v>
      </c>
      <c r="C3119" s="3" t="s">
        <v>151</v>
      </c>
      <c r="D3119" s="3" t="s">
        <v>347</v>
      </c>
      <c r="E3119" s="3" t="s">
        <v>432</v>
      </c>
      <c r="F3119" s="3" t="s">
        <v>433</v>
      </c>
      <c r="G3119" s="3" t="s">
        <v>413</v>
      </c>
      <c r="H3119" s="3" t="s">
        <v>412</v>
      </c>
      <c r="J3119" s="45" t="s">
        <v>696</v>
      </c>
      <c r="K3119" s="45"/>
      <c r="L3119" s="45"/>
      <c r="BB3119" t="s">
        <v>7443</v>
      </c>
      <c r="BC3119" t="s">
        <v>309</v>
      </c>
      <c r="BD3119">
        <v>10</v>
      </c>
      <c r="BE3119" t="s">
        <v>316</v>
      </c>
      <c r="BG3119">
        <v>3118</v>
      </c>
      <c r="BH3119" t="s">
        <v>303</v>
      </c>
      <c r="BI3119" t="s">
        <v>326</v>
      </c>
    </row>
    <row r="3120" spans="1:61" x14ac:dyDescent="0.25">
      <c r="A3120" s="9">
        <v>3119</v>
      </c>
      <c r="B3120" s="3" t="s">
        <v>182</v>
      </c>
      <c r="C3120" s="3" t="s">
        <v>152</v>
      </c>
      <c r="D3120" s="3" t="s">
        <v>348</v>
      </c>
      <c r="E3120" s="3" t="s">
        <v>432</v>
      </c>
      <c r="F3120" s="3" t="s">
        <v>433</v>
      </c>
      <c r="G3120" s="3" t="s">
        <v>422</v>
      </c>
      <c r="H3120" s="3" t="s">
        <v>423</v>
      </c>
      <c r="J3120" s="45" t="s">
        <v>5703</v>
      </c>
      <c r="K3120" s="45"/>
      <c r="L3120" s="45"/>
      <c r="BB3120" t="s">
        <v>7444</v>
      </c>
      <c r="BC3120" t="s">
        <v>309</v>
      </c>
      <c r="BD3120">
        <v>11</v>
      </c>
      <c r="BE3120" t="s">
        <v>317</v>
      </c>
      <c r="BG3120">
        <v>3119</v>
      </c>
      <c r="BH3120" t="s">
        <v>304</v>
      </c>
      <c r="BI3120" t="s">
        <v>327</v>
      </c>
    </row>
    <row r="3121" spans="1:61" x14ac:dyDescent="0.25">
      <c r="A3121" s="9">
        <v>3120</v>
      </c>
      <c r="B3121" s="3" t="s">
        <v>183</v>
      </c>
      <c r="C3121" s="3" t="s">
        <v>153</v>
      </c>
      <c r="D3121" s="3" t="s">
        <v>349</v>
      </c>
      <c r="E3121" s="3" t="s">
        <v>434</v>
      </c>
      <c r="F3121" s="3" t="s">
        <v>435</v>
      </c>
      <c r="G3121" s="3" t="s">
        <v>424</v>
      </c>
      <c r="H3121" s="3" t="s">
        <v>425</v>
      </c>
      <c r="J3121" s="46" t="s">
        <v>5705</v>
      </c>
      <c r="K3121" s="45"/>
      <c r="L3121" s="45"/>
      <c r="BB3121" t="s">
        <v>7445</v>
      </c>
      <c r="BC3121" t="s">
        <v>309</v>
      </c>
      <c r="BD3121">
        <v>12</v>
      </c>
      <c r="BE3121" t="s">
        <v>318</v>
      </c>
      <c r="BG3121">
        <v>3120</v>
      </c>
      <c r="BH3121" t="s">
        <v>305</v>
      </c>
      <c r="BI3121" t="s">
        <v>328</v>
      </c>
    </row>
    <row r="3122" spans="1:61" x14ac:dyDescent="0.25">
      <c r="A3122" s="9">
        <v>3121</v>
      </c>
      <c r="B3122" s="3" t="s">
        <v>184</v>
      </c>
      <c r="C3122" s="3" t="s">
        <v>154</v>
      </c>
      <c r="D3122" s="3" t="s">
        <v>350</v>
      </c>
      <c r="E3122" s="3" t="s">
        <v>434</v>
      </c>
      <c r="F3122" s="3" t="s">
        <v>435</v>
      </c>
      <c r="G3122" s="3" t="s">
        <v>425</v>
      </c>
      <c r="H3122" s="3" t="s">
        <v>424</v>
      </c>
      <c r="J3122" s="45" t="s">
        <v>696</v>
      </c>
      <c r="K3122" s="45"/>
      <c r="L3122" s="45"/>
      <c r="BB3122" t="s">
        <v>7446</v>
      </c>
      <c r="BC3122" t="s">
        <v>310</v>
      </c>
      <c r="BD3122">
        <v>1</v>
      </c>
      <c r="BE3122" t="s">
        <v>319</v>
      </c>
      <c r="BG3122">
        <v>3121</v>
      </c>
      <c r="BH3122" t="s">
        <v>306</v>
      </c>
      <c r="BI3122" t="s">
        <v>329</v>
      </c>
    </row>
    <row r="3123" spans="1:61" x14ac:dyDescent="0.25">
      <c r="A3123" s="9">
        <v>3122</v>
      </c>
      <c r="B3123" s="3" t="s">
        <v>185</v>
      </c>
      <c r="C3123" s="3" t="s">
        <v>155</v>
      </c>
      <c r="D3123" s="3" t="s">
        <v>351</v>
      </c>
      <c r="E3123" s="3" t="s">
        <v>436</v>
      </c>
      <c r="F3123" s="3" t="s">
        <v>437</v>
      </c>
      <c r="G3123" s="3" t="s">
        <v>423</v>
      </c>
      <c r="H3123" s="3" t="s">
        <v>422</v>
      </c>
      <c r="J3123" s="45" t="s">
        <v>5703</v>
      </c>
      <c r="K3123" s="45"/>
      <c r="L3123" s="45"/>
      <c r="BB3123" t="s">
        <v>7447</v>
      </c>
      <c r="BC3123" t="s">
        <v>310</v>
      </c>
      <c r="BD3123">
        <v>2</v>
      </c>
      <c r="BE3123" t="s">
        <v>320</v>
      </c>
      <c r="BG3123">
        <v>3122</v>
      </c>
      <c r="BH3123" t="s">
        <v>307</v>
      </c>
      <c r="BI3123" t="s">
        <v>330</v>
      </c>
    </row>
    <row r="3124" spans="1:61" x14ac:dyDescent="0.25">
      <c r="A3124" s="9">
        <v>3123</v>
      </c>
      <c r="B3124" s="9" t="s">
        <v>186</v>
      </c>
      <c r="C3124" s="9" t="s">
        <v>156</v>
      </c>
      <c r="D3124" s="9" t="s">
        <v>352</v>
      </c>
      <c r="E3124" s="9" t="s">
        <v>436</v>
      </c>
      <c r="F3124" s="9" t="s">
        <v>437</v>
      </c>
      <c r="G3124" s="9" t="s">
        <v>412</v>
      </c>
      <c r="H3124" s="9" t="s">
        <v>413</v>
      </c>
      <c r="J3124" s="45" t="s">
        <v>696</v>
      </c>
      <c r="K3124" s="45"/>
      <c r="L3124" s="45"/>
      <c r="BB3124" t="s">
        <v>7448</v>
      </c>
      <c r="BC3124" t="s">
        <v>310</v>
      </c>
      <c r="BD3124">
        <v>3</v>
      </c>
      <c r="BE3124" t="s">
        <v>321</v>
      </c>
      <c r="BG3124">
        <v>3123</v>
      </c>
      <c r="BH3124" t="s">
        <v>308</v>
      </c>
      <c r="BI3124" t="s">
        <v>331</v>
      </c>
    </row>
    <row r="3125" spans="1:61" x14ac:dyDescent="0.25">
      <c r="A3125" s="9">
        <v>3124</v>
      </c>
      <c r="B3125" s="9" t="s">
        <v>176</v>
      </c>
      <c r="C3125" s="9" t="s">
        <v>157</v>
      </c>
      <c r="D3125" s="9" t="s">
        <v>293</v>
      </c>
      <c r="E3125" s="9" t="s">
        <v>438</v>
      </c>
      <c r="F3125" s="9" t="s">
        <v>439</v>
      </c>
      <c r="G3125" s="9" t="s">
        <v>416</v>
      </c>
      <c r="H3125" s="9" t="s">
        <v>412</v>
      </c>
      <c r="J3125" s="46" t="s">
        <v>5705</v>
      </c>
      <c r="K3125" s="45"/>
      <c r="L3125" s="45"/>
      <c r="BB3125" t="s">
        <v>7449</v>
      </c>
      <c r="BC3125" t="s">
        <v>310</v>
      </c>
      <c r="BD3125">
        <v>4</v>
      </c>
      <c r="BE3125" t="s">
        <v>322</v>
      </c>
      <c r="BG3125">
        <v>3124</v>
      </c>
      <c r="BH3125" t="s">
        <v>309</v>
      </c>
      <c r="BI3125" t="s">
        <v>332</v>
      </c>
    </row>
    <row r="3126" spans="1:61" x14ac:dyDescent="0.25">
      <c r="A3126" s="9">
        <v>3125</v>
      </c>
      <c r="B3126" s="3" t="s">
        <v>177</v>
      </c>
      <c r="C3126" s="3" t="s">
        <v>158</v>
      </c>
      <c r="D3126" s="3" t="s">
        <v>294</v>
      </c>
      <c r="E3126" s="9" t="s">
        <v>438</v>
      </c>
      <c r="F3126" s="9" t="s">
        <v>439</v>
      </c>
      <c r="G3126" s="9" t="s">
        <v>417</v>
      </c>
      <c r="H3126" s="9" t="s">
        <v>417</v>
      </c>
      <c r="J3126" s="45" t="s">
        <v>5703</v>
      </c>
      <c r="K3126" s="45"/>
      <c r="L3126" s="45"/>
      <c r="BB3126" t="s">
        <v>7450</v>
      </c>
      <c r="BC3126" t="s">
        <v>310</v>
      </c>
      <c r="BD3126">
        <v>5</v>
      </c>
      <c r="BE3126" t="s">
        <v>323</v>
      </c>
      <c r="BG3126">
        <v>3125</v>
      </c>
      <c r="BH3126" t="s">
        <v>310</v>
      </c>
      <c r="BI3126" t="s">
        <v>333</v>
      </c>
    </row>
    <row r="3127" spans="1:61" x14ac:dyDescent="0.25">
      <c r="A3127" s="9">
        <v>3126</v>
      </c>
      <c r="B3127" s="3" t="s">
        <v>179</v>
      </c>
      <c r="C3127" s="3" t="s">
        <v>147</v>
      </c>
      <c r="D3127" s="3" t="s">
        <v>295</v>
      </c>
      <c r="E3127" s="9" t="s">
        <v>440</v>
      </c>
      <c r="F3127" s="9" t="s">
        <v>441</v>
      </c>
      <c r="G3127" s="9" t="s">
        <v>412</v>
      </c>
      <c r="H3127" s="9" t="s">
        <v>416</v>
      </c>
      <c r="J3127" s="45" t="s">
        <v>696</v>
      </c>
      <c r="K3127" s="45"/>
      <c r="L3127" s="45"/>
      <c r="BB3127" t="s">
        <v>7451</v>
      </c>
      <c r="BC3127" t="s">
        <v>310</v>
      </c>
      <c r="BD3127">
        <v>6</v>
      </c>
      <c r="BE3127" t="s">
        <v>324</v>
      </c>
      <c r="BG3127">
        <v>3126</v>
      </c>
      <c r="BH3127" t="s">
        <v>311</v>
      </c>
      <c r="BI3127" t="s">
        <v>334</v>
      </c>
    </row>
    <row r="3128" spans="1:61" x14ac:dyDescent="0.25">
      <c r="A3128" s="9">
        <v>3127</v>
      </c>
      <c r="B3128" s="3" t="s">
        <v>180</v>
      </c>
      <c r="C3128" s="3" t="s">
        <v>148</v>
      </c>
      <c r="D3128" s="3" t="s">
        <v>296</v>
      </c>
      <c r="E3128" s="9" t="s">
        <v>440</v>
      </c>
      <c r="F3128" s="9" t="s">
        <v>441</v>
      </c>
      <c r="G3128" s="9" t="s">
        <v>413</v>
      </c>
      <c r="H3128" s="9" t="s">
        <v>412</v>
      </c>
      <c r="J3128" s="45" t="s">
        <v>5703</v>
      </c>
      <c r="K3128" s="45"/>
      <c r="L3128" s="45"/>
      <c r="BB3128" t="s">
        <v>7452</v>
      </c>
      <c r="BC3128" t="s">
        <v>310</v>
      </c>
      <c r="BD3128">
        <v>7</v>
      </c>
      <c r="BE3128" t="s">
        <v>325</v>
      </c>
      <c r="BG3128">
        <v>3127</v>
      </c>
      <c r="BH3128" t="s">
        <v>312</v>
      </c>
      <c r="BI3128" t="s">
        <v>335</v>
      </c>
    </row>
    <row r="3129" spans="1:61" x14ac:dyDescent="0.25">
      <c r="A3129" s="9">
        <v>3128</v>
      </c>
      <c r="B3129" s="3" t="s">
        <v>181</v>
      </c>
      <c r="C3129" s="3" t="s">
        <v>149</v>
      </c>
      <c r="D3129" s="3" t="s">
        <v>297</v>
      </c>
      <c r="E3129" s="9" t="s">
        <v>442</v>
      </c>
      <c r="F3129" s="9" t="s">
        <v>443</v>
      </c>
      <c r="G3129" s="9" t="s">
        <v>422</v>
      </c>
      <c r="H3129" s="9" t="s">
        <v>423</v>
      </c>
      <c r="J3129" s="46" t="s">
        <v>5705</v>
      </c>
      <c r="K3129" s="45"/>
      <c r="L3129" s="45"/>
      <c r="BB3129" t="s">
        <v>7453</v>
      </c>
      <c r="BC3129" t="s">
        <v>310</v>
      </c>
      <c r="BD3129">
        <v>8</v>
      </c>
      <c r="BE3129" t="s">
        <v>326</v>
      </c>
      <c r="BG3129">
        <v>3128</v>
      </c>
      <c r="BH3129" t="s">
        <v>313</v>
      </c>
      <c r="BI3129" t="s">
        <v>336</v>
      </c>
    </row>
    <row r="3130" spans="1:61" x14ac:dyDescent="0.25">
      <c r="A3130" s="9">
        <v>3129</v>
      </c>
      <c r="B3130" s="3" t="s">
        <v>182</v>
      </c>
      <c r="C3130" s="3" t="s">
        <v>150</v>
      </c>
      <c r="D3130" s="3" t="s">
        <v>298</v>
      </c>
      <c r="E3130" s="9" t="s">
        <v>442</v>
      </c>
      <c r="F3130" s="9" t="s">
        <v>443</v>
      </c>
      <c r="G3130" s="9" t="s">
        <v>424</v>
      </c>
      <c r="H3130" s="9" t="s">
        <v>425</v>
      </c>
      <c r="J3130" s="45" t="s">
        <v>696</v>
      </c>
      <c r="K3130" s="45"/>
      <c r="L3130" s="45"/>
      <c r="BB3130" t="s">
        <v>7454</v>
      </c>
      <c r="BC3130" t="s">
        <v>310</v>
      </c>
      <c r="BD3130">
        <v>9</v>
      </c>
      <c r="BE3130" t="s">
        <v>327</v>
      </c>
      <c r="BG3130">
        <v>3129</v>
      </c>
      <c r="BH3130" t="s">
        <v>314</v>
      </c>
      <c r="BI3130" t="s">
        <v>337</v>
      </c>
    </row>
    <row r="3131" spans="1:61" x14ac:dyDescent="0.25">
      <c r="A3131" s="9">
        <v>3130</v>
      </c>
      <c r="B3131" s="3" t="s">
        <v>183</v>
      </c>
      <c r="C3131" s="3" t="s">
        <v>151</v>
      </c>
      <c r="D3131" s="3" t="s">
        <v>299</v>
      </c>
      <c r="E3131" s="9" t="s">
        <v>444</v>
      </c>
      <c r="F3131" s="9" t="s">
        <v>445</v>
      </c>
      <c r="G3131" s="9" t="s">
        <v>425</v>
      </c>
      <c r="H3131" s="9" t="s">
        <v>424</v>
      </c>
      <c r="J3131" s="45" t="s">
        <v>5703</v>
      </c>
      <c r="K3131" s="45"/>
      <c r="L3131" s="45"/>
      <c r="BB3131" t="s">
        <v>7455</v>
      </c>
      <c r="BC3131" t="s">
        <v>310</v>
      </c>
      <c r="BD3131">
        <v>10</v>
      </c>
      <c r="BE3131" t="s">
        <v>328</v>
      </c>
      <c r="BG3131">
        <v>3130</v>
      </c>
      <c r="BH3131" t="s">
        <v>315</v>
      </c>
      <c r="BI3131" t="s">
        <v>338</v>
      </c>
    </row>
    <row r="3132" spans="1:61" x14ac:dyDescent="0.25">
      <c r="A3132" s="9">
        <v>3131</v>
      </c>
      <c r="B3132" s="3" t="s">
        <v>184</v>
      </c>
      <c r="C3132" s="3" t="s">
        <v>152</v>
      </c>
      <c r="D3132" s="3" t="s">
        <v>300</v>
      </c>
      <c r="E3132" s="9" t="s">
        <v>444</v>
      </c>
      <c r="F3132" s="9" t="s">
        <v>445</v>
      </c>
      <c r="G3132" s="9" t="s">
        <v>423</v>
      </c>
      <c r="H3132" s="9" t="s">
        <v>422</v>
      </c>
      <c r="J3132" s="45" t="s">
        <v>696</v>
      </c>
      <c r="K3132" s="45"/>
      <c r="L3132" s="45"/>
      <c r="BB3132" t="s">
        <v>7456</v>
      </c>
      <c r="BC3132" t="s">
        <v>310</v>
      </c>
      <c r="BD3132">
        <v>11</v>
      </c>
      <c r="BE3132" t="s">
        <v>329</v>
      </c>
      <c r="BG3132">
        <v>3131</v>
      </c>
      <c r="BH3132" t="s">
        <v>316</v>
      </c>
      <c r="BI3132" t="s">
        <v>339</v>
      </c>
    </row>
    <row r="3133" spans="1:61" x14ac:dyDescent="0.25">
      <c r="A3133" s="9">
        <v>3132</v>
      </c>
      <c r="B3133" s="3" t="s">
        <v>185</v>
      </c>
      <c r="C3133" s="3" t="s">
        <v>153</v>
      </c>
      <c r="D3133" s="3" t="s">
        <v>301</v>
      </c>
      <c r="E3133" s="9" t="s">
        <v>446</v>
      </c>
      <c r="F3133" s="9" t="s">
        <v>447</v>
      </c>
      <c r="G3133" s="9" t="s">
        <v>412</v>
      </c>
      <c r="H3133" s="9" t="s">
        <v>413</v>
      </c>
      <c r="J3133" s="46" t="s">
        <v>5705</v>
      </c>
      <c r="K3133" s="45"/>
      <c r="L3133" s="45"/>
      <c r="BB3133" t="s">
        <v>7457</v>
      </c>
      <c r="BC3133" t="s">
        <v>310</v>
      </c>
      <c r="BD3133">
        <v>12</v>
      </c>
      <c r="BE3133" t="s">
        <v>330</v>
      </c>
      <c r="BG3133">
        <v>3132</v>
      </c>
      <c r="BH3133" t="s">
        <v>317</v>
      </c>
      <c r="BI3133" t="s">
        <v>340</v>
      </c>
    </row>
    <row r="3134" spans="1:61" x14ac:dyDescent="0.25">
      <c r="A3134" s="9">
        <v>3133</v>
      </c>
      <c r="B3134" s="3" t="s">
        <v>186</v>
      </c>
      <c r="C3134" s="3" t="s">
        <v>154</v>
      </c>
      <c r="D3134" s="3" t="s">
        <v>302</v>
      </c>
      <c r="E3134" s="9" t="s">
        <v>446</v>
      </c>
      <c r="F3134" s="9" t="s">
        <v>447</v>
      </c>
      <c r="G3134" s="9" t="s">
        <v>416</v>
      </c>
      <c r="H3134" s="9" t="s">
        <v>412</v>
      </c>
      <c r="J3134" s="45" t="s">
        <v>5703</v>
      </c>
      <c r="K3134" s="45"/>
      <c r="L3134" s="45"/>
      <c r="BB3134" t="s">
        <v>7458</v>
      </c>
      <c r="BC3134" t="s">
        <v>311</v>
      </c>
      <c r="BD3134">
        <v>1</v>
      </c>
      <c r="BE3134" t="s">
        <v>331</v>
      </c>
      <c r="BG3134">
        <v>3133</v>
      </c>
      <c r="BH3134" t="s">
        <v>318</v>
      </c>
      <c r="BI3134" t="s">
        <v>341</v>
      </c>
    </row>
    <row r="3135" spans="1:61" x14ac:dyDescent="0.25">
      <c r="A3135" s="9">
        <v>3134</v>
      </c>
      <c r="B3135" s="3" t="s">
        <v>176</v>
      </c>
      <c r="C3135" s="3" t="s">
        <v>155</v>
      </c>
      <c r="D3135" s="3" t="s">
        <v>303</v>
      </c>
      <c r="E3135" s="9" t="s">
        <v>448</v>
      </c>
      <c r="F3135" s="9" t="s">
        <v>449</v>
      </c>
      <c r="G3135" s="9" t="s">
        <v>417</v>
      </c>
      <c r="H3135" s="9" t="s">
        <v>417</v>
      </c>
      <c r="J3135" s="45" t="s">
        <v>696</v>
      </c>
      <c r="K3135" s="45"/>
      <c r="L3135" s="45"/>
      <c r="BB3135" t="s">
        <v>7459</v>
      </c>
      <c r="BC3135" t="s">
        <v>311</v>
      </c>
      <c r="BD3135">
        <v>2</v>
      </c>
      <c r="BE3135" t="s">
        <v>332</v>
      </c>
      <c r="BG3135">
        <v>3134</v>
      </c>
      <c r="BH3135" t="s">
        <v>319</v>
      </c>
      <c r="BI3135" t="s">
        <v>342</v>
      </c>
    </row>
    <row r="3136" spans="1:61" x14ac:dyDescent="0.25">
      <c r="A3136" s="9">
        <v>3135</v>
      </c>
      <c r="B3136" s="3" t="s">
        <v>177</v>
      </c>
      <c r="C3136" s="3" t="s">
        <v>156</v>
      </c>
      <c r="D3136" s="3" t="s">
        <v>304</v>
      </c>
      <c r="E3136" s="9" t="s">
        <v>448</v>
      </c>
      <c r="F3136" s="9" t="s">
        <v>449</v>
      </c>
      <c r="G3136" s="9" t="s">
        <v>412</v>
      </c>
      <c r="H3136" s="9" t="s">
        <v>416</v>
      </c>
      <c r="J3136" s="45" t="s">
        <v>5703</v>
      </c>
      <c r="K3136" s="45"/>
      <c r="L3136" s="45"/>
      <c r="BB3136" t="s">
        <v>7460</v>
      </c>
      <c r="BC3136" t="s">
        <v>311</v>
      </c>
      <c r="BD3136">
        <v>3</v>
      </c>
      <c r="BE3136" t="s">
        <v>333</v>
      </c>
      <c r="BG3136">
        <v>3135</v>
      </c>
      <c r="BH3136" t="s">
        <v>320</v>
      </c>
      <c r="BI3136" t="s">
        <v>343</v>
      </c>
    </row>
    <row r="3137" spans="1:61" x14ac:dyDescent="0.25">
      <c r="A3137" s="9">
        <v>3136</v>
      </c>
      <c r="B3137" s="3" t="s">
        <v>179</v>
      </c>
      <c r="C3137" s="3" t="s">
        <v>157</v>
      </c>
      <c r="D3137" s="3" t="s">
        <v>305</v>
      </c>
      <c r="E3137" s="9" t="s">
        <v>450</v>
      </c>
      <c r="F3137" s="9" t="s">
        <v>451</v>
      </c>
      <c r="G3137" s="9" t="s">
        <v>413</v>
      </c>
      <c r="H3137" s="9" t="s">
        <v>412</v>
      </c>
      <c r="J3137" s="46" t="s">
        <v>5705</v>
      </c>
      <c r="K3137" s="45"/>
      <c r="L3137" s="45"/>
      <c r="BB3137" t="s">
        <v>7461</v>
      </c>
      <c r="BC3137" t="s">
        <v>311</v>
      </c>
      <c r="BD3137">
        <v>4</v>
      </c>
      <c r="BE3137" t="s">
        <v>334</v>
      </c>
      <c r="BG3137">
        <v>3136</v>
      </c>
      <c r="BH3137" t="s">
        <v>321</v>
      </c>
      <c r="BI3137" t="s">
        <v>344</v>
      </c>
    </row>
    <row r="3138" spans="1:61" x14ac:dyDescent="0.25">
      <c r="A3138" s="9">
        <v>3137</v>
      </c>
      <c r="B3138" s="3" t="s">
        <v>180</v>
      </c>
      <c r="C3138" s="3" t="s">
        <v>158</v>
      </c>
      <c r="D3138" s="3" t="s">
        <v>306</v>
      </c>
      <c r="E3138" s="9" t="s">
        <v>450</v>
      </c>
      <c r="F3138" s="9" t="s">
        <v>451</v>
      </c>
      <c r="G3138" s="9" t="s">
        <v>422</v>
      </c>
      <c r="H3138" s="9" t="s">
        <v>423</v>
      </c>
      <c r="J3138" s="45" t="s">
        <v>696</v>
      </c>
      <c r="K3138" s="45"/>
      <c r="L3138" s="45"/>
      <c r="BB3138" t="s">
        <v>7462</v>
      </c>
      <c r="BC3138" t="s">
        <v>311</v>
      </c>
      <c r="BD3138">
        <v>5</v>
      </c>
      <c r="BE3138" t="s">
        <v>335</v>
      </c>
      <c r="BG3138">
        <v>3137</v>
      </c>
      <c r="BH3138" t="s">
        <v>322</v>
      </c>
      <c r="BI3138" t="s">
        <v>345</v>
      </c>
    </row>
    <row r="3139" spans="1:61" x14ac:dyDescent="0.25">
      <c r="A3139" s="9">
        <v>3138</v>
      </c>
      <c r="B3139" s="3" t="s">
        <v>181</v>
      </c>
      <c r="C3139" s="3" t="s">
        <v>147</v>
      </c>
      <c r="D3139" s="3" t="s">
        <v>307</v>
      </c>
      <c r="E3139" s="9" t="s">
        <v>452</v>
      </c>
      <c r="F3139" s="9" t="s">
        <v>453</v>
      </c>
      <c r="G3139" s="9" t="s">
        <v>424</v>
      </c>
      <c r="H3139" s="9" t="s">
        <v>425</v>
      </c>
      <c r="J3139" s="45" t="s">
        <v>5703</v>
      </c>
      <c r="K3139" s="45"/>
      <c r="L3139" s="45"/>
      <c r="BB3139" t="s">
        <v>7463</v>
      </c>
      <c r="BC3139" t="s">
        <v>311</v>
      </c>
      <c r="BD3139">
        <v>6</v>
      </c>
      <c r="BE3139" t="s">
        <v>336</v>
      </c>
      <c r="BG3139">
        <v>3138</v>
      </c>
      <c r="BH3139" t="s">
        <v>323</v>
      </c>
      <c r="BI3139" t="s">
        <v>346</v>
      </c>
    </row>
    <row r="3140" spans="1:61" x14ac:dyDescent="0.25">
      <c r="A3140" s="9">
        <v>3139</v>
      </c>
      <c r="B3140" s="3" t="s">
        <v>182</v>
      </c>
      <c r="C3140" s="3" t="s">
        <v>148</v>
      </c>
      <c r="D3140" s="3" t="s">
        <v>308</v>
      </c>
      <c r="E3140" s="9" t="s">
        <v>452</v>
      </c>
      <c r="F3140" s="9" t="s">
        <v>453</v>
      </c>
      <c r="G3140" s="9" t="s">
        <v>425</v>
      </c>
      <c r="H3140" s="9" t="s">
        <v>424</v>
      </c>
      <c r="J3140" s="45" t="s">
        <v>696</v>
      </c>
      <c r="K3140" s="45"/>
      <c r="L3140" s="45"/>
      <c r="BB3140" t="s">
        <v>7464</v>
      </c>
      <c r="BC3140" t="s">
        <v>311</v>
      </c>
      <c r="BD3140">
        <v>7</v>
      </c>
      <c r="BE3140" t="s">
        <v>337</v>
      </c>
      <c r="BG3140">
        <v>3139</v>
      </c>
      <c r="BH3140" t="s">
        <v>324</v>
      </c>
      <c r="BI3140" t="s">
        <v>347</v>
      </c>
    </row>
    <row r="3141" spans="1:61" x14ac:dyDescent="0.25">
      <c r="A3141" s="9">
        <v>3140</v>
      </c>
      <c r="B3141" s="3" t="s">
        <v>183</v>
      </c>
      <c r="C3141" s="3" t="s">
        <v>149</v>
      </c>
      <c r="D3141" s="3" t="s">
        <v>309</v>
      </c>
      <c r="E3141" s="9" t="s">
        <v>454</v>
      </c>
      <c r="F3141" s="9" t="s">
        <v>455</v>
      </c>
      <c r="G3141" s="9" t="s">
        <v>423</v>
      </c>
      <c r="H3141" s="9" t="s">
        <v>422</v>
      </c>
      <c r="J3141" s="46" t="s">
        <v>5705</v>
      </c>
      <c r="K3141" s="45"/>
      <c r="L3141" s="45"/>
      <c r="BB3141" t="s">
        <v>7465</v>
      </c>
      <c r="BC3141" t="s">
        <v>311</v>
      </c>
      <c r="BD3141">
        <v>8</v>
      </c>
      <c r="BE3141" t="s">
        <v>338</v>
      </c>
      <c r="BG3141">
        <v>3140</v>
      </c>
      <c r="BH3141" t="s">
        <v>325</v>
      </c>
      <c r="BI3141" t="s">
        <v>348</v>
      </c>
    </row>
    <row r="3142" spans="1:61" x14ac:dyDescent="0.25">
      <c r="A3142" s="9">
        <v>3141</v>
      </c>
      <c r="B3142" s="3" t="s">
        <v>184</v>
      </c>
      <c r="C3142" s="3" t="s">
        <v>150</v>
      </c>
      <c r="D3142" s="3" t="s">
        <v>310</v>
      </c>
      <c r="E3142" s="9" t="s">
        <v>454</v>
      </c>
      <c r="F3142" s="9" t="s">
        <v>455</v>
      </c>
      <c r="G3142" s="9" t="s">
        <v>412</v>
      </c>
      <c r="H3142" s="9" t="s">
        <v>413</v>
      </c>
      <c r="J3142" s="45" t="s">
        <v>5703</v>
      </c>
      <c r="K3142" s="45"/>
      <c r="L3142" s="45"/>
      <c r="BB3142" t="s">
        <v>7466</v>
      </c>
      <c r="BC3142" t="s">
        <v>311</v>
      </c>
      <c r="BD3142">
        <v>9</v>
      </c>
      <c r="BE3142" t="s">
        <v>339</v>
      </c>
      <c r="BG3142">
        <v>3141</v>
      </c>
      <c r="BH3142" t="s">
        <v>326</v>
      </c>
      <c r="BI3142" t="s">
        <v>349</v>
      </c>
    </row>
    <row r="3143" spans="1:61" x14ac:dyDescent="0.25">
      <c r="A3143" s="9">
        <v>3142</v>
      </c>
      <c r="B3143" s="3" t="s">
        <v>185</v>
      </c>
      <c r="C3143" s="3" t="s">
        <v>151</v>
      </c>
      <c r="D3143" s="3" t="s">
        <v>311</v>
      </c>
      <c r="E3143" s="9" t="s">
        <v>456</v>
      </c>
      <c r="F3143" s="9" t="s">
        <v>457</v>
      </c>
      <c r="G3143" s="9" t="s">
        <v>416</v>
      </c>
      <c r="H3143" s="9" t="s">
        <v>412</v>
      </c>
      <c r="J3143" s="45" t="s">
        <v>696</v>
      </c>
      <c r="K3143" s="45"/>
      <c r="L3143" s="45"/>
      <c r="BB3143" t="s">
        <v>7467</v>
      </c>
      <c r="BC3143" t="s">
        <v>311</v>
      </c>
      <c r="BD3143">
        <v>10</v>
      </c>
      <c r="BE3143" t="s">
        <v>340</v>
      </c>
      <c r="BG3143">
        <v>3142</v>
      </c>
      <c r="BH3143" t="s">
        <v>327</v>
      </c>
      <c r="BI3143" t="s">
        <v>350</v>
      </c>
    </row>
    <row r="3144" spans="1:61" x14ac:dyDescent="0.25">
      <c r="A3144" s="9">
        <v>3143</v>
      </c>
      <c r="B3144" s="3" t="s">
        <v>186</v>
      </c>
      <c r="C3144" s="3" t="s">
        <v>152</v>
      </c>
      <c r="D3144" s="3" t="s">
        <v>312</v>
      </c>
      <c r="E3144" s="9" t="s">
        <v>456</v>
      </c>
      <c r="F3144" s="9" t="s">
        <v>457</v>
      </c>
      <c r="G3144" s="9" t="s">
        <v>417</v>
      </c>
      <c r="H3144" s="9" t="s">
        <v>417</v>
      </c>
      <c r="J3144" s="45" t="s">
        <v>696</v>
      </c>
      <c r="K3144" s="45"/>
      <c r="L3144" s="45"/>
      <c r="BB3144" t="s">
        <v>7468</v>
      </c>
      <c r="BC3144" t="s">
        <v>311</v>
      </c>
      <c r="BD3144">
        <v>11</v>
      </c>
      <c r="BE3144" t="s">
        <v>341</v>
      </c>
      <c r="BG3144">
        <v>3143</v>
      </c>
      <c r="BH3144" t="s">
        <v>328</v>
      </c>
      <c r="BI3144" t="s">
        <v>351</v>
      </c>
    </row>
    <row r="3145" spans="1:61" x14ac:dyDescent="0.25">
      <c r="A3145" s="9">
        <v>3144</v>
      </c>
      <c r="B3145" s="3" t="s">
        <v>176</v>
      </c>
      <c r="C3145" s="3" t="s">
        <v>153</v>
      </c>
      <c r="D3145" s="3" t="s">
        <v>313</v>
      </c>
      <c r="E3145" s="9" t="s">
        <v>458</v>
      </c>
      <c r="F3145" s="9" t="s">
        <v>459</v>
      </c>
      <c r="G3145" s="9" t="s">
        <v>412</v>
      </c>
      <c r="H3145" s="9" t="s">
        <v>416</v>
      </c>
      <c r="J3145" s="45" t="s">
        <v>5704</v>
      </c>
      <c r="K3145" s="45"/>
      <c r="L3145" s="45"/>
      <c r="BB3145" t="s">
        <v>7469</v>
      </c>
      <c r="BC3145" t="s">
        <v>311</v>
      </c>
      <c r="BD3145">
        <v>12</v>
      </c>
      <c r="BE3145" t="s">
        <v>342</v>
      </c>
      <c r="BG3145">
        <v>3144</v>
      </c>
      <c r="BH3145" t="s">
        <v>329</v>
      </c>
      <c r="BI3145" t="s">
        <v>352</v>
      </c>
    </row>
    <row r="3146" spans="1:61" x14ac:dyDescent="0.25">
      <c r="A3146" s="9">
        <v>3145</v>
      </c>
      <c r="B3146" s="3" t="s">
        <v>177</v>
      </c>
      <c r="C3146" s="3" t="s">
        <v>154</v>
      </c>
      <c r="D3146" s="3" t="s">
        <v>314</v>
      </c>
      <c r="E3146" s="9" t="s">
        <v>458</v>
      </c>
      <c r="F3146" s="9" t="s">
        <v>459</v>
      </c>
      <c r="G3146" s="9" t="s">
        <v>413</v>
      </c>
      <c r="H3146" s="9" t="s">
        <v>412</v>
      </c>
      <c r="J3146" s="45" t="s">
        <v>696</v>
      </c>
      <c r="K3146" s="45"/>
      <c r="L3146" s="45"/>
      <c r="BB3146" t="s">
        <v>7470</v>
      </c>
      <c r="BC3146" t="s">
        <v>312</v>
      </c>
      <c r="BD3146">
        <v>1</v>
      </c>
      <c r="BE3146" t="s">
        <v>343</v>
      </c>
      <c r="BG3146">
        <v>3145</v>
      </c>
      <c r="BH3146" t="s">
        <v>330</v>
      </c>
      <c r="BI3146" t="s">
        <v>293</v>
      </c>
    </row>
    <row r="3147" spans="1:61" x14ac:dyDescent="0.25">
      <c r="A3147" s="9">
        <v>3146</v>
      </c>
      <c r="B3147" s="3" t="s">
        <v>179</v>
      </c>
      <c r="C3147" s="3" t="s">
        <v>155</v>
      </c>
      <c r="D3147" s="3" t="s">
        <v>315</v>
      </c>
      <c r="E3147" s="9" t="s">
        <v>460</v>
      </c>
      <c r="F3147" s="9" t="s">
        <v>461</v>
      </c>
      <c r="G3147" s="9" t="s">
        <v>422</v>
      </c>
      <c r="H3147" s="9" t="s">
        <v>423</v>
      </c>
      <c r="J3147" s="45" t="s">
        <v>5703</v>
      </c>
      <c r="K3147" s="45"/>
      <c r="L3147" s="45"/>
      <c r="BB3147" t="s">
        <v>7471</v>
      </c>
      <c r="BC3147" t="s">
        <v>312</v>
      </c>
      <c r="BD3147">
        <v>2</v>
      </c>
      <c r="BE3147" t="s">
        <v>344</v>
      </c>
      <c r="BG3147">
        <v>3146</v>
      </c>
      <c r="BH3147" t="s">
        <v>331</v>
      </c>
      <c r="BI3147" t="s">
        <v>294</v>
      </c>
    </row>
    <row r="3148" spans="1:61" x14ac:dyDescent="0.25">
      <c r="A3148" s="9">
        <v>3147</v>
      </c>
      <c r="B3148" s="3" t="s">
        <v>180</v>
      </c>
      <c r="C3148" s="3" t="s">
        <v>156</v>
      </c>
      <c r="D3148" s="3" t="s">
        <v>316</v>
      </c>
      <c r="E3148" s="9" t="s">
        <v>460</v>
      </c>
      <c r="F3148" s="9" t="s">
        <v>461</v>
      </c>
      <c r="G3148" s="9" t="s">
        <v>424</v>
      </c>
      <c r="H3148" s="9" t="s">
        <v>425</v>
      </c>
      <c r="J3148" s="45" t="s">
        <v>696</v>
      </c>
      <c r="K3148" s="45"/>
      <c r="L3148" s="45"/>
      <c r="BB3148" t="s">
        <v>7472</v>
      </c>
      <c r="BC3148" t="s">
        <v>312</v>
      </c>
      <c r="BD3148">
        <v>3</v>
      </c>
      <c r="BE3148" t="s">
        <v>345</v>
      </c>
      <c r="BG3148">
        <v>3147</v>
      </c>
      <c r="BH3148" t="s">
        <v>332</v>
      </c>
      <c r="BI3148" t="s">
        <v>295</v>
      </c>
    </row>
    <row r="3149" spans="1:61" x14ac:dyDescent="0.25">
      <c r="A3149" s="9">
        <v>3148</v>
      </c>
      <c r="B3149" s="3" t="s">
        <v>181</v>
      </c>
      <c r="C3149" s="3" t="s">
        <v>157</v>
      </c>
      <c r="D3149" s="3" t="s">
        <v>317</v>
      </c>
      <c r="E3149" s="9" t="s">
        <v>462</v>
      </c>
      <c r="F3149" s="9" t="s">
        <v>463</v>
      </c>
      <c r="G3149" s="9" t="s">
        <v>425</v>
      </c>
      <c r="H3149" s="9" t="s">
        <v>424</v>
      </c>
      <c r="J3149" s="46" t="s">
        <v>5705</v>
      </c>
      <c r="K3149" s="45"/>
      <c r="L3149" s="45"/>
      <c r="BB3149" t="s">
        <v>7473</v>
      </c>
      <c r="BC3149" t="s">
        <v>312</v>
      </c>
      <c r="BD3149">
        <v>4</v>
      </c>
      <c r="BE3149" t="s">
        <v>346</v>
      </c>
      <c r="BG3149">
        <v>3148</v>
      </c>
      <c r="BH3149" t="s">
        <v>333</v>
      </c>
      <c r="BI3149" t="s">
        <v>296</v>
      </c>
    </row>
    <row r="3150" spans="1:61" x14ac:dyDescent="0.25">
      <c r="A3150" s="9">
        <v>3149</v>
      </c>
      <c r="B3150" s="3" t="s">
        <v>182</v>
      </c>
      <c r="C3150" s="3" t="s">
        <v>158</v>
      </c>
      <c r="D3150" s="3" t="s">
        <v>318</v>
      </c>
      <c r="E3150" s="9" t="s">
        <v>462</v>
      </c>
      <c r="F3150" s="9" t="s">
        <v>463</v>
      </c>
      <c r="G3150" s="9" t="s">
        <v>423</v>
      </c>
      <c r="H3150" s="9" t="s">
        <v>422</v>
      </c>
      <c r="J3150" s="45" t="s">
        <v>5703</v>
      </c>
      <c r="K3150" s="45"/>
      <c r="L3150" s="45"/>
      <c r="BB3150" t="s">
        <v>7474</v>
      </c>
      <c r="BC3150" t="s">
        <v>312</v>
      </c>
      <c r="BD3150">
        <v>5</v>
      </c>
      <c r="BE3150" t="s">
        <v>347</v>
      </c>
      <c r="BG3150">
        <v>3149</v>
      </c>
      <c r="BH3150" t="s">
        <v>334</v>
      </c>
      <c r="BI3150" t="s">
        <v>297</v>
      </c>
    </row>
    <row r="3151" spans="1:61" x14ac:dyDescent="0.25">
      <c r="A3151" s="9">
        <v>3150</v>
      </c>
      <c r="B3151" s="3" t="s">
        <v>183</v>
      </c>
      <c r="C3151" s="3" t="s">
        <v>147</v>
      </c>
      <c r="D3151" s="3" t="s">
        <v>319</v>
      </c>
      <c r="E3151" s="9" t="s">
        <v>464</v>
      </c>
      <c r="F3151" s="9" t="s">
        <v>465</v>
      </c>
      <c r="G3151" s="9" t="s">
        <v>412</v>
      </c>
      <c r="H3151" s="9" t="s">
        <v>413</v>
      </c>
      <c r="J3151" s="45" t="s">
        <v>696</v>
      </c>
      <c r="K3151" s="45"/>
      <c r="L3151" s="45"/>
      <c r="BB3151" t="s">
        <v>7475</v>
      </c>
      <c r="BC3151" t="s">
        <v>312</v>
      </c>
      <c r="BD3151">
        <v>6</v>
      </c>
      <c r="BE3151" t="s">
        <v>348</v>
      </c>
      <c r="BG3151">
        <v>3150</v>
      </c>
      <c r="BH3151" t="s">
        <v>335</v>
      </c>
      <c r="BI3151" t="s">
        <v>298</v>
      </c>
    </row>
    <row r="3152" spans="1:61" x14ac:dyDescent="0.25">
      <c r="A3152" s="9">
        <v>3151</v>
      </c>
      <c r="B3152" s="3" t="s">
        <v>184</v>
      </c>
      <c r="C3152" s="3" t="s">
        <v>148</v>
      </c>
      <c r="D3152" s="3" t="s">
        <v>320</v>
      </c>
      <c r="E3152" s="9" t="s">
        <v>464</v>
      </c>
      <c r="F3152" s="9" t="s">
        <v>465</v>
      </c>
      <c r="G3152" s="9" t="s">
        <v>416</v>
      </c>
      <c r="H3152" s="9" t="s">
        <v>412</v>
      </c>
      <c r="J3152" s="45" t="s">
        <v>696</v>
      </c>
      <c r="K3152" s="45"/>
      <c r="L3152" s="45"/>
      <c r="BB3152" t="s">
        <v>7476</v>
      </c>
      <c r="BC3152" t="s">
        <v>312</v>
      </c>
      <c r="BD3152">
        <v>7</v>
      </c>
      <c r="BE3152" t="s">
        <v>349</v>
      </c>
      <c r="BG3152">
        <v>3151</v>
      </c>
      <c r="BH3152" t="s">
        <v>336</v>
      </c>
      <c r="BI3152" t="s">
        <v>299</v>
      </c>
    </row>
    <row r="3153" spans="1:61" x14ac:dyDescent="0.25">
      <c r="A3153" s="9">
        <v>3152</v>
      </c>
      <c r="B3153" s="3" t="s">
        <v>185</v>
      </c>
      <c r="C3153" s="3" t="s">
        <v>149</v>
      </c>
      <c r="D3153" s="3" t="s">
        <v>321</v>
      </c>
      <c r="E3153" s="9" t="s">
        <v>466</v>
      </c>
      <c r="F3153" s="9" t="s">
        <v>467</v>
      </c>
      <c r="G3153" s="9" t="s">
        <v>417</v>
      </c>
      <c r="H3153" s="9" t="s">
        <v>417</v>
      </c>
      <c r="J3153" s="45" t="s">
        <v>5704</v>
      </c>
      <c r="K3153" s="45"/>
      <c r="L3153" s="45"/>
      <c r="BB3153" t="s">
        <v>7477</v>
      </c>
      <c r="BC3153" t="s">
        <v>312</v>
      </c>
      <c r="BD3153">
        <v>8</v>
      </c>
      <c r="BE3153" t="s">
        <v>350</v>
      </c>
      <c r="BG3153">
        <v>3152</v>
      </c>
      <c r="BH3153" t="s">
        <v>337</v>
      </c>
      <c r="BI3153" t="s">
        <v>300</v>
      </c>
    </row>
    <row r="3154" spans="1:61" x14ac:dyDescent="0.25">
      <c r="A3154" s="9">
        <v>3153</v>
      </c>
      <c r="B3154" s="3" t="s">
        <v>186</v>
      </c>
      <c r="C3154" s="3" t="s">
        <v>150</v>
      </c>
      <c r="D3154" s="3" t="s">
        <v>322</v>
      </c>
      <c r="E3154" s="9" t="s">
        <v>466</v>
      </c>
      <c r="F3154" s="9" t="s">
        <v>467</v>
      </c>
      <c r="G3154" s="9" t="s">
        <v>412</v>
      </c>
      <c r="H3154" s="9" t="s">
        <v>416</v>
      </c>
      <c r="J3154" s="45" t="s">
        <v>696</v>
      </c>
      <c r="K3154" s="45"/>
      <c r="L3154" s="45"/>
      <c r="BB3154" t="s">
        <v>7478</v>
      </c>
      <c r="BC3154" t="s">
        <v>312</v>
      </c>
      <c r="BD3154">
        <v>9</v>
      </c>
      <c r="BE3154" t="s">
        <v>351</v>
      </c>
      <c r="BG3154">
        <v>3153</v>
      </c>
      <c r="BH3154" t="s">
        <v>338</v>
      </c>
      <c r="BI3154" t="s">
        <v>301</v>
      </c>
    </row>
    <row r="3155" spans="1:61" x14ac:dyDescent="0.25">
      <c r="A3155" s="9">
        <v>3154</v>
      </c>
      <c r="B3155" s="3" t="s">
        <v>176</v>
      </c>
      <c r="C3155" s="3" t="s">
        <v>151</v>
      </c>
      <c r="D3155" s="3" t="s">
        <v>323</v>
      </c>
      <c r="E3155" s="9" t="s">
        <v>468</v>
      </c>
      <c r="F3155" s="9" t="s">
        <v>469</v>
      </c>
      <c r="G3155" s="9" t="s">
        <v>413</v>
      </c>
      <c r="H3155" s="9" t="s">
        <v>412</v>
      </c>
      <c r="J3155" s="45" t="s">
        <v>5703</v>
      </c>
      <c r="K3155" s="45"/>
      <c r="L3155" s="45"/>
      <c r="BB3155" t="s">
        <v>7479</v>
      </c>
      <c r="BC3155" t="s">
        <v>312</v>
      </c>
      <c r="BD3155">
        <v>10</v>
      </c>
      <c r="BE3155" t="s">
        <v>352</v>
      </c>
      <c r="BG3155">
        <v>3154</v>
      </c>
      <c r="BH3155" t="s">
        <v>339</v>
      </c>
      <c r="BI3155" t="s">
        <v>302</v>
      </c>
    </row>
    <row r="3156" spans="1:61" x14ac:dyDescent="0.25">
      <c r="A3156" s="9">
        <v>3155</v>
      </c>
      <c r="B3156" s="3" t="s">
        <v>177</v>
      </c>
      <c r="C3156" s="3" t="s">
        <v>152</v>
      </c>
      <c r="D3156" s="3" t="s">
        <v>324</v>
      </c>
      <c r="E3156" s="9" t="s">
        <v>468</v>
      </c>
      <c r="F3156" s="9" t="s">
        <v>469</v>
      </c>
      <c r="G3156" s="9" t="s">
        <v>422</v>
      </c>
      <c r="H3156" s="9" t="s">
        <v>423</v>
      </c>
      <c r="J3156" s="45" t="s">
        <v>696</v>
      </c>
      <c r="K3156" s="45"/>
      <c r="L3156" s="45"/>
      <c r="BB3156" t="s">
        <v>7480</v>
      </c>
      <c r="BC3156" t="s">
        <v>312</v>
      </c>
      <c r="BD3156">
        <v>11</v>
      </c>
      <c r="BE3156" t="s">
        <v>293</v>
      </c>
      <c r="BG3156">
        <v>3155</v>
      </c>
      <c r="BH3156" t="s">
        <v>340</v>
      </c>
      <c r="BI3156" t="s">
        <v>303</v>
      </c>
    </row>
    <row r="3157" spans="1:61" x14ac:dyDescent="0.25">
      <c r="A3157" s="9">
        <v>3156</v>
      </c>
      <c r="B3157" s="3" t="s">
        <v>179</v>
      </c>
      <c r="C3157" s="3" t="s">
        <v>153</v>
      </c>
      <c r="D3157" s="3" t="s">
        <v>325</v>
      </c>
      <c r="E3157" s="9" t="s">
        <v>470</v>
      </c>
      <c r="F3157" s="3" t="s">
        <v>5707</v>
      </c>
      <c r="G3157" s="9" t="s">
        <v>424</v>
      </c>
      <c r="H3157" s="9" t="s">
        <v>425</v>
      </c>
      <c r="J3157" s="46" t="s">
        <v>5705</v>
      </c>
      <c r="K3157" s="45"/>
      <c r="L3157" s="45"/>
      <c r="BB3157" t="s">
        <v>7481</v>
      </c>
      <c r="BC3157" t="s">
        <v>312</v>
      </c>
      <c r="BD3157">
        <v>12</v>
      </c>
      <c r="BE3157" t="s">
        <v>294</v>
      </c>
      <c r="BG3157">
        <v>3156</v>
      </c>
      <c r="BH3157" t="s">
        <v>341</v>
      </c>
      <c r="BI3157" t="s">
        <v>304</v>
      </c>
    </row>
    <row r="3158" spans="1:61" x14ac:dyDescent="0.25">
      <c r="A3158" s="9">
        <v>3157</v>
      </c>
      <c r="B3158" s="3" t="s">
        <v>180</v>
      </c>
      <c r="C3158" s="3" t="s">
        <v>154</v>
      </c>
      <c r="D3158" s="3" t="s">
        <v>326</v>
      </c>
      <c r="E3158" s="9" t="s">
        <v>470</v>
      </c>
      <c r="F3158" s="3" t="s">
        <v>5707</v>
      </c>
      <c r="G3158" s="9" t="s">
        <v>425</v>
      </c>
      <c r="H3158" s="9" t="s">
        <v>424</v>
      </c>
      <c r="J3158" s="45" t="s">
        <v>5703</v>
      </c>
      <c r="K3158" s="45"/>
      <c r="L3158" s="45"/>
      <c r="BB3158" t="s">
        <v>7482</v>
      </c>
      <c r="BC3158" t="s">
        <v>313</v>
      </c>
      <c r="BD3158">
        <v>1</v>
      </c>
      <c r="BE3158" t="s">
        <v>295</v>
      </c>
      <c r="BG3158">
        <v>3157</v>
      </c>
      <c r="BH3158" t="s">
        <v>342</v>
      </c>
      <c r="BI3158" t="s">
        <v>305</v>
      </c>
    </row>
    <row r="3159" spans="1:61" x14ac:dyDescent="0.25">
      <c r="A3159" s="9">
        <v>3158</v>
      </c>
      <c r="B3159" s="3" t="s">
        <v>181</v>
      </c>
      <c r="C3159" s="3" t="s">
        <v>155</v>
      </c>
      <c r="D3159" s="3" t="s">
        <v>327</v>
      </c>
      <c r="E3159" s="9" t="s">
        <v>471</v>
      </c>
      <c r="F3159" s="9" t="s">
        <v>472</v>
      </c>
      <c r="G3159" s="9" t="s">
        <v>423</v>
      </c>
      <c r="H3159" s="9" t="s">
        <v>422</v>
      </c>
      <c r="J3159" s="45" t="s">
        <v>696</v>
      </c>
      <c r="K3159" s="45"/>
      <c r="L3159" s="45"/>
      <c r="BB3159" t="s">
        <v>7483</v>
      </c>
      <c r="BC3159" t="s">
        <v>313</v>
      </c>
      <c r="BD3159">
        <v>2</v>
      </c>
      <c r="BE3159" t="s">
        <v>296</v>
      </c>
      <c r="BG3159">
        <v>3158</v>
      </c>
      <c r="BH3159" t="s">
        <v>343</v>
      </c>
      <c r="BI3159" t="s">
        <v>306</v>
      </c>
    </row>
    <row r="3160" spans="1:61" x14ac:dyDescent="0.25">
      <c r="A3160" s="9">
        <v>3159</v>
      </c>
      <c r="B3160" s="3" t="s">
        <v>182</v>
      </c>
      <c r="C3160" s="3" t="s">
        <v>156</v>
      </c>
      <c r="D3160" s="3" t="s">
        <v>328</v>
      </c>
      <c r="E3160" s="9" t="s">
        <v>471</v>
      </c>
      <c r="F3160" s="9" t="s">
        <v>472</v>
      </c>
      <c r="G3160" s="9" t="s">
        <v>412</v>
      </c>
      <c r="H3160" s="9" t="s">
        <v>413</v>
      </c>
      <c r="J3160" s="45" t="s">
        <v>696</v>
      </c>
      <c r="K3160" s="45"/>
      <c r="L3160" s="45"/>
      <c r="BB3160" t="s">
        <v>7484</v>
      </c>
      <c r="BC3160" t="s">
        <v>313</v>
      </c>
      <c r="BD3160">
        <v>3</v>
      </c>
      <c r="BE3160" t="s">
        <v>297</v>
      </c>
      <c r="BG3160">
        <v>3159</v>
      </c>
      <c r="BH3160" t="s">
        <v>344</v>
      </c>
      <c r="BI3160" t="s">
        <v>307</v>
      </c>
    </row>
    <row r="3161" spans="1:61" x14ac:dyDescent="0.25">
      <c r="A3161" s="9">
        <v>3160</v>
      </c>
      <c r="B3161" s="3" t="s">
        <v>183</v>
      </c>
      <c r="C3161" s="3" t="s">
        <v>157</v>
      </c>
      <c r="D3161" s="3" t="s">
        <v>329</v>
      </c>
      <c r="E3161" s="9" t="s">
        <v>473</v>
      </c>
      <c r="F3161" s="9" t="s">
        <v>474</v>
      </c>
      <c r="G3161" s="9" t="s">
        <v>416</v>
      </c>
      <c r="H3161" s="9" t="s">
        <v>412</v>
      </c>
      <c r="J3161" s="45" t="s">
        <v>5704</v>
      </c>
      <c r="K3161" s="45"/>
      <c r="L3161" s="45"/>
      <c r="BB3161" t="s">
        <v>7485</v>
      </c>
      <c r="BC3161" t="s">
        <v>313</v>
      </c>
      <c r="BD3161">
        <v>4</v>
      </c>
      <c r="BE3161" t="s">
        <v>298</v>
      </c>
      <c r="BG3161">
        <v>3160</v>
      </c>
      <c r="BH3161" t="s">
        <v>345</v>
      </c>
      <c r="BI3161" t="s">
        <v>308</v>
      </c>
    </row>
    <row r="3162" spans="1:61" x14ac:dyDescent="0.25">
      <c r="A3162" s="9">
        <v>3161</v>
      </c>
      <c r="B3162" s="3" t="s">
        <v>184</v>
      </c>
      <c r="C3162" s="3" t="s">
        <v>158</v>
      </c>
      <c r="D3162" s="3" t="s">
        <v>330</v>
      </c>
      <c r="E3162" s="9" t="s">
        <v>473</v>
      </c>
      <c r="F3162" s="9" t="s">
        <v>474</v>
      </c>
      <c r="G3162" s="9" t="s">
        <v>417</v>
      </c>
      <c r="H3162" s="9" t="s">
        <v>417</v>
      </c>
      <c r="J3162" s="45" t="s">
        <v>696</v>
      </c>
      <c r="K3162" s="45"/>
      <c r="L3162" s="45"/>
      <c r="BB3162" t="s">
        <v>7486</v>
      </c>
      <c r="BC3162" t="s">
        <v>313</v>
      </c>
      <c r="BD3162">
        <v>5</v>
      </c>
      <c r="BE3162" t="s">
        <v>299</v>
      </c>
      <c r="BG3162">
        <v>3161</v>
      </c>
      <c r="BH3162" t="s">
        <v>346</v>
      </c>
      <c r="BI3162" t="s">
        <v>309</v>
      </c>
    </row>
    <row r="3163" spans="1:61" x14ac:dyDescent="0.25">
      <c r="A3163" s="9">
        <v>3162</v>
      </c>
      <c r="B3163" s="3" t="s">
        <v>185</v>
      </c>
      <c r="C3163" s="3" t="s">
        <v>147</v>
      </c>
      <c r="D3163" s="3" t="s">
        <v>331</v>
      </c>
      <c r="E3163" s="9" t="s">
        <v>475</v>
      </c>
      <c r="F3163" s="9" t="s">
        <v>476</v>
      </c>
      <c r="G3163" s="9" t="s">
        <v>412</v>
      </c>
      <c r="H3163" s="9" t="s">
        <v>416</v>
      </c>
      <c r="J3163" s="45" t="s">
        <v>696</v>
      </c>
      <c r="K3163" s="45"/>
      <c r="L3163" s="45"/>
      <c r="BB3163" t="s">
        <v>7487</v>
      </c>
      <c r="BC3163" t="s">
        <v>313</v>
      </c>
      <c r="BD3163">
        <v>6</v>
      </c>
      <c r="BE3163" t="s">
        <v>300</v>
      </c>
      <c r="BG3163">
        <v>3162</v>
      </c>
      <c r="BH3163" t="s">
        <v>347</v>
      </c>
      <c r="BI3163" t="s">
        <v>310</v>
      </c>
    </row>
    <row r="3164" spans="1:61" x14ac:dyDescent="0.25">
      <c r="A3164" s="9">
        <v>3163</v>
      </c>
      <c r="B3164" s="3" t="s">
        <v>186</v>
      </c>
      <c r="C3164" s="3" t="s">
        <v>148</v>
      </c>
      <c r="D3164" s="3" t="s">
        <v>332</v>
      </c>
      <c r="E3164" s="9" t="s">
        <v>475</v>
      </c>
      <c r="F3164" s="9" t="s">
        <v>476</v>
      </c>
      <c r="G3164" s="9" t="s">
        <v>413</v>
      </c>
      <c r="H3164" s="9" t="s">
        <v>412</v>
      </c>
      <c r="J3164" s="45" t="s">
        <v>5703</v>
      </c>
      <c r="K3164" s="45"/>
      <c r="L3164" s="45"/>
      <c r="BB3164" t="s">
        <v>7488</v>
      </c>
      <c r="BC3164" t="s">
        <v>313</v>
      </c>
      <c r="BD3164">
        <v>7</v>
      </c>
      <c r="BE3164" t="s">
        <v>301</v>
      </c>
      <c r="BG3164">
        <v>3163</v>
      </c>
      <c r="BH3164" t="s">
        <v>348</v>
      </c>
      <c r="BI3164" t="s">
        <v>311</v>
      </c>
    </row>
    <row r="3165" spans="1:61" x14ac:dyDescent="0.25">
      <c r="A3165" s="9">
        <v>3164</v>
      </c>
      <c r="B3165" s="3" t="s">
        <v>176</v>
      </c>
      <c r="C3165" s="3" t="s">
        <v>149</v>
      </c>
      <c r="D3165" s="3" t="s">
        <v>333</v>
      </c>
      <c r="E3165" s="9" t="s">
        <v>410</v>
      </c>
      <c r="F3165" s="9" t="s">
        <v>411</v>
      </c>
      <c r="G3165" s="9" t="s">
        <v>422</v>
      </c>
      <c r="H3165" s="9" t="s">
        <v>423</v>
      </c>
      <c r="J3165" s="46" t="s">
        <v>5705</v>
      </c>
      <c r="K3165" s="45"/>
      <c r="L3165" s="45"/>
      <c r="BB3165" t="s">
        <v>7489</v>
      </c>
      <c r="BC3165" t="s">
        <v>313</v>
      </c>
      <c r="BD3165">
        <v>8</v>
      </c>
      <c r="BE3165" t="s">
        <v>302</v>
      </c>
      <c r="BG3165">
        <v>3164</v>
      </c>
      <c r="BH3165" t="s">
        <v>349</v>
      </c>
      <c r="BI3165" t="s">
        <v>312</v>
      </c>
    </row>
    <row r="3166" spans="1:61" x14ac:dyDescent="0.25">
      <c r="A3166" s="9">
        <v>3165</v>
      </c>
      <c r="B3166" s="3" t="s">
        <v>177</v>
      </c>
      <c r="C3166" s="3" t="s">
        <v>150</v>
      </c>
      <c r="D3166" s="3" t="s">
        <v>334</v>
      </c>
      <c r="E3166" s="9" t="s">
        <v>410</v>
      </c>
      <c r="F3166" s="9" t="s">
        <v>411</v>
      </c>
      <c r="G3166" s="9" t="s">
        <v>412</v>
      </c>
      <c r="H3166" s="9" t="s">
        <v>413</v>
      </c>
      <c r="J3166" s="45" t="s">
        <v>5703</v>
      </c>
      <c r="K3166" s="45"/>
      <c r="L3166" s="45"/>
      <c r="BB3166" t="s">
        <v>7490</v>
      </c>
      <c r="BC3166" t="s">
        <v>313</v>
      </c>
      <c r="BD3166">
        <v>9</v>
      </c>
      <c r="BE3166" t="s">
        <v>303</v>
      </c>
      <c r="BG3166">
        <v>3165</v>
      </c>
      <c r="BH3166" t="s">
        <v>350</v>
      </c>
      <c r="BI3166" t="s">
        <v>313</v>
      </c>
    </row>
    <row r="3167" spans="1:61" x14ac:dyDescent="0.25">
      <c r="A3167" s="9">
        <v>3166</v>
      </c>
      <c r="B3167" s="3" t="s">
        <v>179</v>
      </c>
      <c r="C3167" s="3" t="s">
        <v>151</v>
      </c>
      <c r="D3167" s="3" t="s">
        <v>335</v>
      </c>
      <c r="E3167" s="9" t="s">
        <v>414</v>
      </c>
      <c r="F3167" s="9" t="s">
        <v>415</v>
      </c>
      <c r="G3167" s="9" t="s">
        <v>416</v>
      </c>
      <c r="H3167" s="9" t="s">
        <v>412</v>
      </c>
      <c r="J3167" s="45" t="s">
        <v>696</v>
      </c>
      <c r="K3167" s="45"/>
      <c r="L3167" s="45"/>
      <c r="BB3167" t="s">
        <v>7491</v>
      </c>
      <c r="BC3167" t="s">
        <v>313</v>
      </c>
      <c r="BD3167">
        <v>10</v>
      </c>
      <c r="BE3167" t="s">
        <v>304</v>
      </c>
      <c r="BG3167">
        <v>3166</v>
      </c>
      <c r="BH3167" t="s">
        <v>351</v>
      </c>
      <c r="BI3167" t="s">
        <v>314</v>
      </c>
    </row>
    <row r="3168" spans="1:61" x14ac:dyDescent="0.25">
      <c r="A3168" s="9">
        <v>3167</v>
      </c>
      <c r="B3168" s="3" t="s">
        <v>180</v>
      </c>
      <c r="C3168" s="3" t="s">
        <v>152</v>
      </c>
      <c r="D3168" s="3" t="s">
        <v>336</v>
      </c>
      <c r="E3168" s="9" t="s">
        <v>414</v>
      </c>
      <c r="F3168" s="9" t="s">
        <v>415</v>
      </c>
      <c r="G3168" s="9" t="s">
        <v>417</v>
      </c>
      <c r="H3168" s="9" t="s">
        <v>417</v>
      </c>
      <c r="J3168" s="45" t="s">
        <v>696</v>
      </c>
      <c r="K3168" s="45"/>
      <c r="L3168" s="45"/>
      <c r="BB3168" t="s">
        <v>7492</v>
      </c>
      <c r="BC3168" t="s">
        <v>313</v>
      </c>
      <c r="BD3168">
        <v>11</v>
      </c>
      <c r="BE3168" t="s">
        <v>305</v>
      </c>
      <c r="BG3168">
        <v>3167</v>
      </c>
      <c r="BH3168" t="s">
        <v>352</v>
      </c>
      <c r="BI3168" t="s">
        <v>315</v>
      </c>
    </row>
    <row r="3169" spans="1:61" x14ac:dyDescent="0.25">
      <c r="A3169" s="9">
        <v>3168</v>
      </c>
      <c r="B3169" s="3" t="s">
        <v>181</v>
      </c>
      <c r="C3169" s="3" t="s">
        <v>153</v>
      </c>
      <c r="D3169" s="3" t="s">
        <v>337</v>
      </c>
      <c r="E3169" s="9" t="s">
        <v>418</v>
      </c>
      <c r="F3169" s="9" t="s">
        <v>419</v>
      </c>
      <c r="G3169" s="9" t="s">
        <v>412</v>
      </c>
      <c r="H3169" s="9" t="s">
        <v>416</v>
      </c>
      <c r="J3169" s="45" t="s">
        <v>5704</v>
      </c>
      <c r="K3169" s="45"/>
      <c r="L3169" s="45"/>
      <c r="BB3169" t="s">
        <v>7493</v>
      </c>
      <c r="BC3169" t="s">
        <v>313</v>
      </c>
      <c r="BD3169">
        <v>12</v>
      </c>
      <c r="BE3169" t="s">
        <v>306</v>
      </c>
      <c r="BG3169">
        <v>3168</v>
      </c>
      <c r="BH3169" t="s">
        <v>293</v>
      </c>
      <c r="BI3169" t="s">
        <v>316</v>
      </c>
    </row>
    <row r="3170" spans="1:61" x14ac:dyDescent="0.25">
      <c r="A3170" s="9">
        <v>3169</v>
      </c>
      <c r="B3170" s="3" t="s">
        <v>182</v>
      </c>
      <c r="C3170" s="3" t="s">
        <v>154</v>
      </c>
      <c r="D3170" s="3" t="s">
        <v>338</v>
      </c>
      <c r="E3170" s="9" t="s">
        <v>418</v>
      </c>
      <c r="F3170" s="9" t="s">
        <v>419</v>
      </c>
      <c r="G3170" s="9" t="s">
        <v>413</v>
      </c>
      <c r="H3170" s="9" t="s">
        <v>412</v>
      </c>
      <c r="J3170" s="45" t="s">
        <v>696</v>
      </c>
      <c r="K3170" s="45"/>
      <c r="L3170" s="45"/>
      <c r="BB3170" t="s">
        <v>7494</v>
      </c>
      <c r="BC3170" t="s">
        <v>314</v>
      </c>
      <c r="BD3170">
        <v>1</v>
      </c>
      <c r="BE3170" t="s">
        <v>307</v>
      </c>
      <c r="BG3170">
        <v>3169</v>
      </c>
      <c r="BH3170" t="s">
        <v>294</v>
      </c>
      <c r="BI3170" t="s">
        <v>317</v>
      </c>
    </row>
    <row r="3171" spans="1:61" x14ac:dyDescent="0.25">
      <c r="A3171" s="9">
        <v>3170</v>
      </c>
      <c r="B3171" s="3" t="s">
        <v>183</v>
      </c>
      <c r="C3171" s="3" t="s">
        <v>155</v>
      </c>
      <c r="D3171" s="3" t="s">
        <v>339</v>
      </c>
      <c r="E3171" s="9" t="s">
        <v>420</v>
      </c>
      <c r="F3171" s="9" t="s">
        <v>421</v>
      </c>
      <c r="G3171" s="9" t="s">
        <v>422</v>
      </c>
      <c r="H3171" s="9" t="s">
        <v>423</v>
      </c>
      <c r="J3171" s="45" t="s">
        <v>696</v>
      </c>
      <c r="K3171" s="45"/>
      <c r="L3171" s="45"/>
      <c r="BB3171" t="s">
        <v>7495</v>
      </c>
      <c r="BC3171" t="s">
        <v>314</v>
      </c>
      <c r="BD3171">
        <v>2</v>
      </c>
      <c r="BE3171" t="s">
        <v>308</v>
      </c>
      <c r="BG3171">
        <v>3170</v>
      </c>
      <c r="BH3171" t="s">
        <v>295</v>
      </c>
      <c r="BI3171" t="s">
        <v>318</v>
      </c>
    </row>
    <row r="3172" spans="1:61" x14ac:dyDescent="0.25">
      <c r="A3172" s="9">
        <v>3171</v>
      </c>
      <c r="B3172" s="3" t="s">
        <v>184</v>
      </c>
      <c r="C3172" s="3" t="s">
        <v>156</v>
      </c>
      <c r="D3172" s="3" t="s">
        <v>340</v>
      </c>
      <c r="E3172" s="9" t="s">
        <v>420</v>
      </c>
      <c r="F3172" s="9" t="s">
        <v>421</v>
      </c>
      <c r="G3172" s="9" t="s">
        <v>424</v>
      </c>
      <c r="H3172" s="9" t="s">
        <v>425</v>
      </c>
      <c r="J3172" s="45" t="s">
        <v>5703</v>
      </c>
      <c r="K3172" s="45"/>
      <c r="L3172" s="45"/>
      <c r="BB3172" t="s">
        <v>7496</v>
      </c>
      <c r="BC3172" t="s">
        <v>314</v>
      </c>
      <c r="BD3172">
        <v>3</v>
      </c>
      <c r="BE3172" t="s">
        <v>309</v>
      </c>
      <c r="BG3172">
        <v>3171</v>
      </c>
      <c r="BH3172" t="s">
        <v>296</v>
      </c>
      <c r="BI3172" t="s">
        <v>319</v>
      </c>
    </row>
    <row r="3173" spans="1:61" x14ac:dyDescent="0.25">
      <c r="A3173" s="9">
        <v>3172</v>
      </c>
      <c r="B3173" s="3" t="s">
        <v>185</v>
      </c>
      <c r="C3173" s="3" t="s">
        <v>157</v>
      </c>
      <c r="D3173" s="3" t="s">
        <v>341</v>
      </c>
      <c r="E3173" s="9" t="s">
        <v>426</v>
      </c>
      <c r="F3173" s="9" t="s">
        <v>427</v>
      </c>
      <c r="G3173" s="9" t="s">
        <v>425</v>
      </c>
      <c r="H3173" s="9" t="s">
        <v>424</v>
      </c>
      <c r="J3173" s="46" t="s">
        <v>5705</v>
      </c>
      <c r="K3173" s="45"/>
      <c r="L3173" s="45"/>
      <c r="BB3173" t="s">
        <v>7497</v>
      </c>
      <c r="BC3173" t="s">
        <v>314</v>
      </c>
      <c r="BD3173">
        <v>4</v>
      </c>
      <c r="BE3173" t="s">
        <v>310</v>
      </c>
      <c r="BG3173">
        <v>3172</v>
      </c>
      <c r="BH3173" t="s">
        <v>297</v>
      </c>
      <c r="BI3173" t="s">
        <v>320</v>
      </c>
    </row>
    <row r="3174" spans="1:61" x14ac:dyDescent="0.25">
      <c r="A3174" s="9">
        <v>3173</v>
      </c>
      <c r="B3174" s="3" t="s">
        <v>186</v>
      </c>
      <c r="C3174" s="3" t="s">
        <v>158</v>
      </c>
      <c r="D3174" s="3" t="s">
        <v>342</v>
      </c>
      <c r="E3174" s="9" t="s">
        <v>426</v>
      </c>
      <c r="F3174" s="9" t="s">
        <v>427</v>
      </c>
      <c r="G3174" s="9" t="s">
        <v>423</v>
      </c>
      <c r="H3174" s="9" t="s">
        <v>422</v>
      </c>
      <c r="J3174" s="45" t="s">
        <v>5703</v>
      </c>
      <c r="K3174" s="45"/>
      <c r="L3174" s="45"/>
      <c r="BB3174" t="s">
        <v>7498</v>
      </c>
      <c r="BC3174" t="s">
        <v>314</v>
      </c>
      <c r="BD3174">
        <v>5</v>
      </c>
      <c r="BE3174" t="s">
        <v>311</v>
      </c>
      <c r="BG3174">
        <v>3173</v>
      </c>
      <c r="BH3174" t="s">
        <v>298</v>
      </c>
      <c r="BI3174" t="s">
        <v>321</v>
      </c>
    </row>
    <row r="3175" spans="1:61" x14ac:dyDescent="0.25">
      <c r="A3175" s="9">
        <v>3174</v>
      </c>
      <c r="B3175" s="3" t="s">
        <v>176</v>
      </c>
      <c r="C3175" s="3" t="s">
        <v>147</v>
      </c>
      <c r="D3175" s="3" t="s">
        <v>343</v>
      </c>
      <c r="E3175" s="9" t="s">
        <v>428</v>
      </c>
      <c r="F3175" s="9" t="s">
        <v>429</v>
      </c>
      <c r="G3175" s="9" t="s">
        <v>412</v>
      </c>
      <c r="H3175" s="9" t="s">
        <v>413</v>
      </c>
      <c r="J3175" s="45" t="s">
        <v>696</v>
      </c>
      <c r="K3175" s="45"/>
      <c r="L3175" s="45"/>
      <c r="BB3175" t="s">
        <v>7499</v>
      </c>
      <c r="BC3175" t="s">
        <v>314</v>
      </c>
      <c r="BD3175">
        <v>6</v>
      </c>
      <c r="BE3175" t="s">
        <v>312</v>
      </c>
      <c r="BG3175">
        <v>3174</v>
      </c>
      <c r="BH3175" t="s">
        <v>299</v>
      </c>
      <c r="BI3175" t="s">
        <v>322</v>
      </c>
    </row>
    <row r="3176" spans="1:61" x14ac:dyDescent="0.25">
      <c r="A3176" s="9">
        <v>3175</v>
      </c>
      <c r="B3176" s="3" t="s">
        <v>177</v>
      </c>
      <c r="C3176" s="3" t="s">
        <v>148</v>
      </c>
      <c r="D3176" s="3" t="s">
        <v>344</v>
      </c>
      <c r="E3176" s="9" t="s">
        <v>428</v>
      </c>
      <c r="F3176" s="9" t="s">
        <v>429</v>
      </c>
      <c r="G3176" s="9" t="s">
        <v>416</v>
      </c>
      <c r="H3176" s="9" t="s">
        <v>412</v>
      </c>
      <c r="J3176" s="45" t="s">
        <v>696</v>
      </c>
      <c r="K3176" s="45"/>
      <c r="L3176" s="45"/>
      <c r="BB3176" t="s">
        <v>7500</v>
      </c>
      <c r="BC3176" t="s">
        <v>314</v>
      </c>
      <c r="BD3176">
        <v>7</v>
      </c>
      <c r="BE3176" t="s">
        <v>313</v>
      </c>
      <c r="BG3176">
        <v>3175</v>
      </c>
      <c r="BH3176" t="s">
        <v>300</v>
      </c>
      <c r="BI3176" t="s">
        <v>323</v>
      </c>
    </row>
    <row r="3177" spans="1:61" x14ac:dyDescent="0.25">
      <c r="A3177" s="9">
        <v>3176</v>
      </c>
      <c r="B3177" s="3" t="s">
        <v>179</v>
      </c>
      <c r="C3177" s="3" t="s">
        <v>149</v>
      </c>
      <c r="D3177" s="3" t="s">
        <v>345</v>
      </c>
      <c r="E3177" s="9" t="s">
        <v>430</v>
      </c>
      <c r="F3177" s="9" t="s">
        <v>431</v>
      </c>
      <c r="G3177" s="9" t="s">
        <v>417</v>
      </c>
      <c r="H3177" s="9" t="s">
        <v>417</v>
      </c>
      <c r="J3177" s="45" t="s">
        <v>5704</v>
      </c>
      <c r="K3177" s="45"/>
      <c r="L3177" s="45"/>
      <c r="BB3177" t="s">
        <v>7501</v>
      </c>
      <c r="BC3177" t="s">
        <v>314</v>
      </c>
      <c r="BD3177">
        <v>8</v>
      </c>
      <c r="BE3177" t="s">
        <v>314</v>
      </c>
      <c r="BG3177">
        <v>3176</v>
      </c>
      <c r="BH3177" t="s">
        <v>301</v>
      </c>
      <c r="BI3177" t="s">
        <v>324</v>
      </c>
    </row>
    <row r="3178" spans="1:61" x14ac:dyDescent="0.25">
      <c r="A3178" s="9">
        <v>3177</v>
      </c>
      <c r="B3178" s="3" t="s">
        <v>180</v>
      </c>
      <c r="C3178" s="3" t="s">
        <v>150</v>
      </c>
      <c r="D3178" s="3" t="s">
        <v>346</v>
      </c>
      <c r="E3178" s="9" t="s">
        <v>430</v>
      </c>
      <c r="F3178" s="9" t="s">
        <v>431</v>
      </c>
      <c r="G3178" s="9" t="s">
        <v>412</v>
      </c>
      <c r="H3178" s="9" t="s">
        <v>416</v>
      </c>
      <c r="J3178" s="45" t="s">
        <v>696</v>
      </c>
      <c r="K3178" s="45"/>
      <c r="L3178" s="45"/>
      <c r="BB3178" t="s">
        <v>7502</v>
      </c>
      <c r="BC3178" t="s">
        <v>314</v>
      </c>
      <c r="BD3178">
        <v>9</v>
      </c>
      <c r="BE3178" t="s">
        <v>315</v>
      </c>
      <c r="BG3178">
        <v>3177</v>
      </c>
      <c r="BH3178" t="s">
        <v>302</v>
      </c>
      <c r="BI3178" t="s">
        <v>325</v>
      </c>
    </row>
    <row r="3179" spans="1:61" x14ac:dyDescent="0.25">
      <c r="A3179" s="9">
        <v>3178</v>
      </c>
      <c r="B3179" s="3" t="s">
        <v>181</v>
      </c>
      <c r="C3179" s="3" t="s">
        <v>151</v>
      </c>
      <c r="D3179" s="3" t="s">
        <v>347</v>
      </c>
      <c r="E3179" s="9" t="s">
        <v>432</v>
      </c>
      <c r="F3179" s="9" t="s">
        <v>433</v>
      </c>
      <c r="G3179" s="9" t="s">
        <v>413</v>
      </c>
      <c r="H3179" s="9" t="s">
        <v>412</v>
      </c>
      <c r="J3179" s="45" t="s">
        <v>696</v>
      </c>
      <c r="K3179" s="45"/>
      <c r="L3179" s="45"/>
      <c r="BB3179" t="s">
        <v>7503</v>
      </c>
      <c r="BC3179" t="s">
        <v>314</v>
      </c>
      <c r="BD3179">
        <v>10</v>
      </c>
      <c r="BE3179" t="s">
        <v>316</v>
      </c>
      <c r="BG3179">
        <v>3178</v>
      </c>
      <c r="BH3179" t="s">
        <v>303</v>
      </c>
      <c r="BI3179" t="s">
        <v>326</v>
      </c>
    </row>
    <row r="3180" spans="1:61" x14ac:dyDescent="0.25">
      <c r="A3180" s="9">
        <v>3179</v>
      </c>
      <c r="B3180" s="3" t="s">
        <v>182</v>
      </c>
      <c r="C3180" s="3" t="s">
        <v>152</v>
      </c>
      <c r="D3180" s="3" t="s">
        <v>348</v>
      </c>
      <c r="E3180" s="9" t="s">
        <v>432</v>
      </c>
      <c r="F3180" s="9" t="s">
        <v>433</v>
      </c>
      <c r="G3180" s="9" t="s">
        <v>422</v>
      </c>
      <c r="H3180" s="9" t="s">
        <v>423</v>
      </c>
      <c r="J3180" s="45" t="s">
        <v>5703</v>
      </c>
      <c r="K3180" s="45"/>
      <c r="L3180" s="45"/>
      <c r="BB3180" t="s">
        <v>7504</v>
      </c>
      <c r="BC3180" t="s">
        <v>314</v>
      </c>
      <c r="BD3180">
        <v>11</v>
      </c>
      <c r="BE3180" t="s">
        <v>317</v>
      </c>
      <c r="BG3180">
        <v>3179</v>
      </c>
      <c r="BH3180" t="s">
        <v>304</v>
      </c>
      <c r="BI3180" t="s">
        <v>327</v>
      </c>
    </row>
    <row r="3181" spans="1:61" x14ac:dyDescent="0.25">
      <c r="A3181" s="9">
        <v>3180</v>
      </c>
      <c r="B3181" s="3" t="s">
        <v>183</v>
      </c>
      <c r="C3181" s="3" t="s">
        <v>153</v>
      </c>
      <c r="D3181" s="3" t="s">
        <v>349</v>
      </c>
      <c r="E3181" s="9" t="s">
        <v>434</v>
      </c>
      <c r="F3181" s="9" t="s">
        <v>435</v>
      </c>
      <c r="G3181" s="9" t="s">
        <v>424</v>
      </c>
      <c r="H3181" s="9" t="s">
        <v>425</v>
      </c>
      <c r="J3181" s="46" t="s">
        <v>5705</v>
      </c>
      <c r="K3181" s="45"/>
      <c r="L3181" s="45"/>
      <c r="BB3181" t="s">
        <v>7505</v>
      </c>
      <c r="BC3181" t="s">
        <v>314</v>
      </c>
      <c r="BD3181">
        <v>12</v>
      </c>
      <c r="BE3181" t="s">
        <v>318</v>
      </c>
      <c r="BG3181">
        <v>3180</v>
      </c>
      <c r="BH3181" t="s">
        <v>305</v>
      </c>
      <c r="BI3181" t="s">
        <v>328</v>
      </c>
    </row>
    <row r="3182" spans="1:61" x14ac:dyDescent="0.25">
      <c r="A3182" s="9">
        <v>3181</v>
      </c>
      <c r="B3182" s="3" t="s">
        <v>184</v>
      </c>
      <c r="C3182" s="3" t="s">
        <v>154</v>
      </c>
      <c r="D3182" s="3" t="s">
        <v>350</v>
      </c>
      <c r="E3182" s="9" t="s">
        <v>434</v>
      </c>
      <c r="F3182" s="9" t="s">
        <v>435</v>
      </c>
      <c r="G3182" s="9" t="s">
        <v>425</v>
      </c>
      <c r="H3182" s="9" t="s">
        <v>424</v>
      </c>
      <c r="J3182" s="45" t="s">
        <v>696</v>
      </c>
      <c r="K3182" s="45"/>
      <c r="L3182" s="45"/>
      <c r="BB3182" t="s">
        <v>7506</v>
      </c>
      <c r="BC3182" t="s">
        <v>315</v>
      </c>
      <c r="BD3182">
        <v>1</v>
      </c>
      <c r="BE3182" t="s">
        <v>319</v>
      </c>
      <c r="BG3182">
        <v>3181</v>
      </c>
      <c r="BH3182" t="s">
        <v>306</v>
      </c>
      <c r="BI3182" t="s">
        <v>329</v>
      </c>
    </row>
    <row r="3183" spans="1:61" x14ac:dyDescent="0.25">
      <c r="A3183" s="9">
        <v>3182</v>
      </c>
      <c r="B3183" s="3" t="s">
        <v>185</v>
      </c>
      <c r="C3183" s="3" t="s">
        <v>155</v>
      </c>
      <c r="D3183" s="3" t="s">
        <v>351</v>
      </c>
      <c r="E3183" s="9" t="s">
        <v>436</v>
      </c>
      <c r="F3183" s="9" t="s">
        <v>437</v>
      </c>
      <c r="G3183" s="9" t="s">
        <v>423</v>
      </c>
      <c r="H3183" s="9" t="s">
        <v>422</v>
      </c>
      <c r="J3183" s="45" t="s">
        <v>5703</v>
      </c>
      <c r="K3183" s="45"/>
      <c r="L3183" s="45"/>
      <c r="BB3183" t="s">
        <v>7507</v>
      </c>
      <c r="BC3183" t="s">
        <v>315</v>
      </c>
      <c r="BD3183">
        <v>2</v>
      </c>
      <c r="BE3183" t="s">
        <v>320</v>
      </c>
      <c r="BG3183">
        <v>3182</v>
      </c>
      <c r="BH3183" t="s">
        <v>307</v>
      </c>
      <c r="BI3183" t="s">
        <v>330</v>
      </c>
    </row>
    <row r="3184" spans="1:61" x14ac:dyDescent="0.25">
      <c r="A3184" s="9">
        <v>3183</v>
      </c>
      <c r="B3184" s="3" t="s">
        <v>186</v>
      </c>
      <c r="C3184" s="3" t="s">
        <v>156</v>
      </c>
      <c r="D3184" s="3" t="s">
        <v>352</v>
      </c>
      <c r="E3184" s="9" t="s">
        <v>436</v>
      </c>
      <c r="F3184" s="9" t="s">
        <v>437</v>
      </c>
      <c r="G3184" s="9" t="s">
        <v>412</v>
      </c>
      <c r="H3184" s="9" t="s">
        <v>413</v>
      </c>
      <c r="J3184" s="45" t="s">
        <v>696</v>
      </c>
      <c r="K3184" s="45"/>
      <c r="L3184" s="45"/>
      <c r="BB3184" t="s">
        <v>7508</v>
      </c>
      <c r="BC3184" t="s">
        <v>315</v>
      </c>
      <c r="BD3184">
        <v>3</v>
      </c>
      <c r="BE3184" t="s">
        <v>321</v>
      </c>
      <c r="BG3184">
        <v>3183</v>
      </c>
      <c r="BH3184" t="s">
        <v>308</v>
      </c>
      <c r="BI3184" t="s">
        <v>331</v>
      </c>
    </row>
    <row r="3185" spans="1:61" x14ac:dyDescent="0.25">
      <c r="A3185" s="9">
        <v>3184</v>
      </c>
      <c r="B3185" s="3" t="s">
        <v>176</v>
      </c>
      <c r="C3185" s="3" t="s">
        <v>157</v>
      </c>
      <c r="D3185" s="3" t="s">
        <v>293</v>
      </c>
      <c r="E3185" s="9" t="s">
        <v>438</v>
      </c>
      <c r="F3185" s="9" t="s">
        <v>439</v>
      </c>
      <c r="G3185" s="9" t="s">
        <v>416</v>
      </c>
      <c r="H3185" s="9" t="s">
        <v>412</v>
      </c>
      <c r="J3185" s="45" t="s">
        <v>5704</v>
      </c>
      <c r="K3185" s="45"/>
      <c r="L3185" s="45"/>
      <c r="BB3185" t="s">
        <v>7509</v>
      </c>
      <c r="BC3185" t="s">
        <v>315</v>
      </c>
      <c r="BD3185">
        <v>4</v>
      </c>
      <c r="BE3185" t="s">
        <v>322</v>
      </c>
      <c r="BG3185">
        <v>3184</v>
      </c>
      <c r="BH3185" t="s">
        <v>309</v>
      </c>
      <c r="BI3185" t="s">
        <v>332</v>
      </c>
    </row>
    <row r="3186" spans="1:61" x14ac:dyDescent="0.25">
      <c r="A3186" s="9">
        <v>3185</v>
      </c>
      <c r="B3186" s="3" t="s">
        <v>177</v>
      </c>
      <c r="C3186" s="3" t="s">
        <v>158</v>
      </c>
      <c r="D3186" s="3" t="s">
        <v>294</v>
      </c>
      <c r="E3186" s="9" t="s">
        <v>438</v>
      </c>
      <c r="F3186" s="9" t="s">
        <v>439</v>
      </c>
      <c r="G3186" s="9" t="s">
        <v>417</v>
      </c>
      <c r="H3186" s="9" t="s">
        <v>417</v>
      </c>
      <c r="J3186" s="45" t="s">
        <v>696</v>
      </c>
      <c r="K3186" s="45"/>
      <c r="L3186" s="45"/>
      <c r="BB3186" t="s">
        <v>7510</v>
      </c>
      <c r="BC3186" t="s">
        <v>315</v>
      </c>
      <c r="BD3186">
        <v>5</v>
      </c>
      <c r="BE3186" t="s">
        <v>323</v>
      </c>
      <c r="BG3186">
        <v>3185</v>
      </c>
      <c r="BH3186" t="s">
        <v>310</v>
      </c>
      <c r="BI3186" t="s">
        <v>333</v>
      </c>
    </row>
    <row r="3187" spans="1:61" x14ac:dyDescent="0.25">
      <c r="A3187" s="9">
        <v>3186</v>
      </c>
      <c r="B3187" s="3" t="s">
        <v>179</v>
      </c>
      <c r="C3187" s="3" t="s">
        <v>147</v>
      </c>
      <c r="D3187" s="3" t="s">
        <v>295</v>
      </c>
      <c r="E3187" s="9" t="s">
        <v>440</v>
      </c>
      <c r="F3187" s="9" t="s">
        <v>441</v>
      </c>
      <c r="G3187" s="9" t="s">
        <v>412</v>
      </c>
      <c r="H3187" s="9" t="s">
        <v>416</v>
      </c>
      <c r="J3187" s="45" t="s">
        <v>696</v>
      </c>
      <c r="K3187" s="45"/>
      <c r="L3187" s="45"/>
      <c r="BB3187" t="s">
        <v>7511</v>
      </c>
      <c r="BC3187" t="s">
        <v>315</v>
      </c>
      <c r="BD3187">
        <v>6</v>
      </c>
      <c r="BE3187" t="s">
        <v>324</v>
      </c>
      <c r="BG3187">
        <v>3186</v>
      </c>
      <c r="BH3187" t="s">
        <v>311</v>
      </c>
      <c r="BI3187" t="s">
        <v>334</v>
      </c>
    </row>
    <row r="3188" spans="1:61" x14ac:dyDescent="0.25">
      <c r="A3188" s="9">
        <v>3187</v>
      </c>
      <c r="B3188" s="3" t="s">
        <v>180</v>
      </c>
      <c r="C3188" s="3" t="s">
        <v>148</v>
      </c>
      <c r="D3188" s="3" t="s">
        <v>296</v>
      </c>
      <c r="E3188" s="9" t="s">
        <v>440</v>
      </c>
      <c r="F3188" s="9" t="s">
        <v>441</v>
      </c>
      <c r="G3188" s="9" t="s">
        <v>413</v>
      </c>
      <c r="H3188" s="9" t="s">
        <v>412</v>
      </c>
      <c r="J3188" s="45" t="s">
        <v>5703</v>
      </c>
      <c r="K3188" s="45"/>
      <c r="L3188" s="45"/>
      <c r="BB3188" t="s">
        <v>7512</v>
      </c>
      <c r="BC3188" t="s">
        <v>315</v>
      </c>
      <c r="BD3188">
        <v>7</v>
      </c>
      <c r="BE3188" t="s">
        <v>325</v>
      </c>
      <c r="BG3188">
        <v>3187</v>
      </c>
      <c r="BH3188" t="s">
        <v>312</v>
      </c>
      <c r="BI3188" t="s">
        <v>335</v>
      </c>
    </row>
    <row r="3189" spans="1:61" x14ac:dyDescent="0.25">
      <c r="A3189" s="9">
        <v>3188</v>
      </c>
      <c r="B3189" s="3" t="s">
        <v>181</v>
      </c>
      <c r="C3189" s="3" t="s">
        <v>149</v>
      </c>
      <c r="D3189" s="3" t="s">
        <v>297</v>
      </c>
      <c r="E3189" s="9" t="s">
        <v>442</v>
      </c>
      <c r="F3189" s="9" t="s">
        <v>443</v>
      </c>
      <c r="G3189" s="9" t="s">
        <v>422</v>
      </c>
      <c r="H3189" s="9" t="s">
        <v>423</v>
      </c>
      <c r="J3189" s="46" t="s">
        <v>5705</v>
      </c>
      <c r="K3189" s="45"/>
      <c r="L3189" s="45"/>
      <c r="BB3189" t="s">
        <v>7513</v>
      </c>
      <c r="BC3189" t="s">
        <v>315</v>
      </c>
      <c r="BD3189">
        <v>8</v>
      </c>
      <c r="BE3189" t="s">
        <v>326</v>
      </c>
      <c r="BG3189">
        <v>3188</v>
      </c>
      <c r="BH3189" t="s">
        <v>313</v>
      </c>
      <c r="BI3189" t="s">
        <v>336</v>
      </c>
    </row>
    <row r="3190" spans="1:61" x14ac:dyDescent="0.25">
      <c r="A3190" s="9">
        <v>3189</v>
      </c>
      <c r="B3190" s="3" t="s">
        <v>182</v>
      </c>
      <c r="C3190" s="3" t="s">
        <v>150</v>
      </c>
      <c r="D3190" s="3" t="s">
        <v>298</v>
      </c>
      <c r="E3190" s="9" t="s">
        <v>442</v>
      </c>
      <c r="F3190" s="9" t="s">
        <v>443</v>
      </c>
      <c r="G3190" s="9" t="s">
        <v>424</v>
      </c>
      <c r="H3190" s="9" t="s">
        <v>425</v>
      </c>
      <c r="J3190" s="45" t="s">
        <v>696</v>
      </c>
      <c r="K3190" s="45"/>
      <c r="L3190" s="45"/>
      <c r="BB3190" t="s">
        <v>7514</v>
      </c>
      <c r="BC3190" t="s">
        <v>315</v>
      </c>
      <c r="BD3190">
        <v>9</v>
      </c>
      <c r="BE3190" t="s">
        <v>327</v>
      </c>
      <c r="BG3190">
        <v>3189</v>
      </c>
      <c r="BH3190" t="s">
        <v>314</v>
      </c>
      <c r="BI3190" t="s">
        <v>337</v>
      </c>
    </row>
    <row r="3191" spans="1:61" x14ac:dyDescent="0.25">
      <c r="A3191" s="9">
        <v>3190</v>
      </c>
      <c r="B3191" s="3" t="s">
        <v>183</v>
      </c>
      <c r="C3191" s="3" t="s">
        <v>151</v>
      </c>
      <c r="D3191" s="3" t="s">
        <v>299</v>
      </c>
      <c r="E3191" s="9" t="s">
        <v>444</v>
      </c>
      <c r="F3191" s="9" t="s">
        <v>445</v>
      </c>
      <c r="G3191" s="9" t="s">
        <v>425</v>
      </c>
      <c r="H3191" s="9" t="s">
        <v>424</v>
      </c>
      <c r="J3191" s="45" t="s">
        <v>5703</v>
      </c>
      <c r="K3191" s="45"/>
      <c r="L3191" s="45"/>
      <c r="BB3191" t="s">
        <v>7515</v>
      </c>
      <c r="BC3191" t="s">
        <v>315</v>
      </c>
      <c r="BD3191">
        <v>10</v>
      </c>
      <c r="BE3191" t="s">
        <v>328</v>
      </c>
      <c r="BG3191">
        <v>3190</v>
      </c>
      <c r="BH3191" t="s">
        <v>315</v>
      </c>
      <c r="BI3191" t="s">
        <v>338</v>
      </c>
    </row>
    <row r="3192" spans="1:61" x14ac:dyDescent="0.25">
      <c r="A3192" s="9">
        <v>3191</v>
      </c>
      <c r="B3192" s="3" t="s">
        <v>184</v>
      </c>
      <c r="C3192" s="3" t="s">
        <v>152</v>
      </c>
      <c r="D3192" s="3" t="s">
        <v>300</v>
      </c>
      <c r="E3192" s="9" t="s">
        <v>444</v>
      </c>
      <c r="F3192" s="9" t="s">
        <v>445</v>
      </c>
      <c r="G3192" s="9" t="s">
        <v>423</v>
      </c>
      <c r="H3192" s="9" t="s">
        <v>422</v>
      </c>
      <c r="J3192" s="45" t="s">
        <v>696</v>
      </c>
      <c r="K3192" s="45"/>
      <c r="L3192" s="45"/>
      <c r="BB3192" t="s">
        <v>7516</v>
      </c>
      <c r="BC3192" t="s">
        <v>315</v>
      </c>
      <c r="BD3192">
        <v>11</v>
      </c>
      <c r="BE3192" t="s">
        <v>329</v>
      </c>
      <c r="BG3192">
        <v>3191</v>
      </c>
      <c r="BH3192" t="s">
        <v>316</v>
      </c>
      <c r="BI3192" t="s">
        <v>339</v>
      </c>
    </row>
    <row r="3193" spans="1:61" x14ac:dyDescent="0.25">
      <c r="A3193" s="9">
        <v>3192</v>
      </c>
      <c r="B3193" s="3" t="s">
        <v>185</v>
      </c>
      <c r="C3193" s="3" t="s">
        <v>153</v>
      </c>
      <c r="D3193" s="3" t="s">
        <v>301</v>
      </c>
      <c r="E3193" s="9" t="s">
        <v>446</v>
      </c>
      <c r="F3193" s="9" t="s">
        <v>447</v>
      </c>
      <c r="G3193" s="9" t="s">
        <v>412</v>
      </c>
      <c r="H3193" s="9" t="s">
        <v>413</v>
      </c>
      <c r="J3193" s="45" t="s">
        <v>5704</v>
      </c>
      <c r="K3193" s="45"/>
      <c r="L3193" s="45"/>
      <c r="BB3193" t="s">
        <v>7517</v>
      </c>
      <c r="BC3193" t="s">
        <v>315</v>
      </c>
      <c r="BD3193">
        <v>12</v>
      </c>
      <c r="BE3193" t="s">
        <v>330</v>
      </c>
      <c r="BG3193">
        <v>3192</v>
      </c>
      <c r="BH3193" t="s">
        <v>317</v>
      </c>
      <c r="BI3193" t="s">
        <v>340</v>
      </c>
    </row>
    <row r="3194" spans="1:61" x14ac:dyDescent="0.25">
      <c r="A3194" s="9">
        <v>3193</v>
      </c>
      <c r="B3194" s="3" t="s">
        <v>186</v>
      </c>
      <c r="C3194" s="3" t="s">
        <v>154</v>
      </c>
      <c r="D3194" s="3" t="s">
        <v>302</v>
      </c>
      <c r="E3194" s="9" t="s">
        <v>446</v>
      </c>
      <c r="F3194" s="9" t="s">
        <v>447</v>
      </c>
      <c r="G3194" s="9" t="s">
        <v>416</v>
      </c>
      <c r="H3194" s="9" t="s">
        <v>412</v>
      </c>
      <c r="J3194" s="45" t="s">
        <v>696</v>
      </c>
      <c r="K3194" s="45"/>
      <c r="L3194" s="45"/>
      <c r="BB3194" t="s">
        <v>7518</v>
      </c>
      <c r="BC3194" t="s">
        <v>316</v>
      </c>
      <c r="BD3194">
        <v>1</v>
      </c>
      <c r="BE3194" t="s">
        <v>331</v>
      </c>
      <c r="BG3194">
        <v>3193</v>
      </c>
      <c r="BH3194" t="s">
        <v>318</v>
      </c>
      <c r="BI3194" t="s">
        <v>341</v>
      </c>
    </row>
    <row r="3195" spans="1:61" x14ac:dyDescent="0.25">
      <c r="A3195" s="9">
        <v>3194</v>
      </c>
      <c r="B3195" s="3" t="s">
        <v>176</v>
      </c>
      <c r="C3195" s="3" t="s">
        <v>155</v>
      </c>
      <c r="D3195" s="3" t="s">
        <v>303</v>
      </c>
      <c r="E3195" s="9" t="s">
        <v>448</v>
      </c>
      <c r="F3195" s="9" t="s">
        <v>449</v>
      </c>
      <c r="G3195" s="9" t="s">
        <v>417</v>
      </c>
      <c r="H3195" s="9" t="s">
        <v>417</v>
      </c>
      <c r="J3195" s="45" t="s">
        <v>696</v>
      </c>
      <c r="K3195" s="45"/>
      <c r="L3195" s="45"/>
      <c r="BB3195" t="s">
        <v>7519</v>
      </c>
      <c r="BC3195" t="s">
        <v>316</v>
      </c>
      <c r="BD3195">
        <v>2</v>
      </c>
      <c r="BE3195" t="s">
        <v>332</v>
      </c>
      <c r="BG3195">
        <v>3194</v>
      </c>
      <c r="BH3195" t="s">
        <v>319</v>
      </c>
      <c r="BI3195" t="s">
        <v>342</v>
      </c>
    </row>
    <row r="3196" spans="1:61" x14ac:dyDescent="0.25">
      <c r="A3196" s="9">
        <v>3195</v>
      </c>
      <c r="B3196" s="3" t="s">
        <v>177</v>
      </c>
      <c r="C3196" s="3" t="s">
        <v>156</v>
      </c>
      <c r="D3196" s="3" t="s">
        <v>304</v>
      </c>
      <c r="E3196" s="9" t="s">
        <v>448</v>
      </c>
      <c r="F3196" s="9" t="s">
        <v>449</v>
      </c>
      <c r="G3196" s="9" t="s">
        <v>412</v>
      </c>
      <c r="H3196" s="9" t="s">
        <v>416</v>
      </c>
      <c r="J3196" s="45" t="s">
        <v>5703</v>
      </c>
      <c r="K3196" s="45"/>
      <c r="L3196" s="45"/>
      <c r="BB3196" t="s">
        <v>7520</v>
      </c>
      <c r="BC3196" t="s">
        <v>316</v>
      </c>
      <c r="BD3196">
        <v>3</v>
      </c>
      <c r="BE3196" t="s">
        <v>333</v>
      </c>
      <c r="BG3196">
        <v>3195</v>
      </c>
      <c r="BH3196" t="s">
        <v>320</v>
      </c>
      <c r="BI3196" t="s">
        <v>343</v>
      </c>
    </row>
    <row r="3197" spans="1:61" x14ac:dyDescent="0.25">
      <c r="A3197" s="9">
        <v>3196</v>
      </c>
      <c r="B3197" s="3" t="s">
        <v>179</v>
      </c>
      <c r="C3197" s="3" t="s">
        <v>157</v>
      </c>
      <c r="D3197" s="3" t="s">
        <v>305</v>
      </c>
      <c r="E3197" s="9" t="s">
        <v>450</v>
      </c>
      <c r="F3197" s="9" t="s">
        <v>451</v>
      </c>
      <c r="G3197" s="9" t="s">
        <v>413</v>
      </c>
      <c r="H3197" s="9" t="s">
        <v>412</v>
      </c>
      <c r="J3197" s="46" t="s">
        <v>5705</v>
      </c>
      <c r="K3197" s="45"/>
      <c r="L3197" s="45"/>
      <c r="BB3197" t="s">
        <v>7521</v>
      </c>
      <c r="BC3197" t="s">
        <v>316</v>
      </c>
      <c r="BD3197">
        <v>4</v>
      </c>
      <c r="BE3197" t="s">
        <v>334</v>
      </c>
      <c r="BG3197">
        <v>3196</v>
      </c>
      <c r="BH3197" t="s">
        <v>321</v>
      </c>
      <c r="BI3197" t="s">
        <v>344</v>
      </c>
    </row>
    <row r="3198" spans="1:61" x14ac:dyDescent="0.25">
      <c r="A3198" s="9">
        <v>3197</v>
      </c>
      <c r="B3198" s="3" t="s">
        <v>180</v>
      </c>
      <c r="C3198" s="3" t="s">
        <v>158</v>
      </c>
      <c r="D3198" s="3" t="s">
        <v>306</v>
      </c>
      <c r="E3198" s="9" t="s">
        <v>450</v>
      </c>
      <c r="F3198" s="9" t="s">
        <v>451</v>
      </c>
      <c r="G3198" s="9" t="s">
        <v>422</v>
      </c>
      <c r="H3198" s="9" t="s">
        <v>423</v>
      </c>
      <c r="J3198" s="45" t="s">
        <v>696</v>
      </c>
      <c r="K3198" s="45"/>
      <c r="L3198" s="45"/>
      <c r="BB3198" t="s">
        <v>7522</v>
      </c>
      <c r="BC3198" t="s">
        <v>316</v>
      </c>
      <c r="BD3198">
        <v>5</v>
      </c>
      <c r="BE3198" t="s">
        <v>335</v>
      </c>
      <c r="BG3198">
        <v>3197</v>
      </c>
      <c r="BH3198" t="s">
        <v>322</v>
      </c>
      <c r="BI3198" t="s">
        <v>345</v>
      </c>
    </row>
    <row r="3199" spans="1:61" x14ac:dyDescent="0.25">
      <c r="A3199" s="9">
        <v>3198</v>
      </c>
      <c r="B3199" s="3" t="s">
        <v>181</v>
      </c>
      <c r="C3199" s="3" t="s">
        <v>147</v>
      </c>
      <c r="D3199" s="3" t="s">
        <v>307</v>
      </c>
      <c r="E3199" s="9" t="s">
        <v>452</v>
      </c>
      <c r="F3199" s="9" t="s">
        <v>453</v>
      </c>
      <c r="G3199" s="9" t="s">
        <v>424</v>
      </c>
      <c r="H3199" s="9" t="s">
        <v>425</v>
      </c>
      <c r="J3199" s="45" t="s">
        <v>5703</v>
      </c>
      <c r="K3199" s="45"/>
      <c r="L3199" s="45"/>
      <c r="BB3199" t="s">
        <v>7523</v>
      </c>
      <c r="BC3199" t="s">
        <v>316</v>
      </c>
      <c r="BD3199">
        <v>6</v>
      </c>
      <c r="BE3199" t="s">
        <v>336</v>
      </c>
      <c r="BG3199">
        <v>3198</v>
      </c>
      <c r="BH3199" t="s">
        <v>323</v>
      </c>
      <c r="BI3199" t="s">
        <v>346</v>
      </c>
    </row>
    <row r="3200" spans="1:61" x14ac:dyDescent="0.25">
      <c r="A3200" s="9">
        <v>3199</v>
      </c>
      <c r="B3200" s="3" t="s">
        <v>182</v>
      </c>
      <c r="C3200" s="3" t="s">
        <v>148</v>
      </c>
      <c r="D3200" s="3" t="s">
        <v>308</v>
      </c>
      <c r="E3200" s="9" t="s">
        <v>452</v>
      </c>
      <c r="F3200" s="9" t="s">
        <v>453</v>
      </c>
      <c r="G3200" s="9" t="s">
        <v>425</v>
      </c>
      <c r="H3200" s="9" t="s">
        <v>424</v>
      </c>
      <c r="J3200" s="45" t="s">
        <v>696</v>
      </c>
      <c r="K3200" s="45"/>
      <c r="L3200" s="45"/>
      <c r="BB3200" t="s">
        <v>7524</v>
      </c>
      <c r="BC3200" t="s">
        <v>316</v>
      </c>
      <c r="BD3200">
        <v>7</v>
      </c>
      <c r="BE3200" t="s">
        <v>337</v>
      </c>
      <c r="BG3200">
        <v>3199</v>
      </c>
      <c r="BH3200" t="s">
        <v>324</v>
      </c>
      <c r="BI3200" t="s">
        <v>347</v>
      </c>
    </row>
    <row r="3201" spans="1:61" x14ac:dyDescent="0.25">
      <c r="A3201" s="9">
        <v>3200</v>
      </c>
      <c r="B3201" s="3" t="s">
        <v>183</v>
      </c>
      <c r="C3201" s="3" t="s">
        <v>149</v>
      </c>
      <c r="D3201" s="3" t="s">
        <v>309</v>
      </c>
      <c r="E3201" s="9" t="s">
        <v>454</v>
      </c>
      <c r="F3201" s="9" t="s">
        <v>455</v>
      </c>
      <c r="G3201" s="9" t="s">
        <v>423</v>
      </c>
      <c r="H3201" s="9" t="s">
        <v>422</v>
      </c>
      <c r="J3201" s="46" t="s">
        <v>5705</v>
      </c>
      <c r="K3201" s="45"/>
      <c r="L3201" s="45"/>
      <c r="BB3201" t="s">
        <v>7525</v>
      </c>
      <c r="BC3201" t="s">
        <v>316</v>
      </c>
      <c r="BD3201">
        <v>8</v>
      </c>
      <c r="BE3201" t="s">
        <v>338</v>
      </c>
      <c r="BG3201">
        <v>3200</v>
      </c>
      <c r="BH3201" t="s">
        <v>325</v>
      </c>
      <c r="BI3201" t="s">
        <v>348</v>
      </c>
    </row>
    <row r="3202" spans="1:61" x14ac:dyDescent="0.25">
      <c r="A3202" s="9">
        <v>3201</v>
      </c>
      <c r="B3202" s="3" t="s">
        <v>184</v>
      </c>
      <c r="C3202" s="3" t="s">
        <v>150</v>
      </c>
      <c r="D3202" s="3" t="s">
        <v>310</v>
      </c>
      <c r="E3202" s="9" t="s">
        <v>454</v>
      </c>
      <c r="F3202" s="9" t="s">
        <v>455</v>
      </c>
      <c r="G3202" s="9" t="s">
        <v>412</v>
      </c>
      <c r="H3202" s="9" t="s">
        <v>413</v>
      </c>
      <c r="J3202" s="45" t="s">
        <v>5703</v>
      </c>
      <c r="K3202" s="45"/>
      <c r="L3202" s="45"/>
      <c r="BB3202" t="s">
        <v>7526</v>
      </c>
      <c r="BC3202" t="s">
        <v>316</v>
      </c>
      <c r="BD3202">
        <v>9</v>
      </c>
      <c r="BE3202" t="s">
        <v>339</v>
      </c>
      <c r="BG3202">
        <v>3201</v>
      </c>
      <c r="BH3202" t="s">
        <v>326</v>
      </c>
      <c r="BI3202" t="s">
        <v>349</v>
      </c>
    </row>
    <row r="3203" spans="1:61" x14ac:dyDescent="0.25">
      <c r="A3203" s="9">
        <v>3202</v>
      </c>
      <c r="B3203" s="3" t="s">
        <v>185</v>
      </c>
      <c r="C3203" s="3" t="s">
        <v>151</v>
      </c>
      <c r="D3203" s="3" t="s">
        <v>311</v>
      </c>
      <c r="E3203" s="9" t="s">
        <v>456</v>
      </c>
      <c r="F3203" s="9" t="s">
        <v>457</v>
      </c>
      <c r="G3203" s="9" t="s">
        <v>416</v>
      </c>
      <c r="H3203" s="9" t="s">
        <v>412</v>
      </c>
      <c r="J3203" s="45" t="s">
        <v>696</v>
      </c>
      <c r="K3203" s="45"/>
      <c r="L3203" s="45"/>
      <c r="BB3203" t="s">
        <v>7527</v>
      </c>
      <c r="BC3203" t="s">
        <v>316</v>
      </c>
      <c r="BD3203">
        <v>10</v>
      </c>
      <c r="BE3203" t="s">
        <v>340</v>
      </c>
      <c r="BG3203">
        <v>3202</v>
      </c>
      <c r="BH3203" t="s">
        <v>327</v>
      </c>
      <c r="BI3203" t="s">
        <v>350</v>
      </c>
    </row>
    <row r="3204" spans="1:61" x14ac:dyDescent="0.25">
      <c r="A3204" s="9">
        <v>3203</v>
      </c>
      <c r="B3204" s="3" t="s">
        <v>186</v>
      </c>
      <c r="C3204" s="3" t="s">
        <v>152</v>
      </c>
      <c r="D3204" s="3" t="s">
        <v>312</v>
      </c>
      <c r="E3204" s="9" t="s">
        <v>456</v>
      </c>
      <c r="F3204" s="9" t="s">
        <v>457</v>
      </c>
      <c r="G3204" s="9" t="s">
        <v>417</v>
      </c>
      <c r="H3204" s="9" t="s">
        <v>417</v>
      </c>
      <c r="J3204" s="45" t="s">
        <v>5703</v>
      </c>
      <c r="K3204" s="45"/>
      <c r="L3204" s="45"/>
      <c r="BB3204" t="s">
        <v>7528</v>
      </c>
      <c r="BC3204" t="s">
        <v>316</v>
      </c>
      <c r="BD3204">
        <v>11</v>
      </c>
      <c r="BE3204" t="s">
        <v>341</v>
      </c>
      <c r="BG3204">
        <v>3203</v>
      </c>
      <c r="BH3204" t="s">
        <v>328</v>
      </c>
      <c r="BI3204" t="s">
        <v>351</v>
      </c>
    </row>
    <row r="3205" spans="1:61" x14ac:dyDescent="0.25">
      <c r="A3205" s="9">
        <v>3204</v>
      </c>
      <c r="B3205" s="3" t="s">
        <v>176</v>
      </c>
      <c r="C3205" s="3" t="s">
        <v>153</v>
      </c>
      <c r="D3205" s="3" t="s">
        <v>313</v>
      </c>
      <c r="E3205" s="9" t="s">
        <v>458</v>
      </c>
      <c r="F3205" s="9" t="s">
        <v>459</v>
      </c>
      <c r="G3205" s="9" t="s">
        <v>412</v>
      </c>
      <c r="H3205" s="9" t="s">
        <v>416</v>
      </c>
      <c r="J3205" s="46" t="s">
        <v>5705</v>
      </c>
      <c r="K3205" s="45"/>
      <c r="L3205" s="45"/>
      <c r="BB3205" t="s">
        <v>7529</v>
      </c>
      <c r="BC3205" t="s">
        <v>316</v>
      </c>
      <c r="BD3205">
        <v>12</v>
      </c>
      <c r="BE3205" t="s">
        <v>342</v>
      </c>
      <c r="BG3205">
        <v>3204</v>
      </c>
      <c r="BH3205" t="s">
        <v>329</v>
      </c>
      <c r="BI3205" t="s">
        <v>352</v>
      </c>
    </row>
    <row r="3206" spans="1:61" x14ac:dyDescent="0.25">
      <c r="A3206" s="9">
        <v>3205</v>
      </c>
      <c r="B3206" s="3" t="s">
        <v>177</v>
      </c>
      <c r="C3206" s="3" t="s">
        <v>154</v>
      </c>
      <c r="D3206" s="3" t="s">
        <v>314</v>
      </c>
      <c r="E3206" s="9" t="s">
        <v>458</v>
      </c>
      <c r="F3206" s="9" t="s">
        <v>459</v>
      </c>
      <c r="G3206" s="9" t="s">
        <v>413</v>
      </c>
      <c r="H3206" s="9" t="s">
        <v>412</v>
      </c>
      <c r="J3206" s="45" t="s">
        <v>696</v>
      </c>
      <c r="K3206" s="45"/>
      <c r="L3206" s="45"/>
      <c r="BB3206" t="s">
        <v>7530</v>
      </c>
      <c r="BC3206" t="s">
        <v>317</v>
      </c>
      <c r="BD3206">
        <v>1</v>
      </c>
      <c r="BE3206" t="s">
        <v>343</v>
      </c>
      <c r="BG3206">
        <v>3205</v>
      </c>
      <c r="BH3206" t="s">
        <v>330</v>
      </c>
      <c r="BI3206" t="s">
        <v>293</v>
      </c>
    </row>
    <row r="3207" spans="1:61" x14ac:dyDescent="0.25">
      <c r="A3207" s="9">
        <v>3206</v>
      </c>
      <c r="B3207" s="3" t="s">
        <v>179</v>
      </c>
      <c r="C3207" s="3" t="s">
        <v>155</v>
      </c>
      <c r="D3207" s="3" t="s">
        <v>315</v>
      </c>
      <c r="E3207" s="9" t="s">
        <v>460</v>
      </c>
      <c r="F3207" s="9" t="s">
        <v>461</v>
      </c>
      <c r="G3207" s="9" t="s">
        <v>422</v>
      </c>
      <c r="H3207" s="9" t="s">
        <v>423</v>
      </c>
      <c r="J3207" s="45" t="s">
        <v>5703</v>
      </c>
      <c r="K3207" s="45"/>
      <c r="L3207" s="45"/>
      <c r="BB3207" t="s">
        <v>7531</v>
      </c>
      <c r="BC3207" t="s">
        <v>317</v>
      </c>
      <c r="BD3207">
        <v>2</v>
      </c>
      <c r="BE3207" t="s">
        <v>344</v>
      </c>
      <c r="BG3207">
        <v>3206</v>
      </c>
      <c r="BH3207" t="s">
        <v>331</v>
      </c>
      <c r="BI3207" t="s">
        <v>294</v>
      </c>
    </row>
    <row r="3208" spans="1:61" x14ac:dyDescent="0.25">
      <c r="A3208" s="9">
        <v>3207</v>
      </c>
      <c r="B3208" s="3" t="s">
        <v>180</v>
      </c>
      <c r="C3208" s="3" t="s">
        <v>156</v>
      </c>
      <c r="D3208" s="3" t="s">
        <v>316</v>
      </c>
      <c r="E3208" s="9" t="s">
        <v>460</v>
      </c>
      <c r="F3208" s="9" t="s">
        <v>461</v>
      </c>
      <c r="G3208" s="9" t="s">
        <v>424</v>
      </c>
      <c r="H3208" s="9" t="s">
        <v>425</v>
      </c>
      <c r="J3208" s="45" t="s">
        <v>696</v>
      </c>
      <c r="K3208" s="45"/>
      <c r="L3208" s="45"/>
      <c r="BB3208" t="s">
        <v>7532</v>
      </c>
      <c r="BC3208" t="s">
        <v>317</v>
      </c>
      <c r="BD3208">
        <v>3</v>
      </c>
      <c r="BE3208" t="s">
        <v>345</v>
      </c>
      <c r="BG3208">
        <v>3207</v>
      </c>
      <c r="BH3208" t="s">
        <v>332</v>
      </c>
      <c r="BI3208" t="s">
        <v>295</v>
      </c>
    </row>
    <row r="3209" spans="1:61" x14ac:dyDescent="0.25">
      <c r="A3209" s="9">
        <v>3208</v>
      </c>
      <c r="B3209" s="3" t="s">
        <v>181</v>
      </c>
      <c r="C3209" s="3" t="s">
        <v>157</v>
      </c>
      <c r="D3209" s="3" t="s">
        <v>317</v>
      </c>
      <c r="E3209" s="9" t="s">
        <v>462</v>
      </c>
      <c r="F3209" s="9" t="s">
        <v>463</v>
      </c>
      <c r="G3209" s="9" t="s">
        <v>425</v>
      </c>
      <c r="H3209" s="9" t="s">
        <v>424</v>
      </c>
      <c r="J3209" s="46" t="s">
        <v>5705</v>
      </c>
      <c r="K3209" s="45"/>
      <c r="L3209" s="45"/>
      <c r="BB3209" t="s">
        <v>7533</v>
      </c>
      <c r="BC3209" t="s">
        <v>317</v>
      </c>
      <c r="BD3209">
        <v>4</v>
      </c>
      <c r="BE3209" t="s">
        <v>346</v>
      </c>
      <c r="BG3209">
        <v>3208</v>
      </c>
      <c r="BH3209" t="s">
        <v>333</v>
      </c>
      <c r="BI3209" t="s">
        <v>296</v>
      </c>
    </row>
    <row r="3210" spans="1:61" x14ac:dyDescent="0.25">
      <c r="A3210" s="9">
        <v>3209</v>
      </c>
      <c r="B3210" s="3" t="s">
        <v>182</v>
      </c>
      <c r="C3210" s="3" t="s">
        <v>158</v>
      </c>
      <c r="D3210" s="3" t="s">
        <v>318</v>
      </c>
      <c r="E3210" s="9" t="s">
        <v>462</v>
      </c>
      <c r="F3210" s="9" t="s">
        <v>463</v>
      </c>
      <c r="G3210" s="9" t="s">
        <v>423</v>
      </c>
      <c r="H3210" s="9" t="s">
        <v>422</v>
      </c>
      <c r="J3210" s="45" t="s">
        <v>5703</v>
      </c>
      <c r="K3210" s="45"/>
      <c r="L3210" s="45"/>
      <c r="BB3210" t="s">
        <v>7534</v>
      </c>
      <c r="BC3210" t="s">
        <v>317</v>
      </c>
      <c r="BD3210">
        <v>5</v>
      </c>
      <c r="BE3210" t="s">
        <v>347</v>
      </c>
      <c r="BG3210">
        <v>3209</v>
      </c>
      <c r="BH3210" t="s">
        <v>334</v>
      </c>
      <c r="BI3210" t="s">
        <v>297</v>
      </c>
    </row>
    <row r="3211" spans="1:61" x14ac:dyDescent="0.25">
      <c r="A3211" s="9">
        <v>3210</v>
      </c>
      <c r="B3211" s="3" t="s">
        <v>183</v>
      </c>
      <c r="C3211" s="3" t="s">
        <v>147</v>
      </c>
      <c r="D3211" s="3" t="s">
        <v>319</v>
      </c>
      <c r="E3211" s="9" t="s">
        <v>464</v>
      </c>
      <c r="F3211" s="9" t="s">
        <v>465</v>
      </c>
      <c r="G3211" s="9" t="s">
        <v>412</v>
      </c>
      <c r="H3211" s="9" t="s">
        <v>413</v>
      </c>
      <c r="J3211" s="45" t="s">
        <v>696</v>
      </c>
      <c r="K3211" s="45"/>
      <c r="L3211" s="45"/>
      <c r="BB3211" t="s">
        <v>7535</v>
      </c>
      <c r="BC3211" t="s">
        <v>317</v>
      </c>
      <c r="BD3211">
        <v>6</v>
      </c>
      <c r="BE3211" t="s">
        <v>348</v>
      </c>
      <c r="BG3211">
        <v>3210</v>
      </c>
      <c r="BH3211" t="s">
        <v>335</v>
      </c>
      <c r="BI3211" t="s">
        <v>298</v>
      </c>
    </row>
    <row r="3212" spans="1:61" x14ac:dyDescent="0.25">
      <c r="A3212" s="9">
        <v>3211</v>
      </c>
      <c r="B3212" s="3" t="s">
        <v>184</v>
      </c>
      <c r="C3212" s="3" t="s">
        <v>148</v>
      </c>
      <c r="D3212" s="3" t="s">
        <v>320</v>
      </c>
      <c r="E3212" s="9" t="s">
        <v>464</v>
      </c>
      <c r="F3212" s="9" t="s">
        <v>465</v>
      </c>
      <c r="G3212" s="9" t="s">
        <v>416</v>
      </c>
      <c r="H3212" s="9" t="s">
        <v>412</v>
      </c>
      <c r="J3212" s="45" t="s">
        <v>5703</v>
      </c>
      <c r="K3212" s="45"/>
      <c r="L3212" s="45"/>
      <c r="BB3212" t="s">
        <v>7536</v>
      </c>
      <c r="BC3212" t="s">
        <v>317</v>
      </c>
      <c r="BD3212">
        <v>7</v>
      </c>
      <c r="BE3212" t="s">
        <v>349</v>
      </c>
      <c r="BG3212">
        <v>3211</v>
      </c>
      <c r="BH3212" t="s">
        <v>336</v>
      </c>
      <c r="BI3212" t="s">
        <v>299</v>
      </c>
    </row>
    <row r="3213" spans="1:61" x14ac:dyDescent="0.25">
      <c r="A3213" s="9">
        <v>3212</v>
      </c>
      <c r="B3213" s="3" t="s">
        <v>185</v>
      </c>
      <c r="C3213" s="3" t="s">
        <v>149</v>
      </c>
      <c r="D3213" s="3" t="s">
        <v>321</v>
      </c>
      <c r="E3213" s="9" t="s">
        <v>466</v>
      </c>
      <c r="F3213" s="9" t="s">
        <v>467</v>
      </c>
      <c r="G3213" s="9" t="s">
        <v>417</v>
      </c>
      <c r="H3213" s="9" t="s">
        <v>417</v>
      </c>
      <c r="J3213" s="46" t="s">
        <v>5705</v>
      </c>
      <c r="K3213" s="45"/>
      <c r="L3213" s="45"/>
      <c r="BB3213" t="s">
        <v>7537</v>
      </c>
      <c r="BC3213" t="s">
        <v>317</v>
      </c>
      <c r="BD3213">
        <v>8</v>
      </c>
      <c r="BE3213" t="s">
        <v>350</v>
      </c>
      <c r="BG3213">
        <v>3212</v>
      </c>
      <c r="BH3213" t="s">
        <v>337</v>
      </c>
      <c r="BI3213" t="s">
        <v>300</v>
      </c>
    </row>
    <row r="3214" spans="1:61" x14ac:dyDescent="0.25">
      <c r="A3214" s="9">
        <v>3213</v>
      </c>
      <c r="B3214" s="3" t="s">
        <v>186</v>
      </c>
      <c r="C3214" s="3" t="s">
        <v>150</v>
      </c>
      <c r="D3214" s="3" t="s">
        <v>322</v>
      </c>
      <c r="E3214" s="9" t="s">
        <v>466</v>
      </c>
      <c r="F3214" s="9" t="s">
        <v>467</v>
      </c>
      <c r="G3214" s="9" t="s">
        <v>412</v>
      </c>
      <c r="H3214" s="9" t="s">
        <v>416</v>
      </c>
      <c r="J3214" s="45" t="s">
        <v>696</v>
      </c>
      <c r="K3214" s="45"/>
      <c r="L3214" s="45"/>
      <c r="BB3214" t="s">
        <v>7538</v>
      </c>
      <c r="BC3214" t="s">
        <v>317</v>
      </c>
      <c r="BD3214">
        <v>9</v>
      </c>
      <c r="BE3214" t="s">
        <v>351</v>
      </c>
      <c r="BG3214">
        <v>3213</v>
      </c>
      <c r="BH3214" t="s">
        <v>338</v>
      </c>
      <c r="BI3214" t="s">
        <v>301</v>
      </c>
    </row>
    <row r="3215" spans="1:61" x14ac:dyDescent="0.25">
      <c r="A3215" s="9">
        <v>3214</v>
      </c>
      <c r="B3215" s="3" t="s">
        <v>176</v>
      </c>
      <c r="C3215" s="3" t="s">
        <v>151</v>
      </c>
      <c r="D3215" s="3" t="s">
        <v>323</v>
      </c>
      <c r="E3215" s="9" t="s">
        <v>468</v>
      </c>
      <c r="F3215" s="9" t="s">
        <v>469</v>
      </c>
      <c r="G3215" s="9" t="s">
        <v>413</v>
      </c>
      <c r="H3215" s="9" t="s">
        <v>412</v>
      </c>
      <c r="J3215" s="45" t="s">
        <v>5703</v>
      </c>
      <c r="K3215" s="45"/>
      <c r="L3215" s="45"/>
      <c r="BB3215" t="s">
        <v>7539</v>
      </c>
      <c r="BC3215" t="s">
        <v>317</v>
      </c>
      <c r="BD3215">
        <v>10</v>
      </c>
      <c r="BE3215" t="s">
        <v>352</v>
      </c>
      <c r="BG3215">
        <v>3214</v>
      </c>
      <c r="BH3215" t="s">
        <v>339</v>
      </c>
      <c r="BI3215" t="s">
        <v>302</v>
      </c>
    </row>
    <row r="3216" spans="1:61" x14ac:dyDescent="0.25">
      <c r="A3216" s="9">
        <v>3215</v>
      </c>
      <c r="B3216" s="3" t="s">
        <v>177</v>
      </c>
      <c r="C3216" s="3" t="s">
        <v>152</v>
      </c>
      <c r="D3216" s="3" t="s">
        <v>324</v>
      </c>
      <c r="E3216" s="9" t="s">
        <v>468</v>
      </c>
      <c r="F3216" s="9" t="s">
        <v>469</v>
      </c>
      <c r="G3216" s="9" t="s">
        <v>422</v>
      </c>
      <c r="H3216" s="9" t="s">
        <v>423</v>
      </c>
      <c r="J3216" s="45" t="s">
        <v>696</v>
      </c>
      <c r="K3216" s="45"/>
      <c r="L3216" s="45"/>
      <c r="BB3216" t="s">
        <v>7540</v>
      </c>
      <c r="BC3216" t="s">
        <v>317</v>
      </c>
      <c r="BD3216">
        <v>11</v>
      </c>
      <c r="BE3216" t="s">
        <v>293</v>
      </c>
      <c r="BG3216">
        <v>3215</v>
      </c>
      <c r="BH3216" t="s">
        <v>340</v>
      </c>
      <c r="BI3216" t="s">
        <v>303</v>
      </c>
    </row>
    <row r="3217" spans="1:61" x14ac:dyDescent="0.25">
      <c r="A3217" s="9">
        <v>3216</v>
      </c>
      <c r="B3217" s="3" t="s">
        <v>179</v>
      </c>
      <c r="C3217" s="3" t="s">
        <v>153</v>
      </c>
      <c r="D3217" s="3" t="s">
        <v>325</v>
      </c>
      <c r="E3217" s="9" t="s">
        <v>470</v>
      </c>
      <c r="F3217" s="3" t="s">
        <v>5707</v>
      </c>
      <c r="G3217" s="9" t="s">
        <v>424</v>
      </c>
      <c r="H3217" s="9" t="s">
        <v>425</v>
      </c>
      <c r="J3217" s="46" t="s">
        <v>5705</v>
      </c>
      <c r="K3217" s="45"/>
      <c r="L3217" s="45"/>
      <c r="BB3217" t="s">
        <v>7541</v>
      </c>
      <c r="BC3217" t="s">
        <v>317</v>
      </c>
      <c r="BD3217">
        <v>12</v>
      </c>
      <c r="BE3217" t="s">
        <v>294</v>
      </c>
      <c r="BG3217">
        <v>3216</v>
      </c>
      <c r="BH3217" t="s">
        <v>341</v>
      </c>
      <c r="BI3217" t="s">
        <v>304</v>
      </c>
    </row>
    <row r="3218" spans="1:61" x14ac:dyDescent="0.25">
      <c r="A3218" s="9">
        <v>3217</v>
      </c>
      <c r="B3218" s="3" t="s">
        <v>180</v>
      </c>
      <c r="C3218" s="3" t="s">
        <v>154</v>
      </c>
      <c r="D3218" s="3" t="s">
        <v>326</v>
      </c>
      <c r="E3218" s="9" t="s">
        <v>470</v>
      </c>
      <c r="F3218" s="3" t="s">
        <v>5707</v>
      </c>
      <c r="G3218" s="9" t="s">
        <v>425</v>
      </c>
      <c r="H3218" s="9" t="s">
        <v>424</v>
      </c>
      <c r="J3218" s="45" t="s">
        <v>5703</v>
      </c>
      <c r="K3218" s="45"/>
      <c r="L3218" s="45"/>
      <c r="BB3218" t="s">
        <v>7542</v>
      </c>
      <c r="BC3218" t="s">
        <v>318</v>
      </c>
      <c r="BD3218">
        <v>1</v>
      </c>
      <c r="BE3218" t="s">
        <v>295</v>
      </c>
      <c r="BG3218">
        <v>3217</v>
      </c>
      <c r="BH3218" t="s">
        <v>342</v>
      </c>
      <c r="BI3218" t="s">
        <v>305</v>
      </c>
    </row>
    <row r="3219" spans="1:61" x14ac:dyDescent="0.25">
      <c r="A3219" s="9">
        <v>3218</v>
      </c>
      <c r="B3219" s="3" t="s">
        <v>181</v>
      </c>
      <c r="C3219" s="3" t="s">
        <v>155</v>
      </c>
      <c r="D3219" s="3" t="s">
        <v>327</v>
      </c>
      <c r="E3219" s="9" t="s">
        <v>471</v>
      </c>
      <c r="F3219" s="9" t="s">
        <v>472</v>
      </c>
      <c r="G3219" s="9" t="s">
        <v>423</v>
      </c>
      <c r="H3219" s="9" t="s">
        <v>422</v>
      </c>
      <c r="J3219" s="45" t="s">
        <v>696</v>
      </c>
      <c r="K3219" s="45"/>
      <c r="L3219" s="45"/>
      <c r="BB3219" t="s">
        <v>7543</v>
      </c>
      <c r="BC3219" t="s">
        <v>318</v>
      </c>
      <c r="BD3219">
        <v>2</v>
      </c>
      <c r="BE3219" t="s">
        <v>296</v>
      </c>
      <c r="BG3219">
        <v>3218</v>
      </c>
      <c r="BH3219" t="s">
        <v>343</v>
      </c>
      <c r="BI3219" t="s">
        <v>306</v>
      </c>
    </row>
    <row r="3220" spans="1:61" x14ac:dyDescent="0.25">
      <c r="A3220" s="9">
        <v>3219</v>
      </c>
      <c r="B3220" s="3" t="s">
        <v>182</v>
      </c>
      <c r="C3220" s="3" t="s">
        <v>156</v>
      </c>
      <c r="D3220" s="3" t="s">
        <v>328</v>
      </c>
      <c r="E3220" s="9" t="s">
        <v>471</v>
      </c>
      <c r="F3220" s="9" t="s">
        <v>472</v>
      </c>
      <c r="G3220" s="9" t="s">
        <v>412</v>
      </c>
      <c r="H3220" s="9" t="s">
        <v>413</v>
      </c>
      <c r="J3220" s="45" t="s">
        <v>696</v>
      </c>
      <c r="K3220" s="45"/>
      <c r="L3220" s="45"/>
      <c r="BB3220" t="s">
        <v>7544</v>
      </c>
      <c r="BC3220" t="s">
        <v>318</v>
      </c>
      <c r="BD3220">
        <v>3</v>
      </c>
      <c r="BE3220" t="s">
        <v>297</v>
      </c>
      <c r="BG3220">
        <v>3219</v>
      </c>
      <c r="BH3220" t="s">
        <v>344</v>
      </c>
      <c r="BI3220" t="s">
        <v>307</v>
      </c>
    </row>
    <row r="3221" spans="1:61" x14ac:dyDescent="0.25">
      <c r="A3221" s="9">
        <v>3220</v>
      </c>
      <c r="B3221" s="3" t="s">
        <v>183</v>
      </c>
      <c r="C3221" s="3" t="s">
        <v>157</v>
      </c>
      <c r="D3221" s="3" t="s">
        <v>329</v>
      </c>
      <c r="E3221" s="9" t="s">
        <v>473</v>
      </c>
      <c r="F3221" s="9" t="s">
        <v>474</v>
      </c>
      <c r="G3221" s="9" t="s">
        <v>416</v>
      </c>
      <c r="H3221" s="9" t="s">
        <v>412</v>
      </c>
      <c r="J3221" s="45" t="s">
        <v>5704</v>
      </c>
      <c r="K3221" s="45"/>
      <c r="L3221" s="45"/>
      <c r="BB3221" t="s">
        <v>7545</v>
      </c>
      <c r="BC3221" t="s">
        <v>318</v>
      </c>
      <c r="BD3221">
        <v>4</v>
      </c>
      <c r="BE3221" t="s">
        <v>298</v>
      </c>
      <c r="BG3221">
        <v>3220</v>
      </c>
      <c r="BH3221" t="s">
        <v>345</v>
      </c>
      <c r="BI3221" t="s">
        <v>308</v>
      </c>
    </row>
    <row r="3222" spans="1:61" x14ac:dyDescent="0.25">
      <c r="A3222" s="9">
        <v>3221</v>
      </c>
      <c r="B3222" s="3" t="s">
        <v>184</v>
      </c>
      <c r="C3222" s="3" t="s">
        <v>158</v>
      </c>
      <c r="D3222" s="3" t="s">
        <v>330</v>
      </c>
      <c r="E3222" s="9" t="s">
        <v>473</v>
      </c>
      <c r="F3222" s="9" t="s">
        <v>474</v>
      </c>
      <c r="G3222" s="9" t="s">
        <v>417</v>
      </c>
      <c r="H3222" s="9" t="s">
        <v>417</v>
      </c>
      <c r="J3222" s="45" t="s">
        <v>696</v>
      </c>
      <c r="K3222" s="45"/>
      <c r="L3222" s="45"/>
      <c r="BB3222" t="s">
        <v>7546</v>
      </c>
      <c r="BC3222" t="s">
        <v>318</v>
      </c>
      <c r="BD3222">
        <v>5</v>
      </c>
      <c r="BE3222" t="s">
        <v>299</v>
      </c>
      <c r="BG3222">
        <v>3221</v>
      </c>
      <c r="BH3222" t="s">
        <v>346</v>
      </c>
      <c r="BI3222" t="s">
        <v>309</v>
      </c>
    </row>
    <row r="3223" spans="1:61" x14ac:dyDescent="0.25">
      <c r="A3223" s="9">
        <v>3222</v>
      </c>
      <c r="B3223" s="3" t="s">
        <v>185</v>
      </c>
      <c r="C3223" s="3" t="s">
        <v>147</v>
      </c>
      <c r="D3223" s="3" t="s">
        <v>331</v>
      </c>
      <c r="E3223" s="9" t="s">
        <v>475</v>
      </c>
      <c r="F3223" s="9" t="s">
        <v>476</v>
      </c>
      <c r="G3223" s="9" t="s">
        <v>412</v>
      </c>
      <c r="H3223" s="9" t="s">
        <v>416</v>
      </c>
      <c r="J3223" s="45" t="s">
        <v>5703</v>
      </c>
      <c r="K3223" s="45"/>
      <c r="L3223" s="45"/>
      <c r="BB3223" t="s">
        <v>7547</v>
      </c>
      <c r="BC3223" t="s">
        <v>318</v>
      </c>
      <c r="BD3223">
        <v>6</v>
      </c>
      <c r="BE3223" t="s">
        <v>300</v>
      </c>
      <c r="BG3223">
        <v>3222</v>
      </c>
      <c r="BH3223" t="s">
        <v>347</v>
      </c>
      <c r="BI3223" t="s">
        <v>310</v>
      </c>
    </row>
    <row r="3224" spans="1:61" x14ac:dyDescent="0.25">
      <c r="A3224" s="9">
        <v>3223</v>
      </c>
      <c r="B3224" s="3" t="s">
        <v>186</v>
      </c>
      <c r="C3224" s="3" t="s">
        <v>148</v>
      </c>
      <c r="D3224" s="3" t="s">
        <v>332</v>
      </c>
      <c r="E3224" s="9" t="s">
        <v>475</v>
      </c>
      <c r="F3224" s="9" t="s">
        <v>476</v>
      </c>
      <c r="G3224" s="9" t="s">
        <v>413</v>
      </c>
      <c r="H3224" s="9" t="s">
        <v>412</v>
      </c>
      <c r="J3224" s="45" t="s">
        <v>696</v>
      </c>
      <c r="K3224" s="45"/>
      <c r="L3224" s="45"/>
      <c r="BB3224" t="s">
        <v>7548</v>
      </c>
      <c r="BC3224" t="s">
        <v>318</v>
      </c>
      <c r="BD3224">
        <v>7</v>
      </c>
      <c r="BE3224" t="s">
        <v>301</v>
      </c>
      <c r="BG3224">
        <v>3223</v>
      </c>
      <c r="BH3224" t="s">
        <v>348</v>
      </c>
      <c r="BI3224" t="s">
        <v>311</v>
      </c>
    </row>
    <row r="3225" spans="1:61" x14ac:dyDescent="0.25">
      <c r="A3225" s="9">
        <v>3224</v>
      </c>
      <c r="B3225" s="3" t="s">
        <v>176</v>
      </c>
      <c r="C3225" s="3" t="s">
        <v>149</v>
      </c>
      <c r="D3225" s="3" t="s">
        <v>333</v>
      </c>
      <c r="E3225" s="9" t="s">
        <v>410</v>
      </c>
      <c r="F3225" s="9" t="s">
        <v>411</v>
      </c>
      <c r="G3225" s="9" t="s">
        <v>422</v>
      </c>
      <c r="H3225" s="9" t="s">
        <v>423</v>
      </c>
      <c r="J3225" s="46" t="s">
        <v>5705</v>
      </c>
      <c r="K3225" s="45"/>
      <c r="L3225" s="45"/>
      <c r="BB3225" t="s">
        <v>7549</v>
      </c>
      <c r="BC3225" t="s">
        <v>318</v>
      </c>
      <c r="BD3225">
        <v>8</v>
      </c>
      <c r="BE3225" t="s">
        <v>302</v>
      </c>
      <c r="BG3225">
        <v>3224</v>
      </c>
      <c r="BH3225" t="s">
        <v>349</v>
      </c>
      <c r="BI3225" t="s">
        <v>312</v>
      </c>
    </row>
    <row r="3226" spans="1:61" x14ac:dyDescent="0.25">
      <c r="A3226" s="9">
        <v>3225</v>
      </c>
      <c r="B3226" s="3" t="s">
        <v>177</v>
      </c>
      <c r="C3226" s="3" t="s">
        <v>150</v>
      </c>
      <c r="D3226" s="3" t="s">
        <v>334</v>
      </c>
      <c r="E3226" s="9" t="s">
        <v>410</v>
      </c>
      <c r="F3226" s="9" t="s">
        <v>411</v>
      </c>
      <c r="G3226" s="9" t="s">
        <v>412</v>
      </c>
      <c r="H3226" s="9" t="s">
        <v>413</v>
      </c>
      <c r="J3226" s="45" t="s">
        <v>5703</v>
      </c>
      <c r="K3226" s="45"/>
      <c r="L3226" s="45"/>
      <c r="BB3226" t="s">
        <v>7550</v>
      </c>
      <c r="BC3226" t="s">
        <v>318</v>
      </c>
      <c r="BD3226">
        <v>9</v>
      </c>
      <c r="BE3226" t="s">
        <v>303</v>
      </c>
      <c r="BG3226">
        <v>3225</v>
      </c>
      <c r="BH3226" t="s">
        <v>350</v>
      </c>
      <c r="BI3226" t="s">
        <v>313</v>
      </c>
    </row>
    <row r="3227" spans="1:61" x14ac:dyDescent="0.25">
      <c r="A3227" s="9">
        <v>3226</v>
      </c>
      <c r="B3227" s="3" t="s">
        <v>179</v>
      </c>
      <c r="C3227" s="3" t="s">
        <v>151</v>
      </c>
      <c r="D3227" s="3" t="s">
        <v>335</v>
      </c>
      <c r="E3227" s="9" t="s">
        <v>414</v>
      </c>
      <c r="F3227" s="9" t="s">
        <v>415</v>
      </c>
      <c r="G3227" s="9" t="s">
        <v>416</v>
      </c>
      <c r="H3227" s="9" t="s">
        <v>412</v>
      </c>
      <c r="J3227" s="45" t="s">
        <v>696</v>
      </c>
      <c r="K3227" s="45"/>
      <c r="L3227" s="45"/>
      <c r="BB3227" t="s">
        <v>7551</v>
      </c>
      <c r="BC3227" t="s">
        <v>318</v>
      </c>
      <c r="BD3227">
        <v>10</v>
      </c>
      <c r="BE3227" t="s">
        <v>304</v>
      </c>
      <c r="BG3227">
        <v>3226</v>
      </c>
      <c r="BH3227" t="s">
        <v>351</v>
      </c>
      <c r="BI3227" t="s">
        <v>314</v>
      </c>
    </row>
    <row r="3228" spans="1:61" x14ac:dyDescent="0.25">
      <c r="A3228" s="9">
        <v>3227</v>
      </c>
      <c r="B3228" s="3" t="s">
        <v>180</v>
      </c>
      <c r="C3228" s="3" t="s">
        <v>152</v>
      </c>
      <c r="D3228" s="3" t="s">
        <v>336</v>
      </c>
      <c r="E3228" s="9" t="s">
        <v>414</v>
      </c>
      <c r="F3228" s="9" t="s">
        <v>415</v>
      </c>
      <c r="G3228" s="9" t="s">
        <v>417</v>
      </c>
      <c r="H3228" s="9" t="s">
        <v>417</v>
      </c>
      <c r="J3228" s="45" t="s">
        <v>696</v>
      </c>
      <c r="K3228" s="45"/>
      <c r="L3228" s="45"/>
      <c r="BB3228" t="s">
        <v>7552</v>
      </c>
      <c r="BC3228" t="s">
        <v>318</v>
      </c>
      <c r="BD3228">
        <v>11</v>
      </c>
      <c r="BE3228" t="s">
        <v>305</v>
      </c>
      <c r="BG3228">
        <v>3227</v>
      </c>
      <c r="BH3228" t="s">
        <v>352</v>
      </c>
      <c r="BI3228" t="s">
        <v>315</v>
      </c>
    </row>
    <row r="3229" spans="1:61" x14ac:dyDescent="0.25">
      <c r="A3229" s="9">
        <v>3228</v>
      </c>
      <c r="B3229" s="3" t="s">
        <v>181</v>
      </c>
      <c r="C3229" s="3" t="s">
        <v>153</v>
      </c>
      <c r="D3229" s="3" t="s">
        <v>337</v>
      </c>
      <c r="E3229" s="9" t="s">
        <v>418</v>
      </c>
      <c r="F3229" s="9" t="s">
        <v>419</v>
      </c>
      <c r="G3229" s="9" t="s">
        <v>412</v>
      </c>
      <c r="H3229" s="9" t="s">
        <v>416</v>
      </c>
      <c r="J3229" s="45" t="s">
        <v>5704</v>
      </c>
      <c r="K3229" s="45"/>
      <c r="L3229" s="45"/>
      <c r="BB3229" t="s">
        <v>7553</v>
      </c>
      <c r="BC3229" t="s">
        <v>318</v>
      </c>
      <c r="BD3229">
        <v>12</v>
      </c>
      <c r="BE3229" t="s">
        <v>306</v>
      </c>
      <c r="BG3229">
        <v>3228</v>
      </c>
      <c r="BH3229" t="s">
        <v>293</v>
      </c>
      <c r="BI3229" t="s">
        <v>316</v>
      </c>
    </row>
    <row r="3230" spans="1:61" x14ac:dyDescent="0.25">
      <c r="A3230" s="9">
        <v>3229</v>
      </c>
      <c r="B3230" s="3" t="s">
        <v>182</v>
      </c>
      <c r="C3230" s="3" t="s">
        <v>154</v>
      </c>
      <c r="D3230" s="3" t="s">
        <v>338</v>
      </c>
      <c r="E3230" s="9" t="s">
        <v>418</v>
      </c>
      <c r="F3230" s="9" t="s">
        <v>419</v>
      </c>
      <c r="G3230" s="9" t="s">
        <v>413</v>
      </c>
      <c r="H3230" s="9" t="s">
        <v>412</v>
      </c>
      <c r="J3230" s="45" t="s">
        <v>696</v>
      </c>
      <c r="K3230" s="45"/>
      <c r="L3230" s="45"/>
      <c r="BB3230" t="s">
        <v>7554</v>
      </c>
      <c r="BC3230" t="s">
        <v>319</v>
      </c>
      <c r="BD3230">
        <v>1</v>
      </c>
      <c r="BE3230" t="s">
        <v>307</v>
      </c>
      <c r="BG3230">
        <v>3229</v>
      </c>
      <c r="BH3230" t="s">
        <v>294</v>
      </c>
      <c r="BI3230" t="s">
        <v>317</v>
      </c>
    </row>
    <row r="3231" spans="1:61" x14ac:dyDescent="0.25">
      <c r="A3231" s="9">
        <v>3230</v>
      </c>
      <c r="B3231" s="3" t="s">
        <v>183</v>
      </c>
      <c r="C3231" s="3" t="s">
        <v>155</v>
      </c>
      <c r="D3231" s="3" t="s">
        <v>339</v>
      </c>
      <c r="E3231" s="9" t="s">
        <v>420</v>
      </c>
      <c r="F3231" s="9" t="s">
        <v>421</v>
      </c>
      <c r="G3231" s="9" t="s">
        <v>422</v>
      </c>
      <c r="H3231" s="9" t="s">
        <v>423</v>
      </c>
      <c r="J3231" s="45" t="s">
        <v>5703</v>
      </c>
      <c r="K3231" s="45"/>
      <c r="L3231" s="45"/>
      <c r="BB3231" t="s">
        <v>7555</v>
      </c>
      <c r="BC3231" t="s">
        <v>319</v>
      </c>
      <c r="BD3231">
        <v>2</v>
      </c>
      <c r="BE3231" t="s">
        <v>308</v>
      </c>
      <c r="BG3231">
        <v>3230</v>
      </c>
      <c r="BH3231" t="s">
        <v>295</v>
      </c>
      <c r="BI3231" t="s">
        <v>318</v>
      </c>
    </row>
    <row r="3232" spans="1:61" x14ac:dyDescent="0.25">
      <c r="A3232" s="9">
        <v>3231</v>
      </c>
      <c r="B3232" s="3" t="s">
        <v>184</v>
      </c>
      <c r="C3232" s="3" t="s">
        <v>156</v>
      </c>
      <c r="D3232" s="3" t="s">
        <v>340</v>
      </c>
      <c r="E3232" s="9" t="s">
        <v>420</v>
      </c>
      <c r="F3232" s="9" t="s">
        <v>421</v>
      </c>
      <c r="G3232" s="9" t="s">
        <v>424</v>
      </c>
      <c r="H3232" s="9" t="s">
        <v>425</v>
      </c>
      <c r="J3232" s="45" t="s">
        <v>696</v>
      </c>
      <c r="K3232" s="45"/>
      <c r="L3232" s="45"/>
      <c r="BB3232" t="s">
        <v>7556</v>
      </c>
      <c r="BC3232" t="s">
        <v>319</v>
      </c>
      <c r="BD3232">
        <v>3</v>
      </c>
      <c r="BE3232" t="s">
        <v>309</v>
      </c>
      <c r="BG3232">
        <v>3231</v>
      </c>
      <c r="BH3232" t="s">
        <v>296</v>
      </c>
      <c r="BI3232" t="s">
        <v>319</v>
      </c>
    </row>
    <row r="3233" spans="1:61" x14ac:dyDescent="0.25">
      <c r="A3233" s="9">
        <v>3232</v>
      </c>
      <c r="B3233" s="3" t="s">
        <v>185</v>
      </c>
      <c r="C3233" s="3" t="s">
        <v>157</v>
      </c>
      <c r="D3233" s="3" t="s">
        <v>341</v>
      </c>
      <c r="E3233" s="9" t="s">
        <v>426</v>
      </c>
      <c r="F3233" s="9" t="s">
        <v>427</v>
      </c>
      <c r="G3233" s="9" t="s">
        <v>425</v>
      </c>
      <c r="H3233" s="9" t="s">
        <v>424</v>
      </c>
      <c r="J3233" s="46" t="s">
        <v>5705</v>
      </c>
      <c r="K3233" s="45"/>
      <c r="L3233" s="45"/>
      <c r="BB3233" t="s">
        <v>7557</v>
      </c>
      <c r="BC3233" t="s">
        <v>319</v>
      </c>
      <c r="BD3233">
        <v>4</v>
      </c>
      <c r="BE3233" t="s">
        <v>310</v>
      </c>
      <c r="BG3233">
        <v>3232</v>
      </c>
      <c r="BH3233" t="s">
        <v>297</v>
      </c>
      <c r="BI3233" t="s">
        <v>320</v>
      </c>
    </row>
    <row r="3234" spans="1:61" x14ac:dyDescent="0.25">
      <c r="A3234" s="9">
        <v>3233</v>
      </c>
      <c r="B3234" s="3" t="s">
        <v>186</v>
      </c>
      <c r="C3234" s="3" t="s">
        <v>158</v>
      </c>
      <c r="D3234" s="3" t="s">
        <v>342</v>
      </c>
      <c r="E3234" s="9" t="s">
        <v>426</v>
      </c>
      <c r="F3234" s="9" t="s">
        <v>427</v>
      </c>
      <c r="G3234" s="9" t="s">
        <v>423</v>
      </c>
      <c r="H3234" s="9" t="s">
        <v>422</v>
      </c>
      <c r="J3234" s="45" t="s">
        <v>5703</v>
      </c>
      <c r="K3234" s="45"/>
      <c r="L3234" s="45"/>
      <c r="BB3234" t="s">
        <v>7558</v>
      </c>
      <c r="BC3234" t="s">
        <v>319</v>
      </c>
      <c r="BD3234">
        <v>5</v>
      </c>
      <c r="BE3234" t="s">
        <v>311</v>
      </c>
      <c r="BG3234">
        <v>3233</v>
      </c>
      <c r="BH3234" t="s">
        <v>298</v>
      </c>
      <c r="BI3234" t="s">
        <v>321</v>
      </c>
    </row>
    <row r="3235" spans="1:61" x14ac:dyDescent="0.25">
      <c r="A3235" s="9">
        <v>3234</v>
      </c>
      <c r="B3235" s="3" t="s">
        <v>176</v>
      </c>
      <c r="C3235" s="3" t="s">
        <v>147</v>
      </c>
      <c r="D3235" s="3" t="s">
        <v>343</v>
      </c>
      <c r="E3235" s="9" t="s">
        <v>428</v>
      </c>
      <c r="F3235" s="9" t="s">
        <v>429</v>
      </c>
      <c r="G3235" s="9" t="s">
        <v>412</v>
      </c>
      <c r="H3235" s="9" t="s">
        <v>413</v>
      </c>
      <c r="J3235" s="45" t="s">
        <v>696</v>
      </c>
      <c r="K3235" s="45"/>
      <c r="L3235" s="45"/>
      <c r="BB3235" t="s">
        <v>7559</v>
      </c>
      <c r="BC3235" t="s">
        <v>319</v>
      </c>
      <c r="BD3235">
        <v>6</v>
      </c>
      <c r="BE3235" t="s">
        <v>312</v>
      </c>
      <c r="BG3235">
        <v>3234</v>
      </c>
      <c r="BH3235" t="s">
        <v>299</v>
      </c>
      <c r="BI3235" t="s">
        <v>322</v>
      </c>
    </row>
    <row r="3236" spans="1:61" x14ac:dyDescent="0.25">
      <c r="A3236" s="9">
        <v>3235</v>
      </c>
      <c r="B3236" s="3" t="s">
        <v>177</v>
      </c>
      <c r="C3236" s="3" t="s">
        <v>148</v>
      </c>
      <c r="D3236" s="3" t="s">
        <v>344</v>
      </c>
      <c r="E3236" s="9" t="s">
        <v>428</v>
      </c>
      <c r="F3236" s="9" t="s">
        <v>429</v>
      </c>
      <c r="G3236" s="9" t="s">
        <v>416</v>
      </c>
      <c r="H3236" s="9" t="s">
        <v>412</v>
      </c>
      <c r="J3236" s="45" t="s">
        <v>696</v>
      </c>
      <c r="K3236" s="45"/>
      <c r="L3236" s="45"/>
      <c r="BB3236" t="s">
        <v>7560</v>
      </c>
      <c r="BC3236" t="s">
        <v>319</v>
      </c>
      <c r="BD3236">
        <v>7</v>
      </c>
      <c r="BE3236" t="s">
        <v>313</v>
      </c>
      <c r="BG3236">
        <v>3235</v>
      </c>
      <c r="BH3236" t="s">
        <v>300</v>
      </c>
      <c r="BI3236" t="s">
        <v>323</v>
      </c>
    </row>
    <row r="3237" spans="1:61" x14ac:dyDescent="0.25">
      <c r="A3237" s="9">
        <v>3236</v>
      </c>
      <c r="B3237" s="3" t="s">
        <v>179</v>
      </c>
      <c r="C3237" s="3" t="s">
        <v>149</v>
      </c>
      <c r="D3237" s="3" t="s">
        <v>345</v>
      </c>
      <c r="E3237" s="9" t="s">
        <v>430</v>
      </c>
      <c r="F3237" s="9" t="s">
        <v>431</v>
      </c>
      <c r="G3237" s="9" t="s">
        <v>417</v>
      </c>
      <c r="H3237" s="9" t="s">
        <v>417</v>
      </c>
      <c r="J3237" s="45" t="s">
        <v>5704</v>
      </c>
      <c r="K3237" s="45"/>
      <c r="L3237" s="45"/>
      <c r="BB3237" t="s">
        <v>7561</v>
      </c>
      <c r="BC3237" t="s">
        <v>319</v>
      </c>
      <c r="BD3237">
        <v>8</v>
      </c>
      <c r="BE3237" t="s">
        <v>314</v>
      </c>
      <c r="BG3237">
        <v>3236</v>
      </c>
      <c r="BH3237" t="s">
        <v>301</v>
      </c>
      <c r="BI3237" t="s">
        <v>324</v>
      </c>
    </row>
    <row r="3238" spans="1:61" x14ac:dyDescent="0.25">
      <c r="A3238" s="9">
        <v>3237</v>
      </c>
      <c r="B3238" s="3" t="s">
        <v>180</v>
      </c>
      <c r="C3238" s="3" t="s">
        <v>150</v>
      </c>
      <c r="D3238" s="3" t="s">
        <v>346</v>
      </c>
      <c r="E3238" s="9" t="s">
        <v>430</v>
      </c>
      <c r="F3238" s="9" t="s">
        <v>431</v>
      </c>
      <c r="G3238" s="9" t="s">
        <v>412</v>
      </c>
      <c r="H3238" s="9" t="s">
        <v>416</v>
      </c>
      <c r="J3238" s="45" t="s">
        <v>696</v>
      </c>
      <c r="K3238" s="45"/>
      <c r="L3238" s="45"/>
      <c r="BB3238" t="s">
        <v>7562</v>
      </c>
      <c r="BC3238" t="s">
        <v>319</v>
      </c>
      <c r="BD3238">
        <v>9</v>
      </c>
      <c r="BE3238" t="s">
        <v>315</v>
      </c>
      <c r="BG3238">
        <v>3237</v>
      </c>
      <c r="BH3238" t="s">
        <v>302</v>
      </c>
      <c r="BI3238" t="s">
        <v>325</v>
      </c>
    </row>
    <row r="3239" spans="1:61" x14ac:dyDescent="0.25">
      <c r="A3239" s="9">
        <v>3238</v>
      </c>
      <c r="B3239" s="3" t="s">
        <v>181</v>
      </c>
      <c r="C3239" s="3" t="s">
        <v>151</v>
      </c>
      <c r="D3239" s="3" t="s">
        <v>347</v>
      </c>
      <c r="E3239" s="9" t="s">
        <v>432</v>
      </c>
      <c r="F3239" s="9" t="s">
        <v>433</v>
      </c>
      <c r="G3239" s="9" t="s">
        <v>413</v>
      </c>
      <c r="H3239" s="9" t="s">
        <v>412</v>
      </c>
      <c r="J3239" s="45" t="s">
        <v>696</v>
      </c>
      <c r="K3239" s="45"/>
      <c r="L3239" s="45"/>
      <c r="BB3239" t="s">
        <v>7563</v>
      </c>
      <c r="BC3239" t="s">
        <v>319</v>
      </c>
      <c r="BD3239">
        <v>10</v>
      </c>
      <c r="BE3239" t="s">
        <v>316</v>
      </c>
      <c r="BG3239">
        <v>3238</v>
      </c>
      <c r="BH3239" t="s">
        <v>303</v>
      </c>
      <c r="BI3239" t="s">
        <v>326</v>
      </c>
    </row>
    <row r="3240" spans="1:61" x14ac:dyDescent="0.25">
      <c r="A3240" s="9">
        <v>3239</v>
      </c>
      <c r="B3240" s="3" t="s">
        <v>182</v>
      </c>
      <c r="C3240" s="3" t="s">
        <v>152</v>
      </c>
      <c r="D3240" s="3" t="s">
        <v>348</v>
      </c>
      <c r="E3240" s="9" t="s">
        <v>432</v>
      </c>
      <c r="F3240" s="9" t="s">
        <v>433</v>
      </c>
      <c r="G3240" s="9" t="s">
        <v>422</v>
      </c>
      <c r="H3240" s="9" t="s">
        <v>423</v>
      </c>
      <c r="J3240" s="45" t="s">
        <v>5703</v>
      </c>
      <c r="K3240" s="45"/>
      <c r="L3240" s="45"/>
      <c r="BB3240" t="s">
        <v>7564</v>
      </c>
      <c r="BC3240" t="s">
        <v>319</v>
      </c>
      <c r="BD3240">
        <v>11</v>
      </c>
      <c r="BE3240" t="s">
        <v>317</v>
      </c>
      <c r="BG3240">
        <v>3239</v>
      </c>
      <c r="BH3240" t="s">
        <v>304</v>
      </c>
      <c r="BI3240" t="s">
        <v>327</v>
      </c>
    </row>
    <row r="3241" spans="1:61" x14ac:dyDescent="0.25">
      <c r="A3241" s="9">
        <v>3240</v>
      </c>
      <c r="B3241" s="3" t="s">
        <v>183</v>
      </c>
      <c r="C3241" s="3" t="s">
        <v>153</v>
      </c>
      <c r="D3241" s="3" t="s">
        <v>349</v>
      </c>
      <c r="E3241" s="9" t="s">
        <v>434</v>
      </c>
      <c r="F3241" s="9" t="s">
        <v>435</v>
      </c>
      <c r="G3241" s="9" t="s">
        <v>424</v>
      </c>
      <c r="H3241" s="9" t="s">
        <v>425</v>
      </c>
      <c r="J3241" s="46" t="s">
        <v>5705</v>
      </c>
      <c r="K3241" s="45"/>
      <c r="L3241" s="45"/>
      <c r="BB3241" t="s">
        <v>7565</v>
      </c>
      <c r="BC3241" t="s">
        <v>319</v>
      </c>
      <c r="BD3241">
        <v>12</v>
      </c>
      <c r="BE3241" t="s">
        <v>318</v>
      </c>
      <c r="BG3241">
        <v>3240</v>
      </c>
      <c r="BH3241" t="s">
        <v>305</v>
      </c>
      <c r="BI3241" t="s">
        <v>328</v>
      </c>
    </row>
    <row r="3242" spans="1:61" x14ac:dyDescent="0.25">
      <c r="A3242" s="9">
        <v>3241</v>
      </c>
      <c r="B3242" s="9" t="s">
        <v>184</v>
      </c>
      <c r="C3242" s="9" t="s">
        <v>154</v>
      </c>
      <c r="D3242" s="9" t="s">
        <v>350</v>
      </c>
      <c r="E3242" s="9" t="s">
        <v>434</v>
      </c>
      <c r="F3242" s="9" t="s">
        <v>435</v>
      </c>
      <c r="G3242" s="9" t="s">
        <v>425</v>
      </c>
      <c r="H3242" s="9" t="s">
        <v>424</v>
      </c>
      <c r="J3242" s="45" t="s">
        <v>5703</v>
      </c>
      <c r="K3242" s="45"/>
      <c r="L3242" s="45"/>
      <c r="BB3242" t="s">
        <v>7566</v>
      </c>
      <c r="BC3242" t="s">
        <v>320</v>
      </c>
      <c r="BD3242">
        <v>1</v>
      </c>
      <c r="BE3242" t="s">
        <v>319</v>
      </c>
      <c r="BG3242">
        <v>3241</v>
      </c>
      <c r="BH3242" t="s">
        <v>306</v>
      </c>
      <c r="BI3242" t="s">
        <v>329</v>
      </c>
    </row>
    <row r="3243" spans="1:61" x14ac:dyDescent="0.25">
      <c r="A3243" s="9">
        <v>3242</v>
      </c>
      <c r="B3243" s="9" t="s">
        <v>185</v>
      </c>
      <c r="C3243" s="9" t="s">
        <v>155</v>
      </c>
      <c r="D3243" s="9" t="s">
        <v>351</v>
      </c>
      <c r="E3243" s="9" t="s">
        <v>436</v>
      </c>
      <c r="F3243" s="9" t="s">
        <v>437</v>
      </c>
      <c r="G3243" s="9" t="s">
        <v>423</v>
      </c>
      <c r="H3243" s="9" t="s">
        <v>422</v>
      </c>
      <c r="J3243" s="45" t="s">
        <v>696</v>
      </c>
      <c r="K3243" s="45"/>
      <c r="L3243" s="45"/>
      <c r="BB3243" t="s">
        <v>7567</v>
      </c>
      <c r="BC3243" t="s">
        <v>320</v>
      </c>
      <c r="BD3243">
        <v>2</v>
      </c>
      <c r="BE3243" t="s">
        <v>320</v>
      </c>
      <c r="BG3243">
        <v>3242</v>
      </c>
      <c r="BH3243" t="s">
        <v>307</v>
      </c>
      <c r="BI3243" t="s">
        <v>330</v>
      </c>
    </row>
    <row r="3244" spans="1:61" x14ac:dyDescent="0.25">
      <c r="A3244" s="9">
        <v>3243</v>
      </c>
      <c r="B3244" s="9" t="s">
        <v>186</v>
      </c>
      <c r="C3244" s="9" t="s">
        <v>156</v>
      </c>
      <c r="D3244" s="9" t="s">
        <v>352</v>
      </c>
      <c r="E3244" s="9" t="s">
        <v>436</v>
      </c>
      <c r="F3244" s="9" t="s">
        <v>437</v>
      </c>
      <c r="G3244" s="9" t="s">
        <v>412</v>
      </c>
      <c r="H3244" s="9" t="s">
        <v>413</v>
      </c>
      <c r="J3244" s="45" t="s">
        <v>696</v>
      </c>
      <c r="K3244" s="45"/>
      <c r="L3244" s="45"/>
      <c r="BB3244" t="s">
        <v>7568</v>
      </c>
      <c r="BC3244" t="s">
        <v>320</v>
      </c>
      <c r="BD3244">
        <v>3</v>
      </c>
      <c r="BE3244" t="s">
        <v>321</v>
      </c>
      <c r="BG3244">
        <v>3243</v>
      </c>
      <c r="BH3244" t="s">
        <v>308</v>
      </c>
      <c r="BI3244" t="s">
        <v>331</v>
      </c>
    </row>
    <row r="3245" spans="1:61" x14ac:dyDescent="0.25">
      <c r="A3245" s="9">
        <v>3244</v>
      </c>
      <c r="B3245" s="9" t="s">
        <v>176</v>
      </c>
      <c r="C3245" s="9" t="s">
        <v>157</v>
      </c>
      <c r="D3245" s="9" t="s">
        <v>293</v>
      </c>
      <c r="E3245" s="9" t="s">
        <v>438</v>
      </c>
      <c r="F3245" s="9" t="s">
        <v>439</v>
      </c>
      <c r="G3245" s="9" t="s">
        <v>416</v>
      </c>
      <c r="H3245" s="9" t="s">
        <v>412</v>
      </c>
      <c r="J3245" s="45" t="s">
        <v>5704</v>
      </c>
      <c r="K3245" s="45"/>
      <c r="L3245" s="45"/>
      <c r="BB3245" t="s">
        <v>7569</v>
      </c>
      <c r="BC3245" t="s">
        <v>320</v>
      </c>
      <c r="BD3245">
        <v>4</v>
      </c>
      <c r="BE3245" t="s">
        <v>322</v>
      </c>
      <c r="BG3245">
        <v>3244</v>
      </c>
      <c r="BH3245" t="s">
        <v>309</v>
      </c>
      <c r="BI3245" t="s">
        <v>332</v>
      </c>
    </row>
    <row r="3246" spans="1:61" x14ac:dyDescent="0.25">
      <c r="A3246" s="9">
        <v>3245</v>
      </c>
      <c r="B3246" s="9" t="s">
        <v>177</v>
      </c>
      <c r="C3246" s="9" t="s">
        <v>158</v>
      </c>
      <c r="D3246" s="9" t="s">
        <v>294</v>
      </c>
      <c r="E3246" s="9" t="s">
        <v>438</v>
      </c>
      <c r="F3246" s="9" t="s">
        <v>439</v>
      </c>
      <c r="G3246" s="9" t="s">
        <v>417</v>
      </c>
      <c r="H3246" s="9" t="s">
        <v>417</v>
      </c>
      <c r="J3246" s="45" t="s">
        <v>696</v>
      </c>
      <c r="K3246" s="45"/>
      <c r="L3246" s="45"/>
      <c r="BB3246" t="s">
        <v>7570</v>
      </c>
      <c r="BC3246" t="s">
        <v>320</v>
      </c>
      <c r="BD3246">
        <v>5</v>
      </c>
      <c r="BE3246" t="s">
        <v>323</v>
      </c>
      <c r="BG3246">
        <v>3245</v>
      </c>
      <c r="BH3246" t="s">
        <v>310</v>
      </c>
      <c r="BI3246" t="s">
        <v>333</v>
      </c>
    </row>
    <row r="3247" spans="1:61" x14ac:dyDescent="0.25">
      <c r="A3247" s="9">
        <v>3246</v>
      </c>
      <c r="B3247" s="9" t="s">
        <v>179</v>
      </c>
      <c r="C3247" s="9" t="s">
        <v>147</v>
      </c>
      <c r="D3247" s="9" t="s">
        <v>295</v>
      </c>
      <c r="E3247" s="9" t="s">
        <v>440</v>
      </c>
      <c r="F3247" s="9" t="s">
        <v>441</v>
      </c>
      <c r="G3247" s="9" t="s">
        <v>412</v>
      </c>
      <c r="H3247" s="9" t="s">
        <v>416</v>
      </c>
      <c r="J3247" s="45" t="s">
        <v>696</v>
      </c>
      <c r="K3247" s="45"/>
      <c r="L3247" s="45"/>
      <c r="BB3247" t="s">
        <v>7571</v>
      </c>
      <c r="BC3247" t="s">
        <v>320</v>
      </c>
      <c r="BD3247">
        <v>6</v>
      </c>
      <c r="BE3247" t="s">
        <v>324</v>
      </c>
      <c r="BG3247">
        <v>3246</v>
      </c>
      <c r="BH3247" t="s">
        <v>311</v>
      </c>
      <c r="BI3247" t="s">
        <v>334</v>
      </c>
    </row>
    <row r="3248" spans="1:61" x14ac:dyDescent="0.25">
      <c r="A3248" s="9">
        <v>3247</v>
      </c>
      <c r="B3248" s="9" t="s">
        <v>180</v>
      </c>
      <c r="C3248" s="9" t="s">
        <v>148</v>
      </c>
      <c r="D3248" s="9" t="s">
        <v>296</v>
      </c>
      <c r="E3248" s="9" t="s">
        <v>440</v>
      </c>
      <c r="F3248" s="9" t="s">
        <v>441</v>
      </c>
      <c r="G3248" s="9" t="s">
        <v>413</v>
      </c>
      <c r="H3248" s="9" t="s">
        <v>412</v>
      </c>
      <c r="J3248" s="45" t="s">
        <v>5703</v>
      </c>
      <c r="K3248" s="45"/>
      <c r="L3248" s="45"/>
      <c r="BB3248" t="s">
        <v>7572</v>
      </c>
      <c r="BC3248" t="s">
        <v>320</v>
      </c>
      <c r="BD3248">
        <v>7</v>
      </c>
      <c r="BE3248" t="s">
        <v>325</v>
      </c>
      <c r="BG3248">
        <v>3247</v>
      </c>
      <c r="BH3248" t="s">
        <v>312</v>
      </c>
      <c r="BI3248" t="s">
        <v>335</v>
      </c>
    </row>
    <row r="3249" spans="1:61" x14ac:dyDescent="0.25">
      <c r="A3249" s="9">
        <v>3248</v>
      </c>
      <c r="B3249" s="9" t="s">
        <v>181</v>
      </c>
      <c r="C3249" s="9" t="s">
        <v>149</v>
      </c>
      <c r="D3249" s="9" t="s">
        <v>297</v>
      </c>
      <c r="E3249" s="9" t="s">
        <v>442</v>
      </c>
      <c r="F3249" s="9" t="s">
        <v>443</v>
      </c>
      <c r="G3249" s="9" t="s">
        <v>422</v>
      </c>
      <c r="H3249" s="9" t="s">
        <v>423</v>
      </c>
      <c r="J3249" s="46" t="s">
        <v>5705</v>
      </c>
      <c r="K3249" s="45"/>
      <c r="L3249" s="45"/>
      <c r="BB3249" t="s">
        <v>7573</v>
      </c>
      <c r="BC3249" t="s">
        <v>320</v>
      </c>
      <c r="BD3249">
        <v>8</v>
      </c>
      <c r="BE3249" t="s">
        <v>326</v>
      </c>
      <c r="BG3249">
        <v>3248</v>
      </c>
      <c r="BH3249" t="s">
        <v>313</v>
      </c>
      <c r="BI3249" t="s">
        <v>336</v>
      </c>
    </row>
    <row r="3250" spans="1:61" x14ac:dyDescent="0.25">
      <c r="A3250" s="9">
        <v>3249</v>
      </c>
      <c r="B3250" s="9" t="s">
        <v>182</v>
      </c>
      <c r="C3250" s="9" t="s">
        <v>150</v>
      </c>
      <c r="D3250" s="9" t="s">
        <v>298</v>
      </c>
      <c r="E3250" s="9" t="s">
        <v>442</v>
      </c>
      <c r="F3250" s="9" t="s">
        <v>443</v>
      </c>
      <c r="G3250" s="9" t="s">
        <v>424</v>
      </c>
      <c r="H3250" s="9" t="s">
        <v>425</v>
      </c>
      <c r="J3250" s="45" t="s">
        <v>5703</v>
      </c>
      <c r="K3250" s="45"/>
      <c r="L3250" s="45"/>
      <c r="BB3250" t="s">
        <v>7574</v>
      </c>
      <c r="BC3250" t="s">
        <v>320</v>
      </c>
      <c r="BD3250">
        <v>9</v>
      </c>
      <c r="BE3250" t="s">
        <v>327</v>
      </c>
      <c r="BG3250">
        <v>3249</v>
      </c>
      <c r="BH3250" t="s">
        <v>314</v>
      </c>
      <c r="BI3250" t="s">
        <v>337</v>
      </c>
    </row>
    <row r="3251" spans="1:61" x14ac:dyDescent="0.25">
      <c r="A3251" s="9">
        <v>3250</v>
      </c>
      <c r="B3251" s="9" t="s">
        <v>183</v>
      </c>
      <c r="C3251" s="9" t="s">
        <v>151</v>
      </c>
      <c r="D3251" s="9" t="s">
        <v>299</v>
      </c>
      <c r="E3251" s="9" t="s">
        <v>444</v>
      </c>
      <c r="F3251" s="9" t="s">
        <v>445</v>
      </c>
      <c r="G3251" s="9" t="s">
        <v>425</v>
      </c>
      <c r="H3251" s="9" t="s">
        <v>424</v>
      </c>
      <c r="J3251" s="45" t="s">
        <v>696</v>
      </c>
      <c r="K3251" s="45"/>
      <c r="L3251" s="45"/>
      <c r="BB3251" t="s">
        <v>7575</v>
      </c>
      <c r="BC3251" t="s">
        <v>320</v>
      </c>
      <c r="BD3251">
        <v>10</v>
      </c>
      <c r="BE3251" t="s">
        <v>328</v>
      </c>
      <c r="BG3251">
        <v>3250</v>
      </c>
      <c r="BH3251" t="s">
        <v>315</v>
      </c>
      <c r="BI3251" t="s">
        <v>338</v>
      </c>
    </row>
    <row r="3252" spans="1:61" x14ac:dyDescent="0.25">
      <c r="A3252" s="9">
        <v>3251</v>
      </c>
      <c r="B3252" s="9" t="s">
        <v>184</v>
      </c>
      <c r="C3252" s="9" t="s">
        <v>152</v>
      </c>
      <c r="D3252" s="9" t="s">
        <v>300</v>
      </c>
      <c r="E3252" s="9" t="s">
        <v>444</v>
      </c>
      <c r="F3252" s="9" t="s">
        <v>445</v>
      </c>
      <c r="G3252" s="9" t="s">
        <v>423</v>
      </c>
      <c r="H3252" s="9" t="s">
        <v>422</v>
      </c>
      <c r="J3252" s="45" t="s">
        <v>696</v>
      </c>
      <c r="K3252" s="45"/>
      <c r="L3252" s="45"/>
      <c r="BB3252" t="s">
        <v>7576</v>
      </c>
      <c r="BC3252" t="s">
        <v>320</v>
      </c>
      <c r="BD3252">
        <v>11</v>
      </c>
      <c r="BE3252" t="s">
        <v>329</v>
      </c>
      <c r="BG3252">
        <v>3251</v>
      </c>
      <c r="BH3252" t="s">
        <v>316</v>
      </c>
      <c r="BI3252" t="s">
        <v>339</v>
      </c>
    </row>
    <row r="3253" spans="1:61" x14ac:dyDescent="0.25">
      <c r="A3253" s="9">
        <v>3252</v>
      </c>
      <c r="B3253" s="9" t="s">
        <v>185</v>
      </c>
      <c r="C3253" s="9" t="s">
        <v>153</v>
      </c>
      <c r="D3253" s="9" t="s">
        <v>301</v>
      </c>
      <c r="E3253" s="9" t="s">
        <v>446</v>
      </c>
      <c r="F3253" s="9" t="s">
        <v>447</v>
      </c>
      <c r="G3253" s="9" t="s">
        <v>412</v>
      </c>
      <c r="H3253" s="9" t="s">
        <v>413</v>
      </c>
      <c r="J3253" s="45" t="s">
        <v>5704</v>
      </c>
      <c r="K3253" s="45"/>
      <c r="L3253" s="45"/>
      <c r="BB3253" t="s">
        <v>7577</v>
      </c>
      <c r="BC3253" t="s">
        <v>320</v>
      </c>
      <c r="BD3253">
        <v>12</v>
      </c>
      <c r="BE3253" t="s">
        <v>330</v>
      </c>
      <c r="BG3253">
        <v>3252</v>
      </c>
      <c r="BH3253" t="s">
        <v>317</v>
      </c>
      <c r="BI3253" t="s">
        <v>340</v>
      </c>
    </row>
    <row r="3254" spans="1:61" x14ac:dyDescent="0.25">
      <c r="A3254" s="9">
        <v>3253</v>
      </c>
      <c r="B3254" s="9" t="s">
        <v>186</v>
      </c>
      <c r="C3254" s="9" t="s">
        <v>154</v>
      </c>
      <c r="D3254" s="9" t="s">
        <v>302</v>
      </c>
      <c r="E3254" s="9" t="s">
        <v>446</v>
      </c>
      <c r="F3254" s="9" t="s">
        <v>447</v>
      </c>
      <c r="G3254" s="9" t="s">
        <v>416</v>
      </c>
      <c r="H3254" s="9" t="s">
        <v>412</v>
      </c>
      <c r="J3254" s="45" t="s">
        <v>696</v>
      </c>
      <c r="K3254" s="45"/>
      <c r="L3254" s="45"/>
      <c r="BB3254" t="s">
        <v>7578</v>
      </c>
      <c r="BC3254" t="s">
        <v>321</v>
      </c>
      <c r="BD3254">
        <v>1</v>
      </c>
      <c r="BE3254" t="s">
        <v>331</v>
      </c>
      <c r="BG3254">
        <v>3253</v>
      </c>
      <c r="BH3254" t="s">
        <v>318</v>
      </c>
      <c r="BI3254" t="s">
        <v>341</v>
      </c>
    </row>
    <row r="3255" spans="1:61" x14ac:dyDescent="0.25">
      <c r="A3255" s="9">
        <v>3254</v>
      </c>
      <c r="B3255" s="9" t="s">
        <v>176</v>
      </c>
      <c r="C3255" s="9" t="s">
        <v>155</v>
      </c>
      <c r="D3255" s="9" t="s">
        <v>303</v>
      </c>
      <c r="E3255" s="9" t="s">
        <v>448</v>
      </c>
      <c r="F3255" s="9" t="s">
        <v>449</v>
      </c>
      <c r="G3255" s="9" t="s">
        <v>417</v>
      </c>
      <c r="H3255" s="9" t="s">
        <v>417</v>
      </c>
      <c r="J3255" s="45" t="s">
        <v>696</v>
      </c>
      <c r="K3255" s="45"/>
      <c r="L3255" s="45"/>
      <c r="BB3255" t="s">
        <v>7579</v>
      </c>
      <c r="BC3255" t="s">
        <v>321</v>
      </c>
      <c r="BD3255">
        <v>2</v>
      </c>
      <c r="BE3255" t="s">
        <v>332</v>
      </c>
      <c r="BG3255">
        <v>3254</v>
      </c>
      <c r="BH3255" t="s">
        <v>319</v>
      </c>
      <c r="BI3255" t="s">
        <v>342</v>
      </c>
    </row>
    <row r="3256" spans="1:61" x14ac:dyDescent="0.25">
      <c r="A3256" s="9">
        <v>3255</v>
      </c>
      <c r="B3256" s="9" t="s">
        <v>177</v>
      </c>
      <c r="C3256" s="9" t="s">
        <v>156</v>
      </c>
      <c r="D3256" s="9" t="s">
        <v>304</v>
      </c>
      <c r="E3256" s="9" t="s">
        <v>448</v>
      </c>
      <c r="F3256" s="9" t="s">
        <v>449</v>
      </c>
      <c r="G3256" s="9" t="s">
        <v>412</v>
      </c>
      <c r="H3256" s="9" t="s">
        <v>416</v>
      </c>
      <c r="J3256" s="45" t="s">
        <v>5703</v>
      </c>
      <c r="K3256" s="45"/>
      <c r="L3256" s="45"/>
      <c r="BB3256" t="s">
        <v>7580</v>
      </c>
      <c r="BC3256" t="s">
        <v>321</v>
      </c>
      <c r="BD3256">
        <v>3</v>
      </c>
      <c r="BE3256" t="s">
        <v>333</v>
      </c>
      <c r="BG3256">
        <v>3255</v>
      </c>
      <c r="BH3256" t="s">
        <v>320</v>
      </c>
      <c r="BI3256" t="s">
        <v>343</v>
      </c>
    </row>
    <row r="3257" spans="1:61" x14ac:dyDescent="0.25">
      <c r="A3257" s="9">
        <v>3256</v>
      </c>
      <c r="B3257" s="9" t="s">
        <v>179</v>
      </c>
      <c r="C3257" s="9" t="s">
        <v>157</v>
      </c>
      <c r="D3257" s="9" t="s">
        <v>305</v>
      </c>
      <c r="E3257" s="9" t="s">
        <v>450</v>
      </c>
      <c r="F3257" s="9" t="s">
        <v>451</v>
      </c>
      <c r="G3257" s="9" t="s">
        <v>413</v>
      </c>
      <c r="H3257" s="9" t="s">
        <v>412</v>
      </c>
      <c r="J3257" s="46" t="s">
        <v>5705</v>
      </c>
      <c r="K3257" s="45"/>
      <c r="L3257" s="45"/>
      <c r="BB3257" t="s">
        <v>7581</v>
      </c>
      <c r="BC3257" t="s">
        <v>321</v>
      </c>
      <c r="BD3257">
        <v>4</v>
      </c>
      <c r="BE3257" t="s">
        <v>334</v>
      </c>
      <c r="BG3257">
        <v>3256</v>
      </c>
      <c r="BH3257" t="s">
        <v>321</v>
      </c>
      <c r="BI3257" t="s">
        <v>344</v>
      </c>
    </row>
    <row r="3258" spans="1:61" x14ac:dyDescent="0.25">
      <c r="A3258" s="9">
        <v>3257</v>
      </c>
      <c r="B3258" s="9" t="s">
        <v>180</v>
      </c>
      <c r="C3258" s="9" t="s">
        <v>158</v>
      </c>
      <c r="D3258" s="9" t="s">
        <v>306</v>
      </c>
      <c r="E3258" s="9" t="s">
        <v>450</v>
      </c>
      <c r="F3258" s="9" t="s">
        <v>451</v>
      </c>
      <c r="G3258" s="9" t="s">
        <v>422</v>
      </c>
      <c r="H3258" s="9" t="s">
        <v>423</v>
      </c>
      <c r="J3258" s="45" t="s">
        <v>696</v>
      </c>
      <c r="K3258" s="45"/>
      <c r="L3258" s="45"/>
      <c r="BB3258" t="s">
        <v>7582</v>
      </c>
      <c r="BC3258" t="s">
        <v>321</v>
      </c>
      <c r="BD3258">
        <v>5</v>
      </c>
      <c r="BE3258" t="s">
        <v>335</v>
      </c>
      <c r="BG3258">
        <v>3257</v>
      </c>
      <c r="BH3258" t="s">
        <v>322</v>
      </c>
      <c r="BI3258" t="s">
        <v>345</v>
      </c>
    </row>
    <row r="3259" spans="1:61" x14ac:dyDescent="0.25">
      <c r="A3259" s="9">
        <v>3258</v>
      </c>
      <c r="B3259" s="9" t="s">
        <v>181</v>
      </c>
      <c r="C3259" s="9" t="s">
        <v>147</v>
      </c>
      <c r="D3259" s="9" t="s">
        <v>307</v>
      </c>
      <c r="E3259" s="9" t="s">
        <v>452</v>
      </c>
      <c r="F3259" s="9" t="s">
        <v>453</v>
      </c>
      <c r="G3259" s="9" t="s">
        <v>424</v>
      </c>
      <c r="H3259" s="9" t="s">
        <v>425</v>
      </c>
      <c r="J3259" s="45" t="s">
        <v>5703</v>
      </c>
      <c r="K3259" s="45"/>
      <c r="L3259" s="45"/>
      <c r="BB3259" t="s">
        <v>7583</v>
      </c>
      <c r="BC3259" t="s">
        <v>321</v>
      </c>
      <c r="BD3259">
        <v>6</v>
      </c>
      <c r="BE3259" t="s">
        <v>336</v>
      </c>
      <c r="BG3259">
        <v>3258</v>
      </c>
      <c r="BH3259" t="s">
        <v>323</v>
      </c>
      <c r="BI3259" t="s">
        <v>346</v>
      </c>
    </row>
    <row r="3260" spans="1:61" x14ac:dyDescent="0.25">
      <c r="A3260" s="9">
        <v>3259</v>
      </c>
      <c r="B3260" s="9" t="s">
        <v>182</v>
      </c>
      <c r="C3260" s="9" t="s">
        <v>148</v>
      </c>
      <c r="D3260" s="9" t="s">
        <v>308</v>
      </c>
      <c r="E3260" s="9" t="s">
        <v>452</v>
      </c>
      <c r="F3260" s="9" t="s">
        <v>453</v>
      </c>
      <c r="G3260" s="9" t="s">
        <v>425</v>
      </c>
      <c r="H3260" s="9" t="s">
        <v>424</v>
      </c>
      <c r="J3260" s="45" t="s">
        <v>696</v>
      </c>
      <c r="K3260" s="45"/>
      <c r="L3260" s="45"/>
      <c r="BB3260" t="s">
        <v>7584</v>
      </c>
      <c r="BC3260" t="s">
        <v>321</v>
      </c>
      <c r="BD3260">
        <v>7</v>
      </c>
      <c r="BE3260" t="s">
        <v>337</v>
      </c>
      <c r="BG3260">
        <v>3259</v>
      </c>
      <c r="BH3260" t="s">
        <v>324</v>
      </c>
      <c r="BI3260" t="s">
        <v>347</v>
      </c>
    </row>
    <row r="3261" spans="1:61" x14ac:dyDescent="0.25">
      <c r="A3261" s="9">
        <v>3260</v>
      </c>
      <c r="B3261" s="9" t="s">
        <v>183</v>
      </c>
      <c r="C3261" s="9" t="s">
        <v>149</v>
      </c>
      <c r="D3261" s="9" t="s">
        <v>309</v>
      </c>
      <c r="E3261" s="9" t="s">
        <v>454</v>
      </c>
      <c r="F3261" s="9" t="s">
        <v>455</v>
      </c>
      <c r="G3261" s="9" t="s">
        <v>423</v>
      </c>
      <c r="H3261" s="9" t="s">
        <v>422</v>
      </c>
      <c r="J3261" s="45" t="s">
        <v>5704</v>
      </c>
      <c r="K3261" s="45"/>
      <c r="L3261" s="45"/>
      <c r="BB3261" t="s">
        <v>7585</v>
      </c>
      <c r="BC3261" t="s">
        <v>321</v>
      </c>
      <c r="BD3261">
        <v>8</v>
      </c>
      <c r="BE3261" t="s">
        <v>338</v>
      </c>
      <c r="BG3261">
        <v>3260</v>
      </c>
      <c r="BH3261" t="s">
        <v>325</v>
      </c>
      <c r="BI3261" t="s">
        <v>348</v>
      </c>
    </row>
    <row r="3262" spans="1:61" x14ac:dyDescent="0.25">
      <c r="A3262" s="9">
        <v>3261</v>
      </c>
      <c r="B3262" s="9" t="s">
        <v>184</v>
      </c>
      <c r="C3262" s="9" t="s">
        <v>150</v>
      </c>
      <c r="D3262" s="9" t="s">
        <v>310</v>
      </c>
      <c r="E3262" s="9" t="s">
        <v>454</v>
      </c>
      <c r="F3262" s="9" t="s">
        <v>455</v>
      </c>
      <c r="G3262" s="9" t="s">
        <v>412</v>
      </c>
      <c r="H3262" s="9" t="s">
        <v>413</v>
      </c>
      <c r="J3262" s="45" t="s">
        <v>696</v>
      </c>
      <c r="K3262" s="45"/>
      <c r="L3262" s="45"/>
      <c r="BB3262" t="s">
        <v>7586</v>
      </c>
      <c r="BC3262" t="s">
        <v>321</v>
      </c>
      <c r="BD3262">
        <v>9</v>
      </c>
      <c r="BE3262" t="s">
        <v>339</v>
      </c>
      <c r="BG3262">
        <v>3261</v>
      </c>
      <c r="BH3262" t="s">
        <v>326</v>
      </c>
      <c r="BI3262" t="s">
        <v>349</v>
      </c>
    </row>
    <row r="3263" spans="1:61" x14ac:dyDescent="0.25">
      <c r="A3263" s="9">
        <v>3262</v>
      </c>
      <c r="B3263" s="9" t="s">
        <v>185</v>
      </c>
      <c r="C3263" s="9" t="s">
        <v>151</v>
      </c>
      <c r="D3263" s="9" t="s">
        <v>311</v>
      </c>
      <c r="E3263" s="9" t="s">
        <v>456</v>
      </c>
      <c r="F3263" s="9" t="s">
        <v>457</v>
      </c>
      <c r="G3263" s="9" t="s">
        <v>416</v>
      </c>
      <c r="H3263" s="9" t="s">
        <v>412</v>
      </c>
      <c r="J3263" s="45" t="s">
        <v>696</v>
      </c>
      <c r="K3263" s="45"/>
      <c r="L3263" s="45"/>
      <c r="BB3263" t="s">
        <v>7587</v>
      </c>
      <c r="BC3263" t="s">
        <v>321</v>
      </c>
      <c r="BD3263">
        <v>10</v>
      </c>
      <c r="BE3263" t="s">
        <v>340</v>
      </c>
      <c r="BG3263">
        <v>3262</v>
      </c>
      <c r="BH3263" t="s">
        <v>327</v>
      </c>
      <c r="BI3263" t="s">
        <v>350</v>
      </c>
    </row>
    <row r="3264" spans="1:61" x14ac:dyDescent="0.25">
      <c r="A3264" s="9">
        <v>3263</v>
      </c>
      <c r="B3264" s="9" t="s">
        <v>186</v>
      </c>
      <c r="C3264" s="9" t="s">
        <v>152</v>
      </c>
      <c r="D3264" s="9" t="s">
        <v>312</v>
      </c>
      <c r="E3264" s="9" t="s">
        <v>456</v>
      </c>
      <c r="F3264" s="9" t="s">
        <v>457</v>
      </c>
      <c r="G3264" s="9" t="s">
        <v>417</v>
      </c>
      <c r="H3264" s="9" t="s">
        <v>417</v>
      </c>
      <c r="J3264" s="45" t="s">
        <v>5703</v>
      </c>
      <c r="K3264" s="45"/>
      <c r="L3264" s="45"/>
      <c r="BB3264" t="s">
        <v>7588</v>
      </c>
      <c r="BC3264" t="s">
        <v>321</v>
      </c>
      <c r="BD3264">
        <v>11</v>
      </c>
      <c r="BE3264" t="s">
        <v>341</v>
      </c>
      <c r="BG3264">
        <v>3263</v>
      </c>
      <c r="BH3264" t="s">
        <v>328</v>
      </c>
      <c r="BI3264" t="s">
        <v>351</v>
      </c>
    </row>
    <row r="3265" spans="1:61" x14ac:dyDescent="0.25">
      <c r="A3265" s="9">
        <v>3264</v>
      </c>
      <c r="B3265" s="9" t="s">
        <v>176</v>
      </c>
      <c r="C3265" s="9" t="s">
        <v>153</v>
      </c>
      <c r="D3265" s="9" t="s">
        <v>313</v>
      </c>
      <c r="E3265" s="9" t="s">
        <v>458</v>
      </c>
      <c r="F3265" s="9" t="s">
        <v>459</v>
      </c>
      <c r="G3265" s="9" t="s">
        <v>412</v>
      </c>
      <c r="H3265" s="9" t="s">
        <v>416</v>
      </c>
      <c r="J3265" s="46" t="s">
        <v>5705</v>
      </c>
      <c r="K3265" s="45"/>
      <c r="L3265" s="45"/>
      <c r="BB3265" t="s">
        <v>7589</v>
      </c>
      <c r="BC3265" t="s">
        <v>321</v>
      </c>
      <c r="BD3265">
        <v>12</v>
      </c>
      <c r="BE3265" t="s">
        <v>342</v>
      </c>
      <c r="BG3265">
        <v>3264</v>
      </c>
      <c r="BH3265" t="s">
        <v>329</v>
      </c>
      <c r="BI3265" t="s">
        <v>352</v>
      </c>
    </row>
    <row r="3266" spans="1:61" x14ac:dyDescent="0.25">
      <c r="A3266" s="9">
        <v>3265</v>
      </c>
      <c r="B3266" s="9" t="s">
        <v>177</v>
      </c>
      <c r="C3266" s="9" t="s">
        <v>154</v>
      </c>
      <c r="D3266" s="9" t="s">
        <v>314</v>
      </c>
      <c r="E3266" s="9" t="s">
        <v>458</v>
      </c>
      <c r="F3266" s="9" t="s">
        <v>459</v>
      </c>
      <c r="G3266" s="9" t="s">
        <v>413</v>
      </c>
      <c r="H3266" s="9" t="s">
        <v>412</v>
      </c>
      <c r="J3266" s="45" t="s">
        <v>696</v>
      </c>
      <c r="K3266" s="45"/>
      <c r="L3266" s="45"/>
      <c r="BB3266" t="s">
        <v>7590</v>
      </c>
      <c r="BC3266" t="s">
        <v>322</v>
      </c>
      <c r="BD3266">
        <v>1</v>
      </c>
      <c r="BE3266" t="s">
        <v>343</v>
      </c>
      <c r="BG3266">
        <v>3265</v>
      </c>
      <c r="BH3266" t="s">
        <v>330</v>
      </c>
      <c r="BI3266" t="s">
        <v>293</v>
      </c>
    </row>
    <row r="3267" spans="1:61" x14ac:dyDescent="0.25">
      <c r="A3267" s="9">
        <v>3266</v>
      </c>
      <c r="B3267" s="9" t="s">
        <v>179</v>
      </c>
      <c r="C3267" s="9" t="s">
        <v>155</v>
      </c>
      <c r="D3267" s="9" t="s">
        <v>315</v>
      </c>
      <c r="E3267" s="9" t="s">
        <v>460</v>
      </c>
      <c r="F3267" s="9" t="s">
        <v>461</v>
      </c>
      <c r="G3267" s="9" t="s">
        <v>422</v>
      </c>
      <c r="H3267" s="9" t="s">
        <v>423</v>
      </c>
      <c r="J3267" s="45" t="s">
        <v>5703</v>
      </c>
      <c r="K3267" s="45"/>
      <c r="L3267" s="45"/>
      <c r="BB3267" t="s">
        <v>7591</v>
      </c>
      <c r="BC3267" t="s">
        <v>322</v>
      </c>
      <c r="BD3267">
        <v>2</v>
      </c>
      <c r="BE3267" t="s">
        <v>344</v>
      </c>
      <c r="BG3267">
        <v>3266</v>
      </c>
      <c r="BH3267" t="s">
        <v>331</v>
      </c>
      <c r="BI3267" t="s">
        <v>294</v>
      </c>
    </row>
    <row r="3268" spans="1:61" x14ac:dyDescent="0.25">
      <c r="A3268" s="9">
        <v>3267</v>
      </c>
      <c r="B3268" s="9" t="s">
        <v>180</v>
      </c>
      <c r="C3268" s="9" t="s">
        <v>156</v>
      </c>
      <c r="D3268" s="9" t="s">
        <v>316</v>
      </c>
      <c r="E3268" s="9" t="s">
        <v>460</v>
      </c>
      <c r="F3268" s="9" t="s">
        <v>461</v>
      </c>
      <c r="G3268" s="9" t="s">
        <v>424</v>
      </c>
      <c r="H3268" s="9" t="s">
        <v>425</v>
      </c>
      <c r="J3268" s="45" t="s">
        <v>696</v>
      </c>
      <c r="K3268" s="45"/>
      <c r="L3268" s="45"/>
      <c r="BB3268" t="s">
        <v>7592</v>
      </c>
      <c r="BC3268" t="s">
        <v>322</v>
      </c>
      <c r="BD3268">
        <v>3</v>
      </c>
      <c r="BE3268" t="s">
        <v>345</v>
      </c>
      <c r="BG3268">
        <v>3267</v>
      </c>
      <c r="BH3268" t="s">
        <v>332</v>
      </c>
      <c r="BI3268" t="s">
        <v>295</v>
      </c>
    </row>
    <row r="3269" spans="1:61" x14ac:dyDescent="0.25">
      <c r="A3269" s="9">
        <v>3268</v>
      </c>
      <c r="B3269" s="9" t="s">
        <v>181</v>
      </c>
      <c r="C3269" s="9" t="s">
        <v>157</v>
      </c>
      <c r="D3269" s="9" t="s">
        <v>317</v>
      </c>
      <c r="E3269" s="9" t="s">
        <v>462</v>
      </c>
      <c r="F3269" s="9" t="s">
        <v>463</v>
      </c>
      <c r="G3269" s="9" t="s">
        <v>425</v>
      </c>
      <c r="H3269" s="9" t="s">
        <v>424</v>
      </c>
      <c r="J3269" s="45" t="s">
        <v>5704</v>
      </c>
      <c r="K3269" s="45"/>
      <c r="L3269" s="45"/>
      <c r="BB3269" t="s">
        <v>7593</v>
      </c>
      <c r="BC3269" t="s">
        <v>322</v>
      </c>
      <c r="BD3269">
        <v>4</v>
      </c>
      <c r="BE3269" t="s">
        <v>346</v>
      </c>
      <c r="BG3269">
        <v>3268</v>
      </c>
      <c r="BH3269" t="s">
        <v>333</v>
      </c>
      <c r="BI3269" t="s">
        <v>296</v>
      </c>
    </row>
    <row r="3270" spans="1:61" x14ac:dyDescent="0.25">
      <c r="A3270" s="9">
        <v>3269</v>
      </c>
      <c r="B3270" s="9" t="s">
        <v>182</v>
      </c>
      <c r="C3270" s="9" t="s">
        <v>158</v>
      </c>
      <c r="D3270" s="9" t="s">
        <v>318</v>
      </c>
      <c r="E3270" s="9" t="s">
        <v>462</v>
      </c>
      <c r="F3270" s="9" t="s">
        <v>463</v>
      </c>
      <c r="G3270" s="9" t="s">
        <v>423</v>
      </c>
      <c r="H3270" s="9" t="s">
        <v>422</v>
      </c>
      <c r="J3270" s="45" t="s">
        <v>696</v>
      </c>
      <c r="K3270" s="45"/>
      <c r="L3270" s="45"/>
      <c r="BB3270" t="s">
        <v>7594</v>
      </c>
      <c r="BC3270" t="s">
        <v>322</v>
      </c>
      <c r="BD3270">
        <v>5</v>
      </c>
      <c r="BE3270" t="s">
        <v>347</v>
      </c>
      <c r="BG3270">
        <v>3269</v>
      </c>
      <c r="BH3270" t="s">
        <v>334</v>
      </c>
      <c r="BI3270" t="s">
        <v>297</v>
      </c>
    </row>
    <row r="3271" spans="1:61" x14ac:dyDescent="0.25">
      <c r="A3271" s="9">
        <v>3270</v>
      </c>
      <c r="B3271" s="9" t="s">
        <v>183</v>
      </c>
      <c r="C3271" s="9" t="s">
        <v>147</v>
      </c>
      <c r="D3271" s="9" t="s">
        <v>319</v>
      </c>
      <c r="E3271" s="9" t="s">
        <v>464</v>
      </c>
      <c r="F3271" s="9" t="s">
        <v>465</v>
      </c>
      <c r="G3271" s="9" t="s">
        <v>412</v>
      </c>
      <c r="H3271" s="9" t="s">
        <v>413</v>
      </c>
      <c r="J3271" s="45" t="s">
        <v>696</v>
      </c>
      <c r="K3271" s="45"/>
      <c r="L3271" s="45"/>
      <c r="BB3271" t="s">
        <v>7595</v>
      </c>
      <c r="BC3271" t="s">
        <v>322</v>
      </c>
      <c r="BD3271">
        <v>6</v>
      </c>
      <c r="BE3271" t="s">
        <v>348</v>
      </c>
      <c r="BG3271">
        <v>3270</v>
      </c>
      <c r="BH3271" t="s">
        <v>335</v>
      </c>
      <c r="BI3271" t="s">
        <v>298</v>
      </c>
    </row>
    <row r="3272" spans="1:61" x14ac:dyDescent="0.25">
      <c r="A3272" s="9">
        <v>3271</v>
      </c>
      <c r="B3272" s="9" t="s">
        <v>184</v>
      </c>
      <c r="C3272" s="9" t="s">
        <v>148</v>
      </c>
      <c r="D3272" s="9" t="s">
        <v>320</v>
      </c>
      <c r="E3272" s="9" t="s">
        <v>464</v>
      </c>
      <c r="F3272" s="9" t="s">
        <v>465</v>
      </c>
      <c r="G3272" s="9" t="s">
        <v>416</v>
      </c>
      <c r="H3272" s="9" t="s">
        <v>412</v>
      </c>
      <c r="J3272" s="45" t="s">
        <v>5703</v>
      </c>
      <c r="K3272" s="45"/>
      <c r="L3272" s="45"/>
      <c r="BB3272" t="s">
        <v>7596</v>
      </c>
      <c r="BC3272" t="s">
        <v>322</v>
      </c>
      <c r="BD3272">
        <v>7</v>
      </c>
      <c r="BE3272" t="s">
        <v>349</v>
      </c>
      <c r="BG3272">
        <v>3271</v>
      </c>
      <c r="BH3272" t="s">
        <v>336</v>
      </c>
      <c r="BI3272" t="s">
        <v>299</v>
      </c>
    </row>
    <row r="3273" spans="1:61" x14ac:dyDescent="0.25">
      <c r="A3273" s="9">
        <v>3272</v>
      </c>
      <c r="B3273" s="9" t="s">
        <v>185</v>
      </c>
      <c r="C3273" s="9" t="s">
        <v>149</v>
      </c>
      <c r="D3273" s="9" t="s">
        <v>321</v>
      </c>
      <c r="E3273" s="9" t="s">
        <v>466</v>
      </c>
      <c r="F3273" s="9" t="s">
        <v>467</v>
      </c>
      <c r="G3273" s="9" t="s">
        <v>417</v>
      </c>
      <c r="H3273" s="9" t="s">
        <v>417</v>
      </c>
      <c r="J3273" s="46" t="s">
        <v>5705</v>
      </c>
      <c r="K3273" s="45"/>
      <c r="L3273" s="45"/>
      <c r="BB3273" t="s">
        <v>7597</v>
      </c>
      <c r="BC3273" t="s">
        <v>322</v>
      </c>
      <c r="BD3273">
        <v>8</v>
      </c>
      <c r="BE3273" t="s">
        <v>350</v>
      </c>
      <c r="BG3273">
        <v>3272</v>
      </c>
      <c r="BH3273" t="s">
        <v>337</v>
      </c>
      <c r="BI3273" t="s">
        <v>300</v>
      </c>
    </row>
    <row r="3274" spans="1:61" x14ac:dyDescent="0.25">
      <c r="A3274" s="9">
        <v>3273</v>
      </c>
      <c r="B3274" s="9" t="s">
        <v>186</v>
      </c>
      <c r="C3274" s="9" t="s">
        <v>150</v>
      </c>
      <c r="D3274" s="9" t="s">
        <v>322</v>
      </c>
      <c r="E3274" s="9" t="s">
        <v>466</v>
      </c>
      <c r="F3274" s="9" t="s">
        <v>467</v>
      </c>
      <c r="G3274" s="9" t="s">
        <v>412</v>
      </c>
      <c r="H3274" s="9" t="s">
        <v>416</v>
      </c>
      <c r="J3274" s="45" t="s">
        <v>696</v>
      </c>
      <c r="K3274" s="45"/>
      <c r="L3274" s="45"/>
      <c r="BB3274" t="s">
        <v>7598</v>
      </c>
      <c r="BC3274" t="s">
        <v>322</v>
      </c>
      <c r="BD3274">
        <v>9</v>
      </c>
      <c r="BE3274" t="s">
        <v>351</v>
      </c>
      <c r="BG3274">
        <v>3273</v>
      </c>
      <c r="BH3274" t="s">
        <v>338</v>
      </c>
      <c r="BI3274" t="s">
        <v>301</v>
      </c>
    </row>
    <row r="3275" spans="1:61" x14ac:dyDescent="0.25">
      <c r="A3275" s="9">
        <v>3274</v>
      </c>
      <c r="B3275" s="9" t="s">
        <v>176</v>
      </c>
      <c r="C3275" s="9" t="s">
        <v>151</v>
      </c>
      <c r="D3275" s="9" t="s">
        <v>323</v>
      </c>
      <c r="E3275" s="9" t="s">
        <v>468</v>
      </c>
      <c r="F3275" s="9" t="s">
        <v>469</v>
      </c>
      <c r="G3275" s="9" t="s">
        <v>413</v>
      </c>
      <c r="H3275" s="9" t="s">
        <v>412</v>
      </c>
      <c r="J3275" s="45" t="s">
        <v>5703</v>
      </c>
      <c r="K3275" s="45"/>
      <c r="L3275" s="45"/>
      <c r="BB3275" t="s">
        <v>7599</v>
      </c>
      <c r="BC3275" t="s">
        <v>322</v>
      </c>
      <c r="BD3275">
        <v>10</v>
      </c>
      <c r="BE3275" t="s">
        <v>352</v>
      </c>
      <c r="BG3275">
        <v>3274</v>
      </c>
      <c r="BH3275" t="s">
        <v>339</v>
      </c>
      <c r="BI3275" t="s">
        <v>302</v>
      </c>
    </row>
    <row r="3276" spans="1:61" x14ac:dyDescent="0.25">
      <c r="A3276" s="9">
        <v>3275</v>
      </c>
      <c r="B3276" s="9" t="s">
        <v>177</v>
      </c>
      <c r="C3276" s="9" t="s">
        <v>152</v>
      </c>
      <c r="D3276" s="9" t="s">
        <v>324</v>
      </c>
      <c r="E3276" s="9" t="s">
        <v>468</v>
      </c>
      <c r="F3276" s="9" t="s">
        <v>469</v>
      </c>
      <c r="G3276" s="9" t="s">
        <v>422</v>
      </c>
      <c r="H3276" s="9" t="s">
        <v>423</v>
      </c>
      <c r="J3276" s="45" t="s">
        <v>696</v>
      </c>
      <c r="K3276" s="45"/>
      <c r="L3276" s="45"/>
      <c r="BB3276" t="s">
        <v>7600</v>
      </c>
      <c r="BC3276" t="s">
        <v>322</v>
      </c>
      <c r="BD3276">
        <v>11</v>
      </c>
      <c r="BE3276" t="s">
        <v>293</v>
      </c>
      <c r="BG3276">
        <v>3275</v>
      </c>
      <c r="BH3276" t="s">
        <v>340</v>
      </c>
      <c r="BI3276" t="s">
        <v>303</v>
      </c>
    </row>
    <row r="3277" spans="1:61" x14ac:dyDescent="0.25">
      <c r="A3277" s="9">
        <v>3276</v>
      </c>
      <c r="B3277" s="9" t="s">
        <v>179</v>
      </c>
      <c r="C3277" s="9" t="s">
        <v>153</v>
      </c>
      <c r="D3277" s="9" t="s">
        <v>325</v>
      </c>
      <c r="E3277" s="9" t="s">
        <v>470</v>
      </c>
      <c r="F3277" s="3" t="s">
        <v>5707</v>
      </c>
      <c r="G3277" s="9" t="s">
        <v>424</v>
      </c>
      <c r="H3277" s="9" t="s">
        <v>425</v>
      </c>
      <c r="J3277" s="46" t="s">
        <v>5705</v>
      </c>
      <c r="K3277" s="45"/>
      <c r="L3277" s="45"/>
      <c r="BB3277" t="s">
        <v>7601</v>
      </c>
      <c r="BC3277" t="s">
        <v>322</v>
      </c>
      <c r="BD3277">
        <v>12</v>
      </c>
      <c r="BE3277" t="s">
        <v>294</v>
      </c>
      <c r="BG3277">
        <v>3276</v>
      </c>
      <c r="BH3277" t="s">
        <v>341</v>
      </c>
      <c r="BI3277" t="s">
        <v>304</v>
      </c>
    </row>
    <row r="3278" spans="1:61" x14ac:dyDescent="0.25">
      <c r="A3278" s="9">
        <v>3277</v>
      </c>
      <c r="B3278" s="9" t="s">
        <v>180</v>
      </c>
      <c r="C3278" s="9" t="s">
        <v>154</v>
      </c>
      <c r="D3278" s="9" t="s">
        <v>326</v>
      </c>
      <c r="E3278" s="9" t="s">
        <v>470</v>
      </c>
      <c r="F3278" s="3" t="s">
        <v>5707</v>
      </c>
      <c r="G3278" s="9" t="s">
        <v>425</v>
      </c>
      <c r="H3278" s="9" t="s">
        <v>424</v>
      </c>
      <c r="J3278" s="45" t="s">
        <v>5703</v>
      </c>
      <c r="K3278" s="45"/>
      <c r="L3278" s="45"/>
      <c r="BB3278" t="s">
        <v>7602</v>
      </c>
      <c r="BC3278" t="s">
        <v>323</v>
      </c>
      <c r="BD3278">
        <v>1</v>
      </c>
      <c r="BE3278" t="s">
        <v>295</v>
      </c>
      <c r="BG3278">
        <v>3277</v>
      </c>
      <c r="BH3278" t="s">
        <v>342</v>
      </c>
      <c r="BI3278" t="s">
        <v>305</v>
      </c>
    </row>
    <row r="3279" spans="1:61" x14ac:dyDescent="0.25">
      <c r="A3279" s="9">
        <v>3278</v>
      </c>
      <c r="B3279" s="9" t="s">
        <v>181</v>
      </c>
      <c r="C3279" s="9" t="s">
        <v>155</v>
      </c>
      <c r="D3279" s="9" t="s">
        <v>327</v>
      </c>
      <c r="E3279" s="9" t="s">
        <v>471</v>
      </c>
      <c r="F3279" s="9" t="s">
        <v>472</v>
      </c>
      <c r="G3279" s="9" t="s">
        <v>423</v>
      </c>
      <c r="H3279" s="9" t="s">
        <v>422</v>
      </c>
      <c r="J3279" s="45" t="s">
        <v>696</v>
      </c>
      <c r="K3279" s="45"/>
      <c r="L3279" s="45"/>
      <c r="BB3279" t="s">
        <v>7603</v>
      </c>
      <c r="BC3279" t="s">
        <v>323</v>
      </c>
      <c r="BD3279">
        <v>2</v>
      </c>
      <c r="BE3279" t="s">
        <v>296</v>
      </c>
      <c r="BG3279">
        <v>3278</v>
      </c>
      <c r="BH3279" t="s">
        <v>343</v>
      </c>
      <c r="BI3279" t="s">
        <v>306</v>
      </c>
    </row>
    <row r="3280" spans="1:61" x14ac:dyDescent="0.25">
      <c r="A3280" s="9">
        <v>3279</v>
      </c>
      <c r="B3280" s="9" t="s">
        <v>182</v>
      </c>
      <c r="C3280" s="9" t="s">
        <v>156</v>
      </c>
      <c r="D3280" s="9" t="s">
        <v>328</v>
      </c>
      <c r="E3280" s="9" t="s">
        <v>471</v>
      </c>
      <c r="F3280" s="9" t="s">
        <v>472</v>
      </c>
      <c r="G3280" s="9" t="s">
        <v>412</v>
      </c>
      <c r="H3280" s="9" t="s">
        <v>413</v>
      </c>
      <c r="J3280" s="45" t="s">
        <v>5703</v>
      </c>
      <c r="K3280" s="45"/>
      <c r="L3280" s="45"/>
      <c r="BB3280" t="s">
        <v>7604</v>
      </c>
      <c r="BC3280" t="s">
        <v>323</v>
      </c>
      <c r="BD3280">
        <v>3</v>
      </c>
      <c r="BE3280" t="s">
        <v>297</v>
      </c>
      <c r="BG3280">
        <v>3279</v>
      </c>
      <c r="BH3280" t="s">
        <v>344</v>
      </c>
      <c r="BI3280" t="s">
        <v>307</v>
      </c>
    </row>
    <row r="3281" spans="1:61" x14ac:dyDescent="0.25">
      <c r="A3281" s="9">
        <v>3280</v>
      </c>
      <c r="B3281" s="9" t="s">
        <v>183</v>
      </c>
      <c r="C3281" s="9" t="s">
        <v>157</v>
      </c>
      <c r="D3281" s="9" t="s">
        <v>329</v>
      </c>
      <c r="E3281" s="9" t="s">
        <v>473</v>
      </c>
      <c r="F3281" s="9" t="s">
        <v>474</v>
      </c>
      <c r="G3281" s="9" t="s">
        <v>416</v>
      </c>
      <c r="H3281" s="9" t="s">
        <v>412</v>
      </c>
      <c r="J3281" s="46" t="s">
        <v>5705</v>
      </c>
      <c r="K3281" s="45"/>
      <c r="L3281" s="45"/>
      <c r="BB3281" t="s">
        <v>7605</v>
      </c>
      <c r="BC3281" t="s">
        <v>323</v>
      </c>
      <c r="BD3281">
        <v>4</v>
      </c>
      <c r="BE3281" t="s">
        <v>298</v>
      </c>
      <c r="BG3281">
        <v>3280</v>
      </c>
      <c r="BH3281" t="s">
        <v>345</v>
      </c>
      <c r="BI3281" t="s">
        <v>308</v>
      </c>
    </row>
    <row r="3282" spans="1:61" x14ac:dyDescent="0.25">
      <c r="A3282" s="9">
        <v>3281</v>
      </c>
      <c r="B3282" s="9" t="s">
        <v>184</v>
      </c>
      <c r="C3282" s="9" t="s">
        <v>158</v>
      </c>
      <c r="D3282" s="9" t="s">
        <v>330</v>
      </c>
      <c r="E3282" s="9" t="s">
        <v>473</v>
      </c>
      <c r="F3282" s="9" t="s">
        <v>474</v>
      </c>
      <c r="G3282" s="9" t="s">
        <v>417</v>
      </c>
      <c r="H3282" s="9" t="s">
        <v>417</v>
      </c>
      <c r="J3282" s="45" t="s">
        <v>696</v>
      </c>
      <c r="K3282" s="45"/>
      <c r="L3282" s="45"/>
      <c r="BB3282" t="s">
        <v>7606</v>
      </c>
      <c r="BC3282" t="s">
        <v>323</v>
      </c>
      <c r="BD3282">
        <v>5</v>
      </c>
      <c r="BE3282" t="s">
        <v>299</v>
      </c>
      <c r="BG3282">
        <v>3281</v>
      </c>
      <c r="BH3282" t="s">
        <v>346</v>
      </c>
      <c r="BI3282" t="s">
        <v>309</v>
      </c>
    </row>
    <row r="3283" spans="1:61" x14ac:dyDescent="0.25">
      <c r="A3283" s="9">
        <v>3282</v>
      </c>
      <c r="B3283" s="9" t="s">
        <v>185</v>
      </c>
      <c r="C3283" s="9" t="s">
        <v>147</v>
      </c>
      <c r="D3283" s="9" t="s">
        <v>331</v>
      </c>
      <c r="E3283" s="9" t="s">
        <v>475</v>
      </c>
      <c r="F3283" s="9" t="s">
        <v>476</v>
      </c>
      <c r="G3283" s="9" t="s">
        <v>412</v>
      </c>
      <c r="H3283" s="9" t="s">
        <v>416</v>
      </c>
      <c r="J3283" s="45" t="s">
        <v>5703</v>
      </c>
      <c r="K3283" s="45"/>
      <c r="L3283" s="45"/>
      <c r="BB3283" t="s">
        <v>7607</v>
      </c>
      <c r="BC3283" t="s">
        <v>323</v>
      </c>
      <c r="BD3283">
        <v>6</v>
      </c>
      <c r="BE3283" t="s">
        <v>300</v>
      </c>
      <c r="BG3283">
        <v>3282</v>
      </c>
      <c r="BH3283" t="s">
        <v>347</v>
      </c>
      <c r="BI3283" t="s">
        <v>310</v>
      </c>
    </row>
    <row r="3284" spans="1:61" x14ac:dyDescent="0.25">
      <c r="A3284" s="9">
        <v>3283</v>
      </c>
      <c r="B3284" s="9" t="s">
        <v>186</v>
      </c>
      <c r="C3284" s="9" t="s">
        <v>148</v>
      </c>
      <c r="D3284" s="9" t="s">
        <v>332</v>
      </c>
      <c r="E3284" s="9" t="s">
        <v>475</v>
      </c>
      <c r="F3284" s="9" t="s">
        <v>476</v>
      </c>
      <c r="G3284" s="9" t="s">
        <v>413</v>
      </c>
      <c r="H3284" s="9" t="s">
        <v>412</v>
      </c>
      <c r="J3284" s="45" t="s">
        <v>696</v>
      </c>
      <c r="K3284" s="45"/>
      <c r="L3284" s="45"/>
      <c r="BB3284" t="s">
        <v>7608</v>
      </c>
      <c r="BC3284" t="s">
        <v>323</v>
      </c>
      <c r="BD3284">
        <v>7</v>
      </c>
      <c r="BE3284" t="s">
        <v>301</v>
      </c>
      <c r="BG3284">
        <v>3283</v>
      </c>
      <c r="BH3284" t="s">
        <v>348</v>
      </c>
      <c r="BI3284" t="s">
        <v>311</v>
      </c>
    </row>
    <row r="3285" spans="1:61" x14ac:dyDescent="0.25">
      <c r="A3285" s="9">
        <v>3284</v>
      </c>
      <c r="B3285" s="9" t="s">
        <v>176</v>
      </c>
      <c r="C3285" s="9" t="s">
        <v>149</v>
      </c>
      <c r="D3285" s="9" t="s">
        <v>333</v>
      </c>
      <c r="E3285" s="9" t="s">
        <v>410</v>
      </c>
      <c r="F3285" s="9" t="s">
        <v>411</v>
      </c>
      <c r="G3285" s="9" t="s">
        <v>422</v>
      </c>
      <c r="H3285" s="9" t="s">
        <v>423</v>
      </c>
      <c r="J3285" s="46" t="s">
        <v>5705</v>
      </c>
      <c r="K3285" s="45"/>
      <c r="L3285" s="45"/>
      <c r="BB3285" t="s">
        <v>7609</v>
      </c>
      <c r="BC3285" t="s">
        <v>323</v>
      </c>
      <c r="BD3285">
        <v>8</v>
      </c>
      <c r="BE3285" t="s">
        <v>302</v>
      </c>
      <c r="BG3285">
        <v>3284</v>
      </c>
      <c r="BH3285" t="s">
        <v>349</v>
      </c>
      <c r="BI3285" t="s">
        <v>312</v>
      </c>
    </row>
    <row r="3286" spans="1:61" x14ac:dyDescent="0.25">
      <c r="A3286" s="9">
        <v>3285</v>
      </c>
      <c r="B3286" s="9" t="s">
        <v>177</v>
      </c>
      <c r="C3286" s="9" t="s">
        <v>150</v>
      </c>
      <c r="D3286" s="9" t="s">
        <v>334</v>
      </c>
      <c r="E3286" s="9" t="s">
        <v>410</v>
      </c>
      <c r="F3286" s="9" t="s">
        <v>411</v>
      </c>
      <c r="G3286" s="9" t="s">
        <v>412</v>
      </c>
      <c r="H3286" s="9" t="s">
        <v>413</v>
      </c>
      <c r="J3286" s="45" t="s">
        <v>5703</v>
      </c>
      <c r="K3286" s="45"/>
      <c r="L3286" s="45"/>
      <c r="BB3286" t="s">
        <v>7610</v>
      </c>
      <c r="BC3286" t="s">
        <v>323</v>
      </c>
      <c r="BD3286">
        <v>9</v>
      </c>
      <c r="BE3286" t="s">
        <v>303</v>
      </c>
      <c r="BG3286">
        <v>3285</v>
      </c>
      <c r="BH3286" t="s">
        <v>350</v>
      </c>
      <c r="BI3286" t="s">
        <v>313</v>
      </c>
    </row>
    <row r="3287" spans="1:61" x14ac:dyDescent="0.25">
      <c r="A3287" s="9">
        <v>3286</v>
      </c>
      <c r="B3287" s="9" t="s">
        <v>179</v>
      </c>
      <c r="C3287" s="9" t="s">
        <v>151</v>
      </c>
      <c r="D3287" s="9" t="s">
        <v>335</v>
      </c>
      <c r="E3287" s="9" t="s">
        <v>414</v>
      </c>
      <c r="F3287" s="9" t="s">
        <v>415</v>
      </c>
      <c r="G3287" s="9" t="s">
        <v>416</v>
      </c>
      <c r="H3287" s="9" t="s">
        <v>412</v>
      </c>
      <c r="J3287" s="45" t="s">
        <v>696</v>
      </c>
      <c r="K3287" s="45"/>
      <c r="L3287" s="45"/>
      <c r="BB3287" t="s">
        <v>7611</v>
      </c>
      <c r="BC3287" t="s">
        <v>323</v>
      </c>
      <c r="BD3287">
        <v>10</v>
      </c>
      <c r="BE3287" t="s">
        <v>304</v>
      </c>
      <c r="BG3287">
        <v>3286</v>
      </c>
      <c r="BH3287" t="s">
        <v>351</v>
      </c>
      <c r="BI3287" t="s">
        <v>314</v>
      </c>
    </row>
    <row r="3288" spans="1:61" x14ac:dyDescent="0.25">
      <c r="A3288" s="9">
        <v>3287</v>
      </c>
      <c r="B3288" s="9" t="s">
        <v>180</v>
      </c>
      <c r="C3288" s="9" t="s">
        <v>152</v>
      </c>
      <c r="D3288" s="9" t="s">
        <v>336</v>
      </c>
      <c r="E3288" s="9" t="s">
        <v>414</v>
      </c>
      <c r="F3288" s="9" t="s">
        <v>415</v>
      </c>
      <c r="G3288" s="9" t="s">
        <v>417</v>
      </c>
      <c r="H3288" s="9" t="s">
        <v>417</v>
      </c>
      <c r="J3288" s="45" t="s">
        <v>5703</v>
      </c>
      <c r="K3288" s="45"/>
      <c r="L3288" s="45"/>
      <c r="BB3288" t="s">
        <v>7612</v>
      </c>
      <c r="BC3288" t="s">
        <v>323</v>
      </c>
      <c r="BD3288">
        <v>11</v>
      </c>
      <c r="BE3288" t="s">
        <v>305</v>
      </c>
      <c r="BG3288">
        <v>3287</v>
      </c>
      <c r="BH3288" t="s">
        <v>352</v>
      </c>
      <c r="BI3288" t="s">
        <v>315</v>
      </c>
    </row>
    <row r="3289" spans="1:61" x14ac:dyDescent="0.25">
      <c r="A3289" s="9">
        <v>3288</v>
      </c>
      <c r="B3289" s="9" t="s">
        <v>181</v>
      </c>
      <c r="C3289" s="9" t="s">
        <v>153</v>
      </c>
      <c r="D3289" s="9" t="s">
        <v>337</v>
      </c>
      <c r="E3289" s="9" t="s">
        <v>418</v>
      </c>
      <c r="F3289" s="9" t="s">
        <v>419</v>
      </c>
      <c r="G3289" s="9" t="s">
        <v>412</v>
      </c>
      <c r="H3289" s="9" t="s">
        <v>416</v>
      </c>
      <c r="J3289" s="46" t="s">
        <v>5705</v>
      </c>
      <c r="K3289" s="45"/>
      <c r="L3289" s="45"/>
      <c r="BB3289" t="s">
        <v>7613</v>
      </c>
      <c r="BC3289" t="s">
        <v>323</v>
      </c>
      <c r="BD3289">
        <v>12</v>
      </c>
      <c r="BE3289" t="s">
        <v>306</v>
      </c>
      <c r="BG3289">
        <v>3288</v>
      </c>
      <c r="BH3289" t="s">
        <v>293</v>
      </c>
      <c r="BI3289" t="s">
        <v>316</v>
      </c>
    </row>
    <row r="3290" spans="1:61" x14ac:dyDescent="0.25">
      <c r="A3290" s="9">
        <v>3289</v>
      </c>
      <c r="B3290" s="9" t="s">
        <v>182</v>
      </c>
      <c r="C3290" s="9" t="s">
        <v>154</v>
      </c>
      <c r="D3290" s="9" t="s">
        <v>338</v>
      </c>
      <c r="E3290" s="9" t="s">
        <v>418</v>
      </c>
      <c r="F3290" s="9" t="s">
        <v>419</v>
      </c>
      <c r="G3290" s="9" t="s">
        <v>413</v>
      </c>
      <c r="H3290" s="9" t="s">
        <v>412</v>
      </c>
      <c r="J3290" s="45" t="s">
        <v>696</v>
      </c>
      <c r="K3290" s="45"/>
      <c r="L3290" s="45"/>
      <c r="BB3290" t="s">
        <v>7614</v>
      </c>
      <c r="BC3290" t="s">
        <v>324</v>
      </c>
      <c r="BD3290">
        <v>1</v>
      </c>
      <c r="BE3290" t="s">
        <v>307</v>
      </c>
      <c r="BG3290">
        <v>3289</v>
      </c>
      <c r="BH3290" t="s">
        <v>294</v>
      </c>
      <c r="BI3290" t="s">
        <v>317</v>
      </c>
    </row>
    <row r="3291" spans="1:61" x14ac:dyDescent="0.25">
      <c r="A3291" s="9">
        <v>3290</v>
      </c>
      <c r="B3291" s="9" t="s">
        <v>183</v>
      </c>
      <c r="C3291" s="9" t="s">
        <v>155</v>
      </c>
      <c r="D3291" s="9" t="s">
        <v>339</v>
      </c>
      <c r="E3291" s="9" t="s">
        <v>420</v>
      </c>
      <c r="F3291" s="9" t="s">
        <v>421</v>
      </c>
      <c r="G3291" s="9" t="s">
        <v>422</v>
      </c>
      <c r="H3291" s="9" t="s">
        <v>423</v>
      </c>
      <c r="J3291" s="45" t="s">
        <v>5703</v>
      </c>
      <c r="K3291" s="45"/>
      <c r="L3291" s="45"/>
      <c r="BB3291" t="s">
        <v>7615</v>
      </c>
      <c r="BC3291" t="s">
        <v>324</v>
      </c>
      <c r="BD3291">
        <v>2</v>
      </c>
      <c r="BE3291" t="s">
        <v>308</v>
      </c>
      <c r="BG3291">
        <v>3290</v>
      </c>
      <c r="BH3291" t="s">
        <v>295</v>
      </c>
      <c r="BI3291" t="s">
        <v>318</v>
      </c>
    </row>
    <row r="3292" spans="1:61" x14ac:dyDescent="0.25">
      <c r="A3292" s="9">
        <v>3291</v>
      </c>
      <c r="B3292" s="9" t="s">
        <v>184</v>
      </c>
      <c r="C3292" s="9" t="s">
        <v>156</v>
      </c>
      <c r="D3292" s="9" t="s">
        <v>340</v>
      </c>
      <c r="E3292" s="9" t="s">
        <v>420</v>
      </c>
      <c r="F3292" s="9" t="s">
        <v>421</v>
      </c>
      <c r="G3292" s="9" t="s">
        <v>424</v>
      </c>
      <c r="H3292" s="9" t="s">
        <v>425</v>
      </c>
      <c r="J3292" s="45" t="s">
        <v>696</v>
      </c>
      <c r="K3292" s="45"/>
      <c r="L3292" s="45"/>
      <c r="BB3292" t="s">
        <v>7616</v>
      </c>
      <c r="BC3292" t="s">
        <v>324</v>
      </c>
      <c r="BD3292">
        <v>3</v>
      </c>
      <c r="BE3292" t="s">
        <v>309</v>
      </c>
      <c r="BG3292">
        <v>3291</v>
      </c>
      <c r="BH3292" t="s">
        <v>296</v>
      </c>
      <c r="BI3292" t="s">
        <v>319</v>
      </c>
    </row>
    <row r="3293" spans="1:61" x14ac:dyDescent="0.25">
      <c r="A3293" s="9">
        <v>3292</v>
      </c>
      <c r="B3293" s="9" t="s">
        <v>185</v>
      </c>
      <c r="C3293" s="9" t="s">
        <v>157</v>
      </c>
      <c r="D3293" s="9" t="s">
        <v>341</v>
      </c>
      <c r="E3293" s="9" t="s">
        <v>426</v>
      </c>
      <c r="F3293" s="9" t="s">
        <v>427</v>
      </c>
      <c r="G3293" s="9" t="s">
        <v>425</v>
      </c>
      <c r="H3293" s="9" t="s">
        <v>424</v>
      </c>
      <c r="J3293" s="46" t="s">
        <v>5705</v>
      </c>
      <c r="K3293" s="45"/>
      <c r="L3293" s="45"/>
      <c r="BB3293" t="s">
        <v>7617</v>
      </c>
      <c r="BC3293" t="s">
        <v>324</v>
      </c>
      <c r="BD3293">
        <v>4</v>
      </c>
      <c r="BE3293" t="s">
        <v>310</v>
      </c>
      <c r="BG3293">
        <v>3292</v>
      </c>
      <c r="BH3293" t="s">
        <v>297</v>
      </c>
      <c r="BI3293" t="s">
        <v>320</v>
      </c>
    </row>
    <row r="3294" spans="1:61" x14ac:dyDescent="0.25">
      <c r="A3294" s="9">
        <v>3293</v>
      </c>
      <c r="B3294" s="9" t="s">
        <v>186</v>
      </c>
      <c r="C3294" s="9" t="s">
        <v>158</v>
      </c>
      <c r="D3294" s="9" t="s">
        <v>342</v>
      </c>
      <c r="E3294" s="9" t="s">
        <v>426</v>
      </c>
      <c r="F3294" s="9" t="s">
        <v>427</v>
      </c>
      <c r="G3294" s="9" t="s">
        <v>423</v>
      </c>
      <c r="H3294" s="9" t="s">
        <v>422</v>
      </c>
      <c r="J3294" s="45" t="s">
        <v>5703</v>
      </c>
      <c r="K3294" s="45"/>
      <c r="L3294" s="45"/>
      <c r="BB3294" t="s">
        <v>7618</v>
      </c>
      <c r="BC3294" t="s">
        <v>324</v>
      </c>
      <c r="BD3294">
        <v>5</v>
      </c>
      <c r="BE3294" t="s">
        <v>311</v>
      </c>
      <c r="BG3294">
        <v>3293</v>
      </c>
      <c r="BH3294" t="s">
        <v>298</v>
      </c>
      <c r="BI3294" t="s">
        <v>321</v>
      </c>
    </row>
    <row r="3295" spans="1:61" x14ac:dyDescent="0.25">
      <c r="A3295" s="9">
        <v>3294</v>
      </c>
      <c r="B3295" s="9" t="s">
        <v>176</v>
      </c>
      <c r="C3295" s="9" t="s">
        <v>147</v>
      </c>
      <c r="D3295" s="9" t="s">
        <v>343</v>
      </c>
      <c r="E3295" s="9" t="s">
        <v>428</v>
      </c>
      <c r="F3295" s="9" t="s">
        <v>429</v>
      </c>
      <c r="G3295" s="9" t="s">
        <v>412</v>
      </c>
      <c r="H3295" s="9" t="s">
        <v>413</v>
      </c>
      <c r="J3295" s="45" t="s">
        <v>696</v>
      </c>
      <c r="K3295" s="45"/>
      <c r="L3295" s="45"/>
      <c r="BB3295" t="s">
        <v>7619</v>
      </c>
      <c r="BC3295" t="s">
        <v>324</v>
      </c>
      <c r="BD3295">
        <v>6</v>
      </c>
      <c r="BE3295" t="s">
        <v>312</v>
      </c>
      <c r="BG3295">
        <v>3294</v>
      </c>
      <c r="BH3295" t="s">
        <v>299</v>
      </c>
      <c r="BI3295" t="s">
        <v>322</v>
      </c>
    </row>
    <row r="3296" spans="1:61" x14ac:dyDescent="0.25">
      <c r="A3296" s="9">
        <v>3295</v>
      </c>
      <c r="B3296" s="9" t="s">
        <v>177</v>
      </c>
      <c r="C3296" s="9" t="s">
        <v>148</v>
      </c>
      <c r="D3296" s="9" t="s">
        <v>344</v>
      </c>
      <c r="E3296" s="9" t="s">
        <v>428</v>
      </c>
      <c r="F3296" s="9" t="s">
        <v>429</v>
      </c>
      <c r="G3296" s="9" t="s">
        <v>416</v>
      </c>
      <c r="H3296" s="9" t="s">
        <v>412</v>
      </c>
      <c r="J3296" s="45" t="s">
        <v>696</v>
      </c>
      <c r="K3296" s="45"/>
      <c r="L3296" s="45"/>
      <c r="BB3296" t="s">
        <v>7620</v>
      </c>
      <c r="BC3296" t="s">
        <v>324</v>
      </c>
      <c r="BD3296">
        <v>7</v>
      </c>
      <c r="BE3296" t="s">
        <v>313</v>
      </c>
      <c r="BG3296">
        <v>3295</v>
      </c>
      <c r="BH3296" t="s">
        <v>300</v>
      </c>
      <c r="BI3296" t="s">
        <v>323</v>
      </c>
    </row>
    <row r="3297" spans="1:61" x14ac:dyDescent="0.25">
      <c r="A3297" s="9">
        <v>3296</v>
      </c>
      <c r="B3297" s="9" t="s">
        <v>179</v>
      </c>
      <c r="C3297" s="9" t="s">
        <v>149</v>
      </c>
      <c r="D3297" s="9" t="s">
        <v>345</v>
      </c>
      <c r="E3297" s="9" t="s">
        <v>430</v>
      </c>
      <c r="F3297" s="9" t="s">
        <v>431</v>
      </c>
      <c r="G3297" s="9" t="s">
        <v>417</v>
      </c>
      <c r="H3297" s="9" t="s">
        <v>417</v>
      </c>
      <c r="J3297" s="45" t="s">
        <v>5704</v>
      </c>
      <c r="K3297" s="45"/>
      <c r="L3297" s="45"/>
      <c r="BB3297" t="s">
        <v>7621</v>
      </c>
      <c r="BC3297" t="s">
        <v>324</v>
      </c>
      <c r="BD3297">
        <v>8</v>
      </c>
      <c r="BE3297" t="s">
        <v>314</v>
      </c>
      <c r="BG3297">
        <v>3296</v>
      </c>
      <c r="BH3297" t="s">
        <v>301</v>
      </c>
      <c r="BI3297" t="s">
        <v>324</v>
      </c>
    </row>
    <row r="3298" spans="1:61" x14ac:dyDescent="0.25">
      <c r="A3298" s="9">
        <v>3297</v>
      </c>
      <c r="B3298" s="9" t="s">
        <v>180</v>
      </c>
      <c r="C3298" s="9" t="s">
        <v>150</v>
      </c>
      <c r="D3298" s="9" t="s">
        <v>346</v>
      </c>
      <c r="E3298" s="9" t="s">
        <v>430</v>
      </c>
      <c r="F3298" s="9" t="s">
        <v>431</v>
      </c>
      <c r="G3298" s="9" t="s">
        <v>412</v>
      </c>
      <c r="H3298" s="9" t="s">
        <v>416</v>
      </c>
      <c r="J3298" s="45" t="s">
        <v>696</v>
      </c>
      <c r="K3298" s="45"/>
      <c r="L3298" s="45"/>
      <c r="BB3298" t="s">
        <v>7622</v>
      </c>
      <c r="BC3298" t="s">
        <v>324</v>
      </c>
      <c r="BD3298">
        <v>9</v>
      </c>
      <c r="BE3298" t="s">
        <v>315</v>
      </c>
      <c r="BG3298">
        <v>3297</v>
      </c>
      <c r="BH3298" t="s">
        <v>302</v>
      </c>
      <c r="BI3298" t="s">
        <v>325</v>
      </c>
    </row>
    <row r="3299" spans="1:61" x14ac:dyDescent="0.25">
      <c r="A3299" s="9">
        <v>3298</v>
      </c>
      <c r="B3299" s="9" t="s">
        <v>181</v>
      </c>
      <c r="C3299" s="9" t="s">
        <v>151</v>
      </c>
      <c r="D3299" s="9" t="s">
        <v>347</v>
      </c>
      <c r="E3299" s="9" t="s">
        <v>432</v>
      </c>
      <c r="F3299" s="9" t="s">
        <v>433</v>
      </c>
      <c r="G3299" s="9" t="s">
        <v>413</v>
      </c>
      <c r="H3299" s="9" t="s">
        <v>412</v>
      </c>
      <c r="J3299" s="45" t="s">
        <v>5703</v>
      </c>
      <c r="K3299" s="45"/>
      <c r="L3299" s="45"/>
      <c r="BB3299" t="s">
        <v>7623</v>
      </c>
      <c r="BC3299" t="s">
        <v>324</v>
      </c>
      <c r="BD3299">
        <v>10</v>
      </c>
      <c r="BE3299" t="s">
        <v>316</v>
      </c>
      <c r="BG3299">
        <v>3298</v>
      </c>
      <c r="BH3299" t="s">
        <v>303</v>
      </c>
      <c r="BI3299" t="s">
        <v>326</v>
      </c>
    </row>
    <row r="3300" spans="1:61" x14ac:dyDescent="0.25">
      <c r="A3300" s="9">
        <v>3299</v>
      </c>
      <c r="B3300" s="9" t="s">
        <v>182</v>
      </c>
      <c r="C3300" s="9" t="s">
        <v>152</v>
      </c>
      <c r="D3300" s="9" t="s">
        <v>348</v>
      </c>
      <c r="E3300" s="9" t="s">
        <v>432</v>
      </c>
      <c r="F3300" s="9" t="s">
        <v>433</v>
      </c>
      <c r="G3300" s="9" t="s">
        <v>422</v>
      </c>
      <c r="H3300" s="9" t="s">
        <v>423</v>
      </c>
      <c r="J3300" s="45" t="s">
        <v>696</v>
      </c>
      <c r="K3300" s="45"/>
      <c r="L3300" s="45"/>
      <c r="BB3300" t="s">
        <v>7624</v>
      </c>
      <c r="BC3300" t="s">
        <v>324</v>
      </c>
      <c r="BD3300">
        <v>11</v>
      </c>
      <c r="BE3300" t="s">
        <v>317</v>
      </c>
      <c r="BG3300">
        <v>3299</v>
      </c>
      <c r="BH3300" t="s">
        <v>304</v>
      </c>
      <c r="BI3300" t="s">
        <v>327</v>
      </c>
    </row>
    <row r="3301" spans="1:61" x14ac:dyDescent="0.25">
      <c r="A3301" s="9">
        <v>3300</v>
      </c>
      <c r="B3301" s="9" t="s">
        <v>183</v>
      </c>
      <c r="C3301" s="9" t="s">
        <v>153</v>
      </c>
      <c r="D3301" s="9" t="s">
        <v>349</v>
      </c>
      <c r="E3301" s="9" t="s">
        <v>434</v>
      </c>
      <c r="F3301" s="9" t="s">
        <v>435</v>
      </c>
      <c r="G3301" s="9" t="s">
        <v>424</v>
      </c>
      <c r="H3301" s="9" t="s">
        <v>425</v>
      </c>
      <c r="J3301" s="46" t="s">
        <v>5705</v>
      </c>
      <c r="K3301" s="45"/>
      <c r="L3301" s="45"/>
      <c r="BB3301" t="s">
        <v>7625</v>
      </c>
      <c r="BC3301" t="s">
        <v>324</v>
      </c>
      <c r="BD3301">
        <v>12</v>
      </c>
      <c r="BE3301" t="s">
        <v>318</v>
      </c>
      <c r="BG3301">
        <v>3300</v>
      </c>
      <c r="BH3301" t="s">
        <v>305</v>
      </c>
      <c r="BI3301" t="s">
        <v>328</v>
      </c>
    </row>
    <row r="3302" spans="1:61" x14ac:dyDescent="0.25">
      <c r="A3302" s="9">
        <v>3301</v>
      </c>
      <c r="B3302" s="9" t="s">
        <v>184</v>
      </c>
      <c r="C3302" s="9" t="s">
        <v>154</v>
      </c>
      <c r="D3302" s="9" t="s">
        <v>350</v>
      </c>
      <c r="E3302" s="9" t="s">
        <v>434</v>
      </c>
      <c r="F3302" s="9" t="s">
        <v>435</v>
      </c>
      <c r="G3302" s="9" t="s">
        <v>425</v>
      </c>
      <c r="H3302" s="9" t="s">
        <v>424</v>
      </c>
      <c r="J3302" s="45" t="s">
        <v>5703</v>
      </c>
      <c r="K3302" s="45"/>
      <c r="L3302" s="45"/>
      <c r="BB3302" t="s">
        <v>7626</v>
      </c>
      <c r="BC3302" t="s">
        <v>325</v>
      </c>
      <c r="BD3302">
        <v>1</v>
      </c>
      <c r="BE3302" t="s">
        <v>319</v>
      </c>
      <c r="BG3302">
        <v>3301</v>
      </c>
      <c r="BH3302" t="s">
        <v>306</v>
      </c>
      <c r="BI3302" t="s">
        <v>329</v>
      </c>
    </row>
    <row r="3303" spans="1:61" x14ac:dyDescent="0.25">
      <c r="A3303" s="9">
        <v>3302</v>
      </c>
      <c r="B3303" s="9" t="s">
        <v>185</v>
      </c>
      <c r="C3303" s="9" t="s">
        <v>155</v>
      </c>
      <c r="D3303" s="9" t="s">
        <v>351</v>
      </c>
      <c r="E3303" s="9" t="s">
        <v>436</v>
      </c>
      <c r="F3303" s="9" t="s">
        <v>437</v>
      </c>
      <c r="G3303" s="9" t="s">
        <v>423</v>
      </c>
      <c r="H3303" s="9" t="s">
        <v>422</v>
      </c>
      <c r="J3303" s="45" t="s">
        <v>696</v>
      </c>
      <c r="K3303" s="45"/>
      <c r="L3303" s="45"/>
      <c r="BB3303" t="s">
        <v>7627</v>
      </c>
      <c r="BC3303" t="s">
        <v>325</v>
      </c>
      <c r="BD3303">
        <v>2</v>
      </c>
      <c r="BE3303" t="s">
        <v>320</v>
      </c>
      <c r="BG3303">
        <v>3302</v>
      </c>
      <c r="BH3303" t="s">
        <v>307</v>
      </c>
      <c r="BI3303" t="s">
        <v>330</v>
      </c>
    </row>
    <row r="3304" spans="1:61" x14ac:dyDescent="0.25">
      <c r="A3304" s="9">
        <v>3303</v>
      </c>
      <c r="B3304" s="9" t="s">
        <v>186</v>
      </c>
      <c r="C3304" s="9" t="s">
        <v>156</v>
      </c>
      <c r="D3304" s="9" t="s">
        <v>352</v>
      </c>
      <c r="E3304" s="9" t="s">
        <v>436</v>
      </c>
      <c r="F3304" s="9" t="s">
        <v>437</v>
      </c>
      <c r="G3304" s="9" t="s">
        <v>412</v>
      </c>
      <c r="H3304" s="9" t="s">
        <v>413</v>
      </c>
      <c r="J3304" s="45" t="s">
        <v>696</v>
      </c>
      <c r="K3304" s="45"/>
      <c r="L3304" s="45"/>
      <c r="BB3304" t="s">
        <v>7628</v>
      </c>
      <c r="BC3304" t="s">
        <v>325</v>
      </c>
      <c r="BD3304">
        <v>3</v>
      </c>
      <c r="BE3304" t="s">
        <v>321</v>
      </c>
      <c r="BG3304">
        <v>3303</v>
      </c>
      <c r="BH3304" t="s">
        <v>308</v>
      </c>
      <c r="BI3304" t="s">
        <v>331</v>
      </c>
    </row>
    <row r="3305" spans="1:61" x14ac:dyDescent="0.25">
      <c r="A3305" s="9">
        <v>3304</v>
      </c>
      <c r="B3305" s="9" t="s">
        <v>176</v>
      </c>
      <c r="C3305" s="9" t="s">
        <v>157</v>
      </c>
      <c r="D3305" s="9" t="s">
        <v>293</v>
      </c>
      <c r="E3305" s="9" t="s">
        <v>438</v>
      </c>
      <c r="F3305" s="9" t="s">
        <v>439</v>
      </c>
      <c r="G3305" s="9" t="s">
        <v>416</v>
      </c>
      <c r="H3305" s="9" t="s">
        <v>412</v>
      </c>
      <c r="J3305" s="45" t="s">
        <v>5704</v>
      </c>
      <c r="K3305" s="45"/>
      <c r="L3305" s="45"/>
      <c r="BB3305" t="s">
        <v>7629</v>
      </c>
      <c r="BC3305" t="s">
        <v>325</v>
      </c>
      <c r="BD3305">
        <v>4</v>
      </c>
      <c r="BE3305" t="s">
        <v>322</v>
      </c>
      <c r="BG3305">
        <v>3304</v>
      </c>
      <c r="BH3305" t="s">
        <v>309</v>
      </c>
      <c r="BI3305" t="s">
        <v>332</v>
      </c>
    </row>
    <row r="3306" spans="1:61" x14ac:dyDescent="0.25">
      <c r="A3306" s="9">
        <v>3305</v>
      </c>
      <c r="B3306" s="9" t="s">
        <v>177</v>
      </c>
      <c r="C3306" s="9" t="s">
        <v>158</v>
      </c>
      <c r="D3306" s="9" t="s">
        <v>294</v>
      </c>
      <c r="E3306" s="9" t="s">
        <v>438</v>
      </c>
      <c r="F3306" s="9" t="s">
        <v>439</v>
      </c>
      <c r="G3306" s="9" t="s">
        <v>417</v>
      </c>
      <c r="H3306" s="9" t="s">
        <v>417</v>
      </c>
      <c r="J3306" s="45" t="s">
        <v>696</v>
      </c>
      <c r="K3306" s="45"/>
      <c r="L3306" s="45"/>
      <c r="BB3306" t="s">
        <v>7630</v>
      </c>
      <c r="BC3306" t="s">
        <v>325</v>
      </c>
      <c r="BD3306">
        <v>5</v>
      </c>
      <c r="BE3306" t="s">
        <v>323</v>
      </c>
      <c r="BG3306">
        <v>3305</v>
      </c>
      <c r="BH3306" t="s">
        <v>310</v>
      </c>
      <c r="BI3306" t="s">
        <v>333</v>
      </c>
    </row>
    <row r="3307" spans="1:61" x14ac:dyDescent="0.25">
      <c r="A3307" s="9">
        <v>3306</v>
      </c>
      <c r="B3307" s="9" t="s">
        <v>179</v>
      </c>
      <c r="C3307" s="9" t="s">
        <v>147</v>
      </c>
      <c r="D3307" s="9" t="s">
        <v>295</v>
      </c>
      <c r="E3307" s="9" t="s">
        <v>440</v>
      </c>
      <c r="F3307" s="9" t="s">
        <v>441</v>
      </c>
      <c r="G3307" s="9" t="s">
        <v>412</v>
      </c>
      <c r="H3307" s="9" t="s">
        <v>416</v>
      </c>
      <c r="J3307" s="45" t="s">
        <v>5703</v>
      </c>
      <c r="K3307" s="45"/>
      <c r="L3307" s="45"/>
      <c r="BB3307" t="s">
        <v>7631</v>
      </c>
      <c r="BC3307" t="s">
        <v>325</v>
      </c>
      <c r="BD3307">
        <v>6</v>
      </c>
      <c r="BE3307" t="s">
        <v>324</v>
      </c>
      <c r="BG3307">
        <v>3306</v>
      </c>
      <c r="BH3307" t="s">
        <v>311</v>
      </c>
      <c r="BI3307" t="s">
        <v>334</v>
      </c>
    </row>
    <row r="3308" spans="1:61" x14ac:dyDescent="0.25">
      <c r="A3308" s="9">
        <v>3307</v>
      </c>
      <c r="B3308" s="9" t="s">
        <v>180</v>
      </c>
      <c r="C3308" s="9" t="s">
        <v>148</v>
      </c>
      <c r="D3308" s="9" t="s">
        <v>296</v>
      </c>
      <c r="E3308" s="9" t="s">
        <v>440</v>
      </c>
      <c r="F3308" s="9" t="s">
        <v>441</v>
      </c>
      <c r="G3308" s="9" t="s">
        <v>413</v>
      </c>
      <c r="H3308" s="9" t="s">
        <v>412</v>
      </c>
      <c r="J3308" s="45" t="s">
        <v>696</v>
      </c>
      <c r="K3308" s="45"/>
      <c r="L3308" s="45"/>
      <c r="BB3308" t="s">
        <v>7632</v>
      </c>
      <c r="BC3308" t="s">
        <v>325</v>
      </c>
      <c r="BD3308">
        <v>7</v>
      </c>
      <c r="BE3308" t="s">
        <v>325</v>
      </c>
      <c r="BG3308">
        <v>3307</v>
      </c>
      <c r="BH3308" t="s">
        <v>312</v>
      </c>
      <c r="BI3308" t="s">
        <v>335</v>
      </c>
    </row>
    <row r="3309" spans="1:61" x14ac:dyDescent="0.25">
      <c r="A3309" s="9">
        <v>3308</v>
      </c>
      <c r="B3309" s="9" t="s">
        <v>181</v>
      </c>
      <c r="C3309" s="9" t="s">
        <v>149</v>
      </c>
      <c r="D3309" s="9" t="s">
        <v>297</v>
      </c>
      <c r="E3309" s="9" t="s">
        <v>442</v>
      </c>
      <c r="F3309" s="9" t="s">
        <v>443</v>
      </c>
      <c r="G3309" s="9" t="s">
        <v>422</v>
      </c>
      <c r="H3309" s="9" t="s">
        <v>423</v>
      </c>
      <c r="J3309" s="46" t="s">
        <v>5705</v>
      </c>
      <c r="K3309" s="45"/>
      <c r="L3309" s="45"/>
      <c r="BB3309" t="s">
        <v>7633</v>
      </c>
      <c r="BC3309" t="s">
        <v>325</v>
      </c>
      <c r="BD3309">
        <v>8</v>
      </c>
      <c r="BE3309" t="s">
        <v>326</v>
      </c>
      <c r="BG3309">
        <v>3308</v>
      </c>
      <c r="BH3309" t="s">
        <v>313</v>
      </c>
      <c r="BI3309" t="s">
        <v>336</v>
      </c>
    </row>
    <row r="3310" spans="1:61" x14ac:dyDescent="0.25">
      <c r="A3310" s="9">
        <v>3309</v>
      </c>
      <c r="B3310" s="9" t="s">
        <v>182</v>
      </c>
      <c r="C3310" s="9" t="s">
        <v>150</v>
      </c>
      <c r="D3310" s="9" t="s">
        <v>298</v>
      </c>
      <c r="E3310" s="9" t="s">
        <v>442</v>
      </c>
      <c r="F3310" s="9" t="s">
        <v>443</v>
      </c>
      <c r="G3310" s="9" t="s">
        <v>424</v>
      </c>
      <c r="H3310" s="9" t="s">
        <v>425</v>
      </c>
      <c r="J3310" s="45" t="s">
        <v>5703</v>
      </c>
      <c r="K3310" s="45"/>
      <c r="L3310" s="45"/>
      <c r="BB3310" t="s">
        <v>7634</v>
      </c>
      <c r="BC3310" t="s">
        <v>325</v>
      </c>
      <c r="BD3310">
        <v>9</v>
      </c>
      <c r="BE3310" t="s">
        <v>327</v>
      </c>
      <c r="BG3310">
        <v>3309</v>
      </c>
      <c r="BH3310" t="s">
        <v>314</v>
      </c>
      <c r="BI3310" t="s">
        <v>337</v>
      </c>
    </row>
    <row r="3311" spans="1:61" x14ac:dyDescent="0.25">
      <c r="A3311" s="9">
        <v>3310</v>
      </c>
      <c r="B3311" s="9" t="s">
        <v>183</v>
      </c>
      <c r="C3311" s="9" t="s">
        <v>151</v>
      </c>
      <c r="D3311" s="9" t="s">
        <v>299</v>
      </c>
      <c r="E3311" s="9" t="s">
        <v>444</v>
      </c>
      <c r="F3311" s="9" t="s">
        <v>445</v>
      </c>
      <c r="G3311" s="9" t="s">
        <v>425</v>
      </c>
      <c r="H3311" s="9" t="s">
        <v>424</v>
      </c>
      <c r="J3311" s="45" t="s">
        <v>696</v>
      </c>
      <c r="K3311" s="45"/>
      <c r="L3311" s="45"/>
      <c r="BB3311" t="s">
        <v>7635</v>
      </c>
      <c r="BC3311" t="s">
        <v>325</v>
      </c>
      <c r="BD3311">
        <v>10</v>
      </c>
      <c r="BE3311" t="s">
        <v>328</v>
      </c>
      <c r="BG3311">
        <v>3310</v>
      </c>
      <c r="BH3311" t="s">
        <v>315</v>
      </c>
      <c r="BI3311" t="s">
        <v>338</v>
      </c>
    </row>
    <row r="3312" spans="1:61" x14ac:dyDescent="0.25">
      <c r="A3312" s="9">
        <v>3311</v>
      </c>
      <c r="B3312" s="9" t="s">
        <v>184</v>
      </c>
      <c r="C3312" s="9" t="s">
        <v>152</v>
      </c>
      <c r="D3312" s="9" t="s">
        <v>300</v>
      </c>
      <c r="E3312" s="9" t="s">
        <v>444</v>
      </c>
      <c r="F3312" s="9" t="s">
        <v>445</v>
      </c>
      <c r="G3312" s="9" t="s">
        <v>423</v>
      </c>
      <c r="H3312" s="9" t="s">
        <v>422</v>
      </c>
      <c r="J3312" s="45" t="s">
        <v>696</v>
      </c>
      <c r="K3312" s="45"/>
      <c r="L3312" s="45"/>
      <c r="BB3312" t="s">
        <v>7636</v>
      </c>
      <c r="BC3312" t="s">
        <v>325</v>
      </c>
      <c r="BD3312">
        <v>11</v>
      </c>
      <c r="BE3312" t="s">
        <v>329</v>
      </c>
      <c r="BG3312">
        <v>3311</v>
      </c>
      <c r="BH3312" t="s">
        <v>316</v>
      </c>
      <c r="BI3312" t="s">
        <v>339</v>
      </c>
    </row>
    <row r="3313" spans="1:61" x14ac:dyDescent="0.25">
      <c r="A3313" s="9">
        <v>3312</v>
      </c>
      <c r="B3313" s="9" t="s">
        <v>185</v>
      </c>
      <c r="C3313" s="9" t="s">
        <v>153</v>
      </c>
      <c r="D3313" s="9" t="s">
        <v>301</v>
      </c>
      <c r="E3313" s="9" t="s">
        <v>446</v>
      </c>
      <c r="F3313" s="9" t="s">
        <v>447</v>
      </c>
      <c r="G3313" s="9" t="s">
        <v>412</v>
      </c>
      <c r="H3313" s="9" t="s">
        <v>413</v>
      </c>
      <c r="J3313" s="45" t="s">
        <v>5704</v>
      </c>
      <c r="K3313" s="45"/>
      <c r="L3313" s="45"/>
      <c r="BB3313" t="s">
        <v>7637</v>
      </c>
      <c r="BC3313" t="s">
        <v>325</v>
      </c>
      <c r="BD3313">
        <v>12</v>
      </c>
      <c r="BE3313" t="s">
        <v>330</v>
      </c>
      <c r="BG3313">
        <v>3312</v>
      </c>
      <c r="BH3313" t="s">
        <v>317</v>
      </c>
      <c r="BI3313" t="s">
        <v>340</v>
      </c>
    </row>
    <row r="3314" spans="1:61" x14ac:dyDescent="0.25">
      <c r="A3314" s="9">
        <v>3313</v>
      </c>
      <c r="B3314" s="9" t="s">
        <v>186</v>
      </c>
      <c r="C3314" s="9" t="s">
        <v>154</v>
      </c>
      <c r="D3314" s="9" t="s">
        <v>302</v>
      </c>
      <c r="E3314" s="9" t="s">
        <v>446</v>
      </c>
      <c r="F3314" s="9" t="s">
        <v>447</v>
      </c>
      <c r="G3314" s="9" t="s">
        <v>416</v>
      </c>
      <c r="H3314" s="9" t="s">
        <v>412</v>
      </c>
      <c r="J3314" s="45" t="s">
        <v>696</v>
      </c>
      <c r="K3314" s="45"/>
      <c r="L3314" s="45"/>
      <c r="BB3314" t="s">
        <v>7638</v>
      </c>
      <c r="BC3314" t="s">
        <v>326</v>
      </c>
      <c r="BD3314">
        <v>1</v>
      </c>
      <c r="BE3314" t="s">
        <v>331</v>
      </c>
      <c r="BG3314">
        <v>3313</v>
      </c>
      <c r="BH3314" t="s">
        <v>318</v>
      </c>
      <c r="BI3314" t="s">
        <v>341</v>
      </c>
    </row>
    <row r="3315" spans="1:61" x14ac:dyDescent="0.25">
      <c r="A3315" s="9">
        <v>3314</v>
      </c>
      <c r="B3315" s="9" t="s">
        <v>176</v>
      </c>
      <c r="C3315" s="9" t="s">
        <v>155</v>
      </c>
      <c r="D3315" s="9" t="s">
        <v>303</v>
      </c>
      <c r="E3315" s="9" t="s">
        <v>448</v>
      </c>
      <c r="F3315" s="9" t="s">
        <v>449</v>
      </c>
      <c r="G3315" s="9" t="s">
        <v>417</v>
      </c>
      <c r="H3315" s="9" t="s">
        <v>417</v>
      </c>
      <c r="J3315" s="45" t="s">
        <v>696</v>
      </c>
      <c r="K3315" s="45"/>
      <c r="L3315" s="45"/>
      <c r="BB3315" t="s">
        <v>7639</v>
      </c>
      <c r="BC3315" t="s">
        <v>326</v>
      </c>
      <c r="BD3315">
        <v>2</v>
      </c>
      <c r="BE3315" t="s">
        <v>332</v>
      </c>
      <c r="BG3315">
        <v>3314</v>
      </c>
      <c r="BH3315" t="s">
        <v>319</v>
      </c>
      <c r="BI3315" t="s">
        <v>342</v>
      </c>
    </row>
    <row r="3316" spans="1:61" x14ac:dyDescent="0.25">
      <c r="A3316" s="9">
        <v>3315</v>
      </c>
      <c r="B3316" s="9" t="s">
        <v>177</v>
      </c>
      <c r="C3316" s="9" t="s">
        <v>156</v>
      </c>
      <c r="D3316" s="9" t="s">
        <v>304</v>
      </c>
      <c r="E3316" s="9" t="s">
        <v>448</v>
      </c>
      <c r="F3316" s="9" t="s">
        <v>449</v>
      </c>
      <c r="G3316" s="9" t="s">
        <v>412</v>
      </c>
      <c r="H3316" s="9" t="s">
        <v>416</v>
      </c>
      <c r="J3316" s="45" t="s">
        <v>5703</v>
      </c>
      <c r="K3316" s="45"/>
      <c r="L3316" s="45"/>
      <c r="BB3316" t="s">
        <v>7640</v>
      </c>
      <c r="BC3316" t="s">
        <v>326</v>
      </c>
      <c r="BD3316">
        <v>3</v>
      </c>
      <c r="BE3316" t="s">
        <v>333</v>
      </c>
      <c r="BG3316">
        <v>3315</v>
      </c>
      <c r="BH3316" t="s">
        <v>320</v>
      </c>
      <c r="BI3316" t="s">
        <v>343</v>
      </c>
    </row>
    <row r="3317" spans="1:61" x14ac:dyDescent="0.25">
      <c r="A3317" s="9">
        <v>3316</v>
      </c>
      <c r="B3317" s="9" t="s">
        <v>179</v>
      </c>
      <c r="C3317" s="9" t="s">
        <v>157</v>
      </c>
      <c r="D3317" s="9" t="s">
        <v>305</v>
      </c>
      <c r="E3317" s="9" t="s">
        <v>450</v>
      </c>
      <c r="F3317" s="9" t="s">
        <v>451</v>
      </c>
      <c r="G3317" s="9" t="s">
        <v>413</v>
      </c>
      <c r="H3317" s="9" t="s">
        <v>412</v>
      </c>
      <c r="J3317" s="46" t="s">
        <v>5705</v>
      </c>
      <c r="K3317" s="45"/>
      <c r="L3317" s="45"/>
      <c r="BB3317" t="s">
        <v>7641</v>
      </c>
      <c r="BC3317" t="s">
        <v>326</v>
      </c>
      <c r="BD3317">
        <v>4</v>
      </c>
      <c r="BE3317" t="s">
        <v>334</v>
      </c>
      <c r="BG3317">
        <v>3316</v>
      </c>
      <c r="BH3317" t="s">
        <v>321</v>
      </c>
      <c r="BI3317" t="s">
        <v>344</v>
      </c>
    </row>
    <row r="3318" spans="1:61" x14ac:dyDescent="0.25">
      <c r="A3318" s="9">
        <v>3317</v>
      </c>
      <c r="B3318" s="9" t="s">
        <v>180</v>
      </c>
      <c r="C3318" s="9" t="s">
        <v>158</v>
      </c>
      <c r="D3318" s="9" t="s">
        <v>306</v>
      </c>
      <c r="E3318" s="9" t="s">
        <v>450</v>
      </c>
      <c r="F3318" s="9" t="s">
        <v>451</v>
      </c>
      <c r="G3318" s="9" t="s">
        <v>422</v>
      </c>
      <c r="H3318" s="9" t="s">
        <v>423</v>
      </c>
      <c r="J3318" s="45" t="s">
        <v>5703</v>
      </c>
      <c r="K3318" s="45"/>
      <c r="L3318" s="45"/>
      <c r="BB3318" t="s">
        <v>7642</v>
      </c>
      <c r="BC3318" t="s">
        <v>326</v>
      </c>
      <c r="BD3318">
        <v>5</v>
      </c>
      <c r="BE3318" t="s">
        <v>335</v>
      </c>
      <c r="BG3318">
        <v>3317</v>
      </c>
      <c r="BH3318" t="s">
        <v>322</v>
      </c>
      <c r="BI3318" t="s">
        <v>345</v>
      </c>
    </row>
    <row r="3319" spans="1:61" x14ac:dyDescent="0.25">
      <c r="A3319" s="9">
        <v>3318</v>
      </c>
      <c r="B3319" s="9" t="s">
        <v>181</v>
      </c>
      <c r="C3319" s="9" t="s">
        <v>147</v>
      </c>
      <c r="D3319" s="9" t="s">
        <v>307</v>
      </c>
      <c r="E3319" s="9" t="s">
        <v>452</v>
      </c>
      <c r="F3319" s="9" t="s">
        <v>453</v>
      </c>
      <c r="G3319" s="9" t="s">
        <v>424</v>
      </c>
      <c r="H3319" s="9" t="s">
        <v>425</v>
      </c>
      <c r="J3319" s="45" t="s">
        <v>696</v>
      </c>
      <c r="K3319" s="45"/>
      <c r="L3319" s="45"/>
      <c r="BB3319" t="s">
        <v>7643</v>
      </c>
      <c r="BC3319" t="s">
        <v>326</v>
      </c>
      <c r="BD3319">
        <v>6</v>
      </c>
      <c r="BE3319" t="s">
        <v>336</v>
      </c>
      <c r="BG3319">
        <v>3318</v>
      </c>
      <c r="BH3319" t="s">
        <v>323</v>
      </c>
      <c r="BI3319" t="s">
        <v>346</v>
      </c>
    </row>
    <row r="3320" spans="1:61" x14ac:dyDescent="0.25">
      <c r="A3320" s="9">
        <v>3319</v>
      </c>
      <c r="B3320" s="9" t="s">
        <v>182</v>
      </c>
      <c r="C3320" s="9" t="s">
        <v>148</v>
      </c>
      <c r="D3320" s="9" t="s">
        <v>308</v>
      </c>
      <c r="E3320" s="9" t="s">
        <v>452</v>
      </c>
      <c r="F3320" s="9" t="s">
        <v>453</v>
      </c>
      <c r="G3320" s="9" t="s">
        <v>425</v>
      </c>
      <c r="H3320" s="9" t="s">
        <v>424</v>
      </c>
      <c r="J3320" s="45" t="s">
        <v>696</v>
      </c>
      <c r="K3320" s="45"/>
      <c r="L3320" s="45"/>
      <c r="BB3320" t="s">
        <v>7644</v>
      </c>
      <c r="BC3320" t="s">
        <v>326</v>
      </c>
      <c r="BD3320">
        <v>7</v>
      </c>
      <c r="BE3320" t="s">
        <v>337</v>
      </c>
      <c r="BG3320">
        <v>3319</v>
      </c>
      <c r="BH3320" t="s">
        <v>324</v>
      </c>
      <c r="BI3320" t="s">
        <v>347</v>
      </c>
    </row>
    <row r="3321" spans="1:61" x14ac:dyDescent="0.25">
      <c r="A3321" s="9">
        <v>3320</v>
      </c>
      <c r="B3321" s="9" t="s">
        <v>183</v>
      </c>
      <c r="C3321" s="9" t="s">
        <v>149</v>
      </c>
      <c r="D3321" s="9" t="s">
        <v>309</v>
      </c>
      <c r="E3321" s="9" t="s">
        <v>454</v>
      </c>
      <c r="F3321" s="9" t="s">
        <v>455</v>
      </c>
      <c r="G3321" s="9" t="s">
        <v>423</v>
      </c>
      <c r="H3321" s="9" t="s">
        <v>422</v>
      </c>
      <c r="J3321" s="45" t="s">
        <v>5704</v>
      </c>
      <c r="K3321" s="45"/>
      <c r="L3321" s="45"/>
      <c r="BB3321" t="s">
        <v>7645</v>
      </c>
      <c r="BC3321" t="s">
        <v>326</v>
      </c>
      <c r="BD3321">
        <v>8</v>
      </c>
      <c r="BE3321" t="s">
        <v>338</v>
      </c>
      <c r="BG3321">
        <v>3320</v>
      </c>
      <c r="BH3321" t="s">
        <v>325</v>
      </c>
      <c r="BI3321" t="s">
        <v>348</v>
      </c>
    </row>
    <row r="3322" spans="1:61" x14ac:dyDescent="0.25">
      <c r="A3322" s="9">
        <v>3321</v>
      </c>
      <c r="B3322" s="9" t="s">
        <v>184</v>
      </c>
      <c r="C3322" s="9" t="s">
        <v>150</v>
      </c>
      <c r="D3322" s="9" t="s">
        <v>310</v>
      </c>
      <c r="E3322" s="9" t="s">
        <v>454</v>
      </c>
      <c r="F3322" s="9" t="s">
        <v>455</v>
      </c>
      <c r="G3322" s="9" t="s">
        <v>412</v>
      </c>
      <c r="H3322" s="9" t="s">
        <v>413</v>
      </c>
      <c r="J3322" s="45" t="s">
        <v>696</v>
      </c>
      <c r="K3322" s="45"/>
      <c r="L3322" s="45"/>
      <c r="BB3322" t="s">
        <v>7646</v>
      </c>
      <c r="BC3322" t="s">
        <v>326</v>
      </c>
      <c r="BD3322">
        <v>9</v>
      </c>
      <c r="BE3322" t="s">
        <v>339</v>
      </c>
      <c r="BG3322">
        <v>3321</v>
      </c>
      <c r="BH3322" t="s">
        <v>326</v>
      </c>
      <c r="BI3322" t="s">
        <v>349</v>
      </c>
    </row>
    <row r="3323" spans="1:61" x14ac:dyDescent="0.25">
      <c r="A3323" s="9">
        <v>3322</v>
      </c>
      <c r="B3323" s="9" t="s">
        <v>185</v>
      </c>
      <c r="C3323" s="9" t="s">
        <v>151</v>
      </c>
      <c r="D3323" s="9" t="s">
        <v>311</v>
      </c>
      <c r="E3323" s="9" t="s">
        <v>456</v>
      </c>
      <c r="F3323" s="9" t="s">
        <v>457</v>
      </c>
      <c r="G3323" s="9" t="s">
        <v>416</v>
      </c>
      <c r="H3323" s="9" t="s">
        <v>412</v>
      </c>
      <c r="J3323" s="45" t="s">
        <v>696</v>
      </c>
      <c r="K3323" s="45"/>
      <c r="L3323" s="45"/>
      <c r="BB3323" t="s">
        <v>7647</v>
      </c>
      <c r="BC3323" t="s">
        <v>326</v>
      </c>
      <c r="BD3323">
        <v>10</v>
      </c>
      <c r="BE3323" t="s">
        <v>340</v>
      </c>
      <c r="BG3323">
        <v>3322</v>
      </c>
      <c r="BH3323" t="s">
        <v>327</v>
      </c>
      <c r="BI3323" t="s">
        <v>350</v>
      </c>
    </row>
    <row r="3324" spans="1:61" x14ac:dyDescent="0.25">
      <c r="A3324" s="9">
        <v>3323</v>
      </c>
      <c r="B3324" s="9" t="s">
        <v>186</v>
      </c>
      <c r="C3324" s="9" t="s">
        <v>152</v>
      </c>
      <c r="D3324" s="9" t="s">
        <v>312</v>
      </c>
      <c r="E3324" s="9" t="s">
        <v>456</v>
      </c>
      <c r="F3324" s="9" t="s">
        <v>457</v>
      </c>
      <c r="G3324" s="9" t="s">
        <v>417</v>
      </c>
      <c r="H3324" s="9" t="s">
        <v>417</v>
      </c>
      <c r="J3324" s="45" t="s">
        <v>5703</v>
      </c>
      <c r="K3324" s="45"/>
      <c r="L3324" s="45"/>
      <c r="BB3324" t="s">
        <v>7648</v>
      </c>
      <c r="BC3324" t="s">
        <v>326</v>
      </c>
      <c r="BD3324">
        <v>11</v>
      </c>
      <c r="BE3324" t="s">
        <v>341</v>
      </c>
      <c r="BG3324">
        <v>3323</v>
      </c>
      <c r="BH3324" t="s">
        <v>328</v>
      </c>
      <c r="BI3324" t="s">
        <v>351</v>
      </c>
    </row>
    <row r="3325" spans="1:61" x14ac:dyDescent="0.25">
      <c r="A3325" s="9">
        <v>3324</v>
      </c>
      <c r="B3325" s="9" t="s">
        <v>176</v>
      </c>
      <c r="C3325" s="9" t="s">
        <v>153</v>
      </c>
      <c r="D3325" s="9" t="s">
        <v>313</v>
      </c>
      <c r="E3325" s="9" t="s">
        <v>458</v>
      </c>
      <c r="F3325" s="9" t="s">
        <v>459</v>
      </c>
      <c r="G3325" s="9" t="s">
        <v>412</v>
      </c>
      <c r="H3325" s="9" t="s">
        <v>416</v>
      </c>
      <c r="J3325" s="46" t="s">
        <v>5705</v>
      </c>
      <c r="K3325" s="45"/>
      <c r="L3325" s="45"/>
      <c r="BB3325" t="s">
        <v>7649</v>
      </c>
      <c r="BC3325" t="s">
        <v>326</v>
      </c>
      <c r="BD3325">
        <v>12</v>
      </c>
      <c r="BE3325" t="s">
        <v>342</v>
      </c>
      <c r="BG3325">
        <v>3324</v>
      </c>
      <c r="BH3325" t="s">
        <v>329</v>
      </c>
      <c r="BI3325" t="s">
        <v>352</v>
      </c>
    </row>
    <row r="3326" spans="1:61" x14ac:dyDescent="0.25">
      <c r="A3326" s="9">
        <v>3325</v>
      </c>
      <c r="B3326" s="9" t="s">
        <v>177</v>
      </c>
      <c r="C3326" s="9" t="s">
        <v>154</v>
      </c>
      <c r="D3326" s="9" t="s">
        <v>314</v>
      </c>
      <c r="E3326" s="9" t="s">
        <v>458</v>
      </c>
      <c r="F3326" s="9" t="s">
        <v>459</v>
      </c>
      <c r="G3326" s="9" t="s">
        <v>413</v>
      </c>
      <c r="H3326" s="9" t="s">
        <v>412</v>
      </c>
      <c r="J3326" s="45" t="s">
        <v>5703</v>
      </c>
      <c r="K3326" s="45"/>
      <c r="L3326" s="45"/>
      <c r="BB3326" t="s">
        <v>7650</v>
      </c>
      <c r="BC3326" t="s">
        <v>327</v>
      </c>
      <c r="BD3326">
        <v>1</v>
      </c>
      <c r="BE3326" t="s">
        <v>343</v>
      </c>
      <c r="BG3326">
        <v>3325</v>
      </c>
      <c r="BH3326" t="s">
        <v>330</v>
      </c>
      <c r="BI3326" t="s">
        <v>293</v>
      </c>
    </row>
    <row r="3327" spans="1:61" x14ac:dyDescent="0.25">
      <c r="A3327" s="9">
        <v>3326</v>
      </c>
      <c r="B3327" s="9" t="s">
        <v>179</v>
      </c>
      <c r="C3327" s="9" t="s">
        <v>155</v>
      </c>
      <c r="D3327" s="9" t="s">
        <v>315</v>
      </c>
      <c r="E3327" s="9" t="s">
        <v>460</v>
      </c>
      <c r="F3327" s="9" t="s">
        <v>461</v>
      </c>
      <c r="G3327" s="9" t="s">
        <v>422</v>
      </c>
      <c r="H3327" s="9" t="s">
        <v>423</v>
      </c>
      <c r="J3327" s="45" t="s">
        <v>696</v>
      </c>
      <c r="K3327" s="45"/>
      <c r="L3327" s="45"/>
      <c r="BB3327" t="s">
        <v>7651</v>
      </c>
      <c r="BC3327" t="s">
        <v>327</v>
      </c>
      <c r="BD3327">
        <v>2</v>
      </c>
      <c r="BE3327" t="s">
        <v>344</v>
      </c>
      <c r="BG3327">
        <v>3326</v>
      </c>
      <c r="BH3327" t="s">
        <v>331</v>
      </c>
      <c r="BI3327" t="s">
        <v>294</v>
      </c>
    </row>
    <row r="3328" spans="1:61" x14ac:dyDescent="0.25">
      <c r="A3328" s="9">
        <v>3327</v>
      </c>
      <c r="B3328" s="9" t="s">
        <v>180</v>
      </c>
      <c r="C3328" s="9" t="s">
        <v>156</v>
      </c>
      <c r="D3328" s="9" t="s">
        <v>316</v>
      </c>
      <c r="E3328" s="9" t="s">
        <v>460</v>
      </c>
      <c r="F3328" s="9" t="s">
        <v>461</v>
      </c>
      <c r="G3328" s="9" t="s">
        <v>424</v>
      </c>
      <c r="H3328" s="9" t="s">
        <v>425</v>
      </c>
      <c r="J3328" s="45" t="s">
        <v>696</v>
      </c>
      <c r="K3328" s="45"/>
      <c r="L3328" s="45"/>
      <c r="BB3328" t="s">
        <v>7652</v>
      </c>
      <c r="BC3328" t="s">
        <v>327</v>
      </c>
      <c r="BD3328">
        <v>3</v>
      </c>
      <c r="BE3328" t="s">
        <v>345</v>
      </c>
      <c r="BG3328">
        <v>3327</v>
      </c>
      <c r="BH3328" t="s">
        <v>332</v>
      </c>
      <c r="BI3328" t="s">
        <v>295</v>
      </c>
    </row>
    <row r="3329" spans="1:61" x14ac:dyDescent="0.25">
      <c r="A3329" s="9">
        <v>3328</v>
      </c>
      <c r="B3329" s="9" t="s">
        <v>181</v>
      </c>
      <c r="C3329" s="9" t="s">
        <v>157</v>
      </c>
      <c r="D3329" s="9" t="s">
        <v>317</v>
      </c>
      <c r="E3329" s="9" t="s">
        <v>462</v>
      </c>
      <c r="F3329" s="9" t="s">
        <v>463</v>
      </c>
      <c r="G3329" s="9" t="s">
        <v>425</v>
      </c>
      <c r="H3329" s="9" t="s">
        <v>424</v>
      </c>
      <c r="J3329" s="45" t="s">
        <v>5704</v>
      </c>
      <c r="K3329" s="45"/>
      <c r="L3329" s="45"/>
      <c r="BB3329" t="s">
        <v>7653</v>
      </c>
      <c r="BC3329" t="s">
        <v>327</v>
      </c>
      <c r="BD3329">
        <v>4</v>
      </c>
      <c r="BE3329" t="s">
        <v>346</v>
      </c>
      <c r="BG3329">
        <v>3328</v>
      </c>
      <c r="BH3329" t="s">
        <v>333</v>
      </c>
      <c r="BI3329" t="s">
        <v>296</v>
      </c>
    </row>
    <row r="3330" spans="1:61" x14ac:dyDescent="0.25">
      <c r="A3330" s="9">
        <v>3329</v>
      </c>
      <c r="B3330" s="9" t="s">
        <v>182</v>
      </c>
      <c r="C3330" s="9" t="s">
        <v>158</v>
      </c>
      <c r="D3330" s="9" t="s">
        <v>318</v>
      </c>
      <c r="E3330" s="9" t="s">
        <v>462</v>
      </c>
      <c r="F3330" s="9" t="s">
        <v>463</v>
      </c>
      <c r="G3330" s="9" t="s">
        <v>423</v>
      </c>
      <c r="H3330" s="9" t="s">
        <v>422</v>
      </c>
      <c r="J3330" s="45" t="s">
        <v>696</v>
      </c>
      <c r="K3330" s="45"/>
      <c r="L3330" s="45"/>
      <c r="BB3330" t="s">
        <v>7654</v>
      </c>
      <c r="BC3330" t="s">
        <v>327</v>
      </c>
      <c r="BD3330">
        <v>5</v>
      </c>
      <c r="BE3330" t="s">
        <v>347</v>
      </c>
      <c r="BG3330">
        <v>3329</v>
      </c>
      <c r="BH3330" t="s">
        <v>334</v>
      </c>
      <c r="BI3330" t="s">
        <v>297</v>
      </c>
    </row>
    <row r="3331" spans="1:61" x14ac:dyDescent="0.25">
      <c r="A3331" s="9">
        <v>3330</v>
      </c>
      <c r="B3331" s="9" t="s">
        <v>183</v>
      </c>
      <c r="C3331" s="9" t="s">
        <v>147</v>
      </c>
      <c r="D3331" s="9" t="s">
        <v>319</v>
      </c>
      <c r="E3331" s="9" t="s">
        <v>464</v>
      </c>
      <c r="F3331" s="9" t="s">
        <v>465</v>
      </c>
      <c r="G3331" s="9" t="s">
        <v>412</v>
      </c>
      <c r="H3331" s="9" t="s">
        <v>413</v>
      </c>
      <c r="J3331" s="45" t="s">
        <v>696</v>
      </c>
      <c r="K3331" s="45"/>
      <c r="L3331" s="45"/>
      <c r="BB3331" t="s">
        <v>7655</v>
      </c>
      <c r="BC3331" t="s">
        <v>327</v>
      </c>
      <c r="BD3331">
        <v>6</v>
      </c>
      <c r="BE3331" t="s">
        <v>348</v>
      </c>
      <c r="BG3331">
        <v>3330</v>
      </c>
      <c r="BH3331" t="s">
        <v>335</v>
      </c>
      <c r="BI3331" t="s">
        <v>298</v>
      </c>
    </row>
    <row r="3332" spans="1:61" x14ac:dyDescent="0.25">
      <c r="A3332" s="9">
        <v>3331</v>
      </c>
      <c r="B3332" s="9" t="s">
        <v>184</v>
      </c>
      <c r="C3332" s="9" t="s">
        <v>148</v>
      </c>
      <c r="D3332" s="9" t="s">
        <v>320</v>
      </c>
      <c r="E3332" s="9" t="s">
        <v>464</v>
      </c>
      <c r="F3332" s="9" t="s">
        <v>465</v>
      </c>
      <c r="G3332" s="9" t="s">
        <v>416</v>
      </c>
      <c r="H3332" s="9" t="s">
        <v>412</v>
      </c>
      <c r="J3332" s="45" t="s">
        <v>5703</v>
      </c>
      <c r="K3332" s="45"/>
      <c r="L3332" s="45"/>
      <c r="BB3332" t="s">
        <v>7656</v>
      </c>
      <c r="BC3332" t="s">
        <v>327</v>
      </c>
      <c r="BD3332">
        <v>7</v>
      </c>
      <c r="BE3332" t="s">
        <v>349</v>
      </c>
      <c r="BG3332">
        <v>3331</v>
      </c>
      <c r="BH3332" t="s">
        <v>336</v>
      </c>
      <c r="BI3332" t="s">
        <v>299</v>
      </c>
    </row>
    <row r="3333" spans="1:61" x14ac:dyDescent="0.25">
      <c r="A3333" s="9">
        <v>3332</v>
      </c>
      <c r="B3333" s="9" t="s">
        <v>185</v>
      </c>
      <c r="C3333" s="9" t="s">
        <v>149</v>
      </c>
      <c r="D3333" s="9" t="s">
        <v>321</v>
      </c>
      <c r="E3333" s="9" t="s">
        <v>466</v>
      </c>
      <c r="F3333" s="9" t="s">
        <v>467</v>
      </c>
      <c r="G3333" s="9" t="s">
        <v>417</v>
      </c>
      <c r="H3333" s="9" t="s">
        <v>417</v>
      </c>
      <c r="J3333" s="46" t="s">
        <v>5705</v>
      </c>
      <c r="K3333" s="45"/>
      <c r="L3333" s="45"/>
      <c r="BB3333" t="s">
        <v>7657</v>
      </c>
      <c r="BC3333" t="s">
        <v>327</v>
      </c>
      <c r="BD3333">
        <v>8</v>
      </c>
      <c r="BE3333" t="s">
        <v>350</v>
      </c>
      <c r="BG3333">
        <v>3332</v>
      </c>
      <c r="BH3333" t="s">
        <v>337</v>
      </c>
      <c r="BI3333" t="s">
        <v>300</v>
      </c>
    </row>
    <row r="3334" spans="1:61" x14ac:dyDescent="0.25">
      <c r="A3334" s="9">
        <v>3333</v>
      </c>
      <c r="B3334" s="9" t="s">
        <v>186</v>
      </c>
      <c r="C3334" s="9" t="s">
        <v>150</v>
      </c>
      <c r="D3334" s="9" t="s">
        <v>322</v>
      </c>
      <c r="E3334" s="9" t="s">
        <v>466</v>
      </c>
      <c r="F3334" s="9" t="s">
        <v>467</v>
      </c>
      <c r="G3334" s="9" t="s">
        <v>412</v>
      </c>
      <c r="H3334" s="9" t="s">
        <v>416</v>
      </c>
      <c r="J3334" s="45" t="s">
        <v>696</v>
      </c>
      <c r="K3334" s="45"/>
      <c r="L3334" s="45"/>
      <c r="BB3334" t="s">
        <v>7658</v>
      </c>
      <c r="BC3334" t="s">
        <v>327</v>
      </c>
      <c r="BD3334">
        <v>9</v>
      </c>
      <c r="BE3334" t="s">
        <v>351</v>
      </c>
      <c r="BG3334">
        <v>3333</v>
      </c>
      <c r="BH3334" t="s">
        <v>338</v>
      </c>
      <c r="BI3334" t="s">
        <v>301</v>
      </c>
    </row>
    <row r="3335" spans="1:61" x14ac:dyDescent="0.25">
      <c r="A3335" s="9">
        <v>3334</v>
      </c>
      <c r="B3335" s="9" t="s">
        <v>176</v>
      </c>
      <c r="C3335" s="9" t="s">
        <v>151</v>
      </c>
      <c r="D3335" s="9" t="s">
        <v>323</v>
      </c>
      <c r="E3335" s="9" t="s">
        <v>468</v>
      </c>
      <c r="F3335" s="9" t="s">
        <v>469</v>
      </c>
      <c r="G3335" s="9" t="s">
        <v>413</v>
      </c>
      <c r="H3335" s="9" t="s">
        <v>412</v>
      </c>
      <c r="J3335" s="45" t="s">
        <v>5703</v>
      </c>
      <c r="K3335" s="45"/>
      <c r="L3335" s="45"/>
      <c r="BB3335" t="s">
        <v>7659</v>
      </c>
      <c r="BC3335" t="s">
        <v>327</v>
      </c>
      <c r="BD3335">
        <v>10</v>
      </c>
      <c r="BE3335" t="s">
        <v>352</v>
      </c>
      <c r="BG3335">
        <v>3334</v>
      </c>
      <c r="BH3335" t="s">
        <v>339</v>
      </c>
      <c r="BI3335" t="s">
        <v>302</v>
      </c>
    </row>
    <row r="3336" spans="1:61" x14ac:dyDescent="0.25">
      <c r="A3336" s="9">
        <v>3335</v>
      </c>
      <c r="B3336" s="9" t="s">
        <v>177</v>
      </c>
      <c r="C3336" s="9" t="s">
        <v>152</v>
      </c>
      <c r="D3336" s="9" t="s">
        <v>324</v>
      </c>
      <c r="E3336" s="9" t="s">
        <v>468</v>
      </c>
      <c r="F3336" s="9" t="s">
        <v>469</v>
      </c>
      <c r="G3336" s="9" t="s">
        <v>422</v>
      </c>
      <c r="H3336" s="9" t="s">
        <v>423</v>
      </c>
      <c r="J3336" s="45" t="s">
        <v>696</v>
      </c>
      <c r="K3336" s="45"/>
      <c r="L3336" s="45"/>
      <c r="BB3336" t="s">
        <v>7660</v>
      </c>
      <c r="BC3336" t="s">
        <v>327</v>
      </c>
      <c r="BD3336">
        <v>11</v>
      </c>
      <c r="BE3336" t="s">
        <v>293</v>
      </c>
      <c r="BG3336">
        <v>3335</v>
      </c>
      <c r="BH3336" t="s">
        <v>340</v>
      </c>
      <c r="BI3336" t="s">
        <v>303</v>
      </c>
    </row>
    <row r="3337" spans="1:61" x14ac:dyDescent="0.25">
      <c r="A3337" s="9">
        <v>3336</v>
      </c>
      <c r="B3337" s="9" t="s">
        <v>179</v>
      </c>
      <c r="C3337" s="9" t="s">
        <v>153</v>
      </c>
      <c r="D3337" s="9" t="s">
        <v>325</v>
      </c>
      <c r="E3337" s="9" t="s">
        <v>470</v>
      </c>
      <c r="F3337" s="3" t="s">
        <v>5707</v>
      </c>
      <c r="G3337" s="9" t="s">
        <v>424</v>
      </c>
      <c r="H3337" s="9" t="s">
        <v>425</v>
      </c>
      <c r="J3337" s="45" t="s">
        <v>5704</v>
      </c>
      <c r="K3337" s="45"/>
      <c r="L3337" s="45"/>
      <c r="BB3337" t="s">
        <v>7661</v>
      </c>
      <c r="BC3337" t="s">
        <v>327</v>
      </c>
      <c r="BD3337">
        <v>12</v>
      </c>
      <c r="BE3337" t="s">
        <v>294</v>
      </c>
      <c r="BG3337">
        <v>3336</v>
      </c>
      <c r="BH3337" t="s">
        <v>341</v>
      </c>
      <c r="BI3337" t="s">
        <v>304</v>
      </c>
    </row>
    <row r="3338" spans="1:61" x14ac:dyDescent="0.25">
      <c r="A3338" s="9">
        <v>3337</v>
      </c>
      <c r="B3338" s="9" t="s">
        <v>180</v>
      </c>
      <c r="C3338" s="9" t="s">
        <v>154</v>
      </c>
      <c r="D3338" s="9" t="s">
        <v>326</v>
      </c>
      <c r="E3338" s="9" t="s">
        <v>470</v>
      </c>
      <c r="F3338" s="3" t="s">
        <v>5707</v>
      </c>
      <c r="G3338" s="9" t="s">
        <v>425</v>
      </c>
      <c r="H3338" s="9" t="s">
        <v>424</v>
      </c>
      <c r="J3338" s="45" t="s">
        <v>696</v>
      </c>
      <c r="K3338" s="45"/>
      <c r="L3338" s="45"/>
      <c r="BB3338" t="s">
        <v>7662</v>
      </c>
      <c r="BC3338" t="s">
        <v>328</v>
      </c>
      <c r="BD3338">
        <v>1</v>
      </c>
      <c r="BE3338" t="s">
        <v>295</v>
      </c>
      <c r="BG3338">
        <v>3337</v>
      </c>
      <c r="BH3338" t="s">
        <v>342</v>
      </c>
      <c r="BI3338" t="s">
        <v>305</v>
      </c>
    </row>
    <row r="3339" spans="1:61" x14ac:dyDescent="0.25">
      <c r="A3339" s="9">
        <v>3338</v>
      </c>
      <c r="B3339" s="9" t="s">
        <v>181</v>
      </c>
      <c r="C3339" s="9" t="s">
        <v>155</v>
      </c>
      <c r="D3339" s="9" t="s">
        <v>327</v>
      </c>
      <c r="E3339" s="9" t="s">
        <v>471</v>
      </c>
      <c r="F3339" s="9" t="s">
        <v>472</v>
      </c>
      <c r="G3339" s="9" t="s">
        <v>423</v>
      </c>
      <c r="H3339" s="9" t="s">
        <v>422</v>
      </c>
      <c r="J3339" s="45" t="s">
        <v>696</v>
      </c>
      <c r="K3339" s="45"/>
      <c r="L3339" s="45"/>
      <c r="BB3339" t="s">
        <v>7663</v>
      </c>
      <c r="BC3339" t="s">
        <v>328</v>
      </c>
      <c r="BD3339">
        <v>2</v>
      </c>
      <c r="BE3339" t="s">
        <v>296</v>
      </c>
      <c r="BG3339">
        <v>3338</v>
      </c>
      <c r="BH3339" t="s">
        <v>343</v>
      </c>
      <c r="BI3339" t="s">
        <v>306</v>
      </c>
    </row>
    <row r="3340" spans="1:61" x14ac:dyDescent="0.25">
      <c r="A3340" s="9">
        <v>3339</v>
      </c>
      <c r="B3340" s="9" t="s">
        <v>182</v>
      </c>
      <c r="C3340" s="9" t="s">
        <v>156</v>
      </c>
      <c r="D3340" s="9" t="s">
        <v>328</v>
      </c>
      <c r="E3340" s="9" t="s">
        <v>471</v>
      </c>
      <c r="F3340" s="9" t="s">
        <v>472</v>
      </c>
      <c r="G3340" s="9" t="s">
        <v>412</v>
      </c>
      <c r="H3340" s="9" t="s">
        <v>413</v>
      </c>
      <c r="J3340" s="45" t="s">
        <v>5703</v>
      </c>
      <c r="K3340" s="45"/>
      <c r="L3340" s="45"/>
      <c r="BB3340" t="s">
        <v>7664</v>
      </c>
      <c r="BC3340" t="s">
        <v>328</v>
      </c>
      <c r="BD3340">
        <v>3</v>
      </c>
      <c r="BE3340" t="s">
        <v>297</v>
      </c>
      <c r="BG3340">
        <v>3339</v>
      </c>
      <c r="BH3340" t="s">
        <v>344</v>
      </c>
      <c r="BI3340" t="s">
        <v>307</v>
      </c>
    </row>
    <row r="3341" spans="1:61" x14ac:dyDescent="0.25">
      <c r="A3341" s="9">
        <v>3340</v>
      </c>
      <c r="B3341" s="9" t="s">
        <v>183</v>
      </c>
      <c r="C3341" s="9" t="s">
        <v>157</v>
      </c>
      <c r="D3341" s="9" t="s">
        <v>329</v>
      </c>
      <c r="E3341" s="9" t="s">
        <v>473</v>
      </c>
      <c r="F3341" s="9" t="s">
        <v>474</v>
      </c>
      <c r="G3341" s="9" t="s">
        <v>416</v>
      </c>
      <c r="H3341" s="9" t="s">
        <v>412</v>
      </c>
      <c r="J3341" s="46" t="s">
        <v>5705</v>
      </c>
      <c r="K3341" s="45"/>
      <c r="L3341" s="45"/>
      <c r="BB3341" t="s">
        <v>7665</v>
      </c>
      <c r="BC3341" t="s">
        <v>328</v>
      </c>
      <c r="BD3341">
        <v>4</v>
      </c>
      <c r="BE3341" t="s">
        <v>298</v>
      </c>
      <c r="BG3341">
        <v>3340</v>
      </c>
      <c r="BH3341" t="s">
        <v>345</v>
      </c>
      <c r="BI3341" t="s">
        <v>308</v>
      </c>
    </row>
    <row r="3342" spans="1:61" x14ac:dyDescent="0.25">
      <c r="A3342" s="9">
        <v>3341</v>
      </c>
      <c r="B3342" s="9" t="s">
        <v>184</v>
      </c>
      <c r="C3342" s="9" t="s">
        <v>158</v>
      </c>
      <c r="D3342" s="9" t="s">
        <v>330</v>
      </c>
      <c r="E3342" s="9" t="s">
        <v>473</v>
      </c>
      <c r="F3342" s="9" t="s">
        <v>474</v>
      </c>
      <c r="G3342" s="9" t="s">
        <v>417</v>
      </c>
      <c r="H3342" s="9" t="s">
        <v>417</v>
      </c>
      <c r="J3342" s="45" t="s">
        <v>696</v>
      </c>
      <c r="K3342" s="45"/>
      <c r="L3342" s="45"/>
      <c r="BB3342" t="s">
        <v>7666</v>
      </c>
      <c r="BC3342" t="s">
        <v>328</v>
      </c>
      <c r="BD3342">
        <v>5</v>
      </c>
      <c r="BE3342" t="s">
        <v>299</v>
      </c>
      <c r="BG3342">
        <v>3341</v>
      </c>
      <c r="BH3342" t="s">
        <v>346</v>
      </c>
      <c r="BI3342" t="s">
        <v>309</v>
      </c>
    </row>
    <row r="3343" spans="1:61" x14ac:dyDescent="0.25">
      <c r="A3343" s="9">
        <v>3342</v>
      </c>
      <c r="B3343" s="9" t="s">
        <v>185</v>
      </c>
      <c r="C3343" s="9" t="s">
        <v>147</v>
      </c>
      <c r="D3343" s="9" t="s">
        <v>331</v>
      </c>
      <c r="E3343" s="9" t="s">
        <v>475</v>
      </c>
      <c r="F3343" s="9" t="s">
        <v>476</v>
      </c>
      <c r="G3343" s="9" t="s">
        <v>412</v>
      </c>
      <c r="H3343" s="9" t="s">
        <v>416</v>
      </c>
      <c r="J3343" s="45" t="s">
        <v>5703</v>
      </c>
      <c r="K3343" s="45"/>
      <c r="L3343" s="45"/>
      <c r="BB3343" t="s">
        <v>7667</v>
      </c>
      <c r="BC3343" t="s">
        <v>328</v>
      </c>
      <c r="BD3343">
        <v>6</v>
      </c>
      <c r="BE3343" t="s">
        <v>300</v>
      </c>
      <c r="BG3343">
        <v>3342</v>
      </c>
      <c r="BH3343" t="s">
        <v>347</v>
      </c>
      <c r="BI3343" t="s">
        <v>310</v>
      </c>
    </row>
    <row r="3344" spans="1:61" x14ac:dyDescent="0.25">
      <c r="A3344" s="9">
        <v>3343</v>
      </c>
      <c r="B3344" s="9" t="s">
        <v>186</v>
      </c>
      <c r="C3344" s="9" t="s">
        <v>148</v>
      </c>
      <c r="D3344" s="9" t="s">
        <v>332</v>
      </c>
      <c r="E3344" s="9" t="s">
        <v>475</v>
      </c>
      <c r="F3344" s="9" t="s">
        <v>476</v>
      </c>
      <c r="G3344" s="9" t="s">
        <v>413</v>
      </c>
      <c r="H3344" s="9" t="s">
        <v>412</v>
      </c>
      <c r="J3344" s="45" t="s">
        <v>696</v>
      </c>
      <c r="K3344" s="45"/>
      <c r="L3344" s="45"/>
      <c r="BB3344" t="s">
        <v>7668</v>
      </c>
      <c r="BC3344" t="s">
        <v>328</v>
      </c>
      <c r="BD3344">
        <v>7</v>
      </c>
      <c r="BE3344" t="s">
        <v>301</v>
      </c>
      <c r="BG3344">
        <v>3343</v>
      </c>
      <c r="BH3344" t="s">
        <v>348</v>
      </c>
      <c r="BI3344" t="s">
        <v>311</v>
      </c>
    </row>
    <row r="3345" spans="1:61" x14ac:dyDescent="0.25">
      <c r="A3345" s="9">
        <v>3344</v>
      </c>
      <c r="B3345" s="9" t="s">
        <v>176</v>
      </c>
      <c r="C3345" s="9" t="s">
        <v>149</v>
      </c>
      <c r="D3345" s="9" t="s">
        <v>333</v>
      </c>
      <c r="E3345" s="9" t="s">
        <v>410</v>
      </c>
      <c r="F3345" s="9" t="s">
        <v>411</v>
      </c>
      <c r="G3345" s="9" t="s">
        <v>422</v>
      </c>
      <c r="H3345" s="9" t="s">
        <v>423</v>
      </c>
      <c r="J3345" s="45" t="s">
        <v>5704</v>
      </c>
      <c r="K3345" s="45"/>
      <c r="L3345" s="45"/>
      <c r="BB3345" t="s">
        <v>7669</v>
      </c>
      <c r="BC3345" t="s">
        <v>328</v>
      </c>
      <c r="BD3345">
        <v>8</v>
      </c>
      <c r="BE3345" t="s">
        <v>302</v>
      </c>
      <c r="BG3345">
        <v>3344</v>
      </c>
      <c r="BH3345" t="s">
        <v>349</v>
      </c>
      <c r="BI3345" t="s">
        <v>312</v>
      </c>
    </row>
    <row r="3346" spans="1:61" x14ac:dyDescent="0.25">
      <c r="A3346" s="9">
        <v>3345</v>
      </c>
      <c r="B3346" s="9" t="s">
        <v>177</v>
      </c>
      <c r="C3346" s="9" t="s">
        <v>150</v>
      </c>
      <c r="D3346" s="9" t="s">
        <v>334</v>
      </c>
      <c r="E3346" s="9" t="s">
        <v>410</v>
      </c>
      <c r="F3346" s="9" t="s">
        <v>411</v>
      </c>
      <c r="G3346" s="9" t="s">
        <v>412</v>
      </c>
      <c r="H3346" s="9" t="s">
        <v>413</v>
      </c>
      <c r="J3346" s="45" t="s">
        <v>696</v>
      </c>
      <c r="K3346" s="45"/>
      <c r="L3346" s="45"/>
      <c r="BB3346" t="s">
        <v>7670</v>
      </c>
      <c r="BC3346" t="s">
        <v>328</v>
      </c>
      <c r="BD3346">
        <v>9</v>
      </c>
      <c r="BE3346" t="s">
        <v>303</v>
      </c>
      <c r="BG3346">
        <v>3345</v>
      </c>
      <c r="BH3346" t="s">
        <v>350</v>
      </c>
      <c r="BI3346" t="s">
        <v>313</v>
      </c>
    </row>
    <row r="3347" spans="1:61" x14ac:dyDescent="0.25">
      <c r="A3347" s="9">
        <v>3346</v>
      </c>
      <c r="B3347" s="9" t="s">
        <v>179</v>
      </c>
      <c r="C3347" s="9" t="s">
        <v>151</v>
      </c>
      <c r="D3347" s="9" t="s">
        <v>335</v>
      </c>
      <c r="E3347" s="9" t="s">
        <v>414</v>
      </c>
      <c r="F3347" s="9" t="s">
        <v>415</v>
      </c>
      <c r="G3347" s="9" t="s">
        <v>416</v>
      </c>
      <c r="H3347" s="9" t="s">
        <v>412</v>
      </c>
      <c r="J3347" s="45" t="s">
        <v>696</v>
      </c>
      <c r="K3347" s="45"/>
      <c r="L3347" s="45"/>
      <c r="BB3347" t="s">
        <v>7671</v>
      </c>
      <c r="BC3347" t="s">
        <v>328</v>
      </c>
      <c r="BD3347">
        <v>10</v>
      </c>
      <c r="BE3347" t="s">
        <v>304</v>
      </c>
      <c r="BG3347">
        <v>3346</v>
      </c>
      <c r="BH3347" t="s">
        <v>351</v>
      </c>
      <c r="BI3347" t="s">
        <v>314</v>
      </c>
    </row>
    <row r="3348" spans="1:61" x14ac:dyDescent="0.25">
      <c r="A3348" s="9">
        <v>3347</v>
      </c>
      <c r="B3348" s="9" t="s">
        <v>180</v>
      </c>
      <c r="C3348" s="9" t="s">
        <v>152</v>
      </c>
      <c r="D3348" s="9" t="s">
        <v>336</v>
      </c>
      <c r="E3348" s="9" t="s">
        <v>414</v>
      </c>
      <c r="F3348" s="9" t="s">
        <v>415</v>
      </c>
      <c r="G3348" s="9" t="s">
        <v>417</v>
      </c>
      <c r="H3348" s="9" t="s">
        <v>417</v>
      </c>
      <c r="J3348" s="45" t="s">
        <v>5703</v>
      </c>
      <c r="K3348" s="45"/>
      <c r="L3348" s="45"/>
      <c r="BB3348" t="s">
        <v>7672</v>
      </c>
      <c r="BC3348" t="s">
        <v>328</v>
      </c>
      <c r="BD3348">
        <v>11</v>
      </c>
      <c r="BE3348" t="s">
        <v>305</v>
      </c>
      <c r="BG3348">
        <v>3347</v>
      </c>
      <c r="BH3348" t="s">
        <v>352</v>
      </c>
      <c r="BI3348" t="s">
        <v>315</v>
      </c>
    </row>
    <row r="3349" spans="1:61" x14ac:dyDescent="0.25">
      <c r="A3349" s="9">
        <v>3348</v>
      </c>
      <c r="B3349" s="9" t="s">
        <v>181</v>
      </c>
      <c r="C3349" s="9" t="s">
        <v>153</v>
      </c>
      <c r="D3349" s="9" t="s">
        <v>337</v>
      </c>
      <c r="E3349" s="9" t="s">
        <v>418</v>
      </c>
      <c r="F3349" s="9" t="s">
        <v>419</v>
      </c>
      <c r="G3349" s="9" t="s">
        <v>412</v>
      </c>
      <c r="H3349" s="9" t="s">
        <v>416</v>
      </c>
      <c r="J3349" s="46" t="s">
        <v>5705</v>
      </c>
      <c r="K3349" s="45"/>
      <c r="L3349" s="45"/>
      <c r="BB3349" t="s">
        <v>7673</v>
      </c>
      <c r="BC3349" t="s">
        <v>328</v>
      </c>
      <c r="BD3349">
        <v>12</v>
      </c>
      <c r="BE3349" t="s">
        <v>306</v>
      </c>
      <c r="BG3349">
        <v>3348</v>
      </c>
      <c r="BH3349" t="s">
        <v>293</v>
      </c>
      <c r="BI3349" t="s">
        <v>316</v>
      </c>
    </row>
    <row r="3350" spans="1:61" x14ac:dyDescent="0.25">
      <c r="A3350" s="9">
        <v>3349</v>
      </c>
      <c r="B3350" s="9" t="s">
        <v>182</v>
      </c>
      <c r="C3350" s="9" t="s">
        <v>154</v>
      </c>
      <c r="D3350" s="9" t="s">
        <v>338</v>
      </c>
      <c r="E3350" s="9" t="s">
        <v>418</v>
      </c>
      <c r="F3350" s="9" t="s">
        <v>419</v>
      </c>
      <c r="G3350" s="9" t="s">
        <v>413</v>
      </c>
      <c r="H3350" s="9" t="s">
        <v>412</v>
      </c>
      <c r="J3350" s="45" t="s">
        <v>696</v>
      </c>
      <c r="K3350" s="45"/>
      <c r="L3350" s="45"/>
      <c r="BB3350" t="s">
        <v>7674</v>
      </c>
      <c r="BC3350" t="s">
        <v>329</v>
      </c>
      <c r="BD3350">
        <v>1</v>
      </c>
      <c r="BE3350" t="s">
        <v>307</v>
      </c>
      <c r="BG3350">
        <v>3349</v>
      </c>
      <c r="BH3350" t="s">
        <v>294</v>
      </c>
      <c r="BI3350" t="s">
        <v>317</v>
      </c>
    </row>
    <row r="3351" spans="1:61" x14ac:dyDescent="0.25">
      <c r="A3351" s="9">
        <v>3350</v>
      </c>
      <c r="B3351" s="9" t="s">
        <v>183</v>
      </c>
      <c r="C3351" s="9" t="s">
        <v>155</v>
      </c>
      <c r="D3351" s="9" t="s">
        <v>339</v>
      </c>
      <c r="E3351" s="9" t="s">
        <v>420</v>
      </c>
      <c r="F3351" s="9" t="s">
        <v>421</v>
      </c>
      <c r="G3351" s="9" t="s">
        <v>422</v>
      </c>
      <c r="H3351" s="9" t="s">
        <v>423</v>
      </c>
      <c r="J3351" s="45" t="s">
        <v>5703</v>
      </c>
      <c r="K3351" s="45"/>
      <c r="L3351" s="45"/>
      <c r="BB3351" t="s">
        <v>7675</v>
      </c>
      <c r="BC3351" t="s">
        <v>329</v>
      </c>
      <c r="BD3351">
        <v>2</v>
      </c>
      <c r="BE3351" t="s">
        <v>308</v>
      </c>
      <c r="BG3351">
        <v>3350</v>
      </c>
      <c r="BH3351" t="s">
        <v>295</v>
      </c>
      <c r="BI3351" t="s">
        <v>318</v>
      </c>
    </row>
    <row r="3352" spans="1:61" x14ac:dyDescent="0.25">
      <c r="A3352" s="9">
        <v>3351</v>
      </c>
      <c r="B3352" s="9" t="s">
        <v>184</v>
      </c>
      <c r="C3352" s="9" t="s">
        <v>156</v>
      </c>
      <c r="D3352" s="9" t="s">
        <v>340</v>
      </c>
      <c r="E3352" s="9" t="s">
        <v>420</v>
      </c>
      <c r="F3352" s="9" t="s">
        <v>421</v>
      </c>
      <c r="G3352" s="9" t="s">
        <v>424</v>
      </c>
      <c r="H3352" s="9" t="s">
        <v>425</v>
      </c>
      <c r="J3352" s="45" t="s">
        <v>696</v>
      </c>
      <c r="K3352" s="45"/>
      <c r="L3352" s="45"/>
      <c r="BB3352" t="s">
        <v>7676</v>
      </c>
      <c r="BC3352" t="s">
        <v>329</v>
      </c>
      <c r="BD3352">
        <v>3</v>
      </c>
      <c r="BE3352" t="s">
        <v>309</v>
      </c>
      <c r="BG3352">
        <v>3351</v>
      </c>
      <c r="BH3352" t="s">
        <v>296</v>
      </c>
      <c r="BI3352" t="s">
        <v>319</v>
      </c>
    </row>
    <row r="3353" spans="1:61" x14ac:dyDescent="0.25">
      <c r="A3353" s="9">
        <v>3352</v>
      </c>
      <c r="B3353" s="9" t="s">
        <v>185</v>
      </c>
      <c r="C3353" s="9" t="s">
        <v>157</v>
      </c>
      <c r="D3353" s="9" t="s">
        <v>341</v>
      </c>
      <c r="E3353" s="9" t="s">
        <v>426</v>
      </c>
      <c r="F3353" s="9" t="s">
        <v>427</v>
      </c>
      <c r="G3353" s="9" t="s">
        <v>425</v>
      </c>
      <c r="H3353" s="9" t="s">
        <v>424</v>
      </c>
      <c r="J3353" s="46" t="s">
        <v>5705</v>
      </c>
      <c r="K3353" s="45"/>
      <c r="L3353" s="45"/>
      <c r="BB3353" t="s">
        <v>7677</v>
      </c>
      <c r="BC3353" t="s">
        <v>329</v>
      </c>
      <c r="BD3353">
        <v>4</v>
      </c>
      <c r="BE3353" t="s">
        <v>310</v>
      </c>
      <c r="BG3353">
        <v>3352</v>
      </c>
      <c r="BH3353" t="s">
        <v>297</v>
      </c>
      <c r="BI3353" t="s">
        <v>320</v>
      </c>
    </row>
    <row r="3354" spans="1:61" x14ac:dyDescent="0.25">
      <c r="A3354" s="9">
        <v>3353</v>
      </c>
      <c r="B3354" s="9" t="s">
        <v>186</v>
      </c>
      <c r="C3354" s="9" t="s">
        <v>158</v>
      </c>
      <c r="D3354" s="9" t="s">
        <v>342</v>
      </c>
      <c r="E3354" s="9" t="s">
        <v>426</v>
      </c>
      <c r="F3354" s="9" t="s">
        <v>427</v>
      </c>
      <c r="G3354" s="9" t="s">
        <v>423</v>
      </c>
      <c r="H3354" s="9" t="s">
        <v>422</v>
      </c>
      <c r="J3354" s="45" t="s">
        <v>5703</v>
      </c>
      <c r="K3354" s="45"/>
      <c r="L3354" s="45"/>
      <c r="BB3354" t="s">
        <v>7678</v>
      </c>
      <c r="BC3354" t="s">
        <v>329</v>
      </c>
      <c r="BD3354">
        <v>5</v>
      </c>
      <c r="BE3354" t="s">
        <v>311</v>
      </c>
      <c r="BG3354">
        <v>3353</v>
      </c>
      <c r="BH3354" t="s">
        <v>298</v>
      </c>
      <c r="BI3354" t="s">
        <v>321</v>
      </c>
    </row>
    <row r="3355" spans="1:61" x14ac:dyDescent="0.25">
      <c r="A3355" s="9">
        <v>3354</v>
      </c>
      <c r="B3355" s="9" t="s">
        <v>176</v>
      </c>
      <c r="C3355" s="9" t="s">
        <v>147</v>
      </c>
      <c r="D3355" s="9" t="s">
        <v>343</v>
      </c>
      <c r="E3355" s="9" t="s">
        <v>428</v>
      </c>
      <c r="F3355" s="9" t="s">
        <v>429</v>
      </c>
      <c r="G3355" s="9" t="s">
        <v>412</v>
      </c>
      <c r="H3355" s="9" t="s">
        <v>413</v>
      </c>
      <c r="J3355" s="45" t="s">
        <v>696</v>
      </c>
      <c r="K3355" s="45"/>
      <c r="L3355" s="45"/>
      <c r="BB3355" t="s">
        <v>7679</v>
      </c>
      <c r="BC3355" t="s">
        <v>329</v>
      </c>
      <c r="BD3355">
        <v>6</v>
      </c>
      <c r="BE3355" t="s">
        <v>312</v>
      </c>
      <c r="BG3355">
        <v>3354</v>
      </c>
      <c r="BH3355" t="s">
        <v>299</v>
      </c>
      <c r="BI3355" t="s">
        <v>322</v>
      </c>
    </row>
    <row r="3356" spans="1:61" x14ac:dyDescent="0.25">
      <c r="A3356" s="9">
        <v>3355</v>
      </c>
      <c r="B3356" s="9" t="s">
        <v>177</v>
      </c>
      <c r="C3356" s="9" t="s">
        <v>148</v>
      </c>
      <c r="D3356" s="9" t="s">
        <v>344</v>
      </c>
      <c r="E3356" s="9" t="s">
        <v>428</v>
      </c>
      <c r="F3356" s="9" t="s">
        <v>429</v>
      </c>
      <c r="G3356" s="9" t="s">
        <v>416</v>
      </c>
      <c r="H3356" s="9" t="s">
        <v>412</v>
      </c>
      <c r="J3356" s="45" t="s">
        <v>5703</v>
      </c>
      <c r="K3356" s="45"/>
      <c r="L3356" s="45"/>
      <c r="BB3356" t="s">
        <v>7680</v>
      </c>
      <c r="BC3356" t="s">
        <v>329</v>
      </c>
      <c r="BD3356">
        <v>7</v>
      </c>
      <c r="BE3356" t="s">
        <v>313</v>
      </c>
      <c r="BG3356">
        <v>3355</v>
      </c>
      <c r="BH3356" t="s">
        <v>300</v>
      </c>
      <c r="BI3356" t="s">
        <v>323</v>
      </c>
    </row>
    <row r="3357" spans="1:61" x14ac:dyDescent="0.25">
      <c r="A3357" s="9">
        <v>3356</v>
      </c>
      <c r="B3357" s="9" t="s">
        <v>179</v>
      </c>
      <c r="C3357" s="9" t="s">
        <v>149</v>
      </c>
      <c r="D3357" s="9" t="s">
        <v>345</v>
      </c>
      <c r="E3357" s="9" t="s">
        <v>430</v>
      </c>
      <c r="F3357" s="9" t="s">
        <v>431</v>
      </c>
      <c r="G3357" s="9" t="s">
        <v>417</v>
      </c>
      <c r="H3357" s="9" t="s">
        <v>417</v>
      </c>
      <c r="J3357" s="46" t="s">
        <v>5705</v>
      </c>
      <c r="K3357" s="45"/>
      <c r="L3357" s="45"/>
      <c r="BB3357" t="s">
        <v>7681</v>
      </c>
      <c r="BC3357" t="s">
        <v>329</v>
      </c>
      <c r="BD3357">
        <v>8</v>
      </c>
      <c r="BE3357" t="s">
        <v>314</v>
      </c>
      <c r="BG3357">
        <v>3356</v>
      </c>
      <c r="BH3357" t="s">
        <v>301</v>
      </c>
      <c r="BI3357" t="s">
        <v>324</v>
      </c>
    </row>
    <row r="3358" spans="1:61" x14ac:dyDescent="0.25">
      <c r="A3358" s="9">
        <v>3357</v>
      </c>
      <c r="B3358" s="9" t="s">
        <v>180</v>
      </c>
      <c r="C3358" s="9" t="s">
        <v>150</v>
      </c>
      <c r="D3358" s="9" t="s">
        <v>346</v>
      </c>
      <c r="E3358" s="9" t="s">
        <v>430</v>
      </c>
      <c r="F3358" s="9" t="s">
        <v>431</v>
      </c>
      <c r="G3358" s="9" t="s">
        <v>412</v>
      </c>
      <c r="H3358" s="9" t="s">
        <v>416</v>
      </c>
      <c r="J3358" s="45" t="s">
        <v>696</v>
      </c>
      <c r="K3358" s="45"/>
      <c r="L3358" s="45"/>
      <c r="BB3358" t="s">
        <v>7682</v>
      </c>
      <c r="BC3358" t="s">
        <v>329</v>
      </c>
      <c r="BD3358">
        <v>9</v>
      </c>
      <c r="BE3358" t="s">
        <v>315</v>
      </c>
      <c r="BG3358">
        <v>3357</v>
      </c>
      <c r="BH3358" t="s">
        <v>302</v>
      </c>
      <c r="BI3358" t="s">
        <v>325</v>
      </c>
    </row>
    <row r="3359" spans="1:61" x14ac:dyDescent="0.25">
      <c r="A3359" s="9">
        <v>3358</v>
      </c>
      <c r="B3359" s="9" t="s">
        <v>181</v>
      </c>
      <c r="C3359" s="9" t="s">
        <v>151</v>
      </c>
      <c r="D3359" s="9" t="s">
        <v>347</v>
      </c>
      <c r="E3359" s="9" t="s">
        <v>432</v>
      </c>
      <c r="F3359" s="9" t="s">
        <v>433</v>
      </c>
      <c r="G3359" s="9" t="s">
        <v>413</v>
      </c>
      <c r="H3359" s="9" t="s">
        <v>412</v>
      </c>
      <c r="J3359" s="45" t="s">
        <v>5703</v>
      </c>
      <c r="K3359" s="45"/>
      <c r="L3359" s="45"/>
      <c r="BB3359" t="s">
        <v>7683</v>
      </c>
      <c r="BC3359" t="s">
        <v>329</v>
      </c>
      <c r="BD3359">
        <v>10</v>
      </c>
      <c r="BE3359" t="s">
        <v>316</v>
      </c>
      <c r="BG3359">
        <v>3358</v>
      </c>
      <c r="BH3359" t="s">
        <v>303</v>
      </c>
      <c r="BI3359" t="s">
        <v>326</v>
      </c>
    </row>
    <row r="3360" spans="1:61" x14ac:dyDescent="0.25">
      <c r="A3360" s="9">
        <v>3359</v>
      </c>
      <c r="B3360" s="9" t="s">
        <v>182</v>
      </c>
      <c r="C3360" s="9" t="s">
        <v>152</v>
      </c>
      <c r="D3360" s="9" t="s">
        <v>348</v>
      </c>
      <c r="E3360" s="9" t="s">
        <v>432</v>
      </c>
      <c r="F3360" s="9" t="s">
        <v>433</v>
      </c>
      <c r="G3360" s="9" t="s">
        <v>422</v>
      </c>
      <c r="H3360" s="9" t="s">
        <v>423</v>
      </c>
      <c r="J3360" s="45" t="s">
        <v>696</v>
      </c>
      <c r="K3360" s="45"/>
      <c r="L3360" s="45"/>
      <c r="BB3360" t="s">
        <v>7684</v>
      </c>
      <c r="BC3360" t="s">
        <v>329</v>
      </c>
      <c r="BD3360">
        <v>11</v>
      </c>
      <c r="BE3360" t="s">
        <v>317</v>
      </c>
      <c r="BG3360">
        <v>3359</v>
      </c>
      <c r="BH3360" t="s">
        <v>304</v>
      </c>
      <c r="BI3360" t="s">
        <v>327</v>
      </c>
    </row>
    <row r="3361" spans="1:61" x14ac:dyDescent="0.25">
      <c r="A3361" s="9">
        <v>3360</v>
      </c>
      <c r="B3361" s="9" t="s">
        <v>183</v>
      </c>
      <c r="C3361" s="9" t="s">
        <v>153</v>
      </c>
      <c r="D3361" s="9" t="s">
        <v>349</v>
      </c>
      <c r="E3361" s="9" t="s">
        <v>434</v>
      </c>
      <c r="F3361" s="9" t="s">
        <v>435</v>
      </c>
      <c r="G3361" s="9" t="s">
        <v>424</v>
      </c>
      <c r="H3361" s="9" t="s">
        <v>425</v>
      </c>
      <c r="J3361" s="46" t="s">
        <v>5705</v>
      </c>
      <c r="K3361" s="45"/>
      <c r="L3361" s="45"/>
      <c r="BB3361" t="s">
        <v>7685</v>
      </c>
      <c r="BC3361" t="s">
        <v>329</v>
      </c>
      <c r="BD3361">
        <v>12</v>
      </c>
      <c r="BE3361" t="s">
        <v>318</v>
      </c>
      <c r="BG3361">
        <v>3360</v>
      </c>
      <c r="BH3361" t="s">
        <v>305</v>
      </c>
      <c r="BI3361" t="s">
        <v>328</v>
      </c>
    </row>
    <row r="3362" spans="1:61" x14ac:dyDescent="0.25">
      <c r="A3362" s="9">
        <v>3361</v>
      </c>
      <c r="B3362" s="9" t="s">
        <v>184</v>
      </c>
      <c r="C3362" s="9" t="s">
        <v>154</v>
      </c>
      <c r="D3362" s="9" t="s">
        <v>350</v>
      </c>
      <c r="E3362" s="9" t="s">
        <v>434</v>
      </c>
      <c r="F3362" s="9" t="s">
        <v>435</v>
      </c>
      <c r="G3362" s="9" t="s">
        <v>425</v>
      </c>
      <c r="H3362" s="9" t="s">
        <v>424</v>
      </c>
      <c r="J3362" s="45" t="s">
        <v>5703</v>
      </c>
      <c r="K3362" s="45"/>
      <c r="L3362" s="45"/>
      <c r="BB3362" t="s">
        <v>7686</v>
      </c>
      <c r="BC3362" t="s">
        <v>330</v>
      </c>
      <c r="BD3362">
        <v>1</v>
      </c>
      <c r="BE3362" t="s">
        <v>319</v>
      </c>
      <c r="BG3362">
        <v>3361</v>
      </c>
      <c r="BH3362" t="s">
        <v>306</v>
      </c>
      <c r="BI3362" t="s">
        <v>329</v>
      </c>
    </row>
    <row r="3363" spans="1:61" x14ac:dyDescent="0.25">
      <c r="A3363" s="9">
        <v>3362</v>
      </c>
      <c r="B3363" s="9" t="s">
        <v>185</v>
      </c>
      <c r="C3363" s="9" t="s">
        <v>155</v>
      </c>
      <c r="D3363" s="9" t="s">
        <v>351</v>
      </c>
      <c r="E3363" s="9" t="s">
        <v>436</v>
      </c>
      <c r="F3363" s="9" t="s">
        <v>437</v>
      </c>
      <c r="G3363" s="9" t="s">
        <v>423</v>
      </c>
      <c r="H3363" s="9" t="s">
        <v>422</v>
      </c>
      <c r="J3363" s="45" t="s">
        <v>696</v>
      </c>
      <c r="K3363" s="45"/>
      <c r="L3363" s="45"/>
      <c r="BB3363" t="s">
        <v>7687</v>
      </c>
      <c r="BC3363" t="s">
        <v>330</v>
      </c>
      <c r="BD3363">
        <v>2</v>
      </c>
      <c r="BE3363" t="s">
        <v>320</v>
      </c>
      <c r="BG3363">
        <v>3362</v>
      </c>
      <c r="BH3363" t="s">
        <v>307</v>
      </c>
      <c r="BI3363" t="s">
        <v>330</v>
      </c>
    </row>
    <row r="3364" spans="1:61" x14ac:dyDescent="0.25">
      <c r="A3364" s="9">
        <v>3363</v>
      </c>
      <c r="B3364" s="9" t="s">
        <v>186</v>
      </c>
      <c r="C3364" s="9" t="s">
        <v>156</v>
      </c>
      <c r="D3364" s="9" t="s">
        <v>352</v>
      </c>
      <c r="E3364" s="9" t="s">
        <v>436</v>
      </c>
      <c r="F3364" s="9" t="s">
        <v>437</v>
      </c>
      <c r="G3364" s="9" t="s">
        <v>412</v>
      </c>
      <c r="H3364" s="9" t="s">
        <v>413</v>
      </c>
      <c r="J3364" s="45" t="s">
        <v>5703</v>
      </c>
      <c r="K3364" s="45"/>
      <c r="L3364" s="45"/>
      <c r="BB3364" t="s">
        <v>7688</v>
      </c>
      <c r="BC3364" t="s">
        <v>330</v>
      </c>
      <c r="BD3364">
        <v>3</v>
      </c>
      <c r="BE3364" t="s">
        <v>321</v>
      </c>
      <c r="BG3364">
        <v>3363</v>
      </c>
      <c r="BH3364" t="s">
        <v>308</v>
      </c>
      <c r="BI3364" t="s">
        <v>331</v>
      </c>
    </row>
    <row r="3365" spans="1:61" x14ac:dyDescent="0.25">
      <c r="A3365" s="9">
        <v>3364</v>
      </c>
      <c r="B3365" s="9" t="s">
        <v>176</v>
      </c>
      <c r="C3365" s="9" t="s">
        <v>157</v>
      </c>
      <c r="D3365" s="9" t="s">
        <v>293</v>
      </c>
      <c r="E3365" s="9" t="s">
        <v>438</v>
      </c>
      <c r="F3365" s="9" t="s">
        <v>439</v>
      </c>
      <c r="G3365" s="9" t="s">
        <v>416</v>
      </c>
      <c r="H3365" s="9" t="s">
        <v>412</v>
      </c>
      <c r="J3365" s="46" t="s">
        <v>5705</v>
      </c>
      <c r="K3365" s="45"/>
      <c r="L3365" s="45"/>
      <c r="BB3365" t="s">
        <v>7689</v>
      </c>
      <c r="BC3365" t="s">
        <v>330</v>
      </c>
      <c r="BD3365">
        <v>4</v>
      </c>
      <c r="BE3365" t="s">
        <v>322</v>
      </c>
      <c r="BG3365">
        <v>3364</v>
      </c>
      <c r="BH3365" t="s">
        <v>309</v>
      </c>
      <c r="BI3365" t="s">
        <v>332</v>
      </c>
    </row>
    <row r="3366" spans="1:61" x14ac:dyDescent="0.25">
      <c r="A3366" s="9">
        <v>3365</v>
      </c>
      <c r="B3366" s="9" t="s">
        <v>177</v>
      </c>
      <c r="C3366" s="9" t="s">
        <v>158</v>
      </c>
      <c r="D3366" s="9" t="s">
        <v>294</v>
      </c>
      <c r="E3366" s="9" t="s">
        <v>438</v>
      </c>
      <c r="F3366" s="9" t="s">
        <v>439</v>
      </c>
      <c r="G3366" s="9" t="s">
        <v>417</v>
      </c>
      <c r="H3366" s="9" t="s">
        <v>417</v>
      </c>
      <c r="J3366" s="45" t="s">
        <v>696</v>
      </c>
      <c r="K3366" s="45"/>
      <c r="L3366" s="45"/>
      <c r="BB3366" t="s">
        <v>7690</v>
      </c>
      <c r="BC3366" t="s">
        <v>330</v>
      </c>
      <c r="BD3366">
        <v>5</v>
      </c>
      <c r="BE3366" t="s">
        <v>323</v>
      </c>
      <c r="BG3366">
        <v>3365</v>
      </c>
      <c r="BH3366" t="s">
        <v>310</v>
      </c>
      <c r="BI3366" t="s">
        <v>333</v>
      </c>
    </row>
    <row r="3367" spans="1:61" x14ac:dyDescent="0.25">
      <c r="A3367" s="9">
        <v>3366</v>
      </c>
      <c r="B3367" s="9" t="s">
        <v>179</v>
      </c>
      <c r="C3367" s="9" t="s">
        <v>147</v>
      </c>
      <c r="D3367" s="9" t="s">
        <v>295</v>
      </c>
      <c r="E3367" s="9" t="s">
        <v>440</v>
      </c>
      <c r="F3367" s="9" t="s">
        <v>441</v>
      </c>
      <c r="G3367" s="9" t="s">
        <v>412</v>
      </c>
      <c r="H3367" s="9" t="s">
        <v>416</v>
      </c>
      <c r="J3367" s="45" t="s">
        <v>5703</v>
      </c>
      <c r="K3367" s="45"/>
      <c r="L3367" s="45"/>
      <c r="BB3367" t="s">
        <v>7691</v>
      </c>
      <c r="BC3367" t="s">
        <v>330</v>
      </c>
      <c r="BD3367">
        <v>6</v>
      </c>
      <c r="BE3367" t="s">
        <v>324</v>
      </c>
      <c r="BG3367">
        <v>3366</v>
      </c>
      <c r="BH3367" t="s">
        <v>311</v>
      </c>
      <c r="BI3367" t="s">
        <v>334</v>
      </c>
    </row>
    <row r="3368" spans="1:61" x14ac:dyDescent="0.25">
      <c r="A3368" s="9">
        <v>3367</v>
      </c>
      <c r="B3368" s="9" t="s">
        <v>180</v>
      </c>
      <c r="C3368" s="9" t="s">
        <v>148</v>
      </c>
      <c r="D3368" s="9" t="s">
        <v>296</v>
      </c>
      <c r="E3368" s="9" t="s">
        <v>440</v>
      </c>
      <c r="F3368" s="9" t="s">
        <v>441</v>
      </c>
      <c r="G3368" s="9" t="s">
        <v>413</v>
      </c>
      <c r="H3368" s="9" t="s">
        <v>412</v>
      </c>
      <c r="J3368" s="45" t="s">
        <v>696</v>
      </c>
      <c r="K3368" s="45"/>
      <c r="L3368" s="45"/>
      <c r="BB3368" t="s">
        <v>7692</v>
      </c>
      <c r="BC3368" t="s">
        <v>330</v>
      </c>
      <c r="BD3368">
        <v>7</v>
      </c>
      <c r="BE3368" t="s">
        <v>325</v>
      </c>
      <c r="BG3368">
        <v>3367</v>
      </c>
      <c r="BH3368" t="s">
        <v>312</v>
      </c>
      <c r="BI3368" t="s">
        <v>335</v>
      </c>
    </row>
    <row r="3369" spans="1:61" x14ac:dyDescent="0.25">
      <c r="A3369" s="9">
        <v>3368</v>
      </c>
      <c r="B3369" s="9" t="s">
        <v>181</v>
      </c>
      <c r="C3369" s="9" t="s">
        <v>149</v>
      </c>
      <c r="D3369" s="9" t="s">
        <v>297</v>
      </c>
      <c r="E3369" s="9" t="s">
        <v>442</v>
      </c>
      <c r="F3369" s="9" t="s">
        <v>443</v>
      </c>
      <c r="G3369" s="9" t="s">
        <v>422</v>
      </c>
      <c r="H3369" s="9" t="s">
        <v>423</v>
      </c>
      <c r="J3369" s="46" t="s">
        <v>5705</v>
      </c>
      <c r="K3369" s="45"/>
      <c r="L3369" s="45"/>
      <c r="BB3369" t="s">
        <v>7693</v>
      </c>
      <c r="BC3369" t="s">
        <v>330</v>
      </c>
      <c r="BD3369">
        <v>8</v>
      </c>
      <c r="BE3369" t="s">
        <v>326</v>
      </c>
      <c r="BG3369">
        <v>3368</v>
      </c>
      <c r="BH3369" t="s">
        <v>313</v>
      </c>
      <c r="BI3369" t="s">
        <v>336</v>
      </c>
    </row>
    <row r="3370" spans="1:61" x14ac:dyDescent="0.25">
      <c r="A3370" s="9">
        <v>3369</v>
      </c>
      <c r="B3370" s="9" t="s">
        <v>182</v>
      </c>
      <c r="C3370" s="9" t="s">
        <v>150</v>
      </c>
      <c r="D3370" s="9" t="s">
        <v>298</v>
      </c>
      <c r="E3370" s="9" t="s">
        <v>442</v>
      </c>
      <c r="F3370" s="9" t="s">
        <v>443</v>
      </c>
      <c r="G3370" s="9" t="s">
        <v>424</v>
      </c>
      <c r="H3370" s="9" t="s">
        <v>425</v>
      </c>
      <c r="J3370" s="45" t="s">
        <v>5703</v>
      </c>
      <c r="K3370" s="45"/>
      <c r="L3370" s="45"/>
      <c r="BB3370" t="s">
        <v>7694</v>
      </c>
      <c r="BC3370" t="s">
        <v>330</v>
      </c>
      <c r="BD3370">
        <v>9</v>
      </c>
      <c r="BE3370" t="s">
        <v>327</v>
      </c>
      <c r="BG3370">
        <v>3369</v>
      </c>
      <c r="BH3370" t="s">
        <v>314</v>
      </c>
      <c r="BI3370" t="s">
        <v>337</v>
      </c>
    </row>
    <row r="3371" spans="1:61" x14ac:dyDescent="0.25">
      <c r="A3371" s="9">
        <v>3370</v>
      </c>
      <c r="B3371" s="9" t="s">
        <v>183</v>
      </c>
      <c r="C3371" s="9" t="s">
        <v>151</v>
      </c>
      <c r="D3371" s="9" t="s">
        <v>299</v>
      </c>
      <c r="E3371" s="9" t="s">
        <v>444</v>
      </c>
      <c r="F3371" s="9" t="s">
        <v>445</v>
      </c>
      <c r="G3371" s="9" t="s">
        <v>425</v>
      </c>
      <c r="H3371" s="9" t="s">
        <v>424</v>
      </c>
      <c r="J3371" s="45" t="s">
        <v>696</v>
      </c>
      <c r="K3371" s="45"/>
      <c r="L3371" s="45"/>
      <c r="BB3371" t="s">
        <v>7695</v>
      </c>
      <c r="BC3371" t="s">
        <v>330</v>
      </c>
      <c r="BD3371">
        <v>10</v>
      </c>
      <c r="BE3371" t="s">
        <v>328</v>
      </c>
      <c r="BG3371">
        <v>3370</v>
      </c>
      <c r="BH3371" t="s">
        <v>315</v>
      </c>
      <c r="BI3371" t="s">
        <v>338</v>
      </c>
    </row>
    <row r="3372" spans="1:61" x14ac:dyDescent="0.25">
      <c r="A3372" s="9">
        <v>3371</v>
      </c>
      <c r="B3372" s="9" t="s">
        <v>184</v>
      </c>
      <c r="C3372" s="9" t="s">
        <v>152</v>
      </c>
      <c r="D3372" s="9" t="s">
        <v>300</v>
      </c>
      <c r="E3372" s="9" t="s">
        <v>444</v>
      </c>
      <c r="F3372" s="9" t="s">
        <v>445</v>
      </c>
      <c r="G3372" s="9" t="s">
        <v>423</v>
      </c>
      <c r="H3372" s="9" t="s">
        <v>422</v>
      </c>
      <c r="J3372" s="45" t="s">
        <v>696</v>
      </c>
      <c r="K3372" s="45"/>
      <c r="L3372" s="45"/>
      <c r="BB3372" t="s">
        <v>7696</v>
      </c>
      <c r="BC3372" t="s">
        <v>330</v>
      </c>
      <c r="BD3372">
        <v>11</v>
      </c>
      <c r="BE3372" t="s">
        <v>329</v>
      </c>
      <c r="BG3372">
        <v>3371</v>
      </c>
      <c r="BH3372" t="s">
        <v>316</v>
      </c>
      <c r="BI3372" t="s">
        <v>339</v>
      </c>
    </row>
    <row r="3373" spans="1:61" x14ac:dyDescent="0.25">
      <c r="A3373" s="9">
        <v>3372</v>
      </c>
      <c r="B3373" s="9" t="s">
        <v>185</v>
      </c>
      <c r="C3373" s="9" t="s">
        <v>153</v>
      </c>
      <c r="D3373" s="9" t="s">
        <v>301</v>
      </c>
      <c r="E3373" s="9" t="s">
        <v>446</v>
      </c>
      <c r="F3373" s="9" t="s">
        <v>447</v>
      </c>
      <c r="G3373" s="9" t="s">
        <v>412</v>
      </c>
      <c r="H3373" s="9" t="s">
        <v>413</v>
      </c>
      <c r="J3373" s="45" t="s">
        <v>5704</v>
      </c>
      <c r="K3373" s="45"/>
      <c r="L3373" s="45"/>
      <c r="BB3373" t="s">
        <v>7697</v>
      </c>
      <c r="BC3373" t="s">
        <v>330</v>
      </c>
      <c r="BD3373">
        <v>12</v>
      </c>
      <c r="BE3373" t="s">
        <v>330</v>
      </c>
      <c r="BG3373">
        <v>3372</v>
      </c>
      <c r="BH3373" t="s">
        <v>317</v>
      </c>
      <c r="BI3373" t="s">
        <v>340</v>
      </c>
    </row>
    <row r="3374" spans="1:61" x14ac:dyDescent="0.25">
      <c r="A3374" s="9">
        <v>3373</v>
      </c>
      <c r="B3374" s="9" t="s">
        <v>186</v>
      </c>
      <c r="C3374" s="9" t="s">
        <v>154</v>
      </c>
      <c r="D3374" s="9" t="s">
        <v>302</v>
      </c>
      <c r="E3374" s="9" t="s">
        <v>446</v>
      </c>
      <c r="F3374" s="9" t="s">
        <v>447</v>
      </c>
      <c r="G3374" s="9" t="s">
        <v>416</v>
      </c>
      <c r="H3374" s="9" t="s">
        <v>412</v>
      </c>
      <c r="J3374" s="45" t="s">
        <v>696</v>
      </c>
      <c r="K3374" s="45"/>
      <c r="L3374" s="45"/>
      <c r="BB3374" t="s">
        <v>7698</v>
      </c>
      <c r="BC3374" t="s">
        <v>331</v>
      </c>
      <c r="BD3374">
        <v>1</v>
      </c>
      <c r="BE3374" t="s">
        <v>331</v>
      </c>
      <c r="BG3374">
        <v>3373</v>
      </c>
      <c r="BH3374" t="s">
        <v>318</v>
      </c>
      <c r="BI3374" t="s">
        <v>341</v>
      </c>
    </row>
    <row r="3375" spans="1:61" x14ac:dyDescent="0.25">
      <c r="A3375" s="9">
        <v>3374</v>
      </c>
      <c r="B3375" s="9" t="s">
        <v>176</v>
      </c>
      <c r="C3375" s="9" t="s">
        <v>155</v>
      </c>
      <c r="D3375" s="9" t="s">
        <v>303</v>
      </c>
      <c r="E3375" s="9" t="s">
        <v>448</v>
      </c>
      <c r="F3375" s="9" t="s">
        <v>449</v>
      </c>
      <c r="G3375" s="9" t="s">
        <v>417</v>
      </c>
      <c r="H3375" s="9" t="s">
        <v>417</v>
      </c>
      <c r="J3375" s="45" t="s">
        <v>5703</v>
      </c>
      <c r="K3375" s="45"/>
      <c r="L3375" s="45"/>
      <c r="BB3375" t="s">
        <v>7699</v>
      </c>
      <c r="BC3375" t="s">
        <v>331</v>
      </c>
      <c r="BD3375">
        <v>2</v>
      </c>
      <c r="BE3375" t="s">
        <v>332</v>
      </c>
      <c r="BG3375">
        <v>3374</v>
      </c>
      <c r="BH3375" t="s">
        <v>319</v>
      </c>
      <c r="BI3375" t="s">
        <v>342</v>
      </c>
    </row>
    <row r="3376" spans="1:61" x14ac:dyDescent="0.25">
      <c r="A3376" s="9">
        <v>3375</v>
      </c>
      <c r="B3376" s="9" t="s">
        <v>177</v>
      </c>
      <c r="C3376" s="9" t="s">
        <v>156</v>
      </c>
      <c r="D3376" s="9" t="s">
        <v>304</v>
      </c>
      <c r="E3376" s="9" t="s">
        <v>448</v>
      </c>
      <c r="F3376" s="9" t="s">
        <v>449</v>
      </c>
      <c r="G3376" s="9" t="s">
        <v>412</v>
      </c>
      <c r="H3376" s="9" t="s">
        <v>416</v>
      </c>
      <c r="J3376" s="45" t="s">
        <v>696</v>
      </c>
      <c r="K3376" s="45"/>
      <c r="L3376" s="45"/>
      <c r="BB3376" t="s">
        <v>7700</v>
      </c>
      <c r="BC3376" t="s">
        <v>331</v>
      </c>
      <c r="BD3376">
        <v>3</v>
      </c>
      <c r="BE3376" t="s">
        <v>333</v>
      </c>
      <c r="BG3376">
        <v>3375</v>
      </c>
      <c r="BH3376" t="s">
        <v>320</v>
      </c>
      <c r="BI3376" t="s">
        <v>343</v>
      </c>
    </row>
    <row r="3377" spans="1:61" x14ac:dyDescent="0.25">
      <c r="A3377" s="9">
        <v>3376</v>
      </c>
      <c r="B3377" s="9" t="s">
        <v>179</v>
      </c>
      <c r="C3377" s="9" t="s">
        <v>157</v>
      </c>
      <c r="D3377" s="9" t="s">
        <v>305</v>
      </c>
      <c r="E3377" s="9" t="s">
        <v>450</v>
      </c>
      <c r="F3377" s="9" t="s">
        <v>451</v>
      </c>
      <c r="G3377" s="9" t="s">
        <v>413</v>
      </c>
      <c r="H3377" s="9" t="s">
        <v>412</v>
      </c>
      <c r="J3377" s="46" t="s">
        <v>5705</v>
      </c>
      <c r="K3377" s="45"/>
      <c r="L3377" s="45"/>
      <c r="BB3377" t="s">
        <v>7701</v>
      </c>
      <c r="BC3377" t="s">
        <v>331</v>
      </c>
      <c r="BD3377">
        <v>4</v>
      </c>
      <c r="BE3377" t="s">
        <v>334</v>
      </c>
      <c r="BG3377">
        <v>3376</v>
      </c>
      <c r="BH3377" t="s">
        <v>321</v>
      </c>
      <c r="BI3377" t="s">
        <v>344</v>
      </c>
    </row>
    <row r="3378" spans="1:61" x14ac:dyDescent="0.25">
      <c r="A3378" s="9">
        <v>3377</v>
      </c>
      <c r="B3378" s="9" t="s">
        <v>180</v>
      </c>
      <c r="C3378" s="9" t="s">
        <v>158</v>
      </c>
      <c r="D3378" s="9" t="s">
        <v>306</v>
      </c>
      <c r="E3378" s="9" t="s">
        <v>450</v>
      </c>
      <c r="F3378" s="9" t="s">
        <v>451</v>
      </c>
      <c r="G3378" s="9" t="s">
        <v>422</v>
      </c>
      <c r="H3378" s="9" t="s">
        <v>423</v>
      </c>
      <c r="J3378" s="45" t="s">
        <v>5703</v>
      </c>
      <c r="K3378" s="45"/>
      <c r="L3378" s="45"/>
      <c r="BB3378" t="s">
        <v>7702</v>
      </c>
      <c r="BC3378" t="s">
        <v>331</v>
      </c>
      <c r="BD3378">
        <v>5</v>
      </c>
      <c r="BE3378" t="s">
        <v>335</v>
      </c>
      <c r="BG3378">
        <v>3377</v>
      </c>
      <c r="BH3378" t="s">
        <v>322</v>
      </c>
      <c r="BI3378" t="s">
        <v>345</v>
      </c>
    </row>
    <row r="3379" spans="1:61" x14ac:dyDescent="0.25">
      <c r="A3379" s="9">
        <v>3378</v>
      </c>
      <c r="B3379" s="9" t="s">
        <v>181</v>
      </c>
      <c r="C3379" s="9" t="s">
        <v>147</v>
      </c>
      <c r="D3379" s="9" t="s">
        <v>307</v>
      </c>
      <c r="E3379" s="9" t="s">
        <v>452</v>
      </c>
      <c r="F3379" s="9" t="s">
        <v>453</v>
      </c>
      <c r="G3379" s="9" t="s">
        <v>424</v>
      </c>
      <c r="H3379" s="9" t="s">
        <v>425</v>
      </c>
      <c r="J3379" s="45" t="s">
        <v>696</v>
      </c>
      <c r="K3379" s="45"/>
      <c r="L3379" s="45"/>
      <c r="BB3379" t="s">
        <v>7703</v>
      </c>
      <c r="BC3379" t="s">
        <v>331</v>
      </c>
      <c r="BD3379">
        <v>6</v>
      </c>
      <c r="BE3379" t="s">
        <v>336</v>
      </c>
      <c r="BG3379">
        <v>3378</v>
      </c>
      <c r="BH3379" t="s">
        <v>323</v>
      </c>
      <c r="BI3379" t="s">
        <v>346</v>
      </c>
    </row>
    <row r="3380" spans="1:61" x14ac:dyDescent="0.25">
      <c r="A3380" s="9">
        <v>3379</v>
      </c>
      <c r="B3380" s="9" t="s">
        <v>182</v>
      </c>
      <c r="C3380" s="9" t="s">
        <v>148</v>
      </c>
      <c r="D3380" s="9" t="s">
        <v>308</v>
      </c>
      <c r="E3380" s="9" t="s">
        <v>452</v>
      </c>
      <c r="F3380" s="9" t="s">
        <v>453</v>
      </c>
      <c r="G3380" s="9" t="s">
        <v>425</v>
      </c>
      <c r="H3380" s="9" t="s">
        <v>424</v>
      </c>
      <c r="J3380" s="45" t="s">
        <v>696</v>
      </c>
      <c r="K3380" s="45"/>
      <c r="L3380" s="45"/>
      <c r="BB3380" t="s">
        <v>7704</v>
      </c>
      <c r="BC3380" t="s">
        <v>331</v>
      </c>
      <c r="BD3380">
        <v>7</v>
      </c>
      <c r="BE3380" t="s">
        <v>337</v>
      </c>
      <c r="BG3380">
        <v>3379</v>
      </c>
      <c r="BH3380" t="s">
        <v>324</v>
      </c>
      <c r="BI3380" t="s">
        <v>347</v>
      </c>
    </row>
    <row r="3381" spans="1:61" x14ac:dyDescent="0.25">
      <c r="A3381" s="9">
        <v>3380</v>
      </c>
      <c r="B3381" s="9" t="s">
        <v>183</v>
      </c>
      <c r="C3381" s="9" t="s">
        <v>149</v>
      </c>
      <c r="D3381" s="9" t="s">
        <v>309</v>
      </c>
      <c r="E3381" s="9" t="s">
        <v>454</v>
      </c>
      <c r="F3381" s="9" t="s">
        <v>455</v>
      </c>
      <c r="G3381" s="9" t="s">
        <v>423</v>
      </c>
      <c r="H3381" s="9" t="s">
        <v>422</v>
      </c>
      <c r="J3381" s="45" t="s">
        <v>5704</v>
      </c>
      <c r="K3381" s="45"/>
      <c r="L3381" s="45"/>
      <c r="BB3381" t="s">
        <v>7705</v>
      </c>
      <c r="BC3381" t="s">
        <v>331</v>
      </c>
      <c r="BD3381">
        <v>8</v>
      </c>
      <c r="BE3381" t="s">
        <v>338</v>
      </c>
      <c r="BG3381">
        <v>3380</v>
      </c>
      <c r="BH3381" t="s">
        <v>325</v>
      </c>
      <c r="BI3381" t="s">
        <v>348</v>
      </c>
    </row>
    <row r="3382" spans="1:61" x14ac:dyDescent="0.25">
      <c r="A3382" s="9">
        <v>3381</v>
      </c>
      <c r="B3382" s="9" t="s">
        <v>184</v>
      </c>
      <c r="C3382" s="9" t="s">
        <v>150</v>
      </c>
      <c r="D3382" s="9" t="s">
        <v>310</v>
      </c>
      <c r="E3382" s="9" t="s">
        <v>454</v>
      </c>
      <c r="F3382" s="9" t="s">
        <v>455</v>
      </c>
      <c r="G3382" s="9" t="s">
        <v>412</v>
      </c>
      <c r="H3382" s="9" t="s">
        <v>413</v>
      </c>
      <c r="J3382" s="45" t="s">
        <v>696</v>
      </c>
      <c r="K3382" s="45"/>
      <c r="L3382" s="45"/>
      <c r="BB3382" t="s">
        <v>7706</v>
      </c>
      <c r="BC3382" t="s">
        <v>331</v>
      </c>
      <c r="BD3382">
        <v>9</v>
      </c>
      <c r="BE3382" t="s">
        <v>339</v>
      </c>
      <c r="BG3382">
        <v>3381</v>
      </c>
      <c r="BH3382" t="s">
        <v>326</v>
      </c>
      <c r="BI3382" t="s">
        <v>349</v>
      </c>
    </row>
    <row r="3383" spans="1:61" x14ac:dyDescent="0.25">
      <c r="A3383" s="9">
        <v>3382</v>
      </c>
      <c r="B3383" s="9" t="s">
        <v>185</v>
      </c>
      <c r="C3383" s="9" t="s">
        <v>151</v>
      </c>
      <c r="D3383" s="9" t="s">
        <v>311</v>
      </c>
      <c r="E3383" s="9" t="s">
        <v>456</v>
      </c>
      <c r="F3383" s="9" t="s">
        <v>457</v>
      </c>
      <c r="G3383" s="9" t="s">
        <v>416</v>
      </c>
      <c r="H3383" s="9" t="s">
        <v>412</v>
      </c>
      <c r="J3383" s="45" t="s">
        <v>5703</v>
      </c>
      <c r="K3383" s="45"/>
      <c r="L3383" s="45"/>
      <c r="BB3383" t="s">
        <v>7707</v>
      </c>
      <c r="BC3383" t="s">
        <v>331</v>
      </c>
      <c r="BD3383">
        <v>10</v>
      </c>
      <c r="BE3383" t="s">
        <v>340</v>
      </c>
      <c r="BG3383">
        <v>3382</v>
      </c>
      <c r="BH3383" t="s">
        <v>327</v>
      </c>
      <c r="BI3383" t="s">
        <v>350</v>
      </c>
    </row>
    <row r="3384" spans="1:61" x14ac:dyDescent="0.25">
      <c r="A3384" s="9">
        <v>3383</v>
      </c>
      <c r="B3384" s="9" t="s">
        <v>186</v>
      </c>
      <c r="C3384" s="9" t="s">
        <v>152</v>
      </c>
      <c r="D3384" s="9" t="s">
        <v>312</v>
      </c>
      <c r="E3384" s="9" t="s">
        <v>456</v>
      </c>
      <c r="F3384" s="9" t="s">
        <v>457</v>
      </c>
      <c r="G3384" s="9" t="s">
        <v>417</v>
      </c>
      <c r="H3384" s="9" t="s">
        <v>417</v>
      </c>
      <c r="J3384" s="45" t="s">
        <v>696</v>
      </c>
      <c r="K3384" s="45"/>
      <c r="L3384" s="45"/>
      <c r="BB3384" t="s">
        <v>7708</v>
      </c>
      <c r="BC3384" t="s">
        <v>331</v>
      </c>
      <c r="BD3384">
        <v>11</v>
      </c>
      <c r="BE3384" t="s">
        <v>341</v>
      </c>
      <c r="BG3384">
        <v>3383</v>
      </c>
      <c r="BH3384" t="s">
        <v>328</v>
      </c>
      <c r="BI3384" t="s">
        <v>351</v>
      </c>
    </row>
    <row r="3385" spans="1:61" x14ac:dyDescent="0.25">
      <c r="A3385" s="9">
        <v>3384</v>
      </c>
      <c r="B3385" s="9" t="s">
        <v>176</v>
      </c>
      <c r="C3385" s="9" t="s">
        <v>153</v>
      </c>
      <c r="D3385" s="9" t="s">
        <v>313</v>
      </c>
      <c r="E3385" s="9" t="s">
        <v>458</v>
      </c>
      <c r="F3385" s="9" t="s">
        <v>459</v>
      </c>
      <c r="G3385" s="9" t="s">
        <v>412</v>
      </c>
      <c r="H3385" s="9" t="s">
        <v>416</v>
      </c>
      <c r="J3385" s="46" t="s">
        <v>5705</v>
      </c>
      <c r="K3385" s="45"/>
      <c r="L3385" s="45"/>
      <c r="BB3385" t="s">
        <v>7709</v>
      </c>
      <c r="BC3385" t="s">
        <v>331</v>
      </c>
      <c r="BD3385">
        <v>12</v>
      </c>
      <c r="BE3385" t="s">
        <v>342</v>
      </c>
      <c r="BG3385">
        <v>3384</v>
      </c>
      <c r="BH3385" t="s">
        <v>329</v>
      </c>
      <c r="BI3385" t="s">
        <v>352</v>
      </c>
    </row>
    <row r="3386" spans="1:61" x14ac:dyDescent="0.25">
      <c r="A3386" s="9">
        <v>3385</v>
      </c>
      <c r="B3386" s="9" t="s">
        <v>177</v>
      </c>
      <c r="C3386" s="9" t="s">
        <v>154</v>
      </c>
      <c r="D3386" s="9" t="s">
        <v>314</v>
      </c>
      <c r="E3386" s="9" t="s">
        <v>458</v>
      </c>
      <c r="F3386" s="9" t="s">
        <v>459</v>
      </c>
      <c r="G3386" s="9" t="s">
        <v>413</v>
      </c>
      <c r="H3386" s="9" t="s">
        <v>412</v>
      </c>
      <c r="J3386" s="45" t="s">
        <v>5703</v>
      </c>
      <c r="K3386" s="45"/>
      <c r="L3386" s="45"/>
      <c r="BB3386" t="s">
        <v>7710</v>
      </c>
      <c r="BC3386" t="s">
        <v>332</v>
      </c>
      <c r="BD3386">
        <v>1</v>
      </c>
      <c r="BE3386" t="s">
        <v>343</v>
      </c>
      <c r="BG3386">
        <v>3385</v>
      </c>
      <c r="BH3386" t="s">
        <v>330</v>
      </c>
      <c r="BI3386" t="s">
        <v>293</v>
      </c>
    </row>
    <row r="3387" spans="1:61" x14ac:dyDescent="0.25">
      <c r="A3387" s="9">
        <v>3386</v>
      </c>
      <c r="B3387" s="9" t="s">
        <v>179</v>
      </c>
      <c r="C3387" s="9" t="s">
        <v>155</v>
      </c>
      <c r="D3387" s="9" t="s">
        <v>315</v>
      </c>
      <c r="E3387" s="9" t="s">
        <v>460</v>
      </c>
      <c r="F3387" s="9" t="s">
        <v>461</v>
      </c>
      <c r="G3387" s="9" t="s">
        <v>422</v>
      </c>
      <c r="H3387" s="9" t="s">
        <v>423</v>
      </c>
      <c r="J3387" s="45" t="s">
        <v>696</v>
      </c>
      <c r="K3387" s="45"/>
      <c r="L3387" s="45"/>
      <c r="BB3387" t="s">
        <v>7711</v>
      </c>
      <c r="BC3387" t="s">
        <v>332</v>
      </c>
      <c r="BD3387">
        <v>2</v>
      </c>
      <c r="BE3387" t="s">
        <v>344</v>
      </c>
      <c r="BG3387">
        <v>3386</v>
      </c>
      <c r="BH3387" t="s">
        <v>331</v>
      </c>
      <c r="BI3387" t="s">
        <v>294</v>
      </c>
    </row>
    <row r="3388" spans="1:61" x14ac:dyDescent="0.25">
      <c r="A3388" s="9">
        <v>3387</v>
      </c>
      <c r="B3388" s="9" t="s">
        <v>180</v>
      </c>
      <c r="C3388" s="9" t="s">
        <v>156</v>
      </c>
      <c r="D3388" s="9" t="s">
        <v>316</v>
      </c>
      <c r="E3388" s="9" t="s">
        <v>460</v>
      </c>
      <c r="F3388" s="9" t="s">
        <v>461</v>
      </c>
      <c r="G3388" s="9" t="s">
        <v>424</v>
      </c>
      <c r="H3388" s="9" t="s">
        <v>425</v>
      </c>
      <c r="J3388" s="45" t="s">
        <v>696</v>
      </c>
      <c r="K3388" s="45"/>
      <c r="L3388" s="45"/>
      <c r="BB3388" t="s">
        <v>7712</v>
      </c>
      <c r="BC3388" t="s">
        <v>332</v>
      </c>
      <c r="BD3388">
        <v>3</v>
      </c>
      <c r="BE3388" t="s">
        <v>345</v>
      </c>
      <c r="BG3388">
        <v>3387</v>
      </c>
      <c r="BH3388" t="s">
        <v>332</v>
      </c>
      <c r="BI3388" t="s">
        <v>295</v>
      </c>
    </row>
    <row r="3389" spans="1:61" x14ac:dyDescent="0.25">
      <c r="A3389" s="9">
        <v>3388</v>
      </c>
      <c r="B3389" s="9" t="s">
        <v>181</v>
      </c>
      <c r="C3389" s="9" t="s">
        <v>157</v>
      </c>
      <c r="D3389" s="9" t="s">
        <v>317</v>
      </c>
      <c r="E3389" s="9" t="s">
        <v>462</v>
      </c>
      <c r="F3389" s="9" t="s">
        <v>463</v>
      </c>
      <c r="G3389" s="9" t="s">
        <v>425</v>
      </c>
      <c r="H3389" s="9" t="s">
        <v>424</v>
      </c>
      <c r="J3389" s="45" t="s">
        <v>5704</v>
      </c>
      <c r="K3389" s="45"/>
      <c r="L3389" s="45"/>
      <c r="BB3389" t="s">
        <v>7713</v>
      </c>
      <c r="BC3389" t="s">
        <v>332</v>
      </c>
      <c r="BD3389">
        <v>4</v>
      </c>
      <c r="BE3389" t="s">
        <v>346</v>
      </c>
      <c r="BG3389">
        <v>3388</v>
      </c>
      <c r="BH3389" t="s">
        <v>333</v>
      </c>
      <c r="BI3389" t="s">
        <v>296</v>
      </c>
    </row>
    <row r="3390" spans="1:61" x14ac:dyDescent="0.25">
      <c r="A3390" s="9">
        <v>3389</v>
      </c>
      <c r="B3390" s="9" t="s">
        <v>182</v>
      </c>
      <c r="C3390" s="9" t="s">
        <v>158</v>
      </c>
      <c r="D3390" s="9" t="s">
        <v>318</v>
      </c>
      <c r="E3390" s="9" t="s">
        <v>462</v>
      </c>
      <c r="F3390" s="9" t="s">
        <v>463</v>
      </c>
      <c r="G3390" s="9" t="s">
        <v>423</v>
      </c>
      <c r="H3390" s="9" t="s">
        <v>422</v>
      </c>
      <c r="J3390" s="45" t="s">
        <v>696</v>
      </c>
      <c r="K3390" s="45"/>
      <c r="L3390" s="45"/>
      <c r="BB3390" t="s">
        <v>7714</v>
      </c>
      <c r="BC3390" t="s">
        <v>332</v>
      </c>
      <c r="BD3390">
        <v>5</v>
      </c>
      <c r="BE3390" t="s">
        <v>347</v>
      </c>
      <c r="BG3390">
        <v>3389</v>
      </c>
      <c r="BH3390" t="s">
        <v>334</v>
      </c>
      <c r="BI3390" t="s">
        <v>297</v>
      </c>
    </row>
    <row r="3391" spans="1:61" x14ac:dyDescent="0.25">
      <c r="A3391" s="9">
        <v>3390</v>
      </c>
      <c r="B3391" s="9" t="s">
        <v>183</v>
      </c>
      <c r="C3391" s="9" t="s">
        <v>147</v>
      </c>
      <c r="D3391" s="9" t="s">
        <v>319</v>
      </c>
      <c r="E3391" s="9" t="s">
        <v>464</v>
      </c>
      <c r="F3391" s="9" t="s">
        <v>465</v>
      </c>
      <c r="G3391" s="9" t="s">
        <v>412</v>
      </c>
      <c r="H3391" s="9" t="s">
        <v>413</v>
      </c>
      <c r="J3391" s="45" t="s">
        <v>696</v>
      </c>
      <c r="K3391" s="45"/>
      <c r="L3391" s="45"/>
      <c r="BB3391" t="s">
        <v>7715</v>
      </c>
      <c r="BC3391" t="s">
        <v>332</v>
      </c>
      <c r="BD3391">
        <v>6</v>
      </c>
      <c r="BE3391" t="s">
        <v>348</v>
      </c>
      <c r="BG3391">
        <v>3390</v>
      </c>
      <c r="BH3391" t="s">
        <v>335</v>
      </c>
      <c r="BI3391" t="s">
        <v>298</v>
      </c>
    </row>
    <row r="3392" spans="1:61" x14ac:dyDescent="0.25">
      <c r="A3392" s="9">
        <v>3391</v>
      </c>
      <c r="B3392" s="9" t="s">
        <v>184</v>
      </c>
      <c r="C3392" s="9" t="s">
        <v>148</v>
      </c>
      <c r="D3392" s="9" t="s">
        <v>320</v>
      </c>
      <c r="E3392" s="9" t="s">
        <v>464</v>
      </c>
      <c r="F3392" s="9" t="s">
        <v>465</v>
      </c>
      <c r="G3392" s="9" t="s">
        <v>416</v>
      </c>
      <c r="H3392" s="9" t="s">
        <v>412</v>
      </c>
      <c r="J3392" s="45" t="s">
        <v>5703</v>
      </c>
      <c r="K3392" s="45"/>
      <c r="L3392" s="45"/>
      <c r="BB3392" t="s">
        <v>7716</v>
      </c>
      <c r="BC3392" t="s">
        <v>332</v>
      </c>
      <c r="BD3392">
        <v>7</v>
      </c>
      <c r="BE3392" t="s">
        <v>349</v>
      </c>
      <c r="BG3392">
        <v>3391</v>
      </c>
      <c r="BH3392" t="s">
        <v>336</v>
      </c>
      <c r="BI3392" t="s">
        <v>299</v>
      </c>
    </row>
    <row r="3393" spans="1:61" x14ac:dyDescent="0.25">
      <c r="A3393" s="9">
        <v>3392</v>
      </c>
      <c r="B3393" s="9" t="s">
        <v>185</v>
      </c>
      <c r="C3393" s="9" t="s">
        <v>149</v>
      </c>
      <c r="D3393" s="9" t="s">
        <v>321</v>
      </c>
      <c r="E3393" s="9" t="s">
        <v>466</v>
      </c>
      <c r="F3393" s="9" t="s">
        <v>467</v>
      </c>
      <c r="G3393" s="9" t="s">
        <v>417</v>
      </c>
      <c r="H3393" s="9" t="s">
        <v>417</v>
      </c>
      <c r="J3393" s="46" t="s">
        <v>5705</v>
      </c>
      <c r="K3393" s="45"/>
      <c r="L3393" s="45"/>
      <c r="BB3393" t="s">
        <v>7717</v>
      </c>
      <c r="BC3393" t="s">
        <v>332</v>
      </c>
      <c r="BD3393">
        <v>8</v>
      </c>
      <c r="BE3393" t="s">
        <v>350</v>
      </c>
      <c r="BG3393">
        <v>3392</v>
      </c>
      <c r="BH3393" t="s">
        <v>337</v>
      </c>
      <c r="BI3393" t="s">
        <v>300</v>
      </c>
    </row>
    <row r="3394" spans="1:61" x14ac:dyDescent="0.25">
      <c r="A3394" s="9">
        <v>3393</v>
      </c>
      <c r="B3394" s="9" t="s">
        <v>186</v>
      </c>
      <c r="C3394" s="9" t="s">
        <v>150</v>
      </c>
      <c r="D3394" s="9" t="s">
        <v>322</v>
      </c>
      <c r="E3394" s="9" t="s">
        <v>466</v>
      </c>
      <c r="F3394" s="9" t="s">
        <v>467</v>
      </c>
      <c r="G3394" s="9" t="s">
        <v>412</v>
      </c>
      <c r="H3394" s="9" t="s">
        <v>416</v>
      </c>
      <c r="J3394" s="45" t="s">
        <v>5703</v>
      </c>
      <c r="K3394" s="45"/>
      <c r="L3394" s="45"/>
      <c r="BB3394" t="s">
        <v>7718</v>
      </c>
      <c r="BC3394" t="s">
        <v>332</v>
      </c>
      <c r="BD3394">
        <v>9</v>
      </c>
      <c r="BE3394" t="s">
        <v>351</v>
      </c>
      <c r="BG3394">
        <v>3393</v>
      </c>
      <c r="BH3394" t="s">
        <v>338</v>
      </c>
      <c r="BI3394" t="s">
        <v>301</v>
      </c>
    </row>
    <row r="3395" spans="1:61" x14ac:dyDescent="0.25">
      <c r="A3395" s="9">
        <v>3394</v>
      </c>
      <c r="B3395" s="9" t="s">
        <v>176</v>
      </c>
      <c r="C3395" s="9" t="s">
        <v>151</v>
      </c>
      <c r="D3395" s="9" t="s">
        <v>323</v>
      </c>
      <c r="E3395" s="9" t="s">
        <v>468</v>
      </c>
      <c r="F3395" s="9" t="s">
        <v>469</v>
      </c>
      <c r="G3395" s="9" t="s">
        <v>413</v>
      </c>
      <c r="H3395" s="9" t="s">
        <v>412</v>
      </c>
      <c r="J3395" s="45" t="s">
        <v>696</v>
      </c>
      <c r="K3395" s="45"/>
      <c r="L3395" s="45"/>
      <c r="BB3395" t="s">
        <v>7719</v>
      </c>
      <c r="BC3395" t="s">
        <v>332</v>
      </c>
      <c r="BD3395">
        <v>10</v>
      </c>
      <c r="BE3395" t="s">
        <v>352</v>
      </c>
      <c r="BG3395">
        <v>3394</v>
      </c>
      <c r="BH3395" t="s">
        <v>339</v>
      </c>
      <c r="BI3395" t="s">
        <v>302</v>
      </c>
    </row>
    <row r="3396" spans="1:61" x14ac:dyDescent="0.25">
      <c r="A3396" s="9">
        <v>3395</v>
      </c>
      <c r="B3396" s="9" t="s">
        <v>177</v>
      </c>
      <c r="C3396" s="9" t="s">
        <v>152</v>
      </c>
      <c r="D3396" s="9" t="s">
        <v>324</v>
      </c>
      <c r="E3396" s="9" t="s">
        <v>468</v>
      </c>
      <c r="F3396" s="9" t="s">
        <v>469</v>
      </c>
      <c r="G3396" s="9" t="s">
        <v>422</v>
      </c>
      <c r="H3396" s="9" t="s">
        <v>423</v>
      </c>
      <c r="J3396" s="45" t="s">
        <v>696</v>
      </c>
      <c r="K3396" s="45"/>
      <c r="L3396" s="45"/>
      <c r="BB3396" t="s">
        <v>7720</v>
      </c>
      <c r="BC3396" t="s">
        <v>332</v>
      </c>
      <c r="BD3396">
        <v>11</v>
      </c>
      <c r="BE3396" t="s">
        <v>293</v>
      </c>
      <c r="BG3396">
        <v>3395</v>
      </c>
      <c r="BH3396" t="s">
        <v>340</v>
      </c>
      <c r="BI3396" t="s">
        <v>303</v>
      </c>
    </row>
    <row r="3397" spans="1:61" x14ac:dyDescent="0.25">
      <c r="A3397" s="9">
        <v>3396</v>
      </c>
      <c r="B3397" s="9" t="s">
        <v>179</v>
      </c>
      <c r="C3397" s="9" t="s">
        <v>153</v>
      </c>
      <c r="D3397" s="9" t="s">
        <v>325</v>
      </c>
      <c r="E3397" s="9" t="s">
        <v>470</v>
      </c>
      <c r="F3397" s="3" t="s">
        <v>5707</v>
      </c>
      <c r="G3397" s="9" t="s">
        <v>424</v>
      </c>
      <c r="H3397" s="9" t="s">
        <v>425</v>
      </c>
      <c r="J3397" s="45" t="s">
        <v>5704</v>
      </c>
      <c r="K3397" s="45"/>
      <c r="L3397" s="45"/>
      <c r="BB3397" t="s">
        <v>7721</v>
      </c>
      <c r="BC3397" t="s">
        <v>332</v>
      </c>
      <c r="BD3397">
        <v>12</v>
      </c>
      <c r="BE3397" t="s">
        <v>294</v>
      </c>
      <c r="BG3397">
        <v>3396</v>
      </c>
      <c r="BH3397" t="s">
        <v>341</v>
      </c>
      <c r="BI3397" t="s">
        <v>304</v>
      </c>
    </row>
    <row r="3398" spans="1:61" x14ac:dyDescent="0.25">
      <c r="A3398" s="9">
        <v>3397</v>
      </c>
      <c r="B3398" s="9" t="s">
        <v>180</v>
      </c>
      <c r="C3398" s="9" t="s">
        <v>154</v>
      </c>
      <c r="D3398" s="9" t="s">
        <v>326</v>
      </c>
      <c r="E3398" s="9" t="s">
        <v>470</v>
      </c>
      <c r="F3398" s="3" t="s">
        <v>5707</v>
      </c>
      <c r="G3398" s="9" t="s">
        <v>425</v>
      </c>
      <c r="H3398" s="9" t="s">
        <v>424</v>
      </c>
      <c r="J3398" s="45" t="s">
        <v>696</v>
      </c>
      <c r="K3398" s="45"/>
      <c r="L3398" s="45"/>
      <c r="BB3398" t="s">
        <v>7722</v>
      </c>
      <c r="BC3398" t="s">
        <v>333</v>
      </c>
      <c r="BD3398">
        <v>1</v>
      </c>
      <c r="BE3398" t="s">
        <v>295</v>
      </c>
      <c r="BG3398">
        <v>3397</v>
      </c>
      <c r="BH3398" t="s">
        <v>342</v>
      </c>
      <c r="BI3398" t="s">
        <v>305</v>
      </c>
    </row>
    <row r="3399" spans="1:61" x14ac:dyDescent="0.25">
      <c r="A3399" s="9">
        <v>3398</v>
      </c>
      <c r="B3399" s="9" t="s">
        <v>181</v>
      </c>
      <c r="C3399" s="9" t="s">
        <v>155</v>
      </c>
      <c r="D3399" s="9" t="s">
        <v>327</v>
      </c>
      <c r="E3399" s="9" t="s">
        <v>471</v>
      </c>
      <c r="F3399" s="9" t="s">
        <v>472</v>
      </c>
      <c r="G3399" s="9" t="s">
        <v>423</v>
      </c>
      <c r="H3399" s="9" t="s">
        <v>422</v>
      </c>
      <c r="J3399" s="45" t="s">
        <v>696</v>
      </c>
      <c r="K3399" s="45"/>
      <c r="L3399" s="45"/>
      <c r="BB3399" t="s">
        <v>7723</v>
      </c>
      <c r="BC3399" t="s">
        <v>333</v>
      </c>
      <c r="BD3399">
        <v>2</v>
      </c>
      <c r="BE3399" t="s">
        <v>296</v>
      </c>
      <c r="BG3399">
        <v>3398</v>
      </c>
      <c r="BH3399" t="s">
        <v>343</v>
      </c>
      <c r="BI3399" t="s">
        <v>306</v>
      </c>
    </row>
    <row r="3400" spans="1:61" x14ac:dyDescent="0.25">
      <c r="A3400" s="9">
        <v>3399</v>
      </c>
      <c r="B3400" s="9" t="s">
        <v>182</v>
      </c>
      <c r="C3400" s="9" t="s">
        <v>156</v>
      </c>
      <c r="D3400" s="9" t="s">
        <v>328</v>
      </c>
      <c r="E3400" s="9" t="s">
        <v>471</v>
      </c>
      <c r="F3400" s="9" t="s">
        <v>472</v>
      </c>
      <c r="G3400" s="9" t="s">
        <v>412</v>
      </c>
      <c r="H3400" s="9" t="s">
        <v>413</v>
      </c>
      <c r="J3400" s="45" t="s">
        <v>5703</v>
      </c>
      <c r="K3400" s="45"/>
      <c r="L3400" s="45"/>
      <c r="BB3400" t="s">
        <v>7724</v>
      </c>
      <c r="BC3400" t="s">
        <v>333</v>
      </c>
      <c r="BD3400">
        <v>3</v>
      </c>
      <c r="BE3400" t="s">
        <v>297</v>
      </c>
      <c r="BG3400">
        <v>3399</v>
      </c>
      <c r="BH3400" t="s">
        <v>344</v>
      </c>
      <c r="BI3400" t="s">
        <v>307</v>
      </c>
    </row>
    <row r="3401" spans="1:61" x14ac:dyDescent="0.25">
      <c r="A3401" s="9">
        <v>3400</v>
      </c>
      <c r="B3401" s="9" t="s">
        <v>183</v>
      </c>
      <c r="C3401" s="9" t="s">
        <v>157</v>
      </c>
      <c r="D3401" s="9" t="s">
        <v>329</v>
      </c>
      <c r="E3401" s="9" t="s">
        <v>473</v>
      </c>
      <c r="F3401" s="9" t="s">
        <v>474</v>
      </c>
      <c r="G3401" s="9" t="s">
        <v>416</v>
      </c>
      <c r="H3401" s="9" t="s">
        <v>412</v>
      </c>
      <c r="J3401" s="46" t="s">
        <v>5705</v>
      </c>
      <c r="K3401" s="45"/>
      <c r="L3401" s="45"/>
      <c r="BB3401" t="s">
        <v>7725</v>
      </c>
      <c r="BC3401" t="s">
        <v>333</v>
      </c>
      <c r="BD3401">
        <v>4</v>
      </c>
      <c r="BE3401" t="s">
        <v>298</v>
      </c>
      <c r="BG3401">
        <v>3400</v>
      </c>
      <c r="BH3401" t="s">
        <v>345</v>
      </c>
      <c r="BI3401" t="s">
        <v>308</v>
      </c>
    </row>
    <row r="3402" spans="1:61" x14ac:dyDescent="0.25">
      <c r="A3402" s="9">
        <v>3401</v>
      </c>
      <c r="B3402" s="9" t="s">
        <v>184</v>
      </c>
      <c r="C3402" s="9" t="s">
        <v>158</v>
      </c>
      <c r="D3402" s="9" t="s">
        <v>330</v>
      </c>
      <c r="E3402" s="9" t="s">
        <v>473</v>
      </c>
      <c r="F3402" s="9" t="s">
        <v>474</v>
      </c>
      <c r="G3402" s="9" t="s">
        <v>417</v>
      </c>
      <c r="H3402" s="9" t="s">
        <v>417</v>
      </c>
      <c r="J3402" s="45" t="s">
        <v>5703</v>
      </c>
      <c r="K3402" s="45"/>
      <c r="L3402" s="45"/>
      <c r="BB3402" t="s">
        <v>7726</v>
      </c>
      <c r="BC3402" t="s">
        <v>333</v>
      </c>
      <c r="BD3402">
        <v>5</v>
      </c>
      <c r="BE3402" t="s">
        <v>299</v>
      </c>
      <c r="BG3402">
        <v>3401</v>
      </c>
      <c r="BH3402" t="s">
        <v>346</v>
      </c>
      <c r="BI3402" t="s">
        <v>309</v>
      </c>
    </row>
    <row r="3403" spans="1:61" x14ac:dyDescent="0.25">
      <c r="A3403" s="9">
        <v>3402</v>
      </c>
      <c r="B3403" s="9" t="s">
        <v>185</v>
      </c>
      <c r="C3403" s="9" t="s">
        <v>147</v>
      </c>
      <c r="D3403" s="9" t="s">
        <v>331</v>
      </c>
      <c r="E3403" s="9" t="s">
        <v>475</v>
      </c>
      <c r="F3403" s="9" t="s">
        <v>476</v>
      </c>
      <c r="G3403" s="9" t="s">
        <v>412</v>
      </c>
      <c r="H3403" s="9" t="s">
        <v>416</v>
      </c>
      <c r="J3403" s="45" t="s">
        <v>696</v>
      </c>
      <c r="K3403" s="45"/>
      <c r="L3403" s="45"/>
      <c r="BB3403" t="s">
        <v>7727</v>
      </c>
      <c r="BC3403" t="s">
        <v>333</v>
      </c>
      <c r="BD3403">
        <v>6</v>
      </c>
      <c r="BE3403" t="s">
        <v>300</v>
      </c>
      <c r="BG3403">
        <v>3402</v>
      </c>
      <c r="BH3403" t="s">
        <v>347</v>
      </c>
      <c r="BI3403" t="s">
        <v>310</v>
      </c>
    </row>
    <row r="3404" spans="1:61" x14ac:dyDescent="0.25">
      <c r="A3404" s="9">
        <v>3403</v>
      </c>
      <c r="B3404" s="9" t="s">
        <v>186</v>
      </c>
      <c r="C3404" s="9" t="s">
        <v>148</v>
      </c>
      <c r="D3404" s="9" t="s">
        <v>332</v>
      </c>
      <c r="E3404" s="9" t="s">
        <v>475</v>
      </c>
      <c r="F3404" s="9" t="s">
        <v>476</v>
      </c>
      <c r="G3404" s="9" t="s">
        <v>413</v>
      </c>
      <c r="H3404" s="9" t="s">
        <v>412</v>
      </c>
      <c r="J3404" s="45" t="s">
        <v>696</v>
      </c>
      <c r="K3404" s="45"/>
      <c r="L3404" s="45"/>
      <c r="BB3404" t="s">
        <v>7728</v>
      </c>
      <c r="BC3404" t="s">
        <v>333</v>
      </c>
      <c r="BD3404">
        <v>7</v>
      </c>
      <c r="BE3404" t="s">
        <v>301</v>
      </c>
      <c r="BG3404">
        <v>3403</v>
      </c>
      <c r="BH3404" t="s">
        <v>348</v>
      </c>
      <c r="BI3404" t="s">
        <v>311</v>
      </c>
    </row>
    <row r="3405" spans="1:61" x14ac:dyDescent="0.25">
      <c r="A3405" s="9">
        <v>3404</v>
      </c>
      <c r="B3405" s="9" t="s">
        <v>176</v>
      </c>
      <c r="C3405" s="9" t="s">
        <v>149</v>
      </c>
      <c r="D3405" s="9" t="s">
        <v>333</v>
      </c>
      <c r="E3405" s="9" t="s">
        <v>410</v>
      </c>
      <c r="F3405" s="9" t="s">
        <v>411</v>
      </c>
      <c r="G3405" s="9" t="s">
        <v>422</v>
      </c>
      <c r="H3405" s="9" t="s">
        <v>423</v>
      </c>
      <c r="J3405" s="45" t="s">
        <v>5704</v>
      </c>
      <c r="K3405" s="45"/>
      <c r="L3405" s="45"/>
      <c r="BB3405" t="s">
        <v>7729</v>
      </c>
      <c r="BC3405" t="s">
        <v>333</v>
      </c>
      <c r="BD3405">
        <v>8</v>
      </c>
      <c r="BE3405" t="s">
        <v>302</v>
      </c>
      <c r="BG3405">
        <v>3404</v>
      </c>
      <c r="BH3405" t="s">
        <v>349</v>
      </c>
      <c r="BI3405" t="s">
        <v>312</v>
      </c>
    </row>
    <row r="3406" spans="1:61" x14ac:dyDescent="0.25">
      <c r="A3406" s="9">
        <v>3405</v>
      </c>
      <c r="B3406" s="9" t="s">
        <v>177</v>
      </c>
      <c r="C3406" s="9" t="s">
        <v>150</v>
      </c>
      <c r="D3406" s="9" t="s">
        <v>334</v>
      </c>
      <c r="E3406" s="9" t="s">
        <v>410</v>
      </c>
      <c r="F3406" s="9" t="s">
        <v>411</v>
      </c>
      <c r="G3406" s="9" t="s">
        <v>412</v>
      </c>
      <c r="H3406" s="9" t="s">
        <v>413</v>
      </c>
      <c r="J3406" s="45" t="s">
        <v>696</v>
      </c>
      <c r="K3406" s="45"/>
      <c r="L3406" s="45"/>
      <c r="BB3406" t="s">
        <v>7730</v>
      </c>
      <c r="BC3406" t="s">
        <v>333</v>
      </c>
      <c r="BD3406">
        <v>9</v>
      </c>
      <c r="BE3406" t="s">
        <v>303</v>
      </c>
      <c r="BG3406">
        <v>3405</v>
      </c>
      <c r="BH3406" t="s">
        <v>350</v>
      </c>
      <c r="BI3406" t="s">
        <v>313</v>
      </c>
    </row>
    <row r="3407" spans="1:61" x14ac:dyDescent="0.25">
      <c r="A3407" s="9">
        <v>3406</v>
      </c>
      <c r="B3407" s="9" t="s">
        <v>179</v>
      </c>
      <c r="C3407" s="9" t="s">
        <v>151</v>
      </c>
      <c r="D3407" s="9" t="s">
        <v>335</v>
      </c>
      <c r="E3407" s="9" t="s">
        <v>414</v>
      </c>
      <c r="F3407" s="9" t="s">
        <v>415</v>
      </c>
      <c r="G3407" s="9" t="s">
        <v>416</v>
      </c>
      <c r="H3407" s="9" t="s">
        <v>412</v>
      </c>
      <c r="J3407" s="45" t="s">
        <v>696</v>
      </c>
      <c r="K3407" s="45"/>
      <c r="L3407" s="45"/>
      <c r="BB3407" t="s">
        <v>7731</v>
      </c>
      <c r="BC3407" t="s">
        <v>333</v>
      </c>
      <c r="BD3407">
        <v>10</v>
      </c>
      <c r="BE3407" t="s">
        <v>304</v>
      </c>
      <c r="BG3407">
        <v>3406</v>
      </c>
      <c r="BH3407" t="s">
        <v>351</v>
      </c>
      <c r="BI3407" t="s">
        <v>314</v>
      </c>
    </row>
    <row r="3408" spans="1:61" x14ac:dyDescent="0.25">
      <c r="A3408" s="9">
        <v>3407</v>
      </c>
      <c r="B3408" s="9" t="s">
        <v>180</v>
      </c>
      <c r="C3408" s="9" t="s">
        <v>152</v>
      </c>
      <c r="D3408" s="9" t="s">
        <v>336</v>
      </c>
      <c r="E3408" s="9" t="s">
        <v>414</v>
      </c>
      <c r="F3408" s="9" t="s">
        <v>415</v>
      </c>
      <c r="G3408" s="9" t="s">
        <v>417</v>
      </c>
      <c r="H3408" s="9" t="s">
        <v>417</v>
      </c>
      <c r="J3408" s="45" t="s">
        <v>5703</v>
      </c>
      <c r="K3408" s="45"/>
      <c r="L3408" s="45"/>
      <c r="BB3408" t="s">
        <v>7732</v>
      </c>
      <c r="BC3408" t="s">
        <v>333</v>
      </c>
      <c r="BD3408">
        <v>11</v>
      </c>
      <c r="BE3408" t="s">
        <v>305</v>
      </c>
      <c r="BG3408">
        <v>3407</v>
      </c>
      <c r="BH3408" t="s">
        <v>352</v>
      </c>
      <c r="BI3408" t="s">
        <v>315</v>
      </c>
    </row>
    <row r="3409" spans="1:61" x14ac:dyDescent="0.25">
      <c r="A3409" s="9">
        <v>3408</v>
      </c>
      <c r="B3409" s="9" t="s">
        <v>181</v>
      </c>
      <c r="C3409" s="9" t="s">
        <v>153</v>
      </c>
      <c r="D3409" s="9" t="s">
        <v>337</v>
      </c>
      <c r="E3409" s="9" t="s">
        <v>418</v>
      </c>
      <c r="F3409" s="9" t="s">
        <v>419</v>
      </c>
      <c r="G3409" s="9" t="s">
        <v>412</v>
      </c>
      <c r="H3409" s="9" t="s">
        <v>416</v>
      </c>
      <c r="J3409" s="46" t="s">
        <v>5705</v>
      </c>
      <c r="K3409" s="45"/>
      <c r="L3409" s="45"/>
      <c r="BB3409" t="s">
        <v>7733</v>
      </c>
      <c r="BC3409" t="s">
        <v>333</v>
      </c>
      <c r="BD3409">
        <v>12</v>
      </c>
      <c r="BE3409" t="s">
        <v>306</v>
      </c>
      <c r="BG3409">
        <v>3408</v>
      </c>
      <c r="BH3409" t="s">
        <v>293</v>
      </c>
      <c r="BI3409" t="s">
        <v>316</v>
      </c>
    </row>
    <row r="3410" spans="1:61" x14ac:dyDescent="0.25">
      <c r="A3410" s="9">
        <v>3409</v>
      </c>
      <c r="B3410" s="9" t="s">
        <v>182</v>
      </c>
      <c r="C3410" s="9" t="s">
        <v>154</v>
      </c>
      <c r="D3410" s="9" t="s">
        <v>338</v>
      </c>
      <c r="E3410" s="9" t="s">
        <v>418</v>
      </c>
      <c r="F3410" s="9" t="s">
        <v>419</v>
      </c>
      <c r="G3410" s="9" t="s">
        <v>413</v>
      </c>
      <c r="H3410" s="9" t="s">
        <v>412</v>
      </c>
      <c r="J3410" s="45" t="s">
        <v>696</v>
      </c>
      <c r="K3410" s="45"/>
      <c r="L3410" s="45"/>
      <c r="BB3410" t="s">
        <v>7734</v>
      </c>
      <c r="BC3410" t="s">
        <v>334</v>
      </c>
      <c r="BD3410">
        <v>1</v>
      </c>
      <c r="BE3410" t="s">
        <v>307</v>
      </c>
      <c r="BG3410">
        <v>3409</v>
      </c>
      <c r="BH3410" t="s">
        <v>294</v>
      </c>
      <c r="BI3410" t="s">
        <v>317</v>
      </c>
    </row>
    <row r="3411" spans="1:61" x14ac:dyDescent="0.25">
      <c r="A3411" s="9">
        <v>3410</v>
      </c>
      <c r="B3411" s="9" t="s">
        <v>183</v>
      </c>
      <c r="C3411" s="9" t="s">
        <v>155</v>
      </c>
      <c r="D3411" s="9" t="s">
        <v>339</v>
      </c>
      <c r="E3411" s="9" t="s">
        <v>420</v>
      </c>
      <c r="F3411" s="9" t="s">
        <v>421</v>
      </c>
      <c r="G3411" s="9" t="s">
        <v>422</v>
      </c>
      <c r="H3411" s="9" t="s">
        <v>423</v>
      </c>
      <c r="J3411" s="45" t="s">
        <v>5703</v>
      </c>
      <c r="K3411" s="45"/>
      <c r="L3411" s="45"/>
      <c r="BB3411" t="s">
        <v>7735</v>
      </c>
      <c r="BC3411" t="s">
        <v>334</v>
      </c>
      <c r="BD3411">
        <v>2</v>
      </c>
      <c r="BE3411" t="s">
        <v>308</v>
      </c>
      <c r="BG3411">
        <v>3410</v>
      </c>
      <c r="BH3411" t="s">
        <v>295</v>
      </c>
      <c r="BI3411" t="s">
        <v>318</v>
      </c>
    </row>
    <row r="3412" spans="1:61" x14ac:dyDescent="0.25">
      <c r="A3412" s="9">
        <v>3411</v>
      </c>
      <c r="B3412" s="9" t="s">
        <v>184</v>
      </c>
      <c r="C3412" s="9" t="s">
        <v>156</v>
      </c>
      <c r="D3412" s="9" t="s">
        <v>340</v>
      </c>
      <c r="E3412" s="9" t="s">
        <v>420</v>
      </c>
      <c r="F3412" s="9" t="s">
        <v>421</v>
      </c>
      <c r="G3412" s="9" t="s">
        <v>424</v>
      </c>
      <c r="H3412" s="9" t="s">
        <v>425</v>
      </c>
      <c r="J3412" s="45" t="s">
        <v>696</v>
      </c>
      <c r="K3412" s="45"/>
      <c r="L3412" s="45"/>
      <c r="BB3412" t="s">
        <v>7736</v>
      </c>
      <c r="BC3412" t="s">
        <v>334</v>
      </c>
      <c r="BD3412">
        <v>3</v>
      </c>
      <c r="BE3412" t="s">
        <v>309</v>
      </c>
      <c r="BG3412">
        <v>3411</v>
      </c>
      <c r="BH3412" t="s">
        <v>296</v>
      </c>
      <c r="BI3412" t="s">
        <v>319</v>
      </c>
    </row>
    <row r="3413" spans="1:61" x14ac:dyDescent="0.25">
      <c r="A3413" s="9">
        <v>3412</v>
      </c>
      <c r="B3413" s="9" t="s">
        <v>185</v>
      </c>
      <c r="C3413" s="9" t="s">
        <v>157</v>
      </c>
      <c r="D3413" s="9" t="s">
        <v>341</v>
      </c>
      <c r="E3413" s="9" t="s">
        <v>426</v>
      </c>
      <c r="F3413" s="9" t="s">
        <v>427</v>
      </c>
      <c r="G3413" s="9" t="s">
        <v>425</v>
      </c>
      <c r="H3413" s="9" t="s">
        <v>424</v>
      </c>
      <c r="J3413" s="45" t="s">
        <v>5704</v>
      </c>
      <c r="K3413" s="45"/>
      <c r="L3413" s="45"/>
      <c r="BB3413" t="s">
        <v>7737</v>
      </c>
      <c r="BC3413" t="s">
        <v>334</v>
      </c>
      <c r="BD3413">
        <v>4</v>
      </c>
      <c r="BE3413" t="s">
        <v>310</v>
      </c>
      <c r="BG3413">
        <v>3412</v>
      </c>
      <c r="BH3413" t="s">
        <v>297</v>
      </c>
      <c r="BI3413" t="s">
        <v>320</v>
      </c>
    </row>
    <row r="3414" spans="1:61" x14ac:dyDescent="0.25">
      <c r="A3414" s="9">
        <v>3413</v>
      </c>
      <c r="B3414" s="9" t="s">
        <v>186</v>
      </c>
      <c r="C3414" s="9" t="s">
        <v>158</v>
      </c>
      <c r="D3414" s="9" t="s">
        <v>342</v>
      </c>
      <c r="E3414" s="9" t="s">
        <v>426</v>
      </c>
      <c r="F3414" s="9" t="s">
        <v>427</v>
      </c>
      <c r="G3414" s="9" t="s">
        <v>423</v>
      </c>
      <c r="H3414" s="9" t="s">
        <v>422</v>
      </c>
      <c r="J3414" s="45" t="s">
        <v>696</v>
      </c>
      <c r="K3414" s="45"/>
      <c r="L3414" s="45"/>
      <c r="BB3414" t="s">
        <v>7738</v>
      </c>
      <c r="BC3414" t="s">
        <v>334</v>
      </c>
      <c r="BD3414">
        <v>5</v>
      </c>
      <c r="BE3414" t="s">
        <v>311</v>
      </c>
      <c r="BG3414">
        <v>3413</v>
      </c>
      <c r="BH3414" t="s">
        <v>298</v>
      </c>
      <c r="BI3414" t="s">
        <v>321</v>
      </c>
    </row>
    <row r="3415" spans="1:61" x14ac:dyDescent="0.25">
      <c r="A3415" s="9">
        <v>3414</v>
      </c>
      <c r="B3415" s="9" t="s">
        <v>176</v>
      </c>
      <c r="C3415" s="9" t="s">
        <v>147</v>
      </c>
      <c r="D3415" s="9" t="s">
        <v>343</v>
      </c>
      <c r="E3415" s="9" t="s">
        <v>428</v>
      </c>
      <c r="F3415" s="9" t="s">
        <v>429</v>
      </c>
      <c r="G3415" s="9" t="s">
        <v>412</v>
      </c>
      <c r="H3415" s="9" t="s">
        <v>413</v>
      </c>
      <c r="J3415" s="45" t="s">
        <v>696</v>
      </c>
      <c r="K3415" s="45"/>
      <c r="L3415" s="45"/>
      <c r="BB3415" t="s">
        <v>7739</v>
      </c>
      <c r="BC3415" t="s">
        <v>334</v>
      </c>
      <c r="BD3415">
        <v>6</v>
      </c>
      <c r="BE3415" t="s">
        <v>312</v>
      </c>
      <c r="BG3415">
        <v>3414</v>
      </c>
      <c r="BH3415" t="s">
        <v>299</v>
      </c>
      <c r="BI3415" t="s">
        <v>322</v>
      </c>
    </row>
    <row r="3416" spans="1:61" x14ac:dyDescent="0.25">
      <c r="A3416" s="9">
        <v>3415</v>
      </c>
      <c r="B3416" s="9" t="s">
        <v>177</v>
      </c>
      <c r="C3416" s="9" t="s">
        <v>148</v>
      </c>
      <c r="D3416" s="9" t="s">
        <v>344</v>
      </c>
      <c r="E3416" s="9" t="s">
        <v>428</v>
      </c>
      <c r="F3416" s="9" t="s">
        <v>429</v>
      </c>
      <c r="G3416" s="9" t="s">
        <v>416</v>
      </c>
      <c r="H3416" s="9" t="s">
        <v>412</v>
      </c>
      <c r="J3416" s="45" t="s">
        <v>5703</v>
      </c>
      <c r="K3416" s="45"/>
      <c r="L3416" s="45"/>
      <c r="BB3416" t="s">
        <v>7740</v>
      </c>
      <c r="BC3416" t="s">
        <v>334</v>
      </c>
      <c r="BD3416">
        <v>7</v>
      </c>
      <c r="BE3416" t="s">
        <v>313</v>
      </c>
      <c r="BG3416">
        <v>3415</v>
      </c>
      <c r="BH3416" t="s">
        <v>300</v>
      </c>
      <c r="BI3416" t="s">
        <v>323</v>
      </c>
    </row>
    <row r="3417" spans="1:61" x14ac:dyDescent="0.25">
      <c r="A3417" s="9">
        <v>3416</v>
      </c>
      <c r="B3417" s="9" t="s">
        <v>179</v>
      </c>
      <c r="C3417" s="9" t="s">
        <v>149</v>
      </c>
      <c r="D3417" s="9" t="s">
        <v>345</v>
      </c>
      <c r="E3417" s="9" t="s">
        <v>430</v>
      </c>
      <c r="F3417" s="9" t="s">
        <v>431</v>
      </c>
      <c r="G3417" s="9" t="s">
        <v>417</v>
      </c>
      <c r="H3417" s="9" t="s">
        <v>417</v>
      </c>
      <c r="J3417" s="46" t="s">
        <v>5705</v>
      </c>
      <c r="K3417" s="45"/>
      <c r="L3417" s="45"/>
      <c r="BB3417" t="s">
        <v>7741</v>
      </c>
      <c r="BC3417" t="s">
        <v>334</v>
      </c>
      <c r="BD3417">
        <v>8</v>
      </c>
      <c r="BE3417" t="s">
        <v>314</v>
      </c>
      <c r="BG3417">
        <v>3416</v>
      </c>
      <c r="BH3417" t="s">
        <v>301</v>
      </c>
      <c r="BI3417" t="s">
        <v>324</v>
      </c>
    </row>
    <row r="3418" spans="1:61" x14ac:dyDescent="0.25">
      <c r="A3418" s="9">
        <v>3417</v>
      </c>
      <c r="B3418" s="9" t="s">
        <v>180</v>
      </c>
      <c r="C3418" s="9" t="s">
        <v>150</v>
      </c>
      <c r="D3418" s="9" t="s">
        <v>346</v>
      </c>
      <c r="E3418" s="9" t="s">
        <v>430</v>
      </c>
      <c r="F3418" s="9" t="s">
        <v>431</v>
      </c>
      <c r="G3418" s="9" t="s">
        <v>412</v>
      </c>
      <c r="H3418" s="9" t="s">
        <v>416</v>
      </c>
      <c r="J3418" s="45" t="s">
        <v>696</v>
      </c>
      <c r="K3418" s="45"/>
      <c r="L3418" s="45"/>
      <c r="BB3418" t="s">
        <v>7742</v>
      </c>
      <c r="BC3418" t="s">
        <v>334</v>
      </c>
      <c r="BD3418">
        <v>9</v>
      </c>
      <c r="BE3418" t="s">
        <v>315</v>
      </c>
      <c r="BG3418">
        <v>3417</v>
      </c>
      <c r="BH3418" t="s">
        <v>302</v>
      </c>
      <c r="BI3418" t="s">
        <v>325</v>
      </c>
    </row>
    <row r="3419" spans="1:61" x14ac:dyDescent="0.25">
      <c r="A3419" s="9">
        <v>3418</v>
      </c>
      <c r="B3419" s="9" t="s">
        <v>181</v>
      </c>
      <c r="C3419" s="9" t="s">
        <v>151</v>
      </c>
      <c r="D3419" s="9" t="s">
        <v>347</v>
      </c>
      <c r="E3419" s="9" t="s">
        <v>432</v>
      </c>
      <c r="F3419" s="9" t="s">
        <v>433</v>
      </c>
      <c r="G3419" s="9" t="s">
        <v>413</v>
      </c>
      <c r="H3419" s="9" t="s">
        <v>412</v>
      </c>
      <c r="J3419" s="45" t="s">
        <v>5703</v>
      </c>
      <c r="K3419" s="45"/>
      <c r="L3419" s="45"/>
      <c r="BB3419" t="s">
        <v>7743</v>
      </c>
      <c r="BC3419" t="s">
        <v>334</v>
      </c>
      <c r="BD3419">
        <v>10</v>
      </c>
      <c r="BE3419" t="s">
        <v>316</v>
      </c>
      <c r="BG3419">
        <v>3418</v>
      </c>
      <c r="BH3419" t="s">
        <v>303</v>
      </c>
      <c r="BI3419" t="s">
        <v>326</v>
      </c>
    </row>
    <row r="3420" spans="1:61" x14ac:dyDescent="0.25">
      <c r="A3420" s="9">
        <v>3419</v>
      </c>
      <c r="B3420" s="9" t="s">
        <v>182</v>
      </c>
      <c r="C3420" s="9" t="s">
        <v>152</v>
      </c>
      <c r="D3420" s="9" t="s">
        <v>348</v>
      </c>
      <c r="E3420" s="9" t="s">
        <v>432</v>
      </c>
      <c r="F3420" s="9" t="s">
        <v>433</v>
      </c>
      <c r="G3420" s="9" t="s">
        <v>422</v>
      </c>
      <c r="H3420" s="9" t="s">
        <v>423</v>
      </c>
      <c r="J3420" s="45" t="s">
        <v>696</v>
      </c>
      <c r="K3420" s="45"/>
      <c r="L3420" s="45"/>
      <c r="BB3420" t="s">
        <v>7744</v>
      </c>
      <c r="BC3420" t="s">
        <v>334</v>
      </c>
      <c r="BD3420">
        <v>11</v>
      </c>
      <c r="BE3420" t="s">
        <v>317</v>
      </c>
      <c r="BG3420">
        <v>3419</v>
      </c>
      <c r="BH3420" t="s">
        <v>304</v>
      </c>
      <c r="BI3420" t="s">
        <v>327</v>
      </c>
    </row>
    <row r="3421" spans="1:61" x14ac:dyDescent="0.25">
      <c r="A3421" s="9">
        <v>3420</v>
      </c>
      <c r="B3421" s="9" t="s">
        <v>183</v>
      </c>
      <c r="C3421" s="9" t="s">
        <v>153</v>
      </c>
      <c r="D3421" s="9" t="s">
        <v>349</v>
      </c>
      <c r="E3421" s="9" t="s">
        <v>434</v>
      </c>
      <c r="F3421" s="9" t="s">
        <v>435</v>
      </c>
      <c r="G3421" s="9" t="s">
        <v>424</v>
      </c>
      <c r="H3421" s="9" t="s">
        <v>425</v>
      </c>
      <c r="J3421" s="45" t="s">
        <v>5704</v>
      </c>
      <c r="K3421" s="45"/>
      <c r="L3421" s="45"/>
      <c r="BB3421" t="s">
        <v>7745</v>
      </c>
      <c r="BC3421" t="s">
        <v>334</v>
      </c>
      <c r="BD3421">
        <v>12</v>
      </c>
      <c r="BE3421" t="s">
        <v>318</v>
      </c>
      <c r="BG3421">
        <v>3420</v>
      </c>
      <c r="BH3421" t="s">
        <v>305</v>
      </c>
      <c r="BI3421" t="s">
        <v>328</v>
      </c>
    </row>
    <row r="3422" spans="1:61" x14ac:dyDescent="0.25">
      <c r="A3422" s="9">
        <v>3421</v>
      </c>
      <c r="B3422" s="9" t="s">
        <v>184</v>
      </c>
      <c r="C3422" s="9" t="s">
        <v>154</v>
      </c>
      <c r="D3422" s="9" t="s">
        <v>350</v>
      </c>
      <c r="E3422" s="9" t="s">
        <v>434</v>
      </c>
      <c r="F3422" s="9" t="s">
        <v>435</v>
      </c>
      <c r="G3422" s="9" t="s">
        <v>425</v>
      </c>
      <c r="H3422" s="9" t="s">
        <v>424</v>
      </c>
      <c r="J3422" s="45" t="s">
        <v>696</v>
      </c>
      <c r="K3422" s="45"/>
      <c r="L3422" s="45"/>
      <c r="BB3422" t="s">
        <v>7746</v>
      </c>
      <c r="BC3422" t="s">
        <v>335</v>
      </c>
      <c r="BD3422">
        <v>1</v>
      </c>
      <c r="BE3422" t="s">
        <v>319</v>
      </c>
      <c r="BG3422">
        <v>3421</v>
      </c>
      <c r="BH3422" t="s">
        <v>306</v>
      </c>
      <c r="BI3422" t="s">
        <v>329</v>
      </c>
    </row>
    <row r="3423" spans="1:61" x14ac:dyDescent="0.25">
      <c r="A3423" s="9">
        <v>3422</v>
      </c>
      <c r="B3423" s="9" t="s">
        <v>185</v>
      </c>
      <c r="C3423" s="9" t="s">
        <v>155</v>
      </c>
      <c r="D3423" s="9" t="s">
        <v>351</v>
      </c>
      <c r="E3423" s="9" t="s">
        <v>436</v>
      </c>
      <c r="F3423" s="9" t="s">
        <v>437</v>
      </c>
      <c r="G3423" s="9" t="s">
        <v>423</v>
      </c>
      <c r="H3423" s="9" t="s">
        <v>422</v>
      </c>
      <c r="J3423" s="45" t="s">
        <v>696</v>
      </c>
      <c r="K3423" s="45"/>
      <c r="L3423" s="45"/>
      <c r="BB3423" t="s">
        <v>7747</v>
      </c>
      <c r="BC3423" t="s">
        <v>335</v>
      </c>
      <c r="BD3423">
        <v>2</v>
      </c>
      <c r="BE3423" t="s">
        <v>320</v>
      </c>
      <c r="BG3423">
        <v>3422</v>
      </c>
      <c r="BH3423" t="s">
        <v>307</v>
      </c>
      <c r="BI3423" t="s">
        <v>330</v>
      </c>
    </row>
    <row r="3424" spans="1:61" x14ac:dyDescent="0.25">
      <c r="A3424" s="9">
        <v>3423</v>
      </c>
      <c r="B3424" s="9" t="s">
        <v>186</v>
      </c>
      <c r="C3424" s="9" t="s">
        <v>156</v>
      </c>
      <c r="D3424" s="9" t="s">
        <v>352</v>
      </c>
      <c r="E3424" s="9" t="s">
        <v>436</v>
      </c>
      <c r="F3424" s="9" t="s">
        <v>437</v>
      </c>
      <c r="G3424" s="9" t="s">
        <v>412</v>
      </c>
      <c r="H3424" s="9" t="s">
        <v>413</v>
      </c>
      <c r="J3424" s="45" t="s">
        <v>5703</v>
      </c>
      <c r="K3424" s="45"/>
      <c r="L3424" s="45"/>
      <c r="BB3424" t="s">
        <v>7748</v>
      </c>
      <c r="BC3424" t="s">
        <v>335</v>
      </c>
      <c r="BD3424">
        <v>3</v>
      </c>
      <c r="BE3424" t="s">
        <v>321</v>
      </c>
      <c r="BG3424">
        <v>3423</v>
      </c>
      <c r="BH3424" t="s">
        <v>308</v>
      </c>
      <c r="BI3424" t="s">
        <v>331</v>
      </c>
    </row>
    <row r="3425" spans="1:61" x14ac:dyDescent="0.25">
      <c r="A3425" s="9">
        <v>3424</v>
      </c>
      <c r="B3425" s="9" t="s">
        <v>176</v>
      </c>
      <c r="C3425" s="9" t="s">
        <v>157</v>
      </c>
      <c r="D3425" s="9" t="s">
        <v>293</v>
      </c>
      <c r="E3425" s="9" t="s">
        <v>438</v>
      </c>
      <c r="F3425" s="9" t="s">
        <v>439</v>
      </c>
      <c r="G3425" s="9" t="s">
        <v>416</v>
      </c>
      <c r="H3425" s="9" t="s">
        <v>412</v>
      </c>
      <c r="J3425" s="46" t="s">
        <v>5705</v>
      </c>
      <c r="K3425" s="45"/>
      <c r="L3425" s="45"/>
      <c r="BB3425" t="s">
        <v>7749</v>
      </c>
      <c r="BC3425" t="s">
        <v>335</v>
      </c>
      <c r="BD3425">
        <v>4</v>
      </c>
      <c r="BE3425" t="s">
        <v>322</v>
      </c>
      <c r="BG3425">
        <v>3424</v>
      </c>
      <c r="BH3425" t="s">
        <v>309</v>
      </c>
      <c r="BI3425" t="s">
        <v>332</v>
      </c>
    </row>
    <row r="3426" spans="1:61" x14ac:dyDescent="0.25">
      <c r="A3426" s="9">
        <v>3425</v>
      </c>
      <c r="B3426" s="9" t="s">
        <v>177</v>
      </c>
      <c r="C3426" s="9" t="s">
        <v>158</v>
      </c>
      <c r="D3426" s="9" t="s">
        <v>294</v>
      </c>
      <c r="E3426" s="9" t="s">
        <v>438</v>
      </c>
      <c r="F3426" s="9" t="s">
        <v>439</v>
      </c>
      <c r="G3426" s="9" t="s">
        <v>417</v>
      </c>
      <c r="H3426" s="9" t="s">
        <v>417</v>
      </c>
      <c r="J3426" s="45" t="s">
        <v>696</v>
      </c>
      <c r="K3426" s="45"/>
      <c r="L3426" s="45"/>
      <c r="BB3426" t="s">
        <v>7750</v>
      </c>
      <c r="BC3426" t="s">
        <v>335</v>
      </c>
      <c r="BD3426">
        <v>5</v>
      </c>
      <c r="BE3426" t="s">
        <v>323</v>
      </c>
      <c r="BG3426">
        <v>3425</v>
      </c>
      <c r="BH3426" t="s">
        <v>310</v>
      </c>
      <c r="BI3426" t="s">
        <v>333</v>
      </c>
    </row>
    <row r="3427" spans="1:61" x14ac:dyDescent="0.25">
      <c r="A3427" s="9">
        <v>3426</v>
      </c>
      <c r="B3427" s="9" t="s">
        <v>179</v>
      </c>
      <c r="C3427" s="9" t="s">
        <v>147</v>
      </c>
      <c r="D3427" s="9" t="s">
        <v>295</v>
      </c>
      <c r="E3427" s="9" t="s">
        <v>440</v>
      </c>
      <c r="F3427" s="9" t="s">
        <v>441</v>
      </c>
      <c r="G3427" s="9" t="s">
        <v>412</v>
      </c>
      <c r="H3427" s="9" t="s">
        <v>416</v>
      </c>
      <c r="J3427" s="45" t="s">
        <v>5703</v>
      </c>
      <c r="K3427" s="45"/>
      <c r="L3427" s="45"/>
      <c r="BB3427" t="s">
        <v>7751</v>
      </c>
      <c r="BC3427" t="s">
        <v>335</v>
      </c>
      <c r="BD3427">
        <v>6</v>
      </c>
      <c r="BE3427" t="s">
        <v>324</v>
      </c>
      <c r="BG3427">
        <v>3426</v>
      </c>
      <c r="BH3427" t="s">
        <v>311</v>
      </c>
      <c r="BI3427" t="s">
        <v>334</v>
      </c>
    </row>
    <row r="3428" spans="1:61" x14ac:dyDescent="0.25">
      <c r="A3428" s="9">
        <v>3427</v>
      </c>
      <c r="B3428" s="9" t="s">
        <v>180</v>
      </c>
      <c r="C3428" s="9" t="s">
        <v>148</v>
      </c>
      <c r="D3428" s="9" t="s">
        <v>296</v>
      </c>
      <c r="E3428" s="9" t="s">
        <v>440</v>
      </c>
      <c r="F3428" s="9" t="s">
        <v>441</v>
      </c>
      <c r="G3428" s="9" t="s">
        <v>413</v>
      </c>
      <c r="H3428" s="9" t="s">
        <v>412</v>
      </c>
      <c r="J3428" s="45" t="s">
        <v>696</v>
      </c>
      <c r="K3428" s="45"/>
      <c r="L3428" s="45"/>
      <c r="BB3428" t="s">
        <v>7752</v>
      </c>
      <c r="BC3428" t="s">
        <v>335</v>
      </c>
      <c r="BD3428">
        <v>7</v>
      </c>
      <c r="BE3428" t="s">
        <v>325</v>
      </c>
      <c r="BG3428">
        <v>3427</v>
      </c>
      <c r="BH3428" t="s">
        <v>312</v>
      </c>
      <c r="BI3428" t="s">
        <v>335</v>
      </c>
    </row>
    <row r="3429" spans="1:61" x14ac:dyDescent="0.25">
      <c r="A3429" s="9">
        <v>3428</v>
      </c>
      <c r="B3429" s="9" t="s">
        <v>181</v>
      </c>
      <c r="C3429" s="9" t="s">
        <v>149</v>
      </c>
      <c r="D3429" s="9" t="s">
        <v>297</v>
      </c>
      <c r="E3429" s="9" t="s">
        <v>442</v>
      </c>
      <c r="F3429" s="9" t="s">
        <v>443</v>
      </c>
      <c r="G3429" s="9" t="s">
        <v>422</v>
      </c>
      <c r="H3429" s="9" t="s">
        <v>423</v>
      </c>
      <c r="J3429" s="46" t="s">
        <v>5705</v>
      </c>
      <c r="K3429" s="45"/>
      <c r="L3429" s="45"/>
      <c r="BB3429" t="s">
        <v>7753</v>
      </c>
      <c r="BC3429" t="s">
        <v>335</v>
      </c>
      <c r="BD3429">
        <v>8</v>
      </c>
      <c r="BE3429" t="s">
        <v>326</v>
      </c>
      <c r="BG3429">
        <v>3428</v>
      </c>
      <c r="BH3429" t="s">
        <v>313</v>
      </c>
      <c r="BI3429" t="s">
        <v>336</v>
      </c>
    </row>
    <row r="3430" spans="1:61" x14ac:dyDescent="0.25">
      <c r="A3430" s="9">
        <v>3429</v>
      </c>
      <c r="B3430" s="9" t="s">
        <v>182</v>
      </c>
      <c r="C3430" s="9" t="s">
        <v>150</v>
      </c>
      <c r="D3430" s="9" t="s">
        <v>298</v>
      </c>
      <c r="E3430" s="9" t="s">
        <v>442</v>
      </c>
      <c r="F3430" s="9" t="s">
        <v>443</v>
      </c>
      <c r="G3430" s="9" t="s">
        <v>424</v>
      </c>
      <c r="H3430" s="9" t="s">
        <v>425</v>
      </c>
      <c r="J3430" s="45" t="s">
        <v>5703</v>
      </c>
      <c r="K3430" s="45"/>
      <c r="L3430" s="45"/>
      <c r="BB3430" t="s">
        <v>7754</v>
      </c>
      <c r="BC3430" t="s">
        <v>335</v>
      </c>
      <c r="BD3430">
        <v>9</v>
      </c>
      <c r="BE3430" t="s">
        <v>327</v>
      </c>
      <c r="BG3430">
        <v>3429</v>
      </c>
      <c r="BH3430" t="s">
        <v>314</v>
      </c>
      <c r="BI3430" t="s">
        <v>337</v>
      </c>
    </row>
    <row r="3431" spans="1:61" x14ac:dyDescent="0.25">
      <c r="A3431" s="9">
        <v>3430</v>
      </c>
      <c r="B3431" s="9" t="s">
        <v>183</v>
      </c>
      <c r="C3431" s="9" t="s">
        <v>151</v>
      </c>
      <c r="D3431" s="9" t="s">
        <v>299</v>
      </c>
      <c r="E3431" s="9" t="s">
        <v>444</v>
      </c>
      <c r="F3431" s="9" t="s">
        <v>445</v>
      </c>
      <c r="G3431" s="9" t="s">
        <v>425</v>
      </c>
      <c r="H3431" s="9" t="s">
        <v>424</v>
      </c>
      <c r="J3431" s="45" t="s">
        <v>696</v>
      </c>
      <c r="K3431" s="45"/>
      <c r="L3431" s="45"/>
      <c r="BB3431" t="s">
        <v>7755</v>
      </c>
      <c r="BC3431" t="s">
        <v>335</v>
      </c>
      <c r="BD3431">
        <v>10</v>
      </c>
      <c r="BE3431" t="s">
        <v>328</v>
      </c>
      <c r="BG3431">
        <v>3430</v>
      </c>
      <c r="BH3431" t="s">
        <v>315</v>
      </c>
      <c r="BI3431" t="s">
        <v>338</v>
      </c>
    </row>
    <row r="3432" spans="1:61" x14ac:dyDescent="0.25">
      <c r="A3432" s="9">
        <v>3431</v>
      </c>
      <c r="B3432" s="9" t="s">
        <v>184</v>
      </c>
      <c r="C3432" s="9" t="s">
        <v>152</v>
      </c>
      <c r="D3432" s="9" t="s">
        <v>300</v>
      </c>
      <c r="E3432" s="9" t="s">
        <v>444</v>
      </c>
      <c r="F3432" s="9" t="s">
        <v>445</v>
      </c>
      <c r="G3432" s="9" t="s">
        <v>423</v>
      </c>
      <c r="H3432" s="9" t="s">
        <v>422</v>
      </c>
      <c r="J3432" s="45" t="s">
        <v>5703</v>
      </c>
      <c r="K3432" s="45"/>
      <c r="L3432" s="45"/>
      <c r="BB3432" t="s">
        <v>7756</v>
      </c>
      <c r="BC3432" t="s">
        <v>335</v>
      </c>
      <c r="BD3432">
        <v>11</v>
      </c>
      <c r="BE3432" t="s">
        <v>329</v>
      </c>
      <c r="BG3432">
        <v>3431</v>
      </c>
      <c r="BH3432" t="s">
        <v>316</v>
      </c>
      <c r="BI3432" t="s">
        <v>339</v>
      </c>
    </row>
    <row r="3433" spans="1:61" x14ac:dyDescent="0.25">
      <c r="A3433" s="9">
        <v>3432</v>
      </c>
      <c r="B3433" s="9" t="s">
        <v>185</v>
      </c>
      <c r="C3433" s="9" t="s">
        <v>153</v>
      </c>
      <c r="D3433" s="9" t="s">
        <v>301</v>
      </c>
      <c r="E3433" s="9" t="s">
        <v>446</v>
      </c>
      <c r="F3433" s="9" t="s">
        <v>447</v>
      </c>
      <c r="G3433" s="9" t="s">
        <v>412</v>
      </c>
      <c r="H3433" s="9" t="s">
        <v>413</v>
      </c>
      <c r="J3433" s="46" t="s">
        <v>5705</v>
      </c>
      <c r="K3433" s="45"/>
      <c r="L3433" s="45"/>
      <c r="BB3433" t="s">
        <v>7757</v>
      </c>
      <c r="BC3433" t="s">
        <v>335</v>
      </c>
      <c r="BD3433">
        <v>12</v>
      </c>
      <c r="BE3433" t="s">
        <v>330</v>
      </c>
      <c r="BG3433">
        <v>3432</v>
      </c>
      <c r="BH3433" t="s">
        <v>317</v>
      </c>
      <c r="BI3433" t="s">
        <v>340</v>
      </c>
    </row>
    <row r="3434" spans="1:61" x14ac:dyDescent="0.25">
      <c r="A3434" s="9">
        <v>3433</v>
      </c>
      <c r="B3434" s="9" t="s">
        <v>186</v>
      </c>
      <c r="C3434" s="9" t="s">
        <v>154</v>
      </c>
      <c r="D3434" s="9" t="s">
        <v>302</v>
      </c>
      <c r="E3434" s="9" t="s">
        <v>446</v>
      </c>
      <c r="F3434" s="9" t="s">
        <v>447</v>
      </c>
      <c r="G3434" s="9" t="s">
        <v>416</v>
      </c>
      <c r="H3434" s="9" t="s">
        <v>412</v>
      </c>
      <c r="J3434" s="45" t="s">
        <v>696</v>
      </c>
      <c r="K3434" s="45"/>
      <c r="L3434" s="45"/>
      <c r="BB3434" t="s">
        <v>7758</v>
      </c>
      <c r="BC3434" t="s">
        <v>336</v>
      </c>
      <c r="BD3434">
        <v>1</v>
      </c>
      <c r="BE3434" t="s">
        <v>331</v>
      </c>
      <c r="BG3434">
        <v>3433</v>
      </c>
      <c r="BH3434" t="s">
        <v>318</v>
      </c>
      <c r="BI3434" t="s">
        <v>341</v>
      </c>
    </row>
    <row r="3435" spans="1:61" x14ac:dyDescent="0.25">
      <c r="A3435" s="9">
        <v>3434</v>
      </c>
      <c r="B3435" s="9" t="s">
        <v>176</v>
      </c>
      <c r="C3435" s="9" t="s">
        <v>155</v>
      </c>
      <c r="D3435" s="9" t="s">
        <v>303</v>
      </c>
      <c r="E3435" s="9" t="s">
        <v>448</v>
      </c>
      <c r="F3435" s="9" t="s">
        <v>449</v>
      </c>
      <c r="G3435" s="9" t="s">
        <v>417</v>
      </c>
      <c r="H3435" s="9" t="s">
        <v>417</v>
      </c>
      <c r="J3435" s="45" t="s">
        <v>5703</v>
      </c>
      <c r="K3435" s="45"/>
      <c r="L3435" s="45"/>
      <c r="BB3435" t="s">
        <v>7759</v>
      </c>
      <c r="BC3435" t="s">
        <v>336</v>
      </c>
      <c r="BD3435">
        <v>2</v>
      </c>
      <c r="BE3435" t="s">
        <v>332</v>
      </c>
      <c r="BG3435">
        <v>3434</v>
      </c>
      <c r="BH3435" t="s">
        <v>319</v>
      </c>
      <c r="BI3435" t="s">
        <v>342</v>
      </c>
    </row>
    <row r="3436" spans="1:61" x14ac:dyDescent="0.25">
      <c r="A3436" s="9">
        <v>3435</v>
      </c>
      <c r="B3436" s="9" t="s">
        <v>177</v>
      </c>
      <c r="C3436" s="9" t="s">
        <v>156</v>
      </c>
      <c r="D3436" s="9" t="s">
        <v>304</v>
      </c>
      <c r="E3436" s="9" t="s">
        <v>448</v>
      </c>
      <c r="F3436" s="9" t="s">
        <v>449</v>
      </c>
      <c r="G3436" s="9" t="s">
        <v>412</v>
      </c>
      <c r="H3436" s="9" t="s">
        <v>416</v>
      </c>
      <c r="J3436" s="45" t="s">
        <v>696</v>
      </c>
      <c r="K3436" s="45"/>
      <c r="L3436" s="45"/>
      <c r="BB3436" t="s">
        <v>7760</v>
      </c>
      <c r="BC3436" t="s">
        <v>336</v>
      </c>
      <c r="BD3436">
        <v>3</v>
      </c>
      <c r="BE3436" t="s">
        <v>333</v>
      </c>
      <c r="BG3436">
        <v>3435</v>
      </c>
      <c r="BH3436" t="s">
        <v>320</v>
      </c>
      <c r="BI3436" t="s">
        <v>343</v>
      </c>
    </row>
    <row r="3437" spans="1:61" x14ac:dyDescent="0.25">
      <c r="A3437" s="9">
        <v>3436</v>
      </c>
      <c r="B3437" s="9" t="s">
        <v>179</v>
      </c>
      <c r="C3437" s="9" t="s">
        <v>157</v>
      </c>
      <c r="D3437" s="9" t="s">
        <v>305</v>
      </c>
      <c r="E3437" s="9" t="s">
        <v>450</v>
      </c>
      <c r="F3437" s="9" t="s">
        <v>451</v>
      </c>
      <c r="G3437" s="9" t="s">
        <v>413</v>
      </c>
      <c r="H3437" s="9" t="s">
        <v>412</v>
      </c>
      <c r="J3437" s="46" t="s">
        <v>5705</v>
      </c>
      <c r="K3437" s="45"/>
      <c r="L3437" s="45"/>
      <c r="BB3437" t="s">
        <v>7761</v>
      </c>
      <c r="BC3437" t="s">
        <v>336</v>
      </c>
      <c r="BD3437">
        <v>4</v>
      </c>
      <c r="BE3437" t="s">
        <v>334</v>
      </c>
      <c r="BG3437">
        <v>3436</v>
      </c>
      <c r="BH3437" t="s">
        <v>321</v>
      </c>
      <c r="BI3437" t="s">
        <v>344</v>
      </c>
    </row>
    <row r="3438" spans="1:61" x14ac:dyDescent="0.25">
      <c r="A3438" s="9">
        <v>3437</v>
      </c>
      <c r="B3438" s="9" t="s">
        <v>180</v>
      </c>
      <c r="C3438" s="9" t="s">
        <v>158</v>
      </c>
      <c r="D3438" s="9" t="s">
        <v>306</v>
      </c>
      <c r="E3438" s="9" t="s">
        <v>450</v>
      </c>
      <c r="F3438" s="9" t="s">
        <v>451</v>
      </c>
      <c r="G3438" s="9" t="s">
        <v>422</v>
      </c>
      <c r="H3438" s="9" t="s">
        <v>423</v>
      </c>
      <c r="J3438" s="45" t="s">
        <v>5703</v>
      </c>
      <c r="K3438" s="45"/>
      <c r="L3438" s="45"/>
      <c r="BB3438" t="s">
        <v>7762</v>
      </c>
      <c r="BC3438" t="s">
        <v>336</v>
      </c>
      <c r="BD3438">
        <v>5</v>
      </c>
      <c r="BE3438" t="s">
        <v>335</v>
      </c>
      <c r="BG3438">
        <v>3437</v>
      </c>
      <c r="BH3438" t="s">
        <v>322</v>
      </c>
      <c r="BI3438" t="s">
        <v>345</v>
      </c>
    </row>
    <row r="3439" spans="1:61" x14ac:dyDescent="0.25">
      <c r="A3439" s="9">
        <v>3438</v>
      </c>
      <c r="B3439" s="9" t="s">
        <v>181</v>
      </c>
      <c r="C3439" s="9" t="s">
        <v>147</v>
      </c>
      <c r="D3439" s="9" t="s">
        <v>307</v>
      </c>
      <c r="E3439" s="9" t="s">
        <v>452</v>
      </c>
      <c r="F3439" s="9" t="s">
        <v>453</v>
      </c>
      <c r="G3439" s="9" t="s">
        <v>424</v>
      </c>
      <c r="H3439" s="9" t="s">
        <v>425</v>
      </c>
      <c r="J3439" s="45" t="s">
        <v>696</v>
      </c>
      <c r="K3439" s="45"/>
      <c r="L3439" s="45"/>
      <c r="BB3439" t="s">
        <v>7763</v>
      </c>
      <c r="BC3439" t="s">
        <v>336</v>
      </c>
      <c r="BD3439">
        <v>6</v>
      </c>
      <c r="BE3439" t="s">
        <v>336</v>
      </c>
      <c r="BG3439">
        <v>3438</v>
      </c>
      <c r="BH3439" t="s">
        <v>323</v>
      </c>
      <c r="BI3439" t="s">
        <v>346</v>
      </c>
    </row>
    <row r="3440" spans="1:61" x14ac:dyDescent="0.25">
      <c r="A3440" s="9">
        <v>3439</v>
      </c>
      <c r="B3440" s="9" t="s">
        <v>182</v>
      </c>
      <c r="C3440" s="9" t="s">
        <v>148</v>
      </c>
      <c r="D3440" s="9" t="s">
        <v>308</v>
      </c>
      <c r="E3440" s="9" t="s">
        <v>452</v>
      </c>
      <c r="F3440" s="9" t="s">
        <v>453</v>
      </c>
      <c r="G3440" s="9" t="s">
        <v>425</v>
      </c>
      <c r="H3440" s="9" t="s">
        <v>424</v>
      </c>
      <c r="J3440" s="45" t="s">
        <v>5703</v>
      </c>
      <c r="K3440" s="45"/>
      <c r="L3440" s="45"/>
      <c r="BB3440" t="s">
        <v>7764</v>
      </c>
      <c r="BC3440" t="s">
        <v>336</v>
      </c>
      <c r="BD3440">
        <v>7</v>
      </c>
      <c r="BE3440" t="s">
        <v>337</v>
      </c>
      <c r="BG3440">
        <v>3439</v>
      </c>
      <c r="BH3440" t="s">
        <v>324</v>
      </c>
      <c r="BI3440" t="s">
        <v>347</v>
      </c>
    </row>
    <row r="3441" spans="1:61" x14ac:dyDescent="0.25">
      <c r="A3441" s="9">
        <v>3440</v>
      </c>
      <c r="B3441" s="9" t="s">
        <v>183</v>
      </c>
      <c r="C3441" s="9" t="s">
        <v>149</v>
      </c>
      <c r="D3441" s="9" t="s">
        <v>309</v>
      </c>
      <c r="E3441" s="9" t="s">
        <v>454</v>
      </c>
      <c r="F3441" s="9" t="s">
        <v>455</v>
      </c>
      <c r="G3441" s="9" t="s">
        <v>423</v>
      </c>
      <c r="H3441" s="9" t="s">
        <v>422</v>
      </c>
      <c r="J3441" s="46" t="s">
        <v>5705</v>
      </c>
      <c r="K3441" s="45"/>
      <c r="L3441" s="45"/>
      <c r="BB3441" t="s">
        <v>7765</v>
      </c>
      <c r="BC3441" t="s">
        <v>336</v>
      </c>
      <c r="BD3441">
        <v>8</v>
      </c>
      <c r="BE3441" t="s">
        <v>338</v>
      </c>
      <c r="BG3441">
        <v>3440</v>
      </c>
      <c r="BH3441" t="s">
        <v>325</v>
      </c>
      <c r="BI3441" t="s">
        <v>348</v>
      </c>
    </row>
    <row r="3442" spans="1:61" x14ac:dyDescent="0.25">
      <c r="A3442" s="9">
        <v>3441</v>
      </c>
      <c r="B3442" s="9" t="s">
        <v>184</v>
      </c>
      <c r="C3442" s="9" t="s">
        <v>150</v>
      </c>
      <c r="D3442" s="9" t="s">
        <v>310</v>
      </c>
      <c r="E3442" s="9" t="s">
        <v>454</v>
      </c>
      <c r="F3442" s="9" t="s">
        <v>455</v>
      </c>
      <c r="G3442" s="9" t="s">
        <v>412</v>
      </c>
      <c r="H3442" s="9" t="s">
        <v>413</v>
      </c>
      <c r="J3442" s="45" t="s">
        <v>696</v>
      </c>
      <c r="K3442" s="45"/>
      <c r="L3442" s="45"/>
      <c r="BB3442" t="s">
        <v>7766</v>
      </c>
      <c r="BC3442" t="s">
        <v>336</v>
      </c>
      <c r="BD3442">
        <v>9</v>
      </c>
      <c r="BE3442" t="s">
        <v>339</v>
      </c>
      <c r="BG3442">
        <v>3441</v>
      </c>
      <c r="BH3442" t="s">
        <v>326</v>
      </c>
      <c r="BI3442" t="s">
        <v>349</v>
      </c>
    </row>
    <row r="3443" spans="1:61" x14ac:dyDescent="0.25">
      <c r="A3443" s="9">
        <v>3442</v>
      </c>
      <c r="B3443" s="9" t="s">
        <v>185</v>
      </c>
      <c r="C3443" s="9" t="s">
        <v>151</v>
      </c>
      <c r="D3443" s="9" t="s">
        <v>311</v>
      </c>
      <c r="E3443" s="9" t="s">
        <v>456</v>
      </c>
      <c r="F3443" s="9" t="s">
        <v>457</v>
      </c>
      <c r="G3443" s="9" t="s">
        <v>416</v>
      </c>
      <c r="H3443" s="9" t="s">
        <v>412</v>
      </c>
      <c r="J3443" s="45" t="s">
        <v>5703</v>
      </c>
      <c r="K3443" s="45"/>
      <c r="L3443" s="45"/>
      <c r="BB3443" t="s">
        <v>7767</v>
      </c>
      <c r="BC3443" t="s">
        <v>336</v>
      </c>
      <c r="BD3443">
        <v>10</v>
      </c>
      <c r="BE3443" t="s">
        <v>340</v>
      </c>
      <c r="BG3443">
        <v>3442</v>
      </c>
      <c r="BH3443" t="s">
        <v>327</v>
      </c>
      <c r="BI3443" t="s">
        <v>350</v>
      </c>
    </row>
    <row r="3444" spans="1:61" x14ac:dyDescent="0.25">
      <c r="A3444" s="9">
        <v>3443</v>
      </c>
      <c r="B3444" s="9" t="s">
        <v>186</v>
      </c>
      <c r="C3444" s="9" t="s">
        <v>152</v>
      </c>
      <c r="D3444" s="9" t="s">
        <v>312</v>
      </c>
      <c r="E3444" s="9" t="s">
        <v>456</v>
      </c>
      <c r="F3444" s="9" t="s">
        <v>457</v>
      </c>
      <c r="G3444" s="9" t="s">
        <v>417</v>
      </c>
      <c r="H3444" s="9" t="s">
        <v>417</v>
      </c>
      <c r="J3444" s="45" t="s">
        <v>696</v>
      </c>
      <c r="K3444" s="45"/>
      <c r="L3444" s="45"/>
      <c r="BB3444" t="s">
        <v>7768</v>
      </c>
      <c r="BC3444" t="s">
        <v>336</v>
      </c>
      <c r="BD3444">
        <v>11</v>
      </c>
      <c r="BE3444" t="s">
        <v>341</v>
      </c>
      <c r="BG3444">
        <v>3443</v>
      </c>
      <c r="BH3444" t="s">
        <v>328</v>
      </c>
      <c r="BI3444" t="s">
        <v>351</v>
      </c>
    </row>
    <row r="3445" spans="1:61" x14ac:dyDescent="0.25">
      <c r="A3445" s="9">
        <v>3444</v>
      </c>
      <c r="B3445" s="9" t="s">
        <v>176</v>
      </c>
      <c r="C3445" s="9" t="s">
        <v>153</v>
      </c>
      <c r="D3445" s="9" t="s">
        <v>313</v>
      </c>
      <c r="E3445" s="9" t="s">
        <v>458</v>
      </c>
      <c r="F3445" s="9" t="s">
        <v>459</v>
      </c>
      <c r="G3445" s="9" t="s">
        <v>412</v>
      </c>
      <c r="H3445" s="9" t="s">
        <v>416</v>
      </c>
      <c r="J3445" s="46" t="s">
        <v>5705</v>
      </c>
      <c r="K3445" s="45"/>
      <c r="L3445" s="45"/>
      <c r="BB3445" t="s">
        <v>7769</v>
      </c>
      <c r="BC3445" t="s">
        <v>336</v>
      </c>
      <c r="BD3445">
        <v>12</v>
      </c>
      <c r="BE3445" t="s">
        <v>342</v>
      </c>
      <c r="BG3445">
        <v>3444</v>
      </c>
      <c r="BH3445" t="s">
        <v>329</v>
      </c>
      <c r="BI3445" t="s">
        <v>352</v>
      </c>
    </row>
    <row r="3446" spans="1:61" x14ac:dyDescent="0.25">
      <c r="A3446" s="9">
        <v>3445</v>
      </c>
      <c r="B3446" s="9" t="s">
        <v>177</v>
      </c>
      <c r="C3446" s="9" t="s">
        <v>154</v>
      </c>
      <c r="D3446" s="9" t="s">
        <v>314</v>
      </c>
      <c r="E3446" s="9" t="s">
        <v>458</v>
      </c>
      <c r="F3446" s="9" t="s">
        <v>459</v>
      </c>
      <c r="G3446" s="9" t="s">
        <v>413</v>
      </c>
      <c r="H3446" s="9" t="s">
        <v>412</v>
      </c>
      <c r="J3446" s="45" t="s">
        <v>5703</v>
      </c>
      <c r="K3446" s="45"/>
      <c r="L3446" s="45"/>
      <c r="BB3446" t="s">
        <v>7770</v>
      </c>
      <c r="BC3446" t="s">
        <v>337</v>
      </c>
      <c r="BD3446">
        <v>1</v>
      </c>
      <c r="BE3446" t="s">
        <v>343</v>
      </c>
      <c r="BG3446">
        <v>3445</v>
      </c>
      <c r="BH3446" t="s">
        <v>330</v>
      </c>
      <c r="BI3446" t="s">
        <v>293</v>
      </c>
    </row>
    <row r="3447" spans="1:61" x14ac:dyDescent="0.25">
      <c r="A3447" s="9">
        <v>3446</v>
      </c>
      <c r="B3447" s="9" t="s">
        <v>179</v>
      </c>
      <c r="C3447" s="9" t="s">
        <v>155</v>
      </c>
      <c r="D3447" s="9" t="s">
        <v>315</v>
      </c>
      <c r="E3447" s="9" t="s">
        <v>460</v>
      </c>
      <c r="F3447" s="9" t="s">
        <v>461</v>
      </c>
      <c r="G3447" s="9" t="s">
        <v>422</v>
      </c>
      <c r="H3447" s="9" t="s">
        <v>423</v>
      </c>
      <c r="J3447" s="45" t="s">
        <v>696</v>
      </c>
      <c r="K3447" s="45"/>
      <c r="L3447" s="45"/>
      <c r="BB3447" t="s">
        <v>7771</v>
      </c>
      <c r="BC3447" t="s">
        <v>337</v>
      </c>
      <c r="BD3447">
        <v>2</v>
      </c>
      <c r="BE3447" t="s">
        <v>344</v>
      </c>
      <c r="BG3447">
        <v>3446</v>
      </c>
      <c r="BH3447" t="s">
        <v>331</v>
      </c>
      <c r="BI3447" t="s">
        <v>294</v>
      </c>
    </row>
    <row r="3448" spans="1:61" x14ac:dyDescent="0.25">
      <c r="A3448" s="9">
        <v>3447</v>
      </c>
      <c r="B3448" s="9" t="s">
        <v>180</v>
      </c>
      <c r="C3448" s="9" t="s">
        <v>156</v>
      </c>
      <c r="D3448" s="9" t="s">
        <v>316</v>
      </c>
      <c r="E3448" s="9" t="s">
        <v>460</v>
      </c>
      <c r="F3448" s="9" t="s">
        <v>461</v>
      </c>
      <c r="G3448" s="9" t="s">
        <v>424</v>
      </c>
      <c r="H3448" s="9" t="s">
        <v>425</v>
      </c>
      <c r="J3448" s="45" t="s">
        <v>696</v>
      </c>
      <c r="K3448" s="45"/>
      <c r="L3448" s="45"/>
      <c r="BB3448" t="s">
        <v>7772</v>
      </c>
      <c r="BC3448" t="s">
        <v>337</v>
      </c>
      <c r="BD3448">
        <v>3</v>
      </c>
      <c r="BE3448" t="s">
        <v>345</v>
      </c>
      <c r="BG3448">
        <v>3447</v>
      </c>
      <c r="BH3448" t="s">
        <v>332</v>
      </c>
      <c r="BI3448" t="s">
        <v>295</v>
      </c>
    </row>
    <row r="3449" spans="1:61" x14ac:dyDescent="0.25">
      <c r="A3449" s="9">
        <v>3448</v>
      </c>
      <c r="B3449" s="9" t="s">
        <v>181</v>
      </c>
      <c r="C3449" s="9" t="s">
        <v>157</v>
      </c>
      <c r="D3449" s="9" t="s">
        <v>317</v>
      </c>
      <c r="E3449" s="9" t="s">
        <v>462</v>
      </c>
      <c r="F3449" s="9" t="s">
        <v>463</v>
      </c>
      <c r="G3449" s="9" t="s">
        <v>425</v>
      </c>
      <c r="H3449" s="9" t="s">
        <v>424</v>
      </c>
      <c r="J3449" s="45" t="s">
        <v>5704</v>
      </c>
      <c r="K3449" s="45"/>
      <c r="L3449" s="45"/>
      <c r="BB3449" t="s">
        <v>7773</v>
      </c>
      <c r="BC3449" t="s">
        <v>337</v>
      </c>
      <c r="BD3449">
        <v>4</v>
      </c>
      <c r="BE3449" t="s">
        <v>346</v>
      </c>
      <c r="BG3449">
        <v>3448</v>
      </c>
      <c r="BH3449" t="s">
        <v>333</v>
      </c>
      <c r="BI3449" t="s">
        <v>296</v>
      </c>
    </row>
    <row r="3450" spans="1:61" x14ac:dyDescent="0.25">
      <c r="A3450" s="9">
        <v>3449</v>
      </c>
      <c r="B3450" s="9" t="s">
        <v>182</v>
      </c>
      <c r="C3450" s="9" t="s">
        <v>158</v>
      </c>
      <c r="D3450" s="9" t="s">
        <v>318</v>
      </c>
      <c r="E3450" s="9" t="s">
        <v>462</v>
      </c>
      <c r="F3450" s="9" t="s">
        <v>463</v>
      </c>
      <c r="G3450" s="9" t="s">
        <v>423</v>
      </c>
      <c r="H3450" s="9" t="s">
        <v>422</v>
      </c>
      <c r="J3450" s="45" t="s">
        <v>696</v>
      </c>
      <c r="K3450" s="45"/>
      <c r="L3450" s="45"/>
      <c r="BB3450" t="s">
        <v>7774</v>
      </c>
      <c r="BC3450" t="s">
        <v>337</v>
      </c>
      <c r="BD3450">
        <v>5</v>
      </c>
      <c r="BE3450" t="s">
        <v>347</v>
      </c>
      <c r="BG3450">
        <v>3449</v>
      </c>
      <c r="BH3450" t="s">
        <v>334</v>
      </c>
      <c r="BI3450" t="s">
        <v>297</v>
      </c>
    </row>
    <row r="3451" spans="1:61" x14ac:dyDescent="0.25">
      <c r="A3451" s="9">
        <v>3450</v>
      </c>
      <c r="B3451" s="9" t="s">
        <v>183</v>
      </c>
      <c r="C3451" s="9" t="s">
        <v>147</v>
      </c>
      <c r="D3451" s="9" t="s">
        <v>319</v>
      </c>
      <c r="E3451" s="9" t="s">
        <v>464</v>
      </c>
      <c r="F3451" s="9" t="s">
        <v>465</v>
      </c>
      <c r="G3451" s="9" t="s">
        <v>412</v>
      </c>
      <c r="H3451" s="9" t="s">
        <v>413</v>
      </c>
      <c r="J3451" s="45" t="s">
        <v>5703</v>
      </c>
      <c r="K3451" s="45"/>
      <c r="L3451" s="45"/>
      <c r="BB3451" t="s">
        <v>7775</v>
      </c>
      <c r="BC3451" t="s">
        <v>337</v>
      </c>
      <c r="BD3451">
        <v>6</v>
      </c>
      <c r="BE3451" t="s">
        <v>348</v>
      </c>
      <c r="BG3451">
        <v>3450</v>
      </c>
      <c r="BH3451" t="s">
        <v>335</v>
      </c>
      <c r="BI3451" t="s">
        <v>298</v>
      </c>
    </row>
    <row r="3452" spans="1:61" x14ac:dyDescent="0.25">
      <c r="A3452" s="9">
        <v>3451</v>
      </c>
      <c r="B3452" s="9" t="s">
        <v>184</v>
      </c>
      <c r="C3452" s="9" t="s">
        <v>148</v>
      </c>
      <c r="D3452" s="9" t="s">
        <v>320</v>
      </c>
      <c r="E3452" s="9" t="s">
        <v>464</v>
      </c>
      <c r="F3452" s="9" t="s">
        <v>465</v>
      </c>
      <c r="G3452" s="9" t="s">
        <v>416</v>
      </c>
      <c r="H3452" s="9" t="s">
        <v>412</v>
      </c>
      <c r="J3452" s="45" t="s">
        <v>696</v>
      </c>
      <c r="K3452" s="45"/>
      <c r="L3452" s="45"/>
      <c r="BB3452" t="s">
        <v>7776</v>
      </c>
      <c r="BC3452" t="s">
        <v>337</v>
      </c>
      <c r="BD3452">
        <v>7</v>
      </c>
      <c r="BE3452" t="s">
        <v>349</v>
      </c>
      <c r="BG3452">
        <v>3451</v>
      </c>
      <c r="BH3452" t="s">
        <v>336</v>
      </c>
      <c r="BI3452" t="s">
        <v>299</v>
      </c>
    </row>
    <row r="3453" spans="1:61" x14ac:dyDescent="0.25">
      <c r="A3453" s="9">
        <v>3452</v>
      </c>
      <c r="B3453" s="9" t="s">
        <v>185</v>
      </c>
      <c r="C3453" s="9" t="s">
        <v>149</v>
      </c>
      <c r="D3453" s="9" t="s">
        <v>321</v>
      </c>
      <c r="E3453" s="9" t="s">
        <v>466</v>
      </c>
      <c r="F3453" s="9" t="s">
        <v>467</v>
      </c>
      <c r="G3453" s="9" t="s">
        <v>417</v>
      </c>
      <c r="H3453" s="9" t="s">
        <v>417</v>
      </c>
      <c r="J3453" s="46" t="s">
        <v>5705</v>
      </c>
      <c r="K3453" s="45"/>
      <c r="L3453" s="45"/>
      <c r="BB3453" t="s">
        <v>7777</v>
      </c>
      <c r="BC3453" t="s">
        <v>337</v>
      </c>
      <c r="BD3453">
        <v>8</v>
      </c>
      <c r="BE3453" t="s">
        <v>350</v>
      </c>
      <c r="BG3453">
        <v>3452</v>
      </c>
      <c r="BH3453" t="s">
        <v>337</v>
      </c>
      <c r="BI3453" t="s">
        <v>300</v>
      </c>
    </row>
    <row r="3454" spans="1:61" x14ac:dyDescent="0.25">
      <c r="A3454" s="9">
        <v>3453</v>
      </c>
      <c r="B3454" s="9" t="s">
        <v>186</v>
      </c>
      <c r="C3454" s="9" t="s">
        <v>150</v>
      </c>
      <c r="D3454" s="9" t="s">
        <v>322</v>
      </c>
      <c r="E3454" s="9" t="s">
        <v>466</v>
      </c>
      <c r="F3454" s="9" t="s">
        <v>467</v>
      </c>
      <c r="G3454" s="9" t="s">
        <v>412</v>
      </c>
      <c r="H3454" s="9" t="s">
        <v>416</v>
      </c>
      <c r="J3454" s="45" t="s">
        <v>5703</v>
      </c>
      <c r="K3454" s="45"/>
      <c r="L3454" s="45"/>
      <c r="BB3454" t="s">
        <v>7778</v>
      </c>
      <c r="BC3454" t="s">
        <v>337</v>
      </c>
      <c r="BD3454">
        <v>9</v>
      </c>
      <c r="BE3454" t="s">
        <v>351</v>
      </c>
      <c r="BG3454">
        <v>3453</v>
      </c>
      <c r="BH3454" t="s">
        <v>338</v>
      </c>
      <c r="BI3454" t="s">
        <v>301</v>
      </c>
    </row>
    <row r="3455" spans="1:61" x14ac:dyDescent="0.25">
      <c r="A3455" s="9">
        <v>3454</v>
      </c>
      <c r="B3455" s="9" t="s">
        <v>176</v>
      </c>
      <c r="C3455" s="9" t="s">
        <v>151</v>
      </c>
      <c r="D3455" s="9" t="s">
        <v>323</v>
      </c>
      <c r="E3455" s="9" t="s">
        <v>468</v>
      </c>
      <c r="F3455" s="9" t="s">
        <v>469</v>
      </c>
      <c r="G3455" s="9" t="s">
        <v>413</v>
      </c>
      <c r="H3455" s="9" t="s">
        <v>412</v>
      </c>
      <c r="J3455" s="45" t="s">
        <v>696</v>
      </c>
      <c r="K3455" s="45"/>
      <c r="L3455" s="45"/>
      <c r="BB3455" t="s">
        <v>7779</v>
      </c>
      <c r="BC3455" t="s">
        <v>337</v>
      </c>
      <c r="BD3455">
        <v>10</v>
      </c>
      <c r="BE3455" t="s">
        <v>352</v>
      </c>
      <c r="BG3455">
        <v>3454</v>
      </c>
      <c r="BH3455" t="s">
        <v>339</v>
      </c>
      <c r="BI3455" t="s">
        <v>302</v>
      </c>
    </row>
    <row r="3456" spans="1:61" x14ac:dyDescent="0.25">
      <c r="A3456" s="9">
        <v>3455</v>
      </c>
      <c r="B3456" s="9" t="s">
        <v>177</v>
      </c>
      <c r="C3456" s="9" t="s">
        <v>152</v>
      </c>
      <c r="D3456" s="9" t="s">
        <v>324</v>
      </c>
      <c r="E3456" s="9" t="s">
        <v>468</v>
      </c>
      <c r="F3456" s="9" t="s">
        <v>469</v>
      </c>
      <c r="G3456" s="9" t="s">
        <v>422</v>
      </c>
      <c r="H3456" s="9" t="s">
        <v>423</v>
      </c>
      <c r="J3456" s="45" t="s">
        <v>696</v>
      </c>
      <c r="K3456" s="45"/>
      <c r="L3456" s="45"/>
      <c r="BB3456" t="s">
        <v>7780</v>
      </c>
      <c r="BC3456" t="s">
        <v>337</v>
      </c>
      <c r="BD3456">
        <v>11</v>
      </c>
      <c r="BE3456" t="s">
        <v>293</v>
      </c>
      <c r="BG3456">
        <v>3455</v>
      </c>
      <c r="BH3456" t="s">
        <v>340</v>
      </c>
      <c r="BI3456" t="s">
        <v>303</v>
      </c>
    </row>
    <row r="3457" spans="1:61" x14ac:dyDescent="0.25">
      <c r="A3457" s="9">
        <v>3456</v>
      </c>
      <c r="B3457" s="9" t="s">
        <v>179</v>
      </c>
      <c r="C3457" s="9" t="s">
        <v>153</v>
      </c>
      <c r="D3457" s="9" t="s">
        <v>325</v>
      </c>
      <c r="E3457" s="9" t="s">
        <v>470</v>
      </c>
      <c r="F3457" s="3" t="s">
        <v>5707</v>
      </c>
      <c r="G3457" s="9" t="s">
        <v>424</v>
      </c>
      <c r="H3457" s="9" t="s">
        <v>425</v>
      </c>
      <c r="J3457" s="45" t="s">
        <v>5704</v>
      </c>
      <c r="K3457" s="45"/>
      <c r="L3457" s="45"/>
      <c r="BB3457" t="s">
        <v>7781</v>
      </c>
      <c r="BC3457" t="s">
        <v>337</v>
      </c>
      <c r="BD3457">
        <v>12</v>
      </c>
      <c r="BE3457" t="s">
        <v>294</v>
      </c>
      <c r="BG3457">
        <v>3456</v>
      </c>
      <c r="BH3457" t="s">
        <v>341</v>
      </c>
      <c r="BI3457" t="s">
        <v>304</v>
      </c>
    </row>
    <row r="3458" spans="1:61" x14ac:dyDescent="0.25">
      <c r="A3458" s="9">
        <v>3457</v>
      </c>
      <c r="B3458" s="9" t="s">
        <v>180</v>
      </c>
      <c r="C3458" s="9" t="s">
        <v>154</v>
      </c>
      <c r="D3458" s="9" t="s">
        <v>326</v>
      </c>
      <c r="E3458" s="9" t="s">
        <v>470</v>
      </c>
      <c r="F3458" s="3" t="s">
        <v>5707</v>
      </c>
      <c r="G3458" s="9" t="s">
        <v>425</v>
      </c>
      <c r="H3458" s="9" t="s">
        <v>424</v>
      </c>
      <c r="J3458" s="45" t="s">
        <v>696</v>
      </c>
      <c r="K3458" s="45"/>
      <c r="L3458" s="45"/>
      <c r="BB3458" t="s">
        <v>7782</v>
      </c>
      <c r="BC3458" t="s">
        <v>338</v>
      </c>
      <c r="BD3458">
        <v>1</v>
      </c>
      <c r="BE3458" t="s">
        <v>295</v>
      </c>
      <c r="BG3458">
        <v>3457</v>
      </c>
      <c r="BH3458" t="s">
        <v>342</v>
      </c>
      <c r="BI3458" t="s">
        <v>305</v>
      </c>
    </row>
    <row r="3459" spans="1:61" x14ac:dyDescent="0.25">
      <c r="A3459" s="9">
        <v>3458</v>
      </c>
      <c r="B3459" s="9" t="s">
        <v>181</v>
      </c>
      <c r="C3459" s="9" t="s">
        <v>155</v>
      </c>
      <c r="D3459" s="9" t="s">
        <v>327</v>
      </c>
      <c r="E3459" s="9" t="s">
        <v>471</v>
      </c>
      <c r="F3459" s="9" t="s">
        <v>472</v>
      </c>
      <c r="G3459" s="9" t="s">
        <v>423</v>
      </c>
      <c r="H3459" s="9" t="s">
        <v>422</v>
      </c>
      <c r="J3459" s="45" t="s">
        <v>5703</v>
      </c>
      <c r="K3459" s="45"/>
      <c r="L3459" s="45"/>
      <c r="BB3459" t="s">
        <v>7783</v>
      </c>
      <c r="BC3459" t="s">
        <v>338</v>
      </c>
      <c r="BD3459">
        <v>2</v>
      </c>
      <c r="BE3459" t="s">
        <v>296</v>
      </c>
      <c r="BG3459">
        <v>3458</v>
      </c>
      <c r="BH3459" t="s">
        <v>343</v>
      </c>
      <c r="BI3459" t="s">
        <v>306</v>
      </c>
    </row>
    <row r="3460" spans="1:61" x14ac:dyDescent="0.25">
      <c r="A3460" s="9">
        <v>3459</v>
      </c>
      <c r="B3460" s="9" t="s">
        <v>182</v>
      </c>
      <c r="C3460" s="9" t="s">
        <v>156</v>
      </c>
      <c r="D3460" s="9" t="s">
        <v>328</v>
      </c>
      <c r="E3460" s="9" t="s">
        <v>471</v>
      </c>
      <c r="F3460" s="9" t="s">
        <v>472</v>
      </c>
      <c r="G3460" s="9" t="s">
        <v>412</v>
      </c>
      <c r="H3460" s="9" t="s">
        <v>413</v>
      </c>
      <c r="J3460" s="45" t="s">
        <v>696</v>
      </c>
      <c r="K3460" s="45"/>
      <c r="L3460" s="45"/>
      <c r="BB3460" t="s">
        <v>7784</v>
      </c>
      <c r="BC3460" t="s">
        <v>338</v>
      </c>
      <c r="BD3460">
        <v>3</v>
      </c>
      <c r="BE3460" t="s">
        <v>297</v>
      </c>
      <c r="BG3460">
        <v>3459</v>
      </c>
      <c r="BH3460" t="s">
        <v>344</v>
      </c>
      <c r="BI3460" t="s">
        <v>307</v>
      </c>
    </row>
    <row r="3461" spans="1:61" x14ac:dyDescent="0.25">
      <c r="A3461" s="9">
        <v>3460</v>
      </c>
      <c r="B3461" s="9" t="s">
        <v>183</v>
      </c>
      <c r="C3461" s="9" t="s">
        <v>157</v>
      </c>
      <c r="D3461" s="9" t="s">
        <v>329</v>
      </c>
      <c r="E3461" s="9" t="s">
        <v>473</v>
      </c>
      <c r="F3461" s="9" t="s">
        <v>474</v>
      </c>
      <c r="G3461" s="9" t="s">
        <v>416</v>
      </c>
      <c r="H3461" s="9" t="s">
        <v>412</v>
      </c>
      <c r="J3461" s="46" t="s">
        <v>5705</v>
      </c>
      <c r="K3461" s="45"/>
      <c r="L3461" s="45"/>
      <c r="BB3461" t="s">
        <v>7785</v>
      </c>
      <c r="BC3461" t="s">
        <v>338</v>
      </c>
      <c r="BD3461">
        <v>4</v>
      </c>
      <c r="BE3461" t="s">
        <v>298</v>
      </c>
      <c r="BG3461">
        <v>3460</v>
      </c>
      <c r="BH3461" t="s">
        <v>345</v>
      </c>
      <c r="BI3461" t="s">
        <v>308</v>
      </c>
    </row>
    <row r="3462" spans="1:61" x14ac:dyDescent="0.25">
      <c r="A3462" s="9">
        <v>3461</v>
      </c>
      <c r="B3462" s="9" t="s">
        <v>184</v>
      </c>
      <c r="C3462" s="9" t="s">
        <v>158</v>
      </c>
      <c r="D3462" s="9" t="s">
        <v>330</v>
      </c>
      <c r="E3462" s="9" t="s">
        <v>473</v>
      </c>
      <c r="F3462" s="9" t="s">
        <v>474</v>
      </c>
      <c r="G3462" s="9" t="s">
        <v>417</v>
      </c>
      <c r="H3462" s="9" t="s">
        <v>417</v>
      </c>
      <c r="J3462" s="45" t="s">
        <v>5703</v>
      </c>
      <c r="K3462" s="45"/>
      <c r="L3462" s="45"/>
      <c r="BB3462" t="s">
        <v>7786</v>
      </c>
      <c r="BC3462" t="s">
        <v>338</v>
      </c>
      <c r="BD3462">
        <v>5</v>
      </c>
      <c r="BE3462" t="s">
        <v>299</v>
      </c>
      <c r="BG3462">
        <v>3461</v>
      </c>
      <c r="BH3462" t="s">
        <v>346</v>
      </c>
      <c r="BI3462" t="s">
        <v>309</v>
      </c>
    </row>
    <row r="3463" spans="1:61" x14ac:dyDescent="0.25">
      <c r="A3463" s="9">
        <v>3462</v>
      </c>
      <c r="B3463" s="9" t="s">
        <v>185</v>
      </c>
      <c r="C3463" s="9" t="s">
        <v>147</v>
      </c>
      <c r="D3463" s="9" t="s">
        <v>331</v>
      </c>
      <c r="E3463" s="9" t="s">
        <v>475</v>
      </c>
      <c r="F3463" s="9" t="s">
        <v>476</v>
      </c>
      <c r="G3463" s="9" t="s">
        <v>412</v>
      </c>
      <c r="H3463" s="9" t="s">
        <v>416</v>
      </c>
      <c r="J3463" s="45" t="s">
        <v>696</v>
      </c>
      <c r="K3463" s="45"/>
      <c r="L3463" s="45"/>
      <c r="BB3463" t="s">
        <v>7787</v>
      </c>
      <c r="BC3463" t="s">
        <v>338</v>
      </c>
      <c r="BD3463">
        <v>6</v>
      </c>
      <c r="BE3463" t="s">
        <v>300</v>
      </c>
      <c r="BG3463">
        <v>3462</v>
      </c>
      <c r="BH3463" t="s">
        <v>347</v>
      </c>
      <c r="BI3463" t="s">
        <v>310</v>
      </c>
    </row>
    <row r="3464" spans="1:61" x14ac:dyDescent="0.25">
      <c r="A3464" s="9">
        <v>3463</v>
      </c>
      <c r="B3464" s="9" t="s">
        <v>186</v>
      </c>
      <c r="C3464" s="9" t="s">
        <v>148</v>
      </c>
      <c r="D3464" s="9" t="s">
        <v>332</v>
      </c>
      <c r="E3464" s="9" t="s">
        <v>475</v>
      </c>
      <c r="F3464" s="9" t="s">
        <v>476</v>
      </c>
      <c r="G3464" s="9" t="s">
        <v>413</v>
      </c>
      <c r="H3464" s="9" t="s">
        <v>412</v>
      </c>
      <c r="J3464" s="45" t="s">
        <v>696</v>
      </c>
      <c r="K3464" s="45"/>
      <c r="L3464" s="45"/>
      <c r="BB3464" t="s">
        <v>7788</v>
      </c>
      <c r="BC3464" t="s">
        <v>338</v>
      </c>
      <c r="BD3464">
        <v>7</v>
      </c>
      <c r="BE3464" t="s">
        <v>301</v>
      </c>
      <c r="BG3464">
        <v>3463</v>
      </c>
      <c r="BH3464" t="s">
        <v>348</v>
      </c>
      <c r="BI3464" t="s">
        <v>311</v>
      </c>
    </row>
    <row r="3465" spans="1:61" x14ac:dyDescent="0.25">
      <c r="A3465" s="9">
        <v>3464</v>
      </c>
      <c r="B3465" s="9" t="s">
        <v>176</v>
      </c>
      <c r="C3465" s="9" t="s">
        <v>149</v>
      </c>
      <c r="D3465" s="9" t="s">
        <v>333</v>
      </c>
      <c r="E3465" s="9" t="s">
        <v>410</v>
      </c>
      <c r="F3465" s="9" t="s">
        <v>411</v>
      </c>
      <c r="G3465" s="9" t="s">
        <v>422</v>
      </c>
      <c r="H3465" s="9" t="s">
        <v>423</v>
      </c>
      <c r="J3465" s="45" t="s">
        <v>5704</v>
      </c>
      <c r="K3465" s="45"/>
      <c r="L3465" s="45"/>
      <c r="BB3465" t="s">
        <v>7789</v>
      </c>
      <c r="BC3465" t="s">
        <v>338</v>
      </c>
      <c r="BD3465">
        <v>8</v>
      </c>
      <c r="BE3465" t="s">
        <v>302</v>
      </c>
      <c r="BG3465">
        <v>3464</v>
      </c>
      <c r="BH3465" t="s">
        <v>349</v>
      </c>
      <c r="BI3465" t="s">
        <v>312</v>
      </c>
    </row>
    <row r="3466" spans="1:61" x14ac:dyDescent="0.25">
      <c r="A3466" s="9">
        <v>3465</v>
      </c>
      <c r="B3466" s="9" t="s">
        <v>177</v>
      </c>
      <c r="C3466" s="9" t="s">
        <v>150</v>
      </c>
      <c r="D3466" s="9" t="s">
        <v>334</v>
      </c>
      <c r="E3466" s="9" t="s">
        <v>410</v>
      </c>
      <c r="F3466" s="9" t="s">
        <v>411</v>
      </c>
      <c r="G3466" s="9" t="s">
        <v>412</v>
      </c>
      <c r="H3466" s="9" t="s">
        <v>413</v>
      </c>
      <c r="J3466" s="45" t="s">
        <v>696</v>
      </c>
      <c r="K3466" s="45"/>
      <c r="L3466" s="45"/>
      <c r="BB3466" t="s">
        <v>7790</v>
      </c>
      <c r="BC3466" t="s">
        <v>338</v>
      </c>
      <c r="BD3466">
        <v>9</v>
      </c>
      <c r="BE3466" t="s">
        <v>303</v>
      </c>
      <c r="BG3466">
        <v>3465</v>
      </c>
      <c r="BH3466" t="s">
        <v>350</v>
      </c>
      <c r="BI3466" t="s">
        <v>313</v>
      </c>
    </row>
    <row r="3467" spans="1:61" x14ac:dyDescent="0.25">
      <c r="A3467" s="9">
        <v>3466</v>
      </c>
      <c r="B3467" s="9" t="s">
        <v>179</v>
      </c>
      <c r="C3467" s="9" t="s">
        <v>151</v>
      </c>
      <c r="D3467" s="9" t="s">
        <v>335</v>
      </c>
      <c r="E3467" s="9" t="s">
        <v>414</v>
      </c>
      <c r="F3467" s="9" t="s">
        <v>415</v>
      </c>
      <c r="G3467" s="9" t="s">
        <v>416</v>
      </c>
      <c r="H3467" s="9" t="s">
        <v>412</v>
      </c>
      <c r="J3467" s="45" t="s">
        <v>696</v>
      </c>
      <c r="K3467" s="45"/>
      <c r="L3467" s="45"/>
      <c r="BB3467" t="s">
        <v>7791</v>
      </c>
      <c r="BC3467" t="s">
        <v>338</v>
      </c>
      <c r="BD3467">
        <v>10</v>
      </c>
      <c r="BE3467" t="s">
        <v>304</v>
      </c>
      <c r="BG3467">
        <v>3466</v>
      </c>
      <c r="BH3467" t="s">
        <v>351</v>
      </c>
      <c r="BI3467" t="s">
        <v>314</v>
      </c>
    </row>
    <row r="3468" spans="1:61" x14ac:dyDescent="0.25">
      <c r="A3468" s="9">
        <v>3467</v>
      </c>
      <c r="B3468" s="9" t="s">
        <v>180</v>
      </c>
      <c r="C3468" s="9" t="s">
        <v>152</v>
      </c>
      <c r="D3468" s="9" t="s">
        <v>336</v>
      </c>
      <c r="E3468" s="9" t="s">
        <v>414</v>
      </c>
      <c r="F3468" s="9" t="s">
        <v>415</v>
      </c>
      <c r="G3468" s="9" t="s">
        <v>417</v>
      </c>
      <c r="H3468" s="9" t="s">
        <v>417</v>
      </c>
      <c r="J3468" s="45" t="s">
        <v>5703</v>
      </c>
      <c r="K3468" s="45"/>
      <c r="L3468" s="45"/>
      <c r="BB3468" t="s">
        <v>7792</v>
      </c>
      <c r="BC3468" t="s">
        <v>338</v>
      </c>
      <c r="BD3468">
        <v>11</v>
      </c>
      <c r="BE3468" t="s">
        <v>305</v>
      </c>
      <c r="BG3468">
        <v>3467</v>
      </c>
      <c r="BH3468" t="s">
        <v>352</v>
      </c>
      <c r="BI3468" t="s">
        <v>315</v>
      </c>
    </row>
    <row r="3469" spans="1:61" x14ac:dyDescent="0.25">
      <c r="A3469" s="9">
        <v>3468</v>
      </c>
      <c r="B3469" s="9" t="s">
        <v>181</v>
      </c>
      <c r="C3469" s="9" t="s">
        <v>153</v>
      </c>
      <c r="D3469" s="9" t="s">
        <v>337</v>
      </c>
      <c r="E3469" s="9" t="s">
        <v>418</v>
      </c>
      <c r="F3469" s="9" t="s">
        <v>419</v>
      </c>
      <c r="G3469" s="9" t="s">
        <v>412</v>
      </c>
      <c r="H3469" s="9" t="s">
        <v>416</v>
      </c>
      <c r="J3469" s="46" t="s">
        <v>5705</v>
      </c>
      <c r="K3469" s="45"/>
      <c r="L3469" s="45"/>
      <c r="BB3469" t="s">
        <v>7793</v>
      </c>
      <c r="BC3469" t="s">
        <v>338</v>
      </c>
      <c r="BD3469">
        <v>12</v>
      </c>
      <c r="BE3469" t="s">
        <v>306</v>
      </c>
      <c r="BG3469">
        <v>3468</v>
      </c>
      <c r="BH3469" t="s">
        <v>293</v>
      </c>
      <c r="BI3469" t="s">
        <v>316</v>
      </c>
    </row>
    <row r="3470" spans="1:61" x14ac:dyDescent="0.25">
      <c r="A3470" s="9">
        <v>3469</v>
      </c>
      <c r="B3470" s="9" t="s">
        <v>182</v>
      </c>
      <c r="C3470" s="9" t="s">
        <v>154</v>
      </c>
      <c r="D3470" s="9" t="s">
        <v>338</v>
      </c>
      <c r="E3470" s="9" t="s">
        <v>418</v>
      </c>
      <c r="F3470" s="9" t="s">
        <v>419</v>
      </c>
      <c r="G3470" s="9" t="s">
        <v>413</v>
      </c>
      <c r="H3470" s="9" t="s">
        <v>412</v>
      </c>
      <c r="J3470" s="45" t="s">
        <v>5703</v>
      </c>
      <c r="K3470" s="45"/>
      <c r="L3470" s="45"/>
      <c r="BB3470" t="s">
        <v>7794</v>
      </c>
      <c r="BC3470" t="s">
        <v>339</v>
      </c>
      <c r="BD3470">
        <v>1</v>
      </c>
      <c r="BE3470" t="s">
        <v>307</v>
      </c>
      <c r="BG3470">
        <v>3469</v>
      </c>
      <c r="BH3470" t="s">
        <v>294</v>
      </c>
      <c r="BI3470" t="s">
        <v>317</v>
      </c>
    </row>
    <row r="3471" spans="1:61" x14ac:dyDescent="0.25">
      <c r="A3471" s="9">
        <v>3470</v>
      </c>
      <c r="B3471" s="9" t="s">
        <v>183</v>
      </c>
      <c r="C3471" s="9" t="s">
        <v>155</v>
      </c>
      <c r="D3471" s="9" t="s">
        <v>339</v>
      </c>
      <c r="E3471" s="9" t="s">
        <v>420</v>
      </c>
      <c r="F3471" s="9" t="s">
        <v>421</v>
      </c>
      <c r="G3471" s="9" t="s">
        <v>422</v>
      </c>
      <c r="H3471" s="9" t="s">
        <v>423</v>
      </c>
      <c r="J3471" s="45" t="s">
        <v>696</v>
      </c>
      <c r="K3471" s="45"/>
      <c r="L3471" s="45"/>
      <c r="BB3471" t="s">
        <v>7795</v>
      </c>
      <c r="BC3471" t="s">
        <v>339</v>
      </c>
      <c r="BD3471">
        <v>2</v>
      </c>
      <c r="BE3471" t="s">
        <v>308</v>
      </c>
      <c r="BG3471">
        <v>3470</v>
      </c>
      <c r="BH3471" t="s">
        <v>295</v>
      </c>
      <c r="BI3471" t="s">
        <v>318</v>
      </c>
    </row>
    <row r="3472" spans="1:61" x14ac:dyDescent="0.25">
      <c r="A3472" s="9">
        <v>3471</v>
      </c>
      <c r="B3472" s="9" t="s">
        <v>184</v>
      </c>
      <c r="C3472" s="9" t="s">
        <v>156</v>
      </c>
      <c r="D3472" s="9" t="s">
        <v>340</v>
      </c>
      <c r="E3472" s="9" t="s">
        <v>420</v>
      </c>
      <c r="F3472" s="9" t="s">
        <v>421</v>
      </c>
      <c r="G3472" s="9" t="s">
        <v>424</v>
      </c>
      <c r="H3472" s="9" t="s">
        <v>425</v>
      </c>
      <c r="J3472" s="45" t="s">
        <v>696</v>
      </c>
      <c r="K3472" s="45"/>
      <c r="L3472" s="45"/>
      <c r="BB3472" t="s">
        <v>7796</v>
      </c>
      <c r="BC3472" t="s">
        <v>339</v>
      </c>
      <c r="BD3472">
        <v>3</v>
      </c>
      <c r="BE3472" t="s">
        <v>309</v>
      </c>
      <c r="BG3472">
        <v>3471</v>
      </c>
      <c r="BH3472" t="s">
        <v>296</v>
      </c>
      <c r="BI3472" t="s">
        <v>319</v>
      </c>
    </row>
    <row r="3473" spans="1:61" x14ac:dyDescent="0.25">
      <c r="A3473" s="9">
        <v>3472</v>
      </c>
      <c r="B3473" s="9" t="s">
        <v>185</v>
      </c>
      <c r="C3473" s="9" t="s">
        <v>157</v>
      </c>
      <c r="D3473" s="9" t="s">
        <v>341</v>
      </c>
      <c r="E3473" s="9" t="s">
        <v>426</v>
      </c>
      <c r="F3473" s="9" t="s">
        <v>427</v>
      </c>
      <c r="G3473" s="9" t="s">
        <v>425</v>
      </c>
      <c r="H3473" s="9" t="s">
        <v>424</v>
      </c>
      <c r="J3473" s="45" t="s">
        <v>5704</v>
      </c>
      <c r="K3473" s="45"/>
      <c r="L3473" s="45"/>
      <c r="BB3473" t="s">
        <v>7797</v>
      </c>
      <c r="BC3473" t="s">
        <v>339</v>
      </c>
      <c r="BD3473">
        <v>4</v>
      </c>
      <c r="BE3473" t="s">
        <v>310</v>
      </c>
      <c r="BG3473">
        <v>3472</v>
      </c>
      <c r="BH3473" t="s">
        <v>297</v>
      </c>
      <c r="BI3473" t="s">
        <v>320</v>
      </c>
    </row>
    <row r="3474" spans="1:61" x14ac:dyDescent="0.25">
      <c r="A3474" s="9">
        <v>3473</v>
      </c>
      <c r="B3474" s="9" t="s">
        <v>186</v>
      </c>
      <c r="C3474" s="9" t="s">
        <v>158</v>
      </c>
      <c r="D3474" s="9" t="s">
        <v>342</v>
      </c>
      <c r="E3474" s="9" t="s">
        <v>426</v>
      </c>
      <c r="F3474" s="9" t="s">
        <v>427</v>
      </c>
      <c r="G3474" s="9" t="s">
        <v>423</v>
      </c>
      <c r="H3474" s="9" t="s">
        <v>422</v>
      </c>
      <c r="J3474" s="45" t="s">
        <v>696</v>
      </c>
      <c r="K3474" s="45"/>
      <c r="L3474" s="45"/>
      <c r="BB3474" t="s">
        <v>7798</v>
      </c>
      <c r="BC3474" t="s">
        <v>339</v>
      </c>
      <c r="BD3474">
        <v>5</v>
      </c>
      <c r="BE3474" t="s">
        <v>311</v>
      </c>
      <c r="BG3474">
        <v>3473</v>
      </c>
      <c r="BH3474" t="s">
        <v>298</v>
      </c>
      <c r="BI3474" t="s">
        <v>321</v>
      </c>
    </row>
    <row r="3475" spans="1:61" x14ac:dyDescent="0.25">
      <c r="A3475" s="9">
        <v>3474</v>
      </c>
      <c r="B3475" s="9" t="s">
        <v>176</v>
      </c>
      <c r="C3475" s="9" t="s">
        <v>147</v>
      </c>
      <c r="D3475" s="9" t="s">
        <v>343</v>
      </c>
      <c r="E3475" s="9" t="s">
        <v>428</v>
      </c>
      <c r="F3475" s="9" t="s">
        <v>429</v>
      </c>
      <c r="G3475" s="9" t="s">
        <v>412</v>
      </c>
      <c r="H3475" s="9" t="s">
        <v>413</v>
      </c>
      <c r="J3475" s="45" t="s">
        <v>696</v>
      </c>
      <c r="K3475" s="45"/>
      <c r="L3475" s="45"/>
      <c r="BB3475" t="s">
        <v>7799</v>
      </c>
      <c r="BC3475" t="s">
        <v>339</v>
      </c>
      <c r="BD3475">
        <v>6</v>
      </c>
      <c r="BE3475" t="s">
        <v>312</v>
      </c>
      <c r="BG3475">
        <v>3474</v>
      </c>
      <c r="BH3475" t="s">
        <v>299</v>
      </c>
      <c r="BI3475" t="s">
        <v>322</v>
      </c>
    </row>
    <row r="3476" spans="1:61" x14ac:dyDescent="0.25">
      <c r="A3476" s="9">
        <v>3475</v>
      </c>
      <c r="B3476" s="9" t="s">
        <v>177</v>
      </c>
      <c r="C3476" s="9" t="s">
        <v>148</v>
      </c>
      <c r="D3476" s="9" t="s">
        <v>344</v>
      </c>
      <c r="E3476" s="9" t="s">
        <v>428</v>
      </c>
      <c r="F3476" s="9" t="s">
        <v>429</v>
      </c>
      <c r="G3476" s="9" t="s">
        <v>416</v>
      </c>
      <c r="H3476" s="9" t="s">
        <v>412</v>
      </c>
      <c r="J3476" s="45" t="s">
        <v>5703</v>
      </c>
      <c r="K3476" s="45"/>
      <c r="L3476" s="45"/>
      <c r="BB3476" t="s">
        <v>7800</v>
      </c>
      <c r="BC3476" t="s">
        <v>339</v>
      </c>
      <c r="BD3476">
        <v>7</v>
      </c>
      <c r="BE3476" t="s">
        <v>313</v>
      </c>
      <c r="BG3476">
        <v>3475</v>
      </c>
      <c r="BH3476" t="s">
        <v>300</v>
      </c>
      <c r="BI3476" t="s">
        <v>323</v>
      </c>
    </row>
    <row r="3477" spans="1:61" x14ac:dyDescent="0.25">
      <c r="A3477" s="9">
        <v>3476</v>
      </c>
      <c r="B3477" s="9" t="s">
        <v>179</v>
      </c>
      <c r="C3477" s="9" t="s">
        <v>149</v>
      </c>
      <c r="D3477" s="9" t="s">
        <v>345</v>
      </c>
      <c r="E3477" s="9" t="s">
        <v>430</v>
      </c>
      <c r="F3477" s="9" t="s">
        <v>431</v>
      </c>
      <c r="G3477" s="9" t="s">
        <v>417</v>
      </c>
      <c r="H3477" s="9" t="s">
        <v>417</v>
      </c>
      <c r="J3477" s="46" t="s">
        <v>5705</v>
      </c>
      <c r="K3477" s="45"/>
      <c r="L3477" s="45"/>
      <c r="BB3477" t="s">
        <v>7801</v>
      </c>
      <c r="BC3477" t="s">
        <v>339</v>
      </c>
      <c r="BD3477">
        <v>8</v>
      </c>
      <c r="BE3477" t="s">
        <v>314</v>
      </c>
      <c r="BG3477">
        <v>3476</v>
      </c>
      <c r="BH3477" t="s">
        <v>301</v>
      </c>
      <c r="BI3477" t="s">
        <v>324</v>
      </c>
    </row>
    <row r="3478" spans="1:61" x14ac:dyDescent="0.25">
      <c r="A3478" s="9">
        <v>3477</v>
      </c>
      <c r="B3478" s="9" t="s">
        <v>180</v>
      </c>
      <c r="C3478" s="9" t="s">
        <v>150</v>
      </c>
      <c r="D3478" s="9" t="s">
        <v>346</v>
      </c>
      <c r="E3478" s="9" t="s">
        <v>430</v>
      </c>
      <c r="F3478" s="9" t="s">
        <v>431</v>
      </c>
      <c r="G3478" s="9" t="s">
        <v>412</v>
      </c>
      <c r="H3478" s="9" t="s">
        <v>416</v>
      </c>
      <c r="J3478" s="45" t="s">
        <v>5703</v>
      </c>
      <c r="K3478" s="45"/>
      <c r="L3478" s="45"/>
      <c r="BB3478" t="s">
        <v>7802</v>
      </c>
      <c r="BC3478" t="s">
        <v>339</v>
      </c>
      <c r="BD3478">
        <v>9</v>
      </c>
      <c r="BE3478" t="s">
        <v>315</v>
      </c>
      <c r="BG3478">
        <v>3477</v>
      </c>
      <c r="BH3478" t="s">
        <v>302</v>
      </c>
      <c r="BI3478" t="s">
        <v>325</v>
      </c>
    </row>
    <row r="3479" spans="1:61" x14ac:dyDescent="0.25">
      <c r="A3479" s="9">
        <v>3478</v>
      </c>
      <c r="B3479" s="9" t="s">
        <v>181</v>
      </c>
      <c r="C3479" s="9" t="s">
        <v>151</v>
      </c>
      <c r="D3479" s="9" t="s">
        <v>347</v>
      </c>
      <c r="E3479" s="9" t="s">
        <v>432</v>
      </c>
      <c r="F3479" s="9" t="s">
        <v>433</v>
      </c>
      <c r="G3479" s="9" t="s">
        <v>413</v>
      </c>
      <c r="H3479" s="9" t="s">
        <v>412</v>
      </c>
      <c r="J3479" s="45" t="s">
        <v>696</v>
      </c>
      <c r="K3479" s="45"/>
      <c r="L3479" s="45"/>
      <c r="BB3479" t="s">
        <v>7803</v>
      </c>
      <c r="BC3479" t="s">
        <v>339</v>
      </c>
      <c r="BD3479">
        <v>10</v>
      </c>
      <c r="BE3479" t="s">
        <v>316</v>
      </c>
      <c r="BG3479">
        <v>3478</v>
      </c>
      <c r="BH3479" t="s">
        <v>303</v>
      </c>
      <c r="BI3479" t="s">
        <v>326</v>
      </c>
    </row>
    <row r="3480" spans="1:61" x14ac:dyDescent="0.25">
      <c r="A3480" s="9">
        <v>3479</v>
      </c>
      <c r="B3480" s="9" t="s">
        <v>182</v>
      </c>
      <c r="C3480" s="9" t="s">
        <v>152</v>
      </c>
      <c r="D3480" s="9" t="s">
        <v>348</v>
      </c>
      <c r="E3480" s="9" t="s">
        <v>432</v>
      </c>
      <c r="F3480" s="9" t="s">
        <v>433</v>
      </c>
      <c r="G3480" s="9" t="s">
        <v>422</v>
      </c>
      <c r="H3480" s="9" t="s">
        <v>423</v>
      </c>
      <c r="J3480" s="45" t="s">
        <v>696</v>
      </c>
      <c r="K3480" s="45"/>
      <c r="L3480" s="45"/>
      <c r="BB3480" t="s">
        <v>7804</v>
      </c>
      <c r="BC3480" t="s">
        <v>339</v>
      </c>
      <c r="BD3480">
        <v>11</v>
      </c>
      <c r="BE3480" t="s">
        <v>317</v>
      </c>
      <c r="BG3480">
        <v>3479</v>
      </c>
      <c r="BH3480" t="s">
        <v>304</v>
      </c>
      <c r="BI3480" t="s">
        <v>327</v>
      </c>
    </row>
    <row r="3481" spans="1:61" x14ac:dyDescent="0.25">
      <c r="A3481" s="9">
        <v>3480</v>
      </c>
      <c r="B3481" s="9" t="s">
        <v>183</v>
      </c>
      <c r="C3481" s="9" t="s">
        <v>153</v>
      </c>
      <c r="D3481" s="9" t="s">
        <v>349</v>
      </c>
      <c r="E3481" s="9" t="s">
        <v>434</v>
      </c>
      <c r="F3481" s="9" t="s">
        <v>435</v>
      </c>
      <c r="G3481" s="9" t="s">
        <v>424</v>
      </c>
      <c r="H3481" s="9" t="s">
        <v>425</v>
      </c>
      <c r="J3481" s="45" t="s">
        <v>5704</v>
      </c>
      <c r="K3481" s="45"/>
      <c r="L3481" s="45"/>
      <c r="BB3481" t="s">
        <v>7805</v>
      </c>
      <c r="BC3481" t="s">
        <v>339</v>
      </c>
      <c r="BD3481">
        <v>12</v>
      </c>
      <c r="BE3481" t="s">
        <v>318</v>
      </c>
      <c r="BG3481">
        <v>3480</v>
      </c>
      <c r="BH3481" t="s">
        <v>305</v>
      </c>
      <c r="BI3481" t="s">
        <v>328</v>
      </c>
    </row>
    <row r="3482" spans="1:61" x14ac:dyDescent="0.25">
      <c r="A3482" s="9">
        <v>3481</v>
      </c>
      <c r="B3482" s="9" t="s">
        <v>184</v>
      </c>
      <c r="C3482" s="9" t="s">
        <v>154</v>
      </c>
      <c r="D3482" s="9" t="s">
        <v>350</v>
      </c>
      <c r="E3482" s="9" t="s">
        <v>434</v>
      </c>
      <c r="F3482" s="9" t="s">
        <v>435</v>
      </c>
      <c r="G3482" s="9" t="s">
        <v>425</v>
      </c>
      <c r="H3482" s="9" t="s">
        <v>424</v>
      </c>
      <c r="J3482" s="45" t="s">
        <v>696</v>
      </c>
      <c r="K3482" s="45"/>
      <c r="L3482" s="45"/>
      <c r="BB3482" t="s">
        <v>7806</v>
      </c>
      <c r="BC3482" t="s">
        <v>340</v>
      </c>
      <c r="BD3482">
        <v>1</v>
      </c>
      <c r="BE3482" t="s">
        <v>319</v>
      </c>
      <c r="BG3482">
        <v>3481</v>
      </c>
      <c r="BH3482" t="s">
        <v>306</v>
      </c>
      <c r="BI3482" t="s">
        <v>329</v>
      </c>
    </row>
    <row r="3483" spans="1:61" x14ac:dyDescent="0.25">
      <c r="A3483" s="9">
        <v>3482</v>
      </c>
      <c r="B3483" s="9" t="s">
        <v>185</v>
      </c>
      <c r="C3483" s="9" t="s">
        <v>155</v>
      </c>
      <c r="D3483" s="9" t="s">
        <v>351</v>
      </c>
      <c r="E3483" s="9" t="s">
        <v>436</v>
      </c>
      <c r="F3483" s="9" t="s">
        <v>437</v>
      </c>
      <c r="G3483" s="9" t="s">
        <v>423</v>
      </c>
      <c r="H3483" s="9" t="s">
        <v>422</v>
      </c>
      <c r="J3483" s="45" t="s">
        <v>696</v>
      </c>
      <c r="K3483" s="45"/>
      <c r="L3483" s="45"/>
      <c r="BB3483" t="s">
        <v>7807</v>
      </c>
      <c r="BC3483" t="s">
        <v>340</v>
      </c>
      <c r="BD3483">
        <v>2</v>
      </c>
      <c r="BE3483" t="s">
        <v>320</v>
      </c>
      <c r="BG3483">
        <v>3482</v>
      </c>
      <c r="BH3483" t="s">
        <v>307</v>
      </c>
      <c r="BI3483" t="s">
        <v>330</v>
      </c>
    </row>
    <row r="3484" spans="1:61" x14ac:dyDescent="0.25">
      <c r="A3484" s="9">
        <v>3483</v>
      </c>
      <c r="B3484" s="9" t="s">
        <v>186</v>
      </c>
      <c r="C3484" s="9" t="s">
        <v>156</v>
      </c>
      <c r="D3484" s="9" t="s">
        <v>352</v>
      </c>
      <c r="E3484" s="9" t="s">
        <v>436</v>
      </c>
      <c r="F3484" s="9" t="s">
        <v>437</v>
      </c>
      <c r="G3484" s="9" t="s">
        <v>412</v>
      </c>
      <c r="H3484" s="9" t="s">
        <v>413</v>
      </c>
      <c r="J3484" s="45" t="s">
        <v>5703</v>
      </c>
      <c r="K3484" s="45"/>
      <c r="L3484" s="45"/>
      <c r="BB3484" t="s">
        <v>7808</v>
      </c>
      <c r="BC3484" t="s">
        <v>340</v>
      </c>
      <c r="BD3484">
        <v>3</v>
      </c>
      <c r="BE3484" t="s">
        <v>321</v>
      </c>
      <c r="BG3484">
        <v>3483</v>
      </c>
      <c r="BH3484" t="s">
        <v>308</v>
      </c>
      <c r="BI3484" t="s">
        <v>331</v>
      </c>
    </row>
    <row r="3485" spans="1:61" x14ac:dyDescent="0.25">
      <c r="A3485" s="9">
        <v>3484</v>
      </c>
      <c r="B3485" s="9" t="s">
        <v>176</v>
      </c>
      <c r="C3485" s="9" t="s">
        <v>157</v>
      </c>
      <c r="D3485" s="9" t="s">
        <v>293</v>
      </c>
      <c r="E3485" s="9" t="s">
        <v>438</v>
      </c>
      <c r="F3485" s="9" t="s">
        <v>439</v>
      </c>
      <c r="G3485" s="9" t="s">
        <v>416</v>
      </c>
      <c r="H3485" s="9" t="s">
        <v>412</v>
      </c>
      <c r="J3485" s="46" t="s">
        <v>5705</v>
      </c>
      <c r="K3485" s="45"/>
      <c r="L3485" s="45"/>
      <c r="BB3485" t="s">
        <v>7809</v>
      </c>
      <c r="BC3485" t="s">
        <v>340</v>
      </c>
      <c r="BD3485">
        <v>4</v>
      </c>
      <c r="BE3485" t="s">
        <v>322</v>
      </c>
      <c r="BG3485">
        <v>3484</v>
      </c>
      <c r="BH3485" t="s">
        <v>309</v>
      </c>
      <c r="BI3485" t="s">
        <v>332</v>
      </c>
    </row>
    <row r="3486" spans="1:61" x14ac:dyDescent="0.25">
      <c r="A3486" s="9">
        <v>3485</v>
      </c>
      <c r="B3486" s="9" t="s">
        <v>177</v>
      </c>
      <c r="C3486" s="9" t="s">
        <v>158</v>
      </c>
      <c r="D3486" s="9" t="s">
        <v>294</v>
      </c>
      <c r="E3486" s="9" t="s">
        <v>438</v>
      </c>
      <c r="F3486" s="9" t="s">
        <v>439</v>
      </c>
      <c r="G3486" s="9" t="s">
        <v>417</v>
      </c>
      <c r="H3486" s="9" t="s">
        <v>417</v>
      </c>
      <c r="J3486" s="45" t="s">
        <v>696</v>
      </c>
      <c r="K3486" s="45"/>
      <c r="L3486" s="45"/>
      <c r="BB3486" t="s">
        <v>7810</v>
      </c>
      <c r="BC3486" t="s">
        <v>340</v>
      </c>
      <c r="BD3486">
        <v>5</v>
      </c>
      <c r="BE3486" t="s">
        <v>323</v>
      </c>
      <c r="BG3486">
        <v>3485</v>
      </c>
      <c r="BH3486" t="s">
        <v>310</v>
      </c>
      <c r="BI3486" t="s">
        <v>333</v>
      </c>
    </row>
    <row r="3487" spans="1:61" x14ac:dyDescent="0.25">
      <c r="A3487" s="9">
        <v>3486</v>
      </c>
      <c r="B3487" s="9" t="s">
        <v>179</v>
      </c>
      <c r="C3487" s="9" t="s">
        <v>147</v>
      </c>
      <c r="D3487" s="9" t="s">
        <v>295</v>
      </c>
      <c r="E3487" s="9" t="s">
        <v>440</v>
      </c>
      <c r="F3487" s="9" t="s">
        <v>441</v>
      </c>
      <c r="G3487" s="9" t="s">
        <v>412</v>
      </c>
      <c r="H3487" s="9" t="s">
        <v>416</v>
      </c>
      <c r="J3487" s="45" t="s">
        <v>5703</v>
      </c>
      <c r="K3487" s="45"/>
      <c r="L3487" s="45"/>
      <c r="BB3487" t="s">
        <v>7811</v>
      </c>
      <c r="BC3487" t="s">
        <v>340</v>
      </c>
      <c r="BD3487">
        <v>6</v>
      </c>
      <c r="BE3487" t="s">
        <v>324</v>
      </c>
      <c r="BG3487">
        <v>3486</v>
      </c>
      <c r="BH3487" t="s">
        <v>311</v>
      </c>
      <c r="BI3487" t="s">
        <v>334</v>
      </c>
    </row>
    <row r="3488" spans="1:61" x14ac:dyDescent="0.25">
      <c r="A3488" s="9">
        <v>3487</v>
      </c>
      <c r="B3488" s="9" t="s">
        <v>180</v>
      </c>
      <c r="C3488" s="9" t="s">
        <v>148</v>
      </c>
      <c r="D3488" s="9" t="s">
        <v>296</v>
      </c>
      <c r="E3488" s="9" t="s">
        <v>440</v>
      </c>
      <c r="F3488" s="9" t="s">
        <v>441</v>
      </c>
      <c r="G3488" s="9" t="s">
        <v>413</v>
      </c>
      <c r="H3488" s="9" t="s">
        <v>412</v>
      </c>
      <c r="J3488" s="45" t="s">
        <v>696</v>
      </c>
      <c r="K3488" s="45"/>
      <c r="L3488" s="45"/>
      <c r="BB3488" t="s">
        <v>7812</v>
      </c>
      <c r="BC3488" t="s">
        <v>340</v>
      </c>
      <c r="BD3488">
        <v>7</v>
      </c>
      <c r="BE3488" t="s">
        <v>325</v>
      </c>
      <c r="BG3488">
        <v>3487</v>
      </c>
      <c r="BH3488" t="s">
        <v>312</v>
      </c>
      <c r="BI3488" t="s">
        <v>335</v>
      </c>
    </row>
    <row r="3489" spans="1:61" x14ac:dyDescent="0.25">
      <c r="A3489" s="9">
        <v>3488</v>
      </c>
      <c r="B3489" s="9" t="s">
        <v>181</v>
      </c>
      <c r="C3489" s="9" t="s">
        <v>149</v>
      </c>
      <c r="D3489" s="9" t="s">
        <v>297</v>
      </c>
      <c r="E3489" s="9" t="s">
        <v>442</v>
      </c>
      <c r="F3489" s="9" t="s">
        <v>443</v>
      </c>
      <c r="G3489" s="9" t="s">
        <v>422</v>
      </c>
      <c r="H3489" s="9" t="s">
        <v>423</v>
      </c>
      <c r="J3489" s="45" t="s">
        <v>5704</v>
      </c>
      <c r="K3489" s="45"/>
      <c r="L3489" s="45"/>
      <c r="BB3489" t="s">
        <v>7813</v>
      </c>
      <c r="BC3489" t="s">
        <v>340</v>
      </c>
      <c r="BD3489">
        <v>8</v>
      </c>
      <c r="BE3489" t="s">
        <v>326</v>
      </c>
      <c r="BG3489">
        <v>3488</v>
      </c>
      <c r="BH3489" t="s">
        <v>313</v>
      </c>
      <c r="BI3489" t="s">
        <v>336</v>
      </c>
    </row>
    <row r="3490" spans="1:61" x14ac:dyDescent="0.25">
      <c r="A3490" s="9">
        <v>3489</v>
      </c>
      <c r="B3490" s="9" t="s">
        <v>182</v>
      </c>
      <c r="C3490" s="9" t="s">
        <v>150</v>
      </c>
      <c r="D3490" s="9" t="s">
        <v>298</v>
      </c>
      <c r="E3490" s="9" t="s">
        <v>442</v>
      </c>
      <c r="F3490" s="9" t="s">
        <v>443</v>
      </c>
      <c r="G3490" s="9" t="s">
        <v>424</v>
      </c>
      <c r="H3490" s="9" t="s">
        <v>425</v>
      </c>
      <c r="J3490" s="45" t="s">
        <v>696</v>
      </c>
      <c r="K3490" s="45"/>
      <c r="L3490" s="45"/>
      <c r="BB3490" t="s">
        <v>7814</v>
      </c>
      <c r="BC3490" t="s">
        <v>340</v>
      </c>
      <c r="BD3490">
        <v>9</v>
      </c>
      <c r="BE3490" t="s">
        <v>327</v>
      </c>
      <c r="BG3490">
        <v>3489</v>
      </c>
      <c r="BH3490" t="s">
        <v>314</v>
      </c>
      <c r="BI3490" t="s">
        <v>337</v>
      </c>
    </row>
    <row r="3491" spans="1:61" x14ac:dyDescent="0.25">
      <c r="A3491" s="9">
        <v>3490</v>
      </c>
      <c r="B3491" s="9" t="s">
        <v>183</v>
      </c>
      <c r="C3491" s="9" t="s">
        <v>151</v>
      </c>
      <c r="D3491" s="9" t="s">
        <v>299</v>
      </c>
      <c r="E3491" s="9" t="s">
        <v>444</v>
      </c>
      <c r="F3491" s="9" t="s">
        <v>445</v>
      </c>
      <c r="G3491" s="9" t="s">
        <v>425</v>
      </c>
      <c r="H3491" s="9" t="s">
        <v>424</v>
      </c>
      <c r="J3491" s="45" t="s">
        <v>696</v>
      </c>
      <c r="K3491" s="45"/>
      <c r="L3491" s="45"/>
      <c r="BB3491" t="s">
        <v>7815</v>
      </c>
      <c r="BC3491" t="s">
        <v>340</v>
      </c>
      <c r="BD3491">
        <v>10</v>
      </c>
      <c r="BE3491" t="s">
        <v>328</v>
      </c>
      <c r="BG3491">
        <v>3490</v>
      </c>
      <c r="BH3491" t="s">
        <v>315</v>
      </c>
      <c r="BI3491" t="s">
        <v>338</v>
      </c>
    </row>
    <row r="3492" spans="1:61" x14ac:dyDescent="0.25">
      <c r="A3492" s="9">
        <v>3491</v>
      </c>
      <c r="B3492" s="9" t="s">
        <v>184</v>
      </c>
      <c r="C3492" s="9" t="s">
        <v>152</v>
      </c>
      <c r="D3492" s="9" t="s">
        <v>300</v>
      </c>
      <c r="E3492" s="9" t="s">
        <v>444</v>
      </c>
      <c r="F3492" s="9" t="s">
        <v>445</v>
      </c>
      <c r="G3492" s="9" t="s">
        <v>423</v>
      </c>
      <c r="H3492" s="9" t="s">
        <v>422</v>
      </c>
      <c r="J3492" s="45" t="s">
        <v>5703</v>
      </c>
      <c r="K3492" s="45"/>
      <c r="L3492" s="45"/>
      <c r="BB3492" t="s">
        <v>7816</v>
      </c>
      <c r="BC3492" t="s">
        <v>340</v>
      </c>
      <c r="BD3492">
        <v>11</v>
      </c>
      <c r="BE3492" t="s">
        <v>329</v>
      </c>
      <c r="BG3492">
        <v>3491</v>
      </c>
      <c r="BH3492" t="s">
        <v>316</v>
      </c>
      <c r="BI3492" t="s">
        <v>339</v>
      </c>
    </row>
    <row r="3493" spans="1:61" x14ac:dyDescent="0.25">
      <c r="A3493" s="9">
        <v>3492</v>
      </c>
      <c r="B3493" s="9" t="s">
        <v>185</v>
      </c>
      <c r="C3493" s="9" t="s">
        <v>153</v>
      </c>
      <c r="D3493" s="9" t="s">
        <v>301</v>
      </c>
      <c r="E3493" s="9" t="s">
        <v>446</v>
      </c>
      <c r="F3493" s="9" t="s">
        <v>447</v>
      </c>
      <c r="G3493" s="9" t="s">
        <v>412</v>
      </c>
      <c r="H3493" s="9" t="s">
        <v>413</v>
      </c>
      <c r="J3493" s="46" t="s">
        <v>5705</v>
      </c>
      <c r="K3493" s="45"/>
      <c r="L3493" s="45"/>
      <c r="BB3493" t="s">
        <v>7817</v>
      </c>
      <c r="BC3493" t="s">
        <v>340</v>
      </c>
      <c r="BD3493">
        <v>12</v>
      </c>
      <c r="BE3493" t="s">
        <v>330</v>
      </c>
      <c r="BG3493">
        <v>3492</v>
      </c>
      <c r="BH3493" t="s">
        <v>317</v>
      </c>
      <c r="BI3493" t="s">
        <v>340</v>
      </c>
    </row>
    <row r="3494" spans="1:61" x14ac:dyDescent="0.25">
      <c r="A3494" s="9">
        <v>3493</v>
      </c>
      <c r="B3494" s="9" t="s">
        <v>186</v>
      </c>
      <c r="C3494" s="9" t="s">
        <v>154</v>
      </c>
      <c r="D3494" s="9" t="s">
        <v>302</v>
      </c>
      <c r="E3494" s="9" t="s">
        <v>446</v>
      </c>
      <c r="F3494" s="9" t="s">
        <v>447</v>
      </c>
      <c r="G3494" s="9" t="s">
        <v>416</v>
      </c>
      <c r="H3494" s="9" t="s">
        <v>412</v>
      </c>
      <c r="J3494" s="45" t="s">
        <v>696</v>
      </c>
      <c r="K3494" s="45"/>
      <c r="L3494" s="45"/>
      <c r="BB3494" t="s">
        <v>7818</v>
      </c>
      <c r="BC3494" t="s">
        <v>341</v>
      </c>
      <c r="BD3494">
        <v>1</v>
      </c>
      <c r="BE3494" t="s">
        <v>331</v>
      </c>
      <c r="BG3494">
        <v>3493</v>
      </c>
      <c r="BH3494" t="s">
        <v>318</v>
      </c>
      <c r="BI3494" t="s">
        <v>341</v>
      </c>
    </row>
    <row r="3495" spans="1:61" x14ac:dyDescent="0.25">
      <c r="A3495" s="9">
        <v>3494</v>
      </c>
      <c r="B3495" s="9" t="s">
        <v>176</v>
      </c>
      <c r="C3495" s="9" t="s">
        <v>155</v>
      </c>
      <c r="D3495" s="9" t="s">
        <v>303</v>
      </c>
      <c r="E3495" s="9" t="s">
        <v>448</v>
      </c>
      <c r="F3495" s="9" t="s">
        <v>449</v>
      </c>
      <c r="G3495" s="9" t="s">
        <v>417</v>
      </c>
      <c r="H3495" s="9" t="s">
        <v>417</v>
      </c>
      <c r="J3495" s="45" t="s">
        <v>5703</v>
      </c>
      <c r="K3495" s="45"/>
      <c r="L3495" s="45"/>
      <c r="BB3495" t="s">
        <v>7819</v>
      </c>
      <c r="BC3495" t="s">
        <v>341</v>
      </c>
      <c r="BD3495">
        <v>2</v>
      </c>
      <c r="BE3495" t="s">
        <v>332</v>
      </c>
      <c r="BG3495">
        <v>3494</v>
      </c>
      <c r="BH3495" t="s">
        <v>319</v>
      </c>
      <c r="BI3495" t="s">
        <v>342</v>
      </c>
    </row>
    <row r="3496" spans="1:61" x14ac:dyDescent="0.25">
      <c r="A3496" s="9">
        <v>3495</v>
      </c>
      <c r="B3496" s="9" t="s">
        <v>177</v>
      </c>
      <c r="C3496" s="9" t="s">
        <v>156</v>
      </c>
      <c r="D3496" s="9" t="s">
        <v>304</v>
      </c>
      <c r="E3496" s="9" t="s">
        <v>448</v>
      </c>
      <c r="F3496" s="9" t="s">
        <v>449</v>
      </c>
      <c r="G3496" s="9" t="s">
        <v>412</v>
      </c>
      <c r="H3496" s="9" t="s">
        <v>416</v>
      </c>
      <c r="J3496" s="45" t="s">
        <v>696</v>
      </c>
      <c r="K3496" s="45"/>
      <c r="L3496" s="45"/>
      <c r="BB3496" t="s">
        <v>7820</v>
      </c>
      <c r="BC3496" t="s">
        <v>341</v>
      </c>
      <c r="BD3496">
        <v>3</v>
      </c>
      <c r="BE3496" t="s">
        <v>333</v>
      </c>
      <c r="BG3496">
        <v>3495</v>
      </c>
      <c r="BH3496" t="s">
        <v>320</v>
      </c>
      <c r="BI3496" t="s">
        <v>343</v>
      </c>
    </row>
    <row r="3497" spans="1:61" x14ac:dyDescent="0.25">
      <c r="A3497" s="9">
        <v>3496</v>
      </c>
      <c r="B3497" s="9" t="s">
        <v>179</v>
      </c>
      <c r="C3497" s="9" t="s">
        <v>157</v>
      </c>
      <c r="D3497" s="9" t="s">
        <v>305</v>
      </c>
      <c r="E3497" s="9" t="s">
        <v>450</v>
      </c>
      <c r="F3497" s="9" t="s">
        <v>451</v>
      </c>
      <c r="G3497" s="9" t="s">
        <v>413</v>
      </c>
      <c r="H3497" s="9" t="s">
        <v>412</v>
      </c>
      <c r="J3497" s="45" t="s">
        <v>5704</v>
      </c>
      <c r="K3497" s="45"/>
      <c r="L3497" s="45"/>
      <c r="BB3497" t="s">
        <v>7821</v>
      </c>
      <c r="BC3497" t="s">
        <v>341</v>
      </c>
      <c r="BD3497">
        <v>4</v>
      </c>
      <c r="BE3497" t="s">
        <v>334</v>
      </c>
      <c r="BG3497">
        <v>3496</v>
      </c>
      <c r="BH3497" t="s">
        <v>321</v>
      </c>
      <c r="BI3497" t="s">
        <v>344</v>
      </c>
    </row>
    <row r="3498" spans="1:61" x14ac:dyDescent="0.25">
      <c r="A3498" s="9">
        <v>3497</v>
      </c>
      <c r="B3498" s="9" t="s">
        <v>180</v>
      </c>
      <c r="C3498" s="9" t="s">
        <v>158</v>
      </c>
      <c r="D3498" s="9" t="s">
        <v>306</v>
      </c>
      <c r="E3498" s="9" t="s">
        <v>450</v>
      </c>
      <c r="F3498" s="9" t="s">
        <v>451</v>
      </c>
      <c r="G3498" s="9" t="s">
        <v>422</v>
      </c>
      <c r="H3498" s="9" t="s">
        <v>423</v>
      </c>
      <c r="J3498" s="45" t="s">
        <v>696</v>
      </c>
      <c r="K3498" s="45"/>
      <c r="L3498" s="45"/>
      <c r="BB3498" t="s">
        <v>7822</v>
      </c>
      <c r="BC3498" t="s">
        <v>341</v>
      </c>
      <c r="BD3498">
        <v>5</v>
      </c>
      <c r="BE3498" t="s">
        <v>335</v>
      </c>
      <c r="BG3498">
        <v>3497</v>
      </c>
      <c r="BH3498" t="s">
        <v>322</v>
      </c>
      <c r="BI3498" t="s">
        <v>345</v>
      </c>
    </row>
    <row r="3499" spans="1:61" x14ac:dyDescent="0.25">
      <c r="A3499" s="9">
        <v>3498</v>
      </c>
      <c r="B3499" s="9" t="s">
        <v>181</v>
      </c>
      <c r="C3499" s="9" t="s">
        <v>147</v>
      </c>
      <c r="D3499" s="9" t="s">
        <v>307</v>
      </c>
      <c r="E3499" s="9" t="s">
        <v>452</v>
      </c>
      <c r="F3499" s="9" t="s">
        <v>453</v>
      </c>
      <c r="G3499" s="9" t="s">
        <v>424</v>
      </c>
      <c r="H3499" s="9" t="s">
        <v>425</v>
      </c>
      <c r="J3499" s="45" t="s">
        <v>696</v>
      </c>
      <c r="K3499" s="45"/>
      <c r="L3499" s="45"/>
      <c r="BB3499" t="s">
        <v>7823</v>
      </c>
      <c r="BC3499" t="s">
        <v>341</v>
      </c>
      <c r="BD3499">
        <v>6</v>
      </c>
      <c r="BE3499" t="s">
        <v>336</v>
      </c>
      <c r="BG3499">
        <v>3498</v>
      </c>
      <c r="BH3499" t="s">
        <v>323</v>
      </c>
      <c r="BI3499" t="s">
        <v>346</v>
      </c>
    </row>
    <row r="3500" spans="1:61" x14ac:dyDescent="0.25">
      <c r="A3500" s="9">
        <v>3499</v>
      </c>
      <c r="B3500" s="9" t="s">
        <v>182</v>
      </c>
      <c r="C3500" s="9" t="s">
        <v>148</v>
      </c>
      <c r="D3500" s="9" t="s">
        <v>308</v>
      </c>
      <c r="E3500" s="9" t="s">
        <v>452</v>
      </c>
      <c r="F3500" s="9" t="s">
        <v>453</v>
      </c>
      <c r="G3500" s="9" t="s">
        <v>425</v>
      </c>
      <c r="H3500" s="9" t="s">
        <v>424</v>
      </c>
      <c r="J3500" s="45" t="s">
        <v>5703</v>
      </c>
      <c r="K3500" s="45"/>
      <c r="L3500" s="45"/>
      <c r="BB3500" t="s">
        <v>7824</v>
      </c>
      <c r="BC3500" t="s">
        <v>341</v>
      </c>
      <c r="BD3500">
        <v>7</v>
      </c>
      <c r="BE3500" t="s">
        <v>337</v>
      </c>
      <c r="BG3500">
        <v>3499</v>
      </c>
      <c r="BH3500" t="s">
        <v>324</v>
      </c>
      <c r="BI3500" t="s">
        <v>347</v>
      </c>
    </row>
    <row r="3501" spans="1:61" x14ac:dyDescent="0.25">
      <c r="A3501" s="9">
        <v>3500</v>
      </c>
      <c r="B3501" s="9" t="s">
        <v>183</v>
      </c>
      <c r="C3501" s="9" t="s">
        <v>149</v>
      </c>
      <c r="D3501" s="9" t="s">
        <v>309</v>
      </c>
      <c r="E3501" s="9" t="s">
        <v>454</v>
      </c>
      <c r="F3501" s="9" t="s">
        <v>455</v>
      </c>
      <c r="G3501" s="9" t="s">
        <v>423</v>
      </c>
      <c r="H3501" s="9" t="s">
        <v>422</v>
      </c>
      <c r="J3501" s="46" t="s">
        <v>5705</v>
      </c>
      <c r="K3501" s="45"/>
      <c r="L3501" s="45"/>
      <c r="BB3501" t="s">
        <v>7825</v>
      </c>
      <c r="BC3501" t="s">
        <v>341</v>
      </c>
      <c r="BD3501">
        <v>8</v>
      </c>
      <c r="BE3501" t="s">
        <v>338</v>
      </c>
      <c r="BG3501">
        <v>3500</v>
      </c>
      <c r="BH3501" t="s">
        <v>325</v>
      </c>
      <c r="BI3501" t="s">
        <v>348</v>
      </c>
    </row>
    <row r="3502" spans="1:61" x14ac:dyDescent="0.25">
      <c r="A3502" s="9">
        <v>3501</v>
      </c>
      <c r="B3502" s="9" t="s">
        <v>184</v>
      </c>
      <c r="C3502" s="9" t="s">
        <v>150</v>
      </c>
      <c r="D3502" s="9" t="s">
        <v>310</v>
      </c>
      <c r="E3502" s="9" t="s">
        <v>454</v>
      </c>
      <c r="F3502" s="9" t="s">
        <v>455</v>
      </c>
      <c r="G3502" s="9" t="s">
        <v>412</v>
      </c>
      <c r="H3502" s="9" t="s">
        <v>413</v>
      </c>
      <c r="J3502" s="45" t="s">
        <v>696</v>
      </c>
      <c r="K3502" s="45"/>
      <c r="L3502" s="45"/>
      <c r="BB3502" t="s">
        <v>7826</v>
      </c>
      <c r="BC3502" t="s">
        <v>341</v>
      </c>
      <c r="BD3502">
        <v>9</v>
      </c>
      <c r="BE3502" t="s">
        <v>339</v>
      </c>
      <c r="BG3502">
        <v>3501</v>
      </c>
      <c r="BH3502" t="s">
        <v>326</v>
      </c>
      <c r="BI3502" t="s">
        <v>349</v>
      </c>
    </row>
    <row r="3503" spans="1:61" x14ac:dyDescent="0.25">
      <c r="A3503" s="9">
        <v>3502</v>
      </c>
      <c r="B3503" s="9" t="s">
        <v>185</v>
      </c>
      <c r="C3503" s="9" t="s">
        <v>151</v>
      </c>
      <c r="D3503" s="9" t="s">
        <v>311</v>
      </c>
      <c r="E3503" s="9" t="s">
        <v>456</v>
      </c>
      <c r="F3503" s="9" t="s">
        <v>457</v>
      </c>
      <c r="G3503" s="9" t="s">
        <v>416</v>
      </c>
      <c r="H3503" s="9" t="s">
        <v>412</v>
      </c>
      <c r="J3503" s="45" t="s">
        <v>5703</v>
      </c>
      <c r="K3503" s="45"/>
      <c r="L3503" s="45"/>
      <c r="BB3503" t="s">
        <v>7827</v>
      </c>
      <c r="BC3503" t="s">
        <v>341</v>
      </c>
      <c r="BD3503">
        <v>10</v>
      </c>
      <c r="BE3503" t="s">
        <v>340</v>
      </c>
      <c r="BG3503">
        <v>3502</v>
      </c>
      <c r="BH3503" t="s">
        <v>327</v>
      </c>
      <c r="BI3503" t="s">
        <v>350</v>
      </c>
    </row>
    <row r="3504" spans="1:61" x14ac:dyDescent="0.25">
      <c r="A3504" s="9">
        <v>3503</v>
      </c>
      <c r="B3504" s="9" t="s">
        <v>186</v>
      </c>
      <c r="C3504" s="9" t="s">
        <v>152</v>
      </c>
      <c r="D3504" s="9" t="s">
        <v>312</v>
      </c>
      <c r="E3504" s="9" t="s">
        <v>456</v>
      </c>
      <c r="F3504" s="9" t="s">
        <v>457</v>
      </c>
      <c r="G3504" s="9" t="s">
        <v>417</v>
      </c>
      <c r="H3504" s="9" t="s">
        <v>417</v>
      </c>
      <c r="J3504" s="45" t="s">
        <v>696</v>
      </c>
      <c r="K3504" s="45"/>
      <c r="L3504" s="45"/>
      <c r="BB3504" t="s">
        <v>7828</v>
      </c>
      <c r="BC3504" t="s">
        <v>341</v>
      </c>
      <c r="BD3504">
        <v>11</v>
      </c>
      <c r="BE3504" t="s">
        <v>341</v>
      </c>
      <c r="BG3504">
        <v>3503</v>
      </c>
      <c r="BH3504" t="s">
        <v>328</v>
      </c>
      <c r="BI3504" t="s">
        <v>351</v>
      </c>
    </row>
    <row r="3505" spans="1:61" x14ac:dyDescent="0.25">
      <c r="A3505" s="9">
        <v>3504</v>
      </c>
      <c r="B3505" s="9" t="s">
        <v>176</v>
      </c>
      <c r="C3505" s="9" t="s">
        <v>153</v>
      </c>
      <c r="D3505" s="9" t="s">
        <v>313</v>
      </c>
      <c r="E3505" s="9" t="s">
        <v>458</v>
      </c>
      <c r="F3505" s="9" t="s">
        <v>459</v>
      </c>
      <c r="G3505" s="9" t="s">
        <v>412</v>
      </c>
      <c r="H3505" s="9" t="s">
        <v>416</v>
      </c>
      <c r="J3505" s="46" t="s">
        <v>5705</v>
      </c>
      <c r="K3505" s="45"/>
      <c r="L3505" s="45"/>
      <c r="BB3505" t="s">
        <v>7829</v>
      </c>
      <c r="BC3505" t="s">
        <v>341</v>
      </c>
      <c r="BD3505">
        <v>12</v>
      </c>
      <c r="BE3505" t="s">
        <v>342</v>
      </c>
      <c r="BG3505">
        <v>3504</v>
      </c>
      <c r="BH3505" t="s">
        <v>329</v>
      </c>
      <c r="BI3505" t="s">
        <v>352</v>
      </c>
    </row>
    <row r="3506" spans="1:61" x14ac:dyDescent="0.25">
      <c r="A3506" s="9">
        <v>3505</v>
      </c>
      <c r="B3506" s="9" t="s">
        <v>177</v>
      </c>
      <c r="C3506" s="9" t="s">
        <v>154</v>
      </c>
      <c r="D3506" s="9" t="s">
        <v>314</v>
      </c>
      <c r="E3506" s="9" t="s">
        <v>458</v>
      </c>
      <c r="F3506" s="9" t="s">
        <v>459</v>
      </c>
      <c r="G3506" s="9" t="s">
        <v>413</v>
      </c>
      <c r="H3506" s="9" t="s">
        <v>412</v>
      </c>
      <c r="J3506" s="45" t="s">
        <v>5703</v>
      </c>
      <c r="K3506" s="45"/>
      <c r="L3506" s="45"/>
      <c r="BB3506" t="s">
        <v>7830</v>
      </c>
      <c r="BC3506" t="s">
        <v>342</v>
      </c>
      <c r="BD3506">
        <v>1</v>
      </c>
      <c r="BE3506" t="s">
        <v>343</v>
      </c>
      <c r="BG3506">
        <v>3505</v>
      </c>
      <c r="BH3506" t="s">
        <v>330</v>
      </c>
      <c r="BI3506" t="s">
        <v>293</v>
      </c>
    </row>
    <row r="3507" spans="1:61" x14ac:dyDescent="0.25">
      <c r="A3507" s="9">
        <v>3506</v>
      </c>
      <c r="B3507" s="9" t="s">
        <v>179</v>
      </c>
      <c r="C3507" s="9" t="s">
        <v>155</v>
      </c>
      <c r="D3507" s="9" t="s">
        <v>315</v>
      </c>
      <c r="E3507" s="9" t="s">
        <v>460</v>
      </c>
      <c r="F3507" s="9" t="s">
        <v>461</v>
      </c>
      <c r="G3507" s="9" t="s">
        <v>422</v>
      </c>
      <c r="H3507" s="9" t="s">
        <v>423</v>
      </c>
      <c r="J3507" s="45" t="s">
        <v>696</v>
      </c>
      <c r="K3507" s="45"/>
      <c r="L3507" s="45"/>
      <c r="BB3507" t="s">
        <v>7831</v>
      </c>
      <c r="BC3507" t="s">
        <v>342</v>
      </c>
      <c r="BD3507">
        <v>2</v>
      </c>
      <c r="BE3507" t="s">
        <v>344</v>
      </c>
      <c r="BG3507">
        <v>3506</v>
      </c>
      <c r="BH3507" t="s">
        <v>331</v>
      </c>
      <c r="BI3507" t="s">
        <v>294</v>
      </c>
    </row>
    <row r="3508" spans="1:61" x14ac:dyDescent="0.25">
      <c r="A3508" s="9">
        <v>3507</v>
      </c>
      <c r="B3508" s="9" t="s">
        <v>180</v>
      </c>
      <c r="C3508" s="9" t="s">
        <v>156</v>
      </c>
      <c r="D3508" s="9" t="s">
        <v>316</v>
      </c>
      <c r="E3508" s="9" t="s">
        <v>460</v>
      </c>
      <c r="F3508" s="9" t="s">
        <v>461</v>
      </c>
      <c r="G3508" s="9" t="s">
        <v>424</v>
      </c>
      <c r="H3508" s="9" t="s">
        <v>425</v>
      </c>
      <c r="J3508" s="45" t="s">
        <v>5703</v>
      </c>
      <c r="K3508" s="45"/>
      <c r="L3508" s="45"/>
      <c r="BB3508" t="s">
        <v>7832</v>
      </c>
      <c r="BC3508" t="s">
        <v>342</v>
      </c>
      <c r="BD3508">
        <v>3</v>
      </c>
      <c r="BE3508" t="s">
        <v>345</v>
      </c>
      <c r="BG3508">
        <v>3507</v>
      </c>
      <c r="BH3508" t="s">
        <v>332</v>
      </c>
      <c r="BI3508" t="s">
        <v>295</v>
      </c>
    </row>
    <row r="3509" spans="1:61" x14ac:dyDescent="0.25">
      <c r="A3509" s="9">
        <v>3508</v>
      </c>
      <c r="B3509" s="9" t="s">
        <v>181</v>
      </c>
      <c r="C3509" s="9" t="s">
        <v>157</v>
      </c>
      <c r="D3509" s="9" t="s">
        <v>317</v>
      </c>
      <c r="E3509" s="9" t="s">
        <v>462</v>
      </c>
      <c r="F3509" s="9" t="s">
        <v>463</v>
      </c>
      <c r="G3509" s="9" t="s">
        <v>425</v>
      </c>
      <c r="H3509" s="9" t="s">
        <v>424</v>
      </c>
      <c r="J3509" s="46" t="s">
        <v>5705</v>
      </c>
      <c r="K3509" s="45"/>
      <c r="L3509" s="45"/>
      <c r="BB3509" t="s">
        <v>7833</v>
      </c>
      <c r="BC3509" t="s">
        <v>342</v>
      </c>
      <c r="BD3509">
        <v>4</v>
      </c>
      <c r="BE3509" t="s">
        <v>346</v>
      </c>
      <c r="BG3509">
        <v>3508</v>
      </c>
      <c r="BH3509" t="s">
        <v>333</v>
      </c>
      <c r="BI3509" t="s">
        <v>296</v>
      </c>
    </row>
    <row r="3510" spans="1:61" x14ac:dyDescent="0.25">
      <c r="A3510" s="9">
        <v>3509</v>
      </c>
      <c r="B3510" s="9" t="s">
        <v>182</v>
      </c>
      <c r="C3510" s="9" t="s">
        <v>158</v>
      </c>
      <c r="D3510" s="9" t="s">
        <v>318</v>
      </c>
      <c r="E3510" s="9" t="s">
        <v>462</v>
      </c>
      <c r="F3510" s="9" t="s">
        <v>463</v>
      </c>
      <c r="G3510" s="9" t="s">
        <v>423</v>
      </c>
      <c r="H3510" s="9" t="s">
        <v>422</v>
      </c>
      <c r="J3510" s="45" t="s">
        <v>696</v>
      </c>
      <c r="K3510" s="45"/>
      <c r="L3510" s="45"/>
      <c r="BB3510" t="s">
        <v>7834</v>
      </c>
      <c r="BC3510" t="s">
        <v>342</v>
      </c>
      <c r="BD3510">
        <v>5</v>
      </c>
      <c r="BE3510" t="s">
        <v>347</v>
      </c>
      <c r="BG3510">
        <v>3509</v>
      </c>
      <c r="BH3510" t="s">
        <v>334</v>
      </c>
      <c r="BI3510" t="s">
        <v>297</v>
      </c>
    </row>
    <row r="3511" spans="1:61" x14ac:dyDescent="0.25">
      <c r="A3511" s="9">
        <v>3510</v>
      </c>
      <c r="B3511" s="9" t="s">
        <v>183</v>
      </c>
      <c r="C3511" s="9" t="s">
        <v>147</v>
      </c>
      <c r="D3511" s="9" t="s">
        <v>319</v>
      </c>
      <c r="E3511" s="9" t="s">
        <v>464</v>
      </c>
      <c r="F3511" s="9" t="s">
        <v>465</v>
      </c>
      <c r="G3511" s="9" t="s">
        <v>412</v>
      </c>
      <c r="H3511" s="9" t="s">
        <v>413</v>
      </c>
      <c r="J3511" s="45" t="s">
        <v>5703</v>
      </c>
      <c r="K3511" s="45"/>
      <c r="L3511" s="45"/>
      <c r="BB3511" t="s">
        <v>7835</v>
      </c>
      <c r="BC3511" t="s">
        <v>342</v>
      </c>
      <c r="BD3511">
        <v>6</v>
      </c>
      <c r="BE3511" t="s">
        <v>348</v>
      </c>
      <c r="BG3511">
        <v>3510</v>
      </c>
      <c r="BH3511" t="s">
        <v>335</v>
      </c>
      <c r="BI3511" t="s">
        <v>298</v>
      </c>
    </row>
    <row r="3512" spans="1:61" x14ac:dyDescent="0.25">
      <c r="A3512" s="9">
        <v>3511</v>
      </c>
      <c r="B3512" s="9" t="s">
        <v>184</v>
      </c>
      <c r="C3512" s="9" t="s">
        <v>148</v>
      </c>
      <c r="D3512" s="9" t="s">
        <v>320</v>
      </c>
      <c r="E3512" s="9" t="s">
        <v>464</v>
      </c>
      <c r="F3512" s="9" t="s">
        <v>465</v>
      </c>
      <c r="G3512" s="9" t="s">
        <v>416</v>
      </c>
      <c r="H3512" s="9" t="s">
        <v>412</v>
      </c>
      <c r="J3512" s="45" t="s">
        <v>696</v>
      </c>
      <c r="K3512" s="45"/>
      <c r="L3512" s="45"/>
      <c r="BB3512" t="s">
        <v>7836</v>
      </c>
      <c r="BC3512" t="s">
        <v>342</v>
      </c>
      <c r="BD3512">
        <v>7</v>
      </c>
      <c r="BE3512" t="s">
        <v>349</v>
      </c>
      <c r="BG3512">
        <v>3511</v>
      </c>
      <c r="BH3512" t="s">
        <v>336</v>
      </c>
      <c r="BI3512" t="s">
        <v>299</v>
      </c>
    </row>
    <row r="3513" spans="1:61" x14ac:dyDescent="0.25">
      <c r="A3513" s="9">
        <v>3512</v>
      </c>
      <c r="B3513" s="9" t="s">
        <v>185</v>
      </c>
      <c r="C3513" s="9" t="s">
        <v>149</v>
      </c>
      <c r="D3513" s="9" t="s">
        <v>321</v>
      </c>
      <c r="E3513" s="9" t="s">
        <v>466</v>
      </c>
      <c r="F3513" s="9" t="s">
        <v>467</v>
      </c>
      <c r="G3513" s="9" t="s">
        <v>417</v>
      </c>
      <c r="H3513" s="9" t="s">
        <v>417</v>
      </c>
      <c r="J3513" s="46" t="s">
        <v>5705</v>
      </c>
      <c r="K3513" s="45"/>
      <c r="L3513" s="45"/>
      <c r="BB3513" t="s">
        <v>7837</v>
      </c>
      <c r="BC3513" t="s">
        <v>342</v>
      </c>
      <c r="BD3513">
        <v>8</v>
      </c>
      <c r="BE3513" t="s">
        <v>350</v>
      </c>
      <c r="BG3513">
        <v>3512</v>
      </c>
      <c r="BH3513" t="s">
        <v>337</v>
      </c>
      <c r="BI3513" t="s">
        <v>300</v>
      </c>
    </row>
    <row r="3514" spans="1:61" x14ac:dyDescent="0.25">
      <c r="A3514" s="9">
        <v>3513</v>
      </c>
      <c r="B3514" s="9" t="s">
        <v>186</v>
      </c>
      <c r="C3514" s="9" t="s">
        <v>150</v>
      </c>
      <c r="D3514" s="9" t="s">
        <v>322</v>
      </c>
      <c r="E3514" s="9" t="s">
        <v>466</v>
      </c>
      <c r="F3514" s="9" t="s">
        <v>467</v>
      </c>
      <c r="G3514" s="9" t="s">
        <v>412</v>
      </c>
      <c r="H3514" s="9" t="s">
        <v>416</v>
      </c>
      <c r="J3514" s="45" t="s">
        <v>5703</v>
      </c>
      <c r="K3514" s="45"/>
      <c r="L3514" s="45"/>
      <c r="BB3514" t="s">
        <v>7838</v>
      </c>
      <c r="BC3514" t="s">
        <v>342</v>
      </c>
      <c r="BD3514">
        <v>9</v>
      </c>
      <c r="BE3514" t="s">
        <v>351</v>
      </c>
      <c r="BG3514">
        <v>3513</v>
      </c>
      <c r="BH3514" t="s">
        <v>338</v>
      </c>
      <c r="BI3514" t="s">
        <v>301</v>
      </c>
    </row>
    <row r="3515" spans="1:61" x14ac:dyDescent="0.25">
      <c r="A3515" s="9">
        <v>3514</v>
      </c>
      <c r="B3515" s="9" t="s">
        <v>176</v>
      </c>
      <c r="C3515" s="9" t="s">
        <v>151</v>
      </c>
      <c r="D3515" s="9" t="s">
        <v>323</v>
      </c>
      <c r="E3515" s="9" t="s">
        <v>468</v>
      </c>
      <c r="F3515" s="9" t="s">
        <v>469</v>
      </c>
      <c r="G3515" s="9" t="s">
        <v>413</v>
      </c>
      <c r="H3515" s="9" t="s">
        <v>412</v>
      </c>
      <c r="J3515" s="45" t="s">
        <v>696</v>
      </c>
      <c r="K3515" s="45"/>
      <c r="L3515" s="45"/>
      <c r="BB3515" t="s">
        <v>7839</v>
      </c>
      <c r="BC3515" t="s">
        <v>342</v>
      </c>
      <c r="BD3515">
        <v>10</v>
      </c>
      <c r="BE3515" t="s">
        <v>352</v>
      </c>
      <c r="BG3515">
        <v>3514</v>
      </c>
      <c r="BH3515" t="s">
        <v>339</v>
      </c>
      <c r="BI3515" t="s">
        <v>302</v>
      </c>
    </row>
    <row r="3516" spans="1:61" x14ac:dyDescent="0.25">
      <c r="A3516" s="9">
        <v>3515</v>
      </c>
      <c r="B3516" s="9" t="s">
        <v>177</v>
      </c>
      <c r="C3516" s="9" t="s">
        <v>152</v>
      </c>
      <c r="D3516" s="9" t="s">
        <v>324</v>
      </c>
      <c r="E3516" s="9" t="s">
        <v>468</v>
      </c>
      <c r="F3516" s="9" t="s">
        <v>469</v>
      </c>
      <c r="G3516" s="9" t="s">
        <v>422</v>
      </c>
      <c r="H3516" s="9" t="s">
        <v>423</v>
      </c>
      <c r="J3516" s="45" t="s">
        <v>5703</v>
      </c>
      <c r="K3516" s="45"/>
      <c r="L3516" s="45"/>
      <c r="BB3516" t="s">
        <v>7840</v>
      </c>
      <c r="BC3516" t="s">
        <v>342</v>
      </c>
      <c r="BD3516">
        <v>11</v>
      </c>
      <c r="BE3516" t="s">
        <v>293</v>
      </c>
      <c r="BG3516">
        <v>3515</v>
      </c>
      <c r="BH3516" t="s">
        <v>340</v>
      </c>
      <c r="BI3516" t="s">
        <v>303</v>
      </c>
    </row>
    <row r="3517" spans="1:61" x14ac:dyDescent="0.25">
      <c r="A3517" s="9">
        <v>3516</v>
      </c>
      <c r="B3517" s="9" t="s">
        <v>179</v>
      </c>
      <c r="C3517" s="9" t="s">
        <v>153</v>
      </c>
      <c r="D3517" s="9" t="s">
        <v>325</v>
      </c>
      <c r="E3517" s="9" t="s">
        <v>470</v>
      </c>
      <c r="F3517" s="3" t="s">
        <v>5707</v>
      </c>
      <c r="G3517" s="9" t="s">
        <v>424</v>
      </c>
      <c r="H3517" s="9" t="s">
        <v>425</v>
      </c>
      <c r="J3517" s="46" t="s">
        <v>5705</v>
      </c>
      <c r="K3517" s="45"/>
      <c r="L3517" s="45"/>
      <c r="BB3517" t="s">
        <v>7841</v>
      </c>
      <c r="BC3517" t="s">
        <v>342</v>
      </c>
      <c r="BD3517">
        <v>12</v>
      </c>
      <c r="BE3517" t="s">
        <v>294</v>
      </c>
      <c r="BG3517">
        <v>3516</v>
      </c>
      <c r="BH3517" t="s">
        <v>341</v>
      </c>
      <c r="BI3517" t="s">
        <v>304</v>
      </c>
    </row>
    <row r="3518" spans="1:61" x14ac:dyDescent="0.25">
      <c r="A3518" s="9">
        <v>3517</v>
      </c>
      <c r="B3518" s="9" t="s">
        <v>180</v>
      </c>
      <c r="C3518" s="9" t="s">
        <v>154</v>
      </c>
      <c r="D3518" s="9" t="s">
        <v>326</v>
      </c>
      <c r="E3518" s="9" t="s">
        <v>470</v>
      </c>
      <c r="F3518" s="3" t="s">
        <v>5707</v>
      </c>
      <c r="G3518" s="9" t="s">
        <v>425</v>
      </c>
      <c r="H3518" s="9" t="s">
        <v>424</v>
      </c>
      <c r="J3518" s="45" t="s">
        <v>696</v>
      </c>
      <c r="K3518" s="45"/>
      <c r="L3518" s="45"/>
      <c r="BB3518" t="s">
        <v>7842</v>
      </c>
      <c r="BC3518" t="s">
        <v>343</v>
      </c>
      <c r="BD3518">
        <v>1</v>
      </c>
      <c r="BE3518" t="s">
        <v>295</v>
      </c>
      <c r="BG3518">
        <v>3517</v>
      </c>
      <c r="BH3518" t="s">
        <v>342</v>
      </c>
      <c r="BI3518" t="s">
        <v>305</v>
      </c>
    </row>
    <row r="3519" spans="1:61" x14ac:dyDescent="0.25">
      <c r="A3519" s="9">
        <v>3518</v>
      </c>
      <c r="B3519" s="9" t="s">
        <v>181</v>
      </c>
      <c r="C3519" s="9" t="s">
        <v>155</v>
      </c>
      <c r="D3519" s="9" t="s">
        <v>327</v>
      </c>
      <c r="E3519" s="9" t="s">
        <v>471</v>
      </c>
      <c r="F3519" s="9" t="s">
        <v>472</v>
      </c>
      <c r="G3519" s="9" t="s">
        <v>423</v>
      </c>
      <c r="H3519" s="9" t="s">
        <v>422</v>
      </c>
      <c r="J3519" s="45" t="s">
        <v>5703</v>
      </c>
      <c r="K3519" s="45"/>
      <c r="L3519" s="45"/>
      <c r="BB3519" t="s">
        <v>7843</v>
      </c>
      <c r="BC3519" t="s">
        <v>343</v>
      </c>
      <c r="BD3519">
        <v>2</v>
      </c>
      <c r="BE3519" t="s">
        <v>296</v>
      </c>
      <c r="BG3519">
        <v>3518</v>
      </c>
      <c r="BH3519" t="s">
        <v>343</v>
      </c>
      <c r="BI3519" t="s">
        <v>306</v>
      </c>
    </row>
    <row r="3520" spans="1:61" x14ac:dyDescent="0.25">
      <c r="A3520" s="9">
        <v>3519</v>
      </c>
      <c r="B3520" s="9" t="s">
        <v>182</v>
      </c>
      <c r="C3520" s="9" t="s">
        <v>156</v>
      </c>
      <c r="D3520" s="9" t="s">
        <v>328</v>
      </c>
      <c r="E3520" s="9" t="s">
        <v>471</v>
      </c>
      <c r="F3520" s="9" t="s">
        <v>472</v>
      </c>
      <c r="G3520" s="9" t="s">
        <v>412</v>
      </c>
      <c r="H3520" s="9" t="s">
        <v>413</v>
      </c>
      <c r="J3520" s="45" t="s">
        <v>696</v>
      </c>
      <c r="K3520" s="45"/>
      <c r="L3520" s="45"/>
      <c r="BB3520" t="s">
        <v>7844</v>
      </c>
      <c r="BC3520" t="s">
        <v>343</v>
      </c>
      <c r="BD3520">
        <v>3</v>
      </c>
      <c r="BE3520" t="s">
        <v>297</v>
      </c>
      <c r="BG3520">
        <v>3519</v>
      </c>
      <c r="BH3520" t="s">
        <v>344</v>
      </c>
      <c r="BI3520" t="s">
        <v>307</v>
      </c>
    </row>
    <row r="3521" spans="1:61" x14ac:dyDescent="0.25">
      <c r="A3521" s="9">
        <v>3520</v>
      </c>
      <c r="B3521" s="9" t="s">
        <v>183</v>
      </c>
      <c r="C3521" s="9" t="s">
        <v>157</v>
      </c>
      <c r="D3521" s="9" t="s">
        <v>329</v>
      </c>
      <c r="E3521" s="9" t="s">
        <v>473</v>
      </c>
      <c r="F3521" s="9" t="s">
        <v>474</v>
      </c>
      <c r="G3521" s="9" t="s">
        <v>416</v>
      </c>
      <c r="H3521" s="9" t="s">
        <v>412</v>
      </c>
      <c r="J3521" s="46" t="s">
        <v>5705</v>
      </c>
      <c r="K3521" s="45"/>
      <c r="L3521" s="45"/>
      <c r="BB3521" t="s">
        <v>7845</v>
      </c>
      <c r="BC3521" t="s">
        <v>343</v>
      </c>
      <c r="BD3521">
        <v>4</v>
      </c>
      <c r="BE3521" t="s">
        <v>298</v>
      </c>
      <c r="BG3521">
        <v>3520</v>
      </c>
      <c r="BH3521" t="s">
        <v>345</v>
      </c>
      <c r="BI3521" t="s">
        <v>308</v>
      </c>
    </row>
    <row r="3522" spans="1:61" x14ac:dyDescent="0.25">
      <c r="A3522" s="9">
        <v>3521</v>
      </c>
      <c r="B3522" s="9" t="s">
        <v>184</v>
      </c>
      <c r="C3522" s="9" t="s">
        <v>158</v>
      </c>
      <c r="D3522" s="9" t="s">
        <v>330</v>
      </c>
      <c r="E3522" s="9" t="s">
        <v>473</v>
      </c>
      <c r="F3522" s="9" t="s">
        <v>474</v>
      </c>
      <c r="G3522" s="9" t="s">
        <v>417</v>
      </c>
      <c r="H3522" s="9" t="s">
        <v>417</v>
      </c>
      <c r="J3522" s="45" t="s">
        <v>5703</v>
      </c>
      <c r="K3522" s="45"/>
      <c r="L3522" s="45"/>
      <c r="BB3522" t="s">
        <v>7846</v>
      </c>
      <c r="BC3522" t="s">
        <v>343</v>
      </c>
      <c r="BD3522">
        <v>5</v>
      </c>
      <c r="BE3522" t="s">
        <v>299</v>
      </c>
      <c r="BG3522">
        <v>3521</v>
      </c>
      <c r="BH3522" t="s">
        <v>346</v>
      </c>
      <c r="BI3522" t="s">
        <v>309</v>
      </c>
    </row>
    <row r="3523" spans="1:61" x14ac:dyDescent="0.25">
      <c r="A3523" s="9">
        <v>3522</v>
      </c>
      <c r="B3523" s="9" t="s">
        <v>185</v>
      </c>
      <c r="C3523" s="9" t="s">
        <v>147</v>
      </c>
      <c r="D3523" s="9" t="s">
        <v>331</v>
      </c>
      <c r="E3523" s="9" t="s">
        <v>475</v>
      </c>
      <c r="F3523" s="9" t="s">
        <v>476</v>
      </c>
      <c r="G3523" s="9" t="s">
        <v>412</v>
      </c>
      <c r="H3523" s="9" t="s">
        <v>416</v>
      </c>
      <c r="J3523" s="45" t="s">
        <v>696</v>
      </c>
      <c r="K3523" s="45"/>
      <c r="L3523" s="45"/>
      <c r="BB3523" t="s">
        <v>7847</v>
      </c>
      <c r="BC3523" t="s">
        <v>343</v>
      </c>
      <c r="BD3523">
        <v>6</v>
      </c>
      <c r="BE3523" t="s">
        <v>300</v>
      </c>
      <c r="BG3523">
        <v>3522</v>
      </c>
      <c r="BH3523" t="s">
        <v>347</v>
      </c>
      <c r="BI3523" t="s">
        <v>310</v>
      </c>
    </row>
    <row r="3524" spans="1:61" x14ac:dyDescent="0.25">
      <c r="A3524" s="9">
        <v>3523</v>
      </c>
      <c r="B3524" s="9" t="s">
        <v>186</v>
      </c>
      <c r="C3524" s="9" t="s">
        <v>148</v>
      </c>
      <c r="D3524" s="9" t="s">
        <v>332</v>
      </c>
      <c r="E3524" s="9" t="s">
        <v>475</v>
      </c>
      <c r="F3524" s="9" t="s">
        <v>476</v>
      </c>
      <c r="G3524" s="9" t="s">
        <v>413</v>
      </c>
      <c r="H3524" s="9" t="s">
        <v>412</v>
      </c>
      <c r="J3524" s="45" t="s">
        <v>696</v>
      </c>
      <c r="K3524" s="45"/>
      <c r="L3524" s="45"/>
      <c r="BB3524" t="s">
        <v>7848</v>
      </c>
      <c r="BC3524" t="s">
        <v>343</v>
      </c>
      <c r="BD3524">
        <v>7</v>
      </c>
      <c r="BE3524" t="s">
        <v>301</v>
      </c>
      <c r="BG3524">
        <v>3523</v>
      </c>
      <c r="BH3524" t="s">
        <v>348</v>
      </c>
      <c r="BI3524" t="s">
        <v>311</v>
      </c>
    </row>
    <row r="3525" spans="1:61" x14ac:dyDescent="0.25">
      <c r="A3525" s="9">
        <v>3524</v>
      </c>
      <c r="B3525" s="9" t="s">
        <v>176</v>
      </c>
      <c r="C3525" s="9" t="s">
        <v>149</v>
      </c>
      <c r="D3525" s="9" t="s">
        <v>333</v>
      </c>
      <c r="E3525" s="9" t="s">
        <v>410</v>
      </c>
      <c r="F3525" s="9" t="s">
        <v>411</v>
      </c>
      <c r="G3525" s="9" t="s">
        <v>422</v>
      </c>
      <c r="H3525" s="9" t="s">
        <v>423</v>
      </c>
      <c r="J3525" s="45" t="s">
        <v>5704</v>
      </c>
      <c r="K3525" s="45"/>
      <c r="L3525" s="45"/>
      <c r="BB3525" t="s">
        <v>7849</v>
      </c>
      <c r="BC3525" t="s">
        <v>343</v>
      </c>
      <c r="BD3525">
        <v>8</v>
      </c>
      <c r="BE3525" t="s">
        <v>302</v>
      </c>
      <c r="BG3525">
        <v>3524</v>
      </c>
      <c r="BH3525" t="s">
        <v>349</v>
      </c>
      <c r="BI3525" t="s">
        <v>312</v>
      </c>
    </row>
    <row r="3526" spans="1:61" x14ac:dyDescent="0.25">
      <c r="A3526" s="9">
        <v>3525</v>
      </c>
      <c r="B3526" s="9" t="s">
        <v>177</v>
      </c>
      <c r="C3526" s="9" t="s">
        <v>150</v>
      </c>
      <c r="D3526" s="9" t="s">
        <v>334</v>
      </c>
      <c r="E3526" s="9" t="s">
        <v>410</v>
      </c>
      <c r="F3526" s="9" t="s">
        <v>411</v>
      </c>
      <c r="G3526" s="9" t="s">
        <v>412</v>
      </c>
      <c r="H3526" s="9" t="s">
        <v>413</v>
      </c>
      <c r="J3526" s="45" t="s">
        <v>696</v>
      </c>
      <c r="K3526" s="45"/>
      <c r="L3526" s="45"/>
      <c r="BB3526" t="s">
        <v>7850</v>
      </c>
      <c r="BC3526" t="s">
        <v>343</v>
      </c>
      <c r="BD3526">
        <v>9</v>
      </c>
      <c r="BE3526" t="s">
        <v>303</v>
      </c>
      <c r="BG3526">
        <v>3525</v>
      </c>
      <c r="BH3526" t="s">
        <v>350</v>
      </c>
      <c r="BI3526" t="s">
        <v>313</v>
      </c>
    </row>
    <row r="3527" spans="1:61" x14ac:dyDescent="0.25">
      <c r="A3527" s="9">
        <v>3526</v>
      </c>
      <c r="B3527" s="9" t="s">
        <v>179</v>
      </c>
      <c r="C3527" s="9" t="s">
        <v>151</v>
      </c>
      <c r="D3527" s="9" t="s">
        <v>335</v>
      </c>
      <c r="E3527" s="9" t="s">
        <v>414</v>
      </c>
      <c r="F3527" s="9" t="s">
        <v>415</v>
      </c>
      <c r="G3527" s="9" t="s">
        <v>416</v>
      </c>
      <c r="H3527" s="9" t="s">
        <v>412</v>
      </c>
      <c r="J3527" s="45" t="s">
        <v>5703</v>
      </c>
      <c r="K3527" s="45"/>
      <c r="L3527" s="45"/>
      <c r="BB3527" t="s">
        <v>7851</v>
      </c>
      <c r="BC3527" t="s">
        <v>343</v>
      </c>
      <c r="BD3527">
        <v>10</v>
      </c>
      <c r="BE3527" t="s">
        <v>304</v>
      </c>
      <c r="BG3527">
        <v>3526</v>
      </c>
      <c r="BH3527" t="s">
        <v>351</v>
      </c>
      <c r="BI3527" t="s">
        <v>314</v>
      </c>
    </row>
    <row r="3528" spans="1:61" x14ac:dyDescent="0.25">
      <c r="A3528" s="9">
        <v>3527</v>
      </c>
      <c r="B3528" s="9" t="s">
        <v>180</v>
      </c>
      <c r="C3528" s="9" t="s">
        <v>152</v>
      </c>
      <c r="D3528" s="9" t="s">
        <v>336</v>
      </c>
      <c r="E3528" s="9" t="s">
        <v>414</v>
      </c>
      <c r="F3528" s="9" t="s">
        <v>415</v>
      </c>
      <c r="G3528" s="9" t="s">
        <v>417</v>
      </c>
      <c r="H3528" s="9" t="s">
        <v>417</v>
      </c>
      <c r="J3528" s="45" t="s">
        <v>696</v>
      </c>
      <c r="K3528" s="45"/>
      <c r="L3528" s="45"/>
      <c r="BB3528" t="s">
        <v>7852</v>
      </c>
      <c r="BC3528" t="s">
        <v>343</v>
      </c>
      <c r="BD3528">
        <v>11</v>
      </c>
      <c r="BE3528" t="s">
        <v>305</v>
      </c>
      <c r="BG3528">
        <v>3527</v>
      </c>
      <c r="BH3528" t="s">
        <v>352</v>
      </c>
      <c r="BI3528" t="s">
        <v>315</v>
      </c>
    </row>
    <row r="3529" spans="1:61" x14ac:dyDescent="0.25">
      <c r="A3529" s="9">
        <v>3528</v>
      </c>
      <c r="B3529" s="9" t="s">
        <v>181</v>
      </c>
      <c r="C3529" s="9" t="s">
        <v>153</v>
      </c>
      <c r="D3529" s="9" t="s">
        <v>337</v>
      </c>
      <c r="E3529" s="9" t="s">
        <v>418</v>
      </c>
      <c r="F3529" s="9" t="s">
        <v>419</v>
      </c>
      <c r="G3529" s="9" t="s">
        <v>412</v>
      </c>
      <c r="H3529" s="9" t="s">
        <v>416</v>
      </c>
      <c r="J3529" s="46" t="s">
        <v>5705</v>
      </c>
      <c r="K3529" s="45"/>
      <c r="L3529" s="45"/>
      <c r="BB3529" t="s">
        <v>7853</v>
      </c>
      <c r="BC3529" t="s">
        <v>343</v>
      </c>
      <c r="BD3529">
        <v>12</v>
      </c>
      <c r="BE3529" t="s">
        <v>306</v>
      </c>
      <c r="BG3529">
        <v>3528</v>
      </c>
      <c r="BH3529" t="s">
        <v>293</v>
      </c>
      <c r="BI3529" t="s">
        <v>316</v>
      </c>
    </row>
    <row r="3530" spans="1:61" x14ac:dyDescent="0.25">
      <c r="A3530" s="9">
        <v>3529</v>
      </c>
      <c r="B3530" s="9" t="s">
        <v>182</v>
      </c>
      <c r="C3530" s="9" t="s">
        <v>154</v>
      </c>
      <c r="D3530" s="9" t="s">
        <v>338</v>
      </c>
      <c r="E3530" s="9" t="s">
        <v>418</v>
      </c>
      <c r="F3530" s="9" t="s">
        <v>419</v>
      </c>
      <c r="G3530" s="9" t="s">
        <v>413</v>
      </c>
      <c r="H3530" s="9" t="s">
        <v>412</v>
      </c>
      <c r="J3530" s="45" t="s">
        <v>5703</v>
      </c>
      <c r="K3530" s="45"/>
      <c r="L3530" s="45"/>
      <c r="BB3530" t="s">
        <v>7854</v>
      </c>
      <c r="BC3530" t="s">
        <v>344</v>
      </c>
      <c r="BD3530">
        <v>1</v>
      </c>
      <c r="BE3530" t="s">
        <v>307</v>
      </c>
      <c r="BG3530">
        <v>3529</v>
      </c>
      <c r="BH3530" t="s">
        <v>294</v>
      </c>
      <c r="BI3530" t="s">
        <v>317</v>
      </c>
    </row>
    <row r="3531" spans="1:61" x14ac:dyDescent="0.25">
      <c r="A3531" s="9">
        <v>3530</v>
      </c>
      <c r="B3531" s="9" t="s">
        <v>183</v>
      </c>
      <c r="C3531" s="9" t="s">
        <v>155</v>
      </c>
      <c r="D3531" s="9" t="s">
        <v>339</v>
      </c>
      <c r="E3531" s="9" t="s">
        <v>420</v>
      </c>
      <c r="F3531" s="9" t="s">
        <v>421</v>
      </c>
      <c r="G3531" s="9" t="s">
        <v>422</v>
      </c>
      <c r="H3531" s="9" t="s">
        <v>423</v>
      </c>
      <c r="J3531" s="45" t="s">
        <v>696</v>
      </c>
      <c r="K3531" s="45"/>
      <c r="L3531" s="45"/>
      <c r="BB3531" t="s">
        <v>7855</v>
      </c>
      <c r="BC3531" t="s">
        <v>344</v>
      </c>
      <c r="BD3531">
        <v>2</v>
      </c>
      <c r="BE3531" t="s">
        <v>308</v>
      </c>
      <c r="BG3531">
        <v>3530</v>
      </c>
      <c r="BH3531" t="s">
        <v>295</v>
      </c>
      <c r="BI3531" t="s">
        <v>318</v>
      </c>
    </row>
    <row r="3532" spans="1:61" x14ac:dyDescent="0.25">
      <c r="A3532" s="9">
        <v>3531</v>
      </c>
      <c r="B3532" s="9" t="s">
        <v>184</v>
      </c>
      <c r="C3532" s="9" t="s">
        <v>156</v>
      </c>
      <c r="D3532" s="9" t="s">
        <v>340</v>
      </c>
      <c r="E3532" s="9" t="s">
        <v>420</v>
      </c>
      <c r="F3532" s="9" t="s">
        <v>421</v>
      </c>
      <c r="G3532" s="9" t="s">
        <v>424</v>
      </c>
      <c r="H3532" s="9" t="s">
        <v>425</v>
      </c>
      <c r="J3532" s="45" t="s">
        <v>696</v>
      </c>
      <c r="K3532" s="45"/>
      <c r="L3532" s="45"/>
      <c r="BB3532" t="s">
        <v>7856</v>
      </c>
      <c r="BC3532" t="s">
        <v>344</v>
      </c>
      <c r="BD3532">
        <v>3</v>
      </c>
      <c r="BE3532" t="s">
        <v>309</v>
      </c>
      <c r="BG3532">
        <v>3531</v>
      </c>
      <c r="BH3532" t="s">
        <v>296</v>
      </c>
      <c r="BI3532" t="s">
        <v>319</v>
      </c>
    </row>
    <row r="3533" spans="1:61" x14ac:dyDescent="0.25">
      <c r="A3533" s="9">
        <v>3532</v>
      </c>
      <c r="B3533" s="9" t="s">
        <v>185</v>
      </c>
      <c r="C3533" s="9" t="s">
        <v>157</v>
      </c>
      <c r="D3533" s="9" t="s">
        <v>341</v>
      </c>
      <c r="E3533" s="9" t="s">
        <v>426</v>
      </c>
      <c r="F3533" s="9" t="s">
        <v>427</v>
      </c>
      <c r="G3533" s="9" t="s">
        <v>425</v>
      </c>
      <c r="H3533" s="9" t="s">
        <v>424</v>
      </c>
      <c r="J3533" s="45" t="s">
        <v>5704</v>
      </c>
      <c r="K3533" s="45"/>
      <c r="L3533" s="45"/>
      <c r="BB3533" t="s">
        <v>7857</v>
      </c>
      <c r="BC3533" t="s">
        <v>344</v>
      </c>
      <c r="BD3533">
        <v>4</v>
      </c>
      <c r="BE3533" t="s">
        <v>310</v>
      </c>
      <c r="BG3533">
        <v>3532</v>
      </c>
      <c r="BH3533" t="s">
        <v>297</v>
      </c>
      <c r="BI3533" t="s">
        <v>320</v>
      </c>
    </row>
    <row r="3534" spans="1:61" x14ac:dyDescent="0.25">
      <c r="A3534" s="9">
        <v>3533</v>
      </c>
      <c r="B3534" s="9" t="s">
        <v>186</v>
      </c>
      <c r="C3534" s="9" t="s">
        <v>158</v>
      </c>
      <c r="D3534" s="9" t="s">
        <v>342</v>
      </c>
      <c r="E3534" s="9" t="s">
        <v>426</v>
      </c>
      <c r="F3534" s="9" t="s">
        <v>427</v>
      </c>
      <c r="G3534" s="9" t="s">
        <v>423</v>
      </c>
      <c r="H3534" s="9" t="s">
        <v>422</v>
      </c>
      <c r="J3534" s="45" t="s">
        <v>696</v>
      </c>
      <c r="K3534" s="45"/>
      <c r="L3534" s="45"/>
      <c r="BB3534" t="s">
        <v>7858</v>
      </c>
      <c r="BC3534" t="s">
        <v>344</v>
      </c>
      <c r="BD3534">
        <v>5</v>
      </c>
      <c r="BE3534" t="s">
        <v>311</v>
      </c>
      <c r="BG3534">
        <v>3533</v>
      </c>
      <c r="BH3534" t="s">
        <v>298</v>
      </c>
      <c r="BI3534" t="s">
        <v>321</v>
      </c>
    </row>
    <row r="3535" spans="1:61" x14ac:dyDescent="0.25">
      <c r="A3535" s="9">
        <v>3534</v>
      </c>
      <c r="B3535" s="9" t="s">
        <v>176</v>
      </c>
      <c r="C3535" s="9" t="s">
        <v>147</v>
      </c>
      <c r="D3535" s="9" t="s">
        <v>343</v>
      </c>
      <c r="E3535" s="9" t="s">
        <v>428</v>
      </c>
      <c r="F3535" s="9" t="s">
        <v>429</v>
      </c>
      <c r="G3535" s="9" t="s">
        <v>412</v>
      </c>
      <c r="H3535" s="9" t="s">
        <v>413</v>
      </c>
      <c r="J3535" s="45" t="s">
        <v>5703</v>
      </c>
      <c r="K3535" s="45"/>
      <c r="L3535" s="45"/>
      <c r="BB3535" t="s">
        <v>7859</v>
      </c>
      <c r="BC3535" t="s">
        <v>344</v>
      </c>
      <c r="BD3535">
        <v>6</v>
      </c>
      <c r="BE3535" t="s">
        <v>312</v>
      </c>
      <c r="BG3535">
        <v>3534</v>
      </c>
      <c r="BH3535" t="s">
        <v>299</v>
      </c>
      <c r="BI3535" t="s">
        <v>322</v>
      </c>
    </row>
    <row r="3536" spans="1:61" x14ac:dyDescent="0.25">
      <c r="A3536" s="9">
        <v>3535</v>
      </c>
      <c r="B3536" s="9" t="s">
        <v>177</v>
      </c>
      <c r="C3536" s="9" t="s">
        <v>148</v>
      </c>
      <c r="D3536" s="9" t="s">
        <v>344</v>
      </c>
      <c r="E3536" s="9" t="s">
        <v>428</v>
      </c>
      <c r="F3536" s="9" t="s">
        <v>429</v>
      </c>
      <c r="G3536" s="9" t="s">
        <v>416</v>
      </c>
      <c r="H3536" s="9" t="s">
        <v>412</v>
      </c>
      <c r="J3536" s="45" t="s">
        <v>696</v>
      </c>
      <c r="K3536" s="45"/>
      <c r="L3536" s="45"/>
      <c r="BB3536" t="s">
        <v>7860</v>
      </c>
      <c r="BC3536" t="s">
        <v>344</v>
      </c>
      <c r="BD3536">
        <v>7</v>
      </c>
      <c r="BE3536" t="s">
        <v>313</v>
      </c>
      <c r="BG3536">
        <v>3535</v>
      </c>
      <c r="BH3536" t="s">
        <v>300</v>
      </c>
      <c r="BI3536" t="s">
        <v>323</v>
      </c>
    </row>
    <row r="3537" spans="1:61" x14ac:dyDescent="0.25">
      <c r="A3537" s="9">
        <v>3536</v>
      </c>
      <c r="B3537" s="9" t="s">
        <v>179</v>
      </c>
      <c r="C3537" s="9" t="s">
        <v>149</v>
      </c>
      <c r="D3537" s="9" t="s">
        <v>345</v>
      </c>
      <c r="E3537" s="9" t="s">
        <v>430</v>
      </c>
      <c r="F3537" s="9" t="s">
        <v>431</v>
      </c>
      <c r="G3537" s="9" t="s">
        <v>417</v>
      </c>
      <c r="H3537" s="9" t="s">
        <v>417</v>
      </c>
      <c r="J3537" s="46" t="s">
        <v>5705</v>
      </c>
      <c r="K3537" s="45"/>
      <c r="L3537" s="45"/>
      <c r="BB3537" t="s">
        <v>7861</v>
      </c>
      <c r="BC3537" t="s">
        <v>344</v>
      </c>
      <c r="BD3537">
        <v>8</v>
      </c>
      <c r="BE3537" t="s">
        <v>314</v>
      </c>
      <c r="BG3537">
        <v>3536</v>
      </c>
      <c r="BH3537" t="s">
        <v>301</v>
      </c>
      <c r="BI3537" t="s">
        <v>324</v>
      </c>
    </row>
    <row r="3538" spans="1:61" x14ac:dyDescent="0.25">
      <c r="A3538" s="9">
        <v>3537</v>
      </c>
      <c r="B3538" s="9" t="s">
        <v>180</v>
      </c>
      <c r="C3538" s="9" t="s">
        <v>150</v>
      </c>
      <c r="D3538" s="9" t="s">
        <v>346</v>
      </c>
      <c r="E3538" s="9" t="s">
        <v>430</v>
      </c>
      <c r="F3538" s="9" t="s">
        <v>431</v>
      </c>
      <c r="G3538" s="9" t="s">
        <v>412</v>
      </c>
      <c r="H3538" s="9" t="s">
        <v>416</v>
      </c>
      <c r="J3538" s="45" t="s">
        <v>5703</v>
      </c>
      <c r="K3538" s="45"/>
      <c r="L3538" s="45"/>
      <c r="BB3538" t="s">
        <v>7862</v>
      </c>
      <c r="BC3538" t="s">
        <v>344</v>
      </c>
      <c r="BD3538">
        <v>9</v>
      </c>
      <c r="BE3538" t="s">
        <v>315</v>
      </c>
      <c r="BG3538">
        <v>3537</v>
      </c>
      <c r="BH3538" t="s">
        <v>302</v>
      </c>
      <c r="BI3538" t="s">
        <v>325</v>
      </c>
    </row>
    <row r="3539" spans="1:61" x14ac:dyDescent="0.25">
      <c r="A3539" s="9">
        <v>3538</v>
      </c>
      <c r="B3539" s="9" t="s">
        <v>181</v>
      </c>
      <c r="C3539" s="9" t="s">
        <v>151</v>
      </c>
      <c r="D3539" s="9" t="s">
        <v>347</v>
      </c>
      <c r="E3539" s="9" t="s">
        <v>432</v>
      </c>
      <c r="F3539" s="9" t="s">
        <v>433</v>
      </c>
      <c r="G3539" s="9" t="s">
        <v>413</v>
      </c>
      <c r="H3539" s="9" t="s">
        <v>412</v>
      </c>
      <c r="J3539" s="45" t="s">
        <v>696</v>
      </c>
      <c r="K3539" s="45"/>
      <c r="L3539" s="45"/>
      <c r="BB3539" t="s">
        <v>7863</v>
      </c>
      <c r="BC3539" t="s">
        <v>344</v>
      </c>
      <c r="BD3539">
        <v>10</v>
      </c>
      <c r="BE3539" t="s">
        <v>316</v>
      </c>
      <c r="BG3539">
        <v>3538</v>
      </c>
      <c r="BH3539" t="s">
        <v>303</v>
      </c>
      <c r="BI3539" t="s">
        <v>326</v>
      </c>
    </row>
    <row r="3540" spans="1:61" x14ac:dyDescent="0.25">
      <c r="A3540" s="9">
        <v>3539</v>
      </c>
      <c r="B3540" s="9" t="s">
        <v>182</v>
      </c>
      <c r="C3540" s="9" t="s">
        <v>152</v>
      </c>
      <c r="D3540" s="9" t="s">
        <v>348</v>
      </c>
      <c r="E3540" s="9" t="s">
        <v>432</v>
      </c>
      <c r="F3540" s="9" t="s">
        <v>433</v>
      </c>
      <c r="G3540" s="9" t="s">
        <v>422</v>
      </c>
      <c r="H3540" s="9" t="s">
        <v>423</v>
      </c>
      <c r="J3540" s="45" t="s">
        <v>696</v>
      </c>
      <c r="K3540" s="45"/>
      <c r="L3540" s="45"/>
      <c r="BB3540" t="s">
        <v>7864</v>
      </c>
      <c r="BC3540" t="s">
        <v>344</v>
      </c>
      <c r="BD3540">
        <v>11</v>
      </c>
      <c r="BE3540" t="s">
        <v>317</v>
      </c>
      <c r="BG3540">
        <v>3539</v>
      </c>
      <c r="BH3540" t="s">
        <v>304</v>
      </c>
      <c r="BI3540" t="s">
        <v>327</v>
      </c>
    </row>
    <row r="3541" spans="1:61" x14ac:dyDescent="0.25">
      <c r="A3541" s="9">
        <v>3540</v>
      </c>
      <c r="B3541" s="9" t="s">
        <v>183</v>
      </c>
      <c r="C3541" s="9" t="s">
        <v>153</v>
      </c>
      <c r="D3541" s="9" t="s">
        <v>349</v>
      </c>
      <c r="E3541" s="9" t="s">
        <v>434</v>
      </c>
      <c r="F3541" s="9" t="s">
        <v>435</v>
      </c>
      <c r="G3541" s="9" t="s">
        <v>424</v>
      </c>
      <c r="H3541" s="9" t="s">
        <v>425</v>
      </c>
      <c r="J3541" s="45" t="s">
        <v>5704</v>
      </c>
      <c r="K3541" s="45"/>
      <c r="L3541" s="45"/>
      <c r="BB3541" t="s">
        <v>7865</v>
      </c>
      <c r="BC3541" t="s">
        <v>344</v>
      </c>
      <c r="BD3541">
        <v>12</v>
      </c>
      <c r="BE3541" t="s">
        <v>318</v>
      </c>
      <c r="BG3541">
        <v>3540</v>
      </c>
      <c r="BH3541" t="s">
        <v>305</v>
      </c>
      <c r="BI3541" t="s">
        <v>328</v>
      </c>
    </row>
    <row r="3542" spans="1:61" x14ac:dyDescent="0.25">
      <c r="A3542" s="9">
        <v>3541</v>
      </c>
      <c r="B3542" s="9" t="s">
        <v>184</v>
      </c>
      <c r="C3542" s="9" t="s">
        <v>154</v>
      </c>
      <c r="D3542" s="9" t="s">
        <v>350</v>
      </c>
      <c r="E3542" s="9" t="s">
        <v>434</v>
      </c>
      <c r="F3542" s="9" t="s">
        <v>435</v>
      </c>
      <c r="G3542" s="9" t="s">
        <v>425</v>
      </c>
      <c r="H3542" s="9" t="s">
        <v>424</v>
      </c>
      <c r="J3542" s="45" t="s">
        <v>696</v>
      </c>
      <c r="K3542" s="45"/>
      <c r="L3542" s="45"/>
      <c r="BB3542" t="s">
        <v>7866</v>
      </c>
      <c r="BC3542" t="s">
        <v>345</v>
      </c>
      <c r="BD3542">
        <v>1</v>
      </c>
      <c r="BE3542" t="s">
        <v>319</v>
      </c>
      <c r="BG3542">
        <v>3541</v>
      </c>
      <c r="BH3542" t="s">
        <v>306</v>
      </c>
      <c r="BI3542" t="s">
        <v>329</v>
      </c>
    </row>
    <row r="3543" spans="1:61" x14ac:dyDescent="0.25">
      <c r="A3543" s="9">
        <v>3542</v>
      </c>
      <c r="B3543" s="9" t="s">
        <v>185</v>
      </c>
      <c r="C3543" s="9" t="s">
        <v>155</v>
      </c>
      <c r="D3543" s="9" t="s">
        <v>351</v>
      </c>
      <c r="E3543" s="9" t="s">
        <v>436</v>
      </c>
      <c r="F3543" s="9" t="s">
        <v>437</v>
      </c>
      <c r="G3543" s="9" t="s">
        <v>423</v>
      </c>
      <c r="H3543" s="9" t="s">
        <v>422</v>
      </c>
      <c r="J3543" s="45" t="s">
        <v>696</v>
      </c>
      <c r="K3543" s="45"/>
      <c r="L3543" s="45"/>
      <c r="BB3543" t="s">
        <v>7867</v>
      </c>
      <c r="BC3543" t="s">
        <v>345</v>
      </c>
      <c r="BD3543">
        <v>2</v>
      </c>
      <c r="BE3543" t="s">
        <v>320</v>
      </c>
      <c r="BG3543">
        <v>3542</v>
      </c>
      <c r="BH3543" t="s">
        <v>307</v>
      </c>
      <c r="BI3543" t="s">
        <v>330</v>
      </c>
    </row>
    <row r="3544" spans="1:61" x14ac:dyDescent="0.25">
      <c r="A3544" s="9">
        <v>3543</v>
      </c>
      <c r="B3544" s="9" t="s">
        <v>186</v>
      </c>
      <c r="C3544" s="9" t="s">
        <v>156</v>
      </c>
      <c r="D3544" s="9" t="s">
        <v>352</v>
      </c>
      <c r="E3544" s="9" t="s">
        <v>436</v>
      </c>
      <c r="F3544" s="9" t="s">
        <v>437</v>
      </c>
      <c r="G3544" s="9" t="s">
        <v>412</v>
      </c>
      <c r="H3544" s="9" t="s">
        <v>413</v>
      </c>
      <c r="J3544" s="45" t="s">
        <v>5703</v>
      </c>
      <c r="K3544" s="45"/>
      <c r="L3544" s="45"/>
      <c r="BB3544" t="s">
        <v>7868</v>
      </c>
      <c r="BC3544" t="s">
        <v>345</v>
      </c>
      <c r="BD3544">
        <v>3</v>
      </c>
      <c r="BE3544" t="s">
        <v>321</v>
      </c>
      <c r="BG3544">
        <v>3543</v>
      </c>
      <c r="BH3544" t="s">
        <v>308</v>
      </c>
      <c r="BI3544" t="s">
        <v>331</v>
      </c>
    </row>
    <row r="3545" spans="1:61" x14ac:dyDescent="0.25">
      <c r="A3545" s="9">
        <v>3544</v>
      </c>
      <c r="B3545" s="9" t="s">
        <v>176</v>
      </c>
      <c r="C3545" s="9" t="s">
        <v>157</v>
      </c>
      <c r="D3545" s="9" t="s">
        <v>293</v>
      </c>
      <c r="E3545" s="9" t="s">
        <v>438</v>
      </c>
      <c r="F3545" s="9" t="s">
        <v>439</v>
      </c>
      <c r="G3545" s="9" t="s">
        <v>416</v>
      </c>
      <c r="H3545" s="9" t="s">
        <v>412</v>
      </c>
      <c r="J3545" s="46" t="s">
        <v>5705</v>
      </c>
      <c r="K3545" s="45"/>
      <c r="L3545" s="45"/>
      <c r="BB3545" t="s">
        <v>7869</v>
      </c>
      <c r="BC3545" t="s">
        <v>345</v>
      </c>
      <c r="BD3545">
        <v>4</v>
      </c>
      <c r="BE3545" t="s">
        <v>322</v>
      </c>
      <c r="BG3545">
        <v>3544</v>
      </c>
      <c r="BH3545" t="s">
        <v>309</v>
      </c>
      <c r="BI3545" t="s">
        <v>332</v>
      </c>
    </row>
    <row r="3546" spans="1:61" x14ac:dyDescent="0.25">
      <c r="A3546" s="9">
        <v>3545</v>
      </c>
      <c r="B3546" s="9" t="s">
        <v>177</v>
      </c>
      <c r="C3546" s="9" t="s">
        <v>158</v>
      </c>
      <c r="D3546" s="9" t="s">
        <v>294</v>
      </c>
      <c r="E3546" s="9" t="s">
        <v>438</v>
      </c>
      <c r="F3546" s="9" t="s">
        <v>439</v>
      </c>
      <c r="G3546" s="9" t="s">
        <v>417</v>
      </c>
      <c r="H3546" s="9" t="s">
        <v>417</v>
      </c>
      <c r="J3546" s="45" t="s">
        <v>5703</v>
      </c>
      <c r="K3546" s="45"/>
      <c r="L3546" s="45"/>
      <c r="BB3546" t="s">
        <v>7870</v>
      </c>
      <c r="BC3546" t="s">
        <v>345</v>
      </c>
      <c r="BD3546">
        <v>5</v>
      </c>
      <c r="BE3546" t="s">
        <v>323</v>
      </c>
      <c r="BG3546">
        <v>3545</v>
      </c>
      <c r="BH3546" t="s">
        <v>310</v>
      </c>
      <c r="BI3546" t="s">
        <v>333</v>
      </c>
    </row>
    <row r="3547" spans="1:61" x14ac:dyDescent="0.25">
      <c r="A3547" s="9">
        <v>3546</v>
      </c>
      <c r="B3547" s="9" t="s">
        <v>179</v>
      </c>
      <c r="C3547" s="9" t="s">
        <v>147</v>
      </c>
      <c r="D3547" s="9" t="s">
        <v>295</v>
      </c>
      <c r="E3547" s="9" t="s">
        <v>440</v>
      </c>
      <c r="F3547" s="9" t="s">
        <v>441</v>
      </c>
      <c r="G3547" s="9" t="s">
        <v>412</v>
      </c>
      <c r="H3547" s="9" t="s">
        <v>416</v>
      </c>
      <c r="J3547" s="45" t="s">
        <v>696</v>
      </c>
      <c r="K3547" s="45"/>
      <c r="L3547" s="45"/>
      <c r="BB3547" t="s">
        <v>7871</v>
      </c>
      <c r="BC3547" t="s">
        <v>345</v>
      </c>
      <c r="BD3547">
        <v>6</v>
      </c>
      <c r="BE3547" t="s">
        <v>324</v>
      </c>
      <c r="BG3547">
        <v>3546</v>
      </c>
      <c r="BH3547" t="s">
        <v>311</v>
      </c>
      <c r="BI3547" t="s">
        <v>334</v>
      </c>
    </row>
    <row r="3548" spans="1:61" x14ac:dyDescent="0.25">
      <c r="A3548" s="9">
        <v>3547</v>
      </c>
      <c r="B3548" s="9" t="s">
        <v>180</v>
      </c>
      <c r="C3548" s="9" t="s">
        <v>148</v>
      </c>
      <c r="D3548" s="9" t="s">
        <v>296</v>
      </c>
      <c r="E3548" s="9" t="s">
        <v>440</v>
      </c>
      <c r="F3548" s="9" t="s">
        <v>441</v>
      </c>
      <c r="G3548" s="9" t="s">
        <v>413</v>
      </c>
      <c r="H3548" s="9" t="s">
        <v>412</v>
      </c>
      <c r="J3548" s="45" t="s">
        <v>696</v>
      </c>
      <c r="K3548" s="45"/>
      <c r="L3548" s="45"/>
      <c r="BB3548" t="s">
        <v>7872</v>
      </c>
      <c r="BC3548" t="s">
        <v>345</v>
      </c>
      <c r="BD3548">
        <v>7</v>
      </c>
      <c r="BE3548" t="s">
        <v>325</v>
      </c>
      <c r="BG3548">
        <v>3547</v>
      </c>
      <c r="BH3548" t="s">
        <v>312</v>
      </c>
      <c r="BI3548" t="s">
        <v>335</v>
      </c>
    </row>
    <row r="3549" spans="1:61" x14ac:dyDescent="0.25">
      <c r="A3549" s="9">
        <v>3548</v>
      </c>
      <c r="B3549" s="9" t="s">
        <v>181</v>
      </c>
      <c r="C3549" s="9" t="s">
        <v>149</v>
      </c>
      <c r="D3549" s="9" t="s">
        <v>297</v>
      </c>
      <c r="E3549" s="9" t="s">
        <v>442</v>
      </c>
      <c r="F3549" s="9" t="s">
        <v>443</v>
      </c>
      <c r="G3549" s="9" t="s">
        <v>422</v>
      </c>
      <c r="H3549" s="9" t="s">
        <v>423</v>
      </c>
      <c r="J3549" s="45" t="s">
        <v>5704</v>
      </c>
      <c r="K3549" s="45"/>
      <c r="L3549" s="45"/>
      <c r="BB3549" t="s">
        <v>7873</v>
      </c>
      <c r="BC3549" t="s">
        <v>345</v>
      </c>
      <c r="BD3549">
        <v>8</v>
      </c>
      <c r="BE3549" t="s">
        <v>326</v>
      </c>
      <c r="BG3549">
        <v>3548</v>
      </c>
      <c r="BH3549" t="s">
        <v>313</v>
      </c>
      <c r="BI3549" t="s">
        <v>336</v>
      </c>
    </row>
    <row r="3550" spans="1:61" x14ac:dyDescent="0.25">
      <c r="A3550" s="9">
        <v>3549</v>
      </c>
      <c r="B3550" s="9" t="s">
        <v>182</v>
      </c>
      <c r="C3550" s="9" t="s">
        <v>150</v>
      </c>
      <c r="D3550" s="9" t="s">
        <v>298</v>
      </c>
      <c r="E3550" s="9" t="s">
        <v>442</v>
      </c>
      <c r="F3550" s="9" t="s">
        <v>443</v>
      </c>
      <c r="G3550" s="9" t="s">
        <v>424</v>
      </c>
      <c r="H3550" s="9" t="s">
        <v>425</v>
      </c>
      <c r="J3550" s="45" t="s">
        <v>696</v>
      </c>
      <c r="K3550" s="45"/>
      <c r="L3550" s="45"/>
      <c r="BB3550" t="s">
        <v>7874</v>
      </c>
      <c r="BC3550" t="s">
        <v>345</v>
      </c>
      <c r="BD3550">
        <v>9</v>
      </c>
      <c r="BE3550" t="s">
        <v>327</v>
      </c>
      <c r="BG3550">
        <v>3549</v>
      </c>
      <c r="BH3550" t="s">
        <v>314</v>
      </c>
      <c r="BI3550" t="s">
        <v>337</v>
      </c>
    </row>
    <row r="3551" spans="1:61" x14ac:dyDescent="0.25">
      <c r="A3551" s="9">
        <v>3550</v>
      </c>
      <c r="B3551" s="9" t="s">
        <v>183</v>
      </c>
      <c r="C3551" s="9" t="s">
        <v>151</v>
      </c>
      <c r="D3551" s="9" t="s">
        <v>299</v>
      </c>
      <c r="E3551" s="9" t="s">
        <v>444</v>
      </c>
      <c r="F3551" s="9" t="s">
        <v>445</v>
      </c>
      <c r="G3551" s="9" t="s">
        <v>425</v>
      </c>
      <c r="H3551" s="9" t="s">
        <v>424</v>
      </c>
      <c r="J3551" s="45" t="s">
        <v>696</v>
      </c>
      <c r="K3551" s="45"/>
      <c r="L3551" s="45"/>
      <c r="BB3551" t="s">
        <v>7875</v>
      </c>
      <c r="BC3551" t="s">
        <v>345</v>
      </c>
      <c r="BD3551">
        <v>10</v>
      </c>
      <c r="BE3551" t="s">
        <v>328</v>
      </c>
      <c r="BG3551">
        <v>3550</v>
      </c>
      <c r="BH3551" t="s">
        <v>315</v>
      </c>
      <c r="BI3551" t="s">
        <v>338</v>
      </c>
    </row>
    <row r="3552" spans="1:61" x14ac:dyDescent="0.25">
      <c r="A3552" s="9">
        <v>3551</v>
      </c>
      <c r="B3552" s="9" t="s">
        <v>184</v>
      </c>
      <c r="C3552" s="9" t="s">
        <v>152</v>
      </c>
      <c r="D3552" s="9" t="s">
        <v>300</v>
      </c>
      <c r="E3552" s="9" t="s">
        <v>444</v>
      </c>
      <c r="F3552" s="9" t="s">
        <v>445</v>
      </c>
      <c r="G3552" s="9" t="s">
        <v>423</v>
      </c>
      <c r="H3552" s="9" t="s">
        <v>422</v>
      </c>
      <c r="J3552" s="45" t="s">
        <v>5703</v>
      </c>
      <c r="K3552" s="45"/>
      <c r="L3552" s="45"/>
      <c r="BB3552" t="s">
        <v>7876</v>
      </c>
      <c r="BC3552" t="s">
        <v>345</v>
      </c>
      <c r="BD3552">
        <v>11</v>
      </c>
      <c r="BE3552" t="s">
        <v>329</v>
      </c>
      <c r="BG3552">
        <v>3551</v>
      </c>
      <c r="BH3552" t="s">
        <v>316</v>
      </c>
      <c r="BI3552" t="s">
        <v>339</v>
      </c>
    </row>
    <row r="3553" spans="1:61" x14ac:dyDescent="0.25">
      <c r="A3553" s="9">
        <v>3552</v>
      </c>
      <c r="B3553" s="9" t="s">
        <v>185</v>
      </c>
      <c r="C3553" s="9" t="s">
        <v>153</v>
      </c>
      <c r="D3553" s="9" t="s">
        <v>301</v>
      </c>
      <c r="E3553" s="9" t="s">
        <v>446</v>
      </c>
      <c r="F3553" s="9" t="s">
        <v>447</v>
      </c>
      <c r="G3553" s="9" t="s">
        <v>412</v>
      </c>
      <c r="H3553" s="9" t="s">
        <v>413</v>
      </c>
      <c r="J3553" s="46" t="s">
        <v>5705</v>
      </c>
      <c r="K3553" s="45"/>
      <c r="L3553" s="45"/>
      <c r="BB3553" t="s">
        <v>7877</v>
      </c>
      <c r="BC3553" t="s">
        <v>345</v>
      </c>
      <c r="BD3553">
        <v>12</v>
      </c>
      <c r="BE3553" t="s">
        <v>330</v>
      </c>
      <c r="BG3553">
        <v>3552</v>
      </c>
      <c r="BH3553" t="s">
        <v>317</v>
      </c>
      <c r="BI3553" t="s">
        <v>340</v>
      </c>
    </row>
    <row r="3554" spans="1:61" x14ac:dyDescent="0.25">
      <c r="A3554" s="9">
        <v>3553</v>
      </c>
      <c r="B3554" s="9" t="s">
        <v>186</v>
      </c>
      <c r="C3554" s="9" t="s">
        <v>154</v>
      </c>
      <c r="D3554" s="9" t="s">
        <v>302</v>
      </c>
      <c r="E3554" s="9" t="s">
        <v>446</v>
      </c>
      <c r="F3554" s="9" t="s">
        <v>447</v>
      </c>
      <c r="G3554" s="9" t="s">
        <v>416</v>
      </c>
      <c r="H3554" s="9" t="s">
        <v>412</v>
      </c>
      <c r="J3554" s="45" t="s">
        <v>5703</v>
      </c>
      <c r="K3554" s="45"/>
      <c r="L3554" s="45"/>
      <c r="BB3554" t="s">
        <v>7878</v>
      </c>
      <c r="BC3554" t="s">
        <v>346</v>
      </c>
      <c r="BD3554">
        <v>1</v>
      </c>
      <c r="BE3554" t="s">
        <v>331</v>
      </c>
      <c r="BG3554">
        <v>3553</v>
      </c>
      <c r="BH3554" t="s">
        <v>318</v>
      </c>
      <c r="BI3554" t="s">
        <v>341</v>
      </c>
    </row>
    <row r="3555" spans="1:61" x14ac:dyDescent="0.25">
      <c r="A3555" s="9">
        <v>3554</v>
      </c>
      <c r="B3555" s="9" t="s">
        <v>176</v>
      </c>
      <c r="C3555" s="9" t="s">
        <v>155</v>
      </c>
      <c r="D3555" s="9" t="s">
        <v>303</v>
      </c>
      <c r="E3555" s="9" t="s">
        <v>448</v>
      </c>
      <c r="F3555" s="9" t="s">
        <v>449</v>
      </c>
      <c r="G3555" s="9" t="s">
        <v>417</v>
      </c>
      <c r="H3555" s="9" t="s">
        <v>417</v>
      </c>
      <c r="J3555" s="45" t="s">
        <v>696</v>
      </c>
      <c r="K3555" s="45"/>
      <c r="L3555" s="45"/>
      <c r="BB3555" t="s">
        <v>7879</v>
      </c>
      <c r="BC3555" t="s">
        <v>346</v>
      </c>
      <c r="BD3555">
        <v>2</v>
      </c>
      <c r="BE3555" t="s">
        <v>332</v>
      </c>
      <c r="BG3555">
        <v>3554</v>
      </c>
      <c r="BH3555" t="s">
        <v>319</v>
      </c>
      <c r="BI3555" t="s">
        <v>342</v>
      </c>
    </row>
    <row r="3556" spans="1:61" x14ac:dyDescent="0.25">
      <c r="A3556" s="9">
        <v>3555</v>
      </c>
      <c r="B3556" s="9" t="s">
        <v>177</v>
      </c>
      <c r="C3556" s="9" t="s">
        <v>156</v>
      </c>
      <c r="D3556" s="9" t="s">
        <v>304</v>
      </c>
      <c r="E3556" s="9" t="s">
        <v>448</v>
      </c>
      <c r="F3556" s="9" t="s">
        <v>449</v>
      </c>
      <c r="G3556" s="9" t="s">
        <v>412</v>
      </c>
      <c r="H3556" s="9" t="s">
        <v>416</v>
      </c>
      <c r="J3556" s="45" t="s">
        <v>696</v>
      </c>
      <c r="K3556" s="45"/>
      <c r="L3556" s="45"/>
      <c r="BB3556" t="s">
        <v>7880</v>
      </c>
      <c r="BC3556" t="s">
        <v>346</v>
      </c>
      <c r="BD3556">
        <v>3</v>
      </c>
      <c r="BE3556" t="s">
        <v>333</v>
      </c>
      <c r="BG3556">
        <v>3555</v>
      </c>
      <c r="BH3556" t="s">
        <v>320</v>
      </c>
      <c r="BI3556" t="s">
        <v>343</v>
      </c>
    </row>
    <row r="3557" spans="1:61" x14ac:dyDescent="0.25">
      <c r="A3557" s="9">
        <v>3556</v>
      </c>
      <c r="B3557" s="9" t="s">
        <v>179</v>
      </c>
      <c r="C3557" s="9" t="s">
        <v>157</v>
      </c>
      <c r="D3557" s="9" t="s">
        <v>305</v>
      </c>
      <c r="E3557" s="9" t="s">
        <v>450</v>
      </c>
      <c r="F3557" s="9" t="s">
        <v>451</v>
      </c>
      <c r="G3557" s="9" t="s">
        <v>413</v>
      </c>
      <c r="H3557" s="9" t="s">
        <v>412</v>
      </c>
      <c r="J3557" s="45" t="s">
        <v>5704</v>
      </c>
      <c r="K3557" s="45"/>
      <c r="L3557" s="45"/>
      <c r="BB3557" t="s">
        <v>7881</v>
      </c>
      <c r="BC3557" t="s">
        <v>346</v>
      </c>
      <c r="BD3557">
        <v>4</v>
      </c>
      <c r="BE3557" t="s">
        <v>334</v>
      </c>
      <c r="BG3557">
        <v>3556</v>
      </c>
      <c r="BH3557" t="s">
        <v>321</v>
      </c>
      <c r="BI3557" t="s">
        <v>344</v>
      </c>
    </row>
    <row r="3558" spans="1:61" x14ac:dyDescent="0.25">
      <c r="A3558" s="9">
        <v>3557</v>
      </c>
      <c r="B3558" s="9" t="s">
        <v>180</v>
      </c>
      <c r="C3558" s="9" t="s">
        <v>158</v>
      </c>
      <c r="D3558" s="9" t="s">
        <v>306</v>
      </c>
      <c r="E3558" s="9" t="s">
        <v>450</v>
      </c>
      <c r="F3558" s="9" t="s">
        <v>451</v>
      </c>
      <c r="G3558" s="9" t="s">
        <v>422</v>
      </c>
      <c r="H3558" s="9" t="s">
        <v>423</v>
      </c>
      <c r="J3558" s="45" t="s">
        <v>696</v>
      </c>
      <c r="K3558" s="45"/>
      <c r="L3558" s="45"/>
      <c r="BB3558" t="s">
        <v>7882</v>
      </c>
      <c r="BC3558" t="s">
        <v>346</v>
      </c>
      <c r="BD3558">
        <v>5</v>
      </c>
      <c r="BE3558" t="s">
        <v>335</v>
      </c>
      <c r="BG3558">
        <v>3557</v>
      </c>
      <c r="BH3558" t="s">
        <v>322</v>
      </c>
      <c r="BI3558" t="s">
        <v>345</v>
      </c>
    </row>
    <row r="3559" spans="1:61" x14ac:dyDescent="0.25">
      <c r="A3559" s="9">
        <v>3558</v>
      </c>
      <c r="B3559" s="9" t="s">
        <v>181</v>
      </c>
      <c r="C3559" s="9" t="s">
        <v>147</v>
      </c>
      <c r="D3559" s="9" t="s">
        <v>307</v>
      </c>
      <c r="E3559" s="9" t="s">
        <v>452</v>
      </c>
      <c r="F3559" s="9" t="s">
        <v>453</v>
      </c>
      <c r="G3559" s="9" t="s">
        <v>424</v>
      </c>
      <c r="H3559" s="9" t="s">
        <v>425</v>
      </c>
      <c r="J3559" s="45" t="s">
        <v>696</v>
      </c>
      <c r="K3559" s="45"/>
      <c r="L3559" s="45"/>
      <c r="BB3559" t="s">
        <v>7883</v>
      </c>
      <c r="BC3559" t="s">
        <v>346</v>
      </c>
      <c r="BD3559">
        <v>6</v>
      </c>
      <c r="BE3559" t="s">
        <v>336</v>
      </c>
      <c r="BG3559">
        <v>3558</v>
      </c>
      <c r="BH3559" t="s">
        <v>323</v>
      </c>
      <c r="BI3559" t="s">
        <v>346</v>
      </c>
    </row>
    <row r="3560" spans="1:61" x14ac:dyDescent="0.25">
      <c r="A3560" s="9">
        <v>3559</v>
      </c>
      <c r="B3560" s="9" t="s">
        <v>182</v>
      </c>
      <c r="C3560" s="9" t="s">
        <v>148</v>
      </c>
      <c r="D3560" s="9" t="s">
        <v>308</v>
      </c>
      <c r="E3560" s="9" t="s">
        <v>452</v>
      </c>
      <c r="F3560" s="9" t="s">
        <v>453</v>
      </c>
      <c r="G3560" s="9" t="s">
        <v>425</v>
      </c>
      <c r="H3560" s="9" t="s">
        <v>424</v>
      </c>
      <c r="J3560" s="45" t="s">
        <v>5703</v>
      </c>
      <c r="K3560" s="45"/>
      <c r="L3560" s="45"/>
      <c r="BB3560" t="s">
        <v>7884</v>
      </c>
      <c r="BC3560" t="s">
        <v>346</v>
      </c>
      <c r="BD3560">
        <v>7</v>
      </c>
      <c r="BE3560" t="s">
        <v>337</v>
      </c>
      <c r="BG3560">
        <v>3559</v>
      </c>
      <c r="BH3560" t="s">
        <v>324</v>
      </c>
      <c r="BI3560" t="s">
        <v>347</v>
      </c>
    </row>
    <row r="3561" spans="1:61" x14ac:dyDescent="0.25">
      <c r="A3561" s="9">
        <v>3560</v>
      </c>
      <c r="B3561" s="9" t="s">
        <v>183</v>
      </c>
      <c r="C3561" s="9" t="s">
        <v>149</v>
      </c>
      <c r="D3561" s="9" t="s">
        <v>309</v>
      </c>
      <c r="E3561" s="9" t="s">
        <v>454</v>
      </c>
      <c r="F3561" s="9" t="s">
        <v>455</v>
      </c>
      <c r="G3561" s="9" t="s">
        <v>423</v>
      </c>
      <c r="H3561" s="9" t="s">
        <v>422</v>
      </c>
      <c r="J3561" s="46" t="s">
        <v>5705</v>
      </c>
      <c r="K3561" s="45"/>
      <c r="L3561" s="45"/>
      <c r="BB3561" t="s">
        <v>7885</v>
      </c>
      <c r="BC3561" t="s">
        <v>346</v>
      </c>
      <c r="BD3561">
        <v>8</v>
      </c>
      <c r="BE3561" t="s">
        <v>338</v>
      </c>
      <c r="BG3561">
        <v>3560</v>
      </c>
      <c r="BH3561" t="s">
        <v>325</v>
      </c>
      <c r="BI3561" t="s">
        <v>348</v>
      </c>
    </row>
    <row r="3562" spans="1:61" x14ac:dyDescent="0.25">
      <c r="A3562" s="9">
        <v>3561</v>
      </c>
      <c r="B3562" s="9" t="s">
        <v>184</v>
      </c>
      <c r="C3562" s="9" t="s">
        <v>150</v>
      </c>
      <c r="D3562" s="9" t="s">
        <v>310</v>
      </c>
      <c r="E3562" s="9" t="s">
        <v>454</v>
      </c>
      <c r="F3562" s="9" t="s">
        <v>455</v>
      </c>
      <c r="G3562" s="9" t="s">
        <v>412</v>
      </c>
      <c r="H3562" s="9" t="s">
        <v>413</v>
      </c>
      <c r="J3562" s="45" t="s">
        <v>696</v>
      </c>
      <c r="K3562" s="45"/>
      <c r="L3562" s="45"/>
      <c r="BB3562" t="s">
        <v>7886</v>
      </c>
      <c r="BC3562" t="s">
        <v>346</v>
      </c>
      <c r="BD3562">
        <v>9</v>
      </c>
      <c r="BE3562" t="s">
        <v>339</v>
      </c>
      <c r="BG3562">
        <v>3561</v>
      </c>
      <c r="BH3562" t="s">
        <v>326</v>
      </c>
      <c r="BI3562" t="s">
        <v>349</v>
      </c>
    </row>
    <row r="3563" spans="1:61" x14ac:dyDescent="0.25">
      <c r="A3563" s="9">
        <v>3562</v>
      </c>
      <c r="B3563" s="9" t="s">
        <v>185</v>
      </c>
      <c r="C3563" s="9" t="s">
        <v>151</v>
      </c>
      <c r="D3563" s="9" t="s">
        <v>311</v>
      </c>
      <c r="E3563" s="9" t="s">
        <v>456</v>
      </c>
      <c r="F3563" s="9" t="s">
        <v>457</v>
      </c>
      <c r="G3563" s="9" t="s">
        <v>416</v>
      </c>
      <c r="H3563" s="9" t="s">
        <v>412</v>
      </c>
      <c r="J3563" s="45" t="s">
        <v>5703</v>
      </c>
      <c r="K3563" s="45"/>
      <c r="L3563" s="45"/>
      <c r="BB3563" t="s">
        <v>7887</v>
      </c>
      <c r="BC3563" t="s">
        <v>346</v>
      </c>
      <c r="BD3563">
        <v>10</v>
      </c>
      <c r="BE3563" t="s">
        <v>340</v>
      </c>
      <c r="BG3563">
        <v>3562</v>
      </c>
      <c r="BH3563" t="s">
        <v>327</v>
      </c>
      <c r="BI3563" t="s">
        <v>350</v>
      </c>
    </row>
    <row r="3564" spans="1:61" x14ac:dyDescent="0.25">
      <c r="A3564" s="9">
        <v>3563</v>
      </c>
      <c r="B3564" s="9" t="s">
        <v>186</v>
      </c>
      <c r="C3564" s="9" t="s">
        <v>152</v>
      </c>
      <c r="D3564" s="9" t="s">
        <v>312</v>
      </c>
      <c r="E3564" s="9" t="s">
        <v>456</v>
      </c>
      <c r="F3564" s="9" t="s">
        <v>457</v>
      </c>
      <c r="G3564" s="9" t="s">
        <v>417</v>
      </c>
      <c r="H3564" s="9" t="s">
        <v>417</v>
      </c>
      <c r="J3564" s="45" t="s">
        <v>696</v>
      </c>
      <c r="K3564" s="45"/>
      <c r="L3564" s="45"/>
      <c r="BB3564" t="s">
        <v>7888</v>
      </c>
      <c r="BC3564" t="s">
        <v>346</v>
      </c>
      <c r="BD3564">
        <v>11</v>
      </c>
      <c r="BE3564" t="s">
        <v>341</v>
      </c>
      <c r="BG3564">
        <v>3563</v>
      </c>
      <c r="BH3564" t="s">
        <v>328</v>
      </c>
      <c r="BI3564" t="s">
        <v>351</v>
      </c>
    </row>
    <row r="3565" spans="1:61" x14ac:dyDescent="0.25">
      <c r="A3565" s="9">
        <v>3564</v>
      </c>
      <c r="B3565" s="9" t="s">
        <v>176</v>
      </c>
      <c r="C3565" s="9" t="s">
        <v>153</v>
      </c>
      <c r="D3565" s="9" t="s">
        <v>313</v>
      </c>
      <c r="E3565" s="9" t="s">
        <v>458</v>
      </c>
      <c r="F3565" s="9" t="s">
        <v>459</v>
      </c>
      <c r="G3565" s="9" t="s">
        <v>412</v>
      </c>
      <c r="H3565" s="9" t="s">
        <v>416</v>
      </c>
      <c r="J3565" s="45" t="s">
        <v>5704</v>
      </c>
      <c r="K3565" s="45"/>
      <c r="L3565" s="45"/>
      <c r="BB3565" t="s">
        <v>7889</v>
      </c>
      <c r="BC3565" t="s">
        <v>346</v>
      </c>
      <c r="BD3565">
        <v>12</v>
      </c>
      <c r="BE3565" t="s">
        <v>342</v>
      </c>
      <c r="BG3565">
        <v>3564</v>
      </c>
      <c r="BH3565" t="s">
        <v>329</v>
      </c>
      <c r="BI3565" t="s">
        <v>352</v>
      </c>
    </row>
    <row r="3566" spans="1:61" x14ac:dyDescent="0.25">
      <c r="A3566" s="9">
        <v>3565</v>
      </c>
      <c r="B3566" s="9" t="s">
        <v>177</v>
      </c>
      <c r="C3566" s="9" t="s">
        <v>154</v>
      </c>
      <c r="D3566" s="9" t="s">
        <v>314</v>
      </c>
      <c r="E3566" s="9" t="s">
        <v>458</v>
      </c>
      <c r="F3566" s="9" t="s">
        <v>459</v>
      </c>
      <c r="G3566" s="9" t="s">
        <v>413</v>
      </c>
      <c r="H3566" s="9" t="s">
        <v>412</v>
      </c>
      <c r="J3566" s="45" t="s">
        <v>696</v>
      </c>
      <c r="K3566" s="45"/>
      <c r="L3566" s="45"/>
      <c r="BB3566" t="s">
        <v>7890</v>
      </c>
      <c r="BC3566" t="s">
        <v>347</v>
      </c>
      <c r="BD3566">
        <v>1</v>
      </c>
      <c r="BE3566" t="s">
        <v>343</v>
      </c>
      <c r="BG3566">
        <v>3565</v>
      </c>
      <c r="BH3566" t="s">
        <v>330</v>
      </c>
      <c r="BI3566" t="s">
        <v>293</v>
      </c>
    </row>
    <row r="3567" spans="1:61" x14ac:dyDescent="0.25">
      <c r="A3567" s="9">
        <v>3566</v>
      </c>
      <c r="B3567" s="9" t="s">
        <v>179</v>
      </c>
      <c r="C3567" s="9" t="s">
        <v>155</v>
      </c>
      <c r="D3567" s="9" t="s">
        <v>315</v>
      </c>
      <c r="E3567" s="9" t="s">
        <v>460</v>
      </c>
      <c r="F3567" s="9" t="s">
        <v>461</v>
      </c>
      <c r="G3567" s="9" t="s">
        <v>422</v>
      </c>
      <c r="H3567" s="9" t="s">
        <v>423</v>
      </c>
      <c r="J3567" s="45" t="s">
        <v>696</v>
      </c>
      <c r="K3567" s="45"/>
      <c r="L3567" s="45"/>
      <c r="BB3567" t="s">
        <v>7891</v>
      </c>
      <c r="BC3567" t="s">
        <v>347</v>
      </c>
      <c r="BD3567">
        <v>2</v>
      </c>
      <c r="BE3567" t="s">
        <v>344</v>
      </c>
      <c r="BG3567">
        <v>3566</v>
      </c>
      <c r="BH3567" t="s">
        <v>331</v>
      </c>
      <c r="BI3567" t="s">
        <v>294</v>
      </c>
    </row>
    <row r="3568" spans="1:61" x14ac:dyDescent="0.25">
      <c r="A3568" s="9">
        <v>3567</v>
      </c>
      <c r="B3568" s="9" t="s">
        <v>180</v>
      </c>
      <c r="C3568" s="9" t="s">
        <v>156</v>
      </c>
      <c r="D3568" s="9" t="s">
        <v>316</v>
      </c>
      <c r="E3568" s="9" t="s">
        <v>460</v>
      </c>
      <c r="F3568" s="9" t="s">
        <v>461</v>
      </c>
      <c r="G3568" s="9" t="s">
        <v>424</v>
      </c>
      <c r="H3568" s="9" t="s">
        <v>425</v>
      </c>
      <c r="J3568" s="45" t="s">
        <v>5703</v>
      </c>
      <c r="K3568" s="45"/>
      <c r="L3568" s="45"/>
      <c r="BB3568" t="s">
        <v>7892</v>
      </c>
      <c r="BC3568" t="s">
        <v>347</v>
      </c>
      <c r="BD3568">
        <v>3</v>
      </c>
      <c r="BE3568" t="s">
        <v>345</v>
      </c>
      <c r="BG3568">
        <v>3567</v>
      </c>
      <c r="BH3568" t="s">
        <v>332</v>
      </c>
      <c r="BI3568" t="s">
        <v>295</v>
      </c>
    </row>
    <row r="3569" spans="1:61" x14ac:dyDescent="0.25">
      <c r="A3569" s="9">
        <v>3568</v>
      </c>
      <c r="B3569" s="9" t="s">
        <v>181</v>
      </c>
      <c r="C3569" s="9" t="s">
        <v>157</v>
      </c>
      <c r="D3569" s="9" t="s">
        <v>317</v>
      </c>
      <c r="E3569" s="9" t="s">
        <v>462</v>
      </c>
      <c r="F3569" s="9" t="s">
        <v>463</v>
      </c>
      <c r="G3569" s="9" t="s">
        <v>425</v>
      </c>
      <c r="H3569" s="9" t="s">
        <v>424</v>
      </c>
      <c r="J3569" s="46" t="s">
        <v>5705</v>
      </c>
      <c r="K3569" s="45"/>
      <c r="L3569" s="45"/>
      <c r="BB3569" t="s">
        <v>7893</v>
      </c>
      <c r="BC3569" t="s">
        <v>347</v>
      </c>
      <c r="BD3569">
        <v>4</v>
      </c>
      <c r="BE3569" t="s">
        <v>346</v>
      </c>
      <c r="BG3569">
        <v>3568</v>
      </c>
      <c r="BH3569" t="s">
        <v>333</v>
      </c>
      <c r="BI3569" t="s">
        <v>296</v>
      </c>
    </row>
    <row r="3570" spans="1:61" x14ac:dyDescent="0.25">
      <c r="A3570" s="9">
        <v>3569</v>
      </c>
      <c r="B3570" s="9" t="s">
        <v>182</v>
      </c>
      <c r="C3570" s="9" t="s">
        <v>158</v>
      </c>
      <c r="D3570" s="9" t="s">
        <v>318</v>
      </c>
      <c r="E3570" s="9" t="s">
        <v>462</v>
      </c>
      <c r="F3570" s="9" t="s">
        <v>463</v>
      </c>
      <c r="G3570" s="9" t="s">
        <v>423</v>
      </c>
      <c r="H3570" s="9" t="s">
        <v>422</v>
      </c>
      <c r="J3570" s="45" t="s">
        <v>696</v>
      </c>
      <c r="K3570" s="45"/>
      <c r="L3570" s="45"/>
      <c r="BB3570" t="s">
        <v>7894</v>
      </c>
      <c r="BC3570" t="s">
        <v>347</v>
      </c>
      <c r="BD3570">
        <v>5</v>
      </c>
      <c r="BE3570" t="s">
        <v>347</v>
      </c>
      <c r="BG3570">
        <v>3569</v>
      </c>
      <c r="BH3570" t="s">
        <v>334</v>
      </c>
      <c r="BI3570" t="s">
        <v>297</v>
      </c>
    </row>
    <row r="3571" spans="1:61" x14ac:dyDescent="0.25">
      <c r="A3571" s="9">
        <v>3570</v>
      </c>
      <c r="B3571" s="9" t="s">
        <v>183</v>
      </c>
      <c r="C3571" s="9" t="s">
        <v>147</v>
      </c>
      <c r="D3571" s="9" t="s">
        <v>319</v>
      </c>
      <c r="E3571" s="9" t="s">
        <v>464</v>
      </c>
      <c r="F3571" s="9" t="s">
        <v>465</v>
      </c>
      <c r="G3571" s="9" t="s">
        <v>412</v>
      </c>
      <c r="H3571" s="9" t="s">
        <v>413</v>
      </c>
      <c r="J3571" s="45" t="s">
        <v>5703</v>
      </c>
      <c r="K3571" s="45"/>
      <c r="L3571" s="45"/>
      <c r="BB3571" t="s">
        <v>7895</v>
      </c>
      <c r="BC3571" t="s">
        <v>347</v>
      </c>
      <c r="BD3571">
        <v>6</v>
      </c>
      <c r="BE3571" t="s">
        <v>348</v>
      </c>
      <c r="BG3571">
        <v>3570</v>
      </c>
      <c r="BH3571" t="s">
        <v>335</v>
      </c>
      <c r="BI3571" t="s">
        <v>298</v>
      </c>
    </row>
    <row r="3572" spans="1:61" x14ac:dyDescent="0.25">
      <c r="A3572" s="9">
        <v>3571</v>
      </c>
      <c r="B3572" s="9" t="s">
        <v>184</v>
      </c>
      <c r="C3572" s="9" t="s">
        <v>148</v>
      </c>
      <c r="D3572" s="9" t="s">
        <v>320</v>
      </c>
      <c r="E3572" s="9" t="s">
        <v>464</v>
      </c>
      <c r="F3572" s="9" t="s">
        <v>465</v>
      </c>
      <c r="G3572" s="9" t="s">
        <v>416</v>
      </c>
      <c r="H3572" s="9" t="s">
        <v>412</v>
      </c>
      <c r="J3572" s="45" t="s">
        <v>696</v>
      </c>
      <c r="K3572" s="45"/>
      <c r="L3572" s="45"/>
      <c r="BB3572" t="s">
        <v>7896</v>
      </c>
      <c r="BC3572" t="s">
        <v>347</v>
      </c>
      <c r="BD3572">
        <v>7</v>
      </c>
      <c r="BE3572" t="s">
        <v>349</v>
      </c>
      <c r="BG3572">
        <v>3571</v>
      </c>
      <c r="BH3572" t="s">
        <v>336</v>
      </c>
      <c r="BI3572" t="s">
        <v>299</v>
      </c>
    </row>
    <row r="3573" spans="1:61" x14ac:dyDescent="0.25">
      <c r="A3573" s="9">
        <v>3572</v>
      </c>
      <c r="B3573" s="9" t="s">
        <v>185</v>
      </c>
      <c r="C3573" s="9" t="s">
        <v>149</v>
      </c>
      <c r="D3573" s="9" t="s">
        <v>321</v>
      </c>
      <c r="E3573" s="9" t="s">
        <v>466</v>
      </c>
      <c r="F3573" s="9" t="s">
        <v>467</v>
      </c>
      <c r="G3573" s="9" t="s">
        <v>417</v>
      </c>
      <c r="H3573" s="9" t="s">
        <v>417</v>
      </c>
      <c r="J3573" s="45" t="s">
        <v>5704</v>
      </c>
      <c r="K3573" s="45"/>
      <c r="L3573" s="45"/>
      <c r="BB3573" t="s">
        <v>7897</v>
      </c>
      <c r="BC3573" t="s">
        <v>347</v>
      </c>
      <c r="BD3573">
        <v>8</v>
      </c>
      <c r="BE3573" t="s">
        <v>350</v>
      </c>
      <c r="BG3573">
        <v>3572</v>
      </c>
      <c r="BH3573" t="s">
        <v>337</v>
      </c>
      <c r="BI3573" t="s">
        <v>300</v>
      </c>
    </row>
    <row r="3574" spans="1:61" x14ac:dyDescent="0.25">
      <c r="A3574" s="9">
        <v>3573</v>
      </c>
      <c r="B3574" s="9" t="s">
        <v>186</v>
      </c>
      <c r="C3574" s="9" t="s">
        <v>150</v>
      </c>
      <c r="D3574" s="9" t="s">
        <v>322</v>
      </c>
      <c r="E3574" s="9" t="s">
        <v>466</v>
      </c>
      <c r="F3574" s="9" t="s">
        <v>467</v>
      </c>
      <c r="G3574" s="9" t="s">
        <v>412</v>
      </c>
      <c r="H3574" s="9" t="s">
        <v>416</v>
      </c>
      <c r="J3574" s="45" t="s">
        <v>696</v>
      </c>
      <c r="K3574" s="45"/>
      <c r="L3574" s="45"/>
      <c r="BB3574" t="s">
        <v>7898</v>
      </c>
      <c r="BC3574" t="s">
        <v>347</v>
      </c>
      <c r="BD3574">
        <v>9</v>
      </c>
      <c r="BE3574" t="s">
        <v>351</v>
      </c>
      <c r="BG3574">
        <v>3573</v>
      </c>
      <c r="BH3574" t="s">
        <v>338</v>
      </c>
      <c r="BI3574" t="s">
        <v>301</v>
      </c>
    </row>
    <row r="3575" spans="1:61" x14ac:dyDescent="0.25">
      <c r="A3575" s="9">
        <v>3574</v>
      </c>
      <c r="B3575" s="9" t="s">
        <v>176</v>
      </c>
      <c r="C3575" s="9" t="s">
        <v>151</v>
      </c>
      <c r="D3575" s="9" t="s">
        <v>323</v>
      </c>
      <c r="E3575" s="9" t="s">
        <v>468</v>
      </c>
      <c r="F3575" s="9" t="s">
        <v>469</v>
      </c>
      <c r="G3575" s="9" t="s">
        <v>413</v>
      </c>
      <c r="H3575" s="9" t="s">
        <v>412</v>
      </c>
      <c r="J3575" s="45" t="s">
        <v>696</v>
      </c>
      <c r="K3575" s="45"/>
      <c r="L3575" s="45"/>
      <c r="BB3575" t="s">
        <v>7899</v>
      </c>
      <c r="BC3575" t="s">
        <v>347</v>
      </c>
      <c r="BD3575">
        <v>10</v>
      </c>
      <c r="BE3575" t="s">
        <v>352</v>
      </c>
      <c r="BG3575">
        <v>3574</v>
      </c>
      <c r="BH3575" t="s">
        <v>339</v>
      </c>
      <c r="BI3575" t="s">
        <v>302</v>
      </c>
    </row>
    <row r="3576" spans="1:61" x14ac:dyDescent="0.25">
      <c r="A3576" s="9">
        <v>3575</v>
      </c>
      <c r="B3576" s="9" t="s">
        <v>177</v>
      </c>
      <c r="C3576" s="9" t="s">
        <v>152</v>
      </c>
      <c r="D3576" s="9" t="s">
        <v>324</v>
      </c>
      <c r="E3576" s="9" t="s">
        <v>468</v>
      </c>
      <c r="F3576" s="9" t="s">
        <v>469</v>
      </c>
      <c r="G3576" s="9" t="s">
        <v>422</v>
      </c>
      <c r="H3576" s="9" t="s">
        <v>423</v>
      </c>
      <c r="J3576" s="45" t="s">
        <v>5703</v>
      </c>
      <c r="K3576" s="45"/>
      <c r="L3576" s="45"/>
      <c r="BB3576" t="s">
        <v>7900</v>
      </c>
      <c r="BC3576" t="s">
        <v>347</v>
      </c>
      <c r="BD3576">
        <v>11</v>
      </c>
      <c r="BE3576" t="s">
        <v>293</v>
      </c>
      <c r="BG3576">
        <v>3575</v>
      </c>
      <c r="BH3576" t="s">
        <v>340</v>
      </c>
      <c r="BI3576" t="s">
        <v>303</v>
      </c>
    </row>
    <row r="3577" spans="1:61" x14ac:dyDescent="0.25">
      <c r="A3577" s="9">
        <v>3576</v>
      </c>
      <c r="B3577" s="9" t="s">
        <v>179</v>
      </c>
      <c r="C3577" s="9" t="s">
        <v>153</v>
      </c>
      <c r="D3577" s="9" t="s">
        <v>325</v>
      </c>
      <c r="E3577" s="9" t="s">
        <v>470</v>
      </c>
      <c r="F3577" s="3" t="s">
        <v>5707</v>
      </c>
      <c r="G3577" s="9" t="s">
        <v>424</v>
      </c>
      <c r="H3577" s="9" t="s">
        <v>425</v>
      </c>
      <c r="J3577" s="46" t="s">
        <v>5705</v>
      </c>
      <c r="K3577" s="45"/>
      <c r="L3577" s="45"/>
      <c r="BB3577" t="s">
        <v>7901</v>
      </c>
      <c r="BC3577" t="s">
        <v>347</v>
      </c>
      <c r="BD3577">
        <v>12</v>
      </c>
      <c r="BE3577" t="s">
        <v>294</v>
      </c>
      <c r="BG3577">
        <v>3576</v>
      </c>
      <c r="BH3577" t="s">
        <v>341</v>
      </c>
      <c r="BI3577" t="s">
        <v>304</v>
      </c>
    </row>
    <row r="3578" spans="1:61" x14ac:dyDescent="0.25">
      <c r="A3578" s="9">
        <v>3577</v>
      </c>
      <c r="B3578" s="9" t="s">
        <v>180</v>
      </c>
      <c r="C3578" s="9" t="s">
        <v>154</v>
      </c>
      <c r="D3578" s="9" t="s">
        <v>326</v>
      </c>
      <c r="E3578" s="9" t="s">
        <v>470</v>
      </c>
      <c r="F3578" s="3" t="s">
        <v>5707</v>
      </c>
      <c r="G3578" s="9" t="s">
        <v>425</v>
      </c>
      <c r="H3578" s="9" t="s">
        <v>424</v>
      </c>
      <c r="J3578" s="45" t="s">
        <v>696</v>
      </c>
      <c r="K3578" s="45"/>
      <c r="L3578" s="45"/>
      <c r="BB3578" t="s">
        <v>7902</v>
      </c>
      <c r="BC3578" t="s">
        <v>348</v>
      </c>
      <c r="BD3578">
        <v>1</v>
      </c>
      <c r="BE3578" t="s">
        <v>295</v>
      </c>
      <c r="BG3578">
        <v>3577</v>
      </c>
      <c r="BH3578" t="s">
        <v>342</v>
      </c>
      <c r="BI3578" t="s">
        <v>305</v>
      </c>
    </row>
    <row r="3579" spans="1:61" x14ac:dyDescent="0.25">
      <c r="A3579" s="9">
        <v>3578</v>
      </c>
      <c r="B3579" s="9" t="s">
        <v>181</v>
      </c>
      <c r="C3579" s="9" t="s">
        <v>155</v>
      </c>
      <c r="D3579" s="9" t="s">
        <v>327</v>
      </c>
      <c r="E3579" s="9" t="s">
        <v>471</v>
      </c>
      <c r="F3579" s="9" t="s">
        <v>472</v>
      </c>
      <c r="G3579" s="9" t="s">
        <v>423</v>
      </c>
      <c r="H3579" s="9" t="s">
        <v>422</v>
      </c>
      <c r="J3579" s="45" t="s">
        <v>5703</v>
      </c>
      <c r="K3579" s="45"/>
      <c r="L3579" s="45"/>
      <c r="BB3579" t="s">
        <v>7903</v>
      </c>
      <c r="BC3579" t="s">
        <v>348</v>
      </c>
      <c r="BD3579">
        <v>2</v>
      </c>
      <c r="BE3579" t="s">
        <v>296</v>
      </c>
      <c r="BG3579">
        <v>3578</v>
      </c>
      <c r="BH3579" t="s">
        <v>343</v>
      </c>
      <c r="BI3579" t="s">
        <v>306</v>
      </c>
    </row>
    <row r="3580" spans="1:61" x14ac:dyDescent="0.25">
      <c r="A3580" s="9">
        <v>3579</v>
      </c>
      <c r="B3580" s="9" t="s">
        <v>182</v>
      </c>
      <c r="C3580" s="9" t="s">
        <v>156</v>
      </c>
      <c r="D3580" s="9" t="s">
        <v>328</v>
      </c>
      <c r="E3580" s="9" t="s">
        <v>471</v>
      </c>
      <c r="F3580" s="9" t="s">
        <v>472</v>
      </c>
      <c r="G3580" s="9" t="s">
        <v>412</v>
      </c>
      <c r="H3580" s="9" t="s">
        <v>413</v>
      </c>
      <c r="J3580" s="45" t="s">
        <v>696</v>
      </c>
      <c r="K3580" s="45"/>
      <c r="L3580" s="45"/>
      <c r="BB3580" t="s">
        <v>7904</v>
      </c>
      <c r="BC3580" t="s">
        <v>348</v>
      </c>
      <c r="BD3580">
        <v>3</v>
      </c>
      <c r="BE3580" t="s">
        <v>297</v>
      </c>
      <c r="BG3580">
        <v>3579</v>
      </c>
      <c r="BH3580" t="s">
        <v>344</v>
      </c>
      <c r="BI3580" t="s">
        <v>307</v>
      </c>
    </row>
    <row r="3581" spans="1:61" x14ac:dyDescent="0.25">
      <c r="A3581" s="9">
        <v>3580</v>
      </c>
      <c r="B3581" s="9" t="s">
        <v>183</v>
      </c>
      <c r="C3581" s="9" t="s">
        <v>157</v>
      </c>
      <c r="D3581" s="9" t="s">
        <v>329</v>
      </c>
      <c r="E3581" s="9" t="s">
        <v>473</v>
      </c>
      <c r="F3581" s="9" t="s">
        <v>474</v>
      </c>
      <c r="G3581" s="9" t="s">
        <v>416</v>
      </c>
      <c r="H3581" s="9" t="s">
        <v>412</v>
      </c>
      <c r="J3581" s="46" t="s">
        <v>5705</v>
      </c>
      <c r="K3581" s="45"/>
      <c r="L3581" s="45"/>
      <c r="BB3581" t="s">
        <v>7905</v>
      </c>
      <c r="BC3581" t="s">
        <v>348</v>
      </c>
      <c r="BD3581">
        <v>4</v>
      </c>
      <c r="BE3581" t="s">
        <v>298</v>
      </c>
      <c r="BG3581">
        <v>3580</v>
      </c>
      <c r="BH3581" t="s">
        <v>345</v>
      </c>
      <c r="BI3581" t="s">
        <v>308</v>
      </c>
    </row>
    <row r="3582" spans="1:61" x14ac:dyDescent="0.25">
      <c r="A3582" s="9">
        <v>3581</v>
      </c>
      <c r="B3582" s="9" t="s">
        <v>184</v>
      </c>
      <c r="C3582" s="9" t="s">
        <v>158</v>
      </c>
      <c r="D3582" s="9" t="s">
        <v>330</v>
      </c>
      <c r="E3582" s="9" t="s">
        <v>473</v>
      </c>
      <c r="F3582" s="9" t="s">
        <v>474</v>
      </c>
      <c r="G3582" s="9" t="s">
        <v>417</v>
      </c>
      <c r="H3582" s="9" t="s">
        <v>417</v>
      </c>
      <c r="J3582" s="45" t="s">
        <v>5703</v>
      </c>
      <c r="K3582" s="45"/>
      <c r="L3582" s="45"/>
      <c r="BB3582" t="s">
        <v>7906</v>
      </c>
      <c r="BC3582" t="s">
        <v>348</v>
      </c>
      <c r="BD3582">
        <v>5</v>
      </c>
      <c r="BE3582" t="s">
        <v>299</v>
      </c>
      <c r="BG3582">
        <v>3581</v>
      </c>
      <c r="BH3582" t="s">
        <v>346</v>
      </c>
      <c r="BI3582" t="s">
        <v>309</v>
      </c>
    </row>
    <row r="3583" spans="1:61" x14ac:dyDescent="0.25">
      <c r="A3583" s="9">
        <v>3582</v>
      </c>
      <c r="B3583" s="9" t="s">
        <v>185</v>
      </c>
      <c r="C3583" s="9" t="s">
        <v>147</v>
      </c>
      <c r="D3583" s="9" t="s">
        <v>331</v>
      </c>
      <c r="E3583" s="9" t="s">
        <v>475</v>
      </c>
      <c r="F3583" s="9" t="s">
        <v>476</v>
      </c>
      <c r="G3583" s="9" t="s">
        <v>412</v>
      </c>
      <c r="H3583" s="9" t="s">
        <v>416</v>
      </c>
      <c r="J3583" s="45" t="s">
        <v>696</v>
      </c>
      <c r="K3583" s="45"/>
      <c r="L3583" s="45"/>
      <c r="BB3583" t="s">
        <v>7907</v>
      </c>
      <c r="BC3583" t="s">
        <v>348</v>
      </c>
      <c r="BD3583">
        <v>6</v>
      </c>
      <c r="BE3583" t="s">
        <v>300</v>
      </c>
      <c r="BG3583">
        <v>3582</v>
      </c>
      <c r="BH3583" t="s">
        <v>347</v>
      </c>
      <c r="BI3583" t="s">
        <v>310</v>
      </c>
    </row>
    <row r="3584" spans="1:61" x14ac:dyDescent="0.25">
      <c r="A3584" s="9">
        <v>3583</v>
      </c>
      <c r="B3584" s="9" t="s">
        <v>186</v>
      </c>
      <c r="C3584" s="9" t="s">
        <v>148</v>
      </c>
      <c r="D3584" s="9" t="s">
        <v>332</v>
      </c>
      <c r="E3584" s="9" t="s">
        <v>475</v>
      </c>
      <c r="F3584" s="9" t="s">
        <v>476</v>
      </c>
      <c r="G3584" s="9" t="s">
        <v>413</v>
      </c>
      <c r="H3584" s="9" t="s">
        <v>412</v>
      </c>
      <c r="J3584" s="45" t="s">
        <v>5703</v>
      </c>
      <c r="K3584" s="45"/>
      <c r="L3584" s="45"/>
      <c r="BB3584" t="s">
        <v>7908</v>
      </c>
      <c r="BC3584" t="s">
        <v>348</v>
      </c>
      <c r="BD3584">
        <v>7</v>
      </c>
      <c r="BE3584" t="s">
        <v>301</v>
      </c>
      <c r="BG3584">
        <v>3583</v>
      </c>
      <c r="BH3584" t="s">
        <v>348</v>
      </c>
      <c r="BI3584" t="s">
        <v>311</v>
      </c>
    </row>
    <row r="3585" spans="1:61" x14ac:dyDescent="0.25">
      <c r="A3585" s="9">
        <v>3584</v>
      </c>
      <c r="B3585" s="9" t="s">
        <v>176</v>
      </c>
      <c r="C3585" s="9" t="s">
        <v>149</v>
      </c>
      <c r="D3585" s="9" t="s">
        <v>333</v>
      </c>
      <c r="E3585" s="9" t="s">
        <v>410</v>
      </c>
      <c r="F3585" s="9" t="s">
        <v>411</v>
      </c>
      <c r="G3585" s="9" t="s">
        <v>422</v>
      </c>
      <c r="H3585" s="9" t="s">
        <v>423</v>
      </c>
      <c r="J3585" s="46" t="s">
        <v>5705</v>
      </c>
      <c r="K3585" s="45"/>
      <c r="L3585" s="45"/>
      <c r="BB3585" t="s">
        <v>7909</v>
      </c>
      <c r="BC3585" t="s">
        <v>348</v>
      </c>
      <c r="BD3585">
        <v>8</v>
      </c>
      <c r="BE3585" t="s">
        <v>302</v>
      </c>
      <c r="BG3585">
        <v>3584</v>
      </c>
      <c r="BH3585" t="s">
        <v>349</v>
      </c>
      <c r="BI3585" t="s">
        <v>312</v>
      </c>
    </row>
    <row r="3586" spans="1:61" x14ac:dyDescent="0.25">
      <c r="A3586" s="9">
        <v>3585</v>
      </c>
      <c r="B3586" s="9" t="s">
        <v>177</v>
      </c>
      <c r="C3586" s="9" t="s">
        <v>150</v>
      </c>
      <c r="D3586" s="9" t="s">
        <v>334</v>
      </c>
      <c r="E3586" s="9" t="s">
        <v>410</v>
      </c>
      <c r="F3586" s="9" t="s">
        <v>411</v>
      </c>
      <c r="G3586" s="9" t="s">
        <v>412</v>
      </c>
      <c r="H3586" s="9" t="s">
        <v>413</v>
      </c>
      <c r="J3586" s="45" t="s">
        <v>696</v>
      </c>
      <c r="K3586" s="45"/>
      <c r="L3586" s="45"/>
      <c r="BB3586" t="s">
        <v>7910</v>
      </c>
      <c r="BC3586" t="s">
        <v>348</v>
      </c>
      <c r="BD3586">
        <v>9</v>
      </c>
      <c r="BE3586" t="s">
        <v>303</v>
      </c>
      <c r="BG3586">
        <v>3585</v>
      </c>
      <c r="BH3586" t="s">
        <v>350</v>
      </c>
      <c r="BI3586" t="s">
        <v>313</v>
      </c>
    </row>
    <row r="3587" spans="1:61" x14ac:dyDescent="0.25">
      <c r="A3587" s="9">
        <v>3586</v>
      </c>
      <c r="B3587" s="9" t="s">
        <v>179</v>
      </c>
      <c r="C3587" s="9" t="s">
        <v>151</v>
      </c>
      <c r="D3587" s="9" t="s">
        <v>335</v>
      </c>
      <c r="E3587" s="9" t="s">
        <v>414</v>
      </c>
      <c r="F3587" s="9" t="s">
        <v>415</v>
      </c>
      <c r="G3587" s="9" t="s">
        <v>416</v>
      </c>
      <c r="H3587" s="9" t="s">
        <v>412</v>
      </c>
      <c r="J3587" s="45" t="s">
        <v>5703</v>
      </c>
      <c r="K3587" s="45"/>
      <c r="L3587" s="45"/>
      <c r="BB3587" t="s">
        <v>7911</v>
      </c>
      <c r="BC3587" t="s">
        <v>348</v>
      </c>
      <c r="BD3587">
        <v>10</v>
      </c>
      <c r="BE3587" t="s">
        <v>304</v>
      </c>
      <c r="BG3587">
        <v>3586</v>
      </c>
      <c r="BH3587" t="s">
        <v>351</v>
      </c>
      <c r="BI3587" t="s">
        <v>314</v>
      </c>
    </row>
    <row r="3588" spans="1:61" x14ac:dyDescent="0.25">
      <c r="A3588" s="9">
        <v>3587</v>
      </c>
      <c r="B3588" s="9" t="s">
        <v>180</v>
      </c>
      <c r="C3588" s="9" t="s">
        <v>152</v>
      </c>
      <c r="D3588" s="9" t="s">
        <v>336</v>
      </c>
      <c r="E3588" s="9" t="s">
        <v>414</v>
      </c>
      <c r="F3588" s="9" t="s">
        <v>415</v>
      </c>
      <c r="G3588" s="9" t="s">
        <v>417</v>
      </c>
      <c r="H3588" s="9" t="s">
        <v>417</v>
      </c>
      <c r="J3588" s="45" t="s">
        <v>696</v>
      </c>
      <c r="K3588" s="45"/>
      <c r="L3588" s="45"/>
      <c r="BB3588" t="s">
        <v>7912</v>
      </c>
      <c r="BC3588" t="s">
        <v>348</v>
      </c>
      <c r="BD3588">
        <v>11</v>
      </c>
      <c r="BE3588" t="s">
        <v>305</v>
      </c>
      <c r="BG3588">
        <v>3587</v>
      </c>
      <c r="BH3588" t="s">
        <v>352</v>
      </c>
      <c r="BI3588" t="s">
        <v>315</v>
      </c>
    </row>
    <row r="3589" spans="1:61" x14ac:dyDescent="0.25">
      <c r="A3589" s="9">
        <v>3588</v>
      </c>
      <c r="B3589" s="9" t="s">
        <v>181</v>
      </c>
      <c r="C3589" s="9" t="s">
        <v>153</v>
      </c>
      <c r="D3589" s="9" t="s">
        <v>337</v>
      </c>
      <c r="E3589" s="9" t="s">
        <v>418</v>
      </c>
      <c r="F3589" s="9" t="s">
        <v>419</v>
      </c>
      <c r="G3589" s="9" t="s">
        <v>412</v>
      </c>
      <c r="H3589" s="9" t="s">
        <v>416</v>
      </c>
      <c r="J3589" s="46" t="s">
        <v>5705</v>
      </c>
      <c r="K3589" s="45"/>
      <c r="L3589" s="45"/>
      <c r="BB3589" t="s">
        <v>7913</v>
      </c>
      <c r="BC3589" t="s">
        <v>348</v>
      </c>
      <c r="BD3589">
        <v>12</v>
      </c>
      <c r="BE3589" t="s">
        <v>306</v>
      </c>
      <c r="BG3589">
        <v>3588</v>
      </c>
      <c r="BH3589" t="s">
        <v>293</v>
      </c>
      <c r="BI3589" t="s">
        <v>316</v>
      </c>
    </row>
    <row r="3590" spans="1:61" x14ac:dyDescent="0.25">
      <c r="A3590" s="9">
        <v>3589</v>
      </c>
      <c r="B3590" s="9" t="s">
        <v>182</v>
      </c>
      <c r="C3590" s="9" t="s">
        <v>154</v>
      </c>
      <c r="D3590" s="9" t="s">
        <v>338</v>
      </c>
      <c r="E3590" s="9" t="s">
        <v>418</v>
      </c>
      <c r="F3590" s="9" t="s">
        <v>419</v>
      </c>
      <c r="G3590" s="9" t="s">
        <v>413</v>
      </c>
      <c r="H3590" s="9" t="s">
        <v>412</v>
      </c>
      <c r="J3590" s="45" t="s">
        <v>5703</v>
      </c>
      <c r="K3590" s="45"/>
      <c r="L3590" s="45"/>
      <c r="BB3590" t="s">
        <v>7914</v>
      </c>
      <c r="BC3590" t="s">
        <v>349</v>
      </c>
      <c r="BD3590">
        <v>1</v>
      </c>
      <c r="BE3590" t="s">
        <v>307</v>
      </c>
      <c r="BG3590">
        <v>3589</v>
      </c>
      <c r="BH3590" t="s">
        <v>294</v>
      </c>
      <c r="BI3590" t="s">
        <v>317</v>
      </c>
    </row>
    <row r="3591" spans="1:61" x14ac:dyDescent="0.25">
      <c r="A3591" s="9">
        <v>3590</v>
      </c>
      <c r="B3591" s="9" t="s">
        <v>183</v>
      </c>
      <c r="C3591" s="9" t="s">
        <v>155</v>
      </c>
      <c r="D3591" s="9" t="s">
        <v>339</v>
      </c>
      <c r="E3591" s="9" t="s">
        <v>420</v>
      </c>
      <c r="F3591" s="9" t="s">
        <v>421</v>
      </c>
      <c r="G3591" s="9" t="s">
        <v>422</v>
      </c>
      <c r="H3591" s="9" t="s">
        <v>423</v>
      </c>
      <c r="J3591" s="45" t="s">
        <v>696</v>
      </c>
      <c r="K3591" s="45"/>
      <c r="L3591" s="45"/>
      <c r="BB3591" t="s">
        <v>7915</v>
      </c>
      <c r="BC3591" t="s">
        <v>349</v>
      </c>
      <c r="BD3591">
        <v>2</v>
      </c>
      <c r="BE3591" t="s">
        <v>308</v>
      </c>
      <c r="BG3591">
        <v>3590</v>
      </c>
      <c r="BH3591" t="s">
        <v>295</v>
      </c>
      <c r="BI3591" t="s">
        <v>318</v>
      </c>
    </row>
    <row r="3592" spans="1:61" x14ac:dyDescent="0.25">
      <c r="A3592" s="9">
        <v>3591</v>
      </c>
      <c r="B3592" s="9" t="s">
        <v>184</v>
      </c>
      <c r="C3592" s="9" t="s">
        <v>156</v>
      </c>
      <c r="D3592" s="9" t="s">
        <v>340</v>
      </c>
      <c r="E3592" s="9" t="s">
        <v>420</v>
      </c>
      <c r="F3592" s="9" t="s">
        <v>421</v>
      </c>
      <c r="G3592" s="9" t="s">
        <v>424</v>
      </c>
      <c r="H3592" s="9" t="s">
        <v>425</v>
      </c>
      <c r="J3592" s="45" t="s">
        <v>5703</v>
      </c>
      <c r="K3592" s="45"/>
      <c r="L3592" s="45"/>
      <c r="BB3592" t="s">
        <v>7916</v>
      </c>
      <c r="BC3592" t="s">
        <v>349</v>
      </c>
      <c r="BD3592">
        <v>3</v>
      </c>
      <c r="BE3592" t="s">
        <v>309</v>
      </c>
      <c r="BG3592">
        <v>3591</v>
      </c>
      <c r="BH3592" t="s">
        <v>296</v>
      </c>
      <c r="BI3592" t="s">
        <v>319</v>
      </c>
    </row>
    <row r="3593" spans="1:61" x14ac:dyDescent="0.25">
      <c r="A3593" s="9">
        <v>3592</v>
      </c>
      <c r="B3593" s="9" t="s">
        <v>185</v>
      </c>
      <c r="C3593" s="9" t="s">
        <v>157</v>
      </c>
      <c r="D3593" s="9" t="s">
        <v>341</v>
      </c>
      <c r="E3593" s="9" t="s">
        <v>426</v>
      </c>
      <c r="F3593" s="9" t="s">
        <v>427</v>
      </c>
      <c r="G3593" s="9" t="s">
        <v>425</v>
      </c>
      <c r="H3593" s="9" t="s">
        <v>424</v>
      </c>
      <c r="J3593" s="46" t="s">
        <v>5705</v>
      </c>
      <c r="K3593" s="45"/>
      <c r="L3593" s="45"/>
      <c r="BB3593" t="s">
        <v>7917</v>
      </c>
      <c r="BC3593" t="s">
        <v>349</v>
      </c>
      <c r="BD3593">
        <v>4</v>
      </c>
      <c r="BE3593" t="s">
        <v>310</v>
      </c>
      <c r="BG3593">
        <v>3592</v>
      </c>
      <c r="BH3593" t="s">
        <v>297</v>
      </c>
      <c r="BI3593" t="s">
        <v>320</v>
      </c>
    </row>
    <row r="3594" spans="1:61" x14ac:dyDescent="0.25">
      <c r="A3594" s="9">
        <v>3593</v>
      </c>
      <c r="B3594" s="9" t="s">
        <v>186</v>
      </c>
      <c r="C3594" s="9" t="s">
        <v>158</v>
      </c>
      <c r="D3594" s="9" t="s">
        <v>342</v>
      </c>
      <c r="E3594" s="9" t="s">
        <v>426</v>
      </c>
      <c r="F3594" s="9" t="s">
        <v>427</v>
      </c>
      <c r="G3594" s="9" t="s">
        <v>423</v>
      </c>
      <c r="H3594" s="9" t="s">
        <v>422</v>
      </c>
      <c r="J3594" s="45" t="s">
        <v>696</v>
      </c>
      <c r="K3594" s="45"/>
      <c r="L3594" s="45"/>
      <c r="BB3594" t="s">
        <v>7918</v>
      </c>
      <c r="BC3594" t="s">
        <v>349</v>
      </c>
      <c r="BD3594">
        <v>5</v>
      </c>
      <c r="BE3594" t="s">
        <v>311</v>
      </c>
      <c r="BG3594">
        <v>3593</v>
      </c>
      <c r="BH3594" t="s">
        <v>298</v>
      </c>
      <c r="BI3594" t="s">
        <v>321</v>
      </c>
    </row>
    <row r="3595" spans="1:61" x14ac:dyDescent="0.25">
      <c r="A3595" s="9">
        <v>3594</v>
      </c>
      <c r="B3595" s="9" t="s">
        <v>176</v>
      </c>
      <c r="C3595" s="9" t="s">
        <v>147</v>
      </c>
      <c r="D3595" s="9" t="s">
        <v>343</v>
      </c>
      <c r="E3595" s="9" t="s">
        <v>428</v>
      </c>
      <c r="F3595" s="9" t="s">
        <v>429</v>
      </c>
      <c r="G3595" s="9" t="s">
        <v>412</v>
      </c>
      <c r="H3595" s="9" t="s">
        <v>413</v>
      </c>
      <c r="J3595" s="45" t="s">
        <v>5703</v>
      </c>
      <c r="K3595" s="45"/>
      <c r="L3595" s="45"/>
      <c r="BB3595" t="s">
        <v>7919</v>
      </c>
      <c r="BC3595" t="s">
        <v>349</v>
      </c>
      <c r="BD3595">
        <v>6</v>
      </c>
      <c r="BE3595" t="s">
        <v>312</v>
      </c>
      <c r="BG3595">
        <v>3594</v>
      </c>
      <c r="BH3595" t="s">
        <v>299</v>
      </c>
      <c r="BI3595" t="s">
        <v>322</v>
      </c>
    </row>
    <row r="3596" spans="1:61" x14ac:dyDescent="0.25">
      <c r="A3596" s="9">
        <v>3595</v>
      </c>
      <c r="B3596" s="9" t="s">
        <v>177</v>
      </c>
      <c r="C3596" s="9" t="s">
        <v>148</v>
      </c>
      <c r="D3596" s="9" t="s">
        <v>344</v>
      </c>
      <c r="E3596" s="9" t="s">
        <v>428</v>
      </c>
      <c r="F3596" s="9" t="s">
        <v>429</v>
      </c>
      <c r="G3596" s="9" t="s">
        <v>416</v>
      </c>
      <c r="H3596" s="9" t="s">
        <v>412</v>
      </c>
      <c r="J3596" s="45" t="s">
        <v>696</v>
      </c>
      <c r="K3596" s="45"/>
      <c r="L3596" s="45"/>
      <c r="BB3596" t="s">
        <v>7920</v>
      </c>
      <c r="BC3596" t="s">
        <v>349</v>
      </c>
      <c r="BD3596">
        <v>7</v>
      </c>
      <c r="BE3596" t="s">
        <v>313</v>
      </c>
      <c r="BG3596">
        <v>3595</v>
      </c>
      <c r="BH3596" t="s">
        <v>300</v>
      </c>
      <c r="BI3596" t="s">
        <v>323</v>
      </c>
    </row>
    <row r="3597" spans="1:61" x14ac:dyDescent="0.25">
      <c r="A3597" s="9">
        <v>3596</v>
      </c>
      <c r="B3597" s="9" t="s">
        <v>179</v>
      </c>
      <c r="C3597" s="9" t="s">
        <v>149</v>
      </c>
      <c r="D3597" s="9" t="s">
        <v>345</v>
      </c>
      <c r="E3597" s="9" t="s">
        <v>430</v>
      </c>
      <c r="F3597" s="9" t="s">
        <v>431</v>
      </c>
      <c r="G3597" s="9" t="s">
        <v>417</v>
      </c>
      <c r="H3597" s="9" t="s">
        <v>417</v>
      </c>
      <c r="J3597" s="46" t="s">
        <v>5705</v>
      </c>
      <c r="K3597" s="45"/>
      <c r="L3597" s="45"/>
      <c r="BB3597" t="s">
        <v>7921</v>
      </c>
      <c r="BC3597" t="s">
        <v>349</v>
      </c>
      <c r="BD3597">
        <v>8</v>
      </c>
      <c r="BE3597" t="s">
        <v>314</v>
      </c>
      <c r="BG3597">
        <v>3596</v>
      </c>
      <c r="BH3597" t="s">
        <v>301</v>
      </c>
      <c r="BI3597" t="s">
        <v>324</v>
      </c>
    </row>
    <row r="3598" spans="1:61" x14ac:dyDescent="0.25">
      <c r="A3598" s="9">
        <v>3597</v>
      </c>
      <c r="B3598" s="9" t="s">
        <v>180</v>
      </c>
      <c r="C3598" s="9" t="s">
        <v>150</v>
      </c>
      <c r="D3598" s="9" t="s">
        <v>346</v>
      </c>
      <c r="E3598" s="9" t="s">
        <v>430</v>
      </c>
      <c r="F3598" s="9" t="s">
        <v>431</v>
      </c>
      <c r="G3598" s="9" t="s">
        <v>412</v>
      </c>
      <c r="H3598" s="9" t="s">
        <v>416</v>
      </c>
      <c r="J3598" s="45" t="s">
        <v>5703</v>
      </c>
      <c r="K3598" s="45"/>
      <c r="L3598" s="45"/>
      <c r="BB3598" t="s">
        <v>7922</v>
      </c>
      <c r="BC3598" t="s">
        <v>349</v>
      </c>
      <c r="BD3598">
        <v>9</v>
      </c>
      <c r="BE3598" t="s">
        <v>315</v>
      </c>
      <c r="BG3598">
        <v>3597</v>
      </c>
      <c r="BH3598" t="s">
        <v>302</v>
      </c>
      <c r="BI3598" t="s">
        <v>325</v>
      </c>
    </row>
    <row r="3599" spans="1:61" x14ac:dyDescent="0.25">
      <c r="A3599" s="9">
        <v>3598</v>
      </c>
      <c r="B3599" s="9" t="s">
        <v>181</v>
      </c>
      <c r="C3599" s="9" t="s">
        <v>151</v>
      </c>
      <c r="D3599" s="9" t="s">
        <v>347</v>
      </c>
      <c r="E3599" s="9" t="s">
        <v>432</v>
      </c>
      <c r="F3599" s="9" t="s">
        <v>433</v>
      </c>
      <c r="G3599" s="9" t="s">
        <v>413</v>
      </c>
      <c r="H3599" s="9" t="s">
        <v>412</v>
      </c>
      <c r="J3599" s="45" t="s">
        <v>696</v>
      </c>
      <c r="K3599" s="45"/>
      <c r="L3599" s="45"/>
      <c r="BB3599" t="s">
        <v>7923</v>
      </c>
      <c r="BC3599" t="s">
        <v>349</v>
      </c>
      <c r="BD3599">
        <v>10</v>
      </c>
      <c r="BE3599" t="s">
        <v>316</v>
      </c>
      <c r="BG3599">
        <v>3598</v>
      </c>
      <c r="BH3599" t="s">
        <v>303</v>
      </c>
      <c r="BI3599" t="s">
        <v>326</v>
      </c>
    </row>
    <row r="3600" spans="1:61" x14ac:dyDescent="0.25">
      <c r="A3600" s="9">
        <v>3599</v>
      </c>
      <c r="B3600" s="9" t="s">
        <v>182</v>
      </c>
      <c r="C3600" s="9" t="s">
        <v>152</v>
      </c>
      <c r="D3600" s="9" t="s">
        <v>348</v>
      </c>
      <c r="E3600" s="9" t="s">
        <v>432</v>
      </c>
      <c r="F3600" s="9" t="s">
        <v>433</v>
      </c>
      <c r="G3600" s="9" t="s">
        <v>422</v>
      </c>
      <c r="H3600" s="9" t="s">
        <v>423</v>
      </c>
      <c r="J3600" s="45" t="s">
        <v>696</v>
      </c>
      <c r="K3600" s="45"/>
      <c r="L3600" s="45"/>
      <c r="BB3600" t="s">
        <v>7924</v>
      </c>
      <c r="BC3600" t="s">
        <v>349</v>
      </c>
      <c r="BD3600">
        <v>11</v>
      </c>
      <c r="BE3600" t="s">
        <v>317</v>
      </c>
      <c r="BG3600">
        <v>3599</v>
      </c>
      <c r="BH3600" t="s">
        <v>304</v>
      </c>
      <c r="BI3600" t="s">
        <v>327</v>
      </c>
    </row>
    <row r="3601" spans="1:61" x14ac:dyDescent="0.25">
      <c r="A3601" s="9">
        <v>3600</v>
      </c>
      <c r="B3601" s="9" t="s">
        <v>183</v>
      </c>
      <c r="C3601" s="9" t="s">
        <v>153</v>
      </c>
      <c r="D3601" s="9" t="s">
        <v>349</v>
      </c>
      <c r="E3601" s="9" t="s">
        <v>434</v>
      </c>
      <c r="F3601" s="9" t="s">
        <v>435</v>
      </c>
      <c r="G3601" s="9" t="s">
        <v>424</v>
      </c>
      <c r="H3601" s="9" t="s">
        <v>425</v>
      </c>
      <c r="J3601" s="45" t="s">
        <v>5704</v>
      </c>
      <c r="K3601" s="45"/>
      <c r="L3601" s="45"/>
      <c r="BB3601" t="s">
        <v>7925</v>
      </c>
      <c r="BC3601" t="s">
        <v>349</v>
      </c>
      <c r="BD3601">
        <v>12</v>
      </c>
      <c r="BE3601" t="s">
        <v>318</v>
      </c>
      <c r="BG3601">
        <v>3600</v>
      </c>
      <c r="BH3601" t="s">
        <v>305</v>
      </c>
      <c r="BI3601" t="s">
        <v>328</v>
      </c>
    </row>
    <row r="3602" spans="1:61" x14ac:dyDescent="0.25">
      <c r="A3602" s="9">
        <v>3601</v>
      </c>
      <c r="B3602" s="9" t="s">
        <v>184</v>
      </c>
      <c r="C3602" s="9" t="s">
        <v>154</v>
      </c>
      <c r="D3602" s="9" t="s">
        <v>350</v>
      </c>
      <c r="E3602" s="9" t="s">
        <v>434</v>
      </c>
      <c r="F3602" s="9" t="s">
        <v>435</v>
      </c>
      <c r="G3602" s="9" t="s">
        <v>425</v>
      </c>
      <c r="H3602" s="9" t="s">
        <v>424</v>
      </c>
      <c r="J3602" s="45" t="s">
        <v>696</v>
      </c>
      <c r="K3602" s="45"/>
      <c r="L3602" s="45"/>
      <c r="BB3602" t="s">
        <v>7206</v>
      </c>
      <c r="BC3602" t="s">
        <v>350</v>
      </c>
      <c r="BD3602">
        <v>1</v>
      </c>
      <c r="BE3602" t="s">
        <v>319</v>
      </c>
      <c r="BG3602">
        <v>3601</v>
      </c>
      <c r="BH3602" t="s">
        <v>306</v>
      </c>
      <c r="BI3602" t="s">
        <v>329</v>
      </c>
    </row>
    <row r="3603" spans="1:61" x14ac:dyDescent="0.25">
      <c r="A3603" s="9">
        <v>3602</v>
      </c>
      <c r="B3603" s="9" t="s">
        <v>185</v>
      </c>
      <c r="C3603" s="9" t="s">
        <v>155</v>
      </c>
      <c r="D3603" s="9" t="s">
        <v>351</v>
      </c>
      <c r="E3603" s="9" t="s">
        <v>436</v>
      </c>
      <c r="F3603" s="9" t="s">
        <v>437</v>
      </c>
      <c r="G3603" s="9" t="s">
        <v>423</v>
      </c>
      <c r="H3603" s="9" t="s">
        <v>422</v>
      </c>
      <c r="J3603" s="45" t="s">
        <v>5703</v>
      </c>
      <c r="K3603" s="45"/>
      <c r="L3603" s="45"/>
      <c r="BB3603" t="s">
        <v>7207</v>
      </c>
      <c r="BC3603" t="s">
        <v>350</v>
      </c>
      <c r="BD3603">
        <v>2</v>
      </c>
      <c r="BE3603" t="s">
        <v>320</v>
      </c>
      <c r="BG3603">
        <v>3602</v>
      </c>
      <c r="BH3603" t="s">
        <v>307</v>
      </c>
      <c r="BI3603" t="s">
        <v>330</v>
      </c>
    </row>
    <row r="3604" spans="1:61" x14ac:dyDescent="0.25">
      <c r="A3604" s="9">
        <v>3603</v>
      </c>
      <c r="B3604" s="9" t="s">
        <v>186</v>
      </c>
      <c r="C3604" s="9" t="s">
        <v>156</v>
      </c>
      <c r="D3604" s="9" t="s">
        <v>352</v>
      </c>
      <c r="E3604" s="9" t="s">
        <v>436</v>
      </c>
      <c r="F3604" s="9" t="s">
        <v>437</v>
      </c>
      <c r="G3604" s="9" t="s">
        <v>412</v>
      </c>
      <c r="H3604" s="9" t="s">
        <v>413</v>
      </c>
      <c r="J3604" s="45" t="s">
        <v>696</v>
      </c>
      <c r="K3604" s="45"/>
      <c r="L3604" s="45"/>
      <c r="BB3604" t="s">
        <v>7208</v>
      </c>
      <c r="BC3604" t="s">
        <v>350</v>
      </c>
      <c r="BD3604">
        <v>3</v>
      </c>
      <c r="BE3604" t="s">
        <v>321</v>
      </c>
      <c r="BG3604">
        <v>3603</v>
      </c>
      <c r="BH3604" t="s">
        <v>308</v>
      </c>
      <c r="BI3604" t="s">
        <v>331</v>
      </c>
    </row>
    <row r="3605" spans="1:61" x14ac:dyDescent="0.25">
      <c r="A3605" s="9">
        <v>3604</v>
      </c>
      <c r="B3605" s="9" t="s">
        <v>176</v>
      </c>
      <c r="C3605" s="9" t="s">
        <v>157</v>
      </c>
      <c r="D3605" s="9" t="s">
        <v>293</v>
      </c>
      <c r="E3605" s="9" t="s">
        <v>438</v>
      </c>
      <c r="F3605" s="9" t="s">
        <v>439</v>
      </c>
      <c r="G3605" s="9" t="s">
        <v>416</v>
      </c>
      <c r="H3605" s="9" t="s">
        <v>412</v>
      </c>
      <c r="J3605" s="46" t="s">
        <v>5705</v>
      </c>
      <c r="K3605" s="45"/>
      <c r="L3605" s="45"/>
      <c r="BB3605" t="s">
        <v>7209</v>
      </c>
      <c r="BC3605" t="s">
        <v>350</v>
      </c>
      <c r="BD3605">
        <v>4</v>
      </c>
      <c r="BE3605" t="s">
        <v>322</v>
      </c>
      <c r="BG3605">
        <v>3604</v>
      </c>
      <c r="BH3605" t="s">
        <v>309</v>
      </c>
      <c r="BI3605" t="s">
        <v>332</v>
      </c>
    </row>
    <row r="3606" spans="1:61" x14ac:dyDescent="0.25">
      <c r="A3606" s="9">
        <v>3605</v>
      </c>
      <c r="B3606" s="9" t="s">
        <v>177</v>
      </c>
      <c r="C3606" s="9" t="s">
        <v>158</v>
      </c>
      <c r="D3606" s="9" t="s">
        <v>294</v>
      </c>
      <c r="E3606" s="9" t="s">
        <v>438</v>
      </c>
      <c r="F3606" s="9" t="s">
        <v>439</v>
      </c>
      <c r="G3606" s="9" t="s">
        <v>417</v>
      </c>
      <c r="H3606" s="9" t="s">
        <v>417</v>
      </c>
      <c r="J3606" s="45" t="s">
        <v>5703</v>
      </c>
      <c r="K3606" s="45"/>
      <c r="L3606" s="45"/>
      <c r="BB3606" t="s">
        <v>7210</v>
      </c>
      <c r="BC3606" t="s">
        <v>350</v>
      </c>
      <c r="BD3606">
        <v>5</v>
      </c>
      <c r="BE3606" t="s">
        <v>323</v>
      </c>
      <c r="BG3606">
        <v>3605</v>
      </c>
      <c r="BH3606" t="s">
        <v>310</v>
      </c>
      <c r="BI3606" t="s">
        <v>333</v>
      </c>
    </row>
    <row r="3607" spans="1:61" x14ac:dyDescent="0.25">
      <c r="A3607" s="9">
        <v>3606</v>
      </c>
      <c r="B3607" s="9" t="s">
        <v>179</v>
      </c>
      <c r="C3607" s="9" t="s">
        <v>147</v>
      </c>
      <c r="D3607" s="9" t="s">
        <v>295</v>
      </c>
      <c r="E3607" s="9" t="s">
        <v>440</v>
      </c>
      <c r="F3607" s="9" t="s">
        <v>441</v>
      </c>
      <c r="G3607" s="9" t="s">
        <v>412</v>
      </c>
      <c r="H3607" s="9" t="s">
        <v>416</v>
      </c>
      <c r="J3607" s="45" t="s">
        <v>696</v>
      </c>
      <c r="K3607" s="45"/>
      <c r="L3607" s="45"/>
      <c r="BB3607" t="s">
        <v>7211</v>
      </c>
      <c r="BC3607" t="s">
        <v>350</v>
      </c>
      <c r="BD3607">
        <v>6</v>
      </c>
      <c r="BE3607" t="s">
        <v>324</v>
      </c>
      <c r="BG3607">
        <v>3606</v>
      </c>
      <c r="BH3607" t="s">
        <v>311</v>
      </c>
      <c r="BI3607" t="s">
        <v>334</v>
      </c>
    </row>
    <row r="3608" spans="1:61" x14ac:dyDescent="0.25">
      <c r="A3608" s="9">
        <v>3607</v>
      </c>
      <c r="B3608" s="9" t="s">
        <v>180</v>
      </c>
      <c r="C3608" s="9" t="s">
        <v>148</v>
      </c>
      <c r="D3608" s="9" t="s">
        <v>296</v>
      </c>
      <c r="E3608" s="9" t="s">
        <v>440</v>
      </c>
      <c r="F3608" s="9" t="s">
        <v>441</v>
      </c>
      <c r="G3608" s="9" t="s">
        <v>413</v>
      </c>
      <c r="H3608" s="9" t="s">
        <v>412</v>
      </c>
      <c r="J3608" s="45" t="s">
        <v>696</v>
      </c>
      <c r="K3608" s="45"/>
      <c r="L3608" s="45"/>
      <c r="BB3608" t="s">
        <v>7212</v>
      </c>
      <c r="BC3608" t="s">
        <v>350</v>
      </c>
      <c r="BD3608">
        <v>7</v>
      </c>
      <c r="BE3608" t="s">
        <v>325</v>
      </c>
      <c r="BG3608">
        <v>3607</v>
      </c>
      <c r="BH3608" t="s">
        <v>312</v>
      </c>
      <c r="BI3608" t="s">
        <v>335</v>
      </c>
    </row>
    <row r="3609" spans="1:61" x14ac:dyDescent="0.25">
      <c r="A3609" s="9">
        <v>3608</v>
      </c>
      <c r="B3609" s="9" t="s">
        <v>181</v>
      </c>
      <c r="C3609" s="9" t="s">
        <v>149</v>
      </c>
      <c r="D3609" s="9" t="s">
        <v>297</v>
      </c>
      <c r="E3609" s="9" t="s">
        <v>442</v>
      </c>
      <c r="F3609" s="9" t="s">
        <v>443</v>
      </c>
      <c r="G3609" s="9" t="s">
        <v>422</v>
      </c>
      <c r="H3609" s="9" t="s">
        <v>423</v>
      </c>
      <c r="J3609" s="45" t="s">
        <v>5704</v>
      </c>
      <c r="K3609" s="45"/>
      <c r="L3609" s="45"/>
      <c r="BB3609" t="s">
        <v>7213</v>
      </c>
      <c r="BC3609" t="s">
        <v>350</v>
      </c>
      <c r="BD3609">
        <v>8</v>
      </c>
      <c r="BE3609" t="s">
        <v>326</v>
      </c>
      <c r="BG3609">
        <v>3608</v>
      </c>
      <c r="BH3609" t="s">
        <v>313</v>
      </c>
      <c r="BI3609" t="s">
        <v>336</v>
      </c>
    </row>
    <row r="3610" spans="1:61" x14ac:dyDescent="0.25">
      <c r="A3610" s="9">
        <v>3609</v>
      </c>
      <c r="B3610" s="9" t="s">
        <v>182</v>
      </c>
      <c r="C3610" s="9" t="s">
        <v>150</v>
      </c>
      <c r="D3610" s="9" t="s">
        <v>298</v>
      </c>
      <c r="E3610" s="9" t="s">
        <v>442</v>
      </c>
      <c r="F3610" s="9" t="s">
        <v>443</v>
      </c>
      <c r="G3610" s="9" t="s">
        <v>424</v>
      </c>
      <c r="H3610" s="9" t="s">
        <v>425</v>
      </c>
      <c r="J3610" s="45" t="s">
        <v>696</v>
      </c>
      <c r="K3610" s="45"/>
      <c r="L3610" s="45"/>
      <c r="BB3610" t="s">
        <v>7214</v>
      </c>
      <c r="BC3610" t="s">
        <v>350</v>
      </c>
      <c r="BD3610">
        <v>9</v>
      </c>
      <c r="BE3610" t="s">
        <v>327</v>
      </c>
      <c r="BG3610">
        <v>3609</v>
      </c>
      <c r="BH3610" t="s">
        <v>314</v>
      </c>
      <c r="BI3610" t="s">
        <v>337</v>
      </c>
    </row>
    <row r="3611" spans="1:61" x14ac:dyDescent="0.25">
      <c r="A3611" s="9">
        <v>3610</v>
      </c>
      <c r="B3611" s="9" t="s">
        <v>183</v>
      </c>
      <c r="C3611" s="9" t="s">
        <v>151</v>
      </c>
      <c r="D3611" s="9" t="s">
        <v>299</v>
      </c>
      <c r="E3611" s="9" t="s">
        <v>444</v>
      </c>
      <c r="F3611" s="9" t="s">
        <v>445</v>
      </c>
      <c r="G3611" s="9" t="s">
        <v>425</v>
      </c>
      <c r="H3611" s="9" t="s">
        <v>424</v>
      </c>
      <c r="J3611" s="45" t="s">
        <v>5703</v>
      </c>
      <c r="K3611" s="45"/>
      <c r="L3611" s="45"/>
      <c r="BB3611" t="s">
        <v>7215</v>
      </c>
      <c r="BC3611" t="s">
        <v>350</v>
      </c>
      <c r="BD3611">
        <v>10</v>
      </c>
      <c r="BE3611" t="s">
        <v>328</v>
      </c>
      <c r="BG3611">
        <v>3610</v>
      </c>
      <c r="BH3611" t="s">
        <v>315</v>
      </c>
      <c r="BI3611" t="s">
        <v>338</v>
      </c>
    </row>
    <row r="3612" spans="1:61" x14ac:dyDescent="0.25">
      <c r="A3612" s="9">
        <v>3611</v>
      </c>
      <c r="B3612" s="9" t="s">
        <v>184</v>
      </c>
      <c r="C3612" s="9" t="s">
        <v>152</v>
      </c>
      <c r="D3612" s="9" t="s">
        <v>300</v>
      </c>
      <c r="E3612" s="9" t="s">
        <v>444</v>
      </c>
      <c r="F3612" s="9" t="s">
        <v>445</v>
      </c>
      <c r="G3612" s="9" t="s">
        <v>423</v>
      </c>
      <c r="H3612" s="9" t="s">
        <v>422</v>
      </c>
      <c r="J3612" s="45" t="s">
        <v>696</v>
      </c>
      <c r="K3612" s="45"/>
      <c r="L3612" s="45"/>
      <c r="BB3612" t="s">
        <v>7216</v>
      </c>
      <c r="BC3612" t="s">
        <v>350</v>
      </c>
      <c r="BD3612">
        <v>11</v>
      </c>
      <c r="BE3612" t="s">
        <v>329</v>
      </c>
      <c r="BG3612">
        <v>3611</v>
      </c>
      <c r="BH3612" t="s">
        <v>316</v>
      </c>
      <c r="BI3612" t="s">
        <v>339</v>
      </c>
    </row>
    <row r="3613" spans="1:61" x14ac:dyDescent="0.25">
      <c r="A3613" s="9">
        <v>3612</v>
      </c>
      <c r="B3613" s="9" t="s">
        <v>185</v>
      </c>
      <c r="C3613" s="9" t="s">
        <v>153</v>
      </c>
      <c r="D3613" s="9" t="s">
        <v>301</v>
      </c>
      <c r="E3613" s="9" t="s">
        <v>446</v>
      </c>
      <c r="F3613" s="9" t="s">
        <v>447</v>
      </c>
      <c r="G3613" s="9" t="s">
        <v>412</v>
      </c>
      <c r="H3613" s="9" t="s">
        <v>413</v>
      </c>
      <c r="J3613" s="46" t="s">
        <v>5705</v>
      </c>
      <c r="K3613" s="45"/>
      <c r="L3613" s="45"/>
      <c r="BB3613" t="s">
        <v>7217</v>
      </c>
      <c r="BC3613" t="s">
        <v>350</v>
      </c>
      <c r="BD3613">
        <v>12</v>
      </c>
      <c r="BE3613" t="s">
        <v>330</v>
      </c>
      <c r="BG3613">
        <v>3612</v>
      </c>
      <c r="BH3613" t="s">
        <v>317</v>
      </c>
      <c r="BI3613" t="s">
        <v>340</v>
      </c>
    </row>
    <row r="3614" spans="1:61" x14ac:dyDescent="0.25">
      <c r="A3614" s="9">
        <v>3613</v>
      </c>
      <c r="B3614" s="9" t="s">
        <v>186</v>
      </c>
      <c r="C3614" s="9" t="s">
        <v>154</v>
      </c>
      <c r="D3614" s="9" t="s">
        <v>302</v>
      </c>
      <c r="E3614" s="9" t="s">
        <v>446</v>
      </c>
      <c r="F3614" s="9" t="s">
        <v>447</v>
      </c>
      <c r="G3614" s="9" t="s">
        <v>416</v>
      </c>
      <c r="H3614" s="9" t="s">
        <v>412</v>
      </c>
      <c r="J3614" s="45" t="s">
        <v>5703</v>
      </c>
      <c r="K3614" s="45"/>
      <c r="L3614" s="45"/>
      <c r="BB3614" t="s">
        <v>7218</v>
      </c>
      <c r="BC3614" t="s">
        <v>351</v>
      </c>
      <c r="BD3614">
        <v>1</v>
      </c>
      <c r="BE3614" t="s">
        <v>331</v>
      </c>
      <c r="BG3614">
        <v>3613</v>
      </c>
      <c r="BH3614" t="s">
        <v>318</v>
      </c>
      <c r="BI3614" t="s">
        <v>341</v>
      </c>
    </row>
    <row r="3615" spans="1:61" x14ac:dyDescent="0.25">
      <c r="A3615" s="9">
        <v>3614</v>
      </c>
      <c r="B3615" s="9" t="s">
        <v>176</v>
      </c>
      <c r="C3615" s="9" t="s">
        <v>155</v>
      </c>
      <c r="D3615" s="9" t="s">
        <v>303</v>
      </c>
      <c r="E3615" s="9" t="s">
        <v>448</v>
      </c>
      <c r="F3615" s="9" t="s">
        <v>449</v>
      </c>
      <c r="G3615" s="9" t="s">
        <v>417</v>
      </c>
      <c r="H3615" s="9" t="s">
        <v>417</v>
      </c>
      <c r="J3615" s="45" t="s">
        <v>696</v>
      </c>
      <c r="K3615" s="45"/>
      <c r="L3615" s="45"/>
      <c r="BB3615" t="s">
        <v>7219</v>
      </c>
      <c r="BC3615" t="s">
        <v>351</v>
      </c>
      <c r="BD3615">
        <v>2</v>
      </c>
      <c r="BE3615" t="s">
        <v>332</v>
      </c>
      <c r="BG3615">
        <v>3614</v>
      </c>
      <c r="BH3615" t="s">
        <v>319</v>
      </c>
      <c r="BI3615" t="s">
        <v>342</v>
      </c>
    </row>
    <row r="3616" spans="1:61" x14ac:dyDescent="0.25">
      <c r="A3616" s="9">
        <v>3615</v>
      </c>
      <c r="B3616" s="9" t="s">
        <v>177</v>
      </c>
      <c r="C3616" s="9" t="s">
        <v>156</v>
      </c>
      <c r="D3616" s="9" t="s">
        <v>304</v>
      </c>
      <c r="E3616" s="9" t="s">
        <v>448</v>
      </c>
      <c r="F3616" s="9" t="s">
        <v>449</v>
      </c>
      <c r="G3616" s="9" t="s">
        <v>412</v>
      </c>
      <c r="H3616" s="9" t="s">
        <v>416</v>
      </c>
      <c r="J3616" s="45" t="s">
        <v>696</v>
      </c>
      <c r="K3616" s="45"/>
      <c r="L3616" s="45"/>
      <c r="BB3616" t="s">
        <v>7220</v>
      </c>
      <c r="BC3616" t="s">
        <v>351</v>
      </c>
      <c r="BD3616">
        <v>3</v>
      </c>
      <c r="BE3616" t="s">
        <v>333</v>
      </c>
      <c r="BG3616">
        <v>3615</v>
      </c>
      <c r="BH3616" t="s">
        <v>320</v>
      </c>
      <c r="BI3616" t="s">
        <v>343</v>
      </c>
    </row>
    <row r="3617" spans="1:61" x14ac:dyDescent="0.25">
      <c r="A3617" s="9">
        <v>3616</v>
      </c>
      <c r="B3617" s="9" t="s">
        <v>179</v>
      </c>
      <c r="C3617" s="9" t="s">
        <v>157</v>
      </c>
      <c r="D3617" s="9" t="s">
        <v>305</v>
      </c>
      <c r="E3617" s="9" t="s">
        <v>450</v>
      </c>
      <c r="F3617" s="9" t="s">
        <v>451</v>
      </c>
      <c r="G3617" s="9" t="s">
        <v>413</v>
      </c>
      <c r="H3617" s="9" t="s">
        <v>412</v>
      </c>
      <c r="J3617" s="45" t="s">
        <v>5704</v>
      </c>
      <c r="K3617" s="45"/>
      <c r="L3617" s="45"/>
      <c r="BB3617" t="s">
        <v>7221</v>
      </c>
      <c r="BC3617" t="s">
        <v>351</v>
      </c>
      <c r="BD3617">
        <v>4</v>
      </c>
      <c r="BE3617" t="s">
        <v>334</v>
      </c>
      <c r="BG3617">
        <v>3616</v>
      </c>
      <c r="BH3617" t="s">
        <v>321</v>
      </c>
      <c r="BI3617" t="s">
        <v>344</v>
      </c>
    </row>
    <row r="3618" spans="1:61" x14ac:dyDescent="0.25">
      <c r="A3618" s="9">
        <v>3617</v>
      </c>
      <c r="B3618" s="9" t="s">
        <v>180</v>
      </c>
      <c r="C3618" s="9" t="s">
        <v>158</v>
      </c>
      <c r="D3618" s="9" t="s">
        <v>306</v>
      </c>
      <c r="E3618" s="9" t="s">
        <v>450</v>
      </c>
      <c r="F3618" s="9" t="s">
        <v>451</v>
      </c>
      <c r="G3618" s="9" t="s">
        <v>422</v>
      </c>
      <c r="H3618" s="9" t="s">
        <v>423</v>
      </c>
      <c r="J3618" s="45" t="s">
        <v>696</v>
      </c>
      <c r="K3618" s="45"/>
      <c r="L3618" s="45"/>
      <c r="BB3618" t="s">
        <v>7222</v>
      </c>
      <c r="BC3618" t="s">
        <v>351</v>
      </c>
      <c r="BD3618">
        <v>5</v>
      </c>
      <c r="BE3618" t="s">
        <v>335</v>
      </c>
      <c r="BG3618">
        <v>3617</v>
      </c>
      <c r="BH3618" t="s">
        <v>322</v>
      </c>
      <c r="BI3618" t="s">
        <v>345</v>
      </c>
    </row>
    <row r="3619" spans="1:61" x14ac:dyDescent="0.25">
      <c r="A3619" s="9">
        <v>3618</v>
      </c>
      <c r="B3619" s="9" t="s">
        <v>181</v>
      </c>
      <c r="C3619" s="9" t="s">
        <v>147</v>
      </c>
      <c r="D3619" s="9" t="s">
        <v>307</v>
      </c>
      <c r="E3619" s="9" t="s">
        <v>452</v>
      </c>
      <c r="F3619" s="9" t="s">
        <v>453</v>
      </c>
      <c r="G3619" s="9" t="s">
        <v>424</v>
      </c>
      <c r="H3619" s="9" t="s">
        <v>425</v>
      </c>
      <c r="J3619" s="45" t="s">
        <v>696</v>
      </c>
      <c r="K3619" s="45"/>
      <c r="L3619" s="45"/>
      <c r="BB3619" t="s">
        <v>7223</v>
      </c>
      <c r="BC3619" t="s">
        <v>351</v>
      </c>
      <c r="BD3619">
        <v>6</v>
      </c>
      <c r="BE3619" t="s">
        <v>336</v>
      </c>
      <c r="BG3619">
        <v>3618</v>
      </c>
      <c r="BH3619" t="s">
        <v>323</v>
      </c>
      <c r="BI3619" t="s">
        <v>346</v>
      </c>
    </row>
    <row r="3620" spans="1:61" x14ac:dyDescent="0.25">
      <c r="A3620" s="9">
        <v>3619</v>
      </c>
      <c r="B3620" s="9" t="s">
        <v>182</v>
      </c>
      <c r="C3620" s="9" t="s">
        <v>148</v>
      </c>
      <c r="D3620" s="9" t="s">
        <v>308</v>
      </c>
      <c r="E3620" s="9" t="s">
        <v>452</v>
      </c>
      <c r="F3620" s="9" t="s">
        <v>453</v>
      </c>
      <c r="G3620" s="9" t="s">
        <v>425</v>
      </c>
      <c r="H3620" s="9" t="s">
        <v>424</v>
      </c>
      <c r="J3620" s="45" t="s">
        <v>5703</v>
      </c>
      <c r="K3620" s="45"/>
      <c r="L3620" s="45"/>
      <c r="BB3620" t="s">
        <v>7224</v>
      </c>
      <c r="BC3620" t="s">
        <v>351</v>
      </c>
      <c r="BD3620">
        <v>7</v>
      </c>
      <c r="BE3620" t="s">
        <v>337</v>
      </c>
      <c r="BG3620">
        <v>3619</v>
      </c>
      <c r="BH3620" t="s">
        <v>324</v>
      </c>
      <c r="BI3620" t="s">
        <v>347</v>
      </c>
    </row>
    <row r="3621" spans="1:61" x14ac:dyDescent="0.25">
      <c r="A3621" s="9">
        <v>3620</v>
      </c>
      <c r="B3621" s="9" t="s">
        <v>183</v>
      </c>
      <c r="C3621" s="9" t="s">
        <v>149</v>
      </c>
      <c r="D3621" s="9" t="s">
        <v>309</v>
      </c>
      <c r="E3621" s="9" t="s">
        <v>454</v>
      </c>
      <c r="F3621" s="9" t="s">
        <v>455</v>
      </c>
      <c r="G3621" s="9" t="s">
        <v>423</v>
      </c>
      <c r="H3621" s="9" t="s">
        <v>422</v>
      </c>
      <c r="J3621" s="46" t="s">
        <v>5705</v>
      </c>
      <c r="K3621" s="45"/>
      <c r="L3621" s="45"/>
      <c r="BB3621" t="s">
        <v>7225</v>
      </c>
      <c r="BC3621" t="s">
        <v>351</v>
      </c>
      <c r="BD3621">
        <v>8</v>
      </c>
      <c r="BE3621" t="s">
        <v>338</v>
      </c>
      <c r="BG3621">
        <v>3620</v>
      </c>
      <c r="BH3621" t="s">
        <v>325</v>
      </c>
      <c r="BI3621" t="s">
        <v>348</v>
      </c>
    </row>
    <row r="3622" spans="1:61" x14ac:dyDescent="0.25">
      <c r="A3622" s="9">
        <v>3621</v>
      </c>
      <c r="B3622" s="9" t="s">
        <v>184</v>
      </c>
      <c r="C3622" s="9" t="s">
        <v>150</v>
      </c>
      <c r="D3622" s="9" t="s">
        <v>310</v>
      </c>
      <c r="E3622" s="9" t="s">
        <v>454</v>
      </c>
      <c r="F3622" s="9" t="s">
        <v>455</v>
      </c>
      <c r="G3622" s="9" t="s">
        <v>412</v>
      </c>
      <c r="H3622" s="9" t="s">
        <v>413</v>
      </c>
      <c r="J3622" s="45" t="s">
        <v>5703</v>
      </c>
      <c r="K3622" s="45"/>
      <c r="L3622" s="45"/>
      <c r="BB3622" t="s">
        <v>7226</v>
      </c>
      <c r="BC3622" t="s">
        <v>351</v>
      </c>
      <c r="BD3622">
        <v>9</v>
      </c>
      <c r="BE3622" t="s">
        <v>339</v>
      </c>
      <c r="BG3622">
        <v>3621</v>
      </c>
      <c r="BH3622" t="s">
        <v>326</v>
      </c>
      <c r="BI3622" t="s">
        <v>349</v>
      </c>
    </row>
    <row r="3623" spans="1:61" x14ac:dyDescent="0.25">
      <c r="A3623" s="9">
        <v>3622</v>
      </c>
      <c r="B3623" s="9" t="s">
        <v>185</v>
      </c>
      <c r="C3623" s="9" t="s">
        <v>151</v>
      </c>
      <c r="D3623" s="9" t="s">
        <v>311</v>
      </c>
      <c r="E3623" s="9" t="s">
        <v>456</v>
      </c>
      <c r="F3623" s="9" t="s">
        <v>457</v>
      </c>
      <c r="G3623" s="9" t="s">
        <v>416</v>
      </c>
      <c r="H3623" s="9" t="s">
        <v>412</v>
      </c>
      <c r="J3623" s="45" t="s">
        <v>696</v>
      </c>
      <c r="K3623" s="45"/>
      <c r="L3623" s="45"/>
      <c r="BB3623" t="s">
        <v>7227</v>
      </c>
      <c r="BC3623" t="s">
        <v>351</v>
      </c>
      <c r="BD3623">
        <v>10</v>
      </c>
      <c r="BE3623" t="s">
        <v>340</v>
      </c>
      <c r="BG3623">
        <v>3622</v>
      </c>
      <c r="BH3623" t="s">
        <v>327</v>
      </c>
      <c r="BI3623" t="s">
        <v>350</v>
      </c>
    </row>
    <row r="3624" spans="1:61" x14ac:dyDescent="0.25">
      <c r="A3624" s="9">
        <v>3623</v>
      </c>
      <c r="B3624" s="9" t="s">
        <v>186</v>
      </c>
      <c r="C3624" s="9" t="s">
        <v>152</v>
      </c>
      <c r="D3624" s="9" t="s">
        <v>312</v>
      </c>
      <c r="E3624" s="9" t="s">
        <v>456</v>
      </c>
      <c r="F3624" s="9" t="s">
        <v>457</v>
      </c>
      <c r="G3624" s="9" t="s">
        <v>417</v>
      </c>
      <c r="H3624" s="9" t="s">
        <v>417</v>
      </c>
      <c r="J3624" s="45" t="s">
        <v>696</v>
      </c>
      <c r="K3624" s="45"/>
      <c r="L3624" s="45"/>
      <c r="BB3624" t="s">
        <v>7228</v>
      </c>
      <c r="BC3624" t="s">
        <v>351</v>
      </c>
      <c r="BD3624">
        <v>11</v>
      </c>
      <c r="BE3624" t="s">
        <v>341</v>
      </c>
      <c r="BG3624">
        <v>3623</v>
      </c>
      <c r="BH3624" t="s">
        <v>328</v>
      </c>
      <c r="BI3624" t="s">
        <v>351</v>
      </c>
    </row>
    <row r="3625" spans="1:61" x14ac:dyDescent="0.25">
      <c r="A3625" s="9">
        <v>3624</v>
      </c>
      <c r="B3625" s="9" t="s">
        <v>176</v>
      </c>
      <c r="C3625" s="9" t="s">
        <v>153</v>
      </c>
      <c r="D3625" s="9" t="s">
        <v>313</v>
      </c>
      <c r="E3625" s="9" t="s">
        <v>458</v>
      </c>
      <c r="F3625" s="9" t="s">
        <v>459</v>
      </c>
      <c r="G3625" s="9" t="s">
        <v>412</v>
      </c>
      <c r="H3625" s="9" t="s">
        <v>416</v>
      </c>
      <c r="J3625" s="45" t="s">
        <v>5704</v>
      </c>
      <c r="K3625" s="45"/>
      <c r="L3625" s="45"/>
      <c r="BB3625" t="s">
        <v>7229</v>
      </c>
      <c r="BC3625" t="s">
        <v>351</v>
      </c>
      <c r="BD3625">
        <v>12</v>
      </c>
      <c r="BE3625" t="s">
        <v>342</v>
      </c>
      <c r="BG3625">
        <v>3624</v>
      </c>
      <c r="BH3625" t="s">
        <v>329</v>
      </c>
      <c r="BI3625" t="s">
        <v>352</v>
      </c>
    </row>
    <row r="3626" spans="1:61" x14ac:dyDescent="0.25">
      <c r="A3626" s="9">
        <v>3625</v>
      </c>
      <c r="B3626" s="9" t="s">
        <v>177</v>
      </c>
      <c r="C3626" s="9" t="s">
        <v>154</v>
      </c>
      <c r="D3626" s="9" t="s">
        <v>314</v>
      </c>
      <c r="E3626" s="9" t="s">
        <v>458</v>
      </c>
      <c r="F3626" s="9" t="s">
        <v>459</v>
      </c>
      <c r="G3626" s="9" t="s">
        <v>413</v>
      </c>
      <c r="H3626" s="9" t="s">
        <v>412</v>
      </c>
      <c r="J3626" s="45" t="s">
        <v>696</v>
      </c>
      <c r="K3626" s="45"/>
      <c r="L3626" s="45"/>
      <c r="BB3626" t="s">
        <v>7230</v>
      </c>
      <c r="BC3626" t="s">
        <v>352</v>
      </c>
      <c r="BD3626">
        <v>1</v>
      </c>
      <c r="BE3626" t="s">
        <v>343</v>
      </c>
      <c r="BG3626">
        <v>3625</v>
      </c>
      <c r="BH3626" t="s">
        <v>330</v>
      </c>
      <c r="BI3626" t="s">
        <v>293</v>
      </c>
    </row>
    <row r="3627" spans="1:61" x14ac:dyDescent="0.25">
      <c r="A3627" s="9">
        <v>3626</v>
      </c>
      <c r="B3627" s="9" t="s">
        <v>179</v>
      </c>
      <c r="C3627" s="9" t="s">
        <v>155</v>
      </c>
      <c r="D3627" s="9" t="s">
        <v>315</v>
      </c>
      <c r="E3627" s="9" t="s">
        <v>460</v>
      </c>
      <c r="F3627" s="9" t="s">
        <v>461</v>
      </c>
      <c r="G3627" s="9" t="s">
        <v>422</v>
      </c>
      <c r="H3627" s="9" t="s">
        <v>423</v>
      </c>
      <c r="J3627" s="45" t="s">
        <v>696</v>
      </c>
      <c r="K3627" s="45"/>
      <c r="L3627" s="45"/>
      <c r="BB3627" t="s">
        <v>7231</v>
      </c>
      <c r="BC3627" t="s">
        <v>352</v>
      </c>
      <c r="BD3627">
        <v>2</v>
      </c>
      <c r="BE3627" t="s">
        <v>344</v>
      </c>
      <c r="BG3627">
        <v>3626</v>
      </c>
      <c r="BH3627" t="s">
        <v>331</v>
      </c>
      <c r="BI3627" t="s">
        <v>294</v>
      </c>
    </row>
    <row r="3628" spans="1:61" x14ac:dyDescent="0.25">
      <c r="A3628" s="9">
        <v>3627</v>
      </c>
      <c r="B3628" s="9" t="s">
        <v>180</v>
      </c>
      <c r="C3628" s="9" t="s">
        <v>156</v>
      </c>
      <c r="D3628" s="9" t="s">
        <v>316</v>
      </c>
      <c r="E3628" s="9" t="s">
        <v>460</v>
      </c>
      <c r="F3628" s="9" t="s">
        <v>461</v>
      </c>
      <c r="G3628" s="9" t="s">
        <v>424</v>
      </c>
      <c r="H3628" s="9" t="s">
        <v>425</v>
      </c>
      <c r="J3628" s="45" t="s">
        <v>5703</v>
      </c>
      <c r="K3628" s="45"/>
      <c r="L3628" s="45"/>
      <c r="BB3628" t="s">
        <v>7232</v>
      </c>
      <c r="BC3628" t="s">
        <v>352</v>
      </c>
      <c r="BD3628">
        <v>3</v>
      </c>
      <c r="BE3628" t="s">
        <v>345</v>
      </c>
      <c r="BG3628">
        <v>3627</v>
      </c>
      <c r="BH3628" t="s">
        <v>332</v>
      </c>
      <c r="BI3628" t="s">
        <v>295</v>
      </c>
    </row>
    <row r="3629" spans="1:61" x14ac:dyDescent="0.25">
      <c r="A3629" s="9">
        <v>3628</v>
      </c>
      <c r="B3629" s="9" t="s">
        <v>181</v>
      </c>
      <c r="C3629" s="9" t="s">
        <v>157</v>
      </c>
      <c r="D3629" s="9" t="s">
        <v>317</v>
      </c>
      <c r="E3629" s="9" t="s">
        <v>462</v>
      </c>
      <c r="F3629" s="9" t="s">
        <v>463</v>
      </c>
      <c r="G3629" s="9" t="s">
        <v>425</v>
      </c>
      <c r="H3629" s="9" t="s">
        <v>424</v>
      </c>
      <c r="J3629" s="46" t="s">
        <v>5705</v>
      </c>
      <c r="K3629" s="45"/>
      <c r="L3629" s="45"/>
      <c r="BB3629" t="s">
        <v>7233</v>
      </c>
      <c r="BC3629" t="s">
        <v>352</v>
      </c>
      <c r="BD3629">
        <v>4</v>
      </c>
      <c r="BE3629" t="s">
        <v>346</v>
      </c>
      <c r="BG3629">
        <v>3628</v>
      </c>
      <c r="BH3629" t="s">
        <v>333</v>
      </c>
      <c r="BI3629" t="s">
        <v>296</v>
      </c>
    </row>
    <row r="3630" spans="1:61" x14ac:dyDescent="0.25">
      <c r="A3630" s="9">
        <v>3629</v>
      </c>
      <c r="B3630" s="9" t="s">
        <v>182</v>
      </c>
      <c r="C3630" s="9" t="s">
        <v>158</v>
      </c>
      <c r="D3630" s="9" t="s">
        <v>318</v>
      </c>
      <c r="E3630" s="9" t="s">
        <v>462</v>
      </c>
      <c r="F3630" s="9" t="s">
        <v>463</v>
      </c>
      <c r="G3630" s="9" t="s">
        <v>423</v>
      </c>
      <c r="H3630" s="9" t="s">
        <v>422</v>
      </c>
      <c r="J3630" s="45" t="s">
        <v>5703</v>
      </c>
      <c r="K3630" s="45"/>
      <c r="L3630" s="45"/>
      <c r="BB3630" t="s">
        <v>7234</v>
      </c>
      <c r="BC3630" t="s">
        <v>352</v>
      </c>
      <c r="BD3630">
        <v>5</v>
      </c>
      <c r="BE3630" t="s">
        <v>347</v>
      </c>
      <c r="BG3630">
        <v>3629</v>
      </c>
      <c r="BH3630" t="s">
        <v>334</v>
      </c>
      <c r="BI3630" t="s">
        <v>297</v>
      </c>
    </row>
    <row r="3631" spans="1:61" x14ac:dyDescent="0.25">
      <c r="A3631" s="9">
        <v>3630</v>
      </c>
      <c r="B3631" s="9" t="s">
        <v>183</v>
      </c>
      <c r="C3631" s="9" t="s">
        <v>147</v>
      </c>
      <c r="D3631" s="9" t="s">
        <v>319</v>
      </c>
      <c r="E3631" s="9" t="s">
        <v>464</v>
      </c>
      <c r="F3631" s="9" t="s">
        <v>465</v>
      </c>
      <c r="G3631" s="9" t="s">
        <v>412</v>
      </c>
      <c r="H3631" s="9" t="s">
        <v>413</v>
      </c>
      <c r="J3631" s="45" t="s">
        <v>696</v>
      </c>
      <c r="K3631" s="45"/>
      <c r="L3631" s="45"/>
      <c r="BB3631" t="s">
        <v>7235</v>
      </c>
      <c r="BC3631" t="s">
        <v>352</v>
      </c>
      <c r="BD3631">
        <v>6</v>
      </c>
      <c r="BE3631" t="s">
        <v>348</v>
      </c>
      <c r="BG3631">
        <v>3630</v>
      </c>
      <c r="BH3631" t="s">
        <v>335</v>
      </c>
      <c r="BI3631" t="s">
        <v>298</v>
      </c>
    </row>
    <row r="3632" spans="1:61" x14ac:dyDescent="0.25">
      <c r="A3632" s="9">
        <v>3631</v>
      </c>
      <c r="B3632" s="9" t="s">
        <v>184</v>
      </c>
      <c r="C3632" s="9" t="s">
        <v>148</v>
      </c>
      <c r="D3632" s="9" t="s">
        <v>320</v>
      </c>
      <c r="E3632" s="9" t="s">
        <v>464</v>
      </c>
      <c r="F3632" s="9" t="s">
        <v>465</v>
      </c>
      <c r="G3632" s="9" t="s">
        <v>416</v>
      </c>
      <c r="H3632" s="9" t="s">
        <v>412</v>
      </c>
      <c r="J3632" s="45" t="s">
        <v>696</v>
      </c>
      <c r="K3632" s="45"/>
      <c r="L3632" s="45"/>
      <c r="BB3632" t="s">
        <v>7236</v>
      </c>
      <c r="BC3632" t="s">
        <v>352</v>
      </c>
      <c r="BD3632">
        <v>7</v>
      </c>
      <c r="BE3632" t="s">
        <v>349</v>
      </c>
      <c r="BG3632">
        <v>3631</v>
      </c>
      <c r="BH3632" t="s">
        <v>336</v>
      </c>
      <c r="BI3632" t="s">
        <v>299</v>
      </c>
    </row>
    <row r="3633" spans="1:61" x14ac:dyDescent="0.25">
      <c r="A3633" s="9">
        <v>3632</v>
      </c>
      <c r="B3633" s="9" t="s">
        <v>185</v>
      </c>
      <c r="C3633" s="9" t="s">
        <v>149</v>
      </c>
      <c r="D3633" s="9" t="s">
        <v>321</v>
      </c>
      <c r="E3633" s="9" t="s">
        <v>466</v>
      </c>
      <c r="F3633" s="9" t="s">
        <v>467</v>
      </c>
      <c r="G3633" s="9" t="s">
        <v>417</v>
      </c>
      <c r="H3633" s="9" t="s">
        <v>417</v>
      </c>
      <c r="J3633" s="45" t="s">
        <v>5704</v>
      </c>
      <c r="K3633" s="45"/>
      <c r="L3633" s="45"/>
      <c r="BB3633" t="s">
        <v>7237</v>
      </c>
      <c r="BC3633" t="s">
        <v>352</v>
      </c>
      <c r="BD3633">
        <v>8</v>
      </c>
      <c r="BE3633" t="s">
        <v>350</v>
      </c>
      <c r="BG3633">
        <v>3632</v>
      </c>
      <c r="BH3633" t="s">
        <v>337</v>
      </c>
      <c r="BI3633" t="s">
        <v>300</v>
      </c>
    </row>
    <row r="3634" spans="1:61" x14ac:dyDescent="0.25">
      <c r="A3634" s="9">
        <v>3633</v>
      </c>
      <c r="B3634" s="9" t="s">
        <v>186</v>
      </c>
      <c r="C3634" s="9" t="s">
        <v>150</v>
      </c>
      <c r="D3634" s="9" t="s">
        <v>322</v>
      </c>
      <c r="E3634" s="9" t="s">
        <v>466</v>
      </c>
      <c r="F3634" s="9" t="s">
        <v>467</v>
      </c>
      <c r="G3634" s="9" t="s">
        <v>412</v>
      </c>
      <c r="H3634" s="9" t="s">
        <v>416</v>
      </c>
      <c r="J3634" s="45" t="s">
        <v>696</v>
      </c>
      <c r="K3634" s="45"/>
      <c r="L3634" s="45"/>
      <c r="BB3634" t="s">
        <v>7238</v>
      </c>
      <c r="BC3634" t="s">
        <v>352</v>
      </c>
      <c r="BD3634">
        <v>9</v>
      </c>
      <c r="BE3634" t="s">
        <v>351</v>
      </c>
      <c r="BG3634">
        <v>3633</v>
      </c>
      <c r="BH3634" t="s">
        <v>338</v>
      </c>
      <c r="BI3634" t="s">
        <v>301</v>
      </c>
    </row>
    <row r="3635" spans="1:61" x14ac:dyDescent="0.25">
      <c r="A3635" s="9">
        <v>3634</v>
      </c>
      <c r="B3635" s="9" t="s">
        <v>176</v>
      </c>
      <c r="C3635" s="9" t="s">
        <v>151</v>
      </c>
      <c r="D3635" s="9" t="s">
        <v>323</v>
      </c>
      <c r="E3635" s="9" t="s">
        <v>468</v>
      </c>
      <c r="F3635" s="9" t="s">
        <v>469</v>
      </c>
      <c r="G3635" s="9" t="s">
        <v>413</v>
      </c>
      <c r="H3635" s="9" t="s">
        <v>412</v>
      </c>
      <c r="J3635" s="45" t="s">
        <v>696</v>
      </c>
      <c r="K3635" s="45"/>
      <c r="L3635" s="45"/>
      <c r="BB3635" t="s">
        <v>7239</v>
      </c>
      <c r="BC3635" t="s">
        <v>352</v>
      </c>
      <c r="BD3635">
        <v>10</v>
      </c>
      <c r="BE3635" t="s">
        <v>352</v>
      </c>
      <c r="BG3635">
        <v>3634</v>
      </c>
      <c r="BH3635" t="s">
        <v>339</v>
      </c>
      <c r="BI3635" t="s">
        <v>302</v>
      </c>
    </row>
    <row r="3636" spans="1:61" x14ac:dyDescent="0.25">
      <c r="A3636" s="9">
        <v>3635</v>
      </c>
      <c r="B3636" s="9" t="s">
        <v>177</v>
      </c>
      <c r="C3636" s="9" t="s">
        <v>152</v>
      </c>
      <c r="D3636" s="9" t="s">
        <v>324</v>
      </c>
      <c r="E3636" s="9" t="s">
        <v>468</v>
      </c>
      <c r="F3636" s="9" t="s">
        <v>469</v>
      </c>
      <c r="G3636" s="9" t="s">
        <v>422</v>
      </c>
      <c r="H3636" s="9" t="s">
        <v>423</v>
      </c>
      <c r="J3636" s="45" t="s">
        <v>5703</v>
      </c>
      <c r="K3636" s="45"/>
      <c r="L3636" s="45"/>
      <c r="BB3636" t="s">
        <v>7240</v>
      </c>
      <c r="BC3636" t="s">
        <v>352</v>
      </c>
      <c r="BD3636">
        <v>11</v>
      </c>
      <c r="BE3636" t="s">
        <v>293</v>
      </c>
      <c r="BG3636">
        <v>3635</v>
      </c>
      <c r="BH3636" t="s">
        <v>340</v>
      </c>
      <c r="BI3636" t="s">
        <v>303</v>
      </c>
    </row>
    <row r="3637" spans="1:61" x14ac:dyDescent="0.25">
      <c r="A3637" s="9">
        <v>3636</v>
      </c>
      <c r="B3637" s="9" t="s">
        <v>179</v>
      </c>
      <c r="C3637" s="9" t="s">
        <v>153</v>
      </c>
      <c r="D3637" s="9" t="s">
        <v>325</v>
      </c>
      <c r="E3637" s="9" t="s">
        <v>470</v>
      </c>
      <c r="F3637" s="3" t="s">
        <v>5707</v>
      </c>
      <c r="G3637" s="9" t="s">
        <v>424</v>
      </c>
      <c r="H3637" s="9" t="s">
        <v>425</v>
      </c>
      <c r="J3637" s="46" t="s">
        <v>5705</v>
      </c>
      <c r="K3637" s="45"/>
      <c r="L3637" s="45"/>
      <c r="BB3637" t="s">
        <v>7241</v>
      </c>
      <c r="BC3637" t="s">
        <v>352</v>
      </c>
      <c r="BD3637">
        <v>12</v>
      </c>
      <c r="BE3637" t="s">
        <v>294</v>
      </c>
      <c r="BG3637">
        <v>3636</v>
      </c>
      <c r="BH3637" t="s">
        <v>341</v>
      </c>
      <c r="BI3637" t="s">
        <v>304</v>
      </c>
    </row>
    <row r="3638" spans="1:61" x14ac:dyDescent="0.25">
      <c r="A3638" s="9">
        <v>3637</v>
      </c>
      <c r="B3638" s="9" t="s">
        <v>180</v>
      </c>
      <c r="C3638" s="9" t="s">
        <v>154</v>
      </c>
      <c r="D3638" s="9" t="s">
        <v>326</v>
      </c>
      <c r="E3638" s="9" t="s">
        <v>470</v>
      </c>
      <c r="F3638" s="3" t="s">
        <v>5707</v>
      </c>
      <c r="G3638" s="9" t="s">
        <v>425</v>
      </c>
      <c r="H3638" s="9" t="s">
        <v>424</v>
      </c>
      <c r="J3638" s="45" t="s">
        <v>696</v>
      </c>
      <c r="K3638" s="45"/>
      <c r="L3638" s="45"/>
      <c r="BB3638" t="s">
        <v>7242</v>
      </c>
      <c r="BC3638" t="s">
        <v>293</v>
      </c>
      <c r="BD3638">
        <v>1</v>
      </c>
      <c r="BE3638" t="s">
        <v>295</v>
      </c>
      <c r="BG3638">
        <v>3637</v>
      </c>
      <c r="BH3638" t="s">
        <v>342</v>
      </c>
      <c r="BI3638" t="s">
        <v>305</v>
      </c>
    </row>
    <row r="3639" spans="1:61" x14ac:dyDescent="0.25">
      <c r="A3639" s="9">
        <v>3638</v>
      </c>
      <c r="B3639" s="9" t="s">
        <v>181</v>
      </c>
      <c r="C3639" s="9" t="s">
        <v>155</v>
      </c>
      <c r="D3639" s="9" t="s">
        <v>327</v>
      </c>
      <c r="E3639" s="9" t="s">
        <v>471</v>
      </c>
      <c r="F3639" s="9" t="s">
        <v>472</v>
      </c>
      <c r="G3639" s="9" t="s">
        <v>423</v>
      </c>
      <c r="H3639" s="9" t="s">
        <v>422</v>
      </c>
      <c r="J3639" s="45" t="s">
        <v>5703</v>
      </c>
      <c r="K3639" s="45"/>
      <c r="L3639" s="45"/>
      <c r="BB3639" t="s">
        <v>7243</v>
      </c>
      <c r="BC3639" t="s">
        <v>293</v>
      </c>
      <c r="BD3639">
        <v>2</v>
      </c>
      <c r="BE3639" t="s">
        <v>296</v>
      </c>
      <c r="BG3639">
        <v>3638</v>
      </c>
      <c r="BH3639" t="s">
        <v>343</v>
      </c>
      <c r="BI3639" t="s">
        <v>306</v>
      </c>
    </row>
    <row r="3640" spans="1:61" x14ac:dyDescent="0.25">
      <c r="A3640" s="9">
        <v>3639</v>
      </c>
      <c r="B3640" s="9" t="s">
        <v>182</v>
      </c>
      <c r="C3640" s="9" t="s">
        <v>156</v>
      </c>
      <c r="D3640" s="9" t="s">
        <v>328</v>
      </c>
      <c r="E3640" s="9" t="s">
        <v>471</v>
      </c>
      <c r="F3640" s="9" t="s">
        <v>472</v>
      </c>
      <c r="G3640" s="9" t="s">
        <v>412</v>
      </c>
      <c r="H3640" s="9" t="s">
        <v>413</v>
      </c>
      <c r="J3640" s="45" t="s">
        <v>696</v>
      </c>
      <c r="K3640" s="45"/>
      <c r="L3640" s="45"/>
      <c r="BB3640" t="s">
        <v>7244</v>
      </c>
      <c r="BC3640" t="s">
        <v>293</v>
      </c>
      <c r="BD3640">
        <v>3</v>
      </c>
      <c r="BE3640" t="s">
        <v>297</v>
      </c>
      <c r="BG3640">
        <v>3639</v>
      </c>
      <c r="BH3640" t="s">
        <v>344</v>
      </c>
      <c r="BI3640" t="s">
        <v>307</v>
      </c>
    </row>
    <row r="3641" spans="1:61" x14ac:dyDescent="0.25">
      <c r="A3641" s="9">
        <v>3640</v>
      </c>
      <c r="B3641" s="9" t="s">
        <v>183</v>
      </c>
      <c r="C3641" s="9" t="s">
        <v>157</v>
      </c>
      <c r="D3641" s="9" t="s">
        <v>329</v>
      </c>
      <c r="E3641" s="9" t="s">
        <v>473</v>
      </c>
      <c r="F3641" s="9" t="s">
        <v>474</v>
      </c>
      <c r="G3641" s="9" t="s">
        <v>416</v>
      </c>
      <c r="H3641" s="9" t="s">
        <v>412</v>
      </c>
      <c r="J3641" s="45" t="s">
        <v>5704</v>
      </c>
      <c r="K3641" s="45"/>
      <c r="L3641" s="45"/>
      <c r="BB3641" t="s">
        <v>7245</v>
      </c>
      <c r="BC3641" t="s">
        <v>293</v>
      </c>
      <c r="BD3641">
        <v>4</v>
      </c>
      <c r="BE3641" t="s">
        <v>298</v>
      </c>
      <c r="BG3641">
        <v>3640</v>
      </c>
      <c r="BH3641" t="s">
        <v>345</v>
      </c>
      <c r="BI3641" t="s">
        <v>308</v>
      </c>
    </row>
    <row r="3642" spans="1:61" x14ac:dyDescent="0.25">
      <c r="A3642" s="9">
        <v>3641</v>
      </c>
      <c r="B3642" s="9" t="s">
        <v>184</v>
      </c>
      <c r="C3642" s="9" t="s">
        <v>158</v>
      </c>
      <c r="D3642" s="9" t="s">
        <v>330</v>
      </c>
      <c r="E3642" s="9" t="s">
        <v>473</v>
      </c>
      <c r="F3642" s="9" t="s">
        <v>474</v>
      </c>
      <c r="G3642" s="9" t="s">
        <v>417</v>
      </c>
      <c r="H3642" s="9" t="s">
        <v>417</v>
      </c>
      <c r="J3642" s="45" t="s">
        <v>696</v>
      </c>
      <c r="K3642" s="45"/>
      <c r="L3642" s="45"/>
      <c r="BB3642" t="s">
        <v>7246</v>
      </c>
      <c r="BC3642" t="s">
        <v>293</v>
      </c>
      <c r="BD3642">
        <v>5</v>
      </c>
      <c r="BE3642" t="s">
        <v>299</v>
      </c>
      <c r="BG3642">
        <v>3641</v>
      </c>
      <c r="BH3642" t="s">
        <v>346</v>
      </c>
      <c r="BI3642" t="s">
        <v>309</v>
      </c>
    </row>
    <row r="3643" spans="1:61" x14ac:dyDescent="0.25">
      <c r="A3643" s="9">
        <v>3642</v>
      </c>
      <c r="B3643" s="9" t="s">
        <v>185</v>
      </c>
      <c r="C3643" s="9" t="s">
        <v>147</v>
      </c>
      <c r="D3643" s="9" t="s">
        <v>331</v>
      </c>
      <c r="E3643" s="9" t="s">
        <v>475</v>
      </c>
      <c r="F3643" s="9" t="s">
        <v>476</v>
      </c>
      <c r="G3643" s="9" t="s">
        <v>412</v>
      </c>
      <c r="H3643" s="9" t="s">
        <v>416</v>
      </c>
      <c r="J3643" s="45" t="s">
        <v>696</v>
      </c>
      <c r="K3643" s="45"/>
      <c r="L3643" s="45"/>
      <c r="BB3643" t="s">
        <v>7247</v>
      </c>
      <c r="BC3643" t="s">
        <v>293</v>
      </c>
      <c r="BD3643">
        <v>6</v>
      </c>
      <c r="BE3643" t="s">
        <v>300</v>
      </c>
      <c r="BG3643">
        <v>3642</v>
      </c>
      <c r="BH3643" t="s">
        <v>347</v>
      </c>
      <c r="BI3643" t="s">
        <v>310</v>
      </c>
    </row>
    <row r="3644" spans="1:61" x14ac:dyDescent="0.25">
      <c r="A3644" s="9">
        <v>3643</v>
      </c>
      <c r="B3644" s="9" t="s">
        <v>186</v>
      </c>
      <c r="C3644" s="9" t="s">
        <v>148</v>
      </c>
      <c r="D3644" s="9" t="s">
        <v>332</v>
      </c>
      <c r="E3644" s="9" t="s">
        <v>475</v>
      </c>
      <c r="F3644" s="9" t="s">
        <v>476</v>
      </c>
      <c r="G3644" s="9" t="s">
        <v>413</v>
      </c>
      <c r="H3644" s="9" t="s">
        <v>412</v>
      </c>
      <c r="J3644" s="45" t="s">
        <v>5703</v>
      </c>
      <c r="K3644" s="45"/>
      <c r="L3644" s="45"/>
      <c r="BB3644" t="s">
        <v>7248</v>
      </c>
      <c r="BC3644" t="s">
        <v>293</v>
      </c>
      <c r="BD3644">
        <v>7</v>
      </c>
      <c r="BE3644" t="s">
        <v>301</v>
      </c>
      <c r="BG3644">
        <v>3643</v>
      </c>
      <c r="BH3644" t="s">
        <v>348</v>
      </c>
      <c r="BI3644" t="s">
        <v>311</v>
      </c>
    </row>
    <row r="3645" spans="1:61" x14ac:dyDescent="0.25">
      <c r="A3645" s="9">
        <v>3644</v>
      </c>
      <c r="B3645" s="9" t="s">
        <v>176</v>
      </c>
      <c r="C3645" s="9" t="s">
        <v>149</v>
      </c>
      <c r="D3645" s="9" t="s">
        <v>333</v>
      </c>
      <c r="E3645" s="9" t="s">
        <v>410</v>
      </c>
      <c r="F3645" s="9" t="s">
        <v>411</v>
      </c>
      <c r="G3645" s="9" t="s">
        <v>422</v>
      </c>
      <c r="H3645" s="9" t="s">
        <v>423</v>
      </c>
      <c r="J3645" s="46" t="s">
        <v>5705</v>
      </c>
      <c r="K3645" s="45"/>
      <c r="L3645" s="45"/>
      <c r="BB3645" t="s">
        <v>7249</v>
      </c>
      <c r="BC3645" t="s">
        <v>293</v>
      </c>
      <c r="BD3645">
        <v>8</v>
      </c>
      <c r="BE3645" t="s">
        <v>302</v>
      </c>
      <c r="BG3645">
        <v>3644</v>
      </c>
      <c r="BH3645" t="s">
        <v>349</v>
      </c>
      <c r="BI3645" t="s">
        <v>312</v>
      </c>
    </row>
    <row r="3646" spans="1:61" x14ac:dyDescent="0.25">
      <c r="A3646" s="9">
        <v>3645</v>
      </c>
      <c r="B3646" s="9" t="s">
        <v>177</v>
      </c>
      <c r="C3646" s="9" t="s">
        <v>150</v>
      </c>
      <c r="D3646" s="9" t="s">
        <v>334</v>
      </c>
      <c r="E3646" s="9" t="s">
        <v>410</v>
      </c>
      <c r="F3646" s="9" t="s">
        <v>411</v>
      </c>
      <c r="G3646" s="9" t="s">
        <v>412</v>
      </c>
      <c r="H3646" s="9" t="s">
        <v>413</v>
      </c>
      <c r="J3646" s="45" t="s">
        <v>696</v>
      </c>
      <c r="K3646" s="45"/>
      <c r="L3646" s="45"/>
      <c r="BB3646" t="s">
        <v>7250</v>
      </c>
      <c r="BC3646" t="s">
        <v>293</v>
      </c>
      <c r="BD3646">
        <v>9</v>
      </c>
      <c r="BE3646" t="s">
        <v>303</v>
      </c>
      <c r="BG3646">
        <v>3645</v>
      </c>
      <c r="BH3646" t="s">
        <v>350</v>
      </c>
      <c r="BI3646" t="s">
        <v>313</v>
      </c>
    </row>
    <row r="3647" spans="1:61" x14ac:dyDescent="0.25">
      <c r="A3647" s="9">
        <v>3646</v>
      </c>
      <c r="B3647" s="9" t="s">
        <v>179</v>
      </c>
      <c r="C3647" s="9" t="s">
        <v>151</v>
      </c>
      <c r="D3647" s="9" t="s">
        <v>335</v>
      </c>
      <c r="E3647" s="9" t="s">
        <v>414</v>
      </c>
      <c r="F3647" s="9" t="s">
        <v>415</v>
      </c>
      <c r="G3647" s="9" t="s">
        <v>416</v>
      </c>
      <c r="H3647" s="9" t="s">
        <v>412</v>
      </c>
      <c r="J3647" s="45" t="s">
        <v>5703</v>
      </c>
      <c r="K3647" s="45"/>
      <c r="L3647" s="45"/>
      <c r="BB3647" t="s">
        <v>7251</v>
      </c>
      <c r="BC3647" t="s">
        <v>293</v>
      </c>
      <c r="BD3647">
        <v>10</v>
      </c>
      <c r="BE3647" t="s">
        <v>304</v>
      </c>
      <c r="BG3647">
        <v>3646</v>
      </c>
      <c r="BH3647" t="s">
        <v>351</v>
      </c>
      <c r="BI3647" t="s">
        <v>314</v>
      </c>
    </row>
    <row r="3648" spans="1:61" x14ac:dyDescent="0.25">
      <c r="A3648" s="9">
        <v>3647</v>
      </c>
      <c r="B3648" s="9" t="s">
        <v>180</v>
      </c>
      <c r="C3648" s="9" t="s">
        <v>152</v>
      </c>
      <c r="D3648" s="9" t="s">
        <v>336</v>
      </c>
      <c r="E3648" s="9" t="s">
        <v>414</v>
      </c>
      <c r="F3648" s="9" t="s">
        <v>415</v>
      </c>
      <c r="G3648" s="9" t="s">
        <v>417</v>
      </c>
      <c r="H3648" s="9" t="s">
        <v>417</v>
      </c>
      <c r="J3648" s="45" t="s">
        <v>696</v>
      </c>
      <c r="K3648" s="45"/>
      <c r="L3648" s="45"/>
      <c r="BB3648" t="s">
        <v>7252</v>
      </c>
      <c r="BC3648" t="s">
        <v>293</v>
      </c>
      <c r="BD3648">
        <v>11</v>
      </c>
      <c r="BE3648" t="s">
        <v>305</v>
      </c>
      <c r="BG3648">
        <v>3647</v>
      </c>
      <c r="BH3648" t="s">
        <v>352</v>
      </c>
      <c r="BI3648" t="s">
        <v>315</v>
      </c>
    </row>
    <row r="3649" spans="1:61" x14ac:dyDescent="0.25">
      <c r="A3649" s="9">
        <v>3648</v>
      </c>
      <c r="B3649" s="9" t="s">
        <v>181</v>
      </c>
      <c r="C3649" s="9" t="s">
        <v>153</v>
      </c>
      <c r="D3649" s="9" t="s">
        <v>337</v>
      </c>
      <c r="E3649" s="9" t="s">
        <v>418</v>
      </c>
      <c r="F3649" s="9" t="s">
        <v>419</v>
      </c>
      <c r="G3649" s="9" t="s">
        <v>412</v>
      </c>
      <c r="H3649" s="9" t="s">
        <v>416</v>
      </c>
      <c r="J3649" s="45" t="s">
        <v>5704</v>
      </c>
      <c r="K3649" s="45"/>
      <c r="L3649" s="45"/>
      <c r="BB3649" t="s">
        <v>7253</v>
      </c>
      <c r="BC3649" t="s">
        <v>293</v>
      </c>
      <c r="BD3649">
        <v>12</v>
      </c>
      <c r="BE3649" t="s">
        <v>306</v>
      </c>
      <c r="BG3649">
        <v>3648</v>
      </c>
      <c r="BH3649" t="s">
        <v>293</v>
      </c>
      <c r="BI3649" t="s">
        <v>316</v>
      </c>
    </row>
    <row r="3650" spans="1:61" x14ac:dyDescent="0.25">
      <c r="A3650" s="9">
        <v>3649</v>
      </c>
      <c r="B3650" s="9" t="s">
        <v>182</v>
      </c>
      <c r="C3650" s="9" t="s">
        <v>154</v>
      </c>
      <c r="D3650" s="9" t="s">
        <v>338</v>
      </c>
      <c r="E3650" s="9" t="s">
        <v>418</v>
      </c>
      <c r="F3650" s="9" t="s">
        <v>419</v>
      </c>
      <c r="G3650" s="9" t="s">
        <v>413</v>
      </c>
      <c r="H3650" s="9" t="s">
        <v>412</v>
      </c>
      <c r="J3650" s="45" t="s">
        <v>696</v>
      </c>
      <c r="K3650" s="45"/>
      <c r="L3650" s="45"/>
      <c r="BB3650" t="s">
        <v>7254</v>
      </c>
      <c r="BC3650" t="s">
        <v>294</v>
      </c>
      <c r="BD3650">
        <v>1</v>
      </c>
      <c r="BE3650" t="s">
        <v>307</v>
      </c>
      <c r="BG3650">
        <v>3649</v>
      </c>
      <c r="BH3650" t="s">
        <v>294</v>
      </c>
      <c r="BI3650" t="s">
        <v>317</v>
      </c>
    </row>
    <row r="3651" spans="1:61" x14ac:dyDescent="0.25">
      <c r="A3651" s="9">
        <v>3650</v>
      </c>
      <c r="B3651" s="9" t="s">
        <v>183</v>
      </c>
      <c r="C3651" s="9" t="s">
        <v>155</v>
      </c>
      <c r="D3651" s="9" t="s">
        <v>339</v>
      </c>
      <c r="E3651" s="9" t="s">
        <v>420</v>
      </c>
      <c r="F3651" s="9" t="s">
        <v>421</v>
      </c>
      <c r="G3651" s="9" t="s">
        <v>422</v>
      </c>
      <c r="H3651" s="9" t="s">
        <v>423</v>
      </c>
      <c r="J3651" s="45" t="s">
        <v>696</v>
      </c>
      <c r="K3651" s="45"/>
      <c r="L3651" s="45"/>
      <c r="BB3651" t="s">
        <v>7255</v>
      </c>
      <c r="BC3651" t="s">
        <v>294</v>
      </c>
      <c r="BD3651">
        <v>2</v>
      </c>
      <c r="BE3651" t="s">
        <v>308</v>
      </c>
      <c r="BG3651">
        <v>3650</v>
      </c>
      <c r="BH3651" t="s">
        <v>295</v>
      </c>
      <c r="BI3651" t="s">
        <v>318</v>
      </c>
    </row>
    <row r="3652" spans="1:61" x14ac:dyDescent="0.25">
      <c r="A3652" s="9">
        <v>3651</v>
      </c>
      <c r="B3652" s="9" t="s">
        <v>184</v>
      </c>
      <c r="C3652" s="9" t="s">
        <v>156</v>
      </c>
      <c r="D3652" s="9" t="s">
        <v>340</v>
      </c>
      <c r="E3652" s="9" t="s">
        <v>420</v>
      </c>
      <c r="F3652" s="9" t="s">
        <v>421</v>
      </c>
      <c r="G3652" s="9" t="s">
        <v>424</v>
      </c>
      <c r="H3652" s="9" t="s">
        <v>425</v>
      </c>
      <c r="J3652" s="45" t="s">
        <v>5703</v>
      </c>
      <c r="K3652" s="45"/>
      <c r="L3652" s="45"/>
      <c r="BB3652" t="s">
        <v>7256</v>
      </c>
      <c r="BC3652" t="s">
        <v>294</v>
      </c>
      <c r="BD3652">
        <v>3</v>
      </c>
      <c r="BE3652" t="s">
        <v>309</v>
      </c>
      <c r="BG3652">
        <v>3651</v>
      </c>
      <c r="BH3652" t="s">
        <v>296</v>
      </c>
      <c r="BI3652" t="s">
        <v>319</v>
      </c>
    </row>
    <row r="3653" spans="1:61" x14ac:dyDescent="0.25">
      <c r="A3653" s="9">
        <v>3652</v>
      </c>
      <c r="B3653" s="9" t="s">
        <v>185</v>
      </c>
      <c r="C3653" s="9" t="s">
        <v>157</v>
      </c>
      <c r="D3653" s="9" t="s">
        <v>341</v>
      </c>
      <c r="E3653" s="9" t="s">
        <v>426</v>
      </c>
      <c r="F3653" s="9" t="s">
        <v>427</v>
      </c>
      <c r="G3653" s="9" t="s">
        <v>425</v>
      </c>
      <c r="H3653" s="9" t="s">
        <v>424</v>
      </c>
      <c r="J3653" s="46" t="s">
        <v>5705</v>
      </c>
      <c r="K3653" s="45"/>
      <c r="L3653" s="45"/>
      <c r="BB3653" t="s">
        <v>7257</v>
      </c>
      <c r="BC3653" t="s">
        <v>294</v>
      </c>
      <c r="BD3653">
        <v>4</v>
      </c>
      <c r="BE3653" t="s">
        <v>310</v>
      </c>
      <c r="BG3653">
        <v>3652</v>
      </c>
      <c r="BH3653" t="s">
        <v>297</v>
      </c>
      <c r="BI3653" t="s">
        <v>320</v>
      </c>
    </row>
    <row r="3654" spans="1:61" x14ac:dyDescent="0.25">
      <c r="A3654" s="9">
        <v>3653</v>
      </c>
      <c r="B3654" s="9" t="s">
        <v>186</v>
      </c>
      <c r="C3654" s="9" t="s">
        <v>158</v>
      </c>
      <c r="D3654" s="9" t="s">
        <v>342</v>
      </c>
      <c r="E3654" s="9" t="s">
        <v>426</v>
      </c>
      <c r="F3654" s="9" t="s">
        <v>427</v>
      </c>
      <c r="G3654" s="9" t="s">
        <v>423</v>
      </c>
      <c r="H3654" s="9" t="s">
        <v>422</v>
      </c>
      <c r="J3654" s="45" t="s">
        <v>696</v>
      </c>
      <c r="K3654" s="45"/>
      <c r="L3654" s="45"/>
      <c r="BB3654" t="s">
        <v>7258</v>
      </c>
      <c r="BC3654" t="s">
        <v>294</v>
      </c>
      <c r="BD3654">
        <v>5</v>
      </c>
      <c r="BE3654" t="s">
        <v>311</v>
      </c>
      <c r="BG3654">
        <v>3653</v>
      </c>
      <c r="BH3654" t="s">
        <v>298</v>
      </c>
      <c r="BI3654" t="s">
        <v>321</v>
      </c>
    </row>
    <row r="3655" spans="1:61" x14ac:dyDescent="0.25">
      <c r="A3655" s="9">
        <v>3654</v>
      </c>
      <c r="B3655" s="9" t="s">
        <v>176</v>
      </c>
      <c r="C3655" s="9" t="s">
        <v>147</v>
      </c>
      <c r="D3655" s="9" t="s">
        <v>343</v>
      </c>
      <c r="E3655" s="9" t="s">
        <v>428</v>
      </c>
      <c r="F3655" s="9" t="s">
        <v>429</v>
      </c>
      <c r="G3655" s="9" t="s">
        <v>412</v>
      </c>
      <c r="H3655" s="9" t="s">
        <v>413</v>
      </c>
      <c r="J3655" s="45" t="s">
        <v>5703</v>
      </c>
      <c r="K3655" s="45"/>
      <c r="L3655" s="45"/>
      <c r="BB3655" t="s">
        <v>7259</v>
      </c>
      <c r="BC3655" t="s">
        <v>294</v>
      </c>
      <c r="BD3655">
        <v>6</v>
      </c>
      <c r="BE3655" t="s">
        <v>312</v>
      </c>
      <c r="BG3655">
        <v>3654</v>
      </c>
      <c r="BH3655" t="s">
        <v>299</v>
      </c>
      <c r="BI3655" t="s">
        <v>322</v>
      </c>
    </row>
    <row r="3656" spans="1:61" x14ac:dyDescent="0.25">
      <c r="A3656" s="9">
        <v>3655</v>
      </c>
      <c r="B3656" s="9" t="s">
        <v>177</v>
      </c>
      <c r="C3656" s="9" t="s">
        <v>148</v>
      </c>
      <c r="D3656" s="9" t="s">
        <v>344</v>
      </c>
      <c r="E3656" s="9" t="s">
        <v>428</v>
      </c>
      <c r="F3656" s="9" t="s">
        <v>429</v>
      </c>
      <c r="G3656" s="9" t="s">
        <v>416</v>
      </c>
      <c r="H3656" s="9" t="s">
        <v>412</v>
      </c>
      <c r="J3656" s="45" t="s">
        <v>696</v>
      </c>
      <c r="K3656" s="45"/>
      <c r="L3656" s="45"/>
      <c r="BB3656" t="s">
        <v>7260</v>
      </c>
      <c r="BC3656" t="s">
        <v>294</v>
      </c>
      <c r="BD3656">
        <v>7</v>
      </c>
      <c r="BE3656" t="s">
        <v>313</v>
      </c>
      <c r="BG3656">
        <v>3655</v>
      </c>
      <c r="BH3656" t="s">
        <v>300</v>
      </c>
      <c r="BI3656" t="s">
        <v>323</v>
      </c>
    </row>
    <row r="3657" spans="1:61" x14ac:dyDescent="0.25">
      <c r="A3657" s="9">
        <v>3656</v>
      </c>
      <c r="B3657" s="9" t="s">
        <v>179</v>
      </c>
      <c r="C3657" s="9" t="s">
        <v>149</v>
      </c>
      <c r="D3657" s="9" t="s">
        <v>345</v>
      </c>
      <c r="E3657" s="9" t="s">
        <v>430</v>
      </c>
      <c r="F3657" s="9" t="s">
        <v>431</v>
      </c>
      <c r="G3657" s="9" t="s">
        <v>417</v>
      </c>
      <c r="H3657" s="9" t="s">
        <v>417</v>
      </c>
      <c r="J3657" s="46" t="s">
        <v>5705</v>
      </c>
      <c r="K3657" s="45"/>
      <c r="L3657" s="45"/>
      <c r="BB3657" t="s">
        <v>7261</v>
      </c>
      <c r="BC3657" t="s">
        <v>294</v>
      </c>
      <c r="BD3657">
        <v>8</v>
      </c>
      <c r="BE3657" t="s">
        <v>314</v>
      </c>
      <c r="BG3657">
        <v>3656</v>
      </c>
      <c r="BH3657" t="s">
        <v>301</v>
      </c>
      <c r="BI3657" t="s">
        <v>324</v>
      </c>
    </row>
    <row r="3658" spans="1:61" x14ac:dyDescent="0.25">
      <c r="A3658" s="9">
        <v>3657</v>
      </c>
      <c r="B3658" s="9" t="s">
        <v>180</v>
      </c>
      <c r="C3658" s="9" t="s">
        <v>150</v>
      </c>
      <c r="D3658" s="9" t="s">
        <v>346</v>
      </c>
      <c r="E3658" s="9" t="s">
        <v>430</v>
      </c>
      <c r="F3658" s="9" t="s">
        <v>431</v>
      </c>
      <c r="G3658" s="9" t="s">
        <v>412</v>
      </c>
      <c r="H3658" s="9" t="s">
        <v>416</v>
      </c>
      <c r="J3658" s="45" t="s">
        <v>5703</v>
      </c>
      <c r="K3658" s="45"/>
      <c r="L3658" s="45"/>
      <c r="BB3658" t="s">
        <v>7262</v>
      </c>
      <c r="BC3658" t="s">
        <v>294</v>
      </c>
      <c r="BD3658">
        <v>9</v>
      </c>
      <c r="BE3658" t="s">
        <v>315</v>
      </c>
      <c r="BG3658">
        <v>3657</v>
      </c>
      <c r="BH3658" t="s">
        <v>302</v>
      </c>
      <c r="BI3658" t="s">
        <v>325</v>
      </c>
    </row>
    <row r="3659" spans="1:61" x14ac:dyDescent="0.25">
      <c r="A3659" s="9">
        <v>3658</v>
      </c>
      <c r="B3659" s="9" t="s">
        <v>181</v>
      </c>
      <c r="C3659" s="9" t="s">
        <v>151</v>
      </c>
      <c r="D3659" s="9" t="s">
        <v>347</v>
      </c>
      <c r="E3659" s="9" t="s">
        <v>432</v>
      </c>
      <c r="F3659" s="9" t="s">
        <v>433</v>
      </c>
      <c r="G3659" s="9" t="s">
        <v>413</v>
      </c>
      <c r="H3659" s="9" t="s">
        <v>412</v>
      </c>
      <c r="J3659" s="45" t="s">
        <v>696</v>
      </c>
      <c r="K3659" s="45"/>
      <c r="L3659" s="45"/>
      <c r="BB3659" t="s">
        <v>7263</v>
      </c>
      <c r="BC3659" t="s">
        <v>294</v>
      </c>
      <c r="BD3659">
        <v>10</v>
      </c>
      <c r="BE3659" t="s">
        <v>316</v>
      </c>
      <c r="BG3659">
        <v>3658</v>
      </c>
      <c r="BH3659" t="s">
        <v>303</v>
      </c>
      <c r="BI3659" t="s">
        <v>326</v>
      </c>
    </row>
    <row r="3660" spans="1:61" x14ac:dyDescent="0.25">
      <c r="A3660" s="9">
        <v>3659</v>
      </c>
      <c r="B3660" s="9" t="s">
        <v>182</v>
      </c>
      <c r="C3660" s="9" t="s">
        <v>152</v>
      </c>
      <c r="D3660" s="9" t="s">
        <v>348</v>
      </c>
      <c r="E3660" s="9" t="s">
        <v>432</v>
      </c>
      <c r="F3660" s="9" t="s">
        <v>433</v>
      </c>
      <c r="G3660" s="9" t="s">
        <v>422</v>
      </c>
      <c r="H3660" s="9" t="s">
        <v>423</v>
      </c>
      <c r="J3660" s="45" t="s">
        <v>5703</v>
      </c>
      <c r="K3660" s="45"/>
      <c r="L3660" s="45"/>
      <c r="BB3660" t="s">
        <v>7264</v>
      </c>
      <c r="BC3660" t="s">
        <v>294</v>
      </c>
      <c r="BD3660">
        <v>11</v>
      </c>
      <c r="BE3660" t="s">
        <v>317</v>
      </c>
      <c r="BG3660">
        <v>3659</v>
      </c>
      <c r="BH3660" t="s">
        <v>304</v>
      </c>
      <c r="BI3660" t="s">
        <v>327</v>
      </c>
    </row>
    <row r="3661" spans="1:61" x14ac:dyDescent="0.25">
      <c r="A3661" s="9">
        <v>3660</v>
      </c>
      <c r="B3661" s="9" t="s">
        <v>183</v>
      </c>
      <c r="C3661" s="9" t="s">
        <v>153</v>
      </c>
      <c r="D3661" s="9" t="s">
        <v>349</v>
      </c>
      <c r="E3661" s="9" t="s">
        <v>434</v>
      </c>
      <c r="F3661" s="9" t="s">
        <v>435</v>
      </c>
      <c r="G3661" s="9" t="s">
        <v>424</v>
      </c>
      <c r="H3661" s="9" t="s">
        <v>425</v>
      </c>
      <c r="J3661" s="46" t="s">
        <v>5705</v>
      </c>
      <c r="K3661" s="45"/>
      <c r="L3661" s="45"/>
      <c r="BB3661" t="s">
        <v>7265</v>
      </c>
      <c r="BC3661" t="s">
        <v>294</v>
      </c>
      <c r="BD3661">
        <v>12</v>
      </c>
      <c r="BE3661" t="s">
        <v>318</v>
      </c>
      <c r="BG3661">
        <v>3660</v>
      </c>
      <c r="BH3661" t="s">
        <v>305</v>
      </c>
      <c r="BI3661" t="s">
        <v>328</v>
      </c>
    </row>
    <row r="3662" spans="1:61" x14ac:dyDescent="0.25">
      <c r="A3662" s="9">
        <v>3661</v>
      </c>
      <c r="B3662" s="9" t="s">
        <v>184</v>
      </c>
      <c r="C3662" s="9" t="s">
        <v>154</v>
      </c>
      <c r="D3662" s="9" t="s">
        <v>350</v>
      </c>
      <c r="E3662" s="9" t="s">
        <v>434</v>
      </c>
      <c r="F3662" s="9" t="s">
        <v>435</v>
      </c>
      <c r="G3662" s="9" t="s">
        <v>425</v>
      </c>
      <c r="H3662" s="9" t="s">
        <v>424</v>
      </c>
      <c r="J3662" s="45" t="s">
        <v>696</v>
      </c>
      <c r="K3662" s="45"/>
      <c r="L3662" s="45"/>
      <c r="BB3662" t="s">
        <v>7266</v>
      </c>
      <c r="BC3662" t="s">
        <v>295</v>
      </c>
      <c r="BD3662">
        <v>1</v>
      </c>
      <c r="BE3662" t="s">
        <v>319</v>
      </c>
      <c r="BG3662">
        <v>3661</v>
      </c>
      <c r="BH3662" t="s">
        <v>306</v>
      </c>
      <c r="BI3662" t="s">
        <v>329</v>
      </c>
    </row>
    <row r="3663" spans="1:61" x14ac:dyDescent="0.25">
      <c r="A3663" s="9">
        <v>3662</v>
      </c>
      <c r="B3663" s="9" t="s">
        <v>185</v>
      </c>
      <c r="C3663" s="9" t="s">
        <v>155</v>
      </c>
      <c r="D3663" s="9" t="s">
        <v>351</v>
      </c>
      <c r="E3663" s="9" t="s">
        <v>436</v>
      </c>
      <c r="F3663" s="9" t="s">
        <v>437</v>
      </c>
      <c r="G3663" s="9" t="s">
        <v>423</v>
      </c>
      <c r="H3663" s="9" t="s">
        <v>422</v>
      </c>
      <c r="J3663" s="45" t="s">
        <v>5703</v>
      </c>
      <c r="K3663" s="45"/>
      <c r="L3663" s="45"/>
      <c r="BB3663" t="s">
        <v>7267</v>
      </c>
      <c r="BC3663" t="s">
        <v>295</v>
      </c>
      <c r="BD3663">
        <v>2</v>
      </c>
      <c r="BE3663" t="s">
        <v>320</v>
      </c>
      <c r="BG3663">
        <v>3662</v>
      </c>
      <c r="BH3663" t="s">
        <v>307</v>
      </c>
      <c r="BI3663" t="s">
        <v>330</v>
      </c>
    </row>
    <row r="3664" spans="1:61" x14ac:dyDescent="0.25">
      <c r="A3664" s="9">
        <v>3663</v>
      </c>
      <c r="B3664" s="9" t="s">
        <v>186</v>
      </c>
      <c r="C3664" s="9" t="s">
        <v>156</v>
      </c>
      <c r="D3664" s="9" t="s">
        <v>352</v>
      </c>
      <c r="E3664" s="9" t="s">
        <v>436</v>
      </c>
      <c r="F3664" s="9" t="s">
        <v>437</v>
      </c>
      <c r="G3664" s="9" t="s">
        <v>412</v>
      </c>
      <c r="H3664" s="9" t="s">
        <v>413</v>
      </c>
      <c r="J3664" s="45" t="s">
        <v>696</v>
      </c>
      <c r="K3664" s="45"/>
      <c r="L3664" s="45"/>
      <c r="BB3664" t="s">
        <v>7268</v>
      </c>
      <c r="BC3664" t="s">
        <v>295</v>
      </c>
      <c r="BD3664">
        <v>3</v>
      </c>
      <c r="BE3664" t="s">
        <v>321</v>
      </c>
      <c r="BG3664">
        <v>3663</v>
      </c>
      <c r="BH3664" t="s">
        <v>308</v>
      </c>
      <c r="BI3664" t="s">
        <v>331</v>
      </c>
    </row>
    <row r="3665" spans="1:61" x14ac:dyDescent="0.25">
      <c r="A3665" s="9">
        <v>3664</v>
      </c>
      <c r="B3665" s="9" t="s">
        <v>176</v>
      </c>
      <c r="C3665" s="9" t="s">
        <v>157</v>
      </c>
      <c r="D3665" s="9" t="s">
        <v>293</v>
      </c>
      <c r="E3665" s="9" t="s">
        <v>438</v>
      </c>
      <c r="F3665" s="9" t="s">
        <v>439</v>
      </c>
      <c r="G3665" s="9" t="s">
        <v>416</v>
      </c>
      <c r="H3665" s="9" t="s">
        <v>412</v>
      </c>
      <c r="J3665" s="46" t="s">
        <v>5705</v>
      </c>
      <c r="K3665" s="45"/>
      <c r="L3665" s="45"/>
      <c r="BB3665" t="s">
        <v>7269</v>
      </c>
      <c r="BC3665" t="s">
        <v>295</v>
      </c>
      <c r="BD3665">
        <v>4</v>
      </c>
      <c r="BE3665" t="s">
        <v>322</v>
      </c>
      <c r="BG3665">
        <v>3664</v>
      </c>
      <c r="BH3665" t="s">
        <v>309</v>
      </c>
      <c r="BI3665" t="s">
        <v>332</v>
      </c>
    </row>
    <row r="3666" spans="1:61" x14ac:dyDescent="0.25">
      <c r="A3666" s="9">
        <v>3665</v>
      </c>
      <c r="B3666" s="9" t="s">
        <v>177</v>
      </c>
      <c r="C3666" s="9" t="s">
        <v>158</v>
      </c>
      <c r="D3666" s="9" t="s">
        <v>294</v>
      </c>
      <c r="E3666" s="9" t="s">
        <v>438</v>
      </c>
      <c r="F3666" s="9" t="s">
        <v>439</v>
      </c>
      <c r="G3666" s="9" t="s">
        <v>417</v>
      </c>
      <c r="H3666" s="9" t="s">
        <v>417</v>
      </c>
      <c r="J3666" s="45" t="s">
        <v>5703</v>
      </c>
      <c r="K3666" s="45"/>
      <c r="L3666" s="45"/>
      <c r="BB3666" t="s">
        <v>7270</v>
      </c>
      <c r="BC3666" t="s">
        <v>295</v>
      </c>
      <c r="BD3666">
        <v>5</v>
      </c>
      <c r="BE3666" t="s">
        <v>323</v>
      </c>
      <c r="BG3666">
        <v>3665</v>
      </c>
      <c r="BH3666" t="s">
        <v>310</v>
      </c>
      <c r="BI3666" t="s">
        <v>333</v>
      </c>
    </row>
    <row r="3667" spans="1:61" x14ac:dyDescent="0.25">
      <c r="A3667" s="9">
        <v>3666</v>
      </c>
      <c r="B3667" s="9" t="s">
        <v>179</v>
      </c>
      <c r="C3667" s="9" t="s">
        <v>147</v>
      </c>
      <c r="D3667" s="9" t="s">
        <v>295</v>
      </c>
      <c r="E3667" s="9" t="s">
        <v>440</v>
      </c>
      <c r="F3667" s="9" t="s">
        <v>441</v>
      </c>
      <c r="G3667" s="9" t="s">
        <v>412</v>
      </c>
      <c r="H3667" s="9" t="s">
        <v>416</v>
      </c>
      <c r="J3667" s="45" t="s">
        <v>696</v>
      </c>
      <c r="K3667" s="45"/>
      <c r="L3667" s="45"/>
      <c r="BB3667" t="s">
        <v>7271</v>
      </c>
      <c r="BC3667" t="s">
        <v>295</v>
      </c>
      <c r="BD3667">
        <v>6</v>
      </c>
      <c r="BE3667" t="s">
        <v>324</v>
      </c>
      <c r="BG3667">
        <v>3666</v>
      </c>
      <c r="BH3667" t="s">
        <v>311</v>
      </c>
      <c r="BI3667" t="s">
        <v>334</v>
      </c>
    </row>
    <row r="3668" spans="1:61" x14ac:dyDescent="0.25">
      <c r="A3668" s="9">
        <v>3667</v>
      </c>
      <c r="B3668" s="9" t="s">
        <v>180</v>
      </c>
      <c r="C3668" s="9" t="s">
        <v>148</v>
      </c>
      <c r="D3668" s="9" t="s">
        <v>296</v>
      </c>
      <c r="E3668" s="9" t="s">
        <v>440</v>
      </c>
      <c r="F3668" s="9" t="s">
        <v>441</v>
      </c>
      <c r="G3668" s="9" t="s">
        <v>413</v>
      </c>
      <c r="H3668" s="9" t="s">
        <v>412</v>
      </c>
      <c r="J3668" s="45" t="s">
        <v>5703</v>
      </c>
      <c r="K3668" s="45"/>
      <c r="L3668" s="45"/>
      <c r="BB3668" t="s">
        <v>7272</v>
      </c>
      <c r="BC3668" t="s">
        <v>295</v>
      </c>
      <c r="BD3668">
        <v>7</v>
      </c>
      <c r="BE3668" t="s">
        <v>325</v>
      </c>
      <c r="BG3668">
        <v>3667</v>
      </c>
      <c r="BH3668" t="s">
        <v>312</v>
      </c>
      <c r="BI3668" t="s">
        <v>335</v>
      </c>
    </row>
    <row r="3669" spans="1:61" x14ac:dyDescent="0.25">
      <c r="A3669" s="9">
        <v>3668</v>
      </c>
      <c r="B3669" s="9" t="s">
        <v>181</v>
      </c>
      <c r="C3669" s="9" t="s">
        <v>149</v>
      </c>
      <c r="D3669" s="9" t="s">
        <v>297</v>
      </c>
      <c r="E3669" s="9" t="s">
        <v>442</v>
      </c>
      <c r="F3669" s="9" t="s">
        <v>443</v>
      </c>
      <c r="G3669" s="9" t="s">
        <v>422</v>
      </c>
      <c r="H3669" s="9" t="s">
        <v>423</v>
      </c>
      <c r="J3669" s="46" t="s">
        <v>5705</v>
      </c>
      <c r="K3669" s="45"/>
      <c r="L3669" s="45"/>
      <c r="BB3669" t="s">
        <v>7273</v>
      </c>
      <c r="BC3669" t="s">
        <v>295</v>
      </c>
      <c r="BD3669">
        <v>8</v>
      </c>
      <c r="BE3669" t="s">
        <v>326</v>
      </c>
      <c r="BG3669">
        <v>3668</v>
      </c>
      <c r="BH3669" t="s">
        <v>313</v>
      </c>
      <c r="BI3669" t="s">
        <v>336</v>
      </c>
    </row>
    <row r="3670" spans="1:61" x14ac:dyDescent="0.25">
      <c r="A3670" s="9">
        <v>3669</v>
      </c>
      <c r="B3670" s="9" t="s">
        <v>182</v>
      </c>
      <c r="C3670" s="9" t="s">
        <v>150</v>
      </c>
      <c r="D3670" s="9" t="s">
        <v>298</v>
      </c>
      <c r="E3670" s="9" t="s">
        <v>442</v>
      </c>
      <c r="F3670" s="9" t="s">
        <v>443</v>
      </c>
      <c r="G3670" s="9" t="s">
        <v>424</v>
      </c>
      <c r="H3670" s="9" t="s">
        <v>425</v>
      </c>
      <c r="J3670" s="45" t="s">
        <v>696</v>
      </c>
      <c r="K3670" s="45"/>
      <c r="L3670" s="45"/>
      <c r="BB3670" t="s">
        <v>7274</v>
      </c>
      <c r="BC3670" t="s">
        <v>295</v>
      </c>
      <c r="BD3670">
        <v>9</v>
      </c>
      <c r="BE3670" t="s">
        <v>327</v>
      </c>
      <c r="BG3670">
        <v>3669</v>
      </c>
      <c r="BH3670" t="s">
        <v>314</v>
      </c>
      <c r="BI3670" t="s">
        <v>337</v>
      </c>
    </row>
    <row r="3671" spans="1:61" x14ac:dyDescent="0.25">
      <c r="A3671" s="9">
        <v>3670</v>
      </c>
      <c r="B3671" s="9" t="s">
        <v>183</v>
      </c>
      <c r="C3671" s="9" t="s">
        <v>151</v>
      </c>
      <c r="D3671" s="9" t="s">
        <v>299</v>
      </c>
      <c r="E3671" s="9" t="s">
        <v>444</v>
      </c>
      <c r="F3671" s="9" t="s">
        <v>445</v>
      </c>
      <c r="G3671" s="9" t="s">
        <v>425</v>
      </c>
      <c r="H3671" s="9" t="s">
        <v>424</v>
      </c>
      <c r="J3671" s="45" t="s">
        <v>5703</v>
      </c>
      <c r="K3671" s="45"/>
      <c r="L3671" s="45"/>
      <c r="BB3671" t="s">
        <v>7275</v>
      </c>
      <c r="BC3671" t="s">
        <v>295</v>
      </c>
      <c r="BD3671">
        <v>10</v>
      </c>
      <c r="BE3671" t="s">
        <v>328</v>
      </c>
      <c r="BG3671">
        <v>3670</v>
      </c>
      <c r="BH3671" t="s">
        <v>315</v>
      </c>
      <c r="BI3671" t="s">
        <v>338</v>
      </c>
    </row>
    <row r="3672" spans="1:61" x14ac:dyDescent="0.25">
      <c r="A3672" s="9">
        <v>3671</v>
      </c>
      <c r="B3672" s="9" t="s">
        <v>184</v>
      </c>
      <c r="C3672" s="9" t="s">
        <v>152</v>
      </c>
      <c r="D3672" s="9" t="s">
        <v>300</v>
      </c>
      <c r="E3672" s="9" t="s">
        <v>444</v>
      </c>
      <c r="F3672" s="9" t="s">
        <v>445</v>
      </c>
      <c r="G3672" s="9" t="s">
        <v>423</v>
      </c>
      <c r="H3672" s="9" t="s">
        <v>422</v>
      </c>
      <c r="J3672" s="45" t="s">
        <v>696</v>
      </c>
      <c r="K3672" s="45"/>
      <c r="L3672" s="45"/>
      <c r="BB3672" t="s">
        <v>7276</v>
      </c>
      <c r="BC3672" t="s">
        <v>295</v>
      </c>
      <c r="BD3672">
        <v>11</v>
      </c>
      <c r="BE3672" t="s">
        <v>329</v>
      </c>
      <c r="BG3672">
        <v>3671</v>
      </c>
      <c r="BH3672" t="s">
        <v>316</v>
      </c>
      <c r="BI3672" t="s">
        <v>339</v>
      </c>
    </row>
    <row r="3673" spans="1:61" x14ac:dyDescent="0.25">
      <c r="A3673" s="9">
        <v>3672</v>
      </c>
      <c r="B3673" s="9" t="s">
        <v>185</v>
      </c>
      <c r="C3673" s="9" t="s">
        <v>153</v>
      </c>
      <c r="D3673" s="9" t="s">
        <v>301</v>
      </c>
      <c r="E3673" s="9" t="s">
        <v>446</v>
      </c>
      <c r="F3673" s="9" t="s">
        <v>447</v>
      </c>
      <c r="G3673" s="9" t="s">
        <v>412</v>
      </c>
      <c r="H3673" s="9" t="s">
        <v>413</v>
      </c>
      <c r="J3673" s="46" t="s">
        <v>5705</v>
      </c>
      <c r="K3673" s="45"/>
      <c r="L3673" s="45"/>
      <c r="BB3673" t="s">
        <v>7277</v>
      </c>
      <c r="BC3673" t="s">
        <v>295</v>
      </c>
      <c r="BD3673">
        <v>12</v>
      </c>
      <c r="BE3673" t="s">
        <v>330</v>
      </c>
      <c r="BG3673">
        <v>3672</v>
      </c>
      <c r="BH3673" t="s">
        <v>317</v>
      </c>
      <c r="BI3673" t="s">
        <v>340</v>
      </c>
    </row>
    <row r="3674" spans="1:61" x14ac:dyDescent="0.25">
      <c r="A3674" s="9">
        <v>3673</v>
      </c>
      <c r="B3674" s="9" t="s">
        <v>186</v>
      </c>
      <c r="C3674" s="9" t="s">
        <v>154</v>
      </c>
      <c r="D3674" s="9" t="s">
        <v>302</v>
      </c>
      <c r="E3674" s="9" t="s">
        <v>446</v>
      </c>
      <c r="F3674" s="9" t="s">
        <v>447</v>
      </c>
      <c r="G3674" s="9" t="s">
        <v>416</v>
      </c>
      <c r="H3674" s="9" t="s">
        <v>412</v>
      </c>
      <c r="J3674" s="45" t="s">
        <v>5703</v>
      </c>
      <c r="K3674" s="45"/>
      <c r="L3674" s="45"/>
      <c r="BB3674" t="s">
        <v>7278</v>
      </c>
      <c r="BC3674" t="s">
        <v>296</v>
      </c>
      <c r="BD3674">
        <v>1</v>
      </c>
      <c r="BE3674" t="s">
        <v>331</v>
      </c>
      <c r="BG3674">
        <v>3673</v>
      </c>
      <c r="BH3674" t="s">
        <v>318</v>
      </c>
      <c r="BI3674" t="s">
        <v>341</v>
      </c>
    </row>
    <row r="3675" spans="1:61" x14ac:dyDescent="0.25">
      <c r="A3675" s="9">
        <v>3674</v>
      </c>
      <c r="B3675" s="9" t="s">
        <v>176</v>
      </c>
      <c r="C3675" s="9" t="s">
        <v>155</v>
      </c>
      <c r="D3675" s="9" t="s">
        <v>303</v>
      </c>
      <c r="E3675" s="9" t="s">
        <v>448</v>
      </c>
      <c r="F3675" s="9" t="s">
        <v>449</v>
      </c>
      <c r="G3675" s="9" t="s">
        <v>417</v>
      </c>
      <c r="H3675" s="9" t="s">
        <v>417</v>
      </c>
      <c r="J3675" s="45" t="s">
        <v>696</v>
      </c>
      <c r="K3675" s="45"/>
      <c r="L3675" s="45"/>
      <c r="BB3675" t="s">
        <v>7279</v>
      </c>
      <c r="BC3675" t="s">
        <v>296</v>
      </c>
      <c r="BD3675">
        <v>2</v>
      </c>
      <c r="BE3675" t="s">
        <v>332</v>
      </c>
      <c r="BG3675">
        <v>3674</v>
      </c>
      <c r="BH3675" t="s">
        <v>319</v>
      </c>
      <c r="BI3675" t="s">
        <v>342</v>
      </c>
    </row>
    <row r="3676" spans="1:61" x14ac:dyDescent="0.25">
      <c r="A3676" s="9">
        <v>3675</v>
      </c>
      <c r="B3676" s="9" t="s">
        <v>177</v>
      </c>
      <c r="C3676" s="9" t="s">
        <v>156</v>
      </c>
      <c r="D3676" s="9" t="s">
        <v>304</v>
      </c>
      <c r="E3676" s="9" t="s">
        <v>448</v>
      </c>
      <c r="F3676" s="9" t="s">
        <v>449</v>
      </c>
      <c r="G3676" s="9" t="s">
        <v>412</v>
      </c>
      <c r="H3676" s="9" t="s">
        <v>416</v>
      </c>
      <c r="J3676" s="45" t="s">
        <v>696</v>
      </c>
      <c r="K3676" s="45"/>
      <c r="L3676" s="45"/>
      <c r="BB3676" t="s">
        <v>7280</v>
      </c>
      <c r="BC3676" t="s">
        <v>296</v>
      </c>
      <c r="BD3676">
        <v>3</v>
      </c>
      <c r="BE3676" t="s">
        <v>333</v>
      </c>
      <c r="BG3676">
        <v>3675</v>
      </c>
      <c r="BH3676" t="s">
        <v>320</v>
      </c>
      <c r="BI3676" t="s">
        <v>343</v>
      </c>
    </row>
    <row r="3677" spans="1:61" x14ac:dyDescent="0.25">
      <c r="A3677" s="9">
        <v>3676</v>
      </c>
      <c r="B3677" s="9" t="s">
        <v>179</v>
      </c>
      <c r="C3677" s="9" t="s">
        <v>157</v>
      </c>
      <c r="D3677" s="9" t="s">
        <v>305</v>
      </c>
      <c r="E3677" s="9" t="s">
        <v>450</v>
      </c>
      <c r="F3677" s="9" t="s">
        <v>451</v>
      </c>
      <c r="G3677" s="9" t="s">
        <v>413</v>
      </c>
      <c r="H3677" s="9" t="s">
        <v>412</v>
      </c>
      <c r="J3677" s="45" t="s">
        <v>5704</v>
      </c>
      <c r="K3677" s="45"/>
      <c r="L3677" s="45"/>
      <c r="BB3677" t="s">
        <v>7281</v>
      </c>
      <c r="BC3677" t="s">
        <v>296</v>
      </c>
      <c r="BD3677">
        <v>4</v>
      </c>
      <c r="BE3677" t="s">
        <v>334</v>
      </c>
      <c r="BG3677">
        <v>3676</v>
      </c>
      <c r="BH3677" t="s">
        <v>321</v>
      </c>
      <c r="BI3677" t="s">
        <v>344</v>
      </c>
    </row>
    <row r="3678" spans="1:61" x14ac:dyDescent="0.25">
      <c r="A3678" s="9">
        <v>3677</v>
      </c>
      <c r="B3678" s="9" t="s">
        <v>180</v>
      </c>
      <c r="C3678" s="9" t="s">
        <v>158</v>
      </c>
      <c r="D3678" s="9" t="s">
        <v>306</v>
      </c>
      <c r="E3678" s="9" t="s">
        <v>450</v>
      </c>
      <c r="F3678" s="9" t="s">
        <v>451</v>
      </c>
      <c r="G3678" s="9" t="s">
        <v>422</v>
      </c>
      <c r="H3678" s="9" t="s">
        <v>423</v>
      </c>
      <c r="J3678" s="45" t="s">
        <v>696</v>
      </c>
      <c r="K3678" s="45"/>
      <c r="L3678" s="45"/>
      <c r="BB3678" t="s">
        <v>7282</v>
      </c>
      <c r="BC3678" t="s">
        <v>296</v>
      </c>
      <c r="BD3678">
        <v>5</v>
      </c>
      <c r="BE3678" t="s">
        <v>335</v>
      </c>
      <c r="BG3678">
        <v>3677</v>
      </c>
      <c r="BH3678" t="s">
        <v>322</v>
      </c>
      <c r="BI3678" t="s">
        <v>345</v>
      </c>
    </row>
    <row r="3679" spans="1:61" x14ac:dyDescent="0.25">
      <c r="A3679" s="9">
        <v>3678</v>
      </c>
      <c r="B3679" s="9" t="s">
        <v>181</v>
      </c>
      <c r="C3679" s="9" t="s">
        <v>147</v>
      </c>
      <c r="D3679" s="9" t="s">
        <v>307</v>
      </c>
      <c r="E3679" s="9" t="s">
        <v>452</v>
      </c>
      <c r="F3679" s="9" t="s">
        <v>453</v>
      </c>
      <c r="G3679" s="9" t="s">
        <v>424</v>
      </c>
      <c r="H3679" s="9" t="s">
        <v>425</v>
      </c>
      <c r="J3679" s="45" t="s">
        <v>5703</v>
      </c>
      <c r="K3679" s="45"/>
      <c r="L3679" s="45"/>
      <c r="BB3679" t="s">
        <v>7283</v>
      </c>
      <c r="BC3679" t="s">
        <v>296</v>
      </c>
      <c r="BD3679">
        <v>6</v>
      </c>
      <c r="BE3679" t="s">
        <v>336</v>
      </c>
      <c r="BG3679">
        <v>3678</v>
      </c>
      <c r="BH3679" t="s">
        <v>323</v>
      </c>
      <c r="BI3679" t="s">
        <v>346</v>
      </c>
    </row>
    <row r="3680" spans="1:61" x14ac:dyDescent="0.25">
      <c r="A3680" s="9">
        <v>3679</v>
      </c>
      <c r="B3680" s="9" t="s">
        <v>182</v>
      </c>
      <c r="C3680" s="9" t="s">
        <v>148</v>
      </c>
      <c r="D3680" s="9" t="s">
        <v>308</v>
      </c>
      <c r="E3680" s="9" t="s">
        <v>452</v>
      </c>
      <c r="F3680" s="9" t="s">
        <v>453</v>
      </c>
      <c r="G3680" s="9" t="s">
        <v>425</v>
      </c>
      <c r="H3680" s="9" t="s">
        <v>424</v>
      </c>
      <c r="J3680" s="45" t="s">
        <v>696</v>
      </c>
      <c r="K3680" s="45"/>
      <c r="L3680" s="45"/>
      <c r="BB3680" t="s">
        <v>7284</v>
      </c>
      <c r="BC3680" t="s">
        <v>296</v>
      </c>
      <c r="BD3680">
        <v>7</v>
      </c>
      <c r="BE3680" t="s">
        <v>337</v>
      </c>
      <c r="BG3680">
        <v>3679</v>
      </c>
      <c r="BH3680" t="s">
        <v>324</v>
      </c>
      <c r="BI3680" t="s">
        <v>347</v>
      </c>
    </row>
    <row r="3681" spans="1:61" x14ac:dyDescent="0.25">
      <c r="A3681" s="9">
        <v>3680</v>
      </c>
      <c r="B3681" s="9" t="s">
        <v>183</v>
      </c>
      <c r="C3681" s="9" t="s">
        <v>149</v>
      </c>
      <c r="D3681" s="9" t="s">
        <v>309</v>
      </c>
      <c r="E3681" s="9" t="s">
        <v>454</v>
      </c>
      <c r="F3681" s="9" t="s">
        <v>455</v>
      </c>
      <c r="G3681" s="9" t="s">
        <v>423</v>
      </c>
      <c r="H3681" s="9" t="s">
        <v>422</v>
      </c>
      <c r="J3681" s="46" t="s">
        <v>5705</v>
      </c>
      <c r="K3681" s="45"/>
      <c r="L3681" s="45"/>
      <c r="BB3681" t="s">
        <v>7285</v>
      </c>
      <c r="BC3681" t="s">
        <v>296</v>
      </c>
      <c r="BD3681">
        <v>8</v>
      </c>
      <c r="BE3681" t="s">
        <v>338</v>
      </c>
      <c r="BG3681">
        <v>3680</v>
      </c>
      <c r="BH3681" t="s">
        <v>325</v>
      </c>
      <c r="BI3681" t="s">
        <v>348</v>
      </c>
    </row>
    <row r="3682" spans="1:61" x14ac:dyDescent="0.25">
      <c r="A3682" s="9">
        <v>3681</v>
      </c>
      <c r="B3682" s="9" t="s">
        <v>184</v>
      </c>
      <c r="C3682" s="9" t="s">
        <v>150</v>
      </c>
      <c r="D3682" s="9" t="s">
        <v>310</v>
      </c>
      <c r="E3682" s="9" t="s">
        <v>454</v>
      </c>
      <c r="F3682" s="9" t="s">
        <v>455</v>
      </c>
      <c r="G3682" s="9" t="s">
        <v>412</v>
      </c>
      <c r="H3682" s="9" t="s">
        <v>413</v>
      </c>
      <c r="J3682" s="45" t="s">
        <v>5703</v>
      </c>
      <c r="K3682" s="45"/>
      <c r="L3682" s="45"/>
      <c r="BB3682" t="s">
        <v>7286</v>
      </c>
      <c r="BC3682" t="s">
        <v>296</v>
      </c>
      <c r="BD3682">
        <v>9</v>
      </c>
      <c r="BE3682" t="s">
        <v>339</v>
      </c>
      <c r="BG3682">
        <v>3681</v>
      </c>
      <c r="BH3682" t="s">
        <v>326</v>
      </c>
      <c r="BI3682" t="s">
        <v>349</v>
      </c>
    </row>
    <row r="3683" spans="1:61" x14ac:dyDescent="0.25">
      <c r="A3683" s="9">
        <v>3682</v>
      </c>
      <c r="B3683" s="9" t="s">
        <v>185</v>
      </c>
      <c r="C3683" s="9" t="s">
        <v>151</v>
      </c>
      <c r="D3683" s="9" t="s">
        <v>311</v>
      </c>
      <c r="E3683" s="9" t="s">
        <v>456</v>
      </c>
      <c r="F3683" s="9" t="s">
        <v>457</v>
      </c>
      <c r="G3683" s="9" t="s">
        <v>416</v>
      </c>
      <c r="H3683" s="9" t="s">
        <v>412</v>
      </c>
      <c r="J3683" s="45" t="s">
        <v>696</v>
      </c>
      <c r="K3683" s="45"/>
      <c r="L3683" s="45"/>
      <c r="BB3683" t="s">
        <v>7287</v>
      </c>
      <c r="BC3683" t="s">
        <v>296</v>
      </c>
      <c r="BD3683">
        <v>10</v>
      </c>
      <c r="BE3683" t="s">
        <v>340</v>
      </c>
      <c r="BG3683">
        <v>3682</v>
      </c>
      <c r="BH3683" t="s">
        <v>327</v>
      </c>
      <c r="BI3683" t="s">
        <v>350</v>
      </c>
    </row>
    <row r="3684" spans="1:61" x14ac:dyDescent="0.25">
      <c r="A3684" s="9">
        <v>3683</v>
      </c>
      <c r="B3684" s="9" t="s">
        <v>186</v>
      </c>
      <c r="C3684" s="9" t="s">
        <v>152</v>
      </c>
      <c r="D3684" s="9" t="s">
        <v>312</v>
      </c>
      <c r="E3684" s="9" t="s">
        <v>456</v>
      </c>
      <c r="F3684" s="9" t="s">
        <v>457</v>
      </c>
      <c r="G3684" s="9" t="s">
        <v>417</v>
      </c>
      <c r="H3684" s="9" t="s">
        <v>417</v>
      </c>
      <c r="J3684" s="45" t="s">
        <v>696</v>
      </c>
      <c r="K3684" s="45"/>
      <c r="L3684" s="45"/>
      <c r="BB3684" t="s">
        <v>7288</v>
      </c>
      <c r="BC3684" t="s">
        <v>296</v>
      </c>
      <c r="BD3684">
        <v>11</v>
      </c>
      <c r="BE3684" t="s">
        <v>341</v>
      </c>
      <c r="BG3684">
        <v>3683</v>
      </c>
      <c r="BH3684" t="s">
        <v>328</v>
      </c>
      <c r="BI3684" t="s">
        <v>351</v>
      </c>
    </row>
    <row r="3685" spans="1:61" x14ac:dyDescent="0.25">
      <c r="A3685" s="9">
        <v>3684</v>
      </c>
      <c r="B3685" s="9" t="s">
        <v>176</v>
      </c>
      <c r="C3685" s="9" t="s">
        <v>153</v>
      </c>
      <c r="D3685" s="9" t="s">
        <v>313</v>
      </c>
      <c r="E3685" s="9" t="s">
        <v>458</v>
      </c>
      <c r="F3685" s="9" t="s">
        <v>459</v>
      </c>
      <c r="G3685" s="9" t="s">
        <v>412</v>
      </c>
      <c r="H3685" s="9" t="s">
        <v>416</v>
      </c>
      <c r="J3685" s="45" t="s">
        <v>5704</v>
      </c>
      <c r="K3685" s="45"/>
      <c r="L3685" s="45"/>
      <c r="BB3685" t="s">
        <v>7289</v>
      </c>
      <c r="BC3685" t="s">
        <v>296</v>
      </c>
      <c r="BD3685">
        <v>12</v>
      </c>
      <c r="BE3685" t="s">
        <v>342</v>
      </c>
      <c r="BG3685">
        <v>3684</v>
      </c>
      <c r="BH3685" t="s">
        <v>329</v>
      </c>
      <c r="BI3685" t="s">
        <v>352</v>
      </c>
    </row>
    <row r="3686" spans="1:61" x14ac:dyDescent="0.25">
      <c r="A3686" s="9">
        <v>3685</v>
      </c>
      <c r="B3686" s="9" t="s">
        <v>177</v>
      </c>
      <c r="C3686" s="9" t="s">
        <v>154</v>
      </c>
      <c r="D3686" s="9" t="s">
        <v>314</v>
      </c>
      <c r="E3686" s="9" t="s">
        <v>458</v>
      </c>
      <c r="F3686" s="9" t="s">
        <v>459</v>
      </c>
      <c r="G3686" s="9" t="s">
        <v>413</v>
      </c>
      <c r="H3686" s="9" t="s">
        <v>412</v>
      </c>
      <c r="J3686" s="45" t="s">
        <v>696</v>
      </c>
      <c r="K3686" s="45"/>
      <c r="L3686" s="45"/>
      <c r="BB3686" t="s">
        <v>7290</v>
      </c>
      <c r="BC3686" t="s">
        <v>297</v>
      </c>
      <c r="BD3686">
        <v>1</v>
      </c>
      <c r="BE3686" t="s">
        <v>343</v>
      </c>
      <c r="BG3686">
        <v>3685</v>
      </c>
      <c r="BH3686" t="s">
        <v>330</v>
      </c>
      <c r="BI3686" t="s">
        <v>293</v>
      </c>
    </row>
    <row r="3687" spans="1:61" x14ac:dyDescent="0.25">
      <c r="A3687" s="9">
        <v>3686</v>
      </c>
      <c r="B3687" s="9" t="s">
        <v>179</v>
      </c>
      <c r="C3687" s="9" t="s">
        <v>155</v>
      </c>
      <c r="D3687" s="9" t="s">
        <v>315</v>
      </c>
      <c r="E3687" s="9" t="s">
        <v>460</v>
      </c>
      <c r="F3687" s="9" t="s">
        <v>461</v>
      </c>
      <c r="G3687" s="9" t="s">
        <v>422</v>
      </c>
      <c r="H3687" s="9" t="s">
        <v>423</v>
      </c>
      <c r="J3687" s="45" t="s">
        <v>5703</v>
      </c>
      <c r="K3687" s="45"/>
      <c r="L3687" s="45"/>
      <c r="BB3687" t="s">
        <v>7291</v>
      </c>
      <c r="BC3687" t="s">
        <v>297</v>
      </c>
      <c r="BD3687">
        <v>2</v>
      </c>
      <c r="BE3687" t="s">
        <v>344</v>
      </c>
      <c r="BG3687">
        <v>3686</v>
      </c>
      <c r="BH3687" t="s">
        <v>331</v>
      </c>
      <c r="BI3687" t="s">
        <v>294</v>
      </c>
    </row>
    <row r="3688" spans="1:61" x14ac:dyDescent="0.25">
      <c r="A3688" s="9">
        <v>3687</v>
      </c>
      <c r="B3688" s="9" t="s">
        <v>180</v>
      </c>
      <c r="C3688" s="9" t="s">
        <v>156</v>
      </c>
      <c r="D3688" s="9" t="s">
        <v>316</v>
      </c>
      <c r="E3688" s="9" t="s">
        <v>460</v>
      </c>
      <c r="F3688" s="9" t="s">
        <v>461</v>
      </c>
      <c r="G3688" s="9" t="s">
        <v>424</v>
      </c>
      <c r="H3688" s="9" t="s">
        <v>425</v>
      </c>
      <c r="J3688" s="45" t="s">
        <v>696</v>
      </c>
      <c r="K3688" s="45"/>
      <c r="L3688" s="45"/>
      <c r="BB3688" t="s">
        <v>7292</v>
      </c>
      <c r="BC3688" t="s">
        <v>297</v>
      </c>
      <c r="BD3688">
        <v>3</v>
      </c>
      <c r="BE3688" t="s">
        <v>345</v>
      </c>
      <c r="BG3688">
        <v>3687</v>
      </c>
      <c r="BH3688" t="s">
        <v>332</v>
      </c>
      <c r="BI3688" t="s">
        <v>295</v>
      </c>
    </row>
    <row r="3689" spans="1:61" x14ac:dyDescent="0.25">
      <c r="A3689" s="9">
        <v>3688</v>
      </c>
      <c r="B3689" s="9" t="s">
        <v>181</v>
      </c>
      <c r="C3689" s="9" t="s">
        <v>157</v>
      </c>
      <c r="D3689" s="9" t="s">
        <v>317</v>
      </c>
      <c r="E3689" s="9" t="s">
        <v>462</v>
      </c>
      <c r="F3689" s="9" t="s">
        <v>463</v>
      </c>
      <c r="G3689" s="9" t="s">
        <v>425</v>
      </c>
      <c r="H3689" s="9" t="s">
        <v>424</v>
      </c>
      <c r="J3689" s="46" t="s">
        <v>5705</v>
      </c>
      <c r="K3689" s="45"/>
      <c r="L3689" s="45"/>
      <c r="BB3689" t="s">
        <v>7293</v>
      </c>
      <c r="BC3689" t="s">
        <v>297</v>
      </c>
      <c r="BD3689">
        <v>4</v>
      </c>
      <c r="BE3689" t="s">
        <v>346</v>
      </c>
      <c r="BG3689">
        <v>3688</v>
      </c>
      <c r="BH3689" t="s">
        <v>333</v>
      </c>
      <c r="BI3689" t="s">
        <v>296</v>
      </c>
    </row>
    <row r="3690" spans="1:61" x14ac:dyDescent="0.25">
      <c r="A3690" s="9">
        <v>3689</v>
      </c>
      <c r="B3690" s="9" t="s">
        <v>182</v>
      </c>
      <c r="C3690" s="9" t="s">
        <v>158</v>
      </c>
      <c r="D3690" s="9" t="s">
        <v>318</v>
      </c>
      <c r="E3690" s="9" t="s">
        <v>462</v>
      </c>
      <c r="F3690" s="9" t="s">
        <v>463</v>
      </c>
      <c r="G3690" s="9" t="s">
        <v>423</v>
      </c>
      <c r="H3690" s="9" t="s">
        <v>422</v>
      </c>
      <c r="J3690" s="45" t="s">
        <v>5703</v>
      </c>
      <c r="K3690" s="45"/>
      <c r="L3690" s="45"/>
      <c r="BB3690" t="s">
        <v>7294</v>
      </c>
      <c r="BC3690" t="s">
        <v>297</v>
      </c>
      <c r="BD3690">
        <v>5</v>
      </c>
      <c r="BE3690" t="s">
        <v>347</v>
      </c>
      <c r="BG3690">
        <v>3689</v>
      </c>
      <c r="BH3690" t="s">
        <v>334</v>
      </c>
      <c r="BI3690" t="s">
        <v>297</v>
      </c>
    </row>
    <row r="3691" spans="1:61" x14ac:dyDescent="0.25">
      <c r="A3691" s="9">
        <v>3690</v>
      </c>
      <c r="B3691" s="9" t="s">
        <v>183</v>
      </c>
      <c r="C3691" s="9" t="s">
        <v>147</v>
      </c>
      <c r="D3691" s="9" t="s">
        <v>319</v>
      </c>
      <c r="E3691" s="9" t="s">
        <v>464</v>
      </c>
      <c r="F3691" s="9" t="s">
        <v>465</v>
      </c>
      <c r="G3691" s="9" t="s">
        <v>412</v>
      </c>
      <c r="H3691" s="9" t="s">
        <v>413</v>
      </c>
      <c r="J3691" s="45" t="s">
        <v>696</v>
      </c>
      <c r="K3691" s="45"/>
      <c r="L3691" s="45"/>
      <c r="BB3691" t="s">
        <v>7295</v>
      </c>
      <c r="BC3691" t="s">
        <v>297</v>
      </c>
      <c r="BD3691">
        <v>6</v>
      </c>
      <c r="BE3691" t="s">
        <v>348</v>
      </c>
      <c r="BG3691">
        <v>3690</v>
      </c>
      <c r="BH3691" t="s">
        <v>335</v>
      </c>
      <c r="BI3691" t="s">
        <v>298</v>
      </c>
    </row>
    <row r="3692" spans="1:61" x14ac:dyDescent="0.25">
      <c r="A3692" s="9">
        <v>3691</v>
      </c>
      <c r="B3692" s="9" t="s">
        <v>184</v>
      </c>
      <c r="C3692" s="9" t="s">
        <v>148</v>
      </c>
      <c r="D3692" s="9" t="s">
        <v>320</v>
      </c>
      <c r="E3692" s="9" t="s">
        <v>464</v>
      </c>
      <c r="F3692" s="9" t="s">
        <v>465</v>
      </c>
      <c r="G3692" s="9" t="s">
        <v>416</v>
      </c>
      <c r="H3692" s="9" t="s">
        <v>412</v>
      </c>
      <c r="J3692" s="45" t="s">
        <v>696</v>
      </c>
      <c r="K3692" s="45"/>
      <c r="L3692" s="45"/>
      <c r="BB3692" t="s">
        <v>7296</v>
      </c>
      <c r="BC3692" t="s">
        <v>297</v>
      </c>
      <c r="BD3692">
        <v>7</v>
      </c>
      <c r="BE3692" t="s">
        <v>349</v>
      </c>
      <c r="BG3692">
        <v>3691</v>
      </c>
      <c r="BH3692" t="s">
        <v>336</v>
      </c>
      <c r="BI3692" t="s">
        <v>299</v>
      </c>
    </row>
    <row r="3693" spans="1:61" x14ac:dyDescent="0.25">
      <c r="A3693" s="9">
        <v>3692</v>
      </c>
      <c r="B3693" s="9" t="s">
        <v>185</v>
      </c>
      <c r="C3693" s="9" t="s">
        <v>149</v>
      </c>
      <c r="D3693" s="9" t="s">
        <v>321</v>
      </c>
      <c r="E3693" s="9" t="s">
        <v>466</v>
      </c>
      <c r="F3693" s="9" t="s">
        <v>467</v>
      </c>
      <c r="G3693" s="9" t="s">
        <v>417</v>
      </c>
      <c r="H3693" s="9" t="s">
        <v>417</v>
      </c>
      <c r="J3693" s="45" t="s">
        <v>5704</v>
      </c>
      <c r="K3693" s="45"/>
      <c r="L3693" s="45"/>
      <c r="BB3693" t="s">
        <v>7297</v>
      </c>
      <c r="BC3693" t="s">
        <v>297</v>
      </c>
      <c r="BD3693">
        <v>8</v>
      </c>
      <c r="BE3693" t="s">
        <v>350</v>
      </c>
      <c r="BG3693">
        <v>3692</v>
      </c>
      <c r="BH3693" t="s">
        <v>337</v>
      </c>
      <c r="BI3693" t="s">
        <v>300</v>
      </c>
    </row>
    <row r="3694" spans="1:61" x14ac:dyDescent="0.25">
      <c r="A3694" s="9">
        <v>3693</v>
      </c>
      <c r="B3694" s="9" t="s">
        <v>186</v>
      </c>
      <c r="C3694" s="9" t="s">
        <v>150</v>
      </c>
      <c r="D3694" s="9" t="s">
        <v>322</v>
      </c>
      <c r="E3694" s="9" t="s">
        <v>466</v>
      </c>
      <c r="F3694" s="9" t="s">
        <v>467</v>
      </c>
      <c r="G3694" s="9" t="s">
        <v>412</v>
      </c>
      <c r="H3694" s="9" t="s">
        <v>416</v>
      </c>
      <c r="J3694" s="45" t="s">
        <v>696</v>
      </c>
      <c r="K3694" s="45"/>
      <c r="L3694" s="45"/>
      <c r="BB3694" t="s">
        <v>7298</v>
      </c>
      <c r="BC3694" t="s">
        <v>297</v>
      </c>
      <c r="BD3694">
        <v>9</v>
      </c>
      <c r="BE3694" t="s">
        <v>351</v>
      </c>
      <c r="BG3694">
        <v>3693</v>
      </c>
      <c r="BH3694" t="s">
        <v>338</v>
      </c>
      <c r="BI3694" t="s">
        <v>301</v>
      </c>
    </row>
    <row r="3695" spans="1:61" x14ac:dyDescent="0.25">
      <c r="A3695" s="9">
        <v>3694</v>
      </c>
      <c r="B3695" s="9" t="s">
        <v>176</v>
      </c>
      <c r="C3695" s="9" t="s">
        <v>151</v>
      </c>
      <c r="D3695" s="9" t="s">
        <v>323</v>
      </c>
      <c r="E3695" s="9" t="s">
        <v>468</v>
      </c>
      <c r="F3695" s="9" t="s">
        <v>469</v>
      </c>
      <c r="G3695" s="9" t="s">
        <v>413</v>
      </c>
      <c r="H3695" s="9" t="s">
        <v>412</v>
      </c>
      <c r="J3695" s="45" t="s">
        <v>696</v>
      </c>
      <c r="K3695" s="45"/>
      <c r="L3695" s="45"/>
      <c r="BB3695" t="s">
        <v>7299</v>
      </c>
      <c r="BC3695" t="s">
        <v>297</v>
      </c>
      <c r="BD3695">
        <v>10</v>
      </c>
      <c r="BE3695" t="s">
        <v>352</v>
      </c>
      <c r="BG3695">
        <v>3694</v>
      </c>
      <c r="BH3695" t="s">
        <v>339</v>
      </c>
      <c r="BI3695" t="s">
        <v>302</v>
      </c>
    </row>
    <row r="3696" spans="1:61" x14ac:dyDescent="0.25">
      <c r="A3696" s="9">
        <v>3695</v>
      </c>
      <c r="B3696" s="9" t="s">
        <v>177</v>
      </c>
      <c r="C3696" s="9" t="s">
        <v>152</v>
      </c>
      <c r="D3696" s="9" t="s">
        <v>324</v>
      </c>
      <c r="E3696" s="9" t="s">
        <v>468</v>
      </c>
      <c r="F3696" s="9" t="s">
        <v>469</v>
      </c>
      <c r="G3696" s="9" t="s">
        <v>422</v>
      </c>
      <c r="H3696" s="9" t="s">
        <v>423</v>
      </c>
      <c r="J3696" s="45" t="s">
        <v>5703</v>
      </c>
      <c r="K3696" s="45"/>
      <c r="L3696" s="45"/>
      <c r="BB3696" t="s">
        <v>7300</v>
      </c>
      <c r="BC3696" t="s">
        <v>297</v>
      </c>
      <c r="BD3696">
        <v>11</v>
      </c>
      <c r="BE3696" t="s">
        <v>293</v>
      </c>
      <c r="BG3696">
        <v>3695</v>
      </c>
      <c r="BH3696" t="s">
        <v>340</v>
      </c>
      <c r="BI3696" t="s">
        <v>303</v>
      </c>
    </row>
    <row r="3697" spans="1:61" x14ac:dyDescent="0.25">
      <c r="A3697" s="9">
        <v>3696</v>
      </c>
      <c r="B3697" s="9" t="s">
        <v>179</v>
      </c>
      <c r="C3697" s="9" t="s">
        <v>153</v>
      </c>
      <c r="D3697" s="9" t="s">
        <v>325</v>
      </c>
      <c r="E3697" s="9" t="s">
        <v>470</v>
      </c>
      <c r="F3697" s="3" t="s">
        <v>5707</v>
      </c>
      <c r="G3697" s="9" t="s">
        <v>424</v>
      </c>
      <c r="H3697" s="9" t="s">
        <v>425</v>
      </c>
      <c r="J3697" s="46" t="s">
        <v>5705</v>
      </c>
      <c r="K3697" s="45"/>
      <c r="L3697" s="45"/>
      <c r="BB3697" t="s">
        <v>7301</v>
      </c>
      <c r="BC3697" t="s">
        <v>297</v>
      </c>
      <c r="BD3697">
        <v>12</v>
      </c>
      <c r="BE3697" t="s">
        <v>294</v>
      </c>
      <c r="BG3697">
        <v>3696</v>
      </c>
      <c r="BH3697" t="s">
        <v>341</v>
      </c>
      <c r="BI3697" t="s">
        <v>304</v>
      </c>
    </row>
    <row r="3698" spans="1:61" x14ac:dyDescent="0.25">
      <c r="A3698" s="9">
        <v>3697</v>
      </c>
      <c r="B3698" s="9" t="s">
        <v>180</v>
      </c>
      <c r="C3698" s="9" t="s">
        <v>154</v>
      </c>
      <c r="D3698" s="9" t="s">
        <v>326</v>
      </c>
      <c r="E3698" s="9" t="s">
        <v>470</v>
      </c>
      <c r="F3698" s="3" t="s">
        <v>5707</v>
      </c>
      <c r="G3698" s="9" t="s">
        <v>425</v>
      </c>
      <c r="H3698" s="9" t="s">
        <v>424</v>
      </c>
      <c r="J3698" s="45" t="s">
        <v>5703</v>
      </c>
      <c r="K3698" s="45"/>
      <c r="L3698" s="45"/>
      <c r="BB3698" t="s">
        <v>7302</v>
      </c>
      <c r="BC3698" t="s">
        <v>298</v>
      </c>
      <c r="BD3698">
        <v>1</v>
      </c>
      <c r="BE3698" t="s">
        <v>295</v>
      </c>
      <c r="BG3698">
        <v>3697</v>
      </c>
      <c r="BH3698" t="s">
        <v>342</v>
      </c>
      <c r="BI3698" t="s">
        <v>305</v>
      </c>
    </row>
    <row r="3699" spans="1:61" x14ac:dyDescent="0.25">
      <c r="A3699" s="9">
        <v>3698</v>
      </c>
      <c r="B3699" s="9" t="s">
        <v>181</v>
      </c>
      <c r="C3699" s="9" t="s">
        <v>155</v>
      </c>
      <c r="D3699" s="9" t="s">
        <v>327</v>
      </c>
      <c r="E3699" s="9" t="s">
        <v>471</v>
      </c>
      <c r="F3699" s="9" t="s">
        <v>472</v>
      </c>
      <c r="G3699" s="9" t="s">
        <v>423</v>
      </c>
      <c r="H3699" s="9" t="s">
        <v>422</v>
      </c>
      <c r="J3699" s="45" t="s">
        <v>696</v>
      </c>
      <c r="K3699" s="45"/>
      <c r="L3699" s="45"/>
      <c r="BB3699" t="s">
        <v>7303</v>
      </c>
      <c r="BC3699" t="s">
        <v>298</v>
      </c>
      <c r="BD3699">
        <v>2</v>
      </c>
      <c r="BE3699" t="s">
        <v>296</v>
      </c>
      <c r="BG3699">
        <v>3698</v>
      </c>
      <c r="BH3699" t="s">
        <v>343</v>
      </c>
      <c r="BI3699" t="s">
        <v>306</v>
      </c>
    </row>
    <row r="3700" spans="1:61" x14ac:dyDescent="0.25">
      <c r="A3700" s="9">
        <v>3699</v>
      </c>
      <c r="B3700" s="9" t="s">
        <v>182</v>
      </c>
      <c r="C3700" s="9" t="s">
        <v>156</v>
      </c>
      <c r="D3700" s="9" t="s">
        <v>328</v>
      </c>
      <c r="E3700" s="9" t="s">
        <v>471</v>
      </c>
      <c r="F3700" s="9" t="s">
        <v>472</v>
      </c>
      <c r="G3700" s="9" t="s">
        <v>412</v>
      </c>
      <c r="H3700" s="9" t="s">
        <v>413</v>
      </c>
      <c r="J3700" s="45" t="s">
        <v>696</v>
      </c>
      <c r="K3700" s="45"/>
      <c r="L3700" s="45"/>
      <c r="BB3700" t="s">
        <v>7304</v>
      </c>
      <c r="BC3700" t="s">
        <v>298</v>
      </c>
      <c r="BD3700">
        <v>3</v>
      </c>
      <c r="BE3700" t="s">
        <v>297</v>
      </c>
      <c r="BG3700">
        <v>3699</v>
      </c>
      <c r="BH3700" t="s">
        <v>344</v>
      </c>
      <c r="BI3700" t="s">
        <v>307</v>
      </c>
    </row>
    <row r="3701" spans="1:61" x14ac:dyDescent="0.25">
      <c r="A3701" s="9">
        <v>3700</v>
      </c>
      <c r="B3701" s="9" t="s">
        <v>183</v>
      </c>
      <c r="C3701" s="9" t="s">
        <v>157</v>
      </c>
      <c r="D3701" s="9" t="s">
        <v>329</v>
      </c>
      <c r="E3701" s="9" t="s">
        <v>473</v>
      </c>
      <c r="F3701" s="9" t="s">
        <v>474</v>
      </c>
      <c r="G3701" s="9" t="s">
        <v>416</v>
      </c>
      <c r="H3701" s="9" t="s">
        <v>412</v>
      </c>
      <c r="J3701" s="45" t="s">
        <v>5704</v>
      </c>
      <c r="K3701" s="45"/>
      <c r="L3701" s="45"/>
      <c r="BB3701" t="s">
        <v>7305</v>
      </c>
      <c r="BC3701" t="s">
        <v>298</v>
      </c>
      <c r="BD3701">
        <v>4</v>
      </c>
      <c r="BE3701" t="s">
        <v>298</v>
      </c>
      <c r="BG3701">
        <v>3700</v>
      </c>
      <c r="BH3701" t="s">
        <v>345</v>
      </c>
      <c r="BI3701" t="s">
        <v>308</v>
      </c>
    </row>
    <row r="3702" spans="1:61" x14ac:dyDescent="0.25">
      <c r="A3702" s="9">
        <v>3701</v>
      </c>
      <c r="B3702" s="9" t="s">
        <v>184</v>
      </c>
      <c r="C3702" s="9" t="s">
        <v>158</v>
      </c>
      <c r="D3702" s="9" t="s">
        <v>330</v>
      </c>
      <c r="E3702" s="9" t="s">
        <v>473</v>
      </c>
      <c r="F3702" s="9" t="s">
        <v>474</v>
      </c>
      <c r="G3702" s="9" t="s">
        <v>417</v>
      </c>
      <c r="H3702" s="9" t="s">
        <v>417</v>
      </c>
      <c r="J3702" s="45" t="s">
        <v>696</v>
      </c>
      <c r="K3702" s="45"/>
      <c r="L3702" s="45"/>
      <c r="BB3702" t="s">
        <v>7306</v>
      </c>
      <c r="BC3702" t="s">
        <v>298</v>
      </c>
      <c r="BD3702">
        <v>5</v>
      </c>
      <c r="BE3702" t="s">
        <v>299</v>
      </c>
      <c r="BG3702">
        <v>3701</v>
      </c>
      <c r="BH3702" t="s">
        <v>346</v>
      </c>
      <c r="BI3702" t="s">
        <v>309</v>
      </c>
    </row>
    <row r="3703" spans="1:61" x14ac:dyDescent="0.25">
      <c r="A3703" s="9">
        <v>3702</v>
      </c>
      <c r="B3703" s="9" t="s">
        <v>185</v>
      </c>
      <c r="C3703" s="9" t="s">
        <v>147</v>
      </c>
      <c r="D3703" s="9" t="s">
        <v>331</v>
      </c>
      <c r="E3703" s="9" t="s">
        <v>475</v>
      </c>
      <c r="F3703" s="9" t="s">
        <v>476</v>
      </c>
      <c r="G3703" s="9" t="s">
        <v>412</v>
      </c>
      <c r="H3703" s="9" t="s">
        <v>416</v>
      </c>
      <c r="J3703" s="45" t="s">
        <v>696</v>
      </c>
      <c r="K3703" s="45"/>
      <c r="L3703" s="45"/>
      <c r="BB3703" t="s">
        <v>7307</v>
      </c>
      <c r="BC3703" t="s">
        <v>298</v>
      </c>
      <c r="BD3703">
        <v>6</v>
      </c>
      <c r="BE3703" t="s">
        <v>300</v>
      </c>
      <c r="BG3703">
        <v>3702</v>
      </c>
      <c r="BH3703" t="s">
        <v>347</v>
      </c>
      <c r="BI3703" t="s">
        <v>310</v>
      </c>
    </row>
    <row r="3704" spans="1:61" x14ac:dyDescent="0.25">
      <c r="A3704" s="9">
        <v>3703</v>
      </c>
      <c r="B3704" s="9" t="s">
        <v>186</v>
      </c>
      <c r="C3704" s="9" t="s">
        <v>148</v>
      </c>
      <c r="D3704" s="9" t="s">
        <v>332</v>
      </c>
      <c r="E3704" s="9" t="s">
        <v>475</v>
      </c>
      <c r="F3704" s="9" t="s">
        <v>476</v>
      </c>
      <c r="G3704" s="9" t="s">
        <v>413</v>
      </c>
      <c r="H3704" s="9" t="s">
        <v>412</v>
      </c>
      <c r="J3704" s="45" t="s">
        <v>5703</v>
      </c>
      <c r="K3704" s="45"/>
      <c r="L3704" s="45"/>
      <c r="BB3704" t="s">
        <v>7308</v>
      </c>
      <c r="BC3704" t="s">
        <v>298</v>
      </c>
      <c r="BD3704">
        <v>7</v>
      </c>
      <c r="BE3704" t="s">
        <v>301</v>
      </c>
      <c r="BG3704">
        <v>3703</v>
      </c>
      <c r="BH3704" t="s">
        <v>348</v>
      </c>
      <c r="BI3704" t="s">
        <v>311</v>
      </c>
    </row>
    <row r="3705" spans="1:61" x14ac:dyDescent="0.25">
      <c r="A3705" s="9">
        <v>3704</v>
      </c>
      <c r="B3705" s="9" t="s">
        <v>176</v>
      </c>
      <c r="C3705" s="9" t="s">
        <v>149</v>
      </c>
      <c r="D3705" s="9" t="s">
        <v>333</v>
      </c>
      <c r="E3705" s="9" t="s">
        <v>410</v>
      </c>
      <c r="F3705" s="9" t="s">
        <v>411</v>
      </c>
      <c r="G3705" s="9" t="s">
        <v>422</v>
      </c>
      <c r="H3705" s="9" t="s">
        <v>423</v>
      </c>
      <c r="J3705" s="46" t="s">
        <v>5705</v>
      </c>
      <c r="K3705" s="45"/>
      <c r="L3705" s="45"/>
      <c r="BB3705" t="s">
        <v>7309</v>
      </c>
      <c r="BC3705" t="s">
        <v>298</v>
      </c>
      <c r="BD3705">
        <v>8</v>
      </c>
      <c r="BE3705" t="s">
        <v>302</v>
      </c>
      <c r="BG3705">
        <v>3704</v>
      </c>
      <c r="BH3705" t="s">
        <v>349</v>
      </c>
      <c r="BI3705" t="s">
        <v>312</v>
      </c>
    </row>
    <row r="3706" spans="1:61" x14ac:dyDescent="0.25">
      <c r="A3706" s="9">
        <v>3705</v>
      </c>
      <c r="B3706" s="9" t="s">
        <v>177</v>
      </c>
      <c r="C3706" s="9" t="s">
        <v>150</v>
      </c>
      <c r="D3706" s="9" t="s">
        <v>334</v>
      </c>
      <c r="E3706" s="9" t="s">
        <v>410</v>
      </c>
      <c r="F3706" s="9" t="s">
        <v>411</v>
      </c>
      <c r="G3706" s="9" t="s">
        <v>412</v>
      </c>
      <c r="H3706" s="9" t="s">
        <v>413</v>
      </c>
      <c r="J3706" s="45" t="s">
        <v>5703</v>
      </c>
      <c r="K3706" s="45"/>
      <c r="L3706" s="45"/>
      <c r="BB3706" t="s">
        <v>7310</v>
      </c>
      <c r="BC3706" t="s">
        <v>298</v>
      </c>
      <c r="BD3706">
        <v>9</v>
      </c>
      <c r="BE3706" t="s">
        <v>303</v>
      </c>
      <c r="BG3706">
        <v>3705</v>
      </c>
      <c r="BH3706" t="s">
        <v>350</v>
      </c>
      <c r="BI3706" t="s">
        <v>313</v>
      </c>
    </row>
    <row r="3707" spans="1:61" x14ac:dyDescent="0.25">
      <c r="A3707" s="9">
        <v>3706</v>
      </c>
      <c r="B3707" s="9" t="s">
        <v>179</v>
      </c>
      <c r="C3707" s="9" t="s">
        <v>151</v>
      </c>
      <c r="D3707" s="9" t="s">
        <v>335</v>
      </c>
      <c r="E3707" s="9" t="s">
        <v>414</v>
      </c>
      <c r="F3707" s="9" t="s">
        <v>415</v>
      </c>
      <c r="G3707" s="9" t="s">
        <v>416</v>
      </c>
      <c r="H3707" s="9" t="s">
        <v>412</v>
      </c>
      <c r="J3707" s="45" t="s">
        <v>696</v>
      </c>
      <c r="K3707" s="45"/>
      <c r="L3707" s="45"/>
      <c r="BB3707" t="s">
        <v>7311</v>
      </c>
      <c r="BC3707" t="s">
        <v>298</v>
      </c>
      <c r="BD3707">
        <v>10</v>
      </c>
      <c r="BE3707" t="s">
        <v>304</v>
      </c>
      <c r="BG3707">
        <v>3706</v>
      </c>
      <c r="BH3707" t="s">
        <v>351</v>
      </c>
      <c r="BI3707" t="s">
        <v>314</v>
      </c>
    </row>
    <row r="3708" spans="1:61" x14ac:dyDescent="0.25">
      <c r="A3708" s="9">
        <v>3707</v>
      </c>
      <c r="B3708" s="9" t="s">
        <v>180</v>
      </c>
      <c r="C3708" s="9" t="s">
        <v>152</v>
      </c>
      <c r="D3708" s="9" t="s">
        <v>336</v>
      </c>
      <c r="E3708" s="9" t="s">
        <v>414</v>
      </c>
      <c r="F3708" s="9" t="s">
        <v>415</v>
      </c>
      <c r="G3708" s="9" t="s">
        <v>417</v>
      </c>
      <c r="H3708" s="9" t="s">
        <v>417</v>
      </c>
      <c r="J3708" s="45" t="s">
        <v>696</v>
      </c>
      <c r="K3708" s="45"/>
      <c r="L3708" s="45"/>
      <c r="BB3708" t="s">
        <v>7312</v>
      </c>
      <c r="BC3708" t="s">
        <v>298</v>
      </c>
      <c r="BD3708">
        <v>11</v>
      </c>
      <c r="BE3708" t="s">
        <v>305</v>
      </c>
      <c r="BG3708">
        <v>3707</v>
      </c>
      <c r="BH3708" t="s">
        <v>352</v>
      </c>
      <c r="BI3708" t="s">
        <v>315</v>
      </c>
    </row>
    <row r="3709" spans="1:61" x14ac:dyDescent="0.25">
      <c r="A3709" s="9">
        <v>3708</v>
      </c>
      <c r="B3709" s="9" t="s">
        <v>181</v>
      </c>
      <c r="C3709" s="9" t="s">
        <v>153</v>
      </c>
      <c r="D3709" s="9" t="s">
        <v>337</v>
      </c>
      <c r="E3709" s="9" t="s">
        <v>418</v>
      </c>
      <c r="F3709" s="9" t="s">
        <v>419</v>
      </c>
      <c r="G3709" s="9" t="s">
        <v>412</v>
      </c>
      <c r="H3709" s="9" t="s">
        <v>416</v>
      </c>
      <c r="J3709" s="45" t="s">
        <v>5704</v>
      </c>
      <c r="K3709" s="45"/>
      <c r="L3709" s="45"/>
      <c r="BB3709" t="s">
        <v>7313</v>
      </c>
      <c r="BC3709" t="s">
        <v>298</v>
      </c>
      <c r="BD3709">
        <v>12</v>
      </c>
      <c r="BE3709" t="s">
        <v>306</v>
      </c>
      <c r="BG3709">
        <v>3708</v>
      </c>
      <c r="BH3709" t="s">
        <v>293</v>
      </c>
      <c r="BI3709" t="s">
        <v>316</v>
      </c>
    </row>
    <row r="3710" spans="1:61" x14ac:dyDescent="0.25">
      <c r="A3710" s="9">
        <v>3709</v>
      </c>
      <c r="B3710" s="9" t="s">
        <v>182</v>
      </c>
      <c r="C3710" s="9" t="s">
        <v>154</v>
      </c>
      <c r="D3710" s="9" t="s">
        <v>338</v>
      </c>
      <c r="E3710" s="9" t="s">
        <v>418</v>
      </c>
      <c r="F3710" s="9" t="s">
        <v>419</v>
      </c>
      <c r="G3710" s="9" t="s">
        <v>413</v>
      </c>
      <c r="H3710" s="9" t="s">
        <v>412</v>
      </c>
      <c r="J3710" s="45" t="s">
        <v>696</v>
      </c>
      <c r="K3710" s="45"/>
      <c r="L3710" s="45"/>
      <c r="BB3710" t="s">
        <v>7314</v>
      </c>
      <c r="BC3710" t="s">
        <v>299</v>
      </c>
      <c r="BD3710">
        <v>1</v>
      </c>
      <c r="BE3710" t="s">
        <v>307</v>
      </c>
      <c r="BG3710">
        <v>3709</v>
      </c>
      <c r="BH3710" t="s">
        <v>294</v>
      </c>
      <c r="BI3710" t="s">
        <v>317</v>
      </c>
    </row>
    <row r="3711" spans="1:61" x14ac:dyDescent="0.25">
      <c r="A3711" s="9">
        <v>3710</v>
      </c>
      <c r="B3711" s="9" t="s">
        <v>183</v>
      </c>
      <c r="C3711" s="9" t="s">
        <v>155</v>
      </c>
      <c r="D3711" s="9" t="s">
        <v>339</v>
      </c>
      <c r="E3711" s="9" t="s">
        <v>420</v>
      </c>
      <c r="F3711" s="9" t="s">
        <v>421</v>
      </c>
      <c r="G3711" s="9" t="s">
        <v>422</v>
      </c>
      <c r="H3711" s="9" t="s">
        <v>423</v>
      </c>
      <c r="J3711" s="45" t="s">
        <v>696</v>
      </c>
      <c r="K3711" s="45"/>
      <c r="L3711" s="45"/>
      <c r="BB3711" t="s">
        <v>7315</v>
      </c>
      <c r="BC3711" t="s">
        <v>299</v>
      </c>
      <c r="BD3711">
        <v>2</v>
      </c>
      <c r="BE3711" t="s">
        <v>308</v>
      </c>
      <c r="BG3711">
        <v>3710</v>
      </c>
      <c r="BH3711" t="s">
        <v>295</v>
      </c>
      <c r="BI3711" t="s">
        <v>318</v>
      </c>
    </row>
    <row r="3712" spans="1:61" x14ac:dyDescent="0.25">
      <c r="A3712" s="9">
        <v>3711</v>
      </c>
      <c r="B3712" s="9" t="s">
        <v>184</v>
      </c>
      <c r="C3712" s="9" t="s">
        <v>156</v>
      </c>
      <c r="D3712" s="9" t="s">
        <v>340</v>
      </c>
      <c r="E3712" s="9" t="s">
        <v>420</v>
      </c>
      <c r="F3712" s="9" t="s">
        <v>421</v>
      </c>
      <c r="G3712" s="9" t="s">
        <v>424</v>
      </c>
      <c r="H3712" s="9" t="s">
        <v>425</v>
      </c>
      <c r="J3712" s="45" t="s">
        <v>5703</v>
      </c>
      <c r="K3712" s="45"/>
      <c r="L3712" s="45"/>
      <c r="BB3712" t="s">
        <v>7316</v>
      </c>
      <c r="BC3712" t="s">
        <v>299</v>
      </c>
      <c r="BD3712">
        <v>3</v>
      </c>
      <c r="BE3712" t="s">
        <v>309</v>
      </c>
      <c r="BG3712">
        <v>3711</v>
      </c>
      <c r="BH3712" t="s">
        <v>296</v>
      </c>
      <c r="BI3712" t="s">
        <v>319</v>
      </c>
    </row>
    <row r="3713" spans="1:61" x14ac:dyDescent="0.25">
      <c r="A3713" s="9">
        <v>3712</v>
      </c>
      <c r="B3713" s="9" t="s">
        <v>185</v>
      </c>
      <c r="C3713" s="9" t="s">
        <v>157</v>
      </c>
      <c r="D3713" s="9" t="s">
        <v>341</v>
      </c>
      <c r="E3713" s="9" t="s">
        <v>426</v>
      </c>
      <c r="F3713" s="9" t="s">
        <v>427</v>
      </c>
      <c r="G3713" s="9" t="s">
        <v>425</v>
      </c>
      <c r="H3713" s="9" t="s">
        <v>424</v>
      </c>
      <c r="J3713" s="46" t="s">
        <v>5705</v>
      </c>
      <c r="K3713" s="45"/>
      <c r="L3713" s="45"/>
      <c r="BB3713" t="s">
        <v>7317</v>
      </c>
      <c r="BC3713" t="s">
        <v>299</v>
      </c>
      <c r="BD3713">
        <v>4</v>
      </c>
      <c r="BE3713" t="s">
        <v>310</v>
      </c>
      <c r="BG3713">
        <v>3712</v>
      </c>
      <c r="BH3713" t="s">
        <v>297</v>
      </c>
      <c r="BI3713" t="s">
        <v>320</v>
      </c>
    </row>
    <row r="3714" spans="1:61" x14ac:dyDescent="0.25">
      <c r="A3714" s="9">
        <v>3713</v>
      </c>
      <c r="B3714" s="9" t="s">
        <v>186</v>
      </c>
      <c r="C3714" s="9" t="s">
        <v>158</v>
      </c>
      <c r="D3714" s="9" t="s">
        <v>342</v>
      </c>
      <c r="E3714" s="9" t="s">
        <v>426</v>
      </c>
      <c r="F3714" s="9" t="s">
        <v>427</v>
      </c>
      <c r="G3714" s="9" t="s">
        <v>423</v>
      </c>
      <c r="H3714" s="9" t="s">
        <v>422</v>
      </c>
      <c r="J3714" s="45" t="s">
        <v>696</v>
      </c>
      <c r="K3714" s="45"/>
      <c r="L3714" s="45"/>
      <c r="BB3714" t="s">
        <v>7318</v>
      </c>
      <c r="BC3714" t="s">
        <v>299</v>
      </c>
      <c r="BD3714">
        <v>5</v>
      </c>
      <c r="BE3714" t="s">
        <v>311</v>
      </c>
      <c r="BG3714">
        <v>3713</v>
      </c>
      <c r="BH3714" t="s">
        <v>298</v>
      </c>
      <c r="BI3714" t="s">
        <v>321</v>
      </c>
    </row>
    <row r="3715" spans="1:61" x14ac:dyDescent="0.25">
      <c r="A3715" s="9">
        <v>3714</v>
      </c>
      <c r="B3715" s="9" t="s">
        <v>176</v>
      </c>
      <c r="C3715" s="9" t="s">
        <v>147</v>
      </c>
      <c r="D3715" s="9" t="s">
        <v>343</v>
      </c>
      <c r="E3715" s="9" t="s">
        <v>428</v>
      </c>
      <c r="F3715" s="9" t="s">
        <v>429</v>
      </c>
      <c r="G3715" s="9" t="s">
        <v>412</v>
      </c>
      <c r="H3715" s="9" t="s">
        <v>413</v>
      </c>
      <c r="J3715" s="45" t="s">
        <v>5703</v>
      </c>
      <c r="K3715" s="45"/>
      <c r="L3715" s="45"/>
      <c r="BB3715" t="s">
        <v>7319</v>
      </c>
      <c r="BC3715" t="s">
        <v>299</v>
      </c>
      <c r="BD3715">
        <v>6</v>
      </c>
      <c r="BE3715" t="s">
        <v>312</v>
      </c>
      <c r="BG3715">
        <v>3714</v>
      </c>
      <c r="BH3715" t="s">
        <v>299</v>
      </c>
      <c r="BI3715" t="s">
        <v>322</v>
      </c>
    </row>
    <row r="3716" spans="1:61" x14ac:dyDescent="0.25">
      <c r="A3716" s="9">
        <v>3715</v>
      </c>
      <c r="B3716" s="9" t="s">
        <v>177</v>
      </c>
      <c r="C3716" s="9" t="s">
        <v>148</v>
      </c>
      <c r="D3716" s="9" t="s">
        <v>344</v>
      </c>
      <c r="E3716" s="9" t="s">
        <v>428</v>
      </c>
      <c r="F3716" s="9" t="s">
        <v>429</v>
      </c>
      <c r="G3716" s="9" t="s">
        <v>416</v>
      </c>
      <c r="H3716" s="9" t="s">
        <v>412</v>
      </c>
      <c r="J3716" s="45" t="s">
        <v>696</v>
      </c>
      <c r="K3716" s="45"/>
      <c r="L3716" s="45"/>
      <c r="BB3716" t="s">
        <v>7320</v>
      </c>
      <c r="BC3716" t="s">
        <v>299</v>
      </c>
      <c r="BD3716">
        <v>7</v>
      </c>
      <c r="BE3716" t="s">
        <v>313</v>
      </c>
      <c r="BG3716">
        <v>3715</v>
      </c>
      <c r="BH3716" t="s">
        <v>300</v>
      </c>
      <c r="BI3716" t="s">
        <v>323</v>
      </c>
    </row>
    <row r="3717" spans="1:61" x14ac:dyDescent="0.25">
      <c r="A3717" s="9">
        <v>3716</v>
      </c>
      <c r="B3717" s="9" t="s">
        <v>179</v>
      </c>
      <c r="C3717" s="9" t="s">
        <v>149</v>
      </c>
      <c r="D3717" s="9" t="s">
        <v>345</v>
      </c>
      <c r="E3717" s="9" t="s">
        <v>430</v>
      </c>
      <c r="F3717" s="9" t="s">
        <v>431</v>
      </c>
      <c r="G3717" s="9" t="s">
        <v>417</v>
      </c>
      <c r="H3717" s="9" t="s">
        <v>417</v>
      </c>
      <c r="J3717" s="45" t="s">
        <v>5704</v>
      </c>
      <c r="K3717" s="45"/>
      <c r="L3717" s="45"/>
      <c r="BB3717" t="s">
        <v>7321</v>
      </c>
      <c r="BC3717" t="s">
        <v>299</v>
      </c>
      <c r="BD3717">
        <v>8</v>
      </c>
      <c r="BE3717" t="s">
        <v>314</v>
      </c>
      <c r="BG3717">
        <v>3716</v>
      </c>
      <c r="BH3717" t="s">
        <v>301</v>
      </c>
      <c r="BI3717" t="s">
        <v>324</v>
      </c>
    </row>
    <row r="3718" spans="1:61" x14ac:dyDescent="0.25">
      <c r="A3718" s="9">
        <v>3717</v>
      </c>
      <c r="B3718" s="9" t="s">
        <v>180</v>
      </c>
      <c r="C3718" s="9" t="s">
        <v>150</v>
      </c>
      <c r="D3718" s="9" t="s">
        <v>346</v>
      </c>
      <c r="E3718" s="9" t="s">
        <v>430</v>
      </c>
      <c r="F3718" s="9" t="s">
        <v>431</v>
      </c>
      <c r="G3718" s="9" t="s">
        <v>412</v>
      </c>
      <c r="H3718" s="9" t="s">
        <v>416</v>
      </c>
      <c r="J3718" s="45" t="s">
        <v>696</v>
      </c>
      <c r="K3718" s="45"/>
      <c r="L3718" s="45"/>
      <c r="BB3718" t="s">
        <v>7322</v>
      </c>
      <c r="BC3718" t="s">
        <v>299</v>
      </c>
      <c r="BD3718">
        <v>9</v>
      </c>
      <c r="BE3718" t="s">
        <v>315</v>
      </c>
      <c r="BG3718">
        <v>3717</v>
      </c>
      <c r="BH3718" t="s">
        <v>302</v>
      </c>
      <c r="BI3718" t="s">
        <v>325</v>
      </c>
    </row>
    <row r="3719" spans="1:61" x14ac:dyDescent="0.25">
      <c r="A3719" s="9">
        <v>3718</v>
      </c>
      <c r="B3719" s="9" t="s">
        <v>181</v>
      </c>
      <c r="C3719" s="9" t="s">
        <v>151</v>
      </c>
      <c r="D3719" s="9" t="s">
        <v>347</v>
      </c>
      <c r="E3719" s="9" t="s">
        <v>432</v>
      </c>
      <c r="F3719" s="9" t="s">
        <v>433</v>
      </c>
      <c r="G3719" s="9" t="s">
        <v>413</v>
      </c>
      <c r="H3719" s="9" t="s">
        <v>412</v>
      </c>
      <c r="J3719" s="45" t="s">
        <v>696</v>
      </c>
      <c r="K3719" s="45"/>
      <c r="L3719" s="45"/>
      <c r="BB3719" t="s">
        <v>7323</v>
      </c>
      <c r="BC3719" t="s">
        <v>299</v>
      </c>
      <c r="BD3719">
        <v>10</v>
      </c>
      <c r="BE3719" t="s">
        <v>316</v>
      </c>
      <c r="BG3719">
        <v>3718</v>
      </c>
      <c r="BH3719" t="s">
        <v>303</v>
      </c>
      <c r="BI3719" t="s">
        <v>326</v>
      </c>
    </row>
    <row r="3720" spans="1:61" x14ac:dyDescent="0.25">
      <c r="A3720" s="9">
        <v>3719</v>
      </c>
      <c r="B3720" s="9" t="s">
        <v>182</v>
      </c>
      <c r="C3720" s="9" t="s">
        <v>152</v>
      </c>
      <c r="D3720" s="9" t="s">
        <v>348</v>
      </c>
      <c r="E3720" s="9" t="s">
        <v>432</v>
      </c>
      <c r="F3720" s="9" t="s">
        <v>433</v>
      </c>
      <c r="G3720" s="9" t="s">
        <v>422</v>
      </c>
      <c r="H3720" s="9" t="s">
        <v>423</v>
      </c>
      <c r="J3720" s="45" t="s">
        <v>5703</v>
      </c>
      <c r="K3720" s="45"/>
      <c r="L3720" s="45"/>
      <c r="BB3720" t="s">
        <v>7324</v>
      </c>
      <c r="BC3720" t="s">
        <v>299</v>
      </c>
      <c r="BD3720">
        <v>11</v>
      </c>
      <c r="BE3720" t="s">
        <v>317</v>
      </c>
      <c r="BG3720">
        <v>3719</v>
      </c>
      <c r="BH3720" t="s">
        <v>304</v>
      </c>
      <c r="BI3720" t="s">
        <v>327</v>
      </c>
    </row>
    <row r="3721" spans="1:61" x14ac:dyDescent="0.25">
      <c r="A3721" s="9">
        <v>3720</v>
      </c>
      <c r="B3721" s="9" t="s">
        <v>183</v>
      </c>
      <c r="C3721" s="9" t="s">
        <v>153</v>
      </c>
      <c r="D3721" s="9" t="s">
        <v>349</v>
      </c>
      <c r="E3721" s="9" t="s">
        <v>434</v>
      </c>
      <c r="F3721" s="9" t="s">
        <v>435</v>
      </c>
      <c r="G3721" s="9" t="s">
        <v>424</v>
      </c>
      <c r="H3721" s="9" t="s">
        <v>425</v>
      </c>
      <c r="J3721" s="46" t="s">
        <v>5705</v>
      </c>
      <c r="K3721" s="45"/>
      <c r="L3721" s="45"/>
      <c r="BB3721" t="s">
        <v>7325</v>
      </c>
      <c r="BC3721" t="s">
        <v>299</v>
      </c>
      <c r="BD3721">
        <v>12</v>
      </c>
      <c r="BE3721" t="s">
        <v>318</v>
      </c>
      <c r="BG3721">
        <v>3720</v>
      </c>
      <c r="BH3721" t="s">
        <v>305</v>
      </c>
      <c r="BI3721" t="s">
        <v>328</v>
      </c>
    </row>
    <row r="3722" spans="1:61" x14ac:dyDescent="0.25">
      <c r="A3722" s="9">
        <v>3721</v>
      </c>
      <c r="B3722" s="9" t="s">
        <v>184</v>
      </c>
      <c r="C3722" s="9" t="s">
        <v>154</v>
      </c>
      <c r="D3722" s="9" t="s">
        <v>350</v>
      </c>
      <c r="E3722" s="9" t="s">
        <v>434</v>
      </c>
      <c r="F3722" s="9" t="s">
        <v>435</v>
      </c>
      <c r="G3722" s="9" t="s">
        <v>425</v>
      </c>
      <c r="H3722" s="9" t="s">
        <v>424</v>
      </c>
      <c r="J3722" s="45" t="s">
        <v>696</v>
      </c>
      <c r="K3722" s="45"/>
      <c r="L3722" s="45"/>
      <c r="BB3722" t="s">
        <v>7326</v>
      </c>
      <c r="BC3722" t="s">
        <v>300</v>
      </c>
      <c r="BD3722">
        <v>1</v>
      </c>
      <c r="BE3722" t="s">
        <v>319</v>
      </c>
      <c r="BG3722">
        <v>3721</v>
      </c>
      <c r="BH3722" t="s">
        <v>306</v>
      </c>
      <c r="BI3722" t="s">
        <v>329</v>
      </c>
    </row>
    <row r="3723" spans="1:61" x14ac:dyDescent="0.25">
      <c r="A3723" s="9">
        <v>3722</v>
      </c>
      <c r="B3723" s="9" t="s">
        <v>185</v>
      </c>
      <c r="C3723" s="9" t="s">
        <v>155</v>
      </c>
      <c r="D3723" s="9" t="s">
        <v>351</v>
      </c>
      <c r="E3723" s="9" t="s">
        <v>436</v>
      </c>
      <c r="F3723" s="9" t="s">
        <v>437</v>
      </c>
      <c r="G3723" s="9" t="s">
        <v>423</v>
      </c>
      <c r="H3723" s="9" t="s">
        <v>422</v>
      </c>
      <c r="J3723" s="45" t="s">
        <v>5703</v>
      </c>
      <c r="K3723" s="45"/>
      <c r="L3723" s="45"/>
      <c r="BB3723" t="s">
        <v>7327</v>
      </c>
      <c r="BC3723" t="s">
        <v>300</v>
      </c>
      <c r="BD3723">
        <v>2</v>
      </c>
      <c r="BE3723" t="s">
        <v>320</v>
      </c>
      <c r="BG3723">
        <v>3722</v>
      </c>
      <c r="BH3723" t="s">
        <v>307</v>
      </c>
      <c r="BI3723" t="s">
        <v>330</v>
      </c>
    </row>
    <row r="3724" spans="1:61" x14ac:dyDescent="0.25">
      <c r="A3724" s="9">
        <v>3723</v>
      </c>
      <c r="B3724" s="9" t="s">
        <v>186</v>
      </c>
      <c r="C3724" s="9" t="s">
        <v>156</v>
      </c>
      <c r="D3724" s="9" t="s">
        <v>352</v>
      </c>
      <c r="E3724" s="9" t="s">
        <v>436</v>
      </c>
      <c r="F3724" s="9" t="s">
        <v>437</v>
      </c>
      <c r="G3724" s="9" t="s">
        <v>412</v>
      </c>
      <c r="H3724" s="9" t="s">
        <v>413</v>
      </c>
      <c r="J3724" s="45" t="s">
        <v>696</v>
      </c>
      <c r="K3724" s="45"/>
      <c r="L3724" s="45"/>
      <c r="BB3724" t="s">
        <v>7328</v>
      </c>
      <c r="BC3724" t="s">
        <v>300</v>
      </c>
      <c r="BD3724">
        <v>3</v>
      </c>
      <c r="BE3724" t="s">
        <v>321</v>
      </c>
      <c r="BG3724">
        <v>3723</v>
      </c>
      <c r="BH3724" t="s">
        <v>308</v>
      </c>
      <c r="BI3724" t="s">
        <v>331</v>
      </c>
    </row>
    <row r="3725" spans="1:61" x14ac:dyDescent="0.25">
      <c r="A3725" s="9">
        <v>3724</v>
      </c>
      <c r="B3725" s="9" t="s">
        <v>176</v>
      </c>
      <c r="C3725" s="9" t="s">
        <v>157</v>
      </c>
      <c r="D3725" s="9" t="s">
        <v>293</v>
      </c>
      <c r="E3725" s="9" t="s">
        <v>438</v>
      </c>
      <c r="F3725" s="9" t="s">
        <v>439</v>
      </c>
      <c r="G3725" s="9" t="s">
        <v>416</v>
      </c>
      <c r="H3725" s="9" t="s">
        <v>412</v>
      </c>
      <c r="J3725" s="45" t="s">
        <v>5704</v>
      </c>
      <c r="K3725" s="45"/>
      <c r="L3725" s="45"/>
      <c r="BB3725" t="s">
        <v>7329</v>
      </c>
      <c r="BC3725" t="s">
        <v>300</v>
      </c>
      <c r="BD3725">
        <v>4</v>
      </c>
      <c r="BE3725" t="s">
        <v>322</v>
      </c>
      <c r="BG3725">
        <v>3724</v>
      </c>
      <c r="BH3725" t="s">
        <v>309</v>
      </c>
      <c r="BI3725" t="s">
        <v>332</v>
      </c>
    </row>
    <row r="3726" spans="1:61" x14ac:dyDescent="0.25">
      <c r="A3726" s="9">
        <v>3725</v>
      </c>
      <c r="B3726" s="9" t="s">
        <v>177</v>
      </c>
      <c r="C3726" s="9" t="s">
        <v>158</v>
      </c>
      <c r="D3726" s="9" t="s">
        <v>294</v>
      </c>
      <c r="E3726" s="9" t="s">
        <v>438</v>
      </c>
      <c r="F3726" s="9" t="s">
        <v>439</v>
      </c>
      <c r="G3726" s="9" t="s">
        <v>417</v>
      </c>
      <c r="H3726" s="9" t="s">
        <v>417</v>
      </c>
      <c r="J3726" s="45" t="s">
        <v>696</v>
      </c>
      <c r="K3726" s="45"/>
      <c r="L3726" s="45"/>
      <c r="BB3726" t="s">
        <v>7330</v>
      </c>
      <c r="BC3726" t="s">
        <v>300</v>
      </c>
      <c r="BD3726">
        <v>5</v>
      </c>
      <c r="BE3726" t="s">
        <v>323</v>
      </c>
      <c r="BG3726">
        <v>3725</v>
      </c>
      <c r="BH3726" t="s">
        <v>310</v>
      </c>
      <c r="BI3726" t="s">
        <v>333</v>
      </c>
    </row>
    <row r="3727" spans="1:61" x14ac:dyDescent="0.25">
      <c r="A3727" s="9">
        <v>3726</v>
      </c>
      <c r="B3727" s="9" t="s">
        <v>179</v>
      </c>
      <c r="C3727" s="9" t="s">
        <v>147</v>
      </c>
      <c r="D3727" s="9" t="s">
        <v>295</v>
      </c>
      <c r="E3727" s="9" t="s">
        <v>440</v>
      </c>
      <c r="F3727" s="9" t="s">
        <v>441</v>
      </c>
      <c r="G3727" s="9" t="s">
        <v>412</v>
      </c>
      <c r="H3727" s="9" t="s">
        <v>416</v>
      </c>
      <c r="J3727" s="45" t="s">
        <v>696</v>
      </c>
      <c r="K3727" s="45"/>
      <c r="L3727" s="45"/>
      <c r="BB3727" t="s">
        <v>7331</v>
      </c>
      <c r="BC3727" t="s">
        <v>300</v>
      </c>
      <c r="BD3727">
        <v>6</v>
      </c>
      <c r="BE3727" t="s">
        <v>324</v>
      </c>
      <c r="BG3727">
        <v>3726</v>
      </c>
      <c r="BH3727" t="s">
        <v>311</v>
      </c>
      <c r="BI3727" t="s">
        <v>334</v>
      </c>
    </row>
    <row r="3728" spans="1:61" x14ac:dyDescent="0.25">
      <c r="A3728" s="9">
        <v>3727</v>
      </c>
      <c r="B3728" s="9" t="s">
        <v>180</v>
      </c>
      <c r="C3728" s="9" t="s">
        <v>148</v>
      </c>
      <c r="D3728" s="9" t="s">
        <v>296</v>
      </c>
      <c r="E3728" s="9" t="s">
        <v>440</v>
      </c>
      <c r="F3728" s="9" t="s">
        <v>441</v>
      </c>
      <c r="G3728" s="9" t="s">
        <v>413</v>
      </c>
      <c r="H3728" s="9" t="s">
        <v>412</v>
      </c>
      <c r="J3728" s="45" t="s">
        <v>5703</v>
      </c>
      <c r="K3728" s="45"/>
      <c r="L3728" s="45"/>
      <c r="BB3728" t="s">
        <v>7332</v>
      </c>
      <c r="BC3728" t="s">
        <v>300</v>
      </c>
      <c r="BD3728">
        <v>7</v>
      </c>
      <c r="BE3728" t="s">
        <v>325</v>
      </c>
      <c r="BG3728">
        <v>3727</v>
      </c>
      <c r="BH3728" t="s">
        <v>312</v>
      </c>
      <c r="BI3728" t="s">
        <v>335</v>
      </c>
    </row>
    <row r="3729" spans="1:61" x14ac:dyDescent="0.25">
      <c r="A3729" s="9">
        <v>3728</v>
      </c>
      <c r="B3729" s="9" t="s">
        <v>181</v>
      </c>
      <c r="C3729" s="9" t="s">
        <v>149</v>
      </c>
      <c r="D3729" s="9" t="s">
        <v>297</v>
      </c>
      <c r="E3729" s="9" t="s">
        <v>442</v>
      </c>
      <c r="F3729" s="9" t="s">
        <v>443</v>
      </c>
      <c r="G3729" s="9" t="s">
        <v>422</v>
      </c>
      <c r="H3729" s="9" t="s">
        <v>423</v>
      </c>
      <c r="J3729" s="46" t="s">
        <v>5705</v>
      </c>
      <c r="K3729" s="45"/>
      <c r="L3729" s="45"/>
      <c r="BB3729" t="s">
        <v>7333</v>
      </c>
      <c r="BC3729" t="s">
        <v>300</v>
      </c>
      <c r="BD3729">
        <v>8</v>
      </c>
      <c r="BE3729" t="s">
        <v>326</v>
      </c>
      <c r="BG3729">
        <v>3728</v>
      </c>
      <c r="BH3729" t="s">
        <v>313</v>
      </c>
      <c r="BI3729" t="s">
        <v>336</v>
      </c>
    </row>
    <row r="3730" spans="1:61" x14ac:dyDescent="0.25">
      <c r="A3730" s="9">
        <v>3729</v>
      </c>
      <c r="B3730" s="9" t="s">
        <v>182</v>
      </c>
      <c r="C3730" s="9" t="s">
        <v>150</v>
      </c>
      <c r="D3730" s="9" t="s">
        <v>298</v>
      </c>
      <c r="E3730" s="9" t="s">
        <v>442</v>
      </c>
      <c r="F3730" s="9" t="s">
        <v>443</v>
      </c>
      <c r="G3730" s="9" t="s">
        <v>424</v>
      </c>
      <c r="H3730" s="9" t="s">
        <v>425</v>
      </c>
      <c r="J3730" s="45" t="s">
        <v>696</v>
      </c>
      <c r="K3730" s="45"/>
      <c r="L3730" s="45"/>
      <c r="BB3730" t="s">
        <v>7334</v>
      </c>
      <c r="BC3730" t="s">
        <v>300</v>
      </c>
      <c r="BD3730">
        <v>9</v>
      </c>
      <c r="BE3730" t="s">
        <v>327</v>
      </c>
      <c r="BG3730">
        <v>3729</v>
      </c>
      <c r="BH3730" t="s">
        <v>314</v>
      </c>
      <c r="BI3730" t="s">
        <v>337</v>
      </c>
    </row>
    <row r="3731" spans="1:61" x14ac:dyDescent="0.25">
      <c r="A3731" s="9">
        <v>3730</v>
      </c>
      <c r="B3731" s="9" t="s">
        <v>183</v>
      </c>
      <c r="C3731" s="9" t="s">
        <v>151</v>
      </c>
      <c r="D3731" s="9" t="s">
        <v>299</v>
      </c>
      <c r="E3731" s="9" t="s">
        <v>444</v>
      </c>
      <c r="F3731" s="9" t="s">
        <v>445</v>
      </c>
      <c r="G3731" s="9" t="s">
        <v>425</v>
      </c>
      <c r="H3731" s="9" t="s">
        <v>424</v>
      </c>
      <c r="J3731" s="45" t="s">
        <v>5703</v>
      </c>
      <c r="K3731" s="45"/>
      <c r="L3731" s="45"/>
      <c r="BB3731" t="s">
        <v>7335</v>
      </c>
      <c r="BC3731" t="s">
        <v>300</v>
      </c>
      <c r="BD3731">
        <v>10</v>
      </c>
      <c r="BE3731" t="s">
        <v>328</v>
      </c>
      <c r="BG3731">
        <v>3730</v>
      </c>
      <c r="BH3731" t="s">
        <v>315</v>
      </c>
      <c r="BI3731" t="s">
        <v>338</v>
      </c>
    </row>
    <row r="3732" spans="1:61" x14ac:dyDescent="0.25">
      <c r="A3732" s="9">
        <v>3731</v>
      </c>
      <c r="B3732" s="9" t="s">
        <v>184</v>
      </c>
      <c r="C3732" s="9" t="s">
        <v>152</v>
      </c>
      <c r="D3732" s="9" t="s">
        <v>300</v>
      </c>
      <c r="E3732" s="9" t="s">
        <v>444</v>
      </c>
      <c r="F3732" s="9" t="s">
        <v>445</v>
      </c>
      <c r="G3732" s="9" t="s">
        <v>423</v>
      </c>
      <c r="H3732" s="9" t="s">
        <v>422</v>
      </c>
      <c r="J3732" s="45" t="s">
        <v>696</v>
      </c>
      <c r="K3732" s="45"/>
      <c r="L3732" s="45"/>
      <c r="BB3732" t="s">
        <v>7336</v>
      </c>
      <c r="BC3732" t="s">
        <v>300</v>
      </c>
      <c r="BD3732">
        <v>11</v>
      </c>
      <c r="BE3732" t="s">
        <v>329</v>
      </c>
      <c r="BG3732">
        <v>3731</v>
      </c>
      <c r="BH3732" t="s">
        <v>316</v>
      </c>
      <c r="BI3732" t="s">
        <v>339</v>
      </c>
    </row>
    <row r="3733" spans="1:61" x14ac:dyDescent="0.25">
      <c r="A3733" s="9">
        <v>3732</v>
      </c>
      <c r="B3733" s="9" t="s">
        <v>185</v>
      </c>
      <c r="C3733" s="9" t="s">
        <v>153</v>
      </c>
      <c r="D3733" s="9" t="s">
        <v>301</v>
      </c>
      <c r="E3733" s="9" t="s">
        <v>446</v>
      </c>
      <c r="F3733" s="9" t="s">
        <v>447</v>
      </c>
      <c r="G3733" s="9" t="s">
        <v>412</v>
      </c>
      <c r="H3733" s="9" t="s">
        <v>413</v>
      </c>
      <c r="J3733" s="46" t="s">
        <v>5705</v>
      </c>
      <c r="K3733" s="45"/>
      <c r="L3733" s="45"/>
      <c r="BB3733" t="s">
        <v>7337</v>
      </c>
      <c r="BC3733" t="s">
        <v>300</v>
      </c>
      <c r="BD3733">
        <v>12</v>
      </c>
      <c r="BE3733" t="s">
        <v>330</v>
      </c>
      <c r="BG3733">
        <v>3732</v>
      </c>
      <c r="BH3733" t="s">
        <v>317</v>
      </c>
      <c r="BI3733" t="s">
        <v>340</v>
      </c>
    </row>
    <row r="3734" spans="1:61" x14ac:dyDescent="0.25">
      <c r="A3734" s="9">
        <v>3733</v>
      </c>
      <c r="B3734" s="9" t="s">
        <v>186</v>
      </c>
      <c r="C3734" s="9" t="s">
        <v>154</v>
      </c>
      <c r="D3734" s="9" t="s">
        <v>302</v>
      </c>
      <c r="E3734" s="9" t="s">
        <v>446</v>
      </c>
      <c r="F3734" s="9" t="s">
        <v>447</v>
      </c>
      <c r="G3734" s="9" t="s">
        <v>416</v>
      </c>
      <c r="H3734" s="9" t="s">
        <v>412</v>
      </c>
      <c r="J3734" s="45" t="s">
        <v>5703</v>
      </c>
      <c r="K3734" s="45"/>
      <c r="L3734" s="45"/>
      <c r="BB3734" t="s">
        <v>7338</v>
      </c>
      <c r="BC3734" t="s">
        <v>301</v>
      </c>
      <c r="BD3734">
        <v>1</v>
      </c>
      <c r="BE3734" t="s">
        <v>331</v>
      </c>
      <c r="BG3734">
        <v>3733</v>
      </c>
      <c r="BH3734" t="s">
        <v>318</v>
      </c>
      <c r="BI3734" t="s">
        <v>341</v>
      </c>
    </row>
    <row r="3735" spans="1:61" x14ac:dyDescent="0.25">
      <c r="A3735" s="9">
        <v>3734</v>
      </c>
      <c r="B3735" s="9" t="s">
        <v>176</v>
      </c>
      <c r="C3735" s="9" t="s">
        <v>155</v>
      </c>
      <c r="D3735" s="9" t="s">
        <v>303</v>
      </c>
      <c r="E3735" s="9" t="s">
        <v>448</v>
      </c>
      <c r="F3735" s="9" t="s">
        <v>449</v>
      </c>
      <c r="G3735" s="9" t="s">
        <v>417</v>
      </c>
      <c r="H3735" s="9" t="s">
        <v>417</v>
      </c>
      <c r="J3735" s="45" t="s">
        <v>696</v>
      </c>
      <c r="K3735" s="45"/>
      <c r="L3735" s="45"/>
      <c r="BB3735" t="s">
        <v>7339</v>
      </c>
      <c r="BC3735" t="s">
        <v>301</v>
      </c>
      <c r="BD3735">
        <v>2</v>
      </c>
      <c r="BE3735" t="s">
        <v>332</v>
      </c>
      <c r="BG3735">
        <v>3734</v>
      </c>
      <c r="BH3735" t="s">
        <v>319</v>
      </c>
      <c r="BI3735" t="s">
        <v>342</v>
      </c>
    </row>
    <row r="3736" spans="1:61" x14ac:dyDescent="0.25">
      <c r="A3736" s="9">
        <v>3735</v>
      </c>
      <c r="B3736" s="9" t="s">
        <v>177</v>
      </c>
      <c r="C3736" s="9" t="s">
        <v>156</v>
      </c>
      <c r="D3736" s="9" t="s">
        <v>304</v>
      </c>
      <c r="E3736" s="9" t="s">
        <v>448</v>
      </c>
      <c r="F3736" s="9" t="s">
        <v>449</v>
      </c>
      <c r="G3736" s="9" t="s">
        <v>412</v>
      </c>
      <c r="H3736" s="9" t="s">
        <v>416</v>
      </c>
      <c r="J3736" s="45" t="s">
        <v>5703</v>
      </c>
      <c r="K3736" s="45"/>
      <c r="L3736" s="45"/>
      <c r="BB3736" t="s">
        <v>7340</v>
      </c>
      <c r="BC3736" t="s">
        <v>301</v>
      </c>
      <c r="BD3736">
        <v>3</v>
      </c>
      <c r="BE3736" t="s">
        <v>333</v>
      </c>
      <c r="BG3736">
        <v>3735</v>
      </c>
      <c r="BH3736" t="s">
        <v>320</v>
      </c>
      <c r="BI3736" t="s">
        <v>343</v>
      </c>
    </row>
    <row r="3737" spans="1:61" x14ac:dyDescent="0.25">
      <c r="A3737" s="9">
        <v>3736</v>
      </c>
      <c r="B3737" s="9" t="s">
        <v>179</v>
      </c>
      <c r="C3737" s="9" t="s">
        <v>157</v>
      </c>
      <c r="D3737" s="9" t="s">
        <v>305</v>
      </c>
      <c r="E3737" s="9" t="s">
        <v>450</v>
      </c>
      <c r="F3737" s="9" t="s">
        <v>451</v>
      </c>
      <c r="G3737" s="9" t="s">
        <v>413</v>
      </c>
      <c r="H3737" s="9" t="s">
        <v>412</v>
      </c>
      <c r="J3737" s="46" t="s">
        <v>5705</v>
      </c>
      <c r="K3737" s="45"/>
      <c r="L3737" s="45"/>
      <c r="BB3737" t="s">
        <v>7341</v>
      </c>
      <c r="BC3737" t="s">
        <v>301</v>
      </c>
      <c r="BD3737">
        <v>4</v>
      </c>
      <c r="BE3737" t="s">
        <v>334</v>
      </c>
      <c r="BG3737">
        <v>3736</v>
      </c>
      <c r="BH3737" t="s">
        <v>321</v>
      </c>
      <c r="BI3737" t="s">
        <v>344</v>
      </c>
    </row>
    <row r="3738" spans="1:61" x14ac:dyDescent="0.25">
      <c r="A3738" s="9">
        <v>3737</v>
      </c>
      <c r="B3738" s="9" t="s">
        <v>180</v>
      </c>
      <c r="C3738" s="9" t="s">
        <v>158</v>
      </c>
      <c r="D3738" s="9" t="s">
        <v>306</v>
      </c>
      <c r="E3738" s="9" t="s">
        <v>450</v>
      </c>
      <c r="F3738" s="9" t="s">
        <v>451</v>
      </c>
      <c r="G3738" s="9" t="s">
        <v>422</v>
      </c>
      <c r="H3738" s="9" t="s">
        <v>423</v>
      </c>
      <c r="J3738" s="45" t="s">
        <v>696</v>
      </c>
      <c r="K3738" s="45"/>
      <c r="L3738" s="45"/>
      <c r="BB3738" t="s">
        <v>7342</v>
      </c>
      <c r="BC3738" t="s">
        <v>301</v>
      </c>
      <c r="BD3738">
        <v>5</v>
      </c>
      <c r="BE3738" t="s">
        <v>335</v>
      </c>
      <c r="BG3738">
        <v>3737</v>
      </c>
      <c r="BH3738" t="s">
        <v>322</v>
      </c>
      <c r="BI3738" t="s">
        <v>345</v>
      </c>
    </row>
    <row r="3739" spans="1:61" x14ac:dyDescent="0.25">
      <c r="A3739" s="9">
        <v>3738</v>
      </c>
      <c r="B3739" s="9" t="s">
        <v>181</v>
      </c>
      <c r="C3739" s="9" t="s">
        <v>147</v>
      </c>
      <c r="D3739" s="9" t="s">
        <v>307</v>
      </c>
      <c r="E3739" s="9" t="s">
        <v>452</v>
      </c>
      <c r="F3739" s="9" t="s">
        <v>453</v>
      </c>
      <c r="G3739" s="9" t="s">
        <v>424</v>
      </c>
      <c r="H3739" s="9" t="s">
        <v>425</v>
      </c>
      <c r="J3739" s="45" t="s">
        <v>5703</v>
      </c>
      <c r="K3739" s="45"/>
      <c r="L3739" s="45"/>
      <c r="BB3739" t="s">
        <v>7343</v>
      </c>
      <c r="BC3739" t="s">
        <v>301</v>
      </c>
      <c r="BD3739">
        <v>6</v>
      </c>
      <c r="BE3739" t="s">
        <v>336</v>
      </c>
      <c r="BG3739">
        <v>3738</v>
      </c>
      <c r="BH3739" t="s">
        <v>323</v>
      </c>
      <c r="BI3739" t="s">
        <v>346</v>
      </c>
    </row>
    <row r="3740" spans="1:61" x14ac:dyDescent="0.25">
      <c r="A3740" s="9">
        <v>3739</v>
      </c>
      <c r="B3740" s="9" t="s">
        <v>182</v>
      </c>
      <c r="C3740" s="9" t="s">
        <v>148</v>
      </c>
      <c r="D3740" s="9" t="s">
        <v>308</v>
      </c>
      <c r="E3740" s="9" t="s">
        <v>452</v>
      </c>
      <c r="F3740" s="9" t="s">
        <v>453</v>
      </c>
      <c r="G3740" s="9" t="s">
        <v>425</v>
      </c>
      <c r="H3740" s="9" t="s">
        <v>424</v>
      </c>
      <c r="J3740" s="45" t="s">
        <v>696</v>
      </c>
      <c r="K3740" s="45"/>
      <c r="L3740" s="45"/>
      <c r="BB3740" t="s">
        <v>7344</v>
      </c>
      <c r="BC3740" t="s">
        <v>301</v>
      </c>
      <c r="BD3740">
        <v>7</v>
      </c>
      <c r="BE3740" t="s">
        <v>337</v>
      </c>
      <c r="BG3740">
        <v>3739</v>
      </c>
      <c r="BH3740" t="s">
        <v>324</v>
      </c>
      <c r="BI3740" t="s">
        <v>347</v>
      </c>
    </row>
    <row r="3741" spans="1:61" x14ac:dyDescent="0.25">
      <c r="A3741" s="9">
        <v>3740</v>
      </c>
      <c r="B3741" s="9" t="s">
        <v>183</v>
      </c>
      <c r="C3741" s="9" t="s">
        <v>149</v>
      </c>
      <c r="D3741" s="9" t="s">
        <v>309</v>
      </c>
      <c r="E3741" s="9" t="s">
        <v>454</v>
      </c>
      <c r="F3741" s="9" t="s">
        <v>455</v>
      </c>
      <c r="G3741" s="9" t="s">
        <v>423</v>
      </c>
      <c r="H3741" s="9" t="s">
        <v>422</v>
      </c>
      <c r="J3741" s="46" t="s">
        <v>5705</v>
      </c>
      <c r="K3741" s="45"/>
      <c r="L3741" s="45"/>
      <c r="BB3741" t="s">
        <v>7345</v>
      </c>
      <c r="BC3741" t="s">
        <v>301</v>
      </c>
      <c r="BD3741">
        <v>8</v>
      </c>
      <c r="BE3741" t="s">
        <v>338</v>
      </c>
      <c r="BG3741">
        <v>3740</v>
      </c>
      <c r="BH3741" t="s">
        <v>325</v>
      </c>
      <c r="BI3741" t="s">
        <v>348</v>
      </c>
    </row>
    <row r="3742" spans="1:61" x14ac:dyDescent="0.25">
      <c r="A3742" s="9">
        <v>3741</v>
      </c>
      <c r="B3742" s="9" t="s">
        <v>184</v>
      </c>
      <c r="C3742" s="9" t="s">
        <v>150</v>
      </c>
      <c r="D3742" s="9" t="s">
        <v>310</v>
      </c>
      <c r="E3742" s="9" t="s">
        <v>454</v>
      </c>
      <c r="F3742" s="9" t="s">
        <v>455</v>
      </c>
      <c r="G3742" s="9" t="s">
        <v>412</v>
      </c>
      <c r="H3742" s="9" t="s">
        <v>413</v>
      </c>
      <c r="J3742" s="45" t="s">
        <v>5703</v>
      </c>
      <c r="K3742" s="45"/>
      <c r="L3742" s="45"/>
      <c r="BB3742" t="s">
        <v>7346</v>
      </c>
      <c r="BC3742" t="s">
        <v>301</v>
      </c>
      <c r="BD3742">
        <v>9</v>
      </c>
      <c r="BE3742" t="s">
        <v>339</v>
      </c>
      <c r="BG3742">
        <v>3741</v>
      </c>
      <c r="BH3742" t="s">
        <v>326</v>
      </c>
      <c r="BI3742" t="s">
        <v>349</v>
      </c>
    </row>
    <row r="3743" spans="1:61" x14ac:dyDescent="0.25">
      <c r="A3743" s="9">
        <v>3742</v>
      </c>
      <c r="B3743" s="9" t="s">
        <v>185</v>
      </c>
      <c r="C3743" s="9" t="s">
        <v>151</v>
      </c>
      <c r="D3743" s="9" t="s">
        <v>311</v>
      </c>
      <c r="E3743" s="9" t="s">
        <v>456</v>
      </c>
      <c r="F3743" s="9" t="s">
        <v>457</v>
      </c>
      <c r="G3743" s="9" t="s">
        <v>416</v>
      </c>
      <c r="H3743" s="9" t="s">
        <v>412</v>
      </c>
      <c r="J3743" s="45" t="s">
        <v>696</v>
      </c>
      <c r="K3743" s="45"/>
      <c r="L3743" s="45"/>
      <c r="BB3743" t="s">
        <v>7347</v>
      </c>
      <c r="BC3743" t="s">
        <v>301</v>
      </c>
      <c r="BD3743">
        <v>10</v>
      </c>
      <c r="BE3743" t="s">
        <v>340</v>
      </c>
      <c r="BG3743">
        <v>3742</v>
      </c>
      <c r="BH3743" t="s">
        <v>327</v>
      </c>
      <c r="BI3743" t="s">
        <v>350</v>
      </c>
    </row>
    <row r="3744" spans="1:61" x14ac:dyDescent="0.25">
      <c r="A3744" s="9">
        <v>3743</v>
      </c>
      <c r="B3744" s="9" t="s">
        <v>186</v>
      </c>
      <c r="C3744" s="9" t="s">
        <v>152</v>
      </c>
      <c r="D3744" s="9" t="s">
        <v>312</v>
      </c>
      <c r="E3744" s="9" t="s">
        <v>456</v>
      </c>
      <c r="F3744" s="9" t="s">
        <v>457</v>
      </c>
      <c r="G3744" s="9" t="s">
        <v>417</v>
      </c>
      <c r="H3744" s="9" t="s">
        <v>417</v>
      </c>
      <c r="J3744" s="45" t="s">
        <v>5703</v>
      </c>
      <c r="K3744" s="45"/>
      <c r="L3744" s="45"/>
      <c r="BB3744" t="s">
        <v>7348</v>
      </c>
      <c r="BC3744" t="s">
        <v>301</v>
      </c>
      <c r="BD3744">
        <v>11</v>
      </c>
      <c r="BE3744" t="s">
        <v>341</v>
      </c>
      <c r="BG3744">
        <v>3743</v>
      </c>
      <c r="BH3744" t="s">
        <v>328</v>
      </c>
      <c r="BI3744" t="s">
        <v>351</v>
      </c>
    </row>
    <row r="3745" spans="1:61" x14ac:dyDescent="0.25">
      <c r="A3745" s="9">
        <v>3744</v>
      </c>
      <c r="B3745" s="9" t="s">
        <v>176</v>
      </c>
      <c r="C3745" s="9" t="s">
        <v>153</v>
      </c>
      <c r="D3745" s="9" t="s">
        <v>313</v>
      </c>
      <c r="E3745" s="9" t="s">
        <v>458</v>
      </c>
      <c r="F3745" s="9" t="s">
        <v>459</v>
      </c>
      <c r="G3745" s="9" t="s">
        <v>412</v>
      </c>
      <c r="H3745" s="9" t="s">
        <v>416</v>
      </c>
      <c r="J3745" s="46" t="s">
        <v>5705</v>
      </c>
      <c r="K3745" s="45"/>
      <c r="L3745" s="45"/>
      <c r="BB3745" t="s">
        <v>7349</v>
      </c>
      <c r="BC3745" t="s">
        <v>301</v>
      </c>
      <c r="BD3745">
        <v>12</v>
      </c>
      <c r="BE3745" t="s">
        <v>342</v>
      </c>
      <c r="BG3745">
        <v>3744</v>
      </c>
      <c r="BH3745" t="s">
        <v>329</v>
      </c>
      <c r="BI3745" t="s">
        <v>352</v>
      </c>
    </row>
    <row r="3746" spans="1:61" x14ac:dyDescent="0.25">
      <c r="A3746" s="9">
        <v>3745</v>
      </c>
      <c r="B3746" s="9" t="s">
        <v>177</v>
      </c>
      <c r="C3746" s="9" t="s">
        <v>154</v>
      </c>
      <c r="D3746" s="9" t="s">
        <v>314</v>
      </c>
      <c r="E3746" s="9" t="s">
        <v>458</v>
      </c>
      <c r="F3746" s="9" t="s">
        <v>459</v>
      </c>
      <c r="G3746" s="9" t="s">
        <v>413</v>
      </c>
      <c r="H3746" s="9" t="s">
        <v>412</v>
      </c>
      <c r="J3746" s="45" t="s">
        <v>696</v>
      </c>
      <c r="K3746" s="45"/>
      <c r="L3746" s="45"/>
      <c r="BB3746" t="s">
        <v>7350</v>
      </c>
      <c r="BC3746" t="s">
        <v>302</v>
      </c>
      <c r="BD3746">
        <v>1</v>
      </c>
      <c r="BE3746" t="s">
        <v>343</v>
      </c>
      <c r="BG3746">
        <v>3745</v>
      </c>
      <c r="BH3746" t="s">
        <v>330</v>
      </c>
      <c r="BI3746" t="s">
        <v>293</v>
      </c>
    </row>
    <row r="3747" spans="1:61" x14ac:dyDescent="0.25">
      <c r="A3747" s="9">
        <v>3746</v>
      </c>
      <c r="B3747" s="9" t="s">
        <v>179</v>
      </c>
      <c r="C3747" s="9" t="s">
        <v>155</v>
      </c>
      <c r="D3747" s="9" t="s">
        <v>315</v>
      </c>
      <c r="E3747" s="9" t="s">
        <v>460</v>
      </c>
      <c r="F3747" s="9" t="s">
        <v>461</v>
      </c>
      <c r="G3747" s="9" t="s">
        <v>422</v>
      </c>
      <c r="H3747" s="9" t="s">
        <v>423</v>
      </c>
      <c r="J3747" s="45" t="s">
        <v>5703</v>
      </c>
      <c r="K3747" s="45"/>
      <c r="L3747" s="45"/>
      <c r="BB3747" t="s">
        <v>7351</v>
      </c>
      <c r="BC3747" t="s">
        <v>302</v>
      </c>
      <c r="BD3747">
        <v>2</v>
      </c>
      <c r="BE3747" t="s">
        <v>344</v>
      </c>
      <c r="BG3747">
        <v>3746</v>
      </c>
      <c r="BH3747" t="s">
        <v>331</v>
      </c>
      <c r="BI3747" t="s">
        <v>294</v>
      </c>
    </row>
    <row r="3748" spans="1:61" x14ac:dyDescent="0.25">
      <c r="A3748" s="9">
        <v>3747</v>
      </c>
      <c r="B3748" s="9" t="s">
        <v>180</v>
      </c>
      <c r="C3748" s="9" t="s">
        <v>156</v>
      </c>
      <c r="D3748" s="9" t="s">
        <v>316</v>
      </c>
      <c r="E3748" s="9" t="s">
        <v>460</v>
      </c>
      <c r="F3748" s="9" t="s">
        <v>461</v>
      </c>
      <c r="G3748" s="9" t="s">
        <v>424</v>
      </c>
      <c r="H3748" s="9" t="s">
        <v>425</v>
      </c>
      <c r="J3748" s="45" t="s">
        <v>696</v>
      </c>
      <c r="K3748" s="45"/>
      <c r="L3748" s="45"/>
      <c r="BB3748" t="s">
        <v>7352</v>
      </c>
      <c r="BC3748" t="s">
        <v>302</v>
      </c>
      <c r="BD3748">
        <v>3</v>
      </c>
      <c r="BE3748" t="s">
        <v>345</v>
      </c>
      <c r="BG3748">
        <v>3747</v>
      </c>
      <c r="BH3748" t="s">
        <v>332</v>
      </c>
      <c r="BI3748" t="s">
        <v>295</v>
      </c>
    </row>
    <row r="3749" spans="1:61" x14ac:dyDescent="0.25">
      <c r="A3749" s="9">
        <v>3748</v>
      </c>
      <c r="B3749" s="9" t="s">
        <v>181</v>
      </c>
      <c r="C3749" s="9" t="s">
        <v>157</v>
      </c>
      <c r="D3749" s="9" t="s">
        <v>317</v>
      </c>
      <c r="E3749" s="9" t="s">
        <v>462</v>
      </c>
      <c r="F3749" s="9" t="s">
        <v>463</v>
      </c>
      <c r="G3749" s="9" t="s">
        <v>425</v>
      </c>
      <c r="H3749" s="9" t="s">
        <v>424</v>
      </c>
      <c r="J3749" s="46" t="s">
        <v>5705</v>
      </c>
      <c r="K3749" s="45"/>
      <c r="L3749" s="45"/>
      <c r="BB3749" t="s">
        <v>7353</v>
      </c>
      <c r="BC3749" t="s">
        <v>302</v>
      </c>
      <c r="BD3749">
        <v>4</v>
      </c>
      <c r="BE3749" t="s">
        <v>346</v>
      </c>
      <c r="BG3749">
        <v>3748</v>
      </c>
      <c r="BH3749" t="s">
        <v>333</v>
      </c>
      <c r="BI3749" t="s">
        <v>296</v>
      </c>
    </row>
    <row r="3750" spans="1:61" x14ac:dyDescent="0.25">
      <c r="A3750" s="9">
        <v>3749</v>
      </c>
      <c r="B3750" s="9" t="s">
        <v>182</v>
      </c>
      <c r="C3750" s="9" t="s">
        <v>158</v>
      </c>
      <c r="D3750" s="9" t="s">
        <v>318</v>
      </c>
      <c r="E3750" s="9" t="s">
        <v>462</v>
      </c>
      <c r="F3750" s="9" t="s">
        <v>463</v>
      </c>
      <c r="G3750" s="9" t="s">
        <v>423</v>
      </c>
      <c r="H3750" s="9" t="s">
        <v>422</v>
      </c>
      <c r="J3750" s="45" t="s">
        <v>5703</v>
      </c>
      <c r="K3750" s="45"/>
      <c r="L3750" s="45"/>
      <c r="BB3750" t="s">
        <v>7354</v>
      </c>
      <c r="BC3750" t="s">
        <v>302</v>
      </c>
      <c r="BD3750">
        <v>5</v>
      </c>
      <c r="BE3750" t="s">
        <v>347</v>
      </c>
      <c r="BG3750">
        <v>3749</v>
      </c>
      <c r="BH3750" t="s">
        <v>334</v>
      </c>
      <c r="BI3750" t="s">
        <v>297</v>
      </c>
    </row>
    <row r="3751" spans="1:61" x14ac:dyDescent="0.25">
      <c r="A3751" s="9">
        <v>3750</v>
      </c>
      <c r="B3751" s="9" t="s">
        <v>183</v>
      </c>
      <c r="C3751" s="9" t="s">
        <v>147</v>
      </c>
      <c r="D3751" s="9" t="s">
        <v>319</v>
      </c>
      <c r="E3751" s="9" t="s">
        <v>464</v>
      </c>
      <c r="F3751" s="9" t="s">
        <v>465</v>
      </c>
      <c r="G3751" s="9" t="s">
        <v>412</v>
      </c>
      <c r="H3751" s="9" t="s">
        <v>413</v>
      </c>
      <c r="J3751" s="45" t="s">
        <v>696</v>
      </c>
      <c r="K3751" s="45"/>
      <c r="L3751" s="45"/>
      <c r="BB3751" t="s">
        <v>7355</v>
      </c>
      <c r="BC3751" t="s">
        <v>302</v>
      </c>
      <c r="BD3751">
        <v>6</v>
      </c>
      <c r="BE3751" t="s">
        <v>348</v>
      </c>
      <c r="BG3751">
        <v>3750</v>
      </c>
      <c r="BH3751" t="s">
        <v>335</v>
      </c>
      <c r="BI3751" t="s">
        <v>298</v>
      </c>
    </row>
    <row r="3752" spans="1:61" x14ac:dyDescent="0.25">
      <c r="A3752" s="9">
        <v>3751</v>
      </c>
      <c r="B3752" s="9" t="s">
        <v>184</v>
      </c>
      <c r="C3752" s="9" t="s">
        <v>148</v>
      </c>
      <c r="D3752" s="9" t="s">
        <v>320</v>
      </c>
      <c r="E3752" s="9" t="s">
        <v>464</v>
      </c>
      <c r="F3752" s="9" t="s">
        <v>465</v>
      </c>
      <c r="G3752" s="9" t="s">
        <v>416</v>
      </c>
      <c r="H3752" s="9" t="s">
        <v>412</v>
      </c>
      <c r="J3752" s="45" t="s">
        <v>696</v>
      </c>
      <c r="K3752" s="45"/>
      <c r="L3752" s="45"/>
      <c r="BB3752" t="s">
        <v>7356</v>
      </c>
      <c r="BC3752" t="s">
        <v>302</v>
      </c>
      <c r="BD3752">
        <v>7</v>
      </c>
      <c r="BE3752" t="s">
        <v>349</v>
      </c>
      <c r="BG3752">
        <v>3751</v>
      </c>
      <c r="BH3752" t="s">
        <v>336</v>
      </c>
      <c r="BI3752" t="s">
        <v>299</v>
      </c>
    </row>
    <row r="3753" spans="1:61" x14ac:dyDescent="0.25">
      <c r="A3753" s="9">
        <v>3752</v>
      </c>
      <c r="B3753" s="9" t="s">
        <v>185</v>
      </c>
      <c r="C3753" s="9" t="s">
        <v>149</v>
      </c>
      <c r="D3753" s="9" t="s">
        <v>321</v>
      </c>
      <c r="E3753" s="9" t="s">
        <v>466</v>
      </c>
      <c r="F3753" s="9" t="s">
        <v>467</v>
      </c>
      <c r="G3753" s="9" t="s">
        <v>417</v>
      </c>
      <c r="H3753" s="9" t="s">
        <v>417</v>
      </c>
      <c r="J3753" s="45" t="s">
        <v>5704</v>
      </c>
      <c r="K3753" s="45"/>
      <c r="L3753" s="45"/>
      <c r="BB3753" t="s">
        <v>7357</v>
      </c>
      <c r="BC3753" t="s">
        <v>302</v>
      </c>
      <c r="BD3753">
        <v>8</v>
      </c>
      <c r="BE3753" t="s">
        <v>350</v>
      </c>
      <c r="BG3753">
        <v>3752</v>
      </c>
      <c r="BH3753" t="s">
        <v>337</v>
      </c>
      <c r="BI3753" t="s">
        <v>300</v>
      </c>
    </row>
    <row r="3754" spans="1:61" x14ac:dyDescent="0.25">
      <c r="A3754" s="9">
        <v>3753</v>
      </c>
      <c r="B3754" s="9" t="s">
        <v>186</v>
      </c>
      <c r="C3754" s="9" t="s">
        <v>150</v>
      </c>
      <c r="D3754" s="9" t="s">
        <v>322</v>
      </c>
      <c r="E3754" s="9" t="s">
        <v>466</v>
      </c>
      <c r="F3754" s="9" t="s">
        <v>467</v>
      </c>
      <c r="G3754" s="9" t="s">
        <v>412</v>
      </c>
      <c r="H3754" s="9" t="s">
        <v>416</v>
      </c>
      <c r="J3754" s="45" t="s">
        <v>696</v>
      </c>
      <c r="K3754" s="45"/>
      <c r="L3754" s="45"/>
      <c r="BB3754" t="s">
        <v>7358</v>
      </c>
      <c r="BC3754" t="s">
        <v>302</v>
      </c>
      <c r="BD3754">
        <v>9</v>
      </c>
      <c r="BE3754" t="s">
        <v>351</v>
      </c>
      <c r="BG3754">
        <v>3753</v>
      </c>
      <c r="BH3754" t="s">
        <v>338</v>
      </c>
      <c r="BI3754" t="s">
        <v>301</v>
      </c>
    </row>
    <row r="3755" spans="1:61" x14ac:dyDescent="0.25">
      <c r="A3755" s="9">
        <v>3754</v>
      </c>
      <c r="B3755" s="9" t="s">
        <v>176</v>
      </c>
      <c r="C3755" s="9" t="s">
        <v>151</v>
      </c>
      <c r="D3755" s="9" t="s">
        <v>323</v>
      </c>
      <c r="E3755" s="9" t="s">
        <v>468</v>
      </c>
      <c r="F3755" s="9" t="s">
        <v>469</v>
      </c>
      <c r="G3755" s="9" t="s">
        <v>413</v>
      </c>
      <c r="H3755" s="9" t="s">
        <v>412</v>
      </c>
      <c r="J3755" s="45" t="s">
        <v>5703</v>
      </c>
      <c r="K3755" s="45"/>
      <c r="L3755" s="45"/>
      <c r="BB3755" t="s">
        <v>7359</v>
      </c>
      <c r="BC3755" t="s">
        <v>302</v>
      </c>
      <c r="BD3755">
        <v>10</v>
      </c>
      <c r="BE3755" t="s">
        <v>352</v>
      </c>
      <c r="BG3755">
        <v>3754</v>
      </c>
      <c r="BH3755" t="s">
        <v>339</v>
      </c>
      <c r="BI3755" t="s">
        <v>302</v>
      </c>
    </row>
    <row r="3756" spans="1:61" x14ac:dyDescent="0.25">
      <c r="A3756" s="9">
        <v>3755</v>
      </c>
      <c r="B3756" s="9" t="s">
        <v>177</v>
      </c>
      <c r="C3756" s="9" t="s">
        <v>152</v>
      </c>
      <c r="D3756" s="9" t="s">
        <v>324</v>
      </c>
      <c r="E3756" s="9" t="s">
        <v>468</v>
      </c>
      <c r="F3756" s="9" t="s">
        <v>469</v>
      </c>
      <c r="G3756" s="9" t="s">
        <v>422</v>
      </c>
      <c r="H3756" s="9" t="s">
        <v>423</v>
      </c>
      <c r="J3756" s="45" t="s">
        <v>696</v>
      </c>
      <c r="K3756" s="45"/>
      <c r="L3756" s="45"/>
      <c r="BB3756" t="s">
        <v>7360</v>
      </c>
      <c r="BC3756" t="s">
        <v>302</v>
      </c>
      <c r="BD3756">
        <v>11</v>
      </c>
      <c r="BE3756" t="s">
        <v>293</v>
      </c>
      <c r="BG3756">
        <v>3755</v>
      </c>
      <c r="BH3756" t="s">
        <v>340</v>
      </c>
      <c r="BI3756" t="s">
        <v>303</v>
      </c>
    </row>
    <row r="3757" spans="1:61" x14ac:dyDescent="0.25">
      <c r="A3757" s="9">
        <v>3756</v>
      </c>
      <c r="B3757" s="9" t="s">
        <v>179</v>
      </c>
      <c r="C3757" s="9" t="s">
        <v>153</v>
      </c>
      <c r="D3757" s="9" t="s">
        <v>325</v>
      </c>
      <c r="E3757" s="9" t="s">
        <v>470</v>
      </c>
      <c r="F3757" s="3" t="s">
        <v>5707</v>
      </c>
      <c r="G3757" s="9" t="s">
        <v>424</v>
      </c>
      <c r="H3757" s="9" t="s">
        <v>425</v>
      </c>
      <c r="J3757" s="46" t="s">
        <v>5705</v>
      </c>
      <c r="K3757" s="45"/>
      <c r="L3757" s="45"/>
      <c r="BB3757" t="s">
        <v>7361</v>
      </c>
      <c r="BC3757" t="s">
        <v>302</v>
      </c>
      <c r="BD3757">
        <v>12</v>
      </c>
      <c r="BE3757" t="s">
        <v>294</v>
      </c>
      <c r="BG3757">
        <v>3756</v>
      </c>
      <c r="BH3757" t="s">
        <v>341</v>
      </c>
      <c r="BI3757" t="s">
        <v>304</v>
      </c>
    </row>
    <row r="3758" spans="1:61" x14ac:dyDescent="0.25">
      <c r="A3758" s="9">
        <v>3757</v>
      </c>
      <c r="B3758" s="9" t="s">
        <v>180</v>
      </c>
      <c r="C3758" s="9" t="s">
        <v>154</v>
      </c>
      <c r="D3758" s="9" t="s">
        <v>326</v>
      </c>
      <c r="E3758" s="9" t="s">
        <v>470</v>
      </c>
      <c r="F3758" s="3" t="s">
        <v>5707</v>
      </c>
      <c r="G3758" s="9" t="s">
        <v>425</v>
      </c>
      <c r="H3758" s="9" t="s">
        <v>424</v>
      </c>
      <c r="J3758" s="45" t="s">
        <v>5703</v>
      </c>
      <c r="K3758" s="45"/>
      <c r="L3758" s="45"/>
      <c r="BB3758" t="s">
        <v>7362</v>
      </c>
      <c r="BC3758" t="s">
        <v>303</v>
      </c>
      <c r="BD3758">
        <v>1</v>
      </c>
      <c r="BE3758" t="s">
        <v>295</v>
      </c>
      <c r="BG3758">
        <v>3757</v>
      </c>
      <c r="BH3758" t="s">
        <v>342</v>
      </c>
      <c r="BI3758" t="s">
        <v>305</v>
      </c>
    </row>
    <row r="3759" spans="1:61" x14ac:dyDescent="0.25">
      <c r="A3759" s="9">
        <v>3758</v>
      </c>
      <c r="B3759" s="9" t="s">
        <v>181</v>
      </c>
      <c r="C3759" s="9" t="s">
        <v>155</v>
      </c>
      <c r="D3759" s="9" t="s">
        <v>327</v>
      </c>
      <c r="E3759" s="9" t="s">
        <v>471</v>
      </c>
      <c r="F3759" s="9" t="s">
        <v>472</v>
      </c>
      <c r="G3759" s="9" t="s">
        <v>423</v>
      </c>
      <c r="H3759" s="9" t="s">
        <v>422</v>
      </c>
      <c r="J3759" s="45" t="s">
        <v>696</v>
      </c>
      <c r="K3759" s="45"/>
      <c r="L3759" s="45"/>
      <c r="BB3759" t="s">
        <v>7363</v>
      </c>
      <c r="BC3759" t="s">
        <v>303</v>
      </c>
      <c r="BD3759">
        <v>2</v>
      </c>
      <c r="BE3759" t="s">
        <v>296</v>
      </c>
      <c r="BG3759">
        <v>3758</v>
      </c>
      <c r="BH3759" t="s">
        <v>343</v>
      </c>
      <c r="BI3759" t="s">
        <v>306</v>
      </c>
    </row>
    <row r="3760" spans="1:61" x14ac:dyDescent="0.25">
      <c r="A3760" s="9">
        <v>3759</v>
      </c>
      <c r="B3760" s="9" t="s">
        <v>182</v>
      </c>
      <c r="C3760" s="9" t="s">
        <v>156</v>
      </c>
      <c r="D3760" s="9" t="s">
        <v>328</v>
      </c>
      <c r="E3760" s="9" t="s">
        <v>471</v>
      </c>
      <c r="F3760" s="9" t="s">
        <v>472</v>
      </c>
      <c r="G3760" s="9" t="s">
        <v>412</v>
      </c>
      <c r="H3760" s="9" t="s">
        <v>413</v>
      </c>
      <c r="J3760" s="45" t="s">
        <v>696</v>
      </c>
      <c r="K3760" s="45"/>
      <c r="L3760" s="45"/>
      <c r="BB3760" t="s">
        <v>7364</v>
      </c>
      <c r="BC3760" t="s">
        <v>303</v>
      </c>
      <c r="BD3760">
        <v>3</v>
      </c>
      <c r="BE3760" t="s">
        <v>297</v>
      </c>
      <c r="BG3760">
        <v>3759</v>
      </c>
      <c r="BH3760" t="s">
        <v>344</v>
      </c>
      <c r="BI3760" t="s">
        <v>307</v>
      </c>
    </row>
    <row r="3761" spans="1:61" x14ac:dyDescent="0.25">
      <c r="A3761" s="9">
        <v>3760</v>
      </c>
      <c r="B3761" s="9" t="s">
        <v>183</v>
      </c>
      <c r="C3761" s="9" t="s">
        <v>157</v>
      </c>
      <c r="D3761" s="9" t="s">
        <v>329</v>
      </c>
      <c r="E3761" s="9" t="s">
        <v>473</v>
      </c>
      <c r="F3761" s="9" t="s">
        <v>474</v>
      </c>
      <c r="G3761" s="9" t="s">
        <v>416</v>
      </c>
      <c r="H3761" s="9" t="s">
        <v>412</v>
      </c>
      <c r="J3761" s="45" t="s">
        <v>5704</v>
      </c>
      <c r="K3761" s="45"/>
      <c r="L3761" s="45"/>
      <c r="BB3761" t="s">
        <v>7365</v>
      </c>
      <c r="BC3761" t="s">
        <v>303</v>
      </c>
      <c r="BD3761">
        <v>4</v>
      </c>
      <c r="BE3761" t="s">
        <v>298</v>
      </c>
      <c r="BG3761">
        <v>3760</v>
      </c>
      <c r="BH3761" t="s">
        <v>345</v>
      </c>
      <c r="BI3761" t="s">
        <v>308</v>
      </c>
    </row>
    <row r="3762" spans="1:61" x14ac:dyDescent="0.25">
      <c r="A3762" s="9">
        <v>3761</v>
      </c>
      <c r="B3762" s="9" t="s">
        <v>184</v>
      </c>
      <c r="C3762" s="9" t="s">
        <v>158</v>
      </c>
      <c r="D3762" s="9" t="s">
        <v>330</v>
      </c>
      <c r="E3762" s="9" t="s">
        <v>473</v>
      </c>
      <c r="F3762" s="9" t="s">
        <v>474</v>
      </c>
      <c r="G3762" s="9" t="s">
        <v>417</v>
      </c>
      <c r="H3762" s="9" t="s">
        <v>417</v>
      </c>
      <c r="J3762" s="45" t="s">
        <v>696</v>
      </c>
      <c r="K3762" s="45"/>
      <c r="L3762" s="45"/>
      <c r="BB3762" t="s">
        <v>7366</v>
      </c>
      <c r="BC3762" t="s">
        <v>303</v>
      </c>
      <c r="BD3762">
        <v>5</v>
      </c>
      <c r="BE3762" t="s">
        <v>299</v>
      </c>
      <c r="BG3762">
        <v>3761</v>
      </c>
      <c r="BH3762" t="s">
        <v>346</v>
      </c>
      <c r="BI3762" t="s">
        <v>309</v>
      </c>
    </row>
    <row r="3763" spans="1:61" x14ac:dyDescent="0.25">
      <c r="A3763" s="9">
        <v>3762</v>
      </c>
      <c r="B3763" s="9" t="s">
        <v>185</v>
      </c>
      <c r="C3763" s="9" t="s">
        <v>147</v>
      </c>
      <c r="D3763" s="9" t="s">
        <v>331</v>
      </c>
      <c r="E3763" s="9" t="s">
        <v>475</v>
      </c>
      <c r="F3763" s="9" t="s">
        <v>476</v>
      </c>
      <c r="G3763" s="9" t="s">
        <v>412</v>
      </c>
      <c r="H3763" s="9" t="s">
        <v>416</v>
      </c>
      <c r="J3763" s="45" t="s">
        <v>5703</v>
      </c>
      <c r="K3763" s="45"/>
      <c r="L3763" s="45"/>
      <c r="BB3763" t="s">
        <v>7367</v>
      </c>
      <c r="BC3763" t="s">
        <v>303</v>
      </c>
      <c r="BD3763">
        <v>6</v>
      </c>
      <c r="BE3763" t="s">
        <v>300</v>
      </c>
      <c r="BG3763">
        <v>3762</v>
      </c>
      <c r="BH3763" t="s">
        <v>347</v>
      </c>
      <c r="BI3763" t="s">
        <v>310</v>
      </c>
    </row>
    <row r="3764" spans="1:61" x14ac:dyDescent="0.25">
      <c r="A3764" s="9">
        <v>3763</v>
      </c>
      <c r="B3764" s="9" t="s">
        <v>186</v>
      </c>
      <c r="C3764" s="9" t="s">
        <v>148</v>
      </c>
      <c r="D3764" s="9" t="s">
        <v>332</v>
      </c>
      <c r="E3764" s="9" t="s">
        <v>475</v>
      </c>
      <c r="F3764" s="9" t="s">
        <v>476</v>
      </c>
      <c r="G3764" s="9" t="s">
        <v>413</v>
      </c>
      <c r="H3764" s="9" t="s">
        <v>412</v>
      </c>
      <c r="J3764" s="45" t="s">
        <v>696</v>
      </c>
      <c r="K3764" s="45"/>
      <c r="L3764" s="45"/>
      <c r="BB3764" t="s">
        <v>7368</v>
      </c>
      <c r="BC3764" t="s">
        <v>303</v>
      </c>
      <c r="BD3764">
        <v>7</v>
      </c>
      <c r="BE3764" t="s">
        <v>301</v>
      </c>
      <c r="BG3764">
        <v>3763</v>
      </c>
      <c r="BH3764" t="s">
        <v>348</v>
      </c>
      <c r="BI3764" t="s">
        <v>311</v>
      </c>
    </row>
    <row r="3765" spans="1:61" x14ac:dyDescent="0.25">
      <c r="A3765" s="9">
        <v>3764</v>
      </c>
      <c r="B3765" s="9" t="s">
        <v>176</v>
      </c>
      <c r="C3765" s="9" t="s">
        <v>149</v>
      </c>
      <c r="D3765" s="9" t="s">
        <v>333</v>
      </c>
      <c r="E3765" s="9" t="s">
        <v>410</v>
      </c>
      <c r="F3765" s="9" t="s">
        <v>411</v>
      </c>
      <c r="G3765" s="9" t="s">
        <v>422</v>
      </c>
      <c r="H3765" s="9" t="s">
        <v>423</v>
      </c>
      <c r="J3765" s="46" t="s">
        <v>5705</v>
      </c>
      <c r="K3765" s="45"/>
      <c r="L3765" s="45"/>
      <c r="BB3765" t="s">
        <v>7369</v>
      </c>
      <c r="BC3765" t="s">
        <v>303</v>
      </c>
      <c r="BD3765">
        <v>8</v>
      </c>
      <c r="BE3765" t="s">
        <v>302</v>
      </c>
      <c r="BG3765">
        <v>3764</v>
      </c>
      <c r="BH3765" t="s">
        <v>349</v>
      </c>
      <c r="BI3765" t="s">
        <v>312</v>
      </c>
    </row>
    <row r="3766" spans="1:61" x14ac:dyDescent="0.25">
      <c r="A3766" s="9">
        <v>3765</v>
      </c>
      <c r="B3766" s="9" t="s">
        <v>177</v>
      </c>
      <c r="C3766" s="9" t="s">
        <v>150</v>
      </c>
      <c r="D3766" s="9" t="s">
        <v>334</v>
      </c>
      <c r="E3766" s="9" t="s">
        <v>410</v>
      </c>
      <c r="F3766" s="9" t="s">
        <v>411</v>
      </c>
      <c r="G3766" s="9" t="s">
        <v>412</v>
      </c>
      <c r="H3766" s="9" t="s">
        <v>413</v>
      </c>
      <c r="J3766" s="45" t="s">
        <v>5703</v>
      </c>
      <c r="K3766" s="45"/>
      <c r="L3766" s="45"/>
      <c r="BB3766" t="s">
        <v>7370</v>
      </c>
      <c r="BC3766" t="s">
        <v>303</v>
      </c>
      <c r="BD3766">
        <v>9</v>
      </c>
      <c r="BE3766" t="s">
        <v>303</v>
      </c>
      <c r="BG3766">
        <v>3765</v>
      </c>
      <c r="BH3766" t="s">
        <v>350</v>
      </c>
      <c r="BI3766" t="s">
        <v>313</v>
      </c>
    </row>
    <row r="3767" spans="1:61" x14ac:dyDescent="0.25">
      <c r="A3767" s="9">
        <v>3766</v>
      </c>
      <c r="B3767" s="9" t="s">
        <v>179</v>
      </c>
      <c r="C3767" s="9" t="s">
        <v>151</v>
      </c>
      <c r="D3767" s="9" t="s">
        <v>335</v>
      </c>
      <c r="E3767" s="9" t="s">
        <v>414</v>
      </c>
      <c r="F3767" s="9" t="s">
        <v>415</v>
      </c>
      <c r="G3767" s="9" t="s">
        <v>416</v>
      </c>
      <c r="H3767" s="9" t="s">
        <v>412</v>
      </c>
      <c r="J3767" s="45" t="s">
        <v>696</v>
      </c>
      <c r="K3767" s="45"/>
      <c r="L3767" s="45"/>
      <c r="BB3767" t="s">
        <v>7371</v>
      </c>
      <c r="BC3767" t="s">
        <v>303</v>
      </c>
      <c r="BD3767">
        <v>10</v>
      </c>
      <c r="BE3767" t="s">
        <v>304</v>
      </c>
      <c r="BG3767">
        <v>3766</v>
      </c>
      <c r="BH3767" t="s">
        <v>351</v>
      </c>
      <c r="BI3767" t="s">
        <v>314</v>
      </c>
    </row>
    <row r="3768" spans="1:61" x14ac:dyDescent="0.25">
      <c r="A3768" s="9">
        <v>3767</v>
      </c>
      <c r="B3768" s="9" t="s">
        <v>180</v>
      </c>
      <c r="C3768" s="9" t="s">
        <v>152</v>
      </c>
      <c r="D3768" s="9" t="s">
        <v>336</v>
      </c>
      <c r="E3768" s="9" t="s">
        <v>414</v>
      </c>
      <c r="F3768" s="9" t="s">
        <v>415</v>
      </c>
      <c r="G3768" s="9" t="s">
        <v>417</v>
      </c>
      <c r="H3768" s="9" t="s">
        <v>417</v>
      </c>
      <c r="J3768" s="45" t="s">
        <v>696</v>
      </c>
      <c r="K3768" s="45"/>
      <c r="L3768" s="45"/>
      <c r="BB3768" t="s">
        <v>7372</v>
      </c>
      <c r="BC3768" t="s">
        <v>303</v>
      </c>
      <c r="BD3768">
        <v>11</v>
      </c>
      <c r="BE3768" t="s">
        <v>305</v>
      </c>
      <c r="BG3768">
        <v>3767</v>
      </c>
      <c r="BH3768" t="s">
        <v>352</v>
      </c>
      <c r="BI3768" t="s">
        <v>315</v>
      </c>
    </row>
    <row r="3769" spans="1:61" x14ac:dyDescent="0.25">
      <c r="A3769" s="9">
        <v>3768</v>
      </c>
      <c r="B3769" s="9" t="s">
        <v>181</v>
      </c>
      <c r="C3769" s="9" t="s">
        <v>153</v>
      </c>
      <c r="D3769" s="9" t="s">
        <v>337</v>
      </c>
      <c r="E3769" s="9" t="s">
        <v>418</v>
      </c>
      <c r="F3769" s="9" t="s">
        <v>419</v>
      </c>
      <c r="G3769" s="9" t="s">
        <v>412</v>
      </c>
      <c r="H3769" s="9" t="s">
        <v>416</v>
      </c>
      <c r="J3769" s="45" t="s">
        <v>5704</v>
      </c>
      <c r="K3769" s="45"/>
      <c r="L3769" s="45"/>
      <c r="BB3769" t="s">
        <v>7373</v>
      </c>
      <c r="BC3769" t="s">
        <v>303</v>
      </c>
      <c r="BD3769">
        <v>12</v>
      </c>
      <c r="BE3769" t="s">
        <v>306</v>
      </c>
      <c r="BG3769">
        <v>3768</v>
      </c>
      <c r="BH3769" t="s">
        <v>293</v>
      </c>
      <c r="BI3769" t="s">
        <v>316</v>
      </c>
    </row>
    <row r="3770" spans="1:61" x14ac:dyDescent="0.25">
      <c r="A3770" s="9">
        <v>3769</v>
      </c>
      <c r="B3770" s="9" t="s">
        <v>182</v>
      </c>
      <c r="C3770" s="9" t="s">
        <v>154</v>
      </c>
      <c r="D3770" s="9" t="s">
        <v>338</v>
      </c>
      <c r="E3770" s="9" t="s">
        <v>418</v>
      </c>
      <c r="F3770" s="9" t="s">
        <v>419</v>
      </c>
      <c r="G3770" s="9" t="s">
        <v>413</v>
      </c>
      <c r="H3770" s="9" t="s">
        <v>412</v>
      </c>
      <c r="J3770" s="45" t="s">
        <v>696</v>
      </c>
      <c r="K3770" s="45"/>
      <c r="L3770" s="45"/>
      <c r="BB3770" t="s">
        <v>7374</v>
      </c>
      <c r="BC3770" t="s">
        <v>304</v>
      </c>
      <c r="BD3770">
        <v>1</v>
      </c>
      <c r="BE3770" t="s">
        <v>307</v>
      </c>
      <c r="BG3770">
        <v>3769</v>
      </c>
      <c r="BH3770" t="s">
        <v>294</v>
      </c>
      <c r="BI3770" t="s">
        <v>317</v>
      </c>
    </row>
    <row r="3771" spans="1:61" x14ac:dyDescent="0.25">
      <c r="A3771" s="9">
        <v>3770</v>
      </c>
      <c r="B3771" s="9" t="s">
        <v>183</v>
      </c>
      <c r="C3771" s="9" t="s">
        <v>155</v>
      </c>
      <c r="D3771" s="9" t="s">
        <v>339</v>
      </c>
      <c r="E3771" s="9" t="s">
        <v>420</v>
      </c>
      <c r="F3771" s="9" t="s">
        <v>421</v>
      </c>
      <c r="G3771" s="9" t="s">
        <v>422</v>
      </c>
      <c r="H3771" s="9" t="s">
        <v>423</v>
      </c>
      <c r="J3771" s="45" t="s">
        <v>696</v>
      </c>
      <c r="K3771" s="45"/>
      <c r="L3771" s="45"/>
      <c r="BB3771" t="s">
        <v>7375</v>
      </c>
      <c r="BC3771" t="s">
        <v>304</v>
      </c>
      <c r="BD3771">
        <v>2</v>
      </c>
      <c r="BE3771" t="s">
        <v>308</v>
      </c>
      <c r="BG3771">
        <v>3770</v>
      </c>
      <c r="BH3771" t="s">
        <v>295</v>
      </c>
      <c r="BI3771" t="s">
        <v>318</v>
      </c>
    </row>
    <row r="3772" spans="1:61" x14ac:dyDescent="0.25">
      <c r="A3772" s="9">
        <v>3771</v>
      </c>
      <c r="B3772" s="9" t="s">
        <v>184</v>
      </c>
      <c r="C3772" s="9" t="s">
        <v>156</v>
      </c>
      <c r="D3772" s="9" t="s">
        <v>340</v>
      </c>
      <c r="E3772" s="9" t="s">
        <v>420</v>
      </c>
      <c r="F3772" s="9" t="s">
        <v>421</v>
      </c>
      <c r="G3772" s="9" t="s">
        <v>424</v>
      </c>
      <c r="H3772" s="9" t="s">
        <v>425</v>
      </c>
      <c r="J3772" s="45" t="s">
        <v>5703</v>
      </c>
      <c r="K3772" s="45"/>
      <c r="L3772" s="45"/>
      <c r="BB3772" t="s">
        <v>7376</v>
      </c>
      <c r="BC3772" t="s">
        <v>304</v>
      </c>
      <c r="BD3772">
        <v>3</v>
      </c>
      <c r="BE3772" t="s">
        <v>309</v>
      </c>
      <c r="BG3772">
        <v>3771</v>
      </c>
      <c r="BH3772" t="s">
        <v>296</v>
      </c>
      <c r="BI3772" t="s">
        <v>319</v>
      </c>
    </row>
    <row r="3773" spans="1:61" x14ac:dyDescent="0.25">
      <c r="A3773" s="9">
        <v>3772</v>
      </c>
      <c r="B3773" s="9" t="s">
        <v>185</v>
      </c>
      <c r="C3773" s="9" t="s">
        <v>157</v>
      </c>
      <c r="D3773" s="9" t="s">
        <v>341</v>
      </c>
      <c r="E3773" s="9" t="s">
        <v>426</v>
      </c>
      <c r="F3773" s="9" t="s">
        <v>427</v>
      </c>
      <c r="G3773" s="9" t="s">
        <v>425</v>
      </c>
      <c r="H3773" s="9" t="s">
        <v>424</v>
      </c>
      <c r="J3773" s="46" t="s">
        <v>5705</v>
      </c>
      <c r="K3773" s="45"/>
      <c r="L3773" s="45"/>
      <c r="BB3773" t="s">
        <v>7377</v>
      </c>
      <c r="BC3773" t="s">
        <v>304</v>
      </c>
      <c r="BD3773">
        <v>4</v>
      </c>
      <c r="BE3773" t="s">
        <v>310</v>
      </c>
      <c r="BG3773">
        <v>3772</v>
      </c>
      <c r="BH3773" t="s">
        <v>297</v>
      </c>
      <c r="BI3773" t="s">
        <v>320</v>
      </c>
    </row>
    <row r="3774" spans="1:61" x14ac:dyDescent="0.25">
      <c r="A3774" s="9">
        <v>3773</v>
      </c>
      <c r="B3774" s="9" t="s">
        <v>186</v>
      </c>
      <c r="C3774" s="9" t="s">
        <v>158</v>
      </c>
      <c r="D3774" s="9" t="s">
        <v>342</v>
      </c>
      <c r="E3774" s="9" t="s">
        <v>426</v>
      </c>
      <c r="F3774" s="9" t="s">
        <v>427</v>
      </c>
      <c r="G3774" s="9" t="s">
        <v>423</v>
      </c>
      <c r="H3774" s="9" t="s">
        <v>422</v>
      </c>
      <c r="J3774" s="45" t="s">
        <v>5703</v>
      </c>
      <c r="K3774" s="45"/>
      <c r="L3774" s="45"/>
      <c r="BB3774" t="s">
        <v>7378</v>
      </c>
      <c r="BC3774" t="s">
        <v>304</v>
      </c>
      <c r="BD3774">
        <v>5</v>
      </c>
      <c r="BE3774" t="s">
        <v>311</v>
      </c>
      <c r="BG3774">
        <v>3773</v>
      </c>
      <c r="BH3774" t="s">
        <v>298</v>
      </c>
      <c r="BI3774" t="s">
        <v>321</v>
      </c>
    </row>
    <row r="3775" spans="1:61" x14ac:dyDescent="0.25">
      <c r="A3775" s="9">
        <v>3774</v>
      </c>
      <c r="B3775" s="9" t="s">
        <v>176</v>
      </c>
      <c r="C3775" s="9" t="s">
        <v>147</v>
      </c>
      <c r="D3775" s="9" t="s">
        <v>343</v>
      </c>
      <c r="E3775" s="9" t="s">
        <v>428</v>
      </c>
      <c r="F3775" s="9" t="s">
        <v>429</v>
      </c>
      <c r="G3775" s="9" t="s">
        <v>412</v>
      </c>
      <c r="H3775" s="9" t="s">
        <v>413</v>
      </c>
      <c r="J3775" s="45" t="s">
        <v>696</v>
      </c>
      <c r="K3775" s="45"/>
      <c r="L3775" s="45"/>
      <c r="BB3775" t="s">
        <v>7379</v>
      </c>
      <c r="BC3775" t="s">
        <v>304</v>
      </c>
      <c r="BD3775">
        <v>6</v>
      </c>
      <c r="BE3775" t="s">
        <v>312</v>
      </c>
      <c r="BG3775">
        <v>3774</v>
      </c>
      <c r="BH3775" t="s">
        <v>299</v>
      </c>
      <c r="BI3775" t="s">
        <v>322</v>
      </c>
    </row>
    <row r="3776" spans="1:61" x14ac:dyDescent="0.25">
      <c r="A3776" s="9">
        <v>3775</v>
      </c>
      <c r="B3776" s="9" t="s">
        <v>177</v>
      </c>
      <c r="C3776" s="9" t="s">
        <v>148</v>
      </c>
      <c r="D3776" s="9" t="s">
        <v>344</v>
      </c>
      <c r="E3776" s="9" t="s">
        <v>428</v>
      </c>
      <c r="F3776" s="9" t="s">
        <v>429</v>
      </c>
      <c r="G3776" s="9" t="s">
        <v>416</v>
      </c>
      <c r="H3776" s="9" t="s">
        <v>412</v>
      </c>
      <c r="J3776" s="45" t="s">
        <v>696</v>
      </c>
      <c r="K3776" s="45"/>
      <c r="L3776" s="45"/>
      <c r="BB3776" t="s">
        <v>7380</v>
      </c>
      <c r="BC3776" t="s">
        <v>304</v>
      </c>
      <c r="BD3776">
        <v>7</v>
      </c>
      <c r="BE3776" t="s">
        <v>313</v>
      </c>
      <c r="BG3776">
        <v>3775</v>
      </c>
      <c r="BH3776" t="s">
        <v>300</v>
      </c>
      <c r="BI3776" t="s">
        <v>323</v>
      </c>
    </row>
    <row r="3777" spans="1:61" x14ac:dyDescent="0.25">
      <c r="A3777" s="9">
        <v>3776</v>
      </c>
      <c r="B3777" s="9" t="s">
        <v>179</v>
      </c>
      <c r="C3777" s="9" t="s">
        <v>149</v>
      </c>
      <c r="D3777" s="9" t="s">
        <v>345</v>
      </c>
      <c r="E3777" s="9" t="s">
        <v>430</v>
      </c>
      <c r="F3777" s="9" t="s">
        <v>431</v>
      </c>
      <c r="G3777" s="9" t="s">
        <v>417</v>
      </c>
      <c r="H3777" s="9" t="s">
        <v>417</v>
      </c>
      <c r="J3777" s="45" t="s">
        <v>5704</v>
      </c>
      <c r="K3777" s="45"/>
      <c r="L3777" s="45"/>
      <c r="BB3777" t="s">
        <v>7381</v>
      </c>
      <c r="BC3777" t="s">
        <v>304</v>
      </c>
      <c r="BD3777">
        <v>8</v>
      </c>
      <c r="BE3777" t="s">
        <v>314</v>
      </c>
      <c r="BG3777">
        <v>3776</v>
      </c>
      <c r="BH3777" t="s">
        <v>301</v>
      </c>
      <c r="BI3777" t="s">
        <v>324</v>
      </c>
    </row>
    <row r="3778" spans="1:61" x14ac:dyDescent="0.25">
      <c r="A3778" s="9">
        <v>3777</v>
      </c>
      <c r="B3778" s="9" t="s">
        <v>180</v>
      </c>
      <c r="C3778" s="9" t="s">
        <v>150</v>
      </c>
      <c r="D3778" s="9" t="s">
        <v>346</v>
      </c>
      <c r="E3778" s="9" t="s">
        <v>430</v>
      </c>
      <c r="F3778" s="9" t="s">
        <v>431</v>
      </c>
      <c r="G3778" s="9" t="s">
        <v>412</v>
      </c>
      <c r="H3778" s="9" t="s">
        <v>416</v>
      </c>
      <c r="J3778" s="45" t="s">
        <v>696</v>
      </c>
      <c r="K3778" s="45"/>
      <c r="L3778" s="45"/>
      <c r="BB3778" t="s">
        <v>7382</v>
      </c>
      <c r="BC3778" t="s">
        <v>304</v>
      </c>
      <c r="BD3778">
        <v>9</v>
      </c>
      <c r="BE3778" t="s">
        <v>315</v>
      </c>
      <c r="BG3778">
        <v>3777</v>
      </c>
      <c r="BH3778" t="s">
        <v>302</v>
      </c>
      <c r="BI3778" t="s">
        <v>325</v>
      </c>
    </row>
    <row r="3779" spans="1:61" x14ac:dyDescent="0.25">
      <c r="A3779" s="9">
        <v>3778</v>
      </c>
      <c r="B3779" s="9" t="s">
        <v>181</v>
      </c>
      <c r="C3779" s="9" t="s">
        <v>151</v>
      </c>
      <c r="D3779" s="9" t="s">
        <v>347</v>
      </c>
      <c r="E3779" s="9" t="s">
        <v>432</v>
      </c>
      <c r="F3779" s="9" t="s">
        <v>433</v>
      </c>
      <c r="G3779" s="9" t="s">
        <v>413</v>
      </c>
      <c r="H3779" s="9" t="s">
        <v>412</v>
      </c>
      <c r="J3779" s="45" t="s">
        <v>696</v>
      </c>
      <c r="K3779" s="45"/>
      <c r="L3779" s="45"/>
      <c r="BB3779" t="s">
        <v>7383</v>
      </c>
      <c r="BC3779" t="s">
        <v>304</v>
      </c>
      <c r="BD3779">
        <v>10</v>
      </c>
      <c r="BE3779" t="s">
        <v>316</v>
      </c>
      <c r="BG3779">
        <v>3778</v>
      </c>
      <c r="BH3779" t="s">
        <v>303</v>
      </c>
      <c r="BI3779" t="s">
        <v>326</v>
      </c>
    </row>
    <row r="3780" spans="1:61" x14ac:dyDescent="0.25">
      <c r="A3780" s="9">
        <v>3779</v>
      </c>
      <c r="B3780" s="9" t="s">
        <v>182</v>
      </c>
      <c r="C3780" s="9" t="s">
        <v>152</v>
      </c>
      <c r="D3780" s="9" t="s">
        <v>348</v>
      </c>
      <c r="E3780" s="9" t="s">
        <v>432</v>
      </c>
      <c r="F3780" s="9" t="s">
        <v>433</v>
      </c>
      <c r="G3780" s="9" t="s">
        <v>422</v>
      </c>
      <c r="H3780" s="9" t="s">
        <v>423</v>
      </c>
      <c r="J3780" s="45" t="s">
        <v>5703</v>
      </c>
      <c r="K3780" s="45"/>
      <c r="L3780" s="45"/>
      <c r="BB3780" t="s">
        <v>7384</v>
      </c>
      <c r="BC3780" t="s">
        <v>304</v>
      </c>
      <c r="BD3780">
        <v>11</v>
      </c>
      <c r="BE3780" t="s">
        <v>317</v>
      </c>
      <c r="BG3780">
        <v>3779</v>
      </c>
      <c r="BH3780" t="s">
        <v>304</v>
      </c>
      <c r="BI3780" t="s">
        <v>327</v>
      </c>
    </row>
    <row r="3781" spans="1:61" x14ac:dyDescent="0.25">
      <c r="A3781" s="9">
        <v>3780</v>
      </c>
      <c r="B3781" s="9" t="s">
        <v>183</v>
      </c>
      <c r="C3781" s="9" t="s">
        <v>153</v>
      </c>
      <c r="D3781" s="9" t="s">
        <v>349</v>
      </c>
      <c r="E3781" s="9" t="s">
        <v>434</v>
      </c>
      <c r="F3781" s="9" t="s">
        <v>435</v>
      </c>
      <c r="G3781" s="9" t="s">
        <v>424</v>
      </c>
      <c r="H3781" s="9" t="s">
        <v>425</v>
      </c>
      <c r="J3781" s="46" t="s">
        <v>5705</v>
      </c>
      <c r="K3781" s="45"/>
      <c r="L3781" s="45"/>
      <c r="BB3781" t="s">
        <v>7385</v>
      </c>
      <c r="BC3781" t="s">
        <v>304</v>
      </c>
      <c r="BD3781">
        <v>12</v>
      </c>
      <c r="BE3781" t="s">
        <v>318</v>
      </c>
      <c r="BG3781">
        <v>3780</v>
      </c>
      <c r="BH3781" t="s">
        <v>305</v>
      </c>
      <c r="BI3781" t="s">
        <v>328</v>
      </c>
    </row>
    <row r="3782" spans="1:61" x14ac:dyDescent="0.25">
      <c r="A3782" s="9">
        <v>3781</v>
      </c>
      <c r="B3782" s="9" t="s">
        <v>184</v>
      </c>
      <c r="C3782" s="9" t="s">
        <v>154</v>
      </c>
      <c r="D3782" s="9" t="s">
        <v>350</v>
      </c>
      <c r="E3782" s="9" t="s">
        <v>434</v>
      </c>
      <c r="F3782" s="9" t="s">
        <v>435</v>
      </c>
      <c r="G3782" s="9" t="s">
        <v>425</v>
      </c>
      <c r="H3782" s="9" t="s">
        <v>424</v>
      </c>
      <c r="J3782" s="45" t="s">
        <v>5703</v>
      </c>
      <c r="K3782" s="45"/>
      <c r="L3782" s="45"/>
      <c r="BB3782" t="s">
        <v>7386</v>
      </c>
      <c r="BC3782" t="s">
        <v>305</v>
      </c>
      <c r="BD3782">
        <v>1</v>
      </c>
      <c r="BE3782" t="s">
        <v>319</v>
      </c>
      <c r="BG3782">
        <v>3781</v>
      </c>
      <c r="BH3782" t="s">
        <v>306</v>
      </c>
      <c r="BI3782" t="s">
        <v>329</v>
      </c>
    </row>
    <row r="3783" spans="1:61" x14ac:dyDescent="0.25">
      <c r="A3783" s="9">
        <v>3782</v>
      </c>
      <c r="B3783" s="9" t="s">
        <v>185</v>
      </c>
      <c r="C3783" s="9" t="s">
        <v>155</v>
      </c>
      <c r="D3783" s="9" t="s">
        <v>351</v>
      </c>
      <c r="E3783" s="9" t="s">
        <v>436</v>
      </c>
      <c r="F3783" s="9" t="s">
        <v>437</v>
      </c>
      <c r="G3783" s="9" t="s">
        <v>423</v>
      </c>
      <c r="H3783" s="9" t="s">
        <v>422</v>
      </c>
      <c r="J3783" s="45" t="s">
        <v>696</v>
      </c>
      <c r="K3783" s="45"/>
      <c r="L3783" s="45"/>
      <c r="BB3783" t="s">
        <v>7387</v>
      </c>
      <c r="BC3783" t="s">
        <v>305</v>
      </c>
      <c r="BD3783">
        <v>2</v>
      </c>
      <c r="BE3783" t="s">
        <v>320</v>
      </c>
      <c r="BG3783">
        <v>3782</v>
      </c>
      <c r="BH3783" t="s">
        <v>307</v>
      </c>
      <c r="BI3783" t="s">
        <v>330</v>
      </c>
    </row>
    <row r="3784" spans="1:61" x14ac:dyDescent="0.25">
      <c r="A3784" s="9">
        <v>3783</v>
      </c>
      <c r="B3784" s="9" t="s">
        <v>186</v>
      </c>
      <c r="C3784" s="9" t="s">
        <v>156</v>
      </c>
      <c r="D3784" s="9" t="s">
        <v>352</v>
      </c>
      <c r="E3784" s="9" t="s">
        <v>436</v>
      </c>
      <c r="F3784" s="9" t="s">
        <v>437</v>
      </c>
      <c r="G3784" s="9" t="s">
        <v>412</v>
      </c>
      <c r="H3784" s="9" t="s">
        <v>413</v>
      </c>
      <c r="J3784" s="45" t="s">
        <v>696</v>
      </c>
      <c r="K3784" s="45"/>
      <c r="L3784" s="45"/>
      <c r="BB3784" t="s">
        <v>7388</v>
      </c>
      <c r="BC3784" t="s">
        <v>305</v>
      </c>
      <c r="BD3784">
        <v>3</v>
      </c>
      <c r="BE3784" t="s">
        <v>321</v>
      </c>
      <c r="BG3784">
        <v>3783</v>
      </c>
      <c r="BH3784" t="s">
        <v>308</v>
      </c>
      <c r="BI3784" t="s">
        <v>331</v>
      </c>
    </row>
    <row r="3785" spans="1:61" x14ac:dyDescent="0.25">
      <c r="A3785" s="9">
        <v>3784</v>
      </c>
      <c r="B3785" s="9" t="s">
        <v>176</v>
      </c>
      <c r="C3785" s="9" t="s">
        <v>157</v>
      </c>
      <c r="D3785" s="9" t="s">
        <v>293</v>
      </c>
      <c r="E3785" s="9" t="s">
        <v>438</v>
      </c>
      <c r="F3785" s="9" t="s">
        <v>439</v>
      </c>
      <c r="G3785" s="9" t="s">
        <v>416</v>
      </c>
      <c r="H3785" s="9" t="s">
        <v>412</v>
      </c>
      <c r="J3785" s="45" t="s">
        <v>5704</v>
      </c>
      <c r="K3785" s="45"/>
      <c r="L3785" s="45"/>
      <c r="BB3785" t="s">
        <v>7389</v>
      </c>
      <c r="BC3785" t="s">
        <v>305</v>
      </c>
      <c r="BD3785">
        <v>4</v>
      </c>
      <c r="BE3785" t="s">
        <v>322</v>
      </c>
      <c r="BG3785">
        <v>3784</v>
      </c>
      <c r="BH3785" t="s">
        <v>309</v>
      </c>
      <c r="BI3785" t="s">
        <v>332</v>
      </c>
    </row>
    <row r="3786" spans="1:61" x14ac:dyDescent="0.25">
      <c r="A3786" s="9">
        <v>3785</v>
      </c>
      <c r="B3786" s="9" t="s">
        <v>177</v>
      </c>
      <c r="C3786" s="9" t="s">
        <v>158</v>
      </c>
      <c r="D3786" s="9" t="s">
        <v>294</v>
      </c>
      <c r="E3786" s="9" t="s">
        <v>438</v>
      </c>
      <c r="F3786" s="9" t="s">
        <v>439</v>
      </c>
      <c r="G3786" s="9" t="s">
        <v>417</v>
      </c>
      <c r="H3786" s="9" t="s">
        <v>417</v>
      </c>
      <c r="J3786" s="45" t="s">
        <v>696</v>
      </c>
      <c r="K3786" s="45"/>
      <c r="L3786" s="45"/>
      <c r="BB3786" t="s">
        <v>7390</v>
      </c>
      <c r="BC3786" t="s">
        <v>305</v>
      </c>
      <c r="BD3786">
        <v>5</v>
      </c>
      <c r="BE3786" t="s">
        <v>323</v>
      </c>
      <c r="BG3786">
        <v>3785</v>
      </c>
      <c r="BH3786" t="s">
        <v>310</v>
      </c>
      <c r="BI3786" t="s">
        <v>333</v>
      </c>
    </row>
    <row r="3787" spans="1:61" x14ac:dyDescent="0.25">
      <c r="A3787" s="9">
        <v>3786</v>
      </c>
      <c r="B3787" s="9" t="s">
        <v>179</v>
      </c>
      <c r="C3787" s="9" t="s">
        <v>147</v>
      </c>
      <c r="D3787" s="9" t="s">
        <v>295</v>
      </c>
      <c r="E3787" s="9" t="s">
        <v>440</v>
      </c>
      <c r="F3787" s="9" t="s">
        <v>441</v>
      </c>
      <c r="G3787" s="9" t="s">
        <v>412</v>
      </c>
      <c r="H3787" s="9" t="s">
        <v>416</v>
      </c>
      <c r="J3787" s="45" t="s">
        <v>696</v>
      </c>
      <c r="K3787" s="45"/>
      <c r="L3787" s="45"/>
      <c r="BB3787" t="s">
        <v>7391</v>
      </c>
      <c r="BC3787" t="s">
        <v>305</v>
      </c>
      <c r="BD3787">
        <v>6</v>
      </c>
      <c r="BE3787" t="s">
        <v>324</v>
      </c>
      <c r="BG3787">
        <v>3786</v>
      </c>
      <c r="BH3787" t="s">
        <v>311</v>
      </c>
      <c r="BI3787" t="s">
        <v>334</v>
      </c>
    </row>
    <row r="3788" spans="1:61" x14ac:dyDescent="0.25">
      <c r="A3788" s="9">
        <v>3787</v>
      </c>
      <c r="B3788" s="9" t="s">
        <v>180</v>
      </c>
      <c r="C3788" s="9" t="s">
        <v>148</v>
      </c>
      <c r="D3788" s="9" t="s">
        <v>296</v>
      </c>
      <c r="E3788" s="9" t="s">
        <v>440</v>
      </c>
      <c r="F3788" s="9" t="s">
        <v>441</v>
      </c>
      <c r="G3788" s="9" t="s">
        <v>413</v>
      </c>
      <c r="H3788" s="9" t="s">
        <v>412</v>
      </c>
      <c r="J3788" s="45" t="s">
        <v>5703</v>
      </c>
      <c r="K3788" s="45"/>
      <c r="L3788" s="45"/>
      <c r="BB3788" t="s">
        <v>7392</v>
      </c>
      <c r="BC3788" t="s">
        <v>305</v>
      </c>
      <c r="BD3788">
        <v>7</v>
      </c>
      <c r="BE3788" t="s">
        <v>325</v>
      </c>
      <c r="BG3788">
        <v>3787</v>
      </c>
      <c r="BH3788" t="s">
        <v>312</v>
      </c>
      <c r="BI3788" t="s">
        <v>335</v>
      </c>
    </row>
    <row r="3789" spans="1:61" x14ac:dyDescent="0.25">
      <c r="A3789" s="9">
        <v>3788</v>
      </c>
      <c r="B3789" s="9" t="s">
        <v>181</v>
      </c>
      <c r="C3789" s="9" t="s">
        <v>149</v>
      </c>
      <c r="D3789" s="9" t="s">
        <v>297</v>
      </c>
      <c r="E3789" s="9" t="s">
        <v>442</v>
      </c>
      <c r="F3789" s="9" t="s">
        <v>443</v>
      </c>
      <c r="G3789" s="9" t="s">
        <v>422</v>
      </c>
      <c r="H3789" s="9" t="s">
        <v>423</v>
      </c>
      <c r="J3789" s="46" t="s">
        <v>5705</v>
      </c>
      <c r="K3789" s="45"/>
      <c r="L3789" s="45"/>
      <c r="BB3789" t="s">
        <v>7393</v>
      </c>
      <c r="BC3789" t="s">
        <v>305</v>
      </c>
      <c r="BD3789">
        <v>8</v>
      </c>
      <c r="BE3789" t="s">
        <v>326</v>
      </c>
      <c r="BG3789">
        <v>3788</v>
      </c>
      <c r="BH3789" t="s">
        <v>313</v>
      </c>
      <c r="BI3789" t="s">
        <v>336</v>
      </c>
    </row>
    <row r="3790" spans="1:61" x14ac:dyDescent="0.25">
      <c r="A3790" s="9">
        <v>3789</v>
      </c>
      <c r="B3790" s="9" t="s">
        <v>182</v>
      </c>
      <c r="C3790" s="9" t="s">
        <v>150</v>
      </c>
      <c r="D3790" s="9" t="s">
        <v>298</v>
      </c>
      <c r="E3790" s="9" t="s">
        <v>442</v>
      </c>
      <c r="F3790" s="9" t="s">
        <v>443</v>
      </c>
      <c r="G3790" s="9" t="s">
        <v>424</v>
      </c>
      <c r="H3790" s="9" t="s">
        <v>425</v>
      </c>
      <c r="J3790" s="45" t="s">
        <v>696</v>
      </c>
      <c r="K3790" s="45"/>
      <c r="L3790" s="45"/>
      <c r="BB3790" t="s">
        <v>7394</v>
      </c>
      <c r="BC3790" t="s">
        <v>305</v>
      </c>
      <c r="BD3790">
        <v>9</v>
      </c>
      <c r="BE3790" t="s">
        <v>327</v>
      </c>
      <c r="BG3790">
        <v>3789</v>
      </c>
      <c r="BH3790" t="s">
        <v>314</v>
      </c>
      <c r="BI3790" t="s">
        <v>337</v>
      </c>
    </row>
    <row r="3791" spans="1:61" x14ac:dyDescent="0.25">
      <c r="A3791" s="9">
        <v>3790</v>
      </c>
      <c r="B3791" s="9" t="s">
        <v>183</v>
      </c>
      <c r="C3791" s="9" t="s">
        <v>151</v>
      </c>
      <c r="D3791" s="9" t="s">
        <v>299</v>
      </c>
      <c r="E3791" s="9" t="s">
        <v>444</v>
      </c>
      <c r="F3791" s="9" t="s">
        <v>445</v>
      </c>
      <c r="G3791" s="9" t="s">
        <v>425</v>
      </c>
      <c r="H3791" s="9" t="s">
        <v>424</v>
      </c>
      <c r="J3791" s="45" t="s">
        <v>5703</v>
      </c>
      <c r="K3791" s="45"/>
      <c r="L3791" s="45"/>
      <c r="BB3791" t="s">
        <v>7395</v>
      </c>
      <c r="BC3791" t="s">
        <v>305</v>
      </c>
      <c r="BD3791">
        <v>10</v>
      </c>
      <c r="BE3791" t="s">
        <v>328</v>
      </c>
      <c r="BG3791">
        <v>3790</v>
      </c>
      <c r="BH3791" t="s">
        <v>315</v>
      </c>
      <c r="BI3791" t="s">
        <v>338</v>
      </c>
    </row>
    <row r="3792" spans="1:61" x14ac:dyDescent="0.25">
      <c r="A3792" s="9">
        <v>3791</v>
      </c>
      <c r="B3792" s="9" t="s">
        <v>184</v>
      </c>
      <c r="C3792" s="9" t="s">
        <v>152</v>
      </c>
      <c r="D3792" s="9" t="s">
        <v>300</v>
      </c>
      <c r="E3792" s="9" t="s">
        <v>444</v>
      </c>
      <c r="F3792" s="9" t="s">
        <v>445</v>
      </c>
      <c r="G3792" s="9" t="s">
        <v>423</v>
      </c>
      <c r="H3792" s="9" t="s">
        <v>422</v>
      </c>
      <c r="J3792" s="45" t="s">
        <v>696</v>
      </c>
      <c r="K3792" s="45"/>
      <c r="L3792" s="45"/>
      <c r="BB3792" t="s">
        <v>7396</v>
      </c>
      <c r="BC3792" t="s">
        <v>305</v>
      </c>
      <c r="BD3792">
        <v>11</v>
      </c>
      <c r="BE3792" t="s">
        <v>329</v>
      </c>
      <c r="BG3792">
        <v>3791</v>
      </c>
      <c r="BH3792" t="s">
        <v>316</v>
      </c>
      <c r="BI3792" t="s">
        <v>339</v>
      </c>
    </row>
    <row r="3793" spans="1:61" x14ac:dyDescent="0.25">
      <c r="A3793" s="9">
        <v>3792</v>
      </c>
      <c r="B3793" s="9" t="s">
        <v>185</v>
      </c>
      <c r="C3793" s="9" t="s">
        <v>153</v>
      </c>
      <c r="D3793" s="9" t="s">
        <v>301</v>
      </c>
      <c r="E3793" s="9" t="s">
        <v>446</v>
      </c>
      <c r="F3793" s="9" t="s">
        <v>447</v>
      </c>
      <c r="G3793" s="9" t="s">
        <v>412</v>
      </c>
      <c r="H3793" s="9" t="s">
        <v>413</v>
      </c>
      <c r="J3793" s="45" t="s">
        <v>5704</v>
      </c>
      <c r="K3793" s="45"/>
      <c r="L3793" s="45"/>
      <c r="BB3793" t="s">
        <v>7397</v>
      </c>
      <c r="BC3793" t="s">
        <v>305</v>
      </c>
      <c r="BD3793">
        <v>12</v>
      </c>
      <c r="BE3793" t="s">
        <v>330</v>
      </c>
      <c r="BG3793">
        <v>3792</v>
      </c>
      <c r="BH3793" t="s">
        <v>317</v>
      </c>
      <c r="BI3793" t="s">
        <v>340</v>
      </c>
    </row>
    <row r="3794" spans="1:61" x14ac:dyDescent="0.25">
      <c r="A3794" s="9">
        <v>3793</v>
      </c>
      <c r="B3794" s="9" t="s">
        <v>186</v>
      </c>
      <c r="C3794" s="9" t="s">
        <v>154</v>
      </c>
      <c r="D3794" s="9" t="s">
        <v>302</v>
      </c>
      <c r="E3794" s="9" t="s">
        <v>446</v>
      </c>
      <c r="F3794" s="9" t="s">
        <v>447</v>
      </c>
      <c r="G3794" s="9" t="s">
        <v>416</v>
      </c>
      <c r="H3794" s="9" t="s">
        <v>412</v>
      </c>
      <c r="J3794" s="45" t="s">
        <v>696</v>
      </c>
      <c r="K3794" s="45"/>
      <c r="L3794" s="45"/>
      <c r="BB3794" t="s">
        <v>7398</v>
      </c>
      <c r="BC3794" t="s">
        <v>306</v>
      </c>
      <c r="BD3794">
        <v>1</v>
      </c>
      <c r="BE3794" t="s">
        <v>331</v>
      </c>
      <c r="BG3794">
        <v>3793</v>
      </c>
      <c r="BH3794" t="s">
        <v>318</v>
      </c>
      <c r="BI3794" t="s">
        <v>341</v>
      </c>
    </row>
    <row r="3795" spans="1:61" x14ac:dyDescent="0.25">
      <c r="A3795" s="9">
        <v>3794</v>
      </c>
      <c r="B3795" s="9" t="s">
        <v>176</v>
      </c>
      <c r="C3795" s="9" t="s">
        <v>155</v>
      </c>
      <c r="D3795" s="9" t="s">
        <v>303</v>
      </c>
      <c r="E3795" s="9" t="s">
        <v>448</v>
      </c>
      <c r="F3795" s="9" t="s">
        <v>449</v>
      </c>
      <c r="G3795" s="9" t="s">
        <v>417</v>
      </c>
      <c r="H3795" s="9" t="s">
        <v>417</v>
      </c>
      <c r="J3795" s="45" t="s">
        <v>696</v>
      </c>
      <c r="K3795" s="45"/>
      <c r="L3795" s="45"/>
      <c r="BB3795" t="s">
        <v>7399</v>
      </c>
      <c r="BC3795" t="s">
        <v>306</v>
      </c>
      <c r="BD3795">
        <v>2</v>
      </c>
      <c r="BE3795" t="s">
        <v>332</v>
      </c>
      <c r="BG3795">
        <v>3794</v>
      </c>
      <c r="BH3795" t="s">
        <v>319</v>
      </c>
      <c r="BI3795" t="s">
        <v>342</v>
      </c>
    </row>
    <row r="3796" spans="1:61" x14ac:dyDescent="0.25">
      <c r="A3796" s="9">
        <v>3795</v>
      </c>
      <c r="B3796" s="9" t="s">
        <v>177</v>
      </c>
      <c r="C3796" s="9" t="s">
        <v>156</v>
      </c>
      <c r="D3796" s="9" t="s">
        <v>304</v>
      </c>
      <c r="E3796" s="9" t="s">
        <v>448</v>
      </c>
      <c r="F3796" s="9" t="s">
        <v>449</v>
      </c>
      <c r="G3796" s="9" t="s">
        <v>412</v>
      </c>
      <c r="H3796" s="9" t="s">
        <v>416</v>
      </c>
      <c r="J3796" s="45" t="s">
        <v>5703</v>
      </c>
      <c r="K3796" s="45"/>
      <c r="L3796" s="45"/>
      <c r="BB3796" t="s">
        <v>7400</v>
      </c>
      <c r="BC3796" t="s">
        <v>306</v>
      </c>
      <c r="BD3796">
        <v>3</v>
      </c>
      <c r="BE3796" t="s">
        <v>333</v>
      </c>
      <c r="BG3796">
        <v>3795</v>
      </c>
      <c r="BH3796" t="s">
        <v>320</v>
      </c>
      <c r="BI3796" t="s">
        <v>343</v>
      </c>
    </row>
    <row r="3797" spans="1:61" x14ac:dyDescent="0.25">
      <c r="A3797" s="9">
        <v>3796</v>
      </c>
      <c r="B3797" s="9" t="s">
        <v>179</v>
      </c>
      <c r="C3797" s="9" t="s">
        <v>157</v>
      </c>
      <c r="D3797" s="9" t="s">
        <v>305</v>
      </c>
      <c r="E3797" s="9" t="s">
        <v>450</v>
      </c>
      <c r="F3797" s="9" t="s">
        <v>451</v>
      </c>
      <c r="G3797" s="9" t="s">
        <v>413</v>
      </c>
      <c r="H3797" s="9" t="s">
        <v>412</v>
      </c>
      <c r="J3797" s="46" t="s">
        <v>5705</v>
      </c>
      <c r="K3797" s="45"/>
      <c r="L3797" s="45"/>
      <c r="BB3797" t="s">
        <v>7401</v>
      </c>
      <c r="BC3797" t="s">
        <v>306</v>
      </c>
      <c r="BD3797">
        <v>4</v>
      </c>
      <c r="BE3797" t="s">
        <v>334</v>
      </c>
      <c r="BG3797">
        <v>3796</v>
      </c>
      <c r="BH3797" t="s">
        <v>321</v>
      </c>
      <c r="BI3797" t="s">
        <v>344</v>
      </c>
    </row>
    <row r="3798" spans="1:61" x14ac:dyDescent="0.25">
      <c r="A3798" s="9">
        <v>3797</v>
      </c>
      <c r="B3798" s="9" t="s">
        <v>180</v>
      </c>
      <c r="C3798" s="9" t="s">
        <v>158</v>
      </c>
      <c r="D3798" s="9" t="s">
        <v>306</v>
      </c>
      <c r="E3798" s="9" t="s">
        <v>450</v>
      </c>
      <c r="F3798" s="9" t="s">
        <v>451</v>
      </c>
      <c r="G3798" s="9" t="s">
        <v>422</v>
      </c>
      <c r="H3798" s="9" t="s">
        <v>423</v>
      </c>
      <c r="J3798" s="45" t="s">
        <v>696</v>
      </c>
      <c r="K3798" s="45"/>
      <c r="L3798" s="45"/>
      <c r="BB3798" t="s">
        <v>7402</v>
      </c>
      <c r="BC3798" t="s">
        <v>306</v>
      </c>
      <c r="BD3798">
        <v>5</v>
      </c>
      <c r="BE3798" t="s">
        <v>335</v>
      </c>
      <c r="BG3798">
        <v>3797</v>
      </c>
      <c r="BH3798" t="s">
        <v>322</v>
      </c>
      <c r="BI3798" t="s">
        <v>345</v>
      </c>
    </row>
    <row r="3799" spans="1:61" x14ac:dyDescent="0.25">
      <c r="A3799" s="9">
        <v>3798</v>
      </c>
      <c r="B3799" s="9" t="s">
        <v>181</v>
      </c>
      <c r="C3799" s="9" t="s">
        <v>147</v>
      </c>
      <c r="D3799" s="9" t="s">
        <v>307</v>
      </c>
      <c r="E3799" s="9" t="s">
        <v>452</v>
      </c>
      <c r="F3799" s="9" t="s">
        <v>453</v>
      </c>
      <c r="G3799" s="9" t="s">
        <v>424</v>
      </c>
      <c r="H3799" s="9" t="s">
        <v>425</v>
      </c>
      <c r="J3799" s="45" t="s">
        <v>5703</v>
      </c>
      <c r="K3799" s="45"/>
      <c r="L3799" s="45"/>
      <c r="BB3799" t="s">
        <v>7403</v>
      </c>
      <c r="BC3799" t="s">
        <v>306</v>
      </c>
      <c r="BD3799">
        <v>6</v>
      </c>
      <c r="BE3799" t="s">
        <v>336</v>
      </c>
      <c r="BG3799">
        <v>3798</v>
      </c>
      <c r="BH3799" t="s">
        <v>323</v>
      </c>
      <c r="BI3799" t="s">
        <v>346</v>
      </c>
    </row>
    <row r="3800" spans="1:61" x14ac:dyDescent="0.25">
      <c r="A3800" s="9">
        <v>3799</v>
      </c>
      <c r="B3800" s="9" t="s">
        <v>182</v>
      </c>
      <c r="C3800" s="9" t="s">
        <v>148</v>
      </c>
      <c r="D3800" s="9" t="s">
        <v>308</v>
      </c>
      <c r="E3800" s="9" t="s">
        <v>452</v>
      </c>
      <c r="F3800" s="9" t="s">
        <v>453</v>
      </c>
      <c r="G3800" s="9" t="s">
        <v>425</v>
      </c>
      <c r="H3800" s="9" t="s">
        <v>424</v>
      </c>
      <c r="J3800" s="45" t="s">
        <v>696</v>
      </c>
      <c r="K3800" s="45"/>
      <c r="L3800" s="45"/>
      <c r="BB3800" t="s">
        <v>7404</v>
      </c>
      <c r="BC3800" t="s">
        <v>306</v>
      </c>
      <c r="BD3800">
        <v>7</v>
      </c>
      <c r="BE3800" t="s">
        <v>337</v>
      </c>
      <c r="BG3800">
        <v>3799</v>
      </c>
      <c r="BH3800" t="s">
        <v>324</v>
      </c>
      <c r="BI3800" t="s">
        <v>347</v>
      </c>
    </row>
    <row r="3801" spans="1:61" x14ac:dyDescent="0.25">
      <c r="A3801" s="9">
        <v>3800</v>
      </c>
      <c r="B3801" s="9" t="s">
        <v>183</v>
      </c>
      <c r="C3801" s="9" t="s">
        <v>149</v>
      </c>
      <c r="D3801" s="9" t="s">
        <v>309</v>
      </c>
      <c r="E3801" s="9" t="s">
        <v>454</v>
      </c>
      <c r="F3801" s="9" t="s">
        <v>455</v>
      </c>
      <c r="G3801" s="9" t="s">
        <v>423</v>
      </c>
      <c r="H3801" s="9" t="s">
        <v>422</v>
      </c>
      <c r="J3801" s="45" t="s">
        <v>5704</v>
      </c>
      <c r="K3801" s="45"/>
      <c r="L3801" s="45"/>
      <c r="BB3801" t="s">
        <v>7405</v>
      </c>
      <c r="BC3801" t="s">
        <v>306</v>
      </c>
      <c r="BD3801">
        <v>8</v>
      </c>
      <c r="BE3801" t="s">
        <v>338</v>
      </c>
      <c r="BG3801">
        <v>3800</v>
      </c>
      <c r="BH3801" t="s">
        <v>325</v>
      </c>
      <c r="BI3801" t="s">
        <v>348</v>
      </c>
    </row>
    <row r="3802" spans="1:61" x14ac:dyDescent="0.25">
      <c r="A3802" s="9">
        <v>3801</v>
      </c>
      <c r="B3802" s="9" t="s">
        <v>184</v>
      </c>
      <c r="C3802" s="9" t="s">
        <v>150</v>
      </c>
      <c r="D3802" s="9" t="s">
        <v>310</v>
      </c>
      <c r="E3802" s="9" t="s">
        <v>454</v>
      </c>
      <c r="F3802" s="9" t="s">
        <v>455</v>
      </c>
      <c r="G3802" s="9" t="s">
        <v>412</v>
      </c>
      <c r="H3802" s="9" t="s">
        <v>413</v>
      </c>
      <c r="J3802" s="45" t="s">
        <v>696</v>
      </c>
      <c r="K3802" s="45"/>
      <c r="L3802" s="45"/>
      <c r="BB3802" t="s">
        <v>7406</v>
      </c>
      <c r="BC3802" t="s">
        <v>306</v>
      </c>
      <c r="BD3802">
        <v>9</v>
      </c>
      <c r="BE3802" t="s">
        <v>339</v>
      </c>
      <c r="BG3802">
        <v>3801</v>
      </c>
      <c r="BH3802" t="s">
        <v>326</v>
      </c>
      <c r="BI3802" t="s">
        <v>349</v>
      </c>
    </row>
    <row r="3803" spans="1:61" x14ac:dyDescent="0.25">
      <c r="A3803" s="9">
        <v>3802</v>
      </c>
      <c r="B3803" s="9" t="s">
        <v>185</v>
      </c>
      <c r="C3803" s="9" t="s">
        <v>151</v>
      </c>
      <c r="D3803" s="9" t="s">
        <v>311</v>
      </c>
      <c r="E3803" s="9" t="s">
        <v>456</v>
      </c>
      <c r="F3803" s="9" t="s">
        <v>457</v>
      </c>
      <c r="G3803" s="9" t="s">
        <v>416</v>
      </c>
      <c r="H3803" s="9" t="s">
        <v>412</v>
      </c>
      <c r="J3803" s="45" t="s">
        <v>696</v>
      </c>
      <c r="K3803" s="45"/>
      <c r="L3803" s="45"/>
      <c r="BB3803" t="s">
        <v>7407</v>
      </c>
      <c r="BC3803" t="s">
        <v>306</v>
      </c>
      <c r="BD3803">
        <v>10</v>
      </c>
      <c r="BE3803" t="s">
        <v>340</v>
      </c>
      <c r="BG3803">
        <v>3802</v>
      </c>
      <c r="BH3803" t="s">
        <v>327</v>
      </c>
      <c r="BI3803" t="s">
        <v>350</v>
      </c>
    </row>
    <row r="3804" spans="1:61" x14ac:dyDescent="0.25">
      <c r="A3804" s="9">
        <v>3803</v>
      </c>
      <c r="B3804" s="9" t="s">
        <v>186</v>
      </c>
      <c r="C3804" s="9" t="s">
        <v>152</v>
      </c>
      <c r="D3804" s="9" t="s">
        <v>312</v>
      </c>
      <c r="E3804" s="9" t="s">
        <v>456</v>
      </c>
      <c r="F3804" s="9" t="s">
        <v>457</v>
      </c>
      <c r="G3804" s="9" t="s">
        <v>417</v>
      </c>
      <c r="H3804" s="9" t="s">
        <v>417</v>
      </c>
      <c r="J3804" s="45" t="s">
        <v>5703</v>
      </c>
      <c r="K3804" s="45"/>
      <c r="L3804" s="45"/>
      <c r="BB3804" t="s">
        <v>7408</v>
      </c>
      <c r="BC3804" t="s">
        <v>306</v>
      </c>
      <c r="BD3804">
        <v>11</v>
      </c>
      <c r="BE3804" t="s">
        <v>341</v>
      </c>
      <c r="BG3804">
        <v>3803</v>
      </c>
      <c r="BH3804" t="s">
        <v>328</v>
      </c>
      <c r="BI3804" t="s">
        <v>351</v>
      </c>
    </row>
    <row r="3805" spans="1:61" x14ac:dyDescent="0.25">
      <c r="A3805" s="9">
        <v>3804</v>
      </c>
      <c r="B3805" s="9" t="s">
        <v>176</v>
      </c>
      <c r="C3805" s="9" t="s">
        <v>153</v>
      </c>
      <c r="D3805" s="9" t="s">
        <v>313</v>
      </c>
      <c r="E3805" s="9" t="s">
        <v>458</v>
      </c>
      <c r="F3805" s="9" t="s">
        <v>459</v>
      </c>
      <c r="G3805" s="9" t="s">
        <v>412</v>
      </c>
      <c r="H3805" s="9" t="s">
        <v>416</v>
      </c>
      <c r="J3805" s="46" t="s">
        <v>5705</v>
      </c>
      <c r="K3805" s="45"/>
      <c r="L3805" s="45"/>
      <c r="BB3805" t="s">
        <v>7409</v>
      </c>
      <c r="BC3805" t="s">
        <v>306</v>
      </c>
      <c r="BD3805">
        <v>12</v>
      </c>
      <c r="BE3805" t="s">
        <v>342</v>
      </c>
      <c r="BG3805">
        <v>3804</v>
      </c>
      <c r="BH3805" t="s">
        <v>329</v>
      </c>
      <c r="BI3805" t="s">
        <v>352</v>
      </c>
    </row>
    <row r="3806" spans="1:61" x14ac:dyDescent="0.25">
      <c r="A3806" s="9">
        <v>3805</v>
      </c>
      <c r="B3806" s="9" t="s">
        <v>177</v>
      </c>
      <c r="C3806" s="9" t="s">
        <v>154</v>
      </c>
      <c r="D3806" s="9" t="s">
        <v>314</v>
      </c>
      <c r="E3806" s="9" t="s">
        <v>458</v>
      </c>
      <c r="F3806" s="9" t="s">
        <v>459</v>
      </c>
      <c r="G3806" s="9" t="s">
        <v>413</v>
      </c>
      <c r="H3806" s="9" t="s">
        <v>412</v>
      </c>
      <c r="J3806" s="45" t="s">
        <v>696</v>
      </c>
      <c r="K3806" s="45"/>
      <c r="L3806" s="45"/>
      <c r="BB3806" t="s">
        <v>7410</v>
      </c>
      <c r="BC3806" t="s">
        <v>307</v>
      </c>
      <c r="BD3806">
        <v>1</v>
      </c>
      <c r="BE3806" t="s">
        <v>343</v>
      </c>
      <c r="BG3806">
        <v>3805</v>
      </c>
      <c r="BH3806" t="s">
        <v>330</v>
      </c>
      <c r="BI3806" t="s">
        <v>293</v>
      </c>
    </row>
    <row r="3807" spans="1:61" x14ac:dyDescent="0.25">
      <c r="A3807" s="9">
        <v>3806</v>
      </c>
      <c r="B3807" s="9" t="s">
        <v>179</v>
      </c>
      <c r="C3807" s="9" t="s">
        <v>155</v>
      </c>
      <c r="D3807" s="9" t="s">
        <v>315</v>
      </c>
      <c r="E3807" s="9" t="s">
        <v>460</v>
      </c>
      <c r="F3807" s="9" t="s">
        <v>461</v>
      </c>
      <c r="G3807" s="9" t="s">
        <v>422</v>
      </c>
      <c r="H3807" s="9" t="s">
        <v>423</v>
      </c>
      <c r="J3807" s="45" t="s">
        <v>5703</v>
      </c>
      <c r="K3807" s="45"/>
      <c r="L3807" s="45"/>
      <c r="BB3807" t="s">
        <v>7411</v>
      </c>
      <c r="BC3807" t="s">
        <v>307</v>
      </c>
      <c r="BD3807">
        <v>2</v>
      </c>
      <c r="BE3807" t="s">
        <v>344</v>
      </c>
      <c r="BG3807">
        <v>3806</v>
      </c>
      <c r="BH3807" t="s">
        <v>331</v>
      </c>
      <c r="BI3807" t="s">
        <v>294</v>
      </c>
    </row>
    <row r="3808" spans="1:61" x14ac:dyDescent="0.25">
      <c r="A3808" s="9">
        <v>3807</v>
      </c>
      <c r="B3808" s="9" t="s">
        <v>180</v>
      </c>
      <c r="C3808" s="9" t="s">
        <v>156</v>
      </c>
      <c r="D3808" s="9" t="s">
        <v>316</v>
      </c>
      <c r="E3808" s="9" t="s">
        <v>460</v>
      </c>
      <c r="F3808" s="9" t="s">
        <v>461</v>
      </c>
      <c r="G3808" s="9" t="s">
        <v>424</v>
      </c>
      <c r="H3808" s="9" t="s">
        <v>425</v>
      </c>
      <c r="J3808" s="45" t="s">
        <v>696</v>
      </c>
      <c r="K3808" s="45"/>
      <c r="L3808" s="45"/>
      <c r="BB3808" t="s">
        <v>7412</v>
      </c>
      <c r="BC3808" t="s">
        <v>307</v>
      </c>
      <c r="BD3808">
        <v>3</v>
      </c>
      <c r="BE3808" t="s">
        <v>345</v>
      </c>
      <c r="BG3808">
        <v>3807</v>
      </c>
      <c r="BH3808" t="s">
        <v>332</v>
      </c>
      <c r="BI3808" t="s">
        <v>295</v>
      </c>
    </row>
    <row r="3809" spans="1:61" x14ac:dyDescent="0.25">
      <c r="A3809" s="9">
        <v>3808</v>
      </c>
      <c r="B3809" s="9" t="s">
        <v>181</v>
      </c>
      <c r="C3809" s="9" t="s">
        <v>157</v>
      </c>
      <c r="D3809" s="9" t="s">
        <v>317</v>
      </c>
      <c r="E3809" s="9" t="s">
        <v>462</v>
      </c>
      <c r="F3809" s="9" t="s">
        <v>463</v>
      </c>
      <c r="G3809" s="9" t="s">
        <v>425</v>
      </c>
      <c r="H3809" s="9" t="s">
        <v>424</v>
      </c>
      <c r="J3809" s="46" t="s">
        <v>5705</v>
      </c>
      <c r="K3809" s="45"/>
      <c r="L3809" s="45"/>
      <c r="BB3809" t="s">
        <v>7413</v>
      </c>
      <c r="BC3809" t="s">
        <v>307</v>
      </c>
      <c r="BD3809">
        <v>4</v>
      </c>
      <c r="BE3809" t="s">
        <v>346</v>
      </c>
      <c r="BG3809">
        <v>3808</v>
      </c>
      <c r="BH3809" t="s">
        <v>333</v>
      </c>
      <c r="BI3809" t="s">
        <v>296</v>
      </c>
    </row>
    <row r="3810" spans="1:61" x14ac:dyDescent="0.25">
      <c r="A3810" s="9">
        <v>3809</v>
      </c>
      <c r="B3810" s="9" t="s">
        <v>182</v>
      </c>
      <c r="C3810" s="9" t="s">
        <v>158</v>
      </c>
      <c r="D3810" s="9" t="s">
        <v>318</v>
      </c>
      <c r="E3810" s="9" t="s">
        <v>462</v>
      </c>
      <c r="F3810" s="9" t="s">
        <v>463</v>
      </c>
      <c r="G3810" s="9" t="s">
        <v>423</v>
      </c>
      <c r="H3810" s="9" t="s">
        <v>422</v>
      </c>
      <c r="J3810" s="45" t="s">
        <v>5703</v>
      </c>
      <c r="K3810" s="45"/>
      <c r="L3810" s="45"/>
      <c r="BB3810" t="s">
        <v>7414</v>
      </c>
      <c r="BC3810" t="s">
        <v>307</v>
      </c>
      <c r="BD3810">
        <v>5</v>
      </c>
      <c r="BE3810" t="s">
        <v>347</v>
      </c>
      <c r="BG3810">
        <v>3809</v>
      </c>
      <c r="BH3810" t="s">
        <v>334</v>
      </c>
      <c r="BI3810" t="s">
        <v>297</v>
      </c>
    </row>
    <row r="3811" spans="1:61" x14ac:dyDescent="0.25">
      <c r="A3811" s="9">
        <v>3810</v>
      </c>
      <c r="B3811" s="9" t="s">
        <v>183</v>
      </c>
      <c r="C3811" s="9" t="s">
        <v>147</v>
      </c>
      <c r="D3811" s="9" t="s">
        <v>319</v>
      </c>
      <c r="E3811" s="9" t="s">
        <v>464</v>
      </c>
      <c r="F3811" s="9" t="s">
        <v>465</v>
      </c>
      <c r="G3811" s="9" t="s">
        <v>412</v>
      </c>
      <c r="H3811" s="9" t="s">
        <v>413</v>
      </c>
      <c r="J3811" s="45" t="s">
        <v>696</v>
      </c>
      <c r="K3811" s="45"/>
      <c r="L3811" s="45"/>
      <c r="BB3811" t="s">
        <v>7415</v>
      </c>
      <c r="BC3811" t="s">
        <v>307</v>
      </c>
      <c r="BD3811">
        <v>6</v>
      </c>
      <c r="BE3811" t="s">
        <v>348</v>
      </c>
      <c r="BG3811">
        <v>3810</v>
      </c>
      <c r="BH3811" t="s">
        <v>335</v>
      </c>
      <c r="BI3811" t="s">
        <v>298</v>
      </c>
    </row>
    <row r="3812" spans="1:61" x14ac:dyDescent="0.25">
      <c r="A3812" s="9">
        <v>3811</v>
      </c>
      <c r="B3812" s="9" t="s">
        <v>184</v>
      </c>
      <c r="C3812" s="9" t="s">
        <v>148</v>
      </c>
      <c r="D3812" s="9" t="s">
        <v>320</v>
      </c>
      <c r="E3812" s="9" t="s">
        <v>464</v>
      </c>
      <c r="F3812" s="9" t="s">
        <v>465</v>
      </c>
      <c r="G3812" s="9" t="s">
        <v>416</v>
      </c>
      <c r="H3812" s="9" t="s">
        <v>412</v>
      </c>
      <c r="J3812" s="45" t="s">
        <v>5703</v>
      </c>
      <c r="K3812" s="45"/>
      <c r="L3812" s="45"/>
      <c r="BB3812" t="s">
        <v>7416</v>
      </c>
      <c r="BC3812" t="s">
        <v>307</v>
      </c>
      <c r="BD3812">
        <v>7</v>
      </c>
      <c r="BE3812" t="s">
        <v>349</v>
      </c>
      <c r="BG3812">
        <v>3811</v>
      </c>
      <c r="BH3812" t="s">
        <v>336</v>
      </c>
      <c r="BI3812" t="s">
        <v>299</v>
      </c>
    </row>
    <row r="3813" spans="1:61" x14ac:dyDescent="0.25">
      <c r="A3813" s="9">
        <v>3812</v>
      </c>
      <c r="B3813" s="9" t="s">
        <v>185</v>
      </c>
      <c r="C3813" s="9" t="s">
        <v>149</v>
      </c>
      <c r="D3813" s="9" t="s">
        <v>321</v>
      </c>
      <c r="E3813" s="9" t="s">
        <v>466</v>
      </c>
      <c r="F3813" s="9" t="s">
        <v>467</v>
      </c>
      <c r="G3813" s="9" t="s">
        <v>417</v>
      </c>
      <c r="H3813" s="9" t="s">
        <v>417</v>
      </c>
      <c r="J3813" s="46" t="s">
        <v>5705</v>
      </c>
      <c r="K3813" s="45"/>
      <c r="L3813" s="45"/>
      <c r="BB3813" t="s">
        <v>7417</v>
      </c>
      <c r="BC3813" t="s">
        <v>307</v>
      </c>
      <c r="BD3813">
        <v>8</v>
      </c>
      <c r="BE3813" t="s">
        <v>350</v>
      </c>
      <c r="BG3813">
        <v>3812</v>
      </c>
      <c r="BH3813" t="s">
        <v>337</v>
      </c>
      <c r="BI3813" t="s">
        <v>300</v>
      </c>
    </row>
    <row r="3814" spans="1:61" x14ac:dyDescent="0.25">
      <c r="A3814" s="9">
        <v>3813</v>
      </c>
      <c r="B3814" s="9" t="s">
        <v>186</v>
      </c>
      <c r="C3814" s="9" t="s">
        <v>150</v>
      </c>
      <c r="D3814" s="9" t="s">
        <v>322</v>
      </c>
      <c r="E3814" s="9" t="s">
        <v>466</v>
      </c>
      <c r="F3814" s="9" t="s">
        <v>467</v>
      </c>
      <c r="G3814" s="9" t="s">
        <v>412</v>
      </c>
      <c r="H3814" s="9" t="s">
        <v>416</v>
      </c>
      <c r="J3814" s="45" t="s">
        <v>696</v>
      </c>
      <c r="K3814" s="45"/>
      <c r="L3814" s="45"/>
      <c r="BB3814" t="s">
        <v>7418</v>
      </c>
      <c r="BC3814" t="s">
        <v>307</v>
      </c>
      <c r="BD3814">
        <v>9</v>
      </c>
      <c r="BE3814" t="s">
        <v>351</v>
      </c>
      <c r="BG3814">
        <v>3813</v>
      </c>
      <c r="BH3814" t="s">
        <v>338</v>
      </c>
      <c r="BI3814" t="s">
        <v>301</v>
      </c>
    </row>
    <row r="3815" spans="1:61" x14ac:dyDescent="0.25">
      <c r="A3815" s="9">
        <v>3814</v>
      </c>
      <c r="B3815" s="9" t="s">
        <v>176</v>
      </c>
      <c r="C3815" s="9" t="s">
        <v>151</v>
      </c>
      <c r="D3815" s="9" t="s">
        <v>323</v>
      </c>
      <c r="E3815" s="9" t="s">
        <v>468</v>
      </c>
      <c r="F3815" s="9" t="s">
        <v>469</v>
      </c>
      <c r="G3815" s="9" t="s">
        <v>413</v>
      </c>
      <c r="H3815" s="9" t="s">
        <v>412</v>
      </c>
      <c r="J3815" s="45" t="s">
        <v>5703</v>
      </c>
      <c r="K3815" s="45"/>
      <c r="L3815" s="45"/>
      <c r="BB3815" t="s">
        <v>7419</v>
      </c>
      <c r="BC3815" t="s">
        <v>307</v>
      </c>
      <c r="BD3815">
        <v>10</v>
      </c>
      <c r="BE3815" t="s">
        <v>352</v>
      </c>
      <c r="BG3815">
        <v>3814</v>
      </c>
      <c r="BH3815" t="s">
        <v>339</v>
      </c>
      <c r="BI3815" t="s">
        <v>302</v>
      </c>
    </row>
    <row r="3816" spans="1:61" x14ac:dyDescent="0.25">
      <c r="A3816" s="9">
        <v>3815</v>
      </c>
      <c r="B3816" s="9" t="s">
        <v>177</v>
      </c>
      <c r="C3816" s="9" t="s">
        <v>152</v>
      </c>
      <c r="D3816" s="9" t="s">
        <v>324</v>
      </c>
      <c r="E3816" s="9" t="s">
        <v>468</v>
      </c>
      <c r="F3816" s="9" t="s">
        <v>469</v>
      </c>
      <c r="G3816" s="9" t="s">
        <v>422</v>
      </c>
      <c r="H3816" s="9" t="s">
        <v>423</v>
      </c>
      <c r="J3816" s="45" t="s">
        <v>696</v>
      </c>
      <c r="K3816" s="45"/>
      <c r="L3816" s="45"/>
      <c r="BB3816" t="s">
        <v>7420</v>
      </c>
      <c r="BC3816" t="s">
        <v>307</v>
      </c>
      <c r="BD3816">
        <v>11</v>
      </c>
      <c r="BE3816" t="s">
        <v>293</v>
      </c>
      <c r="BG3816">
        <v>3815</v>
      </c>
      <c r="BH3816" t="s">
        <v>340</v>
      </c>
      <c r="BI3816" t="s">
        <v>303</v>
      </c>
    </row>
    <row r="3817" spans="1:61" x14ac:dyDescent="0.25">
      <c r="A3817" s="9">
        <v>3816</v>
      </c>
      <c r="B3817" s="9" t="s">
        <v>179</v>
      </c>
      <c r="C3817" s="9" t="s">
        <v>153</v>
      </c>
      <c r="D3817" s="9" t="s">
        <v>325</v>
      </c>
      <c r="E3817" s="9" t="s">
        <v>470</v>
      </c>
      <c r="F3817" s="3" t="s">
        <v>5707</v>
      </c>
      <c r="G3817" s="9" t="s">
        <v>424</v>
      </c>
      <c r="H3817" s="9" t="s">
        <v>425</v>
      </c>
      <c r="J3817" s="46" t="s">
        <v>5705</v>
      </c>
      <c r="K3817" s="45"/>
      <c r="L3817" s="45"/>
      <c r="BB3817" t="s">
        <v>7421</v>
      </c>
      <c r="BC3817" t="s">
        <v>307</v>
      </c>
      <c r="BD3817">
        <v>12</v>
      </c>
      <c r="BE3817" t="s">
        <v>294</v>
      </c>
      <c r="BG3817">
        <v>3816</v>
      </c>
      <c r="BH3817" t="s">
        <v>341</v>
      </c>
      <c r="BI3817" t="s">
        <v>304</v>
      </c>
    </row>
    <row r="3818" spans="1:61" x14ac:dyDescent="0.25">
      <c r="A3818" s="9">
        <v>3817</v>
      </c>
      <c r="B3818" s="9" t="s">
        <v>180</v>
      </c>
      <c r="C3818" s="9" t="s">
        <v>154</v>
      </c>
      <c r="D3818" s="9" t="s">
        <v>326</v>
      </c>
      <c r="E3818" s="9" t="s">
        <v>470</v>
      </c>
      <c r="F3818" s="3" t="s">
        <v>5707</v>
      </c>
      <c r="G3818" s="9" t="s">
        <v>425</v>
      </c>
      <c r="H3818" s="9" t="s">
        <v>424</v>
      </c>
      <c r="J3818" s="45" t="s">
        <v>5703</v>
      </c>
      <c r="K3818" s="45"/>
      <c r="L3818" s="45"/>
      <c r="BB3818" t="s">
        <v>7422</v>
      </c>
      <c r="BC3818" t="s">
        <v>308</v>
      </c>
      <c r="BD3818">
        <v>1</v>
      </c>
      <c r="BE3818" t="s">
        <v>295</v>
      </c>
      <c r="BG3818">
        <v>3817</v>
      </c>
      <c r="BH3818" t="s">
        <v>342</v>
      </c>
      <c r="BI3818" t="s">
        <v>305</v>
      </c>
    </row>
    <row r="3819" spans="1:61" x14ac:dyDescent="0.25">
      <c r="A3819" s="9">
        <v>3818</v>
      </c>
      <c r="B3819" s="9" t="s">
        <v>181</v>
      </c>
      <c r="C3819" s="9" t="s">
        <v>155</v>
      </c>
      <c r="D3819" s="9" t="s">
        <v>327</v>
      </c>
      <c r="E3819" s="9" t="s">
        <v>471</v>
      </c>
      <c r="F3819" s="9" t="s">
        <v>472</v>
      </c>
      <c r="G3819" s="9" t="s">
        <v>423</v>
      </c>
      <c r="H3819" s="9" t="s">
        <v>422</v>
      </c>
      <c r="J3819" s="45" t="s">
        <v>696</v>
      </c>
      <c r="K3819" s="45"/>
      <c r="L3819" s="45"/>
      <c r="BB3819" t="s">
        <v>7423</v>
      </c>
      <c r="BC3819" t="s">
        <v>308</v>
      </c>
      <c r="BD3819">
        <v>2</v>
      </c>
      <c r="BE3819" t="s">
        <v>296</v>
      </c>
      <c r="BG3819">
        <v>3818</v>
      </c>
      <c r="BH3819" t="s">
        <v>343</v>
      </c>
      <c r="BI3819" t="s">
        <v>306</v>
      </c>
    </row>
    <row r="3820" spans="1:61" x14ac:dyDescent="0.25">
      <c r="A3820" s="9">
        <v>3819</v>
      </c>
      <c r="B3820" s="9" t="s">
        <v>182</v>
      </c>
      <c r="C3820" s="9" t="s">
        <v>156</v>
      </c>
      <c r="D3820" s="9" t="s">
        <v>328</v>
      </c>
      <c r="E3820" s="9" t="s">
        <v>471</v>
      </c>
      <c r="F3820" s="9" t="s">
        <v>472</v>
      </c>
      <c r="G3820" s="9" t="s">
        <v>412</v>
      </c>
      <c r="H3820" s="9" t="s">
        <v>413</v>
      </c>
      <c r="J3820" s="45" t="s">
        <v>5703</v>
      </c>
      <c r="K3820" s="45"/>
      <c r="L3820" s="45"/>
      <c r="BB3820" t="s">
        <v>7424</v>
      </c>
      <c r="BC3820" t="s">
        <v>308</v>
      </c>
      <c r="BD3820">
        <v>3</v>
      </c>
      <c r="BE3820" t="s">
        <v>297</v>
      </c>
      <c r="BG3820">
        <v>3819</v>
      </c>
      <c r="BH3820" t="s">
        <v>344</v>
      </c>
      <c r="BI3820" t="s">
        <v>307</v>
      </c>
    </row>
    <row r="3821" spans="1:61" x14ac:dyDescent="0.25">
      <c r="A3821" s="9">
        <v>3820</v>
      </c>
      <c r="B3821" s="9" t="s">
        <v>183</v>
      </c>
      <c r="C3821" s="9" t="s">
        <v>157</v>
      </c>
      <c r="D3821" s="9" t="s">
        <v>329</v>
      </c>
      <c r="E3821" s="9" t="s">
        <v>473</v>
      </c>
      <c r="F3821" s="9" t="s">
        <v>474</v>
      </c>
      <c r="G3821" s="9" t="s">
        <v>416</v>
      </c>
      <c r="H3821" s="9" t="s">
        <v>412</v>
      </c>
      <c r="J3821" s="46" t="s">
        <v>5705</v>
      </c>
      <c r="K3821" s="45"/>
      <c r="L3821" s="45"/>
      <c r="BB3821" t="s">
        <v>7425</v>
      </c>
      <c r="BC3821" t="s">
        <v>308</v>
      </c>
      <c r="BD3821">
        <v>4</v>
      </c>
      <c r="BE3821" t="s">
        <v>298</v>
      </c>
      <c r="BG3821">
        <v>3820</v>
      </c>
      <c r="BH3821" t="s">
        <v>345</v>
      </c>
      <c r="BI3821" t="s">
        <v>308</v>
      </c>
    </row>
    <row r="3822" spans="1:61" x14ac:dyDescent="0.25">
      <c r="A3822" s="9">
        <v>3821</v>
      </c>
      <c r="B3822" s="9" t="s">
        <v>184</v>
      </c>
      <c r="C3822" s="9" t="s">
        <v>158</v>
      </c>
      <c r="D3822" s="9" t="s">
        <v>330</v>
      </c>
      <c r="E3822" s="9" t="s">
        <v>473</v>
      </c>
      <c r="F3822" s="9" t="s">
        <v>474</v>
      </c>
      <c r="G3822" s="9" t="s">
        <v>417</v>
      </c>
      <c r="H3822" s="9" t="s">
        <v>417</v>
      </c>
      <c r="J3822" s="45" t="s">
        <v>696</v>
      </c>
      <c r="K3822" s="45"/>
      <c r="L3822" s="45"/>
      <c r="BB3822" t="s">
        <v>7426</v>
      </c>
      <c r="BC3822" t="s">
        <v>308</v>
      </c>
      <c r="BD3822">
        <v>5</v>
      </c>
      <c r="BE3822" t="s">
        <v>299</v>
      </c>
      <c r="BG3822">
        <v>3821</v>
      </c>
      <c r="BH3822" t="s">
        <v>346</v>
      </c>
      <c r="BI3822" t="s">
        <v>309</v>
      </c>
    </row>
    <row r="3823" spans="1:61" x14ac:dyDescent="0.25">
      <c r="A3823" s="9">
        <v>3822</v>
      </c>
      <c r="B3823" s="9" t="s">
        <v>185</v>
      </c>
      <c r="C3823" s="9" t="s">
        <v>147</v>
      </c>
      <c r="D3823" s="9" t="s">
        <v>331</v>
      </c>
      <c r="E3823" s="9" t="s">
        <v>475</v>
      </c>
      <c r="F3823" s="9" t="s">
        <v>476</v>
      </c>
      <c r="G3823" s="9" t="s">
        <v>412</v>
      </c>
      <c r="H3823" s="9" t="s">
        <v>416</v>
      </c>
      <c r="J3823" s="45" t="s">
        <v>5703</v>
      </c>
      <c r="K3823" s="45"/>
      <c r="L3823" s="45"/>
      <c r="BB3823" t="s">
        <v>7427</v>
      </c>
      <c r="BC3823" t="s">
        <v>308</v>
      </c>
      <c r="BD3823">
        <v>6</v>
      </c>
      <c r="BE3823" t="s">
        <v>300</v>
      </c>
      <c r="BG3823">
        <v>3822</v>
      </c>
      <c r="BH3823" t="s">
        <v>347</v>
      </c>
      <c r="BI3823" t="s">
        <v>310</v>
      </c>
    </row>
    <row r="3824" spans="1:61" x14ac:dyDescent="0.25">
      <c r="A3824" s="9">
        <v>3823</v>
      </c>
      <c r="B3824" s="9" t="s">
        <v>186</v>
      </c>
      <c r="C3824" s="9" t="s">
        <v>148</v>
      </c>
      <c r="D3824" s="9" t="s">
        <v>332</v>
      </c>
      <c r="E3824" s="9" t="s">
        <v>475</v>
      </c>
      <c r="F3824" s="9" t="s">
        <v>476</v>
      </c>
      <c r="G3824" s="9" t="s">
        <v>413</v>
      </c>
      <c r="H3824" s="9" t="s">
        <v>412</v>
      </c>
      <c r="J3824" s="45" t="s">
        <v>696</v>
      </c>
      <c r="K3824" s="45"/>
      <c r="L3824" s="45"/>
      <c r="BB3824" t="s">
        <v>7428</v>
      </c>
      <c r="BC3824" t="s">
        <v>308</v>
      </c>
      <c r="BD3824">
        <v>7</v>
      </c>
      <c r="BE3824" t="s">
        <v>301</v>
      </c>
      <c r="BG3824">
        <v>3823</v>
      </c>
      <c r="BH3824" t="s">
        <v>348</v>
      </c>
      <c r="BI3824" t="s">
        <v>311</v>
      </c>
    </row>
    <row r="3825" spans="1:61" x14ac:dyDescent="0.25">
      <c r="A3825" s="9">
        <v>3824</v>
      </c>
      <c r="B3825" s="9" t="s">
        <v>176</v>
      </c>
      <c r="C3825" s="9" t="s">
        <v>149</v>
      </c>
      <c r="D3825" s="9" t="s">
        <v>333</v>
      </c>
      <c r="E3825" s="9" t="s">
        <v>410</v>
      </c>
      <c r="F3825" s="9" t="s">
        <v>411</v>
      </c>
      <c r="G3825" s="9" t="s">
        <v>422</v>
      </c>
      <c r="H3825" s="9" t="s">
        <v>423</v>
      </c>
      <c r="J3825" s="46" t="s">
        <v>5705</v>
      </c>
      <c r="K3825" s="45"/>
      <c r="L3825" s="45"/>
      <c r="BB3825" t="s">
        <v>7429</v>
      </c>
      <c r="BC3825" t="s">
        <v>308</v>
      </c>
      <c r="BD3825">
        <v>8</v>
      </c>
      <c r="BE3825" t="s">
        <v>302</v>
      </c>
      <c r="BG3825">
        <v>3824</v>
      </c>
      <c r="BH3825" t="s">
        <v>349</v>
      </c>
      <c r="BI3825" t="s">
        <v>312</v>
      </c>
    </row>
    <row r="3826" spans="1:61" x14ac:dyDescent="0.25">
      <c r="A3826" s="9">
        <v>3825</v>
      </c>
      <c r="B3826" s="9" t="s">
        <v>177</v>
      </c>
      <c r="C3826" s="9" t="s">
        <v>150</v>
      </c>
      <c r="D3826" s="9" t="s">
        <v>334</v>
      </c>
      <c r="E3826" s="9" t="s">
        <v>410</v>
      </c>
      <c r="F3826" s="9" t="s">
        <v>411</v>
      </c>
      <c r="G3826" s="9" t="s">
        <v>412</v>
      </c>
      <c r="H3826" s="9" t="s">
        <v>413</v>
      </c>
      <c r="J3826" s="45" t="s">
        <v>5703</v>
      </c>
      <c r="K3826" s="45"/>
      <c r="L3826" s="45"/>
      <c r="BB3826" t="s">
        <v>7430</v>
      </c>
      <c r="BC3826" t="s">
        <v>308</v>
      </c>
      <c r="BD3826">
        <v>9</v>
      </c>
      <c r="BE3826" t="s">
        <v>303</v>
      </c>
      <c r="BG3826">
        <v>3825</v>
      </c>
      <c r="BH3826" t="s">
        <v>350</v>
      </c>
      <c r="BI3826" t="s">
        <v>313</v>
      </c>
    </row>
    <row r="3827" spans="1:61" x14ac:dyDescent="0.25">
      <c r="A3827" s="9">
        <v>3826</v>
      </c>
      <c r="B3827" s="9" t="s">
        <v>179</v>
      </c>
      <c r="C3827" s="9" t="s">
        <v>151</v>
      </c>
      <c r="D3827" s="9" t="s">
        <v>335</v>
      </c>
      <c r="E3827" s="9" t="s">
        <v>414</v>
      </c>
      <c r="F3827" s="9" t="s">
        <v>415</v>
      </c>
      <c r="G3827" s="9" t="s">
        <v>416</v>
      </c>
      <c r="H3827" s="9" t="s">
        <v>412</v>
      </c>
      <c r="J3827" s="45" t="s">
        <v>696</v>
      </c>
      <c r="K3827" s="45"/>
      <c r="L3827" s="45"/>
      <c r="BB3827" t="s">
        <v>7431</v>
      </c>
      <c r="BC3827" t="s">
        <v>308</v>
      </c>
      <c r="BD3827">
        <v>10</v>
      </c>
      <c r="BE3827" t="s">
        <v>304</v>
      </c>
      <c r="BG3827">
        <v>3826</v>
      </c>
      <c r="BH3827" t="s">
        <v>351</v>
      </c>
      <c r="BI3827" t="s">
        <v>314</v>
      </c>
    </row>
    <row r="3828" spans="1:61" x14ac:dyDescent="0.25">
      <c r="A3828" s="9">
        <v>3827</v>
      </c>
      <c r="B3828" s="9" t="s">
        <v>180</v>
      </c>
      <c r="C3828" s="9" t="s">
        <v>152</v>
      </c>
      <c r="D3828" s="9" t="s">
        <v>336</v>
      </c>
      <c r="E3828" s="9" t="s">
        <v>414</v>
      </c>
      <c r="F3828" s="9" t="s">
        <v>415</v>
      </c>
      <c r="G3828" s="9" t="s">
        <v>417</v>
      </c>
      <c r="H3828" s="9" t="s">
        <v>417</v>
      </c>
      <c r="J3828" s="45" t="s">
        <v>696</v>
      </c>
      <c r="K3828" s="45"/>
      <c r="L3828" s="45"/>
      <c r="BB3828" t="s">
        <v>7432</v>
      </c>
      <c r="BC3828" t="s">
        <v>308</v>
      </c>
      <c r="BD3828">
        <v>11</v>
      </c>
      <c r="BE3828" t="s">
        <v>305</v>
      </c>
      <c r="BG3828">
        <v>3827</v>
      </c>
      <c r="BH3828" t="s">
        <v>352</v>
      </c>
      <c r="BI3828" t="s">
        <v>315</v>
      </c>
    </row>
    <row r="3829" spans="1:61" x14ac:dyDescent="0.25">
      <c r="A3829" s="9">
        <v>3828</v>
      </c>
      <c r="B3829" s="9" t="s">
        <v>181</v>
      </c>
      <c r="C3829" s="9" t="s">
        <v>153</v>
      </c>
      <c r="D3829" s="9" t="s">
        <v>337</v>
      </c>
      <c r="E3829" s="9" t="s">
        <v>418</v>
      </c>
      <c r="F3829" s="9" t="s">
        <v>419</v>
      </c>
      <c r="G3829" s="9" t="s">
        <v>412</v>
      </c>
      <c r="H3829" s="9" t="s">
        <v>416</v>
      </c>
      <c r="J3829" s="45" t="s">
        <v>5704</v>
      </c>
      <c r="K3829" s="45"/>
      <c r="L3829" s="45"/>
      <c r="BB3829" t="s">
        <v>7433</v>
      </c>
      <c r="BC3829" t="s">
        <v>308</v>
      </c>
      <c r="BD3829">
        <v>12</v>
      </c>
      <c r="BE3829" t="s">
        <v>306</v>
      </c>
      <c r="BG3829">
        <v>3828</v>
      </c>
      <c r="BH3829" t="s">
        <v>293</v>
      </c>
      <c r="BI3829" t="s">
        <v>316</v>
      </c>
    </row>
    <row r="3830" spans="1:61" x14ac:dyDescent="0.25">
      <c r="A3830" s="9">
        <v>3829</v>
      </c>
      <c r="B3830" s="9" t="s">
        <v>182</v>
      </c>
      <c r="C3830" s="9" t="s">
        <v>154</v>
      </c>
      <c r="D3830" s="9" t="s">
        <v>338</v>
      </c>
      <c r="E3830" s="9" t="s">
        <v>418</v>
      </c>
      <c r="F3830" s="9" t="s">
        <v>419</v>
      </c>
      <c r="G3830" s="9" t="s">
        <v>413</v>
      </c>
      <c r="H3830" s="9" t="s">
        <v>412</v>
      </c>
      <c r="J3830" s="45" t="s">
        <v>696</v>
      </c>
      <c r="K3830" s="45"/>
      <c r="L3830" s="45"/>
      <c r="BB3830" t="s">
        <v>7434</v>
      </c>
      <c r="BC3830" t="s">
        <v>309</v>
      </c>
      <c r="BD3830">
        <v>1</v>
      </c>
      <c r="BE3830" t="s">
        <v>307</v>
      </c>
      <c r="BG3830">
        <v>3829</v>
      </c>
      <c r="BH3830" t="s">
        <v>294</v>
      </c>
      <c r="BI3830" t="s">
        <v>317</v>
      </c>
    </row>
    <row r="3831" spans="1:61" x14ac:dyDescent="0.25">
      <c r="A3831" s="9">
        <v>3830</v>
      </c>
      <c r="B3831" s="9" t="s">
        <v>183</v>
      </c>
      <c r="C3831" s="9" t="s">
        <v>155</v>
      </c>
      <c r="D3831" s="9" t="s">
        <v>339</v>
      </c>
      <c r="E3831" s="9" t="s">
        <v>420</v>
      </c>
      <c r="F3831" s="9" t="s">
        <v>421</v>
      </c>
      <c r="G3831" s="9" t="s">
        <v>422</v>
      </c>
      <c r="H3831" s="9" t="s">
        <v>423</v>
      </c>
      <c r="J3831" s="45" t="s">
        <v>5703</v>
      </c>
      <c r="K3831" s="45"/>
      <c r="L3831" s="45"/>
      <c r="BB3831" t="s">
        <v>7435</v>
      </c>
      <c r="BC3831" t="s">
        <v>309</v>
      </c>
      <c r="BD3831">
        <v>2</v>
      </c>
      <c r="BE3831" t="s">
        <v>308</v>
      </c>
      <c r="BG3831">
        <v>3830</v>
      </c>
      <c r="BH3831" t="s">
        <v>295</v>
      </c>
      <c r="BI3831" t="s">
        <v>318</v>
      </c>
    </row>
    <row r="3832" spans="1:61" x14ac:dyDescent="0.25">
      <c r="A3832" s="9">
        <v>3831</v>
      </c>
      <c r="B3832" s="9" t="s">
        <v>184</v>
      </c>
      <c r="C3832" s="9" t="s">
        <v>156</v>
      </c>
      <c r="D3832" s="9" t="s">
        <v>340</v>
      </c>
      <c r="E3832" s="9" t="s">
        <v>420</v>
      </c>
      <c r="F3832" s="9" t="s">
        <v>421</v>
      </c>
      <c r="G3832" s="9" t="s">
        <v>424</v>
      </c>
      <c r="H3832" s="9" t="s">
        <v>425</v>
      </c>
      <c r="J3832" s="45" t="s">
        <v>696</v>
      </c>
      <c r="K3832" s="45"/>
      <c r="L3832" s="45"/>
      <c r="BB3832" t="s">
        <v>7436</v>
      </c>
      <c r="BC3832" t="s">
        <v>309</v>
      </c>
      <c r="BD3832">
        <v>3</v>
      </c>
      <c r="BE3832" t="s">
        <v>309</v>
      </c>
      <c r="BG3832">
        <v>3831</v>
      </c>
      <c r="BH3832" t="s">
        <v>296</v>
      </c>
      <c r="BI3832" t="s">
        <v>319</v>
      </c>
    </row>
    <row r="3833" spans="1:61" x14ac:dyDescent="0.25">
      <c r="A3833" s="9">
        <v>3832</v>
      </c>
      <c r="B3833" s="9" t="s">
        <v>185</v>
      </c>
      <c r="C3833" s="9" t="s">
        <v>157</v>
      </c>
      <c r="D3833" s="9" t="s">
        <v>341</v>
      </c>
      <c r="E3833" s="9" t="s">
        <v>426</v>
      </c>
      <c r="F3833" s="9" t="s">
        <v>427</v>
      </c>
      <c r="G3833" s="9" t="s">
        <v>425</v>
      </c>
      <c r="H3833" s="9" t="s">
        <v>424</v>
      </c>
      <c r="J3833" s="46" t="s">
        <v>5705</v>
      </c>
      <c r="K3833" s="45"/>
      <c r="L3833" s="45"/>
      <c r="BB3833" t="s">
        <v>7437</v>
      </c>
      <c r="BC3833" t="s">
        <v>309</v>
      </c>
      <c r="BD3833">
        <v>4</v>
      </c>
      <c r="BE3833" t="s">
        <v>310</v>
      </c>
      <c r="BG3833">
        <v>3832</v>
      </c>
      <c r="BH3833" t="s">
        <v>297</v>
      </c>
      <c r="BI3833" t="s">
        <v>320</v>
      </c>
    </row>
    <row r="3834" spans="1:61" x14ac:dyDescent="0.25">
      <c r="A3834" s="9">
        <v>3833</v>
      </c>
      <c r="B3834" s="9" t="s">
        <v>186</v>
      </c>
      <c r="C3834" s="9" t="s">
        <v>158</v>
      </c>
      <c r="D3834" s="9" t="s">
        <v>342</v>
      </c>
      <c r="E3834" s="9" t="s">
        <v>426</v>
      </c>
      <c r="F3834" s="9" t="s">
        <v>427</v>
      </c>
      <c r="G3834" s="9" t="s">
        <v>423</v>
      </c>
      <c r="H3834" s="9" t="s">
        <v>422</v>
      </c>
      <c r="J3834" s="45" t="s">
        <v>5703</v>
      </c>
      <c r="K3834" s="45"/>
      <c r="L3834" s="45"/>
      <c r="BB3834" t="s">
        <v>7438</v>
      </c>
      <c r="BC3834" t="s">
        <v>309</v>
      </c>
      <c r="BD3834">
        <v>5</v>
      </c>
      <c r="BE3834" t="s">
        <v>311</v>
      </c>
      <c r="BG3834">
        <v>3833</v>
      </c>
      <c r="BH3834" t="s">
        <v>298</v>
      </c>
      <c r="BI3834" t="s">
        <v>321</v>
      </c>
    </row>
    <row r="3835" spans="1:61" x14ac:dyDescent="0.25">
      <c r="A3835" s="9">
        <v>3834</v>
      </c>
      <c r="B3835" s="9" t="s">
        <v>176</v>
      </c>
      <c r="C3835" s="9" t="s">
        <v>147</v>
      </c>
      <c r="D3835" s="9" t="s">
        <v>343</v>
      </c>
      <c r="E3835" s="9" t="s">
        <v>428</v>
      </c>
      <c r="F3835" s="9" t="s">
        <v>429</v>
      </c>
      <c r="G3835" s="9" t="s">
        <v>412</v>
      </c>
      <c r="H3835" s="9" t="s">
        <v>413</v>
      </c>
      <c r="J3835" s="45" t="s">
        <v>696</v>
      </c>
      <c r="K3835" s="45"/>
      <c r="L3835" s="45"/>
      <c r="BB3835" t="s">
        <v>7439</v>
      </c>
      <c r="BC3835" t="s">
        <v>309</v>
      </c>
      <c r="BD3835">
        <v>6</v>
      </c>
      <c r="BE3835" t="s">
        <v>312</v>
      </c>
      <c r="BG3835">
        <v>3834</v>
      </c>
      <c r="BH3835" t="s">
        <v>299</v>
      </c>
      <c r="BI3835" t="s">
        <v>322</v>
      </c>
    </row>
    <row r="3836" spans="1:61" x14ac:dyDescent="0.25">
      <c r="A3836" s="9">
        <v>3835</v>
      </c>
      <c r="B3836" s="9" t="s">
        <v>177</v>
      </c>
      <c r="C3836" s="9" t="s">
        <v>148</v>
      </c>
      <c r="D3836" s="9" t="s">
        <v>344</v>
      </c>
      <c r="E3836" s="9" t="s">
        <v>428</v>
      </c>
      <c r="F3836" s="9" t="s">
        <v>429</v>
      </c>
      <c r="G3836" s="9" t="s">
        <v>416</v>
      </c>
      <c r="H3836" s="9" t="s">
        <v>412</v>
      </c>
      <c r="J3836" s="45" t="s">
        <v>696</v>
      </c>
      <c r="K3836" s="45"/>
      <c r="L3836" s="45"/>
      <c r="BB3836" t="s">
        <v>7440</v>
      </c>
      <c r="BC3836" t="s">
        <v>309</v>
      </c>
      <c r="BD3836">
        <v>7</v>
      </c>
      <c r="BE3836" t="s">
        <v>313</v>
      </c>
      <c r="BG3836">
        <v>3835</v>
      </c>
      <c r="BH3836" t="s">
        <v>300</v>
      </c>
      <c r="BI3836" t="s">
        <v>323</v>
      </c>
    </row>
    <row r="3837" spans="1:61" x14ac:dyDescent="0.25">
      <c r="A3837" s="9">
        <v>3836</v>
      </c>
      <c r="B3837" s="9" t="s">
        <v>179</v>
      </c>
      <c r="C3837" s="9" t="s">
        <v>149</v>
      </c>
      <c r="D3837" s="9" t="s">
        <v>345</v>
      </c>
      <c r="E3837" s="9" t="s">
        <v>430</v>
      </c>
      <c r="F3837" s="9" t="s">
        <v>431</v>
      </c>
      <c r="G3837" s="9" t="s">
        <v>417</v>
      </c>
      <c r="H3837" s="9" t="s">
        <v>417</v>
      </c>
      <c r="J3837" s="45" t="s">
        <v>5704</v>
      </c>
      <c r="K3837" s="45"/>
      <c r="L3837" s="45"/>
      <c r="BB3837" t="s">
        <v>7441</v>
      </c>
      <c r="BC3837" t="s">
        <v>309</v>
      </c>
      <c r="BD3837">
        <v>8</v>
      </c>
      <c r="BE3837" t="s">
        <v>314</v>
      </c>
      <c r="BG3837">
        <v>3836</v>
      </c>
      <c r="BH3837" t="s">
        <v>301</v>
      </c>
      <c r="BI3837" t="s">
        <v>324</v>
      </c>
    </row>
    <row r="3838" spans="1:61" x14ac:dyDescent="0.25">
      <c r="A3838" s="9">
        <v>3837</v>
      </c>
      <c r="B3838" s="9" t="s">
        <v>180</v>
      </c>
      <c r="C3838" s="9" t="s">
        <v>150</v>
      </c>
      <c r="D3838" s="9" t="s">
        <v>346</v>
      </c>
      <c r="E3838" s="9" t="s">
        <v>430</v>
      </c>
      <c r="F3838" s="9" t="s">
        <v>431</v>
      </c>
      <c r="G3838" s="9" t="s">
        <v>412</v>
      </c>
      <c r="H3838" s="9" t="s">
        <v>416</v>
      </c>
      <c r="J3838" s="45" t="s">
        <v>696</v>
      </c>
      <c r="K3838" s="45"/>
      <c r="L3838" s="45"/>
      <c r="BB3838" t="s">
        <v>7442</v>
      </c>
      <c r="BC3838" t="s">
        <v>309</v>
      </c>
      <c r="BD3838">
        <v>9</v>
      </c>
      <c r="BE3838" t="s">
        <v>315</v>
      </c>
      <c r="BG3838">
        <v>3837</v>
      </c>
      <c r="BH3838" t="s">
        <v>302</v>
      </c>
      <c r="BI3838" t="s">
        <v>325</v>
      </c>
    </row>
    <row r="3839" spans="1:61" x14ac:dyDescent="0.25">
      <c r="A3839" s="9">
        <v>3838</v>
      </c>
      <c r="B3839" s="9" t="s">
        <v>181</v>
      </c>
      <c r="C3839" s="9" t="s">
        <v>151</v>
      </c>
      <c r="D3839" s="9" t="s">
        <v>347</v>
      </c>
      <c r="E3839" s="9" t="s">
        <v>432</v>
      </c>
      <c r="F3839" s="9" t="s">
        <v>433</v>
      </c>
      <c r="G3839" s="9" t="s">
        <v>413</v>
      </c>
      <c r="H3839" s="9" t="s">
        <v>412</v>
      </c>
      <c r="J3839" s="45" t="s">
        <v>5703</v>
      </c>
      <c r="K3839" s="45"/>
      <c r="L3839" s="45"/>
      <c r="BB3839" t="s">
        <v>7443</v>
      </c>
      <c r="BC3839" t="s">
        <v>309</v>
      </c>
      <c r="BD3839">
        <v>10</v>
      </c>
      <c r="BE3839" t="s">
        <v>316</v>
      </c>
      <c r="BG3839">
        <v>3838</v>
      </c>
      <c r="BH3839" t="s">
        <v>303</v>
      </c>
      <c r="BI3839" t="s">
        <v>326</v>
      </c>
    </row>
    <row r="3840" spans="1:61" x14ac:dyDescent="0.25">
      <c r="A3840" s="9">
        <v>3839</v>
      </c>
      <c r="B3840" s="9" t="s">
        <v>182</v>
      </c>
      <c r="C3840" s="9" t="s">
        <v>152</v>
      </c>
      <c r="D3840" s="9" t="s">
        <v>348</v>
      </c>
      <c r="E3840" s="9" t="s">
        <v>432</v>
      </c>
      <c r="F3840" s="9" t="s">
        <v>433</v>
      </c>
      <c r="G3840" s="9" t="s">
        <v>422</v>
      </c>
      <c r="H3840" s="9" t="s">
        <v>423</v>
      </c>
      <c r="J3840" s="45" t="s">
        <v>696</v>
      </c>
      <c r="K3840" s="45"/>
      <c r="L3840" s="45"/>
      <c r="BB3840" t="s">
        <v>7444</v>
      </c>
      <c r="BC3840" t="s">
        <v>309</v>
      </c>
      <c r="BD3840">
        <v>11</v>
      </c>
      <c r="BE3840" t="s">
        <v>317</v>
      </c>
      <c r="BG3840">
        <v>3839</v>
      </c>
      <c r="BH3840" t="s">
        <v>304</v>
      </c>
      <c r="BI3840" t="s">
        <v>327</v>
      </c>
    </row>
    <row r="3841" spans="1:61" x14ac:dyDescent="0.25">
      <c r="A3841" s="9">
        <v>3840</v>
      </c>
      <c r="B3841" s="9" t="s">
        <v>183</v>
      </c>
      <c r="C3841" s="9" t="s">
        <v>153</v>
      </c>
      <c r="D3841" s="9" t="s">
        <v>349</v>
      </c>
      <c r="E3841" s="9" t="s">
        <v>434</v>
      </c>
      <c r="F3841" s="9" t="s">
        <v>435</v>
      </c>
      <c r="G3841" s="9" t="s">
        <v>424</v>
      </c>
      <c r="H3841" s="9" t="s">
        <v>425</v>
      </c>
      <c r="J3841" s="46" t="s">
        <v>5705</v>
      </c>
      <c r="K3841" s="45"/>
      <c r="L3841" s="45"/>
      <c r="BB3841" t="s">
        <v>7445</v>
      </c>
      <c r="BC3841" t="s">
        <v>309</v>
      </c>
      <c r="BD3841">
        <v>12</v>
      </c>
      <c r="BE3841" t="s">
        <v>318</v>
      </c>
      <c r="BG3841">
        <v>3840</v>
      </c>
      <c r="BH3841" t="s">
        <v>305</v>
      </c>
      <c r="BI3841" t="s">
        <v>328</v>
      </c>
    </row>
    <row r="3842" spans="1:61" x14ac:dyDescent="0.25">
      <c r="A3842" s="9">
        <v>3841</v>
      </c>
      <c r="B3842" s="9" t="s">
        <v>184</v>
      </c>
      <c r="C3842" s="9" t="s">
        <v>154</v>
      </c>
      <c r="D3842" s="9" t="s">
        <v>350</v>
      </c>
      <c r="E3842" s="9" t="s">
        <v>434</v>
      </c>
      <c r="F3842" s="9" t="s">
        <v>435</v>
      </c>
      <c r="G3842" s="9" t="s">
        <v>425</v>
      </c>
      <c r="H3842" s="9" t="s">
        <v>424</v>
      </c>
      <c r="J3842" s="45" t="s">
        <v>5703</v>
      </c>
      <c r="K3842" s="45"/>
      <c r="L3842" s="45"/>
      <c r="BB3842" t="s">
        <v>7446</v>
      </c>
      <c r="BC3842" t="s">
        <v>310</v>
      </c>
      <c r="BD3842">
        <v>1</v>
      </c>
      <c r="BE3842" t="s">
        <v>319</v>
      </c>
      <c r="BG3842">
        <v>3841</v>
      </c>
      <c r="BH3842" t="s">
        <v>306</v>
      </c>
      <c r="BI3842" t="s">
        <v>329</v>
      </c>
    </row>
    <row r="3843" spans="1:61" x14ac:dyDescent="0.25">
      <c r="A3843" s="9">
        <v>3842</v>
      </c>
      <c r="B3843" s="9" t="s">
        <v>185</v>
      </c>
      <c r="C3843" s="9" t="s">
        <v>155</v>
      </c>
      <c r="D3843" s="9" t="s">
        <v>351</v>
      </c>
      <c r="E3843" s="9" t="s">
        <v>436</v>
      </c>
      <c r="F3843" s="9" t="s">
        <v>437</v>
      </c>
      <c r="G3843" s="9" t="s">
        <v>423</v>
      </c>
      <c r="H3843" s="9" t="s">
        <v>422</v>
      </c>
      <c r="J3843" s="45" t="s">
        <v>696</v>
      </c>
      <c r="K3843" s="45"/>
      <c r="L3843" s="45"/>
      <c r="BB3843" t="s">
        <v>7447</v>
      </c>
      <c r="BC3843" t="s">
        <v>310</v>
      </c>
      <c r="BD3843">
        <v>2</v>
      </c>
      <c r="BE3843" t="s">
        <v>320</v>
      </c>
      <c r="BG3843">
        <v>3842</v>
      </c>
      <c r="BH3843" t="s">
        <v>307</v>
      </c>
      <c r="BI3843" t="s">
        <v>330</v>
      </c>
    </row>
    <row r="3844" spans="1:61" x14ac:dyDescent="0.25">
      <c r="A3844" s="9">
        <v>3843</v>
      </c>
      <c r="B3844" s="9" t="s">
        <v>186</v>
      </c>
      <c r="C3844" s="9" t="s">
        <v>156</v>
      </c>
      <c r="D3844" s="9" t="s">
        <v>352</v>
      </c>
      <c r="E3844" s="9" t="s">
        <v>436</v>
      </c>
      <c r="F3844" s="9" t="s">
        <v>437</v>
      </c>
      <c r="G3844" s="9" t="s">
        <v>412</v>
      </c>
      <c r="H3844" s="9" t="s">
        <v>413</v>
      </c>
      <c r="J3844" s="45" t="s">
        <v>696</v>
      </c>
      <c r="K3844" s="45"/>
      <c r="L3844" s="45"/>
      <c r="BB3844" t="s">
        <v>7448</v>
      </c>
      <c r="BC3844" t="s">
        <v>310</v>
      </c>
      <c r="BD3844">
        <v>3</v>
      </c>
      <c r="BE3844" t="s">
        <v>321</v>
      </c>
      <c r="BG3844">
        <v>3843</v>
      </c>
      <c r="BH3844" t="s">
        <v>308</v>
      </c>
      <c r="BI3844" t="s">
        <v>331</v>
      </c>
    </row>
    <row r="3845" spans="1:61" x14ac:dyDescent="0.25">
      <c r="A3845" s="9">
        <v>3844</v>
      </c>
      <c r="B3845" s="9" t="s">
        <v>176</v>
      </c>
      <c r="C3845" s="9" t="s">
        <v>157</v>
      </c>
      <c r="D3845" s="9" t="s">
        <v>293</v>
      </c>
      <c r="E3845" s="9" t="s">
        <v>438</v>
      </c>
      <c r="F3845" s="9" t="s">
        <v>439</v>
      </c>
      <c r="G3845" s="9" t="s">
        <v>416</v>
      </c>
      <c r="H3845" s="9" t="s">
        <v>412</v>
      </c>
      <c r="J3845" s="45" t="s">
        <v>5704</v>
      </c>
      <c r="K3845" s="45"/>
      <c r="L3845" s="45"/>
      <c r="BB3845" t="s">
        <v>7449</v>
      </c>
      <c r="BC3845" t="s">
        <v>310</v>
      </c>
      <c r="BD3845">
        <v>4</v>
      </c>
      <c r="BE3845" t="s">
        <v>322</v>
      </c>
      <c r="BG3845">
        <v>3844</v>
      </c>
      <c r="BH3845" t="s">
        <v>309</v>
      </c>
      <c r="BI3845" t="s">
        <v>332</v>
      </c>
    </row>
    <row r="3846" spans="1:61" x14ac:dyDescent="0.25">
      <c r="A3846" s="9">
        <v>3845</v>
      </c>
      <c r="B3846" s="9" t="s">
        <v>177</v>
      </c>
      <c r="C3846" s="9" t="s">
        <v>158</v>
      </c>
      <c r="D3846" s="9" t="s">
        <v>294</v>
      </c>
      <c r="E3846" s="9" t="s">
        <v>438</v>
      </c>
      <c r="F3846" s="9" t="s">
        <v>439</v>
      </c>
      <c r="G3846" s="9" t="s">
        <v>417</v>
      </c>
      <c r="H3846" s="9" t="s">
        <v>417</v>
      </c>
      <c r="J3846" s="45" t="s">
        <v>696</v>
      </c>
      <c r="K3846" s="45"/>
      <c r="L3846" s="45"/>
      <c r="BB3846" t="s">
        <v>7450</v>
      </c>
      <c r="BC3846" t="s">
        <v>310</v>
      </c>
      <c r="BD3846">
        <v>5</v>
      </c>
      <c r="BE3846" t="s">
        <v>323</v>
      </c>
      <c r="BG3846">
        <v>3845</v>
      </c>
      <c r="BH3846" t="s">
        <v>310</v>
      </c>
      <c r="BI3846" t="s">
        <v>333</v>
      </c>
    </row>
    <row r="3847" spans="1:61" x14ac:dyDescent="0.25">
      <c r="A3847" s="9">
        <v>3846</v>
      </c>
      <c r="B3847" s="9" t="s">
        <v>179</v>
      </c>
      <c r="C3847" s="9" t="s">
        <v>147</v>
      </c>
      <c r="D3847" s="9" t="s">
        <v>295</v>
      </c>
      <c r="E3847" s="9" t="s">
        <v>440</v>
      </c>
      <c r="F3847" s="9" t="s">
        <v>441</v>
      </c>
      <c r="G3847" s="9" t="s">
        <v>412</v>
      </c>
      <c r="H3847" s="9" t="s">
        <v>416</v>
      </c>
      <c r="J3847" s="45" t="s">
        <v>696</v>
      </c>
      <c r="K3847" s="45"/>
      <c r="L3847" s="45"/>
      <c r="BB3847" t="s">
        <v>7451</v>
      </c>
      <c r="BC3847" t="s">
        <v>310</v>
      </c>
      <c r="BD3847">
        <v>6</v>
      </c>
      <c r="BE3847" t="s">
        <v>324</v>
      </c>
      <c r="BG3847">
        <v>3846</v>
      </c>
      <c r="BH3847" t="s">
        <v>311</v>
      </c>
      <c r="BI3847" t="s">
        <v>334</v>
      </c>
    </row>
    <row r="3848" spans="1:61" x14ac:dyDescent="0.25">
      <c r="A3848" s="9">
        <v>3847</v>
      </c>
      <c r="B3848" s="9" t="s">
        <v>180</v>
      </c>
      <c r="C3848" s="9" t="s">
        <v>148</v>
      </c>
      <c r="D3848" s="9" t="s">
        <v>296</v>
      </c>
      <c r="E3848" s="9" t="s">
        <v>440</v>
      </c>
      <c r="F3848" s="9" t="s">
        <v>441</v>
      </c>
      <c r="G3848" s="9" t="s">
        <v>413</v>
      </c>
      <c r="H3848" s="9" t="s">
        <v>412</v>
      </c>
      <c r="J3848" s="45" t="s">
        <v>5703</v>
      </c>
      <c r="K3848" s="45"/>
      <c r="L3848" s="45"/>
      <c r="BB3848" t="s">
        <v>7452</v>
      </c>
      <c r="BC3848" t="s">
        <v>310</v>
      </c>
      <c r="BD3848">
        <v>7</v>
      </c>
      <c r="BE3848" t="s">
        <v>325</v>
      </c>
      <c r="BG3848">
        <v>3847</v>
      </c>
      <c r="BH3848" t="s">
        <v>312</v>
      </c>
      <c r="BI3848" t="s">
        <v>335</v>
      </c>
    </row>
    <row r="3849" spans="1:61" x14ac:dyDescent="0.25">
      <c r="A3849" s="9">
        <v>3848</v>
      </c>
      <c r="B3849" s="9" t="s">
        <v>181</v>
      </c>
      <c r="C3849" s="9" t="s">
        <v>149</v>
      </c>
      <c r="D3849" s="9" t="s">
        <v>297</v>
      </c>
      <c r="E3849" s="9" t="s">
        <v>442</v>
      </c>
      <c r="F3849" s="9" t="s">
        <v>443</v>
      </c>
      <c r="G3849" s="9" t="s">
        <v>422</v>
      </c>
      <c r="H3849" s="9" t="s">
        <v>423</v>
      </c>
      <c r="J3849" s="46" t="s">
        <v>5705</v>
      </c>
      <c r="K3849" s="45"/>
      <c r="L3849" s="45"/>
      <c r="BB3849" t="s">
        <v>7453</v>
      </c>
      <c r="BC3849" t="s">
        <v>310</v>
      </c>
      <c r="BD3849">
        <v>8</v>
      </c>
      <c r="BE3849" t="s">
        <v>326</v>
      </c>
      <c r="BG3849">
        <v>3848</v>
      </c>
      <c r="BH3849" t="s">
        <v>313</v>
      </c>
      <c r="BI3849" t="s">
        <v>336</v>
      </c>
    </row>
    <row r="3850" spans="1:61" x14ac:dyDescent="0.25">
      <c r="A3850" s="9">
        <v>3849</v>
      </c>
      <c r="B3850" s="9" t="s">
        <v>182</v>
      </c>
      <c r="C3850" s="9" t="s">
        <v>150</v>
      </c>
      <c r="D3850" s="9" t="s">
        <v>298</v>
      </c>
      <c r="E3850" s="9" t="s">
        <v>442</v>
      </c>
      <c r="F3850" s="9" t="s">
        <v>443</v>
      </c>
      <c r="G3850" s="9" t="s">
        <v>424</v>
      </c>
      <c r="H3850" s="9" t="s">
        <v>425</v>
      </c>
      <c r="J3850" s="45" t="s">
        <v>5703</v>
      </c>
      <c r="K3850" s="45"/>
      <c r="L3850" s="45"/>
      <c r="BB3850" t="s">
        <v>7454</v>
      </c>
      <c r="BC3850" t="s">
        <v>310</v>
      </c>
      <c r="BD3850">
        <v>9</v>
      </c>
      <c r="BE3850" t="s">
        <v>327</v>
      </c>
      <c r="BG3850">
        <v>3849</v>
      </c>
      <c r="BH3850" t="s">
        <v>314</v>
      </c>
      <c r="BI3850" t="s">
        <v>337</v>
      </c>
    </row>
    <row r="3851" spans="1:61" x14ac:dyDescent="0.25">
      <c r="A3851" s="9">
        <v>3850</v>
      </c>
      <c r="B3851" s="9" t="s">
        <v>183</v>
      </c>
      <c r="C3851" s="9" t="s">
        <v>151</v>
      </c>
      <c r="D3851" s="9" t="s">
        <v>299</v>
      </c>
      <c r="E3851" s="9" t="s">
        <v>444</v>
      </c>
      <c r="F3851" s="9" t="s">
        <v>445</v>
      </c>
      <c r="G3851" s="9" t="s">
        <v>425</v>
      </c>
      <c r="H3851" s="9" t="s">
        <v>424</v>
      </c>
      <c r="J3851" s="45" t="s">
        <v>696</v>
      </c>
      <c r="K3851" s="45"/>
      <c r="L3851" s="45"/>
      <c r="BB3851" t="s">
        <v>7455</v>
      </c>
      <c r="BC3851" t="s">
        <v>310</v>
      </c>
      <c r="BD3851">
        <v>10</v>
      </c>
      <c r="BE3851" t="s">
        <v>328</v>
      </c>
      <c r="BG3851">
        <v>3850</v>
      </c>
      <c r="BH3851" t="s">
        <v>315</v>
      </c>
      <c r="BI3851" t="s">
        <v>338</v>
      </c>
    </row>
    <row r="3852" spans="1:61" x14ac:dyDescent="0.25">
      <c r="A3852" s="9">
        <v>3851</v>
      </c>
      <c r="B3852" s="9" t="s">
        <v>184</v>
      </c>
      <c r="C3852" s="9" t="s">
        <v>152</v>
      </c>
      <c r="D3852" s="9" t="s">
        <v>300</v>
      </c>
      <c r="E3852" s="9" t="s">
        <v>444</v>
      </c>
      <c r="F3852" s="9" t="s">
        <v>445</v>
      </c>
      <c r="G3852" s="9" t="s">
        <v>423</v>
      </c>
      <c r="H3852" s="9" t="s">
        <v>422</v>
      </c>
      <c r="J3852" s="45" t="s">
        <v>696</v>
      </c>
      <c r="K3852" s="45"/>
      <c r="L3852" s="45"/>
      <c r="BB3852" t="s">
        <v>7456</v>
      </c>
      <c r="BC3852" t="s">
        <v>310</v>
      </c>
      <c r="BD3852">
        <v>11</v>
      </c>
      <c r="BE3852" t="s">
        <v>329</v>
      </c>
      <c r="BG3852">
        <v>3851</v>
      </c>
      <c r="BH3852" t="s">
        <v>316</v>
      </c>
      <c r="BI3852" t="s">
        <v>339</v>
      </c>
    </row>
    <row r="3853" spans="1:61" x14ac:dyDescent="0.25">
      <c r="A3853" s="9">
        <v>3852</v>
      </c>
      <c r="B3853" s="9" t="s">
        <v>185</v>
      </c>
      <c r="C3853" s="9" t="s">
        <v>153</v>
      </c>
      <c r="D3853" s="9" t="s">
        <v>301</v>
      </c>
      <c r="E3853" s="9" t="s">
        <v>446</v>
      </c>
      <c r="F3853" s="9" t="s">
        <v>447</v>
      </c>
      <c r="G3853" s="9" t="s">
        <v>412</v>
      </c>
      <c r="H3853" s="9" t="s">
        <v>413</v>
      </c>
      <c r="J3853" s="45" t="s">
        <v>5704</v>
      </c>
      <c r="K3853" s="45"/>
      <c r="L3853" s="45"/>
      <c r="BB3853" t="s">
        <v>7457</v>
      </c>
      <c r="BC3853" t="s">
        <v>310</v>
      </c>
      <c r="BD3853">
        <v>12</v>
      </c>
      <c r="BE3853" t="s">
        <v>330</v>
      </c>
      <c r="BG3853">
        <v>3852</v>
      </c>
      <c r="BH3853" t="s">
        <v>317</v>
      </c>
      <c r="BI3853" t="s">
        <v>340</v>
      </c>
    </row>
    <row r="3854" spans="1:61" x14ac:dyDescent="0.25">
      <c r="A3854" s="9">
        <v>3853</v>
      </c>
      <c r="B3854" s="9" t="s">
        <v>186</v>
      </c>
      <c r="C3854" s="9" t="s">
        <v>154</v>
      </c>
      <c r="D3854" s="9" t="s">
        <v>302</v>
      </c>
      <c r="E3854" s="9" t="s">
        <v>446</v>
      </c>
      <c r="F3854" s="9" t="s">
        <v>447</v>
      </c>
      <c r="G3854" s="9" t="s">
        <v>416</v>
      </c>
      <c r="H3854" s="9" t="s">
        <v>412</v>
      </c>
      <c r="J3854" s="45" t="s">
        <v>696</v>
      </c>
      <c r="K3854" s="45"/>
      <c r="L3854" s="45"/>
      <c r="BB3854" t="s">
        <v>7458</v>
      </c>
      <c r="BC3854" t="s">
        <v>311</v>
      </c>
      <c r="BD3854">
        <v>1</v>
      </c>
      <c r="BE3854" t="s">
        <v>331</v>
      </c>
      <c r="BG3854">
        <v>3853</v>
      </c>
      <c r="BH3854" t="s">
        <v>318</v>
      </c>
      <c r="BI3854" t="s">
        <v>341</v>
      </c>
    </row>
    <row r="3855" spans="1:61" x14ac:dyDescent="0.25">
      <c r="A3855" s="9">
        <v>3854</v>
      </c>
      <c r="B3855" s="9" t="s">
        <v>176</v>
      </c>
      <c r="C3855" s="9" t="s">
        <v>155</v>
      </c>
      <c r="D3855" s="9" t="s">
        <v>303</v>
      </c>
      <c r="E3855" s="9" t="s">
        <v>448</v>
      </c>
      <c r="F3855" s="9" t="s">
        <v>449</v>
      </c>
      <c r="G3855" s="9" t="s">
        <v>417</v>
      </c>
      <c r="H3855" s="9" t="s">
        <v>417</v>
      </c>
      <c r="J3855" s="45" t="s">
        <v>696</v>
      </c>
      <c r="K3855" s="45"/>
      <c r="L3855" s="45"/>
      <c r="BB3855" t="s">
        <v>7459</v>
      </c>
      <c r="BC3855" t="s">
        <v>311</v>
      </c>
      <c r="BD3855">
        <v>2</v>
      </c>
      <c r="BE3855" t="s">
        <v>332</v>
      </c>
      <c r="BG3855">
        <v>3854</v>
      </c>
      <c r="BH3855" t="s">
        <v>319</v>
      </c>
      <c r="BI3855" t="s">
        <v>342</v>
      </c>
    </row>
    <row r="3856" spans="1:61" x14ac:dyDescent="0.25">
      <c r="A3856" s="9">
        <v>3855</v>
      </c>
      <c r="B3856" s="9" t="s">
        <v>177</v>
      </c>
      <c r="C3856" s="9" t="s">
        <v>156</v>
      </c>
      <c r="D3856" s="9" t="s">
        <v>304</v>
      </c>
      <c r="E3856" s="9" t="s">
        <v>448</v>
      </c>
      <c r="F3856" s="9" t="s">
        <v>449</v>
      </c>
      <c r="G3856" s="9" t="s">
        <v>412</v>
      </c>
      <c r="H3856" s="9" t="s">
        <v>416</v>
      </c>
      <c r="J3856" s="45" t="s">
        <v>5703</v>
      </c>
      <c r="K3856" s="45"/>
      <c r="L3856" s="45"/>
      <c r="BB3856" t="s">
        <v>7460</v>
      </c>
      <c r="BC3856" t="s">
        <v>311</v>
      </c>
      <c r="BD3856">
        <v>3</v>
      </c>
      <c r="BE3856" t="s">
        <v>333</v>
      </c>
      <c r="BG3856">
        <v>3855</v>
      </c>
      <c r="BH3856" t="s">
        <v>320</v>
      </c>
      <c r="BI3856" t="s">
        <v>343</v>
      </c>
    </row>
    <row r="3857" spans="1:61" x14ac:dyDescent="0.25">
      <c r="A3857" s="9">
        <v>3856</v>
      </c>
      <c r="B3857" s="9" t="s">
        <v>179</v>
      </c>
      <c r="C3857" s="9" t="s">
        <v>157</v>
      </c>
      <c r="D3857" s="9" t="s">
        <v>305</v>
      </c>
      <c r="E3857" s="9" t="s">
        <v>450</v>
      </c>
      <c r="F3857" s="9" t="s">
        <v>451</v>
      </c>
      <c r="G3857" s="9" t="s">
        <v>413</v>
      </c>
      <c r="H3857" s="9" t="s">
        <v>412</v>
      </c>
      <c r="J3857" s="46" t="s">
        <v>5705</v>
      </c>
      <c r="K3857" s="45"/>
      <c r="L3857" s="45"/>
      <c r="BB3857" t="s">
        <v>7461</v>
      </c>
      <c r="BC3857" t="s">
        <v>311</v>
      </c>
      <c r="BD3857">
        <v>4</v>
      </c>
      <c r="BE3857" t="s">
        <v>334</v>
      </c>
      <c r="BG3857">
        <v>3856</v>
      </c>
      <c r="BH3857" t="s">
        <v>321</v>
      </c>
      <c r="BI3857" t="s">
        <v>344</v>
      </c>
    </row>
    <row r="3858" spans="1:61" x14ac:dyDescent="0.25">
      <c r="A3858" s="9">
        <v>3857</v>
      </c>
      <c r="B3858" s="9" t="s">
        <v>180</v>
      </c>
      <c r="C3858" s="9" t="s">
        <v>158</v>
      </c>
      <c r="D3858" s="9" t="s">
        <v>306</v>
      </c>
      <c r="E3858" s="9" t="s">
        <v>450</v>
      </c>
      <c r="F3858" s="9" t="s">
        <v>451</v>
      </c>
      <c r="G3858" s="9" t="s">
        <v>422</v>
      </c>
      <c r="H3858" s="9" t="s">
        <v>423</v>
      </c>
      <c r="J3858" s="45" t="s">
        <v>5703</v>
      </c>
      <c r="K3858" s="45"/>
      <c r="L3858" s="45"/>
      <c r="BB3858" t="s">
        <v>7462</v>
      </c>
      <c r="BC3858" t="s">
        <v>311</v>
      </c>
      <c r="BD3858">
        <v>5</v>
      </c>
      <c r="BE3858" t="s">
        <v>335</v>
      </c>
      <c r="BG3858">
        <v>3857</v>
      </c>
      <c r="BH3858" t="s">
        <v>322</v>
      </c>
      <c r="BI3858" t="s">
        <v>345</v>
      </c>
    </row>
    <row r="3859" spans="1:61" x14ac:dyDescent="0.25">
      <c r="A3859" s="9">
        <v>3858</v>
      </c>
      <c r="B3859" s="9" t="s">
        <v>181</v>
      </c>
      <c r="C3859" s="9" t="s">
        <v>147</v>
      </c>
      <c r="D3859" s="9" t="s">
        <v>307</v>
      </c>
      <c r="E3859" s="9" t="s">
        <v>452</v>
      </c>
      <c r="F3859" s="9" t="s">
        <v>453</v>
      </c>
      <c r="G3859" s="9" t="s">
        <v>424</v>
      </c>
      <c r="H3859" s="9" t="s">
        <v>425</v>
      </c>
      <c r="J3859" s="45" t="s">
        <v>696</v>
      </c>
      <c r="K3859" s="45"/>
      <c r="L3859" s="45"/>
      <c r="BB3859" t="s">
        <v>7463</v>
      </c>
      <c r="BC3859" t="s">
        <v>311</v>
      </c>
      <c r="BD3859">
        <v>6</v>
      </c>
      <c r="BE3859" t="s">
        <v>336</v>
      </c>
      <c r="BG3859">
        <v>3858</v>
      </c>
      <c r="BH3859" t="s">
        <v>323</v>
      </c>
      <c r="BI3859" t="s">
        <v>346</v>
      </c>
    </row>
    <row r="3860" spans="1:61" x14ac:dyDescent="0.25">
      <c r="A3860" s="9">
        <v>3859</v>
      </c>
      <c r="B3860" s="9" t="s">
        <v>182</v>
      </c>
      <c r="C3860" s="9" t="s">
        <v>148</v>
      </c>
      <c r="D3860" s="9" t="s">
        <v>308</v>
      </c>
      <c r="E3860" s="9" t="s">
        <v>452</v>
      </c>
      <c r="F3860" s="9" t="s">
        <v>453</v>
      </c>
      <c r="G3860" s="9" t="s">
        <v>425</v>
      </c>
      <c r="H3860" s="9" t="s">
        <v>424</v>
      </c>
      <c r="J3860" s="45" t="s">
        <v>696</v>
      </c>
      <c r="K3860" s="45"/>
      <c r="L3860" s="45"/>
      <c r="BB3860" t="s">
        <v>7464</v>
      </c>
      <c r="BC3860" t="s">
        <v>311</v>
      </c>
      <c r="BD3860">
        <v>7</v>
      </c>
      <c r="BE3860" t="s">
        <v>337</v>
      </c>
      <c r="BG3860">
        <v>3859</v>
      </c>
      <c r="BH3860" t="s">
        <v>324</v>
      </c>
      <c r="BI3860" t="s">
        <v>347</v>
      </c>
    </row>
    <row r="3861" spans="1:61" x14ac:dyDescent="0.25">
      <c r="A3861" s="9">
        <v>3860</v>
      </c>
      <c r="B3861" s="9" t="s">
        <v>183</v>
      </c>
      <c r="C3861" s="9" t="s">
        <v>149</v>
      </c>
      <c r="D3861" s="9" t="s">
        <v>309</v>
      </c>
      <c r="E3861" s="9" t="s">
        <v>454</v>
      </c>
      <c r="F3861" s="9" t="s">
        <v>455</v>
      </c>
      <c r="G3861" s="9" t="s">
        <v>423</v>
      </c>
      <c r="H3861" s="9" t="s">
        <v>422</v>
      </c>
      <c r="J3861" s="45" t="s">
        <v>5704</v>
      </c>
      <c r="K3861" s="45"/>
      <c r="L3861" s="45"/>
      <c r="BB3861" t="s">
        <v>7465</v>
      </c>
      <c r="BC3861" t="s">
        <v>311</v>
      </c>
      <c r="BD3861">
        <v>8</v>
      </c>
      <c r="BE3861" t="s">
        <v>338</v>
      </c>
      <c r="BG3861">
        <v>3860</v>
      </c>
      <c r="BH3861" t="s">
        <v>325</v>
      </c>
      <c r="BI3861" t="s">
        <v>348</v>
      </c>
    </row>
    <row r="3862" spans="1:61" x14ac:dyDescent="0.25">
      <c r="A3862" s="9">
        <v>3861</v>
      </c>
      <c r="B3862" s="9" t="s">
        <v>184</v>
      </c>
      <c r="C3862" s="9" t="s">
        <v>150</v>
      </c>
      <c r="D3862" s="9" t="s">
        <v>310</v>
      </c>
      <c r="E3862" s="9" t="s">
        <v>454</v>
      </c>
      <c r="F3862" s="9" t="s">
        <v>455</v>
      </c>
      <c r="G3862" s="9" t="s">
        <v>412</v>
      </c>
      <c r="H3862" s="9" t="s">
        <v>413</v>
      </c>
      <c r="J3862" s="45" t="s">
        <v>696</v>
      </c>
      <c r="K3862" s="45"/>
      <c r="L3862" s="45"/>
      <c r="BB3862" t="s">
        <v>7466</v>
      </c>
      <c r="BC3862" t="s">
        <v>311</v>
      </c>
      <c r="BD3862">
        <v>9</v>
      </c>
      <c r="BE3862" t="s">
        <v>339</v>
      </c>
      <c r="BG3862">
        <v>3861</v>
      </c>
      <c r="BH3862" t="s">
        <v>326</v>
      </c>
      <c r="BI3862" t="s">
        <v>349</v>
      </c>
    </row>
    <row r="3863" spans="1:61" x14ac:dyDescent="0.25">
      <c r="A3863" s="9">
        <v>3862</v>
      </c>
      <c r="B3863" s="9" t="s">
        <v>185</v>
      </c>
      <c r="C3863" s="9" t="s">
        <v>151</v>
      </c>
      <c r="D3863" s="9" t="s">
        <v>311</v>
      </c>
      <c r="E3863" s="9" t="s">
        <v>456</v>
      </c>
      <c r="F3863" s="9" t="s">
        <v>457</v>
      </c>
      <c r="G3863" s="9" t="s">
        <v>416</v>
      </c>
      <c r="H3863" s="9" t="s">
        <v>412</v>
      </c>
      <c r="J3863" s="45" t="s">
        <v>696</v>
      </c>
      <c r="K3863" s="45"/>
      <c r="L3863" s="45"/>
      <c r="BB3863" t="s">
        <v>7467</v>
      </c>
      <c r="BC3863" t="s">
        <v>311</v>
      </c>
      <c r="BD3863">
        <v>10</v>
      </c>
      <c r="BE3863" t="s">
        <v>340</v>
      </c>
      <c r="BG3863">
        <v>3862</v>
      </c>
      <c r="BH3863" t="s">
        <v>327</v>
      </c>
      <c r="BI3863" t="s">
        <v>350</v>
      </c>
    </row>
    <row r="3864" spans="1:61" x14ac:dyDescent="0.25">
      <c r="A3864" s="9">
        <v>3863</v>
      </c>
      <c r="B3864" s="9" t="s">
        <v>186</v>
      </c>
      <c r="C3864" s="9" t="s">
        <v>152</v>
      </c>
      <c r="D3864" s="9" t="s">
        <v>312</v>
      </c>
      <c r="E3864" s="9" t="s">
        <v>456</v>
      </c>
      <c r="F3864" s="9" t="s">
        <v>457</v>
      </c>
      <c r="G3864" s="9" t="s">
        <v>417</v>
      </c>
      <c r="H3864" s="9" t="s">
        <v>417</v>
      </c>
      <c r="J3864" s="45" t="s">
        <v>5703</v>
      </c>
      <c r="K3864" s="45"/>
      <c r="L3864" s="45"/>
      <c r="BB3864" t="s">
        <v>7468</v>
      </c>
      <c r="BC3864" t="s">
        <v>311</v>
      </c>
      <c r="BD3864">
        <v>11</v>
      </c>
      <c r="BE3864" t="s">
        <v>341</v>
      </c>
      <c r="BG3864">
        <v>3863</v>
      </c>
      <c r="BH3864" t="s">
        <v>328</v>
      </c>
      <c r="BI3864" t="s">
        <v>351</v>
      </c>
    </row>
    <row r="3865" spans="1:61" x14ac:dyDescent="0.25">
      <c r="A3865" s="9">
        <v>3864</v>
      </c>
      <c r="B3865" s="9" t="s">
        <v>176</v>
      </c>
      <c r="C3865" s="9" t="s">
        <v>153</v>
      </c>
      <c r="D3865" s="9" t="s">
        <v>313</v>
      </c>
      <c r="E3865" s="9" t="s">
        <v>458</v>
      </c>
      <c r="F3865" s="9" t="s">
        <v>459</v>
      </c>
      <c r="G3865" s="9" t="s">
        <v>412</v>
      </c>
      <c r="H3865" s="9" t="s">
        <v>416</v>
      </c>
      <c r="J3865" s="46" t="s">
        <v>5705</v>
      </c>
      <c r="K3865" s="45"/>
      <c r="L3865" s="45"/>
      <c r="BB3865" t="s">
        <v>7469</v>
      </c>
      <c r="BC3865" t="s">
        <v>311</v>
      </c>
      <c r="BD3865">
        <v>12</v>
      </c>
      <c r="BE3865" t="s">
        <v>342</v>
      </c>
      <c r="BG3865">
        <v>3864</v>
      </c>
      <c r="BH3865" t="s">
        <v>329</v>
      </c>
      <c r="BI3865" t="s">
        <v>352</v>
      </c>
    </row>
    <row r="3866" spans="1:61" x14ac:dyDescent="0.25">
      <c r="A3866" s="9">
        <v>3865</v>
      </c>
      <c r="B3866" s="9" t="s">
        <v>177</v>
      </c>
      <c r="C3866" s="9" t="s">
        <v>154</v>
      </c>
      <c r="D3866" s="9" t="s">
        <v>314</v>
      </c>
      <c r="E3866" s="9" t="s">
        <v>458</v>
      </c>
      <c r="F3866" s="9" t="s">
        <v>459</v>
      </c>
      <c r="G3866" s="9" t="s">
        <v>413</v>
      </c>
      <c r="H3866" s="9" t="s">
        <v>412</v>
      </c>
      <c r="J3866" s="45" t="s">
        <v>696</v>
      </c>
      <c r="K3866" s="45"/>
      <c r="L3866" s="45"/>
      <c r="BB3866" t="s">
        <v>7470</v>
      </c>
      <c r="BC3866" t="s">
        <v>312</v>
      </c>
      <c r="BD3866">
        <v>1</v>
      </c>
      <c r="BE3866" t="s">
        <v>343</v>
      </c>
      <c r="BG3866">
        <v>3865</v>
      </c>
      <c r="BH3866" t="s">
        <v>330</v>
      </c>
      <c r="BI3866" t="s">
        <v>293</v>
      </c>
    </row>
    <row r="3867" spans="1:61" x14ac:dyDescent="0.25">
      <c r="A3867" s="9">
        <v>3866</v>
      </c>
      <c r="B3867" s="9" t="s">
        <v>179</v>
      </c>
      <c r="C3867" s="9" t="s">
        <v>155</v>
      </c>
      <c r="D3867" s="9" t="s">
        <v>315</v>
      </c>
      <c r="E3867" s="9" t="s">
        <v>460</v>
      </c>
      <c r="F3867" s="9" t="s">
        <v>461</v>
      </c>
      <c r="G3867" s="9" t="s">
        <v>422</v>
      </c>
      <c r="H3867" s="9" t="s">
        <v>423</v>
      </c>
      <c r="J3867" s="45" t="s">
        <v>5703</v>
      </c>
      <c r="K3867" s="45"/>
      <c r="L3867" s="45"/>
      <c r="BB3867" t="s">
        <v>7471</v>
      </c>
      <c r="BC3867" t="s">
        <v>312</v>
      </c>
      <c r="BD3867">
        <v>2</v>
      </c>
      <c r="BE3867" t="s">
        <v>344</v>
      </c>
      <c r="BG3867">
        <v>3866</v>
      </c>
      <c r="BH3867" t="s">
        <v>331</v>
      </c>
      <c r="BI3867" t="s">
        <v>294</v>
      </c>
    </row>
    <row r="3868" spans="1:61" x14ac:dyDescent="0.25">
      <c r="A3868" s="9">
        <v>3867</v>
      </c>
      <c r="B3868" s="9" t="s">
        <v>180</v>
      </c>
      <c r="C3868" s="9" t="s">
        <v>156</v>
      </c>
      <c r="D3868" s="9" t="s">
        <v>316</v>
      </c>
      <c r="E3868" s="9" t="s">
        <v>460</v>
      </c>
      <c r="F3868" s="9" t="s">
        <v>461</v>
      </c>
      <c r="G3868" s="9" t="s">
        <v>424</v>
      </c>
      <c r="H3868" s="9" t="s">
        <v>425</v>
      </c>
      <c r="J3868" s="45" t="s">
        <v>696</v>
      </c>
      <c r="K3868" s="45"/>
      <c r="L3868" s="45"/>
      <c r="BB3868" t="s">
        <v>7472</v>
      </c>
      <c r="BC3868" t="s">
        <v>312</v>
      </c>
      <c r="BD3868">
        <v>3</v>
      </c>
      <c r="BE3868" t="s">
        <v>345</v>
      </c>
      <c r="BG3868">
        <v>3867</v>
      </c>
      <c r="BH3868" t="s">
        <v>332</v>
      </c>
      <c r="BI3868" t="s">
        <v>295</v>
      </c>
    </row>
    <row r="3869" spans="1:61" x14ac:dyDescent="0.25">
      <c r="A3869" s="9">
        <v>3868</v>
      </c>
      <c r="B3869" s="9" t="s">
        <v>181</v>
      </c>
      <c r="C3869" s="9" t="s">
        <v>157</v>
      </c>
      <c r="D3869" s="9" t="s">
        <v>317</v>
      </c>
      <c r="E3869" s="9" t="s">
        <v>462</v>
      </c>
      <c r="F3869" s="9" t="s">
        <v>463</v>
      </c>
      <c r="G3869" s="9" t="s">
        <v>425</v>
      </c>
      <c r="H3869" s="9" t="s">
        <v>424</v>
      </c>
      <c r="J3869" s="45" t="s">
        <v>5704</v>
      </c>
      <c r="K3869" s="45"/>
      <c r="L3869" s="45"/>
      <c r="BB3869" t="s">
        <v>7473</v>
      </c>
      <c r="BC3869" t="s">
        <v>312</v>
      </c>
      <c r="BD3869">
        <v>4</v>
      </c>
      <c r="BE3869" t="s">
        <v>346</v>
      </c>
      <c r="BG3869">
        <v>3868</v>
      </c>
      <c r="BH3869" t="s">
        <v>333</v>
      </c>
      <c r="BI3869" t="s">
        <v>296</v>
      </c>
    </row>
    <row r="3870" spans="1:61" x14ac:dyDescent="0.25">
      <c r="A3870" s="9">
        <v>3869</v>
      </c>
      <c r="B3870" s="9" t="s">
        <v>182</v>
      </c>
      <c r="C3870" s="9" t="s">
        <v>158</v>
      </c>
      <c r="D3870" s="9" t="s">
        <v>318</v>
      </c>
      <c r="E3870" s="9" t="s">
        <v>462</v>
      </c>
      <c r="F3870" s="9" t="s">
        <v>463</v>
      </c>
      <c r="G3870" s="9" t="s">
        <v>423</v>
      </c>
      <c r="H3870" s="9" t="s">
        <v>422</v>
      </c>
      <c r="J3870" s="45" t="s">
        <v>696</v>
      </c>
      <c r="K3870" s="45"/>
      <c r="L3870" s="45"/>
      <c r="BB3870" t="s">
        <v>7474</v>
      </c>
      <c r="BC3870" t="s">
        <v>312</v>
      </c>
      <c r="BD3870">
        <v>5</v>
      </c>
      <c r="BE3870" t="s">
        <v>347</v>
      </c>
      <c r="BG3870">
        <v>3869</v>
      </c>
      <c r="BH3870" t="s">
        <v>334</v>
      </c>
      <c r="BI3870" t="s">
        <v>297</v>
      </c>
    </row>
    <row r="3871" spans="1:61" x14ac:dyDescent="0.25">
      <c r="A3871" s="9">
        <v>3870</v>
      </c>
      <c r="B3871" s="9" t="s">
        <v>183</v>
      </c>
      <c r="C3871" s="9" t="s">
        <v>147</v>
      </c>
      <c r="D3871" s="9" t="s">
        <v>319</v>
      </c>
      <c r="E3871" s="9" t="s">
        <v>464</v>
      </c>
      <c r="F3871" s="9" t="s">
        <v>465</v>
      </c>
      <c r="G3871" s="9" t="s">
        <v>412</v>
      </c>
      <c r="H3871" s="9" t="s">
        <v>413</v>
      </c>
      <c r="J3871" s="45" t="s">
        <v>696</v>
      </c>
      <c r="K3871" s="45"/>
      <c r="L3871" s="45"/>
      <c r="BB3871" t="s">
        <v>7475</v>
      </c>
      <c r="BC3871" t="s">
        <v>312</v>
      </c>
      <c r="BD3871">
        <v>6</v>
      </c>
      <c r="BE3871" t="s">
        <v>348</v>
      </c>
      <c r="BG3871">
        <v>3870</v>
      </c>
      <c r="BH3871" t="s">
        <v>335</v>
      </c>
      <c r="BI3871" t="s">
        <v>298</v>
      </c>
    </row>
    <row r="3872" spans="1:61" x14ac:dyDescent="0.25">
      <c r="A3872" s="9">
        <v>3871</v>
      </c>
      <c r="B3872" s="9" t="s">
        <v>184</v>
      </c>
      <c r="C3872" s="9" t="s">
        <v>148</v>
      </c>
      <c r="D3872" s="9" t="s">
        <v>320</v>
      </c>
      <c r="E3872" s="9" t="s">
        <v>464</v>
      </c>
      <c r="F3872" s="9" t="s">
        <v>465</v>
      </c>
      <c r="G3872" s="9" t="s">
        <v>416</v>
      </c>
      <c r="H3872" s="9" t="s">
        <v>412</v>
      </c>
      <c r="J3872" s="45" t="s">
        <v>5703</v>
      </c>
      <c r="K3872" s="45"/>
      <c r="L3872" s="45"/>
      <c r="BB3872" t="s">
        <v>7476</v>
      </c>
      <c r="BC3872" t="s">
        <v>312</v>
      </c>
      <c r="BD3872">
        <v>7</v>
      </c>
      <c r="BE3872" t="s">
        <v>349</v>
      </c>
      <c r="BG3872">
        <v>3871</v>
      </c>
      <c r="BH3872" t="s">
        <v>336</v>
      </c>
      <c r="BI3872" t="s">
        <v>299</v>
      </c>
    </row>
    <row r="3873" spans="1:61" x14ac:dyDescent="0.25">
      <c r="A3873" s="9">
        <v>3872</v>
      </c>
      <c r="B3873" s="9" t="s">
        <v>185</v>
      </c>
      <c r="C3873" s="9" t="s">
        <v>149</v>
      </c>
      <c r="D3873" s="9" t="s">
        <v>321</v>
      </c>
      <c r="E3873" s="9" t="s">
        <v>466</v>
      </c>
      <c r="F3873" s="9" t="s">
        <v>467</v>
      </c>
      <c r="G3873" s="9" t="s">
        <v>417</v>
      </c>
      <c r="H3873" s="9" t="s">
        <v>417</v>
      </c>
      <c r="J3873" s="46" t="s">
        <v>5705</v>
      </c>
      <c r="K3873" s="45"/>
      <c r="L3873" s="45"/>
      <c r="BB3873" t="s">
        <v>7477</v>
      </c>
      <c r="BC3873" t="s">
        <v>312</v>
      </c>
      <c r="BD3873">
        <v>8</v>
      </c>
      <c r="BE3873" t="s">
        <v>350</v>
      </c>
      <c r="BG3873">
        <v>3872</v>
      </c>
      <c r="BH3873" t="s">
        <v>337</v>
      </c>
      <c r="BI3873" t="s">
        <v>300</v>
      </c>
    </row>
    <row r="3874" spans="1:61" x14ac:dyDescent="0.25">
      <c r="A3874" s="9">
        <v>3873</v>
      </c>
      <c r="B3874" s="9" t="s">
        <v>186</v>
      </c>
      <c r="C3874" s="9" t="s">
        <v>150</v>
      </c>
      <c r="D3874" s="9" t="s">
        <v>322</v>
      </c>
      <c r="E3874" s="9" t="s">
        <v>466</v>
      </c>
      <c r="F3874" s="9" t="s">
        <v>467</v>
      </c>
      <c r="G3874" s="9" t="s">
        <v>412</v>
      </c>
      <c r="H3874" s="9" t="s">
        <v>416</v>
      </c>
      <c r="J3874" s="45" t="s">
        <v>696</v>
      </c>
      <c r="K3874" s="45"/>
      <c r="L3874" s="45"/>
      <c r="BB3874" t="s">
        <v>7478</v>
      </c>
      <c r="BC3874" t="s">
        <v>312</v>
      </c>
      <c r="BD3874">
        <v>9</v>
      </c>
      <c r="BE3874" t="s">
        <v>351</v>
      </c>
      <c r="BG3874">
        <v>3873</v>
      </c>
      <c r="BH3874" t="s">
        <v>338</v>
      </c>
      <c r="BI3874" t="s">
        <v>301</v>
      </c>
    </row>
    <row r="3875" spans="1:61" x14ac:dyDescent="0.25">
      <c r="A3875" s="9">
        <v>3874</v>
      </c>
      <c r="B3875" s="9" t="s">
        <v>176</v>
      </c>
      <c r="C3875" s="9" t="s">
        <v>151</v>
      </c>
      <c r="D3875" s="9" t="s">
        <v>323</v>
      </c>
      <c r="E3875" s="9" t="s">
        <v>468</v>
      </c>
      <c r="F3875" s="9" t="s">
        <v>469</v>
      </c>
      <c r="G3875" s="9" t="s">
        <v>413</v>
      </c>
      <c r="H3875" s="9" t="s">
        <v>412</v>
      </c>
      <c r="J3875" s="45" t="s">
        <v>5703</v>
      </c>
      <c r="K3875" s="45"/>
      <c r="L3875" s="45"/>
      <c r="BB3875" t="s">
        <v>7479</v>
      </c>
      <c r="BC3875" t="s">
        <v>312</v>
      </c>
      <c r="BD3875">
        <v>10</v>
      </c>
      <c r="BE3875" t="s">
        <v>352</v>
      </c>
      <c r="BG3875">
        <v>3874</v>
      </c>
      <c r="BH3875" t="s">
        <v>339</v>
      </c>
      <c r="BI3875" t="s">
        <v>302</v>
      </c>
    </row>
    <row r="3876" spans="1:61" x14ac:dyDescent="0.25">
      <c r="A3876" s="9">
        <v>3875</v>
      </c>
      <c r="B3876" s="9" t="s">
        <v>177</v>
      </c>
      <c r="C3876" s="9" t="s">
        <v>152</v>
      </c>
      <c r="D3876" s="9" t="s">
        <v>324</v>
      </c>
      <c r="E3876" s="9" t="s">
        <v>468</v>
      </c>
      <c r="F3876" s="9" t="s">
        <v>469</v>
      </c>
      <c r="G3876" s="9" t="s">
        <v>422</v>
      </c>
      <c r="H3876" s="9" t="s">
        <v>423</v>
      </c>
      <c r="J3876" s="45" t="s">
        <v>696</v>
      </c>
      <c r="K3876" s="45"/>
      <c r="L3876" s="45"/>
      <c r="BB3876" t="s">
        <v>7480</v>
      </c>
      <c r="BC3876" t="s">
        <v>312</v>
      </c>
      <c r="BD3876">
        <v>11</v>
      </c>
      <c r="BE3876" t="s">
        <v>293</v>
      </c>
      <c r="BG3876">
        <v>3875</v>
      </c>
      <c r="BH3876" t="s">
        <v>340</v>
      </c>
      <c r="BI3876" t="s">
        <v>303</v>
      </c>
    </row>
    <row r="3877" spans="1:61" x14ac:dyDescent="0.25">
      <c r="A3877" s="9">
        <v>3876</v>
      </c>
      <c r="B3877" s="9" t="s">
        <v>179</v>
      </c>
      <c r="C3877" s="9" t="s">
        <v>153</v>
      </c>
      <c r="D3877" s="9" t="s">
        <v>325</v>
      </c>
      <c r="E3877" s="9" t="s">
        <v>470</v>
      </c>
      <c r="F3877" s="3" t="s">
        <v>5707</v>
      </c>
      <c r="G3877" s="9" t="s">
        <v>424</v>
      </c>
      <c r="H3877" s="9" t="s">
        <v>425</v>
      </c>
      <c r="J3877" s="45" t="s">
        <v>5704</v>
      </c>
      <c r="K3877" s="45"/>
      <c r="L3877" s="45"/>
      <c r="BB3877" t="s">
        <v>7481</v>
      </c>
      <c r="BC3877" t="s">
        <v>312</v>
      </c>
      <c r="BD3877">
        <v>12</v>
      </c>
      <c r="BE3877" t="s">
        <v>294</v>
      </c>
      <c r="BG3877">
        <v>3876</v>
      </c>
      <c r="BH3877" t="s">
        <v>341</v>
      </c>
      <c r="BI3877" t="s">
        <v>304</v>
      </c>
    </row>
    <row r="3878" spans="1:61" x14ac:dyDescent="0.25">
      <c r="A3878" s="9">
        <v>3877</v>
      </c>
      <c r="B3878" s="9" t="s">
        <v>180</v>
      </c>
      <c r="C3878" s="9" t="s">
        <v>154</v>
      </c>
      <c r="D3878" s="9" t="s">
        <v>326</v>
      </c>
      <c r="E3878" s="9" t="s">
        <v>470</v>
      </c>
      <c r="F3878" s="3" t="s">
        <v>5707</v>
      </c>
      <c r="G3878" s="9" t="s">
        <v>425</v>
      </c>
      <c r="H3878" s="9" t="s">
        <v>424</v>
      </c>
      <c r="J3878" s="45" t="s">
        <v>696</v>
      </c>
      <c r="K3878" s="45"/>
      <c r="L3878" s="45"/>
      <c r="BB3878" t="s">
        <v>7482</v>
      </c>
      <c r="BC3878" t="s">
        <v>313</v>
      </c>
      <c r="BD3878">
        <v>1</v>
      </c>
      <c r="BE3878" t="s">
        <v>295</v>
      </c>
      <c r="BG3878">
        <v>3877</v>
      </c>
      <c r="BH3878" t="s">
        <v>342</v>
      </c>
      <c r="BI3878" t="s">
        <v>305</v>
      </c>
    </row>
    <row r="3879" spans="1:61" x14ac:dyDescent="0.25">
      <c r="A3879" s="9">
        <v>3878</v>
      </c>
      <c r="B3879" s="9" t="s">
        <v>181</v>
      </c>
      <c r="C3879" s="9" t="s">
        <v>155</v>
      </c>
      <c r="D3879" s="9" t="s">
        <v>327</v>
      </c>
      <c r="E3879" s="9" t="s">
        <v>471</v>
      </c>
      <c r="F3879" s="9" t="s">
        <v>472</v>
      </c>
      <c r="G3879" s="9" t="s">
        <v>423</v>
      </c>
      <c r="H3879" s="9" t="s">
        <v>422</v>
      </c>
      <c r="J3879" s="45" t="s">
        <v>696</v>
      </c>
      <c r="K3879" s="45"/>
      <c r="L3879" s="45"/>
      <c r="BB3879" t="s">
        <v>7483</v>
      </c>
      <c r="BC3879" t="s">
        <v>313</v>
      </c>
      <c r="BD3879">
        <v>2</v>
      </c>
      <c r="BE3879" t="s">
        <v>296</v>
      </c>
      <c r="BG3879">
        <v>3878</v>
      </c>
      <c r="BH3879" t="s">
        <v>343</v>
      </c>
      <c r="BI3879" t="s">
        <v>306</v>
      </c>
    </row>
    <row r="3880" spans="1:61" x14ac:dyDescent="0.25">
      <c r="A3880" s="9">
        <v>3879</v>
      </c>
      <c r="B3880" s="9" t="s">
        <v>182</v>
      </c>
      <c r="C3880" s="9" t="s">
        <v>156</v>
      </c>
      <c r="D3880" s="9" t="s">
        <v>328</v>
      </c>
      <c r="E3880" s="9" t="s">
        <v>471</v>
      </c>
      <c r="F3880" s="9" t="s">
        <v>472</v>
      </c>
      <c r="G3880" s="9" t="s">
        <v>412</v>
      </c>
      <c r="H3880" s="9" t="s">
        <v>413</v>
      </c>
      <c r="J3880" s="45" t="s">
        <v>5703</v>
      </c>
      <c r="K3880" s="45"/>
      <c r="L3880" s="45"/>
      <c r="BB3880" t="s">
        <v>7484</v>
      </c>
      <c r="BC3880" t="s">
        <v>313</v>
      </c>
      <c r="BD3880">
        <v>3</v>
      </c>
      <c r="BE3880" t="s">
        <v>297</v>
      </c>
      <c r="BG3880">
        <v>3879</v>
      </c>
      <c r="BH3880" t="s">
        <v>344</v>
      </c>
      <c r="BI3880" t="s">
        <v>307</v>
      </c>
    </row>
    <row r="3881" spans="1:61" x14ac:dyDescent="0.25">
      <c r="A3881" s="9">
        <v>3880</v>
      </c>
      <c r="B3881" s="9" t="s">
        <v>183</v>
      </c>
      <c r="C3881" s="9" t="s">
        <v>157</v>
      </c>
      <c r="D3881" s="9" t="s">
        <v>329</v>
      </c>
      <c r="E3881" s="9" t="s">
        <v>473</v>
      </c>
      <c r="F3881" s="9" t="s">
        <v>474</v>
      </c>
      <c r="G3881" s="9" t="s">
        <v>416</v>
      </c>
      <c r="H3881" s="9" t="s">
        <v>412</v>
      </c>
      <c r="J3881" s="46" t="s">
        <v>5705</v>
      </c>
      <c r="K3881" s="45"/>
      <c r="L3881" s="45"/>
      <c r="BB3881" t="s">
        <v>7485</v>
      </c>
      <c r="BC3881" t="s">
        <v>313</v>
      </c>
      <c r="BD3881">
        <v>4</v>
      </c>
      <c r="BE3881" t="s">
        <v>298</v>
      </c>
      <c r="BG3881">
        <v>3880</v>
      </c>
      <c r="BH3881" t="s">
        <v>345</v>
      </c>
      <c r="BI3881" t="s">
        <v>308</v>
      </c>
    </row>
    <row r="3882" spans="1:61" x14ac:dyDescent="0.25">
      <c r="A3882" s="9">
        <v>3881</v>
      </c>
      <c r="B3882" s="9" t="s">
        <v>184</v>
      </c>
      <c r="C3882" s="9" t="s">
        <v>158</v>
      </c>
      <c r="D3882" s="9" t="s">
        <v>330</v>
      </c>
      <c r="E3882" s="9" t="s">
        <v>473</v>
      </c>
      <c r="F3882" s="9" t="s">
        <v>474</v>
      </c>
      <c r="G3882" s="9" t="s">
        <v>417</v>
      </c>
      <c r="H3882" s="9" t="s">
        <v>417</v>
      </c>
      <c r="J3882" s="45" t="s">
        <v>696</v>
      </c>
      <c r="K3882" s="45"/>
      <c r="L3882" s="45"/>
      <c r="BB3882" t="s">
        <v>7486</v>
      </c>
      <c r="BC3882" t="s">
        <v>313</v>
      </c>
      <c r="BD3882">
        <v>5</v>
      </c>
      <c r="BE3882" t="s">
        <v>299</v>
      </c>
      <c r="BG3882">
        <v>3881</v>
      </c>
      <c r="BH3882" t="s">
        <v>346</v>
      </c>
      <c r="BI3882" t="s">
        <v>309</v>
      </c>
    </row>
    <row r="3883" spans="1:61" x14ac:dyDescent="0.25">
      <c r="A3883" s="9">
        <v>3882</v>
      </c>
      <c r="B3883" s="9" t="s">
        <v>185</v>
      </c>
      <c r="C3883" s="9" t="s">
        <v>147</v>
      </c>
      <c r="D3883" s="9" t="s">
        <v>331</v>
      </c>
      <c r="E3883" s="9" t="s">
        <v>475</v>
      </c>
      <c r="F3883" s="9" t="s">
        <v>476</v>
      </c>
      <c r="G3883" s="9" t="s">
        <v>412</v>
      </c>
      <c r="H3883" s="9" t="s">
        <v>416</v>
      </c>
      <c r="J3883" s="45" t="s">
        <v>5703</v>
      </c>
      <c r="K3883" s="45"/>
      <c r="L3883" s="45"/>
      <c r="BB3883" t="s">
        <v>7487</v>
      </c>
      <c r="BC3883" t="s">
        <v>313</v>
      </c>
      <c r="BD3883">
        <v>6</v>
      </c>
      <c r="BE3883" t="s">
        <v>300</v>
      </c>
      <c r="BG3883">
        <v>3882</v>
      </c>
      <c r="BH3883" t="s">
        <v>347</v>
      </c>
      <c r="BI3883" t="s">
        <v>310</v>
      </c>
    </row>
    <row r="3884" spans="1:61" x14ac:dyDescent="0.25">
      <c r="A3884" s="9">
        <v>3883</v>
      </c>
      <c r="B3884" s="9" t="s">
        <v>186</v>
      </c>
      <c r="C3884" s="9" t="s">
        <v>148</v>
      </c>
      <c r="D3884" s="9" t="s">
        <v>332</v>
      </c>
      <c r="E3884" s="9" t="s">
        <v>475</v>
      </c>
      <c r="F3884" s="9" t="s">
        <v>476</v>
      </c>
      <c r="G3884" s="9" t="s">
        <v>413</v>
      </c>
      <c r="H3884" s="9" t="s">
        <v>412</v>
      </c>
      <c r="J3884" s="45" t="s">
        <v>696</v>
      </c>
      <c r="K3884" s="45"/>
      <c r="L3884" s="45"/>
      <c r="BB3884" t="s">
        <v>7488</v>
      </c>
      <c r="BC3884" t="s">
        <v>313</v>
      </c>
      <c r="BD3884">
        <v>7</v>
      </c>
      <c r="BE3884" t="s">
        <v>301</v>
      </c>
      <c r="BG3884">
        <v>3883</v>
      </c>
      <c r="BH3884" t="s">
        <v>348</v>
      </c>
      <c r="BI3884" t="s">
        <v>311</v>
      </c>
    </row>
    <row r="3885" spans="1:61" x14ac:dyDescent="0.25">
      <c r="A3885" s="9">
        <v>3884</v>
      </c>
      <c r="B3885" s="9" t="s">
        <v>176</v>
      </c>
      <c r="C3885" s="9" t="s">
        <v>149</v>
      </c>
      <c r="D3885" s="9" t="s">
        <v>333</v>
      </c>
      <c r="E3885" s="9" t="s">
        <v>410</v>
      </c>
      <c r="F3885" s="9" t="s">
        <v>411</v>
      </c>
      <c r="G3885" s="9" t="s">
        <v>422</v>
      </c>
      <c r="H3885" s="9" t="s">
        <v>423</v>
      </c>
      <c r="J3885" s="46" t="s">
        <v>5705</v>
      </c>
      <c r="K3885" s="45"/>
      <c r="L3885" s="45"/>
      <c r="BB3885" t="s">
        <v>7489</v>
      </c>
      <c r="BC3885" t="s">
        <v>313</v>
      </c>
      <c r="BD3885">
        <v>8</v>
      </c>
      <c r="BE3885" t="s">
        <v>302</v>
      </c>
      <c r="BG3885">
        <v>3884</v>
      </c>
      <c r="BH3885" t="s">
        <v>349</v>
      </c>
      <c r="BI3885" t="s">
        <v>312</v>
      </c>
    </row>
    <row r="3886" spans="1:61" x14ac:dyDescent="0.25">
      <c r="A3886" s="9">
        <v>3885</v>
      </c>
      <c r="B3886" s="9" t="s">
        <v>177</v>
      </c>
      <c r="C3886" s="9" t="s">
        <v>150</v>
      </c>
      <c r="D3886" s="9" t="s">
        <v>334</v>
      </c>
      <c r="E3886" s="9" t="s">
        <v>410</v>
      </c>
      <c r="F3886" s="9" t="s">
        <v>411</v>
      </c>
      <c r="G3886" s="9" t="s">
        <v>412</v>
      </c>
      <c r="H3886" s="9" t="s">
        <v>413</v>
      </c>
      <c r="J3886" s="45" t="s">
        <v>5703</v>
      </c>
      <c r="K3886" s="45"/>
      <c r="L3886" s="45"/>
      <c r="BB3886" t="s">
        <v>7490</v>
      </c>
      <c r="BC3886" t="s">
        <v>313</v>
      </c>
      <c r="BD3886">
        <v>9</v>
      </c>
      <c r="BE3886" t="s">
        <v>303</v>
      </c>
      <c r="BG3886">
        <v>3885</v>
      </c>
      <c r="BH3886" t="s">
        <v>350</v>
      </c>
      <c r="BI3886" t="s">
        <v>313</v>
      </c>
    </row>
    <row r="3887" spans="1:61" x14ac:dyDescent="0.25">
      <c r="A3887" s="9">
        <v>3886</v>
      </c>
      <c r="B3887" s="9" t="s">
        <v>179</v>
      </c>
      <c r="C3887" s="9" t="s">
        <v>151</v>
      </c>
      <c r="D3887" s="9" t="s">
        <v>335</v>
      </c>
      <c r="E3887" s="9" t="s">
        <v>414</v>
      </c>
      <c r="F3887" s="9" t="s">
        <v>415</v>
      </c>
      <c r="G3887" s="9" t="s">
        <v>416</v>
      </c>
      <c r="H3887" s="9" t="s">
        <v>412</v>
      </c>
      <c r="J3887" s="45" t="s">
        <v>696</v>
      </c>
      <c r="K3887" s="45"/>
      <c r="L3887" s="45"/>
      <c r="BB3887" t="s">
        <v>7491</v>
      </c>
      <c r="BC3887" t="s">
        <v>313</v>
      </c>
      <c r="BD3887">
        <v>10</v>
      </c>
      <c r="BE3887" t="s">
        <v>304</v>
      </c>
      <c r="BG3887">
        <v>3886</v>
      </c>
      <c r="BH3887" t="s">
        <v>351</v>
      </c>
      <c r="BI3887" t="s">
        <v>314</v>
      </c>
    </row>
    <row r="3888" spans="1:61" x14ac:dyDescent="0.25">
      <c r="A3888" s="9">
        <v>3887</v>
      </c>
      <c r="B3888" s="9" t="s">
        <v>180</v>
      </c>
      <c r="C3888" s="9" t="s">
        <v>152</v>
      </c>
      <c r="D3888" s="9" t="s">
        <v>336</v>
      </c>
      <c r="E3888" s="9" t="s">
        <v>414</v>
      </c>
      <c r="F3888" s="9" t="s">
        <v>415</v>
      </c>
      <c r="G3888" s="9" t="s">
        <v>417</v>
      </c>
      <c r="H3888" s="9" t="s">
        <v>417</v>
      </c>
      <c r="J3888" s="45" t="s">
        <v>5703</v>
      </c>
      <c r="K3888" s="45"/>
      <c r="L3888" s="45"/>
      <c r="BB3888" t="s">
        <v>7492</v>
      </c>
      <c r="BC3888" t="s">
        <v>313</v>
      </c>
      <c r="BD3888">
        <v>11</v>
      </c>
      <c r="BE3888" t="s">
        <v>305</v>
      </c>
      <c r="BG3888">
        <v>3887</v>
      </c>
      <c r="BH3888" t="s">
        <v>352</v>
      </c>
      <c r="BI3888" t="s">
        <v>315</v>
      </c>
    </row>
    <row r="3889" spans="1:61" x14ac:dyDescent="0.25">
      <c r="A3889" s="9">
        <v>3888</v>
      </c>
      <c r="B3889" s="9" t="s">
        <v>181</v>
      </c>
      <c r="C3889" s="9" t="s">
        <v>153</v>
      </c>
      <c r="D3889" s="9" t="s">
        <v>337</v>
      </c>
      <c r="E3889" s="9" t="s">
        <v>418</v>
      </c>
      <c r="F3889" s="9" t="s">
        <v>419</v>
      </c>
      <c r="G3889" s="9" t="s">
        <v>412</v>
      </c>
      <c r="H3889" s="9" t="s">
        <v>416</v>
      </c>
      <c r="J3889" s="46" t="s">
        <v>5705</v>
      </c>
      <c r="K3889" s="45"/>
      <c r="L3889" s="45"/>
      <c r="BB3889" t="s">
        <v>7493</v>
      </c>
      <c r="BC3889" t="s">
        <v>313</v>
      </c>
      <c r="BD3889">
        <v>12</v>
      </c>
      <c r="BE3889" t="s">
        <v>306</v>
      </c>
      <c r="BG3889">
        <v>3888</v>
      </c>
      <c r="BH3889" t="s">
        <v>293</v>
      </c>
      <c r="BI3889" t="s">
        <v>316</v>
      </c>
    </row>
    <row r="3890" spans="1:61" x14ac:dyDescent="0.25">
      <c r="A3890" s="9">
        <v>3889</v>
      </c>
      <c r="B3890" s="9" t="s">
        <v>182</v>
      </c>
      <c r="C3890" s="9" t="s">
        <v>154</v>
      </c>
      <c r="D3890" s="9" t="s">
        <v>338</v>
      </c>
      <c r="E3890" s="9" t="s">
        <v>418</v>
      </c>
      <c r="F3890" s="9" t="s">
        <v>419</v>
      </c>
      <c r="G3890" s="9" t="s">
        <v>413</v>
      </c>
      <c r="H3890" s="9" t="s">
        <v>412</v>
      </c>
      <c r="J3890" s="45" t="s">
        <v>696</v>
      </c>
      <c r="K3890" s="45"/>
      <c r="L3890" s="45"/>
      <c r="BB3890" t="s">
        <v>7494</v>
      </c>
      <c r="BC3890" t="s">
        <v>314</v>
      </c>
      <c r="BD3890">
        <v>1</v>
      </c>
      <c r="BE3890" t="s">
        <v>307</v>
      </c>
      <c r="BG3890">
        <v>3889</v>
      </c>
      <c r="BH3890" t="s">
        <v>294</v>
      </c>
      <c r="BI3890" t="s">
        <v>317</v>
      </c>
    </row>
    <row r="3891" spans="1:61" x14ac:dyDescent="0.25">
      <c r="A3891" s="9">
        <v>3890</v>
      </c>
      <c r="B3891" s="9" t="s">
        <v>183</v>
      </c>
      <c r="C3891" s="9" t="s">
        <v>155</v>
      </c>
      <c r="D3891" s="9" t="s">
        <v>339</v>
      </c>
      <c r="E3891" s="9" t="s">
        <v>420</v>
      </c>
      <c r="F3891" s="9" t="s">
        <v>421</v>
      </c>
      <c r="G3891" s="9" t="s">
        <v>422</v>
      </c>
      <c r="H3891" s="9" t="s">
        <v>423</v>
      </c>
      <c r="J3891" s="45" t="s">
        <v>5703</v>
      </c>
      <c r="K3891" s="45"/>
      <c r="L3891" s="45"/>
      <c r="BB3891" t="s">
        <v>7495</v>
      </c>
      <c r="BC3891" t="s">
        <v>314</v>
      </c>
      <c r="BD3891">
        <v>2</v>
      </c>
      <c r="BE3891" t="s">
        <v>308</v>
      </c>
      <c r="BG3891">
        <v>3890</v>
      </c>
      <c r="BH3891" t="s">
        <v>295</v>
      </c>
      <c r="BI3891" t="s">
        <v>318</v>
      </c>
    </row>
    <row r="3892" spans="1:61" x14ac:dyDescent="0.25">
      <c r="A3892" s="9">
        <v>3891</v>
      </c>
      <c r="B3892" s="9" t="s">
        <v>184</v>
      </c>
      <c r="C3892" s="9" t="s">
        <v>156</v>
      </c>
      <c r="D3892" s="9" t="s">
        <v>340</v>
      </c>
      <c r="E3892" s="9" t="s">
        <v>420</v>
      </c>
      <c r="F3892" s="9" t="s">
        <v>421</v>
      </c>
      <c r="G3892" s="9" t="s">
        <v>424</v>
      </c>
      <c r="H3892" s="9" t="s">
        <v>425</v>
      </c>
      <c r="J3892" s="45" t="s">
        <v>696</v>
      </c>
      <c r="K3892" s="45"/>
      <c r="L3892" s="45"/>
      <c r="BB3892" t="s">
        <v>7496</v>
      </c>
      <c r="BC3892" t="s">
        <v>314</v>
      </c>
      <c r="BD3892">
        <v>3</v>
      </c>
      <c r="BE3892" t="s">
        <v>309</v>
      </c>
      <c r="BG3892">
        <v>3891</v>
      </c>
      <c r="BH3892" t="s">
        <v>296</v>
      </c>
      <c r="BI3892" t="s">
        <v>319</v>
      </c>
    </row>
    <row r="3893" spans="1:61" x14ac:dyDescent="0.25">
      <c r="A3893" s="9">
        <v>3892</v>
      </c>
      <c r="B3893" s="9" t="s">
        <v>185</v>
      </c>
      <c r="C3893" s="9" t="s">
        <v>157</v>
      </c>
      <c r="D3893" s="9" t="s">
        <v>341</v>
      </c>
      <c r="E3893" s="9" t="s">
        <v>426</v>
      </c>
      <c r="F3893" s="9" t="s">
        <v>427</v>
      </c>
      <c r="G3893" s="9" t="s">
        <v>425</v>
      </c>
      <c r="H3893" s="9" t="s">
        <v>424</v>
      </c>
      <c r="J3893" s="46" t="s">
        <v>5705</v>
      </c>
      <c r="K3893" s="45"/>
      <c r="L3893" s="45"/>
      <c r="BB3893" t="s">
        <v>7497</v>
      </c>
      <c r="BC3893" t="s">
        <v>314</v>
      </c>
      <c r="BD3893">
        <v>4</v>
      </c>
      <c r="BE3893" t="s">
        <v>310</v>
      </c>
      <c r="BG3893">
        <v>3892</v>
      </c>
      <c r="BH3893" t="s">
        <v>297</v>
      </c>
      <c r="BI3893" t="s">
        <v>320</v>
      </c>
    </row>
    <row r="3894" spans="1:61" x14ac:dyDescent="0.25">
      <c r="A3894" s="9">
        <v>3893</v>
      </c>
      <c r="B3894" s="9" t="s">
        <v>186</v>
      </c>
      <c r="C3894" s="9" t="s">
        <v>158</v>
      </c>
      <c r="D3894" s="9" t="s">
        <v>342</v>
      </c>
      <c r="E3894" s="9" t="s">
        <v>426</v>
      </c>
      <c r="F3894" s="9" t="s">
        <v>427</v>
      </c>
      <c r="G3894" s="9" t="s">
        <v>423</v>
      </c>
      <c r="H3894" s="9" t="s">
        <v>422</v>
      </c>
      <c r="J3894" s="45" t="s">
        <v>5703</v>
      </c>
      <c r="K3894" s="45"/>
      <c r="L3894" s="45"/>
      <c r="BB3894" t="s">
        <v>7498</v>
      </c>
      <c r="BC3894" t="s">
        <v>314</v>
      </c>
      <c r="BD3894">
        <v>5</v>
      </c>
      <c r="BE3894" t="s">
        <v>311</v>
      </c>
      <c r="BG3894">
        <v>3893</v>
      </c>
      <c r="BH3894" t="s">
        <v>298</v>
      </c>
      <c r="BI3894" t="s">
        <v>321</v>
      </c>
    </row>
    <row r="3895" spans="1:61" x14ac:dyDescent="0.25">
      <c r="A3895" s="9">
        <v>3894</v>
      </c>
      <c r="B3895" s="9" t="s">
        <v>176</v>
      </c>
      <c r="C3895" s="9" t="s">
        <v>147</v>
      </c>
      <c r="D3895" s="9" t="s">
        <v>343</v>
      </c>
      <c r="E3895" s="9" t="s">
        <v>428</v>
      </c>
      <c r="F3895" s="9" t="s">
        <v>429</v>
      </c>
      <c r="G3895" s="9" t="s">
        <v>412</v>
      </c>
      <c r="H3895" s="9" t="s">
        <v>413</v>
      </c>
      <c r="J3895" s="45" t="s">
        <v>696</v>
      </c>
      <c r="K3895" s="45"/>
      <c r="L3895" s="45"/>
      <c r="BB3895" t="s">
        <v>7499</v>
      </c>
      <c r="BC3895" t="s">
        <v>314</v>
      </c>
      <c r="BD3895">
        <v>6</v>
      </c>
      <c r="BE3895" t="s">
        <v>312</v>
      </c>
      <c r="BG3895">
        <v>3894</v>
      </c>
      <c r="BH3895" t="s">
        <v>299</v>
      </c>
      <c r="BI3895" t="s">
        <v>322</v>
      </c>
    </row>
    <row r="3896" spans="1:61" x14ac:dyDescent="0.25">
      <c r="A3896" s="9">
        <v>3895</v>
      </c>
      <c r="B3896" s="9" t="s">
        <v>177</v>
      </c>
      <c r="C3896" s="9" t="s">
        <v>148</v>
      </c>
      <c r="D3896" s="9" t="s">
        <v>344</v>
      </c>
      <c r="E3896" s="9" t="s">
        <v>428</v>
      </c>
      <c r="F3896" s="9" t="s">
        <v>429</v>
      </c>
      <c r="G3896" s="9" t="s">
        <v>416</v>
      </c>
      <c r="H3896" s="9" t="s">
        <v>412</v>
      </c>
      <c r="J3896" s="45" t="s">
        <v>5703</v>
      </c>
      <c r="K3896" s="45"/>
      <c r="L3896" s="45"/>
      <c r="BB3896" t="s">
        <v>7500</v>
      </c>
      <c r="BC3896" t="s">
        <v>314</v>
      </c>
      <c r="BD3896">
        <v>7</v>
      </c>
      <c r="BE3896" t="s">
        <v>313</v>
      </c>
      <c r="BG3896">
        <v>3895</v>
      </c>
      <c r="BH3896" t="s">
        <v>300</v>
      </c>
      <c r="BI3896" t="s">
        <v>323</v>
      </c>
    </row>
    <row r="3897" spans="1:61" x14ac:dyDescent="0.25">
      <c r="A3897" s="9">
        <v>3896</v>
      </c>
      <c r="B3897" s="9" t="s">
        <v>179</v>
      </c>
      <c r="C3897" s="9" t="s">
        <v>149</v>
      </c>
      <c r="D3897" s="9" t="s">
        <v>345</v>
      </c>
      <c r="E3897" s="9" t="s">
        <v>430</v>
      </c>
      <c r="F3897" s="9" t="s">
        <v>431</v>
      </c>
      <c r="G3897" s="9" t="s">
        <v>417</v>
      </c>
      <c r="H3897" s="9" t="s">
        <v>417</v>
      </c>
      <c r="J3897" s="46" t="s">
        <v>5705</v>
      </c>
      <c r="K3897" s="45"/>
      <c r="L3897" s="45"/>
      <c r="BB3897" t="s">
        <v>7501</v>
      </c>
      <c r="BC3897" t="s">
        <v>314</v>
      </c>
      <c r="BD3897">
        <v>8</v>
      </c>
      <c r="BE3897" t="s">
        <v>314</v>
      </c>
      <c r="BG3897">
        <v>3896</v>
      </c>
      <c r="BH3897" t="s">
        <v>301</v>
      </c>
      <c r="BI3897" t="s">
        <v>324</v>
      </c>
    </row>
    <row r="3898" spans="1:61" x14ac:dyDescent="0.25">
      <c r="A3898" s="9">
        <v>3897</v>
      </c>
      <c r="B3898" s="9" t="s">
        <v>180</v>
      </c>
      <c r="C3898" s="9" t="s">
        <v>150</v>
      </c>
      <c r="D3898" s="9" t="s">
        <v>346</v>
      </c>
      <c r="E3898" s="9" t="s">
        <v>430</v>
      </c>
      <c r="F3898" s="9" t="s">
        <v>431</v>
      </c>
      <c r="G3898" s="9" t="s">
        <v>412</v>
      </c>
      <c r="H3898" s="9" t="s">
        <v>416</v>
      </c>
      <c r="J3898" s="45" t="s">
        <v>696</v>
      </c>
      <c r="K3898" s="45"/>
      <c r="L3898" s="45"/>
      <c r="BB3898" t="s">
        <v>7502</v>
      </c>
      <c r="BC3898" t="s">
        <v>314</v>
      </c>
      <c r="BD3898">
        <v>9</v>
      </c>
      <c r="BE3898" t="s">
        <v>315</v>
      </c>
      <c r="BG3898">
        <v>3897</v>
      </c>
      <c r="BH3898" t="s">
        <v>302</v>
      </c>
      <c r="BI3898" t="s">
        <v>325</v>
      </c>
    </row>
    <row r="3899" spans="1:61" x14ac:dyDescent="0.25">
      <c r="A3899" s="9">
        <v>3898</v>
      </c>
      <c r="B3899" s="9" t="s">
        <v>181</v>
      </c>
      <c r="C3899" s="9" t="s">
        <v>151</v>
      </c>
      <c r="D3899" s="9" t="s">
        <v>347</v>
      </c>
      <c r="E3899" s="9" t="s">
        <v>432</v>
      </c>
      <c r="F3899" s="9" t="s">
        <v>433</v>
      </c>
      <c r="G3899" s="9" t="s">
        <v>413</v>
      </c>
      <c r="H3899" s="9" t="s">
        <v>412</v>
      </c>
      <c r="J3899" s="45" t="s">
        <v>5703</v>
      </c>
      <c r="K3899" s="45"/>
      <c r="L3899" s="45"/>
      <c r="BB3899" t="s">
        <v>7503</v>
      </c>
      <c r="BC3899" t="s">
        <v>314</v>
      </c>
      <c r="BD3899">
        <v>10</v>
      </c>
      <c r="BE3899" t="s">
        <v>316</v>
      </c>
      <c r="BG3899">
        <v>3898</v>
      </c>
      <c r="BH3899" t="s">
        <v>303</v>
      </c>
      <c r="BI3899" t="s">
        <v>326</v>
      </c>
    </row>
    <row r="3900" spans="1:61" x14ac:dyDescent="0.25">
      <c r="A3900" s="9">
        <v>3899</v>
      </c>
      <c r="B3900" s="9" t="s">
        <v>182</v>
      </c>
      <c r="C3900" s="9" t="s">
        <v>152</v>
      </c>
      <c r="D3900" s="9" t="s">
        <v>348</v>
      </c>
      <c r="E3900" s="9" t="s">
        <v>432</v>
      </c>
      <c r="F3900" s="9" t="s">
        <v>433</v>
      </c>
      <c r="G3900" s="9" t="s">
        <v>422</v>
      </c>
      <c r="H3900" s="9" t="s">
        <v>423</v>
      </c>
      <c r="J3900" s="45" t="s">
        <v>696</v>
      </c>
      <c r="K3900" s="45"/>
      <c r="L3900" s="45"/>
      <c r="BB3900" t="s">
        <v>7504</v>
      </c>
      <c r="BC3900" t="s">
        <v>314</v>
      </c>
      <c r="BD3900">
        <v>11</v>
      </c>
      <c r="BE3900" t="s">
        <v>317</v>
      </c>
      <c r="BG3900">
        <v>3899</v>
      </c>
      <c r="BH3900" t="s">
        <v>304</v>
      </c>
      <c r="BI3900" t="s">
        <v>327</v>
      </c>
    </row>
    <row r="3901" spans="1:61" x14ac:dyDescent="0.25">
      <c r="A3901" s="9">
        <v>3900</v>
      </c>
      <c r="B3901" s="9" t="s">
        <v>183</v>
      </c>
      <c r="C3901" s="9" t="s">
        <v>153</v>
      </c>
      <c r="D3901" s="9" t="s">
        <v>349</v>
      </c>
      <c r="E3901" s="9" t="s">
        <v>434</v>
      </c>
      <c r="F3901" s="9" t="s">
        <v>435</v>
      </c>
      <c r="G3901" s="9" t="s">
        <v>424</v>
      </c>
      <c r="H3901" s="9" t="s">
        <v>425</v>
      </c>
      <c r="J3901" s="46" t="s">
        <v>5705</v>
      </c>
      <c r="K3901" s="45"/>
      <c r="L3901" s="45"/>
      <c r="BB3901" t="s">
        <v>7505</v>
      </c>
      <c r="BC3901" t="s">
        <v>314</v>
      </c>
      <c r="BD3901">
        <v>12</v>
      </c>
      <c r="BE3901" t="s">
        <v>318</v>
      </c>
      <c r="BG3901">
        <v>3900</v>
      </c>
      <c r="BH3901" t="s">
        <v>305</v>
      </c>
      <c r="BI3901" t="s">
        <v>328</v>
      </c>
    </row>
    <row r="3902" spans="1:61" x14ac:dyDescent="0.25">
      <c r="A3902" s="9">
        <v>3901</v>
      </c>
      <c r="B3902" s="9" t="s">
        <v>184</v>
      </c>
      <c r="C3902" s="9" t="s">
        <v>154</v>
      </c>
      <c r="D3902" s="9" t="s">
        <v>350</v>
      </c>
      <c r="E3902" s="9" t="s">
        <v>434</v>
      </c>
      <c r="F3902" s="9" t="s">
        <v>435</v>
      </c>
      <c r="G3902" s="9" t="s">
        <v>425</v>
      </c>
      <c r="H3902" s="9" t="s">
        <v>424</v>
      </c>
      <c r="J3902" s="45" t="s">
        <v>5703</v>
      </c>
      <c r="K3902" s="45"/>
      <c r="L3902" s="45"/>
      <c r="BB3902" t="s">
        <v>7506</v>
      </c>
      <c r="BC3902" t="s">
        <v>315</v>
      </c>
      <c r="BD3902">
        <v>1</v>
      </c>
      <c r="BE3902" t="s">
        <v>319</v>
      </c>
      <c r="BG3902">
        <v>3901</v>
      </c>
      <c r="BH3902" t="s">
        <v>306</v>
      </c>
      <c r="BI3902" t="s">
        <v>329</v>
      </c>
    </row>
    <row r="3903" spans="1:61" x14ac:dyDescent="0.25">
      <c r="A3903" s="9">
        <v>3902</v>
      </c>
      <c r="B3903" s="9" t="s">
        <v>185</v>
      </c>
      <c r="C3903" s="9" t="s">
        <v>155</v>
      </c>
      <c r="D3903" s="9" t="s">
        <v>351</v>
      </c>
      <c r="E3903" s="9" t="s">
        <v>436</v>
      </c>
      <c r="F3903" s="9" t="s">
        <v>437</v>
      </c>
      <c r="G3903" s="9" t="s">
        <v>423</v>
      </c>
      <c r="H3903" s="9" t="s">
        <v>422</v>
      </c>
      <c r="J3903" s="45" t="s">
        <v>696</v>
      </c>
      <c r="K3903" s="45"/>
      <c r="L3903" s="45"/>
      <c r="BB3903" t="s">
        <v>7507</v>
      </c>
      <c r="BC3903" t="s">
        <v>315</v>
      </c>
      <c r="BD3903">
        <v>2</v>
      </c>
      <c r="BE3903" t="s">
        <v>320</v>
      </c>
      <c r="BG3903">
        <v>3902</v>
      </c>
      <c r="BH3903" t="s">
        <v>307</v>
      </c>
      <c r="BI3903" t="s">
        <v>330</v>
      </c>
    </row>
    <row r="3904" spans="1:61" x14ac:dyDescent="0.25">
      <c r="A3904" s="9">
        <v>3903</v>
      </c>
      <c r="B3904" s="9" t="s">
        <v>186</v>
      </c>
      <c r="C3904" s="9" t="s">
        <v>156</v>
      </c>
      <c r="D3904" s="9" t="s">
        <v>352</v>
      </c>
      <c r="E3904" s="9" t="s">
        <v>436</v>
      </c>
      <c r="F3904" s="9" t="s">
        <v>437</v>
      </c>
      <c r="G3904" s="9" t="s">
        <v>412</v>
      </c>
      <c r="H3904" s="9" t="s">
        <v>413</v>
      </c>
      <c r="J3904" s="45" t="s">
        <v>696</v>
      </c>
      <c r="K3904" s="45"/>
      <c r="L3904" s="45"/>
      <c r="BB3904" t="s">
        <v>7508</v>
      </c>
      <c r="BC3904" t="s">
        <v>315</v>
      </c>
      <c r="BD3904">
        <v>3</v>
      </c>
      <c r="BE3904" t="s">
        <v>321</v>
      </c>
      <c r="BG3904">
        <v>3903</v>
      </c>
      <c r="BH3904" t="s">
        <v>308</v>
      </c>
      <c r="BI3904" t="s">
        <v>331</v>
      </c>
    </row>
    <row r="3905" spans="1:61" x14ac:dyDescent="0.25">
      <c r="A3905" s="9">
        <v>3904</v>
      </c>
      <c r="B3905" s="9" t="s">
        <v>176</v>
      </c>
      <c r="C3905" s="9" t="s">
        <v>157</v>
      </c>
      <c r="D3905" s="9" t="s">
        <v>293</v>
      </c>
      <c r="E3905" s="9" t="s">
        <v>438</v>
      </c>
      <c r="F3905" s="9" t="s">
        <v>439</v>
      </c>
      <c r="G3905" s="9" t="s">
        <v>416</v>
      </c>
      <c r="H3905" s="9" t="s">
        <v>412</v>
      </c>
      <c r="J3905" s="45" t="s">
        <v>5704</v>
      </c>
      <c r="K3905" s="45"/>
      <c r="L3905" s="45"/>
      <c r="BB3905" t="s">
        <v>7509</v>
      </c>
      <c r="BC3905" t="s">
        <v>315</v>
      </c>
      <c r="BD3905">
        <v>4</v>
      </c>
      <c r="BE3905" t="s">
        <v>322</v>
      </c>
      <c r="BG3905">
        <v>3904</v>
      </c>
      <c r="BH3905" t="s">
        <v>309</v>
      </c>
      <c r="BI3905" t="s">
        <v>332</v>
      </c>
    </row>
    <row r="3906" spans="1:61" x14ac:dyDescent="0.25">
      <c r="A3906" s="9">
        <v>3905</v>
      </c>
      <c r="B3906" s="9" t="s">
        <v>177</v>
      </c>
      <c r="C3906" s="9" t="s">
        <v>158</v>
      </c>
      <c r="D3906" s="9" t="s">
        <v>294</v>
      </c>
      <c r="E3906" s="9" t="s">
        <v>438</v>
      </c>
      <c r="F3906" s="9" t="s">
        <v>439</v>
      </c>
      <c r="G3906" s="9" t="s">
        <v>417</v>
      </c>
      <c r="H3906" s="9" t="s">
        <v>417</v>
      </c>
      <c r="J3906" s="45" t="s">
        <v>696</v>
      </c>
      <c r="K3906" s="45"/>
      <c r="L3906" s="45"/>
      <c r="BB3906" t="s">
        <v>7510</v>
      </c>
      <c r="BC3906" t="s">
        <v>315</v>
      </c>
      <c r="BD3906">
        <v>5</v>
      </c>
      <c r="BE3906" t="s">
        <v>323</v>
      </c>
      <c r="BG3906">
        <v>3905</v>
      </c>
      <c r="BH3906" t="s">
        <v>310</v>
      </c>
      <c r="BI3906" t="s">
        <v>333</v>
      </c>
    </row>
    <row r="3907" spans="1:61" x14ac:dyDescent="0.25">
      <c r="A3907" s="9">
        <v>3906</v>
      </c>
      <c r="B3907" s="9" t="s">
        <v>179</v>
      </c>
      <c r="C3907" s="9" t="s">
        <v>147</v>
      </c>
      <c r="D3907" s="9" t="s">
        <v>295</v>
      </c>
      <c r="E3907" s="9" t="s">
        <v>440</v>
      </c>
      <c r="F3907" s="9" t="s">
        <v>441</v>
      </c>
      <c r="G3907" s="9" t="s">
        <v>412</v>
      </c>
      <c r="H3907" s="9" t="s">
        <v>416</v>
      </c>
      <c r="J3907" s="45" t="s">
        <v>5703</v>
      </c>
      <c r="K3907" s="45"/>
      <c r="L3907" s="45"/>
      <c r="BB3907" t="s">
        <v>7511</v>
      </c>
      <c r="BC3907" t="s">
        <v>315</v>
      </c>
      <c r="BD3907">
        <v>6</v>
      </c>
      <c r="BE3907" t="s">
        <v>324</v>
      </c>
      <c r="BG3907">
        <v>3906</v>
      </c>
      <c r="BH3907" t="s">
        <v>311</v>
      </c>
      <c r="BI3907" t="s">
        <v>334</v>
      </c>
    </row>
    <row r="3908" spans="1:61" x14ac:dyDescent="0.25">
      <c r="A3908" s="9">
        <v>3907</v>
      </c>
      <c r="B3908" s="9" t="s">
        <v>180</v>
      </c>
      <c r="C3908" s="9" t="s">
        <v>148</v>
      </c>
      <c r="D3908" s="9" t="s">
        <v>296</v>
      </c>
      <c r="E3908" s="9" t="s">
        <v>440</v>
      </c>
      <c r="F3908" s="9" t="s">
        <v>441</v>
      </c>
      <c r="G3908" s="9" t="s">
        <v>413</v>
      </c>
      <c r="H3908" s="9" t="s">
        <v>412</v>
      </c>
      <c r="J3908" s="45" t="s">
        <v>696</v>
      </c>
      <c r="K3908" s="45"/>
      <c r="L3908" s="45"/>
      <c r="BB3908" t="s">
        <v>7512</v>
      </c>
      <c r="BC3908" t="s">
        <v>315</v>
      </c>
      <c r="BD3908">
        <v>7</v>
      </c>
      <c r="BE3908" t="s">
        <v>325</v>
      </c>
      <c r="BG3908">
        <v>3907</v>
      </c>
      <c r="BH3908" t="s">
        <v>312</v>
      </c>
      <c r="BI3908" t="s">
        <v>335</v>
      </c>
    </row>
    <row r="3909" spans="1:61" x14ac:dyDescent="0.25">
      <c r="A3909" s="9">
        <v>3908</v>
      </c>
      <c r="B3909" s="9" t="s">
        <v>181</v>
      </c>
      <c r="C3909" s="9" t="s">
        <v>149</v>
      </c>
      <c r="D3909" s="9" t="s">
        <v>297</v>
      </c>
      <c r="E3909" s="9" t="s">
        <v>442</v>
      </c>
      <c r="F3909" s="9" t="s">
        <v>443</v>
      </c>
      <c r="G3909" s="9" t="s">
        <v>422</v>
      </c>
      <c r="H3909" s="9" t="s">
        <v>423</v>
      </c>
      <c r="J3909" s="46" t="s">
        <v>5705</v>
      </c>
      <c r="K3909" s="45"/>
      <c r="L3909" s="45"/>
      <c r="BB3909" t="s">
        <v>7513</v>
      </c>
      <c r="BC3909" t="s">
        <v>315</v>
      </c>
      <c r="BD3909">
        <v>8</v>
      </c>
      <c r="BE3909" t="s">
        <v>326</v>
      </c>
      <c r="BG3909">
        <v>3908</v>
      </c>
      <c r="BH3909" t="s">
        <v>313</v>
      </c>
      <c r="BI3909" t="s">
        <v>336</v>
      </c>
    </row>
    <row r="3910" spans="1:61" x14ac:dyDescent="0.25">
      <c r="A3910" s="9">
        <v>3909</v>
      </c>
      <c r="B3910" s="9" t="s">
        <v>182</v>
      </c>
      <c r="C3910" s="9" t="s">
        <v>150</v>
      </c>
      <c r="D3910" s="9" t="s">
        <v>298</v>
      </c>
      <c r="E3910" s="9" t="s">
        <v>442</v>
      </c>
      <c r="F3910" s="9" t="s">
        <v>443</v>
      </c>
      <c r="G3910" s="9" t="s">
        <v>424</v>
      </c>
      <c r="H3910" s="9" t="s">
        <v>425</v>
      </c>
      <c r="J3910" s="45" t="s">
        <v>5703</v>
      </c>
      <c r="K3910" s="45"/>
      <c r="L3910" s="45"/>
      <c r="BB3910" t="s">
        <v>7514</v>
      </c>
      <c r="BC3910" t="s">
        <v>315</v>
      </c>
      <c r="BD3910">
        <v>9</v>
      </c>
      <c r="BE3910" t="s">
        <v>327</v>
      </c>
      <c r="BG3910">
        <v>3909</v>
      </c>
      <c r="BH3910" t="s">
        <v>314</v>
      </c>
      <c r="BI3910" t="s">
        <v>337</v>
      </c>
    </row>
    <row r="3911" spans="1:61" x14ac:dyDescent="0.25">
      <c r="A3911" s="9">
        <v>3910</v>
      </c>
      <c r="B3911" s="9" t="s">
        <v>183</v>
      </c>
      <c r="C3911" s="9" t="s">
        <v>151</v>
      </c>
      <c r="D3911" s="9" t="s">
        <v>299</v>
      </c>
      <c r="E3911" s="9" t="s">
        <v>444</v>
      </c>
      <c r="F3911" s="9" t="s">
        <v>445</v>
      </c>
      <c r="G3911" s="9" t="s">
        <v>425</v>
      </c>
      <c r="H3911" s="9" t="s">
        <v>424</v>
      </c>
      <c r="J3911" s="45" t="s">
        <v>696</v>
      </c>
      <c r="K3911" s="45"/>
      <c r="L3911" s="45"/>
      <c r="BB3911" t="s">
        <v>7515</v>
      </c>
      <c r="BC3911" t="s">
        <v>315</v>
      </c>
      <c r="BD3911">
        <v>10</v>
      </c>
      <c r="BE3911" t="s">
        <v>328</v>
      </c>
      <c r="BG3911">
        <v>3910</v>
      </c>
      <c r="BH3911" t="s">
        <v>315</v>
      </c>
      <c r="BI3911" t="s">
        <v>338</v>
      </c>
    </row>
    <row r="3912" spans="1:61" x14ac:dyDescent="0.25">
      <c r="A3912" s="9">
        <v>3911</v>
      </c>
      <c r="B3912" s="9" t="s">
        <v>184</v>
      </c>
      <c r="C3912" s="9" t="s">
        <v>152</v>
      </c>
      <c r="D3912" s="9" t="s">
        <v>300</v>
      </c>
      <c r="E3912" s="9" t="s">
        <v>444</v>
      </c>
      <c r="F3912" s="9" t="s">
        <v>445</v>
      </c>
      <c r="G3912" s="9" t="s">
        <v>423</v>
      </c>
      <c r="H3912" s="9" t="s">
        <v>422</v>
      </c>
      <c r="J3912" s="45" t="s">
        <v>696</v>
      </c>
      <c r="K3912" s="45"/>
      <c r="L3912" s="45"/>
      <c r="BB3912" t="s">
        <v>7516</v>
      </c>
      <c r="BC3912" t="s">
        <v>315</v>
      </c>
      <c r="BD3912">
        <v>11</v>
      </c>
      <c r="BE3912" t="s">
        <v>329</v>
      </c>
      <c r="BG3912">
        <v>3911</v>
      </c>
      <c r="BH3912" t="s">
        <v>316</v>
      </c>
      <c r="BI3912" t="s">
        <v>339</v>
      </c>
    </row>
    <row r="3913" spans="1:61" x14ac:dyDescent="0.25">
      <c r="A3913" s="9">
        <v>3912</v>
      </c>
      <c r="B3913" s="9" t="s">
        <v>185</v>
      </c>
      <c r="C3913" s="9" t="s">
        <v>153</v>
      </c>
      <c r="D3913" s="9" t="s">
        <v>301</v>
      </c>
      <c r="E3913" s="9" t="s">
        <v>446</v>
      </c>
      <c r="F3913" s="9" t="s">
        <v>447</v>
      </c>
      <c r="G3913" s="9" t="s">
        <v>412</v>
      </c>
      <c r="H3913" s="9" t="s">
        <v>413</v>
      </c>
      <c r="J3913" s="45" t="s">
        <v>5704</v>
      </c>
      <c r="K3913" s="45"/>
      <c r="L3913" s="45"/>
      <c r="BB3913" t="s">
        <v>7517</v>
      </c>
      <c r="BC3913" t="s">
        <v>315</v>
      </c>
      <c r="BD3913">
        <v>12</v>
      </c>
      <c r="BE3913" t="s">
        <v>330</v>
      </c>
      <c r="BG3913">
        <v>3912</v>
      </c>
      <c r="BH3913" t="s">
        <v>317</v>
      </c>
      <c r="BI3913" t="s">
        <v>340</v>
      </c>
    </row>
    <row r="3914" spans="1:61" x14ac:dyDescent="0.25">
      <c r="A3914" s="9">
        <v>3913</v>
      </c>
      <c r="B3914" s="9" t="s">
        <v>186</v>
      </c>
      <c r="C3914" s="9" t="s">
        <v>154</v>
      </c>
      <c r="D3914" s="9" t="s">
        <v>302</v>
      </c>
      <c r="E3914" s="9" t="s">
        <v>446</v>
      </c>
      <c r="F3914" s="9" t="s">
        <v>447</v>
      </c>
      <c r="G3914" s="9" t="s">
        <v>416</v>
      </c>
      <c r="H3914" s="9" t="s">
        <v>412</v>
      </c>
      <c r="J3914" s="45" t="s">
        <v>696</v>
      </c>
      <c r="K3914" s="45"/>
      <c r="L3914" s="45"/>
      <c r="BB3914" t="s">
        <v>7518</v>
      </c>
      <c r="BC3914" t="s">
        <v>316</v>
      </c>
      <c r="BD3914">
        <v>1</v>
      </c>
      <c r="BE3914" t="s">
        <v>331</v>
      </c>
      <c r="BG3914">
        <v>3913</v>
      </c>
      <c r="BH3914" t="s">
        <v>318</v>
      </c>
      <c r="BI3914" t="s">
        <v>341</v>
      </c>
    </row>
    <row r="3915" spans="1:61" x14ac:dyDescent="0.25">
      <c r="A3915" s="9">
        <v>3914</v>
      </c>
      <c r="B3915" s="9" t="s">
        <v>176</v>
      </c>
      <c r="C3915" s="9" t="s">
        <v>155</v>
      </c>
      <c r="D3915" s="9" t="s">
        <v>303</v>
      </c>
      <c r="E3915" s="9" t="s">
        <v>448</v>
      </c>
      <c r="F3915" s="9" t="s">
        <v>449</v>
      </c>
      <c r="G3915" s="9" t="s">
        <v>417</v>
      </c>
      <c r="H3915" s="9" t="s">
        <v>417</v>
      </c>
      <c r="J3915" s="45" t="s">
        <v>5703</v>
      </c>
      <c r="K3915" s="45"/>
      <c r="L3915" s="45"/>
      <c r="BB3915" t="s">
        <v>7519</v>
      </c>
      <c r="BC3915" t="s">
        <v>316</v>
      </c>
      <c r="BD3915">
        <v>2</v>
      </c>
      <c r="BE3915" t="s">
        <v>332</v>
      </c>
      <c r="BG3915">
        <v>3914</v>
      </c>
      <c r="BH3915" t="s">
        <v>319</v>
      </c>
      <c r="BI3915" t="s">
        <v>342</v>
      </c>
    </row>
    <row r="3916" spans="1:61" x14ac:dyDescent="0.25">
      <c r="A3916" s="9">
        <v>3915</v>
      </c>
      <c r="B3916" s="9" t="s">
        <v>177</v>
      </c>
      <c r="C3916" s="9" t="s">
        <v>156</v>
      </c>
      <c r="D3916" s="9" t="s">
        <v>304</v>
      </c>
      <c r="E3916" s="9" t="s">
        <v>448</v>
      </c>
      <c r="F3916" s="9" t="s">
        <v>449</v>
      </c>
      <c r="G3916" s="9" t="s">
        <v>412</v>
      </c>
      <c r="H3916" s="9" t="s">
        <v>416</v>
      </c>
      <c r="J3916" s="45" t="s">
        <v>696</v>
      </c>
      <c r="K3916" s="45"/>
      <c r="L3916" s="45"/>
      <c r="BB3916" t="s">
        <v>7520</v>
      </c>
      <c r="BC3916" t="s">
        <v>316</v>
      </c>
      <c r="BD3916">
        <v>3</v>
      </c>
      <c r="BE3916" t="s">
        <v>333</v>
      </c>
      <c r="BG3916">
        <v>3915</v>
      </c>
      <c r="BH3916" t="s">
        <v>320</v>
      </c>
      <c r="BI3916" t="s">
        <v>343</v>
      </c>
    </row>
    <row r="3917" spans="1:61" x14ac:dyDescent="0.25">
      <c r="A3917" s="9">
        <v>3916</v>
      </c>
      <c r="B3917" s="9" t="s">
        <v>179</v>
      </c>
      <c r="C3917" s="9" t="s">
        <v>157</v>
      </c>
      <c r="D3917" s="9" t="s">
        <v>305</v>
      </c>
      <c r="E3917" s="9" t="s">
        <v>450</v>
      </c>
      <c r="F3917" s="9" t="s">
        <v>451</v>
      </c>
      <c r="G3917" s="9" t="s">
        <v>413</v>
      </c>
      <c r="H3917" s="9" t="s">
        <v>412</v>
      </c>
      <c r="J3917" s="46" t="s">
        <v>5705</v>
      </c>
      <c r="K3917" s="45"/>
      <c r="L3917" s="45"/>
      <c r="BB3917" t="s">
        <v>7521</v>
      </c>
      <c r="BC3917" t="s">
        <v>316</v>
      </c>
      <c r="BD3917">
        <v>4</v>
      </c>
      <c r="BE3917" t="s">
        <v>334</v>
      </c>
      <c r="BG3917">
        <v>3916</v>
      </c>
      <c r="BH3917" t="s">
        <v>321</v>
      </c>
      <c r="BI3917" t="s">
        <v>344</v>
      </c>
    </row>
    <row r="3918" spans="1:61" x14ac:dyDescent="0.25">
      <c r="A3918" s="9">
        <v>3917</v>
      </c>
      <c r="B3918" s="9" t="s">
        <v>180</v>
      </c>
      <c r="C3918" s="9" t="s">
        <v>158</v>
      </c>
      <c r="D3918" s="9" t="s">
        <v>306</v>
      </c>
      <c r="E3918" s="9" t="s">
        <v>450</v>
      </c>
      <c r="F3918" s="9" t="s">
        <v>451</v>
      </c>
      <c r="G3918" s="9" t="s">
        <v>422</v>
      </c>
      <c r="H3918" s="9" t="s">
        <v>423</v>
      </c>
      <c r="J3918" s="45" t="s">
        <v>5703</v>
      </c>
      <c r="K3918" s="45"/>
      <c r="L3918" s="45"/>
      <c r="BB3918" t="s">
        <v>7522</v>
      </c>
      <c r="BC3918" t="s">
        <v>316</v>
      </c>
      <c r="BD3918">
        <v>5</v>
      </c>
      <c r="BE3918" t="s">
        <v>335</v>
      </c>
      <c r="BG3918">
        <v>3917</v>
      </c>
      <c r="BH3918" t="s">
        <v>322</v>
      </c>
      <c r="BI3918" t="s">
        <v>345</v>
      </c>
    </row>
    <row r="3919" spans="1:61" x14ac:dyDescent="0.25">
      <c r="A3919" s="9">
        <v>3918</v>
      </c>
      <c r="B3919" s="9" t="s">
        <v>181</v>
      </c>
      <c r="C3919" s="9" t="s">
        <v>147</v>
      </c>
      <c r="D3919" s="9" t="s">
        <v>307</v>
      </c>
      <c r="E3919" s="9" t="s">
        <v>452</v>
      </c>
      <c r="F3919" s="9" t="s">
        <v>453</v>
      </c>
      <c r="G3919" s="9" t="s">
        <v>424</v>
      </c>
      <c r="H3919" s="9" t="s">
        <v>425</v>
      </c>
      <c r="J3919" s="45" t="s">
        <v>696</v>
      </c>
      <c r="K3919" s="45"/>
      <c r="L3919" s="45"/>
      <c r="BB3919" t="s">
        <v>7523</v>
      </c>
      <c r="BC3919" t="s">
        <v>316</v>
      </c>
      <c r="BD3919">
        <v>6</v>
      </c>
      <c r="BE3919" t="s">
        <v>336</v>
      </c>
      <c r="BG3919">
        <v>3918</v>
      </c>
      <c r="BH3919" t="s">
        <v>323</v>
      </c>
      <c r="BI3919" t="s">
        <v>346</v>
      </c>
    </row>
    <row r="3920" spans="1:61" x14ac:dyDescent="0.25">
      <c r="A3920" s="9">
        <v>3919</v>
      </c>
      <c r="B3920" s="9" t="s">
        <v>182</v>
      </c>
      <c r="C3920" s="9" t="s">
        <v>148</v>
      </c>
      <c r="D3920" s="9" t="s">
        <v>308</v>
      </c>
      <c r="E3920" s="9" t="s">
        <v>452</v>
      </c>
      <c r="F3920" s="9" t="s">
        <v>453</v>
      </c>
      <c r="G3920" s="9" t="s">
        <v>425</v>
      </c>
      <c r="H3920" s="9" t="s">
        <v>424</v>
      </c>
      <c r="J3920" s="45" t="s">
        <v>696</v>
      </c>
      <c r="K3920" s="45"/>
      <c r="L3920" s="45"/>
      <c r="BB3920" t="s">
        <v>7524</v>
      </c>
      <c r="BC3920" t="s">
        <v>316</v>
      </c>
      <c r="BD3920">
        <v>7</v>
      </c>
      <c r="BE3920" t="s">
        <v>337</v>
      </c>
      <c r="BG3920">
        <v>3919</v>
      </c>
      <c r="BH3920" t="s">
        <v>324</v>
      </c>
      <c r="BI3920" t="s">
        <v>347</v>
      </c>
    </row>
    <row r="3921" spans="1:61" x14ac:dyDescent="0.25">
      <c r="A3921" s="9">
        <v>3920</v>
      </c>
      <c r="B3921" s="9" t="s">
        <v>183</v>
      </c>
      <c r="C3921" s="9" t="s">
        <v>149</v>
      </c>
      <c r="D3921" s="9" t="s">
        <v>309</v>
      </c>
      <c r="E3921" s="9" t="s">
        <v>454</v>
      </c>
      <c r="F3921" s="9" t="s">
        <v>455</v>
      </c>
      <c r="G3921" s="9" t="s">
        <v>423</v>
      </c>
      <c r="H3921" s="9" t="s">
        <v>422</v>
      </c>
      <c r="J3921" s="45" t="s">
        <v>5704</v>
      </c>
      <c r="K3921" s="45"/>
      <c r="L3921" s="45"/>
      <c r="BB3921" t="s">
        <v>7525</v>
      </c>
      <c r="BC3921" t="s">
        <v>316</v>
      </c>
      <c r="BD3921">
        <v>8</v>
      </c>
      <c r="BE3921" t="s">
        <v>338</v>
      </c>
      <c r="BG3921">
        <v>3920</v>
      </c>
      <c r="BH3921" t="s">
        <v>325</v>
      </c>
      <c r="BI3921" t="s">
        <v>348</v>
      </c>
    </row>
    <row r="3922" spans="1:61" x14ac:dyDescent="0.25">
      <c r="A3922" s="9">
        <v>3921</v>
      </c>
      <c r="B3922" s="9" t="s">
        <v>184</v>
      </c>
      <c r="C3922" s="9" t="s">
        <v>150</v>
      </c>
      <c r="D3922" s="9" t="s">
        <v>310</v>
      </c>
      <c r="E3922" s="9" t="s">
        <v>454</v>
      </c>
      <c r="F3922" s="9" t="s">
        <v>455</v>
      </c>
      <c r="G3922" s="9" t="s">
        <v>412</v>
      </c>
      <c r="H3922" s="9" t="s">
        <v>413</v>
      </c>
      <c r="J3922" s="45" t="s">
        <v>696</v>
      </c>
      <c r="K3922" s="45"/>
      <c r="L3922" s="45"/>
      <c r="BB3922" t="s">
        <v>7526</v>
      </c>
      <c r="BC3922" t="s">
        <v>316</v>
      </c>
      <c r="BD3922">
        <v>9</v>
      </c>
      <c r="BE3922" t="s">
        <v>339</v>
      </c>
      <c r="BG3922">
        <v>3921</v>
      </c>
      <c r="BH3922" t="s">
        <v>326</v>
      </c>
      <c r="BI3922" t="s">
        <v>349</v>
      </c>
    </row>
    <row r="3923" spans="1:61" x14ac:dyDescent="0.25">
      <c r="A3923" s="9">
        <v>3922</v>
      </c>
      <c r="B3923" s="9" t="s">
        <v>185</v>
      </c>
      <c r="C3923" s="9" t="s">
        <v>151</v>
      </c>
      <c r="D3923" s="9" t="s">
        <v>311</v>
      </c>
      <c r="E3923" s="9" t="s">
        <v>456</v>
      </c>
      <c r="F3923" s="9" t="s">
        <v>457</v>
      </c>
      <c r="G3923" s="9" t="s">
        <v>416</v>
      </c>
      <c r="H3923" s="9" t="s">
        <v>412</v>
      </c>
      <c r="J3923" s="45" t="s">
        <v>696</v>
      </c>
      <c r="K3923" s="45"/>
      <c r="L3923" s="45"/>
      <c r="BB3923" t="s">
        <v>7527</v>
      </c>
      <c r="BC3923" t="s">
        <v>316</v>
      </c>
      <c r="BD3923">
        <v>10</v>
      </c>
      <c r="BE3923" t="s">
        <v>340</v>
      </c>
      <c r="BG3923">
        <v>3922</v>
      </c>
      <c r="BH3923" t="s">
        <v>327</v>
      </c>
      <c r="BI3923" t="s">
        <v>350</v>
      </c>
    </row>
    <row r="3924" spans="1:61" x14ac:dyDescent="0.25">
      <c r="A3924" s="9">
        <v>3923</v>
      </c>
      <c r="B3924" s="9" t="s">
        <v>186</v>
      </c>
      <c r="C3924" s="9" t="s">
        <v>152</v>
      </c>
      <c r="D3924" s="9" t="s">
        <v>312</v>
      </c>
      <c r="E3924" s="9" t="s">
        <v>456</v>
      </c>
      <c r="F3924" s="9" t="s">
        <v>457</v>
      </c>
      <c r="G3924" s="9" t="s">
        <v>417</v>
      </c>
      <c r="H3924" s="9" t="s">
        <v>417</v>
      </c>
      <c r="J3924" s="45" t="s">
        <v>5703</v>
      </c>
      <c r="K3924" s="45"/>
      <c r="L3924" s="45"/>
      <c r="BB3924" t="s">
        <v>7528</v>
      </c>
      <c r="BC3924" t="s">
        <v>316</v>
      </c>
      <c r="BD3924">
        <v>11</v>
      </c>
      <c r="BE3924" t="s">
        <v>341</v>
      </c>
      <c r="BG3924">
        <v>3923</v>
      </c>
      <c r="BH3924" t="s">
        <v>328</v>
      </c>
      <c r="BI3924" t="s">
        <v>351</v>
      </c>
    </row>
    <row r="3925" spans="1:61" x14ac:dyDescent="0.25">
      <c r="A3925" s="9">
        <v>3924</v>
      </c>
      <c r="B3925" s="9" t="s">
        <v>176</v>
      </c>
      <c r="C3925" s="9" t="s">
        <v>153</v>
      </c>
      <c r="D3925" s="9" t="s">
        <v>313</v>
      </c>
      <c r="E3925" s="9" t="s">
        <v>458</v>
      </c>
      <c r="F3925" s="9" t="s">
        <v>459</v>
      </c>
      <c r="G3925" s="9" t="s">
        <v>412</v>
      </c>
      <c r="H3925" s="9" t="s">
        <v>416</v>
      </c>
      <c r="J3925" s="46" t="s">
        <v>5705</v>
      </c>
      <c r="K3925" s="45"/>
      <c r="L3925" s="45"/>
      <c r="BB3925" t="s">
        <v>7529</v>
      </c>
      <c r="BC3925" t="s">
        <v>316</v>
      </c>
      <c r="BD3925">
        <v>12</v>
      </c>
      <c r="BE3925" t="s">
        <v>342</v>
      </c>
      <c r="BG3925">
        <v>3924</v>
      </c>
      <c r="BH3925" t="s">
        <v>329</v>
      </c>
      <c r="BI3925" t="s">
        <v>352</v>
      </c>
    </row>
    <row r="3926" spans="1:61" x14ac:dyDescent="0.25">
      <c r="A3926" s="9">
        <v>3925</v>
      </c>
      <c r="B3926" s="9" t="s">
        <v>177</v>
      </c>
      <c r="C3926" s="9" t="s">
        <v>154</v>
      </c>
      <c r="D3926" s="9" t="s">
        <v>314</v>
      </c>
      <c r="E3926" s="9" t="s">
        <v>458</v>
      </c>
      <c r="F3926" s="9" t="s">
        <v>459</v>
      </c>
      <c r="G3926" s="9" t="s">
        <v>413</v>
      </c>
      <c r="H3926" s="9" t="s">
        <v>412</v>
      </c>
      <c r="J3926" s="45" t="s">
        <v>5703</v>
      </c>
      <c r="K3926" s="45"/>
      <c r="L3926" s="45"/>
      <c r="BB3926" t="s">
        <v>7530</v>
      </c>
      <c r="BC3926" t="s">
        <v>317</v>
      </c>
      <c r="BD3926">
        <v>1</v>
      </c>
      <c r="BE3926" t="s">
        <v>343</v>
      </c>
      <c r="BG3926">
        <v>3925</v>
      </c>
      <c r="BH3926" t="s">
        <v>330</v>
      </c>
      <c r="BI3926" t="s">
        <v>293</v>
      </c>
    </row>
    <row r="3927" spans="1:61" x14ac:dyDescent="0.25">
      <c r="A3927" s="9">
        <v>3926</v>
      </c>
      <c r="B3927" s="9" t="s">
        <v>179</v>
      </c>
      <c r="C3927" s="9" t="s">
        <v>155</v>
      </c>
      <c r="D3927" s="9" t="s">
        <v>315</v>
      </c>
      <c r="E3927" s="9" t="s">
        <v>460</v>
      </c>
      <c r="F3927" s="9" t="s">
        <v>461</v>
      </c>
      <c r="G3927" s="9" t="s">
        <v>422</v>
      </c>
      <c r="H3927" s="9" t="s">
        <v>423</v>
      </c>
      <c r="J3927" s="45" t="s">
        <v>696</v>
      </c>
      <c r="K3927" s="45"/>
      <c r="L3927" s="45"/>
      <c r="BB3927" t="s">
        <v>7531</v>
      </c>
      <c r="BC3927" t="s">
        <v>317</v>
      </c>
      <c r="BD3927">
        <v>2</v>
      </c>
      <c r="BE3927" t="s">
        <v>344</v>
      </c>
      <c r="BG3927">
        <v>3926</v>
      </c>
      <c r="BH3927" t="s">
        <v>331</v>
      </c>
      <c r="BI3927" t="s">
        <v>294</v>
      </c>
    </row>
    <row r="3928" spans="1:61" x14ac:dyDescent="0.25">
      <c r="A3928" s="9">
        <v>3927</v>
      </c>
      <c r="B3928" s="9" t="s">
        <v>180</v>
      </c>
      <c r="C3928" s="9" t="s">
        <v>156</v>
      </c>
      <c r="D3928" s="9" t="s">
        <v>316</v>
      </c>
      <c r="E3928" s="9" t="s">
        <v>460</v>
      </c>
      <c r="F3928" s="9" t="s">
        <v>461</v>
      </c>
      <c r="G3928" s="9" t="s">
        <v>424</v>
      </c>
      <c r="H3928" s="9" t="s">
        <v>425</v>
      </c>
      <c r="J3928" s="45" t="s">
        <v>696</v>
      </c>
      <c r="K3928" s="45"/>
      <c r="L3928" s="45"/>
      <c r="BB3928" t="s">
        <v>7532</v>
      </c>
      <c r="BC3928" t="s">
        <v>317</v>
      </c>
      <c r="BD3928">
        <v>3</v>
      </c>
      <c r="BE3928" t="s">
        <v>345</v>
      </c>
      <c r="BG3928">
        <v>3927</v>
      </c>
      <c r="BH3928" t="s">
        <v>332</v>
      </c>
      <c r="BI3928" t="s">
        <v>295</v>
      </c>
    </row>
    <row r="3929" spans="1:61" x14ac:dyDescent="0.25">
      <c r="A3929" s="9">
        <v>3928</v>
      </c>
      <c r="B3929" s="9" t="s">
        <v>181</v>
      </c>
      <c r="C3929" s="9" t="s">
        <v>157</v>
      </c>
      <c r="D3929" s="9" t="s">
        <v>317</v>
      </c>
      <c r="E3929" s="9" t="s">
        <v>462</v>
      </c>
      <c r="F3929" s="9" t="s">
        <v>463</v>
      </c>
      <c r="G3929" s="9" t="s">
        <v>425</v>
      </c>
      <c r="H3929" s="9" t="s">
        <v>424</v>
      </c>
      <c r="J3929" s="45" t="s">
        <v>5704</v>
      </c>
      <c r="K3929" s="45"/>
      <c r="L3929" s="45"/>
      <c r="BB3929" t="s">
        <v>7533</v>
      </c>
      <c r="BC3929" t="s">
        <v>317</v>
      </c>
      <c r="BD3929">
        <v>4</v>
      </c>
      <c r="BE3929" t="s">
        <v>346</v>
      </c>
      <c r="BG3929">
        <v>3928</v>
      </c>
      <c r="BH3929" t="s">
        <v>333</v>
      </c>
      <c r="BI3929" t="s">
        <v>296</v>
      </c>
    </row>
    <row r="3930" spans="1:61" x14ac:dyDescent="0.25">
      <c r="A3930" s="9">
        <v>3929</v>
      </c>
      <c r="B3930" s="9" t="s">
        <v>182</v>
      </c>
      <c r="C3930" s="9" t="s">
        <v>158</v>
      </c>
      <c r="D3930" s="9" t="s">
        <v>318</v>
      </c>
      <c r="E3930" s="9" t="s">
        <v>462</v>
      </c>
      <c r="F3930" s="9" t="s">
        <v>463</v>
      </c>
      <c r="G3930" s="9" t="s">
        <v>423</v>
      </c>
      <c r="H3930" s="9" t="s">
        <v>422</v>
      </c>
      <c r="J3930" s="45" t="s">
        <v>696</v>
      </c>
      <c r="K3930" s="45"/>
      <c r="L3930" s="45"/>
      <c r="BB3930" t="s">
        <v>7534</v>
      </c>
      <c r="BC3930" t="s">
        <v>317</v>
      </c>
      <c r="BD3930">
        <v>5</v>
      </c>
      <c r="BE3930" t="s">
        <v>347</v>
      </c>
      <c r="BG3930">
        <v>3929</v>
      </c>
      <c r="BH3930" t="s">
        <v>334</v>
      </c>
      <c r="BI3930" t="s">
        <v>297</v>
      </c>
    </row>
    <row r="3931" spans="1:61" x14ac:dyDescent="0.25">
      <c r="A3931" s="9">
        <v>3930</v>
      </c>
      <c r="B3931" s="9" t="s">
        <v>183</v>
      </c>
      <c r="C3931" s="9" t="s">
        <v>147</v>
      </c>
      <c r="D3931" s="9" t="s">
        <v>319</v>
      </c>
      <c r="E3931" s="9" t="s">
        <v>464</v>
      </c>
      <c r="F3931" s="9" t="s">
        <v>465</v>
      </c>
      <c r="G3931" s="9" t="s">
        <v>412</v>
      </c>
      <c r="H3931" s="9" t="s">
        <v>413</v>
      </c>
      <c r="J3931" s="45" t="s">
        <v>696</v>
      </c>
      <c r="K3931" s="45"/>
      <c r="L3931" s="45"/>
      <c r="BB3931" t="s">
        <v>7535</v>
      </c>
      <c r="BC3931" t="s">
        <v>317</v>
      </c>
      <c r="BD3931">
        <v>6</v>
      </c>
      <c r="BE3931" t="s">
        <v>348</v>
      </c>
      <c r="BG3931">
        <v>3930</v>
      </c>
      <c r="BH3931" t="s">
        <v>335</v>
      </c>
      <c r="BI3931" t="s">
        <v>298</v>
      </c>
    </row>
    <row r="3932" spans="1:61" x14ac:dyDescent="0.25">
      <c r="A3932" s="9">
        <v>3931</v>
      </c>
      <c r="B3932" s="9" t="s">
        <v>184</v>
      </c>
      <c r="C3932" s="9" t="s">
        <v>148</v>
      </c>
      <c r="D3932" s="9" t="s">
        <v>320</v>
      </c>
      <c r="E3932" s="9" t="s">
        <v>464</v>
      </c>
      <c r="F3932" s="9" t="s">
        <v>465</v>
      </c>
      <c r="G3932" s="9" t="s">
        <v>416</v>
      </c>
      <c r="H3932" s="9" t="s">
        <v>412</v>
      </c>
      <c r="J3932" s="45" t="s">
        <v>5703</v>
      </c>
      <c r="K3932" s="45"/>
      <c r="L3932" s="45"/>
      <c r="BB3932" t="s">
        <v>7536</v>
      </c>
      <c r="BC3932" t="s">
        <v>317</v>
      </c>
      <c r="BD3932">
        <v>7</v>
      </c>
      <c r="BE3932" t="s">
        <v>349</v>
      </c>
      <c r="BG3932">
        <v>3931</v>
      </c>
      <c r="BH3932" t="s">
        <v>336</v>
      </c>
      <c r="BI3932" t="s">
        <v>299</v>
      </c>
    </row>
    <row r="3933" spans="1:61" x14ac:dyDescent="0.25">
      <c r="A3933" s="9">
        <v>3932</v>
      </c>
      <c r="B3933" s="9" t="s">
        <v>185</v>
      </c>
      <c r="C3933" s="9" t="s">
        <v>149</v>
      </c>
      <c r="D3933" s="9" t="s">
        <v>321</v>
      </c>
      <c r="E3933" s="9" t="s">
        <v>466</v>
      </c>
      <c r="F3933" s="9" t="s">
        <v>467</v>
      </c>
      <c r="G3933" s="9" t="s">
        <v>417</v>
      </c>
      <c r="H3933" s="9" t="s">
        <v>417</v>
      </c>
      <c r="J3933" s="46" t="s">
        <v>5705</v>
      </c>
      <c r="K3933" s="45"/>
      <c r="L3933" s="45"/>
      <c r="BB3933" t="s">
        <v>7537</v>
      </c>
      <c r="BC3933" t="s">
        <v>317</v>
      </c>
      <c r="BD3933">
        <v>8</v>
      </c>
      <c r="BE3933" t="s">
        <v>350</v>
      </c>
      <c r="BG3933">
        <v>3932</v>
      </c>
      <c r="BH3933" t="s">
        <v>337</v>
      </c>
      <c r="BI3933" t="s">
        <v>300</v>
      </c>
    </row>
    <row r="3934" spans="1:61" x14ac:dyDescent="0.25">
      <c r="A3934" s="9">
        <v>3933</v>
      </c>
      <c r="B3934" s="9" t="s">
        <v>186</v>
      </c>
      <c r="C3934" s="9" t="s">
        <v>150</v>
      </c>
      <c r="D3934" s="9" t="s">
        <v>322</v>
      </c>
      <c r="E3934" s="9" t="s">
        <v>466</v>
      </c>
      <c r="F3934" s="9" t="s">
        <v>467</v>
      </c>
      <c r="G3934" s="9" t="s">
        <v>412</v>
      </c>
      <c r="H3934" s="9" t="s">
        <v>416</v>
      </c>
      <c r="J3934" s="45" t="s">
        <v>5703</v>
      </c>
      <c r="K3934" s="45"/>
      <c r="L3934" s="45"/>
      <c r="BB3934" t="s">
        <v>7538</v>
      </c>
      <c r="BC3934" t="s">
        <v>317</v>
      </c>
      <c r="BD3934">
        <v>9</v>
      </c>
      <c r="BE3934" t="s">
        <v>351</v>
      </c>
      <c r="BG3934">
        <v>3933</v>
      </c>
      <c r="BH3934" t="s">
        <v>338</v>
      </c>
      <c r="BI3934" t="s">
        <v>301</v>
      </c>
    </row>
    <row r="3935" spans="1:61" x14ac:dyDescent="0.25">
      <c r="A3935" s="9">
        <v>3934</v>
      </c>
      <c r="B3935" s="9" t="s">
        <v>176</v>
      </c>
      <c r="C3935" s="9" t="s">
        <v>151</v>
      </c>
      <c r="D3935" s="9" t="s">
        <v>323</v>
      </c>
      <c r="E3935" s="9" t="s">
        <v>468</v>
      </c>
      <c r="F3935" s="9" t="s">
        <v>469</v>
      </c>
      <c r="G3935" s="9" t="s">
        <v>413</v>
      </c>
      <c r="H3935" s="9" t="s">
        <v>412</v>
      </c>
      <c r="J3935" s="45" t="s">
        <v>696</v>
      </c>
      <c r="K3935" s="45"/>
      <c r="L3935" s="45"/>
      <c r="BB3935" t="s">
        <v>7539</v>
      </c>
      <c r="BC3935" t="s">
        <v>317</v>
      </c>
      <c r="BD3935">
        <v>10</v>
      </c>
      <c r="BE3935" t="s">
        <v>352</v>
      </c>
      <c r="BG3935">
        <v>3934</v>
      </c>
      <c r="BH3935" t="s">
        <v>339</v>
      </c>
      <c r="BI3935" t="s">
        <v>302</v>
      </c>
    </row>
    <row r="3936" spans="1:61" x14ac:dyDescent="0.25">
      <c r="A3936" s="9">
        <v>3935</v>
      </c>
      <c r="B3936" s="9" t="s">
        <v>177</v>
      </c>
      <c r="C3936" s="9" t="s">
        <v>152</v>
      </c>
      <c r="D3936" s="9" t="s">
        <v>324</v>
      </c>
      <c r="E3936" s="9" t="s">
        <v>468</v>
      </c>
      <c r="F3936" s="9" t="s">
        <v>469</v>
      </c>
      <c r="G3936" s="9" t="s">
        <v>422</v>
      </c>
      <c r="H3936" s="9" t="s">
        <v>423</v>
      </c>
      <c r="J3936" s="45" t="s">
        <v>696</v>
      </c>
      <c r="K3936" s="45"/>
      <c r="L3936" s="45"/>
      <c r="BB3936" t="s">
        <v>7540</v>
      </c>
      <c r="BC3936" t="s">
        <v>317</v>
      </c>
      <c r="BD3936">
        <v>11</v>
      </c>
      <c r="BE3936" t="s">
        <v>293</v>
      </c>
      <c r="BG3936">
        <v>3935</v>
      </c>
      <c r="BH3936" t="s">
        <v>340</v>
      </c>
      <c r="BI3936" t="s">
        <v>303</v>
      </c>
    </row>
    <row r="3937" spans="1:61" x14ac:dyDescent="0.25">
      <c r="A3937" s="9">
        <v>3936</v>
      </c>
      <c r="B3937" s="9" t="s">
        <v>179</v>
      </c>
      <c r="C3937" s="9" t="s">
        <v>153</v>
      </c>
      <c r="D3937" s="9" t="s">
        <v>325</v>
      </c>
      <c r="E3937" s="9" t="s">
        <v>470</v>
      </c>
      <c r="F3937" s="3" t="s">
        <v>5707</v>
      </c>
      <c r="G3937" s="9" t="s">
        <v>424</v>
      </c>
      <c r="H3937" s="9" t="s">
        <v>425</v>
      </c>
      <c r="J3937" s="45" t="s">
        <v>5704</v>
      </c>
      <c r="K3937" s="45"/>
      <c r="L3937" s="45"/>
      <c r="BB3937" t="s">
        <v>7541</v>
      </c>
      <c r="BC3937" t="s">
        <v>317</v>
      </c>
      <c r="BD3937">
        <v>12</v>
      </c>
      <c r="BE3937" t="s">
        <v>294</v>
      </c>
      <c r="BG3937">
        <v>3936</v>
      </c>
      <c r="BH3937" t="s">
        <v>341</v>
      </c>
      <c r="BI3937" t="s">
        <v>304</v>
      </c>
    </row>
    <row r="3938" spans="1:61" x14ac:dyDescent="0.25">
      <c r="A3938" s="9">
        <v>3937</v>
      </c>
      <c r="B3938" s="9" t="s">
        <v>180</v>
      </c>
      <c r="C3938" s="9" t="s">
        <v>154</v>
      </c>
      <c r="D3938" s="9" t="s">
        <v>326</v>
      </c>
      <c r="E3938" s="9" t="s">
        <v>470</v>
      </c>
      <c r="F3938" s="3" t="s">
        <v>5707</v>
      </c>
      <c r="G3938" s="9" t="s">
        <v>425</v>
      </c>
      <c r="H3938" s="9" t="s">
        <v>424</v>
      </c>
      <c r="J3938" s="45" t="s">
        <v>696</v>
      </c>
      <c r="K3938" s="45"/>
      <c r="L3938" s="45"/>
      <c r="BB3938" t="s">
        <v>7542</v>
      </c>
      <c r="BC3938" t="s">
        <v>318</v>
      </c>
      <c r="BD3938">
        <v>1</v>
      </c>
      <c r="BE3938" t="s">
        <v>295</v>
      </c>
      <c r="BG3938">
        <v>3937</v>
      </c>
      <c r="BH3938" t="s">
        <v>342</v>
      </c>
      <c r="BI3938" t="s">
        <v>305</v>
      </c>
    </row>
    <row r="3939" spans="1:61" x14ac:dyDescent="0.25">
      <c r="A3939" s="9">
        <v>3938</v>
      </c>
      <c r="B3939" s="9" t="s">
        <v>181</v>
      </c>
      <c r="C3939" s="9" t="s">
        <v>155</v>
      </c>
      <c r="D3939" s="9" t="s">
        <v>327</v>
      </c>
      <c r="E3939" s="9" t="s">
        <v>471</v>
      </c>
      <c r="F3939" s="9" t="s">
        <v>472</v>
      </c>
      <c r="G3939" s="9" t="s">
        <v>423</v>
      </c>
      <c r="H3939" s="9" t="s">
        <v>422</v>
      </c>
      <c r="J3939" s="45" t="s">
        <v>696</v>
      </c>
      <c r="K3939" s="45"/>
      <c r="L3939" s="45"/>
      <c r="BB3939" t="s">
        <v>7543</v>
      </c>
      <c r="BC3939" t="s">
        <v>318</v>
      </c>
      <c r="BD3939">
        <v>2</v>
      </c>
      <c r="BE3939" t="s">
        <v>296</v>
      </c>
      <c r="BG3939">
        <v>3938</v>
      </c>
      <c r="BH3939" t="s">
        <v>343</v>
      </c>
      <c r="BI3939" t="s">
        <v>306</v>
      </c>
    </row>
    <row r="3940" spans="1:61" x14ac:dyDescent="0.25">
      <c r="A3940" s="9">
        <v>3939</v>
      </c>
      <c r="B3940" s="9" t="s">
        <v>182</v>
      </c>
      <c r="C3940" s="9" t="s">
        <v>156</v>
      </c>
      <c r="D3940" s="9" t="s">
        <v>328</v>
      </c>
      <c r="E3940" s="9" t="s">
        <v>471</v>
      </c>
      <c r="F3940" s="9" t="s">
        <v>472</v>
      </c>
      <c r="G3940" s="9" t="s">
        <v>412</v>
      </c>
      <c r="H3940" s="9" t="s">
        <v>413</v>
      </c>
      <c r="J3940" s="45" t="s">
        <v>5703</v>
      </c>
      <c r="K3940" s="45"/>
      <c r="L3940" s="45"/>
      <c r="BB3940" t="s">
        <v>7544</v>
      </c>
      <c r="BC3940" t="s">
        <v>318</v>
      </c>
      <c r="BD3940">
        <v>3</v>
      </c>
      <c r="BE3940" t="s">
        <v>297</v>
      </c>
      <c r="BG3940">
        <v>3939</v>
      </c>
      <c r="BH3940" t="s">
        <v>344</v>
      </c>
      <c r="BI3940" t="s">
        <v>307</v>
      </c>
    </row>
    <row r="3941" spans="1:61" x14ac:dyDescent="0.25">
      <c r="A3941" s="9">
        <v>3940</v>
      </c>
      <c r="B3941" s="9" t="s">
        <v>183</v>
      </c>
      <c r="C3941" s="9" t="s">
        <v>157</v>
      </c>
      <c r="D3941" s="9" t="s">
        <v>329</v>
      </c>
      <c r="E3941" s="9" t="s">
        <v>473</v>
      </c>
      <c r="F3941" s="9" t="s">
        <v>474</v>
      </c>
      <c r="G3941" s="9" t="s">
        <v>416</v>
      </c>
      <c r="H3941" s="9" t="s">
        <v>412</v>
      </c>
      <c r="J3941" s="46" t="s">
        <v>5705</v>
      </c>
      <c r="K3941" s="45"/>
      <c r="L3941" s="45"/>
      <c r="BB3941" t="s">
        <v>7545</v>
      </c>
      <c r="BC3941" t="s">
        <v>318</v>
      </c>
      <c r="BD3941">
        <v>4</v>
      </c>
      <c r="BE3941" t="s">
        <v>298</v>
      </c>
      <c r="BG3941">
        <v>3940</v>
      </c>
      <c r="BH3941" t="s">
        <v>345</v>
      </c>
      <c r="BI3941" t="s">
        <v>308</v>
      </c>
    </row>
    <row r="3942" spans="1:61" x14ac:dyDescent="0.25">
      <c r="A3942" s="9">
        <v>3941</v>
      </c>
      <c r="B3942" s="9" t="s">
        <v>184</v>
      </c>
      <c r="C3942" s="9" t="s">
        <v>158</v>
      </c>
      <c r="D3942" s="9" t="s">
        <v>330</v>
      </c>
      <c r="E3942" s="9" t="s">
        <v>473</v>
      </c>
      <c r="F3942" s="9" t="s">
        <v>474</v>
      </c>
      <c r="G3942" s="9" t="s">
        <v>417</v>
      </c>
      <c r="H3942" s="9" t="s">
        <v>417</v>
      </c>
      <c r="J3942" s="45" t="s">
        <v>696</v>
      </c>
      <c r="K3942" s="45"/>
      <c r="L3942" s="45"/>
      <c r="BB3942" t="s">
        <v>7546</v>
      </c>
      <c r="BC3942" t="s">
        <v>318</v>
      </c>
      <c r="BD3942">
        <v>5</v>
      </c>
      <c r="BE3942" t="s">
        <v>299</v>
      </c>
      <c r="BG3942">
        <v>3941</v>
      </c>
      <c r="BH3942" t="s">
        <v>346</v>
      </c>
      <c r="BI3942" t="s">
        <v>309</v>
      </c>
    </row>
    <row r="3943" spans="1:61" x14ac:dyDescent="0.25">
      <c r="A3943" s="9">
        <v>3942</v>
      </c>
      <c r="B3943" s="9" t="s">
        <v>185</v>
      </c>
      <c r="C3943" s="9" t="s">
        <v>147</v>
      </c>
      <c r="D3943" s="9" t="s">
        <v>331</v>
      </c>
      <c r="E3943" s="9" t="s">
        <v>475</v>
      </c>
      <c r="F3943" s="9" t="s">
        <v>476</v>
      </c>
      <c r="G3943" s="9" t="s">
        <v>412</v>
      </c>
      <c r="H3943" s="9" t="s">
        <v>416</v>
      </c>
      <c r="J3943" s="45" t="s">
        <v>5703</v>
      </c>
      <c r="K3943" s="45"/>
      <c r="L3943" s="45"/>
      <c r="BB3943" t="s">
        <v>7547</v>
      </c>
      <c r="BC3943" t="s">
        <v>318</v>
      </c>
      <c r="BD3943">
        <v>6</v>
      </c>
      <c r="BE3943" t="s">
        <v>300</v>
      </c>
      <c r="BG3943">
        <v>3942</v>
      </c>
      <c r="BH3943" t="s">
        <v>347</v>
      </c>
      <c r="BI3943" t="s">
        <v>310</v>
      </c>
    </row>
    <row r="3944" spans="1:61" x14ac:dyDescent="0.25">
      <c r="A3944" s="9">
        <v>3943</v>
      </c>
      <c r="B3944" s="9" t="s">
        <v>186</v>
      </c>
      <c r="C3944" s="9" t="s">
        <v>148</v>
      </c>
      <c r="D3944" s="9" t="s">
        <v>332</v>
      </c>
      <c r="E3944" s="9" t="s">
        <v>475</v>
      </c>
      <c r="F3944" s="9" t="s">
        <v>476</v>
      </c>
      <c r="G3944" s="9" t="s">
        <v>413</v>
      </c>
      <c r="H3944" s="9" t="s">
        <v>412</v>
      </c>
      <c r="J3944" s="45" t="s">
        <v>696</v>
      </c>
      <c r="K3944" s="45"/>
      <c r="L3944" s="45"/>
      <c r="BB3944" t="s">
        <v>7548</v>
      </c>
      <c r="BC3944" t="s">
        <v>318</v>
      </c>
      <c r="BD3944">
        <v>7</v>
      </c>
      <c r="BE3944" t="s">
        <v>301</v>
      </c>
      <c r="BG3944">
        <v>3943</v>
      </c>
      <c r="BH3944" t="s">
        <v>348</v>
      </c>
      <c r="BI3944" t="s">
        <v>311</v>
      </c>
    </row>
    <row r="3945" spans="1:61" x14ac:dyDescent="0.25">
      <c r="A3945" s="9">
        <v>3944</v>
      </c>
      <c r="B3945" s="9" t="s">
        <v>176</v>
      </c>
      <c r="C3945" s="9" t="s">
        <v>149</v>
      </c>
      <c r="D3945" s="9" t="s">
        <v>333</v>
      </c>
      <c r="E3945" s="9" t="s">
        <v>410</v>
      </c>
      <c r="F3945" s="9" t="s">
        <v>411</v>
      </c>
      <c r="G3945" s="9" t="s">
        <v>422</v>
      </c>
      <c r="H3945" s="9" t="s">
        <v>423</v>
      </c>
      <c r="J3945" s="45" t="s">
        <v>5704</v>
      </c>
      <c r="K3945" s="45"/>
      <c r="L3945" s="45"/>
      <c r="BB3945" t="s">
        <v>7549</v>
      </c>
      <c r="BC3945" t="s">
        <v>318</v>
      </c>
      <c r="BD3945">
        <v>8</v>
      </c>
      <c r="BE3945" t="s">
        <v>302</v>
      </c>
      <c r="BG3945">
        <v>3944</v>
      </c>
      <c r="BH3945" t="s">
        <v>349</v>
      </c>
      <c r="BI3945" t="s">
        <v>312</v>
      </c>
    </row>
    <row r="3946" spans="1:61" x14ac:dyDescent="0.25">
      <c r="A3946" s="9">
        <v>3945</v>
      </c>
      <c r="B3946" s="9" t="s">
        <v>177</v>
      </c>
      <c r="C3946" s="9" t="s">
        <v>150</v>
      </c>
      <c r="D3946" s="9" t="s">
        <v>334</v>
      </c>
      <c r="E3946" s="9" t="s">
        <v>410</v>
      </c>
      <c r="F3946" s="9" t="s">
        <v>411</v>
      </c>
      <c r="G3946" s="9" t="s">
        <v>412</v>
      </c>
      <c r="H3946" s="9" t="s">
        <v>413</v>
      </c>
      <c r="J3946" s="45" t="s">
        <v>696</v>
      </c>
      <c r="K3946" s="45"/>
      <c r="L3946" s="45"/>
      <c r="BB3946" t="s">
        <v>7550</v>
      </c>
      <c r="BC3946" t="s">
        <v>318</v>
      </c>
      <c r="BD3946">
        <v>9</v>
      </c>
      <c r="BE3946" t="s">
        <v>303</v>
      </c>
      <c r="BG3946">
        <v>3945</v>
      </c>
      <c r="BH3946" t="s">
        <v>350</v>
      </c>
      <c r="BI3946" t="s">
        <v>313</v>
      </c>
    </row>
    <row r="3947" spans="1:61" x14ac:dyDescent="0.25">
      <c r="A3947" s="9">
        <v>3946</v>
      </c>
      <c r="B3947" s="9" t="s">
        <v>179</v>
      </c>
      <c r="C3947" s="9" t="s">
        <v>151</v>
      </c>
      <c r="D3947" s="9" t="s">
        <v>335</v>
      </c>
      <c r="E3947" s="9" t="s">
        <v>414</v>
      </c>
      <c r="F3947" s="9" t="s">
        <v>415</v>
      </c>
      <c r="G3947" s="9" t="s">
        <v>416</v>
      </c>
      <c r="H3947" s="9" t="s">
        <v>412</v>
      </c>
      <c r="J3947" s="45" t="s">
        <v>696</v>
      </c>
      <c r="K3947" s="45"/>
      <c r="L3947" s="45"/>
      <c r="BB3947" t="s">
        <v>7551</v>
      </c>
      <c r="BC3947" t="s">
        <v>318</v>
      </c>
      <c r="BD3947">
        <v>10</v>
      </c>
      <c r="BE3947" t="s">
        <v>304</v>
      </c>
      <c r="BG3947">
        <v>3946</v>
      </c>
      <c r="BH3947" t="s">
        <v>351</v>
      </c>
      <c r="BI3947" t="s">
        <v>314</v>
      </c>
    </row>
    <row r="3948" spans="1:61" x14ac:dyDescent="0.25">
      <c r="A3948" s="9">
        <v>3947</v>
      </c>
      <c r="B3948" s="9" t="s">
        <v>180</v>
      </c>
      <c r="C3948" s="9" t="s">
        <v>152</v>
      </c>
      <c r="D3948" s="9" t="s">
        <v>336</v>
      </c>
      <c r="E3948" s="9" t="s">
        <v>414</v>
      </c>
      <c r="F3948" s="9" t="s">
        <v>415</v>
      </c>
      <c r="G3948" s="9" t="s">
        <v>417</v>
      </c>
      <c r="H3948" s="9" t="s">
        <v>417</v>
      </c>
      <c r="J3948" s="45" t="s">
        <v>5703</v>
      </c>
      <c r="K3948" s="45"/>
      <c r="L3948" s="45"/>
      <c r="BB3948" t="s">
        <v>7552</v>
      </c>
      <c r="BC3948" t="s">
        <v>318</v>
      </c>
      <c r="BD3948">
        <v>11</v>
      </c>
      <c r="BE3948" t="s">
        <v>305</v>
      </c>
      <c r="BG3948">
        <v>3947</v>
      </c>
      <c r="BH3948" t="s">
        <v>352</v>
      </c>
      <c r="BI3948" t="s">
        <v>315</v>
      </c>
    </row>
    <row r="3949" spans="1:61" x14ac:dyDescent="0.25">
      <c r="A3949" s="9">
        <v>3948</v>
      </c>
      <c r="B3949" s="9" t="s">
        <v>181</v>
      </c>
      <c r="C3949" s="9" t="s">
        <v>153</v>
      </c>
      <c r="D3949" s="9" t="s">
        <v>337</v>
      </c>
      <c r="E3949" s="9" t="s">
        <v>418</v>
      </c>
      <c r="F3949" s="9" t="s">
        <v>419</v>
      </c>
      <c r="G3949" s="9" t="s">
        <v>412</v>
      </c>
      <c r="H3949" s="9" t="s">
        <v>416</v>
      </c>
      <c r="J3949" s="46" t="s">
        <v>5705</v>
      </c>
      <c r="K3949" s="45"/>
      <c r="L3949" s="45"/>
      <c r="BB3949" t="s">
        <v>7553</v>
      </c>
      <c r="BC3949" t="s">
        <v>318</v>
      </c>
      <c r="BD3949">
        <v>12</v>
      </c>
      <c r="BE3949" t="s">
        <v>306</v>
      </c>
      <c r="BG3949">
        <v>3948</v>
      </c>
      <c r="BH3949" t="s">
        <v>293</v>
      </c>
      <c r="BI3949" t="s">
        <v>316</v>
      </c>
    </row>
    <row r="3950" spans="1:61" x14ac:dyDescent="0.25">
      <c r="A3950" s="9">
        <v>3949</v>
      </c>
      <c r="B3950" s="9" t="s">
        <v>182</v>
      </c>
      <c r="C3950" s="9" t="s">
        <v>154</v>
      </c>
      <c r="D3950" s="9" t="s">
        <v>338</v>
      </c>
      <c r="E3950" s="9" t="s">
        <v>418</v>
      </c>
      <c r="F3950" s="9" t="s">
        <v>419</v>
      </c>
      <c r="G3950" s="9" t="s">
        <v>413</v>
      </c>
      <c r="H3950" s="9" t="s">
        <v>412</v>
      </c>
      <c r="J3950" s="45" t="s">
        <v>696</v>
      </c>
      <c r="K3950" s="45"/>
      <c r="L3950" s="45"/>
      <c r="BB3950" t="s">
        <v>7554</v>
      </c>
      <c r="BC3950" t="s">
        <v>319</v>
      </c>
      <c r="BD3950">
        <v>1</v>
      </c>
      <c r="BE3950" t="s">
        <v>307</v>
      </c>
      <c r="BG3950">
        <v>3949</v>
      </c>
      <c r="BH3950" t="s">
        <v>294</v>
      </c>
      <c r="BI3950" t="s">
        <v>317</v>
      </c>
    </row>
    <row r="3951" spans="1:61" x14ac:dyDescent="0.25">
      <c r="A3951" s="9">
        <v>3950</v>
      </c>
      <c r="B3951" s="9" t="s">
        <v>183</v>
      </c>
      <c r="C3951" s="9" t="s">
        <v>155</v>
      </c>
      <c r="D3951" s="9" t="s">
        <v>339</v>
      </c>
      <c r="E3951" s="9" t="s">
        <v>420</v>
      </c>
      <c r="F3951" s="9" t="s">
        <v>421</v>
      </c>
      <c r="G3951" s="9" t="s">
        <v>422</v>
      </c>
      <c r="H3951" s="9" t="s">
        <v>423</v>
      </c>
      <c r="J3951" s="45" t="s">
        <v>5703</v>
      </c>
      <c r="K3951" s="45"/>
      <c r="L3951" s="45"/>
      <c r="BB3951" t="s">
        <v>7555</v>
      </c>
      <c r="BC3951" t="s">
        <v>319</v>
      </c>
      <c r="BD3951">
        <v>2</v>
      </c>
      <c r="BE3951" t="s">
        <v>308</v>
      </c>
      <c r="BG3951">
        <v>3950</v>
      </c>
      <c r="BH3951" t="s">
        <v>295</v>
      </c>
      <c r="BI3951" t="s">
        <v>318</v>
      </c>
    </row>
    <row r="3952" spans="1:61" x14ac:dyDescent="0.25">
      <c r="A3952" s="9">
        <v>3951</v>
      </c>
      <c r="B3952" s="9" t="s">
        <v>184</v>
      </c>
      <c r="C3952" s="9" t="s">
        <v>156</v>
      </c>
      <c r="D3952" s="9" t="s">
        <v>340</v>
      </c>
      <c r="E3952" s="9" t="s">
        <v>420</v>
      </c>
      <c r="F3952" s="9" t="s">
        <v>421</v>
      </c>
      <c r="G3952" s="9" t="s">
        <v>424</v>
      </c>
      <c r="H3952" s="9" t="s">
        <v>425</v>
      </c>
      <c r="J3952" s="45" t="s">
        <v>696</v>
      </c>
      <c r="K3952" s="45"/>
      <c r="L3952" s="45"/>
      <c r="BB3952" t="s">
        <v>7556</v>
      </c>
      <c r="BC3952" t="s">
        <v>319</v>
      </c>
      <c r="BD3952">
        <v>3</v>
      </c>
      <c r="BE3952" t="s">
        <v>309</v>
      </c>
      <c r="BG3952">
        <v>3951</v>
      </c>
      <c r="BH3952" t="s">
        <v>296</v>
      </c>
      <c r="BI3952" t="s">
        <v>319</v>
      </c>
    </row>
    <row r="3953" spans="1:61" x14ac:dyDescent="0.25">
      <c r="A3953" s="9">
        <v>3952</v>
      </c>
      <c r="B3953" s="9" t="s">
        <v>185</v>
      </c>
      <c r="C3953" s="9" t="s">
        <v>157</v>
      </c>
      <c r="D3953" s="9" t="s">
        <v>341</v>
      </c>
      <c r="E3953" s="9" t="s">
        <v>426</v>
      </c>
      <c r="F3953" s="9" t="s">
        <v>427</v>
      </c>
      <c r="G3953" s="9" t="s">
        <v>425</v>
      </c>
      <c r="H3953" s="9" t="s">
        <v>424</v>
      </c>
      <c r="J3953" s="45" t="s">
        <v>5704</v>
      </c>
      <c r="K3953" s="45"/>
      <c r="L3953" s="45"/>
      <c r="BB3953" t="s">
        <v>7557</v>
      </c>
      <c r="BC3953" t="s">
        <v>319</v>
      </c>
      <c r="BD3953">
        <v>4</v>
      </c>
      <c r="BE3953" t="s">
        <v>310</v>
      </c>
      <c r="BG3953">
        <v>3952</v>
      </c>
      <c r="BH3953" t="s">
        <v>297</v>
      </c>
      <c r="BI3953" t="s">
        <v>320</v>
      </c>
    </row>
    <row r="3954" spans="1:61" x14ac:dyDescent="0.25">
      <c r="A3954" s="9">
        <v>3953</v>
      </c>
      <c r="B3954" s="9" t="s">
        <v>186</v>
      </c>
      <c r="C3954" s="9" t="s">
        <v>158</v>
      </c>
      <c r="D3954" s="9" t="s">
        <v>342</v>
      </c>
      <c r="E3954" s="9" t="s">
        <v>426</v>
      </c>
      <c r="F3954" s="9" t="s">
        <v>427</v>
      </c>
      <c r="G3954" s="9" t="s">
        <v>423</v>
      </c>
      <c r="H3954" s="9" t="s">
        <v>422</v>
      </c>
      <c r="J3954" s="45" t="s">
        <v>696</v>
      </c>
      <c r="K3954" s="45"/>
      <c r="L3954" s="45"/>
      <c r="BB3954" t="s">
        <v>7558</v>
      </c>
      <c r="BC3954" t="s">
        <v>319</v>
      </c>
      <c r="BD3954">
        <v>5</v>
      </c>
      <c r="BE3954" t="s">
        <v>311</v>
      </c>
      <c r="BG3954">
        <v>3953</v>
      </c>
      <c r="BH3954" t="s">
        <v>298</v>
      </c>
      <c r="BI3954" t="s">
        <v>321</v>
      </c>
    </row>
    <row r="3955" spans="1:61" x14ac:dyDescent="0.25">
      <c r="A3955" s="9">
        <v>3954</v>
      </c>
      <c r="B3955" s="9" t="s">
        <v>176</v>
      </c>
      <c r="C3955" s="9" t="s">
        <v>147</v>
      </c>
      <c r="D3955" s="9" t="s">
        <v>343</v>
      </c>
      <c r="E3955" s="9" t="s">
        <v>428</v>
      </c>
      <c r="F3955" s="9" t="s">
        <v>429</v>
      </c>
      <c r="G3955" s="9" t="s">
        <v>412</v>
      </c>
      <c r="H3955" s="9" t="s">
        <v>413</v>
      </c>
      <c r="J3955" s="45" t="s">
        <v>696</v>
      </c>
      <c r="K3955" s="45"/>
      <c r="L3955" s="45"/>
      <c r="BB3955" t="s">
        <v>7559</v>
      </c>
      <c r="BC3955" t="s">
        <v>319</v>
      </c>
      <c r="BD3955">
        <v>6</v>
      </c>
      <c r="BE3955" t="s">
        <v>312</v>
      </c>
      <c r="BG3955">
        <v>3954</v>
      </c>
      <c r="BH3955" t="s">
        <v>299</v>
      </c>
      <c r="BI3955" t="s">
        <v>322</v>
      </c>
    </row>
    <row r="3956" spans="1:61" x14ac:dyDescent="0.25">
      <c r="A3956" s="9">
        <v>3955</v>
      </c>
      <c r="B3956" s="9" t="s">
        <v>177</v>
      </c>
      <c r="C3956" s="9" t="s">
        <v>148</v>
      </c>
      <c r="D3956" s="9" t="s">
        <v>344</v>
      </c>
      <c r="E3956" s="9" t="s">
        <v>428</v>
      </c>
      <c r="F3956" s="9" t="s">
        <v>429</v>
      </c>
      <c r="G3956" s="9" t="s">
        <v>416</v>
      </c>
      <c r="H3956" s="9" t="s">
        <v>412</v>
      </c>
      <c r="J3956" s="45" t="s">
        <v>5703</v>
      </c>
      <c r="K3956" s="45"/>
      <c r="L3956" s="45"/>
      <c r="BB3956" t="s">
        <v>7560</v>
      </c>
      <c r="BC3956" t="s">
        <v>319</v>
      </c>
      <c r="BD3956">
        <v>7</v>
      </c>
      <c r="BE3956" t="s">
        <v>313</v>
      </c>
      <c r="BG3956">
        <v>3955</v>
      </c>
      <c r="BH3956" t="s">
        <v>300</v>
      </c>
      <c r="BI3956" t="s">
        <v>323</v>
      </c>
    </row>
    <row r="3957" spans="1:61" x14ac:dyDescent="0.25">
      <c r="A3957" s="9">
        <v>3956</v>
      </c>
      <c r="B3957" s="9" t="s">
        <v>179</v>
      </c>
      <c r="C3957" s="9" t="s">
        <v>149</v>
      </c>
      <c r="D3957" s="9" t="s">
        <v>345</v>
      </c>
      <c r="E3957" s="9" t="s">
        <v>430</v>
      </c>
      <c r="F3957" s="9" t="s">
        <v>431</v>
      </c>
      <c r="G3957" s="9" t="s">
        <v>417</v>
      </c>
      <c r="H3957" s="9" t="s">
        <v>417</v>
      </c>
      <c r="J3957" s="46" t="s">
        <v>5705</v>
      </c>
      <c r="K3957" s="45"/>
      <c r="L3957" s="45"/>
      <c r="BB3957" t="s">
        <v>7561</v>
      </c>
      <c r="BC3957" t="s">
        <v>319</v>
      </c>
      <c r="BD3957">
        <v>8</v>
      </c>
      <c r="BE3957" t="s">
        <v>314</v>
      </c>
      <c r="BG3957">
        <v>3956</v>
      </c>
      <c r="BH3957" t="s">
        <v>301</v>
      </c>
      <c r="BI3957" t="s">
        <v>324</v>
      </c>
    </row>
    <row r="3958" spans="1:61" x14ac:dyDescent="0.25">
      <c r="A3958" s="9">
        <v>3957</v>
      </c>
      <c r="B3958" s="9" t="s">
        <v>180</v>
      </c>
      <c r="C3958" s="9" t="s">
        <v>150</v>
      </c>
      <c r="D3958" s="9" t="s">
        <v>346</v>
      </c>
      <c r="E3958" s="9" t="s">
        <v>430</v>
      </c>
      <c r="F3958" s="9" t="s">
        <v>431</v>
      </c>
      <c r="G3958" s="9" t="s">
        <v>412</v>
      </c>
      <c r="H3958" s="9" t="s">
        <v>416</v>
      </c>
      <c r="J3958" s="45" t="s">
        <v>696</v>
      </c>
      <c r="K3958" s="45"/>
      <c r="L3958" s="45"/>
      <c r="BB3958" t="s">
        <v>7562</v>
      </c>
      <c r="BC3958" t="s">
        <v>319</v>
      </c>
      <c r="BD3958">
        <v>9</v>
      </c>
      <c r="BE3958" t="s">
        <v>315</v>
      </c>
      <c r="BG3958">
        <v>3957</v>
      </c>
      <c r="BH3958" t="s">
        <v>302</v>
      </c>
      <c r="BI3958" t="s">
        <v>325</v>
      </c>
    </row>
    <row r="3959" spans="1:61" x14ac:dyDescent="0.25">
      <c r="A3959" s="9">
        <v>3958</v>
      </c>
      <c r="B3959" s="9" t="s">
        <v>181</v>
      </c>
      <c r="C3959" s="9" t="s">
        <v>151</v>
      </c>
      <c r="D3959" s="9" t="s">
        <v>347</v>
      </c>
      <c r="E3959" s="9" t="s">
        <v>432</v>
      </c>
      <c r="F3959" s="9" t="s">
        <v>433</v>
      </c>
      <c r="G3959" s="9" t="s">
        <v>413</v>
      </c>
      <c r="H3959" s="9" t="s">
        <v>412</v>
      </c>
      <c r="J3959" s="45" t="s">
        <v>5703</v>
      </c>
      <c r="K3959" s="45"/>
      <c r="L3959" s="45"/>
      <c r="BB3959" t="s">
        <v>7563</v>
      </c>
      <c r="BC3959" t="s">
        <v>319</v>
      </c>
      <c r="BD3959">
        <v>10</v>
      </c>
      <c r="BE3959" t="s">
        <v>316</v>
      </c>
      <c r="BG3959">
        <v>3958</v>
      </c>
      <c r="BH3959" t="s">
        <v>303</v>
      </c>
      <c r="BI3959" t="s">
        <v>326</v>
      </c>
    </row>
    <row r="3960" spans="1:61" x14ac:dyDescent="0.25">
      <c r="A3960" s="9">
        <v>3959</v>
      </c>
      <c r="B3960" s="9" t="s">
        <v>182</v>
      </c>
      <c r="C3960" s="9" t="s">
        <v>152</v>
      </c>
      <c r="D3960" s="9" t="s">
        <v>348</v>
      </c>
      <c r="E3960" s="9" t="s">
        <v>432</v>
      </c>
      <c r="F3960" s="9" t="s">
        <v>433</v>
      </c>
      <c r="G3960" s="9" t="s">
        <v>422</v>
      </c>
      <c r="H3960" s="9" t="s">
        <v>423</v>
      </c>
      <c r="J3960" s="45" t="s">
        <v>696</v>
      </c>
      <c r="K3960" s="45"/>
      <c r="L3960" s="45"/>
      <c r="BB3960" t="s">
        <v>7564</v>
      </c>
      <c r="BC3960" t="s">
        <v>319</v>
      </c>
      <c r="BD3960">
        <v>11</v>
      </c>
      <c r="BE3960" t="s">
        <v>317</v>
      </c>
      <c r="BG3960">
        <v>3959</v>
      </c>
      <c r="BH3960" t="s">
        <v>304</v>
      </c>
      <c r="BI3960" t="s">
        <v>327</v>
      </c>
    </row>
    <row r="3961" spans="1:61" x14ac:dyDescent="0.25">
      <c r="A3961" s="9">
        <v>3960</v>
      </c>
      <c r="B3961" s="9" t="s">
        <v>183</v>
      </c>
      <c r="C3961" s="9" t="s">
        <v>153</v>
      </c>
      <c r="D3961" s="9" t="s">
        <v>349</v>
      </c>
      <c r="E3961" s="9" t="s">
        <v>434</v>
      </c>
      <c r="F3961" s="9" t="s">
        <v>435</v>
      </c>
      <c r="G3961" s="9" t="s">
        <v>424</v>
      </c>
      <c r="H3961" s="9" t="s">
        <v>425</v>
      </c>
      <c r="J3961" s="46" t="s">
        <v>5705</v>
      </c>
      <c r="K3961" s="45"/>
      <c r="L3961" s="45"/>
      <c r="BB3961" t="s">
        <v>7565</v>
      </c>
      <c r="BC3961" t="s">
        <v>319</v>
      </c>
      <c r="BD3961">
        <v>12</v>
      </c>
      <c r="BE3961" t="s">
        <v>318</v>
      </c>
      <c r="BG3961">
        <v>3960</v>
      </c>
      <c r="BH3961" t="s">
        <v>305</v>
      </c>
      <c r="BI3961" t="s">
        <v>328</v>
      </c>
    </row>
    <row r="3962" spans="1:61" x14ac:dyDescent="0.25">
      <c r="A3962" s="9">
        <v>3961</v>
      </c>
      <c r="B3962" s="9" t="s">
        <v>184</v>
      </c>
      <c r="C3962" s="9" t="s">
        <v>154</v>
      </c>
      <c r="D3962" s="9" t="s">
        <v>350</v>
      </c>
      <c r="E3962" s="9" t="s">
        <v>434</v>
      </c>
      <c r="F3962" s="9" t="s">
        <v>435</v>
      </c>
      <c r="G3962" s="9" t="s">
        <v>425</v>
      </c>
      <c r="H3962" s="9" t="s">
        <v>424</v>
      </c>
      <c r="J3962" s="45" t="s">
        <v>5703</v>
      </c>
      <c r="K3962" s="45"/>
      <c r="L3962" s="45"/>
      <c r="BB3962" t="s">
        <v>7566</v>
      </c>
      <c r="BC3962" t="s">
        <v>320</v>
      </c>
      <c r="BD3962">
        <v>1</v>
      </c>
      <c r="BE3962" t="s">
        <v>319</v>
      </c>
      <c r="BG3962">
        <v>3961</v>
      </c>
      <c r="BH3962" t="s">
        <v>306</v>
      </c>
      <c r="BI3962" t="s">
        <v>329</v>
      </c>
    </row>
    <row r="3963" spans="1:61" x14ac:dyDescent="0.25">
      <c r="A3963" s="9">
        <v>3962</v>
      </c>
      <c r="B3963" s="9" t="s">
        <v>185</v>
      </c>
      <c r="C3963" s="9" t="s">
        <v>155</v>
      </c>
      <c r="D3963" s="9" t="s">
        <v>351</v>
      </c>
      <c r="E3963" s="9" t="s">
        <v>436</v>
      </c>
      <c r="F3963" s="9" t="s">
        <v>437</v>
      </c>
      <c r="G3963" s="9" t="s">
        <v>423</v>
      </c>
      <c r="H3963" s="9" t="s">
        <v>422</v>
      </c>
      <c r="J3963" s="45" t="s">
        <v>696</v>
      </c>
      <c r="K3963" s="45"/>
      <c r="L3963" s="45"/>
      <c r="BB3963" t="s">
        <v>7567</v>
      </c>
      <c r="BC3963" t="s">
        <v>320</v>
      </c>
      <c r="BD3963">
        <v>2</v>
      </c>
      <c r="BE3963" t="s">
        <v>320</v>
      </c>
      <c r="BG3963">
        <v>3962</v>
      </c>
      <c r="BH3963" t="s">
        <v>307</v>
      </c>
      <c r="BI3963" t="s">
        <v>330</v>
      </c>
    </row>
    <row r="3964" spans="1:61" x14ac:dyDescent="0.25">
      <c r="A3964" s="9">
        <v>3963</v>
      </c>
      <c r="B3964" s="9" t="s">
        <v>186</v>
      </c>
      <c r="C3964" s="9" t="s">
        <v>156</v>
      </c>
      <c r="D3964" s="9" t="s">
        <v>352</v>
      </c>
      <c r="E3964" s="9" t="s">
        <v>436</v>
      </c>
      <c r="F3964" s="9" t="s">
        <v>437</v>
      </c>
      <c r="G3964" s="9" t="s">
        <v>412</v>
      </c>
      <c r="H3964" s="9" t="s">
        <v>413</v>
      </c>
      <c r="J3964" s="45" t="s">
        <v>5703</v>
      </c>
      <c r="K3964" s="45"/>
      <c r="L3964" s="45"/>
      <c r="BB3964" t="s">
        <v>7568</v>
      </c>
      <c r="BC3964" t="s">
        <v>320</v>
      </c>
      <c r="BD3964">
        <v>3</v>
      </c>
      <c r="BE3964" t="s">
        <v>321</v>
      </c>
      <c r="BG3964">
        <v>3963</v>
      </c>
      <c r="BH3964" t="s">
        <v>308</v>
      </c>
      <c r="BI3964" t="s">
        <v>331</v>
      </c>
    </row>
    <row r="3965" spans="1:61" x14ac:dyDescent="0.25">
      <c r="A3965" s="9">
        <v>3964</v>
      </c>
      <c r="B3965" s="9" t="s">
        <v>176</v>
      </c>
      <c r="C3965" s="9" t="s">
        <v>157</v>
      </c>
      <c r="D3965" s="9" t="s">
        <v>293</v>
      </c>
      <c r="E3965" s="9" t="s">
        <v>438</v>
      </c>
      <c r="F3965" s="9" t="s">
        <v>439</v>
      </c>
      <c r="G3965" s="9" t="s">
        <v>416</v>
      </c>
      <c r="H3965" s="9" t="s">
        <v>412</v>
      </c>
      <c r="J3965" s="46" t="s">
        <v>5705</v>
      </c>
      <c r="K3965" s="45"/>
      <c r="L3965" s="45"/>
      <c r="BB3965" t="s">
        <v>7569</v>
      </c>
      <c r="BC3965" t="s">
        <v>320</v>
      </c>
      <c r="BD3965">
        <v>4</v>
      </c>
      <c r="BE3965" t="s">
        <v>322</v>
      </c>
      <c r="BG3965">
        <v>3964</v>
      </c>
      <c r="BH3965" t="s">
        <v>309</v>
      </c>
      <c r="BI3965" t="s">
        <v>332</v>
      </c>
    </row>
    <row r="3966" spans="1:61" x14ac:dyDescent="0.25">
      <c r="A3966" s="9">
        <v>3965</v>
      </c>
      <c r="B3966" s="9" t="s">
        <v>177</v>
      </c>
      <c r="C3966" s="9" t="s">
        <v>158</v>
      </c>
      <c r="D3966" s="9" t="s">
        <v>294</v>
      </c>
      <c r="E3966" s="9" t="s">
        <v>438</v>
      </c>
      <c r="F3966" s="9" t="s">
        <v>439</v>
      </c>
      <c r="G3966" s="9" t="s">
        <v>417</v>
      </c>
      <c r="H3966" s="9" t="s">
        <v>417</v>
      </c>
      <c r="J3966" s="45" t="s">
        <v>696</v>
      </c>
      <c r="K3966" s="45"/>
      <c r="L3966" s="45"/>
      <c r="BB3966" t="s">
        <v>7570</v>
      </c>
      <c r="BC3966" t="s">
        <v>320</v>
      </c>
      <c r="BD3966">
        <v>5</v>
      </c>
      <c r="BE3966" t="s">
        <v>323</v>
      </c>
      <c r="BG3966">
        <v>3965</v>
      </c>
      <c r="BH3966" t="s">
        <v>310</v>
      </c>
      <c r="BI3966" t="s">
        <v>333</v>
      </c>
    </row>
    <row r="3967" spans="1:61" x14ac:dyDescent="0.25">
      <c r="A3967" s="9">
        <v>3966</v>
      </c>
      <c r="B3967" s="9" t="s">
        <v>179</v>
      </c>
      <c r="C3967" s="9" t="s">
        <v>147</v>
      </c>
      <c r="D3967" s="9" t="s">
        <v>295</v>
      </c>
      <c r="E3967" s="9" t="s">
        <v>440</v>
      </c>
      <c r="F3967" s="9" t="s">
        <v>441</v>
      </c>
      <c r="G3967" s="9" t="s">
        <v>412</v>
      </c>
      <c r="H3967" s="9" t="s">
        <v>416</v>
      </c>
      <c r="J3967" s="45" t="s">
        <v>5703</v>
      </c>
      <c r="K3967" s="45"/>
      <c r="L3967" s="45"/>
      <c r="BB3967" t="s">
        <v>7571</v>
      </c>
      <c r="BC3967" t="s">
        <v>320</v>
      </c>
      <c r="BD3967">
        <v>6</v>
      </c>
      <c r="BE3967" t="s">
        <v>324</v>
      </c>
      <c r="BG3967">
        <v>3966</v>
      </c>
      <c r="BH3967" t="s">
        <v>311</v>
      </c>
      <c r="BI3967" t="s">
        <v>334</v>
      </c>
    </row>
    <row r="3968" spans="1:61" x14ac:dyDescent="0.25">
      <c r="A3968" s="9">
        <v>3967</v>
      </c>
      <c r="B3968" s="9" t="s">
        <v>180</v>
      </c>
      <c r="C3968" s="9" t="s">
        <v>148</v>
      </c>
      <c r="D3968" s="9" t="s">
        <v>296</v>
      </c>
      <c r="E3968" s="9" t="s">
        <v>440</v>
      </c>
      <c r="F3968" s="9" t="s">
        <v>441</v>
      </c>
      <c r="G3968" s="9" t="s">
        <v>413</v>
      </c>
      <c r="H3968" s="9" t="s">
        <v>412</v>
      </c>
      <c r="J3968" s="45" t="s">
        <v>696</v>
      </c>
      <c r="K3968" s="45"/>
      <c r="L3968" s="45"/>
      <c r="BB3968" t="s">
        <v>7572</v>
      </c>
      <c r="BC3968" t="s">
        <v>320</v>
      </c>
      <c r="BD3968">
        <v>7</v>
      </c>
      <c r="BE3968" t="s">
        <v>325</v>
      </c>
      <c r="BG3968">
        <v>3967</v>
      </c>
      <c r="BH3968" t="s">
        <v>312</v>
      </c>
      <c r="BI3968" t="s">
        <v>335</v>
      </c>
    </row>
    <row r="3969" spans="1:61" x14ac:dyDescent="0.25">
      <c r="A3969" s="9">
        <v>3968</v>
      </c>
      <c r="B3969" s="9" t="s">
        <v>181</v>
      </c>
      <c r="C3969" s="9" t="s">
        <v>149</v>
      </c>
      <c r="D3969" s="9" t="s">
        <v>297</v>
      </c>
      <c r="E3969" s="9" t="s">
        <v>442</v>
      </c>
      <c r="F3969" s="9" t="s">
        <v>443</v>
      </c>
      <c r="G3969" s="9" t="s">
        <v>422</v>
      </c>
      <c r="H3969" s="9" t="s">
        <v>423</v>
      </c>
      <c r="J3969" s="46" t="s">
        <v>5705</v>
      </c>
      <c r="K3969" s="45"/>
      <c r="L3969" s="45"/>
      <c r="BB3969" t="s">
        <v>7573</v>
      </c>
      <c r="BC3969" t="s">
        <v>320</v>
      </c>
      <c r="BD3969">
        <v>8</v>
      </c>
      <c r="BE3969" t="s">
        <v>326</v>
      </c>
      <c r="BG3969">
        <v>3968</v>
      </c>
      <c r="BH3969" t="s">
        <v>313</v>
      </c>
      <c r="BI3969" t="s">
        <v>336</v>
      </c>
    </row>
    <row r="3970" spans="1:61" x14ac:dyDescent="0.25">
      <c r="A3970" s="9">
        <v>3969</v>
      </c>
      <c r="B3970" s="9" t="s">
        <v>182</v>
      </c>
      <c r="C3970" s="9" t="s">
        <v>150</v>
      </c>
      <c r="D3970" s="9" t="s">
        <v>298</v>
      </c>
      <c r="E3970" s="9" t="s">
        <v>442</v>
      </c>
      <c r="F3970" s="9" t="s">
        <v>443</v>
      </c>
      <c r="G3970" s="9" t="s">
        <v>424</v>
      </c>
      <c r="H3970" s="9" t="s">
        <v>425</v>
      </c>
      <c r="J3970" s="45" t="s">
        <v>5703</v>
      </c>
      <c r="K3970" s="45"/>
      <c r="L3970" s="45"/>
      <c r="BB3970" t="s">
        <v>7574</v>
      </c>
      <c r="BC3970" t="s">
        <v>320</v>
      </c>
      <c r="BD3970">
        <v>9</v>
      </c>
      <c r="BE3970" t="s">
        <v>327</v>
      </c>
      <c r="BG3970">
        <v>3969</v>
      </c>
      <c r="BH3970" t="s">
        <v>314</v>
      </c>
      <c r="BI3970" t="s">
        <v>337</v>
      </c>
    </row>
    <row r="3971" spans="1:61" x14ac:dyDescent="0.25">
      <c r="A3971" s="9">
        <v>3970</v>
      </c>
      <c r="B3971" s="9" t="s">
        <v>183</v>
      </c>
      <c r="C3971" s="9" t="s">
        <v>151</v>
      </c>
      <c r="D3971" s="9" t="s">
        <v>299</v>
      </c>
      <c r="E3971" s="9" t="s">
        <v>444</v>
      </c>
      <c r="F3971" s="9" t="s">
        <v>445</v>
      </c>
      <c r="G3971" s="9" t="s">
        <v>425</v>
      </c>
      <c r="H3971" s="9" t="s">
        <v>424</v>
      </c>
      <c r="J3971" s="45" t="s">
        <v>696</v>
      </c>
      <c r="K3971" s="45"/>
      <c r="L3971" s="45"/>
      <c r="BB3971" t="s">
        <v>7575</v>
      </c>
      <c r="BC3971" t="s">
        <v>320</v>
      </c>
      <c r="BD3971">
        <v>10</v>
      </c>
      <c r="BE3971" t="s">
        <v>328</v>
      </c>
      <c r="BG3971">
        <v>3970</v>
      </c>
      <c r="BH3971" t="s">
        <v>315</v>
      </c>
      <c r="BI3971" t="s">
        <v>338</v>
      </c>
    </row>
    <row r="3972" spans="1:61" x14ac:dyDescent="0.25">
      <c r="A3972" s="9">
        <v>3971</v>
      </c>
      <c r="B3972" s="9" t="s">
        <v>184</v>
      </c>
      <c r="C3972" s="9" t="s">
        <v>152</v>
      </c>
      <c r="D3972" s="9" t="s">
        <v>300</v>
      </c>
      <c r="E3972" s="9" t="s">
        <v>444</v>
      </c>
      <c r="F3972" s="9" t="s">
        <v>445</v>
      </c>
      <c r="G3972" s="9" t="s">
        <v>423</v>
      </c>
      <c r="H3972" s="9" t="s">
        <v>422</v>
      </c>
      <c r="J3972" s="45" t="s">
        <v>5703</v>
      </c>
      <c r="K3972" s="45"/>
      <c r="L3972" s="45"/>
      <c r="BB3972" t="s">
        <v>7576</v>
      </c>
      <c r="BC3972" t="s">
        <v>320</v>
      </c>
      <c r="BD3972">
        <v>11</v>
      </c>
      <c r="BE3972" t="s">
        <v>329</v>
      </c>
      <c r="BG3972">
        <v>3971</v>
      </c>
      <c r="BH3972" t="s">
        <v>316</v>
      </c>
      <c r="BI3972" t="s">
        <v>339</v>
      </c>
    </row>
    <row r="3973" spans="1:61" x14ac:dyDescent="0.25">
      <c r="A3973" s="9">
        <v>3972</v>
      </c>
      <c r="B3973" s="9" t="s">
        <v>185</v>
      </c>
      <c r="C3973" s="9" t="s">
        <v>153</v>
      </c>
      <c r="D3973" s="9" t="s">
        <v>301</v>
      </c>
      <c r="E3973" s="9" t="s">
        <v>446</v>
      </c>
      <c r="F3973" s="9" t="s">
        <v>447</v>
      </c>
      <c r="G3973" s="9" t="s">
        <v>412</v>
      </c>
      <c r="H3973" s="9" t="s">
        <v>413</v>
      </c>
      <c r="J3973" s="46" t="s">
        <v>5705</v>
      </c>
      <c r="K3973" s="45"/>
      <c r="L3973" s="45"/>
      <c r="BB3973" t="s">
        <v>7577</v>
      </c>
      <c r="BC3973" t="s">
        <v>320</v>
      </c>
      <c r="BD3973">
        <v>12</v>
      </c>
      <c r="BE3973" t="s">
        <v>330</v>
      </c>
      <c r="BG3973">
        <v>3972</v>
      </c>
      <c r="BH3973" t="s">
        <v>317</v>
      </c>
      <c r="BI3973" t="s">
        <v>340</v>
      </c>
    </row>
    <row r="3974" spans="1:61" x14ac:dyDescent="0.25">
      <c r="A3974" s="9">
        <v>3973</v>
      </c>
      <c r="B3974" s="9" t="s">
        <v>186</v>
      </c>
      <c r="C3974" s="9" t="s">
        <v>154</v>
      </c>
      <c r="D3974" s="9" t="s">
        <v>302</v>
      </c>
      <c r="E3974" s="9" t="s">
        <v>446</v>
      </c>
      <c r="F3974" s="9" t="s">
        <v>447</v>
      </c>
      <c r="G3974" s="9" t="s">
        <v>416</v>
      </c>
      <c r="H3974" s="9" t="s">
        <v>412</v>
      </c>
      <c r="J3974" s="45" t="s">
        <v>696</v>
      </c>
      <c r="K3974" s="45"/>
      <c r="L3974" s="45"/>
      <c r="BB3974" t="s">
        <v>7578</v>
      </c>
      <c r="BC3974" t="s">
        <v>321</v>
      </c>
      <c r="BD3974">
        <v>1</v>
      </c>
      <c r="BE3974" t="s">
        <v>331</v>
      </c>
      <c r="BG3974">
        <v>3973</v>
      </c>
      <c r="BH3974" t="s">
        <v>318</v>
      </c>
      <c r="BI3974" t="s">
        <v>341</v>
      </c>
    </row>
    <row r="3975" spans="1:61" x14ac:dyDescent="0.25">
      <c r="A3975" s="9">
        <v>3974</v>
      </c>
      <c r="B3975" s="9" t="s">
        <v>176</v>
      </c>
      <c r="C3975" s="9" t="s">
        <v>155</v>
      </c>
      <c r="D3975" s="9" t="s">
        <v>303</v>
      </c>
      <c r="E3975" s="9" t="s">
        <v>448</v>
      </c>
      <c r="F3975" s="9" t="s">
        <v>449</v>
      </c>
      <c r="G3975" s="9" t="s">
        <v>417</v>
      </c>
      <c r="H3975" s="9" t="s">
        <v>417</v>
      </c>
      <c r="J3975" s="45" t="s">
        <v>5703</v>
      </c>
      <c r="K3975" s="45"/>
      <c r="L3975" s="45"/>
      <c r="BB3975" t="s">
        <v>7579</v>
      </c>
      <c r="BC3975" t="s">
        <v>321</v>
      </c>
      <c r="BD3975">
        <v>2</v>
      </c>
      <c r="BE3975" t="s">
        <v>332</v>
      </c>
      <c r="BG3975">
        <v>3974</v>
      </c>
      <c r="BH3975" t="s">
        <v>319</v>
      </c>
      <c r="BI3975" t="s">
        <v>342</v>
      </c>
    </row>
    <row r="3976" spans="1:61" x14ac:dyDescent="0.25">
      <c r="A3976" s="9">
        <v>3975</v>
      </c>
      <c r="B3976" s="9" t="s">
        <v>177</v>
      </c>
      <c r="C3976" s="9" t="s">
        <v>156</v>
      </c>
      <c r="D3976" s="9" t="s">
        <v>304</v>
      </c>
      <c r="E3976" s="9" t="s">
        <v>448</v>
      </c>
      <c r="F3976" s="9" t="s">
        <v>449</v>
      </c>
      <c r="G3976" s="9" t="s">
        <v>412</v>
      </c>
      <c r="H3976" s="9" t="s">
        <v>416</v>
      </c>
      <c r="J3976" s="45" t="s">
        <v>696</v>
      </c>
      <c r="K3976" s="45"/>
      <c r="L3976" s="45"/>
      <c r="BB3976" t="s">
        <v>7580</v>
      </c>
      <c r="BC3976" t="s">
        <v>321</v>
      </c>
      <c r="BD3976">
        <v>3</v>
      </c>
      <c r="BE3976" t="s">
        <v>333</v>
      </c>
      <c r="BG3976">
        <v>3975</v>
      </c>
      <c r="BH3976" t="s">
        <v>320</v>
      </c>
      <c r="BI3976" t="s">
        <v>343</v>
      </c>
    </row>
    <row r="3977" spans="1:61" x14ac:dyDescent="0.25">
      <c r="A3977" s="9">
        <v>3976</v>
      </c>
      <c r="B3977" s="9" t="s">
        <v>179</v>
      </c>
      <c r="C3977" s="9" t="s">
        <v>157</v>
      </c>
      <c r="D3977" s="9" t="s">
        <v>305</v>
      </c>
      <c r="E3977" s="9" t="s">
        <v>450</v>
      </c>
      <c r="F3977" s="9" t="s">
        <v>451</v>
      </c>
      <c r="G3977" s="9" t="s">
        <v>413</v>
      </c>
      <c r="H3977" s="9" t="s">
        <v>412</v>
      </c>
      <c r="J3977" s="46" t="s">
        <v>5705</v>
      </c>
      <c r="K3977" s="45"/>
      <c r="L3977" s="45"/>
      <c r="BB3977" t="s">
        <v>7581</v>
      </c>
      <c r="BC3977" t="s">
        <v>321</v>
      </c>
      <c r="BD3977">
        <v>4</v>
      </c>
      <c r="BE3977" t="s">
        <v>334</v>
      </c>
      <c r="BG3977">
        <v>3976</v>
      </c>
      <c r="BH3977" t="s">
        <v>321</v>
      </c>
      <c r="BI3977" t="s">
        <v>344</v>
      </c>
    </row>
    <row r="3978" spans="1:61" x14ac:dyDescent="0.25">
      <c r="A3978" s="9">
        <v>3977</v>
      </c>
      <c r="B3978" s="9" t="s">
        <v>180</v>
      </c>
      <c r="C3978" s="9" t="s">
        <v>158</v>
      </c>
      <c r="D3978" s="9" t="s">
        <v>306</v>
      </c>
      <c r="E3978" s="9" t="s">
        <v>450</v>
      </c>
      <c r="F3978" s="9" t="s">
        <v>451</v>
      </c>
      <c r="G3978" s="9" t="s">
        <v>422</v>
      </c>
      <c r="H3978" s="9" t="s">
        <v>423</v>
      </c>
      <c r="J3978" s="45" t="s">
        <v>5703</v>
      </c>
      <c r="K3978" s="45"/>
      <c r="L3978" s="45"/>
      <c r="BB3978" t="s">
        <v>7582</v>
      </c>
      <c r="BC3978" t="s">
        <v>321</v>
      </c>
      <c r="BD3978">
        <v>5</v>
      </c>
      <c r="BE3978" t="s">
        <v>335</v>
      </c>
      <c r="BG3978">
        <v>3977</v>
      </c>
      <c r="BH3978" t="s">
        <v>322</v>
      </c>
      <c r="BI3978" t="s">
        <v>345</v>
      </c>
    </row>
    <row r="3979" spans="1:61" x14ac:dyDescent="0.25">
      <c r="A3979" s="9">
        <v>3978</v>
      </c>
      <c r="B3979" s="9" t="s">
        <v>181</v>
      </c>
      <c r="C3979" s="9" t="s">
        <v>147</v>
      </c>
      <c r="D3979" s="9" t="s">
        <v>307</v>
      </c>
      <c r="E3979" s="9" t="s">
        <v>452</v>
      </c>
      <c r="F3979" s="9" t="s">
        <v>453</v>
      </c>
      <c r="G3979" s="9" t="s">
        <v>424</v>
      </c>
      <c r="H3979" s="9" t="s">
        <v>425</v>
      </c>
      <c r="J3979" s="45" t="s">
        <v>696</v>
      </c>
      <c r="K3979" s="45"/>
      <c r="L3979" s="45"/>
      <c r="BB3979" t="s">
        <v>7583</v>
      </c>
      <c r="BC3979" t="s">
        <v>321</v>
      </c>
      <c r="BD3979">
        <v>6</v>
      </c>
      <c r="BE3979" t="s">
        <v>336</v>
      </c>
      <c r="BG3979">
        <v>3978</v>
      </c>
      <c r="BH3979" t="s">
        <v>323</v>
      </c>
      <c r="BI3979" t="s">
        <v>346</v>
      </c>
    </row>
    <row r="3980" spans="1:61" x14ac:dyDescent="0.25">
      <c r="A3980" s="9">
        <v>3979</v>
      </c>
      <c r="B3980" s="9" t="s">
        <v>182</v>
      </c>
      <c r="C3980" s="9" t="s">
        <v>148</v>
      </c>
      <c r="D3980" s="9" t="s">
        <v>308</v>
      </c>
      <c r="E3980" s="9" t="s">
        <v>452</v>
      </c>
      <c r="F3980" s="9" t="s">
        <v>453</v>
      </c>
      <c r="G3980" s="9" t="s">
        <v>425</v>
      </c>
      <c r="H3980" s="9" t="s">
        <v>424</v>
      </c>
      <c r="J3980" s="45" t="s">
        <v>696</v>
      </c>
      <c r="K3980" s="45"/>
      <c r="L3980" s="45"/>
      <c r="BB3980" t="s">
        <v>7584</v>
      </c>
      <c r="BC3980" t="s">
        <v>321</v>
      </c>
      <c r="BD3980">
        <v>7</v>
      </c>
      <c r="BE3980" t="s">
        <v>337</v>
      </c>
      <c r="BG3980">
        <v>3979</v>
      </c>
      <c r="BH3980" t="s">
        <v>324</v>
      </c>
      <c r="BI3980" t="s">
        <v>347</v>
      </c>
    </row>
    <row r="3981" spans="1:61" x14ac:dyDescent="0.25">
      <c r="A3981" s="9">
        <v>3980</v>
      </c>
      <c r="B3981" s="9" t="s">
        <v>183</v>
      </c>
      <c r="C3981" s="9" t="s">
        <v>149</v>
      </c>
      <c r="D3981" s="9" t="s">
        <v>309</v>
      </c>
      <c r="E3981" s="9" t="s">
        <v>454</v>
      </c>
      <c r="F3981" s="9" t="s">
        <v>455</v>
      </c>
      <c r="G3981" s="9" t="s">
        <v>423</v>
      </c>
      <c r="H3981" s="9" t="s">
        <v>422</v>
      </c>
      <c r="J3981" s="45" t="s">
        <v>5704</v>
      </c>
      <c r="K3981" s="45"/>
      <c r="L3981" s="45"/>
      <c r="BB3981" t="s">
        <v>7585</v>
      </c>
      <c r="BC3981" t="s">
        <v>321</v>
      </c>
      <c r="BD3981">
        <v>8</v>
      </c>
      <c r="BE3981" t="s">
        <v>338</v>
      </c>
      <c r="BG3981">
        <v>3980</v>
      </c>
      <c r="BH3981" t="s">
        <v>325</v>
      </c>
      <c r="BI3981" t="s">
        <v>348</v>
      </c>
    </row>
    <row r="3982" spans="1:61" x14ac:dyDescent="0.25">
      <c r="A3982" s="9">
        <v>3981</v>
      </c>
      <c r="B3982" s="9" t="s">
        <v>184</v>
      </c>
      <c r="C3982" s="9" t="s">
        <v>150</v>
      </c>
      <c r="D3982" s="9" t="s">
        <v>310</v>
      </c>
      <c r="E3982" s="9" t="s">
        <v>454</v>
      </c>
      <c r="F3982" s="9" t="s">
        <v>455</v>
      </c>
      <c r="G3982" s="9" t="s">
        <v>412</v>
      </c>
      <c r="H3982" s="9" t="s">
        <v>413</v>
      </c>
      <c r="J3982" s="45" t="s">
        <v>696</v>
      </c>
      <c r="K3982" s="45"/>
      <c r="L3982" s="45"/>
      <c r="BB3982" t="s">
        <v>7586</v>
      </c>
      <c r="BC3982" t="s">
        <v>321</v>
      </c>
      <c r="BD3982">
        <v>9</v>
      </c>
      <c r="BE3982" t="s">
        <v>339</v>
      </c>
      <c r="BG3982">
        <v>3981</v>
      </c>
      <c r="BH3982" t="s">
        <v>326</v>
      </c>
      <c r="BI3982" t="s">
        <v>349</v>
      </c>
    </row>
    <row r="3983" spans="1:61" x14ac:dyDescent="0.25">
      <c r="A3983" s="9">
        <v>3982</v>
      </c>
      <c r="B3983" s="9" t="s">
        <v>185</v>
      </c>
      <c r="C3983" s="9" t="s">
        <v>151</v>
      </c>
      <c r="D3983" s="9" t="s">
        <v>311</v>
      </c>
      <c r="E3983" s="9" t="s">
        <v>456</v>
      </c>
      <c r="F3983" s="9" t="s">
        <v>457</v>
      </c>
      <c r="G3983" s="9" t="s">
        <v>416</v>
      </c>
      <c r="H3983" s="9" t="s">
        <v>412</v>
      </c>
      <c r="J3983" s="45" t="s">
        <v>5703</v>
      </c>
      <c r="K3983" s="45"/>
      <c r="L3983" s="45"/>
      <c r="BB3983" t="s">
        <v>7587</v>
      </c>
      <c r="BC3983" t="s">
        <v>321</v>
      </c>
      <c r="BD3983">
        <v>10</v>
      </c>
      <c r="BE3983" t="s">
        <v>340</v>
      </c>
      <c r="BG3983">
        <v>3982</v>
      </c>
      <c r="BH3983" t="s">
        <v>327</v>
      </c>
      <c r="BI3983" t="s">
        <v>350</v>
      </c>
    </row>
    <row r="3984" spans="1:61" x14ac:dyDescent="0.25">
      <c r="A3984" s="9">
        <v>3983</v>
      </c>
      <c r="B3984" s="9" t="s">
        <v>186</v>
      </c>
      <c r="C3984" s="9" t="s">
        <v>152</v>
      </c>
      <c r="D3984" s="9" t="s">
        <v>312</v>
      </c>
      <c r="E3984" s="9" t="s">
        <v>456</v>
      </c>
      <c r="F3984" s="9" t="s">
        <v>457</v>
      </c>
      <c r="G3984" s="9" t="s">
        <v>417</v>
      </c>
      <c r="H3984" s="9" t="s">
        <v>417</v>
      </c>
      <c r="J3984" s="45" t="s">
        <v>696</v>
      </c>
      <c r="K3984" s="45"/>
      <c r="L3984" s="45"/>
      <c r="BB3984" t="s">
        <v>7588</v>
      </c>
      <c r="BC3984" t="s">
        <v>321</v>
      </c>
      <c r="BD3984">
        <v>11</v>
      </c>
      <c r="BE3984" t="s">
        <v>341</v>
      </c>
      <c r="BG3984">
        <v>3983</v>
      </c>
      <c r="BH3984" t="s">
        <v>328</v>
      </c>
      <c r="BI3984" t="s">
        <v>351</v>
      </c>
    </row>
    <row r="3985" spans="1:61" x14ac:dyDescent="0.25">
      <c r="A3985" s="9">
        <v>3984</v>
      </c>
      <c r="B3985" s="9" t="s">
        <v>176</v>
      </c>
      <c r="C3985" s="9" t="s">
        <v>153</v>
      </c>
      <c r="D3985" s="9" t="s">
        <v>313</v>
      </c>
      <c r="E3985" s="9" t="s">
        <v>458</v>
      </c>
      <c r="F3985" s="9" t="s">
        <v>459</v>
      </c>
      <c r="G3985" s="9" t="s">
        <v>412</v>
      </c>
      <c r="H3985" s="9" t="s">
        <v>416</v>
      </c>
      <c r="J3985" s="46" t="s">
        <v>5705</v>
      </c>
      <c r="K3985" s="45"/>
      <c r="L3985" s="45"/>
      <c r="BB3985" t="s">
        <v>7589</v>
      </c>
      <c r="BC3985" t="s">
        <v>321</v>
      </c>
      <c r="BD3985">
        <v>12</v>
      </c>
      <c r="BE3985" t="s">
        <v>342</v>
      </c>
      <c r="BG3985">
        <v>3984</v>
      </c>
      <c r="BH3985" t="s">
        <v>329</v>
      </c>
      <c r="BI3985" t="s">
        <v>352</v>
      </c>
    </row>
    <row r="3986" spans="1:61" x14ac:dyDescent="0.25">
      <c r="A3986" s="9">
        <v>3985</v>
      </c>
      <c r="B3986" s="9" t="s">
        <v>177</v>
      </c>
      <c r="C3986" s="9" t="s">
        <v>154</v>
      </c>
      <c r="D3986" s="9" t="s">
        <v>314</v>
      </c>
      <c r="E3986" s="9" t="s">
        <v>458</v>
      </c>
      <c r="F3986" s="9" t="s">
        <v>459</v>
      </c>
      <c r="G3986" s="9" t="s">
        <v>413</v>
      </c>
      <c r="H3986" s="9" t="s">
        <v>412</v>
      </c>
      <c r="J3986" s="45" t="s">
        <v>5703</v>
      </c>
      <c r="K3986" s="45"/>
      <c r="L3986" s="45"/>
      <c r="BB3986" t="s">
        <v>7590</v>
      </c>
      <c r="BC3986" t="s">
        <v>322</v>
      </c>
      <c r="BD3986">
        <v>1</v>
      </c>
      <c r="BE3986" t="s">
        <v>343</v>
      </c>
      <c r="BG3986">
        <v>3985</v>
      </c>
      <c r="BH3986" t="s">
        <v>330</v>
      </c>
      <c r="BI3986" t="s">
        <v>293</v>
      </c>
    </row>
    <row r="3987" spans="1:61" x14ac:dyDescent="0.25">
      <c r="A3987" s="9">
        <v>3986</v>
      </c>
      <c r="B3987" s="9" t="s">
        <v>179</v>
      </c>
      <c r="C3987" s="9" t="s">
        <v>155</v>
      </c>
      <c r="D3987" s="9" t="s">
        <v>315</v>
      </c>
      <c r="E3987" s="9" t="s">
        <v>460</v>
      </c>
      <c r="F3987" s="9" t="s">
        <v>461</v>
      </c>
      <c r="G3987" s="9" t="s">
        <v>422</v>
      </c>
      <c r="H3987" s="9" t="s">
        <v>423</v>
      </c>
      <c r="J3987" s="45" t="s">
        <v>696</v>
      </c>
      <c r="K3987" s="45"/>
      <c r="L3987" s="45"/>
      <c r="BB3987" t="s">
        <v>7591</v>
      </c>
      <c r="BC3987" t="s">
        <v>322</v>
      </c>
      <c r="BD3987">
        <v>2</v>
      </c>
      <c r="BE3987" t="s">
        <v>344</v>
      </c>
      <c r="BG3987">
        <v>3986</v>
      </c>
      <c r="BH3987" t="s">
        <v>331</v>
      </c>
      <c r="BI3987" t="s">
        <v>294</v>
      </c>
    </row>
    <row r="3988" spans="1:61" x14ac:dyDescent="0.25">
      <c r="A3988" s="9">
        <v>3987</v>
      </c>
      <c r="B3988" s="9" t="s">
        <v>180</v>
      </c>
      <c r="C3988" s="9" t="s">
        <v>156</v>
      </c>
      <c r="D3988" s="9" t="s">
        <v>316</v>
      </c>
      <c r="E3988" s="9" t="s">
        <v>460</v>
      </c>
      <c r="F3988" s="9" t="s">
        <v>461</v>
      </c>
      <c r="G3988" s="9" t="s">
        <v>424</v>
      </c>
      <c r="H3988" s="9" t="s">
        <v>425</v>
      </c>
      <c r="J3988" s="45" t="s">
        <v>696</v>
      </c>
      <c r="K3988" s="45"/>
      <c r="L3988" s="45"/>
      <c r="BB3988" t="s">
        <v>7592</v>
      </c>
      <c r="BC3988" t="s">
        <v>322</v>
      </c>
      <c r="BD3988">
        <v>3</v>
      </c>
      <c r="BE3988" t="s">
        <v>345</v>
      </c>
      <c r="BG3988">
        <v>3987</v>
      </c>
      <c r="BH3988" t="s">
        <v>332</v>
      </c>
      <c r="BI3988" t="s">
        <v>295</v>
      </c>
    </row>
    <row r="3989" spans="1:61" x14ac:dyDescent="0.25">
      <c r="A3989" s="9">
        <v>3988</v>
      </c>
      <c r="B3989" s="9" t="s">
        <v>181</v>
      </c>
      <c r="C3989" s="9" t="s">
        <v>157</v>
      </c>
      <c r="D3989" s="9" t="s">
        <v>317</v>
      </c>
      <c r="E3989" s="9" t="s">
        <v>462</v>
      </c>
      <c r="F3989" s="9" t="s">
        <v>463</v>
      </c>
      <c r="G3989" s="9" t="s">
        <v>425</v>
      </c>
      <c r="H3989" s="9" t="s">
        <v>424</v>
      </c>
      <c r="J3989" s="45" t="s">
        <v>5704</v>
      </c>
      <c r="K3989" s="45"/>
      <c r="L3989" s="45"/>
      <c r="BB3989" t="s">
        <v>7593</v>
      </c>
      <c r="BC3989" t="s">
        <v>322</v>
      </c>
      <c r="BD3989">
        <v>4</v>
      </c>
      <c r="BE3989" t="s">
        <v>346</v>
      </c>
      <c r="BG3989">
        <v>3988</v>
      </c>
      <c r="BH3989" t="s">
        <v>333</v>
      </c>
      <c r="BI3989" t="s">
        <v>296</v>
      </c>
    </row>
    <row r="3990" spans="1:61" x14ac:dyDescent="0.25">
      <c r="A3990" s="9">
        <v>3989</v>
      </c>
      <c r="B3990" s="9" t="s">
        <v>182</v>
      </c>
      <c r="C3990" s="9" t="s">
        <v>158</v>
      </c>
      <c r="D3990" s="9" t="s">
        <v>318</v>
      </c>
      <c r="E3990" s="9" t="s">
        <v>462</v>
      </c>
      <c r="F3990" s="9" t="s">
        <v>463</v>
      </c>
      <c r="G3990" s="9" t="s">
        <v>423</v>
      </c>
      <c r="H3990" s="9" t="s">
        <v>422</v>
      </c>
      <c r="J3990" s="45" t="s">
        <v>696</v>
      </c>
      <c r="K3990" s="45"/>
      <c r="L3990" s="45"/>
      <c r="BB3990" t="s">
        <v>7594</v>
      </c>
      <c r="BC3990" t="s">
        <v>322</v>
      </c>
      <c r="BD3990">
        <v>5</v>
      </c>
      <c r="BE3990" t="s">
        <v>347</v>
      </c>
      <c r="BG3990">
        <v>3989</v>
      </c>
      <c r="BH3990" t="s">
        <v>334</v>
      </c>
      <c r="BI3990" t="s">
        <v>297</v>
      </c>
    </row>
    <row r="3991" spans="1:61" x14ac:dyDescent="0.25">
      <c r="A3991" s="9">
        <v>3990</v>
      </c>
      <c r="B3991" s="9" t="s">
        <v>183</v>
      </c>
      <c r="C3991" s="9" t="s">
        <v>147</v>
      </c>
      <c r="D3991" s="9" t="s">
        <v>319</v>
      </c>
      <c r="E3991" s="9" t="s">
        <v>464</v>
      </c>
      <c r="F3991" s="9" t="s">
        <v>465</v>
      </c>
      <c r="G3991" s="9" t="s">
        <v>412</v>
      </c>
      <c r="H3991" s="9" t="s">
        <v>413</v>
      </c>
      <c r="J3991" s="45" t="s">
        <v>5703</v>
      </c>
      <c r="K3991" s="45"/>
      <c r="L3991" s="45"/>
      <c r="BB3991" t="s">
        <v>7595</v>
      </c>
      <c r="BC3991" t="s">
        <v>322</v>
      </c>
      <c r="BD3991">
        <v>6</v>
      </c>
      <c r="BE3991" t="s">
        <v>348</v>
      </c>
      <c r="BG3991">
        <v>3990</v>
      </c>
      <c r="BH3991" t="s">
        <v>335</v>
      </c>
      <c r="BI3991" t="s">
        <v>298</v>
      </c>
    </row>
    <row r="3992" spans="1:61" x14ac:dyDescent="0.25">
      <c r="A3992" s="9">
        <v>3991</v>
      </c>
      <c r="B3992" s="9" t="s">
        <v>184</v>
      </c>
      <c r="C3992" s="9" t="s">
        <v>148</v>
      </c>
      <c r="D3992" s="9" t="s">
        <v>320</v>
      </c>
      <c r="E3992" s="9" t="s">
        <v>464</v>
      </c>
      <c r="F3992" s="9" t="s">
        <v>465</v>
      </c>
      <c r="G3992" s="9" t="s">
        <v>416</v>
      </c>
      <c r="H3992" s="9" t="s">
        <v>412</v>
      </c>
      <c r="J3992" s="45" t="s">
        <v>696</v>
      </c>
      <c r="K3992" s="45"/>
      <c r="L3992" s="45"/>
      <c r="BB3992" t="s">
        <v>7596</v>
      </c>
      <c r="BC3992" t="s">
        <v>322</v>
      </c>
      <c r="BD3992">
        <v>7</v>
      </c>
      <c r="BE3992" t="s">
        <v>349</v>
      </c>
      <c r="BG3992">
        <v>3991</v>
      </c>
      <c r="BH3992" t="s">
        <v>336</v>
      </c>
      <c r="BI3992" t="s">
        <v>299</v>
      </c>
    </row>
    <row r="3993" spans="1:61" x14ac:dyDescent="0.25">
      <c r="A3993" s="9">
        <v>3992</v>
      </c>
      <c r="B3993" s="9" t="s">
        <v>185</v>
      </c>
      <c r="C3993" s="9" t="s">
        <v>149</v>
      </c>
      <c r="D3993" s="9" t="s">
        <v>321</v>
      </c>
      <c r="E3993" s="9" t="s">
        <v>466</v>
      </c>
      <c r="F3993" s="9" t="s">
        <v>467</v>
      </c>
      <c r="G3993" s="9" t="s">
        <v>417</v>
      </c>
      <c r="H3993" s="9" t="s">
        <v>417</v>
      </c>
      <c r="J3993" s="46" t="s">
        <v>5705</v>
      </c>
      <c r="K3993" s="45"/>
      <c r="L3993" s="45"/>
      <c r="BB3993" t="s">
        <v>7597</v>
      </c>
      <c r="BC3993" t="s">
        <v>322</v>
      </c>
      <c r="BD3993">
        <v>8</v>
      </c>
      <c r="BE3993" t="s">
        <v>350</v>
      </c>
      <c r="BG3993">
        <v>3992</v>
      </c>
      <c r="BH3993" t="s">
        <v>337</v>
      </c>
      <c r="BI3993" t="s">
        <v>300</v>
      </c>
    </row>
    <row r="3994" spans="1:61" x14ac:dyDescent="0.25">
      <c r="A3994" s="9">
        <v>3993</v>
      </c>
      <c r="B3994" s="9" t="s">
        <v>186</v>
      </c>
      <c r="C3994" s="9" t="s">
        <v>150</v>
      </c>
      <c r="D3994" s="9" t="s">
        <v>322</v>
      </c>
      <c r="E3994" s="9" t="s">
        <v>466</v>
      </c>
      <c r="F3994" s="9" t="s">
        <v>467</v>
      </c>
      <c r="G3994" s="9" t="s">
        <v>412</v>
      </c>
      <c r="H3994" s="9" t="s">
        <v>416</v>
      </c>
      <c r="J3994" s="45" t="s">
        <v>5703</v>
      </c>
      <c r="K3994" s="45"/>
      <c r="L3994" s="45"/>
      <c r="BB3994" t="s">
        <v>7598</v>
      </c>
      <c r="BC3994" t="s">
        <v>322</v>
      </c>
      <c r="BD3994">
        <v>9</v>
      </c>
      <c r="BE3994" t="s">
        <v>351</v>
      </c>
      <c r="BG3994">
        <v>3993</v>
      </c>
      <c r="BH3994" t="s">
        <v>338</v>
      </c>
      <c r="BI3994" t="s">
        <v>301</v>
      </c>
    </row>
    <row r="3995" spans="1:61" x14ac:dyDescent="0.25">
      <c r="A3995" s="9">
        <v>3994</v>
      </c>
      <c r="B3995" s="9" t="s">
        <v>176</v>
      </c>
      <c r="C3995" s="9" t="s">
        <v>151</v>
      </c>
      <c r="D3995" s="9" t="s">
        <v>323</v>
      </c>
      <c r="E3995" s="9" t="s">
        <v>468</v>
      </c>
      <c r="F3995" s="9" t="s">
        <v>469</v>
      </c>
      <c r="G3995" s="9" t="s">
        <v>413</v>
      </c>
      <c r="H3995" s="9" t="s">
        <v>412</v>
      </c>
      <c r="J3995" s="45" t="s">
        <v>696</v>
      </c>
      <c r="K3995" s="45"/>
      <c r="L3995" s="45"/>
      <c r="BB3995" t="s">
        <v>7599</v>
      </c>
      <c r="BC3995" t="s">
        <v>322</v>
      </c>
      <c r="BD3995">
        <v>10</v>
      </c>
      <c r="BE3995" t="s">
        <v>352</v>
      </c>
      <c r="BG3995">
        <v>3994</v>
      </c>
      <c r="BH3995" t="s">
        <v>339</v>
      </c>
      <c r="BI3995" t="s">
        <v>302</v>
      </c>
    </row>
    <row r="3996" spans="1:61" x14ac:dyDescent="0.25">
      <c r="A3996" s="9">
        <v>3995</v>
      </c>
      <c r="B3996" s="9" t="s">
        <v>177</v>
      </c>
      <c r="C3996" s="9" t="s">
        <v>152</v>
      </c>
      <c r="D3996" s="9" t="s">
        <v>324</v>
      </c>
      <c r="E3996" s="9" t="s">
        <v>468</v>
      </c>
      <c r="F3996" s="9" t="s">
        <v>469</v>
      </c>
      <c r="G3996" s="9" t="s">
        <v>422</v>
      </c>
      <c r="H3996" s="9" t="s">
        <v>423</v>
      </c>
      <c r="J3996" s="45" t="s">
        <v>696</v>
      </c>
      <c r="K3996" s="45"/>
      <c r="L3996" s="45"/>
      <c r="BB3996" t="s">
        <v>7600</v>
      </c>
      <c r="BC3996" t="s">
        <v>322</v>
      </c>
      <c r="BD3996">
        <v>11</v>
      </c>
      <c r="BE3996" t="s">
        <v>293</v>
      </c>
      <c r="BG3996">
        <v>3995</v>
      </c>
      <c r="BH3996" t="s">
        <v>340</v>
      </c>
      <c r="BI3996" t="s">
        <v>303</v>
      </c>
    </row>
    <row r="3997" spans="1:61" x14ac:dyDescent="0.25">
      <c r="A3997" s="9">
        <v>3996</v>
      </c>
      <c r="B3997" s="9" t="s">
        <v>179</v>
      </c>
      <c r="C3997" s="9" t="s">
        <v>153</v>
      </c>
      <c r="D3997" s="9" t="s">
        <v>325</v>
      </c>
      <c r="E3997" s="9" t="s">
        <v>470</v>
      </c>
      <c r="F3997" s="3" t="s">
        <v>5707</v>
      </c>
      <c r="G3997" s="9" t="s">
        <v>424</v>
      </c>
      <c r="H3997" s="9" t="s">
        <v>425</v>
      </c>
      <c r="J3997" s="45" t="s">
        <v>5704</v>
      </c>
      <c r="K3997" s="45"/>
      <c r="L3997" s="45"/>
      <c r="BB3997" t="s">
        <v>7601</v>
      </c>
      <c r="BC3997" t="s">
        <v>322</v>
      </c>
      <c r="BD3997">
        <v>12</v>
      </c>
      <c r="BE3997" t="s">
        <v>294</v>
      </c>
      <c r="BG3997">
        <v>3996</v>
      </c>
      <c r="BH3997" t="s">
        <v>341</v>
      </c>
      <c r="BI3997" t="s">
        <v>304</v>
      </c>
    </row>
    <row r="3998" spans="1:61" x14ac:dyDescent="0.25">
      <c r="A3998" s="9">
        <v>3997</v>
      </c>
      <c r="B3998" s="9" t="s">
        <v>180</v>
      </c>
      <c r="C3998" s="9" t="s">
        <v>154</v>
      </c>
      <c r="D3998" s="9" t="s">
        <v>326</v>
      </c>
      <c r="E3998" s="9" t="s">
        <v>470</v>
      </c>
      <c r="F3998" s="3" t="s">
        <v>5707</v>
      </c>
      <c r="G3998" s="9" t="s">
        <v>425</v>
      </c>
      <c r="H3998" s="9" t="s">
        <v>424</v>
      </c>
      <c r="J3998" s="45" t="s">
        <v>696</v>
      </c>
      <c r="K3998" s="45"/>
      <c r="L3998" s="45"/>
      <c r="BB3998" t="s">
        <v>7602</v>
      </c>
      <c r="BC3998" t="s">
        <v>323</v>
      </c>
      <c r="BD3998">
        <v>1</v>
      </c>
      <c r="BE3998" t="s">
        <v>295</v>
      </c>
      <c r="BG3998">
        <v>3997</v>
      </c>
      <c r="BH3998" t="s">
        <v>342</v>
      </c>
      <c r="BI3998" t="s">
        <v>305</v>
      </c>
    </row>
    <row r="3999" spans="1:61" x14ac:dyDescent="0.25">
      <c r="A3999" s="9">
        <v>3998</v>
      </c>
      <c r="B3999" s="9" t="s">
        <v>181</v>
      </c>
      <c r="C3999" s="9" t="s">
        <v>155</v>
      </c>
      <c r="D3999" s="9" t="s">
        <v>327</v>
      </c>
      <c r="E3999" s="9" t="s">
        <v>471</v>
      </c>
      <c r="F3999" s="9" t="s">
        <v>472</v>
      </c>
      <c r="G3999" s="9" t="s">
        <v>423</v>
      </c>
      <c r="H3999" s="9" t="s">
        <v>422</v>
      </c>
      <c r="J3999" s="45" t="s">
        <v>696</v>
      </c>
      <c r="K3999" s="45"/>
      <c r="L3999" s="45"/>
      <c r="BB3999" t="s">
        <v>7603</v>
      </c>
      <c r="BC3999" t="s">
        <v>323</v>
      </c>
      <c r="BD3999">
        <v>2</v>
      </c>
      <c r="BE3999" t="s">
        <v>296</v>
      </c>
      <c r="BG3999">
        <v>3998</v>
      </c>
      <c r="BH3999" t="s">
        <v>343</v>
      </c>
      <c r="BI3999" t="s">
        <v>306</v>
      </c>
    </row>
    <row r="4000" spans="1:61" x14ac:dyDescent="0.25">
      <c r="A4000" s="9">
        <v>3999</v>
      </c>
      <c r="B4000" s="9" t="s">
        <v>182</v>
      </c>
      <c r="C4000" s="9" t="s">
        <v>156</v>
      </c>
      <c r="D4000" s="9" t="s">
        <v>328</v>
      </c>
      <c r="E4000" s="9" t="s">
        <v>471</v>
      </c>
      <c r="F4000" s="9" t="s">
        <v>472</v>
      </c>
      <c r="G4000" s="9" t="s">
        <v>412</v>
      </c>
      <c r="H4000" s="9" t="s">
        <v>413</v>
      </c>
      <c r="J4000" s="45" t="s">
        <v>5703</v>
      </c>
      <c r="K4000" s="45"/>
      <c r="L4000" s="45"/>
      <c r="BB4000" t="s">
        <v>7604</v>
      </c>
      <c r="BC4000" t="s">
        <v>323</v>
      </c>
      <c r="BD4000">
        <v>3</v>
      </c>
      <c r="BE4000" t="s">
        <v>297</v>
      </c>
      <c r="BG4000">
        <v>3999</v>
      </c>
      <c r="BH4000" t="s">
        <v>344</v>
      </c>
      <c r="BI4000" t="s">
        <v>307</v>
      </c>
    </row>
    <row r="4001" spans="1:61" x14ac:dyDescent="0.25">
      <c r="A4001" s="9">
        <v>4000</v>
      </c>
      <c r="B4001" s="9" t="s">
        <v>183</v>
      </c>
      <c r="C4001" s="9" t="s">
        <v>157</v>
      </c>
      <c r="D4001" s="9" t="s">
        <v>329</v>
      </c>
      <c r="E4001" s="9" t="s">
        <v>473</v>
      </c>
      <c r="F4001" s="9" t="s">
        <v>474</v>
      </c>
      <c r="G4001" s="9" t="s">
        <v>416</v>
      </c>
      <c r="H4001" s="9" t="s">
        <v>412</v>
      </c>
      <c r="J4001" s="46" t="s">
        <v>5705</v>
      </c>
      <c r="K4001" s="45"/>
      <c r="L4001" s="45"/>
      <c r="BB4001" t="s">
        <v>7605</v>
      </c>
      <c r="BC4001" t="s">
        <v>323</v>
      </c>
      <c r="BD4001">
        <v>4</v>
      </c>
      <c r="BE4001" t="s">
        <v>298</v>
      </c>
      <c r="BG4001">
        <v>4000</v>
      </c>
      <c r="BH4001" t="s">
        <v>345</v>
      </c>
      <c r="BI4001" t="s">
        <v>308</v>
      </c>
    </row>
    <row r="4002" spans="1:61" x14ac:dyDescent="0.25">
      <c r="A4002" s="9">
        <v>4001</v>
      </c>
      <c r="B4002" s="9" t="s">
        <v>184</v>
      </c>
      <c r="C4002" s="9" t="s">
        <v>158</v>
      </c>
      <c r="D4002" s="9" t="s">
        <v>330</v>
      </c>
      <c r="E4002" s="9" t="s">
        <v>473</v>
      </c>
      <c r="F4002" s="9" t="s">
        <v>474</v>
      </c>
      <c r="G4002" s="9" t="s">
        <v>417</v>
      </c>
      <c r="H4002" s="9" t="s">
        <v>417</v>
      </c>
      <c r="J4002" s="45" t="s">
        <v>5703</v>
      </c>
      <c r="K4002" s="45"/>
      <c r="L4002" s="45"/>
      <c r="BB4002" t="s">
        <v>7606</v>
      </c>
      <c r="BC4002" t="s">
        <v>323</v>
      </c>
      <c r="BD4002">
        <v>5</v>
      </c>
      <c r="BE4002" t="s">
        <v>299</v>
      </c>
      <c r="BG4002">
        <v>4001</v>
      </c>
      <c r="BH4002" t="s">
        <v>346</v>
      </c>
      <c r="BI4002" t="s">
        <v>309</v>
      </c>
    </row>
    <row r="4003" spans="1:61" x14ac:dyDescent="0.25">
      <c r="A4003" s="9">
        <v>4002</v>
      </c>
      <c r="B4003" s="9" t="s">
        <v>185</v>
      </c>
      <c r="C4003" s="9" t="s">
        <v>147</v>
      </c>
      <c r="D4003" s="9" t="s">
        <v>331</v>
      </c>
      <c r="E4003" s="9" t="s">
        <v>475</v>
      </c>
      <c r="F4003" s="9" t="s">
        <v>476</v>
      </c>
      <c r="G4003" s="9" t="s">
        <v>412</v>
      </c>
      <c r="H4003" s="9" t="s">
        <v>416</v>
      </c>
      <c r="J4003" s="45" t="s">
        <v>696</v>
      </c>
      <c r="K4003" s="45"/>
      <c r="L4003" s="45"/>
      <c r="BB4003" t="s">
        <v>7607</v>
      </c>
      <c r="BC4003" t="s">
        <v>323</v>
      </c>
      <c r="BD4003">
        <v>6</v>
      </c>
      <c r="BE4003" t="s">
        <v>300</v>
      </c>
      <c r="BG4003">
        <v>4002</v>
      </c>
      <c r="BH4003" t="s">
        <v>347</v>
      </c>
      <c r="BI4003" t="s">
        <v>310</v>
      </c>
    </row>
    <row r="4004" spans="1:61" x14ac:dyDescent="0.25">
      <c r="A4004" s="9">
        <v>4003</v>
      </c>
      <c r="B4004" s="9" t="s">
        <v>186</v>
      </c>
      <c r="C4004" s="9" t="s">
        <v>148</v>
      </c>
      <c r="D4004" s="9" t="s">
        <v>332</v>
      </c>
      <c r="E4004" s="9" t="s">
        <v>475</v>
      </c>
      <c r="F4004" s="9" t="s">
        <v>476</v>
      </c>
      <c r="G4004" s="9" t="s">
        <v>413</v>
      </c>
      <c r="H4004" s="9" t="s">
        <v>412</v>
      </c>
      <c r="J4004" s="45" t="s">
        <v>696</v>
      </c>
      <c r="K4004" s="45"/>
      <c r="L4004" s="45"/>
      <c r="BB4004" t="s">
        <v>7608</v>
      </c>
      <c r="BC4004" t="s">
        <v>323</v>
      </c>
      <c r="BD4004">
        <v>7</v>
      </c>
      <c r="BE4004" t="s">
        <v>301</v>
      </c>
      <c r="BG4004">
        <v>4003</v>
      </c>
      <c r="BH4004" t="s">
        <v>348</v>
      </c>
      <c r="BI4004" t="s">
        <v>311</v>
      </c>
    </row>
    <row r="4005" spans="1:61" x14ac:dyDescent="0.25">
      <c r="A4005" s="9">
        <v>4004</v>
      </c>
      <c r="B4005" s="9" t="s">
        <v>176</v>
      </c>
      <c r="C4005" s="9" t="s">
        <v>149</v>
      </c>
      <c r="D4005" s="9" t="s">
        <v>333</v>
      </c>
      <c r="E4005" s="9" t="s">
        <v>410</v>
      </c>
      <c r="F4005" s="9" t="s">
        <v>411</v>
      </c>
      <c r="G4005" s="9" t="s">
        <v>422</v>
      </c>
      <c r="H4005" s="9" t="s">
        <v>423</v>
      </c>
      <c r="J4005" s="45" t="s">
        <v>5704</v>
      </c>
      <c r="K4005" s="45"/>
      <c r="L4005" s="45"/>
      <c r="BB4005" t="s">
        <v>7609</v>
      </c>
      <c r="BC4005" t="s">
        <v>323</v>
      </c>
      <c r="BD4005">
        <v>8</v>
      </c>
      <c r="BE4005" t="s">
        <v>302</v>
      </c>
      <c r="BG4005">
        <v>4004</v>
      </c>
      <c r="BH4005" t="s">
        <v>349</v>
      </c>
      <c r="BI4005" t="s">
        <v>312</v>
      </c>
    </row>
    <row r="4006" spans="1:61" x14ac:dyDescent="0.25">
      <c r="A4006" s="9">
        <v>4005</v>
      </c>
      <c r="B4006" s="9" t="s">
        <v>177</v>
      </c>
      <c r="C4006" s="9" t="s">
        <v>150</v>
      </c>
      <c r="D4006" s="9" t="s">
        <v>334</v>
      </c>
      <c r="E4006" s="9" t="s">
        <v>410</v>
      </c>
      <c r="F4006" s="9" t="s">
        <v>411</v>
      </c>
      <c r="G4006" s="9" t="s">
        <v>412</v>
      </c>
      <c r="H4006" s="9" t="s">
        <v>413</v>
      </c>
      <c r="J4006" s="45" t="s">
        <v>696</v>
      </c>
      <c r="K4006" s="45"/>
      <c r="L4006" s="45"/>
      <c r="BB4006" t="s">
        <v>7610</v>
      </c>
      <c r="BC4006" t="s">
        <v>323</v>
      </c>
      <c r="BD4006">
        <v>9</v>
      </c>
      <c r="BE4006" t="s">
        <v>303</v>
      </c>
      <c r="BG4006">
        <v>4005</v>
      </c>
      <c r="BH4006" t="s">
        <v>350</v>
      </c>
      <c r="BI4006" t="s">
        <v>313</v>
      </c>
    </row>
    <row r="4007" spans="1:61" x14ac:dyDescent="0.25">
      <c r="A4007" s="9">
        <v>4006</v>
      </c>
      <c r="B4007" s="9" t="s">
        <v>179</v>
      </c>
      <c r="C4007" s="9" t="s">
        <v>151</v>
      </c>
      <c r="D4007" s="9" t="s">
        <v>335</v>
      </c>
      <c r="E4007" s="9" t="s">
        <v>414</v>
      </c>
      <c r="F4007" s="9" t="s">
        <v>415</v>
      </c>
      <c r="G4007" s="9" t="s">
        <v>416</v>
      </c>
      <c r="H4007" s="9" t="s">
        <v>412</v>
      </c>
      <c r="J4007" s="45" t="s">
        <v>696</v>
      </c>
      <c r="K4007" s="45"/>
      <c r="L4007" s="45"/>
      <c r="BB4007" t="s">
        <v>7611</v>
      </c>
      <c r="BC4007" t="s">
        <v>323</v>
      </c>
      <c r="BD4007">
        <v>10</v>
      </c>
      <c r="BE4007" t="s">
        <v>304</v>
      </c>
      <c r="BG4007">
        <v>4006</v>
      </c>
      <c r="BH4007" t="s">
        <v>351</v>
      </c>
      <c r="BI4007" t="s">
        <v>314</v>
      </c>
    </row>
    <row r="4008" spans="1:61" x14ac:dyDescent="0.25">
      <c r="A4008" s="9">
        <v>4007</v>
      </c>
      <c r="B4008" s="9" t="s">
        <v>180</v>
      </c>
      <c r="C4008" s="9" t="s">
        <v>152</v>
      </c>
      <c r="D4008" s="9" t="s">
        <v>336</v>
      </c>
      <c r="E4008" s="9" t="s">
        <v>414</v>
      </c>
      <c r="F4008" s="9" t="s">
        <v>415</v>
      </c>
      <c r="G4008" s="9" t="s">
        <v>417</v>
      </c>
      <c r="H4008" s="9" t="s">
        <v>417</v>
      </c>
      <c r="J4008" s="45" t="s">
        <v>5703</v>
      </c>
      <c r="K4008" s="45"/>
      <c r="L4008" s="45"/>
      <c r="BB4008" t="s">
        <v>7612</v>
      </c>
      <c r="BC4008" t="s">
        <v>323</v>
      </c>
      <c r="BD4008">
        <v>11</v>
      </c>
      <c r="BE4008" t="s">
        <v>305</v>
      </c>
      <c r="BG4008">
        <v>4007</v>
      </c>
      <c r="BH4008" t="s">
        <v>352</v>
      </c>
      <c r="BI4008" t="s">
        <v>315</v>
      </c>
    </row>
    <row r="4009" spans="1:61" x14ac:dyDescent="0.25">
      <c r="A4009" s="9">
        <v>4008</v>
      </c>
      <c r="B4009" s="9" t="s">
        <v>181</v>
      </c>
      <c r="C4009" s="9" t="s">
        <v>153</v>
      </c>
      <c r="D4009" s="9" t="s">
        <v>337</v>
      </c>
      <c r="E4009" s="9" t="s">
        <v>418</v>
      </c>
      <c r="F4009" s="9" t="s">
        <v>419</v>
      </c>
      <c r="G4009" s="9" t="s">
        <v>412</v>
      </c>
      <c r="H4009" s="9" t="s">
        <v>416</v>
      </c>
      <c r="J4009" s="46" t="s">
        <v>5705</v>
      </c>
      <c r="K4009" s="45"/>
      <c r="L4009" s="45"/>
      <c r="BB4009" t="s">
        <v>7613</v>
      </c>
      <c r="BC4009" t="s">
        <v>323</v>
      </c>
      <c r="BD4009">
        <v>12</v>
      </c>
      <c r="BE4009" t="s">
        <v>306</v>
      </c>
      <c r="BG4009">
        <v>4008</v>
      </c>
      <c r="BH4009" t="s">
        <v>293</v>
      </c>
      <c r="BI4009" t="s">
        <v>316</v>
      </c>
    </row>
    <row r="4010" spans="1:61" x14ac:dyDescent="0.25">
      <c r="A4010" s="9">
        <v>4009</v>
      </c>
      <c r="B4010" s="9" t="s">
        <v>182</v>
      </c>
      <c r="C4010" s="9" t="s">
        <v>154</v>
      </c>
      <c r="D4010" s="9" t="s">
        <v>338</v>
      </c>
      <c r="E4010" s="9" t="s">
        <v>418</v>
      </c>
      <c r="F4010" s="9" t="s">
        <v>419</v>
      </c>
      <c r="G4010" s="9" t="s">
        <v>413</v>
      </c>
      <c r="H4010" s="9" t="s">
        <v>412</v>
      </c>
      <c r="J4010" s="45" t="s">
        <v>5703</v>
      </c>
      <c r="K4010" s="45"/>
      <c r="L4010" s="45"/>
      <c r="BB4010" t="s">
        <v>7614</v>
      </c>
      <c r="BC4010" t="s">
        <v>324</v>
      </c>
      <c r="BD4010">
        <v>1</v>
      </c>
      <c r="BE4010" t="s">
        <v>307</v>
      </c>
      <c r="BG4010">
        <v>4009</v>
      </c>
      <c r="BH4010" t="s">
        <v>294</v>
      </c>
      <c r="BI4010" t="s">
        <v>317</v>
      </c>
    </row>
    <row r="4011" spans="1:61" x14ac:dyDescent="0.25">
      <c r="A4011" s="9">
        <v>4010</v>
      </c>
      <c r="B4011" s="9" t="s">
        <v>183</v>
      </c>
      <c r="C4011" s="9" t="s">
        <v>155</v>
      </c>
      <c r="D4011" s="9" t="s">
        <v>339</v>
      </c>
      <c r="E4011" s="9" t="s">
        <v>420</v>
      </c>
      <c r="F4011" s="9" t="s">
        <v>421</v>
      </c>
      <c r="G4011" s="9" t="s">
        <v>422</v>
      </c>
      <c r="H4011" s="9" t="s">
        <v>423</v>
      </c>
      <c r="J4011" s="45" t="s">
        <v>696</v>
      </c>
      <c r="K4011" s="45"/>
      <c r="L4011" s="45"/>
      <c r="BB4011" t="s">
        <v>7615</v>
      </c>
      <c r="BC4011" t="s">
        <v>324</v>
      </c>
      <c r="BD4011">
        <v>2</v>
      </c>
      <c r="BE4011" t="s">
        <v>308</v>
      </c>
      <c r="BG4011">
        <v>4010</v>
      </c>
      <c r="BH4011" t="s">
        <v>295</v>
      </c>
      <c r="BI4011" t="s">
        <v>318</v>
      </c>
    </row>
    <row r="4012" spans="1:61" x14ac:dyDescent="0.25">
      <c r="A4012" s="9">
        <v>4011</v>
      </c>
      <c r="B4012" s="9" t="s">
        <v>184</v>
      </c>
      <c r="C4012" s="9" t="s">
        <v>156</v>
      </c>
      <c r="D4012" s="9" t="s">
        <v>340</v>
      </c>
      <c r="E4012" s="9" t="s">
        <v>420</v>
      </c>
      <c r="F4012" s="9" t="s">
        <v>421</v>
      </c>
      <c r="G4012" s="9" t="s">
        <v>424</v>
      </c>
      <c r="H4012" s="9" t="s">
        <v>425</v>
      </c>
      <c r="J4012" s="45" t="s">
        <v>696</v>
      </c>
      <c r="K4012" s="45"/>
      <c r="L4012" s="45"/>
      <c r="BB4012" t="s">
        <v>7616</v>
      </c>
      <c r="BC4012" t="s">
        <v>324</v>
      </c>
      <c r="BD4012">
        <v>3</v>
      </c>
      <c r="BE4012" t="s">
        <v>309</v>
      </c>
      <c r="BG4012">
        <v>4011</v>
      </c>
      <c r="BH4012" t="s">
        <v>296</v>
      </c>
      <c r="BI4012" t="s">
        <v>319</v>
      </c>
    </row>
    <row r="4013" spans="1:61" x14ac:dyDescent="0.25">
      <c r="A4013" s="9">
        <v>4012</v>
      </c>
      <c r="B4013" s="9" t="s">
        <v>185</v>
      </c>
      <c r="C4013" s="9" t="s">
        <v>157</v>
      </c>
      <c r="D4013" s="9" t="s">
        <v>341</v>
      </c>
      <c r="E4013" s="9" t="s">
        <v>426</v>
      </c>
      <c r="F4013" s="9" t="s">
        <v>427</v>
      </c>
      <c r="G4013" s="9" t="s">
        <v>425</v>
      </c>
      <c r="H4013" s="9" t="s">
        <v>424</v>
      </c>
      <c r="J4013" s="45" t="s">
        <v>5704</v>
      </c>
      <c r="K4013" s="45"/>
      <c r="L4013" s="45"/>
      <c r="BB4013" t="s">
        <v>7617</v>
      </c>
      <c r="BC4013" t="s">
        <v>324</v>
      </c>
      <c r="BD4013">
        <v>4</v>
      </c>
      <c r="BE4013" t="s">
        <v>310</v>
      </c>
      <c r="BG4013">
        <v>4012</v>
      </c>
      <c r="BH4013" t="s">
        <v>297</v>
      </c>
      <c r="BI4013" t="s">
        <v>320</v>
      </c>
    </row>
    <row r="4014" spans="1:61" x14ac:dyDescent="0.25">
      <c r="A4014" s="9">
        <v>4013</v>
      </c>
      <c r="B4014" s="9" t="s">
        <v>186</v>
      </c>
      <c r="C4014" s="9" t="s">
        <v>158</v>
      </c>
      <c r="D4014" s="9" t="s">
        <v>342</v>
      </c>
      <c r="E4014" s="9" t="s">
        <v>426</v>
      </c>
      <c r="F4014" s="9" t="s">
        <v>427</v>
      </c>
      <c r="G4014" s="9" t="s">
        <v>423</v>
      </c>
      <c r="H4014" s="9" t="s">
        <v>422</v>
      </c>
      <c r="J4014" s="45" t="s">
        <v>696</v>
      </c>
      <c r="K4014" s="45"/>
      <c r="L4014" s="45"/>
      <c r="BB4014" t="s">
        <v>7618</v>
      </c>
      <c r="BC4014" t="s">
        <v>324</v>
      </c>
      <c r="BD4014">
        <v>5</v>
      </c>
      <c r="BE4014" t="s">
        <v>311</v>
      </c>
      <c r="BG4014">
        <v>4013</v>
      </c>
      <c r="BH4014" t="s">
        <v>298</v>
      </c>
      <c r="BI4014" t="s">
        <v>321</v>
      </c>
    </row>
    <row r="4015" spans="1:61" x14ac:dyDescent="0.25">
      <c r="A4015" s="9">
        <v>4014</v>
      </c>
      <c r="B4015" s="9" t="s">
        <v>176</v>
      </c>
      <c r="C4015" s="9" t="s">
        <v>147</v>
      </c>
      <c r="D4015" s="9" t="s">
        <v>343</v>
      </c>
      <c r="E4015" s="9" t="s">
        <v>428</v>
      </c>
      <c r="F4015" s="9" t="s">
        <v>429</v>
      </c>
      <c r="G4015" s="9" t="s">
        <v>412</v>
      </c>
      <c r="H4015" s="9" t="s">
        <v>413</v>
      </c>
      <c r="J4015" s="45" t="s">
        <v>696</v>
      </c>
      <c r="K4015" s="45"/>
      <c r="L4015" s="45"/>
      <c r="BB4015" t="s">
        <v>7619</v>
      </c>
      <c r="BC4015" t="s">
        <v>324</v>
      </c>
      <c r="BD4015">
        <v>6</v>
      </c>
      <c r="BE4015" t="s">
        <v>312</v>
      </c>
      <c r="BG4015">
        <v>4014</v>
      </c>
      <c r="BH4015" t="s">
        <v>299</v>
      </c>
      <c r="BI4015" t="s">
        <v>322</v>
      </c>
    </row>
    <row r="4016" spans="1:61" x14ac:dyDescent="0.25">
      <c r="A4016" s="9">
        <v>4015</v>
      </c>
      <c r="B4016" s="9" t="s">
        <v>177</v>
      </c>
      <c r="C4016" s="9" t="s">
        <v>148</v>
      </c>
      <c r="D4016" s="9" t="s">
        <v>344</v>
      </c>
      <c r="E4016" s="9" t="s">
        <v>428</v>
      </c>
      <c r="F4016" s="9" t="s">
        <v>429</v>
      </c>
      <c r="G4016" s="9" t="s">
        <v>416</v>
      </c>
      <c r="H4016" s="9" t="s">
        <v>412</v>
      </c>
      <c r="J4016" s="45" t="s">
        <v>5703</v>
      </c>
      <c r="K4016" s="45"/>
      <c r="L4016" s="45"/>
      <c r="BB4016" t="s">
        <v>7620</v>
      </c>
      <c r="BC4016" t="s">
        <v>324</v>
      </c>
      <c r="BD4016">
        <v>7</v>
      </c>
      <c r="BE4016" t="s">
        <v>313</v>
      </c>
      <c r="BG4016">
        <v>4015</v>
      </c>
      <c r="BH4016" t="s">
        <v>300</v>
      </c>
      <c r="BI4016" t="s">
        <v>323</v>
      </c>
    </row>
    <row r="4017" spans="1:61" x14ac:dyDescent="0.25">
      <c r="A4017" s="9">
        <v>4016</v>
      </c>
      <c r="B4017" s="9" t="s">
        <v>179</v>
      </c>
      <c r="C4017" s="9" t="s">
        <v>149</v>
      </c>
      <c r="D4017" s="9" t="s">
        <v>345</v>
      </c>
      <c r="E4017" s="9" t="s">
        <v>430</v>
      </c>
      <c r="F4017" s="9" t="s">
        <v>431</v>
      </c>
      <c r="G4017" s="9" t="s">
        <v>417</v>
      </c>
      <c r="H4017" s="9" t="s">
        <v>417</v>
      </c>
      <c r="J4017" s="46" t="s">
        <v>5705</v>
      </c>
      <c r="K4017" s="45"/>
      <c r="L4017" s="45"/>
      <c r="BB4017" t="s">
        <v>7621</v>
      </c>
      <c r="BC4017" t="s">
        <v>324</v>
      </c>
      <c r="BD4017">
        <v>8</v>
      </c>
      <c r="BE4017" t="s">
        <v>314</v>
      </c>
      <c r="BG4017">
        <v>4016</v>
      </c>
      <c r="BH4017" t="s">
        <v>301</v>
      </c>
      <c r="BI4017" t="s">
        <v>324</v>
      </c>
    </row>
    <row r="4018" spans="1:61" x14ac:dyDescent="0.25">
      <c r="A4018" s="9">
        <v>4017</v>
      </c>
      <c r="B4018" s="9" t="s">
        <v>180</v>
      </c>
      <c r="C4018" s="9" t="s">
        <v>150</v>
      </c>
      <c r="D4018" s="9" t="s">
        <v>346</v>
      </c>
      <c r="E4018" s="9" t="s">
        <v>430</v>
      </c>
      <c r="F4018" s="9" t="s">
        <v>431</v>
      </c>
      <c r="G4018" s="9" t="s">
        <v>412</v>
      </c>
      <c r="H4018" s="9" t="s">
        <v>416</v>
      </c>
      <c r="J4018" s="45" t="s">
        <v>696</v>
      </c>
      <c r="K4018" s="45"/>
      <c r="L4018" s="45"/>
      <c r="BB4018" t="s">
        <v>7622</v>
      </c>
      <c r="BC4018" t="s">
        <v>324</v>
      </c>
      <c r="BD4018">
        <v>9</v>
      </c>
      <c r="BE4018" t="s">
        <v>315</v>
      </c>
      <c r="BG4018">
        <v>4017</v>
      </c>
      <c r="BH4018" t="s">
        <v>302</v>
      </c>
      <c r="BI4018" t="s">
        <v>325</v>
      </c>
    </row>
    <row r="4019" spans="1:61" x14ac:dyDescent="0.25">
      <c r="A4019" s="9">
        <v>4018</v>
      </c>
      <c r="B4019" s="9" t="s">
        <v>181</v>
      </c>
      <c r="C4019" s="9" t="s">
        <v>151</v>
      </c>
      <c r="D4019" s="9" t="s">
        <v>347</v>
      </c>
      <c r="E4019" s="9" t="s">
        <v>432</v>
      </c>
      <c r="F4019" s="9" t="s">
        <v>433</v>
      </c>
      <c r="G4019" s="9" t="s">
        <v>413</v>
      </c>
      <c r="H4019" s="9" t="s">
        <v>412</v>
      </c>
      <c r="J4019" s="45" t="s">
        <v>5703</v>
      </c>
      <c r="K4019" s="45"/>
      <c r="L4019" s="45"/>
      <c r="BB4019" t="s">
        <v>7623</v>
      </c>
      <c r="BC4019" t="s">
        <v>324</v>
      </c>
      <c r="BD4019">
        <v>10</v>
      </c>
      <c r="BE4019" t="s">
        <v>316</v>
      </c>
      <c r="BG4019">
        <v>4018</v>
      </c>
      <c r="BH4019" t="s">
        <v>303</v>
      </c>
      <c r="BI4019" t="s">
        <v>326</v>
      </c>
    </row>
    <row r="4020" spans="1:61" x14ac:dyDescent="0.25">
      <c r="A4020" s="9">
        <v>4019</v>
      </c>
      <c r="B4020" s="9" t="s">
        <v>182</v>
      </c>
      <c r="C4020" s="9" t="s">
        <v>152</v>
      </c>
      <c r="D4020" s="9" t="s">
        <v>348</v>
      </c>
      <c r="E4020" s="9" t="s">
        <v>432</v>
      </c>
      <c r="F4020" s="9" t="s">
        <v>433</v>
      </c>
      <c r="G4020" s="9" t="s">
        <v>422</v>
      </c>
      <c r="H4020" s="9" t="s">
        <v>423</v>
      </c>
      <c r="J4020" s="45" t="s">
        <v>696</v>
      </c>
      <c r="K4020" s="45"/>
      <c r="L4020" s="45"/>
      <c r="BB4020" t="s">
        <v>7624</v>
      </c>
      <c r="BC4020" t="s">
        <v>324</v>
      </c>
      <c r="BD4020">
        <v>11</v>
      </c>
      <c r="BE4020" t="s">
        <v>317</v>
      </c>
      <c r="BG4020">
        <v>4019</v>
      </c>
      <c r="BH4020" t="s">
        <v>304</v>
      </c>
      <c r="BI4020" t="s">
        <v>327</v>
      </c>
    </row>
    <row r="4021" spans="1:61" x14ac:dyDescent="0.25">
      <c r="A4021" s="9">
        <v>4020</v>
      </c>
      <c r="B4021" s="9" t="s">
        <v>183</v>
      </c>
      <c r="C4021" s="9" t="s">
        <v>153</v>
      </c>
      <c r="D4021" s="9" t="s">
        <v>349</v>
      </c>
      <c r="E4021" s="9" t="s">
        <v>434</v>
      </c>
      <c r="F4021" s="9" t="s">
        <v>435</v>
      </c>
      <c r="G4021" s="9" t="s">
        <v>424</v>
      </c>
      <c r="H4021" s="9" t="s">
        <v>425</v>
      </c>
      <c r="J4021" s="45" t="s">
        <v>5704</v>
      </c>
      <c r="K4021" s="45"/>
      <c r="L4021" s="45"/>
      <c r="BB4021" t="s">
        <v>7625</v>
      </c>
      <c r="BC4021" t="s">
        <v>324</v>
      </c>
      <c r="BD4021">
        <v>12</v>
      </c>
      <c r="BE4021" t="s">
        <v>318</v>
      </c>
      <c r="BG4021">
        <v>4020</v>
      </c>
      <c r="BH4021" t="s">
        <v>305</v>
      </c>
      <c r="BI4021" t="s">
        <v>328</v>
      </c>
    </row>
    <row r="4022" spans="1:61" x14ac:dyDescent="0.25">
      <c r="A4022" s="9">
        <v>4021</v>
      </c>
      <c r="B4022" s="9" t="s">
        <v>184</v>
      </c>
      <c r="C4022" s="9" t="s">
        <v>154</v>
      </c>
      <c r="D4022" s="9" t="s">
        <v>350</v>
      </c>
      <c r="E4022" s="9" t="s">
        <v>434</v>
      </c>
      <c r="F4022" s="9" t="s">
        <v>435</v>
      </c>
      <c r="G4022" s="9" t="s">
        <v>425</v>
      </c>
      <c r="H4022" s="9" t="s">
        <v>424</v>
      </c>
      <c r="J4022" s="45" t="s">
        <v>696</v>
      </c>
      <c r="K4022" s="45"/>
      <c r="L4022" s="45"/>
      <c r="BB4022" t="s">
        <v>7626</v>
      </c>
      <c r="BC4022" t="s">
        <v>325</v>
      </c>
      <c r="BD4022">
        <v>1</v>
      </c>
      <c r="BE4022" t="s">
        <v>319</v>
      </c>
      <c r="BG4022">
        <v>4021</v>
      </c>
      <c r="BH4022" t="s">
        <v>306</v>
      </c>
      <c r="BI4022" t="s">
        <v>329</v>
      </c>
    </row>
    <row r="4023" spans="1:61" x14ac:dyDescent="0.25">
      <c r="A4023" s="9">
        <v>4022</v>
      </c>
      <c r="B4023" s="9" t="s">
        <v>185</v>
      </c>
      <c r="C4023" s="9" t="s">
        <v>155</v>
      </c>
      <c r="D4023" s="9" t="s">
        <v>351</v>
      </c>
      <c r="E4023" s="9" t="s">
        <v>436</v>
      </c>
      <c r="F4023" s="9" t="s">
        <v>437</v>
      </c>
      <c r="G4023" s="9" t="s">
        <v>423</v>
      </c>
      <c r="H4023" s="9" t="s">
        <v>422</v>
      </c>
      <c r="J4023" s="45" t="s">
        <v>696</v>
      </c>
      <c r="K4023" s="45"/>
      <c r="L4023" s="45"/>
      <c r="BB4023" t="s">
        <v>7627</v>
      </c>
      <c r="BC4023" t="s">
        <v>325</v>
      </c>
      <c r="BD4023">
        <v>2</v>
      </c>
      <c r="BE4023" t="s">
        <v>320</v>
      </c>
      <c r="BG4023">
        <v>4022</v>
      </c>
      <c r="BH4023" t="s">
        <v>307</v>
      </c>
      <c r="BI4023" t="s">
        <v>330</v>
      </c>
    </row>
    <row r="4024" spans="1:61" x14ac:dyDescent="0.25">
      <c r="A4024" s="9">
        <v>4023</v>
      </c>
      <c r="B4024" s="9" t="s">
        <v>186</v>
      </c>
      <c r="C4024" s="9" t="s">
        <v>156</v>
      </c>
      <c r="D4024" s="9" t="s">
        <v>352</v>
      </c>
      <c r="E4024" s="9" t="s">
        <v>436</v>
      </c>
      <c r="F4024" s="9" t="s">
        <v>437</v>
      </c>
      <c r="G4024" s="9" t="s">
        <v>412</v>
      </c>
      <c r="H4024" s="9" t="s">
        <v>413</v>
      </c>
      <c r="J4024" s="45" t="s">
        <v>5703</v>
      </c>
      <c r="K4024" s="45"/>
      <c r="L4024" s="45"/>
      <c r="BB4024" t="s">
        <v>7628</v>
      </c>
      <c r="BC4024" t="s">
        <v>325</v>
      </c>
      <c r="BD4024">
        <v>3</v>
      </c>
      <c r="BE4024" t="s">
        <v>321</v>
      </c>
      <c r="BG4024">
        <v>4023</v>
      </c>
      <c r="BH4024" t="s">
        <v>308</v>
      </c>
      <c r="BI4024" t="s">
        <v>331</v>
      </c>
    </row>
    <row r="4025" spans="1:61" x14ac:dyDescent="0.25">
      <c r="A4025" s="9">
        <v>4024</v>
      </c>
      <c r="B4025" s="9" t="s">
        <v>176</v>
      </c>
      <c r="C4025" s="9" t="s">
        <v>157</v>
      </c>
      <c r="D4025" s="9" t="s">
        <v>293</v>
      </c>
      <c r="E4025" s="9" t="s">
        <v>438</v>
      </c>
      <c r="F4025" s="9" t="s">
        <v>439</v>
      </c>
      <c r="G4025" s="9" t="s">
        <v>416</v>
      </c>
      <c r="H4025" s="9" t="s">
        <v>412</v>
      </c>
      <c r="J4025" s="46" t="s">
        <v>5705</v>
      </c>
      <c r="K4025" s="45"/>
      <c r="L4025" s="45"/>
      <c r="BB4025" t="s">
        <v>7629</v>
      </c>
      <c r="BC4025" t="s">
        <v>325</v>
      </c>
      <c r="BD4025">
        <v>4</v>
      </c>
      <c r="BE4025" t="s">
        <v>322</v>
      </c>
      <c r="BG4025">
        <v>4024</v>
      </c>
      <c r="BH4025" t="s">
        <v>309</v>
      </c>
      <c r="BI4025" t="s">
        <v>332</v>
      </c>
    </row>
    <row r="4026" spans="1:61" x14ac:dyDescent="0.25">
      <c r="A4026" s="9">
        <v>4025</v>
      </c>
      <c r="B4026" s="9" t="s">
        <v>177</v>
      </c>
      <c r="C4026" s="9" t="s">
        <v>158</v>
      </c>
      <c r="D4026" s="9" t="s">
        <v>294</v>
      </c>
      <c r="E4026" s="9" t="s">
        <v>438</v>
      </c>
      <c r="F4026" s="9" t="s">
        <v>439</v>
      </c>
      <c r="G4026" s="9" t="s">
        <v>417</v>
      </c>
      <c r="H4026" s="9" t="s">
        <v>417</v>
      </c>
      <c r="J4026" s="45" t="s">
        <v>696</v>
      </c>
      <c r="K4026" s="45"/>
      <c r="L4026" s="45"/>
      <c r="BB4026" t="s">
        <v>7630</v>
      </c>
      <c r="BC4026" t="s">
        <v>325</v>
      </c>
      <c r="BD4026">
        <v>5</v>
      </c>
      <c r="BE4026" t="s">
        <v>323</v>
      </c>
      <c r="BG4026">
        <v>4025</v>
      </c>
      <c r="BH4026" t="s">
        <v>310</v>
      </c>
      <c r="BI4026" t="s">
        <v>333</v>
      </c>
    </row>
    <row r="4027" spans="1:61" x14ac:dyDescent="0.25">
      <c r="A4027" s="9">
        <v>4026</v>
      </c>
      <c r="B4027" s="9" t="s">
        <v>179</v>
      </c>
      <c r="C4027" s="9" t="s">
        <v>147</v>
      </c>
      <c r="D4027" s="9" t="s">
        <v>295</v>
      </c>
      <c r="E4027" s="9" t="s">
        <v>440</v>
      </c>
      <c r="F4027" s="9" t="s">
        <v>441</v>
      </c>
      <c r="G4027" s="9" t="s">
        <v>412</v>
      </c>
      <c r="H4027" s="9" t="s">
        <v>416</v>
      </c>
      <c r="J4027" s="45" t="s">
        <v>5703</v>
      </c>
      <c r="K4027" s="45"/>
      <c r="L4027" s="45"/>
      <c r="BB4027" t="s">
        <v>7631</v>
      </c>
      <c r="BC4027" t="s">
        <v>325</v>
      </c>
      <c r="BD4027">
        <v>6</v>
      </c>
      <c r="BE4027" t="s">
        <v>324</v>
      </c>
      <c r="BG4027">
        <v>4026</v>
      </c>
      <c r="BH4027" t="s">
        <v>311</v>
      </c>
      <c r="BI4027" t="s">
        <v>334</v>
      </c>
    </row>
    <row r="4028" spans="1:61" x14ac:dyDescent="0.25">
      <c r="A4028" s="9">
        <v>4027</v>
      </c>
      <c r="B4028" s="9" t="s">
        <v>180</v>
      </c>
      <c r="C4028" s="9" t="s">
        <v>148</v>
      </c>
      <c r="D4028" s="9" t="s">
        <v>296</v>
      </c>
      <c r="E4028" s="9" t="s">
        <v>440</v>
      </c>
      <c r="F4028" s="9" t="s">
        <v>441</v>
      </c>
      <c r="G4028" s="9" t="s">
        <v>413</v>
      </c>
      <c r="H4028" s="9" t="s">
        <v>412</v>
      </c>
      <c r="J4028" s="45" t="s">
        <v>696</v>
      </c>
      <c r="K4028" s="45"/>
      <c r="L4028" s="45"/>
      <c r="BB4028" t="s">
        <v>7632</v>
      </c>
      <c r="BC4028" t="s">
        <v>325</v>
      </c>
      <c r="BD4028">
        <v>7</v>
      </c>
      <c r="BE4028" t="s">
        <v>325</v>
      </c>
      <c r="BG4028">
        <v>4027</v>
      </c>
      <c r="BH4028" t="s">
        <v>312</v>
      </c>
      <c r="BI4028" t="s">
        <v>335</v>
      </c>
    </row>
    <row r="4029" spans="1:61" x14ac:dyDescent="0.25">
      <c r="A4029" s="9">
        <v>4028</v>
      </c>
      <c r="B4029" s="9" t="s">
        <v>181</v>
      </c>
      <c r="C4029" s="9" t="s">
        <v>149</v>
      </c>
      <c r="D4029" s="9" t="s">
        <v>297</v>
      </c>
      <c r="E4029" s="9" t="s">
        <v>442</v>
      </c>
      <c r="F4029" s="9" t="s">
        <v>443</v>
      </c>
      <c r="G4029" s="9" t="s">
        <v>422</v>
      </c>
      <c r="H4029" s="9" t="s">
        <v>423</v>
      </c>
      <c r="J4029" s="45" t="s">
        <v>5704</v>
      </c>
      <c r="K4029" s="45"/>
      <c r="L4029" s="45"/>
      <c r="BB4029" t="s">
        <v>7633</v>
      </c>
      <c r="BC4029" t="s">
        <v>325</v>
      </c>
      <c r="BD4029">
        <v>8</v>
      </c>
      <c r="BE4029" t="s">
        <v>326</v>
      </c>
      <c r="BG4029">
        <v>4028</v>
      </c>
      <c r="BH4029" t="s">
        <v>313</v>
      </c>
      <c r="BI4029" t="s">
        <v>336</v>
      </c>
    </row>
    <row r="4030" spans="1:61" x14ac:dyDescent="0.25">
      <c r="A4030" s="9">
        <v>4029</v>
      </c>
      <c r="B4030" s="9" t="s">
        <v>182</v>
      </c>
      <c r="C4030" s="9" t="s">
        <v>150</v>
      </c>
      <c r="D4030" s="9" t="s">
        <v>298</v>
      </c>
      <c r="E4030" s="9" t="s">
        <v>442</v>
      </c>
      <c r="F4030" s="9" t="s">
        <v>443</v>
      </c>
      <c r="G4030" s="9" t="s">
        <v>424</v>
      </c>
      <c r="H4030" s="9" t="s">
        <v>425</v>
      </c>
      <c r="J4030" s="45" t="s">
        <v>696</v>
      </c>
      <c r="K4030" s="45"/>
      <c r="L4030" s="45"/>
      <c r="BB4030" t="s">
        <v>7634</v>
      </c>
      <c r="BC4030" t="s">
        <v>325</v>
      </c>
      <c r="BD4030">
        <v>9</v>
      </c>
      <c r="BE4030" t="s">
        <v>327</v>
      </c>
      <c r="BG4030">
        <v>4029</v>
      </c>
      <c r="BH4030" t="s">
        <v>314</v>
      </c>
      <c r="BI4030" t="s">
        <v>337</v>
      </c>
    </row>
    <row r="4031" spans="1:61" x14ac:dyDescent="0.25">
      <c r="A4031" s="9">
        <v>4030</v>
      </c>
      <c r="B4031" s="9" t="s">
        <v>183</v>
      </c>
      <c r="C4031" s="9" t="s">
        <v>151</v>
      </c>
      <c r="D4031" s="9" t="s">
        <v>299</v>
      </c>
      <c r="E4031" s="9" t="s">
        <v>444</v>
      </c>
      <c r="F4031" s="9" t="s">
        <v>445</v>
      </c>
      <c r="G4031" s="9" t="s">
        <v>425</v>
      </c>
      <c r="H4031" s="9" t="s">
        <v>424</v>
      </c>
      <c r="J4031" s="45" t="s">
        <v>696</v>
      </c>
      <c r="K4031" s="45"/>
      <c r="L4031" s="45"/>
      <c r="BB4031" t="s">
        <v>7635</v>
      </c>
      <c r="BC4031" t="s">
        <v>325</v>
      </c>
      <c r="BD4031">
        <v>10</v>
      </c>
      <c r="BE4031" t="s">
        <v>328</v>
      </c>
      <c r="BG4031">
        <v>4030</v>
      </c>
      <c r="BH4031" t="s">
        <v>315</v>
      </c>
      <c r="BI4031" t="s">
        <v>338</v>
      </c>
    </row>
    <row r="4032" spans="1:61" x14ac:dyDescent="0.25">
      <c r="A4032" s="9">
        <v>4031</v>
      </c>
      <c r="B4032" s="9" t="s">
        <v>184</v>
      </c>
      <c r="C4032" s="9" t="s">
        <v>152</v>
      </c>
      <c r="D4032" s="9" t="s">
        <v>300</v>
      </c>
      <c r="E4032" s="9" t="s">
        <v>444</v>
      </c>
      <c r="F4032" s="9" t="s">
        <v>445</v>
      </c>
      <c r="G4032" s="9" t="s">
        <v>423</v>
      </c>
      <c r="H4032" s="9" t="s">
        <v>422</v>
      </c>
      <c r="J4032" s="45" t="s">
        <v>5703</v>
      </c>
      <c r="K4032" s="45"/>
      <c r="L4032" s="45"/>
      <c r="BB4032" t="s">
        <v>7636</v>
      </c>
      <c r="BC4032" t="s">
        <v>325</v>
      </c>
      <c r="BD4032">
        <v>11</v>
      </c>
      <c r="BE4032" t="s">
        <v>329</v>
      </c>
      <c r="BG4032">
        <v>4031</v>
      </c>
      <c r="BH4032" t="s">
        <v>316</v>
      </c>
      <c r="BI4032" t="s">
        <v>339</v>
      </c>
    </row>
    <row r="4033" spans="1:61" x14ac:dyDescent="0.25">
      <c r="A4033" s="9">
        <v>4032</v>
      </c>
      <c r="B4033" s="9" t="s">
        <v>185</v>
      </c>
      <c r="C4033" s="9" t="s">
        <v>153</v>
      </c>
      <c r="D4033" s="9" t="s">
        <v>301</v>
      </c>
      <c r="E4033" s="9" t="s">
        <v>446</v>
      </c>
      <c r="F4033" s="9" t="s">
        <v>447</v>
      </c>
      <c r="G4033" s="9" t="s">
        <v>412</v>
      </c>
      <c r="H4033" s="9" t="s">
        <v>413</v>
      </c>
      <c r="J4033" s="46" t="s">
        <v>5705</v>
      </c>
      <c r="K4033" s="45"/>
      <c r="L4033" s="45"/>
      <c r="BB4033" t="s">
        <v>7637</v>
      </c>
      <c r="BC4033" t="s">
        <v>325</v>
      </c>
      <c r="BD4033">
        <v>12</v>
      </c>
      <c r="BE4033" t="s">
        <v>330</v>
      </c>
      <c r="BG4033">
        <v>4032</v>
      </c>
      <c r="BH4033" t="s">
        <v>317</v>
      </c>
      <c r="BI4033" t="s">
        <v>340</v>
      </c>
    </row>
    <row r="4034" spans="1:61" x14ac:dyDescent="0.25">
      <c r="A4034" s="9">
        <v>4033</v>
      </c>
      <c r="B4034" s="9" t="s">
        <v>186</v>
      </c>
      <c r="C4034" s="9" t="s">
        <v>154</v>
      </c>
      <c r="D4034" s="9" t="s">
        <v>302</v>
      </c>
      <c r="E4034" s="9" t="s">
        <v>446</v>
      </c>
      <c r="F4034" s="9" t="s">
        <v>447</v>
      </c>
      <c r="G4034" s="9" t="s">
        <v>416</v>
      </c>
      <c r="H4034" s="9" t="s">
        <v>412</v>
      </c>
      <c r="J4034" s="45" t="s">
        <v>696</v>
      </c>
      <c r="K4034" s="45"/>
      <c r="L4034" s="45"/>
      <c r="BB4034" t="s">
        <v>7638</v>
      </c>
      <c r="BC4034" t="s">
        <v>326</v>
      </c>
      <c r="BD4034">
        <v>1</v>
      </c>
      <c r="BE4034" t="s">
        <v>331</v>
      </c>
      <c r="BG4034">
        <v>4033</v>
      </c>
      <c r="BH4034" t="s">
        <v>318</v>
      </c>
      <c r="BI4034" t="s">
        <v>341</v>
      </c>
    </row>
    <row r="4035" spans="1:61" x14ac:dyDescent="0.25">
      <c r="A4035" s="9">
        <v>4034</v>
      </c>
      <c r="B4035" s="9" t="s">
        <v>176</v>
      </c>
      <c r="C4035" s="9" t="s">
        <v>155</v>
      </c>
      <c r="D4035" s="9" t="s">
        <v>303</v>
      </c>
      <c r="E4035" s="9" t="s">
        <v>448</v>
      </c>
      <c r="F4035" s="9" t="s">
        <v>449</v>
      </c>
      <c r="G4035" s="9" t="s">
        <v>417</v>
      </c>
      <c r="H4035" s="9" t="s">
        <v>417</v>
      </c>
      <c r="J4035" s="45" t="s">
        <v>5703</v>
      </c>
      <c r="K4035" s="45"/>
      <c r="L4035" s="45"/>
      <c r="BB4035" t="s">
        <v>7639</v>
      </c>
      <c r="BC4035" t="s">
        <v>326</v>
      </c>
      <c r="BD4035">
        <v>2</v>
      </c>
      <c r="BE4035" t="s">
        <v>332</v>
      </c>
      <c r="BG4035">
        <v>4034</v>
      </c>
      <c r="BH4035" t="s">
        <v>319</v>
      </c>
      <c r="BI4035" t="s">
        <v>342</v>
      </c>
    </row>
    <row r="4036" spans="1:61" x14ac:dyDescent="0.25">
      <c r="A4036" s="9">
        <v>4035</v>
      </c>
      <c r="B4036" s="9" t="s">
        <v>177</v>
      </c>
      <c r="C4036" s="9" t="s">
        <v>156</v>
      </c>
      <c r="D4036" s="9" t="s">
        <v>304</v>
      </c>
      <c r="E4036" s="9" t="s">
        <v>448</v>
      </c>
      <c r="F4036" s="9" t="s">
        <v>449</v>
      </c>
      <c r="G4036" s="9" t="s">
        <v>412</v>
      </c>
      <c r="H4036" s="9" t="s">
        <v>416</v>
      </c>
      <c r="J4036" s="45" t="s">
        <v>696</v>
      </c>
      <c r="K4036" s="45"/>
      <c r="L4036" s="45"/>
      <c r="BB4036" t="s">
        <v>7640</v>
      </c>
      <c r="BC4036" t="s">
        <v>326</v>
      </c>
      <c r="BD4036">
        <v>3</v>
      </c>
      <c r="BE4036" t="s">
        <v>333</v>
      </c>
      <c r="BG4036">
        <v>4035</v>
      </c>
      <c r="BH4036" t="s">
        <v>320</v>
      </c>
      <c r="BI4036" t="s">
        <v>343</v>
      </c>
    </row>
    <row r="4037" spans="1:61" x14ac:dyDescent="0.25">
      <c r="A4037" s="9">
        <v>4036</v>
      </c>
      <c r="B4037" s="9" t="s">
        <v>179</v>
      </c>
      <c r="C4037" s="9" t="s">
        <v>157</v>
      </c>
      <c r="D4037" s="9" t="s">
        <v>305</v>
      </c>
      <c r="E4037" s="9" t="s">
        <v>450</v>
      </c>
      <c r="F4037" s="9" t="s">
        <v>451</v>
      </c>
      <c r="G4037" s="9" t="s">
        <v>413</v>
      </c>
      <c r="H4037" s="9" t="s">
        <v>412</v>
      </c>
      <c r="J4037" s="46" t="s">
        <v>5705</v>
      </c>
      <c r="K4037" s="45"/>
      <c r="L4037" s="45"/>
      <c r="BB4037" t="s">
        <v>7641</v>
      </c>
      <c r="BC4037" t="s">
        <v>326</v>
      </c>
      <c r="BD4037">
        <v>4</v>
      </c>
      <c r="BE4037" t="s">
        <v>334</v>
      </c>
      <c r="BG4037">
        <v>4036</v>
      </c>
      <c r="BH4037" t="s">
        <v>321</v>
      </c>
      <c r="BI4037" t="s">
        <v>344</v>
      </c>
    </row>
    <row r="4038" spans="1:61" x14ac:dyDescent="0.25">
      <c r="A4038" s="9">
        <v>4037</v>
      </c>
      <c r="B4038" s="9" t="s">
        <v>180</v>
      </c>
      <c r="C4038" s="9" t="s">
        <v>158</v>
      </c>
      <c r="D4038" s="9" t="s">
        <v>306</v>
      </c>
      <c r="E4038" s="9" t="s">
        <v>450</v>
      </c>
      <c r="F4038" s="9" t="s">
        <v>451</v>
      </c>
      <c r="G4038" s="9" t="s">
        <v>422</v>
      </c>
      <c r="H4038" s="9" t="s">
        <v>423</v>
      </c>
      <c r="J4038" s="45" t="s">
        <v>5703</v>
      </c>
      <c r="K4038" s="45"/>
      <c r="L4038" s="45"/>
      <c r="BB4038" t="s">
        <v>7642</v>
      </c>
      <c r="BC4038" t="s">
        <v>326</v>
      </c>
      <c r="BD4038">
        <v>5</v>
      </c>
      <c r="BE4038" t="s">
        <v>335</v>
      </c>
      <c r="BG4038">
        <v>4037</v>
      </c>
      <c r="BH4038" t="s">
        <v>322</v>
      </c>
      <c r="BI4038" t="s">
        <v>345</v>
      </c>
    </row>
    <row r="4039" spans="1:61" x14ac:dyDescent="0.25">
      <c r="A4039" s="9">
        <v>4038</v>
      </c>
      <c r="B4039" s="9" t="s">
        <v>181</v>
      </c>
      <c r="C4039" s="9" t="s">
        <v>147</v>
      </c>
      <c r="D4039" s="9" t="s">
        <v>307</v>
      </c>
      <c r="E4039" s="9" t="s">
        <v>452</v>
      </c>
      <c r="F4039" s="9" t="s">
        <v>453</v>
      </c>
      <c r="G4039" s="9" t="s">
        <v>424</v>
      </c>
      <c r="H4039" s="9" t="s">
        <v>425</v>
      </c>
      <c r="J4039" s="45" t="s">
        <v>696</v>
      </c>
      <c r="K4039" s="45"/>
      <c r="L4039" s="45"/>
      <c r="BB4039" t="s">
        <v>7643</v>
      </c>
      <c r="BC4039" t="s">
        <v>326</v>
      </c>
      <c r="BD4039">
        <v>6</v>
      </c>
      <c r="BE4039" t="s">
        <v>336</v>
      </c>
      <c r="BG4039">
        <v>4038</v>
      </c>
      <c r="BH4039" t="s">
        <v>323</v>
      </c>
      <c r="BI4039" t="s">
        <v>346</v>
      </c>
    </row>
    <row r="4040" spans="1:61" x14ac:dyDescent="0.25">
      <c r="A4040" s="9">
        <v>4039</v>
      </c>
      <c r="B4040" s="9" t="s">
        <v>182</v>
      </c>
      <c r="C4040" s="9" t="s">
        <v>148</v>
      </c>
      <c r="D4040" s="9" t="s">
        <v>308</v>
      </c>
      <c r="E4040" s="9" t="s">
        <v>452</v>
      </c>
      <c r="F4040" s="9" t="s">
        <v>453</v>
      </c>
      <c r="G4040" s="9" t="s">
        <v>425</v>
      </c>
      <c r="H4040" s="9" t="s">
        <v>424</v>
      </c>
      <c r="J4040" s="45" t="s">
        <v>5703</v>
      </c>
      <c r="K4040" s="45"/>
      <c r="L4040" s="45"/>
      <c r="BB4040" t="s">
        <v>7644</v>
      </c>
      <c r="BC4040" t="s">
        <v>326</v>
      </c>
      <c r="BD4040">
        <v>7</v>
      </c>
      <c r="BE4040" t="s">
        <v>337</v>
      </c>
      <c r="BG4040">
        <v>4039</v>
      </c>
      <c r="BH4040" t="s">
        <v>324</v>
      </c>
      <c r="BI4040" t="s">
        <v>347</v>
      </c>
    </row>
    <row r="4041" spans="1:61" x14ac:dyDescent="0.25">
      <c r="A4041" s="9">
        <v>4040</v>
      </c>
      <c r="B4041" s="9" t="s">
        <v>183</v>
      </c>
      <c r="C4041" s="9" t="s">
        <v>149</v>
      </c>
      <c r="D4041" s="9" t="s">
        <v>309</v>
      </c>
      <c r="E4041" s="9" t="s">
        <v>454</v>
      </c>
      <c r="F4041" s="9" t="s">
        <v>455</v>
      </c>
      <c r="G4041" s="9" t="s">
        <v>423</v>
      </c>
      <c r="H4041" s="9" t="s">
        <v>422</v>
      </c>
      <c r="J4041" s="46" t="s">
        <v>5705</v>
      </c>
      <c r="K4041" s="45"/>
      <c r="L4041" s="45"/>
      <c r="BB4041" t="s">
        <v>7645</v>
      </c>
      <c r="BC4041" t="s">
        <v>326</v>
      </c>
      <c r="BD4041">
        <v>8</v>
      </c>
      <c r="BE4041" t="s">
        <v>338</v>
      </c>
      <c r="BG4041">
        <v>4040</v>
      </c>
      <c r="BH4041" t="s">
        <v>325</v>
      </c>
      <c r="BI4041" t="s">
        <v>348</v>
      </c>
    </row>
    <row r="4042" spans="1:61" x14ac:dyDescent="0.25">
      <c r="A4042" s="9">
        <v>4041</v>
      </c>
      <c r="B4042" s="9" t="s">
        <v>184</v>
      </c>
      <c r="C4042" s="9" t="s">
        <v>150</v>
      </c>
      <c r="D4042" s="9" t="s">
        <v>310</v>
      </c>
      <c r="E4042" s="9" t="s">
        <v>454</v>
      </c>
      <c r="F4042" s="9" t="s">
        <v>455</v>
      </c>
      <c r="G4042" s="9" t="s">
        <v>412</v>
      </c>
      <c r="H4042" s="9" t="s">
        <v>413</v>
      </c>
      <c r="J4042" s="45" t="s">
        <v>696</v>
      </c>
      <c r="K4042" s="45"/>
      <c r="L4042" s="45"/>
      <c r="BB4042" t="s">
        <v>7646</v>
      </c>
      <c r="BC4042" t="s">
        <v>326</v>
      </c>
      <c r="BD4042">
        <v>9</v>
      </c>
      <c r="BE4042" t="s">
        <v>339</v>
      </c>
      <c r="BG4042">
        <v>4041</v>
      </c>
      <c r="BH4042" t="s">
        <v>326</v>
      </c>
      <c r="BI4042" t="s">
        <v>349</v>
      </c>
    </row>
    <row r="4043" spans="1:61" x14ac:dyDescent="0.25">
      <c r="A4043" s="9">
        <v>4042</v>
      </c>
      <c r="B4043" s="9" t="s">
        <v>185</v>
      </c>
      <c r="C4043" s="9" t="s">
        <v>151</v>
      </c>
      <c r="D4043" s="9" t="s">
        <v>311</v>
      </c>
      <c r="E4043" s="9" t="s">
        <v>456</v>
      </c>
      <c r="F4043" s="9" t="s">
        <v>457</v>
      </c>
      <c r="G4043" s="9" t="s">
        <v>416</v>
      </c>
      <c r="H4043" s="9" t="s">
        <v>412</v>
      </c>
      <c r="J4043" s="45" t="s">
        <v>5703</v>
      </c>
      <c r="K4043" s="45"/>
      <c r="L4043" s="45"/>
      <c r="BB4043" t="s">
        <v>7647</v>
      </c>
      <c r="BC4043" t="s">
        <v>326</v>
      </c>
      <c r="BD4043">
        <v>10</v>
      </c>
      <c r="BE4043" t="s">
        <v>340</v>
      </c>
      <c r="BG4043">
        <v>4042</v>
      </c>
      <c r="BH4043" t="s">
        <v>327</v>
      </c>
      <c r="BI4043" t="s">
        <v>350</v>
      </c>
    </row>
    <row r="4044" spans="1:61" x14ac:dyDescent="0.25">
      <c r="A4044" s="9">
        <v>4043</v>
      </c>
      <c r="B4044" s="9" t="s">
        <v>186</v>
      </c>
      <c r="C4044" s="9" t="s">
        <v>152</v>
      </c>
      <c r="D4044" s="9" t="s">
        <v>312</v>
      </c>
      <c r="E4044" s="9" t="s">
        <v>456</v>
      </c>
      <c r="F4044" s="9" t="s">
        <v>457</v>
      </c>
      <c r="G4044" s="9" t="s">
        <v>417</v>
      </c>
      <c r="H4044" s="9" t="s">
        <v>417</v>
      </c>
      <c r="J4044" s="45" t="s">
        <v>696</v>
      </c>
      <c r="K4044" s="45"/>
      <c r="L4044" s="45"/>
      <c r="BB4044" t="s">
        <v>7648</v>
      </c>
      <c r="BC4044" t="s">
        <v>326</v>
      </c>
      <c r="BD4044">
        <v>11</v>
      </c>
      <c r="BE4044" t="s">
        <v>341</v>
      </c>
      <c r="BG4044">
        <v>4043</v>
      </c>
      <c r="BH4044" t="s">
        <v>328</v>
      </c>
      <c r="BI4044" t="s">
        <v>351</v>
      </c>
    </row>
    <row r="4045" spans="1:61" x14ac:dyDescent="0.25">
      <c r="A4045" s="9">
        <v>4044</v>
      </c>
      <c r="B4045" s="9" t="s">
        <v>176</v>
      </c>
      <c r="C4045" s="9" t="s">
        <v>153</v>
      </c>
      <c r="D4045" s="9" t="s">
        <v>313</v>
      </c>
      <c r="E4045" s="9" t="s">
        <v>458</v>
      </c>
      <c r="F4045" s="9" t="s">
        <v>459</v>
      </c>
      <c r="G4045" s="9" t="s">
        <v>412</v>
      </c>
      <c r="H4045" s="9" t="s">
        <v>416</v>
      </c>
      <c r="J4045" s="46" t="s">
        <v>5705</v>
      </c>
      <c r="K4045" s="45"/>
      <c r="L4045" s="45"/>
      <c r="BB4045" t="s">
        <v>7649</v>
      </c>
      <c r="BC4045" t="s">
        <v>326</v>
      </c>
      <c r="BD4045">
        <v>12</v>
      </c>
      <c r="BE4045" t="s">
        <v>342</v>
      </c>
      <c r="BG4045">
        <v>4044</v>
      </c>
      <c r="BH4045" t="s">
        <v>329</v>
      </c>
      <c r="BI4045" t="s">
        <v>352</v>
      </c>
    </row>
    <row r="4046" spans="1:61" x14ac:dyDescent="0.25">
      <c r="A4046" s="9">
        <v>4045</v>
      </c>
      <c r="B4046" s="9" t="s">
        <v>177</v>
      </c>
      <c r="C4046" s="9" t="s">
        <v>154</v>
      </c>
      <c r="D4046" s="9" t="s">
        <v>314</v>
      </c>
      <c r="E4046" s="9" t="s">
        <v>458</v>
      </c>
      <c r="F4046" s="9" t="s">
        <v>459</v>
      </c>
      <c r="G4046" s="9" t="s">
        <v>413</v>
      </c>
      <c r="H4046" s="9" t="s">
        <v>412</v>
      </c>
      <c r="J4046" s="45" t="s">
        <v>5703</v>
      </c>
      <c r="K4046" s="45"/>
      <c r="L4046" s="45"/>
      <c r="BB4046" t="s">
        <v>7650</v>
      </c>
      <c r="BC4046" t="s">
        <v>327</v>
      </c>
      <c r="BD4046">
        <v>1</v>
      </c>
      <c r="BE4046" t="s">
        <v>343</v>
      </c>
      <c r="BG4046">
        <v>4045</v>
      </c>
      <c r="BH4046" t="s">
        <v>330</v>
      </c>
      <c r="BI4046" t="s">
        <v>293</v>
      </c>
    </row>
    <row r="4047" spans="1:61" x14ac:dyDescent="0.25">
      <c r="A4047" s="9">
        <v>4046</v>
      </c>
      <c r="B4047" s="9" t="s">
        <v>179</v>
      </c>
      <c r="C4047" s="9" t="s">
        <v>155</v>
      </c>
      <c r="D4047" s="9" t="s">
        <v>315</v>
      </c>
      <c r="E4047" s="9" t="s">
        <v>460</v>
      </c>
      <c r="F4047" s="9" t="s">
        <v>461</v>
      </c>
      <c r="G4047" s="9" t="s">
        <v>422</v>
      </c>
      <c r="H4047" s="9" t="s">
        <v>423</v>
      </c>
      <c r="J4047" s="45" t="s">
        <v>696</v>
      </c>
      <c r="K4047" s="45"/>
      <c r="L4047" s="45"/>
      <c r="BB4047" t="s">
        <v>7651</v>
      </c>
      <c r="BC4047" t="s">
        <v>327</v>
      </c>
      <c r="BD4047">
        <v>2</v>
      </c>
      <c r="BE4047" t="s">
        <v>344</v>
      </c>
      <c r="BG4047">
        <v>4046</v>
      </c>
      <c r="BH4047" t="s">
        <v>331</v>
      </c>
      <c r="BI4047" t="s">
        <v>294</v>
      </c>
    </row>
    <row r="4048" spans="1:61" x14ac:dyDescent="0.25">
      <c r="A4048" s="9">
        <v>4047</v>
      </c>
      <c r="B4048" s="9" t="s">
        <v>180</v>
      </c>
      <c r="C4048" s="9" t="s">
        <v>156</v>
      </c>
      <c r="D4048" s="9" t="s">
        <v>316</v>
      </c>
      <c r="E4048" s="9" t="s">
        <v>460</v>
      </c>
      <c r="F4048" s="9" t="s">
        <v>461</v>
      </c>
      <c r="G4048" s="9" t="s">
        <v>424</v>
      </c>
      <c r="H4048" s="9" t="s">
        <v>425</v>
      </c>
      <c r="J4048" s="45" t="s">
        <v>5703</v>
      </c>
      <c r="K4048" s="45"/>
      <c r="L4048" s="45"/>
      <c r="BB4048" t="s">
        <v>7652</v>
      </c>
      <c r="BC4048" t="s">
        <v>327</v>
      </c>
      <c r="BD4048">
        <v>3</v>
      </c>
      <c r="BE4048" t="s">
        <v>345</v>
      </c>
      <c r="BG4048">
        <v>4047</v>
      </c>
      <c r="BH4048" t="s">
        <v>332</v>
      </c>
      <c r="BI4048" t="s">
        <v>295</v>
      </c>
    </row>
    <row r="4049" spans="1:61" x14ac:dyDescent="0.25">
      <c r="A4049" s="9">
        <v>4048</v>
      </c>
      <c r="B4049" s="9" t="s">
        <v>181</v>
      </c>
      <c r="C4049" s="9" t="s">
        <v>157</v>
      </c>
      <c r="D4049" s="9" t="s">
        <v>317</v>
      </c>
      <c r="E4049" s="9" t="s">
        <v>462</v>
      </c>
      <c r="F4049" s="9" t="s">
        <v>463</v>
      </c>
      <c r="G4049" s="9" t="s">
        <v>425</v>
      </c>
      <c r="H4049" s="9" t="s">
        <v>424</v>
      </c>
      <c r="J4049" s="46" t="s">
        <v>5705</v>
      </c>
      <c r="K4049" s="45"/>
      <c r="L4049" s="45"/>
      <c r="BB4049" t="s">
        <v>7653</v>
      </c>
      <c r="BC4049" t="s">
        <v>327</v>
      </c>
      <c r="BD4049">
        <v>4</v>
      </c>
      <c r="BE4049" t="s">
        <v>346</v>
      </c>
      <c r="BG4049">
        <v>4048</v>
      </c>
      <c r="BH4049" t="s">
        <v>333</v>
      </c>
      <c r="BI4049" t="s">
        <v>296</v>
      </c>
    </row>
    <row r="4050" spans="1:61" x14ac:dyDescent="0.25">
      <c r="A4050" s="9">
        <v>4049</v>
      </c>
      <c r="B4050" s="9" t="s">
        <v>182</v>
      </c>
      <c r="C4050" s="9" t="s">
        <v>158</v>
      </c>
      <c r="D4050" s="9" t="s">
        <v>318</v>
      </c>
      <c r="E4050" s="9" t="s">
        <v>462</v>
      </c>
      <c r="F4050" s="9" t="s">
        <v>463</v>
      </c>
      <c r="G4050" s="9" t="s">
        <v>423</v>
      </c>
      <c r="H4050" s="9" t="s">
        <v>422</v>
      </c>
      <c r="J4050" s="45" t="s">
        <v>696</v>
      </c>
      <c r="K4050" s="45"/>
      <c r="L4050" s="45"/>
      <c r="BB4050" t="s">
        <v>7654</v>
      </c>
      <c r="BC4050" t="s">
        <v>327</v>
      </c>
      <c r="BD4050">
        <v>5</v>
      </c>
      <c r="BE4050" t="s">
        <v>347</v>
      </c>
      <c r="BG4050">
        <v>4049</v>
      </c>
      <c r="BH4050" t="s">
        <v>334</v>
      </c>
      <c r="BI4050" t="s">
        <v>297</v>
      </c>
    </row>
    <row r="4051" spans="1:61" x14ac:dyDescent="0.25">
      <c r="A4051" s="9">
        <v>4050</v>
      </c>
      <c r="B4051" s="9" t="s">
        <v>183</v>
      </c>
      <c r="C4051" s="9" t="s">
        <v>147</v>
      </c>
      <c r="D4051" s="9" t="s">
        <v>319</v>
      </c>
      <c r="E4051" s="9" t="s">
        <v>464</v>
      </c>
      <c r="F4051" s="9" t="s">
        <v>465</v>
      </c>
      <c r="G4051" s="9" t="s">
        <v>412</v>
      </c>
      <c r="H4051" s="9" t="s">
        <v>413</v>
      </c>
      <c r="J4051" s="45" t="s">
        <v>5703</v>
      </c>
      <c r="K4051" s="45"/>
      <c r="L4051" s="45"/>
      <c r="BB4051" t="s">
        <v>7655</v>
      </c>
      <c r="BC4051" t="s">
        <v>327</v>
      </c>
      <c r="BD4051">
        <v>6</v>
      </c>
      <c r="BE4051" t="s">
        <v>348</v>
      </c>
      <c r="BG4051">
        <v>4050</v>
      </c>
      <c r="BH4051" t="s">
        <v>335</v>
      </c>
      <c r="BI4051" t="s">
        <v>298</v>
      </c>
    </row>
    <row r="4052" spans="1:61" x14ac:dyDescent="0.25">
      <c r="A4052" s="9">
        <v>4051</v>
      </c>
      <c r="B4052" s="9" t="s">
        <v>184</v>
      </c>
      <c r="C4052" s="9" t="s">
        <v>148</v>
      </c>
      <c r="D4052" s="9" t="s">
        <v>320</v>
      </c>
      <c r="E4052" s="9" t="s">
        <v>464</v>
      </c>
      <c r="F4052" s="9" t="s">
        <v>465</v>
      </c>
      <c r="G4052" s="9" t="s">
        <v>416</v>
      </c>
      <c r="H4052" s="9" t="s">
        <v>412</v>
      </c>
      <c r="J4052" s="45" t="s">
        <v>696</v>
      </c>
      <c r="K4052" s="45"/>
      <c r="L4052" s="45"/>
      <c r="BB4052" t="s">
        <v>7656</v>
      </c>
      <c r="BC4052" t="s">
        <v>327</v>
      </c>
      <c r="BD4052">
        <v>7</v>
      </c>
      <c r="BE4052" t="s">
        <v>349</v>
      </c>
      <c r="BG4052">
        <v>4051</v>
      </c>
      <c r="BH4052" t="s">
        <v>336</v>
      </c>
      <c r="BI4052" t="s">
        <v>299</v>
      </c>
    </row>
    <row r="4053" spans="1:61" x14ac:dyDescent="0.25">
      <c r="A4053" s="9">
        <v>4052</v>
      </c>
      <c r="B4053" s="9" t="s">
        <v>185</v>
      </c>
      <c r="C4053" s="9" t="s">
        <v>149</v>
      </c>
      <c r="D4053" s="9" t="s">
        <v>321</v>
      </c>
      <c r="E4053" s="9" t="s">
        <v>466</v>
      </c>
      <c r="F4053" s="9" t="s">
        <v>467</v>
      </c>
      <c r="G4053" s="9" t="s">
        <v>417</v>
      </c>
      <c r="H4053" s="9" t="s">
        <v>417</v>
      </c>
      <c r="J4053" s="46" t="s">
        <v>5705</v>
      </c>
      <c r="K4053" s="45"/>
      <c r="L4053" s="45"/>
      <c r="BB4053" t="s">
        <v>7657</v>
      </c>
      <c r="BC4053" t="s">
        <v>327</v>
      </c>
      <c r="BD4053">
        <v>8</v>
      </c>
      <c r="BE4053" t="s">
        <v>350</v>
      </c>
      <c r="BG4053">
        <v>4052</v>
      </c>
      <c r="BH4053" t="s">
        <v>337</v>
      </c>
      <c r="BI4053" t="s">
        <v>300</v>
      </c>
    </row>
    <row r="4054" spans="1:61" x14ac:dyDescent="0.25">
      <c r="A4054" s="9">
        <v>4053</v>
      </c>
      <c r="B4054" s="9" t="s">
        <v>186</v>
      </c>
      <c r="C4054" s="9" t="s">
        <v>150</v>
      </c>
      <c r="D4054" s="9" t="s">
        <v>322</v>
      </c>
      <c r="E4054" s="9" t="s">
        <v>466</v>
      </c>
      <c r="F4054" s="9" t="s">
        <v>467</v>
      </c>
      <c r="G4054" s="9" t="s">
        <v>412</v>
      </c>
      <c r="H4054" s="9" t="s">
        <v>416</v>
      </c>
      <c r="J4054" s="45" t="s">
        <v>5703</v>
      </c>
      <c r="K4054" s="45"/>
      <c r="L4054" s="45"/>
      <c r="BB4054" t="s">
        <v>7658</v>
      </c>
      <c r="BC4054" t="s">
        <v>327</v>
      </c>
      <c r="BD4054">
        <v>9</v>
      </c>
      <c r="BE4054" t="s">
        <v>351</v>
      </c>
      <c r="BG4054">
        <v>4053</v>
      </c>
      <c r="BH4054" t="s">
        <v>338</v>
      </c>
      <c r="BI4054" t="s">
        <v>301</v>
      </c>
    </row>
    <row r="4055" spans="1:61" x14ac:dyDescent="0.25">
      <c r="A4055" s="9">
        <v>4054</v>
      </c>
      <c r="B4055" s="9" t="s">
        <v>176</v>
      </c>
      <c r="C4055" s="9" t="s">
        <v>151</v>
      </c>
      <c r="D4055" s="9" t="s">
        <v>323</v>
      </c>
      <c r="E4055" s="9" t="s">
        <v>468</v>
      </c>
      <c r="F4055" s="9" t="s">
        <v>469</v>
      </c>
      <c r="G4055" s="9" t="s">
        <v>413</v>
      </c>
      <c r="H4055" s="9" t="s">
        <v>412</v>
      </c>
      <c r="J4055" s="45" t="s">
        <v>696</v>
      </c>
      <c r="K4055" s="45"/>
      <c r="L4055" s="45"/>
      <c r="BB4055" t="s">
        <v>7659</v>
      </c>
      <c r="BC4055" t="s">
        <v>327</v>
      </c>
      <c r="BD4055">
        <v>10</v>
      </c>
      <c r="BE4055" t="s">
        <v>352</v>
      </c>
      <c r="BG4055">
        <v>4054</v>
      </c>
      <c r="BH4055" t="s">
        <v>339</v>
      </c>
      <c r="BI4055" t="s">
        <v>302</v>
      </c>
    </row>
    <row r="4056" spans="1:61" x14ac:dyDescent="0.25">
      <c r="A4056" s="9">
        <v>4055</v>
      </c>
      <c r="B4056" s="9" t="s">
        <v>177</v>
      </c>
      <c r="C4056" s="9" t="s">
        <v>152</v>
      </c>
      <c r="D4056" s="9" t="s">
        <v>324</v>
      </c>
      <c r="E4056" s="9" t="s">
        <v>468</v>
      </c>
      <c r="F4056" s="9" t="s">
        <v>469</v>
      </c>
      <c r="G4056" s="9" t="s">
        <v>422</v>
      </c>
      <c r="H4056" s="9" t="s">
        <v>423</v>
      </c>
      <c r="J4056" s="45" t="s">
        <v>696</v>
      </c>
      <c r="K4056" s="45"/>
      <c r="L4056" s="45"/>
      <c r="BB4056" t="s">
        <v>7660</v>
      </c>
      <c r="BC4056" t="s">
        <v>327</v>
      </c>
      <c r="BD4056">
        <v>11</v>
      </c>
      <c r="BE4056" t="s">
        <v>293</v>
      </c>
      <c r="BG4056">
        <v>4055</v>
      </c>
      <c r="BH4056" t="s">
        <v>340</v>
      </c>
      <c r="BI4056" t="s">
        <v>303</v>
      </c>
    </row>
    <row r="4057" spans="1:61" x14ac:dyDescent="0.25">
      <c r="A4057" s="9">
        <v>4056</v>
      </c>
      <c r="B4057" s="9" t="s">
        <v>179</v>
      </c>
      <c r="C4057" s="9" t="s">
        <v>153</v>
      </c>
      <c r="D4057" s="9" t="s">
        <v>325</v>
      </c>
      <c r="E4057" s="9" t="s">
        <v>470</v>
      </c>
      <c r="F4057" s="3" t="s">
        <v>5707</v>
      </c>
      <c r="G4057" s="9" t="s">
        <v>424</v>
      </c>
      <c r="H4057" s="9" t="s">
        <v>425</v>
      </c>
      <c r="J4057" s="45" t="s">
        <v>5704</v>
      </c>
      <c r="K4057" s="45"/>
      <c r="L4057" s="45"/>
      <c r="BB4057" t="s">
        <v>7661</v>
      </c>
      <c r="BC4057" t="s">
        <v>327</v>
      </c>
      <c r="BD4057">
        <v>12</v>
      </c>
      <c r="BE4057" t="s">
        <v>294</v>
      </c>
      <c r="BG4057">
        <v>4056</v>
      </c>
      <c r="BH4057" t="s">
        <v>341</v>
      </c>
      <c r="BI4057" t="s">
        <v>304</v>
      </c>
    </row>
    <row r="4058" spans="1:61" x14ac:dyDescent="0.25">
      <c r="A4058" s="9">
        <v>4057</v>
      </c>
      <c r="B4058" s="9" t="s">
        <v>180</v>
      </c>
      <c r="C4058" s="9" t="s">
        <v>154</v>
      </c>
      <c r="D4058" s="9" t="s">
        <v>326</v>
      </c>
      <c r="E4058" s="9" t="s">
        <v>470</v>
      </c>
      <c r="F4058" s="3" t="s">
        <v>5707</v>
      </c>
      <c r="G4058" s="9" t="s">
        <v>425</v>
      </c>
      <c r="H4058" s="9" t="s">
        <v>424</v>
      </c>
      <c r="J4058" s="45" t="s">
        <v>696</v>
      </c>
      <c r="K4058" s="45"/>
      <c r="L4058" s="45"/>
      <c r="BB4058" t="s">
        <v>7662</v>
      </c>
      <c r="BC4058" t="s">
        <v>328</v>
      </c>
      <c r="BD4058">
        <v>1</v>
      </c>
      <c r="BE4058" t="s">
        <v>295</v>
      </c>
      <c r="BG4058">
        <v>4057</v>
      </c>
      <c r="BH4058" t="s">
        <v>342</v>
      </c>
      <c r="BI4058" t="s">
        <v>305</v>
      </c>
    </row>
    <row r="4059" spans="1:61" x14ac:dyDescent="0.25">
      <c r="A4059" s="9">
        <v>4058</v>
      </c>
      <c r="B4059" s="9" t="s">
        <v>181</v>
      </c>
      <c r="C4059" s="9" t="s">
        <v>155</v>
      </c>
      <c r="D4059" s="9" t="s">
        <v>327</v>
      </c>
      <c r="E4059" s="9" t="s">
        <v>471</v>
      </c>
      <c r="F4059" s="9" t="s">
        <v>472</v>
      </c>
      <c r="G4059" s="9" t="s">
        <v>423</v>
      </c>
      <c r="H4059" s="9" t="s">
        <v>422</v>
      </c>
      <c r="J4059" s="45" t="s">
        <v>5703</v>
      </c>
      <c r="K4059" s="45"/>
      <c r="L4059" s="45"/>
      <c r="BB4059" t="s">
        <v>7663</v>
      </c>
      <c r="BC4059" t="s">
        <v>328</v>
      </c>
      <c r="BD4059">
        <v>2</v>
      </c>
      <c r="BE4059" t="s">
        <v>296</v>
      </c>
      <c r="BG4059">
        <v>4058</v>
      </c>
      <c r="BH4059" t="s">
        <v>343</v>
      </c>
      <c r="BI4059" t="s">
        <v>306</v>
      </c>
    </row>
    <row r="4060" spans="1:61" x14ac:dyDescent="0.25">
      <c r="A4060" s="9">
        <v>4059</v>
      </c>
      <c r="B4060" s="9" t="s">
        <v>182</v>
      </c>
      <c r="C4060" s="9" t="s">
        <v>156</v>
      </c>
      <c r="D4060" s="9" t="s">
        <v>328</v>
      </c>
      <c r="E4060" s="9" t="s">
        <v>471</v>
      </c>
      <c r="F4060" s="9" t="s">
        <v>472</v>
      </c>
      <c r="G4060" s="9" t="s">
        <v>412</v>
      </c>
      <c r="H4060" s="9" t="s">
        <v>413</v>
      </c>
      <c r="J4060" s="45" t="s">
        <v>696</v>
      </c>
      <c r="K4060" s="45"/>
      <c r="L4060" s="45"/>
      <c r="BB4060" t="s">
        <v>7664</v>
      </c>
      <c r="BC4060" t="s">
        <v>328</v>
      </c>
      <c r="BD4060">
        <v>3</v>
      </c>
      <c r="BE4060" t="s">
        <v>297</v>
      </c>
      <c r="BG4060">
        <v>4059</v>
      </c>
      <c r="BH4060" t="s">
        <v>344</v>
      </c>
      <c r="BI4060" t="s">
        <v>307</v>
      </c>
    </row>
    <row r="4061" spans="1:61" x14ac:dyDescent="0.25">
      <c r="A4061" s="9">
        <v>4060</v>
      </c>
      <c r="B4061" s="9" t="s">
        <v>183</v>
      </c>
      <c r="C4061" s="9" t="s">
        <v>157</v>
      </c>
      <c r="D4061" s="9" t="s">
        <v>329</v>
      </c>
      <c r="E4061" s="9" t="s">
        <v>473</v>
      </c>
      <c r="F4061" s="9" t="s">
        <v>474</v>
      </c>
      <c r="G4061" s="9" t="s">
        <v>416</v>
      </c>
      <c r="H4061" s="9" t="s">
        <v>412</v>
      </c>
      <c r="J4061" s="46" t="s">
        <v>5705</v>
      </c>
      <c r="K4061" s="45"/>
      <c r="L4061" s="45"/>
      <c r="BB4061" t="s">
        <v>7665</v>
      </c>
      <c r="BC4061" t="s">
        <v>328</v>
      </c>
      <c r="BD4061">
        <v>4</v>
      </c>
      <c r="BE4061" t="s">
        <v>298</v>
      </c>
      <c r="BG4061">
        <v>4060</v>
      </c>
      <c r="BH4061" t="s">
        <v>345</v>
      </c>
      <c r="BI4061" t="s">
        <v>308</v>
      </c>
    </row>
    <row r="4062" spans="1:61" x14ac:dyDescent="0.25">
      <c r="A4062" s="9">
        <v>4061</v>
      </c>
      <c r="B4062" s="9" t="s">
        <v>184</v>
      </c>
      <c r="C4062" s="9" t="s">
        <v>158</v>
      </c>
      <c r="D4062" s="9" t="s">
        <v>330</v>
      </c>
      <c r="E4062" s="9" t="s">
        <v>473</v>
      </c>
      <c r="F4062" s="9" t="s">
        <v>474</v>
      </c>
      <c r="G4062" s="9" t="s">
        <v>417</v>
      </c>
      <c r="H4062" s="9" t="s">
        <v>417</v>
      </c>
      <c r="J4062" s="45" t="s">
        <v>5703</v>
      </c>
      <c r="K4062" s="45"/>
      <c r="L4062" s="45"/>
      <c r="BB4062" t="s">
        <v>7666</v>
      </c>
      <c r="BC4062" t="s">
        <v>328</v>
      </c>
      <c r="BD4062">
        <v>5</v>
      </c>
      <c r="BE4062" t="s">
        <v>299</v>
      </c>
      <c r="BG4062">
        <v>4061</v>
      </c>
      <c r="BH4062" t="s">
        <v>346</v>
      </c>
      <c r="BI4062" t="s">
        <v>309</v>
      </c>
    </row>
    <row r="4063" spans="1:61" x14ac:dyDescent="0.25">
      <c r="A4063" s="9">
        <v>4062</v>
      </c>
      <c r="B4063" s="9" t="s">
        <v>185</v>
      </c>
      <c r="C4063" s="9" t="s">
        <v>147</v>
      </c>
      <c r="D4063" s="9" t="s">
        <v>331</v>
      </c>
      <c r="E4063" s="9" t="s">
        <v>475</v>
      </c>
      <c r="F4063" s="9" t="s">
        <v>476</v>
      </c>
      <c r="G4063" s="9" t="s">
        <v>412</v>
      </c>
      <c r="H4063" s="9" t="s">
        <v>416</v>
      </c>
      <c r="J4063" s="45" t="s">
        <v>696</v>
      </c>
      <c r="K4063" s="45"/>
      <c r="L4063" s="45"/>
      <c r="BB4063" t="s">
        <v>7667</v>
      </c>
      <c r="BC4063" t="s">
        <v>328</v>
      </c>
      <c r="BD4063">
        <v>6</v>
      </c>
      <c r="BE4063" t="s">
        <v>300</v>
      </c>
      <c r="BG4063">
        <v>4062</v>
      </c>
      <c r="BH4063" t="s">
        <v>347</v>
      </c>
      <c r="BI4063" t="s">
        <v>310</v>
      </c>
    </row>
    <row r="4064" spans="1:61" x14ac:dyDescent="0.25">
      <c r="A4064" s="9">
        <v>4063</v>
      </c>
      <c r="B4064" s="9" t="s">
        <v>186</v>
      </c>
      <c r="C4064" s="9" t="s">
        <v>148</v>
      </c>
      <c r="D4064" s="9" t="s">
        <v>332</v>
      </c>
      <c r="E4064" s="9" t="s">
        <v>475</v>
      </c>
      <c r="F4064" s="9" t="s">
        <v>476</v>
      </c>
      <c r="G4064" s="9" t="s">
        <v>413</v>
      </c>
      <c r="H4064" s="9" t="s">
        <v>412</v>
      </c>
      <c r="J4064" s="45" t="s">
        <v>696</v>
      </c>
      <c r="K4064" s="45"/>
      <c r="L4064" s="45"/>
      <c r="BB4064" t="s">
        <v>7668</v>
      </c>
      <c r="BC4064" t="s">
        <v>328</v>
      </c>
      <c r="BD4064">
        <v>7</v>
      </c>
      <c r="BE4064" t="s">
        <v>301</v>
      </c>
      <c r="BG4064">
        <v>4063</v>
      </c>
      <c r="BH4064" t="s">
        <v>348</v>
      </c>
      <c r="BI4064" t="s">
        <v>311</v>
      </c>
    </row>
    <row r="4065" spans="1:61" x14ac:dyDescent="0.25">
      <c r="A4065" s="9">
        <v>4064</v>
      </c>
      <c r="B4065" s="9" t="s">
        <v>176</v>
      </c>
      <c r="C4065" s="9" t="s">
        <v>149</v>
      </c>
      <c r="D4065" s="9" t="s">
        <v>333</v>
      </c>
      <c r="E4065" s="9" t="s">
        <v>410</v>
      </c>
      <c r="F4065" s="9" t="s">
        <v>411</v>
      </c>
      <c r="G4065" s="9" t="s">
        <v>422</v>
      </c>
      <c r="H4065" s="9" t="s">
        <v>423</v>
      </c>
      <c r="J4065" s="45" t="s">
        <v>5704</v>
      </c>
      <c r="K4065" s="45"/>
      <c r="L4065" s="45"/>
      <c r="BB4065" t="s">
        <v>7669</v>
      </c>
      <c r="BC4065" t="s">
        <v>328</v>
      </c>
      <c r="BD4065">
        <v>8</v>
      </c>
      <c r="BE4065" t="s">
        <v>302</v>
      </c>
      <c r="BG4065">
        <v>4064</v>
      </c>
      <c r="BH4065" t="s">
        <v>349</v>
      </c>
      <c r="BI4065" t="s">
        <v>312</v>
      </c>
    </row>
    <row r="4066" spans="1:61" x14ac:dyDescent="0.25">
      <c r="A4066" s="9">
        <v>4065</v>
      </c>
      <c r="B4066" s="9" t="s">
        <v>177</v>
      </c>
      <c r="C4066" s="9" t="s">
        <v>150</v>
      </c>
      <c r="D4066" s="9" t="s">
        <v>334</v>
      </c>
      <c r="E4066" s="9" t="s">
        <v>410</v>
      </c>
      <c r="F4066" s="9" t="s">
        <v>411</v>
      </c>
      <c r="G4066" s="9" t="s">
        <v>412</v>
      </c>
      <c r="H4066" s="9" t="s">
        <v>413</v>
      </c>
      <c r="J4066" s="45" t="s">
        <v>696</v>
      </c>
      <c r="K4066" s="45"/>
      <c r="L4066" s="45"/>
      <c r="BB4066" t="s">
        <v>7670</v>
      </c>
      <c r="BC4066" t="s">
        <v>328</v>
      </c>
      <c r="BD4066">
        <v>9</v>
      </c>
      <c r="BE4066" t="s">
        <v>303</v>
      </c>
      <c r="BG4066">
        <v>4065</v>
      </c>
      <c r="BH4066" t="s">
        <v>350</v>
      </c>
      <c r="BI4066" t="s">
        <v>313</v>
      </c>
    </row>
    <row r="4067" spans="1:61" x14ac:dyDescent="0.25">
      <c r="A4067" s="9">
        <v>4066</v>
      </c>
      <c r="B4067" s="9" t="s">
        <v>179</v>
      </c>
      <c r="C4067" s="9" t="s">
        <v>151</v>
      </c>
      <c r="D4067" s="9" t="s">
        <v>335</v>
      </c>
      <c r="E4067" s="9" t="s">
        <v>414</v>
      </c>
      <c r="F4067" s="9" t="s">
        <v>415</v>
      </c>
      <c r="G4067" s="9" t="s">
        <v>416</v>
      </c>
      <c r="H4067" s="9" t="s">
        <v>412</v>
      </c>
      <c r="J4067" s="45" t="s">
        <v>5703</v>
      </c>
      <c r="K4067" s="45"/>
      <c r="L4067" s="45"/>
      <c r="BB4067" t="s">
        <v>7671</v>
      </c>
      <c r="BC4067" t="s">
        <v>328</v>
      </c>
      <c r="BD4067">
        <v>10</v>
      </c>
      <c r="BE4067" t="s">
        <v>304</v>
      </c>
      <c r="BG4067">
        <v>4066</v>
      </c>
      <c r="BH4067" t="s">
        <v>351</v>
      </c>
      <c r="BI4067" t="s">
        <v>314</v>
      </c>
    </row>
    <row r="4068" spans="1:61" x14ac:dyDescent="0.25">
      <c r="A4068" s="9">
        <v>4067</v>
      </c>
      <c r="B4068" s="9" t="s">
        <v>180</v>
      </c>
      <c r="C4068" s="9" t="s">
        <v>152</v>
      </c>
      <c r="D4068" s="9" t="s">
        <v>336</v>
      </c>
      <c r="E4068" s="9" t="s">
        <v>414</v>
      </c>
      <c r="F4068" s="9" t="s">
        <v>415</v>
      </c>
      <c r="G4068" s="9" t="s">
        <v>417</v>
      </c>
      <c r="H4068" s="9" t="s">
        <v>417</v>
      </c>
      <c r="J4068" s="45" t="s">
        <v>696</v>
      </c>
      <c r="K4068" s="45"/>
      <c r="L4068" s="45"/>
      <c r="BB4068" t="s">
        <v>7672</v>
      </c>
      <c r="BC4068" t="s">
        <v>328</v>
      </c>
      <c r="BD4068">
        <v>11</v>
      </c>
      <c r="BE4068" t="s">
        <v>305</v>
      </c>
      <c r="BG4068">
        <v>4067</v>
      </c>
      <c r="BH4068" t="s">
        <v>352</v>
      </c>
      <c r="BI4068" t="s">
        <v>315</v>
      </c>
    </row>
    <row r="4069" spans="1:61" x14ac:dyDescent="0.25">
      <c r="A4069" s="9">
        <v>4068</v>
      </c>
      <c r="B4069" s="9" t="s">
        <v>181</v>
      </c>
      <c r="C4069" s="9" t="s">
        <v>153</v>
      </c>
      <c r="D4069" s="9" t="s">
        <v>337</v>
      </c>
      <c r="E4069" s="9" t="s">
        <v>418</v>
      </c>
      <c r="F4069" s="9" t="s">
        <v>419</v>
      </c>
      <c r="G4069" s="9" t="s">
        <v>412</v>
      </c>
      <c r="H4069" s="9" t="s">
        <v>416</v>
      </c>
      <c r="J4069" s="46" t="s">
        <v>5705</v>
      </c>
      <c r="K4069" s="45"/>
      <c r="L4069" s="45"/>
      <c r="BB4069" t="s">
        <v>7673</v>
      </c>
      <c r="BC4069" t="s">
        <v>328</v>
      </c>
      <c r="BD4069">
        <v>12</v>
      </c>
      <c r="BE4069" t="s">
        <v>306</v>
      </c>
      <c r="BG4069">
        <v>4068</v>
      </c>
      <c r="BH4069" t="s">
        <v>293</v>
      </c>
      <c r="BI4069" t="s">
        <v>316</v>
      </c>
    </row>
    <row r="4070" spans="1:61" x14ac:dyDescent="0.25">
      <c r="A4070" s="9">
        <v>4069</v>
      </c>
      <c r="B4070" s="9" t="s">
        <v>182</v>
      </c>
      <c r="C4070" s="9" t="s">
        <v>154</v>
      </c>
      <c r="D4070" s="9" t="s">
        <v>338</v>
      </c>
      <c r="E4070" s="9" t="s">
        <v>418</v>
      </c>
      <c r="F4070" s="9" t="s">
        <v>419</v>
      </c>
      <c r="G4070" s="9" t="s">
        <v>413</v>
      </c>
      <c r="H4070" s="9" t="s">
        <v>412</v>
      </c>
      <c r="J4070" s="45" t="s">
        <v>5703</v>
      </c>
      <c r="K4070" s="45"/>
      <c r="L4070" s="45"/>
      <c r="BB4070" t="s">
        <v>7674</v>
      </c>
      <c r="BC4070" t="s">
        <v>329</v>
      </c>
      <c r="BD4070">
        <v>1</v>
      </c>
      <c r="BE4070" t="s">
        <v>307</v>
      </c>
      <c r="BG4070">
        <v>4069</v>
      </c>
      <c r="BH4070" t="s">
        <v>294</v>
      </c>
      <c r="BI4070" t="s">
        <v>317</v>
      </c>
    </row>
    <row r="4071" spans="1:61" x14ac:dyDescent="0.25">
      <c r="A4071" s="9">
        <v>4070</v>
      </c>
      <c r="B4071" s="9" t="s">
        <v>183</v>
      </c>
      <c r="C4071" s="9" t="s">
        <v>155</v>
      </c>
      <c r="D4071" s="9" t="s">
        <v>339</v>
      </c>
      <c r="E4071" s="9" t="s">
        <v>420</v>
      </c>
      <c r="F4071" s="9" t="s">
        <v>421</v>
      </c>
      <c r="G4071" s="9" t="s">
        <v>422</v>
      </c>
      <c r="H4071" s="9" t="s">
        <v>423</v>
      </c>
      <c r="J4071" s="45" t="s">
        <v>696</v>
      </c>
      <c r="K4071" s="45"/>
      <c r="L4071" s="45"/>
      <c r="BB4071" t="s">
        <v>7675</v>
      </c>
      <c r="BC4071" t="s">
        <v>329</v>
      </c>
      <c r="BD4071">
        <v>2</v>
      </c>
      <c r="BE4071" t="s">
        <v>308</v>
      </c>
      <c r="BG4071">
        <v>4070</v>
      </c>
      <c r="BH4071" t="s">
        <v>295</v>
      </c>
      <c r="BI4071" t="s">
        <v>318</v>
      </c>
    </row>
    <row r="4072" spans="1:61" x14ac:dyDescent="0.25">
      <c r="A4072" s="9">
        <v>4071</v>
      </c>
      <c r="B4072" s="9" t="s">
        <v>184</v>
      </c>
      <c r="C4072" s="9" t="s">
        <v>156</v>
      </c>
      <c r="D4072" s="9" t="s">
        <v>340</v>
      </c>
      <c r="E4072" s="9" t="s">
        <v>420</v>
      </c>
      <c r="F4072" s="9" t="s">
        <v>421</v>
      </c>
      <c r="G4072" s="9" t="s">
        <v>424</v>
      </c>
      <c r="H4072" s="9" t="s">
        <v>425</v>
      </c>
      <c r="J4072" s="45" t="s">
        <v>696</v>
      </c>
      <c r="K4072" s="45"/>
      <c r="L4072" s="45"/>
      <c r="BB4072" t="s">
        <v>7676</v>
      </c>
      <c r="BC4072" t="s">
        <v>329</v>
      </c>
      <c r="BD4072">
        <v>3</v>
      </c>
      <c r="BE4072" t="s">
        <v>309</v>
      </c>
      <c r="BG4072">
        <v>4071</v>
      </c>
      <c r="BH4072" t="s">
        <v>296</v>
      </c>
      <c r="BI4072" t="s">
        <v>319</v>
      </c>
    </row>
    <row r="4073" spans="1:61" x14ac:dyDescent="0.25">
      <c r="A4073" s="9">
        <v>4072</v>
      </c>
      <c r="B4073" s="9" t="s">
        <v>185</v>
      </c>
      <c r="C4073" s="9" t="s">
        <v>157</v>
      </c>
      <c r="D4073" s="9" t="s">
        <v>341</v>
      </c>
      <c r="E4073" s="9" t="s">
        <v>426</v>
      </c>
      <c r="F4073" s="9" t="s">
        <v>427</v>
      </c>
      <c r="G4073" s="9" t="s">
        <v>425</v>
      </c>
      <c r="H4073" s="9" t="s">
        <v>424</v>
      </c>
      <c r="J4073" s="45" t="s">
        <v>5704</v>
      </c>
      <c r="K4073" s="45"/>
      <c r="L4073" s="45"/>
      <c r="BB4073" t="s">
        <v>7677</v>
      </c>
      <c r="BC4073" t="s">
        <v>329</v>
      </c>
      <c r="BD4073">
        <v>4</v>
      </c>
      <c r="BE4073" t="s">
        <v>310</v>
      </c>
      <c r="BG4073">
        <v>4072</v>
      </c>
      <c r="BH4073" t="s">
        <v>297</v>
      </c>
      <c r="BI4073" t="s">
        <v>320</v>
      </c>
    </row>
    <row r="4074" spans="1:61" x14ac:dyDescent="0.25">
      <c r="A4074" s="9">
        <v>4073</v>
      </c>
      <c r="B4074" s="9" t="s">
        <v>186</v>
      </c>
      <c r="C4074" s="9" t="s">
        <v>158</v>
      </c>
      <c r="D4074" s="9" t="s">
        <v>342</v>
      </c>
      <c r="E4074" s="9" t="s">
        <v>426</v>
      </c>
      <c r="F4074" s="9" t="s">
        <v>427</v>
      </c>
      <c r="G4074" s="9" t="s">
        <v>423</v>
      </c>
      <c r="H4074" s="9" t="s">
        <v>422</v>
      </c>
      <c r="J4074" s="45" t="s">
        <v>696</v>
      </c>
      <c r="K4074" s="45"/>
      <c r="L4074" s="45"/>
      <c r="BB4074" t="s">
        <v>7678</v>
      </c>
      <c r="BC4074" t="s">
        <v>329</v>
      </c>
      <c r="BD4074">
        <v>5</v>
      </c>
      <c r="BE4074" t="s">
        <v>311</v>
      </c>
      <c r="BG4074">
        <v>4073</v>
      </c>
      <c r="BH4074" t="s">
        <v>298</v>
      </c>
      <c r="BI4074" t="s">
        <v>321</v>
      </c>
    </row>
    <row r="4075" spans="1:61" x14ac:dyDescent="0.25">
      <c r="A4075" s="9">
        <v>4074</v>
      </c>
      <c r="B4075" s="9" t="s">
        <v>176</v>
      </c>
      <c r="C4075" s="9" t="s">
        <v>147</v>
      </c>
      <c r="D4075" s="9" t="s">
        <v>343</v>
      </c>
      <c r="E4075" s="9" t="s">
        <v>428</v>
      </c>
      <c r="F4075" s="9" t="s">
        <v>429</v>
      </c>
      <c r="G4075" s="9" t="s">
        <v>412</v>
      </c>
      <c r="H4075" s="9" t="s">
        <v>413</v>
      </c>
      <c r="J4075" s="45" t="s">
        <v>696</v>
      </c>
      <c r="K4075" s="45"/>
      <c r="L4075" s="45"/>
      <c r="BB4075" t="s">
        <v>7679</v>
      </c>
      <c r="BC4075" t="s">
        <v>329</v>
      </c>
      <c r="BD4075">
        <v>6</v>
      </c>
      <c r="BE4075" t="s">
        <v>312</v>
      </c>
      <c r="BG4075">
        <v>4074</v>
      </c>
      <c r="BH4075" t="s">
        <v>299</v>
      </c>
      <c r="BI4075" t="s">
        <v>322</v>
      </c>
    </row>
    <row r="4076" spans="1:61" x14ac:dyDescent="0.25">
      <c r="A4076" s="9">
        <v>4075</v>
      </c>
      <c r="B4076" s="9" t="s">
        <v>177</v>
      </c>
      <c r="C4076" s="9" t="s">
        <v>148</v>
      </c>
      <c r="D4076" s="9" t="s">
        <v>344</v>
      </c>
      <c r="E4076" s="9" t="s">
        <v>428</v>
      </c>
      <c r="F4076" s="9" t="s">
        <v>429</v>
      </c>
      <c r="G4076" s="9" t="s">
        <v>416</v>
      </c>
      <c r="H4076" s="9" t="s">
        <v>412</v>
      </c>
      <c r="J4076" s="45" t="s">
        <v>5703</v>
      </c>
      <c r="K4076" s="45"/>
      <c r="L4076" s="45"/>
      <c r="BB4076" t="s">
        <v>7680</v>
      </c>
      <c r="BC4076" t="s">
        <v>329</v>
      </c>
      <c r="BD4076">
        <v>7</v>
      </c>
      <c r="BE4076" t="s">
        <v>313</v>
      </c>
      <c r="BG4076">
        <v>4075</v>
      </c>
      <c r="BH4076" t="s">
        <v>300</v>
      </c>
      <c r="BI4076" t="s">
        <v>323</v>
      </c>
    </row>
    <row r="4077" spans="1:61" x14ac:dyDescent="0.25">
      <c r="A4077" s="9">
        <v>4076</v>
      </c>
      <c r="B4077" s="9" t="s">
        <v>179</v>
      </c>
      <c r="C4077" s="9" t="s">
        <v>149</v>
      </c>
      <c r="D4077" s="9" t="s">
        <v>345</v>
      </c>
      <c r="E4077" s="9" t="s">
        <v>430</v>
      </c>
      <c r="F4077" s="9" t="s">
        <v>431</v>
      </c>
      <c r="G4077" s="9" t="s">
        <v>417</v>
      </c>
      <c r="H4077" s="9" t="s">
        <v>417</v>
      </c>
      <c r="J4077" s="46" t="s">
        <v>5705</v>
      </c>
      <c r="K4077" s="45"/>
      <c r="L4077" s="45"/>
      <c r="BB4077" t="s">
        <v>7681</v>
      </c>
      <c r="BC4077" t="s">
        <v>329</v>
      </c>
      <c r="BD4077">
        <v>8</v>
      </c>
      <c r="BE4077" t="s">
        <v>314</v>
      </c>
      <c r="BG4077">
        <v>4076</v>
      </c>
      <c r="BH4077" t="s">
        <v>301</v>
      </c>
      <c r="BI4077" t="s">
        <v>324</v>
      </c>
    </row>
    <row r="4078" spans="1:61" x14ac:dyDescent="0.25">
      <c r="A4078" s="9">
        <v>4077</v>
      </c>
      <c r="B4078" s="9" t="s">
        <v>180</v>
      </c>
      <c r="C4078" s="9" t="s">
        <v>150</v>
      </c>
      <c r="D4078" s="9" t="s">
        <v>346</v>
      </c>
      <c r="E4078" s="9" t="s">
        <v>430</v>
      </c>
      <c r="F4078" s="9" t="s">
        <v>431</v>
      </c>
      <c r="G4078" s="9" t="s">
        <v>412</v>
      </c>
      <c r="H4078" s="9" t="s">
        <v>416</v>
      </c>
      <c r="J4078" s="45" t="s">
        <v>5703</v>
      </c>
      <c r="K4078" s="45"/>
      <c r="L4078" s="45"/>
      <c r="BB4078" t="s">
        <v>7682</v>
      </c>
      <c r="BC4078" t="s">
        <v>329</v>
      </c>
      <c r="BD4078">
        <v>9</v>
      </c>
      <c r="BE4078" t="s">
        <v>315</v>
      </c>
      <c r="BG4078">
        <v>4077</v>
      </c>
      <c r="BH4078" t="s">
        <v>302</v>
      </c>
      <c r="BI4078" t="s">
        <v>325</v>
      </c>
    </row>
    <row r="4079" spans="1:61" x14ac:dyDescent="0.25">
      <c r="A4079" s="9">
        <v>4078</v>
      </c>
      <c r="B4079" s="9" t="s">
        <v>181</v>
      </c>
      <c r="C4079" s="9" t="s">
        <v>151</v>
      </c>
      <c r="D4079" s="9" t="s">
        <v>347</v>
      </c>
      <c r="E4079" s="9" t="s">
        <v>432</v>
      </c>
      <c r="F4079" s="9" t="s">
        <v>433</v>
      </c>
      <c r="G4079" s="9" t="s">
        <v>413</v>
      </c>
      <c r="H4079" s="9" t="s">
        <v>412</v>
      </c>
      <c r="J4079" s="45" t="s">
        <v>696</v>
      </c>
      <c r="K4079" s="45"/>
      <c r="L4079" s="45"/>
      <c r="BB4079" t="s">
        <v>7683</v>
      </c>
      <c r="BC4079" t="s">
        <v>329</v>
      </c>
      <c r="BD4079">
        <v>10</v>
      </c>
      <c r="BE4079" t="s">
        <v>316</v>
      </c>
      <c r="BG4079">
        <v>4078</v>
      </c>
      <c r="BH4079" t="s">
        <v>303</v>
      </c>
      <c r="BI4079" t="s">
        <v>326</v>
      </c>
    </row>
    <row r="4080" spans="1:61" x14ac:dyDescent="0.25">
      <c r="A4080" s="9">
        <v>4079</v>
      </c>
      <c r="B4080" s="9" t="s">
        <v>182</v>
      </c>
      <c r="C4080" s="9" t="s">
        <v>152</v>
      </c>
      <c r="D4080" s="9" t="s">
        <v>348</v>
      </c>
      <c r="E4080" s="9" t="s">
        <v>432</v>
      </c>
      <c r="F4080" s="9" t="s">
        <v>433</v>
      </c>
      <c r="G4080" s="9" t="s">
        <v>422</v>
      </c>
      <c r="H4080" s="9" t="s">
        <v>423</v>
      </c>
      <c r="J4080" s="45" t="s">
        <v>696</v>
      </c>
      <c r="K4080" s="45"/>
      <c r="L4080" s="45"/>
      <c r="BB4080" t="s">
        <v>7684</v>
      </c>
      <c r="BC4080" t="s">
        <v>329</v>
      </c>
      <c r="BD4080">
        <v>11</v>
      </c>
      <c r="BE4080" t="s">
        <v>317</v>
      </c>
      <c r="BG4080">
        <v>4079</v>
      </c>
      <c r="BH4080" t="s">
        <v>304</v>
      </c>
      <c r="BI4080" t="s">
        <v>327</v>
      </c>
    </row>
    <row r="4081" spans="1:61" x14ac:dyDescent="0.25">
      <c r="A4081" s="9">
        <v>4080</v>
      </c>
      <c r="B4081" s="9" t="s">
        <v>183</v>
      </c>
      <c r="C4081" s="9" t="s">
        <v>153</v>
      </c>
      <c r="D4081" s="9" t="s">
        <v>349</v>
      </c>
      <c r="E4081" s="9" t="s">
        <v>434</v>
      </c>
      <c r="F4081" s="9" t="s">
        <v>435</v>
      </c>
      <c r="G4081" s="9" t="s">
        <v>424</v>
      </c>
      <c r="H4081" s="9" t="s">
        <v>425</v>
      </c>
      <c r="J4081" s="45" t="s">
        <v>5704</v>
      </c>
      <c r="K4081" s="45"/>
      <c r="L4081" s="45"/>
      <c r="BB4081" t="s">
        <v>7685</v>
      </c>
      <c r="BC4081" t="s">
        <v>329</v>
      </c>
      <c r="BD4081">
        <v>12</v>
      </c>
      <c r="BE4081" t="s">
        <v>318</v>
      </c>
      <c r="BG4081">
        <v>4080</v>
      </c>
      <c r="BH4081" t="s">
        <v>305</v>
      </c>
      <c r="BI4081" t="s">
        <v>328</v>
      </c>
    </row>
    <row r="4082" spans="1:61" x14ac:dyDescent="0.25">
      <c r="A4082" s="9">
        <v>4081</v>
      </c>
      <c r="B4082" s="9" t="s">
        <v>184</v>
      </c>
      <c r="C4082" s="9" t="s">
        <v>154</v>
      </c>
      <c r="D4082" s="9" t="s">
        <v>350</v>
      </c>
      <c r="E4082" s="9" t="s">
        <v>434</v>
      </c>
      <c r="F4082" s="9" t="s">
        <v>435</v>
      </c>
      <c r="G4082" s="9" t="s">
        <v>425</v>
      </c>
      <c r="H4082" s="9" t="s">
        <v>424</v>
      </c>
      <c r="J4082" s="45" t="s">
        <v>696</v>
      </c>
      <c r="K4082" s="45"/>
      <c r="L4082" s="45"/>
      <c r="BB4082" t="s">
        <v>7686</v>
      </c>
      <c r="BC4082" t="s">
        <v>330</v>
      </c>
      <c r="BD4082">
        <v>1</v>
      </c>
      <c r="BE4082" t="s">
        <v>319</v>
      </c>
      <c r="BG4082">
        <v>4081</v>
      </c>
      <c r="BH4082" t="s">
        <v>306</v>
      </c>
      <c r="BI4082" t="s">
        <v>329</v>
      </c>
    </row>
    <row r="4083" spans="1:61" x14ac:dyDescent="0.25">
      <c r="A4083" s="9">
        <v>4082</v>
      </c>
      <c r="B4083" s="9" t="s">
        <v>185</v>
      </c>
      <c r="C4083" s="9" t="s">
        <v>155</v>
      </c>
      <c r="D4083" s="9" t="s">
        <v>351</v>
      </c>
      <c r="E4083" s="9" t="s">
        <v>436</v>
      </c>
      <c r="F4083" s="9" t="s">
        <v>437</v>
      </c>
      <c r="G4083" s="9" t="s">
        <v>423</v>
      </c>
      <c r="H4083" s="9" t="s">
        <v>422</v>
      </c>
      <c r="J4083" s="45" t="s">
        <v>696</v>
      </c>
      <c r="K4083" s="45"/>
      <c r="L4083" s="45"/>
      <c r="BB4083" t="s">
        <v>7687</v>
      </c>
      <c r="BC4083" t="s">
        <v>330</v>
      </c>
      <c r="BD4083">
        <v>2</v>
      </c>
      <c r="BE4083" t="s">
        <v>320</v>
      </c>
      <c r="BG4083">
        <v>4082</v>
      </c>
      <c r="BH4083" t="s">
        <v>307</v>
      </c>
      <c r="BI4083" t="s">
        <v>330</v>
      </c>
    </row>
    <row r="4084" spans="1:61" x14ac:dyDescent="0.25">
      <c r="A4084" s="9">
        <v>4083</v>
      </c>
      <c r="B4084" s="9" t="s">
        <v>186</v>
      </c>
      <c r="C4084" s="9" t="s">
        <v>156</v>
      </c>
      <c r="D4084" s="9" t="s">
        <v>352</v>
      </c>
      <c r="E4084" s="9" t="s">
        <v>436</v>
      </c>
      <c r="F4084" s="9" t="s">
        <v>437</v>
      </c>
      <c r="G4084" s="9" t="s">
        <v>412</v>
      </c>
      <c r="H4084" s="9" t="s">
        <v>413</v>
      </c>
      <c r="J4084" s="45" t="s">
        <v>5703</v>
      </c>
      <c r="K4084" s="45"/>
      <c r="L4084" s="45"/>
      <c r="BB4084" t="s">
        <v>7688</v>
      </c>
      <c r="BC4084" t="s">
        <v>330</v>
      </c>
      <c r="BD4084">
        <v>3</v>
      </c>
      <c r="BE4084" t="s">
        <v>321</v>
      </c>
      <c r="BG4084">
        <v>4083</v>
      </c>
      <c r="BH4084" t="s">
        <v>308</v>
      </c>
      <c r="BI4084" t="s">
        <v>331</v>
      </c>
    </row>
    <row r="4085" spans="1:61" x14ac:dyDescent="0.25">
      <c r="A4085" s="9">
        <v>4084</v>
      </c>
      <c r="B4085" s="9" t="s">
        <v>176</v>
      </c>
      <c r="C4085" s="9" t="s">
        <v>157</v>
      </c>
      <c r="D4085" s="9" t="s">
        <v>293</v>
      </c>
      <c r="E4085" s="9" t="s">
        <v>438</v>
      </c>
      <c r="F4085" s="9" t="s">
        <v>439</v>
      </c>
      <c r="G4085" s="9" t="s">
        <v>416</v>
      </c>
      <c r="H4085" s="9" t="s">
        <v>412</v>
      </c>
      <c r="J4085" s="46" t="s">
        <v>5705</v>
      </c>
      <c r="K4085" s="45"/>
      <c r="L4085" s="45"/>
      <c r="BB4085" t="s">
        <v>7689</v>
      </c>
      <c r="BC4085" t="s">
        <v>330</v>
      </c>
      <c r="BD4085">
        <v>4</v>
      </c>
      <c r="BE4085" t="s">
        <v>322</v>
      </c>
      <c r="BG4085">
        <v>4084</v>
      </c>
      <c r="BH4085" t="s">
        <v>309</v>
      </c>
      <c r="BI4085" t="s">
        <v>332</v>
      </c>
    </row>
    <row r="4086" spans="1:61" x14ac:dyDescent="0.25">
      <c r="A4086" s="9">
        <v>4085</v>
      </c>
      <c r="B4086" s="9" t="s">
        <v>177</v>
      </c>
      <c r="C4086" s="9" t="s">
        <v>158</v>
      </c>
      <c r="D4086" s="9" t="s">
        <v>294</v>
      </c>
      <c r="E4086" s="9" t="s">
        <v>438</v>
      </c>
      <c r="F4086" s="9" t="s">
        <v>439</v>
      </c>
      <c r="G4086" s="9" t="s">
        <v>417</v>
      </c>
      <c r="H4086" s="9" t="s">
        <v>417</v>
      </c>
      <c r="J4086" s="45" t="s">
        <v>5703</v>
      </c>
      <c r="K4086" s="45"/>
      <c r="L4086" s="45"/>
      <c r="BB4086" t="s">
        <v>7690</v>
      </c>
      <c r="BC4086" t="s">
        <v>330</v>
      </c>
      <c r="BD4086">
        <v>5</v>
      </c>
      <c r="BE4086" t="s">
        <v>323</v>
      </c>
      <c r="BG4086">
        <v>4085</v>
      </c>
      <c r="BH4086" t="s">
        <v>310</v>
      </c>
      <c r="BI4086" t="s">
        <v>333</v>
      </c>
    </row>
    <row r="4087" spans="1:61" x14ac:dyDescent="0.25">
      <c r="A4087" s="9">
        <v>4086</v>
      </c>
      <c r="B4087" s="9" t="s">
        <v>179</v>
      </c>
      <c r="C4087" s="9" t="s">
        <v>147</v>
      </c>
      <c r="D4087" s="9" t="s">
        <v>295</v>
      </c>
      <c r="E4087" s="9" t="s">
        <v>440</v>
      </c>
      <c r="F4087" s="9" t="s">
        <v>441</v>
      </c>
      <c r="G4087" s="9" t="s">
        <v>412</v>
      </c>
      <c r="H4087" s="9" t="s">
        <v>416</v>
      </c>
      <c r="J4087" s="45" t="s">
        <v>696</v>
      </c>
      <c r="K4087" s="45"/>
      <c r="L4087" s="45"/>
      <c r="BB4087" t="s">
        <v>7691</v>
      </c>
      <c r="BC4087" t="s">
        <v>330</v>
      </c>
      <c r="BD4087">
        <v>6</v>
      </c>
      <c r="BE4087" t="s">
        <v>324</v>
      </c>
      <c r="BG4087">
        <v>4086</v>
      </c>
      <c r="BH4087" t="s">
        <v>311</v>
      </c>
      <c r="BI4087" t="s">
        <v>334</v>
      </c>
    </row>
    <row r="4088" spans="1:61" x14ac:dyDescent="0.25">
      <c r="A4088" s="9">
        <v>4087</v>
      </c>
      <c r="B4088" s="9" t="s">
        <v>180</v>
      </c>
      <c r="C4088" s="9" t="s">
        <v>148</v>
      </c>
      <c r="D4088" s="9" t="s">
        <v>296</v>
      </c>
      <c r="E4088" s="9" t="s">
        <v>440</v>
      </c>
      <c r="F4088" s="9" t="s">
        <v>441</v>
      </c>
      <c r="G4088" s="9" t="s">
        <v>413</v>
      </c>
      <c r="H4088" s="9" t="s">
        <v>412</v>
      </c>
      <c r="J4088" s="45" t="s">
        <v>696</v>
      </c>
      <c r="K4088" s="45"/>
      <c r="L4088" s="45"/>
      <c r="BB4088" t="s">
        <v>7692</v>
      </c>
      <c r="BC4088" t="s">
        <v>330</v>
      </c>
      <c r="BD4088">
        <v>7</v>
      </c>
      <c r="BE4088" t="s">
        <v>325</v>
      </c>
      <c r="BG4088">
        <v>4087</v>
      </c>
      <c r="BH4088" t="s">
        <v>312</v>
      </c>
      <c r="BI4088" t="s">
        <v>335</v>
      </c>
    </row>
    <row r="4089" spans="1:61" x14ac:dyDescent="0.25">
      <c r="A4089" s="9">
        <v>4088</v>
      </c>
      <c r="B4089" s="9" t="s">
        <v>181</v>
      </c>
      <c r="C4089" s="9" t="s">
        <v>149</v>
      </c>
      <c r="D4089" s="9" t="s">
        <v>297</v>
      </c>
      <c r="E4089" s="9" t="s">
        <v>442</v>
      </c>
      <c r="F4089" s="9" t="s">
        <v>443</v>
      </c>
      <c r="G4089" s="9" t="s">
        <v>422</v>
      </c>
      <c r="H4089" s="9" t="s">
        <v>423</v>
      </c>
      <c r="J4089" s="45" t="s">
        <v>5704</v>
      </c>
      <c r="K4089" s="45"/>
      <c r="L4089" s="45"/>
      <c r="BB4089" t="s">
        <v>7693</v>
      </c>
      <c r="BC4089" t="s">
        <v>330</v>
      </c>
      <c r="BD4089">
        <v>8</v>
      </c>
      <c r="BE4089" t="s">
        <v>326</v>
      </c>
      <c r="BG4089">
        <v>4088</v>
      </c>
      <c r="BH4089" t="s">
        <v>313</v>
      </c>
      <c r="BI4089" t="s">
        <v>336</v>
      </c>
    </row>
    <row r="4090" spans="1:61" x14ac:dyDescent="0.25">
      <c r="A4090" s="9">
        <v>4089</v>
      </c>
      <c r="B4090" s="9" t="s">
        <v>182</v>
      </c>
      <c r="C4090" s="9" t="s">
        <v>150</v>
      </c>
      <c r="D4090" s="9" t="s">
        <v>298</v>
      </c>
      <c r="E4090" s="9" t="s">
        <v>442</v>
      </c>
      <c r="F4090" s="9" t="s">
        <v>443</v>
      </c>
      <c r="G4090" s="9" t="s">
        <v>424</v>
      </c>
      <c r="H4090" s="9" t="s">
        <v>425</v>
      </c>
      <c r="J4090" s="45" t="s">
        <v>696</v>
      </c>
      <c r="K4090" s="45"/>
      <c r="L4090" s="45"/>
      <c r="BB4090" t="s">
        <v>7694</v>
      </c>
      <c r="BC4090" t="s">
        <v>330</v>
      </c>
      <c r="BD4090">
        <v>9</v>
      </c>
      <c r="BE4090" t="s">
        <v>327</v>
      </c>
      <c r="BG4090">
        <v>4089</v>
      </c>
      <c r="BH4090" t="s">
        <v>314</v>
      </c>
      <c r="BI4090" t="s">
        <v>337</v>
      </c>
    </row>
    <row r="4091" spans="1:61" x14ac:dyDescent="0.25">
      <c r="A4091" s="9">
        <v>4090</v>
      </c>
      <c r="B4091" s="9" t="s">
        <v>183</v>
      </c>
      <c r="C4091" s="9" t="s">
        <v>151</v>
      </c>
      <c r="D4091" s="9" t="s">
        <v>299</v>
      </c>
      <c r="E4091" s="9" t="s">
        <v>444</v>
      </c>
      <c r="F4091" s="9" t="s">
        <v>445</v>
      </c>
      <c r="G4091" s="9" t="s">
        <v>425</v>
      </c>
      <c r="H4091" s="9" t="s">
        <v>424</v>
      </c>
      <c r="J4091" s="45" t="s">
        <v>696</v>
      </c>
      <c r="K4091" s="45"/>
      <c r="L4091" s="45"/>
      <c r="BB4091" t="s">
        <v>7695</v>
      </c>
      <c r="BC4091" t="s">
        <v>330</v>
      </c>
      <c r="BD4091">
        <v>10</v>
      </c>
      <c r="BE4091" t="s">
        <v>328</v>
      </c>
      <c r="BG4091">
        <v>4090</v>
      </c>
      <c r="BH4091" t="s">
        <v>315</v>
      </c>
      <c r="BI4091" t="s">
        <v>338</v>
      </c>
    </row>
    <row r="4092" spans="1:61" x14ac:dyDescent="0.25">
      <c r="A4092" s="9">
        <v>4091</v>
      </c>
      <c r="B4092" s="9" t="s">
        <v>184</v>
      </c>
      <c r="C4092" s="9" t="s">
        <v>152</v>
      </c>
      <c r="D4092" s="9" t="s">
        <v>300</v>
      </c>
      <c r="E4092" s="9" t="s">
        <v>444</v>
      </c>
      <c r="F4092" s="9" t="s">
        <v>445</v>
      </c>
      <c r="G4092" s="9" t="s">
        <v>423</v>
      </c>
      <c r="H4092" s="9" t="s">
        <v>422</v>
      </c>
      <c r="J4092" s="45" t="s">
        <v>5703</v>
      </c>
      <c r="K4092" s="45"/>
      <c r="L4092" s="45"/>
      <c r="BB4092" t="s">
        <v>7696</v>
      </c>
      <c r="BC4092" t="s">
        <v>330</v>
      </c>
      <c r="BD4092">
        <v>11</v>
      </c>
      <c r="BE4092" t="s">
        <v>329</v>
      </c>
      <c r="BG4092">
        <v>4091</v>
      </c>
      <c r="BH4092" t="s">
        <v>316</v>
      </c>
      <c r="BI4092" t="s">
        <v>339</v>
      </c>
    </row>
    <row r="4093" spans="1:61" x14ac:dyDescent="0.25">
      <c r="A4093" s="9">
        <v>4092</v>
      </c>
      <c r="B4093" s="9" t="s">
        <v>185</v>
      </c>
      <c r="C4093" s="9" t="s">
        <v>153</v>
      </c>
      <c r="D4093" s="9" t="s">
        <v>301</v>
      </c>
      <c r="E4093" s="9" t="s">
        <v>446</v>
      </c>
      <c r="F4093" s="9" t="s">
        <v>447</v>
      </c>
      <c r="G4093" s="9" t="s">
        <v>412</v>
      </c>
      <c r="H4093" s="9" t="s">
        <v>413</v>
      </c>
      <c r="J4093" s="46" t="s">
        <v>5705</v>
      </c>
      <c r="K4093" s="45"/>
      <c r="L4093" s="45"/>
      <c r="BB4093" t="s">
        <v>7697</v>
      </c>
      <c r="BC4093" t="s">
        <v>330</v>
      </c>
      <c r="BD4093">
        <v>12</v>
      </c>
      <c r="BE4093" t="s">
        <v>330</v>
      </c>
      <c r="BG4093">
        <v>4092</v>
      </c>
      <c r="BH4093" t="s">
        <v>317</v>
      </c>
      <c r="BI4093" t="s">
        <v>340</v>
      </c>
    </row>
    <row r="4094" spans="1:61" x14ac:dyDescent="0.25">
      <c r="A4094" s="9">
        <v>4093</v>
      </c>
      <c r="B4094" s="9" t="s">
        <v>186</v>
      </c>
      <c r="C4094" s="9" t="s">
        <v>154</v>
      </c>
      <c r="D4094" s="9" t="s">
        <v>302</v>
      </c>
      <c r="E4094" s="9" t="s">
        <v>446</v>
      </c>
      <c r="F4094" s="9" t="s">
        <v>447</v>
      </c>
      <c r="G4094" s="9" t="s">
        <v>416</v>
      </c>
      <c r="H4094" s="9" t="s">
        <v>412</v>
      </c>
      <c r="J4094" s="45" t="s">
        <v>696</v>
      </c>
      <c r="K4094" s="45"/>
      <c r="L4094" s="45"/>
      <c r="BB4094" t="s">
        <v>7698</v>
      </c>
      <c r="BC4094" t="s">
        <v>331</v>
      </c>
      <c r="BD4094">
        <v>1</v>
      </c>
      <c r="BE4094" t="s">
        <v>331</v>
      </c>
      <c r="BG4094">
        <v>4093</v>
      </c>
      <c r="BH4094" t="s">
        <v>318</v>
      </c>
      <c r="BI4094" t="s">
        <v>341</v>
      </c>
    </row>
    <row r="4095" spans="1:61" x14ac:dyDescent="0.25">
      <c r="A4095" s="9">
        <v>4094</v>
      </c>
      <c r="B4095" s="9" t="s">
        <v>176</v>
      </c>
      <c r="C4095" s="9" t="s">
        <v>155</v>
      </c>
      <c r="D4095" s="9" t="s">
        <v>303</v>
      </c>
      <c r="E4095" s="9" t="s">
        <v>448</v>
      </c>
      <c r="F4095" s="9" t="s">
        <v>449</v>
      </c>
      <c r="G4095" s="9" t="s">
        <v>417</v>
      </c>
      <c r="H4095" s="9" t="s">
        <v>417</v>
      </c>
      <c r="J4095" s="45" t="s">
        <v>5703</v>
      </c>
      <c r="K4095" s="45"/>
      <c r="L4095" s="45"/>
      <c r="BB4095" t="s">
        <v>7699</v>
      </c>
      <c r="BC4095" t="s">
        <v>331</v>
      </c>
      <c r="BD4095">
        <v>2</v>
      </c>
      <c r="BE4095" t="s">
        <v>332</v>
      </c>
      <c r="BG4095">
        <v>4094</v>
      </c>
      <c r="BH4095" t="s">
        <v>319</v>
      </c>
      <c r="BI4095" t="s">
        <v>342</v>
      </c>
    </row>
    <row r="4096" spans="1:61" x14ac:dyDescent="0.25">
      <c r="A4096" s="9">
        <v>4095</v>
      </c>
      <c r="B4096" s="9" t="s">
        <v>177</v>
      </c>
      <c r="C4096" s="9" t="s">
        <v>156</v>
      </c>
      <c r="D4096" s="9" t="s">
        <v>304</v>
      </c>
      <c r="E4096" s="9" t="s">
        <v>448</v>
      </c>
      <c r="F4096" s="9" t="s">
        <v>449</v>
      </c>
      <c r="G4096" s="9" t="s">
        <v>412</v>
      </c>
      <c r="H4096" s="9" t="s">
        <v>416</v>
      </c>
      <c r="J4096" s="45" t="s">
        <v>696</v>
      </c>
      <c r="K4096" s="45"/>
      <c r="L4096" s="45"/>
      <c r="BB4096" t="s">
        <v>7700</v>
      </c>
      <c r="BC4096" t="s">
        <v>331</v>
      </c>
      <c r="BD4096">
        <v>3</v>
      </c>
      <c r="BE4096" t="s">
        <v>333</v>
      </c>
      <c r="BG4096">
        <v>4095</v>
      </c>
      <c r="BH4096" t="s">
        <v>320</v>
      </c>
      <c r="BI4096" t="s">
        <v>343</v>
      </c>
    </row>
    <row r="4097" spans="1:61" x14ac:dyDescent="0.25">
      <c r="A4097" s="9">
        <v>4096</v>
      </c>
      <c r="B4097" s="9" t="s">
        <v>179</v>
      </c>
      <c r="C4097" s="9" t="s">
        <v>157</v>
      </c>
      <c r="D4097" s="9" t="s">
        <v>305</v>
      </c>
      <c r="E4097" s="9" t="s">
        <v>450</v>
      </c>
      <c r="F4097" s="9" t="s">
        <v>451</v>
      </c>
      <c r="G4097" s="9" t="s">
        <v>413</v>
      </c>
      <c r="H4097" s="9" t="s">
        <v>412</v>
      </c>
      <c r="J4097" s="45" t="s">
        <v>5704</v>
      </c>
      <c r="K4097" s="45"/>
      <c r="L4097" s="45"/>
      <c r="BB4097" t="s">
        <v>7701</v>
      </c>
      <c r="BC4097" t="s">
        <v>331</v>
      </c>
      <c r="BD4097">
        <v>4</v>
      </c>
      <c r="BE4097" t="s">
        <v>334</v>
      </c>
      <c r="BG4097">
        <v>4096</v>
      </c>
      <c r="BH4097" t="s">
        <v>321</v>
      </c>
      <c r="BI4097" t="s">
        <v>344</v>
      </c>
    </row>
    <row r="4098" spans="1:61" x14ac:dyDescent="0.25">
      <c r="A4098" s="9">
        <v>4097</v>
      </c>
      <c r="B4098" s="9" t="s">
        <v>180</v>
      </c>
      <c r="C4098" s="9" t="s">
        <v>158</v>
      </c>
      <c r="D4098" s="9" t="s">
        <v>306</v>
      </c>
      <c r="E4098" s="9" t="s">
        <v>450</v>
      </c>
      <c r="F4098" s="9" t="s">
        <v>451</v>
      </c>
      <c r="G4098" s="9" t="s">
        <v>422</v>
      </c>
      <c r="H4098" s="9" t="s">
        <v>423</v>
      </c>
      <c r="J4098" s="45" t="s">
        <v>696</v>
      </c>
      <c r="K4098" s="45"/>
      <c r="L4098" s="45"/>
      <c r="BB4098" t="s">
        <v>7702</v>
      </c>
      <c r="BC4098" t="s">
        <v>331</v>
      </c>
      <c r="BD4098">
        <v>5</v>
      </c>
      <c r="BE4098" t="s">
        <v>335</v>
      </c>
      <c r="BG4098">
        <v>4097</v>
      </c>
      <c r="BH4098" t="s">
        <v>322</v>
      </c>
      <c r="BI4098" t="s">
        <v>345</v>
      </c>
    </row>
    <row r="4099" spans="1:61" x14ac:dyDescent="0.25">
      <c r="A4099" s="9">
        <v>4098</v>
      </c>
      <c r="B4099" s="9" t="s">
        <v>181</v>
      </c>
      <c r="C4099" s="9" t="s">
        <v>147</v>
      </c>
      <c r="D4099" s="9" t="s">
        <v>307</v>
      </c>
      <c r="E4099" s="9" t="s">
        <v>452</v>
      </c>
      <c r="F4099" s="9" t="s">
        <v>453</v>
      </c>
      <c r="G4099" s="9" t="s">
        <v>424</v>
      </c>
      <c r="H4099" s="9" t="s">
        <v>425</v>
      </c>
      <c r="J4099" s="45" t="s">
        <v>696</v>
      </c>
      <c r="K4099" s="45"/>
      <c r="L4099" s="45"/>
      <c r="BB4099" t="s">
        <v>7703</v>
      </c>
      <c r="BC4099" t="s">
        <v>331</v>
      </c>
      <c r="BD4099">
        <v>6</v>
      </c>
      <c r="BE4099" t="s">
        <v>336</v>
      </c>
      <c r="BG4099">
        <v>4098</v>
      </c>
      <c r="BH4099" t="s">
        <v>323</v>
      </c>
      <c r="BI4099" t="s">
        <v>346</v>
      </c>
    </row>
    <row r="4100" spans="1:61" x14ac:dyDescent="0.25">
      <c r="A4100" s="9">
        <v>4099</v>
      </c>
      <c r="B4100" s="9" t="s">
        <v>182</v>
      </c>
      <c r="C4100" s="9" t="s">
        <v>148</v>
      </c>
      <c r="D4100" s="9" t="s">
        <v>308</v>
      </c>
      <c r="E4100" s="9" t="s">
        <v>452</v>
      </c>
      <c r="F4100" s="9" t="s">
        <v>453</v>
      </c>
      <c r="G4100" s="9" t="s">
        <v>425</v>
      </c>
      <c r="H4100" s="9" t="s">
        <v>424</v>
      </c>
      <c r="J4100" s="45" t="s">
        <v>5703</v>
      </c>
      <c r="K4100" s="45"/>
      <c r="L4100" s="45"/>
      <c r="BB4100" t="s">
        <v>7704</v>
      </c>
      <c r="BC4100" t="s">
        <v>331</v>
      </c>
      <c r="BD4100">
        <v>7</v>
      </c>
      <c r="BE4100" t="s">
        <v>337</v>
      </c>
      <c r="BG4100">
        <v>4099</v>
      </c>
      <c r="BH4100" t="s">
        <v>324</v>
      </c>
      <c r="BI4100" t="s">
        <v>347</v>
      </c>
    </row>
    <row r="4101" spans="1:61" x14ac:dyDescent="0.25">
      <c r="A4101" s="9">
        <v>4100</v>
      </c>
      <c r="B4101" s="9" t="s">
        <v>183</v>
      </c>
      <c r="C4101" s="9" t="s">
        <v>149</v>
      </c>
      <c r="D4101" s="9" t="s">
        <v>309</v>
      </c>
      <c r="E4101" s="9" t="s">
        <v>454</v>
      </c>
      <c r="F4101" s="9" t="s">
        <v>455</v>
      </c>
      <c r="G4101" s="9" t="s">
        <v>423</v>
      </c>
      <c r="H4101" s="9" t="s">
        <v>422</v>
      </c>
      <c r="J4101" s="46" t="s">
        <v>5705</v>
      </c>
      <c r="K4101" s="45"/>
      <c r="L4101" s="45"/>
      <c r="BB4101" t="s">
        <v>7705</v>
      </c>
      <c r="BC4101" t="s">
        <v>331</v>
      </c>
      <c r="BD4101">
        <v>8</v>
      </c>
      <c r="BE4101" t="s">
        <v>338</v>
      </c>
      <c r="BG4101">
        <v>4100</v>
      </c>
      <c r="BH4101" t="s">
        <v>325</v>
      </c>
      <c r="BI4101" t="s">
        <v>348</v>
      </c>
    </row>
    <row r="4102" spans="1:61" x14ac:dyDescent="0.25">
      <c r="A4102" s="9">
        <v>4101</v>
      </c>
      <c r="B4102" s="9" t="s">
        <v>184</v>
      </c>
      <c r="C4102" s="9" t="s">
        <v>150</v>
      </c>
      <c r="D4102" s="9" t="s">
        <v>310</v>
      </c>
      <c r="E4102" s="9" t="s">
        <v>454</v>
      </c>
      <c r="F4102" s="9" t="s">
        <v>455</v>
      </c>
      <c r="G4102" s="9" t="s">
        <v>412</v>
      </c>
      <c r="H4102" s="9" t="s">
        <v>413</v>
      </c>
      <c r="J4102" s="45" t="s">
        <v>696</v>
      </c>
      <c r="K4102" s="45"/>
      <c r="L4102" s="45"/>
      <c r="BB4102" t="s">
        <v>7706</v>
      </c>
      <c r="BC4102" t="s">
        <v>331</v>
      </c>
      <c r="BD4102">
        <v>9</v>
      </c>
      <c r="BE4102" t="s">
        <v>339</v>
      </c>
      <c r="BG4102">
        <v>4101</v>
      </c>
      <c r="BH4102" t="s">
        <v>326</v>
      </c>
      <c r="BI4102" t="s">
        <v>349</v>
      </c>
    </row>
    <row r="4103" spans="1:61" x14ac:dyDescent="0.25">
      <c r="A4103" s="9">
        <v>4102</v>
      </c>
      <c r="B4103" s="9" t="s">
        <v>185</v>
      </c>
      <c r="C4103" s="9" t="s">
        <v>151</v>
      </c>
      <c r="D4103" s="9" t="s">
        <v>311</v>
      </c>
      <c r="E4103" s="9" t="s">
        <v>456</v>
      </c>
      <c r="F4103" s="9" t="s">
        <v>457</v>
      </c>
      <c r="G4103" s="9" t="s">
        <v>416</v>
      </c>
      <c r="H4103" s="9" t="s">
        <v>412</v>
      </c>
      <c r="J4103" s="45" t="s">
        <v>5703</v>
      </c>
      <c r="K4103" s="45"/>
      <c r="L4103" s="45"/>
      <c r="BB4103" t="s">
        <v>7707</v>
      </c>
      <c r="BC4103" t="s">
        <v>331</v>
      </c>
      <c r="BD4103">
        <v>10</v>
      </c>
      <c r="BE4103" t="s">
        <v>340</v>
      </c>
      <c r="BG4103">
        <v>4102</v>
      </c>
      <c r="BH4103" t="s">
        <v>327</v>
      </c>
      <c r="BI4103" t="s">
        <v>350</v>
      </c>
    </row>
    <row r="4104" spans="1:61" x14ac:dyDescent="0.25">
      <c r="A4104" s="9">
        <v>4103</v>
      </c>
      <c r="B4104" s="9" t="s">
        <v>186</v>
      </c>
      <c r="C4104" s="9" t="s">
        <v>152</v>
      </c>
      <c r="D4104" s="9" t="s">
        <v>312</v>
      </c>
      <c r="E4104" s="9" t="s">
        <v>456</v>
      </c>
      <c r="F4104" s="9" t="s">
        <v>457</v>
      </c>
      <c r="G4104" s="9" t="s">
        <v>417</v>
      </c>
      <c r="H4104" s="9" t="s">
        <v>417</v>
      </c>
      <c r="J4104" s="45" t="s">
        <v>696</v>
      </c>
      <c r="K4104" s="45"/>
      <c r="L4104" s="45"/>
      <c r="BB4104" t="s">
        <v>7708</v>
      </c>
      <c r="BC4104" t="s">
        <v>331</v>
      </c>
      <c r="BD4104">
        <v>11</v>
      </c>
      <c r="BE4104" t="s">
        <v>341</v>
      </c>
      <c r="BG4104">
        <v>4103</v>
      </c>
      <c r="BH4104" t="s">
        <v>328</v>
      </c>
      <c r="BI4104" t="s">
        <v>351</v>
      </c>
    </row>
    <row r="4105" spans="1:61" x14ac:dyDescent="0.25">
      <c r="A4105" s="9">
        <v>4104</v>
      </c>
      <c r="B4105" s="9" t="s">
        <v>176</v>
      </c>
      <c r="C4105" s="9" t="s">
        <v>153</v>
      </c>
      <c r="D4105" s="9" t="s">
        <v>313</v>
      </c>
      <c r="E4105" s="9" t="s">
        <v>458</v>
      </c>
      <c r="F4105" s="9" t="s">
        <v>459</v>
      </c>
      <c r="G4105" s="9" t="s">
        <v>412</v>
      </c>
      <c r="H4105" s="9" t="s">
        <v>416</v>
      </c>
      <c r="J4105" s="45" t="s">
        <v>5704</v>
      </c>
      <c r="K4105" s="45"/>
      <c r="L4105" s="45"/>
      <c r="BB4105" t="s">
        <v>7709</v>
      </c>
      <c r="BC4105" t="s">
        <v>331</v>
      </c>
      <c r="BD4105">
        <v>12</v>
      </c>
      <c r="BE4105" t="s">
        <v>342</v>
      </c>
      <c r="BG4105">
        <v>4104</v>
      </c>
      <c r="BH4105" t="s">
        <v>329</v>
      </c>
      <c r="BI4105" t="s">
        <v>352</v>
      </c>
    </row>
    <row r="4106" spans="1:61" x14ac:dyDescent="0.25">
      <c r="A4106" s="9">
        <v>4105</v>
      </c>
      <c r="B4106" s="9" t="s">
        <v>177</v>
      </c>
      <c r="C4106" s="9" t="s">
        <v>154</v>
      </c>
      <c r="D4106" s="9" t="s">
        <v>314</v>
      </c>
      <c r="E4106" s="9" t="s">
        <v>458</v>
      </c>
      <c r="F4106" s="9" t="s">
        <v>459</v>
      </c>
      <c r="G4106" s="9" t="s">
        <v>413</v>
      </c>
      <c r="H4106" s="9" t="s">
        <v>412</v>
      </c>
      <c r="J4106" s="45" t="s">
        <v>696</v>
      </c>
      <c r="K4106" s="45"/>
      <c r="L4106" s="45"/>
      <c r="BB4106" t="s">
        <v>7710</v>
      </c>
      <c r="BC4106" t="s">
        <v>332</v>
      </c>
      <c r="BD4106">
        <v>1</v>
      </c>
      <c r="BE4106" t="s">
        <v>343</v>
      </c>
      <c r="BG4106">
        <v>4105</v>
      </c>
      <c r="BH4106" t="s">
        <v>330</v>
      </c>
      <c r="BI4106" t="s">
        <v>293</v>
      </c>
    </row>
    <row r="4107" spans="1:61" x14ac:dyDescent="0.25">
      <c r="A4107" s="9">
        <v>4106</v>
      </c>
      <c r="B4107" s="9" t="s">
        <v>179</v>
      </c>
      <c r="C4107" s="9" t="s">
        <v>155</v>
      </c>
      <c r="D4107" s="9" t="s">
        <v>315</v>
      </c>
      <c r="E4107" s="9" t="s">
        <v>460</v>
      </c>
      <c r="F4107" s="9" t="s">
        <v>461</v>
      </c>
      <c r="G4107" s="9" t="s">
        <v>422</v>
      </c>
      <c r="H4107" s="9" t="s">
        <v>423</v>
      </c>
      <c r="J4107" s="45" t="s">
        <v>696</v>
      </c>
      <c r="K4107" s="45"/>
      <c r="L4107" s="45"/>
      <c r="BB4107" t="s">
        <v>7711</v>
      </c>
      <c r="BC4107" t="s">
        <v>332</v>
      </c>
      <c r="BD4107">
        <v>2</v>
      </c>
      <c r="BE4107" t="s">
        <v>344</v>
      </c>
      <c r="BG4107">
        <v>4106</v>
      </c>
      <c r="BH4107" t="s">
        <v>331</v>
      </c>
      <c r="BI4107" t="s">
        <v>294</v>
      </c>
    </row>
    <row r="4108" spans="1:61" x14ac:dyDescent="0.25">
      <c r="A4108" s="9">
        <v>4107</v>
      </c>
      <c r="B4108" s="9" t="s">
        <v>180</v>
      </c>
      <c r="C4108" s="9" t="s">
        <v>156</v>
      </c>
      <c r="D4108" s="9" t="s">
        <v>316</v>
      </c>
      <c r="E4108" s="9" t="s">
        <v>460</v>
      </c>
      <c r="F4108" s="9" t="s">
        <v>461</v>
      </c>
      <c r="G4108" s="9" t="s">
        <v>424</v>
      </c>
      <c r="H4108" s="9" t="s">
        <v>425</v>
      </c>
      <c r="J4108" s="45" t="s">
        <v>5703</v>
      </c>
      <c r="K4108" s="45"/>
      <c r="L4108" s="45"/>
      <c r="BB4108" t="s">
        <v>7712</v>
      </c>
      <c r="BC4108" t="s">
        <v>332</v>
      </c>
      <c r="BD4108">
        <v>3</v>
      </c>
      <c r="BE4108" t="s">
        <v>345</v>
      </c>
      <c r="BG4108">
        <v>4107</v>
      </c>
      <c r="BH4108" t="s">
        <v>332</v>
      </c>
      <c r="BI4108" t="s">
        <v>295</v>
      </c>
    </row>
    <row r="4109" spans="1:61" x14ac:dyDescent="0.25">
      <c r="A4109" s="9">
        <v>4108</v>
      </c>
      <c r="B4109" s="9" t="s">
        <v>181</v>
      </c>
      <c r="C4109" s="9" t="s">
        <v>157</v>
      </c>
      <c r="D4109" s="9" t="s">
        <v>317</v>
      </c>
      <c r="E4109" s="9" t="s">
        <v>462</v>
      </c>
      <c r="F4109" s="9" t="s">
        <v>463</v>
      </c>
      <c r="G4109" s="9" t="s">
        <v>425</v>
      </c>
      <c r="H4109" s="9" t="s">
        <v>424</v>
      </c>
      <c r="J4109" s="46" t="s">
        <v>5705</v>
      </c>
      <c r="K4109" s="45"/>
      <c r="L4109" s="45"/>
      <c r="BB4109" t="s">
        <v>7713</v>
      </c>
      <c r="BC4109" t="s">
        <v>332</v>
      </c>
      <c r="BD4109">
        <v>4</v>
      </c>
      <c r="BE4109" t="s">
        <v>346</v>
      </c>
      <c r="BG4109">
        <v>4108</v>
      </c>
      <c r="BH4109" t="s">
        <v>333</v>
      </c>
      <c r="BI4109" t="s">
        <v>296</v>
      </c>
    </row>
    <row r="4110" spans="1:61" x14ac:dyDescent="0.25">
      <c r="A4110" s="9">
        <v>4109</v>
      </c>
      <c r="B4110" s="9" t="s">
        <v>182</v>
      </c>
      <c r="C4110" s="9" t="s">
        <v>158</v>
      </c>
      <c r="D4110" s="9" t="s">
        <v>318</v>
      </c>
      <c r="E4110" s="9" t="s">
        <v>462</v>
      </c>
      <c r="F4110" s="9" t="s">
        <v>463</v>
      </c>
      <c r="G4110" s="9" t="s">
        <v>423</v>
      </c>
      <c r="H4110" s="9" t="s">
        <v>422</v>
      </c>
      <c r="J4110" s="45" t="s">
        <v>696</v>
      </c>
      <c r="K4110" s="45"/>
      <c r="L4110" s="45"/>
      <c r="BB4110" t="s">
        <v>7714</v>
      </c>
      <c r="BC4110" t="s">
        <v>332</v>
      </c>
      <c r="BD4110">
        <v>5</v>
      </c>
      <c r="BE4110" t="s">
        <v>347</v>
      </c>
      <c r="BG4110">
        <v>4109</v>
      </c>
      <c r="BH4110" t="s">
        <v>334</v>
      </c>
      <c r="BI4110" t="s">
        <v>297</v>
      </c>
    </row>
    <row r="4111" spans="1:61" x14ac:dyDescent="0.25">
      <c r="A4111" s="9">
        <v>4110</v>
      </c>
      <c r="B4111" s="9" t="s">
        <v>183</v>
      </c>
      <c r="C4111" s="9" t="s">
        <v>147</v>
      </c>
      <c r="D4111" s="9" t="s">
        <v>319</v>
      </c>
      <c r="E4111" s="9" t="s">
        <v>464</v>
      </c>
      <c r="F4111" s="9" t="s">
        <v>465</v>
      </c>
      <c r="G4111" s="9" t="s">
        <v>412</v>
      </c>
      <c r="H4111" s="9" t="s">
        <v>413</v>
      </c>
      <c r="J4111" s="45" t="s">
        <v>5703</v>
      </c>
      <c r="K4111" s="45"/>
      <c r="L4111" s="45"/>
      <c r="BB4111" t="s">
        <v>7715</v>
      </c>
      <c r="BC4111" t="s">
        <v>332</v>
      </c>
      <c r="BD4111">
        <v>6</v>
      </c>
      <c r="BE4111" t="s">
        <v>348</v>
      </c>
      <c r="BG4111">
        <v>4110</v>
      </c>
      <c r="BH4111" t="s">
        <v>335</v>
      </c>
      <c r="BI4111" t="s">
        <v>298</v>
      </c>
    </row>
    <row r="4112" spans="1:61" x14ac:dyDescent="0.25">
      <c r="A4112" s="9">
        <v>4111</v>
      </c>
      <c r="B4112" s="9" t="s">
        <v>184</v>
      </c>
      <c r="C4112" s="9" t="s">
        <v>148</v>
      </c>
      <c r="D4112" s="9" t="s">
        <v>320</v>
      </c>
      <c r="E4112" s="9" t="s">
        <v>464</v>
      </c>
      <c r="F4112" s="9" t="s">
        <v>465</v>
      </c>
      <c r="G4112" s="9" t="s">
        <v>416</v>
      </c>
      <c r="H4112" s="9" t="s">
        <v>412</v>
      </c>
      <c r="J4112" s="45" t="s">
        <v>696</v>
      </c>
      <c r="K4112" s="45"/>
      <c r="L4112" s="45"/>
      <c r="BB4112" t="s">
        <v>7716</v>
      </c>
      <c r="BC4112" t="s">
        <v>332</v>
      </c>
      <c r="BD4112">
        <v>7</v>
      </c>
      <c r="BE4112" t="s">
        <v>349</v>
      </c>
      <c r="BG4112">
        <v>4111</v>
      </c>
      <c r="BH4112" t="s">
        <v>336</v>
      </c>
      <c r="BI4112" t="s">
        <v>299</v>
      </c>
    </row>
    <row r="4113" spans="1:61" x14ac:dyDescent="0.25">
      <c r="A4113" s="9">
        <v>4112</v>
      </c>
      <c r="B4113" s="9" t="s">
        <v>185</v>
      </c>
      <c r="C4113" s="9" t="s">
        <v>149</v>
      </c>
      <c r="D4113" s="9" t="s">
        <v>321</v>
      </c>
      <c r="E4113" s="9" t="s">
        <v>466</v>
      </c>
      <c r="F4113" s="9" t="s">
        <v>467</v>
      </c>
      <c r="G4113" s="9" t="s">
        <v>417</v>
      </c>
      <c r="H4113" s="9" t="s">
        <v>417</v>
      </c>
      <c r="J4113" s="46" t="s">
        <v>5705</v>
      </c>
      <c r="K4113" s="45"/>
      <c r="L4113" s="45"/>
      <c r="BB4113" t="s">
        <v>7717</v>
      </c>
      <c r="BC4113" t="s">
        <v>332</v>
      </c>
      <c r="BD4113">
        <v>8</v>
      </c>
      <c r="BE4113" t="s">
        <v>350</v>
      </c>
      <c r="BG4113">
        <v>4112</v>
      </c>
      <c r="BH4113" t="s">
        <v>337</v>
      </c>
      <c r="BI4113" t="s">
        <v>300</v>
      </c>
    </row>
    <row r="4114" spans="1:61" x14ac:dyDescent="0.25">
      <c r="A4114" s="9">
        <v>4113</v>
      </c>
      <c r="B4114" s="9" t="s">
        <v>186</v>
      </c>
      <c r="C4114" s="9" t="s">
        <v>150</v>
      </c>
      <c r="D4114" s="9" t="s">
        <v>322</v>
      </c>
      <c r="E4114" s="9" t="s">
        <v>466</v>
      </c>
      <c r="F4114" s="9" t="s">
        <v>467</v>
      </c>
      <c r="G4114" s="9" t="s">
        <v>412</v>
      </c>
      <c r="H4114" s="9" t="s">
        <v>416</v>
      </c>
      <c r="J4114" s="45" t="s">
        <v>5703</v>
      </c>
      <c r="K4114" s="45"/>
      <c r="L4114" s="45"/>
      <c r="BB4114" t="s">
        <v>7718</v>
      </c>
      <c r="BC4114" t="s">
        <v>332</v>
      </c>
      <c r="BD4114">
        <v>9</v>
      </c>
      <c r="BE4114" t="s">
        <v>351</v>
      </c>
      <c r="BG4114">
        <v>4113</v>
      </c>
      <c r="BH4114" t="s">
        <v>338</v>
      </c>
      <c r="BI4114" t="s">
        <v>301</v>
      </c>
    </row>
    <row r="4115" spans="1:61" x14ac:dyDescent="0.25">
      <c r="A4115" s="9">
        <v>4114</v>
      </c>
      <c r="B4115" s="9" t="s">
        <v>176</v>
      </c>
      <c r="C4115" s="9" t="s">
        <v>151</v>
      </c>
      <c r="D4115" s="9" t="s">
        <v>323</v>
      </c>
      <c r="E4115" s="9" t="s">
        <v>468</v>
      </c>
      <c r="F4115" s="9" t="s">
        <v>469</v>
      </c>
      <c r="G4115" s="9" t="s">
        <v>413</v>
      </c>
      <c r="H4115" s="9" t="s">
        <v>412</v>
      </c>
      <c r="J4115" s="45" t="s">
        <v>696</v>
      </c>
      <c r="K4115" s="45"/>
      <c r="L4115" s="45"/>
      <c r="BB4115" t="s">
        <v>7719</v>
      </c>
      <c r="BC4115" t="s">
        <v>332</v>
      </c>
      <c r="BD4115">
        <v>10</v>
      </c>
      <c r="BE4115" t="s">
        <v>352</v>
      </c>
      <c r="BG4115">
        <v>4114</v>
      </c>
      <c r="BH4115" t="s">
        <v>339</v>
      </c>
      <c r="BI4115" t="s">
        <v>302</v>
      </c>
    </row>
    <row r="4116" spans="1:61" x14ac:dyDescent="0.25">
      <c r="A4116" s="9">
        <v>4115</v>
      </c>
      <c r="B4116" s="9" t="s">
        <v>177</v>
      </c>
      <c r="C4116" s="9" t="s">
        <v>152</v>
      </c>
      <c r="D4116" s="9" t="s">
        <v>324</v>
      </c>
      <c r="E4116" s="9" t="s">
        <v>468</v>
      </c>
      <c r="F4116" s="9" t="s">
        <v>469</v>
      </c>
      <c r="G4116" s="9" t="s">
        <v>422</v>
      </c>
      <c r="H4116" s="9" t="s">
        <v>423</v>
      </c>
      <c r="J4116" s="45" t="s">
        <v>5703</v>
      </c>
      <c r="K4116" s="45"/>
      <c r="L4116" s="45"/>
      <c r="BB4116" t="s">
        <v>7720</v>
      </c>
      <c r="BC4116" t="s">
        <v>332</v>
      </c>
      <c r="BD4116">
        <v>11</v>
      </c>
      <c r="BE4116" t="s">
        <v>293</v>
      </c>
      <c r="BG4116">
        <v>4115</v>
      </c>
      <c r="BH4116" t="s">
        <v>340</v>
      </c>
      <c r="BI4116" t="s">
        <v>303</v>
      </c>
    </row>
    <row r="4117" spans="1:61" x14ac:dyDescent="0.25">
      <c r="A4117" s="9">
        <v>4116</v>
      </c>
      <c r="B4117" s="9" t="s">
        <v>179</v>
      </c>
      <c r="C4117" s="9" t="s">
        <v>153</v>
      </c>
      <c r="D4117" s="9" t="s">
        <v>325</v>
      </c>
      <c r="E4117" s="9" t="s">
        <v>470</v>
      </c>
      <c r="F4117" s="3" t="s">
        <v>5707</v>
      </c>
      <c r="G4117" s="9" t="s">
        <v>424</v>
      </c>
      <c r="H4117" s="9" t="s">
        <v>425</v>
      </c>
      <c r="J4117" s="46" t="s">
        <v>5705</v>
      </c>
      <c r="K4117" s="45"/>
      <c r="L4117" s="45"/>
      <c r="BB4117" t="s">
        <v>7721</v>
      </c>
      <c r="BC4117" t="s">
        <v>332</v>
      </c>
      <c r="BD4117">
        <v>12</v>
      </c>
      <c r="BE4117" t="s">
        <v>294</v>
      </c>
      <c r="BG4117">
        <v>4116</v>
      </c>
      <c r="BH4117" t="s">
        <v>341</v>
      </c>
      <c r="BI4117" t="s">
        <v>304</v>
      </c>
    </row>
    <row r="4118" spans="1:61" x14ac:dyDescent="0.25">
      <c r="A4118" s="9">
        <v>4117</v>
      </c>
      <c r="B4118" s="9" t="s">
        <v>180</v>
      </c>
      <c r="C4118" s="9" t="s">
        <v>154</v>
      </c>
      <c r="D4118" s="9" t="s">
        <v>326</v>
      </c>
      <c r="E4118" s="9" t="s">
        <v>470</v>
      </c>
      <c r="F4118" s="3" t="s">
        <v>5707</v>
      </c>
      <c r="G4118" s="9" t="s">
        <v>425</v>
      </c>
      <c r="H4118" s="9" t="s">
        <v>424</v>
      </c>
      <c r="J4118" s="45" t="s">
        <v>696</v>
      </c>
      <c r="K4118" s="45"/>
      <c r="L4118" s="45"/>
      <c r="BB4118" t="s">
        <v>7722</v>
      </c>
      <c r="BC4118" t="s">
        <v>333</v>
      </c>
      <c r="BD4118">
        <v>1</v>
      </c>
      <c r="BE4118" t="s">
        <v>295</v>
      </c>
      <c r="BG4118">
        <v>4117</v>
      </c>
      <c r="BH4118" t="s">
        <v>342</v>
      </c>
      <c r="BI4118" t="s">
        <v>305</v>
      </c>
    </row>
    <row r="4119" spans="1:61" x14ac:dyDescent="0.25">
      <c r="A4119" s="9">
        <v>4118</v>
      </c>
      <c r="B4119" s="9" t="s">
        <v>181</v>
      </c>
      <c r="C4119" s="9" t="s">
        <v>155</v>
      </c>
      <c r="D4119" s="9" t="s">
        <v>327</v>
      </c>
      <c r="E4119" s="9" t="s">
        <v>471</v>
      </c>
      <c r="F4119" s="9" t="s">
        <v>472</v>
      </c>
      <c r="G4119" s="9" t="s">
        <v>423</v>
      </c>
      <c r="H4119" s="9" t="s">
        <v>422</v>
      </c>
      <c r="J4119" s="45" t="s">
        <v>5703</v>
      </c>
      <c r="K4119" s="45"/>
      <c r="L4119" s="45"/>
      <c r="BB4119" t="s">
        <v>7723</v>
      </c>
      <c r="BC4119" t="s">
        <v>333</v>
      </c>
      <c r="BD4119">
        <v>2</v>
      </c>
      <c r="BE4119" t="s">
        <v>296</v>
      </c>
      <c r="BG4119">
        <v>4118</v>
      </c>
      <c r="BH4119" t="s">
        <v>343</v>
      </c>
      <c r="BI4119" t="s">
        <v>306</v>
      </c>
    </row>
    <row r="4120" spans="1:61" x14ac:dyDescent="0.25">
      <c r="A4120" s="9">
        <v>4119</v>
      </c>
      <c r="B4120" s="9" t="s">
        <v>182</v>
      </c>
      <c r="C4120" s="9" t="s">
        <v>156</v>
      </c>
      <c r="D4120" s="9" t="s">
        <v>328</v>
      </c>
      <c r="E4120" s="9" t="s">
        <v>471</v>
      </c>
      <c r="F4120" s="9" t="s">
        <v>472</v>
      </c>
      <c r="G4120" s="9" t="s">
        <v>412</v>
      </c>
      <c r="H4120" s="9" t="s">
        <v>413</v>
      </c>
      <c r="J4120" s="45" t="s">
        <v>696</v>
      </c>
      <c r="K4120" s="45"/>
      <c r="L4120" s="45"/>
      <c r="BB4120" t="s">
        <v>7724</v>
      </c>
      <c r="BC4120" t="s">
        <v>333</v>
      </c>
      <c r="BD4120">
        <v>3</v>
      </c>
      <c r="BE4120" t="s">
        <v>297</v>
      </c>
      <c r="BG4120">
        <v>4119</v>
      </c>
      <c r="BH4120" t="s">
        <v>344</v>
      </c>
      <c r="BI4120" t="s">
        <v>307</v>
      </c>
    </row>
    <row r="4121" spans="1:61" x14ac:dyDescent="0.25">
      <c r="A4121" s="9">
        <v>4120</v>
      </c>
      <c r="B4121" s="9" t="s">
        <v>183</v>
      </c>
      <c r="C4121" s="9" t="s">
        <v>157</v>
      </c>
      <c r="D4121" s="9" t="s">
        <v>329</v>
      </c>
      <c r="E4121" s="9" t="s">
        <v>473</v>
      </c>
      <c r="F4121" s="9" t="s">
        <v>474</v>
      </c>
      <c r="G4121" s="9" t="s">
        <v>416</v>
      </c>
      <c r="H4121" s="9" t="s">
        <v>412</v>
      </c>
      <c r="J4121" s="46" t="s">
        <v>5705</v>
      </c>
      <c r="K4121" s="45"/>
      <c r="L4121" s="45"/>
      <c r="BB4121" t="s">
        <v>7725</v>
      </c>
      <c r="BC4121" t="s">
        <v>333</v>
      </c>
      <c r="BD4121">
        <v>4</v>
      </c>
      <c r="BE4121" t="s">
        <v>298</v>
      </c>
      <c r="BG4121">
        <v>4120</v>
      </c>
      <c r="BH4121" t="s">
        <v>345</v>
      </c>
      <c r="BI4121" t="s">
        <v>308</v>
      </c>
    </row>
    <row r="4122" spans="1:61" x14ac:dyDescent="0.25">
      <c r="A4122" s="9">
        <v>4121</v>
      </c>
      <c r="B4122" s="9" t="s">
        <v>184</v>
      </c>
      <c r="C4122" s="9" t="s">
        <v>158</v>
      </c>
      <c r="D4122" s="9" t="s">
        <v>330</v>
      </c>
      <c r="E4122" s="9" t="s">
        <v>473</v>
      </c>
      <c r="F4122" s="9" t="s">
        <v>474</v>
      </c>
      <c r="G4122" s="9" t="s">
        <v>417</v>
      </c>
      <c r="H4122" s="9" t="s">
        <v>417</v>
      </c>
      <c r="J4122" s="45" t="s">
        <v>5703</v>
      </c>
      <c r="K4122" s="45"/>
      <c r="L4122" s="45"/>
      <c r="BB4122" t="s">
        <v>7726</v>
      </c>
      <c r="BC4122" t="s">
        <v>333</v>
      </c>
      <c r="BD4122">
        <v>5</v>
      </c>
      <c r="BE4122" t="s">
        <v>299</v>
      </c>
      <c r="BG4122">
        <v>4121</v>
      </c>
      <c r="BH4122" t="s">
        <v>346</v>
      </c>
      <c r="BI4122" t="s">
        <v>309</v>
      </c>
    </row>
    <row r="4123" spans="1:61" x14ac:dyDescent="0.25">
      <c r="A4123" s="9">
        <v>4122</v>
      </c>
      <c r="B4123" s="9" t="s">
        <v>185</v>
      </c>
      <c r="C4123" s="9" t="s">
        <v>147</v>
      </c>
      <c r="D4123" s="9" t="s">
        <v>331</v>
      </c>
      <c r="E4123" s="9" t="s">
        <v>475</v>
      </c>
      <c r="F4123" s="9" t="s">
        <v>476</v>
      </c>
      <c r="G4123" s="9" t="s">
        <v>412</v>
      </c>
      <c r="H4123" s="9" t="s">
        <v>416</v>
      </c>
      <c r="J4123" s="45" t="s">
        <v>696</v>
      </c>
      <c r="K4123" s="45"/>
      <c r="L4123" s="45"/>
      <c r="BB4123" t="s">
        <v>7727</v>
      </c>
      <c r="BC4123" t="s">
        <v>333</v>
      </c>
      <c r="BD4123">
        <v>6</v>
      </c>
      <c r="BE4123" t="s">
        <v>300</v>
      </c>
      <c r="BG4123">
        <v>4122</v>
      </c>
      <c r="BH4123" t="s">
        <v>347</v>
      </c>
      <c r="BI4123" t="s">
        <v>310</v>
      </c>
    </row>
    <row r="4124" spans="1:61" x14ac:dyDescent="0.25">
      <c r="A4124" s="9">
        <v>4123</v>
      </c>
      <c r="B4124" s="9" t="s">
        <v>186</v>
      </c>
      <c r="C4124" s="9" t="s">
        <v>148</v>
      </c>
      <c r="D4124" s="9" t="s">
        <v>332</v>
      </c>
      <c r="E4124" s="9" t="s">
        <v>475</v>
      </c>
      <c r="F4124" s="9" t="s">
        <v>476</v>
      </c>
      <c r="G4124" s="9" t="s">
        <v>413</v>
      </c>
      <c r="H4124" s="9" t="s">
        <v>412</v>
      </c>
      <c r="J4124" s="45" t="s">
        <v>5703</v>
      </c>
      <c r="K4124" s="45"/>
      <c r="L4124" s="45"/>
      <c r="BB4124" t="s">
        <v>7728</v>
      </c>
      <c r="BC4124" t="s">
        <v>333</v>
      </c>
      <c r="BD4124">
        <v>7</v>
      </c>
      <c r="BE4124" t="s">
        <v>301</v>
      </c>
      <c r="BG4124">
        <v>4123</v>
      </c>
      <c r="BH4124" t="s">
        <v>348</v>
      </c>
      <c r="BI4124" t="s">
        <v>311</v>
      </c>
    </row>
    <row r="4125" spans="1:61" x14ac:dyDescent="0.25">
      <c r="A4125" s="9">
        <v>4124</v>
      </c>
      <c r="B4125" s="9" t="s">
        <v>176</v>
      </c>
      <c r="C4125" s="9" t="s">
        <v>149</v>
      </c>
      <c r="D4125" s="9" t="s">
        <v>333</v>
      </c>
      <c r="E4125" s="9" t="s">
        <v>410</v>
      </c>
      <c r="F4125" s="9" t="s">
        <v>411</v>
      </c>
      <c r="G4125" s="9" t="s">
        <v>422</v>
      </c>
      <c r="H4125" s="9" t="s">
        <v>423</v>
      </c>
      <c r="J4125" s="46" t="s">
        <v>5705</v>
      </c>
      <c r="K4125" s="45"/>
      <c r="L4125" s="45"/>
      <c r="BB4125" t="s">
        <v>7729</v>
      </c>
      <c r="BC4125" t="s">
        <v>333</v>
      </c>
      <c r="BD4125">
        <v>8</v>
      </c>
      <c r="BE4125" t="s">
        <v>302</v>
      </c>
      <c r="BG4125">
        <v>4124</v>
      </c>
      <c r="BH4125" t="s">
        <v>349</v>
      </c>
      <c r="BI4125" t="s">
        <v>312</v>
      </c>
    </row>
    <row r="4126" spans="1:61" x14ac:dyDescent="0.25">
      <c r="A4126" s="9">
        <v>4125</v>
      </c>
      <c r="B4126" s="9" t="s">
        <v>177</v>
      </c>
      <c r="C4126" s="9" t="s">
        <v>150</v>
      </c>
      <c r="D4126" s="9" t="s">
        <v>334</v>
      </c>
      <c r="E4126" s="9" t="s">
        <v>410</v>
      </c>
      <c r="F4126" s="9" t="s">
        <v>411</v>
      </c>
      <c r="G4126" s="9" t="s">
        <v>412</v>
      </c>
      <c r="H4126" s="9" t="s">
        <v>413</v>
      </c>
      <c r="J4126" s="45" t="s">
        <v>696</v>
      </c>
      <c r="K4126" s="45"/>
      <c r="L4126" s="45"/>
      <c r="BB4126" t="s">
        <v>7730</v>
      </c>
      <c r="BC4126" t="s">
        <v>333</v>
      </c>
      <c r="BD4126">
        <v>9</v>
      </c>
      <c r="BE4126" t="s">
        <v>303</v>
      </c>
      <c r="BG4126">
        <v>4125</v>
      </c>
      <c r="BH4126" t="s">
        <v>350</v>
      </c>
      <c r="BI4126" t="s">
        <v>313</v>
      </c>
    </row>
    <row r="4127" spans="1:61" x14ac:dyDescent="0.25">
      <c r="A4127" s="9">
        <v>4126</v>
      </c>
      <c r="B4127" s="9" t="s">
        <v>179</v>
      </c>
      <c r="C4127" s="9" t="s">
        <v>151</v>
      </c>
      <c r="D4127" s="9" t="s">
        <v>335</v>
      </c>
      <c r="E4127" s="9" t="s">
        <v>414</v>
      </c>
      <c r="F4127" s="9" t="s">
        <v>415</v>
      </c>
      <c r="G4127" s="9" t="s">
        <v>416</v>
      </c>
      <c r="H4127" s="9" t="s">
        <v>412</v>
      </c>
      <c r="J4127" s="45" t="s">
        <v>5703</v>
      </c>
      <c r="K4127" s="45"/>
      <c r="L4127" s="45"/>
      <c r="BB4127" t="s">
        <v>7731</v>
      </c>
      <c r="BC4127" t="s">
        <v>333</v>
      </c>
      <c r="BD4127">
        <v>10</v>
      </c>
      <c r="BE4127" t="s">
        <v>304</v>
      </c>
      <c r="BG4127">
        <v>4126</v>
      </c>
      <c r="BH4127" t="s">
        <v>351</v>
      </c>
      <c r="BI4127" t="s">
        <v>314</v>
      </c>
    </row>
    <row r="4128" spans="1:61" x14ac:dyDescent="0.25">
      <c r="A4128" s="9">
        <v>4127</v>
      </c>
      <c r="B4128" s="9" t="s">
        <v>180</v>
      </c>
      <c r="C4128" s="9" t="s">
        <v>152</v>
      </c>
      <c r="D4128" s="9" t="s">
        <v>336</v>
      </c>
      <c r="E4128" s="9" t="s">
        <v>414</v>
      </c>
      <c r="F4128" s="9" t="s">
        <v>415</v>
      </c>
      <c r="G4128" s="9" t="s">
        <v>417</v>
      </c>
      <c r="H4128" s="9" t="s">
        <v>417</v>
      </c>
      <c r="J4128" s="45" t="s">
        <v>696</v>
      </c>
      <c r="K4128" s="45"/>
      <c r="L4128" s="45"/>
      <c r="BB4128" t="s">
        <v>7732</v>
      </c>
      <c r="BC4128" t="s">
        <v>333</v>
      </c>
      <c r="BD4128">
        <v>11</v>
      </c>
      <c r="BE4128" t="s">
        <v>305</v>
      </c>
      <c r="BG4128">
        <v>4127</v>
      </c>
      <c r="BH4128" t="s">
        <v>352</v>
      </c>
      <c r="BI4128" t="s">
        <v>315</v>
      </c>
    </row>
    <row r="4129" spans="1:61" x14ac:dyDescent="0.25">
      <c r="A4129" s="9">
        <v>4128</v>
      </c>
      <c r="B4129" s="9" t="s">
        <v>181</v>
      </c>
      <c r="C4129" s="9" t="s">
        <v>153</v>
      </c>
      <c r="D4129" s="9" t="s">
        <v>337</v>
      </c>
      <c r="E4129" s="9" t="s">
        <v>418</v>
      </c>
      <c r="F4129" s="9" t="s">
        <v>419</v>
      </c>
      <c r="G4129" s="9" t="s">
        <v>412</v>
      </c>
      <c r="H4129" s="9" t="s">
        <v>416</v>
      </c>
      <c r="J4129" s="46" t="s">
        <v>5705</v>
      </c>
      <c r="K4129" s="45"/>
      <c r="L4129" s="45"/>
      <c r="BB4129" t="s">
        <v>7733</v>
      </c>
      <c r="BC4129" t="s">
        <v>333</v>
      </c>
      <c r="BD4129">
        <v>12</v>
      </c>
      <c r="BE4129" t="s">
        <v>306</v>
      </c>
      <c r="BG4129">
        <v>4128</v>
      </c>
      <c r="BH4129" t="s">
        <v>293</v>
      </c>
      <c r="BI4129" t="s">
        <v>316</v>
      </c>
    </row>
    <row r="4130" spans="1:61" x14ac:dyDescent="0.25">
      <c r="A4130" s="9">
        <v>4129</v>
      </c>
      <c r="B4130" s="9" t="s">
        <v>182</v>
      </c>
      <c r="C4130" s="9" t="s">
        <v>154</v>
      </c>
      <c r="D4130" s="9" t="s">
        <v>338</v>
      </c>
      <c r="E4130" s="9" t="s">
        <v>418</v>
      </c>
      <c r="F4130" s="9" t="s">
        <v>419</v>
      </c>
      <c r="G4130" s="9" t="s">
        <v>413</v>
      </c>
      <c r="H4130" s="9" t="s">
        <v>412</v>
      </c>
      <c r="J4130" s="45" t="s">
        <v>5703</v>
      </c>
      <c r="K4130" s="45"/>
      <c r="L4130" s="45"/>
      <c r="BB4130" t="s">
        <v>7734</v>
      </c>
      <c r="BC4130" t="s">
        <v>334</v>
      </c>
      <c r="BD4130">
        <v>1</v>
      </c>
      <c r="BE4130" t="s">
        <v>307</v>
      </c>
      <c r="BG4130">
        <v>4129</v>
      </c>
      <c r="BH4130" t="s">
        <v>294</v>
      </c>
      <c r="BI4130" t="s">
        <v>317</v>
      </c>
    </row>
    <row r="4131" spans="1:61" x14ac:dyDescent="0.25">
      <c r="A4131" s="9">
        <v>4130</v>
      </c>
      <c r="B4131" s="9" t="s">
        <v>183</v>
      </c>
      <c r="C4131" s="9" t="s">
        <v>155</v>
      </c>
      <c r="D4131" s="9" t="s">
        <v>339</v>
      </c>
      <c r="E4131" s="9" t="s">
        <v>420</v>
      </c>
      <c r="F4131" s="9" t="s">
        <v>421</v>
      </c>
      <c r="G4131" s="9" t="s">
        <v>422</v>
      </c>
      <c r="H4131" s="9" t="s">
        <v>423</v>
      </c>
      <c r="J4131" s="45" t="s">
        <v>696</v>
      </c>
      <c r="K4131" s="45"/>
      <c r="L4131" s="45"/>
      <c r="BB4131" t="s">
        <v>7735</v>
      </c>
      <c r="BC4131" t="s">
        <v>334</v>
      </c>
      <c r="BD4131">
        <v>2</v>
      </c>
      <c r="BE4131" t="s">
        <v>308</v>
      </c>
      <c r="BG4131">
        <v>4130</v>
      </c>
      <c r="BH4131" t="s">
        <v>295</v>
      </c>
      <c r="BI4131" t="s">
        <v>318</v>
      </c>
    </row>
    <row r="4132" spans="1:61" x14ac:dyDescent="0.25">
      <c r="A4132" s="9">
        <v>4131</v>
      </c>
      <c r="B4132" s="9" t="s">
        <v>184</v>
      </c>
      <c r="C4132" s="9" t="s">
        <v>156</v>
      </c>
      <c r="D4132" s="9" t="s">
        <v>340</v>
      </c>
      <c r="E4132" s="9" t="s">
        <v>420</v>
      </c>
      <c r="F4132" s="9" t="s">
        <v>421</v>
      </c>
      <c r="G4132" s="9" t="s">
        <v>424</v>
      </c>
      <c r="H4132" s="9" t="s">
        <v>425</v>
      </c>
      <c r="J4132" s="45" t="s">
        <v>696</v>
      </c>
      <c r="K4132" s="45"/>
      <c r="L4132" s="45"/>
      <c r="BB4132" t="s">
        <v>7736</v>
      </c>
      <c r="BC4132" t="s">
        <v>334</v>
      </c>
      <c r="BD4132">
        <v>3</v>
      </c>
      <c r="BE4132" t="s">
        <v>309</v>
      </c>
      <c r="BG4132">
        <v>4131</v>
      </c>
      <c r="BH4132" t="s">
        <v>296</v>
      </c>
      <c r="BI4132" t="s">
        <v>319</v>
      </c>
    </row>
    <row r="4133" spans="1:61" x14ac:dyDescent="0.25">
      <c r="A4133" s="9">
        <v>4132</v>
      </c>
      <c r="B4133" s="9" t="s">
        <v>185</v>
      </c>
      <c r="C4133" s="9" t="s">
        <v>157</v>
      </c>
      <c r="D4133" s="9" t="s">
        <v>341</v>
      </c>
      <c r="E4133" s="9" t="s">
        <v>426</v>
      </c>
      <c r="F4133" s="9" t="s">
        <v>427</v>
      </c>
      <c r="G4133" s="9" t="s">
        <v>425</v>
      </c>
      <c r="H4133" s="9" t="s">
        <v>424</v>
      </c>
      <c r="J4133" s="45" t="s">
        <v>5704</v>
      </c>
      <c r="K4133" s="45"/>
      <c r="L4133" s="45"/>
      <c r="BB4133" t="s">
        <v>7737</v>
      </c>
      <c r="BC4133" t="s">
        <v>334</v>
      </c>
      <c r="BD4133">
        <v>4</v>
      </c>
      <c r="BE4133" t="s">
        <v>310</v>
      </c>
      <c r="BG4133">
        <v>4132</v>
      </c>
      <c r="BH4133" t="s">
        <v>297</v>
      </c>
      <c r="BI4133" t="s">
        <v>320</v>
      </c>
    </row>
    <row r="4134" spans="1:61" x14ac:dyDescent="0.25">
      <c r="A4134" s="9">
        <v>4133</v>
      </c>
      <c r="B4134" s="9" t="s">
        <v>186</v>
      </c>
      <c r="C4134" s="9" t="s">
        <v>158</v>
      </c>
      <c r="D4134" s="9" t="s">
        <v>342</v>
      </c>
      <c r="E4134" s="9" t="s">
        <v>426</v>
      </c>
      <c r="F4134" s="9" t="s">
        <v>427</v>
      </c>
      <c r="G4134" s="9" t="s">
        <v>423</v>
      </c>
      <c r="H4134" s="9" t="s">
        <v>422</v>
      </c>
      <c r="J4134" s="45" t="s">
        <v>696</v>
      </c>
      <c r="K4134" s="45"/>
      <c r="L4134" s="45"/>
      <c r="BB4134" t="s">
        <v>7738</v>
      </c>
      <c r="BC4134" t="s">
        <v>334</v>
      </c>
      <c r="BD4134">
        <v>5</v>
      </c>
      <c r="BE4134" t="s">
        <v>311</v>
      </c>
      <c r="BG4134">
        <v>4133</v>
      </c>
      <c r="BH4134" t="s">
        <v>298</v>
      </c>
      <c r="BI4134" t="s">
        <v>321</v>
      </c>
    </row>
    <row r="4135" spans="1:61" x14ac:dyDescent="0.25">
      <c r="A4135" s="9">
        <v>4134</v>
      </c>
      <c r="B4135" s="9" t="s">
        <v>176</v>
      </c>
      <c r="C4135" s="9" t="s">
        <v>147</v>
      </c>
      <c r="D4135" s="9" t="s">
        <v>343</v>
      </c>
      <c r="E4135" s="9" t="s">
        <v>428</v>
      </c>
      <c r="F4135" s="9" t="s">
        <v>429</v>
      </c>
      <c r="G4135" s="9" t="s">
        <v>412</v>
      </c>
      <c r="H4135" s="9" t="s">
        <v>413</v>
      </c>
      <c r="J4135" s="45" t="s">
        <v>5703</v>
      </c>
      <c r="K4135" s="45"/>
      <c r="L4135" s="45"/>
      <c r="BB4135" t="s">
        <v>7739</v>
      </c>
      <c r="BC4135" t="s">
        <v>334</v>
      </c>
      <c r="BD4135">
        <v>6</v>
      </c>
      <c r="BE4135" t="s">
        <v>312</v>
      </c>
      <c r="BG4135">
        <v>4134</v>
      </c>
      <c r="BH4135" t="s">
        <v>299</v>
      </c>
      <c r="BI4135" t="s">
        <v>322</v>
      </c>
    </row>
    <row r="4136" spans="1:61" x14ac:dyDescent="0.25">
      <c r="A4136" s="9">
        <v>4135</v>
      </c>
      <c r="B4136" s="9" t="s">
        <v>177</v>
      </c>
      <c r="C4136" s="9" t="s">
        <v>148</v>
      </c>
      <c r="D4136" s="9" t="s">
        <v>344</v>
      </c>
      <c r="E4136" s="9" t="s">
        <v>428</v>
      </c>
      <c r="F4136" s="9" t="s">
        <v>429</v>
      </c>
      <c r="G4136" s="9" t="s">
        <v>416</v>
      </c>
      <c r="H4136" s="9" t="s">
        <v>412</v>
      </c>
      <c r="J4136" s="45" t="s">
        <v>696</v>
      </c>
      <c r="K4136" s="45"/>
      <c r="L4136" s="45"/>
      <c r="BB4136" t="s">
        <v>7740</v>
      </c>
      <c r="BC4136" t="s">
        <v>334</v>
      </c>
      <c r="BD4136">
        <v>7</v>
      </c>
      <c r="BE4136" t="s">
        <v>313</v>
      </c>
      <c r="BG4136">
        <v>4135</v>
      </c>
      <c r="BH4136" t="s">
        <v>300</v>
      </c>
      <c r="BI4136" t="s">
        <v>323</v>
      </c>
    </row>
    <row r="4137" spans="1:61" x14ac:dyDescent="0.25">
      <c r="A4137" s="9">
        <v>4136</v>
      </c>
      <c r="B4137" s="9" t="s">
        <v>179</v>
      </c>
      <c r="C4137" s="9" t="s">
        <v>149</v>
      </c>
      <c r="D4137" s="9" t="s">
        <v>345</v>
      </c>
      <c r="E4137" s="9" t="s">
        <v>430</v>
      </c>
      <c r="F4137" s="9" t="s">
        <v>431</v>
      </c>
      <c r="G4137" s="9" t="s">
        <v>417</v>
      </c>
      <c r="H4137" s="9" t="s">
        <v>417</v>
      </c>
      <c r="J4137" s="46" t="s">
        <v>5705</v>
      </c>
      <c r="K4137" s="45"/>
      <c r="L4137" s="45"/>
      <c r="BB4137" t="s">
        <v>7741</v>
      </c>
      <c r="BC4137" t="s">
        <v>334</v>
      </c>
      <c r="BD4137">
        <v>8</v>
      </c>
      <c r="BE4137" t="s">
        <v>314</v>
      </c>
      <c r="BG4137">
        <v>4136</v>
      </c>
      <c r="BH4137" t="s">
        <v>301</v>
      </c>
      <c r="BI4137" t="s">
        <v>324</v>
      </c>
    </row>
    <row r="4138" spans="1:61" x14ac:dyDescent="0.25">
      <c r="A4138" s="9">
        <v>4137</v>
      </c>
      <c r="B4138" s="9" t="s">
        <v>180</v>
      </c>
      <c r="C4138" s="9" t="s">
        <v>150</v>
      </c>
      <c r="D4138" s="9" t="s">
        <v>346</v>
      </c>
      <c r="E4138" s="9" t="s">
        <v>430</v>
      </c>
      <c r="F4138" s="9" t="s">
        <v>431</v>
      </c>
      <c r="G4138" s="9" t="s">
        <v>412</v>
      </c>
      <c r="H4138" s="9" t="s">
        <v>416</v>
      </c>
      <c r="J4138" s="45" t="s">
        <v>5703</v>
      </c>
      <c r="K4138" s="45"/>
      <c r="L4138" s="45"/>
      <c r="BB4138" t="s">
        <v>7742</v>
      </c>
      <c r="BC4138" t="s">
        <v>334</v>
      </c>
      <c r="BD4138">
        <v>9</v>
      </c>
      <c r="BE4138" t="s">
        <v>315</v>
      </c>
      <c r="BG4138">
        <v>4137</v>
      </c>
      <c r="BH4138" t="s">
        <v>302</v>
      </c>
      <c r="BI4138" t="s">
        <v>325</v>
      </c>
    </row>
    <row r="4139" spans="1:61" x14ac:dyDescent="0.25">
      <c r="A4139" s="9">
        <v>4138</v>
      </c>
      <c r="B4139" s="9" t="s">
        <v>181</v>
      </c>
      <c r="C4139" s="9" t="s">
        <v>151</v>
      </c>
      <c r="D4139" s="9" t="s">
        <v>347</v>
      </c>
      <c r="E4139" s="9" t="s">
        <v>432</v>
      </c>
      <c r="F4139" s="9" t="s">
        <v>433</v>
      </c>
      <c r="G4139" s="9" t="s">
        <v>413</v>
      </c>
      <c r="H4139" s="9" t="s">
        <v>412</v>
      </c>
      <c r="J4139" s="45" t="s">
        <v>696</v>
      </c>
      <c r="K4139" s="45"/>
      <c r="L4139" s="45"/>
      <c r="BB4139" t="s">
        <v>7743</v>
      </c>
      <c r="BC4139" t="s">
        <v>334</v>
      </c>
      <c r="BD4139">
        <v>10</v>
      </c>
      <c r="BE4139" t="s">
        <v>316</v>
      </c>
      <c r="BG4139">
        <v>4138</v>
      </c>
      <c r="BH4139" t="s">
        <v>303</v>
      </c>
      <c r="BI4139" t="s">
        <v>326</v>
      </c>
    </row>
    <row r="4140" spans="1:61" x14ac:dyDescent="0.25">
      <c r="A4140" s="9">
        <v>4139</v>
      </c>
      <c r="B4140" s="9" t="s">
        <v>182</v>
      </c>
      <c r="C4140" s="9" t="s">
        <v>152</v>
      </c>
      <c r="D4140" s="9" t="s">
        <v>348</v>
      </c>
      <c r="E4140" s="9" t="s">
        <v>432</v>
      </c>
      <c r="F4140" s="9" t="s">
        <v>433</v>
      </c>
      <c r="G4140" s="9" t="s">
        <v>422</v>
      </c>
      <c r="H4140" s="9" t="s">
        <v>423</v>
      </c>
      <c r="J4140" s="45" t="s">
        <v>696</v>
      </c>
      <c r="K4140" s="45"/>
      <c r="L4140" s="45"/>
      <c r="BB4140" t="s">
        <v>7744</v>
      </c>
      <c r="BC4140" t="s">
        <v>334</v>
      </c>
      <c r="BD4140">
        <v>11</v>
      </c>
      <c r="BE4140" t="s">
        <v>317</v>
      </c>
      <c r="BG4140">
        <v>4139</v>
      </c>
      <c r="BH4140" t="s">
        <v>304</v>
      </c>
      <c r="BI4140" t="s">
        <v>327</v>
      </c>
    </row>
    <row r="4141" spans="1:61" x14ac:dyDescent="0.25">
      <c r="A4141" s="9">
        <v>4140</v>
      </c>
      <c r="B4141" s="9" t="s">
        <v>183</v>
      </c>
      <c r="C4141" s="9" t="s">
        <v>153</v>
      </c>
      <c r="D4141" s="9" t="s">
        <v>349</v>
      </c>
      <c r="E4141" s="9" t="s">
        <v>434</v>
      </c>
      <c r="F4141" s="9" t="s">
        <v>435</v>
      </c>
      <c r="G4141" s="9" t="s">
        <v>424</v>
      </c>
      <c r="H4141" s="9" t="s">
        <v>425</v>
      </c>
      <c r="J4141" s="45" t="s">
        <v>5704</v>
      </c>
      <c r="K4141" s="45"/>
      <c r="L4141" s="45"/>
      <c r="BB4141" t="s">
        <v>7745</v>
      </c>
      <c r="BC4141" t="s">
        <v>334</v>
      </c>
      <c r="BD4141">
        <v>12</v>
      </c>
      <c r="BE4141" t="s">
        <v>318</v>
      </c>
      <c r="BG4141">
        <v>4140</v>
      </c>
      <c r="BH4141" t="s">
        <v>305</v>
      </c>
      <c r="BI4141" t="s">
        <v>328</v>
      </c>
    </row>
    <row r="4142" spans="1:61" x14ac:dyDescent="0.25">
      <c r="A4142" s="9">
        <v>4141</v>
      </c>
      <c r="B4142" s="9" t="s">
        <v>184</v>
      </c>
      <c r="C4142" s="9" t="s">
        <v>154</v>
      </c>
      <c r="D4142" s="9" t="s">
        <v>350</v>
      </c>
      <c r="E4142" s="9" t="s">
        <v>434</v>
      </c>
      <c r="F4142" s="9" t="s">
        <v>435</v>
      </c>
      <c r="G4142" s="9" t="s">
        <v>425</v>
      </c>
      <c r="H4142" s="9" t="s">
        <v>424</v>
      </c>
      <c r="J4142" s="45" t="s">
        <v>696</v>
      </c>
      <c r="K4142" s="45"/>
      <c r="L4142" s="45"/>
      <c r="BB4142" t="s">
        <v>7746</v>
      </c>
      <c r="BC4142" t="s">
        <v>335</v>
      </c>
      <c r="BD4142">
        <v>1</v>
      </c>
      <c r="BE4142" t="s">
        <v>319</v>
      </c>
      <c r="BG4142">
        <v>4141</v>
      </c>
      <c r="BH4142" t="s">
        <v>306</v>
      </c>
      <c r="BI4142" t="s">
        <v>329</v>
      </c>
    </row>
    <row r="4143" spans="1:61" x14ac:dyDescent="0.25">
      <c r="A4143" s="9">
        <v>4142</v>
      </c>
      <c r="B4143" s="9" t="s">
        <v>185</v>
      </c>
      <c r="C4143" s="9" t="s">
        <v>155</v>
      </c>
      <c r="D4143" s="9" t="s">
        <v>351</v>
      </c>
      <c r="E4143" s="9" t="s">
        <v>436</v>
      </c>
      <c r="F4143" s="9" t="s">
        <v>437</v>
      </c>
      <c r="G4143" s="9" t="s">
        <v>423</v>
      </c>
      <c r="H4143" s="9" t="s">
        <v>422</v>
      </c>
      <c r="J4143" s="45" t="s">
        <v>5703</v>
      </c>
      <c r="K4143" s="45"/>
      <c r="L4143" s="45"/>
      <c r="BB4143" t="s">
        <v>7747</v>
      </c>
      <c r="BC4143" t="s">
        <v>335</v>
      </c>
      <c r="BD4143">
        <v>2</v>
      </c>
      <c r="BE4143" t="s">
        <v>320</v>
      </c>
      <c r="BG4143">
        <v>4142</v>
      </c>
      <c r="BH4143" t="s">
        <v>307</v>
      </c>
      <c r="BI4143" t="s">
        <v>330</v>
      </c>
    </row>
    <row r="4144" spans="1:61" x14ac:dyDescent="0.25">
      <c r="A4144" s="9">
        <v>4143</v>
      </c>
      <c r="B4144" s="9" t="s">
        <v>186</v>
      </c>
      <c r="C4144" s="9" t="s">
        <v>156</v>
      </c>
      <c r="D4144" s="9" t="s">
        <v>352</v>
      </c>
      <c r="E4144" s="9" t="s">
        <v>436</v>
      </c>
      <c r="F4144" s="9" t="s">
        <v>437</v>
      </c>
      <c r="G4144" s="9" t="s">
        <v>412</v>
      </c>
      <c r="H4144" s="9" t="s">
        <v>413</v>
      </c>
      <c r="J4144" s="45" t="s">
        <v>696</v>
      </c>
      <c r="K4144" s="45"/>
      <c r="L4144" s="45"/>
      <c r="BB4144" t="s">
        <v>7748</v>
      </c>
      <c r="BC4144" t="s">
        <v>335</v>
      </c>
      <c r="BD4144">
        <v>3</v>
      </c>
      <c r="BE4144" t="s">
        <v>321</v>
      </c>
      <c r="BG4144">
        <v>4143</v>
      </c>
      <c r="BH4144" t="s">
        <v>308</v>
      </c>
      <c r="BI4144" t="s">
        <v>331</v>
      </c>
    </row>
    <row r="4145" spans="1:61" x14ac:dyDescent="0.25">
      <c r="A4145" s="9">
        <v>4144</v>
      </c>
      <c r="B4145" s="9" t="s">
        <v>176</v>
      </c>
      <c r="C4145" s="9" t="s">
        <v>157</v>
      </c>
      <c r="D4145" s="9" t="s">
        <v>293</v>
      </c>
      <c r="E4145" s="9" t="s">
        <v>438</v>
      </c>
      <c r="F4145" s="9" t="s">
        <v>439</v>
      </c>
      <c r="G4145" s="9" t="s">
        <v>416</v>
      </c>
      <c r="H4145" s="9" t="s">
        <v>412</v>
      </c>
      <c r="J4145" s="46" t="s">
        <v>5705</v>
      </c>
      <c r="K4145" s="45"/>
      <c r="L4145" s="45"/>
      <c r="BB4145" t="s">
        <v>7749</v>
      </c>
      <c r="BC4145" t="s">
        <v>335</v>
      </c>
      <c r="BD4145">
        <v>4</v>
      </c>
      <c r="BE4145" t="s">
        <v>322</v>
      </c>
      <c r="BG4145">
        <v>4144</v>
      </c>
      <c r="BH4145" t="s">
        <v>309</v>
      </c>
      <c r="BI4145" t="s">
        <v>332</v>
      </c>
    </row>
    <row r="4146" spans="1:61" x14ac:dyDescent="0.25">
      <c r="A4146" s="9">
        <v>4145</v>
      </c>
      <c r="B4146" s="9" t="s">
        <v>177</v>
      </c>
      <c r="C4146" s="9" t="s">
        <v>158</v>
      </c>
      <c r="D4146" s="9" t="s">
        <v>294</v>
      </c>
      <c r="E4146" s="9" t="s">
        <v>438</v>
      </c>
      <c r="F4146" s="9" t="s">
        <v>439</v>
      </c>
      <c r="G4146" s="9" t="s">
        <v>417</v>
      </c>
      <c r="H4146" s="9" t="s">
        <v>417</v>
      </c>
      <c r="J4146" s="45" t="s">
        <v>5703</v>
      </c>
      <c r="K4146" s="45"/>
      <c r="L4146" s="45"/>
      <c r="BB4146" t="s">
        <v>7750</v>
      </c>
      <c r="BC4146" t="s">
        <v>335</v>
      </c>
      <c r="BD4146">
        <v>5</v>
      </c>
      <c r="BE4146" t="s">
        <v>323</v>
      </c>
      <c r="BG4146">
        <v>4145</v>
      </c>
      <c r="BH4146" t="s">
        <v>310</v>
      </c>
      <c r="BI4146" t="s">
        <v>333</v>
      </c>
    </row>
    <row r="4147" spans="1:61" x14ac:dyDescent="0.25">
      <c r="A4147" s="9">
        <v>4146</v>
      </c>
      <c r="B4147" s="9" t="s">
        <v>179</v>
      </c>
      <c r="C4147" s="9" t="s">
        <v>147</v>
      </c>
      <c r="D4147" s="9" t="s">
        <v>295</v>
      </c>
      <c r="E4147" s="9" t="s">
        <v>440</v>
      </c>
      <c r="F4147" s="9" t="s">
        <v>441</v>
      </c>
      <c r="G4147" s="9" t="s">
        <v>412</v>
      </c>
      <c r="H4147" s="9" t="s">
        <v>416</v>
      </c>
      <c r="J4147" s="45" t="s">
        <v>696</v>
      </c>
      <c r="K4147" s="45"/>
      <c r="L4147" s="45"/>
      <c r="BB4147" t="s">
        <v>7751</v>
      </c>
      <c r="BC4147" t="s">
        <v>335</v>
      </c>
      <c r="BD4147">
        <v>6</v>
      </c>
      <c r="BE4147" t="s">
        <v>324</v>
      </c>
      <c r="BG4147">
        <v>4146</v>
      </c>
      <c r="BH4147" t="s">
        <v>311</v>
      </c>
      <c r="BI4147" t="s">
        <v>334</v>
      </c>
    </row>
    <row r="4148" spans="1:61" x14ac:dyDescent="0.25">
      <c r="A4148" s="9">
        <v>4147</v>
      </c>
      <c r="B4148" s="9" t="s">
        <v>180</v>
      </c>
      <c r="C4148" s="9" t="s">
        <v>148</v>
      </c>
      <c r="D4148" s="9" t="s">
        <v>296</v>
      </c>
      <c r="E4148" s="9" t="s">
        <v>440</v>
      </c>
      <c r="F4148" s="9" t="s">
        <v>441</v>
      </c>
      <c r="G4148" s="9" t="s">
        <v>413</v>
      </c>
      <c r="H4148" s="9" t="s">
        <v>412</v>
      </c>
      <c r="J4148" s="45" t="s">
        <v>696</v>
      </c>
      <c r="K4148" s="45"/>
      <c r="L4148" s="45"/>
      <c r="BB4148" t="s">
        <v>7752</v>
      </c>
      <c r="BC4148" t="s">
        <v>335</v>
      </c>
      <c r="BD4148">
        <v>7</v>
      </c>
      <c r="BE4148" t="s">
        <v>325</v>
      </c>
      <c r="BG4148">
        <v>4147</v>
      </c>
      <c r="BH4148" t="s">
        <v>312</v>
      </c>
      <c r="BI4148" t="s">
        <v>335</v>
      </c>
    </row>
    <row r="4149" spans="1:61" x14ac:dyDescent="0.25">
      <c r="A4149" s="9">
        <v>4148</v>
      </c>
      <c r="B4149" s="9" t="s">
        <v>181</v>
      </c>
      <c r="C4149" s="9" t="s">
        <v>149</v>
      </c>
      <c r="D4149" s="9" t="s">
        <v>297</v>
      </c>
      <c r="E4149" s="9" t="s">
        <v>442</v>
      </c>
      <c r="F4149" s="9" t="s">
        <v>443</v>
      </c>
      <c r="G4149" s="9" t="s">
        <v>422</v>
      </c>
      <c r="H4149" s="9" t="s">
        <v>423</v>
      </c>
      <c r="J4149" s="45" t="s">
        <v>5704</v>
      </c>
      <c r="K4149" s="45"/>
      <c r="L4149" s="45"/>
      <c r="BB4149" t="s">
        <v>7753</v>
      </c>
      <c r="BC4149" t="s">
        <v>335</v>
      </c>
      <c r="BD4149">
        <v>8</v>
      </c>
      <c r="BE4149" t="s">
        <v>326</v>
      </c>
      <c r="BG4149">
        <v>4148</v>
      </c>
      <c r="BH4149" t="s">
        <v>313</v>
      </c>
      <c r="BI4149" t="s">
        <v>336</v>
      </c>
    </row>
    <row r="4150" spans="1:61" x14ac:dyDescent="0.25">
      <c r="A4150" s="9">
        <v>4149</v>
      </c>
      <c r="B4150" s="9" t="s">
        <v>182</v>
      </c>
      <c r="C4150" s="9" t="s">
        <v>150</v>
      </c>
      <c r="D4150" s="9" t="s">
        <v>298</v>
      </c>
      <c r="E4150" s="9" t="s">
        <v>442</v>
      </c>
      <c r="F4150" s="9" t="s">
        <v>443</v>
      </c>
      <c r="G4150" s="9" t="s">
        <v>424</v>
      </c>
      <c r="H4150" s="9" t="s">
        <v>425</v>
      </c>
      <c r="J4150" s="45" t="s">
        <v>696</v>
      </c>
      <c r="K4150" s="45"/>
      <c r="L4150" s="45"/>
      <c r="BB4150" t="s">
        <v>7754</v>
      </c>
      <c r="BC4150" t="s">
        <v>335</v>
      </c>
      <c r="BD4150">
        <v>9</v>
      </c>
      <c r="BE4150" t="s">
        <v>327</v>
      </c>
      <c r="BG4150">
        <v>4149</v>
      </c>
      <c r="BH4150" t="s">
        <v>314</v>
      </c>
      <c r="BI4150" t="s">
        <v>337</v>
      </c>
    </row>
    <row r="4151" spans="1:61" x14ac:dyDescent="0.25">
      <c r="A4151" s="9">
        <v>4150</v>
      </c>
      <c r="B4151" s="9" t="s">
        <v>183</v>
      </c>
      <c r="C4151" s="9" t="s">
        <v>151</v>
      </c>
      <c r="D4151" s="9" t="s">
        <v>299</v>
      </c>
      <c r="E4151" s="9" t="s">
        <v>444</v>
      </c>
      <c r="F4151" s="9" t="s">
        <v>445</v>
      </c>
      <c r="G4151" s="9" t="s">
        <v>425</v>
      </c>
      <c r="H4151" s="9" t="s">
        <v>424</v>
      </c>
      <c r="J4151" s="45" t="s">
        <v>696</v>
      </c>
      <c r="K4151" s="45"/>
      <c r="L4151" s="45"/>
      <c r="BB4151" t="s">
        <v>7755</v>
      </c>
      <c r="BC4151" t="s">
        <v>335</v>
      </c>
      <c r="BD4151">
        <v>10</v>
      </c>
      <c r="BE4151" t="s">
        <v>328</v>
      </c>
      <c r="BG4151">
        <v>4150</v>
      </c>
      <c r="BH4151" t="s">
        <v>315</v>
      </c>
      <c r="BI4151" t="s">
        <v>338</v>
      </c>
    </row>
    <row r="4152" spans="1:61" x14ac:dyDescent="0.25">
      <c r="A4152" s="9">
        <v>4151</v>
      </c>
      <c r="B4152" s="9" t="s">
        <v>184</v>
      </c>
      <c r="C4152" s="9" t="s">
        <v>152</v>
      </c>
      <c r="D4152" s="9" t="s">
        <v>300</v>
      </c>
      <c r="E4152" s="9" t="s">
        <v>444</v>
      </c>
      <c r="F4152" s="9" t="s">
        <v>445</v>
      </c>
      <c r="G4152" s="9" t="s">
        <v>423</v>
      </c>
      <c r="H4152" s="9" t="s">
        <v>422</v>
      </c>
      <c r="J4152" s="45" t="s">
        <v>5703</v>
      </c>
      <c r="K4152" s="45"/>
      <c r="L4152" s="45"/>
      <c r="BB4152" t="s">
        <v>7756</v>
      </c>
      <c r="BC4152" t="s">
        <v>335</v>
      </c>
      <c r="BD4152">
        <v>11</v>
      </c>
      <c r="BE4152" t="s">
        <v>329</v>
      </c>
      <c r="BG4152">
        <v>4151</v>
      </c>
      <c r="BH4152" t="s">
        <v>316</v>
      </c>
      <c r="BI4152" t="s">
        <v>339</v>
      </c>
    </row>
    <row r="4153" spans="1:61" x14ac:dyDescent="0.25">
      <c r="A4153" s="9">
        <v>4152</v>
      </c>
      <c r="B4153" s="9" t="s">
        <v>185</v>
      </c>
      <c r="C4153" s="9" t="s">
        <v>153</v>
      </c>
      <c r="D4153" s="9" t="s">
        <v>301</v>
      </c>
      <c r="E4153" s="9" t="s">
        <v>446</v>
      </c>
      <c r="F4153" s="9" t="s">
        <v>447</v>
      </c>
      <c r="G4153" s="9" t="s">
        <v>412</v>
      </c>
      <c r="H4153" s="9" t="s">
        <v>413</v>
      </c>
      <c r="J4153" s="46" t="s">
        <v>5705</v>
      </c>
      <c r="K4153" s="45"/>
      <c r="L4153" s="45"/>
      <c r="BB4153" t="s">
        <v>7757</v>
      </c>
      <c r="BC4153" t="s">
        <v>335</v>
      </c>
      <c r="BD4153">
        <v>12</v>
      </c>
      <c r="BE4153" t="s">
        <v>330</v>
      </c>
      <c r="BG4153">
        <v>4152</v>
      </c>
      <c r="BH4153" t="s">
        <v>317</v>
      </c>
      <c r="BI4153" t="s">
        <v>340</v>
      </c>
    </row>
    <row r="4154" spans="1:61" x14ac:dyDescent="0.25">
      <c r="A4154" s="9">
        <v>4153</v>
      </c>
      <c r="B4154" s="9" t="s">
        <v>186</v>
      </c>
      <c r="C4154" s="9" t="s">
        <v>154</v>
      </c>
      <c r="D4154" s="9" t="s">
        <v>302</v>
      </c>
      <c r="E4154" s="9" t="s">
        <v>446</v>
      </c>
      <c r="F4154" s="9" t="s">
        <v>447</v>
      </c>
      <c r="G4154" s="9" t="s">
        <v>416</v>
      </c>
      <c r="H4154" s="9" t="s">
        <v>412</v>
      </c>
      <c r="J4154" s="45" t="s">
        <v>5703</v>
      </c>
      <c r="K4154" s="45"/>
      <c r="L4154" s="45"/>
      <c r="BB4154" t="s">
        <v>7758</v>
      </c>
      <c r="BC4154" t="s">
        <v>336</v>
      </c>
      <c r="BD4154">
        <v>1</v>
      </c>
      <c r="BE4154" t="s">
        <v>331</v>
      </c>
      <c r="BG4154">
        <v>4153</v>
      </c>
      <c r="BH4154" t="s">
        <v>318</v>
      </c>
      <c r="BI4154" t="s">
        <v>341</v>
      </c>
    </row>
    <row r="4155" spans="1:61" x14ac:dyDescent="0.25">
      <c r="A4155" s="9">
        <v>4154</v>
      </c>
      <c r="B4155" s="9" t="s">
        <v>176</v>
      </c>
      <c r="C4155" s="9" t="s">
        <v>155</v>
      </c>
      <c r="D4155" s="9" t="s">
        <v>303</v>
      </c>
      <c r="E4155" s="9" t="s">
        <v>448</v>
      </c>
      <c r="F4155" s="9" t="s">
        <v>449</v>
      </c>
      <c r="G4155" s="9" t="s">
        <v>417</v>
      </c>
      <c r="H4155" s="9" t="s">
        <v>417</v>
      </c>
      <c r="J4155" s="45" t="s">
        <v>696</v>
      </c>
      <c r="K4155" s="45"/>
      <c r="L4155" s="45"/>
      <c r="BB4155" t="s">
        <v>7759</v>
      </c>
      <c r="BC4155" t="s">
        <v>336</v>
      </c>
      <c r="BD4155">
        <v>2</v>
      </c>
      <c r="BE4155" t="s">
        <v>332</v>
      </c>
      <c r="BG4155">
        <v>4154</v>
      </c>
      <c r="BH4155" t="s">
        <v>319</v>
      </c>
      <c r="BI4155" t="s">
        <v>342</v>
      </c>
    </row>
    <row r="4156" spans="1:61" x14ac:dyDescent="0.25">
      <c r="A4156" s="9">
        <v>4155</v>
      </c>
      <c r="B4156" s="9" t="s">
        <v>177</v>
      </c>
      <c r="C4156" s="9" t="s">
        <v>156</v>
      </c>
      <c r="D4156" s="9" t="s">
        <v>304</v>
      </c>
      <c r="E4156" s="9" t="s">
        <v>448</v>
      </c>
      <c r="F4156" s="9" t="s">
        <v>449</v>
      </c>
      <c r="G4156" s="9" t="s">
        <v>412</v>
      </c>
      <c r="H4156" s="9" t="s">
        <v>416</v>
      </c>
      <c r="J4156" s="45" t="s">
        <v>696</v>
      </c>
      <c r="K4156" s="45"/>
      <c r="L4156" s="45"/>
      <c r="BB4156" t="s">
        <v>7760</v>
      </c>
      <c r="BC4156" t="s">
        <v>336</v>
      </c>
      <c r="BD4156">
        <v>3</v>
      </c>
      <c r="BE4156" t="s">
        <v>333</v>
      </c>
      <c r="BG4156">
        <v>4155</v>
      </c>
      <c r="BH4156" t="s">
        <v>320</v>
      </c>
      <c r="BI4156" t="s">
        <v>343</v>
      </c>
    </row>
    <row r="4157" spans="1:61" x14ac:dyDescent="0.25">
      <c r="A4157" s="9">
        <v>4156</v>
      </c>
      <c r="B4157" s="9" t="s">
        <v>179</v>
      </c>
      <c r="C4157" s="9" t="s">
        <v>157</v>
      </c>
      <c r="D4157" s="9" t="s">
        <v>305</v>
      </c>
      <c r="E4157" s="9" t="s">
        <v>450</v>
      </c>
      <c r="F4157" s="9" t="s">
        <v>451</v>
      </c>
      <c r="G4157" s="9" t="s">
        <v>413</v>
      </c>
      <c r="H4157" s="9" t="s">
        <v>412</v>
      </c>
      <c r="J4157" s="45" t="s">
        <v>5704</v>
      </c>
      <c r="K4157" s="45"/>
      <c r="L4157" s="45"/>
      <c r="BB4157" t="s">
        <v>7761</v>
      </c>
      <c r="BC4157" t="s">
        <v>336</v>
      </c>
      <c r="BD4157">
        <v>4</v>
      </c>
      <c r="BE4157" t="s">
        <v>334</v>
      </c>
      <c r="BG4157">
        <v>4156</v>
      </c>
      <c r="BH4157" t="s">
        <v>321</v>
      </c>
      <c r="BI4157" t="s">
        <v>344</v>
      </c>
    </row>
    <row r="4158" spans="1:61" x14ac:dyDescent="0.25">
      <c r="A4158" s="9">
        <v>4157</v>
      </c>
      <c r="B4158" s="9" t="s">
        <v>180</v>
      </c>
      <c r="C4158" s="9" t="s">
        <v>158</v>
      </c>
      <c r="D4158" s="9" t="s">
        <v>306</v>
      </c>
      <c r="E4158" s="9" t="s">
        <v>450</v>
      </c>
      <c r="F4158" s="9" t="s">
        <v>451</v>
      </c>
      <c r="G4158" s="9" t="s">
        <v>422</v>
      </c>
      <c r="H4158" s="9" t="s">
        <v>423</v>
      </c>
      <c r="J4158" s="45" t="s">
        <v>696</v>
      </c>
      <c r="K4158" s="45"/>
      <c r="L4158" s="45"/>
      <c r="BB4158" t="s">
        <v>7762</v>
      </c>
      <c r="BC4158" t="s">
        <v>336</v>
      </c>
      <c r="BD4158">
        <v>5</v>
      </c>
      <c r="BE4158" t="s">
        <v>335</v>
      </c>
      <c r="BG4158">
        <v>4157</v>
      </c>
      <c r="BH4158" t="s">
        <v>322</v>
      </c>
      <c r="BI4158" t="s">
        <v>345</v>
      </c>
    </row>
    <row r="4159" spans="1:61" x14ac:dyDescent="0.25">
      <c r="A4159" s="9">
        <v>4158</v>
      </c>
      <c r="B4159" s="9" t="s">
        <v>181</v>
      </c>
      <c r="C4159" s="9" t="s">
        <v>147</v>
      </c>
      <c r="D4159" s="9" t="s">
        <v>307</v>
      </c>
      <c r="E4159" s="9" t="s">
        <v>452</v>
      </c>
      <c r="F4159" s="9" t="s">
        <v>453</v>
      </c>
      <c r="G4159" s="9" t="s">
        <v>424</v>
      </c>
      <c r="H4159" s="9" t="s">
        <v>425</v>
      </c>
      <c r="J4159" s="45" t="s">
        <v>696</v>
      </c>
      <c r="K4159" s="45"/>
      <c r="L4159" s="45"/>
      <c r="BB4159" t="s">
        <v>7763</v>
      </c>
      <c r="BC4159" t="s">
        <v>336</v>
      </c>
      <c r="BD4159">
        <v>6</v>
      </c>
      <c r="BE4159" t="s">
        <v>336</v>
      </c>
      <c r="BG4159">
        <v>4158</v>
      </c>
      <c r="BH4159" t="s">
        <v>323</v>
      </c>
      <c r="BI4159" t="s">
        <v>346</v>
      </c>
    </row>
    <row r="4160" spans="1:61" x14ac:dyDescent="0.25">
      <c r="A4160" s="9">
        <v>4159</v>
      </c>
      <c r="B4160" s="9" t="s">
        <v>182</v>
      </c>
      <c r="C4160" s="9" t="s">
        <v>148</v>
      </c>
      <c r="D4160" s="9" t="s">
        <v>308</v>
      </c>
      <c r="E4160" s="9" t="s">
        <v>452</v>
      </c>
      <c r="F4160" s="9" t="s">
        <v>453</v>
      </c>
      <c r="G4160" s="9" t="s">
        <v>425</v>
      </c>
      <c r="H4160" s="9" t="s">
        <v>424</v>
      </c>
      <c r="J4160" s="45" t="s">
        <v>5703</v>
      </c>
      <c r="K4160" s="45"/>
      <c r="L4160" s="45"/>
      <c r="BB4160" t="s">
        <v>7764</v>
      </c>
      <c r="BC4160" t="s">
        <v>336</v>
      </c>
      <c r="BD4160">
        <v>7</v>
      </c>
      <c r="BE4160" t="s">
        <v>337</v>
      </c>
      <c r="BG4160">
        <v>4159</v>
      </c>
      <c r="BH4160" t="s">
        <v>324</v>
      </c>
      <c r="BI4160" t="s">
        <v>347</v>
      </c>
    </row>
    <row r="4161" spans="1:61" x14ac:dyDescent="0.25">
      <c r="A4161" s="9">
        <v>4160</v>
      </c>
      <c r="B4161" s="9" t="s">
        <v>183</v>
      </c>
      <c r="C4161" s="9" t="s">
        <v>149</v>
      </c>
      <c r="D4161" s="9" t="s">
        <v>309</v>
      </c>
      <c r="E4161" s="9" t="s">
        <v>454</v>
      </c>
      <c r="F4161" s="9" t="s">
        <v>455</v>
      </c>
      <c r="G4161" s="9" t="s">
        <v>423</v>
      </c>
      <c r="H4161" s="9" t="s">
        <v>422</v>
      </c>
      <c r="J4161" s="46" t="s">
        <v>5705</v>
      </c>
      <c r="K4161" s="45"/>
      <c r="L4161" s="45"/>
      <c r="BB4161" t="s">
        <v>7765</v>
      </c>
      <c r="BC4161" t="s">
        <v>336</v>
      </c>
      <c r="BD4161">
        <v>8</v>
      </c>
      <c r="BE4161" t="s">
        <v>338</v>
      </c>
      <c r="BG4161">
        <v>4160</v>
      </c>
      <c r="BH4161" t="s">
        <v>325</v>
      </c>
      <c r="BI4161" t="s">
        <v>348</v>
      </c>
    </row>
    <row r="4162" spans="1:61" x14ac:dyDescent="0.25">
      <c r="A4162" s="9">
        <v>4161</v>
      </c>
      <c r="B4162" s="9" t="s">
        <v>184</v>
      </c>
      <c r="C4162" s="9" t="s">
        <v>150</v>
      </c>
      <c r="D4162" s="9" t="s">
        <v>310</v>
      </c>
      <c r="E4162" s="9" t="s">
        <v>454</v>
      </c>
      <c r="F4162" s="9" t="s">
        <v>455</v>
      </c>
      <c r="G4162" s="9" t="s">
        <v>412</v>
      </c>
      <c r="H4162" s="9" t="s">
        <v>413</v>
      </c>
      <c r="J4162" s="45" t="s">
        <v>5703</v>
      </c>
      <c r="K4162" s="45"/>
      <c r="L4162" s="45"/>
      <c r="BB4162" t="s">
        <v>7766</v>
      </c>
      <c r="BC4162" t="s">
        <v>336</v>
      </c>
      <c r="BD4162">
        <v>9</v>
      </c>
      <c r="BE4162" t="s">
        <v>339</v>
      </c>
      <c r="BG4162">
        <v>4161</v>
      </c>
      <c r="BH4162" t="s">
        <v>326</v>
      </c>
      <c r="BI4162" t="s">
        <v>349</v>
      </c>
    </row>
    <row r="4163" spans="1:61" x14ac:dyDescent="0.25">
      <c r="A4163" s="9">
        <v>4162</v>
      </c>
      <c r="B4163" s="9" t="s">
        <v>185</v>
      </c>
      <c r="C4163" s="9" t="s">
        <v>151</v>
      </c>
      <c r="D4163" s="9" t="s">
        <v>311</v>
      </c>
      <c r="E4163" s="9" t="s">
        <v>456</v>
      </c>
      <c r="F4163" s="9" t="s">
        <v>457</v>
      </c>
      <c r="G4163" s="9" t="s">
        <v>416</v>
      </c>
      <c r="H4163" s="9" t="s">
        <v>412</v>
      </c>
      <c r="J4163" s="45" t="s">
        <v>696</v>
      </c>
      <c r="K4163" s="45"/>
      <c r="L4163" s="45"/>
      <c r="BB4163" t="s">
        <v>7767</v>
      </c>
      <c r="BC4163" t="s">
        <v>336</v>
      </c>
      <c r="BD4163">
        <v>10</v>
      </c>
      <c r="BE4163" t="s">
        <v>340</v>
      </c>
      <c r="BG4163">
        <v>4162</v>
      </c>
      <c r="BH4163" t="s">
        <v>327</v>
      </c>
      <c r="BI4163" t="s">
        <v>350</v>
      </c>
    </row>
    <row r="4164" spans="1:61" x14ac:dyDescent="0.25">
      <c r="A4164" s="9">
        <v>4163</v>
      </c>
      <c r="B4164" s="9" t="s">
        <v>186</v>
      </c>
      <c r="C4164" s="9" t="s">
        <v>152</v>
      </c>
      <c r="D4164" s="9" t="s">
        <v>312</v>
      </c>
      <c r="E4164" s="9" t="s">
        <v>456</v>
      </c>
      <c r="F4164" s="9" t="s">
        <v>457</v>
      </c>
      <c r="G4164" s="9" t="s">
        <v>417</v>
      </c>
      <c r="H4164" s="9" t="s">
        <v>417</v>
      </c>
      <c r="J4164" s="45" t="s">
        <v>696</v>
      </c>
      <c r="K4164" s="45"/>
      <c r="L4164" s="45"/>
      <c r="BB4164" t="s">
        <v>7768</v>
      </c>
      <c r="BC4164" t="s">
        <v>336</v>
      </c>
      <c r="BD4164">
        <v>11</v>
      </c>
      <c r="BE4164" t="s">
        <v>341</v>
      </c>
      <c r="BG4164">
        <v>4163</v>
      </c>
      <c r="BH4164" t="s">
        <v>328</v>
      </c>
      <c r="BI4164" t="s">
        <v>351</v>
      </c>
    </row>
    <row r="4165" spans="1:61" x14ac:dyDescent="0.25">
      <c r="A4165" s="9">
        <v>4164</v>
      </c>
      <c r="B4165" s="9" t="s">
        <v>176</v>
      </c>
      <c r="C4165" s="9" t="s">
        <v>153</v>
      </c>
      <c r="D4165" s="9" t="s">
        <v>313</v>
      </c>
      <c r="E4165" s="9" t="s">
        <v>458</v>
      </c>
      <c r="F4165" s="9" t="s">
        <v>459</v>
      </c>
      <c r="G4165" s="9" t="s">
        <v>412</v>
      </c>
      <c r="H4165" s="9" t="s">
        <v>416</v>
      </c>
      <c r="J4165" s="45" t="s">
        <v>5704</v>
      </c>
      <c r="K4165" s="45"/>
      <c r="L4165" s="45"/>
      <c r="BB4165" t="s">
        <v>7769</v>
      </c>
      <c r="BC4165" t="s">
        <v>336</v>
      </c>
      <c r="BD4165">
        <v>12</v>
      </c>
      <c r="BE4165" t="s">
        <v>342</v>
      </c>
      <c r="BG4165">
        <v>4164</v>
      </c>
      <c r="BH4165" t="s">
        <v>329</v>
      </c>
      <c r="BI4165" t="s">
        <v>352</v>
      </c>
    </row>
    <row r="4166" spans="1:61" x14ac:dyDescent="0.25">
      <c r="A4166" s="9">
        <v>4165</v>
      </c>
      <c r="B4166" s="9" t="s">
        <v>177</v>
      </c>
      <c r="C4166" s="9" t="s">
        <v>154</v>
      </c>
      <c r="D4166" s="9" t="s">
        <v>314</v>
      </c>
      <c r="E4166" s="9" t="s">
        <v>458</v>
      </c>
      <c r="F4166" s="9" t="s">
        <v>459</v>
      </c>
      <c r="G4166" s="9" t="s">
        <v>413</v>
      </c>
      <c r="H4166" s="9" t="s">
        <v>412</v>
      </c>
      <c r="J4166" s="45" t="s">
        <v>696</v>
      </c>
      <c r="K4166" s="45"/>
      <c r="L4166" s="45"/>
      <c r="BB4166" t="s">
        <v>7770</v>
      </c>
      <c r="BC4166" t="s">
        <v>337</v>
      </c>
      <c r="BD4166">
        <v>1</v>
      </c>
      <c r="BE4166" t="s">
        <v>343</v>
      </c>
      <c r="BG4166">
        <v>4165</v>
      </c>
      <c r="BH4166" t="s">
        <v>330</v>
      </c>
      <c r="BI4166" t="s">
        <v>293</v>
      </c>
    </row>
    <row r="4167" spans="1:61" x14ac:dyDescent="0.25">
      <c r="A4167" s="9">
        <v>4166</v>
      </c>
      <c r="B4167" s="9" t="s">
        <v>179</v>
      </c>
      <c r="C4167" s="9" t="s">
        <v>155</v>
      </c>
      <c r="D4167" s="9" t="s">
        <v>315</v>
      </c>
      <c r="E4167" s="9" t="s">
        <v>460</v>
      </c>
      <c r="F4167" s="9" t="s">
        <v>461</v>
      </c>
      <c r="G4167" s="9" t="s">
        <v>422</v>
      </c>
      <c r="H4167" s="9" t="s">
        <v>423</v>
      </c>
      <c r="J4167" s="45" t="s">
        <v>696</v>
      </c>
      <c r="K4167" s="45"/>
      <c r="L4167" s="45"/>
      <c r="BB4167" t="s">
        <v>7771</v>
      </c>
      <c r="BC4167" t="s">
        <v>337</v>
      </c>
      <c r="BD4167">
        <v>2</v>
      </c>
      <c r="BE4167" t="s">
        <v>344</v>
      </c>
      <c r="BG4167">
        <v>4166</v>
      </c>
      <c r="BH4167" t="s">
        <v>331</v>
      </c>
      <c r="BI4167" t="s">
        <v>294</v>
      </c>
    </row>
    <row r="4168" spans="1:61" x14ac:dyDescent="0.25">
      <c r="A4168" s="9">
        <v>4167</v>
      </c>
      <c r="B4168" s="9" t="s">
        <v>180</v>
      </c>
      <c r="C4168" s="9" t="s">
        <v>156</v>
      </c>
      <c r="D4168" s="9" t="s">
        <v>316</v>
      </c>
      <c r="E4168" s="9" t="s">
        <v>460</v>
      </c>
      <c r="F4168" s="9" t="s">
        <v>461</v>
      </c>
      <c r="G4168" s="9" t="s">
        <v>424</v>
      </c>
      <c r="H4168" s="9" t="s">
        <v>425</v>
      </c>
      <c r="J4168" s="45" t="s">
        <v>5703</v>
      </c>
      <c r="K4168" s="45"/>
      <c r="L4168" s="45"/>
      <c r="BB4168" t="s">
        <v>7772</v>
      </c>
      <c r="BC4168" t="s">
        <v>337</v>
      </c>
      <c r="BD4168">
        <v>3</v>
      </c>
      <c r="BE4168" t="s">
        <v>345</v>
      </c>
      <c r="BG4168">
        <v>4167</v>
      </c>
      <c r="BH4168" t="s">
        <v>332</v>
      </c>
      <c r="BI4168" t="s">
        <v>295</v>
      </c>
    </row>
    <row r="4169" spans="1:61" x14ac:dyDescent="0.25">
      <c r="A4169" s="9">
        <v>4168</v>
      </c>
      <c r="B4169" s="9" t="s">
        <v>181</v>
      </c>
      <c r="C4169" s="9" t="s">
        <v>157</v>
      </c>
      <c r="D4169" s="9" t="s">
        <v>317</v>
      </c>
      <c r="E4169" s="9" t="s">
        <v>462</v>
      </c>
      <c r="F4169" s="9" t="s">
        <v>463</v>
      </c>
      <c r="G4169" s="9" t="s">
        <v>425</v>
      </c>
      <c r="H4169" s="9" t="s">
        <v>424</v>
      </c>
      <c r="J4169" s="46" t="s">
        <v>5705</v>
      </c>
      <c r="K4169" s="45"/>
      <c r="L4169" s="45"/>
      <c r="BB4169" t="s">
        <v>7773</v>
      </c>
      <c r="BC4169" t="s">
        <v>337</v>
      </c>
      <c r="BD4169">
        <v>4</v>
      </c>
      <c r="BE4169" t="s">
        <v>346</v>
      </c>
      <c r="BG4169">
        <v>4168</v>
      </c>
      <c r="BH4169" t="s">
        <v>333</v>
      </c>
      <c r="BI4169" t="s">
        <v>296</v>
      </c>
    </row>
    <row r="4170" spans="1:61" x14ac:dyDescent="0.25">
      <c r="A4170" s="9">
        <v>4169</v>
      </c>
      <c r="B4170" s="9" t="s">
        <v>182</v>
      </c>
      <c r="C4170" s="9" t="s">
        <v>158</v>
      </c>
      <c r="D4170" s="9" t="s">
        <v>318</v>
      </c>
      <c r="E4170" s="9" t="s">
        <v>462</v>
      </c>
      <c r="F4170" s="9" t="s">
        <v>463</v>
      </c>
      <c r="G4170" s="9" t="s">
        <v>423</v>
      </c>
      <c r="H4170" s="9" t="s">
        <v>422</v>
      </c>
      <c r="J4170" s="45" t="s">
        <v>696</v>
      </c>
      <c r="K4170" s="45"/>
      <c r="L4170" s="45"/>
      <c r="BB4170" t="s">
        <v>7774</v>
      </c>
      <c r="BC4170" t="s">
        <v>337</v>
      </c>
      <c r="BD4170">
        <v>5</v>
      </c>
      <c r="BE4170" t="s">
        <v>347</v>
      </c>
      <c r="BG4170">
        <v>4169</v>
      </c>
      <c r="BH4170" t="s">
        <v>334</v>
      </c>
      <c r="BI4170" t="s">
        <v>297</v>
      </c>
    </row>
    <row r="4171" spans="1:61" x14ac:dyDescent="0.25">
      <c r="A4171" s="9">
        <v>4170</v>
      </c>
      <c r="B4171" s="9" t="s">
        <v>183</v>
      </c>
      <c r="C4171" s="9" t="s">
        <v>147</v>
      </c>
      <c r="D4171" s="9" t="s">
        <v>319</v>
      </c>
      <c r="E4171" s="9" t="s">
        <v>464</v>
      </c>
      <c r="F4171" s="9" t="s">
        <v>465</v>
      </c>
      <c r="G4171" s="9" t="s">
        <v>412</v>
      </c>
      <c r="H4171" s="9" t="s">
        <v>413</v>
      </c>
      <c r="J4171" s="45" t="s">
        <v>5703</v>
      </c>
      <c r="K4171" s="45"/>
      <c r="L4171" s="45"/>
      <c r="BB4171" t="s">
        <v>7775</v>
      </c>
      <c r="BC4171" t="s">
        <v>337</v>
      </c>
      <c r="BD4171">
        <v>6</v>
      </c>
      <c r="BE4171" t="s">
        <v>348</v>
      </c>
      <c r="BG4171">
        <v>4170</v>
      </c>
      <c r="BH4171" t="s">
        <v>335</v>
      </c>
      <c r="BI4171" t="s">
        <v>298</v>
      </c>
    </row>
    <row r="4172" spans="1:61" x14ac:dyDescent="0.25">
      <c r="A4172" s="9">
        <v>4171</v>
      </c>
      <c r="B4172" s="9" t="s">
        <v>184</v>
      </c>
      <c r="C4172" s="9" t="s">
        <v>148</v>
      </c>
      <c r="D4172" s="9" t="s">
        <v>320</v>
      </c>
      <c r="E4172" s="9" t="s">
        <v>464</v>
      </c>
      <c r="F4172" s="9" t="s">
        <v>465</v>
      </c>
      <c r="G4172" s="9" t="s">
        <v>416</v>
      </c>
      <c r="H4172" s="9" t="s">
        <v>412</v>
      </c>
      <c r="J4172" s="45" t="s">
        <v>696</v>
      </c>
      <c r="K4172" s="45"/>
      <c r="L4172" s="45"/>
      <c r="BB4172" t="s">
        <v>7776</v>
      </c>
      <c r="BC4172" t="s">
        <v>337</v>
      </c>
      <c r="BD4172">
        <v>7</v>
      </c>
      <c r="BE4172" t="s">
        <v>349</v>
      </c>
      <c r="BG4172">
        <v>4171</v>
      </c>
      <c r="BH4172" t="s">
        <v>336</v>
      </c>
      <c r="BI4172" t="s">
        <v>299</v>
      </c>
    </row>
    <row r="4173" spans="1:61" x14ac:dyDescent="0.25">
      <c r="A4173" s="9">
        <v>4172</v>
      </c>
      <c r="B4173" s="9" t="s">
        <v>185</v>
      </c>
      <c r="C4173" s="9" t="s">
        <v>149</v>
      </c>
      <c r="D4173" s="9" t="s">
        <v>321</v>
      </c>
      <c r="E4173" s="9" t="s">
        <v>466</v>
      </c>
      <c r="F4173" s="9" t="s">
        <v>467</v>
      </c>
      <c r="G4173" s="9" t="s">
        <v>417</v>
      </c>
      <c r="H4173" s="9" t="s">
        <v>417</v>
      </c>
      <c r="J4173" s="45" t="s">
        <v>5704</v>
      </c>
      <c r="K4173" s="45"/>
      <c r="L4173" s="45"/>
      <c r="BB4173" t="s">
        <v>7777</v>
      </c>
      <c r="BC4173" t="s">
        <v>337</v>
      </c>
      <c r="BD4173">
        <v>8</v>
      </c>
      <c r="BE4173" t="s">
        <v>350</v>
      </c>
      <c r="BG4173">
        <v>4172</v>
      </c>
      <c r="BH4173" t="s">
        <v>337</v>
      </c>
      <c r="BI4173" t="s">
        <v>300</v>
      </c>
    </row>
    <row r="4174" spans="1:61" x14ac:dyDescent="0.25">
      <c r="A4174" s="9">
        <v>4173</v>
      </c>
      <c r="B4174" s="9" t="s">
        <v>186</v>
      </c>
      <c r="C4174" s="9" t="s">
        <v>150</v>
      </c>
      <c r="D4174" s="9" t="s">
        <v>322</v>
      </c>
      <c r="E4174" s="9" t="s">
        <v>466</v>
      </c>
      <c r="F4174" s="9" t="s">
        <v>467</v>
      </c>
      <c r="G4174" s="9" t="s">
        <v>412</v>
      </c>
      <c r="H4174" s="9" t="s">
        <v>416</v>
      </c>
      <c r="J4174" s="45" t="s">
        <v>696</v>
      </c>
      <c r="K4174" s="45"/>
      <c r="L4174" s="45"/>
      <c r="BB4174" t="s">
        <v>7778</v>
      </c>
      <c r="BC4174" t="s">
        <v>337</v>
      </c>
      <c r="BD4174">
        <v>9</v>
      </c>
      <c r="BE4174" t="s">
        <v>351</v>
      </c>
      <c r="BG4174">
        <v>4173</v>
      </c>
      <c r="BH4174" t="s">
        <v>338</v>
      </c>
      <c r="BI4174" t="s">
        <v>301</v>
      </c>
    </row>
    <row r="4175" spans="1:61" x14ac:dyDescent="0.25">
      <c r="A4175" s="9">
        <v>4174</v>
      </c>
      <c r="B4175" s="9" t="s">
        <v>176</v>
      </c>
      <c r="C4175" s="9" t="s">
        <v>151</v>
      </c>
      <c r="D4175" s="9" t="s">
        <v>323</v>
      </c>
      <c r="E4175" s="9" t="s">
        <v>468</v>
      </c>
      <c r="F4175" s="9" t="s">
        <v>469</v>
      </c>
      <c r="G4175" s="9" t="s">
        <v>413</v>
      </c>
      <c r="H4175" s="9" t="s">
        <v>412</v>
      </c>
      <c r="J4175" s="45" t="s">
        <v>696</v>
      </c>
      <c r="K4175" s="45"/>
      <c r="L4175" s="45"/>
      <c r="BB4175" t="s">
        <v>7779</v>
      </c>
      <c r="BC4175" t="s">
        <v>337</v>
      </c>
      <c r="BD4175">
        <v>10</v>
      </c>
      <c r="BE4175" t="s">
        <v>352</v>
      </c>
      <c r="BG4175">
        <v>4174</v>
      </c>
      <c r="BH4175" t="s">
        <v>339</v>
      </c>
      <c r="BI4175" t="s">
        <v>302</v>
      </c>
    </row>
    <row r="4176" spans="1:61" x14ac:dyDescent="0.25">
      <c r="A4176" s="9">
        <v>4175</v>
      </c>
      <c r="B4176" s="9" t="s">
        <v>177</v>
      </c>
      <c r="C4176" s="9" t="s">
        <v>152</v>
      </c>
      <c r="D4176" s="9" t="s">
        <v>324</v>
      </c>
      <c r="E4176" s="9" t="s">
        <v>468</v>
      </c>
      <c r="F4176" s="9" t="s">
        <v>469</v>
      </c>
      <c r="G4176" s="9" t="s">
        <v>422</v>
      </c>
      <c r="H4176" s="9" t="s">
        <v>423</v>
      </c>
      <c r="J4176" s="45" t="s">
        <v>5703</v>
      </c>
      <c r="K4176" s="45"/>
      <c r="L4176" s="45"/>
      <c r="BB4176" t="s">
        <v>7780</v>
      </c>
      <c r="BC4176" t="s">
        <v>337</v>
      </c>
      <c r="BD4176">
        <v>11</v>
      </c>
      <c r="BE4176" t="s">
        <v>293</v>
      </c>
      <c r="BG4176">
        <v>4175</v>
      </c>
      <c r="BH4176" t="s">
        <v>340</v>
      </c>
      <c r="BI4176" t="s">
        <v>303</v>
      </c>
    </row>
    <row r="4177" spans="1:61" x14ac:dyDescent="0.25">
      <c r="A4177" s="9">
        <v>4176</v>
      </c>
      <c r="B4177" s="9" t="s">
        <v>179</v>
      </c>
      <c r="C4177" s="9" t="s">
        <v>153</v>
      </c>
      <c r="D4177" s="9" t="s">
        <v>325</v>
      </c>
      <c r="E4177" s="9" t="s">
        <v>470</v>
      </c>
      <c r="F4177" s="3" t="s">
        <v>5707</v>
      </c>
      <c r="G4177" s="9" t="s">
        <v>424</v>
      </c>
      <c r="H4177" s="9" t="s">
        <v>425</v>
      </c>
      <c r="J4177" s="46" t="s">
        <v>5705</v>
      </c>
      <c r="K4177" s="45"/>
      <c r="L4177" s="45"/>
      <c r="BB4177" t="s">
        <v>7781</v>
      </c>
      <c r="BC4177" t="s">
        <v>337</v>
      </c>
      <c r="BD4177">
        <v>12</v>
      </c>
      <c r="BE4177" t="s">
        <v>294</v>
      </c>
      <c r="BG4177">
        <v>4176</v>
      </c>
      <c r="BH4177" t="s">
        <v>341</v>
      </c>
      <c r="BI4177" t="s">
        <v>304</v>
      </c>
    </row>
    <row r="4178" spans="1:61" x14ac:dyDescent="0.25">
      <c r="A4178" s="9">
        <v>4177</v>
      </c>
      <c r="B4178" s="9" t="s">
        <v>180</v>
      </c>
      <c r="C4178" s="9" t="s">
        <v>154</v>
      </c>
      <c r="D4178" s="9" t="s">
        <v>326</v>
      </c>
      <c r="E4178" s="9" t="s">
        <v>470</v>
      </c>
      <c r="F4178" s="3" t="s">
        <v>5707</v>
      </c>
      <c r="G4178" s="9" t="s">
        <v>425</v>
      </c>
      <c r="H4178" s="9" t="s">
        <v>424</v>
      </c>
      <c r="J4178" s="45" t="s">
        <v>696</v>
      </c>
      <c r="K4178" s="45"/>
      <c r="L4178" s="45"/>
      <c r="BB4178" t="s">
        <v>7782</v>
      </c>
      <c r="BC4178" t="s">
        <v>338</v>
      </c>
      <c r="BD4178">
        <v>1</v>
      </c>
      <c r="BE4178" t="s">
        <v>295</v>
      </c>
      <c r="BG4178">
        <v>4177</v>
      </c>
      <c r="BH4178" t="s">
        <v>342</v>
      </c>
      <c r="BI4178" t="s">
        <v>305</v>
      </c>
    </row>
    <row r="4179" spans="1:61" x14ac:dyDescent="0.25">
      <c r="A4179" s="9">
        <v>4178</v>
      </c>
      <c r="B4179" s="9" t="s">
        <v>181</v>
      </c>
      <c r="C4179" s="9" t="s">
        <v>155</v>
      </c>
      <c r="D4179" s="9" t="s">
        <v>327</v>
      </c>
      <c r="E4179" s="9" t="s">
        <v>471</v>
      </c>
      <c r="F4179" s="9" t="s">
        <v>472</v>
      </c>
      <c r="G4179" s="9" t="s">
        <v>423</v>
      </c>
      <c r="H4179" s="9" t="s">
        <v>422</v>
      </c>
      <c r="J4179" s="45" t="s">
        <v>5703</v>
      </c>
      <c r="K4179" s="45"/>
      <c r="L4179" s="45"/>
      <c r="BB4179" t="s">
        <v>7783</v>
      </c>
      <c r="BC4179" t="s">
        <v>338</v>
      </c>
      <c r="BD4179">
        <v>2</v>
      </c>
      <c r="BE4179" t="s">
        <v>296</v>
      </c>
      <c r="BG4179">
        <v>4178</v>
      </c>
      <c r="BH4179" t="s">
        <v>343</v>
      </c>
      <c r="BI4179" t="s">
        <v>306</v>
      </c>
    </row>
    <row r="4180" spans="1:61" x14ac:dyDescent="0.25">
      <c r="A4180" s="9">
        <v>4179</v>
      </c>
      <c r="B4180" s="9" t="s">
        <v>182</v>
      </c>
      <c r="C4180" s="9" t="s">
        <v>156</v>
      </c>
      <c r="D4180" s="9" t="s">
        <v>328</v>
      </c>
      <c r="E4180" s="9" t="s">
        <v>471</v>
      </c>
      <c r="F4180" s="9" t="s">
        <v>472</v>
      </c>
      <c r="G4180" s="9" t="s">
        <v>412</v>
      </c>
      <c r="H4180" s="9" t="s">
        <v>413</v>
      </c>
      <c r="J4180" s="45" t="s">
        <v>696</v>
      </c>
      <c r="K4180" s="45"/>
      <c r="L4180" s="45"/>
      <c r="BB4180" t="s">
        <v>7784</v>
      </c>
      <c r="BC4180" t="s">
        <v>338</v>
      </c>
      <c r="BD4180">
        <v>3</v>
      </c>
      <c r="BE4180" t="s">
        <v>297</v>
      </c>
      <c r="BG4180">
        <v>4179</v>
      </c>
      <c r="BH4180" t="s">
        <v>344</v>
      </c>
      <c r="BI4180" t="s">
        <v>307</v>
      </c>
    </row>
    <row r="4181" spans="1:61" x14ac:dyDescent="0.25">
      <c r="A4181" s="9">
        <v>4180</v>
      </c>
      <c r="B4181" s="9" t="s">
        <v>183</v>
      </c>
      <c r="C4181" s="9" t="s">
        <v>157</v>
      </c>
      <c r="D4181" s="9" t="s">
        <v>329</v>
      </c>
      <c r="E4181" s="9" t="s">
        <v>473</v>
      </c>
      <c r="F4181" s="9" t="s">
        <v>474</v>
      </c>
      <c r="G4181" s="9" t="s">
        <v>416</v>
      </c>
      <c r="H4181" s="9" t="s">
        <v>412</v>
      </c>
      <c r="J4181" s="45" t="s">
        <v>5704</v>
      </c>
      <c r="K4181" s="45"/>
      <c r="L4181" s="45"/>
      <c r="BB4181" t="s">
        <v>7785</v>
      </c>
      <c r="BC4181" t="s">
        <v>338</v>
      </c>
      <c r="BD4181">
        <v>4</v>
      </c>
      <c r="BE4181" t="s">
        <v>298</v>
      </c>
      <c r="BG4181">
        <v>4180</v>
      </c>
      <c r="BH4181" t="s">
        <v>345</v>
      </c>
      <c r="BI4181" t="s">
        <v>308</v>
      </c>
    </row>
    <row r="4182" spans="1:61" x14ac:dyDescent="0.25">
      <c r="A4182" s="9">
        <v>4181</v>
      </c>
      <c r="B4182" s="9" t="s">
        <v>184</v>
      </c>
      <c r="C4182" s="9" t="s">
        <v>158</v>
      </c>
      <c r="D4182" s="9" t="s">
        <v>330</v>
      </c>
      <c r="E4182" s="9" t="s">
        <v>473</v>
      </c>
      <c r="F4182" s="9" t="s">
        <v>474</v>
      </c>
      <c r="G4182" s="9" t="s">
        <v>417</v>
      </c>
      <c r="H4182" s="9" t="s">
        <v>417</v>
      </c>
      <c r="J4182" s="45" t="s">
        <v>696</v>
      </c>
      <c r="K4182" s="45"/>
      <c r="L4182" s="45"/>
      <c r="BB4182" t="s">
        <v>7786</v>
      </c>
      <c r="BC4182" t="s">
        <v>338</v>
      </c>
      <c r="BD4182">
        <v>5</v>
      </c>
      <c r="BE4182" t="s">
        <v>299</v>
      </c>
      <c r="BG4182">
        <v>4181</v>
      </c>
      <c r="BH4182" t="s">
        <v>346</v>
      </c>
      <c r="BI4182" t="s">
        <v>309</v>
      </c>
    </row>
    <row r="4183" spans="1:61" x14ac:dyDescent="0.25">
      <c r="A4183" s="9">
        <v>4182</v>
      </c>
      <c r="B4183" s="9" t="s">
        <v>185</v>
      </c>
      <c r="C4183" s="9" t="s">
        <v>147</v>
      </c>
      <c r="D4183" s="9" t="s">
        <v>331</v>
      </c>
      <c r="E4183" s="9" t="s">
        <v>475</v>
      </c>
      <c r="F4183" s="9" t="s">
        <v>476</v>
      </c>
      <c r="G4183" s="9" t="s">
        <v>412</v>
      </c>
      <c r="H4183" s="9" t="s">
        <v>416</v>
      </c>
      <c r="J4183" s="45" t="s">
        <v>696</v>
      </c>
      <c r="K4183" s="45"/>
      <c r="L4183" s="45"/>
      <c r="BB4183" t="s">
        <v>7787</v>
      </c>
      <c r="BC4183" t="s">
        <v>338</v>
      </c>
      <c r="BD4183">
        <v>6</v>
      </c>
      <c r="BE4183" t="s">
        <v>300</v>
      </c>
      <c r="BG4183">
        <v>4182</v>
      </c>
      <c r="BH4183" t="s">
        <v>347</v>
      </c>
      <c r="BI4183" t="s">
        <v>310</v>
      </c>
    </row>
    <row r="4184" spans="1:61" x14ac:dyDescent="0.25">
      <c r="A4184" s="9">
        <v>4183</v>
      </c>
      <c r="B4184" s="9" t="s">
        <v>186</v>
      </c>
      <c r="C4184" s="9" t="s">
        <v>148</v>
      </c>
      <c r="D4184" s="9" t="s">
        <v>332</v>
      </c>
      <c r="E4184" s="9" t="s">
        <v>475</v>
      </c>
      <c r="F4184" s="9" t="s">
        <v>476</v>
      </c>
      <c r="G4184" s="9" t="s">
        <v>413</v>
      </c>
      <c r="H4184" s="9" t="s">
        <v>412</v>
      </c>
      <c r="J4184" s="45" t="s">
        <v>5703</v>
      </c>
      <c r="K4184" s="45"/>
      <c r="L4184" s="45"/>
      <c r="BB4184" t="s">
        <v>7788</v>
      </c>
      <c r="BC4184" t="s">
        <v>338</v>
      </c>
      <c r="BD4184">
        <v>7</v>
      </c>
      <c r="BE4184" t="s">
        <v>301</v>
      </c>
      <c r="BG4184">
        <v>4183</v>
      </c>
      <c r="BH4184" t="s">
        <v>348</v>
      </c>
      <c r="BI4184" t="s">
        <v>311</v>
      </c>
    </row>
    <row r="4185" spans="1:61" x14ac:dyDescent="0.25">
      <c r="A4185" s="9">
        <v>4184</v>
      </c>
      <c r="B4185" s="9" t="s">
        <v>176</v>
      </c>
      <c r="C4185" s="9" t="s">
        <v>149</v>
      </c>
      <c r="D4185" s="9" t="s">
        <v>333</v>
      </c>
      <c r="E4185" s="9" t="s">
        <v>410</v>
      </c>
      <c r="F4185" s="9" t="s">
        <v>411</v>
      </c>
      <c r="G4185" s="9" t="s">
        <v>422</v>
      </c>
      <c r="H4185" s="9" t="s">
        <v>423</v>
      </c>
      <c r="J4185" s="46" t="s">
        <v>5705</v>
      </c>
      <c r="K4185" s="45"/>
      <c r="L4185" s="45"/>
      <c r="BB4185" t="s">
        <v>7789</v>
      </c>
      <c r="BC4185" t="s">
        <v>338</v>
      </c>
      <c r="BD4185">
        <v>8</v>
      </c>
      <c r="BE4185" t="s">
        <v>302</v>
      </c>
      <c r="BG4185">
        <v>4184</v>
      </c>
      <c r="BH4185" t="s">
        <v>349</v>
      </c>
      <c r="BI4185" t="s">
        <v>312</v>
      </c>
    </row>
    <row r="4186" spans="1:61" x14ac:dyDescent="0.25">
      <c r="A4186" s="9">
        <v>4185</v>
      </c>
      <c r="B4186" s="9" t="s">
        <v>177</v>
      </c>
      <c r="C4186" s="9" t="s">
        <v>150</v>
      </c>
      <c r="D4186" s="9" t="s">
        <v>334</v>
      </c>
      <c r="E4186" s="9" t="s">
        <v>410</v>
      </c>
      <c r="F4186" s="9" t="s">
        <v>411</v>
      </c>
      <c r="G4186" s="9" t="s">
        <v>412</v>
      </c>
      <c r="H4186" s="9" t="s">
        <v>413</v>
      </c>
      <c r="J4186" s="45" t="s">
        <v>696</v>
      </c>
      <c r="K4186" s="45"/>
      <c r="L4186" s="45"/>
      <c r="BB4186" t="s">
        <v>7790</v>
      </c>
      <c r="BC4186" t="s">
        <v>338</v>
      </c>
      <c r="BD4186">
        <v>9</v>
      </c>
      <c r="BE4186" t="s">
        <v>303</v>
      </c>
      <c r="BG4186">
        <v>4185</v>
      </c>
      <c r="BH4186" t="s">
        <v>350</v>
      </c>
      <c r="BI4186" t="s">
        <v>313</v>
      </c>
    </row>
    <row r="4187" spans="1:61" x14ac:dyDescent="0.25">
      <c r="A4187" s="9">
        <v>4186</v>
      </c>
      <c r="B4187" s="9" t="s">
        <v>179</v>
      </c>
      <c r="C4187" s="9" t="s">
        <v>151</v>
      </c>
      <c r="D4187" s="9" t="s">
        <v>335</v>
      </c>
      <c r="E4187" s="9" t="s">
        <v>414</v>
      </c>
      <c r="F4187" s="9" t="s">
        <v>415</v>
      </c>
      <c r="G4187" s="9" t="s">
        <v>416</v>
      </c>
      <c r="H4187" s="9" t="s">
        <v>412</v>
      </c>
      <c r="J4187" s="45" t="s">
        <v>5703</v>
      </c>
      <c r="K4187" s="45"/>
      <c r="L4187" s="45"/>
      <c r="BB4187" t="s">
        <v>7791</v>
      </c>
      <c r="BC4187" t="s">
        <v>338</v>
      </c>
      <c r="BD4187">
        <v>10</v>
      </c>
      <c r="BE4187" t="s">
        <v>304</v>
      </c>
      <c r="BG4187">
        <v>4186</v>
      </c>
      <c r="BH4187" t="s">
        <v>351</v>
      </c>
      <c r="BI4187" t="s">
        <v>314</v>
      </c>
    </row>
    <row r="4188" spans="1:61" x14ac:dyDescent="0.25">
      <c r="A4188" s="9">
        <v>4187</v>
      </c>
      <c r="B4188" s="9" t="s">
        <v>180</v>
      </c>
      <c r="C4188" s="9" t="s">
        <v>152</v>
      </c>
      <c r="D4188" s="9" t="s">
        <v>336</v>
      </c>
      <c r="E4188" s="9" t="s">
        <v>414</v>
      </c>
      <c r="F4188" s="9" t="s">
        <v>415</v>
      </c>
      <c r="G4188" s="9" t="s">
        <v>417</v>
      </c>
      <c r="H4188" s="9" t="s">
        <v>417</v>
      </c>
      <c r="J4188" s="45" t="s">
        <v>696</v>
      </c>
      <c r="K4188" s="45"/>
      <c r="L4188" s="45"/>
      <c r="BB4188" t="s">
        <v>7792</v>
      </c>
      <c r="BC4188" t="s">
        <v>338</v>
      </c>
      <c r="BD4188">
        <v>11</v>
      </c>
      <c r="BE4188" t="s">
        <v>305</v>
      </c>
      <c r="BG4188">
        <v>4187</v>
      </c>
      <c r="BH4188" t="s">
        <v>352</v>
      </c>
      <c r="BI4188" t="s">
        <v>315</v>
      </c>
    </row>
    <row r="4189" spans="1:61" x14ac:dyDescent="0.25">
      <c r="A4189" s="9">
        <v>4188</v>
      </c>
      <c r="B4189" s="9" t="s">
        <v>181</v>
      </c>
      <c r="C4189" s="9" t="s">
        <v>153</v>
      </c>
      <c r="D4189" s="9" t="s">
        <v>337</v>
      </c>
      <c r="E4189" s="9" t="s">
        <v>418</v>
      </c>
      <c r="F4189" s="9" t="s">
        <v>419</v>
      </c>
      <c r="G4189" s="9" t="s">
        <v>412</v>
      </c>
      <c r="H4189" s="9" t="s">
        <v>416</v>
      </c>
      <c r="J4189" s="46" t="s">
        <v>5705</v>
      </c>
      <c r="K4189" s="45"/>
      <c r="L4189" s="45"/>
      <c r="BB4189" t="s">
        <v>7793</v>
      </c>
      <c r="BC4189" t="s">
        <v>338</v>
      </c>
      <c r="BD4189">
        <v>12</v>
      </c>
      <c r="BE4189" t="s">
        <v>306</v>
      </c>
      <c r="BG4189">
        <v>4188</v>
      </c>
      <c r="BH4189" t="s">
        <v>293</v>
      </c>
      <c r="BI4189" t="s">
        <v>316</v>
      </c>
    </row>
    <row r="4190" spans="1:61" x14ac:dyDescent="0.25">
      <c r="A4190" s="9">
        <v>4189</v>
      </c>
      <c r="B4190" s="9" t="s">
        <v>182</v>
      </c>
      <c r="C4190" s="9" t="s">
        <v>154</v>
      </c>
      <c r="D4190" s="9" t="s">
        <v>338</v>
      </c>
      <c r="E4190" s="9" t="s">
        <v>418</v>
      </c>
      <c r="F4190" s="9" t="s">
        <v>419</v>
      </c>
      <c r="G4190" s="9" t="s">
        <v>413</v>
      </c>
      <c r="H4190" s="9" t="s">
        <v>412</v>
      </c>
      <c r="J4190" s="45" t="s">
        <v>5703</v>
      </c>
      <c r="K4190" s="45"/>
      <c r="L4190" s="45"/>
      <c r="BB4190" t="s">
        <v>7794</v>
      </c>
      <c r="BC4190" t="s">
        <v>339</v>
      </c>
      <c r="BD4190">
        <v>1</v>
      </c>
      <c r="BE4190" t="s">
        <v>307</v>
      </c>
      <c r="BG4190">
        <v>4189</v>
      </c>
      <c r="BH4190" t="s">
        <v>294</v>
      </c>
      <c r="BI4190" t="s">
        <v>317</v>
      </c>
    </row>
    <row r="4191" spans="1:61" x14ac:dyDescent="0.25">
      <c r="A4191" s="9">
        <v>4190</v>
      </c>
      <c r="B4191" s="9" t="s">
        <v>183</v>
      </c>
      <c r="C4191" s="9" t="s">
        <v>155</v>
      </c>
      <c r="D4191" s="9" t="s">
        <v>339</v>
      </c>
      <c r="E4191" s="9" t="s">
        <v>420</v>
      </c>
      <c r="F4191" s="9" t="s">
        <v>421</v>
      </c>
      <c r="G4191" s="9" t="s">
        <v>422</v>
      </c>
      <c r="H4191" s="9" t="s">
        <v>423</v>
      </c>
      <c r="J4191" s="45" t="s">
        <v>696</v>
      </c>
      <c r="K4191" s="45"/>
      <c r="L4191" s="45"/>
      <c r="BB4191" t="s">
        <v>7795</v>
      </c>
      <c r="BC4191" t="s">
        <v>339</v>
      </c>
      <c r="BD4191">
        <v>2</v>
      </c>
      <c r="BE4191" t="s">
        <v>308</v>
      </c>
      <c r="BG4191">
        <v>4190</v>
      </c>
      <c r="BH4191" t="s">
        <v>295</v>
      </c>
      <c r="BI4191" t="s">
        <v>318</v>
      </c>
    </row>
    <row r="4192" spans="1:61" x14ac:dyDescent="0.25">
      <c r="A4192" s="9">
        <v>4191</v>
      </c>
      <c r="B4192" s="9" t="s">
        <v>184</v>
      </c>
      <c r="C4192" s="9" t="s">
        <v>156</v>
      </c>
      <c r="D4192" s="9" t="s">
        <v>340</v>
      </c>
      <c r="E4192" s="9" t="s">
        <v>420</v>
      </c>
      <c r="F4192" s="9" t="s">
        <v>421</v>
      </c>
      <c r="G4192" s="9" t="s">
        <v>424</v>
      </c>
      <c r="H4192" s="9" t="s">
        <v>425</v>
      </c>
      <c r="J4192" s="45" t="s">
        <v>5703</v>
      </c>
      <c r="K4192" s="45"/>
      <c r="L4192" s="45"/>
      <c r="BB4192" t="s">
        <v>7796</v>
      </c>
      <c r="BC4192" t="s">
        <v>339</v>
      </c>
      <c r="BD4192">
        <v>3</v>
      </c>
      <c r="BE4192" t="s">
        <v>309</v>
      </c>
      <c r="BG4192">
        <v>4191</v>
      </c>
      <c r="BH4192" t="s">
        <v>296</v>
      </c>
      <c r="BI4192" t="s">
        <v>319</v>
      </c>
    </row>
    <row r="4193" spans="1:61" x14ac:dyDescent="0.25">
      <c r="A4193" s="9">
        <v>4192</v>
      </c>
      <c r="B4193" s="9" t="s">
        <v>185</v>
      </c>
      <c r="C4193" s="9" t="s">
        <v>157</v>
      </c>
      <c r="D4193" s="9" t="s">
        <v>341</v>
      </c>
      <c r="E4193" s="9" t="s">
        <v>426</v>
      </c>
      <c r="F4193" s="9" t="s">
        <v>427</v>
      </c>
      <c r="G4193" s="9" t="s">
        <v>425</v>
      </c>
      <c r="H4193" s="9" t="s">
        <v>424</v>
      </c>
      <c r="J4193" s="46" t="s">
        <v>5705</v>
      </c>
      <c r="K4193" s="45"/>
      <c r="L4193" s="45"/>
      <c r="BB4193" t="s">
        <v>7797</v>
      </c>
      <c r="BC4193" t="s">
        <v>339</v>
      </c>
      <c r="BD4193">
        <v>4</v>
      </c>
      <c r="BE4193" t="s">
        <v>310</v>
      </c>
      <c r="BG4193">
        <v>4192</v>
      </c>
      <c r="BH4193" t="s">
        <v>297</v>
      </c>
      <c r="BI4193" t="s">
        <v>320</v>
      </c>
    </row>
    <row r="4194" spans="1:61" x14ac:dyDescent="0.25">
      <c r="A4194" s="9">
        <v>4193</v>
      </c>
      <c r="B4194" s="9" t="s">
        <v>186</v>
      </c>
      <c r="C4194" s="9" t="s">
        <v>158</v>
      </c>
      <c r="D4194" s="9" t="s">
        <v>342</v>
      </c>
      <c r="E4194" s="9" t="s">
        <v>426</v>
      </c>
      <c r="F4194" s="9" t="s">
        <v>427</v>
      </c>
      <c r="G4194" s="9" t="s">
        <v>423</v>
      </c>
      <c r="H4194" s="9" t="s">
        <v>422</v>
      </c>
      <c r="J4194" s="45" t="s">
        <v>696</v>
      </c>
      <c r="K4194" s="45"/>
      <c r="L4194" s="45"/>
      <c r="BB4194" t="s">
        <v>7798</v>
      </c>
      <c r="BC4194" t="s">
        <v>339</v>
      </c>
      <c r="BD4194">
        <v>5</v>
      </c>
      <c r="BE4194" t="s">
        <v>311</v>
      </c>
      <c r="BG4194">
        <v>4193</v>
      </c>
      <c r="BH4194" t="s">
        <v>298</v>
      </c>
      <c r="BI4194" t="s">
        <v>321</v>
      </c>
    </row>
    <row r="4195" spans="1:61" x14ac:dyDescent="0.25">
      <c r="A4195" s="9">
        <v>4194</v>
      </c>
      <c r="B4195" s="9" t="s">
        <v>176</v>
      </c>
      <c r="C4195" s="9" t="s">
        <v>147</v>
      </c>
      <c r="D4195" s="9" t="s">
        <v>343</v>
      </c>
      <c r="E4195" s="9" t="s">
        <v>428</v>
      </c>
      <c r="F4195" s="9" t="s">
        <v>429</v>
      </c>
      <c r="G4195" s="9" t="s">
        <v>412</v>
      </c>
      <c r="H4195" s="9" t="s">
        <v>413</v>
      </c>
      <c r="J4195" s="45" t="s">
        <v>5703</v>
      </c>
      <c r="K4195" s="45"/>
      <c r="L4195" s="45"/>
      <c r="BB4195" t="s">
        <v>7799</v>
      </c>
      <c r="BC4195" t="s">
        <v>339</v>
      </c>
      <c r="BD4195">
        <v>6</v>
      </c>
      <c r="BE4195" t="s">
        <v>312</v>
      </c>
      <c r="BG4195">
        <v>4194</v>
      </c>
      <c r="BH4195" t="s">
        <v>299</v>
      </c>
      <c r="BI4195" t="s">
        <v>322</v>
      </c>
    </row>
    <row r="4196" spans="1:61" x14ac:dyDescent="0.25">
      <c r="A4196" s="9">
        <v>4195</v>
      </c>
      <c r="B4196" s="9" t="s">
        <v>177</v>
      </c>
      <c r="C4196" s="9" t="s">
        <v>148</v>
      </c>
      <c r="D4196" s="9" t="s">
        <v>344</v>
      </c>
      <c r="E4196" s="9" t="s">
        <v>428</v>
      </c>
      <c r="F4196" s="9" t="s">
        <v>429</v>
      </c>
      <c r="G4196" s="9" t="s">
        <v>416</v>
      </c>
      <c r="H4196" s="9" t="s">
        <v>412</v>
      </c>
      <c r="J4196" s="45" t="s">
        <v>696</v>
      </c>
      <c r="K4196" s="45"/>
      <c r="L4196" s="45"/>
      <c r="BB4196" t="s">
        <v>7800</v>
      </c>
      <c r="BC4196" t="s">
        <v>339</v>
      </c>
      <c r="BD4196">
        <v>7</v>
      </c>
      <c r="BE4196" t="s">
        <v>313</v>
      </c>
      <c r="BG4196">
        <v>4195</v>
      </c>
      <c r="BH4196" t="s">
        <v>300</v>
      </c>
      <c r="BI4196" t="s">
        <v>323</v>
      </c>
    </row>
    <row r="4197" spans="1:61" x14ac:dyDescent="0.25">
      <c r="A4197" s="9">
        <v>4196</v>
      </c>
      <c r="B4197" s="9" t="s">
        <v>179</v>
      </c>
      <c r="C4197" s="9" t="s">
        <v>149</v>
      </c>
      <c r="D4197" s="9" t="s">
        <v>345</v>
      </c>
      <c r="E4197" s="9" t="s">
        <v>430</v>
      </c>
      <c r="F4197" s="9" t="s">
        <v>431</v>
      </c>
      <c r="G4197" s="9" t="s">
        <v>417</v>
      </c>
      <c r="H4197" s="9" t="s">
        <v>417</v>
      </c>
      <c r="J4197" s="46" t="s">
        <v>5705</v>
      </c>
      <c r="K4197" s="45"/>
      <c r="L4197" s="45"/>
      <c r="BB4197" t="s">
        <v>7801</v>
      </c>
      <c r="BC4197" t="s">
        <v>339</v>
      </c>
      <c r="BD4197">
        <v>8</v>
      </c>
      <c r="BE4197" t="s">
        <v>314</v>
      </c>
      <c r="BG4197">
        <v>4196</v>
      </c>
      <c r="BH4197" t="s">
        <v>301</v>
      </c>
      <c r="BI4197" t="s">
        <v>324</v>
      </c>
    </row>
    <row r="4198" spans="1:61" x14ac:dyDescent="0.25">
      <c r="A4198" s="9">
        <v>4197</v>
      </c>
      <c r="B4198" s="9" t="s">
        <v>180</v>
      </c>
      <c r="C4198" s="9" t="s">
        <v>150</v>
      </c>
      <c r="D4198" s="9" t="s">
        <v>346</v>
      </c>
      <c r="E4198" s="9" t="s">
        <v>430</v>
      </c>
      <c r="F4198" s="9" t="s">
        <v>431</v>
      </c>
      <c r="G4198" s="9" t="s">
        <v>412</v>
      </c>
      <c r="H4198" s="9" t="s">
        <v>416</v>
      </c>
      <c r="J4198" s="45" t="s">
        <v>5703</v>
      </c>
      <c r="K4198" s="45"/>
      <c r="L4198" s="45"/>
      <c r="BB4198" t="s">
        <v>7802</v>
      </c>
      <c r="BC4198" t="s">
        <v>339</v>
      </c>
      <c r="BD4198">
        <v>9</v>
      </c>
      <c r="BE4198" t="s">
        <v>315</v>
      </c>
      <c r="BG4198">
        <v>4197</v>
      </c>
      <c r="BH4198" t="s">
        <v>302</v>
      </c>
      <c r="BI4198" t="s">
        <v>325</v>
      </c>
    </row>
    <row r="4199" spans="1:61" x14ac:dyDescent="0.25">
      <c r="A4199" s="9">
        <v>4198</v>
      </c>
      <c r="B4199" s="9" t="s">
        <v>181</v>
      </c>
      <c r="C4199" s="9" t="s">
        <v>151</v>
      </c>
      <c r="D4199" s="9" t="s">
        <v>347</v>
      </c>
      <c r="E4199" s="9" t="s">
        <v>432</v>
      </c>
      <c r="F4199" s="9" t="s">
        <v>433</v>
      </c>
      <c r="G4199" s="9" t="s">
        <v>413</v>
      </c>
      <c r="H4199" s="9" t="s">
        <v>412</v>
      </c>
      <c r="J4199" s="45" t="s">
        <v>696</v>
      </c>
      <c r="K4199" s="45"/>
      <c r="L4199" s="45"/>
      <c r="BB4199" t="s">
        <v>7803</v>
      </c>
      <c r="BC4199" t="s">
        <v>339</v>
      </c>
      <c r="BD4199">
        <v>10</v>
      </c>
      <c r="BE4199" t="s">
        <v>316</v>
      </c>
      <c r="BG4199">
        <v>4198</v>
      </c>
      <c r="BH4199" t="s">
        <v>303</v>
      </c>
      <c r="BI4199" t="s">
        <v>326</v>
      </c>
    </row>
    <row r="4200" spans="1:61" x14ac:dyDescent="0.25">
      <c r="A4200" s="9">
        <v>4199</v>
      </c>
      <c r="B4200" s="9" t="s">
        <v>182</v>
      </c>
      <c r="C4200" s="9" t="s">
        <v>152</v>
      </c>
      <c r="D4200" s="9" t="s">
        <v>348</v>
      </c>
      <c r="E4200" s="9" t="s">
        <v>432</v>
      </c>
      <c r="F4200" s="9" t="s">
        <v>433</v>
      </c>
      <c r="G4200" s="9" t="s">
        <v>422</v>
      </c>
      <c r="H4200" s="9" t="s">
        <v>423</v>
      </c>
      <c r="J4200" s="45" t="s">
        <v>5703</v>
      </c>
      <c r="K4200" s="45"/>
      <c r="L4200" s="45"/>
      <c r="BB4200" t="s">
        <v>7804</v>
      </c>
      <c r="BC4200" t="s">
        <v>339</v>
      </c>
      <c r="BD4200">
        <v>11</v>
      </c>
      <c r="BE4200" t="s">
        <v>317</v>
      </c>
      <c r="BG4200">
        <v>4199</v>
      </c>
      <c r="BH4200" t="s">
        <v>304</v>
      </c>
      <c r="BI4200" t="s">
        <v>327</v>
      </c>
    </row>
    <row r="4201" spans="1:61" x14ac:dyDescent="0.25">
      <c r="A4201" s="9">
        <v>4200</v>
      </c>
      <c r="B4201" s="9" t="s">
        <v>183</v>
      </c>
      <c r="C4201" s="9" t="s">
        <v>153</v>
      </c>
      <c r="D4201" s="9" t="s">
        <v>349</v>
      </c>
      <c r="E4201" s="9" t="s">
        <v>434</v>
      </c>
      <c r="F4201" s="9" t="s">
        <v>435</v>
      </c>
      <c r="G4201" s="9" t="s">
        <v>424</v>
      </c>
      <c r="H4201" s="9" t="s">
        <v>425</v>
      </c>
      <c r="J4201" s="46" t="s">
        <v>5705</v>
      </c>
      <c r="K4201" s="45"/>
      <c r="L4201" s="45"/>
      <c r="BB4201" t="s">
        <v>7805</v>
      </c>
      <c r="BC4201" t="s">
        <v>339</v>
      </c>
      <c r="BD4201">
        <v>12</v>
      </c>
      <c r="BE4201" t="s">
        <v>318</v>
      </c>
      <c r="BG4201">
        <v>4200</v>
      </c>
      <c r="BH4201" t="s">
        <v>305</v>
      </c>
      <c r="BI4201" t="s">
        <v>328</v>
      </c>
    </row>
    <row r="4202" spans="1:61" x14ac:dyDescent="0.25">
      <c r="A4202" s="9">
        <v>4201</v>
      </c>
      <c r="B4202" s="9" t="s">
        <v>184</v>
      </c>
      <c r="C4202" s="9" t="s">
        <v>154</v>
      </c>
      <c r="D4202" s="9" t="s">
        <v>350</v>
      </c>
      <c r="E4202" s="9" t="s">
        <v>434</v>
      </c>
      <c r="F4202" s="9" t="s">
        <v>435</v>
      </c>
      <c r="G4202" s="9" t="s">
        <v>425</v>
      </c>
      <c r="H4202" s="9" t="s">
        <v>424</v>
      </c>
      <c r="J4202" s="45" t="s">
        <v>696</v>
      </c>
      <c r="K4202" s="45"/>
      <c r="L4202" s="45"/>
      <c r="BB4202" t="s">
        <v>7806</v>
      </c>
      <c r="BC4202" t="s">
        <v>340</v>
      </c>
      <c r="BD4202">
        <v>1</v>
      </c>
      <c r="BE4202" t="s">
        <v>319</v>
      </c>
      <c r="BG4202">
        <v>4201</v>
      </c>
      <c r="BH4202" t="s">
        <v>306</v>
      </c>
      <c r="BI4202" t="s">
        <v>329</v>
      </c>
    </row>
    <row r="4203" spans="1:61" x14ac:dyDescent="0.25">
      <c r="A4203" s="9">
        <v>4202</v>
      </c>
      <c r="B4203" s="9" t="s">
        <v>185</v>
      </c>
      <c r="C4203" s="9" t="s">
        <v>155</v>
      </c>
      <c r="D4203" s="9" t="s">
        <v>351</v>
      </c>
      <c r="E4203" s="9" t="s">
        <v>436</v>
      </c>
      <c r="F4203" s="9" t="s">
        <v>437</v>
      </c>
      <c r="G4203" s="9" t="s">
        <v>423</v>
      </c>
      <c r="H4203" s="9" t="s">
        <v>422</v>
      </c>
      <c r="J4203" s="45" t="s">
        <v>5703</v>
      </c>
      <c r="K4203" s="45"/>
      <c r="L4203" s="45"/>
      <c r="BB4203" t="s">
        <v>7807</v>
      </c>
      <c r="BC4203" t="s">
        <v>340</v>
      </c>
      <c r="BD4203">
        <v>2</v>
      </c>
      <c r="BE4203" t="s">
        <v>320</v>
      </c>
      <c r="BG4203">
        <v>4202</v>
      </c>
      <c r="BH4203" t="s">
        <v>307</v>
      </c>
      <c r="BI4203" t="s">
        <v>330</v>
      </c>
    </row>
    <row r="4204" spans="1:61" x14ac:dyDescent="0.25">
      <c r="A4204" s="9">
        <v>4203</v>
      </c>
      <c r="B4204" s="9" t="s">
        <v>186</v>
      </c>
      <c r="C4204" s="9" t="s">
        <v>156</v>
      </c>
      <c r="D4204" s="9" t="s">
        <v>352</v>
      </c>
      <c r="E4204" s="9" t="s">
        <v>436</v>
      </c>
      <c r="F4204" s="9" t="s">
        <v>437</v>
      </c>
      <c r="G4204" s="9" t="s">
        <v>412</v>
      </c>
      <c r="H4204" s="9" t="s">
        <v>413</v>
      </c>
      <c r="J4204" s="45" t="s">
        <v>696</v>
      </c>
      <c r="K4204" s="45"/>
      <c r="L4204" s="45"/>
      <c r="BB4204" t="s">
        <v>7808</v>
      </c>
      <c r="BC4204" t="s">
        <v>340</v>
      </c>
      <c r="BD4204">
        <v>3</v>
      </c>
      <c r="BE4204" t="s">
        <v>321</v>
      </c>
      <c r="BG4204">
        <v>4203</v>
      </c>
      <c r="BH4204" t="s">
        <v>308</v>
      </c>
      <c r="BI4204" t="s">
        <v>331</v>
      </c>
    </row>
    <row r="4205" spans="1:61" x14ac:dyDescent="0.25">
      <c r="A4205" s="9">
        <v>4204</v>
      </c>
      <c r="B4205" s="9" t="s">
        <v>176</v>
      </c>
      <c r="C4205" s="9" t="s">
        <v>157</v>
      </c>
      <c r="D4205" s="9" t="s">
        <v>293</v>
      </c>
      <c r="E4205" s="9" t="s">
        <v>438</v>
      </c>
      <c r="F4205" s="9" t="s">
        <v>439</v>
      </c>
      <c r="G4205" s="9" t="s">
        <v>416</v>
      </c>
      <c r="H4205" s="9" t="s">
        <v>412</v>
      </c>
      <c r="J4205" s="46" t="s">
        <v>5705</v>
      </c>
      <c r="K4205" s="45"/>
      <c r="L4205" s="45"/>
      <c r="BB4205" t="s">
        <v>7809</v>
      </c>
      <c r="BC4205" t="s">
        <v>340</v>
      </c>
      <c r="BD4205">
        <v>4</v>
      </c>
      <c r="BE4205" t="s">
        <v>322</v>
      </c>
      <c r="BG4205">
        <v>4204</v>
      </c>
      <c r="BH4205" t="s">
        <v>309</v>
      </c>
      <c r="BI4205" t="s">
        <v>332</v>
      </c>
    </row>
    <row r="4206" spans="1:61" x14ac:dyDescent="0.25">
      <c r="A4206" s="9">
        <v>4205</v>
      </c>
      <c r="B4206" s="9" t="s">
        <v>177</v>
      </c>
      <c r="C4206" s="9" t="s">
        <v>158</v>
      </c>
      <c r="D4206" s="9" t="s">
        <v>294</v>
      </c>
      <c r="E4206" s="9" t="s">
        <v>438</v>
      </c>
      <c r="F4206" s="9" t="s">
        <v>439</v>
      </c>
      <c r="G4206" s="9" t="s">
        <v>417</v>
      </c>
      <c r="H4206" s="9" t="s">
        <v>417</v>
      </c>
      <c r="J4206" s="45" t="s">
        <v>5703</v>
      </c>
      <c r="K4206" s="45"/>
      <c r="L4206" s="45"/>
      <c r="BB4206" t="s">
        <v>7810</v>
      </c>
      <c r="BC4206" t="s">
        <v>340</v>
      </c>
      <c r="BD4206">
        <v>5</v>
      </c>
      <c r="BE4206" t="s">
        <v>323</v>
      </c>
      <c r="BG4206">
        <v>4205</v>
      </c>
      <c r="BH4206" t="s">
        <v>310</v>
      </c>
      <c r="BI4206" t="s">
        <v>333</v>
      </c>
    </row>
    <row r="4207" spans="1:61" x14ac:dyDescent="0.25">
      <c r="A4207" s="9">
        <v>4206</v>
      </c>
      <c r="B4207" s="9" t="s">
        <v>179</v>
      </c>
      <c r="C4207" s="9" t="s">
        <v>147</v>
      </c>
      <c r="D4207" s="9" t="s">
        <v>295</v>
      </c>
      <c r="E4207" s="9" t="s">
        <v>440</v>
      </c>
      <c r="F4207" s="9" t="s">
        <v>441</v>
      </c>
      <c r="G4207" s="9" t="s">
        <v>412</v>
      </c>
      <c r="H4207" s="9" t="s">
        <v>416</v>
      </c>
      <c r="J4207" s="45" t="s">
        <v>696</v>
      </c>
      <c r="K4207" s="45"/>
      <c r="L4207" s="45"/>
      <c r="BB4207" t="s">
        <v>7811</v>
      </c>
      <c r="BC4207" t="s">
        <v>340</v>
      </c>
      <c r="BD4207">
        <v>6</v>
      </c>
      <c r="BE4207" t="s">
        <v>324</v>
      </c>
      <c r="BG4207">
        <v>4206</v>
      </c>
      <c r="BH4207" t="s">
        <v>311</v>
      </c>
      <c r="BI4207" t="s">
        <v>334</v>
      </c>
    </row>
    <row r="4208" spans="1:61" x14ac:dyDescent="0.25">
      <c r="A4208" s="9">
        <v>4207</v>
      </c>
      <c r="B4208" s="9" t="s">
        <v>180</v>
      </c>
      <c r="C4208" s="9" t="s">
        <v>148</v>
      </c>
      <c r="D4208" s="9" t="s">
        <v>296</v>
      </c>
      <c r="E4208" s="9" t="s">
        <v>440</v>
      </c>
      <c r="F4208" s="9" t="s">
        <v>441</v>
      </c>
      <c r="G4208" s="9" t="s">
        <v>413</v>
      </c>
      <c r="H4208" s="9" t="s">
        <v>412</v>
      </c>
      <c r="J4208" s="45" t="s">
        <v>696</v>
      </c>
      <c r="K4208" s="45"/>
      <c r="L4208" s="45"/>
      <c r="BB4208" t="s">
        <v>7812</v>
      </c>
      <c r="BC4208" t="s">
        <v>340</v>
      </c>
      <c r="BD4208">
        <v>7</v>
      </c>
      <c r="BE4208" t="s">
        <v>325</v>
      </c>
      <c r="BG4208">
        <v>4207</v>
      </c>
      <c r="BH4208" t="s">
        <v>312</v>
      </c>
      <c r="BI4208" t="s">
        <v>335</v>
      </c>
    </row>
    <row r="4209" spans="1:61" x14ac:dyDescent="0.25">
      <c r="A4209" s="9">
        <v>4208</v>
      </c>
      <c r="B4209" s="9" t="s">
        <v>181</v>
      </c>
      <c r="C4209" s="9" t="s">
        <v>149</v>
      </c>
      <c r="D4209" s="9" t="s">
        <v>297</v>
      </c>
      <c r="E4209" s="9" t="s">
        <v>442</v>
      </c>
      <c r="F4209" s="9" t="s">
        <v>443</v>
      </c>
      <c r="G4209" s="9" t="s">
        <v>422</v>
      </c>
      <c r="H4209" s="9" t="s">
        <v>423</v>
      </c>
      <c r="J4209" s="45" t="s">
        <v>5704</v>
      </c>
      <c r="K4209" s="45"/>
      <c r="L4209" s="45"/>
      <c r="BB4209" t="s">
        <v>7813</v>
      </c>
      <c r="BC4209" t="s">
        <v>340</v>
      </c>
      <c r="BD4209">
        <v>8</v>
      </c>
      <c r="BE4209" t="s">
        <v>326</v>
      </c>
      <c r="BG4209">
        <v>4208</v>
      </c>
      <c r="BH4209" t="s">
        <v>313</v>
      </c>
      <c r="BI4209" t="s">
        <v>336</v>
      </c>
    </row>
    <row r="4210" spans="1:61" x14ac:dyDescent="0.25">
      <c r="A4210" s="9">
        <v>4209</v>
      </c>
      <c r="B4210" s="9" t="s">
        <v>182</v>
      </c>
      <c r="C4210" s="9" t="s">
        <v>150</v>
      </c>
      <c r="D4210" s="9" t="s">
        <v>298</v>
      </c>
      <c r="E4210" s="9" t="s">
        <v>442</v>
      </c>
      <c r="F4210" s="9" t="s">
        <v>443</v>
      </c>
      <c r="G4210" s="9" t="s">
        <v>424</v>
      </c>
      <c r="H4210" s="9" t="s">
        <v>425</v>
      </c>
      <c r="J4210" s="45" t="s">
        <v>696</v>
      </c>
      <c r="K4210" s="45"/>
      <c r="L4210" s="45"/>
      <c r="BB4210" t="s">
        <v>7814</v>
      </c>
      <c r="BC4210" t="s">
        <v>340</v>
      </c>
      <c r="BD4210">
        <v>9</v>
      </c>
      <c r="BE4210" t="s">
        <v>327</v>
      </c>
      <c r="BG4210">
        <v>4209</v>
      </c>
      <c r="BH4210" t="s">
        <v>314</v>
      </c>
      <c r="BI4210" t="s">
        <v>337</v>
      </c>
    </row>
    <row r="4211" spans="1:61" x14ac:dyDescent="0.25">
      <c r="A4211" s="9">
        <v>4210</v>
      </c>
      <c r="B4211" s="9" t="s">
        <v>183</v>
      </c>
      <c r="C4211" s="9" t="s">
        <v>151</v>
      </c>
      <c r="D4211" s="9" t="s">
        <v>299</v>
      </c>
      <c r="E4211" s="9" t="s">
        <v>444</v>
      </c>
      <c r="F4211" s="9" t="s">
        <v>445</v>
      </c>
      <c r="G4211" s="9" t="s">
        <v>425</v>
      </c>
      <c r="H4211" s="9" t="s">
        <v>424</v>
      </c>
      <c r="J4211" s="45" t="s">
        <v>5703</v>
      </c>
      <c r="K4211" s="45"/>
      <c r="L4211" s="45"/>
      <c r="BB4211" t="s">
        <v>7815</v>
      </c>
      <c r="BC4211" t="s">
        <v>340</v>
      </c>
      <c r="BD4211">
        <v>10</v>
      </c>
      <c r="BE4211" t="s">
        <v>328</v>
      </c>
      <c r="BG4211">
        <v>4210</v>
      </c>
      <c r="BH4211" t="s">
        <v>315</v>
      </c>
      <c r="BI4211" t="s">
        <v>338</v>
      </c>
    </row>
    <row r="4212" spans="1:61" x14ac:dyDescent="0.25">
      <c r="A4212" s="9">
        <v>4211</v>
      </c>
      <c r="B4212" s="9" t="s">
        <v>184</v>
      </c>
      <c r="C4212" s="9" t="s">
        <v>152</v>
      </c>
      <c r="D4212" s="9" t="s">
        <v>300</v>
      </c>
      <c r="E4212" s="9" t="s">
        <v>444</v>
      </c>
      <c r="F4212" s="9" t="s">
        <v>445</v>
      </c>
      <c r="G4212" s="9" t="s">
        <v>423</v>
      </c>
      <c r="H4212" s="9" t="s">
        <v>422</v>
      </c>
      <c r="J4212" s="45" t="s">
        <v>696</v>
      </c>
      <c r="K4212" s="45"/>
      <c r="L4212" s="45"/>
      <c r="BB4212" t="s">
        <v>7816</v>
      </c>
      <c r="BC4212" t="s">
        <v>340</v>
      </c>
      <c r="BD4212">
        <v>11</v>
      </c>
      <c r="BE4212" t="s">
        <v>329</v>
      </c>
      <c r="BG4212">
        <v>4211</v>
      </c>
      <c r="BH4212" t="s">
        <v>316</v>
      </c>
      <c r="BI4212" t="s">
        <v>339</v>
      </c>
    </row>
    <row r="4213" spans="1:61" x14ac:dyDescent="0.25">
      <c r="A4213" s="9">
        <v>4212</v>
      </c>
      <c r="B4213" s="9" t="s">
        <v>185</v>
      </c>
      <c r="C4213" s="9" t="s">
        <v>153</v>
      </c>
      <c r="D4213" s="9" t="s">
        <v>301</v>
      </c>
      <c r="E4213" s="9" t="s">
        <v>446</v>
      </c>
      <c r="F4213" s="9" t="s">
        <v>447</v>
      </c>
      <c r="G4213" s="9" t="s">
        <v>412</v>
      </c>
      <c r="H4213" s="9" t="s">
        <v>413</v>
      </c>
      <c r="J4213" s="46" t="s">
        <v>5705</v>
      </c>
      <c r="K4213" s="45"/>
      <c r="L4213" s="45"/>
      <c r="BB4213" t="s">
        <v>7817</v>
      </c>
      <c r="BC4213" t="s">
        <v>340</v>
      </c>
      <c r="BD4213">
        <v>12</v>
      </c>
      <c r="BE4213" t="s">
        <v>330</v>
      </c>
      <c r="BG4213">
        <v>4212</v>
      </c>
      <c r="BH4213" t="s">
        <v>317</v>
      </c>
      <c r="BI4213" t="s">
        <v>340</v>
      </c>
    </row>
    <row r="4214" spans="1:61" x14ac:dyDescent="0.25">
      <c r="A4214" s="9">
        <v>4213</v>
      </c>
      <c r="B4214" s="9" t="s">
        <v>186</v>
      </c>
      <c r="C4214" s="9" t="s">
        <v>154</v>
      </c>
      <c r="D4214" s="9" t="s">
        <v>302</v>
      </c>
      <c r="E4214" s="9" t="s">
        <v>446</v>
      </c>
      <c r="F4214" s="9" t="s">
        <v>447</v>
      </c>
      <c r="G4214" s="9" t="s">
        <v>416</v>
      </c>
      <c r="H4214" s="9" t="s">
        <v>412</v>
      </c>
      <c r="J4214" s="45" t="s">
        <v>5703</v>
      </c>
      <c r="K4214" s="45"/>
      <c r="L4214" s="45"/>
      <c r="BB4214" t="s">
        <v>7818</v>
      </c>
      <c r="BC4214" t="s">
        <v>341</v>
      </c>
      <c r="BD4214">
        <v>1</v>
      </c>
      <c r="BE4214" t="s">
        <v>331</v>
      </c>
      <c r="BG4214">
        <v>4213</v>
      </c>
      <c r="BH4214" t="s">
        <v>318</v>
      </c>
      <c r="BI4214" t="s">
        <v>341</v>
      </c>
    </row>
    <row r="4215" spans="1:61" x14ac:dyDescent="0.25">
      <c r="A4215" s="9">
        <v>4214</v>
      </c>
      <c r="B4215" s="9" t="s">
        <v>176</v>
      </c>
      <c r="C4215" s="9" t="s">
        <v>155</v>
      </c>
      <c r="D4215" s="9" t="s">
        <v>303</v>
      </c>
      <c r="E4215" s="9" t="s">
        <v>448</v>
      </c>
      <c r="F4215" s="9" t="s">
        <v>449</v>
      </c>
      <c r="G4215" s="9" t="s">
        <v>417</v>
      </c>
      <c r="H4215" s="9" t="s">
        <v>417</v>
      </c>
      <c r="J4215" s="45" t="s">
        <v>696</v>
      </c>
      <c r="K4215" s="45"/>
      <c r="L4215" s="45"/>
      <c r="BB4215" t="s">
        <v>7819</v>
      </c>
      <c r="BC4215" t="s">
        <v>341</v>
      </c>
      <c r="BD4215">
        <v>2</v>
      </c>
      <c r="BE4215" t="s">
        <v>332</v>
      </c>
      <c r="BG4215">
        <v>4214</v>
      </c>
      <c r="BH4215" t="s">
        <v>319</v>
      </c>
      <c r="BI4215" t="s">
        <v>342</v>
      </c>
    </row>
    <row r="4216" spans="1:61" x14ac:dyDescent="0.25">
      <c r="A4216" s="9">
        <v>4215</v>
      </c>
      <c r="B4216" s="9" t="s">
        <v>177</v>
      </c>
      <c r="C4216" s="9" t="s">
        <v>156</v>
      </c>
      <c r="D4216" s="9" t="s">
        <v>304</v>
      </c>
      <c r="E4216" s="9" t="s">
        <v>448</v>
      </c>
      <c r="F4216" s="9" t="s">
        <v>449</v>
      </c>
      <c r="G4216" s="9" t="s">
        <v>412</v>
      </c>
      <c r="H4216" s="9" t="s">
        <v>416</v>
      </c>
      <c r="J4216" s="45" t="s">
        <v>696</v>
      </c>
      <c r="K4216" s="45"/>
      <c r="L4216" s="45"/>
      <c r="BB4216" t="s">
        <v>7820</v>
      </c>
      <c r="BC4216" t="s">
        <v>341</v>
      </c>
      <c r="BD4216">
        <v>3</v>
      </c>
      <c r="BE4216" t="s">
        <v>333</v>
      </c>
      <c r="BG4216">
        <v>4215</v>
      </c>
      <c r="BH4216" t="s">
        <v>320</v>
      </c>
      <c r="BI4216" t="s">
        <v>343</v>
      </c>
    </row>
    <row r="4217" spans="1:61" x14ac:dyDescent="0.25">
      <c r="A4217" s="9">
        <v>4216</v>
      </c>
      <c r="B4217" s="9" t="s">
        <v>179</v>
      </c>
      <c r="C4217" s="9" t="s">
        <v>157</v>
      </c>
      <c r="D4217" s="9" t="s">
        <v>305</v>
      </c>
      <c r="E4217" s="9" t="s">
        <v>450</v>
      </c>
      <c r="F4217" s="9" t="s">
        <v>451</v>
      </c>
      <c r="G4217" s="9" t="s">
        <v>413</v>
      </c>
      <c r="H4217" s="9" t="s">
        <v>412</v>
      </c>
      <c r="J4217" s="45" t="s">
        <v>5704</v>
      </c>
      <c r="K4217" s="45"/>
      <c r="L4217" s="45"/>
      <c r="BB4217" t="s">
        <v>7821</v>
      </c>
      <c r="BC4217" t="s">
        <v>341</v>
      </c>
      <c r="BD4217">
        <v>4</v>
      </c>
      <c r="BE4217" t="s">
        <v>334</v>
      </c>
      <c r="BG4217">
        <v>4216</v>
      </c>
      <c r="BH4217" t="s">
        <v>321</v>
      </c>
      <c r="BI4217" t="s">
        <v>344</v>
      </c>
    </row>
    <row r="4218" spans="1:61" x14ac:dyDescent="0.25">
      <c r="A4218" s="9">
        <v>4217</v>
      </c>
      <c r="B4218" s="9" t="s">
        <v>180</v>
      </c>
      <c r="C4218" s="9" t="s">
        <v>158</v>
      </c>
      <c r="D4218" s="9" t="s">
        <v>306</v>
      </c>
      <c r="E4218" s="9" t="s">
        <v>450</v>
      </c>
      <c r="F4218" s="9" t="s">
        <v>451</v>
      </c>
      <c r="G4218" s="9" t="s">
        <v>422</v>
      </c>
      <c r="H4218" s="9" t="s">
        <v>423</v>
      </c>
      <c r="J4218" s="45" t="s">
        <v>696</v>
      </c>
      <c r="K4218" s="45"/>
      <c r="L4218" s="45"/>
      <c r="BB4218" t="s">
        <v>7822</v>
      </c>
      <c r="BC4218" t="s">
        <v>341</v>
      </c>
      <c r="BD4218">
        <v>5</v>
      </c>
      <c r="BE4218" t="s">
        <v>335</v>
      </c>
      <c r="BG4218">
        <v>4217</v>
      </c>
      <c r="BH4218" t="s">
        <v>322</v>
      </c>
      <c r="BI4218" t="s">
        <v>345</v>
      </c>
    </row>
    <row r="4219" spans="1:61" x14ac:dyDescent="0.25">
      <c r="A4219" s="9">
        <v>4218</v>
      </c>
      <c r="B4219" s="9" t="s">
        <v>181</v>
      </c>
      <c r="C4219" s="9" t="s">
        <v>147</v>
      </c>
      <c r="D4219" s="9" t="s">
        <v>307</v>
      </c>
      <c r="E4219" s="9" t="s">
        <v>452</v>
      </c>
      <c r="F4219" s="9" t="s">
        <v>453</v>
      </c>
      <c r="G4219" s="9" t="s">
        <v>424</v>
      </c>
      <c r="H4219" s="9" t="s">
        <v>425</v>
      </c>
      <c r="J4219" s="45" t="s">
        <v>5703</v>
      </c>
      <c r="K4219" s="45"/>
      <c r="L4219" s="45"/>
      <c r="BB4219" t="s">
        <v>7823</v>
      </c>
      <c r="BC4219" t="s">
        <v>341</v>
      </c>
      <c r="BD4219">
        <v>6</v>
      </c>
      <c r="BE4219" t="s">
        <v>336</v>
      </c>
      <c r="BG4219">
        <v>4218</v>
      </c>
      <c r="BH4219" t="s">
        <v>323</v>
      </c>
      <c r="BI4219" t="s">
        <v>346</v>
      </c>
    </row>
    <row r="4220" spans="1:61" x14ac:dyDescent="0.25">
      <c r="A4220" s="9">
        <v>4219</v>
      </c>
      <c r="B4220" s="9" t="s">
        <v>182</v>
      </c>
      <c r="C4220" s="9" t="s">
        <v>148</v>
      </c>
      <c r="D4220" s="9" t="s">
        <v>308</v>
      </c>
      <c r="E4220" s="9" t="s">
        <v>452</v>
      </c>
      <c r="F4220" s="9" t="s">
        <v>453</v>
      </c>
      <c r="G4220" s="9" t="s">
        <v>425</v>
      </c>
      <c r="H4220" s="9" t="s">
        <v>424</v>
      </c>
      <c r="J4220" s="45" t="s">
        <v>696</v>
      </c>
      <c r="K4220" s="45"/>
      <c r="L4220" s="45"/>
      <c r="BB4220" t="s">
        <v>7824</v>
      </c>
      <c r="BC4220" t="s">
        <v>341</v>
      </c>
      <c r="BD4220">
        <v>7</v>
      </c>
      <c r="BE4220" t="s">
        <v>337</v>
      </c>
      <c r="BG4220">
        <v>4219</v>
      </c>
      <c r="BH4220" t="s">
        <v>324</v>
      </c>
      <c r="BI4220" t="s">
        <v>347</v>
      </c>
    </row>
    <row r="4221" spans="1:61" x14ac:dyDescent="0.25">
      <c r="A4221" s="9">
        <v>4220</v>
      </c>
      <c r="B4221" s="9" t="s">
        <v>183</v>
      </c>
      <c r="C4221" s="9" t="s">
        <v>149</v>
      </c>
      <c r="D4221" s="9" t="s">
        <v>309</v>
      </c>
      <c r="E4221" s="9" t="s">
        <v>454</v>
      </c>
      <c r="F4221" s="9" t="s">
        <v>455</v>
      </c>
      <c r="G4221" s="9" t="s">
        <v>423</v>
      </c>
      <c r="H4221" s="9" t="s">
        <v>422</v>
      </c>
      <c r="J4221" s="46" t="s">
        <v>5705</v>
      </c>
      <c r="K4221" s="45"/>
      <c r="L4221" s="45"/>
      <c r="BB4221" t="s">
        <v>7825</v>
      </c>
      <c r="BC4221" t="s">
        <v>341</v>
      </c>
      <c r="BD4221">
        <v>8</v>
      </c>
      <c r="BE4221" t="s">
        <v>338</v>
      </c>
      <c r="BG4221">
        <v>4220</v>
      </c>
      <c r="BH4221" t="s">
        <v>325</v>
      </c>
      <c r="BI4221" t="s">
        <v>348</v>
      </c>
    </row>
    <row r="4222" spans="1:61" x14ac:dyDescent="0.25">
      <c r="A4222" s="9">
        <v>4221</v>
      </c>
      <c r="B4222" s="9" t="s">
        <v>184</v>
      </c>
      <c r="C4222" s="9" t="s">
        <v>150</v>
      </c>
      <c r="D4222" s="9" t="s">
        <v>310</v>
      </c>
      <c r="E4222" s="9" t="s">
        <v>454</v>
      </c>
      <c r="F4222" s="9" t="s">
        <v>455</v>
      </c>
      <c r="G4222" s="9" t="s">
        <v>412</v>
      </c>
      <c r="H4222" s="9" t="s">
        <v>413</v>
      </c>
      <c r="J4222" s="45" t="s">
        <v>5703</v>
      </c>
      <c r="K4222" s="45"/>
      <c r="L4222" s="45"/>
      <c r="BB4222" t="s">
        <v>7826</v>
      </c>
      <c r="BC4222" t="s">
        <v>341</v>
      </c>
      <c r="BD4222">
        <v>9</v>
      </c>
      <c r="BE4222" t="s">
        <v>339</v>
      </c>
      <c r="BG4222">
        <v>4221</v>
      </c>
      <c r="BH4222" t="s">
        <v>326</v>
      </c>
      <c r="BI4222" t="s">
        <v>349</v>
      </c>
    </row>
    <row r="4223" spans="1:61" x14ac:dyDescent="0.25">
      <c r="A4223" s="9">
        <v>4222</v>
      </c>
      <c r="B4223" s="9" t="s">
        <v>185</v>
      </c>
      <c r="C4223" s="9" t="s">
        <v>151</v>
      </c>
      <c r="D4223" s="9" t="s">
        <v>311</v>
      </c>
      <c r="E4223" s="9" t="s">
        <v>456</v>
      </c>
      <c r="F4223" s="9" t="s">
        <v>457</v>
      </c>
      <c r="G4223" s="9" t="s">
        <v>416</v>
      </c>
      <c r="H4223" s="9" t="s">
        <v>412</v>
      </c>
      <c r="J4223" s="45" t="s">
        <v>696</v>
      </c>
      <c r="K4223" s="45"/>
      <c r="L4223" s="45"/>
      <c r="BB4223" t="s">
        <v>7827</v>
      </c>
      <c r="BC4223" t="s">
        <v>341</v>
      </c>
      <c r="BD4223">
        <v>10</v>
      </c>
      <c r="BE4223" t="s">
        <v>340</v>
      </c>
      <c r="BG4223">
        <v>4222</v>
      </c>
      <c r="BH4223" t="s">
        <v>327</v>
      </c>
      <c r="BI4223" t="s">
        <v>350</v>
      </c>
    </row>
    <row r="4224" spans="1:61" x14ac:dyDescent="0.25">
      <c r="A4224" s="9">
        <v>4223</v>
      </c>
      <c r="B4224" s="9" t="s">
        <v>186</v>
      </c>
      <c r="C4224" s="9" t="s">
        <v>152</v>
      </c>
      <c r="D4224" s="9" t="s">
        <v>312</v>
      </c>
      <c r="E4224" s="9" t="s">
        <v>456</v>
      </c>
      <c r="F4224" s="9" t="s">
        <v>457</v>
      </c>
      <c r="G4224" s="9" t="s">
        <v>417</v>
      </c>
      <c r="H4224" s="9" t="s">
        <v>417</v>
      </c>
      <c r="J4224" s="45" t="s">
        <v>696</v>
      </c>
      <c r="K4224" s="45"/>
      <c r="L4224" s="45"/>
      <c r="BB4224" t="s">
        <v>7828</v>
      </c>
      <c r="BC4224" t="s">
        <v>341</v>
      </c>
      <c r="BD4224">
        <v>11</v>
      </c>
      <c r="BE4224" t="s">
        <v>341</v>
      </c>
      <c r="BG4224">
        <v>4223</v>
      </c>
      <c r="BH4224" t="s">
        <v>328</v>
      </c>
      <c r="BI4224" t="s">
        <v>351</v>
      </c>
    </row>
    <row r="4225" spans="1:61" x14ac:dyDescent="0.25">
      <c r="A4225" s="9">
        <v>4224</v>
      </c>
      <c r="B4225" s="9" t="s">
        <v>176</v>
      </c>
      <c r="C4225" s="9" t="s">
        <v>153</v>
      </c>
      <c r="D4225" s="9" t="s">
        <v>313</v>
      </c>
      <c r="E4225" s="9" t="s">
        <v>458</v>
      </c>
      <c r="F4225" s="9" t="s">
        <v>459</v>
      </c>
      <c r="G4225" s="9" t="s">
        <v>412</v>
      </c>
      <c r="H4225" s="9" t="s">
        <v>416</v>
      </c>
      <c r="J4225" s="45" t="s">
        <v>5704</v>
      </c>
      <c r="K4225" s="45"/>
      <c r="L4225" s="45"/>
      <c r="BB4225" t="s">
        <v>7829</v>
      </c>
      <c r="BC4225" t="s">
        <v>341</v>
      </c>
      <c r="BD4225">
        <v>12</v>
      </c>
      <c r="BE4225" t="s">
        <v>342</v>
      </c>
      <c r="BG4225">
        <v>4224</v>
      </c>
      <c r="BH4225" t="s">
        <v>329</v>
      </c>
      <c r="BI4225" t="s">
        <v>352</v>
      </c>
    </row>
    <row r="4226" spans="1:61" x14ac:dyDescent="0.25">
      <c r="A4226" s="9">
        <v>4225</v>
      </c>
      <c r="B4226" s="9" t="s">
        <v>177</v>
      </c>
      <c r="C4226" s="9" t="s">
        <v>154</v>
      </c>
      <c r="D4226" s="9" t="s">
        <v>314</v>
      </c>
      <c r="E4226" s="9" t="s">
        <v>458</v>
      </c>
      <c r="F4226" s="9" t="s">
        <v>459</v>
      </c>
      <c r="G4226" s="9" t="s">
        <v>413</v>
      </c>
      <c r="H4226" s="9" t="s">
        <v>412</v>
      </c>
      <c r="J4226" s="45" t="s">
        <v>696</v>
      </c>
      <c r="K4226" s="45"/>
      <c r="L4226" s="45"/>
      <c r="BB4226" t="s">
        <v>7830</v>
      </c>
      <c r="BC4226" t="s">
        <v>342</v>
      </c>
      <c r="BD4226">
        <v>1</v>
      </c>
      <c r="BE4226" t="s">
        <v>343</v>
      </c>
      <c r="BG4226">
        <v>4225</v>
      </c>
      <c r="BH4226" t="s">
        <v>330</v>
      </c>
      <c r="BI4226" t="s">
        <v>293</v>
      </c>
    </row>
    <row r="4227" spans="1:61" x14ac:dyDescent="0.25">
      <c r="A4227" s="9">
        <v>4226</v>
      </c>
      <c r="B4227" s="9" t="s">
        <v>179</v>
      </c>
      <c r="C4227" s="9" t="s">
        <v>155</v>
      </c>
      <c r="D4227" s="9" t="s">
        <v>315</v>
      </c>
      <c r="E4227" s="9" t="s">
        <v>460</v>
      </c>
      <c r="F4227" s="9" t="s">
        <v>461</v>
      </c>
      <c r="G4227" s="9" t="s">
        <v>422</v>
      </c>
      <c r="H4227" s="9" t="s">
        <v>423</v>
      </c>
      <c r="J4227" s="45" t="s">
        <v>696</v>
      </c>
      <c r="K4227" s="45"/>
      <c r="L4227" s="45"/>
      <c r="BB4227" t="s">
        <v>7831</v>
      </c>
      <c r="BC4227" t="s">
        <v>342</v>
      </c>
      <c r="BD4227">
        <v>2</v>
      </c>
      <c r="BE4227" t="s">
        <v>344</v>
      </c>
      <c r="BG4227">
        <v>4226</v>
      </c>
      <c r="BH4227" t="s">
        <v>331</v>
      </c>
      <c r="BI4227" t="s">
        <v>294</v>
      </c>
    </row>
    <row r="4228" spans="1:61" x14ac:dyDescent="0.25">
      <c r="A4228" s="9">
        <v>4227</v>
      </c>
      <c r="B4228" s="9" t="s">
        <v>180</v>
      </c>
      <c r="C4228" s="9" t="s">
        <v>156</v>
      </c>
      <c r="D4228" s="9" t="s">
        <v>316</v>
      </c>
      <c r="E4228" s="9" t="s">
        <v>460</v>
      </c>
      <c r="F4228" s="9" t="s">
        <v>461</v>
      </c>
      <c r="G4228" s="9" t="s">
        <v>424</v>
      </c>
      <c r="H4228" s="9" t="s">
        <v>425</v>
      </c>
      <c r="J4228" s="45" t="s">
        <v>5703</v>
      </c>
      <c r="K4228" s="45"/>
      <c r="L4228" s="45"/>
      <c r="BB4228" t="s">
        <v>7832</v>
      </c>
      <c r="BC4228" t="s">
        <v>342</v>
      </c>
      <c r="BD4228">
        <v>3</v>
      </c>
      <c r="BE4228" t="s">
        <v>345</v>
      </c>
      <c r="BG4228">
        <v>4227</v>
      </c>
      <c r="BH4228" t="s">
        <v>332</v>
      </c>
      <c r="BI4228" t="s">
        <v>295</v>
      </c>
    </row>
    <row r="4229" spans="1:61" x14ac:dyDescent="0.25">
      <c r="A4229" s="9">
        <v>4228</v>
      </c>
      <c r="B4229" s="9" t="s">
        <v>181</v>
      </c>
      <c r="C4229" s="9" t="s">
        <v>157</v>
      </c>
      <c r="D4229" s="9" t="s">
        <v>317</v>
      </c>
      <c r="E4229" s="9" t="s">
        <v>462</v>
      </c>
      <c r="F4229" s="9" t="s">
        <v>463</v>
      </c>
      <c r="G4229" s="9" t="s">
        <v>425</v>
      </c>
      <c r="H4229" s="9" t="s">
        <v>424</v>
      </c>
      <c r="J4229" s="46" t="s">
        <v>5705</v>
      </c>
      <c r="K4229" s="45"/>
      <c r="L4229" s="45"/>
      <c r="BB4229" t="s">
        <v>7833</v>
      </c>
      <c r="BC4229" t="s">
        <v>342</v>
      </c>
      <c r="BD4229">
        <v>4</v>
      </c>
      <c r="BE4229" t="s">
        <v>346</v>
      </c>
      <c r="BG4229">
        <v>4228</v>
      </c>
      <c r="BH4229" t="s">
        <v>333</v>
      </c>
      <c r="BI4229" t="s">
        <v>296</v>
      </c>
    </row>
    <row r="4230" spans="1:61" x14ac:dyDescent="0.25">
      <c r="A4230" s="9">
        <v>4229</v>
      </c>
      <c r="B4230" s="9" t="s">
        <v>182</v>
      </c>
      <c r="C4230" s="9" t="s">
        <v>158</v>
      </c>
      <c r="D4230" s="9" t="s">
        <v>318</v>
      </c>
      <c r="E4230" s="9" t="s">
        <v>462</v>
      </c>
      <c r="F4230" s="9" t="s">
        <v>463</v>
      </c>
      <c r="G4230" s="9" t="s">
        <v>423</v>
      </c>
      <c r="H4230" s="9" t="s">
        <v>422</v>
      </c>
      <c r="J4230" s="45" t="s">
        <v>5703</v>
      </c>
      <c r="K4230" s="45"/>
      <c r="L4230" s="45"/>
      <c r="BB4230" t="s">
        <v>7834</v>
      </c>
      <c r="BC4230" t="s">
        <v>342</v>
      </c>
      <c r="BD4230">
        <v>5</v>
      </c>
      <c r="BE4230" t="s">
        <v>347</v>
      </c>
      <c r="BG4230">
        <v>4229</v>
      </c>
      <c r="BH4230" t="s">
        <v>334</v>
      </c>
      <c r="BI4230" t="s">
        <v>297</v>
      </c>
    </row>
    <row r="4231" spans="1:61" x14ac:dyDescent="0.25">
      <c r="A4231" s="9">
        <v>4230</v>
      </c>
      <c r="B4231" s="9" t="s">
        <v>183</v>
      </c>
      <c r="C4231" s="9" t="s">
        <v>147</v>
      </c>
      <c r="D4231" s="9" t="s">
        <v>319</v>
      </c>
      <c r="E4231" s="9" t="s">
        <v>464</v>
      </c>
      <c r="F4231" s="9" t="s">
        <v>465</v>
      </c>
      <c r="G4231" s="9" t="s">
        <v>412</v>
      </c>
      <c r="H4231" s="9" t="s">
        <v>413</v>
      </c>
      <c r="J4231" s="45" t="s">
        <v>696</v>
      </c>
      <c r="K4231" s="45"/>
      <c r="L4231" s="45"/>
      <c r="BB4231" t="s">
        <v>7835</v>
      </c>
      <c r="BC4231" t="s">
        <v>342</v>
      </c>
      <c r="BD4231">
        <v>6</v>
      </c>
      <c r="BE4231" t="s">
        <v>348</v>
      </c>
      <c r="BG4231">
        <v>4230</v>
      </c>
      <c r="BH4231" t="s">
        <v>335</v>
      </c>
      <c r="BI4231" t="s">
        <v>298</v>
      </c>
    </row>
    <row r="4232" spans="1:61" x14ac:dyDescent="0.25">
      <c r="A4232" s="9">
        <v>4231</v>
      </c>
      <c r="B4232" s="9" t="s">
        <v>184</v>
      </c>
      <c r="C4232" s="9" t="s">
        <v>148</v>
      </c>
      <c r="D4232" s="9" t="s">
        <v>320</v>
      </c>
      <c r="E4232" s="9" t="s">
        <v>464</v>
      </c>
      <c r="F4232" s="9" t="s">
        <v>465</v>
      </c>
      <c r="G4232" s="9" t="s">
        <v>416</v>
      </c>
      <c r="H4232" s="9" t="s">
        <v>412</v>
      </c>
      <c r="J4232" s="45" t="s">
        <v>696</v>
      </c>
      <c r="K4232" s="45"/>
      <c r="L4232" s="45"/>
      <c r="BB4232" t="s">
        <v>7836</v>
      </c>
      <c r="BC4232" t="s">
        <v>342</v>
      </c>
      <c r="BD4232">
        <v>7</v>
      </c>
      <c r="BE4232" t="s">
        <v>349</v>
      </c>
      <c r="BG4232">
        <v>4231</v>
      </c>
      <c r="BH4232" t="s">
        <v>336</v>
      </c>
      <c r="BI4232" t="s">
        <v>299</v>
      </c>
    </row>
    <row r="4233" spans="1:61" x14ac:dyDescent="0.25">
      <c r="A4233" s="9">
        <v>4232</v>
      </c>
      <c r="B4233" s="9" t="s">
        <v>185</v>
      </c>
      <c r="C4233" s="9" t="s">
        <v>149</v>
      </c>
      <c r="D4233" s="9" t="s">
        <v>321</v>
      </c>
      <c r="E4233" s="9" t="s">
        <v>466</v>
      </c>
      <c r="F4233" s="9" t="s">
        <v>467</v>
      </c>
      <c r="G4233" s="9" t="s">
        <v>417</v>
      </c>
      <c r="H4233" s="9" t="s">
        <v>417</v>
      </c>
      <c r="J4233" s="45" t="s">
        <v>5704</v>
      </c>
      <c r="K4233" s="45"/>
      <c r="L4233" s="45"/>
      <c r="BB4233" t="s">
        <v>7837</v>
      </c>
      <c r="BC4233" t="s">
        <v>342</v>
      </c>
      <c r="BD4233">
        <v>8</v>
      </c>
      <c r="BE4233" t="s">
        <v>350</v>
      </c>
      <c r="BG4233">
        <v>4232</v>
      </c>
      <c r="BH4233" t="s">
        <v>337</v>
      </c>
      <c r="BI4233" t="s">
        <v>300</v>
      </c>
    </row>
    <row r="4234" spans="1:61" x14ac:dyDescent="0.25">
      <c r="A4234" s="9">
        <v>4233</v>
      </c>
      <c r="B4234" s="9" t="s">
        <v>186</v>
      </c>
      <c r="C4234" s="9" t="s">
        <v>150</v>
      </c>
      <c r="D4234" s="9" t="s">
        <v>322</v>
      </c>
      <c r="E4234" s="9" t="s">
        <v>466</v>
      </c>
      <c r="F4234" s="9" t="s">
        <v>467</v>
      </c>
      <c r="G4234" s="9" t="s">
        <v>412</v>
      </c>
      <c r="H4234" s="9" t="s">
        <v>416</v>
      </c>
      <c r="J4234" s="45" t="s">
        <v>696</v>
      </c>
      <c r="K4234" s="45"/>
      <c r="L4234" s="45"/>
      <c r="BB4234" t="s">
        <v>7838</v>
      </c>
      <c r="BC4234" t="s">
        <v>342</v>
      </c>
      <c r="BD4234">
        <v>9</v>
      </c>
      <c r="BE4234" t="s">
        <v>351</v>
      </c>
      <c r="BG4234">
        <v>4233</v>
      </c>
      <c r="BH4234" t="s">
        <v>338</v>
      </c>
      <c r="BI4234" t="s">
        <v>301</v>
      </c>
    </row>
    <row r="4235" spans="1:61" x14ac:dyDescent="0.25">
      <c r="A4235" s="9">
        <v>4234</v>
      </c>
      <c r="B4235" s="9" t="s">
        <v>176</v>
      </c>
      <c r="C4235" s="9" t="s">
        <v>151</v>
      </c>
      <c r="D4235" s="9" t="s">
        <v>323</v>
      </c>
      <c r="E4235" s="9" t="s">
        <v>468</v>
      </c>
      <c r="F4235" s="9" t="s">
        <v>469</v>
      </c>
      <c r="G4235" s="9" t="s">
        <v>413</v>
      </c>
      <c r="H4235" s="9" t="s">
        <v>412</v>
      </c>
      <c r="J4235" s="45" t="s">
        <v>696</v>
      </c>
      <c r="K4235" s="45"/>
      <c r="L4235" s="45"/>
      <c r="BB4235" t="s">
        <v>7839</v>
      </c>
      <c r="BC4235" t="s">
        <v>342</v>
      </c>
      <c r="BD4235">
        <v>10</v>
      </c>
      <c r="BE4235" t="s">
        <v>352</v>
      </c>
      <c r="BG4235">
        <v>4234</v>
      </c>
      <c r="BH4235" t="s">
        <v>339</v>
      </c>
      <c r="BI4235" t="s">
        <v>302</v>
      </c>
    </row>
    <row r="4236" spans="1:61" x14ac:dyDescent="0.25">
      <c r="A4236" s="9">
        <v>4235</v>
      </c>
      <c r="B4236" s="9" t="s">
        <v>177</v>
      </c>
      <c r="C4236" s="9" t="s">
        <v>152</v>
      </c>
      <c r="D4236" s="9" t="s">
        <v>324</v>
      </c>
      <c r="E4236" s="9" t="s">
        <v>468</v>
      </c>
      <c r="F4236" s="9" t="s">
        <v>469</v>
      </c>
      <c r="G4236" s="9" t="s">
        <v>422</v>
      </c>
      <c r="H4236" s="9" t="s">
        <v>423</v>
      </c>
      <c r="J4236" s="45" t="s">
        <v>5703</v>
      </c>
      <c r="K4236" s="45"/>
      <c r="L4236" s="45"/>
      <c r="BB4236" t="s">
        <v>7840</v>
      </c>
      <c r="BC4236" t="s">
        <v>342</v>
      </c>
      <c r="BD4236">
        <v>11</v>
      </c>
      <c r="BE4236" t="s">
        <v>293</v>
      </c>
      <c r="BG4236">
        <v>4235</v>
      </c>
      <c r="BH4236" t="s">
        <v>340</v>
      </c>
      <c r="BI4236" t="s">
        <v>303</v>
      </c>
    </row>
    <row r="4237" spans="1:61" x14ac:dyDescent="0.25">
      <c r="A4237" s="9">
        <v>4236</v>
      </c>
      <c r="B4237" s="9" t="s">
        <v>179</v>
      </c>
      <c r="C4237" s="9" t="s">
        <v>153</v>
      </c>
      <c r="D4237" s="9" t="s">
        <v>325</v>
      </c>
      <c r="E4237" s="9" t="s">
        <v>470</v>
      </c>
      <c r="F4237" s="3" t="s">
        <v>5707</v>
      </c>
      <c r="G4237" s="9" t="s">
        <v>424</v>
      </c>
      <c r="H4237" s="9" t="s">
        <v>425</v>
      </c>
      <c r="J4237" s="46" t="s">
        <v>5705</v>
      </c>
      <c r="K4237" s="45"/>
      <c r="L4237" s="45"/>
      <c r="BB4237" t="s">
        <v>7841</v>
      </c>
      <c r="BC4237" t="s">
        <v>342</v>
      </c>
      <c r="BD4237">
        <v>12</v>
      </c>
      <c r="BE4237" t="s">
        <v>294</v>
      </c>
      <c r="BG4237">
        <v>4236</v>
      </c>
      <c r="BH4237" t="s">
        <v>341</v>
      </c>
      <c r="BI4237" t="s">
        <v>304</v>
      </c>
    </row>
    <row r="4238" spans="1:61" x14ac:dyDescent="0.25">
      <c r="A4238" s="9">
        <v>4237</v>
      </c>
      <c r="B4238" s="9" t="s">
        <v>180</v>
      </c>
      <c r="C4238" s="9" t="s">
        <v>154</v>
      </c>
      <c r="D4238" s="9" t="s">
        <v>326</v>
      </c>
      <c r="E4238" s="9" t="s">
        <v>470</v>
      </c>
      <c r="F4238" s="3" t="s">
        <v>5707</v>
      </c>
      <c r="G4238" s="9" t="s">
        <v>425</v>
      </c>
      <c r="H4238" s="9" t="s">
        <v>424</v>
      </c>
      <c r="J4238" s="45" t="s">
        <v>5703</v>
      </c>
      <c r="K4238" s="45"/>
      <c r="L4238" s="45"/>
      <c r="BB4238" t="s">
        <v>7842</v>
      </c>
      <c r="BC4238" t="s">
        <v>343</v>
      </c>
      <c r="BD4238">
        <v>1</v>
      </c>
      <c r="BE4238" t="s">
        <v>295</v>
      </c>
      <c r="BG4238">
        <v>4237</v>
      </c>
      <c r="BH4238" t="s">
        <v>342</v>
      </c>
      <c r="BI4238" t="s">
        <v>305</v>
      </c>
    </row>
    <row r="4239" spans="1:61" x14ac:dyDescent="0.25">
      <c r="A4239" s="9">
        <v>4238</v>
      </c>
      <c r="B4239" s="9" t="s">
        <v>181</v>
      </c>
      <c r="C4239" s="9" t="s">
        <v>155</v>
      </c>
      <c r="D4239" s="9" t="s">
        <v>327</v>
      </c>
      <c r="E4239" s="9" t="s">
        <v>471</v>
      </c>
      <c r="F4239" s="9" t="s">
        <v>472</v>
      </c>
      <c r="G4239" s="9" t="s">
        <v>423</v>
      </c>
      <c r="H4239" s="9" t="s">
        <v>422</v>
      </c>
      <c r="J4239" s="45" t="s">
        <v>696</v>
      </c>
      <c r="K4239" s="45"/>
      <c r="L4239" s="45"/>
      <c r="BB4239" t="s">
        <v>7843</v>
      </c>
      <c r="BC4239" t="s">
        <v>343</v>
      </c>
      <c r="BD4239">
        <v>2</v>
      </c>
      <c r="BE4239" t="s">
        <v>296</v>
      </c>
      <c r="BG4239">
        <v>4238</v>
      </c>
      <c r="BH4239" t="s">
        <v>343</v>
      </c>
      <c r="BI4239" t="s">
        <v>306</v>
      </c>
    </row>
    <row r="4240" spans="1:61" x14ac:dyDescent="0.25">
      <c r="A4240" s="9">
        <v>4239</v>
      </c>
      <c r="B4240" s="9" t="s">
        <v>182</v>
      </c>
      <c r="C4240" s="9" t="s">
        <v>156</v>
      </c>
      <c r="D4240" s="9" t="s">
        <v>328</v>
      </c>
      <c r="E4240" s="9" t="s">
        <v>471</v>
      </c>
      <c r="F4240" s="9" t="s">
        <v>472</v>
      </c>
      <c r="G4240" s="9" t="s">
        <v>412</v>
      </c>
      <c r="H4240" s="9" t="s">
        <v>413</v>
      </c>
      <c r="J4240" s="45" t="s">
        <v>696</v>
      </c>
      <c r="K4240" s="45"/>
      <c r="L4240" s="45"/>
      <c r="BB4240" t="s">
        <v>7844</v>
      </c>
      <c r="BC4240" t="s">
        <v>343</v>
      </c>
      <c r="BD4240">
        <v>3</v>
      </c>
      <c r="BE4240" t="s">
        <v>297</v>
      </c>
      <c r="BG4240">
        <v>4239</v>
      </c>
      <c r="BH4240" t="s">
        <v>344</v>
      </c>
      <c r="BI4240" t="s">
        <v>307</v>
      </c>
    </row>
    <row r="4241" spans="1:61" x14ac:dyDescent="0.25">
      <c r="A4241" s="9">
        <v>4240</v>
      </c>
      <c r="B4241" s="9" t="s">
        <v>183</v>
      </c>
      <c r="C4241" s="9" t="s">
        <v>157</v>
      </c>
      <c r="D4241" s="9" t="s">
        <v>329</v>
      </c>
      <c r="E4241" s="9" t="s">
        <v>473</v>
      </c>
      <c r="F4241" s="9" t="s">
        <v>474</v>
      </c>
      <c r="G4241" s="9" t="s">
        <v>416</v>
      </c>
      <c r="H4241" s="9" t="s">
        <v>412</v>
      </c>
      <c r="J4241" s="45" t="s">
        <v>5704</v>
      </c>
      <c r="K4241" s="45"/>
      <c r="L4241" s="45"/>
      <c r="BB4241" t="s">
        <v>7845</v>
      </c>
      <c r="BC4241" t="s">
        <v>343</v>
      </c>
      <c r="BD4241">
        <v>4</v>
      </c>
      <c r="BE4241" t="s">
        <v>298</v>
      </c>
      <c r="BG4241">
        <v>4240</v>
      </c>
      <c r="BH4241" t="s">
        <v>345</v>
      </c>
      <c r="BI4241" t="s">
        <v>308</v>
      </c>
    </row>
    <row r="4242" spans="1:61" x14ac:dyDescent="0.25">
      <c r="A4242" s="9">
        <v>4241</v>
      </c>
      <c r="B4242" s="9" t="s">
        <v>184</v>
      </c>
      <c r="C4242" s="9" t="s">
        <v>158</v>
      </c>
      <c r="D4242" s="9" t="s">
        <v>330</v>
      </c>
      <c r="E4242" s="9" t="s">
        <v>473</v>
      </c>
      <c r="F4242" s="9" t="s">
        <v>474</v>
      </c>
      <c r="G4242" s="9" t="s">
        <v>417</v>
      </c>
      <c r="H4242" s="9" t="s">
        <v>417</v>
      </c>
      <c r="J4242" s="45" t="s">
        <v>696</v>
      </c>
      <c r="K4242" s="45"/>
      <c r="L4242" s="45"/>
      <c r="BB4242" t="s">
        <v>7846</v>
      </c>
      <c r="BC4242" t="s">
        <v>343</v>
      </c>
      <c r="BD4242">
        <v>5</v>
      </c>
      <c r="BE4242" t="s">
        <v>299</v>
      </c>
      <c r="BG4242">
        <v>4241</v>
      </c>
      <c r="BH4242" t="s">
        <v>346</v>
      </c>
      <c r="BI4242" t="s">
        <v>309</v>
      </c>
    </row>
    <row r="4243" spans="1:61" x14ac:dyDescent="0.25">
      <c r="A4243" s="9">
        <v>4242</v>
      </c>
      <c r="B4243" s="9" t="s">
        <v>185</v>
      </c>
      <c r="C4243" s="9" t="s">
        <v>147</v>
      </c>
      <c r="D4243" s="9" t="s">
        <v>331</v>
      </c>
      <c r="E4243" s="9" t="s">
        <v>475</v>
      </c>
      <c r="F4243" s="9" t="s">
        <v>476</v>
      </c>
      <c r="G4243" s="9" t="s">
        <v>412</v>
      </c>
      <c r="H4243" s="9" t="s">
        <v>416</v>
      </c>
      <c r="J4243" s="45" t="s">
        <v>696</v>
      </c>
      <c r="K4243" s="45"/>
      <c r="L4243" s="45"/>
      <c r="BB4243" t="s">
        <v>7847</v>
      </c>
      <c r="BC4243" t="s">
        <v>343</v>
      </c>
      <c r="BD4243">
        <v>6</v>
      </c>
      <c r="BE4243" t="s">
        <v>300</v>
      </c>
      <c r="BG4243">
        <v>4242</v>
      </c>
      <c r="BH4243" t="s">
        <v>347</v>
      </c>
      <c r="BI4243" t="s">
        <v>310</v>
      </c>
    </row>
    <row r="4244" spans="1:61" x14ac:dyDescent="0.25">
      <c r="A4244" s="9">
        <v>4243</v>
      </c>
      <c r="B4244" s="9" t="s">
        <v>186</v>
      </c>
      <c r="C4244" s="9" t="s">
        <v>148</v>
      </c>
      <c r="D4244" s="9" t="s">
        <v>332</v>
      </c>
      <c r="E4244" s="9" t="s">
        <v>475</v>
      </c>
      <c r="F4244" s="9" t="s">
        <v>476</v>
      </c>
      <c r="G4244" s="9" t="s">
        <v>413</v>
      </c>
      <c r="H4244" s="9" t="s">
        <v>412</v>
      </c>
      <c r="J4244" s="45" t="s">
        <v>5703</v>
      </c>
      <c r="K4244" s="45"/>
      <c r="L4244" s="45"/>
      <c r="BB4244" t="s">
        <v>7848</v>
      </c>
      <c r="BC4244" t="s">
        <v>343</v>
      </c>
      <c r="BD4244">
        <v>7</v>
      </c>
      <c r="BE4244" t="s">
        <v>301</v>
      </c>
      <c r="BG4244">
        <v>4243</v>
      </c>
      <c r="BH4244" t="s">
        <v>348</v>
      </c>
      <c r="BI4244" t="s">
        <v>311</v>
      </c>
    </row>
    <row r="4245" spans="1:61" x14ac:dyDescent="0.25">
      <c r="A4245" s="9">
        <v>4244</v>
      </c>
      <c r="B4245" s="9" t="s">
        <v>176</v>
      </c>
      <c r="C4245" s="9" t="s">
        <v>149</v>
      </c>
      <c r="D4245" s="9" t="s">
        <v>333</v>
      </c>
      <c r="E4245" s="9" t="s">
        <v>410</v>
      </c>
      <c r="F4245" s="9" t="s">
        <v>411</v>
      </c>
      <c r="G4245" s="9" t="s">
        <v>422</v>
      </c>
      <c r="H4245" s="9" t="s">
        <v>423</v>
      </c>
      <c r="J4245" s="46" t="s">
        <v>5705</v>
      </c>
      <c r="K4245" s="45"/>
      <c r="L4245" s="45"/>
      <c r="BB4245" t="s">
        <v>7849</v>
      </c>
      <c r="BC4245" t="s">
        <v>343</v>
      </c>
      <c r="BD4245">
        <v>8</v>
      </c>
      <c r="BE4245" t="s">
        <v>302</v>
      </c>
      <c r="BG4245">
        <v>4244</v>
      </c>
      <c r="BH4245" t="s">
        <v>349</v>
      </c>
      <c r="BI4245" t="s">
        <v>312</v>
      </c>
    </row>
    <row r="4246" spans="1:61" x14ac:dyDescent="0.25">
      <c r="A4246" s="9">
        <v>4245</v>
      </c>
      <c r="B4246" s="9" t="s">
        <v>177</v>
      </c>
      <c r="C4246" s="9" t="s">
        <v>150</v>
      </c>
      <c r="D4246" s="9" t="s">
        <v>334</v>
      </c>
      <c r="E4246" s="9" t="s">
        <v>410</v>
      </c>
      <c r="F4246" s="9" t="s">
        <v>411</v>
      </c>
      <c r="G4246" s="9" t="s">
        <v>412</v>
      </c>
      <c r="H4246" s="9" t="s">
        <v>413</v>
      </c>
      <c r="J4246" s="45" t="s">
        <v>696</v>
      </c>
      <c r="K4246" s="45"/>
      <c r="L4246" s="45"/>
      <c r="BB4246" t="s">
        <v>7850</v>
      </c>
      <c r="BC4246" t="s">
        <v>343</v>
      </c>
      <c r="BD4246">
        <v>9</v>
      </c>
      <c r="BE4246" t="s">
        <v>303</v>
      </c>
      <c r="BG4246">
        <v>4245</v>
      </c>
      <c r="BH4246" t="s">
        <v>350</v>
      </c>
      <c r="BI4246" t="s">
        <v>313</v>
      </c>
    </row>
    <row r="4247" spans="1:61" x14ac:dyDescent="0.25">
      <c r="A4247" s="9">
        <v>4246</v>
      </c>
      <c r="B4247" s="9" t="s">
        <v>179</v>
      </c>
      <c r="C4247" s="9" t="s">
        <v>151</v>
      </c>
      <c r="D4247" s="9" t="s">
        <v>335</v>
      </c>
      <c r="E4247" s="9" t="s">
        <v>414</v>
      </c>
      <c r="F4247" s="9" t="s">
        <v>415</v>
      </c>
      <c r="G4247" s="9" t="s">
        <v>416</v>
      </c>
      <c r="H4247" s="9" t="s">
        <v>412</v>
      </c>
      <c r="J4247" s="45" t="s">
        <v>5703</v>
      </c>
      <c r="K4247" s="45"/>
      <c r="L4247" s="45"/>
      <c r="BB4247" t="s">
        <v>7851</v>
      </c>
      <c r="BC4247" t="s">
        <v>343</v>
      </c>
      <c r="BD4247">
        <v>10</v>
      </c>
      <c r="BE4247" t="s">
        <v>304</v>
      </c>
      <c r="BG4247">
        <v>4246</v>
      </c>
      <c r="BH4247" t="s">
        <v>351</v>
      </c>
      <c r="BI4247" t="s">
        <v>314</v>
      </c>
    </row>
    <row r="4248" spans="1:61" x14ac:dyDescent="0.25">
      <c r="A4248" s="9">
        <v>4247</v>
      </c>
      <c r="B4248" s="9" t="s">
        <v>180</v>
      </c>
      <c r="C4248" s="9" t="s">
        <v>152</v>
      </c>
      <c r="D4248" s="9" t="s">
        <v>336</v>
      </c>
      <c r="E4248" s="9" t="s">
        <v>414</v>
      </c>
      <c r="F4248" s="9" t="s">
        <v>415</v>
      </c>
      <c r="G4248" s="9" t="s">
        <v>417</v>
      </c>
      <c r="H4248" s="9" t="s">
        <v>417</v>
      </c>
      <c r="J4248" s="45" t="s">
        <v>696</v>
      </c>
      <c r="K4248" s="45"/>
      <c r="L4248" s="45"/>
      <c r="BB4248" t="s">
        <v>7852</v>
      </c>
      <c r="BC4248" t="s">
        <v>343</v>
      </c>
      <c r="BD4248">
        <v>11</v>
      </c>
      <c r="BE4248" t="s">
        <v>305</v>
      </c>
      <c r="BG4248">
        <v>4247</v>
      </c>
      <c r="BH4248" t="s">
        <v>352</v>
      </c>
      <c r="BI4248" t="s">
        <v>315</v>
      </c>
    </row>
    <row r="4249" spans="1:61" x14ac:dyDescent="0.25">
      <c r="A4249" s="9">
        <v>4248</v>
      </c>
      <c r="B4249" s="9" t="s">
        <v>181</v>
      </c>
      <c r="C4249" s="9" t="s">
        <v>153</v>
      </c>
      <c r="D4249" s="9" t="s">
        <v>337</v>
      </c>
      <c r="E4249" s="9" t="s">
        <v>418</v>
      </c>
      <c r="F4249" s="9" t="s">
        <v>419</v>
      </c>
      <c r="G4249" s="9" t="s">
        <v>412</v>
      </c>
      <c r="H4249" s="9" t="s">
        <v>416</v>
      </c>
      <c r="J4249" s="45" t="s">
        <v>5704</v>
      </c>
      <c r="K4249" s="45"/>
      <c r="L4249" s="45"/>
      <c r="BB4249" t="s">
        <v>7853</v>
      </c>
      <c r="BC4249" t="s">
        <v>343</v>
      </c>
      <c r="BD4249">
        <v>12</v>
      </c>
      <c r="BE4249" t="s">
        <v>306</v>
      </c>
      <c r="BG4249">
        <v>4248</v>
      </c>
      <c r="BH4249" t="s">
        <v>293</v>
      </c>
      <c r="BI4249" t="s">
        <v>316</v>
      </c>
    </row>
    <row r="4250" spans="1:61" x14ac:dyDescent="0.25">
      <c r="A4250" s="9">
        <v>4249</v>
      </c>
      <c r="B4250" s="9" t="s">
        <v>182</v>
      </c>
      <c r="C4250" s="9" t="s">
        <v>154</v>
      </c>
      <c r="D4250" s="9" t="s">
        <v>338</v>
      </c>
      <c r="E4250" s="9" t="s">
        <v>418</v>
      </c>
      <c r="F4250" s="9" t="s">
        <v>419</v>
      </c>
      <c r="G4250" s="9" t="s">
        <v>413</v>
      </c>
      <c r="H4250" s="9" t="s">
        <v>412</v>
      </c>
      <c r="J4250" s="45" t="s">
        <v>696</v>
      </c>
      <c r="K4250" s="45"/>
      <c r="L4250" s="45"/>
      <c r="BB4250" t="s">
        <v>7854</v>
      </c>
      <c r="BC4250" t="s">
        <v>344</v>
      </c>
      <c r="BD4250">
        <v>1</v>
      </c>
      <c r="BE4250" t="s">
        <v>307</v>
      </c>
      <c r="BG4250">
        <v>4249</v>
      </c>
      <c r="BH4250" t="s">
        <v>294</v>
      </c>
      <c r="BI4250" t="s">
        <v>317</v>
      </c>
    </row>
    <row r="4251" spans="1:61" x14ac:dyDescent="0.25">
      <c r="A4251" s="9">
        <v>4250</v>
      </c>
      <c r="B4251" s="9" t="s">
        <v>183</v>
      </c>
      <c r="C4251" s="9" t="s">
        <v>155</v>
      </c>
      <c r="D4251" s="9" t="s">
        <v>339</v>
      </c>
      <c r="E4251" s="9" t="s">
        <v>420</v>
      </c>
      <c r="F4251" s="9" t="s">
        <v>421</v>
      </c>
      <c r="G4251" s="9" t="s">
        <v>422</v>
      </c>
      <c r="H4251" s="9" t="s">
        <v>423</v>
      </c>
      <c r="J4251" s="45" t="s">
        <v>696</v>
      </c>
      <c r="K4251" s="45"/>
      <c r="L4251" s="45"/>
      <c r="BB4251" t="s">
        <v>7855</v>
      </c>
      <c r="BC4251" t="s">
        <v>344</v>
      </c>
      <c r="BD4251">
        <v>2</v>
      </c>
      <c r="BE4251" t="s">
        <v>308</v>
      </c>
      <c r="BG4251">
        <v>4250</v>
      </c>
      <c r="BH4251" t="s">
        <v>295</v>
      </c>
      <c r="BI4251" t="s">
        <v>318</v>
      </c>
    </row>
    <row r="4252" spans="1:61" x14ac:dyDescent="0.25">
      <c r="A4252" s="9">
        <v>4251</v>
      </c>
      <c r="B4252" s="9" t="s">
        <v>184</v>
      </c>
      <c r="C4252" s="9" t="s">
        <v>156</v>
      </c>
      <c r="D4252" s="9" t="s">
        <v>340</v>
      </c>
      <c r="E4252" s="9" t="s">
        <v>420</v>
      </c>
      <c r="F4252" s="9" t="s">
        <v>421</v>
      </c>
      <c r="G4252" s="9" t="s">
        <v>424</v>
      </c>
      <c r="H4252" s="9" t="s">
        <v>425</v>
      </c>
      <c r="J4252" s="45" t="s">
        <v>5703</v>
      </c>
      <c r="K4252" s="45"/>
      <c r="L4252" s="45"/>
      <c r="BB4252" t="s">
        <v>7856</v>
      </c>
      <c r="BC4252" t="s">
        <v>344</v>
      </c>
      <c r="BD4252">
        <v>3</v>
      </c>
      <c r="BE4252" t="s">
        <v>309</v>
      </c>
      <c r="BG4252">
        <v>4251</v>
      </c>
      <c r="BH4252" t="s">
        <v>296</v>
      </c>
      <c r="BI4252" t="s">
        <v>319</v>
      </c>
    </row>
    <row r="4253" spans="1:61" x14ac:dyDescent="0.25">
      <c r="A4253" s="9">
        <v>4252</v>
      </c>
      <c r="B4253" s="9" t="s">
        <v>185</v>
      </c>
      <c r="C4253" s="9" t="s">
        <v>157</v>
      </c>
      <c r="D4253" s="9" t="s">
        <v>341</v>
      </c>
      <c r="E4253" s="9" t="s">
        <v>426</v>
      </c>
      <c r="F4253" s="9" t="s">
        <v>427</v>
      </c>
      <c r="G4253" s="9" t="s">
        <v>425</v>
      </c>
      <c r="H4253" s="9" t="s">
        <v>424</v>
      </c>
      <c r="J4253" s="46" t="s">
        <v>5705</v>
      </c>
      <c r="K4253" s="45"/>
      <c r="L4253" s="45"/>
      <c r="BB4253" t="s">
        <v>7857</v>
      </c>
      <c r="BC4253" t="s">
        <v>344</v>
      </c>
      <c r="BD4253">
        <v>4</v>
      </c>
      <c r="BE4253" t="s">
        <v>310</v>
      </c>
      <c r="BG4253">
        <v>4252</v>
      </c>
      <c r="BH4253" t="s">
        <v>297</v>
      </c>
      <c r="BI4253" t="s">
        <v>320</v>
      </c>
    </row>
    <row r="4254" spans="1:61" x14ac:dyDescent="0.25">
      <c r="A4254" s="9">
        <v>4253</v>
      </c>
      <c r="B4254" s="9" t="s">
        <v>186</v>
      </c>
      <c r="C4254" s="9" t="s">
        <v>158</v>
      </c>
      <c r="D4254" s="9" t="s">
        <v>342</v>
      </c>
      <c r="E4254" s="9" t="s">
        <v>426</v>
      </c>
      <c r="F4254" s="9" t="s">
        <v>427</v>
      </c>
      <c r="G4254" s="9" t="s">
        <v>423</v>
      </c>
      <c r="H4254" s="9" t="s">
        <v>422</v>
      </c>
      <c r="J4254" s="45" t="s">
        <v>696</v>
      </c>
      <c r="K4254" s="45"/>
      <c r="L4254" s="45"/>
      <c r="BB4254" t="s">
        <v>7858</v>
      </c>
      <c r="BC4254" t="s">
        <v>344</v>
      </c>
      <c r="BD4254">
        <v>5</v>
      </c>
      <c r="BE4254" t="s">
        <v>311</v>
      </c>
      <c r="BG4254">
        <v>4253</v>
      </c>
      <c r="BH4254" t="s">
        <v>298</v>
      </c>
      <c r="BI4254" t="s">
        <v>321</v>
      </c>
    </row>
    <row r="4255" spans="1:61" x14ac:dyDescent="0.25">
      <c r="A4255" s="9">
        <v>4254</v>
      </c>
      <c r="B4255" s="9" t="s">
        <v>176</v>
      </c>
      <c r="C4255" s="9" t="s">
        <v>147</v>
      </c>
      <c r="D4255" s="9" t="s">
        <v>343</v>
      </c>
      <c r="E4255" s="9" t="s">
        <v>428</v>
      </c>
      <c r="F4255" s="9" t="s">
        <v>429</v>
      </c>
      <c r="G4255" s="9" t="s">
        <v>412</v>
      </c>
      <c r="H4255" s="9" t="s">
        <v>413</v>
      </c>
      <c r="J4255" s="45" t="s">
        <v>5703</v>
      </c>
      <c r="K4255" s="45"/>
      <c r="L4255" s="45"/>
      <c r="BB4255" t="s">
        <v>7859</v>
      </c>
      <c r="BC4255" t="s">
        <v>344</v>
      </c>
      <c r="BD4255">
        <v>6</v>
      </c>
      <c r="BE4255" t="s">
        <v>312</v>
      </c>
      <c r="BG4255">
        <v>4254</v>
      </c>
      <c r="BH4255" t="s">
        <v>299</v>
      </c>
      <c r="BI4255" t="s">
        <v>322</v>
      </c>
    </row>
    <row r="4256" spans="1:61" x14ac:dyDescent="0.25">
      <c r="A4256" s="9">
        <v>4255</v>
      </c>
      <c r="B4256" s="9" t="s">
        <v>177</v>
      </c>
      <c r="C4256" s="9" t="s">
        <v>148</v>
      </c>
      <c r="D4256" s="9" t="s">
        <v>344</v>
      </c>
      <c r="E4256" s="9" t="s">
        <v>428</v>
      </c>
      <c r="F4256" s="9" t="s">
        <v>429</v>
      </c>
      <c r="G4256" s="9" t="s">
        <v>416</v>
      </c>
      <c r="H4256" s="9" t="s">
        <v>412</v>
      </c>
      <c r="J4256" s="45" t="s">
        <v>696</v>
      </c>
      <c r="K4256" s="45"/>
      <c r="L4256" s="45"/>
      <c r="BB4256" t="s">
        <v>7860</v>
      </c>
      <c r="BC4256" t="s">
        <v>344</v>
      </c>
      <c r="BD4256">
        <v>7</v>
      </c>
      <c r="BE4256" t="s">
        <v>313</v>
      </c>
      <c r="BG4256">
        <v>4255</v>
      </c>
      <c r="BH4256" t="s">
        <v>300</v>
      </c>
      <c r="BI4256" t="s">
        <v>323</v>
      </c>
    </row>
    <row r="4257" spans="1:61" x14ac:dyDescent="0.25">
      <c r="A4257" s="9">
        <v>4256</v>
      </c>
      <c r="B4257" s="9" t="s">
        <v>179</v>
      </c>
      <c r="C4257" s="9" t="s">
        <v>149</v>
      </c>
      <c r="D4257" s="9" t="s">
        <v>345</v>
      </c>
      <c r="E4257" s="9" t="s">
        <v>430</v>
      </c>
      <c r="F4257" s="9" t="s">
        <v>431</v>
      </c>
      <c r="G4257" s="9" t="s">
        <v>417</v>
      </c>
      <c r="H4257" s="9" t="s">
        <v>417</v>
      </c>
      <c r="J4257" s="45" t="s">
        <v>5704</v>
      </c>
      <c r="K4257" s="45"/>
      <c r="L4257" s="45"/>
      <c r="BB4257" t="s">
        <v>7861</v>
      </c>
      <c r="BC4257" t="s">
        <v>344</v>
      </c>
      <c r="BD4257">
        <v>8</v>
      </c>
      <c r="BE4257" t="s">
        <v>314</v>
      </c>
      <c r="BG4257">
        <v>4256</v>
      </c>
      <c r="BH4257" t="s">
        <v>301</v>
      </c>
      <c r="BI4257" t="s">
        <v>324</v>
      </c>
    </row>
    <row r="4258" spans="1:61" x14ac:dyDescent="0.25">
      <c r="A4258" s="9">
        <v>4257</v>
      </c>
      <c r="B4258" s="9" t="s">
        <v>180</v>
      </c>
      <c r="C4258" s="9" t="s">
        <v>150</v>
      </c>
      <c r="D4258" s="9" t="s">
        <v>346</v>
      </c>
      <c r="E4258" s="9" t="s">
        <v>430</v>
      </c>
      <c r="F4258" s="9" t="s">
        <v>431</v>
      </c>
      <c r="G4258" s="9" t="s">
        <v>412</v>
      </c>
      <c r="H4258" s="9" t="s">
        <v>416</v>
      </c>
      <c r="J4258" s="45" t="s">
        <v>696</v>
      </c>
      <c r="K4258" s="45"/>
      <c r="L4258" s="45"/>
      <c r="BB4258" t="s">
        <v>7862</v>
      </c>
      <c r="BC4258" t="s">
        <v>344</v>
      </c>
      <c r="BD4258">
        <v>9</v>
      </c>
      <c r="BE4258" t="s">
        <v>315</v>
      </c>
      <c r="BG4258">
        <v>4257</v>
      </c>
      <c r="BH4258" t="s">
        <v>302</v>
      </c>
      <c r="BI4258" t="s">
        <v>325</v>
      </c>
    </row>
    <row r="4259" spans="1:61" x14ac:dyDescent="0.25">
      <c r="A4259" s="9">
        <v>4258</v>
      </c>
      <c r="B4259" s="9" t="s">
        <v>181</v>
      </c>
      <c r="C4259" s="9" t="s">
        <v>151</v>
      </c>
      <c r="D4259" s="9" t="s">
        <v>347</v>
      </c>
      <c r="E4259" s="9" t="s">
        <v>432</v>
      </c>
      <c r="F4259" s="9" t="s">
        <v>433</v>
      </c>
      <c r="G4259" s="9" t="s">
        <v>413</v>
      </c>
      <c r="H4259" s="9" t="s">
        <v>412</v>
      </c>
      <c r="J4259" s="45" t="s">
        <v>696</v>
      </c>
      <c r="K4259" s="45"/>
      <c r="L4259" s="45"/>
      <c r="BB4259" t="s">
        <v>7863</v>
      </c>
      <c r="BC4259" t="s">
        <v>344</v>
      </c>
      <c r="BD4259">
        <v>10</v>
      </c>
      <c r="BE4259" t="s">
        <v>316</v>
      </c>
      <c r="BG4259">
        <v>4258</v>
      </c>
      <c r="BH4259" t="s">
        <v>303</v>
      </c>
      <c r="BI4259" t="s">
        <v>326</v>
      </c>
    </row>
    <row r="4260" spans="1:61" x14ac:dyDescent="0.25">
      <c r="A4260" s="9">
        <v>4259</v>
      </c>
      <c r="B4260" s="9" t="s">
        <v>182</v>
      </c>
      <c r="C4260" s="9" t="s">
        <v>152</v>
      </c>
      <c r="D4260" s="9" t="s">
        <v>348</v>
      </c>
      <c r="E4260" s="9" t="s">
        <v>432</v>
      </c>
      <c r="F4260" s="9" t="s">
        <v>433</v>
      </c>
      <c r="G4260" s="9" t="s">
        <v>422</v>
      </c>
      <c r="H4260" s="9" t="s">
        <v>423</v>
      </c>
      <c r="J4260" s="45" t="s">
        <v>5703</v>
      </c>
      <c r="K4260" s="45"/>
      <c r="L4260" s="45"/>
      <c r="BB4260" t="s">
        <v>7864</v>
      </c>
      <c r="BC4260" t="s">
        <v>344</v>
      </c>
      <c r="BD4260">
        <v>11</v>
      </c>
      <c r="BE4260" t="s">
        <v>317</v>
      </c>
      <c r="BG4260">
        <v>4259</v>
      </c>
      <c r="BH4260" t="s">
        <v>304</v>
      </c>
      <c r="BI4260" t="s">
        <v>327</v>
      </c>
    </row>
    <row r="4261" spans="1:61" x14ac:dyDescent="0.25">
      <c r="A4261" s="9">
        <v>4260</v>
      </c>
      <c r="B4261" s="9" t="s">
        <v>183</v>
      </c>
      <c r="C4261" s="9" t="s">
        <v>153</v>
      </c>
      <c r="D4261" s="9" t="s">
        <v>349</v>
      </c>
      <c r="E4261" s="9" t="s">
        <v>434</v>
      </c>
      <c r="F4261" s="9" t="s">
        <v>435</v>
      </c>
      <c r="G4261" s="9" t="s">
        <v>424</v>
      </c>
      <c r="H4261" s="9" t="s">
        <v>425</v>
      </c>
      <c r="J4261" s="46" t="s">
        <v>5705</v>
      </c>
      <c r="K4261" s="45"/>
      <c r="L4261" s="45"/>
      <c r="BB4261" t="s">
        <v>7865</v>
      </c>
      <c r="BC4261" t="s">
        <v>344</v>
      </c>
      <c r="BD4261">
        <v>12</v>
      </c>
      <c r="BE4261" t="s">
        <v>318</v>
      </c>
      <c r="BG4261">
        <v>4260</v>
      </c>
      <c r="BH4261" t="s">
        <v>305</v>
      </c>
      <c r="BI4261" t="s">
        <v>328</v>
      </c>
    </row>
    <row r="4262" spans="1:61" x14ac:dyDescent="0.25">
      <c r="A4262" s="9">
        <v>4261</v>
      </c>
      <c r="B4262" s="9" t="s">
        <v>184</v>
      </c>
      <c r="C4262" s="9" t="s">
        <v>154</v>
      </c>
      <c r="D4262" s="9" t="s">
        <v>350</v>
      </c>
      <c r="E4262" s="9" t="s">
        <v>434</v>
      </c>
      <c r="F4262" s="9" t="s">
        <v>435</v>
      </c>
      <c r="G4262" s="9" t="s">
        <v>425</v>
      </c>
      <c r="H4262" s="9" t="s">
        <v>424</v>
      </c>
      <c r="J4262" s="45" t="s">
        <v>696</v>
      </c>
      <c r="K4262" s="45"/>
      <c r="L4262" s="45"/>
      <c r="BB4262" t="s">
        <v>7866</v>
      </c>
      <c r="BC4262" t="s">
        <v>345</v>
      </c>
      <c r="BD4262">
        <v>1</v>
      </c>
      <c r="BE4262" t="s">
        <v>319</v>
      </c>
      <c r="BG4262">
        <v>4261</v>
      </c>
      <c r="BH4262" t="s">
        <v>306</v>
      </c>
      <c r="BI4262" t="s">
        <v>329</v>
      </c>
    </row>
    <row r="4263" spans="1:61" x14ac:dyDescent="0.25">
      <c r="A4263" s="9">
        <v>4262</v>
      </c>
      <c r="B4263" s="9" t="s">
        <v>185</v>
      </c>
      <c r="C4263" s="9" t="s">
        <v>155</v>
      </c>
      <c r="D4263" s="9" t="s">
        <v>351</v>
      </c>
      <c r="E4263" s="9" t="s">
        <v>436</v>
      </c>
      <c r="F4263" s="9" t="s">
        <v>437</v>
      </c>
      <c r="G4263" s="9" t="s">
        <v>423</v>
      </c>
      <c r="H4263" s="9" t="s">
        <v>422</v>
      </c>
      <c r="J4263" s="45" t="s">
        <v>5703</v>
      </c>
      <c r="K4263" s="45"/>
      <c r="L4263" s="45"/>
      <c r="BB4263" t="s">
        <v>7867</v>
      </c>
      <c r="BC4263" t="s">
        <v>345</v>
      </c>
      <c r="BD4263">
        <v>2</v>
      </c>
      <c r="BE4263" t="s">
        <v>320</v>
      </c>
      <c r="BG4263">
        <v>4262</v>
      </c>
      <c r="BH4263" t="s">
        <v>307</v>
      </c>
      <c r="BI4263" t="s">
        <v>330</v>
      </c>
    </row>
    <row r="4264" spans="1:61" x14ac:dyDescent="0.25">
      <c r="A4264" s="9">
        <v>4263</v>
      </c>
      <c r="B4264" s="9" t="s">
        <v>186</v>
      </c>
      <c r="C4264" s="9" t="s">
        <v>156</v>
      </c>
      <c r="D4264" s="9" t="s">
        <v>352</v>
      </c>
      <c r="E4264" s="9" t="s">
        <v>436</v>
      </c>
      <c r="F4264" s="9" t="s">
        <v>437</v>
      </c>
      <c r="G4264" s="9" t="s">
        <v>412</v>
      </c>
      <c r="H4264" s="9" t="s">
        <v>413</v>
      </c>
      <c r="J4264" s="45" t="s">
        <v>696</v>
      </c>
      <c r="K4264" s="45"/>
      <c r="L4264" s="45"/>
      <c r="BB4264" t="s">
        <v>7868</v>
      </c>
      <c r="BC4264" t="s">
        <v>345</v>
      </c>
      <c r="BD4264">
        <v>3</v>
      </c>
      <c r="BE4264" t="s">
        <v>321</v>
      </c>
      <c r="BG4264">
        <v>4263</v>
      </c>
      <c r="BH4264" t="s">
        <v>308</v>
      </c>
      <c r="BI4264" t="s">
        <v>331</v>
      </c>
    </row>
    <row r="4265" spans="1:61" x14ac:dyDescent="0.25">
      <c r="A4265" s="9">
        <v>4264</v>
      </c>
      <c r="B4265" s="9" t="s">
        <v>176</v>
      </c>
      <c r="C4265" s="9" t="s">
        <v>157</v>
      </c>
      <c r="D4265" s="9" t="s">
        <v>293</v>
      </c>
      <c r="E4265" s="9" t="s">
        <v>438</v>
      </c>
      <c r="F4265" s="9" t="s">
        <v>439</v>
      </c>
      <c r="G4265" s="9" t="s">
        <v>416</v>
      </c>
      <c r="H4265" s="9" t="s">
        <v>412</v>
      </c>
      <c r="J4265" s="46" t="s">
        <v>5705</v>
      </c>
      <c r="K4265" s="45"/>
      <c r="L4265" s="45"/>
      <c r="BB4265" t="s">
        <v>7869</v>
      </c>
      <c r="BC4265" t="s">
        <v>345</v>
      </c>
      <c r="BD4265">
        <v>4</v>
      </c>
      <c r="BE4265" t="s">
        <v>322</v>
      </c>
      <c r="BG4265">
        <v>4264</v>
      </c>
      <c r="BH4265" t="s">
        <v>309</v>
      </c>
      <c r="BI4265" t="s">
        <v>332</v>
      </c>
    </row>
    <row r="4266" spans="1:61" x14ac:dyDescent="0.25">
      <c r="A4266" s="9">
        <v>4265</v>
      </c>
      <c r="B4266" s="9" t="s">
        <v>177</v>
      </c>
      <c r="C4266" s="9" t="s">
        <v>158</v>
      </c>
      <c r="D4266" s="9" t="s">
        <v>294</v>
      </c>
      <c r="E4266" s="9" t="s">
        <v>438</v>
      </c>
      <c r="F4266" s="9" t="s">
        <v>439</v>
      </c>
      <c r="G4266" s="9" t="s">
        <v>417</v>
      </c>
      <c r="H4266" s="9" t="s">
        <v>417</v>
      </c>
      <c r="J4266" s="45" t="s">
        <v>5703</v>
      </c>
      <c r="K4266" s="45"/>
      <c r="L4266" s="45"/>
      <c r="BB4266" t="s">
        <v>7870</v>
      </c>
      <c r="BC4266" t="s">
        <v>345</v>
      </c>
      <c r="BD4266">
        <v>5</v>
      </c>
      <c r="BE4266" t="s">
        <v>323</v>
      </c>
      <c r="BG4266">
        <v>4265</v>
      </c>
      <c r="BH4266" t="s">
        <v>310</v>
      </c>
      <c r="BI4266" t="s">
        <v>333</v>
      </c>
    </row>
    <row r="4267" spans="1:61" x14ac:dyDescent="0.25">
      <c r="A4267" s="9">
        <v>4266</v>
      </c>
      <c r="B4267" s="9" t="s">
        <v>179</v>
      </c>
      <c r="C4267" s="9" t="s">
        <v>147</v>
      </c>
      <c r="D4267" s="9" t="s">
        <v>295</v>
      </c>
      <c r="E4267" s="9" t="s">
        <v>440</v>
      </c>
      <c r="F4267" s="9" t="s">
        <v>441</v>
      </c>
      <c r="G4267" s="9" t="s">
        <v>412</v>
      </c>
      <c r="H4267" s="9" t="s">
        <v>416</v>
      </c>
      <c r="J4267" s="45" t="s">
        <v>696</v>
      </c>
      <c r="K4267" s="45"/>
      <c r="L4267" s="45"/>
      <c r="BB4267" t="s">
        <v>7871</v>
      </c>
      <c r="BC4267" t="s">
        <v>345</v>
      </c>
      <c r="BD4267">
        <v>6</v>
      </c>
      <c r="BE4267" t="s">
        <v>324</v>
      </c>
      <c r="BG4267">
        <v>4266</v>
      </c>
      <c r="BH4267" t="s">
        <v>311</v>
      </c>
      <c r="BI4267" t="s">
        <v>334</v>
      </c>
    </row>
    <row r="4268" spans="1:61" x14ac:dyDescent="0.25">
      <c r="A4268" s="9">
        <v>4267</v>
      </c>
      <c r="B4268" s="9" t="s">
        <v>180</v>
      </c>
      <c r="C4268" s="9" t="s">
        <v>148</v>
      </c>
      <c r="D4268" s="9" t="s">
        <v>296</v>
      </c>
      <c r="E4268" s="9" t="s">
        <v>440</v>
      </c>
      <c r="F4268" s="9" t="s">
        <v>441</v>
      </c>
      <c r="G4268" s="9" t="s">
        <v>413</v>
      </c>
      <c r="H4268" s="9" t="s">
        <v>412</v>
      </c>
      <c r="J4268" s="45" t="s">
        <v>5703</v>
      </c>
      <c r="K4268" s="45"/>
      <c r="L4268" s="45"/>
      <c r="BB4268" t="s">
        <v>7872</v>
      </c>
      <c r="BC4268" t="s">
        <v>345</v>
      </c>
      <c r="BD4268">
        <v>7</v>
      </c>
      <c r="BE4268" t="s">
        <v>325</v>
      </c>
      <c r="BG4268">
        <v>4267</v>
      </c>
      <c r="BH4268" t="s">
        <v>312</v>
      </c>
      <c r="BI4268" t="s">
        <v>335</v>
      </c>
    </row>
    <row r="4269" spans="1:61" x14ac:dyDescent="0.25">
      <c r="A4269" s="9">
        <v>4268</v>
      </c>
      <c r="B4269" s="9" t="s">
        <v>181</v>
      </c>
      <c r="C4269" s="9" t="s">
        <v>149</v>
      </c>
      <c r="D4269" s="9" t="s">
        <v>297</v>
      </c>
      <c r="E4269" s="9" t="s">
        <v>442</v>
      </c>
      <c r="F4269" s="9" t="s">
        <v>443</v>
      </c>
      <c r="G4269" s="9" t="s">
        <v>422</v>
      </c>
      <c r="H4269" s="9" t="s">
        <v>423</v>
      </c>
      <c r="J4269" s="46" t="s">
        <v>5705</v>
      </c>
      <c r="K4269" s="45"/>
      <c r="L4269" s="45"/>
      <c r="BB4269" t="s">
        <v>7873</v>
      </c>
      <c r="BC4269" t="s">
        <v>345</v>
      </c>
      <c r="BD4269">
        <v>8</v>
      </c>
      <c r="BE4269" t="s">
        <v>326</v>
      </c>
      <c r="BG4269">
        <v>4268</v>
      </c>
      <c r="BH4269" t="s">
        <v>313</v>
      </c>
      <c r="BI4269" t="s">
        <v>336</v>
      </c>
    </row>
    <row r="4270" spans="1:61" x14ac:dyDescent="0.25">
      <c r="A4270" s="9">
        <v>4269</v>
      </c>
      <c r="B4270" s="9" t="s">
        <v>182</v>
      </c>
      <c r="C4270" s="9" t="s">
        <v>150</v>
      </c>
      <c r="D4270" s="9" t="s">
        <v>298</v>
      </c>
      <c r="E4270" s="9" t="s">
        <v>442</v>
      </c>
      <c r="F4270" s="9" t="s">
        <v>443</v>
      </c>
      <c r="G4270" s="9" t="s">
        <v>424</v>
      </c>
      <c r="H4270" s="9" t="s">
        <v>425</v>
      </c>
      <c r="J4270" s="45" t="s">
        <v>696</v>
      </c>
      <c r="K4270" s="45"/>
      <c r="L4270" s="45"/>
      <c r="BB4270" t="s">
        <v>7874</v>
      </c>
      <c r="BC4270" t="s">
        <v>345</v>
      </c>
      <c r="BD4270">
        <v>9</v>
      </c>
      <c r="BE4270" t="s">
        <v>327</v>
      </c>
      <c r="BG4270">
        <v>4269</v>
      </c>
      <c r="BH4270" t="s">
        <v>314</v>
      </c>
      <c r="BI4270" t="s">
        <v>337</v>
      </c>
    </row>
    <row r="4271" spans="1:61" x14ac:dyDescent="0.25">
      <c r="A4271" s="9">
        <v>4270</v>
      </c>
      <c r="B4271" s="9" t="s">
        <v>183</v>
      </c>
      <c r="C4271" s="9" t="s">
        <v>151</v>
      </c>
      <c r="D4271" s="9" t="s">
        <v>299</v>
      </c>
      <c r="E4271" s="9" t="s">
        <v>444</v>
      </c>
      <c r="F4271" s="9" t="s">
        <v>445</v>
      </c>
      <c r="G4271" s="9" t="s">
        <v>425</v>
      </c>
      <c r="H4271" s="9" t="s">
        <v>424</v>
      </c>
      <c r="J4271" s="45" t="s">
        <v>5703</v>
      </c>
      <c r="K4271" s="45"/>
      <c r="L4271" s="45"/>
      <c r="BB4271" t="s">
        <v>7875</v>
      </c>
      <c r="BC4271" t="s">
        <v>345</v>
      </c>
      <c r="BD4271">
        <v>10</v>
      </c>
      <c r="BE4271" t="s">
        <v>328</v>
      </c>
      <c r="BG4271">
        <v>4270</v>
      </c>
      <c r="BH4271" t="s">
        <v>315</v>
      </c>
      <c r="BI4271" t="s">
        <v>338</v>
      </c>
    </row>
    <row r="4272" spans="1:61" x14ac:dyDescent="0.25">
      <c r="A4272" s="9">
        <v>4271</v>
      </c>
      <c r="B4272" s="9" t="s">
        <v>184</v>
      </c>
      <c r="C4272" s="9" t="s">
        <v>152</v>
      </c>
      <c r="D4272" s="9" t="s">
        <v>300</v>
      </c>
      <c r="E4272" s="9" t="s">
        <v>444</v>
      </c>
      <c r="F4272" s="9" t="s">
        <v>445</v>
      </c>
      <c r="G4272" s="9" t="s">
        <v>423</v>
      </c>
      <c r="H4272" s="9" t="s">
        <v>422</v>
      </c>
      <c r="J4272" s="45" t="s">
        <v>696</v>
      </c>
      <c r="K4272" s="45"/>
      <c r="L4272" s="45"/>
      <c r="BB4272" t="s">
        <v>7876</v>
      </c>
      <c r="BC4272" t="s">
        <v>345</v>
      </c>
      <c r="BD4272">
        <v>11</v>
      </c>
      <c r="BE4272" t="s">
        <v>329</v>
      </c>
      <c r="BG4272">
        <v>4271</v>
      </c>
      <c r="BH4272" t="s">
        <v>316</v>
      </c>
      <c r="BI4272" t="s">
        <v>339</v>
      </c>
    </row>
    <row r="4273" spans="1:61" x14ac:dyDescent="0.25">
      <c r="A4273" s="9">
        <v>4272</v>
      </c>
      <c r="B4273" s="9" t="s">
        <v>185</v>
      </c>
      <c r="C4273" s="9" t="s">
        <v>153</v>
      </c>
      <c r="D4273" s="9" t="s">
        <v>301</v>
      </c>
      <c r="E4273" s="9" t="s">
        <v>446</v>
      </c>
      <c r="F4273" s="9" t="s">
        <v>447</v>
      </c>
      <c r="G4273" s="9" t="s">
        <v>412</v>
      </c>
      <c r="H4273" s="9" t="s">
        <v>413</v>
      </c>
      <c r="J4273" s="46" t="s">
        <v>5705</v>
      </c>
      <c r="K4273" s="45"/>
      <c r="L4273" s="45"/>
      <c r="BB4273" t="s">
        <v>7877</v>
      </c>
      <c r="BC4273" t="s">
        <v>345</v>
      </c>
      <c r="BD4273">
        <v>12</v>
      </c>
      <c r="BE4273" t="s">
        <v>330</v>
      </c>
      <c r="BG4273">
        <v>4272</v>
      </c>
      <c r="BH4273" t="s">
        <v>317</v>
      </c>
      <c r="BI4273" t="s">
        <v>340</v>
      </c>
    </row>
    <row r="4274" spans="1:61" x14ac:dyDescent="0.25">
      <c r="A4274" s="9">
        <v>4273</v>
      </c>
      <c r="B4274" s="9" t="s">
        <v>186</v>
      </c>
      <c r="C4274" s="9" t="s">
        <v>154</v>
      </c>
      <c r="D4274" s="9" t="s">
        <v>302</v>
      </c>
      <c r="E4274" s="9" t="s">
        <v>446</v>
      </c>
      <c r="F4274" s="9" t="s">
        <v>447</v>
      </c>
      <c r="G4274" s="9" t="s">
        <v>416</v>
      </c>
      <c r="H4274" s="9" t="s">
        <v>412</v>
      </c>
      <c r="J4274" s="45" t="s">
        <v>5703</v>
      </c>
      <c r="K4274" s="45"/>
      <c r="L4274" s="45"/>
      <c r="BB4274" t="s">
        <v>7878</v>
      </c>
      <c r="BC4274" t="s">
        <v>346</v>
      </c>
      <c r="BD4274">
        <v>1</v>
      </c>
      <c r="BE4274" t="s">
        <v>331</v>
      </c>
      <c r="BG4274">
        <v>4273</v>
      </c>
      <c r="BH4274" t="s">
        <v>318</v>
      </c>
      <c r="BI4274" t="s">
        <v>341</v>
      </c>
    </row>
    <row r="4275" spans="1:61" x14ac:dyDescent="0.25">
      <c r="A4275" s="9">
        <v>4274</v>
      </c>
      <c r="B4275" s="9" t="s">
        <v>176</v>
      </c>
      <c r="C4275" s="9" t="s">
        <v>155</v>
      </c>
      <c r="D4275" s="9" t="s">
        <v>303</v>
      </c>
      <c r="E4275" s="9" t="s">
        <v>448</v>
      </c>
      <c r="F4275" s="9" t="s">
        <v>449</v>
      </c>
      <c r="G4275" s="9" t="s">
        <v>417</v>
      </c>
      <c r="H4275" s="9" t="s">
        <v>417</v>
      </c>
      <c r="J4275" s="45" t="s">
        <v>696</v>
      </c>
      <c r="K4275" s="45"/>
      <c r="L4275" s="45"/>
      <c r="BB4275" t="s">
        <v>7879</v>
      </c>
      <c r="BC4275" t="s">
        <v>346</v>
      </c>
      <c r="BD4275">
        <v>2</v>
      </c>
      <c r="BE4275" t="s">
        <v>332</v>
      </c>
      <c r="BG4275">
        <v>4274</v>
      </c>
      <c r="BH4275" t="s">
        <v>319</v>
      </c>
      <c r="BI4275" t="s">
        <v>342</v>
      </c>
    </row>
    <row r="4276" spans="1:61" x14ac:dyDescent="0.25">
      <c r="A4276" s="9">
        <v>4275</v>
      </c>
      <c r="B4276" s="9" t="s">
        <v>177</v>
      </c>
      <c r="C4276" s="9" t="s">
        <v>156</v>
      </c>
      <c r="D4276" s="9" t="s">
        <v>304</v>
      </c>
      <c r="E4276" s="9" t="s">
        <v>448</v>
      </c>
      <c r="F4276" s="9" t="s">
        <v>449</v>
      </c>
      <c r="G4276" s="9" t="s">
        <v>412</v>
      </c>
      <c r="H4276" s="9" t="s">
        <v>416</v>
      </c>
      <c r="J4276" s="45" t="s">
        <v>5703</v>
      </c>
      <c r="K4276" s="45"/>
      <c r="L4276" s="45"/>
      <c r="BB4276" t="s">
        <v>7880</v>
      </c>
      <c r="BC4276" t="s">
        <v>346</v>
      </c>
      <c r="BD4276">
        <v>3</v>
      </c>
      <c r="BE4276" t="s">
        <v>333</v>
      </c>
      <c r="BG4276">
        <v>4275</v>
      </c>
      <c r="BH4276" t="s">
        <v>320</v>
      </c>
      <c r="BI4276" t="s">
        <v>343</v>
      </c>
    </row>
    <row r="4277" spans="1:61" x14ac:dyDescent="0.25">
      <c r="A4277" s="9">
        <v>4276</v>
      </c>
      <c r="B4277" s="9" t="s">
        <v>179</v>
      </c>
      <c r="C4277" s="9" t="s">
        <v>157</v>
      </c>
      <c r="D4277" s="9" t="s">
        <v>305</v>
      </c>
      <c r="E4277" s="9" t="s">
        <v>450</v>
      </c>
      <c r="F4277" s="9" t="s">
        <v>451</v>
      </c>
      <c r="G4277" s="9" t="s">
        <v>413</v>
      </c>
      <c r="H4277" s="9" t="s">
        <v>412</v>
      </c>
      <c r="J4277" s="46" t="s">
        <v>5705</v>
      </c>
      <c r="K4277" s="45"/>
      <c r="L4277" s="45"/>
      <c r="BB4277" t="s">
        <v>7881</v>
      </c>
      <c r="BC4277" t="s">
        <v>346</v>
      </c>
      <c r="BD4277">
        <v>4</v>
      </c>
      <c r="BE4277" t="s">
        <v>334</v>
      </c>
      <c r="BG4277">
        <v>4276</v>
      </c>
      <c r="BH4277" t="s">
        <v>321</v>
      </c>
      <c r="BI4277" t="s">
        <v>344</v>
      </c>
    </row>
    <row r="4278" spans="1:61" x14ac:dyDescent="0.25">
      <c r="A4278" s="9">
        <v>4277</v>
      </c>
      <c r="B4278" s="9" t="s">
        <v>180</v>
      </c>
      <c r="C4278" s="9" t="s">
        <v>158</v>
      </c>
      <c r="D4278" s="9" t="s">
        <v>306</v>
      </c>
      <c r="E4278" s="9" t="s">
        <v>450</v>
      </c>
      <c r="F4278" s="9" t="s">
        <v>451</v>
      </c>
      <c r="G4278" s="9" t="s">
        <v>422</v>
      </c>
      <c r="H4278" s="9" t="s">
        <v>423</v>
      </c>
      <c r="J4278" s="45" t="s">
        <v>696</v>
      </c>
      <c r="K4278" s="45"/>
      <c r="L4278" s="45"/>
      <c r="BB4278" t="s">
        <v>7882</v>
      </c>
      <c r="BC4278" t="s">
        <v>346</v>
      </c>
      <c r="BD4278">
        <v>5</v>
      </c>
      <c r="BE4278" t="s">
        <v>335</v>
      </c>
      <c r="BG4278">
        <v>4277</v>
      </c>
      <c r="BH4278" t="s">
        <v>322</v>
      </c>
      <c r="BI4278" t="s">
        <v>345</v>
      </c>
    </row>
    <row r="4279" spans="1:61" x14ac:dyDescent="0.25">
      <c r="A4279" s="9">
        <v>4278</v>
      </c>
      <c r="B4279" s="9" t="s">
        <v>181</v>
      </c>
      <c r="C4279" s="9" t="s">
        <v>147</v>
      </c>
      <c r="D4279" s="9" t="s">
        <v>307</v>
      </c>
      <c r="E4279" s="9" t="s">
        <v>452</v>
      </c>
      <c r="F4279" s="9" t="s">
        <v>453</v>
      </c>
      <c r="G4279" s="9" t="s">
        <v>424</v>
      </c>
      <c r="H4279" s="9" t="s">
        <v>425</v>
      </c>
      <c r="J4279" s="45" t="s">
        <v>5703</v>
      </c>
      <c r="K4279" s="45"/>
      <c r="L4279" s="45"/>
      <c r="BB4279" t="s">
        <v>7883</v>
      </c>
      <c r="BC4279" t="s">
        <v>346</v>
      </c>
      <c r="BD4279">
        <v>6</v>
      </c>
      <c r="BE4279" t="s">
        <v>336</v>
      </c>
      <c r="BG4279">
        <v>4278</v>
      </c>
      <c r="BH4279" t="s">
        <v>323</v>
      </c>
      <c r="BI4279" t="s">
        <v>346</v>
      </c>
    </row>
    <row r="4280" spans="1:61" x14ac:dyDescent="0.25">
      <c r="A4280" s="9">
        <v>4279</v>
      </c>
      <c r="B4280" s="9" t="s">
        <v>182</v>
      </c>
      <c r="C4280" s="9" t="s">
        <v>148</v>
      </c>
      <c r="D4280" s="9" t="s">
        <v>308</v>
      </c>
      <c r="E4280" s="9" t="s">
        <v>452</v>
      </c>
      <c r="F4280" s="9" t="s">
        <v>453</v>
      </c>
      <c r="G4280" s="9" t="s">
        <v>425</v>
      </c>
      <c r="H4280" s="9" t="s">
        <v>424</v>
      </c>
      <c r="J4280" s="45" t="s">
        <v>696</v>
      </c>
      <c r="K4280" s="45"/>
      <c r="L4280" s="45"/>
      <c r="BB4280" t="s">
        <v>7884</v>
      </c>
      <c r="BC4280" t="s">
        <v>346</v>
      </c>
      <c r="BD4280">
        <v>7</v>
      </c>
      <c r="BE4280" t="s">
        <v>337</v>
      </c>
      <c r="BG4280">
        <v>4279</v>
      </c>
      <c r="BH4280" t="s">
        <v>324</v>
      </c>
      <c r="BI4280" t="s">
        <v>347</v>
      </c>
    </row>
    <row r="4281" spans="1:61" x14ac:dyDescent="0.25">
      <c r="A4281" s="9">
        <v>4280</v>
      </c>
      <c r="B4281" s="9" t="s">
        <v>183</v>
      </c>
      <c r="C4281" s="9" t="s">
        <v>149</v>
      </c>
      <c r="D4281" s="9" t="s">
        <v>309</v>
      </c>
      <c r="E4281" s="9" t="s">
        <v>454</v>
      </c>
      <c r="F4281" s="9" t="s">
        <v>455</v>
      </c>
      <c r="G4281" s="9" t="s">
        <v>423</v>
      </c>
      <c r="H4281" s="9" t="s">
        <v>422</v>
      </c>
      <c r="J4281" s="46" t="s">
        <v>5705</v>
      </c>
      <c r="K4281" s="45"/>
      <c r="L4281" s="45"/>
      <c r="BB4281" t="s">
        <v>7885</v>
      </c>
      <c r="BC4281" t="s">
        <v>346</v>
      </c>
      <c r="BD4281">
        <v>8</v>
      </c>
      <c r="BE4281" t="s">
        <v>338</v>
      </c>
      <c r="BG4281">
        <v>4280</v>
      </c>
      <c r="BH4281" t="s">
        <v>325</v>
      </c>
      <c r="BI4281" t="s">
        <v>348</v>
      </c>
    </row>
    <row r="4282" spans="1:61" x14ac:dyDescent="0.25">
      <c r="A4282" s="9">
        <v>4281</v>
      </c>
      <c r="B4282" s="9" t="s">
        <v>184</v>
      </c>
      <c r="C4282" s="9" t="s">
        <v>150</v>
      </c>
      <c r="D4282" s="9" t="s">
        <v>310</v>
      </c>
      <c r="E4282" s="9" t="s">
        <v>454</v>
      </c>
      <c r="F4282" s="9" t="s">
        <v>455</v>
      </c>
      <c r="G4282" s="9" t="s">
        <v>412</v>
      </c>
      <c r="H4282" s="9" t="s">
        <v>413</v>
      </c>
      <c r="J4282" s="45" t="s">
        <v>5703</v>
      </c>
      <c r="K4282" s="45"/>
      <c r="L4282" s="45"/>
      <c r="BB4282" t="s">
        <v>7886</v>
      </c>
      <c r="BC4282" t="s">
        <v>346</v>
      </c>
      <c r="BD4282">
        <v>9</v>
      </c>
      <c r="BE4282" t="s">
        <v>339</v>
      </c>
      <c r="BG4282">
        <v>4281</v>
      </c>
      <c r="BH4282" t="s">
        <v>326</v>
      </c>
      <c r="BI4282" t="s">
        <v>349</v>
      </c>
    </row>
    <row r="4283" spans="1:61" x14ac:dyDescent="0.25">
      <c r="A4283" s="9">
        <v>4282</v>
      </c>
      <c r="B4283" s="9" t="s">
        <v>185</v>
      </c>
      <c r="C4283" s="9" t="s">
        <v>151</v>
      </c>
      <c r="D4283" s="9" t="s">
        <v>311</v>
      </c>
      <c r="E4283" s="9" t="s">
        <v>456</v>
      </c>
      <c r="F4283" s="9" t="s">
        <v>457</v>
      </c>
      <c r="G4283" s="9" t="s">
        <v>416</v>
      </c>
      <c r="H4283" s="9" t="s">
        <v>412</v>
      </c>
      <c r="J4283" s="45" t="s">
        <v>696</v>
      </c>
      <c r="K4283" s="45"/>
      <c r="L4283" s="45"/>
      <c r="BB4283" t="s">
        <v>7887</v>
      </c>
      <c r="BC4283" t="s">
        <v>346</v>
      </c>
      <c r="BD4283">
        <v>10</v>
      </c>
      <c r="BE4283" t="s">
        <v>340</v>
      </c>
      <c r="BG4283">
        <v>4282</v>
      </c>
      <c r="BH4283" t="s">
        <v>327</v>
      </c>
      <c r="BI4283" t="s">
        <v>350</v>
      </c>
    </row>
    <row r="4284" spans="1:61" x14ac:dyDescent="0.25">
      <c r="A4284" s="9">
        <v>4283</v>
      </c>
      <c r="B4284" s="9" t="s">
        <v>186</v>
      </c>
      <c r="C4284" s="9" t="s">
        <v>152</v>
      </c>
      <c r="D4284" s="9" t="s">
        <v>312</v>
      </c>
      <c r="E4284" s="9" t="s">
        <v>456</v>
      </c>
      <c r="F4284" s="9" t="s">
        <v>457</v>
      </c>
      <c r="G4284" s="9" t="s">
        <v>417</v>
      </c>
      <c r="H4284" s="9" t="s">
        <v>417</v>
      </c>
      <c r="J4284" s="45" t="s">
        <v>696</v>
      </c>
      <c r="K4284" s="45"/>
      <c r="L4284" s="45"/>
      <c r="BB4284" t="s">
        <v>7888</v>
      </c>
      <c r="BC4284" t="s">
        <v>346</v>
      </c>
      <c r="BD4284">
        <v>11</v>
      </c>
      <c r="BE4284" t="s">
        <v>341</v>
      </c>
      <c r="BG4284">
        <v>4283</v>
      </c>
      <c r="BH4284" t="s">
        <v>328</v>
      </c>
      <c r="BI4284" t="s">
        <v>351</v>
      </c>
    </row>
    <row r="4285" spans="1:61" x14ac:dyDescent="0.25">
      <c r="A4285" s="9">
        <v>4284</v>
      </c>
      <c r="B4285" s="9" t="s">
        <v>176</v>
      </c>
      <c r="C4285" s="9" t="s">
        <v>153</v>
      </c>
      <c r="D4285" s="9" t="s">
        <v>313</v>
      </c>
      <c r="E4285" s="9" t="s">
        <v>458</v>
      </c>
      <c r="F4285" s="9" t="s">
        <v>459</v>
      </c>
      <c r="G4285" s="9" t="s">
        <v>412</v>
      </c>
      <c r="H4285" s="9" t="s">
        <v>416</v>
      </c>
      <c r="J4285" s="45" t="s">
        <v>5704</v>
      </c>
      <c r="K4285" s="45"/>
      <c r="L4285" s="45"/>
      <c r="BB4285" t="s">
        <v>7889</v>
      </c>
      <c r="BC4285" t="s">
        <v>346</v>
      </c>
      <c r="BD4285">
        <v>12</v>
      </c>
      <c r="BE4285" t="s">
        <v>342</v>
      </c>
      <c r="BG4285">
        <v>4284</v>
      </c>
      <c r="BH4285" t="s">
        <v>329</v>
      </c>
      <c r="BI4285" t="s">
        <v>352</v>
      </c>
    </row>
    <row r="4286" spans="1:61" x14ac:dyDescent="0.25">
      <c r="A4286" s="9">
        <v>4285</v>
      </c>
      <c r="B4286" s="9" t="s">
        <v>177</v>
      </c>
      <c r="C4286" s="9" t="s">
        <v>154</v>
      </c>
      <c r="D4286" s="9" t="s">
        <v>314</v>
      </c>
      <c r="E4286" s="9" t="s">
        <v>458</v>
      </c>
      <c r="F4286" s="9" t="s">
        <v>459</v>
      </c>
      <c r="G4286" s="9" t="s">
        <v>413</v>
      </c>
      <c r="H4286" s="9" t="s">
        <v>412</v>
      </c>
      <c r="J4286" s="45" t="s">
        <v>696</v>
      </c>
      <c r="K4286" s="45"/>
      <c r="L4286" s="45"/>
      <c r="BB4286" t="s">
        <v>7890</v>
      </c>
      <c r="BC4286" t="s">
        <v>347</v>
      </c>
      <c r="BD4286">
        <v>1</v>
      </c>
      <c r="BE4286" t="s">
        <v>343</v>
      </c>
      <c r="BG4286">
        <v>4285</v>
      </c>
      <c r="BH4286" t="s">
        <v>330</v>
      </c>
      <c r="BI4286" t="s">
        <v>293</v>
      </c>
    </row>
    <row r="4287" spans="1:61" x14ac:dyDescent="0.25">
      <c r="A4287" s="9">
        <v>4286</v>
      </c>
      <c r="B4287" s="9" t="s">
        <v>179</v>
      </c>
      <c r="C4287" s="9" t="s">
        <v>155</v>
      </c>
      <c r="D4287" s="9" t="s">
        <v>315</v>
      </c>
      <c r="E4287" s="9" t="s">
        <v>460</v>
      </c>
      <c r="F4287" s="9" t="s">
        <v>461</v>
      </c>
      <c r="G4287" s="9" t="s">
        <v>422</v>
      </c>
      <c r="H4287" s="9" t="s">
        <v>423</v>
      </c>
      <c r="J4287" s="45" t="s">
        <v>5703</v>
      </c>
      <c r="K4287" s="45"/>
      <c r="L4287" s="45"/>
      <c r="BB4287" t="s">
        <v>7891</v>
      </c>
      <c r="BC4287" t="s">
        <v>347</v>
      </c>
      <c r="BD4287">
        <v>2</v>
      </c>
      <c r="BE4287" t="s">
        <v>344</v>
      </c>
      <c r="BG4287">
        <v>4286</v>
      </c>
      <c r="BH4287" t="s">
        <v>331</v>
      </c>
      <c r="BI4287" t="s">
        <v>294</v>
      </c>
    </row>
    <row r="4288" spans="1:61" x14ac:dyDescent="0.25">
      <c r="A4288" s="9">
        <v>4287</v>
      </c>
      <c r="B4288" s="9" t="s">
        <v>180</v>
      </c>
      <c r="C4288" s="9" t="s">
        <v>156</v>
      </c>
      <c r="D4288" s="9" t="s">
        <v>316</v>
      </c>
      <c r="E4288" s="9" t="s">
        <v>460</v>
      </c>
      <c r="F4288" s="9" t="s">
        <v>461</v>
      </c>
      <c r="G4288" s="9" t="s">
        <v>424</v>
      </c>
      <c r="H4288" s="9" t="s">
        <v>425</v>
      </c>
      <c r="J4288" s="45" t="s">
        <v>696</v>
      </c>
      <c r="K4288" s="45"/>
      <c r="L4288" s="45"/>
      <c r="BB4288" t="s">
        <v>7892</v>
      </c>
      <c r="BC4288" t="s">
        <v>347</v>
      </c>
      <c r="BD4288">
        <v>3</v>
      </c>
      <c r="BE4288" t="s">
        <v>345</v>
      </c>
      <c r="BG4288">
        <v>4287</v>
      </c>
      <c r="BH4288" t="s">
        <v>332</v>
      </c>
      <c r="BI4288" t="s">
        <v>295</v>
      </c>
    </row>
    <row r="4289" spans="1:61" x14ac:dyDescent="0.25">
      <c r="A4289" s="9">
        <v>4288</v>
      </c>
      <c r="B4289" s="9" t="s">
        <v>181</v>
      </c>
      <c r="C4289" s="9" t="s">
        <v>157</v>
      </c>
      <c r="D4289" s="9" t="s">
        <v>317</v>
      </c>
      <c r="E4289" s="9" t="s">
        <v>462</v>
      </c>
      <c r="F4289" s="9" t="s">
        <v>463</v>
      </c>
      <c r="G4289" s="9" t="s">
        <v>425</v>
      </c>
      <c r="H4289" s="9" t="s">
        <v>424</v>
      </c>
      <c r="J4289" s="46" t="s">
        <v>5705</v>
      </c>
      <c r="K4289" s="45"/>
      <c r="L4289" s="45"/>
      <c r="BB4289" t="s">
        <v>7893</v>
      </c>
      <c r="BC4289" t="s">
        <v>347</v>
      </c>
      <c r="BD4289">
        <v>4</v>
      </c>
      <c r="BE4289" t="s">
        <v>346</v>
      </c>
      <c r="BG4289">
        <v>4288</v>
      </c>
      <c r="BH4289" t="s">
        <v>333</v>
      </c>
      <c r="BI4289" t="s">
        <v>296</v>
      </c>
    </row>
    <row r="4290" spans="1:61" x14ac:dyDescent="0.25">
      <c r="A4290" s="9">
        <v>4289</v>
      </c>
      <c r="B4290" s="9" t="s">
        <v>182</v>
      </c>
      <c r="C4290" s="9" t="s">
        <v>158</v>
      </c>
      <c r="D4290" s="9" t="s">
        <v>318</v>
      </c>
      <c r="E4290" s="9" t="s">
        <v>462</v>
      </c>
      <c r="F4290" s="9" t="s">
        <v>463</v>
      </c>
      <c r="G4290" s="9" t="s">
        <v>423</v>
      </c>
      <c r="H4290" s="9" t="s">
        <v>422</v>
      </c>
      <c r="J4290" s="45" t="s">
        <v>5703</v>
      </c>
      <c r="K4290" s="45"/>
      <c r="L4290" s="45"/>
      <c r="BB4290" t="s">
        <v>7894</v>
      </c>
      <c r="BC4290" t="s">
        <v>347</v>
      </c>
      <c r="BD4290">
        <v>5</v>
      </c>
      <c r="BE4290" t="s">
        <v>347</v>
      </c>
      <c r="BG4290">
        <v>4289</v>
      </c>
      <c r="BH4290" t="s">
        <v>334</v>
      </c>
      <c r="BI4290" t="s">
        <v>297</v>
      </c>
    </row>
    <row r="4291" spans="1:61" x14ac:dyDescent="0.25">
      <c r="A4291" s="9">
        <v>4290</v>
      </c>
      <c r="B4291" s="9" t="s">
        <v>183</v>
      </c>
      <c r="C4291" s="9" t="s">
        <v>147</v>
      </c>
      <c r="D4291" s="9" t="s">
        <v>319</v>
      </c>
      <c r="E4291" s="9" t="s">
        <v>464</v>
      </c>
      <c r="F4291" s="9" t="s">
        <v>465</v>
      </c>
      <c r="G4291" s="9" t="s">
        <v>412</v>
      </c>
      <c r="H4291" s="9" t="s">
        <v>413</v>
      </c>
      <c r="J4291" s="45" t="s">
        <v>696</v>
      </c>
      <c r="K4291" s="45"/>
      <c r="L4291" s="45"/>
      <c r="BB4291" t="s">
        <v>7895</v>
      </c>
      <c r="BC4291" t="s">
        <v>347</v>
      </c>
      <c r="BD4291">
        <v>6</v>
      </c>
      <c r="BE4291" t="s">
        <v>348</v>
      </c>
      <c r="BG4291">
        <v>4290</v>
      </c>
      <c r="BH4291" t="s">
        <v>335</v>
      </c>
      <c r="BI4291" t="s">
        <v>298</v>
      </c>
    </row>
    <row r="4292" spans="1:61" x14ac:dyDescent="0.25">
      <c r="A4292" s="9">
        <v>4291</v>
      </c>
      <c r="B4292" s="9" t="s">
        <v>184</v>
      </c>
      <c r="C4292" s="9" t="s">
        <v>148</v>
      </c>
      <c r="D4292" s="9" t="s">
        <v>320</v>
      </c>
      <c r="E4292" s="9" t="s">
        <v>464</v>
      </c>
      <c r="F4292" s="9" t="s">
        <v>465</v>
      </c>
      <c r="G4292" s="9" t="s">
        <v>416</v>
      </c>
      <c r="H4292" s="9" t="s">
        <v>412</v>
      </c>
      <c r="J4292" s="45" t="s">
        <v>696</v>
      </c>
      <c r="K4292" s="45"/>
      <c r="L4292" s="45"/>
      <c r="BB4292" t="s">
        <v>7896</v>
      </c>
      <c r="BC4292" t="s">
        <v>347</v>
      </c>
      <c r="BD4292">
        <v>7</v>
      </c>
      <c r="BE4292" t="s">
        <v>349</v>
      </c>
      <c r="BG4292">
        <v>4291</v>
      </c>
      <c r="BH4292" t="s">
        <v>336</v>
      </c>
      <c r="BI4292" t="s">
        <v>299</v>
      </c>
    </row>
    <row r="4293" spans="1:61" x14ac:dyDescent="0.25">
      <c r="A4293" s="9">
        <v>4292</v>
      </c>
      <c r="B4293" s="9" t="s">
        <v>185</v>
      </c>
      <c r="C4293" s="9" t="s">
        <v>149</v>
      </c>
      <c r="D4293" s="9" t="s">
        <v>321</v>
      </c>
      <c r="E4293" s="9" t="s">
        <v>466</v>
      </c>
      <c r="F4293" s="9" t="s">
        <v>467</v>
      </c>
      <c r="G4293" s="9" t="s">
        <v>417</v>
      </c>
      <c r="H4293" s="9" t="s">
        <v>417</v>
      </c>
      <c r="J4293" s="45" t="s">
        <v>5704</v>
      </c>
      <c r="K4293" s="45"/>
      <c r="L4293" s="45"/>
      <c r="BB4293" t="s">
        <v>7897</v>
      </c>
      <c r="BC4293" t="s">
        <v>347</v>
      </c>
      <c r="BD4293">
        <v>8</v>
      </c>
      <c r="BE4293" t="s">
        <v>350</v>
      </c>
      <c r="BG4293">
        <v>4292</v>
      </c>
      <c r="BH4293" t="s">
        <v>337</v>
      </c>
      <c r="BI4293" t="s">
        <v>300</v>
      </c>
    </row>
    <row r="4294" spans="1:61" x14ac:dyDescent="0.25">
      <c r="A4294" s="9">
        <v>4293</v>
      </c>
      <c r="B4294" s="9" t="s">
        <v>186</v>
      </c>
      <c r="C4294" s="9" t="s">
        <v>150</v>
      </c>
      <c r="D4294" s="9" t="s">
        <v>322</v>
      </c>
      <c r="E4294" s="9" t="s">
        <v>466</v>
      </c>
      <c r="F4294" s="9" t="s">
        <v>467</v>
      </c>
      <c r="G4294" s="9" t="s">
        <v>412</v>
      </c>
      <c r="H4294" s="9" t="s">
        <v>416</v>
      </c>
      <c r="J4294" s="45" t="s">
        <v>696</v>
      </c>
      <c r="K4294" s="45"/>
      <c r="L4294" s="45"/>
      <c r="BB4294" t="s">
        <v>7898</v>
      </c>
      <c r="BC4294" t="s">
        <v>347</v>
      </c>
      <c r="BD4294">
        <v>9</v>
      </c>
      <c r="BE4294" t="s">
        <v>351</v>
      </c>
      <c r="BG4294">
        <v>4293</v>
      </c>
      <c r="BH4294" t="s">
        <v>338</v>
      </c>
      <c r="BI4294" t="s">
        <v>301</v>
      </c>
    </row>
    <row r="4295" spans="1:61" x14ac:dyDescent="0.25">
      <c r="A4295" s="9">
        <v>4294</v>
      </c>
      <c r="B4295" s="9" t="s">
        <v>176</v>
      </c>
      <c r="C4295" s="9" t="s">
        <v>151</v>
      </c>
      <c r="D4295" s="9" t="s">
        <v>323</v>
      </c>
      <c r="E4295" s="9" t="s">
        <v>468</v>
      </c>
      <c r="F4295" s="9" t="s">
        <v>469</v>
      </c>
      <c r="G4295" s="9" t="s">
        <v>413</v>
      </c>
      <c r="H4295" s="9" t="s">
        <v>412</v>
      </c>
      <c r="J4295" s="45" t="s">
        <v>5703</v>
      </c>
      <c r="K4295" s="45"/>
      <c r="L4295" s="45"/>
      <c r="BB4295" t="s">
        <v>7899</v>
      </c>
      <c r="BC4295" t="s">
        <v>347</v>
      </c>
      <c r="BD4295">
        <v>10</v>
      </c>
      <c r="BE4295" t="s">
        <v>352</v>
      </c>
      <c r="BG4295">
        <v>4294</v>
      </c>
      <c r="BH4295" t="s">
        <v>339</v>
      </c>
      <c r="BI4295" t="s">
        <v>302</v>
      </c>
    </row>
    <row r="4296" spans="1:61" x14ac:dyDescent="0.25">
      <c r="A4296" s="9">
        <v>4295</v>
      </c>
      <c r="B4296" s="9" t="s">
        <v>177</v>
      </c>
      <c r="C4296" s="9" t="s">
        <v>152</v>
      </c>
      <c r="D4296" s="9" t="s">
        <v>324</v>
      </c>
      <c r="E4296" s="9" t="s">
        <v>468</v>
      </c>
      <c r="F4296" s="9" t="s">
        <v>469</v>
      </c>
      <c r="G4296" s="9" t="s">
        <v>422</v>
      </c>
      <c r="H4296" s="9" t="s">
        <v>423</v>
      </c>
      <c r="J4296" s="45" t="s">
        <v>696</v>
      </c>
      <c r="K4296" s="45"/>
      <c r="L4296" s="45"/>
      <c r="BB4296" t="s">
        <v>7900</v>
      </c>
      <c r="BC4296" t="s">
        <v>347</v>
      </c>
      <c r="BD4296">
        <v>11</v>
      </c>
      <c r="BE4296" t="s">
        <v>293</v>
      </c>
      <c r="BG4296">
        <v>4295</v>
      </c>
      <c r="BH4296" t="s">
        <v>340</v>
      </c>
      <c r="BI4296" t="s">
        <v>303</v>
      </c>
    </row>
    <row r="4297" spans="1:61" x14ac:dyDescent="0.25">
      <c r="A4297" s="9">
        <v>4296</v>
      </c>
      <c r="B4297" s="9" t="s">
        <v>179</v>
      </c>
      <c r="C4297" s="9" t="s">
        <v>153</v>
      </c>
      <c r="D4297" s="9" t="s">
        <v>325</v>
      </c>
      <c r="E4297" s="9" t="s">
        <v>470</v>
      </c>
      <c r="F4297" s="3" t="s">
        <v>5707</v>
      </c>
      <c r="G4297" s="9" t="s">
        <v>424</v>
      </c>
      <c r="H4297" s="9" t="s">
        <v>425</v>
      </c>
      <c r="J4297" s="46" t="s">
        <v>5705</v>
      </c>
      <c r="K4297" s="45"/>
      <c r="L4297" s="45"/>
      <c r="BB4297" t="s">
        <v>7901</v>
      </c>
      <c r="BC4297" t="s">
        <v>347</v>
      </c>
      <c r="BD4297">
        <v>12</v>
      </c>
      <c r="BE4297" t="s">
        <v>294</v>
      </c>
      <c r="BG4297">
        <v>4296</v>
      </c>
      <c r="BH4297" t="s">
        <v>341</v>
      </c>
      <c r="BI4297" t="s">
        <v>304</v>
      </c>
    </row>
    <row r="4298" spans="1:61" x14ac:dyDescent="0.25">
      <c r="A4298" s="9">
        <v>4297</v>
      </c>
      <c r="B4298" s="9" t="s">
        <v>180</v>
      </c>
      <c r="C4298" s="9" t="s">
        <v>154</v>
      </c>
      <c r="D4298" s="9" t="s">
        <v>326</v>
      </c>
      <c r="E4298" s="9" t="s">
        <v>470</v>
      </c>
      <c r="F4298" s="3" t="s">
        <v>5707</v>
      </c>
      <c r="G4298" s="9" t="s">
        <v>425</v>
      </c>
      <c r="H4298" s="9" t="s">
        <v>424</v>
      </c>
      <c r="J4298" s="45" t="s">
        <v>5703</v>
      </c>
      <c r="K4298" s="45"/>
      <c r="L4298" s="45"/>
      <c r="BB4298" t="s">
        <v>7902</v>
      </c>
      <c r="BC4298" t="s">
        <v>348</v>
      </c>
      <c r="BD4298">
        <v>1</v>
      </c>
      <c r="BE4298" t="s">
        <v>295</v>
      </c>
      <c r="BG4298">
        <v>4297</v>
      </c>
      <c r="BH4298" t="s">
        <v>342</v>
      </c>
      <c r="BI4298" t="s">
        <v>305</v>
      </c>
    </row>
    <row r="4299" spans="1:61" x14ac:dyDescent="0.25">
      <c r="A4299" s="9">
        <v>4298</v>
      </c>
      <c r="B4299" s="9" t="s">
        <v>181</v>
      </c>
      <c r="C4299" s="9" t="s">
        <v>155</v>
      </c>
      <c r="D4299" s="9" t="s">
        <v>327</v>
      </c>
      <c r="E4299" s="9" t="s">
        <v>471</v>
      </c>
      <c r="F4299" s="9" t="s">
        <v>472</v>
      </c>
      <c r="G4299" s="9" t="s">
        <v>423</v>
      </c>
      <c r="H4299" s="9" t="s">
        <v>422</v>
      </c>
      <c r="J4299" s="45" t="s">
        <v>696</v>
      </c>
      <c r="K4299" s="45"/>
      <c r="L4299" s="45"/>
      <c r="BB4299" t="s">
        <v>7903</v>
      </c>
      <c r="BC4299" t="s">
        <v>348</v>
      </c>
      <c r="BD4299">
        <v>2</v>
      </c>
      <c r="BE4299" t="s">
        <v>296</v>
      </c>
      <c r="BG4299">
        <v>4298</v>
      </c>
      <c r="BH4299" t="s">
        <v>343</v>
      </c>
      <c r="BI4299" t="s">
        <v>306</v>
      </c>
    </row>
    <row r="4300" spans="1:61" x14ac:dyDescent="0.25">
      <c r="A4300" s="9">
        <v>4299</v>
      </c>
      <c r="B4300" s="9" t="s">
        <v>182</v>
      </c>
      <c r="C4300" s="9" t="s">
        <v>156</v>
      </c>
      <c r="D4300" s="9" t="s">
        <v>328</v>
      </c>
      <c r="E4300" s="9" t="s">
        <v>471</v>
      </c>
      <c r="F4300" s="9" t="s">
        <v>472</v>
      </c>
      <c r="G4300" s="9" t="s">
        <v>412</v>
      </c>
      <c r="H4300" s="9" t="s">
        <v>413</v>
      </c>
      <c r="J4300" s="45" t="s">
        <v>696</v>
      </c>
      <c r="K4300" s="45"/>
      <c r="L4300" s="45"/>
      <c r="BB4300" t="s">
        <v>7904</v>
      </c>
      <c r="BC4300" t="s">
        <v>348</v>
      </c>
      <c r="BD4300">
        <v>3</v>
      </c>
      <c r="BE4300" t="s">
        <v>297</v>
      </c>
      <c r="BG4300">
        <v>4299</v>
      </c>
      <c r="BH4300" t="s">
        <v>344</v>
      </c>
      <c r="BI4300" t="s">
        <v>307</v>
      </c>
    </row>
    <row r="4301" spans="1:61" x14ac:dyDescent="0.25">
      <c r="A4301" s="9">
        <v>4300</v>
      </c>
      <c r="B4301" s="9" t="s">
        <v>183</v>
      </c>
      <c r="C4301" s="9" t="s">
        <v>157</v>
      </c>
      <c r="D4301" s="9" t="s">
        <v>329</v>
      </c>
      <c r="E4301" s="9" t="s">
        <v>473</v>
      </c>
      <c r="F4301" s="9" t="s">
        <v>474</v>
      </c>
      <c r="G4301" s="9" t="s">
        <v>416</v>
      </c>
      <c r="H4301" s="9" t="s">
        <v>412</v>
      </c>
      <c r="J4301" s="45" t="s">
        <v>5704</v>
      </c>
      <c r="K4301" s="45"/>
      <c r="L4301" s="45"/>
      <c r="BB4301" t="s">
        <v>7905</v>
      </c>
      <c r="BC4301" t="s">
        <v>348</v>
      </c>
      <c r="BD4301">
        <v>4</v>
      </c>
      <c r="BE4301" t="s">
        <v>298</v>
      </c>
      <c r="BG4301">
        <v>4300</v>
      </c>
      <c r="BH4301" t="s">
        <v>345</v>
      </c>
      <c r="BI4301" t="s">
        <v>308</v>
      </c>
    </row>
    <row r="4302" spans="1:61" x14ac:dyDescent="0.25">
      <c r="A4302" s="9">
        <v>4301</v>
      </c>
      <c r="B4302" s="9" t="s">
        <v>184</v>
      </c>
      <c r="C4302" s="9" t="s">
        <v>158</v>
      </c>
      <c r="D4302" s="9" t="s">
        <v>330</v>
      </c>
      <c r="E4302" s="9" t="s">
        <v>473</v>
      </c>
      <c r="F4302" s="9" t="s">
        <v>474</v>
      </c>
      <c r="G4302" s="9" t="s">
        <v>417</v>
      </c>
      <c r="H4302" s="9" t="s">
        <v>417</v>
      </c>
      <c r="J4302" s="45" t="s">
        <v>696</v>
      </c>
      <c r="K4302" s="45"/>
      <c r="L4302" s="45"/>
      <c r="BB4302" t="s">
        <v>7906</v>
      </c>
      <c r="BC4302" t="s">
        <v>348</v>
      </c>
      <c r="BD4302">
        <v>5</v>
      </c>
      <c r="BE4302" t="s">
        <v>299</v>
      </c>
      <c r="BG4302">
        <v>4301</v>
      </c>
      <c r="BH4302" t="s">
        <v>346</v>
      </c>
      <c r="BI4302" t="s">
        <v>309</v>
      </c>
    </row>
    <row r="4303" spans="1:61" x14ac:dyDescent="0.25">
      <c r="A4303" s="9">
        <v>4302</v>
      </c>
      <c r="B4303" s="9" t="s">
        <v>185</v>
      </c>
      <c r="C4303" s="9" t="s">
        <v>147</v>
      </c>
      <c r="D4303" s="9" t="s">
        <v>331</v>
      </c>
      <c r="E4303" s="9" t="s">
        <v>475</v>
      </c>
      <c r="F4303" s="9" t="s">
        <v>476</v>
      </c>
      <c r="G4303" s="9" t="s">
        <v>412</v>
      </c>
      <c r="H4303" s="9" t="s">
        <v>416</v>
      </c>
      <c r="J4303" s="45" t="s">
        <v>696</v>
      </c>
      <c r="K4303" s="45"/>
      <c r="L4303" s="45"/>
      <c r="BB4303" t="s">
        <v>7907</v>
      </c>
      <c r="BC4303" t="s">
        <v>348</v>
      </c>
      <c r="BD4303">
        <v>6</v>
      </c>
      <c r="BE4303" t="s">
        <v>300</v>
      </c>
      <c r="BG4303">
        <v>4302</v>
      </c>
      <c r="BH4303" t="s">
        <v>347</v>
      </c>
      <c r="BI4303" t="s">
        <v>310</v>
      </c>
    </row>
    <row r="4304" spans="1:61" x14ac:dyDescent="0.25">
      <c r="A4304" s="9">
        <v>4303</v>
      </c>
      <c r="B4304" s="9" t="s">
        <v>186</v>
      </c>
      <c r="C4304" s="9" t="s">
        <v>148</v>
      </c>
      <c r="D4304" s="9" t="s">
        <v>332</v>
      </c>
      <c r="E4304" s="9" t="s">
        <v>475</v>
      </c>
      <c r="F4304" s="9" t="s">
        <v>476</v>
      </c>
      <c r="G4304" s="9" t="s">
        <v>413</v>
      </c>
      <c r="H4304" s="9" t="s">
        <v>412</v>
      </c>
      <c r="J4304" s="45" t="s">
        <v>5703</v>
      </c>
      <c r="K4304" s="45"/>
      <c r="L4304" s="45"/>
      <c r="BB4304" t="s">
        <v>7908</v>
      </c>
      <c r="BC4304" t="s">
        <v>348</v>
      </c>
      <c r="BD4304">
        <v>7</v>
      </c>
      <c r="BE4304" t="s">
        <v>301</v>
      </c>
      <c r="BG4304">
        <v>4303</v>
      </c>
      <c r="BH4304" t="s">
        <v>348</v>
      </c>
      <c r="BI4304" t="s">
        <v>311</v>
      </c>
    </row>
    <row r="4305" spans="1:61" x14ac:dyDescent="0.25">
      <c r="A4305" s="9">
        <v>4304</v>
      </c>
      <c r="B4305" s="9" t="s">
        <v>176</v>
      </c>
      <c r="C4305" s="9" t="s">
        <v>149</v>
      </c>
      <c r="D4305" s="9" t="s">
        <v>333</v>
      </c>
      <c r="E4305" s="9" t="s">
        <v>410</v>
      </c>
      <c r="F4305" s="9" t="s">
        <v>411</v>
      </c>
      <c r="G4305" s="9" t="s">
        <v>422</v>
      </c>
      <c r="H4305" s="9" t="s">
        <v>423</v>
      </c>
      <c r="J4305" s="46" t="s">
        <v>5705</v>
      </c>
      <c r="K4305" s="45"/>
      <c r="L4305" s="45"/>
      <c r="BB4305" t="s">
        <v>7909</v>
      </c>
      <c r="BC4305" t="s">
        <v>348</v>
      </c>
      <c r="BD4305">
        <v>8</v>
      </c>
      <c r="BE4305" t="s">
        <v>302</v>
      </c>
      <c r="BG4305">
        <v>4304</v>
      </c>
      <c r="BH4305" t="s">
        <v>349</v>
      </c>
      <c r="BI4305" t="s">
        <v>312</v>
      </c>
    </row>
    <row r="4306" spans="1:61" x14ac:dyDescent="0.25">
      <c r="A4306" s="9">
        <v>4305</v>
      </c>
      <c r="B4306" s="9" t="s">
        <v>177</v>
      </c>
      <c r="C4306" s="9" t="s">
        <v>150</v>
      </c>
      <c r="D4306" s="9" t="s">
        <v>334</v>
      </c>
      <c r="E4306" s="9" t="s">
        <v>410</v>
      </c>
      <c r="F4306" s="9" t="s">
        <v>411</v>
      </c>
      <c r="G4306" s="9" t="s">
        <v>412</v>
      </c>
      <c r="H4306" s="9" t="s">
        <v>413</v>
      </c>
      <c r="J4306" s="45" t="s">
        <v>5703</v>
      </c>
      <c r="K4306" s="45"/>
      <c r="L4306" s="45"/>
      <c r="BB4306" t="s">
        <v>7910</v>
      </c>
      <c r="BC4306" t="s">
        <v>348</v>
      </c>
      <c r="BD4306">
        <v>9</v>
      </c>
      <c r="BE4306" t="s">
        <v>303</v>
      </c>
      <c r="BG4306">
        <v>4305</v>
      </c>
      <c r="BH4306" t="s">
        <v>350</v>
      </c>
      <c r="BI4306" t="s">
        <v>313</v>
      </c>
    </row>
    <row r="4307" spans="1:61" x14ac:dyDescent="0.25">
      <c r="A4307" s="9">
        <v>4306</v>
      </c>
      <c r="B4307" s="9" t="s">
        <v>179</v>
      </c>
      <c r="C4307" s="9" t="s">
        <v>151</v>
      </c>
      <c r="D4307" s="9" t="s">
        <v>335</v>
      </c>
      <c r="E4307" s="9" t="s">
        <v>414</v>
      </c>
      <c r="F4307" s="9" t="s">
        <v>415</v>
      </c>
      <c r="G4307" s="9" t="s">
        <v>416</v>
      </c>
      <c r="H4307" s="9" t="s">
        <v>412</v>
      </c>
      <c r="J4307" s="45" t="s">
        <v>696</v>
      </c>
      <c r="K4307" s="45"/>
      <c r="L4307" s="45"/>
      <c r="BB4307" t="s">
        <v>7911</v>
      </c>
      <c r="BC4307" t="s">
        <v>348</v>
      </c>
      <c r="BD4307">
        <v>10</v>
      </c>
      <c r="BE4307" t="s">
        <v>304</v>
      </c>
      <c r="BG4307">
        <v>4306</v>
      </c>
      <c r="BH4307" t="s">
        <v>351</v>
      </c>
      <c r="BI4307" t="s">
        <v>314</v>
      </c>
    </row>
    <row r="4308" spans="1:61" x14ac:dyDescent="0.25">
      <c r="A4308" s="9">
        <v>4307</v>
      </c>
      <c r="B4308" s="9" t="s">
        <v>180</v>
      </c>
      <c r="C4308" s="9" t="s">
        <v>152</v>
      </c>
      <c r="D4308" s="9" t="s">
        <v>336</v>
      </c>
      <c r="E4308" s="9" t="s">
        <v>414</v>
      </c>
      <c r="F4308" s="9" t="s">
        <v>415</v>
      </c>
      <c r="G4308" s="9" t="s">
        <v>417</v>
      </c>
      <c r="H4308" s="9" t="s">
        <v>417</v>
      </c>
      <c r="J4308" s="45" t="s">
        <v>696</v>
      </c>
      <c r="K4308" s="45"/>
      <c r="L4308" s="45"/>
      <c r="BB4308" t="s">
        <v>7912</v>
      </c>
      <c r="BC4308" t="s">
        <v>348</v>
      </c>
      <c r="BD4308">
        <v>11</v>
      </c>
      <c r="BE4308" t="s">
        <v>305</v>
      </c>
      <c r="BG4308">
        <v>4307</v>
      </c>
      <c r="BH4308" t="s">
        <v>352</v>
      </c>
      <c r="BI4308" t="s">
        <v>315</v>
      </c>
    </row>
    <row r="4309" spans="1:61" x14ac:dyDescent="0.25">
      <c r="A4309" s="9">
        <v>4308</v>
      </c>
      <c r="B4309" s="9" t="s">
        <v>181</v>
      </c>
      <c r="C4309" s="9" t="s">
        <v>153</v>
      </c>
      <c r="D4309" s="9" t="s">
        <v>337</v>
      </c>
      <c r="E4309" s="9" t="s">
        <v>418</v>
      </c>
      <c r="F4309" s="9" t="s">
        <v>419</v>
      </c>
      <c r="G4309" s="9" t="s">
        <v>412</v>
      </c>
      <c r="H4309" s="9" t="s">
        <v>416</v>
      </c>
      <c r="J4309" s="45" t="s">
        <v>5704</v>
      </c>
      <c r="K4309" s="45"/>
      <c r="L4309" s="45"/>
      <c r="BB4309" t="s">
        <v>7913</v>
      </c>
      <c r="BC4309" t="s">
        <v>348</v>
      </c>
      <c r="BD4309">
        <v>12</v>
      </c>
      <c r="BE4309" t="s">
        <v>306</v>
      </c>
      <c r="BG4309">
        <v>4308</v>
      </c>
      <c r="BH4309" t="s">
        <v>293</v>
      </c>
      <c r="BI4309" t="s">
        <v>316</v>
      </c>
    </row>
    <row r="4310" spans="1:61" x14ac:dyDescent="0.25">
      <c r="A4310" s="9">
        <v>4309</v>
      </c>
      <c r="B4310" s="9" t="s">
        <v>182</v>
      </c>
      <c r="C4310" s="9" t="s">
        <v>154</v>
      </c>
      <c r="D4310" s="9" t="s">
        <v>338</v>
      </c>
      <c r="E4310" s="9" t="s">
        <v>418</v>
      </c>
      <c r="F4310" s="9" t="s">
        <v>419</v>
      </c>
      <c r="G4310" s="9" t="s">
        <v>413</v>
      </c>
      <c r="H4310" s="9" t="s">
        <v>412</v>
      </c>
      <c r="J4310" s="45" t="s">
        <v>696</v>
      </c>
      <c r="K4310" s="45"/>
      <c r="L4310" s="45"/>
      <c r="BB4310" t="s">
        <v>7914</v>
      </c>
      <c r="BC4310" t="s">
        <v>349</v>
      </c>
      <c r="BD4310">
        <v>1</v>
      </c>
      <c r="BE4310" t="s">
        <v>307</v>
      </c>
      <c r="BG4310">
        <v>4309</v>
      </c>
      <c r="BH4310" t="s">
        <v>294</v>
      </c>
      <c r="BI4310" t="s">
        <v>317</v>
      </c>
    </row>
    <row r="4311" spans="1:61" x14ac:dyDescent="0.25">
      <c r="A4311" s="9">
        <v>4310</v>
      </c>
      <c r="B4311" s="9" t="s">
        <v>183</v>
      </c>
      <c r="C4311" s="9" t="s">
        <v>155</v>
      </c>
      <c r="D4311" s="9" t="s">
        <v>339</v>
      </c>
      <c r="E4311" s="9" t="s">
        <v>420</v>
      </c>
      <c r="F4311" s="9" t="s">
        <v>421</v>
      </c>
      <c r="G4311" s="9" t="s">
        <v>422</v>
      </c>
      <c r="H4311" s="9" t="s">
        <v>423</v>
      </c>
      <c r="J4311" s="45" t="s">
        <v>696</v>
      </c>
      <c r="K4311" s="45"/>
      <c r="L4311" s="45"/>
      <c r="BB4311" t="s">
        <v>7915</v>
      </c>
      <c r="BC4311" t="s">
        <v>349</v>
      </c>
      <c r="BD4311">
        <v>2</v>
      </c>
      <c r="BE4311" t="s">
        <v>308</v>
      </c>
      <c r="BG4311">
        <v>4310</v>
      </c>
      <c r="BH4311" t="s">
        <v>295</v>
      </c>
      <c r="BI4311" t="s">
        <v>318</v>
      </c>
    </row>
    <row r="4312" spans="1:61" x14ac:dyDescent="0.25">
      <c r="A4312" s="9">
        <v>4311</v>
      </c>
      <c r="B4312" s="9" t="s">
        <v>184</v>
      </c>
      <c r="C4312" s="9" t="s">
        <v>156</v>
      </c>
      <c r="D4312" s="9" t="s">
        <v>340</v>
      </c>
      <c r="E4312" s="9" t="s">
        <v>420</v>
      </c>
      <c r="F4312" s="9" t="s">
        <v>421</v>
      </c>
      <c r="G4312" s="9" t="s">
        <v>424</v>
      </c>
      <c r="H4312" s="9" t="s">
        <v>425</v>
      </c>
      <c r="J4312" s="45" t="s">
        <v>5703</v>
      </c>
      <c r="K4312" s="45"/>
      <c r="L4312" s="45"/>
      <c r="BB4312" t="s">
        <v>7916</v>
      </c>
      <c r="BC4312" t="s">
        <v>349</v>
      </c>
      <c r="BD4312">
        <v>3</v>
      </c>
      <c r="BE4312" t="s">
        <v>309</v>
      </c>
      <c r="BG4312">
        <v>4311</v>
      </c>
      <c r="BH4312" t="s">
        <v>296</v>
      </c>
      <c r="BI4312" t="s">
        <v>319</v>
      </c>
    </row>
    <row r="4313" spans="1:61" x14ac:dyDescent="0.25">
      <c r="A4313" s="9">
        <v>4312</v>
      </c>
      <c r="B4313" s="9" t="s">
        <v>185</v>
      </c>
      <c r="C4313" s="9" t="s">
        <v>157</v>
      </c>
      <c r="D4313" s="9" t="s">
        <v>341</v>
      </c>
      <c r="E4313" s="9" t="s">
        <v>426</v>
      </c>
      <c r="F4313" s="9" t="s">
        <v>427</v>
      </c>
      <c r="G4313" s="9" t="s">
        <v>425</v>
      </c>
      <c r="H4313" s="9" t="s">
        <v>424</v>
      </c>
      <c r="J4313" s="46" t="s">
        <v>5705</v>
      </c>
      <c r="K4313" s="45"/>
      <c r="L4313" s="45"/>
      <c r="BB4313" t="s">
        <v>7917</v>
      </c>
      <c r="BC4313" t="s">
        <v>349</v>
      </c>
      <c r="BD4313">
        <v>4</v>
      </c>
      <c r="BE4313" t="s">
        <v>310</v>
      </c>
      <c r="BG4313">
        <v>4312</v>
      </c>
      <c r="BH4313" t="s">
        <v>297</v>
      </c>
      <c r="BI4313" t="s">
        <v>320</v>
      </c>
    </row>
    <row r="4314" spans="1:61" x14ac:dyDescent="0.25">
      <c r="A4314" s="9">
        <v>4313</v>
      </c>
      <c r="B4314" s="9" t="s">
        <v>186</v>
      </c>
      <c r="C4314" s="9" t="s">
        <v>158</v>
      </c>
      <c r="D4314" s="9" t="s">
        <v>342</v>
      </c>
      <c r="E4314" s="9" t="s">
        <v>426</v>
      </c>
      <c r="F4314" s="9" t="s">
        <v>427</v>
      </c>
      <c r="G4314" s="9" t="s">
        <v>423</v>
      </c>
      <c r="H4314" s="9" t="s">
        <v>422</v>
      </c>
      <c r="J4314" s="45" t="s">
        <v>5703</v>
      </c>
      <c r="K4314" s="45"/>
      <c r="L4314" s="45"/>
      <c r="BB4314" t="s">
        <v>7918</v>
      </c>
      <c r="BC4314" t="s">
        <v>349</v>
      </c>
      <c r="BD4314">
        <v>5</v>
      </c>
      <c r="BE4314" t="s">
        <v>311</v>
      </c>
      <c r="BG4314">
        <v>4313</v>
      </c>
      <c r="BH4314" t="s">
        <v>298</v>
      </c>
      <c r="BI4314" t="s">
        <v>321</v>
      </c>
    </row>
    <row r="4315" spans="1:61" x14ac:dyDescent="0.25">
      <c r="A4315" s="9">
        <v>4314</v>
      </c>
      <c r="B4315" s="9" t="s">
        <v>176</v>
      </c>
      <c r="C4315" s="9" t="s">
        <v>147</v>
      </c>
      <c r="D4315" s="9" t="s">
        <v>343</v>
      </c>
      <c r="E4315" s="9" t="s">
        <v>428</v>
      </c>
      <c r="F4315" s="9" t="s">
        <v>429</v>
      </c>
      <c r="G4315" s="9" t="s">
        <v>412</v>
      </c>
      <c r="H4315" s="9" t="s">
        <v>413</v>
      </c>
      <c r="J4315" s="45" t="s">
        <v>696</v>
      </c>
      <c r="K4315" s="45"/>
      <c r="L4315" s="45"/>
      <c r="BB4315" t="s">
        <v>7919</v>
      </c>
      <c r="BC4315" t="s">
        <v>349</v>
      </c>
      <c r="BD4315">
        <v>6</v>
      </c>
      <c r="BE4315" t="s">
        <v>312</v>
      </c>
      <c r="BG4315">
        <v>4314</v>
      </c>
      <c r="BH4315" t="s">
        <v>299</v>
      </c>
      <c r="BI4315" t="s">
        <v>322</v>
      </c>
    </row>
    <row r="4316" spans="1:61" x14ac:dyDescent="0.25">
      <c r="A4316" s="9">
        <v>4315</v>
      </c>
      <c r="B4316" s="9" t="s">
        <v>177</v>
      </c>
      <c r="C4316" s="9" t="s">
        <v>148</v>
      </c>
      <c r="D4316" s="9" t="s">
        <v>344</v>
      </c>
      <c r="E4316" s="9" t="s">
        <v>428</v>
      </c>
      <c r="F4316" s="9" t="s">
        <v>429</v>
      </c>
      <c r="G4316" s="9" t="s">
        <v>416</v>
      </c>
      <c r="H4316" s="9" t="s">
        <v>412</v>
      </c>
      <c r="J4316" s="45" t="s">
        <v>696</v>
      </c>
      <c r="K4316" s="45"/>
      <c r="L4316" s="45"/>
      <c r="BB4316" t="s">
        <v>7920</v>
      </c>
      <c r="BC4316" t="s">
        <v>349</v>
      </c>
      <c r="BD4316">
        <v>7</v>
      </c>
      <c r="BE4316" t="s">
        <v>313</v>
      </c>
      <c r="BG4316">
        <v>4315</v>
      </c>
      <c r="BH4316" t="s">
        <v>300</v>
      </c>
      <c r="BI4316" t="s">
        <v>323</v>
      </c>
    </row>
    <row r="4317" spans="1:61" x14ac:dyDescent="0.25">
      <c r="A4317" s="9">
        <v>4316</v>
      </c>
      <c r="B4317" s="9" t="s">
        <v>179</v>
      </c>
      <c r="C4317" s="9" t="s">
        <v>149</v>
      </c>
      <c r="D4317" s="9" t="s">
        <v>345</v>
      </c>
      <c r="E4317" s="9" t="s">
        <v>430</v>
      </c>
      <c r="F4317" s="9" t="s">
        <v>431</v>
      </c>
      <c r="G4317" s="9" t="s">
        <v>417</v>
      </c>
      <c r="H4317" s="9" t="s">
        <v>417</v>
      </c>
      <c r="J4317" s="45" t="s">
        <v>5704</v>
      </c>
      <c r="K4317" s="45"/>
      <c r="L4317" s="45"/>
      <c r="BB4317" t="s">
        <v>7921</v>
      </c>
      <c r="BC4317" t="s">
        <v>349</v>
      </c>
      <c r="BD4317">
        <v>8</v>
      </c>
      <c r="BE4317" t="s">
        <v>314</v>
      </c>
      <c r="BG4317">
        <v>4316</v>
      </c>
      <c r="BH4317" t="s">
        <v>301</v>
      </c>
      <c r="BI4317" t="s">
        <v>324</v>
      </c>
    </row>
    <row r="4318" spans="1:61" x14ac:dyDescent="0.25">
      <c r="A4318" s="9">
        <v>4317</v>
      </c>
      <c r="B4318" s="9" t="s">
        <v>180</v>
      </c>
      <c r="C4318" s="9" t="s">
        <v>150</v>
      </c>
      <c r="D4318" s="9" t="s">
        <v>346</v>
      </c>
      <c r="E4318" s="9" t="s">
        <v>430</v>
      </c>
      <c r="F4318" s="9" t="s">
        <v>431</v>
      </c>
      <c r="G4318" s="9" t="s">
        <v>412</v>
      </c>
      <c r="H4318" s="9" t="s">
        <v>416</v>
      </c>
      <c r="J4318" s="45" t="s">
        <v>696</v>
      </c>
      <c r="K4318" s="45"/>
      <c r="L4318" s="45"/>
      <c r="BB4318" t="s">
        <v>7922</v>
      </c>
      <c r="BC4318" t="s">
        <v>349</v>
      </c>
      <c r="BD4318">
        <v>9</v>
      </c>
      <c r="BE4318" t="s">
        <v>315</v>
      </c>
      <c r="BG4318">
        <v>4317</v>
      </c>
      <c r="BH4318" t="s">
        <v>302</v>
      </c>
      <c r="BI4318" t="s">
        <v>325</v>
      </c>
    </row>
    <row r="4319" spans="1:61" x14ac:dyDescent="0.25">
      <c r="A4319" s="9">
        <v>4318</v>
      </c>
      <c r="B4319" s="9" t="s">
        <v>181</v>
      </c>
      <c r="C4319" s="9" t="s">
        <v>151</v>
      </c>
      <c r="D4319" s="9" t="s">
        <v>347</v>
      </c>
      <c r="E4319" s="9" t="s">
        <v>432</v>
      </c>
      <c r="F4319" s="9" t="s">
        <v>433</v>
      </c>
      <c r="G4319" s="9" t="s">
        <v>413</v>
      </c>
      <c r="H4319" s="9" t="s">
        <v>412</v>
      </c>
      <c r="J4319" s="45" t="s">
        <v>696</v>
      </c>
      <c r="K4319" s="45"/>
      <c r="L4319" s="45"/>
      <c r="BB4319" t="s">
        <v>7923</v>
      </c>
      <c r="BC4319" t="s">
        <v>349</v>
      </c>
      <c r="BD4319">
        <v>10</v>
      </c>
      <c r="BE4319" t="s">
        <v>316</v>
      </c>
      <c r="BG4319">
        <v>4318</v>
      </c>
      <c r="BH4319" t="s">
        <v>303</v>
      </c>
      <c r="BI4319" t="s">
        <v>326</v>
      </c>
    </row>
    <row r="4320" spans="1:61" x14ac:dyDescent="0.25">
      <c r="A4320" s="9">
        <v>4319</v>
      </c>
      <c r="B4320" s="9" t="s">
        <v>182</v>
      </c>
      <c r="C4320" s="9" t="s">
        <v>152</v>
      </c>
      <c r="D4320" s="9" t="s">
        <v>348</v>
      </c>
      <c r="E4320" s="9" t="s">
        <v>432</v>
      </c>
      <c r="F4320" s="9" t="s">
        <v>433</v>
      </c>
      <c r="G4320" s="9" t="s">
        <v>422</v>
      </c>
      <c r="H4320" s="9" t="s">
        <v>423</v>
      </c>
      <c r="J4320" s="45" t="s">
        <v>5703</v>
      </c>
      <c r="K4320" s="45"/>
      <c r="L4320" s="45"/>
      <c r="BB4320" t="s">
        <v>7924</v>
      </c>
      <c r="BC4320" t="s">
        <v>349</v>
      </c>
      <c r="BD4320">
        <v>11</v>
      </c>
      <c r="BE4320" t="s">
        <v>317</v>
      </c>
      <c r="BG4320">
        <v>4319</v>
      </c>
      <c r="BH4320" t="s">
        <v>304</v>
      </c>
      <c r="BI4320" t="s">
        <v>327</v>
      </c>
    </row>
    <row r="4321" spans="1:61" x14ac:dyDescent="0.25">
      <c r="A4321" s="9">
        <v>4320</v>
      </c>
      <c r="B4321" s="9" t="s">
        <v>183</v>
      </c>
      <c r="C4321" s="9" t="s">
        <v>153</v>
      </c>
      <c r="D4321" s="9" t="s">
        <v>349</v>
      </c>
      <c r="E4321" s="9" t="s">
        <v>434</v>
      </c>
      <c r="F4321" s="9" t="s">
        <v>435</v>
      </c>
      <c r="G4321" s="9" t="s">
        <v>424</v>
      </c>
      <c r="H4321" s="9" t="s">
        <v>425</v>
      </c>
      <c r="J4321" s="46" t="s">
        <v>5705</v>
      </c>
      <c r="K4321" s="45"/>
      <c r="L4321" s="45"/>
      <c r="BB4321" t="s">
        <v>7925</v>
      </c>
      <c r="BC4321" t="s">
        <v>349</v>
      </c>
      <c r="BD4321">
        <v>12</v>
      </c>
      <c r="BE4321" t="s">
        <v>318</v>
      </c>
      <c r="BG4321">
        <v>4320</v>
      </c>
      <c r="BH4321" t="s">
        <v>305</v>
      </c>
      <c r="BI4321" t="s">
        <v>328</v>
      </c>
    </row>
    <row r="4322" spans="1:61" x14ac:dyDescent="0.25">
      <c r="A4322" s="9">
        <v>4321</v>
      </c>
      <c r="B4322" s="9" t="s">
        <v>184</v>
      </c>
      <c r="C4322" s="9" t="s">
        <v>154</v>
      </c>
      <c r="D4322" s="9" t="s">
        <v>350</v>
      </c>
      <c r="E4322" s="9" t="s">
        <v>434</v>
      </c>
      <c r="F4322" s="9" t="s">
        <v>435</v>
      </c>
      <c r="G4322" s="9" t="s">
        <v>425</v>
      </c>
      <c r="H4322" s="9" t="s">
        <v>424</v>
      </c>
      <c r="J4322" s="45" t="s">
        <v>696</v>
      </c>
      <c r="K4322" s="45"/>
      <c r="L4322" s="45"/>
      <c r="BB4322" t="s">
        <v>7206</v>
      </c>
      <c r="BC4322" t="s">
        <v>350</v>
      </c>
      <c r="BD4322">
        <v>1</v>
      </c>
      <c r="BE4322" t="s">
        <v>319</v>
      </c>
      <c r="BG4322">
        <v>4321</v>
      </c>
      <c r="BH4322" t="s">
        <v>306</v>
      </c>
      <c r="BI4322" t="s">
        <v>329</v>
      </c>
    </row>
    <row r="4323" spans="1:61" x14ac:dyDescent="0.25">
      <c r="A4323" s="9">
        <v>4322</v>
      </c>
      <c r="B4323" s="9" t="s">
        <v>185</v>
      </c>
      <c r="C4323" s="9" t="s">
        <v>155</v>
      </c>
      <c r="D4323" s="9" t="s">
        <v>351</v>
      </c>
      <c r="E4323" s="9" t="s">
        <v>436</v>
      </c>
      <c r="F4323" s="9" t="s">
        <v>437</v>
      </c>
      <c r="G4323" s="9" t="s">
        <v>423</v>
      </c>
      <c r="H4323" s="9" t="s">
        <v>422</v>
      </c>
      <c r="J4323" s="45" t="s">
        <v>5703</v>
      </c>
      <c r="K4323" s="45"/>
      <c r="L4323" s="45"/>
      <c r="BB4323" t="s">
        <v>7207</v>
      </c>
      <c r="BC4323" t="s">
        <v>350</v>
      </c>
      <c r="BD4323">
        <v>2</v>
      </c>
      <c r="BE4323" t="s">
        <v>320</v>
      </c>
      <c r="BG4323">
        <v>4322</v>
      </c>
      <c r="BH4323" t="s">
        <v>307</v>
      </c>
      <c r="BI4323" t="s">
        <v>330</v>
      </c>
    </row>
    <row r="4324" spans="1:61" x14ac:dyDescent="0.25">
      <c r="A4324" s="9">
        <v>4323</v>
      </c>
      <c r="B4324" s="9" t="s">
        <v>186</v>
      </c>
      <c r="C4324" s="9" t="s">
        <v>156</v>
      </c>
      <c r="D4324" s="9" t="s">
        <v>352</v>
      </c>
      <c r="E4324" s="9" t="s">
        <v>436</v>
      </c>
      <c r="F4324" s="9" t="s">
        <v>437</v>
      </c>
      <c r="G4324" s="9" t="s">
        <v>412</v>
      </c>
      <c r="H4324" s="9" t="s">
        <v>413</v>
      </c>
      <c r="J4324" s="45" t="s">
        <v>696</v>
      </c>
      <c r="K4324" s="45"/>
      <c r="L4324" s="45"/>
      <c r="BB4324" t="s">
        <v>7208</v>
      </c>
      <c r="BC4324" t="s">
        <v>350</v>
      </c>
      <c r="BD4324">
        <v>3</v>
      </c>
      <c r="BE4324" t="s">
        <v>321</v>
      </c>
      <c r="BG4324">
        <v>4323</v>
      </c>
      <c r="BH4324" t="s">
        <v>308</v>
      </c>
      <c r="BI4324" t="s">
        <v>331</v>
      </c>
    </row>
    <row r="4325" spans="1:61" x14ac:dyDescent="0.25">
      <c r="A4325" s="9">
        <v>4324</v>
      </c>
      <c r="B4325" s="9" t="s">
        <v>176</v>
      </c>
      <c r="C4325" s="9" t="s">
        <v>157</v>
      </c>
      <c r="D4325" s="9" t="s">
        <v>293</v>
      </c>
      <c r="E4325" s="9" t="s">
        <v>438</v>
      </c>
      <c r="F4325" s="9" t="s">
        <v>439</v>
      </c>
      <c r="G4325" s="9" t="s">
        <v>416</v>
      </c>
      <c r="H4325" s="9" t="s">
        <v>412</v>
      </c>
      <c r="J4325" s="45" t="s">
        <v>5704</v>
      </c>
      <c r="K4325" s="45"/>
      <c r="L4325" s="45"/>
      <c r="BB4325" t="s">
        <v>7209</v>
      </c>
      <c r="BC4325" t="s">
        <v>350</v>
      </c>
      <c r="BD4325">
        <v>4</v>
      </c>
      <c r="BE4325" t="s">
        <v>322</v>
      </c>
      <c r="BG4325">
        <v>4324</v>
      </c>
      <c r="BH4325" t="s">
        <v>309</v>
      </c>
      <c r="BI4325" t="s">
        <v>332</v>
      </c>
    </row>
    <row r="4326" spans="1:61" x14ac:dyDescent="0.25">
      <c r="A4326" s="9">
        <v>4325</v>
      </c>
      <c r="B4326" s="9" t="s">
        <v>177</v>
      </c>
      <c r="C4326" s="9" t="s">
        <v>158</v>
      </c>
      <c r="D4326" s="9" t="s">
        <v>294</v>
      </c>
      <c r="E4326" s="9" t="s">
        <v>438</v>
      </c>
      <c r="F4326" s="9" t="s">
        <v>439</v>
      </c>
      <c r="G4326" s="9" t="s">
        <v>417</v>
      </c>
      <c r="H4326" s="9" t="s">
        <v>417</v>
      </c>
      <c r="J4326" s="45" t="s">
        <v>696</v>
      </c>
      <c r="K4326" s="45"/>
      <c r="L4326" s="45"/>
      <c r="BB4326" t="s">
        <v>7210</v>
      </c>
      <c r="BC4326" t="s">
        <v>350</v>
      </c>
      <c r="BD4326">
        <v>5</v>
      </c>
      <c r="BE4326" t="s">
        <v>323</v>
      </c>
      <c r="BG4326">
        <v>4325</v>
      </c>
      <c r="BH4326" t="s">
        <v>310</v>
      </c>
      <c r="BI4326" t="s">
        <v>333</v>
      </c>
    </row>
    <row r="4327" spans="1:61" x14ac:dyDescent="0.25">
      <c r="A4327" s="9">
        <v>4326</v>
      </c>
      <c r="B4327" s="9" t="s">
        <v>179</v>
      </c>
      <c r="C4327" s="9" t="s">
        <v>147</v>
      </c>
      <c r="D4327" s="9" t="s">
        <v>295</v>
      </c>
      <c r="E4327" s="9" t="s">
        <v>440</v>
      </c>
      <c r="F4327" s="9" t="s">
        <v>441</v>
      </c>
      <c r="G4327" s="9" t="s">
        <v>412</v>
      </c>
      <c r="H4327" s="9" t="s">
        <v>416</v>
      </c>
      <c r="J4327" s="45" t="s">
        <v>696</v>
      </c>
      <c r="K4327" s="45"/>
      <c r="L4327" s="45"/>
      <c r="BB4327" t="s">
        <v>7211</v>
      </c>
      <c r="BC4327" t="s">
        <v>350</v>
      </c>
      <c r="BD4327">
        <v>6</v>
      </c>
      <c r="BE4327" t="s">
        <v>324</v>
      </c>
      <c r="BG4327">
        <v>4326</v>
      </c>
      <c r="BH4327" t="s">
        <v>311</v>
      </c>
      <c r="BI4327" t="s">
        <v>334</v>
      </c>
    </row>
    <row r="4328" spans="1:61" x14ac:dyDescent="0.25">
      <c r="A4328" s="9">
        <v>4327</v>
      </c>
      <c r="B4328" s="9" t="s">
        <v>180</v>
      </c>
      <c r="C4328" s="9" t="s">
        <v>148</v>
      </c>
      <c r="D4328" s="9" t="s">
        <v>296</v>
      </c>
      <c r="E4328" s="9" t="s">
        <v>440</v>
      </c>
      <c r="F4328" s="9" t="s">
        <v>441</v>
      </c>
      <c r="G4328" s="9" t="s">
        <v>413</v>
      </c>
      <c r="H4328" s="9" t="s">
        <v>412</v>
      </c>
      <c r="J4328" s="45" t="s">
        <v>5703</v>
      </c>
      <c r="K4328" s="45"/>
      <c r="L4328" s="45"/>
      <c r="BB4328" t="s">
        <v>7212</v>
      </c>
      <c r="BC4328" t="s">
        <v>350</v>
      </c>
      <c r="BD4328">
        <v>7</v>
      </c>
      <c r="BE4328" t="s">
        <v>325</v>
      </c>
      <c r="BG4328">
        <v>4327</v>
      </c>
      <c r="BH4328" t="s">
        <v>312</v>
      </c>
      <c r="BI4328" t="s">
        <v>335</v>
      </c>
    </row>
    <row r="4329" spans="1:61" x14ac:dyDescent="0.25">
      <c r="A4329" s="9">
        <v>4328</v>
      </c>
      <c r="B4329" s="9" t="s">
        <v>181</v>
      </c>
      <c r="C4329" s="9" t="s">
        <v>149</v>
      </c>
      <c r="D4329" s="9" t="s">
        <v>297</v>
      </c>
      <c r="E4329" s="9" t="s">
        <v>442</v>
      </c>
      <c r="F4329" s="9" t="s">
        <v>443</v>
      </c>
      <c r="G4329" s="9" t="s">
        <v>422</v>
      </c>
      <c r="H4329" s="9" t="s">
        <v>423</v>
      </c>
      <c r="J4329" s="46" t="s">
        <v>5705</v>
      </c>
      <c r="K4329" s="45"/>
      <c r="L4329" s="45"/>
      <c r="BB4329" t="s">
        <v>7213</v>
      </c>
      <c r="BC4329" t="s">
        <v>350</v>
      </c>
      <c r="BD4329">
        <v>8</v>
      </c>
      <c r="BE4329" t="s">
        <v>326</v>
      </c>
      <c r="BG4329">
        <v>4328</v>
      </c>
      <c r="BH4329" t="s">
        <v>313</v>
      </c>
      <c r="BI4329" t="s">
        <v>336</v>
      </c>
    </row>
    <row r="4330" spans="1:61" x14ac:dyDescent="0.25">
      <c r="A4330" s="9">
        <v>4329</v>
      </c>
      <c r="B4330" s="9" t="s">
        <v>182</v>
      </c>
      <c r="C4330" s="9" t="s">
        <v>150</v>
      </c>
      <c r="D4330" s="9" t="s">
        <v>298</v>
      </c>
      <c r="E4330" s="9" t="s">
        <v>442</v>
      </c>
      <c r="F4330" s="9" t="s">
        <v>443</v>
      </c>
      <c r="G4330" s="9" t="s">
        <v>424</v>
      </c>
      <c r="H4330" s="9" t="s">
        <v>425</v>
      </c>
      <c r="J4330" s="45" t="s">
        <v>696</v>
      </c>
      <c r="K4330" s="45"/>
      <c r="L4330" s="45"/>
      <c r="BB4330" t="s">
        <v>7214</v>
      </c>
      <c r="BC4330" t="s">
        <v>350</v>
      </c>
      <c r="BD4330">
        <v>9</v>
      </c>
      <c r="BE4330" t="s">
        <v>327</v>
      </c>
      <c r="BG4330">
        <v>4329</v>
      </c>
      <c r="BH4330" t="s">
        <v>314</v>
      </c>
      <c r="BI4330" t="s">
        <v>337</v>
      </c>
    </row>
    <row r="4331" spans="1:61" x14ac:dyDescent="0.25">
      <c r="A4331" s="9">
        <v>4330</v>
      </c>
      <c r="B4331" s="9" t="s">
        <v>183</v>
      </c>
      <c r="C4331" s="9" t="s">
        <v>151</v>
      </c>
      <c r="D4331" s="9" t="s">
        <v>299</v>
      </c>
      <c r="E4331" s="9" t="s">
        <v>444</v>
      </c>
      <c r="F4331" s="9" t="s">
        <v>445</v>
      </c>
      <c r="G4331" s="9" t="s">
        <v>425</v>
      </c>
      <c r="H4331" s="9" t="s">
        <v>424</v>
      </c>
      <c r="J4331" s="45" t="s">
        <v>5703</v>
      </c>
      <c r="K4331" s="45"/>
      <c r="L4331" s="45"/>
      <c r="BB4331" t="s">
        <v>7215</v>
      </c>
      <c r="BC4331" t="s">
        <v>350</v>
      </c>
      <c r="BD4331">
        <v>10</v>
      </c>
      <c r="BE4331" t="s">
        <v>328</v>
      </c>
      <c r="BG4331">
        <v>4330</v>
      </c>
      <c r="BH4331" t="s">
        <v>315</v>
      </c>
      <c r="BI4331" t="s">
        <v>338</v>
      </c>
    </row>
    <row r="4332" spans="1:61" x14ac:dyDescent="0.25">
      <c r="A4332" s="9">
        <v>4331</v>
      </c>
      <c r="B4332" s="9" t="s">
        <v>184</v>
      </c>
      <c r="C4332" s="9" t="s">
        <v>152</v>
      </c>
      <c r="D4332" s="9" t="s">
        <v>300</v>
      </c>
      <c r="E4332" s="9" t="s">
        <v>444</v>
      </c>
      <c r="F4332" s="9" t="s">
        <v>445</v>
      </c>
      <c r="G4332" s="9" t="s">
        <v>423</v>
      </c>
      <c r="H4332" s="9" t="s">
        <v>422</v>
      </c>
      <c r="J4332" s="45" t="s">
        <v>696</v>
      </c>
      <c r="K4332" s="45"/>
      <c r="L4332" s="45"/>
      <c r="BB4332" t="s">
        <v>7216</v>
      </c>
      <c r="BC4332" t="s">
        <v>350</v>
      </c>
      <c r="BD4332">
        <v>11</v>
      </c>
      <c r="BE4332" t="s">
        <v>329</v>
      </c>
      <c r="BG4332">
        <v>4331</v>
      </c>
      <c r="BH4332" t="s">
        <v>316</v>
      </c>
      <c r="BI4332" t="s">
        <v>339</v>
      </c>
    </row>
    <row r="4333" spans="1:61" x14ac:dyDescent="0.25">
      <c r="A4333" s="9">
        <v>4332</v>
      </c>
      <c r="B4333" s="9" t="s">
        <v>185</v>
      </c>
      <c r="C4333" s="9" t="s">
        <v>153</v>
      </c>
      <c r="D4333" s="9" t="s">
        <v>301</v>
      </c>
      <c r="E4333" s="9" t="s">
        <v>446</v>
      </c>
      <c r="F4333" s="9" t="s">
        <v>447</v>
      </c>
      <c r="G4333" s="9" t="s">
        <v>412</v>
      </c>
      <c r="H4333" s="9" t="s">
        <v>413</v>
      </c>
      <c r="J4333" s="45" t="s">
        <v>5704</v>
      </c>
      <c r="K4333" s="45"/>
      <c r="L4333" s="45"/>
      <c r="BB4333" t="s">
        <v>7217</v>
      </c>
      <c r="BC4333" t="s">
        <v>350</v>
      </c>
      <c r="BD4333">
        <v>12</v>
      </c>
      <c r="BE4333" t="s">
        <v>330</v>
      </c>
      <c r="BG4333">
        <v>4332</v>
      </c>
      <c r="BH4333" t="s">
        <v>317</v>
      </c>
      <c r="BI4333" t="s">
        <v>340</v>
      </c>
    </row>
    <row r="4334" spans="1:61" x14ac:dyDescent="0.25">
      <c r="A4334" s="9">
        <v>4333</v>
      </c>
      <c r="B4334" s="9" t="s">
        <v>186</v>
      </c>
      <c r="C4334" s="9" t="s">
        <v>154</v>
      </c>
      <c r="D4334" s="9" t="s">
        <v>302</v>
      </c>
      <c r="E4334" s="9" t="s">
        <v>446</v>
      </c>
      <c r="F4334" s="9" t="s">
        <v>447</v>
      </c>
      <c r="G4334" s="9" t="s">
        <v>416</v>
      </c>
      <c r="H4334" s="9" t="s">
        <v>412</v>
      </c>
      <c r="J4334" s="45" t="s">
        <v>696</v>
      </c>
      <c r="K4334" s="45"/>
      <c r="L4334" s="45"/>
      <c r="BB4334" t="s">
        <v>7218</v>
      </c>
      <c r="BC4334" t="s">
        <v>351</v>
      </c>
      <c r="BD4334">
        <v>1</v>
      </c>
      <c r="BE4334" t="s">
        <v>331</v>
      </c>
      <c r="BG4334">
        <v>4333</v>
      </c>
      <c r="BH4334" t="s">
        <v>318</v>
      </c>
      <c r="BI4334" t="s">
        <v>341</v>
      </c>
    </row>
    <row r="4335" spans="1:61" x14ac:dyDescent="0.25">
      <c r="A4335" s="9">
        <v>4334</v>
      </c>
      <c r="B4335" s="9" t="s">
        <v>176</v>
      </c>
      <c r="C4335" s="9" t="s">
        <v>155</v>
      </c>
      <c r="D4335" s="9" t="s">
        <v>303</v>
      </c>
      <c r="E4335" s="9" t="s">
        <v>448</v>
      </c>
      <c r="F4335" s="9" t="s">
        <v>449</v>
      </c>
      <c r="G4335" s="9" t="s">
        <v>417</v>
      </c>
      <c r="H4335" s="9" t="s">
        <v>417</v>
      </c>
      <c r="J4335" s="45" t="s">
        <v>696</v>
      </c>
      <c r="K4335" s="45"/>
      <c r="L4335" s="45"/>
      <c r="BB4335" t="s">
        <v>7219</v>
      </c>
      <c r="BC4335" t="s">
        <v>351</v>
      </c>
      <c r="BD4335">
        <v>2</v>
      </c>
      <c r="BE4335" t="s">
        <v>332</v>
      </c>
      <c r="BG4335">
        <v>4334</v>
      </c>
      <c r="BH4335" t="s">
        <v>319</v>
      </c>
      <c r="BI4335" t="s">
        <v>342</v>
      </c>
    </row>
    <row r="4336" spans="1:61" x14ac:dyDescent="0.25">
      <c r="A4336" s="9">
        <v>4335</v>
      </c>
      <c r="B4336" s="9" t="s">
        <v>177</v>
      </c>
      <c r="C4336" s="9" t="s">
        <v>156</v>
      </c>
      <c r="D4336" s="9" t="s">
        <v>304</v>
      </c>
      <c r="E4336" s="9" t="s">
        <v>448</v>
      </c>
      <c r="F4336" s="9" t="s">
        <v>449</v>
      </c>
      <c r="G4336" s="9" t="s">
        <v>412</v>
      </c>
      <c r="H4336" s="9" t="s">
        <v>416</v>
      </c>
      <c r="J4336" s="45" t="s">
        <v>5703</v>
      </c>
      <c r="K4336" s="45"/>
      <c r="L4336" s="45"/>
      <c r="BB4336" t="s">
        <v>7220</v>
      </c>
      <c r="BC4336" t="s">
        <v>351</v>
      </c>
      <c r="BD4336">
        <v>3</v>
      </c>
      <c r="BE4336" t="s">
        <v>333</v>
      </c>
      <c r="BG4336">
        <v>4335</v>
      </c>
      <c r="BH4336" t="s">
        <v>320</v>
      </c>
      <c r="BI4336" t="s">
        <v>343</v>
      </c>
    </row>
    <row r="4337" spans="1:61" x14ac:dyDescent="0.25">
      <c r="A4337" s="9">
        <v>4336</v>
      </c>
      <c r="B4337" s="9" t="s">
        <v>179</v>
      </c>
      <c r="C4337" s="9" t="s">
        <v>157</v>
      </c>
      <c r="D4337" s="9" t="s">
        <v>305</v>
      </c>
      <c r="E4337" s="9" t="s">
        <v>450</v>
      </c>
      <c r="F4337" s="9" t="s">
        <v>451</v>
      </c>
      <c r="G4337" s="9" t="s">
        <v>413</v>
      </c>
      <c r="H4337" s="9" t="s">
        <v>412</v>
      </c>
      <c r="J4337" s="46" t="s">
        <v>5705</v>
      </c>
      <c r="K4337" s="45"/>
      <c r="L4337" s="45"/>
      <c r="BB4337" t="s">
        <v>7221</v>
      </c>
      <c r="BC4337" t="s">
        <v>351</v>
      </c>
      <c r="BD4337">
        <v>4</v>
      </c>
      <c r="BE4337" t="s">
        <v>334</v>
      </c>
      <c r="BG4337">
        <v>4336</v>
      </c>
      <c r="BH4337" t="s">
        <v>321</v>
      </c>
      <c r="BI4337" t="s">
        <v>344</v>
      </c>
    </row>
    <row r="4338" spans="1:61" x14ac:dyDescent="0.25">
      <c r="A4338" s="9">
        <v>4337</v>
      </c>
      <c r="B4338" s="9" t="s">
        <v>180</v>
      </c>
      <c r="C4338" s="9" t="s">
        <v>158</v>
      </c>
      <c r="D4338" s="9" t="s">
        <v>306</v>
      </c>
      <c r="E4338" s="9" t="s">
        <v>450</v>
      </c>
      <c r="F4338" s="9" t="s">
        <v>451</v>
      </c>
      <c r="G4338" s="9" t="s">
        <v>422</v>
      </c>
      <c r="H4338" s="9" t="s">
        <v>423</v>
      </c>
      <c r="J4338" s="45" t="s">
        <v>696</v>
      </c>
      <c r="K4338" s="45"/>
      <c r="L4338" s="45"/>
      <c r="BB4338" t="s">
        <v>7222</v>
      </c>
      <c r="BC4338" t="s">
        <v>351</v>
      </c>
      <c r="BD4338">
        <v>5</v>
      </c>
      <c r="BE4338" t="s">
        <v>335</v>
      </c>
      <c r="BG4338">
        <v>4337</v>
      </c>
      <c r="BH4338" t="s">
        <v>322</v>
      </c>
      <c r="BI4338" t="s">
        <v>345</v>
      </c>
    </row>
    <row r="4339" spans="1:61" x14ac:dyDescent="0.25">
      <c r="A4339" s="9">
        <v>4338</v>
      </c>
      <c r="B4339" s="9" t="s">
        <v>181</v>
      </c>
      <c r="C4339" s="9" t="s">
        <v>147</v>
      </c>
      <c r="D4339" s="9" t="s">
        <v>307</v>
      </c>
      <c r="E4339" s="9" t="s">
        <v>452</v>
      </c>
      <c r="F4339" s="9" t="s">
        <v>453</v>
      </c>
      <c r="G4339" s="9" t="s">
        <v>424</v>
      </c>
      <c r="H4339" s="9" t="s">
        <v>425</v>
      </c>
      <c r="J4339" s="45" t="s">
        <v>5703</v>
      </c>
      <c r="K4339" s="45"/>
      <c r="L4339" s="45"/>
      <c r="BB4339" t="s">
        <v>7223</v>
      </c>
      <c r="BC4339" t="s">
        <v>351</v>
      </c>
      <c r="BD4339">
        <v>6</v>
      </c>
      <c r="BE4339" t="s">
        <v>336</v>
      </c>
      <c r="BG4339">
        <v>4338</v>
      </c>
      <c r="BH4339" t="s">
        <v>323</v>
      </c>
      <c r="BI4339" t="s">
        <v>346</v>
      </c>
    </row>
    <row r="4340" spans="1:61" x14ac:dyDescent="0.25">
      <c r="A4340" s="9">
        <v>4339</v>
      </c>
      <c r="B4340" s="9" t="s">
        <v>182</v>
      </c>
      <c r="C4340" s="9" t="s">
        <v>148</v>
      </c>
      <c r="D4340" s="9" t="s">
        <v>308</v>
      </c>
      <c r="E4340" s="9" t="s">
        <v>452</v>
      </c>
      <c r="F4340" s="9" t="s">
        <v>453</v>
      </c>
      <c r="G4340" s="9" t="s">
        <v>425</v>
      </c>
      <c r="H4340" s="9" t="s">
        <v>424</v>
      </c>
      <c r="J4340" s="45" t="s">
        <v>696</v>
      </c>
      <c r="K4340" s="45"/>
      <c r="L4340" s="45"/>
      <c r="BB4340" t="s">
        <v>7224</v>
      </c>
      <c r="BC4340" t="s">
        <v>351</v>
      </c>
      <c r="BD4340">
        <v>7</v>
      </c>
      <c r="BE4340" t="s">
        <v>337</v>
      </c>
      <c r="BG4340">
        <v>4339</v>
      </c>
      <c r="BH4340" t="s">
        <v>324</v>
      </c>
      <c r="BI4340" t="s">
        <v>347</v>
      </c>
    </row>
    <row r="4341" spans="1:61" x14ac:dyDescent="0.25">
      <c r="A4341" s="9">
        <v>4340</v>
      </c>
      <c r="B4341" s="9" t="s">
        <v>183</v>
      </c>
      <c r="C4341" s="9" t="s">
        <v>149</v>
      </c>
      <c r="D4341" s="9" t="s">
        <v>309</v>
      </c>
      <c r="E4341" s="9" t="s">
        <v>454</v>
      </c>
      <c r="F4341" s="9" t="s">
        <v>455</v>
      </c>
      <c r="G4341" s="9" t="s">
        <v>423</v>
      </c>
      <c r="H4341" s="9" t="s">
        <v>422</v>
      </c>
      <c r="J4341" s="46" t="s">
        <v>5705</v>
      </c>
      <c r="K4341" s="45"/>
      <c r="L4341" s="45"/>
      <c r="BB4341" t="s">
        <v>7225</v>
      </c>
      <c r="BC4341" t="s">
        <v>351</v>
      </c>
      <c r="BD4341">
        <v>8</v>
      </c>
      <c r="BE4341" t="s">
        <v>338</v>
      </c>
      <c r="BG4341">
        <v>4340</v>
      </c>
      <c r="BH4341" t="s">
        <v>325</v>
      </c>
      <c r="BI4341" t="s">
        <v>348</v>
      </c>
    </row>
    <row r="4342" spans="1:61" x14ac:dyDescent="0.25">
      <c r="A4342" s="9">
        <v>4341</v>
      </c>
      <c r="B4342" s="9" t="s">
        <v>184</v>
      </c>
      <c r="C4342" s="9" t="s">
        <v>150</v>
      </c>
      <c r="D4342" s="9" t="s">
        <v>310</v>
      </c>
      <c r="E4342" s="9" t="s">
        <v>454</v>
      </c>
      <c r="F4342" s="9" t="s">
        <v>455</v>
      </c>
      <c r="G4342" s="9" t="s">
        <v>412</v>
      </c>
      <c r="H4342" s="9" t="s">
        <v>413</v>
      </c>
      <c r="J4342" s="45" t="s">
        <v>5703</v>
      </c>
      <c r="K4342" s="45"/>
      <c r="L4342" s="45"/>
      <c r="BB4342" t="s">
        <v>7226</v>
      </c>
      <c r="BC4342" t="s">
        <v>351</v>
      </c>
      <c r="BD4342">
        <v>9</v>
      </c>
      <c r="BE4342" t="s">
        <v>339</v>
      </c>
      <c r="BG4342">
        <v>4341</v>
      </c>
      <c r="BH4342" t="s">
        <v>326</v>
      </c>
      <c r="BI4342" t="s">
        <v>349</v>
      </c>
    </row>
    <row r="4343" spans="1:61" x14ac:dyDescent="0.25">
      <c r="A4343" s="9">
        <v>4342</v>
      </c>
      <c r="B4343" s="9" t="s">
        <v>185</v>
      </c>
      <c r="C4343" s="9" t="s">
        <v>151</v>
      </c>
      <c r="D4343" s="9" t="s">
        <v>311</v>
      </c>
      <c r="E4343" s="9" t="s">
        <v>456</v>
      </c>
      <c r="F4343" s="9" t="s">
        <v>457</v>
      </c>
      <c r="G4343" s="9" t="s">
        <v>416</v>
      </c>
      <c r="H4343" s="9" t="s">
        <v>412</v>
      </c>
      <c r="J4343" s="45" t="s">
        <v>696</v>
      </c>
      <c r="K4343" s="45"/>
      <c r="L4343" s="45"/>
      <c r="BB4343" t="s">
        <v>7227</v>
      </c>
      <c r="BC4343" t="s">
        <v>351</v>
      </c>
      <c r="BD4343">
        <v>10</v>
      </c>
      <c r="BE4343" t="s">
        <v>340</v>
      </c>
      <c r="BG4343">
        <v>4342</v>
      </c>
      <c r="BH4343" t="s">
        <v>327</v>
      </c>
      <c r="BI4343" t="s">
        <v>350</v>
      </c>
    </row>
    <row r="4344" spans="1:61" x14ac:dyDescent="0.25">
      <c r="A4344" s="9">
        <v>4343</v>
      </c>
      <c r="B4344" s="9" t="s">
        <v>186</v>
      </c>
      <c r="C4344" s="9" t="s">
        <v>152</v>
      </c>
      <c r="D4344" s="9" t="s">
        <v>312</v>
      </c>
      <c r="E4344" s="9" t="s">
        <v>456</v>
      </c>
      <c r="F4344" s="9" t="s">
        <v>457</v>
      </c>
      <c r="G4344" s="9" t="s">
        <v>417</v>
      </c>
      <c r="H4344" s="9" t="s">
        <v>417</v>
      </c>
      <c r="J4344" s="45" t="s">
        <v>5703</v>
      </c>
      <c r="K4344" s="45"/>
      <c r="L4344" s="45"/>
      <c r="BB4344" t="s">
        <v>7228</v>
      </c>
      <c r="BC4344" t="s">
        <v>351</v>
      </c>
      <c r="BD4344">
        <v>11</v>
      </c>
      <c r="BE4344" t="s">
        <v>341</v>
      </c>
      <c r="BG4344">
        <v>4343</v>
      </c>
      <c r="BH4344" t="s">
        <v>328</v>
      </c>
      <c r="BI4344" t="s">
        <v>351</v>
      </c>
    </row>
    <row r="4345" spans="1:61" x14ac:dyDescent="0.25">
      <c r="A4345" s="9">
        <v>4344</v>
      </c>
      <c r="B4345" s="9" t="s">
        <v>176</v>
      </c>
      <c r="C4345" s="9" t="s">
        <v>153</v>
      </c>
      <c r="D4345" s="9" t="s">
        <v>313</v>
      </c>
      <c r="E4345" s="9" t="s">
        <v>458</v>
      </c>
      <c r="F4345" s="9" t="s">
        <v>459</v>
      </c>
      <c r="G4345" s="9" t="s">
        <v>412</v>
      </c>
      <c r="H4345" s="9" t="s">
        <v>416</v>
      </c>
      <c r="J4345" s="46" t="s">
        <v>5705</v>
      </c>
      <c r="K4345" s="45"/>
      <c r="L4345" s="45"/>
      <c r="BB4345" t="s">
        <v>7229</v>
      </c>
      <c r="BC4345" t="s">
        <v>351</v>
      </c>
      <c r="BD4345">
        <v>12</v>
      </c>
      <c r="BE4345" t="s">
        <v>342</v>
      </c>
      <c r="BG4345">
        <v>4344</v>
      </c>
      <c r="BH4345" t="s">
        <v>329</v>
      </c>
      <c r="BI4345" t="s">
        <v>352</v>
      </c>
    </row>
    <row r="4346" spans="1:61" x14ac:dyDescent="0.25">
      <c r="A4346" s="9">
        <v>4345</v>
      </c>
      <c r="B4346" s="9" t="s">
        <v>177</v>
      </c>
      <c r="C4346" s="9" t="s">
        <v>154</v>
      </c>
      <c r="D4346" s="9" t="s">
        <v>314</v>
      </c>
      <c r="E4346" s="9" t="s">
        <v>458</v>
      </c>
      <c r="F4346" s="9" t="s">
        <v>459</v>
      </c>
      <c r="G4346" s="9" t="s">
        <v>413</v>
      </c>
      <c r="H4346" s="9" t="s">
        <v>412</v>
      </c>
      <c r="J4346" s="45" t="s">
        <v>696</v>
      </c>
      <c r="K4346" s="45"/>
      <c r="L4346" s="45"/>
      <c r="BB4346" t="s">
        <v>7230</v>
      </c>
      <c r="BC4346" t="s">
        <v>352</v>
      </c>
      <c r="BD4346">
        <v>1</v>
      </c>
      <c r="BE4346" t="s">
        <v>343</v>
      </c>
      <c r="BG4346">
        <v>4345</v>
      </c>
      <c r="BH4346" t="s">
        <v>330</v>
      </c>
      <c r="BI4346" t="s">
        <v>293</v>
      </c>
    </row>
    <row r="4347" spans="1:61" x14ac:dyDescent="0.25">
      <c r="A4347" s="9">
        <v>4346</v>
      </c>
      <c r="B4347" s="9" t="s">
        <v>179</v>
      </c>
      <c r="C4347" s="9" t="s">
        <v>155</v>
      </c>
      <c r="D4347" s="9" t="s">
        <v>315</v>
      </c>
      <c r="E4347" s="9" t="s">
        <v>460</v>
      </c>
      <c r="F4347" s="9" t="s">
        <v>461</v>
      </c>
      <c r="G4347" s="9" t="s">
        <v>422</v>
      </c>
      <c r="H4347" s="9" t="s">
        <v>423</v>
      </c>
      <c r="J4347" s="45" t="s">
        <v>5703</v>
      </c>
      <c r="K4347" s="45"/>
      <c r="L4347" s="45"/>
      <c r="BB4347" t="s">
        <v>7231</v>
      </c>
      <c r="BC4347" t="s">
        <v>352</v>
      </c>
      <c r="BD4347">
        <v>2</v>
      </c>
      <c r="BE4347" t="s">
        <v>344</v>
      </c>
      <c r="BG4347">
        <v>4346</v>
      </c>
      <c r="BH4347" t="s">
        <v>331</v>
      </c>
      <c r="BI4347" t="s">
        <v>294</v>
      </c>
    </row>
    <row r="4348" spans="1:61" x14ac:dyDescent="0.25">
      <c r="A4348" s="9">
        <v>4347</v>
      </c>
      <c r="B4348" s="9" t="s">
        <v>180</v>
      </c>
      <c r="C4348" s="9" t="s">
        <v>156</v>
      </c>
      <c r="D4348" s="9" t="s">
        <v>316</v>
      </c>
      <c r="E4348" s="9" t="s">
        <v>460</v>
      </c>
      <c r="F4348" s="9" t="s">
        <v>461</v>
      </c>
      <c r="G4348" s="9" t="s">
        <v>424</v>
      </c>
      <c r="H4348" s="9" t="s">
        <v>425</v>
      </c>
      <c r="J4348" s="45" t="s">
        <v>696</v>
      </c>
      <c r="K4348" s="45"/>
      <c r="L4348" s="45"/>
      <c r="BB4348" t="s">
        <v>7232</v>
      </c>
      <c r="BC4348" t="s">
        <v>352</v>
      </c>
      <c r="BD4348">
        <v>3</v>
      </c>
      <c r="BE4348" t="s">
        <v>345</v>
      </c>
      <c r="BG4348">
        <v>4347</v>
      </c>
      <c r="BH4348" t="s">
        <v>332</v>
      </c>
      <c r="BI4348" t="s">
        <v>295</v>
      </c>
    </row>
    <row r="4349" spans="1:61" x14ac:dyDescent="0.25">
      <c r="A4349" s="9">
        <v>4348</v>
      </c>
      <c r="B4349" s="9" t="s">
        <v>181</v>
      </c>
      <c r="C4349" s="9" t="s">
        <v>157</v>
      </c>
      <c r="D4349" s="9" t="s">
        <v>317</v>
      </c>
      <c r="E4349" s="9" t="s">
        <v>462</v>
      </c>
      <c r="F4349" s="9" t="s">
        <v>463</v>
      </c>
      <c r="G4349" s="9" t="s">
        <v>425</v>
      </c>
      <c r="H4349" s="9" t="s">
        <v>424</v>
      </c>
      <c r="J4349" s="46" t="s">
        <v>5705</v>
      </c>
      <c r="K4349" s="45"/>
      <c r="L4349" s="45"/>
      <c r="BB4349" t="s">
        <v>7233</v>
      </c>
      <c r="BC4349" t="s">
        <v>352</v>
      </c>
      <c r="BD4349">
        <v>4</v>
      </c>
      <c r="BE4349" t="s">
        <v>346</v>
      </c>
      <c r="BG4349">
        <v>4348</v>
      </c>
      <c r="BH4349" t="s">
        <v>333</v>
      </c>
      <c r="BI4349" t="s">
        <v>296</v>
      </c>
    </row>
    <row r="4350" spans="1:61" x14ac:dyDescent="0.25">
      <c r="A4350" s="9">
        <v>4349</v>
      </c>
      <c r="B4350" s="9" t="s">
        <v>182</v>
      </c>
      <c r="C4350" s="9" t="s">
        <v>158</v>
      </c>
      <c r="D4350" s="9" t="s">
        <v>318</v>
      </c>
      <c r="E4350" s="9" t="s">
        <v>462</v>
      </c>
      <c r="F4350" s="9" t="s">
        <v>463</v>
      </c>
      <c r="G4350" s="9" t="s">
        <v>423</v>
      </c>
      <c r="H4350" s="9" t="s">
        <v>422</v>
      </c>
      <c r="J4350" s="45" t="s">
        <v>5703</v>
      </c>
      <c r="K4350" s="45"/>
      <c r="L4350" s="45"/>
      <c r="BB4350" t="s">
        <v>7234</v>
      </c>
      <c r="BC4350" t="s">
        <v>352</v>
      </c>
      <c r="BD4350">
        <v>5</v>
      </c>
      <c r="BE4350" t="s">
        <v>347</v>
      </c>
      <c r="BG4350">
        <v>4349</v>
      </c>
      <c r="BH4350" t="s">
        <v>334</v>
      </c>
      <c r="BI4350" t="s">
        <v>297</v>
      </c>
    </row>
    <row r="4351" spans="1:61" x14ac:dyDescent="0.25">
      <c r="A4351" s="9">
        <v>4350</v>
      </c>
      <c r="B4351" s="9" t="s">
        <v>183</v>
      </c>
      <c r="C4351" s="9" t="s">
        <v>147</v>
      </c>
      <c r="D4351" s="9" t="s">
        <v>319</v>
      </c>
      <c r="E4351" s="9" t="s">
        <v>464</v>
      </c>
      <c r="F4351" s="9" t="s">
        <v>465</v>
      </c>
      <c r="G4351" s="9" t="s">
        <v>412</v>
      </c>
      <c r="H4351" s="9" t="s">
        <v>413</v>
      </c>
      <c r="J4351" s="45" t="s">
        <v>696</v>
      </c>
      <c r="K4351" s="45"/>
      <c r="L4351" s="45"/>
      <c r="BB4351" t="s">
        <v>7235</v>
      </c>
      <c r="BC4351" t="s">
        <v>352</v>
      </c>
      <c r="BD4351">
        <v>6</v>
      </c>
      <c r="BE4351" t="s">
        <v>348</v>
      </c>
      <c r="BG4351">
        <v>4350</v>
      </c>
      <c r="BH4351" t="s">
        <v>335</v>
      </c>
      <c r="BI4351" t="s">
        <v>298</v>
      </c>
    </row>
    <row r="4352" spans="1:61" x14ac:dyDescent="0.25">
      <c r="A4352" s="9">
        <v>4351</v>
      </c>
      <c r="B4352" s="9" t="s">
        <v>184</v>
      </c>
      <c r="C4352" s="9" t="s">
        <v>148</v>
      </c>
      <c r="D4352" s="9" t="s">
        <v>320</v>
      </c>
      <c r="E4352" s="9" t="s">
        <v>464</v>
      </c>
      <c r="F4352" s="9" t="s">
        <v>465</v>
      </c>
      <c r="G4352" s="9" t="s">
        <v>416</v>
      </c>
      <c r="H4352" s="9" t="s">
        <v>412</v>
      </c>
      <c r="J4352" s="45" t="s">
        <v>5703</v>
      </c>
      <c r="K4352" s="45"/>
      <c r="L4352" s="45"/>
      <c r="BB4352" t="s">
        <v>7236</v>
      </c>
      <c r="BC4352" t="s">
        <v>352</v>
      </c>
      <c r="BD4352">
        <v>7</v>
      </c>
      <c r="BE4352" t="s">
        <v>349</v>
      </c>
      <c r="BG4352">
        <v>4351</v>
      </c>
      <c r="BH4352" t="s">
        <v>336</v>
      </c>
      <c r="BI4352" t="s">
        <v>299</v>
      </c>
    </row>
    <row r="4353" spans="1:61" x14ac:dyDescent="0.25">
      <c r="A4353" s="9">
        <v>4352</v>
      </c>
      <c r="B4353" s="9" t="s">
        <v>185</v>
      </c>
      <c r="C4353" s="9" t="s">
        <v>149</v>
      </c>
      <c r="D4353" s="9" t="s">
        <v>321</v>
      </c>
      <c r="E4353" s="9" t="s">
        <v>466</v>
      </c>
      <c r="F4353" s="9" t="s">
        <v>467</v>
      </c>
      <c r="G4353" s="9" t="s">
        <v>417</v>
      </c>
      <c r="H4353" s="9" t="s">
        <v>417</v>
      </c>
      <c r="J4353" s="46" t="s">
        <v>5705</v>
      </c>
      <c r="K4353" s="45"/>
      <c r="L4353" s="45"/>
      <c r="BB4353" t="s">
        <v>7237</v>
      </c>
      <c r="BC4353" t="s">
        <v>352</v>
      </c>
      <c r="BD4353">
        <v>8</v>
      </c>
      <c r="BE4353" t="s">
        <v>350</v>
      </c>
      <c r="BG4353">
        <v>4352</v>
      </c>
      <c r="BH4353" t="s">
        <v>337</v>
      </c>
      <c r="BI4353" t="s">
        <v>300</v>
      </c>
    </row>
    <row r="4354" spans="1:61" x14ac:dyDescent="0.25">
      <c r="A4354" s="9">
        <v>4353</v>
      </c>
      <c r="B4354" s="9" t="s">
        <v>186</v>
      </c>
      <c r="C4354" s="9" t="s">
        <v>150</v>
      </c>
      <c r="D4354" s="9" t="s">
        <v>322</v>
      </c>
      <c r="E4354" s="9" t="s">
        <v>466</v>
      </c>
      <c r="F4354" s="9" t="s">
        <v>467</v>
      </c>
      <c r="G4354" s="9" t="s">
        <v>412</v>
      </c>
      <c r="H4354" s="9" t="s">
        <v>416</v>
      </c>
      <c r="J4354" s="45" t="s">
        <v>696</v>
      </c>
      <c r="K4354" s="45"/>
      <c r="L4354" s="45"/>
      <c r="BB4354" t="s">
        <v>7238</v>
      </c>
      <c r="BC4354" t="s">
        <v>352</v>
      </c>
      <c r="BD4354">
        <v>9</v>
      </c>
      <c r="BE4354" t="s">
        <v>351</v>
      </c>
      <c r="BG4354">
        <v>4353</v>
      </c>
      <c r="BH4354" t="s">
        <v>338</v>
      </c>
      <c r="BI4354" t="s">
        <v>301</v>
      </c>
    </row>
    <row r="4355" spans="1:61" x14ac:dyDescent="0.25">
      <c r="A4355" s="9">
        <v>4354</v>
      </c>
      <c r="B4355" s="9" t="s">
        <v>176</v>
      </c>
      <c r="C4355" s="9" t="s">
        <v>151</v>
      </c>
      <c r="D4355" s="9" t="s">
        <v>323</v>
      </c>
      <c r="E4355" s="9" t="s">
        <v>468</v>
      </c>
      <c r="F4355" s="9" t="s">
        <v>469</v>
      </c>
      <c r="G4355" s="9" t="s">
        <v>413</v>
      </c>
      <c r="H4355" s="9" t="s">
        <v>412</v>
      </c>
      <c r="J4355" s="45" t="s">
        <v>5703</v>
      </c>
      <c r="K4355" s="45"/>
      <c r="L4355" s="45"/>
      <c r="BB4355" t="s">
        <v>7239</v>
      </c>
      <c r="BC4355" t="s">
        <v>352</v>
      </c>
      <c r="BD4355">
        <v>10</v>
      </c>
      <c r="BE4355" t="s">
        <v>352</v>
      </c>
      <c r="BG4355">
        <v>4354</v>
      </c>
      <c r="BH4355" t="s">
        <v>339</v>
      </c>
      <c r="BI4355" t="s">
        <v>302</v>
      </c>
    </row>
    <row r="4356" spans="1:61" x14ac:dyDescent="0.25">
      <c r="A4356" s="9">
        <v>4355</v>
      </c>
      <c r="B4356" s="9" t="s">
        <v>177</v>
      </c>
      <c r="C4356" s="9" t="s">
        <v>152</v>
      </c>
      <c r="D4356" s="9" t="s">
        <v>324</v>
      </c>
      <c r="E4356" s="9" t="s">
        <v>468</v>
      </c>
      <c r="F4356" s="9" t="s">
        <v>469</v>
      </c>
      <c r="G4356" s="9" t="s">
        <v>422</v>
      </c>
      <c r="H4356" s="9" t="s">
        <v>423</v>
      </c>
      <c r="J4356" s="45" t="s">
        <v>696</v>
      </c>
      <c r="K4356" s="45"/>
      <c r="L4356" s="45"/>
      <c r="BB4356" t="s">
        <v>7240</v>
      </c>
      <c r="BC4356" t="s">
        <v>352</v>
      </c>
      <c r="BD4356">
        <v>11</v>
      </c>
      <c r="BE4356" t="s">
        <v>293</v>
      </c>
      <c r="BG4356">
        <v>4355</v>
      </c>
      <c r="BH4356" t="s">
        <v>340</v>
      </c>
      <c r="BI4356" t="s">
        <v>303</v>
      </c>
    </row>
    <row r="4357" spans="1:61" x14ac:dyDescent="0.25">
      <c r="A4357" s="9">
        <v>4356</v>
      </c>
      <c r="B4357" s="9" t="s">
        <v>179</v>
      </c>
      <c r="C4357" s="9" t="s">
        <v>153</v>
      </c>
      <c r="D4357" s="9" t="s">
        <v>325</v>
      </c>
      <c r="E4357" s="9" t="s">
        <v>470</v>
      </c>
      <c r="F4357" s="3" t="s">
        <v>5707</v>
      </c>
      <c r="G4357" s="9" t="s">
        <v>424</v>
      </c>
      <c r="H4357" s="9" t="s">
        <v>425</v>
      </c>
      <c r="J4357" s="46" t="s">
        <v>5705</v>
      </c>
      <c r="K4357" s="45"/>
      <c r="L4357" s="45"/>
      <c r="BB4357" t="s">
        <v>7241</v>
      </c>
      <c r="BC4357" t="s">
        <v>352</v>
      </c>
      <c r="BD4357">
        <v>12</v>
      </c>
      <c r="BE4357" t="s">
        <v>294</v>
      </c>
      <c r="BG4357">
        <v>4356</v>
      </c>
      <c r="BH4357" t="s">
        <v>341</v>
      </c>
      <c r="BI4357" t="s">
        <v>304</v>
      </c>
    </row>
    <row r="4358" spans="1:61" x14ac:dyDescent="0.25">
      <c r="A4358" s="9">
        <v>4357</v>
      </c>
      <c r="B4358" s="9" t="s">
        <v>180</v>
      </c>
      <c r="C4358" s="9" t="s">
        <v>154</v>
      </c>
      <c r="D4358" s="9" t="s">
        <v>326</v>
      </c>
      <c r="E4358" s="9" t="s">
        <v>470</v>
      </c>
      <c r="F4358" s="3" t="s">
        <v>5707</v>
      </c>
      <c r="G4358" s="9" t="s">
        <v>425</v>
      </c>
      <c r="H4358" s="9" t="s">
        <v>424</v>
      </c>
      <c r="J4358" s="45" t="s">
        <v>5703</v>
      </c>
      <c r="K4358" s="45"/>
      <c r="L4358" s="45"/>
      <c r="BB4358" t="s">
        <v>7242</v>
      </c>
      <c r="BC4358" t="s">
        <v>293</v>
      </c>
      <c r="BD4358">
        <v>1</v>
      </c>
      <c r="BE4358" t="s">
        <v>295</v>
      </c>
      <c r="BG4358">
        <v>4357</v>
      </c>
      <c r="BH4358" t="s">
        <v>342</v>
      </c>
      <c r="BI4358" t="s">
        <v>305</v>
      </c>
    </row>
    <row r="4359" spans="1:61" x14ac:dyDescent="0.25">
      <c r="A4359" s="9">
        <v>4358</v>
      </c>
      <c r="B4359" s="9" t="s">
        <v>181</v>
      </c>
      <c r="C4359" s="9" t="s">
        <v>155</v>
      </c>
      <c r="D4359" s="9" t="s">
        <v>327</v>
      </c>
      <c r="E4359" s="9" t="s">
        <v>471</v>
      </c>
      <c r="F4359" s="9" t="s">
        <v>472</v>
      </c>
      <c r="G4359" s="9" t="s">
        <v>423</v>
      </c>
      <c r="H4359" s="9" t="s">
        <v>422</v>
      </c>
      <c r="J4359" s="45" t="s">
        <v>696</v>
      </c>
      <c r="K4359" s="45"/>
      <c r="L4359" s="45"/>
      <c r="BB4359" t="s">
        <v>7243</v>
      </c>
      <c r="BC4359" t="s">
        <v>293</v>
      </c>
      <c r="BD4359">
        <v>2</v>
      </c>
      <c r="BE4359" t="s">
        <v>296</v>
      </c>
      <c r="BG4359">
        <v>4358</v>
      </c>
      <c r="BH4359" t="s">
        <v>343</v>
      </c>
      <c r="BI4359" t="s">
        <v>306</v>
      </c>
    </row>
    <row r="4360" spans="1:61" x14ac:dyDescent="0.25">
      <c r="A4360" s="9">
        <v>4359</v>
      </c>
      <c r="B4360" s="9" t="s">
        <v>182</v>
      </c>
      <c r="C4360" s="9" t="s">
        <v>156</v>
      </c>
      <c r="D4360" s="9" t="s">
        <v>328</v>
      </c>
      <c r="E4360" s="9" t="s">
        <v>471</v>
      </c>
      <c r="F4360" s="9" t="s">
        <v>472</v>
      </c>
      <c r="G4360" s="9" t="s">
        <v>412</v>
      </c>
      <c r="H4360" s="9" t="s">
        <v>413</v>
      </c>
      <c r="J4360" s="45" t="s">
        <v>696</v>
      </c>
      <c r="K4360" s="45"/>
      <c r="L4360" s="45"/>
      <c r="BB4360" t="s">
        <v>7244</v>
      </c>
      <c r="BC4360" t="s">
        <v>293</v>
      </c>
      <c r="BD4360">
        <v>3</v>
      </c>
      <c r="BE4360" t="s">
        <v>297</v>
      </c>
      <c r="BG4360">
        <v>4359</v>
      </c>
      <c r="BH4360" t="s">
        <v>344</v>
      </c>
      <c r="BI4360" t="s">
        <v>307</v>
      </c>
    </row>
    <row r="4361" spans="1:61" x14ac:dyDescent="0.25">
      <c r="A4361" s="9">
        <v>4360</v>
      </c>
      <c r="B4361" s="9" t="s">
        <v>183</v>
      </c>
      <c r="C4361" s="9" t="s">
        <v>157</v>
      </c>
      <c r="D4361" s="9" t="s">
        <v>329</v>
      </c>
      <c r="E4361" s="9" t="s">
        <v>473</v>
      </c>
      <c r="F4361" s="9" t="s">
        <v>474</v>
      </c>
      <c r="G4361" s="9" t="s">
        <v>416</v>
      </c>
      <c r="H4361" s="9" t="s">
        <v>412</v>
      </c>
      <c r="J4361" s="45" t="s">
        <v>5704</v>
      </c>
      <c r="K4361" s="45"/>
      <c r="L4361" s="45"/>
      <c r="BB4361" t="s">
        <v>7245</v>
      </c>
      <c r="BC4361" t="s">
        <v>293</v>
      </c>
      <c r="BD4361">
        <v>4</v>
      </c>
      <c r="BE4361" t="s">
        <v>298</v>
      </c>
      <c r="BG4361">
        <v>4360</v>
      </c>
      <c r="BH4361" t="s">
        <v>345</v>
      </c>
      <c r="BI4361" t="s">
        <v>308</v>
      </c>
    </row>
    <row r="4362" spans="1:61" x14ac:dyDescent="0.25">
      <c r="A4362" s="9">
        <v>4361</v>
      </c>
      <c r="B4362" s="9" t="s">
        <v>184</v>
      </c>
      <c r="C4362" s="9" t="s">
        <v>158</v>
      </c>
      <c r="D4362" s="9" t="s">
        <v>330</v>
      </c>
      <c r="E4362" s="9" t="s">
        <v>473</v>
      </c>
      <c r="F4362" s="9" t="s">
        <v>474</v>
      </c>
      <c r="G4362" s="9" t="s">
        <v>417</v>
      </c>
      <c r="H4362" s="9" t="s">
        <v>417</v>
      </c>
      <c r="J4362" s="45" t="s">
        <v>696</v>
      </c>
      <c r="K4362" s="45"/>
      <c r="L4362" s="45"/>
      <c r="BB4362" t="s">
        <v>7246</v>
      </c>
      <c r="BC4362" t="s">
        <v>293</v>
      </c>
      <c r="BD4362">
        <v>5</v>
      </c>
      <c r="BE4362" t="s">
        <v>299</v>
      </c>
      <c r="BG4362">
        <v>4361</v>
      </c>
      <c r="BH4362" t="s">
        <v>346</v>
      </c>
      <c r="BI4362" t="s">
        <v>309</v>
      </c>
    </row>
    <row r="4363" spans="1:61" x14ac:dyDescent="0.25">
      <c r="A4363" s="9">
        <v>4362</v>
      </c>
      <c r="B4363" s="9" t="s">
        <v>185</v>
      </c>
      <c r="C4363" s="9" t="s">
        <v>147</v>
      </c>
      <c r="D4363" s="9" t="s">
        <v>331</v>
      </c>
      <c r="E4363" s="9" t="s">
        <v>475</v>
      </c>
      <c r="F4363" s="9" t="s">
        <v>476</v>
      </c>
      <c r="G4363" s="9" t="s">
        <v>412</v>
      </c>
      <c r="H4363" s="9" t="s">
        <v>416</v>
      </c>
      <c r="J4363" s="45" t="s">
        <v>5703</v>
      </c>
      <c r="K4363" s="45"/>
      <c r="L4363" s="45"/>
      <c r="BB4363" t="s">
        <v>7247</v>
      </c>
      <c r="BC4363" t="s">
        <v>293</v>
      </c>
      <c r="BD4363">
        <v>6</v>
      </c>
      <c r="BE4363" t="s">
        <v>300</v>
      </c>
      <c r="BG4363">
        <v>4362</v>
      </c>
      <c r="BH4363" t="s">
        <v>347</v>
      </c>
      <c r="BI4363" t="s">
        <v>310</v>
      </c>
    </row>
    <row r="4364" spans="1:61" x14ac:dyDescent="0.25">
      <c r="A4364" s="9">
        <v>4363</v>
      </c>
      <c r="B4364" s="9" t="s">
        <v>186</v>
      </c>
      <c r="C4364" s="9" t="s">
        <v>148</v>
      </c>
      <c r="D4364" s="9" t="s">
        <v>332</v>
      </c>
      <c r="E4364" s="9" t="s">
        <v>475</v>
      </c>
      <c r="F4364" s="9" t="s">
        <v>476</v>
      </c>
      <c r="G4364" s="9" t="s">
        <v>413</v>
      </c>
      <c r="H4364" s="9" t="s">
        <v>412</v>
      </c>
      <c r="J4364" s="45" t="s">
        <v>696</v>
      </c>
      <c r="K4364" s="45"/>
      <c r="L4364" s="45"/>
      <c r="BB4364" t="s">
        <v>7248</v>
      </c>
      <c r="BC4364" t="s">
        <v>293</v>
      </c>
      <c r="BD4364">
        <v>7</v>
      </c>
      <c r="BE4364" t="s">
        <v>301</v>
      </c>
      <c r="BG4364">
        <v>4363</v>
      </c>
      <c r="BH4364" t="s">
        <v>348</v>
      </c>
      <c r="BI4364" t="s">
        <v>311</v>
      </c>
    </row>
    <row r="4365" spans="1:61" x14ac:dyDescent="0.25">
      <c r="A4365" s="9">
        <v>4364</v>
      </c>
      <c r="B4365" s="9" t="s">
        <v>176</v>
      </c>
      <c r="C4365" s="9" t="s">
        <v>149</v>
      </c>
      <c r="D4365" s="9" t="s">
        <v>333</v>
      </c>
      <c r="E4365" s="9" t="s">
        <v>410</v>
      </c>
      <c r="F4365" s="9" t="s">
        <v>411</v>
      </c>
      <c r="G4365" s="9" t="s">
        <v>422</v>
      </c>
      <c r="H4365" s="9" t="s">
        <v>423</v>
      </c>
      <c r="J4365" s="46" t="s">
        <v>5705</v>
      </c>
      <c r="K4365" s="45"/>
      <c r="L4365" s="45"/>
      <c r="BB4365" t="s">
        <v>7249</v>
      </c>
      <c r="BC4365" t="s">
        <v>293</v>
      </c>
      <c r="BD4365">
        <v>8</v>
      </c>
      <c r="BE4365" t="s">
        <v>302</v>
      </c>
      <c r="BG4365">
        <v>4364</v>
      </c>
      <c r="BH4365" t="s">
        <v>349</v>
      </c>
      <c r="BI4365" t="s">
        <v>312</v>
      </c>
    </row>
    <row r="4366" spans="1:61" x14ac:dyDescent="0.25">
      <c r="A4366" s="9">
        <v>4365</v>
      </c>
      <c r="B4366" s="9" t="s">
        <v>177</v>
      </c>
      <c r="C4366" s="9" t="s">
        <v>150</v>
      </c>
      <c r="D4366" s="9" t="s">
        <v>334</v>
      </c>
      <c r="E4366" s="9" t="s">
        <v>410</v>
      </c>
      <c r="F4366" s="9" t="s">
        <v>411</v>
      </c>
      <c r="G4366" s="9" t="s">
        <v>412</v>
      </c>
      <c r="H4366" s="9" t="s">
        <v>413</v>
      </c>
      <c r="J4366" s="45" t="s">
        <v>5703</v>
      </c>
      <c r="K4366" s="45"/>
      <c r="L4366" s="45"/>
      <c r="BB4366" t="s">
        <v>7250</v>
      </c>
      <c r="BC4366" t="s">
        <v>293</v>
      </c>
      <c r="BD4366">
        <v>9</v>
      </c>
      <c r="BE4366" t="s">
        <v>303</v>
      </c>
      <c r="BG4366">
        <v>4365</v>
      </c>
      <c r="BH4366" t="s">
        <v>350</v>
      </c>
      <c r="BI4366" t="s">
        <v>313</v>
      </c>
    </row>
    <row r="4367" spans="1:61" x14ac:dyDescent="0.25">
      <c r="A4367" s="9">
        <v>4366</v>
      </c>
      <c r="B4367" s="9" t="s">
        <v>179</v>
      </c>
      <c r="C4367" s="9" t="s">
        <v>151</v>
      </c>
      <c r="D4367" s="9" t="s">
        <v>335</v>
      </c>
      <c r="E4367" s="9" t="s">
        <v>414</v>
      </c>
      <c r="F4367" s="9" t="s">
        <v>415</v>
      </c>
      <c r="G4367" s="9" t="s">
        <v>416</v>
      </c>
      <c r="H4367" s="9" t="s">
        <v>412</v>
      </c>
      <c r="J4367" s="45" t="s">
        <v>696</v>
      </c>
      <c r="K4367" s="45"/>
      <c r="L4367" s="45"/>
      <c r="BB4367" t="s">
        <v>7251</v>
      </c>
      <c r="BC4367" t="s">
        <v>293</v>
      </c>
      <c r="BD4367">
        <v>10</v>
      </c>
      <c r="BE4367" t="s">
        <v>304</v>
      </c>
      <c r="BG4367">
        <v>4366</v>
      </c>
      <c r="BH4367" t="s">
        <v>351</v>
      </c>
      <c r="BI4367" t="s">
        <v>314</v>
      </c>
    </row>
    <row r="4368" spans="1:61" x14ac:dyDescent="0.25">
      <c r="A4368" s="9">
        <v>4367</v>
      </c>
      <c r="B4368" s="9" t="s">
        <v>180</v>
      </c>
      <c r="C4368" s="9" t="s">
        <v>152</v>
      </c>
      <c r="D4368" s="9" t="s">
        <v>336</v>
      </c>
      <c r="E4368" s="9" t="s">
        <v>414</v>
      </c>
      <c r="F4368" s="9" t="s">
        <v>415</v>
      </c>
      <c r="G4368" s="9" t="s">
        <v>417</v>
      </c>
      <c r="H4368" s="9" t="s">
        <v>417</v>
      </c>
      <c r="J4368" s="45" t="s">
        <v>696</v>
      </c>
      <c r="K4368" s="45"/>
      <c r="L4368" s="45"/>
      <c r="BB4368" t="s">
        <v>7252</v>
      </c>
      <c r="BC4368" t="s">
        <v>293</v>
      </c>
      <c r="BD4368">
        <v>11</v>
      </c>
      <c r="BE4368" t="s">
        <v>305</v>
      </c>
      <c r="BG4368">
        <v>4367</v>
      </c>
      <c r="BH4368" t="s">
        <v>352</v>
      </c>
      <c r="BI4368" t="s">
        <v>315</v>
      </c>
    </row>
    <row r="4369" spans="1:61" x14ac:dyDescent="0.25">
      <c r="A4369" s="9">
        <v>4368</v>
      </c>
      <c r="B4369" s="9" t="s">
        <v>181</v>
      </c>
      <c r="C4369" s="9" t="s">
        <v>153</v>
      </c>
      <c r="D4369" s="9" t="s">
        <v>337</v>
      </c>
      <c r="E4369" s="9" t="s">
        <v>418</v>
      </c>
      <c r="F4369" s="9" t="s">
        <v>419</v>
      </c>
      <c r="G4369" s="9" t="s">
        <v>412</v>
      </c>
      <c r="H4369" s="9" t="s">
        <v>416</v>
      </c>
      <c r="J4369" s="45" t="s">
        <v>5704</v>
      </c>
      <c r="K4369" s="45"/>
      <c r="L4369" s="45"/>
      <c r="BB4369" t="s">
        <v>7253</v>
      </c>
      <c r="BC4369" t="s">
        <v>293</v>
      </c>
      <c r="BD4369">
        <v>12</v>
      </c>
      <c r="BE4369" t="s">
        <v>306</v>
      </c>
      <c r="BG4369">
        <v>4368</v>
      </c>
      <c r="BH4369" t="s">
        <v>293</v>
      </c>
      <c r="BI4369" t="s">
        <v>316</v>
      </c>
    </row>
    <row r="4370" spans="1:61" x14ac:dyDescent="0.25">
      <c r="A4370" s="9">
        <v>4369</v>
      </c>
      <c r="B4370" s="9" t="s">
        <v>182</v>
      </c>
      <c r="C4370" s="9" t="s">
        <v>154</v>
      </c>
      <c r="D4370" s="9" t="s">
        <v>338</v>
      </c>
      <c r="E4370" s="9" t="s">
        <v>418</v>
      </c>
      <c r="F4370" s="9" t="s">
        <v>419</v>
      </c>
      <c r="G4370" s="9" t="s">
        <v>413</v>
      </c>
      <c r="H4370" s="9" t="s">
        <v>412</v>
      </c>
      <c r="J4370" s="45" t="s">
        <v>696</v>
      </c>
      <c r="K4370" s="45"/>
      <c r="L4370" s="45"/>
      <c r="BB4370" t="s">
        <v>7254</v>
      </c>
      <c r="BC4370" t="s">
        <v>294</v>
      </c>
      <c r="BD4370">
        <v>1</v>
      </c>
      <c r="BE4370" t="s">
        <v>307</v>
      </c>
      <c r="BG4370">
        <v>4369</v>
      </c>
      <c r="BH4370" t="s">
        <v>294</v>
      </c>
      <c r="BI4370" t="s">
        <v>317</v>
      </c>
    </row>
    <row r="4371" spans="1:61" x14ac:dyDescent="0.25">
      <c r="A4371" s="9">
        <v>4370</v>
      </c>
      <c r="B4371" s="9" t="s">
        <v>183</v>
      </c>
      <c r="C4371" s="9" t="s">
        <v>155</v>
      </c>
      <c r="D4371" s="9" t="s">
        <v>339</v>
      </c>
      <c r="E4371" s="9" t="s">
        <v>420</v>
      </c>
      <c r="F4371" s="9" t="s">
        <v>421</v>
      </c>
      <c r="G4371" s="9" t="s">
        <v>422</v>
      </c>
      <c r="H4371" s="9" t="s">
        <v>423</v>
      </c>
      <c r="J4371" s="45" t="s">
        <v>5703</v>
      </c>
      <c r="K4371" s="45"/>
      <c r="L4371" s="45"/>
      <c r="BB4371" t="s">
        <v>7255</v>
      </c>
      <c r="BC4371" t="s">
        <v>294</v>
      </c>
      <c r="BD4371">
        <v>2</v>
      </c>
      <c r="BE4371" t="s">
        <v>308</v>
      </c>
      <c r="BG4371">
        <v>4370</v>
      </c>
      <c r="BH4371" t="s">
        <v>295</v>
      </c>
      <c r="BI4371" t="s">
        <v>318</v>
      </c>
    </row>
    <row r="4372" spans="1:61" x14ac:dyDescent="0.25">
      <c r="A4372" s="9">
        <v>4371</v>
      </c>
      <c r="B4372" s="9" t="s">
        <v>184</v>
      </c>
      <c r="C4372" s="9" t="s">
        <v>156</v>
      </c>
      <c r="D4372" s="9" t="s">
        <v>340</v>
      </c>
      <c r="E4372" s="9" t="s">
        <v>420</v>
      </c>
      <c r="F4372" s="9" t="s">
        <v>421</v>
      </c>
      <c r="G4372" s="9" t="s">
        <v>424</v>
      </c>
      <c r="H4372" s="9" t="s">
        <v>425</v>
      </c>
      <c r="J4372" s="45" t="s">
        <v>696</v>
      </c>
      <c r="K4372" s="45"/>
      <c r="L4372" s="45"/>
      <c r="BB4372" t="s">
        <v>7256</v>
      </c>
      <c r="BC4372" t="s">
        <v>294</v>
      </c>
      <c r="BD4372">
        <v>3</v>
      </c>
      <c r="BE4372" t="s">
        <v>309</v>
      </c>
      <c r="BG4372">
        <v>4371</v>
      </c>
      <c r="BH4372" t="s">
        <v>296</v>
      </c>
      <c r="BI4372" t="s">
        <v>319</v>
      </c>
    </row>
    <row r="4373" spans="1:61" x14ac:dyDescent="0.25">
      <c r="A4373" s="9">
        <v>4372</v>
      </c>
      <c r="B4373" s="9" t="s">
        <v>185</v>
      </c>
      <c r="C4373" s="9" t="s">
        <v>157</v>
      </c>
      <c r="D4373" s="9" t="s">
        <v>341</v>
      </c>
      <c r="E4373" s="9" t="s">
        <v>426</v>
      </c>
      <c r="F4373" s="9" t="s">
        <v>427</v>
      </c>
      <c r="G4373" s="9" t="s">
        <v>425</v>
      </c>
      <c r="H4373" s="9" t="s">
        <v>424</v>
      </c>
      <c r="J4373" s="46" t="s">
        <v>5705</v>
      </c>
      <c r="K4373" s="45"/>
      <c r="L4373" s="45"/>
      <c r="BB4373" t="s">
        <v>7257</v>
      </c>
      <c r="BC4373" t="s">
        <v>294</v>
      </c>
      <c r="BD4373">
        <v>4</v>
      </c>
      <c r="BE4373" t="s">
        <v>310</v>
      </c>
      <c r="BG4373">
        <v>4372</v>
      </c>
      <c r="BH4373" t="s">
        <v>297</v>
      </c>
      <c r="BI4373" t="s">
        <v>320</v>
      </c>
    </row>
    <row r="4374" spans="1:61" x14ac:dyDescent="0.25">
      <c r="A4374" s="9">
        <v>4373</v>
      </c>
      <c r="B4374" s="9" t="s">
        <v>186</v>
      </c>
      <c r="C4374" s="9" t="s">
        <v>158</v>
      </c>
      <c r="D4374" s="9" t="s">
        <v>342</v>
      </c>
      <c r="E4374" s="9" t="s">
        <v>426</v>
      </c>
      <c r="F4374" s="9" t="s">
        <v>427</v>
      </c>
      <c r="G4374" s="9" t="s">
        <v>423</v>
      </c>
      <c r="H4374" s="9" t="s">
        <v>422</v>
      </c>
      <c r="J4374" s="45" t="s">
        <v>5703</v>
      </c>
      <c r="K4374" s="45"/>
      <c r="L4374" s="45"/>
      <c r="BB4374" t="s">
        <v>7258</v>
      </c>
      <c r="BC4374" t="s">
        <v>294</v>
      </c>
      <c r="BD4374">
        <v>5</v>
      </c>
      <c r="BE4374" t="s">
        <v>311</v>
      </c>
      <c r="BG4374">
        <v>4373</v>
      </c>
      <c r="BH4374" t="s">
        <v>298</v>
      </c>
      <c r="BI4374" t="s">
        <v>321</v>
      </c>
    </row>
    <row r="4375" spans="1:61" x14ac:dyDescent="0.25">
      <c r="A4375" s="9">
        <v>4374</v>
      </c>
      <c r="B4375" s="9" t="s">
        <v>176</v>
      </c>
      <c r="C4375" s="9" t="s">
        <v>147</v>
      </c>
      <c r="D4375" s="9" t="s">
        <v>343</v>
      </c>
      <c r="E4375" s="9" t="s">
        <v>428</v>
      </c>
      <c r="F4375" s="9" t="s">
        <v>429</v>
      </c>
      <c r="G4375" s="9" t="s">
        <v>412</v>
      </c>
      <c r="H4375" s="9" t="s">
        <v>413</v>
      </c>
      <c r="J4375" s="45" t="s">
        <v>696</v>
      </c>
      <c r="K4375" s="45"/>
      <c r="L4375" s="45"/>
      <c r="BB4375" t="s">
        <v>7259</v>
      </c>
      <c r="BC4375" t="s">
        <v>294</v>
      </c>
      <c r="BD4375">
        <v>6</v>
      </c>
      <c r="BE4375" t="s">
        <v>312</v>
      </c>
      <c r="BG4375">
        <v>4374</v>
      </c>
      <c r="BH4375" t="s">
        <v>299</v>
      </c>
      <c r="BI4375" t="s">
        <v>322</v>
      </c>
    </row>
    <row r="4376" spans="1:61" x14ac:dyDescent="0.25">
      <c r="A4376" s="9">
        <v>4375</v>
      </c>
      <c r="B4376" s="9" t="s">
        <v>177</v>
      </c>
      <c r="C4376" s="9" t="s">
        <v>148</v>
      </c>
      <c r="D4376" s="9" t="s">
        <v>344</v>
      </c>
      <c r="E4376" s="9" t="s">
        <v>428</v>
      </c>
      <c r="F4376" s="9" t="s">
        <v>429</v>
      </c>
      <c r="G4376" s="9" t="s">
        <v>416</v>
      </c>
      <c r="H4376" s="9" t="s">
        <v>412</v>
      </c>
      <c r="J4376" s="45" t="s">
        <v>696</v>
      </c>
      <c r="K4376" s="45"/>
      <c r="L4376" s="45"/>
      <c r="BB4376" t="s">
        <v>7260</v>
      </c>
      <c r="BC4376" t="s">
        <v>294</v>
      </c>
      <c r="BD4376">
        <v>7</v>
      </c>
      <c r="BE4376" t="s">
        <v>313</v>
      </c>
      <c r="BG4376">
        <v>4375</v>
      </c>
      <c r="BH4376" t="s">
        <v>300</v>
      </c>
      <c r="BI4376" t="s">
        <v>323</v>
      </c>
    </row>
    <row r="4377" spans="1:61" x14ac:dyDescent="0.25">
      <c r="A4377" s="9">
        <v>4376</v>
      </c>
      <c r="B4377" s="9" t="s">
        <v>179</v>
      </c>
      <c r="C4377" s="9" t="s">
        <v>149</v>
      </c>
      <c r="D4377" s="9" t="s">
        <v>345</v>
      </c>
      <c r="E4377" s="9" t="s">
        <v>430</v>
      </c>
      <c r="F4377" s="9" t="s">
        <v>431</v>
      </c>
      <c r="G4377" s="9" t="s">
        <v>417</v>
      </c>
      <c r="H4377" s="9" t="s">
        <v>417</v>
      </c>
      <c r="J4377" s="45" t="s">
        <v>5704</v>
      </c>
      <c r="K4377" s="45"/>
      <c r="L4377" s="45"/>
      <c r="BB4377" t="s">
        <v>7261</v>
      </c>
      <c r="BC4377" t="s">
        <v>294</v>
      </c>
      <c r="BD4377">
        <v>8</v>
      </c>
      <c r="BE4377" t="s">
        <v>314</v>
      </c>
      <c r="BG4377">
        <v>4376</v>
      </c>
      <c r="BH4377" t="s">
        <v>301</v>
      </c>
      <c r="BI4377" t="s">
        <v>324</v>
      </c>
    </row>
    <row r="4378" spans="1:61" x14ac:dyDescent="0.25">
      <c r="A4378" s="9">
        <v>4377</v>
      </c>
      <c r="B4378" s="9" t="s">
        <v>180</v>
      </c>
      <c r="C4378" s="9" t="s">
        <v>150</v>
      </c>
      <c r="D4378" s="9" t="s">
        <v>346</v>
      </c>
      <c r="E4378" s="9" t="s">
        <v>430</v>
      </c>
      <c r="F4378" s="9" t="s">
        <v>431</v>
      </c>
      <c r="G4378" s="9" t="s">
        <v>412</v>
      </c>
      <c r="H4378" s="9" t="s">
        <v>416</v>
      </c>
      <c r="J4378" s="45" t="s">
        <v>696</v>
      </c>
      <c r="K4378" s="45"/>
      <c r="L4378" s="45"/>
      <c r="BB4378" t="s">
        <v>7262</v>
      </c>
      <c r="BC4378" t="s">
        <v>294</v>
      </c>
      <c r="BD4378">
        <v>9</v>
      </c>
      <c r="BE4378" t="s">
        <v>315</v>
      </c>
      <c r="BG4378">
        <v>4377</v>
      </c>
      <c r="BH4378" t="s">
        <v>302</v>
      </c>
      <c r="BI4378" t="s">
        <v>325</v>
      </c>
    </row>
    <row r="4379" spans="1:61" x14ac:dyDescent="0.25">
      <c r="A4379" s="9">
        <v>4378</v>
      </c>
      <c r="B4379" s="9" t="s">
        <v>181</v>
      </c>
      <c r="C4379" s="9" t="s">
        <v>151</v>
      </c>
      <c r="D4379" s="9" t="s">
        <v>347</v>
      </c>
      <c r="E4379" s="9" t="s">
        <v>432</v>
      </c>
      <c r="F4379" s="9" t="s">
        <v>433</v>
      </c>
      <c r="G4379" s="9" t="s">
        <v>413</v>
      </c>
      <c r="H4379" s="9" t="s">
        <v>412</v>
      </c>
      <c r="J4379" s="45" t="s">
        <v>696</v>
      </c>
      <c r="K4379" s="45"/>
      <c r="L4379" s="45"/>
      <c r="BB4379" t="s">
        <v>7263</v>
      </c>
      <c r="BC4379" t="s">
        <v>294</v>
      </c>
      <c r="BD4379">
        <v>10</v>
      </c>
      <c r="BE4379" t="s">
        <v>316</v>
      </c>
      <c r="BG4379">
        <v>4378</v>
      </c>
      <c r="BH4379" t="s">
        <v>303</v>
      </c>
      <c r="BI4379" t="s">
        <v>326</v>
      </c>
    </row>
    <row r="4380" spans="1:61" x14ac:dyDescent="0.25">
      <c r="A4380" s="9">
        <v>4379</v>
      </c>
      <c r="B4380" s="9" t="s">
        <v>182</v>
      </c>
      <c r="C4380" s="9" t="s">
        <v>152</v>
      </c>
      <c r="D4380" s="9" t="s">
        <v>348</v>
      </c>
      <c r="E4380" s="9" t="s">
        <v>432</v>
      </c>
      <c r="F4380" s="9" t="s">
        <v>433</v>
      </c>
      <c r="G4380" s="9" t="s">
        <v>422</v>
      </c>
      <c r="H4380" s="9" t="s">
        <v>423</v>
      </c>
      <c r="J4380" s="45" t="s">
        <v>5703</v>
      </c>
      <c r="K4380" s="45"/>
      <c r="L4380" s="45"/>
      <c r="BB4380" t="s">
        <v>7264</v>
      </c>
      <c r="BC4380" t="s">
        <v>294</v>
      </c>
      <c r="BD4380">
        <v>11</v>
      </c>
      <c r="BE4380" t="s">
        <v>317</v>
      </c>
      <c r="BG4380">
        <v>4379</v>
      </c>
      <c r="BH4380" t="s">
        <v>304</v>
      </c>
      <c r="BI4380" t="s">
        <v>327</v>
      </c>
    </row>
    <row r="4381" spans="1:61" x14ac:dyDescent="0.25">
      <c r="A4381" s="9">
        <v>4380</v>
      </c>
      <c r="B4381" s="9" t="s">
        <v>183</v>
      </c>
      <c r="C4381" s="9" t="s">
        <v>153</v>
      </c>
      <c r="D4381" s="9" t="s">
        <v>349</v>
      </c>
      <c r="E4381" s="9" t="s">
        <v>434</v>
      </c>
      <c r="F4381" s="9" t="s">
        <v>435</v>
      </c>
      <c r="G4381" s="9" t="s">
        <v>424</v>
      </c>
      <c r="H4381" s="9" t="s">
        <v>425</v>
      </c>
      <c r="J4381" s="46" t="s">
        <v>5705</v>
      </c>
      <c r="K4381" s="45"/>
      <c r="L4381" s="45"/>
      <c r="BB4381" t="s">
        <v>7265</v>
      </c>
      <c r="BC4381" t="s">
        <v>294</v>
      </c>
      <c r="BD4381">
        <v>12</v>
      </c>
      <c r="BE4381" t="s">
        <v>318</v>
      </c>
      <c r="BG4381">
        <v>4380</v>
      </c>
      <c r="BH4381" t="s">
        <v>305</v>
      </c>
      <c r="BI4381" t="s">
        <v>328</v>
      </c>
    </row>
    <row r="4382" spans="1:61" x14ac:dyDescent="0.25">
      <c r="A4382" s="9">
        <v>4381</v>
      </c>
      <c r="B4382" s="9" t="s">
        <v>184</v>
      </c>
      <c r="C4382" s="9" t="s">
        <v>154</v>
      </c>
      <c r="D4382" s="9" t="s">
        <v>350</v>
      </c>
      <c r="E4382" s="9" t="s">
        <v>434</v>
      </c>
      <c r="F4382" s="9" t="s">
        <v>435</v>
      </c>
      <c r="G4382" s="9" t="s">
        <v>425</v>
      </c>
      <c r="H4382" s="9" t="s">
        <v>424</v>
      </c>
      <c r="J4382" s="45" t="s">
        <v>5703</v>
      </c>
      <c r="K4382" s="45"/>
      <c r="L4382" s="45"/>
      <c r="BB4382" t="s">
        <v>7266</v>
      </c>
      <c r="BC4382" t="s">
        <v>295</v>
      </c>
      <c r="BD4382">
        <v>1</v>
      </c>
      <c r="BE4382" t="s">
        <v>319</v>
      </c>
      <c r="BG4382">
        <v>4381</v>
      </c>
      <c r="BH4382" t="s">
        <v>306</v>
      </c>
      <c r="BI4382" t="s">
        <v>329</v>
      </c>
    </row>
    <row r="4383" spans="1:61" x14ac:dyDescent="0.25">
      <c r="A4383" s="9">
        <v>4382</v>
      </c>
      <c r="B4383" s="9" t="s">
        <v>185</v>
      </c>
      <c r="C4383" s="9" t="s">
        <v>155</v>
      </c>
      <c r="D4383" s="9" t="s">
        <v>351</v>
      </c>
      <c r="E4383" s="9" t="s">
        <v>436</v>
      </c>
      <c r="F4383" s="9" t="s">
        <v>437</v>
      </c>
      <c r="G4383" s="9" t="s">
        <v>423</v>
      </c>
      <c r="H4383" s="9" t="s">
        <v>422</v>
      </c>
      <c r="J4383" s="45" t="s">
        <v>696</v>
      </c>
      <c r="K4383" s="45"/>
      <c r="L4383" s="45"/>
      <c r="BB4383" t="s">
        <v>7267</v>
      </c>
      <c r="BC4383" t="s">
        <v>295</v>
      </c>
      <c r="BD4383">
        <v>2</v>
      </c>
      <c r="BE4383" t="s">
        <v>320</v>
      </c>
      <c r="BG4383">
        <v>4382</v>
      </c>
      <c r="BH4383" t="s">
        <v>307</v>
      </c>
      <c r="BI4383" t="s">
        <v>330</v>
      </c>
    </row>
    <row r="4384" spans="1:61" x14ac:dyDescent="0.25">
      <c r="A4384" s="9">
        <v>4383</v>
      </c>
      <c r="B4384" s="9" t="s">
        <v>186</v>
      </c>
      <c r="C4384" s="9" t="s">
        <v>156</v>
      </c>
      <c r="D4384" s="9" t="s">
        <v>352</v>
      </c>
      <c r="E4384" s="9" t="s">
        <v>436</v>
      </c>
      <c r="F4384" s="9" t="s">
        <v>437</v>
      </c>
      <c r="G4384" s="9" t="s">
        <v>412</v>
      </c>
      <c r="H4384" s="9" t="s">
        <v>413</v>
      </c>
      <c r="J4384" s="45" t="s">
        <v>696</v>
      </c>
      <c r="K4384" s="45"/>
      <c r="L4384" s="45"/>
      <c r="BB4384" t="s">
        <v>7268</v>
      </c>
      <c r="BC4384" t="s">
        <v>295</v>
      </c>
      <c r="BD4384">
        <v>3</v>
      </c>
      <c r="BE4384" t="s">
        <v>321</v>
      </c>
      <c r="BG4384">
        <v>4383</v>
      </c>
      <c r="BH4384" t="s">
        <v>308</v>
      </c>
      <c r="BI4384" t="s">
        <v>331</v>
      </c>
    </row>
    <row r="4385" spans="1:61" x14ac:dyDescent="0.25">
      <c r="A4385" s="9">
        <v>4384</v>
      </c>
      <c r="B4385" s="9" t="s">
        <v>176</v>
      </c>
      <c r="C4385" s="9" t="s">
        <v>157</v>
      </c>
      <c r="D4385" s="9" t="s">
        <v>293</v>
      </c>
      <c r="E4385" s="9" t="s">
        <v>438</v>
      </c>
      <c r="F4385" s="9" t="s">
        <v>439</v>
      </c>
      <c r="G4385" s="9" t="s">
        <v>416</v>
      </c>
      <c r="H4385" s="9" t="s">
        <v>412</v>
      </c>
      <c r="J4385" s="45" t="s">
        <v>5704</v>
      </c>
      <c r="K4385" s="45"/>
      <c r="L4385" s="45"/>
      <c r="BB4385" t="s">
        <v>7269</v>
      </c>
      <c r="BC4385" t="s">
        <v>295</v>
      </c>
      <c r="BD4385">
        <v>4</v>
      </c>
      <c r="BE4385" t="s">
        <v>322</v>
      </c>
      <c r="BG4385">
        <v>4384</v>
      </c>
      <c r="BH4385" t="s">
        <v>309</v>
      </c>
      <c r="BI4385" t="s">
        <v>332</v>
      </c>
    </row>
    <row r="4386" spans="1:61" x14ac:dyDescent="0.25">
      <c r="A4386" s="9">
        <v>4385</v>
      </c>
      <c r="B4386" s="9" t="s">
        <v>177</v>
      </c>
      <c r="C4386" s="9" t="s">
        <v>158</v>
      </c>
      <c r="D4386" s="9" t="s">
        <v>294</v>
      </c>
      <c r="E4386" s="9" t="s">
        <v>438</v>
      </c>
      <c r="F4386" s="9" t="s">
        <v>439</v>
      </c>
      <c r="G4386" s="9" t="s">
        <v>417</v>
      </c>
      <c r="H4386" s="9" t="s">
        <v>417</v>
      </c>
      <c r="J4386" s="45" t="s">
        <v>696</v>
      </c>
      <c r="K4386" s="45"/>
      <c r="L4386" s="45"/>
      <c r="BB4386" t="s">
        <v>7270</v>
      </c>
      <c r="BC4386" t="s">
        <v>295</v>
      </c>
      <c r="BD4386">
        <v>5</v>
      </c>
      <c r="BE4386" t="s">
        <v>323</v>
      </c>
      <c r="BG4386">
        <v>4385</v>
      </c>
      <c r="BH4386" t="s">
        <v>310</v>
      </c>
      <c r="BI4386" t="s">
        <v>333</v>
      </c>
    </row>
    <row r="4387" spans="1:61" x14ac:dyDescent="0.25">
      <c r="A4387" s="9">
        <v>4386</v>
      </c>
      <c r="B4387" s="9" t="s">
        <v>179</v>
      </c>
      <c r="C4387" s="9" t="s">
        <v>147</v>
      </c>
      <c r="D4387" s="9" t="s">
        <v>295</v>
      </c>
      <c r="E4387" s="9" t="s">
        <v>440</v>
      </c>
      <c r="F4387" s="9" t="s">
        <v>441</v>
      </c>
      <c r="G4387" s="9" t="s">
        <v>412</v>
      </c>
      <c r="H4387" s="9" t="s">
        <v>416</v>
      </c>
      <c r="J4387" s="45" t="s">
        <v>696</v>
      </c>
      <c r="K4387" s="45"/>
      <c r="L4387" s="45"/>
      <c r="BB4387" t="s">
        <v>7271</v>
      </c>
      <c r="BC4387" t="s">
        <v>295</v>
      </c>
      <c r="BD4387">
        <v>6</v>
      </c>
      <c r="BE4387" t="s">
        <v>324</v>
      </c>
      <c r="BG4387">
        <v>4386</v>
      </c>
      <c r="BH4387" t="s">
        <v>311</v>
      </c>
      <c r="BI4387" t="s">
        <v>334</v>
      </c>
    </row>
    <row r="4388" spans="1:61" x14ac:dyDescent="0.25">
      <c r="A4388" s="9">
        <v>4387</v>
      </c>
      <c r="B4388" s="9" t="s">
        <v>180</v>
      </c>
      <c r="C4388" s="9" t="s">
        <v>148</v>
      </c>
      <c r="D4388" s="9" t="s">
        <v>296</v>
      </c>
      <c r="E4388" s="9" t="s">
        <v>440</v>
      </c>
      <c r="F4388" s="9" t="s">
        <v>441</v>
      </c>
      <c r="G4388" s="9" t="s">
        <v>413</v>
      </c>
      <c r="H4388" s="9" t="s">
        <v>412</v>
      </c>
      <c r="J4388" s="45" t="s">
        <v>5703</v>
      </c>
      <c r="K4388" s="45"/>
      <c r="L4388" s="45"/>
      <c r="BB4388" t="s">
        <v>7272</v>
      </c>
      <c r="BC4388" t="s">
        <v>295</v>
      </c>
      <c r="BD4388">
        <v>7</v>
      </c>
      <c r="BE4388" t="s">
        <v>325</v>
      </c>
      <c r="BG4388">
        <v>4387</v>
      </c>
      <c r="BH4388" t="s">
        <v>312</v>
      </c>
      <c r="BI4388" t="s">
        <v>335</v>
      </c>
    </row>
    <row r="4389" spans="1:61" x14ac:dyDescent="0.25">
      <c r="A4389" s="9">
        <v>4388</v>
      </c>
      <c r="B4389" s="9" t="s">
        <v>181</v>
      </c>
      <c r="C4389" s="9" t="s">
        <v>149</v>
      </c>
      <c r="D4389" s="9" t="s">
        <v>297</v>
      </c>
      <c r="E4389" s="9" t="s">
        <v>442</v>
      </c>
      <c r="F4389" s="9" t="s">
        <v>443</v>
      </c>
      <c r="G4389" s="9" t="s">
        <v>422</v>
      </c>
      <c r="H4389" s="9" t="s">
        <v>423</v>
      </c>
      <c r="J4389" s="46" t="s">
        <v>5705</v>
      </c>
      <c r="K4389" s="45"/>
      <c r="L4389" s="45"/>
      <c r="BB4389" t="s">
        <v>7273</v>
      </c>
      <c r="BC4389" t="s">
        <v>295</v>
      </c>
      <c r="BD4389">
        <v>8</v>
      </c>
      <c r="BE4389" t="s">
        <v>326</v>
      </c>
      <c r="BG4389">
        <v>4388</v>
      </c>
      <c r="BH4389" t="s">
        <v>313</v>
      </c>
      <c r="BI4389" t="s">
        <v>336</v>
      </c>
    </row>
    <row r="4390" spans="1:61" x14ac:dyDescent="0.25">
      <c r="A4390" s="9">
        <v>4389</v>
      </c>
      <c r="B4390" s="9" t="s">
        <v>182</v>
      </c>
      <c r="C4390" s="9" t="s">
        <v>150</v>
      </c>
      <c r="D4390" s="9" t="s">
        <v>298</v>
      </c>
      <c r="E4390" s="9" t="s">
        <v>442</v>
      </c>
      <c r="F4390" s="9" t="s">
        <v>443</v>
      </c>
      <c r="G4390" s="9" t="s">
        <v>424</v>
      </c>
      <c r="H4390" s="9" t="s">
        <v>425</v>
      </c>
      <c r="J4390" s="45" t="s">
        <v>5703</v>
      </c>
      <c r="K4390" s="45"/>
      <c r="L4390" s="45"/>
      <c r="BB4390" t="s">
        <v>7274</v>
      </c>
      <c r="BC4390" t="s">
        <v>295</v>
      </c>
      <c r="BD4390">
        <v>9</v>
      </c>
      <c r="BE4390" t="s">
        <v>327</v>
      </c>
      <c r="BG4390">
        <v>4389</v>
      </c>
      <c r="BH4390" t="s">
        <v>314</v>
      </c>
      <c r="BI4390" t="s">
        <v>337</v>
      </c>
    </row>
    <row r="4391" spans="1:61" x14ac:dyDescent="0.25">
      <c r="A4391" s="9">
        <v>4390</v>
      </c>
      <c r="B4391" s="9" t="s">
        <v>183</v>
      </c>
      <c r="C4391" s="9" t="s">
        <v>151</v>
      </c>
      <c r="D4391" s="9" t="s">
        <v>299</v>
      </c>
      <c r="E4391" s="9" t="s">
        <v>444</v>
      </c>
      <c r="F4391" s="9" t="s">
        <v>445</v>
      </c>
      <c r="G4391" s="9" t="s">
        <v>425</v>
      </c>
      <c r="H4391" s="9" t="s">
        <v>424</v>
      </c>
      <c r="J4391" s="45" t="s">
        <v>696</v>
      </c>
      <c r="K4391" s="45"/>
      <c r="L4391" s="45"/>
      <c r="BB4391" t="s">
        <v>7275</v>
      </c>
      <c r="BC4391" t="s">
        <v>295</v>
      </c>
      <c r="BD4391">
        <v>10</v>
      </c>
      <c r="BE4391" t="s">
        <v>328</v>
      </c>
      <c r="BG4391">
        <v>4390</v>
      </c>
      <c r="BH4391" t="s">
        <v>315</v>
      </c>
      <c r="BI4391" t="s">
        <v>338</v>
      </c>
    </row>
    <row r="4392" spans="1:61" x14ac:dyDescent="0.25">
      <c r="A4392" s="9">
        <v>4391</v>
      </c>
      <c r="B4392" s="9" t="s">
        <v>184</v>
      </c>
      <c r="C4392" s="9" t="s">
        <v>152</v>
      </c>
      <c r="D4392" s="9" t="s">
        <v>300</v>
      </c>
      <c r="E4392" s="9" t="s">
        <v>444</v>
      </c>
      <c r="F4392" s="9" t="s">
        <v>445</v>
      </c>
      <c r="G4392" s="9" t="s">
        <v>423</v>
      </c>
      <c r="H4392" s="9" t="s">
        <v>422</v>
      </c>
      <c r="J4392" s="45" t="s">
        <v>696</v>
      </c>
      <c r="K4392" s="45"/>
      <c r="L4392" s="45"/>
      <c r="BB4392" t="s">
        <v>7276</v>
      </c>
      <c r="BC4392" t="s">
        <v>295</v>
      </c>
      <c r="BD4392">
        <v>11</v>
      </c>
      <c r="BE4392" t="s">
        <v>329</v>
      </c>
      <c r="BG4392">
        <v>4391</v>
      </c>
      <c r="BH4392" t="s">
        <v>316</v>
      </c>
      <c r="BI4392" t="s">
        <v>339</v>
      </c>
    </row>
    <row r="4393" spans="1:61" x14ac:dyDescent="0.25">
      <c r="A4393" s="9">
        <v>4392</v>
      </c>
      <c r="B4393" s="9" t="s">
        <v>185</v>
      </c>
      <c r="C4393" s="9" t="s">
        <v>153</v>
      </c>
      <c r="D4393" s="9" t="s">
        <v>301</v>
      </c>
      <c r="E4393" s="9" t="s">
        <v>446</v>
      </c>
      <c r="F4393" s="9" t="s">
        <v>447</v>
      </c>
      <c r="G4393" s="9" t="s">
        <v>412</v>
      </c>
      <c r="H4393" s="9" t="s">
        <v>413</v>
      </c>
      <c r="J4393" s="45" t="s">
        <v>5704</v>
      </c>
      <c r="K4393" s="45"/>
      <c r="L4393" s="45"/>
      <c r="BB4393" t="s">
        <v>7277</v>
      </c>
      <c r="BC4393" t="s">
        <v>295</v>
      </c>
      <c r="BD4393">
        <v>12</v>
      </c>
      <c r="BE4393" t="s">
        <v>330</v>
      </c>
      <c r="BG4393">
        <v>4392</v>
      </c>
      <c r="BH4393" t="s">
        <v>317</v>
      </c>
      <c r="BI4393" t="s">
        <v>340</v>
      </c>
    </row>
    <row r="4394" spans="1:61" x14ac:dyDescent="0.25">
      <c r="A4394" s="9">
        <v>4393</v>
      </c>
      <c r="B4394" s="9" t="s">
        <v>186</v>
      </c>
      <c r="C4394" s="9" t="s">
        <v>154</v>
      </c>
      <c r="D4394" s="9" t="s">
        <v>302</v>
      </c>
      <c r="E4394" s="9" t="s">
        <v>446</v>
      </c>
      <c r="F4394" s="9" t="s">
        <v>447</v>
      </c>
      <c r="G4394" s="9" t="s">
        <v>416</v>
      </c>
      <c r="H4394" s="9" t="s">
        <v>412</v>
      </c>
      <c r="J4394" s="45" t="s">
        <v>696</v>
      </c>
      <c r="K4394" s="45"/>
      <c r="L4394" s="45"/>
      <c r="BB4394" t="s">
        <v>7278</v>
      </c>
      <c r="BC4394" t="s">
        <v>296</v>
      </c>
      <c r="BD4394">
        <v>1</v>
      </c>
      <c r="BE4394" t="s">
        <v>331</v>
      </c>
      <c r="BG4394">
        <v>4393</v>
      </c>
      <c r="BH4394" t="s">
        <v>318</v>
      </c>
      <c r="BI4394" t="s">
        <v>341</v>
      </c>
    </row>
    <row r="4395" spans="1:61" x14ac:dyDescent="0.25">
      <c r="A4395" s="9">
        <v>4394</v>
      </c>
      <c r="B4395" s="9" t="s">
        <v>176</v>
      </c>
      <c r="C4395" s="9" t="s">
        <v>155</v>
      </c>
      <c r="D4395" s="9" t="s">
        <v>303</v>
      </c>
      <c r="E4395" s="9" t="s">
        <v>448</v>
      </c>
      <c r="F4395" s="9" t="s">
        <v>449</v>
      </c>
      <c r="G4395" s="9" t="s">
        <v>417</v>
      </c>
      <c r="H4395" s="9" t="s">
        <v>417</v>
      </c>
      <c r="J4395" s="45" t="s">
        <v>696</v>
      </c>
      <c r="K4395" s="45"/>
      <c r="L4395" s="45"/>
      <c r="BB4395" t="s">
        <v>7279</v>
      </c>
      <c r="BC4395" t="s">
        <v>296</v>
      </c>
      <c r="BD4395">
        <v>2</v>
      </c>
      <c r="BE4395" t="s">
        <v>332</v>
      </c>
      <c r="BG4395">
        <v>4394</v>
      </c>
      <c r="BH4395" t="s">
        <v>319</v>
      </c>
      <c r="BI4395" t="s">
        <v>342</v>
      </c>
    </row>
    <row r="4396" spans="1:61" x14ac:dyDescent="0.25">
      <c r="A4396" s="9">
        <v>4395</v>
      </c>
      <c r="B4396" s="9" t="s">
        <v>177</v>
      </c>
      <c r="C4396" s="9" t="s">
        <v>156</v>
      </c>
      <c r="D4396" s="9" t="s">
        <v>304</v>
      </c>
      <c r="E4396" s="9" t="s">
        <v>448</v>
      </c>
      <c r="F4396" s="9" t="s">
        <v>449</v>
      </c>
      <c r="G4396" s="9" t="s">
        <v>412</v>
      </c>
      <c r="H4396" s="9" t="s">
        <v>416</v>
      </c>
      <c r="J4396" s="45" t="s">
        <v>5703</v>
      </c>
      <c r="K4396" s="45"/>
      <c r="L4396" s="45"/>
      <c r="BB4396" t="s">
        <v>7280</v>
      </c>
      <c r="BC4396" t="s">
        <v>296</v>
      </c>
      <c r="BD4396">
        <v>3</v>
      </c>
      <c r="BE4396" t="s">
        <v>333</v>
      </c>
      <c r="BG4396">
        <v>4395</v>
      </c>
      <c r="BH4396" t="s">
        <v>320</v>
      </c>
      <c r="BI4396" t="s">
        <v>343</v>
      </c>
    </row>
    <row r="4397" spans="1:61" x14ac:dyDescent="0.25">
      <c r="A4397" s="9">
        <v>4396</v>
      </c>
      <c r="B4397" s="9" t="s">
        <v>179</v>
      </c>
      <c r="C4397" s="9" t="s">
        <v>157</v>
      </c>
      <c r="D4397" s="9" t="s">
        <v>305</v>
      </c>
      <c r="E4397" s="9" t="s">
        <v>450</v>
      </c>
      <c r="F4397" s="9" t="s">
        <v>451</v>
      </c>
      <c r="G4397" s="9" t="s">
        <v>413</v>
      </c>
      <c r="H4397" s="9" t="s">
        <v>412</v>
      </c>
      <c r="J4397" s="46" t="s">
        <v>5705</v>
      </c>
      <c r="K4397" s="45"/>
      <c r="L4397" s="45"/>
      <c r="BB4397" t="s">
        <v>7281</v>
      </c>
      <c r="BC4397" t="s">
        <v>296</v>
      </c>
      <c r="BD4397">
        <v>4</v>
      </c>
      <c r="BE4397" t="s">
        <v>334</v>
      </c>
      <c r="BG4397">
        <v>4396</v>
      </c>
      <c r="BH4397" t="s">
        <v>321</v>
      </c>
      <c r="BI4397" t="s">
        <v>344</v>
      </c>
    </row>
    <row r="4398" spans="1:61" x14ac:dyDescent="0.25">
      <c r="A4398" s="9">
        <v>4397</v>
      </c>
      <c r="B4398" s="9" t="s">
        <v>180</v>
      </c>
      <c r="C4398" s="9" t="s">
        <v>158</v>
      </c>
      <c r="D4398" s="9" t="s">
        <v>306</v>
      </c>
      <c r="E4398" s="9" t="s">
        <v>450</v>
      </c>
      <c r="F4398" s="9" t="s">
        <v>451</v>
      </c>
      <c r="G4398" s="9" t="s">
        <v>422</v>
      </c>
      <c r="H4398" s="9" t="s">
        <v>423</v>
      </c>
      <c r="J4398" s="45" t="s">
        <v>696</v>
      </c>
      <c r="K4398" s="45"/>
      <c r="L4398" s="45"/>
      <c r="BB4398" t="s">
        <v>7282</v>
      </c>
      <c r="BC4398" t="s">
        <v>296</v>
      </c>
      <c r="BD4398">
        <v>5</v>
      </c>
      <c r="BE4398" t="s">
        <v>335</v>
      </c>
      <c r="BG4398">
        <v>4397</v>
      </c>
      <c r="BH4398" t="s">
        <v>322</v>
      </c>
      <c r="BI4398" t="s">
        <v>345</v>
      </c>
    </row>
    <row r="4399" spans="1:61" x14ac:dyDescent="0.25">
      <c r="A4399" s="9">
        <v>4398</v>
      </c>
      <c r="B4399" s="9" t="s">
        <v>181</v>
      </c>
      <c r="C4399" s="9" t="s">
        <v>147</v>
      </c>
      <c r="D4399" s="9" t="s">
        <v>307</v>
      </c>
      <c r="E4399" s="9" t="s">
        <v>452</v>
      </c>
      <c r="F4399" s="9" t="s">
        <v>453</v>
      </c>
      <c r="G4399" s="9" t="s">
        <v>424</v>
      </c>
      <c r="H4399" s="9" t="s">
        <v>425</v>
      </c>
      <c r="J4399" s="45" t="s">
        <v>5703</v>
      </c>
      <c r="K4399" s="45"/>
      <c r="L4399" s="45"/>
      <c r="BB4399" t="s">
        <v>7283</v>
      </c>
      <c r="BC4399" t="s">
        <v>296</v>
      </c>
      <c r="BD4399">
        <v>6</v>
      </c>
      <c r="BE4399" t="s">
        <v>336</v>
      </c>
      <c r="BG4399">
        <v>4398</v>
      </c>
      <c r="BH4399" t="s">
        <v>323</v>
      </c>
      <c r="BI4399" t="s">
        <v>346</v>
      </c>
    </row>
    <row r="4400" spans="1:61" x14ac:dyDescent="0.25">
      <c r="A4400" s="9">
        <v>4399</v>
      </c>
      <c r="B4400" s="9" t="s">
        <v>182</v>
      </c>
      <c r="C4400" s="9" t="s">
        <v>148</v>
      </c>
      <c r="D4400" s="9" t="s">
        <v>308</v>
      </c>
      <c r="E4400" s="9" t="s">
        <v>452</v>
      </c>
      <c r="F4400" s="9" t="s">
        <v>453</v>
      </c>
      <c r="G4400" s="9" t="s">
        <v>425</v>
      </c>
      <c r="H4400" s="9" t="s">
        <v>424</v>
      </c>
      <c r="J4400" s="45" t="s">
        <v>696</v>
      </c>
      <c r="K4400" s="45"/>
      <c r="L4400" s="45"/>
      <c r="BB4400" t="s">
        <v>7284</v>
      </c>
      <c r="BC4400" t="s">
        <v>296</v>
      </c>
      <c r="BD4400">
        <v>7</v>
      </c>
      <c r="BE4400" t="s">
        <v>337</v>
      </c>
      <c r="BG4400">
        <v>4399</v>
      </c>
      <c r="BH4400" t="s">
        <v>324</v>
      </c>
      <c r="BI4400" t="s">
        <v>347</v>
      </c>
    </row>
    <row r="4401" spans="1:61" x14ac:dyDescent="0.25">
      <c r="A4401" s="9">
        <v>4400</v>
      </c>
      <c r="B4401" s="9" t="s">
        <v>183</v>
      </c>
      <c r="C4401" s="9" t="s">
        <v>149</v>
      </c>
      <c r="D4401" s="9" t="s">
        <v>309</v>
      </c>
      <c r="E4401" s="9" t="s">
        <v>454</v>
      </c>
      <c r="F4401" s="9" t="s">
        <v>455</v>
      </c>
      <c r="G4401" s="9" t="s">
        <v>423</v>
      </c>
      <c r="H4401" s="9" t="s">
        <v>422</v>
      </c>
      <c r="J4401" s="45" t="s">
        <v>5704</v>
      </c>
      <c r="K4401" s="45"/>
      <c r="L4401" s="45"/>
      <c r="BB4401" t="s">
        <v>7285</v>
      </c>
      <c r="BC4401" t="s">
        <v>296</v>
      </c>
      <c r="BD4401">
        <v>8</v>
      </c>
      <c r="BE4401" t="s">
        <v>338</v>
      </c>
      <c r="BG4401">
        <v>4400</v>
      </c>
      <c r="BH4401" t="s">
        <v>325</v>
      </c>
      <c r="BI4401" t="s">
        <v>348</v>
      </c>
    </row>
    <row r="4402" spans="1:61" x14ac:dyDescent="0.25">
      <c r="A4402" s="9">
        <v>4401</v>
      </c>
      <c r="B4402" s="9" t="s">
        <v>184</v>
      </c>
      <c r="C4402" s="9" t="s">
        <v>150</v>
      </c>
      <c r="D4402" s="9" t="s">
        <v>310</v>
      </c>
      <c r="E4402" s="9" t="s">
        <v>454</v>
      </c>
      <c r="F4402" s="9" t="s">
        <v>455</v>
      </c>
      <c r="G4402" s="9" t="s">
        <v>412</v>
      </c>
      <c r="H4402" s="9" t="s">
        <v>413</v>
      </c>
      <c r="J4402" s="45" t="s">
        <v>696</v>
      </c>
      <c r="K4402" s="45"/>
      <c r="L4402" s="45"/>
      <c r="BB4402" t="s">
        <v>7286</v>
      </c>
      <c r="BC4402" t="s">
        <v>296</v>
      </c>
      <c r="BD4402">
        <v>9</v>
      </c>
      <c r="BE4402" t="s">
        <v>339</v>
      </c>
      <c r="BG4402">
        <v>4401</v>
      </c>
      <c r="BH4402" t="s">
        <v>326</v>
      </c>
      <c r="BI4402" t="s">
        <v>349</v>
      </c>
    </row>
    <row r="4403" spans="1:61" x14ac:dyDescent="0.25">
      <c r="A4403" s="9">
        <v>4402</v>
      </c>
      <c r="B4403" s="9" t="s">
        <v>185</v>
      </c>
      <c r="C4403" s="9" t="s">
        <v>151</v>
      </c>
      <c r="D4403" s="9" t="s">
        <v>311</v>
      </c>
      <c r="E4403" s="9" t="s">
        <v>456</v>
      </c>
      <c r="F4403" s="9" t="s">
        <v>457</v>
      </c>
      <c r="G4403" s="9" t="s">
        <v>416</v>
      </c>
      <c r="H4403" s="9" t="s">
        <v>412</v>
      </c>
      <c r="J4403" s="45" t="s">
        <v>696</v>
      </c>
      <c r="K4403" s="45"/>
      <c r="L4403" s="45"/>
      <c r="BB4403" t="s">
        <v>7287</v>
      </c>
      <c r="BC4403" t="s">
        <v>296</v>
      </c>
      <c r="BD4403">
        <v>10</v>
      </c>
      <c r="BE4403" t="s">
        <v>340</v>
      </c>
      <c r="BG4403">
        <v>4402</v>
      </c>
      <c r="BH4403" t="s">
        <v>327</v>
      </c>
      <c r="BI4403" t="s">
        <v>350</v>
      </c>
    </row>
    <row r="4404" spans="1:61" x14ac:dyDescent="0.25">
      <c r="A4404" s="9">
        <v>4403</v>
      </c>
      <c r="B4404" s="9" t="s">
        <v>186</v>
      </c>
      <c r="C4404" s="9" t="s">
        <v>152</v>
      </c>
      <c r="D4404" s="9" t="s">
        <v>312</v>
      </c>
      <c r="E4404" s="9" t="s">
        <v>456</v>
      </c>
      <c r="F4404" s="9" t="s">
        <v>457</v>
      </c>
      <c r="G4404" s="9" t="s">
        <v>417</v>
      </c>
      <c r="H4404" s="9" t="s">
        <v>417</v>
      </c>
      <c r="J4404" s="45" t="s">
        <v>5703</v>
      </c>
      <c r="K4404" s="45"/>
      <c r="L4404" s="45"/>
      <c r="BB4404" t="s">
        <v>7288</v>
      </c>
      <c r="BC4404" t="s">
        <v>296</v>
      </c>
      <c r="BD4404">
        <v>11</v>
      </c>
      <c r="BE4404" t="s">
        <v>341</v>
      </c>
      <c r="BG4404">
        <v>4403</v>
      </c>
      <c r="BH4404" t="s">
        <v>328</v>
      </c>
      <c r="BI4404" t="s">
        <v>351</v>
      </c>
    </row>
    <row r="4405" spans="1:61" x14ac:dyDescent="0.25">
      <c r="A4405" s="9">
        <v>4404</v>
      </c>
      <c r="B4405" s="9" t="s">
        <v>176</v>
      </c>
      <c r="C4405" s="9" t="s">
        <v>153</v>
      </c>
      <c r="D4405" s="9" t="s">
        <v>313</v>
      </c>
      <c r="E4405" s="9" t="s">
        <v>458</v>
      </c>
      <c r="F4405" s="9" t="s">
        <v>459</v>
      </c>
      <c r="G4405" s="9" t="s">
        <v>412</v>
      </c>
      <c r="H4405" s="9" t="s">
        <v>416</v>
      </c>
      <c r="J4405" s="46" t="s">
        <v>5705</v>
      </c>
      <c r="K4405" s="45"/>
      <c r="L4405" s="45"/>
      <c r="BB4405" t="s">
        <v>7289</v>
      </c>
      <c r="BC4405" t="s">
        <v>296</v>
      </c>
      <c r="BD4405">
        <v>12</v>
      </c>
      <c r="BE4405" t="s">
        <v>342</v>
      </c>
      <c r="BG4405">
        <v>4404</v>
      </c>
      <c r="BH4405" t="s">
        <v>329</v>
      </c>
      <c r="BI4405" t="s">
        <v>352</v>
      </c>
    </row>
    <row r="4406" spans="1:61" x14ac:dyDescent="0.25">
      <c r="A4406" s="9">
        <v>4405</v>
      </c>
      <c r="B4406" s="9" t="s">
        <v>177</v>
      </c>
      <c r="C4406" s="9" t="s">
        <v>154</v>
      </c>
      <c r="D4406" s="9" t="s">
        <v>314</v>
      </c>
      <c r="E4406" s="9" t="s">
        <v>458</v>
      </c>
      <c r="F4406" s="9" t="s">
        <v>459</v>
      </c>
      <c r="G4406" s="9" t="s">
        <v>413</v>
      </c>
      <c r="H4406" s="9" t="s">
        <v>412</v>
      </c>
      <c r="J4406" s="45" t="s">
        <v>696</v>
      </c>
      <c r="K4406" s="45"/>
      <c r="L4406" s="45"/>
      <c r="BB4406" t="s">
        <v>7290</v>
      </c>
      <c r="BC4406" t="s">
        <v>297</v>
      </c>
      <c r="BD4406">
        <v>1</v>
      </c>
      <c r="BE4406" t="s">
        <v>343</v>
      </c>
      <c r="BG4406">
        <v>4405</v>
      </c>
      <c r="BH4406" t="s">
        <v>330</v>
      </c>
      <c r="BI4406" t="s">
        <v>293</v>
      </c>
    </row>
    <row r="4407" spans="1:61" x14ac:dyDescent="0.25">
      <c r="A4407" s="9">
        <v>4406</v>
      </c>
      <c r="B4407" s="9" t="s">
        <v>179</v>
      </c>
      <c r="C4407" s="9" t="s">
        <v>155</v>
      </c>
      <c r="D4407" s="9" t="s">
        <v>315</v>
      </c>
      <c r="E4407" s="9" t="s">
        <v>460</v>
      </c>
      <c r="F4407" s="9" t="s">
        <v>461</v>
      </c>
      <c r="G4407" s="9" t="s">
        <v>422</v>
      </c>
      <c r="H4407" s="9" t="s">
        <v>423</v>
      </c>
      <c r="J4407" s="45" t="s">
        <v>5703</v>
      </c>
      <c r="K4407" s="45"/>
      <c r="L4407" s="45"/>
      <c r="BB4407" t="s">
        <v>7291</v>
      </c>
      <c r="BC4407" t="s">
        <v>297</v>
      </c>
      <c r="BD4407">
        <v>2</v>
      </c>
      <c r="BE4407" t="s">
        <v>344</v>
      </c>
      <c r="BG4407">
        <v>4406</v>
      </c>
      <c r="BH4407" t="s">
        <v>331</v>
      </c>
      <c r="BI4407" t="s">
        <v>294</v>
      </c>
    </row>
    <row r="4408" spans="1:61" x14ac:dyDescent="0.25">
      <c r="A4408" s="9">
        <v>4407</v>
      </c>
      <c r="B4408" s="9" t="s">
        <v>180</v>
      </c>
      <c r="C4408" s="9" t="s">
        <v>156</v>
      </c>
      <c r="D4408" s="9" t="s">
        <v>316</v>
      </c>
      <c r="E4408" s="9" t="s">
        <v>460</v>
      </c>
      <c r="F4408" s="9" t="s">
        <v>461</v>
      </c>
      <c r="G4408" s="9" t="s">
        <v>424</v>
      </c>
      <c r="H4408" s="9" t="s">
        <v>425</v>
      </c>
      <c r="J4408" s="45" t="s">
        <v>696</v>
      </c>
      <c r="K4408" s="45"/>
      <c r="L4408" s="45"/>
      <c r="BB4408" t="s">
        <v>7292</v>
      </c>
      <c r="BC4408" t="s">
        <v>297</v>
      </c>
      <c r="BD4408">
        <v>3</v>
      </c>
      <c r="BE4408" t="s">
        <v>345</v>
      </c>
      <c r="BG4408">
        <v>4407</v>
      </c>
      <c r="BH4408" t="s">
        <v>332</v>
      </c>
      <c r="BI4408" t="s">
        <v>295</v>
      </c>
    </row>
    <row r="4409" spans="1:61" x14ac:dyDescent="0.25">
      <c r="A4409" s="9">
        <v>4408</v>
      </c>
      <c r="B4409" s="9" t="s">
        <v>181</v>
      </c>
      <c r="C4409" s="9" t="s">
        <v>157</v>
      </c>
      <c r="D4409" s="9" t="s">
        <v>317</v>
      </c>
      <c r="E4409" s="9" t="s">
        <v>462</v>
      </c>
      <c r="F4409" s="9" t="s">
        <v>463</v>
      </c>
      <c r="G4409" s="9" t="s">
        <v>425</v>
      </c>
      <c r="H4409" s="9" t="s">
        <v>424</v>
      </c>
      <c r="J4409" s="45" t="s">
        <v>5704</v>
      </c>
      <c r="K4409" s="45"/>
      <c r="L4409" s="45"/>
      <c r="BB4409" t="s">
        <v>7293</v>
      </c>
      <c r="BC4409" t="s">
        <v>297</v>
      </c>
      <c r="BD4409">
        <v>4</v>
      </c>
      <c r="BE4409" t="s">
        <v>346</v>
      </c>
      <c r="BG4409">
        <v>4408</v>
      </c>
      <c r="BH4409" t="s">
        <v>333</v>
      </c>
      <c r="BI4409" t="s">
        <v>296</v>
      </c>
    </row>
    <row r="4410" spans="1:61" x14ac:dyDescent="0.25">
      <c r="A4410" s="9">
        <v>4409</v>
      </c>
      <c r="B4410" s="9" t="s">
        <v>182</v>
      </c>
      <c r="C4410" s="9" t="s">
        <v>158</v>
      </c>
      <c r="D4410" s="9" t="s">
        <v>318</v>
      </c>
      <c r="E4410" s="9" t="s">
        <v>462</v>
      </c>
      <c r="F4410" s="9" t="s">
        <v>463</v>
      </c>
      <c r="G4410" s="9" t="s">
        <v>423</v>
      </c>
      <c r="H4410" s="9" t="s">
        <v>422</v>
      </c>
      <c r="J4410" s="45" t="s">
        <v>696</v>
      </c>
      <c r="K4410" s="45"/>
      <c r="L4410" s="45"/>
      <c r="BB4410" t="s">
        <v>7294</v>
      </c>
      <c r="BC4410" t="s">
        <v>297</v>
      </c>
      <c r="BD4410">
        <v>5</v>
      </c>
      <c r="BE4410" t="s">
        <v>347</v>
      </c>
      <c r="BG4410">
        <v>4409</v>
      </c>
      <c r="BH4410" t="s">
        <v>334</v>
      </c>
      <c r="BI4410" t="s">
        <v>297</v>
      </c>
    </row>
    <row r="4411" spans="1:61" x14ac:dyDescent="0.25">
      <c r="A4411" s="9">
        <v>4410</v>
      </c>
      <c r="B4411" s="9" t="s">
        <v>183</v>
      </c>
      <c r="C4411" s="9" t="s">
        <v>147</v>
      </c>
      <c r="D4411" s="9" t="s">
        <v>319</v>
      </c>
      <c r="E4411" s="9" t="s">
        <v>464</v>
      </c>
      <c r="F4411" s="9" t="s">
        <v>465</v>
      </c>
      <c r="G4411" s="9" t="s">
        <v>412</v>
      </c>
      <c r="H4411" s="9" t="s">
        <v>413</v>
      </c>
      <c r="J4411" s="45" t="s">
        <v>696</v>
      </c>
      <c r="K4411" s="45"/>
      <c r="L4411" s="45"/>
      <c r="BB4411" t="s">
        <v>7295</v>
      </c>
      <c r="BC4411" t="s">
        <v>297</v>
      </c>
      <c r="BD4411">
        <v>6</v>
      </c>
      <c r="BE4411" t="s">
        <v>348</v>
      </c>
      <c r="BG4411">
        <v>4410</v>
      </c>
      <c r="BH4411" t="s">
        <v>335</v>
      </c>
      <c r="BI4411" t="s">
        <v>298</v>
      </c>
    </row>
    <row r="4412" spans="1:61" x14ac:dyDescent="0.25">
      <c r="A4412" s="9">
        <v>4411</v>
      </c>
      <c r="B4412" s="9" t="s">
        <v>184</v>
      </c>
      <c r="C4412" s="9" t="s">
        <v>148</v>
      </c>
      <c r="D4412" s="9" t="s">
        <v>320</v>
      </c>
      <c r="E4412" s="9" t="s">
        <v>464</v>
      </c>
      <c r="F4412" s="9" t="s">
        <v>465</v>
      </c>
      <c r="G4412" s="9" t="s">
        <v>416</v>
      </c>
      <c r="H4412" s="9" t="s">
        <v>412</v>
      </c>
      <c r="J4412" s="45" t="s">
        <v>5703</v>
      </c>
      <c r="K4412" s="45"/>
      <c r="L4412" s="45"/>
      <c r="BB4412" t="s">
        <v>7296</v>
      </c>
      <c r="BC4412" t="s">
        <v>297</v>
      </c>
      <c r="BD4412">
        <v>7</v>
      </c>
      <c r="BE4412" t="s">
        <v>349</v>
      </c>
      <c r="BG4412">
        <v>4411</v>
      </c>
      <c r="BH4412" t="s">
        <v>336</v>
      </c>
      <c r="BI4412" t="s">
        <v>299</v>
      </c>
    </row>
    <row r="4413" spans="1:61" x14ac:dyDescent="0.25">
      <c r="A4413" s="9">
        <v>4412</v>
      </c>
      <c r="B4413" s="9" t="s">
        <v>185</v>
      </c>
      <c r="C4413" s="9" t="s">
        <v>149</v>
      </c>
      <c r="D4413" s="9" t="s">
        <v>321</v>
      </c>
      <c r="E4413" s="9" t="s">
        <v>466</v>
      </c>
      <c r="F4413" s="9" t="s">
        <v>467</v>
      </c>
      <c r="G4413" s="9" t="s">
        <v>417</v>
      </c>
      <c r="H4413" s="9" t="s">
        <v>417</v>
      </c>
      <c r="J4413" s="46" t="s">
        <v>5705</v>
      </c>
      <c r="K4413" s="45"/>
      <c r="L4413" s="45"/>
      <c r="BB4413" t="s">
        <v>7297</v>
      </c>
      <c r="BC4413" t="s">
        <v>297</v>
      </c>
      <c r="BD4413">
        <v>8</v>
      </c>
      <c r="BE4413" t="s">
        <v>350</v>
      </c>
      <c r="BG4413">
        <v>4412</v>
      </c>
      <c r="BH4413" t="s">
        <v>337</v>
      </c>
      <c r="BI4413" t="s">
        <v>300</v>
      </c>
    </row>
    <row r="4414" spans="1:61" x14ac:dyDescent="0.25">
      <c r="A4414" s="9">
        <v>4413</v>
      </c>
      <c r="B4414" s="9" t="s">
        <v>186</v>
      </c>
      <c r="C4414" s="9" t="s">
        <v>150</v>
      </c>
      <c r="D4414" s="9" t="s">
        <v>322</v>
      </c>
      <c r="E4414" s="9" t="s">
        <v>466</v>
      </c>
      <c r="F4414" s="9" t="s">
        <v>467</v>
      </c>
      <c r="G4414" s="9" t="s">
        <v>412</v>
      </c>
      <c r="H4414" s="9" t="s">
        <v>416</v>
      </c>
      <c r="J4414" s="45" t="s">
        <v>696</v>
      </c>
      <c r="K4414" s="45"/>
      <c r="L4414" s="45"/>
      <c r="BB4414" t="s">
        <v>7298</v>
      </c>
      <c r="BC4414" t="s">
        <v>297</v>
      </c>
      <c r="BD4414">
        <v>9</v>
      </c>
      <c r="BE4414" t="s">
        <v>351</v>
      </c>
      <c r="BG4414">
        <v>4413</v>
      </c>
      <c r="BH4414" t="s">
        <v>338</v>
      </c>
      <c r="BI4414" t="s">
        <v>301</v>
      </c>
    </row>
    <row r="4415" spans="1:61" x14ac:dyDescent="0.25">
      <c r="A4415" s="9">
        <v>4414</v>
      </c>
      <c r="B4415" s="9" t="s">
        <v>176</v>
      </c>
      <c r="C4415" s="9" t="s">
        <v>151</v>
      </c>
      <c r="D4415" s="9" t="s">
        <v>323</v>
      </c>
      <c r="E4415" s="9" t="s">
        <v>468</v>
      </c>
      <c r="F4415" s="9" t="s">
        <v>469</v>
      </c>
      <c r="G4415" s="9" t="s">
        <v>413</v>
      </c>
      <c r="H4415" s="9" t="s">
        <v>412</v>
      </c>
      <c r="J4415" s="45" t="s">
        <v>5703</v>
      </c>
      <c r="K4415" s="45"/>
      <c r="L4415" s="45"/>
      <c r="BB4415" t="s">
        <v>7299</v>
      </c>
      <c r="BC4415" t="s">
        <v>297</v>
      </c>
      <c r="BD4415">
        <v>10</v>
      </c>
      <c r="BE4415" t="s">
        <v>352</v>
      </c>
      <c r="BG4415">
        <v>4414</v>
      </c>
      <c r="BH4415" t="s">
        <v>339</v>
      </c>
      <c r="BI4415" t="s">
        <v>302</v>
      </c>
    </row>
    <row r="4416" spans="1:61" x14ac:dyDescent="0.25">
      <c r="A4416" s="9">
        <v>4415</v>
      </c>
      <c r="B4416" s="9" t="s">
        <v>177</v>
      </c>
      <c r="C4416" s="9" t="s">
        <v>152</v>
      </c>
      <c r="D4416" s="9" t="s">
        <v>324</v>
      </c>
      <c r="E4416" s="9" t="s">
        <v>468</v>
      </c>
      <c r="F4416" s="9" t="s">
        <v>469</v>
      </c>
      <c r="G4416" s="9" t="s">
        <v>422</v>
      </c>
      <c r="H4416" s="9" t="s">
        <v>423</v>
      </c>
      <c r="J4416" s="45" t="s">
        <v>696</v>
      </c>
      <c r="K4416" s="45"/>
      <c r="L4416" s="45"/>
      <c r="BB4416" t="s">
        <v>7300</v>
      </c>
      <c r="BC4416" t="s">
        <v>297</v>
      </c>
      <c r="BD4416">
        <v>11</v>
      </c>
      <c r="BE4416" t="s">
        <v>293</v>
      </c>
      <c r="BG4416">
        <v>4415</v>
      </c>
      <c r="BH4416" t="s">
        <v>340</v>
      </c>
      <c r="BI4416" t="s">
        <v>303</v>
      </c>
    </row>
    <row r="4417" spans="1:61" x14ac:dyDescent="0.25">
      <c r="A4417" s="9">
        <v>4416</v>
      </c>
      <c r="B4417" s="9" t="s">
        <v>179</v>
      </c>
      <c r="C4417" s="9" t="s">
        <v>153</v>
      </c>
      <c r="D4417" s="9" t="s">
        <v>325</v>
      </c>
      <c r="E4417" s="9" t="s">
        <v>470</v>
      </c>
      <c r="F4417" s="3" t="s">
        <v>5707</v>
      </c>
      <c r="G4417" s="9" t="s">
        <v>424</v>
      </c>
      <c r="H4417" s="9" t="s">
        <v>425</v>
      </c>
      <c r="J4417" s="46" t="s">
        <v>5705</v>
      </c>
      <c r="K4417" s="45"/>
      <c r="L4417" s="45"/>
      <c r="BB4417" t="s">
        <v>7301</v>
      </c>
      <c r="BC4417" t="s">
        <v>297</v>
      </c>
      <c r="BD4417">
        <v>12</v>
      </c>
      <c r="BE4417" t="s">
        <v>294</v>
      </c>
      <c r="BG4417">
        <v>4416</v>
      </c>
      <c r="BH4417" t="s">
        <v>341</v>
      </c>
      <c r="BI4417" t="s">
        <v>304</v>
      </c>
    </row>
    <row r="4418" spans="1:61" x14ac:dyDescent="0.25">
      <c r="A4418" s="9">
        <v>4417</v>
      </c>
      <c r="B4418" s="9" t="s">
        <v>180</v>
      </c>
      <c r="C4418" s="9" t="s">
        <v>154</v>
      </c>
      <c r="D4418" s="9" t="s">
        <v>326</v>
      </c>
      <c r="E4418" s="9" t="s">
        <v>470</v>
      </c>
      <c r="F4418" s="3" t="s">
        <v>5707</v>
      </c>
      <c r="G4418" s="9" t="s">
        <v>425</v>
      </c>
      <c r="H4418" s="9" t="s">
        <v>424</v>
      </c>
      <c r="J4418" s="45" t="s">
        <v>5703</v>
      </c>
      <c r="K4418" s="45"/>
      <c r="L4418" s="45"/>
      <c r="BB4418" t="s">
        <v>7302</v>
      </c>
      <c r="BC4418" t="s">
        <v>298</v>
      </c>
      <c r="BD4418">
        <v>1</v>
      </c>
      <c r="BE4418" t="s">
        <v>295</v>
      </c>
      <c r="BG4418">
        <v>4417</v>
      </c>
      <c r="BH4418" t="s">
        <v>342</v>
      </c>
      <c r="BI4418" t="s">
        <v>305</v>
      </c>
    </row>
    <row r="4419" spans="1:61" x14ac:dyDescent="0.25">
      <c r="A4419" s="9">
        <v>4418</v>
      </c>
      <c r="B4419" s="9" t="s">
        <v>181</v>
      </c>
      <c r="C4419" s="9" t="s">
        <v>155</v>
      </c>
      <c r="D4419" s="9" t="s">
        <v>327</v>
      </c>
      <c r="E4419" s="9" t="s">
        <v>471</v>
      </c>
      <c r="F4419" s="9" t="s">
        <v>472</v>
      </c>
      <c r="G4419" s="9" t="s">
        <v>423</v>
      </c>
      <c r="H4419" s="9" t="s">
        <v>422</v>
      </c>
      <c r="J4419" s="45" t="s">
        <v>696</v>
      </c>
      <c r="K4419" s="45"/>
      <c r="L4419" s="45"/>
      <c r="BB4419" t="s">
        <v>7303</v>
      </c>
      <c r="BC4419" t="s">
        <v>298</v>
      </c>
      <c r="BD4419">
        <v>2</v>
      </c>
      <c r="BE4419" t="s">
        <v>296</v>
      </c>
      <c r="BG4419">
        <v>4418</v>
      </c>
      <c r="BH4419" t="s">
        <v>343</v>
      </c>
      <c r="BI4419" t="s">
        <v>306</v>
      </c>
    </row>
    <row r="4420" spans="1:61" x14ac:dyDescent="0.25">
      <c r="A4420" s="9">
        <v>4419</v>
      </c>
      <c r="B4420" s="9" t="s">
        <v>182</v>
      </c>
      <c r="C4420" s="9" t="s">
        <v>156</v>
      </c>
      <c r="D4420" s="9" t="s">
        <v>328</v>
      </c>
      <c r="E4420" s="9" t="s">
        <v>471</v>
      </c>
      <c r="F4420" s="9" t="s">
        <v>472</v>
      </c>
      <c r="G4420" s="9" t="s">
        <v>412</v>
      </c>
      <c r="H4420" s="9" t="s">
        <v>413</v>
      </c>
      <c r="J4420" s="45" t="s">
        <v>5703</v>
      </c>
      <c r="K4420" s="45"/>
      <c r="L4420" s="45"/>
      <c r="BB4420" t="s">
        <v>7304</v>
      </c>
      <c r="BC4420" t="s">
        <v>298</v>
      </c>
      <c r="BD4420">
        <v>3</v>
      </c>
      <c r="BE4420" t="s">
        <v>297</v>
      </c>
      <c r="BG4420">
        <v>4419</v>
      </c>
      <c r="BH4420" t="s">
        <v>344</v>
      </c>
      <c r="BI4420" t="s">
        <v>307</v>
      </c>
    </row>
    <row r="4421" spans="1:61" x14ac:dyDescent="0.25">
      <c r="A4421" s="9">
        <v>4420</v>
      </c>
      <c r="B4421" s="9" t="s">
        <v>183</v>
      </c>
      <c r="C4421" s="9" t="s">
        <v>157</v>
      </c>
      <c r="D4421" s="9" t="s">
        <v>329</v>
      </c>
      <c r="E4421" s="9" t="s">
        <v>473</v>
      </c>
      <c r="F4421" s="9" t="s">
        <v>474</v>
      </c>
      <c r="G4421" s="9" t="s">
        <v>416</v>
      </c>
      <c r="H4421" s="9" t="s">
        <v>412</v>
      </c>
      <c r="J4421" s="46" t="s">
        <v>5705</v>
      </c>
      <c r="K4421" s="45"/>
      <c r="L4421" s="45"/>
      <c r="BB4421" t="s">
        <v>7305</v>
      </c>
      <c r="BC4421" t="s">
        <v>298</v>
      </c>
      <c r="BD4421">
        <v>4</v>
      </c>
      <c r="BE4421" t="s">
        <v>298</v>
      </c>
      <c r="BG4421">
        <v>4420</v>
      </c>
      <c r="BH4421" t="s">
        <v>345</v>
      </c>
      <c r="BI4421" t="s">
        <v>308</v>
      </c>
    </row>
    <row r="4422" spans="1:61" x14ac:dyDescent="0.25">
      <c r="A4422" s="9">
        <v>4421</v>
      </c>
      <c r="B4422" s="9" t="s">
        <v>184</v>
      </c>
      <c r="C4422" s="9" t="s">
        <v>158</v>
      </c>
      <c r="D4422" s="9" t="s">
        <v>330</v>
      </c>
      <c r="E4422" s="9" t="s">
        <v>473</v>
      </c>
      <c r="F4422" s="9" t="s">
        <v>474</v>
      </c>
      <c r="G4422" s="9" t="s">
        <v>417</v>
      </c>
      <c r="H4422" s="9" t="s">
        <v>417</v>
      </c>
      <c r="J4422" s="45" t="s">
        <v>696</v>
      </c>
      <c r="K4422" s="45"/>
      <c r="L4422" s="45"/>
      <c r="BB4422" t="s">
        <v>7306</v>
      </c>
      <c r="BC4422" t="s">
        <v>298</v>
      </c>
      <c r="BD4422">
        <v>5</v>
      </c>
      <c r="BE4422" t="s">
        <v>299</v>
      </c>
      <c r="BG4422">
        <v>4421</v>
      </c>
      <c r="BH4422" t="s">
        <v>346</v>
      </c>
      <c r="BI4422" t="s">
        <v>309</v>
      </c>
    </row>
    <row r="4423" spans="1:61" x14ac:dyDescent="0.25">
      <c r="A4423" s="9">
        <v>4422</v>
      </c>
      <c r="B4423" s="9" t="s">
        <v>185</v>
      </c>
      <c r="C4423" s="9" t="s">
        <v>147</v>
      </c>
      <c r="D4423" s="9" t="s">
        <v>331</v>
      </c>
      <c r="E4423" s="9" t="s">
        <v>475</v>
      </c>
      <c r="F4423" s="9" t="s">
        <v>476</v>
      </c>
      <c r="G4423" s="9" t="s">
        <v>412</v>
      </c>
      <c r="H4423" s="9" t="s">
        <v>416</v>
      </c>
      <c r="J4423" s="45" t="s">
        <v>5703</v>
      </c>
      <c r="K4423" s="45"/>
      <c r="L4423" s="45"/>
      <c r="BB4423" t="s">
        <v>7307</v>
      </c>
      <c r="BC4423" t="s">
        <v>298</v>
      </c>
      <c r="BD4423">
        <v>6</v>
      </c>
      <c r="BE4423" t="s">
        <v>300</v>
      </c>
      <c r="BG4423">
        <v>4422</v>
      </c>
      <c r="BH4423" t="s">
        <v>347</v>
      </c>
      <c r="BI4423" t="s">
        <v>310</v>
      </c>
    </row>
    <row r="4424" spans="1:61" x14ac:dyDescent="0.25">
      <c r="A4424" s="9">
        <v>4423</v>
      </c>
      <c r="B4424" s="9" t="s">
        <v>186</v>
      </c>
      <c r="C4424" s="9" t="s">
        <v>148</v>
      </c>
      <c r="D4424" s="9" t="s">
        <v>332</v>
      </c>
      <c r="E4424" s="9" t="s">
        <v>475</v>
      </c>
      <c r="F4424" s="9" t="s">
        <v>476</v>
      </c>
      <c r="G4424" s="9" t="s">
        <v>413</v>
      </c>
      <c r="H4424" s="9" t="s">
        <v>412</v>
      </c>
      <c r="J4424" s="45" t="s">
        <v>696</v>
      </c>
      <c r="K4424" s="45"/>
      <c r="L4424" s="45"/>
      <c r="BB4424" t="s">
        <v>7308</v>
      </c>
      <c r="BC4424" t="s">
        <v>298</v>
      </c>
      <c r="BD4424">
        <v>7</v>
      </c>
      <c r="BE4424" t="s">
        <v>301</v>
      </c>
      <c r="BG4424">
        <v>4423</v>
      </c>
      <c r="BH4424" t="s">
        <v>348</v>
      </c>
      <c r="BI4424" t="s">
        <v>311</v>
      </c>
    </row>
    <row r="4425" spans="1:61" x14ac:dyDescent="0.25">
      <c r="A4425" s="9">
        <v>4424</v>
      </c>
      <c r="B4425" s="9" t="s">
        <v>176</v>
      </c>
      <c r="C4425" s="9" t="s">
        <v>149</v>
      </c>
      <c r="D4425" s="9" t="s">
        <v>333</v>
      </c>
      <c r="E4425" s="9" t="s">
        <v>410</v>
      </c>
      <c r="F4425" s="9" t="s">
        <v>411</v>
      </c>
      <c r="G4425" s="9" t="s">
        <v>422</v>
      </c>
      <c r="H4425" s="9" t="s">
        <v>423</v>
      </c>
      <c r="J4425" s="46" t="s">
        <v>5705</v>
      </c>
      <c r="K4425" s="45"/>
      <c r="L4425" s="45"/>
      <c r="BB4425" t="s">
        <v>7309</v>
      </c>
      <c r="BC4425" t="s">
        <v>298</v>
      </c>
      <c r="BD4425">
        <v>8</v>
      </c>
      <c r="BE4425" t="s">
        <v>302</v>
      </c>
      <c r="BG4425">
        <v>4424</v>
      </c>
      <c r="BH4425" t="s">
        <v>349</v>
      </c>
      <c r="BI4425" t="s">
        <v>312</v>
      </c>
    </row>
    <row r="4426" spans="1:61" x14ac:dyDescent="0.25">
      <c r="A4426" s="9">
        <v>4425</v>
      </c>
      <c r="B4426" s="9" t="s">
        <v>177</v>
      </c>
      <c r="C4426" s="9" t="s">
        <v>150</v>
      </c>
      <c r="D4426" s="9" t="s">
        <v>334</v>
      </c>
      <c r="E4426" s="9" t="s">
        <v>410</v>
      </c>
      <c r="F4426" s="9" t="s">
        <v>411</v>
      </c>
      <c r="G4426" s="9" t="s">
        <v>412</v>
      </c>
      <c r="H4426" s="9" t="s">
        <v>413</v>
      </c>
      <c r="J4426" s="45" t="s">
        <v>5703</v>
      </c>
      <c r="K4426" s="45"/>
      <c r="L4426" s="45"/>
      <c r="BB4426" t="s">
        <v>7310</v>
      </c>
      <c r="BC4426" t="s">
        <v>298</v>
      </c>
      <c r="BD4426">
        <v>9</v>
      </c>
      <c r="BE4426" t="s">
        <v>303</v>
      </c>
      <c r="BG4426">
        <v>4425</v>
      </c>
      <c r="BH4426" t="s">
        <v>350</v>
      </c>
      <c r="BI4426" t="s">
        <v>313</v>
      </c>
    </row>
    <row r="4427" spans="1:61" x14ac:dyDescent="0.25">
      <c r="A4427" s="9">
        <v>4426</v>
      </c>
      <c r="B4427" s="9" t="s">
        <v>179</v>
      </c>
      <c r="C4427" s="9" t="s">
        <v>151</v>
      </c>
      <c r="D4427" s="9" t="s">
        <v>335</v>
      </c>
      <c r="E4427" s="9" t="s">
        <v>414</v>
      </c>
      <c r="F4427" s="9" t="s">
        <v>415</v>
      </c>
      <c r="G4427" s="9" t="s">
        <v>416</v>
      </c>
      <c r="H4427" s="9" t="s">
        <v>412</v>
      </c>
      <c r="J4427" s="45" t="s">
        <v>696</v>
      </c>
      <c r="K4427" s="45"/>
      <c r="L4427" s="45"/>
      <c r="BB4427" t="s">
        <v>7311</v>
      </c>
      <c r="BC4427" t="s">
        <v>298</v>
      </c>
      <c r="BD4427">
        <v>10</v>
      </c>
      <c r="BE4427" t="s">
        <v>304</v>
      </c>
      <c r="BG4427">
        <v>4426</v>
      </c>
      <c r="BH4427" t="s">
        <v>351</v>
      </c>
      <c r="BI4427" t="s">
        <v>314</v>
      </c>
    </row>
    <row r="4428" spans="1:61" x14ac:dyDescent="0.25">
      <c r="A4428" s="9">
        <v>4427</v>
      </c>
      <c r="B4428" s="9" t="s">
        <v>180</v>
      </c>
      <c r="C4428" s="9" t="s">
        <v>152</v>
      </c>
      <c r="D4428" s="9" t="s">
        <v>336</v>
      </c>
      <c r="E4428" s="9" t="s">
        <v>414</v>
      </c>
      <c r="F4428" s="9" t="s">
        <v>415</v>
      </c>
      <c r="G4428" s="9" t="s">
        <v>417</v>
      </c>
      <c r="H4428" s="9" t="s">
        <v>417</v>
      </c>
      <c r="J4428" s="45" t="s">
        <v>5703</v>
      </c>
      <c r="K4428" s="45"/>
      <c r="L4428" s="45"/>
      <c r="BB4428" t="s">
        <v>7312</v>
      </c>
      <c r="BC4428" t="s">
        <v>298</v>
      </c>
      <c r="BD4428">
        <v>11</v>
      </c>
      <c r="BE4428" t="s">
        <v>305</v>
      </c>
      <c r="BG4428">
        <v>4427</v>
      </c>
      <c r="BH4428" t="s">
        <v>352</v>
      </c>
      <c r="BI4428" t="s">
        <v>315</v>
      </c>
    </row>
    <row r="4429" spans="1:61" x14ac:dyDescent="0.25">
      <c r="A4429" s="9">
        <v>4428</v>
      </c>
      <c r="B4429" s="9" t="s">
        <v>181</v>
      </c>
      <c r="C4429" s="9" t="s">
        <v>153</v>
      </c>
      <c r="D4429" s="9" t="s">
        <v>337</v>
      </c>
      <c r="E4429" s="9" t="s">
        <v>418</v>
      </c>
      <c r="F4429" s="9" t="s">
        <v>419</v>
      </c>
      <c r="G4429" s="9" t="s">
        <v>412</v>
      </c>
      <c r="H4429" s="9" t="s">
        <v>416</v>
      </c>
      <c r="J4429" s="46" t="s">
        <v>5705</v>
      </c>
      <c r="K4429" s="45"/>
      <c r="L4429" s="45"/>
      <c r="BB4429" t="s">
        <v>7313</v>
      </c>
      <c r="BC4429" t="s">
        <v>298</v>
      </c>
      <c r="BD4429">
        <v>12</v>
      </c>
      <c r="BE4429" t="s">
        <v>306</v>
      </c>
      <c r="BG4429">
        <v>4428</v>
      </c>
      <c r="BH4429" t="s">
        <v>293</v>
      </c>
      <c r="BI4429" t="s">
        <v>316</v>
      </c>
    </row>
    <row r="4430" spans="1:61" x14ac:dyDescent="0.25">
      <c r="A4430" s="9">
        <v>4429</v>
      </c>
      <c r="B4430" s="9" t="s">
        <v>182</v>
      </c>
      <c r="C4430" s="9" t="s">
        <v>154</v>
      </c>
      <c r="D4430" s="9" t="s">
        <v>338</v>
      </c>
      <c r="E4430" s="9" t="s">
        <v>418</v>
      </c>
      <c r="F4430" s="9" t="s">
        <v>419</v>
      </c>
      <c r="G4430" s="9" t="s">
        <v>413</v>
      </c>
      <c r="H4430" s="9" t="s">
        <v>412</v>
      </c>
      <c r="J4430" s="45" t="s">
        <v>696</v>
      </c>
      <c r="K4430" s="45"/>
      <c r="L4430" s="45"/>
      <c r="BB4430" t="s">
        <v>7314</v>
      </c>
      <c r="BC4430" t="s">
        <v>299</v>
      </c>
      <c r="BD4430">
        <v>1</v>
      </c>
      <c r="BE4430" t="s">
        <v>307</v>
      </c>
      <c r="BG4430">
        <v>4429</v>
      </c>
      <c r="BH4430" t="s">
        <v>294</v>
      </c>
      <c r="BI4430" t="s">
        <v>317</v>
      </c>
    </row>
    <row r="4431" spans="1:61" x14ac:dyDescent="0.25">
      <c r="A4431" s="9">
        <v>4430</v>
      </c>
      <c r="B4431" s="9" t="s">
        <v>183</v>
      </c>
      <c r="C4431" s="9" t="s">
        <v>155</v>
      </c>
      <c r="D4431" s="9" t="s">
        <v>339</v>
      </c>
      <c r="E4431" s="9" t="s">
        <v>420</v>
      </c>
      <c r="F4431" s="9" t="s">
        <v>421</v>
      </c>
      <c r="G4431" s="9" t="s">
        <v>422</v>
      </c>
      <c r="H4431" s="9" t="s">
        <v>423</v>
      </c>
      <c r="J4431" s="45" t="s">
        <v>5703</v>
      </c>
      <c r="K4431" s="45"/>
      <c r="L4431" s="45"/>
      <c r="BB4431" t="s">
        <v>7315</v>
      </c>
      <c r="BC4431" t="s">
        <v>299</v>
      </c>
      <c r="BD4431">
        <v>2</v>
      </c>
      <c r="BE4431" t="s">
        <v>308</v>
      </c>
      <c r="BG4431">
        <v>4430</v>
      </c>
      <c r="BH4431" t="s">
        <v>295</v>
      </c>
      <c r="BI4431" t="s">
        <v>318</v>
      </c>
    </row>
    <row r="4432" spans="1:61" x14ac:dyDescent="0.25">
      <c r="A4432" s="9">
        <v>4431</v>
      </c>
      <c r="B4432" s="9" t="s">
        <v>184</v>
      </c>
      <c r="C4432" s="9" t="s">
        <v>156</v>
      </c>
      <c r="D4432" s="9" t="s">
        <v>340</v>
      </c>
      <c r="E4432" s="9" t="s">
        <v>420</v>
      </c>
      <c r="F4432" s="9" t="s">
        <v>421</v>
      </c>
      <c r="G4432" s="9" t="s">
        <v>424</v>
      </c>
      <c r="H4432" s="9" t="s">
        <v>425</v>
      </c>
      <c r="J4432" s="45" t="s">
        <v>696</v>
      </c>
      <c r="K4432" s="45"/>
      <c r="L4432" s="45"/>
      <c r="BB4432" t="s">
        <v>7316</v>
      </c>
      <c r="BC4432" t="s">
        <v>299</v>
      </c>
      <c r="BD4432">
        <v>3</v>
      </c>
      <c r="BE4432" t="s">
        <v>309</v>
      </c>
      <c r="BG4432">
        <v>4431</v>
      </c>
      <c r="BH4432" t="s">
        <v>296</v>
      </c>
      <c r="BI4432" t="s">
        <v>319</v>
      </c>
    </row>
    <row r="4433" spans="1:61" x14ac:dyDescent="0.25">
      <c r="A4433" s="9">
        <v>4432</v>
      </c>
      <c r="B4433" s="9" t="s">
        <v>185</v>
      </c>
      <c r="C4433" s="9" t="s">
        <v>157</v>
      </c>
      <c r="D4433" s="9" t="s">
        <v>341</v>
      </c>
      <c r="E4433" s="9" t="s">
        <v>426</v>
      </c>
      <c r="F4433" s="9" t="s">
        <v>427</v>
      </c>
      <c r="G4433" s="9" t="s">
        <v>425</v>
      </c>
      <c r="H4433" s="9" t="s">
        <v>424</v>
      </c>
      <c r="J4433" s="46" t="s">
        <v>5705</v>
      </c>
      <c r="K4433" s="45"/>
      <c r="L4433" s="45"/>
      <c r="BB4433" t="s">
        <v>7317</v>
      </c>
      <c r="BC4433" t="s">
        <v>299</v>
      </c>
      <c r="BD4433">
        <v>4</v>
      </c>
      <c r="BE4433" t="s">
        <v>310</v>
      </c>
      <c r="BG4433">
        <v>4432</v>
      </c>
      <c r="BH4433" t="s">
        <v>297</v>
      </c>
      <c r="BI4433" t="s">
        <v>320</v>
      </c>
    </row>
    <row r="4434" spans="1:61" x14ac:dyDescent="0.25">
      <c r="A4434" s="9">
        <v>4433</v>
      </c>
      <c r="B4434" s="9" t="s">
        <v>186</v>
      </c>
      <c r="C4434" s="9" t="s">
        <v>158</v>
      </c>
      <c r="D4434" s="9" t="s">
        <v>342</v>
      </c>
      <c r="E4434" s="9" t="s">
        <v>426</v>
      </c>
      <c r="F4434" s="9" t="s">
        <v>427</v>
      </c>
      <c r="G4434" s="9" t="s">
        <v>423</v>
      </c>
      <c r="H4434" s="9" t="s">
        <v>422</v>
      </c>
      <c r="J4434" s="45" t="s">
        <v>5703</v>
      </c>
      <c r="K4434" s="45"/>
      <c r="L4434" s="45"/>
      <c r="BB4434" t="s">
        <v>7318</v>
      </c>
      <c r="BC4434" t="s">
        <v>299</v>
      </c>
      <c r="BD4434">
        <v>5</v>
      </c>
      <c r="BE4434" t="s">
        <v>311</v>
      </c>
      <c r="BG4434">
        <v>4433</v>
      </c>
      <c r="BH4434" t="s">
        <v>298</v>
      </c>
      <c r="BI4434" t="s">
        <v>321</v>
      </c>
    </row>
    <row r="4435" spans="1:61" x14ac:dyDescent="0.25">
      <c r="A4435" s="9">
        <v>4434</v>
      </c>
      <c r="B4435" s="9" t="s">
        <v>176</v>
      </c>
      <c r="C4435" s="9" t="s">
        <v>147</v>
      </c>
      <c r="D4435" s="9" t="s">
        <v>343</v>
      </c>
      <c r="E4435" s="9" t="s">
        <v>428</v>
      </c>
      <c r="F4435" s="9" t="s">
        <v>429</v>
      </c>
      <c r="G4435" s="9" t="s">
        <v>412</v>
      </c>
      <c r="H4435" s="9" t="s">
        <v>413</v>
      </c>
      <c r="J4435" s="45" t="s">
        <v>696</v>
      </c>
      <c r="K4435" s="45"/>
      <c r="L4435" s="45"/>
      <c r="BB4435" t="s">
        <v>7319</v>
      </c>
      <c r="BC4435" t="s">
        <v>299</v>
      </c>
      <c r="BD4435">
        <v>6</v>
      </c>
      <c r="BE4435" t="s">
        <v>312</v>
      </c>
      <c r="BG4435">
        <v>4434</v>
      </c>
      <c r="BH4435" t="s">
        <v>299</v>
      </c>
      <c r="BI4435" t="s">
        <v>322</v>
      </c>
    </row>
    <row r="4436" spans="1:61" x14ac:dyDescent="0.25">
      <c r="A4436" s="9">
        <v>4435</v>
      </c>
      <c r="B4436" s="9" t="s">
        <v>177</v>
      </c>
      <c r="C4436" s="9" t="s">
        <v>148</v>
      </c>
      <c r="D4436" s="9" t="s">
        <v>344</v>
      </c>
      <c r="E4436" s="9" t="s">
        <v>428</v>
      </c>
      <c r="F4436" s="9" t="s">
        <v>429</v>
      </c>
      <c r="G4436" s="9" t="s">
        <v>416</v>
      </c>
      <c r="H4436" s="9" t="s">
        <v>412</v>
      </c>
      <c r="J4436" s="45" t="s">
        <v>696</v>
      </c>
      <c r="K4436" s="45"/>
      <c r="L4436" s="45"/>
      <c r="BB4436" t="s">
        <v>7320</v>
      </c>
      <c r="BC4436" t="s">
        <v>299</v>
      </c>
      <c r="BD4436">
        <v>7</v>
      </c>
      <c r="BE4436" t="s">
        <v>313</v>
      </c>
      <c r="BG4436">
        <v>4435</v>
      </c>
      <c r="BH4436" t="s">
        <v>300</v>
      </c>
      <c r="BI4436" t="s">
        <v>323</v>
      </c>
    </row>
    <row r="4437" spans="1:61" x14ac:dyDescent="0.25">
      <c r="A4437" s="9">
        <v>4436</v>
      </c>
      <c r="B4437" s="9" t="s">
        <v>179</v>
      </c>
      <c r="C4437" s="9" t="s">
        <v>149</v>
      </c>
      <c r="D4437" s="9" t="s">
        <v>345</v>
      </c>
      <c r="E4437" s="9" t="s">
        <v>430</v>
      </c>
      <c r="F4437" s="9" t="s">
        <v>431</v>
      </c>
      <c r="G4437" s="9" t="s">
        <v>417</v>
      </c>
      <c r="H4437" s="9" t="s">
        <v>417</v>
      </c>
      <c r="J4437" s="45" t="s">
        <v>5704</v>
      </c>
      <c r="K4437" s="45"/>
      <c r="L4437" s="45"/>
      <c r="BB4437" t="s">
        <v>7321</v>
      </c>
      <c r="BC4437" t="s">
        <v>299</v>
      </c>
      <c r="BD4437">
        <v>8</v>
      </c>
      <c r="BE4437" t="s">
        <v>314</v>
      </c>
      <c r="BG4437">
        <v>4436</v>
      </c>
      <c r="BH4437" t="s">
        <v>301</v>
      </c>
      <c r="BI4437" t="s">
        <v>324</v>
      </c>
    </row>
    <row r="4438" spans="1:61" x14ac:dyDescent="0.25">
      <c r="A4438" s="9">
        <v>4437</v>
      </c>
      <c r="B4438" s="9" t="s">
        <v>180</v>
      </c>
      <c r="C4438" s="9" t="s">
        <v>150</v>
      </c>
      <c r="D4438" s="9" t="s">
        <v>346</v>
      </c>
      <c r="E4438" s="9" t="s">
        <v>430</v>
      </c>
      <c r="F4438" s="9" t="s">
        <v>431</v>
      </c>
      <c r="G4438" s="9" t="s">
        <v>412</v>
      </c>
      <c r="H4438" s="9" t="s">
        <v>416</v>
      </c>
      <c r="J4438" s="45" t="s">
        <v>696</v>
      </c>
      <c r="K4438" s="45"/>
      <c r="L4438" s="45"/>
      <c r="BB4438" t="s">
        <v>7322</v>
      </c>
      <c r="BC4438" t="s">
        <v>299</v>
      </c>
      <c r="BD4438">
        <v>9</v>
      </c>
      <c r="BE4438" t="s">
        <v>315</v>
      </c>
      <c r="BG4438">
        <v>4437</v>
      </c>
      <c r="BH4438" t="s">
        <v>302</v>
      </c>
      <c r="BI4438" t="s">
        <v>325</v>
      </c>
    </row>
    <row r="4439" spans="1:61" x14ac:dyDescent="0.25">
      <c r="A4439" s="9">
        <v>4438</v>
      </c>
      <c r="B4439" s="9" t="s">
        <v>181</v>
      </c>
      <c r="C4439" s="9" t="s">
        <v>151</v>
      </c>
      <c r="D4439" s="9" t="s">
        <v>347</v>
      </c>
      <c r="E4439" s="9" t="s">
        <v>432</v>
      </c>
      <c r="F4439" s="9" t="s">
        <v>433</v>
      </c>
      <c r="G4439" s="9" t="s">
        <v>413</v>
      </c>
      <c r="H4439" s="9" t="s">
        <v>412</v>
      </c>
      <c r="J4439" s="45" t="s">
        <v>5703</v>
      </c>
      <c r="K4439" s="45"/>
      <c r="L4439" s="45"/>
      <c r="BB4439" t="s">
        <v>7323</v>
      </c>
      <c r="BC4439" t="s">
        <v>299</v>
      </c>
      <c r="BD4439">
        <v>10</v>
      </c>
      <c r="BE4439" t="s">
        <v>316</v>
      </c>
      <c r="BG4439">
        <v>4438</v>
      </c>
      <c r="BH4439" t="s">
        <v>303</v>
      </c>
      <c r="BI4439" t="s">
        <v>326</v>
      </c>
    </row>
    <row r="4440" spans="1:61" x14ac:dyDescent="0.25">
      <c r="A4440" s="9">
        <v>4439</v>
      </c>
      <c r="B4440" s="9" t="s">
        <v>182</v>
      </c>
      <c r="C4440" s="9" t="s">
        <v>152</v>
      </c>
      <c r="D4440" s="9" t="s">
        <v>348</v>
      </c>
      <c r="E4440" s="9" t="s">
        <v>432</v>
      </c>
      <c r="F4440" s="9" t="s">
        <v>433</v>
      </c>
      <c r="G4440" s="9" t="s">
        <v>422</v>
      </c>
      <c r="H4440" s="9" t="s">
        <v>423</v>
      </c>
      <c r="J4440" s="45" t="s">
        <v>696</v>
      </c>
      <c r="K4440" s="45"/>
      <c r="L4440" s="45"/>
      <c r="BB4440" t="s">
        <v>7324</v>
      </c>
      <c r="BC4440" t="s">
        <v>299</v>
      </c>
      <c r="BD4440">
        <v>11</v>
      </c>
      <c r="BE4440" t="s">
        <v>317</v>
      </c>
      <c r="BG4440">
        <v>4439</v>
      </c>
      <c r="BH4440" t="s">
        <v>304</v>
      </c>
      <c r="BI4440" t="s">
        <v>327</v>
      </c>
    </row>
    <row r="4441" spans="1:61" x14ac:dyDescent="0.25">
      <c r="A4441" s="9">
        <v>4440</v>
      </c>
      <c r="B4441" s="9" t="s">
        <v>183</v>
      </c>
      <c r="C4441" s="9" t="s">
        <v>153</v>
      </c>
      <c r="D4441" s="9" t="s">
        <v>349</v>
      </c>
      <c r="E4441" s="9" t="s">
        <v>434</v>
      </c>
      <c r="F4441" s="9" t="s">
        <v>435</v>
      </c>
      <c r="G4441" s="9" t="s">
        <v>424</v>
      </c>
      <c r="H4441" s="9" t="s">
        <v>425</v>
      </c>
      <c r="J4441" s="46" t="s">
        <v>5705</v>
      </c>
      <c r="K4441" s="45"/>
      <c r="L4441" s="45"/>
      <c r="BB4441" t="s">
        <v>7325</v>
      </c>
      <c r="BC4441" t="s">
        <v>299</v>
      </c>
      <c r="BD4441">
        <v>12</v>
      </c>
      <c r="BE4441" t="s">
        <v>318</v>
      </c>
      <c r="BG4441">
        <v>4440</v>
      </c>
      <c r="BH4441" t="s">
        <v>305</v>
      </c>
      <c r="BI4441" t="s">
        <v>328</v>
      </c>
    </row>
    <row r="4442" spans="1:61" x14ac:dyDescent="0.25">
      <c r="A4442" s="9">
        <v>4441</v>
      </c>
      <c r="B4442" s="9" t="s">
        <v>184</v>
      </c>
      <c r="C4442" s="9" t="s">
        <v>154</v>
      </c>
      <c r="D4442" s="9" t="s">
        <v>350</v>
      </c>
      <c r="E4442" s="9" t="s">
        <v>434</v>
      </c>
      <c r="F4442" s="9" t="s">
        <v>435</v>
      </c>
      <c r="G4442" s="9" t="s">
        <v>425</v>
      </c>
      <c r="H4442" s="9" t="s">
        <v>424</v>
      </c>
      <c r="J4442" s="45" t="s">
        <v>5703</v>
      </c>
      <c r="K4442" s="45"/>
      <c r="L4442" s="45"/>
      <c r="BB4442" t="s">
        <v>7326</v>
      </c>
      <c r="BC4442" t="s">
        <v>300</v>
      </c>
      <c r="BD4442">
        <v>1</v>
      </c>
      <c r="BE4442" t="s">
        <v>319</v>
      </c>
      <c r="BG4442">
        <v>4441</v>
      </c>
      <c r="BH4442" t="s">
        <v>306</v>
      </c>
      <c r="BI4442" t="s">
        <v>329</v>
      </c>
    </row>
    <row r="4443" spans="1:61" x14ac:dyDescent="0.25">
      <c r="A4443" s="9">
        <v>4442</v>
      </c>
      <c r="B4443" s="9" t="s">
        <v>185</v>
      </c>
      <c r="C4443" s="9" t="s">
        <v>155</v>
      </c>
      <c r="D4443" s="9" t="s">
        <v>351</v>
      </c>
      <c r="E4443" s="9" t="s">
        <v>436</v>
      </c>
      <c r="F4443" s="9" t="s">
        <v>437</v>
      </c>
      <c r="G4443" s="9" t="s">
        <v>423</v>
      </c>
      <c r="H4443" s="9" t="s">
        <v>422</v>
      </c>
      <c r="J4443" s="45" t="s">
        <v>696</v>
      </c>
      <c r="K4443" s="45"/>
      <c r="L4443" s="45"/>
      <c r="BB4443" t="s">
        <v>7327</v>
      </c>
      <c r="BC4443" t="s">
        <v>300</v>
      </c>
      <c r="BD4443">
        <v>2</v>
      </c>
      <c r="BE4443" t="s">
        <v>320</v>
      </c>
      <c r="BG4443">
        <v>4442</v>
      </c>
      <c r="BH4443" t="s">
        <v>307</v>
      </c>
      <c r="BI4443" t="s">
        <v>330</v>
      </c>
    </row>
    <row r="4444" spans="1:61" x14ac:dyDescent="0.25">
      <c r="A4444" s="9">
        <v>4443</v>
      </c>
      <c r="B4444" s="9" t="s">
        <v>186</v>
      </c>
      <c r="C4444" s="9" t="s">
        <v>156</v>
      </c>
      <c r="D4444" s="9" t="s">
        <v>352</v>
      </c>
      <c r="E4444" s="9" t="s">
        <v>436</v>
      </c>
      <c r="F4444" s="9" t="s">
        <v>437</v>
      </c>
      <c r="G4444" s="9" t="s">
        <v>412</v>
      </c>
      <c r="H4444" s="9" t="s">
        <v>413</v>
      </c>
      <c r="J4444" s="45" t="s">
        <v>696</v>
      </c>
      <c r="K4444" s="45"/>
      <c r="L4444" s="45"/>
      <c r="BB4444" t="s">
        <v>7328</v>
      </c>
      <c r="BC4444" t="s">
        <v>300</v>
      </c>
      <c r="BD4444">
        <v>3</v>
      </c>
      <c r="BE4444" t="s">
        <v>321</v>
      </c>
      <c r="BG4444">
        <v>4443</v>
      </c>
      <c r="BH4444" t="s">
        <v>308</v>
      </c>
      <c r="BI4444" t="s">
        <v>331</v>
      </c>
    </row>
    <row r="4445" spans="1:61" x14ac:dyDescent="0.25">
      <c r="A4445" s="9">
        <v>4444</v>
      </c>
      <c r="B4445" s="9" t="s">
        <v>176</v>
      </c>
      <c r="C4445" s="9" t="s">
        <v>157</v>
      </c>
      <c r="D4445" s="9" t="s">
        <v>293</v>
      </c>
      <c r="E4445" s="9" t="s">
        <v>438</v>
      </c>
      <c r="F4445" s="9" t="s">
        <v>439</v>
      </c>
      <c r="G4445" s="9" t="s">
        <v>416</v>
      </c>
      <c r="H4445" s="9" t="s">
        <v>412</v>
      </c>
      <c r="J4445" s="45" t="s">
        <v>5704</v>
      </c>
      <c r="K4445" s="45"/>
      <c r="L4445" s="45"/>
      <c r="BB4445" t="s">
        <v>7329</v>
      </c>
      <c r="BC4445" t="s">
        <v>300</v>
      </c>
      <c r="BD4445">
        <v>4</v>
      </c>
      <c r="BE4445" t="s">
        <v>322</v>
      </c>
      <c r="BG4445">
        <v>4444</v>
      </c>
      <c r="BH4445" t="s">
        <v>309</v>
      </c>
      <c r="BI4445" t="s">
        <v>332</v>
      </c>
    </row>
    <row r="4446" spans="1:61" x14ac:dyDescent="0.25">
      <c r="A4446" s="9">
        <v>4445</v>
      </c>
      <c r="B4446" s="9" t="s">
        <v>177</v>
      </c>
      <c r="C4446" s="9" t="s">
        <v>158</v>
      </c>
      <c r="D4446" s="9" t="s">
        <v>294</v>
      </c>
      <c r="E4446" s="9" t="s">
        <v>438</v>
      </c>
      <c r="F4446" s="9" t="s">
        <v>439</v>
      </c>
      <c r="G4446" s="9" t="s">
        <v>417</v>
      </c>
      <c r="H4446" s="9" t="s">
        <v>417</v>
      </c>
      <c r="J4446" s="45" t="s">
        <v>696</v>
      </c>
      <c r="K4446" s="45"/>
      <c r="L4446" s="45"/>
      <c r="BB4446" t="s">
        <v>7330</v>
      </c>
      <c r="BC4446" t="s">
        <v>300</v>
      </c>
      <c r="BD4446">
        <v>5</v>
      </c>
      <c r="BE4446" t="s">
        <v>323</v>
      </c>
      <c r="BG4446">
        <v>4445</v>
      </c>
      <c r="BH4446" t="s">
        <v>310</v>
      </c>
      <c r="BI4446" t="s">
        <v>333</v>
      </c>
    </row>
    <row r="4447" spans="1:61" x14ac:dyDescent="0.25">
      <c r="A4447" s="9">
        <v>4446</v>
      </c>
      <c r="B4447" s="9" t="s">
        <v>179</v>
      </c>
      <c r="C4447" s="9" t="s">
        <v>147</v>
      </c>
      <c r="D4447" s="9" t="s">
        <v>295</v>
      </c>
      <c r="E4447" s="9" t="s">
        <v>440</v>
      </c>
      <c r="F4447" s="9" t="s">
        <v>441</v>
      </c>
      <c r="G4447" s="9" t="s">
        <v>412</v>
      </c>
      <c r="H4447" s="9" t="s">
        <v>416</v>
      </c>
      <c r="J4447" s="45" t="s">
        <v>5703</v>
      </c>
      <c r="K4447" s="45"/>
      <c r="L4447" s="45"/>
      <c r="BB4447" t="s">
        <v>7331</v>
      </c>
      <c r="BC4447" t="s">
        <v>300</v>
      </c>
      <c r="BD4447">
        <v>6</v>
      </c>
      <c r="BE4447" t="s">
        <v>324</v>
      </c>
      <c r="BG4447">
        <v>4446</v>
      </c>
      <c r="BH4447" t="s">
        <v>311</v>
      </c>
      <c r="BI4447" t="s">
        <v>334</v>
      </c>
    </row>
    <row r="4448" spans="1:61" x14ac:dyDescent="0.25">
      <c r="A4448" s="9">
        <v>4447</v>
      </c>
      <c r="B4448" s="9" t="s">
        <v>180</v>
      </c>
      <c r="C4448" s="9" t="s">
        <v>148</v>
      </c>
      <c r="D4448" s="9" t="s">
        <v>296</v>
      </c>
      <c r="E4448" s="9" t="s">
        <v>440</v>
      </c>
      <c r="F4448" s="9" t="s">
        <v>441</v>
      </c>
      <c r="G4448" s="9" t="s">
        <v>413</v>
      </c>
      <c r="H4448" s="9" t="s">
        <v>412</v>
      </c>
      <c r="J4448" s="45" t="s">
        <v>696</v>
      </c>
      <c r="K4448" s="45"/>
      <c r="L4448" s="45"/>
      <c r="BB4448" t="s">
        <v>7332</v>
      </c>
      <c r="BC4448" t="s">
        <v>300</v>
      </c>
      <c r="BD4448">
        <v>7</v>
      </c>
      <c r="BE4448" t="s">
        <v>325</v>
      </c>
      <c r="BG4448">
        <v>4447</v>
      </c>
      <c r="BH4448" t="s">
        <v>312</v>
      </c>
      <c r="BI4448" t="s">
        <v>335</v>
      </c>
    </row>
    <row r="4449" spans="1:61" x14ac:dyDescent="0.25">
      <c r="A4449" s="9">
        <v>4448</v>
      </c>
      <c r="B4449" s="9" t="s">
        <v>181</v>
      </c>
      <c r="C4449" s="9" t="s">
        <v>149</v>
      </c>
      <c r="D4449" s="9" t="s">
        <v>297</v>
      </c>
      <c r="E4449" s="9" t="s">
        <v>442</v>
      </c>
      <c r="F4449" s="9" t="s">
        <v>443</v>
      </c>
      <c r="G4449" s="9" t="s">
        <v>422</v>
      </c>
      <c r="H4449" s="9" t="s">
        <v>423</v>
      </c>
      <c r="J4449" s="46" t="s">
        <v>5705</v>
      </c>
      <c r="K4449" s="45"/>
      <c r="L4449" s="45"/>
      <c r="BB4449" t="s">
        <v>7333</v>
      </c>
      <c r="BC4449" t="s">
        <v>300</v>
      </c>
      <c r="BD4449">
        <v>8</v>
      </c>
      <c r="BE4449" t="s">
        <v>326</v>
      </c>
      <c r="BG4449">
        <v>4448</v>
      </c>
      <c r="BH4449" t="s">
        <v>313</v>
      </c>
      <c r="BI4449" t="s">
        <v>336</v>
      </c>
    </row>
    <row r="4450" spans="1:61" x14ac:dyDescent="0.25">
      <c r="A4450" s="9">
        <v>4449</v>
      </c>
      <c r="B4450" s="9" t="s">
        <v>182</v>
      </c>
      <c r="C4450" s="9" t="s">
        <v>150</v>
      </c>
      <c r="D4450" s="9" t="s">
        <v>298</v>
      </c>
      <c r="E4450" s="9" t="s">
        <v>442</v>
      </c>
      <c r="F4450" s="9" t="s">
        <v>443</v>
      </c>
      <c r="G4450" s="9" t="s">
        <v>424</v>
      </c>
      <c r="H4450" s="9" t="s">
        <v>425</v>
      </c>
      <c r="J4450" s="45" t="s">
        <v>5703</v>
      </c>
      <c r="K4450" s="45"/>
      <c r="L4450" s="45"/>
      <c r="BB4450" t="s">
        <v>7334</v>
      </c>
      <c r="BC4450" t="s">
        <v>300</v>
      </c>
      <c r="BD4450">
        <v>9</v>
      </c>
      <c r="BE4450" t="s">
        <v>327</v>
      </c>
      <c r="BG4450">
        <v>4449</v>
      </c>
      <c r="BH4450" t="s">
        <v>314</v>
      </c>
      <c r="BI4450" t="s">
        <v>337</v>
      </c>
    </row>
    <row r="4451" spans="1:61" x14ac:dyDescent="0.25">
      <c r="A4451" s="9">
        <v>4450</v>
      </c>
      <c r="B4451" s="9" t="s">
        <v>183</v>
      </c>
      <c r="C4451" s="9" t="s">
        <v>151</v>
      </c>
      <c r="D4451" s="9" t="s">
        <v>299</v>
      </c>
      <c r="E4451" s="9" t="s">
        <v>444</v>
      </c>
      <c r="F4451" s="9" t="s">
        <v>445</v>
      </c>
      <c r="G4451" s="9" t="s">
        <v>425</v>
      </c>
      <c r="H4451" s="9" t="s">
        <v>424</v>
      </c>
      <c r="J4451" s="45" t="s">
        <v>696</v>
      </c>
      <c r="K4451" s="45"/>
      <c r="L4451" s="45"/>
      <c r="BB4451" t="s">
        <v>7335</v>
      </c>
      <c r="BC4451" t="s">
        <v>300</v>
      </c>
      <c r="BD4451">
        <v>10</v>
      </c>
      <c r="BE4451" t="s">
        <v>328</v>
      </c>
      <c r="BG4451">
        <v>4450</v>
      </c>
      <c r="BH4451" t="s">
        <v>315</v>
      </c>
      <c r="BI4451" t="s">
        <v>338</v>
      </c>
    </row>
    <row r="4452" spans="1:61" x14ac:dyDescent="0.25">
      <c r="A4452" s="9">
        <v>4451</v>
      </c>
      <c r="B4452" s="9" t="s">
        <v>184</v>
      </c>
      <c r="C4452" s="9" t="s">
        <v>152</v>
      </c>
      <c r="D4452" s="9" t="s">
        <v>300</v>
      </c>
      <c r="E4452" s="9" t="s">
        <v>444</v>
      </c>
      <c r="F4452" s="9" t="s">
        <v>445</v>
      </c>
      <c r="G4452" s="9" t="s">
        <v>423</v>
      </c>
      <c r="H4452" s="9" t="s">
        <v>422</v>
      </c>
      <c r="J4452" s="45" t="s">
        <v>696</v>
      </c>
      <c r="K4452" s="45"/>
      <c r="L4452" s="45"/>
      <c r="BB4452" t="s">
        <v>7336</v>
      </c>
      <c r="BC4452" t="s">
        <v>300</v>
      </c>
      <c r="BD4452">
        <v>11</v>
      </c>
      <c r="BE4452" t="s">
        <v>329</v>
      </c>
      <c r="BG4452">
        <v>4451</v>
      </c>
      <c r="BH4452" t="s">
        <v>316</v>
      </c>
      <c r="BI4452" t="s">
        <v>339</v>
      </c>
    </row>
    <row r="4453" spans="1:61" x14ac:dyDescent="0.25">
      <c r="A4453" s="9">
        <v>4452</v>
      </c>
      <c r="B4453" s="9" t="s">
        <v>185</v>
      </c>
      <c r="C4453" s="9" t="s">
        <v>153</v>
      </c>
      <c r="D4453" s="9" t="s">
        <v>301</v>
      </c>
      <c r="E4453" s="9" t="s">
        <v>446</v>
      </c>
      <c r="F4453" s="9" t="s">
        <v>447</v>
      </c>
      <c r="G4453" s="9" t="s">
        <v>412</v>
      </c>
      <c r="H4453" s="9" t="s">
        <v>413</v>
      </c>
      <c r="J4453" s="45" t="s">
        <v>5704</v>
      </c>
      <c r="K4453" s="45"/>
      <c r="L4453" s="45"/>
      <c r="BB4453" t="s">
        <v>7337</v>
      </c>
      <c r="BC4453" t="s">
        <v>300</v>
      </c>
      <c r="BD4453">
        <v>12</v>
      </c>
      <c r="BE4453" t="s">
        <v>330</v>
      </c>
      <c r="BG4453">
        <v>4452</v>
      </c>
      <c r="BH4453" t="s">
        <v>317</v>
      </c>
      <c r="BI4453" t="s">
        <v>340</v>
      </c>
    </row>
    <row r="4454" spans="1:61" x14ac:dyDescent="0.25">
      <c r="A4454" s="9">
        <v>4453</v>
      </c>
      <c r="B4454" s="9" t="s">
        <v>186</v>
      </c>
      <c r="C4454" s="9" t="s">
        <v>154</v>
      </c>
      <c r="D4454" s="9" t="s">
        <v>302</v>
      </c>
      <c r="E4454" s="9" t="s">
        <v>446</v>
      </c>
      <c r="F4454" s="9" t="s">
        <v>447</v>
      </c>
      <c r="G4454" s="9" t="s">
        <v>416</v>
      </c>
      <c r="H4454" s="9" t="s">
        <v>412</v>
      </c>
      <c r="J4454" s="45" t="s">
        <v>696</v>
      </c>
      <c r="K4454" s="45"/>
      <c r="L4454" s="45"/>
      <c r="BB4454" t="s">
        <v>7338</v>
      </c>
      <c r="BC4454" t="s">
        <v>301</v>
      </c>
      <c r="BD4454">
        <v>1</v>
      </c>
      <c r="BE4454" t="s">
        <v>331</v>
      </c>
      <c r="BG4454">
        <v>4453</v>
      </c>
      <c r="BH4454" t="s">
        <v>318</v>
      </c>
      <c r="BI4454" t="s">
        <v>341</v>
      </c>
    </row>
    <row r="4455" spans="1:61" x14ac:dyDescent="0.25">
      <c r="A4455" s="9">
        <v>4454</v>
      </c>
      <c r="B4455" s="9" t="s">
        <v>176</v>
      </c>
      <c r="C4455" s="9" t="s">
        <v>155</v>
      </c>
      <c r="D4455" s="9" t="s">
        <v>303</v>
      </c>
      <c r="E4455" s="9" t="s">
        <v>448</v>
      </c>
      <c r="F4455" s="9" t="s">
        <v>449</v>
      </c>
      <c r="G4455" s="9" t="s">
        <v>417</v>
      </c>
      <c r="H4455" s="9" t="s">
        <v>417</v>
      </c>
      <c r="J4455" s="45" t="s">
        <v>696</v>
      </c>
      <c r="K4455" s="45"/>
      <c r="L4455" s="45"/>
      <c r="BB4455" t="s">
        <v>7339</v>
      </c>
      <c r="BC4455" t="s">
        <v>301</v>
      </c>
      <c r="BD4455">
        <v>2</v>
      </c>
      <c r="BE4455" t="s">
        <v>332</v>
      </c>
      <c r="BG4455">
        <v>4454</v>
      </c>
      <c r="BH4455" t="s">
        <v>319</v>
      </c>
      <c r="BI4455" t="s">
        <v>342</v>
      </c>
    </row>
    <row r="4456" spans="1:61" x14ac:dyDescent="0.25">
      <c r="A4456" s="9">
        <v>4455</v>
      </c>
      <c r="B4456" s="9" t="s">
        <v>177</v>
      </c>
      <c r="C4456" s="9" t="s">
        <v>156</v>
      </c>
      <c r="D4456" s="9" t="s">
        <v>304</v>
      </c>
      <c r="E4456" s="9" t="s">
        <v>448</v>
      </c>
      <c r="F4456" s="9" t="s">
        <v>449</v>
      </c>
      <c r="G4456" s="9" t="s">
        <v>412</v>
      </c>
      <c r="H4456" s="9" t="s">
        <v>416</v>
      </c>
      <c r="J4456" s="45" t="s">
        <v>5703</v>
      </c>
      <c r="K4456" s="45"/>
      <c r="L4456" s="45"/>
      <c r="BB4456" t="s">
        <v>7340</v>
      </c>
      <c r="BC4456" t="s">
        <v>301</v>
      </c>
      <c r="BD4456">
        <v>3</v>
      </c>
      <c r="BE4456" t="s">
        <v>333</v>
      </c>
      <c r="BG4456">
        <v>4455</v>
      </c>
      <c r="BH4456" t="s">
        <v>320</v>
      </c>
      <c r="BI4456" t="s">
        <v>343</v>
      </c>
    </row>
    <row r="4457" spans="1:61" x14ac:dyDescent="0.25">
      <c r="A4457" s="9">
        <v>4456</v>
      </c>
      <c r="B4457" s="9" t="s">
        <v>179</v>
      </c>
      <c r="C4457" s="9" t="s">
        <v>157</v>
      </c>
      <c r="D4457" s="9" t="s">
        <v>305</v>
      </c>
      <c r="E4457" s="9" t="s">
        <v>450</v>
      </c>
      <c r="F4457" s="9" t="s">
        <v>451</v>
      </c>
      <c r="G4457" s="9" t="s">
        <v>413</v>
      </c>
      <c r="H4457" s="9" t="s">
        <v>412</v>
      </c>
      <c r="J4457" s="46" t="s">
        <v>5705</v>
      </c>
      <c r="K4457" s="45"/>
      <c r="L4457" s="45"/>
      <c r="BB4457" t="s">
        <v>7341</v>
      </c>
      <c r="BC4457" t="s">
        <v>301</v>
      </c>
      <c r="BD4457">
        <v>4</v>
      </c>
      <c r="BE4457" t="s">
        <v>334</v>
      </c>
      <c r="BG4457">
        <v>4456</v>
      </c>
      <c r="BH4457" t="s">
        <v>321</v>
      </c>
      <c r="BI4457" t="s">
        <v>344</v>
      </c>
    </row>
    <row r="4458" spans="1:61" x14ac:dyDescent="0.25">
      <c r="A4458" s="9">
        <v>4457</v>
      </c>
      <c r="B4458" s="9" t="s">
        <v>180</v>
      </c>
      <c r="C4458" s="9" t="s">
        <v>158</v>
      </c>
      <c r="D4458" s="9" t="s">
        <v>306</v>
      </c>
      <c r="E4458" s="9" t="s">
        <v>450</v>
      </c>
      <c r="F4458" s="9" t="s">
        <v>451</v>
      </c>
      <c r="G4458" s="9" t="s">
        <v>422</v>
      </c>
      <c r="H4458" s="9" t="s">
        <v>423</v>
      </c>
      <c r="J4458" s="45" t="s">
        <v>5703</v>
      </c>
      <c r="K4458" s="45"/>
      <c r="L4458" s="45"/>
      <c r="BB4458" t="s">
        <v>7342</v>
      </c>
      <c r="BC4458" t="s">
        <v>301</v>
      </c>
      <c r="BD4458">
        <v>5</v>
      </c>
      <c r="BE4458" t="s">
        <v>335</v>
      </c>
      <c r="BG4458">
        <v>4457</v>
      </c>
      <c r="BH4458" t="s">
        <v>322</v>
      </c>
      <c r="BI4458" t="s">
        <v>345</v>
      </c>
    </row>
    <row r="4459" spans="1:61" x14ac:dyDescent="0.25">
      <c r="A4459" s="9">
        <v>4458</v>
      </c>
      <c r="B4459" s="9" t="s">
        <v>181</v>
      </c>
      <c r="C4459" s="9" t="s">
        <v>147</v>
      </c>
      <c r="D4459" s="9" t="s">
        <v>307</v>
      </c>
      <c r="E4459" s="9" t="s">
        <v>452</v>
      </c>
      <c r="F4459" s="9" t="s">
        <v>453</v>
      </c>
      <c r="G4459" s="9" t="s">
        <v>424</v>
      </c>
      <c r="H4459" s="9" t="s">
        <v>425</v>
      </c>
      <c r="J4459" s="45" t="s">
        <v>696</v>
      </c>
      <c r="K4459" s="45"/>
      <c r="L4459" s="45"/>
      <c r="BB4459" t="s">
        <v>7343</v>
      </c>
      <c r="BC4459" t="s">
        <v>301</v>
      </c>
      <c r="BD4459">
        <v>6</v>
      </c>
      <c r="BE4459" t="s">
        <v>336</v>
      </c>
      <c r="BG4459">
        <v>4458</v>
      </c>
      <c r="BH4459" t="s">
        <v>323</v>
      </c>
      <c r="BI4459" t="s">
        <v>346</v>
      </c>
    </row>
    <row r="4460" spans="1:61" x14ac:dyDescent="0.25">
      <c r="A4460" s="9">
        <v>4459</v>
      </c>
      <c r="B4460" s="9" t="s">
        <v>182</v>
      </c>
      <c r="C4460" s="9" t="s">
        <v>148</v>
      </c>
      <c r="D4460" s="9" t="s">
        <v>308</v>
      </c>
      <c r="E4460" s="9" t="s">
        <v>452</v>
      </c>
      <c r="F4460" s="9" t="s">
        <v>453</v>
      </c>
      <c r="G4460" s="9" t="s">
        <v>425</v>
      </c>
      <c r="H4460" s="9" t="s">
        <v>424</v>
      </c>
      <c r="J4460" s="45" t="s">
        <v>696</v>
      </c>
      <c r="K4460" s="45"/>
      <c r="L4460" s="45"/>
      <c r="BB4460" t="s">
        <v>7344</v>
      </c>
      <c r="BC4460" t="s">
        <v>301</v>
      </c>
      <c r="BD4460">
        <v>7</v>
      </c>
      <c r="BE4460" t="s">
        <v>337</v>
      </c>
      <c r="BG4460">
        <v>4459</v>
      </c>
      <c r="BH4460" t="s">
        <v>324</v>
      </c>
      <c r="BI4460" t="s">
        <v>347</v>
      </c>
    </row>
    <row r="4461" spans="1:61" x14ac:dyDescent="0.25">
      <c r="A4461" s="9">
        <v>4460</v>
      </c>
      <c r="B4461" s="9" t="s">
        <v>183</v>
      </c>
      <c r="C4461" s="9" t="s">
        <v>149</v>
      </c>
      <c r="D4461" s="9" t="s">
        <v>309</v>
      </c>
      <c r="E4461" s="9" t="s">
        <v>454</v>
      </c>
      <c r="F4461" s="9" t="s">
        <v>455</v>
      </c>
      <c r="G4461" s="9" t="s">
        <v>423</v>
      </c>
      <c r="H4461" s="9" t="s">
        <v>422</v>
      </c>
      <c r="J4461" s="45" t="s">
        <v>5704</v>
      </c>
      <c r="K4461" s="45"/>
      <c r="L4461" s="45"/>
      <c r="BB4461" t="s">
        <v>7345</v>
      </c>
      <c r="BC4461" t="s">
        <v>301</v>
      </c>
      <c r="BD4461">
        <v>8</v>
      </c>
      <c r="BE4461" t="s">
        <v>338</v>
      </c>
      <c r="BG4461">
        <v>4460</v>
      </c>
      <c r="BH4461" t="s">
        <v>325</v>
      </c>
      <c r="BI4461" t="s">
        <v>348</v>
      </c>
    </row>
    <row r="4462" spans="1:61" x14ac:dyDescent="0.25">
      <c r="A4462" s="9">
        <v>4461</v>
      </c>
      <c r="B4462" s="9" t="s">
        <v>184</v>
      </c>
      <c r="C4462" s="9" t="s">
        <v>150</v>
      </c>
      <c r="D4462" s="9" t="s">
        <v>310</v>
      </c>
      <c r="E4462" s="9" t="s">
        <v>454</v>
      </c>
      <c r="F4462" s="9" t="s">
        <v>455</v>
      </c>
      <c r="G4462" s="9" t="s">
        <v>412</v>
      </c>
      <c r="H4462" s="9" t="s">
        <v>413</v>
      </c>
      <c r="J4462" s="45" t="s">
        <v>696</v>
      </c>
      <c r="K4462" s="45"/>
      <c r="L4462" s="45"/>
      <c r="BB4462" t="s">
        <v>7346</v>
      </c>
      <c r="BC4462" t="s">
        <v>301</v>
      </c>
      <c r="BD4462">
        <v>9</v>
      </c>
      <c r="BE4462" t="s">
        <v>339</v>
      </c>
      <c r="BG4462">
        <v>4461</v>
      </c>
      <c r="BH4462" t="s">
        <v>326</v>
      </c>
      <c r="BI4462" t="s">
        <v>349</v>
      </c>
    </row>
    <row r="4463" spans="1:61" x14ac:dyDescent="0.25">
      <c r="A4463" s="9">
        <v>4462</v>
      </c>
      <c r="B4463" s="9" t="s">
        <v>185</v>
      </c>
      <c r="C4463" s="9" t="s">
        <v>151</v>
      </c>
      <c r="D4463" s="9" t="s">
        <v>311</v>
      </c>
      <c r="E4463" s="9" t="s">
        <v>456</v>
      </c>
      <c r="F4463" s="9" t="s">
        <v>457</v>
      </c>
      <c r="G4463" s="9" t="s">
        <v>416</v>
      </c>
      <c r="H4463" s="9" t="s">
        <v>412</v>
      </c>
      <c r="J4463" s="45" t="s">
        <v>696</v>
      </c>
      <c r="K4463" s="45"/>
      <c r="L4463" s="45"/>
      <c r="BB4463" t="s">
        <v>7347</v>
      </c>
      <c r="BC4463" t="s">
        <v>301</v>
      </c>
      <c r="BD4463">
        <v>10</v>
      </c>
      <c r="BE4463" t="s">
        <v>340</v>
      </c>
      <c r="BG4463">
        <v>4462</v>
      </c>
      <c r="BH4463" t="s">
        <v>327</v>
      </c>
      <c r="BI4463" t="s">
        <v>350</v>
      </c>
    </row>
    <row r="4464" spans="1:61" x14ac:dyDescent="0.25">
      <c r="A4464" s="9">
        <v>4463</v>
      </c>
      <c r="B4464" s="9" t="s">
        <v>186</v>
      </c>
      <c r="C4464" s="9" t="s">
        <v>152</v>
      </c>
      <c r="D4464" s="9" t="s">
        <v>312</v>
      </c>
      <c r="E4464" s="9" t="s">
        <v>456</v>
      </c>
      <c r="F4464" s="9" t="s">
        <v>457</v>
      </c>
      <c r="G4464" s="9" t="s">
        <v>417</v>
      </c>
      <c r="H4464" s="9" t="s">
        <v>417</v>
      </c>
      <c r="J4464" s="45" t="s">
        <v>5703</v>
      </c>
      <c r="K4464" s="45"/>
      <c r="L4464" s="45"/>
      <c r="BB4464" t="s">
        <v>7348</v>
      </c>
      <c r="BC4464" t="s">
        <v>301</v>
      </c>
      <c r="BD4464">
        <v>11</v>
      </c>
      <c r="BE4464" t="s">
        <v>341</v>
      </c>
      <c r="BG4464">
        <v>4463</v>
      </c>
      <c r="BH4464" t="s">
        <v>328</v>
      </c>
      <c r="BI4464" t="s">
        <v>351</v>
      </c>
    </row>
    <row r="4465" spans="1:61" x14ac:dyDescent="0.25">
      <c r="A4465" s="9">
        <v>4464</v>
      </c>
      <c r="B4465" s="9" t="s">
        <v>176</v>
      </c>
      <c r="C4465" s="9" t="s">
        <v>153</v>
      </c>
      <c r="D4465" s="9" t="s">
        <v>313</v>
      </c>
      <c r="E4465" s="9" t="s">
        <v>458</v>
      </c>
      <c r="F4465" s="9" t="s">
        <v>459</v>
      </c>
      <c r="G4465" s="9" t="s">
        <v>412</v>
      </c>
      <c r="H4465" s="9" t="s">
        <v>416</v>
      </c>
      <c r="J4465" s="46" t="s">
        <v>5705</v>
      </c>
      <c r="K4465" s="45"/>
      <c r="L4465" s="45"/>
      <c r="BB4465" t="s">
        <v>7349</v>
      </c>
      <c r="BC4465" t="s">
        <v>301</v>
      </c>
      <c r="BD4465">
        <v>12</v>
      </c>
      <c r="BE4465" t="s">
        <v>342</v>
      </c>
      <c r="BG4465">
        <v>4464</v>
      </c>
      <c r="BH4465" t="s">
        <v>329</v>
      </c>
      <c r="BI4465" t="s">
        <v>352</v>
      </c>
    </row>
    <row r="4466" spans="1:61" x14ac:dyDescent="0.25">
      <c r="A4466" s="9">
        <v>4465</v>
      </c>
      <c r="B4466" s="9" t="s">
        <v>177</v>
      </c>
      <c r="C4466" s="9" t="s">
        <v>154</v>
      </c>
      <c r="D4466" s="9" t="s">
        <v>314</v>
      </c>
      <c r="E4466" s="9" t="s">
        <v>458</v>
      </c>
      <c r="F4466" s="9" t="s">
        <v>459</v>
      </c>
      <c r="G4466" s="9" t="s">
        <v>413</v>
      </c>
      <c r="H4466" s="9" t="s">
        <v>412</v>
      </c>
      <c r="J4466" s="45" t="s">
        <v>5703</v>
      </c>
      <c r="K4466" s="45"/>
      <c r="L4466" s="45"/>
      <c r="BB4466" t="s">
        <v>7350</v>
      </c>
      <c r="BC4466" t="s">
        <v>302</v>
      </c>
      <c r="BD4466">
        <v>1</v>
      </c>
      <c r="BE4466" t="s">
        <v>343</v>
      </c>
      <c r="BG4466">
        <v>4465</v>
      </c>
      <c r="BH4466" t="s">
        <v>330</v>
      </c>
      <c r="BI4466" t="s">
        <v>293</v>
      </c>
    </row>
    <row r="4467" spans="1:61" x14ac:dyDescent="0.25">
      <c r="A4467" s="9">
        <v>4466</v>
      </c>
      <c r="B4467" s="9" t="s">
        <v>179</v>
      </c>
      <c r="C4467" s="9" t="s">
        <v>155</v>
      </c>
      <c r="D4467" s="9" t="s">
        <v>315</v>
      </c>
      <c r="E4467" s="9" t="s">
        <v>460</v>
      </c>
      <c r="F4467" s="9" t="s">
        <v>461</v>
      </c>
      <c r="G4467" s="9" t="s">
        <v>422</v>
      </c>
      <c r="H4467" s="9" t="s">
        <v>423</v>
      </c>
      <c r="J4467" s="45" t="s">
        <v>696</v>
      </c>
      <c r="K4467" s="45"/>
      <c r="L4467" s="45"/>
      <c r="BB4467" t="s">
        <v>7351</v>
      </c>
      <c r="BC4467" t="s">
        <v>302</v>
      </c>
      <c r="BD4467">
        <v>2</v>
      </c>
      <c r="BE4467" t="s">
        <v>344</v>
      </c>
      <c r="BG4467">
        <v>4466</v>
      </c>
      <c r="BH4467" t="s">
        <v>331</v>
      </c>
      <c r="BI4467" t="s">
        <v>294</v>
      </c>
    </row>
    <row r="4468" spans="1:61" x14ac:dyDescent="0.25">
      <c r="A4468" s="9">
        <v>4467</v>
      </c>
      <c r="B4468" s="9" t="s">
        <v>180</v>
      </c>
      <c r="C4468" s="9" t="s">
        <v>156</v>
      </c>
      <c r="D4468" s="9" t="s">
        <v>316</v>
      </c>
      <c r="E4468" s="9" t="s">
        <v>460</v>
      </c>
      <c r="F4468" s="9" t="s">
        <v>461</v>
      </c>
      <c r="G4468" s="9" t="s">
        <v>424</v>
      </c>
      <c r="H4468" s="9" t="s">
        <v>425</v>
      </c>
      <c r="J4468" s="45" t="s">
        <v>696</v>
      </c>
      <c r="K4468" s="45"/>
      <c r="L4468" s="45"/>
      <c r="BB4468" t="s">
        <v>7352</v>
      </c>
      <c r="BC4468" t="s">
        <v>302</v>
      </c>
      <c r="BD4468">
        <v>3</v>
      </c>
      <c r="BE4468" t="s">
        <v>345</v>
      </c>
      <c r="BG4468">
        <v>4467</v>
      </c>
      <c r="BH4468" t="s">
        <v>332</v>
      </c>
      <c r="BI4468" t="s">
        <v>295</v>
      </c>
    </row>
    <row r="4469" spans="1:61" x14ac:dyDescent="0.25">
      <c r="A4469" s="9">
        <v>4468</v>
      </c>
      <c r="B4469" s="9" t="s">
        <v>181</v>
      </c>
      <c r="C4469" s="9" t="s">
        <v>157</v>
      </c>
      <c r="D4469" s="9" t="s">
        <v>317</v>
      </c>
      <c r="E4469" s="9" t="s">
        <v>462</v>
      </c>
      <c r="F4469" s="9" t="s">
        <v>463</v>
      </c>
      <c r="G4469" s="9" t="s">
        <v>425</v>
      </c>
      <c r="H4469" s="9" t="s">
        <v>424</v>
      </c>
      <c r="J4469" s="45" t="s">
        <v>5704</v>
      </c>
      <c r="K4469" s="45"/>
      <c r="L4469" s="45"/>
      <c r="BB4469" t="s">
        <v>7353</v>
      </c>
      <c r="BC4469" t="s">
        <v>302</v>
      </c>
      <c r="BD4469">
        <v>4</v>
      </c>
      <c r="BE4469" t="s">
        <v>346</v>
      </c>
      <c r="BG4469">
        <v>4468</v>
      </c>
      <c r="BH4469" t="s">
        <v>333</v>
      </c>
      <c r="BI4469" t="s">
        <v>296</v>
      </c>
    </row>
    <row r="4470" spans="1:61" x14ac:dyDescent="0.25">
      <c r="A4470" s="9">
        <v>4469</v>
      </c>
      <c r="B4470" s="9" t="s">
        <v>182</v>
      </c>
      <c r="C4470" s="9" t="s">
        <v>158</v>
      </c>
      <c r="D4470" s="9" t="s">
        <v>318</v>
      </c>
      <c r="E4470" s="9" t="s">
        <v>462</v>
      </c>
      <c r="F4470" s="9" t="s">
        <v>463</v>
      </c>
      <c r="G4470" s="9" t="s">
        <v>423</v>
      </c>
      <c r="H4470" s="9" t="s">
        <v>422</v>
      </c>
      <c r="J4470" s="45" t="s">
        <v>696</v>
      </c>
      <c r="K4470" s="45"/>
      <c r="L4470" s="45"/>
      <c r="BB4470" t="s">
        <v>7354</v>
      </c>
      <c r="BC4470" t="s">
        <v>302</v>
      </c>
      <c r="BD4470">
        <v>5</v>
      </c>
      <c r="BE4470" t="s">
        <v>347</v>
      </c>
      <c r="BG4470">
        <v>4469</v>
      </c>
      <c r="BH4470" t="s">
        <v>334</v>
      </c>
      <c r="BI4470" t="s">
        <v>297</v>
      </c>
    </row>
    <row r="4471" spans="1:61" x14ac:dyDescent="0.25">
      <c r="A4471" s="9">
        <v>4470</v>
      </c>
      <c r="B4471" s="9" t="s">
        <v>183</v>
      </c>
      <c r="C4471" s="9" t="s">
        <v>147</v>
      </c>
      <c r="D4471" s="9" t="s">
        <v>319</v>
      </c>
      <c r="E4471" s="9" t="s">
        <v>464</v>
      </c>
      <c r="F4471" s="9" t="s">
        <v>465</v>
      </c>
      <c r="G4471" s="9" t="s">
        <v>412</v>
      </c>
      <c r="H4471" s="9" t="s">
        <v>413</v>
      </c>
      <c r="J4471" s="45" t="s">
        <v>696</v>
      </c>
      <c r="K4471" s="45"/>
      <c r="L4471" s="45"/>
      <c r="BB4471" t="s">
        <v>7355</v>
      </c>
      <c r="BC4471" t="s">
        <v>302</v>
      </c>
      <c r="BD4471">
        <v>6</v>
      </c>
      <c r="BE4471" t="s">
        <v>348</v>
      </c>
      <c r="BG4471">
        <v>4470</v>
      </c>
      <c r="BH4471" t="s">
        <v>335</v>
      </c>
      <c r="BI4471" t="s">
        <v>298</v>
      </c>
    </row>
    <row r="4472" spans="1:61" x14ac:dyDescent="0.25">
      <c r="A4472" s="9">
        <v>4471</v>
      </c>
      <c r="B4472" s="9" t="s">
        <v>184</v>
      </c>
      <c r="C4472" s="9" t="s">
        <v>148</v>
      </c>
      <c r="D4472" s="9" t="s">
        <v>320</v>
      </c>
      <c r="E4472" s="9" t="s">
        <v>464</v>
      </c>
      <c r="F4472" s="9" t="s">
        <v>465</v>
      </c>
      <c r="G4472" s="9" t="s">
        <v>416</v>
      </c>
      <c r="H4472" s="9" t="s">
        <v>412</v>
      </c>
      <c r="J4472" s="45" t="s">
        <v>5703</v>
      </c>
      <c r="K4472" s="45"/>
      <c r="L4472" s="45"/>
      <c r="BB4472" t="s">
        <v>7356</v>
      </c>
      <c r="BC4472" t="s">
        <v>302</v>
      </c>
      <c r="BD4472">
        <v>7</v>
      </c>
      <c r="BE4472" t="s">
        <v>349</v>
      </c>
      <c r="BG4472">
        <v>4471</v>
      </c>
      <c r="BH4472" t="s">
        <v>336</v>
      </c>
      <c r="BI4472" t="s">
        <v>299</v>
      </c>
    </row>
    <row r="4473" spans="1:61" x14ac:dyDescent="0.25">
      <c r="A4473" s="9">
        <v>4472</v>
      </c>
      <c r="B4473" s="9" t="s">
        <v>185</v>
      </c>
      <c r="C4473" s="9" t="s">
        <v>149</v>
      </c>
      <c r="D4473" s="9" t="s">
        <v>321</v>
      </c>
      <c r="E4473" s="9" t="s">
        <v>466</v>
      </c>
      <c r="F4473" s="9" t="s">
        <v>467</v>
      </c>
      <c r="G4473" s="9" t="s">
        <v>417</v>
      </c>
      <c r="H4473" s="9" t="s">
        <v>417</v>
      </c>
      <c r="J4473" s="46" t="s">
        <v>5705</v>
      </c>
      <c r="K4473" s="45"/>
      <c r="L4473" s="45"/>
      <c r="BB4473" t="s">
        <v>7357</v>
      </c>
      <c r="BC4473" t="s">
        <v>302</v>
      </c>
      <c r="BD4473">
        <v>8</v>
      </c>
      <c r="BE4473" t="s">
        <v>350</v>
      </c>
      <c r="BG4473">
        <v>4472</v>
      </c>
      <c r="BH4473" t="s">
        <v>337</v>
      </c>
      <c r="BI4473" t="s">
        <v>300</v>
      </c>
    </row>
    <row r="4474" spans="1:61" x14ac:dyDescent="0.25">
      <c r="A4474" s="9">
        <v>4473</v>
      </c>
      <c r="B4474" s="9" t="s">
        <v>186</v>
      </c>
      <c r="C4474" s="9" t="s">
        <v>150</v>
      </c>
      <c r="D4474" s="9" t="s">
        <v>322</v>
      </c>
      <c r="E4474" s="9" t="s">
        <v>466</v>
      </c>
      <c r="F4474" s="9" t="s">
        <v>467</v>
      </c>
      <c r="G4474" s="9" t="s">
        <v>412</v>
      </c>
      <c r="H4474" s="9" t="s">
        <v>416</v>
      </c>
      <c r="J4474" s="45" t="s">
        <v>696</v>
      </c>
      <c r="K4474" s="45"/>
      <c r="L4474" s="45"/>
      <c r="BB4474" t="s">
        <v>7358</v>
      </c>
      <c r="BC4474" t="s">
        <v>302</v>
      </c>
      <c r="BD4474">
        <v>9</v>
      </c>
      <c r="BE4474" t="s">
        <v>351</v>
      </c>
      <c r="BG4474">
        <v>4473</v>
      </c>
      <c r="BH4474" t="s">
        <v>338</v>
      </c>
      <c r="BI4474" t="s">
        <v>301</v>
      </c>
    </row>
    <row r="4475" spans="1:61" x14ac:dyDescent="0.25">
      <c r="A4475" s="9">
        <v>4474</v>
      </c>
      <c r="B4475" s="9" t="s">
        <v>176</v>
      </c>
      <c r="C4475" s="9" t="s">
        <v>151</v>
      </c>
      <c r="D4475" s="9" t="s">
        <v>323</v>
      </c>
      <c r="E4475" s="9" t="s">
        <v>468</v>
      </c>
      <c r="F4475" s="9" t="s">
        <v>469</v>
      </c>
      <c r="G4475" s="9" t="s">
        <v>413</v>
      </c>
      <c r="H4475" s="9" t="s">
        <v>412</v>
      </c>
      <c r="J4475" s="45" t="s">
        <v>5703</v>
      </c>
      <c r="K4475" s="45"/>
      <c r="L4475" s="45"/>
      <c r="BB4475" t="s">
        <v>7359</v>
      </c>
      <c r="BC4475" t="s">
        <v>302</v>
      </c>
      <c r="BD4475">
        <v>10</v>
      </c>
      <c r="BE4475" t="s">
        <v>352</v>
      </c>
      <c r="BG4475">
        <v>4474</v>
      </c>
      <c r="BH4475" t="s">
        <v>339</v>
      </c>
      <c r="BI4475" t="s">
        <v>302</v>
      </c>
    </row>
    <row r="4476" spans="1:61" x14ac:dyDescent="0.25">
      <c r="A4476" s="9">
        <v>4475</v>
      </c>
      <c r="B4476" s="9" t="s">
        <v>177</v>
      </c>
      <c r="C4476" s="9" t="s">
        <v>152</v>
      </c>
      <c r="D4476" s="9" t="s">
        <v>324</v>
      </c>
      <c r="E4476" s="9" t="s">
        <v>468</v>
      </c>
      <c r="F4476" s="9" t="s">
        <v>469</v>
      </c>
      <c r="G4476" s="9" t="s">
        <v>422</v>
      </c>
      <c r="H4476" s="9" t="s">
        <v>423</v>
      </c>
      <c r="J4476" s="45" t="s">
        <v>696</v>
      </c>
      <c r="K4476" s="45"/>
      <c r="L4476" s="45"/>
      <c r="BB4476" t="s">
        <v>7360</v>
      </c>
      <c r="BC4476" t="s">
        <v>302</v>
      </c>
      <c r="BD4476">
        <v>11</v>
      </c>
      <c r="BE4476" t="s">
        <v>293</v>
      </c>
      <c r="BG4476">
        <v>4475</v>
      </c>
      <c r="BH4476" t="s">
        <v>340</v>
      </c>
      <c r="BI4476" t="s">
        <v>303</v>
      </c>
    </row>
    <row r="4477" spans="1:61" x14ac:dyDescent="0.25">
      <c r="A4477" s="9">
        <v>4476</v>
      </c>
      <c r="B4477" s="9" t="s">
        <v>179</v>
      </c>
      <c r="C4477" s="9" t="s">
        <v>153</v>
      </c>
      <c r="D4477" s="9" t="s">
        <v>325</v>
      </c>
      <c r="E4477" s="9" t="s">
        <v>470</v>
      </c>
      <c r="F4477" s="3" t="s">
        <v>5707</v>
      </c>
      <c r="G4477" s="9" t="s">
        <v>424</v>
      </c>
      <c r="H4477" s="9" t="s">
        <v>425</v>
      </c>
      <c r="J4477" s="45" t="s">
        <v>5704</v>
      </c>
      <c r="K4477" s="45"/>
      <c r="L4477" s="45"/>
      <c r="BB4477" t="s">
        <v>7361</v>
      </c>
      <c r="BC4477" t="s">
        <v>302</v>
      </c>
      <c r="BD4477">
        <v>12</v>
      </c>
      <c r="BE4477" t="s">
        <v>294</v>
      </c>
      <c r="BG4477">
        <v>4476</v>
      </c>
      <c r="BH4477" t="s">
        <v>341</v>
      </c>
      <c r="BI4477" t="s">
        <v>304</v>
      </c>
    </row>
    <row r="4478" spans="1:61" x14ac:dyDescent="0.25">
      <c r="A4478" s="9">
        <v>4477</v>
      </c>
      <c r="B4478" s="9" t="s">
        <v>180</v>
      </c>
      <c r="C4478" s="9" t="s">
        <v>154</v>
      </c>
      <c r="D4478" s="9" t="s">
        <v>326</v>
      </c>
      <c r="E4478" s="9" t="s">
        <v>470</v>
      </c>
      <c r="F4478" s="3" t="s">
        <v>5707</v>
      </c>
      <c r="G4478" s="9" t="s">
        <v>425</v>
      </c>
      <c r="H4478" s="9" t="s">
        <v>424</v>
      </c>
      <c r="J4478" s="45" t="s">
        <v>696</v>
      </c>
      <c r="K4478" s="45"/>
      <c r="L4478" s="45"/>
      <c r="BB4478" t="s">
        <v>7362</v>
      </c>
      <c r="BC4478" t="s">
        <v>303</v>
      </c>
      <c r="BD4478">
        <v>1</v>
      </c>
      <c r="BE4478" t="s">
        <v>295</v>
      </c>
      <c r="BG4478">
        <v>4477</v>
      </c>
      <c r="BH4478" t="s">
        <v>342</v>
      </c>
      <c r="BI4478" t="s">
        <v>305</v>
      </c>
    </row>
    <row r="4479" spans="1:61" x14ac:dyDescent="0.25">
      <c r="A4479" s="9">
        <v>4478</v>
      </c>
      <c r="B4479" s="9" t="s">
        <v>181</v>
      </c>
      <c r="C4479" s="9" t="s">
        <v>155</v>
      </c>
      <c r="D4479" s="9" t="s">
        <v>327</v>
      </c>
      <c r="E4479" s="9" t="s">
        <v>471</v>
      </c>
      <c r="F4479" s="9" t="s">
        <v>472</v>
      </c>
      <c r="G4479" s="9" t="s">
        <v>423</v>
      </c>
      <c r="H4479" s="9" t="s">
        <v>422</v>
      </c>
      <c r="J4479" s="45" t="s">
        <v>696</v>
      </c>
      <c r="K4479" s="45"/>
      <c r="L4479" s="45"/>
      <c r="BB4479" t="s">
        <v>7363</v>
      </c>
      <c r="BC4479" t="s">
        <v>303</v>
      </c>
      <c r="BD4479">
        <v>2</v>
      </c>
      <c r="BE4479" t="s">
        <v>296</v>
      </c>
      <c r="BG4479">
        <v>4478</v>
      </c>
      <c r="BH4479" t="s">
        <v>343</v>
      </c>
      <c r="BI4479" t="s">
        <v>306</v>
      </c>
    </row>
    <row r="4480" spans="1:61" x14ac:dyDescent="0.25">
      <c r="A4480" s="9">
        <v>4479</v>
      </c>
      <c r="B4480" s="9" t="s">
        <v>182</v>
      </c>
      <c r="C4480" s="9" t="s">
        <v>156</v>
      </c>
      <c r="D4480" s="9" t="s">
        <v>328</v>
      </c>
      <c r="E4480" s="9" t="s">
        <v>471</v>
      </c>
      <c r="F4480" s="9" t="s">
        <v>472</v>
      </c>
      <c r="G4480" s="9" t="s">
        <v>412</v>
      </c>
      <c r="H4480" s="9" t="s">
        <v>413</v>
      </c>
      <c r="J4480" s="45" t="s">
        <v>5703</v>
      </c>
      <c r="K4480" s="45"/>
      <c r="L4480" s="45"/>
      <c r="BB4480" t="s">
        <v>7364</v>
      </c>
      <c r="BC4480" t="s">
        <v>303</v>
      </c>
      <c r="BD4480">
        <v>3</v>
      </c>
      <c r="BE4480" t="s">
        <v>297</v>
      </c>
      <c r="BG4480">
        <v>4479</v>
      </c>
      <c r="BH4480" t="s">
        <v>344</v>
      </c>
      <c r="BI4480" t="s">
        <v>307</v>
      </c>
    </row>
    <row r="4481" spans="1:61" x14ac:dyDescent="0.25">
      <c r="A4481" s="9">
        <v>4480</v>
      </c>
      <c r="B4481" s="9" t="s">
        <v>183</v>
      </c>
      <c r="C4481" s="9" t="s">
        <v>157</v>
      </c>
      <c r="D4481" s="9" t="s">
        <v>329</v>
      </c>
      <c r="E4481" s="9" t="s">
        <v>473</v>
      </c>
      <c r="F4481" s="9" t="s">
        <v>474</v>
      </c>
      <c r="G4481" s="9" t="s">
        <v>416</v>
      </c>
      <c r="H4481" s="9" t="s">
        <v>412</v>
      </c>
      <c r="J4481" s="46" t="s">
        <v>5705</v>
      </c>
      <c r="K4481" s="45"/>
      <c r="L4481" s="45"/>
      <c r="BB4481" t="s">
        <v>7365</v>
      </c>
      <c r="BC4481" t="s">
        <v>303</v>
      </c>
      <c r="BD4481">
        <v>4</v>
      </c>
      <c r="BE4481" t="s">
        <v>298</v>
      </c>
      <c r="BG4481">
        <v>4480</v>
      </c>
      <c r="BH4481" t="s">
        <v>345</v>
      </c>
      <c r="BI4481" t="s">
        <v>308</v>
      </c>
    </row>
    <row r="4482" spans="1:61" x14ac:dyDescent="0.25">
      <c r="A4482" s="9">
        <v>4481</v>
      </c>
      <c r="B4482" s="9" t="s">
        <v>184</v>
      </c>
      <c r="C4482" s="9" t="s">
        <v>158</v>
      </c>
      <c r="D4482" s="9" t="s">
        <v>330</v>
      </c>
      <c r="E4482" s="9" t="s">
        <v>473</v>
      </c>
      <c r="F4482" s="9" t="s">
        <v>474</v>
      </c>
      <c r="G4482" s="9" t="s">
        <v>417</v>
      </c>
      <c r="H4482" s="9" t="s">
        <v>417</v>
      </c>
      <c r="J4482" s="45" t="s">
        <v>696</v>
      </c>
      <c r="K4482" s="45"/>
      <c r="L4482" s="45"/>
      <c r="BB4482" t="s">
        <v>7366</v>
      </c>
      <c r="BC4482" t="s">
        <v>303</v>
      </c>
      <c r="BD4482">
        <v>5</v>
      </c>
      <c r="BE4482" t="s">
        <v>299</v>
      </c>
      <c r="BG4482">
        <v>4481</v>
      </c>
      <c r="BH4482" t="s">
        <v>346</v>
      </c>
      <c r="BI4482" t="s">
        <v>309</v>
      </c>
    </row>
    <row r="4483" spans="1:61" x14ac:dyDescent="0.25">
      <c r="A4483" s="9">
        <v>4482</v>
      </c>
      <c r="B4483" s="9" t="s">
        <v>185</v>
      </c>
      <c r="C4483" s="9" t="s">
        <v>147</v>
      </c>
      <c r="D4483" s="9" t="s">
        <v>331</v>
      </c>
      <c r="E4483" s="9" t="s">
        <v>475</v>
      </c>
      <c r="F4483" s="9" t="s">
        <v>476</v>
      </c>
      <c r="G4483" s="9" t="s">
        <v>412</v>
      </c>
      <c r="H4483" s="9" t="s">
        <v>416</v>
      </c>
      <c r="J4483" s="45" t="s">
        <v>5703</v>
      </c>
      <c r="K4483" s="45"/>
      <c r="L4483" s="45"/>
      <c r="BB4483" t="s">
        <v>7367</v>
      </c>
      <c r="BC4483" t="s">
        <v>303</v>
      </c>
      <c r="BD4483">
        <v>6</v>
      </c>
      <c r="BE4483" t="s">
        <v>300</v>
      </c>
      <c r="BG4483">
        <v>4482</v>
      </c>
      <c r="BH4483" t="s">
        <v>347</v>
      </c>
      <c r="BI4483" t="s">
        <v>310</v>
      </c>
    </row>
    <row r="4484" spans="1:61" x14ac:dyDescent="0.25">
      <c r="A4484" s="9">
        <v>4483</v>
      </c>
      <c r="B4484" s="9" t="s">
        <v>186</v>
      </c>
      <c r="C4484" s="9" t="s">
        <v>148</v>
      </c>
      <c r="D4484" s="9" t="s">
        <v>332</v>
      </c>
      <c r="E4484" s="9" t="s">
        <v>475</v>
      </c>
      <c r="F4484" s="9" t="s">
        <v>476</v>
      </c>
      <c r="G4484" s="9" t="s">
        <v>413</v>
      </c>
      <c r="H4484" s="9" t="s">
        <v>412</v>
      </c>
      <c r="J4484" s="45" t="s">
        <v>696</v>
      </c>
      <c r="K4484" s="45"/>
      <c r="L4484" s="45"/>
      <c r="BB4484" t="s">
        <v>7368</v>
      </c>
      <c r="BC4484" t="s">
        <v>303</v>
      </c>
      <c r="BD4484">
        <v>7</v>
      </c>
      <c r="BE4484" t="s">
        <v>301</v>
      </c>
      <c r="BG4484">
        <v>4483</v>
      </c>
      <c r="BH4484" t="s">
        <v>348</v>
      </c>
      <c r="BI4484" t="s">
        <v>311</v>
      </c>
    </row>
    <row r="4485" spans="1:61" x14ac:dyDescent="0.25">
      <c r="A4485" s="9">
        <v>4484</v>
      </c>
      <c r="B4485" s="9" t="s">
        <v>176</v>
      </c>
      <c r="C4485" s="9" t="s">
        <v>149</v>
      </c>
      <c r="D4485" s="9" t="s">
        <v>333</v>
      </c>
      <c r="E4485" s="9" t="s">
        <v>410</v>
      </c>
      <c r="F4485" s="9" t="s">
        <v>411</v>
      </c>
      <c r="G4485" s="9" t="s">
        <v>422</v>
      </c>
      <c r="H4485" s="9" t="s">
        <v>423</v>
      </c>
      <c r="J4485" s="45" t="s">
        <v>5704</v>
      </c>
      <c r="K4485" s="45"/>
      <c r="L4485" s="45"/>
      <c r="BB4485" t="s">
        <v>7369</v>
      </c>
      <c r="BC4485" t="s">
        <v>303</v>
      </c>
      <c r="BD4485">
        <v>8</v>
      </c>
      <c r="BE4485" t="s">
        <v>302</v>
      </c>
      <c r="BG4485">
        <v>4484</v>
      </c>
      <c r="BH4485" t="s">
        <v>349</v>
      </c>
      <c r="BI4485" t="s">
        <v>312</v>
      </c>
    </row>
    <row r="4486" spans="1:61" x14ac:dyDescent="0.25">
      <c r="A4486" s="9">
        <v>4485</v>
      </c>
      <c r="B4486" s="9" t="s">
        <v>177</v>
      </c>
      <c r="C4486" s="9" t="s">
        <v>150</v>
      </c>
      <c r="D4486" s="9" t="s">
        <v>334</v>
      </c>
      <c r="E4486" s="9" t="s">
        <v>410</v>
      </c>
      <c r="F4486" s="9" t="s">
        <v>411</v>
      </c>
      <c r="G4486" s="9" t="s">
        <v>412</v>
      </c>
      <c r="H4486" s="9" t="s">
        <v>413</v>
      </c>
      <c r="J4486" s="45" t="s">
        <v>696</v>
      </c>
      <c r="K4486" s="45"/>
      <c r="L4486" s="45"/>
      <c r="BB4486" t="s">
        <v>7370</v>
      </c>
      <c r="BC4486" t="s">
        <v>303</v>
      </c>
      <c r="BD4486">
        <v>9</v>
      </c>
      <c r="BE4486" t="s">
        <v>303</v>
      </c>
      <c r="BG4486">
        <v>4485</v>
      </c>
      <c r="BH4486" t="s">
        <v>350</v>
      </c>
      <c r="BI4486" t="s">
        <v>313</v>
      </c>
    </row>
    <row r="4487" spans="1:61" x14ac:dyDescent="0.25">
      <c r="A4487" s="9">
        <v>4486</v>
      </c>
      <c r="B4487" s="9" t="s">
        <v>179</v>
      </c>
      <c r="C4487" s="9" t="s">
        <v>151</v>
      </c>
      <c r="D4487" s="9" t="s">
        <v>335</v>
      </c>
      <c r="E4487" s="9" t="s">
        <v>414</v>
      </c>
      <c r="F4487" s="9" t="s">
        <v>415</v>
      </c>
      <c r="G4487" s="9" t="s">
        <v>416</v>
      </c>
      <c r="H4487" s="9" t="s">
        <v>412</v>
      </c>
      <c r="J4487" s="45" t="s">
        <v>696</v>
      </c>
      <c r="K4487" s="45"/>
      <c r="L4487" s="45"/>
      <c r="BB4487" t="s">
        <v>7371</v>
      </c>
      <c r="BC4487" t="s">
        <v>303</v>
      </c>
      <c r="BD4487">
        <v>10</v>
      </c>
      <c r="BE4487" t="s">
        <v>304</v>
      </c>
      <c r="BG4487">
        <v>4486</v>
      </c>
      <c r="BH4487" t="s">
        <v>351</v>
      </c>
      <c r="BI4487" t="s">
        <v>314</v>
      </c>
    </row>
    <row r="4488" spans="1:61" x14ac:dyDescent="0.25">
      <c r="A4488" s="9">
        <v>4487</v>
      </c>
      <c r="B4488" s="9" t="s">
        <v>180</v>
      </c>
      <c r="C4488" s="9" t="s">
        <v>152</v>
      </c>
      <c r="D4488" s="9" t="s">
        <v>336</v>
      </c>
      <c r="E4488" s="9" t="s">
        <v>414</v>
      </c>
      <c r="F4488" s="9" t="s">
        <v>415</v>
      </c>
      <c r="G4488" s="9" t="s">
        <v>417</v>
      </c>
      <c r="H4488" s="9" t="s">
        <v>417</v>
      </c>
      <c r="J4488" s="45" t="s">
        <v>5703</v>
      </c>
      <c r="K4488" s="45"/>
      <c r="L4488" s="45"/>
      <c r="BB4488" t="s">
        <v>7372</v>
      </c>
      <c r="BC4488" t="s">
        <v>303</v>
      </c>
      <c r="BD4488">
        <v>11</v>
      </c>
      <c r="BE4488" t="s">
        <v>305</v>
      </c>
      <c r="BG4488">
        <v>4487</v>
      </c>
      <c r="BH4488" t="s">
        <v>352</v>
      </c>
      <c r="BI4488" t="s">
        <v>315</v>
      </c>
    </row>
    <row r="4489" spans="1:61" x14ac:dyDescent="0.25">
      <c r="A4489" s="9">
        <v>4488</v>
      </c>
      <c r="B4489" s="9" t="s">
        <v>181</v>
      </c>
      <c r="C4489" s="9" t="s">
        <v>153</v>
      </c>
      <c r="D4489" s="9" t="s">
        <v>337</v>
      </c>
      <c r="E4489" s="9" t="s">
        <v>418</v>
      </c>
      <c r="F4489" s="9" t="s">
        <v>419</v>
      </c>
      <c r="G4489" s="9" t="s">
        <v>412</v>
      </c>
      <c r="H4489" s="9" t="s">
        <v>416</v>
      </c>
      <c r="J4489" s="46" t="s">
        <v>5705</v>
      </c>
      <c r="K4489" s="45"/>
      <c r="L4489" s="45"/>
      <c r="BB4489" t="s">
        <v>7373</v>
      </c>
      <c r="BC4489" t="s">
        <v>303</v>
      </c>
      <c r="BD4489">
        <v>12</v>
      </c>
      <c r="BE4489" t="s">
        <v>306</v>
      </c>
      <c r="BG4489">
        <v>4488</v>
      </c>
      <c r="BH4489" t="s">
        <v>293</v>
      </c>
      <c r="BI4489" t="s">
        <v>316</v>
      </c>
    </row>
    <row r="4490" spans="1:61" x14ac:dyDescent="0.25">
      <c r="A4490" s="9">
        <v>4489</v>
      </c>
      <c r="B4490" s="9" t="s">
        <v>182</v>
      </c>
      <c r="C4490" s="9" t="s">
        <v>154</v>
      </c>
      <c r="D4490" s="9" t="s">
        <v>338</v>
      </c>
      <c r="E4490" s="9" t="s">
        <v>418</v>
      </c>
      <c r="F4490" s="9" t="s">
        <v>419</v>
      </c>
      <c r="G4490" s="9" t="s">
        <v>413</v>
      </c>
      <c r="H4490" s="9" t="s">
        <v>412</v>
      </c>
      <c r="J4490" s="45" t="s">
        <v>696</v>
      </c>
      <c r="K4490" s="45"/>
      <c r="L4490" s="45"/>
      <c r="BB4490" t="s">
        <v>7374</v>
      </c>
      <c r="BC4490" t="s">
        <v>304</v>
      </c>
      <c r="BD4490">
        <v>1</v>
      </c>
      <c r="BE4490" t="s">
        <v>307</v>
      </c>
      <c r="BG4490">
        <v>4489</v>
      </c>
      <c r="BH4490" t="s">
        <v>294</v>
      </c>
      <c r="BI4490" t="s">
        <v>317</v>
      </c>
    </row>
    <row r="4491" spans="1:61" x14ac:dyDescent="0.25">
      <c r="A4491" s="9">
        <v>4490</v>
      </c>
      <c r="B4491" s="9" t="s">
        <v>183</v>
      </c>
      <c r="C4491" s="9" t="s">
        <v>155</v>
      </c>
      <c r="D4491" s="9" t="s">
        <v>339</v>
      </c>
      <c r="E4491" s="9" t="s">
        <v>420</v>
      </c>
      <c r="F4491" s="9" t="s">
        <v>421</v>
      </c>
      <c r="G4491" s="9" t="s">
        <v>422</v>
      </c>
      <c r="H4491" s="9" t="s">
        <v>423</v>
      </c>
      <c r="J4491" s="45" t="s">
        <v>5703</v>
      </c>
      <c r="K4491" s="45"/>
      <c r="L4491" s="45"/>
      <c r="BB4491" t="s">
        <v>7375</v>
      </c>
      <c r="BC4491" t="s">
        <v>304</v>
      </c>
      <c r="BD4491">
        <v>2</v>
      </c>
      <c r="BE4491" t="s">
        <v>308</v>
      </c>
      <c r="BG4491">
        <v>4490</v>
      </c>
      <c r="BH4491" t="s">
        <v>295</v>
      </c>
      <c r="BI4491" t="s">
        <v>318</v>
      </c>
    </row>
    <row r="4492" spans="1:61" x14ac:dyDescent="0.25">
      <c r="A4492" s="9">
        <v>4491</v>
      </c>
      <c r="B4492" s="9" t="s">
        <v>184</v>
      </c>
      <c r="C4492" s="9" t="s">
        <v>156</v>
      </c>
      <c r="D4492" s="9" t="s">
        <v>340</v>
      </c>
      <c r="E4492" s="9" t="s">
        <v>420</v>
      </c>
      <c r="F4492" s="9" t="s">
        <v>421</v>
      </c>
      <c r="G4492" s="9" t="s">
        <v>424</v>
      </c>
      <c r="H4492" s="9" t="s">
        <v>425</v>
      </c>
      <c r="J4492" s="45" t="s">
        <v>696</v>
      </c>
      <c r="K4492" s="45"/>
      <c r="L4492" s="45"/>
      <c r="BB4492" t="s">
        <v>7376</v>
      </c>
      <c r="BC4492" t="s">
        <v>304</v>
      </c>
      <c r="BD4492">
        <v>3</v>
      </c>
      <c r="BE4492" t="s">
        <v>309</v>
      </c>
      <c r="BG4492">
        <v>4491</v>
      </c>
      <c r="BH4492" t="s">
        <v>296</v>
      </c>
      <c r="BI4492" t="s">
        <v>319</v>
      </c>
    </row>
    <row r="4493" spans="1:61" x14ac:dyDescent="0.25">
      <c r="A4493" s="9">
        <v>4492</v>
      </c>
      <c r="B4493" s="9" t="s">
        <v>185</v>
      </c>
      <c r="C4493" s="9" t="s">
        <v>157</v>
      </c>
      <c r="D4493" s="9" t="s">
        <v>341</v>
      </c>
      <c r="E4493" s="9" t="s">
        <v>426</v>
      </c>
      <c r="F4493" s="9" t="s">
        <v>427</v>
      </c>
      <c r="G4493" s="9" t="s">
        <v>425</v>
      </c>
      <c r="H4493" s="9" t="s">
        <v>424</v>
      </c>
      <c r="J4493" s="46" t="s">
        <v>5705</v>
      </c>
      <c r="K4493" s="45"/>
      <c r="L4493" s="45"/>
      <c r="BB4493" t="s">
        <v>7377</v>
      </c>
      <c r="BC4493" t="s">
        <v>304</v>
      </c>
      <c r="BD4493">
        <v>4</v>
      </c>
      <c r="BE4493" t="s">
        <v>310</v>
      </c>
      <c r="BG4493">
        <v>4492</v>
      </c>
      <c r="BH4493" t="s">
        <v>297</v>
      </c>
      <c r="BI4493" t="s">
        <v>320</v>
      </c>
    </row>
    <row r="4494" spans="1:61" x14ac:dyDescent="0.25">
      <c r="A4494" s="9">
        <v>4493</v>
      </c>
      <c r="B4494" s="9" t="s">
        <v>186</v>
      </c>
      <c r="C4494" s="9" t="s">
        <v>158</v>
      </c>
      <c r="D4494" s="9" t="s">
        <v>342</v>
      </c>
      <c r="E4494" s="9" t="s">
        <v>426</v>
      </c>
      <c r="F4494" s="9" t="s">
        <v>427</v>
      </c>
      <c r="G4494" s="9" t="s">
        <v>423</v>
      </c>
      <c r="H4494" s="9" t="s">
        <v>422</v>
      </c>
      <c r="J4494" s="45" t="s">
        <v>5703</v>
      </c>
      <c r="K4494" s="45"/>
      <c r="L4494" s="45"/>
      <c r="BB4494" t="s">
        <v>7378</v>
      </c>
      <c r="BC4494" t="s">
        <v>304</v>
      </c>
      <c r="BD4494">
        <v>5</v>
      </c>
      <c r="BE4494" t="s">
        <v>311</v>
      </c>
      <c r="BG4494">
        <v>4493</v>
      </c>
      <c r="BH4494" t="s">
        <v>298</v>
      </c>
      <c r="BI4494" t="s">
        <v>321</v>
      </c>
    </row>
    <row r="4495" spans="1:61" x14ac:dyDescent="0.25">
      <c r="A4495" s="9">
        <v>4494</v>
      </c>
      <c r="B4495" s="9" t="s">
        <v>176</v>
      </c>
      <c r="C4495" s="9" t="s">
        <v>147</v>
      </c>
      <c r="D4495" s="9" t="s">
        <v>343</v>
      </c>
      <c r="E4495" s="9" t="s">
        <v>428</v>
      </c>
      <c r="F4495" s="9" t="s">
        <v>429</v>
      </c>
      <c r="G4495" s="9" t="s">
        <v>412</v>
      </c>
      <c r="H4495" s="9" t="s">
        <v>413</v>
      </c>
      <c r="J4495" s="45" t="s">
        <v>696</v>
      </c>
      <c r="K4495" s="45"/>
      <c r="L4495" s="45"/>
      <c r="BB4495" t="s">
        <v>7379</v>
      </c>
      <c r="BC4495" t="s">
        <v>304</v>
      </c>
      <c r="BD4495">
        <v>6</v>
      </c>
      <c r="BE4495" t="s">
        <v>312</v>
      </c>
      <c r="BG4495">
        <v>4494</v>
      </c>
      <c r="BH4495" t="s">
        <v>299</v>
      </c>
      <c r="BI4495" t="s">
        <v>322</v>
      </c>
    </row>
    <row r="4496" spans="1:61" x14ac:dyDescent="0.25">
      <c r="A4496" s="9">
        <v>4495</v>
      </c>
      <c r="B4496" s="9" t="s">
        <v>177</v>
      </c>
      <c r="C4496" s="9" t="s">
        <v>148</v>
      </c>
      <c r="D4496" s="9" t="s">
        <v>344</v>
      </c>
      <c r="E4496" s="9" t="s">
        <v>428</v>
      </c>
      <c r="F4496" s="9" t="s">
        <v>429</v>
      </c>
      <c r="G4496" s="9" t="s">
        <v>416</v>
      </c>
      <c r="H4496" s="9" t="s">
        <v>412</v>
      </c>
      <c r="J4496" s="45" t="s">
        <v>5703</v>
      </c>
      <c r="K4496" s="45"/>
      <c r="L4496" s="45"/>
      <c r="BB4496" t="s">
        <v>7380</v>
      </c>
      <c r="BC4496" t="s">
        <v>304</v>
      </c>
      <c r="BD4496">
        <v>7</v>
      </c>
      <c r="BE4496" t="s">
        <v>313</v>
      </c>
      <c r="BG4496">
        <v>4495</v>
      </c>
      <c r="BH4496" t="s">
        <v>300</v>
      </c>
      <c r="BI4496" t="s">
        <v>323</v>
      </c>
    </row>
    <row r="4497" spans="1:61" x14ac:dyDescent="0.25">
      <c r="A4497" s="9">
        <v>4496</v>
      </c>
      <c r="B4497" s="9" t="s">
        <v>179</v>
      </c>
      <c r="C4497" s="9" t="s">
        <v>149</v>
      </c>
      <c r="D4497" s="9" t="s">
        <v>345</v>
      </c>
      <c r="E4497" s="9" t="s">
        <v>430</v>
      </c>
      <c r="F4497" s="9" t="s">
        <v>431</v>
      </c>
      <c r="G4497" s="9" t="s">
        <v>417</v>
      </c>
      <c r="H4497" s="9" t="s">
        <v>417</v>
      </c>
      <c r="J4497" s="46" t="s">
        <v>5705</v>
      </c>
      <c r="K4497" s="45"/>
      <c r="L4497" s="45"/>
      <c r="BB4497" t="s">
        <v>7381</v>
      </c>
      <c r="BC4497" t="s">
        <v>304</v>
      </c>
      <c r="BD4497">
        <v>8</v>
      </c>
      <c r="BE4497" t="s">
        <v>314</v>
      </c>
      <c r="BG4497">
        <v>4496</v>
      </c>
      <c r="BH4497" t="s">
        <v>301</v>
      </c>
      <c r="BI4497" t="s">
        <v>324</v>
      </c>
    </row>
    <row r="4498" spans="1:61" x14ac:dyDescent="0.25">
      <c r="A4498" s="9">
        <v>4497</v>
      </c>
      <c r="B4498" s="9" t="s">
        <v>180</v>
      </c>
      <c r="C4498" s="9" t="s">
        <v>150</v>
      </c>
      <c r="D4498" s="9" t="s">
        <v>346</v>
      </c>
      <c r="E4498" s="9" t="s">
        <v>430</v>
      </c>
      <c r="F4498" s="9" t="s">
        <v>431</v>
      </c>
      <c r="G4498" s="9" t="s">
        <v>412</v>
      </c>
      <c r="H4498" s="9" t="s">
        <v>416</v>
      </c>
      <c r="J4498" s="45" t="s">
        <v>696</v>
      </c>
      <c r="K4498" s="45"/>
      <c r="L4498" s="45"/>
      <c r="BB4498" t="s">
        <v>7382</v>
      </c>
      <c r="BC4498" t="s">
        <v>304</v>
      </c>
      <c r="BD4498">
        <v>9</v>
      </c>
      <c r="BE4498" t="s">
        <v>315</v>
      </c>
      <c r="BG4498">
        <v>4497</v>
      </c>
      <c r="BH4498" t="s">
        <v>302</v>
      </c>
      <c r="BI4498" t="s">
        <v>325</v>
      </c>
    </row>
    <row r="4499" spans="1:61" x14ac:dyDescent="0.25">
      <c r="A4499" s="9">
        <v>4498</v>
      </c>
      <c r="B4499" s="9" t="s">
        <v>181</v>
      </c>
      <c r="C4499" s="9" t="s">
        <v>151</v>
      </c>
      <c r="D4499" s="9" t="s">
        <v>347</v>
      </c>
      <c r="E4499" s="9" t="s">
        <v>432</v>
      </c>
      <c r="F4499" s="9" t="s">
        <v>433</v>
      </c>
      <c r="G4499" s="9" t="s">
        <v>413</v>
      </c>
      <c r="H4499" s="9" t="s">
        <v>412</v>
      </c>
      <c r="J4499" s="45" t="s">
        <v>5703</v>
      </c>
      <c r="K4499" s="45"/>
      <c r="L4499" s="45"/>
      <c r="BB4499" t="s">
        <v>7383</v>
      </c>
      <c r="BC4499" t="s">
        <v>304</v>
      </c>
      <c r="BD4499">
        <v>10</v>
      </c>
      <c r="BE4499" t="s">
        <v>316</v>
      </c>
      <c r="BG4499">
        <v>4498</v>
      </c>
      <c r="BH4499" t="s">
        <v>303</v>
      </c>
      <c r="BI4499" t="s">
        <v>326</v>
      </c>
    </row>
    <row r="4500" spans="1:61" x14ac:dyDescent="0.25">
      <c r="A4500" s="9">
        <v>4499</v>
      </c>
      <c r="B4500" s="9" t="s">
        <v>182</v>
      </c>
      <c r="C4500" s="9" t="s">
        <v>152</v>
      </c>
      <c r="D4500" s="9" t="s">
        <v>348</v>
      </c>
      <c r="E4500" s="9" t="s">
        <v>432</v>
      </c>
      <c r="F4500" s="9" t="s">
        <v>433</v>
      </c>
      <c r="G4500" s="9" t="s">
        <v>422</v>
      </c>
      <c r="H4500" s="9" t="s">
        <v>423</v>
      </c>
      <c r="J4500" s="45" t="s">
        <v>696</v>
      </c>
      <c r="K4500" s="45"/>
      <c r="L4500" s="45"/>
      <c r="BB4500" t="s">
        <v>7384</v>
      </c>
      <c r="BC4500" t="s">
        <v>304</v>
      </c>
      <c r="BD4500">
        <v>11</v>
      </c>
      <c r="BE4500" t="s">
        <v>317</v>
      </c>
      <c r="BG4500">
        <v>4499</v>
      </c>
      <c r="BH4500" t="s">
        <v>304</v>
      </c>
      <c r="BI4500" t="s">
        <v>327</v>
      </c>
    </row>
    <row r="4501" spans="1:61" x14ac:dyDescent="0.25">
      <c r="A4501" s="9">
        <v>4500</v>
      </c>
      <c r="B4501" s="9" t="s">
        <v>183</v>
      </c>
      <c r="C4501" s="9" t="s">
        <v>153</v>
      </c>
      <c r="D4501" s="9" t="s">
        <v>349</v>
      </c>
      <c r="E4501" s="9" t="s">
        <v>434</v>
      </c>
      <c r="F4501" s="9" t="s">
        <v>435</v>
      </c>
      <c r="G4501" s="9" t="s">
        <v>424</v>
      </c>
      <c r="H4501" s="9" t="s">
        <v>425</v>
      </c>
      <c r="J4501" s="46" t="s">
        <v>5705</v>
      </c>
      <c r="K4501" s="45"/>
      <c r="L4501" s="45"/>
      <c r="BB4501" t="s">
        <v>7385</v>
      </c>
      <c r="BC4501" t="s">
        <v>304</v>
      </c>
      <c r="BD4501">
        <v>12</v>
      </c>
      <c r="BE4501" t="s">
        <v>318</v>
      </c>
      <c r="BG4501">
        <v>4500</v>
      </c>
      <c r="BH4501" t="s">
        <v>305</v>
      </c>
      <c r="BI4501" t="s">
        <v>328</v>
      </c>
    </row>
    <row r="4502" spans="1:61" x14ac:dyDescent="0.25">
      <c r="A4502" s="9">
        <v>4501</v>
      </c>
      <c r="B4502" s="9" t="s">
        <v>184</v>
      </c>
      <c r="C4502" s="9" t="s">
        <v>154</v>
      </c>
      <c r="D4502" s="9" t="s">
        <v>350</v>
      </c>
      <c r="E4502" s="9" t="s">
        <v>434</v>
      </c>
      <c r="F4502" s="9" t="s">
        <v>435</v>
      </c>
      <c r="G4502" s="9" t="s">
        <v>425</v>
      </c>
      <c r="H4502" s="9" t="s">
        <v>424</v>
      </c>
      <c r="J4502" s="45" t="s">
        <v>5703</v>
      </c>
      <c r="K4502" s="45"/>
      <c r="L4502" s="45"/>
      <c r="BB4502" t="s">
        <v>7386</v>
      </c>
      <c r="BC4502" t="s">
        <v>305</v>
      </c>
      <c r="BD4502">
        <v>1</v>
      </c>
      <c r="BE4502" t="s">
        <v>319</v>
      </c>
      <c r="BG4502">
        <v>4501</v>
      </c>
      <c r="BH4502" t="s">
        <v>306</v>
      </c>
      <c r="BI4502" t="s">
        <v>329</v>
      </c>
    </row>
    <row r="4503" spans="1:61" x14ac:dyDescent="0.25">
      <c r="A4503" s="9">
        <v>4502</v>
      </c>
      <c r="B4503" s="9" t="s">
        <v>185</v>
      </c>
      <c r="C4503" s="9" t="s">
        <v>155</v>
      </c>
      <c r="D4503" s="9" t="s">
        <v>351</v>
      </c>
      <c r="E4503" s="9" t="s">
        <v>436</v>
      </c>
      <c r="F4503" s="9" t="s">
        <v>437</v>
      </c>
      <c r="G4503" s="9" t="s">
        <v>423</v>
      </c>
      <c r="H4503" s="9" t="s">
        <v>422</v>
      </c>
      <c r="J4503" s="45" t="s">
        <v>696</v>
      </c>
      <c r="K4503" s="45"/>
      <c r="L4503" s="45"/>
      <c r="BB4503" t="s">
        <v>7387</v>
      </c>
      <c r="BC4503" t="s">
        <v>305</v>
      </c>
      <c r="BD4503">
        <v>2</v>
      </c>
      <c r="BE4503" t="s">
        <v>320</v>
      </c>
      <c r="BG4503">
        <v>4502</v>
      </c>
      <c r="BH4503" t="s">
        <v>307</v>
      </c>
      <c r="BI4503" t="s">
        <v>330</v>
      </c>
    </row>
    <row r="4504" spans="1:61" x14ac:dyDescent="0.25">
      <c r="A4504" s="9">
        <v>4503</v>
      </c>
      <c r="B4504" s="9" t="s">
        <v>186</v>
      </c>
      <c r="C4504" s="9" t="s">
        <v>156</v>
      </c>
      <c r="D4504" s="9" t="s">
        <v>352</v>
      </c>
      <c r="E4504" s="9" t="s">
        <v>436</v>
      </c>
      <c r="F4504" s="9" t="s">
        <v>437</v>
      </c>
      <c r="G4504" s="9" t="s">
        <v>412</v>
      </c>
      <c r="H4504" s="9" t="s">
        <v>413</v>
      </c>
      <c r="J4504" s="45" t="s">
        <v>5703</v>
      </c>
      <c r="K4504" s="45"/>
      <c r="L4504" s="45"/>
      <c r="BB4504" t="s">
        <v>7388</v>
      </c>
      <c r="BC4504" t="s">
        <v>305</v>
      </c>
      <c r="BD4504">
        <v>3</v>
      </c>
      <c r="BE4504" t="s">
        <v>321</v>
      </c>
      <c r="BG4504">
        <v>4503</v>
      </c>
      <c r="BH4504" t="s">
        <v>308</v>
      </c>
      <c r="BI4504" t="s">
        <v>331</v>
      </c>
    </row>
    <row r="4505" spans="1:61" x14ac:dyDescent="0.25">
      <c r="A4505" s="9">
        <v>4504</v>
      </c>
      <c r="B4505" s="9" t="s">
        <v>176</v>
      </c>
      <c r="C4505" s="9" t="s">
        <v>157</v>
      </c>
      <c r="D4505" s="9" t="s">
        <v>293</v>
      </c>
      <c r="E4505" s="9" t="s">
        <v>438</v>
      </c>
      <c r="F4505" s="9" t="s">
        <v>439</v>
      </c>
      <c r="G4505" s="9" t="s">
        <v>416</v>
      </c>
      <c r="H4505" s="9" t="s">
        <v>412</v>
      </c>
      <c r="J4505" s="46" t="s">
        <v>5705</v>
      </c>
      <c r="K4505" s="45"/>
      <c r="L4505" s="45"/>
      <c r="BB4505" t="s">
        <v>7389</v>
      </c>
      <c r="BC4505" t="s">
        <v>305</v>
      </c>
      <c r="BD4505">
        <v>4</v>
      </c>
      <c r="BE4505" t="s">
        <v>322</v>
      </c>
      <c r="BG4505">
        <v>4504</v>
      </c>
      <c r="BH4505" t="s">
        <v>309</v>
      </c>
      <c r="BI4505" t="s">
        <v>332</v>
      </c>
    </row>
    <row r="4506" spans="1:61" x14ac:dyDescent="0.25">
      <c r="A4506" s="9">
        <v>4505</v>
      </c>
      <c r="B4506" s="9" t="s">
        <v>177</v>
      </c>
      <c r="C4506" s="9" t="s">
        <v>158</v>
      </c>
      <c r="D4506" s="9" t="s">
        <v>294</v>
      </c>
      <c r="E4506" s="9" t="s">
        <v>438</v>
      </c>
      <c r="F4506" s="9" t="s">
        <v>439</v>
      </c>
      <c r="G4506" s="9" t="s">
        <v>417</v>
      </c>
      <c r="H4506" s="9" t="s">
        <v>417</v>
      </c>
      <c r="J4506" s="45" t="s">
        <v>696</v>
      </c>
      <c r="K4506" s="45"/>
      <c r="L4506" s="45"/>
      <c r="BB4506" t="s">
        <v>7390</v>
      </c>
      <c r="BC4506" t="s">
        <v>305</v>
      </c>
      <c r="BD4506">
        <v>5</v>
      </c>
      <c r="BE4506" t="s">
        <v>323</v>
      </c>
      <c r="BG4506">
        <v>4505</v>
      </c>
      <c r="BH4506" t="s">
        <v>310</v>
      </c>
      <c r="BI4506" t="s">
        <v>333</v>
      </c>
    </row>
    <row r="4507" spans="1:61" x14ac:dyDescent="0.25">
      <c r="A4507" s="9">
        <v>4506</v>
      </c>
      <c r="B4507" s="9" t="s">
        <v>179</v>
      </c>
      <c r="C4507" s="9" t="s">
        <v>147</v>
      </c>
      <c r="D4507" s="9" t="s">
        <v>295</v>
      </c>
      <c r="E4507" s="9" t="s">
        <v>440</v>
      </c>
      <c r="F4507" s="9" t="s">
        <v>441</v>
      </c>
      <c r="G4507" s="9" t="s">
        <v>412</v>
      </c>
      <c r="H4507" s="9" t="s">
        <v>416</v>
      </c>
      <c r="J4507" s="45" t="s">
        <v>5703</v>
      </c>
      <c r="K4507" s="45"/>
      <c r="L4507" s="45"/>
      <c r="BB4507" t="s">
        <v>7391</v>
      </c>
      <c r="BC4507" t="s">
        <v>305</v>
      </c>
      <c r="BD4507">
        <v>6</v>
      </c>
      <c r="BE4507" t="s">
        <v>324</v>
      </c>
      <c r="BG4507">
        <v>4506</v>
      </c>
      <c r="BH4507" t="s">
        <v>311</v>
      </c>
      <c r="BI4507" t="s">
        <v>334</v>
      </c>
    </row>
    <row r="4508" spans="1:61" x14ac:dyDescent="0.25">
      <c r="A4508" s="9">
        <v>4507</v>
      </c>
      <c r="B4508" s="9" t="s">
        <v>180</v>
      </c>
      <c r="C4508" s="9" t="s">
        <v>148</v>
      </c>
      <c r="D4508" s="9" t="s">
        <v>296</v>
      </c>
      <c r="E4508" s="9" t="s">
        <v>440</v>
      </c>
      <c r="F4508" s="9" t="s">
        <v>441</v>
      </c>
      <c r="G4508" s="9" t="s">
        <v>413</v>
      </c>
      <c r="H4508" s="9" t="s">
        <v>412</v>
      </c>
      <c r="J4508" s="45" t="s">
        <v>696</v>
      </c>
      <c r="K4508" s="45"/>
      <c r="L4508" s="45"/>
      <c r="BB4508" t="s">
        <v>7392</v>
      </c>
      <c r="BC4508" t="s">
        <v>305</v>
      </c>
      <c r="BD4508">
        <v>7</v>
      </c>
      <c r="BE4508" t="s">
        <v>325</v>
      </c>
      <c r="BG4508">
        <v>4507</v>
      </c>
      <c r="BH4508" t="s">
        <v>312</v>
      </c>
      <c r="BI4508" t="s">
        <v>335</v>
      </c>
    </row>
    <row r="4509" spans="1:61" x14ac:dyDescent="0.25">
      <c r="A4509" s="9">
        <v>4508</v>
      </c>
      <c r="B4509" s="9" t="s">
        <v>181</v>
      </c>
      <c r="C4509" s="9" t="s">
        <v>149</v>
      </c>
      <c r="D4509" s="9" t="s">
        <v>297</v>
      </c>
      <c r="E4509" s="9" t="s">
        <v>442</v>
      </c>
      <c r="F4509" s="9" t="s">
        <v>443</v>
      </c>
      <c r="G4509" s="9" t="s">
        <v>422</v>
      </c>
      <c r="H4509" s="9" t="s">
        <v>423</v>
      </c>
      <c r="J4509" s="46" t="s">
        <v>5705</v>
      </c>
      <c r="K4509" s="45"/>
      <c r="L4509" s="45"/>
      <c r="BB4509" t="s">
        <v>7393</v>
      </c>
      <c r="BC4509" t="s">
        <v>305</v>
      </c>
      <c r="BD4509">
        <v>8</v>
      </c>
      <c r="BE4509" t="s">
        <v>326</v>
      </c>
      <c r="BG4509">
        <v>4508</v>
      </c>
      <c r="BH4509" t="s">
        <v>313</v>
      </c>
      <c r="BI4509" t="s">
        <v>336</v>
      </c>
    </row>
    <row r="4510" spans="1:61" x14ac:dyDescent="0.25">
      <c r="A4510" s="9">
        <v>4509</v>
      </c>
      <c r="B4510" s="9" t="s">
        <v>182</v>
      </c>
      <c r="C4510" s="9" t="s">
        <v>150</v>
      </c>
      <c r="D4510" s="9" t="s">
        <v>298</v>
      </c>
      <c r="E4510" s="9" t="s">
        <v>442</v>
      </c>
      <c r="F4510" s="9" t="s">
        <v>443</v>
      </c>
      <c r="G4510" s="9" t="s">
        <v>424</v>
      </c>
      <c r="H4510" s="9" t="s">
        <v>425</v>
      </c>
      <c r="J4510" s="45" t="s">
        <v>5703</v>
      </c>
      <c r="K4510" s="45"/>
      <c r="L4510" s="45"/>
      <c r="BB4510" t="s">
        <v>7394</v>
      </c>
      <c r="BC4510" t="s">
        <v>305</v>
      </c>
      <c r="BD4510">
        <v>9</v>
      </c>
      <c r="BE4510" t="s">
        <v>327</v>
      </c>
      <c r="BG4510">
        <v>4509</v>
      </c>
      <c r="BH4510" t="s">
        <v>314</v>
      </c>
      <c r="BI4510" t="s">
        <v>337</v>
      </c>
    </row>
    <row r="4511" spans="1:61" x14ac:dyDescent="0.25">
      <c r="A4511" s="9">
        <v>4510</v>
      </c>
      <c r="B4511" s="9" t="s">
        <v>183</v>
      </c>
      <c r="C4511" s="9" t="s">
        <v>151</v>
      </c>
      <c r="D4511" s="9" t="s">
        <v>299</v>
      </c>
      <c r="E4511" s="9" t="s">
        <v>444</v>
      </c>
      <c r="F4511" s="9" t="s">
        <v>445</v>
      </c>
      <c r="G4511" s="9" t="s">
        <v>425</v>
      </c>
      <c r="H4511" s="9" t="s">
        <v>424</v>
      </c>
      <c r="J4511" s="45" t="s">
        <v>696</v>
      </c>
      <c r="K4511" s="45"/>
      <c r="L4511" s="45"/>
      <c r="BB4511" t="s">
        <v>7395</v>
      </c>
      <c r="BC4511" t="s">
        <v>305</v>
      </c>
      <c r="BD4511">
        <v>10</v>
      </c>
      <c r="BE4511" t="s">
        <v>328</v>
      </c>
      <c r="BG4511">
        <v>4510</v>
      </c>
      <c r="BH4511" t="s">
        <v>315</v>
      </c>
      <c r="BI4511" t="s">
        <v>338</v>
      </c>
    </row>
    <row r="4512" spans="1:61" x14ac:dyDescent="0.25">
      <c r="A4512" s="9">
        <v>4511</v>
      </c>
      <c r="B4512" s="9" t="s">
        <v>184</v>
      </c>
      <c r="C4512" s="9" t="s">
        <v>152</v>
      </c>
      <c r="D4512" s="9" t="s">
        <v>300</v>
      </c>
      <c r="E4512" s="9" t="s">
        <v>444</v>
      </c>
      <c r="F4512" s="9" t="s">
        <v>445</v>
      </c>
      <c r="G4512" s="9" t="s">
        <v>423</v>
      </c>
      <c r="H4512" s="9" t="s">
        <v>422</v>
      </c>
      <c r="J4512" s="45" t="s">
        <v>696</v>
      </c>
      <c r="K4512" s="45"/>
      <c r="L4512" s="45"/>
      <c r="BB4512" t="s">
        <v>7396</v>
      </c>
      <c r="BC4512" t="s">
        <v>305</v>
      </c>
      <c r="BD4512">
        <v>11</v>
      </c>
      <c r="BE4512" t="s">
        <v>329</v>
      </c>
      <c r="BG4512">
        <v>4511</v>
      </c>
      <c r="BH4512" t="s">
        <v>316</v>
      </c>
      <c r="BI4512" t="s">
        <v>339</v>
      </c>
    </row>
    <row r="4513" spans="1:61" x14ac:dyDescent="0.25">
      <c r="A4513" s="9">
        <v>4512</v>
      </c>
      <c r="B4513" s="9" t="s">
        <v>185</v>
      </c>
      <c r="C4513" s="9" t="s">
        <v>153</v>
      </c>
      <c r="D4513" s="9" t="s">
        <v>301</v>
      </c>
      <c r="E4513" s="9" t="s">
        <v>446</v>
      </c>
      <c r="F4513" s="9" t="s">
        <v>447</v>
      </c>
      <c r="G4513" s="9" t="s">
        <v>412</v>
      </c>
      <c r="H4513" s="9" t="s">
        <v>413</v>
      </c>
      <c r="J4513" s="45" t="s">
        <v>5704</v>
      </c>
      <c r="K4513" s="45"/>
      <c r="L4513" s="45"/>
      <c r="BB4513" t="s">
        <v>7397</v>
      </c>
      <c r="BC4513" t="s">
        <v>305</v>
      </c>
      <c r="BD4513">
        <v>12</v>
      </c>
      <c r="BE4513" t="s">
        <v>330</v>
      </c>
      <c r="BG4513">
        <v>4512</v>
      </c>
      <c r="BH4513" t="s">
        <v>317</v>
      </c>
      <c r="BI4513" t="s">
        <v>340</v>
      </c>
    </row>
    <row r="4514" spans="1:61" x14ac:dyDescent="0.25">
      <c r="A4514" s="9">
        <v>4513</v>
      </c>
      <c r="B4514" s="9" t="s">
        <v>186</v>
      </c>
      <c r="C4514" s="9" t="s">
        <v>154</v>
      </c>
      <c r="D4514" s="9" t="s">
        <v>302</v>
      </c>
      <c r="E4514" s="9" t="s">
        <v>446</v>
      </c>
      <c r="F4514" s="9" t="s">
        <v>447</v>
      </c>
      <c r="G4514" s="9" t="s">
        <v>416</v>
      </c>
      <c r="H4514" s="9" t="s">
        <v>412</v>
      </c>
      <c r="J4514" s="45" t="s">
        <v>696</v>
      </c>
      <c r="K4514" s="45"/>
      <c r="L4514" s="45"/>
      <c r="BB4514" t="s">
        <v>7398</v>
      </c>
      <c r="BC4514" t="s">
        <v>306</v>
      </c>
      <c r="BD4514">
        <v>1</v>
      </c>
      <c r="BE4514" t="s">
        <v>331</v>
      </c>
      <c r="BG4514">
        <v>4513</v>
      </c>
      <c r="BH4514" t="s">
        <v>318</v>
      </c>
      <c r="BI4514" t="s">
        <v>341</v>
      </c>
    </row>
    <row r="4515" spans="1:61" x14ac:dyDescent="0.25">
      <c r="A4515" s="9">
        <v>4514</v>
      </c>
      <c r="B4515" s="9" t="s">
        <v>176</v>
      </c>
      <c r="C4515" s="9" t="s">
        <v>155</v>
      </c>
      <c r="D4515" s="9" t="s">
        <v>303</v>
      </c>
      <c r="E4515" s="9" t="s">
        <v>448</v>
      </c>
      <c r="F4515" s="9" t="s">
        <v>449</v>
      </c>
      <c r="G4515" s="9" t="s">
        <v>417</v>
      </c>
      <c r="H4515" s="9" t="s">
        <v>417</v>
      </c>
      <c r="J4515" s="45" t="s">
        <v>5703</v>
      </c>
      <c r="K4515" s="45"/>
      <c r="L4515" s="45"/>
      <c r="BB4515" t="s">
        <v>7399</v>
      </c>
      <c r="BC4515" t="s">
        <v>306</v>
      </c>
      <c r="BD4515">
        <v>2</v>
      </c>
      <c r="BE4515" t="s">
        <v>332</v>
      </c>
      <c r="BG4515">
        <v>4514</v>
      </c>
      <c r="BH4515" t="s">
        <v>319</v>
      </c>
      <c r="BI4515" t="s">
        <v>342</v>
      </c>
    </row>
    <row r="4516" spans="1:61" x14ac:dyDescent="0.25">
      <c r="A4516" s="9">
        <v>4515</v>
      </c>
      <c r="B4516" s="9" t="s">
        <v>177</v>
      </c>
      <c r="C4516" s="9" t="s">
        <v>156</v>
      </c>
      <c r="D4516" s="9" t="s">
        <v>304</v>
      </c>
      <c r="E4516" s="9" t="s">
        <v>448</v>
      </c>
      <c r="F4516" s="9" t="s">
        <v>449</v>
      </c>
      <c r="G4516" s="9" t="s">
        <v>412</v>
      </c>
      <c r="H4516" s="9" t="s">
        <v>416</v>
      </c>
      <c r="J4516" s="45" t="s">
        <v>696</v>
      </c>
      <c r="K4516" s="45"/>
      <c r="L4516" s="45"/>
      <c r="BB4516" t="s">
        <v>7400</v>
      </c>
      <c r="BC4516" t="s">
        <v>306</v>
      </c>
      <c r="BD4516">
        <v>3</v>
      </c>
      <c r="BE4516" t="s">
        <v>333</v>
      </c>
      <c r="BG4516">
        <v>4515</v>
      </c>
      <c r="BH4516" t="s">
        <v>320</v>
      </c>
      <c r="BI4516" t="s">
        <v>343</v>
      </c>
    </row>
    <row r="4517" spans="1:61" x14ac:dyDescent="0.25">
      <c r="A4517" s="9">
        <v>4516</v>
      </c>
      <c r="B4517" s="9" t="s">
        <v>179</v>
      </c>
      <c r="C4517" s="9" t="s">
        <v>157</v>
      </c>
      <c r="D4517" s="9" t="s">
        <v>305</v>
      </c>
      <c r="E4517" s="9" t="s">
        <v>450</v>
      </c>
      <c r="F4517" s="9" t="s">
        <v>451</v>
      </c>
      <c r="G4517" s="9" t="s">
        <v>413</v>
      </c>
      <c r="H4517" s="9" t="s">
        <v>412</v>
      </c>
      <c r="J4517" s="46" t="s">
        <v>5705</v>
      </c>
      <c r="K4517" s="45"/>
      <c r="L4517" s="45"/>
      <c r="BB4517" t="s">
        <v>7401</v>
      </c>
      <c r="BC4517" t="s">
        <v>306</v>
      </c>
      <c r="BD4517">
        <v>4</v>
      </c>
      <c r="BE4517" t="s">
        <v>334</v>
      </c>
      <c r="BG4517">
        <v>4516</v>
      </c>
      <c r="BH4517" t="s">
        <v>321</v>
      </c>
      <c r="BI4517" t="s">
        <v>344</v>
      </c>
    </row>
    <row r="4518" spans="1:61" x14ac:dyDescent="0.25">
      <c r="A4518" s="9">
        <v>4517</v>
      </c>
      <c r="B4518" s="9" t="s">
        <v>180</v>
      </c>
      <c r="C4518" s="9" t="s">
        <v>158</v>
      </c>
      <c r="D4518" s="9" t="s">
        <v>306</v>
      </c>
      <c r="E4518" s="9" t="s">
        <v>450</v>
      </c>
      <c r="F4518" s="9" t="s">
        <v>451</v>
      </c>
      <c r="G4518" s="9" t="s">
        <v>422</v>
      </c>
      <c r="H4518" s="9" t="s">
        <v>423</v>
      </c>
      <c r="J4518" s="45" t="s">
        <v>5703</v>
      </c>
      <c r="K4518" s="45"/>
      <c r="L4518" s="45"/>
      <c r="BB4518" t="s">
        <v>7402</v>
      </c>
      <c r="BC4518" t="s">
        <v>306</v>
      </c>
      <c r="BD4518">
        <v>5</v>
      </c>
      <c r="BE4518" t="s">
        <v>335</v>
      </c>
      <c r="BG4518">
        <v>4517</v>
      </c>
      <c r="BH4518" t="s">
        <v>322</v>
      </c>
      <c r="BI4518" t="s">
        <v>345</v>
      </c>
    </row>
    <row r="4519" spans="1:61" x14ac:dyDescent="0.25">
      <c r="A4519" s="9">
        <v>4518</v>
      </c>
      <c r="B4519" s="9" t="s">
        <v>181</v>
      </c>
      <c r="C4519" s="9" t="s">
        <v>147</v>
      </c>
      <c r="D4519" s="9" t="s">
        <v>307</v>
      </c>
      <c r="E4519" s="9" t="s">
        <v>452</v>
      </c>
      <c r="F4519" s="9" t="s">
        <v>453</v>
      </c>
      <c r="G4519" s="9" t="s">
        <v>424</v>
      </c>
      <c r="H4519" s="9" t="s">
        <v>425</v>
      </c>
      <c r="J4519" s="45" t="s">
        <v>696</v>
      </c>
      <c r="K4519" s="45"/>
      <c r="L4519" s="45"/>
      <c r="BB4519" t="s">
        <v>7403</v>
      </c>
      <c r="BC4519" t="s">
        <v>306</v>
      </c>
      <c r="BD4519">
        <v>6</v>
      </c>
      <c r="BE4519" t="s">
        <v>336</v>
      </c>
      <c r="BG4519">
        <v>4518</v>
      </c>
      <c r="BH4519" t="s">
        <v>323</v>
      </c>
      <c r="BI4519" t="s">
        <v>346</v>
      </c>
    </row>
    <row r="4520" spans="1:61" x14ac:dyDescent="0.25">
      <c r="A4520" s="9">
        <v>4519</v>
      </c>
      <c r="B4520" s="9" t="s">
        <v>182</v>
      </c>
      <c r="C4520" s="9" t="s">
        <v>148</v>
      </c>
      <c r="D4520" s="9" t="s">
        <v>308</v>
      </c>
      <c r="E4520" s="9" t="s">
        <v>452</v>
      </c>
      <c r="F4520" s="9" t="s">
        <v>453</v>
      </c>
      <c r="G4520" s="9" t="s">
        <v>425</v>
      </c>
      <c r="H4520" s="9" t="s">
        <v>424</v>
      </c>
      <c r="J4520" s="45" t="s">
        <v>696</v>
      </c>
      <c r="K4520" s="45"/>
      <c r="L4520" s="45"/>
      <c r="BB4520" t="s">
        <v>7404</v>
      </c>
      <c r="BC4520" t="s">
        <v>306</v>
      </c>
      <c r="BD4520">
        <v>7</v>
      </c>
      <c r="BE4520" t="s">
        <v>337</v>
      </c>
      <c r="BG4520">
        <v>4519</v>
      </c>
      <c r="BH4520" t="s">
        <v>324</v>
      </c>
      <c r="BI4520" t="s">
        <v>347</v>
      </c>
    </row>
    <row r="4521" spans="1:61" x14ac:dyDescent="0.25">
      <c r="A4521" s="9">
        <v>4520</v>
      </c>
      <c r="B4521" s="9" t="s">
        <v>183</v>
      </c>
      <c r="C4521" s="9" t="s">
        <v>149</v>
      </c>
      <c r="D4521" s="9" t="s">
        <v>309</v>
      </c>
      <c r="E4521" s="9" t="s">
        <v>454</v>
      </c>
      <c r="F4521" s="9" t="s">
        <v>455</v>
      </c>
      <c r="G4521" s="9" t="s">
        <v>423</v>
      </c>
      <c r="H4521" s="9" t="s">
        <v>422</v>
      </c>
      <c r="J4521" s="45" t="s">
        <v>5704</v>
      </c>
      <c r="K4521" s="45"/>
      <c r="L4521" s="45"/>
      <c r="BB4521" t="s">
        <v>7405</v>
      </c>
      <c r="BC4521" t="s">
        <v>306</v>
      </c>
      <c r="BD4521">
        <v>8</v>
      </c>
      <c r="BE4521" t="s">
        <v>338</v>
      </c>
      <c r="BG4521">
        <v>4520</v>
      </c>
      <c r="BH4521" t="s">
        <v>325</v>
      </c>
      <c r="BI4521" t="s">
        <v>348</v>
      </c>
    </row>
    <row r="4522" spans="1:61" x14ac:dyDescent="0.25">
      <c r="A4522" s="9">
        <v>4521</v>
      </c>
      <c r="B4522" s="9" t="s">
        <v>184</v>
      </c>
      <c r="C4522" s="9" t="s">
        <v>150</v>
      </c>
      <c r="D4522" s="9" t="s">
        <v>310</v>
      </c>
      <c r="E4522" s="9" t="s">
        <v>454</v>
      </c>
      <c r="F4522" s="9" t="s">
        <v>455</v>
      </c>
      <c r="G4522" s="9" t="s">
        <v>412</v>
      </c>
      <c r="H4522" s="9" t="s">
        <v>413</v>
      </c>
      <c r="J4522" s="45" t="s">
        <v>696</v>
      </c>
      <c r="K4522" s="45"/>
      <c r="L4522" s="45"/>
      <c r="BB4522" t="s">
        <v>7406</v>
      </c>
      <c r="BC4522" t="s">
        <v>306</v>
      </c>
      <c r="BD4522">
        <v>9</v>
      </c>
      <c r="BE4522" t="s">
        <v>339</v>
      </c>
      <c r="BG4522">
        <v>4521</v>
      </c>
      <c r="BH4522" t="s">
        <v>326</v>
      </c>
      <c r="BI4522" t="s">
        <v>349</v>
      </c>
    </row>
    <row r="4523" spans="1:61" x14ac:dyDescent="0.25">
      <c r="A4523" s="9">
        <v>4522</v>
      </c>
      <c r="B4523" s="9" t="s">
        <v>185</v>
      </c>
      <c r="C4523" s="9" t="s">
        <v>151</v>
      </c>
      <c r="D4523" s="9" t="s">
        <v>311</v>
      </c>
      <c r="E4523" s="9" t="s">
        <v>456</v>
      </c>
      <c r="F4523" s="9" t="s">
        <v>457</v>
      </c>
      <c r="G4523" s="9" t="s">
        <v>416</v>
      </c>
      <c r="H4523" s="9" t="s">
        <v>412</v>
      </c>
      <c r="J4523" s="45" t="s">
        <v>5703</v>
      </c>
      <c r="K4523" s="45"/>
      <c r="L4523" s="45"/>
      <c r="BB4523" t="s">
        <v>7407</v>
      </c>
      <c r="BC4523" t="s">
        <v>306</v>
      </c>
      <c r="BD4523">
        <v>10</v>
      </c>
      <c r="BE4523" t="s">
        <v>340</v>
      </c>
      <c r="BG4523">
        <v>4522</v>
      </c>
      <c r="BH4523" t="s">
        <v>327</v>
      </c>
      <c r="BI4523" t="s">
        <v>350</v>
      </c>
    </row>
    <row r="4524" spans="1:61" x14ac:dyDescent="0.25">
      <c r="A4524" s="9">
        <v>4523</v>
      </c>
      <c r="B4524" s="9" t="s">
        <v>186</v>
      </c>
      <c r="C4524" s="9" t="s">
        <v>152</v>
      </c>
      <c r="D4524" s="9" t="s">
        <v>312</v>
      </c>
      <c r="E4524" s="9" t="s">
        <v>456</v>
      </c>
      <c r="F4524" s="9" t="s">
        <v>457</v>
      </c>
      <c r="G4524" s="9" t="s">
        <v>417</v>
      </c>
      <c r="H4524" s="9" t="s">
        <v>417</v>
      </c>
      <c r="J4524" s="45" t="s">
        <v>696</v>
      </c>
      <c r="K4524" s="45"/>
      <c r="L4524" s="45"/>
      <c r="BB4524" t="s">
        <v>7408</v>
      </c>
      <c r="BC4524" t="s">
        <v>306</v>
      </c>
      <c r="BD4524">
        <v>11</v>
      </c>
      <c r="BE4524" t="s">
        <v>341</v>
      </c>
      <c r="BG4524">
        <v>4523</v>
      </c>
      <c r="BH4524" t="s">
        <v>328</v>
      </c>
      <c r="BI4524" t="s">
        <v>351</v>
      </c>
    </row>
    <row r="4525" spans="1:61" x14ac:dyDescent="0.25">
      <c r="A4525" s="9">
        <v>4524</v>
      </c>
      <c r="B4525" s="9" t="s">
        <v>176</v>
      </c>
      <c r="C4525" s="9" t="s">
        <v>153</v>
      </c>
      <c r="D4525" s="9" t="s">
        <v>313</v>
      </c>
      <c r="E4525" s="9" t="s">
        <v>458</v>
      </c>
      <c r="F4525" s="9" t="s">
        <v>459</v>
      </c>
      <c r="G4525" s="9" t="s">
        <v>412</v>
      </c>
      <c r="H4525" s="9" t="s">
        <v>416</v>
      </c>
      <c r="J4525" s="46" t="s">
        <v>5705</v>
      </c>
      <c r="K4525" s="45"/>
      <c r="L4525" s="45"/>
      <c r="BB4525" t="s">
        <v>7409</v>
      </c>
      <c r="BC4525" t="s">
        <v>306</v>
      </c>
      <c r="BD4525">
        <v>12</v>
      </c>
      <c r="BE4525" t="s">
        <v>342</v>
      </c>
      <c r="BG4525">
        <v>4524</v>
      </c>
      <c r="BH4525" t="s">
        <v>329</v>
      </c>
      <c r="BI4525" t="s">
        <v>352</v>
      </c>
    </row>
    <row r="4526" spans="1:61" x14ac:dyDescent="0.25">
      <c r="A4526" s="9">
        <v>4525</v>
      </c>
      <c r="B4526" s="9" t="s">
        <v>177</v>
      </c>
      <c r="C4526" s="9" t="s">
        <v>154</v>
      </c>
      <c r="D4526" s="9" t="s">
        <v>314</v>
      </c>
      <c r="E4526" s="9" t="s">
        <v>458</v>
      </c>
      <c r="F4526" s="9" t="s">
        <v>459</v>
      </c>
      <c r="G4526" s="9" t="s">
        <v>413</v>
      </c>
      <c r="H4526" s="9" t="s">
        <v>412</v>
      </c>
      <c r="J4526" s="45" t="s">
        <v>5703</v>
      </c>
      <c r="K4526" s="45"/>
      <c r="L4526" s="45"/>
      <c r="BB4526" t="s">
        <v>7410</v>
      </c>
      <c r="BC4526" t="s">
        <v>307</v>
      </c>
      <c r="BD4526">
        <v>1</v>
      </c>
      <c r="BE4526" t="s">
        <v>343</v>
      </c>
      <c r="BG4526">
        <v>4525</v>
      </c>
      <c r="BH4526" t="s">
        <v>330</v>
      </c>
      <c r="BI4526" t="s">
        <v>293</v>
      </c>
    </row>
    <row r="4527" spans="1:61" x14ac:dyDescent="0.25">
      <c r="A4527" s="9">
        <v>4526</v>
      </c>
      <c r="B4527" s="9" t="s">
        <v>179</v>
      </c>
      <c r="C4527" s="9" t="s">
        <v>155</v>
      </c>
      <c r="D4527" s="9" t="s">
        <v>315</v>
      </c>
      <c r="E4527" s="9" t="s">
        <v>460</v>
      </c>
      <c r="F4527" s="9" t="s">
        <v>461</v>
      </c>
      <c r="G4527" s="9" t="s">
        <v>422</v>
      </c>
      <c r="H4527" s="9" t="s">
        <v>423</v>
      </c>
      <c r="J4527" s="45" t="s">
        <v>696</v>
      </c>
      <c r="K4527" s="45"/>
      <c r="L4527" s="45"/>
      <c r="BB4527" t="s">
        <v>7411</v>
      </c>
      <c r="BC4527" t="s">
        <v>307</v>
      </c>
      <c r="BD4527">
        <v>2</v>
      </c>
      <c r="BE4527" t="s">
        <v>344</v>
      </c>
      <c r="BG4527">
        <v>4526</v>
      </c>
      <c r="BH4527" t="s">
        <v>331</v>
      </c>
      <c r="BI4527" t="s">
        <v>294</v>
      </c>
    </row>
    <row r="4528" spans="1:61" x14ac:dyDescent="0.25">
      <c r="A4528" s="9">
        <v>4527</v>
      </c>
      <c r="B4528" s="9" t="s">
        <v>180</v>
      </c>
      <c r="C4528" s="9" t="s">
        <v>156</v>
      </c>
      <c r="D4528" s="9" t="s">
        <v>316</v>
      </c>
      <c r="E4528" s="9" t="s">
        <v>460</v>
      </c>
      <c r="F4528" s="9" t="s">
        <v>461</v>
      </c>
      <c r="G4528" s="9" t="s">
        <v>424</v>
      </c>
      <c r="H4528" s="9" t="s">
        <v>425</v>
      </c>
      <c r="J4528" s="45" t="s">
        <v>696</v>
      </c>
      <c r="K4528" s="45"/>
      <c r="L4528" s="45"/>
      <c r="BB4528" t="s">
        <v>7412</v>
      </c>
      <c r="BC4528" t="s">
        <v>307</v>
      </c>
      <c r="BD4528">
        <v>3</v>
      </c>
      <c r="BE4528" t="s">
        <v>345</v>
      </c>
      <c r="BG4528">
        <v>4527</v>
      </c>
      <c r="BH4528" t="s">
        <v>332</v>
      </c>
      <c r="BI4528" t="s">
        <v>295</v>
      </c>
    </row>
    <row r="4529" spans="1:61" x14ac:dyDescent="0.25">
      <c r="A4529" s="9">
        <v>4528</v>
      </c>
      <c r="B4529" s="9" t="s">
        <v>181</v>
      </c>
      <c r="C4529" s="9" t="s">
        <v>157</v>
      </c>
      <c r="D4529" s="9" t="s">
        <v>317</v>
      </c>
      <c r="E4529" s="9" t="s">
        <v>462</v>
      </c>
      <c r="F4529" s="9" t="s">
        <v>463</v>
      </c>
      <c r="G4529" s="9" t="s">
        <v>425</v>
      </c>
      <c r="H4529" s="9" t="s">
        <v>424</v>
      </c>
      <c r="J4529" s="45" t="s">
        <v>5704</v>
      </c>
      <c r="K4529" s="45"/>
      <c r="L4529" s="45"/>
      <c r="BB4529" t="s">
        <v>7413</v>
      </c>
      <c r="BC4529" t="s">
        <v>307</v>
      </c>
      <c r="BD4529">
        <v>4</v>
      </c>
      <c r="BE4529" t="s">
        <v>346</v>
      </c>
      <c r="BG4529">
        <v>4528</v>
      </c>
      <c r="BH4529" t="s">
        <v>333</v>
      </c>
      <c r="BI4529" t="s">
        <v>296</v>
      </c>
    </row>
    <row r="4530" spans="1:61" x14ac:dyDescent="0.25">
      <c r="A4530" s="9">
        <v>4529</v>
      </c>
      <c r="B4530" s="9" t="s">
        <v>182</v>
      </c>
      <c r="C4530" s="9" t="s">
        <v>158</v>
      </c>
      <c r="D4530" s="9" t="s">
        <v>318</v>
      </c>
      <c r="E4530" s="9" t="s">
        <v>462</v>
      </c>
      <c r="F4530" s="9" t="s">
        <v>463</v>
      </c>
      <c r="G4530" s="9" t="s">
        <v>423</v>
      </c>
      <c r="H4530" s="9" t="s">
        <v>422</v>
      </c>
      <c r="J4530" s="45" t="s">
        <v>696</v>
      </c>
      <c r="K4530" s="45"/>
      <c r="L4530" s="45"/>
      <c r="BB4530" t="s">
        <v>7414</v>
      </c>
      <c r="BC4530" t="s">
        <v>307</v>
      </c>
      <c r="BD4530">
        <v>5</v>
      </c>
      <c r="BE4530" t="s">
        <v>347</v>
      </c>
      <c r="BG4530">
        <v>4529</v>
      </c>
      <c r="BH4530" t="s">
        <v>334</v>
      </c>
      <c r="BI4530" t="s">
        <v>297</v>
      </c>
    </row>
    <row r="4531" spans="1:61" x14ac:dyDescent="0.25">
      <c r="A4531" s="9">
        <v>4530</v>
      </c>
      <c r="B4531" s="9" t="s">
        <v>183</v>
      </c>
      <c r="C4531" s="9" t="s">
        <v>147</v>
      </c>
      <c r="D4531" s="9" t="s">
        <v>319</v>
      </c>
      <c r="E4531" s="9" t="s">
        <v>464</v>
      </c>
      <c r="F4531" s="9" t="s">
        <v>465</v>
      </c>
      <c r="G4531" s="9" t="s">
        <v>412</v>
      </c>
      <c r="H4531" s="9" t="s">
        <v>413</v>
      </c>
      <c r="J4531" s="45" t="s">
        <v>696</v>
      </c>
      <c r="K4531" s="45"/>
      <c r="L4531" s="45"/>
      <c r="BB4531" t="s">
        <v>7415</v>
      </c>
      <c r="BC4531" t="s">
        <v>307</v>
      </c>
      <c r="BD4531">
        <v>6</v>
      </c>
      <c r="BE4531" t="s">
        <v>348</v>
      </c>
      <c r="BG4531">
        <v>4530</v>
      </c>
      <c r="BH4531" t="s">
        <v>335</v>
      </c>
      <c r="BI4531" t="s">
        <v>298</v>
      </c>
    </row>
    <row r="4532" spans="1:61" x14ac:dyDescent="0.25">
      <c r="A4532" s="9">
        <v>4531</v>
      </c>
      <c r="B4532" s="9" t="s">
        <v>184</v>
      </c>
      <c r="C4532" s="9" t="s">
        <v>148</v>
      </c>
      <c r="D4532" s="9" t="s">
        <v>320</v>
      </c>
      <c r="E4532" s="9" t="s">
        <v>464</v>
      </c>
      <c r="F4532" s="9" t="s">
        <v>465</v>
      </c>
      <c r="G4532" s="9" t="s">
        <v>416</v>
      </c>
      <c r="H4532" s="9" t="s">
        <v>412</v>
      </c>
      <c r="J4532" s="45" t="s">
        <v>5703</v>
      </c>
      <c r="K4532" s="45"/>
      <c r="L4532" s="45"/>
      <c r="BB4532" t="s">
        <v>7416</v>
      </c>
      <c r="BC4532" t="s">
        <v>307</v>
      </c>
      <c r="BD4532">
        <v>7</v>
      </c>
      <c r="BE4532" t="s">
        <v>349</v>
      </c>
      <c r="BG4532">
        <v>4531</v>
      </c>
      <c r="BH4532" t="s">
        <v>336</v>
      </c>
      <c r="BI4532" t="s">
        <v>299</v>
      </c>
    </row>
    <row r="4533" spans="1:61" x14ac:dyDescent="0.25">
      <c r="A4533" s="9">
        <v>4532</v>
      </c>
      <c r="B4533" s="9" t="s">
        <v>185</v>
      </c>
      <c r="C4533" s="9" t="s">
        <v>149</v>
      </c>
      <c r="D4533" s="9" t="s">
        <v>321</v>
      </c>
      <c r="E4533" s="9" t="s">
        <v>466</v>
      </c>
      <c r="F4533" s="9" t="s">
        <v>467</v>
      </c>
      <c r="G4533" s="9" t="s">
        <v>417</v>
      </c>
      <c r="H4533" s="9" t="s">
        <v>417</v>
      </c>
      <c r="J4533" s="46" t="s">
        <v>5705</v>
      </c>
      <c r="K4533" s="45"/>
      <c r="L4533" s="45"/>
      <c r="BB4533" t="s">
        <v>7417</v>
      </c>
      <c r="BC4533" t="s">
        <v>307</v>
      </c>
      <c r="BD4533">
        <v>8</v>
      </c>
      <c r="BE4533" t="s">
        <v>350</v>
      </c>
      <c r="BG4533">
        <v>4532</v>
      </c>
      <c r="BH4533" t="s">
        <v>337</v>
      </c>
      <c r="BI4533" t="s">
        <v>300</v>
      </c>
    </row>
    <row r="4534" spans="1:61" x14ac:dyDescent="0.25">
      <c r="A4534" s="9">
        <v>4533</v>
      </c>
      <c r="B4534" s="9" t="s">
        <v>186</v>
      </c>
      <c r="C4534" s="9" t="s">
        <v>150</v>
      </c>
      <c r="D4534" s="9" t="s">
        <v>322</v>
      </c>
      <c r="E4534" s="9" t="s">
        <v>466</v>
      </c>
      <c r="F4534" s="9" t="s">
        <v>467</v>
      </c>
      <c r="G4534" s="9" t="s">
        <v>412</v>
      </c>
      <c r="H4534" s="9" t="s">
        <v>416</v>
      </c>
      <c r="J4534" s="45" t="s">
        <v>5703</v>
      </c>
      <c r="K4534" s="45"/>
      <c r="L4534" s="45"/>
      <c r="BB4534" t="s">
        <v>7418</v>
      </c>
      <c r="BC4534" t="s">
        <v>307</v>
      </c>
      <c r="BD4534">
        <v>9</v>
      </c>
      <c r="BE4534" t="s">
        <v>351</v>
      </c>
      <c r="BG4534">
        <v>4533</v>
      </c>
      <c r="BH4534" t="s">
        <v>338</v>
      </c>
      <c r="BI4534" t="s">
        <v>301</v>
      </c>
    </row>
    <row r="4535" spans="1:61" x14ac:dyDescent="0.25">
      <c r="A4535" s="9">
        <v>4534</v>
      </c>
      <c r="B4535" s="9" t="s">
        <v>176</v>
      </c>
      <c r="C4535" s="9" t="s">
        <v>151</v>
      </c>
      <c r="D4535" s="9" t="s">
        <v>323</v>
      </c>
      <c r="E4535" s="9" t="s">
        <v>468</v>
      </c>
      <c r="F4535" s="9" t="s">
        <v>469</v>
      </c>
      <c r="G4535" s="9" t="s">
        <v>413</v>
      </c>
      <c r="H4535" s="9" t="s">
        <v>412</v>
      </c>
      <c r="J4535" s="45" t="s">
        <v>696</v>
      </c>
      <c r="K4535" s="45"/>
      <c r="L4535" s="45"/>
      <c r="BB4535" t="s">
        <v>7419</v>
      </c>
      <c r="BC4535" t="s">
        <v>307</v>
      </c>
      <c r="BD4535">
        <v>10</v>
      </c>
      <c r="BE4535" t="s">
        <v>352</v>
      </c>
      <c r="BG4535">
        <v>4534</v>
      </c>
      <c r="BH4535" t="s">
        <v>339</v>
      </c>
      <c r="BI4535" t="s">
        <v>302</v>
      </c>
    </row>
    <row r="4536" spans="1:61" x14ac:dyDescent="0.25">
      <c r="A4536" s="9">
        <v>4535</v>
      </c>
      <c r="B4536" s="9" t="s">
        <v>177</v>
      </c>
      <c r="C4536" s="9" t="s">
        <v>152</v>
      </c>
      <c r="D4536" s="9" t="s">
        <v>324</v>
      </c>
      <c r="E4536" s="9" t="s">
        <v>468</v>
      </c>
      <c r="F4536" s="9" t="s">
        <v>469</v>
      </c>
      <c r="G4536" s="9" t="s">
        <v>422</v>
      </c>
      <c r="H4536" s="9" t="s">
        <v>423</v>
      </c>
      <c r="J4536" s="45" t="s">
        <v>696</v>
      </c>
      <c r="K4536" s="45"/>
      <c r="L4536" s="45"/>
      <c r="BB4536" t="s">
        <v>7420</v>
      </c>
      <c r="BC4536" t="s">
        <v>307</v>
      </c>
      <c r="BD4536">
        <v>11</v>
      </c>
      <c r="BE4536" t="s">
        <v>293</v>
      </c>
      <c r="BG4536">
        <v>4535</v>
      </c>
      <c r="BH4536" t="s">
        <v>340</v>
      </c>
      <c r="BI4536" t="s">
        <v>303</v>
      </c>
    </row>
    <row r="4537" spans="1:61" x14ac:dyDescent="0.25">
      <c r="A4537" s="9">
        <v>4536</v>
      </c>
      <c r="B4537" s="9" t="s">
        <v>179</v>
      </c>
      <c r="C4537" s="9" t="s">
        <v>153</v>
      </c>
      <c r="D4537" s="9" t="s">
        <v>325</v>
      </c>
      <c r="E4537" s="9" t="s">
        <v>470</v>
      </c>
      <c r="F4537" s="3" t="s">
        <v>5707</v>
      </c>
      <c r="G4537" s="9" t="s">
        <v>424</v>
      </c>
      <c r="H4537" s="9" t="s">
        <v>425</v>
      </c>
      <c r="J4537" s="45" t="s">
        <v>5704</v>
      </c>
      <c r="K4537" s="45"/>
      <c r="L4537" s="45"/>
      <c r="BB4537" t="s">
        <v>7421</v>
      </c>
      <c r="BC4537" t="s">
        <v>307</v>
      </c>
      <c r="BD4537">
        <v>12</v>
      </c>
      <c r="BE4537" t="s">
        <v>294</v>
      </c>
      <c r="BG4537">
        <v>4536</v>
      </c>
      <c r="BH4537" t="s">
        <v>341</v>
      </c>
      <c r="BI4537" t="s">
        <v>304</v>
      </c>
    </row>
    <row r="4538" spans="1:61" x14ac:dyDescent="0.25">
      <c r="A4538" s="9">
        <v>4537</v>
      </c>
      <c r="B4538" s="9" t="s">
        <v>180</v>
      </c>
      <c r="C4538" s="9" t="s">
        <v>154</v>
      </c>
      <c r="D4538" s="9" t="s">
        <v>326</v>
      </c>
      <c r="E4538" s="9" t="s">
        <v>470</v>
      </c>
      <c r="F4538" s="3" t="s">
        <v>5707</v>
      </c>
      <c r="G4538" s="9" t="s">
        <v>425</v>
      </c>
      <c r="H4538" s="9" t="s">
        <v>424</v>
      </c>
      <c r="J4538" s="45" t="s">
        <v>696</v>
      </c>
      <c r="K4538" s="45"/>
      <c r="L4538" s="45"/>
      <c r="BB4538" t="s">
        <v>7422</v>
      </c>
      <c r="BC4538" t="s">
        <v>308</v>
      </c>
      <c r="BD4538">
        <v>1</v>
      </c>
      <c r="BE4538" t="s">
        <v>295</v>
      </c>
      <c r="BG4538">
        <v>4537</v>
      </c>
      <c r="BH4538" t="s">
        <v>342</v>
      </c>
      <c r="BI4538" t="s">
        <v>305</v>
      </c>
    </row>
    <row r="4539" spans="1:61" x14ac:dyDescent="0.25">
      <c r="A4539" s="9">
        <v>4538</v>
      </c>
      <c r="B4539" s="9" t="s">
        <v>181</v>
      </c>
      <c r="C4539" s="9" t="s">
        <v>155</v>
      </c>
      <c r="D4539" s="9" t="s">
        <v>327</v>
      </c>
      <c r="E4539" s="9" t="s">
        <v>471</v>
      </c>
      <c r="F4539" s="9" t="s">
        <v>472</v>
      </c>
      <c r="G4539" s="9" t="s">
        <v>423</v>
      </c>
      <c r="H4539" s="9" t="s">
        <v>422</v>
      </c>
      <c r="J4539" s="45" t="s">
        <v>696</v>
      </c>
      <c r="K4539" s="45"/>
      <c r="L4539" s="45"/>
      <c r="BB4539" t="s">
        <v>7423</v>
      </c>
      <c r="BC4539" t="s">
        <v>308</v>
      </c>
      <c r="BD4539">
        <v>2</v>
      </c>
      <c r="BE4539" t="s">
        <v>296</v>
      </c>
      <c r="BG4539">
        <v>4538</v>
      </c>
      <c r="BH4539" t="s">
        <v>343</v>
      </c>
      <c r="BI4539" t="s">
        <v>306</v>
      </c>
    </row>
    <row r="4540" spans="1:61" x14ac:dyDescent="0.25">
      <c r="A4540" s="9">
        <v>4539</v>
      </c>
      <c r="B4540" s="9" t="s">
        <v>182</v>
      </c>
      <c r="C4540" s="9" t="s">
        <v>156</v>
      </c>
      <c r="D4540" s="9" t="s">
        <v>328</v>
      </c>
      <c r="E4540" s="9" t="s">
        <v>471</v>
      </c>
      <c r="F4540" s="9" t="s">
        <v>472</v>
      </c>
      <c r="G4540" s="9" t="s">
        <v>412</v>
      </c>
      <c r="H4540" s="9" t="s">
        <v>413</v>
      </c>
      <c r="J4540" s="45" t="s">
        <v>5703</v>
      </c>
      <c r="K4540" s="45"/>
      <c r="L4540" s="45"/>
      <c r="BB4540" t="s">
        <v>7424</v>
      </c>
      <c r="BC4540" t="s">
        <v>308</v>
      </c>
      <c r="BD4540">
        <v>3</v>
      </c>
      <c r="BE4540" t="s">
        <v>297</v>
      </c>
      <c r="BG4540">
        <v>4539</v>
      </c>
      <c r="BH4540" t="s">
        <v>344</v>
      </c>
      <c r="BI4540" t="s">
        <v>307</v>
      </c>
    </row>
    <row r="4541" spans="1:61" x14ac:dyDescent="0.25">
      <c r="A4541" s="9">
        <v>4540</v>
      </c>
      <c r="B4541" s="9" t="s">
        <v>183</v>
      </c>
      <c r="C4541" s="9" t="s">
        <v>157</v>
      </c>
      <c r="D4541" s="9" t="s">
        <v>329</v>
      </c>
      <c r="E4541" s="9" t="s">
        <v>473</v>
      </c>
      <c r="F4541" s="9" t="s">
        <v>474</v>
      </c>
      <c r="G4541" s="9" t="s">
        <v>416</v>
      </c>
      <c r="H4541" s="9" t="s">
        <v>412</v>
      </c>
      <c r="J4541" s="46" t="s">
        <v>5705</v>
      </c>
      <c r="K4541" s="45"/>
      <c r="L4541" s="45"/>
      <c r="BB4541" t="s">
        <v>7425</v>
      </c>
      <c r="BC4541" t="s">
        <v>308</v>
      </c>
      <c r="BD4541">
        <v>4</v>
      </c>
      <c r="BE4541" t="s">
        <v>298</v>
      </c>
      <c r="BG4541">
        <v>4540</v>
      </c>
      <c r="BH4541" t="s">
        <v>345</v>
      </c>
      <c r="BI4541" t="s">
        <v>308</v>
      </c>
    </row>
    <row r="4542" spans="1:61" x14ac:dyDescent="0.25">
      <c r="A4542" s="9">
        <v>4541</v>
      </c>
      <c r="B4542" s="9" t="s">
        <v>184</v>
      </c>
      <c r="C4542" s="9" t="s">
        <v>158</v>
      </c>
      <c r="D4542" s="9" t="s">
        <v>330</v>
      </c>
      <c r="E4542" s="9" t="s">
        <v>473</v>
      </c>
      <c r="F4542" s="9" t="s">
        <v>474</v>
      </c>
      <c r="G4542" s="9" t="s">
        <v>417</v>
      </c>
      <c r="H4542" s="9" t="s">
        <v>417</v>
      </c>
      <c r="J4542" s="45" t="s">
        <v>5703</v>
      </c>
      <c r="K4542" s="45"/>
      <c r="L4542" s="45"/>
      <c r="BB4542" t="s">
        <v>7426</v>
      </c>
      <c r="BC4542" t="s">
        <v>308</v>
      </c>
      <c r="BD4542">
        <v>5</v>
      </c>
      <c r="BE4542" t="s">
        <v>299</v>
      </c>
      <c r="BG4542">
        <v>4541</v>
      </c>
      <c r="BH4542" t="s">
        <v>346</v>
      </c>
      <c r="BI4542" t="s">
        <v>309</v>
      </c>
    </row>
    <row r="4543" spans="1:61" x14ac:dyDescent="0.25">
      <c r="A4543" s="9">
        <v>4542</v>
      </c>
      <c r="B4543" s="9" t="s">
        <v>185</v>
      </c>
      <c r="C4543" s="9" t="s">
        <v>147</v>
      </c>
      <c r="D4543" s="9" t="s">
        <v>331</v>
      </c>
      <c r="E4543" s="9" t="s">
        <v>475</v>
      </c>
      <c r="F4543" s="9" t="s">
        <v>476</v>
      </c>
      <c r="G4543" s="9" t="s">
        <v>412</v>
      </c>
      <c r="H4543" s="9" t="s">
        <v>416</v>
      </c>
      <c r="J4543" s="45" t="s">
        <v>696</v>
      </c>
      <c r="K4543" s="45"/>
      <c r="L4543" s="45"/>
      <c r="BB4543" t="s">
        <v>7427</v>
      </c>
      <c r="BC4543" t="s">
        <v>308</v>
      </c>
      <c r="BD4543">
        <v>6</v>
      </c>
      <c r="BE4543" t="s">
        <v>300</v>
      </c>
      <c r="BG4543">
        <v>4542</v>
      </c>
      <c r="BH4543" t="s">
        <v>347</v>
      </c>
      <c r="BI4543" t="s">
        <v>310</v>
      </c>
    </row>
    <row r="4544" spans="1:61" x14ac:dyDescent="0.25">
      <c r="A4544" s="9">
        <v>4543</v>
      </c>
      <c r="B4544" s="9" t="s">
        <v>186</v>
      </c>
      <c r="C4544" s="9" t="s">
        <v>148</v>
      </c>
      <c r="D4544" s="9" t="s">
        <v>332</v>
      </c>
      <c r="E4544" s="9" t="s">
        <v>475</v>
      </c>
      <c r="F4544" s="9" t="s">
        <v>476</v>
      </c>
      <c r="G4544" s="9" t="s">
        <v>413</v>
      </c>
      <c r="H4544" s="9" t="s">
        <v>412</v>
      </c>
      <c r="J4544" s="45" t="s">
        <v>696</v>
      </c>
      <c r="K4544" s="45"/>
      <c r="L4544" s="45"/>
      <c r="BB4544" t="s">
        <v>7428</v>
      </c>
      <c r="BC4544" t="s">
        <v>308</v>
      </c>
      <c r="BD4544">
        <v>7</v>
      </c>
      <c r="BE4544" t="s">
        <v>301</v>
      </c>
      <c r="BG4544">
        <v>4543</v>
      </c>
      <c r="BH4544" t="s">
        <v>348</v>
      </c>
      <c r="BI4544" t="s">
        <v>311</v>
      </c>
    </row>
    <row r="4545" spans="1:61" x14ac:dyDescent="0.25">
      <c r="A4545" s="9">
        <v>4544</v>
      </c>
      <c r="B4545" s="9" t="s">
        <v>176</v>
      </c>
      <c r="C4545" s="9" t="s">
        <v>149</v>
      </c>
      <c r="D4545" s="9" t="s">
        <v>333</v>
      </c>
      <c r="E4545" s="9" t="s">
        <v>410</v>
      </c>
      <c r="F4545" s="9" t="s">
        <v>411</v>
      </c>
      <c r="G4545" s="9" t="s">
        <v>422</v>
      </c>
      <c r="H4545" s="9" t="s">
        <v>423</v>
      </c>
      <c r="J4545" s="45" t="s">
        <v>5704</v>
      </c>
      <c r="K4545" s="45"/>
      <c r="L4545" s="45"/>
      <c r="BB4545" t="s">
        <v>7429</v>
      </c>
      <c r="BC4545" t="s">
        <v>308</v>
      </c>
      <c r="BD4545">
        <v>8</v>
      </c>
      <c r="BE4545" t="s">
        <v>302</v>
      </c>
      <c r="BG4545">
        <v>4544</v>
      </c>
      <c r="BH4545" t="s">
        <v>349</v>
      </c>
      <c r="BI4545" t="s">
        <v>312</v>
      </c>
    </row>
    <row r="4546" spans="1:61" x14ac:dyDescent="0.25">
      <c r="A4546" s="9">
        <v>4545</v>
      </c>
      <c r="B4546" s="9" t="s">
        <v>177</v>
      </c>
      <c r="C4546" s="9" t="s">
        <v>150</v>
      </c>
      <c r="D4546" s="9" t="s">
        <v>334</v>
      </c>
      <c r="E4546" s="9" t="s">
        <v>410</v>
      </c>
      <c r="F4546" s="9" t="s">
        <v>411</v>
      </c>
      <c r="G4546" s="9" t="s">
        <v>412</v>
      </c>
      <c r="H4546" s="9" t="s">
        <v>413</v>
      </c>
      <c r="J4546" s="45" t="s">
        <v>696</v>
      </c>
      <c r="K4546" s="45"/>
      <c r="L4546" s="45"/>
      <c r="BB4546" t="s">
        <v>7430</v>
      </c>
      <c r="BC4546" t="s">
        <v>308</v>
      </c>
      <c r="BD4546">
        <v>9</v>
      </c>
      <c r="BE4546" t="s">
        <v>303</v>
      </c>
      <c r="BG4546">
        <v>4545</v>
      </c>
      <c r="BH4546" t="s">
        <v>350</v>
      </c>
      <c r="BI4546" t="s">
        <v>313</v>
      </c>
    </row>
    <row r="4547" spans="1:61" x14ac:dyDescent="0.25">
      <c r="A4547" s="9">
        <v>4546</v>
      </c>
      <c r="B4547" s="9" t="s">
        <v>179</v>
      </c>
      <c r="C4547" s="9" t="s">
        <v>151</v>
      </c>
      <c r="D4547" s="9" t="s">
        <v>335</v>
      </c>
      <c r="E4547" s="9" t="s">
        <v>414</v>
      </c>
      <c r="F4547" s="9" t="s">
        <v>415</v>
      </c>
      <c r="G4547" s="9" t="s">
        <v>416</v>
      </c>
      <c r="H4547" s="9" t="s">
        <v>412</v>
      </c>
      <c r="J4547" s="45" t="s">
        <v>696</v>
      </c>
      <c r="K4547" s="45"/>
      <c r="L4547" s="45"/>
      <c r="BB4547" t="s">
        <v>7431</v>
      </c>
      <c r="BC4547" t="s">
        <v>308</v>
      </c>
      <c r="BD4547">
        <v>10</v>
      </c>
      <c r="BE4547" t="s">
        <v>304</v>
      </c>
      <c r="BG4547">
        <v>4546</v>
      </c>
      <c r="BH4547" t="s">
        <v>351</v>
      </c>
      <c r="BI4547" t="s">
        <v>314</v>
      </c>
    </row>
    <row r="4548" spans="1:61" x14ac:dyDescent="0.25">
      <c r="A4548" s="9">
        <v>4547</v>
      </c>
      <c r="B4548" s="9" t="s">
        <v>180</v>
      </c>
      <c r="C4548" s="9" t="s">
        <v>152</v>
      </c>
      <c r="D4548" s="9" t="s">
        <v>336</v>
      </c>
      <c r="E4548" s="9" t="s">
        <v>414</v>
      </c>
      <c r="F4548" s="9" t="s">
        <v>415</v>
      </c>
      <c r="G4548" s="9" t="s">
        <v>417</v>
      </c>
      <c r="H4548" s="9" t="s">
        <v>417</v>
      </c>
      <c r="J4548" s="45" t="s">
        <v>5703</v>
      </c>
      <c r="K4548" s="45"/>
      <c r="L4548" s="45"/>
      <c r="BB4548" t="s">
        <v>7432</v>
      </c>
      <c r="BC4548" t="s">
        <v>308</v>
      </c>
      <c r="BD4548">
        <v>11</v>
      </c>
      <c r="BE4548" t="s">
        <v>305</v>
      </c>
      <c r="BG4548">
        <v>4547</v>
      </c>
      <c r="BH4548" t="s">
        <v>352</v>
      </c>
      <c r="BI4548" t="s">
        <v>315</v>
      </c>
    </row>
    <row r="4549" spans="1:61" x14ac:dyDescent="0.25">
      <c r="A4549" s="9">
        <v>4548</v>
      </c>
      <c r="B4549" s="9" t="s">
        <v>181</v>
      </c>
      <c r="C4549" s="9" t="s">
        <v>153</v>
      </c>
      <c r="D4549" s="9" t="s">
        <v>337</v>
      </c>
      <c r="E4549" s="9" t="s">
        <v>418</v>
      </c>
      <c r="F4549" s="9" t="s">
        <v>419</v>
      </c>
      <c r="G4549" s="9" t="s">
        <v>412</v>
      </c>
      <c r="H4549" s="9" t="s">
        <v>416</v>
      </c>
      <c r="J4549" s="46" t="s">
        <v>5705</v>
      </c>
      <c r="K4549" s="45"/>
      <c r="L4549" s="45"/>
      <c r="BB4549" t="s">
        <v>7433</v>
      </c>
      <c r="BC4549" t="s">
        <v>308</v>
      </c>
      <c r="BD4549">
        <v>12</v>
      </c>
      <c r="BE4549" t="s">
        <v>306</v>
      </c>
      <c r="BG4549">
        <v>4548</v>
      </c>
      <c r="BH4549" t="s">
        <v>293</v>
      </c>
      <c r="BI4549" t="s">
        <v>316</v>
      </c>
    </row>
    <row r="4550" spans="1:61" x14ac:dyDescent="0.25">
      <c r="A4550" s="9">
        <v>4549</v>
      </c>
      <c r="B4550" s="9" t="s">
        <v>182</v>
      </c>
      <c r="C4550" s="9" t="s">
        <v>154</v>
      </c>
      <c r="D4550" s="9" t="s">
        <v>338</v>
      </c>
      <c r="E4550" s="9" t="s">
        <v>418</v>
      </c>
      <c r="F4550" s="9" t="s">
        <v>419</v>
      </c>
      <c r="G4550" s="9" t="s">
        <v>413</v>
      </c>
      <c r="H4550" s="9" t="s">
        <v>412</v>
      </c>
      <c r="J4550" s="45" t="s">
        <v>696</v>
      </c>
      <c r="K4550" s="45"/>
      <c r="L4550" s="45"/>
      <c r="BB4550" t="s">
        <v>7434</v>
      </c>
      <c r="BC4550" t="s">
        <v>309</v>
      </c>
      <c r="BD4550">
        <v>1</v>
      </c>
      <c r="BE4550" t="s">
        <v>307</v>
      </c>
      <c r="BG4550">
        <v>4549</v>
      </c>
      <c r="BH4550" t="s">
        <v>294</v>
      </c>
      <c r="BI4550" t="s">
        <v>317</v>
      </c>
    </row>
    <row r="4551" spans="1:61" x14ac:dyDescent="0.25">
      <c r="A4551" s="9">
        <v>4550</v>
      </c>
      <c r="B4551" s="9" t="s">
        <v>183</v>
      </c>
      <c r="C4551" s="9" t="s">
        <v>155</v>
      </c>
      <c r="D4551" s="9" t="s">
        <v>339</v>
      </c>
      <c r="E4551" s="9" t="s">
        <v>420</v>
      </c>
      <c r="F4551" s="9" t="s">
        <v>421</v>
      </c>
      <c r="G4551" s="9" t="s">
        <v>422</v>
      </c>
      <c r="H4551" s="9" t="s">
        <v>423</v>
      </c>
      <c r="J4551" s="45" t="s">
        <v>5703</v>
      </c>
      <c r="K4551" s="45"/>
      <c r="L4551" s="45"/>
      <c r="BB4551" t="s">
        <v>7435</v>
      </c>
      <c r="BC4551" t="s">
        <v>309</v>
      </c>
      <c r="BD4551">
        <v>2</v>
      </c>
      <c r="BE4551" t="s">
        <v>308</v>
      </c>
      <c r="BG4551">
        <v>4550</v>
      </c>
      <c r="BH4551" t="s">
        <v>295</v>
      </c>
      <c r="BI4551" t="s">
        <v>318</v>
      </c>
    </row>
    <row r="4552" spans="1:61" x14ac:dyDescent="0.25">
      <c r="A4552" s="9">
        <v>4551</v>
      </c>
      <c r="B4552" s="9" t="s">
        <v>184</v>
      </c>
      <c r="C4552" s="9" t="s">
        <v>156</v>
      </c>
      <c r="D4552" s="9" t="s">
        <v>340</v>
      </c>
      <c r="E4552" s="9" t="s">
        <v>420</v>
      </c>
      <c r="F4552" s="9" t="s">
        <v>421</v>
      </c>
      <c r="G4552" s="9" t="s">
        <v>424</v>
      </c>
      <c r="H4552" s="9" t="s">
        <v>425</v>
      </c>
      <c r="J4552" s="45" t="s">
        <v>696</v>
      </c>
      <c r="K4552" s="45"/>
      <c r="L4552" s="45"/>
      <c r="BB4552" t="s">
        <v>7436</v>
      </c>
      <c r="BC4552" t="s">
        <v>309</v>
      </c>
      <c r="BD4552">
        <v>3</v>
      </c>
      <c r="BE4552" t="s">
        <v>309</v>
      </c>
      <c r="BG4552">
        <v>4551</v>
      </c>
      <c r="BH4552" t="s">
        <v>296</v>
      </c>
      <c r="BI4552" t="s">
        <v>319</v>
      </c>
    </row>
    <row r="4553" spans="1:61" x14ac:dyDescent="0.25">
      <c r="A4553" s="9">
        <v>4552</v>
      </c>
      <c r="B4553" s="9" t="s">
        <v>185</v>
      </c>
      <c r="C4553" s="9" t="s">
        <v>157</v>
      </c>
      <c r="D4553" s="9" t="s">
        <v>341</v>
      </c>
      <c r="E4553" s="9" t="s">
        <v>426</v>
      </c>
      <c r="F4553" s="9" t="s">
        <v>427</v>
      </c>
      <c r="G4553" s="9" t="s">
        <v>425</v>
      </c>
      <c r="H4553" s="9" t="s">
        <v>424</v>
      </c>
      <c r="J4553" s="45" t="s">
        <v>5704</v>
      </c>
      <c r="K4553" s="45"/>
      <c r="L4553" s="45"/>
      <c r="BB4553" t="s">
        <v>7437</v>
      </c>
      <c r="BC4553" t="s">
        <v>309</v>
      </c>
      <c r="BD4553">
        <v>4</v>
      </c>
      <c r="BE4553" t="s">
        <v>310</v>
      </c>
      <c r="BG4553">
        <v>4552</v>
      </c>
      <c r="BH4553" t="s">
        <v>297</v>
      </c>
      <c r="BI4553" t="s">
        <v>320</v>
      </c>
    </row>
    <row r="4554" spans="1:61" x14ac:dyDescent="0.25">
      <c r="A4554" s="9">
        <v>4553</v>
      </c>
      <c r="B4554" s="9" t="s">
        <v>186</v>
      </c>
      <c r="C4554" s="9" t="s">
        <v>158</v>
      </c>
      <c r="D4554" s="9" t="s">
        <v>342</v>
      </c>
      <c r="E4554" s="9" t="s">
        <v>426</v>
      </c>
      <c r="F4554" s="9" t="s">
        <v>427</v>
      </c>
      <c r="G4554" s="9" t="s">
        <v>423</v>
      </c>
      <c r="H4554" s="9" t="s">
        <v>422</v>
      </c>
      <c r="J4554" s="45" t="s">
        <v>696</v>
      </c>
      <c r="K4554" s="45"/>
      <c r="L4554" s="45"/>
      <c r="BB4554" t="s">
        <v>7438</v>
      </c>
      <c r="BC4554" t="s">
        <v>309</v>
      </c>
      <c r="BD4554">
        <v>5</v>
      </c>
      <c r="BE4554" t="s">
        <v>311</v>
      </c>
      <c r="BG4554">
        <v>4553</v>
      </c>
      <c r="BH4554" t="s">
        <v>298</v>
      </c>
      <c r="BI4554" t="s">
        <v>321</v>
      </c>
    </row>
    <row r="4555" spans="1:61" x14ac:dyDescent="0.25">
      <c r="A4555" s="9">
        <v>4554</v>
      </c>
      <c r="B4555" s="9" t="s">
        <v>176</v>
      </c>
      <c r="C4555" s="9" t="s">
        <v>147</v>
      </c>
      <c r="D4555" s="9" t="s">
        <v>343</v>
      </c>
      <c r="E4555" s="9" t="s">
        <v>428</v>
      </c>
      <c r="F4555" s="9" t="s">
        <v>429</v>
      </c>
      <c r="G4555" s="9" t="s">
        <v>412</v>
      </c>
      <c r="H4555" s="9" t="s">
        <v>413</v>
      </c>
      <c r="J4555" s="45" t="s">
        <v>696</v>
      </c>
      <c r="K4555" s="45"/>
      <c r="L4555" s="45"/>
      <c r="BB4555" t="s">
        <v>7439</v>
      </c>
      <c r="BC4555" t="s">
        <v>309</v>
      </c>
      <c r="BD4555">
        <v>6</v>
      </c>
      <c r="BE4555" t="s">
        <v>312</v>
      </c>
      <c r="BG4555">
        <v>4554</v>
      </c>
      <c r="BH4555" t="s">
        <v>299</v>
      </c>
      <c r="BI4555" t="s">
        <v>322</v>
      </c>
    </row>
    <row r="4556" spans="1:61" x14ac:dyDescent="0.25">
      <c r="A4556" s="9">
        <v>4555</v>
      </c>
      <c r="B4556" s="9" t="s">
        <v>177</v>
      </c>
      <c r="C4556" s="9" t="s">
        <v>148</v>
      </c>
      <c r="D4556" s="9" t="s">
        <v>344</v>
      </c>
      <c r="E4556" s="9" t="s">
        <v>428</v>
      </c>
      <c r="F4556" s="9" t="s">
        <v>429</v>
      </c>
      <c r="G4556" s="9" t="s">
        <v>416</v>
      </c>
      <c r="H4556" s="9" t="s">
        <v>412</v>
      </c>
      <c r="J4556" s="45" t="s">
        <v>5703</v>
      </c>
      <c r="K4556" s="45"/>
      <c r="L4556" s="45"/>
      <c r="BB4556" t="s">
        <v>7440</v>
      </c>
      <c r="BC4556" t="s">
        <v>309</v>
      </c>
      <c r="BD4556">
        <v>7</v>
      </c>
      <c r="BE4556" t="s">
        <v>313</v>
      </c>
      <c r="BG4556">
        <v>4555</v>
      </c>
      <c r="BH4556" t="s">
        <v>300</v>
      </c>
      <c r="BI4556" t="s">
        <v>323</v>
      </c>
    </row>
    <row r="4557" spans="1:61" x14ac:dyDescent="0.25">
      <c r="A4557" s="9">
        <v>4556</v>
      </c>
      <c r="B4557" s="9" t="s">
        <v>179</v>
      </c>
      <c r="C4557" s="9" t="s">
        <v>149</v>
      </c>
      <c r="D4557" s="9" t="s">
        <v>345</v>
      </c>
      <c r="E4557" s="9" t="s">
        <v>430</v>
      </c>
      <c r="F4557" s="9" t="s">
        <v>431</v>
      </c>
      <c r="G4557" s="9" t="s">
        <v>417</v>
      </c>
      <c r="H4557" s="9" t="s">
        <v>417</v>
      </c>
      <c r="J4557" s="46" t="s">
        <v>5705</v>
      </c>
      <c r="K4557" s="45"/>
      <c r="L4557" s="45"/>
      <c r="BB4557" t="s">
        <v>7441</v>
      </c>
      <c r="BC4557" t="s">
        <v>309</v>
      </c>
      <c r="BD4557">
        <v>8</v>
      </c>
      <c r="BE4557" t="s">
        <v>314</v>
      </c>
      <c r="BG4557">
        <v>4556</v>
      </c>
      <c r="BH4557" t="s">
        <v>301</v>
      </c>
      <c r="BI4557" t="s">
        <v>324</v>
      </c>
    </row>
    <row r="4558" spans="1:61" x14ac:dyDescent="0.25">
      <c r="A4558" s="9">
        <v>4557</v>
      </c>
      <c r="B4558" s="9" t="s">
        <v>180</v>
      </c>
      <c r="C4558" s="9" t="s">
        <v>150</v>
      </c>
      <c r="D4558" s="9" t="s">
        <v>346</v>
      </c>
      <c r="E4558" s="9" t="s">
        <v>430</v>
      </c>
      <c r="F4558" s="9" t="s">
        <v>431</v>
      </c>
      <c r="G4558" s="9" t="s">
        <v>412</v>
      </c>
      <c r="H4558" s="9" t="s">
        <v>416</v>
      </c>
      <c r="J4558" s="45" t="s">
        <v>696</v>
      </c>
      <c r="K4558" s="45"/>
      <c r="L4558" s="45"/>
      <c r="BB4558" t="s">
        <v>7442</v>
      </c>
      <c r="BC4558" t="s">
        <v>309</v>
      </c>
      <c r="BD4558">
        <v>9</v>
      </c>
      <c r="BE4558" t="s">
        <v>315</v>
      </c>
      <c r="BG4558">
        <v>4557</v>
      </c>
      <c r="BH4558" t="s">
        <v>302</v>
      </c>
      <c r="BI4558" t="s">
        <v>325</v>
      </c>
    </row>
    <row r="4559" spans="1:61" x14ac:dyDescent="0.25">
      <c r="A4559" s="9">
        <v>4558</v>
      </c>
      <c r="B4559" s="9" t="s">
        <v>181</v>
      </c>
      <c r="C4559" s="9" t="s">
        <v>151</v>
      </c>
      <c r="D4559" s="9" t="s">
        <v>347</v>
      </c>
      <c r="E4559" s="9" t="s">
        <v>432</v>
      </c>
      <c r="F4559" s="9" t="s">
        <v>433</v>
      </c>
      <c r="G4559" s="9" t="s">
        <v>413</v>
      </c>
      <c r="H4559" s="9" t="s">
        <v>412</v>
      </c>
      <c r="J4559" s="45" t="s">
        <v>5703</v>
      </c>
      <c r="K4559" s="45"/>
      <c r="L4559" s="45"/>
      <c r="BB4559" t="s">
        <v>7443</v>
      </c>
      <c r="BC4559" t="s">
        <v>309</v>
      </c>
      <c r="BD4559">
        <v>10</v>
      </c>
      <c r="BE4559" t="s">
        <v>316</v>
      </c>
      <c r="BG4559">
        <v>4558</v>
      </c>
      <c r="BH4559" t="s">
        <v>303</v>
      </c>
      <c r="BI4559" t="s">
        <v>326</v>
      </c>
    </row>
    <row r="4560" spans="1:61" x14ac:dyDescent="0.25">
      <c r="A4560" s="9">
        <v>4559</v>
      </c>
      <c r="B4560" s="9" t="s">
        <v>182</v>
      </c>
      <c r="C4560" s="9" t="s">
        <v>152</v>
      </c>
      <c r="D4560" s="9" t="s">
        <v>348</v>
      </c>
      <c r="E4560" s="9" t="s">
        <v>432</v>
      </c>
      <c r="F4560" s="9" t="s">
        <v>433</v>
      </c>
      <c r="G4560" s="9" t="s">
        <v>422</v>
      </c>
      <c r="H4560" s="9" t="s">
        <v>423</v>
      </c>
      <c r="J4560" s="45" t="s">
        <v>696</v>
      </c>
      <c r="K4560" s="45"/>
      <c r="L4560" s="45"/>
      <c r="BB4560" t="s">
        <v>7444</v>
      </c>
      <c r="BC4560" t="s">
        <v>309</v>
      </c>
      <c r="BD4560">
        <v>11</v>
      </c>
      <c r="BE4560" t="s">
        <v>317</v>
      </c>
      <c r="BG4560">
        <v>4559</v>
      </c>
      <c r="BH4560" t="s">
        <v>304</v>
      </c>
      <c r="BI4560" t="s">
        <v>327</v>
      </c>
    </row>
    <row r="4561" spans="1:61" x14ac:dyDescent="0.25">
      <c r="A4561" s="9">
        <v>4560</v>
      </c>
      <c r="B4561" s="9" t="s">
        <v>183</v>
      </c>
      <c r="C4561" s="9" t="s">
        <v>153</v>
      </c>
      <c r="D4561" s="9" t="s">
        <v>349</v>
      </c>
      <c r="E4561" s="9" t="s">
        <v>434</v>
      </c>
      <c r="F4561" s="9" t="s">
        <v>435</v>
      </c>
      <c r="G4561" s="9" t="s">
        <v>424</v>
      </c>
      <c r="H4561" s="9" t="s">
        <v>425</v>
      </c>
      <c r="J4561" s="45" t="s">
        <v>5704</v>
      </c>
      <c r="K4561" s="45"/>
      <c r="L4561" s="45"/>
      <c r="BB4561" t="s">
        <v>7445</v>
      </c>
      <c r="BC4561" t="s">
        <v>309</v>
      </c>
      <c r="BD4561">
        <v>12</v>
      </c>
      <c r="BE4561" t="s">
        <v>318</v>
      </c>
      <c r="BG4561">
        <v>4560</v>
      </c>
      <c r="BH4561" t="s">
        <v>305</v>
      </c>
      <c r="BI4561" t="s">
        <v>328</v>
      </c>
    </row>
    <row r="4562" spans="1:61" x14ac:dyDescent="0.25">
      <c r="A4562" s="9">
        <v>4561</v>
      </c>
      <c r="B4562" s="9" t="s">
        <v>184</v>
      </c>
      <c r="C4562" s="9" t="s">
        <v>154</v>
      </c>
      <c r="D4562" s="9" t="s">
        <v>350</v>
      </c>
      <c r="E4562" s="9" t="s">
        <v>434</v>
      </c>
      <c r="F4562" s="9" t="s">
        <v>435</v>
      </c>
      <c r="G4562" s="9" t="s">
        <v>425</v>
      </c>
      <c r="H4562" s="9" t="s">
        <v>424</v>
      </c>
      <c r="J4562" s="45" t="s">
        <v>696</v>
      </c>
      <c r="K4562" s="45"/>
      <c r="L4562" s="45"/>
      <c r="BB4562" t="s">
        <v>7446</v>
      </c>
      <c r="BC4562" t="s">
        <v>310</v>
      </c>
      <c r="BD4562">
        <v>1</v>
      </c>
      <c r="BE4562" t="s">
        <v>319</v>
      </c>
      <c r="BG4562">
        <v>4561</v>
      </c>
      <c r="BH4562" t="s">
        <v>306</v>
      </c>
      <c r="BI4562" t="s">
        <v>329</v>
      </c>
    </row>
    <row r="4563" spans="1:61" x14ac:dyDescent="0.25">
      <c r="A4563" s="9">
        <v>4562</v>
      </c>
      <c r="B4563" s="9" t="s">
        <v>185</v>
      </c>
      <c r="C4563" s="9" t="s">
        <v>155</v>
      </c>
      <c r="D4563" s="9" t="s">
        <v>351</v>
      </c>
      <c r="E4563" s="9" t="s">
        <v>436</v>
      </c>
      <c r="F4563" s="9" t="s">
        <v>437</v>
      </c>
      <c r="G4563" s="9" t="s">
        <v>423</v>
      </c>
      <c r="H4563" s="9" t="s">
        <v>422</v>
      </c>
      <c r="J4563" s="45" t="s">
        <v>696</v>
      </c>
      <c r="K4563" s="45"/>
      <c r="L4563" s="45"/>
      <c r="BB4563" t="s">
        <v>7447</v>
      </c>
      <c r="BC4563" t="s">
        <v>310</v>
      </c>
      <c r="BD4563">
        <v>2</v>
      </c>
      <c r="BE4563" t="s">
        <v>320</v>
      </c>
      <c r="BG4563">
        <v>4562</v>
      </c>
      <c r="BH4563" t="s">
        <v>307</v>
      </c>
      <c r="BI4563" t="s">
        <v>330</v>
      </c>
    </row>
    <row r="4564" spans="1:61" x14ac:dyDescent="0.25">
      <c r="A4564" s="9">
        <v>4563</v>
      </c>
      <c r="B4564" s="9" t="s">
        <v>186</v>
      </c>
      <c r="C4564" s="9" t="s">
        <v>156</v>
      </c>
      <c r="D4564" s="9" t="s">
        <v>352</v>
      </c>
      <c r="E4564" s="9" t="s">
        <v>436</v>
      </c>
      <c r="F4564" s="9" t="s">
        <v>437</v>
      </c>
      <c r="G4564" s="9" t="s">
        <v>412</v>
      </c>
      <c r="H4564" s="9" t="s">
        <v>413</v>
      </c>
      <c r="J4564" s="45" t="s">
        <v>5703</v>
      </c>
      <c r="K4564" s="45"/>
      <c r="L4564" s="45"/>
      <c r="BB4564" t="s">
        <v>7448</v>
      </c>
      <c r="BC4564" t="s">
        <v>310</v>
      </c>
      <c r="BD4564">
        <v>3</v>
      </c>
      <c r="BE4564" t="s">
        <v>321</v>
      </c>
      <c r="BG4564">
        <v>4563</v>
      </c>
      <c r="BH4564" t="s">
        <v>308</v>
      </c>
      <c r="BI4564" t="s">
        <v>331</v>
      </c>
    </row>
    <row r="4565" spans="1:61" x14ac:dyDescent="0.25">
      <c r="A4565" s="9">
        <v>4564</v>
      </c>
      <c r="B4565" s="9" t="s">
        <v>176</v>
      </c>
      <c r="C4565" s="9" t="s">
        <v>157</v>
      </c>
      <c r="D4565" s="9" t="s">
        <v>293</v>
      </c>
      <c r="E4565" s="9" t="s">
        <v>438</v>
      </c>
      <c r="F4565" s="9" t="s">
        <v>439</v>
      </c>
      <c r="G4565" s="9" t="s">
        <v>416</v>
      </c>
      <c r="H4565" s="9" t="s">
        <v>412</v>
      </c>
      <c r="J4565" s="46" t="s">
        <v>5705</v>
      </c>
      <c r="K4565" s="45"/>
      <c r="L4565" s="45"/>
      <c r="BB4565" t="s">
        <v>7449</v>
      </c>
      <c r="BC4565" t="s">
        <v>310</v>
      </c>
      <c r="BD4565">
        <v>4</v>
      </c>
      <c r="BE4565" t="s">
        <v>322</v>
      </c>
      <c r="BG4565">
        <v>4564</v>
      </c>
      <c r="BH4565" t="s">
        <v>309</v>
      </c>
      <c r="BI4565" t="s">
        <v>332</v>
      </c>
    </row>
    <row r="4566" spans="1:61" x14ac:dyDescent="0.25">
      <c r="A4566" s="9">
        <v>4565</v>
      </c>
      <c r="B4566" s="9" t="s">
        <v>177</v>
      </c>
      <c r="C4566" s="9" t="s">
        <v>158</v>
      </c>
      <c r="D4566" s="9" t="s">
        <v>294</v>
      </c>
      <c r="E4566" s="9" t="s">
        <v>438</v>
      </c>
      <c r="F4566" s="9" t="s">
        <v>439</v>
      </c>
      <c r="G4566" s="9" t="s">
        <v>417</v>
      </c>
      <c r="H4566" s="9" t="s">
        <v>417</v>
      </c>
      <c r="J4566" s="45" t="s">
        <v>696</v>
      </c>
      <c r="K4566" s="45"/>
      <c r="L4566" s="45"/>
      <c r="BB4566" t="s">
        <v>7450</v>
      </c>
      <c r="BC4566" t="s">
        <v>310</v>
      </c>
      <c r="BD4566">
        <v>5</v>
      </c>
      <c r="BE4566" t="s">
        <v>323</v>
      </c>
      <c r="BG4566">
        <v>4565</v>
      </c>
      <c r="BH4566" t="s">
        <v>310</v>
      </c>
      <c r="BI4566" t="s">
        <v>333</v>
      </c>
    </row>
    <row r="4567" spans="1:61" x14ac:dyDescent="0.25">
      <c r="A4567" s="9">
        <v>4566</v>
      </c>
      <c r="B4567" s="9" t="s">
        <v>179</v>
      </c>
      <c r="C4567" s="9" t="s">
        <v>147</v>
      </c>
      <c r="D4567" s="9" t="s">
        <v>295</v>
      </c>
      <c r="E4567" s="9" t="s">
        <v>440</v>
      </c>
      <c r="F4567" s="9" t="s">
        <v>441</v>
      </c>
      <c r="G4567" s="9" t="s">
        <v>412</v>
      </c>
      <c r="H4567" s="9" t="s">
        <v>416</v>
      </c>
      <c r="J4567" s="45" t="s">
        <v>5703</v>
      </c>
      <c r="K4567" s="45"/>
      <c r="L4567" s="45"/>
      <c r="BB4567" t="s">
        <v>7451</v>
      </c>
      <c r="BC4567" t="s">
        <v>310</v>
      </c>
      <c r="BD4567">
        <v>6</v>
      </c>
      <c r="BE4567" t="s">
        <v>324</v>
      </c>
      <c r="BG4567">
        <v>4566</v>
      </c>
      <c r="BH4567" t="s">
        <v>311</v>
      </c>
      <c r="BI4567" t="s">
        <v>334</v>
      </c>
    </row>
    <row r="4568" spans="1:61" x14ac:dyDescent="0.25">
      <c r="A4568" s="9">
        <v>4567</v>
      </c>
      <c r="B4568" s="9" t="s">
        <v>180</v>
      </c>
      <c r="C4568" s="9" t="s">
        <v>148</v>
      </c>
      <c r="D4568" s="9" t="s">
        <v>296</v>
      </c>
      <c r="E4568" s="9" t="s">
        <v>440</v>
      </c>
      <c r="F4568" s="9" t="s">
        <v>441</v>
      </c>
      <c r="G4568" s="9" t="s">
        <v>413</v>
      </c>
      <c r="H4568" s="9" t="s">
        <v>412</v>
      </c>
      <c r="J4568" s="45" t="s">
        <v>696</v>
      </c>
      <c r="K4568" s="45"/>
      <c r="L4568" s="45"/>
      <c r="BB4568" t="s">
        <v>7452</v>
      </c>
      <c r="BC4568" t="s">
        <v>310</v>
      </c>
      <c r="BD4568">
        <v>7</v>
      </c>
      <c r="BE4568" t="s">
        <v>325</v>
      </c>
      <c r="BG4568">
        <v>4567</v>
      </c>
      <c r="BH4568" t="s">
        <v>312</v>
      </c>
      <c r="BI4568" t="s">
        <v>335</v>
      </c>
    </row>
    <row r="4569" spans="1:61" x14ac:dyDescent="0.25">
      <c r="A4569" s="9">
        <v>4568</v>
      </c>
      <c r="B4569" s="9" t="s">
        <v>181</v>
      </c>
      <c r="C4569" s="9" t="s">
        <v>149</v>
      </c>
      <c r="D4569" s="9" t="s">
        <v>297</v>
      </c>
      <c r="E4569" s="9" t="s">
        <v>442</v>
      </c>
      <c r="F4569" s="9" t="s">
        <v>443</v>
      </c>
      <c r="G4569" s="9" t="s">
        <v>422</v>
      </c>
      <c r="H4569" s="9" t="s">
        <v>423</v>
      </c>
      <c r="J4569" s="46" t="s">
        <v>5705</v>
      </c>
      <c r="K4569" s="45"/>
      <c r="L4569" s="45"/>
      <c r="BB4569" t="s">
        <v>7453</v>
      </c>
      <c r="BC4569" t="s">
        <v>310</v>
      </c>
      <c r="BD4569">
        <v>8</v>
      </c>
      <c r="BE4569" t="s">
        <v>326</v>
      </c>
      <c r="BG4569">
        <v>4568</v>
      </c>
      <c r="BH4569" t="s">
        <v>313</v>
      </c>
      <c r="BI4569" t="s">
        <v>336</v>
      </c>
    </row>
    <row r="4570" spans="1:61" x14ac:dyDescent="0.25">
      <c r="A4570" s="9">
        <v>4569</v>
      </c>
      <c r="B4570" s="9" t="s">
        <v>182</v>
      </c>
      <c r="C4570" s="9" t="s">
        <v>150</v>
      </c>
      <c r="D4570" s="9" t="s">
        <v>298</v>
      </c>
      <c r="E4570" s="9" t="s">
        <v>442</v>
      </c>
      <c r="F4570" s="9" t="s">
        <v>443</v>
      </c>
      <c r="G4570" s="9" t="s">
        <v>424</v>
      </c>
      <c r="H4570" s="9" t="s">
        <v>425</v>
      </c>
      <c r="J4570" s="45" t="s">
        <v>5703</v>
      </c>
      <c r="K4570" s="45"/>
      <c r="L4570" s="45"/>
      <c r="BB4570" t="s">
        <v>7454</v>
      </c>
      <c r="BC4570" t="s">
        <v>310</v>
      </c>
      <c r="BD4570">
        <v>9</v>
      </c>
      <c r="BE4570" t="s">
        <v>327</v>
      </c>
      <c r="BG4570">
        <v>4569</v>
      </c>
      <c r="BH4570" t="s">
        <v>314</v>
      </c>
      <c r="BI4570" t="s">
        <v>337</v>
      </c>
    </row>
    <row r="4571" spans="1:61" x14ac:dyDescent="0.25">
      <c r="A4571" s="9">
        <v>4570</v>
      </c>
      <c r="B4571" s="9" t="s">
        <v>183</v>
      </c>
      <c r="C4571" s="9" t="s">
        <v>151</v>
      </c>
      <c r="D4571" s="9" t="s">
        <v>299</v>
      </c>
      <c r="E4571" s="9" t="s">
        <v>444</v>
      </c>
      <c r="F4571" s="9" t="s">
        <v>445</v>
      </c>
      <c r="G4571" s="9" t="s">
        <v>425</v>
      </c>
      <c r="H4571" s="9" t="s">
        <v>424</v>
      </c>
      <c r="J4571" s="45" t="s">
        <v>696</v>
      </c>
      <c r="K4571" s="45"/>
      <c r="L4571" s="45"/>
      <c r="BB4571" t="s">
        <v>7455</v>
      </c>
      <c r="BC4571" t="s">
        <v>310</v>
      </c>
      <c r="BD4571">
        <v>10</v>
      </c>
      <c r="BE4571" t="s">
        <v>328</v>
      </c>
      <c r="BG4571">
        <v>4570</v>
      </c>
      <c r="BH4571" t="s">
        <v>315</v>
      </c>
      <c r="BI4571" t="s">
        <v>338</v>
      </c>
    </row>
    <row r="4572" spans="1:61" x14ac:dyDescent="0.25">
      <c r="A4572" s="9">
        <v>4571</v>
      </c>
      <c r="B4572" s="9" t="s">
        <v>184</v>
      </c>
      <c r="C4572" s="9" t="s">
        <v>152</v>
      </c>
      <c r="D4572" s="9" t="s">
        <v>300</v>
      </c>
      <c r="E4572" s="9" t="s">
        <v>444</v>
      </c>
      <c r="F4572" s="9" t="s">
        <v>445</v>
      </c>
      <c r="G4572" s="9" t="s">
        <v>423</v>
      </c>
      <c r="H4572" s="9" t="s">
        <v>422</v>
      </c>
      <c r="J4572" s="45" t="s">
        <v>5703</v>
      </c>
      <c r="K4572" s="45"/>
      <c r="L4572" s="45"/>
      <c r="BB4572" t="s">
        <v>7456</v>
      </c>
      <c r="BC4572" t="s">
        <v>310</v>
      </c>
      <c r="BD4572">
        <v>11</v>
      </c>
      <c r="BE4572" t="s">
        <v>329</v>
      </c>
      <c r="BG4572">
        <v>4571</v>
      </c>
      <c r="BH4572" t="s">
        <v>316</v>
      </c>
      <c r="BI4572" t="s">
        <v>339</v>
      </c>
    </row>
    <row r="4573" spans="1:61" x14ac:dyDescent="0.25">
      <c r="A4573" s="9">
        <v>4572</v>
      </c>
      <c r="B4573" s="9" t="s">
        <v>185</v>
      </c>
      <c r="C4573" s="9" t="s">
        <v>153</v>
      </c>
      <c r="D4573" s="9" t="s">
        <v>301</v>
      </c>
      <c r="E4573" s="9" t="s">
        <v>446</v>
      </c>
      <c r="F4573" s="9" t="s">
        <v>447</v>
      </c>
      <c r="G4573" s="9" t="s">
        <v>412</v>
      </c>
      <c r="H4573" s="9" t="s">
        <v>413</v>
      </c>
      <c r="J4573" s="46" t="s">
        <v>5705</v>
      </c>
      <c r="K4573" s="45"/>
      <c r="L4573" s="45"/>
      <c r="BB4573" t="s">
        <v>7457</v>
      </c>
      <c r="BC4573" t="s">
        <v>310</v>
      </c>
      <c r="BD4573">
        <v>12</v>
      </c>
      <c r="BE4573" t="s">
        <v>330</v>
      </c>
      <c r="BG4573">
        <v>4572</v>
      </c>
      <c r="BH4573" t="s">
        <v>317</v>
      </c>
      <c r="BI4573" t="s">
        <v>340</v>
      </c>
    </row>
    <row r="4574" spans="1:61" x14ac:dyDescent="0.25">
      <c r="A4574" s="9">
        <v>4573</v>
      </c>
      <c r="B4574" s="9" t="s">
        <v>186</v>
      </c>
      <c r="C4574" s="9" t="s">
        <v>154</v>
      </c>
      <c r="D4574" s="9" t="s">
        <v>302</v>
      </c>
      <c r="E4574" s="9" t="s">
        <v>446</v>
      </c>
      <c r="F4574" s="9" t="s">
        <v>447</v>
      </c>
      <c r="G4574" s="9" t="s">
        <v>416</v>
      </c>
      <c r="H4574" s="9" t="s">
        <v>412</v>
      </c>
      <c r="J4574" s="45" t="s">
        <v>696</v>
      </c>
      <c r="K4574" s="45"/>
      <c r="L4574" s="45"/>
      <c r="BB4574" t="s">
        <v>7458</v>
      </c>
      <c r="BC4574" t="s">
        <v>311</v>
      </c>
      <c r="BD4574">
        <v>1</v>
      </c>
      <c r="BE4574" t="s">
        <v>331</v>
      </c>
      <c r="BG4574">
        <v>4573</v>
      </c>
      <c r="BH4574" t="s">
        <v>318</v>
      </c>
      <c r="BI4574" t="s">
        <v>341</v>
      </c>
    </row>
    <row r="4575" spans="1:61" x14ac:dyDescent="0.25">
      <c r="A4575" s="9">
        <v>4574</v>
      </c>
      <c r="B4575" s="9" t="s">
        <v>176</v>
      </c>
      <c r="C4575" s="9" t="s">
        <v>155</v>
      </c>
      <c r="D4575" s="9" t="s">
        <v>303</v>
      </c>
      <c r="E4575" s="9" t="s">
        <v>448</v>
      </c>
      <c r="F4575" s="9" t="s">
        <v>449</v>
      </c>
      <c r="G4575" s="9" t="s">
        <v>417</v>
      </c>
      <c r="H4575" s="9" t="s">
        <v>417</v>
      </c>
      <c r="J4575" s="45" t="s">
        <v>5703</v>
      </c>
      <c r="K4575" s="45"/>
      <c r="L4575" s="45"/>
      <c r="BB4575" t="s">
        <v>7459</v>
      </c>
      <c r="BC4575" t="s">
        <v>311</v>
      </c>
      <c r="BD4575">
        <v>2</v>
      </c>
      <c r="BE4575" t="s">
        <v>332</v>
      </c>
      <c r="BG4575">
        <v>4574</v>
      </c>
      <c r="BH4575" t="s">
        <v>319</v>
      </c>
      <c r="BI4575" t="s">
        <v>342</v>
      </c>
    </row>
    <row r="4576" spans="1:61" x14ac:dyDescent="0.25">
      <c r="A4576" s="9">
        <v>4575</v>
      </c>
      <c r="B4576" s="9" t="s">
        <v>177</v>
      </c>
      <c r="C4576" s="9" t="s">
        <v>156</v>
      </c>
      <c r="D4576" s="9" t="s">
        <v>304</v>
      </c>
      <c r="E4576" s="9" t="s">
        <v>448</v>
      </c>
      <c r="F4576" s="9" t="s">
        <v>449</v>
      </c>
      <c r="G4576" s="9" t="s">
        <v>412</v>
      </c>
      <c r="H4576" s="9" t="s">
        <v>416</v>
      </c>
      <c r="J4576" s="45" t="s">
        <v>696</v>
      </c>
      <c r="K4576" s="45"/>
      <c r="L4576" s="45"/>
      <c r="BB4576" t="s">
        <v>7460</v>
      </c>
      <c r="BC4576" t="s">
        <v>311</v>
      </c>
      <c r="BD4576">
        <v>3</v>
      </c>
      <c r="BE4576" t="s">
        <v>333</v>
      </c>
      <c r="BG4576">
        <v>4575</v>
      </c>
      <c r="BH4576" t="s">
        <v>320</v>
      </c>
      <c r="BI4576" t="s">
        <v>343</v>
      </c>
    </row>
    <row r="4577" spans="1:61" x14ac:dyDescent="0.25">
      <c r="A4577" s="9">
        <v>4576</v>
      </c>
      <c r="B4577" s="9" t="s">
        <v>179</v>
      </c>
      <c r="C4577" s="9" t="s">
        <v>157</v>
      </c>
      <c r="D4577" s="9" t="s">
        <v>305</v>
      </c>
      <c r="E4577" s="9" t="s">
        <v>450</v>
      </c>
      <c r="F4577" s="9" t="s">
        <v>451</v>
      </c>
      <c r="G4577" s="9" t="s">
        <v>413</v>
      </c>
      <c r="H4577" s="9" t="s">
        <v>412</v>
      </c>
      <c r="J4577" s="46" t="s">
        <v>5705</v>
      </c>
      <c r="K4577" s="45"/>
      <c r="L4577" s="45"/>
      <c r="BB4577" t="s">
        <v>7461</v>
      </c>
      <c r="BC4577" t="s">
        <v>311</v>
      </c>
      <c r="BD4577">
        <v>4</v>
      </c>
      <c r="BE4577" t="s">
        <v>334</v>
      </c>
      <c r="BG4577">
        <v>4576</v>
      </c>
      <c r="BH4577" t="s">
        <v>321</v>
      </c>
      <c r="BI4577" t="s">
        <v>344</v>
      </c>
    </row>
    <row r="4578" spans="1:61" x14ac:dyDescent="0.25">
      <c r="A4578" s="9">
        <v>4577</v>
      </c>
      <c r="B4578" s="9" t="s">
        <v>180</v>
      </c>
      <c r="C4578" s="9" t="s">
        <v>158</v>
      </c>
      <c r="D4578" s="9" t="s">
        <v>306</v>
      </c>
      <c r="E4578" s="9" t="s">
        <v>450</v>
      </c>
      <c r="F4578" s="9" t="s">
        <v>451</v>
      </c>
      <c r="G4578" s="9" t="s">
        <v>422</v>
      </c>
      <c r="H4578" s="9" t="s">
        <v>423</v>
      </c>
      <c r="J4578" s="45" t="s">
        <v>5703</v>
      </c>
      <c r="K4578" s="45"/>
      <c r="L4578" s="45"/>
      <c r="BB4578" t="s">
        <v>7462</v>
      </c>
      <c r="BC4578" t="s">
        <v>311</v>
      </c>
      <c r="BD4578">
        <v>5</v>
      </c>
      <c r="BE4578" t="s">
        <v>335</v>
      </c>
      <c r="BG4578">
        <v>4577</v>
      </c>
      <c r="BH4578" t="s">
        <v>322</v>
      </c>
      <c r="BI4578" t="s">
        <v>345</v>
      </c>
    </row>
    <row r="4579" spans="1:61" x14ac:dyDescent="0.25">
      <c r="A4579" s="9">
        <v>4578</v>
      </c>
      <c r="B4579" s="9" t="s">
        <v>181</v>
      </c>
      <c r="C4579" s="9" t="s">
        <v>147</v>
      </c>
      <c r="D4579" s="9" t="s">
        <v>307</v>
      </c>
      <c r="E4579" s="9" t="s">
        <v>452</v>
      </c>
      <c r="F4579" s="9" t="s">
        <v>453</v>
      </c>
      <c r="G4579" s="9" t="s">
        <v>424</v>
      </c>
      <c r="H4579" s="9" t="s">
        <v>425</v>
      </c>
      <c r="J4579" s="45" t="s">
        <v>696</v>
      </c>
      <c r="K4579" s="45"/>
      <c r="L4579" s="45"/>
      <c r="BB4579" t="s">
        <v>7463</v>
      </c>
      <c r="BC4579" t="s">
        <v>311</v>
      </c>
      <c r="BD4579">
        <v>6</v>
      </c>
      <c r="BE4579" t="s">
        <v>336</v>
      </c>
      <c r="BG4579">
        <v>4578</v>
      </c>
      <c r="BH4579" t="s">
        <v>323</v>
      </c>
      <c r="BI4579" t="s">
        <v>346</v>
      </c>
    </row>
    <row r="4580" spans="1:61" x14ac:dyDescent="0.25">
      <c r="A4580" s="9">
        <v>4579</v>
      </c>
      <c r="B4580" s="9" t="s">
        <v>182</v>
      </c>
      <c r="C4580" s="9" t="s">
        <v>148</v>
      </c>
      <c r="D4580" s="9" t="s">
        <v>308</v>
      </c>
      <c r="E4580" s="9" t="s">
        <v>452</v>
      </c>
      <c r="F4580" s="9" t="s">
        <v>453</v>
      </c>
      <c r="G4580" s="9" t="s">
        <v>425</v>
      </c>
      <c r="H4580" s="9" t="s">
        <v>424</v>
      </c>
      <c r="J4580" s="45" t="s">
        <v>5703</v>
      </c>
      <c r="K4580" s="45"/>
      <c r="L4580" s="45"/>
      <c r="BB4580" t="s">
        <v>7464</v>
      </c>
      <c r="BC4580" t="s">
        <v>311</v>
      </c>
      <c r="BD4580">
        <v>7</v>
      </c>
      <c r="BE4580" t="s">
        <v>337</v>
      </c>
      <c r="BG4580">
        <v>4579</v>
      </c>
      <c r="BH4580" t="s">
        <v>324</v>
      </c>
      <c r="BI4580" t="s">
        <v>347</v>
      </c>
    </row>
    <row r="4581" spans="1:61" x14ac:dyDescent="0.25">
      <c r="A4581" s="9">
        <v>4580</v>
      </c>
      <c r="B4581" s="9" t="s">
        <v>183</v>
      </c>
      <c r="C4581" s="9" t="s">
        <v>149</v>
      </c>
      <c r="D4581" s="9" t="s">
        <v>309</v>
      </c>
      <c r="E4581" s="9" t="s">
        <v>454</v>
      </c>
      <c r="F4581" s="9" t="s">
        <v>455</v>
      </c>
      <c r="G4581" s="9" t="s">
        <v>423</v>
      </c>
      <c r="H4581" s="9" t="s">
        <v>422</v>
      </c>
      <c r="J4581" s="46" t="s">
        <v>5705</v>
      </c>
      <c r="K4581" s="45"/>
      <c r="L4581" s="45"/>
      <c r="BB4581" t="s">
        <v>7465</v>
      </c>
      <c r="BC4581" t="s">
        <v>311</v>
      </c>
      <c r="BD4581">
        <v>8</v>
      </c>
      <c r="BE4581" t="s">
        <v>338</v>
      </c>
      <c r="BG4581">
        <v>4580</v>
      </c>
      <c r="BH4581" t="s">
        <v>325</v>
      </c>
      <c r="BI4581" t="s">
        <v>348</v>
      </c>
    </row>
    <row r="4582" spans="1:61" x14ac:dyDescent="0.25">
      <c r="A4582" s="9">
        <v>4581</v>
      </c>
      <c r="B4582" s="9" t="s">
        <v>184</v>
      </c>
      <c r="C4582" s="9" t="s">
        <v>150</v>
      </c>
      <c r="D4582" s="9" t="s">
        <v>310</v>
      </c>
      <c r="E4582" s="9" t="s">
        <v>454</v>
      </c>
      <c r="F4582" s="9" t="s">
        <v>455</v>
      </c>
      <c r="G4582" s="9" t="s">
        <v>412</v>
      </c>
      <c r="H4582" s="9" t="s">
        <v>413</v>
      </c>
      <c r="J4582" s="45" t="s">
        <v>696</v>
      </c>
      <c r="K4582" s="45"/>
      <c r="L4582" s="45"/>
      <c r="BB4582" t="s">
        <v>7466</v>
      </c>
      <c r="BC4582" t="s">
        <v>311</v>
      </c>
      <c r="BD4582">
        <v>9</v>
      </c>
      <c r="BE4582" t="s">
        <v>339</v>
      </c>
      <c r="BG4582">
        <v>4581</v>
      </c>
      <c r="BH4582" t="s">
        <v>326</v>
      </c>
      <c r="BI4582" t="s">
        <v>349</v>
      </c>
    </row>
    <row r="4583" spans="1:61" x14ac:dyDescent="0.25">
      <c r="A4583" s="9">
        <v>4582</v>
      </c>
      <c r="B4583" s="9" t="s">
        <v>185</v>
      </c>
      <c r="C4583" s="9" t="s">
        <v>151</v>
      </c>
      <c r="D4583" s="9" t="s">
        <v>311</v>
      </c>
      <c r="E4583" s="9" t="s">
        <v>456</v>
      </c>
      <c r="F4583" s="9" t="s">
        <v>457</v>
      </c>
      <c r="G4583" s="9" t="s">
        <v>416</v>
      </c>
      <c r="H4583" s="9" t="s">
        <v>412</v>
      </c>
      <c r="J4583" s="45" t="s">
        <v>5703</v>
      </c>
      <c r="K4583" s="45"/>
      <c r="L4583" s="45"/>
      <c r="BB4583" t="s">
        <v>7467</v>
      </c>
      <c r="BC4583" t="s">
        <v>311</v>
      </c>
      <c r="BD4583">
        <v>10</v>
      </c>
      <c r="BE4583" t="s">
        <v>340</v>
      </c>
      <c r="BG4583">
        <v>4582</v>
      </c>
      <c r="BH4583" t="s">
        <v>327</v>
      </c>
      <c r="BI4583" t="s">
        <v>350</v>
      </c>
    </row>
    <row r="4584" spans="1:61" x14ac:dyDescent="0.25">
      <c r="A4584" s="9">
        <v>4583</v>
      </c>
      <c r="B4584" s="9" t="s">
        <v>186</v>
      </c>
      <c r="C4584" s="9" t="s">
        <v>152</v>
      </c>
      <c r="D4584" s="9" t="s">
        <v>312</v>
      </c>
      <c r="E4584" s="9" t="s">
        <v>456</v>
      </c>
      <c r="F4584" s="9" t="s">
        <v>457</v>
      </c>
      <c r="G4584" s="9" t="s">
        <v>417</v>
      </c>
      <c r="H4584" s="9" t="s">
        <v>417</v>
      </c>
      <c r="J4584" s="45" t="s">
        <v>696</v>
      </c>
      <c r="K4584" s="45"/>
      <c r="L4584" s="45"/>
      <c r="BB4584" t="s">
        <v>7468</v>
      </c>
      <c r="BC4584" t="s">
        <v>311</v>
      </c>
      <c r="BD4584">
        <v>11</v>
      </c>
      <c r="BE4584" t="s">
        <v>341</v>
      </c>
      <c r="BG4584">
        <v>4583</v>
      </c>
      <c r="BH4584" t="s">
        <v>328</v>
      </c>
      <c r="BI4584" t="s">
        <v>351</v>
      </c>
    </row>
    <row r="4585" spans="1:61" x14ac:dyDescent="0.25">
      <c r="A4585" s="9">
        <v>4584</v>
      </c>
      <c r="B4585" s="9" t="s">
        <v>176</v>
      </c>
      <c r="C4585" s="9" t="s">
        <v>153</v>
      </c>
      <c r="D4585" s="9" t="s">
        <v>313</v>
      </c>
      <c r="E4585" s="9" t="s">
        <v>458</v>
      </c>
      <c r="F4585" s="9" t="s">
        <v>459</v>
      </c>
      <c r="G4585" s="9" t="s">
        <v>412</v>
      </c>
      <c r="H4585" s="9" t="s">
        <v>416</v>
      </c>
      <c r="J4585" s="46" t="s">
        <v>5705</v>
      </c>
      <c r="K4585" s="45"/>
      <c r="L4585" s="45"/>
      <c r="BB4585" t="s">
        <v>7469</v>
      </c>
      <c r="BC4585" t="s">
        <v>311</v>
      </c>
      <c r="BD4585">
        <v>12</v>
      </c>
      <c r="BE4585" t="s">
        <v>342</v>
      </c>
      <c r="BG4585">
        <v>4584</v>
      </c>
      <c r="BH4585" t="s">
        <v>329</v>
      </c>
      <c r="BI4585" t="s">
        <v>352</v>
      </c>
    </row>
    <row r="4586" spans="1:61" x14ac:dyDescent="0.25">
      <c r="A4586" s="9">
        <v>4585</v>
      </c>
      <c r="B4586" s="9" t="s">
        <v>177</v>
      </c>
      <c r="C4586" s="9" t="s">
        <v>154</v>
      </c>
      <c r="D4586" s="9" t="s">
        <v>314</v>
      </c>
      <c r="E4586" s="9" t="s">
        <v>458</v>
      </c>
      <c r="F4586" s="9" t="s">
        <v>459</v>
      </c>
      <c r="G4586" s="9" t="s">
        <v>413</v>
      </c>
      <c r="H4586" s="9" t="s">
        <v>412</v>
      </c>
      <c r="J4586" s="45" t="s">
        <v>5703</v>
      </c>
      <c r="K4586" s="45"/>
      <c r="L4586" s="45"/>
      <c r="BB4586" t="s">
        <v>7470</v>
      </c>
      <c r="BC4586" t="s">
        <v>312</v>
      </c>
      <c r="BD4586">
        <v>1</v>
      </c>
      <c r="BE4586" t="s">
        <v>343</v>
      </c>
      <c r="BG4586">
        <v>4585</v>
      </c>
      <c r="BH4586" t="s">
        <v>330</v>
      </c>
      <c r="BI4586" t="s">
        <v>293</v>
      </c>
    </row>
    <row r="4587" spans="1:61" x14ac:dyDescent="0.25">
      <c r="A4587" s="9">
        <v>4586</v>
      </c>
      <c r="B4587" s="9" t="s">
        <v>179</v>
      </c>
      <c r="C4587" s="9" t="s">
        <v>155</v>
      </c>
      <c r="D4587" s="9" t="s">
        <v>315</v>
      </c>
      <c r="E4587" s="9" t="s">
        <v>460</v>
      </c>
      <c r="F4587" s="9" t="s">
        <v>461</v>
      </c>
      <c r="G4587" s="9" t="s">
        <v>422</v>
      </c>
      <c r="H4587" s="9" t="s">
        <v>423</v>
      </c>
      <c r="J4587" s="45" t="s">
        <v>696</v>
      </c>
      <c r="K4587" s="45"/>
      <c r="L4587" s="45"/>
      <c r="BB4587" t="s">
        <v>7471</v>
      </c>
      <c r="BC4587" t="s">
        <v>312</v>
      </c>
      <c r="BD4587">
        <v>2</v>
      </c>
      <c r="BE4587" t="s">
        <v>344</v>
      </c>
      <c r="BG4587">
        <v>4586</v>
      </c>
      <c r="BH4587" t="s">
        <v>331</v>
      </c>
      <c r="BI4587" t="s">
        <v>294</v>
      </c>
    </row>
    <row r="4588" spans="1:61" x14ac:dyDescent="0.25">
      <c r="A4588" s="9">
        <v>4587</v>
      </c>
      <c r="B4588" s="9" t="s">
        <v>180</v>
      </c>
      <c r="C4588" s="9" t="s">
        <v>156</v>
      </c>
      <c r="D4588" s="9" t="s">
        <v>316</v>
      </c>
      <c r="E4588" s="9" t="s">
        <v>460</v>
      </c>
      <c r="F4588" s="9" t="s">
        <v>461</v>
      </c>
      <c r="G4588" s="9" t="s">
        <v>424</v>
      </c>
      <c r="H4588" s="9" t="s">
        <v>425</v>
      </c>
      <c r="J4588" s="45" t="s">
        <v>696</v>
      </c>
      <c r="K4588" s="45"/>
      <c r="L4588" s="45"/>
      <c r="BB4588" t="s">
        <v>7472</v>
      </c>
      <c r="BC4588" t="s">
        <v>312</v>
      </c>
      <c r="BD4588">
        <v>3</v>
      </c>
      <c r="BE4588" t="s">
        <v>345</v>
      </c>
      <c r="BG4588">
        <v>4587</v>
      </c>
      <c r="BH4588" t="s">
        <v>332</v>
      </c>
      <c r="BI4588" t="s">
        <v>295</v>
      </c>
    </row>
    <row r="4589" spans="1:61" x14ac:dyDescent="0.25">
      <c r="A4589" s="9">
        <v>4588</v>
      </c>
      <c r="B4589" s="9" t="s">
        <v>181</v>
      </c>
      <c r="C4589" s="9" t="s">
        <v>157</v>
      </c>
      <c r="D4589" s="9" t="s">
        <v>317</v>
      </c>
      <c r="E4589" s="9" t="s">
        <v>462</v>
      </c>
      <c r="F4589" s="9" t="s">
        <v>463</v>
      </c>
      <c r="G4589" s="9" t="s">
        <v>425</v>
      </c>
      <c r="H4589" s="9" t="s">
        <v>424</v>
      </c>
      <c r="J4589" s="45" t="s">
        <v>5704</v>
      </c>
      <c r="K4589" s="45"/>
      <c r="L4589" s="45"/>
      <c r="BB4589" t="s">
        <v>7473</v>
      </c>
      <c r="BC4589" t="s">
        <v>312</v>
      </c>
      <c r="BD4589">
        <v>4</v>
      </c>
      <c r="BE4589" t="s">
        <v>346</v>
      </c>
      <c r="BG4589">
        <v>4588</v>
      </c>
      <c r="BH4589" t="s">
        <v>333</v>
      </c>
      <c r="BI4589" t="s">
        <v>296</v>
      </c>
    </row>
    <row r="4590" spans="1:61" x14ac:dyDescent="0.25">
      <c r="A4590" s="9">
        <v>4589</v>
      </c>
      <c r="B4590" s="9" t="s">
        <v>182</v>
      </c>
      <c r="C4590" s="9" t="s">
        <v>158</v>
      </c>
      <c r="D4590" s="9" t="s">
        <v>318</v>
      </c>
      <c r="E4590" s="9" t="s">
        <v>462</v>
      </c>
      <c r="F4590" s="9" t="s">
        <v>463</v>
      </c>
      <c r="G4590" s="9" t="s">
        <v>423</v>
      </c>
      <c r="H4590" s="9" t="s">
        <v>422</v>
      </c>
      <c r="J4590" s="45" t="s">
        <v>696</v>
      </c>
      <c r="K4590" s="45"/>
      <c r="L4590" s="45"/>
      <c r="BB4590" t="s">
        <v>7474</v>
      </c>
      <c r="BC4590" t="s">
        <v>312</v>
      </c>
      <c r="BD4590">
        <v>5</v>
      </c>
      <c r="BE4590" t="s">
        <v>347</v>
      </c>
      <c r="BG4590">
        <v>4589</v>
      </c>
      <c r="BH4590" t="s">
        <v>334</v>
      </c>
      <c r="BI4590" t="s">
        <v>297</v>
      </c>
    </row>
    <row r="4591" spans="1:61" x14ac:dyDescent="0.25">
      <c r="A4591" s="9">
        <v>4590</v>
      </c>
      <c r="B4591" s="9" t="s">
        <v>183</v>
      </c>
      <c r="C4591" s="9" t="s">
        <v>147</v>
      </c>
      <c r="D4591" s="9" t="s">
        <v>319</v>
      </c>
      <c r="E4591" s="9" t="s">
        <v>464</v>
      </c>
      <c r="F4591" s="9" t="s">
        <v>465</v>
      </c>
      <c r="G4591" s="9" t="s">
        <v>412</v>
      </c>
      <c r="H4591" s="9" t="s">
        <v>413</v>
      </c>
      <c r="J4591" s="45" t="s">
        <v>5703</v>
      </c>
      <c r="K4591" s="45"/>
      <c r="L4591" s="45"/>
      <c r="BB4591" t="s">
        <v>7475</v>
      </c>
      <c r="BC4591" t="s">
        <v>312</v>
      </c>
      <c r="BD4591">
        <v>6</v>
      </c>
      <c r="BE4591" t="s">
        <v>348</v>
      </c>
      <c r="BG4591">
        <v>4590</v>
      </c>
      <c r="BH4591" t="s">
        <v>335</v>
      </c>
      <c r="BI4591" t="s">
        <v>298</v>
      </c>
    </row>
    <row r="4592" spans="1:61" x14ac:dyDescent="0.25">
      <c r="A4592" s="9">
        <v>4591</v>
      </c>
      <c r="B4592" s="9" t="s">
        <v>184</v>
      </c>
      <c r="C4592" s="9" t="s">
        <v>148</v>
      </c>
      <c r="D4592" s="9" t="s">
        <v>320</v>
      </c>
      <c r="E4592" s="9" t="s">
        <v>464</v>
      </c>
      <c r="F4592" s="9" t="s">
        <v>465</v>
      </c>
      <c r="G4592" s="9" t="s">
        <v>416</v>
      </c>
      <c r="H4592" s="9" t="s">
        <v>412</v>
      </c>
      <c r="J4592" s="45" t="s">
        <v>696</v>
      </c>
      <c r="K4592" s="45"/>
      <c r="L4592" s="45"/>
      <c r="BB4592" t="s">
        <v>7476</v>
      </c>
      <c r="BC4592" t="s">
        <v>312</v>
      </c>
      <c r="BD4592">
        <v>7</v>
      </c>
      <c r="BE4592" t="s">
        <v>349</v>
      </c>
      <c r="BG4592">
        <v>4591</v>
      </c>
      <c r="BH4592" t="s">
        <v>336</v>
      </c>
      <c r="BI4592" t="s">
        <v>299</v>
      </c>
    </row>
    <row r="4593" spans="1:61" x14ac:dyDescent="0.25">
      <c r="A4593" s="9">
        <v>4592</v>
      </c>
      <c r="B4593" s="9" t="s">
        <v>185</v>
      </c>
      <c r="C4593" s="9" t="s">
        <v>149</v>
      </c>
      <c r="D4593" s="9" t="s">
        <v>321</v>
      </c>
      <c r="E4593" s="9" t="s">
        <v>466</v>
      </c>
      <c r="F4593" s="9" t="s">
        <v>467</v>
      </c>
      <c r="G4593" s="9" t="s">
        <v>417</v>
      </c>
      <c r="H4593" s="9" t="s">
        <v>417</v>
      </c>
      <c r="J4593" s="46" t="s">
        <v>5705</v>
      </c>
      <c r="K4593" s="45"/>
      <c r="L4593" s="45"/>
      <c r="BB4593" t="s">
        <v>7477</v>
      </c>
      <c r="BC4593" t="s">
        <v>312</v>
      </c>
      <c r="BD4593">
        <v>8</v>
      </c>
      <c r="BE4593" t="s">
        <v>350</v>
      </c>
      <c r="BG4593">
        <v>4592</v>
      </c>
      <c r="BH4593" t="s">
        <v>337</v>
      </c>
      <c r="BI4593" t="s">
        <v>300</v>
      </c>
    </row>
    <row r="4594" spans="1:61" x14ac:dyDescent="0.25">
      <c r="A4594" s="9">
        <v>4593</v>
      </c>
      <c r="B4594" s="9" t="s">
        <v>186</v>
      </c>
      <c r="C4594" s="9" t="s">
        <v>150</v>
      </c>
      <c r="D4594" s="9" t="s">
        <v>322</v>
      </c>
      <c r="E4594" s="9" t="s">
        <v>466</v>
      </c>
      <c r="F4594" s="9" t="s">
        <v>467</v>
      </c>
      <c r="G4594" s="9" t="s">
        <v>412</v>
      </c>
      <c r="H4594" s="9" t="s">
        <v>416</v>
      </c>
      <c r="J4594" s="45" t="s">
        <v>5703</v>
      </c>
      <c r="K4594" s="45"/>
      <c r="L4594" s="45"/>
      <c r="BB4594" t="s">
        <v>7478</v>
      </c>
      <c r="BC4594" t="s">
        <v>312</v>
      </c>
      <c r="BD4594">
        <v>9</v>
      </c>
      <c r="BE4594" t="s">
        <v>351</v>
      </c>
      <c r="BG4594">
        <v>4593</v>
      </c>
      <c r="BH4594" t="s">
        <v>338</v>
      </c>
      <c r="BI4594" t="s">
        <v>301</v>
      </c>
    </row>
    <row r="4595" spans="1:61" x14ac:dyDescent="0.25">
      <c r="A4595" s="9">
        <v>4594</v>
      </c>
      <c r="B4595" s="9" t="s">
        <v>176</v>
      </c>
      <c r="C4595" s="9" t="s">
        <v>151</v>
      </c>
      <c r="D4595" s="9" t="s">
        <v>323</v>
      </c>
      <c r="E4595" s="9" t="s">
        <v>468</v>
      </c>
      <c r="F4595" s="9" t="s">
        <v>469</v>
      </c>
      <c r="G4595" s="9" t="s">
        <v>413</v>
      </c>
      <c r="H4595" s="9" t="s">
        <v>412</v>
      </c>
      <c r="J4595" s="45" t="s">
        <v>696</v>
      </c>
      <c r="K4595" s="45"/>
      <c r="L4595" s="45"/>
      <c r="BB4595" t="s">
        <v>7479</v>
      </c>
      <c r="BC4595" t="s">
        <v>312</v>
      </c>
      <c r="BD4595">
        <v>10</v>
      </c>
      <c r="BE4595" t="s">
        <v>352</v>
      </c>
      <c r="BG4595">
        <v>4594</v>
      </c>
      <c r="BH4595" t="s">
        <v>339</v>
      </c>
      <c r="BI4595" t="s">
        <v>302</v>
      </c>
    </row>
    <row r="4596" spans="1:61" x14ac:dyDescent="0.25">
      <c r="A4596" s="9">
        <v>4595</v>
      </c>
      <c r="B4596" s="9" t="s">
        <v>177</v>
      </c>
      <c r="C4596" s="9" t="s">
        <v>152</v>
      </c>
      <c r="D4596" s="9" t="s">
        <v>324</v>
      </c>
      <c r="E4596" s="9" t="s">
        <v>468</v>
      </c>
      <c r="F4596" s="9" t="s">
        <v>469</v>
      </c>
      <c r="G4596" s="9" t="s">
        <v>422</v>
      </c>
      <c r="H4596" s="9" t="s">
        <v>423</v>
      </c>
      <c r="J4596" s="45" t="s">
        <v>696</v>
      </c>
      <c r="K4596" s="45"/>
      <c r="L4596" s="45"/>
      <c r="BB4596" t="s">
        <v>7480</v>
      </c>
      <c r="BC4596" t="s">
        <v>312</v>
      </c>
      <c r="BD4596">
        <v>11</v>
      </c>
      <c r="BE4596" t="s">
        <v>293</v>
      </c>
      <c r="BG4596">
        <v>4595</v>
      </c>
      <c r="BH4596" t="s">
        <v>340</v>
      </c>
      <c r="BI4596" t="s">
        <v>303</v>
      </c>
    </row>
    <row r="4597" spans="1:61" x14ac:dyDescent="0.25">
      <c r="A4597" s="9">
        <v>4596</v>
      </c>
      <c r="B4597" s="9" t="s">
        <v>179</v>
      </c>
      <c r="C4597" s="9" t="s">
        <v>153</v>
      </c>
      <c r="D4597" s="9" t="s">
        <v>325</v>
      </c>
      <c r="E4597" s="9" t="s">
        <v>470</v>
      </c>
      <c r="F4597" s="3" t="s">
        <v>5707</v>
      </c>
      <c r="G4597" s="9" t="s">
        <v>424</v>
      </c>
      <c r="H4597" s="9" t="s">
        <v>425</v>
      </c>
      <c r="J4597" s="45" t="s">
        <v>5704</v>
      </c>
      <c r="K4597" s="45"/>
      <c r="L4597" s="45"/>
      <c r="BB4597" t="s">
        <v>7481</v>
      </c>
      <c r="BC4597" t="s">
        <v>312</v>
      </c>
      <c r="BD4597">
        <v>12</v>
      </c>
      <c r="BE4597" t="s">
        <v>294</v>
      </c>
      <c r="BG4597">
        <v>4596</v>
      </c>
      <c r="BH4597" t="s">
        <v>341</v>
      </c>
      <c r="BI4597" t="s">
        <v>304</v>
      </c>
    </row>
    <row r="4598" spans="1:61" x14ac:dyDescent="0.25">
      <c r="A4598" s="9">
        <v>4597</v>
      </c>
      <c r="B4598" s="9" t="s">
        <v>180</v>
      </c>
      <c r="C4598" s="9" t="s">
        <v>154</v>
      </c>
      <c r="D4598" s="9" t="s">
        <v>326</v>
      </c>
      <c r="E4598" s="9" t="s">
        <v>470</v>
      </c>
      <c r="F4598" s="3" t="s">
        <v>5707</v>
      </c>
      <c r="G4598" s="9" t="s">
        <v>425</v>
      </c>
      <c r="H4598" s="9" t="s">
        <v>424</v>
      </c>
      <c r="J4598" s="45" t="s">
        <v>696</v>
      </c>
      <c r="K4598" s="45"/>
      <c r="L4598" s="45"/>
      <c r="BB4598" t="s">
        <v>7482</v>
      </c>
      <c r="BC4598" t="s">
        <v>313</v>
      </c>
      <c r="BD4598">
        <v>1</v>
      </c>
      <c r="BE4598" t="s">
        <v>295</v>
      </c>
      <c r="BG4598">
        <v>4597</v>
      </c>
      <c r="BH4598" t="s">
        <v>342</v>
      </c>
      <c r="BI4598" t="s">
        <v>305</v>
      </c>
    </row>
    <row r="4599" spans="1:61" x14ac:dyDescent="0.25">
      <c r="A4599" s="9">
        <v>4598</v>
      </c>
      <c r="B4599" s="9" t="s">
        <v>181</v>
      </c>
      <c r="C4599" s="9" t="s">
        <v>155</v>
      </c>
      <c r="D4599" s="9" t="s">
        <v>327</v>
      </c>
      <c r="E4599" s="9" t="s">
        <v>471</v>
      </c>
      <c r="F4599" s="9" t="s">
        <v>472</v>
      </c>
      <c r="G4599" s="9" t="s">
        <v>423</v>
      </c>
      <c r="H4599" s="9" t="s">
        <v>422</v>
      </c>
      <c r="J4599" s="45" t="s">
        <v>5703</v>
      </c>
      <c r="K4599" s="45"/>
      <c r="L4599" s="45"/>
      <c r="BB4599" t="s">
        <v>7483</v>
      </c>
      <c r="BC4599" t="s">
        <v>313</v>
      </c>
      <c r="BD4599">
        <v>2</v>
      </c>
      <c r="BE4599" t="s">
        <v>296</v>
      </c>
      <c r="BG4599">
        <v>4598</v>
      </c>
      <c r="BH4599" t="s">
        <v>343</v>
      </c>
      <c r="BI4599" t="s">
        <v>306</v>
      </c>
    </row>
    <row r="4600" spans="1:61" x14ac:dyDescent="0.25">
      <c r="A4600" s="9">
        <v>4599</v>
      </c>
      <c r="B4600" s="9" t="s">
        <v>182</v>
      </c>
      <c r="C4600" s="9" t="s">
        <v>156</v>
      </c>
      <c r="D4600" s="9" t="s">
        <v>328</v>
      </c>
      <c r="E4600" s="9" t="s">
        <v>471</v>
      </c>
      <c r="F4600" s="9" t="s">
        <v>472</v>
      </c>
      <c r="G4600" s="9" t="s">
        <v>412</v>
      </c>
      <c r="H4600" s="9" t="s">
        <v>413</v>
      </c>
      <c r="J4600" s="45" t="s">
        <v>696</v>
      </c>
      <c r="K4600" s="45"/>
      <c r="L4600" s="45"/>
      <c r="BB4600" t="s">
        <v>7484</v>
      </c>
      <c r="BC4600" t="s">
        <v>313</v>
      </c>
      <c r="BD4600">
        <v>3</v>
      </c>
      <c r="BE4600" t="s">
        <v>297</v>
      </c>
      <c r="BG4600">
        <v>4599</v>
      </c>
      <c r="BH4600" t="s">
        <v>344</v>
      </c>
      <c r="BI4600" t="s">
        <v>307</v>
      </c>
    </row>
    <row r="4601" spans="1:61" x14ac:dyDescent="0.25">
      <c r="A4601" s="9">
        <v>4600</v>
      </c>
      <c r="B4601" s="9" t="s">
        <v>183</v>
      </c>
      <c r="C4601" s="9" t="s">
        <v>157</v>
      </c>
      <c r="D4601" s="9" t="s">
        <v>329</v>
      </c>
      <c r="E4601" s="9" t="s">
        <v>473</v>
      </c>
      <c r="F4601" s="9" t="s">
        <v>474</v>
      </c>
      <c r="G4601" s="9" t="s">
        <v>416</v>
      </c>
      <c r="H4601" s="9" t="s">
        <v>412</v>
      </c>
      <c r="J4601" s="46" t="s">
        <v>5705</v>
      </c>
      <c r="K4601" s="45"/>
      <c r="L4601" s="45"/>
      <c r="BB4601" t="s">
        <v>7485</v>
      </c>
      <c r="BC4601" t="s">
        <v>313</v>
      </c>
      <c r="BD4601">
        <v>4</v>
      </c>
      <c r="BE4601" t="s">
        <v>298</v>
      </c>
      <c r="BG4601">
        <v>4600</v>
      </c>
      <c r="BH4601" t="s">
        <v>345</v>
      </c>
      <c r="BI4601" t="s">
        <v>308</v>
      </c>
    </row>
    <row r="4602" spans="1:61" x14ac:dyDescent="0.25">
      <c r="A4602" s="9">
        <v>4601</v>
      </c>
      <c r="B4602" s="9" t="s">
        <v>184</v>
      </c>
      <c r="C4602" s="9" t="s">
        <v>158</v>
      </c>
      <c r="D4602" s="9" t="s">
        <v>330</v>
      </c>
      <c r="E4602" s="9" t="s">
        <v>473</v>
      </c>
      <c r="F4602" s="9" t="s">
        <v>474</v>
      </c>
      <c r="G4602" s="9" t="s">
        <v>417</v>
      </c>
      <c r="H4602" s="9" t="s">
        <v>417</v>
      </c>
      <c r="J4602" s="45" t="s">
        <v>5703</v>
      </c>
      <c r="K4602" s="45"/>
      <c r="L4602" s="45"/>
      <c r="BB4602" t="s">
        <v>7486</v>
      </c>
      <c r="BC4602" t="s">
        <v>313</v>
      </c>
      <c r="BD4602">
        <v>5</v>
      </c>
      <c r="BE4602" t="s">
        <v>299</v>
      </c>
      <c r="BG4602">
        <v>4601</v>
      </c>
      <c r="BH4602" t="s">
        <v>346</v>
      </c>
      <c r="BI4602" t="s">
        <v>309</v>
      </c>
    </row>
    <row r="4603" spans="1:61" x14ac:dyDescent="0.25">
      <c r="A4603" s="9">
        <v>4602</v>
      </c>
      <c r="B4603" s="9" t="s">
        <v>185</v>
      </c>
      <c r="C4603" s="9" t="s">
        <v>147</v>
      </c>
      <c r="D4603" s="9" t="s">
        <v>331</v>
      </c>
      <c r="E4603" s="9" t="s">
        <v>475</v>
      </c>
      <c r="F4603" s="9" t="s">
        <v>476</v>
      </c>
      <c r="G4603" s="9" t="s">
        <v>412</v>
      </c>
      <c r="H4603" s="9" t="s">
        <v>416</v>
      </c>
      <c r="J4603" s="45" t="s">
        <v>696</v>
      </c>
      <c r="K4603" s="45"/>
      <c r="L4603" s="45"/>
      <c r="BB4603" t="s">
        <v>7487</v>
      </c>
      <c r="BC4603" t="s">
        <v>313</v>
      </c>
      <c r="BD4603">
        <v>6</v>
      </c>
      <c r="BE4603" t="s">
        <v>300</v>
      </c>
      <c r="BG4603">
        <v>4602</v>
      </c>
      <c r="BH4603" t="s">
        <v>347</v>
      </c>
      <c r="BI4603" t="s">
        <v>310</v>
      </c>
    </row>
    <row r="4604" spans="1:61" x14ac:dyDescent="0.25">
      <c r="A4604" s="9">
        <v>4603</v>
      </c>
      <c r="B4604" s="9" t="s">
        <v>186</v>
      </c>
      <c r="C4604" s="9" t="s">
        <v>148</v>
      </c>
      <c r="D4604" s="9" t="s">
        <v>332</v>
      </c>
      <c r="E4604" s="9" t="s">
        <v>475</v>
      </c>
      <c r="F4604" s="9" t="s">
        <v>476</v>
      </c>
      <c r="G4604" s="9" t="s">
        <v>413</v>
      </c>
      <c r="H4604" s="9" t="s">
        <v>412</v>
      </c>
      <c r="J4604" s="45" t="s">
        <v>696</v>
      </c>
      <c r="K4604" s="45"/>
      <c r="L4604" s="45"/>
      <c r="BB4604" t="s">
        <v>7488</v>
      </c>
      <c r="BC4604" t="s">
        <v>313</v>
      </c>
      <c r="BD4604">
        <v>7</v>
      </c>
      <c r="BE4604" t="s">
        <v>301</v>
      </c>
      <c r="BG4604">
        <v>4603</v>
      </c>
      <c r="BH4604" t="s">
        <v>348</v>
      </c>
      <c r="BI4604" t="s">
        <v>311</v>
      </c>
    </row>
    <row r="4605" spans="1:61" x14ac:dyDescent="0.25">
      <c r="A4605" s="9">
        <v>4604</v>
      </c>
      <c r="B4605" s="9" t="s">
        <v>176</v>
      </c>
      <c r="C4605" s="9" t="s">
        <v>149</v>
      </c>
      <c r="D4605" s="9" t="s">
        <v>333</v>
      </c>
      <c r="E4605" s="9" t="s">
        <v>410</v>
      </c>
      <c r="F4605" s="9" t="s">
        <v>411</v>
      </c>
      <c r="G4605" s="9" t="s">
        <v>422</v>
      </c>
      <c r="H4605" s="9" t="s">
        <v>423</v>
      </c>
      <c r="J4605" s="45" t="s">
        <v>5704</v>
      </c>
      <c r="K4605" s="45"/>
      <c r="L4605" s="45"/>
      <c r="BB4605" t="s">
        <v>7489</v>
      </c>
      <c r="BC4605" t="s">
        <v>313</v>
      </c>
      <c r="BD4605">
        <v>8</v>
      </c>
      <c r="BE4605" t="s">
        <v>302</v>
      </c>
      <c r="BG4605">
        <v>4604</v>
      </c>
      <c r="BH4605" t="s">
        <v>349</v>
      </c>
      <c r="BI4605" t="s">
        <v>312</v>
      </c>
    </row>
    <row r="4606" spans="1:61" x14ac:dyDescent="0.25">
      <c r="A4606" s="9">
        <v>4605</v>
      </c>
      <c r="B4606" s="9" t="s">
        <v>177</v>
      </c>
      <c r="C4606" s="9" t="s">
        <v>150</v>
      </c>
      <c r="D4606" s="9" t="s">
        <v>334</v>
      </c>
      <c r="E4606" s="9" t="s">
        <v>410</v>
      </c>
      <c r="F4606" s="9" t="s">
        <v>411</v>
      </c>
      <c r="G4606" s="9" t="s">
        <v>412</v>
      </c>
      <c r="H4606" s="9" t="s">
        <v>413</v>
      </c>
      <c r="J4606" s="45" t="s">
        <v>696</v>
      </c>
      <c r="K4606" s="45"/>
      <c r="L4606" s="45"/>
      <c r="BB4606" t="s">
        <v>7490</v>
      </c>
      <c r="BC4606" t="s">
        <v>313</v>
      </c>
      <c r="BD4606">
        <v>9</v>
      </c>
      <c r="BE4606" t="s">
        <v>303</v>
      </c>
      <c r="BG4606">
        <v>4605</v>
      </c>
      <c r="BH4606" t="s">
        <v>350</v>
      </c>
      <c r="BI4606" t="s">
        <v>313</v>
      </c>
    </row>
    <row r="4607" spans="1:61" x14ac:dyDescent="0.25">
      <c r="A4607" s="9">
        <v>4606</v>
      </c>
      <c r="B4607" s="9" t="s">
        <v>179</v>
      </c>
      <c r="C4607" s="9" t="s">
        <v>151</v>
      </c>
      <c r="D4607" s="9" t="s">
        <v>335</v>
      </c>
      <c r="E4607" s="9" t="s">
        <v>414</v>
      </c>
      <c r="F4607" s="9" t="s">
        <v>415</v>
      </c>
      <c r="G4607" s="9" t="s">
        <v>416</v>
      </c>
      <c r="H4607" s="9" t="s">
        <v>412</v>
      </c>
      <c r="J4607" s="45" t="s">
        <v>696</v>
      </c>
      <c r="K4607" s="45"/>
      <c r="L4607" s="45"/>
      <c r="BB4607" t="s">
        <v>7491</v>
      </c>
      <c r="BC4607" t="s">
        <v>313</v>
      </c>
      <c r="BD4607">
        <v>10</v>
      </c>
      <c r="BE4607" t="s">
        <v>304</v>
      </c>
      <c r="BG4607">
        <v>4606</v>
      </c>
      <c r="BH4607" t="s">
        <v>351</v>
      </c>
      <c r="BI4607" t="s">
        <v>314</v>
      </c>
    </row>
    <row r="4608" spans="1:61" x14ac:dyDescent="0.25">
      <c r="A4608" s="9">
        <v>4607</v>
      </c>
      <c r="B4608" s="9" t="s">
        <v>180</v>
      </c>
      <c r="C4608" s="9" t="s">
        <v>152</v>
      </c>
      <c r="D4608" s="9" t="s">
        <v>336</v>
      </c>
      <c r="E4608" s="9" t="s">
        <v>414</v>
      </c>
      <c r="F4608" s="9" t="s">
        <v>415</v>
      </c>
      <c r="G4608" s="9" t="s">
        <v>417</v>
      </c>
      <c r="H4608" s="9" t="s">
        <v>417</v>
      </c>
      <c r="J4608" s="45" t="s">
        <v>5703</v>
      </c>
      <c r="K4608" s="45"/>
      <c r="L4608" s="45"/>
      <c r="BB4608" t="s">
        <v>7492</v>
      </c>
      <c r="BC4608" t="s">
        <v>313</v>
      </c>
      <c r="BD4608">
        <v>11</v>
      </c>
      <c r="BE4608" t="s">
        <v>305</v>
      </c>
      <c r="BG4608">
        <v>4607</v>
      </c>
      <c r="BH4608" t="s">
        <v>352</v>
      </c>
      <c r="BI4608" t="s">
        <v>315</v>
      </c>
    </row>
    <row r="4609" spans="1:61" x14ac:dyDescent="0.25">
      <c r="A4609" s="9">
        <v>4608</v>
      </c>
      <c r="B4609" s="9" t="s">
        <v>181</v>
      </c>
      <c r="C4609" s="9" t="s">
        <v>153</v>
      </c>
      <c r="D4609" s="9" t="s">
        <v>337</v>
      </c>
      <c r="E4609" s="9" t="s">
        <v>418</v>
      </c>
      <c r="F4609" s="9" t="s">
        <v>419</v>
      </c>
      <c r="G4609" s="9" t="s">
        <v>412</v>
      </c>
      <c r="H4609" s="9" t="s">
        <v>416</v>
      </c>
      <c r="J4609" s="46" t="s">
        <v>5705</v>
      </c>
      <c r="K4609" s="45"/>
      <c r="L4609" s="45"/>
      <c r="BB4609" t="s">
        <v>7493</v>
      </c>
      <c r="BC4609" t="s">
        <v>313</v>
      </c>
      <c r="BD4609">
        <v>12</v>
      </c>
      <c r="BE4609" t="s">
        <v>306</v>
      </c>
      <c r="BG4609">
        <v>4608</v>
      </c>
      <c r="BH4609" t="s">
        <v>293</v>
      </c>
      <c r="BI4609" t="s">
        <v>316</v>
      </c>
    </row>
    <row r="4610" spans="1:61" x14ac:dyDescent="0.25">
      <c r="A4610" s="9">
        <v>4609</v>
      </c>
      <c r="B4610" s="9" t="s">
        <v>182</v>
      </c>
      <c r="C4610" s="9" t="s">
        <v>154</v>
      </c>
      <c r="D4610" s="9" t="s">
        <v>338</v>
      </c>
      <c r="E4610" s="9" t="s">
        <v>418</v>
      </c>
      <c r="F4610" s="9" t="s">
        <v>419</v>
      </c>
      <c r="G4610" s="9" t="s">
        <v>413</v>
      </c>
      <c r="H4610" s="9" t="s">
        <v>412</v>
      </c>
      <c r="J4610" s="45" t="s">
        <v>5703</v>
      </c>
      <c r="K4610" s="45"/>
      <c r="L4610" s="45"/>
      <c r="BB4610" t="s">
        <v>7494</v>
      </c>
      <c r="BC4610" t="s">
        <v>314</v>
      </c>
      <c r="BD4610">
        <v>1</v>
      </c>
      <c r="BE4610" t="s">
        <v>307</v>
      </c>
      <c r="BG4610">
        <v>4609</v>
      </c>
      <c r="BH4610" t="s">
        <v>294</v>
      </c>
      <c r="BI4610" t="s">
        <v>317</v>
      </c>
    </row>
    <row r="4611" spans="1:61" x14ac:dyDescent="0.25">
      <c r="A4611" s="9">
        <v>4610</v>
      </c>
      <c r="B4611" s="9" t="s">
        <v>183</v>
      </c>
      <c r="C4611" s="9" t="s">
        <v>155</v>
      </c>
      <c r="D4611" s="9" t="s">
        <v>339</v>
      </c>
      <c r="E4611" s="9" t="s">
        <v>420</v>
      </c>
      <c r="F4611" s="9" t="s">
        <v>421</v>
      </c>
      <c r="G4611" s="9" t="s">
        <v>422</v>
      </c>
      <c r="H4611" s="9" t="s">
        <v>423</v>
      </c>
      <c r="J4611" s="45" t="s">
        <v>696</v>
      </c>
      <c r="K4611" s="45"/>
      <c r="L4611" s="45"/>
      <c r="BB4611" t="s">
        <v>7495</v>
      </c>
      <c r="BC4611" t="s">
        <v>314</v>
      </c>
      <c r="BD4611">
        <v>2</v>
      </c>
      <c r="BE4611" t="s">
        <v>308</v>
      </c>
      <c r="BG4611">
        <v>4610</v>
      </c>
      <c r="BH4611" t="s">
        <v>295</v>
      </c>
      <c r="BI4611" t="s">
        <v>318</v>
      </c>
    </row>
    <row r="4612" spans="1:61" x14ac:dyDescent="0.25">
      <c r="A4612" s="9">
        <v>4611</v>
      </c>
      <c r="B4612" s="9" t="s">
        <v>184</v>
      </c>
      <c r="C4612" s="9" t="s">
        <v>156</v>
      </c>
      <c r="D4612" s="9" t="s">
        <v>340</v>
      </c>
      <c r="E4612" s="9" t="s">
        <v>420</v>
      </c>
      <c r="F4612" s="9" t="s">
        <v>421</v>
      </c>
      <c r="G4612" s="9" t="s">
        <v>424</v>
      </c>
      <c r="H4612" s="9" t="s">
        <v>425</v>
      </c>
      <c r="J4612" s="45" t="s">
        <v>696</v>
      </c>
      <c r="K4612" s="45"/>
      <c r="L4612" s="45"/>
      <c r="BB4612" t="s">
        <v>7496</v>
      </c>
      <c r="BC4612" t="s">
        <v>314</v>
      </c>
      <c r="BD4612">
        <v>3</v>
      </c>
      <c r="BE4612" t="s">
        <v>309</v>
      </c>
      <c r="BG4612">
        <v>4611</v>
      </c>
      <c r="BH4612" t="s">
        <v>296</v>
      </c>
      <c r="BI4612" t="s">
        <v>319</v>
      </c>
    </row>
    <row r="4613" spans="1:61" x14ac:dyDescent="0.25">
      <c r="A4613" s="9">
        <v>4612</v>
      </c>
      <c r="B4613" s="9" t="s">
        <v>185</v>
      </c>
      <c r="C4613" s="9" t="s">
        <v>157</v>
      </c>
      <c r="D4613" s="9" t="s">
        <v>341</v>
      </c>
      <c r="E4613" s="9" t="s">
        <v>426</v>
      </c>
      <c r="F4613" s="9" t="s">
        <v>427</v>
      </c>
      <c r="G4613" s="9" t="s">
        <v>425</v>
      </c>
      <c r="H4613" s="9" t="s">
        <v>424</v>
      </c>
      <c r="J4613" s="45" t="s">
        <v>5704</v>
      </c>
      <c r="K4613" s="45"/>
      <c r="L4613" s="45"/>
      <c r="BB4613" t="s">
        <v>7497</v>
      </c>
      <c r="BC4613" t="s">
        <v>314</v>
      </c>
      <c r="BD4613">
        <v>4</v>
      </c>
      <c r="BE4613" t="s">
        <v>310</v>
      </c>
      <c r="BG4613">
        <v>4612</v>
      </c>
      <c r="BH4613" t="s">
        <v>297</v>
      </c>
      <c r="BI4613" t="s">
        <v>320</v>
      </c>
    </row>
    <row r="4614" spans="1:61" x14ac:dyDescent="0.25">
      <c r="A4614" s="9">
        <v>4613</v>
      </c>
      <c r="B4614" s="9" t="s">
        <v>186</v>
      </c>
      <c r="C4614" s="9" t="s">
        <v>158</v>
      </c>
      <c r="D4614" s="9" t="s">
        <v>342</v>
      </c>
      <c r="E4614" s="9" t="s">
        <v>426</v>
      </c>
      <c r="F4614" s="9" t="s">
        <v>427</v>
      </c>
      <c r="G4614" s="9" t="s">
        <v>423</v>
      </c>
      <c r="H4614" s="9" t="s">
        <v>422</v>
      </c>
      <c r="J4614" s="45" t="s">
        <v>696</v>
      </c>
      <c r="K4614" s="45"/>
      <c r="L4614" s="45"/>
      <c r="BB4614" t="s">
        <v>7498</v>
      </c>
      <c r="BC4614" t="s">
        <v>314</v>
      </c>
      <c r="BD4614">
        <v>5</v>
      </c>
      <c r="BE4614" t="s">
        <v>311</v>
      </c>
      <c r="BG4614">
        <v>4613</v>
      </c>
      <c r="BH4614" t="s">
        <v>298</v>
      </c>
      <c r="BI4614" t="s">
        <v>321</v>
      </c>
    </row>
    <row r="4615" spans="1:61" x14ac:dyDescent="0.25">
      <c r="A4615" s="9">
        <v>4614</v>
      </c>
      <c r="B4615" s="9" t="s">
        <v>176</v>
      </c>
      <c r="C4615" s="9" t="s">
        <v>147</v>
      </c>
      <c r="D4615" s="9" t="s">
        <v>343</v>
      </c>
      <c r="E4615" s="9" t="s">
        <v>428</v>
      </c>
      <c r="F4615" s="9" t="s">
        <v>429</v>
      </c>
      <c r="G4615" s="9" t="s">
        <v>412</v>
      </c>
      <c r="H4615" s="9" t="s">
        <v>413</v>
      </c>
      <c r="J4615" s="45" t="s">
        <v>696</v>
      </c>
      <c r="K4615" s="45"/>
      <c r="L4615" s="45"/>
      <c r="BB4615" t="s">
        <v>7499</v>
      </c>
      <c r="BC4615" t="s">
        <v>314</v>
      </c>
      <c r="BD4615">
        <v>6</v>
      </c>
      <c r="BE4615" t="s">
        <v>312</v>
      </c>
      <c r="BG4615">
        <v>4614</v>
      </c>
      <c r="BH4615" t="s">
        <v>299</v>
      </c>
      <c r="BI4615" t="s">
        <v>322</v>
      </c>
    </row>
    <row r="4616" spans="1:61" x14ac:dyDescent="0.25">
      <c r="A4616" s="9">
        <v>4615</v>
      </c>
      <c r="B4616" s="9" t="s">
        <v>177</v>
      </c>
      <c r="C4616" s="9" t="s">
        <v>148</v>
      </c>
      <c r="D4616" s="9" t="s">
        <v>344</v>
      </c>
      <c r="E4616" s="9" t="s">
        <v>428</v>
      </c>
      <c r="F4616" s="9" t="s">
        <v>429</v>
      </c>
      <c r="G4616" s="9" t="s">
        <v>416</v>
      </c>
      <c r="H4616" s="9" t="s">
        <v>412</v>
      </c>
      <c r="J4616" s="45" t="s">
        <v>5703</v>
      </c>
      <c r="K4616" s="45"/>
      <c r="L4616" s="45"/>
      <c r="BB4616" t="s">
        <v>7500</v>
      </c>
      <c r="BC4616" t="s">
        <v>314</v>
      </c>
      <c r="BD4616">
        <v>7</v>
      </c>
      <c r="BE4616" t="s">
        <v>313</v>
      </c>
      <c r="BG4616">
        <v>4615</v>
      </c>
      <c r="BH4616" t="s">
        <v>300</v>
      </c>
      <c r="BI4616" t="s">
        <v>323</v>
      </c>
    </row>
    <row r="4617" spans="1:61" x14ac:dyDescent="0.25">
      <c r="A4617" s="9">
        <v>4616</v>
      </c>
      <c r="B4617" s="9" t="s">
        <v>179</v>
      </c>
      <c r="C4617" s="9" t="s">
        <v>149</v>
      </c>
      <c r="D4617" s="9" t="s">
        <v>345</v>
      </c>
      <c r="E4617" s="9" t="s">
        <v>430</v>
      </c>
      <c r="F4617" s="9" t="s">
        <v>431</v>
      </c>
      <c r="G4617" s="9" t="s">
        <v>417</v>
      </c>
      <c r="H4617" s="9" t="s">
        <v>417</v>
      </c>
      <c r="J4617" s="46" t="s">
        <v>5705</v>
      </c>
      <c r="K4617" s="45"/>
      <c r="L4617" s="45"/>
      <c r="BB4617" t="s">
        <v>7501</v>
      </c>
      <c r="BC4617" t="s">
        <v>314</v>
      </c>
      <c r="BD4617">
        <v>8</v>
      </c>
      <c r="BE4617" t="s">
        <v>314</v>
      </c>
      <c r="BG4617">
        <v>4616</v>
      </c>
      <c r="BH4617" t="s">
        <v>301</v>
      </c>
      <c r="BI4617" t="s">
        <v>324</v>
      </c>
    </row>
    <row r="4618" spans="1:61" x14ac:dyDescent="0.25">
      <c r="A4618" s="9">
        <v>4617</v>
      </c>
      <c r="B4618" s="9" t="s">
        <v>180</v>
      </c>
      <c r="C4618" s="9" t="s">
        <v>150</v>
      </c>
      <c r="D4618" s="9" t="s">
        <v>346</v>
      </c>
      <c r="E4618" s="9" t="s">
        <v>430</v>
      </c>
      <c r="F4618" s="9" t="s">
        <v>431</v>
      </c>
      <c r="G4618" s="9" t="s">
        <v>412</v>
      </c>
      <c r="H4618" s="9" t="s">
        <v>416</v>
      </c>
      <c r="J4618" s="45" t="s">
        <v>5703</v>
      </c>
      <c r="K4618" s="45"/>
      <c r="L4618" s="45"/>
      <c r="BB4618" t="s">
        <v>7502</v>
      </c>
      <c r="BC4618" t="s">
        <v>314</v>
      </c>
      <c r="BD4618">
        <v>9</v>
      </c>
      <c r="BE4618" t="s">
        <v>315</v>
      </c>
      <c r="BG4618">
        <v>4617</v>
      </c>
      <c r="BH4618" t="s">
        <v>302</v>
      </c>
      <c r="BI4618" t="s">
        <v>325</v>
      </c>
    </row>
    <row r="4619" spans="1:61" x14ac:dyDescent="0.25">
      <c r="A4619" s="9">
        <v>4618</v>
      </c>
      <c r="B4619" s="9" t="s">
        <v>181</v>
      </c>
      <c r="C4619" s="9" t="s">
        <v>151</v>
      </c>
      <c r="D4619" s="9" t="s">
        <v>347</v>
      </c>
      <c r="E4619" s="9" t="s">
        <v>432</v>
      </c>
      <c r="F4619" s="9" t="s">
        <v>433</v>
      </c>
      <c r="G4619" s="9" t="s">
        <v>413</v>
      </c>
      <c r="H4619" s="9" t="s">
        <v>412</v>
      </c>
      <c r="J4619" s="45" t="s">
        <v>696</v>
      </c>
      <c r="K4619" s="45"/>
      <c r="L4619" s="45"/>
      <c r="BB4619" t="s">
        <v>7503</v>
      </c>
      <c r="BC4619" t="s">
        <v>314</v>
      </c>
      <c r="BD4619">
        <v>10</v>
      </c>
      <c r="BE4619" t="s">
        <v>316</v>
      </c>
      <c r="BG4619">
        <v>4618</v>
      </c>
      <c r="BH4619" t="s">
        <v>303</v>
      </c>
      <c r="BI4619" t="s">
        <v>326</v>
      </c>
    </row>
    <row r="4620" spans="1:61" x14ac:dyDescent="0.25">
      <c r="A4620" s="9">
        <v>4619</v>
      </c>
      <c r="B4620" s="9" t="s">
        <v>182</v>
      </c>
      <c r="C4620" s="9" t="s">
        <v>152</v>
      </c>
      <c r="D4620" s="9" t="s">
        <v>348</v>
      </c>
      <c r="E4620" s="9" t="s">
        <v>432</v>
      </c>
      <c r="F4620" s="9" t="s">
        <v>433</v>
      </c>
      <c r="G4620" s="9" t="s">
        <v>422</v>
      </c>
      <c r="H4620" s="9" t="s">
        <v>423</v>
      </c>
      <c r="J4620" s="45" t="s">
        <v>696</v>
      </c>
      <c r="K4620" s="45"/>
      <c r="L4620" s="45"/>
      <c r="BB4620" t="s">
        <v>7504</v>
      </c>
      <c r="BC4620" t="s">
        <v>314</v>
      </c>
      <c r="BD4620">
        <v>11</v>
      </c>
      <c r="BE4620" t="s">
        <v>317</v>
      </c>
      <c r="BG4620">
        <v>4619</v>
      </c>
      <c r="BH4620" t="s">
        <v>304</v>
      </c>
      <c r="BI4620" t="s">
        <v>327</v>
      </c>
    </row>
    <row r="4621" spans="1:61" x14ac:dyDescent="0.25">
      <c r="A4621" s="9">
        <v>4620</v>
      </c>
      <c r="B4621" s="9" t="s">
        <v>183</v>
      </c>
      <c r="C4621" s="9" t="s">
        <v>153</v>
      </c>
      <c r="D4621" s="9" t="s">
        <v>349</v>
      </c>
      <c r="E4621" s="9" t="s">
        <v>434</v>
      </c>
      <c r="F4621" s="9" t="s">
        <v>435</v>
      </c>
      <c r="G4621" s="9" t="s">
        <v>424</v>
      </c>
      <c r="H4621" s="9" t="s">
        <v>425</v>
      </c>
      <c r="J4621" s="45" t="s">
        <v>5704</v>
      </c>
      <c r="K4621" s="45"/>
      <c r="L4621" s="45"/>
      <c r="BB4621" t="s">
        <v>7505</v>
      </c>
      <c r="BC4621" t="s">
        <v>314</v>
      </c>
      <c r="BD4621">
        <v>12</v>
      </c>
      <c r="BE4621" t="s">
        <v>318</v>
      </c>
      <c r="BG4621">
        <v>4620</v>
      </c>
      <c r="BH4621" t="s">
        <v>305</v>
      </c>
      <c r="BI4621" t="s">
        <v>328</v>
      </c>
    </row>
    <row r="4622" spans="1:61" x14ac:dyDescent="0.25">
      <c r="A4622" s="9">
        <v>4621</v>
      </c>
      <c r="B4622" s="9" t="s">
        <v>184</v>
      </c>
      <c r="C4622" s="9" t="s">
        <v>154</v>
      </c>
      <c r="D4622" s="9" t="s">
        <v>350</v>
      </c>
      <c r="E4622" s="9" t="s">
        <v>434</v>
      </c>
      <c r="F4622" s="9" t="s">
        <v>435</v>
      </c>
      <c r="G4622" s="9" t="s">
        <v>425</v>
      </c>
      <c r="H4622" s="9" t="s">
        <v>424</v>
      </c>
      <c r="J4622" s="45" t="s">
        <v>696</v>
      </c>
      <c r="K4622" s="45"/>
      <c r="L4622" s="45"/>
      <c r="BB4622" t="s">
        <v>7506</v>
      </c>
      <c r="BC4622" t="s">
        <v>315</v>
      </c>
      <c r="BD4622">
        <v>1</v>
      </c>
      <c r="BE4622" t="s">
        <v>319</v>
      </c>
      <c r="BG4622">
        <v>4621</v>
      </c>
      <c r="BH4622" t="s">
        <v>306</v>
      </c>
      <c r="BI4622" t="s">
        <v>329</v>
      </c>
    </row>
    <row r="4623" spans="1:61" x14ac:dyDescent="0.25">
      <c r="A4623" s="9">
        <v>4622</v>
      </c>
      <c r="B4623" s="9" t="s">
        <v>185</v>
      </c>
      <c r="C4623" s="9" t="s">
        <v>155</v>
      </c>
      <c r="D4623" s="9" t="s">
        <v>351</v>
      </c>
      <c r="E4623" s="9" t="s">
        <v>436</v>
      </c>
      <c r="F4623" s="9" t="s">
        <v>437</v>
      </c>
      <c r="G4623" s="9" t="s">
        <v>423</v>
      </c>
      <c r="H4623" s="9" t="s">
        <v>422</v>
      </c>
      <c r="J4623" s="45" t="s">
        <v>696</v>
      </c>
      <c r="K4623" s="45"/>
      <c r="L4623" s="45"/>
      <c r="BB4623" t="s">
        <v>7507</v>
      </c>
      <c r="BC4623" t="s">
        <v>315</v>
      </c>
      <c r="BD4623">
        <v>2</v>
      </c>
      <c r="BE4623" t="s">
        <v>320</v>
      </c>
      <c r="BG4623">
        <v>4622</v>
      </c>
      <c r="BH4623" t="s">
        <v>307</v>
      </c>
      <c r="BI4623" t="s">
        <v>330</v>
      </c>
    </row>
    <row r="4624" spans="1:61" x14ac:dyDescent="0.25">
      <c r="A4624" s="9">
        <v>4623</v>
      </c>
      <c r="B4624" s="9" t="s">
        <v>186</v>
      </c>
      <c r="C4624" s="9" t="s">
        <v>156</v>
      </c>
      <c r="D4624" s="9" t="s">
        <v>352</v>
      </c>
      <c r="E4624" s="9" t="s">
        <v>436</v>
      </c>
      <c r="F4624" s="9" t="s">
        <v>437</v>
      </c>
      <c r="G4624" s="9" t="s">
        <v>412</v>
      </c>
      <c r="H4624" s="9" t="s">
        <v>413</v>
      </c>
      <c r="J4624" s="45" t="s">
        <v>5703</v>
      </c>
      <c r="K4624" s="45"/>
      <c r="L4624" s="45"/>
      <c r="BB4624" t="s">
        <v>7508</v>
      </c>
      <c r="BC4624" t="s">
        <v>315</v>
      </c>
      <c r="BD4624">
        <v>3</v>
      </c>
      <c r="BE4624" t="s">
        <v>321</v>
      </c>
      <c r="BG4624">
        <v>4623</v>
      </c>
      <c r="BH4624" t="s">
        <v>308</v>
      </c>
      <c r="BI4624" t="s">
        <v>331</v>
      </c>
    </row>
    <row r="4625" spans="1:61" x14ac:dyDescent="0.25">
      <c r="A4625" s="9">
        <v>4624</v>
      </c>
      <c r="B4625" s="9" t="s">
        <v>176</v>
      </c>
      <c r="C4625" s="9" t="s">
        <v>157</v>
      </c>
      <c r="D4625" s="9" t="s">
        <v>293</v>
      </c>
      <c r="E4625" s="9" t="s">
        <v>438</v>
      </c>
      <c r="F4625" s="9" t="s">
        <v>439</v>
      </c>
      <c r="G4625" s="9" t="s">
        <v>416</v>
      </c>
      <c r="H4625" s="9" t="s">
        <v>412</v>
      </c>
      <c r="J4625" s="46" t="s">
        <v>5705</v>
      </c>
      <c r="K4625" s="45"/>
      <c r="L4625" s="45"/>
      <c r="BB4625" t="s">
        <v>7509</v>
      </c>
      <c r="BC4625" t="s">
        <v>315</v>
      </c>
      <c r="BD4625">
        <v>4</v>
      </c>
      <c r="BE4625" t="s">
        <v>322</v>
      </c>
      <c r="BG4625">
        <v>4624</v>
      </c>
      <c r="BH4625" t="s">
        <v>309</v>
      </c>
      <c r="BI4625" t="s">
        <v>332</v>
      </c>
    </row>
    <row r="4626" spans="1:61" x14ac:dyDescent="0.25">
      <c r="A4626" s="9">
        <v>4625</v>
      </c>
      <c r="B4626" s="9" t="s">
        <v>177</v>
      </c>
      <c r="C4626" s="9" t="s">
        <v>158</v>
      </c>
      <c r="D4626" s="9" t="s">
        <v>294</v>
      </c>
      <c r="E4626" s="9" t="s">
        <v>438</v>
      </c>
      <c r="F4626" s="9" t="s">
        <v>439</v>
      </c>
      <c r="G4626" s="9" t="s">
        <v>417</v>
      </c>
      <c r="H4626" s="9" t="s">
        <v>417</v>
      </c>
      <c r="J4626" s="45" t="s">
        <v>696</v>
      </c>
      <c r="K4626" s="45"/>
      <c r="L4626" s="45"/>
      <c r="BB4626" t="s">
        <v>7510</v>
      </c>
      <c r="BC4626" t="s">
        <v>315</v>
      </c>
      <c r="BD4626">
        <v>5</v>
      </c>
      <c r="BE4626" t="s">
        <v>323</v>
      </c>
      <c r="BG4626">
        <v>4625</v>
      </c>
      <c r="BH4626" t="s">
        <v>310</v>
      </c>
      <c r="BI4626" t="s">
        <v>333</v>
      </c>
    </row>
    <row r="4627" spans="1:61" x14ac:dyDescent="0.25">
      <c r="A4627" s="9">
        <v>4626</v>
      </c>
      <c r="B4627" s="9" t="s">
        <v>179</v>
      </c>
      <c r="C4627" s="9" t="s">
        <v>147</v>
      </c>
      <c r="D4627" s="9" t="s">
        <v>295</v>
      </c>
      <c r="E4627" s="9" t="s">
        <v>440</v>
      </c>
      <c r="F4627" s="9" t="s">
        <v>441</v>
      </c>
      <c r="G4627" s="9" t="s">
        <v>412</v>
      </c>
      <c r="H4627" s="9" t="s">
        <v>416</v>
      </c>
      <c r="J4627" s="45" t="s">
        <v>5703</v>
      </c>
      <c r="K4627" s="45"/>
      <c r="L4627" s="45"/>
      <c r="BB4627" t="s">
        <v>7511</v>
      </c>
      <c r="BC4627" t="s">
        <v>315</v>
      </c>
      <c r="BD4627">
        <v>6</v>
      </c>
      <c r="BE4627" t="s">
        <v>324</v>
      </c>
      <c r="BG4627">
        <v>4626</v>
      </c>
      <c r="BH4627" t="s">
        <v>311</v>
      </c>
      <c r="BI4627" t="s">
        <v>334</v>
      </c>
    </row>
    <row r="4628" spans="1:61" x14ac:dyDescent="0.25">
      <c r="A4628" s="9">
        <v>4627</v>
      </c>
      <c r="B4628" s="9" t="s">
        <v>180</v>
      </c>
      <c r="C4628" s="9" t="s">
        <v>148</v>
      </c>
      <c r="D4628" s="9" t="s">
        <v>296</v>
      </c>
      <c r="E4628" s="9" t="s">
        <v>440</v>
      </c>
      <c r="F4628" s="9" t="s">
        <v>441</v>
      </c>
      <c r="G4628" s="9" t="s">
        <v>413</v>
      </c>
      <c r="H4628" s="9" t="s">
        <v>412</v>
      </c>
      <c r="J4628" s="45" t="s">
        <v>696</v>
      </c>
      <c r="K4628" s="45"/>
      <c r="L4628" s="45"/>
      <c r="BB4628" t="s">
        <v>7512</v>
      </c>
      <c r="BC4628" t="s">
        <v>315</v>
      </c>
      <c r="BD4628">
        <v>7</v>
      </c>
      <c r="BE4628" t="s">
        <v>325</v>
      </c>
      <c r="BG4628">
        <v>4627</v>
      </c>
      <c r="BH4628" t="s">
        <v>312</v>
      </c>
      <c r="BI4628" t="s">
        <v>335</v>
      </c>
    </row>
    <row r="4629" spans="1:61" x14ac:dyDescent="0.25">
      <c r="A4629" s="9">
        <v>4628</v>
      </c>
      <c r="B4629" s="9" t="s">
        <v>181</v>
      </c>
      <c r="C4629" s="9" t="s">
        <v>149</v>
      </c>
      <c r="D4629" s="9" t="s">
        <v>297</v>
      </c>
      <c r="E4629" s="9" t="s">
        <v>442</v>
      </c>
      <c r="F4629" s="9" t="s">
        <v>443</v>
      </c>
      <c r="G4629" s="9" t="s">
        <v>422</v>
      </c>
      <c r="H4629" s="9" t="s">
        <v>423</v>
      </c>
      <c r="J4629" s="45" t="s">
        <v>5704</v>
      </c>
      <c r="K4629" s="45"/>
      <c r="L4629" s="45"/>
      <c r="BB4629" t="s">
        <v>7513</v>
      </c>
      <c r="BC4629" t="s">
        <v>315</v>
      </c>
      <c r="BD4629">
        <v>8</v>
      </c>
      <c r="BE4629" t="s">
        <v>326</v>
      </c>
      <c r="BG4629">
        <v>4628</v>
      </c>
      <c r="BH4629" t="s">
        <v>313</v>
      </c>
      <c r="BI4629" t="s">
        <v>336</v>
      </c>
    </row>
    <row r="4630" spans="1:61" x14ac:dyDescent="0.25">
      <c r="A4630" s="9">
        <v>4629</v>
      </c>
      <c r="B4630" s="9" t="s">
        <v>182</v>
      </c>
      <c r="C4630" s="9" t="s">
        <v>150</v>
      </c>
      <c r="D4630" s="9" t="s">
        <v>298</v>
      </c>
      <c r="E4630" s="9" t="s">
        <v>442</v>
      </c>
      <c r="F4630" s="9" t="s">
        <v>443</v>
      </c>
      <c r="G4630" s="9" t="s">
        <v>424</v>
      </c>
      <c r="H4630" s="9" t="s">
        <v>425</v>
      </c>
      <c r="J4630" s="45" t="s">
        <v>696</v>
      </c>
      <c r="K4630" s="45"/>
      <c r="L4630" s="45"/>
      <c r="BB4630" t="s">
        <v>7514</v>
      </c>
      <c r="BC4630" t="s">
        <v>315</v>
      </c>
      <c r="BD4630">
        <v>9</v>
      </c>
      <c r="BE4630" t="s">
        <v>327</v>
      </c>
      <c r="BG4630">
        <v>4629</v>
      </c>
      <c r="BH4630" t="s">
        <v>314</v>
      </c>
      <c r="BI4630" t="s">
        <v>337</v>
      </c>
    </row>
    <row r="4631" spans="1:61" x14ac:dyDescent="0.25">
      <c r="A4631" s="9">
        <v>4630</v>
      </c>
      <c r="B4631" s="9" t="s">
        <v>183</v>
      </c>
      <c r="C4631" s="9" t="s">
        <v>151</v>
      </c>
      <c r="D4631" s="9" t="s">
        <v>299</v>
      </c>
      <c r="E4631" s="9" t="s">
        <v>444</v>
      </c>
      <c r="F4631" s="9" t="s">
        <v>445</v>
      </c>
      <c r="G4631" s="9" t="s">
        <v>425</v>
      </c>
      <c r="H4631" s="9" t="s">
        <v>424</v>
      </c>
      <c r="J4631" s="45" t="s">
        <v>696</v>
      </c>
      <c r="K4631" s="45"/>
      <c r="L4631" s="45"/>
      <c r="BB4631" t="s">
        <v>7515</v>
      </c>
      <c r="BC4631" t="s">
        <v>315</v>
      </c>
      <c r="BD4631">
        <v>10</v>
      </c>
      <c r="BE4631" t="s">
        <v>328</v>
      </c>
      <c r="BG4631">
        <v>4630</v>
      </c>
      <c r="BH4631" t="s">
        <v>315</v>
      </c>
      <c r="BI4631" t="s">
        <v>338</v>
      </c>
    </row>
    <row r="4632" spans="1:61" x14ac:dyDescent="0.25">
      <c r="A4632" s="9">
        <v>4631</v>
      </c>
      <c r="B4632" s="9" t="s">
        <v>184</v>
      </c>
      <c r="C4632" s="9" t="s">
        <v>152</v>
      </c>
      <c r="D4632" s="9" t="s">
        <v>300</v>
      </c>
      <c r="E4632" s="9" t="s">
        <v>444</v>
      </c>
      <c r="F4632" s="9" t="s">
        <v>445</v>
      </c>
      <c r="G4632" s="9" t="s">
        <v>423</v>
      </c>
      <c r="H4632" s="9" t="s">
        <v>422</v>
      </c>
      <c r="J4632" s="45" t="s">
        <v>5703</v>
      </c>
      <c r="K4632" s="45"/>
      <c r="L4632" s="45"/>
      <c r="BB4632" t="s">
        <v>7516</v>
      </c>
      <c r="BC4632" t="s">
        <v>315</v>
      </c>
      <c r="BD4632">
        <v>11</v>
      </c>
      <c r="BE4632" t="s">
        <v>329</v>
      </c>
      <c r="BG4632">
        <v>4631</v>
      </c>
      <c r="BH4632" t="s">
        <v>316</v>
      </c>
      <c r="BI4632" t="s">
        <v>339</v>
      </c>
    </row>
    <row r="4633" spans="1:61" x14ac:dyDescent="0.25">
      <c r="A4633" s="9">
        <v>4632</v>
      </c>
      <c r="B4633" s="9" t="s">
        <v>185</v>
      </c>
      <c r="C4633" s="9" t="s">
        <v>153</v>
      </c>
      <c r="D4633" s="9" t="s">
        <v>301</v>
      </c>
      <c r="E4633" s="9" t="s">
        <v>446</v>
      </c>
      <c r="F4633" s="9" t="s">
        <v>447</v>
      </c>
      <c r="G4633" s="9" t="s">
        <v>412</v>
      </c>
      <c r="H4633" s="9" t="s">
        <v>413</v>
      </c>
      <c r="J4633" s="46" t="s">
        <v>5705</v>
      </c>
      <c r="K4633" s="45"/>
      <c r="L4633" s="45"/>
      <c r="BB4633" t="s">
        <v>7517</v>
      </c>
      <c r="BC4633" t="s">
        <v>315</v>
      </c>
      <c r="BD4633">
        <v>12</v>
      </c>
      <c r="BE4633" t="s">
        <v>330</v>
      </c>
      <c r="BG4633">
        <v>4632</v>
      </c>
      <c r="BH4633" t="s">
        <v>317</v>
      </c>
      <c r="BI4633" t="s">
        <v>340</v>
      </c>
    </row>
    <row r="4634" spans="1:61" x14ac:dyDescent="0.25">
      <c r="A4634" s="9">
        <v>4633</v>
      </c>
      <c r="B4634" s="9" t="s">
        <v>186</v>
      </c>
      <c r="C4634" s="9" t="s">
        <v>154</v>
      </c>
      <c r="D4634" s="9" t="s">
        <v>302</v>
      </c>
      <c r="E4634" s="9" t="s">
        <v>446</v>
      </c>
      <c r="F4634" s="9" t="s">
        <v>447</v>
      </c>
      <c r="G4634" s="9" t="s">
        <v>416</v>
      </c>
      <c r="H4634" s="9" t="s">
        <v>412</v>
      </c>
      <c r="J4634" s="45" t="s">
        <v>696</v>
      </c>
      <c r="K4634" s="45"/>
      <c r="L4634" s="45"/>
      <c r="BB4634" t="s">
        <v>7518</v>
      </c>
      <c r="BC4634" t="s">
        <v>316</v>
      </c>
      <c r="BD4634">
        <v>1</v>
      </c>
      <c r="BE4634" t="s">
        <v>331</v>
      </c>
      <c r="BG4634">
        <v>4633</v>
      </c>
      <c r="BH4634" t="s">
        <v>318</v>
      </c>
      <c r="BI4634" t="s">
        <v>341</v>
      </c>
    </row>
    <row r="4635" spans="1:61" x14ac:dyDescent="0.25">
      <c r="A4635" s="9">
        <v>4634</v>
      </c>
      <c r="B4635" s="9" t="s">
        <v>176</v>
      </c>
      <c r="C4635" s="9" t="s">
        <v>155</v>
      </c>
      <c r="D4635" s="9" t="s">
        <v>303</v>
      </c>
      <c r="E4635" s="9" t="s">
        <v>448</v>
      </c>
      <c r="F4635" s="9" t="s">
        <v>449</v>
      </c>
      <c r="G4635" s="9" t="s">
        <v>417</v>
      </c>
      <c r="H4635" s="9" t="s">
        <v>417</v>
      </c>
      <c r="J4635" s="45" t="s">
        <v>5703</v>
      </c>
      <c r="K4635" s="45"/>
      <c r="L4635" s="45"/>
      <c r="BB4635" t="s">
        <v>7519</v>
      </c>
      <c r="BC4635" t="s">
        <v>316</v>
      </c>
      <c r="BD4635">
        <v>2</v>
      </c>
      <c r="BE4635" t="s">
        <v>332</v>
      </c>
      <c r="BG4635">
        <v>4634</v>
      </c>
      <c r="BH4635" t="s">
        <v>319</v>
      </c>
      <c r="BI4635" t="s">
        <v>342</v>
      </c>
    </row>
    <row r="4636" spans="1:61" x14ac:dyDescent="0.25">
      <c r="A4636" s="9">
        <v>4635</v>
      </c>
      <c r="B4636" s="9" t="s">
        <v>177</v>
      </c>
      <c r="C4636" s="9" t="s">
        <v>156</v>
      </c>
      <c r="D4636" s="9" t="s">
        <v>304</v>
      </c>
      <c r="E4636" s="9" t="s">
        <v>448</v>
      </c>
      <c r="F4636" s="9" t="s">
        <v>449</v>
      </c>
      <c r="G4636" s="9" t="s">
        <v>412</v>
      </c>
      <c r="H4636" s="9" t="s">
        <v>416</v>
      </c>
      <c r="J4636" s="45" t="s">
        <v>696</v>
      </c>
      <c r="K4636" s="45"/>
      <c r="L4636" s="45"/>
      <c r="BB4636" t="s">
        <v>7520</v>
      </c>
      <c r="BC4636" t="s">
        <v>316</v>
      </c>
      <c r="BD4636">
        <v>3</v>
      </c>
      <c r="BE4636" t="s">
        <v>333</v>
      </c>
      <c r="BG4636">
        <v>4635</v>
      </c>
      <c r="BH4636" t="s">
        <v>320</v>
      </c>
      <c r="BI4636" t="s">
        <v>343</v>
      </c>
    </row>
    <row r="4637" spans="1:61" x14ac:dyDescent="0.25">
      <c r="A4637" s="9">
        <v>4636</v>
      </c>
      <c r="B4637" s="9" t="s">
        <v>179</v>
      </c>
      <c r="C4637" s="9" t="s">
        <v>157</v>
      </c>
      <c r="D4637" s="9" t="s">
        <v>305</v>
      </c>
      <c r="E4637" s="9" t="s">
        <v>450</v>
      </c>
      <c r="F4637" s="9" t="s">
        <v>451</v>
      </c>
      <c r="G4637" s="9" t="s">
        <v>413</v>
      </c>
      <c r="H4637" s="9" t="s">
        <v>412</v>
      </c>
      <c r="J4637" s="45" t="s">
        <v>5704</v>
      </c>
      <c r="K4637" s="45"/>
      <c r="L4637" s="45"/>
      <c r="BB4637" t="s">
        <v>7521</v>
      </c>
      <c r="BC4637" t="s">
        <v>316</v>
      </c>
      <c r="BD4637">
        <v>4</v>
      </c>
      <c r="BE4637" t="s">
        <v>334</v>
      </c>
      <c r="BG4637">
        <v>4636</v>
      </c>
      <c r="BH4637" t="s">
        <v>321</v>
      </c>
      <c r="BI4637" t="s">
        <v>344</v>
      </c>
    </row>
    <row r="4638" spans="1:61" x14ac:dyDescent="0.25">
      <c r="A4638" s="9">
        <v>4637</v>
      </c>
      <c r="B4638" s="9" t="s">
        <v>180</v>
      </c>
      <c r="C4638" s="9" t="s">
        <v>158</v>
      </c>
      <c r="D4638" s="9" t="s">
        <v>306</v>
      </c>
      <c r="E4638" s="9" t="s">
        <v>450</v>
      </c>
      <c r="F4638" s="9" t="s">
        <v>451</v>
      </c>
      <c r="G4638" s="9" t="s">
        <v>422</v>
      </c>
      <c r="H4638" s="9" t="s">
        <v>423</v>
      </c>
      <c r="J4638" s="45" t="s">
        <v>696</v>
      </c>
      <c r="K4638" s="45"/>
      <c r="L4638" s="45"/>
      <c r="BB4638" t="s">
        <v>7522</v>
      </c>
      <c r="BC4638" t="s">
        <v>316</v>
      </c>
      <c r="BD4638">
        <v>5</v>
      </c>
      <c r="BE4638" t="s">
        <v>335</v>
      </c>
      <c r="BG4638">
        <v>4637</v>
      </c>
      <c r="BH4638" t="s">
        <v>322</v>
      </c>
      <c r="BI4638" t="s">
        <v>345</v>
      </c>
    </row>
    <row r="4639" spans="1:61" x14ac:dyDescent="0.25">
      <c r="A4639" s="9">
        <v>4638</v>
      </c>
      <c r="B4639" s="9" t="s">
        <v>181</v>
      </c>
      <c r="C4639" s="9" t="s">
        <v>147</v>
      </c>
      <c r="D4639" s="9" t="s">
        <v>307</v>
      </c>
      <c r="E4639" s="9" t="s">
        <v>452</v>
      </c>
      <c r="F4639" s="9" t="s">
        <v>453</v>
      </c>
      <c r="G4639" s="9" t="s">
        <v>424</v>
      </c>
      <c r="H4639" s="9" t="s">
        <v>425</v>
      </c>
      <c r="J4639" s="45" t="s">
        <v>696</v>
      </c>
      <c r="K4639" s="45"/>
      <c r="L4639" s="45"/>
      <c r="BB4639" t="s">
        <v>7523</v>
      </c>
      <c r="BC4639" t="s">
        <v>316</v>
      </c>
      <c r="BD4639">
        <v>6</v>
      </c>
      <c r="BE4639" t="s">
        <v>336</v>
      </c>
      <c r="BG4639">
        <v>4638</v>
      </c>
      <c r="BH4639" t="s">
        <v>323</v>
      </c>
      <c r="BI4639" t="s">
        <v>346</v>
      </c>
    </row>
    <row r="4640" spans="1:61" x14ac:dyDescent="0.25">
      <c r="A4640" s="9">
        <v>4639</v>
      </c>
      <c r="B4640" s="9" t="s">
        <v>182</v>
      </c>
      <c r="C4640" s="9" t="s">
        <v>148</v>
      </c>
      <c r="D4640" s="9" t="s">
        <v>308</v>
      </c>
      <c r="E4640" s="9" t="s">
        <v>452</v>
      </c>
      <c r="F4640" s="9" t="s">
        <v>453</v>
      </c>
      <c r="G4640" s="9" t="s">
        <v>425</v>
      </c>
      <c r="H4640" s="9" t="s">
        <v>424</v>
      </c>
      <c r="J4640" s="45" t="s">
        <v>5703</v>
      </c>
      <c r="K4640" s="45"/>
      <c r="L4640" s="45"/>
      <c r="BB4640" t="s">
        <v>7524</v>
      </c>
      <c r="BC4640" t="s">
        <v>316</v>
      </c>
      <c r="BD4640">
        <v>7</v>
      </c>
      <c r="BE4640" t="s">
        <v>337</v>
      </c>
      <c r="BG4640">
        <v>4639</v>
      </c>
      <c r="BH4640" t="s">
        <v>324</v>
      </c>
      <c r="BI4640" t="s">
        <v>347</v>
      </c>
    </row>
    <row r="4641" spans="1:61" x14ac:dyDescent="0.25">
      <c r="A4641" s="9">
        <v>4640</v>
      </c>
      <c r="B4641" s="9" t="s">
        <v>183</v>
      </c>
      <c r="C4641" s="9" t="s">
        <v>149</v>
      </c>
      <c r="D4641" s="9" t="s">
        <v>309</v>
      </c>
      <c r="E4641" s="9" t="s">
        <v>454</v>
      </c>
      <c r="F4641" s="9" t="s">
        <v>455</v>
      </c>
      <c r="G4641" s="9" t="s">
        <v>423</v>
      </c>
      <c r="H4641" s="9" t="s">
        <v>422</v>
      </c>
      <c r="J4641" s="46" t="s">
        <v>5705</v>
      </c>
      <c r="K4641" s="45"/>
      <c r="L4641" s="45"/>
      <c r="BB4641" t="s">
        <v>7525</v>
      </c>
      <c r="BC4641" t="s">
        <v>316</v>
      </c>
      <c r="BD4641">
        <v>8</v>
      </c>
      <c r="BE4641" t="s">
        <v>338</v>
      </c>
      <c r="BG4641">
        <v>4640</v>
      </c>
      <c r="BH4641" t="s">
        <v>325</v>
      </c>
      <c r="BI4641" t="s">
        <v>348</v>
      </c>
    </row>
    <row r="4642" spans="1:61" x14ac:dyDescent="0.25">
      <c r="A4642" s="9">
        <v>4641</v>
      </c>
      <c r="B4642" s="9" t="s">
        <v>184</v>
      </c>
      <c r="C4642" s="9" t="s">
        <v>150</v>
      </c>
      <c r="D4642" s="9" t="s">
        <v>310</v>
      </c>
      <c r="E4642" s="9" t="s">
        <v>454</v>
      </c>
      <c r="F4642" s="9" t="s">
        <v>455</v>
      </c>
      <c r="G4642" s="9" t="s">
        <v>412</v>
      </c>
      <c r="H4642" s="9" t="s">
        <v>413</v>
      </c>
      <c r="J4642" s="45" t="s">
        <v>696</v>
      </c>
      <c r="K4642" s="45"/>
      <c r="L4642" s="45"/>
      <c r="BB4642" t="s">
        <v>7526</v>
      </c>
      <c r="BC4642" t="s">
        <v>316</v>
      </c>
      <c r="BD4642">
        <v>9</v>
      </c>
      <c r="BE4642" t="s">
        <v>339</v>
      </c>
      <c r="BG4642">
        <v>4641</v>
      </c>
      <c r="BH4642" t="s">
        <v>326</v>
      </c>
      <c r="BI4642" t="s">
        <v>349</v>
      </c>
    </row>
    <row r="4643" spans="1:61" x14ac:dyDescent="0.25">
      <c r="A4643" s="9">
        <v>4642</v>
      </c>
      <c r="B4643" s="9" t="s">
        <v>185</v>
      </c>
      <c r="C4643" s="9" t="s">
        <v>151</v>
      </c>
      <c r="D4643" s="9" t="s">
        <v>311</v>
      </c>
      <c r="E4643" s="9" t="s">
        <v>456</v>
      </c>
      <c r="F4643" s="9" t="s">
        <v>457</v>
      </c>
      <c r="G4643" s="9" t="s">
        <v>416</v>
      </c>
      <c r="H4643" s="9" t="s">
        <v>412</v>
      </c>
      <c r="J4643" s="45" t="s">
        <v>5703</v>
      </c>
      <c r="K4643" s="45"/>
      <c r="L4643" s="45"/>
      <c r="BB4643" t="s">
        <v>7527</v>
      </c>
      <c r="BC4643" t="s">
        <v>316</v>
      </c>
      <c r="BD4643">
        <v>10</v>
      </c>
      <c r="BE4643" t="s">
        <v>340</v>
      </c>
      <c r="BG4643">
        <v>4642</v>
      </c>
      <c r="BH4643" t="s">
        <v>327</v>
      </c>
      <c r="BI4643" t="s">
        <v>350</v>
      </c>
    </row>
    <row r="4644" spans="1:61" x14ac:dyDescent="0.25">
      <c r="A4644" s="9">
        <v>4643</v>
      </c>
      <c r="B4644" s="9" t="s">
        <v>186</v>
      </c>
      <c r="C4644" s="9" t="s">
        <v>152</v>
      </c>
      <c r="D4644" s="9" t="s">
        <v>312</v>
      </c>
      <c r="E4644" s="9" t="s">
        <v>456</v>
      </c>
      <c r="F4644" s="9" t="s">
        <v>457</v>
      </c>
      <c r="G4644" s="9" t="s">
        <v>417</v>
      </c>
      <c r="H4644" s="9" t="s">
        <v>417</v>
      </c>
      <c r="J4644" s="45" t="s">
        <v>696</v>
      </c>
      <c r="K4644" s="45"/>
      <c r="L4644" s="45"/>
      <c r="BB4644" t="s">
        <v>7528</v>
      </c>
      <c r="BC4644" t="s">
        <v>316</v>
      </c>
      <c r="BD4644">
        <v>11</v>
      </c>
      <c r="BE4644" t="s">
        <v>341</v>
      </c>
      <c r="BG4644">
        <v>4643</v>
      </c>
      <c r="BH4644" t="s">
        <v>328</v>
      </c>
      <c r="BI4644" t="s">
        <v>351</v>
      </c>
    </row>
    <row r="4645" spans="1:61" x14ac:dyDescent="0.25">
      <c r="A4645" s="9">
        <v>4644</v>
      </c>
      <c r="B4645" s="9" t="s">
        <v>176</v>
      </c>
      <c r="C4645" s="9" t="s">
        <v>153</v>
      </c>
      <c r="D4645" s="9" t="s">
        <v>313</v>
      </c>
      <c r="E4645" s="9" t="s">
        <v>458</v>
      </c>
      <c r="F4645" s="9" t="s">
        <v>459</v>
      </c>
      <c r="G4645" s="9" t="s">
        <v>412</v>
      </c>
      <c r="H4645" s="9" t="s">
        <v>416</v>
      </c>
      <c r="J4645" s="46" t="s">
        <v>5705</v>
      </c>
      <c r="K4645" s="45"/>
      <c r="L4645" s="45"/>
      <c r="BB4645" t="s">
        <v>7529</v>
      </c>
      <c r="BC4645" t="s">
        <v>316</v>
      </c>
      <c r="BD4645">
        <v>12</v>
      </c>
      <c r="BE4645" t="s">
        <v>342</v>
      </c>
      <c r="BG4645">
        <v>4644</v>
      </c>
      <c r="BH4645" t="s">
        <v>329</v>
      </c>
      <c r="BI4645" t="s">
        <v>352</v>
      </c>
    </row>
    <row r="4646" spans="1:61" x14ac:dyDescent="0.25">
      <c r="A4646" s="9">
        <v>4645</v>
      </c>
      <c r="B4646" s="9" t="s">
        <v>177</v>
      </c>
      <c r="C4646" s="9" t="s">
        <v>154</v>
      </c>
      <c r="D4646" s="9" t="s">
        <v>314</v>
      </c>
      <c r="E4646" s="9" t="s">
        <v>458</v>
      </c>
      <c r="F4646" s="9" t="s">
        <v>459</v>
      </c>
      <c r="G4646" s="9" t="s">
        <v>413</v>
      </c>
      <c r="H4646" s="9" t="s">
        <v>412</v>
      </c>
      <c r="J4646" s="45" t="s">
        <v>5703</v>
      </c>
      <c r="K4646" s="45"/>
      <c r="L4646" s="45"/>
      <c r="BB4646" t="s">
        <v>7530</v>
      </c>
      <c r="BC4646" t="s">
        <v>317</v>
      </c>
      <c r="BD4646">
        <v>1</v>
      </c>
      <c r="BE4646" t="s">
        <v>343</v>
      </c>
      <c r="BG4646">
        <v>4645</v>
      </c>
      <c r="BH4646" t="s">
        <v>330</v>
      </c>
      <c r="BI4646" t="s">
        <v>293</v>
      </c>
    </row>
    <row r="4647" spans="1:61" x14ac:dyDescent="0.25">
      <c r="A4647" s="9">
        <v>4646</v>
      </c>
      <c r="B4647" s="9" t="s">
        <v>179</v>
      </c>
      <c r="C4647" s="9" t="s">
        <v>155</v>
      </c>
      <c r="D4647" s="9" t="s">
        <v>315</v>
      </c>
      <c r="E4647" s="9" t="s">
        <v>460</v>
      </c>
      <c r="F4647" s="9" t="s">
        <v>461</v>
      </c>
      <c r="G4647" s="9" t="s">
        <v>422</v>
      </c>
      <c r="H4647" s="9" t="s">
        <v>423</v>
      </c>
      <c r="J4647" s="45" t="s">
        <v>696</v>
      </c>
      <c r="K4647" s="45"/>
      <c r="L4647" s="45"/>
      <c r="BB4647" t="s">
        <v>7531</v>
      </c>
      <c r="BC4647" t="s">
        <v>317</v>
      </c>
      <c r="BD4647">
        <v>2</v>
      </c>
      <c r="BE4647" t="s">
        <v>344</v>
      </c>
      <c r="BG4647">
        <v>4646</v>
      </c>
      <c r="BH4647" t="s">
        <v>331</v>
      </c>
      <c r="BI4647" t="s">
        <v>294</v>
      </c>
    </row>
    <row r="4648" spans="1:61" x14ac:dyDescent="0.25">
      <c r="A4648" s="9">
        <v>4647</v>
      </c>
      <c r="B4648" s="9" t="s">
        <v>180</v>
      </c>
      <c r="C4648" s="9" t="s">
        <v>156</v>
      </c>
      <c r="D4648" s="9" t="s">
        <v>316</v>
      </c>
      <c r="E4648" s="9" t="s">
        <v>460</v>
      </c>
      <c r="F4648" s="9" t="s">
        <v>461</v>
      </c>
      <c r="G4648" s="9" t="s">
        <v>424</v>
      </c>
      <c r="H4648" s="9" t="s">
        <v>425</v>
      </c>
      <c r="J4648" s="45" t="s">
        <v>5703</v>
      </c>
      <c r="K4648" s="45"/>
      <c r="L4648" s="45"/>
      <c r="BB4648" t="s">
        <v>7532</v>
      </c>
      <c r="BC4648" t="s">
        <v>317</v>
      </c>
      <c r="BD4648">
        <v>3</v>
      </c>
      <c r="BE4648" t="s">
        <v>345</v>
      </c>
      <c r="BG4648">
        <v>4647</v>
      </c>
      <c r="BH4648" t="s">
        <v>332</v>
      </c>
      <c r="BI4648" t="s">
        <v>295</v>
      </c>
    </row>
    <row r="4649" spans="1:61" x14ac:dyDescent="0.25">
      <c r="A4649" s="9">
        <v>4648</v>
      </c>
      <c r="B4649" s="9" t="s">
        <v>181</v>
      </c>
      <c r="C4649" s="9" t="s">
        <v>157</v>
      </c>
      <c r="D4649" s="9" t="s">
        <v>317</v>
      </c>
      <c r="E4649" s="9" t="s">
        <v>462</v>
      </c>
      <c r="F4649" s="9" t="s">
        <v>463</v>
      </c>
      <c r="G4649" s="9" t="s">
        <v>425</v>
      </c>
      <c r="H4649" s="9" t="s">
        <v>424</v>
      </c>
      <c r="J4649" s="46" t="s">
        <v>5705</v>
      </c>
      <c r="K4649" s="45"/>
      <c r="L4649" s="45"/>
      <c r="BB4649" t="s">
        <v>7533</v>
      </c>
      <c r="BC4649" t="s">
        <v>317</v>
      </c>
      <c r="BD4649">
        <v>4</v>
      </c>
      <c r="BE4649" t="s">
        <v>346</v>
      </c>
      <c r="BG4649">
        <v>4648</v>
      </c>
      <c r="BH4649" t="s">
        <v>333</v>
      </c>
      <c r="BI4649" t="s">
        <v>296</v>
      </c>
    </row>
    <row r="4650" spans="1:61" x14ac:dyDescent="0.25">
      <c r="A4650" s="9">
        <v>4649</v>
      </c>
      <c r="B4650" s="9" t="s">
        <v>182</v>
      </c>
      <c r="C4650" s="9" t="s">
        <v>158</v>
      </c>
      <c r="D4650" s="9" t="s">
        <v>318</v>
      </c>
      <c r="E4650" s="9" t="s">
        <v>462</v>
      </c>
      <c r="F4650" s="9" t="s">
        <v>463</v>
      </c>
      <c r="G4650" s="9" t="s">
        <v>423</v>
      </c>
      <c r="H4650" s="9" t="s">
        <v>422</v>
      </c>
      <c r="J4650" s="45" t="s">
        <v>696</v>
      </c>
      <c r="K4650" s="45"/>
      <c r="L4650" s="45"/>
      <c r="BB4650" t="s">
        <v>7534</v>
      </c>
      <c r="BC4650" t="s">
        <v>317</v>
      </c>
      <c r="BD4650">
        <v>5</v>
      </c>
      <c r="BE4650" t="s">
        <v>347</v>
      </c>
      <c r="BG4650">
        <v>4649</v>
      </c>
      <c r="BH4650" t="s">
        <v>334</v>
      </c>
      <c r="BI4650" t="s">
        <v>297</v>
      </c>
    </row>
    <row r="4651" spans="1:61" x14ac:dyDescent="0.25">
      <c r="A4651" s="9">
        <v>4650</v>
      </c>
      <c r="B4651" s="9" t="s">
        <v>183</v>
      </c>
      <c r="C4651" s="9" t="s">
        <v>147</v>
      </c>
      <c r="D4651" s="9" t="s">
        <v>319</v>
      </c>
      <c r="E4651" s="9" t="s">
        <v>464</v>
      </c>
      <c r="F4651" s="9" t="s">
        <v>465</v>
      </c>
      <c r="G4651" s="9" t="s">
        <v>412</v>
      </c>
      <c r="H4651" s="9" t="s">
        <v>413</v>
      </c>
      <c r="J4651" s="45" t="s">
        <v>5703</v>
      </c>
      <c r="K4651" s="45"/>
      <c r="L4651" s="45"/>
      <c r="BB4651" t="s">
        <v>7535</v>
      </c>
      <c r="BC4651" t="s">
        <v>317</v>
      </c>
      <c r="BD4651">
        <v>6</v>
      </c>
      <c r="BE4651" t="s">
        <v>348</v>
      </c>
      <c r="BG4651">
        <v>4650</v>
      </c>
      <c r="BH4651" t="s">
        <v>335</v>
      </c>
      <c r="BI4651" t="s">
        <v>298</v>
      </c>
    </row>
    <row r="4652" spans="1:61" x14ac:dyDescent="0.25">
      <c r="A4652" s="9">
        <v>4651</v>
      </c>
      <c r="B4652" s="9" t="s">
        <v>184</v>
      </c>
      <c r="C4652" s="9" t="s">
        <v>148</v>
      </c>
      <c r="D4652" s="9" t="s">
        <v>320</v>
      </c>
      <c r="E4652" s="9" t="s">
        <v>464</v>
      </c>
      <c r="F4652" s="9" t="s">
        <v>465</v>
      </c>
      <c r="G4652" s="9" t="s">
        <v>416</v>
      </c>
      <c r="H4652" s="9" t="s">
        <v>412</v>
      </c>
      <c r="J4652" s="45" t="s">
        <v>696</v>
      </c>
      <c r="K4652" s="45"/>
      <c r="L4652" s="45"/>
      <c r="BB4652" t="s">
        <v>7536</v>
      </c>
      <c r="BC4652" t="s">
        <v>317</v>
      </c>
      <c r="BD4652">
        <v>7</v>
      </c>
      <c r="BE4652" t="s">
        <v>349</v>
      </c>
      <c r="BG4652">
        <v>4651</v>
      </c>
      <c r="BH4652" t="s">
        <v>336</v>
      </c>
      <c r="BI4652" t="s">
        <v>299</v>
      </c>
    </row>
    <row r="4653" spans="1:61" x14ac:dyDescent="0.25">
      <c r="A4653" s="9">
        <v>4652</v>
      </c>
      <c r="B4653" s="9" t="s">
        <v>185</v>
      </c>
      <c r="C4653" s="9" t="s">
        <v>149</v>
      </c>
      <c r="D4653" s="9" t="s">
        <v>321</v>
      </c>
      <c r="E4653" s="9" t="s">
        <v>466</v>
      </c>
      <c r="F4653" s="9" t="s">
        <v>467</v>
      </c>
      <c r="G4653" s="9" t="s">
        <v>417</v>
      </c>
      <c r="H4653" s="9" t="s">
        <v>417</v>
      </c>
      <c r="J4653" s="46" t="s">
        <v>5705</v>
      </c>
      <c r="K4653" s="45"/>
      <c r="L4653" s="45"/>
      <c r="BB4653" t="s">
        <v>7537</v>
      </c>
      <c r="BC4653" t="s">
        <v>317</v>
      </c>
      <c r="BD4653">
        <v>8</v>
      </c>
      <c r="BE4653" t="s">
        <v>350</v>
      </c>
      <c r="BG4653">
        <v>4652</v>
      </c>
      <c r="BH4653" t="s">
        <v>337</v>
      </c>
      <c r="BI4653" t="s">
        <v>300</v>
      </c>
    </row>
    <row r="4654" spans="1:61" x14ac:dyDescent="0.25">
      <c r="A4654" s="9">
        <v>4653</v>
      </c>
      <c r="B4654" s="9" t="s">
        <v>186</v>
      </c>
      <c r="C4654" s="9" t="s">
        <v>150</v>
      </c>
      <c r="D4654" s="9" t="s">
        <v>322</v>
      </c>
      <c r="E4654" s="9" t="s">
        <v>466</v>
      </c>
      <c r="F4654" s="9" t="s">
        <v>467</v>
      </c>
      <c r="G4654" s="9" t="s">
        <v>412</v>
      </c>
      <c r="H4654" s="9" t="s">
        <v>416</v>
      </c>
      <c r="J4654" s="45" t="s">
        <v>5703</v>
      </c>
      <c r="K4654" s="45"/>
      <c r="L4654" s="45"/>
      <c r="BB4654" t="s">
        <v>7538</v>
      </c>
      <c r="BC4654" t="s">
        <v>317</v>
      </c>
      <c r="BD4654">
        <v>9</v>
      </c>
      <c r="BE4654" t="s">
        <v>351</v>
      </c>
      <c r="BG4654">
        <v>4653</v>
      </c>
      <c r="BH4654" t="s">
        <v>338</v>
      </c>
      <c r="BI4654" t="s">
        <v>301</v>
      </c>
    </row>
    <row r="4655" spans="1:61" x14ac:dyDescent="0.25">
      <c r="A4655" s="9">
        <v>4654</v>
      </c>
      <c r="B4655" s="9" t="s">
        <v>176</v>
      </c>
      <c r="C4655" s="9" t="s">
        <v>151</v>
      </c>
      <c r="D4655" s="9" t="s">
        <v>323</v>
      </c>
      <c r="E4655" s="9" t="s">
        <v>468</v>
      </c>
      <c r="F4655" s="9" t="s">
        <v>469</v>
      </c>
      <c r="G4655" s="9" t="s">
        <v>413</v>
      </c>
      <c r="H4655" s="9" t="s">
        <v>412</v>
      </c>
      <c r="J4655" s="45" t="s">
        <v>696</v>
      </c>
      <c r="K4655" s="45"/>
      <c r="L4655" s="45"/>
      <c r="BB4655" t="s">
        <v>7539</v>
      </c>
      <c r="BC4655" t="s">
        <v>317</v>
      </c>
      <c r="BD4655">
        <v>10</v>
      </c>
      <c r="BE4655" t="s">
        <v>352</v>
      </c>
      <c r="BG4655">
        <v>4654</v>
      </c>
      <c r="BH4655" t="s">
        <v>339</v>
      </c>
      <c r="BI4655" t="s">
        <v>302</v>
      </c>
    </row>
    <row r="4656" spans="1:61" x14ac:dyDescent="0.25">
      <c r="A4656" s="9">
        <v>4655</v>
      </c>
      <c r="B4656" s="9" t="s">
        <v>177</v>
      </c>
      <c r="C4656" s="9" t="s">
        <v>152</v>
      </c>
      <c r="D4656" s="9" t="s">
        <v>324</v>
      </c>
      <c r="E4656" s="9" t="s">
        <v>468</v>
      </c>
      <c r="F4656" s="9" t="s">
        <v>469</v>
      </c>
      <c r="G4656" s="9" t="s">
        <v>422</v>
      </c>
      <c r="H4656" s="9" t="s">
        <v>423</v>
      </c>
      <c r="J4656" s="45" t="s">
        <v>5703</v>
      </c>
      <c r="K4656" s="45"/>
      <c r="L4656" s="45"/>
      <c r="BB4656" t="s">
        <v>7540</v>
      </c>
      <c r="BC4656" t="s">
        <v>317</v>
      </c>
      <c r="BD4656">
        <v>11</v>
      </c>
      <c r="BE4656" t="s">
        <v>293</v>
      </c>
      <c r="BG4656">
        <v>4655</v>
      </c>
      <c r="BH4656" t="s">
        <v>340</v>
      </c>
      <c r="BI4656" t="s">
        <v>303</v>
      </c>
    </row>
    <row r="4657" spans="1:61" x14ac:dyDescent="0.25">
      <c r="A4657" s="9">
        <v>4656</v>
      </c>
      <c r="B4657" s="9" t="s">
        <v>179</v>
      </c>
      <c r="C4657" s="9" t="s">
        <v>153</v>
      </c>
      <c r="D4657" s="9" t="s">
        <v>325</v>
      </c>
      <c r="E4657" s="9" t="s">
        <v>470</v>
      </c>
      <c r="F4657" s="3" t="s">
        <v>5707</v>
      </c>
      <c r="G4657" s="9" t="s">
        <v>424</v>
      </c>
      <c r="H4657" s="9" t="s">
        <v>425</v>
      </c>
      <c r="J4657" s="46" t="s">
        <v>5705</v>
      </c>
      <c r="K4657" s="45"/>
      <c r="L4657" s="45"/>
      <c r="BB4657" t="s">
        <v>7541</v>
      </c>
      <c r="BC4657" t="s">
        <v>317</v>
      </c>
      <c r="BD4657">
        <v>12</v>
      </c>
      <c r="BE4657" t="s">
        <v>294</v>
      </c>
      <c r="BG4657">
        <v>4656</v>
      </c>
      <c r="BH4657" t="s">
        <v>341</v>
      </c>
      <c r="BI4657" t="s">
        <v>304</v>
      </c>
    </row>
    <row r="4658" spans="1:61" x14ac:dyDescent="0.25">
      <c r="A4658" s="9">
        <v>4657</v>
      </c>
      <c r="B4658" s="9" t="s">
        <v>180</v>
      </c>
      <c r="C4658" s="9" t="s">
        <v>154</v>
      </c>
      <c r="D4658" s="9" t="s">
        <v>326</v>
      </c>
      <c r="E4658" s="9" t="s">
        <v>470</v>
      </c>
      <c r="F4658" s="3" t="s">
        <v>5707</v>
      </c>
      <c r="G4658" s="9" t="s">
        <v>425</v>
      </c>
      <c r="H4658" s="9" t="s">
        <v>424</v>
      </c>
      <c r="J4658" s="45" t="s">
        <v>696</v>
      </c>
      <c r="K4658" s="45"/>
      <c r="L4658" s="45"/>
      <c r="BB4658" t="s">
        <v>7542</v>
      </c>
      <c r="BC4658" t="s">
        <v>318</v>
      </c>
      <c r="BD4658">
        <v>1</v>
      </c>
      <c r="BE4658" t="s">
        <v>295</v>
      </c>
      <c r="BG4658">
        <v>4657</v>
      </c>
      <c r="BH4658" t="s">
        <v>342</v>
      </c>
      <c r="BI4658" t="s">
        <v>305</v>
      </c>
    </row>
    <row r="4659" spans="1:61" x14ac:dyDescent="0.25">
      <c r="A4659" s="9">
        <v>4658</v>
      </c>
      <c r="B4659" s="9" t="s">
        <v>181</v>
      </c>
      <c r="C4659" s="9" t="s">
        <v>155</v>
      </c>
      <c r="D4659" s="9" t="s">
        <v>327</v>
      </c>
      <c r="E4659" s="9" t="s">
        <v>471</v>
      </c>
      <c r="F4659" s="9" t="s">
        <v>472</v>
      </c>
      <c r="G4659" s="9" t="s">
        <v>423</v>
      </c>
      <c r="H4659" s="9" t="s">
        <v>422</v>
      </c>
      <c r="J4659" s="45" t="s">
        <v>5703</v>
      </c>
      <c r="K4659" s="45"/>
      <c r="L4659" s="45"/>
      <c r="BB4659" t="s">
        <v>7543</v>
      </c>
      <c r="BC4659" t="s">
        <v>318</v>
      </c>
      <c r="BD4659">
        <v>2</v>
      </c>
      <c r="BE4659" t="s">
        <v>296</v>
      </c>
      <c r="BG4659">
        <v>4658</v>
      </c>
      <c r="BH4659" t="s">
        <v>343</v>
      </c>
      <c r="BI4659" t="s">
        <v>306</v>
      </c>
    </row>
    <row r="4660" spans="1:61" x14ac:dyDescent="0.25">
      <c r="A4660" s="9">
        <v>4659</v>
      </c>
      <c r="B4660" s="9" t="s">
        <v>182</v>
      </c>
      <c r="C4660" s="9" t="s">
        <v>156</v>
      </c>
      <c r="D4660" s="9" t="s">
        <v>328</v>
      </c>
      <c r="E4660" s="9" t="s">
        <v>471</v>
      </c>
      <c r="F4660" s="9" t="s">
        <v>472</v>
      </c>
      <c r="G4660" s="9" t="s">
        <v>412</v>
      </c>
      <c r="H4660" s="9" t="s">
        <v>413</v>
      </c>
      <c r="J4660" s="45" t="s">
        <v>696</v>
      </c>
      <c r="K4660" s="45"/>
      <c r="L4660" s="45"/>
      <c r="BB4660" t="s">
        <v>7544</v>
      </c>
      <c r="BC4660" t="s">
        <v>318</v>
      </c>
      <c r="BD4660">
        <v>3</v>
      </c>
      <c r="BE4660" t="s">
        <v>297</v>
      </c>
      <c r="BG4660">
        <v>4659</v>
      </c>
      <c r="BH4660" t="s">
        <v>344</v>
      </c>
      <c r="BI4660" t="s">
        <v>307</v>
      </c>
    </row>
    <row r="4661" spans="1:61" x14ac:dyDescent="0.25">
      <c r="A4661" s="9">
        <v>4660</v>
      </c>
      <c r="B4661" s="9" t="s">
        <v>183</v>
      </c>
      <c r="C4661" s="9" t="s">
        <v>157</v>
      </c>
      <c r="D4661" s="9" t="s">
        <v>329</v>
      </c>
      <c r="E4661" s="9" t="s">
        <v>473</v>
      </c>
      <c r="F4661" s="9" t="s">
        <v>474</v>
      </c>
      <c r="G4661" s="9" t="s">
        <v>416</v>
      </c>
      <c r="H4661" s="9" t="s">
        <v>412</v>
      </c>
      <c r="J4661" s="46" t="s">
        <v>5705</v>
      </c>
      <c r="K4661" s="45"/>
      <c r="L4661" s="45"/>
      <c r="BB4661" t="s">
        <v>7545</v>
      </c>
      <c r="BC4661" t="s">
        <v>318</v>
      </c>
      <c r="BD4661">
        <v>4</v>
      </c>
      <c r="BE4661" t="s">
        <v>298</v>
      </c>
      <c r="BG4661">
        <v>4660</v>
      </c>
      <c r="BH4661" t="s">
        <v>345</v>
      </c>
      <c r="BI4661" t="s">
        <v>308</v>
      </c>
    </row>
    <row r="4662" spans="1:61" x14ac:dyDescent="0.25">
      <c r="A4662" s="9">
        <v>4661</v>
      </c>
      <c r="B4662" s="9" t="s">
        <v>184</v>
      </c>
      <c r="C4662" s="9" t="s">
        <v>158</v>
      </c>
      <c r="D4662" s="9" t="s">
        <v>330</v>
      </c>
      <c r="E4662" s="9" t="s">
        <v>473</v>
      </c>
      <c r="F4662" s="9" t="s">
        <v>474</v>
      </c>
      <c r="G4662" s="9" t="s">
        <v>417</v>
      </c>
      <c r="H4662" s="9" t="s">
        <v>417</v>
      </c>
      <c r="J4662" s="45" t="s">
        <v>5703</v>
      </c>
      <c r="K4662" s="45"/>
      <c r="L4662" s="45"/>
      <c r="BB4662" t="s">
        <v>7546</v>
      </c>
      <c r="BC4662" t="s">
        <v>318</v>
      </c>
      <c r="BD4662">
        <v>5</v>
      </c>
      <c r="BE4662" t="s">
        <v>299</v>
      </c>
      <c r="BG4662">
        <v>4661</v>
      </c>
      <c r="BH4662" t="s">
        <v>346</v>
      </c>
      <c r="BI4662" t="s">
        <v>309</v>
      </c>
    </row>
    <row r="4663" spans="1:61" x14ac:dyDescent="0.25">
      <c r="A4663" s="9">
        <v>4662</v>
      </c>
      <c r="B4663" s="9" t="s">
        <v>185</v>
      </c>
      <c r="C4663" s="9" t="s">
        <v>147</v>
      </c>
      <c r="D4663" s="9" t="s">
        <v>331</v>
      </c>
      <c r="E4663" s="9" t="s">
        <v>475</v>
      </c>
      <c r="F4663" s="9" t="s">
        <v>476</v>
      </c>
      <c r="G4663" s="9" t="s">
        <v>412</v>
      </c>
      <c r="H4663" s="9" t="s">
        <v>416</v>
      </c>
      <c r="J4663" s="45" t="s">
        <v>696</v>
      </c>
      <c r="K4663" s="45"/>
      <c r="L4663" s="45"/>
      <c r="BB4663" t="s">
        <v>7547</v>
      </c>
      <c r="BC4663" t="s">
        <v>318</v>
      </c>
      <c r="BD4663">
        <v>6</v>
      </c>
      <c r="BE4663" t="s">
        <v>300</v>
      </c>
      <c r="BG4663">
        <v>4662</v>
      </c>
      <c r="BH4663" t="s">
        <v>347</v>
      </c>
      <c r="BI4663" t="s">
        <v>310</v>
      </c>
    </row>
    <row r="4664" spans="1:61" x14ac:dyDescent="0.25">
      <c r="A4664" s="9">
        <v>4663</v>
      </c>
      <c r="B4664" s="9" t="s">
        <v>186</v>
      </c>
      <c r="C4664" s="9" t="s">
        <v>148</v>
      </c>
      <c r="D4664" s="9" t="s">
        <v>332</v>
      </c>
      <c r="E4664" s="9" t="s">
        <v>475</v>
      </c>
      <c r="F4664" s="9" t="s">
        <v>476</v>
      </c>
      <c r="G4664" s="9" t="s">
        <v>413</v>
      </c>
      <c r="H4664" s="9" t="s">
        <v>412</v>
      </c>
      <c r="J4664" s="45" t="s">
        <v>696</v>
      </c>
      <c r="K4664" s="45"/>
      <c r="L4664" s="45"/>
      <c r="BB4664" t="s">
        <v>7548</v>
      </c>
      <c r="BC4664" t="s">
        <v>318</v>
      </c>
      <c r="BD4664">
        <v>7</v>
      </c>
      <c r="BE4664" t="s">
        <v>301</v>
      </c>
      <c r="BG4664">
        <v>4663</v>
      </c>
      <c r="BH4664" t="s">
        <v>348</v>
      </c>
      <c r="BI4664" t="s">
        <v>311</v>
      </c>
    </row>
    <row r="4665" spans="1:61" x14ac:dyDescent="0.25">
      <c r="A4665" s="9">
        <v>4664</v>
      </c>
      <c r="B4665" s="9" t="s">
        <v>176</v>
      </c>
      <c r="C4665" s="9" t="s">
        <v>149</v>
      </c>
      <c r="D4665" s="9" t="s">
        <v>333</v>
      </c>
      <c r="E4665" s="9" t="s">
        <v>410</v>
      </c>
      <c r="F4665" s="9" t="s">
        <v>411</v>
      </c>
      <c r="G4665" s="9" t="s">
        <v>422</v>
      </c>
      <c r="H4665" s="9" t="s">
        <v>423</v>
      </c>
      <c r="J4665" s="45" t="s">
        <v>5704</v>
      </c>
      <c r="K4665" s="45"/>
      <c r="L4665" s="45"/>
      <c r="BB4665" t="s">
        <v>7549</v>
      </c>
      <c r="BC4665" t="s">
        <v>318</v>
      </c>
      <c r="BD4665">
        <v>8</v>
      </c>
      <c r="BE4665" t="s">
        <v>302</v>
      </c>
      <c r="BG4665">
        <v>4664</v>
      </c>
      <c r="BH4665" t="s">
        <v>349</v>
      </c>
      <c r="BI4665" t="s">
        <v>312</v>
      </c>
    </row>
    <row r="4666" spans="1:61" x14ac:dyDescent="0.25">
      <c r="A4666" s="9">
        <v>4665</v>
      </c>
      <c r="B4666" s="9" t="s">
        <v>177</v>
      </c>
      <c r="C4666" s="9" t="s">
        <v>150</v>
      </c>
      <c r="D4666" s="9" t="s">
        <v>334</v>
      </c>
      <c r="E4666" s="9" t="s">
        <v>410</v>
      </c>
      <c r="F4666" s="9" t="s">
        <v>411</v>
      </c>
      <c r="G4666" s="9" t="s">
        <v>412</v>
      </c>
      <c r="H4666" s="9" t="s">
        <v>413</v>
      </c>
      <c r="J4666" s="45" t="s">
        <v>696</v>
      </c>
      <c r="K4666" s="45"/>
      <c r="L4666" s="45"/>
      <c r="BB4666" t="s">
        <v>7550</v>
      </c>
      <c r="BC4666" t="s">
        <v>318</v>
      </c>
      <c r="BD4666">
        <v>9</v>
      </c>
      <c r="BE4666" t="s">
        <v>303</v>
      </c>
      <c r="BG4666">
        <v>4665</v>
      </c>
      <c r="BH4666" t="s">
        <v>350</v>
      </c>
      <c r="BI4666" t="s">
        <v>313</v>
      </c>
    </row>
    <row r="4667" spans="1:61" x14ac:dyDescent="0.25">
      <c r="A4667" s="9">
        <v>4666</v>
      </c>
      <c r="B4667" s="9" t="s">
        <v>179</v>
      </c>
      <c r="C4667" s="9" t="s">
        <v>151</v>
      </c>
      <c r="D4667" s="9" t="s">
        <v>335</v>
      </c>
      <c r="E4667" s="9" t="s">
        <v>414</v>
      </c>
      <c r="F4667" s="9" t="s">
        <v>415</v>
      </c>
      <c r="G4667" s="9" t="s">
        <v>416</v>
      </c>
      <c r="H4667" s="9" t="s">
        <v>412</v>
      </c>
      <c r="J4667" s="45" t="s">
        <v>5703</v>
      </c>
      <c r="K4667" s="45"/>
      <c r="L4667" s="45"/>
      <c r="BB4667" t="s">
        <v>7551</v>
      </c>
      <c r="BC4667" t="s">
        <v>318</v>
      </c>
      <c r="BD4667">
        <v>10</v>
      </c>
      <c r="BE4667" t="s">
        <v>304</v>
      </c>
      <c r="BG4667">
        <v>4666</v>
      </c>
      <c r="BH4667" t="s">
        <v>351</v>
      </c>
      <c r="BI4667" t="s">
        <v>314</v>
      </c>
    </row>
    <row r="4668" spans="1:61" x14ac:dyDescent="0.25">
      <c r="A4668" s="9">
        <v>4667</v>
      </c>
      <c r="B4668" s="9" t="s">
        <v>180</v>
      </c>
      <c r="C4668" s="9" t="s">
        <v>152</v>
      </c>
      <c r="D4668" s="9" t="s">
        <v>336</v>
      </c>
      <c r="E4668" s="9" t="s">
        <v>414</v>
      </c>
      <c r="F4668" s="9" t="s">
        <v>415</v>
      </c>
      <c r="G4668" s="9" t="s">
        <v>417</v>
      </c>
      <c r="H4668" s="9" t="s">
        <v>417</v>
      </c>
      <c r="J4668" s="45" t="s">
        <v>696</v>
      </c>
      <c r="K4668" s="45"/>
      <c r="L4668" s="45"/>
      <c r="BB4668" t="s">
        <v>7552</v>
      </c>
      <c r="BC4668" t="s">
        <v>318</v>
      </c>
      <c r="BD4668">
        <v>11</v>
      </c>
      <c r="BE4668" t="s">
        <v>305</v>
      </c>
      <c r="BG4668">
        <v>4667</v>
      </c>
      <c r="BH4668" t="s">
        <v>352</v>
      </c>
      <c r="BI4668" t="s">
        <v>315</v>
      </c>
    </row>
    <row r="4669" spans="1:61" x14ac:dyDescent="0.25">
      <c r="A4669" s="9">
        <v>4668</v>
      </c>
      <c r="B4669" s="9" t="s">
        <v>181</v>
      </c>
      <c r="C4669" s="9" t="s">
        <v>153</v>
      </c>
      <c r="D4669" s="9" t="s">
        <v>337</v>
      </c>
      <c r="E4669" s="9" t="s">
        <v>418</v>
      </c>
      <c r="F4669" s="9" t="s">
        <v>419</v>
      </c>
      <c r="G4669" s="9" t="s">
        <v>412</v>
      </c>
      <c r="H4669" s="9" t="s">
        <v>416</v>
      </c>
      <c r="J4669" s="46" t="s">
        <v>5705</v>
      </c>
      <c r="K4669" s="45"/>
      <c r="L4669" s="45"/>
      <c r="BB4669" t="s">
        <v>7553</v>
      </c>
      <c r="BC4669" t="s">
        <v>318</v>
      </c>
      <c r="BD4669">
        <v>12</v>
      </c>
      <c r="BE4669" t="s">
        <v>306</v>
      </c>
      <c r="BG4669">
        <v>4668</v>
      </c>
      <c r="BH4669" t="s">
        <v>293</v>
      </c>
      <c r="BI4669" t="s">
        <v>316</v>
      </c>
    </row>
    <row r="4670" spans="1:61" x14ac:dyDescent="0.25">
      <c r="A4670" s="9">
        <v>4669</v>
      </c>
      <c r="B4670" s="9" t="s">
        <v>182</v>
      </c>
      <c r="C4670" s="9" t="s">
        <v>154</v>
      </c>
      <c r="D4670" s="9" t="s">
        <v>338</v>
      </c>
      <c r="E4670" s="9" t="s">
        <v>418</v>
      </c>
      <c r="F4670" s="9" t="s">
        <v>419</v>
      </c>
      <c r="G4670" s="9" t="s">
        <v>413</v>
      </c>
      <c r="H4670" s="9" t="s">
        <v>412</v>
      </c>
      <c r="J4670" s="45" t="s">
        <v>5703</v>
      </c>
      <c r="K4670" s="45"/>
      <c r="L4670" s="45"/>
      <c r="BB4670" t="s">
        <v>7554</v>
      </c>
      <c r="BC4670" t="s">
        <v>319</v>
      </c>
      <c r="BD4670">
        <v>1</v>
      </c>
      <c r="BE4670" t="s">
        <v>307</v>
      </c>
      <c r="BG4670">
        <v>4669</v>
      </c>
      <c r="BH4670" t="s">
        <v>294</v>
      </c>
      <c r="BI4670" t="s">
        <v>317</v>
      </c>
    </row>
    <row r="4671" spans="1:61" x14ac:dyDescent="0.25">
      <c r="A4671" s="9">
        <v>4670</v>
      </c>
      <c r="B4671" s="9" t="s">
        <v>183</v>
      </c>
      <c r="C4671" s="9" t="s">
        <v>155</v>
      </c>
      <c r="D4671" s="9" t="s">
        <v>339</v>
      </c>
      <c r="E4671" s="9" t="s">
        <v>420</v>
      </c>
      <c r="F4671" s="9" t="s">
        <v>421</v>
      </c>
      <c r="G4671" s="9" t="s">
        <v>422</v>
      </c>
      <c r="H4671" s="9" t="s">
        <v>423</v>
      </c>
      <c r="J4671" s="45" t="s">
        <v>696</v>
      </c>
      <c r="K4671" s="45"/>
      <c r="L4671" s="45"/>
      <c r="BB4671" t="s">
        <v>7555</v>
      </c>
      <c r="BC4671" t="s">
        <v>319</v>
      </c>
      <c r="BD4671">
        <v>2</v>
      </c>
      <c r="BE4671" t="s">
        <v>308</v>
      </c>
      <c r="BG4671">
        <v>4670</v>
      </c>
      <c r="BH4671" t="s">
        <v>295</v>
      </c>
      <c r="BI4671" t="s">
        <v>318</v>
      </c>
    </row>
    <row r="4672" spans="1:61" x14ac:dyDescent="0.25">
      <c r="A4672" s="9">
        <v>4671</v>
      </c>
      <c r="B4672" s="9" t="s">
        <v>184</v>
      </c>
      <c r="C4672" s="9" t="s">
        <v>156</v>
      </c>
      <c r="D4672" s="9" t="s">
        <v>340</v>
      </c>
      <c r="E4672" s="9" t="s">
        <v>420</v>
      </c>
      <c r="F4672" s="9" t="s">
        <v>421</v>
      </c>
      <c r="G4672" s="9" t="s">
        <v>424</v>
      </c>
      <c r="H4672" s="9" t="s">
        <v>425</v>
      </c>
      <c r="J4672" s="45" t="s">
        <v>696</v>
      </c>
      <c r="K4672" s="45"/>
      <c r="L4672" s="45"/>
      <c r="BB4672" t="s">
        <v>7556</v>
      </c>
      <c r="BC4672" t="s">
        <v>319</v>
      </c>
      <c r="BD4672">
        <v>3</v>
      </c>
      <c r="BE4672" t="s">
        <v>309</v>
      </c>
      <c r="BG4672">
        <v>4671</v>
      </c>
      <c r="BH4672" t="s">
        <v>296</v>
      </c>
      <c r="BI4672" t="s">
        <v>319</v>
      </c>
    </row>
    <row r="4673" spans="1:61" x14ac:dyDescent="0.25">
      <c r="A4673" s="9">
        <v>4672</v>
      </c>
      <c r="B4673" s="9" t="s">
        <v>185</v>
      </c>
      <c r="C4673" s="9" t="s">
        <v>157</v>
      </c>
      <c r="D4673" s="9" t="s">
        <v>341</v>
      </c>
      <c r="E4673" s="9" t="s">
        <v>426</v>
      </c>
      <c r="F4673" s="9" t="s">
        <v>427</v>
      </c>
      <c r="G4673" s="9" t="s">
        <v>425</v>
      </c>
      <c r="H4673" s="9" t="s">
        <v>424</v>
      </c>
      <c r="J4673" s="45" t="s">
        <v>5704</v>
      </c>
      <c r="K4673" s="45"/>
      <c r="L4673" s="45"/>
      <c r="BB4673" t="s">
        <v>7557</v>
      </c>
      <c r="BC4673" t="s">
        <v>319</v>
      </c>
      <c r="BD4673">
        <v>4</v>
      </c>
      <c r="BE4673" t="s">
        <v>310</v>
      </c>
      <c r="BG4673">
        <v>4672</v>
      </c>
      <c r="BH4673" t="s">
        <v>297</v>
      </c>
      <c r="BI4673" t="s">
        <v>320</v>
      </c>
    </row>
    <row r="4674" spans="1:61" x14ac:dyDescent="0.25">
      <c r="A4674" s="9">
        <v>4673</v>
      </c>
      <c r="B4674" s="9" t="s">
        <v>186</v>
      </c>
      <c r="C4674" s="9" t="s">
        <v>158</v>
      </c>
      <c r="D4674" s="9" t="s">
        <v>342</v>
      </c>
      <c r="E4674" s="9" t="s">
        <v>426</v>
      </c>
      <c r="F4674" s="9" t="s">
        <v>427</v>
      </c>
      <c r="G4674" s="9" t="s">
        <v>423</v>
      </c>
      <c r="H4674" s="9" t="s">
        <v>422</v>
      </c>
      <c r="J4674" s="45" t="s">
        <v>696</v>
      </c>
      <c r="K4674" s="45"/>
      <c r="L4674" s="45"/>
      <c r="BB4674" t="s">
        <v>7558</v>
      </c>
      <c r="BC4674" t="s">
        <v>319</v>
      </c>
      <c r="BD4674">
        <v>5</v>
      </c>
      <c r="BE4674" t="s">
        <v>311</v>
      </c>
      <c r="BG4674">
        <v>4673</v>
      </c>
      <c r="BH4674" t="s">
        <v>298</v>
      </c>
      <c r="BI4674" t="s">
        <v>321</v>
      </c>
    </row>
    <row r="4675" spans="1:61" x14ac:dyDescent="0.25">
      <c r="A4675" s="9">
        <v>4674</v>
      </c>
      <c r="B4675" s="9" t="s">
        <v>176</v>
      </c>
      <c r="C4675" s="9" t="s">
        <v>147</v>
      </c>
      <c r="D4675" s="9" t="s">
        <v>343</v>
      </c>
      <c r="E4675" s="9" t="s">
        <v>428</v>
      </c>
      <c r="F4675" s="9" t="s">
        <v>429</v>
      </c>
      <c r="G4675" s="9" t="s">
        <v>412</v>
      </c>
      <c r="H4675" s="9" t="s">
        <v>413</v>
      </c>
      <c r="J4675" s="45" t="s">
        <v>5703</v>
      </c>
      <c r="K4675" s="45"/>
      <c r="L4675" s="45"/>
      <c r="BB4675" t="s">
        <v>7559</v>
      </c>
      <c r="BC4675" t="s">
        <v>319</v>
      </c>
      <c r="BD4675">
        <v>6</v>
      </c>
      <c r="BE4675" t="s">
        <v>312</v>
      </c>
      <c r="BG4675">
        <v>4674</v>
      </c>
      <c r="BH4675" t="s">
        <v>299</v>
      </c>
      <c r="BI4675" t="s">
        <v>322</v>
      </c>
    </row>
    <row r="4676" spans="1:61" x14ac:dyDescent="0.25">
      <c r="A4676" s="9">
        <v>4675</v>
      </c>
      <c r="B4676" s="9" t="s">
        <v>177</v>
      </c>
      <c r="C4676" s="9" t="s">
        <v>148</v>
      </c>
      <c r="D4676" s="9" t="s">
        <v>344</v>
      </c>
      <c r="E4676" s="9" t="s">
        <v>428</v>
      </c>
      <c r="F4676" s="9" t="s">
        <v>429</v>
      </c>
      <c r="G4676" s="9" t="s">
        <v>416</v>
      </c>
      <c r="H4676" s="9" t="s">
        <v>412</v>
      </c>
      <c r="J4676" s="45" t="s">
        <v>696</v>
      </c>
      <c r="K4676" s="45"/>
      <c r="L4676" s="45"/>
      <c r="BB4676" t="s">
        <v>7560</v>
      </c>
      <c r="BC4676" t="s">
        <v>319</v>
      </c>
      <c r="BD4676">
        <v>7</v>
      </c>
      <c r="BE4676" t="s">
        <v>313</v>
      </c>
      <c r="BG4676">
        <v>4675</v>
      </c>
      <c r="BH4676" t="s">
        <v>300</v>
      </c>
      <c r="BI4676" t="s">
        <v>323</v>
      </c>
    </row>
    <row r="4677" spans="1:61" x14ac:dyDescent="0.25">
      <c r="A4677" s="9">
        <v>4676</v>
      </c>
      <c r="B4677" s="9" t="s">
        <v>179</v>
      </c>
      <c r="C4677" s="9" t="s">
        <v>149</v>
      </c>
      <c r="D4677" s="9" t="s">
        <v>345</v>
      </c>
      <c r="E4677" s="9" t="s">
        <v>430</v>
      </c>
      <c r="F4677" s="9" t="s">
        <v>431</v>
      </c>
      <c r="G4677" s="9" t="s">
        <v>417</v>
      </c>
      <c r="H4677" s="9" t="s">
        <v>417</v>
      </c>
      <c r="J4677" s="46" t="s">
        <v>5705</v>
      </c>
      <c r="K4677" s="45"/>
      <c r="L4677" s="45"/>
      <c r="BB4677" t="s">
        <v>7561</v>
      </c>
      <c r="BC4677" t="s">
        <v>319</v>
      </c>
      <c r="BD4677">
        <v>8</v>
      </c>
      <c r="BE4677" t="s">
        <v>314</v>
      </c>
      <c r="BG4677">
        <v>4676</v>
      </c>
      <c r="BH4677" t="s">
        <v>301</v>
      </c>
      <c r="BI4677" t="s">
        <v>324</v>
      </c>
    </row>
    <row r="4678" spans="1:61" x14ac:dyDescent="0.25">
      <c r="A4678" s="9">
        <v>4677</v>
      </c>
      <c r="B4678" s="9" t="s">
        <v>180</v>
      </c>
      <c r="C4678" s="9" t="s">
        <v>150</v>
      </c>
      <c r="D4678" s="9" t="s">
        <v>346</v>
      </c>
      <c r="E4678" s="9" t="s">
        <v>430</v>
      </c>
      <c r="F4678" s="9" t="s">
        <v>431</v>
      </c>
      <c r="G4678" s="9" t="s">
        <v>412</v>
      </c>
      <c r="H4678" s="9" t="s">
        <v>416</v>
      </c>
      <c r="J4678" s="45" t="s">
        <v>5703</v>
      </c>
      <c r="K4678" s="45"/>
      <c r="L4678" s="45"/>
      <c r="BB4678" t="s">
        <v>7562</v>
      </c>
      <c r="BC4678" t="s">
        <v>319</v>
      </c>
      <c r="BD4678">
        <v>9</v>
      </c>
      <c r="BE4678" t="s">
        <v>315</v>
      </c>
      <c r="BG4678">
        <v>4677</v>
      </c>
      <c r="BH4678" t="s">
        <v>302</v>
      </c>
      <c r="BI4678" t="s">
        <v>325</v>
      </c>
    </row>
    <row r="4679" spans="1:61" x14ac:dyDescent="0.25">
      <c r="A4679" s="9">
        <v>4678</v>
      </c>
      <c r="B4679" s="9" t="s">
        <v>181</v>
      </c>
      <c r="C4679" s="9" t="s">
        <v>151</v>
      </c>
      <c r="D4679" s="9" t="s">
        <v>347</v>
      </c>
      <c r="E4679" s="9" t="s">
        <v>432</v>
      </c>
      <c r="F4679" s="9" t="s">
        <v>433</v>
      </c>
      <c r="G4679" s="9" t="s">
        <v>413</v>
      </c>
      <c r="H4679" s="9" t="s">
        <v>412</v>
      </c>
      <c r="J4679" s="45" t="s">
        <v>696</v>
      </c>
      <c r="K4679" s="45"/>
      <c r="L4679" s="45"/>
      <c r="BB4679" t="s">
        <v>7563</v>
      </c>
      <c r="BC4679" t="s">
        <v>319</v>
      </c>
      <c r="BD4679">
        <v>10</v>
      </c>
      <c r="BE4679" t="s">
        <v>316</v>
      </c>
      <c r="BG4679">
        <v>4678</v>
      </c>
      <c r="BH4679" t="s">
        <v>303</v>
      </c>
      <c r="BI4679" t="s">
        <v>326</v>
      </c>
    </row>
    <row r="4680" spans="1:61" x14ac:dyDescent="0.25">
      <c r="A4680" s="9">
        <v>4679</v>
      </c>
      <c r="B4680" s="9" t="s">
        <v>182</v>
      </c>
      <c r="C4680" s="9" t="s">
        <v>152</v>
      </c>
      <c r="D4680" s="9" t="s">
        <v>348</v>
      </c>
      <c r="E4680" s="9" t="s">
        <v>432</v>
      </c>
      <c r="F4680" s="9" t="s">
        <v>433</v>
      </c>
      <c r="G4680" s="9" t="s">
        <v>422</v>
      </c>
      <c r="H4680" s="9" t="s">
        <v>423</v>
      </c>
      <c r="J4680" s="45" t="s">
        <v>696</v>
      </c>
      <c r="K4680" s="45"/>
      <c r="L4680" s="45"/>
      <c r="BB4680" t="s">
        <v>7564</v>
      </c>
      <c r="BC4680" t="s">
        <v>319</v>
      </c>
      <c r="BD4680">
        <v>11</v>
      </c>
      <c r="BE4680" t="s">
        <v>317</v>
      </c>
      <c r="BG4680">
        <v>4679</v>
      </c>
      <c r="BH4680" t="s">
        <v>304</v>
      </c>
      <c r="BI4680" t="s">
        <v>327</v>
      </c>
    </row>
    <row r="4681" spans="1:61" x14ac:dyDescent="0.25">
      <c r="A4681" s="9">
        <v>4680</v>
      </c>
      <c r="B4681" s="9" t="s">
        <v>183</v>
      </c>
      <c r="C4681" s="9" t="s">
        <v>153</v>
      </c>
      <c r="D4681" s="9" t="s">
        <v>349</v>
      </c>
      <c r="E4681" s="9" t="s">
        <v>434</v>
      </c>
      <c r="F4681" s="9" t="s">
        <v>435</v>
      </c>
      <c r="G4681" s="9" t="s">
        <v>424</v>
      </c>
      <c r="H4681" s="9" t="s">
        <v>425</v>
      </c>
      <c r="J4681" s="45" t="s">
        <v>5704</v>
      </c>
      <c r="K4681" s="45"/>
      <c r="L4681" s="45"/>
      <c r="BB4681" t="s">
        <v>7565</v>
      </c>
      <c r="BC4681" t="s">
        <v>319</v>
      </c>
      <c r="BD4681">
        <v>12</v>
      </c>
      <c r="BE4681" t="s">
        <v>318</v>
      </c>
      <c r="BG4681">
        <v>4680</v>
      </c>
      <c r="BH4681" t="s">
        <v>305</v>
      </c>
      <c r="BI4681" t="s">
        <v>328</v>
      </c>
    </row>
    <row r="4682" spans="1:61" x14ac:dyDescent="0.25">
      <c r="A4682" s="9">
        <v>4681</v>
      </c>
      <c r="B4682" s="9" t="s">
        <v>184</v>
      </c>
      <c r="C4682" s="9" t="s">
        <v>154</v>
      </c>
      <c r="D4682" s="9" t="s">
        <v>350</v>
      </c>
      <c r="E4682" s="9" t="s">
        <v>434</v>
      </c>
      <c r="F4682" s="9" t="s">
        <v>435</v>
      </c>
      <c r="G4682" s="9" t="s">
        <v>425</v>
      </c>
      <c r="H4682" s="9" t="s">
        <v>424</v>
      </c>
      <c r="J4682" s="45" t="s">
        <v>696</v>
      </c>
      <c r="K4682" s="45"/>
      <c r="L4682" s="45"/>
      <c r="BB4682" t="s">
        <v>7566</v>
      </c>
      <c r="BC4682" t="s">
        <v>320</v>
      </c>
      <c r="BD4682">
        <v>1</v>
      </c>
      <c r="BE4682" t="s">
        <v>319</v>
      </c>
      <c r="BG4682">
        <v>4681</v>
      </c>
      <c r="BH4682" t="s">
        <v>306</v>
      </c>
      <c r="BI4682" t="s">
        <v>329</v>
      </c>
    </row>
    <row r="4683" spans="1:61" x14ac:dyDescent="0.25">
      <c r="A4683" s="9">
        <v>4682</v>
      </c>
      <c r="B4683" s="9" t="s">
        <v>185</v>
      </c>
      <c r="C4683" s="9" t="s">
        <v>155</v>
      </c>
      <c r="D4683" s="9" t="s">
        <v>351</v>
      </c>
      <c r="E4683" s="9" t="s">
        <v>436</v>
      </c>
      <c r="F4683" s="9" t="s">
        <v>437</v>
      </c>
      <c r="G4683" s="9" t="s">
        <v>423</v>
      </c>
      <c r="H4683" s="9" t="s">
        <v>422</v>
      </c>
      <c r="J4683" s="45" t="s">
        <v>696</v>
      </c>
      <c r="K4683" s="45"/>
      <c r="L4683" s="45"/>
      <c r="BB4683" t="s">
        <v>7567</v>
      </c>
      <c r="BC4683" t="s">
        <v>320</v>
      </c>
      <c r="BD4683">
        <v>2</v>
      </c>
      <c r="BE4683" t="s">
        <v>320</v>
      </c>
      <c r="BG4683">
        <v>4682</v>
      </c>
      <c r="BH4683" t="s">
        <v>307</v>
      </c>
      <c r="BI4683" t="s">
        <v>330</v>
      </c>
    </row>
    <row r="4684" spans="1:61" x14ac:dyDescent="0.25">
      <c r="A4684" s="9">
        <v>4683</v>
      </c>
      <c r="B4684" s="9" t="s">
        <v>186</v>
      </c>
      <c r="C4684" s="9" t="s">
        <v>156</v>
      </c>
      <c r="D4684" s="9" t="s">
        <v>352</v>
      </c>
      <c r="E4684" s="9" t="s">
        <v>436</v>
      </c>
      <c r="F4684" s="9" t="s">
        <v>437</v>
      </c>
      <c r="G4684" s="9" t="s">
        <v>412</v>
      </c>
      <c r="H4684" s="9" t="s">
        <v>413</v>
      </c>
      <c r="J4684" s="45" t="s">
        <v>5703</v>
      </c>
      <c r="K4684" s="45"/>
      <c r="L4684" s="45"/>
      <c r="BB4684" t="s">
        <v>7568</v>
      </c>
      <c r="BC4684" t="s">
        <v>320</v>
      </c>
      <c r="BD4684">
        <v>3</v>
      </c>
      <c r="BE4684" t="s">
        <v>321</v>
      </c>
      <c r="BG4684">
        <v>4683</v>
      </c>
      <c r="BH4684" t="s">
        <v>308</v>
      </c>
      <c r="BI4684" t="s">
        <v>331</v>
      </c>
    </row>
    <row r="4685" spans="1:61" x14ac:dyDescent="0.25">
      <c r="A4685" s="9">
        <v>4684</v>
      </c>
      <c r="B4685" s="9" t="s">
        <v>176</v>
      </c>
      <c r="C4685" s="9" t="s">
        <v>157</v>
      </c>
      <c r="D4685" s="9" t="s">
        <v>293</v>
      </c>
      <c r="E4685" s="9" t="s">
        <v>438</v>
      </c>
      <c r="F4685" s="9" t="s">
        <v>439</v>
      </c>
      <c r="G4685" s="9" t="s">
        <v>416</v>
      </c>
      <c r="H4685" s="9" t="s">
        <v>412</v>
      </c>
      <c r="J4685" s="46" t="s">
        <v>5705</v>
      </c>
      <c r="K4685" s="45"/>
      <c r="L4685" s="45"/>
      <c r="BB4685" t="s">
        <v>7569</v>
      </c>
      <c r="BC4685" t="s">
        <v>320</v>
      </c>
      <c r="BD4685">
        <v>4</v>
      </c>
      <c r="BE4685" t="s">
        <v>322</v>
      </c>
      <c r="BG4685">
        <v>4684</v>
      </c>
      <c r="BH4685" t="s">
        <v>309</v>
      </c>
      <c r="BI4685" t="s">
        <v>332</v>
      </c>
    </row>
    <row r="4686" spans="1:61" x14ac:dyDescent="0.25">
      <c r="A4686" s="9">
        <v>4685</v>
      </c>
      <c r="B4686" s="9" t="s">
        <v>177</v>
      </c>
      <c r="C4686" s="9" t="s">
        <v>158</v>
      </c>
      <c r="D4686" s="9" t="s">
        <v>294</v>
      </c>
      <c r="E4686" s="9" t="s">
        <v>438</v>
      </c>
      <c r="F4686" s="9" t="s">
        <v>439</v>
      </c>
      <c r="G4686" s="9" t="s">
        <v>417</v>
      </c>
      <c r="H4686" s="9" t="s">
        <v>417</v>
      </c>
      <c r="J4686" s="45" t="s">
        <v>5703</v>
      </c>
      <c r="K4686" s="45"/>
      <c r="L4686" s="45"/>
      <c r="BB4686" t="s">
        <v>7570</v>
      </c>
      <c r="BC4686" t="s">
        <v>320</v>
      </c>
      <c r="BD4686">
        <v>5</v>
      </c>
      <c r="BE4686" t="s">
        <v>323</v>
      </c>
      <c r="BG4686">
        <v>4685</v>
      </c>
      <c r="BH4686" t="s">
        <v>310</v>
      </c>
      <c r="BI4686" t="s">
        <v>333</v>
      </c>
    </row>
    <row r="4687" spans="1:61" x14ac:dyDescent="0.25">
      <c r="A4687" s="9">
        <v>4686</v>
      </c>
      <c r="B4687" s="9" t="s">
        <v>179</v>
      </c>
      <c r="C4687" s="9" t="s">
        <v>147</v>
      </c>
      <c r="D4687" s="9" t="s">
        <v>295</v>
      </c>
      <c r="E4687" s="9" t="s">
        <v>440</v>
      </c>
      <c r="F4687" s="9" t="s">
        <v>441</v>
      </c>
      <c r="G4687" s="9" t="s">
        <v>412</v>
      </c>
      <c r="H4687" s="9" t="s">
        <v>416</v>
      </c>
      <c r="J4687" s="45" t="s">
        <v>696</v>
      </c>
      <c r="K4687" s="45"/>
      <c r="L4687" s="45"/>
      <c r="BB4687" t="s">
        <v>7571</v>
      </c>
      <c r="BC4687" t="s">
        <v>320</v>
      </c>
      <c r="BD4687">
        <v>6</v>
      </c>
      <c r="BE4687" t="s">
        <v>324</v>
      </c>
      <c r="BG4687">
        <v>4686</v>
      </c>
      <c r="BH4687" t="s">
        <v>311</v>
      </c>
      <c r="BI4687" t="s">
        <v>334</v>
      </c>
    </row>
    <row r="4688" spans="1:61" x14ac:dyDescent="0.25">
      <c r="A4688" s="9">
        <v>4687</v>
      </c>
      <c r="B4688" s="9" t="s">
        <v>180</v>
      </c>
      <c r="C4688" s="9" t="s">
        <v>148</v>
      </c>
      <c r="D4688" s="9" t="s">
        <v>296</v>
      </c>
      <c r="E4688" s="9" t="s">
        <v>440</v>
      </c>
      <c r="F4688" s="9" t="s">
        <v>441</v>
      </c>
      <c r="G4688" s="9" t="s">
        <v>413</v>
      </c>
      <c r="H4688" s="9" t="s">
        <v>412</v>
      </c>
      <c r="J4688" s="45" t="s">
        <v>696</v>
      </c>
      <c r="K4688" s="45"/>
      <c r="L4688" s="45"/>
      <c r="BB4688" t="s">
        <v>7572</v>
      </c>
      <c r="BC4688" t="s">
        <v>320</v>
      </c>
      <c r="BD4688">
        <v>7</v>
      </c>
      <c r="BE4688" t="s">
        <v>325</v>
      </c>
      <c r="BG4688">
        <v>4687</v>
      </c>
      <c r="BH4688" t="s">
        <v>312</v>
      </c>
      <c r="BI4688" t="s">
        <v>335</v>
      </c>
    </row>
    <row r="4689" spans="1:61" x14ac:dyDescent="0.25">
      <c r="A4689" s="9">
        <v>4688</v>
      </c>
      <c r="B4689" s="9" t="s">
        <v>181</v>
      </c>
      <c r="C4689" s="9" t="s">
        <v>149</v>
      </c>
      <c r="D4689" s="9" t="s">
        <v>297</v>
      </c>
      <c r="E4689" s="9" t="s">
        <v>442</v>
      </c>
      <c r="F4689" s="9" t="s">
        <v>443</v>
      </c>
      <c r="G4689" s="9" t="s">
        <v>422</v>
      </c>
      <c r="H4689" s="9" t="s">
        <v>423</v>
      </c>
      <c r="J4689" s="45" t="s">
        <v>5704</v>
      </c>
      <c r="K4689" s="45"/>
      <c r="L4689" s="45"/>
      <c r="BB4689" t="s">
        <v>7573</v>
      </c>
      <c r="BC4689" t="s">
        <v>320</v>
      </c>
      <c r="BD4689">
        <v>8</v>
      </c>
      <c r="BE4689" t="s">
        <v>326</v>
      </c>
      <c r="BG4689">
        <v>4688</v>
      </c>
      <c r="BH4689" t="s">
        <v>313</v>
      </c>
      <c r="BI4689" t="s">
        <v>336</v>
      </c>
    </row>
    <row r="4690" spans="1:61" x14ac:dyDescent="0.25">
      <c r="A4690" s="9">
        <v>4689</v>
      </c>
      <c r="B4690" s="9" t="s">
        <v>182</v>
      </c>
      <c r="C4690" s="9" t="s">
        <v>150</v>
      </c>
      <c r="D4690" s="9" t="s">
        <v>298</v>
      </c>
      <c r="E4690" s="9" t="s">
        <v>442</v>
      </c>
      <c r="F4690" s="9" t="s">
        <v>443</v>
      </c>
      <c r="G4690" s="9" t="s">
        <v>424</v>
      </c>
      <c r="H4690" s="9" t="s">
        <v>425</v>
      </c>
      <c r="J4690" s="45" t="s">
        <v>696</v>
      </c>
      <c r="K4690" s="45"/>
      <c r="L4690" s="45"/>
      <c r="BB4690" t="s">
        <v>7574</v>
      </c>
      <c r="BC4690" t="s">
        <v>320</v>
      </c>
      <c r="BD4690">
        <v>9</v>
      </c>
      <c r="BE4690" t="s">
        <v>327</v>
      </c>
      <c r="BG4690">
        <v>4689</v>
      </c>
      <c r="BH4690" t="s">
        <v>314</v>
      </c>
      <c r="BI4690" t="s">
        <v>337</v>
      </c>
    </row>
    <row r="4691" spans="1:61" x14ac:dyDescent="0.25">
      <c r="A4691" s="9">
        <v>4690</v>
      </c>
      <c r="B4691" s="9" t="s">
        <v>183</v>
      </c>
      <c r="C4691" s="9" t="s">
        <v>151</v>
      </c>
      <c r="D4691" s="9" t="s">
        <v>299</v>
      </c>
      <c r="E4691" s="9" t="s">
        <v>444</v>
      </c>
      <c r="F4691" s="9" t="s">
        <v>445</v>
      </c>
      <c r="G4691" s="9" t="s">
        <v>425</v>
      </c>
      <c r="H4691" s="9" t="s">
        <v>424</v>
      </c>
      <c r="J4691" s="45" t="s">
        <v>696</v>
      </c>
      <c r="K4691" s="45"/>
      <c r="L4691" s="45"/>
      <c r="BB4691" t="s">
        <v>7575</v>
      </c>
      <c r="BC4691" t="s">
        <v>320</v>
      </c>
      <c r="BD4691">
        <v>10</v>
      </c>
      <c r="BE4691" t="s">
        <v>328</v>
      </c>
      <c r="BG4691">
        <v>4690</v>
      </c>
      <c r="BH4691" t="s">
        <v>315</v>
      </c>
      <c r="BI4691" t="s">
        <v>338</v>
      </c>
    </row>
    <row r="4692" spans="1:61" x14ac:dyDescent="0.25">
      <c r="A4692" s="9">
        <v>4691</v>
      </c>
      <c r="B4692" s="9" t="s">
        <v>184</v>
      </c>
      <c r="C4692" s="9" t="s">
        <v>152</v>
      </c>
      <c r="D4692" s="9" t="s">
        <v>300</v>
      </c>
      <c r="E4692" s="9" t="s">
        <v>444</v>
      </c>
      <c r="F4692" s="9" t="s">
        <v>445</v>
      </c>
      <c r="G4692" s="9" t="s">
        <v>423</v>
      </c>
      <c r="H4692" s="9" t="s">
        <v>422</v>
      </c>
      <c r="J4692" s="45" t="s">
        <v>5703</v>
      </c>
      <c r="K4692" s="45"/>
      <c r="L4692" s="45"/>
      <c r="BB4692" t="s">
        <v>7576</v>
      </c>
      <c r="BC4692" t="s">
        <v>320</v>
      </c>
      <c r="BD4692">
        <v>11</v>
      </c>
      <c r="BE4692" t="s">
        <v>329</v>
      </c>
      <c r="BG4692">
        <v>4691</v>
      </c>
      <c r="BH4692" t="s">
        <v>316</v>
      </c>
      <c r="BI4692" t="s">
        <v>339</v>
      </c>
    </row>
    <row r="4693" spans="1:61" x14ac:dyDescent="0.25">
      <c r="A4693" s="9">
        <v>4692</v>
      </c>
      <c r="B4693" s="9" t="s">
        <v>185</v>
      </c>
      <c r="C4693" s="9" t="s">
        <v>153</v>
      </c>
      <c r="D4693" s="9" t="s">
        <v>301</v>
      </c>
      <c r="E4693" s="9" t="s">
        <v>446</v>
      </c>
      <c r="F4693" s="9" t="s">
        <v>447</v>
      </c>
      <c r="G4693" s="9" t="s">
        <v>412</v>
      </c>
      <c r="H4693" s="9" t="s">
        <v>413</v>
      </c>
      <c r="J4693" s="46" t="s">
        <v>5705</v>
      </c>
      <c r="K4693" s="45"/>
      <c r="L4693" s="45"/>
      <c r="BB4693" t="s">
        <v>7577</v>
      </c>
      <c r="BC4693" t="s">
        <v>320</v>
      </c>
      <c r="BD4693">
        <v>12</v>
      </c>
      <c r="BE4693" t="s">
        <v>330</v>
      </c>
      <c r="BG4693">
        <v>4692</v>
      </c>
      <c r="BH4693" t="s">
        <v>317</v>
      </c>
      <c r="BI4693" t="s">
        <v>340</v>
      </c>
    </row>
    <row r="4694" spans="1:61" x14ac:dyDescent="0.25">
      <c r="A4694" s="9">
        <v>4693</v>
      </c>
      <c r="B4694" s="9" t="s">
        <v>186</v>
      </c>
      <c r="C4694" s="9" t="s">
        <v>154</v>
      </c>
      <c r="D4694" s="9" t="s">
        <v>302</v>
      </c>
      <c r="E4694" s="9" t="s">
        <v>446</v>
      </c>
      <c r="F4694" s="9" t="s">
        <v>447</v>
      </c>
      <c r="G4694" s="9" t="s">
        <v>416</v>
      </c>
      <c r="H4694" s="9" t="s">
        <v>412</v>
      </c>
      <c r="J4694" s="45" t="s">
        <v>5703</v>
      </c>
      <c r="K4694" s="45"/>
      <c r="L4694" s="45"/>
      <c r="BB4694" t="s">
        <v>7578</v>
      </c>
      <c r="BC4694" t="s">
        <v>321</v>
      </c>
      <c r="BD4694">
        <v>1</v>
      </c>
      <c r="BE4694" t="s">
        <v>331</v>
      </c>
      <c r="BG4694">
        <v>4693</v>
      </c>
      <c r="BH4694" t="s">
        <v>318</v>
      </c>
      <c r="BI4694" t="s">
        <v>341</v>
      </c>
    </row>
    <row r="4695" spans="1:61" x14ac:dyDescent="0.25">
      <c r="A4695" s="9">
        <v>4694</v>
      </c>
      <c r="B4695" s="9" t="s">
        <v>176</v>
      </c>
      <c r="C4695" s="9" t="s">
        <v>155</v>
      </c>
      <c r="D4695" s="9" t="s">
        <v>303</v>
      </c>
      <c r="E4695" s="9" t="s">
        <v>448</v>
      </c>
      <c r="F4695" s="9" t="s">
        <v>449</v>
      </c>
      <c r="G4695" s="9" t="s">
        <v>417</v>
      </c>
      <c r="H4695" s="9" t="s">
        <v>417</v>
      </c>
      <c r="J4695" s="45" t="s">
        <v>696</v>
      </c>
      <c r="K4695" s="45"/>
      <c r="L4695" s="45"/>
      <c r="BB4695" t="s">
        <v>7579</v>
      </c>
      <c r="BC4695" t="s">
        <v>321</v>
      </c>
      <c r="BD4695">
        <v>2</v>
      </c>
      <c r="BE4695" t="s">
        <v>332</v>
      </c>
      <c r="BG4695">
        <v>4694</v>
      </c>
      <c r="BH4695" t="s">
        <v>319</v>
      </c>
      <c r="BI4695" t="s">
        <v>342</v>
      </c>
    </row>
    <row r="4696" spans="1:61" x14ac:dyDescent="0.25">
      <c r="A4696" s="9">
        <v>4695</v>
      </c>
      <c r="B4696" s="9" t="s">
        <v>177</v>
      </c>
      <c r="C4696" s="9" t="s">
        <v>156</v>
      </c>
      <c r="D4696" s="9" t="s">
        <v>304</v>
      </c>
      <c r="E4696" s="9" t="s">
        <v>448</v>
      </c>
      <c r="F4696" s="9" t="s">
        <v>449</v>
      </c>
      <c r="G4696" s="9" t="s">
        <v>412</v>
      </c>
      <c r="H4696" s="9" t="s">
        <v>416</v>
      </c>
      <c r="J4696" s="45" t="s">
        <v>696</v>
      </c>
      <c r="K4696" s="45"/>
      <c r="L4696" s="45"/>
      <c r="BB4696" t="s">
        <v>7580</v>
      </c>
      <c r="BC4696" t="s">
        <v>321</v>
      </c>
      <c r="BD4696">
        <v>3</v>
      </c>
      <c r="BE4696" t="s">
        <v>333</v>
      </c>
      <c r="BG4696">
        <v>4695</v>
      </c>
      <c r="BH4696" t="s">
        <v>320</v>
      </c>
      <c r="BI4696" t="s">
        <v>343</v>
      </c>
    </row>
    <row r="4697" spans="1:61" x14ac:dyDescent="0.25">
      <c r="A4697" s="9">
        <v>4696</v>
      </c>
      <c r="B4697" s="9" t="s">
        <v>179</v>
      </c>
      <c r="C4697" s="9" t="s">
        <v>157</v>
      </c>
      <c r="D4697" s="9" t="s">
        <v>305</v>
      </c>
      <c r="E4697" s="9" t="s">
        <v>450</v>
      </c>
      <c r="F4697" s="9" t="s">
        <v>451</v>
      </c>
      <c r="G4697" s="9" t="s">
        <v>413</v>
      </c>
      <c r="H4697" s="9" t="s">
        <v>412</v>
      </c>
      <c r="J4697" s="45" t="s">
        <v>5704</v>
      </c>
      <c r="K4697" s="45"/>
      <c r="L4697" s="45"/>
      <c r="BB4697" t="s">
        <v>7581</v>
      </c>
      <c r="BC4697" t="s">
        <v>321</v>
      </c>
      <c r="BD4697">
        <v>4</v>
      </c>
      <c r="BE4697" t="s">
        <v>334</v>
      </c>
      <c r="BG4697">
        <v>4696</v>
      </c>
      <c r="BH4697" t="s">
        <v>321</v>
      </c>
      <c r="BI4697" t="s">
        <v>344</v>
      </c>
    </row>
    <row r="4698" spans="1:61" x14ac:dyDescent="0.25">
      <c r="A4698" s="9">
        <v>4697</v>
      </c>
      <c r="B4698" s="9" t="s">
        <v>180</v>
      </c>
      <c r="C4698" s="9" t="s">
        <v>158</v>
      </c>
      <c r="D4698" s="9" t="s">
        <v>306</v>
      </c>
      <c r="E4698" s="9" t="s">
        <v>450</v>
      </c>
      <c r="F4698" s="9" t="s">
        <v>451</v>
      </c>
      <c r="G4698" s="9" t="s">
        <v>422</v>
      </c>
      <c r="H4698" s="9" t="s">
        <v>423</v>
      </c>
      <c r="J4698" s="45" t="s">
        <v>696</v>
      </c>
      <c r="K4698" s="45"/>
      <c r="L4698" s="45"/>
      <c r="BB4698" t="s">
        <v>7582</v>
      </c>
      <c r="BC4698" t="s">
        <v>321</v>
      </c>
      <c r="BD4698">
        <v>5</v>
      </c>
      <c r="BE4698" t="s">
        <v>335</v>
      </c>
      <c r="BG4698">
        <v>4697</v>
      </c>
      <c r="BH4698" t="s">
        <v>322</v>
      </c>
      <c r="BI4698" t="s">
        <v>345</v>
      </c>
    </row>
    <row r="4699" spans="1:61" x14ac:dyDescent="0.25">
      <c r="A4699" s="9">
        <v>4698</v>
      </c>
      <c r="B4699" s="9" t="s">
        <v>181</v>
      </c>
      <c r="C4699" s="9" t="s">
        <v>147</v>
      </c>
      <c r="D4699" s="9" t="s">
        <v>307</v>
      </c>
      <c r="E4699" s="9" t="s">
        <v>452</v>
      </c>
      <c r="F4699" s="9" t="s">
        <v>453</v>
      </c>
      <c r="G4699" s="9" t="s">
        <v>424</v>
      </c>
      <c r="H4699" s="9" t="s">
        <v>425</v>
      </c>
      <c r="J4699" s="45" t="s">
        <v>696</v>
      </c>
      <c r="K4699" s="45"/>
      <c r="L4699" s="45"/>
      <c r="BB4699" t="s">
        <v>7583</v>
      </c>
      <c r="BC4699" t="s">
        <v>321</v>
      </c>
      <c r="BD4699">
        <v>6</v>
      </c>
      <c r="BE4699" t="s">
        <v>336</v>
      </c>
      <c r="BG4699">
        <v>4698</v>
      </c>
      <c r="BH4699" t="s">
        <v>323</v>
      </c>
      <c r="BI4699" t="s">
        <v>346</v>
      </c>
    </row>
    <row r="4700" spans="1:61" x14ac:dyDescent="0.25">
      <c r="A4700" s="9">
        <v>4699</v>
      </c>
      <c r="B4700" s="9" t="s">
        <v>182</v>
      </c>
      <c r="C4700" s="9" t="s">
        <v>148</v>
      </c>
      <c r="D4700" s="9" t="s">
        <v>308</v>
      </c>
      <c r="E4700" s="9" t="s">
        <v>452</v>
      </c>
      <c r="F4700" s="9" t="s">
        <v>453</v>
      </c>
      <c r="G4700" s="9" t="s">
        <v>425</v>
      </c>
      <c r="H4700" s="9" t="s">
        <v>424</v>
      </c>
      <c r="J4700" s="45" t="s">
        <v>5703</v>
      </c>
      <c r="K4700" s="45"/>
      <c r="L4700" s="45"/>
      <c r="BB4700" t="s">
        <v>7584</v>
      </c>
      <c r="BC4700" t="s">
        <v>321</v>
      </c>
      <c r="BD4700">
        <v>7</v>
      </c>
      <c r="BE4700" t="s">
        <v>337</v>
      </c>
      <c r="BG4700">
        <v>4699</v>
      </c>
      <c r="BH4700" t="s">
        <v>324</v>
      </c>
      <c r="BI4700" t="s">
        <v>347</v>
      </c>
    </row>
    <row r="4701" spans="1:61" x14ac:dyDescent="0.25">
      <c r="A4701" s="9">
        <v>4700</v>
      </c>
      <c r="B4701" s="9" t="s">
        <v>183</v>
      </c>
      <c r="C4701" s="9" t="s">
        <v>149</v>
      </c>
      <c r="D4701" s="9" t="s">
        <v>309</v>
      </c>
      <c r="E4701" s="9" t="s">
        <v>454</v>
      </c>
      <c r="F4701" s="9" t="s">
        <v>455</v>
      </c>
      <c r="G4701" s="9" t="s">
        <v>423</v>
      </c>
      <c r="H4701" s="9" t="s">
        <v>422</v>
      </c>
      <c r="J4701" s="46" t="s">
        <v>5705</v>
      </c>
      <c r="K4701" s="45"/>
      <c r="L4701" s="45"/>
      <c r="BB4701" t="s">
        <v>7585</v>
      </c>
      <c r="BC4701" t="s">
        <v>321</v>
      </c>
      <c r="BD4701">
        <v>8</v>
      </c>
      <c r="BE4701" t="s">
        <v>338</v>
      </c>
      <c r="BG4701">
        <v>4700</v>
      </c>
      <c r="BH4701" t="s">
        <v>325</v>
      </c>
      <c r="BI4701" t="s">
        <v>348</v>
      </c>
    </row>
    <row r="4702" spans="1:61" x14ac:dyDescent="0.25">
      <c r="A4702" s="9">
        <v>4701</v>
      </c>
      <c r="B4702" s="9" t="s">
        <v>184</v>
      </c>
      <c r="C4702" s="9" t="s">
        <v>150</v>
      </c>
      <c r="D4702" s="9" t="s">
        <v>310</v>
      </c>
      <c r="E4702" s="9" t="s">
        <v>454</v>
      </c>
      <c r="F4702" s="9" t="s">
        <v>455</v>
      </c>
      <c r="G4702" s="9" t="s">
        <v>412</v>
      </c>
      <c r="H4702" s="9" t="s">
        <v>413</v>
      </c>
      <c r="J4702" s="45" t="s">
        <v>696</v>
      </c>
      <c r="K4702" s="45"/>
      <c r="L4702" s="45"/>
      <c r="BB4702" t="s">
        <v>7586</v>
      </c>
      <c r="BC4702" t="s">
        <v>321</v>
      </c>
      <c r="BD4702">
        <v>9</v>
      </c>
      <c r="BE4702" t="s">
        <v>339</v>
      </c>
      <c r="BG4702">
        <v>4701</v>
      </c>
      <c r="BH4702" t="s">
        <v>326</v>
      </c>
      <c r="BI4702" t="s">
        <v>349</v>
      </c>
    </row>
    <row r="4703" spans="1:61" x14ac:dyDescent="0.25">
      <c r="A4703" s="9">
        <v>4702</v>
      </c>
      <c r="B4703" s="9" t="s">
        <v>185</v>
      </c>
      <c r="C4703" s="9" t="s">
        <v>151</v>
      </c>
      <c r="D4703" s="9" t="s">
        <v>311</v>
      </c>
      <c r="E4703" s="9" t="s">
        <v>456</v>
      </c>
      <c r="F4703" s="9" t="s">
        <v>457</v>
      </c>
      <c r="G4703" s="9" t="s">
        <v>416</v>
      </c>
      <c r="H4703" s="9" t="s">
        <v>412</v>
      </c>
      <c r="J4703" s="45" t="s">
        <v>5703</v>
      </c>
      <c r="K4703" s="45"/>
      <c r="L4703" s="45"/>
      <c r="BB4703" t="s">
        <v>7587</v>
      </c>
      <c r="BC4703" t="s">
        <v>321</v>
      </c>
      <c r="BD4703">
        <v>10</v>
      </c>
      <c r="BE4703" t="s">
        <v>340</v>
      </c>
      <c r="BG4703">
        <v>4702</v>
      </c>
      <c r="BH4703" t="s">
        <v>327</v>
      </c>
      <c r="BI4703" t="s">
        <v>350</v>
      </c>
    </row>
    <row r="4704" spans="1:61" x14ac:dyDescent="0.25">
      <c r="A4704" s="9">
        <v>4703</v>
      </c>
      <c r="B4704" s="9" t="s">
        <v>186</v>
      </c>
      <c r="C4704" s="9" t="s">
        <v>152</v>
      </c>
      <c r="D4704" s="9" t="s">
        <v>312</v>
      </c>
      <c r="E4704" s="9" t="s">
        <v>456</v>
      </c>
      <c r="F4704" s="9" t="s">
        <v>457</v>
      </c>
      <c r="G4704" s="9" t="s">
        <v>417</v>
      </c>
      <c r="H4704" s="9" t="s">
        <v>417</v>
      </c>
      <c r="J4704" s="45" t="s">
        <v>696</v>
      </c>
      <c r="K4704" s="45"/>
      <c r="L4704" s="45"/>
      <c r="BB4704" t="s">
        <v>7588</v>
      </c>
      <c r="BC4704" t="s">
        <v>321</v>
      </c>
      <c r="BD4704">
        <v>11</v>
      </c>
      <c r="BE4704" t="s">
        <v>341</v>
      </c>
      <c r="BG4704">
        <v>4703</v>
      </c>
      <c r="BH4704" t="s">
        <v>328</v>
      </c>
      <c r="BI4704" t="s">
        <v>351</v>
      </c>
    </row>
    <row r="4705" spans="1:61" x14ac:dyDescent="0.25">
      <c r="A4705" s="9">
        <v>4704</v>
      </c>
      <c r="B4705" s="9" t="s">
        <v>176</v>
      </c>
      <c r="C4705" s="9" t="s">
        <v>153</v>
      </c>
      <c r="D4705" s="9" t="s">
        <v>313</v>
      </c>
      <c r="E4705" s="9" t="s">
        <v>458</v>
      </c>
      <c r="F4705" s="9" t="s">
        <v>459</v>
      </c>
      <c r="G4705" s="9" t="s">
        <v>412</v>
      </c>
      <c r="H4705" s="9" t="s">
        <v>416</v>
      </c>
      <c r="J4705" s="45" t="s">
        <v>5704</v>
      </c>
      <c r="K4705" s="45"/>
      <c r="L4705" s="45"/>
      <c r="BB4705" t="s">
        <v>7589</v>
      </c>
      <c r="BC4705" t="s">
        <v>321</v>
      </c>
      <c r="BD4705">
        <v>12</v>
      </c>
      <c r="BE4705" t="s">
        <v>342</v>
      </c>
      <c r="BG4705">
        <v>4704</v>
      </c>
      <c r="BH4705" t="s">
        <v>329</v>
      </c>
      <c r="BI4705" t="s">
        <v>352</v>
      </c>
    </row>
    <row r="4706" spans="1:61" x14ac:dyDescent="0.25">
      <c r="A4706" s="9">
        <v>4705</v>
      </c>
      <c r="B4706" s="9" t="s">
        <v>177</v>
      </c>
      <c r="C4706" s="9" t="s">
        <v>154</v>
      </c>
      <c r="D4706" s="9" t="s">
        <v>314</v>
      </c>
      <c r="E4706" s="9" t="s">
        <v>458</v>
      </c>
      <c r="F4706" s="9" t="s">
        <v>459</v>
      </c>
      <c r="G4706" s="9" t="s">
        <v>413</v>
      </c>
      <c r="H4706" s="9" t="s">
        <v>412</v>
      </c>
      <c r="J4706" s="45" t="s">
        <v>696</v>
      </c>
      <c r="K4706" s="45"/>
      <c r="L4706" s="45"/>
      <c r="BB4706" t="s">
        <v>7590</v>
      </c>
      <c r="BC4706" t="s">
        <v>322</v>
      </c>
      <c r="BD4706">
        <v>1</v>
      </c>
      <c r="BE4706" t="s">
        <v>343</v>
      </c>
      <c r="BG4706">
        <v>4705</v>
      </c>
      <c r="BH4706" t="s">
        <v>330</v>
      </c>
      <c r="BI4706" t="s">
        <v>293</v>
      </c>
    </row>
    <row r="4707" spans="1:61" x14ac:dyDescent="0.25">
      <c r="A4707" s="9">
        <v>4706</v>
      </c>
      <c r="B4707" s="9" t="s">
        <v>179</v>
      </c>
      <c r="C4707" s="9" t="s">
        <v>155</v>
      </c>
      <c r="D4707" s="9" t="s">
        <v>315</v>
      </c>
      <c r="E4707" s="9" t="s">
        <v>460</v>
      </c>
      <c r="F4707" s="9" t="s">
        <v>461</v>
      </c>
      <c r="G4707" s="9" t="s">
        <v>422</v>
      </c>
      <c r="H4707" s="9" t="s">
        <v>423</v>
      </c>
      <c r="J4707" s="45" t="s">
        <v>696</v>
      </c>
      <c r="K4707" s="45"/>
      <c r="L4707" s="45"/>
      <c r="BB4707" t="s">
        <v>7591</v>
      </c>
      <c r="BC4707" t="s">
        <v>322</v>
      </c>
      <c r="BD4707">
        <v>2</v>
      </c>
      <c r="BE4707" t="s">
        <v>344</v>
      </c>
      <c r="BG4707">
        <v>4706</v>
      </c>
      <c r="BH4707" t="s">
        <v>331</v>
      </c>
      <c r="BI4707" t="s">
        <v>294</v>
      </c>
    </row>
    <row r="4708" spans="1:61" x14ac:dyDescent="0.25">
      <c r="A4708" s="9">
        <v>4707</v>
      </c>
      <c r="B4708" s="9" t="s">
        <v>180</v>
      </c>
      <c r="C4708" s="9" t="s">
        <v>156</v>
      </c>
      <c r="D4708" s="9" t="s">
        <v>316</v>
      </c>
      <c r="E4708" s="9" t="s">
        <v>460</v>
      </c>
      <c r="F4708" s="9" t="s">
        <v>461</v>
      </c>
      <c r="G4708" s="9" t="s">
        <v>424</v>
      </c>
      <c r="H4708" s="9" t="s">
        <v>425</v>
      </c>
      <c r="J4708" s="45" t="s">
        <v>5703</v>
      </c>
      <c r="K4708" s="45"/>
      <c r="L4708" s="45"/>
      <c r="BB4708" t="s">
        <v>7592</v>
      </c>
      <c r="BC4708" t="s">
        <v>322</v>
      </c>
      <c r="BD4708">
        <v>3</v>
      </c>
      <c r="BE4708" t="s">
        <v>345</v>
      </c>
      <c r="BG4708">
        <v>4707</v>
      </c>
      <c r="BH4708" t="s">
        <v>332</v>
      </c>
      <c r="BI4708" t="s">
        <v>295</v>
      </c>
    </row>
    <row r="4709" spans="1:61" x14ac:dyDescent="0.25">
      <c r="A4709" s="9">
        <v>4708</v>
      </c>
      <c r="B4709" s="9" t="s">
        <v>181</v>
      </c>
      <c r="C4709" s="9" t="s">
        <v>157</v>
      </c>
      <c r="D4709" s="9" t="s">
        <v>317</v>
      </c>
      <c r="E4709" s="9" t="s">
        <v>462</v>
      </c>
      <c r="F4709" s="9" t="s">
        <v>463</v>
      </c>
      <c r="G4709" s="9" t="s">
        <v>425</v>
      </c>
      <c r="H4709" s="9" t="s">
        <v>424</v>
      </c>
      <c r="J4709" s="46" t="s">
        <v>5705</v>
      </c>
      <c r="K4709" s="45"/>
      <c r="L4709" s="45"/>
      <c r="BB4709" t="s">
        <v>7593</v>
      </c>
      <c r="BC4709" t="s">
        <v>322</v>
      </c>
      <c r="BD4709">
        <v>4</v>
      </c>
      <c r="BE4709" t="s">
        <v>346</v>
      </c>
      <c r="BG4709">
        <v>4708</v>
      </c>
      <c r="BH4709" t="s">
        <v>333</v>
      </c>
      <c r="BI4709" t="s">
        <v>296</v>
      </c>
    </row>
    <row r="4710" spans="1:61" x14ac:dyDescent="0.25">
      <c r="A4710" s="9">
        <v>4709</v>
      </c>
      <c r="B4710" s="9" t="s">
        <v>182</v>
      </c>
      <c r="C4710" s="9" t="s">
        <v>158</v>
      </c>
      <c r="D4710" s="9" t="s">
        <v>318</v>
      </c>
      <c r="E4710" s="9" t="s">
        <v>462</v>
      </c>
      <c r="F4710" s="9" t="s">
        <v>463</v>
      </c>
      <c r="G4710" s="9" t="s">
        <v>423</v>
      </c>
      <c r="H4710" s="9" t="s">
        <v>422</v>
      </c>
      <c r="J4710" s="45" t="s">
        <v>696</v>
      </c>
      <c r="K4710" s="45"/>
      <c r="L4710" s="45"/>
      <c r="BB4710" t="s">
        <v>7594</v>
      </c>
      <c r="BC4710" t="s">
        <v>322</v>
      </c>
      <c r="BD4710">
        <v>5</v>
      </c>
      <c r="BE4710" t="s">
        <v>347</v>
      </c>
      <c r="BG4710">
        <v>4709</v>
      </c>
      <c r="BH4710" t="s">
        <v>334</v>
      </c>
      <c r="BI4710" t="s">
        <v>297</v>
      </c>
    </row>
    <row r="4711" spans="1:61" x14ac:dyDescent="0.25">
      <c r="A4711" s="9">
        <v>4710</v>
      </c>
      <c r="B4711" s="9" t="s">
        <v>183</v>
      </c>
      <c r="C4711" s="9" t="s">
        <v>147</v>
      </c>
      <c r="D4711" s="9" t="s">
        <v>319</v>
      </c>
      <c r="E4711" s="9" t="s">
        <v>464</v>
      </c>
      <c r="F4711" s="9" t="s">
        <v>465</v>
      </c>
      <c r="G4711" s="9" t="s">
        <v>412</v>
      </c>
      <c r="H4711" s="9" t="s">
        <v>413</v>
      </c>
      <c r="J4711" s="45" t="s">
        <v>5703</v>
      </c>
      <c r="K4711" s="45"/>
      <c r="L4711" s="45"/>
      <c r="BB4711" t="s">
        <v>7595</v>
      </c>
      <c r="BC4711" t="s">
        <v>322</v>
      </c>
      <c r="BD4711">
        <v>6</v>
      </c>
      <c r="BE4711" t="s">
        <v>348</v>
      </c>
      <c r="BG4711">
        <v>4710</v>
      </c>
      <c r="BH4711" t="s">
        <v>335</v>
      </c>
      <c r="BI4711" t="s">
        <v>298</v>
      </c>
    </row>
    <row r="4712" spans="1:61" x14ac:dyDescent="0.25">
      <c r="A4712" s="9">
        <v>4711</v>
      </c>
      <c r="B4712" s="9" t="s">
        <v>184</v>
      </c>
      <c r="C4712" s="9" t="s">
        <v>148</v>
      </c>
      <c r="D4712" s="9" t="s">
        <v>320</v>
      </c>
      <c r="E4712" s="9" t="s">
        <v>464</v>
      </c>
      <c r="F4712" s="9" t="s">
        <v>465</v>
      </c>
      <c r="G4712" s="9" t="s">
        <v>416</v>
      </c>
      <c r="H4712" s="9" t="s">
        <v>412</v>
      </c>
      <c r="J4712" s="45" t="s">
        <v>696</v>
      </c>
      <c r="K4712" s="45"/>
      <c r="L4712" s="45"/>
      <c r="BB4712" t="s">
        <v>7596</v>
      </c>
      <c r="BC4712" t="s">
        <v>322</v>
      </c>
      <c r="BD4712">
        <v>7</v>
      </c>
      <c r="BE4712" t="s">
        <v>349</v>
      </c>
      <c r="BG4712">
        <v>4711</v>
      </c>
      <c r="BH4712" t="s">
        <v>336</v>
      </c>
      <c r="BI4712" t="s">
        <v>299</v>
      </c>
    </row>
    <row r="4713" spans="1:61" x14ac:dyDescent="0.25">
      <c r="A4713" s="9">
        <v>4712</v>
      </c>
      <c r="B4713" s="9" t="s">
        <v>185</v>
      </c>
      <c r="C4713" s="9" t="s">
        <v>149</v>
      </c>
      <c r="D4713" s="9" t="s">
        <v>321</v>
      </c>
      <c r="E4713" s="9" t="s">
        <v>466</v>
      </c>
      <c r="F4713" s="9" t="s">
        <v>467</v>
      </c>
      <c r="G4713" s="9" t="s">
        <v>417</v>
      </c>
      <c r="H4713" s="9" t="s">
        <v>417</v>
      </c>
      <c r="J4713" s="45" t="s">
        <v>5704</v>
      </c>
      <c r="K4713" s="45"/>
      <c r="L4713" s="45"/>
      <c r="BB4713" t="s">
        <v>7597</v>
      </c>
      <c r="BC4713" t="s">
        <v>322</v>
      </c>
      <c r="BD4713">
        <v>8</v>
      </c>
      <c r="BE4713" t="s">
        <v>350</v>
      </c>
      <c r="BG4713">
        <v>4712</v>
      </c>
      <c r="BH4713" t="s">
        <v>337</v>
      </c>
      <c r="BI4713" t="s">
        <v>300</v>
      </c>
    </row>
    <row r="4714" spans="1:61" x14ac:dyDescent="0.25">
      <c r="A4714" s="9">
        <v>4713</v>
      </c>
      <c r="B4714" s="9" t="s">
        <v>186</v>
      </c>
      <c r="C4714" s="9" t="s">
        <v>150</v>
      </c>
      <c r="D4714" s="9" t="s">
        <v>322</v>
      </c>
      <c r="E4714" s="9" t="s">
        <v>466</v>
      </c>
      <c r="F4714" s="9" t="s">
        <v>467</v>
      </c>
      <c r="G4714" s="9" t="s">
        <v>412</v>
      </c>
      <c r="H4714" s="9" t="s">
        <v>416</v>
      </c>
      <c r="J4714" s="45" t="s">
        <v>696</v>
      </c>
      <c r="K4714" s="45"/>
      <c r="L4714" s="45"/>
      <c r="BB4714" t="s">
        <v>7598</v>
      </c>
      <c r="BC4714" t="s">
        <v>322</v>
      </c>
      <c r="BD4714">
        <v>9</v>
      </c>
      <c r="BE4714" t="s">
        <v>351</v>
      </c>
      <c r="BG4714">
        <v>4713</v>
      </c>
      <c r="BH4714" t="s">
        <v>338</v>
      </c>
      <c r="BI4714" t="s">
        <v>301</v>
      </c>
    </row>
    <row r="4715" spans="1:61" x14ac:dyDescent="0.25">
      <c r="A4715" s="9">
        <v>4714</v>
      </c>
      <c r="B4715" s="9" t="s">
        <v>176</v>
      </c>
      <c r="C4715" s="9" t="s">
        <v>151</v>
      </c>
      <c r="D4715" s="9" t="s">
        <v>323</v>
      </c>
      <c r="E4715" s="9" t="s">
        <v>468</v>
      </c>
      <c r="F4715" s="9" t="s">
        <v>469</v>
      </c>
      <c r="G4715" s="9" t="s">
        <v>413</v>
      </c>
      <c r="H4715" s="9" t="s">
        <v>412</v>
      </c>
      <c r="J4715" s="45" t="s">
        <v>696</v>
      </c>
      <c r="K4715" s="45"/>
      <c r="L4715" s="45"/>
      <c r="BB4715" t="s">
        <v>7599</v>
      </c>
      <c r="BC4715" t="s">
        <v>322</v>
      </c>
      <c r="BD4715">
        <v>10</v>
      </c>
      <c r="BE4715" t="s">
        <v>352</v>
      </c>
      <c r="BG4715">
        <v>4714</v>
      </c>
      <c r="BH4715" t="s">
        <v>339</v>
      </c>
      <c r="BI4715" t="s">
        <v>302</v>
      </c>
    </row>
    <row r="4716" spans="1:61" x14ac:dyDescent="0.25">
      <c r="A4716" s="9">
        <v>4715</v>
      </c>
      <c r="B4716" s="9" t="s">
        <v>177</v>
      </c>
      <c r="C4716" s="9" t="s">
        <v>152</v>
      </c>
      <c r="D4716" s="9" t="s">
        <v>324</v>
      </c>
      <c r="E4716" s="9" t="s">
        <v>468</v>
      </c>
      <c r="F4716" s="9" t="s">
        <v>469</v>
      </c>
      <c r="G4716" s="9" t="s">
        <v>422</v>
      </c>
      <c r="H4716" s="9" t="s">
        <v>423</v>
      </c>
      <c r="J4716" s="45" t="s">
        <v>5703</v>
      </c>
      <c r="K4716" s="45"/>
      <c r="L4716" s="45"/>
      <c r="BB4716" t="s">
        <v>7600</v>
      </c>
      <c r="BC4716" t="s">
        <v>322</v>
      </c>
      <c r="BD4716">
        <v>11</v>
      </c>
      <c r="BE4716" t="s">
        <v>293</v>
      </c>
      <c r="BG4716">
        <v>4715</v>
      </c>
      <c r="BH4716" t="s">
        <v>340</v>
      </c>
      <c r="BI4716" t="s">
        <v>303</v>
      </c>
    </row>
    <row r="4717" spans="1:61" x14ac:dyDescent="0.25">
      <c r="A4717" s="9">
        <v>4716</v>
      </c>
      <c r="B4717" s="9" t="s">
        <v>179</v>
      </c>
      <c r="C4717" s="9" t="s">
        <v>153</v>
      </c>
      <c r="D4717" s="9" t="s">
        <v>325</v>
      </c>
      <c r="E4717" s="9" t="s">
        <v>470</v>
      </c>
      <c r="F4717" s="3" t="s">
        <v>5707</v>
      </c>
      <c r="G4717" s="9" t="s">
        <v>424</v>
      </c>
      <c r="H4717" s="9" t="s">
        <v>425</v>
      </c>
      <c r="J4717" s="46" t="s">
        <v>5705</v>
      </c>
      <c r="K4717" s="45"/>
      <c r="L4717" s="45"/>
      <c r="BB4717" t="s">
        <v>7601</v>
      </c>
      <c r="BC4717" t="s">
        <v>322</v>
      </c>
      <c r="BD4717">
        <v>12</v>
      </c>
      <c r="BE4717" t="s">
        <v>294</v>
      </c>
      <c r="BG4717">
        <v>4716</v>
      </c>
      <c r="BH4717" t="s">
        <v>341</v>
      </c>
      <c r="BI4717" t="s">
        <v>304</v>
      </c>
    </row>
    <row r="4718" spans="1:61" x14ac:dyDescent="0.25">
      <c r="A4718" s="9">
        <v>4717</v>
      </c>
      <c r="B4718" s="9" t="s">
        <v>180</v>
      </c>
      <c r="C4718" s="9" t="s">
        <v>154</v>
      </c>
      <c r="D4718" s="9" t="s">
        <v>326</v>
      </c>
      <c r="E4718" s="9" t="s">
        <v>470</v>
      </c>
      <c r="F4718" s="3" t="s">
        <v>5707</v>
      </c>
      <c r="G4718" s="9" t="s">
        <v>425</v>
      </c>
      <c r="H4718" s="9" t="s">
        <v>424</v>
      </c>
      <c r="J4718" s="45" t="s">
        <v>696</v>
      </c>
      <c r="K4718" s="45"/>
      <c r="L4718" s="45"/>
      <c r="BB4718" t="s">
        <v>7602</v>
      </c>
      <c r="BC4718" t="s">
        <v>323</v>
      </c>
      <c r="BD4718">
        <v>1</v>
      </c>
      <c r="BE4718" t="s">
        <v>295</v>
      </c>
      <c r="BG4718">
        <v>4717</v>
      </c>
      <c r="BH4718" t="s">
        <v>342</v>
      </c>
      <c r="BI4718" t="s">
        <v>305</v>
      </c>
    </row>
    <row r="4719" spans="1:61" x14ac:dyDescent="0.25">
      <c r="A4719" s="9">
        <v>4718</v>
      </c>
      <c r="B4719" s="9" t="s">
        <v>181</v>
      </c>
      <c r="C4719" s="9" t="s">
        <v>155</v>
      </c>
      <c r="D4719" s="9" t="s">
        <v>327</v>
      </c>
      <c r="E4719" s="9" t="s">
        <v>471</v>
      </c>
      <c r="F4719" s="9" t="s">
        <v>472</v>
      </c>
      <c r="G4719" s="9" t="s">
        <v>423</v>
      </c>
      <c r="H4719" s="9" t="s">
        <v>422</v>
      </c>
      <c r="J4719" s="45" t="s">
        <v>5703</v>
      </c>
      <c r="K4719" s="45"/>
      <c r="L4719" s="45"/>
      <c r="BB4719" t="s">
        <v>7603</v>
      </c>
      <c r="BC4719" t="s">
        <v>323</v>
      </c>
      <c r="BD4719">
        <v>2</v>
      </c>
      <c r="BE4719" t="s">
        <v>296</v>
      </c>
      <c r="BG4719">
        <v>4718</v>
      </c>
      <c r="BH4719" t="s">
        <v>343</v>
      </c>
      <c r="BI4719" t="s">
        <v>306</v>
      </c>
    </row>
    <row r="4720" spans="1:61" x14ac:dyDescent="0.25">
      <c r="A4720" s="9">
        <v>4719</v>
      </c>
      <c r="B4720" s="9" t="s">
        <v>182</v>
      </c>
      <c r="C4720" s="9" t="s">
        <v>156</v>
      </c>
      <c r="D4720" s="9" t="s">
        <v>328</v>
      </c>
      <c r="E4720" s="9" t="s">
        <v>471</v>
      </c>
      <c r="F4720" s="9" t="s">
        <v>472</v>
      </c>
      <c r="G4720" s="9" t="s">
        <v>412</v>
      </c>
      <c r="H4720" s="9" t="s">
        <v>413</v>
      </c>
      <c r="J4720" s="45" t="s">
        <v>696</v>
      </c>
      <c r="K4720" s="45"/>
      <c r="L4720" s="45"/>
      <c r="BB4720" t="s">
        <v>7604</v>
      </c>
      <c r="BC4720" t="s">
        <v>323</v>
      </c>
      <c r="BD4720">
        <v>3</v>
      </c>
      <c r="BE4720" t="s">
        <v>297</v>
      </c>
      <c r="BG4720">
        <v>4719</v>
      </c>
      <c r="BH4720" t="s">
        <v>344</v>
      </c>
      <c r="BI4720" t="s">
        <v>307</v>
      </c>
    </row>
    <row r="4721" spans="1:61" x14ac:dyDescent="0.25">
      <c r="A4721" s="9">
        <v>4720</v>
      </c>
      <c r="B4721" s="9" t="s">
        <v>183</v>
      </c>
      <c r="C4721" s="9" t="s">
        <v>157</v>
      </c>
      <c r="D4721" s="9" t="s">
        <v>329</v>
      </c>
      <c r="E4721" s="9" t="s">
        <v>473</v>
      </c>
      <c r="F4721" s="9" t="s">
        <v>474</v>
      </c>
      <c r="G4721" s="9" t="s">
        <v>416</v>
      </c>
      <c r="H4721" s="9" t="s">
        <v>412</v>
      </c>
      <c r="J4721" s="46" t="s">
        <v>5705</v>
      </c>
      <c r="K4721" s="45"/>
      <c r="L4721" s="45"/>
      <c r="BB4721" t="s">
        <v>7605</v>
      </c>
      <c r="BC4721" t="s">
        <v>323</v>
      </c>
      <c r="BD4721">
        <v>4</v>
      </c>
      <c r="BE4721" t="s">
        <v>298</v>
      </c>
      <c r="BG4721">
        <v>4720</v>
      </c>
      <c r="BH4721" t="s">
        <v>345</v>
      </c>
      <c r="BI4721" t="s">
        <v>308</v>
      </c>
    </row>
    <row r="4722" spans="1:61" x14ac:dyDescent="0.25">
      <c r="A4722" s="9">
        <v>4721</v>
      </c>
      <c r="B4722" s="9" t="s">
        <v>184</v>
      </c>
      <c r="C4722" s="9" t="s">
        <v>158</v>
      </c>
      <c r="D4722" s="9" t="s">
        <v>330</v>
      </c>
      <c r="E4722" s="9" t="s">
        <v>473</v>
      </c>
      <c r="F4722" s="9" t="s">
        <v>474</v>
      </c>
      <c r="G4722" s="9" t="s">
        <v>417</v>
      </c>
      <c r="H4722" s="9" t="s">
        <v>417</v>
      </c>
      <c r="J4722" s="45" t="s">
        <v>5703</v>
      </c>
      <c r="K4722" s="45"/>
      <c r="L4722" s="45"/>
      <c r="BB4722" t="s">
        <v>7606</v>
      </c>
      <c r="BC4722" t="s">
        <v>323</v>
      </c>
      <c r="BD4722">
        <v>5</v>
      </c>
      <c r="BE4722" t="s">
        <v>299</v>
      </c>
      <c r="BG4722">
        <v>4721</v>
      </c>
      <c r="BH4722" t="s">
        <v>346</v>
      </c>
      <c r="BI4722" t="s">
        <v>309</v>
      </c>
    </row>
    <row r="4723" spans="1:61" x14ac:dyDescent="0.25">
      <c r="A4723" s="9">
        <v>4722</v>
      </c>
      <c r="B4723" s="9" t="s">
        <v>185</v>
      </c>
      <c r="C4723" s="9" t="s">
        <v>147</v>
      </c>
      <c r="D4723" s="9" t="s">
        <v>331</v>
      </c>
      <c r="E4723" s="9" t="s">
        <v>475</v>
      </c>
      <c r="F4723" s="9" t="s">
        <v>476</v>
      </c>
      <c r="G4723" s="9" t="s">
        <v>412</v>
      </c>
      <c r="H4723" s="9" t="s">
        <v>416</v>
      </c>
      <c r="J4723" s="45" t="s">
        <v>696</v>
      </c>
      <c r="K4723" s="45"/>
      <c r="L4723" s="45"/>
      <c r="BB4723" t="s">
        <v>7607</v>
      </c>
      <c r="BC4723" t="s">
        <v>323</v>
      </c>
      <c r="BD4723">
        <v>6</v>
      </c>
      <c r="BE4723" t="s">
        <v>300</v>
      </c>
      <c r="BG4723">
        <v>4722</v>
      </c>
      <c r="BH4723" t="s">
        <v>347</v>
      </c>
      <c r="BI4723" t="s">
        <v>310</v>
      </c>
    </row>
    <row r="4724" spans="1:61" x14ac:dyDescent="0.25">
      <c r="A4724" s="9">
        <v>4723</v>
      </c>
      <c r="B4724" s="9" t="s">
        <v>186</v>
      </c>
      <c r="C4724" s="9" t="s">
        <v>148</v>
      </c>
      <c r="D4724" s="9" t="s">
        <v>332</v>
      </c>
      <c r="E4724" s="9" t="s">
        <v>475</v>
      </c>
      <c r="F4724" s="9" t="s">
        <v>476</v>
      </c>
      <c r="G4724" s="9" t="s">
        <v>413</v>
      </c>
      <c r="H4724" s="9" t="s">
        <v>412</v>
      </c>
      <c r="J4724" s="45" t="s">
        <v>5703</v>
      </c>
      <c r="K4724" s="45"/>
      <c r="L4724" s="45"/>
      <c r="BB4724" t="s">
        <v>7608</v>
      </c>
      <c r="BC4724" t="s">
        <v>323</v>
      </c>
      <c r="BD4724">
        <v>7</v>
      </c>
      <c r="BE4724" t="s">
        <v>301</v>
      </c>
      <c r="BG4724">
        <v>4723</v>
      </c>
      <c r="BH4724" t="s">
        <v>348</v>
      </c>
      <c r="BI4724" t="s">
        <v>311</v>
      </c>
    </row>
    <row r="4725" spans="1:61" x14ac:dyDescent="0.25">
      <c r="A4725" s="9">
        <v>4724</v>
      </c>
      <c r="B4725" s="9" t="s">
        <v>176</v>
      </c>
      <c r="C4725" s="9" t="s">
        <v>149</v>
      </c>
      <c r="D4725" s="9" t="s">
        <v>333</v>
      </c>
      <c r="E4725" s="9" t="s">
        <v>410</v>
      </c>
      <c r="F4725" s="9" t="s">
        <v>411</v>
      </c>
      <c r="G4725" s="9" t="s">
        <v>422</v>
      </c>
      <c r="H4725" s="9" t="s">
        <v>423</v>
      </c>
      <c r="J4725" s="46" t="s">
        <v>5705</v>
      </c>
      <c r="K4725" s="45"/>
      <c r="L4725" s="45"/>
      <c r="BB4725" t="s">
        <v>7609</v>
      </c>
      <c r="BC4725" t="s">
        <v>323</v>
      </c>
      <c r="BD4725">
        <v>8</v>
      </c>
      <c r="BE4725" t="s">
        <v>302</v>
      </c>
      <c r="BG4725">
        <v>4724</v>
      </c>
      <c r="BH4725" t="s">
        <v>349</v>
      </c>
      <c r="BI4725" t="s">
        <v>312</v>
      </c>
    </row>
    <row r="4726" spans="1:61" x14ac:dyDescent="0.25">
      <c r="A4726" s="9">
        <v>4725</v>
      </c>
      <c r="B4726" s="9" t="s">
        <v>177</v>
      </c>
      <c r="C4726" s="9" t="s">
        <v>150</v>
      </c>
      <c r="D4726" s="9" t="s">
        <v>334</v>
      </c>
      <c r="E4726" s="9" t="s">
        <v>410</v>
      </c>
      <c r="F4726" s="9" t="s">
        <v>411</v>
      </c>
      <c r="G4726" s="9" t="s">
        <v>412</v>
      </c>
      <c r="H4726" s="9" t="s">
        <v>413</v>
      </c>
      <c r="J4726" s="45" t="s">
        <v>696</v>
      </c>
      <c r="K4726" s="45"/>
      <c r="L4726" s="45"/>
      <c r="BB4726" t="s">
        <v>7610</v>
      </c>
      <c r="BC4726" t="s">
        <v>323</v>
      </c>
      <c r="BD4726">
        <v>9</v>
      </c>
      <c r="BE4726" t="s">
        <v>303</v>
      </c>
      <c r="BG4726">
        <v>4725</v>
      </c>
      <c r="BH4726" t="s">
        <v>350</v>
      </c>
      <c r="BI4726" t="s">
        <v>313</v>
      </c>
    </row>
    <row r="4727" spans="1:61" x14ac:dyDescent="0.25">
      <c r="A4727" s="9">
        <v>4726</v>
      </c>
      <c r="B4727" s="9" t="s">
        <v>179</v>
      </c>
      <c r="C4727" s="9" t="s">
        <v>151</v>
      </c>
      <c r="D4727" s="9" t="s">
        <v>335</v>
      </c>
      <c r="E4727" s="9" t="s">
        <v>414</v>
      </c>
      <c r="F4727" s="9" t="s">
        <v>415</v>
      </c>
      <c r="G4727" s="9" t="s">
        <v>416</v>
      </c>
      <c r="H4727" s="9" t="s">
        <v>412</v>
      </c>
      <c r="J4727" s="45" t="s">
        <v>5703</v>
      </c>
      <c r="K4727" s="45"/>
      <c r="L4727" s="45"/>
      <c r="BB4727" t="s">
        <v>7611</v>
      </c>
      <c r="BC4727" t="s">
        <v>323</v>
      </c>
      <c r="BD4727">
        <v>10</v>
      </c>
      <c r="BE4727" t="s">
        <v>304</v>
      </c>
      <c r="BG4727">
        <v>4726</v>
      </c>
      <c r="BH4727" t="s">
        <v>351</v>
      </c>
      <c r="BI4727" t="s">
        <v>314</v>
      </c>
    </row>
    <row r="4728" spans="1:61" x14ac:dyDescent="0.25">
      <c r="A4728" s="9">
        <v>4727</v>
      </c>
      <c r="B4728" s="9" t="s">
        <v>180</v>
      </c>
      <c r="C4728" s="9" t="s">
        <v>152</v>
      </c>
      <c r="D4728" s="9" t="s">
        <v>336</v>
      </c>
      <c r="E4728" s="9" t="s">
        <v>414</v>
      </c>
      <c r="F4728" s="9" t="s">
        <v>415</v>
      </c>
      <c r="G4728" s="9" t="s">
        <v>417</v>
      </c>
      <c r="H4728" s="9" t="s">
        <v>417</v>
      </c>
      <c r="J4728" s="45" t="s">
        <v>696</v>
      </c>
      <c r="K4728" s="45"/>
      <c r="L4728" s="45"/>
      <c r="BB4728" t="s">
        <v>7612</v>
      </c>
      <c r="BC4728" t="s">
        <v>323</v>
      </c>
      <c r="BD4728">
        <v>11</v>
      </c>
      <c r="BE4728" t="s">
        <v>305</v>
      </c>
      <c r="BG4728">
        <v>4727</v>
      </c>
      <c r="BH4728" t="s">
        <v>352</v>
      </c>
      <c r="BI4728" t="s">
        <v>315</v>
      </c>
    </row>
    <row r="4729" spans="1:61" x14ac:dyDescent="0.25">
      <c r="A4729" s="9">
        <v>4728</v>
      </c>
      <c r="B4729" s="9" t="s">
        <v>181</v>
      </c>
      <c r="C4729" s="9" t="s">
        <v>153</v>
      </c>
      <c r="D4729" s="9" t="s">
        <v>337</v>
      </c>
      <c r="E4729" s="9" t="s">
        <v>418</v>
      </c>
      <c r="F4729" s="9" t="s">
        <v>419</v>
      </c>
      <c r="G4729" s="9" t="s">
        <v>412</v>
      </c>
      <c r="H4729" s="9" t="s">
        <v>416</v>
      </c>
      <c r="J4729" s="46" t="s">
        <v>5705</v>
      </c>
      <c r="K4729" s="45"/>
      <c r="L4729" s="45"/>
      <c r="BB4729" t="s">
        <v>7613</v>
      </c>
      <c r="BC4729" t="s">
        <v>323</v>
      </c>
      <c r="BD4729">
        <v>12</v>
      </c>
      <c r="BE4729" t="s">
        <v>306</v>
      </c>
      <c r="BG4729">
        <v>4728</v>
      </c>
      <c r="BH4729" t="s">
        <v>293</v>
      </c>
      <c r="BI4729" t="s">
        <v>316</v>
      </c>
    </row>
    <row r="4730" spans="1:61" x14ac:dyDescent="0.25">
      <c r="A4730" s="9">
        <v>4729</v>
      </c>
      <c r="B4730" s="9" t="s">
        <v>182</v>
      </c>
      <c r="C4730" s="9" t="s">
        <v>154</v>
      </c>
      <c r="D4730" s="9" t="s">
        <v>338</v>
      </c>
      <c r="E4730" s="9" t="s">
        <v>418</v>
      </c>
      <c r="F4730" s="9" t="s">
        <v>419</v>
      </c>
      <c r="G4730" s="9" t="s">
        <v>413</v>
      </c>
      <c r="H4730" s="9" t="s">
        <v>412</v>
      </c>
      <c r="J4730" s="45" t="s">
        <v>5703</v>
      </c>
      <c r="K4730" s="45"/>
      <c r="L4730" s="45"/>
      <c r="BB4730" t="s">
        <v>7614</v>
      </c>
      <c r="BC4730" t="s">
        <v>324</v>
      </c>
      <c r="BD4730">
        <v>1</v>
      </c>
      <c r="BE4730" t="s">
        <v>307</v>
      </c>
      <c r="BG4730">
        <v>4729</v>
      </c>
      <c r="BH4730" t="s">
        <v>294</v>
      </c>
      <c r="BI4730" t="s">
        <v>317</v>
      </c>
    </row>
    <row r="4731" spans="1:61" x14ac:dyDescent="0.25">
      <c r="A4731" s="9">
        <v>4730</v>
      </c>
      <c r="B4731" s="9" t="s">
        <v>183</v>
      </c>
      <c r="C4731" s="9" t="s">
        <v>155</v>
      </c>
      <c r="D4731" s="9" t="s">
        <v>339</v>
      </c>
      <c r="E4731" s="9" t="s">
        <v>420</v>
      </c>
      <c r="F4731" s="9" t="s">
        <v>421</v>
      </c>
      <c r="G4731" s="9" t="s">
        <v>422</v>
      </c>
      <c r="H4731" s="9" t="s">
        <v>423</v>
      </c>
      <c r="J4731" s="45" t="s">
        <v>696</v>
      </c>
      <c r="K4731" s="45"/>
      <c r="L4731" s="45"/>
      <c r="BB4731" t="s">
        <v>7615</v>
      </c>
      <c r="BC4731" t="s">
        <v>324</v>
      </c>
      <c r="BD4731">
        <v>2</v>
      </c>
      <c r="BE4731" t="s">
        <v>308</v>
      </c>
      <c r="BG4731">
        <v>4730</v>
      </c>
      <c r="BH4731" t="s">
        <v>295</v>
      </c>
      <c r="BI4731" t="s">
        <v>318</v>
      </c>
    </row>
    <row r="4732" spans="1:61" x14ac:dyDescent="0.25">
      <c r="A4732" s="9">
        <v>4731</v>
      </c>
      <c r="B4732" s="9" t="s">
        <v>184</v>
      </c>
      <c r="C4732" s="9" t="s">
        <v>156</v>
      </c>
      <c r="D4732" s="9" t="s">
        <v>340</v>
      </c>
      <c r="E4732" s="9" t="s">
        <v>420</v>
      </c>
      <c r="F4732" s="9" t="s">
        <v>421</v>
      </c>
      <c r="G4732" s="9" t="s">
        <v>424</v>
      </c>
      <c r="H4732" s="9" t="s">
        <v>425</v>
      </c>
      <c r="J4732" s="45" t="s">
        <v>5703</v>
      </c>
      <c r="K4732" s="45"/>
      <c r="L4732" s="45"/>
      <c r="BB4732" t="s">
        <v>7616</v>
      </c>
      <c r="BC4732" t="s">
        <v>324</v>
      </c>
      <c r="BD4732">
        <v>3</v>
      </c>
      <c r="BE4732" t="s">
        <v>309</v>
      </c>
      <c r="BG4732">
        <v>4731</v>
      </c>
      <c r="BH4732" t="s">
        <v>296</v>
      </c>
      <c r="BI4732" t="s">
        <v>319</v>
      </c>
    </row>
    <row r="4733" spans="1:61" x14ac:dyDescent="0.25">
      <c r="A4733" s="9">
        <v>4732</v>
      </c>
      <c r="B4733" s="9" t="s">
        <v>185</v>
      </c>
      <c r="C4733" s="9" t="s">
        <v>157</v>
      </c>
      <c r="D4733" s="9" t="s">
        <v>341</v>
      </c>
      <c r="E4733" s="9" t="s">
        <v>426</v>
      </c>
      <c r="F4733" s="9" t="s">
        <v>427</v>
      </c>
      <c r="G4733" s="9" t="s">
        <v>425</v>
      </c>
      <c r="H4733" s="9" t="s">
        <v>424</v>
      </c>
      <c r="J4733" s="46" t="s">
        <v>5705</v>
      </c>
      <c r="K4733" s="45"/>
      <c r="L4733" s="45"/>
      <c r="BB4733" t="s">
        <v>7617</v>
      </c>
      <c r="BC4733" t="s">
        <v>324</v>
      </c>
      <c r="BD4733">
        <v>4</v>
      </c>
      <c r="BE4733" t="s">
        <v>310</v>
      </c>
      <c r="BG4733">
        <v>4732</v>
      </c>
      <c r="BH4733" t="s">
        <v>297</v>
      </c>
      <c r="BI4733" t="s">
        <v>320</v>
      </c>
    </row>
    <row r="4734" spans="1:61" x14ac:dyDescent="0.25">
      <c r="A4734" s="9">
        <v>4733</v>
      </c>
      <c r="B4734" s="9" t="s">
        <v>186</v>
      </c>
      <c r="C4734" s="9" t="s">
        <v>158</v>
      </c>
      <c r="D4734" s="9" t="s">
        <v>342</v>
      </c>
      <c r="E4734" s="9" t="s">
        <v>426</v>
      </c>
      <c r="F4734" s="9" t="s">
        <v>427</v>
      </c>
      <c r="G4734" s="9" t="s">
        <v>423</v>
      </c>
      <c r="H4734" s="9" t="s">
        <v>422</v>
      </c>
      <c r="J4734" s="45" t="s">
        <v>696</v>
      </c>
      <c r="K4734" s="45"/>
      <c r="L4734" s="45"/>
      <c r="BB4734" t="s">
        <v>7618</v>
      </c>
      <c r="BC4734" t="s">
        <v>324</v>
      </c>
      <c r="BD4734">
        <v>5</v>
      </c>
      <c r="BE4734" t="s">
        <v>311</v>
      </c>
      <c r="BG4734">
        <v>4733</v>
      </c>
      <c r="BH4734" t="s">
        <v>298</v>
      </c>
      <c r="BI4734" t="s">
        <v>321</v>
      </c>
    </row>
    <row r="4735" spans="1:61" x14ac:dyDescent="0.25">
      <c r="A4735" s="9">
        <v>4734</v>
      </c>
      <c r="B4735" s="9" t="s">
        <v>176</v>
      </c>
      <c r="C4735" s="9" t="s">
        <v>147</v>
      </c>
      <c r="D4735" s="9" t="s">
        <v>343</v>
      </c>
      <c r="E4735" s="9" t="s">
        <v>428</v>
      </c>
      <c r="F4735" s="9" t="s">
        <v>429</v>
      </c>
      <c r="G4735" s="9" t="s">
        <v>412</v>
      </c>
      <c r="H4735" s="9" t="s">
        <v>413</v>
      </c>
      <c r="J4735" s="45" t="s">
        <v>5703</v>
      </c>
      <c r="K4735" s="45"/>
      <c r="L4735" s="45"/>
      <c r="BB4735" t="s">
        <v>7619</v>
      </c>
      <c r="BC4735" t="s">
        <v>324</v>
      </c>
      <c r="BD4735">
        <v>6</v>
      </c>
      <c r="BE4735" t="s">
        <v>312</v>
      </c>
      <c r="BG4735">
        <v>4734</v>
      </c>
      <c r="BH4735" t="s">
        <v>299</v>
      </c>
      <c r="BI4735" t="s">
        <v>322</v>
      </c>
    </row>
    <row r="4736" spans="1:61" x14ac:dyDescent="0.25">
      <c r="A4736" s="9">
        <v>4735</v>
      </c>
      <c r="B4736" s="9" t="s">
        <v>177</v>
      </c>
      <c r="C4736" s="9" t="s">
        <v>148</v>
      </c>
      <c r="D4736" s="9" t="s">
        <v>344</v>
      </c>
      <c r="E4736" s="9" t="s">
        <v>428</v>
      </c>
      <c r="F4736" s="9" t="s">
        <v>429</v>
      </c>
      <c r="G4736" s="9" t="s">
        <v>416</v>
      </c>
      <c r="H4736" s="9" t="s">
        <v>412</v>
      </c>
      <c r="J4736" s="45" t="s">
        <v>696</v>
      </c>
      <c r="K4736" s="45"/>
      <c r="L4736" s="45"/>
      <c r="BB4736" t="s">
        <v>7620</v>
      </c>
      <c r="BC4736" t="s">
        <v>324</v>
      </c>
      <c r="BD4736">
        <v>7</v>
      </c>
      <c r="BE4736" t="s">
        <v>313</v>
      </c>
      <c r="BG4736">
        <v>4735</v>
      </c>
      <c r="BH4736" t="s">
        <v>300</v>
      </c>
      <c r="BI4736" t="s">
        <v>323</v>
      </c>
    </row>
    <row r="4737" spans="1:61" x14ac:dyDescent="0.25">
      <c r="A4737" s="9">
        <v>4736</v>
      </c>
      <c r="B4737" s="9" t="s">
        <v>179</v>
      </c>
      <c r="C4737" s="9" t="s">
        <v>149</v>
      </c>
      <c r="D4737" s="9" t="s">
        <v>345</v>
      </c>
      <c r="E4737" s="9" t="s">
        <v>430</v>
      </c>
      <c r="F4737" s="9" t="s">
        <v>431</v>
      </c>
      <c r="G4737" s="9" t="s">
        <v>417</v>
      </c>
      <c r="H4737" s="9" t="s">
        <v>417</v>
      </c>
      <c r="J4737" s="46" t="s">
        <v>5705</v>
      </c>
      <c r="K4737" s="45"/>
      <c r="L4737" s="45"/>
      <c r="BB4737" t="s">
        <v>7621</v>
      </c>
      <c r="BC4737" t="s">
        <v>324</v>
      </c>
      <c r="BD4737">
        <v>8</v>
      </c>
      <c r="BE4737" t="s">
        <v>314</v>
      </c>
      <c r="BG4737">
        <v>4736</v>
      </c>
      <c r="BH4737" t="s">
        <v>301</v>
      </c>
      <c r="BI4737" t="s">
        <v>324</v>
      </c>
    </row>
    <row r="4738" spans="1:61" x14ac:dyDescent="0.25">
      <c r="A4738" s="9">
        <v>4737</v>
      </c>
      <c r="B4738" s="9" t="s">
        <v>180</v>
      </c>
      <c r="C4738" s="9" t="s">
        <v>150</v>
      </c>
      <c r="D4738" s="9" t="s">
        <v>346</v>
      </c>
      <c r="E4738" s="9" t="s">
        <v>430</v>
      </c>
      <c r="F4738" s="9" t="s">
        <v>431</v>
      </c>
      <c r="G4738" s="9" t="s">
        <v>412</v>
      </c>
      <c r="H4738" s="9" t="s">
        <v>416</v>
      </c>
      <c r="J4738" s="45" t="s">
        <v>5703</v>
      </c>
      <c r="K4738" s="45"/>
      <c r="L4738" s="45"/>
      <c r="BB4738" t="s">
        <v>7622</v>
      </c>
      <c r="BC4738" t="s">
        <v>324</v>
      </c>
      <c r="BD4738">
        <v>9</v>
      </c>
      <c r="BE4738" t="s">
        <v>315</v>
      </c>
      <c r="BG4738">
        <v>4737</v>
      </c>
      <c r="BH4738" t="s">
        <v>302</v>
      </c>
      <c r="BI4738" t="s">
        <v>325</v>
      </c>
    </row>
    <row r="4739" spans="1:61" x14ac:dyDescent="0.25">
      <c r="A4739" s="9">
        <v>4738</v>
      </c>
      <c r="B4739" s="9" t="s">
        <v>181</v>
      </c>
      <c r="C4739" s="9" t="s">
        <v>151</v>
      </c>
      <c r="D4739" s="9" t="s">
        <v>347</v>
      </c>
      <c r="E4739" s="9" t="s">
        <v>432</v>
      </c>
      <c r="F4739" s="9" t="s">
        <v>433</v>
      </c>
      <c r="G4739" s="9" t="s">
        <v>413</v>
      </c>
      <c r="H4739" s="9" t="s">
        <v>412</v>
      </c>
      <c r="J4739" s="45" t="s">
        <v>696</v>
      </c>
      <c r="K4739" s="45"/>
      <c r="L4739" s="45"/>
      <c r="BB4739" t="s">
        <v>7623</v>
      </c>
      <c r="BC4739" t="s">
        <v>324</v>
      </c>
      <c r="BD4739">
        <v>10</v>
      </c>
      <c r="BE4739" t="s">
        <v>316</v>
      </c>
      <c r="BG4739">
        <v>4738</v>
      </c>
      <c r="BH4739" t="s">
        <v>303</v>
      </c>
      <c r="BI4739" t="s">
        <v>326</v>
      </c>
    </row>
    <row r="4740" spans="1:61" x14ac:dyDescent="0.25">
      <c r="A4740" s="9">
        <v>4739</v>
      </c>
      <c r="B4740" s="9" t="s">
        <v>182</v>
      </c>
      <c r="C4740" s="9" t="s">
        <v>152</v>
      </c>
      <c r="D4740" s="9" t="s">
        <v>348</v>
      </c>
      <c r="E4740" s="9" t="s">
        <v>432</v>
      </c>
      <c r="F4740" s="9" t="s">
        <v>433</v>
      </c>
      <c r="G4740" s="9" t="s">
        <v>422</v>
      </c>
      <c r="H4740" s="9" t="s">
        <v>423</v>
      </c>
      <c r="J4740" s="45" t="s">
        <v>696</v>
      </c>
      <c r="K4740" s="45"/>
      <c r="L4740" s="45"/>
      <c r="BB4740" t="s">
        <v>7624</v>
      </c>
      <c r="BC4740" t="s">
        <v>324</v>
      </c>
      <c r="BD4740">
        <v>11</v>
      </c>
      <c r="BE4740" t="s">
        <v>317</v>
      </c>
      <c r="BG4740">
        <v>4739</v>
      </c>
      <c r="BH4740" t="s">
        <v>304</v>
      </c>
      <c r="BI4740" t="s">
        <v>327</v>
      </c>
    </row>
    <row r="4741" spans="1:61" x14ac:dyDescent="0.25">
      <c r="A4741" s="9">
        <v>4740</v>
      </c>
      <c r="B4741" s="9" t="s">
        <v>183</v>
      </c>
      <c r="C4741" s="9" t="s">
        <v>153</v>
      </c>
      <c r="D4741" s="9" t="s">
        <v>349</v>
      </c>
      <c r="E4741" s="9" t="s">
        <v>434</v>
      </c>
      <c r="F4741" s="9" t="s">
        <v>435</v>
      </c>
      <c r="G4741" s="9" t="s">
        <v>424</v>
      </c>
      <c r="H4741" s="9" t="s">
        <v>425</v>
      </c>
      <c r="J4741" s="45" t="s">
        <v>5704</v>
      </c>
      <c r="K4741" s="45"/>
      <c r="L4741" s="45"/>
      <c r="BB4741" t="s">
        <v>7625</v>
      </c>
      <c r="BC4741" t="s">
        <v>324</v>
      </c>
      <c r="BD4741">
        <v>12</v>
      </c>
      <c r="BE4741" t="s">
        <v>318</v>
      </c>
      <c r="BG4741">
        <v>4740</v>
      </c>
      <c r="BH4741" t="s">
        <v>305</v>
      </c>
      <c r="BI4741" t="s">
        <v>328</v>
      </c>
    </row>
    <row r="4742" spans="1:61" x14ac:dyDescent="0.25">
      <c r="A4742" s="9">
        <v>4741</v>
      </c>
      <c r="B4742" s="9" t="s">
        <v>184</v>
      </c>
      <c r="C4742" s="9" t="s">
        <v>154</v>
      </c>
      <c r="D4742" s="9" t="s">
        <v>350</v>
      </c>
      <c r="E4742" s="9" t="s">
        <v>434</v>
      </c>
      <c r="F4742" s="9" t="s">
        <v>435</v>
      </c>
      <c r="G4742" s="9" t="s">
        <v>425</v>
      </c>
      <c r="H4742" s="9" t="s">
        <v>424</v>
      </c>
      <c r="J4742" s="45" t="s">
        <v>696</v>
      </c>
      <c r="K4742" s="45"/>
      <c r="L4742" s="45"/>
      <c r="BB4742" t="s">
        <v>7626</v>
      </c>
      <c r="BC4742" t="s">
        <v>325</v>
      </c>
      <c r="BD4742">
        <v>1</v>
      </c>
      <c r="BE4742" t="s">
        <v>319</v>
      </c>
      <c r="BG4742">
        <v>4741</v>
      </c>
      <c r="BH4742" t="s">
        <v>306</v>
      </c>
      <c r="BI4742" t="s">
        <v>329</v>
      </c>
    </row>
    <row r="4743" spans="1:61" x14ac:dyDescent="0.25">
      <c r="A4743" s="9">
        <v>4742</v>
      </c>
      <c r="B4743" s="9" t="s">
        <v>185</v>
      </c>
      <c r="C4743" s="9" t="s">
        <v>155</v>
      </c>
      <c r="D4743" s="9" t="s">
        <v>351</v>
      </c>
      <c r="E4743" s="9" t="s">
        <v>436</v>
      </c>
      <c r="F4743" s="9" t="s">
        <v>437</v>
      </c>
      <c r="G4743" s="9" t="s">
        <v>423</v>
      </c>
      <c r="H4743" s="9" t="s">
        <v>422</v>
      </c>
      <c r="J4743" s="45" t="s">
        <v>5703</v>
      </c>
      <c r="K4743" s="45"/>
      <c r="L4743" s="45"/>
      <c r="BB4743" t="s">
        <v>7627</v>
      </c>
      <c r="BC4743" t="s">
        <v>325</v>
      </c>
      <c r="BD4743">
        <v>2</v>
      </c>
      <c r="BE4743" t="s">
        <v>320</v>
      </c>
      <c r="BG4743">
        <v>4742</v>
      </c>
      <c r="BH4743" t="s">
        <v>307</v>
      </c>
      <c r="BI4743" t="s">
        <v>330</v>
      </c>
    </row>
    <row r="4744" spans="1:61" x14ac:dyDescent="0.25">
      <c r="A4744" s="9">
        <v>4743</v>
      </c>
      <c r="B4744" s="9" t="s">
        <v>186</v>
      </c>
      <c r="C4744" s="9" t="s">
        <v>156</v>
      </c>
      <c r="D4744" s="9" t="s">
        <v>352</v>
      </c>
      <c r="E4744" s="9" t="s">
        <v>436</v>
      </c>
      <c r="F4744" s="9" t="s">
        <v>437</v>
      </c>
      <c r="G4744" s="9" t="s">
        <v>412</v>
      </c>
      <c r="H4744" s="9" t="s">
        <v>413</v>
      </c>
      <c r="J4744" s="45" t="s">
        <v>696</v>
      </c>
      <c r="K4744" s="45"/>
      <c r="L4744" s="45"/>
      <c r="BB4744" t="s">
        <v>7628</v>
      </c>
      <c r="BC4744" t="s">
        <v>325</v>
      </c>
      <c r="BD4744">
        <v>3</v>
      </c>
      <c r="BE4744" t="s">
        <v>321</v>
      </c>
      <c r="BG4744">
        <v>4743</v>
      </c>
      <c r="BH4744" t="s">
        <v>308</v>
      </c>
      <c r="BI4744" t="s">
        <v>331</v>
      </c>
    </row>
    <row r="4745" spans="1:61" x14ac:dyDescent="0.25">
      <c r="A4745" s="9">
        <v>4744</v>
      </c>
      <c r="B4745" s="9" t="s">
        <v>176</v>
      </c>
      <c r="C4745" s="9" t="s">
        <v>157</v>
      </c>
      <c r="D4745" s="9" t="s">
        <v>293</v>
      </c>
      <c r="E4745" s="9" t="s">
        <v>438</v>
      </c>
      <c r="F4745" s="9" t="s">
        <v>439</v>
      </c>
      <c r="G4745" s="9" t="s">
        <v>416</v>
      </c>
      <c r="H4745" s="9" t="s">
        <v>412</v>
      </c>
      <c r="J4745" s="46" t="s">
        <v>5705</v>
      </c>
      <c r="K4745" s="45"/>
      <c r="L4745" s="45"/>
      <c r="BB4745" t="s">
        <v>7629</v>
      </c>
      <c r="BC4745" t="s">
        <v>325</v>
      </c>
      <c r="BD4745">
        <v>4</v>
      </c>
      <c r="BE4745" t="s">
        <v>322</v>
      </c>
      <c r="BG4745">
        <v>4744</v>
      </c>
      <c r="BH4745" t="s">
        <v>309</v>
      </c>
      <c r="BI4745" t="s">
        <v>332</v>
      </c>
    </row>
    <row r="4746" spans="1:61" x14ac:dyDescent="0.25">
      <c r="A4746" s="9">
        <v>4745</v>
      </c>
      <c r="B4746" s="9" t="s">
        <v>177</v>
      </c>
      <c r="C4746" s="9" t="s">
        <v>158</v>
      </c>
      <c r="D4746" s="9" t="s">
        <v>294</v>
      </c>
      <c r="E4746" s="9" t="s">
        <v>438</v>
      </c>
      <c r="F4746" s="9" t="s">
        <v>439</v>
      </c>
      <c r="G4746" s="9" t="s">
        <v>417</v>
      </c>
      <c r="H4746" s="9" t="s">
        <v>417</v>
      </c>
      <c r="J4746" s="45" t="s">
        <v>5703</v>
      </c>
      <c r="K4746" s="45"/>
      <c r="L4746" s="45"/>
      <c r="BB4746" t="s">
        <v>7630</v>
      </c>
      <c r="BC4746" t="s">
        <v>325</v>
      </c>
      <c r="BD4746">
        <v>5</v>
      </c>
      <c r="BE4746" t="s">
        <v>323</v>
      </c>
      <c r="BG4746">
        <v>4745</v>
      </c>
      <c r="BH4746" t="s">
        <v>310</v>
      </c>
      <c r="BI4746" t="s">
        <v>333</v>
      </c>
    </row>
    <row r="4747" spans="1:61" x14ac:dyDescent="0.25">
      <c r="A4747" s="9">
        <v>4746</v>
      </c>
      <c r="B4747" s="9" t="s">
        <v>179</v>
      </c>
      <c r="C4747" s="9" t="s">
        <v>147</v>
      </c>
      <c r="D4747" s="9" t="s">
        <v>295</v>
      </c>
      <c r="E4747" s="9" t="s">
        <v>440</v>
      </c>
      <c r="F4747" s="9" t="s">
        <v>441</v>
      </c>
      <c r="G4747" s="9" t="s">
        <v>412</v>
      </c>
      <c r="H4747" s="9" t="s">
        <v>416</v>
      </c>
      <c r="J4747" s="45" t="s">
        <v>696</v>
      </c>
      <c r="K4747" s="45"/>
      <c r="L4747" s="45"/>
      <c r="BB4747" t="s">
        <v>7631</v>
      </c>
      <c r="BC4747" t="s">
        <v>325</v>
      </c>
      <c r="BD4747">
        <v>6</v>
      </c>
      <c r="BE4747" t="s">
        <v>324</v>
      </c>
      <c r="BG4747">
        <v>4746</v>
      </c>
      <c r="BH4747" t="s">
        <v>311</v>
      </c>
      <c r="BI4747" t="s">
        <v>334</v>
      </c>
    </row>
    <row r="4748" spans="1:61" x14ac:dyDescent="0.25">
      <c r="A4748" s="9">
        <v>4747</v>
      </c>
      <c r="B4748" s="9" t="s">
        <v>180</v>
      </c>
      <c r="C4748" s="9" t="s">
        <v>148</v>
      </c>
      <c r="D4748" s="9" t="s">
        <v>296</v>
      </c>
      <c r="E4748" s="9" t="s">
        <v>440</v>
      </c>
      <c r="F4748" s="9" t="s">
        <v>441</v>
      </c>
      <c r="G4748" s="9" t="s">
        <v>413</v>
      </c>
      <c r="H4748" s="9" t="s">
        <v>412</v>
      </c>
      <c r="J4748" s="45" t="s">
        <v>696</v>
      </c>
      <c r="K4748" s="45"/>
      <c r="L4748" s="45"/>
      <c r="BB4748" t="s">
        <v>7632</v>
      </c>
      <c r="BC4748" t="s">
        <v>325</v>
      </c>
      <c r="BD4748">
        <v>7</v>
      </c>
      <c r="BE4748" t="s">
        <v>325</v>
      </c>
      <c r="BG4748">
        <v>4747</v>
      </c>
      <c r="BH4748" t="s">
        <v>312</v>
      </c>
      <c r="BI4748" t="s">
        <v>335</v>
      </c>
    </row>
    <row r="4749" spans="1:61" x14ac:dyDescent="0.25">
      <c r="A4749" s="9">
        <v>4748</v>
      </c>
      <c r="B4749" s="9" t="s">
        <v>181</v>
      </c>
      <c r="C4749" s="9" t="s">
        <v>149</v>
      </c>
      <c r="D4749" s="9" t="s">
        <v>297</v>
      </c>
      <c r="E4749" s="9" t="s">
        <v>442</v>
      </c>
      <c r="F4749" s="9" t="s">
        <v>443</v>
      </c>
      <c r="G4749" s="9" t="s">
        <v>422</v>
      </c>
      <c r="H4749" s="9" t="s">
        <v>423</v>
      </c>
      <c r="J4749" s="45" t="s">
        <v>5704</v>
      </c>
      <c r="K4749" s="45"/>
      <c r="L4749" s="45"/>
      <c r="BB4749" t="s">
        <v>7633</v>
      </c>
      <c r="BC4749" t="s">
        <v>325</v>
      </c>
      <c r="BD4749">
        <v>8</v>
      </c>
      <c r="BE4749" t="s">
        <v>326</v>
      </c>
      <c r="BG4749">
        <v>4748</v>
      </c>
      <c r="BH4749" t="s">
        <v>313</v>
      </c>
      <c r="BI4749" t="s">
        <v>336</v>
      </c>
    </row>
    <row r="4750" spans="1:61" x14ac:dyDescent="0.25">
      <c r="A4750" s="9">
        <v>4749</v>
      </c>
      <c r="B4750" s="9" t="s">
        <v>182</v>
      </c>
      <c r="C4750" s="9" t="s">
        <v>150</v>
      </c>
      <c r="D4750" s="9" t="s">
        <v>298</v>
      </c>
      <c r="E4750" s="9" t="s">
        <v>442</v>
      </c>
      <c r="F4750" s="9" t="s">
        <v>443</v>
      </c>
      <c r="G4750" s="9" t="s">
        <v>424</v>
      </c>
      <c r="H4750" s="9" t="s">
        <v>425</v>
      </c>
      <c r="J4750" s="45" t="s">
        <v>696</v>
      </c>
      <c r="K4750" s="45"/>
      <c r="L4750" s="45"/>
      <c r="BB4750" t="s">
        <v>7634</v>
      </c>
      <c r="BC4750" t="s">
        <v>325</v>
      </c>
      <c r="BD4750">
        <v>9</v>
      </c>
      <c r="BE4750" t="s">
        <v>327</v>
      </c>
      <c r="BG4750">
        <v>4749</v>
      </c>
      <c r="BH4750" t="s">
        <v>314</v>
      </c>
      <c r="BI4750" t="s">
        <v>337</v>
      </c>
    </row>
    <row r="4751" spans="1:61" x14ac:dyDescent="0.25">
      <c r="A4751" s="9">
        <v>4750</v>
      </c>
      <c r="B4751" s="9" t="s">
        <v>183</v>
      </c>
      <c r="C4751" s="9" t="s">
        <v>151</v>
      </c>
      <c r="D4751" s="9" t="s">
        <v>299</v>
      </c>
      <c r="E4751" s="9" t="s">
        <v>444</v>
      </c>
      <c r="F4751" s="9" t="s">
        <v>445</v>
      </c>
      <c r="G4751" s="9" t="s">
        <v>425</v>
      </c>
      <c r="H4751" s="9" t="s">
        <v>424</v>
      </c>
      <c r="J4751" s="45" t="s">
        <v>5703</v>
      </c>
      <c r="K4751" s="45"/>
      <c r="L4751" s="45"/>
      <c r="BB4751" t="s">
        <v>7635</v>
      </c>
      <c r="BC4751" t="s">
        <v>325</v>
      </c>
      <c r="BD4751">
        <v>10</v>
      </c>
      <c r="BE4751" t="s">
        <v>328</v>
      </c>
      <c r="BG4751">
        <v>4750</v>
      </c>
      <c r="BH4751" t="s">
        <v>315</v>
      </c>
      <c r="BI4751" t="s">
        <v>338</v>
      </c>
    </row>
    <row r="4752" spans="1:61" x14ac:dyDescent="0.25">
      <c r="A4752" s="9">
        <v>4751</v>
      </c>
      <c r="B4752" s="9" t="s">
        <v>184</v>
      </c>
      <c r="C4752" s="9" t="s">
        <v>152</v>
      </c>
      <c r="D4752" s="9" t="s">
        <v>300</v>
      </c>
      <c r="E4752" s="9" t="s">
        <v>444</v>
      </c>
      <c r="F4752" s="9" t="s">
        <v>445</v>
      </c>
      <c r="G4752" s="9" t="s">
        <v>423</v>
      </c>
      <c r="H4752" s="9" t="s">
        <v>422</v>
      </c>
      <c r="J4752" s="45" t="s">
        <v>696</v>
      </c>
      <c r="K4752" s="45"/>
      <c r="L4752" s="45"/>
      <c r="BB4752" t="s">
        <v>7636</v>
      </c>
      <c r="BC4752" t="s">
        <v>325</v>
      </c>
      <c r="BD4752">
        <v>11</v>
      </c>
      <c r="BE4752" t="s">
        <v>329</v>
      </c>
      <c r="BG4752">
        <v>4751</v>
      </c>
      <c r="BH4752" t="s">
        <v>316</v>
      </c>
      <c r="BI4752" t="s">
        <v>339</v>
      </c>
    </row>
    <row r="4753" spans="1:61" x14ac:dyDescent="0.25">
      <c r="A4753" s="9">
        <v>4752</v>
      </c>
      <c r="B4753" s="9" t="s">
        <v>185</v>
      </c>
      <c r="C4753" s="9" t="s">
        <v>153</v>
      </c>
      <c r="D4753" s="9" t="s">
        <v>301</v>
      </c>
      <c r="E4753" s="9" t="s">
        <v>446</v>
      </c>
      <c r="F4753" s="9" t="s">
        <v>447</v>
      </c>
      <c r="G4753" s="9" t="s">
        <v>412</v>
      </c>
      <c r="H4753" s="9" t="s">
        <v>413</v>
      </c>
      <c r="J4753" s="46" t="s">
        <v>5705</v>
      </c>
      <c r="K4753" s="45"/>
      <c r="L4753" s="45"/>
      <c r="BB4753" t="s">
        <v>7637</v>
      </c>
      <c r="BC4753" t="s">
        <v>325</v>
      </c>
      <c r="BD4753">
        <v>12</v>
      </c>
      <c r="BE4753" t="s">
        <v>330</v>
      </c>
      <c r="BG4753">
        <v>4752</v>
      </c>
      <c r="BH4753" t="s">
        <v>317</v>
      </c>
      <c r="BI4753" t="s">
        <v>340</v>
      </c>
    </row>
    <row r="4754" spans="1:61" x14ac:dyDescent="0.25">
      <c r="A4754" s="9">
        <v>4753</v>
      </c>
      <c r="B4754" s="9" t="s">
        <v>186</v>
      </c>
      <c r="C4754" s="9" t="s">
        <v>154</v>
      </c>
      <c r="D4754" s="9" t="s">
        <v>302</v>
      </c>
      <c r="E4754" s="9" t="s">
        <v>446</v>
      </c>
      <c r="F4754" s="9" t="s">
        <v>447</v>
      </c>
      <c r="G4754" s="9" t="s">
        <v>416</v>
      </c>
      <c r="H4754" s="9" t="s">
        <v>412</v>
      </c>
      <c r="J4754" s="45" t="s">
        <v>5703</v>
      </c>
      <c r="K4754" s="45"/>
      <c r="L4754" s="45"/>
      <c r="BB4754" t="s">
        <v>7638</v>
      </c>
      <c r="BC4754" t="s">
        <v>326</v>
      </c>
      <c r="BD4754">
        <v>1</v>
      </c>
      <c r="BE4754" t="s">
        <v>331</v>
      </c>
      <c r="BG4754">
        <v>4753</v>
      </c>
      <c r="BH4754" t="s">
        <v>318</v>
      </c>
      <c r="BI4754" t="s">
        <v>341</v>
      </c>
    </row>
    <row r="4755" spans="1:61" x14ac:dyDescent="0.25">
      <c r="A4755" s="9">
        <v>4754</v>
      </c>
      <c r="B4755" s="9" t="s">
        <v>176</v>
      </c>
      <c r="C4755" s="9" t="s">
        <v>155</v>
      </c>
      <c r="D4755" s="9" t="s">
        <v>303</v>
      </c>
      <c r="E4755" s="9" t="s">
        <v>448</v>
      </c>
      <c r="F4755" s="9" t="s">
        <v>449</v>
      </c>
      <c r="G4755" s="9" t="s">
        <v>417</v>
      </c>
      <c r="H4755" s="9" t="s">
        <v>417</v>
      </c>
      <c r="J4755" s="45" t="s">
        <v>696</v>
      </c>
      <c r="K4755" s="45"/>
      <c r="L4755" s="45"/>
      <c r="BB4755" t="s">
        <v>7639</v>
      </c>
      <c r="BC4755" t="s">
        <v>326</v>
      </c>
      <c r="BD4755">
        <v>2</v>
      </c>
      <c r="BE4755" t="s">
        <v>332</v>
      </c>
      <c r="BG4755">
        <v>4754</v>
      </c>
      <c r="BH4755" t="s">
        <v>319</v>
      </c>
      <c r="BI4755" t="s">
        <v>342</v>
      </c>
    </row>
    <row r="4756" spans="1:61" x14ac:dyDescent="0.25">
      <c r="A4756" s="9">
        <v>4755</v>
      </c>
      <c r="B4756" s="9" t="s">
        <v>177</v>
      </c>
      <c r="C4756" s="9" t="s">
        <v>156</v>
      </c>
      <c r="D4756" s="9" t="s">
        <v>304</v>
      </c>
      <c r="E4756" s="9" t="s">
        <v>448</v>
      </c>
      <c r="F4756" s="9" t="s">
        <v>449</v>
      </c>
      <c r="G4756" s="9" t="s">
        <v>412</v>
      </c>
      <c r="H4756" s="9" t="s">
        <v>416</v>
      </c>
      <c r="J4756" s="45" t="s">
        <v>696</v>
      </c>
      <c r="K4756" s="45"/>
      <c r="L4756" s="45"/>
      <c r="BB4756" t="s">
        <v>7640</v>
      </c>
      <c r="BC4756" t="s">
        <v>326</v>
      </c>
      <c r="BD4756">
        <v>3</v>
      </c>
      <c r="BE4756" t="s">
        <v>333</v>
      </c>
      <c r="BG4756">
        <v>4755</v>
      </c>
      <c r="BH4756" t="s">
        <v>320</v>
      </c>
      <c r="BI4756" t="s">
        <v>343</v>
      </c>
    </row>
    <row r="4757" spans="1:61" x14ac:dyDescent="0.25">
      <c r="A4757" s="9">
        <v>4756</v>
      </c>
      <c r="B4757" s="9" t="s">
        <v>179</v>
      </c>
      <c r="C4757" s="9" t="s">
        <v>157</v>
      </c>
      <c r="D4757" s="9" t="s">
        <v>305</v>
      </c>
      <c r="E4757" s="9" t="s">
        <v>450</v>
      </c>
      <c r="F4757" s="9" t="s">
        <v>451</v>
      </c>
      <c r="G4757" s="9" t="s">
        <v>413</v>
      </c>
      <c r="H4757" s="9" t="s">
        <v>412</v>
      </c>
      <c r="J4757" s="45" t="s">
        <v>5704</v>
      </c>
      <c r="K4757" s="45"/>
      <c r="L4757" s="45"/>
      <c r="BB4757" t="s">
        <v>7641</v>
      </c>
      <c r="BC4757" t="s">
        <v>326</v>
      </c>
      <c r="BD4757">
        <v>4</v>
      </c>
      <c r="BE4757" t="s">
        <v>334</v>
      </c>
      <c r="BG4757">
        <v>4756</v>
      </c>
      <c r="BH4757" t="s">
        <v>321</v>
      </c>
      <c r="BI4757" t="s">
        <v>344</v>
      </c>
    </row>
    <row r="4758" spans="1:61" x14ac:dyDescent="0.25">
      <c r="A4758" s="9">
        <v>4757</v>
      </c>
      <c r="B4758" s="9" t="s">
        <v>180</v>
      </c>
      <c r="C4758" s="9" t="s">
        <v>158</v>
      </c>
      <c r="D4758" s="9" t="s">
        <v>306</v>
      </c>
      <c r="E4758" s="9" t="s">
        <v>450</v>
      </c>
      <c r="F4758" s="9" t="s">
        <v>451</v>
      </c>
      <c r="G4758" s="9" t="s">
        <v>422</v>
      </c>
      <c r="H4758" s="9" t="s">
        <v>423</v>
      </c>
      <c r="J4758" s="45" t="s">
        <v>696</v>
      </c>
      <c r="K4758" s="45"/>
      <c r="L4758" s="45"/>
      <c r="BB4758" t="s">
        <v>7642</v>
      </c>
      <c r="BC4758" t="s">
        <v>326</v>
      </c>
      <c r="BD4758">
        <v>5</v>
      </c>
      <c r="BE4758" t="s">
        <v>335</v>
      </c>
      <c r="BG4758">
        <v>4757</v>
      </c>
      <c r="BH4758" t="s">
        <v>322</v>
      </c>
      <c r="BI4758" t="s">
        <v>345</v>
      </c>
    </row>
    <row r="4759" spans="1:61" x14ac:dyDescent="0.25">
      <c r="A4759" s="9">
        <v>4758</v>
      </c>
      <c r="B4759" s="9" t="s">
        <v>181</v>
      </c>
      <c r="C4759" s="9" t="s">
        <v>147</v>
      </c>
      <c r="D4759" s="9" t="s">
        <v>307</v>
      </c>
      <c r="E4759" s="9" t="s">
        <v>452</v>
      </c>
      <c r="F4759" s="9" t="s">
        <v>453</v>
      </c>
      <c r="G4759" s="9" t="s">
        <v>424</v>
      </c>
      <c r="H4759" s="9" t="s">
        <v>425</v>
      </c>
      <c r="J4759" s="45" t="s">
        <v>696</v>
      </c>
      <c r="K4759" s="45"/>
      <c r="L4759" s="45"/>
      <c r="BB4759" t="s">
        <v>7643</v>
      </c>
      <c r="BC4759" t="s">
        <v>326</v>
      </c>
      <c r="BD4759">
        <v>6</v>
      </c>
      <c r="BE4759" t="s">
        <v>336</v>
      </c>
      <c r="BG4759">
        <v>4758</v>
      </c>
      <c r="BH4759" t="s">
        <v>323</v>
      </c>
      <c r="BI4759" t="s">
        <v>346</v>
      </c>
    </row>
    <row r="4760" spans="1:61" x14ac:dyDescent="0.25">
      <c r="A4760" s="9">
        <v>4759</v>
      </c>
      <c r="B4760" s="9" t="s">
        <v>182</v>
      </c>
      <c r="C4760" s="9" t="s">
        <v>148</v>
      </c>
      <c r="D4760" s="9" t="s">
        <v>308</v>
      </c>
      <c r="E4760" s="9" t="s">
        <v>452</v>
      </c>
      <c r="F4760" s="9" t="s">
        <v>453</v>
      </c>
      <c r="G4760" s="9" t="s">
        <v>425</v>
      </c>
      <c r="H4760" s="9" t="s">
        <v>424</v>
      </c>
      <c r="J4760" s="45" t="s">
        <v>5703</v>
      </c>
      <c r="K4760" s="45"/>
      <c r="L4760" s="45"/>
      <c r="BB4760" t="s">
        <v>7644</v>
      </c>
      <c r="BC4760" t="s">
        <v>326</v>
      </c>
      <c r="BD4760">
        <v>7</v>
      </c>
      <c r="BE4760" t="s">
        <v>337</v>
      </c>
      <c r="BG4760">
        <v>4759</v>
      </c>
      <c r="BH4760" t="s">
        <v>324</v>
      </c>
      <c r="BI4760" t="s">
        <v>347</v>
      </c>
    </row>
    <row r="4761" spans="1:61" x14ac:dyDescent="0.25">
      <c r="A4761" s="9">
        <v>4760</v>
      </c>
      <c r="B4761" s="9" t="s">
        <v>183</v>
      </c>
      <c r="C4761" s="9" t="s">
        <v>149</v>
      </c>
      <c r="D4761" s="9" t="s">
        <v>309</v>
      </c>
      <c r="E4761" s="9" t="s">
        <v>454</v>
      </c>
      <c r="F4761" s="9" t="s">
        <v>455</v>
      </c>
      <c r="G4761" s="9" t="s">
        <v>423</v>
      </c>
      <c r="H4761" s="9" t="s">
        <v>422</v>
      </c>
      <c r="J4761" s="46" t="s">
        <v>5705</v>
      </c>
      <c r="K4761" s="45"/>
      <c r="L4761" s="45"/>
      <c r="BB4761" t="s">
        <v>7645</v>
      </c>
      <c r="BC4761" t="s">
        <v>326</v>
      </c>
      <c r="BD4761">
        <v>8</v>
      </c>
      <c r="BE4761" t="s">
        <v>338</v>
      </c>
      <c r="BG4761">
        <v>4760</v>
      </c>
      <c r="BH4761" t="s">
        <v>325</v>
      </c>
      <c r="BI4761" t="s">
        <v>348</v>
      </c>
    </row>
    <row r="4762" spans="1:61" x14ac:dyDescent="0.25">
      <c r="A4762" s="9">
        <v>4761</v>
      </c>
      <c r="B4762" s="9" t="s">
        <v>184</v>
      </c>
      <c r="C4762" s="9" t="s">
        <v>150</v>
      </c>
      <c r="D4762" s="9" t="s">
        <v>310</v>
      </c>
      <c r="E4762" s="9" t="s">
        <v>454</v>
      </c>
      <c r="F4762" s="9" t="s">
        <v>455</v>
      </c>
      <c r="G4762" s="9" t="s">
        <v>412</v>
      </c>
      <c r="H4762" s="9" t="s">
        <v>413</v>
      </c>
      <c r="J4762" s="45" t="s">
        <v>5703</v>
      </c>
      <c r="K4762" s="45"/>
      <c r="L4762" s="45"/>
      <c r="BB4762" t="s">
        <v>7646</v>
      </c>
      <c r="BC4762" t="s">
        <v>326</v>
      </c>
      <c r="BD4762">
        <v>9</v>
      </c>
      <c r="BE4762" t="s">
        <v>339</v>
      </c>
      <c r="BG4762">
        <v>4761</v>
      </c>
      <c r="BH4762" t="s">
        <v>326</v>
      </c>
      <c r="BI4762" t="s">
        <v>349</v>
      </c>
    </row>
    <row r="4763" spans="1:61" x14ac:dyDescent="0.25">
      <c r="A4763" s="9">
        <v>4762</v>
      </c>
      <c r="B4763" s="9" t="s">
        <v>185</v>
      </c>
      <c r="C4763" s="9" t="s">
        <v>151</v>
      </c>
      <c r="D4763" s="9" t="s">
        <v>311</v>
      </c>
      <c r="E4763" s="9" t="s">
        <v>456</v>
      </c>
      <c r="F4763" s="9" t="s">
        <v>457</v>
      </c>
      <c r="G4763" s="9" t="s">
        <v>416</v>
      </c>
      <c r="H4763" s="9" t="s">
        <v>412</v>
      </c>
      <c r="J4763" s="45" t="s">
        <v>696</v>
      </c>
      <c r="K4763" s="45"/>
      <c r="L4763" s="45"/>
      <c r="BB4763" t="s">
        <v>7647</v>
      </c>
      <c r="BC4763" t="s">
        <v>326</v>
      </c>
      <c r="BD4763">
        <v>10</v>
      </c>
      <c r="BE4763" t="s">
        <v>340</v>
      </c>
      <c r="BG4763">
        <v>4762</v>
      </c>
      <c r="BH4763" t="s">
        <v>327</v>
      </c>
      <c r="BI4763" t="s">
        <v>350</v>
      </c>
    </row>
    <row r="4764" spans="1:61" x14ac:dyDescent="0.25">
      <c r="A4764" s="9">
        <v>4763</v>
      </c>
      <c r="B4764" s="9" t="s">
        <v>186</v>
      </c>
      <c r="C4764" s="9" t="s">
        <v>152</v>
      </c>
      <c r="D4764" s="9" t="s">
        <v>312</v>
      </c>
      <c r="E4764" s="9" t="s">
        <v>456</v>
      </c>
      <c r="F4764" s="9" t="s">
        <v>457</v>
      </c>
      <c r="G4764" s="9" t="s">
        <v>417</v>
      </c>
      <c r="H4764" s="9" t="s">
        <v>417</v>
      </c>
      <c r="J4764" s="45" t="s">
        <v>696</v>
      </c>
      <c r="K4764" s="45"/>
      <c r="L4764" s="45"/>
      <c r="BB4764" t="s">
        <v>7648</v>
      </c>
      <c r="BC4764" t="s">
        <v>326</v>
      </c>
      <c r="BD4764">
        <v>11</v>
      </c>
      <c r="BE4764" t="s">
        <v>341</v>
      </c>
      <c r="BG4764">
        <v>4763</v>
      </c>
      <c r="BH4764" t="s">
        <v>328</v>
      </c>
      <c r="BI4764" t="s">
        <v>351</v>
      </c>
    </row>
    <row r="4765" spans="1:61" x14ac:dyDescent="0.25">
      <c r="A4765" s="9">
        <v>4764</v>
      </c>
      <c r="B4765" s="9" t="s">
        <v>176</v>
      </c>
      <c r="C4765" s="9" t="s">
        <v>153</v>
      </c>
      <c r="D4765" s="9" t="s">
        <v>313</v>
      </c>
      <c r="E4765" s="9" t="s">
        <v>458</v>
      </c>
      <c r="F4765" s="9" t="s">
        <v>459</v>
      </c>
      <c r="G4765" s="9" t="s">
        <v>412</v>
      </c>
      <c r="H4765" s="9" t="s">
        <v>416</v>
      </c>
      <c r="J4765" s="45" t="s">
        <v>5704</v>
      </c>
      <c r="K4765" s="45"/>
      <c r="L4765" s="45"/>
      <c r="BB4765" t="s">
        <v>7649</v>
      </c>
      <c r="BC4765" t="s">
        <v>326</v>
      </c>
      <c r="BD4765">
        <v>12</v>
      </c>
      <c r="BE4765" t="s">
        <v>342</v>
      </c>
      <c r="BG4765">
        <v>4764</v>
      </c>
      <c r="BH4765" t="s">
        <v>329</v>
      </c>
      <c r="BI4765" t="s">
        <v>352</v>
      </c>
    </row>
    <row r="4766" spans="1:61" x14ac:dyDescent="0.25">
      <c r="A4766" s="9">
        <v>4765</v>
      </c>
      <c r="B4766" s="9" t="s">
        <v>177</v>
      </c>
      <c r="C4766" s="9" t="s">
        <v>154</v>
      </c>
      <c r="D4766" s="9" t="s">
        <v>314</v>
      </c>
      <c r="E4766" s="9" t="s">
        <v>458</v>
      </c>
      <c r="F4766" s="9" t="s">
        <v>459</v>
      </c>
      <c r="G4766" s="9" t="s">
        <v>413</v>
      </c>
      <c r="H4766" s="9" t="s">
        <v>412</v>
      </c>
      <c r="J4766" s="45" t="s">
        <v>696</v>
      </c>
      <c r="K4766" s="45"/>
      <c r="L4766" s="45"/>
      <c r="BB4766" t="s">
        <v>7650</v>
      </c>
      <c r="BC4766" t="s">
        <v>327</v>
      </c>
      <c r="BD4766">
        <v>1</v>
      </c>
      <c r="BE4766" t="s">
        <v>343</v>
      </c>
      <c r="BG4766">
        <v>4765</v>
      </c>
      <c r="BH4766" t="s">
        <v>330</v>
      </c>
      <c r="BI4766" t="s">
        <v>293</v>
      </c>
    </row>
    <row r="4767" spans="1:61" x14ac:dyDescent="0.25">
      <c r="A4767" s="9">
        <v>4766</v>
      </c>
      <c r="B4767" s="9" t="s">
        <v>179</v>
      </c>
      <c r="C4767" s="9" t="s">
        <v>155</v>
      </c>
      <c r="D4767" s="9" t="s">
        <v>315</v>
      </c>
      <c r="E4767" s="9" t="s">
        <v>460</v>
      </c>
      <c r="F4767" s="9" t="s">
        <v>461</v>
      </c>
      <c r="G4767" s="9" t="s">
        <v>422</v>
      </c>
      <c r="H4767" s="9" t="s">
        <v>423</v>
      </c>
      <c r="J4767" s="45" t="s">
        <v>696</v>
      </c>
      <c r="K4767" s="45"/>
      <c r="L4767" s="45"/>
      <c r="BB4767" t="s">
        <v>7651</v>
      </c>
      <c r="BC4767" t="s">
        <v>327</v>
      </c>
      <c r="BD4767">
        <v>2</v>
      </c>
      <c r="BE4767" t="s">
        <v>344</v>
      </c>
      <c r="BG4767">
        <v>4766</v>
      </c>
      <c r="BH4767" t="s">
        <v>331</v>
      </c>
      <c r="BI4767" t="s">
        <v>294</v>
      </c>
    </row>
    <row r="4768" spans="1:61" x14ac:dyDescent="0.25">
      <c r="A4768" s="9">
        <v>4767</v>
      </c>
      <c r="B4768" s="9" t="s">
        <v>180</v>
      </c>
      <c r="C4768" s="9" t="s">
        <v>156</v>
      </c>
      <c r="D4768" s="9" t="s">
        <v>316</v>
      </c>
      <c r="E4768" s="9" t="s">
        <v>460</v>
      </c>
      <c r="F4768" s="9" t="s">
        <v>461</v>
      </c>
      <c r="G4768" s="9" t="s">
        <v>424</v>
      </c>
      <c r="H4768" s="9" t="s">
        <v>425</v>
      </c>
      <c r="J4768" s="45" t="s">
        <v>5703</v>
      </c>
      <c r="K4768" s="45"/>
      <c r="L4768" s="45"/>
      <c r="BB4768" t="s">
        <v>7652</v>
      </c>
      <c r="BC4768" t="s">
        <v>327</v>
      </c>
      <c r="BD4768">
        <v>3</v>
      </c>
      <c r="BE4768" t="s">
        <v>345</v>
      </c>
      <c r="BG4768">
        <v>4767</v>
      </c>
      <c r="BH4768" t="s">
        <v>332</v>
      </c>
      <c r="BI4768" t="s">
        <v>295</v>
      </c>
    </row>
    <row r="4769" spans="1:61" x14ac:dyDescent="0.25">
      <c r="A4769" s="9">
        <v>4768</v>
      </c>
      <c r="B4769" s="9" t="s">
        <v>181</v>
      </c>
      <c r="C4769" s="9" t="s">
        <v>157</v>
      </c>
      <c r="D4769" s="9" t="s">
        <v>317</v>
      </c>
      <c r="E4769" s="9" t="s">
        <v>462</v>
      </c>
      <c r="F4769" s="9" t="s">
        <v>463</v>
      </c>
      <c r="G4769" s="9" t="s">
        <v>425</v>
      </c>
      <c r="H4769" s="9" t="s">
        <v>424</v>
      </c>
      <c r="J4769" s="46" t="s">
        <v>5705</v>
      </c>
      <c r="K4769" s="45"/>
      <c r="L4769" s="45"/>
      <c r="BB4769" t="s">
        <v>7653</v>
      </c>
      <c r="BC4769" t="s">
        <v>327</v>
      </c>
      <c r="BD4769">
        <v>4</v>
      </c>
      <c r="BE4769" t="s">
        <v>346</v>
      </c>
      <c r="BG4769">
        <v>4768</v>
      </c>
      <c r="BH4769" t="s">
        <v>333</v>
      </c>
      <c r="BI4769" t="s">
        <v>296</v>
      </c>
    </row>
    <row r="4770" spans="1:61" x14ac:dyDescent="0.25">
      <c r="A4770" s="9">
        <v>4769</v>
      </c>
      <c r="B4770" s="9" t="s">
        <v>182</v>
      </c>
      <c r="C4770" s="9" t="s">
        <v>158</v>
      </c>
      <c r="D4770" s="9" t="s">
        <v>318</v>
      </c>
      <c r="E4770" s="9" t="s">
        <v>462</v>
      </c>
      <c r="F4770" s="9" t="s">
        <v>463</v>
      </c>
      <c r="G4770" s="9" t="s">
        <v>423</v>
      </c>
      <c r="H4770" s="9" t="s">
        <v>422</v>
      </c>
      <c r="J4770" s="45" t="s">
        <v>5703</v>
      </c>
      <c r="K4770" s="45"/>
      <c r="L4770" s="45"/>
      <c r="BB4770" t="s">
        <v>7654</v>
      </c>
      <c r="BC4770" t="s">
        <v>327</v>
      </c>
      <c r="BD4770">
        <v>5</v>
      </c>
      <c r="BE4770" t="s">
        <v>347</v>
      </c>
      <c r="BG4770">
        <v>4769</v>
      </c>
      <c r="BH4770" t="s">
        <v>334</v>
      </c>
      <c r="BI4770" t="s">
        <v>297</v>
      </c>
    </row>
    <row r="4771" spans="1:61" x14ac:dyDescent="0.25">
      <c r="A4771" s="9">
        <v>4770</v>
      </c>
      <c r="B4771" s="9" t="s">
        <v>183</v>
      </c>
      <c r="C4771" s="9" t="s">
        <v>147</v>
      </c>
      <c r="D4771" s="9" t="s">
        <v>319</v>
      </c>
      <c r="E4771" s="9" t="s">
        <v>464</v>
      </c>
      <c r="F4771" s="9" t="s">
        <v>465</v>
      </c>
      <c r="G4771" s="9" t="s">
        <v>412</v>
      </c>
      <c r="H4771" s="9" t="s">
        <v>413</v>
      </c>
      <c r="J4771" s="45" t="s">
        <v>696</v>
      </c>
      <c r="K4771" s="45"/>
      <c r="L4771" s="45"/>
      <c r="BB4771" t="s">
        <v>7655</v>
      </c>
      <c r="BC4771" t="s">
        <v>327</v>
      </c>
      <c r="BD4771">
        <v>6</v>
      </c>
      <c r="BE4771" t="s">
        <v>348</v>
      </c>
      <c r="BG4771">
        <v>4770</v>
      </c>
      <c r="BH4771" t="s">
        <v>335</v>
      </c>
      <c r="BI4771" t="s">
        <v>298</v>
      </c>
    </row>
    <row r="4772" spans="1:61" x14ac:dyDescent="0.25">
      <c r="A4772" s="9">
        <v>4771</v>
      </c>
      <c r="B4772" s="9" t="s">
        <v>184</v>
      </c>
      <c r="C4772" s="9" t="s">
        <v>148</v>
      </c>
      <c r="D4772" s="9" t="s">
        <v>320</v>
      </c>
      <c r="E4772" s="9" t="s">
        <v>464</v>
      </c>
      <c r="F4772" s="9" t="s">
        <v>465</v>
      </c>
      <c r="G4772" s="9" t="s">
        <v>416</v>
      </c>
      <c r="H4772" s="9" t="s">
        <v>412</v>
      </c>
      <c r="J4772" s="45" t="s">
        <v>696</v>
      </c>
      <c r="K4772" s="45"/>
      <c r="L4772" s="45"/>
      <c r="BB4772" t="s">
        <v>7656</v>
      </c>
      <c r="BC4772" t="s">
        <v>327</v>
      </c>
      <c r="BD4772">
        <v>7</v>
      </c>
      <c r="BE4772" t="s">
        <v>349</v>
      </c>
      <c r="BG4772">
        <v>4771</v>
      </c>
      <c r="BH4772" t="s">
        <v>336</v>
      </c>
      <c r="BI4772" t="s">
        <v>299</v>
      </c>
    </row>
    <row r="4773" spans="1:61" x14ac:dyDescent="0.25">
      <c r="A4773" s="9">
        <v>4772</v>
      </c>
      <c r="B4773" s="9" t="s">
        <v>185</v>
      </c>
      <c r="C4773" s="9" t="s">
        <v>149</v>
      </c>
      <c r="D4773" s="9" t="s">
        <v>321</v>
      </c>
      <c r="E4773" s="9" t="s">
        <v>466</v>
      </c>
      <c r="F4773" s="9" t="s">
        <v>467</v>
      </c>
      <c r="G4773" s="9" t="s">
        <v>417</v>
      </c>
      <c r="H4773" s="9" t="s">
        <v>417</v>
      </c>
      <c r="J4773" s="45" t="s">
        <v>5704</v>
      </c>
      <c r="K4773" s="45"/>
      <c r="L4773" s="45"/>
      <c r="BB4773" t="s">
        <v>7657</v>
      </c>
      <c r="BC4773" t="s">
        <v>327</v>
      </c>
      <c r="BD4773">
        <v>8</v>
      </c>
      <c r="BE4773" t="s">
        <v>350</v>
      </c>
      <c r="BG4773">
        <v>4772</v>
      </c>
      <c r="BH4773" t="s">
        <v>337</v>
      </c>
      <c r="BI4773" t="s">
        <v>300</v>
      </c>
    </row>
    <row r="4774" spans="1:61" x14ac:dyDescent="0.25">
      <c r="A4774" s="9">
        <v>4773</v>
      </c>
      <c r="B4774" s="9" t="s">
        <v>186</v>
      </c>
      <c r="C4774" s="9" t="s">
        <v>150</v>
      </c>
      <c r="D4774" s="9" t="s">
        <v>322</v>
      </c>
      <c r="E4774" s="9" t="s">
        <v>466</v>
      </c>
      <c r="F4774" s="9" t="s">
        <v>467</v>
      </c>
      <c r="G4774" s="9" t="s">
        <v>412</v>
      </c>
      <c r="H4774" s="9" t="s">
        <v>416</v>
      </c>
      <c r="J4774" s="45" t="s">
        <v>696</v>
      </c>
      <c r="K4774" s="45"/>
      <c r="L4774" s="45"/>
      <c r="BB4774" t="s">
        <v>7658</v>
      </c>
      <c r="BC4774" t="s">
        <v>327</v>
      </c>
      <c r="BD4774">
        <v>9</v>
      </c>
      <c r="BE4774" t="s">
        <v>351</v>
      </c>
      <c r="BG4774">
        <v>4773</v>
      </c>
      <c r="BH4774" t="s">
        <v>338</v>
      </c>
      <c r="BI4774" t="s">
        <v>301</v>
      </c>
    </row>
    <row r="4775" spans="1:61" x14ac:dyDescent="0.25">
      <c r="A4775" s="9">
        <v>4774</v>
      </c>
      <c r="B4775" s="9" t="s">
        <v>176</v>
      </c>
      <c r="C4775" s="9" t="s">
        <v>151</v>
      </c>
      <c r="D4775" s="9" t="s">
        <v>323</v>
      </c>
      <c r="E4775" s="9" t="s">
        <v>468</v>
      </c>
      <c r="F4775" s="9" t="s">
        <v>469</v>
      </c>
      <c r="G4775" s="9" t="s">
        <v>413</v>
      </c>
      <c r="H4775" s="9" t="s">
        <v>412</v>
      </c>
      <c r="J4775" s="45" t="s">
        <v>696</v>
      </c>
      <c r="K4775" s="45"/>
      <c r="L4775" s="45"/>
      <c r="BB4775" t="s">
        <v>7659</v>
      </c>
      <c r="BC4775" t="s">
        <v>327</v>
      </c>
      <c r="BD4775">
        <v>10</v>
      </c>
      <c r="BE4775" t="s">
        <v>352</v>
      </c>
      <c r="BG4775">
        <v>4774</v>
      </c>
      <c r="BH4775" t="s">
        <v>339</v>
      </c>
      <c r="BI4775" t="s">
        <v>302</v>
      </c>
    </row>
    <row r="4776" spans="1:61" x14ac:dyDescent="0.25">
      <c r="A4776" s="9">
        <v>4775</v>
      </c>
      <c r="B4776" s="9" t="s">
        <v>177</v>
      </c>
      <c r="C4776" s="9" t="s">
        <v>152</v>
      </c>
      <c r="D4776" s="9" t="s">
        <v>324</v>
      </c>
      <c r="E4776" s="9" t="s">
        <v>468</v>
      </c>
      <c r="F4776" s="9" t="s">
        <v>469</v>
      </c>
      <c r="G4776" s="9" t="s">
        <v>422</v>
      </c>
      <c r="H4776" s="9" t="s">
        <v>423</v>
      </c>
      <c r="J4776" s="45" t="s">
        <v>5703</v>
      </c>
      <c r="K4776" s="45"/>
      <c r="L4776" s="45"/>
      <c r="BB4776" t="s">
        <v>7660</v>
      </c>
      <c r="BC4776" t="s">
        <v>327</v>
      </c>
      <c r="BD4776">
        <v>11</v>
      </c>
      <c r="BE4776" t="s">
        <v>293</v>
      </c>
      <c r="BG4776">
        <v>4775</v>
      </c>
      <c r="BH4776" t="s">
        <v>340</v>
      </c>
      <c r="BI4776" t="s">
        <v>303</v>
      </c>
    </row>
    <row r="4777" spans="1:61" x14ac:dyDescent="0.25">
      <c r="A4777" s="9">
        <v>4776</v>
      </c>
      <c r="B4777" s="9" t="s">
        <v>179</v>
      </c>
      <c r="C4777" s="9" t="s">
        <v>153</v>
      </c>
      <c r="D4777" s="9" t="s">
        <v>325</v>
      </c>
      <c r="E4777" s="9" t="s">
        <v>470</v>
      </c>
      <c r="F4777" s="3" t="s">
        <v>5707</v>
      </c>
      <c r="G4777" s="9" t="s">
        <v>424</v>
      </c>
      <c r="H4777" s="9" t="s">
        <v>425</v>
      </c>
      <c r="J4777" s="46" t="s">
        <v>5705</v>
      </c>
      <c r="K4777" s="45"/>
      <c r="L4777" s="45"/>
      <c r="BB4777" t="s">
        <v>7661</v>
      </c>
      <c r="BC4777" t="s">
        <v>327</v>
      </c>
      <c r="BD4777">
        <v>12</v>
      </c>
      <c r="BE4777" t="s">
        <v>294</v>
      </c>
      <c r="BG4777">
        <v>4776</v>
      </c>
      <c r="BH4777" t="s">
        <v>341</v>
      </c>
      <c r="BI4777" t="s">
        <v>304</v>
      </c>
    </row>
    <row r="4778" spans="1:61" x14ac:dyDescent="0.25">
      <c r="A4778" s="9">
        <v>4777</v>
      </c>
      <c r="B4778" s="9" t="s">
        <v>180</v>
      </c>
      <c r="C4778" s="9" t="s">
        <v>154</v>
      </c>
      <c r="D4778" s="9" t="s">
        <v>326</v>
      </c>
      <c r="E4778" s="9" t="s">
        <v>470</v>
      </c>
      <c r="F4778" s="3" t="s">
        <v>5707</v>
      </c>
      <c r="G4778" s="9" t="s">
        <v>425</v>
      </c>
      <c r="H4778" s="9" t="s">
        <v>424</v>
      </c>
      <c r="J4778" s="45" t="s">
        <v>696</v>
      </c>
      <c r="K4778" s="45"/>
      <c r="L4778" s="45"/>
      <c r="BB4778" t="s">
        <v>7662</v>
      </c>
      <c r="BC4778" t="s">
        <v>328</v>
      </c>
      <c r="BD4778">
        <v>1</v>
      </c>
      <c r="BE4778" t="s">
        <v>295</v>
      </c>
      <c r="BG4778">
        <v>4777</v>
      </c>
      <c r="BH4778" t="s">
        <v>342</v>
      </c>
      <c r="BI4778" t="s">
        <v>305</v>
      </c>
    </row>
    <row r="4779" spans="1:61" x14ac:dyDescent="0.25">
      <c r="A4779" s="9">
        <v>4778</v>
      </c>
      <c r="B4779" s="9" t="s">
        <v>181</v>
      </c>
      <c r="C4779" s="9" t="s">
        <v>155</v>
      </c>
      <c r="D4779" s="9" t="s">
        <v>327</v>
      </c>
      <c r="E4779" s="9" t="s">
        <v>471</v>
      </c>
      <c r="F4779" s="9" t="s">
        <v>472</v>
      </c>
      <c r="G4779" s="9" t="s">
        <v>423</v>
      </c>
      <c r="H4779" s="9" t="s">
        <v>422</v>
      </c>
      <c r="J4779" s="45" t="s">
        <v>5703</v>
      </c>
      <c r="K4779" s="45"/>
      <c r="L4779" s="45"/>
      <c r="BB4779" t="s">
        <v>7663</v>
      </c>
      <c r="BC4779" t="s">
        <v>328</v>
      </c>
      <c r="BD4779">
        <v>2</v>
      </c>
      <c r="BE4779" t="s">
        <v>296</v>
      </c>
      <c r="BG4779">
        <v>4778</v>
      </c>
      <c r="BH4779" t="s">
        <v>343</v>
      </c>
      <c r="BI4779" t="s">
        <v>306</v>
      </c>
    </row>
    <row r="4780" spans="1:61" x14ac:dyDescent="0.25">
      <c r="A4780" s="9">
        <v>4779</v>
      </c>
      <c r="B4780" s="9" t="s">
        <v>182</v>
      </c>
      <c r="C4780" s="9" t="s">
        <v>156</v>
      </c>
      <c r="D4780" s="9" t="s">
        <v>328</v>
      </c>
      <c r="E4780" s="9" t="s">
        <v>471</v>
      </c>
      <c r="F4780" s="9" t="s">
        <v>472</v>
      </c>
      <c r="G4780" s="9" t="s">
        <v>412</v>
      </c>
      <c r="H4780" s="9" t="s">
        <v>413</v>
      </c>
      <c r="J4780" s="45" t="s">
        <v>696</v>
      </c>
      <c r="K4780" s="45"/>
      <c r="L4780" s="45"/>
      <c r="BB4780" t="s">
        <v>7664</v>
      </c>
      <c r="BC4780" t="s">
        <v>328</v>
      </c>
      <c r="BD4780">
        <v>3</v>
      </c>
      <c r="BE4780" t="s">
        <v>297</v>
      </c>
      <c r="BG4780">
        <v>4779</v>
      </c>
      <c r="BH4780" t="s">
        <v>344</v>
      </c>
      <c r="BI4780" t="s">
        <v>307</v>
      </c>
    </row>
    <row r="4781" spans="1:61" x14ac:dyDescent="0.25">
      <c r="A4781" s="9">
        <v>4780</v>
      </c>
      <c r="B4781" s="9" t="s">
        <v>183</v>
      </c>
      <c r="C4781" s="9" t="s">
        <v>157</v>
      </c>
      <c r="D4781" s="9" t="s">
        <v>329</v>
      </c>
      <c r="E4781" s="9" t="s">
        <v>473</v>
      </c>
      <c r="F4781" s="9" t="s">
        <v>474</v>
      </c>
      <c r="G4781" s="9" t="s">
        <v>416</v>
      </c>
      <c r="H4781" s="9" t="s">
        <v>412</v>
      </c>
      <c r="J4781" s="45" t="s">
        <v>5704</v>
      </c>
      <c r="K4781" s="45"/>
      <c r="L4781" s="45"/>
      <c r="BB4781" t="s">
        <v>7665</v>
      </c>
      <c r="BC4781" t="s">
        <v>328</v>
      </c>
      <c r="BD4781">
        <v>4</v>
      </c>
      <c r="BE4781" t="s">
        <v>298</v>
      </c>
      <c r="BG4781">
        <v>4780</v>
      </c>
      <c r="BH4781" t="s">
        <v>345</v>
      </c>
      <c r="BI4781" t="s">
        <v>308</v>
      </c>
    </row>
    <row r="4782" spans="1:61" x14ac:dyDescent="0.25">
      <c r="A4782" s="9">
        <v>4781</v>
      </c>
      <c r="B4782" s="9" t="s">
        <v>184</v>
      </c>
      <c r="C4782" s="9" t="s">
        <v>158</v>
      </c>
      <c r="D4782" s="9" t="s">
        <v>330</v>
      </c>
      <c r="E4782" s="9" t="s">
        <v>473</v>
      </c>
      <c r="F4782" s="9" t="s">
        <v>474</v>
      </c>
      <c r="G4782" s="9" t="s">
        <v>417</v>
      </c>
      <c r="H4782" s="9" t="s">
        <v>417</v>
      </c>
      <c r="J4782" s="45" t="s">
        <v>696</v>
      </c>
      <c r="K4782" s="45"/>
      <c r="L4782" s="45"/>
      <c r="BB4782" t="s">
        <v>7666</v>
      </c>
      <c r="BC4782" t="s">
        <v>328</v>
      </c>
      <c r="BD4782">
        <v>5</v>
      </c>
      <c r="BE4782" t="s">
        <v>299</v>
      </c>
      <c r="BG4782">
        <v>4781</v>
      </c>
      <c r="BH4782" t="s">
        <v>346</v>
      </c>
      <c r="BI4782" t="s">
        <v>309</v>
      </c>
    </row>
    <row r="4783" spans="1:61" x14ac:dyDescent="0.25">
      <c r="A4783" s="9">
        <v>4782</v>
      </c>
      <c r="B4783" s="9" t="s">
        <v>185</v>
      </c>
      <c r="C4783" s="9" t="s">
        <v>147</v>
      </c>
      <c r="D4783" s="9" t="s">
        <v>331</v>
      </c>
      <c r="E4783" s="9" t="s">
        <v>475</v>
      </c>
      <c r="F4783" s="9" t="s">
        <v>476</v>
      </c>
      <c r="G4783" s="9" t="s">
        <v>412</v>
      </c>
      <c r="H4783" s="9" t="s">
        <v>416</v>
      </c>
      <c r="J4783" s="45" t="s">
        <v>696</v>
      </c>
      <c r="K4783" s="45"/>
      <c r="L4783" s="45"/>
      <c r="BB4783" t="s">
        <v>7667</v>
      </c>
      <c r="BC4783" t="s">
        <v>328</v>
      </c>
      <c r="BD4783">
        <v>6</v>
      </c>
      <c r="BE4783" t="s">
        <v>300</v>
      </c>
      <c r="BG4783">
        <v>4782</v>
      </c>
      <c r="BH4783" t="s">
        <v>347</v>
      </c>
      <c r="BI4783" t="s">
        <v>310</v>
      </c>
    </row>
    <row r="4784" spans="1:61" x14ac:dyDescent="0.25">
      <c r="A4784" s="9">
        <v>4783</v>
      </c>
      <c r="B4784" s="9" t="s">
        <v>186</v>
      </c>
      <c r="C4784" s="9" t="s">
        <v>148</v>
      </c>
      <c r="D4784" s="9" t="s">
        <v>332</v>
      </c>
      <c r="E4784" s="9" t="s">
        <v>475</v>
      </c>
      <c r="F4784" s="9" t="s">
        <v>476</v>
      </c>
      <c r="G4784" s="9" t="s">
        <v>413</v>
      </c>
      <c r="H4784" s="9" t="s">
        <v>412</v>
      </c>
      <c r="J4784" s="45" t="s">
        <v>5703</v>
      </c>
      <c r="K4784" s="45"/>
      <c r="L4784" s="45"/>
      <c r="BB4784" t="s">
        <v>7668</v>
      </c>
      <c r="BC4784" t="s">
        <v>328</v>
      </c>
      <c r="BD4784">
        <v>7</v>
      </c>
      <c r="BE4784" t="s">
        <v>301</v>
      </c>
      <c r="BG4784">
        <v>4783</v>
      </c>
      <c r="BH4784" t="s">
        <v>348</v>
      </c>
      <c r="BI4784" t="s">
        <v>311</v>
      </c>
    </row>
    <row r="4785" spans="1:61" x14ac:dyDescent="0.25">
      <c r="A4785" s="9">
        <v>4784</v>
      </c>
      <c r="B4785" s="9" t="s">
        <v>176</v>
      </c>
      <c r="C4785" s="9" t="s">
        <v>149</v>
      </c>
      <c r="D4785" s="9" t="s">
        <v>333</v>
      </c>
      <c r="E4785" s="9" t="s">
        <v>410</v>
      </c>
      <c r="F4785" s="9" t="s">
        <v>411</v>
      </c>
      <c r="G4785" s="9" t="s">
        <v>422</v>
      </c>
      <c r="H4785" s="9" t="s">
        <v>423</v>
      </c>
      <c r="J4785" s="46" t="s">
        <v>5705</v>
      </c>
      <c r="K4785" s="45"/>
      <c r="L4785" s="45"/>
      <c r="BB4785" t="s">
        <v>7669</v>
      </c>
      <c r="BC4785" t="s">
        <v>328</v>
      </c>
      <c r="BD4785">
        <v>8</v>
      </c>
      <c r="BE4785" t="s">
        <v>302</v>
      </c>
      <c r="BG4785">
        <v>4784</v>
      </c>
      <c r="BH4785" t="s">
        <v>349</v>
      </c>
      <c r="BI4785" t="s">
        <v>312</v>
      </c>
    </row>
    <row r="4786" spans="1:61" x14ac:dyDescent="0.25">
      <c r="A4786" s="9">
        <v>4785</v>
      </c>
      <c r="B4786" s="9" t="s">
        <v>177</v>
      </c>
      <c r="C4786" s="9" t="s">
        <v>150</v>
      </c>
      <c r="D4786" s="9" t="s">
        <v>334</v>
      </c>
      <c r="E4786" s="9" t="s">
        <v>410</v>
      </c>
      <c r="F4786" s="9" t="s">
        <v>411</v>
      </c>
      <c r="G4786" s="9" t="s">
        <v>412</v>
      </c>
      <c r="H4786" s="9" t="s">
        <v>413</v>
      </c>
      <c r="J4786" s="45" t="s">
        <v>696</v>
      </c>
      <c r="K4786" s="45"/>
      <c r="L4786" s="45"/>
      <c r="BB4786" t="s">
        <v>7670</v>
      </c>
      <c r="BC4786" t="s">
        <v>328</v>
      </c>
      <c r="BD4786">
        <v>9</v>
      </c>
      <c r="BE4786" t="s">
        <v>303</v>
      </c>
      <c r="BG4786">
        <v>4785</v>
      </c>
      <c r="BH4786" t="s">
        <v>350</v>
      </c>
      <c r="BI4786" t="s">
        <v>313</v>
      </c>
    </row>
    <row r="4787" spans="1:61" x14ac:dyDescent="0.25">
      <c r="A4787" s="9">
        <v>4786</v>
      </c>
      <c r="B4787" s="9" t="s">
        <v>179</v>
      </c>
      <c r="C4787" s="9" t="s">
        <v>151</v>
      </c>
      <c r="D4787" s="9" t="s">
        <v>335</v>
      </c>
      <c r="E4787" s="9" t="s">
        <v>414</v>
      </c>
      <c r="F4787" s="9" t="s">
        <v>415</v>
      </c>
      <c r="G4787" s="9" t="s">
        <v>416</v>
      </c>
      <c r="H4787" s="9" t="s">
        <v>412</v>
      </c>
      <c r="J4787" s="45" t="s">
        <v>5703</v>
      </c>
      <c r="K4787" s="45"/>
      <c r="L4787" s="45"/>
      <c r="BB4787" t="s">
        <v>7671</v>
      </c>
      <c r="BC4787" t="s">
        <v>328</v>
      </c>
      <c r="BD4787">
        <v>10</v>
      </c>
      <c r="BE4787" t="s">
        <v>304</v>
      </c>
      <c r="BG4787">
        <v>4786</v>
      </c>
      <c r="BH4787" t="s">
        <v>351</v>
      </c>
      <c r="BI4787" t="s">
        <v>314</v>
      </c>
    </row>
    <row r="4788" spans="1:61" x14ac:dyDescent="0.25">
      <c r="A4788" s="9">
        <v>4787</v>
      </c>
      <c r="B4788" s="9" t="s">
        <v>180</v>
      </c>
      <c r="C4788" s="9" t="s">
        <v>152</v>
      </c>
      <c r="D4788" s="9" t="s">
        <v>336</v>
      </c>
      <c r="E4788" s="9" t="s">
        <v>414</v>
      </c>
      <c r="F4788" s="9" t="s">
        <v>415</v>
      </c>
      <c r="G4788" s="9" t="s">
        <v>417</v>
      </c>
      <c r="H4788" s="9" t="s">
        <v>417</v>
      </c>
      <c r="J4788" s="45" t="s">
        <v>696</v>
      </c>
      <c r="K4788" s="45"/>
      <c r="L4788" s="45"/>
      <c r="BB4788" t="s">
        <v>7672</v>
      </c>
      <c r="BC4788" t="s">
        <v>328</v>
      </c>
      <c r="BD4788">
        <v>11</v>
      </c>
      <c r="BE4788" t="s">
        <v>305</v>
      </c>
      <c r="BG4788">
        <v>4787</v>
      </c>
      <c r="BH4788" t="s">
        <v>352</v>
      </c>
      <c r="BI4788" t="s">
        <v>315</v>
      </c>
    </row>
    <row r="4789" spans="1:61" x14ac:dyDescent="0.25">
      <c r="A4789" s="9">
        <v>4788</v>
      </c>
      <c r="B4789" s="9" t="s">
        <v>181</v>
      </c>
      <c r="C4789" s="9" t="s">
        <v>153</v>
      </c>
      <c r="D4789" s="9" t="s">
        <v>337</v>
      </c>
      <c r="E4789" s="9" t="s">
        <v>418</v>
      </c>
      <c r="F4789" s="9" t="s">
        <v>419</v>
      </c>
      <c r="G4789" s="9" t="s">
        <v>412</v>
      </c>
      <c r="H4789" s="9" t="s">
        <v>416</v>
      </c>
      <c r="J4789" s="45" t="s">
        <v>5704</v>
      </c>
      <c r="K4789" s="45"/>
      <c r="L4789" s="45"/>
      <c r="BB4789" t="s">
        <v>7673</v>
      </c>
      <c r="BC4789" t="s">
        <v>328</v>
      </c>
      <c r="BD4789">
        <v>12</v>
      </c>
      <c r="BE4789" t="s">
        <v>306</v>
      </c>
      <c r="BG4789">
        <v>4788</v>
      </c>
      <c r="BH4789" t="s">
        <v>293</v>
      </c>
      <c r="BI4789" t="s">
        <v>316</v>
      </c>
    </row>
    <row r="4790" spans="1:61" x14ac:dyDescent="0.25">
      <c r="A4790" s="9">
        <v>4789</v>
      </c>
      <c r="B4790" s="9" t="s">
        <v>182</v>
      </c>
      <c r="C4790" s="9" t="s">
        <v>154</v>
      </c>
      <c r="D4790" s="9" t="s">
        <v>338</v>
      </c>
      <c r="E4790" s="9" t="s">
        <v>418</v>
      </c>
      <c r="F4790" s="9" t="s">
        <v>419</v>
      </c>
      <c r="G4790" s="9" t="s">
        <v>413</v>
      </c>
      <c r="H4790" s="9" t="s">
        <v>412</v>
      </c>
      <c r="J4790" s="45" t="s">
        <v>696</v>
      </c>
      <c r="K4790" s="45"/>
      <c r="L4790" s="45"/>
      <c r="BB4790" t="s">
        <v>7674</v>
      </c>
      <c r="BC4790" t="s">
        <v>329</v>
      </c>
      <c r="BD4790">
        <v>1</v>
      </c>
      <c r="BE4790" t="s">
        <v>307</v>
      </c>
      <c r="BG4790">
        <v>4789</v>
      </c>
      <c r="BH4790" t="s">
        <v>294</v>
      </c>
      <c r="BI4790" t="s">
        <v>317</v>
      </c>
    </row>
    <row r="4791" spans="1:61" x14ac:dyDescent="0.25">
      <c r="A4791" s="9">
        <v>4790</v>
      </c>
      <c r="B4791" s="9" t="s">
        <v>183</v>
      </c>
      <c r="C4791" s="9" t="s">
        <v>155</v>
      </c>
      <c r="D4791" s="9" t="s">
        <v>339</v>
      </c>
      <c r="E4791" s="9" t="s">
        <v>420</v>
      </c>
      <c r="F4791" s="9" t="s">
        <v>421</v>
      </c>
      <c r="G4791" s="9" t="s">
        <v>422</v>
      </c>
      <c r="H4791" s="9" t="s">
        <v>423</v>
      </c>
      <c r="J4791" s="45" t="s">
        <v>696</v>
      </c>
      <c r="K4791" s="45"/>
      <c r="L4791" s="45"/>
      <c r="BB4791" t="s">
        <v>7675</v>
      </c>
      <c r="BC4791" t="s">
        <v>329</v>
      </c>
      <c r="BD4791">
        <v>2</v>
      </c>
      <c r="BE4791" t="s">
        <v>308</v>
      </c>
      <c r="BG4791">
        <v>4790</v>
      </c>
      <c r="BH4791" t="s">
        <v>295</v>
      </c>
      <c r="BI4791" t="s">
        <v>318</v>
      </c>
    </row>
    <row r="4792" spans="1:61" x14ac:dyDescent="0.25">
      <c r="A4792" s="9">
        <v>4791</v>
      </c>
      <c r="B4792" s="9" t="s">
        <v>184</v>
      </c>
      <c r="C4792" s="9" t="s">
        <v>156</v>
      </c>
      <c r="D4792" s="9" t="s">
        <v>340</v>
      </c>
      <c r="E4792" s="9" t="s">
        <v>420</v>
      </c>
      <c r="F4792" s="9" t="s">
        <v>421</v>
      </c>
      <c r="G4792" s="9" t="s">
        <v>424</v>
      </c>
      <c r="H4792" s="9" t="s">
        <v>425</v>
      </c>
      <c r="J4792" s="45" t="s">
        <v>5703</v>
      </c>
      <c r="K4792" s="45"/>
      <c r="L4792" s="45"/>
      <c r="BB4792" t="s">
        <v>7676</v>
      </c>
      <c r="BC4792" t="s">
        <v>329</v>
      </c>
      <c r="BD4792">
        <v>3</v>
      </c>
      <c r="BE4792" t="s">
        <v>309</v>
      </c>
      <c r="BG4792">
        <v>4791</v>
      </c>
      <c r="BH4792" t="s">
        <v>296</v>
      </c>
      <c r="BI4792" t="s">
        <v>319</v>
      </c>
    </row>
    <row r="4793" spans="1:61" x14ac:dyDescent="0.25">
      <c r="A4793" s="9">
        <v>4792</v>
      </c>
      <c r="B4793" s="9" t="s">
        <v>185</v>
      </c>
      <c r="C4793" s="9" t="s">
        <v>157</v>
      </c>
      <c r="D4793" s="9" t="s">
        <v>341</v>
      </c>
      <c r="E4793" s="9" t="s">
        <v>426</v>
      </c>
      <c r="F4793" s="9" t="s">
        <v>427</v>
      </c>
      <c r="G4793" s="9" t="s">
        <v>425</v>
      </c>
      <c r="H4793" s="9" t="s">
        <v>424</v>
      </c>
      <c r="J4793" s="46" t="s">
        <v>5705</v>
      </c>
      <c r="K4793" s="45"/>
      <c r="L4793" s="45"/>
      <c r="BB4793" t="s">
        <v>7677</v>
      </c>
      <c r="BC4793" t="s">
        <v>329</v>
      </c>
      <c r="BD4793">
        <v>4</v>
      </c>
      <c r="BE4793" t="s">
        <v>310</v>
      </c>
      <c r="BG4793">
        <v>4792</v>
      </c>
      <c r="BH4793" t="s">
        <v>297</v>
      </c>
      <c r="BI4793" t="s">
        <v>320</v>
      </c>
    </row>
    <row r="4794" spans="1:61" x14ac:dyDescent="0.25">
      <c r="A4794" s="9">
        <v>4793</v>
      </c>
      <c r="B4794" s="9" t="s">
        <v>186</v>
      </c>
      <c r="C4794" s="9" t="s">
        <v>158</v>
      </c>
      <c r="D4794" s="9" t="s">
        <v>342</v>
      </c>
      <c r="E4794" s="9" t="s">
        <v>426</v>
      </c>
      <c r="F4794" s="9" t="s">
        <v>427</v>
      </c>
      <c r="G4794" s="9" t="s">
        <v>423</v>
      </c>
      <c r="H4794" s="9" t="s">
        <v>422</v>
      </c>
      <c r="J4794" s="45" t="s">
        <v>696</v>
      </c>
      <c r="K4794" s="45"/>
      <c r="L4794" s="45"/>
      <c r="BB4794" t="s">
        <v>7678</v>
      </c>
      <c r="BC4794" t="s">
        <v>329</v>
      </c>
      <c r="BD4794">
        <v>5</v>
      </c>
      <c r="BE4794" t="s">
        <v>311</v>
      </c>
      <c r="BG4794">
        <v>4793</v>
      </c>
      <c r="BH4794" t="s">
        <v>298</v>
      </c>
      <c r="BI4794" t="s">
        <v>321</v>
      </c>
    </row>
    <row r="4795" spans="1:61" x14ac:dyDescent="0.25">
      <c r="A4795" s="9">
        <v>4794</v>
      </c>
      <c r="B4795" s="9" t="s">
        <v>176</v>
      </c>
      <c r="C4795" s="9" t="s">
        <v>147</v>
      </c>
      <c r="D4795" s="9" t="s">
        <v>343</v>
      </c>
      <c r="E4795" s="9" t="s">
        <v>428</v>
      </c>
      <c r="F4795" s="9" t="s">
        <v>429</v>
      </c>
      <c r="G4795" s="9" t="s">
        <v>412</v>
      </c>
      <c r="H4795" s="9" t="s">
        <v>413</v>
      </c>
      <c r="J4795" s="45" t="s">
        <v>5703</v>
      </c>
      <c r="K4795" s="45"/>
      <c r="L4795" s="45"/>
      <c r="BB4795" t="s">
        <v>7679</v>
      </c>
      <c r="BC4795" t="s">
        <v>329</v>
      </c>
      <c r="BD4795">
        <v>6</v>
      </c>
      <c r="BE4795" t="s">
        <v>312</v>
      </c>
      <c r="BG4795">
        <v>4794</v>
      </c>
      <c r="BH4795" t="s">
        <v>299</v>
      </c>
      <c r="BI4795" t="s">
        <v>322</v>
      </c>
    </row>
    <row r="4796" spans="1:61" x14ac:dyDescent="0.25">
      <c r="A4796" s="9">
        <v>4795</v>
      </c>
      <c r="B4796" s="9" t="s">
        <v>177</v>
      </c>
      <c r="C4796" s="9" t="s">
        <v>148</v>
      </c>
      <c r="D4796" s="9" t="s">
        <v>344</v>
      </c>
      <c r="E4796" s="9" t="s">
        <v>428</v>
      </c>
      <c r="F4796" s="9" t="s">
        <v>429</v>
      </c>
      <c r="G4796" s="9" t="s">
        <v>416</v>
      </c>
      <c r="H4796" s="9" t="s">
        <v>412</v>
      </c>
      <c r="J4796" s="45" t="s">
        <v>696</v>
      </c>
      <c r="K4796" s="45"/>
      <c r="L4796" s="45"/>
      <c r="BB4796" t="s">
        <v>7680</v>
      </c>
      <c r="BC4796" t="s">
        <v>329</v>
      </c>
      <c r="BD4796">
        <v>7</v>
      </c>
      <c r="BE4796" t="s">
        <v>313</v>
      </c>
      <c r="BG4796">
        <v>4795</v>
      </c>
      <c r="BH4796" t="s">
        <v>300</v>
      </c>
      <c r="BI4796" t="s">
        <v>323</v>
      </c>
    </row>
    <row r="4797" spans="1:61" x14ac:dyDescent="0.25">
      <c r="A4797" s="9">
        <v>4796</v>
      </c>
      <c r="B4797" s="9" t="s">
        <v>179</v>
      </c>
      <c r="C4797" s="9" t="s">
        <v>149</v>
      </c>
      <c r="D4797" s="9" t="s">
        <v>345</v>
      </c>
      <c r="E4797" s="9" t="s">
        <v>430</v>
      </c>
      <c r="F4797" s="9" t="s">
        <v>431</v>
      </c>
      <c r="G4797" s="9" t="s">
        <v>417</v>
      </c>
      <c r="H4797" s="9" t="s">
        <v>417</v>
      </c>
      <c r="J4797" s="46" t="s">
        <v>5705</v>
      </c>
      <c r="K4797" s="45"/>
      <c r="L4797" s="45"/>
      <c r="BB4797" t="s">
        <v>7681</v>
      </c>
      <c r="BC4797" t="s">
        <v>329</v>
      </c>
      <c r="BD4797">
        <v>8</v>
      </c>
      <c r="BE4797" t="s">
        <v>314</v>
      </c>
      <c r="BG4797">
        <v>4796</v>
      </c>
      <c r="BH4797" t="s">
        <v>301</v>
      </c>
      <c r="BI4797" t="s">
        <v>324</v>
      </c>
    </row>
    <row r="4798" spans="1:61" x14ac:dyDescent="0.25">
      <c r="A4798" s="9">
        <v>4797</v>
      </c>
      <c r="B4798" s="9" t="s">
        <v>180</v>
      </c>
      <c r="C4798" s="9" t="s">
        <v>150</v>
      </c>
      <c r="D4798" s="9" t="s">
        <v>346</v>
      </c>
      <c r="E4798" s="9" t="s">
        <v>430</v>
      </c>
      <c r="F4798" s="9" t="s">
        <v>431</v>
      </c>
      <c r="G4798" s="9" t="s">
        <v>412</v>
      </c>
      <c r="H4798" s="9" t="s">
        <v>416</v>
      </c>
      <c r="J4798" s="45" t="s">
        <v>5703</v>
      </c>
      <c r="K4798" s="45"/>
      <c r="L4798" s="45"/>
      <c r="BB4798" t="s">
        <v>7682</v>
      </c>
      <c r="BC4798" t="s">
        <v>329</v>
      </c>
      <c r="BD4798">
        <v>9</v>
      </c>
      <c r="BE4798" t="s">
        <v>315</v>
      </c>
      <c r="BG4798">
        <v>4797</v>
      </c>
      <c r="BH4798" t="s">
        <v>302</v>
      </c>
      <c r="BI4798" t="s">
        <v>325</v>
      </c>
    </row>
    <row r="4799" spans="1:61" x14ac:dyDescent="0.25">
      <c r="A4799" s="9">
        <v>4798</v>
      </c>
      <c r="B4799" s="9" t="s">
        <v>181</v>
      </c>
      <c r="C4799" s="9" t="s">
        <v>151</v>
      </c>
      <c r="D4799" s="9" t="s">
        <v>347</v>
      </c>
      <c r="E4799" s="9" t="s">
        <v>432</v>
      </c>
      <c r="F4799" s="9" t="s">
        <v>433</v>
      </c>
      <c r="G4799" s="9" t="s">
        <v>413</v>
      </c>
      <c r="H4799" s="9" t="s">
        <v>412</v>
      </c>
      <c r="J4799" s="45" t="s">
        <v>696</v>
      </c>
      <c r="K4799" s="45"/>
      <c r="L4799" s="45"/>
      <c r="BB4799" t="s">
        <v>7683</v>
      </c>
      <c r="BC4799" t="s">
        <v>329</v>
      </c>
      <c r="BD4799">
        <v>10</v>
      </c>
      <c r="BE4799" t="s">
        <v>316</v>
      </c>
      <c r="BG4799">
        <v>4798</v>
      </c>
      <c r="BH4799" t="s">
        <v>303</v>
      </c>
      <c r="BI4799" t="s">
        <v>326</v>
      </c>
    </row>
    <row r="4800" spans="1:61" x14ac:dyDescent="0.25">
      <c r="A4800" s="9">
        <v>4799</v>
      </c>
      <c r="B4800" s="9" t="s">
        <v>182</v>
      </c>
      <c r="C4800" s="9" t="s">
        <v>152</v>
      </c>
      <c r="D4800" s="9" t="s">
        <v>348</v>
      </c>
      <c r="E4800" s="9" t="s">
        <v>432</v>
      </c>
      <c r="F4800" s="9" t="s">
        <v>433</v>
      </c>
      <c r="G4800" s="9" t="s">
        <v>422</v>
      </c>
      <c r="H4800" s="9" t="s">
        <v>423</v>
      </c>
      <c r="J4800" s="45" t="s">
        <v>5703</v>
      </c>
      <c r="K4800" s="45"/>
      <c r="L4800" s="45"/>
      <c r="BB4800" t="s">
        <v>7684</v>
      </c>
      <c r="BC4800" t="s">
        <v>329</v>
      </c>
      <c r="BD4800">
        <v>11</v>
      </c>
      <c r="BE4800" t="s">
        <v>317</v>
      </c>
      <c r="BG4800">
        <v>4799</v>
      </c>
      <c r="BH4800" t="s">
        <v>304</v>
      </c>
      <c r="BI4800" t="s">
        <v>327</v>
      </c>
    </row>
    <row r="4801" spans="1:61" x14ac:dyDescent="0.25">
      <c r="A4801" s="9">
        <v>4800</v>
      </c>
      <c r="B4801" s="9" t="s">
        <v>183</v>
      </c>
      <c r="C4801" s="9" t="s">
        <v>153</v>
      </c>
      <c r="D4801" s="9" t="s">
        <v>349</v>
      </c>
      <c r="E4801" s="9" t="s">
        <v>434</v>
      </c>
      <c r="F4801" s="9" t="s">
        <v>435</v>
      </c>
      <c r="G4801" s="9" t="s">
        <v>424</v>
      </c>
      <c r="H4801" s="9" t="s">
        <v>425</v>
      </c>
      <c r="J4801" s="46" t="s">
        <v>5705</v>
      </c>
      <c r="K4801" s="45"/>
      <c r="L4801" s="45"/>
      <c r="BB4801" t="s">
        <v>7685</v>
      </c>
      <c r="BC4801" t="s">
        <v>329</v>
      </c>
      <c r="BD4801">
        <v>12</v>
      </c>
      <c r="BE4801" t="s">
        <v>318</v>
      </c>
      <c r="BG4801">
        <v>4800</v>
      </c>
      <c r="BH4801" t="s">
        <v>305</v>
      </c>
      <c r="BI4801" t="s">
        <v>328</v>
      </c>
    </row>
    <row r="4802" spans="1:61" x14ac:dyDescent="0.25">
      <c r="A4802" s="9">
        <v>4801</v>
      </c>
      <c r="B4802" s="9" t="s">
        <v>184</v>
      </c>
      <c r="C4802" s="9" t="s">
        <v>154</v>
      </c>
      <c r="D4802" s="9" t="s">
        <v>350</v>
      </c>
      <c r="E4802" s="9" t="s">
        <v>434</v>
      </c>
      <c r="F4802" s="9" t="s">
        <v>435</v>
      </c>
      <c r="G4802" s="9" t="s">
        <v>425</v>
      </c>
      <c r="H4802" s="9" t="s">
        <v>424</v>
      </c>
      <c r="J4802" s="45" t="s">
        <v>696</v>
      </c>
      <c r="K4802" s="45"/>
      <c r="L4802" s="45"/>
      <c r="BB4802" t="s">
        <v>7686</v>
      </c>
      <c r="BC4802" t="s">
        <v>330</v>
      </c>
      <c r="BD4802">
        <v>1</v>
      </c>
      <c r="BE4802" t="s">
        <v>319</v>
      </c>
      <c r="BG4802">
        <v>4801</v>
      </c>
      <c r="BH4802" t="s">
        <v>306</v>
      </c>
      <c r="BI4802" t="s">
        <v>329</v>
      </c>
    </row>
    <row r="4803" spans="1:61" x14ac:dyDescent="0.25">
      <c r="A4803" s="9">
        <v>4802</v>
      </c>
      <c r="B4803" s="9" t="s">
        <v>185</v>
      </c>
      <c r="C4803" s="9" t="s">
        <v>155</v>
      </c>
      <c r="D4803" s="9" t="s">
        <v>351</v>
      </c>
      <c r="E4803" s="9" t="s">
        <v>436</v>
      </c>
      <c r="F4803" s="9" t="s">
        <v>437</v>
      </c>
      <c r="G4803" s="9" t="s">
        <v>423</v>
      </c>
      <c r="H4803" s="9" t="s">
        <v>422</v>
      </c>
      <c r="J4803" s="45" t="s">
        <v>5703</v>
      </c>
      <c r="K4803" s="45"/>
      <c r="L4803" s="45"/>
      <c r="BB4803" t="s">
        <v>7687</v>
      </c>
      <c r="BC4803" t="s">
        <v>330</v>
      </c>
      <c r="BD4803">
        <v>2</v>
      </c>
      <c r="BE4803" t="s">
        <v>320</v>
      </c>
      <c r="BG4803">
        <v>4802</v>
      </c>
      <c r="BH4803" t="s">
        <v>307</v>
      </c>
      <c r="BI4803" t="s">
        <v>330</v>
      </c>
    </row>
    <row r="4804" spans="1:61" x14ac:dyDescent="0.25">
      <c r="A4804" s="9">
        <v>4803</v>
      </c>
      <c r="B4804" s="9" t="s">
        <v>186</v>
      </c>
      <c r="C4804" s="9" t="s">
        <v>156</v>
      </c>
      <c r="D4804" s="9" t="s">
        <v>352</v>
      </c>
      <c r="E4804" s="9" t="s">
        <v>436</v>
      </c>
      <c r="F4804" s="9" t="s">
        <v>437</v>
      </c>
      <c r="G4804" s="9" t="s">
        <v>412</v>
      </c>
      <c r="H4804" s="9" t="s">
        <v>413</v>
      </c>
      <c r="J4804" s="45" t="s">
        <v>696</v>
      </c>
      <c r="K4804" s="45"/>
      <c r="L4804" s="45"/>
      <c r="BB4804" t="s">
        <v>7688</v>
      </c>
      <c r="BC4804" t="s">
        <v>330</v>
      </c>
      <c r="BD4804">
        <v>3</v>
      </c>
      <c r="BE4804" t="s">
        <v>321</v>
      </c>
      <c r="BG4804">
        <v>4803</v>
      </c>
      <c r="BH4804" t="s">
        <v>308</v>
      </c>
      <c r="BI4804" t="s">
        <v>331</v>
      </c>
    </row>
    <row r="4805" spans="1:61" x14ac:dyDescent="0.25">
      <c r="A4805" s="9">
        <v>4804</v>
      </c>
      <c r="B4805" s="9" t="s">
        <v>176</v>
      </c>
      <c r="C4805" s="9" t="s">
        <v>157</v>
      </c>
      <c r="D4805" s="9" t="s">
        <v>293</v>
      </c>
      <c r="E4805" s="9" t="s">
        <v>438</v>
      </c>
      <c r="F4805" s="9" t="s">
        <v>439</v>
      </c>
      <c r="G4805" s="9" t="s">
        <v>416</v>
      </c>
      <c r="H4805" s="9" t="s">
        <v>412</v>
      </c>
      <c r="J4805" s="46" t="s">
        <v>5705</v>
      </c>
      <c r="K4805" s="45"/>
      <c r="L4805" s="45"/>
      <c r="BB4805" t="s">
        <v>7689</v>
      </c>
      <c r="BC4805" t="s">
        <v>330</v>
      </c>
      <c r="BD4805">
        <v>4</v>
      </c>
      <c r="BE4805" t="s">
        <v>322</v>
      </c>
      <c r="BG4805">
        <v>4804</v>
      </c>
      <c r="BH4805" t="s">
        <v>309</v>
      </c>
      <c r="BI4805" t="s">
        <v>332</v>
      </c>
    </row>
    <row r="4806" spans="1:61" x14ac:dyDescent="0.25">
      <c r="A4806" s="9">
        <v>4805</v>
      </c>
      <c r="B4806" s="9" t="s">
        <v>177</v>
      </c>
      <c r="C4806" s="9" t="s">
        <v>158</v>
      </c>
      <c r="D4806" s="9" t="s">
        <v>294</v>
      </c>
      <c r="E4806" s="9" t="s">
        <v>438</v>
      </c>
      <c r="F4806" s="9" t="s">
        <v>439</v>
      </c>
      <c r="G4806" s="9" t="s">
        <v>417</v>
      </c>
      <c r="H4806" s="9" t="s">
        <v>417</v>
      </c>
      <c r="J4806" s="45" t="s">
        <v>5703</v>
      </c>
      <c r="K4806" s="45"/>
      <c r="L4806" s="45"/>
      <c r="BB4806" t="s">
        <v>7690</v>
      </c>
      <c r="BC4806" t="s">
        <v>330</v>
      </c>
      <c r="BD4806">
        <v>5</v>
      </c>
      <c r="BE4806" t="s">
        <v>323</v>
      </c>
      <c r="BG4806">
        <v>4805</v>
      </c>
      <c r="BH4806" t="s">
        <v>310</v>
      </c>
      <c r="BI4806" t="s">
        <v>333</v>
      </c>
    </row>
    <row r="4807" spans="1:61" x14ac:dyDescent="0.25">
      <c r="A4807" s="9">
        <v>4806</v>
      </c>
      <c r="B4807" s="9" t="s">
        <v>179</v>
      </c>
      <c r="C4807" s="9" t="s">
        <v>147</v>
      </c>
      <c r="D4807" s="9" t="s">
        <v>295</v>
      </c>
      <c r="E4807" s="9" t="s">
        <v>440</v>
      </c>
      <c r="F4807" s="9" t="s">
        <v>441</v>
      </c>
      <c r="G4807" s="9" t="s">
        <v>412</v>
      </c>
      <c r="H4807" s="9" t="s">
        <v>416</v>
      </c>
      <c r="J4807" s="45" t="s">
        <v>696</v>
      </c>
      <c r="K4807" s="45"/>
      <c r="L4807" s="45"/>
      <c r="BB4807" t="s">
        <v>7691</v>
      </c>
      <c r="BC4807" t="s">
        <v>330</v>
      </c>
      <c r="BD4807">
        <v>6</v>
      </c>
      <c r="BE4807" t="s">
        <v>324</v>
      </c>
      <c r="BG4807">
        <v>4806</v>
      </c>
      <c r="BH4807" t="s">
        <v>311</v>
      </c>
      <c r="BI4807" t="s">
        <v>334</v>
      </c>
    </row>
    <row r="4808" spans="1:61" x14ac:dyDescent="0.25">
      <c r="A4808" s="9">
        <v>4807</v>
      </c>
      <c r="B4808" s="9" t="s">
        <v>180</v>
      </c>
      <c r="C4808" s="9" t="s">
        <v>148</v>
      </c>
      <c r="D4808" s="9" t="s">
        <v>296</v>
      </c>
      <c r="E4808" s="9" t="s">
        <v>440</v>
      </c>
      <c r="F4808" s="9" t="s">
        <v>441</v>
      </c>
      <c r="G4808" s="9" t="s">
        <v>413</v>
      </c>
      <c r="H4808" s="9" t="s">
        <v>412</v>
      </c>
      <c r="J4808" s="45" t="s">
        <v>5703</v>
      </c>
      <c r="K4808" s="45"/>
      <c r="L4808" s="45"/>
      <c r="BB4808" t="s">
        <v>7692</v>
      </c>
      <c r="BC4808" t="s">
        <v>330</v>
      </c>
      <c r="BD4808">
        <v>7</v>
      </c>
      <c r="BE4808" t="s">
        <v>325</v>
      </c>
      <c r="BG4808">
        <v>4807</v>
      </c>
      <c r="BH4808" t="s">
        <v>312</v>
      </c>
      <c r="BI4808" t="s">
        <v>335</v>
      </c>
    </row>
    <row r="4809" spans="1:61" x14ac:dyDescent="0.25">
      <c r="A4809" s="9">
        <v>4808</v>
      </c>
      <c r="B4809" s="9" t="s">
        <v>181</v>
      </c>
      <c r="C4809" s="9" t="s">
        <v>149</v>
      </c>
      <c r="D4809" s="9" t="s">
        <v>297</v>
      </c>
      <c r="E4809" s="9" t="s">
        <v>442</v>
      </c>
      <c r="F4809" s="9" t="s">
        <v>443</v>
      </c>
      <c r="G4809" s="9" t="s">
        <v>422</v>
      </c>
      <c r="H4809" s="9" t="s">
        <v>423</v>
      </c>
      <c r="J4809" s="46" t="s">
        <v>5705</v>
      </c>
      <c r="K4809" s="45"/>
      <c r="L4809" s="45"/>
      <c r="BB4809" t="s">
        <v>7693</v>
      </c>
      <c r="BC4809" t="s">
        <v>330</v>
      </c>
      <c r="BD4809">
        <v>8</v>
      </c>
      <c r="BE4809" t="s">
        <v>326</v>
      </c>
      <c r="BG4809">
        <v>4808</v>
      </c>
      <c r="BH4809" t="s">
        <v>313</v>
      </c>
      <c r="BI4809" t="s">
        <v>336</v>
      </c>
    </row>
    <row r="4810" spans="1:61" x14ac:dyDescent="0.25">
      <c r="A4810" s="9">
        <v>4809</v>
      </c>
      <c r="B4810" s="9" t="s">
        <v>182</v>
      </c>
      <c r="C4810" s="9" t="s">
        <v>150</v>
      </c>
      <c r="D4810" s="9" t="s">
        <v>298</v>
      </c>
      <c r="E4810" s="9" t="s">
        <v>442</v>
      </c>
      <c r="F4810" s="9" t="s">
        <v>443</v>
      </c>
      <c r="G4810" s="9" t="s">
        <v>424</v>
      </c>
      <c r="H4810" s="9" t="s">
        <v>425</v>
      </c>
      <c r="J4810" s="45" t="s">
        <v>696</v>
      </c>
      <c r="K4810" s="45"/>
      <c r="L4810" s="45"/>
      <c r="BB4810" t="s">
        <v>7694</v>
      </c>
      <c r="BC4810" t="s">
        <v>330</v>
      </c>
      <c r="BD4810">
        <v>9</v>
      </c>
      <c r="BE4810" t="s">
        <v>327</v>
      </c>
      <c r="BG4810">
        <v>4809</v>
      </c>
      <c r="BH4810" t="s">
        <v>314</v>
      </c>
      <c r="BI4810" t="s">
        <v>337</v>
      </c>
    </row>
    <row r="4811" spans="1:61" x14ac:dyDescent="0.25">
      <c r="A4811" s="9">
        <v>4810</v>
      </c>
      <c r="B4811" s="9" t="s">
        <v>183</v>
      </c>
      <c r="C4811" s="9" t="s">
        <v>151</v>
      </c>
      <c r="D4811" s="9" t="s">
        <v>299</v>
      </c>
      <c r="E4811" s="9" t="s">
        <v>444</v>
      </c>
      <c r="F4811" s="9" t="s">
        <v>445</v>
      </c>
      <c r="G4811" s="9" t="s">
        <v>425</v>
      </c>
      <c r="H4811" s="9" t="s">
        <v>424</v>
      </c>
      <c r="J4811" s="45" t="s">
        <v>5703</v>
      </c>
      <c r="K4811" s="45"/>
      <c r="L4811" s="45"/>
      <c r="BB4811" t="s">
        <v>7695</v>
      </c>
      <c r="BC4811" t="s">
        <v>330</v>
      </c>
      <c r="BD4811">
        <v>10</v>
      </c>
      <c r="BE4811" t="s">
        <v>328</v>
      </c>
      <c r="BG4811">
        <v>4810</v>
      </c>
      <c r="BH4811" t="s">
        <v>315</v>
      </c>
      <c r="BI4811" t="s">
        <v>338</v>
      </c>
    </row>
    <row r="4812" spans="1:61" x14ac:dyDescent="0.25">
      <c r="A4812" s="9">
        <v>4811</v>
      </c>
      <c r="B4812" s="9" t="s">
        <v>184</v>
      </c>
      <c r="C4812" s="9" t="s">
        <v>152</v>
      </c>
      <c r="D4812" s="9" t="s">
        <v>300</v>
      </c>
      <c r="E4812" s="9" t="s">
        <v>444</v>
      </c>
      <c r="F4812" s="9" t="s">
        <v>445</v>
      </c>
      <c r="G4812" s="9" t="s">
        <v>423</v>
      </c>
      <c r="H4812" s="9" t="s">
        <v>422</v>
      </c>
      <c r="J4812" s="45" t="s">
        <v>696</v>
      </c>
      <c r="K4812" s="45"/>
      <c r="L4812" s="45"/>
      <c r="BB4812" t="s">
        <v>7696</v>
      </c>
      <c r="BC4812" t="s">
        <v>330</v>
      </c>
      <c r="BD4812">
        <v>11</v>
      </c>
      <c r="BE4812" t="s">
        <v>329</v>
      </c>
      <c r="BG4812">
        <v>4811</v>
      </c>
      <c r="BH4812" t="s">
        <v>316</v>
      </c>
      <c r="BI4812" t="s">
        <v>339</v>
      </c>
    </row>
    <row r="4813" spans="1:61" x14ac:dyDescent="0.25">
      <c r="A4813" s="9">
        <v>4812</v>
      </c>
      <c r="B4813" s="9" t="s">
        <v>185</v>
      </c>
      <c r="C4813" s="9" t="s">
        <v>153</v>
      </c>
      <c r="D4813" s="9" t="s">
        <v>301</v>
      </c>
      <c r="E4813" s="9" t="s">
        <v>446</v>
      </c>
      <c r="F4813" s="9" t="s">
        <v>447</v>
      </c>
      <c r="G4813" s="9" t="s">
        <v>412</v>
      </c>
      <c r="H4813" s="9" t="s">
        <v>413</v>
      </c>
      <c r="J4813" s="46" t="s">
        <v>5705</v>
      </c>
      <c r="K4813" s="45"/>
      <c r="L4813" s="45"/>
      <c r="BB4813" t="s">
        <v>7697</v>
      </c>
      <c r="BC4813" t="s">
        <v>330</v>
      </c>
      <c r="BD4813">
        <v>12</v>
      </c>
      <c r="BE4813" t="s">
        <v>330</v>
      </c>
      <c r="BG4813">
        <v>4812</v>
      </c>
      <c r="BH4813" t="s">
        <v>317</v>
      </c>
      <c r="BI4813" t="s">
        <v>340</v>
      </c>
    </row>
    <row r="4814" spans="1:61" x14ac:dyDescent="0.25">
      <c r="A4814" s="9">
        <v>4813</v>
      </c>
      <c r="B4814" s="9" t="s">
        <v>186</v>
      </c>
      <c r="C4814" s="9" t="s">
        <v>154</v>
      </c>
      <c r="D4814" s="9" t="s">
        <v>302</v>
      </c>
      <c r="E4814" s="9" t="s">
        <v>446</v>
      </c>
      <c r="F4814" s="9" t="s">
        <v>447</v>
      </c>
      <c r="G4814" s="9" t="s">
        <v>416</v>
      </c>
      <c r="H4814" s="9" t="s">
        <v>412</v>
      </c>
      <c r="J4814" s="45" t="s">
        <v>5703</v>
      </c>
      <c r="K4814" s="45"/>
      <c r="L4814" s="45"/>
      <c r="BB4814" t="s">
        <v>7698</v>
      </c>
      <c r="BC4814" t="s">
        <v>331</v>
      </c>
      <c r="BD4814">
        <v>1</v>
      </c>
      <c r="BE4814" t="s">
        <v>331</v>
      </c>
      <c r="BG4814">
        <v>4813</v>
      </c>
      <c r="BH4814" t="s">
        <v>318</v>
      </c>
      <c r="BI4814" t="s">
        <v>341</v>
      </c>
    </row>
    <row r="4815" spans="1:61" x14ac:dyDescent="0.25">
      <c r="A4815" s="9">
        <v>4814</v>
      </c>
      <c r="B4815" s="9" t="s">
        <v>176</v>
      </c>
      <c r="C4815" s="9" t="s">
        <v>155</v>
      </c>
      <c r="D4815" s="9" t="s">
        <v>303</v>
      </c>
      <c r="E4815" s="9" t="s">
        <v>448</v>
      </c>
      <c r="F4815" s="9" t="s">
        <v>449</v>
      </c>
      <c r="G4815" s="9" t="s">
        <v>417</v>
      </c>
      <c r="H4815" s="9" t="s">
        <v>417</v>
      </c>
      <c r="J4815" s="45" t="s">
        <v>696</v>
      </c>
      <c r="K4815" s="45"/>
      <c r="L4815" s="45"/>
      <c r="BB4815" t="s">
        <v>7699</v>
      </c>
      <c r="BC4815" t="s">
        <v>331</v>
      </c>
      <c r="BD4815">
        <v>2</v>
      </c>
      <c r="BE4815" t="s">
        <v>332</v>
      </c>
      <c r="BG4815">
        <v>4814</v>
      </c>
      <c r="BH4815" t="s">
        <v>319</v>
      </c>
      <c r="BI4815" t="s">
        <v>342</v>
      </c>
    </row>
    <row r="4816" spans="1:61" x14ac:dyDescent="0.25">
      <c r="A4816" s="9">
        <v>4815</v>
      </c>
      <c r="B4816" s="9" t="s">
        <v>177</v>
      </c>
      <c r="C4816" s="9" t="s">
        <v>156</v>
      </c>
      <c r="D4816" s="9" t="s">
        <v>304</v>
      </c>
      <c r="E4816" s="9" t="s">
        <v>448</v>
      </c>
      <c r="F4816" s="9" t="s">
        <v>449</v>
      </c>
      <c r="G4816" s="9" t="s">
        <v>412</v>
      </c>
      <c r="H4816" s="9" t="s">
        <v>416</v>
      </c>
      <c r="J4816" s="45" t="s">
        <v>696</v>
      </c>
      <c r="K4816" s="45"/>
      <c r="L4816" s="45"/>
      <c r="BB4816" t="s">
        <v>7700</v>
      </c>
      <c r="BC4816" t="s">
        <v>331</v>
      </c>
      <c r="BD4816">
        <v>3</v>
      </c>
      <c r="BE4816" t="s">
        <v>333</v>
      </c>
      <c r="BG4816">
        <v>4815</v>
      </c>
      <c r="BH4816" t="s">
        <v>320</v>
      </c>
      <c r="BI4816" t="s">
        <v>343</v>
      </c>
    </row>
    <row r="4817" spans="1:61" x14ac:dyDescent="0.25">
      <c r="A4817" s="9">
        <v>4816</v>
      </c>
      <c r="B4817" s="9" t="s">
        <v>179</v>
      </c>
      <c r="C4817" s="9" t="s">
        <v>157</v>
      </c>
      <c r="D4817" s="9" t="s">
        <v>305</v>
      </c>
      <c r="E4817" s="9" t="s">
        <v>450</v>
      </c>
      <c r="F4817" s="9" t="s">
        <v>451</v>
      </c>
      <c r="G4817" s="9" t="s">
        <v>413</v>
      </c>
      <c r="H4817" s="9" t="s">
        <v>412</v>
      </c>
      <c r="J4817" s="45" t="s">
        <v>5704</v>
      </c>
      <c r="K4817" s="45"/>
      <c r="L4817" s="45"/>
      <c r="BB4817" t="s">
        <v>7701</v>
      </c>
      <c r="BC4817" t="s">
        <v>331</v>
      </c>
      <c r="BD4817">
        <v>4</v>
      </c>
      <c r="BE4817" t="s">
        <v>334</v>
      </c>
      <c r="BG4817">
        <v>4816</v>
      </c>
      <c r="BH4817" t="s">
        <v>321</v>
      </c>
      <c r="BI4817" t="s">
        <v>344</v>
      </c>
    </row>
    <row r="4818" spans="1:61" x14ac:dyDescent="0.25">
      <c r="A4818" s="9">
        <v>4817</v>
      </c>
      <c r="B4818" s="9" t="s">
        <v>180</v>
      </c>
      <c r="C4818" s="9" t="s">
        <v>158</v>
      </c>
      <c r="D4818" s="9" t="s">
        <v>306</v>
      </c>
      <c r="E4818" s="9" t="s">
        <v>450</v>
      </c>
      <c r="F4818" s="9" t="s">
        <v>451</v>
      </c>
      <c r="G4818" s="9" t="s">
        <v>422</v>
      </c>
      <c r="H4818" s="9" t="s">
        <v>423</v>
      </c>
      <c r="J4818" s="45" t="s">
        <v>696</v>
      </c>
      <c r="K4818" s="45"/>
      <c r="L4818" s="45"/>
      <c r="BB4818" t="s">
        <v>7702</v>
      </c>
      <c r="BC4818" t="s">
        <v>331</v>
      </c>
      <c r="BD4818">
        <v>5</v>
      </c>
      <c r="BE4818" t="s">
        <v>335</v>
      </c>
      <c r="BG4818">
        <v>4817</v>
      </c>
      <c r="BH4818" t="s">
        <v>322</v>
      </c>
      <c r="BI4818" t="s">
        <v>345</v>
      </c>
    </row>
    <row r="4819" spans="1:61" x14ac:dyDescent="0.25">
      <c r="A4819" s="9">
        <v>4818</v>
      </c>
      <c r="B4819" s="9" t="s">
        <v>181</v>
      </c>
      <c r="C4819" s="9" t="s">
        <v>147</v>
      </c>
      <c r="D4819" s="9" t="s">
        <v>307</v>
      </c>
      <c r="E4819" s="9" t="s">
        <v>452</v>
      </c>
      <c r="F4819" s="9" t="s">
        <v>453</v>
      </c>
      <c r="G4819" s="9" t="s">
        <v>424</v>
      </c>
      <c r="H4819" s="9" t="s">
        <v>425</v>
      </c>
      <c r="J4819" s="45" t="s">
        <v>5703</v>
      </c>
      <c r="K4819" s="45"/>
      <c r="L4819" s="45"/>
      <c r="BB4819" t="s">
        <v>7703</v>
      </c>
      <c r="BC4819" t="s">
        <v>331</v>
      </c>
      <c r="BD4819">
        <v>6</v>
      </c>
      <c r="BE4819" t="s">
        <v>336</v>
      </c>
      <c r="BG4819">
        <v>4818</v>
      </c>
      <c r="BH4819" t="s">
        <v>323</v>
      </c>
      <c r="BI4819" t="s">
        <v>346</v>
      </c>
    </row>
    <row r="4820" spans="1:61" x14ac:dyDescent="0.25">
      <c r="A4820" s="9">
        <v>4819</v>
      </c>
      <c r="B4820" s="9" t="s">
        <v>182</v>
      </c>
      <c r="C4820" s="9" t="s">
        <v>148</v>
      </c>
      <c r="D4820" s="9" t="s">
        <v>308</v>
      </c>
      <c r="E4820" s="9" t="s">
        <v>452</v>
      </c>
      <c r="F4820" s="9" t="s">
        <v>453</v>
      </c>
      <c r="G4820" s="9" t="s">
        <v>425</v>
      </c>
      <c r="H4820" s="9" t="s">
        <v>424</v>
      </c>
      <c r="J4820" s="45" t="s">
        <v>696</v>
      </c>
      <c r="K4820" s="45"/>
      <c r="L4820" s="45"/>
      <c r="BB4820" t="s">
        <v>7704</v>
      </c>
      <c r="BC4820" t="s">
        <v>331</v>
      </c>
      <c r="BD4820">
        <v>7</v>
      </c>
      <c r="BE4820" t="s">
        <v>337</v>
      </c>
      <c r="BG4820">
        <v>4819</v>
      </c>
      <c r="BH4820" t="s">
        <v>324</v>
      </c>
      <c r="BI4820" t="s">
        <v>347</v>
      </c>
    </row>
    <row r="4821" spans="1:61" x14ac:dyDescent="0.25">
      <c r="A4821" s="9">
        <v>4820</v>
      </c>
      <c r="B4821" s="9" t="s">
        <v>183</v>
      </c>
      <c r="C4821" s="9" t="s">
        <v>149</v>
      </c>
      <c r="D4821" s="9" t="s">
        <v>309</v>
      </c>
      <c r="E4821" s="9" t="s">
        <v>454</v>
      </c>
      <c r="F4821" s="9" t="s">
        <v>455</v>
      </c>
      <c r="G4821" s="9" t="s">
        <v>423</v>
      </c>
      <c r="H4821" s="9" t="s">
        <v>422</v>
      </c>
      <c r="J4821" s="46" t="s">
        <v>5705</v>
      </c>
      <c r="K4821" s="45"/>
      <c r="L4821" s="45"/>
      <c r="BB4821" t="s">
        <v>7705</v>
      </c>
      <c r="BC4821" t="s">
        <v>331</v>
      </c>
      <c r="BD4821">
        <v>8</v>
      </c>
      <c r="BE4821" t="s">
        <v>338</v>
      </c>
      <c r="BG4821">
        <v>4820</v>
      </c>
      <c r="BH4821" t="s">
        <v>325</v>
      </c>
      <c r="BI4821" t="s">
        <v>348</v>
      </c>
    </row>
    <row r="4822" spans="1:61" x14ac:dyDescent="0.25">
      <c r="A4822" s="9">
        <v>4821</v>
      </c>
      <c r="B4822" s="9" t="s">
        <v>184</v>
      </c>
      <c r="C4822" s="9" t="s">
        <v>150</v>
      </c>
      <c r="D4822" s="9" t="s">
        <v>310</v>
      </c>
      <c r="E4822" s="9" t="s">
        <v>454</v>
      </c>
      <c r="F4822" s="9" t="s">
        <v>455</v>
      </c>
      <c r="G4822" s="9" t="s">
        <v>412</v>
      </c>
      <c r="H4822" s="9" t="s">
        <v>413</v>
      </c>
      <c r="J4822" s="45" t="s">
        <v>5703</v>
      </c>
      <c r="K4822" s="45"/>
      <c r="L4822" s="45"/>
      <c r="BB4822" t="s">
        <v>7706</v>
      </c>
      <c r="BC4822" t="s">
        <v>331</v>
      </c>
      <c r="BD4822">
        <v>9</v>
      </c>
      <c r="BE4822" t="s">
        <v>339</v>
      </c>
      <c r="BG4822">
        <v>4821</v>
      </c>
      <c r="BH4822" t="s">
        <v>326</v>
      </c>
      <c r="BI4822" t="s">
        <v>349</v>
      </c>
    </row>
    <row r="4823" spans="1:61" x14ac:dyDescent="0.25">
      <c r="A4823" s="9">
        <v>4822</v>
      </c>
      <c r="B4823" s="9" t="s">
        <v>185</v>
      </c>
      <c r="C4823" s="9" t="s">
        <v>151</v>
      </c>
      <c r="D4823" s="9" t="s">
        <v>311</v>
      </c>
      <c r="E4823" s="9" t="s">
        <v>456</v>
      </c>
      <c r="F4823" s="9" t="s">
        <v>457</v>
      </c>
      <c r="G4823" s="9" t="s">
        <v>416</v>
      </c>
      <c r="H4823" s="9" t="s">
        <v>412</v>
      </c>
      <c r="J4823" s="45" t="s">
        <v>696</v>
      </c>
      <c r="K4823" s="45"/>
      <c r="L4823" s="45"/>
      <c r="BB4823" t="s">
        <v>7707</v>
      </c>
      <c r="BC4823" t="s">
        <v>331</v>
      </c>
      <c r="BD4823">
        <v>10</v>
      </c>
      <c r="BE4823" t="s">
        <v>340</v>
      </c>
      <c r="BG4823">
        <v>4822</v>
      </c>
      <c r="BH4823" t="s">
        <v>327</v>
      </c>
      <c r="BI4823" t="s">
        <v>350</v>
      </c>
    </row>
    <row r="4824" spans="1:61" x14ac:dyDescent="0.25">
      <c r="A4824" s="9">
        <v>4823</v>
      </c>
      <c r="B4824" s="9" t="s">
        <v>186</v>
      </c>
      <c r="C4824" s="9" t="s">
        <v>152</v>
      </c>
      <c r="D4824" s="9" t="s">
        <v>312</v>
      </c>
      <c r="E4824" s="9" t="s">
        <v>456</v>
      </c>
      <c r="F4824" s="9" t="s">
        <v>457</v>
      </c>
      <c r="G4824" s="9" t="s">
        <v>417</v>
      </c>
      <c r="H4824" s="9" t="s">
        <v>417</v>
      </c>
      <c r="J4824" s="45" t="s">
        <v>696</v>
      </c>
      <c r="K4824" s="45"/>
      <c r="L4824" s="45"/>
      <c r="BB4824" t="s">
        <v>7708</v>
      </c>
      <c r="BC4824" t="s">
        <v>331</v>
      </c>
      <c r="BD4824">
        <v>11</v>
      </c>
      <c r="BE4824" t="s">
        <v>341</v>
      </c>
      <c r="BG4824">
        <v>4823</v>
      </c>
      <c r="BH4824" t="s">
        <v>328</v>
      </c>
      <c r="BI4824" t="s">
        <v>351</v>
      </c>
    </row>
    <row r="4825" spans="1:61" x14ac:dyDescent="0.25">
      <c r="A4825" s="9">
        <v>4824</v>
      </c>
      <c r="B4825" s="9" t="s">
        <v>176</v>
      </c>
      <c r="C4825" s="9" t="s">
        <v>153</v>
      </c>
      <c r="D4825" s="9" t="s">
        <v>313</v>
      </c>
      <c r="E4825" s="9" t="s">
        <v>458</v>
      </c>
      <c r="F4825" s="9" t="s">
        <v>459</v>
      </c>
      <c r="G4825" s="9" t="s">
        <v>412</v>
      </c>
      <c r="H4825" s="9" t="s">
        <v>416</v>
      </c>
      <c r="J4825" s="45" t="s">
        <v>5704</v>
      </c>
      <c r="K4825" s="45"/>
      <c r="L4825" s="45"/>
      <c r="BB4825" t="s">
        <v>7709</v>
      </c>
      <c r="BC4825" t="s">
        <v>331</v>
      </c>
      <c r="BD4825">
        <v>12</v>
      </c>
      <c r="BE4825" t="s">
        <v>342</v>
      </c>
      <c r="BG4825">
        <v>4824</v>
      </c>
      <c r="BH4825" t="s">
        <v>329</v>
      </c>
      <c r="BI4825" t="s">
        <v>352</v>
      </c>
    </row>
    <row r="4826" spans="1:61" x14ac:dyDescent="0.25">
      <c r="A4826" s="9">
        <v>4825</v>
      </c>
      <c r="B4826" s="9" t="s">
        <v>177</v>
      </c>
      <c r="C4826" s="9" t="s">
        <v>154</v>
      </c>
      <c r="D4826" s="9" t="s">
        <v>314</v>
      </c>
      <c r="E4826" s="9" t="s">
        <v>458</v>
      </c>
      <c r="F4826" s="9" t="s">
        <v>459</v>
      </c>
      <c r="G4826" s="9" t="s">
        <v>413</v>
      </c>
      <c r="H4826" s="9" t="s">
        <v>412</v>
      </c>
      <c r="J4826" s="45" t="s">
        <v>696</v>
      </c>
      <c r="K4826" s="45"/>
      <c r="L4826" s="45"/>
      <c r="BB4826" t="s">
        <v>7710</v>
      </c>
      <c r="BC4826" t="s">
        <v>332</v>
      </c>
      <c r="BD4826">
        <v>1</v>
      </c>
      <c r="BE4826" t="s">
        <v>343</v>
      </c>
      <c r="BG4826">
        <v>4825</v>
      </c>
      <c r="BH4826" t="s">
        <v>330</v>
      </c>
      <c r="BI4826" t="s">
        <v>293</v>
      </c>
    </row>
    <row r="4827" spans="1:61" x14ac:dyDescent="0.25">
      <c r="A4827" s="9">
        <v>4826</v>
      </c>
      <c r="B4827" s="9" t="s">
        <v>179</v>
      </c>
      <c r="C4827" s="9" t="s">
        <v>155</v>
      </c>
      <c r="D4827" s="9" t="s">
        <v>315</v>
      </c>
      <c r="E4827" s="9" t="s">
        <v>460</v>
      </c>
      <c r="F4827" s="9" t="s">
        <v>461</v>
      </c>
      <c r="G4827" s="9" t="s">
        <v>422</v>
      </c>
      <c r="H4827" s="9" t="s">
        <v>423</v>
      </c>
      <c r="J4827" s="45" t="s">
        <v>5703</v>
      </c>
      <c r="K4827" s="45"/>
      <c r="L4827" s="45"/>
      <c r="BB4827" t="s">
        <v>7711</v>
      </c>
      <c r="BC4827" t="s">
        <v>332</v>
      </c>
      <c r="BD4827">
        <v>2</v>
      </c>
      <c r="BE4827" t="s">
        <v>344</v>
      </c>
      <c r="BG4827">
        <v>4826</v>
      </c>
      <c r="BH4827" t="s">
        <v>331</v>
      </c>
      <c r="BI4827" t="s">
        <v>294</v>
      </c>
    </row>
    <row r="4828" spans="1:61" x14ac:dyDescent="0.25">
      <c r="A4828" s="9">
        <v>4827</v>
      </c>
      <c r="B4828" s="9" t="s">
        <v>180</v>
      </c>
      <c r="C4828" s="9" t="s">
        <v>156</v>
      </c>
      <c r="D4828" s="9" t="s">
        <v>316</v>
      </c>
      <c r="E4828" s="9" t="s">
        <v>460</v>
      </c>
      <c r="F4828" s="9" t="s">
        <v>461</v>
      </c>
      <c r="G4828" s="9" t="s">
        <v>424</v>
      </c>
      <c r="H4828" s="9" t="s">
        <v>425</v>
      </c>
      <c r="J4828" s="45" t="s">
        <v>696</v>
      </c>
      <c r="K4828" s="45"/>
      <c r="L4828" s="45"/>
      <c r="BB4828" t="s">
        <v>7712</v>
      </c>
      <c r="BC4828" t="s">
        <v>332</v>
      </c>
      <c r="BD4828">
        <v>3</v>
      </c>
      <c r="BE4828" t="s">
        <v>345</v>
      </c>
      <c r="BG4828">
        <v>4827</v>
      </c>
      <c r="BH4828" t="s">
        <v>332</v>
      </c>
      <c r="BI4828" t="s">
        <v>295</v>
      </c>
    </row>
    <row r="4829" spans="1:61" x14ac:dyDescent="0.25">
      <c r="A4829" s="9">
        <v>4828</v>
      </c>
      <c r="B4829" s="9" t="s">
        <v>181</v>
      </c>
      <c r="C4829" s="9" t="s">
        <v>157</v>
      </c>
      <c r="D4829" s="9" t="s">
        <v>317</v>
      </c>
      <c r="E4829" s="9" t="s">
        <v>462</v>
      </c>
      <c r="F4829" s="9" t="s">
        <v>463</v>
      </c>
      <c r="G4829" s="9" t="s">
        <v>425</v>
      </c>
      <c r="H4829" s="9" t="s">
        <v>424</v>
      </c>
      <c r="J4829" s="46" t="s">
        <v>5705</v>
      </c>
      <c r="K4829" s="45"/>
      <c r="L4829" s="45"/>
      <c r="BB4829" t="s">
        <v>7713</v>
      </c>
      <c r="BC4829" t="s">
        <v>332</v>
      </c>
      <c r="BD4829">
        <v>4</v>
      </c>
      <c r="BE4829" t="s">
        <v>346</v>
      </c>
      <c r="BG4829">
        <v>4828</v>
      </c>
      <c r="BH4829" t="s">
        <v>333</v>
      </c>
      <c r="BI4829" t="s">
        <v>296</v>
      </c>
    </row>
    <row r="4830" spans="1:61" x14ac:dyDescent="0.25">
      <c r="A4830" s="9">
        <v>4829</v>
      </c>
      <c r="B4830" s="9" t="s">
        <v>182</v>
      </c>
      <c r="C4830" s="9" t="s">
        <v>158</v>
      </c>
      <c r="D4830" s="9" t="s">
        <v>318</v>
      </c>
      <c r="E4830" s="9" t="s">
        <v>462</v>
      </c>
      <c r="F4830" s="9" t="s">
        <v>463</v>
      </c>
      <c r="G4830" s="9" t="s">
        <v>423</v>
      </c>
      <c r="H4830" s="9" t="s">
        <v>422</v>
      </c>
      <c r="J4830" s="45" t="s">
        <v>5703</v>
      </c>
      <c r="K4830" s="45"/>
      <c r="L4830" s="45"/>
      <c r="BB4830" t="s">
        <v>7714</v>
      </c>
      <c r="BC4830" t="s">
        <v>332</v>
      </c>
      <c r="BD4830">
        <v>5</v>
      </c>
      <c r="BE4830" t="s">
        <v>347</v>
      </c>
      <c r="BG4830">
        <v>4829</v>
      </c>
      <c r="BH4830" t="s">
        <v>334</v>
      </c>
      <c r="BI4830" t="s">
        <v>297</v>
      </c>
    </row>
    <row r="4831" spans="1:61" x14ac:dyDescent="0.25">
      <c r="A4831" s="9">
        <v>4830</v>
      </c>
      <c r="B4831" s="9" t="s">
        <v>183</v>
      </c>
      <c r="C4831" s="9" t="s">
        <v>147</v>
      </c>
      <c r="D4831" s="9" t="s">
        <v>319</v>
      </c>
      <c r="E4831" s="9" t="s">
        <v>464</v>
      </c>
      <c r="F4831" s="9" t="s">
        <v>465</v>
      </c>
      <c r="G4831" s="9" t="s">
        <v>412</v>
      </c>
      <c r="H4831" s="9" t="s">
        <v>413</v>
      </c>
      <c r="J4831" s="45" t="s">
        <v>696</v>
      </c>
      <c r="K4831" s="45"/>
      <c r="L4831" s="45"/>
      <c r="BB4831" t="s">
        <v>7715</v>
      </c>
      <c r="BC4831" t="s">
        <v>332</v>
      </c>
      <c r="BD4831">
        <v>6</v>
      </c>
      <c r="BE4831" t="s">
        <v>348</v>
      </c>
      <c r="BG4831">
        <v>4830</v>
      </c>
      <c r="BH4831" t="s">
        <v>335</v>
      </c>
      <c r="BI4831" t="s">
        <v>298</v>
      </c>
    </row>
    <row r="4832" spans="1:61" x14ac:dyDescent="0.25">
      <c r="A4832" s="9">
        <v>4831</v>
      </c>
      <c r="B4832" s="9" t="s">
        <v>184</v>
      </c>
      <c r="C4832" s="9" t="s">
        <v>148</v>
      </c>
      <c r="D4832" s="9" t="s">
        <v>320</v>
      </c>
      <c r="E4832" s="9" t="s">
        <v>464</v>
      </c>
      <c r="F4832" s="9" t="s">
        <v>465</v>
      </c>
      <c r="G4832" s="9" t="s">
        <v>416</v>
      </c>
      <c r="H4832" s="9" t="s">
        <v>412</v>
      </c>
      <c r="J4832" s="45" t="s">
        <v>696</v>
      </c>
      <c r="K4832" s="45"/>
      <c r="L4832" s="45"/>
      <c r="BB4832" t="s">
        <v>7716</v>
      </c>
      <c r="BC4832" t="s">
        <v>332</v>
      </c>
      <c r="BD4832">
        <v>7</v>
      </c>
      <c r="BE4832" t="s">
        <v>349</v>
      </c>
      <c r="BG4832">
        <v>4831</v>
      </c>
      <c r="BH4832" t="s">
        <v>336</v>
      </c>
      <c r="BI4832" t="s">
        <v>299</v>
      </c>
    </row>
    <row r="4833" spans="1:61" x14ac:dyDescent="0.25">
      <c r="A4833" s="9">
        <v>4832</v>
      </c>
      <c r="B4833" s="9" t="s">
        <v>185</v>
      </c>
      <c r="C4833" s="9" t="s">
        <v>149</v>
      </c>
      <c r="D4833" s="9" t="s">
        <v>321</v>
      </c>
      <c r="E4833" s="9" t="s">
        <v>466</v>
      </c>
      <c r="F4833" s="9" t="s">
        <v>467</v>
      </c>
      <c r="G4833" s="9" t="s">
        <v>417</v>
      </c>
      <c r="H4833" s="9" t="s">
        <v>417</v>
      </c>
      <c r="J4833" s="45" t="s">
        <v>5704</v>
      </c>
      <c r="K4833" s="45"/>
      <c r="L4833" s="45"/>
      <c r="BB4833" t="s">
        <v>7717</v>
      </c>
      <c r="BC4833" t="s">
        <v>332</v>
      </c>
      <c r="BD4833">
        <v>8</v>
      </c>
      <c r="BE4833" t="s">
        <v>350</v>
      </c>
      <c r="BG4833">
        <v>4832</v>
      </c>
      <c r="BH4833" t="s">
        <v>337</v>
      </c>
      <c r="BI4833" t="s">
        <v>300</v>
      </c>
    </row>
    <row r="4834" spans="1:61" x14ac:dyDescent="0.25">
      <c r="A4834" s="9">
        <v>4833</v>
      </c>
      <c r="B4834" s="9" t="s">
        <v>186</v>
      </c>
      <c r="C4834" s="9" t="s">
        <v>150</v>
      </c>
      <c r="D4834" s="9" t="s">
        <v>322</v>
      </c>
      <c r="E4834" s="9" t="s">
        <v>466</v>
      </c>
      <c r="F4834" s="9" t="s">
        <v>467</v>
      </c>
      <c r="G4834" s="9" t="s">
        <v>412</v>
      </c>
      <c r="H4834" s="9" t="s">
        <v>416</v>
      </c>
      <c r="J4834" s="45" t="s">
        <v>696</v>
      </c>
      <c r="K4834" s="45"/>
      <c r="L4834" s="45"/>
      <c r="BB4834" t="s">
        <v>7718</v>
      </c>
      <c r="BC4834" t="s">
        <v>332</v>
      </c>
      <c r="BD4834">
        <v>9</v>
      </c>
      <c r="BE4834" t="s">
        <v>351</v>
      </c>
      <c r="BG4834">
        <v>4833</v>
      </c>
      <c r="BH4834" t="s">
        <v>338</v>
      </c>
      <c r="BI4834" t="s">
        <v>301</v>
      </c>
    </row>
    <row r="4835" spans="1:61" x14ac:dyDescent="0.25">
      <c r="A4835" s="9">
        <v>4834</v>
      </c>
      <c r="B4835" s="9" t="s">
        <v>176</v>
      </c>
      <c r="C4835" s="9" t="s">
        <v>151</v>
      </c>
      <c r="D4835" s="9" t="s">
        <v>323</v>
      </c>
      <c r="E4835" s="9" t="s">
        <v>468</v>
      </c>
      <c r="F4835" s="9" t="s">
        <v>469</v>
      </c>
      <c r="G4835" s="9" t="s">
        <v>413</v>
      </c>
      <c r="H4835" s="9" t="s">
        <v>412</v>
      </c>
      <c r="J4835" s="45" t="s">
        <v>696</v>
      </c>
      <c r="K4835" s="45"/>
      <c r="L4835" s="45"/>
      <c r="BB4835" t="s">
        <v>7719</v>
      </c>
      <c r="BC4835" t="s">
        <v>332</v>
      </c>
      <c r="BD4835">
        <v>10</v>
      </c>
      <c r="BE4835" t="s">
        <v>352</v>
      </c>
      <c r="BG4835">
        <v>4834</v>
      </c>
      <c r="BH4835" t="s">
        <v>339</v>
      </c>
      <c r="BI4835" t="s">
        <v>302</v>
      </c>
    </row>
    <row r="4836" spans="1:61" x14ac:dyDescent="0.25">
      <c r="A4836" s="9">
        <v>4835</v>
      </c>
      <c r="B4836" s="9" t="s">
        <v>177</v>
      </c>
      <c r="C4836" s="9" t="s">
        <v>152</v>
      </c>
      <c r="D4836" s="9" t="s">
        <v>324</v>
      </c>
      <c r="E4836" s="9" t="s">
        <v>468</v>
      </c>
      <c r="F4836" s="9" t="s">
        <v>469</v>
      </c>
      <c r="G4836" s="9" t="s">
        <v>422</v>
      </c>
      <c r="H4836" s="9" t="s">
        <v>423</v>
      </c>
      <c r="J4836" s="45" t="s">
        <v>5703</v>
      </c>
      <c r="K4836" s="45"/>
      <c r="L4836" s="45"/>
      <c r="BB4836" t="s">
        <v>7720</v>
      </c>
      <c r="BC4836" t="s">
        <v>332</v>
      </c>
      <c r="BD4836">
        <v>11</v>
      </c>
      <c r="BE4836" t="s">
        <v>293</v>
      </c>
      <c r="BG4836">
        <v>4835</v>
      </c>
      <c r="BH4836" t="s">
        <v>340</v>
      </c>
      <c r="BI4836" t="s">
        <v>303</v>
      </c>
    </row>
    <row r="4837" spans="1:61" x14ac:dyDescent="0.25">
      <c r="A4837" s="9">
        <v>4836</v>
      </c>
      <c r="B4837" s="9" t="s">
        <v>179</v>
      </c>
      <c r="C4837" s="9" t="s">
        <v>153</v>
      </c>
      <c r="D4837" s="9" t="s">
        <v>325</v>
      </c>
      <c r="E4837" s="9" t="s">
        <v>470</v>
      </c>
      <c r="F4837" s="3" t="s">
        <v>5707</v>
      </c>
      <c r="G4837" s="9" t="s">
        <v>424</v>
      </c>
      <c r="H4837" s="9" t="s">
        <v>425</v>
      </c>
      <c r="J4837" s="46" t="s">
        <v>5705</v>
      </c>
      <c r="K4837" s="45"/>
      <c r="L4837" s="45"/>
      <c r="BB4837" t="s">
        <v>7721</v>
      </c>
      <c r="BC4837" t="s">
        <v>332</v>
      </c>
      <c r="BD4837">
        <v>12</v>
      </c>
      <c r="BE4837" t="s">
        <v>294</v>
      </c>
      <c r="BG4837">
        <v>4836</v>
      </c>
      <c r="BH4837" t="s">
        <v>341</v>
      </c>
      <c r="BI4837" t="s">
        <v>304</v>
      </c>
    </row>
    <row r="4838" spans="1:61" x14ac:dyDescent="0.25">
      <c r="A4838" s="9">
        <v>4837</v>
      </c>
      <c r="B4838" s="9" t="s">
        <v>180</v>
      </c>
      <c r="C4838" s="9" t="s">
        <v>154</v>
      </c>
      <c r="D4838" s="9" t="s">
        <v>326</v>
      </c>
      <c r="E4838" s="9" t="s">
        <v>470</v>
      </c>
      <c r="F4838" s="3" t="s">
        <v>5707</v>
      </c>
      <c r="G4838" s="9" t="s">
        <v>425</v>
      </c>
      <c r="H4838" s="9" t="s">
        <v>424</v>
      </c>
      <c r="J4838" s="45" t="s">
        <v>5703</v>
      </c>
      <c r="K4838" s="45"/>
      <c r="L4838" s="45"/>
      <c r="BB4838" t="s">
        <v>7722</v>
      </c>
      <c r="BC4838" t="s">
        <v>333</v>
      </c>
      <c r="BD4838">
        <v>1</v>
      </c>
      <c r="BE4838" t="s">
        <v>295</v>
      </c>
      <c r="BG4838">
        <v>4837</v>
      </c>
      <c r="BH4838" t="s">
        <v>342</v>
      </c>
      <c r="BI4838" t="s">
        <v>305</v>
      </c>
    </row>
    <row r="4839" spans="1:61" x14ac:dyDescent="0.25">
      <c r="A4839" s="9">
        <v>4838</v>
      </c>
      <c r="B4839" s="9" t="s">
        <v>181</v>
      </c>
      <c r="C4839" s="9" t="s">
        <v>155</v>
      </c>
      <c r="D4839" s="9" t="s">
        <v>327</v>
      </c>
      <c r="E4839" s="9" t="s">
        <v>471</v>
      </c>
      <c r="F4839" s="9" t="s">
        <v>472</v>
      </c>
      <c r="G4839" s="9" t="s">
        <v>423</v>
      </c>
      <c r="H4839" s="9" t="s">
        <v>422</v>
      </c>
      <c r="J4839" s="45" t="s">
        <v>696</v>
      </c>
      <c r="K4839" s="45"/>
      <c r="L4839" s="45"/>
      <c r="BB4839" t="s">
        <v>7723</v>
      </c>
      <c r="BC4839" t="s">
        <v>333</v>
      </c>
      <c r="BD4839">
        <v>2</v>
      </c>
      <c r="BE4839" t="s">
        <v>296</v>
      </c>
      <c r="BG4839">
        <v>4838</v>
      </c>
      <c r="BH4839" t="s">
        <v>343</v>
      </c>
      <c r="BI4839" t="s">
        <v>306</v>
      </c>
    </row>
    <row r="4840" spans="1:61" x14ac:dyDescent="0.25">
      <c r="A4840" s="9">
        <v>4839</v>
      </c>
      <c r="B4840" s="9" t="s">
        <v>182</v>
      </c>
      <c r="C4840" s="9" t="s">
        <v>156</v>
      </c>
      <c r="D4840" s="9" t="s">
        <v>328</v>
      </c>
      <c r="E4840" s="9" t="s">
        <v>471</v>
      </c>
      <c r="F4840" s="9" t="s">
        <v>472</v>
      </c>
      <c r="G4840" s="9" t="s">
        <v>412</v>
      </c>
      <c r="H4840" s="9" t="s">
        <v>413</v>
      </c>
      <c r="J4840" s="45" t="s">
        <v>696</v>
      </c>
      <c r="K4840" s="45"/>
      <c r="L4840" s="45"/>
      <c r="BB4840" t="s">
        <v>7724</v>
      </c>
      <c r="BC4840" t="s">
        <v>333</v>
      </c>
      <c r="BD4840">
        <v>3</v>
      </c>
      <c r="BE4840" t="s">
        <v>297</v>
      </c>
      <c r="BG4840">
        <v>4839</v>
      </c>
      <c r="BH4840" t="s">
        <v>344</v>
      </c>
      <c r="BI4840" t="s">
        <v>307</v>
      </c>
    </row>
    <row r="4841" spans="1:61" x14ac:dyDescent="0.25">
      <c r="A4841" s="9">
        <v>4840</v>
      </c>
      <c r="B4841" s="9" t="s">
        <v>183</v>
      </c>
      <c r="C4841" s="9" t="s">
        <v>157</v>
      </c>
      <c r="D4841" s="9" t="s">
        <v>329</v>
      </c>
      <c r="E4841" s="9" t="s">
        <v>473</v>
      </c>
      <c r="F4841" s="9" t="s">
        <v>474</v>
      </c>
      <c r="G4841" s="9" t="s">
        <v>416</v>
      </c>
      <c r="H4841" s="9" t="s">
        <v>412</v>
      </c>
      <c r="J4841" s="45" t="s">
        <v>5704</v>
      </c>
      <c r="K4841" s="45"/>
      <c r="L4841" s="45"/>
      <c r="BB4841" t="s">
        <v>7725</v>
      </c>
      <c r="BC4841" t="s">
        <v>333</v>
      </c>
      <c r="BD4841">
        <v>4</v>
      </c>
      <c r="BE4841" t="s">
        <v>298</v>
      </c>
      <c r="BG4841">
        <v>4840</v>
      </c>
      <c r="BH4841" t="s">
        <v>345</v>
      </c>
      <c r="BI4841" t="s">
        <v>308</v>
      </c>
    </row>
    <row r="4842" spans="1:61" x14ac:dyDescent="0.25">
      <c r="A4842" s="9">
        <v>4841</v>
      </c>
      <c r="B4842" s="9" t="s">
        <v>184</v>
      </c>
      <c r="C4842" s="9" t="s">
        <v>158</v>
      </c>
      <c r="D4842" s="9" t="s">
        <v>330</v>
      </c>
      <c r="E4842" s="9" t="s">
        <v>473</v>
      </c>
      <c r="F4842" s="9" t="s">
        <v>474</v>
      </c>
      <c r="G4842" s="9" t="s">
        <v>417</v>
      </c>
      <c r="H4842" s="9" t="s">
        <v>417</v>
      </c>
      <c r="J4842" s="45" t="s">
        <v>696</v>
      </c>
      <c r="K4842" s="45"/>
      <c r="L4842" s="45"/>
      <c r="BB4842" t="s">
        <v>7726</v>
      </c>
      <c r="BC4842" t="s">
        <v>333</v>
      </c>
      <c r="BD4842">
        <v>5</v>
      </c>
      <c r="BE4842" t="s">
        <v>299</v>
      </c>
      <c r="BG4842">
        <v>4841</v>
      </c>
      <c r="BH4842" t="s">
        <v>346</v>
      </c>
      <c r="BI4842" t="s">
        <v>309</v>
      </c>
    </row>
    <row r="4843" spans="1:61" x14ac:dyDescent="0.25">
      <c r="A4843" s="9">
        <v>4842</v>
      </c>
      <c r="B4843" s="9" t="s">
        <v>185</v>
      </c>
      <c r="C4843" s="9" t="s">
        <v>147</v>
      </c>
      <c r="D4843" s="9" t="s">
        <v>331</v>
      </c>
      <c r="E4843" s="9" t="s">
        <v>475</v>
      </c>
      <c r="F4843" s="9" t="s">
        <v>476</v>
      </c>
      <c r="G4843" s="9" t="s">
        <v>412</v>
      </c>
      <c r="H4843" s="9" t="s">
        <v>416</v>
      </c>
      <c r="J4843" s="45" t="s">
        <v>696</v>
      </c>
      <c r="K4843" s="45"/>
      <c r="L4843" s="45"/>
      <c r="BB4843" t="s">
        <v>7727</v>
      </c>
      <c r="BC4843" t="s">
        <v>333</v>
      </c>
      <c r="BD4843">
        <v>6</v>
      </c>
      <c r="BE4843" t="s">
        <v>300</v>
      </c>
      <c r="BG4843">
        <v>4842</v>
      </c>
      <c r="BH4843" t="s">
        <v>347</v>
      </c>
      <c r="BI4843" t="s">
        <v>310</v>
      </c>
    </row>
    <row r="4844" spans="1:61" x14ac:dyDescent="0.25">
      <c r="A4844" s="9">
        <v>4843</v>
      </c>
      <c r="B4844" s="9" t="s">
        <v>186</v>
      </c>
      <c r="C4844" s="9" t="s">
        <v>148</v>
      </c>
      <c r="D4844" s="9" t="s">
        <v>332</v>
      </c>
      <c r="E4844" s="9" t="s">
        <v>475</v>
      </c>
      <c r="F4844" s="9" t="s">
        <v>476</v>
      </c>
      <c r="G4844" s="9" t="s">
        <v>413</v>
      </c>
      <c r="H4844" s="9" t="s">
        <v>412</v>
      </c>
      <c r="J4844" s="45" t="s">
        <v>5703</v>
      </c>
      <c r="K4844" s="45"/>
      <c r="L4844" s="45"/>
      <c r="BB4844" t="s">
        <v>7728</v>
      </c>
      <c r="BC4844" t="s">
        <v>333</v>
      </c>
      <c r="BD4844">
        <v>7</v>
      </c>
      <c r="BE4844" t="s">
        <v>301</v>
      </c>
      <c r="BG4844">
        <v>4843</v>
      </c>
      <c r="BH4844" t="s">
        <v>348</v>
      </c>
      <c r="BI4844" t="s">
        <v>311</v>
      </c>
    </row>
    <row r="4845" spans="1:61" x14ac:dyDescent="0.25">
      <c r="A4845" s="9">
        <v>4844</v>
      </c>
      <c r="B4845" s="9" t="s">
        <v>176</v>
      </c>
      <c r="C4845" s="9" t="s">
        <v>149</v>
      </c>
      <c r="D4845" s="9" t="s">
        <v>333</v>
      </c>
      <c r="E4845" s="9" t="s">
        <v>410</v>
      </c>
      <c r="F4845" s="9" t="s">
        <v>411</v>
      </c>
      <c r="G4845" s="9" t="s">
        <v>422</v>
      </c>
      <c r="H4845" s="9" t="s">
        <v>423</v>
      </c>
      <c r="J4845" s="46" t="s">
        <v>5705</v>
      </c>
      <c r="K4845" s="45"/>
      <c r="L4845" s="45"/>
      <c r="BB4845" t="s">
        <v>7729</v>
      </c>
      <c r="BC4845" t="s">
        <v>333</v>
      </c>
      <c r="BD4845">
        <v>8</v>
      </c>
      <c r="BE4845" t="s">
        <v>302</v>
      </c>
      <c r="BG4845">
        <v>4844</v>
      </c>
      <c r="BH4845" t="s">
        <v>349</v>
      </c>
      <c r="BI4845" t="s">
        <v>312</v>
      </c>
    </row>
    <row r="4846" spans="1:61" x14ac:dyDescent="0.25">
      <c r="A4846" s="9">
        <v>4845</v>
      </c>
      <c r="B4846" s="9" t="s">
        <v>177</v>
      </c>
      <c r="C4846" s="9" t="s">
        <v>150</v>
      </c>
      <c r="D4846" s="9" t="s">
        <v>334</v>
      </c>
      <c r="E4846" s="9" t="s">
        <v>410</v>
      </c>
      <c r="F4846" s="9" t="s">
        <v>411</v>
      </c>
      <c r="G4846" s="9" t="s">
        <v>412</v>
      </c>
      <c r="H4846" s="9" t="s">
        <v>413</v>
      </c>
      <c r="J4846" s="45" t="s">
        <v>5703</v>
      </c>
      <c r="K4846" s="45"/>
      <c r="L4846" s="45"/>
      <c r="BB4846" t="s">
        <v>7730</v>
      </c>
      <c r="BC4846" t="s">
        <v>333</v>
      </c>
      <c r="BD4846">
        <v>9</v>
      </c>
      <c r="BE4846" t="s">
        <v>303</v>
      </c>
      <c r="BG4846">
        <v>4845</v>
      </c>
      <c r="BH4846" t="s">
        <v>350</v>
      </c>
      <c r="BI4846" t="s">
        <v>313</v>
      </c>
    </row>
    <row r="4847" spans="1:61" x14ac:dyDescent="0.25">
      <c r="A4847" s="9">
        <v>4846</v>
      </c>
      <c r="B4847" s="9" t="s">
        <v>179</v>
      </c>
      <c r="C4847" s="9" t="s">
        <v>151</v>
      </c>
      <c r="D4847" s="9" t="s">
        <v>335</v>
      </c>
      <c r="E4847" s="9" t="s">
        <v>414</v>
      </c>
      <c r="F4847" s="9" t="s">
        <v>415</v>
      </c>
      <c r="G4847" s="9" t="s">
        <v>416</v>
      </c>
      <c r="H4847" s="9" t="s">
        <v>412</v>
      </c>
      <c r="J4847" s="45" t="s">
        <v>696</v>
      </c>
      <c r="K4847" s="45"/>
      <c r="L4847" s="45"/>
      <c r="BB4847" t="s">
        <v>7731</v>
      </c>
      <c r="BC4847" t="s">
        <v>333</v>
      </c>
      <c r="BD4847">
        <v>10</v>
      </c>
      <c r="BE4847" t="s">
        <v>304</v>
      </c>
      <c r="BG4847">
        <v>4846</v>
      </c>
      <c r="BH4847" t="s">
        <v>351</v>
      </c>
      <c r="BI4847" t="s">
        <v>314</v>
      </c>
    </row>
    <row r="4848" spans="1:61" x14ac:dyDescent="0.25">
      <c r="A4848" s="9">
        <v>4847</v>
      </c>
      <c r="B4848" s="9" t="s">
        <v>180</v>
      </c>
      <c r="C4848" s="9" t="s">
        <v>152</v>
      </c>
      <c r="D4848" s="9" t="s">
        <v>336</v>
      </c>
      <c r="E4848" s="9" t="s">
        <v>414</v>
      </c>
      <c r="F4848" s="9" t="s">
        <v>415</v>
      </c>
      <c r="G4848" s="9" t="s">
        <v>417</v>
      </c>
      <c r="H4848" s="9" t="s">
        <v>417</v>
      </c>
      <c r="J4848" s="45" t="s">
        <v>696</v>
      </c>
      <c r="K4848" s="45"/>
      <c r="L4848" s="45"/>
      <c r="BB4848" t="s">
        <v>7732</v>
      </c>
      <c r="BC4848" t="s">
        <v>333</v>
      </c>
      <c r="BD4848">
        <v>11</v>
      </c>
      <c r="BE4848" t="s">
        <v>305</v>
      </c>
      <c r="BG4848">
        <v>4847</v>
      </c>
      <c r="BH4848" t="s">
        <v>352</v>
      </c>
      <c r="BI4848" t="s">
        <v>315</v>
      </c>
    </row>
    <row r="4849" spans="1:61" x14ac:dyDescent="0.25">
      <c r="A4849" s="9">
        <v>4848</v>
      </c>
      <c r="B4849" s="9" t="s">
        <v>181</v>
      </c>
      <c r="C4849" s="9" t="s">
        <v>153</v>
      </c>
      <c r="D4849" s="9" t="s">
        <v>337</v>
      </c>
      <c r="E4849" s="9" t="s">
        <v>418</v>
      </c>
      <c r="F4849" s="9" t="s">
        <v>419</v>
      </c>
      <c r="G4849" s="9" t="s">
        <v>412</v>
      </c>
      <c r="H4849" s="9" t="s">
        <v>416</v>
      </c>
      <c r="J4849" s="45" t="s">
        <v>5704</v>
      </c>
      <c r="K4849" s="45"/>
      <c r="L4849" s="45"/>
      <c r="BB4849" t="s">
        <v>7733</v>
      </c>
      <c r="BC4849" t="s">
        <v>333</v>
      </c>
      <c r="BD4849">
        <v>12</v>
      </c>
      <c r="BE4849" t="s">
        <v>306</v>
      </c>
      <c r="BG4849">
        <v>4848</v>
      </c>
      <c r="BH4849" t="s">
        <v>293</v>
      </c>
      <c r="BI4849" t="s">
        <v>316</v>
      </c>
    </row>
    <row r="4850" spans="1:61" x14ac:dyDescent="0.25">
      <c r="A4850" s="9">
        <v>4849</v>
      </c>
      <c r="B4850" s="9" t="s">
        <v>182</v>
      </c>
      <c r="C4850" s="9" t="s">
        <v>154</v>
      </c>
      <c r="D4850" s="9" t="s">
        <v>338</v>
      </c>
      <c r="E4850" s="9" t="s">
        <v>418</v>
      </c>
      <c r="F4850" s="9" t="s">
        <v>419</v>
      </c>
      <c r="G4850" s="9" t="s">
        <v>413</v>
      </c>
      <c r="H4850" s="9" t="s">
        <v>412</v>
      </c>
      <c r="J4850" s="45" t="s">
        <v>696</v>
      </c>
      <c r="K4850" s="45"/>
      <c r="L4850" s="45"/>
      <c r="BB4850" t="s">
        <v>7734</v>
      </c>
      <c r="BC4850" t="s">
        <v>334</v>
      </c>
      <c r="BD4850">
        <v>1</v>
      </c>
      <c r="BE4850" t="s">
        <v>307</v>
      </c>
      <c r="BG4850">
        <v>4849</v>
      </c>
      <c r="BH4850" t="s">
        <v>294</v>
      </c>
      <c r="BI4850" t="s">
        <v>317</v>
      </c>
    </row>
    <row r="4851" spans="1:61" x14ac:dyDescent="0.25">
      <c r="A4851" s="9">
        <v>4850</v>
      </c>
      <c r="B4851" s="9" t="s">
        <v>183</v>
      </c>
      <c r="C4851" s="9" t="s">
        <v>155</v>
      </c>
      <c r="D4851" s="9" t="s">
        <v>339</v>
      </c>
      <c r="E4851" s="9" t="s">
        <v>420</v>
      </c>
      <c r="F4851" s="9" t="s">
        <v>421</v>
      </c>
      <c r="G4851" s="9" t="s">
        <v>422</v>
      </c>
      <c r="H4851" s="9" t="s">
        <v>423</v>
      </c>
      <c r="J4851" s="45" t="s">
        <v>696</v>
      </c>
      <c r="K4851" s="45"/>
      <c r="L4851" s="45"/>
      <c r="BB4851" t="s">
        <v>7735</v>
      </c>
      <c r="BC4851" t="s">
        <v>334</v>
      </c>
      <c r="BD4851">
        <v>2</v>
      </c>
      <c r="BE4851" t="s">
        <v>308</v>
      </c>
      <c r="BG4851">
        <v>4850</v>
      </c>
      <c r="BH4851" t="s">
        <v>295</v>
      </c>
      <c r="BI4851" t="s">
        <v>318</v>
      </c>
    </row>
    <row r="4852" spans="1:61" x14ac:dyDescent="0.25">
      <c r="A4852" s="9">
        <v>4851</v>
      </c>
      <c r="B4852" s="9" t="s">
        <v>184</v>
      </c>
      <c r="C4852" s="9" t="s">
        <v>156</v>
      </c>
      <c r="D4852" s="9" t="s">
        <v>340</v>
      </c>
      <c r="E4852" s="9" t="s">
        <v>420</v>
      </c>
      <c r="F4852" s="9" t="s">
        <v>421</v>
      </c>
      <c r="G4852" s="9" t="s">
        <v>424</v>
      </c>
      <c r="H4852" s="9" t="s">
        <v>425</v>
      </c>
      <c r="J4852" s="45" t="s">
        <v>5703</v>
      </c>
      <c r="K4852" s="45"/>
      <c r="L4852" s="45"/>
      <c r="BB4852" t="s">
        <v>7736</v>
      </c>
      <c r="BC4852" t="s">
        <v>334</v>
      </c>
      <c r="BD4852">
        <v>3</v>
      </c>
      <c r="BE4852" t="s">
        <v>309</v>
      </c>
      <c r="BG4852">
        <v>4851</v>
      </c>
      <c r="BH4852" t="s">
        <v>296</v>
      </c>
      <c r="BI4852" t="s">
        <v>319</v>
      </c>
    </row>
    <row r="4853" spans="1:61" x14ac:dyDescent="0.25">
      <c r="A4853" s="9">
        <v>4852</v>
      </c>
      <c r="B4853" s="9" t="s">
        <v>185</v>
      </c>
      <c r="C4853" s="9" t="s">
        <v>157</v>
      </c>
      <c r="D4853" s="9" t="s">
        <v>341</v>
      </c>
      <c r="E4853" s="9" t="s">
        <v>426</v>
      </c>
      <c r="F4853" s="9" t="s">
        <v>427</v>
      </c>
      <c r="G4853" s="9" t="s">
        <v>425</v>
      </c>
      <c r="H4853" s="9" t="s">
        <v>424</v>
      </c>
      <c r="J4853" s="46" t="s">
        <v>5705</v>
      </c>
      <c r="K4853" s="45"/>
      <c r="L4853" s="45"/>
      <c r="BB4853" t="s">
        <v>7737</v>
      </c>
      <c r="BC4853" t="s">
        <v>334</v>
      </c>
      <c r="BD4853">
        <v>4</v>
      </c>
      <c r="BE4853" t="s">
        <v>310</v>
      </c>
      <c r="BG4853">
        <v>4852</v>
      </c>
      <c r="BH4853" t="s">
        <v>297</v>
      </c>
      <c r="BI4853" t="s">
        <v>320</v>
      </c>
    </row>
    <row r="4854" spans="1:61" x14ac:dyDescent="0.25">
      <c r="A4854" s="9">
        <v>4853</v>
      </c>
      <c r="B4854" s="9" t="s">
        <v>186</v>
      </c>
      <c r="C4854" s="9" t="s">
        <v>158</v>
      </c>
      <c r="D4854" s="9" t="s">
        <v>342</v>
      </c>
      <c r="E4854" s="9" t="s">
        <v>426</v>
      </c>
      <c r="F4854" s="9" t="s">
        <v>427</v>
      </c>
      <c r="G4854" s="9" t="s">
        <v>423</v>
      </c>
      <c r="H4854" s="9" t="s">
        <v>422</v>
      </c>
      <c r="J4854" s="45" t="s">
        <v>696</v>
      </c>
      <c r="K4854" s="45"/>
      <c r="L4854" s="45"/>
      <c r="BB4854" t="s">
        <v>7738</v>
      </c>
      <c r="BC4854" t="s">
        <v>334</v>
      </c>
      <c r="BD4854">
        <v>5</v>
      </c>
      <c r="BE4854" t="s">
        <v>311</v>
      </c>
      <c r="BG4854">
        <v>4853</v>
      </c>
      <c r="BH4854" t="s">
        <v>298</v>
      </c>
      <c r="BI4854" t="s">
        <v>321</v>
      </c>
    </row>
    <row r="4855" spans="1:61" x14ac:dyDescent="0.25">
      <c r="A4855" s="9">
        <v>4854</v>
      </c>
      <c r="B4855" s="9" t="s">
        <v>176</v>
      </c>
      <c r="C4855" s="9" t="s">
        <v>147</v>
      </c>
      <c r="D4855" s="9" t="s">
        <v>343</v>
      </c>
      <c r="E4855" s="9" t="s">
        <v>428</v>
      </c>
      <c r="F4855" s="9" t="s">
        <v>429</v>
      </c>
      <c r="G4855" s="9" t="s">
        <v>412</v>
      </c>
      <c r="H4855" s="9" t="s">
        <v>413</v>
      </c>
      <c r="J4855" s="45" t="s">
        <v>5703</v>
      </c>
      <c r="K4855" s="45"/>
      <c r="L4855" s="45"/>
      <c r="BB4855" t="s">
        <v>7739</v>
      </c>
      <c r="BC4855" t="s">
        <v>334</v>
      </c>
      <c r="BD4855">
        <v>6</v>
      </c>
      <c r="BE4855" t="s">
        <v>312</v>
      </c>
      <c r="BG4855">
        <v>4854</v>
      </c>
      <c r="BH4855" t="s">
        <v>299</v>
      </c>
      <c r="BI4855" t="s">
        <v>322</v>
      </c>
    </row>
    <row r="4856" spans="1:61" x14ac:dyDescent="0.25">
      <c r="A4856" s="9">
        <v>4855</v>
      </c>
      <c r="B4856" s="9" t="s">
        <v>177</v>
      </c>
      <c r="C4856" s="9" t="s">
        <v>148</v>
      </c>
      <c r="D4856" s="9" t="s">
        <v>344</v>
      </c>
      <c r="E4856" s="9" t="s">
        <v>428</v>
      </c>
      <c r="F4856" s="9" t="s">
        <v>429</v>
      </c>
      <c r="G4856" s="9" t="s">
        <v>416</v>
      </c>
      <c r="H4856" s="9" t="s">
        <v>412</v>
      </c>
      <c r="J4856" s="45" t="s">
        <v>696</v>
      </c>
      <c r="K4856" s="45"/>
      <c r="L4856" s="45"/>
      <c r="BB4856" t="s">
        <v>7740</v>
      </c>
      <c r="BC4856" t="s">
        <v>334</v>
      </c>
      <c r="BD4856">
        <v>7</v>
      </c>
      <c r="BE4856" t="s">
        <v>313</v>
      </c>
      <c r="BG4856">
        <v>4855</v>
      </c>
      <c r="BH4856" t="s">
        <v>300</v>
      </c>
      <c r="BI4856" t="s">
        <v>323</v>
      </c>
    </row>
    <row r="4857" spans="1:61" x14ac:dyDescent="0.25">
      <c r="A4857" s="9">
        <v>4856</v>
      </c>
      <c r="B4857" s="9" t="s">
        <v>179</v>
      </c>
      <c r="C4857" s="9" t="s">
        <v>149</v>
      </c>
      <c r="D4857" s="9" t="s">
        <v>345</v>
      </c>
      <c r="E4857" s="9" t="s">
        <v>430</v>
      </c>
      <c r="F4857" s="9" t="s">
        <v>431</v>
      </c>
      <c r="G4857" s="9" t="s">
        <v>417</v>
      </c>
      <c r="H4857" s="9" t="s">
        <v>417</v>
      </c>
      <c r="J4857" s="45" t="s">
        <v>5704</v>
      </c>
      <c r="K4857" s="45"/>
      <c r="L4857" s="45"/>
      <c r="BB4857" t="s">
        <v>7741</v>
      </c>
      <c r="BC4857" t="s">
        <v>334</v>
      </c>
      <c r="BD4857">
        <v>8</v>
      </c>
      <c r="BE4857" t="s">
        <v>314</v>
      </c>
      <c r="BG4857">
        <v>4856</v>
      </c>
      <c r="BH4857" t="s">
        <v>301</v>
      </c>
      <c r="BI4857" t="s">
        <v>324</v>
      </c>
    </row>
    <row r="4858" spans="1:61" x14ac:dyDescent="0.25">
      <c r="A4858" s="9">
        <v>4857</v>
      </c>
      <c r="B4858" s="9" t="s">
        <v>180</v>
      </c>
      <c r="C4858" s="9" t="s">
        <v>150</v>
      </c>
      <c r="D4858" s="9" t="s">
        <v>346</v>
      </c>
      <c r="E4858" s="9" t="s">
        <v>430</v>
      </c>
      <c r="F4858" s="9" t="s">
        <v>431</v>
      </c>
      <c r="G4858" s="9" t="s">
        <v>412</v>
      </c>
      <c r="H4858" s="9" t="s">
        <v>416</v>
      </c>
      <c r="J4858" s="45" t="s">
        <v>696</v>
      </c>
      <c r="K4858" s="45"/>
      <c r="L4858" s="45"/>
      <c r="BB4858" t="s">
        <v>7742</v>
      </c>
      <c r="BC4858" t="s">
        <v>334</v>
      </c>
      <c r="BD4858">
        <v>9</v>
      </c>
      <c r="BE4858" t="s">
        <v>315</v>
      </c>
      <c r="BG4858">
        <v>4857</v>
      </c>
      <c r="BH4858" t="s">
        <v>302</v>
      </c>
      <c r="BI4858" t="s">
        <v>325</v>
      </c>
    </row>
    <row r="4859" spans="1:61" x14ac:dyDescent="0.25">
      <c r="A4859" s="9">
        <v>4858</v>
      </c>
      <c r="B4859" s="9" t="s">
        <v>181</v>
      </c>
      <c r="C4859" s="9" t="s">
        <v>151</v>
      </c>
      <c r="D4859" s="9" t="s">
        <v>347</v>
      </c>
      <c r="E4859" s="9" t="s">
        <v>432</v>
      </c>
      <c r="F4859" s="9" t="s">
        <v>433</v>
      </c>
      <c r="G4859" s="9" t="s">
        <v>413</v>
      </c>
      <c r="H4859" s="9" t="s">
        <v>412</v>
      </c>
      <c r="J4859" s="45" t="s">
        <v>696</v>
      </c>
      <c r="K4859" s="45"/>
      <c r="L4859" s="45"/>
      <c r="BB4859" t="s">
        <v>7743</v>
      </c>
      <c r="BC4859" t="s">
        <v>334</v>
      </c>
      <c r="BD4859">
        <v>10</v>
      </c>
      <c r="BE4859" t="s">
        <v>316</v>
      </c>
      <c r="BG4859">
        <v>4858</v>
      </c>
      <c r="BH4859" t="s">
        <v>303</v>
      </c>
      <c r="BI4859" t="s">
        <v>326</v>
      </c>
    </row>
    <row r="4860" spans="1:61" x14ac:dyDescent="0.25">
      <c r="A4860" s="9">
        <v>4859</v>
      </c>
      <c r="B4860" s="9" t="s">
        <v>182</v>
      </c>
      <c r="C4860" s="9" t="s">
        <v>152</v>
      </c>
      <c r="D4860" s="9" t="s">
        <v>348</v>
      </c>
      <c r="E4860" s="9" t="s">
        <v>432</v>
      </c>
      <c r="F4860" s="9" t="s">
        <v>433</v>
      </c>
      <c r="G4860" s="9" t="s">
        <v>422</v>
      </c>
      <c r="H4860" s="9" t="s">
        <v>423</v>
      </c>
      <c r="J4860" s="45" t="s">
        <v>5703</v>
      </c>
      <c r="K4860" s="45"/>
      <c r="L4860" s="45"/>
      <c r="BB4860" t="s">
        <v>7744</v>
      </c>
      <c r="BC4860" t="s">
        <v>334</v>
      </c>
      <c r="BD4860">
        <v>11</v>
      </c>
      <c r="BE4860" t="s">
        <v>317</v>
      </c>
      <c r="BG4860">
        <v>4859</v>
      </c>
      <c r="BH4860" t="s">
        <v>304</v>
      </c>
      <c r="BI4860" t="s">
        <v>327</v>
      </c>
    </row>
    <row r="4861" spans="1:61" x14ac:dyDescent="0.25">
      <c r="A4861" s="9">
        <v>4860</v>
      </c>
      <c r="B4861" s="9" t="s">
        <v>183</v>
      </c>
      <c r="C4861" s="9" t="s">
        <v>153</v>
      </c>
      <c r="D4861" s="9" t="s">
        <v>349</v>
      </c>
      <c r="E4861" s="9" t="s">
        <v>434</v>
      </c>
      <c r="F4861" s="9" t="s">
        <v>435</v>
      </c>
      <c r="G4861" s="9" t="s">
        <v>424</v>
      </c>
      <c r="H4861" s="9" t="s">
        <v>425</v>
      </c>
      <c r="J4861" s="46" t="s">
        <v>5705</v>
      </c>
      <c r="K4861" s="45"/>
      <c r="L4861" s="45"/>
      <c r="BB4861" t="s">
        <v>7745</v>
      </c>
      <c r="BC4861" t="s">
        <v>334</v>
      </c>
      <c r="BD4861">
        <v>12</v>
      </c>
      <c r="BE4861" t="s">
        <v>318</v>
      </c>
      <c r="BG4861">
        <v>4860</v>
      </c>
      <c r="BH4861" t="s">
        <v>305</v>
      </c>
      <c r="BI4861" t="s">
        <v>328</v>
      </c>
    </row>
    <row r="4862" spans="1:61" x14ac:dyDescent="0.25">
      <c r="A4862" s="9">
        <v>4861</v>
      </c>
      <c r="B4862" s="9" t="s">
        <v>184</v>
      </c>
      <c r="C4862" s="9" t="s">
        <v>154</v>
      </c>
      <c r="D4862" s="9" t="s">
        <v>350</v>
      </c>
      <c r="E4862" s="9" t="s">
        <v>434</v>
      </c>
      <c r="F4862" s="9" t="s">
        <v>435</v>
      </c>
      <c r="G4862" s="9" t="s">
        <v>425</v>
      </c>
      <c r="H4862" s="9" t="s">
        <v>424</v>
      </c>
      <c r="J4862" s="45" t="s">
        <v>696</v>
      </c>
      <c r="K4862" s="45"/>
      <c r="L4862" s="45"/>
      <c r="BB4862" t="s">
        <v>7746</v>
      </c>
      <c r="BC4862" t="s">
        <v>335</v>
      </c>
      <c r="BD4862">
        <v>1</v>
      </c>
      <c r="BE4862" t="s">
        <v>319</v>
      </c>
      <c r="BG4862">
        <v>4861</v>
      </c>
      <c r="BH4862" t="s">
        <v>306</v>
      </c>
      <c r="BI4862" t="s">
        <v>329</v>
      </c>
    </row>
    <row r="4863" spans="1:61" x14ac:dyDescent="0.25">
      <c r="A4863" s="9">
        <v>4862</v>
      </c>
      <c r="B4863" s="9" t="s">
        <v>185</v>
      </c>
      <c r="C4863" s="9" t="s">
        <v>155</v>
      </c>
      <c r="D4863" s="9" t="s">
        <v>351</v>
      </c>
      <c r="E4863" s="9" t="s">
        <v>436</v>
      </c>
      <c r="F4863" s="9" t="s">
        <v>437</v>
      </c>
      <c r="G4863" s="9" t="s">
        <v>423</v>
      </c>
      <c r="H4863" s="9" t="s">
        <v>422</v>
      </c>
      <c r="J4863" s="45" t="s">
        <v>5703</v>
      </c>
      <c r="K4863" s="45"/>
      <c r="L4863" s="45"/>
      <c r="BB4863" t="s">
        <v>7747</v>
      </c>
      <c r="BC4863" t="s">
        <v>335</v>
      </c>
      <c r="BD4863">
        <v>2</v>
      </c>
      <c r="BE4863" t="s">
        <v>320</v>
      </c>
      <c r="BG4863">
        <v>4862</v>
      </c>
      <c r="BH4863" t="s">
        <v>307</v>
      </c>
      <c r="BI4863" t="s">
        <v>330</v>
      </c>
    </row>
    <row r="4864" spans="1:61" x14ac:dyDescent="0.25">
      <c r="A4864" s="9">
        <v>4863</v>
      </c>
      <c r="B4864" s="9" t="s">
        <v>186</v>
      </c>
      <c r="C4864" s="9" t="s">
        <v>156</v>
      </c>
      <c r="D4864" s="9" t="s">
        <v>352</v>
      </c>
      <c r="E4864" s="9" t="s">
        <v>436</v>
      </c>
      <c r="F4864" s="9" t="s">
        <v>437</v>
      </c>
      <c r="G4864" s="9" t="s">
        <v>412</v>
      </c>
      <c r="H4864" s="9" t="s">
        <v>413</v>
      </c>
      <c r="J4864" s="45" t="s">
        <v>696</v>
      </c>
      <c r="K4864" s="45"/>
      <c r="L4864" s="45"/>
      <c r="BB4864" t="s">
        <v>7748</v>
      </c>
      <c r="BC4864" t="s">
        <v>335</v>
      </c>
      <c r="BD4864">
        <v>3</v>
      </c>
      <c r="BE4864" t="s">
        <v>321</v>
      </c>
      <c r="BG4864">
        <v>4863</v>
      </c>
      <c r="BH4864" t="s">
        <v>308</v>
      </c>
      <c r="BI4864" t="s">
        <v>331</v>
      </c>
    </row>
    <row r="4865" spans="1:61" x14ac:dyDescent="0.25">
      <c r="A4865" s="9">
        <v>4864</v>
      </c>
      <c r="B4865" s="9" t="s">
        <v>176</v>
      </c>
      <c r="C4865" s="9" t="s">
        <v>157</v>
      </c>
      <c r="D4865" s="9" t="s">
        <v>293</v>
      </c>
      <c r="E4865" s="9" t="s">
        <v>438</v>
      </c>
      <c r="F4865" s="9" t="s">
        <v>439</v>
      </c>
      <c r="G4865" s="9" t="s">
        <v>416</v>
      </c>
      <c r="H4865" s="9" t="s">
        <v>412</v>
      </c>
      <c r="J4865" s="45" t="s">
        <v>5704</v>
      </c>
      <c r="K4865" s="45"/>
      <c r="L4865" s="45"/>
      <c r="BB4865" t="s">
        <v>7749</v>
      </c>
      <c r="BC4865" t="s">
        <v>335</v>
      </c>
      <c r="BD4865">
        <v>4</v>
      </c>
      <c r="BE4865" t="s">
        <v>322</v>
      </c>
      <c r="BG4865">
        <v>4864</v>
      </c>
      <c r="BH4865" t="s">
        <v>309</v>
      </c>
      <c r="BI4865" t="s">
        <v>332</v>
      </c>
    </row>
    <row r="4866" spans="1:61" x14ac:dyDescent="0.25">
      <c r="A4866" s="9">
        <v>4865</v>
      </c>
      <c r="B4866" s="9" t="s">
        <v>177</v>
      </c>
      <c r="C4866" s="9" t="s">
        <v>158</v>
      </c>
      <c r="D4866" s="9" t="s">
        <v>294</v>
      </c>
      <c r="E4866" s="9" t="s">
        <v>438</v>
      </c>
      <c r="F4866" s="9" t="s">
        <v>439</v>
      </c>
      <c r="G4866" s="9" t="s">
        <v>417</v>
      </c>
      <c r="H4866" s="9" t="s">
        <v>417</v>
      </c>
      <c r="J4866" s="45" t="s">
        <v>696</v>
      </c>
      <c r="K4866" s="45"/>
      <c r="L4866" s="45"/>
      <c r="BB4866" t="s">
        <v>7750</v>
      </c>
      <c r="BC4866" t="s">
        <v>335</v>
      </c>
      <c r="BD4866">
        <v>5</v>
      </c>
      <c r="BE4866" t="s">
        <v>323</v>
      </c>
      <c r="BG4866">
        <v>4865</v>
      </c>
      <c r="BH4866" t="s">
        <v>310</v>
      </c>
      <c r="BI4866" t="s">
        <v>333</v>
      </c>
    </row>
    <row r="4867" spans="1:61" x14ac:dyDescent="0.25">
      <c r="A4867" s="9">
        <v>4866</v>
      </c>
      <c r="B4867" s="9" t="s">
        <v>179</v>
      </c>
      <c r="C4867" s="9" t="s">
        <v>147</v>
      </c>
      <c r="D4867" s="9" t="s">
        <v>295</v>
      </c>
      <c r="E4867" s="9" t="s">
        <v>440</v>
      </c>
      <c r="F4867" s="9" t="s">
        <v>441</v>
      </c>
      <c r="G4867" s="9" t="s">
        <v>412</v>
      </c>
      <c r="H4867" s="9" t="s">
        <v>416</v>
      </c>
      <c r="J4867" s="45" t="s">
        <v>696</v>
      </c>
      <c r="K4867" s="45"/>
      <c r="L4867" s="45"/>
      <c r="BB4867" t="s">
        <v>7751</v>
      </c>
      <c r="BC4867" t="s">
        <v>335</v>
      </c>
      <c r="BD4867">
        <v>6</v>
      </c>
      <c r="BE4867" t="s">
        <v>324</v>
      </c>
      <c r="BG4867">
        <v>4866</v>
      </c>
      <c r="BH4867" t="s">
        <v>311</v>
      </c>
      <c r="BI4867" t="s">
        <v>334</v>
      </c>
    </row>
    <row r="4868" spans="1:61" x14ac:dyDescent="0.25">
      <c r="A4868" s="9">
        <v>4867</v>
      </c>
      <c r="B4868" s="9" t="s">
        <v>180</v>
      </c>
      <c r="C4868" s="9" t="s">
        <v>148</v>
      </c>
      <c r="D4868" s="9" t="s">
        <v>296</v>
      </c>
      <c r="E4868" s="9" t="s">
        <v>440</v>
      </c>
      <c r="F4868" s="9" t="s">
        <v>441</v>
      </c>
      <c r="G4868" s="9" t="s">
        <v>413</v>
      </c>
      <c r="H4868" s="9" t="s">
        <v>412</v>
      </c>
      <c r="J4868" s="45" t="s">
        <v>5703</v>
      </c>
      <c r="K4868" s="45"/>
      <c r="L4868" s="45"/>
      <c r="BB4868" t="s">
        <v>7752</v>
      </c>
      <c r="BC4868" t="s">
        <v>335</v>
      </c>
      <c r="BD4868">
        <v>7</v>
      </c>
      <c r="BE4868" t="s">
        <v>325</v>
      </c>
      <c r="BG4868">
        <v>4867</v>
      </c>
      <c r="BH4868" t="s">
        <v>312</v>
      </c>
      <c r="BI4868" t="s">
        <v>335</v>
      </c>
    </row>
    <row r="4869" spans="1:61" x14ac:dyDescent="0.25">
      <c r="A4869" s="9">
        <v>4868</v>
      </c>
      <c r="B4869" s="9" t="s">
        <v>181</v>
      </c>
      <c r="C4869" s="9" t="s">
        <v>149</v>
      </c>
      <c r="D4869" s="9" t="s">
        <v>297</v>
      </c>
      <c r="E4869" s="9" t="s">
        <v>442</v>
      </c>
      <c r="F4869" s="9" t="s">
        <v>443</v>
      </c>
      <c r="G4869" s="9" t="s">
        <v>422</v>
      </c>
      <c r="H4869" s="9" t="s">
        <v>423</v>
      </c>
      <c r="J4869" s="46" t="s">
        <v>5705</v>
      </c>
      <c r="K4869" s="45"/>
      <c r="L4869" s="45"/>
      <c r="BB4869" t="s">
        <v>7753</v>
      </c>
      <c r="BC4869" t="s">
        <v>335</v>
      </c>
      <c r="BD4869">
        <v>8</v>
      </c>
      <c r="BE4869" t="s">
        <v>326</v>
      </c>
      <c r="BG4869">
        <v>4868</v>
      </c>
      <c r="BH4869" t="s">
        <v>313</v>
      </c>
      <c r="BI4869" t="s">
        <v>336</v>
      </c>
    </row>
    <row r="4870" spans="1:61" x14ac:dyDescent="0.25">
      <c r="A4870" s="9">
        <v>4869</v>
      </c>
      <c r="B4870" s="9" t="s">
        <v>182</v>
      </c>
      <c r="C4870" s="9" t="s">
        <v>150</v>
      </c>
      <c r="D4870" s="9" t="s">
        <v>298</v>
      </c>
      <c r="E4870" s="9" t="s">
        <v>442</v>
      </c>
      <c r="F4870" s="9" t="s">
        <v>443</v>
      </c>
      <c r="G4870" s="9" t="s">
        <v>424</v>
      </c>
      <c r="H4870" s="9" t="s">
        <v>425</v>
      </c>
      <c r="J4870" s="45" t="s">
        <v>696</v>
      </c>
      <c r="K4870" s="45"/>
      <c r="L4870" s="45"/>
      <c r="BB4870" t="s">
        <v>7754</v>
      </c>
      <c r="BC4870" t="s">
        <v>335</v>
      </c>
      <c r="BD4870">
        <v>9</v>
      </c>
      <c r="BE4870" t="s">
        <v>327</v>
      </c>
      <c r="BG4870">
        <v>4869</v>
      </c>
      <c r="BH4870" t="s">
        <v>314</v>
      </c>
      <c r="BI4870" t="s">
        <v>337</v>
      </c>
    </row>
    <row r="4871" spans="1:61" x14ac:dyDescent="0.25">
      <c r="A4871" s="9">
        <v>4870</v>
      </c>
      <c r="B4871" s="9" t="s">
        <v>183</v>
      </c>
      <c r="C4871" s="9" t="s">
        <v>151</v>
      </c>
      <c r="D4871" s="9" t="s">
        <v>299</v>
      </c>
      <c r="E4871" s="9" t="s">
        <v>444</v>
      </c>
      <c r="F4871" s="9" t="s">
        <v>445</v>
      </c>
      <c r="G4871" s="9" t="s">
        <v>425</v>
      </c>
      <c r="H4871" s="9" t="s">
        <v>424</v>
      </c>
      <c r="J4871" s="45" t="s">
        <v>5703</v>
      </c>
      <c r="K4871" s="45"/>
      <c r="L4871" s="45"/>
      <c r="BB4871" t="s">
        <v>7755</v>
      </c>
      <c r="BC4871" t="s">
        <v>335</v>
      </c>
      <c r="BD4871">
        <v>10</v>
      </c>
      <c r="BE4871" t="s">
        <v>328</v>
      </c>
      <c r="BG4871">
        <v>4870</v>
      </c>
      <c r="BH4871" t="s">
        <v>315</v>
      </c>
      <c r="BI4871" t="s">
        <v>338</v>
      </c>
    </row>
    <row r="4872" spans="1:61" x14ac:dyDescent="0.25">
      <c r="A4872" s="9">
        <v>4871</v>
      </c>
      <c r="B4872" s="9" t="s">
        <v>184</v>
      </c>
      <c r="C4872" s="9" t="s">
        <v>152</v>
      </c>
      <c r="D4872" s="9" t="s">
        <v>300</v>
      </c>
      <c r="E4872" s="9" t="s">
        <v>444</v>
      </c>
      <c r="F4872" s="9" t="s">
        <v>445</v>
      </c>
      <c r="G4872" s="9" t="s">
        <v>423</v>
      </c>
      <c r="H4872" s="9" t="s">
        <v>422</v>
      </c>
      <c r="J4872" s="45" t="s">
        <v>696</v>
      </c>
      <c r="K4872" s="45"/>
      <c r="L4872" s="45"/>
      <c r="BB4872" t="s">
        <v>7756</v>
      </c>
      <c r="BC4872" t="s">
        <v>335</v>
      </c>
      <c r="BD4872">
        <v>11</v>
      </c>
      <c r="BE4872" t="s">
        <v>329</v>
      </c>
      <c r="BG4872">
        <v>4871</v>
      </c>
      <c r="BH4872" t="s">
        <v>316</v>
      </c>
      <c r="BI4872" t="s">
        <v>339</v>
      </c>
    </row>
    <row r="4873" spans="1:61" x14ac:dyDescent="0.25">
      <c r="A4873" s="9">
        <v>4872</v>
      </c>
      <c r="B4873" s="9" t="s">
        <v>185</v>
      </c>
      <c r="C4873" s="9" t="s">
        <v>153</v>
      </c>
      <c r="D4873" s="9" t="s">
        <v>301</v>
      </c>
      <c r="E4873" s="9" t="s">
        <v>446</v>
      </c>
      <c r="F4873" s="9" t="s">
        <v>447</v>
      </c>
      <c r="G4873" s="9" t="s">
        <v>412</v>
      </c>
      <c r="H4873" s="9" t="s">
        <v>413</v>
      </c>
      <c r="J4873" s="46" t="s">
        <v>5705</v>
      </c>
      <c r="K4873" s="45"/>
      <c r="L4873" s="45"/>
      <c r="BB4873" t="s">
        <v>7757</v>
      </c>
      <c r="BC4873" t="s">
        <v>335</v>
      </c>
      <c r="BD4873">
        <v>12</v>
      </c>
      <c r="BE4873" t="s">
        <v>330</v>
      </c>
      <c r="BG4873">
        <v>4872</v>
      </c>
      <c r="BH4873" t="s">
        <v>317</v>
      </c>
      <c r="BI4873" t="s">
        <v>340</v>
      </c>
    </row>
    <row r="4874" spans="1:61" x14ac:dyDescent="0.25">
      <c r="A4874" s="9">
        <v>4873</v>
      </c>
      <c r="B4874" s="9" t="s">
        <v>186</v>
      </c>
      <c r="C4874" s="9" t="s">
        <v>154</v>
      </c>
      <c r="D4874" s="9" t="s">
        <v>302</v>
      </c>
      <c r="E4874" s="9" t="s">
        <v>446</v>
      </c>
      <c r="F4874" s="9" t="s">
        <v>447</v>
      </c>
      <c r="G4874" s="9" t="s">
        <v>416</v>
      </c>
      <c r="H4874" s="9" t="s">
        <v>412</v>
      </c>
      <c r="J4874" s="45" t="s">
        <v>5703</v>
      </c>
      <c r="K4874" s="45"/>
      <c r="L4874" s="45"/>
      <c r="BB4874" t="s">
        <v>7758</v>
      </c>
      <c r="BC4874" t="s">
        <v>336</v>
      </c>
      <c r="BD4874">
        <v>1</v>
      </c>
      <c r="BE4874" t="s">
        <v>331</v>
      </c>
      <c r="BG4874">
        <v>4873</v>
      </c>
      <c r="BH4874" t="s">
        <v>318</v>
      </c>
      <c r="BI4874" t="s">
        <v>341</v>
      </c>
    </row>
    <row r="4875" spans="1:61" x14ac:dyDescent="0.25">
      <c r="A4875" s="9">
        <v>4874</v>
      </c>
      <c r="B4875" s="9" t="s">
        <v>176</v>
      </c>
      <c r="C4875" s="9" t="s">
        <v>155</v>
      </c>
      <c r="D4875" s="9" t="s">
        <v>303</v>
      </c>
      <c r="E4875" s="9" t="s">
        <v>448</v>
      </c>
      <c r="F4875" s="9" t="s">
        <v>449</v>
      </c>
      <c r="G4875" s="9" t="s">
        <v>417</v>
      </c>
      <c r="H4875" s="9" t="s">
        <v>417</v>
      </c>
      <c r="J4875" s="45" t="s">
        <v>696</v>
      </c>
      <c r="K4875" s="45"/>
      <c r="L4875" s="45"/>
      <c r="BB4875" t="s">
        <v>7759</v>
      </c>
      <c r="BC4875" t="s">
        <v>336</v>
      </c>
      <c r="BD4875">
        <v>2</v>
      </c>
      <c r="BE4875" t="s">
        <v>332</v>
      </c>
      <c r="BG4875">
        <v>4874</v>
      </c>
      <c r="BH4875" t="s">
        <v>319</v>
      </c>
      <c r="BI4875" t="s">
        <v>342</v>
      </c>
    </row>
    <row r="4876" spans="1:61" x14ac:dyDescent="0.25">
      <c r="A4876" s="9">
        <v>4875</v>
      </c>
      <c r="B4876" s="9" t="s">
        <v>177</v>
      </c>
      <c r="C4876" s="9" t="s">
        <v>156</v>
      </c>
      <c r="D4876" s="9" t="s">
        <v>304</v>
      </c>
      <c r="E4876" s="9" t="s">
        <v>448</v>
      </c>
      <c r="F4876" s="9" t="s">
        <v>449</v>
      </c>
      <c r="G4876" s="9" t="s">
        <v>412</v>
      </c>
      <c r="H4876" s="9" t="s">
        <v>416</v>
      </c>
      <c r="J4876" s="45" t="s">
        <v>5703</v>
      </c>
      <c r="K4876" s="45"/>
      <c r="L4876" s="45"/>
      <c r="BB4876" t="s">
        <v>7760</v>
      </c>
      <c r="BC4876" t="s">
        <v>336</v>
      </c>
      <c r="BD4876">
        <v>3</v>
      </c>
      <c r="BE4876" t="s">
        <v>333</v>
      </c>
      <c r="BG4876">
        <v>4875</v>
      </c>
      <c r="BH4876" t="s">
        <v>320</v>
      </c>
      <c r="BI4876" t="s">
        <v>343</v>
      </c>
    </row>
    <row r="4877" spans="1:61" x14ac:dyDescent="0.25">
      <c r="A4877" s="9">
        <v>4876</v>
      </c>
      <c r="B4877" s="9" t="s">
        <v>179</v>
      </c>
      <c r="C4877" s="9" t="s">
        <v>157</v>
      </c>
      <c r="D4877" s="9" t="s">
        <v>305</v>
      </c>
      <c r="E4877" s="9" t="s">
        <v>450</v>
      </c>
      <c r="F4877" s="9" t="s">
        <v>451</v>
      </c>
      <c r="G4877" s="9" t="s">
        <v>413</v>
      </c>
      <c r="H4877" s="9" t="s">
        <v>412</v>
      </c>
      <c r="J4877" s="46" t="s">
        <v>5705</v>
      </c>
      <c r="K4877" s="45"/>
      <c r="L4877" s="45"/>
      <c r="BB4877" t="s">
        <v>7761</v>
      </c>
      <c r="BC4877" t="s">
        <v>336</v>
      </c>
      <c r="BD4877">
        <v>4</v>
      </c>
      <c r="BE4877" t="s">
        <v>334</v>
      </c>
      <c r="BG4877">
        <v>4876</v>
      </c>
      <c r="BH4877" t="s">
        <v>321</v>
      </c>
      <c r="BI4877" t="s">
        <v>344</v>
      </c>
    </row>
    <row r="4878" spans="1:61" x14ac:dyDescent="0.25">
      <c r="A4878" s="9">
        <v>4877</v>
      </c>
      <c r="B4878" s="9" t="s">
        <v>180</v>
      </c>
      <c r="C4878" s="9" t="s">
        <v>158</v>
      </c>
      <c r="D4878" s="9" t="s">
        <v>306</v>
      </c>
      <c r="E4878" s="9" t="s">
        <v>450</v>
      </c>
      <c r="F4878" s="9" t="s">
        <v>451</v>
      </c>
      <c r="G4878" s="9" t="s">
        <v>422</v>
      </c>
      <c r="H4878" s="9" t="s">
        <v>423</v>
      </c>
      <c r="J4878" s="45" t="s">
        <v>696</v>
      </c>
      <c r="K4878" s="45"/>
      <c r="L4878" s="45"/>
      <c r="BB4878" t="s">
        <v>7762</v>
      </c>
      <c r="BC4878" t="s">
        <v>336</v>
      </c>
      <c r="BD4878">
        <v>5</v>
      </c>
      <c r="BE4878" t="s">
        <v>335</v>
      </c>
      <c r="BG4878">
        <v>4877</v>
      </c>
      <c r="BH4878" t="s">
        <v>322</v>
      </c>
      <c r="BI4878" t="s">
        <v>345</v>
      </c>
    </row>
    <row r="4879" spans="1:61" x14ac:dyDescent="0.25">
      <c r="A4879" s="9">
        <v>4878</v>
      </c>
      <c r="B4879" s="9" t="s">
        <v>181</v>
      </c>
      <c r="C4879" s="9" t="s">
        <v>147</v>
      </c>
      <c r="D4879" s="9" t="s">
        <v>307</v>
      </c>
      <c r="E4879" s="9" t="s">
        <v>452</v>
      </c>
      <c r="F4879" s="9" t="s">
        <v>453</v>
      </c>
      <c r="G4879" s="9" t="s">
        <v>424</v>
      </c>
      <c r="H4879" s="9" t="s">
        <v>425</v>
      </c>
      <c r="J4879" s="45" t="s">
        <v>5703</v>
      </c>
      <c r="K4879" s="45"/>
      <c r="L4879" s="45"/>
      <c r="BB4879" t="s">
        <v>7763</v>
      </c>
      <c r="BC4879" t="s">
        <v>336</v>
      </c>
      <c r="BD4879">
        <v>6</v>
      </c>
      <c r="BE4879" t="s">
        <v>336</v>
      </c>
      <c r="BG4879">
        <v>4878</v>
      </c>
      <c r="BH4879" t="s">
        <v>323</v>
      </c>
      <c r="BI4879" t="s">
        <v>346</v>
      </c>
    </row>
    <row r="4880" spans="1:61" x14ac:dyDescent="0.25">
      <c r="A4880" s="9">
        <v>4879</v>
      </c>
      <c r="B4880" s="9" t="s">
        <v>182</v>
      </c>
      <c r="C4880" s="9" t="s">
        <v>148</v>
      </c>
      <c r="D4880" s="9" t="s">
        <v>308</v>
      </c>
      <c r="E4880" s="9" t="s">
        <v>452</v>
      </c>
      <c r="F4880" s="9" t="s">
        <v>453</v>
      </c>
      <c r="G4880" s="9" t="s">
        <v>425</v>
      </c>
      <c r="H4880" s="9" t="s">
        <v>424</v>
      </c>
      <c r="J4880" s="45" t="s">
        <v>696</v>
      </c>
      <c r="K4880" s="45"/>
      <c r="L4880" s="45"/>
      <c r="BB4880" t="s">
        <v>7764</v>
      </c>
      <c r="BC4880" t="s">
        <v>336</v>
      </c>
      <c r="BD4880">
        <v>7</v>
      </c>
      <c r="BE4880" t="s">
        <v>337</v>
      </c>
      <c r="BG4880">
        <v>4879</v>
      </c>
      <c r="BH4880" t="s">
        <v>324</v>
      </c>
      <c r="BI4880" t="s">
        <v>347</v>
      </c>
    </row>
    <row r="4881" spans="1:61" x14ac:dyDescent="0.25">
      <c r="A4881" s="9">
        <v>4880</v>
      </c>
      <c r="B4881" s="9" t="s">
        <v>183</v>
      </c>
      <c r="C4881" s="9" t="s">
        <v>149</v>
      </c>
      <c r="D4881" s="9" t="s">
        <v>309</v>
      </c>
      <c r="E4881" s="9" t="s">
        <v>454</v>
      </c>
      <c r="F4881" s="9" t="s">
        <v>455</v>
      </c>
      <c r="G4881" s="9" t="s">
        <v>423</v>
      </c>
      <c r="H4881" s="9" t="s">
        <v>422</v>
      </c>
      <c r="J4881" s="46" t="s">
        <v>5705</v>
      </c>
      <c r="K4881" s="45"/>
      <c r="L4881" s="45"/>
      <c r="BB4881" t="s">
        <v>7765</v>
      </c>
      <c r="BC4881" t="s">
        <v>336</v>
      </c>
      <c r="BD4881">
        <v>8</v>
      </c>
      <c r="BE4881" t="s">
        <v>338</v>
      </c>
      <c r="BG4881">
        <v>4880</v>
      </c>
      <c r="BH4881" t="s">
        <v>325</v>
      </c>
      <c r="BI4881" t="s">
        <v>348</v>
      </c>
    </row>
    <row r="4882" spans="1:61" x14ac:dyDescent="0.25">
      <c r="A4882" s="9">
        <v>4881</v>
      </c>
      <c r="B4882" s="9" t="s">
        <v>184</v>
      </c>
      <c r="C4882" s="9" t="s">
        <v>150</v>
      </c>
      <c r="D4882" s="9" t="s">
        <v>310</v>
      </c>
      <c r="E4882" s="9" t="s">
        <v>454</v>
      </c>
      <c r="F4882" s="9" t="s">
        <v>455</v>
      </c>
      <c r="G4882" s="9" t="s">
        <v>412</v>
      </c>
      <c r="H4882" s="9" t="s">
        <v>413</v>
      </c>
      <c r="J4882" s="45" t="s">
        <v>5703</v>
      </c>
      <c r="K4882" s="45"/>
      <c r="L4882" s="45"/>
      <c r="BB4882" t="s">
        <v>7766</v>
      </c>
      <c r="BC4882" t="s">
        <v>336</v>
      </c>
      <c r="BD4882">
        <v>9</v>
      </c>
      <c r="BE4882" t="s">
        <v>339</v>
      </c>
      <c r="BG4882">
        <v>4881</v>
      </c>
      <c r="BH4882" t="s">
        <v>326</v>
      </c>
      <c r="BI4882" t="s">
        <v>349</v>
      </c>
    </row>
    <row r="4883" spans="1:61" x14ac:dyDescent="0.25">
      <c r="A4883" s="9">
        <v>4882</v>
      </c>
      <c r="B4883" s="9" t="s">
        <v>185</v>
      </c>
      <c r="C4883" s="9" t="s">
        <v>151</v>
      </c>
      <c r="D4883" s="9" t="s">
        <v>311</v>
      </c>
      <c r="E4883" s="9" t="s">
        <v>456</v>
      </c>
      <c r="F4883" s="9" t="s">
        <v>457</v>
      </c>
      <c r="G4883" s="9" t="s">
        <v>416</v>
      </c>
      <c r="H4883" s="9" t="s">
        <v>412</v>
      </c>
      <c r="J4883" s="45" t="s">
        <v>696</v>
      </c>
      <c r="K4883" s="45"/>
      <c r="L4883" s="45"/>
      <c r="BB4883" t="s">
        <v>7767</v>
      </c>
      <c r="BC4883" t="s">
        <v>336</v>
      </c>
      <c r="BD4883">
        <v>10</v>
      </c>
      <c r="BE4883" t="s">
        <v>340</v>
      </c>
      <c r="BG4883">
        <v>4882</v>
      </c>
      <c r="BH4883" t="s">
        <v>327</v>
      </c>
      <c r="BI4883" t="s">
        <v>350</v>
      </c>
    </row>
    <row r="4884" spans="1:61" x14ac:dyDescent="0.25">
      <c r="A4884" s="9">
        <v>4883</v>
      </c>
      <c r="B4884" s="9" t="s">
        <v>186</v>
      </c>
      <c r="C4884" s="9" t="s">
        <v>152</v>
      </c>
      <c r="D4884" s="9" t="s">
        <v>312</v>
      </c>
      <c r="E4884" s="9" t="s">
        <v>456</v>
      </c>
      <c r="F4884" s="9" t="s">
        <v>457</v>
      </c>
      <c r="G4884" s="9" t="s">
        <v>417</v>
      </c>
      <c r="H4884" s="9" t="s">
        <v>417</v>
      </c>
      <c r="J4884" s="45" t="s">
        <v>5703</v>
      </c>
      <c r="K4884" s="45"/>
      <c r="L4884" s="45"/>
      <c r="BB4884" t="s">
        <v>7768</v>
      </c>
      <c r="BC4884" t="s">
        <v>336</v>
      </c>
      <c r="BD4884">
        <v>11</v>
      </c>
      <c r="BE4884" t="s">
        <v>341</v>
      </c>
      <c r="BG4884">
        <v>4883</v>
      </c>
      <c r="BH4884" t="s">
        <v>328</v>
      </c>
      <c r="BI4884" t="s">
        <v>351</v>
      </c>
    </row>
    <row r="4885" spans="1:61" x14ac:dyDescent="0.25">
      <c r="A4885" s="9">
        <v>4884</v>
      </c>
      <c r="B4885" s="9" t="s">
        <v>176</v>
      </c>
      <c r="C4885" s="9" t="s">
        <v>153</v>
      </c>
      <c r="D4885" s="9" t="s">
        <v>313</v>
      </c>
      <c r="E4885" s="9" t="s">
        <v>458</v>
      </c>
      <c r="F4885" s="9" t="s">
        <v>459</v>
      </c>
      <c r="G4885" s="9" t="s">
        <v>412</v>
      </c>
      <c r="H4885" s="9" t="s">
        <v>416</v>
      </c>
      <c r="J4885" s="46" t="s">
        <v>5705</v>
      </c>
      <c r="K4885" s="45"/>
      <c r="L4885" s="45"/>
      <c r="BB4885" t="s">
        <v>7769</v>
      </c>
      <c r="BC4885" t="s">
        <v>336</v>
      </c>
      <c r="BD4885">
        <v>12</v>
      </c>
      <c r="BE4885" t="s">
        <v>342</v>
      </c>
      <c r="BG4885">
        <v>4884</v>
      </c>
      <c r="BH4885" t="s">
        <v>329</v>
      </c>
      <c r="BI4885" t="s">
        <v>352</v>
      </c>
    </row>
    <row r="4886" spans="1:61" x14ac:dyDescent="0.25">
      <c r="A4886" s="9">
        <v>4885</v>
      </c>
      <c r="B4886" s="9" t="s">
        <v>177</v>
      </c>
      <c r="C4886" s="9" t="s">
        <v>154</v>
      </c>
      <c r="D4886" s="9" t="s">
        <v>314</v>
      </c>
      <c r="E4886" s="9" t="s">
        <v>458</v>
      </c>
      <c r="F4886" s="9" t="s">
        <v>459</v>
      </c>
      <c r="G4886" s="9" t="s">
        <v>413</v>
      </c>
      <c r="H4886" s="9" t="s">
        <v>412</v>
      </c>
      <c r="J4886" s="45" t="s">
        <v>696</v>
      </c>
      <c r="K4886" s="45"/>
      <c r="L4886" s="45"/>
      <c r="BB4886" t="s">
        <v>7770</v>
      </c>
      <c r="BC4886" t="s">
        <v>337</v>
      </c>
      <c r="BD4886">
        <v>1</v>
      </c>
      <c r="BE4886" t="s">
        <v>343</v>
      </c>
      <c r="BG4886">
        <v>4885</v>
      </c>
      <c r="BH4886" t="s">
        <v>330</v>
      </c>
      <c r="BI4886" t="s">
        <v>293</v>
      </c>
    </row>
    <row r="4887" spans="1:61" x14ac:dyDescent="0.25">
      <c r="A4887" s="9">
        <v>4886</v>
      </c>
      <c r="B4887" s="9" t="s">
        <v>179</v>
      </c>
      <c r="C4887" s="9" t="s">
        <v>155</v>
      </c>
      <c r="D4887" s="9" t="s">
        <v>315</v>
      </c>
      <c r="E4887" s="9" t="s">
        <v>460</v>
      </c>
      <c r="F4887" s="9" t="s">
        <v>461</v>
      </c>
      <c r="G4887" s="9" t="s">
        <v>422</v>
      </c>
      <c r="H4887" s="9" t="s">
        <v>423</v>
      </c>
      <c r="J4887" s="45" t="s">
        <v>5703</v>
      </c>
      <c r="K4887" s="45"/>
      <c r="L4887" s="45"/>
      <c r="BB4887" t="s">
        <v>7771</v>
      </c>
      <c r="BC4887" t="s">
        <v>337</v>
      </c>
      <c r="BD4887">
        <v>2</v>
      </c>
      <c r="BE4887" t="s">
        <v>344</v>
      </c>
      <c r="BG4887">
        <v>4886</v>
      </c>
      <c r="BH4887" t="s">
        <v>331</v>
      </c>
      <c r="BI4887" t="s">
        <v>294</v>
      </c>
    </row>
    <row r="4888" spans="1:61" x14ac:dyDescent="0.25">
      <c r="A4888" s="9">
        <v>4887</v>
      </c>
      <c r="B4888" s="9" t="s">
        <v>180</v>
      </c>
      <c r="C4888" s="9" t="s">
        <v>156</v>
      </c>
      <c r="D4888" s="9" t="s">
        <v>316</v>
      </c>
      <c r="E4888" s="9" t="s">
        <v>460</v>
      </c>
      <c r="F4888" s="9" t="s">
        <v>461</v>
      </c>
      <c r="G4888" s="9" t="s">
        <v>424</v>
      </c>
      <c r="H4888" s="9" t="s">
        <v>425</v>
      </c>
      <c r="J4888" s="45" t="s">
        <v>696</v>
      </c>
      <c r="K4888" s="45"/>
      <c r="L4888" s="45"/>
      <c r="BB4888" t="s">
        <v>7772</v>
      </c>
      <c r="BC4888" t="s">
        <v>337</v>
      </c>
      <c r="BD4888">
        <v>3</v>
      </c>
      <c r="BE4888" t="s">
        <v>345</v>
      </c>
      <c r="BG4888">
        <v>4887</v>
      </c>
      <c r="BH4888" t="s">
        <v>332</v>
      </c>
      <c r="BI4888" t="s">
        <v>295</v>
      </c>
    </row>
    <row r="4889" spans="1:61" x14ac:dyDescent="0.25">
      <c r="A4889" s="9">
        <v>4888</v>
      </c>
      <c r="B4889" s="9" t="s">
        <v>181</v>
      </c>
      <c r="C4889" s="9" t="s">
        <v>157</v>
      </c>
      <c r="D4889" s="9" t="s">
        <v>317</v>
      </c>
      <c r="E4889" s="9" t="s">
        <v>462</v>
      </c>
      <c r="F4889" s="9" t="s">
        <v>463</v>
      </c>
      <c r="G4889" s="9" t="s">
        <v>425</v>
      </c>
      <c r="H4889" s="9" t="s">
        <v>424</v>
      </c>
      <c r="J4889" s="46" t="s">
        <v>5705</v>
      </c>
      <c r="K4889" s="45"/>
      <c r="L4889" s="45"/>
      <c r="BB4889" t="s">
        <v>7773</v>
      </c>
      <c r="BC4889" t="s">
        <v>337</v>
      </c>
      <c r="BD4889">
        <v>4</v>
      </c>
      <c r="BE4889" t="s">
        <v>346</v>
      </c>
      <c r="BG4889">
        <v>4888</v>
      </c>
      <c r="BH4889" t="s">
        <v>333</v>
      </c>
      <c r="BI4889" t="s">
        <v>296</v>
      </c>
    </row>
    <row r="4890" spans="1:61" x14ac:dyDescent="0.25">
      <c r="A4890" s="9">
        <v>4889</v>
      </c>
      <c r="B4890" s="9" t="s">
        <v>182</v>
      </c>
      <c r="C4890" s="9" t="s">
        <v>158</v>
      </c>
      <c r="D4890" s="9" t="s">
        <v>318</v>
      </c>
      <c r="E4890" s="9" t="s">
        <v>462</v>
      </c>
      <c r="F4890" s="9" t="s">
        <v>463</v>
      </c>
      <c r="G4890" s="9" t="s">
        <v>423</v>
      </c>
      <c r="H4890" s="9" t="s">
        <v>422</v>
      </c>
      <c r="J4890" s="45" t="s">
        <v>5703</v>
      </c>
      <c r="K4890" s="45"/>
      <c r="L4890" s="45"/>
      <c r="BB4890" t="s">
        <v>7774</v>
      </c>
      <c r="BC4890" t="s">
        <v>337</v>
      </c>
      <c r="BD4890">
        <v>5</v>
      </c>
      <c r="BE4890" t="s">
        <v>347</v>
      </c>
      <c r="BG4890">
        <v>4889</v>
      </c>
      <c r="BH4890" t="s">
        <v>334</v>
      </c>
      <c r="BI4890" t="s">
        <v>297</v>
      </c>
    </row>
    <row r="4891" spans="1:61" x14ac:dyDescent="0.25">
      <c r="A4891" s="9">
        <v>4890</v>
      </c>
      <c r="B4891" s="9" t="s">
        <v>183</v>
      </c>
      <c r="C4891" s="9" t="s">
        <v>147</v>
      </c>
      <c r="D4891" s="9" t="s">
        <v>319</v>
      </c>
      <c r="E4891" s="9" t="s">
        <v>464</v>
      </c>
      <c r="F4891" s="9" t="s">
        <v>465</v>
      </c>
      <c r="G4891" s="9" t="s">
        <v>412</v>
      </c>
      <c r="H4891" s="9" t="s">
        <v>413</v>
      </c>
      <c r="J4891" s="45" t="s">
        <v>696</v>
      </c>
      <c r="K4891" s="45"/>
      <c r="L4891" s="45"/>
      <c r="BB4891" t="s">
        <v>7775</v>
      </c>
      <c r="BC4891" t="s">
        <v>337</v>
      </c>
      <c r="BD4891">
        <v>6</v>
      </c>
      <c r="BE4891" t="s">
        <v>348</v>
      </c>
      <c r="BG4891">
        <v>4890</v>
      </c>
      <c r="BH4891" t="s">
        <v>335</v>
      </c>
      <c r="BI4891" t="s">
        <v>298</v>
      </c>
    </row>
    <row r="4892" spans="1:61" x14ac:dyDescent="0.25">
      <c r="A4892" s="9">
        <v>4891</v>
      </c>
      <c r="B4892" s="9" t="s">
        <v>184</v>
      </c>
      <c r="C4892" s="9" t="s">
        <v>148</v>
      </c>
      <c r="D4892" s="9" t="s">
        <v>320</v>
      </c>
      <c r="E4892" s="9" t="s">
        <v>464</v>
      </c>
      <c r="F4892" s="9" t="s">
        <v>465</v>
      </c>
      <c r="G4892" s="9" t="s">
        <v>416</v>
      </c>
      <c r="H4892" s="9" t="s">
        <v>412</v>
      </c>
      <c r="J4892" s="45" t="s">
        <v>696</v>
      </c>
      <c r="K4892" s="45"/>
      <c r="L4892" s="45"/>
      <c r="BB4892" t="s">
        <v>7776</v>
      </c>
      <c r="BC4892" t="s">
        <v>337</v>
      </c>
      <c r="BD4892">
        <v>7</v>
      </c>
      <c r="BE4892" t="s">
        <v>349</v>
      </c>
      <c r="BG4892">
        <v>4891</v>
      </c>
      <c r="BH4892" t="s">
        <v>336</v>
      </c>
      <c r="BI4892" t="s">
        <v>299</v>
      </c>
    </row>
    <row r="4893" spans="1:61" x14ac:dyDescent="0.25">
      <c r="A4893" s="9">
        <v>4892</v>
      </c>
      <c r="B4893" s="9" t="s">
        <v>185</v>
      </c>
      <c r="C4893" s="9" t="s">
        <v>149</v>
      </c>
      <c r="D4893" s="9" t="s">
        <v>321</v>
      </c>
      <c r="E4893" s="9" t="s">
        <v>466</v>
      </c>
      <c r="F4893" s="9" t="s">
        <v>467</v>
      </c>
      <c r="G4893" s="9" t="s">
        <v>417</v>
      </c>
      <c r="H4893" s="9" t="s">
        <v>417</v>
      </c>
      <c r="J4893" s="45" t="s">
        <v>5704</v>
      </c>
      <c r="K4893" s="45"/>
      <c r="L4893" s="45"/>
      <c r="BB4893" t="s">
        <v>7777</v>
      </c>
      <c r="BC4893" t="s">
        <v>337</v>
      </c>
      <c r="BD4893">
        <v>8</v>
      </c>
      <c r="BE4893" t="s">
        <v>350</v>
      </c>
      <c r="BG4893">
        <v>4892</v>
      </c>
      <c r="BH4893" t="s">
        <v>337</v>
      </c>
      <c r="BI4893" t="s">
        <v>300</v>
      </c>
    </row>
    <row r="4894" spans="1:61" x14ac:dyDescent="0.25">
      <c r="A4894" s="9">
        <v>4893</v>
      </c>
      <c r="B4894" s="9" t="s">
        <v>186</v>
      </c>
      <c r="C4894" s="9" t="s">
        <v>150</v>
      </c>
      <c r="D4894" s="9" t="s">
        <v>322</v>
      </c>
      <c r="E4894" s="9" t="s">
        <v>466</v>
      </c>
      <c r="F4894" s="9" t="s">
        <v>467</v>
      </c>
      <c r="G4894" s="9" t="s">
        <v>412</v>
      </c>
      <c r="H4894" s="9" t="s">
        <v>416</v>
      </c>
      <c r="J4894" s="45" t="s">
        <v>696</v>
      </c>
      <c r="K4894" s="45"/>
      <c r="L4894" s="45"/>
      <c r="BB4894" t="s">
        <v>7778</v>
      </c>
      <c r="BC4894" t="s">
        <v>337</v>
      </c>
      <c r="BD4894">
        <v>9</v>
      </c>
      <c r="BE4894" t="s">
        <v>351</v>
      </c>
      <c r="BG4894">
        <v>4893</v>
      </c>
      <c r="BH4894" t="s">
        <v>338</v>
      </c>
      <c r="BI4894" t="s">
        <v>301</v>
      </c>
    </row>
    <row r="4895" spans="1:61" x14ac:dyDescent="0.25">
      <c r="A4895" s="9">
        <v>4894</v>
      </c>
      <c r="B4895" s="9" t="s">
        <v>176</v>
      </c>
      <c r="C4895" s="9" t="s">
        <v>151</v>
      </c>
      <c r="D4895" s="9" t="s">
        <v>323</v>
      </c>
      <c r="E4895" s="9" t="s">
        <v>468</v>
      </c>
      <c r="F4895" s="9" t="s">
        <v>469</v>
      </c>
      <c r="G4895" s="9" t="s">
        <v>413</v>
      </c>
      <c r="H4895" s="9" t="s">
        <v>412</v>
      </c>
      <c r="J4895" s="45" t="s">
        <v>5703</v>
      </c>
      <c r="K4895" s="45"/>
      <c r="L4895" s="45"/>
      <c r="BB4895" t="s">
        <v>7779</v>
      </c>
      <c r="BC4895" t="s">
        <v>337</v>
      </c>
      <c r="BD4895">
        <v>10</v>
      </c>
      <c r="BE4895" t="s">
        <v>352</v>
      </c>
      <c r="BG4895">
        <v>4894</v>
      </c>
      <c r="BH4895" t="s">
        <v>339</v>
      </c>
      <c r="BI4895" t="s">
        <v>302</v>
      </c>
    </row>
    <row r="4896" spans="1:61" x14ac:dyDescent="0.25">
      <c r="A4896" s="9">
        <v>4895</v>
      </c>
      <c r="B4896" s="9" t="s">
        <v>177</v>
      </c>
      <c r="C4896" s="9" t="s">
        <v>152</v>
      </c>
      <c r="D4896" s="9" t="s">
        <v>324</v>
      </c>
      <c r="E4896" s="9" t="s">
        <v>468</v>
      </c>
      <c r="F4896" s="9" t="s">
        <v>469</v>
      </c>
      <c r="G4896" s="9" t="s">
        <v>422</v>
      </c>
      <c r="H4896" s="9" t="s">
        <v>423</v>
      </c>
      <c r="J4896" s="45" t="s">
        <v>696</v>
      </c>
      <c r="K4896" s="45"/>
      <c r="L4896" s="45"/>
      <c r="BB4896" t="s">
        <v>7780</v>
      </c>
      <c r="BC4896" t="s">
        <v>337</v>
      </c>
      <c r="BD4896">
        <v>11</v>
      </c>
      <c r="BE4896" t="s">
        <v>293</v>
      </c>
      <c r="BG4896">
        <v>4895</v>
      </c>
      <c r="BH4896" t="s">
        <v>340</v>
      </c>
      <c r="BI4896" t="s">
        <v>303</v>
      </c>
    </row>
    <row r="4897" spans="1:61" x14ac:dyDescent="0.25">
      <c r="A4897" s="9">
        <v>4896</v>
      </c>
      <c r="B4897" s="9" t="s">
        <v>179</v>
      </c>
      <c r="C4897" s="9" t="s">
        <v>153</v>
      </c>
      <c r="D4897" s="9" t="s">
        <v>325</v>
      </c>
      <c r="E4897" s="9" t="s">
        <v>470</v>
      </c>
      <c r="F4897" s="3" t="s">
        <v>5707</v>
      </c>
      <c r="G4897" s="9" t="s">
        <v>424</v>
      </c>
      <c r="H4897" s="9" t="s">
        <v>425</v>
      </c>
      <c r="J4897" s="46" t="s">
        <v>5705</v>
      </c>
      <c r="K4897" s="45"/>
      <c r="L4897" s="45"/>
      <c r="BB4897" t="s">
        <v>7781</v>
      </c>
      <c r="BC4897" t="s">
        <v>337</v>
      </c>
      <c r="BD4897">
        <v>12</v>
      </c>
      <c r="BE4897" t="s">
        <v>294</v>
      </c>
      <c r="BG4897">
        <v>4896</v>
      </c>
      <c r="BH4897" t="s">
        <v>341</v>
      </c>
      <c r="BI4897" t="s">
        <v>304</v>
      </c>
    </row>
    <row r="4898" spans="1:61" x14ac:dyDescent="0.25">
      <c r="A4898" s="9">
        <v>4897</v>
      </c>
      <c r="B4898" s="9" t="s">
        <v>180</v>
      </c>
      <c r="C4898" s="9" t="s">
        <v>154</v>
      </c>
      <c r="D4898" s="9" t="s">
        <v>326</v>
      </c>
      <c r="E4898" s="9" t="s">
        <v>470</v>
      </c>
      <c r="F4898" s="3" t="s">
        <v>5707</v>
      </c>
      <c r="G4898" s="9" t="s">
        <v>425</v>
      </c>
      <c r="H4898" s="9" t="s">
        <v>424</v>
      </c>
      <c r="J4898" s="45" t="s">
        <v>5703</v>
      </c>
      <c r="K4898" s="45"/>
      <c r="L4898" s="45"/>
      <c r="BB4898" t="s">
        <v>7782</v>
      </c>
      <c r="BC4898" t="s">
        <v>338</v>
      </c>
      <c r="BD4898">
        <v>1</v>
      </c>
      <c r="BE4898" t="s">
        <v>295</v>
      </c>
      <c r="BG4898">
        <v>4897</v>
      </c>
      <c r="BH4898" t="s">
        <v>342</v>
      </c>
      <c r="BI4898" t="s">
        <v>305</v>
      </c>
    </row>
    <row r="4899" spans="1:61" x14ac:dyDescent="0.25">
      <c r="A4899" s="9">
        <v>4898</v>
      </c>
      <c r="B4899" s="9" t="s">
        <v>181</v>
      </c>
      <c r="C4899" s="9" t="s">
        <v>155</v>
      </c>
      <c r="D4899" s="9" t="s">
        <v>327</v>
      </c>
      <c r="E4899" s="9" t="s">
        <v>471</v>
      </c>
      <c r="F4899" s="9" t="s">
        <v>472</v>
      </c>
      <c r="G4899" s="9" t="s">
        <v>423</v>
      </c>
      <c r="H4899" s="9" t="s">
        <v>422</v>
      </c>
      <c r="J4899" s="45" t="s">
        <v>696</v>
      </c>
      <c r="K4899" s="45"/>
      <c r="L4899" s="45"/>
      <c r="BB4899" t="s">
        <v>7783</v>
      </c>
      <c r="BC4899" t="s">
        <v>338</v>
      </c>
      <c r="BD4899">
        <v>2</v>
      </c>
      <c r="BE4899" t="s">
        <v>296</v>
      </c>
      <c r="BG4899">
        <v>4898</v>
      </c>
      <c r="BH4899" t="s">
        <v>343</v>
      </c>
      <c r="BI4899" t="s">
        <v>306</v>
      </c>
    </row>
    <row r="4900" spans="1:61" x14ac:dyDescent="0.25">
      <c r="A4900" s="9">
        <v>4899</v>
      </c>
      <c r="B4900" s="9" t="s">
        <v>182</v>
      </c>
      <c r="C4900" s="9" t="s">
        <v>156</v>
      </c>
      <c r="D4900" s="9" t="s">
        <v>328</v>
      </c>
      <c r="E4900" s="9" t="s">
        <v>471</v>
      </c>
      <c r="F4900" s="9" t="s">
        <v>472</v>
      </c>
      <c r="G4900" s="9" t="s">
        <v>412</v>
      </c>
      <c r="H4900" s="9" t="s">
        <v>413</v>
      </c>
      <c r="J4900" s="45" t="s">
        <v>696</v>
      </c>
      <c r="K4900" s="45"/>
      <c r="L4900" s="45"/>
      <c r="BB4900" t="s">
        <v>7784</v>
      </c>
      <c r="BC4900" t="s">
        <v>338</v>
      </c>
      <c r="BD4900">
        <v>3</v>
      </c>
      <c r="BE4900" t="s">
        <v>297</v>
      </c>
      <c r="BG4900">
        <v>4899</v>
      </c>
      <c r="BH4900" t="s">
        <v>344</v>
      </c>
      <c r="BI4900" t="s">
        <v>307</v>
      </c>
    </row>
    <row r="4901" spans="1:61" x14ac:dyDescent="0.25">
      <c r="A4901" s="9">
        <v>4900</v>
      </c>
      <c r="B4901" s="9" t="s">
        <v>183</v>
      </c>
      <c r="C4901" s="9" t="s">
        <v>157</v>
      </c>
      <c r="D4901" s="9" t="s">
        <v>329</v>
      </c>
      <c r="E4901" s="9" t="s">
        <v>473</v>
      </c>
      <c r="F4901" s="9" t="s">
        <v>474</v>
      </c>
      <c r="G4901" s="9" t="s">
        <v>416</v>
      </c>
      <c r="H4901" s="9" t="s">
        <v>412</v>
      </c>
      <c r="J4901" s="45" t="s">
        <v>5704</v>
      </c>
      <c r="K4901" s="45"/>
      <c r="L4901" s="45"/>
      <c r="BB4901" t="s">
        <v>7785</v>
      </c>
      <c r="BC4901" t="s">
        <v>338</v>
      </c>
      <c r="BD4901">
        <v>4</v>
      </c>
      <c r="BE4901" t="s">
        <v>298</v>
      </c>
      <c r="BG4901">
        <v>4900</v>
      </c>
      <c r="BH4901" t="s">
        <v>345</v>
      </c>
      <c r="BI4901" t="s">
        <v>308</v>
      </c>
    </row>
    <row r="4902" spans="1:61" x14ac:dyDescent="0.25">
      <c r="A4902" s="9">
        <v>4901</v>
      </c>
      <c r="B4902" s="9" t="s">
        <v>184</v>
      </c>
      <c r="C4902" s="9" t="s">
        <v>158</v>
      </c>
      <c r="D4902" s="9" t="s">
        <v>330</v>
      </c>
      <c r="E4902" s="9" t="s">
        <v>473</v>
      </c>
      <c r="F4902" s="9" t="s">
        <v>474</v>
      </c>
      <c r="G4902" s="9" t="s">
        <v>417</v>
      </c>
      <c r="H4902" s="9" t="s">
        <v>417</v>
      </c>
      <c r="J4902" s="45" t="s">
        <v>696</v>
      </c>
      <c r="K4902" s="45"/>
      <c r="L4902" s="45"/>
      <c r="BB4902" t="s">
        <v>7786</v>
      </c>
      <c r="BC4902" t="s">
        <v>338</v>
      </c>
      <c r="BD4902">
        <v>5</v>
      </c>
      <c r="BE4902" t="s">
        <v>299</v>
      </c>
      <c r="BG4902">
        <v>4901</v>
      </c>
      <c r="BH4902" t="s">
        <v>346</v>
      </c>
      <c r="BI4902" t="s">
        <v>309</v>
      </c>
    </row>
    <row r="4903" spans="1:61" x14ac:dyDescent="0.25">
      <c r="A4903" s="9">
        <v>4902</v>
      </c>
      <c r="B4903" s="9" t="s">
        <v>185</v>
      </c>
      <c r="C4903" s="9" t="s">
        <v>147</v>
      </c>
      <c r="D4903" s="9" t="s">
        <v>331</v>
      </c>
      <c r="E4903" s="9" t="s">
        <v>475</v>
      </c>
      <c r="F4903" s="9" t="s">
        <v>476</v>
      </c>
      <c r="G4903" s="9" t="s">
        <v>412</v>
      </c>
      <c r="H4903" s="9" t="s">
        <v>416</v>
      </c>
      <c r="J4903" s="45" t="s">
        <v>5703</v>
      </c>
      <c r="K4903" s="45"/>
      <c r="L4903" s="45"/>
      <c r="BB4903" t="s">
        <v>7787</v>
      </c>
      <c r="BC4903" t="s">
        <v>338</v>
      </c>
      <c r="BD4903">
        <v>6</v>
      </c>
      <c r="BE4903" t="s">
        <v>300</v>
      </c>
      <c r="BG4903">
        <v>4902</v>
      </c>
      <c r="BH4903" t="s">
        <v>347</v>
      </c>
      <c r="BI4903" t="s">
        <v>310</v>
      </c>
    </row>
    <row r="4904" spans="1:61" x14ac:dyDescent="0.25">
      <c r="A4904" s="9">
        <v>4903</v>
      </c>
      <c r="B4904" s="9" t="s">
        <v>186</v>
      </c>
      <c r="C4904" s="9" t="s">
        <v>148</v>
      </c>
      <c r="D4904" s="9" t="s">
        <v>332</v>
      </c>
      <c r="E4904" s="9" t="s">
        <v>475</v>
      </c>
      <c r="F4904" s="9" t="s">
        <v>476</v>
      </c>
      <c r="G4904" s="9" t="s">
        <v>413</v>
      </c>
      <c r="H4904" s="9" t="s">
        <v>412</v>
      </c>
      <c r="J4904" s="45" t="s">
        <v>696</v>
      </c>
      <c r="K4904" s="45"/>
      <c r="L4904" s="45"/>
      <c r="BB4904" t="s">
        <v>7788</v>
      </c>
      <c r="BC4904" t="s">
        <v>338</v>
      </c>
      <c r="BD4904">
        <v>7</v>
      </c>
      <c r="BE4904" t="s">
        <v>301</v>
      </c>
      <c r="BG4904">
        <v>4903</v>
      </c>
      <c r="BH4904" t="s">
        <v>348</v>
      </c>
      <c r="BI4904" t="s">
        <v>311</v>
      </c>
    </row>
    <row r="4905" spans="1:61" x14ac:dyDescent="0.25">
      <c r="A4905" s="9">
        <v>4904</v>
      </c>
      <c r="B4905" s="9" t="s">
        <v>176</v>
      </c>
      <c r="C4905" s="9" t="s">
        <v>149</v>
      </c>
      <c r="D4905" s="9" t="s">
        <v>333</v>
      </c>
      <c r="E4905" s="9" t="s">
        <v>410</v>
      </c>
      <c r="F4905" s="9" t="s">
        <v>411</v>
      </c>
      <c r="G4905" s="9" t="s">
        <v>422</v>
      </c>
      <c r="H4905" s="9" t="s">
        <v>423</v>
      </c>
      <c r="J4905" s="46" t="s">
        <v>5705</v>
      </c>
      <c r="K4905" s="45"/>
      <c r="L4905" s="45"/>
      <c r="BB4905" t="s">
        <v>7789</v>
      </c>
      <c r="BC4905" t="s">
        <v>338</v>
      </c>
      <c r="BD4905">
        <v>8</v>
      </c>
      <c r="BE4905" t="s">
        <v>302</v>
      </c>
      <c r="BG4905">
        <v>4904</v>
      </c>
      <c r="BH4905" t="s">
        <v>349</v>
      </c>
      <c r="BI4905" t="s">
        <v>312</v>
      </c>
    </row>
    <row r="4906" spans="1:61" x14ac:dyDescent="0.25">
      <c r="A4906" s="9">
        <v>4905</v>
      </c>
      <c r="B4906" s="9" t="s">
        <v>177</v>
      </c>
      <c r="C4906" s="9" t="s">
        <v>150</v>
      </c>
      <c r="D4906" s="9" t="s">
        <v>334</v>
      </c>
      <c r="E4906" s="9" t="s">
        <v>410</v>
      </c>
      <c r="F4906" s="9" t="s">
        <v>411</v>
      </c>
      <c r="G4906" s="9" t="s">
        <v>412</v>
      </c>
      <c r="H4906" s="9" t="s">
        <v>413</v>
      </c>
      <c r="J4906" s="45" t="s">
        <v>5703</v>
      </c>
      <c r="K4906" s="45"/>
      <c r="L4906" s="45"/>
      <c r="BB4906" t="s">
        <v>7790</v>
      </c>
      <c r="BC4906" t="s">
        <v>338</v>
      </c>
      <c r="BD4906">
        <v>9</v>
      </c>
      <c r="BE4906" t="s">
        <v>303</v>
      </c>
      <c r="BG4906">
        <v>4905</v>
      </c>
      <c r="BH4906" t="s">
        <v>350</v>
      </c>
      <c r="BI4906" t="s">
        <v>313</v>
      </c>
    </row>
    <row r="4907" spans="1:61" x14ac:dyDescent="0.25">
      <c r="A4907" s="9">
        <v>4906</v>
      </c>
      <c r="B4907" s="9" t="s">
        <v>179</v>
      </c>
      <c r="C4907" s="9" t="s">
        <v>151</v>
      </c>
      <c r="D4907" s="9" t="s">
        <v>335</v>
      </c>
      <c r="E4907" s="9" t="s">
        <v>414</v>
      </c>
      <c r="F4907" s="9" t="s">
        <v>415</v>
      </c>
      <c r="G4907" s="9" t="s">
        <v>416</v>
      </c>
      <c r="H4907" s="9" t="s">
        <v>412</v>
      </c>
      <c r="J4907" s="45" t="s">
        <v>696</v>
      </c>
      <c r="K4907" s="45"/>
      <c r="L4907" s="45"/>
      <c r="BB4907" t="s">
        <v>7791</v>
      </c>
      <c r="BC4907" t="s">
        <v>338</v>
      </c>
      <c r="BD4907">
        <v>10</v>
      </c>
      <c r="BE4907" t="s">
        <v>304</v>
      </c>
      <c r="BG4907">
        <v>4906</v>
      </c>
      <c r="BH4907" t="s">
        <v>351</v>
      </c>
      <c r="BI4907" t="s">
        <v>314</v>
      </c>
    </row>
    <row r="4908" spans="1:61" x14ac:dyDescent="0.25">
      <c r="A4908" s="9">
        <v>4907</v>
      </c>
      <c r="B4908" s="9" t="s">
        <v>180</v>
      </c>
      <c r="C4908" s="9" t="s">
        <v>152</v>
      </c>
      <c r="D4908" s="9" t="s">
        <v>336</v>
      </c>
      <c r="E4908" s="9" t="s">
        <v>414</v>
      </c>
      <c r="F4908" s="9" t="s">
        <v>415</v>
      </c>
      <c r="G4908" s="9" t="s">
        <v>417</v>
      </c>
      <c r="H4908" s="9" t="s">
        <v>417</v>
      </c>
      <c r="J4908" s="45" t="s">
        <v>696</v>
      </c>
      <c r="K4908" s="45"/>
      <c r="L4908" s="45"/>
      <c r="BB4908" t="s">
        <v>7792</v>
      </c>
      <c r="BC4908" t="s">
        <v>338</v>
      </c>
      <c r="BD4908">
        <v>11</v>
      </c>
      <c r="BE4908" t="s">
        <v>305</v>
      </c>
      <c r="BG4908">
        <v>4907</v>
      </c>
      <c r="BH4908" t="s">
        <v>352</v>
      </c>
      <c r="BI4908" t="s">
        <v>315</v>
      </c>
    </row>
    <row r="4909" spans="1:61" x14ac:dyDescent="0.25">
      <c r="A4909" s="9">
        <v>4908</v>
      </c>
      <c r="B4909" s="9" t="s">
        <v>181</v>
      </c>
      <c r="C4909" s="9" t="s">
        <v>153</v>
      </c>
      <c r="D4909" s="9" t="s">
        <v>337</v>
      </c>
      <c r="E4909" s="9" t="s">
        <v>418</v>
      </c>
      <c r="F4909" s="9" t="s">
        <v>419</v>
      </c>
      <c r="G4909" s="9" t="s">
        <v>412</v>
      </c>
      <c r="H4909" s="9" t="s">
        <v>416</v>
      </c>
      <c r="J4909" s="45" t="s">
        <v>5704</v>
      </c>
      <c r="K4909" s="45"/>
      <c r="L4909" s="45"/>
      <c r="BB4909" t="s">
        <v>7793</v>
      </c>
      <c r="BC4909" t="s">
        <v>338</v>
      </c>
      <c r="BD4909">
        <v>12</v>
      </c>
      <c r="BE4909" t="s">
        <v>306</v>
      </c>
      <c r="BG4909">
        <v>4908</v>
      </c>
      <c r="BH4909" t="s">
        <v>293</v>
      </c>
      <c r="BI4909" t="s">
        <v>316</v>
      </c>
    </row>
    <row r="4910" spans="1:61" x14ac:dyDescent="0.25">
      <c r="A4910" s="9">
        <v>4909</v>
      </c>
      <c r="B4910" s="9" t="s">
        <v>182</v>
      </c>
      <c r="C4910" s="9" t="s">
        <v>154</v>
      </c>
      <c r="D4910" s="9" t="s">
        <v>338</v>
      </c>
      <c r="E4910" s="9" t="s">
        <v>418</v>
      </c>
      <c r="F4910" s="9" t="s">
        <v>419</v>
      </c>
      <c r="G4910" s="9" t="s">
        <v>413</v>
      </c>
      <c r="H4910" s="9" t="s">
        <v>412</v>
      </c>
      <c r="J4910" s="45" t="s">
        <v>696</v>
      </c>
      <c r="K4910" s="45"/>
      <c r="L4910" s="45"/>
      <c r="BB4910" t="s">
        <v>7794</v>
      </c>
      <c r="BC4910" t="s">
        <v>339</v>
      </c>
      <c r="BD4910">
        <v>1</v>
      </c>
      <c r="BE4910" t="s">
        <v>307</v>
      </c>
      <c r="BG4910">
        <v>4909</v>
      </c>
      <c r="BH4910" t="s">
        <v>294</v>
      </c>
      <c r="BI4910" t="s">
        <v>317</v>
      </c>
    </row>
    <row r="4911" spans="1:61" x14ac:dyDescent="0.25">
      <c r="A4911" s="9">
        <v>4910</v>
      </c>
      <c r="B4911" s="9" t="s">
        <v>183</v>
      </c>
      <c r="C4911" s="9" t="s">
        <v>155</v>
      </c>
      <c r="D4911" s="9" t="s">
        <v>339</v>
      </c>
      <c r="E4911" s="9" t="s">
        <v>420</v>
      </c>
      <c r="F4911" s="9" t="s">
        <v>421</v>
      </c>
      <c r="G4911" s="9" t="s">
        <v>422</v>
      </c>
      <c r="H4911" s="9" t="s">
        <v>423</v>
      </c>
      <c r="J4911" s="45" t="s">
        <v>696</v>
      </c>
      <c r="K4911" s="45"/>
      <c r="L4911" s="45"/>
      <c r="BB4911" t="s">
        <v>7795</v>
      </c>
      <c r="BC4911" t="s">
        <v>339</v>
      </c>
      <c r="BD4911">
        <v>2</v>
      </c>
      <c r="BE4911" t="s">
        <v>308</v>
      </c>
      <c r="BG4911">
        <v>4910</v>
      </c>
      <c r="BH4911" t="s">
        <v>295</v>
      </c>
      <c r="BI4911" t="s">
        <v>318</v>
      </c>
    </row>
    <row r="4912" spans="1:61" x14ac:dyDescent="0.25">
      <c r="A4912" s="9">
        <v>4911</v>
      </c>
      <c r="B4912" s="9" t="s">
        <v>184</v>
      </c>
      <c r="C4912" s="9" t="s">
        <v>156</v>
      </c>
      <c r="D4912" s="9" t="s">
        <v>340</v>
      </c>
      <c r="E4912" s="9" t="s">
        <v>420</v>
      </c>
      <c r="F4912" s="9" t="s">
        <v>421</v>
      </c>
      <c r="G4912" s="9" t="s">
        <v>424</v>
      </c>
      <c r="H4912" s="9" t="s">
        <v>425</v>
      </c>
      <c r="J4912" s="45" t="s">
        <v>5703</v>
      </c>
      <c r="K4912" s="45"/>
      <c r="L4912" s="45"/>
      <c r="BB4912" t="s">
        <v>7796</v>
      </c>
      <c r="BC4912" t="s">
        <v>339</v>
      </c>
      <c r="BD4912">
        <v>3</v>
      </c>
      <c r="BE4912" t="s">
        <v>309</v>
      </c>
      <c r="BG4912">
        <v>4911</v>
      </c>
      <c r="BH4912" t="s">
        <v>296</v>
      </c>
      <c r="BI4912" t="s">
        <v>319</v>
      </c>
    </row>
    <row r="4913" spans="1:61" x14ac:dyDescent="0.25">
      <c r="A4913" s="9">
        <v>4912</v>
      </c>
      <c r="B4913" s="9" t="s">
        <v>185</v>
      </c>
      <c r="C4913" s="9" t="s">
        <v>157</v>
      </c>
      <c r="D4913" s="9" t="s">
        <v>341</v>
      </c>
      <c r="E4913" s="9" t="s">
        <v>426</v>
      </c>
      <c r="F4913" s="9" t="s">
        <v>427</v>
      </c>
      <c r="G4913" s="9" t="s">
        <v>425</v>
      </c>
      <c r="H4913" s="9" t="s">
        <v>424</v>
      </c>
      <c r="J4913" s="46" t="s">
        <v>5705</v>
      </c>
      <c r="K4913" s="45"/>
      <c r="L4913" s="45"/>
      <c r="BB4913" t="s">
        <v>7797</v>
      </c>
      <c r="BC4913" t="s">
        <v>339</v>
      </c>
      <c r="BD4913">
        <v>4</v>
      </c>
      <c r="BE4913" t="s">
        <v>310</v>
      </c>
      <c r="BG4913">
        <v>4912</v>
      </c>
      <c r="BH4913" t="s">
        <v>297</v>
      </c>
      <c r="BI4913" t="s">
        <v>320</v>
      </c>
    </row>
    <row r="4914" spans="1:61" x14ac:dyDescent="0.25">
      <c r="A4914" s="9">
        <v>4913</v>
      </c>
      <c r="B4914" s="9" t="s">
        <v>186</v>
      </c>
      <c r="C4914" s="9" t="s">
        <v>158</v>
      </c>
      <c r="D4914" s="9" t="s">
        <v>342</v>
      </c>
      <c r="E4914" s="9" t="s">
        <v>426</v>
      </c>
      <c r="F4914" s="9" t="s">
        <v>427</v>
      </c>
      <c r="G4914" s="9" t="s">
        <v>423</v>
      </c>
      <c r="H4914" s="9" t="s">
        <v>422</v>
      </c>
      <c r="J4914" s="45" t="s">
        <v>5703</v>
      </c>
      <c r="K4914" s="45"/>
      <c r="L4914" s="45"/>
      <c r="BB4914" t="s">
        <v>7798</v>
      </c>
      <c r="BC4914" t="s">
        <v>339</v>
      </c>
      <c r="BD4914">
        <v>5</v>
      </c>
      <c r="BE4914" t="s">
        <v>311</v>
      </c>
      <c r="BG4914">
        <v>4913</v>
      </c>
      <c r="BH4914" t="s">
        <v>298</v>
      </c>
      <c r="BI4914" t="s">
        <v>321</v>
      </c>
    </row>
    <row r="4915" spans="1:61" x14ac:dyDescent="0.25">
      <c r="A4915" s="9">
        <v>4914</v>
      </c>
      <c r="B4915" s="9" t="s">
        <v>176</v>
      </c>
      <c r="C4915" s="9" t="s">
        <v>147</v>
      </c>
      <c r="D4915" s="9" t="s">
        <v>343</v>
      </c>
      <c r="E4915" s="9" t="s">
        <v>428</v>
      </c>
      <c r="F4915" s="9" t="s">
        <v>429</v>
      </c>
      <c r="G4915" s="9" t="s">
        <v>412</v>
      </c>
      <c r="H4915" s="9" t="s">
        <v>413</v>
      </c>
      <c r="J4915" s="45" t="s">
        <v>696</v>
      </c>
      <c r="K4915" s="45"/>
      <c r="L4915" s="45"/>
      <c r="BB4915" t="s">
        <v>7799</v>
      </c>
      <c r="BC4915" t="s">
        <v>339</v>
      </c>
      <c r="BD4915">
        <v>6</v>
      </c>
      <c r="BE4915" t="s">
        <v>312</v>
      </c>
      <c r="BG4915">
        <v>4914</v>
      </c>
      <c r="BH4915" t="s">
        <v>299</v>
      </c>
      <c r="BI4915" t="s">
        <v>322</v>
      </c>
    </row>
    <row r="4916" spans="1:61" x14ac:dyDescent="0.25">
      <c r="A4916" s="9">
        <v>4915</v>
      </c>
      <c r="B4916" s="9" t="s">
        <v>177</v>
      </c>
      <c r="C4916" s="9" t="s">
        <v>148</v>
      </c>
      <c r="D4916" s="9" t="s">
        <v>344</v>
      </c>
      <c r="E4916" s="9" t="s">
        <v>428</v>
      </c>
      <c r="F4916" s="9" t="s">
        <v>429</v>
      </c>
      <c r="G4916" s="9" t="s">
        <v>416</v>
      </c>
      <c r="H4916" s="9" t="s">
        <v>412</v>
      </c>
      <c r="J4916" s="45" t="s">
        <v>696</v>
      </c>
      <c r="K4916" s="45"/>
      <c r="L4916" s="45"/>
      <c r="BB4916" t="s">
        <v>7800</v>
      </c>
      <c r="BC4916" t="s">
        <v>339</v>
      </c>
      <c r="BD4916">
        <v>7</v>
      </c>
      <c r="BE4916" t="s">
        <v>313</v>
      </c>
      <c r="BG4916">
        <v>4915</v>
      </c>
      <c r="BH4916" t="s">
        <v>300</v>
      </c>
      <c r="BI4916" t="s">
        <v>323</v>
      </c>
    </row>
    <row r="4917" spans="1:61" x14ac:dyDescent="0.25">
      <c r="A4917" s="9">
        <v>4916</v>
      </c>
      <c r="B4917" s="9" t="s">
        <v>179</v>
      </c>
      <c r="C4917" s="9" t="s">
        <v>149</v>
      </c>
      <c r="D4917" s="9" t="s">
        <v>345</v>
      </c>
      <c r="E4917" s="9" t="s">
        <v>430</v>
      </c>
      <c r="F4917" s="9" t="s">
        <v>431</v>
      </c>
      <c r="G4917" s="9" t="s">
        <v>417</v>
      </c>
      <c r="H4917" s="9" t="s">
        <v>417</v>
      </c>
      <c r="J4917" s="45" t="s">
        <v>5704</v>
      </c>
      <c r="K4917" s="45"/>
      <c r="L4917" s="45"/>
      <c r="BB4917" t="s">
        <v>7801</v>
      </c>
      <c r="BC4917" t="s">
        <v>339</v>
      </c>
      <c r="BD4917">
        <v>8</v>
      </c>
      <c r="BE4917" t="s">
        <v>314</v>
      </c>
      <c r="BG4917">
        <v>4916</v>
      </c>
      <c r="BH4917" t="s">
        <v>301</v>
      </c>
      <c r="BI4917" t="s">
        <v>324</v>
      </c>
    </row>
    <row r="4918" spans="1:61" x14ac:dyDescent="0.25">
      <c r="A4918" s="9">
        <v>4917</v>
      </c>
      <c r="B4918" s="9" t="s">
        <v>180</v>
      </c>
      <c r="C4918" s="9" t="s">
        <v>150</v>
      </c>
      <c r="D4918" s="9" t="s">
        <v>346</v>
      </c>
      <c r="E4918" s="9" t="s">
        <v>430</v>
      </c>
      <c r="F4918" s="9" t="s">
        <v>431</v>
      </c>
      <c r="G4918" s="9" t="s">
        <v>412</v>
      </c>
      <c r="H4918" s="9" t="s">
        <v>416</v>
      </c>
      <c r="J4918" s="45" t="s">
        <v>696</v>
      </c>
      <c r="K4918" s="45"/>
      <c r="L4918" s="45"/>
      <c r="BB4918" t="s">
        <v>7802</v>
      </c>
      <c r="BC4918" t="s">
        <v>339</v>
      </c>
      <c r="BD4918">
        <v>9</v>
      </c>
      <c r="BE4918" t="s">
        <v>315</v>
      </c>
      <c r="BG4918">
        <v>4917</v>
      </c>
      <c r="BH4918" t="s">
        <v>302</v>
      </c>
      <c r="BI4918" t="s">
        <v>325</v>
      </c>
    </row>
    <row r="4919" spans="1:61" x14ac:dyDescent="0.25">
      <c r="A4919" s="9">
        <v>4918</v>
      </c>
      <c r="B4919" s="9" t="s">
        <v>181</v>
      </c>
      <c r="C4919" s="9" t="s">
        <v>151</v>
      </c>
      <c r="D4919" s="9" t="s">
        <v>347</v>
      </c>
      <c r="E4919" s="9" t="s">
        <v>432</v>
      </c>
      <c r="F4919" s="9" t="s">
        <v>433</v>
      </c>
      <c r="G4919" s="9" t="s">
        <v>413</v>
      </c>
      <c r="H4919" s="9" t="s">
        <v>412</v>
      </c>
      <c r="J4919" s="45" t="s">
        <v>696</v>
      </c>
      <c r="K4919" s="45"/>
      <c r="L4919" s="45"/>
      <c r="BB4919" t="s">
        <v>7803</v>
      </c>
      <c r="BC4919" t="s">
        <v>339</v>
      </c>
      <c r="BD4919">
        <v>10</v>
      </c>
      <c r="BE4919" t="s">
        <v>316</v>
      </c>
      <c r="BG4919">
        <v>4918</v>
      </c>
      <c r="BH4919" t="s">
        <v>303</v>
      </c>
      <c r="BI4919" t="s">
        <v>326</v>
      </c>
    </row>
    <row r="4920" spans="1:61" x14ac:dyDescent="0.25">
      <c r="A4920" s="9">
        <v>4919</v>
      </c>
      <c r="B4920" s="9" t="s">
        <v>182</v>
      </c>
      <c r="C4920" s="9" t="s">
        <v>152</v>
      </c>
      <c r="D4920" s="9" t="s">
        <v>348</v>
      </c>
      <c r="E4920" s="9" t="s">
        <v>432</v>
      </c>
      <c r="F4920" s="9" t="s">
        <v>433</v>
      </c>
      <c r="G4920" s="9" t="s">
        <v>422</v>
      </c>
      <c r="H4920" s="9" t="s">
        <v>423</v>
      </c>
      <c r="J4920" s="45" t="s">
        <v>5703</v>
      </c>
      <c r="K4920" s="45"/>
      <c r="L4920" s="45"/>
      <c r="BB4920" t="s">
        <v>7804</v>
      </c>
      <c r="BC4920" t="s">
        <v>339</v>
      </c>
      <c r="BD4920">
        <v>11</v>
      </c>
      <c r="BE4920" t="s">
        <v>317</v>
      </c>
      <c r="BG4920">
        <v>4919</v>
      </c>
      <c r="BH4920" t="s">
        <v>304</v>
      </c>
      <c r="BI4920" t="s">
        <v>327</v>
      </c>
    </row>
    <row r="4921" spans="1:61" x14ac:dyDescent="0.25">
      <c r="A4921" s="9">
        <v>4920</v>
      </c>
      <c r="B4921" s="9" t="s">
        <v>183</v>
      </c>
      <c r="C4921" s="9" t="s">
        <v>153</v>
      </c>
      <c r="D4921" s="9" t="s">
        <v>349</v>
      </c>
      <c r="E4921" s="9" t="s">
        <v>434</v>
      </c>
      <c r="F4921" s="9" t="s">
        <v>435</v>
      </c>
      <c r="G4921" s="9" t="s">
        <v>424</v>
      </c>
      <c r="H4921" s="9" t="s">
        <v>425</v>
      </c>
      <c r="J4921" s="46" t="s">
        <v>5705</v>
      </c>
      <c r="K4921" s="45"/>
      <c r="L4921" s="45"/>
      <c r="BB4921" t="s">
        <v>7805</v>
      </c>
      <c r="BC4921" t="s">
        <v>339</v>
      </c>
      <c r="BD4921">
        <v>12</v>
      </c>
      <c r="BE4921" t="s">
        <v>318</v>
      </c>
      <c r="BG4921">
        <v>4920</v>
      </c>
      <c r="BH4921" t="s">
        <v>305</v>
      </c>
      <c r="BI4921" t="s">
        <v>328</v>
      </c>
    </row>
    <row r="4922" spans="1:61" x14ac:dyDescent="0.25">
      <c r="A4922" s="9">
        <v>4921</v>
      </c>
      <c r="B4922" s="9" t="s">
        <v>184</v>
      </c>
      <c r="C4922" s="9" t="s">
        <v>154</v>
      </c>
      <c r="D4922" s="9" t="s">
        <v>350</v>
      </c>
      <c r="E4922" s="9" t="s">
        <v>434</v>
      </c>
      <c r="F4922" s="9" t="s">
        <v>435</v>
      </c>
      <c r="G4922" s="9" t="s">
        <v>425</v>
      </c>
      <c r="H4922" s="9" t="s">
        <v>424</v>
      </c>
      <c r="J4922" s="45" t="s">
        <v>5703</v>
      </c>
      <c r="K4922" s="45"/>
      <c r="L4922" s="45"/>
      <c r="BB4922" t="s">
        <v>7806</v>
      </c>
      <c r="BC4922" t="s">
        <v>340</v>
      </c>
      <c r="BD4922">
        <v>1</v>
      </c>
      <c r="BE4922" t="s">
        <v>319</v>
      </c>
      <c r="BG4922">
        <v>4921</v>
      </c>
      <c r="BH4922" t="s">
        <v>306</v>
      </c>
      <c r="BI4922" t="s">
        <v>329</v>
      </c>
    </row>
    <row r="4923" spans="1:61" x14ac:dyDescent="0.25">
      <c r="A4923" s="9">
        <v>4922</v>
      </c>
      <c r="B4923" s="9" t="s">
        <v>185</v>
      </c>
      <c r="C4923" s="9" t="s">
        <v>155</v>
      </c>
      <c r="D4923" s="9" t="s">
        <v>351</v>
      </c>
      <c r="E4923" s="9" t="s">
        <v>436</v>
      </c>
      <c r="F4923" s="9" t="s">
        <v>437</v>
      </c>
      <c r="G4923" s="9" t="s">
        <v>423</v>
      </c>
      <c r="H4923" s="9" t="s">
        <v>422</v>
      </c>
      <c r="J4923" s="45" t="s">
        <v>696</v>
      </c>
      <c r="K4923" s="45"/>
      <c r="L4923" s="45"/>
      <c r="BB4923" t="s">
        <v>7807</v>
      </c>
      <c r="BC4923" t="s">
        <v>340</v>
      </c>
      <c r="BD4923">
        <v>2</v>
      </c>
      <c r="BE4923" t="s">
        <v>320</v>
      </c>
      <c r="BG4923">
        <v>4922</v>
      </c>
      <c r="BH4923" t="s">
        <v>307</v>
      </c>
      <c r="BI4923" t="s">
        <v>330</v>
      </c>
    </row>
    <row r="4924" spans="1:61" x14ac:dyDescent="0.25">
      <c r="A4924" s="9">
        <v>4923</v>
      </c>
      <c r="B4924" s="9" t="s">
        <v>186</v>
      </c>
      <c r="C4924" s="9" t="s">
        <v>156</v>
      </c>
      <c r="D4924" s="9" t="s">
        <v>352</v>
      </c>
      <c r="E4924" s="9" t="s">
        <v>436</v>
      </c>
      <c r="F4924" s="9" t="s">
        <v>437</v>
      </c>
      <c r="G4924" s="9" t="s">
        <v>412</v>
      </c>
      <c r="H4924" s="9" t="s">
        <v>413</v>
      </c>
      <c r="J4924" s="45" t="s">
        <v>696</v>
      </c>
      <c r="K4924" s="45"/>
      <c r="L4924" s="45"/>
      <c r="BB4924" t="s">
        <v>7808</v>
      </c>
      <c r="BC4924" t="s">
        <v>340</v>
      </c>
      <c r="BD4924">
        <v>3</v>
      </c>
      <c r="BE4924" t="s">
        <v>321</v>
      </c>
      <c r="BG4924">
        <v>4923</v>
      </c>
      <c r="BH4924" t="s">
        <v>308</v>
      </c>
      <c r="BI4924" t="s">
        <v>331</v>
      </c>
    </row>
    <row r="4925" spans="1:61" x14ac:dyDescent="0.25">
      <c r="A4925" s="9">
        <v>4924</v>
      </c>
      <c r="B4925" s="9" t="s">
        <v>176</v>
      </c>
      <c r="C4925" s="9" t="s">
        <v>157</v>
      </c>
      <c r="D4925" s="9" t="s">
        <v>293</v>
      </c>
      <c r="E4925" s="9" t="s">
        <v>438</v>
      </c>
      <c r="F4925" s="9" t="s">
        <v>439</v>
      </c>
      <c r="G4925" s="9" t="s">
        <v>416</v>
      </c>
      <c r="H4925" s="9" t="s">
        <v>412</v>
      </c>
      <c r="J4925" s="45" t="s">
        <v>5704</v>
      </c>
      <c r="K4925" s="45"/>
      <c r="L4925" s="45"/>
      <c r="BB4925" t="s">
        <v>7809</v>
      </c>
      <c r="BC4925" t="s">
        <v>340</v>
      </c>
      <c r="BD4925">
        <v>4</v>
      </c>
      <c r="BE4925" t="s">
        <v>322</v>
      </c>
      <c r="BG4925">
        <v>4924</v>
      </c>
      <c r="BH4925" t="s">
        <v>309</v>
      </c>
      <c r="BI4925" t="s">
        <v>332</v>
      </c>
    </row>
    <row r="4926" spans="1:61" x14ac:dyDescent="0.25">
      <c r="A4926" s="9">
        <v>4925</v>
      </c>
      <c r="B4926" s="9" t="s">
        <v>177</v>
      </c>
      <c r="C4926" s="9" t="s">
        <v>158</v>
      </c>
      <c r="D4926" s="9" t="s">
        <v>294</v>
      </c>
      <c r="E4926" s="9" t="s">
        <v>438</v>
      </c>
      <c r="F4926" s="9" t="s">
        <v>439</v>
      </c>
      <c r="G4926" s="9" t="s">
        <v>417</v>
      </c>
      <c r="H4926" s="9" t="s">
        <v>417</v>
      </c>
      <c r="J4926" s="45" t="s">
        <v>696</v>
      </c>
      <c r="K4926" s="45"/>
      <c r="L4926" s="45"/>
      <c r="BB4926" t="s">
        <v>7810</v>
      </c>
      <c r="BC4926" t="s">
        <v>340</v>
      </c>
      <c r="BD4926">
        <v>5</v>
      </c>
      <c r="BE4926" t="s">
        <v>323</v>
      </c>
      <c r="BG4926">
        <v>4925</v>
      </c>
      <c r="BH4926" t="s">
        <v>310</v>
      </c>
      <c r="BI4926" t="s">
        <v>333</v>
      </c>
    </row>
    <row r="4927" spans="1:61" x14ac:dyDescent="0.25">
      <c r="A4927" s="9">
        <v>4926</v>
      </c>
      <c r="B4927" s="9" t="s">
        <v>179</v>
      </c>
      <c r="C4927" s="9" t="s">
        <v>147</v>
      </c>
      <c r="D4927" s="9" t="s">
        <v>295</v>
      </c>
      <c r="E4927" s="9" t="s">
        <v>440</v>
      </c>
      <c r="F4927" s="9" t="s">
        <v>441</v>
      </c>
      <c r="G4927" s="9" t="s">
        <v>412</v>
      </c>
      <c r="H4927" s="9" t="s">
        <v>416</v>
      </c>
      <c r="J4927" s="45" t="s">
        <v>696</v>
      </c>
      <c r="K4927" s="45"/>
      <c r="L4927" s="45"/>
      <c r="BB4927" t="s">
        <v>7811</v>
      </c>
      <c r="BC4927" t="s">
        <v>340</v>
      </c>
      <c r="BD4927">
        <v>6</v>
      </c>
      <c r="BE4927" t="s">
        <v>324</v>
      </c>
      <c r="BG4927">
        <v>4926</v>
      </c>
      <c r="BH4927" t="s">
        <v>311</v>
      </c>
      <c r="BI4927" t="s">
        <v>334</v>
      </c>
    </row>
    <row r="4928" spans="1:61" x14ac:dyDescent="0.25">
      <c r="A4928" s="9">
        <v>4927</v>
      </c>
      <c r="B4928" s="9" t="s">
        <v>180</v>
      </c>
      <c r="C4928" s="9" t="s">
        <v>148</v>
      </c>
      <c r="D4928" s="9" t="s">
        <v>296</v>
      </c>
      <c r="E4928" s="9" t="s">
        <v>440</v>
      </c>
      <c r="F4928" s="9" t="s">
        <v>441</v>
      </c>
      <c r="G4928" s="9" t="s">
        <v>413</v>
      </c>
      <c r="H4928" s="9" t="s">
        <v>412</v>
      </c>
      <c r="J4928" s="45" t="s">
        <v>5703</v>
      </c>
      <c r="K4928" s="45"/>
      <c r="L4928" s="45"/>
      <c r="BB4928" t="s">
        <v>7812</v>
      </c>
      <c r="BC4928" t="s">
        <v>340</v>
      </c>
      <c r="BD4928">
        <v>7</v>
      </c>
      <c r="BE4928" t="s">
        <v>325</v>
      </c>
      <c r="BG4928">
        <v>4927</v>
      </c>
      <c r="BH4928" t="s">
        <v>312</v>
      </c>
      <c r="BI4928" t="s">
        <v>335</v>
      </c>
    </row>
    <row r="4929" spans="1:61" x14ac:dyDescent="0.25">
      <c r="A4929" s="9">
        <v>4928</v>
      </c>
      <c r="B4929" s="9" t="s">
        <v>181</v>
      </c>
      <c r="C4929" s="9" t="s">
        <v>149</v>
      </c>
      <c r="D4929" s="9" t="s">
        <v>297</v>
      </c>
      <c r="E4929" s="9" t="s">
        <v>442</v>
      </c>
      <c r="F4929" s="9" t="s">
        <v>443</v>
      </c>
      <c r="G4929" s="9" t="s">
        <v>422</v>
      </c>
      <c r="H4929" s="9" t="s">
        <v>423</v>
      </c>
      <c r="J4929" s="46" t="s">
        <v>5705</v>
      </c>
      <c r="K4929" s="45"/>
      <c r="L4929" s="45"/>
      <c r="BB4929" t="s">
        <v>7813</v>
      </c>
      <c r="BC4929" t="s">
        <v>340</v>
      </c>
      <c r="BD4929">
        <v>8</v>
      </c>
      <c r="BE4929" t="s">
        <v>326</v>
      </c>
      <c r="BG4929">
        <v>4928</v>
      </c>
      <c r="BH4929" t="s">
        <v>313</v>
      </c>
      <c r="BI4929" t="s">
        <v>336</v>
      </c>
    </row>
    <row r="4930" spans="1:61" x14ac:dyDescent="0.25">
      <c r="A4930" s="9">
        <v>4929</v>
      </c>
      <c r="B4930" s="9" t="s">
        <v>182</v>
      </c>
      <c r="C4930" s="9" t="s">
        <v>150</v>
      </c>
      <c r="D4930" s="9" t="s">
        <v>298</v>
      </c>
      <c r="E4930" s="9" t="s">
        <v>442</v>
      </c>
      <c r="F4930" s="9" t="s">
        <v>443</v>
      </c>
      <c r="G4930" s="9" t="s">
        <v>424</v>
      </c>
      <c r="H4930" s="9" t="s">
        <v>425</v>
      </c>
      <c r="J4930" s="45" t="s">
        <v>696</v>
      </c>
      <c r="K4930" s="45"/>
      <c r="L4930" s="45"/>
      <c r="BB4930" t="s">
        <v>7814</v>
      </c>
      <c r="BC4930" t="s">
        <v>340</v>
      </c>
      <c r="BD4930">
        <v>9</v>
      </c>
      <c r="BE4930" t="s">
        <v>327</v>
      </c>
      <c r="BG4930">
        <v>4929</v>
      </c>
      <c r="BH4930" t="s">
        <v>314</v>
      </c>
      <c r="BI4930" t="s">
        <v>337</v>
      </c>
    </row>
    <row r="4931" spans="1:61" x14ac:dyDescent="0.25">
      <c r="A4931" s="9">
        <v>4930</v>
      </c>
      <c r="B4931" s="9" t="s">
        <v>183</v>
      </c>
      <c r="C4931" s="9" t="s">
        <v>151</v>
      </c>
      <c r="D4931" s="9" t="s">
        <v>299</v>
      </c>
      <c r="E4931" s="9" t="s">
        <v>444</v>
      </c>
      <c r="F4931" s="9" t="s">
        <v>445</v>
      </c>
      <c r="G4931" s="9" t="s">
        <v>425</v>
      </c>
      <c r="H4931" s="9" t="s">
        <v>424</v>
      </c>
      <c r="J4931" s="45" t="s">
        <v>5703</v>
      </c>
      <c r="K4931" s="45"/>
      <c r="L4931" s="45"/>
      <c r="BB4931" t="s">
        <v>7815</v>
      </c>
      <c r="BC4931" t="s">
        <v>340</v>
      </c>
      <c r="BD4931">
        <v>10</v>
      </c>
      <c r="BE4931" t="s">
        <v>328</v>
      </c>
      <c r="BG4931">
        <v>4930</v>
      </c>
      <c r="BH4931" t="s">
        <v>315</v>
      </c>
      <c r="BI4931" t="s">
        <v>338</v>
      </c>
    </row>
    <row r="4932" spans="1:61" x14ac:dyDescent="0.25">
      <c r="A4932" s="9">
        <v>4931</v>
      </c>
      <c r="B4932" s="9" t="s">
        <v>184</v>
      </c>
      <c r="C4932" s="9" t="s">
        <v>152</v>
      </c>
      <c r="D4932" s="9" t="s">
        <v>300</v>
      </c>
      <c r="E4932" s="9" t="s">
        <v>444</v>
      </c>
      <c r="F4932" s="9" t="s">
        <v>445</v>
      </c>
      <c r="G4932" s="9" t="s">
        <v>423</v>
      </c>
      <c r="H4932" s="9" t="s">
        <v>422</v>
      </c>
      <c r="J4932" s="45" t="s">
        <v>696</v>
      </c>
      <c r="K4932" s="45"/>
      <c r="L4932" s="45"/>
      <c r="BB4932" t="s">
        <v>7816</v>
      </c>
      <c r="BC4932" t="s">
        <v>340</v>
      </c>
      <c r="BD4932">
        <v>11</v>
      </c>
      <c r="BE4932" t="s">
        <v>329</v>
      </c>
      <c r="BG4932">
        <v>4931</v>
      </c>
      <c r="BH4932" t="s">
        <v>316</v>
      </c>
      <c r="BI4932" t="s">
        <v>339</v>
      </c>
    </row>
    <row r="4933" spans="1:61" x14ac:dyDescent="0.25">
      <c r="A4933" s="9">
        <v>4932</v>
      </c>
      <c r="B4933" s="9" t="s">
        <v>185</v>
      </c>
      <c r="C4933" s="9" t="s">
        <v>153</v>
      </c>
      <c r="D4933" s="9" t="s">
        <v>301</v>
      </c>
      <c r="E4933" s="9" t="s">
        <v>446</v>
      </c>
      <c r="F4933" s="9" t="s">
        <v>447</v>
      </c>
      <c r="G4933" s="9" t="s">
        <v>412</v>
      </c>
      <c r="H4933" s="9" t="s">
        <v>413</v>
      </c>
      <c r="J4933" s="45" t="s">
        <v>5704</v>
      </c>
      <c r="K4933" s="45"/>
      <c r="L4933" s="45"/>
      <c r="BB4933" t="s">
        <v>7817</v>
      </c>
      <c r="BC4933" t="s">
        <v>340</v>
      </c>
      <c r="BD4933">
        <v>12</v>
      </c>
      <c r="BE4933" t="s">
        <v>330</v>
      </c>
      <c r="BG4933">
        <v>4932</v>
      </c>
      <c r="BH4933" t="s">
        <v>317</v>
      </c>
      <c r="BI4933" t="s">
        <v>340</v>
      </c>
    </row>
    <row r="4934" spans="1:61" x14ac:dyDescent="0.25">
      <c r="A4934" s="9">
        <v>4933</v>
      </c>
      <c r="B4934" s="9" t="s">
        <v>186</v>
      </c>
      <c r="C4934" s="9" t="s">
        <v>154</v>
      </c>
      <c r="D4934" s="9" t="s">
        <v>302</v>
      </c>
      <c r="E4934" s="9" t="s">
        <v>446</v>
      </c>
      <c r="F4934" s="9" t="s">
        <v>447</v>
      </c>
      <c r="G4934" s="9" t="s">
        <v>416</v>
      </c>
      <c r="H4934" s="9" t="s">
        <v>412</v>
      </c>
      <c r="J4934" s="45" t="s">
        <v>696</v>
      </c>
      <c r="K4934" s="45"/>
      <c r="L4934" s="45"/>
      <c r="BB4934" t="s">
        <v>7818</v>
      </c>
      <c r="BC4934" t="s">
        <v>341</v>
      </c>
      <c r="BD4934">
        <v>1</v>
      </c>
      <c r="BE4934" t="s">
        <v>331</v>
      </c>
      <c r="BG4934">
        <v>4933</v>
      </c>
      <c r="BH4934" t="s">
        <v>318</v>
      </c>
      <c r="BI4934" t="s">
        <v>341</v>
      </c>
    </row>
    <row r="4935" spans="1:61" x14ac:dyDescent="0.25">
      <c r="A4935" s="9">
        <v>4934</v>
      </c>
      <c r="B4935" s="9" t="s">
        <v>176</v>
      </c>
      <c r="C4935" s="9" t="s">
        <v>155</v>
      </c>
      <c r="D4935" s="9" t="s">
        <v>303</v>
      </c>
      <c r="E4935" s="9" t="s">
        <v>448</v>
      </c>
      <c r="F4935" s="9" t="s">
        <v>449</v>
      </c>
      <c r="G4935" s="9" t="s">
        <v>417</v>
      </c>
      <c r="H4935" s="9" t="s">
        <v>417</v>
      </c>
      <c r="J4935" s="45" t="s">
        <v>696</v>
      </c>
      <c r="K4935" s="45"/>
      <c r="L4935" s="45"/>
      <c r="BB4935" t="s">
        <v>7819</v>
      </c>
      <c r="BC4935" t="s">
        <v>341</v>
      </c>
      <c r="BD4935">
        <v>2</v>
      </c>
      <c r="BE4935" t="s">
        <v>332</v>
      </c>
      <c r="BG4935">
        <v>4934</v>
      </c>
      <c r="BH4935" t="s">
        <v>319</v>
      </c>
      <c r="BI4935" t="s">
        <v>342</v>
      </c>
    </row>
    <row r="4936" spans="1:61" x14ac:dyDescent="0.25">
      <c r="A4936" s="9">
        <v>4935</v>
      </c>
      <c r="B4936" s="9" t="s">
        <v>177</v>
      </c>
      <c r="C4936" s="9" t="s">
        <v>156</v>
      </c>
      <c r="D4936" s="9" t="s">
        <v>304</v>
      </c>
      <c r="E4936" s="9" t="s">
        <v>448</v>
      </c>
      <c r="F4936" s="9" t="s">
        <v>449</v>
      </c>
      <c r="G4936" s="9" t="s">
        <v>412</v>
      </c>
      <c r="H4936" s="9" t="s">
        <v>416</v>
      </c>
      <c r="J4936" s="45" t="s">
        <v>5703</v>
      </c>
      <c r="K4936" s="45"/>
      <c r="L4936" s="45"/>
      <c r="BB4936" t="s">
        <v>7820</v>
      </c>
      <c r="BC4936" t="s">
        <v>341</v>
      </c>
      <c r="BD4936">
        <v>3</v>
      </c>
      <c r="BE4936" t="s">
        <v>333</v>
      </c>
      <c r="BG4936">
        <v>4935</v>
      </c>
      <c r="BH4936" t="s">
        <v>320</v>
      </c>
      <c r="BI4936" t="s">
        <v>343</v>
      </c>
    </row>
    <row r="4937" spans="1:61" x14ac:dyDescent="0.25">
      <c r="A4937" s="9">
        <v>4936</v>
      </c>
      <c r="B4937" s="9" t="s">
        <v>179</v>
      </c>
      <c r="C4937" s="9" t="s">
        <v>157</v>
      </c>
      <c r="D4937" s="9" t="s">
        <v>305</v>
      </c>
      <c r="E4937" s="9" t="s">
        <v>450</v>
      </c>
      <c r="F4937" s="9" t="s">
        <v>451</v>
      </c>
      <c r="G4937" s="9" t="s">
        <v>413</v>
      </c>
      <c r="H4937" s="9" t="s">
        <v>412</v>
      </c>
      <c r="J4937" s="46" t="s">
        <v>5705</v>
      </c>
      <c r="K4937" s="45"/>
      <c r="L4937" s="45"/>
      <c r="BB4937" t="s">
        <v>7821</v>
      </c>
      <c r="BC4937" t="s">
        <v>341</v>
      </c>
      <c r="BD4937">
        <v>4</v>
      </c>
      <c r="BE4937" t="s">
        <v>334</v>
      </c>
      <c r="BG4937">
        <v>4936</v>
      </c>
      <c r="BH4937" t="s">
        <v>321</v>
      </c>
      <c r="BI4937" t="s">
        <v>344</v>
      </c>
    </row>
    <row r="4938" spans="1:61" x14ac:dyDescent="0.25">
      <c r="A4938" s="9">
        <v>4937</v>
      </c>
      <c r="B4938" s="9" t="s">
        <v>180</v>
      </c>
      <c r="C4938" s="9" t="s">
        <v>158</v>
      </c>
      <c r="D4938" s="9" t="s">
        <v>306</v>
      </c>
      <c r="E4938" s="9" t="s">
        <v>450</v>
      </c>
      <c r="F4938" s="9" t="s">
        <v>451</v>
      </c>
      <c r="G4938" s="9" t="s">
        <v>422</v>
      </c>
      <c r="H4938" s="9" t="s">
        <v>423</v>
      </c>
      <c r="J4938" s="45" t="s">
        <v>696</v>
      </c>
      <c r="K4938" s="45"/>
      <c r="L4938" s="45"/>
      <c r="BB4938" t="s">
        <v>7822</v>
      </c>
      <c r="BC4938" t="s">
        <v>341</v>
      </c>
      <c r="BD4938">
        <v>5</v>
      </c>
      <c r="BE4938" t="s">
        <v>335</v>
      </c>
      <c r="BG4938">
        <v>4937</v>
      </c>
      <c r="BH4938" t="s">
        <v>322</v>
      </c>
      <c r="BI4938" t="s">
        <v>345</v>
      </c>
    </row>
    <row r="4939" spans="1:61" x14ac:dyDescent="0.25">
      <c r="A4939" s="9">
        <v>4938</v>
      </c>
      <c r="B4939" s="9" t="s">
        <v>181</v>
      </c>
      <c r="C4939" s="9" t="s">
        <v>147</v>
      </c>
      <c r="D4939" s="9" t="s">
        <v>307</v>
      </c>
      <c r="E4939" s="9" t="s">
        <v>452</v>
      </c>
      <c r="F4939" s="9" t="s">
        <v>453</v>
      </c>
      <c r="G4939" s="9" t="s">
        <v>424</v>
      </c>
      <c r="H4939" s="9" t="s">
        <v>425</v>
      </c>
      <c r="J4939" s="45" t="s">
        <v>5703</v>
      </c>
      <c r="K4939" s="45"/>
      <c r="L4939" s="45"/>
      <c r="BB4939" t="s">
        <v>7823</v>
      </c>
      <c r="BC4939" t="s">
        <v>341</v>
      </c>
      <c r="BD4939">
        <v>6</v>
      </c>
      <c r="BE4939" t="s">
        <v>336</v>
      </c>
      <c r="BG4939">
        <v>4938</v>
      </c>
      <c r="BH4939" t="s">
        <v>323</v>
      </c>
      <c r="BI4939" t="s">
        <v>346</v>
      </c>
    </row>
    <row r="4940" spans="1:61" x14ac:dyDescent="0.25">
      <c r="A4940" s="9">
        <v>4939</v>
      </c>
      <c r="B4940" s="9" t="s">
        <v>182</v>
      </c>
      <c r="C4940" s="9" t="s">
        <v>148</v>
      </c>
      <c r="D4940" s="9" t="s">
        <v>308</v>
      </c>
      <c r="E4940" s="9" t="s">
        <v>452</v>
      </c>
      <c r="F4940" s="9" t="s">
        <v>453</v>
      </c>
      <c r="G4940" s="9" t="s">
        <v>425</v>
      </c>
      <c r="H4940" s="9" t="s">
        <v>424</v>
      </c>
      <c r="J4940" s="45" t="s">
        <v>696</v>
      </c>
      <c r="K4940" s="45"/>
      <c r="L4940" s="45"/>
      <c r="BB4940" t="s">
        <v>7824</v>
      </c>
      <c r="BC4940" t="s">
        <v>341</v>
      </c>
      <c r="BD4940">
        <v>7</v>
      </c>
      <c r="BE4940" t="s">
        <v>337</v>
      </c>
      <c r="BG4940">
        <v>4939</v>
      </c>
      <c r="BH4940" t="s">
        <v>324</v>
      </c>
      <c r="BI4940" t="s">
        <v>347</v>
      </c>
    </row>
    <row r="4941" spans="1:61" x14ac:dyDescent="0.25">
      <c r="A4941" s="9">
        <v>4940</v>
      </c>
      <c r="B4941" s="9" t="s">
        <v>183</v>
      </c>
      <c r="C4941" s="9" t="s">
        <v>149</v>
      </c>
      <c r="D4941" s="9" t="s">
        <v>309</v>
      </c>
      <c r="E4941" s="9" t="s">
        <v>454</v>
      </c>
      <c r="F4941" s="9" t="s">
        <v>455</v>
      </c>
      <c r="G4941" s="9" t="s">
        <v>423</v>
      </c>
      <c r="H4941" s="9" t="s">
        <v>422</v>
      </c>
      <c r="J4941" s="45" t="s">
        <v>5704</v>
      </c>
      <c r="K4941" s="45"/>
      <c r="L4941" s="45"/>
      <c r="BB4941" t="s">
        <v>7825</v>
      </c>
      <c r="BC4941" t="s">
        <v>341</v>
      </c>
      <c r="BD4941">
        <v>8</v>
      </c>
      <c r="BE4941" t="s">
        <v>338</v>
      </c>
      <c r="BG4941">
        <v>4940</v>
      </c>
      <c r="BH4941" t="s">
        <v>325</v>
      </c>
      <c r="BI4941" t="s">
        <v>348</v>
      </c>
    </row>
    <row r="4942" spans="1:61" x14ac:dyDescent="0.25">
      <c r="A4942" s="9">
        <v>4941</v>
      </c>
      <c r="B4942" s="9" t="s">
        <v>184</v>
      </c>
      <c r="C4942" s="9" t="s">
        <v>150</v>
      </c>
      <c r="D4942" s="9" t="s">
        <v>310</v>
      </c>
      <c r="E4942" s="9" t="s">
        <v>454</v>
      </c>
      <c r="F4942" s="9" t="s">
        <v>455</v>
      </c>
      <c r="G4942" s="9" t="s">
        <v>412</v>
      </c>
      <c r="H4942" s="9" t="s">
        <v>413</v>
      </c>
      <c r="J4942" s="45" t="s">
        <v>696</v>
      </c>
      <c r="K4942" s="45"/>
      <c r="L4942" s="45"/>
      <c r="BB4942" t="s">
        <v>7826</v>
      </c>
      <c r="BC4942" t="s">
        <v>341</v>
      </c>
      <c r="BD4942">
        <v>9</v>
      </c>
      <c r="BE4942" t="s">
        <v>339</v>
      </c>
      <c r="BG4942">
        <v>4941</v>
      </c>
      <c r="BH4942" t="s">
        <v>326</v>
      </c>
      <c r="BI4942" t="s">
        <v>349</v>
      </c>
    </row>
    <row r="4943" spans="1:61" x14ac:dyDescent="0.25">
      <c r="A4943" s="9">
        <v>4942</v>
      </c>
      <c r="B4943" s="9" t="s">
        <v>185</v>
      </c>
      <c r="C4943" s="9" t="s">
        <v>151</v>
      </c>
      <c r="D4943" s="9" t="s">
        <v>311</v>
      </c>
      <c r="E4943" s="9" t="s">
        <v>456</v>
      </c>
      <c r="F4943" s="9" t="s">
        <v>457</v>
      </c>
      <c r="G4943" s="9" t="s">
        <v>416</v>
      </c>
      <c r="H4943" s="9" t="s">
        <v>412</v>
      </c>
      <c r="J4943" s="45" t="s">
        <v>696</v>
      </c>
      <c r="K4943" s="45"/>
      <c r="L4943" s="45"/>
      <c r="BB4943" t="s">
        <v>7827</v>
      </c>
      <c r="BC4943" t="s">
        <v>341</v>
      </c>
      <c r="BD4943">
        <v>10</v>
      </c>
      <c r="BE4943" t="s">
        <v>340</v>
      </c>
      <c r="BG4943">
        <v>4942</v>
      </c>
      <c r="BH4943" t="s">
        <v>327</v>
      </c>
      <c r="BI4943" t="s">
        <v>350</v>
      </c>
    </row>
    <row r="4944" spans="1:61" x14ac:dyDescent="0.25">
      <c r="A4944" s="9">
        <v>4943</v>
      </c>
      <c r="B4944" s="9" t="s">
        <v>186</v>
      </c>
      <c r="C4944" s="9" t="s">
        <v>152</v>
      </c>
      <c r="D4944" s="9" t="s">
        <v>312</v>
      </c>
      <c r="E4944" s="9" t="s">
        <v>456</v>
      </c>
      <c r="F4944" s="9" t="s">
        <v>457</v>
      </c>
      <c r="G4944" s="9" t="s">
        <v>417</v>
      </c>
      <c r="H4944" s="9" t="s">
        <v>417</v>
      </c>
      <c r="J4944" s="45" t="s">
        <v>5703</v>
      </c>
      <c r="K4944" s="45"/>
      <c r="L4944" s="45"/>
      <c r="BB4944" t="s">
        <v>7828</v>
      </c>
      <c r="BC4944" t="s">
        <v>341</v>
      </c>
      <c r="BD4944">
        <v>11</v>
      </c>
      <c r="BE4944" t="s">
        <v>341</v>
      </c>
      <c r="BG4944">
        <v>4943</v>
      </c>
      <c r="BH4944" t="s">
        <v>328</v>
      </c>
      <c r="BI4944" t="s">
        <v>351</v>
      </c>
    </row>
    <row r="4945" spans="1:61" x14ac:dyDescent="0.25">
      <c r="A4945" s="9">
        <v>4944</v>
      </c>
      <c r="B4945" s="9" t="s">
        <v>176</v>
      </c>
      <c r="C4945" s="9" t="s">
        <v>153</v>
      </c>
      <c r="D4945" s="9" t="s">
        <v>313</v>
      </c>
      <c r="E4945" s="9" t="s">
        <v>458</v>
      </c>
      <c r="F4945" s="9" t="s">
        <v>459</v>
      </c>
      <c r="G4945" s="9" t="s">
        <v>412</v>
      </c>
      <c r="H4945" s="9" t="s">
        <v>416</v>
      </c>
      <c r="J4945" s="46" t="s">
        <v>5705</v>
      </c>
      <c r="K4945" s="45"/>
      <c r="L4945" s="45"/>
      <c r="BB4945" t="s">
        <v>7829</v>
      </c>
      <c r="BC4945" t="s">
        <v>341</v>
      </c>
      <c r="BD4945">
        <v>12</v>
      </c>
      <c r="BE4945" t="s">
        <v>342</v>
      </c>
      <c r="BG4945">
        <v>4944</v>
      </c>
      <c r="BH4945" t="s">
        <v>329</v>
      </c>
      <c r="BI4945" t="s">
        <v>352</v>
      </c>
    </row>
    <row r="4946" spans="1:61" x14ac:dyDescent="0.25">
      <c r="A4946" s="9">
        <v>4945</v>
      </c>
      <c r="B4946" s="9" t="s">
        <v>177</v>
      </c>
      <c r="C4946" s="9" t="s">
        <v>154</v>
      </c>
      <c r="D4946" s="9" t="s">
        <v>314</v>
      </c>
      <c r="E4946" s="9" t="s">
        <v>458</v>
      </c>
      <c r="F4946" s="9" t="s">
        <v>459</v>
      </c>
      <c r="G4946" s="9" t="s">
        <v>413</v>
      </c>
      <c r="H4946" s="9" t="s">
        <v>412</v>
      </c>
      <c r="J4946" s="45" t="s">
        <v>696</v>
      </c>
      <c r="K4946" s="45"/>
      <c r="L4946" s="45"/>
      <c r="BB4946" t="s">
        <v>7830</v>
      </c>
      <c r="BC4946" t="s">
        <v>342</v>
      </c>
      <c r="BD4946">
        <v>1</v>
      </c>
      <c r="BE4946" t="s">
        <v>343</v>
      </c>
      <c r="BG4946">
        <v>4945</v>
      </c>
      <c r="BH4946" t="s">
        <v>330</v>
      </c>
      <c r="BI4946" t="s">
        <v>293</v>
      </c>
    </row>
    <row r="4947" spans="1:61" x14ac:dyDescent="0.25">
      <c r="A4947" s="9">
        <v>4946</v>
      </c>
      <c r="B4947" s="9" t="s">
        <v>179</v>
      </c>
      <c r="C4947" s="9" t="s">
        <v>155</v>
      </c>
      <c r="D4947" s="9" t="s">
        <v>315</v>
      </c>
      <c r="E4947" s="9" t="s">
        <v>460</v>
      </c>
      <c r="F4947" s="9" t="s">
        <v>461</v>
      </c>
      <c r="G4947" s="9" t="s">
        <v>422</v>
      </c>
      <c r="H4947" s="9" t="s">
        <v>423</v>
      </c>
      <c r="J4947" s="45" t="s">
        <v>5703</v>
      </c>
      <c r="K4947" s="45"/>
      <c r="L4947" s="45"/>
      <c r="BB4947" t="s">
        <v>7831</v>
      </c>
      <c r="BC4947" t="s">
        <v>342</v>
      </c>
      <c r="BD4947">
        <v>2</v>
      </c>
      <c r="BE4947" t="s">
        <v>344</v>
      </c>
      <c r="BG4947">
        <v>4946</v>
      </c>
      <c r="BH4947" t="s">
        <v>331</v>
      </c>
      <c r="BI4947" t="s">
        <v>294</v>
      </c>
    </row>
    <row r="4948" spans="1:61" x14ac:dyDescent="0.25">
      <c r="A4948" s="9">
        <v>4947</v>
      </c>
      <c r="B4948" s="9" t="s">
        <v>180</v>
      </c>
      <c r="C4948" s="9" t="s">
        <v>156</v>
      </c>
      <c r="D4948" s="9" t="s">
        <v>316</v>
      </c>
      <c r="E4948" s="9" t="s">
        <v>460</v>
      </c>
      <c r="F4948" s="9" t="s">
        <v>461</v>
      </c>
      <c r="G4948" s="9" t="s">
        <v>424</v>
      </c>
      <c r="H4948" s="9" t="s">
        <v>425</v>
      </c>
      <c r="J4948" s="45" t="s">
        <v>696</v>
      </c>
      <c r="K4948" s="45"/>
      <c r="L4948" s="45"/>
      <c r="BB4948" t="s">
        <v>7832</v>
      </c>
      <c r="BC4948" t="s">
        <v>342</v>
      </c>
      <c r="BD4948">
        <v>3</v>
      </c>
      <c r="BE4948" t="s">
        <v>345</v>
      </c>
      <c r="BG4948">
        <v>4947</v>
      </c>
      <c r="BH4948" t="s">
        <v>332</v>
      </c>
      <c r="BI4948" t="s">
        <v>295</v>
      </c>
    </row>
    <row r="4949" spans="1:61" x14ac:dyDescent="0.25">
      <c r="A4949" s="9">
        <v>4948</v>
      </c>
      <c r="B4949" s="9" t="s">
        <v>181</v>
      </c>
      <c r="C4949" s="9" t="s">
        <v>157</v>
      </c>
      <c r="D4949" s="9" t="s">
        <v>317</v>
      </c>
      <c r="E4949" s="9" t="s">
        <v>462</v>
      </c>
      <c r="F4949" s="9" t="s">
        <v>463</v>
      </c>
      <c r="G4949" s="9" t="s">
        <v>425</v>
      </c>
      <c r="H4949" s="9" t="s">
        <v>424</v>
      </c>
      <c r="J4949" s="46" t="s">
        <v>5705</v>
      </c>
      <c r="K4949" s="45"/>
      <c r="L4949" s="45"/>
      <c r="BB4949" t="s">
        <v>7833</v>
      </c>
      <c r="BC4949" t="s">
        <v>342</v>
      </c>
      <c r="BD4949">
        <v>4</v>
      </c>
      <c r="BE4949" t="s">
        <v>346</v>
      </c>
      <c r="BG4949">
        <v>4948</v>
      </c>
      <c r="BH4949" t="s">
        <v>333</v>
      </c>
      <c r="BI4949" t="s">
        <v>296</v>
      </c>
    </row>
    <row r="4950" spans="1:61" x14ac:dyDescent="0.25">
      <c r="A4950" s="9">
        <v>4949</v>
      </c>
      <c r="B4950" s="9" t="s">
        <v>182</v>
      </c>
      <c r="C4950" s="9" t="s">
        <v>158</v>
      </c>
      <c r="D4950" s="9" t="s">
        <v>318</v>
      </c>
      <c r="E4950" s="9" t="s">
        <v>462</v>
      </c>
      <c r="F4950" s="9" t="s">
        <v>463</v>
      </c>
      <c r="G4950" s="9" t="s">
        <v>423</v>
      </c>
      <c r="H4950" s="9" t="s">
        <v>422</v>
      </c>
      <c r="J4950" s="45" t="s">
        <v>5703</v>
      </c>
      <c r="K4950" s="45"/>
      <c r="L4950" s="45"/>
      <c r="BB4950" t="s">
        <v>7834</v>
      </c>
      <c r="BC4950" t="s">
        <v>342</v>
      </c>
      <c r="BD4950">
        <v>5</v>
      </c>
      <c r="BE4950" t="s">
        <v>347</v>
      </c>
      <c r="BG4950">
        <v>4949</v>
      </c>
      <c r="BH4950" t="s">
        <v>334</v>
      </c>
      <c r="BI4950" t="s">
        <v>297</v>
      </c>
    </row>
    <row r="4951" spans="1:61" x14ac:dyDescent="0.25">
      <c r="A4951" s="9">
        <v>4950</v>
      </c>
      <c r="B4951" s="9" t="s">
        <v>183</v>
      </c>
      <c r="C4951" s="9" t="s">
        <v>147</v>
      </c>
      <c r="D4951" s="9" t="s">
        <v>319</v>
      </c>
      <c r="E4951" s="9" t="s">
        <v>464</v>
      </c>
      <c r="F4951" s="9" t="s">
        <v>465</v>
      </c>
      <c r="G4951" s="9" t="s">
        <v>412</v>
      </c>
      <c r="H4951" s="9" t="s">
        <v>413</v>
      </c>
      <c r="J4951" s="45" t="s">
        <v>696</v>
      </c>
      <c r="K4951" s="45"/>
      <c r="L4951" s="45"/>
      <c r="BB4951" t="s">
        <v>7835</v>
      </c>
      <c r="BC4951" t="s">
        <v>342</v>
      </c>
      <c r="BD4951">
        <v>6</v>
      </c>
      <c r="BE4951" t="s">
        <v>348</v>
      </c>
      <c r="BG4951">
        <v>4950</v>
      </c>
      <c r="BH4951" t="s">
        <v>335</v>
      </c>
      <c r="BI4951" t="s">
        <v>298</v>
      </c>
    </row>
    <row r="4952" spans="1:61" x14ac:dyDescent="0.25">
      <c r="A4952" s="9">
        <v>4951</v>
      </c>
      <c r="B4952" s="9" t="s">
        <v>184</v>
      </c>
      <c r="C4952" s="9" t="s">
        <v>148</v>
      </c>
      <c r="D4952" s="9" t="s">
        <v>320</v>
      </c>
      <c r="E4952" s="9" t="s">
        <v>464</v>
      </c>
      <c r="F4952" s="9" t="s">
        <v>465</v>
      </c>
      <c r="G4952" s="9" t="s">
        <v>416</v>
      </c>
      <c r="H4952" s="9" t="s">
        <v>412</v>
      </c>
      <c r="J4952" s="45" t="s">
        <v>5703</v>
      </c>
      <c r="K4952" s="45"/>
      <c r="L4952" s="45"/>
      <c r="BB4952" t="s">
        <v>7836</v>
      </c>
      <c r="BC4952" t="s">
        <v>342</v>
      </c>
      <c r="BD4952">
        <v>7</v>
      </c>
      <c r="BE4952" t="s">
        <v>349</v>
      </c>
      <c r="BG4952">
        <v>4951</v>
      </c>
      <c r="BH4952" t="s">
        <v>336</v>
      </c>
      <c r="BI4952" t="s">
        <v>299</v>
      </c>
    </row>
    <row r="4953" spans="1:61" x14ac:dyDescent="0.25">
      <c r="A4953" s="9">
        <v>4952</v>
      </c>
      <c r="B4953" s="9" t="s">
        <v>185</v>
      </c>
      <c r="C4953" s="9" t="s">
        <v>149</v>
      </c>
      <c r="D4953" s="9" t="s">
        <v>321</v>
      </c>
      <c r="E4953" s="9" t="s">
        <v>466</v>
      </c>
      <c r="F4953" s="9" t="s">
        <v>467</v>
      </c>
      <c r="G4953" s="9" t="s">
        <v>417</v>
      </c>
      <c r="H4953" s="9" t="s">
        <v>417</v>
      </c>
      <c r="J4953" s="46" t="s">
        <v>5705</v>
      </c>
      <c r="K4953" s="45"/>
      <c r="L4953" s="45"/>
      <c r="BB4953" t="s">
        <v>7837</v>
      </c>
      <c r="BC4953" t="s">
        <v>342</v>
      </c>
      <c r="BD4953">
        <v>8</v>
      </c>
      <c r="BE4953" t="s">
        <v>350</v>
      </c>
      <c r="BG4953">
        <v>4952</v>
      </c>
      <c r="BH4953" t="s">
        <v>337</v>
      </c>
      <c r="BI4953" t="s">
        <v>300</v>
      </c>
    </row>
    <row r="4954" spans="1:61" x14ac:dyDescent="0.25">
      <c r="A4954" s="9">
        <v>4953</v>
      </c>
      <c r="B4954" s="9" t="s">
        <v>186</v>
      </c>
      <c r="C4954" s="9" t="s">
        <v>150</v>
      </c>
      <c r="D4954" s="9" t="s">
        <v>322</v>
      </c>
      <c r="E4954" s="9" t="s">
        <v>466</v>
      </c>
      <c r="F4954" s="9" t="s">
        <v>467</v>
      </c>
      <c r="G4954" s="9" t="s">
        <v>412</v>
      </c>
      <c r="H4954" s="9" t="s">
        <v>416</v>
      </c>
      <c r="J4954" s="45" t="s">
        <v>696</v>
      </c>
      <c r="K4954" s="45"/>
      <c r="L4954" s="45"/>
      <c r="BB4954" t="s">
        <v>7838</v>
      </c>
      <c r="BC4954" t="s">
        <v>342</v>
      </c>
      <c r="BD4954">
        <v>9</v>
      </c>
      <c r="BE4954" t="s">
        <v>351</v>
      </c>
      <c r="BG4954">
        <v>4953</v>
      </c>
      <c r="BH4954" t="s">
        <v>338</v>
      </c>
      <c r="BI4954" t="s">
        <v>301</v>
      </c>
    </row>
    <row r="4955" spans="1:61" x14ac:dyDescent="0.25">
      <c r="A4955" s="9">
        <v>4954</v>
      </c>
      <c r="B4955" s="9" t="s">
        <v>176</v>
      </c>
      <c r="C4955" s="9" t="s">
        <v>151</v>
      </c>
      <c r="D4955" s="9" t="s">
        <v>323</v>
      </c>
      <c r="E4955" s="9" t="s">
        <v>468</v>
      </c>
      <c r="F4955" s="9" t="s">
        <v>469</v>
      </c>
      <c r="G4955" s="9" t="s">
        <v>413</v>
      </c>
      <c r="H4955" s="9" t="s">
        <v>412</v>
      </c>
      <c r="J4955" s="45" t="s">
        <v>5703</v>
      </c>
      <c r="K4955" s="45"/>
      <c r="L4955" s="45"/>
      <c r="BB4955" t="s">
        <v>7839</v>
      </c>
      <c r="BC4955" t="s">
        <v>342</v>
      </c>
      <c r="BD4955">
        <v>10</v>
      </c>
      <c r="BE4955" t="s">
        <v>352</v>
      </c>
      <c r="BG4955">
        <v>4954</v>
      </c>
      <c r="BH4955" t="s">
        <v>339</v>
      </c>
      <c r="BI4955" t="s">
        <v>302</v>
      </c>
    </row>
    <row r="4956" spans="1:61" x14ac:dyDescent="0.25">
      <c r="A4956" s="9">
        <v>4955</v>
      </c>
      <c r="B4956" s="9" t="s">
        <v>177</v>
      </c>
      <c r="C4956" s="9" t="s">
        <v>152</v>
      </c>
      <c r="D4956" s="9" t="s">
        <v>324</v>
      </c>
      <c r="E4956" s="9" t="s">
        <v>468</v>
      </c>
      <c r="F4956" s="9" t="s">
        <v>469</v>
      </c>
      <c r="G4956" s="9" t="s">
        <v>422</v>
      </c>
      <c r="H4956" s="9" t="s">
        <v>423</v>
      </c>
      <c r="J4956" s="45" t="s">
        <v>696</v>
      </c>
      <c r="K4956" s="45"/>
      <c r="L4956" s="45"/>
      <c r="BB4956" t="s">
        <v>7840</v>
      </c>
      <c r="BC4956" t="s">
        <v>342</v>
      </c>
      <c r="BD4956">
        <v>11</v>
      </c>
      <c r="BE4956" t="s">
        <v>293</v>
      </c>
      <c r="BG4956">
        <v>4955</v>
      </c>
      <c r="BH4956" t="s">
        <v>340</v>
      </c>
      <c r="BI4956" t="s">
        <v>303</v>
      </c>
    </row>
    <row r="4957" spans="1:61" x14ac:dyDescent="0.25">
      <c r="A4957" s="9">
        <v>4956</v>
      </c>
      <c r="B4957" s="9" t="s">
        <v>179</v>
      </c>
      <c r="C4957" s="9" t="s">
        <v>153</v>
      </c>
      <c r="D4957" s="9" t="s">
        <v>325</v>
      </c>
      <c r="E4957" s="9" t="s">
        <v>470</v>
      </c>
      <c r="F4957" s="3" t="s">
        <v>5707</v>
      </c>
      <c r="G4957" s="9" t="s">
        <v>424</v>
      </c>
      <c r="H4957" s="9" t="s">
        <v>425</v>
      </c>
      <c r="J4957" s="46" t="s">
        <v>5705</v>
      </c>
      <c r="K4957" s="45"/>
      <c r="L4957" s="45"/>
      <c r="BB4957" t="s">
        <v>7841</v>
      </c>
      <c r="BC4957" t="s">
        <v>342</v>
      </c>
      <c r="BD4957">
        <v>12</v>
      </c>
      <c r="BE4957" t="s">
        <v>294</v>
      </c>
      <c r="BG4957">
        <v>4956</v>
      </c>
      <c r="BH4957" t="s">
        <v>341</v>
      </c>
      <c r="BI4957" t="s">
        <v>304</v>
      </c>
    </row>
    <row r="4958" spans="1:61" x14ac:dyDescent="0.25">
      <c r="A4958" s="9">
        <v>4957</v>
      </c>
      <c r="B4958" s="9" t="s">
        <v>180</v>
      </c>
      <c r="C4958" s="9" t="s">
        <v>154</v>
      </c>
      <c r="D4958" s="9" t="s">
        <v>326</v>
      </c>
      <c r="E4958" s="9" t="s">
        <v>470</v>
      </c>
      <c r="F4958" s="3" t="s">
        <v>5707</v>
      </c>
      <c r="G4958" s="9" t="s">
        <v>425</v>
      </c>
      <c r="H4958" s="9" t="s">
        <v>424</v>
      </c>
      <c r="J4958" s="45" t="s">
        <v>5703</v>
      </c>
      <c r="K4958" s="45"/>
      <c r="L4958" s="45"/>
      <c r="BB4958" t="s">
        <v>7842</v>
      </c>
      <c r="BC4958" t="s">
        <v>343</v>
      </c>
      <c r="BD4958">
        <v>1</v>
      </c>
      <c r="BE4958" t="s">
        <v>295</v>
      </c>
      <c r="BG4958">
        <v>4957</v>
      </c>
      <c r="BH4958" t="s">
        <v>342</v>
      </c>
      <c r="BI4958" t="s">
        <v>305</v>
      </c>
    </row>
    <row r="4959" spans="1:61" x14ac:dyDescent="0.25">
      <c r="A4959" s="9">
        <v>4958</v>
      </c>
      <c r="B4959" s="9" t="s">
        <v>181</v>
      </c>
      <c r="C4959" s="9" t="s">
        <v>155</v>
      </c>
      <c r="D4959" s="9" t="s">
        <v>327</v>
      </c>
      <c r="E4959" s="9" t="s">
        <v>471</v>
      </c>
      <c r="F4959" s="9" t="s">
        <v>472</v>
      </c>
      <c r="G4959" s="9" t="s">
        <v>423</v>
      </c>
      <c r="H4959" s="9" t="s">
        <v>422</v>
      </c>
      <c r="J4959" s="45" t="s">
        <v>696</v>
      </c>
      <c r="K4959" s="45"/>
      <c r="L4959" s="45"/>
      <c r="BB4959" t="s">
        <v>7843</v>
      </c>
      <c r="BC4959" t="s">
        <v>343</v>
      </c>
      <c r="BD4959">
        <v>2</v>
      </c>
      <c r="BE4959" t="s">
        <v>296</v>
      </c>
      <c r="BG4959">
        <v>4958</v>
      </c>
      <c r="BH4959" t="s">
        <v>343</v>
      </c>
      <c r="BI4959" t="s">
        <v>306</v>
      </c>
    </row>
    <row r="4960" spans="1:61" x14ac:dyDescent="0.25">
      <c r="A4960" s="9">
        <v>4959</v>
      </c>
      <c r="B4960" s="9" t="s">
        <v>182</v>
      </c>
      <c r="C4960" s="9" t="s">
        <v>156</v>
      </c>
      <c r="D4960" s="9" t="s">
        <v>328</v>
      </c>
      <c r="E4960" s="9" t="s">
        <v>471</v>
      </c>
      <c r="F4960" s="9" t="s">
        <v>472</v>
      </c>
      <c r="G4960" s="9" t="s">
        <v>412</v>
      </c>
      <c r="H4960" s="9" t="s">
        <v>413</v>
      </c>
      <c r="J4960" s="45" t="s">
        <v>5703</v>
      </c>
      <c r="K4960" s="45"/>
      <c r="L4960" s="45"/>
      <c r="BB4960" t="s">
        <v>7844</v>
      </c>
      <c r="BC4960" t="s">
        <v>343</v>
      </c>
      <c r="BD4960">
        <v>3</v>
      </c>
      <c r="BE4960" t="s">
        <v>297</v>
      </c>
      <c r="BG4960">
        <v>4959</v>
      </c>
      <c r="BH4960" t="s">
        <v>344</v>
      </c>
      <c r="BI4960" t="s">
        <v>307</v>
      </c>
    </row>
    <row r="4961" spans="1:61" x14ac:dyDescent="0.25">
      <c r="A4961" s="9">
        <v>4960</v>
      </c>
      <c r="B4961" s="9" t="s">
        <v>183</v>
      </c>
      <c r="C4961" s="9" t="s">
        <v>157</v>
      </c>
      <c r="D4961" s="9" t="s">
        <v>329</v>
      </c>
      <c r="E4961" s="9" t="s">
        <v>473</v>
      </c>
      <c r="F4961" s="9" t="s">
        <v>474</v>
      </c>
      <c r="G4961" s="9" t="s">
        <v>416</v>
      </c>
      <c r="H4961" s="9" t="s">
        <v>412</v>
      </c>
      <c r="J4961" s="46" t="s">
        <v>5705</v>
      </c>
      <c r="K4961" s="45"/>
      <c r="L4961" s="45"/>
      <c r="BB4961" t="s">
        <v>7845</v>
      </c>
      <c r="BC4961" t="s">
        <v>343</v>
      </c>
      <c r="BD4961">
        <v>4</v>
      </c>
      <c r="BE4961" t="s">
        <v>298</v>
      </c>
      <c r="BG4961">
        <v>4960</v>
      </c>
      <c r="BH4961" t="s">
        <v>345</v>
      </c>
      <c r="BI4961" t="s">
        <v>308</v>
      </c>
    </row>
    <row r="4962" spans="1:61" x14ac:dyDescent="0.25">
      <c r="A4962" s="9">
        <v>4961</v>
      </c>
      <c r="B4962" s="9" t="s">
        <v>184</v>
      </c>
      <c r="C4962" s="9" t="s">
        <v>158</v>
      </c>
      <c r="D4962" s="9" t="s">
        <v>330</v>
      </c>
      <c r="E4962" s="9" t="s">
        <v>473</v>
      </c>
      <c r="F4962" s="9" t="s">
        <v>474</v>
      </c>
      <c r="G4962" s="9" t="s">
        <v>417</v>
      </c>
      <c r="H4962" s="9" t="s">
        <v>417</v>
      </c>
      <c r="J4962" s="45" t="s">
        <v>696</v>
      </c>
      <c r="K4962" s="45"/>
      <c r="L4962" s="45"/>
      <c r="BB4962" t="s">
        <v>7846</v>
      </c>
      <c r="BC4962" t="s">
        <v>343</v>
      </c>
      <c r="BD4962">
        <v>5</v>
      </c>
      <c r="BE4962" t="s">
        <v>299</v>
      </c>
      <c r="BG4962">
        <v>4961</v>
      </c>
      <c r="BH4962" t="s">
        <v>346</v>
      </c>
      <c r="BI4962" t="s">
        <v>309</v>
      </c>
    </row>
    <row r="4963" spans="1:61" x14ac:dyDescent="0.25">
      <c r="A4963" s="9">
        <v>4962</v>
      </c>
      <c r="B4963" s="9" t="s">
        <v>185</v>
      </c>
      <c r="C4963" s="9" t="s">
        <v>147</v>
      </c>
      <c r="D4963" s="9" t="s">
        <v>331</v>
      </c>
      <c r="E4963" s="9" t="s">
        <v>475</v>
      </c>
      <c r="F4963" s="9" t="s">
        <v>476</v>
      </c>
      <c r="G4963" s="9" t="s">
        <v>412</v>
      </c>
      <c r="H4963" s="9" t="s">
        <v>416</v>
      </c>
      <c r="J4963" s="45" t="s">
        <v>5703</v>
      </c>
      <c r="K4963" s="45"/>
      <c r="L4963" s="45"/>
      <c r="BB4963" t="s">
        <v>7847</v>
      </c>
      <c r="BC4963" t="s">
        <v>343</v>
      </c>
      <c r="BD4963">
        <v>6</v>
      </c>
      <c r="BE4963" t="s">
        <v>300</v>
      </c>
      <c r="BG4963">
        <v>4962</v>
      </c>
      <c r="BH4963" t="s">
        <v>347</v>
      </c>
      <c r="BI4963" t="s">
        <v>310</v>
      </c>
    </row>
    <row r="4964" spans="1:61" x14ac:dyDescent="0.25">
      <c r="A4964" s="9">
        <v>4963</v>
      </c>
      <c r="B4964" s="9" t="s">
        <v>186</v>
      </c>
      <c r="C4964" s="9" t="s">
        <v>148</v>
      </c>
      <c r="D4964" s="9" t="s">
        <v>332</v>
      </c>
      <c r="E4964" s="9" t="s">
        <v>475</v>
      </c>
      <c r="F4964" s="9" t="s">
        <v>476</v>
      </c>
      <c r="G4964" s="9" t="s">
        <v>413</v>
      </c>
      <c r="H4964" s="9" t="s">
        <v>412</v>
      </c>
      <c r="J4964" s="45" t="s">
        <v>696</v>
      </c>
      <c r="K4964" s="45"/>
      <c r="L4964" s="45"/>
      <c r="BB4964" t="s">
        <v>7848</v>
      </c>
      <c r="BC4964" t="s">
        <v>343</v>
      </c>
      <c r="BD4964">
        <v>7</v>
      </c>
      <c r="BE4964" t="s">
        <v>301</v>
      </c>
      <c r="BG4964">
        <v>4963</v>
      </c>
      <c r="BH4964" t="s">
        <v>348</v>
      </c>
      <c r="BI4964" t="s">
        <v>311</v>
      </c>
    </row>
    <row r="4965" spans="1:61" x14ac:dyDescent="0.25">
      <c r="A4965" s="9">
        <v>4964</v>
      </c>
      <c r="B4965" s="9" t="s">
        <v>176</v>
      </c>
      <c r="C4965" s="9" t="s">
        <v>149</v>
      </c>
      <c r="D4965" s="9" t="s">
        <v>333</v>
      </c>
      <c r="E4965" s="9" t="s">
        <v>410</v>
      </c>
      <c r="F4965" s="9" t="s">
        <v>411</v>
      </c>
      <c r="G4965" s="9" t="s">
        <v>422</v>
      </c>
      <c r="H4965" s="9" t="s">
        <v>423</v>
      </c>
      <c r="J4965" s="46" t="s">
        <v>5705</v>
      </c>
      <c r="K4965" s="45"/>
      <c r="L4965" s="45"/>
      <c r="BB4965" t="s">
        <v>7849</v>
      </c>
      <c r="BC4965" t="s">
        <v>343</v>
      </c>
      <c r="BD4965">
        <v>8</v>
      </c>
      <c r="BE4965" t="s">
        <v>302</v>
      </c>
      <c r="BG4965">
        <v>4964</v>
      </c>
      <c r="BH4965" t="s">
        <v>349</v>
      </c>
      <c r="BI4965" t="s">
        <v>312</v>
      </c>
    </row>
    <row r="4966" spans="1:61" x14ac:dyDescent="0.25">
      <c r="A4966" s="9">
        <v>4965</v>
      </c>
      <c r="B4966" s="9" t="s">
        <v>177</v>
      </c>
      <c r="C4966" s="9" t="s">
        <v>150</v>
      </c>
      <c r="D4966" s="9" t="s">
        <v>334</v>
      </c>
      <c r="E4966" s="9" t="s">
        <v>410</v>
      </c>
      <c r="F4966" s="9" t="s">
        <v>411</v>
      </c>
      <c r="G4966" s="9" t="s">
        <v>412</v>
      </c>
      <c r="H4966" s="9" t="s">
        <v>413</v>
      </c>
      <c r="J4966" s="45" t="s">
        <v>5703</v>
      </c>
      <c r="K4966" s="45"/>
      <c r="L4966" s="45"/>
      <c r="BB4966" t="s">
        <v>7850</v>
      </c>
      <c r="BC4966" t="s">
        <v>343</v>
      </c>
      <c r="BD4966">
        <v>9</v>
      </c>
      <c r="BE4966" t="s">
        <v>303</v>
      </c>
      <c r="BG4966">
        <v>4965</v>
      </c>
      <c r="BH4966" t="s">
        <v>350</v>
      </c>
      <c r="BI4966" t="s">
        <v>313</v>
      </c>
    </row>
    <row r="4967" spans="1:61" x14ac:dyDescent="0.25">
      <c r="A4967" s="9">
        <v>4966</v>
      </c>
      <c r="B4967" s="9" t="s">
        <v>179</v>
      </c>
      <c r="C4967" s="9" t="s">
        <v>151</v>
      </c>
      <c r="D4967" s="9" t="s">
        <v>335</v>
      </c>
      <c r="E4967" s="9" t="s">
        <v>414</v>
      </c>
      <c r="F4967" s="9" t="s">
        <v>415</v>
      </c>
      <c r="G4967" s="9" t="s">
        <v>416</v>
      </c>
      <c r="H4967" s="9" t="s">
        <v>412</v>
      </c>
      <c r="J4967" s="45" t="s">
        <v>696</v>
      </c>
      <c r="K4967" s="45"/>
      <c r="L4967" s="45"/>
      <c r="BB4967" t="s">
        <v>7851</v>
      </c>
      <c r="BC4967" t="s">
        <v>343</v>
      </c>
      <c r="BD4967">
        <v>10</v>
      </c>
      <c r="BE4967" t="s">
        <v>304</v>
      </c>
      <c r="BG4967">
        <v>4966</v>
      </c>
      <c r="BH4967" t="s">
        <v>351</v>
      </c>
      <c r="BI4967" t="s">
        <v>314</v>
      </c>
    </row>
    <row r="4968" spans="1:61" x14ac:dyDescent="0.25">
      <c r="A4968" s="9">
        <v>4967</v>
      </c>
      <c r="B4968" s="9" t="s">
        <v>180</v>
      </c>
      <c r="C4968" s="9" t="s">
        <v>152</v>
      </c>
      <c r="D4968" s="9" t="s">
        <v>336</v>
      </c>
      <c r="E4968" s="9" t="s">
        <v>414</v>
      </c>
      <c r="F4968" s="9" t="s">
        <v>415</v>
      </c>
      <c r="G4968" s="9" t="s">
        <v>417</v>
      </c>
      <c r="H4968" s="9" t="s">
        <v>417</v>
      </c>
      <c r="J4968" s="45" t="s">
        <v>696</v>
      </c>
      <c r="K4968" s="45"/>
      <c r="L4968" s="45"/>
      <c r="BB4968" t="s">
        <v>7852</v>
      </c>
      <c r="BC4968" t="s">
        <v>343</v>
      </c>
      <c r="BD4968">
        <v>11</v>
      </c>
      <c r="BE4968" t="s">
        <v>305</v>
      </c>
      <c r="BG4968">
        <v>4967</v>
      </c>
      <c r="BH4968" t="s">
        <v>352</v>
      </c>
      <c r="BI4968" t="s">
        <v>315</v>
      </c>
    </row>
    <row r="4969" spans="1:61" x14ac:dyDescent="0.25">
      <c r="A4969" s="9">
        <v>4968</v>
      </c>
      <c r="B4969" s="9" t="s">
        <v>181</v>
      </c>
      <c r="C4969" s="9" t="s">
        <v>153</v>
      </c>
      <c r="D4969" s="9" t="s">
        <v>337</v>
      </c>
      <c r="E4969" s="9" t="s">
        <v>418</v>
      </c>
      <c r="F4969" s="9" t="s">
        <v>419</v>
      </c>
      <c r="G4969" s="9" t="s">
        <v>412</v>
      </c>
      <c r="H4969" s="9" t="s">
        <v>416</v>
      </c>
      <c r="J4969" s="45" t="s">
        <v>5704</v>
      </c>
      <c r="K4969" s="45"/>
      <c r="L4969" s="45"/>
      <c r="BB4969" t="s">
        <v>7853</v>
      </c>
      <c r="BC4969" t="s">
        <v>343</v>
      </c>
      <c r="BD4969">
        <v>12</v>
      </c>
      <c r="BE4969" t="s">
        <v>306</v>
      </c>
      <c r="BG4969">
        <v>4968</v>
      </c>
      <c r="BH4969" t="s">
        <v>293</v>
      </c>
      <c r="BI4969" t="s">
        <v>316</v>
      </c>
    </row>
    <row r="4970" spans="1:61" x14ac:dyDescent="0.25">
      <c r="A4970" s="9">
        <v>4969</v>
      </c>
      <c r="B4970" s="9" t="s">
        <v>182</v>
      </c>
      <c r="C4970" s="9" t="s">
        <v>154</v>
      </c>
      <c r="D4970" s="9" t="s">
        <v>338</v>
      </c>
      <c r="E4970" s="9" t="s">
        <v>418</v>
      </c>
      <c r="F4970" s="9" t="s">
        <v>419</v>
      </c>
      <c r="G4970" s="9" t="s">
        <v>413</v>
      </c>
      <c r="H4970" s="9" t="s">
        <v>412</v>
      </c>
      <c r="J4970" s="45" t="s">
        <v>696</v>
      </c>
      <c r="K4970" s="45"/>
      <c r="L4970" s="45"/>
      <c r="BB4970" t="s">
        <v>7854</v>
      </c>
      <c r="BC4970" t="s">
        <v>344</v>
      </c>
      <c r="BD4970">
        <v>1</v>
      </c>
      <c r="BE4970" t="s">
        <v>307</v>
      </c>
      <c r="BG4970">
        <v>4969</v>
      </c>
      <c r="BH4970" t="s">
        <v>294</v>
      </c>
      <c r="BI4970" t="s">
        <v>317</v>
      </c>
    </row>
    <row r="4971" spans="1:61" x14ac:dyDescent="0.25">
      <c r="A4971" s="9">
        <v>4970</v>
      </c>
      <c r="B4971" s="9" t="s">
        <v>183</v>
      </c>
      <c r="C4971" s="9" t="s">
        <v>155</v>
      </c>
      <c r="D4971" s="9" t="s">
        <v>339</v>
      </c>
      <c r="E4971" s="9" t="s">
        <v>420</v>
      </c>
      <c r="F4971" s="9" t="s">
        <v>421</v>
      </c>
      <c r="G4971" s="9" t="s">
        <v>422</v>
      </c>
      <c r="H4971" s="9" t="s">
        <v>423</v>
      </c>
      <c r="J4971" s="45" t="s">
        <v>5703</v>
      </c>
      <c r="K4971" s="45"/>
      <c r="L4971" s="45"/>
      <c r="BB4971" t="s">
        <v>7855</v>
      </c>
      <c r="BC4971" t="s">
        <v>344</v>
      </c>
      <c r="BD4971">
        <v>2</v>
      </c>
      <c r="BE4971" t="s">
        <v>308</v>
      </c>
      <c r="BG4971">
        <v>4970</v>
      </c>
      <c r="BH4971" t="s">
        <v>295</v>
      </c>
      <c r="BI4971" t="s">
        <v>318</v>
      </c>
    </row>
    <row r="4972" spans="1:61" x14ac:dyDescent="0.25">
      <c r="A4972" s="9">
        <v>4971</v>
      </c>
      <c r="B4972" s="9" t="s">
        <v>184</v>
      </c>
      <c r="C4972" s="9" t="s">
        <v>156</v>
      </c>
      <c r="D4972" s="9" t="s">
        <v>340</v>
      </c>
      <c r="E4972" s="9" t="s">
        <v>420</v>
      </c>
      <c r="F4972" s="9" t="s">
        <v>421</v>
      </c>
      <c r="G4972" s="9" t="s">
        <v>424</v>
      </c>
      <c r="H4972" s="9" t="s">
        <v>425</v>
      </c>
      <c r="J4972" s="45" t="s">
        <v>696</v>
      </c>
      <c r="K4972" s="45"/>
      <c r="L4972" s="45"/>
      <c r="BB4972" t="s">
        <v>7856</v>
      </c>
      <c r="BC4972" t="s">
        <v>344</v>
      </c>
      <c r="BD4972">
        <v>3</v>
      </c>
      <c r="BE4972" t="s">
        <v>309</v>
      </c>
      <c r="BG4972">
        <v>4971</v>
      </c>
      <c r="BH4972" t="s">
        <v>296</v>
      </c>
      <c r="BI4972" t="s">
        <v>319</v>
      </c>
    </row>
    <row r="4973" spans="1:61" x14ac:dyDescent="0.25">
      <c r="A4973" s="9">
        <v>4972</v>
      </c>
      <c r="B4973" s="9" t="s">
        <v>185</v>
      </c>
      <c r="C4973" s="9" t="s">
        <v>157</v>
      </c>
      <c r="D4973" s="9" t="s">
        <v>341</v>
      </c>
      <c r="E4973" s="9" t="s">
        <v>426</v>
      </c>
      <c r="F4973" s="9" t="s">
        <v>427</v>
      </c>
      <c r="G4973" s="9" t="s">
        <v>425</v>
      </c>
      <c r="H4973" s="9" t="s">
        <v>424</v>
      </c>
      <c r="J4973" s="46" t="s">
        <v>5705</v>
      </c>
      <c r="K4973" s="45"/>
      <c r="L4973" s="45"/>
      <c r="BB4973" t="s">
        <v>7857</v>
      </c>
      <c r="BC4973" t="s">
        <v>344</v>
      </c>
      <c r="BD4973">
        <v>4</v>
      </c>
      <c r="BE4973" t="s">
        <v>310</v>
      </c>
      <c r="BG4973">
        <v>4972</v>
      </c>
      <c r="BH4973" t="s">
        <v>297</v>
      </c>
      <c r="BI4973" t="s">
        <v>320</v>
      </c>
    </row>
    <row r="4974" spans="1:61" x14ac:dyDescent="0.25">
      <c r="A4974" s="9">
        <v>4973</v>
      </c>
      <c r="B4974" s="9" t="s">
        <v>186</v>
      </c>
      <c r="C4974" s="9" t="s">
        <v>158</v>
      </c>
      <c r="D4974" s="9" t="s">
        <v>342</v>
      </c>
      <c r="E4974" s="9" t="s">
        <v>426</v>
      </c>
      <c r="F4974" s="9" t="s">
        <v>427</v>
      </c>
      <c r="G4974" s="9" t="s">
        <v>423</v>
      </c>
      <c r="H4974" s="9" t="s">
        <v>422</v>
      </c>
      <c r="J4974" s="45" t="s">
        <v>5703</v>
      </c>
      <c r="K4974" s="45"/>
      <c r="L4974" s="45"/>
      <c r="BB4974" t="s">
        <v>7858</v>
      </c>
      <c r="BC4974" t="s">
        <v>344</v>
      </c>
      <c r="BD4974">
        <v>5</v>
      </c>
      <c r="BE4974" t="s">
        <v>311</v>
      </c>
      <c r="BG4974">
        <v>4973</v>
      </c>
      <c r="BH4974" t="s">
        <v>298</v>
      </c>
      <c r="BI4974" t="s">
        <v>321</v>
      </c>
    </row>
    <row r="4975" spans="1:61" x14ac:dyDescent="0.25">
      <c r="A4975" s="9">
        <v>4974</v>
      </c>
      <c r="B4975" s="9" t="s">
        <v>176</v>
      </c>
      <c r="C4975" s="9" t="s">
        <v>147</v>
      </c>
      <c r="D4975" s="9" t="s">
        <v>343</v>
      </c>
      <c r="E4975" s="9" t="s">
        <v>428</v>
      </c>
      <c r="F4975" s="9" t="s">
        <v>429</v>
      </c>
      <c r="G4975" s="9" t="s">
        <v>412</v>
      </c>
      <c r="H4975" s="9" t="s">
        <v>413</v>
      </c>
      <c r="J4975" s="45" t="s">
        <v>696</v>
      </c>
      <c r="K4975" s="45"/>
      <c r="L4975" s="45"/>
      <c r="BB4975" t="s">
        <v>7859</v>
      </c>
      <c r="BC4975" t="s">
        <v>344</v>
      </c>
      <c r="BD4975">
        <v>6</v>
      </c>
      <c r="BE4975" t="s">
        <v>312</v>
      </c>
      <c r="BG4975">
        <v>4974</v>
      </c>
      <c r="BH4975" t="s">
        <v>299</v>
      </c>
      <c r="BI4975" t="s">
        <v>322</v>
      </c>
    </row>
    <row r="4976" spans="1:61" x14ac:dyDescent="0.25">
      <c r="A4976" s="9">
        <v>4975</v>
      </c>
      <c r="B4976" s="9" t="s">
        <v>177</v>
      </c>
      <c r="C4976" s="9" t="s">
        <v>148</v>
      </c>
      <c r="D4976" s="9" t="s">
        <v>344</v>
      </c>
      <c r="E4976" s="9" t="s">
        <v>428</v>
      </c>
      <c r="F4976" s="9" t="s">
        <v>429</v>
      </c>
      <c r="G4976" s="9" t="s">
        <v>416</v>
      </c>
      <c r="H4976" s="9" t="s">
        <v>412</v>
      </c>
      <c r="J4976" s="45" t="s">
        <v>696</v>
      </c>
      <c r="K4976" s="45"/>
      <c r="L4976" s="45"/>
      <c r="BB4976" t="s">
        <v>7860</v>
      </c>
      <c r="BC4976" t="s">
        <v>344</v>
      </c>
      <c r="BD4976">
        <v>7</v>
      </c>
      <c r="BE4976" t="s">
        <v>313</v>
      </c>
      <c r="BG4976">
        <v>4975</v>
      </c>
      <c r="BH4976" t="s">
        <v>300</v>
      </c>
      <c r="BI4976" t="s">
        <v>323</v>
      </c>
    </row>
    <row r="4977" spans="1:61" x14ac:dyDescent="0.25">
      <c r="A4977" s="9">
        <v>4976</v>
      </c>
      <c r="B4977" s="9" t="s">
        <v>179</v>
      </c>
      <c r="C4977" s="9" t="s">
        <v>149</v>
      </c>
      <c r="D4977" s="9" t="s">
        <v>345</v>
      </c>
      <c r="E4977" s="9" t="s">
        <v>430</v>
      </c>
      <c r="F4977" s="9" t="s">
        <v>431</v>
      </c>
      <c r="G4977" s="9" t="s">
        <v>417</v>
      </c>
      <c r="H4977" s="9" t="s">
        <v>417</v>
      </c>
      <c r="J4977" s="45" t="s">
        <v>5704</v>
      </c>
      <c r="K4977" s="45"/>
      <c r="L4977" s="45"/>
      <c r="BB4977" t="s">
        <v>7861</v>
      </c>
      <c r="BC4977" t="s">
        <v>344</v>
      </c>
      <c r="BD4977">
        <v>8</v>
      </c>
      <c r="BE4977" t="s">
        <v>314</v>
      </c>
      <c r="BG4977">
        <v>4976</v>
      </c>
      <c r="BH4977" t="s">
        <v>301</v>
      </c>
      <c r="BI4977" t="s">
        <v>324</v>
      </c>
    </row>
    <row r="4978" spans="1:61" x14ac:dyDescent="0.25">
      <c r="A4978" s="9">
        <v>4977</v>
      </c>
      <c r="B4978" s="9" t="s">
        <v>180</v>
      </c>
      <c r="C4978" s="9" t="s">
        <v>150</v>
      </c>
      <c r="D4978" s="9" t="s">
        <v>346</v>
      </c>
      <c r="E4978" s="9" t="s">
        <v>430</v>
      </c>
      <c r="F4978" s="9" t="s">
        <v>431</v>
      </c>
      <c r="G4978" s="9" t="s">
        <v>412</v>
      </c>
      <c r="H4978" s="9" t="s">
        <v>416</v>
      </c>
      <c r="J4978" s="45" t="s">
        <v>696</v>
      </c>
      <c r="K4978" s="45"/>
      <c r="L4978" s="45"/>
      <c r="BB4978" t="s">
        <v>7862</v>
      </c>
      <c r="BC4978" t="s">
        <v>344</v>
      </c>
      <c r="BD4978">
        <v>9</v>
      </c>
      <c r="BE4978" t="s">
        <v>315</v>
      </c>
      <c r="BG4978">
        <v>4977</v>
      </c>
      <c r="BH4978" t="s">
        <v>302</v>
      </c>
      <c r="BI4978" t="s">
        <v>325</v>
      </c>
    </row>
    <row r="4979" spans="1:61" x14ac:dyDescent="0.25">
      <c r="A4979" s="9">
        <v>4978</v>
      </c>
      <c r="B4979" s="9" t="s">
        <v>181</v>
      </c>
      <c r="C4979" s="9" t="s">
        <v>151</v>
      </c>
      <c r="D4979" s="9" t="s">
        <v>347</v>
      </c>
      <c r="E4979" s="9" t="s">
        <v>432</v>
      </c>
      <c r="F4979" s="9" t="s">
        <v>433</v>
      </c>
      <c r="G4979" s="9" t="s">
        <v>413</v>
      </c>
      <c r="H4979" s="9" t="s">
        <v>412</v>
      </c>
      <c r="J4979" s="45" t="s">
        <v>5703</v>
      </c>
      <c r="K4979" s="45"/>
      <c r="L4979" s="45"/>
      <c r="BB4979" t="s">
        <v>7863</v>
      </c>
      <c r="BC4979" t="s">
        <v>344</v>
      </c>
      <c r="BD4979">
        <v>10</v>
      </c>
      <c r="BE4979" t="s">
        <v>316</v>
      </c>
      <c r="BG4979">
        <v>4978</v>
      </c>
      <c r="BH4979" t="s">
        <v>303</v>
      </c>
      <c r="BI4979" t="s">
        <v>326</v>
      </c>
    </row>
    <row r="4980" spans="1:61" x14ac:dyDescent="0.25">
      <c r="A4980" s="9">
        <v>4979</v>
      </c>
      <c r="B4980" s="9" t="s">
        <v>182</v>
      </c>
      <c r="C4980" s="9" t="s">
        <v>152</v>
      </c>
      <c r="D4980" s="9" t="s">
        <v>348</v>
      </c>
      <c r="E4980" s="9" t="s">
        <v>432</v>
      </c>
      <c r="F4980" s="9" t="s">
        <v>433</v>
      </c>
      <c r="G4980" s="9" t="s">
        <v>422</v>
      </c>
      <c r="H4980" s="9" t="s">
        <v>423</v>
      </c>
      <c r="J4980" s="45" t="s">
        <v>696</v>
      </c>
      <c r="K4980" s="45"/>
      <c r="L4980" s="45"/>
      <c r="BB4980" t="s">
        <v>7864</v>
      </c>
      <c r="BC4980" t="s">
        <v>344</v>
      </c>
      <c r="BD4980">
        <v>11</v>
      </c>
      <c r="BE4980" t="s">
        <v>317</v>
      </c>
      <c r="BG4980">
        <v>4979</v>
      </c>
      <c r="BH4980" t="s">
        <v>304</v>
      </c>
      <c r="BI4980" t="s">
        <v>327</v>
      </c>
    </row>
    <row r="4981" spans="1:61" x14ac:dyDescent="0.25">
      <c r="A4981" s="9">
        <v>4980</v>
      </c>
      <c r="B4981" s="9" t="s">
        <v>183</v>
      </c>
      <c r="C4981" s="9" t="s">
        <v>153</v>
      </c>
      <c r="D4981" s="9" t="s">
        <v>349</v>
      </c>
      <c r="E4981" s="9" t="s">
        <v>434</v>
      </c>
      <c r="F4981" s="9" t="s">
        <v>435</v>
      </c>
      <c r="G4981" s="9" t="s">
        <v>424</v>
      </c>
      <c r="H4981" s="9" t="s">
        <v>425</v>
      </c>
      <c r="J4981" s="46" t="s">
        <v>5705</v>
      </c>
      <c r="K4981" s="45"/>
      <c r="L4981" s="45"/>
      <c r="BB4981" t="s">
        <v>7865</v>
      </c>
      <c r="BC4981" t="s">
        <v>344</v>
      </c>
      <c r="BD4981">
        <v>12</v>
      </c>
      <c r="BE4981" t="s">
        <v>318</v>
      </c>
      <c r="BG4981">
        <v>4980</v>
      </c>
      <c r="BH4981" t="s">
        <v>305</v>
      </c>
      <c r="BI4981" t="s">
        <v>328</v>
      </c>
    </row>
    <row r="4982" spans="1:61" x14ac:dyDescent="0.25">
      <c r="A4982" s="9">
        <v>4981</v>
      </c>
      <c r="B4982" s="9" t="s">
        <v>184</v>
      </c>
      <c r="C4982" s="9" t="s">
        <v>154</v>
      </c>
      <c r="D4982" s="9" t="s">
        <v>350</v>
      </c>
      <c r="E4982" s="9" t="s">
        <v>434</v>
      </c>
      <c r="F4982" s="9" t="s">
        <v>435</v>
      </c>
      <c r="G4982" s="9" t="s">
        <v>425</v>
      </c>
      <c r="H4982" s="9" t="s">
        <v>424</v>
      </c>
      <c r="J4982" s="45" t="s">
        <v>5703</v>
      </c>
      <c r="K4982" s="45"/>
      <c r="L4982" s="45"/>
      <c r="BB4982" t="s">
        <v>7866</v>
      </c>
      <c r="BC4982" t="s">
        <v>345</v>
      </c>
      <c r="BD4982">
        <v>1</v>
      </c>
      <c r="BE4982" t="s">
        <v>319</v>
      </c>
      <c r="BG4982">
        <v>4981</v>
      </c>
      <c r="BH4982" t="s">
        <v>306</v>
      </c>
      <c r="BI4982" t="s">
        <v>329</v>
      </c>
    </row>
    <row r="4983" spans="1:61" x14ac:dyDescent="0.25">
      <c r="A4983" s="9">
        <v>4982</v>
      </c>
      <c r="B4983" s="9" t="s">
        <v>185</v>
      </c>
      <c r="C4983" s="9" t="s">
        <v>155</v>
      </c>
      <c r="D4983" s="9" t="s">
        <v>351</v>
      </c>
      <c r="E4983" s="9" t="s">
        <v>436</v>
      </c>
      <c r="F4983" s="9" t="s">
        <v>437</v>
      </c>
      <c r="G4983" s="9" t="s">
        <v>423</v>
      </c>
      <c r="H4983" s="9" t="s">
        <v>422</v>
      </c>
      <c r="J4983" s="45" t="s">
        <v>696</v>
      </c>
      <c r="K4983" s="45"/>
      <c r="L4983" s="45"/>
      <c r="BB4983" t="s">
        <v>7867</v>
      </c>
      <c r="BC4983" t="s">
        <v>345</v>
      </c>
      <c r="BD4983">
        <v>2</v>
      </c>
      <c r="BE4983" t="s">
        <v>320</v>
      </c>
      <c r="BG4983">
        <v>4982</v>
      </c>
      <c r="BH4983" t="s">
        <v>307</v>
      </c>
      <c r="BI4983" t="s">
        <v>330</v>
      </c>
    </row>
    <row r="4984" spans="1:61" x14ac:dyDescent="0.25">
      <c r="A4984" s="9">
        <v>4983</v>
      </c>
      <c r="B4984" s="9" t="s">
        <v>186</v>
      </c>
      <c r="C4984" s="9" t="s">
        <v>156</v>
      </c>
      <c r="D4984" s="9" t="s">
        <v>352</v>
      </c>
      <c r="E4984" s="9" t="s">
        <v>436</v>
      </c>
      <c r="F4984" s="9" t="s">
        <v>437</v>
      </c>
      <c r="G4984" s="9" t="s">
        <v>412</v>
      </c>
      <c r="H4984" s="9" t="s">
        <v>413</v>
      </c>
      <c r="J4984" s="45" t="s">
        <v>696</v>
      </c>
      <c r="K4984" s="45"/>
      <c r="L4984" s="45"/>
      <c r="BB4984" t="s">
        <v>7868</v>
      </c>
      <c r="BC4984" t="s">
        <v>345</v>
      </c>
      <c r="BD4984">
        <v>3</v>
      </c>
      <c r="BE4984" t="s">
        <v>321</v>
      </c>
      <c r="BG4984">
        <v>4983</v>
      </c>
      <c r="BH4984" t="s">
        <v>308</v>
      </c>
      <c r="BI4984" t="s">
        <v>331</v>
      </c>
    </row>
    <row r="4985" spans="1:61" x14ac:dyDescent="0.25">
      <c r="A4985" s="9">
        <v>4984</v>
      </c>
      <c r="B4985" s="9" t="s">
        <v>176</v>
      </c>
      <c r="C4985" s="9" t="s">
        <v>157</v>
      </c>
      <c r="D4985" s="9" t="s">
        <v>293</v>
      </c>
      <c r="E4985" s="9" t="s">
        <v>438</v>
      </c>
      <c r="F4985" s="9" t="s">
        <v>439</v>
      </c>
      <c r="G4985" s="9" t="s">
        <v>416</v>
      </c>
      <c r="H4985" s="9" t="s">
        <v>412</v>
      </c>
      <c r="J4985" s="45" t="s">
        <v>5704</v>
      </c>
      <c r="K4985" s="45"/>
      <c r="L4985" s="45"/>
      <c r="BB4985" t="s">
        <v>7869</v>
      </c>
      <c r="BC4985" t="s">
        <v>345</v>
      </c>
      <c r="BD4985">
        <v>4</v>
      </c>
      <c r="BE4985" t="s">
        <v>322</v>
      </c>
      <c r="BG4985">
        <v>4984</v>
      </c>
      <c r="BH4985" t="s">
        <v>309</v>
      </c>
      <c r="BI4985" t="s">
        <v>332</v>
      </c>
    </row>
    <row r="4986" spans="1:61" x14ac:dyDescent="0.25">
      <c r="A4986" s="9">
        <v>4985</v>
      </c>
      <c r="B4986" s="9" t="s">
        <v>177</v>
      </c>
      <c r="C4986" s="9" t="s">
        <v>158</v>
      </c>
      <c r="D4986" s="9" t="s">
        <v>294</v>
      </c>
      <c r="E4986" s="9" t="s">
        <v>438</v>
      </c>
      <c r="F4986" s="9" t="s">
        <v>439</v>
      </c>
      <c r="G4986" s="9" t="s">
        <v>417</v>
      </c>
      <c r="H4986" s="9" t="s">
        <v>417</v>
      </c>
      <c r="J4986" s="45" t="s">
        <v>696</v>
      </c>
      <c r="K4986" s="45"/>
      <c r="L4986" s="45"/>
      <c r="BB4986" t="s">
        <v>7870</v>
      </c>
      <c r="BC4986" t="s">
        <v>345</v>
      </c>
      <c r="BD4986">
        <v>5</v>
      </c>
      <c r="BE4986" t="s">
        <v>323</v>
      </c>
      <c r="BG4986">
        <v>4985</v>
      </c>
      <c r="BH4986" t="s">
        <v>310</v>
      </c>
      <c r="BI4986" t="s">
        <v>333</v>
      </c>
    </row>
    <row r="4987" spans="1:61" x14ac:dyDescent="0.25">
      <c r="A4987" s="9">
        <v>4986</v>
      </c>
      <c r="B4987" s="9" t="s">
        <v>179</v>
      </c>
      <c r="C4987" s="9" t="s">
        <v>147</v>
      </c>
      <c r="D4987" s="9" t="s">
        <v>295</v>
      </c>
      <c r="E4987" s="9" t="s">
        <v>440</v>
      </c>
      <c r="F4987" s="9" t="s">
        <v>441</v>
      </c>
      <c r="G4987" s="9" t="s">
        <v>412</v>
      </c>
      <c r="H4987" s="9" t="s">
        <v>416</v>
      </c>
      <c r="J4987" s="45" t="s">
        <v>696</v>
      </c>
      <c r="K4987" s="45"/>
      <c r="L4987" s="45"/>
      <c r="BB4987" t="s">
        <v>7871</v>
      </c>
      <c r="BC4987" t="s">
        <v>345</v>
      </c>
      <c r="BD4987">
        <v>6</v>
      </c>
      <c r="BE4987" t="s">
        <v>324</v>
      </c>
      <c r="BG4987">
        <v>4986</v>
      </c>
      <c r="BH4987" t="s">
        <v>311</v>
      </c>
      <c r="BI4987" t="s">
        <v>334</v>
      </c>
    </row>
    <row r="4988" spans="1:61" x14ac:dyDescent="0.25">
      <c r="A4988" s="9">
        <v>4987</v>
      </c>
      <c r="B4988" s="9" t="s">
        <v>180</v>
      </c>
      <c r="C4988" s="9" t="s">
        <v>148</v>
      </c>
      <c r="D4988" s="9" t="s">
        <v>296</v>
      </c>
      <c r="E4988" s="9" t="s">
        <v>440</v>
      </c>
      <c r="F4988" s="9" t="s">
        <v>441</v>
      </c>
      <c r="G4988" s="9" t="s">
        <v>413</v>
      </c>
      <c r="H4988" s="9" t="s">
        <v>412</v>
      </c>
      <c r="J4988" s="45" t="s">
        <v>5703</v>
      </c>
      <c r="K4988" s="45"/>
      <c r="L4988" s="45"/>
      <c r="BB4988" t="s">
        <v>7872</v>
      </c>
      <c r="BC4988" t="s">
        <v>345</v>
      </c>
      <c r="BD4988">
        <v>7</v>
      </c>
      <c r="BE4988" t="s">
        <v>325</v>
      </c>
      <c r="BG4988">
        <v>4987</v>
      </c>
      <c r="BH4988" t="s">
        <v>312</v>
      </c>
      <c r="BI4988" t="s">
        <v>335</v>
      </c>
    </row>
    <row r="4989" spans="1:61" x14ac:dyDescent="0.25">
      <c r="A4989" s="9">
        <v>4988</v>
      </c>
      <c r="B4989" s="9" t="s">
        <v>181</v>
      </c>
      <c r="C4989" s="9" t="s">
        <v>149</v>
      </c>
      <c r="D4989" s="9" t="s">
        <v>297</v>
      </c>
      <c r="E4989" s="9" t="s">
        <v>442</v>
      </c>
      <c r="F4989" s="9" t="s">
        <v>443</v>
      </c>
      <c r="G4989" s="9" t="s">
        <v>422</v>
      </c>
      <c r="H4989" s="9" t="s">
        <v>423</v>
      </c>
      <c r="J4989" s="46" t="s">
        <v>5705</v>
      </c>
      <c r="K4989" s="45"/>
      <c r="L4989" s="45"/>
      <c r="BB4989" t="s">
        <v>7873</v>
      </c>
      <c r="BC4989" t="s">
        <v>345</v>
      </c>
      <c r="BD4989">
        <v>8</v>
      </c>
      <c r="BE4989" t="s">
        <v>326</v>
      </c>
      <c r="BG4989">
        <v>4988</v>
      </c>
      <c r="BH4989" t="s">
        <v>313</v>
      </c>
      <c r="BI4989" t="s">
        <v>336</v>
      </c>
    </row>
    <row r="4990" spans="1:61" x14ac:dyDescent="0.25">
      <c r="A4990" s="9">
        <v>4989</v>
      </c>
      <c r="B4990" s="9" t="s">
        <v>182</v>
      </c>
      <c r="C4990" s="9" t="s">
        <v>150</v>
      </c>
      <c r="D4990" s="9" t="s">
        <v>298</v>
      </c>
      <c r="E4990" s="9" t="s">
        <v>442</v>
      </c>
      <c r="F4990" s="9" t="s">
        <v>443</v>
      </c>
      <c r="G4990" s="9" t="s">
        <v>424</v>
      </c>
      <c r="H4990" s="9" t="s">
        <v>425</v>
      </c>
      <c r="J4990" s="45" t="s">
        <v>5703</v>
      </c>
      <c r="K4990" s="45"/>
      <c r="L4990" s="45"/>
      <c r="BB4990" t="s">
        <v>7874</v>
      </c>
      <c r="BC4990" t="s">
        <v>345</v>
      </c>
      <c r="BD4990">
        <v>9</v>
      </c>
      <c r="BE4990" t="s">
        <v>327</v>
      </c>
      <c r="BG4990">
        <v>4989</v>
      </c>
      <c r="BH4990" t="s">
        <v>314</v>
      </c>
      <c r="BI4990" t="s">
        <v>337</v>
      </c>
    </row>
    <row r="4991" spans="1:61" x14ac:dyDescent="0.25">
      <c r="A4991" s="9">
        <v>4990</v>
      </c>
      <c r="B4991" s="9" t="s">
        <v>183</v>
      </c>
      <c r="C4991" s="9" t="s">
        <v>151</v>
      </c>
      <c r="D4991" s="9" t="s">
        <v>299</v>
      </c>
      <c r="E4991" s="9" t="s">
        <v>444</v>
      </c>
      <c r="F4991" s="9" t="s">
        <v>445</v>
      </c>
      <c r="G4991" s="9" t="s">
        <v>425</v>
      </c>
      <c r="H4991" s="9" t="s">
        <v>424</v>
      </c>
      <c r="J4991" s="45" t="s">
        <v>696</v>
      </c>
      <c r="K4991" s="45"/>
      <c r="L4991" s="45"/>
      <c r="BB4991" t="s">
        <v>7875</v>
      </c>
      <c r="BC4991" t="s">
        <v>345</v>
      </c>
      <c r="BD4991">
        <v>10</v>
      </c>
      <c r="BE4991" t="s">
        <v>328</v>
      </c>
      <c r="BG4991">
        <v>4990</v>
      </c>
      <c r="BH4991" t="s">
        <v>315</v>
      </c>
      <c r="BI4991" t="s">
        <v>338</v>
      </c>
    </row>
    <row r="4992" spans="1:61" x14ac:dyDescent="0.25">
      <c r="A4992" s="9">
        <v>4991</v>
      </c>
      <c r="B4992" s="9" t="s">
        <v>184</v>
      </c>
      <c r="C4992" s="9" t="s">
        <v>152</v>
      </c>
      <c r="D4992" s="9" t="s">
        <v>300</v>
      </c>
      <c r="E4992" s="9" t="s">
        <v>444</v>
      </c>
      <c r="F4992" s="9" t="s">
        <v>445</v>
      </c>
      <c r="G4992" s="9" t="s">
        <v>423</v>
      </c>
      <c r="H4992" s="9" t="s">
        <v>422</v>
      </c>
      <c r="J4992" s="45" t="s">
        <v>696</v>
      </c>
      <c r="K4992" s="45"/>
      <c r="L4992" s="45"/>
      <c r="BB4992" t="s">
        <v>7876</v>
      </c>
      <c r="BC4992" t="s">
        <v>345</v>
      </c>
      <c r="BD4992">
        <v>11</v>
      </c>
      <c r="BE4992" t="s">
        <v>329</v>
      </c>
      <c r="BG4992">
        <v>4991</v>
      </c>
      <c r="BH4992" t="s">
        <v>316</v>
      </c>
      <c r="BI4992" t="s">
        <v>339</v>
      </c>
    </row>
    <row r="4993" spans="1:61" x14ac:dyDescent="0.25">
      <c r="A4993" s="9">
        <v>4992</v>
      </c>
      <c r="B4993" s="9" t="s">
        <v>185</v>
      </c>
      <c r="C4993" s="9" t="s">
        <v>153</v>
      </c>
      <c r="D4993" s="9" t="s">
        <v>301</v>
      </c>
      <c r="E4993" s="9" t="s">
        <v>446</v>
      </c>
      <c r="F4993" s="9" t="s">
        <v>447</v>
      </c>
      <c r="G4993" s="9" t="s">
        <v>412</v>
      </c>
      <c r="H4993" s="9" t="s">
        <v>413</v>
      </c>
      <c r="J4993" s="45" t="s">
        <v>5704</v>
      </c>
      <c r="K4993" s="45"/>
      <c r="L4993" s="45"/>
      <c r="BB4993" t="s">
        <v>7877</v>
      </c>
      <c r="BC4993" t="s">
        <v>345</v>
      </c>
      <c r="BD4993">
        <v>12</v>
      </c>
      <c r="BE4993" t="s">
        <v>330</v>
      </c>
      <c r="BG4993">
        <v>4992</v>
      </c>
      <c r="BH4993" t="s">
        <v>317</v>
      </c>
      <c r="BI4993" t="s">
        <v>340</v>
      </c>
    </row>
    <row r="4994" spans="1:61" x14ac:dyDescent="0.25">
      <c r="A4994" s="9">
        <v>4993</v>
      </c>
      <c r="B4994" s="9" t="s">
        <v>186</v>
      </c>
      <c r="C4994" s="9" t="s">
        <v>154</v>
      </c>
      <c r="D4994" s="9" t="s">
        <v>302</v>
      </c>
      <c r="E4994" s="9" t="s">
        <v>446</v>
      </c>
      <c r="F4994" s="9" t="s">
        <v>447</v>
      </c>
      <c r="G4994" s="9" t="s">
        <v>416</v>
      </c>
      <c r="H4994" s="9" t="s">
        <v>412</v>
      </c>
      <c r="J4994" s="45" t="s">
        <v>696</v>
      </c>
      <c r="K4994" s="45"/>
      <c r="L4994" s="45"/>
      <c r="BB4994" t="s">
        <v>7878</v>
      </c>
      <c r="BC4994" t="s">
        <v>346</v>
      </c>
      <c r="BD4994">
        <v>1</v>
      </c>
      <c r="BE4994" t="s">
        <v>331</v>
      </c>
      <c r="BG4994">
        <v>4993</v>
      </c>
      <c r="BH4994" t="s">
        <v>318</v>
      </c>
      <c r="BI4994" t="s">
        <v>341</v>
      </c>
    </row>
    <row r="4995" spans="1:61" x14ac:dyDescent="0.25">
      <c r="A4995" s="9">
        <v>4994</v>
      </c>
      <c r="B4995" s="9" t="s">
        <v>176</v>
      </c>
      <c r="C4995" s="9" t="s">
        <v>155</v>
      </c>
      <c r="D4995" s="9" t="s">
        <v>303</v>
      </c>
      <c r="E4995" s="9" t="s">
        <v>448</v>
      </c>
      <c r="F4995" s="9" t="s">
        <v>449</v>
      </c>
      <c r="G4995" s="9" t="s">
        <v>417</v>
      </c>
      <c r="H4995" s="9" t="s">
        <v>417</v>
      </c>
      <c r="J4995" s="45" t="s">
        <v>696</v>
      </c>
      <c r="K4995" s="45"/>
      <c r="L4995" s="45"/>
      <c r="BB4995" t="s">
        <v>7879</v>
      </c>
      <c r="BC4995" t="s">
        <v>346</v>
      </c>
      <c r="BD4995">
        <v>2</v>
      </c>
      <c r="BE4995" t="s">
        <v>332</v>
      </c>
      <c r="BG4995">
        <v>4994</v>
      </c>
      <c r="BH4995" t="s">
        <v>319</v>
      </c>
      <c r="BI4995" t="s">
        <v>342</v>
      </c>
    </row>
    <row r="4996" spans="1:61" x14ac:dyDescent="0.25">
      <c r="A4996" s="9">
        <v>4995</v>
      </c>
      <c r="B4996" s="9" t="s">
        <v>177</v>
      </c>
      <c r="C4996" s="9" t="s">
        <v>156</v>
      </c>
      <c r="D4996" s="9" t="s">
        <v>304</v>
      </c>
      <c r="E4996" s="9" t="s">
        <v>448</v>
      </c>
      <c r="F4996" s="9" t="s">
        <v>449</v>
      </c>
      <c r="G4996" s="9" t="s">
        <v>412</v>
      </c>
      <c r="H4996" s="9" t="s">
        <v>416</v>
      </c>
      <c r="J4996" s="45" t="s">
        <v>5703</v>
      </c>
      <c r="K4996" s="45"/>
      <c r="L4996" s="45"/>
      <c r="BB4996" t="s">
        <v>7880</v>
      </c>
      <c r="BC4996" t="s">
        <v>346</v>
      </c>
      <c r="BD4996">
        <v>3</v>
      </c>
      <c r="BE4996" t="s">
        <v>333</v>
      </c>
      <c r="BG4996">
        <v>4995</v>
      </c>
      <c r="BH4996" t="s">
        <v>320</v>
      </c>
      <c r="BI4996" t="s">
        <v>343</v>
      </c>
    </row>
    <row r="4997" spans="1:61" x14ac:dyDescent="0.25">
      <c r="A4997" s="9">
        <v>4996</v>
      </c>
      <c r="B4997" s="9" t="s">
        <v>179</v>
      </c>
      <c r="C4997" s="9" t="s">
        <v>157</v>
      </c>
      <c r="D4997" s="9" t="s">
        <v>305</v>
      </c>
      <c r="E4997" s="9" t="s">
        <v>450</v>
      </c>
      <c r="F4997" s="9" t="s">
        <v>451</v>
      </c>
      <c r="G4997" s="9" t="s">
        <v>413</v>
      </c>
      <c r="H4997" s="9" t="s">
        <v>412</v>
      </c>
      <c r="J4997" s="46" t="s">
        <v>5705</v>
      </c>
      <c r="K4997" s="45"/>
      <c r="L4997" s="45"/>
      <c r="BB4997" t="s">
        <v>7881</v>
      </c>
      <c r="BC4997" t="s">
        <v>346</v>
      </c>
      <c r="BD4997">
        <v>4</v>
      </c>
      <c r="BE4997" t="s">
        <v>334</v>
      </c>
      <c r="BG4997">
        <v>4996</v>
      </c>
      <c r="BH4997" t="s">
        <v>321</v>
      </c>
      <c r="BI4997" t="s">
        <v>344</v>
      </c>
    </row>
    <row r="4998" spans="1:61" x14ac:dyDescent="0.25">
      <c r="A4998" s="9">
        <v>4997</v>
      </c>
      <c r="B4998" s="9" t="s">
        <v>180</v>
      </c>
      <c r="C4998" s="9" t="s">
        <v>158</v>
      </c>
      <c r="D4998" s="9" t="s">
        <v>306</v>
      </c>
      <c r="E4998" s="9" t="s">
        <v>450</v>
      </c>
      <c r="F4998" s="9" t="s">
        <v>451</v>
      </c>
      <c r="G4998" s="9" t="s">
        <v>422</v>
      </c>
      <c r="H4998" s="9" t="s">
        <v>423</v>
      </c>
      <c r="J4998" s="45" t="s">
        <v>5703</v>
      </c>
      <c r="K4998" s="45"/>
      <c r="L4998" s="45"/>
      <c r="BB4998" t="s">
        <v>7882</v>
      </c>
      <c r="BC4998" t="s">
        <v>346</v>
      </c>
      <c r="BD4998">
        <v>5</v>
      </c>
      <c r="BE4998" t="s">
        <v>335</v>
      </c>
      <c r="BG4998">
        <v>4997</v>
      </c>
      <c r="BH4998" t="s">
        <v>322</v>
      </c>
      <c r="BI4998" t="s">
        <v>345</v>
      </c>
    </row>
    <row r="4999" spans="1:61" x14ac:dyDescent="0.25">
      <c r="A4999" s="9">
        <v>4998</v>
      </c>
      <c r="B4999" s="9" t="s">
        <v>181</v>
      </c>
      <c r="C4999" s="9" t="s">
        <v>147</v>
      </c>
      <c r="D4999" s="9" t="s">
        <v>307</v>
      </c>
      <c r="E4999" s="9" t="s">
        <v>452</v>
      </c>
      <c r="F4999" s="9" t="s">
        <v>453</v>
      </c>
      <c r="G4999" s="9" t="s">
        <v>424</v>
      </c>
      <c r="H4999" s="9" t="s">
        <v>425</v>
      </c>
      <c r="J4999" s="45" t="s">
        <v>696</v>
      </c>
      <c r="K4999" s="45"/>
      <c r="L4999" s="45"/>
      <c r="BB4999" t="s">
        <v>7883</v>
      </c>
      <c r="BC4999" t="s">
        <v>346</v>
      </c>
      <c r="BD4999">
        <v>6</v>
      </c>
      <c r="BE4999" t="s">
        <v>336</v>
      </c>
      <c r="BG4999">
        <v>4998</v>
      </c>
      <c r="BH4999" t="s">
        <v>323</v>
      </c>
      <c r="BI4999" t="s">
        <v>346</v>
      </c>
    </row>
    <row r="5000" spans="1:61" x14ac:dyDescent="0.25">
      <c r="A5000" s="9">
        <v>4999</v>
      </c>
      <c r="B5000" s="9" t="s">
        <v>182</v>
      </c>
      <c r="C5000" s="9" t="s">
        <v>148</v>
      </c>
      <c r="D5000" s="9" t="s">
        <v>308</v>
      </c>
      <c r="E5000" s="9" t="s">
        <v>452</v>
      </c>
      <c r="F5000" s="9" t="s">
        <v>453</v>
      </c>
      <c r="G5000" s="9" t="s">
        <v>425</v>
      </c>
      <c r="H5000" s="9" t="s">
        <v>424</v>
      </c>
      <c r="J5000" s="45" t="s">
        <v>696</v>
      </c>
      <c r="K5000" s="45"/>
      <c r="L5000" s="45"/>
      <c r="BB5000" t="s">
        <v>7884</v>
      </c>
      <c r="BC5000" t="s">
        <v>346</v>
      </c>
      <c r="BD5000">
        <v>7</v>
      </c>
      <c r="BE5000" t="s">
        <v>337</v>
      </c>
      <c r="BG5000">
        <v>4999</v>
      </c>
      <c r="BH5000" t="s">
        <v>324</v>
      </c>
      <c r="BI5000" t="s">
        <v>347</v>
      </c>
    </row>
    <row r="5001" spans="1:61" x14ac:dyDescent="0.25">
      <c r="A5001" s="9">
        <v>5000</v>
      </c>
      <c r="B5001" s="9" t="s">
        <v>183</v>
      </c>
      <c r="C5001" s="9" t="s">
        <v>149</v>
      </c>
      <c r="D5001" s="9" t="s">
        <v>309</v>
      </c>
      <c r="E5001" s="9" t="s">
        <v>454</v>
      </c>
      <c r="F5001" s="9" t="s">
        <v>455</v>
      </c>
      <c r="G5001" s="9" t="s">
        <v>423</v>
      </c>
      <c r="H5001" s="9" t="s">
        <v>422</v>
      </c>
      <c r="J5001" s="45" t="s">
        <v>5704</v>
      </c>
      <c r="K5001" s="45"/>
      <c r="L5001" s="45"/>
      <c r="BB5001" t="s">
        <v>7885</v>
      </c>
      <c r="BC5001" t="s">
        <v>346</v>
      </c>
      <c r="BD5001">
        <v>8</v>
      </c>
      <c r="BE5001" t="s">
        <v>338</v>
      </c>
      <c r="BG5001">
        <v>5000</v>
      </c>
      <c r="BH5001" t="s">
        <v>325</v>
      </c>
      <c r="BI5001" t="s">
        <v>348</v>
      </c>
    </row>
    <row r="5002" spans="1:61" x14ac:dyDescent="0.25">
      <c r="A5002" s="9">
        <v>5001</v>
      </c>
      <c r="B5002" s="9" t="s">
        <v>184</v>
      </c>
      <c r="C5002" s="9" t="s">
        <v>150</v>
      </c>
      <c r="D5002" s="9" t="s">
        <v>310</v>
      </c>
      <c r="E5002" s="9" t="s">
        <v>454</v>
      </c>
      <c r="F5002" s="9" t="s">
        <v>455</v>
      </c>
      <c r="G5002" s="9" t="s">
        <v>412</v>
      </c>
      <c r="H5002" s="9" t="s">
        <v>413</v>
      </c>
      <c r="J5002" s="45" t="s">
        <v>696</v>
      </c>
      <c r="K5002" s="45"/>
      <c r="L5002" s="45"/>
      <c r="BB5002" t="s">
        <v>7886</v>
      </c>
      <c r="BC5002" t="s">
        <v>346</v>
      </c>
      <c r="BD5002">
        <v>9</v>
      </c>
      <c r="BE5002" t="s">
        <v>339</v>
      </c>
      <c r="BG5002">
        <v>5001</v>
      </c>
      <c r="BH5002" t="s">
        <v>326</v>
      </c>
      <c r="BI5002" t="s">
        <v>349</v>
      </c>
    </row>
    <row r="5003" spans="1:61" x14ac:dyDescent="0.25">
      <c r="A5003" s="9">
        <v>5002</v>
      </c>
      <c r="B5003" s="9" t="s">
        <v>185</v>
      </c>
      <c r="C5003" s="9" t="s">
        <v>151</v>
      </c>
      <c r="D5003" s="9" t="s">
        <v>311</v>
      </c>
      <c r="E5003" s="9" t="s">
        <v>456</v>
      </c>
      <c r="F5003" s="9" t="s">
        <v>457</v>
      </c>
      <c r="G5003" s="9" t="s">
        <v>416</v>
      </c>
      <c r="H5003" s="9" t="s">
        <v>412</v>
      </c>
      <c r="J5003" s="45" t="s">
        <v>696</v>
      </c>
      <c r="K5003" s="45"/>
      <c r="L5003" s="45"/>
      <c r="BB5003" t="s">
        <v>7887</v>
      </c>
      <c r="BC5003" t="s">
        <v>346</v>
      </c>
      <c r="BD5003">
        <v>10</v>
      </c>
      <c r="BE5003" t="s">
        <v>340</v>
      </c>
      <c r="BG5003">
        <v>5002</v>
      </c>
      <c r="BH5003" t="s">
        <v>327</v>
      </c>
      <c r="BI5003" t="s">
        <v>350</v>
      </c>
    </row>
    <row r="5004" spans="1:61" x14ac:dyDescent="0.25">
      <c r="A5004" s="9">
        <v>5003</v>
      </c>
      <c r="B5004" s="9" t="s">
        <v>186</v>
      </c>
      <c r="C5004" s="9" t="s">
        <v>152</v>
      </c>
      <c r="D5004" s="9" t="s">
        <v>312</v>
      </c>
      <c r="E5004" s="9" t="s">
        <v>456</v>
      </c>
      <c r="F5004" s="9" t="s">
        <v>457</v>
      </c>
      <c r="G5004" s="9" t="s">
        <v>417</v>
      </c>
      <c r="H5004" s="9" t="s">
        <v>417</v>
      </c>
      <c r="J5004" s="45" t="s">
        <v>5703</v>
      </c>
      <c r="K5004" s="45"/>
      <c r="L5004" s="45"/>
      <c r="BB5004" t="s">
        <v>7888</v>
      </c>
      <c r="BC5004" t="s">
        <v>346</v>
      </c>
      <c r="BD5004">
        <v>11</v>
      </c>
      <c r="BE5004" t="s">
        <v>341</v>
      </c>
      <c r="BG5004">
        <v>5003</v>
      </c>
      <c r="BH5004" t="s">
        <v>328</v>
      </c>
      <c r="BI5004" t="s">
        <v>351</v>
      </c>
    </row>
    <row r="5005" spans="1:61" x14ac:dyDescent="0.25">
      <c r="A5005" s="9">
        <v>5004</v>
      </c>
      <c r="B5005" s="9" t="s">
        <v>176</v>
      </c>
      <c r="C5005" s="9" t="s">
        <v>153</v>
      </c>
      <c r="D5005" s="9" t="s">
        <v>313</v>
      </c>
      <c r="E5005" s="9" t="s">
        <v>458</v>
      </c>
      <c r="F5005" s="9" t="s">
        <v>459</v>
      </c>
      <c r="G5005" s="9" t="s">
        <v>412</v>
      </c>
      <c r="H5005" s="9" t="s">
        <v>416</v>
      </c>
      <c r="J5005" s="46" t="s">
        <v>5705</v>
      </c>
      <c r="K5005" s="45"/>
      <c r="L5005" s="45"/>
      <c r="BB5005" t="s">
        <v>7889</v>
      </c>
      <c r="BC5005" t="s">
        <v>346</v>
      </c>
      <c r="BD5005">
        <v>12</v>
      </c>
      <c r="BE5005" t="s">
        <v>342</v>
      </c>
      <c r="BG5005">
        <v>5004</v>
      </c>
      <c r="BH5005" t="s">
        <v>329</v>
      </c>
      <c r="BI5005" t="s">
        <v>352</v>
      </c>
    </row>
    <row r="5006" spans="1:61" x14ac:dyDescent="0.25">
      <c r="A5006" s="9">
        <v>5005</v>
      </c>
      <c r="B5006" s="9" t="s">
        <v>177</v>
      </c>
      <c r="C5006" s="9" t="s">
        <v>154</v>
      </c>
      <c r="D5006" s="9" t="s">
        <v>314</v>
      </c>
      <c r="E5006" s="9" t="s">
        <v>458</v>
      </c>
      <c r="F5006" s="9" t="s">
        <v>459</v>
      </c>
      <c r="G5006" s="9" t="s">
        <v>413</v>
      </c>
      <c r="H5006" s="9" t="s">
        <v>412</v>
      </c>
      <c r="J5006" s="45" t="s">
        <v>696</v>
      </c>
      <c r="K5006" s="45"/>
      <c r="L5006" s="45"/>
      <c r="BB5006" t="s">
        <v>7890</v>
      </c>
      <c r="BC5006" t="s">
        <v>347</v>
      </c>
      <c r="BD5006">
        <v>1</v>
      </c>
      <c r="BE5006" t="s">
        <v>343</v>
      </c>
      <c r="BG5006">
        <v>5005</v>
      </c>
      <c r="BH5006" t="s">
        <v>330</v>
      </c>
      <c r="BI5006" t="s">
        <v>293</v>
      </c>
    </row>
    <row r="5007" spans="1:61" x14ac:dyDescent="0.25">
      <c r="A5007" s="9">
        <v>5006</v>
      </c>
      <c r="B5007" s="9" t="s">
        <v>179</v>
      </c>
      <c r="C5007" s="9" t="s">
        <v>155</v>
      </c>
      <c r="D5007" s="9" t="s">
        <v>315</v>
      </c>
      <c r="E5007" s="9" t="s">
        <v>460</v>
      </c>
      <c r="F5007" s="9" t="s">
        <v>461</v>
      </c>
      <c r="G5007" s="9" t="s">
        <v>422</v>
      </c>
      <c r="H5007" s="9" t="s">
        <v>423</v>
      </c>
      <c r="J5007" s="45" t="s">
        <v>5703</v>
      </c>
      <c r="K5007" s="45"/>
      <c r="L5007" s="45"/>
      <c r="BB5007" t="s">
        <v>7891</v>
      </c>
      <c r="BC5007" t="s">
        <v>347</v>
      </c>
      <c r="BD5007">
        <v>2</v>
      </c>
      <c r="BE5007" t="s">
        <v>344</v>
      </c>
      <c r="BG5007">
        <v>5006</v>
      </c>
      <c r="BH5007" t="s">
        <v>331</v>
      </c>
      <c r="BI5007" t="s">
        <v>294</v>
      </c>
    </row>
    <row r="5008" spans="1:61" x14ac:dyDescent="0.25">
      <c r="A5008" s="9">
        <v>5007</v>
      </c>
      <c r="B5008" s="9" t="s">
        <v>180</v>
      </c>
      <c r="C5008" s="9" t="s">
        <v>156</v>
      </c>
      <c r="D5008" s="9" t="s">
        <v>316</v>
      </c>
      <c r="E5008" s="9" t="s">
        <v>460</v>
      </c>
      <c r="F5008" s="9" t="s">
        <v>461</v>
      </c>
      <c r="G5008" s="9" t="s">
        <v>424</v>
      </c>
      <c r="H5008" s="9" t="s">
        <v>425</v>
      </c>
      <c r="J5008" s="45" t="s">
        <v>696</v>
      </c>
      <c r="K5008" s="45"/>
      <c r="L5008" s="45"/>
      <c r="BB5008" t="s">
        <v>7892</v>
      </c>
      <c r="BC5008" t="s">
        <v>347</v>
      </c>
      <c r="BD5008">
        <v>3</v>
      </c>
      <c r="BE5008" t="s">
        <v>345</v>
      </c>
      <c r="BG5008">
        <v>5007</v>
      </c>
      <c r="BH5008" t="s">
        <v>332</v>
      </c>
      <c r="BI5008" t="s">
        <v>295</v>
      </c>
    </row>
    <row r="5009" spans="1:61" x14ac:dyDescent="0.25">
      <c r="A5009" s="9">
        <v>5008</v>
      </c>
      <c r="B5009" s="9" t="s">
        <v>181</v>
      </c>
      <c r="C5009" s="9" t="s">
        <v>157</v>
      </c>
      <c r="D5009" s="9" t="s">
        <v>317</v>
      </c>
      <c r="E5009" s="9" t="s">
        <v>462</v>
      </c>
      <c r="F5009" s="9" t="s">
        <v>463</v>
      </c>
      <c r="G5009" s="9" t="s">
        <v>425</v>
      </c>
      <c r="H5009" s="9" t="s">
        <v>424</v>
      </c>
      <c r="J5009" s="45" t="s">
        <v>5704</v>
      </c>
      <c r="K5009" s="45"/>
      <c r="L5009" s="45"/>
      <c r="BB5009" t="s">
        <v>7893</v>
      </c>
      <c r="BC5009" t="s">
        <v>347</v>
      </c>
      <c r="BD5009">
        <v>4</v>
      </c>
      <c r="BE5009" t="s">
        <v>346</v>
      </c>
      <c r="BG5009">
        <v>5008</v>
      </c>
      <c r="BH5009" t="s">
        <v>333</v>
      </c>
      <c r="BI5009" t="s">
        <v>296</v>
      </c>
    </row>
    <row r="5010" spans="1:61" x14ac:dyDescent="0.25">
      <c r="A5010" s="9">
        <v>5009</v>
      </c>
      <c r="B5010" s="9" t="s">
        <v>182</v>
      </c>
      <c r="C5010" s="9" t="s">
        <v>158</v>
      </c>
      <c r="D5010" s="9" t="s">
        <v>318</v>
      </c>
      <c r="E5010" s="9" t="s">
        <v>462</v>
      </c>
      <c r="F5010" s="9" t="s">
        <v>463</v>
      </c>
      <c r="G5010" s="9" t="s">
        <v>423</v>
      </c>
      <c r="H5010" s="9" t="s">
        <v>422</v>
      </c>
      <c r="J5010" s="45" t="s">
        <v>696</v>
      </c>
      <c r="K5010" s="45"/>
      <c r="L5010" s="45"/>
      <c r="BB5010" t="s">
        <v>7894</v>
      </c>
      <c r="BC5010" t="s">
        <v>347</v>
      </c>
      <c r="BD5010">
        <v>5</v>
      </c>
      <c r="BE5010" t="s">
        <v>347</v>
      </c>
      <c r="BG5010">
        <v>5009</v>
      </c>
      <c r="BH5010" t="s">
        <v>334</v>
      </c>
      <c r="BI5010" t="s">
        <v>297</v>
      </c>
    </row>
    <row r="5011" spans="1:61" x14ac:dyDescent="0.25">
      <c r="A5011" s="9">
        <v>5010</v>
      </c>
      <c r="B5011" s="9" t="s">
        <v>183</v>
      </c>
      <c r="C5011" s="9" t="s">
        <v>147</v>
      </c>
      <c r="D5011" s="9" t="s">
        <v>319</v>
      </c>
      <c r="E5011" s="9" t="s">
        <v>464</v>
      </c>
      <c r="F5011" s="9" t="s">
        <v>465</v>
      </c>
      <c r="G5011" s="9" t="s">
        <v>412</v>
      </c>
      <c r="H5011" s="9" t="s">
        <v>413</v>
      </c>
      <c r="J5011" s="45" t="s">
        <v>696</v>
      </c>
      <c r="K5011" s="45"/>
      <c r="L5011" s="45"/>
      <c r="BB5011" t="s">
        <v>7895</v>
      </c>
      <c r="BC5011" t="s">
        <v>347</v>
      </c>
      <c r="BD5011">
        <v>6</v>
      </c>
      <c r="BE5011" t="s">
        <v>348</v>
      </c>
      <c r="BG5011">
        <v>5010</v>
      </c>
      <c r="BH5011" t="s">
        <v>335</v>
      </c>
      <c r="BI5011" t="s">
        <v>298</v>
      </c>
    </row>
    <row r="5012" spans="1:61" x14ac:dyDescent="0.25">
      <c r="A5012" s="9">
        <v>5011</v>
      </c>
      <c r="B5012" s="9" t="s">
        <v>184</v>
      </c>
      <c r="C5012" s="9" t="s">
        <v>148</v>
      </c>
      <c r="D5012" s="9" t="s">
        <v>320</v>
      </c>
      <c r="E5012" s="9" t="s">
        <v>464</v>
      </c>
      <c r="F5012" s="9" t="s">
        <v>465</v>
      </c>
      <c r="G5012" s="9" t="s">
        <v>416</v>
      </c>
      <c r="H5012" s="9" t="s">
        <v>412</v>
      </c>
      <c r="J5012" s="45" t="s">
        <v>5703</v>
      </c>
      <c r="K5012" s="45"/>
      <c r="L5012" s="45"/>
      <c r="BB5012" t="s">
        <v>7896</v>
      </c>
      <c r="BC5012" t="s">
        <v>347</v>
      </c>
      <c r="BD5012">
        <v>7</v>
      </c>
      <c r="BE5012" t="s">
        <v>349</v>
      </c>
      <c r="BG5012">
        <v>5011</v>
      </c>
      <c r="BH5012" t="s">
        <v>336</v>
      </c>
      <c r="BI5012" t="s">
        <v>299</v>
      </c>
    </row>
    <row r="5013" spans="1:61" x14ac:dyDescent="0.25">
      <c r="A5013" s="9">
        <v>5012</v>
      </c>
      <c r="B5013" s="9" t="s">
        <v>185</v>
      </c>
      <c r="C5013" s="9" t="s">
        <v>149</v>
      </c>
      <c r="D5013" s="9" t="s">
        <v>321</v>
      </c>
      <c r="E5013" s="9" t="s">
        <v>466</v>
      </c>
      <c r="F5013" s="9" t="s">
        <v>467</v>
      </c>
      <c r="G5013" s="9" t="s">
        <v>417</v>
      </c>
      <c r="H5013" s="9" t="s">
        <v>417</v>
      </c>
      <c r="J5013" s="46" t="s">
        <v>5705</v>
      </c>
      <c r="K5013" s="45"/>
      <c r="L5013" s="45"/>
      <c r="BB5013" t="s">
        <v>7897</v>
      </c>
      <c r="BC5013" t="s">
        <v>347</v>
      </c>
      <c r="BD5013">
        <v>8</v>
      </c>
      <c r="BE5013" t="s">
        <v>350</v>
      </c>
      <c r="BG5013">
        <v>5012</v>
      </c>
      <c r="BH5013" t="s">
        <v>337</v>
      </c>
      <c r="BI5013" t="s">
        <v>300</v>
      </c>
    </row>
    <row r="5014" spans="1:61" x14ac:dyDescent="0.25">
      <c r="A5014" s="9">
        <v>5013</v>
      </c>
      <c r="B5014" s="9" t="s">
        <v>186</v>
      </c>
      <c r="C5014" s="9" t="s">
        <v>150</v>
      </c>
      <c r="D5014" s="9" t="s">
        <v>322</v>
      </c>
      <c r="E5014" s="9" t="s">
        <v>466</v>
      </c>
      <c r="F5014" s="9" t="s">
        <v>467</v>
      </c>
      <c r="G5014" s="9" t="s">
        <v>412</v>
      </c>
      <c r="H5014" s="9" t="s">
        <v>416</v>
      </c>
      <c r="J5014" s="45" t="s">
        <v>696</v>
      </c>
      <c r="K5014" s="45"/>
      <c r="L5014" s="45"/>
      <c r="BB5014" t="s">
        <v>7898</v>
      </c>
      <c r="BC5014" t="s">
        <v>347</v>
      </c>
      <c r="BD5014">
        <v>9</v>
      </c>
      <c r="BE5014" t="s">
        <v>351</v>
      </c>
      <c r="BG5014">
        <v>5013</v>
      </c>
      <c r="BH5014" t="s">
        <v>338</v>
      </c>
      <c r="BI5014" t="s">
        <v>301</v>
      </c>
    </row>
    <row r="5015" spans="1:61" x14ac:dyDescent="0.25">
      <c r="A5015" s="9">
        <v>5014</v>
      </c>
      <c r="B5015" s="9" t="s">
        <v>176</v>
      </c>
      <c r="C5015" s="9" t="s">
        <v>151</v>
      </c>
      <c r="D5015" s="9" t="s">
        <v>323</v>
      </c>
      <c r="E5015" s="9" t="s">
        <v>468</v>
      </c>
      <c r="F5015" s="9" t="s">
        <v>469</v>
      </c>
      <c r="G5015" s="9" t="s">
        <v>413</v>
      </c>
      <c r="H5015" s="9" t="s">
        <v>412</v>
      </c>
      <c r="J5015" s="45" t="s">
        <v>5703</v>
      </c>
      <c r="K5015" s="45"/>
      <c r="L5015" s="45"/>
      <c r="BB5015" t="s">
        <v>7899</v>
      </c>
      <c r="BC5015" t="s">
        <v>347</v>
      </c>
      <c r="BD5015">
        <v>10</v>
      </c>
      <c r="BE5015" t="s">
        <v>352</v>
      </c>
      <c r="BG5015">
        <v>5014</v>
      </c>
      <c r="BH5015" t="s">
        <v>339</v>
      </c>
      <c r="BI5015" t="s">
        <v>302</v>
      </c>
    </row>
    <row r="5016" spans="1:61" x14ac:dyDescent="0.25">
      <c r="A5016" s="9">
        <v>5015</v>
      </c>
      <c r="B5016" s="9" t="s">
        <v>177</v>
      </c>
      <c r="C5016" s="9" t="s">
        <v>152</v>
      </c>
      <c r="D5016" s="9" t="s">
        <v>324</v>
      </c>
      <c r="E5016" s="9" t="s">
        <v>468</v>
      </c>
      <c r="F5016" s="9" t="s">
        <v>469</v>
      </c>
      <c r="G5016" s="9" t="s">
        <v>422</v>
      </c>
      <c r="H5016" s="9" t="s">
        <v>423</v>
      </c>
      <c r="J5016" s="45" t="s">
        <v>696</v>
      </c>
      <c r="K5016" s="45"/>
      <c r="L5016" s="45"/>
      <c r="BB5016" t="s">
        <v>7900</v>
      </c>
      <c r="BC5016" t="s">
        <v>347</v>
      </c>
      <c r="BD5016">
        <v>11</v>
      </c>
      <c r="BE5016" t="s">
        <v>293</v>
      </c>
      <c r="BG5016">
        <v>5015</v>
      </c>
      <c r="BH5016" t="s">
        <v>340</v>
      </c>
      <c r="BI5016" t="s">
        <v>303</v>
      </c>
    </row>
    <row r="5017" spans="1:61" x14ac:dyDescent="0.25">
      <c r="A5017" s="9">
        <v>5016</v>
      </c>
      <c r="B5017" s="9" t="s">
        <v>179</v>
      </c>
      <c r="C5017" s="9" t="s">
        <v>153</v>
      </c>
      <c r="D5017" s="9" t="s">
        <v>325</v>
      </c>
      <c r="E5017" s="9" t="s">
        <v>470</v>
      </c>
      <c r="F5017" s="3" t="s">
        <v>5707</v>
      </c>
      <c r="G5017" s="9" t="s">
        <v>424</v>
      </c>
      <c r="H5017" s="9" t="s">
        <v>425</v>
      </c>
      <c r="J5017" s="45" t="s">
        <v>5704</v>
      </c>
      <c r="K5017" s="45"/>
      <c r="L5017" s="45"/>
      <c r="BB5017" t="s">
        <v>7901</v>
      </c>
      <c r="BC5017" t="s">
        <v>347</v>
      </c>
      <c r="BD5017">
        <v>12</v>
      </c>
      <c r="BE5017" t="s">
        <v>294</v>
      </c>
      <c r="BG5017">
        <v>5016</v>
      </c>
      <c r="BH5017" t="s">
        <v>341</v>
      </c>
      <c r="BI5017" t="s">
        <v>304</v>
      </c>
    </row>
    <row r="5018" spans="1:61" x14ac:dyDescent="0.25">
      <c r="A5018" s="9">
        <v>5017</v>
      </c>
      <c r="B5018" s="9" t="s">
        <v>180</v>
      </c>
      <c r="C5018" s="9" t="s">
        <v>154</v>
      </c>
      <c r="D5018" s="9" t="s">
        <v>326</v>
      </c>
      <c r="E5018" s="9" t="s">
        <v>470</v>
      </c>
      <c r="F5018" s="3" t="s">
        <v>5707</v>
      </c>
      <c r="G5018" s="9" t="s">
        <v>425</v>
      </c>
      <c r="H5018" s="9" t="s">
        <v>424</v>
      </c>
      <c r="J5018" s="45" t="s">
        <v>696</v>
      </c>
      <c r="K5018" s="45"/>
      <c r="L5018" s="45"/>
      <c r="BB5018" t="s">
        <v>7902</v>
      </c>
      <c r="BC5018" t="s">
        <v>348</v>
      </c>
      <c r="BD5018">
        <v>1</v>
      </c>
      <c r="BE5018" t="s">
        <v>295</v>
      </c>
      <c r="BG5018">
        <v>5017</v>
      </c>
      <c r="BH5018" t="s">
        <v>342</v>
      </c>
      <c r="BI5018" t="s">
        <v>305</v>
      </c>
    </row>
    <row r="5019" spans="1:61" x14ac:dyDescent="0.25">
      <c r="A5019" s="9">
        <v>5018</v>
      </c>
      <c r="B5019" s="9" t="s">
        <v>181</v>
      </c>
      <c r="C5019" s="9" t="s">
        <v>155</v>
      </c>
      <c r="D5019" s="9" t="s">
        <v>327</v>
      </c>
      <c r="E5019" s="9" t="s">
        <v>471</v>
      </c>
      <c r="F5019" s="9" t="s">
        <v>472</v>
      </c>
      <c r="G5019" s="9" t="s">
        <v>423</v>
      </c>
      <c r="H5019" s="9" t="s">
        <v>422</v>
      </c>
      <c r="J5019" s="45" t="s">
        <v>696</v>
      </c>
      <c r="K5019" s="45"/>
      <c r="L5019" s="45"/>
      <c r="BB5019" t="s">
        <v>7903</v>
      </c>
      <c r="BC5019" t="s">
        <v>348</v>
      </c>
      <c r="BD5019">
        <v>2</v>
      </c>
      <c r="BE5019" t="s">
        <v>296</v>
      </c>
      <c r="BG5019">
        <v>5018</v>
      </c>
      <c r="BH5019" t="s">
        <v>343</v>
      </c>
      <c r="BI5019" t="s">
        <v>306</v>
      </c>
    </row>
    <row r="5020" spans="1:61" x14ac:dyDescent="0.25">
      <c r="A5020" s="9">
        <v>5019</v>
      </c>
      <c r="B5020" s="9" t="s">
        <v>182</v>
      </c>
      <c r="C5020" s="9" t="s">
        <v>156</v>
      </c>
      <c r="D5020" s="9" t="s">
        <v>328</v>
      </c>
      <c r="E5020" s="9" t="s">
        <v>471</v>
      </c>
      <c r="F5020" s="9" t="s">
        <v>472</v>
      </c>
      <c r="G5020" s="9" t="s">
        <v>412</v>
      </c>
      <c r="H5020" s="9" t="s">
        <v>413</v>
      </c>
      <c r="J5020" s="45" t="s">
        <v>5703</v>
      </c>
      <c r="K5020" s="45"/>
      <c r="L5020" s="45"/>
      <c r="BB5020" t="s">
        <v>7904</v>
      </c>
      <c r="BC5020" t="s">
        <v>348</v>
      </c>
      <c r="BD5020">
        <v>3</v>
      </c>
      <c r="BE5020" t="s">
        <v>297</v>
      </c>
      <c r="BG5020">
        <v>5019</v>
      </c>
      <c r="BH5020" t="s">
        <v>344</v>
      </c>
      <c r="BI5020" t="s">
        <v>307</v>
      </c>
    </row>
    <row r="5021" spans="1:61" x14ac:dyDescent="0.25">
      <c r="A5021" s="9">
        <v>5020</v>
      </c>
      <c r="B5021" s="9" t="s">
        <v>183</v>
      </c>
      <c r="C5021" s="9" t="s">
        <v>157</v>
      </c>
      <c r="D5021" s="9" t="s">
        <v>329</v>
      </c>
      <c r="E5021" s="9" t="s">
        <v>473</v>
      </c>
      <c r="F5021" s="9" t="s">
        <v>474</v>
      </c>
      <c r="G5021" s="9" t="s">
        <v>416</v>
      </c>
      <c r="H5021" s="9" t="s">
        <v>412</v>
      </c>
      <c r="J5021" s="46" t="s">
        <v>5705</v>
      </c>
      <c r="K5021" s="45"/>
      <c r="L5021" s="45"/>
      <c r="BB5021" t="s">
        <v>7905</v>
      </c>
      <c r="BC5021" t="s">
        <v>348</v>
      </c>
      <c r="BD5021">
        <v>4</v>
      </c>
      <c r="BE5021" t="s">
        <v>298</v>
      </c>
      <c r="BG5021">
        <v>5020</v>
      </c>
      <c r="BH5021" t="s">
        <v>345</v>
      </c>
      <c r="BI5021" t="s">
        <v>308</v>
      </c>
    </row>
    <row r="5022" spans="1:61" x14ac:dyDescent="0.25">
      <c r="A5022" s="9">
        <v>5021</v>
      </c>
      <c r="B5022" s="9" t="s">
        <v>184</v>
      </c>
      <c r="C5022" s="9" t="s">
        <v>158</v>
      </c>
      <c r="D5022" s="9" t="s">
        <v>330</v>
      </c>
      <c r="E5022" s="9" t="s">
        <v>473</v>
      </c>
      <c r="F5022" s="9" t="s">
        <v>474</v>
      </c>
      <c r="G5022" s="9" t="s">
        <v>417</v>
      </c>
      <c r="H5022" s="9" t="s">
        <v>417</v>
      </c>
      <c r="J5022" s="45" t="s">
        <v>696</v>
      </c>
      <c r="K5022" s="45"/>
      <c r="L5022" s="45"/>
      <c r="BB5022" t="s">
        <v>7906</v>
      </c>
      <c r="BC5022" t="s">
        <v>348</v>
      </c>
      <c r="BD5022">
        <v>5</v>
      </c>
      <c r="BE5022" t="s">
        <v>299</v>
      </c>
      <c r="BG5022">
        <v>5021</v>
      </c>
      <c r="BH5022" t="s">
        <v>346</v>
      </c>
      <c r="BI5022" t="s">
        <v>309</v>
      </c>
    </row>
    <row r="5023" spans="1:61" x14ac:dyDescent="0.25">
      <c r="A5023" s="9">
        <v>5022</v>
      </c>
      <c r="B5023" s="9" t="s">
        <v>185</v>
      </c>
      <c r="C5023" s="9" t="s">
        <v>147</v>
      </c>
      <c r="D5023" s="9" t="s">
        <v>331</v>
      </c>
      <c r="E5023" s="9" t="s">
        <v>475</v>
      </c>
      <c r="F5023" s="9" t="s">
        <v>476</v>
      </c>
      <c r="G5023" s="9" t="s">
        <v>412</v>
      </c>
      <c r="H5023" s="9" t="s">
        <v>416</v>
      </c>
      <c r="J5023" s="45" t="s">
        <v>5703</v>
      </c>
      <c r="K5023" s="45"/>
      <c r="L5023" s="45"/>
      <c r="BB5023" t="s">
        <v>7907</v>
      </c>
      <c r="BC5023" t="s">
        <v>348</v>
      </c>
      <c r="BD5023">
        <v>6</v>
      </c>
      <c r="BE5023" t="s">
        <v>300</v>
      </c>
      <c r="BG5023">
        <v>5022</v>
      </c>
      <c r="BH5023" t="s">
        <v>347</v>
      </c>
      <c r="BI5023" t="s">
        <v>310</v>
      </c>
    </row>
    <row r="5024" spans="1:61" x14ac:dyDescent="0.25">
      <c r="A5024" s="9">
        <v>5023</v>
      </c>
      <c r="B5024" s="9" t="s">
        <v>186</v>
      </c>
      <c r="C5024" s="9" t="s">
        <v>148</v>
      </c>
      <c r="D5024" s="9" t="s">
        <v>332</v>
      </c>
      <c r="E5024" s="9" t="s">
        <v>475</v>
      </c>
      <c r="F5024" s="9" t="s">
        <v>476</v>
      </c>
      <c r="G5024" s="9" t="s">
        <v>413</v>
      </c>
      <c r="H5024" s="9" t="s">
        <v>412</v>
      </c>
      <c r="J5024" s="45" t="s">
        <v>696</v>
      </c>
      <c r="K5024" s="45"/>
      <c r="L5024" s="45"/>
      <c r="BB5024" t="s">
        <v>7908</v>
      </c>
      <c r="BC5024" t="s">
        <v>348</v>
      </c>
      <c r="BD5024">
        <v>7</v>
      </c>
      <c r="BE5024" t="s">
        <v>301</v>
      </c>
      <c r="BG5024">
        <v>5023</v>
      </c>
      <c r="BH5024" t="s">
        <v>348</v>
      </c>
      <c r="BI5024" t="s">
        <v>311</v>
      </c>
    </row>
    <row r="5025" spans="1:61" x14ac:dyDescent="0.25">
      <c r="A5025" s="9">
        <v>5024</v>
      </c>
      <c r="B5025" s="9" t="s">
        <v>176</v>
      </c>
      <c r="C5025" s="9" t="s">
        <v>149</v>
      </c>
      <c r="D5025" s="9" t="s">
        <v>333</v>
      </c>
      <c r="E5025" s="9" t="s">
        <v>410</v>
      </c>
      <c r="F5025" s="9" t="s">
        <v>411</v>
      </c>
      <c r="G5025" s="9" t="s">
        <v>422</v>
      </c>
      <c r="H5025" s="9" t="s">
        <v>423</v>
      </c>
      <c r="J5025" s="46" t="s">
        <v>5705</v>
      </c>
      <c r="K5025" s="45"/>
      <c r="L5025" s="45"/>
      <c r="BB5025" t="s">
        <v>7909</v>
      </c>
      <c r="BC5025" t="s">
        <v>348</v>
      </c>
      <c r="BD5025">
        <v>8</v>
      </c>
      <c r="BE5025" t="s">
        <v>302</v>
      </c>
      <c r="BG5025">
        <v>5024</v>
      </c>
      <c r="BH5025" t="s">
        <v>349</v>
      </c>
      <c r="BI5025" t="s">
        <v>312</v>
      </c>
    </row>
    <row r="5026" spans="1:61" x14ac:dyDescent="0.25">
      <c r="A5026" s="9">
        <v>5025</v>
      </c>
      <c r="B5026" s="9" t="s">
        <v>177</v>
      </c>
      <c r="C5026" s="9" t="s">
        <v>150</v>
      </c>
      <c r="D5026" s="9" t="s">
        <v>334</v>
      </c>
      <c r="E5026" s="9" t="s">
        <v>410</v>
      </c>
      <c r="F5026" s="9" t="s">
        <v>411</v>
      </c>
      <c r="G5026" s="9" t="s">
        <v>412</v>
      </c>
      <c r="H5026" s="9" t="s">
        <v>413</v>
      </c>
      <c r="J5026" s="45" t="s">
        <v>5703</v>
      </c>
      <c r="K5026" s="45"/>
      <c r="L5026" s="45"/>
      <c r="BB5026" t="s">
        <v>7910</v>
      </c>
      <c r="BC5026" t="s">
        <v>348</v>
      </c>
      <c r="BD5026">
        <v>9</v>
      </c>
      <c r="BE5026" t="s">
        <v>303</v>
      </c>
      <c r="BG5026">
        <v>5025</v>
      </c>
      <c r="BH5026" t="s">
        <v>350</v>
      </c>
      <c r="BI5026" t="s">
        <v>313</v>
      </c>
    </row>
    <row r="5027" spans="1:61" x14ac:dyDescent="0.25">
      <c r="A5027" s="9">
        <v>5026</v>
      </c>
      <c r="B5027" s="9" t="s">
        <v>179</v>
      </c>
      <c r="C5027" s="9" t="s">
        <v>151</v>
      </c>
      <c r="D5027" s="9" t="s">
        <v>335</v>
      </c>
      <c r="E5027" s="9" t="s">
        <v>414</v>
      </c>
      <c r="F5027" s="9" t="s">
        <v>415</v>
      </c>
      <c r="G5027" s="9" t="s">
        <v>416</v>
      </c>
      <c r="H5027" s="9" t="s">
        <v>412</v>
      </c>
      <c r="J5027" s="45" t="s">
        <v>696</v>
      </c>
      <c r="K5027" s="45"/>
      <c r="L5027" s="45"/>
      <c r="BB5027" t="s">
        <v>7911</v>
      </c>
      <c r="BC5027" t="s">
        <v>348</v>
      </c>
      <c r="BD5027">
        <v>10</v>
      </c>
      <c r="BE5027" t="s">
        <v>304</v>
      </c>
      <c r="BG5027">
        <v>5026</v>
      </c>
      <c r="BH5027" t="s">
        <v>351</v>
      </c>
      <c r="BI5027" t="s">
        <v>314</v>
      </c>
    </row>
    <row r="5028" spans="1:61" x14ac:dyDescent="0.25">
      <c r="A5028" s="9">
        <v>5027</v>
      </c>
      <c r="B5028" s="9" t="s">
        <v>180</v>
      </c>
      <c r="C5028" s="9" t="s">
        <v>152</v>
      </c>
      <c r="D5028" s="9" t="s">
        <v>336</v>
      </c>
      <c r="E5028" s="9" t="s">
        <v>414</v>
      </c>
      <c r="F5028" s="9" t="s">
        <v>415</v>
      </c>
      <c r="G5028" s="9" t="s">
        <v>417</v>
      </c>
      <c r="H5028" s="9" t="s">
        <v>417</v>
      </c>
      <c r="J5028" s="45" t="s">
        <v>5703</v>
      </c>
      <c r="K5028" s="45"/>
      <c r="L5028" s="45"/>
      <c r="BB5028" t="s">
        <v>7912</v>
      </c>
      <c r="BC5028" t="s">
        <v>348</v>
      </c>
      <c r="BD5028">
        <v>11</v>
      </c>
      <c r="BE5028" t="s">
        <v>305</v>
      </c>
      <c r="BG5028">
        <v>5027</v>
      </c>
      <c r="BH5028" t="s">
        <v>352</v>
      </c>
      <c r="BI5028" t="s">
        <v>315</v>
      </c>
    </row>
    <row r="5029" spans="1:61" x14ac:dyDescent="0.25">
      <c r="A5029" s="9">
        <v>5028</v>
      </c>
      <c r="B5029" s="9" t="s">
        <v>181</v>
      </c>
      <c r="C5029" s="9" t="s">
        <v>153</v>
      </c>
      <c r="D5029" s="9" t="s">
        <v>337</v>
      </c>
      <c r="E5029" s="9" t="s">
        <v>418</v>
      </c>
      <c r="F5029" s="9" t="s">
        <v>419</v>
      </c>
      <c r="G5029" s="9" t="s">
        <v>412</v>
      </c>
      <c r="H5029" s="9" t="s">
        <v>416</v>
      </c>
      <c r="J5029" s="46" t="s">
        <v>5705</v>
      </c>
      <c r="K5029" s="45"/>
      <c r="L5029" s="45"/>
      <c r="BB5029" t="s">
        <v>7913</v>
      </c>
      <c r="BC5029" t="s">
        <v>348</v>
      </c>
      <c r="BD5029">
        <v>12</v>
      </c>
      <c r="BE5029" t="s">
        <v>306</v>
      </c>
      <c r="BG5029">
        <v>5028</v>
      </c>
      <c r="BH5029" t="s">
        <v>293</v>
      </c>
      <c r="BI5029" t="s">
        <v>316</v>
      </c>
    </row>
    <row r="5030" spans="1:61" x14ac:dyDescent="0.25">
      <c r="A5030" s="9">
        <v>5029</v>
      </c>
      <c r="B5030" s="9" t="s">
        <v>182</v>
      </c>
      <c r="C5030" s="9" t="s">
        <v>154</v>
      </c>
      <c r="D5030" s="9" t="s">
        <v>338</v>
      </c>
      <c r="E5030" s="9" t="s">
        <v>418</v>
      </c>
      <c r="F5030" s="9" t="s">
        <v>419</v>
      </c>
      <c r="G5030" s="9" t="s">
        <v>413</v>
      </c>
      <c r="H5030" s="9" t="s">
        <v>412</v>
      </c>
      <c r="J5030" s="45" t="s">
        <v>696</v>
      </c>
      <c r="K5030" s="45"/>
      <c r="L5030" s="45"/>
      <c r="BB5030" t="s">
        <v>7914</v>
      </c>
      <c r="BC5030" t="s">
        <v>349</v>
      </c>
      <c r="BD5030">
        <v>1</v>
      </c>
      <c r="BE5030" t="s">
        <v>307</v>
      </c>
      <c r="BG5030">
        <v>5029</v>
      </c>
      <c r="BH5030" t="s">
        <v>294</v>
      </c>
      <c r="BI5030" t="s">
        <v>317</v>
      </c>
    </row>
    <row r="5031" spans="1:61" x14ac:dyDescent="0.25">
      <c r="A5031" s="9">
        <v>5030</v>
      </c>
      <c r="B5031" s="9" t="s">
        <v>183</v>
      </c>
      <c r="C5031" s="9" t="s">
        <v>155</v>
      </c>
      <c r="D5031" s="9" t="s">
        <v>339</v>
      </c>
      <c r="E5031" s="9" t="s">
        <v>420</v>
      </c>
      <c r="F5031" s="9" t="s">
        <v>421</v>
      </c>
      <c r="G5031" s="9" t="s">
        <v>422</v>
      </c>
      <c r="H5031" s="9" t="s">
        <v>423</v>
      </c>
      <c r="J5031" s="45" t="s">
        <v>5703</v>
      </c>
      <c r="K5031" s="45"/>
      <c r="L5031" s="45"/>
      <c r="BB5031" t="s">
        <v>7915</v>
      </c>
      <c r="BC5031" t="s">
        <v>349</v>
      </c>
      <c r="BD5031">
        <v>2</v>
      </c>
      <c r="BE5031" t="s">
        <v>308</v>
      </c>
      <c r="BG5031">
        <v>5030</v>
      </c>
      <c r="BH5031" t="s">
        <v>295</v>
      </c>
      <c r="BI5031" t="s">
        <v>318</v>
      </c>
    </row>
    <row r="5032" spans="1:61" x14ac:dyDescent="0.25">
      <c r="A5032" s="9">
        <v>5031</v>
      </c>
      <c r="B5032" s="9" t="s">
        <v>184</v>
      </c>
      <c r="C5032" s="9" t="s">
        <v>156</v>
      </c>
      <c r="D5032" s="9" t="s">
        <v>340</v>
      </c>
      <c r="E5032" s="9" t="s">
        <v>420</v>
      </c>
      <c r="F5032" s="9" t="s">
        <v>421</v>
      </c>
      <c r="G5032" s="9" t="s">
        <v>424</v>
      </c>
      <c r="H5032" s="9" t="s">
        <v>425</v>
      </c>
      <c r="J5032" s="45" t="s">
        <v>696</v>
      </c>
      <c r="K5032" s="45"/>
      <c r="L5032" s="45"/>
      <c r="BB5032" t="s">
        <v>7916</v>
      </c>
      <c r="BC5032" t="s">
        <v>349</v>
      </c>
      <c r="BD5032">
        <v>3</v>
      </c>
      <c r="BE5032" t="s">
        <v>309</v>
      </c>
      <c r="BG5032">
        <v>5031</v>
      </c>
      <c r="BH5032" t="s">
        <v>296</v>
      </c>
      <c r="BI5032" t="s">
        <v>319</v>
      </c>
    </row>
    <row r="5033" spans="1:61" x14ac:dyDescent="0.25">
      <c r="A5033" s="9">
        <v>5032</v>
      </c>
      <c r="B5033" s="9" t="s">
        <v>185</v>
      </c>
      <c r="C5033" s="9" t="s">
        <v>157</v>
      </c>
      <c r="D5033" s="9" t="s">
        <v>341</v>
      </c>
      <c r="E5033" s="9" t="s">
        <v>426</v>
      </c>
      <c r="F5033" s="9" t="s">
        <v>427</v>
      </c>
      <c r="G5033" s="9" t="s">
        <v>425</v>
      </c>
      <c r="H5033" s="9" t="s">
        <v>424</v>
      </c>
      <c r="J5033" s="46" t="s">
        <v>5705</v>
      </c>
      <c r="K5033" s="45"/>
      <c r="L5033" s="45"/>
      <c r="BB5033" t="s">
        <v>7917</v>
      </c>
      <c r="BC5033" t="s">
        <v>349</v>
      </c>
      <c r="BD5033">
        <v>4</v>
      </c>
      <c r="BE5033" t="s">
        <v>310</v>
      </c>
      <c r="BG5033">
        <v>5032</v>
      </c>
      <c r="BH5033" t="s">
        <v>297</v>
      </c>
      <c r="BI5033" t="s">
        <v>320</v>
      </c>
    </row>
    <row r="5034" spans="1:61" x14ac:dyDescent="0.25">
      <c r="A5034" s="9">
        <v>5033</v>
      </c>
      <c r="B5034" s="9" t="s">
        <v>186</v>
      </c>
      <c r="C5034" s="9" t="s">
        <v>158</v>
      </c>
      <c r="D5034" s="9" t="s">
        <v>342</v>
      </c>
      <c r="E5034" s="9" t="s">
        <v>426</v>
      </c>
      <c r="F5034" s="9" t="s">
        <v>427</v>
      </c>
      <c r="G5034" s="9" t="s">
        <v>423</v>
      </c>
      <c r="H5034" s="9" t="s">
        <v>422</v>
      </c>
      <c r="J5034" s="45" t="s">
        <v>5703</v>
      </c>
      <c r="K5034" s="45"/>
      <c r="L5034" s="45"/>
      <c r="BB5034" t="s">
        <v>7918</v>
      </c>
      <c r="BC5034" t="s">
        <v>349</v>
      </c>
      <c r="BD5034">
        <v>5</v>
      </c>
      <c r="BE5034" t="s">
        <v>311</v>
      </c>
      <c r="BG5034">
        <v>5033</v>
      </c>
      <c r="BH5034" t="s">
        <v>298</v>
      </c>
      <c r="BI5034" t="s">
        <v>321</v>
      </c>
    </row>
    <row r="5035" spans="1:61" x14ac:dyDescent="0.25">
      <c r="A5035" s="9">
        <v>5034</v>
      </c>
      <c r="B5035" s="9" t="s">
        <v>176</v>
      </c>
      <c r="C5035" s="9" t="s">
        <v>147</v>
      </c>
      <c r="D5035" s="9" t="s">
        <v>343</v>
      </c>
      <c r="E5035" s="9" t="s">
        <v>428</v>
      </c>
      <c r="F5035" s="9" t="s">
        <v>429</v>
      </c>
      <c r="G5035" s="9" t="s">
        <v>412</v>
      </c>
      <c r="H5035" s="9" t="s">
        <v>413</v>
      </c>
      <c r="J5035" s="45" t="s">
        <v>696</v>
      </c>
      <c r="K5035" s="45"/>
      <c r="L5035" s="45"/>
      <c r="BB5035" t="s">
        <v>7919</v>
      </c>
      <c r="BC5035" t="s">
        <v>349</v>
      </c>
      <c r="BD5035">
        <v>6</v>
      </c>
      <c r="BE5035" t="s">
        <v>312</v>
      </c>
      <c r="BG5035">
        <v>5034</v>
      </c>
      <c r="BH5035" t="s">
        <v>299</v>
      </c>
      <c r="BI5035" t="s">
        <v>322</v>
      </c>
    </row>
    <row r="5036" spans="1:61" x14ac:dyDescent="0.25">
      <c r="A5036" s="9">
        <v>5035</v>
      </c>
      <c r="B5036" s="9" t="s">
        <v>177</v>
      </c>
      <c r="C5036" s="9" t="s">
        <v>148</v>
      </c>
      <c r="D5036" s="9" t="s">
        <v>344</v>
      </c>
      <c r="E5036" s="9" t="s">
        <v>428</v>
      </c>
      <c r="F5036" s="9" t="s">
        <v>429</v>
      </c>
      <c r="G5036" s="9" t="s">
        <v>416</v>
      </c>
      <c r="H5036" s="9" t="s">
        <v>412</v>
      </c>
      <c r="J5036" s="45" t="s">
        <v>5703</v>
      </c>
      <c r="K5036" s="45"/>
      <c r="L5036" s="45"/>
      <c r="BB5036" t="s">
        <v>7920</v>
      </c>
      <c r="BC5036" t="s">
        <v>349</v>
      </c>
      <c r="BD5036">
        <v>7</v>
      </c>
      <c r="BE5036" t="s">
        <v>313</v>
      </c>
      <c r="BG5036">
        <v>5035</v>
      </c>
      <c r="BH5036" t="s">
        <v>300</v>
      </c>
      <c r="BI5036" t="s">
        <v>323</v>
      </c>
    </row>
    <row r="5037" spans="1:61" x14ac:dyDescent="0.25">
      <c r="A5037" s="9">
        <v>5036</v>
      </c>
      <c r="B5037" s="9" t="s">
        <v>179</v>
      </c>
      <c r="C5037" s="9" t="s">
        <v>149</v>
      </c>
      <c r="D5037" s="9" t="s">
        <v>345</v>
      </c>
      <c r="E5037" s="9" t="s">
        <v>430</v>
      </c>
      <c r="F5037" s="9" t="s">
        <v>431</v>
      </c>
      <c r="G5037" s="9" t="s">
        <v>417</v>
      </c>
      <c r="H5037" s="9" t="s">
        <v>417</v>
      </c>
      <c r="J5037" s="46" t="s">
        <v>5705</v>
      </c>
      <c r="K5037" s="45"/>
      <c r="L5037" s="45"/>
      <c r="BB5037" t="s">
        <v>7921</v>
      </c>
      <c r="BC5037" t="s">
        <v>349</v>
      </c>
      <c r="BD5037">
        <v>8</v>
      </c>
      <c r="BE5037" t="s">
        <v>314</v>
      </c>
      <c r="BG5037">
        <v>5036</v>
      </c>
      <c r="BH5037" t="s">
        <v>301</v>
      </c>
      <c r="BI5037" t="s">
        <v>324</v>
      </c>
    </row>
    <row r="5038" spans="1:61" x14ac:dyDescent="0.25">
      <c r="A5038" s="9">
        <v>5037</v>
      </c>
      <c r="B5038" s="9" t="s">
        <v>180</v>
      </c>
      <c r="C5038" s="9" t="s">
        <v>150</v>
      </c>
      <c r="D5038" s="9" t="s">
        <v>346</v>
      </c>
      <c r="E5038" s="9" t="s">
        <v>430</v>
      </c>
      <c r="F5038" s="9" t="s">
        <v>431</v>
      </c>
      <c r="G5038" s="9" t="s">
        <v>412</v>
      </c>
      <c r="H5038" s="9" t="s">
        <v>416</v>
      </c>
      <c r="J5038" s="45" t="s">
        <v>696</v>
      </c>
      <c r="K5038" s="45"/>
      <c r="L5038" s="45"/>
      <c r="BB5038" t="s">
        <v>7922</v>
      </c>
      <c r="BC5038" t="s">
        <v>349</v>
      </c>
      <c r="BD5038">
        <v>9</v>
      </c>
      <c r="BE5038" t="s">
        <v>315</v>
      </c>
      <c r="BG5038">
        <v>5037</v>
      </c>
      <c r="BH5038" t="s">
        <v>302</v>
      </c>
      <c r="BI5038" t="s">
        <v>325</v>
      </c>
    </row>
    <row r="5039" spans="1:61" x14ac:dyDescent="0.25">
      <c r="A5039" s="9">
        <v>5038</v>
      </c>
      <c r="B5039" s="9" t="s">
        <v>181</v>
      </c>
      <c r="C5039" s="9" t="s">
        <v>151</v>
      </c>
      <c r="D5039" s="9" t="s">
        <v>347</v>
      </c>
      <c r="E5039" s="9" t="s">
        <v>432</v>
      </c>
      <c r="F5039" s="9" t="s">
        <v>433</v>
      </c>
      <c r="G5039" s="9" t="s">
        <v>413</v>
      </c>
      <c r="H5039" s="9" t="s">
        <v>412</v>
      </c>
      <c r="J5039" s="45" t="s">
        <v>5703</v>
      </c>
      <c r="K5039" s="45"/>
      <c r="L5039" s="45"/>
      <c r="BB5039" t="s">
        <v>7923</v>
      </c>
      <c r="BC5039" t="s">
        <v>349</v>
      </c>
      <c r="BD5039">
        <v>10</v>
      </c>
      <c r="BE5039" t="s">
        <v>316</v>
      </c>
      <c r="BG5039">
        <v>5038</v>
      </c>
      <c r="BH5039" t="s">
        <v>303</v>
      </c>
      <c r="BI5039" t="s">
        <v>326</v>
      </c>
    </row>
    <row r="5040" spans="1:61" x14ac:dyDescent="0.25">
      <c r="A5040" s="9">
        <v>5039</v>
      </c>
      <c r="B5040" s="9" t="s">
        <v>182</v>
      </c>
      <c r="C5040" s="9" t="s">
        <v>152</v>
      </c>
      <c r="D5040" s="9" t="s">
        <v>348</v>
      </c>
      <c r="E5040" s="9" t="s">
        <v>432</v>
      </c>
      <c r="F5040" s="9" t="s">
        <v>433</v>
      </c>
      <c r="G5040" s="9" t="s">
        <v>422</v>
      </c>
      <c r="H5040" s="9" t="s">
        <v>423</v>
      </c>
      <c r="J5040" s="45" t="s">
        <v>696</v>
      </c>
      <c r="K5040" s="45"/>
      <c r="L5040" s="45"/>
      <c r="BB5040" t="s">
        <v>7924</v>
      </c>
      <c r="BC5040" t="s">
        <v>349</v>
      </c>
      <c r="BD5040">
        <v>11</v>
      </c>
      <c r="BE5040" t="s">
        <v>317</v>
      </c>
      <c r="BG5040">
        <v>5039</v>
      </c>
      <c r="BH5040" t="s">
        <v>304</v>
      </c>
      <c r="BI5040" t="s">
        <v>327</v>
      </c>
    </row>
    <row r="5041" spans="1:61" x14ac:dyDescent="0.25">
      <c r="A5041" s="9">
        <v>5040</v>
      </c>
      <c r="B5041" s="9" t="s">
        <v>183</v>
      </c>
      <c r="C5041" s="9" t="s">
        <v>153</v>
      </c>
      <c r="D5041" s="9" t="s">
        <v>349</v>
      </c>
      <c r="E5041" s="9" t="s">
        <v>434</v>
      </c>
      <c r="F5041" s="9" t="s">
        <v>435</v>
      </c>
      <c r="G5041" s="9" t="s">
        <v>424</v>
      </c>
      <c r="H5041" s="9" t="s">
        <v>425</v>
      </c>
      <c r="J5041" s="46" t="s">
        <v>5705</v>
      </c>
      <c r="K5041" s="45"/>
      <c r="L5041" s="45"/>
      <c r="BB5041" t="s">
        <v>7925</v>
      </c>
      <c r="BC5041" t="s">
        <v>349</v>
      </c>
      <c r="BD5041">
        <v>12</v>
      </c>
      <c r="BE5041" t="s">
        <v>318</v>
      </c>
      <c r="BG5041">
        <v>5040</v>
      </c>
      <c r="BH5041" t="s">
        <v>305</v>
      </c>
      <c r="BI5041" t="s">
        <v>328</v>
      </c>
    </row>
    <row r="5042" spans="1:61" x14ac:dyDescent="0.25">
      <c r="A5042" s="9">
        <v>5041</v>
      </c>
      <c r="B5042" s="9" t="s">
        <v>184</v>
      </c>
      <c r="C5042" s="9" t="s">
        <v>154</v>
      </c>
      <c r="D5042" s="9" t="s">
        <v>350</v>
      </c>
      <c r="E5042" s="9" t="s">
        <v>434</v>
      </c>
      <c r="F5042" s="9" t="s">
        <v>435</v>
      </c>
      <c r="G5042" s="9" t="s">
        <v>425</v>
      </c>
      <c r="H5042" s="9" t="s">
        <v>424</v>
      </c>
      <c r="J5042" s="45" t="s">
        <v>5703</v>
      </c>
      <c r="K5042" s="45"/>
      <c r="L5042" s="45"/>
      <c r="BB5042" t="s">
        <v>7206</v>
      </c>
      <c r="BC5042" t="s">
        <v>350</v>
      </c>
      <c r="BD5042">
        <v>1</v>
      </c>
      <c r="BE5042" t="s">
        <v>319</v>
      </c>
      <c r="BG5042">
        <v>5041</v>
      </c>
      <c r="BH5042" t="s">
        <v>306</v>
      </c>
      <c r="BI5042" t="s">
        <v>329</v>
      </c>
    </row>
    <row r="5043" spans="1:61" x14ac:dyDescent="0.25">
      <c r="A5043" s="9">
        <v>5042</v>
      </c>
      <c r="B5043" s="9" t="s">
        <v>185</v>
      </c>
      <c r="C5043" s="9" t="s">
        <v>155</v>
      </c>
      <c r="D5043" s="9" t="s">
        <v>351</v>
      </c>
      <c r="E5043" s="9" t="s">
        <v>436</v>
      </c>
      <c r="F5043" s="9" t="s">
        <v>437</v>
      </c>
      <c r="G5043" s="9" t="s">
        <v>423</v>
      </c>
      <c r="H5043" s="9" t="s">
        <v>422</v>
      </c>
      <c r="J5043" s="45" t="s">
        <v>696</v>
      </c>
      <c r="K5043" s="45"/>
      <c r="L5043" s="45"/>
      <c r="BB5043" t="s">
        <v>7207</v>
      </c>
      <c r="BC5043" t="s">
        <v>350</v>
      </c>
      <c r="BD5043">
        <v>2</v>
      </c>
      <c r="BE5043" t="s">
        <v>320</v>
      </c>
      <c r="BG5043">
        <v>5042</v>
      </c>
      <c r="BH5043" t="s">
        <v>307</v>
      </c>
      <c r="BI5043" t="s">
        <v>330</v>
      </c>
    </row>
    <row r="5044" spans="1:61" x14ac:dyDescent="0.25">
      <c r="A5044" s="9">
        <v>5043</v>
      </c>
      <c r="B5044" s="9" t="s">
        <v>186</v>
      </c>
      <c r="C5044" s="9" t="s">
        <v>156</v>
      </c>
      <c r="D5044" s="9" t="s">
        <v>352</v>
      </c>
      <c r="E5044" s="9" t="s">
        <v>436</v>
      </c>
      <c r="F5044" s="9" t="s">
        <v>437</v>
      </c>
      <c r="G5044" s="9" t="s">
        <v>412</v>
      </c>
      <c r="H5044" s="9" t="s">
        <v>413</v>
      </c>
      <c r="J5044" s="45" t="s">
        <v>696</v>
      </c>
      <c r="K5044" s="45"/>
      <c r="L5044" s="45"/>
      <c r="BB5044" t="s">
        <v>7208</v>
      </c>
      <c r="BC5044" t="s">
        <v>350</v>
      </c>
      <c r="BD5044">
        <v>3</v>
      </c>
      <c r="BE5044" t="s">
        <v>321</v>
      </c>
      <c r="BG5044">
        <v>5043</v>
      </c>
      <c r="BH5044" t="s">
        <v>308</v>
      </c>
      <c r="BI5044" t="s">
        <v>331</v>
      </c>
    </row>
    <row r="5045" spans="1:61" x14ac:dyDescent="0.25">
      <c r="A5045" s="9">
        <v>5044</v>
      </c>
      <c r="B5045" s="9" t="s">
        <v>176</v>
      </c>
      <c r="C5045" s="9" t="s">
        <v>157</v>
      </c>
      <c r="D5045" s="9" t="s">
        <v>293</v>
      </c>
      <c r="E5045" s="9" t="s">
        <v>438</v>
      </c>
      <c r="F5045" s="9" t="s">
        <v>439</v>
      </c>
      <c r="G5045" s="9" t="s">
        <v>416</v>
      </c>
      <c r="H5045" s="9" t="s">
        <v>412</v>
      </c>
      <c r="J5045" s="45" t="s">
        <v>5704</v>
      </c>
      <c r="K5045" s="45"/>
      <c r="L5045" s="45"/>
      <c r="BB5045" t="s">
        <v>7209</v>
      </c>
      <c r="BC5045" t="s">
        <v>350</v>
      </c>
      <c r="BD5045">
        <v>4</v>
      </c>
      <c r="BE5045" t="s">
        <v>322</v>
      </c>
      <c r="BG5045">
        <v>5044</v>
      </c>
      <c r="BH5045" t="s">
        <v>309</v>
      </c>
      <c r="BI5045" t="s">
        <v>332</v>
      </c>
    </row>
    <row r="5046" spans="1:61" x14ac:dyDescent="0.25">
      <c r="A5046" s="9">
        <v>5045</v>
      </c>
      <c r="B5046" s="9" t="s">
        <v>177</v>
      </c>
      <c r="C5046" s="9" t="s">
        <v>158</v>
      </c>
      <c r="D5046" s="9" t="s">
        <v>294</v>
      </c>
      <c r="E5046" s="9" t="s">
        <v>438</v>
      </c>
      <c r="F5046" s="9" t="s">
        <v>439</v>
      </c>
      <c r="G5046" s="9" t="s">
        <v>417</v>
      </c>
      <c r="H5046" s="9" t="s">
        <v>417</v>
      </c>
      <c r="J5046" s="45" t="s">
        <v>696</v>
      </c>
      <c r="K5046" s="45"/>
      <c r="L5046" s="45"/>
      <c r="BB5046" t="s">
        <v>7210</v>
      </c>
      <c r="BC5046" t="s">
        <v>350</v>
      </c>
      <c r="BD5046">
        <v>5</v>
      </c>
      <c r="BE5046" t="s">
        <v>323</v>
      </c>
      <c r="BG5046">
        <v>5045</v>
      </c>
      <c r="BH5046" t="s">
        <v>310</v>
      </c>
      <c r="BI5046" t="s">
        <v>333</v>
      </c>
    </row>
    <row r="5047" spans="1:61" x14ac:dyDescent="0.25">
      <c r="A5047" s="9">
        <v>5046</v>
      </c>
      <c r="B5047" s="9" t="s">
        <v>179</v>
      </c>
      <c r="C5047" s="9" t="s">
        <v>147</v>
      </c>
      <c r="D5047" s="9" t="s">
        <v>295</v>
      </c>
      <c r="E5047" s="9" t="s">
        <v>440</v>
      </c>
      <c r="F5047" s="9" t="s">
        <v>441</v>
      </c>
      <c r="G5047" s="9" t="s">
        <v>412</v>
      </c>
      <c r="H5047" s="9" t="s">
        <v>416</v>
      </c>
      <c r="J5047" s="45" t="s">
        <v>5703</v>
      </c>
      <c r="K5047" s="45"/>
      <c r="L5047" s="45"/>
      <c r="BB5047" t="s">
        <v>7211</v>
      </c>
      <c r="BC5047" t="s">
        <v>350</v>
      </c>
      <c r="BD5047">
        <v>6</v>
      </c>
      <c r="BE5047" t="s">
        <v>324</v>
      </c>
      <c r="BG5047">
        <v>5046</v>
      </c>
      <c r="BH5047" t="s">
        <v>311</v>
      </c>
      <c r="BI5047" t="s">
        <v>334</v>
      </c>
    </row>
    <row r="5048" spans="1:61" x14ac:dyDescent="0.25">
      <c r="A5048" s="9">
        <v>5047</v>
      </c>
      <c r="B5048" s="9" t="s">
        <v>180</v>
      </c>
      <c r="C5048" s="9" t="s">
        <v>148</v>
      </c>
      <c r="D5048" s="9" t="s">
        <v>296</v>
      </c>
      <c r="E5048" s="9" t="s">
        <v>440</v>
      </c>
      <c r="F5048" s="9" t="s">
        <v>441</v>
      </c>
      <c r="G5048" s="9" t="s">
        <v>413</v>
      </c>
      <c r="H5048" s="9" t="s">
        <v>412</v>
      </c>
      <c r="J5048" s="45" t="s">
        <v>696</v>
      </c>
      <c r="K5048" s="45"/>
      <c r="L5048" s="45"/>
      <c r="BB5048" t="s">
        <v>7212</v>
      </c>
      <c r="BC5048" t="s">
        <v>350</v>
      </c>
      <c r="BD5048">
        <v>7</v>
      </c>
      <c r="BE5048" t="s">
        <v>325</v>
      </c>
      <c r="BG5048">
        <v>5047</v>
      </c>
      <c r="BH5048" t="s">
        <v>312</v>
      </c>
      <c r="BI5048" t="s">
        <v>335</v>
      </c>
    </row>
    <row r="5049" spans="1:61" x14ac:dyDescent="0.25">
      <c r="A5049" s="9">
        <v>5048</v>
      </c>
      <c r="B5049" s="9" t="s">
        <v>181</v>
      </c>
      <c r="C5049" s="9" t="s">
        <v>149</v>
      </c>
      <c r="D5049" s="9" t="s">
        <v>297</v>
      </c>
      <c r="E5049" s="9" t="s">
        <v>442</v>
      </c>
      <c r="F5049" s="9" t="s">
        <v>443</v>
      </c>
      <c r="G5049" s="9" t="s">
        <v>422</v>
      </c>
      <c r="H5049" s="9" t="s">
        <v>423</v>
      </c>
      <c r="J5049" s="46" t="s">
        <v>5705</v>
      </c>
      <c r="K5049" s="45"/>
      <c r="L5049" s="45"/>
      <c r="BB5049" t="s">
        <v>7213</v>
      </c>
      <c r="BC5049" t="s">
        <v>350</v>
      </c>
      <c r="BD5049">
        <v>8</v>
      </c>
      <c r="BE5049" t="s">
        <v>326</v>
      </c>
      <c r="BG5049">
        <v>5048</v>
      </c>
      <c r="BH5049" t="s">
        <v>313</v>
      </c>
      <c r="BI5049" t="s">
        <v>336</v>
      </c>
    </row>
    <row r="5050" spans="1:61" x14ac:dyDescent="0.25">
      <c r="A5050" s="9">
        <v>5049</v>
      </c>
      <c r="B5050" s="9" t="s">
        <v>182</v>
      </c>
      <c r="C5050" s="9" t="s">
        <v>150</v>
      </c>
      <c r="D5050" s="9" t="s">
        <v>298</v>
      </c>
      <c r="E5050" s="9" t="s">
        <v>442</v>
      </c>
      <c r="F5050" s="9" t="s">
        <v>443</v>
      </c>
      <c r="G5050" s="9" t="s">
        <v>424</v>
      </c>
      <c r="H5050" s="9" t="s">
        <v>425</v>
      </c>
      <c r="J5050" s="45" t="s">
        <v>5703</v>
      </c>
      <c r="K5050" s="45"/>
      <c r="L5050" s="45"/>
      <c r="BB5050" t="s">
        <v>7214</v>
      </c>
      <c r="BC5050" t="s">
        <v>350</v>
      </c>
      <c r="BD5050">
        <v>9</v>
      </c>
      <c r="BE5050" t="s">
        <v>327</v>
      </c>
      <c r="BG5050">
        <v>5049</v>
      </c>
      <c r="BH5050" t="s">
        <v>314</v>
      </c>
      <c r="BI5050" t="s">
        <v>337</v>
      </c>
    </row>
    <row r="5051" spans="1:61" x14ac:dyDescent="0.25">
      <c r="A5051" s="9">
        <v>5050</v>
      </c>
      <c r="B5051" s="9" t="s">
        <v>183</v>
      </c>
      <c r="C5051" s="9" t="s">
        <v>151</v>
      </c>
      <c r="D5051" s="9" t="s">
        <v>299</v>
      </c>
      <c r="E5051" s="9" t="s">
        <v>444</v>
      </c>
      <c r="F5051" s="9" t="s">
        <v>445</v>
      </c>
      <c r="G5051" s="9" t="s">
        <v>425</v>
      </c>
      <c r="H5051" s="9" t="s">
        <v>424</v>
      </c>
      <c r="J5051" s="45" t="s">
        <v>696</v>
      </c>
      <c r="K5051" s="45"/>
      <c r="L5051" s="45"/>
      <c r="BB5051" t="s">
        <v>7215</v>
      </c>
      <c r="BC5051" t="s">
        <v>350</v>
      </c>
      <c r="BD5051">
        <v>10</v>
      </c>
      <c r="BE5051" t="s">
        <v>328</v>
      </c>
      <c r="BG5051">
        <v>5050</v>
      </c>
      <c r="BH5051" t="s">
        <v>315</v>
      </c>
      <c r="BI5051" t="s">
        <v>338</v>
      </c>
    </row>
    <row r="5052" spans="1:61" x14ac:dyDescent="0.25">
      <c r="A5052" s="9">
        <v>5051</v>
      </c>
      <c r="B5052" s="9" t="s">
        <v>184</v>
      </c>
      <c r="C5052" s="9" t="s">
        <v>152</v>
      </c>
      <c r="D5052" s="9" t="s">
        <v>300</v>
      </c>
      <c r="E5052" s="9" t="s">
        <v>444</v>
      </c>
      <c r="F5052" s="9" t="s">
        <v>445</v>
      </c>
      <c r="G5052" s="9" t="s">
        <v>423</v>
      </c>
      <c r="H5052" s="9" t="s">
        <v>422</v>
      </c>
      <c r="J5052" s="45" t="s">
        <v>696</v>
      </c>
      <c r="K5052" s="45"/>
      <c r="L5052" s="45"/>
      <c r="BB5052" t="s">
        <v>7216</v>
      </c>
      <c r="BC5052" t="s">
        <v>350</v>
      </c>
      <c r="BD5052">
        <v>11</v>
      </c>
      <c r="BE5052" t="s">
        <v>329</v>
      </c>
      <c r="BG5052">
        <v>5051</v>
      </c>
      <c r="BH5052" t="s">
        <v>316</v>
      </c>
      <c r="BI5052" t="s">
        <v>339</v>
      </c>
    </row>
    <row r="5053" spans="1:61" x14ac:dyDescent="0.25">
      <c r="A5053" s="9">
        <v>5052</v>
      </c>
      <c r="B5053" s="9" t="s">
        <v>185</v>
      </c>
      <c r="C5053" s="9" t="s">
        <v>153</v>
      </c>
      <c r="D5053" s="9" t="s">
        <v>301</v>
      </c>
      <c r="E5053" s="9" t="s">
        <v>446</v>
      </c>
      <c r="F5053" s="9" t="s">
        <v>447</v>
      </c>
      <c r="G5053" s="9" t="s">
        <v>412</v>
      </c>
      <c r="H5053" s="9" t="s">
        <v>413</v>
      </c>
      <c r="J5053" s="45" t="s">
        <v>5704</v>
      </c>
      <c r="K5053" s="45"/>
      <c r="L5053" s="45"/>
      <c r="BB5053" t="s">
        <v>7217</v>
      </c>
      <c r="BC5053" t="s">
        <v>350</v>
      </c>
      <c r="BD5053">
        <v>12</v>
      </c>
      <c r="BE5053" t="s">
        <v>330</v>
      </c>
      <c r="BG5053">
        <v>5052</v>
      </c>
      <c r="BH5053" t="s">
        <v>317</v>
      </c>
      <c r="BI5053" t="s">
        <v>340</v>
      </c>
    </row>
    <row r="5054" spans="1:61" x14ac:dyDescent="0.25">
      <c r="A5054" s="9">
        <v>5053</v>
      </c>
      <c r="B5054" s="9" t="s">
        <v>186</v>
      </c>
      <c r="C5054" s="9" t="s">
        <v>154</v>
      </c>
      <c r="D5054" s="9" t="s">
        <v>302</v>
      </c>
      <c r="E5054" s="9" t="s">
        <v>446</v>
      </c>
      <c r="F5054" s="9" t="s">
        <v>447</v>
      </c>
      <c r="G5054" s="9" t="s">
        <v>416</v>
      </c>
      <c r="H5054" s="9" t="s">
        <v>412</v>
      </c>
      <c r="J5054" s="45" t="s">
        <v>696</v>
      </c>
      <c r="K5054" s="45"/>
      <c r="L5054" s="45"/>
      <c r="BB5054" t="s">
        <v>7218</v>
      </c>
      <c r="BC5054" t="s">
        <v>351</v>
      </c>
      <c r="BD5054">
        <v>1</v>
      </c>
      <c r="BE5054" t="s">
        <v>331</v>
      </c>
      <c r="BG5054">
        <v>5053</v>
      </c>
      <c r="BH5054" t="s">
        <v>318</v>
      </c>
      <c r="BI5054" t="s">
        <v>341</v>
      </c>
    </row>
    <row r="5055" spans="1:61" x14ac:dyDescent="0.25">
      <c r="A5055" s="9">
        <v>5054</v>
      </c>
      <c r="B5055" s="9" t="s">
        <v>176</v>
      </c>
      <c r="C5055" s="9" t="s">
        <v>155</v>
      </c>
      <c r="D5055" s="9" t="s">
        <v>303</v>
      </c>
      <c r="E5055" s="9" t="s">
        <v>448</v>
      </c>
      <c r="F5055" s="9" t="s">
        <v>449</v>
      </c>
      <c r="G5055" s="9" t="s">
        <v>417</v>
      </c>
      <c r="H5055" s="9" t="s">
        <v>417</v>
      </c>
      <c r="J5055" s="45" t="s">
        <v>5703</v>
      </c>
      <c r="K5055" s="45"/>
      <c r="L5055" s="45"/>
      <c r="BB5055" t="s">
        <v>7219</v>
      </c>
      <c r="BC5055" t="s">
        <v>351</v>
      </c>
      <c r="BD5055">
        <v>2</v>
      </c>
      <c r="BE5055" t="s">
        <v>332</v>
      </c>
      <c r="BG5055">
        <v>5054</v>
      </c>
      <c r="BH5055" t="s">
        <v>319</v>
      </c>
      <c r="BI5055" t="s">
        <v>342</v>
      </c>
    </row>
    <row r="5056" spans="1:61" x14ac:dyDescent="0.25">
      <c r="A5056" s="9">
        <v>5055</v>
      </c>
      <c r="B5056" s="9" t="s">
        <v>177</v>
      </c>
      <c r="C5056" s="9" t="s">
        <v>156</v>
      </c>
      <c r="D5056" s="9" t="s">
        <v>304</v>
      </c>
      <c r="E5056" s="9" t="s">
        <v>448</v>
      </c>
      <c r="F5056" s="9" t="s">
        <v>449</v>
      </c>
      <c r="G5056" s="9" t="s">
        <v>412</v>
      </c>
      <c r="H5056" s="9" t="s">
        <v>416</v>
      </c>
      <c r="J5056" s="45" t="s">
        <v>696</v>
      </c>
      <c r="K5056" s="45"/>
      <c r="L5056" s="45"/>
      <c r="BB5056" t="s">
        <v>7220</v>
      </c>
      <c r="BC5056" t="s">
        <v>351</v>
      </c>
      <c r="BD5056">
        <v>3</v>
      </c>
      <c r="BE5056" t="s">
        <v>333</v>
      </c>
      <c r="BG5056">
        <v>5055</v>
      </c>
      <c r="BH5056" t="s">
        <v>320</v>
      </c>
      <c r="BI5056" t="s">
        <v>343</v>
      </c>
    </row>
    <row r="5057" spans="1:61" x14ac:dyDescent="0.25">
      <c r="A5057" s="9">
        <v>5056</v>
      </c>
      <c r="B5057" s="9" t="s">
        <v>179</v>
      </c>
      <c r="C5057" s="9" t="s">
        <v>157</v>
      </c>
      <c r="D5057" s="9" t="s">
        <v>305</v>
      </c>
      <c r="E5057" s="9" t="s">
        <v>450</v>
      </c>
      <c r="F5057" s="9" t="s">
        <v>451</v>
      </c>
      <c r="G5057" s="9" t="s">
        <v>413</v>
      </c>
      <c r="H5057" s="9" t="s">
        <v>412</v>
      </c>
      <c r="J5057" s="46" t="s">
        <v>5705</v>
      </c>
      <c r="K5057" s="45"/>
      <c r="L5057" s="45"/>
      <c r="BB5057" t="s">
        <v>7221</v>
      </c>
      <c r="BC5057" t="s">
        <v>351</v>
      </c>
      <c r="BD5057">
        <v>4</v>
      </c>
      <c r="BE5057" t="s">
        <v>334</v>
      </c>
      <c r="BG5057">
        <v>5056</v>
      </c>
      <c r="BH5057" t="s">
        <v>321</v>
      </c>
      <c r="BI5057" t="s">
        <v>344</v>
      </c>
    </row>
    <row r="5058" spans="1:61" x14ac:dyDescent="0.25">
      <c r="A5058" s="9">
        <v>5057</v>
      </c>
      <c r="B5058" s="9" t="s">
        <v>180</v>
      </c>
      <c r="C5058" s="9" t="s">
        <v>158</v>
      </c>
      <c r="D5058" s="9" t="s">
        <v>306</v>
      </c>
      <c r="E5058" s="9" t="s">
        <v>450</v>
      </c>
      <c r="F5058" s="9" t="s">
        <v>451</v>
      </c>
      <c r="G5058" s="9" t="s">
        <v>422</v>
      </c>
      <c r="H5058" s="9" t="s">
        <v>423</v>
      </c>
      <c r="J5058" s="45" t="s">
        <v>5703</v>
      </c>
      <c r="K5058" s="45"/>
      <c r="L5058" s="45"/>
      <c r="BB5058" t="s">
        <v>7222</v>
      </c>
      <c r="BC5058" t="s">
        <v>351</v>
      </c>
      <c r="BD5058">
        <v>5</v>
      </c>
      <c r="BE5058" t="s">
        <v>335</v>
      </c>
      <c r="BG5058">
        <v>5057</v>
      </c>
      <c r="BH5058" t="s">
        <v>322</v>
      </c>
      <c r="BI5058" t="s">
        <v>345</v>
      </c>
    </row>
    <row r="5059" spans="1:61" x14ac:dyDescent="0.25">
      <c r="A5059" s="9">
        <v>5058</v>
      </c>
      <c r="B5059" s="9" t="s">
        <v>181</v>
      </c>
      <c r="C5059" s="9" t="s">
        <v>147</v>
      </c>
      <c r="D5059" s="9" t="s">
        <v>307</v>
      </c>
      <c r="E5059" s="9" t="s">
        <v>452</v>
      </c>
      <c r="F5059" s="9" t="s">
        <v>453</v>
      </c>
      <c r="G5059" s="9" t="s">
        <v>424</v>
      </c>
      <c r="H5059" s="9" t="s">
        <v>425</v>
      </c>
      <c r="J5059" s="45" t="s">
        <v>696</v>
      </c>
      <c r="K5059" s="45"/>
      <c r="L5059" s="45"/>
      <c r="BB5059" t="s">
        <v>7223</v>
      </c>
      <c r="BC5059" t="s">
        <v>351</v>
      </c>
      <c r="BD5059">
        <v>6</v>
      </c>
      <c r="BE5059" t="s">
        <v>336</v>
      </c>
      <c r="BG5059">
        <v>5058</v>
      </c>
      <c r="BH5059" t="s">
        <v>323</v>
      </c>
      <c r="BI5059" t="s">
        <v>346</v>
      </c>
    </row>
    <row r="5060" spans="1:61" x14ac:dyDescent="0.25">
      <c r="A5060" s="9">
        <v>5059</v>
      </c>
      <c r="B5060" s="9" t="s">
        <v>182</v>
      </c>
      <c r="C5060" s="9" t="s">
        <v>148</v>
      </c>
      <c r="D5060" s="9" t="s">
        <v>308</v>
      </c>
      <c r="E5060" s="9" t="s">
        <v>452</v>
      </c>
      <c r="F5060" s="9" t="s">
        <v>453</v>
      </c>
      <c r="G5060" s="9" t="s">
        <v>425</v>
      </c>
      <c r="H5060" s="9" t="s">
        <v>424</v>
      </c>
      <c r="J5060" s="45" t="s">
        <v>696</v>
      </c>
      <c r="K5060" s="45"/>
      <c r="L5060" s="45"/>
      <c r="BB5060" t="s">
        <v>7224</v>
      </c>
      <c r="BC5060" t="s">
        <v>351</v>
      </c>
      <c r="BD5060">
        <v>7</v>
      </c>
      <c r="BE5060" t="s">
        <v>337</v>
      </c>
      <c r="BG5060">
        <v>5059</v>
      </c>
      <c r="BH5060" t="s">
        <v>324</v>
      </c>
      <c r="BI5060" t="s">
        <v>347</v>
      </c>
    </row>
    <row r="5061" spans="1:61" x14ac:dyDescent="0.25">
      <c r="A5061" s="9">
        <v>5060</v>
      </c>
      <c r="B5061" s="9" t="s">
        <v>183</v>
      </c>
      <c r="C5061" s="9" t="s">
        <v>149</v>
      </c>
      <c r="D5061" s="9" t="s">
        <v>309</v>
      </c>
      <c r="E5061" s="9" t="s">
        <v>454</v>
      </c>
      <c r="F5061" s="9" t="s">
        <v>455</v>
      </c>
      <c r="G5061" s="9" t="s">
        <v>423</v>
      </c>
      <c r="H5061" s="9" t="s">
        <v>422</v>
      </c>
      <c r="J5061" s="45" t="s">
        <v>5704</v>
      </c>
      <c r="K5061" s="45"/>
      <c r="L5061" s="45"/>
      <c r="BB5061" t="s">
        <v>7225</v>
      </c>
      <c r="BC5061" t="s">
        <v>351</v>
      </c>
      <c r="BD5061">
        <v>8</v>
      </c>
      <c r="BE5061" t="s">
        <v>338</v>
      </c>
      <c r="BG5061">
        <v>5060</v>
      </c>
      <c r="BH5061" t="s">
        <v>325</v>
      </c>
      <c r="BI5061" t="s">
        <v>348</v>
      </c>
    </row>
    <row r="5062" spans="1:61" x14ac:dyDescent="0.25">
      <c r="A5062" s="9">
        <v>5061</v>
      </c>
      <c r="B5062" s="9" t="s">
        <v>184</v>
      </c>
      <c r="C5062" s="9" t="s">
        <v>150</v>
      </c>
      <c r="D5062" s="9" t="s">
        <v>310</v>
      </c>
      <c r="E5062" s="9" t="s">
        <v>454</v>
      </c>
      <c r="F5062" s="9" t="s">
        <v>455</v>
      </c>
      <c r="G5062" s="9" t="s">
        <v>412</v>
      </c>
      <c r="H5062" s="9" t="s">
        <v>413</v>
      </c>
      <c r="J5062" s="45" t="s">
        <v>696</v>
      </c>
      <c r="K5062" s="45"/>
      <c r="L5062" s="45"/>
      <c r="BB5062" t="s">
        <v>7226</v>
      </c>
      <c r="BC5062" t="s">
        <v>351</v>
      </c>
      <c r="BD5062">
        <v>9</v>
      </c>
      <c r="BE5062" t="s">
        <v>339</v>
      </c>
      <c r="BG5062">
        <v>5061</v>
      </c>
      <c r="BH5062" t="s">
        <v>326</v>
      </c>
      <c r="BI5062" t="s">
        <v>349</v>
      </c>
    </row>
    <row r="5063" spans="1:61" x14ac:dyDescent="0.25">
      <c r="A5063" s="9">
        <v>5062</v>
      </c>
      <c r="B5063" s="9" t="s">
        <v>185</v>
      </c>
      <c r="C5063" s="9" t="s">
        <v>151</v>
      </c>
      <c r="D5063" s="9" t="s">
        <v>311</v>
      </c>
      <c r="E5063" s="9" t="s">
        <v>456</v>
      </c>
      <c r="F5063" s="9" t="s">
        <v>457</v>
      </c>
      <c r="G5063" s="9" t="s">
        <v>416</v>
      </c>
      <c r="H5063" s="9" t="s">
        <v>412</v>
      </c>
      <c r="J5063" s="45" t="s">
        <v>696</v>
      </c>
      <c r="K5063" s="45"/>
      <c r="L5063" s="45"/>
      <c r="BB5063" t="s">
        <v>7227</v>
      </c>
      <c r="BC5063" t="s">
        <v>351</v>
      </c>
      <c r="BD5063">
        <v>10</v>
      </c>
      <c r="BE5063" t="s">
        <v>340</v>
      </c>
      <c r="BG5063">
        <v>5062</v>
      </c>
      <c r="BH5063" t="s">
        <v>327</v>
      </c>
      <c r="BI5063" t="s">
        <v>350</v>
      </c>
    </row>
    <row r="5064" spans="1:61" x14ac:dyDescent="0.25">
      <c r="A5064" s="9">
        <v>5063</v>
      </c>
      <c r="B5064" s="9" t="s">
        <v>186</v>
      </c>
      <c r="C5064" s="9" t="s">
        <v>152</v>
      </c>
      <c r="D5064" s="9" t="s">
        <v>312</v>
      </c>
      <c r="E5064" s="9" t="s">
        <v>456</v>
      </c>
      <c r="F5064" s="9" t="s">
        <v>457</v>
      </c>
      <c r="G5064" s="9" t="s">
        <v>417</v>
      </c>
      <c r="H5064" s="9" t="s">
        <v>417</v>
      </c>
      <c r="J5064" s="45" t="s">
        <v>5703</v>
      </c>
      <c r="K5064" s="45"/>
      <c r="L5064" s="45"/>
      <c r="BB5064" t="s">
        <v>7228</v>
      </c>
      <c r="BC5064" t="s">
        <v>351</v>
      </c>
      <c r="BD5064">
        <v>11</v>
      </c>
      <c r="BE5064" t="s">
        <v>341</v>
      </c>
      <c r="BG5064">
        <v>5063</v>
      </c>
      <c r="BH5064" t="s">
        <v>328</v>
      </c>
      <c r="BI5064" t="s">
        <v>351</v>
      </c>
    </row>
    <row r="5065" spans="1:61" x14ac:dyDescent="0.25">
      <c r="A5065" s="9">
        <v>5064</v>
      </c>
      <c r="B5065" s="9" t="s">
        <v>176</v>
      </c>
      <c r="C5065" s="9" t="s">
        <v>153</v>
      </c>
      <c r="D5065" s="9" t="s">
        <v>313</v>
      </c>
      <c r="E5065" s="9" t="s">
        <v>458</v>
      </c>
      <c r="F5065" s="9" t="s">
        <v>459</v>
      </c>
      <c r="G5065" s="9" t="s">
        <v>412</v>
      </c>
      <c r="H5065" s="9" t="s">
        <v>416</v>
      </c>
      <c r="J5065" s="46" t="s">
        <v>5705</v>
      </c>
      <c r="K5065" s="45"/>
      <c r="L5065" s="45"/>
      <c r="BB5065" t="s">
        <v>7229</v>
      </c>
      <c r="BC5065" t="s">
        <v>351</v>
      </c>
      <c r="BD5065">
        <v>12</v>
      </c>
      <c r="BE5065" t="s">
        <v>342</v>
      </c>
      <c r="BG5065">
        <v>5064</v>
      </c>
      <c r="BH5065" t="s">
        <v>329</v>
      </c>
      <c r="BI5065" t="s">
        <v>352</v>
      </c>
    </row>
    <row r="5066" spans="1:61" x14ac:dyDescent="0.25">
      <c r="A5066" s="9">
        <v>5065</v>
      </c>
      <c r="B5066" s="9" t="s">
        <v>177</v>
      </c>
      <c r="C5066" s="9" t="s">
        <v>154</v>
      </c>
      <c r="D5066" s="9" t="s">
        <v>314</v>
      </c>
      <c r="E5066" s="9" t="s">
        <v>458</v>
      </c>
      <c r="F5066" s="9" t="s">
        <v>459</v>
      </c>
      <c r="G5066" s="9" t="s">
        <v>413</v>
      </c>
      <c r="H5066" s="9" t="s">
        <v>412</v>
      </c>
      <c r="J5066" s="45" t="s">
        <v>5703</v>
      </c>
      <c r="K5066" s="45"/>
      <c r="L5066" s="45"/>
      <c r="BB5066" t="s">
        <v>7230</v>
      </c>
      <c r="BC5066" t="s">
        <v>352</v>
      </c>
      <c r="BD5066">
        <v>1</v>
      </c>
      <c r="BE5066" t="s">
        <v>343</v>
      </c>
      <c r="BG5066">
        <v>5065</v>
      </c>
      <c r="BH5066" t="s">
        <v>330</v>
      </c>
      <c r="BI5066" t="s">
        <v>293</v>
      </c>
    </row>
    <row r="5067" spans="1:61" x14ac:dyDescent="0.25">
      <c r="A5067" s="9">
        <v>5066</v>
      </c>
      <c r="B5067" s="9" t="s">
        <v>179</v>
      </c>
      <c r="C5067" s="9" t="s">
        <v>155</v>
      </c>
      <c r="D5067" s="9" t="s">
        <v>315</v>
      </c>
      <c r="E5067" s="9" t="s">
        <v>460</v>
      </c>
      <c r="F5067" s="9" t="s">
        <v>461</v>
      </c>
      <c r="G5067" s="9" t="s">
        <v>422</v>
      </c>
      <c r="H5067" s="9" t="s">
        <v>423</v>
      </c>
      <c r="J5067" s="45" t="s">
        <v>696</v>
      </c>
      <c r="K5067" s="45"/>
      <c r="L5067" s="45"/>
      <c r="BB5067" t="s">
        <v>7231</v>
      </c>
      <c r="BC5067" t="s">
        <v>352</v>
      </c>
      <c r="BD5067">
        <v>2</v>
      </c>
      <c r="BE5067" t="s">
        <v>344</v>
      </c>
      <c r="BG5067">
        <v>5066</v>
      </c>
      <c r="BH5067" t="s">
        <v>331</v>
      </c>
      <c r="BI5067" t="s">
        <v>294</v>
      </c>
    </row>
    <row r="5068" spans="1:61" x14ac:dyDescent="0.25">
      <c r="A5068" s="9">
        <v>5067</v>
      </c>
      <c r="B5068" s="9" t="s">
        <v>180</v>
      </c>
      <c r="C5068" s="9" t="s">
        <v>156</v>
      </c>
      <c r="D5068" s="9" t="s">
        <v>316</v>
      </c>
      <c r="E5068" s="9" t="s">
        <v>460</v>
      </c>
      <c r="F5068" s="9" t="s">
        <v>461</v>
      </c>
      <c r="G5068" s="9" t="s">
        <v>424</v>
      </c>
      <c r="H5068" s="9" t="s">
        <v>425</v>
      </c>
      <c r="J5068" s="45" t="s">
        <v>696</v>
      </c>
      <c r="K5068" s="45"/>
      <c r="L5068" s="45"/>
      <c r="BB5068" t="s">
        <v>7232</v>
      </c>
      <c r="BC5068" t="s">
        <v>352</v>
      </c>
      <c r="BD5068">
        <v>3</v>
      </c>
      <c r="BE5068" t="s">
        <v>345</v>
      </c>
      <c r="BG5068">
        <v>5067</v>
      </c>
      <c r="BH5068" t="s">
        <v>332</v>
      </c>
      <c r="BI5068" t="s">
        <v>295</v>
      </c>
    </row>
    <row r="5069" spans="1:61" x14ac:dyDescent="0.25">
      <c r="A5069" s="9">
        <v>5068</v>
      </c>
      <c r="B5069" s="9" t="s">
        <v>181</v>
      </c>
      <c r="C5069" s="9" t="s">
        <v>157</v>
      </c>
      <c r="D5069" s="9" t="s">
        <v>317</v>
      </c>
      <c r="E5069" s="9" t="s">
        <v>462</v>
      </c>
      <c r="F5069" s="9" t="s">
        <v>463</v>
      </c>
      <c r="G5069" s="9" t="s">
        <v>425</v>
      </c>
      <c r="H5069" s="9" t="s">
        <v>424</v>
      </c>
      <c r="J5069" s="45" t="s">
        <v>5704</v>
      </c>
      <c r="K5069" s="45"/>
      <c r="L5069" s="45"/>
      <c r="BB5069" t="s">
        <v>7233</v>
      </c>
      <c r="BC5069" t="s">
        <v>352</v>
      </c>
      <c r="BD5069">
        <v>4</v>
      </c>
      <c r="BE5069" t="s">
        <v>346</v>
      </c>
      <c r="BG5069">
        <v>5068</v>
      </c>
      <c r="BH5069" t="s">
        <v>333</v>
      </c>
      <c r="BI5069" t="s">
        <v>296</v>
      </c>
    </row>
    <row r="5070" spans="1:61" x14ac:dyDescent="0.25">
      <c r="A5070" s="9">
        <v>5069</v>
      </c>
      <c r="B5070" s="9" t="s">
        <v>182</v>
      </c>
      <c r="C5070" s="9" t="s">
        <v>158</v>
      </c>
      <c r="D5070" s="9" t="s">
        <v>318</v>
      </c>
      <c r="E5070" s="9" t="s">
        <v>462</v>
      </c>
      <c r="F5070" s="9" t="s">
        <v>463</v>
      </c>
      <c r="G5070" s="9" t="s">
        <v>423</v>
      </c>
      <c r="H5070" s="9" t="s">
        <v>422</v>
      </c>
      <c r="J5070" s="45" t="s">
        <v>696</v>
      </c>
      <c r="K5070" s="45"/>
      <c r="L5070" s="45"/>
      <c r="BB5070" t="s">
        <v>7234</v>
      </c>
      <c r="BC5070" t="s">
        <v>352</v>
      </c>
      <c r="BD5070">
        <v>5</v>
      </c>
      <c r="BE5070" t="s">
        <v>347</v>
      </c>
      <c r="BG5070">
        <v>5069</v>
      </c>
      <c r="BH5070" t="s">
        <v>334</v>
      </c>
      <c r="BI5070" t="s">
        <v>297</v>
      </c>
    </row>
    <row r="5071" spans="1:61" x14ac:dyDescent="0.25">
      <c r="A5071" s="9">
        <v>5070</v>
      </c>
      <c r="B5071" s="9" t="s">
        <v>183</v>
      </c>
      <c r="C5071" s="9" t="s">
        <v>147</v>
      </c>
      <c r="D5071" s="9" t="s">
        <v>319</v>
      </c>
      <c r="E5071" s="9" t="s">
        <v>464</v>
      </c>
      <c r="F5071" s="9" t="s">
        <v>465</v>
      </c>
      <c r="G5071" s="9" t="s">
        <v>412</v>
      </c>
      <c r="H5071" s="9" t="s">
        <v>413</v>
      </c>
      <c r="J5071" s="45" t="s">
        <v>696</v>
      </c>
      <c r="K5071" s="45"/>
      <c r="L5071" s="45"/>
      <c r="BB5071" t="s">
        <v>7235</v>
      </c>
      <c r="BC5071" t="s">
        <v>352</v>
      </c>
      <c r="BD5071">
        <v>6</v>
      </c>
      <c r="BE5071" t="s">
        <v>348</v>
      </c>
      <c r="BG5071">
        <v>5070</v>
      </c>
      <c r="BH5071" t="s">
        <v>335</v>
      </c>
      <c r="BI5071" t="s">
        <v>298</v>
      </c>
    </row>
    <row r="5072" spans="1:61" x14ac:dyDescent="0.25">
      <c r="A5072" s="9">
        <v>5071</v>
      </c>
      <c r="B5072" s="9" t="s">
        <v>184</v>
      </c>
      <c r="C5072" s="9" t="s">
        <v>148</v>
      </c>
      <c r="D5072" s="9" t="s">
        <v>320</v>
      </c>
      <c r="E5072" s="9" t="s">
        <v>464</v>
      </c>
      <c r="F5072" s="9" t="s">
        <v>465</v>
      </c>
      <c r="G5072" s="9" t="s">
        <v>416</v>
      </c>
      <c r="H5072" s="9" t="s">
        <v>412</v>
      </c>
      <c r="J5072" s="45" t="s">
        <v>5703</v>
      </c>
      <c r="K5072" s="45"/>
      <c r="L5072" s="45"/>
      <c r="BB5072" t="s">
        <v>7236</v>
      </c>
      <c r="BC5072" t="s">
        <v>352</v>
      </c>
      <c r="BD5072">
        <v>7</v>
      </c>
      <c r="BE5072" t="s">
        <v>349</v>
      </c>
      <c r="BG5072">
        <v>5071</v>
      </c>
      <c r="BH5072" t="s">
        <v>336</v>
      </c>
      <c r="BI5072" t="s">
        <v>299</v>
      </c>
    </row>
    <row r="5073" spans="1:61" x14ac:dyDescent="0.25">
      <c r="A5073" s="9">
        <v>5072</v>
      </c>
      <c r="B5073" s="9" t="s">
        <v>185</v>
      </c>
      <c r="C5073" s="9" t="s">
        <v>149</v>
      </c>
      <c r="D5073" s="9" t="s">
        <v>321</v>
      </c>
      <c r="E5073" s="9" t="s">
        <v>466</v>
      </c>
      <c r="F5073" s="9" t="s">
        <v>467</v>
      </c>
      <c r="G5073" s="9" t="s">
        <v>417</v>
      </c>
      <c r="H5073" s="9" t="s">
        <v>417</v>
      </c>
      <c r="J5073" s="46" t="s">
        <v>5705</v>
      </c>
      <c r="K5073" s="45"/>
      <c r="L5073" s="45"/>
      <c r="BB5073" t="s">
        <v>7237</v>
      </c>
      <c r="BC5073" t="s">
        <v>352</v>
      </c>
      <c r="BD5073">
        <v>8</v>
      </c>
      <c r="BE5073" t="s">
        <v>350</v>
      </c>
      <c r="BG5073">
        <v>5072</v>
      </c>
      <c r="BH5073" t="s">
        <v>337</v>
      </c>
      <c r="BI5073" t="s">
        <v>300</v>
      </c>
    </row>
    <row r="5074" spans="1:61" x14ac:dyDescent="0.25">
      <c r="A5074" s="9">
        <v>5073</v>
      </c>
      <c r="B5074" s="9" t="s">
        <v>186</v>
      </c>
      <c r="C5074" s="9" t="s">
        <v>150</v>
      </c>
      <c r="D5074" s="9" t="s">
        <v>322</v>
      </c>
      <c r="E5074" s="9" t="s">
        <v>466</v>
      </c>
      <c r="F5074" s="9" t="s">
        <v>467</v>
      </c>
      <c r="G5074" s="9" t="s">
        <v>412</v>
      </c>
      <c r="H5074" s="9" t="s">
        <v>416</v>
      </c>
      <c r="J5074" s="45" t="s">
        <v>5703</v>
      </c>
      <c r="K5074" s="45"/>
      <c r="L5074" s="45"/>
      <c r="BB5074" t="s">
        <v>7238</v>
      </c>
      <c r="BC5074" t="s">
        <v>352</v>
      </c>
      <c r="BD5074">
        <v>9</v>
      </c>
      <c r="BE5074" t="s">
        <v>351</v>
      </c>
      <c r="BG5074">
        <v>5073</v>
      </c>
      <c r="BH5074" t="s">
        <v>338</v>
      </c>
      <c r="BI5074" t="s">
        <v>301</v>
      </c>
    </row>
    <row r="5075" spans="1:61" x14ac:dyDescent="0.25">
      <c r="A5075" s="9">
        <v>5074</v>
      </c>
      <c r="B5075" s="9" t="s">
        <v>176</v>
      </c>
      <c r="C5075" s="9" t="s">
        <v>151</v>
      </c>
      <c r="D5075" s="9" t="s">
        <v>323</v>
      </c>
      <c r="E5075" s="9" t="s">
        <v>468</v>
      </c>
      <c r="F5075" s="9" t="s">
        <v>469</v>
      </c>
      <c r="G5075" s="9" t="s">
        <v>413</v>
      </c>
      <c r="H5075" s="9" t="s">
        <v>412</v>
      </c>
      <c r="J5075" s="45" t="s">
        <v>696</v>
      </c>
      <c r="K5075" s="45"/>
      <c r="L5075" s="45"/>
      <c r="BB5075" t="s">
        <v>7239</v>
      </c>
      <c r="BC5075" t="s">
        <v>352</v>
      </c>
      <c r="BD5075">
        <v>10</v>
      </c>
      <c r="BE5075" t="s">
        <v>352</v>
      </c>
      <c r="BG5075">
        <v>5074</v>
      </c>
      <c r="BH5075" t="s">
        <v>339</v>
      </c>
      <c r="BI5075" t="s">
        <v>302</v>
      </c>
    </row>
    <row r="5076" spans="1:61" x14ac:dyDescent="0.25">
      <c r="A5076" s="9">
        <v>5075</v>
      </c>
      <c r="B5076" s="9" t="s">
        <v>177</v>
      </c>
      <c r="C5076" s="9" t="s">
        <v>152</v>
      </c>
      <c r="D5076" s="9" t="s">
        <v>324</v>
      </c>
      <c r="E5076" s="9" t="s">
        <v>468</v>
      </c>
      <c r="F5076" s="9" t="s">
        <v>469</v>
      </c>
      <c r="G5076" s="9" t="s">
        <v>422</v>
      </c>
      <c r="H5076" s="9" t="s">
        <v>423</v>
      </c>
      <c r="J5076" s="45" t="s">
        <v>696</v>
      </c>
      <c r="K5076" s="45"/>
      <c r="L5076" s="45"/>
      <c r="BB5076" t="s">
        <v>7240</v>
      </c>
      <c r="BC5076" t="s">
        <v>352</v>
      </c>
      <c r="BD5076">
        <v>11</v>
      </c>
      <c r="BE5076" t="s">
        <v>293</v>
      </c>
      <c r="BG5076">
        <v>5075</v>
      </c>
      <c r="BH5076" t="s">
        <v>340</v>
      </c>
      <c r="BI5076" t="s">
        <v>303</v>
      </c>
    </row>
    <row r="5077" spans="1:61" x14ac:dyDescent="0.25">
      <c r="A5077" s="9">
        <v>5076</v>
      </c>
      <c r="B5077" s="9" t="s">
        <v>179</v>
      </c>
      <c r="C5077" s="9" t="s">
        <v>153</v>
      </c>
      <c r="D5077" s="9" t="s">
        <v>325</v>
      </c>
      <c r="E5077" s="9" t="s">
        <v>470</v>
      </c>
      <c r="F5077" s="3" t="s">
        <v>5707</v>
      </c>
      <c r="G5077" s="9" t="s">
        <v>424</v>
      </c>
      <c r="H5077" s="9" t="s">
        <v>425</v>
      </c>
      <c r="J5077" s="45" t="s">
        <v>5704</v>
      </c>
      <c r="K5077" s="45"/>
      <c r="L5077" s="45"/>
      <c r="BB5077" t="s">
        <v>7241</v>
      </c>
      <c r="BC5077" t="s">
        <v>352</v>
      </c>
      <c r="BD5077">
        <v>12</v>
      </c>
      <c r="BE5077" t="s">
        <v>294</v>
      </c>
      <c r="BG5077">
        <v>5076</v>
      </c>
      <c r="BH5077" t="s">
        <v>341</v>
      </c>
      <c r="BI5077" t="s">
        <v>304</v>
      </c>
    </row>
    <row r="5078" spans="1:61" x14ac:dyDescent="0.25">
      <c r="A5078" s="9">
        <v>5077</v>
      </c>
      <c r="B5078" s="9" t="s">
        <v>180</v>
      </c>
      <c r="C5078" s="9" t="s">
        <v>154</v>
      </c>
      <c r="D5078" s="9" t="s">
        <v>326</v>
      </c>
      <c r="E5078" s="9" t="s">
        <v>470</v>
      </c>
      <c r="F5078" s="3" t="s">
        <v>5707</v>
      </c>
      <c r="G5078" s="9" t="s">
        <v>425</v>
      </c>
      <c r="H5078" s="9" t="s">
        <v>424</v>
      </c>
      <c r="J5078" s="45" t="s">
        <v>696</v>
      </c>
      <c r="K5078" s="45"/>
      <c r="L5078" s="45"/>
      <c r="BB5078" t="s">
        <v>7242</v>
      </c>
      <c r="BC5078" t="s">
        <v>293</v>
      </c>
      <c r="BD5078">
        <v>1</v>
      </c>
      <c r="BE5078" t="s">
        <v>295</v>
      </c>
      <c r="BG5078">
        <v>5077</v>
      </c>
      <c r="BH5078" t="s">
        <v>342</v>
      </c>
      <c r="BI5078" t="s">
        <v>305</v>
      </c>
    </row>
    <row r="5079" spans="1:61" x14ac:dyDescent="0.25">
      <c r="A5079" s="9">
        <v>5078</v>
      </c>
      <c r="B5079" s="9" t="s">
        <v>181</v>
      </c>
      <c r="C5079" s="9" t="s">
        <v>155</v>
      </c>
      <c r="D5079" s="9" t="s">
        <v>327</v>
      </c>
      <c r="E5079" s="9" t="s">
        <v>471</v>
      </c>
      <c r="F5079" s="9" t="s">
        <v>472</v>
      </c>
      <c r="G5079" s="9" t="s">
        <v>423</v>
      </c>
      <c r="H5079" s="9" t="s">
        <v>422</v>
      </c>
      <c r="J5079" s="45" t="s">
        <v>696</v>
      </c>
      <c r="K5079" s="45"/>
      <c r="L5079" s="45"/>
      <c r="BB5079" t="s">
        <v>7243</v>
      </c>
      <c r="BC5079" t="s">
        <v>293</v>
      </c>
      <c r="BD5079">
        <v>2</v>
      </c>
      <c r="BE5079" t="s">
        <v>296</v>
      </c>
      <c r="BG5079">
        <v>5078</v>
      </c>
      <c r="BH5079" t="s">
        <v>343</v>
      </c>
      <c r="BI5079" t="s">
        <v>306</v>
      </c>
    </row>
    <row r="5080" spans="1:61" x14ac:dyDescent="0.25">
      <c r="A5080" s="9">
        <v>5079</v>
      </c>
      <c r="B5080" s="9" t="s">
        <v>182</v>
      </c>
      <c r="C5080" s="9" t="s">
        <v>156</v>
      </c>
      <c r="D5080" s="9" t="s">
        <v>328</v>
      </c>
      <c r="E5080" s="9" t="s">
        <v>471</v>
      </c>
      <c r="F5080" s="9" t="s">
        <v>472</v>
      </c>
      <c r="G5080" s="9" t="s">
        <v>412</v>
      </c>
      <c r="H5080" s="9" t="s">
        <v>413</v>
      </c>
      <c r="J5080" s="45" t="s">
        <v>5703</v>
      </c>
      <c r="K5080" s="45"/>
      <c r="L5080" s="45"/>
      <c r="BB5080" t="s">
        <v>7244</v>
      </c>
      <c r="BC5080" t="s">
        <v>293</v>
      </c>
      <c r="BD5080">
        <v>3</v>
      </c>
      <c r="BE5080" t="s">
        <v>297</v>
      </c>
      <c r="BG5080">
        <v>5079</v>
      </c>
      <c r="BH5080" t="s">
        <v>344</v>
      </c>
      <c r="BI5080" t="s">
        <v>307</v>
      </c>
    </row>
    <row r="5081" spans="1:61" x14ac:dyDescent="0.25">
      <c r="A5081" s="9">
        <v>5080</v>
      </c>
      <c r="B5081" s="9" t="s">
        <v>183</v>
      </c>
      <c r="C5081" s="9" t="s">
        <v>157</v>
      </c>
      <c r="D5081" s="9" t="s">
        <v>329</v>
      </c>
      <c r="E5081" s="9" t="s">
        <v>473</v>
      </c>
      <c r="F5081" s="9" t="s">
        <v>474</v>
      </c>
      <c r="G5081" s="9" t="s">
        <v>416</v>
      </c>
      <c r="H5081" s="9" t="s">
        <v>412</v>
      </c>
      <c r="J5081" s="46" t="s">
        <v>5705</v>
      </c>
      <c r="K5081" s="45"/>
      <c r="L5081" s="45"/>
      <c r="BB5081" t="s">
        <v>7245</v>
      </c>
      <c r="BC5081" t="s">
        <v>293</v>
      </c>
      <c r="BD5081">
        <v>4</v>
      </c>
      <c r="BE5081" t="s">
        <v>298</v>
      </c>
      <c r="BG5081">
        <v>5080</v>
      </c>
      <c r="BH5081" t="s">
        <v>345</v>
      </c>
      <c r="BI5081" t="s">
        <v>308</v>
      </c>
    </row>
    <row r="5082" spans="1:61" x14ac:dyDescent="0.25">
      <c r="A5082" s="9">
        <v>5081</v>
      </c>
      <c r="B5082" s="9" t="s">
        <v>184</v>
      </c>
      <c r="C5082" s="9" t="s">
        <v>158</v>
      </c>
      <c r="D5082" s="9" t="s">
        <v>330</v>
      </c>
      <c r="E5082" s="9" t="s">
        <v>473</v>
      </c>
      <c r="F5082" s="9" t="s">
        <v>474</v>
      </c>
      <c r="G5082" s="9" t="s">
        <v>417</v>
      </c>
      <c r="H5082" s="9" t="s">
        <v>417</v>
      </c>
      <c r="J5082" s="45" t="s">
        <v>696</v>
      </c>
      <c r="K5082" s="45"/>
      <c r="L5082" s="45"/>
      <c r="BB5082" t="s">
        <v>7246</v>
      </c>
      <c r="BC5082" t="s">
        <v>293</v>
      </c>
      <c r="BD5082">
        <v>5</v>
      </c>
      <c r="BE5082" t="s">
        <v>299</v>
      </c>
      <c r="BG5082">
        <v>5081</v>
      </c>
      <c r="BH5082" t="s">
        <v>346</v>
      </c>
      <c r="BI5082" t="s">
        <v>309</v>
      </c>
    </row>
    <row r="5083" spans="1:61" x14ac:dyDescent="0.25">
      <c r="A5083" s="9">
        <v>5082</v>
      </c>
      <c r="B5083" s="9" t="s">
        <v>185</v>
      </c>
      <c r="C5083" s="9" t="s">
        <v>147</v>
      </c>
      <c r="D5083" s="9" t="s">
        <v>331</v>
      </c>
      <c r="E5083" s="9" t="s">
        <v>475</v>
      </c>
      <c r="F5083" s="9" t="s">
        <v>476</v>
      </c>
      <c r="G5083" s="9" t="s">
        <v>412</v>
      </c>
      <c r="H5083" s="9" t="s">
        <v>416</v>
      </c>
      <c r="J5083" s="45" t="s">
        <v>5703</v>
      </c>
      <c r="K5083" s="45"/>
      <c r="L5083" s="45"/>
      <c r="BB5083" t="s">
        <v>7247</v>
      </c>
      <c r="BC5083" t="s">
        <v>293</v>
      </c>
      <c r="BD5083">
        <v>6</v>
      </c>
      <c r="BE5083" t="s">
        <v>300</v>
      </c>
      <c r="BG5083">
        <v>5082</v>
      </c>
      <c r="BH5083" t="s">
        <v>347</v>
      </c>
      <c r="BI5083" t="s">
        <v>310</v>
      </c>
    </row>
    <row r="5084" spans="1:61" x14ac:dyDescent="0.25">
      <c r="A5084" s="9">
        <v>5083</v>
      </c>
      <c r="B5084" s="9" t="s">
        <v>186</v>
      </c>
      <c r="C5084" s="9" t="s">
        <v>148</v>
      </c>
      <c r="D5084" s="9" t="s">
        <v>332</v>
      </c>
      <c r="E5084" s="9" t="s">
        <v>475</v>
      </c>
      <c r="F5084" s="9" t="s">
        <v>476</v>
      </c>
      <c r="G5084" s="9" t="s">
        <v>413</v>
      </c>
      <c r="H5084" s="9" t="s">
        <v>412</v>
      </c>
      <c r="J5084" s="45" t="s">
        <v>696</v>
      </c>
      <c r="K5084" s="45"/>
      <c r="L5084" s="45"/>
      <c r="BB5084" t="s">
        <v>7248</v>
      </c>
      <c r="BC5084" t="s">
        <v>293</v>
      </c>
      <c r="BD5084">
        <v>7</v>
      </c>
      <c r="BE5084" t="s">
        <v>301</v>
      </c>
      <c r="BG5084">
        <v>5083</v>
      </c>
      <c r="BH5084" t="s">
        <v>348</v>
      </c>
      <c r="BI5084" t="s">
        <v>311</v>
      </c>
    </row>
    <row r="5085" spans="1:61" x14ac:dyDescent="0.25">
      <c r="A5085" s="9">
        <v>5084</v>
      </c>
      <c r="B5085" s="9" t="s">
        <v>176</v>
      </c>
      <c r="C5085" s="9" t="s">
        <v>149</v>
      </c>
      <c r="D5085" s="9" t="s">
        <v>333</v>
      </c>
      <c r="E5085" s="9" t="s">
        <v>410</v>
      </c>
      <c r="F5085" s="9" t="s">
        <v>411</v>
      </c>
      <c r="G5085" s="9" t="s">
        <v>422</v>
      </c>
      <c r="H5085" s="9" t="s">
        <v>423</v>
      </c>
      <c r="J5085" s="45" t="s">
        <v>5704</v>
      </c>
      <c r="K5085" s="45"/>
      <c r="L5085" s="45"/>
      <c r="BB5085" t="s">
        <v>7249</v>
      </c>
      <c r="BC5085" t="s">
        <v>293</v>
      </c>
      <c r="BD5085">
        <v>8</v>
      </c>
      <c r="BE5085" t="s">
        <v>302</v>
      </c>
      <c r="BG5085">
        <v>5084</v>
      </c>
      <c r="BH5085" t="s">
        <v>349</v>
      </c>
      <c r="BI5085" t="s">
        <v>312</v>
      </c>
    </row>
    <row r="5086" spans="1:61" x14ac:dyDescent="0.25">
      <c r="A5086" s="9">
        <v>5085</v>
      </c>
      <c r="B5086" s="9" t="s">
        <v>177</v>
      </c>
      <c r="C5086" s="9" t="s">
        <v>150</v>
      </c>
      <c r="D5086" s="9" t="s">
        <v>334</v>
      </c>
      <c r="E5086" s="9" t="s">
        <v>410</v>
      </c>
      <c r="F5086" s="9" t="s">
        <v>411</v>
      </c>
      <c r="G5086" s="9" t="s">
        <v>412</v>
      </c>
      <c r="H5086" s="9" t="s">
        <v>413</v>
      </c>
      <c r="J5086" s="45" t="s">
        <v>696</v>
      </c>
      <c r="K5086" s="45"/>
      <c r="L5086" s="45"/>
      <c r="BB5086" t="s">
        <v>7250</v>
      </c>
      <c r="BC5086" t="s">
        <v>293</v>
      </c>
      <c r="BD5086">
        <v>9</v>
      </c>
      <c r="BE5086" t="s">
        <v>303</v>
      </c>
      <c r="BG5086">
        <v>5085</v>
      </c>
      <c r="BH5086" t="s">
        <v>350</v>
      </c>
      <c r="BI5086" t="s">
        <v>313</v>
      </c>
    </row>
    <row r="5087" spans="1:61" x14ac:dyDescent="0.25">
      <c r="A5087" s="9">
        <v>5086</v>
      </c>
      <c r="B5087" s="9" t="s">
        <v>179</v>
      </c>
      <c r="C5087" s="9" t="s">
        <v>151</v>
      </c>
      <c r="D5087" s="9" t="s">
        <v>335</v>
      </c>
      <c r="E5087" s="9" t="s">
        <v>414</v>
      </c>
      <c r="F5087" s="9" t="s">
        <v>415</v>
      </c>
      <c r="G5087" s="9" t="s">
        <v>416</v>
      </c>
      <c r="H5087" s="9" t="s">
        <v>412</v>
      </c>
      <c r="J5087" s="45" t="s">
        <v>696</v>
      </c>
      <c r="K5087" s="45"/>
      <c r="L5087" s="45"/>
      <c r="BB5087" t="s">
        <v>7251</v>
      </c>
      <c r="BC5087" t="s">
        <v>293</v>
      </c>
      <c r="BD5087">
        <v>10</v>
      </c>
      <c r="BE5087" t="s">
        <v>304</v>
      </c>
      <c r="BG5087">
        <v>5086</v>
      </c>
      <c r="BH5087" t="s">
        <v>351</v>
      </c>
      <c r="BI5087" t="s">
        <v>314</v>
      </c>
    </row>
    <row r="5088" spans="1:61" x14ac:dyDescent="0.25">
      <c r="A5088" s="9">
        <v>5087</v>
      </c>
      <c r="B5088" s="9" t="s">
        <v>180</v>
      </c>
      <c r="C5088" s="9" t="s">
        <v>152</v>
      </c>
      <c r="D5088" s="9" t="s">
        <v>336</v>
      </c>
      <c r="E5088" s="9" t="s">
        <v>414</v>
      </c>
      <c r="F5088" s="9" t="s">
        <v>415</v>
      </c>
      <c r="G5088" s="9" t="s">
        <v>417</v>
      </c>
      <c r="H5088" s="9" t="s">
        <v>417</v>
      </c>
      <c r="J5088" s="45" t="s">
        <v>5703</v>
      </c>
      <c r="K5088" s="45"/>
      <c r="L5088" s="45"/>
      <c r="BB5088" t="s">
        <v>7252</v>
      </c>
      <c r="BC5088" t="s">
        <v>293</v>
      </c>
      <c r="BD5088">
        <v>11</v>
      </c>
      <c r="BE5088" t="s">
        <v>305</v>
      </c>
      <c r="BG5088">
        <v>5087</v>
      </c>
      <c r="BH5088" t="s">
        <v>352</v>
      </c>
      <c r="BI5088" t="s">
        <v>315</v>
      </c>
    </row>
    <row r="5089" spans="1:61" x14ac:dyDescent="0.25">
      <c r="A5089" s="9">
        <v>5088</v>
      </c>
      <c r="B5089" s="9" t="s">
        <v>181</v>
      </c>
      <c r="C5089" s="9" t="s">
        <v>153</v>
      </c>
      <c r="D5089" s="9" t="s">
        <v>337</v>
      </c>
      <c r="E5089" s="9" t="s">
        <v>418</v>
      </c>
      <c r="F5089" s="9" t="s">
        <v>419</v>
      </c>
      <c r="G5089" s="9" t="s">
        <v>412</v>
      </c>
      <c r="H5089" s="9" t="s">
        <v>416</v>
      </c>
      <c r="J5089" s="46" t="s">
        <v>5705</v>
      </c>
      <c r="K5089" s="45"/>
      <c r="L5089" s="45"/>
      <c r="BB5089" t="s">
        <v>7253</v>
      </c>
      <c r="BC5089" t="s">
        <v>293</v>
      </c>
      <c r="BD5089">
        <v>12</v>
      </c>
      <c r="BE5089" t="s">
        <v>306</v>
      </c>
      <c r="BG5089">
        <v>5088</v>
      </c>
      <c r="BH5089" t="s">
        <v>293</v>
      </c>
      <c r="BI5089" t="s">
        <v>316</v>
      </c>
    </row>
    <row r="5090" spans="1:61" x14ac:dyDescent="0.25">
      <c r="A5090" s="9">
        <v>5089</v>
      </c>
      <c r="B5090" s="9" t="s">
        <v>182</v>
      </c>
      <c r="C5090" s="9" t="s">
        <v>154</v>
      </c>
      <c r="D5090" s="9" t="s">
        <v>338</v>
      </c>
      <c r="E5090" s="9" t="s">
        <v>418</v>
      </c>
      <c r="F5090" s="9" t="s">
        <v>419</v>
      </c>
      <c r="G5090" s="9" t="s">
        <v>413</v>
      </c>
      <c r="H5090" s="9" t="s">
        <v>412</v>
      </c>
      <c r="J5090" s="45" t="s">
        <v>696</v>
      </c>
      <c r="K5090" s="45"/>
      <c r="L5090" s="45"/>
      <c r="BB5090" t="s">
        <v>7254</v>
      </c>
      <c r="BC5090" t="s">
        <v>294</v>
      </c>
      <c r="BD5090">
        <v>1</v>
      </c>
      <c r="BE5090" t="s">
        <v>307</v>
      </c>
      <c r="BG5090">
        <v>5089</v>
      </c>
      <c r="BH5090" t="s">
        <v>294</v>
      </c>
      <c r="BI5090" t="s">
        <v>317</v>
      </c>
    </row>
    <row r="5091" spans="1:61" x14ac:dyDescent="0.25">
      <c r="A5091" s="9">
        <v>5090</v>
      </c>
      <c r="B5091" s="9" t="s">
        <v>183</v>
      </c>
      <c r="C5091" s="9" t="s">
        <v>155</v>
      </c>
      <c r="D5091" s="9" t="s">
        <v>339</v>
      </c>
      <c r="E5091" s="9" t="s">
        <v>420</v>
      </c>
      <c r="F5091" s="9" t="s">
        <v>421</v>
      </c>
      <c r="G5091" s="9" t="s">
        <v>422</v>
      </c>
      <c r="H5091" s="9" t="s">
        <v>423</v>
      </c>
      <c r="J5091" s="45" t="s">
        <v>5703</v>
      </c>
      <c r="K5091" s="45"/>
      <c r="L5091" s="45"/>
      <c r="BB5091" t="s">
        <v>7255</v>
      </c>
      <c r="BC5091" t="s">
        <v>294</v>
      </c>
      <c r="BD5091">
        <v>2</v>
      </c>
      <c r="BE5091" t="s">
        <v>308</v>
      </c>
      <c r="BG5091">
        <v>5090</v>
      </c>
      <c r="BH5091" t="s">
        <v>295</v>
      </c>
      <c r="BI5091" t="s">
        <v>318</v>
      </c>
    </row>
    <row r="5092" spans="1:61" x14ac:dyDescent="0.25">
      <c r="A5092" s="9">
        <v>5091</v>
      </c>
      <c r="B5092" s="9" t="s">
        <v>184</v>
      </c>
      <c r="C5092" s="9" t="s">
        <v>156</v>
      </c>
      <c r="D5092" s="9" t="s">
        <v>340</v>
      </c>
      <c r="E5092" s="9" t="s">
        <v>420</v>
      </c>
      <c r="F5092" s="9" t="s">
        <v>421</v>
      </c>
      <c r="G5092" s="9" t="s">
        <v>424</v>
      </c>
      <c r="H5092" s="9" t="s">
        <v>425</v>
      </c>
      <c r="J5092" s="45" t="s">
        <v>696</v>
      </c>
      <c r="K5092" s="45"/>
      <c r="L5092" s="45"/>
      <c r="BB5092" t="s">
        <v>7256</v>
      </c>
      <c r="BC5092" t="s">
        <v>294</v>
      </c>
      <c r="BD5092">
        <v>3</v>
      </c>
      <c r="BE5092" t="s">
        <v>309</v>
      </c>
      <c r="BG5092">
        <v>5091</v>
      </c>
      <c r="BH5092" t="s">
        <v>296</v>
      </c>
      <c r="BI5092" t="s">
        <v>319</v>
      </c>
    </row>
    <row r="5093" spans="1:61" x14ac:dyDescent="0.25">
      <c r="A5093" s="9">
        <v>5092</v>
      </c>
      <c r="B5093" s="9" t="s">
        <v>185</v>
      </c>
      <c r="C5093" s="9" t="s">
        <v>157</v>
      </c>
      <c r="D5093" s="9" t="s">
        <v>341</v>
      </c>
      <c r="E5093" s="9" t="s">
        <v>426</v>
      </c>
      <c r="F5093" s="9" t="s">
        <v>427</v>
      </c>
      <c r="G5093" s="9" t="s">
        <v>425</v>
      </c>
      <c r="H5093" s="9" t="s">
        <v>424</v>
      </c>
      <c r="J5093" s="45" t="s">
        <v>5704</v>
      </c>
      <c r="K5093" s="45"/>
      <c r="L5093" s="45"/>
      <c r="BB5093" t="s">
        <v>7257</v>
      </c>
      <c r="BC5093" t="s">
        <v>294</v>
      </c>
      <c r="BD5093">
        <v>4</v>
      </c>
      <c r="BE5093" t="s">
        <v>310</v>
      </c>
      <c r="BG5093">
        <v>5092</v>
      </c>
      <c r="BH5093" t="s">
        <v>297</v>
      </c>
      <c r="BI5093" t="s">
        <v>320</v>
      </c>
    </row>
    <row r="5094" spans="1:61" x14ac:dyDescent="0.25">
      <c r="A5094" s="9">
        <v>5093</v>
      </c>
      <c r="B5094" s="9" t="s">
        <v>186</v>
      </c>
      <c r="C5094" s="9" t="s">
        <v>158</v>
      </c>
      <c r="D5094" s="9" t="s">
        <v>342</v>
      </c>
      <c r="E5094" s="9" t="s">
        <v>426</v>
      </c>
      <c r="F5094" s="9" t="s">
        <v>427</v>
      </c>
      <c r="G5094" s="9" t="s">
        <v>423</v>
      </c>
      <c r="H5094" s="9" t="s">
        <v>422</v>
      </c>
      <c r="J5094" s="45" t="s">
        <v>696</v>
      </c>
      <c r="K5094" s="45"/>
      <c r="L5094" s="45"/>
      <c r="BB5094" t="s">
        <v>7258</v>
      </c>
      <c r="BC5094" t="s">
        <v>294</v>
      </c>
      <c r="BD5094">
        <v>5</v>
      </c>
      <c r="BE5094" t="s">
        <v>311</v>
      </c>
      <c r="BG5094">
        <v>5093</v>
      </c>
      <c r="BH5094" t="s">
        <v>298</v>
      </c>
      <c r="BI5094" t="s">
        <v>321</v>
      </c>
    </row>
    <row r="5095" spans="1:61" x14ac:dyDescent="0.25">
      <c r="A5095" s="9">
        <v>5094</v>
      </c>
      <c r="B5095" s="9" t="s">
        <v>176</v>
      </c>
      <c r="C5095" s="9" t="s">
        <v>147</v>
      </c>
      <c r="D5095" s="9" t="s">
        <v>343</v>
      </c>
      <c r="E5095" s="9" t="s">
        <v>428</v>
      </c>
      <c r="F5095" s="9" t="s">
        <v>429</v>
      </c>
      <c r="G5095" s="9" t="s">
        <v>412</v>
      </c>
      <c r="H5095" s="9" t="s">
        <v>413</v>
      </c>
      <c r="J5095" s="45" t="s">
        <v>696</v>
      </c>
      <c r="K5095" s="45"/>
      <c r="L5095" s="45"/>
      <c r="BB5095" t="s">
        <v>7259</v>
      </c>
      <c r="BC5095" t="s">
        <v>294</v>
      </c>
      <c r="BD5095">
        <v>6</v>
      </c>
      <c r="BE5095" t="s">
        <v>312</v>
      </c>
      <c r="BG5095">
        <v>5094</v>
      </c>
      <c r="BH5095" t="s">
        <v>299</v>
      </c>
      <c r="BI5095" t="s">
        <v>322</v>
      </c>
    </row>
    <row r="5096" spans="1:61" x14ac:dyDescent="0.25">
      <c r="A5096" s="9">
        <v>5095</v>
      </c>
      <c r="B5096" s="9" t="s">
        <v>177</v>
      </c>
      <c r="C5096" s="9" t="s">
        <v>148</v>
      </c>
      <c r="D5096" s="9" t="s">
        <v>344</v>
      </c>
      <c r="E5096" s="9" t="s">
        <v>428</v>
      </c>
      <c r="F5096" s="9" t="s">
        <v>429</v>
      </c>
      <c r="G5096" s="9" t="s">
        <v>416</v>
      </c>
      <c r="H5096" s="9" t="s">
        <v>412</v>
      </c>
      <c r="J5096" s="45" t="s">
        <v>5703</v>
      </c>
      <c r="K5096" s="45"/>
      <c r="L5096" s="45"/>
      <c r="BB5096" t="s">
        <v>7260</v>
      </c>
      <c r="BC5096" t="s">
        <v>294</v>
      </c>
      <c r="BD5096">
        <v>7</v>
      </c>
      <c r="BE5096" t="s">
        <v>313</v>
      </c>
      <c r="BG5096">
        <v>5095</v>
      </c>
      <c r="BH5096" t="s">
        <v>300</v>
      </c>
      <c r="BI5096" t="s">
        <v>323</v>
      </c>
    </row>
    <row r="5097" spans="1:61" x14ac:dyDescent="0.25">
      <c r="A5097" s="9">
        <v>5096</v>
      </c>
      <c r="B5097" s="9" t="s">
        <v>179</v>
      </c>
      <c r="C5097" s="9" t="s">
        <v>149</v>
      </c>
      <c r="D5097" s="9" t="s">
        <v>345</v>
      </c>
      <c r="E5097" s="9" t="s">
        <v>430</v>
      </c>
      <c r="F5097" s="9" t="s">
        <v>431</v>
      </c>
      <c r="G5097" s="9" t="s">
        <v>417</v>
      </c>
      <c r="H5097" s="9" t="s">
        <v>417</v>
      </c>
      <c r="J5097" s="46" t="s">
        <v>5705</v>
      </c>
      <c r="K5097" s="45"/>
      <c r="L5097" s="45"/>
      <c r="BB5097" t="s">
        <v>7261</v>
      </c>
      <c r="BC5097" t="s">
        <v>294</v>
      </c>
      <c r="BD5097">
        <v>8</v>
      </c>
      <c r="BE5097" t="s">
        <v>314</v>
      </c>
      <c r="BG5097">
        <v>5096</v>
      </c>
      <c r="BH5097" t="s">
        <v>301</v>
      </c>
      <c r="BI5097" t="s">
        <v>324</v>
      </c>
    </row>
    <row r="5098" spans="1:61" x14ac:dyDescent="0.25">
      <c r="A5098" s="9">
        <v>5097</v>
      </c>
      <c r="B5098" s="9" t="s">
        <v>180</v>
      </c>
      <c r="C5098" s="9" t="s">
        <v>150</v>
      </c>
      <c r="D5098" s="9" t="s">
        <v>346</v>
      </c>
      <c r="E5098" s="9" t="s">
        <v>430</v>
      </c>
      <c r="F5098" s="9" t="s">
        <v>431</v>
      </c>
      <c r="G5098" s="9" t="s">
        <v>412</v>
      </c>
      <c r="H5098" s="9" t="s">
        <v>416</v>
      </c>
      <c r="J5098" s="45" t="s">
        <v>696</v>
      </c>
      <c r="K5098" s="45"/>
      <c r="L5098" s="45"/>
      <c r="BB5098" t="s">
        <v>7262</v>
      </c>
      <c r="BC5098" t="s">
        <v>294</v>
      </c>
      <c r="BD5098">
        <v>9</v>
      </c>
      <c r="BE5098" t="s">
        <v>315</v>
      </c>
      <c r="BG5098">
        <v>5097</v>
      </c>
      <c r="BH5098" t="s">
        <v>302</v>
      </c>
      <c r="BI5098" t="s">
        <v>325</v>
      </c>
    </row>
    <row r="5099" spans="1:61" x14ac:dyDescent="0.25">
      <c r="A5099" s="9">
        <v>5098</v>
      </c>
      <c r="B5099" s="9" t="s">
        <v>181</v>
      </c>
      <c r="C5099" s="9" t="s">
        <v>151</v>
      </c>
      <c r="D5099" s="9" t="s">
        <v>347</v>
      </c>
      <c r="E5099" s="9" t="s">
        <v>432</v>
      </c>
      <c r="F5099" s="9" t="s">
        <v>433</v>
      </c>
      <c r="G5099" s="9" t="s">
        <v>413</v>
      </c>
      <c r="H5099" s="9" t="s">
        <v>412</v>
      </c>
      <c r="J5099" s="45" t="s">
        <v>5703</v>
      </c>
      <c r="K5099" s="45"/>
      <c r="L5099" s="45"/>
      <c r="BB5099" t="s">
        <v>7263</v>
      </c>
      <c r="BC5099" t="s">
        <v>294</v>
      </c>
      <c r="BD5099">
        <v>10</v>
      </c>
      <c r="BE5099" t="s">
        <v>316</v>
      </c>
      <c r="BG5099">
        <v>5098</v>
      </c>
      <c r="BH5099" t="s">
        <v>303</v>
      </c>
      <c r="BI5099" t="s">
        <v>326</v>
      </c>
    </row>
    <row r="5100" spans="1:61" x14ac:dyDescent="0.25">
      <c r="A5100" s="9">
        <v>5099</v>
      </c>
      <c r="B5100" s="9" t="s">
        <v>182</v>
      </c>
      <c r="C5100" s="9" t="s">
        <v>152</v>
      </c>
      <c r="D5100" s="9" t="s">
        <v>348</v>
      </c>
      <c r="E5100" s="9" t="s">
        <v>432</v>
      </c>
      <c r="F5100" s="9" t="s">
        <v>433</v>
      </c>
      <c r="G5100" s="9" t="s">
        <v>422</v>
      </c>
      <c r="H5100" s="9" t="s">
        <v>423</v>
      </c>
      <c r="J5100" s="45" t="s">
        <v>696</v>
      </c>
      <c r="K5100" s="45"/>
      <c r="L5100" s="45"/>
      <c r="BB5100" t="s">
        <v>7264</v>
      </c>
      <c r="BC5100" t="s">
        <v>294</v>
      </c>
      <c r="BD5100">
        <v>11</v>
      </c>
      <c r="BE5100" t="s">
        <v>317</v>
      </c>
      <c r="BG5100">
        <v>5099</v>
      </c>
      <c r="BH5100" t="s">
        <v>304</v>
      </c>
      <c r="BI5100" t="s">
        <v>327</v>
      </c>
    </row>
    <row r="5101" spans="1:61" x14ac:dyDescent="0.25">
      <c r="A5101" s="9">
        <v>5100</v>
      </c>
      <c r="B5101" s="9" t="s">
        <v>183</v>
      </c>
      <c r="C5101" s="9" t="s">
        <v>153</v>
      </c>
      <c r="D5101" s="9" t="s">
        <v>349</v>
      </c>
      <c r="E5101" s="9" t="s">
        <v>434</v>
      </c>
      <c r="F5101" s="9" t="s">
        <v>435</v>
      </c>
      <c r="G5101" s="9" t="s">
        <v>424</v>
      </c>
      <c r="H5101" s="9" t="s">
        <v>425</v>
      </c>
      <c r="J5101" s="46" t="s">
        <v>5705</v>
      </c>
      <c r="K5101" s="45"/>
      <c r="L5101" s="45"/>
      <c r="BB5101" t="s">
        <v>7265</v>
      </c>
      <c r="BC5101" t="s">
        <v>294</v>
      </c>
      <c r="BD5101">
        <v>12</v>
      </c>
      <c r="BE5101" t="s">
        <v>318</v>
      </c>
      <c r="BG5101">
        <v>5100</v>
      </c>
      <c r="BH5101" t="s">
        <v>305</v>
      </c>
      <c r="BI5101" t="s">
        <v>328</v>
      </c>
    </row>
    <row r="5102" spans="1:61" x14ac:dyDescent="0.25">
      <c r="A5102" s="9">
        <v>5101</v>
      </c>
      <c r="B5102" s="9" t="s">
        <v>184</v>
      </c>
      <c r="C5102" s="9" t="s">
        <v>154</v>
      </c>
      <c r="D5102" s="9" t="s">
        <v>350</v>
      </c>
      <c r="E5102" s="9" t="s">
        <v>434</v>
      </c>
      <c r="F5102" s="9" t="s">
        <v>435</v>
      </c>
      <c r="G5102" s="9" t="s">
        <v>425</v>
      </c>
      <c r="H5102" s="9" t="s">
        <v>424</v>
      </c>
      <c r="J5102" s="45" t="s">
        <v>5703</v>
      </c>
      <c r="K5102" s="45"/>
      <c r="L5102" s="45"/>
      <c r="BB5102" t="s">
        <v>7266</v>
      </c>
      <c r="BC5102" t="s">
        <v>295</v>
      </c>
      <c r="BD5102">
        <v>1</v>
      </c>
      <c r="BE5102" t="s">
        <v>319</v>
      </c>
      <c r="BG5102">
        <v>5101</v>
      </c>
      <c r="BH5102" t="s">
        <v>306</v>
      </c>
      <c r="BI5102" t="s">
        <v>329</v>
      </c>
    </row>
    <row r="5103" spans="1:61" x14ac:dyDescent="0.25">
      <c r="A5103" s="9">
        <v>5102</v>
      </c>
      <c r="B5103" s="9" t="s">
        <v>185</v>
      </c>
      <c r="C5103" s="9" t="s">
        <v>155</v>
      </c>
      <c r="D5103" s="9" t="s">
        <v>351</v>
      </c>
      <c r="E5103" s="9" t="s">
        <v>436</v>
      </c>
      <c r="F5103" s="9" t="s">
        <v>437</v>
      </c>
      <c r="G5103" s="9" t="s">
        <v>423</v>
      </c>
      <c r="H5103" s="9" t="s">
        <v>422</v>
      </c>
      <c r="J5103" s="45" t="s">
        <v>696</v>
      </c>
      <c r="K5103" s="45"/>
      <c r="L5103" s="45"/>
      <c r="BB5103" t="s">
        <v>7267</v>
      </c>
      <c r="BC5103" t="s">
        <v>295</v>
      </c>
      <c r="BD5103">
        <v>2</v>
      </c>
      <c r="BE5103" t="s">
        <v>320</v>
      </c>
      <c r="BG5103">
        <v>5102</v>
      </c>
      <c r="BH5103" t="s">
        <v>307</v>
      </c>
      <c r="BI5103" t="s">
        <v>330</v>
      </c>
    </row>
    <row r="5104" spans="1:61" x14ac:dyDescent="0.25">
      <c r="A5104" s="9">
        <v>5103</v>
      </c>
      <c r="B5104" s="9" t="s">
        <v>186</v>
      </c>
      <c r="C5104" s="9" t="s">
        <v>156</v>
      </c>
      <c r="D5104" s="9" t="s">
        <v>352</v>
      </c>
      <c r="E5104" s="9" t="s">
        <v>436</v>
      </c>
      <c r="F5104" s="9" t="s">
        <v>437</v>
      </c>
      <c r="G5104" s="9" t="s">
        <v>412</v>
      </c>
      <c r="H5104" s="9" t="s">
        <v>413</v>
      </c>
      <c r="J5104" s="45" t="s">
        <v>5703</v>
      </c>
      <c r="K5104" s="45"/>
      <c r="L5104" s="45"/>
      <c r="BB5104" t="s">
        <v>7268</v>
      </c>
      <c r="BC5104" t="s">
        <v>295</v>
      </c>
      <c r="BD5104">
        <v>3</v>
      </c>
      <c r="BE5104" t="s">
        <v>321</v>
      </c>
      <c r="BG5104">
        <v>5103</v>
      </c>
      <c r="BH5104" t="s">
        <v>308</v>
      </c>
      <c r="BI5104" t="s">
        <v>331</v>
      </c>
    </row>
    <row r="5105" spans="1:61" x14ac:dyDescent="0.25">
      <c r="A5105" s="9">
        <v>5104</v>
      </c>
      <c r="B5105" s="9" t="s">
        <v>176</v>
      </c>
      <c r="C5105" s="9" t="s">
        <v>157</v>
      </c>
      <c r="D5105" s="9" t="s">
        <v>293</v>
      </c>
      <c r="E5105" s="9" t="s">
        <v>438</v>
      </c>
      <c r="F5105" s="9" t="s">
        <v>439</v>
      </c>
      <c r="G5105" s="9" t="s">
        <v>416</v>
      </c>
      <c r="H5105" s="9" t="s">
        <v>412</v>
      </c>
      <c r="J5105" s="46" t="s">
        <v>5705</v>
      </c>
      <c r="K5105" s="45"/>
      <c r="L5105" s="45"/>
      <c r="BB5105" t="s">
        <v>7269</v>
      </c>
      <c r="BC5105" t="s">
        <v>295</v>
      </c>
      <c r="BD5105">
        <v>4</v>
      </c>
      <c r="BE5105" t="s">
        <v>322</v>
      </c>
      <c r="BG5105">
        <v>5104</v>
      </c>
      <c r="BH5105" t="s">
        <v>309</v>
      </c>
      <c r="BI5105" t="s">
        <v>332</v>
      </c>
    </row>
    <row r="5106" spans="1:61" x14ac:dyDescent="0.25">
      <c r="A5106" s="9">
        <v>5105</v>
      </c>
      <c r="B5106" s="9" t="s">
        <v>177</v>
      </c>
      <c r="C5106" s="9" t="s">
        <v>158</v>
      </c>
      <c r="D5106" s="9" t="s">
        <v>294</v>
      </c>
      <c r="E5106" s="9" t="s">
        <v>438</v>
      </c>
      <c r="F5106" s="9" t="s">
        <v>439</v>
      </c>
      <c r="G5106" s="9" t="s">
        <v>417</v>
      </c>
      <c r="H5106" s="9" t="s">
        <v>417</v>
      </c>
      <c r="J5106" s="45" t="s">
        <v>696</v>
      </c>
      <c r="K5106" s="45"/>
      <c r="L5106" s="45"/>
      <c r="BB5106" t="s">
        <v>7270</v>
      </c>
      <c r="BC5106" t="s">
        <v>295</v>
      </c>
      <c r="BD5106">
        <v>5</v>
      </c>
      <c r="BE5106" t="s">
        <v>323</v>
      </c>
      <c r="BG5106">
        <v>5105</v>
      </c>
      <c r="BH5106" t="s">
        <v>310</v>
      </c>
      <c r="BI5106" t="s">
        <v>333</v>
      </c>
    </row>
    <row r="5107" spans="1:61" x14ac:dyDescent="0.25">
      <c r="A5107" s="9">
        <v>5106</v>
      </c>
      <c r="B5107" s="9" t="s">
        <v>179</v>
      </c>
      <c r="C5107" s="9" t="s">
        <v>147</v>
      </c>
      <c r="D5107" s="9" t="s">
        <v>295</v>
      </c>
      <c r="E5107" s="9" t="s">
        <v>440</v>
      </c>
      <c r="F5107" s="9" t="s">
        <v>441</v>
      </c>
      <c r="G5107" s="9" t="s">
        <v>412</v>
      </c>
      <c r="H5107" s="9" t="s">
        <v>416</v>
      </c>
      <c r="J5107" s="45" t="s">
        <v>5703</v>
      </c>
      <c r="K5107" s="45"/>
      <c r="L5107" s="45"/>
      <c r="BB5107" t="s">
        <v>7271</v>
      </c>
      <c r="BC5107" t="s">
        <v>295</v>
      </c>
      <c r="BD5107">
        <v>6</v>
      </c>
      <c r="BE5107" t="s">
        <v>324</v>
      </c>
      <c r="BG5107">
        <v>5106</v>
      </c>
      <c r="BH5107" t="s">
        <v>311</v>
      </c>
      <c r="BI5107" t="s">
        <v>334</v>
      </c>
    </row>
    <row r="5108" spans="1:61" x14ac:dyDescent="0.25">
      <c r="A5108" s="9">
        <v>5107</v>
      </c>
      <c r="B5108" s="9" t="s">
        <v>180</v>
      </c>
      <c r="C5108" s="9" t="s">
        <v>148</v>
      </c>
      <c r="D5108" s="9" t="s">
        <v>296</v>
      </c>
      <c r="E5108" s="9" t="s">
        <v>440</v>
      </c>
      <c r="F5108" s="9" t="s">
        <v>441</v>
      </c>
      <c r="G5108" s="9" t="s">
        <v>413</v>
      </c>
      <c r="H5108" s="9" t="s">
        <v>412</v>
      </c>
      <c r="J5108" s="45" t="s">
        <v>696</v>
      </c>
      <c r="K5108" s="45"/>
      <c r="L5108" s="45"/>
      <c r="BB5108" t="s">
        <v>7272</v>
      </c>
      <c r="BC5108" t="s">
        <v>295</v>
      </c>
      <c r="BD5108">
        <v>7</v>
      </c>
      <c r="BE5108" t="s">
        <v>325</v>
      </c>
      <c r="BG5108">
        <v>5107</v>
      </c>
      <c r="BH5108" t="s">
        <v>312</v>
      </c>
      <c r="BI5108" t="s">
        <v>335</v>
      </c>
    </row>
    <row r="5109" spans="1:61" x14ac:dyDescent="0.25">
      <c r="A5109" s="9">
        <v>5108</v>
      </c>
      <c r="B5109" s="9" t="s">
        <v>181</v>
      </c>
      <c r="C5109" s="9" t="s">
        <v>149</v>
      </c>
      <c r="D5109" s="9" t="s">
        <v>297</v>
      </c>
      <c r="E5109" s="9" t="s">
        <v>442</v>
      </c>
      <c r="F5109" s="9" t="s">
        <v>443</v>
      </c>
      <c r="G5109" s="9" t="s">
        <v>422</v>
      </c>
      <c r="H5109" s="9" t="s">
        <v>423</v>
      </c>
      <c r="J5109" s="46" t="s">
        <v>5705</v>
      </c>
      <c r="K5109" s="45"/>
      <c r="L5109" s="45"/>
      <c r="BB5109" t="s">
        <v>7273</v>
      </c>
      <c r="BC5109" t="s">
        <v>295</v>
      </c>
      <c r="BD5109">
        <v>8</v>
      </c>
      <c r="BE5109" t="s">
        <v>326</v>
      </c>
      <c r="BG5109">
        <v>5108</v>
      </c>
      <c r="BH5109" t="s">
        <v>313</v>
      </c>
      <c r="BI5109" t="s">
        <v>336</v>
      </c>
    </row>
    <row r="5110" spans="1:61" x14ac:dyDescent="0.25">
      <c r="A5110" s="9">
        <v>5109</v>
      </c>
      <c r="B5110" s="9" t="s">
        <v>182</v>
      </c>
      <c r="C5110" s="9" t="s">
        <v>150</v>
      </c>
      <c r="D5110" s="9" t="s">
        <v>298</v>
      </c>
      <c r="E5110" s="9" t="s">
        <v>442</v>
      </c>
      <c r="F5110" s="9" t="s">
        <v>443</v>
      </c>
      <c r="G5110" s="9" t="s">
        <v>424</v>
      </c>
      <c r="H5110" s="9" t="s">
        <v>425</v>
      </c>
      <c r="J5110" s="45" t="s">
        <v>5703</v>
      </c>
      <c r="K5110" s="45"/>
      <c r="L5110" s="45"/>
      <c r="BB5110" t="s">
        <v>7274</v>
      </c>
      <c r="BC5110" t="s">
        <v>295</v>
      </c>
      <c r="BD5110">
        <v>9</v>
      </c>
      <c r="BE5110" t="s">
        <v>327</v>
      </c>
      <c r="BG5110">
        <v>5109</v>
      </c>
      <c r="BH5110" t="s">
        <v>314</v>
      </c>
      <c r="BI5110" t="s">
        <v>337</v>
      </c>
    </row>
    <row r="5111" spans="1:61" x14ac:dyDescent="0.25">
      <c r="A5111" s="9">
        <v>5110</v>
      </c>
      <c r="B5111" s="9" t="s">
        <v>183</v>
      </c>
      <c r="C5111" s="9" t="s">
        <v>151</v>
      </c>
      <c r="D5111" s="9" t="s">
        <v>299</v>
      </c>
      <c r="E5111" s="9" t="s">
        <v>444</v>
      </c>
      <c r="F5111" s="9" t="s">
        <v>445</v>
      </c>
      <c r="G5111" s="9" t="s">
        <v>425</v>
      </c>
      <c r="H5111" s="9" t="s">
        <v>424</v>
      </c>
      <c r="J5111" s="45" t="s">
        <v>696</v>
      </c>
      <c r="K5111" s="45"/>
      <c r="L5111" s="45"/>
      <c r="BB5111" t="s">
        <v>7275</v>
      </c>
      <c r="BC5111" t="s">
        <v>295</v>
      </c>
      <c r="BD5111">
        <v>10</v>
      </c>
      <c r="BE5111" t="s">
        <v>328</v>
      </c>
      <c r="BG5111">
        <v>5110</v>
      </c>
      <c r="BH5111" t="s">
        <v>315</v>
      </c>
      <c r="BI5111" t="s">
        <v>338</v>
      </c>
    </row>
    <row r="5112" spans="1:61" x14ac:dyDescent="0.25">
      <c r="A5112" s="9">
        <v>5111</v>
      </c>
      <c r="B5112" s="9" t="s">
        <v>184</v>
      </c>
      <c r="C5112" s="9" t="s">
        <v>152</v>
      </c>
      <c r="D5112" s="9" t="s">
        <v>300</v>
      </c>
      <c r="E5112" s="9" t="s">
        <v>444</v>
      </c>
      <c r="F5112" s="9" t="s">
        <v>445</v>
      </c>
      <c r="G5112" s="9" t="s">
        <v>423</v>
      </c>
      <c r="H5112" s="9" t="s">
        <v>422</v>
      </c>
      <c r="J5112" s="45" t="s">
        <v>5703</v>
      </c>
      <c r="K5112" s="45"/>
      <c r="L5112" s="45"/>
      <c r="BB5112" t="s">
        <v>7276</v>
      </c>
      <c r="BC5112" t="s">
        <v>295</v>
      </c>
      <c r="BD5112">
        <v>11</v>
      </c>
      <c r="BE5112" t="s">
        <v>329</v>
      </c>
      <c r="BG5112">
        <v>5111</v>
      </c>
      <c r="BH5112" t="s">
        <v>316</v>
      </c>
      <c r="BI5112" t="s">
        <v>339</v>
      </c>
    </row>
    <row r="5113" spans="1:61" x14ac:dyDescent="0.25">
      <c r="A5113" s="9">
        <v>5112</v>
      </c>
      <c r="B5113" s="9" t="s">
        <v>185</v>
      </c>
      <c r="C5113" s="9" t="s">
        <v>153</v>
      </c>
      <c r="D5113" s="9" t="s">
        <v>301</v>
      </c>
      <c r="E5113" s="9" t="s">
        <v>446</v>
      </c>
      <c r="F5113" s="9" t="s">
        <v>447</v>
      </c>
      <c r="G5113" s="9" t="s">
        <v>412</v>
      </c>
      <c r="H5113" s="9" t="s">
        <v>413</v>
      </c>
      <c r="J5113" s="46" t="s">
        <v>5705</v>
      </c>
      <c r="K5113" s="45"/>
      <c r="L5113" s="45"/>
      <c r="BB5113" t="s">
        <v>7277</v>
      </c>
      <c r="BC5113" t="s">
        <v>295</v>
      </c>
      <c r="BD5113">
        <v>12</v>
      </c>
      <c r="BE5113" t="s">
        <v>330</v>
      </c>
      <c r="BG5113">
        <v>5112</v>
      </c>
      <c r="BH5113" t="s">
        <v>317</v>
      </c>
      <c r="BI5113" t="s">
        <v>340</v>
      </c>
    </row>
    <row r="5114" spans="1:61" x14ac:dyDescent="0.25">
      <c r="A5114" s="9">
        <v>5113</v>
      </c>
      <c r="B5114" s="9" t="s">
        <v>186</v>
      </c>
      <c r="C5114" s="9" t="s">
        <v>154</v>
      </c>
      <c r="D5114" s="9" t="s">
        <v>302</v>
      </c>
      <c r="E5114" s="9" t="s">
        <v>446</v>
      </c>
      <c r="F5114" s="9" t="s">
        <v>447</v>
      </c>
      <c r="G5114" s="9" t="s">
        <v>416</v>
      </c>
      <c r="H5114" s="9" t="s">
        <v>412</v>
      </c>
      <c r="J5114" s="45" t="s">
        <v>696</v>
      </c>
      <c r="K5114" s="45"/>
      <c r="L5114" s="45"/>
      <c r="BB5114" t="s">
        <v>7278</v>
      </c>
      <c r="BC5114" t="s">
        <v>296</v>
      </c>
      <c r="BD5114">
        <v>1</v>
      </c>
      <c r="BE5114" t="s">
        <v>331</v>
      </c>
      <c r="BG5114">
        <v>5113</v>
      </c>
      <c r="BH5114" t="s">
        <v>318</v>
      </c>
      <c r="BI5114" t="s">
        <v>341</v>
      </c>
    </row>
    <row r="5115" spans="1:61" x14ac:dyDescent="0.25">
      <c r="A5115" s="9">
        <v>5114</v>
      </c>
      <c r="B5115" s="9" t="s">
        <v>176</v>
      </c>
      <c r="C5115" s="9" t="s">
        <v>155</v>
      </c>
      <c r="D5115" s="9" t="s">
        <v>303</v>
      </c>
      <c r="E5115" s="9" t="s">
        <v>448</v>
      </c>
      <c r="F5115" s="9" t="s">
        <v>449</v>
      </c>
      <c r="G5115" s="9" t="s">
        <v>417</v>
      </c>
      <c r="H5115" s="9" t="s">
        <v>417</v>
      </c>
      <c r="J5115" s="45" t="s">
        <v>5703</v>
      </c>
      <c r="K5115" s="45"/>
      <c r="L5115" s="45"/>
      <c r="BB5115" t="s">
        <v>7279</v>
      </c>
      <c r="BC5115" t="s">
        <v>296</v>
      </c>
      <c r="BD5115">
        <v>2</v>
      </c>
      <c r="BE5115" t="s">
        <v>332</v>
      </c>
      <c r="BG5115">
        <v>5114</v>
      </c>
      <c r="BH5115" t="s">
        <v>319</v>
      </c>
      <c r="BI5115" t="s">
        <v>342</v>
      </c>
    </row>
    <row r="5116" spans="1:61" x14ac:dyDescent="0.25">
      <c r="A5116" s="9">
        <v>5115</v>
      </c>
      <c r="B5116" s="9" t="s">
        <v>177</v>
      </c>
      <c r="C5116" s="9" t="s">
        <v>156</v>
      </c>
      <c r="D5116" s="9" t="s">
        <v>304</v>
      </c>
      <c r="E5116" s="9" t="s">
        <v>448</v>
      </c>
      <c r="F5116" s="9" t="s">
        <v>449</v>
      </c>
      <c r="G5116" s="9" t="s">
        <v>412</v>
      </c>
      <c r="H5116" s="9" t="s">
        <v>416</v>
      </c>
      <c r="J5116" s="45" t="s">
        <v>696</v>
      </c>
      <c r="K5116" s="45"/>
      <c r="L5116" s="45"/>
      <c r="BB5116" t="s">
        <v>7280</v>
      </c>
      <c r="BC5116" t="s">
        <v>296</v>
      </c>
      <c r="BD5116">
        <v>3</v>
      </c>
      <c r="BE5116" t="s">
        <v>333</v>
      </c>
      <c r="BG5116">
        <v>5115</v>
      </c>
      <c r="BH5116" t="s">
        <v>320</v>
      </c>
      <c r="BI5116" t="s">
        <v>343</v>
      </c>
    </row>
    <row r="5117" spans="1:61" x14ac:dyDescent="0.25">
      <c r="A5117" s="9">
        <v>5116</v>
      </c>
      <c r="B5117" s="9" t="s">
        <v>179</v>
      </c>
      <c r="C5117" s="9" t="s">
        <v>157</v>
      </c>
      <c r="D5117" s="9" t="s">
        <v>305</v>
      </c>
      <c r="E5117" s="9" t="s">
        <v>450</v>
      </c>
      <c r="F5117" s="9" t="s">
        <v>451</v>
      </c>
      <c r="G5117" s="9" t="s">
        <v>413</v>
      </c>
      <c r="H5117" s="9" t="s">
        <v>412</v>
      </c>
      <c r="J5117" s="46" t="s">
        <v>5705</v>
      </c>
      <c r="K5117" s="45"/>
      <c r="L5117" s="45"/>
      <c r="BB5117" t="s">
        <v>7281</v>
      </c>
      <c r="BC5117" t="s">
        <v>296</v>
      </c>
      <c r="BD5117">
        <v>4</v>
      </c>
      <c r="BE5117" t="s">
        <v>334</v>
      </c>
      <c r="BG5117">
        <v>5116</v>
      </c>
      <c r="BH5117" t="s">
        <v>321</v>
      </c>
      <c r="BI5117" t="s">
        <v>344</v>
      </c>
    </row>
    <row r="5118" spans="1:61" x14ac:dyDescent="0.25">
      <c r="A5118" s="9">
        <v>5117</v>
      </c>
      <c r="B5118" s="9" t="s">
        <v>180</v>
      </c>
      <c r="C5118" s="9" t="s">
        <v>158</v>
      </c>
      <c r="D5118" s="9" t="s">
        <v>306</v>
      </c>
      <c r="E5118" s="9" t="s">
        <v>450</v>
      </c>
      <c r="F5118" s="9" t="s">
        <v>451</v>
      </c>
      <c r="G5118" s="9" t="s">
        <v>422</v>
      </c>
      <c r="H5118" s="9" t="s">
        <v>423</v>
      </c>
      <c r="J5118" s="45" t="s">
        <v>5703</v>
      </c>
      <c r="K5118" s="45"/>
      <c r="L5118" s="45"/>
      <c r="BB5118" t="s">
        <v>7282</v>
      </c>
      <c r="BC5118" t="s">
        <v>296</v>
      </c>
      <c r="BD5118">
        <v>5</v>
      </c>
      <c r="BE5118" t="s">
        <v>335</v>
      </c>
      <c r="BG5118">
        <v>5117</v>
      </c>
      <c r="BH5118" t="s">
        <v>322</v>
      </c>
      <c r="BI5118" t="s">
        <v>345</v>
      </c>
    </row>
    <row r="5119" spans="1:61" x14ac:dyDescent="0.25">
      <c r="A5119" s="9">
        <v>5118</v>
      </c>
      <c r="B5119" s="9" t="s">
        <v>181</v>
      </c>
      <c r="C5119" s="9" t="s">
        <v>147</v>
      </c>
      <c r="D5119" s="9" t="s">
        <v>307</v>
      </c>
      <c r="E5119" s="9" t="s">
        <v>452</v>
      </c>
      <c r="F5119" s="9" t="s">
        <v>453</v>
      </c>
      <c r="G5119" s="9" t="s">
        <v>424</v>
      </c>
      <c r="H5119" s="9" t="s">
        <v>425</v>
      </c>
      <c r="J5119" s="45" t="s">
        <v>696</v>
      </c>
      <c r="K5119" s="45"/>
      <c r="L5119" s="45"/>
      <c r="BB5119" t="s">
        <v>7283</v>
      </c>
      <c r="BC5119" t="s">
        <v>296</v>
      </c>
      <c r="BD5119">
        <v>6</v>
      </c>
      <c r="BE5119" t="s">
        <v>336</v>
      </c>
      <c r="BG5119">
        <v>5118</v>
      </c>
      <c r="BH5119" t="s">
        <v>323</v>
      </c>
      <c r="BI5119" t="s">
        <v>346</v>
      </c>
    </row>
    <row r="5120" spans="1:61" x14ac:dyDescent="0.25">
      <c r="A5120" s="9">
        <v>5119</v>
      </c>
      <c r="B5120" s="9" t="s">
        <v>182</v>
      </c>
      <c r="C5120" s="9" t="s">
        <v>148</v>
      </c>
      <c r="D5120" s="9" t="s">
        <v>308</v>
      </c>
      <c r="E5120" s="9" t="s">
        <v>452</v>
      </c>
      <c r="F5120" s="9" t="s">
        <v>453</v>
      </c>
      <c r="G5120" s="9" t="s">
        <v>425</v>
      </c>
      <c r="H5120" s="9" t="s">
        <v>424</v>
      </c>
      <c r="J5120" s="45" t="s">
        <v>696</v>
      </c>
      <c r="K5120" s="45"/>
      <c r="L5120" s="45"/>
      <c r="BB5120" t="s">
        <v>7284</v>
      </c>
      <c r="BC5120" t="s">
        <v>296</v>
      </c>
      <c r="BD5120">
        <v>7</v>
      </c>
      <c r="BE5120" t="s">
        <v>337</v>
      </c>
      <c r="BG5120">
        <v>5119</v>
      </c>
      <c r="BH5120" t="s">
        <v>324</v>
      </c>
      <c r="BI5120" t="s">
        <v>347</v>
      </c>
    </row>
    <row r="5121" spans="1:61" x14ac:dyDescent="0.25">
      <c r="A5121" s="9">
        <v>5120</v>
      </c>
      <c r="B5121" s="9" t="s">
        <v>183</v>
      </c>
      <c r="C5121" s="9" t="s">
        <v>149</v>
      </c>
      <c r="D5121" s="9" t="s">
        <v>309</v>
      </c>
      <c r="E5121" s="9" t="s">
        <v>454</v>
      </c>
      <c r="F5121" s="9" t="s">
        <v>455</v>
      </c>
      <c r="G5121" s="9" t="s">
        <v>423</v>
      </c>
      <c r="H5121" s="9" t="s">
        <v>422</v>
      </c>
      <c r="J5121" s="45" t="s">
        <v>5704</v>
      </c>
      <c r="K5121" s="45"/>
      <c r="L5121" s="45"/>
      <c r="BB5121" t="s">
        <v>7285</v>
      </c>
      <c r="BC5121" t="s">
        <v>296</v>
      </c>
      <c r="BD5121">
        <v>8</v>
      </c>
      <c r="BE5121" t="s">
        <v>338</v>
      </c>
      <c r="BG5121">
        <v>5120</v>
      </c>
      <c r="BH5121" t="s">
        <v>325</v>
      </c>
      <c r="BI5121" t="s">
        <v>348</v>
      </c>
    </row>
    <row r="5122" spans="1:61" x14ac:dyDescent="0.25">
      <c r="A5122" s="9">
        <v>5121</v>
      </c>
      <c r="B5122" s="9" t="s">
        <v>184</v>
      </c>
      <c r="C5122" s="9" t="s">
        <v>150</v>
      </c>
      <c r="D5122" s="9" t="s">
        <v>310</v>
      </c>
      <c r="E5122" s="9" t="s">
        <v>454</v>
      </c>
      <c r="F5122" s="9" t="s">
        <v>455</v>
      </c>
      <c r="G5122" s="9" t="s">
        <v>412</v>
      </c>
      <c r="H5122" s="9" t="s">
        <v>413</v>
      </c>
      <c r="J5122" s="45" t="s">
        <v>696</v>
      </c>
      <c r="K5122" s="45"/>
      <c r="L5122" s="45"/>
      <c r="BB5122" t="s">
        <v>7286</v>
      </c>
      <c r="BC5122" t="s">
        <v>296</v>
      </c>
      <c r="BD5122">
        <v>9</v>
      </c>
      <c r="BE5122" t="s">
        <v>339</v>
      </c>
      <c r="BG5122">
        <v>5121</v>
      </c>
      <c r="BH5122" t="s">
        <v>326</v>
      </c>
      <c r="BI5122" t="s">
        <v>349</v>
      </c>
    </row>
    <row r="5123" spans="1:61" x14ac:dyDescent="0.25">
      <c r="A5123" s="9">
        <v>5122</v>
      </c>
      <c r="B5123" s="9" t="s">
        <v>185</v>
      </c>
      <c r="C5123" s="9" t="s">
        <v>151</v>
      </c>
      <c r="D5123" s="9" t="s">
        <v>311</v>
      </c>
      <c r="E5123" s="9" t="s">
        <v>456</v>
      </c>
      <c r="F5123" s="9" t="s">
        <v>457</v>
      </c>
      <c r="G5123" s="9" t="s">
        <v>416</v>
      </c>
      <c r="H5123" s="9" t="s">
        <v>412</v>
      </c>
      <c r="J5123" s="45" t="s">
        <v>5703</v>
      </c>
      <c r="K5123" s="45"/>
      <c r="L5123" s="45"/>
      <c r="BB5123" t="s">
        <v>7287</v>
      </c>
      <c r="BC5123" t="s">
        <v>296</v>
      </c>
      <c r="BD5123">
        <v>10</v>
      </c>
      <c r="BE5123" t="s">
        <v>340</v>
      </c>
      <c r="BG5123">
        <v>5122</v>
      </c>
      <c r="BH5123" t="s">
        <v>327</v>
      </c>
      <c r="BI5123" t="s">
        <v>350</v>
      </c>
    </row>
    <row r="5124" spans="1:61" x14ac:dyDescent="0.25">
      <c r="A5124" s="9">
        <v>5123</v>
      </c>
      <c r="B5124" s="9" t="s">
        <v>186</v>
      </c>
      <c r="C5124" s="9" t="s">
        <v>152</v>
      </c>
      <c r="D5124" s="9" t="s">
        <v>312</v>
      </c>
      <c r="E5124" s="9" t="s">
        <v>456</v>
      </c>
      <c r="F5124" s="9" t="s">
        <v>457</v>
      </c>
      <c r="G5124" s="9" t="s">
        <v>417</v>
      </c>
      <c r="H5124" s="9" t="s">
        <v>417</v>
      </c>
      <c r="J5124" s="45" t="s">
        <v>696</v>
      </c>
      <c r="K5124" s="45"/>
      <c r="L5124" s="45"/>
      <c r="BB5124" t="s">
        <v>7288</v>
      </c>
      <c r="BC5124" t="s">
        <v>296</v>
      </c>
      <c r="BD5124">
        <v>11</v>
      </c>
      <c r="BE5124" t="s">
        <v>341</v>
      </c>
      <c r="BG5124">
        <v>5123</v>
      </c>
      <c r="BH5124" t="s">
        <v>328</v>
      </c>
      <c r="BI5124" t="s">
        <v>351</v>
      </c>
    </row>
    <row r="5125" spans="1:61" x14ac:dyDescent="0.25">
      <c r="A5125" s="9">
        <v>5124</v>
      </c>
      <c r="B5125" s="9" t="s">
        <v>176</v>
      </c>
      <c r="C5125" s="9" t="s">
        <v>153</v>
      </c>
      <c r="D5125" s="9" t="s">
        <v>313</v>
      </c>
      <c r="E5125" s="9" t="s">
        <v>458</v>
      </c>
      <c r="F5125" s="9" t="s">
        <v>459</v>
      </c>
      <c r="G5125" s="9" t="s">
        <v>412</v>
      </c>
      <c r="H5125" s="9" t="s">
        <v>416</v>
      </c>
      <c r="J5125" s="46" t="s">
        <v>5705</v>
      </c>
      <c r="K5125" s="45"/>
      <c r="L5125" s="45"/>
      <c r="BB5125" t="s">
        <v>7289</v>
      </c>
      <c r="BC5125" t="s">
        <v>296</v>
      </c>
      <c r="BD5125">
        <v>12</v>
      </c>
      <c r="BE5125" t="s">
        <v>342</v>
      </c>
      <c r="BG5125">
        <v>5124</v>
      </c>
      <c r="BH5125" t="s">
        <v>329</v>
      </c>
      <c r="BI5125" t="s">
        <v>352</v>
      </c>
    </row>
    <row r="5126" spans="1:61" x14ac:dyDescent="0.25">
      <c r="A5126" s="9">
        <v>5125</v>
      </c>
      <c r="B5126" s="9" t="s">
        <v>177</v>
      </c>
      <c r="C5126" s="9" t="s">
        <v>154</v>
      </c>
      <c r="D5126" s="9" t="s">
        <v>314</v>
      </c>
      <c r="E5126" s="9" t="s">
        <v>458</v>
      </c>
      <c r="F5126" s="9" t="s">
        <v>459</v>
      </c>
      <c r="G5126" s="9" t="s">
        <v>413</v>
      </c>
      <c r="H5126" s="9" t="s">
        <v>412</v>
      </c>
      <c r="J5126" s="45" t="s">
        <v>5703</v>
      </c>
      <c r="K5126" s="45"/>
      <c r="L5126" s="45"/>
      <c r="BB5126" t="s">
        <v>7290</v>
      </c>
      <c r="BC5126" t="s">
        <v>297</v>
      </c>
      <c r="BD5126">
        <v>1</v>
      </c>
      <c r="BE5126" t="s">
        <v>343</v>
      </c>
      <c r="BG5126">
        <v>5125</v>
      </c>
      <c r="BH5126" t="s">
        <v>330</v>
      </c>
      <c r="BI5126" t="s">
        <v>293</v>
      </c>
    </row>
    <row r="5127" spans="1:61" x14ac:dyDescent="0.25">
      <c r="A5127" s="9">
        <v>5126</v>
      </c>
      <c r="B5127" s="9" t="s">
        <v>179</v>
      </c>
      <c r="C5127" s="9" t="s">
        <v>155</v>
      </c>
      <c r="D5127" s="9" t="s">
        <v>315</v>
      </c>
      <c r="E5127" s="9" t="s">
        <v>460</v>
      </c>
      <c r="F5127" s="9" t="s">
        <v>461</v>
      </c>
      <c r="G5127" s="9" t="s">
        <v>422</v>
      </c>
      <c r="H5127" s="9" t="s">
        <v>423</v>
      </c>
      <c r="J5127" s="45" t="s">
        <v>696</v>
      </c>
      <c r="K5127" s="45"/>
      <c r="L5127" s="45"/>
      <c r="BB5127" t="s">
        <v>7291</v>
      </c>
      <c r="BC5127" t="s">
        <v>297</v>
      </c>
      <c r="BD5127">
        <v>2</v>
      </c>
      <c r="BE5127" t="s">
        <v>344</v>
      </c>
      <c r="BG5127">
        <v>5126</v>
      </c>
      <c r="BH5127" t="s">
        <v>331</v>
      </c>
      <c r="BI5127" t="s">
        <v>294</v>
      </c>
    </row>
    <row r="5128" spans="1:61" x14ac:dyDescent="0.25">
      <c r="A5128" s="9">
        <v>5127</v>
      </c>
      <c r="B5128" s="9" t="s">
        <v>180</v>
      </c>
      <c r="C5128" s="9" t="s">
        <v>156</v>
      </c>
      <c r="D5128" s="9" t="s">
        <v>316</v>
      </c>
      <c r="E5128" s="9" t="s">
        <v>460</v>
      </c>
      <c r="F5128" s="9" t="s">
        <v>461</v>
      </c>
      <c r="G5128" s="9" t="s">
        <v>424</v>
      </c>
      <c r="H5128" s="9" t="s">
        <v>425</v>
      </c>
      <c r="J5128" s="45" t="s">
        <v>696</v>
      </c>
      <c r="K5128" s="45"/>
      <c r="L5128" s="45"/>
      <c r="BB5128" t="s">
        <v>7292</v>
      </c>
      <c r="BC5128" t="s">
        <v>297</v>
      </c>
      <c r="BD5128">
        <v>3</v>
      </c>
      <c r="BE5128" t="s">
        <v>345</v>
      </c>
      <c r="BG5128">
        <v>5127</v>
      </c>
      <c r="BH5128" t="s">
        <v>332</v>
      </c>
      <c r="BI5128" t="s">
        <v>295</v>
      </c>
    </row>
    <row r="5129" spans="1:61" x14ac:dyDescent="0.25">
      <c r="A5129" s="9">
        <v>5128</v>
      </c>
      <c r="B5129" s="9" t="s">
        <v>181</v>
      </c>
      <c r="C5129" s="9" t="s">
        <v>157</v>
      </c>
      <c r="D5129" s="9" t="s">
        <v>317</v>
      </c>
      <c r="E5129" s="9" t="s">
        <v>462</v>
      </c>
      <c r="F5129" s="9" t="s">
        <v>463</v>
      </c>
      <c r="G5129" s="9" t="s">
        <v>425</v>
      </c>
      <c r="H5129" s="9" t="s">
        <v>424</v>
      </c>
      <c r="J5129" s="45" t="s">
        <v>5704</v>
      </c>
      <c r="K5129" s="45"/>
      <c r="L5129" s="45"/>
      <c r="BB5129" t="s">
        <v>7293</v>
      </c>
      <c r="BC5129" t="s">
        <v>297</v>
      </c>
      <c r="BD5129">
        <v>4</v>
      </c>
      <c r="BE5129" t="s">
        <v>346</v>
      </c>
      <c r="BG5129">
        <v>5128</v>
      </c>
      <c r="BH5129" t="s">
        <v>333</v>
      </c>
      <c r="BI5129" t="s">
        <v>296</v>
      </c>
    </row>
    <row r="5130" spans="1:61" x14ac:dyDescent="0.25">
      <c r="A5130" s="9">
        <v>5129</v>
      </c>
      <c r="B5130" s="9" t="s">
        <v>182</v>
      </c>
      <c r="C5130" s="9" t="s">
        <v>158</v>
      </c>
      <c r="D5130" s="9" t="s">
        <v>318</v>
      </c>
      <c r="E5130" s="9" t="s">
        <v>462</v>
      </c>
      <c r="F5130" s="9" t="s">
        <v>463</v>
      </c>
      <c r="G5130" s="9" t="s">
        <v>423</v>
      </c>
      <c r="H5130" s="9" t="s">
        <v>422</v>
      </c>
      <c r="J5130" s="45" t="s">
        <v>696</v>
      </c>
      <c r="K5130" s="45"/>
      <c r="L5130" s="45"/>
      <c r="BB5130" t="s">
        <v>7294</v>
      </c>
      <c r="BC5130" t="s">
        <v>297</v>
      </c>
      <c r="BD5130">
        <v>5</v>
      </c>
      <c r="BE5130" t="s">
        <v>347</v>
      </c>
      <c r="BG5130">
        <v>5129</v>
      </c>
      <c r="BH5130" t="s">
        <v>334</v>
      </c>
      <c r="BI5130" t="s">
        <v>297</v>
      </c>
    </row>
    <row r="5131" spans="1:61" x14ac:dyDescent="0.25">
      <c r="A5131" s="9">
        <v>5130</v>
      </c>
      <c r="B5131" s="9" t="s">
        <v>183</v>
      </c>
      <c r="C5131" s="9" t="s">
        <v>147</v>
      </c>
      <c r="D5131" s="9" t="s">
        <v>319</v>
      </c>
      <c r="E5131" s="9" t="s">
        <v>464</v>
      </c>
      <c r="F5131" s="9" t="s">
        <v>465</v>
      </c>
      <c r="G5131" s="9" t="s">
        <v>412</v>
      </c>
      <c r="H5131" s="9" t="s">
        <v>413</v>
      </c>
      <c r="J5131" s="45" t="s">
        <v>5703</v>
      </c>
      <c r="K5131" s="45"/>
      <c r="L5131" s="45"/>
      <c r="BB5131" t="s">
        <v>7295</v>
      </c>
      <c r="BC5131" t="s">
        <v>297</v>
      </c>
      <c r="BD5131">
        <v>6</v>
      </c>
      <c r="BE5131" t="s">
        <v>348</v>
      </c>
      <c r="BG5131">
        <v>5130</v>
      </c>
      <c r="BH5131" t="s">
        <v>335</v>
      </c>
      <c r="BI5131" t="s">
        <v>298</v>
      </c>
    </row>
    <row r="5132" spans="1:61" x14ac:dyDescent="0.25">
      <c r="A5132" s="9">
        <v>5131</v>
      </c>
      <c r="B5132" s="9" t="s">
        <v>184</v>
      </c>
      <c r="C5132" s="9" t="s">
        <v>148</v>
      </c>
      <c r="D5132" s="9" t="s">
        <v>320</v>
      </c>
      <c r="E5132" s="9" t="s">
        <v>464</v>
      </c>
      <c r="F5132" s="9" t="s">
        <v>465</v>
      </c>
      <c r="G5132" s="9" t="s">
        <v>416</v>
      </c>
      <c r="H5132" s="9" t="s">
        <v>412</v>
      </c>
      <c r="J5132" s="45" t="s">
        <v>696</v>
      </c>
      <c r="K5132" s="45"/>
      <c r="L5132" s="45"/>
      <c r="BB5132" t="s">
        <v>7296</v>
      </c>
      <c r="BC5132" t="s">
        <v>297</v>
      </c>
      <c r="BD5132">
        <v>7</v>
      </c>
      <c r="BE5132" t="s">
        <v>349</v>
      </c>
      <c r="BG5132">
        <v>5131</v>
      </c>
      <c r="BH5132" t="s">
        <v>336</v>
      </c>
      <c r="BI5132" t="s">
        <v>299</v>
      </c>
    </row>
    <row r="5133" spans="1:61" x14ac:dyDescent="0.25">
      <c r="A5133" s="9">
        <v>5132</v>
      </c>
      <c r="B5133" s="9" t="s">
        <v>185</v>
      </c>
      <c r="C5133" s="9" t="s">
        <v>149</v>
      </c>
      <c r="D5133" s="9" t="s">
        <v>321</v>
      </c>
      <c r="E5133" s="9" t="s">
        <v>466</v>
      </c>
      <c r="F5133" s="9" t="s">
        <v>467</v>
      </c>
      <c r="G5133" s="9" t="s">
        <v>417</v>
      </c>
      <c r="H5133" s="9" t="s">
        <v>417</v>
      </c>
      <c r="J5133" s="46" t="s">
        <v>5705</v>
      </c>
      <c r="K5133" s="45"/>
      <c r="L5133" s="45"/>
      <c r="BB5133" t="s">
        <v>7297</v>
      </c>
      <c r="BC5133" t="s">
        <v>297</v>
      </c>
      <c r="BD5133">
        <v>8</v>
      </c>
      <c r="BE5133" t="s">
        <v>350</v>
      </c>
      <c r="BG5133">
        <v>5132</v>
      </c>
      <c r="BH5133" t="s">
        <v>337</v>
      </c>
      <c r="BI5133" t="s">
        <v>300</v>
      </c>
    </row>
    <row r="5134" spans="1:61" x14ac:dyDescent="0.25">
      <c r="A5134" s="9">
        <v>5133</v>
      </c>
      <c r="B5134" s="9" t="s">
        <v>186</v>
      </c>
      <c r="C5134" s="9" t="s">
        <v>150</v>
      </c>
      <c r="D5134" s="9" t="s">
        <v>322</v>
      </c>
      <c r="E5134" s="9" t="s">
        <v>466</v>
      </c>
      <c r="F5134" s="9" t="s">
        <v>467</v>
      </c>
      <c r="G5134" s="9" t="s">
        <v>412</v>
      </c>
      <c r="H5134" s="9" t="s">
        <v>416</v>
      </c>
      <c r="J5134" s="45" t="s">
        <v>5703</v>
      </c>
      <c r="K5134" s="45"/>
      <c r="L5134" s="45"/>
      <c r="BB5134" t="s">
        <v>7298</v>
      </c>
      <c r="BC5134" t="s">
        <v>297</v>
      </c>
      <c r="BD5134">
        <v>9</v>
      </c>
      <c r="BE5134" t="s">
        <v>351</v>
      </c>
      <c r="BG5134">
        <v>5133</v>
      </c>
      <c r="BH5134" t="s">
        <v>338</v>
      </c>
      <c r="BI5134" t="s">
        <v>301</v>
      </c>
    </row>
    <row r="5135" spans="1:61" x14ac:dyDescent="0.25">
      <c r="A5135" s="9">
        <v>5134</v>
      </c>
      <c r="B5135" s="9" t="s">
        <v>176</v>
      </c>
      <c r="C5135" s="9" t="s">
        <v>151</v>
      </c>
      <c r="D5135" s="9" t="s">
        <v>323</v>
      </c>
      <c r="E5135" s="9" t="s">
        <v>468</v>
      </c>
      <c r="F5135" s="9" t="s">
        <v>469</v>
      </c>
      <c r="G5135" s="9" t="s">
        <v>413</v>
      </c>
      <c r="H5135" s="9" t="s">
        <v>412</v>
      </c>
      <c r="J5135" s="45" t="s">
        <v>696</v>
      </c>
      <c r="K5135" s="45"/>
      <c r="L5135" s="45"/>
      <c r="BB5135" t="s">
        <v>7299</v>
      </c>
      <c r="BC5135" t="s">
        <v>297</v>
      </c>
      <c r="BD5135">
        <v>10</v>
      </c>
      <c r="BE5135" t="s">
        <v>352</v>
      </c>
      <c r="BG5135">
        <v>5134</v>
      </c>
      <c r="BH5135" t="s">
        <v>339</v>
      </c>
      <c r="BI5135" t="s">
        <v>302</v>
      </c>
    </row>
    <row r="5136" spans="1:61" x14ac:dyDescent="0.25">
      <c r="A5136" s="9">
        <v>5135</v>
      </c>
      <c r="B5136" s="9" t="s">
        <v>177</v>
      </c>
      <c r="C5136" s="9" t="s">
        <v>152</v>
      </c>
      <c r="D5136" s="9" t="s">
        <v>324</v>
      </c>
      <c r="E5136" s="9" t="s">
        <v>468</v>
      </c>
      <c r="F5136" s="9" t="s">
        <v>469</v>
      </c>
      <c r="G5136" s="9" t="s">
        <v>422</v>
      </c>
      <c r="H5136" s="9" t="s">
        <v>423</v>
      </c>
      <c r="J5136" s="45" t="s">
        <v>696</v>
      </c>
      <c r="K5136" s="45"/>
      <c r="L5136" s="45"/>
      <c r="BB5136" t="s">
        <v>7300</v>
      </c>
      <c r="BC5136" t="s">
        <v>297</v>
      </c>
      <c r="BD5136">
        <v>11</v>
      </c>
      <c r="BE5136" t="s">
        <v>293</v>
      </c>
      <c r="BG5136">
        <v>5135</v>
      </c>
      <c r="BH5136" t="s">
        <v>340</v>
      </c>
      <c r="BI5136" t="s">
        <v>303</v>
      </c>
    </row>
    <row r="5137" spans="1:61" x14ac:dyDescent="0.25">
      <c r="A5137" s="9">
        <v>5136</v>
      </c>
      <c r="B5137" s="9" t="s">
        <v>179</v>
      </c>
      <c r="C5137" s="9" t="s">
        <v>153</v>
      </c>
      <c r="D5137" s="9" t="s">
        <v>325</v>
      </c>
      <c r="E5137" s="9" t="s">
        <v>470</v>
      </c>
      <c r="F5137" s="3" t="s">
        <v>5707</v>
      </c>
      <c r="G5137" s="9" t="s">
        <v>424</v>
      </c>
      <c r="H5137" s="9" t="s">
        <v>425</v>
      </c>
      <c r="J5137" s="45" t="s">
        <v>5704</v>
      </c>
      <c r="K5137" s="45"/>
      <c r="L5137" s="45"/>
      <c r="BB5137" t="s">
        <v>7301</v>
      </c>
      <c r="BC5137" t="s">
        <v>297</v>
      </c>
      <c r="BD5137">
        <v>12</v>
      </c>
      <c r="BE5137" t="s">
        <v>294</v>
      </c>
      <c r="BG5137">
        <v>5136</v>
      </c>
      <c r="BH5137" t="s">
        <v>341</v>
      </c>
      <c r="BI5137" t="s">
        <v>304</v>
      </c>
    </row>
    <row r="5138" spans="1:61" x14ac:dyDescent="0.25">
      <c r="A5138" s="9">
        <v>5137</v>
      </c>
      <c r="B5138" s="9" t="s">
        <v>180</v>
      </c>
      <c r="C5138" s="9" t="s">
        <v>154</v>
      </c>
      <c r="D5138" s="9" t="s">
        <v>326</v>
      </c>
      <c r="E5138" s="9" t="s">
        <v>470</v>
      </c>
      <c r="F5138" s="3" t="s">
        <v>5707</v>
      </c>
      <c r="G5138" s="9" t="s">
        <v>425</v>
      </c>
      <c r="H5138" s="9" t="s">
        <v>424</v>
      </c>
      <c r="J5138" s="45" t="s">
        <v>696</v>
      </c>
      <c r="K5138" s="45"/>
      <c r="L5138" s="45"/>
      <c r="BB5138" t="s">
        <v>7302</v>
      </c>
      <c r="BC5138" t="s">
        <v>298</v>
      </c>
      <c r="BD5138">
        <v>1</v>
      </c>
      <c r="BE5138" t="s">
        <v>295</v>
      </c>
      <c r="BG5138">
        <v>5137</v>
      </c>
      <c r="BH5138" t="s">
        <v>342</v>
      </c>
      <c r="BI5138" t="s">
        <v>305</v>
      </c>
    </row>
    <row r="5139" spans="1:61" x14ac:dyDescent="0.25">
      <c r="A5139" s="9">
        <v>5138</v>
      </c>
      <c r="B5139" s="9" t="s">
        <v>181</v>
      </c>
      <c r="C5139" s="9" t="s">
        <v>155</v>
      </c>
      <c r="D5139" s="9" t="s">
        <v>327</v>
      </c>
      <c r="E5139" s="9" t="s">
        <v>471</v>
      </c>
      <c r="F5139" s="9" t="s">
        <v>472</v>
      </c>
      <c r="G5139" s="9" t="s">
        <v>423</v>
      </c>
      <c r="H5139" s="9" t="s">
        <v>422</v>
      </c>
      <c r="J5139" s="45" t="s">
        <v>696</v>
      </c>
      <c r="K5139" s="45"/>
      <c r="L5139" s="45"/>
      <c r="BB5139" t="s">
        <v>7303</v>
      </c>
      <c r="BC5139" t="s">
        <v>298</v>
      </c>
      <c r="BD5139">
        <v>2</v>
      </c>
      <c r="BE5139" t="s">
        <v>296</v>
      </c>
      <c r="BG5139">
        <v>5138</v>
      </c>
      <c r="BH5139" t="s">
        <v>343</v>
      </c>
      <c r="BI5139" t="s">
        <v>306</v>
      </c>
    </row>
    <row r="5140" spans="1:61" x14ac:dyDescent="0.25">
      <c r="A5140" s="9">
        <v>5139</v>
      </c>
      <c r="B5140" s="9" t="s">
        <v>182</v>
      </c>
      <c r="C5140" s="9" t="s">
        <v>156</v>
      </c>
      <c r="D5140" s="9" t="s">
        <v>328</v>
      </c>
      <c r="E5140" s="9" t="s">
        <v>471</v>
      </c>
      <c r="F5140" s="9" t="s">
        <v>472</v>
      </c>
      <c r="G5140" s="9" t="s">
        <v>412</v>
      </c>
      <c r="H5140" s="9" t="s">
        <v>413</v>
      </c>
      <c r="J5140" s="45" t="s">
        <v>5703</v>
      </c>
      <c r="K5140" s="45"/>
      <c r="L5140" s="45"/>
      <c r="BB5140" t="s">
        <v>7304</v>
      </c>
      <c r="BC5140" t="s">
        <v>298</v>
      </c>
      <c r="BD5140">
        <v>3</v>
      </c>
      <c r="BE5140" t="s">
        <v>297</v>
      </c>
      <c r="BG5140">
        <v>5139</v>
      </c>
      <c r="BH5140" t="s">
        <v>344</v>
      </c>
      <c r="BI5140" t="s">
        <v>307</v>
      </c>
    </row>
    <row r="5141" spans="1:61" x14ac:dyDescent="0.25">
      <c r="A5141" s="9">
        <v>5140</v>
      </c>
      <c r="B5141" s="9" t="s">
        <v>183</v>
      </c>
      <c r="C5141" s="9" t="s">
        <v>157</v>
      </c>
      <c r="D5141" s="9" t="s">
        <v>329</v>
      </c>
      <c r="E5141" s="9" t="s">
        <v>473</v>
      </c>
      <c r="F5141" s="9" t="s">
        <v>474</v>
      </c>
      <c r="G5141" s="9" t="s">
        <v>416</v>
      </c>
      <c r="H5141" s="9" t="s">
        <v>412</v>
      </c>
      <c r="J5141" s="46" t="s">
        <v>5705</v>
      </c>
      <c r="K5141" s="45"/>
      <c r="L5141" s="45"/>
      <c r="BB5141" t="s">
        <v>7305</v>
      </c>
      <c r="BC5141" t="s">
        <v>298</v>
      </c>
      <c r="BD5141">
        <v>4</v>
      </c>
      <c r="BE5141" t="s">
        <v>298</v>
      </c>
      <c r="BG5141">
        <v>5140</v>
      </c>
      <c r="BH5141" t="s">
        <v>345</v>
      </c>
      <c r="BI5141" t="s">
        <v>308</v>
      </c>
    </row>
    <row r="5142" spans="1:61" x14ac:dyDescent="0.25">
      <c r="A5142" s="9">
        <v>5141</v>
      </c>
      <c r="B5142" s="9" t="s">
        <v>184</v>
      </c>
      <c r="C5142" s="9" t="s">
        <v>158</v>
      </c>
      <c r="D5142" s="9" t="s">
        <v>330</v>
      </c>
      <c r="E5142" s="9" t="s">
        <v>473</v>
      </c>
      <c r="F5142" s="9" t="s">
        <v>474</v>
      </c>
      <c r="G5142" s="9" t="s">
        <v>417</v>
      </c>
      <c r="H5142" s="9" t="s">
        <v>417</v>
      </c>
      <c r="J5142" s="45" t="s">
        <v>5703</v>
      </c>
      <c r="K5142" s="45"/>
      <c r="L5142" s="45"/>
      <c r="BB5142" t="s">
        <v>7306</v>
      </c>
      <c r="BC5142" t="s">
        <v>298</v>
      </c>
      <c r="BD5142">
        <v>5</v>
      </c>
      <c r="BE5142" t="s">
        <v>299</v>
      </c>
      <c r="BG5142">
        <v>5141</v>
      </c>
      <c r="BH5142" t="s">
        <v>346</v>
      </c>
      <c r="BI5142" t="s">
        <v>309</v>
      </c>
    </row>
    <row r="5143" spans="1:61" x14ac:dyDescent="0.25">
      <c r="A5143" s="9">
        <v>5142</v>
      </c>
      <c r="B5143" s="9" t="s">
        <v>185</v>
      </c>
      <c r="C5143" s="9" t="s">
        <v>147</v>
      </c>
      <c r="D5143" s="9" t="s">
        <v>331</v>
      </c>
      <c r="E5143" s="9" t="s">
        <v>475</v>
      </c>
      <c r="F5143" s="9" t="s">
        <v>476</v>
      </c>
      <c r="G5143" s="9" t="s">
        <v>412</v>
      </c>
      <c r="H5143" s="9" t="s">
        <v>416</v>
      </c>
      <c r="J5143" s="45" t="s">
        <v>696</v>
      </c>
      <c r="K5143" s="45"/>
      <c r="L5143" s="45"/>
      <c r="BB5143" t="s">
        <v>7307</v>
      </c>
      <c r="BC5143" t="s">
        <v>298</v>
      </c>
      <c r="BD5143">
        <v>6</v>
      </c>
      <c r="BE5143" t="s">
        <v>300</v>
      </c>
      <c r="BG5143">
        <v>5142</v>
      </c>
      <c r="BH5143" t="s">
        <v>347</v>
      </c>
      <c r="BI5143" t="s">
        <v>310</v>
      </c>
    </row>
    <row r="5144" spans="1:61" x14ac:dyDescent="0.25">
      <c r="A5144" s="9">
        <v>5143</v>
      </c>
      <c r="B5144" s="9" t="s">
        <v>186</v>
      </c>
      <c r="C5144" s="9" t="s">
        <v>148</v>
      </c>
      <c r="D5144" s="9" t="s">
        <v>332</v>
      </c>
      <c r="E5144" s="9" t="s">
        <v>475</v>
      </c>
      <c r="F5144" s="9" t="s">
        <v>476</v>
      </c>
      <c r="G5144" s="9" t="s">
        <v>413</v>
      </c>
      <c r="H5144" s="9" t="s">
        <v>412</v>
      </c>
      <c r="J5144" s="45" t="s">
        <v>696</v>
      </c>
      <c r="K5144" s="45"/>
      <c r="L5144" s="45"/>
      <c r="BB5144" t="s">
        <v>7308</v>
      </c>
      <c r="BC5144" t="s">
        <v>298</v>
      </c>
      <c r="BD5144">
        <v>7</v>
      </c>
      <c r="BE5144" t="s">
        <v>301</v>
      </c>
      <c r="BG5144">
        <v>5143</v>
      </c>
      <c r="BH5144" t="s">
        <v>348</v>
      </c>
      <c r="BI5144" t="s">
        <v>311</v>
      </c>
    </row>
    <row r="5145" spans="1:61" x14ac:dyDescent="0.25">
      <c r="A5145" s="9">
        <v>5144</v>
      </c>
      <c r="B5145" s="9" t="s">
        <v>176</v>
      </c>
      <c r="C5145" s="9" t="s">
        <v>149</v>
      </c>
      <c r="D5145" s="9" t="s">
        <v>333</v>
      </c>
      <c r="E5145" s="9" t="s">
        <v>410</v>
      </c>
      <c r="F5145" s="9" t="s">
        <v>411</v>
      </c>
      <c r="G5145" s="9" t="s">
        <v>422</v>
      </c>
      <c r="H5145" s="9" t="s">
        <v>423</v>
      </c>
      <c r="J5145" s="45" t="s">
        <v>5704</v>
      </c>
      <c r="K5145" s="45"/>
      <c r="L5145" s="45"/>
      <c r="BB5145" t="s">
        <v>7309</v>
      </c>
      <c r="BC5145" t="s">
        <v>298</v>
      </c>
      <c r="BD5145">
        <v>8</v>
      </c>
      <c r="BE5145" t="s">
        <v>302</v>
      </c>
      <c r="BG5145">
        <v>5144</v>
      </c>
      <c r="BH5145" t="s">
        <v>349</v>
      </c>
      <c r="BI5145" t="s">
        <v>312</v>
      </c>
    </row>
    <row r="5146" spans="1:61" x14ac:dyDescent="0.25">
      <c r="A5146" s="9">
        <v>5145</v>
      </c>
      <c r="B5146" s="9" t="s">
        <v>177</v>
      </c>
      <c r="C5146" s="9" t="s">
        <v>150</v>
      </c>
      <c r="D5146" s="9" t="s">
        <v>334</v>
      </c>
      <c r="E5146" s="9" t="s">
        <v>410</v>
      </c>
      <c r="F5146" s="9" t="s">
        <v>411</v>
      </c>
      <c r="G5146" s="9" t="s">
        <v>412</v>
      </c>
      <c r="H5146" s="9" t="s">
        <v>413</v>
      </c>
      <c r="J5146" s="45" t="s">
        <v>696</v>
      </c>
      <c r="K5146" s="45"/>
      <c r="L5146" s="45"/>
      <c r="BB5146" t="s">
        <v>7310</v>
      </c>
      <c r="BC5146" t="s">
        <v>298</v>
      </c>
      <c r="BD5146">
        <v>9</v>
      </c>
      <c r="BE5146" t="s">
        <v>303</v>
      </c>
      <c r="BG5146">
        <v>5145</v>
      </c>
      <c r="BH5146" t="s">
        <v>350</v>
      </c>
      <c r="BI5146" t="s">
        <v>313</v>
      </c>
    </row>
    <row r="5147" spans="1:61" x14ac:dyDescent="0.25">
      <c r="A5147" s="9">
        <v>5146</v>
      </c>
      <c r="B5147" s="9" t="s">
        <v>179</v>
      </c>
      <c r="C5147" s="9" t="s">
        <v>151</v>
      </c>
      <c r="D5147" s="9" t="s">
        <v>335</v>
      </c>
      <c r="E5147" s="9" t="s">
        <v>414</v>
      </c>
      <c r="F5147" s="9" t="s">
        <v>415</v>
      </c>
      <c r="G5147" s="9" t="s">
        <v>416</v>
      </c>
      <c r="H5147" s="9" t="s">
        <v>412</v>
      </c>
      <c r="J5147" s="45" t="s">
        <v>696</v>
      </c>
      <c r="K5147" s="45"/>
      <c r="L5147" s="45"/>
      <c r="BB5147" t="s">
        <v>7311</v>
      </c>
      <c r="BC5147" t="s">
        <v>298</v>
      </c>
      <c r="BD5147">
        <v>10</v>
      </c>
      <c r="BE5147" t="s">
        <v>304</v>
      </c>
      <c r="BG5147">
        <v>5146</v>
      </c>
      <c r="BH5147" t="s">
        <v>351</v>
      </c>
      <c r="BI5147" t="s">
        <v>314</v>
      </c>
    </row>
    <row r="5148" spans="1:61" x14ac:dyDescent="0.25">
      <c r="A5148" s="9">
        <v>5147</v>
      </c>
      <c r="B5148" s="9" t="s">
        <v>180</v>
      </c>
      <c r="C5148" s="9" t="s">
        <v>152</v>
      </c>
      <c r="D5148" s="9" t="s">
        <v>336</v>
      </c>
      <c r="E5148" s="9" t="s">
        <v>414</v>
      </c>
      <c r="F5148" s="9" t="s">
        <v>415</v>
      </c>
      <c r="G5148" s="9" t="s">
        <v>417</v>
      </c>
      <c r="H5148" s="9" t="s">
        <v>417</v>
      </c>
      <c r="J5148" s="45" t="s">
        <v>5703</v>
      </c>
      <c r="K5148" s="45"/>
      <c r="L5148" s="45"/>
      <c r="BB5148" t="s">
        <v>7312</v>
      </c>
      <c r="BC5148" t="s">
        <v>298</v>
      </c>
      <c r="BD5148">
        <v>11</v>
      </c>
      <c r="BE5148" t="s">
        <v>305</v>
      </c>
      <c r="BG5148">
        <v>5147</v>
      </c>
      <c r="BH5148" t="s">
        <v>352</v>
      </c>
      <c r="BI5148" t="s">
        <v>315</v>
      </c>
    </row>
    <row r="5149" spans="1:61" x14ac:dyDescent="0.25">
      <c r="A5149" s="9">
        <v>5148</v>
      </c>
      <c r="B5149" s="9" t="s">
        <v>181</v>
      </c>
      <c r="C5149" s="9" t="s">
        <v>153</v>
      </c>
      <c r="D5149" s="9" t="s">
        <v>337</v>
      </c>
      <c r="E5149" s="9" t="s">
        <v>418</v>
      </c>
      <c r="F5149" s="9" t="s">
        <v>419</v>
      </c>
      <c r="G5149" s="9" t="s">
        <v>412</v>
      </c>
      <c r="H5149" s="9" t="s">
        <v>416</v>
      </c>
      <c r="J5149" s="46" t="s">
        <v>5705</v>
      </c>
      <c r="K5149" s="45"/>
      <c r="L5149" s="45"/>
      <c r="BB5149" t="s">
        <v>7313</v>
      </c>
      <c r="BC5149" t="s">
        <v>298</v>
      </c>
      <c r="BD5149">
        <v>12</v>
      </c>
      <c r="BE5149" t="s">
        <v>306</v>
      </c>
      <c r="BG5149">
        <v>5148</v>
      </c>
      <c r="BH5149" t="s">
        <v>293</v>
      </c>
      <c r="BI5149" t="s">
        <v>316</v>
      </c>
    </row>
    <row r="5150" spans="1:61" x14ac:dyDescent="0.25">
      <c r="A5150" s="9">
        <v>5149</v>
      </c>
      <c r="B5150" s="9" t="s">
        <v>182</v>
      </c>
      <c r="C5150" s="9" t="s">
        <v>154</v>
      </c>
      <c r="D5150" s="9" t="s">
        <v>338</v>
      </c>
      <c r="E5150" s="9" t="s">
        <v>418</v>
      </c>
      <c r="F5150" s="9" t="s">
        <v>419</v>
      </c>
      <c r="G5150" s="9" t="s">
        <v>413</v>
      </c>
      <c r="H5150" s="9" t="s">
        <v>412</v>
      </c>
      <c r="J5150" s="45" t="s">
        <v>5703</v>
      </c>
      <c r="K5150" s="45"/>
      <c r="L5150" s="45"/>
      <c r="BB5150" t="s">
        <v>7314</v>
      </c>
      <c r="BC5150" t="s">
        <v>299</v>
      </c>
      <c r="BD5150">
        <v>1</v>
      </c>
      <c r="BE5150" t="s">
        <v>307</v>
      </c>
      <c r="BG5150">
        <v>5149</v>
      </c>
      <c r="BH5150" t="s">
        <v>294</v>
      </c>
      <c r="BI5150" t="s">
        <v>317</v>
      </c>
    </row>
    <row r="5151" spans="1:61" x14ac:dyDescent="0.25">
      <c r="A5151" s="9">
        <v>5150</v>
      </c>
      <c r="B5151" s="9" t="s">
        <v>183</v>
      </c>
      <c r="C5151" s="9" t="s">
        <v>155</v>
      </c>
      <c r="D5151" s="9" t="s">
        <v>339</v>
      </c>
      <c r="E5151" s="9" t="s">
        <v>420</v>
      </c>
      <c r="F5151" s="9" t="s">
        <v>421</v>
      </c>
      <c r="G5151" s="9" t="s">
        <v>422</v>
      </c>
      <c r="H5151" s="9" t="s">
        <v>423</v>
      </c>
      <c r="J5151" s="45" t="s">
        <v>696</v>
      </c>
      <c r="K5151" s="45"/>
      <c r="L5151" s="45"/>
      <c r="BB5151" t="s">
        <v>7315</v>
      </c>
      <c r="BC5151" t="s">
        <v>299</v>
      </c>
      <c r="BD5151">
        <v>2</v>
      </c>
      <c r="BE5151" t="s">
        <v>308</v>
      </c>
      <c r="BG5151">
        <v>5150</v>
      </c>
      <c r="BH5151" t="s">
        <v>295</v>
      </c>
      <c r="BI5151" t="s">
        <v>318</v>
      </c>
    </row>
    <row r="5152" spans="1:61" x14ac:dyDescent="0.25">
      <c r="A5152" s="9">
        <v>5151</v>
      </c>
      <c r="B5152" s="9" t="s">
        <v>184</v>
      </c>
      <c r="C5152" s="9" t="s">
        <v>156</v>
      </c>
      <c r="D5152" s="9" t="s">
        <v>340</v>
      </c>
      <c r="E5152" s="9" t="s">
        <v>420</v>
      </c>
      <c r="F5152" s="9" t="s">
        <v>421</v>
      </c>
      <c r="G5152" s="9" t="s">
        <v>424</v>
      </c>
      <c r="H5152" s="9" t="s">
        <v>425</v>
      </c>
      <c r="J5152" s="45" t="s">
        <v>696</v>
      </c>
      <c r="K5152" s="45"/>
      <c r="L5152" s="45"/>
      <c r="BB5152" t="s">
        <v>7316</v>
      </c>
      <c r="BC5152" t="s">
        <v>299</v>
      </c>
      <c r="BD5152">
        <v>3</v>
      </c>
      <c r="BE5152" t="s">
        <v>309</v>
      </c>
      <c r="BG5152">
        <v>5151</v>
      </c>
      <c r="BH5152" t="s">
        <v>296</v>
      </c>
      <c r="BI5152" t="s">
        <v>319</v>
      </c>
    </row>
    <row r="5153" spans="1:61" x14ac:dyDescent="0.25">
      <c r="A5153" s="9">
        <v>5152</v>
      </c>
      <c r="B5153" s="9" t="s">
        <v>185</v>
      </c>
      <c r="C5153" s="9" t="s">
        <v>157</v>
      </c>
      <c r="D5153" s="9" t="s">
        <v>341</v>
      </c>
      <c r="E5153" s="9" t="s">
        <v>426</v>
      </c>
      <c r="F5153" s="9" t="s">
        <v>427</v>
      </c>
      <c r="G5153" s="9" t="s">
        <v>425</v>
      </c>
      <c r="H5153" s="9" t="s">
        <v>424</v>
      </c>
      <c r="J5153" s="45" t="s">
        <v>5704</v>
      </c>
      <c r="K5153" s="45"/>
      <c r="L5153" s="45"/>
      <c r="BB5153" t="s">
        <v>7317</v>
      </c>
      <c r="BC5153" t="s">
        <v>299</v>
      </c>
      <c r="BD5153">
        <v>4</v>
      </c>
      <c r="BE5153" t="s">
        <v>310</v>
      </c>
      <c r="BG5153">
        <v>5152</v>
      </c>
      <c r="BH5153" t="s">
        <v>297</v>
      </c>
      <c r="BI5153" t="s">
        <v>320</v>
      </c>
    </row>
    <row r="5154" spans="1:61" x14ac:dyDescent="0.25">
      <c r="A5154" s="9">
        <v>5153</v>
      </c>
      <c r="B5154" s="9" t="s">
        <v>186</v>
      </c>
      <c r="C5154" s="9" t="s">
        <v>158</v>
      </c>
      <c r="D5154" s="9" t="s">
        <v>342</v>
      </c>
      <c r="E5154" s="9" t="s">
        <v>426</v>
      </c>
      <c r="F5154" s="9" t="s">
        <v>427</v>
      </c>
      <c r="G5154" s="9" t="s">
        <v>423</v>
      </c>
      <c r="H5154" s="9" t="s">
        <v>422</v>
      </c>
      <c r="J5154" s="45" t="s">
        <v>696</v>
      </c>
      <c r="K5154" s="45"/>
      <c r="L5154" s="45"/>
      <c r="BB5154" t="s">
        <v>7318</v>
      </c>
      <c r="BC5154" t="s">
        <v>299</v>
      </c>
      <c r="BD5154">
        <v>5</v>
      </c>
      <c r="BE5154" t="s">
        <v>311</v>
      </c>
      <c r="BG5154">
        <v>5153</v>
      </c>
      <c r="BH5154" t="s">
        <v>298</v>
      </c>
      <c r="BI5154" t="s">
        <v>321</v>
      </c>
    </row>
    <row r="5155" spans="1:61" x14ac:dyDescent="0.25">
      <c r="A5155" s="9">
        <v>5154</v>
      </c>
      <c r="B5155" s="9" t="s">
        <v>176</v>
      </c>
      <c r="C5155" s="9" t="s">
        <v>147</v>
      </c>
      <c r="D5155" s="9" t="s">
        <v>343</v>
      </c>
      <c r="E5155" s="9" t="s">
        <v>428</v>
      </c>
      <c r="F5155" s="9" t="s">
        <v>429</v>
      </c>
      <c r="G5155" s="9" t="s">
        <v>412</v>
      </c>
      <c r="H5155" s="9" t="s">
        <v>413</v>
      </c>
      <c r="J5155" s="45" t="s">
        <v>696</v>
      </c>
      <c r="K5155" s="45"/>
      <c r="L5155" s="45"/>
      <c r="BB5155" t="s">
        <v>7319</v>
      </c>
      <c r="BC5155" t="s">
        <v>299</v>
      </c>
      <c r="BD5155">
        <v>6</v>
      </c>
      <c r="BE5155" t="s">
        <v>312</v>
      </c>
      <c r="BG5155">
        <v>5154</v>
      </c>
      <c r="BH5155" t="s">
        <v>299</v>
      </c>
      <c r="BI5155" t="s">
        <v>322</v>
      </c>
    </row>
    <row r="5156" spans="1:61" x14ac:dyDescent="0.25">
      <c r="A5156" s="9">
        <v>5155</v>
      </c>
      <c r="B5156" s="9" t="s">
        <v>177</v>
      </c>
      <c r="C5156" s="9" t="s">
        <v>148</v>
      </c>
      <c r="D5156" s="9" t="s">
        <v>344</v>
      </c>
      <c r="E5156" s="9" t="s">
        <v>428</v>
      </c>
      <c r="F5156" s="9" t="s">
        <v>429</v>
      </c>
      <c r="G5156" s="9" t="s">
        <v>416</v>
      </c>
      <c r="H5156" s="9" t="s">
        <v>412</v>
      </c>
      <c r="J5156" s="45" t="s">
        <v>5703</v>
      </c>
      <c r="K5156" s="45"/>
      <c r="L5156" s="45"/>
      <c r="BB5156" t="s">
        <v>7320</v>
      </c>
      <c r="BC5156" t="s">
        <v>299</v>
      </c>
      <c r="BD5156">
        <v>7</v>
      </c>
      <c r="BE5156" t="s">
        <v>313</v>
      </c>
      <c r="BG5156">
        <v>5155</v>
      </c>
      <c r="BH5156" t="s">
        <v>300</v>
      </c>
      <c r="BI5156" t="s">
        <v>323</v>
      </c>
    </row>
    <row r="5157" spans="1:61" x14ac:dyDescent="0.25">
      <c r="A5157" s="9">
        <v>5156</v>
      </c>
      <c r="B5157" s="9" t="s">
        <v>179</v>
      </c>
      <c r="C5157" s="9" t="s">
        <v>149</v>
      </c>
      <c r="D5157" s="9" t="s">
        <v>345</v>
      </c>
      <c r="E5157" s="9" t="s">
        <v>430</v>
      </c>
      <c r="F5157" s="9" t="s">
        <v>431</v>
      </c>
      <c r="G5157" s="9" t="s">
        <v>417</v>
      </c>
      <c r="H5157" s="9" t="s">
        <v>417</v>
      </c>
      <c r="J5157" s="46" t="s">
        <v>5705</v>
      </c>
      <c r="K5157" s="45"/>
      <c r="L5157" s="45"/>
      <c r="BB5157" t="s">
        <v>7321</v>
      </c>
      <c r="BC5157" t="s">
        <v>299</v>
      </c>
      <c r="BD5157">
        <v>8</v>
      </c>
      <c r="BE5157" t="s">
        <v>314</v>
      </c>
      <c r="BG5157">
        <v>5156</v>
      </c>
      <c r="BH5157" t="s">
        <v>301</v>
      </c>
      <c r="BI5157" t="s">
        <v>324</v>
      </c>
    </row>
    <row r="5158" spans="1:61" x14ac:dyDescent="0.25">
      <c r="A5158" s="9">
        <v>5157</v>
      </c>
      <c r="B5158" s="9" t="s">
        <v>180</v>
      </c>
      <c r="C5158" s="9" t="s">
        <v>150</v>
      </c>
      <c r="D5158" s="9" t="s">
        <v>346</v>
      </c>
      <c r="E5158" s="9" t="s">
        <v>430</v>
      </c>
      <c r="F5158" s="9" t="s">
        <v>431</v>
      </c>
      <c r="G5158" s="9" t="s">
        <v>412</v>
      </c>
      <c r="H5158" s="9" t="s">
        <v>416</v>
      </c>
      <c r="J5158" s="45" t="s">
        <v>696</v>
      </c>
      <c r="K5158" s="45"/>
      <c r="L5158" s="45"/>
      <c r="BB5158" t="s">
        <v>7322</v>
      </c>
      <c r="BC5158" t="s">
        <v>299</v>
      </c>
      <c r="BD5158">
        <v>9</v>
      </c>
      <c r="BE5158" t="s">
        <v>315</v>
      </c>
      <c r="BG5158">
        <v>5157</v>
      </c>
      <c r="BH5158" t="s">
        <v>302</v>
      </c>
      <c r="BI5158" t="s">
        <v>325</v>
      </c>
    </row>
    <row r="5159" spans="1:61" x14ac:dyDescent="0.25">
      <c r="A5159" s="9">
        <v>5158</v>
      </c>
      <c r="B5159" s="9" t="s">
        <v>181</v>
      </c>
      <c r="C5159" s="9" t="s">
        <v>151</v>
      </c>
      <c r="D5159" s="9" t="s">
        <v>347</v>
      </c>
      <c r="E5159" s="9" t="s">
        <v>432</v>
      </c>
      <c r="F5159" s="9" t="s">
        <v>433</v>
      </c>
      <c r="G5159" s="9" t="s">
        <v>413</v>
      </c>
      <c r="H5159" s="9" t="s">
        <v>412</v>
      </c>
      <c r="J5159" s="45" t="s">
        <v>5703</v>
      </c>
      <c r="K5159" s="45"/>
      <c r="L5159" s="45"/>
      <c r="BB5159" t="s">
        <v>7323</v>
      </c>
      <c r="BC5159" t="s">
        <v>299</v>
      </c>
      <c r="BD5159">
        <v>10</v>
      </c>
      <c r="BE5159" t="s">
        <v>316</v>
      </c>
      <c r="BG5159">
        <v>5158</v>
      </c>
      <c r="BH5159" t="s">
        <v>303</v>
      </c>
      <c r="BI5159" t="s">
        <v>326</v>
      </c>
    </row>
    <row r="5160" spans="1:61" x14ac:dyDescent="0.25">
      <c r="A5160" s="9">
        <v>5159</v>
      </c>
      <c r="B5160" s="9" t="s">
        <v>182</v>
      </c>
      <c r="C5160" s="9" t="s">
        <v>152</v>
      </c>
      <c r="D5160" s="9" t="s">
        <v>348</v>
      </c>
      <c r="E5160" s="9" t="s">
        <v>432</v>
      </c>
      <c r="F5160" s="9" t="s">
        <v>433</v>
      </c>
      <c r="G5160" s="9" t="s">
        <v>422</v>
      </c>
      <c r="H5160" s="9" t="s">
        <v>423</v>
      </c>
      <c r="J5160" s="45" t="s">
        <v>696</v>
      </c>
      <c r="K5160" s="45"/>
      <c r="L5160" s="45"/>
      <c r="BB5160" t="s">
        <v>7324</v>
      </c>
      <c r="BC5160" t="s">
        <v>299</v>
      </c>
      <c r="BD5160">
        <v>11</v>
      </c>
      <c r="BE5160" t="s">
        <v>317</v>
      </c>
      <c r="BG5160">
        <v>5159</v>
      </c>
      <c r="BH5160" t="s">
        <v>304</v>
      </c>
      <c r="BI5160" t="s">
        <v>327</v>
      </c>
    </row>
    <row r="5161" spans="1:61" x14ac:dyDescent="0.25">
      <c r="A5161" s="9">
        <v>5160</v>
      </c>
      <c r="B5161" s="9" t="s">
        <v>183</v>
      </c>
      <c r="C5161" s="9" t="s">
        <v>153</v>
      </c>
      <c r="D5161" s="9" t="s">
        <v>349</v>
      </c>
      <c r="E5161" s="9" t="s">
        <v>434</v>
      </c>
      <c r="F5161" s="9" t="s">
        <v>435</v>
      </c>
      <c r="G5161" s="9" t="s">
        <v>424</v>
      </c>
      <c r="H5161" s="9" t="s">
        <v>425</v>
      </c>
      <c r="J5161" s="45" t="s">
        <v>5704</v>
      </c>
      <c r="K5161" s="45"/>
      <c r="L5161" s="45"/>
      <c r="BB5161" t="s">
        <v>7325</v>
      </c>
      <c r="BC5161" t="s">
        <v>299</v>
      </c>
      <c r="BD5161">
        <v>12</v>
      </c>
      <c r="BE5161" t="s">
        <v>318</v>
      </c>
      <c r="BG5161">
        <v>5160</v>
      </c>
      <c r="BH5161" t="s">
        <v>305</v>
      </c>
      <c r="BI5161" t="s">
        <v>328</v>
      </c>
    </row>
    <row r="5162" spans="1:61" x14ac:dyDescent="0.25">
      <c r="A5162" s="9">
        <v>5161</v>
      </c>
      <c r="B5162" s="9" t="s">
        <v>184</v>
      </c>
      <c r="C5162" s="9" t="s">
        <v>154</v>
      </c>
      <c r="D5162" s="9" t="s">
        <v>350</v>
      </c>
      <c r="E5162" s="9" t="s">
        <v>434</v>
      </c>
      <c r="F5162" s="9" t="s">
        <v>435</v>
      </c>
      <c r="G5162" s="9" t="s">
        <v>425</v>
      </c>
      <c r="H5162" s="9" t="s">
        <v>424</v>
      </c>
      <c r="J5162" s="45" t="s">
        <v>696</v>
      </c>
      <c r="K5162" s="45"/>
      <c r="L5162" s="45"/>
      <c r="BB5162" t="s">
        <v>7326</v>
      </c>
      <c r="BC5162" t="s">
        <v>300</v>
      </c>
      <c r="BD5162">
        <v>1</v>
      </c>
      <c r="BE5162" t="s">
        <v>319</v>
      </c>
      <c r="BG5162">
        <v>5161</v>
      </c>
      <c r="BH5162" t="s">
        <v>306</v>
      </c>
      <c r="BI5162" t="s">
        <v>329</v>
      </c>
    </row>
    <row r="5163" spans="1:61" x14ac:dyDescent="0.25">
      <c r="A5163" s="9">
        <v>5162</v>
      </c>
      <c r="B5163" s="9" t="s">
        <v>185</v>
      </c>
      <c r="C5163" s="9" t="s">
        <v>155</v>
      </c>
      <c r="D5163" s="9" t="s">
        <v>351</v>
      </c>
      <c r="E5163" s="9" t="s">
        <v>436</v>
      </c>
      <c r="F5163" s="9" t="s">
        <v>437</v>
      </c>
      <c r="G5163" s="9" t="s">
        <v>423</v>
      </c>
      <c r="H5163" s="9" t="s">
        <v>422</v>
      </c>
      <c r="J5163" s="45" t="s">
        <v>696</v>
      </c>
      <c r="K5163" s="45"/>
      <c r="L5163" s="45"/>
      <c r="BB5163" t="s">
        <v>7327</v>
      </c>
      <c r="BC5163" t="s">
        <v>300</v>
      </c>
      <c r="BD5163">
        <v>2</v>
      </c>
      <c r="BE5163" t="s">
        <v>320</v>
      </c>
      <c r="BG5163">
        <v>5162</v>
      </c>
      <c r="BH5163" t="s">
        <v>307</v>
      </c>
      <c r="BI5163" t="s">
        <v>330</v>
      </c>
    </row>
    <row r="5164" spans="1:61" x14ac:dyDescent="0.25">
      <c r="A5164" s="9">
        <v>5163</v>
      </c>
      <c r="B5164" s="9" t="s">
        <v>186</v>
      </c>
      <c r="C5164" s="9" t="s">
        <v>156</v>
      </c>
      <c r="D5164" s="9" t="s">
        <v>352</v>
      </c>
      <c r="E5164" s="9" t="s">
        <v>436</v>
      </c>
      <c r="F5164" s="9" t="s">
        <v>437</v>
      </c>
      <c r="G5164" s="9" t="s">
        <v>412</v>
      </c>
      <c r="H5164" s="9" t="s">
        <v>413</v>
      </c>
      <c r="J5164" s="45" t="s">
        <v>5703</v>
      </c>
      <c r="K5164" s="45"/>
      <c r="L5164" s="45"/>
      <c r="BB5164" t="s">
        <v>7328</v>
      </c>
      <c r="BC5164" t="s">
        <v>300</v>
      </c>
      <c r="BD5164">
        <v>3</v>
      </c>
      <c r="BE5164" t="s">
        <v>321</v>
      </c>
      <c r="BG5164">
        <v>5163</v>
      </c>
      <c r="BH5164" t="s">
        <v>308</v>
      </c>
      <c r="BI5164" t="s">
        <v>331</v>
      </c>
    </row>
    <row r="5165" spans="1:61" x14ac:dyDescent="0.25">
      <c r="A5165" s="9">
        <v>5164</v>
      </c>
      <c r="B5165" s="9" t="s">
        <v>176</v>
      </c>
      <c r="C5165" s="9" t="s">
        <v>157</v>
      </c>
      <c r="D5165" s="9" t="s">
        <v>293</v>
      </c>
      <c r="E5165" s="9" t="s">
        <v>438</v>
      </c>
      <c r="F5165" s="9" t="s">
        <v>439</v>
      </c>
      <c r="G5165" s="9" t="s">
        <v>416</v>
      </c>
      <c r="H5165" s="9" t="s">
        <v>412</v>
      </c>
      <c r="J5165" s="46" t="s">
        <v>5705</v>
      </c>
      <c r="K5165" s="45"/>
      <c r="L5165" s="45"/>
      <c r="BB5165" t="s">
        <v>7329</v>
      </c>
      <c r="BC5165" t="s">
        <v>300</v>
      </c>
      <c r="BD5165">
        <v>4</v>
      </c>
      <c r="BE5165" t="s">
        <v>322</v>
      </c>
      <c r="BG5165">
        <v>5164</v>
      </c>
      <c r="BH5165" t="s">
        <v>309</v>
      </c>
      <c r="BI5165" t="s">
        <v>332</v>
      </c>
    </row>
    <row r="5166" spans="1:61" x14ac:dyDescent="0.25">
      <c r="A5166" s="9">
        <v>5165</v>
      </c>
      <c r="B5166" s="9" t="s">
        <v>177</v>
      </c>
      <c r="C5166" s="9" t="s">
        <v>158</v>
      </c>
      <c r="D5166" s="9" t="s">
        <v>294</v>
      </c>
      <c r="E5166" s="9" t="s">
        <v>438</v>
      </c>
      <c r="F5166" s="9" t="s">
        <v>439</v>
      </c>
      <c r="G5166" s="9" t="s">
        <v>417</v>
      </c>
      <c r="H5166" s="9" t="s">
        <v>417</v>
      </c>
      <c r="J5166" s="45" t="s">
        <v>696</v>
      </c>
      <c r="K5166" s="45"/>
      <c r="L5166" s="45"/>
      <c r="BB5166" t="s">
        <v>7330</v>
      </c>
      <c r="BC5166" t="s">
        <v>300</v>
      </c>
      <c r="BD5166">
        <v>5</v>
      </c>
      <c r="BE5166" t="s">
        <v>323</v>
      </c>
      <c r="BG5166">
        <v>5165</v>
      </c>
      <c r="BH5166" t="s">
        <v>310</v>
      </c>
      <c r="BI5166" t="s">
        <v>333</v>
      </c>
    </row>
    <row r="5167" spans="1:61" x14ac:dyDescent="0.25">
      <c r="A5167" s="9">
        <v>5166</v>
      </c>
      <c r="B5167" s="9" t="s">
        <v>179</v>
      </c>
      <c r="C5167" s="9" t="s">
        <v>147</v>
      </c>
      <c r="D5167" s="9" t="s">
        <v>295</v>
      </c>
      <c r="E5167" s="9" t="s">
        <v>440</v>
      </c>
      <c r="F5167" s="9" t="s">
        <v>441</v>
      </c>
      <c r="G5167" s="9" t="s">
        <v>412</v>
      </c>
      <c r="H5167" s="9" t="s">
        <v>416</v>
      </c>
      <c r="J5167" s="45" t="s">
        <v>5703</v>
      </c>
      <c r="K5167" s="45"/>
      <c r="L5167" s="45"/>
      <c r="BB5167" t="s">
        <v>7331</v>
      </c>
      <c r="BC5167" t="s">
        <v>300</v>
      </c>
      <c r="BD5167">
        <v>6</v>
      </c>
      <c r="BE5167" t="s">
        <v>324</v>
      </c>
      <c r="BG5167">
        <v>5166</v>
      </c>
      <c r="BH5167" t="s">
        <v>311</v>
      </c>
      <c r="BI5167" t="s">
        <v>334</v>
      </c>
    </row>
    <row r="5168" spans="1:61" x14ac:dyDescent="0.25">
      <c r="A5168" s="9">
        <v>5167</v>
      </c>
      <c r="B5168" s="9" t="s">
        <v>180</v>
      </c>
      <c r="C5168" s="9" t="s">
        <v>148</v>
      </c>
      <c r="D5168" s="9" t="s">
        <v>296</v>
      </c>
      <c r="E5168" s="9" t="s">
        <v>440</v>
      </c>
      <c r="F5168" s="9" t="s">
        <v>441</v>
      </c>
      <c r="G5168" s="9" t="s">
        <v>413</v>
      </c>
      <c r="H5168" s="9" t="s">
        <v>412</v>
      </c>
      <c r="J5168" s="45" t="s">
        <v>696</v>
      </c>
      <c r="K5168" s="45"/>
      <c r="L5168" s="45"/>
      <c r="BB5168" t="s">
        <v>7332</v>
      </c>
      <c r="BC5168" t="s">
        <v>300</v>
      </c>
      <c r="BD5168">
        <v>7</v>
      </c>
      <c r="BE5168" t="s">
        <v>325</v>
      </c>
      <c r="BG5168">
        <v>5167</v>
      </c>
      <c r="BH5168" t="s">
        <v>312</v>
      </c>
      <c r="BI5168" t="s">
        <v>335</v>
      </c>
    </row>
    <row r="5169" spans="1:61" x14ac:dyDescent="0.25">
      <c r="A5169" s="9">
        <v>5168</v>
      </c>
      <c r="B5169" s="9" t="s">
        <v>181</v>
      </c>
      <c r="C5169" s="9" t="s">
        <v>149</v>
      </c>
      <c r="D5169" s="9" t="s">
        <v>297</v>
      </c>
      <c r="E5169" s="9" t="s">
        <v>442</v>
      </c>
      <c r="F5169" s="9" t="s">
        <v>443</v>
      </c>
      <c r="G5169" s="9" t="s">
        <v>422</v>
      </c>
      <c r="H5169" s="9" t="s">
        <v>423</v>
      </c>
      <c r="J5169" s="45" t="s">
        <v>5704</v>
      </c>
      <c r="K5169" s="45"/>
      <c r="L5169" s="45"/>
      <c r="BB5169" t="s">
        <v>7333</v>
      </c>
      <c r="BC5169" t="s">
        <v>300</v>
      </c>
      <c r="BD5169">
        <v>8</v>
      </c>
      <c r="BE5169" t="s">
        <v>326</v>
      </c>
      <c r="BG5169">
        <v>5168</v>
      </c>
      <c r="BH5169" t="s">
        <v>313</v>
      </c>
      <c r="BI5169" t="s">
        <v>336</v>
      </c>
    </row>
    <row r="5170" spans="1:61" x14ac:dyDescent="0.25">
      <c r="A5170" s="9">
        <v>5169</v>
      </c>
      <c r="B5170" s="9" t="s">
        <v>182</v>
      </c>
      <c r="C5170" s="9" t="s">
        <v>150</v>
      </c>
      <c r="D5170" s="9" t="s">
        <v>298</v>
      </c>
      <c r="E5170" s="9" t="s">
        <v>442</v>
      </c>
      <c r="F5170" s="9" t="s">
        <v>443</v>
      </c>
      <c r="G5170" s="9" t="s">
        <v>424</v>
      </c>
      <c r="H5170" s="9" t="s">
        <v>425</v>
      </c>
      <c r="J5170" s="45" t="s">
        <v>696</v>
      </c>
      <c r="K5170" s="45"/>
      <c r="L5170" s="45"/>
      <c r="BB5170" t="s">
        <v>7334</v>
      </c>
      <c r="BC5170" t="s">
        <v>300</v>
      </c>
      <c r="BD5170">
        <v>9</v>
      </c>
      <c r="BE5170" t="s">
        <v>327</v>
      </c>
      <c r="BG5170">
        <v>5169</v>
      </c>
      <c r="BH5170" t="s">
        <v>314</v>
      </c>
      <c r="BI5170" t="s">
        <v>337</v>
      </c>
    </row>
    <row r="5171" spans="1:61" x14ac:dyDescent="0.25">
      <c r="A5171" s="9">
        <v>5170</v>
      </c>
      <c r="B5171" s="9" t="s">
        <v>183</v>
      </c>
      <c r="C5171" s="9" t="s">
        <v>151</v>
      </c>
      <c r="D5171" s="9" t="s">
        <v>299</v>
      </c>
      <c r="E5171" s="9" t="s">
        <v>444</v>
      </c>
      <c r="F5171" s="9" t="s">
        <v>445</v>
      </c>
      <c r="G5171" s="9" t="s">
        <v>425</v>
      </c>
      <c r="H5171" s="9" t="s">
        <v>424</v>
      </c>
      <c r="J5171" s="45" t="s">
        <v>696</v>
      </c>
      <c r="K5171" s="45"/>
      <c r="L5171" s="45"/>
      <c r="BB5171" t="s">
        <v>7335</v>
      </c>
      <c r="BC5171" t="s">
        <v>300</v>
      </c>
      <c r="BD5171">
        <v>10</v>
      </c>
      <c r="BE5171" t="s">
        <v>328</v>
      </c>
      <c r="BG5171">
        <v>5170</v>
      </c>
      <c r="BH5171" t="s">
        <v>315</v>
      </c>
      <c r="BI5171" t="s">
        <v>338</v>
      </c>
    </row>
    <row r="5172" spans="1:61" x14ac:dyDescent="0.25">
      <c r="A5172" s="9">
        <v>5171</v>
      </c>
      <c r="B5172" s="9" t="s">
        <v>184</v>
      </c>
      <c r="C5172" s="9" t="s">
        <v>152</v>
      </c>
      <c r="D5172" s="9" t="s">
        <v>300</v>
      </c>
      <c r="E5172" s="9" t="s">
        <v>444</v>
      </c>
      <c r="F5172" s="9" t="s">
        <v>445</v>
      </c>
      <c r="G5172" s="9" t="s">
        <v>423</v>
      </c>
      <c r="H5172" s="9" t="s">
        <v>422</v>
      </c>
      <c r="J5172" s="45" t="s">
        <v>5703</v>
      </c>
      <c r="K5172" s="45"/>
      <c r="L5172" s="45"/>
      <c r="BB5172" t="s">
        <v>7336</v>
      </c>
      <c r="BC5172" t="s">
        <v>300</v>
      </c>
      <c r="BD5172">
        <v>11</v>
      </c>
      <c r="BE5172" t="s">
        <v>329</v>
      </c>
      <c r="BG5172">
        <v>5171</v>
      </c>
      <c r="BH5172" t="s">
        <v>316</v>
      </c>
      <c r="BI5172" t="s">
        <v>339</v>
      </c>
    </row>
    <row r="5173" spans="1:61" x14ac:dyDescent="0.25">
      <c r="A5173" s="9">
        <v>5172</v>
      </c>
      <c r="B5173" s="9" t="s">
        <v>185</v>
      </c>
      <c r="C5173" s="9" t="s">
        <v>153</v>
      </c>
      <c r="D5173" s="9" t="s">
        <v>301</v>
      </c>
      <c r="E5173" s="9" t="s">
        <v>446</v>
      </c>
      <c r="F5173" s="9" t="s">
        <v>447</v>
      </c>
      <c r="G5173" s="9" t="s">
        <v>412</v>
      </c>
      <c r="H5173" s="9" t="s">
        <v>413</v>
      </c>
      <c r="J5173" s="46" t="s">
        <v>5705</v>
      </c>
      <c r="K5173" s="45"/>
      <c r="L5173" s="45"/>
      <c r="BB5173" t="s">
        <v>7337</v>
      </c>
      <c r="BC5173" t="s">
        <v>300</v>
      </c>
      <c r="BD5173">
        <v>12</v>
      </c>
      <c r="BE5173" t="s">
        <v>330</v>
      </c>
      <c r="BG5173">
        <v>5172</v>
      </c>
      <c r="BH5173" t="s">
        <v>317</v>
      </c>
      <c r="BI5173" t="s">
        <v>340</v>
      </c>
    </row>
    <row r="5174" spans="1:61" x14ac:dyDescent="0.25">
      <c r="A5174" s="9">
        <v>5173</v>
      </c>
      <c r="B5174" s="9" t="s">
        <v>186</v>
      </c>
      <c r="C5174" s="9" t="s">
        <v>154</v>
      </c>
      <c r="D5174" s="9" t="s">
        <v>302</v>
      </c>
      <c r="E5174" s="9" t="s">
        <v>446</v>
      </c>
      <c r="F5174" s="9" t="s">
        <v>447</v>
      </c>
      <c r="G5174" s="9" t="s">
        <v>416</v>
      </c>
      <c r="H5174" s="9" t="s">
        <v>412</v>
      </c>
      <c r="J5174" s="45" t="s">
        <v>696</v>
      </c>
      <c r="K5174" s="45"/>
      <c r="L5174" s="45"/>
      <c r="BB5174" t="s">
        <v>7338</v>
      </c>
      <c r="BC5174" t="s">
        <v>301</v>
      </c>
      <c r="BD5174">
        <v>1</v>
      </c>
      <c r="BE5174" t="s">
        <v>331</v>
      </c>
      <c r="BG5174">
        <v>5173</v>
      </c>
      <c r="BH5174" t="s">
        <v>318</v>
      </c>
      <c r="BI5174" t="s">
        <v>341</v>
      </c>
    </row>
    <row r="5175" spans="1:61" x14ac:dyDescent="0.25">
      <c r="A5175" s="9">
        <v>5174</v>
      </c>
      <c r="B5175" s="9" t="s">
        <v>176</v>
      </c>
      <c r="C5175" s="9" t="s">
        <v>155</v>
      </c>
      <c r="D5175" s="9" t="s">
        <v>303</v>
      </c>
      <c r="E5175" s="9" t="s">
        <v>448</v>
      </c>
      <c r="F5175" s="9" t="s">
        <v>449</v>
      </c>
      <c r="G5175" s="9" t="s">
        <v>417</v>
      </c>
      <c r="H5175" s="9" t="s">
        <v>417</v>
      </c>
      <c r="J5175" s="45" t="s">
        <v>5703</v>
      </c>
      <c r="K5175" s="45"/>
      <c r="L5175" s="45"/>
      <c r="BB5175" t="s">
        <v>7339</v>
      </c>
      <c r="BC5175" t="s">
        <v>301</v>
      </c>
      <c r="BD5175">
        <v>2</v>
      </c>
      <c r="BE5175" t="s">
        <v>332</v>
      </c>
      <c r="BG5175">
        <v>5174</v>
      </c>
      <c r="BH5175" t="s">
        <v>319</v>
      </c>
      <c r="BI5175" t="s">
        <v>342</v>
      </c>
    </row>
    <row r="5176" spans="1:61" x14ac:dyDescent="0.25">
      <c r="A5176" s="9">
        <v>5175</v>
      </c>
      <c r="B5176" s="9" t="s">
        <v>177</v>
      </c>
      <c r="C5176" s="9" t="s">
        <v>156</v>
      </c>
      <c r="D5176" s="9" t="s">
        <v>304</v>
      </c>
      <c r="E5176" s="9" t="s">
        <v>448</v>
      </c>
      <c r="F5176" s="9" t="s">
        <v>449</v>
      </c>
      <c r="G5176" s="9" t="s">
        <v>412</v>
      </c>
      <c r="H5176" s="9" t="s">
        <v>416</v>
      </c>
      <c r="J5176" s="45" t="s">
        <v>696</v>
      </c>
      <c r="K5176" s="45"/>
      <c r="L5176" s="45"/>
      <c r="BB5176" t="s">
        <v>7340</v>
      </c>
      <c r="BC5176" t="s">
        <v>301</v>
      </c>
      <c r="BD5176">
        <v>3</v>
      </c>
      <c r="BE5176" t="s">
        <v>333</v>
      </c>
      <c r="BG5176">
        <v>5175</v>
      </c>
      <c r="BH5176" t="s">
        <v>320</v>
      </c>
      <c r="BI5176" t="s">
        <v>343</v>
      </c>
    </row>
    <row r="5177" spans="1:61" x14ac:dyDescent="0.25">
      <c r="A5177" s="9">
        <v>5176</v>
      </c>
      <c r="B5177" s="9" t="s">
        <v>179</v>
      </c>
      <c r="C5177" s="9" t="s">
        <v>157</v>
      </c>
      <c r="D5177" s="9" t="s">
        <v>305</v>
      </c>
      <c r="E5177" s="9" t="s">
        <v>450</v>
      </c>
      <c r="F5177" s="9" t="s">
        <v>451</v>
      </c>
      <c r="G5177" s="9" t="s">
        <v>413</v>
      </c>
      <c r="H5177" s="9" t="s">
        <v>412</v>
      </c>
      <c r="J5177" s="46" t="s">
        <v>5705</v>
      </c>
      <c r="K5177" s="45"/>
      <c r="L5177" s="45"/>
      <c r="BB5177" t="s">
        <v>7341</v>
      </c>
      <c r="BC5177" t="s">
        <v>301</v>
      </c>
      <c r="BD5177">
        <v>4</v>
      </c>
      <c r="BE5177" t="s">
        <v>334</v>
      </c>
      <c r="BG5177">
        <v>5176</v>
      </c>
      <c r="BH5177" t="s">
        <v>321</v>
      </c>
      <c r="BI5177" t="s">
        <v>344</v>
      </c>
    </row>
    <row r="5178" spans="1:61" x14ac:dyDescent="0.25">
      <c r="A5178" s="9">
        <v>5177</v>
      </c>
      <c r="B5178" s="9" t="s">
        <v>180</v>
      </c>
      <c r="C5178" s="9" t="s">
        <v>158</v>
      </c>
      <c r="D5178" s="9" t="s">
        <v>306</v>
      </c>
      <c r="E5178" s="9" t="s">
        <v>450</v>
      </c>
      <c r="F5178" s="9" t="s">
        <v>451</v>
      </c>
      <c r="G5178" s="9" t="s">
        <v>422</v>
      </c>
      <c r="H5178" s="9" t="s">
        <v>423</v>
      </c>
      <c r="J5178" s="45" t="s">
        <v>5703</v>
      </c>
      <c r="K5178" s="45"/>
      <c r="L5178" s="45"/>
      <c r="BB5178" t="s">
        <v>7342</v>
      </c>
      <c r="BC5178" t="s">
        <v>301</v>
      </c>
      <c r="BD5178">
        <v>5</v>
      </c>
      <c r="BE5178" t="s">
        <v>335</v>
      </c>
      <c r="BG5178">
        <v>5177</v>
      </c>
      <c r="BH5178" t="s">
        <v>322</v>
      </c>
      <c r="BI5178" t="s">
        <v>345</v>
      </c>
    </row>
    <row r="5179" spans="1:61" x14ac:dyDescent="0.25">
      <c r="A5179" s="9">
        <v>5178</v>
      </c>
      <c r="B5179" s="9" t="s">
        <v>181</v>
      </c>
      <c r="C5179" s="9" t="s">
        <v>147</v>
      </c>
      <c r="D5179" s="9" t="s">
        <v>307</v>
      </c>
      <c r="E5179" s="9" t="s">
        <v>452</v>
      </c>
      <c r="F5179" s="9" t="s">
        <v>453</v>
      </c>
      <c r="G5179" s="9" t="s">
        <v>424</v>
      </c>
      <c r="H5179" s="9" t="s">
        <v>425</v>
      </c>
      <c r="J5179" s="45" t="s">
        <v>696</v>
      </c>
      <c r="K5179" s="45"/>
      <c r="L5179" s="45"/>
      <c r="BB5179" t="s">
        <v>7343</v>
      </c>
      <c r="BC5179" t="s">
        <v>301</v>
      </c>
      <c r="BD5179">
        <v>6</v>
      </c>
      <c r="BE5179" t="s">
        <v>336</v>
      </c>
      <c r="BG5179">
        <v>5178</v>
      </c>
      <c r="BH5179" t="s">
        <v>323</v>
      </c>
      <c r="BI5179" t="s">
        <v>346</v>
      </c>
    </row>
    <row r="5180" spans="1:61" x14ac:dyDescent="0.25">
      <c r="A5180" s="9">
        <v>5179</v>
      </c>
      <c r="B5180" s="9" t="s">
        <v>182</v>
      </c>
      <c r="C5180" s="9" t="s">
        <v>148</v>
      </c>
      <c r="D5180" s="9" t="s">
        <v>308</v>
      </c>
      <c r="E5180" s="9" t="s">
        <v>452</v>
      </c>
      <c r="F5180" s="9" t="s">
        <v>453</v>
      </c>
      <c r="G5180" s="9" t="s">
        <v>425</v>
      </c>
      <c r="H5180" s="9" t="s">
        <v>424</v>
      </c>
      <c r="J5180" s="45" t="s">
        <v>5703</v>
      </c>
      <c r="K5180" s="45"/>
      <c r="L5180" s="45"/>
      <c r="BB5180" t="s">
        <v>7344</v>
      </c>
      <c r="BC5180" t="s">
        <v>301</v>
      </c>
      <c r="BD5180">
        <v>7</v>
      </c>
      <c r="BE5180" t="s">
        <v>337</v>
      </c>
      <c r="BG5180">
        <v>5179</v>
      </c>
      <c r="BH5180" t="s">
        <v>324</v>
      </c>
      <c r="BI5180" t="s">
        <v>347</v>
      </c>
    </row>
    <row r="5181" spans="1:61" x14ac:dyDescent="0.25">
      <c r="A5181" s="9">
        <v>5180</v>
      </c>
      <c r="B5181" s="9" t="s">
        <v>183</v>
      </c>
      <c r="C5181" s="9" t="s">
        <v>149</v>
      </c>
      <c r="D5181" s="9" t="s">
        <v>309</v>
      </c>
      <c r="E5181" s="9" t="s">
        <v>454</v>
      </c>
      <c r="F5181" s="9" t="s">
        <v>455</v>
      </c>
      <c r="G5181" s="9" t="s">
        <v>423</v>
      </c>
      <c r="H5181" s="9" t="s">
        <v>422</v>
      </c>
      <c r="J5181" s="46" t="s">
        <v>5705</v>
      </c>
      <c r="K5181" s="45"/>
      <c r="L5181" s="45"/>
      <c r="BB5181" t="s">
        <v>7345</v>
      </c>
      <c r="BC5181" t="s">
        <v>301</v>
      </c>
      <c r="BD5181">
        <v>8</v>
      </c>
      <c r="BE5181" t="s">
        <v>338</v>
      </c>
      <c r="BG5181">
        <v>5180</v>
      </c>
      <c r="BH5181" t="s">
        <v>325</v>
      </c>
      <c r="BI5181" t="s">
        <v>348</v>
      </c>
    </row>
    <row r="5182" spans="1:61" x14ac:dyDescent="0.25">
      <c r="A5182" s="9">
        <v>5181</v>
      </c>
      <c r="B5182" s="9" t="s">
        <v>184</v>
      </c>
      <c r="C5182" s="9" t="s">
        <v>150</v>
      </c>
      <c r="D5182" s="9" t="s">
        <v>310</v>
      </c>
      <c r="E5182" s="9" t="s">
        <v>454</v>
      </c>
      <c r="F5182" s="9" t="s">
        <v>455</v>
      </c>
      <c r="G5182" s="9" t="s">
        <v>412</v>
      </c>
      <c r="H5182" s="9" t="s">
        <v>413</v>
      </c>
      <c r="J5182" s="45" t="s">
        <v>696</v>
      </c>
      <c r="K5182" s="45"/>
      <c r="L5182" s="45"/>
      <c r="BB5182" t="s">
        <v>7346</v>
      </c>
      <c r="BC5182" t="s">
        <v>301</v>
      </c>
      <c r="BD5182">
        <v>9</v>
      </c>
      <c r="BE5182" t="s">
        <v>339</v>
      </c>
      <c r="BG5182">
        <v>5181</v>
      </c>
      <c r="BH5182" t="s">
        <v>326</v>
      </c>
      <c r="BI5182" t="s">
        <v>349</v>
      </c>
    </row>
    <row r="5183" spans="1:61" x14ac:dyDescent="0.25">
      <c r="A5183" s="9">
        <v>5182</v>
      </c>
      <c r="B5183" s="9" t="s">
        <v>185</v>
      </c>
      <c r="C5183" s="9" t="s">
        <v>151</v>
      </c>
      <c r="D5183" s="9" t="s">
        <v>311</v>
      </c>
      <c r="E5183" s="9" t="s">
        <v>456</v>
      </c>
      <c r="F5183" s="9" t="s">
        <v>457</v>
      </c>
      <c r="G5183" s="9" t="s">
        <v>416</v>
      </c>
      <c r="H5183" s="9" t="s">
        <v>412</v>
      </c>
      <c r="J5183" s="45" t="s">
        <v>5703</v>
      </c>
      <c r="K5183" s="45"/>
      <c r="L5183" s="45"/>
      <c r="BB5183" t="s">
        <v>7347</v>
      </c>
      <c r="BC5183" t="s">
        <v>301</v>
      </c>
      <c r="BD5183">
        <v>10</v>
      </c>
      <c r="BE5183" t="s">
        <v>340</v>
      </c>
      <c r="BG5183">
        <v>5182</v>
      </c>
      <c r="BH5183" t="s">
        <v>327</v>
      </c>
      <c r="BI5183" t="s">
        <v>350</v>
      </c>
    </row>
    <row r="5184" spans="1:61" x14ac:dyDescent="0.25">
      <c r="A5184" s="9">
        <v>5183</v>
      </c>
      <c r="B5184" s="9" t="s">
        <v>186</v>
      </c>
      <c r="C5184" s="9" t="s">
        <v>152</v>
      </c>
      <c r="D5184" s="9" t="s">
        <v>312</v>
      </c>
      <c r="E5184" s="9" t="s">
        <v>456</v>
      </c>
      <c r="F5184" s="9" t="s">
        <v>457</v>
      </c>
      <c r="G5184" s="9" t="s">
        <v>417</v>
      </c>
      <c r="H5184" s="9" t="s">
        <v>417</v>
      </c>
      <c r="J5184" s="45" t="s">
        <v>696</v>
      </c>
      <c r="K5184" s="45"/>
      <c r="L5184" s="45"/>
      <c r="BB5184" t="s">
        <v>7348</v>
      </c>
      <c r="BC5184" t="s">
        <v>301</v>
      </c>
      <c r="BD5184">
        <v>11</v>
      </c>
      <c r="BE5184" t="s">
        <v>341</v>
      </c>
      <c r="BG5184">
        <v>5183</v>
      </c>
      <c r="BH5184" t="s">
        <v>328</v>
      </c>
      <c r="BI5184" t="s">
        <v>351</v>
      </c>
    </row>
    <row r="5185" spans="1:61" x14ac:dyDescent="0.25">
      <c r="A5185" s="9">
        <v>5184</v>
      </c>
      <c r="B5185" s="9" t="s">
        <v>176</v>
      </c>
      <c r="C5185" s="9" t="s">
        <v>153</v>
      </c>
      <c r="D5185" s="9" t="s">
        <v>313</v>
      </c>
      <c r="E5185" s="9" t="s">
        <v>458</v>
      </c>
      <c r="F5185" s="9" t="s">
        <v>459</v>
      </c>
      <c r="G5185" s="9" t="s">
        <v>412</v>
      </c>
      <c r="H5185" s="9" t="s">
        <v>416</v>
      </c>
      <c r="J5185" s="46" t="s">
        <v>5705</v>
      </c>
      <c r="K5185" s="45"/>
      <c r="L5185" s="45"/>
      <c r="BB5185" t="s">
        <v>7349</v>
      </c>
      <c r="BC5185" t="s">
        <v>301</v>
      </c>
      <c r="BD5185">
        <v>12</v>
      </c>
      <c r="BE5185" t="s">
        <v>342</v>
      </c>
      <c r="BG5185">
        <v>5184</v>
      </c>
      <c r="BH5185" t="s">
        <v>329</v>
      </c>
      <c r="BI5185" t="s">
        <v>352</v>
      </c>
    </row>
    <row r="5186" spans="1:61" x14ac:dyDescent="0.25">
      <c r="A5186" s="9">
        <v>5185</v>
      </c>
      <c r="B5186" s="9" t="s">
        <v>177</v>
      </c>
      <c r="C5186" s="9" t="s">
        <v>154</v>
      </c>
      <c r="D5186" s="9" t="s">
        <v>314</v>
      </c>
      <c r="E5186" s="9" t="s">
        <v>458</v>
      </c>
      <c r="F5186" s="9" t="s">
        <v>459</v>
      </c>
      <c r="G5186" s="9" t="s">
        <v>413</v>
      </c>
      <c r="H5186" s="9" t="s">
        <v>412</v>
      </c>
      <c r="J5186" s="45" t="s">
        <v>5703</v>
      </c>
      <c r="K5186" s="45"/>
      <c r="L5186" s="45"/>
      <c r="BB5186" t="s">
        <v>7350</v>
      </c>
      <c r="BC5186" t="s">
        <v>302</v>
      </c>
      <c r="BD5186">
        <v>1</v>
      </c>
      <c r="BE5186" t="s">
        <v>343</v>
      </c>
      <c r="BG5186">
        <v>5185</v>
      </c>
      <c r="BH5186" t="s">
        <v>330</v>
      </c>
      <c r="BI5186" t="s">
        <v>293</v>
      </c>
    </row>
    <row r="5187" spans="1:61" x14ac:dyDescent="0.25">
      <c r="A5187" s="9">
        <v>5186</v>
      </c>
      <c r="B5187" s="9" t="s">
        <v>179</v>
      </c>
      <c r="C5187" s="9" t="s">
        <v>155</v>
      </c>
      <c r="D5187" s="9" t="s">
        <v>315</v>
      </c>
      <c r="E5187" s="9" t="s">
        <v>460</v>
      </c>
      <c r="F5187" s="9" t="s">
        <v>461</v>
      </c>
      <c r="G5187" s="9" t="s">
        <v>422</v>
      </c>
      <c r="H5187" s="9" t="s">
        <v>423</v>
      </c>
      <c r="J5187" s="45" t="s">
        <v>696</v>
      </c>
      <c r="K5187" s="45"/>
      <c r="L5187" s="45"/>
      <c r="BB5187" t="s">
        <v>7351</v>
      </c>
      <c r="BC5187" t="s">
        <v>302</v>
      </c>
      <c r="BD5187">
        <v>2</v>
      </c>
      <c r="BE5187" t="s">
        <v>344</v>
      </c>
      <c r="BG5187">
        <v>5186</v>
      </c>
      <c r="BH5187" t="s">
        <v>331</v>
      </c>
      <c r="BI5187" t="s">
        <v>294</v>
      </c>
    </row>
    <row r="5188" spans="1:61" x14ac:dyDescent="0.25">
      <c r="A5188" s="9">
        <v>5187</v>
      </c>
      <c r="B5188" s="9" t="s">
        <v>180</v>
      </c>
      <c r="C5188" s="9" t="s">
        <v>156</v>
      </c>
      <c r="D5188" s="9" t="s">
        <v>316</v>
      </c>
      <c r="E5188" s="9" t="s">
        <v>460</v>
      </c>
      <c r="F5188" s="9" t="s">
        <v>461</v>
      </c>
      <c r="G5188" s="9" t="s">
        <v>424</v>
      </c>
      <c r="H5188" s="9" t="s">
        <v>425</v>
      </c>
      <c r="J5188" s="45" t="s">
        <v>5703</v>
      </c>
      <c r="K5188" s="45"/>
      <c r="L5188" s="45"/>
      <c r="BB5188" t="s">
        <v>7352</v>
      </c>
      <c r="BC5188" t="s">
        <v>302</v>
      </c>
      <c r="BD5188">
        <v>3</v>
      </c>
      <c r="BE5188" t="s">
        <v>345</v>
      </c>
      <c r="BG5188">
        <v>5187</v>
      </c>
      <c r="BH5188" t="s">
        <v>332</v>
      </c>
      <c r="BI5188" t="s">
        <v>295</v>
      </c>
    </row>
    <row r="5189" spans="1:61" x14ac:dyDescent="0.25">
      <c r="A5189" s="9">
        <v>5188</v>
      </c>
      <c r="B5189" s="9" t="s">
        <v>181</v>
      </c>
      <c r="C5189" s="9" t="s">
        <v>157</v>
      </c>
      <c r="D5189" s="9" t="s">
        <v>317</v>
      </c>
      <c r="E5189" s="9" t="s">
        <v>462</v>
      </c>
      <c r="F5189" s="9" t="s">
        <v>463</v>
      </c>
      <c r="G5189" s="9" t="s">
        <v>425</v>
      </c>
      <c r="H5189" s="9" t="s">
        <v>424</v>
      </c>
      <c r="J5189" s="46" t="s">
        <v>5705</v>
      </c>
      <c r="K5189" s="45"/>
      <c r="L5189" s="45"/>
      <c r="BB5189" t="s">
        <v>7353</v>
      </c>
      <c r="BC5189" t="s">
        <v>302</v>
      </c>
      <c r="BD5189">
        <v>4</v>
      </c>
      <c r="BE5189" t="s">
        <v>346</v>
      </c>
      <c r="BG5189">
        <v>5188</v>
      </c>
      <c r="BH5189" t="s">
        <v>333</v>
      </c>
      <c r="BI5189" t="s">
        <v>296</v>
      </c>
    </row>
    <row r="5190" spans="1:61" x14ac:dyDescent="0.25">
      <c r="A5190" s="9">
        <v>5189</v>
      </c>
      <c r="B5190" s="9" t="s">
        <v>182</v>
      </c>
      <c r="C5190" s="9" t="s">
        <v>158</v>
      </c>
      <c r="D5190" s="9" t="s">
        <v>318</v>
      </c>
      <c r="E5190" s="9" t="s">
        <v>462</v>
      </c>
      <c r="F5190" s="9" t="s">
        <v>463</v>
      </c>
      <c r="G5190" s="9" t="s">
        <v>423</v>
      </c>
      <c r="H5190" s="9" t="s">
        <v>422</v>
      </c>
      <c r="J5190" s="45" t="s">
        <v>696</v>
      </c>
      <c r="K5190" s="45"/>
      <c r="L5190" s="45"/>
      <c r="BB5190" t="s">
        <v>7354</v>
      </c>
      <c r="BC5190" t="s">
        <v>302</v>
      </c>
      <c r="BD5190">
        <v>5</v>
      </c>
      <c r="BE5190" t="s">
        <v>347</v>
      </c>
      <c r="BG5190">
        <v>5189</v>
      </c>
      <c r="BH5190" t="s">
        <v>334</v>
      </c>
      <c r="BI5190" t="s">
        <v>297</v>
      </c>
    </row>
    <row r="5191" spans="1:61" x14ac:dyDescent="0.25">
      <c r="A5191" s="9">
        <v>5190</v>
      </c>
      <c r="B5191" s="9" t="s">
        <v>183</v>
      </c>
      <c r="C5191" s="9" t="s">
        <v>147</v>
      </c>
      <c r="D5191" s="9" t="s">
        <v>319</v>
      </c>
      <c r="E5191" s="9" t="s">
        <v>464</v>
      </c>
      <c r="F5191" s="9" t="s">
        <v>465</v>
      </c>
      <c r="G5191" s="9" t="s">
        <v>412</v>
      </c>
      <c r="H5191" s="9" t="s">
        <v>413</v>
      </c>
      <c r="J5191" s="45" t="s">
        <v>5703</v>
      </c>
      <c r="K5191" s="45"/>
      <c r="L5191" s="45"/>
      <c r="BB5191" t="s">
        <v>7355</v>
      </c>
      <c r="BC5191" t="s">
        <v>302</v>
      </c>
      <c r="BD5191">
        <v>6</v>
      </c>
      <c r="BE5191" t="s">
        <v>348</v>
      </c>
      <c r="BG5191">
        <v>5190</v>
      </c>
      <c r="BH5191" t="s">
        <v>335</v>
      </c>
      <c r="BI5191" t="s">
        <v>298</v>
      </c>
    </row>
    <row r="5192" spans="1:61" x14ac:dyDescent="0.25">
      <c r="A5192" s="9">
        <v>5191</v>
      </c>
      <c r="B5192" s="9" t="s">
        <v>184</v>
      </c>
      <c r="C5192" s="9" t="s">
        <v>148</v>
      </c>
      <c r="D5192" s="9" t="s">
        <v>320</v>
      </c>
      <c r="E5192" s="9" t="s">
        <v>464</v>
      </c>
      <c r="F5192" s="9" t="s">
        <v>465</v>
      </c>
      <c r="G5192" s="9" t="s">
        <v>416</v>
      </c>
      <c r="H5192" s="9" t="s">
        <v>412</v>
      </c>
      <c r="J5192" s="45" t="s">
        <v>696</v>
      </c>
      <c r="K5192" s="45"/>
      <c r="L5192" s="45"/>
      <c r="BB5192" t="s">
        <v>7356</v>
      </c>
      <c r="BC5192" t="s">
        <v>302</v>
      </c>
      <c r="BD5192">
        <v>7</v>
      </c>
      <c r="BE5192" t="s">
        <v>349</v>
      </c>
      <c r="BG5192">
        <v>5191</v>
      </c>
      <c r="BH5192" t="s">
        <v>336</v>
      </c>
      <c r="BI5192" t="s">
        <v>299</v>
      </c>
    </row>
    <row r="5193" spans="1:61" x14ac:dyDescent="0.25">
      <c r="A5193" s="9">
        <v>5192</v>
      </c>
      <c r="B5193" s="9" t="s">
        <v>185</v>
      </c>
      <c r="C5193" s="9" t="s">
        <v>149</v>
      </c>
      <c r="D5193" s="9" t="s">
        <v>321</v>
      </c>
      <c r="E5193" s="9" t="s">
        <v>466</v>
      </c>
      <c r="F5193" s="9" t="s">
        <v>467</v>
      </c>
      <c r="G5193" s="9" t="s">
        <v>417</v>
      </c>
      <c r="H5193" s="9" t="s">
        <v>417</v>
      </c>
      <c r="J5193" s="46" t="s">
        <v>5705</v>
      </c>
      <c r="K5193" s="45"/>
      <c r="L5193" s="45"/>
      <c r="BB5193" t="s">
        <v>7357</v>
      </c>
      <c r="BC5193" t="s">
        <v>302</v>
      </c>
      <c r="BD5193">
        <v>8</v>
      </c>
      <c r="BE5193" t="s">
        <v>350</v>
      </c>
      <c r="BG5193">
        <v>5192</v>
      </c>
      <c r="BH5193" t="s">
        <v>337</v>
      </c>
      <c r="BI5193" t="s">
        <v>300</v>
      </c>
    </row>
    <row r="5194" spans="1:61" x14ac:dyDescent="0.25">
      <c r="A5194" s="9">
        <v>5193</v>
      </c>
      <c r="B5194" s="9" t="s">
        <v>186</v>
      </c>
      <c r="C5194" s="9" t="s">
        <v>150</v>
      </c>
      <c r="D5194" s="9" t="s">
        <v>322</v>
      </c>
      <c r="E5194" s="9" t="s">
        <v>466</v>
      </c>
      <c r="F5194" s="9" t="s">
        <v>467</v>
      </c>
      <c r="G5194" s="9" t="s">
        <v>412</v>
      </c>
      <c r="H5194" s="9" t="s">
        <v>416</v>
      </c>
      <c r="J5194" s="45" t="s">
        <v>5703</v>
      </c>
      <c r="K5194" s="45"/>
      <c r="L5194" s="45"/>
      <c r="BB5194" t="s">
        <v>7358</v>
      </c>
      <c r="BC5194" t="s">
        <v>302</v>
      </c>
      <c r="BD5194">
        <v>9</v>
      </c>
      <c r="BE5194" t="s">
        <v>351</v>
      </c>
      <c r="BG5194">
        <v>5193</v>
      </c>
      <c r="BH5194" t="s">
        <v>338</v>
      </c>
      <c r="BI5194" t="s">
        <v>301</v>
      </c>
    </row>
    <row r="5195" spans="1:61" x14ac:dyDescent="0.25">
      <c r="A5195" s="9">
        <v>5194</v>
      </c>
      <c r="B5195" s="9" t="s">
        <v>176</v>
      </c>
      <c r="C5195" s="9" t="s">
        <v>151</v>
      </c>
      <c r="D5195" s="9" t="s">
        <v>323</v>
      </c>
      <c r="E5195" s="9" t="s">
        <v>468</v>
      </c>
      <c r="F5195" s="9" t="s">
        <v>469</v>
      </c>
      <c r="G5195" s="9" t="s">
        <v>413</v>
      </c>
      <c r="H5195" s="9" t="s">
        <v>412</v>
      </c>
      <c r="J5195" s="45" t="s">
        <v>696</v>
      </c>
      <c r="K5195" s="45"/>
      <c r="L5195" s="45"/>
      <c r="BB5195" t="s">
        <v>7359</v>
      </c>
      <c r="BC5195" t="s">
        <v>302</v>
      </c>
      <c r="BD5195">
        <v>10</v>
      </c>
      <c r="BE5195" t="s">
        <v>352</v>
      </c>
      <c r="BG5195">
        <v>5194</v>
      </c>
      <c r="BH5195" t="s">
        <v>339</v>
      </c>
      <c r="BI5195" t="s">
        <v>302</v>
      </c>
    </row>
    <row r="5196" spans="1:61" x14ac:dyDescent="0.25">
      <c r="A5196" s="9">
        <v>5195</v>
      </c>
      <c r="B5196" s="9" t="s">
        <v>177</v>
      </c>
      <c r="C5196" s="9" t="s">
        <v>152</v>
      </c>
      <c r="D5196" s="9" t="s">
        <v>324</v>
      </c>
      <c r="E5196" s="9" t="s">
        <v>468</v>
      </c>
      <c r="F5196" s="9" t="s">
        <v>469</v>
      </c>
      <c r="G5196" s="9" t="s">
        <v>422</v>
      </c>
      <c r="H5196" s="9" t="s">
        <v>423</v>
      </c>
      <c r="J5196" s="45" t="s">
        <v>696</v>
      </c>
      <c r="K5196" s="45"/>
      <c r="L5196" s="45"/>
      <c r="BB5196" t="s">
        <v>7360</v>
      </c>
      <c r="BC5196" t="s">
        <v>302</v>
      </c>
      <c r="BD5196">
        <v>11</v>
      </c>
      <c r="BE5196" t="s">
        <v>293</v>
      </c>
      <c r="BG5196">
        <v>5195</v>
      </c>
      <c r="BH5196" t="s">
        <v>340</v>
      </c>
      <c r="BI5196" t="s">
        <v>303</v>
      </c>
    </row>
    <row r="5197" spans="1:61" x14ac:dyDescent="0.25">
      <c r="A5197" s="9">
        <v>5196</v>
      </c>
      <c r="B5197" s="9" t="s">
        <v>179</v>
      </c>
      <c r="C5197" s="9" t="s">
        <v>153</v>
      </c>
      <c r="D5197" s="9" t="s">
        <v>325</v>
      </c>
      <c r="E5197" s="9" t="s">
        <v>470</v>
      </c>
      <c r="F5197" s="3" t="s">
        <v>5707</v>
      </c>
      <c r="G5197" s="9" t="s">
        <v>424</v>
      </c>
      <c r="H5197" s="9" t="s">
        <v>425</v>
      </c>
      <c r="J5197" s="45" t="s">
        <v>5704</v>
      </c>
      <c r="K5197" s="45"/>
      <c r="L5197" s="45"/>
      <c r="BB5197" t="s">
        <v>7361</v>
      </c>
      <c r="BC5197" t="s">
        <v>302</v>
      </c>
      <c r="BD5197">
        <v>12</v>
      </c>
      <c r="BE5197" t="s">
        <v>294</v>
      </c>
      <c r="BG5197">
        <v>5196</v>
      </c>
      <c r="BH5197" t="s">
        <v>341</v>
      </c>
      <c r="BI5197" t="s">
        <v>304</v>
      </c>
    </row>
    <row r="5198" spans="1:61" x14ac:dyDescent="0.25">
      <c r="A5198" s="9">
        <v>5197</v>
      </c>
      <c r="B5198" s="9" t="s">
        <v>180</v>
      </c>
      <c r="C5198" s="9" t="s">
        <v>154</v>
      </c>
      <c r="D5198" s="9" t="s">
        <v>326</v>
      </c>
      <c r="E5198" s="9" t="s">
        <v>470</v>
      </c>
      <c r="F5198" s="3" t="s">
        <v>5707</v>
      </c>
      <c r="G5198" s="9" t="s">
        <v>425</v>
      </c>
      <c r="H5198" s="9" t="s">
        <v>424</v>
      </c>
      <c r="J5198" s="45" t="s">
        <v>696</v>
      </c>
      <c r="K5198" s="45"/>
      <c r="L5198" s="45"/>
      <c r="BB5198" t="s">
        <v>7362</v>
      </c>
      <c r="BC5198" t="s">
        <v>303</v>
      </c>
      <c r="BD5198">
        <v>1</v>
      </c>
      <c r="BE5198" t="s">
        <v>295</v>
      </c>
      <c r="BG5198">
        <v>5197</v>
      </c>
      <c r="BH5198" t="s">
        <v>342</v>
      </c>
      <c r="BI5198" t="s">
        <v>305</v>
      </c>
    </row>
    <row r="5199" spans="1:61" x14ac:dyDescent="0.25">
      <c r="A5199" s="9">
        <v>5198</v>
      </c>
      <c r="B5199" s="9" t="s">
        <v>181</v>
      </c>
      <c r="C5199" s="9" t="s">
        <v>155</v>
      </c>
      <c r="D5199" s="9" t="s">
        <v>327</v>
      </c>
      <c r="E5199" s="9" t="s">
        <v>471</v>
      </c>
      <c r="F5199" s="9" t="s">
        <v>472</v>
      </c>
      <c r="G5199" s="9" t="s">
        <v>423</v>
      </c>
      <c r="H5199" s="9" t="s">
        <v>422</v>
      </c>
      <c r="J5199" s="45" t="s">
        <v>5703</v>
      </c>
      <c r="K5199" s="45"/>
      <c r="L5199" s="45"/>
      <c r="BB5199" t="s">
        <v>7363</v>
      </c>
      <c r="BC5199" t="s">
        <v>303</v>
      </c>
      <c r="BD5199">
        <v>2</v>
      </c>
      <c r="BE5199" t="s">
        <v>296</v>
      </c>
      <c r="BG5199">
        <v>5198</v>
      </c>
      <c r="BH5199" t="s">
        <v>343</v>
      </c>
      <c r="BI5199" t="s">
        <v>306</v>
      </c>
    </row>
    <row r="5200" spans="1:61" x14ac:dyDescent="0.25">
      <c r="A5200" s="9">
        <v>5199</v>
      </c>
      <c r="B5200" s="9" t="s">
        <v>182</v>
      </c>
      <c r="C5200" s="9" t="s">
        <v>156</v>
      </c>
      <c r="D5200" s="9" t="s">
        <v>328</v>
      </c>
      <c r="E5200" s="9" t="s">
        <v>471</v>
      </c>
      <c r="F5200" s="9" t="s">
        <v>472</v>
      </c>
      <c r="G5200" s="9" t="s">
        <v>412</v>
      </c>
      <c r="H5200" s="9" t="s">
        <v>413</v>
      </c>
      <c r="J5200" s="45" t="s">
        <v>696</v>
      </c>
      <c r="K5200" s="45"/>
      <c r="L5200" s="45"/>
      <c r="BB5200" t="s">
        <v>7364</v>
      </c>
      <c r="BC5200" t="s">
        <v>303</v>
      </c>
      <c r="BD5200">
        <v>3</v>
      </c>
      <c r="BE5200" t="s">
        <v>297</v>
      </c>
      <c r="BG5200">
        <v>5199</v>
      </c>
      <c r="BH5200" t="s">
        <v>344</v>
      </c>
      <c r="BI5200" t="s">
        <v>307</v>
      </c>
    </row>
    <row r="5201" spans="1:61" x14ac:dyDescent="0.25">
      <c r="A5201" s="9">
        <v>5200</v>
      </c>
      <c r="B5201" s="9" t="s">
        <v>183</v>
      </c>
      <c r="C5201" s="9" t="s">
        <v>157</v>
      </c>
      <c r="D5201" s="9" t="s">
        <v>329</v>
      </c>
      <c r="E5201" s="9" t="s">
        <v>473</v>
      </c>
      <c r="F5201" s="9" t="s">
        <v>474</v>
      </c>
      <c r="G5201" s="9" t="s">
        <v>416</v>
      </c>
      <c r="H5201" s="9" t="s">
        <v>412</v>
      </c>
      <c r="J5201" s="46" t="s">
        <v>5705</v>
      </c>
      <c r="K5201" s="45"/>
      <c r="L5201" s="45"/>
      <c r="BB5201" t="s">
        <v>7365</v>
      </c>
      <c r="BC5201" t="s">
        <v>303</v>
      </c>
      <c r="BD5201">
        <v>4</v>
      </c>
      <c r="BE5201" t="s">
        <v>298</v>
      </c>
      <c r="BG5201">
        <v>5200</v>
      </c>
      <c r="BH5201" t="s">
        <v>345</v>
      </c>
      <c r="BI5201" t="s">
        <v>308</v>
      </c>
    </row>
    <row r="5202" spans="1:61" x14ac:dyDescent="0.25">
      <c r="A5202" s="9">
        <v>5201</v>
      </c>
      <c r="B5202" s="9" t="s">
        <v>184</v>
      </c>
      <c r="C5202" s="9" t="s">
        <v>158</v>
      </c>
      <c r="D5202" s="9" t="s">
        <v>330</v>
      </c>
      <c r="E5202" s="9" t="s">
        <v>473</v>
      </c>
      <c r="F5202" s="9" t="s">
        <v>474</v>
      </c>
      <c r="G5202" s="9" t="s">
        <v>417</v>
      </c>
      <c r="H5202" s="9" t="s">
        <v>417</v>
      </c>
      <c r="J5202" s="45" t="s">
        <v>5703</v>
      </c>
      <c r="K5202" s="45"/>
      <c r="L5202" s="45"/>
      <c r="BB5202" t="s">
        <v>7366</v>
      </c>
      <c r="BC5202" t="s">
        <v>303</v>
      </c>
      <c r="BD5202">
        <v>5</v>
      </c>
      <c r="BE5202" t="s">
        <v>299</v>
      </c>
      <c r="BG5202">
        <v>5201</v>
      </c>
      <c r="BH5202" t="s">
        <v>346</v>
      </c>
      <c r="BI5202" t="s">
        <v>309</v>
      </c>
    </row>
    <row r="5203" spans="1:61" x14ac:dyDescent="0.25">
      <c r="A5203" s="9">
        <v>5202</v>
      </c>
      <c r="B5203" s="9" t="s">
        <v>185</v>
      </c>
      <c r="C5203" s="9" t="s">
        <v>147</v>
      </c>
      <c r="D5203" s="9" t="s">
        <v>331</v>
      </c>
      <c r="E5203" s="9" t="s">
        <v>475</v>
      </c>
      <c r="F5203" s="9" t="s">
        <v>476</v>
      </c>
      <c r="G5203" s="9" t="s">
        <v>412</v>
      </c>
      <c r="H5203" s="9" t="s">
        <v>416</v>
      </c>
      <c r="J5203" s="45" t="s">
        <v>696</v>
      </c>
      <c r="K5203" s="45"/>
      <c r="L5203" s="45"/>
      <c r="BB5203" t="s">
        <v>7367</v>
      </c>
      <c r="BC5203" t="s">
        <v>303</v>
      </c>
      <c r="BD5203">
        <v>6</v>
      </c>
      <c r="BE5203" t="s">
        <v>300</v>
      </c>
      <c r="BG5203">
        <v>5202</v>
      </c>
      <c r="BH5203" t="s">
        <v>347</v>
      </c>
      <c r="BI5203" t="s">
        <v>310</v>
      </c>
    </row>
    <row r="5204" spans="1:61" x14ac:dyDescent="0.25">
      <c r="A5204" s="9">
        <v>5203</v>
      </c>
      <c r="B5204" s="9" t="s">
        <v>186</v>
      </c>
      <c r="C5204" s="9" t="s">
        <v>148</v>
      </c>
      <c r="D5204" s="9" t="s">
        <v>332</v>
      </c>
      <c r="E5204" s="9" t="s">
        <v>475</v>
      </c>
      <c r="F5204" s="9" t="s">
        <v>476</v>
      </c>
      <c r="G5204" s="9" t="s">
        <v>413</v>
      </c>
      <c r="H5204" s="9" t="s">
        <v>412</v>
      </c>
      <c r="J5204" s="45" t="s">
        <v>696</v>
      </c>
      <c r="K5204" s="45"/>
      <c r="L5204" s="45"/>
      <c r="BB5204" t="s">
        <v>7368</v>
      </c>
      <c r="BC5204" t="s">
        <v>303</v>
      </c>
      <c r="BD5204">
        <v>7</v>
      </c>
      <c r="BE5204" t="s">
        <v>301</v>
      </c>
      <c r="BG5204">
        <v>5203</v>
      </c>
      <c r="BH5204" t="s">
        <v>348</v>
      </c>
      <c r="BI5204" t="s">
        <v>311</v>
      </c>
    </row>
    <row r="5205" spans="1:61" x14ac:dyDescent="0.25">
      <c r="A5205" s="9">
        <v>5204</v>
      </c>
      <c r="B5205" s="9" t="s">
        <v>176</v>
      </c>
      <c r="C5205" s="9" t="s">
        <v>149</v>
      </c>
      <c r="D5205" s="9" t="s">
        <v>333</v>
      </c>
      <c r="E5205" s="9" t="s">
        <v>410</v>
      </c>
      <c r="F5205" s="9" t="s">
        <v>411</v>
      </c>
      <c r="G5205" s="9" t="s">
        <v>422</v>
      </c>
      <c r="H5205" s="9" t="s">
        <v>423</v>
      </c>
      <c r="J5205" s="45" t="s">
        <v>5704</v>
      </c>
      <c r="K5205" s="45"/>
      <c r="L5205" s="45"/>
      <c r="BB5205" t="s">
        <v>7369</v>
      </c>
      <c r="BC5205" t="s">
        <v>303</v>
      </c>
      <c r="BD5205">
        <v>8</v>
      </c>
      <c r="BE5205" t="s">
        <v>302</v>
      </c>
      <c r="BG5205">
        <v>5204</v>
      </c>
      <c r="BH5205" t="s">
        <v>349</v>
      </c>
      <c r="BI5205" t="s">
        <v>312</v>
      </c>
    </row>
    <row r="5206" spans="1:61" x14ac:dyDescent="0.25">
      <c r="A5206" s="9">
        <v>5205</v>
      </c>
      <c r="B5206" s="9" t="s">
        <v>177</v>
      </c>
      <c r="C5206" s="9" t="s">
        <v>150</v>
      </c>
      <c r="D5206" s="9" t="s">
        <v>334</v>
      </c>
      <c r="E5206" s="9" t="s">
        <v>410</v>
      </c>
      <c r="F5206" s="9" t="s">
        <v>411</v>
      </c>
      <c r="G5206" s="9" t="s">
        <v>412</v>
      </c>
      <c r="H5206" s="9" t="s">
        <v>413</v>
      </c>
      <c r="J5206" s="45" t="s">
        <v>696</v>
      </c>
      <c r="K5206" s="45"/>
      <c r="L5206" s="45"/>
      <c r="BB5206" t="s">
        <v>7370</v>
      </c>
      <c r="BC5206" t="s">
        <v>303</v>
      </c>
      <c r="BD5206">
        <v>9</v>
      </c>
      <c r="BE5206" t="s">
        <v>303</v>
      </c>
      <c r="BG5206">
        <v>5205</v>
      </c>
      <c r="BH5206" t="s">
        <v>350</v>
      </c>
      <c r="BI5206" t="s">
        <v>313</v>
      </c>
    </row>
    <row r="5207" spans="1:61" x14ac:dyDescent="0.25">
      <c r="A5207" s="9">
        <v>5206</v>
      </c>
      <c r="B5207" s="9" t="s">
        <v>179</v>
      </c>
      <c r="C5207" s="9" t="s">
        <v>151</v>
      </c>
      <c r="D5207" s="9" t="s">
        <v>335</v>
      </c>
      <c r="E5207" s="9" t="s">
        <v>414</v>
      </c>
      <c r="F5207" s="9" t="s">
        <v>415</v>
      </c>
      <c r="G5207" s="9" t="s">
        <v>416</v>
      </c>
      <c r="H5207" s="9" t="s">
        <v>412</v>
      </c>
      <c r="J5207" s="45" t="s">
        <v>5703</v>
      </c>
      <c r="K5207" s="45"/>
      <c r="L5207" s="45"/>
      <c r="BB5207" t="s">
        <v>7371</v>
      </c>
      <c r="BC5207" t="s">
        <v>303</v>
      </c>
      <c r="BD5207">
        <v>10</v>
      </c>
      <c r="BE5207" t="s">
        <v>304</v>
      </c>
      <c r="BG5207">
        <v>5206</v>
      </c>
      <c r="BH5207" t="s">
        <v>351</v>
      </c>
      <c r="BI5207" t="s">
        <v>314</v>
      </c>
    </row>
    <row r="5208" spans="1:61" x14ac:dyDescent="0.25">
      <c r="A5208" s="9">
        <v>5207</v>
      </c>
      <c r="B5208" s="9" t="s">
        <v>180</v>
      </c>
      <c r="C5208" s="9" t="s">
        <v>152</v>
      </c>
      <c r="D5208" s="9" t="s">
        <v>336</v>
      </c>
      <c r="E5208" s="9" t="s">
        <v>414</v>
      </c>
      <c r="F5208" s="9" t="s">
        <v>415</v>
      </c>
      <c r="G5208" s="9" t="s">
        <v>417</v>
      </c>
      <c r="H5208" s="9" t="s">
        <v>417</v>
      </c>
      <c r="J5208" s="45" t="s">
        <v>696</v>
      </c>
      <c r="K5208" s="45"/>
      <c r="L5208" s="45"/>
      <c r="BB5208" t="s">
        <v>7372</v>
      </c>
      <c r="BC5208" t="s">
        <v>303</v>
      </c>
      <c r="BD5208">
        <v>11</v>
      </c>
      <c r="BE5208" t="s">
        <v>305</v>
      </c>
      <c r="BG5208">
        <v>5207</v>
      </c>
      <c r="BH5208" t="s">
        <v>352</v>
      </c>
      <c r="BI5208" t="s">
        <v>315</v>
      </c>
    </row>
    <row r="5209" spans="1:61" x14ac:dyDescent="0.25">
      <c r="A5209" s="9">
        <v>5208</v>
      </c>
      <c r="B5209" s="9" t="s">
        <v>181</v>
      </c>
      <c r="C5209" s="9" t="s">
        <v>153</v>
      </c>
      <c r="D5209" s="9" t="s">
        <v>337</v>
      </c>
      <c r="E5209" s="9" t="s">
        <v>418</v>
      </c>
      <c r="F5209" s="9" t="s">
        <v>419</v>
      </c>
      <c r="G5209" s="9" t="s">
        <v>412</v>
      </c>
      <c r="H5209" s="9" t="s">
        <v>416</v>
      </c>
      <c r="J5209" s="46" t="s">
        <v>5705</v>
      </c>
      <c r="K5209" s="45"/>
      <c r="L5209" s="45"/>
      <c r="BB5209" t="s">
        <v>7373</v>
      </c>
      <c r="BC5209" t="s">
        <v>303</v>
      </c>
      <c r="BD5209">
        <v>12</v>
      </c>
      <c r="BE5209" t="s">
        <v>306</v>
      </c>
      <c r="BG5209">
        <v>5208</v>
      </c>
      <c r="BH5209" t="s">
        <v>293</v>
      </c>
      <c r="BI5209" t="s">
        <v>316</v>
      </c>
    </row>
    <row r="5210" spans="1:61" x14ac:dyDescent="0.25">
      <c r="A5210" s="9">
        <v>5209</v>
      </c>
      <c r="B5210" s="9" t="s">
        <v>182</v>
      </c>
      <c r="C5210" s="9" t="s">
        <v>154</v>
      </c>
      <c r="D5210" s="9" t="s">
        <v>338</v>
      </c>
      <c r="E5210" s="9" t="s">
        <v>418</v>
      </c>
      <c r="F5210" s="9" t="s">
        <v>419</v>
      </c>
      <c r="G5210" s="9" t="s">
        <v>413</v>
      </c>
      <c r="H5210" s="9" t="s">
        <v>412</v>
      </c>
      <c r="J5210" s="45" t="s">
        <v>5703</v>
      </c>
      <c r="K5210" s="45"/>
      <c r="L5210" s="45"/>
      <c r="BB5210" t="s">
        <v>7374</v>
      </c>
      <c r="BC5210" t="s">
        <v>304</v>
      </c>
      <c r="BD5210">
        <v>1</v>
      </c>
      <c r="BE5210" t="s">
        <v>307</v>
      </c>
      <c r="BG5210">
        <v>5209</v>
      </c>
      <c r="BH5210" t="s">
        <v>294</v>
      </c>
      <c r="BI5210" t="s">
        <v>317</v>
      </c>
    </row>
    <row r="5211" spans="1:61" x14ac:dyDescent="0.25">
      <c r="A5211" s="9">
        <v>5210</v>
      </c>
      <c r="B5211" s="9" t="s">
        <v>183</v>
      </c>
      <c r="C5211" s="9" t="s">
        <v>155</v>
      </c>
      <c r="D5211" s="9" t="s">
        <v>339</v>
      </c>
      <c r="E5211" s="9" t="s">
        <v>420</v>
      </c>
      <c r="F5211" s="9" t="s">
        <v>421</v>
      </c>
      <c r="G5211" s="9" t="s">
        <v>422</v>
      </c>
      <c r="H5211" s="9" t="s">
        <v>423</v>
      </c>
      <c r="J5211" s="45" t="s">
        <v>696</v>
      </c>
      <c r="K5211" s="45"/>
      <c r="L5211" s="45"/>
      <c r="BB5211" t="s">
        <v>7375</v>
      </c>
      <c r="BC5211" t="s">
        <v>304</v>
      </c>
      <c r="BD5211">
        <v>2</v>
      </c>
      <c r="BE5211" t="s">
        <v>308</v>
      </c>
      <c r="BG5211">
        <v>5210</v>
      </c>
      <c r="BH5211" t="s">
        <v>295</v>
      </c>
      <c r="BI5211" t="s">
        <v>318</v>
      </c>
    </row>
    <row r="5212" spans="1:61" x14ac:dyDescent="0.25">
      <c r="A5212" s="9">
        <v>5211</v>
      </c>
      <c r="B5212" s="9" t="s">
        <v>184</v>
      </c>
      <c r="C5212" s="9" t="s">
        <v>156</v>
      </c>
      <c r="D5212" s="9" t="s">
        <v>340</v>
      </c>
      <c r="E5212" s="9" t="s">
        <v>420</v>
      </c>
      <c r="F5212" s="9" t="s">
        <v>421</v>
      </c>
      <c r="G5212" s="9" t="s">
        <v>424</v>
      </c>
      <c r="H5212" s="9" t="s">
        <v>425</v>
      </c>
      <c r="J5212" s="45" t="s">
        <v>696</v>
      </c>
      <c r="K5212" s="45"/>
      <c r="L5212" s="45"/>
      <c r="BB5212" t="s">
        <v>7376</v>
      </c>
      <c r="BC5212" t="s">
        <v>304</v>
      </c>
      <c r="BD5212">
        <v>3</v>
      </c>
      <c r="BE5212" t="s">
        <v>309</v>
      </c>
      <c r="BG5212">
        <v>5211</v>
      </c>
      <c r="BH5212" t="s">
        <v>296</v>
      </c>
      <c r="BI5212" t="s">
        <v>319</v>
      </c>
    </row>
    <row r="5213" spans="1:61" x14ac:dyDescent="0.25">
      <c r="A5213" s="9">
        <v>5212</v>
      </c>
      <c r="B5213" s="9" t="s">
        <v>185</v>
      </c>
      <c r="C5213" s="9" t="s">
        <v>157</v>
      </c>
      <c r="D5213" s="9" t="s">
        <v>341</v>
      </c>
      <c r="E5213" s="9" t="s">
        <v>426</v>
      </c>
      <c r="F5213" s="9" t="s">
        <v>427</v>
      </c>
      <c r="G5213" s="9" t="s">
        <v>425</v>
      </c>
      <c r="H5213" s="9" t="s">
        <v>424</v>
      </c>
      <c r="J5213" s="45" t="s">
        <v>5704</v>
      </c>
      <c r="K5213" s="45"/>
      <c r="L5213" s="45"/>
      <c r="BB5213" t="s">
        <v>7377</v>
      </c>
      <c r="BC5213" t="s">
        <v>304</v>
      </c>
      <c r="BD5213">
        <v>4</v>
      </c>
      <c r="BE5213" t="s">
        <v>310</v>
      </c>
      <c r="BG5213">
        <v>5212</v>
      </c>
      <c r="BH5213" t="s">
        <v>297</v>
      </c>
      <c r="BI5213" t="s">
        <v>320</v>
      </c>
    </row>
    <row r="5214" spans="1:61" x14ac:dyDescent="0.25">
      <c r="A5214" s="9">
        <v>5213</v>
      </c>
      <c r="B5214" s="9" t="s">
        <v>186</v>
      </c>
      <c r="C5214" s="9" t="s">
        <v>158</v>
      </c>
      <c r="D5214" s="9" t="s">
        <v>342</v>
      </c>
      <c r="E5214" s="9" t="s">
        <v>426</v>
      </c>
      <c r="F5214" s="9" t="s">
        <v>427</v>
      </c>
      <c r="G5214" s="9" t="s">
        <v>423</v>
      </c>
      <c r="H5214" s="9" t="s">
        <v>422</v>
      </c>
      <c r="J5214" s="45" t="s">
        <v>696</v>
      </c>
      <c r="K5214" s="45"/>
      <c r="L5214" s="45"/>
      <c r="BB5214" t="s">
        <v>7378</v>
      </c>
      <c r="BC5214" t="s">
        <v>304</v>
      </c>
      <c r="BD5214">
        <v>5</v>
      </c>
      <c r="BE5214" t="s">
        <v>311</v>
      </c>
      <c r="BG5214">
        <v>5213</v>
      </c>
      <c r="BH5214" t="s">
        <v>298</v>
      </c>
      <c r="BI5214" t="s">
        <v>321</v>
      </c>
    </row>
    <row r="5215" spans="1:61" x14ac:dyDescent="0.25">
      <c r="A5215" s="9">
        <v>5214</v>
      </c>
      <c r="B5215" s="9" t="s">
        <v>176</v>
      </c>
      <c r="C5215" s="9" t="s">
        <v>147</v>
      </c>
      <c r="D5215" s="9" t="s">
        <v>343</v>
      </c>
      <c r="E5215" s="9" t="s">
        <v>428</v>
      </c>
      <c r="F5215" s="9" t="s">
        <v>429</v>
      </c>
      <c r="G5215" s="9" t="s">
        <v>412</v>
      </c>
      <c r="H5215" s="9" t="s">
        <v>413</v>
      </c>
      <c r="J5215" s="45" t="s">
        <v>696</v>
      </c>
      <c r="K5215" s="45"/>
      <c r="L5215" s="45"/>
      <c r="BB5215" t="s">
        <v>7379</v>
      </c>
      <c r="BC5215" t="s">
        <v>304</v>
      </c>
      <c r="BD5215">
        <v>6</v>
      </c>
      <c r="BE5215" t="s">
        <v>312</v>
      </c>
      <c r="BG5215">
        <v>5214</v>
      </c>
      <c r="BH5215" t="s">
        <v>299</v>
      </c>
      <c r="BI5215" t="s">
        <v>322</v>
      </c>
    </row>
    <row r="5216" spans="1:61" x14ac:dyDescent="0.25">
      <c r="A5216" s="9">
        <v>5215</v>
      </c>
      <c r="B5216" s="9" t="s">
        <v>177</v>
      </c>
      <c r="C5216" s="9" t="s">
        <v>148</v>
      </c>
      <c r="D5216" s="9" t="s">
        <v>344</v>
      </c>
      <c r="E5216" s="9" t="s">
        <v>428</v>
      </c>
      <c r="F5216" s="9" t="s">
        <v>429</v>
      </c>
      <c r="G5216" s="9" t="s">
        <v>416</v>
      </c>
      <c r="H5216" s="9" t="s">
        <v>412</v>
      </c>
      <c r="J5216" s="45" t="s">
        <v>5703</v>
      </c>
      <c r="K5216" s="45"/>
      <c r="L5216" s="45"/>
      <c r="BB5216" t="s">
        <v>7380</v>
      </c>
      <c r="BC5216" t="s">
        <v>304</v>
      </c>
      <c r="BD5216">
        <v>7</v>
      </c>
      <c r="BE5216" t="s">
        <v>313</v>
      </c>
      <c r="BG5216">
        <v>5215</v>
      </c>
      <c r="BH5216" t="s">
        <v>300</v>
      </c>
      <c r="BI5216" t="s">
        <v>323</v>
      </c>
    </row>
    <row r="5217" spans="1:61" x14ac:dyDescent="0.25">
      <c r="A5217" s="9">
        <v>5216</v>
      </c>
      <c r="B5217" s="9" t="s">
        <v>179</v>
      </c>
      <c r="C5217" s="9" t="s">
        <v>149</v>
      </c>
      <c r="D5217" s="9" t="s">
        <v>345</v>
      </c>
      <c r="E5217" s="9" t="s">
        <v>430</v>
      </c>
      <c r="F5217" s="9" t="s">
        <v>431</v>
      </c>
      <c r="G5217" s="9" t="s">
        <v>417</v>
      </c>
      <c r="H5217" s="9" t="s">
        <v>417</v>
      </c>
      <c r="J5217" s="46" t="s">
        <v>5705</v>
      </c>
      <c r="K5217" s="45"/>
      <c r="L5217" s="45"/>
      <c r="BB5217" t="s">
        <v>7381</v>
      </c>
      <c r="BC5217" t="s">
        <v>304</v>
      </c>
      <c r="BD5217">
        <v>8</v>
      </c>
      <c r="BE5217" t="s">
        <v>314</v>
      </c>
      <c r="BG5217">
        <v>5216</v>
      </c>
      <c r="BH5217" t="s">
        <v>301</v>
      </c>
      <c r="BI5217" t="s">
        <v>324</v>
      </c>
    </row>
    <row r="5218" spans="1:61" x14ac:dyDescent="0.25">
      <c r="A5218" s="9">
        <v>5217</v>
      </c>
      <c r="B5218" s="9" t="s">
        <v>180</v>
      </c>
      <c r="C5218" s="9" t="s">
        <v>150</v>
      </c>
      <c r="D5218" s="9" t="s">
        <v>346</v>
      </c>
      <c r="E5218" s="9" t="s">
        <v>430</v>
      </c>
      <c r="F5218" s="9" t="s">
        <v>431</v>
      </c>
      <c r="G5218" s="9" t="s">
        <v>412</v>
      </c>
      <c r="H5218" s="9" t="s">
        <v>416</v>
      </c>
      <c r="J5218" s="45" t="s">
        <v>5703</v>
      </c>
      <c r="K5218" s="45"/>
      <c r="L5218" s="45"/>
      <c r="BB5218" t="s">
        <v>7382</v>
      </c>
      <c r="BC5218" t="s">
        <v>304</v>
      </c>
      <c r="BD5218">
        <v>9</v>
      </c>
      <c r="BE5218" t="s">
        <v>315</v>
      </c>
      <c r="BG5218">
        <v>5217</v>
      </c>
      <c r="BH5218" t="s">
        <v>302</v>
      </c>
      <c r="BI5218" t="s">
        <v>325</v>
      </c>
    </row>
    <row r="5219" spans="1:61" x14ac:dyDescent="0.25">
      <c r="A5219" s="9">
        <v>5218</v>
      </c>
      <c r="B5219" s="9" t="s">
        <v>181</v>
      </c>
      <c r="C5219" s="9" t="s">
        <v>151</v>
      </c>
      <c r="D5219" s="9" t="s">
        <v>347</v>
      </c>
      <c r="E5219" s="9" t="s">
        <v>432</v>
      </c>
      <c r="F5219" s="9" t="s">
        <v>433</v>
      </c>
      <c r="G5219" s="9" t="s">
        <v>413</v>
      </c>
      <c r="H5219" s="9" t="s">
        <v>412</v>
      </c>
      <c r="J5219" s="45" t="s">
        <v>696</v>
      </c>
      <c r="K5219" s="45"/>
      <c r="L5219" s="45"/>
      <c r="BB5219" t="s">
        <v>7383</v>
      </c>
      <c r="BC5219" t="s">
        <v>304</v>
      </c>
      <c r="BD5219">
        <v>10</v>
      </c>
      <c r="BE5219" t="s">
        <v>316</v>
      </c>
      <c r="BG5219">
        <v>5218</v>
      </c>
      <c r="BH5219" t="s">
        <v>303</v>
      </c>
      <c r="BI5219" t="s">
        <v>326</v>
      </c>
    </row>
    <row r="5220" spans="1:61" x14ac:dyDescent="0.25">
      <c r="A5220" s="9">
        <v>5219</v>
      </c>
      <c r="B5220" s="9" t="s">
        <v>182</v>
      </c>
      <c r="C5220" s="9" t="s">
        <v>152</v>
      </c>
      <c r="D5220" s="9" t="s">
        <v>348</v>
      </c>
      <c r="E5220" s="9" t="s">
        <v>432</v>
      </c>
      <c r="F5220" s="9" t="s">
        <v>433</v>
      </c>
      <c r="G5220" s="9" t="s">
        <v>422</v>
      </c>
      <c r="H5220" s="9" t="s">
        <v>423</v>
      </c>
      <c r="J5220" s="45" t="s">
        <v>696</v>
      </c>
      <c r="K5220" s="45"/>
      <c r="L5220" s="45"/>
      <c r="BB5220" t="s">
        <v>7384</v>
      </c>
      <c r="BC5220" t="s">
        <v>304</v>
      </c>
      <c r="BD5220">
        <v>11</v>
      </c>
      <c r="BE5220" t="s">
        <v>317</v>
      </c>
      <c r="BG5220">
        <v>5219</v>
      </c>
      <c r="BH5220" t="s">
        <v>304</v>
      </c>
      <c r="BI5220" t="s">
        <v>327</v>
      </c>
    </row>
    <row r="5221" spans="1:61" x14ac:dyDescent="0.25">
      <c r="A5221" s="9">
        <v>5220</v>
      </c>
      <c r="B5221" s="9" t="s">
        <v>183</v>
      </c>
      <c r="C5221" s="9" t="s">
        <v>153</v>
      </c>
      <c r="D5221" s="9" t="s">
        <v>349</v>
      </c>
      <c r="E5221" s="9" t="s">
        <v>434</v>
      </c>
      <c r="F5221" s="9" t="s">
        <v>435</v>
      </c>
      <c r="G5221" s="9" t="s">
        <v>424</v>
      </c>
      <c r="H5221" s="9" t="s">
        <v>425</v>
      </c>
      <c r="J5221" s="45" t="s">
        <v>5704</v>
      </c>
      <c r="K5221" s="45"/>
      <c r="L5221" s="45"/>
      <c r="BB5221" t="s">
        <v>7385</v>
      </c>
      <c r="BC5221" t="s">
        <v>304</v>
      </c>
      <c r="BD5221">
        <v>12</v>
      </c>
      <c r="BE5221" t="s">
        <v>318</v>
      </c>
      <c r="BG5221">
        <v>5220</v>
      </c>
      <c r="BH5221" t="s">
        <v>305</v>
      </c>
      <c r="BI5221" t="s">
        <v>328</v>
      </c>
    </row>
    <row r="5222" spans="1:61" x14ac:dyDescent="0.25">
      <c r="A5222" s="9">
        <v>5221</v>
      </c>
      <c r="B5222" s="9" t="s">
        <v>184</v>
      </c>
      <c r="C5222" s="9" t="s">
        <v>154</v>
      </c>
      <c r="D5222" s="9" t="s">
        <v>350</v>
      </c>
      <c r="E5222" s="9" t="s">
        <v>434</v>
      </c>
      <c r="F5222" s="9" t="s">
        <v>435</v>
      </c>
      <c r="G5222" s="9" t="s">
        <v>425</v>
      </c>
      <c r="H5222" s="9" t="s">
        <v>424</v>
      </c>
      <c r="J5222" s="45" t="s">
        <v>696</v>
      </c>
      <c r="K5222" s="45"/>
      <c r="L5222" s="45"/>
      <c r="BB5222" t="s">
        <v>7386</v>
      </c>
      <c r="BC5222" t="s">
        <v>305</v>
      </c>
      <c r="BD5222">
        <v>1</v>
      </c>
      <c r="BE5222" t="s">
        <v>319</v>
      </c>
      <c r="BG5222">
        <v>5221</v>
      </c>
      <c r="BH5222" t="s">
        <v>306</v>
      </c>
      <c r="BI5222" t="s">
        <v>329</v>
      </c>
    </row>
    <row r="5223" spans="1:61" x14ac:dyDescent="0.25">
      <c r="A5223" s="9">
        <v>5222</v>
      </c>
      <c r="B5223" s="9" t="s">
        <v>185</v>
      </c>
      <c r="C5223" s="9" t="s">
        <v>155</v>
      </c>
      <c r="D5223" s="9" t="s">
        <v>351</v>
      </c>
      <c r="E5223" s="9" t="s">
        <v>436</v>
      </c>
      <c r="F5223" s="9" t="s">
        <v>437</v>
      </c>
      <c r="G5223" s="9" t="s">
        <v>423</v>
      </c>
      <c r="H5223" s="9" t="s">
        <v>422</v>
      </c>
      <c r="J5223" s="45" t="s">
        <v>696</v>
      </c>
      <c r="K5223" s="45"/>
      <c r="L5223" s="45"/>
      <c r="BB5223" t="s">
        <v>7387</v>
      </c>
      <c r="BC5223" t="s">
        <v>305</v>
      </c>
      <c r="BD5223">
        <v>2</v>
      </c>
      <c r="BE5223" t="s">
        <v>320</v>
      </c>
      <c r="BG5223">
        <v>5222</v>
      </c>
      <c r="BH5223" t="s">
        <v>307</v>
      </c>
      <c r="BI5223" t="s">
        <v>330</v>
      </c>
    </row>
    <row r="5224" spans="1:61" x14ac:dyDescent="0.25">
      <c r="A5224" s="9">
        <v>5223</v>
      </c>
      <c r="B5224" s="9" t="s">
        <v>186</v>
      </c>
      <c r="C5224" s="9" t="s">
        <v>156</v>
      </c>
      <c r="D5224" s="9" t="s">
        <v>352</v>
      </c>
      <c r="E5224" s="9" t="s">
        <v>436</v>
      </c>
      <c r="F5224" s="9" t="s">
        <v>437</v>
      </c>
      <c r="G5224" s="9" t="s">
        <v>412</v>
      </c>
      <c r="H5224" s="9" t="s">
        <v>413</v>
      </c>
      <c r="J5224" s="45" t="s">
        <v>5703</v>
      </c>
      <c r="K5224" s="45"/>
      <c r="L5224" s="45"/>
      <c r="BB5224" t="s">
        <v>7388</v>
      </c>
      <c r="BC5224" t="s">
        <v>305</v>
      </c>
      <c r="BD5224">
        <v>3</v>
      </c>
      <c r="BE5224" t="s">
        <v>321</v>
      </c>
      <c r="BG5224">
        <v>5223</v>
      </c>
      <c r="BH5224" t="s">
        <v>308</v>
      </c>
      <c r="BI5224" t="s">
        <v>331</v>
      </c>
    </row>
    <row r="5225" spans="1:61" x14ac:dyDescent="0.25">
      <c r="A5225" s="9">
        <v>5224</v>
      </c>
      <c r="B5225" s="9" t="s">
        <v>176</v>
      </c>
      <c r="C5225" s="9" t="s">
        <v>157</v>
      </c>
      <c r="D5225" s="9" t="s">
        <v>293</v>
      </c>
      <c r="E5225" s="9" t="s">
        <v>438</v>
      </c>
      <c r="F5225" s="9" t="s">
        <v>439</v>
      </c>
      <c r="G5225" s="9" t="s">
        <v>416</v>
      </c>
      <c r="H5225" s="9" t="s">
        <v>412</v>
      </c>
      <c r="J5225" s="46" t="s">
        <v>5705</v>
      </c>
      <c r="K5225" s="45"/>
      <c r="L5225" s="45"/>
      <c r="BB5225" t="s">
        <v>7389</v>
      </c>
      <c r="BC5225" t="s">
        <v>305</v>
      </c>
      <c r="BD5225">
        <v>4</v>
      </c>
      <c r="BE5225" t="s">
        <v>322</v>
      </c>
      <c r="BG5225">
        <v>5224</v>
      </c>
      <c r="BH5225" t="s">
        <v>309</v>
      </c>
      <c r="BI5225" t="s">
        <v>332</v>
      </c>
    </row>
    <row r="5226" spans="1:61" x14ac:dyDescent="0.25">
      <c r="A5226" s="9">
        <v>5225</v>
      </c>
      <c r="B5226" s="9" t="s">
        <v>177</v>
      </c>
      <c r="C5226" s="9" t="s">
        <v>158</v>
      </c>
      <c r="D5226" s="9" t="s">
        <v>294</v>
      </c>
      <c r="E5226" s="9" t="s">
        <v>438</v>
      </c>
      <c r="F5226" s="9" t="s">
        <v>439</v>
      </c>
      <c r="G5226" s="9" t="s">
        <v>417</v>
      </c>
      <c r="H5226" s="9" t="s">
        <v>417</v>
      </c>
      <c r="J5226" s="45" t="s">
        <v>5703</v>
      </c>
      <c r="K5226" s="45"/>
      <c r="L5226" s="45"/>
      <c r="BB5226" t="s">
        <v>7390</v>
      </c>
      <c r="BC5226" t="s">
        <v>305</v>
      </c>
      <c r="BD5226">
        <v>5</v>
      </c>
      <c r="BE5226" t="s">
        <v>323</v>
      </c>
      <c r="BG5226">
        <v>5225</v>
      </c>
      <c r="BH5226" t="s">
        <v>310</v>
      </c>
      <c r="BI5226" t="s">
        <v>333</v>
      </c>
    </row>
    <row r="5227" spans="1:61" x14ac:dyDescent="0.25">
      <c r="A5227" s="9">
        <v>5226</v>
      </c>
      <c r="B5227" s="9" t="s">
        <v>179</v>
      </c>
      <c r="C5227" s="9" t="s">
        <v>147</v>
      </c>
      <c r="D5227" s="9" t="s">
        <v>295</v>
      </c>
      <c r="E5227" s="9" t="s">
        <v>440</v>
      </c>
      <c r="F5227" s="9" t="s">
        <v>441</v>
      </c>
      <c r="G5227" s="9" t="s">
        <v>412</v>
      </c>
      <c r="H5227" s="9" t="s">
        <v>416</v>
      </c>
      <c r="J5227" s="45" t="s">
        <v>696</v>
      </c>
      <c r="K5227" s="45"/>
      <c r="L5227" s="45"/>
      <c r="BB5227" t="s">
        <v>7391</v>
      </c>
      <c r="BC5227" t="s">
        <v>305</v>
      </c>
      <c r="BD5227">
        <v>6</v>
      </c>
      <c r="BE5227" t="s">
        <v>324</v>
      </c>
      <c r="BG5227">
        <v>5226</v>
      </c>
      <c r="BH5227" t="s">
        <v>311</v>
      </c>
      <c r="BI5227" t="s">
        <v>334</v>
      </c>
    </row>
    <row r="5228" spans="1:61" x14ac:dyDescent="0.25">
      <c r="A5228" s="9">
        <v>5227</v>
      </c>
      <c r="B5228" s="9" t="s">
        <v>180</v>
      </c>
      <c r="C5228" s="9" t="s">
        <v>148</v>
      </c>
      <c r="D5228" s="9" t="s">
        <v>296</v>
      </c>
      <c r="E5228" s="9" t="s">
        <v>440</v>
      </c>
      <c r="F5228" s="9" t="s">
        <v>441</v>
      </c>
      <c r="G5228" s="9" t="s">
        <v>413</v>
      </c>
      <c r="H5228" s="9" t="s">
        <v>412</v>
      </c>
      <c r="J5228" s="45" t="s">
        <v>696</v>
      </c>
      <c r="K5228" s="45"/>
      <c r="L5228" s="45"/>
      <c r="BB5228" t="s">
        <v>7392</v>
      </c>
      <c r="BC5228" t="s">
        <v>305</v>
      </c>
      <c r="BD5228">
        <v>7</v>
      </c>
      <c r="BE5228" t="s">
        <v>325</v>
      </c>
      <c r="BG5228">
        <v>5227</v>
      </c>
      <c r="BH5228" t="s">
        <v>312</v>
      </c>
      <c r="BI5228" t="s">
        <v>335</v>
      </c>
    </row>
    <row r="5229" spans="1:61" x14ac:dyDescent="0.25">
      <c r="A5229" s="9">
        <v>5228</v>
      </c>
      <c r="B5229" s="9" t="s">
        <v>181</v>
      </c>
      <c r="C5229" s="9" t="s">
        <v>149</v>
      </c>
      <c r="D5229" s="9" t="s">
        <v>297</v>
      </c>
      <c r="E5229" s="9" t="s">
        <v>442</v>
      </c>
      <c r="F5229" s="9" t="s">
        <v>443</v>
      </c>
      <c r="G5229" s="9" t="s">
        <v>422</v>
      </c>
      <c r="H5229" s="9" t="s">
        <v>423</v>
      </c>
      <c r="J5229" s="45" t="s">
        <v>5704</v>
      </c>
      <c r="K5229" s="45"/>
      <c r="L5229" s="45"/>
      <c r="BB5229" t="s">
        <v>7393</v>
      </c>
      <c r="BC5229" t="s">
        <v>305</v>
      </c>
      <c r="BD5229">
        <v>8</v>
      </c>
      <c r="BE5229" t="s">
        <v>326</v>
      </c>
      <c r="BG5229">
        <v>5228</v>
      </c>
      <c r="BH5229" t="s">
        <v>313</v>
      </c>
      <c r="BI5229" t="s">
        <v>336</v>
      </c>
    </row>
    <row r="5230" spans="1:61" x14ac:dyDescent="0.25">
      <c r="A5230" s="9">
        <v>5229</v>
      </c>
      <c r="B5230" s="9" t="s">
        <v>182</v>
      </c>
      <c r="C5230" s="9" t="s">
        <v>150</v>
      </c>
      <c r="D5230" s="9" t="s">
        <v>298</v>
      </c>
      <c r="E5230" s="9" t="s">
        <v>442</v>
      </c>
      <c r="F5230" s="9" t="s">
        <v>443</v>
      </c>
      <c r="G5230" s="9" t="s">
        <v>424</v>
      </c>
      <c r="H5230" s="9" t="s">
        <v>425</v>
      </c>
      <c r="J5230" s="45" t="s">
        <v>696</v>
      </c>
      <c r="K5230" s="45"/>
      <c r="L5230" s="45"/>
      <c r="BB5230" t="s">
        <v>7394</v>
      </c>
      <c r="BC5230" t="s">
        <v>305</v>
      </c>
      <c r="BD5230">
        <v>9</v>
      </c>
      <c r="BE5230" t="s">
        <v>327</v>
      </c>
      <c r="BG5230">
        <v>5229</v>
      </c>
      <c r="BH5230" t="s">
        <v>314</v>
      </c>
      <c r="BI5230" t="s">
        <v>337</v>
      </c>
    </row>
    <row r="5231" spans="1:61" x14ac:dyDescent="0.25">
      <c r="A5231" s="9">
        <v>5230</v>
      </c>
      <c r="B5231" s="9" t="s">
        <v>183</v>
      </c>
      <c r="C5231" s="9" t="s">
        <v>151</v>
      </c>
      <c r="D5231" s="9" t="s">
        <v>299</v>
      </c>
      <c r="E5231" s="9" t="s">
        <v>444</v>
      </c>
      <c r="F5231" s="9" t="s">
        <v>445</v>
      </c>
      <c r="G5231" s="9" t="s">
        <v>425</v>
      </c>
      <c r="H5231" s="9" t="s">
        <v>424</v>
      </c>
      <c r="J5231" s="45" t="s">
        <v>696</v>
      </c>
      <c r="K5231" s="45"/>
      <c r="L5231" s="45"/>
      <c r="BB5231" t="s">
        <v>7395</v>
      </c>
      <c r="BC5231" t="s">
        <v>305</v>
      </c>
      <c r="BD5231">
        <v>10</v>
      </c>
      <c r="BE5231" t="s">
        <v>328</v>
      </c>
      <c r="BG5231">
        <v>5230</v>
      </c>
      <c r="BH5231" t="s">
        <v>315</v>
      </c>
      <c r="BI5231" t="s">
        <v>338</v>
      </c>
    </row>
    <row r="5232" spans="1:61" x14ac:dyDescent="0.25">
      <c r="A5232" s="9">
        <v>5231</v>
      </c>
      <c r="B5232" s="9" t="s">
        <v>184</v>
      </c>
      <c r="C5232" s="9" t="s">
        <v>152</v>
      </c>
      <c r="D5232" s="9" t="s">
        <v>300</v>
      </c>
      <c r="E5232" s="9" t="s">
        <v>444</v>
      </c>
      <c r="F5232" s="9" t="s">
        <v>445</v>
      </c>
      <c r="G5232" s="9" t="s">
        <v>423</v>
      </c>
      <c r="H5232" s="9" t="s">
        <v>422</v>
      </c>
      <c r="J5232" s="45" t="s">
        <v>5703</v>
      </c>
      <c r="K5232" s="45"/>
      <c r="L5232" s="45"/>
      <c r="BB5232" t="s">
        <v>7396</v>
      </c>
      <c r="BC5232" t="s">
        <v>305</v>
      </c>
      <c r="BD5232">
        <v>11</v>
      </c>
      <c r="BE5232" t="s">
        <v>329</v>
      </c>
      <c r="BG5232">
        <v>5231</v>
      </c>
      <c r="BH5232" t="s">
        <v>316</v>
      </c>
      <c r="BI5232" t="s">
        <v>339</v>
      </c>
    </row>
    <row r="5233" spans="1:61" x14ac:dyDescent="0.25">
      <c r="A5233" s="9">
        <v>5232</v>
      </c>
      <c r="B5233" s="9" t="s">
        <v>185</v>
      </c>
      <c r="C5233" s="9" t="s">
        <v>153</v>
      </c>
      <c r="D5233" s="9" t="s">
        <v>301</v>
      </c>
      <c r="E5233" s="9" t="s">
        <v>446</v>
      </c>
      <c r="F5233" s="9" t="s">
        <v>447</v>
      </c>
      <c r="G5233" s="9" t="s">
        <v>412</v>
      </c>
      <c r="H5233" s="9" t="s">
        <v>413</v>
      </c>
      <c r="J5233" s="46" t="s">
        <v>5705</v>
      </c>
      <c r="K5233" s="45"/>
      <c r="L5233" s="45"/>
      <c r="BB5233" t="s">
        <v>7397</v>
      </c>
      <c r="BC5233" t="s">
        <v>305</v>
      </c>
      <c r="BD5233">
        <v>12</v>
      </c>
      <c r="BE5233" t="s">
        <v>330</v>
      </c>
      <c r="BG5233">
        <v>5232</v>
      </c>
      <c r="BH5233" t="s">
        <v>317</v>
      </c>
      <c r="BI5233" t="s">
        <v>340</v>
      </c>
    </row>
    <row r="5234" spans="1:61" x14ac:dyDescent="0.25">
      <c r="A5234" s="9">
        <v>5233</v>
      </c>
      <c r="B5234" s="9" t="s">
        <v>186</v>
      </c>
      <c r="C5234" s="9" t="s">
        <v>154</v>
      </c>
      <c r="D5234" s="9" t="s">
        <v>302</v>
      </c>
      <c r="E5234" s="9" t="s">
        <v>446</v>
      </c>
      <c r="F5234" s="9" t="s">
        <v>447</v>
      </c>
      <c r="G5234" s="9" t="s">
        <v>416</v>
      </c>
      <c r="H5234" s="9" t="s">
        <v>412</v>
      </c>
      <c r="J5234" s="45" t="s">
        <v>696</v>
      </c>
      <c r="K5234" s="45"/>
      <c r="L5234" s="45"/>
      <c r="BB5234" t="s">
        <v>7398</v>
      </c>
      <c r="BC5234" t="s">
        <v>306</v>
      </c>
      <c r="BD5234">
        <v>1</v>
      </c>
      <c r="BE5234" t="s">
        <v>331</v>
      </c>
      <c r="BG5234">
        <v>5233</v>
      </c>
      <c r="BH5234" t="s">
        <v>318</v>
      </c>
      <c r="BI5234" t="s">
        <v>341</v>
      </c>
    </row>
    <row r="5235" spans="1:61" x14ac:dyDescent="0.25">
      <c r="A5235" s="9">
        <v>5234</v>
      </c>
      <c r="B5235" s="9" t="s">
        <v>176</v>
      </c>
      <c r="C5235" s="9" t="s">
        <v>155</v>
      </c>
      <c r="D5235" s="9" t="s">
        <v>303</v>
      </c>
      <c r="E5235" s="9" t="s">
        <v>448</v>
      </c>
      <c r="F5235" s="9" t="s">
        <v>449</v>
      </c>
      <c r="G5235" s="9" t="s">
        <v>417</v>
      </c>
      <c r="H5235" s="9" t="s">
        <v>417</v>
      </c>
      <c r="J5235" s="45" t="s">
        <v>5703</v>
      </c>
      <c r="K5235" s="45"/>
      <c r="L5235" s="45"/>
      <c r="BB5235" t="s">
        <v>7399</v>
      </c>
      <c r="BC5235" t="s">
        <v>306</v>
      </c>
      <c r="BD5235">
        <v>2</v>
      </c>
      <c r="BE5235" t="s">
        <v>332</v>
      </c>
      <c r="BG5235">
        <v>5234</v>
      </c>
      <c r="BH5235" t="s">
        <v>319</v>
      </c>
      <c r="BI5235" t="s">
        <v>342</v>
      </c>
    </row>
    <row r="5236" spans="1:61" x14ac:dyDescent="0.25">
      <c r="A5236" s="9">
        <v>5235</v>
      </c>
      <c r="B5236" s="9" t="s">
        <v>177</v>
      </c>
      <c r="C5236" s="9" t="s">
        <v>156</v>
      </c>
      <c r="D5236" s="9" t="s">
        <v>304</v>
      </c>
      <c r="E5236" s="9" t="s">
        <v>448</v>
      </c>
      <c r="F5236" s="9" t="s">
        <v>449</v>
      </c>
      <c r="G5236" s="9" t="s">
        <v>412</v>
      </c>
      <c r="H5236" s="9" t="s">
        <v>416</v>
      </c>
      <c r="J5236" s="45" t="s">
        <v>696</v>
      </c>
      <c r="K5236" s="45"/>
      <c r="L5236" s="45"/>
      <c r="BB5236" t="s">
        <v>7400</v>
      </c>
      <c r="BC5236" t="s">
        <v>306</v>
      </c>
      <c r="BD5236">
        <v>3</v>
      </c>
      <c r="BE5236" t="s">
        <v>333</v>
      </c>
      <c r="BG5236">
        <v>5235</v>
      </c>
      <c r="BH5236" t="s">
        <v>320</v>
      </c>
      <c r="BI5236" t="s">
        <v>343</v>
      </c>
    </row>
    <row r="5237" spans="1:61" x14ac:dyDescent="0.25">
      <c r="A5237" s="9">
        <v>5236</v>
      </c>
      <c r="B5237" s="9" t="s">
        <v>179</v>
      </c>
      <c r="C5237" s="9" t="s">
        <v>157</v>
      </c>
      <c r="D5237" s="9" t="s">
        <v>305</v>
      </c>
      <c r="E5237" s="9" t="s">
        <v>450</v>
      </c>
      <c r="F5237" s="9" t="s">
        <v>451</v>
      </c>
      <c r="G5237" s="9" t="s">
        <v>413</v>
      </c>
      <c r="H5237" s="9" t="s">
        <v>412</v>
      </c>
      <c r="J5237" s="45" t="s">
        <v>5704</v>
      </c>
      <c r="K5237" s="45"/>
      <c r="L5237" s="45"/>
      <c r="BB5237" t="s">
        <v>7401</v>
      </c>
      <c r="BC5237" t="s">
        <v>306</v>
      </c>
      <c r="BD5237">
        <v>4</v>
      </c>
      <c r="BE5237" t="s">
        <v>334</v>
      </c>
      <c r="BG5237">
        <v>5236</v>
      </c>
      <c r="BH5237" t="s">
        <v>321</v>
      </c>
      <c r="BI5237" t="s">
        <v>344</v>
      </c>
    </row>
    <row r="5238" spans="1:61" x14ac:dyDescent="0.25">
      <c r="A5238" s="9">
        <v>5237</v>
      </c>
      <c r="B5238" s="9" t="s">
        <v>180</v>
      </c>
      <c r="C5238" s="9" t="s">
        <v>158</v>
      </c>
      <c r="D5238" s="9" t="s">
        <v>306</v>
      </c>
      <c r="E5238" s="9" t="s">
        <v>450</v>
      </c>
      <c r="F5238" s="9" t="s">
        <v>451</v>
      </c>
      <c r="G5238" s="9" t="s">
        <v>422</v>
      </c>
      <c r="H5238" s="9" t="s">
        <v>423</v>
      </c>
      <c r="J5238" s="45" t="s">
        <v>696</v>
      </c>
      <c r="K5238" s="45"/>
      <c r="L5238" s="45"/>
      <c r="BB5238" t="s">
        <v>7402</v>
      </c>
      <c r="BC5238" t="s">
        <v>306</v>
      </c>
      <c r="BD5238">
        <v>5</v>
      </c>
      <c r="BE5238" t="s">
        <v>335</v>
      </c>
      <c r="BG5238">
        <v>5237</v>
      </c>
      <c r="BH5238" t="s">
        <v>322</v>
      </c>
      <c r="BI5238" t="s">
        <v>345</v>
      </c>
    </row>
    <row r="5239" spans="1:61" x14ac:dyDescent="0.25">
      <c r="A5239" s="9">
        <v>5238</v>
      </c>
      <c r="B5239" s="9" t="s">
        <v>181</v>
      </c>
      <c r="C5239" s="9" t="s">
        <v>147</v>
      </c>
      <c r="D5239" s="9" t="s">
        <v>307</v>
      </c>
      <c r="E5239" s="9" t="s">
        <v>452</v>
      </c>
      <c r="F5239" s="9" t="s">
        <v>453</v>
      </c>
      <c r="G5239" s="9" t="s">
        <v>424</v>
      </c>
      <c r="H5239" s="9" t="s">
        <v>425</v>
      </c>
      <c r="J5239" s="45" t="s">
        <v>696</v>
      </c>
      <c r="K5239" s="45"/>
      <c r="L5239" s="45"/>
      <c r="BB5239" t="s">
        <v>7403</v>
      </c>
      <c r="BC5239" t="s">
        <v>306</v>
      </c>
      <c r="BD5239">
        <v>6</v>
      </c>
      <c r="BE5239" t="s">
        <v>336</v>
      </c>
      <c r="BG5239">
        <v>5238</v>
      </c>
      <c r="BH5239" t="s">
        <v>323</v>
      </c>
      <c r="BI5239" t="s">
        <v>346</v>
      </c>
    </row>
    <row r="5240" spans="1:61" x14ac:dyDescent="0.25">
      <c r="A5240" s="9">
        <v>5239</v>
      </c>
      <c r="B5240" s="9" t="s">
        <v>182</v>
      </c>
      <c r="C5240" s="9" t="s">
        <v>148</v>
      </c>
      <c r="D5240" s="9" t="s">
        <v>308</v>
      </c>
      <c r="E5240" s="9" t="s">
        <v>452</v>
      </c>
      <c r="F5240" s="9" t="s">
        <v>453</v>
      </c>
      <c r="G5240" s="9" t="s">
        <v>425</v>
      </c>
      <c r="H5240" s="9" t="s">
        <v>424</v>
      </c>
      <c r="J5240" s="45" t="s">
        <v>5703</v>
      </c>
      <c r="K5240" s="45"/>
      <c r="L5240" s="45"/>
      <c r="BB5240" t="s">
        <v>7404</v>
      </c>
      <c r="BC5240" t="s">
        <v>306</v>
      </c>
      <c r="BD5240">
        <v>7</v>
      </c>
      <c r="BE5240" t="s">
        <v>337</v>
      </c>
      <c r="BG5240">
        <v>5239</v>
      </c>
      <c r="BH5240" t="s">
        <v>324</v>
      </c>
      <c r="BI5240" t="s">
        <v>347</v>
      </c>
    </row>
    <row r="5241" spans="1:61" x14ac:dyDescent="0.25">
      <c r="A5241" s="9">
        <v>5240</v>
      </c>
      <c r="B5241" s="9" t="s">
        <v>183</v>
      </c>
      <c r="C5241" s="9" t="s">
        <v>149</v>
      </c>
      <c r="D5241" s="9" t="s">
        <v>309</v>
      </c>
      <c r="E5241" s="9" t="s">
        <v>454</v>
      </c>
      <c r="F5241" s="9" t="s">
        <v>455</v>
      </c>
      <c r="G5241" s="9" t="s">
        <v>423</v>
      </c>
      <c r="H5241" s="9" t="s">
        <v>422</v>
      </c>
      <c r="J5241" s="46" t="s">
        <v>5705</v>
      </c>
      <c r="K5241" s="45"/>
      <c r="L5241" s="45"/>
      <c r="BB5241" t="s">
        <v>7405</v>
      </c>
      <c r="BC5241" t="s">
        <v>306</v>
      </c>
      <c r="BD5241">
        <v>8</v>
      </c>
      <c r="BE5241" t="s">
        <v>338</v>
      </c>
      <c r="BG5241">
        <v>5240</v>
      </c>
      <c r="BH5241" t="s">
        <v>325</v>
      </c>
      <c r="BI5241" t="s">
        <v>348</v>
      </c>
    </row>
    <row r="5242" spans="1:61" x14ac:dyDescent="0.25">
      <c r="A5242" s="9">
        <v>5241</v>
      </c>
      <c r="B5242" s="9" t="s">
        <v>184</v>
      </c>
      <c r="C5242" s="9" t="s">
        <v>150</v>
      </c>
      <c r="D5242" s="9" t="s">
        <v>310</v>
      </c>
      <c r="E5242" s="9" t="s">
        <v>454</v>
      </c>
      <c r="F5242" s="9" t="s">
        <v>455</v>
      </c>
      <c r="G5242" s="9" t="s">
        <v>412</v>
      </c>
      <c r="H5242" s="9" t="s">
        <v>413</v>
      </c>
      <c r="J5242" s="45" t="s">
        <v>696</v>
      </c>
      <c r="K5242" s="45"/>
      <c r="L5242" s="45"/>
      <c r="BB5242" t="s">
        <v>7406</v>
      </c>
      <c r="BC5242" t="s">
        <v>306</v>
      </c>
      <c r="BD5242">
        <v>9</v>
      </c>
      <c r="BE5242" t="s">
        <v>339</v>
      </c>
      <c r="BG5242">
        <v>5241</v>
      </c>
      <c r="BH5242" t="s">
        <v>326</v>
      </c>
      <c r="BI5242" t="s">
        <v>349</v>
      </c>
    </row>
    <row r="5243" spans="1:61" x14ac:dyDescent="0.25">
      <c r="A5243" s="9">
        <v>5242</v>
      </c>
      <c r="B5243" s="9" t="s">
        <v>185</v>
      </c>
      <c r="C5243" s="9" t="s">
        <v>151</v>
      </c>
      <c r="D5243" s="9" t="s">
        <v>311</v>
      </c>
      <c r="E5243" s="9" t="s">
        <v>456</v>
      </c>
      <c r="F5243" s="9" t="s">
        <v>457</v>
      </c>
      <c r="G5243" s="9" t="s">
        <v>416</v>
      </c>
      <c r="H5243" s="9" t="s">
        <v>412</v>
      </c>
      <c r="J5243" s="45" t="s">
        <v>5703</v>
      </c>
      <c r="K5243" s="45"/>
      <c r="L5243" s="45"/>
      <c r="BB5243" t="s">
        <v>7407</v>
      </c>
      <c r="BC5243" t="s">
        <v>306</v>
      </c>
      <c r="BD5243">
        <v>10</v>
      </c>
      <c r="BE5243" t="s">
        <v>340</v>
      </c>
      <c r="BG5243">
        <v>5242</v>
      </c>
      <c r="BH5243" t="s">
        <v>327</v>
      </c>
      <c r="BI5243" t="s">
        <v>350</v>
      </c>
    </row>
    <row r="5244" spans="1:61" x14ac:dyDescent="0.25">
      <c r="A5244" s="9">
        <v>5243</v>
      </c>
      <c r="B5244" s="9" t="s">
        <v>186</v>
      </c>
      <c r="C5244" s="9" t="s">
        <v>152</v>
      </c>
      <c r="D5244" s="9" t="s">
        <v>312</v>
      </c>
      <c r="E5244" s="9" t="s">
        <v>456</v>
      </c>
      <c r="F5244" s="9" t="s">
        <v>457</v>
      </c>
      <c r="G5244" s="9" t="s">
        <v>417</v>
      </c>
      <c r="H5244" s="9" t="s">
        <v>417</v>
      </c>
      <c r="J5244" s="45" t="s">
        <v>696</v>
      </c>
      <c r="K5244" s="45"/>
      <c r="L5244" s="45"/>
      <c r="BB5244" t="s">
        <v>7408</v>
      </c>
      <c r="BC5244" t="s">
        <v>306</v>
      </c>
      <c r="BD5244">
        <v>11</v>
      </c>
      <c r="BE5244" t="s">
        <v>341</v>
      </c>
      <c r="BG5244">
        <v>5243</v>
      </c>
      <c r="BH5244" t="s">
        <v>328</v>
      </c>
      <c r="BI5244" t="s">
        <v>351</v>
      </c>
    </row>
    <row r="5245" spans="1:61" x14ac:dyDescent="0.25">
      <c r="A5245" s="9">
        <v>5244</v>
      </c>
      <c r="B5245" s="9" t="s">
        <v>176</v>
      </c>
      <c r="C5245" s="9" t="s">
        <v>153</v>
      </c>
      <c r="D5245" s="9" t="s">
        <v>313</v>
      </c>
      <c r="E5245" s="9" t="s">
        <v>458</v>
      </c>
      <c r="F5245" s="9" t="s">
        <v>459</v>
      </c>
      <c r="G5245" s="9" t="s">
        <v>412</v>
      </c>
      <c r="H5245" s="9" t="s">
        <v>416</v>
      </c>
      <c r="J5245" s="45" t="s">
        <v>5704</v>
      </c>
      <c r="K5245" s="45"/>
      <c r="L5245" s="45"/>
      <c r="BB5245" t="s">
        <v>7409</v>
      </c>
      <c r="BC5245" t="s">
        <v>306</v>
      </c>
      <c r="BD5245">
        <v>12</v>
      </c>
      <c r="BE5245" t="s">
        <v>342</v>
      </c>
      <c r="BG5245">
        <v>5244</v>
      </c>
      <c r="BH5245" t="s">
        <v>329</v>
      </c>
      <c r="BI5245" t="s">
        <v>352</v>
      </c>
    </row>
    <row r="5246" spans="1:61" x14ac:dyDescent="0.25">
      <c r="A5246" s="9">
        <v>5245</v>
      </c>
      <c r="B5246" s="9" t="s">
        <v>177</v>
      </c>
      <c r="C5246" s="9" t="s">
        <v>154</v>
      </c>
      <c r="D5246" s="9" t="s">
        <v>314</v>
      </c>
      <c r="E5246" s="9" t="s">
        <v>458</v>
      </c>
      <c r="F5246" s="9" t="s">
        <v>459</v>
      </c>
      <c r="G5246" s="9" t="s">
        <v>413</v>
      </c>
      <c r="H5246" s="9" t="s">
        <v>412</v>
      </c>
      <c r="J5246" s="45" t="s">
        <v>696</v>
      </c>
      <c r="K5246" s="45"/>
      <c r="L5246" s="45"/>
      <c r="BB5246" t="s">
        <v>7410</v>
      </c>
      <c r="BC5246" t="s">
        <v>307</v>
      </c>
      <c r="BD5246">
        <v>1</v>
      </c>
      <c r="BE5246" t="s">
        <v>343</v>
      </c>
      <c r="BG5246">
        <v>5245</v>
      </c>
      <c r="BH5246" t="s">
        <v>330</v>
      </c>
      <c r="BI5246" t="s">
        <v>293</v>
      </c>
    </row>
    <row r="5247" spans="1:61" x14ac:dyDescent="0.25">
      <c r="A5247" s="9">
        <v>5246</v>
      </c>
      <c r="B5247" s="9" t="s">
        <v>179</v>
      </c>
      <c r="C5247" s="9" t="s">
        <v>155</v>
      </c>
      <c r="D5247" s="9" t="s">
        <v>315</v>
      </c>
      <c r="E5247" s="9" t="s">
        <v>460</v>
      </c>
      <c r="F5247" s="9" t="s">
        <v>461</v>
      </c>
      <c r="G5247" s="9" t="s">
        <v>422</v>
      </c>
      <c r="H5247" s="9" t="s">
        <v>423</v>
      </c>
      <c r="J5247" s="45" t="s">
        <v>696</v>
      </c>
      <c r="K5247" s="45"/>
      <c r="L5247" s="45"/>
      <c r="BB5247" t="s">
        <v>7411</v>
      </c>
      <c r="BC5247" t="s">
        <v>307</v>
      </c>
      <c r="BD5247">
        <v>2</v>
      </c>
      <c r="BE5247" t="s">
        <v>344</v>
      </c>
      <c r="BG5247">
        <v>5246</v>
      </c>
      <c r="BH5247" t="s">
        <v>331</v>
      </c>
      <c r="BI5247" t="s">
        <v>294</v>
      </c>
    </row>
    <row r="5248" spans="1:61" x14ac:dyDescent="0.25">
      <c r="A5248" s="9">
        <v>5247</v>
      </c>
      <c r="B5248" s="9" t="s">
        <v>180</v>
      </c>
      <c r="C5248" s="9" t="s">
        <v>156</v>
      </c>
      <c r="D5248" s="9" t="s">
        <v>316</v>
      </c>
      <c r="E5248" s="9" t="s">
        <v>460</v>
      </c>
      <c r="F5248" s="9" t="s">
        <v>461</v>
      </c>
      <c r="G5248" s="9" t="s">
        <v>424</v>
      </c>
      <c r="H5248" s="9" t="s">
        <v>425</v>
      </c>
      <c r="J5248" s="45" t="s">
        <v>5703</v>
      </c>
      <c r="K5248" s="45"/>
      <c r="L5248" s="45"/>
      <c r="BB5248" t="s">
        <v>7412</v>
      </c>
      <c r="BC5248" t="s">
        <v>307</v>
      </c>
      <c r="BD5248">
        <v>3</v>
      </c>
      <c r="BE5248" t="s">
        <v>345</v>
      </c>
      <c r="BG5248">
        <v>5247</v>
      </c>
      <c r="BH5248" t="s">
        <v>332</v>
      </c>
      <c r="BI5248" t="s">
        <v>295</v>
      </c>
    </row>
    <row r="5249" spans="1:61" x14ac:dyDescent="0.25">
      <c r="A5249" s="9">
        <v>5248</v>
      </c>
      <c r="B5249" s="9" t="s">
        <v>181</v>
      </c>
      <c r="C5249" s="9" t="s">
        <v>157</v>
      </c>
      <c r="D5249" s="9" t="s">
        <v>317</v>
      </c>
      <c r="E5249" s="9" t="s">
        <v>462</v>
      </c>
      <c r="F5249" s="9" t="s">
        <v>463</v>
      </c>
      <c r="G5249" s="9" t="s">
        <v>425</v>
      </c>
      <c r="H5249" s="9" t="s">
        <v>424</v>
      </c>
      <c r="J5249" s="46" t="s">
        <v>5705</v>
      </c>
      <c r="K5249" s="45"/>
      <c r="L5249" s="45"/>
      <c r="BB5249" t="s">
        <v>7413</v>
      </c>
      <c r="BC5249" t="s">
        <v>307</v>
      </c>
      <c r="BD5249">
        <v>4</v>
      </c>
      <c r="BE5249" t="s">
        <v>346</v>
      </c>
      <c r="BG5249">
        <v>5248</v>
      </c>
      <c r="BH5249" t="s">
        <v>333</v>
      </c>
      <c r="BI5249" t="s">
        <v>296</v>
      </c>
    </row>
    <row r="5250" spans="1:61" x14ac:dyDescent="0.25">
      <c r="A5250" s="9">
        <v>5249</v>
      </c>
      <c r="B5250" s="9" t="s">
        <v>182</v>
      </c>
      <c r="C5250" s="9" t="s">
        <v>158</v>
      </c>
      <c r="D5250" s="9" t="s">
        <v>318</v>
      </c>
      <c r="E5250" s="9" t="s">
        <v>462</v>
      </c>
      <c r="F5250" s="9" t="s">
        <v>463</v>
      </c>
      <c r="G5250" s="9" t="s">
        <v>423</v>
      </c>
      <c r="H5250" s="9" t="s">
        <v>422</v>
      </c>
      <c r="J5250" s="45" t="s">
        <v>696</v>
      </c>
      <c r="K5250" s="45"/>
      <c r="L5250" s="45"/>
      <c r="BB5250" t="s">
        <v>7414</v>
      </c>
      <c r="BC5250" t="s">
        <v>307</v>
      </c>
      <c r="BD5250">
        <v>5</v>
      </c>
      <c r="BE5250" t="s">
        <v>347</v>
      </c>
      <c r="BG5250">
        <v>5249</v>
      </c>
      <c r="BH5250" t="s">
        <v>334</v>
      </c>
      <c r="BI5250" t="s">
        <v>297</v>
      </c>
    </row>
    <row r="5251" spans="1:61" x14ac:dyDescent="0.25">
      <c r="A5251" s="9">
        <v>5250</v>
      </c>
      <c r="B5251" s="9" t="s">
        <v>183</v>
      </c>
      <c r="C5251" s="9" t="s">
        <v>147</v>
      </c>
      <c r="D5251" s="9" t="s">
        <v>319</v>
      </c>
      <c r="E5251" s="9" t="s">
        <v>464</v>
      </c>
      <c r="F5251" s="9" t="s">
        <v>465</v>
      </c>
      <c r="G5251" s="9" t="s">
        <v>412</v>
      </c>
      <c r="H5251" s="9" t="s">
        <v>413</v>
      </c>
      <c r="J5251" s="45" t="s">
        <v>5703</v>
      </c>
      <c r="K5251" s="45"/>
      <c r="L5251" s="45"/>
      <c r="BB5251" t="s">
        <v>7415</v>
      </c>
      <c r="BC5251" t="s">
        <v>307</v>
      </c>
      <c r="BD5251">
        <v>6</v>
      </c>
      <c r="BE5251" t="s">
        <v>348</v>
      </c>
      <c r="BG5251">
        <v>5250</v>
      </c>
      <c r="BH5251" t="s">
        <v>335</v>
      </c>
      <c r="BI5251" t="s">
        <v>298</v>
      </c>
    </row>
    <row r="5252" spans="1:61" x14ac:dyDescent="0.25">
      <c r="A5252" s="9">
        <v>5251</v>
      </c>
      <c r="B5252" s="9" t="s">
        <v>184</v>
      </c>
      <c r="C5252" s="9" t="s">
        <v>148</v>
      </c>
      <c r="D5252" s="9" t="s">
        <v>320</v>
      </c>
      <c r="E5252" s="9" t="s">
        <v>464</v>
      </c>
      <c r="F5252" s="9" t="s">
        <v>465</v>
      </c>
      <c r="G5252" s="9" t="s">
        <v>416</v>
      </c>
      <c r="H5252" s="9" t="s">
        <v>412</v>
      </c>
      <c r="J5252" s="45" t="s">
        <v>696</v>
      </c>
      <c r="K5252" s="45"/>
      <c r="L5252" s="45"/>
      <c r="BB5252" t="s">
        <v>7416</v>
      </c>
      <c r="BC5252" t="s">
        <v>307</v>
      </c>
      <c r="BD5252">
        <v>7</v>
      </c>
      <c r="BE5252" t="s">
        <v>349</v>
      </c>
      <c r="BG5252">
        <v>5251</v>
      </c>
      <c r="BH5252" t="s">
        <v>336</v>
      </c>
      <c r="BI5252" t="s">
        <v>299</v>
      </c>
    </row>
    <row r="5253" spans="1:61" x14ac:dyDescent="0.25">
      <c r="A5253" s="9">
        <v>5252</v>
      </c>
      <c r="B5253" s="9" t="s">
        <v>185</v>
      </c>
      <c r="C5253" s="9" t="s">
        <v>149</v>
      </c>
      <c r="D5253" s="9" t="s">
        <v>321</v>
      </c>
      <c r="E5253" s="9" t="s">
        <v>466</v>
      </c>
      <c r="F5253" s="9" t="s">
        <v>467</v>
      </c>
      <c r="G5253" s="9" t="s">
        <v>417</v>
      </c>
      <c r="H5253" s="9" t="s">
        <v>417</v>
      </c>
      <c r="J5253" s="46" t="s">
        <v>5705</v>
      </c>
      <c r="K5253" s="45"/>
      <c r="L5253" s="45"/>
      <c r="BB5253" t="s">
        <v>7417</v>
      </c>
      <c r="BC5253" t="s">
        <v>307</v>
      </c>
      <c r="BD5253">
        <v>8</v>
      </c>
      <c r="BE5253" t="s">
        <v>350</v>
      </c>
      <c r="BG5253">
        <v>5252</v>
      </c>
      <c r="BH5253" t="s">
        <v>337</v>
      </c>
      <c r="BI5253" t="s">
        <v>300</v>
      </c>
    </row>
    <row r="5254" spans="1:61" x14ac:dyDescent="0.25">
      <c r="A5254" s="9">
        <v>5253</v>
      </c>
      <c r="B5254" s="9" t="s">
        <v>186</v>
      </c>
      <c r="C5254" s="9" t="s">
        <v>150</v>
      </c>
      <c r="D5254" s="9" t="s">
        <v>322</v>
      </c>
      <c r="E5254" s="9" t="s">
        <v>466</v>
      </c>
      <c r="F5254" s="9" t="s">
        <v>467</v>
      </c>
      <c r="G5254" s="9" t="s">
        <v>412</v>
      </c>
      <c r="H5254" s="9" t="s">
        <v>416</v>
      </c>
      <c r="J5254" s="45" t="s">
        <v>5703</v>
      </c>
      <c r="K5254" s="45"/>
      <c r="L5254" s="45"/>
      <c r="BB5254" t="s">
        <v>7418</v>
      </c>
      <c r="BC5254" t="s">
        <v>307</v>
      </c>
      <c r="BD5254">
        <v>9</v>
      </c>
      <c r="BE5254" t="s">
        <v>351</v>
      </c>
      <c r="BG5254">
        <v>5253</v>
      </c>
      <c r="BH5254" t="s">
        <v>338</v>
      </c>
      <c r="BI5254" t="s">
        <v>301</v>
      </c>
    </row>
    <row r="5255" spans="1:61" x14ac:dyDescent="0.25">
      <c r="A5255" s="9">
        <v>5254</v>
      </c>
      <c r="B5255" s="9" t="s">
        <v>176</v>
      </c>
      <c r="C5255" s="9" t="s">
        <v>151</v>
      </c>
      <c r="D5255" s="9" t="s">
        <v>323</v>
      </c>
      <c r="E5255" s="9" t="s">
        <v>468</v>
      </c>
      <c r="F5255" s="9" t="s">
        <v>469</v>
      </c>
      <c r="G5255" s="9" t="s">
        <v>413</v>
      </c>
      <c r="H5255" s="9" t="s">
        <v>412</v>
      </c>
      <c r="J5255" s="45" t="s">
        <v>696</v>
      </c>
      <c r="K5255" s="45"/>
      <c r="L5255" s="45"/>
      <c r="BB5255" t="s">
        <v>7419</v>
      </c>
      <c r="BC5255" t="s">
        <v>307</v>
      </c>
      <c r="BD5255">
        <v>10</v>
      </c>
      <c r="BE5255" t="s">
        <v>352</v>
      </c>
      <c r="BG5255">
        <v>5254</v>
      </c>
      <c r="BH5255" t="s">
        <v>339</v>
      </c>
      <c r="BI5255" t="s">
        <v>302</v>
      </c>
    </row>
    <row r="5256" spans="1:61" x14ac:dyDescent="0.25">
      <c r="A5256" s="9">
        <v>5255</v>
      </c>
      <c r="B5256" s="9" t="s">
        <v>177</v>
      </c>
      <c r="C5256" s="9" t="s">
        <v>152</v>
      </c>
      <c r="D5256" s="9" t="s">
        <v>324</v>
      </c>
      <c r="E5256" s="9" t="s">
        <v>468</v>
      </c>
      <c r="F5256" s="9" t="s">
        <v>469</v>
      </c>
      <c r="G5256" s="9" t="s">
        <v>422</v>
      </c>
      <c r="H5256" s="9" t="s">
        <v>423</v>
      </c>
      <c r="J5256" s="45" t="s">
        <v>5703</v>
      </c>
      <c r="K5256" s="45"/>
      <c r="L5256" s="45"/>
      <c r="BB5256" t="s">
        <v>7420</v>
      </c>
      <c r="BC5256" t="s">
        <v>307</v>
      </c>
      <c r="BD5256">
        <v>11</v>
      </c>
      <c r="BE5256" t="s">
        <v>293</v>
      </c>
      <c r="BG5256">
        <v>5255</v>
      </c>
      <c r="BH5256" t="s">
        <v>340</v>
      </c>
      <c r="BI5256" t="s">
        <v>303</v>
      </c>
    </row>
    <row r="5257" spans="1:61" x14ac:dyDescent="0.25">
      <c r="A5257" s="9">
        <v>5256</v>
      </c>
      <c r="B5257" s="9" t="s">
        <v>179</v>
      </c>
      <c r="C5257" s="9" t="s">
        <v>153</v>
      </c>
      <c r="D5257" s="9" t="s">
        <v>325</v>
      </c>
      <c r="E5257" s="9" t="s">
        <v>470</v>
      </c>
      <c r="F5257" s="3" t="s">
        <v>5707</v>
      </c>
      <c r="G5257" s="9" t="s">
        <v>424</v>
      </c>
      <c r="H5257" s="9" t="s">
        <v>425</v>
      </c>
      <c r="J5257" s="46" t="s">
        <v>5705</v>
      </c>
      <c r="K5257" s="45"/>
      <c r="L5257" s="45"/>
      <c r="BB5257" t="s">
        <v>7421</v>
      </c>
      <c r="BC5257" t="s">
        <v>307</v>
      </c>
      <c r="BD5257">
        <v>12</v>
      </c>
      <c r="BE5257" t="s">
        <v>294</v>
      </c>
      <c r="BG5257">
        <v>5256</v>
      </c>
      <c r="BH5257" t="s">
        <v>341</v>
      </c>
      <c r="BI5257" t="s">
        <v>304</v>
      </c>
    </row>
    <row r="5258" spans="1:61" x14ac:dyDescent="0.25">
      <c r="A5258" s="9">
        <v>5257</v>
      </c>
      <c r="B5258" s="9" t="s">
        <v>180</v>
      </c>
      <c r="C5258" s="9" t="s">
        <v>154</v>
      </c>
      <c r="D5258" s="9" t="s">
        <v>326</v>
      </c>
      <c r="E5258" s="9" t="s">
        <v>470</v>
      </c>
      <c r="F5258" s="3" t="s">
        <v>5707</v>
      </c>
      <c r="G5258" s="9" t="s">
        <v>425</v>
      </c>
      <c r="H5258" s="9" t="s">
        <v>424</v>
      </c>
      <c r="J5258" s="45" t="s">
        <v>696</v>
      </c>
      <c r="K5258" s="45"/>
      <c r="L5258" s="45"/>
      <c r="BB5258" t="s">
        <v>7422</v>
      </c>
      <c r="BC5258" t="s">
        <v>308</v>
      </c>
      <c r="BD5258">
        <v>1</v>
      </c>
      <c r="BE5258" t="s">
        <v>295</v>
      </c>
      <c r="BG5258">
        <v>5257</v>
      </c>
      <c r="BH5258" t="s">
        <v>342</v>
      </c>
      <c r="BI5258" t="s">
        <v>305</v>
      </c>
    </row>
    <row r="5259" spans="1:61" x14ac:dyDescent="0.25">
      <c r="A5259" s="9">
        <v>5258</v>
      </c>
      <c r="B5259" s="9" t="s">
        <v>181</v>
      </c>
      <c r="C5259" s="9" t="s">
        <v>155</v>
      </c>
      <c r="D5259" s="9" t="s">
        <v>327</v>
      </c>
      <c r="E5259" s="9" t="s">
        <v>471</v>
      </c>
      <c r="F5259" s="9" t="s">
        <v>472</v>
      </c>
      <c r="G5259" s="9" t="s">
        <v>423</v>
      </c>
      <c r="H5259" s="9" t="s">
        <v>422</v>
      </c>
      <c r="J5259" s="45" t="s">
        <v>5703</v>
      </c>
      <c r="K5259" s="45"/>
      <c r="L5259" s="45"/>
      <c r="BB5259" t="s">
        <v>7423</v>
      </c>
      <c r="BC5259" t="s">
        <v>308</v>
      </c>
      <c r="BD5259">
        <v>2</v>
      </c>
      <c r="BE5259" t="s">
        <v>296</v>
      </c>
      <c r="BG5259">
        <v>5258</v>
      </c>
      <c r="BH5259" t="s">
        <v>343</v>
      </c>
      <c r="BI5259" t="s">
        <v>306</v>
      </c>
    </row>
    <row r="5260" spans="1:61" x14ac:dyDescent="0.25">
      <c r="A5260" s="9">
        <v>5259</v>
      </c>
      <c r="B5260" s="9" t="s">
        <v>182</v>
      </c>
      <c r="C5260" s="9" t="s">
        <v>156</v>
      </c>
      <c r="D5260" s="9" t="s">
        <v>328</v>
      </c>
      <c r="E5260" s="9" t="s">
        <v>471</v>
      </c>
      <c r="F5260" s="9" t="s">
        <v>472</v>
      </c>
      <c r="G5260" s="9" t="s">
        <v>412</v>
      </c>
      <c r="H5260" s="9" t="s">
        <v>413</v>
      </c>
      <c r="J5260" s="45" t="s">
        <v>696</v>
      </c>
      <c r="K5260" s="45"/>
      <c r="L5260" s="45"/>
      <c r="BB5260" t="s">
        <v>7424</v>
      </c>
      <c r="BC5260" t="s">
        <v>308</v>
      </c>
      <c r="BD5260">
        <v>3</v>
      </c>
      <c r="BE5260" t="s">
        <v>297</v>
      </c>
      <c r="BG5260">
        <v>5259</v>
      </c>
      <c r="BH5260" t="s">
        <v>344</v>
      </c>
      <c r="BI5260" t="s">
        <v>307</v>
      </c>
    </row>
    <row r="5261" spans="1:61" x14ac:dyDescent="0.25">
      <c r="A5261" s="9">
        <v>5260</v>
      </c>
      <c r="B5261" s="9" t="s">
        <v>183</v>
      </c>
      <c r="C5261" s="9" t="s">
        <v>157</v>
      </c>
      <c r="D5261" s="9" t="s">
        <v>329</v>
      </c>
      <c r="E5261" s="9" t="s">
        <v>473</v>
      </c>
      <c r="F5261" s="9" t="s">
        <v>474</v>
      </c>
      <c r="G5261" s="9" t="s">
        <v>416</v>
      </c>
      <c r="H5261" s="9" t="s">
        <v>412</v>
      </c>
      <c r="J5261" s="46" t="s">
        <v>5705</v>
      </c>
      <c r="K5261" s="45"/>
      <c r="L5261" s="45"/>
      <c r="BB5261" t="s">
        <v>7425</v>
      </c>
      <c r="BC5261" t="s">
        <v>308</v>
      </c>
      <c r="BD5261">
        <v>4</v>
      </c>
      <c r="BE5261" t="s">
        <v>298</v>
      </c>
      <c r="BG5261">
        <v>5260</v>
      </c>
      <c r="BH5261" t="s">
        <v>345</v>
      </c>
      <c r="BI5261" t="s">
        <v>308</v>
      </c>
    </row>
    <row r="5262" spans="1:61" x14ac:dyDescent="0.25">
      <c r="A5262" s="9">
        <v>5261</v>
      </c>
      <c r="B5262" s="9" t="s">
        <v>184</v>
      </c>
      <c r="C5262" s="9" t="s">
        <v>158</v>
      </c>
      <c r="D5262" s="9" t="s">
        <v>330</v>
      </c>
      <c r="E5262" s="9" t="s">
        <v>473</v>
      </c>
      <c r="F5262" s="9" t="s">
        <v>474</v>
      </c>
      <c r="G5262" s="9" t="s">
        <v>417</v>
      </c>
      <c r="H5262" s="9" t="s">
        <v>417</v>
      </c>
      <c r="J5262" s="45" t="s">
        <v>5703</v>
      </c>
      <c r="K5262" s="45"/>
      <c r="L5262" s="45"/>
      <c r="BB5262" t="s">
        <v>7426</v>
      </c>
      <c r="BC5262" t="s">
        <v>308</v>
      </c>
      <c r="BD5262">
        <v>5</v>
      </c>
      <c r="BE5262" t="s">
        <v>299</v>
      </c>
      <c r="BG5262">
        <v>5261</v>
      </c>
      <c r="BH5262" t="s">
        <v>346</v>
      </c>
      <c r="BI5262" t="s">
        <v>309</v>
      </c>
    </row>
    <row r="5263" spans="1:61" x14ac:dyDescent="0.25">
      <c r="A5263" s="9">
        <v>5262</v>
      </c>
      <c r="B5263" s="9" t="s">
        <v>185</v>
      </c>
      <c r="C5263" s="9" t="s">
        <v>147</v>
      </c>
      <c r="D5263" s="9" t="s">
        <v>331</v>
      </c>
      <c r="E5263" s="9" t="s">
        <v>475</v>
      </c>
      <c r="F5263" s="9" t="s">
        <v>476</v>
      </c>
      <c r="G5263" s="9" t="s">
        <v>412</v>
      </c>
      <c r="H5263" s="9" t="s">
        <v>416</v>
      </c>
      <c r="J5263" s="45" t="s">
        <v>696</v>
      </c>
      <c r="K5263" s="45"/>
      <c r="L5263" s="45"/>
      <c r="BB5263" t="s">
        <v>7427</v>
      </c>
      <c r="BC5263" t="s">
        <v>308</v>
      </c>
      <c r="BD5263">
        <v>6</v>
      </c>
      <c r="BE5263" t="s">
        <v>300</v>
      </c>
      <c r="BG5263">
        <v>5262</v>
      </c>
      <c r="BH5263" t="s">
        <v>347</v>
      </c>
      <c r="BI5263" t="s">
        <v>310</v>
      </c>
    </row>
    <row r="5264" spans="1:61" x14ac:dyDescent="0.25">
      <c r="A5264" s="9">
        <v>5263</v>
      </c>
      <c r="B5264" s="9" t="s">
        <v>186</v>
      </c>
      <c r="C5264" s="9" t="s">
        <v>148</v>
      </c>
      <c r="D5264" s="9" t="s">
        <v>332</v>
      </c>
      <c r="E5264" s="9" t="s">
        <v>475</v>
      </c>
      <c r="F5264" s="9" t="s">
        <v>476</v>
      </c>
      <c r="G5264" s="9" t="s">
        <v>413</v>
      </c>
      <c r="H5264" s="9" t="s">
        <v>412</v>
      </c>
      <c r="J5264" s="45" t="s">
        <v>5703</v>
      </c>
      <c r="K5264" s="45"/>
      <c r="L5264" s="45"/>
      <c r="BB5264" t="s">
        <v>7428</v>
      </c>
      <c r="BC5264" t="s">
        <v>308</v>
      </c>
      <c r="BD5264">
        <v>7</v>
      </c>
      <c r="BE5264" t="s">
        <v>301</v>
      </c>
      <c r="BG5264">
        <v>5263</v>
      </c>
      <c r="BH5264" t="s">
        <v>348</v>
      </c>
      <c r="BI5264" t="s">
        <v>311</v>
      </c>
    </row>
    <row r="5265" spans="1:61" x14ac:dyDescent="0.25">
      <c r="A5265" s="9">
        <v>5264</v>
      </c>
      <c r="B5265" s="9" t="s">
        <v>176</v>
      </c>
      <c r="C5265" s="9" t="s">
        <v>149</v>
      </c>
      <c r="D5265" s="9" t="s">
        <v>333</v>
      </c>
      <c r="E5265" s="9" t="s">
        <v>410</v>
      </c>
      <c r="F5265" s="9" t="s">
        <v>411</v>
      </c>
      <c r="G5265" s="9" t="s">
        <v>422</v>
      </c>
      <c r="H5265" s="9" t="s">
        <v>423</v>
      </c>
      <c r="J5265" s="46" t="s">
        <v>5705</v>
      </c>
      <c r="K5265" s="45"/>
      <c r="L5265" s="45"/>
      <c r="BB5265" t="s">
        <v>7429</v>
      </c>
      <c r="BC5265" t="s">
        <v>308</v>
      </c>
      <c r="BD5265">
        <v>8</v>
      </c>
      <c r="BE5265" t="s">
        <v>302</v>
      </c>
      <c r="BG5265">
        <v>5264</v>
      </c>
      <c r="BH5265" t="s">
        <v>349</v>
      </c>
      <c r="BI5265" t="s">
        <v>312</v>
      </c>
    </row>
    <row r="5266" spans="1:61" x14ac:dyDescent="0.25">
      <c r="A5266" s="9">
        <v>5265</v>
      </c>
      <c r="B5266" s="9" t="s">
        <v>177</v>
      </c>
      <c r="C5266" s="9" t="s">
        <v>150</v>
      </c>
      <c r="D5266" s="9" t="s">
        <v>334</v>
      </c>
      <c r="E5266" s="9" t="s">
        <v>410</v>
      </c>
      <c r="F5266" s="9" t="s">
        <v>411</v>
      </c>
      <c r="G5266" s="9" t="s">
        <v>412</v>
      </c>
      <c r="H5266" s="9" t="s">
        <v>413</v>
      </c>
      <c r="J5266" s="45" t="s">
        <v>696</v>
      </c>
      <c r="K5266" s="45"/>
      <c r="L5266" s="45"/>
      <c r="BB5266" t="s">
        <v>7430</v>
      </c>
      <c r="BC5266" t="s">
        <v>308</v>
      </c>
      <c r="BD5266">
        <v>9</v>
      </c>
      <c r="BE5266" t="s">
        <v>303</v>
      </c>
      <c r="BG5266">
        <v>5265</v>
      </c>
      <c r="BH5266" t="s">
        <v>350</v>
      </c>
      <c r="BI5266" t="s">
        <v>313</v>
      </c>
    </row>
    <row r="5267" spans="1:61" x14ac:dyDescent="0.25">
      <c r="A5267" s="9">
        <v>5266</v>
      </c>
      <c r="B5267" s="9" t="s">
        <v>179</v>
      </c>
      <c r="C5267" s="9" t="s">
        <v>151</v>
      </c>
      <c r="D5267" s="9" t="s">
        <v>335</v>
      </c>
      <c r="E5267" s="9" t="s">
        <v>414</v>
      </c>
      <c r="F5267" s="9" t="s">
        <v>415</v>
      </c>
      <c r="G5267" s="9" t="s">
        <v>416</v>
      </c>
      <c r="H5267" s="9" t="s">
        <v>412</v>
      </c>
      <c r="J5267" s="45" t="s">
        <v>5703</v>
      </c>
      <c r="K5267" s="45"/>
      <c r="L5267" s="45"/>
      <c r="BB5267" t="s">
        <v>7431</v>
      </c>
      <c r="BC5267" t="s">
        <v>308</v>
      </c>
      <c r="BD5267">
        <v>10</v>
      </c>
      <c r="BE5267" t="s">
        <v>304</v>
      </c>
      <c r="BG5267">
        <v>5266</v>
      </c>
      <c r="BH5267" t="s">
        <v>351</v>
      </c>
      <c r="BI5267" t="s">
        <v>314</v>
      </c>
    </row>
    <row r="5268" spans="1:61" x14ac:dyDescent="0.25">
      <c r="A5268" s="9">
        <v>5267</v>
      </c>
      <c r="B5268" s="9" t="s">
        <v>180</v>
      </c>
      <c r="C5268" s="9" t="s">
        <v>152</v>
      </c>
      <c r="D5268" s="9" t="s">
        <v>336</v>
      </c>
      <c r="E5268" s="9" t="s">
        <v>414</v>
      </c>
      <c r="F5268" s="9" t="s">
        <v>415</v>
      </c>
      <c r="G5268" s="9" t="s">
        <v>417</v>
      </c>
      <c r="H5268" s="9" t="s">
        <v>417</v>
      </c>
      <c r="J5268" s="45" t="s">
        <v>696</v>
      </c>
      <c r="K5268" s="45"/>
      <c r="L5268" s="45"/>
      <c r="BB5268" t="s">
        <v>7432</v>
      </c>
      <c r="BC5268" t="s">
        <v>308</v>
      </c>
      <c r="BD5268">
        <v>11</v>
      </c>
      <c r="BE5268" t="s">
        <v>305</v>
      </c>
      <c r="BG5268">
        <v>5267</v>
      </c>
      <c r="BH5268" t="s">
        <v>352</v>
      </c>
      <c r="BI5268" t="s">
        <v>315</v>
      </c>
    </row>
    <row r="5269" spans="1:61" x14ac:dyDescent="0.25">
      <c r="A5269" s="9">
        <v>5268</v>
      </c>
      <c r="B5269" s="9" t="s">
        <v>181</v>
      </c>
      <c r="C5269" s="9" t="s">
        <v>153</v>
      </c>
      <c r="D5269" s="9" t="s">
        <v>337</v>
      </c>
      <c r="E5269" s="9" t="s">
        <v>418</v>
      </c>
      <c r="F5269" s="9" t="s">
        <v>419</v>
      </c>
      <c r="G5269" s="9" t="s">
        <v>412</v>
      </c>
      <c r="H5269" s="9" t="s">
        <v>416</v>
      </c>
      <c r="J5269" s="46" t="s">
        <v>5705</v>
      </c>
      <c r="K5269" s="45"/>
      <c r="L5269" s="45"/>
      <c r="BB5269" t="s">
        <v>7433</v>
      </c>
      <c r="BC5269" t="s">
        <v>308</v>
      </c>
      <c r="BD5269">
        <v>12</v>
      </c>
      <c r="BE5269" t="s">
        <v>306</v>
      </c>
      <c r="BG5269">
        <v>5268</v>
      </c>
      <c r="BH5269" t="s">
        <v>293</v>
      </c>
      <c r="BI5269" t="s">
        <v>316</v>
      </c>
    </row>
    <row r="5270" spans="1:61" x14ac:dyDescent="0.25">
      <c r="A5270" s="9">
        <v>5269</v>
      </c>
      <c r="B5270" s="9" t="s">
        <v>182</v>
      </c>
      <c r="C5270" s="9" t="s">
        <v>154</v>
      </c>
      <c r="D5270" s="9" t="s">
        <v>338</v>
      </c>
      <c r="E5270" s="9" t="s">
        <v>418</v>
      </c>
      <c r="F5270" s="9" t="s">
        <v>419</v>
      </c>
      <c r="G5270" s="9" t="s">
        <v>413</v>
      </c>
      <c r="H5270" s="9" t="s">
        <v>412</v>
      </c>
      <c r="J5270" s="45" t="s">
        <v>5703</v>
      </c>
      <c r="K5270" s="45"/>
      <c r="L5270" s="45"/>
      <c r="BB5270" t="s">
        <v>7434</v>
      </c>
      <c r="BC5270" t="s">
        <v>309</v>
      </c>
      <c r="BD5270">
        <v>1</v>
      </c>
      <c r="BE5270" t="s">
        <v>307</v>
      </c>
      <c r="BG5270">
        <v>5269</v>
      </c>
      <c r="BH5270" t="s">
        <v>294</v>
      </c>
      <c r="BI5270" t="s">
        <v>317</v>
      </c>
    </row>
    <row r="5271" spans="1:61" x14ac:dyDescent="0.25">
      <c r="A5271" s="9">
        <v>5270</v>
      </c>
      <c r="B5271" s="9" t="s">
        <v>183</v>
      </c>
      <c r="C5271" s="9" t="s">
        <v>155</v>
      </c>
      <c r="D5271" s="9" t="s">
        <v>339</v>
      </c>
      <c r="E5271" s="9" t="s">
        <v>420</v>
      </c>
      <c r="F5271" s="9" t="s">
        <v>421</v>
      </c>
      <c r="G5271" s="9" t="s">
        <v>422</v>
      </c>
      <c r="H5271" s="9" t="s">
        <v>423</v>
      </c>
      <c r="J5271" s="45" t="s">
        <v>696</v>
      </c>
      <c r="K5271" s="45"/>
      <c r="L5271" s="45"/>
      <c r="BB5271" t="s">
        <v>7435</v>
      </c>
      <c r="BC5271" t="s">
        <v>309</v>
      </c>
      <c r="BD5271">
        <v>2</v>
      </c>
      <c r="BE5271" t="s">
        <v>308</v>
      </c>
      <c r="BG5271">
        <v>5270</v>
      </c>
      <c r="BH5271" t="s">
        <v>295</v>
      </c>
      <c r="BI5271" t="s">
        <v>318</v>
      </c>
    </row>
    <row r="5272" spans="1:61" x14ac:dyDescent="0.25">
      <c r="A5272" s="9">
        <v>5271</v>
      </c>
      <c r="B5272" s="9" t="s">
        <v>184</v>
      </c>
      <c r="C5272" s="9" t="s">
        <v>156</v>
      </c>
      <c r="D5272" s="9" t="s">
        <v>340</v>
      </c>
      <c r="E5272" s="9" t="s">
        <v>420</v>
      </c>
      <c r="F5272" s="9" t="s">
        <v>421</v>
      </c>
      <c r="G5272" s="9" t="s">
        <v>424</v>
      </c>
      <c r="H5272" s="9" t="s">
        <v>425</v>
      </c>
      <c r="J5272" s="45" t="s">
        <v>696</v>
      </c>
      <c r="K5272" s="45"/>
      <c r="L5272" s="45"/>
      <c r="BB5272" t="s">
        <v>7436</v>
      </c>
      <c r="BC5272" t="s">
        <v>309</v>
      </c>
      <c r="BD5272">
        <v>3</v>
      </c>
      <c r="BE5272" t="s">
        <v>309</v>
      </c>
      <c r="BG5272">
        <v>5271</v>
      </c>
      <c r="BH5272" t="s">
        <v>296</v>
      </c>
      <c r="BI5272" t="s">
        <v>319</v>
      </c>
    </row>
    <row r="5273" spans="1:61" x14ac:dyDescent="0.25">
      <c r="A5273" s="9">
        <v>5272</v>
      </c>
      <c r="B5273" s="9" t="s">
        <v>185</v>
      </c>
      <c r="C5273" s="9" t="s">
        <v>157</v>
      </c>
      <c r="D5273" s="9" t="s">
        <v>341</v>
      </c>
      <c r="E5273" s="9" t="s">
        <v>426</v>
      </c>
      <c r="F5273" s="9" t="s">
        <v>427</v>
      </c>
      <c r="G5273" s="9" t="s">
        <v>425</v>
      </c>
      <c r="H5273" s="9" t="s">
        <v>424</v>
      </c>
      <c r="J5273" s="45" t="s">
        <v>5704</v>
      </c>
      <c r="K5273" s="45"/>
      <c r="L5273" s="45"/>
      <c r="BB5273" t="s">
        <v>7437</v>
      </c>
      <c r="BC5273" t="s">
        <v>309</v>
      </c>
      <c r="BD5273">
        <v>4</v>
      </c>
      <c r="BE5273" t="s">
        <v>310</v>
      </c>
      <c r="BG5273">
        <v>5272</v>
      </c>
      <c r="BH5273" t="s">
        <v>297</v>
      </c>
      <c r="BI5273" t="s">
        <v>320</v>
      </c>
    </row>
    <row r="5274" spans="1:61" x14ac:dyDescent="0.25">
      <c r="A5274" s="9">
        <v>5273</v>
      </c>
      <c r="B5274" s="9" t="s">
        <v>186</v>
      </c>
      <c r="C5274" s="9" t="s">
        <v>158</v>
      </c>
      <c r="D5274" s="9" t="s">
        <v>342</v>
      </c>
      <c r="E5274" s="9" t="s">
        <v>426</v>
      </c>
      <c r="F5274" s="9" t="s">
        <v>427</v>
      </c>
      <c r="G5274" s="9" t="s">
        <v>423</v>
      </c>
      <c r="H5274" s="9" t="s">
        <v>422</v>
      </c>
      <c r="J5274" s="45" t="s">
        <v>696</v>
      </c>
      <c r="K5274" s="45"/>
      <c r="L5274" s="45"/>
      <c r="BB5274" t="s">
        <v>7438</v>
      </c>
      <c r="BC5274" t="s">
        <v>309</v>
      </c>
      <c r="BD5274">
        <v>5</v>
      </c>
      <c r="BE5274" t="s">
        <v>311</v>
      </c>
      <c r="BG5274">
        <v>5273</v>
      </c>
      <c r="BH5274" t="s">
        <v>298</v>
      </c>
      <c r="BI5274" t="s">
        <v>321</v>
      </c>
    </row>
    <row r="5275" spans="1:61" x14ac:dyDescent="0.25">
      <c r="A5275" s="9">
        <v>5274</v>
      </c>
      <c r="B5275" s="9" t="s">
        <v>176</v>
      </c>
      <c r="C5275" s="9" t="s">
        <v>147</v>
      </c>
      <c r="D5275" s="9" t="s">
        <v>343</v>
      </c>
      <c r="E5275" s="9" t="s">
        <v>428</v>
      </c>
      <c r="F5275" s="9" t="s">
        <v>429</v>
      </c>
      <c r="G5275" s="9" t="s">
        <v>412</v>
      </c>
      <c r="H5275" s="9" t="s">
        <v>413</v>
      </c>
      <c r="J5275" s="45" t="s">
        <v>5703</v>
      </c>
      <c r="K5275" s="45"/>
      <c r="L5275" s="45"/>
      <c r="BB5275" t="s">
        <v>7439</v>
      </c>
      <c r="BC5275" t="s">
        <v>309</v>
      </c>
      <c r="BD5275">
        <v>6</v>
      </c>
      <c r="BE5275" t="s">
        <v>312</v>
      </c>
      <c r="BG5275">
        <v>5274</v>
      </c>
      <c r="BH5275" t="s">
        <v>299</v>
      </c>
      <c r="BI5275" t="s">
        <v>322</v>
      </c>
    </row>
    <row r="5276" spans="1:61" x14ac:dyDescent="0.25">
      <c r="A5276" s="9">
        <v>5275</v>
      </c>
      <c r="B5276" s="9" t="s">
        <v>177</v>
      </c>
      <c r="C5276" s="9" t="s">
        <v>148</v>
      </c>
      <c r="D5276" s="9" t="s">
        <v>344</v>
      </c>
      <c r="E5276" s="9" t="s">
        <v>428</v>
      </c>
      <c r="F5276" s="9" t="s">
        <v>429</v>
      </c>
      <c r="G5276" s="9" t="s">
        <v>416</v>
      </c>
      <c r="H5276" s="9" t="s">
        <v>412</v>
      </c>
      <c r="J5276" s="45" t="s">
        <v>696</v>
      </c>
      <c r="K5276" s="45"/>
      <c r="L5276" s="45"/>
      <c r="BB5276" t="s">
        <v>7440</v>
      </c>
      <c r="BC5276" t="s">
        <v>309</v>
      </c>
      <c r="BD5276">
        <v>7</v>
      </c>
      <c r="BE5276" t="s">
        <v>313</v>
      </c>
      <c r="BG5276">
        <v>5275</v>
      </c>
      <c r="BH5276" t="s">
        <v>300</v>
      </c>
      <c r="BI5276" t="s">
        <v>323</v>
      </c>
    </row>
    <row r="5277" spans="1:61" x14ac:dyDescent="0.25">
      <c r="A5277" s="9">
        <v>5276</v>
      </c>
      <c r="B5277" s="9" t="s">
        <v>179</v>
      </c>
      <c r="C5277" s="9" t="s">
        <v>149</v>
      </c>
      <c r="D5277" s="9" t="s">
        <v>345</v>
      </c>
      <c r="E5277" s="9" t="s">
        <v>430</v>
      </c>
      <c r="F5277" s="9" t="s">
        <v>431</v>
      </c>
      <c r="G5277" s="9" t="s">
        <v>417</v>
      </c>
      <c r="H5277" s="9" t="s">
        <v>417</v>
      </c>
      <c r="J5277" s="46" t="s">
        <v>5705</v>
      </c>
      <c r="K5277" s="45"/>
      <c r="L5277" s="45"/>
      <c r="BB5277" t="s">
        <v>7441</v>
      </c>
      <c r="BC5277" t="s">
        <v>309</v>
      </c>
      <c r="BD5277">
        <v>8</v>
      </c>
      <c r="BE5277" t="s">
        <v>314</v>
      </c>
      <c r="BG5277">
        <v>5276</v>
      </c>
      <c r="BH5277" t="s">
        <v>301</v>
      </c>
      <c r="BI5277" t="s">
        <v>324</v>
      </c>
    </row>
    <row r="5278" spans="1:61" x14ac:dyDescent="0.25">
      <c r="A5278" s="9">
        <v>5277</v>
      </c>
      <c r="B5278" s="9" t="s">
        <v>180</v>
      </c>
      <c r="C5278" s="9" t="s">
        <v>150</v>
      </c>
      <c r="D5278" s="9" t="s">
        <v>346</v>
      </c>
      <c r="E5278" s="9" t="s">
        <v>430</v>
      </c>
      <c r="F5278" s="9" t="s">
        <v>431</v>
      </c>
      <c r="G5278" s="9" t="s">
        <v>412</v>
      </c>
      <c r="H5278" s="9" t="s">
        <v>416</v>
      </c>
      <c r="J5278" s="45" t="s">
        <v>5703</v>
      </c>
      <c r="K5278" s="45"/>
      <c r="L5278" s="45"/>
      <c r="BB5278" t="s">
        <v>7442</v>
      </c>
      <c r="BC5278" t="s">
        <v>309</v>
      </c>
      <c r="BD5278">
        <v>9</v>
      </c>
      <c r="BE5278" t="s">
        <v>315</v>
      </c>
      <c r="BG5278">
        <v>5277</v>
      </c>
      <c r="BH5278" t="s">
        <v>302</v>
      </c>
      <c r="BI5278" t="s">
        <v>325</v>
      </c>
    </row>
    <row r="5279" spans="1:61" x14ac:dyDescent="0.25">
      <c r="A5279" s="9">
        <v>5278</v>
      </c>
      <c r="B5279" s="9" t="s">
        <v>181</v>
      </c>
      <c r="C5279" s="9" t="s">
        <v>151</v>
      </c>
      <c r="D5279" s="9" t="s">
        <v>347</v>
      </c>
      <c r="E5279" s="9" t="s">
        <v>432</v>
      </c>
      <c r="F5279" s="9" t="s">
        <v>433</v>
      </c>
      <c r="G5279" s="9" t="s">
        <v>413</v>
      </c>
      <c r="H5279" s="9" t="s">
        <v>412</v>
      </c>
      <c r="J5279" s="45" t="s">
        <v>696</v>
      </c>
      <c r="K5279" s="45"/>
      <c r="L5279" s="45"/>
      <c r="BB5279" t="s">
        <v>7443</v>
      </c>
      <c r="BC5279" t="s">
        <v>309</v>
      </c>
      <c r="BD5279">
        <v>10</v>
      </c>
      <c r="BE5279" t="s">
        <v>316</v>
      </c>
      <c r="BG5279">
        <v>5278</v>
      </c>
      <c r="BH5279" t="s">
        <v>303</v>
      </c>
      <c r="BI5279" t="s">
        <v>326</v>
      </c>
    </row>
    <row r="5280" spans="1:61" x14ac:dyDescent="0.25">
      <c r="A5280" s="9">
        <v>5279</v>
      </c>
      <c r="B5280" s="9" t="s">
        <v>182</v>
      </c>
      <c r="C5280" s="9" t="s">
        <v>152</v>
      </c>
      <c r="D5280" s="9" t="s">
        <v>348</v>
      </c>
      <c r="E5280" s="9" t="s">
        <v>432</v>
      </c>
      <c r="F5280" s="9" t="s">
        <v>433</v>
      </c>
      <c r="G5280" s="9" t="s">
        <v>422</v>
      </c>
      <c r="H5280" s="9" t="s">
        <v>423</v>
      </c>
      <c r="J5280" s="45" t="s">
        <v>696</v>
      </c>
      <c r="K5280" s="45"/>
      <c r="L5280" s="45"/>
      <c r="BB5280" t="s">
        <v>7444</v>
      </c>
      <c r="BC5280" t="s">
        <v>309</v>
      </c>
      <c r="BD5280">
        <v>11</v>
      </c>
      <c r="BE5280" t="s">
        <v>317</v>
      </c>
      <c r="BG5280">
        <v>5279</v>
      </c>
      <c r="BH5280" t="s">
        <v>304</v>
      </c>
      <c r="BI5280" t="s">
        <v>327</v>
      </c>
    </row>
    <row r="5281" spans="1:61" x14ac:dyDescent="0.25">
      <c r="A5281" s="9">
        <v>5280</v>
      </c>
      <c r="B5281" s="9" t="s">
        <v>183</v>
      </c>
      <c r="C5281" s="9" t="s">
        <v>153</v>
      </c>
      <c r="D5281" s="9" t="s">
        <v>349</v>
      </c>
      <c r="E5281" s="9" t="s">
        <v>434</v>
      </c>
      <c r="F5281" s="9" t="s">
        <v>435</v>
      </c>
      <c r="G5281" s="9" t="s">
        <v>424</v>
      </c>
      <c r="H5281" s="9" t="s">
        <v>425</v>
      </c>
      <c r="J5281" s="45" t="s">
        <v>5704</v>
      </c>
      <c r="K5281" s="45"/>
      <c r="L5281" s="45"/>
      <c r="BB5281" t="s">
        <v>7445</v>
      </c>
      <c r="BC5281" t="s">
        <v>309</v>
      </c>
      <c r="BD5281">
        <v>12</v>
      </c>
      <c r="BE5281" t="s">
        <v>318</v>
      </c>
      <c r="BG5281">
        <v>5280</v>
      </c>
      <c r="BH5281" t="s">
        <v>305</v>
      </c>
      <c r="BI5281" t="s">
        <v>328</v>
      </c>
    </row>
    <row r="5282" spans="1:61" x14ac:dyDescent="0.25">
      <c r="A5282" s="9">
        <v>5281</v>
      </c>
      <c r="B5282" s="9" t="s">
        <v>184</v>
      </c>
      <c r="C5282" s="9" t="s">
        <v>154</v>
      </c>
      <c r="D5282" s="9" t="s">
        <v>350</v>
      </c>
      <c r="E5282" s="9" t="s">
        <v>434</v>
      </c>
      <c r="F5282" s="9" t="s">
        <v>435</v>
      </c>
      <c r="G5282" s="9" t="s">
        <v>425</v>
      </c>
      <c r="H5282" s="9" t="s">
        <v>424</v>
      </c>
      <c r="J5282" s="45" t="s">
        <v>696</v>
      </c>
      <c r="K5282" s="45"/>
      <c r="L5282" s="45"/>
      <c r="BB5282" t="s">
        <v>7446</v>
      </c>
      <c r="BC5282" t="s">
        <v>310</v>
      </c>
      <c r="BD5282">
        <v>1</v>
      </c>
      <c r="BE5282" t="s">
        <v>319</v>
      </c>
      <c r="BG5282">
        <v>5281</v>
      </c>
      <c r="BH5282" t="s">
        <v>306</v>
      </c>
      <c r="BI5282" t="s">
        <v>329</v>
      </c>
    </row>
    <row r="5283" spans="1:61" x14ac:dyDescent="0.25">
      <c r="A5283" s="9">
        <v>5282</v>
      </c>
      <c r="B5283" s="9" t="s">
        <v>185</v>
      </c>
      <c r="C5283" s="9" t="s">
        <v>155</v>
      </c>
      <c r="D5283" s="9" t="s">
        <v>351</v>
      </c>
      <c r="E5283" s="9" t="s">
        <v>436</v>
      </c>
      <c r="F5283" s="9" t="s">
        <v>437</v>
      </c>
      <c r="G5283" s="9" t="s">
        <v>423</v>
      </c>
      <c r="H5283" s="9" t="s">
        <v>422</v>
      </c>
      <c r="J5283" s="45" t="s">
        <v>5703</v>
      </c>
      <c r="K5283" s="45"/>
      <c r="L5283" s="45"/>
      <c r="BB5283" t="s">
        <v>7447</v>
      </c>
      <c r="BC5283" t="s">
        <v>310</v>
      </c>
      <c r="BD5283">
        <v>2</v>
      </c>
      <c r="BE5283" t="s">
        <v>320</v>
      </c>
      <c r="BG5283">
        <v>5282</v>
      </c>
      <c r="BH5283" t="s">
        <v>307</v>
      </c>
      <c r="BI5283" t="s">
        <v>330</v>
      </c>
    </row>
    <row r="5284" spans="1:61" x14ac:dyDescent="0.25">
      <c r="A5284" s="9">
        <v>5283</v>
      </c>
      <c r="B5284" s="9" t="s">
        <v>186</v>
      </c>
      <c r="C5284" s="9" t="s">
        <v>156</v>
      </c>
      <c r="D5284" s="9" t="s">
        <v>352</v>
      </c>
      <c r="E5284" s="9" t="s">
        <v>436</v>
      </c>
      <c r="F5284" s="9" t="s">
        <v>437</v>
      </c>
      <c r="G5284" s="9" t="s">
        <v>412</v>
      </c>
      <c r="H5284" s="9" t="s">
        <v>413</v>
      </c>
      <c r="J5284" s="45" t="s">
        <v>696</v>
      </c>
      <c r="K5284" s="45"/>
      <c r="L5284" s="45"/>
      <c r="BB5284" t="s">
        <v>7448</v>
      </c>
      <c r="BC5284" t="s">
        <v>310</v>
      </c>
      <c r="BD5284">
        <v>3</v>
      </c>
      <c r="BE5284" t="s">
        <v>321</v>
      </c>
      <c r="BG5284">
        <v>5283</v>
      </c>
      <c r="BH5284" t="s">
        <v>308</v>
      </c>
      <c r="BI5284" t="s">
        <v>331</v>
      </c>
    </row>
    <row r="5285" spans="1:61" x14ac:dyDescent="0.25">
      <c r="A5285" s="9">
        <v>5284</v>
      </c>
      <c r="B5285" s="9" t="s">
        <v>176</v>
      </c>
      <c r="C5285" s="9" t="s">
        <v>157</v>
      </c>
      <c r="D5285" s="9" t="s">
        <v>293</v>
      </c>
      <c r="E5285" s="9" t="s">
        <v>438</v>
      </c>
      <c r="F5285" s="9" t="s">
        <v>439</v>
      </c>
      <c r="G5285" s="9" t="s">
        <v>416</v>
      </c>
      <c r="H5285" s="9" t="s">
        <v>412</v>
      </c>
      <c r="J5285" s="46" t="s">
        <v>5705</v>
      </c>
      <c r="K5285" s="45"/>
      <c r="L5285" s="45"/>
      <c r="BB5285" t="s">
        <v>7449</v>
      </c>
      <c r="BC5285" t="s">
        <v>310</v>
      </c>
      <c r="BD5285">
        <v>4</v>
      </c>
      <c r="BE5285" t="s">
        <v>322</v>
      </c>
      <c r="BG5285">
        <v>5284</v>
      </c>
      <c r="BH5285" t="s">
        <v>309</v>
      </c>
      <c r="BI5285" t="s">
        <v>332</v>
      </c>
    </row>
    <row r="5286" spans="1:61" x14ac:dyDescent="0.25">
      <c r="A5286" s="9">
        <v>5285</v>
      </c>
      <c r="B5286" s="9" t="s">
        <v>177</v>
      </c>
      <c r="C5286" s="9" t="s">
        <v>158</v>
      </c>
      <c r="D5286" s="9" t="s">
        <v>294</v>
      </c>
      <c r="E5286" s="9" t="s">
        <v>438</v>
      </c>
      <c r="F5286" s="9" t="s">
        <v>439</v>
      </c>
      <c r="G5286" s="9" t="s">
        <v>417</v>
      </c>
      <c r="H5286" s="9" t="s">
        <v>417</v>
      </c>
      <c r="J5286" s="45" t="s">
        <v>5703</v>
      </c>
      <c r="K5286" s="45"/>
      <c r="L5286" s="45"/>
      <c r="BB5286" t="s">
        <v>7450</v>
      </c>
      <c r="BC5286" t="s">
        <v>310</v>
      </c>
      <c r="BD5286">
        <v>5</v>
      </c>
      <c r="BE5286" t="s">
        <v>323</v>
      </c>
      <c r="BG5286">
        <v>5285</v>
      </c>
      <c r="BH5286" t="s">
        <v>310</v>
      </c>
      <c r="BI5286" t="s">
        <v>333</v>
      </c>
    </row>
    <row r="5287" spans="1:61" x14ac:dyDescent="0.25">
      <c r="A5287" s="9">
        <v>5286</v>
      </c>
      <c r="B5287" s="9" t="s">
        <v>179</v>
      </c>
      <c r="C5287" s="9" t="s">
        <v>147</v>
      </c>
      <c r="D5287" s="9" t="s">
        <v>295</v>
      </c>
      <c r="E5287" s="9" t="s">
        <v>440</v>
      </c>
      <c r="F5287" s="9" t="s">
        <v>441</v>
      </c>
      <c r="G5287" s="9" t="s">
        <v>412</v>
      </c>
      <c r="H5287" s="9" t="s">
        <v>416</v>
      </c>
      <c r="J5287" s="45" t="s">
        <v>696</v>
      </c>
      <c r="K5287" s="45"/>
      <c r="L5287" s="45"/>
      <c r="BB5287" t="s">
        <v>7451</v>
      </c>
      <c r="BC5287" t="s">
        <v>310</v>
      </c>
      <c r="BD5287">
        <v>6</v>
      </c>
      <c r="BE5287" t="s">
        <v>324</v>
      </c>
      <c r="BG5287">
        <v>5286</v>
      </c>
      <c r="BH5287" t="s">
        <v>311</v>
      </c>
      <c r="BI5287" t="s">
        <v>334</v>
      </c>
    </row>
    <row r="5288" spans="1:61" x14ac:dyDescent="0.25">
      <c r="A5288" s="9">
        <v>5287</v>
      </c>
      <c r="B5288" s="9" t="s">
        <v>180</v>
      </c>
      <c r="C5288" s="9" t="s">
        <v>148</v>
      </c>
      <c r="D5288" s="9" t="s">
        <v>296</v>
      </c>
      <c r="E5288" s="9" t="s">
        <v>440</v>
      </c>
      <c r="F5288" s="9" t="s">
        <v>441</v>
      </c>
      <c r="G5288" s="9" t="s">
        <v>413</v>
      </c>
      <c r="H5288" s="9" t="s">
        <v>412</v>
      </c>
      <c r="J5288" s="45" t="s">
        <v>696</v>
      </c>
      <c r="K5288" s="45"/>
      <c r="L5288" s="45"/>
      <c r="BB5288" t="s">
        <v>7452</v>
      </c>
      <c r="BC5288" t="s">
        <v>310</v>
      </c>
      <c r="BD5288">
        <v>7</v>
      </c>
      <c r="BE5288" t="s">
        <v>325</v>
      </c>
      <c r="BG5288">
        <v>5287</v>
      </c>
      <c r="BH5288" t="s">
        <v>312</v>
      </c>
      <c r="BI5288" t="s">
        <v>335</v>
      </c>
    </row>
    <row r="5289" spans="1:61" x14ac:dyDescent="0.25">
      <c r="A5289" s="9">
        <v>5288</v>
      </c>
      <c r="B5289" s="9" t="s">
        <v>181</v>
      </c>
      <c r="C5289" s="9" t="s">
        <v>149</v>
      </c>
      <c r="D5289" s="9" t="s">
        <v>297</v>
      </c>
      <c r="E5289" s="9" t="s">
        <v>442</v>
      </c>
      <c r="F5289" s="9" t="s">
        <v>443</v>
      </c>
      <c r="G5289" s="9" t="s">
        <v>422</v>
      </c>
      <c r="H5289" s="9" t="s">
        <v>423</v>
      </c>
      <c r="J5289" s="45" t="s">
        <v>5704</v>
      </c>
      <c r="K5289" s="45"/>
      <c r="L5289" s="45"/>
      <c r="BB5289" t="s">
        <v>7453</v>
      </c>
      <c r="BC5289" t="s">
        <v>310</v>
      </c>
      <c r="BD5289">
        <v>8</v>
      </c>
      <c r="BE5289" t="s">
        <v>326</v>
      </c>
      <c r="BG5289">
        <v>5288</v>
      </c>
      <c r="BH5289" t="s">
        <v>313</v>
      </c>
      <c r="BI5289" t="s">
        <v>336</v>
      </c>
    </row>
    <row r="5290" spans="1:61" x14ac:dyDescent="0.25">
      <c r="A5290" s="9">
        <v>5289</v>
      </c>
      <c r="B5290" s="9" t="s">
        <v>182</v>
      </c>
      <c r="C5290" s="9" t="s">
        <v>150</v>
      </c>
      <c r="D5290" s="9" t="s">
        <v>298</v>
      </c>
      <c r="E5290" s="9" t="s">
        <v>442</v>
      </c>
      <c r="F5290" s="9" t="s">
        <v>443</v>
      </c>
      <c r="G5290" s="9" t="s">
        <v>424</v>
      </c>
      <c r="H5290" s="9" t="s">
        <v>425</v>
      </c>
      <c r="J5290" s="45" t="s">
        <v>696</v>
      </c>
      <c r="K5290" s="45"/>
      <c r="L5290" s="45"/>
      <c r="BB5290" t="s">
        <v>7454</v>
      </c>
      <c r="BC5290" t="s">
        <v>310</v>
      </c>
      <c r="BD5290">
        <v>9</v>
      </c>
      <c r="BE5290" t="s">
        <v>327</v>
      </c>
      <c r="BG5290">
        <v>5289</v>
      </c>
      <c r="BH5290" t="s">
        <v>314</v>
      </c>
      <c r="BI5290" t="s">
        <v>337</v>
      </c>
    </row>
    <row r="5291" spans="1:61" x14ac:dyDescent="0.25">
      <c r="A5291" s="9">
        <v>5290</v>
      </c>
      <c r="B5291" s="9" t="s">
        <v>183</v>
      </c>
      <c r="C5291" s="9" t="s">
        <v>151</v>
      </c>
      <c r="D5291" s="9" t="s">
        <v>299</v>
      </c>
      <c r="E5291" s="9" t="s">
        <v>444</v>
      </c>
      <c r="F5291" s="9" t="s">
        <v>445</v>
      </c>
      <c r="G5291" s="9" t="s">
        <v>425</v>
      </c>
      <c r="H5291" s="9" t="s">
        <v>424</v>
      </c>
      <c r="J5291" s="45" t="s">
        <v>696</v>
      </c>
      <c r="K5291" s="45"/>
      <c r="L5291" s="45"/>
      <c r="BB5291" t="s">
        <v>7455</v>
      </c>
      <c r="BC5291" t="s">
        <v>310</v>
      </c>
      <c r="BD5291">
        <v>10</v>
      </c>
      <c r="BE5291" t="s">
        <v>328</v>
      </c>
      <c r="BG5291">
        <v>5290</v>
      </c>
      <c r="BH5291" t="s">
        <v>315</v>
      </c>
      <c r="BI5291" t="s">
        <v>338</v>
      </c>
    </row>
    <row r="5292" spans="1:61" x14ac:dyDescent="0.25">
      <c r="A5292" s="9">
        <v>5291</v>
      </c>
      <c r="B5292" s="9" t="s">
        <v>184</v>
      </c>
      <c r="C5292" s="9" t="s">
        <v>152</v>
      </c>
      <c r="D5292" s="9" t="s">
        <v>300</v>
      </c>
      <c r="E5292" s="9" t="s">
        <v>444</v>
      </c>
      <c r="F5292" s="9" t="s">
        <v>445</v>
      </c>
      <c r="G5292" s="9" t="s">
        <v>423</v>
      </c>
      <c r="H5292" s="9" t="s">
        <v>422</v>
      </c>
      <c r="J5292" s="45" t="s">
        <v>5703</v>
      </c>
      <c r="K5292" s="45"/>
      <c r="L5292" s="45"/>
      <c r="BB5292" t="s">
        <v>7456</v>
      </c>
      <c r="BC5292" t="s">
        <v>310</v>
      </c>
      <c r="BD5292">
        <v>11</v>
      </c>
      <c r="BE5292" t="s">
        <v>329</v>
      </c>
      <c r="BG5292">
        <v>5291</v>
      </c>
      <c r="BH5292" t="s">
        <v>316</v>
      </c>
      <c r="BI5292" t="s">
        <v>339</v>
      </c>
    </row>
    <row r="5293" spans="1:61" x14ac:dyDescent="0.25">
      <c r="A5293" s="9">
        <v>5292</v>
      </c>
      <c r="B5293" s="9" t="s">
        <v>185</v>
      </c>
      <c r="C5293" s="9" t="s">
        <v>153</v>
      </c>
      <c r="D5293" s="9" t="s">
        <v>301</v>
      </c>
      <c r="E5293" s="9" t="s">
        <v>446</v>
      </c>
      <c r="F5293" s="9" t="s">
        <v>447</v>
      </c>
      <c r="G5293" s="9" t="s">
        <v>412</v>
      </c>
      <c r="H5293" s="9" t="s">
        <v>413</v>
      </c>
      <c r="J5293" s="46" t="s">
        <v>5705</v>
      </c>
      <c r="K5293" s="45"/>
      <c r="L5293" s="45"/>
      <c r="BB5293" t="s">
        <v>7457</v>
      </c>
      <c r="BC5293" t="s">
        <v>310</v>
      </c>
      <c r="BD5293">
        <v>12</v>
      </c>
      <c r="BE5293" t="s">
        <v>330</v>
      </c>
      <c r="BG5293">
        <v>5292</v>
      </c>
      <c r="BH5293" t="s">
        <v>317</v>
      </c>
      <c r="BI5293" t="s">
        <v>340</v>
      </c>
    </row>
    <row r="5294" spans="1:61" x14ac:dyDescent="0.25">
      <c r="A5294" s="9">
        <v>5293</v>
      </c>
      <c r="B5294" s="9" t="s">
        <v>186</v>
      </c>
      <c r="C5294" s="9" t="s">
        <v>154</v>
      </c>
      <c r="D5294" s="9" t="s">
        <v>302</v>
      </c>
      <c r="E5294" s="9" t="s">
        <v>446</v>
      </c>
      <c r="F5294" s="9" t="s">
        <v>447</v>
      </c>
      <c r="G5294" s="9" t="s">
        <v>416</v>
      </c>
      <c r="H5294" s="9" t="s">
        <v>412</v>
      </c>
      <c r="J5294" s="45" t="s">
        <v>5703</v>
      </c>
      <c r="K5294" s="45"/>
      <c r="L5294" s="45"/>
      <c r="BB5294" t="s">
        <v>7458</v>
      </c>
      <c r="BC5294" t="s">
        <v>311</v>
      </c>
      <c r="BD5294">
        <v>1</v>
      </c>
      <c r="BE5294" t="s">
        <v>331</v>
      </c>
      <c r="BG5294">
        <v>5293</v>
      </c>
      <c r="BH5294" t="s">
        <v>318</v>
      </c>
      <c r="BI5294" t="s">
        <v>341</v>
      </c>
    </row>
    <row r="5295" spans="1:61" x14ac:dyDescent="0.25">
      <c r="A5295" s="9">
        <v>5294</v>
      </c>
      <c r="B5295" s="9" t="s">
        <v>176</v>
      </c>
      <c r="C5295" s="9" t="s">
        <v>155</v>
      </c>
      <c r="D5295" s="9" t="s">
        <v>303</v>
      </c>
      <c r="E5295" s="9" t="s">
        <v>448</v>
      </c>
      <c r="F5295" s="9" t="s">
        <v>449</v>
      </c>
      <c r="G5295" s="9" t="s">
        <v>417</v>
      </c>
      <c r="H5295" s="9" t="s">
        <v>417</v>
      </c>
      <c r="J5295" s="45" t="s">
        <v>696</v>
      </c>
      <c r="K5295" s="45"/>
      <c r="L5295" s="45"/>
      <c r="BB5295" t="s">
        <v>7459</v>
      </c>
      <c r="BC5295" t="s">
        <v>311</v>
      </c>
      <c r="BD5295">
        <v>2</v>
      </c>
      <c r="BE5295" t="s">
        <v>332</v>
      </c>
      <c r="BG5295">
        <v>5294</v>
      </c>
      <c r="BH5295" t="s">
        <v>319</v>
      </c>
      <c r="BI5295" t="s">
        <v>342</v>
      </c>
    </row>
    <row r="5296" spans="1:61" x14ac:dyDescent="0.25">
      <c r="A5296" s="9">
        <v>5295</v>
      </c>
      <c r="B5296" s="9" t="s">
        <v>177</v>
      </c>
      <c r="C5296" s="9" t="s">
        <v>156</v>
      </c>
      <c r="D5296" s="9" t="s">
        <v>304</v>
      </c>
      <c r="E5296" s="9" t="s">
        <v>448</v>
      </c>
      <c r="F5296" s="9" t="s">
        <v>449</v>
      </c>
      <c r="G5296" s="9" t="s">
        <v>412</v>
      </c>
      <c r="H5296" s="9" t="s">
        <v>416</v>
      </c>
      <c r="J5296" s="45" t="s">
        <v>696</v>
      </c>
      <c r="K5296" s="45"/>
      <c r="L5296" s="45"/>
      <c r="BB5296" t="s">
        <v>7460</v>
      </c>
      <c r="BC5296" t="s">
        <v>311</v>
      </c>
      <c r="BD5296">
        <v>3</v>
      </c>
      <c r="BE5296" t="s">
        <v>333</v>
      </c>
      <c r="BG5296">
        <v>5295</v>
      </c>
      <c r="BH5296" t="s">
        <v>320</v>
      </c>
      <c r="BI5296" t="s">
        <v>343</v>
      </c>
    </row>
    <row r="5297" spans="1:61" x14ac:dyDescent="0.25">
      <c r="A5297" s="9">
        <v>5296</v>
      </c>
      <c r="B5297" s="9" t="s">
        <v>179</v>
      </c>
      <c r="C5297" s="9" t="s">
        <v>157</v>
      </c>
      <c r="D5297" s="9" t="s">
        <v>305</v>
      </c>
      <c r="E5297" s="9" t="s">
        <v>450</v>
      </c>
      <c r="F5297" s="9" t="s">
        <v>451</v>
      </c>
      <c r="G5297" s="9" t="s">
        <v>413</v>
      </c>
      <c r="H5297" s="9" t="s">
        <v>412</v>
      </c>
      <c r="J5297" s="45" t="s">
        <v>5704</v>
      </c>
      <c r="K5297" s="45"/>
      <c r="L5297" s="45"/>
      <c r="BB5297" t="s">
        <v>7461</v>
      </c>
      <c r="BC5297" t="s">
        <v>311</v>
      </c>
      <c r="BD5297">
        <v>4</v>
      </c>
      <c r="BE5297" t="s">
        <v>334</v>
      </c>
      <c r="BG5297">
        <v>5296</v>
      </c>
      <c r="BH5297" t="s">
        <v>321</v>
      </c>
      <c r="BI5297" t="s">
        <v>344</v>
      </c>
    </row>
    <row r="5298" spans="1:61" x14ac:dyDescent="0.25">
      <c r="A5298" s="9">
        <v>5297</v>
      </c>
      <c r="B5298" s="9" t="s">
        <v>180</v>
      </c>
      <c r="C5298" s="9" t="s">
        <v>158</v>
      </c>
      <c r="D5298" s="9" t="s">
        <v>306</v>
      </c>
      <c r="E5298" s="9" t="s">
        <v>450</v>
      </c>
      <c r="F5298" s="9" t="s">
        <v>451</v>
      </c>
      <c r="G5298" s="9" t="s">
        <v>422</v>
      </c>
      <c r="H5298" s="9" t="s">
        <v>423</v>
      </c>
      <c r="J5298" s="45" t="s">
        <v>696</v>
      </c>
      <c r="K5298" s="45"/>
      <c r="L5298" s="45"/>
      <c r="BB5298" t="s">
        <v>7462</v>
      </c>
      <c r="BC5298" t="s">
        <v>311</v>
      </c>
      <c r="BD5298">
        <v>5</v>
      </c>
      <c r="BE5298" t="s">
        <v>335</v>
      </c>
      <c r="BG5298">
        <v>5297</v>
      </c>
      <c r="BH5298" t="s">
        <v>322</v>
      </c>
      <c r="BI5298" t="s">
        <v>345</v>
      </c>
    </row>
    <row r="5299" spans="1:61" x14ac:dyDescent="0.25">
      <c r="A5299" s="9">
        <v>5298</v>
      </c>
      <c r="B5299" s="9" t="s">
        <v>181</v>
      </c>
      <c r="C5299" s="9" t="s">
        <v>147</v>
      </c>
      <c r="D5299" s="9" t="s">
        <v>307</v>
      </c>
      <c r="E5299" s="9" t="s">
        <v>452</v>
      </c>
      <c r="F5299" s="9" t="s">
        <v>453</v>
      </c>
      <c r="G5299" s="9" t="s">
        <v>424</v>
      </c>
      <c r="H5299" s="9" t="s">
        <v>425</v>
      </c>
      <c r="J5299" s="45" t="s">
        <v>696</v>
      </c>
      <c r="K5299" s="45"/>
      <c r="L5299" s="45"/>
      <c r="BB5299" t="s">
        <v>7463</v>
      </c>
      <c r="BC5299" t="s">
        <v>311</v>
      </c>
      <c r="BD5299">
        <v>6</v>
      </c>
      <c r="BE5299" t="s">
        <v>336</v>
      </c>
      <c r="BG5299">
        <v>5298</v>
      </c>
      <c r="BH5299" t="s">
        <v>323</v>
      </c>
      <c r="BI5299" t="s">
        <v>346</v>
      </c>
    </row>
    <row r="5300" spans="1:61" x14ac:dyDescent="0.25">
      <c r="A5300" s="9">
        <v>5299</v>
      </c>
      <c r="B5300" s="9" t="s">
        <v>182</v>
      </c>
      <c r="C5300" s="9" t="s">
        <v>148</v>
      </c>
      <c r="D5300" s="9" t="s">
        <v>308</v>
      </c>
      <c r="E5300" s="9" t="s">
        <v>452</v>
      </c>
      <c r="F5300" s="9" t="s">
        <v>453</v>
      </c>
      <c r="G5300" s="9" t="s">
        <v>425</v>
      </c>
      <c r="H5300" s="9" t="s">
        <v>424</v>
      </c>
      <c r="J5300" s="45" t="s">
        <v>5703</v>
      </c>
      <c r="K5300" s="45"/>
      <c r="L5300" s="45"/>
      <c r="BB5300" t="s">
        <v>7464</v>
      </c>
      <c r="BC5300" t="s">
        <v>311</v>
      </c>
      <c r="BD5300">
        <v>7</v>
      </c>
      <c r="BE5300" t="s">
        <v>337</v>
      </c>
      <c r="BG5300">
        <v>5299</v>
      </c>
      <c r="BH5300" t="s">
        <v>324</v>
      </c>
      <c r="BI5300" t="s">
        <v>347</v>
      </c>
    </row>
    <row r="5301" spans="1:61" x14ac:dyDescent="0.25">
      <c r="A5301" s="9">
        <v>5300</v>
      </c>
      <c r="B5301" s="9" t="s">
        <v>183</v>
      </c>
      <c r="C5301" s="9" t="s">
        <v>149</v>
      </c>
      <c r="D5301" s="9" t="s">
        <v>309</v>
      </c>
      <c r="E5301" s="9" t="s">
        <v>454</v>
      </c>
      <c r="F5301" s="9" t="s">
        <v>455</v>
      </c>
      <c r="G5301" s="9" t="s">
        <v>423</v>
      </c>
      <c r="H5301" s="9" t="s">
        <v>422</v>
      </c>
      <c r="J5301" s="46" t="s">
        <v>5705</v>
      </c>
      <c r="K5301" s="45"/>
      <c r="L5301" s="45"/>
      <c r="BB5301" t="s">
        <v>7465</v>
      </c>
      <c r="BC5301" t="s">
        <v>311</v>
      </c>
      <c r="BD5301">
        <v>8</v>
      </c>
      <c r="BE5301" t="s">
        <v>338</v>
      </c>
      <c r="BG5301">
        <v>5300</v>
      </c>
      <c r="BH5301" t="s">
        <v>325</v>
      </c>
      <c r="BI5301" t="s">
        <v>348</v>
      </c>
    </row>
    <row r="5302" spans="1:61" x14ac:dyDescent="0.25">
      <c r="A5302" s="9">
        <v>5301</v>
      </c>
      <c r="B5302" s="9" t="s">
        <v>184</v>
      </c>
      <c r="C5302" s="9" t="s">
        <v>150</v>
      </c>
      <c r="D5302" s="9" t="s">
        <v>310</v>
      </c>
      <c r="E5302" s="9" t="s">
        <v>454</v>
      </c>
      <c r="F5302" s="9" t="s">
        <v>455</v>
      </c>
      <c r="G5302" s="9" t="s">
        <v>412</v>
      </c>
      <c r="H5302" s="9" t="s">
        <v>413</v>
      </c>
      <c r="J5302" s="45" t="s">
        <v>5703</v>
      </c>
      <c r="K5302" s="45"/>
      <c r="L5302" s="45"/>
      <c r="BB5302" t="s">
        <v>7466</v>
      </c>
      <c r="BC5302" t="s">
        <v>311</v>
      </c>
      <c r="BD5302">
        <v>9</v>
      </c>
      <c r="BE5302" t="s">
        <v>339</v>
      </c>
      <c r="BG5302">
        <v>5301</v>
      </c>
      <c r="BH5302" t="s">
        <v>326</v>
      </c>
      <c r="BI5302" t="s">
        <v>349</v>
      </c>
    </row>
    <row r="5303" spans="1:61" x14ac:dyDescent="0.25">
      <c r="A5303" s="9">
        <v>5302</v>
      </c>
      <c r="B5303" s="9" t="s">
        <v>185</v>
      </c>
      <c r="C5303" s="9" t="s">
        <v>151</v>
      </c>
      <c r="D5303" s="9" t="s">
        <v>311</v>
      </c>
      <c r="E5303" s="9" t="s">
        <v>456</v>
      </c>
      <c r="F5303" s="9" t="s">
        <v>457</v>
      </c>
      <c r="G5303" s="9" t="s">
        <v>416</v>
      </c>
      <c r="H5303" s="9" t="s">
        <v>412</v>
      </c>
      <c r="J5303" s="45" t="s">
        <v>696</v>
      </c>
      <c r="K5303" s="45"/>
      <c r="L5303" s="45"/>
      <c r="BB5303" t="s">
        <v>7467</v>
      </c>
      <c r="BC5303" t="s">
        <v>311</v>
      </c>
      <c r="BD5303">
        <v>10</v>
      </c>
      <c r="BE5303" t="s">
        <v>340</v>
      </c>
      <c r="BG5303">
        <v>5302</v>
      </c>
      <c r="BH5303" t="s">
        <v>327</v>
      </c>
      <c r="BI5303" t="s">
        <v>350</v>
      </c>
    </row>
    <row r="5304" spans="1:61" x14ac:dyDescent="0.25">
      <c r="A5304" s="9">
        <v>5303</v>
      </c>
      <c r="B5304" s="9" t="s">
        <v>186</v>
      </c>
      <c r="C5304" s="9" t="s">
        <v>152</v>
      </c>
      <c r="D5304" s="9" t="s">
        <v>312</v>
      </c>
      <c r="E5304" s="9" t="s">
        <v>456</v>
      </c>
      <c r="F5304" s="9" t="s">
        <v>457</v>
      </c>
      <c r="G5304" s="9" t="s">
        <v>417</v>
      </c>
      <c r="H5304" s="9" t="s">
        <v>417</v>
      </c>
      <c r="J5304" s="45" t="s">
        <v>696</v>
      </c>
      <c r="K5304" s="45"/>
      <c r="L5304" s="45"/>
      <c r="BB5304" t="s">
        <v>7468</v>
      </c>
      <c r="BC5304" t="s">
        <v>311</v>
      </c>
      <c r="BD5304">
        <v>11</v>
      </c>
      <c r="BE5304" t="s">
        <v>341</v>
      </c>
      <c r="BG5304">
        <v>5303</v>
      </c>
      <c r="BH5304" t="s">
        <v>328</v>
      </c>
      <c r="BI5304" t="s">
        <v>351</v>
      </c>
    </row>
    <row r="5305" spans="1:61" x14ac:dyDescent="0.25">
      <c r="A5305" s="9">
        <v>5304</v>
      </c>
      <c r="B5305" s="9" t="s">
        <v>176</v>
      </c>
      <c r="C5305" s="9" t="s">
        <v>153</v>
      </c>
      <c r="D5305" s="9" t="s">
        <v>313</v>
      </c>
      <c r="E5305" s="9" t="s">
        <v>458</v>
      </c>
      <c r="F5305" s="9" t="s">
        <v>459</v>
      </c>
      <c r="G5305" s="9" t="s">
        <v>412</v>
      </c>
      <c r="H5305" s="9" t="s">
        <v>416</v>
      </c>
      <c r="J5305" s="45" t="s">
        <v>5704</v>
      </c>
      <c r="K5305" s="45"/>
      <c r="L5305" s="45"/>
      <c r="BB5305" t="s">
        <v>7469</v>
      </c>
      <c r="BC5305" t="s">
        <v>311</v>
      </c>
      <c r="BD5305">
        <v>12</v>
      </c>
      <c r="BE5305" t="s">
        <v>342</v>
      </c>
      <c r="BG5305">
        <v>5304</v>
      </c>
      <c r="BH5305" t="s">
        <v>329</v>
      </c>
      <c r="BI5305" t="s">
        <v>352</v>
      </c>
    </row>
    <row r="5306" spans="1:61" x14ac:dyDescent="0.25">
      <c r="A5306" s="9">
        <v>5305</v>
      </c>
      <c r="B5306" s="9" t="s">
        <v>177</v>
      </c>
      <c r="C5306" s="9" t="s">
        <v>154</v>
      </c>
      <c r="D5306" s="9" t="s">
        <v>314</v>
      </c>
      <c r="E5306" s="9" t="s">
        <v>458</v>
      </c>
      <c r="F5306" s="9" t="s">
        <v>459</v>
      </c>
      <c r="G5306" s="9" t="s">
        <v>413</v>
      </c>
      <c r="H5306" s="9" t="s">
        <v>412</v>
      </c>
      <c r="J5306" s="45" t="s">
        <v>696</v>
      </c>
      <c r="K5306" s="45"/>
      <c r="L5306" s="45"/>
      <c r="BB5306" t="s">
        <v>7470</v>
      </c>
      <c r="BC5306" t="s">
        <v>312</v>
      </c>
      <c r="BD5306">
        <v>1</v>
      </c>
      <c r="BE5306" t="s">
        <v>343</v>
      </c>
      <c r="BG5306">
        <v>5305</v>
      </c>
      <c r="BH5306" t="s">
        <v>330</v>
      </c>
      <c r="BI5306" t="s">
        <v>293</v>
      </c>
    </row>
    <row r="5307" spans="1:61" x14ac:dyDescent="0.25">
      <c r="A5307" s="9">
        <v>5306</v>
      </c>
      <c r="B5307" s="9" t="s">
        <v>179</v>
      </c>
      <c r="C5307" s="9" t="s">
        <v>155</v>
      </c>
      <c r="D5307" s="9" t="s">
        <v>315</v>
      </c>
      <c r="E5307" s="9" t="s">
        <v>460</v>
      </c>
      <c r="F5307" s="9" t="s">
        <v>461</v>
      </c>
      <c r="G5307" s="9" t="s">
        <v>422</v>
      </c>
      <c r="H5307" s="9" t="s">
        <v>423</v>
      </c>
      <c r="J5307" s="45" t="s">
        <v>696</v>
      </c>
      <c r="K5307" s="45"/>
      <c r="L5307" s="45"/>
      <c r="BB5307" t="s">
        <v>7471</v>
      </c>
      <c r="BC5307" t="s">
        <v>312</v>
      </c>
      <c r="BD5307">
        <v>2</v>
      </c>
      <c r="BE5307" t="s">
        <v>344</v>
      </c>
      <c r="BG5307">
        <v>5306</v>
      </c>
      <c r="BH5307" t="s">
        <v>331</v>
      </c>
      <c r="BI5307" t="s">
        <v>294</v>
      </c>
    </row>
    <row r="5308" spans="1:61" x14ac:dyDescent="0.25">
      <c r="A5308" s="9">
        <v>5307</v>
      </c>
      <c r="B5308" s="9" t="s">
        <v>180</v>
      </c>
      <c r="C5308" s="9" t="s">
        <v>156</v>
      </c>
      <c r="D5308" s="9" t="s">
        <v>316</v>
      </c>
      <c r="E5308" s="9" t="s">
        <v>460</v>
      </c>
      <c r="F5308" s="9" t="s">
        <v>461</v>
      </c>
      <c r="G5308" s="9" t="s">
        <v>424</v>
      </c>
      <c r="H5308" s="9" t="s">
        <v>425</v>
      </c>
      <c r="J5308" s="45" t="s">
        <v>5703</v>
      </c>
      <c r="K5308" s="45"/>
      <c r="L5308" s="45"/>
      <c r="BB5308" t="s">
        <v>7472</v>
      </c>
      <c r="BC5308" t="s">
        <v>312</v>
      </c>
      <c r="BD5308">
        <v>3</v>
      </c>
      <c r="BE5308" t="s">
        <v>345</v>
      </c>
      <c r="BG5308">
        <v>5307</v>
      </c>
      <c r="BH5308" t="s">
        <v>332</v>
      </c>
      <c r="BI5308" t="s">
        <v>295</v>
      </c>
    </row>
    <row r="5309" spans="1:61" x14ac:dyDescent="0.25">
      <c r="A5309" s="9">
        <v>5308</v>
      </c>
      <c r="B5309" s="9" t="s">
        <v>181</v>
      </c>
      <c r="C5309" s="9" t="s">
        <v>157</v>
      </c>
      <c r="D5309" s="9" t="s">
        <v>317</v>
      </c>
      <c r="E5309" s="9" t="s">
        <v>462</v>
      </c>
      <c r="F5309" s="9" t="s">
        <v>463</v>
      </c>
      <c r="G5309" s="9" t="s">
        <v>425</v>
      </c>
      <c r="H5309" s="9" t="s">
        <v>424</v>
      </c>
      <c r="J5309" s="46" t="s">
        <v>5705</v>
      </c>
      <c r="K5309" s="45"/>
      <c r="L5309" s="45"/>
      <c r="BB5309" t="s">
        <v>7473</v>
      </c>
      <c r="BC5309" t="s">
        <v>312</v>
      </c>
      <c r="BD5309">
        <v>4</v>
      </c>
      <c r="BE5309" t="s">
        <v>346</v>
      </c>
      <c r="BG5309">
        <v>5308</v>
      </c>
      <c r="BH5309" t="s">
        <v>333</v>
      </c>
      <c r="BI5309" t="s">
        <v>296</v>
      </c>
    </row>
    <row r="5310" spans="1:61" x14ac:dyDescent="0.25">
      <c r="A5310" s="9">
        <v>5309</v>
      </c>
      <c r="B5310" s="9" t="s">
        <v>182</v>
      </c>
      <c r="C5310" s="9" t="s">
        <v>158</v>
      </c>
      <c r="D5310" s="9" t="s">
        <v>318</v>
      </c>
      <c r="E5310" s="9" t="s">
        <v>462</v>
      </c>
      <c r="F5310" s="9" t="s">
        <v>463</v>
      </c>
      <c r="G5310" s="9" t="s">
        <v>423</v>
      </c>
      <c r="H5310" s="9" t="s">
        <v>422</v>
      </c>
      <c r="J5310" s="45" t="s">
        <v>696</v>
      </c>
      <c r="K5310" s="45"/>
      <c r="L5310" s="45"/>
      <c r="BB5310" t="s">
        <v>7474</v>
      </c>
      <c r="BC5310" t="s">
        <v>312</v>
      </c>
      <c r="BD5310">
        <v>5</v>
      </c>
      <c r="BE5310" t="s">
        <v>347</v>
      </c>
      <c r="BG5310">
        <v>5309</v>
      </c>
      <c r="BH5310" t="s">
        <v>334</v>
      </c>
      <c r="BI5310" t="s">
        <v>297</v>
      </c>
    </row>
    <row r="5311" spans="1:61" x14ac:dyDescent="0.25">
      <c r="A5311" s="9">
        <v>5310</v>
      </c>
      <c r="B5311" s="9" t="s">
        <v>183</v>
      </c>
      <c r="C5311" s="9" t="s">
        <v>147</v>
      </c>
      <c r="D5311" s="9" t="s">
        <v>319</v>
      </c>
      <c r="E5311" s="9" t="s">
        <v>464</v>
      </c>
      <c r="F5311" s="9" t="s">
        <v>465</v>
      </c>
      <c r="G5311" s="9" t="s">
        <v>412</v>
      </c>
      <c r="H5311" s="9" t="s">
        <v>413</v>
      </c>
      <c r="J5311" s="45" t="s">
        <v>5703</v>
      </c>
      <c r="K5311" s="45"/>
      <c r="L5311" s="45"/>
      <c r="BB5311" t="s">
        <v>7475</v>
      </c>
      <c r="BC5311" t="s">
        <v>312</v>
      </c>
      <c r="BD5311">
        <v>6</v>
      </c>
      <c r="BE5311" t="s">
        <v>348</v>
      </c>
      <c r="BG5311">
        <v>5310</v>
      </c>
      <c r="BH5311" t="s">
        <v>335</v>
      </c>
      <c r="BI5311" t="s">
        <v>298</v>
      </c>
    </row>
    <row r="5312" spans="1:61" x14ac:dyDescent="0.25">
      <c r="A5312" s="9">
        <v>5311</v>
      </c>
      <c r="B5312" s="9" t="s">
        <v>184</v>
      </c>
      <c r="C5312" s="9" t="s">
        <v>148</v>
      </c>
      <c r="D5312" s="9" t="s">
        <v>320</v>
      </c>
      <c r="E5312" s="9" t="s">
        <v>464</v>
      </c>
      <c r="F5312" s="9" t="s">
        <v>465</v>
      </c>
      <c r="G5312" s="9" t="s">
        <v>416</v>
      </c>
      <c r="H5312" s="9" t="s">
        <v>412</v>
      </c>
      <c r="J5312" s="45" t="s">
        <v>696</v>
      </c>
      <c r="K5312" s="45"/>
      <c r="L5312" s="45"/>
      <c r="BB5312" t="s">
        <v>7476</v>
      </c>
      <c r="BC5312" t="s">
        <v>312</v>
      </c>
      <c r="BD5312">
        <v>7</v>
      </c>
      <c r="BE5312" t="s">
        <v>349</v>
      </c>
      <c r="BG5312">
        <v>5311</v>
      </c>
      <c r="BH5312" t="s">
        <v>336</v>
      </c>
      <c r="BI5312" t="s">
        <v>299</v>
      </c>
    </row>
    <row r="5313" spans="1:61" x14ac:dyDescent="0.25">
      <c r="A5313" s="9">
        <v>5312</v>
      </c>
      <c r="B5313" s="9" t="s">
        <v>185</v>
      </c>
      <c r="C5313" s="9" t="s">
        <v>149</v>
      </c>
      <c r="D5313" s="9" t="s">
        <v>321</v>
      </c>
      <c r="E5313" s="9" t="s">
        <v>466</v>
      </c>
      <c r="F5313" s="9" t="s">
        <v>467</v>
      </c>
      <c r="G5313" s="9" t="s">
        <v>417</v>
      </c>
      <c r="H5313" s="9" t="s">
        <v>417</v>
      </c>
      <c r="J5313" s="45" t="s">
        <v>5704</v>
      </c>
      <c r="K5313" s="45"/>
      <c r="L5313" s="45"/>
      <c r="BB5313" t="s">
        <v>7477</v>
      </c>
      <c r="BC5313" t="s">
        <v>312</v>
      </c>
      <c r="BD5313">
        <v>8</v>
      </c>
      <c r="BE5313" t="s">
        <v>350</v>
      </c>
      <c r="BG5313">
        <v>5312</v>
      </c>
      <c r="BH5313" t="s">
        <v>337</v>
      </c>
      <c r="BI5313" t="s">
        <v>300</v>
      </c>
    </row>
    <row r="5314" spans="1:61" x14ac:dyDescent="0.25">
      <c r="A5314" s="9">
        <v>5313</v>
      </c>
      <c r="B5314" s="9" t="s">
        <v>186</v>
      </c>
      <c r="C5314" s="9" t="s">
        <v>150</v>
      </c>
      <c r="D5314" s="9" t="s">
        <v>322</v>
      </c>
      <c r="E5314" s="9" t="s">
        <v>466</v>
      </c>
      <c r="F5314" s="9" t="s">
        <v>467</v>
      </c>
      <c r="G5314" s="9" t="s">
        <v>412</v>
      </c>
      <c r="H5314" s="9" t="s">
        <v>416</v>
      </c>
      <c r="J5314" s="45" t="s">
        <v>696</v>
      </c>
      <c r="K5314" s="45"/>
      <c r="L5314" s="45"/>
      <c r="BB5314" t="s">
        <v>7478</v>
      </c>
      <c r="BC5314" t="s">
        <v>312</v>
      </c>
      <c r="BD5314">
        <v>9</v>
      </c>
      <c r="BE5314" t="s">
        <v>351</v>
      </c>
      <c r="BG5314">
        <v>5313</v>
      </c>
      <c r="BH5314" t="s">
        <v>338</v>
      </c>
      <c r="BI5314" t="s">
        <v>301</v>
      </c>
    </row>
    <row r="5315" spans="1:61" x14ac:dyDescent="0.25">
      <c r="A5315" s="9">
        <v>5314</v>
      </c>
      <c r="B5315" s="9" t="s">
        <v>176</v>
      </c>
      <c r="C5315" s="9" t="s">
        <v>151</v>
      </c>
      <c r="D5315" s="9" t="s">
        <v>323</v>
      </c>
      <c r="E5315" s="9" t="s">
        <v>468</v>
      </c>
      <c r="F5315" s="9" t="s">
        <v>469</v>
      </c>
      <c r="G5315" s="9" t="s">
        <v>413</v>
      </c>
      <c r="H5315" s="9" t="s">
        <v>412</v>
      </c>
      <c r="J5315" s="45" t="s">
        <v>696</v>
      </c>
      <c r="K5315" s="45"/>
      <c r="L5315" s="45"/>
      <c r="BB5315" t="s">
        <v>7479</v>
      </c>
      <c r="BC5315" t="s">
        <v>312</v>
      </c>
      <c r="BD5315">
        <v>10</v>
      </c>
      <c r="BE5315" t="s">
        <v>352</v>
      </c>
      <c r="BG5315">
        <v>5314</v>
      </c>
      <c r="BH5315" t="s">
        <v>339</v>
      </c>
      <c r="BI5315" t="s">
        <v>302</v>
      </c>
    </row>
    <row r="5316" spans="1:61" x14ac:dyDescent="0.25">
      <c r="A5316" s="9">
        <v>5315</v>
      </c>
      <c r="B5316" s="9" t="s">
        <v>177</v>
      </c>
      <c r="C5316" s="9" t="s">
        <v>152</v>
      </c>
      <c r="D5316" s="9" t="s">
        <v>324</v>
      </c>
      <c r="E5316" s="9" t="s">
        <v>468</v>
      </c>
      <c r="F5316" s="9" t="s">
        <v>469</v>
      </c>
      <c r="G5316" s="9" t="s">
        <v>422</v>
      </c>
      <c r="H5316" s="9" t="s">
        <v>423</v>
      </c>
      <c r="J5316" s="45" t="s">
        <v>5703</v>
      </c>
      <c r="K5316" s="45"/>
      <c r="L5316" s="45"/>
      <c r="BB5316" t="s">
        <v>7480</v>
      </c>
      <c r="BC5316" t="s">
        <v>312</v>
      </c>
      <c r="BD5316">
        <v>11</v>
      </c>
      <c r="BE5316" t="s">
        <v>293</v>
      </c>
      <c r="BG5316">
        <v>5315</v>
      </c>
      <c r="BH5316" t="s">
        <v>340</v>
      </c>
      <c r="BI5316" t="s">
        <v>303</v>
      </c>
    </row>
    <row r="5317" spans="1:61" x14ac:dyDescent="0.25">
      <c r="A5317" s="9">
        <v>5316</v>
      </c>
      <c r="B5317" s="9" t="s">
        <v>179</v>
      </c>
      <c r="C5317" s="9" t="s">
        <v>153</v>
      </c>
      <c r="D5317" s="9" t="s">
        <v>325</v>
      </c>
      <c r="E5317" s="9" t="s">
        <v>470</v>
      </c>
      <c r="F5317" s="3" t="s">
        <v>5707</v>
      </c>
      <c r="G5317" s="9" t="s">
        <v>424</v>
      </c>
      <c r="H5317" s="9" t="s">
        <v>425</v>
      </c>
      <c r="J5317" s="46" t="s">
        <v>5705</v>
      </c>
      <c r="K5317" s="45"/>
      <c r="L5317" s="45"/>
      <c r="BB5317" t="s">
        <v>7481</v>
      </c>
      <c r="BC5317" t="s">
        <v>312</v>
      </c>
      <c r="BD5317">
        <v>12</v>
      </c>
      <c r="BE5317" t="s">
        <v>294</v>
      </c>
      <c r="BG5317">
        <v>5316</v>
      </c>
      <c r="BH5317" t="s">
        <v>341</v>
      </c>
      <c r="BI5317" t="s">
        <v>304</v>
      </c>
    </row>
    <row r="5318" spans="1:61" x14ac:dyDescent="0.25">
      <c r="A5318" s="9">
        <v>5317</v>
      </c>
      <c r="B5318" s="9" t="s">
        <v>180</v>
      </c>
      <c r="C5318" s="9" t="s">
        <v>154</v>
      </c>
      <c r="D5318" s="9" t="s">
        <v>326</v>
      </c>
      <c r="E5318" s="9" t="s">
        <v>470</v>
      </c>
      <c r="F5318" s="3" t="s">
        <v>5707</v>
      </c>
      <c r="G5318" s="9" t="s">
        <v>425</v>
      </c>
      <c r="H5318" s="9" t="s">
        <v>424</v>
      </c>
      <c r="J5318" s="45" t="s">
        <v>696</v>
      </c>
      <c r="K5318" s="45"/>
      <c r="L5318" s="45"/>
      <c r="BB5318" t="s">
        <v>7482</v>
      </c>
      <c r="BC5318" t="s">
        <v>313</v>
      </c>
      <c r="BD5318">
        <v>1</v>
      </c>
      <c r="BE5318" t="s">
        <v>295</v>
      </c>
      <c r="BG5318">
        <v>5317</v>
      </c>
      <c r="BH5318" t="s">
        <v>342</v>
      </c>
      <c r="BI5318" t="s">
        <v>305</v>
      </c>
    </row>
    <row r="5319" spans="1:61" x14ac:dyDescent="0.25">
      <c r="A5319" s="9">
        <v>5318</v>
      </c>
      <c r="B5319" s="9" t="s">
        <v>181</v>
      </c>
      <c r="C5319" s="9" t="s">
        <v>155</v>
      </c>
      <c r="D5319" s="9" t="s">
        <v>327</v>
      </c>
      <c r="E5319" s="9" t="s">
        <v>471</v>
      </c>
      <c r="F5319" s="9" t="s">
        <v>472</v>
      </c>
      <c r="G5319" s="9" t="s">
        <v>423</v>
      </c>
      <c r="H5319" s="9" t="s">
        <v>422</v>
      </c>
      <c r="J5319" s="45" t="s">
        <v>5703</v>
      </c>
      <c r="K5319" s="45"/>
      <c r="L5319" s="45"/>
      <c r="BB5319" t="s">
        <v>7483</v>
      </c>
      <c r="BC5319" t="s">
        <v>313</v>
      </c>
      <c r="BD5319">
        <v>2</v>
      </c>
      <c r="BE5319" t="s">
        <v>296</v>
      </c>
      <c r="BG5319">
        <v>5318</v>
      </c>
      <c r="BH5319" t="s">
        <v>343</v>
      </c>
      <c r="BI5319" t="s">
        <v>306</v>
      </c>
    </row>
    <row r="5320" spans="1:61" x14ac:dyDescent="0.25">
      <c r="A5320" s="9">
        <v>5319</v>
      </c>
      <c r="B5320" s="9" t="s">
        <v>182</v>
      </c>
      <c r="C5320" s="9" t="s">
        <v>156</v>
      </c>
      <c r="D5320" s="9" t="s">
        <v>328</v>
      </c>
      <c r="E5320" s="9" t="s">
        <v>471</v>
      </c>
      <c r="F5320" s="9" t="s">
        <v>472</v>
      </c>
      <c r="G5320" s="9" t="s">
        <v>412</v>
      </c>
      <c r="H5320" s="9" t="s">
        <v>413</v>
      </c>
      <c r="J5320" s="45" t="s">
        <v>696</v>
      </c>
      <c r="K5320" s="45"/>
      <c r="L5320" s="45"/>
      <c r="BB5320" t="s">
        <v>7484</v>
      </c>
      <c r="BC5320" t="s">
        <v>313</v>
      </c>
      <c r="BD5320">
        <v>3</v>
      </c>
      <c r="BE5320" t="s">
        <v>297</v>
      </c>
      <c r="BG5320">
        <v>5319</v>
      </c>
      <c r="BH5320" t="s">
        <v>344</v>
      </c>
      <c r="BI5320" t="s">
        <v>307</v>
      </c>
    </row>
    <row r="5321" spans="1:61" x14ac:dyDescent="0.25">
      <c r="A5321" s="9">
        <v>5320</v>
      </c>
      <c r="B5321" s="9" t="s">
        <v>183</v>
      </c>
      <c r="C5321" s="9" t="s">
        <v>157</v>
      </c>
      <c r="D5321" s="9" t="s">
        <v>329</v>
      </c>
      <c r="E5321" s="9" t="s">
        <v>473</v>
      </c>
      <c r="F5321" s="9" t="s">
        <v>474</v>
      </c>
      <c r="G5321" s="9" t="s">
        <v>416</v>
      </c>
      <c r="H5321" s="9" t="s">
        <v>412</v>
      </c>
      <c r="J5321" s="45" t="s">
        <v>5704</v>
      </c>
      <c r="K5321" s="45"/>
      <c r="L5321" s="45"/>
      <c r="BB5321" t="s">
        <v>7485</v>
      </c>
      <c r="BC5321" t="s">
        <v>313</v>
      </c>
      <c r="BD5321">
        <v>4</v>
      </c>
      <c r="BE5321" t="s">
        <v>298</v>
      </c>
      <c r="BG5321">
        <v>5320</v>
      </c>
      <c r="BH5321" t="s">
        <v>345</v>
      </c>
      <c r="BI5321" t="s">
        <v>308</v>
      </c>
    </row>
    <row r="5322" spans="1:61" x14ac:dyDescent="0.25">
      <c r="A5322" s="9">
        <v>5321</v>
      </c>
      <c r="B5322" s="9" t="s">
        <v>184</v>
      </c>
      <c r="C5322" s="9" t="s">
        <v>158</v>
      </c>
      <c r="D5322" s="9" t="s">
        <v>330</v>
      </c>
      <c r="E5322" s="9" t="s">
        <v>473</v>
      </c>
      <c r="F5322" s="9" t="s">
        <v>474</v>
      </c>
      <c r="G5322" s="9" t="s">
        <v>417</v>
      </c>
      <c r="H5322" s="9" t="s">
        <v>417</v>
      </c>
      <c r="J5322" s="45" t="s">
        <v>696</v>
      </c>
      <c r="K5322" s="45"/>
      <c r="L5322" s="45"/>
      <c r="BB5322" t="s">
        <v>7486</v>
      </c>
      <c r="BC5322" t="s">
        <v>313</v>
      </c>
      <c r="BD5322">
        <v>5</v>
      </c>
      <c r="BE5322" t="s">
        <v>299</v>
      </c>
      <c r="BG5322">
        <v>5321</v>
      </c>
      <c r="BH5322" t="s">
        <v>346</v>
      </c>
      <c r="BI5322" t="s">
        <v>309</v>
      </c>
    </row>
    <row r="5323" spans="1:61" x14ac:dyDescent="0.25">
      <c r="A5323" s="9">
        <v>5322</v>
      </c>
      <c r="B5323" s="9" t="s">
        <v>185</v>
      </c>
      <c r="C5323" s="9" t="s">
        <v>147</v>
      </c>
      <c r="D5323" s="9" t="s">
        <v>331</v>
      </c>
      <c r="E5323" s="9" t="s">
        <v>475</v>
      </c>
      <c r="F5323" s="9" t="s">
        <v>476</v>
      </c>
      <c r="G5323" s="9" t="s">
        <v>412</v>
      </c>
      <c r="H5323" s="9" t="s">
        <v>416</v>
      </c>
      <c r="J5323" s="45" t="s">
        <v>696</v>
      </c>
      <c r="K5323" s="45"/>
      <c r="L5323" s="45"/>
      <c r="BB5323" t="s">
        <v>7487</v>
      </c>
      <c r="BC5323" t="s">
        <v>313</v>
      </c>
      <c r="BD5323">
        <v>6</v>
      </c>
      <c r="BE5323" t="s">
        <v>300</v>
      </c>
      <c r="BG5323">
        <v>5322</v>
      </c>
      <c r="BH5323" t="s">
        <v>347</v>
      </c>
      <c r="BI5323" t="s">
        <v>310</v>
      </c>
    </row>
    <row r="5324" spans="1:61" x14ac:dyDescent="0.25">
      <c r="A5324" s="9">
        <v>5323</v>
      </c>
      <c r="B5324" s="9" t="s">
        <v>186</v>
      </c>
      <c r="C5324" s="9" t="s">
        <v>148</v>
      </c>
      <c r="D5324" s="9" t="s">
        <v>332</v>
      </c>
      <c r="E5324" s="9" t="s">
        <v>475</v>
      </c>
      <c r="F5324" s="9" t="s">
        <v>476</v>
      </c>
      <c r="G5324" s="9" t="s">
        <v>413</v>
      </c>
      <c r="H5324" s="9" t="s">
        <v>412</v>
      </c>
      <c r="J5324" s="45" t="s">
        <v>5703</v>
      </c>
      <c r="K5324" s="45"/>
      <c r="L5324" s="45"/>
      <c r="BB5324" t="s">
        <v>7488</v>
      </c>
      <c r="BC5324" t="s">
        <v>313</v>
      </c>
      <c r="BD5324">
        <v>7</v>
      </c>
      <c r="BE5324" t="s">
        <v>301</v>
      </c>
      <c r="BG5324">
        <v>5323</v>
      </c>
      <c r="BH5324" t="s">
        <v>348</v>
      </c>
      <c r="BI5324" t="s">
        <v>311</v>
      </c>
    </row>
    <row r="5325" spans="1:61" x14ac:dyDescent="0.25">
      <c r="A5325" s="9">
        <v>5324</v>
      </c>
      <c r="B5325" s="9" t="s">
        <v>176</v>
      </c>
      <c r="C5325" s="9" t="s">
        <v>149</v>
      </c>
      <c r="D5325" s="9" t="s">
        <v>333</v>
      </c>
      <c r="E5325" s="9" t="s">
        <v>410</v>
      </c>
      <c r="F5325" s="9" t="s">
        <v>411</v>
      </c>
      <c r="G5325" s="9" t="s">
        <v>422</v>
      </c>
      <c r="H5325" s="9" t="s">
        <v>423</v>
      </c>
      <c r="J5325" s="46" t="s">
        <v>5705</v>
      </c>
      <c r="K5325" s="45"/>
      <c r="L5325" s="45"/>
      <c r="BB5325" t="s">
        <v>7489</v>
      </c>
      <c r="BC5325" t="s">
        <v>313</v>
      </c>
      <c r="BD5325">
        <v>8</v>
      </c>
      <c r="BE5325" t="s">
        <v>302</v>
      </c>
      <c r="BG5325">
        <v>5324</v>
      </c>
      <c r="BH5325" t="s">
        <v>349</v>
      </c>
      <c r="BI5325" t="s">
        <v>312</v>
      </c>
    </row>
    <row r="5326" spans="1:61" x14ac:dyDescent="0.25">
      <c r="A5326" s="9">
        <v>5325</v>
      </c>
      <c r="B5326" s="9" t="s">
        <v>177</v>
      </c>
      <c r="C5326" s="9" t="s">
        <v>150</v>
      </c>
      <c r="D5326" s="9" t="s">
        <v>334</v>
      </c>
      <c r="E5326" s="9" t="s">
        <v>410</v>
      </c>
      <c r="F5326" s="9" t="s">
        <v>411</v>
      </c>
      <c r="G5326" s="9" t="s">
        <v>412</v>
      </c>
      <c r="H5326" s="9" t="s">
        <v>413</v>
      </c>
      <c r="J5326" s="45" t="s">
        <v>696</v>
      </c>
      <c r="K5326" s="45"/>
      <c r="L5326" s="45"/>
      <c r="BB5326" t="s">
        <v>7490</v>
      </c>
      <c r="BC5326" t="s">
        <v>313</v>
      </c>
      <c r="BD5326">
        <v>9</v>
      </c>
      <c r="BE5326" t="s">
        <v>303</v>
      </c>
      <c r="BG5326">
        <v>5325</v>
      </c>
      <c r="BH5326" t="s">
        <v>350</v>
      </c>
      <c r="BI5326" t="s">
        <v>313</v>
      </c>
    </row>
    <row r="5327" spans="1:61" x14ac:dyDescent="0.25">
      <c r="A5327" s="9">
        <v>5326</v>
      </c>
      <c r="B5327" s="9" t="s">
        <v>179</v>
      </c>
      <c r="C5327" s="9" t="s">
        <v>151</v>
      </c>
      <c r="D5327" s="9" t="s">
        <v>335</v>
      </c>
      <c r="E5327" s="9" t="s">
        <v>414</v>
      </c>
      <c r="F5327" s="9" t="s">
        <v>415</v>
      </c>
      <c r="G5327" s="9" t="s">
        <v>416</v>
      </c>
      <c r="H5327" s="9" t="s">
        <v>412</v>
      </c>
      <c r="J5327" s="45" t="s">
        <v>5703</v>
      </c>
      <c r="K5327" s="45"/>
      <c r="L5327" s="45"/>
      <c r="BB5327" t="s">
        <v>7491</v>
      </c>
      <c r="BC5327" t="s">
        <v>313</v>
      </c>
      <c r="BD5327">
        <v>10</v>
      </c>
      <c r="BE5327" t="s">
        <v>304</v>
      </c>
      <c r="BG5327">
        <v>5326</v>
      </c>
      <c r="BH5327" t="s">
        <v>351</v>
      </c>
      <c r="BI5327" t="s">
        <v>314</v>
      </c>
    </row>
    <row r="5328" spans="1:61" x14ac:dyDescent="0.25">
      <c r="A5328" s="9">
        <v>5327</v>
      </c>
      <c r="B5328" s="9" t="s">
        <v>180</v>
      </c>
      <c r="C5328" s="9" t="s">
        <v>152</v>
      </c>
      <c r="D5328" s="9" t="s">
        <v>336</v>
      </c>
      <c r="E5328" s="9" t="s">
        <v>414</v>
      </c>
      <c r="F5328" s="9" t="s">
        <v>415</v>
      </c>
      <c r="G5328" s="9" t="s">
        <v>417</v>
      </c>
      <c r="H5328" s="9" t="s">
        <v>417</v>
      </c>
      <c r="J5328" s="45" t="s">
        <v>696</v>
      </c>
      <c r="K5328" s="45"/>
      <c r="L5328" s="45"/>
      <c r="BB5328" t="s">
        <v>7492</v>
      </c>
      <c r="BC5328" t="s">
        <v>313</v>
      </c>
      <c r="BD5328">
        <v>11</v>
      </c>
      <c r="BE5328" t="s">
        <v>305</v>
      </c>
      <c r="BG5328">
        <v>5327</v>
      </c>
      <c r="BH5328" t="s">
        <v>352</v>
      </c>
      <c r="BI5328" t="s">
        <v>315</v>
      </c>
    </row>
    <row r="5329" spans="1:61" x14ac:dyDescent="0.25">
      <c r="A5329" s="9">
        <v>5328</v>
      </c>
      <c r="B5329" s="9" t="s">
        <v>181</v>
      </c>
      <c r="C5329" s="9" t="s">
        <v>153</v>
      </c>
      <c r="D5329" s="9" t="s">
        <v>337</v>
      </c>
      <c r="E5329" s="9" t="s">
        <v>418</v>
      </c>
      <c r="F5329" s="9" t="s">
        <v>419</v>
      </c>
      <c r="G5329" s="9" t="s">
        <v>412</v>
      </c>
      <c r="H5329" s="9" t="s">
        <v>416</v>
      </c>
      <c r="J5329" s="46" t="s">
        <v>5705</v>
      </c>
      <c r="K5329" s="45"/>
      <c r="L5329" s="45"/>
      <c r="BB5329" t="s">
        <v>7493</v>
      </c>
      <c r="BC5329" t="s">
        <v>313</v>
      </c>
      <c r="BD5329">
        <v>12</v>
      </c>
      <c r="BE5329" t="s">
        <v>306</v>
      </c>
      <c r="BG5329">
        <v>5328</v>
      </c>
      <c r="BH5329" t="s">
        <v>293</v>
      </c>
      <c r="BI5329" t="s">
        <v>316</v>
      </c>
    </row>
    <row r="5330" spans="1:61" x14ac:dyDescent="0.25">
      <c r="A5330" s="9">
        <v>5329</v>
      </c>
      <c r="B5330" s="9" t="s">
        <v>182</v>
      </c>
      <c r="C5330" s="9" t="s">
        <v>154</v>
      </c>
      <c r="D5330" s="9" t="s">
        <v>338</v>
      </c>
      <c r="E5330" s="9" t="s">
        <v>418</v>
      </c>
      <c r="F5330" s="9" t="s">
        <v>419</v>
      </c>
      <c r="G5330" s="9" t="s">
        <v>413</v>
      </c>
      <c r="H5330" s="9" t="s">
        <v>412</v>
      </c>
      <c r="J5330" s="45" t="s">
        <v>5703</v>
      </c>
      <c r="K5330" s="45"/>
      <c r="L5330" s="45"/>
      <c r="BB5330" t="s">
        <v>7494</v>
      </c>
      <c r="BC5330" t="s">
        <v>314</v>
      </c>
      <c r="BD5330">
        <v>1</v>
      </c>
      <c r="BE5330" t="s">
        <v>307</v>
      </c>
      <c r="BG5330">
        <v>5329</v>
      </c>
      <c r="BH5330" t="s">
        <v>294</v>
      </c>
      <c r="BI5330" t="s">
        <v>317</v>
      </c>
    </row>
    <row r="5331" spans="1:61" x14ac:dyDescent="0.25">
      <c r="A5331" s="9">
        <v>5330</v>
      </c>
      <c r="B5331" s="9" t="s">
        <v>183</v>
      </c>
      <c r="C5331" s="9" t="s">
        <v>155</v>
      </c>
      <c r="D5331" s="9" t="s">
        <v>339</v>
      </c>
      <c r="E5331" s="9" t="s">
        <v>420</v>
      </c>
      <c r="F5331" s="9" t="s">
        <v>421</v>
      </c>
      <c r="G5331" s="9" t="s">
        <v>422</v>
      </c>
      <c r="H5331" s="9" t="s">
        <v>423</v>
      </c>
      <c r="J5331" s="45" t="s">
        <v>696</v>
      </c>
      <c r="K5331" s="45"/>
      <c r="L5331" s="45"/>
      <c r="BB5331" t="s">
        <v>7495</v>
      </c>
      <c r="BC5331" t="s">
        <v>314</v>
      </c>
      <c r="BD5331">
        <v>2</v>
      </c>
      <c r="BE5331" t="s">
        <v>308</v>
      </c>
      <c r="BG5331">
        <v>5330</v>
      </c>
      <c r="BH5331" t="s">
        <v>295</v>
      </c>
      <c r="BI5331" t="s">
        <v>318</v>
      </c>
    </row>
    <row r="5332" spans="1:61" x14ac:dyDescent="0.25">
      <c r="A5332" s="9">
        <v>5331</v>
      </c>
      <c r="B5332" s="9" t="s">
        <v>184</v>
      </c>
      <c r="C5332" s="9" t="s">
        <v>156</v>
      </c>
      <c r="D5332" s="9" t="s">
        <v>340</v>
      </c>
      <c r="E5332" s="9" t="s">
        <v>420</v>
      </c>
      <c r="F5332" s="9" t="s">
        <v>421</v>
      </c>
      <c r="G5332" s="9" t="s">
        <v>424</v>
      </c>
      <c r="H5332" s="9" t="s">
        <v>425</v>
      </c>
      <c r="J5332" s="45" t="s">
        <v>5703</v>
      </c>
      <c r="K5332" s="45"/>
      <c r="L5332" s="45"/>
      <c r="BB5332" t="s">
        <v>7496</v>
      </c>
      <c r="BC5332" t="s">
        <v>314</v>
      </c>
      <c r="BD5332">
        <v>3</v>
      </c>
      <c r="BE5332" t="s">
        <v>309</v>
      </c>
      <c r="BG5332">
        <v>5331</v>
      </c>
      <c r="BH5332" t="s">
        <v>296</v>
      </c>
      <c r="BI5332" t="s">
        <v>319</v>
      </c>
    </row>
    <row r="5333" spans="1:61" x14ac:dyDescent="0.25">
      <c r="A5333" s="9">
        <v>5332</v>
      </c>
      <c r="B5333" s="9" t="s">
        <v>185</v>
      </c>
      <c r="C5333" s="9" t="s">
        <v>157</v>
      </c>
      <c r="D5333" s="9" t="s">
        <v>341</v>
      </c>
      <c r="E5333" s="9" t="s">
        <v>426</v>
      </c>
      <c r="F5333" s="9" t="s">
        <v>427</v>
      </c>
      <c r="G5333" s="9" t="s">
        <v>425</v>
      </c>
      <c r="H5333" s="9" t="s">
        <v>424</v>
      </c>
      <c r="J5333" s="46" t="s">
        <v>5705</v>
      </c>
      <c r="K5333" s="45"/>
      <c r="L5333" s="45"/>
      <c r="BB5333" t="s">
        <v>7497</v>
      </c>
      <c r="BC5333" t="s">
        <v>314</v>
      </c>
      <c r="BD5333">
        <v>4</v>
      </c>
      <c r="BE5333" t="s">
        <v>310</v>
      </c>
      <c r="BG5333">
        <v>5332</v>
      </c>
      <c r="BH5333" t="s">
        <v>297</v>
      </c>
      <c r="BI5333" t="s">
        <v>320</v>
      </c>
    </row>
    <row r="5334" spans="1:61" x14ac:dyDescent="0.25">
      <c r="A5334" s="9">
        <v>5333</v>
      </c>
      <c r="B5334" s="9" t="s">
        <v>186</v>
      </c>
      <c r="C5334" s="9" t="s">
        <v>158</v>
      </c>
      <c r="D5334" s="9" t="s">
        <v>342</v>
      </c>
      <c r="E5334" s="9" t="s">
        <v>426</v>
      </c>
      <c r="F5334" s="9" t="s">
        <v>427</v>
      </c>
      <c r="G5334" s="9" t="s">
        <v>423</v>
      </c>
      <c r="H5334" s="9" t="s">
        <v>422</v>
      </c>
      <c r="J5334" s="45" t="s">
        <v>696</v>
      </c>
      <c r="K5334" s="45"/>
      <c r="L5334" s="45"/>
      <c r="BB5334" t="s">
        <v>7498</v>
      </c>
      <c r="BC5334" t="s">
        <v>314</v>
      </c>
      <c r="BD5334">
        <v>5</v>
      </c>
      <c r="BE5334" t="s">
        <v>311</v>
      </c>
      <c r="BG5334">
        <v>5333</v>
      </c>
      <c r="BH5334" t="s">
        <v>298</v>
      </c>
      <c r="BI5334" t="s">
        <v>321</v>
      </c>
    </row>
    <row r="5335" spans="1:61" x14ac:dyDescent="0.25">
      <c r="A5335" s="9">
        <v>5334</v>
      </c>
      <c r="B5335" s="9" t="s">
        <v>176</v>
      </c>
      <c r="C5335" s="9" t="s">
        <v>147</v>
      </c>
      <c r="D5335" s="9" t="s">
        <v>343</v>
      </c>
      <c r="E5335" s="9" t="s">
        <v>428</v>
      </c>
      <c r="F5335" s="9" t="s">
        <v>429</v>
      </c>
      <c r="G5335" s="9" t="s">
        <v>412</v>
      </c>
      <c r="H5335" s="9" t="s">
        <v>413</v>
      </c>
      <c r="J5335" s="45" t="s">
        <v>5703</v>
      </c>
      <c r="K5335" s="45"/>
      <c r="L5335" s="45"/>
      <c r="BB5335" t="s">
        <v>7499</v>
      </c>
      <c r="BC5335" t="s">
        <v>314</v>
      </c>
      <c r="BD5335">
        <v>6</v>
      </c>
      <c r="BE5335" t="s">
        <v>312</v>
      </c>
      <c r="BG5335">
        <v>5334</v>
      </c>
      <c r="BH5335" t="s">
        <v>299</v>
      </c>
      <c r="BI5335" t="s">
        <v>322</v>
      </c>
    </row>
    <row r="5336" spans="1:61" x14ac:dyDescent="0.25">
      <c r="A5336" s="9">
        <v>5335</v>
      </c>
      <c r="B5336" s="9" t="s">
        <v>177</v>
      </c>
      <c r="C5336" s="9" t="s">
        <v>148</v>
      </c>
      <c r="D5336" s="9" t="s">
        <v>344</v>
      </c>
      <c r="E5336" s="9" t="s">
        <v>428</v>
      </c>
      <c r="F5336" s="9" t="s">
        <v>429</v>
      </c>
      <c r="G5336" s="9" t="s">
        <v>416</v>
      </c>
      <c r="H5336" s="9" t="s">
        <v>412</v>
      </c>
      <c r="J5336" s="45" t="s">
        <v>696</v>
      </c>
      <c r="K5336" s="45"/>
      <c r="L5336" s="45"/>
      <c r="BB5336" t="s">
        <v>7500</v>
      </c>
      <c r="BC5336" t="s">
        <v>314</v>
      </c>
      <c r="BD5336">
        <v>7</v>
      </c>
      <c r="BE5336" t="s">
        <v>313</v>
      </c>
      <c r="BG5336">
        <v>5335</v>
      </c>
      <c r="BH5336" t="s">
        <v>300</v>
      </c>
      <c r="BI5336" t="s">
        <v>323</v>
      </c>
    </row>
    <row r="5337" spans="1:61" x14ac:dyDescent="0.25">
      <c r="A5337" s="9">
        <v>5336</v>
      </c>
      <c r="B5337" s="9" t="s">
        <v>179</v>
      </c>
      <c r="C5337" s="9" t="s">
        <v>149</v>
      </c>
      <c r="D5337" s="9" t="s">
        <v>345</v>
      </c>
      <c r="E5337" s="9" t="s">
        <v>430</v>
      </c>
      <c r="F5337" s="9" t="s">
        <v>431</v>
      </c>
      <c r="G5337" s="9" t="s">
        <v>417</v>
      </c>
      <c r="H5337" s="9" t="s">
        <v>417</v>
      </c>
      <c r="J5337" s="46" t="s">
        <v>5705</v>
      </c>
      <c r="K5337" s="45"/>
      <c r="L5337" s="45"/>
      <c r="BB5337" t="s">
        <v>7501</v>
      </c>
      <c r="BC5337" t="s">
        <v>314</v>
      </c>
      <c r="BD5337">
        <v>8</v>
      </c>
      <c r="BE5337" t="s">
        <v>314</v>
      </c>
      <c r="BG5337">
        <v>5336</v>
      </c>
      <c r="BH5337" t="s">
        <v>301</v>
      </c>
      <c r="BI5337" t="s">
        <v>324</v>
      </c>
    </row>
    <row r="5338" spans="1:61" x14ac:dyDescent="0.25">
      <c r="A5338" s="9">
        <v>5337</v>
      </c>
      <c r="B5338" s="9" t="s">
        <v>180</v>
      </c>
      <c r="C5338" s="9" t="s">
        <v>150</v>
      </c>
      <c r="D5338" s="9" t="s">
        <v>346</v>
      </c>
      <c r="E5338" s="9" t="s">
        <v>430</v>
      </c>
      <c r="F5338" s="9" t="s">
        <v>431</v>
      </c>
      <c r="G5338" s="9" t="s">
        <v>412</v>
      </c>
      <c r="H5338" s="9" t="s">
        <v>416</v>
      </c>
      <c r="J5338" s="45" t="s">
        <v>5703</v>
      </c>
      <c r="K5338" s="45"/>
      <c r="L5338" s="45"/>
      <c r="BB5338" t="s">
        <v>7502</v>
      </c>
      <c r="BC5338" t="s">
        <v>314</v>
      </c>
      <c r="BD5338">
        <v>9</v>
      </c>
      <c r="BE5338" t="s">
        <v>315</v>
      </c>
      <c r="BG5338">
        <v>5337</v>
      </c>
      <c r="BH5338" t="s">
        <v>302</v>
      </c>
      <c r="BI5338" t="s">
        <v>325</v>
      </c>
    </row>
    <row r="5339" spans="1:61" x14ac:dyDescent="0.25">
      <c r="A5339" s="9">
        <v>5338</v>
      </c>
      <c r="B5339" s="9" t="s">
        <v>181</v>
      </c>
      <c r="C5339" s="9" t="s">
        <v>151</v>
      </c>
      <c r="D5339" s="9" t="s">
        <v>347</v>
      </c>
      <c r="E5339" s="9" t="s">
        <v>432</v>
      </c>
      <c r="F5339" s="9" t="s">
        <v>433</v>
      </c>
      <c r="G5339" s="9" t="s">
        <v>413</v>
      </c>
      <c r="H5339" s="9" t="s">
        <v>412</v>
      </c>
      <c r="J5339" s="45" t="s">
        <v>696</v>
      </c>
      <c r="K5339" s="45"/>
      <c r="L5339" s="45"/>
      <c r="BB5339" t="s">
        <v>7503</v>
      </c>
      <c r="BC5339" t="s">
        <v>314</v>
      </c>
      <c r="BD5339">
        <v>10</v>
      </c>
      <c r="BE5339" t="s">
        <v>316</v>
      </c>
      <c r="BG5339">
        <v>5338</v>
      </c>
      <c r="BH5339" t="s">
        <v>303</v>
      </c>
      <c r="BI5339" t="s">
        <v>326</v>
      </c>
    </row>
    <row r="5340" spans="1:61" x14ac:dyDescent="0.25">
      <c r="A5340" s="9">
        <v>5339</v>
      </c>
      <c r="B5340" s="9" t="s">
        <v>182</v>
      </c>
      <c r="C5340" s="9" t="s">
        <v>152</v>
      </c>
      <c r="D5340" s="9" t="s">
        <v>348</v>
      </c>
      <c r="E5340" s="9" t="s">
        <v>432</v>
      </c>
      <c r="F5340" s="9" t="s">
        <v>433</v>
      </c>
      <c r="G5340" s="9" t="s">
        <v>422</v>
      </c>
      <c r="H5340" s="9" t="s">
        <v>423</v>
      </c>
      <c r="J5340" s="45" t="s">
        <v>5703</v>
      </c>
      <c r="K5340" s="45"/>
      <c r="L5340" s="45"/>
      <c r="BB5340" t="s">
        <v>7504</v>
      </c>
      <c r="BC5340" t="s">
        <v>314</v>
      </c>
      <c r="BD5340">
        <v>11</v>
      </c>
      <c r="BE5340" t="s">
        <v>317</v>
      </c>
      <c r="BG5340">
        <v>5339</v>
      </c>
      <c r="BH5340" t="s">
        <v>304</v>
      </c>
      <c r="BI5340" t="s">
        <v>327</v>
      </c>
    </row>
    <row r="5341" spans="1:61" x14ac:dyDescent="0.25">
      <c r="A5341" s="9">
        <v>5340</v>
      </c>
      <c r="B5341" s="9" t="s">
        <v>183</v>
      </c>
      <c r="C5341" s="9" t="s">
        <v>153</v>
      </c>
      <c r="D5341" s="9" t="s">
        <v>349</v>
      </c>
      <c r="E5341" s="9" t="s">
        <v>434</v>
      </c>
      <c r="F5341" s="9" t="s">
        <v>435</v>
      </c>
      <c r="G5341" s="9" t="s">
        <v>424</v>
      </c>
      <c r="H5341" s="9" t="s">
        <v>425</v>
      </c>
      <c r="J5341" s="46" t="s">
        <v>5705</v>
      </c>
      <c r="K5341" s="45"/>
      <c r="L5341" s="45"/>
      <c r="BB5341" t="s">
        <v>7505</v>
      </c>
      <c r="BC5341" t="s">
        <v>314</v>
      </c>
      <c r="BD5341">
        <v>12</v>
      </c>
      <c r="BE5341" t="s">
        <v>318</v>
      </c>
      <c r="BG5341">
        <v>5340</v>
      </c>
      <c r="BH5341" t="s">
        <v>305</v>
      </c>
      <c r="BI5341" t="s">
        <v>328</v>
      </c>
    </row>
    <row r="5342" spans="1:61" x14ac:dyDescent="0.25">
      <c r="A5342" s="9">
        <v>5341</v>
      </c>
      <c r="B5342" s="9" t="s">
        <v>184</v>
      </c>
      <c r="C5342" s="9" t="s">
        <v>154</v>
      </c>
      <c r="D5342" s="9" t="s">
        <v>350</v>
      </c>
      <c r="E5342" s="9" t="s">
        <v>434</v>
      </c>
      <c r="F5342" s="9" t="s">
        <v>435</v>
      </c>
      <c r="G5342" s="9" t="s">
        <v>425</v>
      </c>
      <c r="H5342" s="9" t="s">
        <v>424</v>
      </c>
      <c r="J5342" s="45" t="s">
        <v>696</v>
      </c>
      <c r="K5342" s="45"/>
      <c r="L5342" s="45"/>
      <c r="BB5342" t="s">
        <v>7506</v>
      </c>
      <c r="BC5342" t="s">
        <v>315</v>
      </c>
      <c r="BD5342">
        <v>1</v>
      </c>
      <c r="BE5342" t="s">
        <v>319</v>
      </c>
      <c r="BG5342">
        <v>5341</v>
      </c>
      <c r="BH5342" t="s">
        <v>306</v>
      </c>
      <c r="BI5342" t="s">
        <v>329</v>
      </c>
    </row>
    <row r="5343" spans="1:61" x14ac:dyDescent="0.25">
      <c r="A5343" s="9">
        <v>5342</v>
      </c>
      <c r="B5343" s="9" t="s">
        <v>185</v>
      </c>
      <c r="C5343" s="9" t="s">
        <v>155</v>
      </c>
      <c r="D5343" s="9" t="s">
        <v>351</v>
      </c>
      <c r="E5343" s="9" t="s">
        <v>436</v>
      </c>
      <c r="F5343" s="9" t="s">
        <v>437</v>
      </c>
      <c r="G5343" s="9" t="s">
        <v>423</v>
      </c>
      <c r="H5343" s="9" t="s">
        <v>422</v>
      </c>
      <c r="J5343" s="45" t="s">
        <v>5703</v>
      </c>
      <c r="K5343" s="45"/>
      <c r="L5343" s="45"/>
      <c r="BB5343" t="s">
        <v>7507</v>
      </c>
      <c r="BC5343" t="s">
        <v>315</v>
      </c>
      <c r="BD5343">
        <v>2</v>
      </c>
      <c r="BE5343" t="s">
        <v>320</v>
      </c>
      <c r="BG5343">
        <v>5342</v>
      </c>
      <c r="BH5343" t="s">
        <v>307</v>
      </c>
      <c r="BI5343" t="s">
        <v>330</v>
      </c>
    </row>
    <row r="5344" spans="1:61" x14ac:dyDescent="0.25">
      <c r="A5344" s="9">
        <v>5343</v>
      </c>
      <c r="B5344" s="9" t="s">
        <v>186</v>
      </c>
      <c r="C5344" s="9" t="s">
        <v>156</v>
      </c>
      <c r="D5344" s="9" t="s">
        <v>352</v>
      </c>
      <c r="E5344" s="9" t="s">
        <v>436</v>
      </c>
      <c r="F5344" s="9" t="s">
        <v>437</v>
      </c>
      <c r="G5344" s="9" t="s">
        <v>412</v>
      </c>
      <c r="H5344" s="9" t="s">
        <v>413</v>
      </c>
      <c r="J5344" s="45" t="s">
        <v>696</v>
      </c>
      <c r="K5344" s="45"/>
      <c r="L5344" s="45"/>
      <c r="BB5344" t="s">
        <v>7508</v>
      </c>
      <c r="BC5344" t="s">
        <v>315</v>
      </c>
      <c r="BD5344">
        <v>3</v>
      </c>
      <c r="BE5344" t="s">
        <v>321</v>
      </c>
      <c r="BG5344">
        <v>5343</v>
      </c>
      <c r="BH5344" t="s">
        <v>308</v>
      </c>
      <c r="BI5344" t="s">
        <v>331</v>
      </c>
    </row>
    <row r="5345" spans="1:61" x14ac:dyDescent="0.25">
      <c r="A5345" s="9">
        <v>5344</v>
      </c>
      <c r="B5345" s="9" t="s">
        <v>176</v>
      </c>
      <c r="C5345" s="9" t="s">
        <v>157</v>
      </c>
      <c r="D5345" s="9" t="s">
        <v>293</v>
      </c>
      <c r="E5345" s="9" t="s">
        <v>438</v>
      </c>
      <c r="F5345" s="9" t="s">
        <v>439</v>
      </c>
      <c r="G5345" s="9" t="s">
        <v>416</v>
      </c>
      <c r="H5345" s="9" t="s">
        <v>412</v>
      </c>
      <c r="J5345" s="46" t="s">
        <v>5705</v>
      </c>
      <c r="K5345" s="45"/>
      <c r="L5345" s="45"/>
      <c r="BB5345" t="s">
        <v>7509</v>
      </c>
      <c r="BC5345" t="s">
        <v>315</v>
      </c>
      <c r="BD5345">
        <v>4</v>
      </c>
      <c r="BE5345" t="s">
        <v>322</v>
      </c>
      <c r="BG5345">
        <v>5344</v>
      </c>
      <c r="BH5345" t="s">
        <v>309</v>
      </c>
      <c r="BI5345" t="s">
        <v>332</v>
      </c>
    </row>
    <row r="5346" spans="1:61" x14ac:dyDescent="0.25">
      <c r="A5346" s="9">
        <v>5345</v>
      </c>
      <c r="B5346" s="9" t="s">
        <v>177</v>
      </c>
      <c r="C5346" s="9" t="s">
        <v>158</v>
      </c>
      <c r="D5346" s="9" t="s">
        <v>294</v>
      </c>
      <c r="E5346" s="9" t="s">
        <v>438</v>
      </c>
      <c r="F5346" s="9" t="s">
        <v>439</v>
      </c>
      <c r="G5346" s="9" t="s">
        <v>417</v>
      </c>
      <c r="H5346" s="9" t="s">
        <v>417</v>
      </c>
      <c r="J5346" s="45" t="s">
        <v>5703</v>
      </c>
      <c r="K5346" s="45"/>
      <c r="L5346" s="45"/>
      <c r="BB5346" t="s">
        <v>7510</v>
      </c>
      <c r="BC5346" t="s">
        <v>315</v>
      </c>
      <c r="BD5346">
        <v>5</v>
      </c>
      <c r="BE5346" t="s">
        <v>323</v>
      </c>
      <c r="BG5346">
        <v>5345</v>
      </c>
      <c r="BH5346" t="s">
        <v>310</v>
      </c>
      <c r="BI5346" t="s">
        <v>333</v>
      </c>
    </row>
    <row r="5347" spans="1:61" x14ac:dyDescent="0.25">
      <c r="A5347" s="9">
        <v>5346</v>
      </c>
      <c r="B5347" s="9" t="s">
        <v>179</v>
      </c>
      <c r="C5347" s="9" t="s">
        <v>147</v>
      </c>
      <c r="D5347" s="9" t="s">
        <v>295</v>
      </c>
      <c r="E5347" s="9" t="s">
        <v>440</v>
      </c>
      <c r="F5347" s="9" t="s">
        <v>441</v>
      </c>
      <c r="G5347" s="9" t="s">
        <v>412</v>
      </c>
      <c r="H5347" s="9" t="s">
        <v>416</v>
      </c>
      <c r="J5347" s="45" t="s">
        <v>696</v>
      </c>
      <c r="K5347" s="45"/>
      <c r="L5347" s="45"/>
      <c r="BB5347" t="s">
        <v>7511</v>
      </c>
      <c r="BC5347" t="s">
        <v>315</v>
      </c>
      <c r="BD5347">
        <v>6</v>
      </c>
      <c r="BE5347" t="s">
        <v>324</v>
      </c>
      <c r="BG5347">
        <v>5346</v>
      </c>
      <c r="BH5347" t="s">
        <v>311</v>
      </c>
      <c r="BI5347" t="s">
        <v>334</v>
      </c>
    </row>
    <row r="5348" spans="1:61" x14ac:dyDescent="0.25">
      <c r="A5348" s="9">
        <v>5347</v>
      </c>
      <c r="B5348" s="9" t="s">
        <v>180</v>
      </c>
      <c r="C5348" s="9" t="s">
        <v>148</v>
      </c>
      <c r="D5348" s="9" t="s">
        <v>296</v>
      </c>
      <c r="E5348" s="9" t="s">
        <v>440</v>
      </c>
      <c r="F5348" s="9" t="s">
        <v>441</v>
      </c>
      <c r="G5348" s="9" t="s">
        <v>413</v>
      </c>
      <c r="H5348" s="9" t="s">
        <v>412</v>
      </c>
      <c r="J5348" s="45" t="s">
        <v>696</v>
      </c>
      <c r="K5348" s="45"/>
      <c r="L5348" s="45"/>
      <c r="BB5348" t="s">
        <v>7512</v>
      </c>
      <c r="BC5348" t="s">
        <v>315</v>
      </c>
      <c r="BD5348">
        <v>7</v>
      </c>
      <c r="BE5348" t="s">
        <v>325</v>
      </c>
      <c r="BG5348">
        <v>5347</v>
      </c>
      <c r="BH5348" t="s">
        <v>312</v>
      </c>
      <c r="BI5348" t="s">
        <v>335</v>
      </c>
    </row>
    <row r="5349" spans="1:61" x14ac:dyDescent="0.25">
      <c r="A5349" s="9">
        <v>5348</v>
      </c>
      <c r="B5349" s="9" t="s">
        <v>181</v>
      </c>
      <c r="C5349" s="9" t="s">
        <v>149</v>
      </c>
      <c r="D5349" s="9" t="s">
        <v>297</v>
      </c>
      <c r="E5349" s="9" t="s">
        <v>442</v>
      </c>
      <c r="F5349" s="9" t="s">
        <v>443</v>
      </c>
      <c r="G5349" s="9" t="s">
        <v>422</v>
      </c>
      <c r="H5349" s="9" t="s">
        <v>423</v>
      </c>
      <c r="J5349" s="45" t="s">
        <v>5704</v>
      </c>
      <c r="K5349" s="45"/>
      <c r="L5349" s="45"/>
      <c r="BB5349" t="s">
        <v>7513</v>
      </c>
      <c r="BC5349" t="s">
        <v>315</v>
      </c>
      <c r="BD5349">
        <v>8</v>
      </c>
      <c r="BE5349" t="s">
        <v>326</v>
      </c>
      <c r="BG5349">
        <v>5348</v>
      </c>
      <c r="BH5349" t="s">
        <v>313</v>
      </c>
      <c r="BI5349" t="s">
        <v>336</v>
      </c>
    </row>
    <row r="5350" spans="1:61" x14ac:dyDescent="0.25">
      <c r="A5350" s="9">
        <v>5349</v>
      </c>
      <c r="B5350" s="9" t="s">
        <v>182</v>
      </c>
      <c r="C5350" s="9" t="s">
        <v>150</v>
      </c>
      <c r="D5350" s="9" t="s">
        <v>298</v>
      </c>
      <c r="E5350" s="9" t="s">
        <v>442</v>
      </c>
      <c r="F5350" s="9" t="s">
        <v>443</v>
      </c>
      <c r="G5350" s="9" t="s">
        <v>424</v>
      </c>
      <c r="H5350" s="9" t="s">
        <v>425</v>
      </c>
      <c r="J5350" s="45" t="s">
        <v>696</v>
      </c>
      <c r="K5350" s="45"/>
      <c r="L5350" s="45"/>
      <c r="BB5350" t="s">
        <v>7514</v>
      </c>
      <c r="BC5350" t="s">
        <v>315</v>
      </c>
      <c r="BD5350">
        <v>9</v>
      </c>
      <c r="BE5350" t="s">
        <v>327</v>
      </c>
      <c r="BG5350">
        <v>5349</v>
      </c>
      <c r="BH5350" t="s">
        <v>314</v>
      </c>
      <c r="BI5350" t="s">
        <v>337</v>
      </c>
    </row>
    <row r="5351" spans="1:61" x14ac:dyDescent="0.25">
      <c r="A5351" s="9">
        <v>5350</v>
      </c>
      <c r="B5351" s="9" t="s">
        <v>183</v>
      </c>
      <c r="C5351" s="9" t="s">
        <v>151</v>
      </c>
      <c r="D5351" s="9" t="s">
        <v>299</v>
      </c>
      <c r="E5351" s="9" t="s">
        <v>444</v>
      </c>
      <c r="F5351" s="9" t="s">
        <v>445</v>
      </c>
      <c r="G5351" s="9" t="s">
        <v>425</v>
      </c>
      <c r="H5351" s="9" t="s">
        <v>424</v>
      </c>
      <c r="J5351" s="45" t="s">
        <v>5703</v>
      </c>
      <c r="K5351" s="45"/>
      <c r="L5351" s="45"/>
      <c r="BB5351" t="s">
        <v>7515</v>
      </c>
      <c r="BC5351" t="s">
        <v>315</v>
      </c>
      <c r="BD5351">
        <v>10</v>
      </c>
      <c r="BE5351" t="s">
        <v>328</v>
      </c>
      <c r="BG5351">
        <v>5350</v>
      </c>
      <c r="BH5351" t="s">
        <v>315</v>
      </c>
      <c r="BI5351" t="s">
        <v>338</v>
      </c>
    </row>
    <row r="5352" spans="1:61" x14ac:dyDescent="0.25">
      <c r="A5352" s="9">
        <v>5351</v>
      </c>
      <c r="B5352" s="9" t="s">
        <v>184</v>
      </c>
      <c r="C5352" s="9" t="s">
        <v>152</v>
      </c>
      <c r="D5352" s="9" t="s">
        <v>300</v>
      </c>
      <c r="E5352" s="9" t="s">
        <v>444</v>
      </c>
      <c r="F5352" s="9" t="s">
        <v>445</v>
      </c>
      <c r="G5352" s="9" t="s">
        <v>423</v>
      </c>
      <c r="H5352" s="9" t="s">
        <v>422</v>
      </c>
      <c r="J5352" s="45" t="s">
        <v>696</v>
      </c>
      <c r="K5352" s="45"/>
      <c r="L5352" s="45"/>
      <c r="BB5352" t="s">
        <v>7516</v>
      </c>
      <c r="BC5352" t="s">
        <v>315</v>
      </c>
      <c r="BD5352">
        <v>11</v>
      </c>
      <c r="BE5352" t="s">
        <v>329</v>
      </c>
      <c r="BG5352">
        <v>5351</v>
      </c>
      <c r="BH5352" t="s">
        <v>316</v>
      </c>
      <c r="BI5352" t="s">
        <v>339</v>
      </c>
    </row>
    <row r="5353" spans="1:61" x14ac:dyDescent="0.25">
      <c r="A5353" s="9">
        <v>5352</v>
      </c>
      <c r="B5353" s="9" t="s">
        <v>185</v>
      </c>
      <c r="C5353" s="9" t="s">
        <v>153</v>
      </c>
      <c r="D5353" s="9" t="s">
        <v>301</v>
      </c>
      <c r="E5353" s="9" t="s">
        <v>446</v>
      </c>
      <c r="F5353" s="9" t="s">
        <v>447</v>
      </c>
      <c r="G5353" s="9" t="s">
        <v>412</v>
      </c>
      <c r="H5353" s="9" t="s">
        <v>413</v>
      </c>
      <c r="J5353" s="46" t="s">
        <v>5705</v>
      </c>
      <c r="K5353" s="45"/>
      <c r="L5353" s="45"/>
      <c r="BB5353" t="s">
        <v>7517</v>
      </c>
      <c r="BC5353" t="s">
        <v>315</v>
      </c>
      <c r="BD5353">
        <v>12</v>
      </c>
      <c r="BE5353" t="s">
        <v>330</v>
      </c>
      <c r="BG5353">
        <v>5352</v>
      </c>
      <c r="BH5353" t="s">
        <v>317</v>
      </c>
      <c r="BI5353" t="s">
        <v>340</v>
      </c>
    </row>
    <row r="5354" spans="1:61" x14ac:dyDescent="0.25">
      <c r="A5354" s="9">
        <v>5353</v>
      </c>
      <c r="B5354" s="9" t="s">
        <v>186</v>
      </c>
      <c r="C5354" s="9" t="s">
        <v>154</v>
      </c>
      <c r="D5354" s="9" t="s">
        <v>302</v>
      </c>
      <c r="E5354" s="9" t="s">
        <v>446</v>
      </c>
      <c r="F5354" s="9" t="s">
        <v>447</v>
      </c>
      <c r="G5354" s="9" t="s">
        <v>416</v>
      </c>
      <c r="H5354" s="9" t="s">
        <v>412</v>
      </c>
      <c r="J5354" s="45" t="s">
        <v>5703</v>
      </c>
      <c r="K5354" s="45"/>
      <c r="L5354" s="45"/>
      <c r="BB5354" t="s">
        <v>7518</v>
      </c>
      <c r="BC5354" t="s">
        <v>316</v>
      </c>
      <c r="BD5354">
        <v>1</v>
      </c>
      <c r="BE5354" t="s">
        <v>331</v>
      </c>
      <c r="BG5354">
        <v>5353</v>
      </c>
      <c r="BH5354" t="s">
        <v>318</v>
      </c>
      <c r="BI5354" t="s">
        <v>341</v>
      </c>
    </row>
    <row r="5355" spans="1:61" x14ac:dyDescent="0.25">
      <c r="A5355" s="9">
        <v>5354</v>
      </c>
      <c r="B5355" s="9" t="s">
        <v>176</v>
      </c>
      <c r="C5355" s="9" t="s">
        <v>155</v>
      </c>
      <c r="D5355" s="9" t="s">
        <v>303</v>
      </c>
      <c r="E5355" s="9" t="s">
        <v>448</v>
      </c>
      <c r="F5355" s="9" t="s">
        <v>449</v>
      </c>
      <c r="G5355" s="9" t="s">
        <v>417</v>
      </c>
      <c r="H5355" s="9" t="s">
        <v>417</v>
      </c>
      <c r="J5355" s="45" t="s">
        <v>696</v>
      </c>
      <c r="K5355" s="45"/>
      <c r="L5355" s="45"/>
      <c r="BB5355" t="s">
        <v>7519</v>
      </c>
      <c r="BC5355" t="s">
        <v>316</v>
      </c>
      <c r="BD5355">
        <v>2</v>
      </c>
      <c r="BE5355" t="s">
        <v>332</v>
      </c>
      <c r="BG5355">
        <v>5354</v>
      </c>
      <c r="BH5355" t="s">
        <v>319</v>
      </c>
      <c r="BI5355" t="s">
        <v>342</v>
      </c>
    </row>
    <row r="5356" spans="1:61" x14ac:dyDescent="0.25">
      <c r="A5356" s="9">
        <v>5355</v>
      </c>
      <c r="B5356" s="9" t="s">
        <v>177</v>
      </c>
      <c r="C5356" s="9" t="s">
        <v>156</v>
      </c>
      <c r="D5356" s="9" t="s">
        <v>304</v>
      </c>
      <c r="E5356" s="9" t="s">
        <v>448</v>
      </c>
      <c r="F5356" s="9" t="s">
        <v>449</v>
      </c>
      <c r="G5356" s="9" t="s">
        <v>412</v>
      </c>
      <c r="H5356" s="9" t="s">
        <v>416</v>
      </c>
      <c r="J5356" s="45" t="s">
        <v>696</v>
      </c>
      <c r="K5356" s="45"/>
      <c r="L5356" s="45"/>
      <c r="BB5356" t="s">
        <v>7520</v>
      </c>
      <c r="BC5356" t="s">
        <v>316</v>
      </c>
      <c r="BD5356">
        <v>3</v>
      </c>
      <c r="BE5356" t="s">
        <v>333</v>
      </c>
      <c r="BG5356">
        <v>5355</v>
      </c>
      <c r="BH5356" t="s">
        <v>320</v>
      </c>
      <c r="BI5356" t="s">
        <v>343</v>
      </c>
    </row>
    <row r="5357" spans="1:61" x14ac:dyDescent="0.25">
      <c r="A5357" s="9">
        <v>5356</v>
      </c>
      <c r="B5357" s="9" t="s">
        <v>179</v>
      </c>
      <c r="C5357" s="9" t="s">
        <v>157</v>
      </c>
      <c r="D5357" s="9" t="s">
        <v>305</v>
      </c>
      <c r="E5357" s="9" t="s">
        <v>450</v>
      </c>
      <c r="F5357" s="9" t="s">
        <v>451</v>
      </c>
      <c r="G5357" s="9" t="s">
        <v>413</v>
      </c>
      <c r="H5357" s="9" t="s">
        <v>412</v>
      </c>
      <c r="J5357" s="45" t="s">
        <v>5704</v>
      </c>
      <c r="K5357" s="45"/>
      <c r="L5357" s="45"/>
      <c r="BB5357" t="s">
        <v>7521</v>
      </c>
      <c r="BC5357" t="s">
        <v>316</v>
      </c>
      <c r="BD5357">
        <v>4</v>
      </c>
      <c r="BE5357" t="s">
        <v>334</v>
      </c>
      <c r="BG5357">
        <v>5356</v>
      </c>
      <c r="BH5357" t="s">
        <v>321</v>
      </c>
      <c r="BI5357" t="s">
        <v>344</v>
      </c>
    </row>
    <row r="5358" spans="1:61" x14ac:dyDescent="0.25">
      <c r="A5358" s="9">
        <v>5357</v>
      </c>
      <c r="B5358" s="9" t="s">
        <v>180</v>
      </c>
      <c r="C5358" s="9" t="s">
        <v>158</v>
      </c>
      <c r="D5358" s="9" t="s">
        <v>306</v>
      </c>
      <c r="E5358" s="9" t="s">
        <v>450</v>
      </c>
      <c r="F5358" s="9" t="s">
        <v>451</v>
      </c>
      <c r="G5358" s="9" t="s">
        <v>422</v>
      </c>
      <c r="H5358" s="9" t="s">
        <v>423</v>
      </c>
      <c r="J5358" s="45" t="s">
        <v>696</v>
      </c>
      <c r="K5358" s="45"/>
      <c r="L5358" s="45"/>
      <c r="BB5358" t="s">
        <v>7522</v>
      </c>
      <c r="BC5358" t="s">
        <v>316</v>
      </c>
      <c r="BD5358">
        <v>5</v>
      </c>
      <c r="BE5358" t="s">
        <v>335</v>
      </c>
      <c r="BG5358">
        <v>5357</v>
      </c>
      <c r="BH5358" t="s">
        <v>322</v>
      </c>
      <c r="BI5358" t="s">
        <v>345</v>
      </c>
    </row>
    <row r="5359" spans="1:61" x14ac:dyDescent="0.25">
      <c r="A5359" s="9">
        <v>5358</v>
      </c>
      <c r="B5359" s="9" t="s">
        <v>181</v>
      </c>
      <c r="C5359" s="9" t="s">
        <v>147</v>
      </c>
      <c r="D5359" s="9" t="s">
        <v>307</v>
      </c>
      <c r="E5359" s="9" t="s">
        <v>452</v>
      </c>
      <c r="F5359" s="9" t="s">
        <v>453</v>
      </c>
      <c r="G5359" s="9" t="s">
        <v>424</v>
      </c>
      <c r="H5359" s="9" t="s">
        <v>425</v>
      </c>
      <c r="J5359" s="45" t="s">
        <v>5703</v>
      </c>
      <c r="K5359" s="45"/>
      <c r="L5359" s="45"/>
      <c r="BB5359" t="s">
        <v>7523</v>
      </c>
      <c r="BC5359" t="s">
        <v>316</v>
      </c>
      <c r="BD5359">
        <v>6</v>
      </c>
      <c r="BE5359" t="s">
        <v>336</v>
      </c>
      <c r="BG5359">
        <v>5358</v>
      </c>
      <c r="BH5359" t="s">
        <v>323</v>
      </c>
      <c r="BI5359" t="s">
        <v>346</v>
      </c>
    </row>
    <row r="5360" spans="1:61" x14ac:dyDescent="0.25">
      <c r="A5360" s="9">
        <v>5359</v>
      </c>
      <c r="B5360" s="9" t="s">
        <v>182</v>
      </c>
      <c r="C5360" s="9" t="s">
        <v>148</v>
      </c>
      <c r="D5360" s="9" t="s">
        <v>308</v>
      </c>
      <c r="E5360" s="9" t="s">
        <v>452</v>
      </c>
      <c r="F5360" s="9" t="s">
        <v>453</v>
      </c>
      <c r="G5360" s="9" t="s">
        <v>425</v>
      </c>
      <c r="H5360" s="9" t="s">
        <v>424</v>
      </c>
      <c r="J5360" s="45" t="s">
        <v>696</v>
      </c>
      <c r="K5360" s="45"/>
      <c r="L5360" s="45"/>
      <c r="BB5360" t="s">
        <v>7524</v>
      </c>
      <c r="BC5360" t="s">
        <v>316</v>
      </c>
      <c r="BD5360">
        <v>7</v>
      </c>
      <c r="BE5360" t="s">
        <v>337</v>
      </c>
      <c r="BG5360">
        <v>5359</v>
      </c>
      <c r="BH5360" t="s">
        <v>324</v>
      </c>
      <c r="BI5360" t="s">
        <v>347</v>
      </c>
    </row>
    <row r="5361" spans="1:61" x14ac:dyDescent="0.25">
      <c r="A5361" s="9">
        <v>5360</v>
      </c>
      <c r="B5361" s="9" t="s">
        <v>183</v>
      </c>
      <c r="C5361" s="9" t="s">
        <v>149</v>
      </c>
      <c r="D5361" s="9" t="s">
        <v>309</v>
      </c>
      <c r="E5361" s="9" t="s">
        <v>454</v>
      </c>
      <c r="F5361" s="9" t="s">
        <v>455</v>
      </c>
      <c r="G5361" s="9" t="s">
        <v>423</v>
      </c>
      <c r="H5361" s="9" t="s">
        <v>422</v>
      </c>
      <c r="J5361" s="46" t="s">
        <v>5705</v>
      </c>
      <c r="K5361" s="45"/>
      <c r="L5361" s="45"/>
      <c r="BB5361" t="s">
        <v>7525</v>
      </c>
      <c r="BC5361" t="s">
        <v>316</v>
      </c>
      <c r="BD5361">
        <v>8</v>
      </c>
      <c r="BE5361" t="s">
        <v>338</v>
      </c>
      <c r="BG5361">
        <v>5360</v>
      </c>
      <c r="BH5361" t="s">
        <v>325</v>
      </c>
      <c r="BI5361" t="s">
        <v>348</v>
      </c>
    </row>
    <row r="5362" spans="1:61" x14ac:dyDescent="0.25">
      <c r="A5362" s="9">
        <v>5361</v>
      </c>
      <c r="B5362" s="9" t="s">
        <v>184</v>
      </c>
      <c r="C5362" s="9" t="s">
        <v>150</v>
      </c>
      <c r="D5362" s="9" t="s">
        <v>310</v>
      </c>
      <c r="E5362" s="9" t="s">
        <v>454</v>
      </c>
      <c r="F5362" s="9" t="s">
        <v>455</v>
      </c>
      <c r="G5362" s="9" t="s">
        <v>412</v>
      </c>
      <c r="H5362" s="9" t="s">
        <v>413</v>
      </c>
      <c r="J5362" s="45" t="s">
        <v>5703</v>
      </c>
      <c r="K5362" s="45"/>
      <c r="L5362" s="45"/>
      <c r="BB5362" t="s">
        <v>7526</v>
      </c>
      <c r="BC5362" t="s">
        <v>316</v>
      </c>
      <c r="BD5362">
        <v>9</v>
      </c>
      <c r="BE5362" t="s">
        <v>339</v>
      </c>
      <c r="BG5362">
        <v>5361</v>
      </c>
      <c r="BH5362" t="s">
        <v>326</v>
      </c>
      <c r="BI5362" t="s">
        <v>349</v>
      </c>
    </row>
    <row r="5363" spans="1:61" x14ac:dyDescent="0.25">
      <c r="A5363" s="9">
        <v>5362</v>
      </c>
      <c r="B5363" s="9" t="s">
        <v>185</v>
      </c>
      <c r="C5363" s="9" t="s">
        <v>151</v>
      </c>
      <c r="D5363" s="9" t="s">
        <v>311</v>
      </c>
      <c r="E5363" s="9" t="s">
        <v>456</v>
      </c>
      <c r="F5363" s="9" t="s">
        <v>457</v>
      </c>
      <c r="G5363" s="9" t="s">
        <v>416</v>
      </c>
      <c r="H5363" s="9" t="s">
        <v>412</v>
      </c>
      <c r="J5363" s="45" t="s">
        <v>696</v>
      </c>
      <c r="K5363" s="45"/>
      <c r="L5363" s="45"/>
      <c r="BB5363" t="s">
        <v>7527</v>
      </c>
      <c r="BC5363" t="s">
        <v>316</v>
      </c>
      <c r="BD5363">
        <v>10</v>
      </c>
      <c r="BE5363" t="s">
        <v>340</v>
      </c>
      <c r="BG5363">
        <v>5362</v>
      </c>
      <c r="BH5363" t="s">
        <v>327</v>
      </c>
      <c r="BI5363" t="s">
        <v>350</v>
      </c>
    </row>
    <row r="5364" spans="1:61" x14ac:dyDescent="0.25">
      <c r="A5364" s="9">
        <v>5363</v>
      </c>
      <c r="B5364" s="9" t="s">
        <v>186</v>
      </c>
      <c r="C5364" s="9" t="s">
        <v>152</v>
      </c>
      <c r="D5364" s="9" t="s">
        <v>312</v>
      </c>
      <c r="E5364" s="9" t="s">
        <v>456</v>
      </c>
      <c r="F5364" s="9" t="s">
        <v>457</v>
      </c>
      <c r="G5364" s="9" t="s">
        <v>417</v>
      </c>
      <c r="H5364" s="9" t="s">
        <v>417</v>
      </c>
      <c r="J5364" s="45" t="s">
        <v>696</v>
      </c>
      <c r="K5364" s="45"/>
      <c r="L5364" s="45"/>
      <c r="BB5364" t="s">
        <v>7528</v>
      </c>
      <c r="BC5364" t="s">
        <v>316</v>
      </c>
      <c r="BD5364">
        <v>11</v>
      </c>
      <c r="BE5364" t="s">
        <v>341</v>
      </c>
      <c r="BG5364">
        <v>5363</v>
      </c>
      <c r="BH5364" t="s">
        <v>328</v>
      </c>
      <c r="BI5364" t="s">
        <v>351</v>
      </c>
    </row>
    <row r="5365" spans="1:61" x14ac:dyDescent="0.25">
      <c r="A5365" s="9">
        <v>5364</v>
      </c>
      <c r="B5365" s="9" t="s">
        <v>176</v>
      </c>
      <c r="C5365" s="9" t="s">
        <v>153</v>
      </c>
      <c r="D5365" s="9" t="s">
        <v>313</v>
      </c>
      <c r="E5365" s="9" t="s">
        <v>458</v>
      </c>
      <c r="F5365" s="9" t="s">
        <v>459</v>
      </c>
      <c r="G5365" s="9" t="s">
        <v>412</v>
      </c>
      <c r="H5365" s="9" t="s">
        <v>416</v>
      </c>
      <c r="J5365" s="45" t="s">
        <v>5704</v>
      </c>
      <c r="K5365" s="45"/>
      <c r="L5365" s="45"/>
      <c r="BB5365" t="s">
        <v>7529</v>
      </c>
      <c r="BC5365" t="s">
        <v>316</v>
      </c>
      <c r="BD5365">
        <v>12</v>
      </c>
      <c r="BE5365" t="s">
        <v>342</v>
      </c>
      <c r="BG5365">
        <v>5364</v>
      </c>
      <c r="BH5365" t="s">
        <v>329</v>
      </c>
      <c r="BI5365" t="s">
        <v>352</v>
      </c>
    </row>
    <row r="5366" spans="1:61" x14ac:dyDescent="0.25">
      <c r="A5366" s="9">
        <v>5365</v>
      </c>
      <c r="B5366" s="9" t="s">
        <v>177</v>
      </c>
      <c r="C5366" s="9" t="s">
        <v>154</v>
      </c>
      <c r="D5366" s="9" t="s">
        <v>314</v>
      </c>
      <c r="E5366" s="9" t="s">
        <v>458</v>
      </c>
      <c r="F5366" s="9" t="s">
        <v>459</v>
      </c>
      <c r="G5366" s="9" t="s">
        <v>413</v>
      </c>
      <c r="H5366" s="9" t="s">
        <v>412</v>
      </c>
      <c r="J5366" s="45" t="s">
        <v>696</v>
      </c>
      <c r="K5366" s="45"/>
      <c r="L5366" s="45"/>
      <c r="BB5366" t="s">
        <v>7530</v>
      </c>
      <c r="BC5366" t="s">
        <v>317</v>
      </c>
      <c r="BD5366">
        <v>1</v>
      </c>
      <c r="BE5366" t="s">
        <v>343</v>
      </c>
      <c r="BG5366">
        <v>5365</v>
      </c>
      <c r="BH5366" t="s">
        <v>330</v>
      </c>
      <c r="BI5366" t="s">
        <v>293</v>
      </c>
    </row>
    <row r="5367" spans="1:61" x14ac:dyDescent="0.25">
      <c r="A5367" s="9">
        <v>5366</v>
      </c>
      <c r="B5367" s="9" t="s">
        <v>179</v>
      </c>
      <c r="C5367" s="9" t="s">
        <v>155</v>
      </c>
      <c r="D5367" s="9" t="s">
        <v>315</v>
      </c>
      <c r="E5367" s="9" t="s">
        <v>460</v>
      </c>
      <c r="F5367" s="9" t="s">
        <v>461</v>
      </c>
      <c r="G5367" s="9" t="s">
        <v>422</v>
      </c>
      <c r="H5367" s="9" t="s">
        <v>423</v>
      </c>
      <c r="J5367" s="45" t="s">
        <v>696</v>
      </c>
      <c r="K5367" s="45"/>
      <c r="L5367" s="45"/>
      <c r="BB5367" t="s">
        <v>7531</v>
      </c>
      <c r="BC5367" t="s">
        <v>317</v>
      </c>
      <c r="BD5367">
        <v>2</v>
      </c>
      <c r="BE5367" t="s">
        <v>344</v>
      </c>
      <c r="BG5367">
        <v>5366</v>
      </c>
      <c r="BH5367" t="s">
        <v>331</v>
      </c>
      <c r="BI5367" t="s">
        <v>294</v>
      </c>
    </row>
    <row r="5368" spans="1:61" x14ac:dyDescent="0.25">
      <c r="A5368" s="9">
        <v>5367</v>
      </c>
      <c r="B5368" s="9" t="s">
        <v>180</v>
      </c>
      <c r="C5368" s="9" t="s">
        <v>156</v>
      </c>
      <c r="D5368" s="9" t="s">
        <v>316</v>
      </c>
      <c r="E5368" s="9" t="s">
        <v>460</v>
      </c>
      <c r="F5368" s="9" t="s">
        <v>461</v>
      </c>
      <c r="G5368" s="9" t="s">
        <v>424</v>
      </c>
      <c r="H5368" s="9" t="s">
        <v>425</v>
      </c>
      <c r="J5368" s="45" t="s">
        <v>5703</v>
      </c>
      <c r="K5368" s="45"/>
      <c r="L5368" s="45"/>
      <c r="BB5368" t="s">
        <v>7532</v>
      </c>
      <c r="BC5368" t="s">
        <v>317</v>
      </c>
      <c r="BD5368">
        <v>3</v>
      </c>
      <c r="BE5368" t="s">
        <v>345</v>
      </c>
      <c r="BG5368">
        <v>5367</v>
      </c>
      <c r="BH5368" t="s">
        <v>332</v>
      </c>
      <c r="BI5368" t="s">
        <v>295</v>
      </c>
    </row>
    <row r="5369" spans="1:61" x14ac:dyDescent="0.25">
      <c r="A5369" s="9">
        <v>5368</v>
      </c>
      <c r="B5369" s="9" t="s">
        <v>181</v>
      </c>
      <c r="C5369" s="9" t="s">
        <v>157</v>
      </c>
      <c r="D5369" s="9" t="s">
        <v>317</v>
      </c>
      <c r="E5369" s="9" t="s">
        <v>462</v>
      </c>
      <c r="F5369" s="9" t="s">
        <v>463</v>
      </c>
      <c r="G5369" s="9" t="s">
        <v>425</v>
      </c>
      <c r="H5369" s="9" t="s">
        <v>424</v>
      </c>
      <c r="J5369" s="46" t="s">
        <v>5705</v>
      </c>
      <c r="K5369" s="45"/>
      <c r="L5369" s="45"/>
      <c r="BB5369" t="s">
        <v>7533</v>
      </c>
      <c r="BC5369" t="s">
        <v>317</v>
      </c>
      <c r="BD5369">
        <v>4</v>
      </c>
      <c r="BE5369" t="s">
        <v>346</v>
      </c>
      <c r="BG5369">
        <v>5368</v>
      </c>
      <c r="BH5369" t="s">
        <v>333</v>
      </c>
      <c r="BI5369" t="s">
        <v>296</v>
      </c>
    </row>
    <row r="5370" spans="1:61" x14ac:dyDescent="0.25">
      <c r="A5370" s="9">
        <v>5369</v>
      </c>
      <c r="B5370" s="9" t="s">
        <v>182</v>
      </c>
      <c r="C5370" s="9" t="s">
        <v>158</v>
      </c>
      <c r="D5370" s="9" t="s">
        <v>318</v>
      </c>
      <c r="E5370" s="9" t="s">
        <v>462</v>
      </c>
      <c r="F5370" s="9" t="s">
        <v>463</v>
      </c>
      <c r="G5370" s="9" t="s">
        <v>423</v>
      </c>
      <c r="H5370" s="9" t="s">
        <v>422</v>
      </c>
      <c r="J5370" s="45" t="s">
        <v>5703</v>
      </c>
      <c r="K5370" s="45"/>
      <c r="L5370" s="45"/>
      <c r="BB5370" t="s">
        <v>7534</v>
      </c>
      <c r="BC5370" t="s">
        <v>317</v>
      </c>
      <c r="BD5370">
        <v>5</v>
      </c>
      <c r="BE5370" t="s">
        <v>347</v>
      </c>
      <c r="BG5370">
        <v>5369</v>
      </c>
      <c r="BH5370" t="s">
        <v>334</v>
      </c>
      <c r="BI5370" t="s">
        <v>297</v>
      </c>
    </row>
    <row r="5371" spans="1:61" x14ac:dyDescent="0.25">
      <c r="A5371" s="9">
        <v>5370</v>
      </c>
      <c r="B5371" s="9" t="s">
        <v>183</v>
      </c>
      <c r="C5371" s="9" t="s">
        <v>147</v>
      </c>
      <c r="D5371" s="9" t="s">
        <v>319</v>
      </c>
      <c r="E5371" s="9" t="s">
        <v>464</v>
      </c>
      <c r="F5371" s="9" t="s">
        <v>465</v>
      </c>
      <c r="G5371" s="9" t="s">
        <v>412</v>
      </c>
      <c r="H5371" s="9" t="s">
        <v>413</v>
      </c>
      <c r="J5371" s="45" t="s">
        <v>696</v>
      </c>
      <c r="K5371" s="45"/>
      <c r="L5371" s="45"/>
      <c r="BB5371" t="s">
        <v>7535</v>
      </c>
      <c r="BC5371" t="s">
        <v>317</v>
      </c>
      <c r="BD5371">
        <v>6</v>
      </c>
      <c r="BE5371" t="s">
        <v>348</v>
      </c>
      <c r="BG5371">
        <v>5370</v>
      </c>
      <c r="BH5371" t="s">
        <v>335</v>
      </c>
      <c r="BI5371" t="s">
        <v>298</v>
      </c>
    </row>
    <row r="5372" spans="1:61" x14ac:dyDescent="0.25">
      <c r="A5372" s="9">
        <v>5371</v>
      </c>
      <c r="B5372" s="9" t="s">
        <v>184</v>
      </c>
      <c r="C5372" s="9" t="s">
        <v>148</v>
      </c>
      <c r="D5372" s="9" t="s">
        <v>320</v>
      </c>
      <c r="E5372" s="9" t="s">
        <v>464</v>
      </c>
      <c r="F5372" s="9" t="s">
        <v>465</v>
      </c>
      <c r="G5372" s="9" t="s">
        <v>416</v>
      </c>
      <c r="H5372" s="9" t="s">
        <v>412</v>
      </c>
      <c r="J5372" s="45" t="s">
        <v>696</v>
      </c>
      <c r="K5372" s="45"/>
      <c r="L5372" s="45"/>
      <c r="BB5372" t="s">
        <v>7536</v>
      </c>
      <c r="BC5372" t="s">
        <v>317</v>
      </c>
      <c r="BD5372">
        <v>7</v>
      </c>
      <c r="BE5372" t="s">
        <v>349</v>
      </c>
      <c r="BG5372">
        <v>5371</v>
      </c>
      <c r="BH5372" t="s">
        <v>336</v>
      </c>
      <c r="BI5372" t="s">
        <v>299</v>
      </c>
    </row>
    <row r="5373" spans="1:61" x14ac:dyDescent="0.25">
      <c r="A5373" s="9">
        <v>5372</v>
      </c>
      <c r="B5373" s="9" t="s">
        <v>185</v>
      </c>
      <c r="C5373" s="9" t="s">
        <v>149</v>
      </c>
      <c r="D5373" s="9" t="s">
        <v>321</v>
      </c>
      <c r="E5373" s="9" t="s">
        <v>466</v>
      </c>
      <c r="F5373" s="9" t="s">
        <v>467</v>
      </c>
      <c r="G5373" s="9" t="s">
        <v>417</v>
      </c>
      <c r="H5373" s="9" t="s">
        <v>417</v>
      </c>
      <c r="J5373" s="45" t="s">
        <v>5704</v>
      </c>
      <c r="K5373" s="45"/>
      <c r="L5373" s="45"/>
      <c r="BB5373" t="s">
        <v>7537</v>
      </c>
      <c r="BC5373" t="s">
        <v>317</v>
      </c>
      <c r="BD5373">
        <v>8</v>
      </c>
      <c r="BE5373" t="s">
        <v>350</v>
      </c>
      <c r="BG5373">
        <v>5372</v>
      </c>
      <c r="BH5373" t="s">
        <v>337</v>
      </c>
      <c r="BI5373" t="s">
        <v>300</v>
      </c>
    </row>
    <row r="5374" spans="1:61" x14ac:dyDescent="0.25">
      <c r="A5374" s="9">
        <v>5373</v>
      </c>
      <c r="B5374" s="9" t="s">
        <v>186</v>
      </c>
      <c r="C5374" s="9" t="s">
        <v>150</v>
      </c>
      <c r="D5374" s="9" t="s">
        <v>322</v>
      </c>
      <c r="E5374" s="9" t="s">
        <v>466</v>
      </c>
      <c r="F5374" s="9" t="s">
        <v>467</v>
      </c>
      <c r="G5374" s="9" t="s">
        <v>412</v>
      </c>
      <c r="H5374" s="9" t="s">
        <v>416</v>
      </c>
      <c r="J5374" s="45" t="s">
        <v>696</v>
      </c>
      <c r="K5374" s="45"/>
      <c r="L5374" s="45"/>
      <c r="BB5374" t="s">
        <v>7538</v>
      </c>
      <c r="BC5374" t="s">
        <v>317</v>
      </c>
      <c r="BD5374">
        <v>9</v>
      </c>
      <c r="BE5374" t="s">
        <v>351</v>
      </c>
      <c r="BG5374">
        <v>5373</v>
      </c>
      <c r="BH5374" t="s">
        <v>338</v>
      </c>
      <c r="BI5374" t="s">
        <v>301</v>
      </c>
    </row>
    <row r="5375" spans="1:61" x14ac:dyDescent="0.25">
      <c r="A5375" s="9">
        <v>5374</v>
      </c>
      <c r="B5375" s="9" t="s">
        <v>176</v>
      </c>
      <c r="C5375" s="9" t="s">
        <v>151</v>
      </c>
      <c r="D5375" s="9" t="s">
        <v>323</v>
      </c>
      <c r="E5375" s="9" t="s">
        <v>468</v>
      </c>
      <c r="F5375" s="9" t="s">
        <v>469</v>
      </c>
      <c r="G5375" s="9" t="s">
        <v>413</v>
      </c>
      <c r="H5375" s="9" t="s">
        <v>412</v>
      </c>
      <c r="J5375" s="45" t="s">
        <v>696</v>
      </c>
      <c r="K5375" s="45"/>
      <c r="L5375" s="45"/>
      <c r="BB5375" t="s">
        <v>7539</v>
      </c>
      <c r="BC5375" t="s">
        <v>317</v>
      </c>
      <c r="BD5375">
        <v>10</v>
      </c>
      <c r="BE5375" t="s">
        <v>352</v>
      </c>
      <c r="BG5375">
        <v>5374</v>
      </c>
      <c r="BH5375" t="s">
        <v>339</v>
      </c>
      <c r="BI5375" t="s">
        <v>302</v>
      </c>
    </row>
    <row r="5376" spans="1:61" x14ac:dyDescent="0.25">
      <c r="A5376" s="9">
        <v>5375</v>
      </c>
      <c r="B5376" s="9" t="s">
        <v>177</v>
      </c>
      <c r="C5376" s="9" t="s">
        <v>152</v>
      </c>
      <c r="D5376" s="9" t="s">
        <v>324</v>
      </c>
      <c r="E5376" s="9" t="s">
        <v>468</v>
      </c>
      <c r="F5376" s="9" t="s">
        <v>469</v>
      </c>
      <c r="G5376" s="9" t="s">
        <v>422</v>
      </c>
      <c r="H5376" s="9" t="s">
        <v>423</v>
      </c>
      <c r="J5376" s="45" t="s">
        <v>5703</v>
      </c>
      <c r="K5376" s="45"/>
      <c r="L5376" s="45"/>
      <c r="BB5376" t="s">
        <v>7540</v>
      </c>
      <c r="BC5376" t="s">
        <v>317</v>
      </c>
      <c r="BD5376">
        <v>11</v>
      </c>
      <c r="BE5376" t="s">
        <v>293</v>
      </c>
      <c r="BG5376">
        <v>5375</v>
      </c>
      <c r="BH5376" t="s">
        <v>340</v>
      </c>
      <c r="BI5376" t="s">
        <v>303</v>
      </c>
    </row>
    <row r="5377" spans="1:61" x14ac:dyDescent="0.25">
      <c r="A5377" s="9">
        <v>5376</v>
      </c>
      <c r="B5377" s="9" t="s">
        <v>179</v>
      </c>
      <c r="C5377" s="9" t="s">
        <v>153</v>
      </c>
      <c r="D5377" s="9" t="s">
        <v>325</v>
      </c>
      <c r="E5377" s="9" t="s">
        <v>470</v>
      </c>
      <c r="F5377" s="3" t="s">
        <v>5707</v>
      </c>
      <c r="G5377" s="9" t="s">
        <v>424</v>
      </c>
      <c r="H5377" s="9" t="s">
        <v>425</v>
      </c>
      <c r="J5377" s="46" t="s">
        <v>5705</v>
      </c>
      <c r="K5377" s="45"/>
      <c r="L5377" s="45"/>
      <c r="BB5377" t="s">
        <v>7541</v>
      </c>
      <c r="BC5377" t="s">
        <v>317</v>
      </c>
      <c r="BD5377">
        <v>12</v>
      </c>
      <c r="BE5377" t="s">
        <v>294</v>
      </c>
      <c r="BG5377">
        <v>5376</v>
      </c>
      <c r="BH5377" t="s">
        <v>341</v>
      </c>
      <c r="BI5377" t="s">
        <v>304</v>
      </c>
    </row>
    <row r="5378" spans="1:61" x14ac:dyDescent="0.25">
      <c r="A5378" s="9">
        <v>5377</v>
      </c>
      <c r="B5378" s="9" t="s">
        <v>180</v>
      </c>
      <c r="C5378" s="9" t="s">
        <v>154</v>
      </c>
      <c r="D5378" s="9" t="s">
        <v>326</v>
      </c>
      <c r="E5378" s="9" t="s">
        <v>470</v>
      </c>
      <c r="F5378" s="3" t="s">
        <v>5707</v>
      </c>
      <c r="G5378" s="9" t="s">
        <v>425</v>
      </c>
      <c r="H5378" s="9" t="s">
        <v>424</v>
      </c>
      <c r="J5378" s="45" t="s">
        <v>5703</v>
      </c>
      <c r="K5378" s="45"/>
      <c r="L5378" s="45"/>
      <c r="BB5378" t="s">
        <v>7542</v>
      </c>
      <c r="BC5378" t="s">
        <v>318</v>
      </c>
      <c r="BD5378">
        <v>1</v>
      </c>
      <c r="BE5378" t="s">
        <v>295</v>
      </c>
      <c r="BG5378">
        <v>5377</v>
      </c>
      <c r="BH5378" t="s">
        <v>342</v>
      </c>
      <c r="BI5378" t="s">
        <v>305</v>
      </c>
    </row>
    <row r="5379" spans="1:61" x14ac:dyDescent="0.25">
      <c r="A5379" s="9">
        <v>5378</v>
      </c>
      <c r="B5379" s="9" t="s">
        <v>181</v>
      </c>
      <c r="C5379" s="9" t="s">
        <v>155</v>
      </c>
      <c r="D5379" s="9" t="s">
        <v>327</v>
      </c>
      <c r="E5379" s="9" t="s">
        <v>471</v>
      </c>
      <c r="F5379" s="9" t="s">
        <v>472</v>
      </c>
      <c r="G5379" s="9" t="s">
        <v>423</v>
      </c>
      <c r="H5379" s="9" t="s">
        <v>422</v>
      </c>
      <c r="J5379" s="45" t="s">
        <v>696</v>
      </c>
      <c r="K5379" s="45"/>
      <c r="L5379" s="45"/>
      <c r="BB5379" t="s">
        <v>7543</v>
      </c>
      <c r="BC5379" t="s">
        <v>318</v>
      </c>
      <c r="BD5379">
        <v>2</v>
      </c>
      <c r="BE5379" t="s">
        <v>296</v>
      </c>
      <c r="BG5379">
        <v>5378</v>
      </c>
      <c r="BH5379" t="s">
        <v>343</v>
      </c>
      <c r="BI5379" t="s">
        <v>306</v>
      </c>
    </row>
    <row r="5380" spans="1:61" x14ac:dyDescent="0.25">
      <c r="A5380" s="9">
        <v>5379</v>
      </c>
      <c r="B5380" s="9" t="s">
        <v>182</v>
      </c>
      <c r="C5380" s="9" t="s">
        <v>156</v>
      </c>
      <c r="D5380" s="9" t="s">
        <v>328</v>
      </c>
      <c r="E5380" s="9" t="s">
        <v>471</v>
      </c>
      <c r="F5380" s="9" t="s">
        <v>472</v>
      </c>
      <c r="G5380" s="9" t="s">
        <v>412</v>
      </c>
      <c r="H5380" s="9" t="s">
        <v>413</v>
      </c>
      <c r="J5380" s="45" t="s">
        <v>696</v>
      </c>
      <c r="K5380" s="45"/>
      <c r="L5380" s="45"/>
      <c r="BB5380" t="s">
        <v>7544</v>
      </c>
      <c r="BC5380" t="s">
        <v>318</v>
      </c>
      <c r="BD5380">
        <v>3</v>
      </c>
      <c r="BE5380" t="s">
        <v>297</v>
      </c>
      <c r="BG5380">
        <v>5379</v>
      </c>
      <c r="BH5380" t="s">
        <v>344</v>
      </c>
      <c r="BI5380" t="s">
        <v>307</v>
      </c>
    </row>
    <row r="5381" spans="1:61" x14ac:dyDescent="0.25">
      <c r="A5381" s="9">
        <v>5380</v>
      </c>
      <c r="B5381" s="9" t="s">
        <v>183</v>
      </c>
      <c r="C5381" s="9" t="s">
        <v>157</v>
      </c>
      <c r="D5381" s="9" t="s">
        <v>329</v>
      </c>
      <c r="E5381" s="9" t="s">
        <v>473</v>
      </c>
      <c r="F5381" s="9" t="s">
        <v>474</v>
      </c>
      <c r="G5381" s="9" t="s">
        <v>416</v>
      </c>
      <c r="H5381" s="9" t="s">
        <v>412</v>
      </c>
      <c r="J5381" s="45" t="s">
        <v>5704</v>
      </c>
      <c r="K5381" s="45"/>
      <c r="L5381" s="45"/>
      <c r="BB5381" t="s">
        <v>7545</v>
      </c>
      <c r="BC5381" t="s">
        <v>318</v>
      </c>
      <c r="BD5381">
        <v>4</v>
      </c>
      <c r="BE5381" t="s">
        <v>298</v>
      </c>
      <c r="BG5381">
        <v>5380</v>
      </c>
      <c r="BH5381" t="s">
        <v>345</v>
      </c>
      <c r="BI5381" t="s">
        <v>308</v>
      </c>
    </row>
    <row r="5382" spans="1:61" x14ac:dyDescent="0.25">
      <c r="A5382" s="9">
        <v>5381</v>
      </c>
      <c r="B5382" s="9" t="s">
        <v>184</v>
      </c>
      <c r="C5382" s="9" t="s">
        <v>158</v>
      </c>
      <c r="D5382" s="9" t="s">
        <v>330</v>
      </c>
      <c r="E5382" s="9" t="s">
        <v>473</v>
      </c>
      <c r="F5382" s="9" t="s">
        <v>474</v>
      </c>
      <c r="G5382" s="9" t="s">
        <v>417</v>
      </c>
      <c r="H5382" s="9" t="s">
        <v>417</v>
      </c>
      <c r="J5382" s="45" t="s">
        <v>696</v>
      </c>
      <c r="K5382" s="45"/>
      <c r="L5382" s="45"/>
      <c r="BB5382" t="s">
        <v>7546</v>
      </c>
      <c r="BC5382" t="s">
        <v>318</v>
      </c>
      <c r="BD5382">
        <v>5</v>
      </c>
      <c r="BE5382" t="s">
        <v>299</v>
      </c>
      <c r="BG5382">
        <v>5381</v>
      </c>
      <c r="BH5382" t="s">
        <v>346</v>
      </c>
      <c r="BI5382" t="s">
        <v>309</v>
      </c>
    </row>
    <row r="5383" spans="1:61" x14ac:dyDescent="0.25">
      <c r="A5383" s="9">
        <v>5382</v>
      </c>
      <c r="B5383" s="9" t="s">
        <v>185</v>
      </c>
      <c r="C5383" s="9" t="s">
        <v>147</v>
      </c>
      <c r="D5383" s="9" t="s">
        <v>331</v>
      </c>
      <c r="E5383" s="9" t="s">
        <v>475</v>
      </c>
      <c r="F5383" s="9" t="s">
        <v>476</v>
      </c>
      <c r="G5383" s="9" t="s">
        <v>412</v>
      </c>
      <c r="H5383" s="9" t="s">
        <v>416</v>
      </c>
      <c r="J5383" s="45" t="s">
        <v>696</v>
      </c>
      <c r="K5383" s="45"/>
      <c r="L5383" s="45"/>
      <c r="BB5383" t="s">
        <v>7547</v>
      </c>
      <c r="BC5383" t="s">
        <v>318</v>
      </c>
      <c r="BD5383">
        <v>6</v>
      </c>
      <c r="BE5383" t="s">
        <v>300</v>
      </c>
      <c r="BG5383">
        <v>5382</v>
      </c>
      <c r="BH5383" t="s">
        <v>347</v>
      </c>
      <c r="BI5383" t="s">
        <v>310</v>
      </c>
    </row>
    <row r="5384" spans="1:61" x14ac:dyDescent="0.25">
      <c r="A5384" s="9">
        <v>5383</v>
      </c>
      <c r="B5384" s="9" t="s">
        <v>186</v>
      </c>
      <c r="C5384" s="9" t="s">
        <v>148</v>
      </c>
      <c r="D5384" s="9" t="s">
        <v>332</v>
      </c>
      <c r="E5384" s="9" t="s">
        <v>475</v>
      </c>
      <c r="F5384" s="9" t="s">
        <v>476</v>
      </c>
      <c r="G5384" s="9" t="s">
        <v>413</v>
      </c>
      <c r="H5384" s="9" t="s">
        <v>412</v>
      </c>
      <c r="J5384" s="45" t="s">
        <v>5703</v>
      </c>
      <c r="K5384" s="45"/>
      <c r="L5384" s="45"/>
      <c r="BB5384" t="s">
        <v>7548</v>
      </c>
      <c r="BC5384" t="s">
        <v>318</v>
      </c>
      <c r="BD5384">
        <v>7</v>
      </c>
      <c r="BE5384" t="s">
        <v>301</v>
      </c>
      <c r="BG5384">
        <v>5383</v>
      </c>
      <c r="BH5384" t="s">
        <v>348</v>
      </c>
      <c r="BI5384" t="s">
        <v>311</v>
      </c>
    </row>
    <row r="5385" spans="1:61" x14ac:dyDescent="0.25">
      <c r="A5385" s="9">
        <v>5384</v>
      </c>
      <c r="B5385" s="9" t="s">
        <v>176</v>
      </c>
      <c r="C5385" s="9" t="s">
        <v>149</v>
      </c>
      <c r="D5385" s="9" t="s">
        <v>333</v>
      </c>
      <c r="E5385" s="9" t="s">
        <v>410</v>
      </c>
      <c r="F5385" s="9" t="s">
        <v>411</v>
      </c>
      <c r="G5385" s="9" t="s">
        <v>422</v>
      </c>
      <c r="H5385" s="9" t="s">
        <v>423</v>
      </c>
      <c r="J5385" s="46" t="s">
        <v>5705</v>
      </c>
      <c r="K5385" s="45"/>
      <c r="L5385" s="45"/>
      <c r="BB5385" t="s">
        <v>7549</v>
      </c>
      <c r="BC5385" t="s">
        <v>318</v>
      </c>
      <c r="BD5385">
        <v>8</v>
      </c>
      <c r="BE5385" t="s">
        <v>302</v>
      </c>
      <c r="BG5385">
        <v>5384</v>
      </c>
      <c r="BH5385" t="s">
        <v>349</v>
      </c>
      <c r="BI5385" t="s">
        <v>312</v>
      </c>
    </row>
    <row r="5386" spans="1:61" x14ac:dyDescent="0.25">
      <c r="A5386" s="9">
        <v>5385</v>
      </c>
      <c r="B5386" s="9" t="s">
        <v>177</v>
      </c>
      <c r="C5386" s="9" t="s">
        <v>150</v>
      </c>
      <c r="D5386" s="9" t="s">
        <v>334</v>
      </c>
      <c r="E5386" s="9" t="s">
        <v>410</v>
      </c>
      <c r="F5386" s="9" t="s">
        <v>411</v>
      </c>
      <c r="G5386" s="9" t="s">
        <v>412</v>
      </c>
      <c r="H5386" s="9" t="s">
        <v>413</v>
      </c>
      <c r="J5386" s="45" t="s">
        <v>696</v>
      </c>
      <c r="K5386" s="45"/>
      <c r="L5386" s="45"/>
      <c r="BB5386" t="s">
        <v>7550</v>
      </c>
      <c r="BC5386" t="s">
        <v>318</v>
      </c>
      <c r="BD5386">
        <v>9</v>
      </c>
      <c r="BE5386" t="s">
        <v>303</v>
      </c>
      <c r="BG5386">
        <v>5385</v>
      </c>
      <c r="BH5386" t="s">
        <v>350</v>
      </c>
      <c r="BI5386" t="s">
        <v>313</v>
      </c>
    </row>
    <row r="5387" spans="1:61" x14ac:dyDescent="0.25">
      <c r="A5387" s="9">
        <v>5386</v>
      </c>
      <c r="B5387" s="9" t="s">
        <v>179</v>
      </c>
      <c r="C5387" s="9" t="s">
        <v>151</v>
      </c>
      <c r="D5387" s="9" t="s">
        <v>335</v>
      </c>
      <c r="E5387" s="9" t="s">
        <v>414</v>
      </c>
      <c r="F5387" s="9" t="s">
        <v>415</v>
      </c>
      <c r="G5387" s="9" t="s">
        <v>416</v>
      </c>
      <c r="H5387" s="9" t="s">
        <v>412</v>
      </c>
      <c r="J5387" s="45" t="s">
        <v>5703</v>
      </c>
      <c r="K5387" s="45"/>
      <c r="L5387" s="45"/>
      <c r="BB5387" t="s">
        <v>7551</v>
      </c>
      <c r="BC5387" t="s">
        <v>318</v>
      </c>
      <c r="BD5387">
        <v>10</v>
      </c>
      <c r="BE5387" t="s">
        <v>304</v>
      </c>
      <c r="BG5387">
        <v>5386</v>
      </c>
      <c r="BH5387" t="s">
        <v>351</v>
      </c>
      <c r="BI5387" t="s">
        <v>314</v>
      </c>
    </row>
    <row r="5388" spans="1:61" x14ac:dyDescent="0.25">
      <c r="A5388" s="9">
        <v>5387</v>
      </c>
      <c r="B5388" s="9" t="s">
        <v>180</v>
      </c>
      <c r="C5388" s="9" t="s">
        <v>152</v>
      </c>
      <c r="D5388" s="9" t="s">
        <v>336</v>
      </c>
      <c r="E5388" s="9" t="s">
        <v>414</v>
      </c>
      <c r="F5388" s="9" t="s">
        <v>415</v>
      </c>
      <c r="G5388" s="9" t="s">
        <v>417</v>
      </c>
      <c r="H5388" s="9" t="s">
        <v>417</v>
      </c>
      <c r="J5388" s="45" t="s">
        <v>696</v>
      </c>
      <c r="K5388" s="45"/>
      <c r="L5388" s="45"/>
      <c r="BB5388" t="s">
        <v>7552</v>
      </c>
      <c r="BC5388" t="s">
        <v>318</v>
      </c>
      <c r="BD5388">
        <v>11</v>
      </c>
      <c r="BE5388" t="s">
        <v>305</v>
      </c>
      <c r="BG5388">
        <v>5387</v>
      </c>
      <c r="BH5388" t="s">
        <v>352</v>
      </c>
      <c r="BI5388" t="s">
        <v>315</v>
      </c>
    </row>
    <row r="5389" spans="1:61" x14ac:dyDescent="0.25">
      <c r="A5389" s="9">
        <v>5388</v>
      </c>
      <c r="B5389" s="9" t="s">
        <v>181</v>
      </c>
      <c r="C5389" s="9" t="s">
        <v>153</v>
      </c>
      <c r="D5389" s="9" t="s">
        <v>337</v>
      </c>
      <c r="E5389" s="9" t="s">
        <v>418</v>
      </c>
      <c r="F5389" s="9" t="s">
        <v>419</v>
      </c>
      <c r="G5389" s="9" t="s">
        <v>412</v>
      </c>
      <c r="H5389" s="9" t="s">
        <v>416</v>
      </c>
      <c r="J5389" s="45" t="s">
        <v>5704</v>
      </c>
      <c r="K5389" s="45"/>
      <c r="L5389" s="45"/>
      <c r="BB5389" t="s">
        <v>7553</v>
      </c>
      <c r="BC5389" t="s">
        <v>318</v>
      </c>
      <c r="BD5389">
        <v>12</v>
      </c>
      <c r="BE5389" t="s">
        <v>306</v>
      </c>
      <c r="BG5389">
        <v>5388</v>
      </c>
      <c r="BH5389" t="s">
        <v>293</v>
      </c>
      <c r="BI5389" t="s">
        <v>316</v>
      </c>
    </row>
    <row r="5390" spans="1:61" x14ac:dyDescent="0.25">
      <c r="A5390" s="9">
        <v>5389</v>
      </c>
      <c r="B5390" s="9" t="s">
        <v>182</v>
      </c>
      <c r="C5390" s="9" t="s">
        <v>154</v>
      </c>
      <c r="D5390" s="9" t="s">
        <v>338</v>
      </c>
      <c r="E5390" s="9" t="s">
        <v>418</v>
      </c>
      <c r="F5390" s="9" t="s">
        <v>419</v>
      </c>
      <c r="G5390" s="9" t="s">
        <v>413</v>
      </c>
      <c r="H5390" s="9" t="s">
        <v>412</v>
      </c>
      <c r="J5390" s="45" t="s">
        <v>696</v>
      </c>
      <c r="K5390" s="45"/>
      <c r="L5390" s="45"/>
      <c r="BB5390" t="s">
        <v>7554</v>
      </c>
      <c r="BC5390" t="s">
        <v>319</v>
      </c>
      <c r="BD5390">
        <v>1</v>
      </c>
      <c r="BE5390" t="s">
        <v>307</v>
      </c>
      <c r="BG5390">
        <v>5389</v>
      </c>
      <c r="BH5390" t="s">
        <v>294</v>
      </c>
      <c r="BI5390" t="s">
        <v>317</v>
      </c>
    </row>
    <row r="5391" spans="1:61" x14ac:dyDescent="0.25">
      <c r="A5391" s="9">
        <v>5390</v>
      </c>
      <c r="B5391" s="9" t="s">
        <v>183</v>
      </c>
      <c r="C5391" s="9" t="s">
        <v>155</v>
      </c>
      <c r="D5391" s="9" t="s">
        <v>339</v>
      </c>
      <c r="E5391" s="9" t="s">
        <v>420</v>
      </c>
      <c r="F5391" s="9" t="s">
        <v>421</v>
      </c>
      <c r="G5391" s="9" t="s">
        <v>422</v>
      </c>
      <c r="H5391" s="9" t="s">
        <v>423</v>
      </c>
      <c r="J5391" s="45" t="s">
        <v>696</v>
      </c>
      <c r="K5391" s="45"/>
      <c r="L5391" s="45"/>
      <c r="BB5391" t="s">
        <v>7555</v>
      </c>
      <c r="BC5391" t="s">
        <v>319</v>
      </c>
      <c r="BD5391">
        <v>2</v>
      </c>
      <c r="BE5391" t="s">
        <v>308</v>
      </c>
      <c r="BG5391">
        <v>5390</v>
      </c>
      <c r="BH5391" t="s">
        <v>295</v>
      </c>
      <c r="BI5391" t="s">
        <v>318</v>
      </c>
    </row>
    <row r="5392" spans="1:61" x14ac:dyDescent="0.25">
      <c r="A5392" s="9">
        <v>5391</v>
      </c>
      <c r="B5392" s="9" t="s">
        <v>184</v>
      </c>
      <c r="C5392" s="9" t="s">
        <v>156</v>
      </c>
      <c r="D5392" s="9" t="s">
        <v>340</v>
      </c>
      <c r="E5392" s="9" t="s">
        <v>420</v>
      </c>
      <c r="F5392" s="9" t="s">
        <v>421</v>
      </c>
      <c r="G5392" s="9" t="s">
        <v>424</v>
      </c>
      <c r="H5392" s="9" t="s">
        <v>425</v>
      </c>
      <c r="J5392" s="45" t="s">
        <v>5703</v>
      </c>
      <c r="K5392" s="45"/>
      <c r="L5392" s="45"/>
      <c r="BB5392" t="s">
        <v>7556</v>
      </c>
      <c r="BC5392" t="s">
        <v>319</v>
      </c>
      <c r="BD5392">
        <v>3</v>
      </c>
      <c r="BE5392" t="s">
        <v>309</v>
      </c>
      <c r="BG5392">
        <v>5391</v>
      </c>
      <c r="BH5392" t="s">
        <v>296</v>
      </c>
      <c r="BI5392" t="s">
        <v>319</v>
      </c>
    </row>
    <row r="5393" spans="1:61" x14ac:dyDescent="0.25">
      <c r="A5393" s="9">
        <v>5392</v>
      </c>
      <c r="B5393" s="9" t="s">
        <v>185</v>
      </c>
      <c r="C5393" s="9" t="s">
        <v>157</v>
      </c>
      <c r="D5393" s="9" t="s">
        <v>341</v>
      </c>
      <c r="E5393" s="9" t="s">
        <v>426</v>
      </c>
      <c r="F5393" s="9" t="s">
        <v>427</v>
      </c>
      <c r="G5393" s="9" t="s">
        <v>425</v>
      </c>
      <c r="H5393" s="9" t="s">
        <v>424</v>
      </c>
      <c r="J5393" s="46" t="s">
        <v>5705</v>
      </c>
      <c r="K5393" s="45"/>
      <c r="L5393" s="45"/>
      <c r="BB5393" t="s">
        <v>7557</v>
      </c>
      <c r="BC5393" t="s">
        <v>319</v>
      </c>
      <c r="BD5393">
        <v>4</v>
      </c>
      <c r="BE5393" t="s">
        <v>310</v>
      </c>
      <c r="BG5393">
        <v>5392</v>
      </c>
      <c r="BH5393" t="s">
        <v>297</v>
      </c>
      <c r="BI5393" t="s">
        <v>320</v>
      </c>
    </row>
    <row r="5394" spans="1:61" x14ac:dyDescent="0.25">
      <c r="A5394" s="9">
        <v>5393</v>
      </c>
      <c r="B5394" s="9" t="s">
        <v>186</v>
      </c>
      <c r="C5394" s="9" t="s">
        <v>158</v>
      </c>
      <c r="D5394" s="9" t="s">
        <v>342</v>
      </c>
      <c r="E5394" s="9" t="s">
        <v>426</v>
      </c>
      <c r="F5394" s="9" t="s">
        <v>427</v>
      </c>
      <c r="G5394" s="9" t="s">
        <v>423</v>
      </c>
      <c r="H5394" s="9" t="s">
        <v>422</v>
      </c>
      <c r="J5394" s="45" t="s">
        <v>696</v>
      </c>
      <c r="K5394" s="45"/>
      <c r="L5394" s="45"/>
      <c r="BB5394" t="s">
        <v>7558</v>
      </c>
      <c r="BC5394" t="s">
        <v>319</v>
      </c>
      <c r="BD5394">
        <v>5</v>
      </c>
      <c r="BE5394" t="s">
        <v>311</v>
      </c>
      <c r="BG5394">
        <v>5393</v>
      </c>
      <c r="BH5394" t="s">
        <v>298</v>
      </c>
      <c r="BI5394" t="s">
        <v>321</v>
      </c>
    </row>
    <row r="5395" spans="1:61" x14ac:dyDescent="0.25">
      <c r="A5395" s="9">
        <v>5394</v>
      </c>
      <c r="B5395" s="9" t="s">
        <v>176</v>
      </c>
      <c r="C5395" s="9" t="s">
        <v>147</v>
      </c>
      <c r="D5395" s="9" t="s">
        <v>343</v>
      </c>
      <c r="E5395" s="9" t="s">
        <v>428</v>
      </c>
      <c r="F5395" s="9" t="s">
        <v>429</v>
      </c>
      <c r="G5395" s="9" t="s">
        <v>412</v>
      </c>
      <c r="H5395" s="9" t="s">
        <v>413</v>
      </c>
      <c r="J5395" s="45" t="s">
        <v>5703</v>
      </c>
      <c r="K5395" s="45"/>
      <c r="L5395" s="45"/>
      <c r="BB5395" t="s">
        <v>7559</v>
      </c>
      <c r="BC5395" t="s">
        <v>319</v>
      </c>
      <c r="BD5395">
        <v>6</v>
      </c>
      <c r="BE5395" t="s">
        <v>312</v>
      </c>
      <c r="BG5395">
        <v>5394</v>
      </c>
      <c r="BH5395" t="s">
        <v>299</v>
      </c>
      <c r="BI5395" t="s">
        <v>322</v>
      </c>
    </row>
    <row r="5396" spans="1:61" x14ac:dyDescent="0.25">
      <c r="A5396" s="9">
        <v>5395</v>
      </c>
      <c r="B5396" s="9" t="s">
        <v>177</v>
      </c>
      <c r="C5396" s="9" t="s">
        <v>148</v>
      </c>
      <c r="D5396" s="9" t="s">
        <v>344</v>
      </c>
      <c r="E5396" s="9" t="s">
        <v>428</v>
      </c>
      <c r="F5396" s="9" t="s">
        <v>429</v>
      </c>
      <c r="G5396" s="9" t="s">
        <v>416</v>
      </c>
      <c r="H5396" s="9" t="s">
        <v>412</v>
      </c>
      <c r="J5396" s="45" t="s">
        <v>696</v>
      </c>
      <c r="K5396" s="45"/>
      <c r="L5396" s="45"/>
      <c r="BB5396" t="s">
        <v>7560</v>
      </c>
      <c r="BC5396" t="s">
        <v>319</v>
      </c>
      <c r="BD5396">
        <v>7</v>
      </c>
      <c r="BE5396" t="s">
        <v>313</v>
      </c>
      <c r="BG5396">
        <v>5395</v>
      </c>
      <c r="BH5396" t="s">
        <v>300</v>
      </c>
      <c r="BI5396" t="s">
        <v>323</v>
      </c>
    </row>
    <row r="5397" spans="1:61" x14ac:dyDescent="0.25">
      <c r="A5397" s="9">
        <v>5396</v>
      </c>
      <c r="B5397" s="9" t="s">
        <v>179</v>
      </c>
      <c r="C5397" s="9" t="s">
        <v>149</v>
      </c>
      <c r="D5397" s="9" t="s">
        <v>345</v>
      </c>
      <c r="E5397" s="9" t="s">
        <v>430</v>
      </c>
      <c r="F5397" s="9" t="s">
        <v>431</v>
      </c>
      <c r="G5397" s="9" t="s">
        <v>417</v>
      </c>
      <c r="H5397" s="9" t="s">
        <v>417</v>
      </c>
      <c r="J5397" s="45" t="s">
        <v>5704</v>
      </c>
      <c r="K5397" s="45"/>
      <c r="L5397" s="45"/>
      <c r="BB5397" t="s">
        <v>7561</v>
      </c>
      <c r="BC5397" t="s">
        <v>319</v>
      </c>
      <c r="BD5397">
        <v>8</v>
      </c>
      <c r="BE5397" t="s">
        <v>314</v>
      </c>
      <c r="BG5397">
        <v>5396</v>
      </c>
      <c r="BH5397" t="s">
        <v>301</v>
      </c>
      <c r="BI5397" t="s">
        <v>324</v>
      </c>
    </row>
    <row r="5398" spans="1:61" x14ac:dyDescent="0.25">
      <c r="A5398" s="9">
        <v>5397</v>
      </c>
      <c r="B5398" s="9" t="s">
        <v>180</v>
      </c>
      <c r="C5398" s="9" t="s">
        <v>150</v>
      </c>
      <c r="D5398" s="9" t="s">
        <v>346</v>
      </c>
      <c r="E5398" s="9" t="s">
        <v>430</v>
      </c>
      <c r="F5398" s="9" t="s">
        <v>431</v>
      </c>
      <c r="G5398" s="9" t="s">
        <v>412</v>
      </c>
      <c r="H5398" s="9" t="s">
        <v>416</v>
      </c>
      <c r="J5398" s="45" t="s">
        <v>696</v>
      </c>
      <c r="K5398" s="45"/>
      <c r="L5398" s="45"/>
      <c r="BB5398" t="s">
        <v>7562</v>
      </c>
      <c r="BC5398" t="s">
        <v>319</v>
      </c>
      <c r="BD5398">
        <v>9</v>
      </c>
      <c r="BE5398" t="s">
        <v>315</v>
      </c>
      <c r="BG5398">
        <v>5397</v>
      </c>
      <c r="BH5398" t="s">
        <v>302</v>
      </c>
      <c r="BI5398" t="s">
        <v>325</v>
      </c>
    </row>
    <row r="5399" spans="1:61" x14ac:dyDescent="0.25">
      <c r="A5399" s="9">
        <v>5398</v>
      </c>
      <c r="B5399" s="9" t="s">
        <v>181</v>
      </c>
      <c r="C5399" s="9" t="s">
        <v>151</v>
      </c>
      <c r="D5399" s="9" t="s">
        <v>347</v>
      </c>
      <c r="E5399" s="9" t="s">
        <v>432</v>
      </c>
      <c r="F5399" s="9" t="s">
        <v>433</v>
      </c>
      <c r="G5399" s="9" t="s">
        <v>413</v>
      </c>
      <c r="H5399" s="9" t="s">
        <v>412</v>
      </c>
      <c r="J5399" s="45" t="s">
        <v>696</v>
      </c>
      <c r="K5399" s="45"/>
      <c r="L5399" s="45"/>
      <c r="BB5399" t="s">
        <v>7563</v>
      </c>
      <c r="BC5399" t="s">
        <v>319</v>
      </c>
      <c r="BD5399">
        <v>10</v>
      </c>
      <c r="BE5399" t="s">
        <v>316</v>
      </c>
      <c r="BG5399">
        <v>5398</v>
      </c>
      <c r="BH5399" t="s">
        <v>303</v>
      </c>
      <c r="BI5399" t="s">
        <v>326</v>
      </c>
    </row>
    <row r="5400" spans="1:61" x14ac:dyDescent="0.25">
      <c r="A5400" s="9">
        <v>5399</v>
      </c>
      <c r="B5400" s="9" t="s">
        <v>182</v>
      </c>
      <c r="C5400" s="9" t="s">
        <v>152</v>
      </c>
      <c r="D5400" s="9" t="s">
        <v>348</v>
      </c>
      <c r="E5400" s="9" t="s">
        <v>432</v>
      </c>
      <c r="F5400" s="9" t="s">
        <v>433</v>
      </c>
      <c r="G5400" s="9" t="s">
        <v>422</v>
      </c>
      <c r="H5400" s="9" t="s">
        <v>423</v>
      </c>
      <c r="J5400" s="45" t="s">
        <v>5703</v>
      </c>
      <c r="K5400" s="45"/>
      <c r="L5400" s="45"/>
      <c r="BB5400" t="s">
        <v>7564</v>
      </c>
      <c r="BC5400" t="s">
        <v>319</v>
      </c>
      <c r="BD5400">
        <v>11</v>
      </c>
      <c r="BE5400" t="s">
        <v>317</v>
      </c>
      <c r="BG5400">
        <v>5399</v>
      </c>
      <c r="BH5400" t="s">
        <v>304</v>
      </c>
      <c r="BI5400" t="s">
        <v>327</v>
      </c>
    </row>
    <row r="5401" spans="1:61" x14ac:dyDescent="0.25">
      <c r="A5401" s="9">
        <v>5400</v>
      </c>
      <c r="B5401" s="9" t="s">
        <v>183</v>
      </c>
      <c r="C5401" s="9" t="s">
        <v>153</v>
      </c>
      <c r="D5401" s="9" t="s">
        <v>349</v>
      </c>
      <c r="E5401" s="9" t="s">
        <v>434</v>
      </c>
      <c r="F5401" s="9" t="s">
        <v>435</v>
      </c>
      <c r="G5401" s="9" t="s">
        <v>424</v>
      </c>
      <c r="H5401" s="9" t="s">
        <v>425</v>
      </c>
      <c r="J5401" s="46" t="s">
        <v>5705</v>
      </c>
      <c r="K5401" s="45"/>
      <c r="L5401" s="45"/>
      <c r="BB5401" t="s">
        <v>7565</v>
      </c>
      <c r="BC5401" t="s">
        <v>319</v>
      </c>
      <c r="BD5401">
        <v>12</v>
      </c>
      <c r="BE5401" t="s">
        <v>318</v>
      </c>
      <c r="BG5401">
        <v>5400</v>
      </c>
      <c r="BH5401" t="s">
        <v>305</v>
      </c>
      <c r="BI5401" t="s">
        <v>328</v>
      </c>
    </row>
    <row r="5402" spans="1:61" x14ac:dyDescent="0.25">
      <c r="A5402" s="9">
        <v>5401</v>
      </c>
      <c r="B5402" s="9" t="s">
        <v>184</v>
      </c>
      <c r="C5402" s="9" t="s">
        <v>154</v>
      </c>
      <c r="D5402" s="9" t="s">
        <v>350</v>
      </c>
      <c r="E5402" s="9" t="s">
        <v>434</v>
      </c>
      <c r="F5402" s="9" t="s">
        <v>435</v>
      </c>
      <c r="G5402" s="9" t="s">
        <v>425</v>
      </c>
      <c r="H5402" s="9" t="s">
        <v>424</v>
      </c>
      <c r="J5402" s="45" t="s">
        <v>696</v>
      </c>
      <c r="K5402" s="45"/>
      <c r="L5402" s="45"/>
      <c r="BB5402" t="s">
        <v>7566</v>
      </c>
      <c r="BC5402" t="s">
        <v>320</v>
      </c>
      <c r="BD5402">
        <v>1</v>
      </c>
      <c r="BE5402" t="s">
        <v>319</v>
      </c>
      <c r="BG5402">
        <v>5401</v>
      </c>
      <c r="BH5402" t="s">
        <v>306</v>
      </c>
      <c r="BI5402" t="s">
        <v>329</v>
      </c>
    </row>
    <row r="5403" spans="1:61" x14ac:dyDescent="0.25">
      <c r="A5403" s="9">
        <v>5402</v>
      </c>
      <c r="B5403" s="9" t="s">
        <v>185</v>
      </c>
      <c r="C5403" s="9" t="s">
        <v>155</v>
      </c>
      <c r="D5403" s="9" t="s">
        <v>351</v>
      </c>
      <c r="E5403" s="9" t="s">
        <v>436</v>
      </c>
      <c r="F5403" s="9" t="s">
        <v>437</v>
      </c>
      <c r="G5403" s="9" t="s">
        <v>423</v>
      </c>
      <c r="H5403" s="9" t="s">
        <v>422</v>
      </c>
      <c r="J5403" s="45" t="s">
        <v>5703</v>
      </c>
      <c r="K5403" s="45"/>
      <c r="L5403" s="45"/>
      <c r="BB5403" t="s">
        <v>7567</v>
      </c>
      <c r="BC5403" t="s">
        <v>320</v>
      </c>
      <c r="BD5403">
        <v>2</v>
      </c>
      <c r="BE5403" t="s">
        <v>320</v>
      </c>
      <c r="BG5403">
        <v>5402</v>
      </c>
      <c r="BH5403" t="s">
        <v>307</v>
      </c>
      <c r="BI5403" t="s">
        <v>330</v>
      </c>
    </row>
    <row r="5404" spans="1:61" x14ac:dyDescent="0.25">
      <c r="A5404" s="9">
        <v>5403</v>
      </c>
      <c r="B5404" s="9" t="s">
        <v>186</v>
      </c>
      <c r="C5404" s="9" t="s">
        <v>156</v>
      </c>
      <c r="D5404" s="9" t="s">
        <v>352</v>
      </c>
      <c r="E5404" s="9" t="s">
        <v>436</v>
      </c>
      <c r="F5404" s="9" t="s">
        <v>437</v>
      </c>
      <c r="G5404" s="9" t="s">
        <v>412</v>
      </c>
      <c r="H5404" s="9" t="s">
        <v>413</v>
      </c>
      <c r="J5404" s="45" t="s">
        <v>696</v>
      </c>
      <c r="K5404" s="45"/>
      <c r="L5404" s="45"/>
      <c r="BB5404" t="s">
        <v>7568</v>
      </c>
      <c r="BC5404" t="s">
        <v>320</v>
      </c>
      <c r="BD5404">
        <v>3</v>
      </c>
      <c r="BE5404" t="s">
        <v>321</v>
      </c>
      <c r="BG5404">
        <v>5403</v>
      </c>
      <c r="BH5404" t="s">
        <v>308</v>
      </c>
      <c r="BI5404" t="s">
        <v>331</v>
      </c>
    </row>
    <row r="5405" spans="1:61" x14ac:dyDescent="0.25">
      <c r="A5405" s="9">
        <v>5404</v>
      </c>
      <c r="B5405" s="9" t="s">
        <v>176</v>
      </c>
      <c r="C5405" s="9" t="s">
        <v>157</v>
      </c>
      <c r="D5405" s="9" t="s">
        <v>293</v>
      </c>
      <c r="E5405" s="9" t="s">
        <v>438</v>
      </c>
      <c r="F5405" s="9" t="s">
        <v>439</v>
      </c>
      <c r="G5405" s="9" t="s">
        <v>416</v>
      </c>
      <c r="H5405" s="9" t="s">
        <v>412</v>
      </c>
      <c r="J5405" s="46" t="s">
        <v>5705</v>
      </c>
      <c r="K5405" s="45"/>
      <c r="L5405" s="45"/>
      <c r="BB5405" t="s">
        <v>7569</v>
      </c>
      <c r="BC5405" t="s">
        <v>320</v>
      </c>
      <c r="BD5405">
        <v>4</v>
      </c>
      <c r="BE5405" t="s">
        <v>322</v>
      </c>
      <c r="BG5405">
        <v>5404</v>
      </c>
      <c r="BH5405" t="s">
        <v>309</v>
      </c>
      <c r="BI5405" t="s">
        <v>332</v>
      </c>
    </row>
    <row r="5406" spans="1:61" x14ac:dyDescent="0.25">
      <c r="A5406" s="9">
        <v>5405</v>
      </c>
      <c r="B5406" s="9" t="s">
        <v>177</v>
      </c>
      <c r="C5406" s="9" t="s">
        <v>158</v>
      </c>
      <c r="D5406" s="9" t="s">
        <v>294</v>
      </c>
      <c r="E5406" s="9" t="s">
        <v>438</v>
      </c>
      <c r="F5406" s="9" t="s">
        <v>439</v>
      </c>
      <c r="G5406" s="9" t="s">
        <v>417</v>
      </c>
      <c r="H5406" s="9" t="s">
        <v>417</v>
      </c>
      <c r="J5406" s="45" t="s">
        <v>5703</v>
      </c>
      <c r="K5406" s="45"/>
      <c r="L5406" s="45"/>
      <c r="BB5406" t="s">
        <v>7570</v>
      </c>
      <c r="BC5406" t="s">
        <v>320</v>
      </c>
      <c r="BD5406">
        <v>5</v>
      </c>
      <c r="BE5406" t="s">
        <v>323</v>
      </c>
      <c r="BG5406">
        <v>5405</v>
      </c>
      <c r="BH5406" t="s">
        <v>310</v>
      </c>
      <c r="BI5406" t="s">
        <v>333</v>
      </c>
    </row>
    <row r="5407" spans="1:61" x14ac:dyDescent="0.25">
      <c r="A5407" s="9">
        <v>5406</v>
      </c>
      <c r="B5407" s="9" t="s">
        <v>179</v>
      </c>
      <c r="C5407" s="9" t="s">
        <v>147</v>
      </c>
      <c r="D5407" s="9" t="s">
        <v>295</v>
      </c>
      <c r="E5407" s="9" t="s">
        <v>440</v>
      </c>
      <c r="F5407" s="9" t="s">
        <v>441</v>
      </c>
      <c r="G5407" s="9" t="s">
        <v>412</v>
      </c>
      <c r="H5407" s="9" t="s">
        <v>416</v>
      </c>
      <c r="J5407" s="45" t="s">
        <v>696</v>
      </c>
      <c r="K5407" s="45"/>
      <c r="L5407" s="45"/>
      <c r="BB5407" t="s">
        <v>7571</v>
      </c>
      <c r="BC5407" t="s">
        <v>320</v>
      </c>
      <c r="BD5407">
        <v>6</v>
      </c>
      <c r="BE5407" t="s">
        <v>324</v>
      </c>
      <c r="BG5407">
        <v>5406</v>
      </c>
      <c r="BH5407" t="s">
        <v>311</v>
      </c>
    </row>
    <row r="5408" spans="1:61" x14ac:dyDescent="0.25">
      <c r="A5408" s="9">
        <v>5407</v>
      </c>
      <c r="B5408" s="9" t="s">
        <v>180</v>
      </c>
      <c r="C5408" s="9" t="s">
        <v>148</v>
      </c>
      <c r="D5408" s="9" t="s">
        <v>296</v>
      </c>
      <c r="E5408" s="9" t="s">
        <v>440</v>
      </c>
      <c r="F5408" s="9" t="s">
        <v>441</v>
      </c>
      <c r="G5408" s="9" t="s">
        <v>413</v>
      </c>
      <c r="H5408" s="9" t="s">
        <v>412</v>
      </c>
      <c r="J5408" s="45" t="s">
        <v>5703</v>
      </c>
      <c r="K5408" s="45"/>
      <c r="L5408" s="45"/>
      <c r="BB5408" t="s">
        <v>7572</v>
      </c>
      <c r="BC5408" t="s">
        <v>320</v>
      </c>
      <c r="BD5408">
        <v>7</v>
      </c>
      <c r="BE5408" t="s">
        <v>325</v>
      </c>
      <c r="BG5408">
        <v>5407</v>
      </c>
      <c r="BH5408" t="s">
        <v>312</v>
      </c>
    </row>
    <row r="5409" spans="1:60" x14ac:dyDescent="0.25">
      <c r="A5409" s="9">
        <v>5408</v>
      </c>
      <c r="B5409" s="9" t="s">
        <v>181</v>
      </c>
      <c r="C5409" s="9" t="s">
        <v>149</v>
      </c>
      <c r="D5409" s="9" t="s">
        <v>297</v>
      </c>
      <c r="E5409" s="9" t="s">
        <v>442</v>
      </c>
      <c r="F5409" s="9" t="s">
        <v>443</v>
      </c>
      <c r="G5409" s="9" t="s">
        <v>422</v>
      </c>
      <c r="H5409" s="9" t="s">
        <v>423</v>
      </c>
      <c r="J5409" s="46" t="s">
        <v>5705</v>
      </c>
      <c r="K5409" s="45"/>
      <c r="L5409" s="45"/>
      <c r="BB5409" t="s">
        <v>7573</v>
      </c>
      <c r="BC5409" t="s">
        <v>320</v>
      </c>
      <c r="BD5409">
        <v>8</v>
      </c>
      <c r="BE5409" t="s">
        <v>326</v>
      </c>
      <c r="BG5409">
        <v>5408</v>
      </c>
      <c r="BH5409" t="s">
        <v>313</v>
      </c>
    </row>
    <row r="5410" spans="1:60" x14ac:dyDescent="0.25">
      <c r="A5410" s="9">
        <v>5409</v>
      </c>
      <c r="B5410" s="9" t="s">
        <v>182</v>
      </c>
      <c r="C5410" s="9" t="s">
        <v>150</v>
      </c>
      <c r="D5410" s="9" t="s">
        <v>298</v>
      </c>
      <c r="E5410" s="9" t="s">
        <v>442</v>
      </c>
      <c r="F5410" s="9" t="s">
        <v>443</v>
      </c>
      <c r="G5410" s="9" t="s">
        <v>424</v>
      </c>
      <c r="H5410" s="9" t="s">
        <v>425</v>
      </c>
      <c r="J5410" s="45" t="s">
        <v>696</v>
      </c>
      <c r="K5410" s="45"/>
      <c r="L5410" s="45"/>
      <c r="BB5410" t="s">
        <v>7574</v>
      </c>
      <c r="BC5410" t="s">
        <v>320</v>
      </c>
      <c r="BD5410">
        <v>9</v>
      </c>
      <c r="BE5410" t="s">
        <v>327</v>
      </c>
      <c r="BG5410">
        <v>5409</v>
      </c>
      <c r="BH5410" t="s">
        <v>314</v>
      </c>
    </row>
    <row r="5411" spans="1:60" x14ac:dyDescent="0.25">
      <c r="A5411" s="9">
        <v>5410</v>
      </c>
      <c r="B5411" s="9" t="s">
        <v>183</v>
      </c>
      <c r="C5411" s="9" t="s">
        <v>151</v>
      </c>
      <c r="D5411" s="9" t="s">
        <v>299</v>
      </c>
      <c r="E5411" s="9" t="s">
        <v>444</v>
      </c>
      <c r="F5411" s="9" t="s">
        <v>445</v>
      </c>
      <c r="G5411" s="9" t="s">
        <v>425</v>
      </c>
      <c r="H5411" s="9" t="s">
        <v>424</v>
      </c>
      <c r="J5411" s="45" t="s">
        <v>5703</v>
      </c>
      <c r="K5411" s="45"/>
      <c r="L5411" s="45"/>
      <c r="BB5411" t="s">
        <v>7575</v>
      </c>
      <c r="BC5411" t="s">
        <v>320</v>
      </c>
      <c r="BD5411">
        <v>10</v>
      </c>
      <c r="BE5411" t="s">
        <v>328</v>
      </c>
      <c r="BG5411">
        <v>5410</v>
      </c>
      <c r="BH5411" t="s">
        <v>315</v>
      </c>
    </row>
    <row r="5412" spans="1:60" x14ac:dyDescent="0.25">
      <c r="A5412" s="9">
        <v>5411</v>
      </c>
      <c r="B5412" s="9" t="s">
        <v>184</v>
      </c>
      <c r="C5412" s="9" t="s">
        <v>152</v>
      </c>
      <c r="D5412" s="9" t="s">
        <v>300</v>
      </c>
      <c r="E5412" s="9" t="s">
        <v>444</v>
      </c>
      <c r="F5412" s="9" t="s">
        <v>445</v>
      </c>
      <c r="G5412" s="9" t="s">
        <v>423</v>
      </c>
      <c r="H5412" s="9" t="s">
        <v>422</v>
      </c>
      <c r="J5412" s="45" t="s">
        <v>696</v>
      </c>
      <c r="K5412" s="45"/>
      <c r="L5412" s="45"/>
      <c r="BB5412" t="s">
        <v>7576</v>
      </c>
      <c r="BC5412" t="s">
        <v>320</v>
      </c>
      <c r="BD5412">
        <v>11</v>
      </c>
      <c r="BE5412" t="s">
        <v>329</v>
      </c>
      <c r="BG5412">
        <v>5411</v>
      </c>
      <c r="BH5412" t="s">
        <v>316</v>
      </c>
    </row>
    <row r="5413" spans="1:60" x14ac:dyDescent="0.25">
      <c r="A5413" s="9">
        <v>5412</v>
      </c>
      <c r="B5413" s="9" t="s">
        <v>185</v>
      </c>
      <c r="C5413" s="9" t="s">
        <v>153</v>
      </c>
      <c r="D5413" s="9" t="s">
        <v>301</v>
      </c>
      <c r="E5413" s="9" t="s">
        <v>446</v>
      </c>
      <c r="F5413" s="9" t="s">
        <v>447</v>
      </c>
      <c r="G5413" s="9" t="s">
        <v>412</v>
      </c>
      <c r="H5413" s="9" t="s">
        <v>413</v>
      </c>
      <c r="J5413" s="46" t="s">
        <v>5705</v>
      </c>
      <c r="K5413" s="45"/>
      <c r="L5413" s="45"/>
      <c r="BB5413" t="s">
        <v>7577</v>
      </c>
      <c r="BC5413" t="s">
        <v>320</v>
      </c>
      <c r="BD5413">
        <v>12</v>
      </c>
      <c r="BE5413" t="s">
        <v>330</v>
      </c>
      <c r="BG5413">
        <v>5412</v>
      </c>
      <c r="BH5413" t="s">
        <v>317</v>
      </c>
    </row>
    <row r="5414" spans="1:60" x14ac:dyDescent="0.25">
      <c r="A5414" s="9">
        <v>5413</v>
      </c>
      <c r="B5414" s="9" t="s">
        <v>186</v>
      </c>
      <c r="C5414" s="9" t="s">
        <v>154</v>
      </c>
      <c r="D5414" s="9" t="s">
        <v>302</v>
      </c>
      <c r="E5414" s="9" t="s">
        <v>446</v>
      </c>
      <c r="F5414" s="9" t="s">
        <v>447</v>
      </c>
      <c r="G5414" s="9" t="s">
        <v>416</v>
      </c>
      <c r="H5414" s="9" t="s">
        <v>412</v>
      </c>
      <c r="J5414" s="45" t="s">
        <v>5703</v>
      </c>
      <c r="K5414" s="45"/>
      <c r="L5414" s="45"/>
      <c r="BG5414">
        <v>5413</v>
      </c>
      <c r="BH5414" t="s">
        <v>318</v>
      </c>
    </row>
    <row r="5415" spans="1:60" x14ac:dyDescent="0.25">
      <c r="A5415" s="9">
        <v>5414</v>
      </c>
      <c r="B5415" s="9" t="s">
        <v>176</v>
      </c>
      <c r="C5415" s="9" t="s">
        <v>155</v>
      </c>
      <c r="D5415" s="9" t="s">
        <v>303</v>
      </c>
      <c r="E5415" s="9" t="s">
        <v>448</v>
      </c>
      <c r="F5415" s="9" t="s">
        <v>449</v>
      </c>
      <c r="G5415" s="9" t="s">
        <v>417</v>
      </c>
      <c r="H5415" s="9" t="s">
        <v>417</v>
      </c>
      <c r="J5415" s="45" t="s">
        <v>696</v>
      </c>
      <c r="K5415" s="45"/>
      <c r="L5415" s="45"/>
      <c r="BG5415">
        <v>5414</v>
      </c>
      <c r="BH5415" t="s">
        <v>319</v>
      </c>
    </row>
    <row r="5416" spans="1:60" x14ac:dyDescent="0.25">
      <c r="A5416" s="9">
        <v>5415</v>
      </c>
      <c r="B5416" s="9" t="s">
        <v>177</v>
      </c>
      <c r="C5416" s="9" t="s">
        <v>156</v>
      </c>
      <c r="D5416" s="9" t="s">
        <v>304</v>
      </c>
      <c r="E5416" s="9" t="s">
        <v>448</v>
      </c>
      <c r="F5416" s="9" t="s">
        <v>449</v>
      </c>
      <c r="G5416" s="9" t="s">
        <v>412</v>
      </c>
      <c r="H5416" s="9" t="s">
        <v>416</v>
      </c>
      <c r="J5416" s="45" t="s">
        <v>5703</v>
      </c>
      <c r="K5416" s="45"/>
      <c r="L5416" s="45"/>
      <c r="BG5416">
        <v>5415</v>
      </c>
      <c r="BH5416" t="s">
        <v>320</v>
      </c>
    </row>
    <row r="5417" spans="1:60" x14ac:dyDescent="0.25">
      <c r="A5417" s="9">
        <v>5416</v>
      </c>
      <c r="B5417" s="9" t="s">
        <v>179</v>
      </c>
      <c r="C5417" s="9" t="s">
        <v>157</v>
      </c>
      <c r="D5417" s="9" t="s">
        <v>305</v>
      </c>
      <c r="E5417" s="9" t="s">
        <v>450</v>
      </c>
      <c r="F5417" s="9" t="s">
        <v>451</v>
      </c>
      <c r="G5417" s="9" t="s">
        <v>413</v>
      </c>
      <c r="H5417" s="9" t="s">
        <v>412</v>
      </c>
      <c r="J5417" s="46" t="s">
        <v>5705</v>
      </c>
      <c r="K5417" s="45"/>
      <c r="L5417" s="45"/>
      <c r="BG5417">
        <v>5416</v>
      </c>
      <c r="BH5417" t="s">
        <v>321</v>
      </c>
    </row>
    <row r="5418" spans="1:60" x14ac:dyDescent="0.25">
      <c r="A5418" s="9">
        <v>5417</v>
      </c>
      <c r="B5418" s="9" t="s">
        <v>180</v>
      </c>
      <c r="C5418" s="9" t="s">
        <v>158</v>
      </c>
      <c r="D5418" s="9" t="s">
        <v>306</v>
      </c>
      <c r="E5418" s="9" t="s">
        <v>450</v>
      </c>
      <c r="F5418" s="9" t="s">
        <v>451</v>
      </c>
      <c r="G5418" s="9" t="s">
        <v>422</v>
      </c>
      <c r="H5418" s="9" t="s">
        <v>423</v>
      </c>
      <c r="J5418" s="45" t="s">
        <v>696</v>
      </c>
      <c r="K5418" s="45"/>
      <c r="L5418" s="45"/>
      <c r="BG5418">
        <v>5417</v>
      </c>
      <c r="BH5418" t="s">
        <v>322</v>
      </c>
    </row>
    <row r="5419" spans="1:60" x14ac:dyDescent="0.25">
      <c r="A5419" s="9">
        <v>5418</v>
      </c>
      <c r="B5419" s="9" t="s">
        <v>181</v>
      </c>
      <c r="C5419" s="9" t="s">
        <v>147</v>
      </c>
      <c r="D5419" s="9" t="s">
        <v>307</v>
      </c>
      <c r="E5419" s="9" t="s">
        <v>452</v>
      </c>
      <c r="F5419" s="9" t="s">
        <v>453</v>
      </c>
      <c r="G5419" s="9" t="s">
        <v>424</v>
      </c>
      <c r="H5419" s="9" t="s">
        <v>425</v>
      </c>
      <c r="J5419" s="45" t="s">
        <v>5703</v>
      </c>
      <c r="K5419" s="45"/>
      <c r="L5419" s="45"/>
      <c r="BG5419">
        <v>5418</v>
      </c>
      <c r="BH5419" t="s">
        <v>323</v>
      </c>
    </row>
    <row r="5420" spans="1:60" x14ac:dyDescent="0.25">
      <c r="A5420" s="9">
        <v>5419</v>
      </c>
      <c r="B5420" s="9" t="s">
        <v>182</v>
      </c>
      <c r="C5420" s="9" t="s">
        <v>148</v>
      </c>
      <c r="D5420" s="9" t="s">
        <v>308</v>
      </c>
      <c r="E5420" s="9" t="s">
        <v>452</v>
      </c>
      <c r="F5420" s="9" t="s">
        <v>453</v>
      </c>
      <c r="G5420" s="9" t="s">
        <v>425</v>
      </c>
      <c r="H5420" s="9" t="s">
        <v>424</v>
      </c>
      <c r="J5420" s="45" t="s">
        <v>696</v>
      </c>
      <c r="K5420" s="45"/>
      <c r="L5420" s="45"/>
      <c r="BG5420">
        <v>5419</v>
      </c>
      <c r="BH5420" t="s">
        <v>324</v>
      </c>
    </row>
    <row r="5421" spans="1:60" x14ac:dyDescent="0.25">
      <c r="A5421" s="9">
        <v>5420</v>
      </c>
      <c r="B5421" s="9" t="s">
        <v>183</v>
      </c>
      <c r="C5421" s="9" t="s">
        <v>149</v>
      </c>
      <c r="D5421" s="9" t="s">
        <v>309</v>
      </c>
      <c r="E5421" s="9" t="s">
        <v>454</v>
      </c>
      <c r="F5421" s="9" t="s">
        <v>455</v>
      </c>
      <c r="G5421" s="9" t="s">
        <v>423</v>
      </c>
      <c r="H5421" s="9" t="s">
        <v>422</v>
      </c>
      <c r="J5421" s="46" t="s">
        <v>5705</v>
      </c>
      <c r="K5421" s="45"/>
      <c r="L5421" s="45"/>
      <c r="BG5421">
        <v>5420</v>
      </c>
      <c r="BH5421" t="s">
        <v>325</v>
      </c>
    </row>
    <row r="5422" spans="1:60" x14ac:dyDescent="0.25">
      <c r="A5422" s="9">
        <v>5421</v>
      </c>
      <c r="B5422" s="9" t="s">
        <v>184</v>
      </c>
      <c r="C5422" s="9" t="s">
        <v>150</v>
      </c>
      <c r="D5422" s="9" t="s">
        <v>310</v>
      </c>
      <c r="E5422" s="9" t="s">
        <v>454</v>
      </c>
      <c r="F5422" s="9" t="s">
        <v>455</v>
      </c>
      <c r="G5422" s="9" t="s">
        <v>412</v>
      </c>
      <c r="H5422" s="9" t="s">
        <v>413</v>
      </c>
      <c r="J5422" s="45" t="s">
        <v>5703</v>
      </c>
      <c r="K5422" s="45"/>
      <c r="L5422" s="45"/>
      <c r="BG5422">
        <v>5421</v>
      </c>
      <c r="BH5422" t="s">
        <v>326</v>
      </c>
    </row>
    <row r="5423" spans="1:60" x14ac:dyDescent="0.25">
      <c r="A5423" s="9">
        <v>5422</v>
      </c>
      <c r="B5423" s="9" t="s">
        <v>185</v>
      </c>
      <c r="C5423" s="9" t="s">
        <v>151</v>
      </c>
      <c r="D5423" s="9" t="s">
        <v>311</v>
      </c>
      <c r="E5423" s="9" t="s">
        <v>456</v>
      </c>
      <c r="F5423" s="9" t="s">
        <v>457</v>
      </c>
      <c r="G5423" s="9" t="s">
        <v>416</v>
      </c>
      <c r="H5423" s="9" t="s">
        <v>412</v>
      </c>
      <c r="J5423" s="45" t="s">
        <v>696</v>
      </c>
      <c r="K5423" s="45"/>
      <c r="L5423" s="45"/>
      <c r="BG5423">
        <v>5422</v>
      </c>
      <c r="BH5423" t="s">
        <v>327</v>
      </c>
    </row>
    <row r="5424" spans="1:60" x14ac:dyDescent="0.25">
      <c r="A5424" s="9">
        <v>5423</v>
      </c>
      <c r="B5424" s="9" t="s">
        <v>186</v>
      </c>
      <c r="C5424" s="9" t="s">
        <v>152</v>
      </c>
      <c r="D5424" s="9" t="s">
        <v>312</v>
      </c>
      <c r="E5424" s="9" t="s">
        <v>456</v>
      </c>
      <c r="F5424" s="9" t="s">
        <v>457</v>
      </c>
      <c r="G5424" s="9" t="s">
        <v>417</v>
      </c>
      <c r="H5424" s="9" t="s">
        <v>417</v>
      </c>
      <c r="J5424" s="45" t="s">
        <v>696</v>
      </c>
      <c r="K5424" s="45"/>
      <c r="L5424" s="45"/>
      <c r="BG5424">
        <v>5423</v>
      </c>
      <c r="BH5424" t="s">
        <v>328</v>
      </c>
    </row>
    <row r="5425" spans="1:60" x14ac:dyDescent="0.25">
      <c r="A5425" s="9">
        <v>5424</v>
      </c>
      <c r="B5425" s="9" t="s">
        <v>176</v>
      </c>
      <c r="C5425" s="9" t="s">
        <v>153</v>
      </c>
      <c r="D5425" s="9" t="s">
        <v>313</v>
      </c>
      <c r="E5425" s="9" t="s">
        <v>458</v>
      </c>
      <c r="F5425" s="9" t="s">
        <v>459</v>
      </c>
      <c r="G5425" s="9" t="s">
        <v>412</v>
      </c>
      <c r="H5425" s="9" t="s">
        <v>416</v>
      </c>
      <c r="J5425" s="45" t="s">
        <v>5704</v>
      </c>
      <c r="K5425" s="45"/>
      <c r="L5425" s="45"/>
      <c r="BG5425">
        <v>5424</v>
      </c>
      <c r="BH5425" t="s">
        <v>329</v>
      </c>
    </row>
    <row r="5426" spans="1:60" x14ac:dyDescent="0.25">
      <c r="A5426" s="9">
        <v>5425</v>
      </c>
      <c r="B5426" s="9" t="s">
        <v>177</v>
      </c>
      <c r="C5426" s="9" t="s">
        <v>154</v>
      </c>
      <c r="D5426" s="9" t="s">
        <v>314</v>
      </c>
      <c r="E5426" s="9" t="s">
        <v>458</v>
      </c>
      <c r="F5426" s="9" t="s">
        <v>459</v>
      </c>
      <c r="G5426" s="9" t="s">
        <v>413</v>
      </c>
      <c r="H5426" s="9" t="s">
        <v>412</v>
      </c>
      <c r="J5426" s="45" t="s">
        <v>696</v>
      </c>
      <c r="K5426" s="45"/>
      <c r="L5426" s="45"/>
      <c r="BG5426">
        <v>5425</v>
      </c>
      <c r="BH5426" t="s">
        <v>330</v>
      </c>
    </row>
    <row r="5427" spans="1:60" x14ac:dyDescent="0.25">
      <c r="A5427" s="9">
        <v>5426</v>
      </c>
      <c r="B5427" s="9" t="s">
        <v>179</v>
      </c>
      <c r="C5427" s="9" t="s">
        <v>155</v>
      </c>
      <c r="D5427" s="9" t="s">
        <v>315</v>
      </c>
      <c r="E5427" s="9" t="s">
        <v>460</v>
      </c>
      <c r="F5427" s="9" t="s">
        <v>461</v>
      </c>
      <c r="G5427" s="9" t="s">
        <v>422</v>
      </c>
      <c r="H5427" s="9" t="s">
        <v>423</v>
      </c>
      <c r="J5427" s="45" t="s">
        <v>5703</v>
      </c>
      <c r="K5427" s="45"/>
      <c r="L5427" s="45"/>
      <c r="BG5427">
        <v>5426</v>
      </c>
      <c r="BH5427" t="s">
        <v>331</v>
      </c>
    </row>
    <row r="5428" spans="1:60" x14ac:dyDescent="0.25">
      <c r="A5428" s="9">
        <v>5427</v>
      </c>
      <c r="B5428" s="9" t="s">
        <v>180</v>
      </c>
      <c r="C5428" s="9" t="s">
        <v>156</v>
      </c>
      <c r="D5428" s="9" t="s">
        <v>316</v>
      </c>
      <c r="E5428" s="9" t="s">
        <v>460</v>
      </c>
      <c r="F5428" s="9" t="s">
        <v>461</v>
      </c>
      <c r="G5428" s="9" t="s">
        <v>424</v>
      </c>
      <c r="H5428" s="9" t="s">
        <v>425</v>
      </c>
      <c r="J5428" s="45" t="s">
        <v>696</v>
      </c>
      <c r="K5428" s="45"/>
      <c r="L5428" s="45"/>
      <c r="BG5428">
        <v>5427</v>
      </c>
      <c r="BH5428" t="s">
        <v>332</v>
      </c>
    </row>
    <row r="5429" spans="1:60" x14ac:dyDescent="0.25">
      <c r="A5429" s="9">
        <v>5428</v>
      </c>
      <c r="B5429" s="9" t="s">
        <v>181</v>
      </c>
      <c r="C5429" s="9" t="s">
        <v>157</v>
      </c>
      <c r="D5429" s="9" t="s">
        <v>317</v>
      </c>
      <c r="E5429" s="9" t="s">
        <v>462</v>
      </c>
      <c r="F5429" s="9" t="s">
        <v>463</v>
      </c>
      <c r="G5429" s="9" t="s">
        <v>425</v>
      </c>
      <c r="H5429" s="9" t="s">
        <v>424</v>
      </c>
      <c r="J5429" s="46" t="s">
        <v>5705</v>
      </c>
      <c r="K5429" s="45"/>
      <c r="L5429" s="45"/>
      <c r="BG5429">
        <v>5428</v>
      </c>
      <c r="BH5429" t="s">
        <v>333</v>
      </c>
    </row>
    <row r="5430" spans="1:60" x14ac:dyDescent="0.25">
      <c r="A5430" s="9">
        <v>5429</v>
      </c>
      <c r="B5430" s="9" t="s">
        <v>182</v>
      </c>
      <c r="C5430" s="9" t="s">
        <v>158</v>
      </c>
      <c r="D5430" s="9" t="s">
        <v>318</v>
      </c>
      <c r="E5430" s="9" t="s">
        <v>462</v>
      </c>
      <c r="F5430" s="9" t="s">
        <v>463</v>
      </c>
      <c r="G5430" s="9" t="s">
        <v>423</v>
      </c>
      <c r="H5430" s="9" t="s">
        <v>422</v>
      </c>
      <c r="J5430" s="45" t="s">
        <v>5703</v>
      </c>
      <c r="K5430" s="45"/>
      <c r="L5430" s="45"/>
      <c r="O5430" s="44"/>
      <c r="BG5430">
        <v>5429</v>
      </c>
      <c r="BH5430" t="s">
        <v>334</v>
      </c>
    </row>
    <row r="5431" spans="1:60" x14ac:dyDescent="0.25">
      <c r="A5431" s="9">
        <v>5430</v>
      </c>
      <c r="B5431" s="9" t="s">
        <v>183</v>
      </c>
      <c r="C5431" s="9" t="s">
        <v>147</v>
      </c>
      <c r="D5431" s="9" t="s">
        <v>319</v>
      </c>
      <c r="E5431" s="9" t="s">
        <v>464</v>
      </c>
      <c r="F5431" s="9" t="s">
        <v>465</v>
      </c>
      <c r="G5431" s="9" t="s">
        <v>412</v>
      </c>
      <c r="H5431" s="9" t="s">
        <v>413</v>
      </c>
      <c r="J5431" s="45" t="s">
        <v>696</v>
      </c>
      <c r="K5431" s="45"/>
      <c r="L5431" s="45"/>
      <c r="BG5431">
        <v>5430</v>
      </c>
      <c r="BH5431" t="s">
        <v>335</v>
      </c>
    </row>
    <row r="5432" spans="1:60" x14ac:dyDescent="0.25">
      <c r="A5432" s="9">
        <v>5431</v>
      </c>
      <c r="B5432" s="9" t="s">
        <v>184</v>
      </c>
      <c r="C5432" s="9" t="s">
        <v>148</v>
      </c>
      <c r="D5432" s="9" t="s">
        <v>320</v>
      </c>
      <c r="E5432" s="9" t="s">
        <v>464</v>
      </c>
      <c r="F5432" s="9" t="s">
        <v>465</v>
      </c>
      <c r="G5432" s="9" t="s">
        <v>416</v>
      </c>
      <c r="H5432" s="9" t="s">
        <v>412</v>
      </c>
      <c r="J5432" s="45" t="s">
        <v>696</v>
      </c>
      <c r="K5432" s="45"/>
      <c r="L5432" s="45"/>
      <c r="BG5432">
        <v>5431</v>
      </c>
      <c r="BH5432" t="s">
        <v>336</v>
      </c>
    </row>
    <row r="5433" spans="1:60" x14ac:dyDescent="0.25">
      <c r="A5433" s="9">
        <v>5432</v>
      </c>
      <c r="B5433" s="9" t="s">
        <v>185</v>
      </c>
      <c r="C5433" s="9" t="s">
        <v>149</v>
      </c>
      <c r="D5433" s="9" t="s">
        <v>321</v>
      </c>
      <c r="E5433" s="9" t="s">
        <v>466</v>
      </c>
      <c r="F5433" s="9" t="s">
        <v>467</v>
      </c>
      <c r="G5433" s="9" t="s">
        <v>417</v>
      </c>
      <c r="H5433" s="9" t="s">
        <v>417</v>
      </c>
      <c r="J5433" s="45" t="s">
        <v>5704</v>
      </c>
      <c r="K5433" s="45"/>
      <c r="L5433" s="45"/>
      <c r="BG5433">
        <v>5432</v>
      </c>
      <c r="BH5433" t="s">
        <v>337</v>
      </c>
    </row>
    <row r="5434" spans="1:60" x14ac:dyDescent="0.25">
      <c r="A5434" s="9">
        <v>5433</v>
      </c>
      <c r="B5434" s="9" t="s">
        <v>186</v>
      </c>
      <c r="C5434" s="9" t="s">
        <v>150</v>
      </c>
      <c r="D5434" s="9" t="s">
        <v>322</v>
      </c>
      <c r="E5434" s="9" t="s">
        <v>466</v>
      </c>
      <c r="F5434" s="9" t="s">
        <v>467</v>
      </c>
      <c r="G5434" s="9" t="s">
        <v>412</v>
      </c>
      <c r="H5434" s="9" t="s">
        <v>416</v>
      </c>
      <c r="J5434" s="45" t="s">
        <v>696</v>
      </c>
      <c r="K5434" s="45"/>
      <c r="L5434" s="45"/>
      <c r="BG5434">
        <v>5433</v>
      </c>
      <c r="BH5434" t="s">
        <v>338</v>
      </c>
    </row>
    <row r="5435" spans="1:60" x14ac:dyDescent="0.25">
      <c r="A5435" s="9">
        <v>5434</v>
      </c>
      <c r="B5435" s="9" t="s">
        <v>176</v>
      </c>
      <c r="C5435" s="9" t="s">
        <v>151</v>
      </c>
      <c r="D5435" s="9" t="s">
        <v>323</v>
      </c>
      <c r="E5435" s="9" t="s">
        <v>468</v>
      </c>
      <c r="F5435" s="9" t="s">
        <v>469</v>
      </c>
      <c r="G5435" s="9" t="s">
        <v>413</v>
      </c>
      <c r="H5435" s="9" t="s">
        <v>412</v>
      </c>
      <c r="J5435" s="45" t="s">
        <v>5703</v>
      </c>
      <c r="K5435" s="45"/>
      <c r="L5435" s="45"/>
      <c r="BG5435">
        <v>5434</v>
      </c>
      <c r="BH5435" t="s">
        <v>339</v>
      </c>
    </row>
    <row r="5436" spans="1:60" x14ac:dyDescent="0.25">
      <c r="A5436" s="9">
        <v>5435</v>
      </c>
      <c r="B5436" s="9" t="s">
        <v>177</v>
      </c>
      <c r="C5436" s="9" t="s">
        <v>152</v>
      </c>
      <c r="D5436" s="9" t="s">
        <v>324</v>
      </c>
      <c r="E5436" s="9" t="s">
        <v>468</v>
      </c>
      <c r="F5436" s="9" t="s">
        <v>469</v>
      </c>
      <c r="G5436" s="9" t="s">
        <v>422</v>
      </c>
      <c r="H5436" s="9" t="s">
        <v>423</v>
      </c>
      <c r="J5436" s="45" t="s">
        <v>696</v>
      </c>
      <c r="K5436" s="45"/>
      <c r="L5436" s="45"/>
      <c r="BG5436">
        <v>5435</v>
      </c>
      <c r="BH5436" t="s">
        <v>340</v>
      </c>
    </row>
    <row r="5437" spans="1:60" x14ac:dyDescent="0.25">
      <c r="A5437" s="9">
        <v>5436</v>
      </c>
      <c r="B5437" s="9" t="s">
        <v>179</v>
      </c>
      <c r="C5437" s="9" t="s">
        <v>153</v>
      </c>
      <c r="D5437" s="9" t="s">
        <v>325</v>
      </c>
      <c r="E5437" s="9" t="s">
        <v>470</v>
      </c>
      <c r="F5437" s="3" t="s">
        <v>5707</v>
      </c>
      <c r="G5437" s="9" t="s">
        <v>424</v>
      </c>
      <c r="H5437" s="9" t="s">
        <v>425</v>
      </c>
      <c r="J5437" s="46" t="s">
        <v>5705</v>
      </c>
      <c r="K5437" s="45"/>
      <c r="L5437" s="45"/>
      <c r="BG5437">
        <v>5436</v>
      </c>
      <c r="BH5437" t="s">
        <v>341</v>
      </c>
    </row>
    <row r="5438" spans="1:60" x14ac:dyDescent="0.25">
      <c r="A5438" s="9">
        <v>5437</v>
      </c>
      <c r="B5438" s="9" t="s">
        <v>180</v>
      </c>
      <c r="C5438" s="9" t="s">
        <v>154</v>
      </c>
      <c r="D5438" s="9" t="s">
        <v>326</v>
      </c>
      <c r="E5438" s="9" t="s">
        <v>470</v>
      </c>
      <c r="F5438" s="3" t="s">
        <v>5707</v>
      </c>
      <c r="G5438" s="9" t="s">
        <v>425</v>
      </c>
      <c r="H5438" s="9" t="s">
        <v>424</v>
      </c>
      <c r="J5438" s="45" t="s">
        <v>5703</v>
      </c>
      <c r="K5438" s="45"/>
      <c r="L5438" s="45"/>
      <c r="BG5438">
        <v>5437</v>
      </c>
      <c r="BH5438" t="s">
        <v>342</v>
      </c>
    </row>
    <row r="5439" spans="1:60" x14ac:dyDescent="0.25">
      <c r="A5439" s="9">
        <v>5438</v>
      </c>
      <c r="B5439" s="9" t="s">
        <v>181</v>
      </c>
      <c r="C5439" s="9" t="s">
        <v>155</v>
      </c>
      <c r="D5439" s="9" t="s">
        <v>327</v>
      </c>
      <c r="E5439" s="9" t="s">
        <v>471</v>
      </c>
      <c r="F5439" s="9" t="s">
        <v>472</v>
      </c>
      <c r="G5439" s="9" t="s">
        <v>423</v>
      </c>
      <c r="H5439" s="9" t="s">
        <v>422</v>
      </c>
      <c r="J5439" s="45" t="s">
        <v>696</v>
      </c>
      <c r="K5439" s="45"/>
      <c r="L5439" s="45"/>
      <c r="BG5439">
        <v>5438</v>
      </c>
      <c r="BH5439" t="s">
        <v>343</v>
      </c>
    </row>
    <row r="5440" spans="1:60" x14ac:dyDescent="0.25">
      <c r="A5440" s="9">
        <v>5439</v>
      </c>
      <c r="B5440" s="9" t="s">
        <v>182</v>
      </c>
      <c r="C5440" s="9" t="s">
        <v>156</v>
      </c>
      <c r="D5440" s="9" t="s">
        <v>328</v>
      </c>
      <c r="E5440" s="9" t="s">
        <v>471</v>
      </c>
      <c r="F5440" s="9" t="s">
        <v>472</v>
      </c>
      <c r="G5440" s="9" t="s">
        <v>412</v>
      </c>
      <c r="H5440" s="9" t="s">
        <v>413</v>
      </c>
      <c r="J5440" s="45" t="s">
        <v>696</v>
      </c>
      <c r="K5440" s="45"/>
      <c r="L5440" s="45"/>
      <c r="BG5440">
        <v>5439</v>
      </c>
      <c r="BH5440" t="s">
        <v>344</v>
      </c>
    </row>
    <row r="5441" spans="1:60" x14ac:dyDescent="0.25">
      <c r="A5441" s="9">
        <v>5440</v>
      </c>
      <c r="B5441" s="9" t="s">
        <v>183</v>
      </c>
      <c r="C5441" s="9" t="s">
        <v>157</v>
      </c>
      <c r="D5441" s="9" t="s">
        <v>329</v>
      </c>
      <c r="E5441" s="9" t="s">
        <v>473</v>
      </c>
      <c r="F5441" s="9" t="s">
        <v>474</v>
      </c>
      <c r="G5441" s="9" t="s">
        <v>416</v>
      </c>
      <c r="H5441" s="9" t="s">
        <v>412</v>
      </c>
      <c r="J5441" s="45" t="s">
        <v>5704</v>
      </c>
      <c r="K5441" s="45"/>
      <c r="L5441" s="45"/>
      <c r="BG5441">
        <v>5440</v>
      </c>
      <c r="BH5441" t="s">
        <v>345</v>
      </c>
    </row>
    <row r="5442" spans="1:60" x14ac:dyDescent="0.25">
      <c r="A5442" s="9">
        <v>5441</v>
      </c>
      <c r="B5442" s="9" t="s">
        <v>184</v>
      </c>
      <c r="C5442" s="9" t="s">
        <v>158</v>
      </c>
      <c r="D5442" s="9" t="s">
        <v>330</v>
      </c>
      <c r="E5442" s="9" t="s">
        <v>473</v>
      </c>
      <c r="F5442" s="9" t="s">
        <v>474</v>
      </c>
      <c r="G5442" s="9" t="s">
        <v>417</v>
      </c>
      <c r="H5442" s="9" t="s">
        <v>417</v>
      </c>
      <c r="J5442" s="45" t="s">
        <v>696</v>
      </c>
      <c r="K5442" s="45"/>
      <c r="L5442" s="45"/>
      <c r="BG5442">
        <v>5441</v>
      </c>
      <c r="BH5442" t="s">
        <v>346</v>
      </c>
    </row>
    <row r="5443" spans="1:60" x14ac:dyDescent="0.25">
      <c r="A5443" s="9">
        <v>5442</v>
      </c>
      <c r="B5443" s="9" t="s">
        <v>185</v>
      </c>
      <c r="C5443" s="9" t="s">
        <v>147</v>
      </c>
      <c r="D5443" s="9" t="s">
        <v>331</v>
      </c>
      <c r="E5443" s="9" t="s">
        <v>475</v>
      </c>
      <c r="F5443" s="9" t="s">
        <v>476</v>
      </c>
      <c r="G5443" s="9" t="s">
        <v>412</v>
      </c>
      <c r="H5443" s="9" t="s">
        <v>416</v>
      </c>
      <c r="J5443" s="45" t="s">
        <v>696</v>
      </c>
      <c r="K5443" s="45"/>
      <c r="L5443" s="45"/>
      <c r="BG5443">
        <v>5442</v>
      </c>
      <c r="BH5443" t="s">
        <v>347</v>
      </c>
    </row>
    <row r="5444" spans="1:60" x14ac:dyDescent="0.25">
      <c r="A5444" s="9">
        <v>5443</v>
      </c>
      <c r="B5444" s="9" t="s">
        <v>186</v>
      </c>
      <c r="C5444" s="9" t="s">
        <v>148</v>
      </c>
      <c r="D5444" s="9" t="s">
        <v>332</v>
      </c>
      <c r="E5444" s="9" t="s">
        <v>475</v>
      </c>
      <c r="F5444" s="9" t="s">
        <v>476</v>
      </c>
      <c r="G5444" s="9" t="s">
        <v>413</v>
      </c>
      <c r="H5444" s="9" t="s">
        <v>412</v>
      </c>
      <c r="J5444" s="45" t="s">
        <v>5703</v>
      </c>
      <c r="K5444" s="45"/>
      <c r="L5444" s="45"/>
      <c r="BG5444">
        <v>5443</v>
      </c>
      <c r="BH5444" t="s">
        <v>348</v>
      </c>
    </row>
    <row r="5445" spans="1:60" x14ac:dyDescent="0.25">
      <c r="A5445" s="10">
        <v>5444</v>
      </c>
      <c r="B5445" s="10" t="s">
        <v>176</v>
      </c>
      <c r="C5445" s="10" t="s">
        <v>149</v>
      </c>
      <c r="D5445" s="10" t="s">
        <v>333</v>
      </c>
      <c r="E5445" s="10" t="s">
        <v>410</v>
      </c>
      <c r="F5445" s="10" t="s">
        <v>411</v>
      </c>
      <c r="G5445" s="10" t="s">
        <v>422</v>
      </c>
      <c r="H5445" s="10" t="s">
        <v>423</v>
      </c>
      <c r="I5445" s="6"/>
      <c r="J5445" s="46" t="s">
        <v>5705</v>
      </c>
      <c r="K5445" s="45"/>
      <c r="L5445" s="45"/>
      <c r="BG5445">
        <v>5444</v>
      </c>
      <c r="BH5445" t="s">
        <v>349</v>
      </c>
    </row>
    <row r="5446" spans="1:60" x14ac:dyDescent="0.25">
      <c r="BG5446">
        <v>5445</v>
      </c>
      <c r="BH5446" t="s">
        <v>350</v>
      </c>
    </row>
    <row r="5447" spans="1:60" x14ac:dyDescent="0.25">
      <c r="BG5447">
        <v>5446</v>
      </c>
      <c r="BH5447" t="s">
        <v>351</v>
      </c>
    </row>
    <row r="5448" spans="1:60" x14ac:dyDescent="0.25">
      <c r="BG5448">
        <v>5447</v>
      </c>
      <c r="BH5448" t="s">
        <v>352</v>
      </c>
    </row>
    <row r="5449" spans="1:60" x14ac:dyDescent="0.25">
      <c r="BG5449">
        <v>5448</v>
      </c>
      <c r="BH5449" t="s">
        <v>293</v>
      </c>
    </row>
    <row r="5450" spans="1:60" x14ac:dyDescent="0.25">
      <c r="BG5450">
        <v>5449</v>
      </c>
      <c r="BH5450" t="s">
        <v>294</v>
      </c>
    </row>
    <row r="5451" spans="1:60" x14ac:dyDescent="0.25">
      <c r="BG5451">
        <v>5450</v>
      </c>
      <c r="BH5451" t="s">
        <v>295</v>
      </c>
    </row>
    <row r="5452" spans="1:60" x14ac:dyDescent="0.25">
      <c r="BG5452">
        <v>5451</v>
      </c>
      <c r="BH5452" t="s">
        <v>296</v>
      </c>
    </row>
    <row r="5453" spans="1:60" x14ac:dyDescent="0.25">
      <c r="BG5453">
        <v>5452</v>
      </c>
      <c r="BH5453" t="s">
        <v>297</v>
      </c>
    </row>
    <row r="5454" spans="1:60" x14ac:dyDescent="0.25">
      <c r="BG5454">
        <v>5453</v>
      </c>
      <c r="BH5454" t="s">
        <v>298</v>
      </c>
    </row>
    <row r="5455" spans="1:60" x14ac:dyDescent="0.25">
      <c r="BG5455">
        <v>5454</v>
      </c>
      <c r="BH5455" t="s">
        <v>299</v>
      </c>
    </row>
    <row r="5456" spans="1:60" x14ac:dyDescent="0.25">
      <c r="BG5456">
        <v>5455</v>
      </c>
      <c r="BH5456" t="s">
        <v>300</v>
      </c>
    </row>
    <row r="5457" spans="59:60" x14ac:dyDescent="0.25">
      <c r="BG5457">
        <v>5456</v>
      </c>
      <c r="BH5457" t="s">
        <v>301</v>
      </c>
    </row>
    <row r="5458" spans="59:60" x14ac:dyDescent="0.25">
      <c r="BG5458">
        <v>5457</v>
      </c>
      <c r="BH5458" t="s">
        <v>302</v>
      </c>
    </row>
    <row r="5459" spans="59:60" x14ac:dyDescent="0.25">
      <c r="BG5459">
        <v>5458</v>
      </c>
      <c r="BH5459" t="s">
        <v>303</v>
      </c>
    </row>
    <row r="5460" spans="59:60" x14ac:dyDescent="0.25">
      <c r="BG5460">
        <v>5459</v>
      </c>
      <c r="BH5460" t="s">
        <v>304</v>
      </c>
    </row>
    <row r="5461" spans="59:60" x14ac:dyDescent="0.25">
      <c r="BG5461">
        <v>5460</v>
      </c>
      <c r="BH5461" t="s">
        <v>305</v>
      </c>
    </row>
    <row r="5462" spans="59:60" x14ac:dyDescent="0.25">
      <c r="BG5462">
        <v>5461</v>
      </c>
      <c r="BH5462" t="s">
        <v>306</v>
      </c>
    </row>
    <row r="5463" spans="59:60" x14ac:dyDescent="0.25">
      <c r="BG5463">
        <v>5462</v>
      </c>
      <c r="BH5463" t="s">
        <v>307</v>
      </c>
    </row>
    <row r="5464" spans="59:60" x14ac:dyDescent="0.25">
      <c r="BG5464">
        <v>5463</v>
      </c>
      <c r="BH5464" t="s">
        <v>308</v>
      </c>
    </row>
    <row r="5465" spans="59:60" x14ac:dyDescent="0.25">
      <c r="BG5465">
        <v>5464</v>
      </c>
      <c r="BH5465" t="s">
        <v>309</v>
      </c>
    </row>
    <row r="5466" spans="59:60" x14ac:dyDescent="0.25">
      <c r="BG5466">
        <v>5465</v>
      </c>
      <c r="BH5466" t="s">
        <v>310</v>
      </c>
    </row>
    <row r="5467" spans="59:60" x14ac:dyDescent="0.25">
      <c r="BG5467">
        <v>5466</v>
      </c>
      <c r="BH5467" t="s">
        <v>311</v>
      </c>
    </row>
    <row r="5468" spans="59:60" x14ac:dyDescent="0.25">
      <c r="BG5468">
        <v>5467</v>
      </c>
      <c r="BH5468" t="s">
        <v>312</v>
      </c>
    </row>
    <row r="5469" spans="59:60" x14ac:dyDescent="0.25">
      <c r="BG5469">
        <v>5468</v>
      </c>
      <c r="BH5469" t="s">
        <v>313</v>
      </c>
    </row>
    <row r="5470" spans="59:60" x14ac:dyDescent="0.25">
      <c r="BG5470">
        <v>5469</v>
      </c>
      <c r="BH5470" t="s">
        <v>314</v>
      </c>
    </row>
    <row r="5471" spans="59:60" x14ac:dyDescent="0.25">
      <c r="BG5471">
        <v>5470</v>
      </c>
      <c r="BH5471" t="s">
        <v>315</v>
      </c>
    </row>
    <row r="5472" spans="59:60" x14ac:dyDescent="0.25">
      <c r="BG5472">
        <v>5471</v>
      </c>
      <c r="BH5472" t="s">
        <v>316</v>
      </c>
    </row>
    <row r="5473" spans="59:60" x14ac:dyDescent="0.25">
      <c r="BG5473">
        <v>5472</v>
      </c>
      <c r="BH5473" t="s">
        <v>317</v>
      </c>
    </row>
    <row r="5474" spans="59:60" x14ac:dyDescent="0.25">
      <c r="BG5474">
        <v>5473</v>
      </c>
      <c r="BH5474" t="s">
        <v>318</v>
      </c>
    </row>
    <row r="5475" spans="59:60" x14ac:dyDescent="0.25">
      <c r="BG5475">
        <v>5474</v>
      </c>
      <c r="BH5475" t="s">
        <v>319</v>
      </c>
    </row>
    <row r="5476" spans="59:60" x14ac:dyDescent="0.25">
      <c r="BG5476">
        <v>5475</v>
      </c>
      <c r="BH5476" t="s">
        <v>320</v>
      </c>
    </row>
    <row r="5477" spans="59:60" x14ac:dyDescent="0.25">
      <c r="BG5477">
        <v>5476</v>
      </c>
      <c r="BH5477" t="s">
        <v>321</v>
      </c>
    </row>
    <row r="5478" spans="59:60" x14ac:dyDescent="0.25">
      <c r="BG5478">
        <v>5477</v>
      </c>
      <c r="BH5478" t="s">
        <v>322</v>
      </c>
    </row>
    <row r="5479" spans="59:60" x14ac:dyDescent="0.25">
      <c r="BG5479">
        <v>5478</v>
      </c>
      <c r="BH5479" t="s">
        <v>323</v>
      </c>
    </row>
    <row r="5480" spans="59:60" x14ac:dyDescent="0.25">
      <c r="BG5480">
        <v>5479</v>
      </c>
      <c r="BH5480" t="s">
        <v>324</v>
      </c>
    </row>
    <row r="5481" spans="59:60" x14ac:dyDescent="0.25">
      <c r="BG5481">
        <v>5480</v>
      </c>
      <c r="BH5481" t="s">
        <v>325</v>
      </c>
    </row>
    <row r="5482" spans="59:60" x14ac:dyDescent="0.25">
      <c r="BG5482">
        <v>5481</v>
      </c>
      <c r="BH5482" t="s">
        <v>326</v>
      </c>
    </row>
    <row r="5483" spans="59:60" x14ac:dyDescent="0.25">
      <c r="BG5483">
        <v>5482</v>
      </c>
      <c r="BH5483" t="s">
        <v>327</v>
      </c>
    </row>
    <row r="5484" spans="59:60" x14ac:dyDescent="0.25">
      <c r="BG5484">
        <v>5483</v>
      </c>
      <c r="BH5484" t="s">
        <v>328</v>
      </c>
    </row>
    <row r="5485" spans="59:60" x14ac:dyDescent="0.25">
      <c r="BG5485">
        <v>5484</v>
      </c>
      <c r="BH5485" t="s">
        <v>329</v>
      </c>
    </row>
    <row r="5486" spans="59:60" x14ac:dyDescent="0.25">
      <c r="BG5486">
        <v>5485</v>
      </c>
      <c r="BH5486" t="s">
        <v>330</v>
      </c>
    </row>
    <row r="5487" spans="59:60" x14ac:dyDescent="0.25">
      <c r="BG5487">
        <v>5486</v>
      </c>
      <c r="BH5487" t="s">
        <v>331</v>
      </c>
    </row>
    <row r="5488" spans="59:60" x14ac:dyDescent="0.25">
      <c r="BG5488">
        <v>5487</v>
      </c>
      <c r="BH5488" t="s">
        <v>332</v>
      </c>
    </row>
    <row r="5489" spans="59:60" x14ac:dyDescent="0.25">
      <c r="BG5489">
        <v>5488</v>
      </c>
      <c r="BH5489" t="s">
        <v>333</v>
      </c>
    </row>
    <row r="5490" spans="59:60" x14ac:dyDescent="0.25">
      <c r="BG5490">
        <v>5489</v>
      </c>
      <c r="BH5490" t="s">
        <v>334</v>
      </c>
    </row>
    <row r="5491" spans="59:60" x14ac:dyDescent="0.25">
      <c r="BG5491">
        <v>5490</v>
      </c>
      <c r="BH5491" t="s">
        <v>335</v>
      </c>
    </row>
    <row r="5492" spans="59:60" x14ac:dyDescent="0.25">
      <c r="BG5492">
        <v>5491</v>
      </c>
      <c r="BH5492" t="s">
        <v>336</v>
      </c>
    </row>
    <row r="5493" spans="59:60" x14ac:dyDescent="0.25">
      <c r="BG5493">
        <v>5492</v>
      </c>
      <c r="BH5493" t="s">
        <v>337</v>
      </c>
    </row>
    <row r="5494" spans="59:60" x14ac:dyDescent="0.25">
      <c r="BG5494">
        <v>5493</v>
      </c>
      <c r="BH5494" t="s">
        <v>338</v>
      </c>
    </row>
    <row r="5495" spans="59:60" x14ac:dyDescent="0.25">
      <c r="BG5495">
        <v>5494</v>
      </c>
      <c r="BH5495" t="s">
        <v>339</v>
      </c>
    </row>
    <row r="5496" spans="59:60" x14ac:dyDescent="0.25">
      <c r="BG5496">
        <v>5495</v>
      </c>
      <c r="BH5496" t="s">
        <v>340</v>
      </c>
    </row>
    <row r="5497" spans="59:60" x14ac:dyDescent="0.25">
      <c r="BG5497">
        <v>5496</v>
      </c>
      <c r="BH5497" t="s">
        <v>341</v>
      </c>
    </row>
    <row r="5498" spans="59:60" x14ac:dyDescent="0.25">
      <c r="BG5498">
        <v>5497</v>
      </c>
      <c r="BH5498" t="s">
        <v>342</v>
      </c>
    </row>
    <row r="5499" spans="59:60" x14ac:dyDescent="0.25">
      <c r="BG5499">
        <v>5498</v>
      </c>
      <c r="BH5499" t="s">
        <v>343</v>
      </c>
    </row>
    <row r="5500" spans="59:60" x14ac:dyDescent="0.25">
      <c r="BG5500">
        <v>5499</v>
      </c>
      <c r="BH5500" t="s">
        <v>344</v>
      </c>
    </row>
    <row r="5501" spans="59:60" x14ac:dyDescent="0.25">
      <c r="BG5501">
        <v>5500</v>
      </c>
      <c r="BH5501" t="s">
        <v>345</v>
      </c>
    </row>
    <row r="5502" spans="59:60" x14ac:dyDescent="0.25">
      <c r="BG5502">
        <v>5501</v>
      </c>
      <c r="BH5502" t="s">
        <v>346</v>
      </c>
    </row>
    <row r="5503" spans="59:60" x14ac:dyDescent="0.25">
      <c r="BG5503">
        <v>5502</v>
      </c>
      <c r="BH5503" t="s">
        <v>347</v>
      </c>
    </row>
    <row r="5504" spans="59:60" x14ac:dyDescent="0.25">
      <c r="BG5504">
        <v>5503</v>
      </c>
      <c r="BH5504" t="s">
        <v>348</v>
      </c>
    </row>
    <row r="5505" spans="59:60" x14ac:dyDescent="0.25">
      <c r="BG5505">
        <v>5504</v>
      </c>
      <c r="BH5505" t="s">
        <v>349</v>
      </c>
    </row>
    <row r="5506" spans="59:60" x14ac:dyDescent="0.25">
      <c r="BG5506">
        <v>5505</v>
      </c>
      <c r="BH5506" t="s">
        <v>350</v>
      </c>
    </row>
    <row r="5507" spans="59:60" x14ac:dyDescent="0.25">
      <c r="BG5507">
        <v>5506</v>
      </c>
      <c r="BH5507" t="s">
        <v>351</v>
      </c>
    </row>
    <row r="5508" spans="59:60" x14ac:dyDescent="0.25">
      <c r="BG5508">
        <v>5507</v>
      </c>
      <c r="BH5508" t="s">
        <v>352</v>
      </c>
    </row>
    <row r="5509" spans="59:60" x14ac:dyDescent="0.25">
      <c r="BG5509">
        <v>5508</v>
      </c>
      <c r="BH5509" t="s">
        <v>293</v>
      </c>
    </row>
    <row r="5510" spans="59:60" x14ac:dyDescent="0.25">
      <c r="BG5510">
        <v>5509</v>
      </c>
      <c r="BH5510" t="s">
        <v>294</v>
      </c>
    </row>
    <row r="5511" spans="59:60" x14ac:dyDescent="0.25">
      <c r="BG5511">
        <v>5510</v>
      </c>
      <c r="BH5511" t="s">
        <v>295</v>
      </c>
    </row>
    <row r="5512" spans="59:60" x14ac:dyDescent="0.25">
      <c r="BG5512">
        <v>5511</v>
      </c>
      <c r="BH5512" t="s">
        <v>296</v>
      </c>
    </row>
    <row r="5513" spans="59:60" x14ac:dyDescent="0.25">
      <c r="BG5513">
        <v>5512</v>
      </c>
      <c r="BH5513" t="s">
        <v>297</v>
      </c>
    </row>
    <row r="5514" spans="59:60" x14ac:dyDescent="0.25">
      <c r="BG5514">
        <v>5513</v>
      </c>
      <c r="BH5514" t="s">
        <v>298</v>
      </c>
    </row>
    <row r="5515" spans="59:60" x14ac:dyDescent="0.25">
      <c r="BG5515">
        <v>5514</v>
      </c>
      <c r="BH5515" t="s">
        <v>299</v>
      </c>
    </row>
    <row r="5516" spans="59:60" x14ac:dyDescent="0.25">
      <c r="BG5516">
        <v>5515</v>
      </c>
      <c r="BH5516" t="s">
        <v>300</v>
      </c>
    </row>
    <row r="5517" spans="59:60" x14ac:dyDescent="0.25">
      <c r="BG5517">
        <v>5516</v>
      </c>
      <c r="BH5517" t="s">
        <v>301</v>
      </c>
    </row>
    <row r="5518" spans="59:60" x14ac:dyDescent="0.25">
      <c r="BG5518">
        <v>5517</v>
      </c>
      <c r="BH5518" t="s">
        <v>302</v>
      </c>
    </row>
    <row r="5519" spans="59:60" x14ac:dyDescent="0.25">
      <c r="BG5519">
        <v>5518</v>
      </c>
      <c r="BH5519" t="s">
        <v>303</v>
      </c>
    </row>
    <row r="5520" spans="59:60" x14ac:dyDescent="0.25">
      <c r="BG5520">
        <v>5519</v>
      </c>
      <c r="BH5520" t="s">
        <v>304</v>
      </c>
    </row>
    <row r="5521" spans="59:60" x14ac:dyDescent="0.25">
      <c r="BG5521">
        <v>5520</v>
      </c>
      <c r="BH5521" t="s">
        <v>305</v>
      </c>
    </row>
    <row r="5522" spans="59:60" x14ac:dyDescent="0.25">
      <c r="BG5522">
        <v>5521</v>
      </c>
      <c r="BH5522" t="s">
        <v>306</v>
      </c>
    </row>
    <row r="5523" spans="59:60" x14ac:dyDescent="0.25">
      <c r="BG5523">
        <v>5522</v>
      </c>
      <c r="BH5523" t="s">
        <v>307</v>
      </c>
    </row>
    <row r="5524" spans="59:60" x14ac:dyDescent="0.25">
      <c r="BG5524">
        <v>5523</v>
      </c>
      <c r="BH5524" t="s">
        <v>308</v>
      </c>
    </row>
    <row r="5525" spans="59:60" x14ac:dyDescent="0.25">
      <c r="BG5525">
        <v>5524</v>
      </c>
      <c r="BH5525" t="s">
        <v>309</v>
      </c>
    </row>
    <row r="5526" spans="59:60" x14ac:dyDescent="0.25">
      <c r="BG5526">
        <v>5525</v>
      </c>
      <c r="BH5526" t="s">
        <v>310</v>
      </c>
    </row>
    <row r="5527" spans="59:60" x14ac:dyDescent="0.25">
      <c r="BG5527">
        <v>5526</v>
      </c>
      <c r="BH5527" t="s">
        <v>311</v>
      </c>
    </row>
    <row r="5528" spans="59:60" x14ac:dyDescent="0.25">
      <c r="BG5528">
        <v>5527</v>
      </c>
      <c r="BH5528" t="s">
        <v>312</v>
      </c>
    </row>
    <row r="5529" spans="59:60" x14ac:dyDescent="0.25">
      <c r="BG5529">
        <v>5528</v>
      </c>
      <c r="BH5529" t="s">
        <v>313</v>
      </c>
    </row>
    <row r="5530" spans="59:60" x14ac:dyDescent="0.25">
      <c r="BG5530">
        <v>5529</v>
      </c>
      <c r="BH5530" t="s">
        <v>314</v>
      </c>
    </row>
    <row r="5531" spans="59:60" x14ac:dyDescent="0.25">
      <c r="BG5531">
        <v>5530</v>
      </c>
      <c r="BH5531" t="s">
        <v>315</v>
      </c>
    </row>
    <row r="5532" spans="59:60" x14ac:dyDescent="0.25">
      <c r="BG5532">
        <v>5531</v>
      </c>
      <c r="BH5532" t="s">
        <v>316</v>
      </c>
    </row>
    <row r="5533" spans="59:60" x14ac:dyDescent="0.25">
      <c r="BG5533">
        <v>5532</v>
      </c>
      <c r="BH5533" t="s">
        <v>317</v>
      </c>
    </row>
    <row r="5534" spans="59:60" x14ac:dyDescent="0.25">
      <c r="BG5534">
        <v>5533</v>
      </c>
      <c r="BH5534" t="s">
        <v>318</v>
      </c>
    </row>
    <row r="5535" spans="59:60" x14ac:dyDescent="0.25">
      <c r="BG5535">
        <v>5534</v>
      </c>
      <c r="BH5535" t="s">
        <v>319</v>
      </c>
    </row>
    <row r="5536" spans="59:60" x14ac:dyDescent="0.25">
      <c r="BG5536">
        <v>5535</v>
      </c>
      <c r="BH5536" t="s">
        <v>320</v>
      </c>
    </row>
    <row r="5537" spans="59:60" x14ac:dyDescent="0.25">
      <c r="BG5537">
        <v>5536</v>
      </c>
      <c r="BH5537" t="s">
        <v>321</v>
      </c>
    </row>
    <row r="5538" spans="59:60" x14ac:dyDescent="0.25">
      <c r="BG5538">
        <v>5537</v>
      </c>
      <c r="BH5538" t="s">
        <v>322</v>
      </c>
    </row>
    <row r="5539" spans="59:60" x14ac:dyDescent="0.25">
      <c r="BG5539">
        <v>5538</v>
      </c>
      <c r="BH5539" t="s">
        <v>323</v>
      </c>
    </row>
    <row r="5540" spans="59:60" x14ac:dyDescent="0.25">
      <c r="BG5540">
        <v>5539</v>
      </c>
      <c r="BH5540" t="s">
        <v>324</v>
      </c>
    </row>
    <row r="5541" spans="59:60" x14ac:dyDescent="0.25">
      <c r="BG5541">
        <v>5540</v>
      </c>
      <c r="BH5541" t="s">
        <v>325</v>
      </c>
    </row>
    <row r="5542" spans="59:60" x14ac:dyDescent="0.25">
      <c r="BG5542">
        <v>5541</v>
      </c>
      <c r="BH5542" t="s">
        <v>326</v>
      </c>
    </row>
    <row r="5543" spans="59:60" x14ac:dyDescent="0.25">
      <c r="BG5543">
        <v>5542</v>
      </c>
      <c r="BH5543" t="s">
        <v>327</v>
      </c>
    </row>
    <row r="5544" spans="59:60" x14ac:dyDescent="0.25">
      <c r="BG5544">
        <v>5543</v>
      </c>
      <c r="BH5544" t="s">
        <v>328</v>
      </c>
    </row>
    <row r="5545" spans="59:60" x14ac:dyDescent="0.25">
      <c r="BG5545">
        <v>5544</v>
      </c>
      <c r="BH5545" t="s">
        <v>329</v>
      </c>
    </row>
    <row r="5546" spans="59:60" x14ac:dyDescent="0.25">
      <c r="BG5546">
        <v>5545</v>
      </c>
      <c r="BH5546" t="s">
        <v>330</v>
      </c>
    </row>
    <row r="5547" spans="59:60" x14ac:dyDescent="0.25">
      <c r="BG5547">
        <v>5546</v>
      </c>
      <c r="BH5547" t="s">
        <v>331</v>
      </c>
    </row>
    <row r="5548" spans="59:60" x14ac:dyDescent="0.25">
      <c r="BG5548">
        <v>5547</v>
      </c>
      <c r="BH5548" t="s">
        <v>332</v>
      </c>
    </row>
    <row r="5549" spans="59:60" x14ac:dyDescent="0.25">
      <c r="BG5549">
        <v>5548</v>
      </c>
      <c r="BH5549" t="s">
        <v>333</v>
      </c>
    </row>
    <row r="5550" spans="59:60" x14ac:dyDescent="0.25">
      <c r="BG5550">
        <v>5549</v>
      </c>
      <c r="BH5550" t="s">
        <v>334</v>
      </c>
    </row>
    <row r="5551" spans="59:60" x14ac:dyDescent="0.25">
      <c r="BG5551">
        <v>5550</v>
      </c>
      <c r="BH5551" t="s">
        <v>335</v>
      </c>
    </row>
    <row r="5552" spans="59:60" x14ac:dyDescent="0.25">
      <c r="BG5552">
        <v>5551</v>
      </c>
      <c r="BH5552" t="s">
        <v>336</v>
      </c>
    </row>
    <row r="5553" spans="59:60" x14ac:dyDescent="0.25">
      <c r="BG5553">
        <v>5552</v>
      </c>
      <c r="BH5553" t="s">
        <v>337</v>
      </c>
    </row>
    <row r="5554" spans="59:60" x14ac:dyDescent="0.25">
      <c r="BG5554">
        <v>5553</v>
      </c>
      <c r="BH5554" t="s">
        <v>338</v>
      </c>
    </row>
    <row r="5555" spans="59:60" x14ac:dyDescent="0.25">
      <c r="BG5555">
        <v>5554</v>
      </c>
      <c r="BH5555" t="s">
        <v>339</v>
      </c>
    </row>
    <row r="5556" spans="59:60" x14ac:dyDescent="0.25">
      <c r="BG5556">
        <v>5555</v>
      </c>
      <c r="BH5556" t="s">
        <v>340</v>
      </c>
    </row>
    <row r="5557" spans="59:60" x14ac:dyDescent="0.25">
      <c r="BG5557">
        <v>5556</v>
      </c>
      <c r="BH5557" t="s">
        <v>341</v>
      </c>
    </row>
    <row r="5558" spans="59:60" x14ac:dyDescent="0.25">
      <c r="BG5558">
        <v>5557</v>
      </c>
      <c r="BH5558" t="s">
        <v>342</v>
      </c>
    </row>
    <row r="5559" spans="59:60" x14ac:dyDescent="0.25">
      <c r="BG5559">
        <v>5558</v>
      </c>
      <c r="BH5559" t="s">
        <v>343</v>
      </c>
    </row>
    <row r="5560" spans="59:60" x14ac:dyDescent="0.25">
      <c r="BG5560">
        <v>5559</v>
      </c>
      <c r="BH5560" t="s">
        <v>344</v>
      </c>
    </row>
    <row r="5561" spans="59:60" x14ac:dyDescent="0.25">
      <c r="BG5561">
        <v>5560</v>
      </c>
      <c r="BH5561" t="s">
        <v>345</v>
      </c>
    </row>
    <row r="5562" spans="59:60" x14ac:dyDescent="0.25">
      <c r="BG5562">
        <v>5561</v>
      </c>
      <c r="BH5562" t="s">
        <v>346</v>
      </c>
    </row>
    <row r="5563" spans="59:60" x14ac:dyDescent="0.25">
      <c r="BG5563">
        <v>5562</v>
      </c>
      <c r="BH5563" t="s">
        <v>347</v>
      </c>
    </row>
    <row r="5564" spans="59:60" x14ac:dyDescent="0.25">
      <c r="BG5564">
        <v>5563</v>
      </c>
      <c r="BH5564" t="s">
        <v>348</v>
      </c>
    </row>
    <row r="5565" spans="59:60" x14ac:dyDescent="0.25">
      <c r="BG5565">
        <v>5564</v>
      </c>
      <c r="BH5565" t="s">
        <v>349</v>
      </c>
    </row>
    <row r="5566" spans="59:60" x14ac:dyDescent="0.25">
      <c r="BG5566">
        <v>5565</v>
      </c>
      <c r="BH5566" t="s">
        <v>350</v>
      </c>
    </row>
    <row r="5567" spans="59:60" x14ac:dyDescent="0.25">
      <c r="BG5567">
        <v>5566</v>
      </c>
      <c r="BH5567" t="s">
        <v>351</v>
      </c>
    </row>
    <row r="5568" spans="59:60" x14ac:dyDescent="0.25">
      <c r="BG5568">
        <v>5567</v>
      </c>
      <c r="BH5568" t="s">
        <v>352</v>
      </c>
    </row>
    <row r="5569" spans="59:60" x14ac:dyDescent="0.25">
      <c r="BG5569">
        <v>5568</v>
      </c>
      <c r="BH5569" t="s">
        <v>293</v>
      </c>
    </row>
    <row r="5570" spans="59:60" x14ac:dyDescent="0.25">
      <c r="BG5570">
        <v>5569</v>
      </c>
      <c r="BH5570" t="s">
        <v>294</v>
      </c>
    </row>
    <row r="5571" spans="59:60" x14ac:dyDescent="0.25">
      <c r="BG5571">
        <v>5570</v>
      </c>
      <c r="BH5571" t="s">
        <v>295</v>
      </c>
    </row>
    <row r="5572" spans="59:60" x14ac:dyDescent="0.25">
      <c r="BG5572">
        <v>5571</v>
      </c>
      <c r="BH5572" t="s">
        <v>296</v>
      </c>
    </row>
    <row r="5573" spans="59:60" x14ac:dyDescent="0.25">
      <c r="BG5573">
        <v>5572</v>
      </c>
      <c r="BH5573" t="s">
        <v>297</v>
      </c>
    </row>
    <row r="5574" spans="59:60" x14ac:dyDescent="0.25">
      <c r="BG5574">
        <v>5573</v>
      </c>
      <c r="BH5574" t="s">
        <v>298</v>
      </c>
    </row>
    <row r="5575" spans="59:60" x14ac:dyDescent="0.25">
      <c r="BG5575">
        <v>5574</v>
      </c>
      <c r="BH5575" t="s">
        <v>299</v>
      </c>
    </row>
    <row r="5576" spans="59:60" x14ac:dyDescent="0.25">
      <c r="BG5576">
        <v>5575</v>
      </c>
      <c r="BH5576" t="s">
        <v>300</v>
      </c>
    </row>
    <row r="5577" spans="59:60" x14ac:dyDescent="0.25">
      <c r="BG5577">
        <v>5576</v>
      </c>
      <c r="BH5577" t="s">
        <v>301</v>
      </c>
    </row>
    <row r="5578" spans="59:60" x14ac:dyDescent="0.25">
      <c r="BG5578">
        <v>5577</v>
      </c>
      <c r="BH5578" t="s">
        <v>302</v>
      </c>
    </row>
    <row r="5579" spans="59:60" x14ac:dyDescent="0.25">
      <c r="BG5579">
        <v>5578</v>
      </c>
      <c r="BH5579" t="s">
        <v>303</v>
      </c>
    </row>
    <row r="5580" spans="59:60" x14ac:dyDescent="0.25">
      <c r="BG5580">
        <v>5579</v>
      </c>
      <c r="BH5580" t="s">
        <v>304</v>
      </c>
    </row>
    <row r="5581" spans="59:60" x14ac:dyDescent="0.25">
      <c r="BG5581">
        <v>5580</v>
      </c>
      <c r="BH5581" t="s">
        <v>305</v>
      </c>
    </row>
    <row r="5582" spans="59:60" x14ac:dyDescent="0.25">
      <c r="BG5582">
        <v>5581</v>
      </c>
      <c r="BH5582" t="s">
        <v>306</v>
      </c>
    </row>
    <row r="5583" spans="59:60" x14ac:dyDescent="0.25">
      <c r="BG5583">
        <v>5582</v>
      </c>
      <c r="BH5583" t="s">
        <v>307</v>
      </c>
    </row>
    <row r="5584" spans="59:60" x14ac:dyDescent="0.25">
      <c r="BG5584">
        <v>5583</v>
      </c>
      <c r="BH5584" t="s">
        <v>308</v>
      </c>
    </row>
    <row r="5585" spans="59:60" x14ac:dyDescent="0.25">
      <c r="BG5585">
        <v>5584</v>
      </c>
      <c r="BH5585" t="s">
        <v>309</v>
      </c>
    </row>
    <row r="5586" spans="59:60" x14ac:dyDescent="0.25">
      <c r="BG5586">
        <v>5585</v>
      </c>
      <c r="BH5586" t="s">
        <v>310</v>
      </c>
    </row>
    <row r="5587" spans="59:60" x14ac:dyDescent="0.25">
      <c r="BG5587">
        <v>5586</v>
      </c>
      <c r="BH5587" t="s">
        <v>311</v>
      </c>
    </row>
    <row r="5588" spans="59:60" x14ac:dyDescent="0.25">
      <c r="BG5588">
        <v>5587</v>
      </c>
      <c r="BH5588" t="s">
        <v>312</v>
      </c>
    </row>
    <row r="5589" spans="59:60" x14ac:dyDescent="0.25">
      <c r="BG5589">
        <v>5588</v>
      </c>
      <c r="BH5589" t="s">
        <v>313</v>
      </c>
    </row>
    <row r="5590" spans="59:60" x14ac:dyDescent="0.25">
      <c r="BG5590">
        <v>5589</v>
      </c>
      <c r="BH5590" t="s">
        <v>314</v>
      </c>
    </row>
    <row r="5591" spans="59:60" x14ac:dyDescent="0.25">
      <c r="BG5591">
        <v>5590</v>
      </c>
      <c r="BH5591" t="s">
        <v>315</v>
      </c>
    </row>
    <row r="5592" spans="59:60" x14ac:dyDescent="0.25">
      <c r="BG5592">
        <v>5591</v>
      </c>
      <c r="BH5592" t="s">
        <v>316</v>
      </c>
    </row>
    <row r="5593" spans="59:60" x14ac:dyDescent="0.25">
      <c r="BG5593">
        <v>5592</v>
      </c>
      <c r="BH5593" t="s">
        <v>317</v>
      </c>
    </row>
    <row r="5594" spans="59:60" x14ac:dyDescent="0.25">
      <c r="BG5594">
        <v>5593</v>
      </c>
      <c r="BH5594" t="s">
        <v>318</v>
      </c>
    </row>
    <row r="5595" spans="59:60" x14ac:dyDescent="0.25">
      <c r="BG5595">
        <v>5594</v>
      </c>
      <c r="BH5595" t="s">
        <v>319</v>
      </c>
    </row>
    <row r="5596" spans="59:60" x14ac:dyDescent="0.25">
      <c r="BG5596">
        <v>5595</v>
      </c>
      <c r="BH5596" t="s">
        <v>320</v>
      </c>
    </row>
    <row r="5597" spans="59:60" x14ac:dyDescent="0.25">
      <c r="BG5597">
        <v>5596</v>
      </c>
      <c r="BH5597" t="s">
        <v>321</v>
      </c>
    </row>
    <row r="5598" spans="59:60" x14ac:dyDescent="0.25">
      <c r="BG5598">
        <v>5597</v>
      </c>
      <c r="BH5598" t="s">
        <v>322</v>
      </c>
    </row>
    <row r="5599" spans="59:60" x14ac:dyDescent="0.25">
      <c r="BG5599">
        <v>5598</v>
      </c>
      <c r="BH5599" t="s">
        <v>323</v>
      </c>
    </row>
    <row r="5600" spans="59:60" x14ac:dyDescent="0.25">
      <c r="BG5600">
        <v>5599</v>
      </c>
      <c r="BH5600" t="s">
        <v>324</v>
      </c>
    </row>
    <row r="5601" spans="59:60" x14ac:dyDescent="0.25">
      <c r="BG5601">
        <v>5600</v>
      </c>
      <c r="BH5601" t="s">
        <v>325</v>
      </c>
    </row>
    <row r="5602" spans="59:60" x14ac:dyDescent="0.25">
      <c r="BG5602">
        <v>5601</v>
      </c>
      <c r="BH5602" t="s">
        <v>326</v>
      </c>
    </row>
    <row r="5603" spans="59:60" x14ac:dyDescent="0.25">
      <c r="BG5603">
        <v>5602</v>
      </c>
      <c r="BH5603" t="s">
        <v>327</v>
      </c>
    </row>
    <row r="5604" spans="59:60" x14ac:dyDescent="0.25">
      <c r="BG5604">
        <v>5603</v>
      </c>
      <c r="BH5604" t="s">
        <v>328</v>
      </c>
    </row>
    <row r="5605" spans="59:60" x14ac:dyDescent="0.25">
      <c r="BG5605">
        <v>5604</v>
      </c>
      <c r="BH5605" t="s">
        <v>329</v>
      </c>
    </row>
    <row r="5606" spans="59:60" x14ac:dyDescent="0.25">
      <c r="BG5606">
        <v>5605</v>
      </c>
      <c r="BH5606" t="s">
        <v>330</v>
      </c>
    </row>
    <row r="5607" spans="59:60" x14ac:dyDescent="0.25">
      <c r="BG5607">
        <v>5606</v>
      </c>
      <c r="BH5607" t="s">
        <v>331</v>
      </c>
    </row>
    <row r="5608" spans="59:60" x14ac:dyDescent="0.25">
      <c r="BG5608">
        <v>5607</v>
      </c>
      <c r="BH5608" t="s">
        <v>332</v>
      </c>
    </row>
    <row r="5609" spans="59:60" x14ac:dyDescent="0.25">
      <c r="BG5609">
        <v>5608</v>
      </c>
      <c r="BH5609" t="s">
        <v>333</v>
      </c>
    </row>
    <row r="5610" spans="59:60" x14ac:dyDescent="0.25">
      <c r="BG5610">
        <v>5609</v>
      </c>
      <c r="BH5610" t="s">
        <v>334</v>
      </c>
    </row>
    <row r="5611" spans="59:60" x14ac:dyDescent="0.25">
      <c r="BG5611">
        <v>5610</v>
      </c>
      <c r="BH5611" t="s">
        <v>335</v>
      </c>
    </row>
    <row r="5612" spans="59:60" x14ac:dyDescent="0.25">
      <c r="BG5612">
        <v>5611</v>
      </c>
      <c r="BH5612" t="s">
        <v>336</v>
      </c>
    </row>
    <row r="5613" spans="59:60" x14ac:dyDescent="0.25">
      <c r="BG5613">
        <v>5612</v>
      </c>
      <c r="BH5613" t="s">
        <v>337</v>
      </c>
    </row>
    <row r="5614" spans="59:60" x14ac:dyDescent="0.25">
      <c r="BG5614">
        <v>5613</v>
      </c>
      <c r="BH5614" t="s">
        <v>338</v>
      </c>
    </row>
    <row r="5615" spans="59:60" x14ac:dyDescent="0.25">
      <c r="BG5615">
        <v>5614</v>
      </c>
      <c r="BH5615" t="s">
        <v>339</v>
      </c>
    </row>
    <row r="5616" spans="59:60" x14ac:dyDescent="0.25">
      <c r="BG5616">
        <v>5615</v>
      </c>
      <c r="BH5616" t="s">
        <v>340</v>
      </c>
    </row>
    <row r="5617" spans="59:60" x14ac:dyDescent="0.25">
      <c r="BG5617">
        <v>5616</v>
      </c>
      <c r="BH5617" t="s">
        <v>341</v>
      </c>
    </row>
    <row r="5618" spans="59:60" x14ac:dyDescent="0.25">
      <c r="BG5618">
        <v>5617</v>
      </c>
      <c r="BH5618" t="s">
        <v>342</v>
      </c>
    </row>
    <row r="5619" spans="59:60" x14ac:dyDescent="0.25">
      <c r="BG5619">
        <v>5618</v>
      </c>
      <c r="BH5619" t="s">
        <v>343</v>
      </c>
    </row>
    <row r="5620" spans="59:60" x14ac:dyDescent="0.25">
      <c r="BG5620">
        <v>5619</v>
      </c>
      <c r="BH5620" t="s">
        <v>344</v>
      </c>
    </row>
    <row r="5621" spans="59:60" x14ac:dyDescent="0.25">
      <c r="BG5621">
        <v>5620</v>
      </c>
      <c r="BH5621" t="s">
        <v>345</v>
      </c>
    </row>
    <row r="5622" spans="59:60" x14ac:dyDescent="0.25">
      <c r="BG5622">
        <v>5621</v>
      </c>
      <c r="BH5622" t="s">
        <v>346</v>
      </c>
    </row>
    <row r="5623" spans="59:60" x14ac:dyDescent="0.25">
      <c r="BG5623">
        <v>5622</v>
      </c>
      <c r="BH5623" t="s">
        <v>347</v>
      </c>
    </row>
    <row r="5624" spans="59:60" x14ac:dyDescent="0.25">
      <c r="BG5624">
        <v>5623</v>
      </c>
      <c r="BH5624" t="s">
        <v>348</v>
      </c>
    </row>
    <row r="5625" spans="59:60" x14ac:dyDescent="0.25">
      <c r="BG5625">
        <v>5624</v>
      </c>
      <c r="BH5625" t="s">
        <v>349</v>
      </c>
    </row>
    <row r="5626" spans="59:60" x14ac:dyDescent="0.25">
      <c r="BG5626">
        <v>5625</v>
      </c>
      <c r="BH5626" t="s">
        <v>350</v>
      </c>
    </row>
    <row r="5627" spans="59:60" x14ac:dyDescent="0.25">
      <c r="BG5627">
        <v>5626</v>
      </c>
      <c r="BH5627" t="s">
        <v>351</v>
      </c>
    </row>
    <row r="5628" spans="59:60" x14ac:dyDescent="0.25">
      <c r="BG5628">
        <v>5627</v>
      </c>
      <c r="BH5628" t="s">
        <v>352</v>
      </c>
    </row>
    <row r="5629" spans="59:60" x14ac:dyDescent="0.25">
      <c r="BG5629">
        <v>5628</v>
      </c>
      <c r="BH5629" t="s">
        <v>293</v>
      </c>
    </row>
    <row r="5630" spans="59:60" x14ac:dyDescent="0.25">
      <c r="BG5630">
        <v>5629</v>
      </c>
      <c r="BH5630" t="s">
        <v>294</v>
      </c>
    </row>
    <row r="5631" spans="59:60" x14ac:dyDescent="0.25">
      <c r="BG5631">
        <v>5630</v>
      </c>
      <c r="BH5631" t="s">
        <v>295</v>
      </c>
    </row>
    <row r="5632" spans="59:60" x14ac:dyDescent="0.25">
      <c r="BG5632">
        <v>5631</v>
      </c>
      <c r="BH5632" t="s">
        <v>296</v>
      </c>
    </row>
    <row r="5633" spans="59:60" x14ac:dyDescent="0.25">
      <c r="BG5633">
        <v>5632</v>
      </c>
      <c r="BH5633" t="s">
        <v>297</v>
      </c>
    </row>
    <row r="5634" spans="59:60" x14ac:dyDescent="0.25">
      <c r="BG5634">
        <v>5633</v>
      </c>
      <c r="BH5634" t="s">
        <v>298</v>
      </c>
    </row>
    <row r="5635" spans="59:60" x14ac:dyDescent="0.25">
      <c r="BG5635">
        <v>5634</v>
      </c>
      <c r="BH5635" t="s">
        <v>299</v>
      </c>
    </row>
    <row r="5636" spans="59:60" x14ac:dyDescent="0.25">
      <c r="BG5636">
        <v>5635</v>
      </c>
      <c r="BH5636" t="s">
        <v>300</v>
      </c>
    </row>
    <row r="5637" spans="59:60" x14ac:dyDescent="0.25">
      <c r="BG5637">
        <v>5636</v>
      </c>
      <c r="BH5637" t="s">
        <v>301</v>
      </c>
    </row>
    <row r="5638" spans="59:60" x14ac:dyDescent="0.25">
      <c r="BG5638">
        <v>5637</v>
      </c>
      <c r="BH5638" t="s">
        <v>302</v>
      </c>
    </row>
    <row r="5639" spans="59:60" x14ac:dyDescent="0.25">
      <c r="BG5639">
        <v>5638</v>
      </c>
      <c r="BH5639" t="s">
        <v>303</v>
      </c>
    </row>
    <row r="5640" spans="59:60" x14ac:dyDescent="0.25">
      <c r="BG5640">
        <v>5639</v>
      </c>
      <c r="BH5640" t="s">
        <v>304</v>
      </c>
    </row>
    <row r="5641" spans="59:60" x14ac:dyDescent="0.25">
      <c r="BG5641">
        <v>5640</v>
      </c>
      <c r="BH5641" t="s">
        <v>305</v>
      </c>
    </row>
    <row r="5642" spans="59:60" x14ac:dyDescent="0.25">
      <c r="BG5642">
        <v>5641</v>
      </c>
      <c r="BH5642" t="s">
        <v>306</v>
      </c>
    </row>
    <row r="5643" spans="59:60" x14ac:dyDescent="0.25">
      <c r="BG5643">
        <v>5642</v>
      </c>
      <c r="BH5643" t="s">
        <v>307</v>
      </c>
    </row>
    <row r="5644" spans="59:60" x14ac:dyDescent="0.25">
      <c r="BG5644">
        <v>5643</v>
      </c>
      <c r="BH5644" t="s">
        <v>308</v>
      </c>
    </row>
    <row r="5645" spans="59:60" x14ac:dyDescent="0.25">
      <c r="BG5645">
        <v>5644</v>
      </c>
      <c r="BH5645" t="s">
        <v>309</v>
      </c>
    </row>
    <row r="5646" spans="59:60" x14ac:dyDescent="0.25">
      <c r="BG5646">
        <v>5645</v>
      </c>
      <c r="BH5646" t="s">
        <v>310</v>
      </c>
    </row>
    <row r="5647" spans="59:60" x14ac:dyDescent="0.25">
      <c r="BG5647">
        <v>5646</v>
      </c>
      <c r="BH5647" t="s">
        <v>311</v>
      </c>
    </row>
    <row r="5648" spans="59:60" x14ac:dyDescent="0.25">
      <c r="BG5648">
        <v>5647</v>
      </c>
      <c r="BH5648" t="s">
        <v>312</v>
      </c>
    </row>
    <row r="5649" spans="59:60" x14ac:dyDescent="0.25">
      <c r="BG5649">
        <v>5648</v>
      </c>
      <c r="BH5649" t="s">
        <v>313</v>
      </c>
    </row>
    <row r="5650" spans="59:60" x14ac:dyDescent="0.25">
      <c r="BG5650">
        <v>5649</v>
      </c>
      <c r="BH5650" t="s">
        <v>314</v>
      </c>
    </row>
    <row r="5651" spans="59:60" x14ac:dyDescent="0.25">
      <c r="BG5651">
        <v>5650</v>
      </c>
      <c r="BH5651" t="s">
        <v>315</v>
      </c>
    </row>
    <row r="5652" spans="59:60" x14ac:dyDescent="0.25">
      <c r="BG5652">
        <v>5651</v>
      </c>
      <c r="BH5652" t="s">
        <v>316</v>
      </c>
    </row>
    <row r="5653" spans="59:60" x14ac:dyDescent="0.25">
      <c r="BG5653">
        <v>5652</v>
      </c>
      <c r="BH5653" t="s">
        <v>317</v>
      </c>
    </row>
    <row r="5654" spans="59:60" x14ac:dyDescent="0.25">
      <c r="BG5654">
        <v>5653</v>
      </c>
      <c r="BH5654" t="s">
        <v>318</v>
      </c>
    </row>
    <row r="5655" spans="59:60" x14ac:dyDescent="0.25">
      <c r="BG5655">
        <v>5654</v>
      </c>
      <c r="BH5655" t="s">
        <v>319</v>
      </c>
    </row>
    <row r="5656" spans="59:60" x14ac:dyDescent="0.25">
      <c r="BG5656">
        <v>5655</v>
      </c>
      <c r="BH5656" t="s">
        <v>320</v>
      </c>
    </row>
    <row r="5657" spans="59:60" x14ac:dyDescent="0.25">
      <c r="BG5657">
        <v>5656</v>
      </c>
      <c r="BH5657" t="s">
        <v>321</v>
      </c>
    </row>
    <row r="5658" spans="59:60" x14ac:dyDescent="0.25">
      <c r="BG5658">
        <v>5657</v>
      </c>
      <c r="BH5658" t="s">
        <v>322</v>
      </c>
    </row>
    <row r="5659" spans="59:60" x14ac:dyDescent="0.25">
      <c r="BG5659">
        <v>5658</v>
      </c>
      <c r="BH5659" t="s">
        <v>323</v>
      </c>
    </row>
    <row r="5660" spans="59:60" x14ac:dyDescent="0.25">
      <c r="BG5660">
        <v>5659</v>
      </c>
      <c r="BH5660" t="s">
        <v>324</v>
      </c>
    </row>
    <row r="5661" spans="59:60" x14ac:dyDescent="0.25">
      <c r="BG5661">
        <v>5660</v>
      </c>
      <c r="BH5661" t="s">
        <v>325</v>
      </c>
    </row>
    <row r="5662" spans="59:60" x14ac:dyDescent="0.25">
      <c r="BG5662">
        <v>5661</v>
      </c>
      <c r="BH5662" t="s">
        <v>326</v>
      </c>
    </row>
    <row r="5663" spans="59:60" x14ac:dyDescent="0.25">
      <c r="BG5663">
        <v>5662</v>
      </c>
      <c r="BH5663" t="s">
        <v>327</v>
      </c>
    </row>
    <row r="5664" spans="59:60" x14ac:dyDescent="0.25">
      <c r="BG5664">
        <v>5663</v>
      </c>
      <c r="BH5664" t="s">
        <v>328</v>
      </c>
    </row>
    <row r="5665" spans="59:60" x14ac:dyDescent="0.25">
      <c r="BG5665">
        <v>5664</v>
      </c>
      <c r="BH5665" t="s">
        <v>329</v>
      </c>
    </row>
    <row r="5666" spans="59:60" x14ac:dyDescent="0.25">
      <c r="BG5666">
        <v>5665</v>
      </c>
      <c r="BH5666" t="s">
        <v>330</v>
      </c>
    </row>
    <row r="5667" spans="59:60" x14ac:dyDescent="0.25">
      <c r="BG5667">
        <v>5666</v>
      </c>
      <c r="BH5667" t="s">
        <v>331</v>
      </c>
    </row>
    <row r="5668" spans="59:60" x14ac:dyDescent="0.25">
      <c r="BG5668">
        <v>5667</v>
      </c>
      <c r="BH5668" t="s">
        <v>332</v>
      </c>
    </row>
    <row r="5669" spans="59:60" x14ac:dyDescent="0.25">
      <c r="BG5669">
        <v>5668</v>
      </c>
      <c r="BH5669" t="s">
        <v>333</v>
      </c>
    </row>
    <row r="5670" spans="59:60" x14ac:dyDescent="0.25">
      <c r="BG5670">
        <v>5669</v>
      </c>
      <c r="BH5670" t="s">
        <v>334</v>
      </c>
    </row>
    <row r="5671" spans="59:60" x14ac:dyDescent="0.25">
      <c r="BG5671">
        <v>5670</v>
      </c>
      <c r="BH5671" t="s">
        <v>335</v>
      </c>
    </row>
    <row r="5672" spans="59:60" x14ac:dyDescent="0.25">
      <c r="BG5672">
        <v>5671</v>
      </c>
      <c r="BH5672" t="s">
        <v>336</v>
      </c>
    </row>
    <row r="5673" spans="59:60" x14ac:dyDescent="0.25">
      <c r="BG5673">
        <v>5672</v>
      </c>
      <c r="BH5673" t="s">
        <v>337</v>
      </c>
    </row>
    <row r="5674" spans="59:60" x14ac:dyDescent="0.25">
      <c r="BG5674">
        <v>5673</v>
      </c>
      <c r="BH5674" t="s">
        <v>338</v>
      </c>
    </row>
    <row r="5675" spans="59:60" x14ac:dyDescent="0.25">
      <c r="BG5675">
        <v>5674</v>
      </c>
      <c r="BH5675" t="s">
        <v>339</v>
      </c>
    </row>
    <row r="5676" spans="59:60" x14ac:dyDescent="0.25">
      <c r="BG5676">
        <v>5675</v>
      </c>
      <c r="BH5676" t="s">
        <v>340</v>
      </c>
    </row>
    <row r="5677" spans="59:60" x14ac:dyDescent="0.25">
      <c r="BG5677">
        <v>5676</v>
      </c>
      <c r="BH5677" t="s">
        <v>341</v>
      </c>
    </row>
    <row r="5678" spans="59:60" x14ac:dyDescent="0.25">
      <c r="BG5678">
        <v>5677</v>
      </c>
      <c r="BH5678" t="s">
        <v>342</v>
      </c>
    </row>
    <row r="5679" spans="59:60" x14ac:dyDescent="0.25">
      <c r="BG5679">
        <v>5678</v>
      </c>
      <c r="BH5679" t="s">
        <v>343</v>
      </c>
    </row>
    <row r="5680" spans="59:60" x14ac:dyDescent="0.25">
      <c r="BG5680">
        <v>5679</v>
      </c>
      <c r="BH5680" t="s">
        <v>344</v>
      </c>
    </row>
    <row r="5681" spans="59:60" x14ac:dyDescent="0.25">
      <c r="BG5681">
        <v>5680</v>
      </c>
      <c r="BH5681" t="s">
        <v>345</v>
      </c>
    </row>
    <row r="5682" spans="59:60" x14ac:dyDescent="0.25">
      <c r="BG5682">
        <v>5681</v>
      </c>
      <c r="BH5682" t="s">
        <v>346</v>
      </c>
    </row>
    <row r="5683" spans="59:60" x14ac:dyDescent="0.25">
      <c r="BG5683">
        <v>5682</v>
      </c>
      <c r="BH5683" t="s">
        <v>347</v>
      </c>
    </row>
    <row r="5684" spans="59:60" x14ac:dyDescent="0.25">
      <c r="BG5684">
        <v>5683</v>
      </c>
      <c r="BH5684" t="s">
        <v>348</v>
      </c>
    </row>
    <row r="5685" spans="59:60" x14ac:dyDescent="0.25">
      <c r="BG5685">
        <v>5684</v>
      </c>
      <c r="BH5685" t="s">
        <v>349</v>
      </c>
    </row>
    <row r="5686" spans="59:60" x14ac:dyDescent="0.25">
      <c r="BG5686">
        <v>5685</v>
      </c>
      <c r="BH5686" t="s">
        <v>350</v>
      </c>
    </row>
    <row r="5687" spans="59:60" x14ac:dyDescent="0.25">
      <c r="BG5687">
        <v>5686</v>
      </c>
      <c r="BH5687" t="s">
        <v>351</v>
      </c>
    </row>
    <row r="5688" spans="59:60" x14ac:dyDescent="0.25">
      <c r="BG5688">
        <v>5687</v>
      </c>
      <c r="BH5688" t="s">
        <v>352</v>
      </c>
    </row>
    <row r="5689" spans="59:60" x14ac:dyDescent="0.25">
      <c r="BG5689">
        <v>5688</v>
      </c>
      <c r="BH5689" t="s">
        <v>293</v>
      </c>
    </row>
    <row r="5690" spans="59:60" x14ac:dyDescent="0.25">
      <c r="BG5690">
        <v>5689</v>
      </c>
      <c r="BH5690" t="s">
        <v>294</v>
      </c>
    </row>
    <row r="5691" spans="59:60" x14ac:dyDescent="0.25">
      <c r="BG5691">
        <v>5690</v>
      </c>
      <c r="BH5691" t="s">
        <v>295</v>
      </c>
    </row>
    <row r="5692" spans="59:60" x14ac:dyDescent="0.25">
      <c r="BG5692">
        <v>5691</v>
      </c>
      <c r="BH5692" t="s">
        <v>296</v>
      </c>
    </row>
    <row r="5693" spans="59:60" x14ac:dyDescent="0.25">
      <c r="BG5693">
        <v>5692</v>
      </c>
      <c r="BH5693" t="s">
        <v>297</v>
      </c>
    </row>
    <row r="5694" spans="59:60" x14ac:dyDescent="0.25">
      <c r="BG5694">
        <v>5693</v>
      </c>
      <c r="BH5694" t="s">
        <v>298</v>
      </c>
    </row>
    <row r="5695" spans="59:60" x14ac:dyDescent="0.25">
      <c r="BG5695">
        <v>5694</v>
      </c>
      <c r="BH5695" t="s">
        <v>299</v>
      </c>
    </row>
    <row r="5696" spans="59:60" x14ac:dyDescent="0.25">
      <c r="BG5696">
        <v>5695</v>
      </c>
      <c r="BH5696" t="s">
        <v>300</v>
      </c>
    </row>
    <row r="5697" spans="59:60" x14ac:dyDescent="0.25">
      <c r="BG5697">
        <v>5696</v>
      </c>
      <c r="BH5697" t="s">
        <v>301</v>
      </c>
    </row>
    <row r="5698" spans="59:60" x14ac:dyDescent="0.25">
      <c r="BG5698">
        <v>5697</v>
      </c>
      <c r="BH5698" t="s">
        <v>302</v>
      </c>
    </row>
    <row r="5699" spans="59:60" x14ac:dyDescent="0.25">
      <c r="BG5699">
        <v>5698</v>
      </c>
      <c r="BH5699" t="s">
        <v>303</v>
      </c>
    </row>
    <row r="5700" spans="59:60" x14ac:dyDescent="0.25">
      <c r="BG5700">
        <v>5699</v>
      </c>
      <c r="BH5700" t="s">
        <v>304</v>
      </c>
    </row>
    <row r="5701" spans="59:60" x14ac:dyDescent="0.25">
      <c r="BG5701">
        <v>5700</v>
      </c>
      <c r="BH5701" t="s">
        <v>305</v>
      </c>
    </row>
    <row r="5702" spans="59:60" x14ac:dyDescent="0.25">
      <c r="BG5702">
        <v>5701</v>
      </c>
      <c r="BH5702" t="s">
        <v>306</v>
      </c>
    </row>
    <row r="5703" spans="59:60" x14ac:dyDescent="0.25">
      <c r="BG5703">
        <v>5702</v>
      </c>
      <c r="BH5703" t="s">
        <v>307</v>
      </c>
    </row>
    <row r="5704" spans="59:60" x14ac:dyDescent="0.25">
      <c r="BG5704">
        <v>5703</v>
      </c>
      <c r="BH5704" t="s">
        <v>308</v>
      </c>
    </row>
    <row r="5705" spans="59:60" x14ac:dyDescent="0.25">
      <c r="BG5705">
        <v>5704</v>
      </c>
      <c r="BH5705" t="s">
        <v>309</v>
      </c>
    </row>
    <row r="5706" spans="59:60" x14ac:dyDescent="0.25">
      <c r="BG5706">
        <v>5705</v>
      </c>
      <c r="BH5706" t="s">
        <v>310</v>
      </c>
    </row>
    <row r="5707" spans="59:60" x14ac:dyDescent="0.25">
      <c r="BG5707">
        <v>5706</v>
      </c>
      <c r="BH5707" t="s">
        <v>311</v>
      </c>
    </row>
    <row r="5708" spans="59:60" x14ac:dyDescent="0.25">
      <c r="BG5708">
        <v>5707</v>
      </c>
      <c r="BH5708" t="s">
        <v>312</v>
      </c>
    </row>
    <row r="5709" spans="59:60" x14ac:dyDescent="0.25">
      <c r="BG5709">
        <v>5708</v>
      </c>
      <c r="BH5709" t="s">
        <v>313</v>
      </c>
    </row>
    <row r="5710" spans="59:60" x14ac:dyDescent="0.25">
      <c r="BG5710">
        <v>5709</v>
      </c>
      <c r="BH5710" t="s">
        <v>314</v>
      </c>
    </row>
    <row r="5711" spans="59:60" x14ac:dyDescent="0.25">
      <c r="BG5711">
        <v>5710</v>
      </c>
      <c r="BH5711" t="s">
        <v>315</v>
      </c>
    </row>
    <row r="5712" spans="59:60" x14ac:dyDescent="0.25">
      <c r="BG5712">
        <v>5711</v>
      </c>
      <c r="BH5712" t="s">
        <v>316</v>
      </c>
    </row>
    <row r="5713" spans="59:60" x14ac:dyDescent="0.25">
      <c r="BG5713">
        <v>5712</v>
      </c>
      <c r="BH5713" t="s">
        <v>317</v>
      </c>
    </row>
    <row r="5714" spans="59:60" x14ac:dyDescent="0.25">
      <c r="BG5714">
        <v>5713</v>
      </c>
      <c r="BH5714" t="s">
        <v>318</v>
      </c>
    </row>
    <row r="5715" spans="59:60" x14ac:dyDescent="0.25">
      <c r="BG5715">
        <v>5714</v>
      </c>
      <c r="BH5715" t="s">
        <v>319</v>
      </c>
    </row>
    <row r="5716" spans="59:60" x14ac:dyDescent="0.25">
      <c r="BG5716">
        <v>5715</v>
      </c>
      <c r="BH5716" t="s">
        <v>320</v>
      </c>
    </row>
    <row r="5717" spans="59:60" x14ac:dyDescent="0.25">
      <c r="BG5717">
        <v>5716</v>
      </c>
      <c r="BH5717" t="s">
        <v>321</v>
      </c>
    </row>
    <row r="5718" spans="59:60" x14ac:dyDescent="0.25">
      <c r="BG5718">
        <v>5717</v>
      </c>
      <c r="BH5718" t="s">
        <v>322</v>
      </c>
    </row>
    <row r="5719" spans="59:60" x14ac:dyDescent="0.25">
      <c r="BG5719">
        <v>5718</v>
      </c>
      <c r="BH5719" t="s">
        <v>323</v>
      </c>
    </row>
    <row r="5720" spans="59:60" x14ac:dyDescent="0.25">
      <c r="BG5720">
        <v>5719</v>
      </c>
      <c r="BH5720" t="s">
        <v>324</v>
      </c>
    </row>
    <row r="5721" spans="59:60" x14ac:dyDescent="0.25">
      <c r="BG5721">
        <v>5720</v>
      </c>
      <c r="BH5721" t="s">
        <v>325</v>
      </c>
    </row>
    <row r="5722" spans="59:60" x14ac:dyDescent="0.25">
      <c r="BG5722">
        <v>5721</v>
      </c>
      <c r="BH5722" t="s">
        <v>326</v>
      </c>
    </row>
    <row r="5723" spans="59:60" x14ac:dyDescent="0.25">
      <c r="BG5723">
        <v>5722</v>
      </c>
      <c r="BH5723" t="s">
        <v>327</v>
      </c>
    </row>
    <row r="5724" spans="59:60" x14ac:dyDescent="0.25">
      <c r="BG5724">
        <v>5723</v>
      </c>
      <c r="BH5724" t="s">
        <v>328</v>
      </c>
    </row>
    <row r="5725" spans="59:60" x14ac:dyDescent="0.25">
      <c r="BG5725">
        <v>5724</v>
      </c>
      <c r="BH5725" t="s">
        <v>329</v>
      </c>
    </row>
    <row r="5726" spans="59:60" x14ac:dyDescent="0.25">
      <c r="BG5726">
        <v>5725</v>
      </c>
      <c r="BH5726" t="s">
        <v>330</v>
      </c>
    </row>
    <row r="5727" spans="59:60" x14ac:dyDescent="0.25">
      <c r="BG5727">
        <v>5726</v>
      </c>
      <c r="BH5727" t="s">
        <v>331</v>
      </c>
    </row>
    <row r="5728" spans="59:60" x14ac:dyDescent="0.25">
      <c r="BG5728">
        <v>5727</v>
      </c>
      <c r="BH5728" t="s">
        <v>332</v>
      </c>
    </row>
    <row r="5729" spans="59:60" x14ac:dyDescent="0.25">
      <c r="BG5729">
        <v>5728</v>
      </c>
      <c r="BH5729" t="s">
        <v>333</v>
      </c>
    </row>
    <row r="5730" spans="59:60" x14ac:dyDescent="0.25">
      <c r="BG5730">
        <v>5729</v>
      </c>
      <c r="BH5730" t="s">
        <v>334</v>
      </c>
    </row>
    <row r="5731" spans="59:60" x14ac:dyDescent="0.25">
      <c r="BG5731">
        <v>5730</v>
      </c>
      <c r="BH5731" t="s">
        <v>335</v>
      </c>
    </row>
    <row r="5732" spans="59:60" x14ac:dyDescent="0.25">
      <c r="BG5732">
        <v>5731</v>
      </c>
      <c r="BH5732" t="s">
        <v>336</v>
      </c>
    </row>
    <row r="5733" spans="59:60" x14ac:dyDescent="0.25">
      <c r="BG5733">
        <v>5732</v>
      </c>
      <c r="BH5733" t="s">
        <v>337</v>
      </c>
    </row>
    <row r="5734" spans="59:60" x14ac:dyDescent="0.25">
      <c r="BG5734">
        <v>5733</v>
      </c>
      <c r="BH5734" t="s">
        <v>338</v>
      </c>
    </row>
    <row r="5735" spans="59:60" x14ac:dyDescent="0.25">
      <c r="BG5735">
        <v>5734</v>
      </c>
      <c r="BH5735" t="s">
        <v>339</v>
      </c>
    </row>
    <row r="5736" spans="59:60" x14ac:dyDescent="0.25">
      <c r="BG5736">
        <v>5735</v>
      </c>
      <c r="BH5736" t="s">
        <v>340</v>
      </c>
    </row>
    <row r="5737" spans="59:60" x14ac:dyDescent="0.25">
      <c r="BG5737">
        <v>5736</v>
      </c>
      <c r="BH5737" t="s">
        <v>341</v>
      </c>
    </row>
    <row r="5738" spans="59:60" x14ac:dyDescent="0.25">
      <c r="BG5738">
        <v>5737</v>
      </c>
      <c r="BH5738" t="s">
        <v>342</v>
      </c>
    </row>
    <row r="5739" spans="59:60" x14ac:dyDescent="0.25">
      <c r="BG5739">
        <v>5738</v>
      </c>
      <c r="BH5739" t="s">
        <v>343</v>
      </c>
    </row>
    <row r="5740" spans="59:60" x14ac:dyDescent="0.25">
      <c r="BG5740">
        <v>5739</v>
      </c>
      <c r="BH5740" t="s">
        <v>344</v>
      </c>
    </row>
    <row r="5741" spans="59:60" x14ac:dyDescent="0.25">
      <c r="BG5741">
        <v>5740</v>
      </c>
      <c r="BH5741" t="s">
        <v>345</v>
      </c>
    </row>
    <row r="5742" spans="59:60" x14ac:dyDescent="0.25">
      <c r="BG5742">
        <v>5741</v>
      </c>
      <c r="BH5742" t="s">
        <v>346</v>
      </c>
    </row>
    <row r="5743" spans="59:60" x14ac:dyDescent="0.25">
      <c r="BG5743">
        <v>5742</v>
      </c>
      <c r="BH5743" t="s">
        <v>347</v>
      </c>
    </row>
    <row r="5744" spans="59:60" x14ac:dyDescent="0.25">
      <c r="BG5744">
        <v>5743</v>
      </c>
      <c r="BH5744" t="s">
        <v>348</v>
      </c>
    </row>
    <row r="5745" spans="59:60" x14ac:dyDescent="0.25">
      <c r="BG5745">
        <v>5744</v>
      </c>
      <c r="BH5745" t="s">
        <v>349</v>
      </c>
    </row>
    <row r="5746" spans="59:60" x14ac:dyDescent="0.25">
      <c r="BG5746">
        <v>5745</v>
      </c>
      <c r="BH5746" t="s">
        <v>350</v>
      </c>
    </row>
    <row r="5747" spans="59:60" x14ac:dyDescent="0.25">
      <c r="BG5747">
        <v>5746</v>
      </c>
      <c r="BH5747" t="s">
        <v>351</v>
      </c>
    </row>
    <row r="5748" spans="59:60" x14ac:dyDescent="0.25">
      <c r="BG5748">
        <v>5747</v>
      </c>
      <c r="BH5748" t="s">
        <v>352</v>
      </c>
    </row>
    <row r="5749" spans="59:60" x14ac:dyDescent="0.25">
      <c r="BG5749">
        <v>5748</v>
      </c>
      <c r="BH5749" t="s">
        <v>293</v>
      </c>
    </row>
    <row r="5750" spans="59:60" x14ac:dyDescent="0.25">
      <c r="BG5750">
        <v>5749</v>
      </c>
      <c r="BH5750" t="s">
        <v>294</v>
      </c>
    </row>
    <row r="5751" spans="59:60" x14ac:dyDescent="0.25">
      <c r="BG5751">
        <v>5750</v>
      </c>
      <c r="BH5751" t="s">
        <v>295</v>
      </c>
    </row>
    <row r="5752" spans="59:60" x14ac:dyDescent="0.25">
      <c r="BG5752">
        <v>5751</v>
      </c>
      <c r="BH5752" t="s">
        <v>296</v>
      </c>
    </row>
    <row r="5753" spans="59:60" x14ac:dyDescent="0.25">
      <c r="BG5753">
        <v>5752</v>
      </c>
      <c r="BH5753" t="s">
        <v>297</v>
      </c>
    </row>
    <row r="5754" spans="59:60" x14ac:dyDescent="0.25">
      <c r="BG5754">
        <v>5753</v>
      </c>
      <c r="BH5754" t="s">
        <v>298</v>
      </c>
    </row>
    <row r="5755" spans="59:60" x14ac:dyDescent="0.25">
      <c r="BG5755">
        <v>5754</v>
      </c>
      <c r="BH5755" t="s">
        <v>299</v>
      </c>
    </row>
    <row r="5756" spans="59:60" x14ac:dyDescent="0.25">
      <c r="BG5756">
        <v>5755</v>
      </c>
      <c r="BH5756" t="s">
        <v>300</v>
      </c>
    </row>
    <row r="5757" spans="59:60" x14ac:dyDescent="0.25">
      <c r="BG5757">
        <v>5756</v>
      </c>
      <c r="BH5757" t="s">
        <v>301</v>
      </c>
    </row>
    <row r="5758" spans="59:60" x14ac:dyDescent="0.25">
      <c r="BG5758">
        <v>5757</v>
      </c>
      <c r="BH5758" t="s">
        <v>302</v>
      </c>
    </row>
    <row r="5759" spans="59:60" x14ac:dyDescent="0.25">
      <c r="BG5759">
        <v>5758</v>
      </c>
      <c r="BH5759" t="s">
        <v>303</v>
      </c>
    </row>
    <row r="5760" spans="59:60" x14ac:dyDescent="0.25">
      <c r="BG5760">
        <v>5759</v>
      </c>
      <c r="BH5760" t="s">
        <v>304</v>
      </c>
    </row>
    <row r="5761" spans="59:60" x14ac:dyDescent="0.25">
      <c r="BG5761">
        <v>5760</v>
      </c>
      <c r="BH5761" t="s">
        <v>305</v>
      </c>
    </row>
    <row r="5762" spans="59:60" x14ac:dyDescent="0.25">
      <c r="BG5762">
        <v>5761</v>
      </c>
      <c r="BH5762" t="s">
        <v>306</v>
      </c>
    </row>
    <row r="5763" spans="59:60" x14ac:dyDescent="0.25">
      <c r="BG5763">
        <v>5762</v>
      </c>
      <c r="BH5763" t="s">
        <v>307</v>
      </c>
    </row>
    <row r="5764" spans="59:60" x14ac:dyDescent="0.25">
      <c r="BG5764">
        <v>5763</v>
      </c>
      <c r="BH5764" t="s">
        <v>308</v>
      </c>
    </row>
    <row r="5765" spans="59:60" x14ac:dyDescent="0.25">
      <c r="BG5765">
        <v>5764</v>
      </c>
      <c r="BH5765" t="s">
        <v>309</v>
      </c>
    </row>
    <row r="5766" spans="59:60" x14ac:dyDescent="0.25">
      <c r="BG5766">
        <v>5765</v>
      </c>
      <c r="BH5766" t="s">
        <v>310</v>
      </c>
    </row>
    <row r="5767" spans="59:60" x14ac:dyDescent="0.25">
      <c r="BG5767">
        <v>5766</v>
      </c>
      <c r="BH5767" t="s">
        <v>311</v>
      </c>
    </row>
    <row r="5768" spans="59:60" x14ac:dyDescent="0.25">
      <c r="BG5768">
        <v>5767</v>
      </c>
      <c r="BH5768" t="s">
        <v>312</v>
      </c>
    </row>
    <row r="5769" spans="59:60" x14ac:dyDescent="0.25">
      <c r="BG5769">
        <v>5768</v>
      </c>
      <c r="BH5769" t="s">
        <v>313</v>
      </c>
    </row>
    <row r="5770" spans="59:60" x14ac:dyDescent="0.25">
      <c r="BG5770">
        <v>5769</v>
      </c>
      <c r="BH5770" t="s">
        <v>314</v>
      </c>
    </row>
    <row r="5771" spans="59:60" x14ac:dyDescent="0.25">
      <c r="BG5771">
        <v>5770</v>
      </c>
      <c r="BH5771" t="s">
        <v>315</v>
      </c>
    </row>
    <row r="5772" spans="59:60" x14ac:dyDescent="0.25">
      <c r="BG5772">
        <v>5771</v>
      </c>
      <c r="BH5772" t="s">
        <v>316</v>
      </c>
    </row>
    <row r="5773" spans="59:60" x14ac:dyDescent="0.25">
      <c r="BG5773">
        <v>5772</v>
      </c>
      <c r="BH5773" t="s">
        <v>317</v>
      </c>
    </row>
    <row r="5774" spans="59:60" x14ac:dyDescent="0.25">
      <c r="BG5774">
        <v>5773</v>
      </c>
      <c r="BH5774" t="s">
        <v>318</v>
      </c>
    </row>
    <row r="5775" spans="59:60" x14ac:dyDescent="0.25">
      <c r="BG5775">
        <v>5774</v>
      </c>
      <c r="BH5775" t="s">
        <v>319</v>
      </c>
    </row>
    <row r="5776" spans="59:60" x14ac:dyDescent="0.25">
      <c r="BG5776">
        <v>5775</v>
      </c>
      <c r="BH5776" t="s">
        <v>320</v>
      </c>
    </row>
    <row r="5777" spans="59:60" x14ac:dyDescent="0.25">
      <c r="BG5777">
        <v>5776</v>
      </c>
      <c r="BH5777" t="s">
        <v>321</v>
      </c>
    </row>
    <row r="5778" spans="59:60" x14ac:dyDescent="0.25">
      <c r="BG5778">
        <v>5777</v>
      </c>
      <c r="BH5778" t="s">
        <v>322</v>
      </c>
    </row>
    <row r="5779" spans="59:60" x14ac:dyDescent="0.25">
      <c r="BG5779">
        <v>5778</v>
      </c>
      <c r="BH5779" t="s">
        <v>323</v>
      </c>
    </row>
    <row r="5780" spans="59:60" x14ac:dyDescent="0.25">
      <c r="BG5780">
        <v>5779</v>
      </c>
      <c r="BH5780" t="s">
        <v>324</v>
      </c>
    </row>
    <row r="5781" spans="59:60" x14ac:dyDescent="0.25">
      <c r="BG5781">
        <v>5780</v>
      </c>
      <c r="BH5781" t="s">
        <v>325</v>
      </c>
    </row>
    <row r="5782" spans="59:60" x14ac:dyDescent="0.25">
      <c r="BG5782">
        <v>5781</v>
      </c>
      <c r="BH5782" t="s">
        <v>326</v>
      </c>
    </row>
    <row r="5783" spans="59:60" x14ac:dyDescent="0.25">
      <c r="BG5783">
        <v>5782</v>
      </c>
      <c r="BH5783" t="s">
        <v>327</v>
      </c>
    </row>
    <row r="5784" spans="59:60" x14ac:dyDescent="0.25">
      <c r="BG5784">
        <v>5783</v>
      </c>
      <c r="BH5784" t="s">
        <v>328</v>
      </c>
    </row>
    <row r="5785" spans="59:60" x14ac:dyDescent="0.25">
      <c r="BG5785">
        <v>5784</v>
      </c>
      <c r="BH5785" t="s">
        <v>329</v>
      </c>
    </row>
    <row r="5786" spans="59:60" x14ac:dyDescent="0.25">
      <c r="BG5786">
        <v>5785</v>
      </c>
      <c r="BH5786" t="s">
        <v>330</v>
      </c>
    </row>
    <row r="5787" spans="59:60" x14ac:dyDescent="0.25">
      <c r="BG5787">
        <v>5786</v>
      </c>
      <c r="BH5787" t="s">
        <v>331</v>
      </c>
    </row>
    <row r="5788" spans="59:60" x14ac:dyDescent="0.25">
      <c r="BG5788">
        <v>5787</v>
      </c>
      <c r="BH5788" t="s">
        <v>332</v>
      </c>
    </row>
    <row r="5789" spans="59:60" x14ac:dyDescent="0.25">
      <c r="BG5789">
        <v>5788</v>
      </c>
      <c r="BH5789" t="s">
        <v>333</v>
      </c>
    </row>
    <row r="5790" spans="59:60" x14ac:dyDescent="0.25">
      <c r="BG5790">
        <v>5789</v>
      </c>
      <c r="BH5790" t="s">
        <v>334</v>
      </c>
    </row>
    <row r="5791" spans="59:60" x14ac:dyDescent="0.25">
      <c r="BG5791">
        <v>5790</v>
      </c>
      <c r="BH5791" t="s">
        <v>335</v>
      </c>
    </row>
    <row r="5792" spans="59:60" x14ac:dyDescent="0.25">
      <c r="BG5792">
        <v>5791</v>
      </c>
      <c r="BH5792" t="s">
        <v>336</v>
      </c>
    </row>
    <row r="5793" spans="59:60" x14ac:dyDescent="0.25">
      <c r="BG5793">
        <v>5792</v>
      </c>
      <c r="BH5793" t="s">
        <v>337</v>
      </c>
    </row>
    <row r="5794" spans="59:60" x14ac:dyDescent="0.25">
      <c r="BG5794">
        <v>5793</v>
      </c>
      <c r="BH5794" t="s">
        <v>338</v>
      </c>
    </row>
    <row r="5795" spans="59:60" x14ac:dyDescent="0.25">
      <c r="BG5795">
        <v>5794</v>
      </c>
      <c r="BH5795" t="s">
        <v>339</v>
      </c>
    </row>
    <row r="5796" spans="59:60" x14ac:dyDescent="0.25">
      <c r="BG5796">
        <v>5795</v>
      </c>
      <c r="BH5796" t="s">
        <v>340</v>
      </c>
    </row>
    <row r="5797" spans="59:60" x14ac:dyDescent="0.25">
      <c r="BG5797">
        <v>5796</v>
      </c>
      <c r="BH5797" t="s">
        <v>341</v>
      </c>
    </row>
    <row r="5798" spans="59:60" x14ac:dyDescent="0.25">
      <c r="BG5798">
        <v>5797</v>
      </c>
      <c r="BH5798" t="s">
        <v>342</v>
      </c>
    </row>
    <row r="5799" spans="59:60" x14ac:dyDescent="0.25">
      <c r="BG5799">
        <v>5798</v>
      </c>
      <c r="BH5799" t="s">
        <v>343</v>
      </c>
    </row>
    <row r="5800" spans="59:60" x14ac:dyDescent="0.25">
      <c r="BG5800">
        <v>5799</v>
      </c>
      <c r="BH5800" t="s">
        <v>344</v>
      </c>
    </row>
    <row r="5801" spans="59:60" x14ac:dyDescent="0.25">
      <c r="BG5801">
        <v>5800</v>
      </c>
      <c r="BH5801" t="s">
        <v>345</v>
      </c>
    </row>
    <row r="5802" spans="59:60" x14ac:dyDescent="0.25">
      <c r="BG5802">
        <v>5801</v>
      </c>
      <c r="BH5802" t="s">
        <v>346</v>
      </c>
    </row>
    <row r="5803" spans="59:60" x14ac:dyDescent="0.25">
      <c r="BG5803">
        <v>5802</v>
      </c>
      <c r="BH5803" t="s">
        <v>347</v>
      </c>
    </row>
    <row r="5804" spans="59:60" x14ac:dyDescent="0.25">
      <c r="BG5804">
        <v>5803</v>
      </c>
      <c r="BH5804" t="s">
        <v>348</v>
      </c>
    </row>
    <row r="5805" spans="59:60" x14ac:dyDescent="0.25">
      <c r="BG5805">
        <v>5804</v>
      </c>
      <c r="BH5805" t="s">
        <v>349</v>
      </c>
    </row>
    <row r="5806" spans="59:60" x14ac:dyDescent="0.25">
      <c r="BG5806">
        <v>5805</v>
      </c>
      <c r="BH5806" t="s">
        <v>350</v>
      </c>
    </row>
    <row r="5807" spans="59:60" x14ac:dyDescent="0.25">
      <c r="BG5807">
        <v>5806</v>
      </c>
      <c r="BH5807" t="s">
        <v>351</v>
      </c>
    </row>
    <row r="5808" spans="59:60" x14ac:dyDescent="0.25">
      <c r="BG5808">
        <v>5807</v>
      </c>
      <c r="BH5808" t="s">
        <v>352</v>
      </c>
    </row>
    <row r="5809" spans="59:60" x14ac:dyDescent="0.25">
      <c r="BG5809">
        <v>5808</v>
      </c>
      <c r="BH5809" t="s">
        <v>293</v>
      </c>
    </row>
    <row r="5810" spans="59:60" x14ac:dyDescent="0.25">
      <c r="BG5810">
        <v>5809</v>
      </c>
      <c r="BH5810" t="s">
        <v>294</v>
      </c>
    </row>
    <row r="5811" spans="59:60" x14ac:dyDescent="0.25">
      <c r="BG5811">
        <v>5810</v>
      </c>
      <c r="BH5811" t="s">
        <v>295</v>
      </c>
    </row>
    <row r="5812" spans="59:60" x14ac:dyDescent="0.25">
      <c r="BG5812">
        <v>5811</v>
      </c>
      <c r="BH5812" t="s">
        <v>296</v>
      </c>
    </row>
    <row r="5813" spans="59:60" x14ac:dyDescent="0.25">
      <c r="BG5813">
        <v>5812</v>
      </c>
      <c r="BH5813" t="s">
        <v>297</v>
      </c>
    </row>
    <row r="5814" spans="59:60" x14ac:dyDescent="0.25">
      <c r="BG5814">
        <v>5813</v>
      </c>
      <c r="BH5814" t="s">
        <v>298</v>
      </c>
    </row>
    <row r="5815" spans="59:60" x14ac:dyDescent="0.25">
      <c r="BG5815">
        <v>5814</v>
      </c>
      <c r="BH5815" t="s">
        <v>299</v>
      </c>
    </row>
    <row r="5816" spans="59:60" x14ac:dyDescent="0.25">
      <c r="BG5816">
        <v>5815</v>
      </c>
      <c r="BH5816" t="s">
        <v>300</v>
      </c>
    </row>
    <row r="5817" spans="59:60" x14ac:dyDescent="0.25">
      <c r="BG5817">
        <v>5816</v>
      </c>
      <c r="BH5817" t="s">
        <v>301</v>
      </c>
    </row>
    <row r="5818" spans="59:60" x14ac:dyDescent="0.25">
      <c r="BG5818">
        <v>5817</v>
      </c>
      <c r="BH5818" t="s">
        <v>302</v>
      </c>
    </row>
    <row r="5819" spans="59:60" x14ac:dyDescent="0.25">
      <c r="BG5819">
        <v>5818</v>
      </c>
      <c r="BH5819" t="s">
        <v>303</v>
      </c>
    </row>
    <row r="5820" spans="59:60" x14ac:dyDescent="0.25">
      <c r="BG5820">
        <v>5819</v>
      </c>
      <c r="BH5820" t="s">
        <v>304</v>
      </c>
    </row>
    <row r="5821" spans="59:60" x14ac:dyDescent="0.25">
      <c r="BG5821">
        <v>5820</v>
      </c>
      <c r="BH5821" t="s">
        <v>305</v>
      </c>
    </row>
    <row r="5822" spans="59:60" x14ac:dyDescent="0.25">
      <c r="BG5822">
        <v>5821</v>
      </c>
      <c r="BH5822" t="s">
        <v>306</v>
      </c>
    </row>
    <row r="5823" spans="59:60" x14ac:dyDescent="0.25">
      <c r="BG5823">
        <v>5822</v>
      </c>
      <c r="BH5823" t="s">
        <v>307</v>
      </c>
    </row>
    <row r="5824" spans="59:60" x14ac:dyDescent="0.25">
      <c r="BG5824">
        <v>5823</v>
      </c>
      <c r="BH5824" t="s">
        <v>308</v>
      </c>
    </row>
    <row r="5825" spans="59:60" x14ac:dyDescent="0.25">
      <c r="BG5825">
        <v>5824</v>
      </c>
      <c r="BH5825" t="s">
        <v>309</v>
      </c>
    </row>
    <row r="5826" spans="59:60" x14ac:dyDescent="0.25">
      <c r="BG5826">
        <v>5825</v>
      </c>
      <c r="BH5826" t="s">
        <v>310</v>
      </c>
    </row>
    <row r="5827" spans="59:60" x14ac:dyDescent="0.25">
      <c r="BG5827">
        <v>5826</v>
      </c>
      <c r="BH5827" t="s">
        <v>311</v>
      </c>
    </row>
    <row r="5828" spans="59:60" x14ac:dyDescent="0.25">
      <c r="BG5828">
        <v>5827</v>
      </c>
      <c r="BH5828" t="s">
        <v>312</v>
      </c>
    </row>
    <row r="5829" spans="59:60" x14ac:dyDescent="0.25">
      <c r="BG5829">
        <v>5828</v>
      </c>
      <c r="BH5829" t="s">
        <v>313</v>
      </c>
    </row>
    <row r="5830" spans="59:60" x14ac:dyDescent="0.25">
      <c r="BG5830">
        <v>5829</v>
      </c>
      <c r="BH5830" t="s">
        <v>314</v>
      </c>
    </row>
    <row r="5831" spans="59:60" x14ac:dyDescent="0.25">
      <c r="BG5831">
        <v>5830</v>
      </c>
      <c r="BH5831" t="s">
        <v>315</v>
      </c>
    </row>
    <row r="5832" spans="59:60" x14ac:dyDescent="0.25">
      <c r="BG5832">
        <v>5831</v>
      </c>
      <c r="BH5832" t="s">
        <v>316</v>
      </c>
    </row>
    <row r="5833" spans="59:60" x14ac:dyDescent="0.25">
      <c r="BG5833">
        <v>5832</v>
      </c>
      <c r="BH5833" t="s">
        <v>317</v>
      </c>
    </row>
    <row r="5834" spans="59:60" x14ac:dyDescent="0.25">
      <c r="BG5834">
        <v>5833</v>
      </c>
      <c r="BH5834" t="s">
        <v>318</v>
      </c>
    </row>
    <row r="5835" spans="59:60" x14ac:dyDescent="0.25">
      <c r="BG5835">
        <v>5834</v>
      </c>
      <c r="BH5835" t="s">
        <v>319</v>
      </c>
    </row>
    <row r="5836" spans="59:60" x14ac:dyDescent="0.25">
      <c r="BG5836">
        <v>5835</v>
      </c>
      <c r="BH5836" t="s">
        <v>320</v>
      </c>
    </row>
    <row r="5837" spans="59:60" x14ac:dyDescent="0.25">
      <c r="BG5837">
        <v>5836</v>
      </c>
      <c r="BH5837" t="s">
        <v>321</v>
      </c>
    </row>
    <row r="5838" spans="59:60" x14ac:dyDescent="0.25">
      <c r="BG5838">
        <v>5837</v>
      </c>
      <c r="BH5838" t="s">
        <v>322</v>
      </c>
    </row>
    <row r="5839" spans="59:60" x14ac:dyDescent="0.25">
      <c r="BG5839">
        <v>5838</v>
      </c>
      <c r="BH5839" t="s">
        <v>323</v>
      </c>
    </row>
    <row r="5840" spans="59:60" x14ac:dyDescent="0.25">
      <c r="BG5840">
        <v>5839</v>
      </c>
      <c r="BH5840" t="s">
        <v>324</v>
      </c>
    </row>
    <row r="5841" spans="59:60" x14ac:dyDescent="0.25">
      <c r="BG5841">
        <v>5840</v>
      </c>
      <c r="BH5841" t="s">
        <v>325</v>
      </c>
    </row>
    <row r="5842" spans="59:60" x14ac:dyDescent="0.25">
      <c r="BG5842">
        <v>5841</v>
      </c>
      <c r="BH5842" t="s">
        <v>326</v>
      </c>
    </row>
    <row r="5843" spans="59:60" x14ac:dyDescent="0.25">
      <c r="BG5843">
        <v>5842</v>
      </c>
      <c r="BH5843" t="s">
        <v>327</v>
      </c>
    </row>
    <row r="5844" spans="59:60" x14ac:dyDescent="0.25">
      <c r="BG5844">
        <v>5843</v>
      </c>
      <c r="BH5844" t="s">
        <v>328</v>
      </c>
    </row>
    <row r="5845" spans="59:60" x14ac:dyDescent="0.25">
      <c r="BG5845">
        <v>5844</v>
      </c>
      <c r="BH5845" t="s">
        <v>329</v>
      </c>
    </row>
    <row r="5846" spans="59:60" x14ac:dyDescent="0.25">
      <c r="BG5846">
        <v>5845</v>
      </c>
      <c r="BH5846" t="s">
        <v>330</v>
      </c>
    </row>
    <row r="5847" spans="59:60" x14ac:dyDescent="0.25">
      <c r="BG5847">
        <v>5846</v>
      </c>
      <c r="BH5847" t="s">
        <v>331</v>
      </c>
    </row>
    <row r="5848" spans="59:60" x14ac:dyDescent="0.25">
      <c r="BG5848">
        <v>5847</v>
      </c>
      <c r="BH5848" t="s">
        <v>332</v>
      </c>
    </row>
    <row r="5849" spans="59:60" x14ac:dyDescent="0.25">
      <c r="BG5849">
        <v>5848</v>
      </c>
      <c r="BH5849" t="s">
        <v>333</v>
      </c>
    </row>
    <row r="5850" spans="59:60" x14ac:dyDescent="0.25">
      <c r="BG5850">
        <v>5849</v>
      </c>
      <c r="BH5850" t="s">
        <v>334</v>
      </c>
    </row>
    <row r="5851" spans="59:60" x14ac:dyDescent="0.25">
      <c r="BG5851">
        <v>5850</v>
      </c>
      <c r="BH5851" t="s">
        <v>335</v>
      </c>
    </row>
    <row r="5852" spans="59:60" x14ac:dyDescent="0.25">
      <c r="BG5852">
        <v>5851</v>
      </c>
      <c r="BH5852" t="s">
        <v>336</v>
      </c>
    </row>
    <row r="5853" spans="59:60" x14ac:dyDescent="0.25">
      <c r="BG5853">
        <v>5852</v>
      </c>
      <c r="BH5853" t="s">
        <v>337</v>
      </c>
    </row>
    <row r="5854" spans="59:60" x14ac:dyDescent="0.25">
      <c r="BG5854">
        <v>5853</v>
      </c>
      <c r="BH5854" t="s">
        <v>338</v>
      </c>
    </row>
    <row r="5855" spans="59:60" x14ac:dyDescent="0.25">
      <c r="BG5855">
        <v>5854</v>
      </c>
      <c r="BH5855" t="s">
        <v>339</v>
      </c>
    </row>
    <row r="5856" spans="59:60" x14ac:dyDescent="0.25">
      <c r="BG5856">
        <v>5855</v>
      </c>
      <c r="BH5856" t="s">
        <v>340</v>
      </c>
    </row>
    <row r="5857" spans="59:60" x14ac:dyDescent="0.25">
      <c r="BG5857">
        <v>5856</v>
      </c>
      <c r="BH5857" t="s">
        <v>341</v>
      </c>
    </row>
    <row r="5858" spans="59:60" x14ac:dyDescent="0.25">
      <c r="BG5858">
        <v>5857</v>
      </c>
      <c r="BH5858" t="s">
        <v>342</v>
      </c>
    </row>
    <row r="5859" spans="59:60" x14ac:dyDescent="0.25">
      <c r="BG5859">
        <v>5858</v>
      </c>
      <c r="BH5859" t="s">
        <v>343</v>
      </c>
    </row>
    <row r="5860" spans="59:60" x14ac:dyDescent="0.25">
      <c r="BG5860">
        <v>5859</v>
      </c>
      <c r="BH5860" t="s">
        <v>344</v>
      </c>
    </row>
    <row r="5861" spans="59:60" x14ac:dyDescent="0.25">
      <c r="BG5861">
        <v>5860</v>
      </c>
      <c r="BH5861" t="s">
        <v>345</v>
      </c>
    </row>
    <row r="5862" spans="59:60" x14ac:dyDescent="0.25">
      <c r="BG5862">
        <v>5861</v>
      </c>
      <c r="BH5862" t="s">
        <v>346</v>
      </c>
    </row>
    <row r="5863" spans="59:60" x14ac:dyDescent="0.25">
      <c r="BG5863">
        <v>5862</v>
      </c>
      <c r="BH5863" t="s">
        <v>347</v>
      </c>
    </row>
    <row r="5864" spans="59:60" x14ac:dyDescent="0.25">
      <c r="BG5864">
        <v>5863</v>
      </c>
      <c r="BH5864" t="s">
        <v>348</v>
      </c>
    </row>
    <row r="5865" spans="59:60" x14ac:dyDescent="0.25">
      <c r="BG5865">
        <v>5864</v>
      </c>
      <c r="BH5865" t="s">
        <v>349</v>
      </c>
    </row>
    <row r="5866" spans="59:60" x14ac:dyDescent="0.25">
      <c r="BG5866">
        <v>5865</v>
      </c>
      <c r="BH5866" t="s">
        <v>350</v>
      </c>
    </row>
    <row r="5867" spans="59:60" x14ac:dyDescent="0.25">
      <c r="BG5867">
        <v>5866</v>
      </c>
      <c r="BH5867" t="s">
        <v>351</v>
      </c>
    </row>
    <row r="5868" spans="59:60" x14ac:dyDescent="0.25">
      <c r="BG5868">
        <v>5867</v>
      </c>
      <c r="BH5868" t="s">
        <v>352</v>
      </c>
    </row>
    <row r="5869" spans="59:60" x14ac:dyDescent="0.25">
      <c r="BG5869">
        <v>5868</v>
      </c>
      <c r="BH5869" t="s">
        <v>293</v>
      </c>
    </row>
    <row r="5870" spans="59:60" x14ac:dyDescent="0.25">
      <c r="BG5870">
        <v>5869</v>
      </c>
      <c r="BH5870" t="s">
        <v>294</v>
      </c>
    </row>
    <row r="5871" spans="59:60" x14ac:dyDescent="0.25">
      <c r="BG5871">
        <v>5870</v>
      </c>
      <c r="BH5871" t="s">
        <v>295</v>
      </c>
    </row>
    <row r="5872" spans="59:60" x14ac:dyDescent="0.25">
      <c r="BG5872">
        <v>5871</v>
      </c>
      <c r="BH5872" t="s">
        <v>296</v>
      </c>
    </row>
    <row r="5873" spans="59:60" x14ac:dyDescent="0.25">
      <c r="BG5873">
        <v>5872</v>
      </c>
      <c r="BH5873" t="s">
        <v>297</v>
      </c>
    </row>
    <row r="5874" spans="59:60" x14ac:dyDescent="0.25">
      <c r="BG5874">
        <v>5873</v>
      </c>
      <c r="BH5874" t="s">
        <v>298</v>
      </c>
    </row>
    <row r="5875" spans="59:60" x14ac:dyDescent="0.25">
      <c r="BG5875">
        <v>5874</v>
      </c>
      <c r="BH5875" t="s">
        <v>299</v>
      </c>
    </row>
    <row r="5876" spans="59:60" x14ac:dyDescent="0.25">
      <c r="BG5876">
        <v>5875</v>
      </c>
      <c r="BH5876" t="s">
        <v>300</v>
      </c>
    </row>
    <row r="5877" spans="59:60" x14ac:dyDescent="0.25">
      <c r="BG5877">
        <v>5876</v>
      </c>
      <c r="BH5877" t="s">
        <v>301</v>
      </c>
    </row>
    <row r="5878" spans="59:60" x14ac:dyDescent="0.25">
      <c r="BG5878">
        <v>5877</v>
      </c>
      <c r="BH5878" t="s">
        <v>302</v>
      </c>
    </row>
    <row r="5879" spans="59:60" x14ac:dyDescent="0.25">
      <c r="BG5879">
        <v>5878</v>
      </c>
      <c r="BH5879" t="s">
        <v>303</v>
      </c>
    </row>
    <row r="5880" spans="59:60" x14ac:dyDescent="0.25">
      <c r="BG5880">
        <v>5879</v>
      </c>
      <c r="BH5880" t="s">
        <v>304</v>
      </c>
    </row>
    <row r="5881" spans="59:60" x14ac:dyDescent="0.25">
      <c r="BG5881">
        <v>5880</v>
      </c>
      <c r="BH5881" t="s">
        <v>305</v>
      </c>
    </row>
    <row r="5882" spans="59:60" x14ac:dyDescent="0.25">
      <c r="BG5882">
        <v>5881</v>
      </c>
      <c r="BH5882" t="s">
        <v>306</v>
      </c>
    </row>
    <row r="5883" spans="59:60" x14ac:dyDescent="0.25">
      <c r="BG5883">
        <v>5882</v>
      </c>
      <c r="BH5883" t="s">
        <v>307</v>
      </c>
    </row>
    <row r="5884" spans="59:60" x14ac:dyDescent="0.25">
      <c r="BG5884">
        <v>5883</v>
      </c>
      <c r="BH5884" t="s">
        <v>308</v>
      </c>
    </row>
    <row r="5885" spans="59:60" x14ac:dyDescent="0.25">
      <c r="BG5885">
        <v>5884</v>
      </c>
      <c r="BH5885" t="s">
        <v>309</v>
      </c>
    </row>
    <row r="5886" spans="59:60" x14ac:dyDescent="0.25">
      <c r="BG5886">
        <v>5885</v>
      </c>
      <c r="BH5886" t="s">
        <v>310</v>
      </c>
    </row>
    <row r="5887" spans="59:60" x14ac:dyDescent="0.25">
      <c r="BG5887">
        <v>5886</v>
      </c>
      <c r="BH5887" t="s">
        <v>311</v>
      </c>
    </row>
    <row r="5888" spans="59:60" x14ac:dyDescent="0.25">
      <c r="BG5888">
        <v>5887</v>
      </c>
      <c r="BH5888" t="s">
        <v>312</v>
      </c>
    </row>
    <row r="5889" spans="59:60" x14ac:dyDescent="0.25">
      <c r="BG5889">
        <v>5888</v>
      </c>
      <c r="BH5889" t="s">
        <v>313</v>
      </c>
    </row>
    <row r="5890" spans="59:60" x14ac:dyDescent="0.25">
      <c r="BG5890">
        <v>5889</v>
      </c>
      <c r="BH5890" t="s">
        <v>314</v>
      </c>
    </row>
    <row r="5891" spans="59:60" x14ac:dyDescent="0.25">
      <c r="BG5891">
        <v>5890</v>
      </c>
      <c r="BH5891" t="s">
        <v>315</v>
      </c>
    </row>
    <row r="5892" spans="59:60" x14ac:dyDescent="0.25">
      <c r="BG5892">
        <v>5891</v>
      </c>
      <c r="BH5892" t="s">
        <v>316</v>
      </c>
    </row>
    <row r="5893" spans="59:60" x14ac:dyDescent="0.25">
      <c r="BG5893">
        <v>5892</v>
      </c>
      <c r="BH5893" t="s">
        <v>317</v>
      </c>
    </row>
    <row r="5894" spans="59:60" x14ac:dyDescent="0.25">
      <c r="BG5894">
        <v>5893</v>
      </c>
      <c r="BH5894" t="s">
        <v>318</v>
      </c>
    </row>
    <row r="5895" spans="59:60" x14ac:dyDescent="0.25">
      <c r="BG5895">
        <v>5894</v>
      </c>
      <c r="BH5895" t="s">
        <v>319</v>
      </c>
    </row>
    <row r="5896" spans="59:60" x14ac:dyDescent="0.25">
      <c r="BG5896">
        <v>5895</v>
      </c>
      <c r="BH5896" t="s">
        <v>320</v>
      </c>
    </row>
    <row r="5897" spans="59:60" x14ac:dyDescent="0.25">
      <c r="BG5897">
        <v>5896</v>
      </c>
      <c r="BH5897" t="s">
        <v>321</v>
      </c>
    </row>
    <row r="5898" spans="59:60" x14ac:dyDescent="0.25">
      <c r="BG5898">
        <v>5897</v>
      </c>
      <c r="BH5898" t="s">
        <v>322</v>
      </c>
    </row>
    <row r="5899" spans="59:60" x14ac:dyDescent="0.25">
      <c r="BG5899">
        <v>5898</v>
      </c>
      <c r="BH5899" t="s">
        <v>323</v>
      </c>
    </row>
    <row r="5900" spans="59:60" x14ac:dyDescent="0.25">
      <c r="BG5900">
        <v>5899</v>
      </c>
      <c r="BH5900" t="s">
        <v>324</v>
      </c>
    </row>
    <row r="5901" spans="59:60" x14ac:dyDescent="0.25">
      <c r="BG5901">
        <v>5900</v>
      </c>
      <c r="BH5901" t="s">
        <v>325</v>
      </c>
    </row>
    <row r="5902" spans="59:60" x14ac:dyDescent="0.25">
      <c r="BG5902">
        <v>5901</v>
      </c>
      <c r="BH5902" t="s">
        <v>326</v>
      </c>
    </row>
    <row r="5903" spans="59:60" x14ac:dyDescent="0.25">
      <c r="BG5903">
        <v>5902</v>
      </c>
      <c r="BH5903" t="s">
        <v>327</v>
      </c>
    </row>
    <row r="5904" spans="59:60" x14ac:dyDescent="0.25">
      <c r="BG5904">
        <v>5903</v>
      </c>
      <c r="BH5904" t="s">
        <v>328</v>
      </c>
    </row>
    <row r="5905" spans="59:60" x14ac:dyDescent="0.25">
      <c r="BG5905">
        <v>5904</v>
      </c>
      <c r="BH5905" t="s">
        <v>329</v>
      </c>
    </row>
    <row r="5906" spans="59:60" x14ac:dyDescent="0.25">
      <c r="BG5906">
        <v>5905</v>
      </c>
      <c r="BH5906" t="s">
        <v>330</v>
      </c>
    </row>
    <row r="5907" spans="59:60" x14ac:dyDescent="0.25">
      <c r="BG5907">
        <v>5906</v>
      </c>
      <c r="BH5907" t="s">
        <v>331</v>
      </c>
    </row>
    <row r="5908" spans="59:60" x14ac:dyDescent="0.25">
      <c r="BG5908">
        <v>5907</v>
      </c>
      <c r="BH5908" t="s">
        <v>332</v>
      </c>
    </row>
    <row r="5909" spans="59:60" x14ac:dyDescent="0.25">
      <c r="BG5909">
        <v>5908</v>
      </c>
      <c r="BH5909" t="s">
        <v>333</v>
      </c>
    </row>
    <row r="5910" spans="59:60" x14ac:dyDescent="0.25">
      <c r="BG5910">
        <v>5909</v>
      </c>
      <c r="BH5910" t="s">
        <v>334</v>
      </c>
    </row>
    <row r="5911" spans="59:60" x14ac:dyDescent="0.25">
      <c r="BG5911">
        <v>5910</v>
      </c>
      <c r="BH5911" t="s">
        <v>335</v>
      </c>
    </row>
    <row r="5912" spans="59:60" x14ac:dyDescent="0.25">
      <c r="BG5912">
        <v>5911</v>
      </c>
      <c r="BH5912" t="s">
        <v>336</v>
      </c>
    </row>
    <row r="5913" spans="59:60" x14ac:dyDescent="0.25">
      <c r="BG5913">
        <v>5912</v>
      </c>
      <c r="BH5913" t="s">
        <v>337</v>
      </c>
    </row>
    <row r="5914" spans="59:60" x14ac:dyDescent="0.25">
      <c r="BG5914">
        <v>5913</v>
      </c>
      <c r="BH5914" t="s">
        <v>338</v>
      </c>
    </row>
    <row r="5915" spans="59:60" x14ac:dyDescent="0.25">
      <c r="BG5915">
        <v>5914</v>
      </c>
      <c r="BH5915" t="s">
        <v>339</v>
      </c>
    </row>
    <row r="5916" spans="59:60" x14ac:dyDescent="0.25">
      <c r="BG5916">
        <v>5915</v>
      </c>
      <c r="BH5916" t="s">
        <v>340</v>
      </c>
    </row>
    <row r="5917" spans="59:60" x14ac:dyDescent="0.25">
      <c r="BG5917">
        <v>5916</v>
      </c>
      <c r="BH5917" t="s">
        <v>341</v>
      </c>
    </row>
    <row r="5918" spans="59:60" x14ac:dyDescent="0.25">
      <c r="BG5918">
        <v>5917</v>
      </c>
      <c r="BH5918" t="s">
        <v>342</v>
      </c>
    </row>
    <row r="5919" spans="59:60" x14ac:dyDescent="0.25">
      <c r="BG5919">
        <v>5918</v>
      </c>
      <c r="BH5919" t="s">
        <v>343</v>
      </c>
    </row>
    <row r="5920" spans="59:60" x14ac:dyDescent="0.25">
      <c r="BG5920">
        <v>5919</v>
      </c>
      <c r="BH5920" t="s">
        <v>344</v>
      </c>
    </row>
    <row r="5921" spans="59:60" x14ac:dyDescent="0.25">
      <c r="BG5921">
        <v>5920</v>
      </c>
      <c r="BH5921" t="s">
        <v>345</v>
      </c>
    </row>
    <row r="5922" spans="59:60" x14ac:dyDescent="0.25">
      <c r="BG5922">
        <v>5921</v>
      </c>
      <c r="BH5922" t="s">
        <v>346</v>
      </c>
    </row>
    <row r="5923" spans="59:60" x14ac:dyDescent="0.25">
      <c r="BG5923">
        <v>5922</v>
      </c>
      <c r="BH5923" t="s">
        <v>347</v>
      </c>
    </row>
    <row r="5924" spans="59:60" x14ac:dyDescent="0.25">
      <c r="BG5924">
        <v>5923</v>
      </c>
      <c r="BH5924" t="s">
        <v>348</v>
      </c>
    </row>
    <row r="5925" spans="59:60" x14ac:dyDescent="0.25">
      <c r="BG5925">
        <v>5924</v>
      </c>
      <c r="BH5925" t="s">
        <v>349</v>
      </c>
    </row>
    <row r="5926" spans="59:60" x14ac:dyDescent="0.25">
      <c r="BG5926">
        <v>5925</v>
      </c>
      <c r="BH5926" t="s">
        <v>350</v>
      </c>
    </row>
    <row r="5927" spans="59:60" x14ac:dyDescent="0.25">
      <c r="BG5927">
        <v>5926</v>
      </c>
      <c r="BH5927" t="s">
        <v>351</v>
      </c>
    </row>
    <row r="5928" spans="59:60" x14ac:dyDescent="0.25">
      <c r="BG5928">
        <v>5927</v>
      </c>
      <c r="BH5928" t="s">
        <v>352</v>
      </c>
    </row>
    <row r="5929" spans="59:60" x14ac:dyDescent="0.25">
      <c r="BG5929">
        <v>5928</v>
      </c>
      <c r="BH5929" t="s">
        <v>293</v>
      </c>
    </row>
    <row r="5930" spans="59:60" x14ac:dyDescent="0.25">
      <c r="BG5930">
        <v>5929</v>
      </c>
      <c r="BH5930" t="s">
        <v>294</v>
      </c>
    </row>
    <row r="5931" spans="59:60" x14ac:dyDescent="0.25">
      <c r="BG5931">
        <v>5930</v>
      </c>
      <c r="BH5931" t="s">
        <v>295</v>
      </c>
    </row>
    <row r="5932" spans="59:60" x14ac:dyDescent="0.25">
      <c r="BG5932">
        <v>5931</v>
      </c>
      <c r="BH5932" t="s">
        <v>296</v>
      </c>
    </row>
    <row r="5933" spans="59:60" x14ac:dyDescent="0.25">
      <c r="BG5933">
        <v>5932</v>
      </c>
      <c r="BH5933" t="s">
        <v>297</v>
      </c>
    </row>
    <row r="5934" spans="59:60" x14ac:dyDescent="0.25">
      <c r="BG5934">
        <v>5933</v>
      </c>
      <c r="BH5934" t="s">
        <v>298</v>
      </c>
    </row>
    <row r="5935" spans="59:60" x14ac:dyDescent="0.25">
      <c r="BG5935">
        <v>5934</v>
      </c>
      <c r="BH5935" t="s">
        <v>299</v>
      </c>
    </row>
    <row r="5936" spans="59:60" x14ac:dyDescent="0.25">
      <c r="BG5936">
        <v>5935</v>
      </c>
      <c r="BH5936" t="s">
        <v>300</v>
      </c>
    </row>
    <row r="5937" spans="59:60" x14ac:dyDescent="0.25">
      <c r="BG5937">
        <v>5936</v>
      </c>
      <c r="BH5937" t="s">
        <v>301</v>
      </c>
    </row>
    <row r="5938" spans="59:60" x14ac:dyDescent="0.25">
      <c r="BG5938">
        <v>5937</v>
      </c>
      <c r="BH5938" t="s">
        <v>302</v>
      </c>
    </row>
    <row r="5939" spans="59:60" x14ac:dyDescent="0.25">
      <c r="BG5939">
        <v>5938</v>
      </c>
      <c r="BH5939" t="s">
        <v>303</v>
      </c>
    </row>
    <row r="5940" spans="59:60" x14ac:dyDescent="0.25">
      <c r="BG5940">
        <v>5939</v>
      </c>
      <c r="BH5940" t="s">
        <v>304</v>
      </c>
    </row>
    <row r="5941" spans="59:60" x14ac:dyDescent="0.25">
      <c r="BG5941">
        <v>5940</v>
      </c>
      <c r="BH5941" t="s">
        <v>305</v>
      </c>
    </row>
    <row r="5942" spans="59:60" x14ac:dyDescent="0.25">
      <c r="BG5942">
        <v>5941</v>
      </c>
      <c r="BH5942" t="s">
        <v>306</v>
      </c>
    </row>
    <row r="5943" spans="59:60" x14ac:dyDescent="0.25">
      <c r="BG5943">
        <v>5942</v>
      </c>
      <c r="BH5943" t="s">
        <v>307</v>
      </c>
    </row>
    <row r="5944" spans="59:60" x14ac:dyDescent="0.25">
      <c r="BG5944">
        <v>5943</v>
      </c>
      <c r="BH5944" t="s">
        <v>308</v>
      </c>
    </row>
    <row r="5945" spans="59:60" x14ac:dyDescent="0.25">
      <c r="BG5945">
        <v>5944</v>
      </c>
      <c r="BH5945" t="s">
        <v>309</v>
      </c>
    </row>
    <row r="5946" spans="59:60" x14ac:dyDescent="0.25">
      <c r="BG5946">
        <v>5945</v>
      </c>
      <c r="BH5946" t="s">
        <v>310</v>
      </c>
    </row>
    <row r="5947" spans="59:60" x14ac:dyDescent="0.25">
      <c r="BG5947">
        <v>5946</v>
      </c>
      <c r="BH5947" t="s">
        <v>311</v>
      </c>
    </row>
    <row r="5948" spans="59:60" x14ac:dyDescent="0.25">
      <c r="BG5948">
        <v>5947</v>
      </c>
      <c r="BH5948" t="s">
        <v>312</v>
      </c>
    </row>
    <row r="5949" spans="59:60" x14ac:dyDescent="0.25">
      <c r="BG5949">
        <v>5948</v>
      </c>
      <c r="BH5949" t="s">
        <v>313</v>
      </c>
    </row>
    <row r="5950" spans="59:60" x14ac:dyDescent="0.25">
      <c r="BG5950">
        <v>5949</v>
      </c>
      <c r="BH5950" t="s">
        <v>314</v>
      </c>
    </row>
    <row r="5951" spans="59:60" x14ac:dyDescent="0.25">
      <c r="BG5951">
        <v>5950</v>
      </c>
      <c r="BH5951" t="s">
        <v>315</v>
      </c>
    </row>
    <row r="5952" spans="59:60" x14ac:dyDescent="0.25">
      <c r="BG5952">
        <v>5951</v>
      </c>
      <c r="BH5952" t="s">
        <v>316</v>
      </c>
    </row>
    <row r="5953" spans="59:60" x14ac:dyDescent="0.25">
      <c r="BG5953">
        <v>5952</v>
      </c>
      <c r="BH5953" t="s">
        <v>317</v>
      </c>
    </row>
    <row r="5954" spans="59:60" x14ac:dyDescent="0.25">
      <c r="BG5954">
        <v>5953</v>
      </c>
      <c r="BH5954" t="s">
        <v>318</v>
      </c>
    </row>
    <row r="5955" spans="59:60" x14ac:dyDescent="0.25">
      <c r="BG5955">
        <v>5954</v>
      </c>
      <c r="BH5955" t="s">
        <v>319</v>
      </c>
    </row>
    <row r="5956" spans="59:60" x14ac:dyDescent="0.25">
      <c r="BG5956">
        <v>5955</v>
      </c>
      <c r="BH5956" t="s">
        <v>320</v>
      </c>
    </row>
    <row r="5957" spans="59:60" x14ac:dyDescent="0.25">
      <c r="BG5957">
        <v>5956</v>
      </c>
      <c r="BH5957" t="s">
        <v>321</v>
      </c>
    </row>
    <row r="5958" spans="59:60" x14ac:dyDescent="0.25">
      <c r="BG5958">
        <v>5957</v>
      </c>
      <c r="BH5958" t="s">
        <v>322</v>
      </c>
    </row>
    <row r="5959" spans="59:60" x14ac:dyDescent="0.25">
      <c r="BG5959">
        <v>5958</v>
      </c>
      <c r="BH5959" t="s">
        <v>323</v>
      </c>
    </row>
    <row r="5960" spans="59:60" x14ac:dyDescent="0.25">
      <c r="BG5960">
        <v>5959</v>
      </c>
      <c r="BH5960" t="s">
        <v>324</v>
      </c>
    </row>
    <row r="5961" spans="59:60" x14ac:dyDescent="0.25">
      <c r="BG5961">
        <v>5960</v>
      </c>
      <c r="BH5961" t="s">
        <v>325</v>
      </c>
    </row>
    <row r="5962" spans="59:60" x14ac:dyDescent="0.25">
      <c r="BG5962">
        <v>5961</v>
      </c>
      <c r="BH5962" t="s">
        <v>326</v>
      </c>
    </row>
    <row r="5963" spans="59:60" x14ac:dyDescent="0.25">
      <c r="BG5963">
        <v>5962</v>
      </c>
      <c r="BH5963" t="s">
        <v>327</v>
      </c>
    </row>
    <row r="5964" spans="59:60" x14ac:dyDescent="0.25">
      <c r="BG5964">
        <v>5963</v>
      </c>
      <c r="BH5964" t="s">
        <v>328</v>
      </c>
    </row>
    <row r="5965" spans="59:60" x14ac:dyDescent="0.25">
      <c r="BG5965">
        <v>5964</v>
      </c>
      <c r="BH5965" t="s">
        <v>329</v>
      </c>
    </row>
    <row r="5966" spans="59:60" x14ac:dyDescent="0.25">
      <c r="BG5966">
        <v>5965</v>
      </c>
      <c r="BH5966" t="s">
        <v>330</v>
      </c>
    </row>
    <row r="5967" spans="59:60" x14ac:dyDescent="0.25">
      <c r="BG5967">
        <v>5966</v>
      </c>
      <c r="BH5967" t="s">
        <v>331</v>
      </c>
    </row>
    <row r="5968" spans="59:60" x14ac:dyDescent="0.25">
      <c r="BG5968">
        <v>5967</v>
      </c>
      <c r="BH5968" t="s">
        <v>332</v>
      </c>
    </row>
    <row r="5969" spans="59:60" x14ac:dyDescent="0.25">
      <c r="BG5969">
        <v>5968</v>
      </c>
      <c r="BH5969" t="s">
        <v>333</v>
      </c>
    </row>
    <row r="5970" spans="59:60" x14ac:dyDescent="0.25">
      <c r="BG5970">
        <v>5969</v>
      </c>
      <c r="BH5970" t="s">
        <v>334</v>
      </c>
    </row>
    <row r="5971" spans="59:60" x14ac:dyDescent="0.25">
      <c r="BG5971">
        <v>5970</v>
      </c>
      <c r="BH5971" t="s">
        <v>335</v>
      </c>
    </row>
    <row r="5972" spans="59:60" x14ac:dyDescent="0.25">
      <c r="BG5972">
        <v>5971</v>
      </c>
      <c r="BH5972" t="s">
        <v>336</v>
      </c>
    </row>
    <row r="5973" spans="59:60" x14ac:dyDescent="0.25">
      <c r="BG5973">
        <v>5972</v>
      </c>
      <c r="BH5973" t="s">
        <v>337</v>
      </c>
    </row>
    <row r="5974" spans="59:60" x14ac:dyDescent="0.25">
      <c r="BG5974">
        <v>5973</v>
      </c>
      <c r="BH5974" t="s">
        <v>338</v>
      </c>
    </row>
    <row r="5975" spans="59:60" x14ac:dyDescent="0.25">
      <c r="BG5975">
        <v>5974</v>
      </c>
      <c r="BH5975" t="s">
        <v>339</v>
      </c>
    </row>
    <row r="5976" spans="59:60" x14ac:dyDescent="0.25">
      <c r="BG5976">
        <v>5975</v>
      </c>
      <c r="BH5976" t="s">
        <v>340</v>
      </c>
    </row>
    <row r="5977" spans="59:60" x14ac:dyDescent="0.25">
      <c r="BG5977">
        <v>5976</v>
      </c>
      <c r="BH5977" t="s">
        <v>341</v>
      </c>
    </row>
    <row r="5978" spans="59:60" x14ac:dyDescent="0.25">
      <c r="BG5978">
        <v>5977</v>
      </c>
      <c r="BH5978" t="s">
        <v>342</v>
      </c>
    </row>
    <row r="5979" spans="59:60" x14ac:dyDescent="0.25">
      <c r="BG5979">
        <v>5978</v>
      </c>
      <c r="BH5979" t="s">
        <v>343</v>
      </c>
    </row>
    <row r="5980" spans="59:60" x14ac:dyDescent="0.25">
      <c r="BG5980">
        <v>5979</v>
      </c>
      <c r="BH5980" t="s">
        <v>344</v>
      </c>
    </row>
    <row r="5981" spans="59:60" x14ac:dyDescent="0.25">
      <c r="BG5981">
        <v>5980</v>
      </c>
      <c r="BH5981" t="s">
        <v>345</v>
      </c>
    </row>
    <row r="5982" spans="59:60" x14ac:dyDescent="0.25">
      <c r="BG5982">
        <v>5981</v>
      </c>
      <c r="BH5982" t="s">
        <v>346</v>
      </c>
    </row>
    <row r="5983" spans="59:60" x14ac:dyDescent="0.25">
      <c r="BG5983">
        <v>5982</v>
      </c>
      <c r="BH5983" t="s">
        <v>347</v>
      </c>
    </row>
    <row r="5984" spans="59:60" x14ac:dyDescent="0.25">
      <c r="BG5984">
        <v>5983</v>
      </c>
      <c r="BH5984" t="s">
        <v>348</v>
      </c>
    </row>
    <row r="5985" spans="59:60" x14ac:dyDescent="0.25">
      <c r="BG5985">
        <v>5984</v>
      </c>
      <c r="BH5985" t="s">
        <v>349</v>
      </c>
    </row>
    <row r="5986" spans="59:60" x14ac:dyDescent="0.25">
      <c r="BG5986">
        <v>5985</v>
      </c>
      <c r="BH5986" t="s">
        <v>350</v>
      </c>
    </row>
    <row r="5987" spans="59:60" x14ac:dyDescent="0.25">
      <c r="BG5987">
        <v>5986</v>
      </c>
      <c r="BH5987" t="s">
        <v>351</v>
      </c>
    </row>
    <row r="5988" spans="59:60" x14ac:dyDescent="0.25">
      <c r="BG5988">
        <v>5987</v>
      </c>
      <c r="BH5988" t="s">
        <v>352</v>
      </c>
    </row>
    <row r="5989" spans="59:60" x14ac:dyDescent="0.25">
      <c r="BG5989">
        <v>5988</v>
      </c>
      <c r="BH5989" t="s">
        <v>293</v>
      </c>
    </row>
    <row r="5990" spans="59:60" x14ac:dyDescent="0.25">
      <c r="BG5990">
        <v>5989</v>
      </c>
      <c r="BH5990" t="s">
        <v>294</v>
      </c>
    </row>
    <row r="5991" spans="59:60" x14ac:dyDescent="0.25">
      <c r="BG5991">
        <v>5990</v>
      </c>
      <c r="BH5991" t="s">
        <v>295</v>
      </c>
    </row>
    <row r="5992" spans="59:60" x14ac:dyDescent="0.25">
      <c r="BG5992">
        <v>5991</v>
      </c>
      <c r="BH5992" t="s">
        <v>296</v>
      </c>
    </row>
    <row r="5993" spans="59:60" x14ac:dyDescent="0.25">
      <c r="BG5993">
        <v>5992</v>
      </c>
      <c r="BH5993" t="s">
        <v>297</v>
      </c>
    </row>
    <row r="5994" spans="59:60" x14ac:dyDescent="0.25">
      <c r="BG5994">
        <v>5993</v>
      </c>
      <c r="BH5994" t="s">
        <v>298</v>
      </c>
    </row>
    <row r="5995" spans="59:60" x14ac:dyDescent="0.25">
      <c r="BG5995">
        <v>5994</v>
      </c>
      <c r="BH5995" t="s">
        <v>299</v>
      </c>
    </row>
    <row r="5996" spans="59:60" x14ac:dyDescent="0.25">
      <c r="BG5996">
        <v>5995</v>
      </c>
      <c r="BH5996" t="s">
        <v>300</v>
      </c>
    </row>
    <row r="5997" spans="59:60" x14ac:dyDescent="0.25">
      <c r="BG5997">
        <v>5996</v>
      </c>
      <c r="BH5997" t="s">
        <v>301</v>
      </c>
    </row>
    <row r="5998" spans="59:60" x14ac:dyDescent="0.25">
      <c r="BG5998">
        <v>5997</v>
      </c>
      <c r="BH5998" t="s">
        <v>302</v>
      </c>
    </row>
    <row r="5999" spans="59:60" x14ac:dyDescent="0.25">
      <c r="BG5999">
        <v>5998</v>
      </c>
      <c r="BH5999" t="s">
        <v>303</v>
      </c>
    </row>
    <row r="6000" spans="59:60" x14ac:dyDescent="0.25">
      <c r="BG6000">
        <v>5999</v>
      </c>
      <c r="BH6000" t="s">
        <v>304</v>
      </c>
    </row>
    <row r="6001" spans="59:60" x14ac:dyDescent="0.25">
      <c r="BG6001">
        <v>6000</v>
      </c>
      <c r="BH6001" t="s">
        <v>305</v>
      </c>
    </row>
    <row r="6002" spans="59:60" x14ac:dyDescent="0.25">
      <c r="BG6002">
        <v>6001</v>
      </c>
      <c r="BH6002" t="s">
        <v>306</v>
      </c>
    </row>
    <row r="6003" spans="59:60" x14ac:dyDescent="0.25">
      <c r="BG6003">
        <v>6002</v>
      </c>
      <c r="BH6003" t="s">
        <v>307</v>
      </c>
    </row>
    <row r="6004" spans="59:60" x14ac:dyDescent="0.25">
      <c r="BG6004">
        <v>6003</v>
      </c>
      <c r="BH6004" t="s">
        <v>308</v>
      </c>
    </row>
    <row r="6005" spans="59:60" x14ac:dyDescent="0.25">
      <c r="BG6005">
        <v>6004</v>
      </c>
      <c r="BH6005" t="s">
        <v>309</v>
      </c>
    </row>
    <row r="6006" spans="59:60" x14ac:dyDescent="0.25">
      <c r="BG6006">
        <v>6005</v>
      </c>
      <c r="BH6006" t="s">
        <v>310</v>
      </c>
    </row>
    <row r="6007" spans="59:60" x14ac:dyDescent="0.25">
      <c r="BG6007">
        <v>6006</v>
      </c>
      <c r="BH6007" t="s">
        <v>311</v>
      </c>
    </row>
    <row r="6008" spans="59:60" x14ac:dyDescent="0.25">
      <c r="BG6008">
        <v>6007</v>
      </c>
      <c r="BH6008" t="s">
        <v>312</v>
      </c>
    </row>
    <row r="6009" spans="59:60" x14ac:dyDescent="0.25">
      <c r="BG6009">
        <v>6008</v>
      </c>
      <c r="BH6009" t="s">
        <v>313</v>
      </c>
    </row>
    <row r="6010" spans="59:60" x14ac:dyDescent="0.25">
      <c r="BG6010">
        <v>6009</v>
      </c>
      <c r="BH6010" t="s">
        <v>314</v>
      </c>
    </row>
    <row r="6011" spans="59:60" x14ac:dyDescent="0.25">
      <c r="BG6011">
        <v>6010</v>
      </c>
      <c r="BH6011" t="s">
        <v>315</v>
      </c>
    </row>
    <row r="6012" spans="59:60" x14ac:dyDescent="0.25">
      <c r="BG6012">
        <v>6011</v>
      </c>
      <c r="BH6012" t="s">
        <v>316</v>
      </c>
    </row>
    <row r="6013" spans="59:60" x14ac:dyDescent="0.25">
      <c r="BG6013">
        <v>6012</v>
      </c>
      <c r="BH6013" t="s">
        <v>317</v>
      </c>
    </row>
    <row r="6014" spans="59:60" x14ac:dyDescent="0.25">
      <c r="BG6014">
        <v>6013</v>
      </c>
      <c r="BH6014" t="s">
        <v>318</v>
      </c>
    </row>
    <row r="6015" spans="59:60" x14ac:dyDescent="0.25">
      <c r="BG6015">
        <v>6014</v>
      </c>
      <c r="BH6015" t="s">
        <v>319</v>
      </c>
    </row>
    <row r="6016" spans="59:60" x14ac:dyDescent="0.25">
      <c r="BG6016">
        <v>6015</v>
      </c>
      <c r="BH6016" t="s">
        <v>320</v>
      </c>
    </row>
    <row r="6017" spans="59:60" x14ac:dyDescent="0.25">
      <c r="BG6017">
        <v>6016</v>
      </c>
      <c r="BH6017" t="s">
        <v>321</v>
      </c>
    </row>
    <row r="6018" spans="59:60" x14ac:dyDescent="0.25">
      <c r="BG6018">
        <v>6017</v>
      </c>
      <c r="BH6018" t="s">
        <v>322</v>
      </c>
    </row>
    <row r="6019" spans="59:60" x14ac:dyDescent="0.25">
      <c r="BG6019">
        <v>6018</v>
      </c>
      <c r="BH6019" t="s">
        <v>323</v>
      </c>
    </row>
    <row r="6020" spans="59:60" x14ac:dyDescent="0.25">
      <c r="BG6020">
        <v>6019</v>
      </c>
      <c r="BH6020" t="s">
        <v>324</v>
      </c>
    </row>
    <row r="6021" spans="59:60" x14ac:dyDescent="0.25">
      <c r="BG6021">
        <v>6020</v>
      </c>
      <c r="BH6021" t="s">
        <v>325</v>
      </c>
    </row>
    <row r="6022" spans="59:60" x14ac:dyDescent="0.25">
      <c r="BG6022">
        <v>6021</v>
      </c>
      <c r="BH6022" t="s">
        <v>326</v>
      </c>
    </row>
    <row r="6023" spans="59:60" x14ac:dyDescent="0.25">
      <c r="BG6023">
        <v>6022</v>
      </c>
      <c r="BH6023" t="s">
        <v>327</v>
      </c>
    </row>
    <row r="6024" spans="59:60" x14ac:dyDescent="0.25">
      <c r="BG6024">
        <v>6023</v>
      </c>
      <c r="BH6024" t="s">
        <v>328</v>
      </c>
    </row>
    <row r="6025" spans="59:60" x14ac:dyDescent="0.25">
      <c r="BG6025">
        <v>6024</v>
      </c>
      <c r="BH6025" t="s">
        <v>329</v>
      </c>
    </row>
    <row r="6026" spans="59:60" x14ac:dyDescent="0.25">
      <c r="BG6026">
        <v>6025</v>
      </c>
      <c r="BH6026" t="s">
        <v>330</v>
      </c>
    </row>
    <row r="6027" spans="59:60" x14ac:dyDescent="0.25">
      <c r="BG6027">
        <v>6026</v>
      </c>
      <c r="BH6027" t="s">
        <v>331</v>
      </c>
    </row>
    <row r="6028" spans="59:60" x14ac:dyDescent="0.25">
      <c r="BG6028">
        <v>6027</v>
      </c>
      <c r="BH6028" t="s">
        <v>332</v>
      </c>
    </row>
    <row r="6029" spans="59:60" x14ac:dyDescent="0.25">
      <c r="BG6029">
        <v>6028</v>
      </c>
      <c r="BH6029" t="s">
        <v>333</v>
      </c>
    </row>
    <row r="6030" spans="59:60" x14ac:dyDescent="0.25">
      <c r="BG6030">
        <v>6029</v>
      </c>
      <c r="BH6030" t="s">
        <v>334</v>
      </c>
    </row>
    <row r="6031" spans="59:60" x14ac:dyDescent="0.25">
      <c r="BG6031">
        <v>6030</v>
      </c>
      <c r="BH6031" t="s">
        <v>335</v>
      </c>
    </row>
    <row r="6032" spans="59:60" x14ac:dyDescent="0.25">
      <c r="BG6032">
        <v>6031</v>
      </c>
      <c r="BH6032" t="s">
        <v>336</v>
      </c>
    </row>
    <row r="6033" spans="59:60" x14ac:dyDescent="0.25">
      <c r="BG6033">
        <v>6032</v>
      </c>
      <c r="BH6033" t="s">
        <v>337</v>
      </c>
    </row>
    <row r="6034" spans="59:60" x14ac:dyDescent="0.25">
      <c r="BG6034">
        <v>6033</v>
      </c>
      <c r="BH6034" t="s">
        <v>338</v>
      </c>
    </row>
    <row r="6035" spans="59:60" x14ac:dyDescent="0.25">
      <c r="BG6035">
        <v>6034</v>
      </c>
      <c r="BH6035" t="s">
        <v>339</v>
      </c>
    </row>
    <row r="6036" spans="59:60" x14ac:dyDescent="0.25">
      <c r="BG6036">
        <v>6035</v>
      </c>
      <c r="BH6036" t="s">
        <v>340</v>
      </c>
    </row>
    <row r="6037" spans="59:60" x14ac:dyDescent="0.25">
      <c r="BG6037">
        <v>6036</v>
      </c>
      <c r="BH6037" t="s">
        <v>341</v>
      </c>
    </row>
    <row r="6038" spans="59:60" x14ac:dyDescent="0.25">
      <c r="BG6038">
        <v>6037</v>
      </c>
      <c r="BH6038" t="s">
        <v>342</v>
      </c>
    </row>
    <row r="6039" spans="59:60" x14ac:dyDescent="0.25">
      <c r="BG6039">
        <v>6038</v>
      </c>
      <c r="BH6039" t="s">
        <v>343</v>
      </c>
    </row>
    <row r="6040" spans="59:60" x14ac:dyDescent="0.25">
      <c r="BG6040">
        <v>6039</v>
      </c>
      <c r="BH6040" t="s">
        <v>344</v>
      </c>
    </row>
    <row r="6041" spans="59:60" x14ac:dyDescent="0.25">
      <c r="BG6041">
        <v>6040</v>
      </c>
      <c r="BH6041" t="s">
        <v>345</v>
      </c>
    </row>
    <row r="6042" spans="59:60" x14ac:dyDescent="0.25">
      <c r="BG6042">
        <v>6041</v>
      </c>
      <c r="BH6042" t="s">
        <v>346</v>
      </c>
    </row>
    <row r="6043" spans="59:60" x14ac:dyDescent="0.25">
      <c r="BG6043">
        <v>6042</v>
      </c>
      <c r="BH6043" t="s">
        <v>347</v>
      </c>
    </row>
    <row r="6044" spans="59:60" x14ac:dyDescent="0.25">
      <c r="BG6044">
        <v>6043</v>
      </c>
      <c r="BH6044" t="s">
        <v>348</v>
      </c>
    </row>
    <row r="6045" spans="59:60" x14ac:dyDescent="0.25">
      <c r="BG6045">
        <v>6044</v>
      </c>
      <c r="BH6045" t="s">
        <v>349</v>
      </c>
    </row>
    <row r="6046" spans="59:60" x14ac:dyDescent="0.25">
      <c r="BG6046">
        <v>6045</v>
      </c>
      <c r="BH6046" t="s">
        <v>350</v>
      </c>
    </row>
    <row r="6047" spans="59:60" x14ac:dyDescent="0.25">
      <c r="BG6047">
        <v>6046</v>
      </c>
      <c r="BH6047" t="s">
        <v>351</v>
      </c>
    </row>
    <row r="6048" spans="59:60" x14ac:dyDescent="0.25">
      <c r="BG6048">
        <v>6047</v>
      </c>
      <c r="BH6048" t="s">
        <v>352</v>
      </c>
    </row>
    <row r="6049" spans="59:60" x14ac:dyDescent="0.25">
      <c r="BG6049">
        <v>6048</v>
      </c>
      <c r="BH6049" t="s">
        <v>293</v>
      </c>
    </row>
    <row r="6050" spans="59:60" x14ac:dyDescent="0.25">
      <c r="BG6050">
        <v>6049</v>
      </c>
      <c r="BH6050" t="s">
        <v>294</v>
      </c>
    </row>
    <row r="6051" spans="59:60" x14ac:dyDescent="0.25">
      <c r="BG6051">
        <v>6050</v>
      </c>
      <c r="BH6051" t="s">
        <v>295</v>
      </c>
    </row>
    <row r="6052" spans="59:60" x14ac:dyDescent="0.25">
      <c r="BG6052">
        <v>6051</v>
      </c>
      <c r="BH6052" t="s">
        <v>296</v>
      </c>
    </row>
    <row r="6053" spans="59:60" x14ac:dyDescent="0.25">
      <c r="BG6053">
        <v>6052</v>
      </c>
      <c r="BH6053" t="s">
        <v>297</v>
      </c>
    </row>
    <row r="6054" spans="59:60" x14ac:dyDescent="0.25">
      <c r="BG6054">
        <v>6053</v>
      </c>
      <c r="BH6054" t="s">
        <v>298</v>
      </c>
    </row>
    <row r="6055" spans="59:60" x14ac:dyDescent="0.25">
      <c r="BG6055">
        <v>6054</v>
      </c>
      <c r="BH6055" t="s">
        <v>299</v>
      </c>
    </row>
    <row r="6056" spans="59:60" x14ac:dyDescent="0.25">
      <c r="BG6056">
        <v>6055</v>
      </c>
      <c r="BH6056" t="s">
        <v>300</v>
      </c>
    </row>
    <row r="6057" spans="59:60" x14ac:dyDescent="0.25">
      <c r="BG6057">
        <v>6056</v>
      </c>
      <c r="BH6057" t="s">
        <v>301</v>
      </c>
    </row>
    <row r="6058" spans="59:60" x14ac:dyDescent="0.25">
      <c r="BG6058">
        <v>6057</v>
      </c>
      <c r="BH6058" t="s">
        <v>302</v>
      </c>
    </row>
    <row r="6059" spans="59:60" x14ac:dyDescent="0.25">
      <c r="BG6059">
        <v>6058</v>
      </c>
      <c r="BH6059" t="s">
        <v>303</v>
      </c>
    </row>
    <row r="6060" spans="59:60" x14ac:dyDescent="0.25">
      <c r="BG6060">
        <v>6059</v>
      </c>
      <c r="BH6060" t="s">
        <v>304</v>
      </c>
    </row>
    <row r="6061" spans="59:60" x14ac:dyDescent="0.25">
      <c r="BG6061">
        <v>6060</v>
      </c>
      <c r="BH6061" t="s">
        <v>305</v>
      </c>
    </row>
    <row r="6062" spans="59:60" x14ac:dyDescent="0.25">
      <c r="BG6062">
        <v>6061</v>
      </c>
      <c r="BH6062" t="s">
        <v>306</v>
      </c>
    </row>
    <row r="6063" spans="59:60" x14ac:dyDescent="0.25">
      <c r="BG6063">
        <v>6062</v>
      </c>
      <c r="BH6063" t="s">
        <v>307</v>
      </c>
    </row>
    <row r="6064" spans="59:60" x14ac:dyDescent="0.25">
      <c r="BG6064">
        <v>6063</v>
      </c>
      <c r="BH6064" t="s">
        <v>308</v>
      </c>
    </row>
    <row r="6065" spans="59:60" x14ac:dyDescent="0.25">
      <c r="BG6065">
        <v>6064</v>
      </c>
      <c r="BH6065" t="s">
        <v>309</v>
      </c>
    </row>
    <row r="6066" spans="59:60" x14ac:dyDescent="0.25">
      <c r="BG6066">
        <v>6065</v>
      </c>
      <c r="BH6066" t="s">
        <v>310</v>
      </c>
    </row>
    <row r="6067" spans="59:60" x14ac:dyDescent="0.25">
      <c r="BG6067">
        <v>6066</v>
      </c>
      <c r="BH6067" t="s">
        <v>311</v>
      </c>
    </row>
    <row r="6068" spans="59:60" x14ac:dyDescent="0.25">
      <c r="BG6068">
        <v>6067</v>
      </c>
      <c r="BH6068" t="s">
        <v>312</v>
      </c>
    </row>
    <row r="6069" spans="59:60" x14ac:dyDescent="0.25">
      <c r="BG6069">
        <v>6068</v>
      </c>
      <c r="BH6069" t="s">
        <v>313</v>
      </c>
    </row>
    <row r="6070" spans="59:60" x14ac:dyDescent="0.25">
      <c r="BG6070">
        <v>6069</v>
      </c>
      <c r="BH6070" t="s">
        <v>314</v>
      </c>
    </row>
    <row r="6071" spans="59:60" x14ac:dyDescent="0.25">
      <c r="BG6071">
        <v>6070</v>
      </c>
      <c r="BH6071" t="s">
        <v>315</v>
      </c>
    </row>
    <row r="6072" spans="59:60" x14ac:dyDescent="0.25">
      <c r="BG6072">
        <v>6071</v>
      </c>
      <c r="BH6072" t="s">
        <v>316</v>
      </c>
    </row>
    <row r="6073" spans="59:60" x14ac:dyDescent="0.25">
      <c r="BG6073">
        <v>6072</v>
      </c>
      <c r="BH6073" t="s">
        <v>317</v>
      </c>
    </row>
    <row r="6074" spans="59:60" x14ac:dyDescent="0.25">
      <c r="BG6074">
        <v>6073</v>
      </c>
      <c r="BH6074" t="s">
        <v>318</v>
      </c>
    </row>
    <row r="6075" spans="59:60" x14ac:dyDescent="0.25">
      <c r="BG6075">
        <v>6074</v>
      </c>
      <c r="BH6075" t="s">
        <v>319</v>
      </c>
    </row>
    <row r="6076" spans="59:60" x14ac:dyDescent="0.25">
      <c r="BG6076">
        <v>6075</v>
      </c>
      <c r="BH6076" t="s">
        <v>320</v>
      </c>
    </row>
    <row r="6077" spans="59:60" x14ac:dyDescent="0.25">
      <c r="BG6077">
        <v>6076</v>
      </c>
      <c r="BH6077" t="s">
        <v>321</v>
      </c>
    </row>
    <row r="6078" spans="59:60" x14ac:dyDescent="0.25">
      <c r="BG6078">
        <v>6077</v>
      </c>
      <c r="BH6078" t="s">
        <v>322</v>
      </c>
    </row>
    <row r="6079" spans="59:60" x14ac:dyDescent="0.25">
      <c r="BG6079">
        <v>6078</v>
      </c>
      <c r="BH6079" t="s">
        <v>323</v>
      </c>
    </row>
    <row r="6080" spans="59:60" x14ac:dyDescent="0.25">
      <c r="BG6080">
        <v>6079</v>
      </c>
      <c r="BH6080" t="s">
        <v>324</v>
      </c>
    </row>
    <row r="6081" spans="59:60" x14ac:dyDescent="0.25">
      <c r="BG6081">
        <v>6080</v>
      </c>
      <c r="BH6081" t="s">
        <v>325</v>
      </c>
    </row>
    <row r="6082" spans="59:60" x14ac:dyDescent="0.25">
      <c r="BG6082">
        <v>6081</v>
      </c>
      <c r="BH6082" t="s">
        <v>326</v>
      </c>
    </row>
    <row r="6083" spans="59:60" x14ac:dyDescent="0.25">
      <c r="BG6083">
        <v>6082</v>
      </c>
      <c r="BH6083" t="s">
        <v>327</v>
      </c>
    </row>
    <row r="6084" spans="59:60" x14ac:dyDescent="0.25">
      <c r="BG6084">
        <v>6083</v>
      </c>
      <c r="BH6084" t="s">
        <v>328</v>
      </c>
    </row>
    <row r="6085" spans="59:60" x14ac:dyDescent="0.25">
      <c r="BG6085">
        <v>6084</v>
      </c>
      <c r="BH6085" t="s">
        <v>329</v>
      </c>
    </row>
    <row r="6086" spans="59:60" x14ac:dyDescent="0.25">
      <c r="BG6086">
        <v>6085</v>
      </c>
      <c r="BH6086" t="s">
        <v>330</v>
      </c>
    </row>
    <row r="6087" spans="59:60" x14ac:dyDescent="0.25">
      <c r="BG6087">
        <v>6086</v>
      </c>
      <c r="BH6087" t="s">
        <v>331</v>
      </c>
    </row>
    <row r="6088" spans="59:60" x14ac:dyDescent="0.25">
      <c r="BG6088">
        <v>6087</v>
      </c>
      <c r="BH6088" t="s">
        <v>332</v>
      </c>
    </row>
    <row r="6089" spans="59:60" x14ac:dyDescent="0.25">
      <c r="BG6089">
        <v>6088</v>
      </c>
      <c r="BH6089" t="s">
        <v>333</v>
      </c>
    </row>
    <row r="6090" spans="59:60" x14ac:dyDescent="0.25">
      <c r="BG6090">
        <v>6089</v>
      </c>
      <c r="BH6090" t="s">
        <v>334</v>
      </c>
    </row>
    <row r="6091" spans="59:60" x14ac:dyDescent="0.25">
      <c r="BG6091">
        <v>6090</v>
      </c>
      <c r="BH6091" t="s">
        <v>335</v>
      </c>
    </row>
    <row r="6092" spans="59:60" x14ac:dyDescent="0.25">
      <c r="BG6092">
        <v>6091</v>
      </c>
      <c r="BH6092" t="s">
        <v>336</v>
      </c>
    </row>
    <row r="6093" spans="59:60" x14ac:dyDescent="0.25">
      <c r="BG6093">
        <v>6092</v>
      </c>
      <c r="BH6093" t="s">
        <v>337</v>
      </c>
    </row>
    <row r="6094" spans="59:60" x14ac:dyDescent="0.25">
      <c r="BG6094">
        <v>6093</v>
      </c>
      <c r="BH6094" t="s">
        <v>338</v>
      </c>
    </row>
    <row r="6095" spans="59:60" x14ac:dyDescent="0.25">
      <c r="BG6095">
        <v>6094</v>
      </c>
      <c r="BH6095" t="s">
        <v>339</v>
      </c>
    </row>
    <row r="6096" spans="59:60" x14ac:dyDescent="0.25">
      <c r="BG6096">
        <v>6095</v>
      </c>
      <c r="BH6096" t="s">
        <v>340</v>
      </c>
    </row>
    <row r="6097" spans="59:60" x14ac:dyDescent="0.25">
      <c r="BG6097">
        <v>6096</v>
      </c>
      <c r="BH6097" t="s">
        <v>341</v>
      </c>
    </row>
    <row r="6098" spans="59:60" x14ac:dyDescent="0.25">
      <c r="BG6098">
        <v>6097</v>
      </c>
      <c r="BH6098" t="s">
        <v>342</v>
      </c>
    </row>
    <row r="6099" spans="59:60" x14ac:dyDescent="0.25">
      <c r="BG6099">
        <v>6098</v>
      </c>
      <c r="BH6099" t="s">
        <v>343</v>
      </c>
    </row>
    <row r="6100" spans="59:60" x14ac:dyDescent="0.25">
      <c r="BG6100">
        <v>6099</v>
      </c>
      <c r="BH6100" t="s">
        <v>344</v>
      </c>
    </row>
    <row r="6101" spans="59:60" x14ac:dyDescent="0.25">
      <c r="BG6101">
        <v>6100</v>
      </c>
      <c r="BH6101" t="s">
        <v>345</v>
      </c>
    </row>
    <row r="6102" spans="59:60" x14ac:dyDescent="0.25">
      <c r="BG6102">
        <v>6101</v>
      </c>
      <c r="BH6102" t="s">
        <v>346</v>
      </c>
    </row>
    <row r="6103" spans="59:60" x14ac:dyDescent="0.25">
      <c r="BG6103">
        <v>6102</v>
      </c>
      <c r="BH6103" t="s">
        <v>347</v>
      </c>
    </row>
    <row r="6104" spans="59:60" x14ac:dyDescent="0.25">
      <c r="BG6104">
        <v>6103</v>
      </c>
      <c r="BH6104" t="s">
        <v>348</v>
      </c>
    </row>
    <row r="6105" spans="59:60" x14ac:dyDescent="0.25">
      <c r="BG6105">
        <v>6104</v>
      </c>
      <c r="BH6105" t="s">
        <v>349</v>
      </c>
    </row>
    <row r="6106" spans="59:60" x14ac:dyDescent="0.25">
      <c r="BG6106">
        <v>6105</v>
      </c>
      <c r="BH6106" t="s">
        <v>350</v>
      </c>
    </row>
    <row r="6107" spans="59:60" x14ac:dyDescent="0.25">
      <c r="BG6107">
        <v>6106</v>
      </c>
      <c r="BH6107" t="s">
        <v>351</v>
      </c>
    </row>
    <row r="6108" spans="59:60" x14ac:dyDescent="0.25">
      <c r="BG6108">
        <v>6107</v>
      </c>
      <c r="BH6108" t="s">
        <v>352</v>
      </c>
    </row>
    <row r="6109" spans="59:60" x14ac:dyDescent="0.25">
      <c r="BG6109">
        <v>6108</v>
      </c>
      <c r="BH6109" t="s">
        <v>293</v>
      </c>
    </row>
    <row r="6110" spans="59:60" x14ac:dyDescent="0.25">
      <c r="BG6110">
        <v>6109</v>
      </c>
      <c r="BH6110" t="s">
        <v>294</v>
      </c>
    </row>
    <row r="6111" spans="59:60" x14ac:dyDescent="0.25">
      <c r="BG6111">
        <v>6110</v>
      </c>
      <c r="BH6111" t="s">
        <v>295</v>
      </c>
    </row>
    <row r="6112" spans="59:60" x14ac:dyDescent="0.25">
      <c r="BG6112">
        <v>6111</v>
      </c>
      <c r="BH6112" t="s">
        <v>296</v>
      </c>
    </row>
    <row r="6113" spans="59:60" x14ac:dyDescent="0.25">
      <c r="BG6113">
        <v>6112</v>
      </c>
      <c r="BH6113" t="s">
        <v>297</v>
      </c>
    </row>
    <row r="6114" spans="59:60" x14ac:dyDescent="0.25">
      <c r="BG6114">
        <v>6113</v>
      </c>
      <c r="BH6114" t="s">
        <v>298</v>
      </c>
    </row>
    <row r="6115" spans="59:60" x14ac:dyDescent="0.25">
      <c r="BG6115">
        <v>6114</v>
      </c>
      <c r="BH6115" t="s">
        <v>299</v>
      </c>
    </row>
    <row r="6116" spans="59:60" x14ac:dyDescent="0.25">
      <c r="BG6116">
        <v>6115</v>
      </c>
      <c r="BH6116" t="s">
        <v>300</v>
      </c>
    </row>
    <row r="6117" spans="59:60" x14ac:dyDescent="0.25">
      <c r="BG6117">
        <v>6116</v>
      </c>
      <c r="BH6117" t="s">
        <v>301</v>
      </c>
    </row>
    <row r="6118" spans="59:60" x14ac:dyDescent="0.25">
      <c r="BG6118">
        <v>6117</v>
      </c>
      <c r="BH6118" t="s">
        <v>302</v>
      </c>
    </row>
    <row r="6119" spans="59:60" x14ac:dyDescent="0.25">
      <c r="BG6119">
        <v>6118</v>
      </c>
      <c r="BH6119" t="s">
        <v>303</v>
      </c>
    </row>
    <row r="6120" spans="59:60" x14ac:dyDescent="0.25">
      <c r="BG6120">
        <v>6119</v>
      </c>
      <c r="BH6120" t="s">
        <v>304</v>
      </c>
    </row>
    <row r="6121" spans="59:60" x14ac:dyDescent="0.25">
      <c r="BG6121">
        <v>6120</v>
      </c>
      <c r="BH6121" t="s">
        <v>305</v>
      </c>
    </row>
    <row r="6122" spans="59:60" x14ac:dyDescent="0.25">
      <c r="BG6122">
        <v>6121</v>
      </c>
      <c r="BH6122" t="s">
        <v>306</v>
      </c>
    </row>
    <row r="6123" spans="59:60" x14ac:dyDescent="0.25">
      <c r="BG6123">
        <v>6122</v>
      </c>
      <c r="BH6123" t="s">
        <v>307</v>
      </c>
    </row>
    <row r="6124" spans="59:60" x14ac:dyDescent="0.25">
      <c r="BG6124">
        <v>6123</v>
      </c>
      <c r="BH6124" t="s">
        <v>308</v>
      </c>
    </row>
    <row r="6125" spans="59:60" x14ac:dyDescent="0.25">
      <c r="BG6125">
        <v>6124</v>
      </c>
      <c r="BH6125" t="s">
        <v>309</v>
      </c>
    </row>
    <row r="6126" spans="59:60" x14ac:dyDescent="0.25">
      <c r="BG6126">
        <v>6125</v>
      </c>
      <c r="BH6126" t="s">
        <v>310</v>
      </c>
    </row>
    <row r="6127" spans="59:60" x14ac:dyDescent="0.25">
      <c r="BG6127">
        <v>6126</v>
      </c>
      <c r="BH6127" t="s">
        <v>311</v>
      </c>
    </row>
    <row r="6128" spans="59:60" x14ac:dyDescent="0.25">
      <c r="BG6128">
        <v>6127</v>
      </c>
      <c r="BH6128" t="s">
        <v>312</v>
      </c>
    </row>
    <row r="6129" spans="59:60" x14ac:dyDescent="0.25">
      <c r="BG6129">
        <v>6128</v>
      </c>
      <c r="BH6129" t="s">
        <v>313</v>
      </c>
    </row>
    <row r="6130" spans="59:60" x14ac:dyDescent="0.25">
      <c r="BG6130">
        <v>6129</v>
      </c>
      <c r="BH6130" t="s">
        <v>314</v>
      </c>
    </row>
    <row r="6131" spans="59:60" x14ac:dyDescent="0.25">
      <c r="BG6131">
        <v>6130</v>
      </c>
      <c r="BH6131" t="s">
        <v>315</v>
      </c>
    </row>
    <row r="6132" spans="59:60" x14ac:dyDescent="0.25">
      <c r="BG6132">
        <v>6131</v>
      </c>
      <c r="BH6132" t="s">
        <v>316</v>
      </c>
    </row>
    <row r="6133" spans="59:60" x14ac:dyDescent="0.25">
      <c r="BG6133">
        <v>6132</v>
      </c>
      <c r="BH6133" t="s">
        <v>317</v>
      </c>
    </row>
    <row r="6134" spans="59:60" x14ac:dyDescent="0.25">
      <c r="BG6134">
        <v>6133</v>
      </c>
      <c r="BH6134" t="s">
        <v>318</v>
      </c>
    </row>
    <row r="6135" spans="59:60" x14ac:dyDescent="0.25">
      <c r="BG6135">
        <v>6134</v>
      </c>
      <c r="BH6135" t="s">
        <v>319</v>
      </c>
    </row>
    <row r="6136" spans="59:60" x14ac:dyDescent="0.25">
      <c r="BG6136">
        <v>6135</v>
      </c>
      <c r="BH6136" t="s">
        <v>320</v>
      </c>
    </row>
    <row r="6137" spans="59:60" x14ac:dyDescent="0.25">
      <c r="BG6137">
        <v>6136</v>
      </c>
      <c r="BH6137" t="s">
        <v>321</v>
      </c>
    </row>
    <row r="6138" spans="59:60" x14ac:dyDescent="0.25">
      <c r="BG6138">
        <v>6137</v>
      </c>
      <c r="BH6138" t="s">
        <v>322</v>
      </c>
    </row>
    <row r="6139" spans="59:60" x14ac:dyDescent="0.25">
      <c r="BG6139">
        <v>6138</v>
      </c>
      <c r="BH6139" t="s">
        <v>323</v>
      </c>
    </row>
    <row r="6140" spans="59:60" x14ac:dyDescent="0.25">
      <c r="BG6140">
        <v>6139</v>
      </c>
      <c r="BH6140" t="s">
        <v>324</v>
      </c>
    </row>
    <row r="6141" spans="59:60" x14ac:dyDescent="0.25">
      <c r="BG6141">
        <v>6140</v>
      </c>
      <c r="BH6141" t="s">
        <v>325</v>
      </c>
    </row>
    <row r="6142" spans="59:60" x14ac:dyDescent="0.25">
      <c r="BG6142">
        <v>6141</v>
      </c>
      <c r="BH6142" t="s">
        <v>326</v>
      </c>
    </row>
    <row r="6143" spans="59:60" x14ac:dyDescent="0.25">
      <c r="BG6143">
        <v>6142</v>
      </c>
      <c r="BH6143" t="s">
        <v>327</v>
      </c>
    </row>
    <row r="6144" spans="59:60" x14ac:dyDescent="0.25">
      <c r="BG6144">
        <v>6143</v>
      </c>
      <c r="BH6144" t="s">
        <v>328</v>
      </c>
    </row>
    <row r="6145" spans="59:60" x14ac:dyDescent="0.25">
      <c r="BG6145">
        <v>6144</v>
      </c>
      <c r="BH6145" t="s">
        <v>329</v>
      </c>
    </row>
    <row r="6146" spans="59:60" x14ac:dyDescent="0.25">
      <c r="BG6146">
        <v>6145</v>
      </c>
      <c r="BH6146" t="s">
        <v>330</v>
      </c>
    </row>
    <row r="6147" spans="59:60" x14ac:dyDescent="0.25">
      <c r="BG6147">
        <v>6146</v>
      </c>
      <c r="BH6147" t="s">
        <v>331</v>
      </c>
    </row>
    <row r="6148" spans="59:60" x14ac:dyDescent="0.25">
      <c r="BG6148">
        <v>6147</v>
      </c>
      <c r="BH6148" t="s">
        <v>332</v>
      </c>
    </row>
    <row r="6149" spans="59:60" x14ac:dyDescent="0.25">
      <c r="BG6149">
        <v>6148</v>
      </c>
      <c r="BH6149" t="s">
        <v>333</v>
      </c>
    </row>
    <row r="6150" spans="59:60" x14ac:dyDescent="0.25">
      <c r="BG6150">
        <v>6149</v>
      </c>
      <c r="BH6150" t="s">
        <v>334</v>
      </c>
    </row>
    <row r="6151" spans="59:60" x14ac:dyDescent="0.25">
      <c r="BG6151">
        <v>6150</v>
      </c>
      <c r="BH6151" t="s">
        <v>335</v>
      </c>
    </row>
    <row r="6152" spans="59:60" x14ac:dyDescent="0.25">
      <c r="BG6152">
        <v>6151</v>
      </c>
      <c r="BH6152" t="s">
        <v>336</v>
      </c>
    </row>
    <row r="6153" spans="59:60" x14ac:dyDescent="0.25">
      <c r="BG6153">
        <v>6152</v>
      </c>
      <c r="BH6153" t="s">
        <v>337</v>
      </c>
    </row>
    <row r="6154" spans="59:60" x14ac:dyDescent="0.25">
      <c r="BG6154">
        <v>6153</v>
      </c>
      <c r="BH6154" t="s">
        <v>338</v>
      </c>
    </row>
    <row r="6155" spans="59:60" x14ac:dyDescent="0.25">
      <c r="BG6155">
        <v>6154</v>
      </c>
      <c r="BH6155" t="s">
        <v>339</v>
      </c>
    </row>
    <row r="6156" spans="59:60" x14ac:dyDescent="0.25">
      <c r="BG6156">
        <v>6155</v>
      </c>
      <c r="BH6156" t="s">
        <v>340</v>
      </c>
    </row>
    <row r="6157" spans="59:60" x14ac:dyDescent="0.25">
      <c r="BG6157">
        <v>6156</v>
      </c>
      <c r="BH6157" t="s">
        <v>341</v>
      </c>
    </row>
    <row r="6158" spans="59:60" x14ac:dyDescent="0.25">
      <c r="BG6158">
        <v>6157</v>
      </c>
      <c r="BH6158" t="s">
        <v>342</v>
      </c>
    </row>
    <row r="6159" spans="59:60" x14ac:dyDescent="0.25">
      <c r="BG6159">
        <v>6158</v>
      </c>
      <c r="BH6159" t="s">
        <v>343</v>
      </c>
    </row>
    <row r="6160" spans="59:60" x14ac:dyDescent="0.25">
      <c r="BG6160">
        <v>6159</v>
      </c>
      <c r="BH6160" t="s">
        <v>344</v>
      </c>
    </row>
    <row r="6161" spans="59:60" x14ac:dyDescent="0.25">
      <c r="BG6161">
        <v>6160</v>
      </c>
      <c r="BH6161" t="s">
        <v>345</v>
      </c>
    </row>
    <row r="6162" spans="59:60" x14ac:dyDescent="0.25">
      <c r="BG6162">
        <v>6161</v>
      </c>
      <c r="BH6162" t="s">
        <v>346</v>
      </c>
    </row>
    <row r="6163" spans="59:60" x14ac:dyDescent="0.25">
      <c r="BG6163">
        <v>6162</v>
      </c>
      <c r="BH6163" t="s">
        <v>347</v>
      </c>
    </row>
    <row r="6164" spans="59:60" x14ac:dyDescent="0.25">
      <c r="BG6164">
        <v>6163</v>
      </c>
      <c r="BH6164" t="s">
        <v>348</v>
      </c>
    </row>
    <row r="6165" spans="59:60" x14ac:dyDescent="0.25">
      <c r="BG6165">
        <v>6164</v>
      </c>
      <c r="BH6165" t="s">
        <v>349</v>
      </c>
    </row>
    <row r="6166" spans="59:60" x14ac:dyDescent="0.25">
      <c r="BG6166">
        <v>6165</v>
      </c>
      <c r="BH6166" t="s">
        <v>350</v>
      </c>
    </row>
    <row r="6167" spans="59:60" x14ac:dyDescent="0.25">
      <c r="BG6167">
        <v>6166</v>
      </c>
      <c r="BH6167" t="s">
        <v>351</v>
      </c>
    </row>
    <row r="6168" spans="59:60" x14ac:dyDescent="0.25">
      <c r="BG6168">
        <v>6167</v>
      </c>
      <c r="BH6168" t="s">
        <v>352</v>
      </c>
    </row>
    <row r="6169" spans="59:60" x14ac:dyDescent="0.25">
      <c r="BG6169">
        <v>6168</v>
      </c>
      <c r="BH6169" t="s">
        <v>293</v>
      </c>
    </row>
    <row r="6170" spans="59:60" x14ac:dyDescent="0.25">
      <c r="BG6170">
        <v>6169</v>
      </c>
      <c r="BH6170" t="s">
        <v>294</v>
      </c>
    </row>
    <row r="6171" spans="59:60" x14ac:dyDescent="0.25">
      <c r="BG6171">
        <v>6170</v>
      </c>
      <c r="BH6171" t="s">
        <v>295</v>
      </c>
    </row>
    <row r="6172" spans="59:60" x14ac:dyDescent="0.25">
      <c r="BG6172">
        <v>6171</v>
      </c>
      <c r="BH6172" t="s">
        <v>296</v>
      </c>
    </row>
    <row r="6173" spans="59:60" x14ac:dyDescent="0.25">
      <c r="BG6173">
        <v>6172</v>
      </c>
      <c r="BH6173" t="s">
        <v>297</v>
      </c>
    </row>
    <row r="6174" spans="59:60" x14ac:dyDescent="0.25">
      <c r="BG6174">
        <v>6173</v>
      </c>
      <c r="BH6174" t="s">
        <v>298</v>
      </c>
    </row>
    <row r="6175" spans="59:60" x14ac:dyDescent="0.25">
      <c r="BG6175">
        <v>6174</v>
      </c>
      <c r="BH6175" t="s">
        <v>299</v>
      </c>
    </row>
    <row r="6176" spans="59:60" x14ac:dyDescent="0.25">
      <c r="BG6176">
        <v>6175</v>
      </c>
      <c r="BH6176" t="s">
        <v>300</v>
      </c>
    </row>
    <row r="6177" spans="59:60" x14ac:dyDescent="0.25">
      <c r="BG6177">
        <v>6176</v>
      </c>
      <c r="BH6177" t="s">
        <v>301</v>
      </c>
    </row>
    <row r="6178" spans="59:60" x14ac:dyDescent="0.25">
      <c r="BG6178">
        <v>6177</v>
      </c>
      <c r="BH6178" t="s">
        <v>302</v>
      </c>
    </row>
    <row r="6179" spans="59:60" x14ac:dyDescent="0.25">
      <c r="BG6179">
        <v>6178</v>
      </c>
      <c r="BH6179" t="s">
        <v>303</v>
      </c>
    </row>
    <row r="6180" spans="59:60" x14ac:dyDescent="0.25">
      <c r="BG6180">
        <v>6179</v>
      </c>
      <c r="BH6180" t="s">
        <v>304</v>
      </c>
    </row>
    <row r="6181" spans="59:60" x14ac:dyDescent="0.25">
      <c r="BG6181">
        <v>6180</v>
      </c>
      <c r="BH6181" t="s">
        <v>305</v>
      </c>
    </row>
    <row r="6182" spans="59:60" x14ac:dyDescent="0.25">
      <c r="BG6182">
        <v>6181</v>
      </c>
      <c r="BH6182" t="s">
        <v>306</v>
      </c>
    </row>
    <row r="6183" spans="59:60" x14ac:dyDescent="0.25">
      <c r="BG6183">
        <v>6182</v>
      </c>
      <c r="BH6183" t="s">
        <v>307</v>
      </c>
    </row>
    <row r="6184" spans="59:60" x14ac:dyDescent="0.25">
      <c r="BG6184">
        <v>6183</v>
      </c>
      <c r="BH6184" t="s">
        <v>308</v>
      </c>
    </row>
    <row r="6185" spans="59:60" x14ac:dyDescent="0.25">
      <c r="BG6185">
        <v>6184</v>
      </c>
      <c r="BH6185" t="s">
        <v>309</v>
      </c>
    </row>
    <row r="6186" spans="59:60" x14ac:dyDescent="0.25">
      <c r="BG6186">
        <v>6185</v>
      </c>
      <c r="BH6186" t="s">
        <v>310</v>
      </c>
    </row>
    <row r="6187" spans="59:60" x14ac:dyDescent="0.25">
      <c r="BG6187">
        <v>6186</v>
      </c>
      <c r="BH6187" t="s">
        <v>311</v>
      </c>
    </row>
    <row r="6188" spans="59:60" x14ac:dyDescent="0.25">
      <c r="BG6188">
        <v>6187</v>
      </c>
      <c r="BH6188" t="s">
        <v>312</v>
      </c>
    </row>
    <row r="6189" spans="59:60" x14ac:dyDescent="0.25">
      <c r="BG6189">
        <v>6188</v>
      </c>
      <c r="BH6189" t="s">
        <v>313</v>
      </c>
    </row>
    <row r="6190" spans="59:60" x14ac:dyDescent="0.25">
      <c r="BG6190">
        <v>6189</v>
      </c>
      <c r="BH6190" t="s">
        <v>314</v>
      </c>
    </row>
    <row r="6191" spans="59:60" x14ac:dyDescent="0.25">
      <c r="BG6191">
        <v>6190</v>
      </c>
      <c r="BH6191" t="s">
        <v>315</v>
      </c>
    </row>
    <row r="6192" spans="59:60" x14ac:dyDescent="0.25">
      <c r="BG6192">
        <v>6191</v>
      </c>
      <c r="BH6192" t="s">
        <v>316</v>
      </c>
    </row>
    <row r="6193" spans="59:60" x14ac:dyDescent="0.25">
      <c r="BG6193">
        <v>6192</v>
      </c>
      <c r="BH6193" t="s">
        <v>317</v>
      </c>
    </row>
    <row r="6194" spans="59:60" x14ac:dyDescent="0.25">
      <c r="BG6194">
        <v>6193</v>
      </c>
      <c r="BH6194" t="s">
        <v>318</v>
      </c>
    </row>
    <row r="6195" spans="59:60" x14ac:dyDescent="0.25">
      <c r="BG6195">
        <v>6194</v>
      </c>
      <c r="BH6195" t="s">
        <v>319</v>
      </c>
    </row>
    <row r="6196" spans="59:60" x14ac:dyDescent="0.25">
      <c r="BG6196">
        <v>6195</v>
      </c>
      <c r="BH6196" t="s">
        <v>320</v>
      </c>
    </row>
    <row r="6197" spans="59:60" x14ac:dyDescent="0.25">
      <c r="BG6197">
        <v>6196</v>
      </c>
      <c r="BH6197" t="s">
        <v>321</v>
      </c>
    </row>
    <row r="6198" spans="59:60" x14ac:dyDescent="0.25">
      <c r="BG6198">
        <v>6197</v>
      </c>
      <c r="BH6198" t="s">
        <v>322</v>
      </c>
    </row>
    <row r="6199" spans="59:60" x14ac:dyDescent="0.25">
      <c r="BG6199">
        <v>6198</v>
      </c>
      <c r="BH6199" t="s">
        <v>323</v>
      </c>
    </row>
    <row r="6200" spans="59:60" x14ac:dyDescent="0.25">
      <c r="BG6200">
        <v>6199</v>
      </c>
      <c r="BH6200" t="s">
        <v>324</v>
      </c>
    </row>
    <row r="6201" spans="59:60" x14ac:dyDescent="0.25">
      <c r="BG6201">
        <v>6200</v>
      </c>
      <c r="BH6201" t="s">
        <v>325</v>
      </c>
    </row>
    <row r="6202" spans="59:60" x14ac:dyDescent="0.25">
      <c r="BG6202">
        <v>6201</v>
      </c>
      <c r="BH6202" t="s">
        <v>326</v>
      </c>
    </row>
    <row r="6203" spans="59:60" x14ac:dyDescent="0.25">
      <c r="BG6203">
        <v>6202</v>
      </c>
      <c r="BH6203" t="s">
        <v>327</v>
      </c>
    </row>
    <row r="6204" spans="59:60" x14ac:dyDescent="0.25">
      <c r="BG6204">
        <v>6203</v>
      </c>
      <c r="BH6204" t="s">
        <v>328</v>
      </c>
    </row>
    <row r="6205" spans="59:60" x14ac:dyDescent="0.25">
      <c r="BG6205">
        <v>6204</v>
      </c>
      <c r="BH6205" t="s">
        <v>329</v>
      </c>
    </row>
    <row r="6206" spans="59:60" x14ac:dyDescent="0.25">
      <c r="BG6206">
        <v>6205</v>
      </c>
      <c r="BH6206" t="s">
        <v>330</v>
      </c>
    </row>
    <row r="6207" spans="59:60" x14ac:dyDescent="0.25">
      <c r="BG6207">
        <v>6206</v>
      </c>
      <c r="BH6207" t="s">
        <v>331</v>
      </c>
    </row>
    <row r="6208" spans="59:60" x14ac:dyDescent="0.25">
      <c r="BG6208">
        <v>6207</v>
      </c>
      <c r="BH6208" t="s">
        <v>332</v>
      </c>
    </row>
    <row r="6209" spans="59:60" x14ac:dyDescent="0.25">
      <c r="BG6209">
        <v>6208</v>
      </c>
      <c r="BH6209" t="s">
        <v>333</v>
      </c>
    </row>
    <row r="6210" spans="59:60" x14ac:dyDescent="0.25">
      <c r="BG6210">
        <v>6209</v>
      </c>
      <c r="BH6210" t="s">
        <v>334</v>
      </c>
    </row>
    <row r="6211" spans="59:60" x14ac:dyDescent="0.25">
      <c r="BG6211">
        <v>6210</v>
      </c>
      <c r="BH6211" t="s">
        <v>335</v>
      </c>
    </row>
    <row r="6212" spans="59:60" x14ac:dyDescent="0.25">
      <c r="BG6212">
        <v>6211</v>
      </c>
      <c r="BH6212" t="s">
        <v>336</v>
      </c>
    </row>
    <row r="6213" spans="59:60" x14ac:dyDescent="0.25">
      <c r="BG6213">
        <v>6212</v>
      </c>
      <c r="BH6213" t="s">
        <v>337</v>
      </c>
    </row>
    <row r="6214" spans="59:60" x14ac:dyDescent="0.25">
      <c r="BG6214">
        <v>6213</v>
      </c>
      <c r="BH6214" t="s">
        <v>338</v>
      </c>
    </row>
    <row r="6215" spans="59:60" x14ac:dyDescent="0.25">
      <c r="BG6215">
        <v>6214</v>
      </c>
      <c r="BH6215" t="s">
        <v>339</v>
      </c>
    </row>
    <row r="6216" spans="59:60" x14ac:dyDescent="0.25">
      <c r="BG6216">
        <v>6215</v>
      </c>
      <c r="BH6216" t="s">
        <v>340</v>
      </c>
    </row>
    <row r="6217" spans="59:60" x14ac:dyDescent="0.25">
      <c r="BG6217">
        <v>6216</v>
      </c>
      <c r="BH6217" t="s">
        <v>341</v>
      </c>
    </row>
    <row r="6218" spans="59:60" x14ac:dyDescent="0.25">
      <c r="BG6218">
        <v>6217</v>
      </c>
      <c r="BH6218" t="s">
        <v>342</v>
      </c>
    </row>
    <row r="6219" spans="59:60" x14ac:dyDescent="0.25">
      <c r="BG6219">
        <v>6218</v>
      </c>
      <c r="BH6219" t="s">
        <v>343</v>
      </c>
    </row>
    <row r="6220" spans="59:60" x14ac:dyDescent="0.25">
      <c r="BG6220">
        <v>6219</v>
      </c>
      <c r="BH6220" t="s">
        <v>344</v>
      </c>
    </row>
    <row r="6221" spans="59:60" x14ac:dyDescent="0.25">
      <c r="BG6221">
        <v>6220</v>
      </c>
      <c r="BH6221" t="s">
        <v>345</v>
      </c>
    </row>
    <row r="6222" spans="59:60" x14ac:dyDescent="0.25">
      <c r="BG6222">
        <v>6221</v>
      </c>
      <c r="BH6222" t="s">
        <v>346</v>
      </c>
    </row>
    <row r="6223" spans="59:60" x14ac:dyDescent="0.25">
      <c r="BG6223">
        <v>6222</v>
      </c>
      <c r="BH6223" t="s">
        <v>347</v>
      </c>
    </row>
    <row r="6224" spans="59:60" x14ac:dyDescent="0.25">
      <c r="BG6224">
        <v>6223</v>
      </c>
      <c r="BH6224" t="s">
        <v>348</v>
      </c>
    </row>
    <row r="6225" spans="59:60" x14ac:dyDescent="0.25">
      <c r="BG6225">
        <v>6224</v>
      </c>
      <c r="BH6225" t="s">
        <v>349</v>
      </c>
    </row>
    <row r="6226" spans="59:60" x14ac:dyDescent="0.25">
      <c r="BG6226">
        <v>6225</v>
      </c>
      <c r="BH6226" t="s">
        <v>350</v>
      </c>
    </row>
    <row r="6227" spans="59:60" x14ac:dyDescent="0.25">
      <c r="BG6227">
        <v>6226</v>
      </c>
      <c r="BH6227" t="s">
        <v>351</v>
      </c>
    </row>
    <row r="6228" spans="59:60" x14ac:dyDescent="0.25">
      <c r="BG6228">
        <v>6227</v>
      </c>
      <c r="BH6228" t="s">
        <v>352</v>
      </c>
    </row>
    <row r="6229" spans="59:60" x14ac:dyDescent="0.25">
      <c r="BG6229">
        <v>6228</v>
      </c>
      <c r="BH6229" t="s">
        <v>293</v>
      </c>
    </row>
    <row r="6230" spans="59:60" x14ac:dyDescent="0.25">
      <c r="BG6230">
        <v>6229</v>
      </c>
      <c r="BH6230" t="s">
        <v>294</v>
      </c>
    </row>
    <row r="6231" spans="59:60" x14ac:dyDescent="0.25">
      <c r="BG6231">
        <v>6230</v>
      </c>
      <c r="BH6231" t="s">
        <v>295</v>
      </c>
    </row>
    <row r="6232" spans="59:60" x14ac:dyDescent="0.25">
      <c r="BG6232">
        <v>6231</v>
      </c>
      <c r="BH6232" t="s">
        <v>296</v>
      </c>
    </row>
    <row r="6233" spans="59:60" x14ac:dyDescent="0.25">
      <c r="BG6233">
        <v>6232</v>
      </c>
      <c r="BH6233" t="s">
        <v>297</v>
      </c>
    </row>
    <row r="6234" spans="59:60" x14ac:dyDescent="0.25">
      <c r="BG6234">
        <v>6233</v>
      </c>
      <c r="BH6234" t="s">
        <v>298</v>
      </c>
    </row>
    <row r="6235" spans="59:60" x14ac:dyDescent="0.25">
      <c r="BG6235">
        <v>6234</v>
      </c>
      <c r="BH6235" t="s">
        <v>299</v>
      </c>
    </row>
    <row r="6236" spans="59:60" x14ac:dyDescent="0.25">
      <c r="BG6236">
        <v>6235</v>
      </c>
      <c r="BH6236" t="s">
        <v>300</v>
      </c>
    </row>
    <row r="6237" spans="59:60" x14ac:dyDescent="0.25">
      <c r="BG6237">
        <v>6236</v>
      </c>
      <c r="BH6237" t="s">
        <v>301</v>
      </c>
    </row>
    <row r="6238" spans="59:60" x14ac:dyDescent="0.25">
      <c r="BG6238">
        <v>6237</v>
      </c>
      <c r="BH6238" t="s">
        <v>302</v>
      </c>
    </row>
    <row r="6239" spans="59:60" x14ac:dyDescent="0.25">
      <c r="BG6239">
        <v>6238</v>
      </c>
      <c r="BH6239" t="s">
        <v>303</v>
      </c>
    </row>
    <row r="6240" spans="59:60" x14ac:dyDescent="0.25">
      <c r="BG6240">
        <v>6239</v>
      </c>
      <c r="BH6240" t="s">
        <v>304</v>
      </c>
    </row>
    <row r="6241" spans="59:60" x14ac:dyDescent="0.25">
      <c r="BG6241">
        <v>6240</v>
      </c>
      <c r="BH6241" t="s">
        <v>305</v>
      </c>
    </row>
    <row r="6242" spans="59:60" x14ac:dyDescent="0.25">
      <c r="BG6242">
        <v>6241</v>
      </c>
      <c r="BH6242" t="s">
        <v>306</v>
      </c>
    </row>
    <row r="6243" spans="59:60" x14ac:dyDescent="0.25">
      <c r="BG6243">
        <v>6242</v>
      </c>
      <c r="BH6243" t="s">
        <v>307</v>
      </c>
    </row>
    <row r="6244" spans="59:60" x14ac:dyDescent="0.25">
      <c r="BG6244">
        <v>6243</v>
      </c>
      <c r="BH6244" t="s">
        <v>308</v>
      </c>
    </row>
    <row r="6245" spans="59:60" x14ac:dyDescent="0.25">
      <c r="BG6245">
        <v>6244</v>
      </c>
      <c r="BH6245" t="s">
        <v>309</v>
      </c>
    </row>
    <row r="6246" spans="59:60" x14ac:dyDescent="0.25">
      <c r="BG6246">
        <v>6245</v>
      </c>
      <c r="BH6246" t="s">
        <v>310</v>
      </c>
    </row>
    <row r="6247" spans="59:60" x14ac:dyDescent="0.25">
      <c r="BG6247">
        <v>6246</v>
      </c>
      <c r="BH6247" t="s">
        <v>311</v>
      </c>
    </row>
    <row r="6248" spans="59:60" x14ac:dyDescent="0.25">
      <c r="BG6248">
        <v>6247</v>
      </c>
      <c r="BH6248" t="s">
        <v>312</v>
      </c>
    </row>
    <row r="6249" spans="59:60" x14ac:dyDescent="0.25">
      <c r="BG6249">
        <v>6248</v>
      </c>
      <c r="BH6249" t="s">
        <v>313</v>
      </c>
    </row>
    <row r="6250" spans="59:60" x14ac:dyDescent="0.25">
      <c r="BG6250">
        <v>6249</v>
      </c>
      <c r="BH6250" t="s">
        <v>314</v>
      </c>
    </row>
    <row r="6251" spans="59:60" x14ac:dyDescent="0.25">
      <c r="BG6251">
        <v>6250</v>
      </c>
      <c r="BH6251" t="s">
        <v>315</v>
      </c>
    </row>
    <row r="6252" spans="59:60" x14ac:dyDescent="0.25">
      <c r="BG6252">
        <v>6251</v>
      </c>
      <c r="BH6252" t="s">
        <v>316</v>
      </c>
    </row>
    <row r="6253" spans="59:60" x14ac:dyDescent="0.25">
      <c r="BG6253">
        <v>6252</v>
      </c>
      <c r="BH6253" t="s">
        <v>317</v>
      </c>
    </row>
    <row r="6254" spans="59:60" x14ac:dyDescent="0.25">
      <c r="BG6254">
        <v>6253</v>
      </c>
      <c r="BH6254" t="s">
        <v>318</v>
      </c>
    </row>
    <row r="6255" spans="59:60" x14ac:dyDescent="0.25">
      <c r="BG6255">
        <v>6254</v>
      </c>
      <c r="BH6255" t="s">
        <v>319</v>
      </c>
    </row>
    <row r="6256" spans="59:60" x14ac:dyDescent="0.25">
      <c r="BG6256">
        <v>6255</v>
      </c>
      <c r="BH6256" t="s">
        <v>320</v>
      </c>
    </row>
    <row r="6257" spans="59:60" x14ac:dyDescent="0.25">
      <c r="BG6257">
        <v>6256</v>
      </c>
      <c r="BH6257" t="s">
        <v>321</v>
      </c>
    </row>
    <row r="6258" spans="59:60" x14ac:dyDescent="0.25">
      <c r="BG6258">
        <v>6257</v>
      </c>
      <c r="BH6258" t="s">
        <v>322</v>
      </c>
    </row>
    <row r="6259" spans="59:60" x14ac:dyDescent="0.25">
      <c r="BG6259">
        <v>6258</v>
      </c>
      <c r="BH6259" t="s">
        <v>323</v>
      </c>
    </row>
    <row r="6260" spans="59:60" x14ac:dyDescent="0.25">
      <c r="BG6260">
        <v>6259</v>
      </c>
      <c r="BH6260" t="s">
        <v>324</v>
      </c>
    </row>
    <row r="6261" spans="59:60" x14ac:dyDescent="0.25">
      <c r="BG6261">
        <v>6260</v>
      </c>
      <c r="BH6261" t="s">
        <v>325</v>
      </c>
    </row>
    <row r="6262" spans="59:60" x14ac:dyDescent="0.25">
      <c r="BG6262">
        <v>6261</v>
      </c>
      <c r="BH6262" t="s">
        <v>326</v>
      </c>
    </row>
    <row r="6263" spans="59:60" x14ac:dyDescent="0.25">
      <c r="BG6263">
        <v>6262</v>
      </c>
      <c r="BH6263" t="s">
        <v>327</v>
      </c>
    </row>
    <row r="6264" spans="59:60" x14ac:dyDescent="0.25">
      <c r="BG6264">
        <v>6263</v>
      </c>
      <c r="BH6264" t="s">
        <v>328</v>
      </c>
    </row>
    <row r="6265" spans="59:60" x14ac:dyDescent="0.25">
      <c r="BG6265">
        <v>6264</v>
      </c>
      <c r="BH6265" t="s">
        <v>329</v>
      </c>
    </row>
    <row r="6266" spans="59:60" x14ac:dyDescent="0.25">
      <c r="BG6266">
        <v>6265</v>
      </c>
      <c r="BH6266" t="s">
        <v>330</v>
      </c>
    </row>
    <row r="6267" spans="59:60" x14ac:dyDescent="0.25">
      <c r="BG6267">
        <v>6266</v>
      </c>
      <c r="BH6267" t="s">
        <v>331</v>
      </c>
    </row>
    <row r="6268" spans="59:60" x14ac:dyDescent="0.25">
      <c r="BG6268">
        <v>6267</v>
      </c>
      <c r="BH6268" t="s">
        <v>332</v>
      </c>
    </row>
    <row r="6269" spans="59:60" x14ac:dyDescent="0.25">
      <c r="BG6269">
        <v>6268</v>
      </c>
      <c r="BH6269" t="s">
        <v>333</v>
      </c>
    </row>
    <row r="6270" spans="59:60" x14ac:dyDescent="0.25">
      <c r="BG6270">
        <v>6269</v>
      </c>
      <c r="BH6270" t="s">
        <v>334</v>
      </c>
    </row>
    <row r="6271" spans="59:60" x14ac:dyDescent="0.25">
      <c r="BG6271">
        <v>6270</v>
      </c>
      <c r="BH6271" t="s">
        <v>335</v>
      </c>
    </row>
    <row r="6272" spans="59:60" x14ac:dyDescent="0.25">
      <c r="BG6272">
        <v>6271</v>
      </c>
      <c r="BH6272" t="s">
        <v>336</v>
      </c>
    </row>
    <row r="6273" spans="59:60" x14ac:dyDescent="0.25">
      <c r="BG6273">
        <v>6272</v>
      </c>
      <c r="BH6273" t="s">
        <v>337</v>
      </c>
    </row>
    <row r="6274" spans="59:60" x14ac:dyDescent="0.25">
      <c r="BG6274">
        <v>6273</v>
      </c>
      <c r="BH6274" t="s">
        <v>338</v>
      </c>
    </row>
    <row r="6275" spans="59:60" x14ac:dyDescent="0.25">
      <c r="BG6275">
        <v>6274</v>
      </c>
      <c r="BH6275" t="s">
        <v>339</v>
      </c>
    </row>
    <row r="6276" spans="59:60" x14ac:dyDescent="0.25">
      <c r="BG6276">
        <v>6275</v>
      </c>
      <c r="BH6276" t="s">
        <v>340</v>
      </c>
    </row>
    <row r="6277" spans="59:60" x14ac:dyDescent="0.25">
      <c r="BG6277">
        <v>6276</v>
      </c>
      <c r="BH6277" t="s">
        <v>341</v>
      </c>
    </row>
    <row r="6278" spans="59:60" x14ac:dyDescent="0.25">
      <c r="BG6278">
        <v>6277</v>
      </c>
      <c r="BH6278" t="s">
        <v>342</v>
      </c>
    </row>
    <row r="6279" spans="59:60" x14ac:dyDescent="0.25">
      <c r="BG6279">
        <v>6278</v>
      </c>
      <c r="BH6279" t="s">
        <v>343</v>
      </c>
    </row>
    <row r="6280" spans="59:60" x14ac:dyDescent="0.25">
      <c r="BG6280">
        <v>6279</v>
      </c>
      <c r="BH6280" t="s">
        <v>344</v>
      </c>
    </row>
    <row r="6281" spans="59:60" x14ac:dyDescent="0.25">
      <c r="BG6281">
        <v>6280</v>
      </c>
      <c r="BH6281" t="s">
        <v>345</v>
      </c>
    </row>
    <row r="6282" spans="59:60" x14ac:dyDescent="0.25">
      <c r="BG6282">
        <v>6281</v>
      </c>
      <c r="BH6282" t="s">
        <v>346</v>
      </c>
    </row>
    <row r="6283" spans="59:60" x14ac:dyDescent="0.25">
      <c r="BG6283">
        <v>6282</v>
      </c>
      <c r="BH6283" t="s">
        <v>347</v>
      </c>
    </row>
    <row r="6284" spans="59:60" x14ac:dyDescent="0.25">
      <c r="BG6284">
        <v>6283</v>
      </c>
      <c r="BH6284" t="s">
        <v>348</v>
      </c>
    </row>
    <row r="6285" spans="59:60" x14ac:dyDescent="0.25">
      <c r="BG6285">
        <v>6284</v>
      </c>
      <c r="BH6285" t="s">
        <v>349</v>
      </c>
    </row>
    <row r="6286" spans="59:60" x14ac:dyDescent="0.25">
      <c r="BG6286">
        <v>6285</v>
      </c>
      <c r="BH6286" t="s">
        <v>350</v>
      </c>
    </row>
    <row r="6287" spans="59:60" x14ac:dyDescent="0.25">
      <c r="BG6287">
        <v>6286</v>
      </c>
      <c r="BH6287" t="s">
        <v>351</v>
      </c>
    </row>
    <row r="6288" spans="59:60" x14ac:dyDescent="0.25">
      <c r="BG6288">
        <v>6287</v>
      </c>
      <c r="BH6288" t="s">
        <v>352</v>
      </c>
    </row>
    <row r="6289" spans="59:60" x14ac:dyDescent="0.25">
      <c r="BG6289">
        <v>6288</v>
      </c>
      <c r="BH6289" t="s">
        <v>293</v>
      </c>
    </row>
    <row r="6290" spans="59:60" x14ac:dyDescent="0.25">
      <c r="BG6290">
        <v>6289</v>
      </c>
      <c r="BH6290" t="s">
        <v>294</v>
      </c>
    </row>
    <row r="6291" spans="59:60" x14ac:dyDescent="0.25">
      <c r="BG6291">
        <v>6290</v>
      </c>
      <c r="BH6291" t="s">
        <v>295</v>
      </c>
    </row>
    <row r="6292" spans="59:60" x14ac:dyDescent="0.25">
      <c r="BG6292">
        <v>6291</v>
      </c>
      <c r="BH6292" t="s">
        <v>296</v>
      </c>
    </row>
    <row r="6293" spans="59:60" x14ac:dyDescent="0.25">
      <c r="BG6293">
        <v>6292</v>
      </c>
      <c r="BH6293" t="s">
        <v>297</v>
      </c>
    </row>
    <row r="6294" spans="59:60" x14ac:dyDescent="0.25">
      <c r="BG6294">
        <v>6293</v>
      </c>
      <c r="BH6294" t="s">
        <v>298</v>
      </c>
    </row>
    <row r="6295" spans="59:60" x14ac:dyDescent="0.25">
      <c r="BG6295">
        <v>6294</v>
      </c>
      <c r="BH6295" t="s">
        <v>299</v>
      </c>
    </row>
    <row r="6296" spans="59:60" x14ac:dyDescent="0.25">
      <c r="BG6296">
        <v>6295</v>
      </c>
      <c r="BH6296" t="s">
        <v>300</v>
      </c>
    </row>
    <row r="6297" spans="59:60" x14ac:dyDescent="0.25">
      <c r="BG6297">
        <v>6296</v>
      </c>
      <c r="BH6297" t="s">
        <v>301</v>
      </c>
    </row>
    <row r="6298" spans="59:60" x14ac:dyDescent="0.25">
      <c r="BG6298">
        <v>6297</v>
      </c>
      <c r="BH6298" t="s">
        <v>302</v>
      </c>
    </row>
    <row r="6299" spans="59:60" x14ac:dyDescent="0.25">
      <c r="BG6299">
        <v>6298</v>
      </c>
      <c r="BH6299" t="s">
        <v>303</v>
      </c>
    </row>
    <row r="6300" spans="59:60" x14ac:dyDescent="0.25">
      <c r="BG6300">
        <v>6299</v>
      </c>
      <c r="BH6300" t="s">
        <v>304</v>
      </c>
    </row>
    <row r="6301" spans="59:60" x14ac:dyDescent="0.25">
      <c r="BG6301">
        <v>6300</v>
      </c>
      <c r="BH6301" t="s">
        <v>305</v>
      </c>
    </row>
    <row r="6302" spans="59:60" x14ac:dyDescent="0.25">
      <c r="BG6302">
        <v>6301</v>
      </c>
      <c r="BH6302" t="s">
        <v>306</v>
      </c>
    </row>
    <row r="6303" spans="59:60" x14ac:dyDescent="0.25">
      <c r="BG6303">
        <v>6302</v>
      </c>
      <c r="BH6303" t="s">
        <v>307</v>
      </c>
    </row>
    <row r="6304" spans="59:60" x14ac:dyDescent="0.25">
      <c r="BG6304">
        <v>6303</v>
      </c>
      <c r="BH6304" t="s">
        <v>308</v>
      </c>
    </row>
    <row r="6305" spans="59:60" x14ac:dyDescent="0.25">
      <c r="BG6305">
        <v>6304</v>
      </c>
      <c r="BH6305" t="s">
        <v>309</v>
      </c>
    </row>
    <row r="6306" spans="59:60" x14ac:dyDescent="0.25">
      <c r="BG6306">
        <v>6305</v>
      </c>
      <c r="BH6306" t="s">
        <v>310</v>
      </c>
    </row>
    <row r="6307" spans="59:60" x14ac:dyDescent="0.25">
      <c r="BG6307">
        <v>6306</v>
      </c>
      <c r="BH6307" t="s">
        <v>311</v>
      </c>
    </row>
    <row r="6308" spans="59:60" x14ac:dyDescent="0.25">
      <c r="BG6308">
        <v>6307</v>
      </c>
      <c r="BH6308" t="s">
        <v>312</v>
      </c>
    </row>
    <row r="6309" spans="59:60" x14ac:dyDescent="0.25">
      <c r="BG6309">
        <v>6308</v>
      </c>
      <c r="BH6309" t="s">
        <v>313</v>
      </c>
    </row>
    <row r="6310" spans="59:60" x14ac:dyDescent="0.25">
      <c r="BG6310">
        <v>6309</v>
      </c>
      <c r="BH6310" t="s">
        <v>314</v>
      </c>
    </row>
    <row r="6311" spans="59:60" x14ac:dyDescent="0.25">
      <c r="BG6311">
        <v>6310</v>
      </c>
      <c r="BH6311" t="s">
        <v>315</v>
      </c>
    </row>
    <row r="6312" spans="59:60" x14ac:dyDescent="0.25">
      <c r="BG6312">
        <v>6311</v>
      </c>
      <c r="BH6312" t="s">
        <v>316</v>
      </c>
    </row>
    <row r="6313" spans="59:60" x14ac:dyDescent="0.25">
      <c r="BG6313">
        <v>6312</v>
      </c>
      <c r="BH6313" t="s">
        <v>317</v>
      </c>
    </row>
    <row r="6314" spans="59:60" x14ac:dyDescent="0.25">
      <c r="BG6314">
        <v>6313</v>
      </c>
      <c r="BH6314" t="s">
        <v>318</v>
      </c>
    </row>
    <row r="6315" spans="59:60" x14ac:dyDescent="0.25">
      <c r="BG6315">
        <v>6314</v>
      </c>
      <c r="BH6315" t="s">
        <v>319</v>
      </c>
    </row>
    <row r="6316" spans="59:60" x14ac:dyDescent="0.25">
      <c r="BG6316">
        <v>6315</v>
      </c>
      <c r="BH6316" t="s">
        <v>320</v>
      </c>
    </row>
    <row r="6317" spans="59:60" x14ac:dyDescent="0.25">
      <c r="BG6317">
        <v>6316</v>
      </c>
      <c r="BH6317" t="s">
        <v>321</v>
      </c>
    </row>
    <row r="6318" spans="59:60" x14ac:dyDescent="0.25">
      <c r="BG6318">
        <v>6317</v>
      </c>
      <c r="BH6318" t="s">
        <v>322</v>
      </c>
    </row>
    <row r="6319" spans="59:60" x14ac:dyDescent="0.25">
      <c r="BG6319">
        <v>6318</v>
      </c>
      <c r="BH6319" t="s">
        <v>323</v>
      </c>
    </row>
    <row r="6320" spans="59:60" x14ac:dyDescent="0.25">
      <c r="BG6320">
        <v>6319</v>
      </c>
      <c r="BH6320" t="s">
        <v>324</v>
      </c>
    </row>
    <row r="6321" spans="59:60" x14ac:dyDescent="0.25">
      <c r="BG6321">
        <v>6320</v>
      </c>
      <c r="BH6321" t="s">
        <v>325</v>
      </c>
    </row>
    <row r="6322" spans="59:60" x14ac:dyDescent="0.25">
      <c r="BG6322">
        <v>6321</v>
      </c>
      <c r="BH6322" t="s">
        <v>326</v>
      </c>
    </row>
    <row r="6323" spans="59:60" x14ac:dyDescent="0.25">
      <c r="BG6323">
        <v>6322</v>
      </c>
      <c r="BH6323" t="s">
        <v>327</v>
      </c>
    </row>
    <row r="6324" spans="59:60" x14ac:dyDescent="0.25">
      <c r="BG6324">
        <v>6323</v>
      </c>
      <c r="BH6324" t="s">
        <v>328</v>
      </c>
    </row>
    <row r="6325" spans="59:60" x14ac:dyDescent="0.25">
      <c r="BG6325">
        <v>6324</v>
      </c>
      <c r="BH6325" t="s">
        <v>329</v>
      </c>
    </row>
    <row r="6326" spans="59:60" x14ac:dyDescent="0.25">
      <c r="BG6326">
        <v>6325</v>
      </c>
      <c r="BH6326" t="s">
        <v>330</v>
      </c>
    </row>
    <row r="6327" spans="59:60" x14ac:dyDescent="0.25">
      <c r="BG6327">
        <v>6326</v>
      </c>
      <c r="BH6327" t="s">
        <v>331</v>
      </c>
    </row>
    <row r="6328" spans="59:60" x14ac:dyDescent="0.25">
      <c r="BG6328">
        <v>6327</v>
      </c>
      <c r="BH6328" t="s">
        <v>332</v>
      </c>
    </row>
    <row r="6329" spans="59:60" x14ac:dyDescent="0.25">
      <c r="BG6329">
        <v>6328</v>
      </c>
      <c r="BH6329" t="s">
        <v>333</v>
      </c>
    </row>
    <row r="6330" spans="59:60" x14ac:dyDescent="0.25">
      <c r="BG6330">
        <v>6329</v>
      </c>
      <c r="BH6330" t="s">
        <v>334</v>
      </c>
    </row>
    <row r="6331" spans="59:60" x14ac:dyDescent="0.25">
      <c r="BG6331">
        <v>6330</v>
      </c>
      <c r="BH6331" t="s">
        <v>335</v>
      </c>
    </row>
    <row r="6332" spans="59:60" x14ac:dyDescent="0.25">
      <c r="BG6332">
        <v>6331</v>
      </c>
      <c r="BH6332" t="s">
        <v>336</v>
      </c>
    </row>
    <row r="6333" spans="59:60" x14ac:dyDescent="0.25">
      <c r="BG6333">
        <v>6332</v>
      </c>
      <c r="BH6333" t="s">
        <v>337</v>
      </c>
    </row>
    <row r="6334" spans="59:60" x14ac:dyDescent="0.25">
      <c r="BG6334">
        <v>6333</v>
      </c>
      <c r="BH6334" t="s">
        <v>338</v>
      </c>
    </row>
    <row r="6335" spans="59:60" x14ac:dyDescent="0.25">
      <c r="BG6335">
        <v>6334</v>
      </c>
      <c r="BH6335" t="s">
        <v>339</v>
      </c>
    </row>
    <row r="6336" spans="59:60" x14ac:dyDescent="0.25">
      <c r="BG6336">
        <v>6335</v>
      </c>
      <c r="BH6336" t="s">
        <v>340</v>
      </c>
    </row>
    <row r="6337" spans="59:60" x14ac:dyDescent="0.25">
      <c r="BG6337">
        <v>6336</v>
      </c>
      <c r="BH6337" t="s">
        <v>341</v>
      </c>
    </row>
    <row r="6338" spans="59:60" x14ac:dyDescent="0.25">
      <c r="BG6338">
        <v>6337</v>
      </c>
      <c r="BH6338" t="s">
        <v>342</v>
      </c>
    </row>
    <row r="6339" spans="59:60" x14ac:dyDescent="0.25">
      <c r="BG6339">
        <v>6338</v>
      </c>
      <c r="BH6339" t="s">
        <v>343</v>
      </c>
    </row>
    <row r="6340" spans="59:60" x14ac:dyDescent="0.25">
      <c r="BG6340">
        <v>6339</v>
      </c>
      <c r="BH6340" t="s">
        <v>344</v>
      </c>
    </row>
    <row r="6341" spans="59:60" x14ac:dyDescent="0.25">
      <c r="BG6341">
        <v>6340</v>
      </c>
      <c r="BH6341" t="s">
        <v>345</v>
      </c>
    </row>
    <row r="6342" spans="59:60" x14ac:dyDescent="0.25">
      <c r="BG6342">
        <v>6341</v>
      </c>
      <c r="BH6342" t="s">
        <v>346</v>
      </c>
    </row>
    <row r="6343" spans="59:60" x14ac:dyDescent="0.25">
      <c r="BG6343">
        <v>6342</v>
      </c>
      <c r="BH6343" t="s">
        <v>347</v>
      </c>
    </row>
    <row r="6344" spans="59:60" x14ac:dyDescent="0.25">
      <c r="BG6344">
        <v>6343</v>
      </c>
      <c r="BH6344" t="s">
        <v>348</v>
      </c>
    </row>
    <row r="6345" spans="59:60" x14ac:dyDescent="0.25">
      <c r="BG6345">
        <v>6344</v>
      </c>
      <c r="BH6345" t="s">
        <v>349</v>
      </c>
    </row>
    <row r="6346" spans="59:60" x14ac:dyDescent="0.25">
      <c r="BG6346">
        <v>6345</v>
      </c>
      <c r="BH6346" t="s">
        <v>350</v>
      </c>
    </row>
    <row r="6347" spans="59:60" x14ac:dyDescent="0.25">
      <c r="BG6347">
        <v>6346</v>
      </c>
      <c r="BH6347" t="s">
        <v>351</v>
      </c>
    </row>
    <row r="6348" spans="59:60" x14ac:dyDescent="0.25">
      <c r="BG6348">
        <v>6347</v>
      </c>
      <c r="BH6348" t="s">
        <v>352</v>
      </c>
    </row>
    <row r="6349" spans="59:60" x14ac:dyDescent="0.25">
      <c r="BG6349">
        <v>6348</v>
      </c>
      <c r="BH6349" t="s">
        <v>293</v>
      </c>
    </row>
    <row r="6350" spans="59:60" x14ac:dyDescent="0.25">
      <c r="BG6350">
        <v>6349</v>
      </c>
      <c r="BH6350" t="s">
        <v>294</v>
      </c>
    </row>
    <row r="6351" spans="59:60" x14ac:dyDescent="0.25">
      <c r="BG6351">
        <v>6350</v>
      </c>
      <c r="BH6351" t="s">
        <v>295</v>
      </c>
    </row>
    <row r="6352" spans="59:60" x14ac:dyDescent="0.25">
      <c r="BG6352">
        <v>6351</v>
      </c>
      <c r="BH6352" t="s">
        <v>296</v>
      </c>
    </row>
    <row r="6353" spans="59:60" x14ac:dyDescent="0.25">
      <c r="BG6353">
        <v>6352</v>
      </c>
      <c r="BH6353" t="s">
        <v>297</v>
      </c>
    </row>
    <row r="6354" spans="59:60" x14ac:dyDescent="0.25">
      <c r="BG6354">
        <v>6353</v>
      </c>
      <c r="BH6354" t="s">
        <v>298</v>
      </c>
    </row>
    <row r="6355" spans="59:60" x14ac:dyDescent="0.25">
      <c r="BG6355">
        <v>6354</v>
      </c>
      <c r="BH6355" t="s">
        <v>299</v>
      </c>
    </row>
    <row r="6356" spans="59:60" x14ac:dyDescent="0.25">
      <c r="BG6356">
        <v>6355</v>
      </c>
      <c r="BH6356" t="s">
        <v>300</v>
      </c>
    </row>
    <row r="6357" spans="59:60" x14ac:dyDescent="0.25">
      <c r="BG6357">
        <v>6356</v>
      </c>
      <c r="BH6357" t="s">
        <v>301</v>
      </c>
    </row>
    <row r="6358" spans="59:60" x14ac:dyDescent="0.25">
      <c r="BG6358">
        <v>6357</v>
      </c>
      <c r="BH6358" t="s">
        <v>302</v>
      </c>
    </row>
    <row r="6359" spans="59:60" x14ac:dyDescent="0.25">
      <c r="BG6359">
        <v>6358</v>
      </c>
      <c r="BH6359" t="s">
        <v>303</v>
      </c>
    </row>
    <row r="6360" spans="59:60" x14ac:dyDescent="0.25">
      <c r="BG6360">
        <v>6359</v>
      </c>
      <c r="BH6360" t="s">
        <v>304</v>
      </c>
    </row>
    <row r="6361" spans="59:60" x14ac:dyDescent="0.25">
      <c r="BG6361">
        <v>6360</v>
      </c>
      <c r="BH6361" t="s">
        <v>305</v>
      </c>
    </row>
    <row r="6362" spans="59:60" x14ac:dyDescent="0.25">
      <c r="BG6362">
        <v>6361</v>
      </c>
      <c r="BH6362" t="s">
        <v>306</v>
      </c>
    </row>
    <row r="6363" spans="59:60" x14ac:dyDescent="0.25">
      <c r="BG6363">
        <v>6362</v>
      </c>
      <c r="BH6363" t="s">
        <v>307</v>
      </c>
    </row>
    <row r="6364" spans="59:60" x14ac:dyDescent="0.25">
      <c r="BG6364">
        <v>6363</v>
      </c>
      <c r="BH6364" t="s">
        <v>308</v>
      </c>
    </row>
    <row r="6365" spans="59:60" x14ac:dyDescent="0.25">
      <c r="BG6365">
        <v>6364</v>
      </c>
      <c r="BH6365" t="s">
        <v>309</v>
      </c>
    </row>
    <row r="6366" spans="59:60" x14ac:dyDescent="0.25">
      <c r="BG6366">
        <v>6365</v>
      </c>
      <c r="BH6366" t="s">
        <v>310</v>
      </c>
    </row>
    <row r="6367" spans="59:60" x14ac:dyDescent="0.25">
      <c r="BG6367">
        <v>6366</v>
      </c>
      <c r="BH6367" t="s">
        <v>311</v>
      </c>
    </row>
    <row r="6368" spans="59:60" x14ac:dyDescent="0.25">
      <c r="BG6368">
        <v>6367</v>
      </c>
      <c r="BH6368" t="s">
        <v>312</v>
      </c>
    </row>
    <row r="6369" spans="59:60" x14ac:dyDescent="0.25">
      <c r="BG6369">
        <v>6368</v>
      </c>
      <c r="BH6369" t="s">
        <v>313</v>
      </c>
    </row>
    <row r="6370" spans="59:60" x14ac:dyDescent="0.25">
      <c r="BG6370">
        <v>6369</v>
      </c>
      <c r="BH6370" t="s">
        <v>314</v>
      </c>
    </row>
    <row r="6371" spans="59:60" x14ac:dyDescent="0.25">
      <c r="BG6371">
        <v>6370</v>
      </c>
      <c r="BH6371" t="s">
        <v>315</v>
      </c>
    </row>
    <row r="6372" spans="59:60" x14ac:dyDescent="0.25">
      <c r="BG6372">
        <v>6371</v>
      </c>
      <c r="BH6372" t="s">
        <v>316</v>
      </c>
    </row>
    <row r="6373" spans="59:60" x14ac:dyDescent="0.25">
      <c r="BG6373">
        <v>6372</v>
      </c>
      <c r="BH6373" t="s">
        <v>317</v>
      </c>
    </row>
    <row r="6374" spans="59:60" x14ac:dyDescent="0.25">
      <c r="BG6374">
        <v>6373</v>
      </c>
      <c r="BH6374" t="s">
        <v>318</v>
      </c>
    </row>
    <row r="6375" spans="59:60" x14ac:dyDescent="0.25">
      <c r="BG6375">
        <v>6374</v>
      </c>
      <c r="BH6375" t="s">
        <v>319</v>
      </c>
    </row>
    <row r="6376" spans="59:60" x14ac:dyDescent="0.25">
      <c r="BG6376">
        <v>6375</v>
      </c>
      <c r="BH6376" t="s">
        <v>320</v>
      </c>
    </row>
    <row r="6377" spans="59:60" x14ac:dyDescent="0.25">
      <c r="BG6377">
        <v>6376</v>
      </c>
      <c r="BH6377" t="s">
        <v>321</v>
      </c>
    </row>
    <row r="6378" spans="59:60" x14ac:dyDescent="0.25">
      <c r="BG6378">
        <v>6377</v>
      </c>
      <c r="BH6378" t="s">
        <v>322</v>
      </c>
    </row>
    <row r="6379" spans="59:60" x14ac:dyDescent="0.25">
      <c r="BG6379">
        <v>6378</v>
      </c>
      <c r="BH6379" t="s">
        <v>323</v>
      </c>
    </row>
    <row r="6380" spans="59:60" x14ac:dyDescent="0.25">
      <c r="BG6380">
        <v>6379</v>
      </c>
      <c r="BH6380" t="s">
        <v>324</v>
      </c>
    </row>
    <row r="6381" spans="59:60" x14ac:dyDescent="0.25">
      <c r="BG6381">
        <v>6380</v>
      </c>
      <c r="BH6381" t="s">
        <v>325</v>
      </c>
    </row>
    <row r="6382" spans="59:60" x14ac:dyDescent="0.25">
      <c r="BG6382">
        <v>6381</v>
      </c>
      <c r="BH6382" t="s">
        <v>326</v>
      </c>
    </row>
    <row r="6383" spans="59:60" x14ac:dyDescent="0.25">
      <c r="BG6383">
        <v>6382</v>
      </c>
      <c r="BH6383" t="s">
        <v>327</v>
      </c>
    </row>
    <row r="6384" spans="59:60" x14ac:dyDescent="0.25">
      <c r="BG6384">
        <v>6383</v>
      </c>
      <c r="BH6384" t="s">
        <v>328</v>
      </c>
    </row>
    <row r="6385" spans="59:60" x14ac:dyDescent="0.25">
      <c r="BG6385">
        <v>6384</v>
      </c>
      <c r="BH6385" t="s">
        <v>329</v>
      </c>
    </row>
    <row r="6386" spans="59:60" x14ac:dyDescent="0.25">
      <c r="BG6386">
        <v>6385</v>
      </c>
      <c r="BH6386" t="s">
        <v>330</v>
      </c>
    </row>
    <row r="6387" spans="59:60" x14ac:dyDescent="0.25">
      <c r="BG6387">
        <v>6386</v>
      </c>
      <c r="BH6387" t="s">
        <v>331</v>
      </c>
    </row>
    <row r="6388" spans="59:60" x14ac:dyDescent="0.25">
      <c r="BG6388">
        <v>6387</v>
      </c>
      <c r="BH6388" t="s">
        <v>332</v>
      </c>
    </row>
    <row r="6389" spans="59:60" x14ac:dyDescent="0.25">
      <c r="BG6389">
        <v>6388</v>
      </c>
      <c r="BH6389" t="s">
        <v>333</v>
      </c>
    </row>
    <row r="6390" spans="59:60" x14ac:dyDescent="0.25">
      <c r="BG6390">
        <v>6389</v>
      </c>
      <c r="BH6390" t="s">
        <v>334</v>
      </c>
    </row>
    <row r="6391" spans="59:60" x14ac:dyDescent="0.25">
      <c r="BG6391">
        <v>6390</v>
      </c>
      <c r="BH6391" t="s">
        <v>335</v>
      </c>
    </row>
    <row r="6392" spans="59:60" x14ac:dyDescent="0.25">
      <c r="BG6392">
        <v>6391</v>
      </c>
      <c r="BH6392" t="s">
        <v>336</v>
      </c>
    </row>
    <row r="6393" spans="59:60" x14ac:dyDescent="0.25">
      <c r="BG6393">
        <v>6392</v>
      </c>
      <c r="BH6393" t="s">
        <v>337</v>
      </c>
    </row>
    <row r="6394" spans="59:60" x14ac:dyDescent="0.25">
      <c r="BG6394">
        <v>6393</v>
      </c>
      <c r="BH6394" t="s">
        <v>338</v>
      </c>
    </row>
    <row r="6395" spans="59:60" x14ac:dyDescent="0.25">
      <c r="BG6395">
        <v>6394</v>
      </c>
      <c r="BH6395" t="s">
        <v>339</v>
      </c>
    </row>
    <row r="6396" spans="59:60" x14ac:dyDescent="0.25">
      <c r="BG6396">
        <v>6395</v>
      </c>
      <c r="BH6396" t="s">
        <v>340</v>
      </c>
    </row>
    <row r="6397" spans="59:60" x14ac:dyDescent="0.25">
      <c r="BG6397">
        <v>6396</v>
      </c>
      <c r="BH6397" t="s">
        <v>341</v>
      </c>
    </row>
    <row r="6398" spans="59:60" x14ac:dyDescent="0.25">
      <c r="BG6398">
        <v>6397</v>
      </c>
      <c r="BH6398" t="s">
        <v>342</v>
      </c>
    </row>
    <row r="6399" spans="59:60" x14ac:dyDescent="0.25">
      <c r="BG6399">
        <v>6398</v>
      </c>
      <c r="BH6399" t="s">
        <v>343</v>
      </c>
    </row>
    <row r="6400" spans="59:60" x14ac:dyDescent="0.25">
      <c r="BG6400">
        <v>6399</v>
      </c>
      <c r="BH6400" t="s">
        <v>344</v>
      </c>
    </row>
    <row r="6401" spans="59:60" x14ac:dyDescent="0.25">
      <c r="BG6401">
        <v>6400</v>
      </c>
      <c r="BH6401" t="s">
        <v>345</v>
      </c>
    </row>
    <row r="6402" spans="59:60" x14ac:dyDescent="0.25">
      <c r="BG6402">
        <v>6401</v>
      </c>
      <c r="BH6402" t="s">
        <v>346</v>
      </c>
    </row>
    <row r="6403" spans="59:60" x14ac:dyDescent="0.25">
      <c r="BG6403">
        <v>6402</v>
      </c>
      <c r="BH6403" t="s">
        <v>347</v>
      </c>
    </row>
    <row r="6404" spans="59:60" x14ac:dyDescent="0.25">
      <c r="BG6404">
        <v>6403</v>
      </c>
      <c r="BH6404" t="s">
        <v>348</v>
      </c>
    </row>
    <row r="6405" spans="59:60" x14ac:dyDescent="0.25">
      <c r="BG6405">
        <v>6404</v>
      </c>
      <c r="BH6405" t="s">
        <v>349</v>
      </c>
    </row>
    <row r="6406" spans="59:60" x14ac:dyDescent="0.25">
      <c r="BG6406">
        <v>6405</v>
      </c>
      <c r="BH6406" t="s">
        <v>350</v>
      </c>
    </row>
    <row r="6407" spans="59:60" x14ac:dyDescent="0.25">
      <c r="BG6407">
        <v>6406</v>
      </c>
      <c r="BH6407" t="s">
        <v>351</v>
      </c>
    </row>
    <row r="6408" spans="59:60" x14ac:dyDescent="0.25">
      <c r="BG6408">
        <v>6407</v>
      </c>
      <c r="BH6408" t="s">
        <v>352</v>
      </c>
    </row>
    <row r="6409" spans="59:60" x14ac:dyDescent="0.25">
      <c r="BG6409">
        <v>6408</v>
      </c>
      <c r="BH6409" t="s">
        <v>293</v>
      </c>
    </row>
    <row r="6410" spans="59:60" x14ac:dyDescent="0.25">
      <c r="BG6410">
        <v>6409</v>
      </c>
      <c r="BH6410" t="s">
        <v>294</v>
      </c>
    </row>
    <row r="6411" spans="59:60" x14ac:dyDescent="0.25">
      <c r="BG6411">
        <v>6410</v>
      </c>
      <c r="BH6411" t="s">
        <v>295</v>
      </c>
    </row>
    <row r="6412" spans="59:60" x14ac:dyDescent="0.25">
      <c r="BG6412">
        <v>6411</v>
      </c>
      <c r="BH6412" t="s">
        <v>296</v>
      </c>
    </row>
    <row r="6413" spans="59:60" x14ac:dyDescent="0.25">
      <c r="BG6413">
        <v>6412</v>
      </c>
      <c r="BH6413" t="s">
        <v>297</v>
      </c>
    </row>
    <row r="6414" spans="59:60" x14ac:dyDescent="0.25">
      <c r="BG6414">
        <v>6413</v>
      </c>
      <c r="BH6414" t="s">
        <v>298</v>
      </c>
    </row>
    <row r="6415" spans="59:60" x14ac:dyDescent="0.25">
      <c r="BG6415">
        <v>6414</v>
      </c>
      <c r="BH6415" t="s">
        <v>299</v>
      </c>
    </row>
    <row r="6416" spans="59:60" x14ac:dyDescent="0.25">
      <c r="BG6416">
        <v>6415</v>
      </c>
      <c r="BH6416" t="s">
        <v>300</v>
      </c>
    </row>
    <row r="6417" spans="59:60" x14ac:dyDescent="0.25">
      <c r="BG6417">
        <v>6416</v>
      </c>
      <c r="BH6417" t="s">
        <v>301</v>
      </c>
    </row>
    <row r="6418" spans="59:60" x14ac:dyDescent="0.25">
      <c r="BG6418">
        <v>6417</v>
      </c>
      <c r="BH6418" t="s">
        <v>302</v>
      </c>
    </row>
    <row r="6419" spans="59:60" x14ac:dyDescent="0.25">
      <c r="BG6419">
        <v>6418</v>
      </c>
      <c r="BH6419" t="s">
        <v>303</v>
      </c>
    </row>
    <row r="6420" spans="59:60" x14ac:dyDescent="0.25">
      <c r="BG6420">
        <v>6419</v>
      </c>
      <c r="BH6420" t="s">
        <v>304</v>
      </c>
    </row>
    <row r="6421" spans="59:60" x14ac:dyDescent="0.25">
      <c r="BG6421">
        <v>6420</v>
      </c>
      <c r="BH6421" t="s">
        <v>305</v>
      </c>
    </row>
    <row r="6422" spans="59:60" x14ac:dyDescent="0.25">
      <c r="BG6422">
        <v>6421</v>
      </c>
      <c r="BH6422" t="s">
        <v>306</v>
      </c>
    </row>
    <row r="6423" spans="59:60" x14ac:dyDescent="0.25">
      <c r="BG6423">
        <v>6422</v>
      </c>
      <c r="BH6423" t="s">
        <v>307</v>
      </c>
    </row>
    <row r="6424" spans="59:60" x14ac:dyDescent="0.25">
      <c r="BG6424">
        <v>6423</v>
      </c>
      <c r="BH6424" t="s">
        <v>308</v>
      </c>
    </row>
    <row r="6425" spans="59:60" x14ac:dyDescent="0.25">
      <c r="BG6425">
        <v>6424</v>
      </c>
      <c r="BH6425" t="s">
        <v>309</v>
      </c>
    </row>
    <row r="6426" spans="59:60" x14ac:dyDescent="0.25">
      <c r="BG6426">
        <v>6425</v>
      </c>
      <c r="BH6426" t="s">
        <v>310</v>
      </c>
    </row>
    <row r="6427" spans="59:60" x14ac:dyDescent="0.25">
      <c r="BG6427">
        <v>6426</v>
      </c>
      <c r="BH6427" t="s">
        <v>311</v>
      </c>
    </row>
    <row r="6428" spans="59:60" x14ac:dyDescent="0.25">
      <c r="BG6428">
        <v>6427</v>
      </c>
      <c r="BH6428" t="s">
        <v>312</v>
      </c>
    </row>
    <row r="6429" spans="59:60" x14ac:dyDescent="0.25">
      <c r="BG6429">
        <v>6428</v>
      </c>
      <c r="BH6429" t="s">
        <v>313</v>
      </c>
    </row>
    <row r="6430" spans="59:60" x14ac:dyDescent="0.25">
      <c r="BG6430">
        <v>6429</v>
      </c>
      <c r="BH6430" t="s">
        <v>314</v>
      </c>
    </row>
    <row r="6431" spans="59:60" x14ac:dyDescent="0.25">
      <c r="BG6431">
        <v>6430</v>
      </c>
      <c r="BH6431" t="s">
        <v>315</v>
      </c>
    </row>
    <row r="6432" spans="59:60" x14ac:dyDescent="0.25">
      <c r="BG6432">
        <v>6431</v>
      </c>
      <c r="BH6432" t="s">
        <v>316</v>
      </c>
    </row>
    <row r="6433" spans="59:60" x14ac:dyDescent="0.25">
      <c r="BG6433">
        <v>6432</v>
      </c>
      <c r="BH6433" t="s">
        <v>317</v>
      </c>
    </row>
    <row r="6434" spans="59:60" x14ac:dyDescent="0.25">
      <c r="BG6434">
        <v>6433</v>
      </c>
      <c r="BH6434" t="s">
        <v>318</v>
      </c>
    </row>
    <row r="6435" spans="59:60" x14ac:dyDescent="0.25">
      <c r="BG6435">
        <v>6434</v>
      </c>
      <c r="BH6435" t="s">
        <v>319</v>
      </c>
    </row>
    <row r="6436" spans="59:60" x14ac:dyDescent="0.25">
      <c r="BG6436">
        <v>6435</v>
      </c>
      <c r="BH6436" t="s">
        <v>320</v>
      </c>
    </row>
    <row r="6437" spans="59:60" x14ac:dyDescent="0.25">
      <c r="BG6437">
        <v>6436</v>
      </c>
      <c r="BH6437" t="s">
        <v>321</v>
      </c>
    </row>
    <row r="6438" spans="59:60" x14ac:dyDescent="0.25">
      <c r="BG6438">
        <v>6437</v>
      </c>
      <c r="BH6438" t="s">
        <v>322</v>
      </c>
    </row>
    <row r="6439" spans="59:60" x14ac:dyDescent="0.25">
      <c r="BG6439">
        <v>6438</v>
      </c>
      <c r="BH6439" t="s">
        <v>323</v>
      </c>
    </row>
    <row r="6440" spans="59:60" x14ac:dyDescent="0.25">
      <c r="BG6440">
        <v>6439</v>
      </c>
      <c r="BH6440" t="s">
        <v>324</v>
      </c>
    </row>
    <row r="6441" spans="59:60" x14ac:dyDescent="0.25">
      <c r="BG6441">
        <v>6440</v>
      </c>
      <c r="BH6441" t="s">
        <v>325</v>
      </c>
    </row>
    <row r="6442" spans="59:60" x14ac:dyDescent="0.25">
      <c r="BG6442">
        <v>6441</v>
      </c>
      <c r="BH6442" t="s">
        <v>326</v>
      </c>
    </row>
    <row r="6443" spans="59:60" x14ac:dyDescent="0.25">
      <c r="BG6443">
        <v>6442</v>
      </c>
      <c r="BH6443" t="s">
        <v>327</v>
      </c>
    </row>
    <row r="6444" spans="59:60" x14ac:dyDescent="0.25">
      <c r="BG6444">
        <v>6443</v>
      </c>
      <c r="BH6444" t="s">
        <v>328</v>
      </c>
    </row>
    <row r="6445" spans="59:60" x14ac:dyDescent="0.25">
      <c r="BG6445">
        <v>6444</v>
      </c>
      <c r="BH6445" t="s">
        <v>329</v>
      </c>
    </row>
    <row r="6446" spans="59:60" x14ac:dyDescent="0.25">
      <c r="BG6446">
        <v>6445</v>
      </c>
      <c r="BH6446" t="s">
        <v>330</v>
      </c>
    </row>
    <row r="6447" spans="59:60" x14ac:dyDescent="0.25">
      <c r="BG6447">
        <v>6446</v>
      </c>
      <c r="BH6447" t="s">
        <v>331</v>
      </c>
    </row>
    <row r="6448" spans="59:60" x14ac:dyDescent="0.25">
      <c r="BG6448">
        <v>6447</v>
      </c>
      <c r="BH6448" t="s">
        <v>332</v>
      </c>
    </row>
    <row r="6449" spans="59:60" x14ac:dyDescent="0.25">
      <c r="BG6449">
        <v>6448</v>
      </c>
      <c r="BH6449" t="s">
        <v>333</v>
      </c>
    </row>
    <row r="6450" spans="59:60" x14ac:dyDescent="0.25">
      <c r="BG6450">
        <v>6449</v>
      </c>
      <c r="BH6450" t="s">
        <v>334</v>
      </c>
    </row>
    <row r="6451" spans="59:60" x14ac:dyDescent="0.25">
      <c r="BG6451">
        <v>6450</v>
      </c>
      <c r="BH6451" t="s">
        <v>335</v>
      </c>
    </row>
    <row r="6452" spans="59:60" x14ac:dyDescent="0.25">
      <c r="BG6452">
        <v>6451</v>
      </c>
      <c r="BH6452" t="s">
        <v>336</v>
      </c>
    </row>
    <row r="6453" spans="59:60" x14ac:dyDescent="0.25">
      <c r="BG6453">
        <v>6452</v>
      </c>
      <c r="BH6453" t="s">
        <v>337</v>
      </c>
    </row>
    <row r="6454" spans="59:60" x14ac:dyDescent="0.25">
      <c r="BG6454">
        <v>6453</v>
      </c>
      <c r="BH6454" t="s">
        <v>338</v>
      </c>
    </row>
    <row r="6455" spans="59:60" x14ac:dyDescent="0.25">
      <c r="BG6455">
        <v>6454</v>
      </c>
      <c r="BH6455" t="s">
        <v>339</v>
      </c>
    </row>
    <row r="6456" spans="59:60" x14ac:dyDescent="0.25">
      <c r="BG6456">
        <v>6455</v>
      </c>
      <c r="BH6456" t="s">
        <v>340</v>
      </c>
    </row>
    <row r="6457" spans="59:60" x14ac:dyDescent="0.25">
      <c r="BG6457">
        <v>6456</v>
      </c>
      <c r="BH6457" t="s">
        <v>341</v>
      </c>
    </row>
    <row r="6458" spans="59:60" x14ac:dyDescent="0.25">
      <c r="BG6458">
        <v>6457</v>
      </c>
      <c r="BH6458" t="s">
        <v>342</v>
      </c>
    </row>
    <row r="6459" spans="59:60" x14ac:dyDescent="0.25">
      <c r="BG6459">
        <v>6458</v>
      </c>
      <c r="BH6459" t="s">
        <v>343</v>
      </c>
    </row>
    <row r="6460" spans="59:60" x14ac:dyDescent="0.25">
      <c r="BG6460">
        <v>6459</v>
      </c>
      <c r="BH6460" t="s">
        <v>344</v>
      </c>
    </row>
    <row r="6461" spans="59:60" x14ac:dyDescent="0.25">
      <c r="BG6461">
        <v>6460</v>
      </c>
      <c r="BH6461" t="s">
        <v>345</v>
      </c>
    </row>
    <row r="6462" spans="59:60" x14ac:dyDescent="0.25">
      <c r="BG6462">
        <v>6461</v>
      </c>
      <c r="BH6462" t="s">
        <v>346</v>
      </c>
    </row>
    <row r="6463" spans="59:60" x14ac:dyDescent="0.25">
      <c r="BG6463">
        <v>6462</v>
      </c>
      <c r="BH6463" t="s">
        <v>347</v>
      </c>
    </row>
    <row r="6464" spans="59:60" x14ac:dyDescent="0.25">
      <c r="BG6464">
        <v>6463</v>
      </c>
      <c r="BH6464" t="s">
        <v>348</v>
      </c>
    </row>
    <row r="6465" spans="59:60" x14ac:dyDescent="0.25">
      <c r="BG6465">
        <v>6464</v>
      </c>
      <c r="BH6465" t="s">
        <v>349</v>
      </c>
    </row>
    <row r="6466" spans="59:60" x14ac:dyDescent="0.25">
      <c r="BG6466">
        <v>6465</v>
      </c>
      <c r="BH6466" t="s">
        <v>350</v>
      </c>
    </row>
    <row r="6467" spans="59:60" x14ac:dyDescent="0.25">
      <c r="BG6467">
        <v>6466</v>
      </c>
      <c r="BH6467" t="s">
        <v>351</v>
      </c>
    </row>
    <row r="6468" spans="59:60" x14ac:dyDescent="0.25">
      <c r="BG6468">
        <v>6467</v>
      </c>
      <c r="BH6468" t="s">
        <v>352</v>
      </c>
    </row>
    <row r="6469" spans="59:60" x14ac:dyDescent="0.25">
      <c r="BG6469">
        <v>6468</v>
      </c>
      <c r="BH6469" t="s">
        <v>293</v>
      </c>
    </row>
    <row r="6470" spans="59:60" x14ac:dyDescent="0.25">
      <c r="BG6470">
        <v>6469</v>
      </c>
      <c r="BH6470" t="s">
        <v>294</v>
      </c>
    </row>
    <row r="6471" spans="59:60" x14ac:dyDescent="0.25">
      <c r="BG6471">
        <v>6470</v>
      </c>
      <c r="BH6471" t="s">
        <v>295</v>
      </c>
    </row>
    <row r="6472" spans="59:60" x14ac:dyDescent="0.25">
      <c r="BG6472">
        <v>6471</v>
      </c>
      <c r="BH6472" t="s">
        <v>296</v>
      </c>
    </row>
    <row r="6473" spans="59:60" x14ac:dyDescent="0.25">
      <c r="BG6473">
        <v>6472</v>
      </c>
      <c r="BH6473" t="s">
        <v>297</v>
      </c>
    </row>
    <row r="6474" spans="59:60" x14ac:dyDescent="0.25">
      <c r="BG6474">
        <v>6473</v>
      </c>
      <c r="BH6474" t="s">
        <v>298</v>
      </c>
    </row>
    <row r="6475" spans="59:60" x14ac:dyDescent="0.25">
      <c r="BG6475">
        <v>6474</v>
      </c>
      <c r="BH6475" t="s">
        <v>299</v>
      </c>
    </row>
    <row r="6476" spans="59:60" x14ac:dyDescent="0.25">
      <c r="BG6476">
        <v>6475</v>
      </c>
      <c r="BH6476" t="s">
        <v>300</v>
      </c>
    </row>
    <row r="6477" spans="59:60" x14ac:dyDescent="0.25">
      <c r="BG6477">
        <v>6476</v>
      </c>
      <c r="BH6477" t="s">
        <v>301</v>
      </c>
    </row>
    <row r="6478" spans="59:60" x14ac:dyDescent="0.25">
      <c r="BG6478">
        <v>6477</v>
      </c>
      <c r="BH6478" t="s">
        <v>302</v>
      </c>
    </row>
    <row r="6479" spans="59:60" x14ac:dyDescent="0.25">
      <c r="BG6479">
        <v>6478</v>
      </c>
      <c r="BH6479" t="s">
        <v>303</v>
      </c>
    </row>
    <row r="6480" spans="59:60" x14ac:dyDescent="0.25">
      <c r="BG6480">
        <v>6479</v>
      </c>
      <c r="BH6480" t="s">
        <v>304</v>
      </c>
    </row>
    <row r="6481" spans="59:60" x14ac:dyDescent="0.25">
      <c r="BG6481">
        <v>6480</v>
      </c>
      <c r="BH6481" t="s">
        <v>305</v>
      </c>
    </row>
    <row r="6482" spans="59:60" x14ac:dyDescent="0.25">
      <c r="BG6482">
        <v>6481</v>
      </c>
      <c r="BH6482" t="s">
        <v>306</v>
      </c>
    </row>
    <row r="6483" spans="59:60" x14ac:dyDescent="0.25">
      <c r="BG6483">
        <v>6482</v>
      </c>
      <c r="BH6483" t="s">
        <v>307</v>
      </c>
    </row>
    <row r="6484" spans="59:60" x14ac:dyDescent="0.25">
      <c r="BG6484">
        <v>6483</v>
      </c>
      <c r="BH6484" t="s">
        <v>308</v>
      </c>
    </row>
    <row r="6485" spans="59:60" x14ac:dyDescent="0.25">
      <c r="BG6485">
        <v>6484</v>
      </c>
      <c r="BH6485" t="s">
        <v>309</v>
      </c>
    </row>
    <row r="6486" spans="59:60" x14ac:dyDescent="0.25">
      <c r="BG6486">
        <v>6485</v>
      </c>
      <c r="BH6486" t="s">
        <v>310</v>
      </c>
    </row>
    <row r="6487" spans="59:60" x14ac:dyDescent="0.25">
      <c r="BG6487">
        <v>6486</v>
      </c>
      <c r="BH6487" t="s">
        <v>311</v>
      </c>
    </row>
    <row r="6488" spans="59:60" x14ac:dyDescent="0.25">
      <c r="BG6488">
        <v>6487</v>
      </c>
      <c r="BH6488" t="s">
        <v>312</v>
      </c>
    </row>
    <row r="6489" spans="59:60" x14ac:dyDescent="0.25">
      <c r="BG6489">
        <v>6488</v>
      </c>
      <c r="BH6489" t="s">
        <v>313</v>
      </c>
    </row>
    <row r="6490" spans="59:60" x14ac:dyDescent="0.25">
      <c r="BG6490">
        <v>6489</v>
      </c>
      <c r="BH6490" t="s">
        <v>314</v>
      </c>
    </row>
    <row r="6491" spans="59:60" x14ac:dyDescent="0.25">
      <c r="BG6491">
        <v>6490</v>
      </c>
      <c r="BH6491" t="s">
        <v>315</v>
      </c>
    </row>
    <row r="6492" spans="59:60" x14ac:dyDescent="0.25">
      <c r="BG6492">
        <v>6491</v>
      </c>
      <c r="BH6492" t="s">
        <v>316</v>
      </c>
    </row>
    <row r="6493" spans="59:60" x14ac:dyDescent="0.25">
      <c r="BG6493">
        <v>6492</v>
      </c>
      <c r="BH6493" t="s">
        <v>317</v>
      </c>
    </row>
    <row r="6494" spans="59:60" x14ac:dyDescent="0.25">
      <c r="BG6494">
        <v>6493</v>
      </c>
      <c r="BH6494" t="s">
        <v>318</v>
      </c>
    </row>
    <row r="6495" spans="59:60" x14ac:dyDescent="0.25">
      <c r="BG6495">
        <v>6494</v>
      </c>
      <c r="BH6495" t="s">
        <v>319</v>
      </c>
    </row>
    <row r="6496" spans="59:60" x14ac:dyDescent="0.25">
      <c r="BG6496">
        <v>6495</v>
      </c>
      <c r="BH6496" t="s">
        <v>320</v>
      </c>
    </row>
    <row r="6497" spans="59:60" x14ac:dyDescent="0.25">
      <c r="BG6497">
        <v>6496</v>
      </c>
      <c r="BH6497" t="s">
        <v>321</v>
      </c>
    </row>
    <row r="6498" spans="59:60" x14ac:dyDescent="0.25">
      <c r="BG6498">
        <v>6497</v>
      </c>
      <c r="BH6498" t="s">
        <v>322</v>
      </c>
    </row>
    <row r="6499" spans="59:60" x14ac:dyDescent="0.25">
      <c r="BG6499">
        <v>6498</v>
      </c>
      <c r="BH6499" t="s">
        <v>323</v>
      </c>
    </row>
    <row r="6500" spans="59:60" x14ac:dyDescent="0.25">
      <c r="BG6500">
        <v>6499</v>
      </c>
      <c r="BH6500" t="s">
        <v>324</v>
      </c>
    </row>
    <row r="6501" spans="59:60" x14ac:dyDescent="0.25">
      <c r="BG6501">
        <v>6500</v>
      </c>
      <c r="BH6501" t="s">
        <v>325</v>
      </c>
    </row>
    <row r="6502" spans="59:60" x14ac:dyDescent="0.25">
      <c r="BG6502">
        <v>6501</v>
      </c>
      <c r="BH6502" t="s">
        <v>326</v>
      </c>
    </row>
    <row r="6503" spans="59:60" x14ac:dyDescent="0.25">
      <c r="BG6503">
        <v>6502</v>
      </c>
      <c r="BH6503" t="s">
        <v>327</v>
      </c>
    </row>
    <row r="6504" spans="59:60" x14ac:dyDescent="0.25">
      <c r="BG6504">
        <v>6503</v>
      </c>
      <c r="BH6504" t="s">
        <v>328</v>
      </c>
    </row>
    <row r="6505" spans="59:60" x14ac:dyDescent="0.25">
      <c r="BG6505">
        <v>6504</v>
      </c>
      <c r="BH6505" t="s">
        <v>329</v>
      </c>
    </row>
    <row r="6506" spans="59:60" x14ac:dyDescent="0.25">
      <c r="BG6506">
        <v>6505</v>
      </c>
      <c r="BH6506" t="s">
        <v>330</v>
      </c>
    </row>
    <row r="6507" spans="59:60" x14ac:dyDescent="0.25">
      <c r="BG6507">
        <v>6506</v>
      </c>
      <c r="BH6507" t="s">
        <v>331</v>
      </c>
    </row>
    <row r="6508" spans="59:60" x14ac:dyDescent="0.25">
      <c r="BG6508">
        <v>6507</v>
      </c>
      <c r="BH6508" t="s">
        <v>332</v>
      </c>
    </row>
    <row r="6509" spans="59:60" x14ac:dyDescent="0.25">
      <c r="BG6509">
        <v>6508</v>
      </c>
      <c r="BH6509" t="s">
        <v>333</v>
      </c>
    </row>
    <row r="6510" spans="59:60" x14ac:dyDescent="0.25">
      <c r="BG6510">
        <v>6509</v>
      </c>
      <c r="BH6510" t="s">
        <v>334</v>
      </c>
    </row>
    <row r="6511" spans="59:60" x14ac:dyDescent="0.25">
      <c r="BG6511">
        <v>6510</v>
      </c>
      <c r="BH6511" t="s">
        <v>335</v>
      </c>
    </row>
    <row r="6512" spans="59:60" x14ac:dyDescent="0.25">
      <c r="BG6512">
        <v>6511</v>
      </c>
      <c r="BH6512" t="s">
        <v>336</v>
      </c>
    </row>
    <row r="6513" spans="59:60" x14ac:dyDescent="0.25">
      <c r="BG6513">
        <v>6512</v>
      </c>
      <c r="BH6513" t="s">
        <v>337</v>
      </c>
    </row>
    <row r="6514" spans="59:60" x14ac:dyDescent="0.25">
      <c r="BG6514">
        <v>6513</v>
      </c>
      <c r="BH6514" t="s">
        <v>338</v>
      </c>
    </row>
    <row r="6515" spans="59:60" x14ac:dyDescent="0.25">
      <c r="BG6515">
        <v>6514</v>
      </c>
      <c r="BH6515" t="s">
        <v>339</v>
      </c>
    </row>
    <row r="6516" spans="59:60" x14ac:dyDescent="0.25">
      <c r="BG6516">
        <v>6515</v>
      </c>
      <c r="BH6516" t="s">
        <v>340</v>
      </c>
    </row>
    <row r="6517" spans="59:60" x14ac:dyDescent="0.25">
      <c r="BG6517">
        <v>6516</v>
      </c>
      <c r="BH6517" t="s">
        <v>341</v>
      </c>
    </row>
    <row r="6518" spans="59:60" x14ac:dyDescent="0.25">
      <c r="BG6518">
        <v>6517</v>
      </c>
      <c r="BH6518" t="s">
        <v>342</v>
      </c>
    </row>
    <row r="6519" spans="59:60" x14ac:dyDescent="0.25">
      <c r="BG6519">
        <v>6518</v>
      </c>
      <c r="BH6519" t="s">
        <v>343</v>
      </c>
    </row>
    <row r="6520" spans="59:60" x14ac:dyDescent="0.25">
      <c r="BG6520">
        <v>6519</v>
      </c>
      <c r="BH6520" t="s">
        <v>344</v>
      </c>
    </row>
    <row r="6521" spans="59:60" x14ac:dyDescent="0.25">
      <c r="BG6521">
        <v>6520</v>
      </c>
      <c r="BH6521" t="s">
        <v>345</v>
      </c>
    </row>
    <row r="6522" spans="59:60" x14ac:dyDescent="0.25">
      <c r="BG6522">
        <v>6521</v>
      </c>
      <c r="BH6522" t="s">
        <v>346</v>
      </c>
    </row>
    <row r="6523" spans="59:60" x14ac:dyDescent="0.25">
      <c r="BG6523">
        <v>6522</v>
      </c>
      <c r="BH6523" t="s">
        <v>347</v>
      </c>
    </row>
    <row r="6524" spans="59:60" x14ac:dyDescent="0.25">
      <c r="BG6524">
        <v>6523</v>
      </c>
      <c r="BH6524" t="s">
        <v>348</v>
      </c>
    </row>
    <row r="6525" spans="59:60" x14ac:dyDescent="0.25">
      <c r="BG6525">
        <v>6524</v>
      </c>
      <c r="BH6525" t="s">
        <v>349</v>
      </c>
    </row>
    <row r="6526" spans="59:60" x14ac:dyDescent="0.25">
      <c r="BG6526">
        <v>6525</v>
      </c>
      <c r="BH6526" t="s">
        <v>350</v>
      </c>
    </row>
    <row r="6527" spans="59:60" x14ac:dyDescent="0.25">
      <c r="BG6527">
        <v>6526</v>
      </c>
      <c r="BH6527" t="s">
        <v>351</v>
      </c>
    </row>
    <row r="6528" spans="59:60" x14ac:dyDescent="0.25">
      <c r="BG6528">
        <v>6527</v>
      </c>
      <c r="BH6528" t="s">
        <v>352</v>
      </c>
    </row>
    <row r="6529" spans="59:60" x14ac:dyDescent="0.25">
      <c r="BG6529">
        <v>6528</v>
      </c>
      <c r="BH6529" t="s">
        <v>293</v>
      </c>
    </row>
    <row r="6530" spans="59:60" x14ac:dyDescent="0.25">
      <c r="BG6530">
        <v>6529</v>
      </c>
      <c r="BH6530" t="s">
        <v>294</v>
      </c>
    </row>
    <row r="6531" spans="59:60" x14ac:dyDescent="0.25">
      <c r="BG6531">
        <v>6530</v>
      </c>
      <c r="BH6531" t="s">
        <v>295</v>
      </c>
    </row>
    <row r="6532" spans="59:60" x14ac:dyDescent="0.25">
      <c r="BG6532">
        <v>6531</v>
      </c>
      <c r="BH6532" t="s">
        <v>296</v>
      </c>
    </row>
    <row r="6533" spans="59:60" x14ac:dyDescent="0.25">
      <c r="BG6533">
        <v>6532</v>
      </c>
      <c r="BH6533" t="s">
        <v>297</v>
      </c>
    </row>
    <row r="6534" spans="59:60" x14ac:dyDescent="0.25">
      <c r="BG6534">
        <v>6533</v>
      </c>
      <c r="BH6534" t="s">
        <v>298</v>
      </c>
    </row>
    <row r="6535" spans="59:60" x14ac:dyDescent="0.25">
      <c r="BG6535">
        <v>6534</v>
      </c>
      <c r="BH6535" t="s">
        <v>299</v>
      </c>
    </row>
    <row r="6536" spans="59:60" x14ac:dyDescent="0.25">
      <c r="BG6536">
        <v>6535</v>
      </c>
      <c r="BH6536" t="s">
        <v>300</v>
      </c>
    </row>
    <row r="6537" spans="59:60" x14ac:dyDescent="0.25">
      <c r="BG6537">
        <v>6536</v>
      </c>
      <c r="BH6537" t="s">
        <v>301</v>
      </c>
    </row>
    <row r="6538" spans="59:60" x14ac:dyDescent="0.25">
      <c r="BG6538">
        <v>6537</v>
      </c>
      <c r="BH6538" t="s">
        <v>302</v>
      </c>
    </row>
    <row r="6539" spans="59:60" x14ac:dyDescent="0.25">
      <c r="BG6539">
        <v>6538</v>
      </c>
      <c r="BH6539" t="s">
        <v>303</v>
      </c>
    </row>
    <row r="6540" spans="59:60" x14ac:dyDescent="0.25">
      <c r="BG6540">
        <v>6539</v>
      </c>
      <c r="BH6540" t="s">
        <v>304</v>
      </c>
    </row>
    <row r="6541" spans="59:60" x14ac:dyDescent="0.25">
      <c r="BG6541">
        <v>6540</v>
      </c>
      <c r="BH6541" t="s">
        <v>305</v>
      </c>
    </row>
    <row r="6542" spans="59:60" x14ac:dyDescent="0.25">
      <c r="BG6542">
        <v>6541</v>
      </c>
      <c r="BH6542" t="s">
        <v>306</v>
      </c>
    </row>
    <row r="6543" spans="59:60" x14ac:dyDescent="0.25">
      <c r="BG6543">
        <v>6542</v>
      </c>
      <c r="BH6543" t="s">
        <v>307</v>
      </c>
    </row>
    <row r="6544" spans="59:60" x14ac:dyDescent="0.25">
      <c r="BG6544">
        <v>6543</v>
      </c>
      <c r="BH6544" t="s">
        <v>308</v>
      </c>
    </row>
    <row r="6545" spans="59:60" x14ac:dyDescent="0.25">
      <c r="BG6545">
        <v>6544</v>
      </c>
      <c r="BH6545" t="s">
        <v>309</v>
      </c>
    </row>
    <row r="6546" spans="59:60" x14ac:dyDescent="0.25">
      <c r="BG6546">
        <v>6545</v>
      </c>
      <c r="BH6546" t="s">
        <v>310</v>
      </c>
    </row>
    <row r="6547" spans="59:60" x14ac:dyDescent="0.25">
      <c r="BG6547">
        <v>6546</v>
      </c>
      <c r="BH6547" t="s">
        <v>311</v>
      </c>
    </row>
    <row r="6548" spans="59:60" x14ac:dyDescent="0.25">
      <c r="BG6548">
        <v>6547</v>
      </c>
      <c r="BH6548" t="s">
        <v>312</v>
      </c>
    </row>
    <row r="6549" spans="59:60" x14ac:dyDescent="0.25">
      <c r="BG6549">
        <v>6548</v>
      </c>
      <c r="BH6549" t="s">
        <v>313</v>
      </c>
    </row>
    <row r="6550" spans="59:60" x14ac:dyDescent="0.25">
      <c r="BG6550">
        <v>6549</v>
      </c>
      <c r="BH6550" t="s">
        <v>314</v>
      </c>
    </row>
    <row r="6551" spans="59:60" x14ac:dyDescent="0.25">
      <c r="BG6551">
        <v>6550</v>
      </c>
      <c r="BH6551" t="s">
        <v>315</v>
      </c>
    </row>
    <row r="6552" spans="59:60" x14ac:dyDescent="0.25">
      <c r="BG6552">
        <v>6551</v>
      </c>
      <c r="BH6552" t="s">
        <v>316</v>
      </c>
    </row>
    <row r="6553" spans="59:60" x14ac:dyDescent="0.25">
      <c r="BG6553">
        <v>6552</v>
      </c>
      <c r="BH6553" t="s">
        <v>317</v>
      </c>
    </row>
    <row r="6554" spans="59:60" x14ac:dyDescent="0.25">
      <c r="BG6554">
        <v>6553</v>
      </c>
      <c r="BH6554" t="s">
        <v>318</v>
      </c>
    </row>
    <row r="6555" spans="59:60" x14ac:dyDescent="0.25">
      <c r="BG6555">
        <v>6554</v>
      </c>
      <c r="BH6555" t="s">
        <v>319</v>
      </c>
    </row>
    <row r="6556" spans="59:60" x14ac:dyDescent="0.25">
      <c r="BG6556">
        <v>6555</v>
      </c>
      <c r="BH6556" t="s">
        <v>320</v>
      </c>
    </row>
    <row r="6557" spans="59:60" x14ac:dyDescent="0.25">
      <c r="BG6557">
        <v>6556</v>
      </c>
      <c r="BH6557" t="s">
        <v>321</v>
      </c>
    </row>
    <row r="6558" spans="59:60" x14ac:dyDescent="0.25">
      <c r="BG6558">
        <v>6557</v>
      </c>
      <c r="BH6558" t="s">
        <v>322</v>
      </c>
    </row>
    <row r="6559" spans="59:60" x14ac:dyDescent="0.25">
      <c r="BG6559">
        <v>6558</v>
      </c>
      <c r="BH6559" t="s">
        <v>323</v>
      </c>
    </row>
    <row r="6560" spans="59:60" x14ac:dyDescent="0.25">
      <c r="BG6560">
        <v>6559</v>
      </c>
      <c r="BH6560" t="s">
        <v>324</v>
      </c>
    </row>
    <row r="6561" spans="59:60" x14ac:dyDescent="0.25">
      <c r="BG6561">
        <v>6560</v>
      </c>
      <c r="BH6561" t="s">
        <v>325</v>
      </c>
    </row>
    <row r="6562" spans="59:60" x14ac:dyDescent="0.25">
      <c r="BG6562">
        <v>6561</v>
      </c>
      <c r="BH6562" t="s">
        <v>326</v>
      </c>
    </row>
    <row r="6563" spans="59:60" x14ac:dyDescent="0.25">
      <c r="BG6563">
        <v>6562</v>
      </c>
      <c r="BH6563" t="s">
        <v>327</v>
      </c>
    </row>
    <row r="6564" spans="59:60" x14ac:dyDescent="0.25">
      <c r="BG6564">
        <v>6563</v>
      </c>
      <c r="BH6564" t="s">
        <v>328</v>
      </c>
    </row>
    <row r="6565" spans="59:60" x14ac:dyDescent="0.25">
      <c r="BG6565">
        <v>6564</v>
      </c>
      <c r="BH6565" t="s">
        <v>329</v>
      </c>
    </row>
    <row r="6566" spans="59:60" x14ac:dyDescent="0.25">
      <c r="BG6566">
        <v>6565</v>
      </c>
      <c r="BH6566" t="s">
        <v>330</v>
      </c>
    </row>
    <row r="6567" spans="59:60" x14ac:dyDescent="0.25">
      <c r="BG6567">
        <v>6566</v>
      </c>
      <c r="BH6567" t="s">
        <v>331</v>
      </c>
    </row>
    <row r="6568" spans="59:60" x14ac:dyDescent="0.25">
      <c r="BG6568">
        <v>6567</v>
      </c>
      <c r="BH6568" t="s">
        <v>332</v>
      </c>
    </row>
    <row r="6569" spans="59:60" x14ac:dyDescent="0.25">
      <c r="BG6569">
        <v>6568</v>
      </c>
      <c r="BH6569" t="s">
        <v>333</v>
      </c>
    </row>
    <row r="6570" spans="59:60" x14ac:dyDescent="0.25">
      <c r="BG6570">
        <v>6569</v>
      </c>
      <c r="BH6570" t="s">
        <v>334</v>
      </c>
    </row>
    <row r="6571" spans="59:60" x14ac:dyDescent="0.25">
      <c r="BG6571">
        <v>6570</v>
      </c>
      <c r="BH6571" t="s">
        <v>335</v>
      </c>
    </row>
    <row r="6572" spans="59:60" x14ac:dyDescent="0.25">
      <c r="BG6572">
        <v>6571</v>
      </c>
      <c r="BH6572" t="s">
        <v>336</v>
      </c>
    </row>
    <row r="6573" spans="59:60" x14ac:dyDescent="0.25">
      <c r="BG6573">
        <v>6572</v>
      </c>
      <c r="BH6573" t="s">
        <v>337</v>
      </c>
    </row>
    <row r="6574" spans="59:60" x14ac:dyDescent="0.25">
      <c r="BG6574">
        <v>6573</v>
      </c>
      <c r="BH6574" t="s">
        <v>338</v>
      </c>
    </row>
    <row r="6575" spans="59:60" x14ac:dyDescent="0.25">
      <c r="BG6575">
        <v>6574</v>
      </c>
      <c r="BH6575" t="s">
        <v>339</v>
      </c>
    </row>
    <row r="6576" spans="59:60" x14ac:dyDescent="0.25">
      <c r="BG6576">
        <v>6575</v>
      </c>
      <c r="BH6576" t="s">
        <v>340</v>
      </c>
    </row>
    <row r="6577" spans="59:60" x14ac:dyDescent="0.25">
      <c r="BG6577">
        <v>6576</v>
      </c>
      <c r="BH6577" t="s">
        <v>341</v>
      </c>
    </row>
    <row r="6578" spans="59:60" x14ac:dyDescent="0.25">
      <c r="BG6578">
        <v>6577</v>
      </c>
      <c r="BH6578" t="s">
        <v>342</v>
      </c>
    </row>
    <row r="6579" spans="59:60" x14ac:dyDescent="0.25">
      <c r="BG6579">
        <v>6578</v>
      </c>
      <c r="BH6579" t="s">
        <v>343</v>
      </c>
    </row>
    <row r="6580" spans="59:60" x14ac:dyDescent="0.25">
      <c r="BG6580">
        <v>6579</v>
      </c>
      <c r="BH6580" t="s">
        <v>344</v>
      </c>
    </row>
    <row r="6581" spans="59:60" x14ac:dyDescent="0.25">
      <c r="BG6581">
        <v>6580</v>
      </c>
      <c r="BH6581" t="s">
        <v>345</v>
      </c>
    </row>
    <row r="6582" spans="59:60" x14ac:dyDescent="0.25">
      <c r="BG6582">
        <v>6581</v>
      </c>
      <c r="BH6582" t="s">
        <v>346</v>
      </c>
    </row>
    <row r="6583" spans="59:60" x14ac:dyDescent="0.25">
      <c r="BG6583">
        <v>6582</v>
      </c>
      <c r="BH6583" t="s">
        <v>347</v>
      </c>
    </row>
    <row r="6584" spans="59:60" x14ac:dyDescent="0.25">
      <c r="BG6584">
        <v>6583</v>
      </c>
      <c r="BH6584" t="s">
        <v>348</v>
      </c>
    </row>
    <row r="6585" spans="59:60" x14ac:dyDescent="0.25">
      <c r="BG6585">
        <v>6584</v>
      </c>
      <c r="BH6585" t="s">
        <v>349</v>
      </c>
    </row>
    <row r="6586" spans="59:60" x14ac:dyDescent="0.25">
      <c r="BG6586">
        <v>6585</v>
      </c>
      <c r="BH6586" t="s">
        <v>350</v>
      </c>
    </row>
    <row r="6587" spans="59:60" x14ac:dyDescent="0.25">
      <c r="BG6587">
        <v>6586</v>
      </c>
      <c r="BH6587" t="s">
        <v>351</v>
      </c>
    </row>
    <row r="6588" spans="59:60" x14ac:dyDescent="0.25">
      <c r="BG6588">
        <v>6587</v>
      </c>
      <c r="BH6588" t="s">
        <v>352</v>
      </c>
    </row>
    <row r="6589" spans="59:60" x14ac:dyDescent="0.25">
      <c r="BG6589">
        <v>6588</v>
      </c>
      <c r="BH6589" t="s">
        <v>293</v>
      </c>
    </row>
    <row r="6590" spans="59:60" x14ac:dyDescent="0.25">
      <c r="BG6590">
        <v>6589</v>
      </c>
      <c r="BH6590" t="s">
        <v>294</v>
      </c>
    </row>
    <row r="6591" spans="59:60" x14ac:dyDescent="0.25">
      <c r="BG6591">
        <v>6590</v>
      </c>
      <c r="BH6591" t="s">
        <v>295</v>
      </c>
    </row>
    <row r="6592" spans="59:60" x14ac:dyDescent="0.25">
      <c r="BG6592">
        <v>6591</v>
      </c>
      <c r="BH6592" t="s">
        <v>296</v>
      </c>
    </row>
    <row r="6593" spans="59:60" x14ac:dyDescent="0.25">
      <c r="BG6593">
        <v>6592</v>
      </c>
      <c r="BH6593" t="s">
        <v>297</v>
      </c>
    </row>
    <row r="6594" spans="59:60" x14ac:dyDescent="0.25">
      <c r="BG6594">
        <v>6593</v>
      </c>
      <c r="BH6594" t="s">
        <v>298</v>
      </c>
    </row>
    <row r="6595" spans="59:60" x14ac:dyDescent="0.25">
      <c r="BG6595">
        <v>6594</v>
      </c>
      <c r="BH6595" t="s">
        <v>299</v>
      </c>
    </row>
    <row r="6596" spans="59:60" x14ac:dyDescent="0.25">
      <c r="BG6596">
        <v>6595</v>
      </c>
      <c r="BH6596" t="s">
        <v>300</v>
      </c>
    </row>
    <row r="6597" spans="59:60" x14ac:dyDescent="0.25">
      <c r="BG6597">
        <v>6596</v>
      </c>
      <c r="BH6597" t="s">
        <v>301</v>
      </c>
    </row>
    <row r="6598" spans="59:60" x14ac:dyDescent="0.25">
      <c r="BG6598">
        <v>6597</v>
      </c>
      <c r="BH6598" t="s">
        <v>302</v>
      </c>
    </row>
    <row r="6599" spans="59:60" x14ac:dyDescent="0.25">
      <c r="BG6599">
        <v>6598</v>
      </c>
      <c r="BH6599" t="s">
        <v>303</v>
      </c>
    </row>
    <row r="6600" spans="59:60" x14ac:dyDescent="0.25">
      <c r="BG6600">
        <v>6599</v>
      </c>
      <c r="BH6600" t="s">
        <v>304</v>
      </c>
    </row>
    <row r="6601" spans="59:60" x14ac:dyDescent="0.25">
      <c r="BG6601">
        <v>6600</v>
      </c>
      <c r="BH6601" t="s">
        <v>305</v>
      </c>
    </row>
    <row r="6602" spans="59:60" x14ac:dyDescent="0.25">
      <c r="BG6602">
        <v>6601</v>
      </c>
      <c r="BH6602" t="s">
        <v>306</v>
      </c>
    </row>
    <row r="6603" spans="59:60" x14ac:dyDescent="0.25">
      <c r="BG6603">
        <v>6602</v>
      </c>
      <c r="BH6603" t="s">
        <v>307</v>
      </c>
    </row>
    <row r="6604" spans="59:60" x14ac:dyDescent="0.25">
      <c r="BG6604">
        <v>6603</v>
      </c>
      <c r="BH6604" t="s">
        <v>308</v>
      </c>
    </row>
    <row r="6605" spans="59:60" x14ac:dyDescent="0.25">
      <c r="BG6605">
        <v>6604</v>
      </c>
      <c r="BH6605" t="s">
        <v>309</v>
      </c>
    </row>
    <row r="6606" spans="59:60" x14ac:dyDescent="0.25">
      <c r="BG6606">
        <v>6605</v>
      </c>
      <c r="BH6606" t="s">
        <v>310</v>
      </c>
    </row>
    <row r="6607" spans="59:60" x14ac:dyDescent="0.25">
      <c r="BG6607">
        <v>6606</v>
      </c>
      <c r="BH6607" t="s">
        <v>311</v>
      </c>
    </row>
    <row r="6608" spans="59:60" x14ac:dyDescent="0.25">
      <c r="BG6608">
        <v>6607</v>
      </c>
      <c r="BH6608" t="s">
        <v>312</v>
      </c>
    </row>
    <row r="6609" spans="59:60" x14ac:dyDescent="0.25">
      <c r="BG6609">
        <v>6608</v>
      </c>
      <c r="BH6609" t="s">
        <v>313</v>
      </c>
    </row>
    <row r="6610" spans="59:60" x14ac:dyDescent="0.25">
      <c r="BG6610">
        <v>6609</v>
      </c>
      <c r="BH6610" t="s">
        <v>314</v>
      </c>
    </row>
    <row r="6611" spans="59:60" x14ac:dyDescent="0.25">
      <c r="BG6611">
        <v>6610</v>
      </c>
      <c r="BH6611" t="s">
        <v>315</v>
      </c>
    </row>
    <row r="6612" spans="59:60" x14ac:dyDescent="0.25">
      <c r="BG6612">
        <v>6611</v>
      </c>
      <c r="BH6612" t="s">
        <v>316</v>
      </c>
    </row>
    <row r="6613" spans="59:60" x14ac:dyDescent="0.25">
      <c r="BG6613">
        <v>6612</v>
      </c>
      <c r="BH6613" t="s">
        <v>317</v>
      </c>
    </row>
    <row r="6614" spans="59:60" x14ac:dyDescent="0.25">
      <c r="BG6614">
        <v>6613</v>
      </c>
      <c r="BH6614" t="s">
        <v>318</v>
      </c>
    </row>
    <row r="6615" spans="59:60" x14ac:dyDescent="0.25">
      <c r="BG6615">
        <v>6614</v>
      </c>
      <c r="BH6615" t="s">
        <v>319</v>
      </c>
    </row>
    <row r="6616" spans="59:60" x14ac:dyDescent="0.25">
      <c r="BG6616">
        <v>6615</v>
      </c>
      <c r="BH6616" t="s">
        <v>320</v>
      </c>
    </row>
    <row r="6617" spans="59:60" x14ac:dyDescent="0.25">
      <c r="BG6617">
        <v>6616</v>
      </c>
      <c r="BH6617" t="s">
        <v>321</v>
      </c>
    </row>
    <row r="6618" spans="59:60" x14ac:dyDescent="0.25">
      <c r="BG6618">
        <v>6617</v>
      </c>
      <c r="BH6618" t="s">
        <v>322</v>
      </c>
    </row>
    <row r="6619" spans="59:60" x14ac:dyDescent="0.25">
      <c r="BG6619">
        <v>6618</v>
      </c>
      <c r="BH6619" t="s">
        <v>323</v>
      </c>
    </row>
    <row r="6620" spans="59:60" x14ac:dyDescent="0.25">
      <c r="BG6620">
        <v>6619</v>
      </c>
      <c r="BH6620" t="s">
        <v>324</v>
      </c>
    </row>
    <row r="6621" spans="59:60" x14ac:dyDescent="0.25">
      <c r="BG6621">
        <v>6620</v>
      </c>
      <c r="BH6621" t="s">
        <v>325</v>
      </c>
    </row>
    <row r="6622" spans="59:60" x14ac:dyDescent="0.25">
      <c r="BG6622">
        <v>6621</v>
      </c>
      <c r="BH6622" t="s">
        <v>326</v>
      </c>
    </row>
    <row r="6623" spans="59:60" x14ac:dyDescent="0.25">
      <c r="BG6623">
        <v>6622</v>
      </c>
      <c r="BH6623" t="s">
        <v>327</v>
      </c>
    </row>
    <row r="6624" spans="59:60" x14ac:dyDescent="0.25">
      <c r="BG6624">
        <v>6623</v>
      </c>
      <c r="BH6624" t="s">
        <v>328</v>
      </c>
    </row>
    <row r="6625" spans="59:60" x14ac:dyDescent="0.25">
      <c r="BG6625">
        <v>6624</v>
      </c>
      <c r="BH6625" t="s">
        <v>329</v>
      </c>
    </row>
    <row r="6626" spans="59:60" x14ac:dyDescent="0.25">
      <c r="BG6626">
        <v>6625</v>
      </c>
      <c r="BH6626" t="s">
        <v>330</v>
      </c>
    </row>
    <row r="6627" spans="59:60" x14ac:dyDescent="0.25">
      <c r="BG6627">
        <v>6626</v>
      </c>
      <c r="BH6627" t="s">
        <v>331</v>
      </c>
    </row>
    <row r="6628" spans="59:60" x14ac:dyDescent="0.25">
      <c r="BG6628">
        <v>6627</v>
      </c>
      <c r="BH6628" t="s">
        <v>332</v>
      </c>
    </row>
    <row r="6629" spans="59:60" x14ac:dyDescent="0.25">
      <c r="BG6629">
        <v>6628</v>
      </c>
      <c r="BH6629" t="s">
        <v>333</v>
      </c>
    </row>
    <row r="6630" spans="59:60" x14ac:dyDescent="0.25">
      <c r="BG6630">
        <v>6629</v>
      </c>
      <c r="BH6630" t="s">
        <v>334</v>
      </c>
    </row>
    <row r="6631" spans="59:60" x14ac:dyDescent="0.25">
      <c r="BG6631">
        <v>6630</v>
      </c>
      <c r="BH6631" t="s">
        <v>335</v>
      </c>
    </row>
    <row r="6632" spans="59:60" x14ac:dyDescent="0.25">
      <c r="BG6632">
        <v>6631</v>
      </c>
      <c r="BH6632" t="s">
        <v>336</v>
      </c>
    </row>
    <row r="6633" spans="59:60" x14ac:dyDescent="0.25">
      <c r="BG6633">
        <v>6632</v>
      </c>
      <c r="BH6633" t="s">
        <v>337</v>
      </c>
    </row>
    <row r="6634" spans="59:60" x14ac:dyDescent="0.25">
      <c r="BG6634">
        <v>6633</v>
      </c>
      <c r="BH6634" t="s">
        <v>338</v>
      </c>
    </row>
    <row r="6635" spans="59:60" x14ac:dyDescent="0.25">
      <c r="BG6635">
        <v>6634</v>
      </c>
      <c r="BH6635" t="s">
        <v>339</v>
      </c>
    </row>
    <row r="6636" spans="59:60" x14ac:dyDescent="0.25">
      <c r="BG6636">
        <v>6635</v>
      </c>
      <c r="BH6636" t="s">
        <v>340</v>
      </c>
    </row>
    <row r="6637" spans="59:60" x14ac:dyDescent="0.25">
      <c r="BG6637">
        <v>6636</v>
      </c>
      <c r="BH6637" t="s">
        <v>341</v>
      </c>
    </row>
    <row r="6638" spans="59:60" x14ac:dyDescent="0.25">
      <c r="BG6638">
        <v>6637</v>
      </c>
      <c r="BH6638" t="s">
        <v>342</v>
      </c>
    </row>
    <row r="6639" spans="59:60" x14ac:dyDescent="0.25">
      <c r="BG6639">
        <v>6638</v>
      </c>
      <c r="BH6639" t="s">
        <v>343</v>
      </c>
    </row>
    <row r="6640" spans="59:60" x14ac:dyDescent="0.25">
      <c r="BG6640">
        <v>6639</v>
      </c>
      <c r="BH6640" t="s">
        <v>344</v>
      </c>
    </row>
    <row r="6641" spans="59:60" x14ac:dyDescent="0.25">
      <c r="BG6641">
        <v>6640</v>
      </c>
      <c r="BH6641" t="s">
        <v>345</v>
      </c>
    </row>
    <row r="6642" spans="59:60" x14ac:dyDescent="0.25">
      <c r="BG6642">
        <v>6641</v>
      </c>
      <c r="BH6642" t="s">
        <v>346</v>
      </c>
    </row>
    <row r="6643" spans="59:60" x14ac:dyDescent="0.25">
      <c r="BG6643">
        <v>6642</v>
      </c>
      <c r="BH6643" t="s">
        <v>347</v>
      </c>
    </row>
    <row r="6644" spans="59:60" x14ac:dyDescent="0.25">
      <c r="BG6644">
        <v>6643</v>
      </c>
      <c r="BH6644" t="s">
        <v>348</v>
      </c>
    </row>
    <row r="6645" spans="59:60" x14ac:dyDescent="0.25">
      <c r="BG6645">
        <v>6644</v>
      </c>
      <c r="BH6645" t="s">
        <v>349</v>
      </c>
    </row>
    <row r="6646" spans="59:60" x14ac:dyDescent="0.25">
      <c r="BG6646">
        <v>6645</v>
      </c>
      <c r="BH6646" t="s">
        <v>350</v>
      </c>
    </row>
    <row r="6647" spans="59:60" x14ac:dyDescent="0.25">
      <c r="BG6647">
        <v>6646</v>
      </c>
      <c r="BH6647" t="s">
        <v>351</v>
      </c>
    </row>
    <row r="6648" spans="59:60" x14ac:dyDescent="0.25">
      <c r="BG6648">
        <v>6647</v>
      </c>
      <c r="BH6648" t="s">
        <v>352</v>
      </c>
    </row>
    <row r="6649" spans="59:60" x14ac:dyDescent="0.25">
      <c r="BG6649">
        <v>6648</v>
      </c>
      <c r="BH6649" t="s">
        <v>293</v>
      </c>
    </row>
    <row r="6650" spans="59:60" x14ac:dyDescent="0.25">
      <c r="BG6650">
        <v>6649</v>
      </c>
      <c r="BH6650" t="s">
        <v>294</v>
      </c>
    </row>
    <row r="6651" spans="59:60" x14ac:dyDescent="0.25">
      <c r="BG6651">
        <v>6650</v>
      </c>
      <c r="BH6651" t="s">
        <v>295</v>
      </c>
    </row>
    <row r="6652" spans="59:60" x14ac:dyDescent="0.25">
      <c r="BG6652">
        <v>6651</v>
      </c>
      <c r="BH6652" t="s">
        <v>296</v>
      </c>
    </row>
    <row r="6653" spans="59:60" x14ac:dyDescent="0.25">
      <c r="BG6653">
        <v>6652</v>
      </c>
      <c r="BH6653" t="s">
        <v>297</v>
      </c>
    </row>
    <row r="6654" spans="59:60" x14ac:dyDescent="0.25">
      <c r="BG6654">
        <v>6653</v>
      </c>
      <c r="BH6654" t="s">
        <v>298</v>
      </c>
    </row>
    <row r="6655" spans="59:60" x14ac:dyDescent="0.25">
      <c r="BG6655">
        <v>6654</v>
      </c>
      <c r="BH6655" t="s">
        <v>299</v>
      </c>
    </row>
    <row r="6656" spans="59:60" x14ac:dyDescent="0.25">
      <c r="BG6656">
        <v>6655</v>
      </c>
      <c r="BH6656" t="s">
        <v>300</v>
      </c>
    </row>
    <row r="6657" spans="59:60" x14ac:dyDescent="0.25">
      <c r="BG6657">
        <v>6656</v>
      </c>
      <c r="BH6657" t="s">
        <v>301</v>
      </c>
    </row>
    <row r="6658" spans="59:60" x14ac:dyDescent="0.25">
      <c r="BG6658">
        <v>6657</v>
      </c>
      <c r="BH6658" t="s">
        <v>302</v>
      </c>
    </row>
    <row r="6659" spans="59:60" x14ac:dyDescent="0.25">
      <c r="BG6659">
        <v>6658</v>
      </c>
      <c r="BH6659" t="s">
        <v>303</v>
      </c>
    </row>
    <row r="6660" spans="59:60" x14ac:dyDescent="0.25">
      <c r="BG6660">
        <v>6659</v>
      </c>
      <c r="BH6660" t="s">
        <v>304</v>
      </c>
    </row>
    <row r="6661" spans="59:60" x14ac:dyDescent="0.25">
      <c r="BG6661">
        <v>6660</v>
      </c>
      <c r="BH6661" t="s">
        <v>305</v>
      </c>
    </row>
    <row r="6662" spans="59:60" x14ac:dyDescent="0.25">
      <c r="BG6662">
        <v>6661</v>
      </c>
      <c r="BH6662" t="s">
        <v>306</v>
      </c>
    </row>
    <row r="6663" spans="59:60" x14ac:dyDescent="0.25">
      <c r="BG6663">
        <v>6662</v>
      </c>
      <c r="BH6663" t="s">
        <v>307</v>
      </c>
    </row>
    <row r="6664" spans="59:60" x14ac:dyDescent="0.25">
      <c r="BG6664">
        <v>6663</v>
      </c>
      <c r="BH6664" t="s">
        <v>308</v>
      </c>
    </row>
    <row r="6665" spans="59:60" x14ac:dyDescent="0.25">
      <c r="BG6665">
        <v>6664</v>
      </c>
      <c r="BH6665" t="s">
        <v>309</v>
      </c>
    </row>
    <row r="6666" spans="59:60" x14ac:dyDescent="0.25">
      <c r="BG6666">
        <v>6665</v>
      </c>
      <c r="BH6666" t="s">
        <v>310</v>
      </c>
    </row>
    <row r="6667" spans="59:60" x14ac:dyDescent="0.25">
      <c r="BG6667">
        <v>6666</v>
      </c>
      <c r="BH6667" t="s">
        <v>311</v>
      </c>
    </row>
    <row r="6668" spans="59:60" x14ac:dyDescent="0.25">
      <c r="BG6668">
        <v>6667</v>
      </c>
      <c r="BH6668" t="s">
        <v>312</v>
      </c>
    </row>
    <row r="6669" spans="59:60" x14ac:dyDescent="0.25">
      <c r="BG6669">
        <v>6668</v>
      </c>
      <c r="BH6669" t="s">
        <v>313</v>
      </c>
    </row>
    <row r="6670" spans="59:60" x14ac:dyDescent="0.25">
      <c r="BG6670">
        <v>6669</v>
      </c>
      <c r="BH6670" t="s">
        <v>314</v>
      </c>
    </row>
    <row r="6671" spans="59:60" x14ac:dyDescent="0.25">
      <c r="BG6671">
        <v>6670</v>
      </c>
      <c r="BH6671" t="s">
        <v>315</v>
      </c>
    </row>
    <row r="6672" spans="59:60" x14ac:dyDescent="0.25">
      <c r="BG6672">
        <v>6671</v>
      </c>
      <c r="BH6672" t="s">
        <v>316</v>
      </c>
    </row>
    <row r="6673" spans="59:60" x14ac:dyDescent="0.25">
      <c r="BG6673">
        <v>6672</v>
      </c>
      <c r="BH6673" t="s">
        <v>317</v>
      </c>
    </row>
    <row r="6674" spans="59:60" x14ac:dyDescent="0.25">
      <c r="BG6674">
        <v>6673</v>
      </c>
      <c r="BH6674" t="s">
        <v>318</v>
      </c>
    </row>
    <row r="6675" spans="59:60" x14ac:dyDescent="0.25">
      <c r="BG6675">
        <v>6674</v>
      </c>
      <c r="BH6675" t="s">
        <v>319</v>
      </c>
    </row>
    <row r="6676" spans="59:60" x14ac:dyDescent="0.25">
      <c r="BG6676">
        <v>6675</v>
      </c>
      <c r="BH6676" t="s">
        <v>320</v>
      </c>
    </row>
    <row r="6677" spans="59:60" x14ac:dyDescent="0.25">
      <c r="BG6677">
        <v>6676</v>
      </c>
      <c r="BH6677" t="s">
        <v>321</v>
      </c>
    </row>
    <row r="6678" spans="59:60" x14ac:dyDescent="0.25">
      <c r="BG6678">
        <v>6677</v>
      </c>
      <c r="BH6678" t="s">
        <v>322</v>
      </c>
    </row>
    <row r="6679" spans="59:60" x14ac:dyDescent="0.25">
      <c r="BG6679">
        <v>6678</v>
      </c>
      <c r="BH6679" t="s">
        <v>323</v>
      </c>
    </row>
    <row r="6680" spans="59:60" x14ac:dyDescent="0.25">
      <c r="BG6680">
        <v>6679</v>
      </c>
      <c r="BH6680" t="s">
        <v>324</v>
      </c>
    </row>
    <row r="6681" spans="59:60" x14ac:dyDescent="0.25">
      <c r="BG6681">
        <v>6680</v>
      </c>
      <c r="BH6681" t="s">
        <v>325</v>
      </c>
    </row>
    <row r="6682" spans="59:60" x14ac:dyDescent="0.25">
      <c r="BG6682">
        <v>6681</v>
      </c>
      <c r="BH6682" t="s">
        <v>326</v>
      </c>
    </row>
    <row r="6683" spans="59:60" x14ac:dyDescent="0.25">
      <c r="BG6683">
        <v>6682</v>
      </c>
      <c r="BH6683" t="s">
        <v>327</v>
      </c>
    </row>
    <row r="6684" spans="59:60" x14ac:dyDescent="0.25">
      <c r="BG6684">
        <v>6683</v>
      </c>
      <c r="BH6684" t="s">
        <v>328</v>
      </c>
    </row>
    <row r="6685" spans="59:60" x14ac:dyDescent="0.25">
      <c r="BG6685">
        <v>6684</v>
      </c>
      <c r="BH6685" t="s">
        <v>329</v>
      </c>
    </row>
    <row r="6686" spans="59:60" x14ac:dyDescent="0.25">
      <c r="BG6686">
        <v>6685</v>
      </c>
      <c r="BH6686" t="s">
        <v>330</v>
      </c>
    </row>
    <row r="6687" spans="59:60" x14ac:dyDescent="0.25">
      <c r="BG6687">
        <v>6686</v>
      </c>
      <c r="BH6687" t="s">
        <v>331</v>
      </c>
    </row>
    <row r="6688" spans="59:60" x14ac:dyDescent="0.25">
      <c r="BG6688">
        <v>6687</v>
      </c>
      <c r="BH6688" t="s">
        <v>332</v>
      </c>
    </row>
    <row r="6689" spans="59:60" x14ac:dyDescent="0.25">
      <c r="BG6689">
        <v>6688</v>
      </c>
      <c r="BH6689" t="s">
        <v>333</v>
      </c>
    </row>
    <row r="6690" spans="59:60" x14ac:dyDescent="0.25">
      <c r="BG6690">
        <v>6689</v>
      </c>
      <c r="BH6690" t="s">
        <v>334</v>
      </c>
    </row>
    <row r="6691" spans="59:60" x14ac:dyDescent="0.25">
      <c r="BG6691">
        <v>6690</v>
      </c>
      <c r="BH6691" t="s">
        <v>335</v>
      </c>
    </row>
    <row r="6692" spans="59:60" x14ac:dyDescent="0.25">
      <c r="BG6692">
        <v>6691</v>
      </c>
      <c r="BH6692" t="s">
        <v>336</v>
      </c>
    </row>
    <row r="6693" spans="59:60" x14ac:dyDescent="0.25">
      <c r="BG6693">
        <v>6692</v>
      </c>
      <c r="BH6693" t="s">
        <v>337</v>
      </c>
    </row>
    <row r="6694" spans="59:60" x14ac:dyDescent="0.25">
      <c r="BG6694">
        <v>6693</v>
      </c>
      <c r="BH6694" t="s">
        <v>338</v>
      </c>
    </row>
    <row r="6695" spans="59:60" x14ac:dyDescent="0.25">
      <c r="BG6695">
        <v>6694</v>
      </c>
      <c r="BH6695" t="s">
        <v>339</v>
      </c>
    </row>
    <row r="6696" spans="59:60" x14ac:dyDescent="0.25">
      <c r="BG6696">
        <v>6695</v>
      </c>
      <c r="BH6696" t="s">
        <v>340</v>
      </c>
    </row>
    <row r="6697" spans="59:60" x14ac:dyDescent="0.25">
      <c r="BG6697">
        <v>6696</v>
      </c>
      <c r="BH6697" t="s">
        <v>341</v>
      </c>
    </row>
    <row r="6698" spans="59:60" x14ac:dyDescent="0.25">
      <c r="BG6698">
        <v>6697</v>
      </c>
      <c r="BH6698" t="s">
        <v>342</v>
      </c>
    </row>
    <row r="6699" spans="59:60" x14ac:dyDescent="0.25">
      <c r="BG6699">
        <v>6698</v>
      </c>
      <c r="BH6699" t="s">
        <v>343</v>
      </c>
    </row>
    <row r="6700" spans="59:60" x14ac:dyDescent="0.25">
      <c r="BG6700">
        <v>6699</v>
      </c>
      <c r="BH6700" t="s">
        <v>344</v>
      </c>
    </row>
    <row r="6701" spans="59:60" x14ac:dyDescent="0.25">
      <c r="BG6701">
        <v>6700</v>
      </c>
      <c r="BH6701" t="s">
        <v>345</v>
      </c>
    </row>
    <row r="6702" spans="59:60" x14ac:dyDescent="0.25">
      <c r="BG6702">
        <v>6701</v>
      </c>
      <c r="BH6702" t="s">
        <v>346</v>
      </c>
    </row>
    <row r="6703" spans="59:60" x14ac:dyDescent="0.25">
      <c r="BG6703">
        <v>6702</v>
      </c>
      <c r="BH6703" t="s">
        <v>347</v>
      </c>
    </row>
    <row r="6704" spans="59:60" x14ac:dyDescent="0.25">
      <c r="BG6704">
        <v>6703</v>
      </c>
      <c r="BH6704" t="s">
        <v>348</v>
      </c>
    </row>
    <row r="6705" spans="59:60" x14ac:dyDescent="0.25">
      <c r="BG6705">
        <v>6704</v>
      </c>
      <c r="BH6705" t="s">
        <v>349</v>
      </c>
    </row>
    <row r="6706" spans="59:60" x14ac:dyDescent="0.25">
      <c r="BG6706">
        <v>6705</v>
      </c>
      <c r="BH6706" t="s">
        <v>350</v>
      </c>
    </row>
    <row r="6707" spans="59:60" x14ac:dyDescent="0.25">
      <c r="BG6707">
        <v>6706</v>
      </c>
      <c r="BH6707" t="s">
        <v>351</v>
      </c>
    </row>
    <row r="6708" spans="59:60" x14ac:dyDescent="0.25">
      <c r="BG6708">
        <v>6707</v>
      </c>
      <c r="BH6708" t="s">
        <v>352</v>
      </c>
    </row>
    <row r="6709" spans="59:60" x14ac:dyDescent="0.25">
      <c r="BG6709">
        <v>6708</v>
      </c>
      <c r="BH6709" t="s">
        <v>293</v>
      </c>
    </row>
    <row r="6710" spans="59:60" x14ac:dyDescent="0.25">
      <c r="BG6710">
        <v>6709</v>
      </c>
      <c r="BH6710" t="s">
        <v>294</v>
      </c>
    </row>
    <row r="6711" spans="59:60" x14ac:dyDescent="0.25">
      <c r="BG6711">
        <v>6710</v>
      </c>
      <c r="BH6711" t="s">
        <v>295</v>
      </c>
    </row>
    <row r="6712" spans="59:60" x14ac:dyDescent="0.25">
      <c r="BG6712">
        <v>6711</v>
      </c>
      <c r="BH6712" t="s">
        <v>296</v>
      </c>
    </row>
    <row r="6713" spans="59:60" x14ac:dyDescent="0.25">
      <c r="BG6713">
        <v>6712</v>
      </c>
      <c r="BH6713" t="s">
        <v>297</v>
      </c>
    </row>
    <row r="6714" spans="59:60" x14ac:dyDescent="0.25">
      <c r="BG6714">
        <v>6713</v>
      </c>
      <c r="BH6714" t="s">
        <v>298</v>
      </c>
    </row>
    <row r="6715" spans="59:60" x14ac:dyDescent="0.25">
      <c r="BG6715">
        <v>6714</v>
      </c>
      <c r="BH6715" t="s">
        <v>299</v>
      </c>
    </row>
    <row r="6716" spans="59:60" x14ac:dyDescent="0.25">
      <c r="BG6716">
        <v>6715</v>
      </c>
      <c r="BH6716" t="s">
        <v>300</v>
      </c>
    </row>
    <row r="6717" spans="59:60" x14ac:dyDescent="0.25">
      <c r="BG6717">
        <v>6716</v>
      </c>
      <c r="BH6717" t="s">
        <v>301</v>
      </c>
    </row>
    <row r="6718" spans="59:60" x14ac:dyDescent="0.25">
      <c r="BG6718">
        <v>6717</v>
      </c>
      <c r="BH6718" t="s">
        <v>302</v>
      </c>
    </row>
    <row r="6719" spans="59:60" x14ac:dyDescent="0.25">
      <c r="BG6719">
        <v>6718</v>
      </c>
      <c r="BH6719" t="s">
        <v>303</v>
      </c>
    </row>
    <row r="6720" spans="59:60" x14ac:dyDescent="0.25">
      <c r="BG6720">
        <v>6719</v>
      </c>
      <c r="BH6720" t="s">
        <v>304</v>
      </c>
    </row>
    <row r="6721" spans="59:60" x14ac:dyDescent="0.25">
      <c r="BG6721">
        <v>6720</v>
      </c>
      <c r="BH6721" t="s">
        <v>305</v>
      </c>
    </row>
    <row r="6722" spans="59:60" x14ac:dyDescent="0.25">
      <c r="BG6722">
        <v>6721</v>
      </c>
      <c r="BH6722" t="s">
        <v>306</v>
      </c>
    </row>
    <row r="6723" spans="59:60" x14ac:dyDescent="0.25">
      <c r="BG6723">
        <v>6722</v>
      </c>
      <c r="BH6723" t="s">
        <v>307</v>
      </c>
    </row>
    <row r="6724" spans="59:60" x14ac:dyDescent="0.25">
      <c r="BG6724">
        <v>6723</v>
      </c>
      <c r="BH6724" t="s">
        <v>308</v>
      </c>
    </row>
    <row r="6725" spans="59:60" x14ac:dyDescent="0.25">
      <c r="BG6725">
        <v>6724</v>
      </c>
      <c r="BH6725" t="s">
        <v>309</v>
      </c>
    </row>
    <row r="6726" spans="59:60" x14ac:dyDescent="0.25">
      <c r="BG6726">
        <v>6725</v>
      </c>
      <c r="BH6726" t="s">
        <v>310</v>
      </c>
    </row>
    <row r="6727" spans="59:60" x14ac:dyDescent="0.25">
      <c r="BG6727">
        <v>6726</v>
      </c>
      <c r="BH6727" t="s">
        <v>311</v>
      </c>
    </row>
    <row r="6728" spans="59:60" x14ac:dyDescent="0.25">
      <c r="BG6728">
        <v>6727</v>
      </c>
      <c r="BH6728" t="s">
        <v>312</v>
      </c>
    </row>
    <row r="6729" spans="59:60" x14ac:dyDescent="0.25">
      <c r="BG6729">
        <v>6728</v>
      </c>
      <c r="BH6729" t="s">
        <v>313</v>
      </c>
    </row>
    <row r="6730" spans="59:60" x14ac:dyDescent="0.25">
      <c r="BG6730">
        <v>6729</v>
      </c>
      <c r="BH6730" t="s">
        <v>314</v>
      </c>
    </row>
    <row r="6731" spans="59:60" x14ac:dyDescent="0.25">
      <c r="BG6731">
        <v>6730</v>
      </c>
      <c r="BH6731" t="s">
        <v>315</v>
      </c>
    </row>
    <row r="6732" spans="59:60" x14ac:dyDescent="0.25">
      <c r="BG6732">
        <v>6731</v>
      </c>
      <c r="BH6732" t="s">
        <v>316</v>
      </c>
    </row>
    <row r="6733" spans="59:60" x14ac:dyDescent="0.25">
      <c r="BG6733">
        <v>6732</v>
      </c>
      <c r="BH6733" t="s">
        <v>317</v>
      </c>
    </row>
    <row r="6734" spans="59:60" x14ac:dyDescent="0.25">
      <c r="BG6734">
        <v>6733</v>
      </c>
      <c r="BH6734" t="s">
        <v>318</v>
      </c>
    </row>
    <row r="6735" spans="59:60" x14ac:dyDescent="0.25">
      <c r="BG6735">
        <v>6734</v>
      </c>
      <c r="BH6735" t="s">
        <v>319</v>
      </c>
    </row>
    <row r="6736" spans="59:60" x14ac:dyDescent="0.25">
      <c r="BG6736">
        <v>6735</v>
      </c>
      <c r="BH6736" t="s">
        <v>320</v>
      </c>
    </row>
    <row r="6737" spans="59:60" x14ac:dyDescent="0.25">
      <c r="BG6737">
        <v>6736</v>
      </c>
      <c r="BH6737" t="s">
        <v>321</v>
      </c>
    </row>
    <row r="6738" spans="59:60" x14ac:dyDescent="0.25">
      <c r="BG6738">
        <v>6737</v>
      </c>
      <c r="BH6738" t="s">
        <v>322</v>
      </c>
    </row>
    <row r="6739" spans="59:60" x14ac:dyDescent="0.25">
      <c r="BG6739">
        <v>6738</v>
      </c>
      <c r="BH6739" t="s">
        <v>323</v>
      </c>
    </row>
    <row r="6740" spans="59:60" x14ac:dyDescent="0.25">
      <c r="BG6740">
        <v>6739</v>
      </c>
      <c r="BH6740" t="s">
        <v>324</v>
      </c>
    </row>
    <row r="6741" spans="59:60" x14ac:dyDescent="0.25">
      <c r="BG6741">
        <v>6740</v>
      </c>
      <c r="BH6741" t="s">
        <v>325</v>
      </c>
    </row>
    <row r="6742" spans="59:60" x14ac:dyDescent="0.25">
      <c r="BG6742">
        <v>6741</v>
      </c>
      <c r="BH6742" t="s">
        <v>326</v>
      </c>
    </row>
    <row r="6743" spans="59:60" x14ac:dyDescent="0.25">
      <c r="BG6743">
        <v>6742</v>
      </c>
      <c r="BH6743" t="s">
        <v>327</v>
      </c>
    </row>
    <row r="6744" spans="59:60" x14ac:dyDescent="0.25">
      <c r="BG6744">
        <v>6743</v>
      </c>
      <c r="BH6744" t="s">
        <v>328</v>
      </c>
    </row>
    <row r="6745" spans="59:60" x14ac:dyDescent="0.25">
      <c r="BG6745">
        <v>6744</v>
      </c>
      <c r="BH6745" t="s">
        <v>329</v>
      </c>
    </row>
    <row r="6746" spans="59:60" x14ac:dyDescent="0.25">
      <c r="BG6746">
        <v>6745</v>
      </c>
      <c r="BH6746" t="s">
        <v>330</v>
      </c>
    </row>
    <row r="6747" spans="59:60" x14ac:dyDescent="0.25">
      <c r="BG6747">
        <v>6746</v>
      </c>
      <c r="BH6747" t="s">
        <v>331</v>
      </c>
    </row>
    <row r="6748" spans="59:60" x14ac:dyDescent="0.25">
      <c r="BG6748">
        <v>6747</v>
      </c>
      <c r="BH6748" t="s">
        <v>332</v>
      </c>
    </row>
    <row r="6749" spans="59:60" x14ac:dyDescent="0.25">
      <c r="BG6749">
        <v>6748</v>
      </c>
      <c r="BH6749" t="s">
        <v>333</v>
      </c>
    </row>
    <row r="6750" spans="59:60" x14ac:dyDescent="0.25">
      <c r="BG6750">
        <v>6749</v>
      </c>
      <c r="BH6750" t="s">
        <v>334</v>
      </c>
    </row>
    <row r="6751" spans="59:60" x14ac:dyDescent="0.25">
      <c r="BG6751">
        <v>6750</v>
      </c>
      <c r="BH6751" t="s">
        <v>335</v>
      </c>
    </row>
    <row r="6752" spans="59:60" x14ac:dyDescent="0.25">
      <c r="BG6752">
        <v>6751</v>
      </c>
      <c r="BH6752" t="s">
        <v>336</v>
      </c>
    </row>
    <row r="6753" spans="59:60" x14ac:dyDescent="0.25">
      <c r="BG6753">
        <v>6752</v>
      </c>
      <c r="BH6753" t="s">
        <v>337</v>
      </c>
    </row>
    <row r="6754" spans="59:60" x14ac:dyDescent="0.25">
      <c r="BG6754">
        <v>6753</v>
      </c>
      <c r="BH6754" t="s">
        <v>338</v>
      </c>
    </row>
    <row r="6755" spans="59:60" x14ac:dyDescent="0.25">
      <c r="BG6755">
        <v>6754</v>
      </c>
      <c r="BH6755" t="s">
        <v>339</v>
      </c>
    </row>
    <row r="6756" spans="59:60" x14ac:dyDescent="0.25">
      <c r="BG6756">
        <v>6755</v>
      </c>
      <c r="BH6756" t="s">
        <v>340</v>
      </c>
    </row>
    <row r="6757" spans="59:60" x14ac:dyDescent="0.25">
      <c r="BG6757">
        <v>6756</v>
      </c>
      <c r="BH6757" t="s">
        <v>341</v>
      </c>
    </row>
    <row r="6758" spans="59:60" x14ac:dyDescent="0.25">
      <c r="BG6758">
        <v>6757</v>
      </c>
      <c r="BH6758" t="s">
        <v>342</v>
      </c>
    </row>
    <row r="6759" spans="59:60" x14ac:dyDescent="0.25">
      <c r="BG6759">
        <v>6758</v>
      </c>
      <c r="BH6759" t="s">
        <v>343</v>
      </c>
    </row>
    <row r="6760" spans="59:60" x14ac:dyDescent="0.25">
      <c r="BG6760">
        <v>6759</v>
      </c>
      <c r="BH6760" t="s">
        <v>344</v>
      </c>
    </row>
    <row r="6761" spans="59:60" x14ac:dyDescent="0.25">
      <c r="BG6761">
        <v>6760</v>
      </c>
      <c r="BH6761" t="s">
        <v>345</v>
      </c>
    </row>
    <row r="6762" spans="59:60" x14ac:dyDescent="0.25">
      <c r="BG6762">
        <v>6761</v>
      </c>
      <c r="BH6762" t="s">
        <v>346</v>
      </c>
    </row>
    <row r="6763" spans="59:60" x14ac:dyDescent="0.25">
      <c r="BG6763">
        <v>6762</v>
      </c>
      <c r="BH6763" t="s">
        <v>347</v>
      </c>
    </row>
    <row r="6764" spans="59:60" x14ac:dyDescent="0.25">
      <c r="BG6764">
        <v>6763</v>
      </c>
      <c r="BH6764" t="s">
        <v>348</v>
      </c>
    </row>
    <row r="6765" spans="59:60" x14ac:dyDescent="0.25">
      <c r="BG6765">
        <v>6764</v>
      </c>
      <c r="BH6765" t="s">
        <v>349</v>
      </c>
    </row>
    <row r="6766" spans="59:60" x14ac:dyDescent="0.25">
      <c r="BG6766">
        <v>6765</v>
      </c>
      <c r="BH6766" t="s">
        <v>350</v>
      </c>
    </row>
    <row r="6767" spans="59:60" x14ac:dyDescent="0.25">
      <c r="BG6767">
        <v>6766</v>
      </c>
      <c r="BH6767" t="s">
        <v>351</v>
      </c>
    </row>
    <row r="6768" spans="59:60" x14ac:dyDescent="0.25">
      <c r="BG6768">
        <v>6767</v>
      </c>
      <c r="BH6768" t="s">
        <v>352</v>
      </c>
    </row>
    <row r="6769" spans="59:60" x14ac:dyDescent="0.25">
      <c r="BG6769">
        <v>6768</v>
      </c>
      <c r="BH6769" t="s">
        <v>293</v>
      </c>
    </row>
    <row r="6770" spans="59:60" x14ac:dyDescent="0.25">
      <c r="BG6770">
        <v>6769</v>
      </c>
      <c r="BH6770" t="s">
        <v>294</v>
      </c>
    </row>
    <row r="6771" spans="59:60" x14ac:dyDescent="0.25">
      <c r="BG6771">
        <v>6770</v>
      </c>
      <c r="BH6771" t="s">
        <v>295</v>
      </c>
    </row>
    <row r="6772" spans="59:60" x14ac:dyDescent="0.25">
      <c r="BG6772">
        <v>6771</v>
      </c>
      <c r="BH6772" t="s">
        <v>296</v>
      </c>
    </row>
    <row r="6773" spans="59:60" x14ac:dyDescent="0.25">
      <c r="BG6773">
        <v>6772</v>
      </c>
      <c r="BH6773" t="s">
        <v>297</v>
      </c>
    </row>
    <row r="6774" spans="59:60" x14ac:dyDescent="0.25">
      <c r="BG6774">
        <v>6773</v>
      </c>
      <c r="BH6774" t="s">
        <v>298</v>
      </c>
    </row>
    <row r="6775" spans="59:60" x14ac:dyDescent="0.25">
      <c r="BG6775">
        <v>6774</v>
      </c>
      <c r="BH6775" t="s">
        <v>299</v>
      </c>
    </row>
    <row r="6776" spans="59:60" x14ac:dyDescent="0.25">
      <c r="BG6776">
        <v>6775</v>
      </c>
      <c r="BH6776" t="s">
        <v>300</v>
      </c>
    </row>
    <row r="6777" spans="59:60" x14ac:dyDescent="0.25">
      <c r="BG6777">
        <v>6776</v>
      </c>
      <c r="BH6777" t="s">
        <v>301</v>
      </c>
    </row>
    <row r="6778" spans="59:60" x14ac:dyDescent="0.25">
      <c r="BG6778">
        <v>6777</v>
      </c>
      <c r="BH6778" t="s">
        <v>302</v>
      </c>
    </row>
    <row r="6779" spans="59:60" x14ac:dyDescent="0.25">
      <c r="BG6779">
        <v>6778</v>
      </c>
      <c r="BH6779" t="s">
        <v>303</v>
      </c>
    </row>
    <row r="6780" spans="59:60" x14ac:dyDescent="0.25">
      <c r="BG6780">
        <v>6779</v>
      </c>
      <c r="BH6780" t="s">
        <v>304</v>
      </c>
    </row>
    <row r="6781" spans="59:60" x14ac:dyDescent="0.25">
      <c r="BG6781">
        <v>6780</v>
      </c>
      <c r="BH6781" t="s">
        <v>305</v>
      </c>
    </row>
    <row r="6782" spans="59:60" x14ac:dyDescent="0.25">
      <c r="BG6782">
        <v>6781</v>
      </c>
      <c r="BH6782" t="s">
        <v>306</v>
      </c>
    </row>
    <row r="6783" spans="59:60" x14ac:dyDescent="0.25">
      <c r="BG6783">
        <v>6782</v>
      </c>
      <c r="BH6783" t="s">
        <v>307</v>
      </c>
    </row>
    <row r="6784" spans="59:60" x14ac:dyDescent="0.25">
      <c r="BG6784">
        <v>6783</v>
      </c>
      <c r="BH6784" t="s">
        <v>308</v>
      </c>
    </row>
    <row r="6785" spans="59:60" x14ac:dyDescent="0.25">
      <c r="BG6785">
        <v>6784</v>
      </c>
      <c r="BH6785" t="s">
        <v>309</v>
      </c>
    </row>
    <row r="6786" spans="59:60" x14ac:dyDescent="0.25">
      <c r="BG6786">
        <v>6785</v>
      </c>
      <c r="BH6786" t="s">
        <v>310</v>
      </c>
    </row>
    <row r="6787" spans="59:60" x14ac:dyDescent="0.25">
      <c r="BG6787">
        <v>6786</v>
      </c>
      <c r="BH6787" t="s">
        <v>311</v>
      </c>
    </row>
    <row r="6788" spans="59:60" x14ac:dyDescent="0.25">
      <c r="BG6788">
        <v>6787</v>
      </c>
      <c r="BH6788" t="s">
        <v>312</v>
      </c>
    </row>
    <row r="6789" spans="59:60" x14ac:dyDescent="0.25">
      <c r="BG6789">
        <v>6788</v>
      </c>
      <c r="BH6789" t="s">
        <v>313</v>
      </c>
    </row>
    <row r="6790" spans="59:60" x14ac:dyDescent="0.25">
      <c r="BG6790">
        <v>6789</v>
      </c>
      <c r="BH6790" t="s">
        <v>314</v>
      </c>
    </row>
    <row r="6791" spans="59:60" x14ac:dyDescent="0.25">
      <c r="BG6791">
        <v>6790</v>
      </c>
      <c r="BH6791" t="s">
        <v>315</v>
      </c>
    </row>
    <row r="6792" spans="59:60" x14ac:dyDescent="0.25">
      <c r="BG6792">
        <v>6791</v>
      </c>
      <c r="BH6792" t="s">
        <v>316</v>
      </c>
    </row>
    <row r="6793" spans="59:60" x14ac:dyDescent="0.25">
      <c r="BG6793">
        <v>6792</v>
      </c>
      <c r="BH6793" t="s">
        <v>317</v>
      </c>
    </row>
    <row r="6794" spans="59:60" x14ac:dyDescent="0.25">
      <c r="BG6794">
        <v>6793</v>
      </c>
      <c r="BH6794" t="s">
        <v>318</v>
      </c>
    </row>
    <row r="6795" spans="59:60" x14ac:dyDescent="0.25">
      <c r="BG6795">
        <v>6794</v>
      </c>
      <c r="BH6795" t="s">
        <v>319</v>
      </c>
    </row>
    <row r="6796" spans="59:60" x14ac:dyDescent="0.25">
      <c r="BG6796">
        <v>6795</v>
      </c>
      <c r="BH6796" t="s">
        <v>320</v>
      </c>
    </row>
    <row r="6797" spans="59:60" x14ac:dyDescent="0.25">
      <c r="BG6797">
        <v>6796</v>
      </c>
      <c r="BH6797" t="s">
        <v>321</v>
      </c>
    </row>
    <row r="6798" spans="59:60" x14ac:dyDescent="0.25">
      <c r="BG6798">
        <v>6797</v>
      </c>
      <c r="BH6798" t="s">
        <v>322</v>
      </c>
    </row>
    <row r="6799" spans="59:60" x14ac:dyDescent="0.25">
      <c r="BG6799">
        <v>6798</v>
      </c>
      <c r="BH6799" t="s">
        <v>323</v>
      </c>
    </row>
    <row r="6800" spans="59:60" x14ac:dyDescent="0.25">
      <c r="BG6800">
        <v>6799</v>
      </c>
      <c r="BH6800" t="s">
        <v>324</v>
      </c>
    </row>
    <row r="6801" spans="59:60" x14ac:dyDescent="0.25">
      <c r="BG6801">
        <v>6800</v>
      </c>
      <c r="BH6801" t="s">
        <v>325</v>
      </c>
    </row>
    <row r="6802" spans="59:60" x14ac:dyDescent="0.25">
      <c r="BG6802">
        <v>6801</v>
      </c>
      <c r="BH6802" t="s">
        <v>326</v>
      </c>
    </row>
    <row r="6803" spans="59:60" x14ac:dyDescent="0.25">
      <c r="BG6803">
        <v>6802</v>
      </c>
      <c r="BH6803" t="s">
        <v>327</v>
      </c>
    </row>
    <row r="6804" spans="59:60" x14ac:dyDescent="0.25">
      <c r="BG6804">
        <v>6803</v>
      </c>
      <c r="BH6804" t="s">
        <v>328</v>
      </c>
    </row>
    <row r="6805" spans="59:60" x14ac:dyDescent="0.25">
      <c r="BG6805">
        <v>6804</v>
      </c>
      <c r="BH6805" t="s">
        <v>329</v>
      </c>
    </row>
    <row r="6806" spans="59:60" x14ac:dyDescent="0.25">
      <c r="BG6806">
        <v>6805</v>
      </c>
      <c r="BH6806" t="s">
        <v>330</v>
      </c>
    </row>
    <row r="6807" spans="59:60" x14ac:dyDescent="0.25">
      <c r="BG6807">
        <v>6806</v>
      </c>
      <c r="BH6807" t="s">
        <v>331</v>
      </c>
    </row>
    <row r="6808" spans="59:60" x14ac:dyDescent="0.25">
      <c r="BG6808">
        <v>6807</v>
      </c>
      <c r="BH6808" t="s">
        <v>332</v>
      </c>
    </row>
    <row r="6809" spans="59:60" x14ac:dyDescent="0.25">
      <c r="BG6809">
        <v>6808</v>
      </c>
      <c r="BH6809" t="s">
        <v>333</v>
      </c>
    </row>
    <row r="6810" spans="59:60" x14ac:dyDescent="0.25">
      <c r="BG6810">
        <v>6809</v>
      </c>
      <c r="BH6810" t="s">
        <v>334</v>
      </c>
    </row>
    <row r="6811" spans="59:60" x14ac:dyDescent="0.25">
      <c r="BG6811">
        <v>6810</v>
      </c>
      <c r="BH6811" t="s">
        <v>335</v>
      </c>
    </row>
    <row r="6812" spans="59:60" x14ac:dyDescent="0.25">
      <c r="BG6812">
        <v>6811</v>
      </c>
      <c r="BH6812" t="s">
        <v>336</v>
      </c>
    </row>
    <row r="6813" spans="59:60" x14ac:dyDescent="0.25">
      <c r="BG6813">
        <v>6812</v>
      </c>
      <c r="BH6813" t="s">
        <v>337</v>
      </c>
    </row>
    <row r="6814" spans="59:60" x14ac:dyDescent="0.25">
      <c r="BG6814">
        <v>6813</v>
      </c>
      <c r="BH6814" t="s">
        <v>338</v>
      </c>
    </row>
    <row r="6815" spans="59:60" x14ac:dyDescent="0.25">
      <c r="BG6815">
        <v>6814</v>
      </c>
      <c r="BH6815" t="s">
        <v>339</v>
      </c>
    </row>
    <row r="6816" spans="59:60" x14ac:dyDescent="0.25">
      <c r="BG6816">
        <v>6815</v>
      </c>
      <c r="BH6816" t="s">
        <v>340</v>
      </c>
    </row>
    <row r="6817" spans="59:60" x14ac:dyDescent="0.25">
      <c r="BG6817">
        <v>6816</v>
      </c>
      <c r="BH6817" t="s">
        <v>341</v>
      </c>
    </row>
    <row r="6818" spans="59:60" x14ac:dyDescent="0.25">
      <c r="BG6818">
        <v>6817</v>
      </c>
      <c r="BH6818" t="s">
        <v>342</v>
      </c>
    </row>
    <row r="6819" spans="59:60" x14ac:dyDescent="0.25">
      <c r="BG6819">
        <v>6818</v>
      </c>
      <c r="BH6819" t="s">
        <v>343</v>
      </c>
    </row>
    <row r="6820" spans="59:60" x14ac:dyDescent="0.25">
      <c r="BG6820">
        <v>6819</v>
      </c>
      <c r="BH6820" t="s">
        <v>344</v>
      </c>
    </row>
    <row r="6821" spans="59:60" x14ac:dyDescent="0.25">
      <c r="BG6821">
        <v>6820</v>
      </c>
      <c r="BH6821" t="s">
        <v>345</v>
      </c>
    </row>
    <row r="6822" spans="59:60" x14ac:dyDescent="0.25">
      <c r="BG6822">
        <v>6821</v>
      </c>
      <c r="BH6822" t="s">
        <v>346</v>
      </c>
    </row>
    <row r="6823" spans="59:60" x14ac:dyDescent="0.25">
      <c r="BG6823">
        <v>6822</v>
      </c>
      <c r="BH6823" t="s">
        <v>347</v>
      </c>
    </row>
    <row r="6824" spans="59:60" x14ac:dyDescent="0.25">
      <c r="BG6824">
        <v>6823</v>
      </c>
      <c r="BH6824" t="s">
        <v>348</v>
      </c>
    </row>
    <row r="6825" spans="59:60" x14ac:dyDescent="0.25">
      <c r="BG6825">
        <v>6824</v>
      </c>
      <c r="BH6825" t="s">
        <v>349</v>
      </c>
    </row>
    <row r="6826" spans="59:60" x14ac:dyDescent="0.25">
      <c r="BG6826">
        <v>6825</v>
      </c>
      <c r="BH6826" t="s">
        <v>350</v>
      </c>
    </row>
    <row r="6827" spans="59:60" x14ac:dyDescent="0.25">
      <c r="BG6827">
        <v>6826</v>
      </c>
      <c r="BH6827" t="s">
        <v>351</v>
      </c>
    </row>
    <row r="6828" spans="59:60" x14ac:dyDescent="0.25">
      <c r="BG6828">
        <v>6827</v>
      </c>
      <c r="BH6828" t="s">
        <v>352</v>
      </c>
    </row>
    <row r="6829" spans="59:60" x14ac:dyDescent="0.25">
      <c r="BG6829">
        <v>6828</v>
      </c>
      <c r="BH6829" t="s">
        <v>293</v>
      </c>
    </row>
    <row r="6830" spans="59:60" x14ac:dyDescent="0.25">
      <c r="BG6830">
        <v>6829</v>
      </c>
      <c r="BH6830" t="s">
        <v>294</v>
      </c>
    </row>
    <row r="6831" spans="59:60" x14ac:dyDescent="0.25">
      <c r="BG6831">
        <v>6830</v>
      </c>
      <c r="BH6831" t="s">
        <v>295</v>
      </c>
    </row>
    <row r="6832" spans="59:60" x14ac:dyDescent="0.25">
      <c r="BG6832">
        <v>6831</v>
      </c>
      <c r="BH6832" t="s">
        <v>296</v>
      </c>
    </row>
    <row r="6833" spans="59:60" x14ac:dyDescent="0.25">
      <c r="BG6833">
        <v>6832</v>
      </c>
      <c r="BH6833" t="s">
        <v>297</v>
      </c>
    </row>
    <row r="6834" spans="59:60" x14ac:dyDescent="0.25">
      <c r="BG6834">
        <v>6833</v>
      </c>
      <c r="BH6834" t="s">
        <v>298</v>
      </c>
    </row>
    <row r="6835" spans="59:60" x14ac:dyDescent="0.25">
      <c r="BG6835">
        <v>6834</v>
      </c>
      <c r="BH6835" t="s">
        <v>299</v>
      </c>
    </row>
    <row r="6836" spans="59:60" x14ac:dyDescent="0.25">
      <c r="BG6836">
        <v>6835</v>
      </c>
      <c r="BH6836" t="s">
        <v>300</v>
      </c>
    </row>
    <row r="6837" spans="59:60" x14ac:dyDescent="0.25">
      <c r="BG6837">
        <v>6836</v>
      </c>
      <c r="BH6837" t="s">
        <v>301</v>
      </c>
    </row>
    <row r="6838" spans="59:60" x14ac:dyDescent="0.25">
      <c r="BG6838">
        <v>6837</v>
      </c>
      <c r="BH6838" t="s">
        <v>302</v>
      </c>
    </row>
    <row r="6839" spans="59:60" x14ac:dyDescent="0.25">
      <c r="BG6839">
        <v>6838</v>
      </c>
      <c r="BH6839" t="s">
        <v>303</v>
      </c>
    </row>
    <row r="6840" spans="59:60" x14ac:dyDescent="0.25">
      <c r="BG6840">
        <v>6839</v>
      </c>
      <c r="BH6840" t="s">
        <v>304</v>
      </c>
    </row>
    <row r="6841" spans="59:60" x14ac:dyDescent="0.25">
      <c r="BG6841">
        <v>6840</v>
      </c>
      <c r="BH6841" t="s">
        <v>305</v>
      </c>
    </row>
    <row r="6842" spans="59:60" x14ac:dyDescent="0.25">
      <c r="BG6842">
        <v>6841</v>
      </c>
      <c r="BH6842" t="s">
        <v>306</v>
      </c>
    </row>
    <row r="6843" spans="59:60" x14ac:dyDescent="0.25">
      <c r="BG6843">
        <v>6842</v>
      </c>
      <c r="BH6843" t="s">
        <v>307</v>
      </c>
    </row>
    <row r="6844" spans="59:60" x14ac:dyDescent="0.25">
      <c r="BG6844">
        <v>6843</v>
      </c>
      <c r="BH6844" t="s">
        <v>308</v>
      </c>
    </row>
    <row r="6845" spans="59:60" x14ac:dyDescent="0.25">
      <c r="BG6845">
        <v>6844</v>
      </c>
      <c r="BH6845" t="s">
        <v>309</v>
      </c>
    </row>
    <row r="6846" spans="59:60" x14ac:dyDescent="0.25">
      <c r="BG6846">
        <v>6845</v>
      </c>
      <c r="BH6846" t="s">
        <v>310</v>
      </c>
    </row>
    <row r="6847" spans="59:60" x14ac:dyDescent="0.25">
      <c r="BG6847">
        <v>6846</v>
      </c>
      <c r="BH6847" t="s">
        <v>311</v>
      </c>
    </row>
    <row r="6848" spans="59:60" x14ac:dyDescent="0.25">
      <c r="BG6848">
        <v>6847</v>
      </c>
      <c r="BH6848" t="s">
        <v>312</v>
      </c>
    </row>
    <row r="6849" spans="59:60" x14ac:dyDescent="0.25">
      <c r="BG6849">
        <v>6848</v>
      </c>
      <c r="BH6849" t="s">
        <v>313</v>
      </c>
    </row>
    <row r="6850" spans="59:60" x14ac:dyDescent="0.25">
      <c r="BG6850">
        <v>6849</v>
      </c>
      <c r="BH6850" t="s">
        <v>314</v>
      </c>
    </row>
    <row r="6851" spans="59:60" x14ac:dyDescent="0.25">
      <c r="BG6851">
        <v>6850</v>
      </c>
      <c r="BH6851" t="s">
        <v>315</v>
      </c>
    </row>
    <row r="6852" spans="59:60" x14ac:dyDescent="0.25">
      <c r="BG6852">
        <v>6851</v>
      </c>
      <c r="BH6852" t="s">
        <v>316</v>
      </c>
    </row>
    <row r="6853" spans="59:60" x14ac:dyDescent="0.25">
      <c r="BG6853">
        <v>6852</v>
      </c>
      <c r="BH6853" t="s">
        <v>317</v>
      </c>
    </row>
    <row r="6854" spans="59:60" x14ac:dyDescent="0.25">
      <c r="BG6854">
        <v>6853</v>
      </c>
      <c r="BH6854" t="s">
        <v>318</v>
      </c>
    </row>
    <row r="6855" spans="59:60" x14ac:dyDescent="0.25">
      <c r="BG6855">
        <v>6854</v>
      </c>
      <c r="BH6855" t="s">
        <v>319</v>
      </c>
    </row>
    <row r="6856" spans="59:60" x14ac:dyDescent="0.25">
      <c r="BG6856">
        <v>6855</v>
      </c>
      <c r="BH6856" t="s">
        <v>320</v>
      </c>
    </row>
    <row r="6857" spans="59:60" x14ac:dyDescent="0.25">
      <c r="BG6857">
        <v>6856</v>
      </c>
      <c r="BH6857" t="s">
        <v>321</v>
      </c>
    </row>
    <row r="6858" spans="59:60" x14ac:dyDescent="0.25">
      <c r="BG6858">
        <v>6857</v>
      </c>
      <c r="BH6858" t="s">
        <v>322</v>
      </c>
    </row>
    <row r="6859" spans="59:60" x14ac:dyDescent="0.25">
      <c r="BG6859">
        <v>6858</v>
      </c>
      <c r="BH6859" t="s">
        <v>323</v>
      </c>
    </row>
    <row r="6860" spans="59:60" x14ac:dyDescent="0.25">
      <c r="BG6860">
        <v>6859</v>
      </c>
      <c r="BH6860" t="s">
        <v>324</v>
      </c>
    </row>
    <row r="6861" spans="59:60" x14ac:dyDescent="0.25">
      <c r="BG6861">
        <v>6860</v>
      </c>
      <c r="BH6861" t="s">
        <v>325</v>
      </c>
    </row>
    <row r="6862" spans="59:60" x14ac:dyDescent="0.25">
      <c r="BG6862">
        <v>6861</v>
      </c>
      <c r="BH6862" t="s">
        <v>326</v>
      </c>
    </row>
    <row r="6863" spans="59:60" x14ac:dyDescent="0.25">
      <c r="BG6863">
        <v>6862</v>
      </c>
      <c r="BH6863" t="s">
        <v>327</v>
      </c>
    </row>
    <row r="6864" spans="59:60" x14ac:dyDescent="0.25">
      <c r="BG6864">
        <v>6863</v>
      </c>
      <c r="BH6864" t="s">
        <v>328</v>
      </c>
    </row>
    <row r="6865" spans="59:60" x14ac:dyDescent="0.25">
      <c r="BG6865">
        <v>6864</v>
      </c>
      <c r="BH6865" t="s">
        <v>329</v>
      </c>
    </row>
    <row r="6866" spans="59:60" x14ac:dyDescent="0.25">
      <c r="BG6866">
        <v>6865</v>
      </c>
      <c r="BH6866" t="s">
        <v>330</v>
      </c>
    </row>
    <row r="6867" spans="59:60" x14ac:dyDescent="0.25">
      <c r="BG6867">
        <v>6866</v>
      </c>
      <c r="BH6867" t="s">
        <v>331</v>
      </c>
    </row>
    <row r="6868" spans="59:60" x14ac:dyDescent="0.25">
      <c r="BG6868">
        <v>6867</v>
      </c>
      <c r="BH6868" t="s">
        <v>332</v>
      </c>
    </row>
    <row r="6869" spans="59:60" x14ac:dyDescent="0.25">
      <c r="BG6869">
        <v>6868</v>
      </c>
      <c r="BH6869" t="s">
        <v>333</v>
      </c>
    </row>
    <row r="6870" spans="59:60" x14ac:dyDescent="0.25">
      <c r="BG6870">
        <v>6869</v>
      </c>
      <c r="BH6870" t="s">
        <v>334</v>
      </c>
    </row>
    <row r="6871" spans="59:60" x14ac:dyDescent="0.25">
      <c r="BG6871">
        <v>6870</v>
      </c>
      <c r="BH6871" t="s">
        <v>335</v>
      </c>
    </row>
    <row r="6872" spans="59:60" x14ac:dyDescent="0.25">
      <c r="BG6872">
        <v>6871</v>
      </c>
      <c r="BH6872" t="s">
        <v>336</v>
      </c>
    </row>
    <row r="6873" spans="59:60" x14ac:dyDescent="0.25">
      <c r="BG6873">
        <v>6872</v>
      </c>
      <c r="BH6873" t="s">
        <v>337</v>
      </c>
    </row>
    <row r="6874" spans="59:60" x14ac:dyDescent="0.25">
      <c r="BG6874">
        <v>6873</v>
      </c>
      <c r="BH6874" t="s">
        <v>338</v>
      </c>
    </row>
    <row r="6875" spans="59:60" x14ac:dyDescent="0.25">
      <c r="BG6875">
        <v>6874</v>
      </c>
      <c r="BH6875" t="s">
        <v>339</v>
      </c>
    </row>
    <row r="6876" spans="59:60" x14ac:dyDescent="0.25">
      <c r="BG6876">
        <v>6875</v>
      </c>
      <c r="BH6876" t="s">
        <v>340</v>
      </c>
    </row>
    <row r="6877" spans="59:60" x14ac:dyDescent="0.25">
      <c r="BG6877">
        <v>6876</v>
      </c>
      <c r="BH6877" t="s">
        <v>341</v>
      </c>
    </row>
    <row r="6878" spans="59:60" x14ac:dyDescent="0.25">
      <c r="BG6878">
        <v>6877</v>
      </c>
      <c r="BH6878" t="s">
        <v>342</v>
      </c>
    </row>
    <row r="6879" spans="59:60" x14ac:dyDescent="0.25">
      <c r="BG6879">
        <v>6878</v>
      </c>
      <c r="BH6879" t="s">
        <v>343</v>
      </c>
    </row>
    <row r="6880" spans="59:60" x14ac:dyDescent="0.25">
      <c r="BG6880">
        <v>6879</v>
      </c>
      <c r="BH6880" t="s">
        <v>344</v>
      </c>
    </row>
    <row r="6881" spans="59:60" x14ac:dyDescent="0.25">
      <c r="BG6881">
        <v>6880</v>
      </c>
      <c r="BH6881" t="s">
        <v>345</v>
      </c>
    </row>
    <row r="6882" spans="59:60" x14ac:dyDescent="0.25">
      <c r="BG6882">
        <v>6881</v>
      </c>
      <c r="BH6882" t="s">
        <v>346</v>
      </c>
    </row>
    <row r="6883" spans="59:60" x14ac:dyDescent="0.25">
      <c r="BG6883">
        <v>6882</v>
      </c>
      <c r="BH6883" t="s">
        <v>347</v>
      </c>
    </row>
    <row r="6884" spans="59:60" x14ac:dyDescent="0.25">
      <c r="BG6884">
        <v>6883</v>
      </c>
      <c r="BH6884" t="s">
        <v>348</v>
      </c>
    </row>
    <row r="6885" spans="59:60" x14ac:dyDescent="0.25">
      <c r="BG6885">
        <v>6884</v>
      </c>
      <c r="BH6885" t="s">
        <v>349</v>
      </c>
    </row>
    <row r="6886" spans="59:60" x14ac:dyDescent="0.25">
      <c r="BG6886">
        <v>6885</v>
      </c>
      <c r="BH6886" t="s">
        <v>350</v>
      </c>
    </row>
    <row r="6887" spans="59:60" x14ac:dyDescent="0.25">
      <c r="BG6887">
        <v>6886</v>
      </c>
      <c r="BH6887" t="s">
        <v>351</v>
      </c>
    </row>
    <row r="6888" spans="59:60" x14ac:dyDescent="0.25">
      <c r="BG6888">
        <v>6887</v>
      </c>
      <c r="BH6888" t="s">
        <v>352</v>
      </c>
    </row>
    <row r="6889" spans="59:60" x14ac:dyDescent="0.25">
      <c r="BG6889">
        <v>6888</v>
      </c>
      <c r="BH6889" t="s">
        <v>293</v>
      </c>
    </row>
    <row r="6890" spans="59:60" x14ac:dyDescent="0.25">
      <c r="BG6890">
        <v>6889</v>
      </c>
      <c r="BH6890" t="s">
        <v>294</v>
      </c>
    </row>
    <row r="6891" spans="59:60" x14ac:dyDescent="0.25">
      <c r="BG6891">
        <v>6890</v>
      </c>
      <c r="BH6891" t="s">
        <v>295</v>
      </c>
    </row>
    <row r="6892" spans="59:60" x14ac:dyDescent="0.25">
      <c r="BG6892">
        <v>6891</v>
      </c>
      <c r="BH6892" t="s">
        <v>296</v>
      </c>
    </row>
    <row r="6893" spans="59:60" x14ac:dyDescent="0.25">
      <c r="BG6893">
        <v>6892</v>
      </c>
      <c r="BH6893" t="s">
        <v>297</v>
      </c>
    </row>
    <row r="6894" spans="59:60" x14ac:dyDescent="0.25">
      <c r="BG6894">
        <v>6893</v>
      </c>
      <c r="BH6894" t="s">
        <v>298</v>
      </c>
    </row>
    <row r="6895" spans="59:60" x14ac:dyDescent="0.25">
      <c r="BG6895">
        <v>6894</v>
      </c>
      <c r="BH6895" t="s">
        <v>299</v>
      </c>
    </row>
    <row r="6896" spans="59:60" x14ac:dyDescent="0.25">
      <c r="BG6896">
        <v>6895</v>
      </c>
      <c r="BH6896" t="s">
        <v>300</v>
      </c>
    </row>
    <row r="6897" spans="59:60" x14ac:dyDescent="0.25">
      <c r="BG6897">
        <v>6896</v>
      </c>
      <c r="BH6897" t="s">
        <v>301</v>
      </c>
    </row>
    <row r="6898" spans="59:60" x14ac:dyDescent="0.25">
      <c r="BG6898">
        <v>6897</v>
      </c>
      <c r="BH6898" t="s">
        <v>302</v>
      </c>
    </row>
    <row r="6899" spans="59:60" x14ac:dyDescent="0.25">
      <c r="BG6899">
        <v>6898</v>
      </c>
      <c r="BH6899" t="s">
        <v>303</v>
      </c>
    </row>
    <row r="6900" spans="59:60" x14ac:dyDescent="0.25">
      <c r="BG6900">
        <v>6899</v>
      </c>
      <c r="BH6900" t="s">
        <v>304</v>
      </c>
    </row>
    <row r="6901" spans="59:60" x14ac:dyDescent="0.25">
      <c r="BG6901">
        <v>6900</v>
      </c>
      <c r="BH6901" t="s">
        <v>305</v>
      </c>
    </row>
    <row r="6902" spans="59:60" x14ac:dyDescent="0.25">
      <c r="BG6902">
        <v>6901</v>
      </c>
      <c r="BH6902" t="s">
        <v>306</v>
      </c>
    </row>
    <row r="6903" spans="59:60" x14ac:dyDescent="0.25">
      <c r="BG6903">
        <v>6902</v>
      </c>
      <c r="BH6903" t="s">
        <v>307</v>
      </c>
    </row>
    <row r="6904" spans="59:60" x14ac:dyDescent="0.25">
      <c r="BG6904">
        <v>6903</v>
      </c>
      <c r="BH6904" t="s">
        <v>308</v>
      </c>
    </row>
    <row r="6905" spans="59:60" x14ac:dyDescent="0.25">
      <c r="BG6905">
        <v>6904</v>
      </c>
      <c r="BH6905" t="s">
        <v>309</v>
      </c>
    </row>
    <row r="6906" spans="59:60" x14ac:dyDescent="0.25">
      <c r="BG6906">
        <v>6905</v>
      </c>
      <c r="BH6906" t="s">
        <v>310</v>
      </c>
    </row>
    <row r="6907" spans="59:60" x14ac:dyDescent="0.25">
      <c r="BG6907">
        <v>6906</v>
      </c>
      <c r="BH6907" t="s">
        <v>311</v>
      </c>
    </row>
    <row r="6908" spans="59:60" x14ac:dyDescent="0.25">
      <c r="BG6908">
        <v>6907</v>
      </c>
      <c r="BH6908" t="s">
        <v>312</v>
      </c>
    </row>
    <row r="6909" spans="59:60" x14ac:dyDescent="0.25">
      <c r="BG6909">
        <v>6908</v>
      </c>
      <c r="BH6909" t="s">
        <v>313</v>
      </c>
    </row>
    <row r="6910" spans="59:60" x14ac:dyDescent="0.25">
      <c r="BG6910">
        <v>6909</v>
      </c>
      <c r="BH6910" t="s">
        <v>314</v>
      </c>
    </row>
    <row r="6911" spans="59:60" x14ac:dyDescent="0.25">
      <c r="BG6911">
        <v>6910</v>
      </c>
      <c r="BH6911" t="s">
        <v>315</v>
      </c>
    </row>
    <row r="6912" spans="59:60" x14ac:dyDescent="0.25">
      <c r="BG6912">
        <v>6911</v>
      </c>
      <c r="BH6912" t="s">
        <v>316</v>
      </c>
    </row>
    <row r="6913" spans="59:60" x14ac:dyDescent="0.25">
      <c r="BG6913">
        <v>6912</v>
      </c>
      <c r="BH6913" t="s">
        <v>317</v>
      </c>
    </row>
    <row r="6914" spans="59:60" x14ac:dyDescent="0.25">
      <c r="BG6914">
        <v>6913</v>
      </c>
      <c r="BH6914" t="s">
        <v>318</v>
      </c>
    </row>
    <row r="6915" spans="59:60" x14ac:dyDescent="0.25">
      <c r="BG6915">
        <v>6914</v>
      </c>
      <c r="BH6915" t="s">
        <v>319</v>
      </c>
    </row>
    <row r="6916" spans="59:60" x14ac:dyDescent="0.25">
      <c r="BG6916">
        <v>6915</v>
      </c>
      <c r="BH6916" t="s">
        <v>320</v>
      </c>
    </row>
    <row r="6917" spans="59:60" x14ac:dyDescent="0.25">
      <c r="BG6917">
        <v>6916</v>
      </c>
      <c r="BH6917" t="s">
        <v>321</v>
      </c>
    </row>
    <row r="6918" spans="59:60" x14ac:dyDescent="0.25">
      <c r="BG6918">
        <v>6917</v>
      </c>
      <c r="BH6918" t="s">
        <v>322</v>
      </c>
    </row>
    <row r="6919" spans="59:60" x14ac:dyDescent="0.25">
      <c r="BG6919">
        <v>6918</v>
      </c>
      <c r="BH6919" t="s">
        <v>323</v>
      </c>
    </row>
    <row r="6920" spans="59:60" x14ac:dyDescent="0.25">
      <c r="BG6920">
        <v>6919</v>
      </c>
      <c r="BH6920" t="s">
        <v>324</v>
      </c>
    </row>
    <row r="6921" spans="59:60" x14ac:dyDescent="0.25">
      <c r="BG6921">
        <v>6920</v>
      </c>
      <c r="BH6921" t="s">
        <v>325</v>
      </c>
    </row>
    <row r="6922" spans="59:60" x14ac:dyDescent="0.25">
      <c r="BG6922">
        <v>6921</v>
      </c>
      <c r="BH6922" t="s">
        <v>326</v>
      </c>
    </row>
    <row r="6923" spans="59:60" x14ac:dyDescent="0.25">
      <c r="BG6923">
        <v>6922</v>
      </c>
      <c r="BH6923" t="s">
        <v>327</v>
      </c>
    </row>
    <row r="6924" spans="59:60" x14ac:dyDescent="0.25">
      <c r="BG6924">
        <v>6923</v>
      </c>
      <c r="BH6924" t="s">
        <v>328</v>
      </c>
    </row>
    <row r="6925" spans="59:60" x14ac:dyDescent="0.25">
      <c r="BG6925">
        <v>6924</v>
      </c>
      <c r="BH6925" t="s">
        <v>329</v>
      </c>
    </row>
    <row r="6926" spans="59:60" x14ac:dyDescent="0.25">
      <c r="BG6926">
        <v>6925</v>
      </c>
      <c r="BH6926" t="s">
        <v>330</v>
      </c>
    </row>
    <row r="6927" spans="59:60" x14ac:dyDescent="0.25">
      <c r="BG6927">
        <v>6926</v>
      </c>
      <c r="BH6927" t="s">
        <v>331</v>
      </c>
    </row>
    <row r="6928" spans="59:60" x14ac:dyDescent="0.25">
      <c r="BG6928">
        <v>6927</v>
      </c>
      <c r="BH6928" t="s">
        <v>332</v>
      </c>
    </row>
    <row r="6929" spans="59:60" x14ac:dyDescent="0.25">
      <c r="BG6929">
        <v>6928</v>
      </c>
      <c r="BH6929" t="s">
        <v>333</v>
      </c>
    </row>
    <row r="6930" spans="59:60" x14ac:dyDescent="0.25">
      <c r="BG6930">
        <v>6929</v>
      </c>
      <c r="BH6930" t="s">
        <v>334</v>
      </c>
    </row>
    <row r="6931" spans="59:60" x14ac:dyDescent="0.25">
      <c r="BG6931">
        <v>6930</v>
      </c>
      <c r="BH6931" t="s">
        <v>335</v>
      </c>
    </row>
    <row r="6932" spans="59:60" x14ac:dyDescent="0.25">
      <c r="BG6932">
        <v>6931</v>
      </c>
      <c r="BH6932" t="s">
        <v>336</v>
      </c>
    </row>
    <row r="6933" spans="59:60" x14ac:dyDescent="0.25">
      <c r="BG6933">
        <v>6932</v>
      </c>
      <c r="BH6933" t="s">
        <v>337</v>
      </c>
    </row>
    <row r="6934" spans="59:60" x14ac:dyDescent="0.25">
      <c r="BG6934">
        <v>6933</v>
      </c>
      <c r="BH6934" t="s">
        <v>338</v>
      </c>
    </row>
    <row r="6935" spans="59:60" x14ac:dyDescent="0.25">
      <c r="BG6935">
        <v>6934</v>
      </c>
      <c r="BH6935" t="s">
        <v>339</v>
      </c>
    </row>
    <row r="6936" spans="59:60" x14ac:dyDescent="0.25">
      <c r="BG6936">
        <v>6935</v>
      </c>
      <c r="BH6936" t="s">
        <v>340</v>
      </c>
    </row>
    <row r="6937" spans="59:60" x14ac:dyDescent="0.25">
      <c r="BG6937">
        <v>6936</v>
      </c>
      <c r="BH6937" t="s">
        <v>341</v>
      </c>
    </row>
    <row r="6938" spans="59:60" x14ac:dyDescent="0.25">
      <c r="BG6938">
        <v>6937</v>
      </c>
      <c r="BH6938" t="s">
        <v>342</v>
      </c>
    </row>
    <row r="6939" spans="59:60" x14ac:dyDescent="0.25">
      <c r="BG6939">
        <v>6938</v>
      </c>
      <c r="BH6939" t="s">
        <v>343</v>
      </c>
    </row>
    <row r="6940" spans="59:60" x14ac:dyDescent="0.25">
      <c r="BG6940">
        <v>6939</v>
      </c>
      <c r="BH6940" t="s">
        <v>344</v>
      </c>
    </row>
    <row r="6941" spans="59:60" x14ac:dyDescent="0.25">
      <c r="BG6941">
        <v>6940</v>
      </c>
      <c r="BH6941" t="s">
        <v>345</v>
      </c>
    </row>
    <row r="6942" spans="59:60" x14ac:dyDescent="0.25">
      <c r="BG6942">
        <v>6941</v>
      </c>
      <c r="BH6942" t="s">
        <v>346</v>
      </c>
    </row>
    <row r="6943" spans="59:60" x14ac:dyDescent="0.25">
      <c r="BG6943">
        <v>6942</v>
      </c>
      <c r="BH6943" t="s">
        <v>347</v>
      </c>
    </row>
    <row r="6944" spans="59:60" x14ac:dyDescent="0.25">
      <c r="BG6944">
        <v>6943</v>
      </c>
      <c r="BH6944" t="s">
        <v>348</v>
      </c>
    </row>
    <row r="6945" spans="59:60" x14ac:dyDescent="0.25">
      <c r="BG6945">
        <v>6944</v>
      </c>
      <c r="BH6945" t="s">
        <v>349</v>
      </c>
    </row>
    <row r="6946" spans="59:60" x14ac:dyDescent="0.25">
      <c r="BG6946">
        <v>6945</v>
      </c>
      <c r="BH6946" t="s">
        <v>350</v>
      </c>
    </row>
    <row r="6947" spans="59:60" x14ac:dyDescent="0.25">
      <c r="BG6947">
        <v>6946</v>
      </c>
      <c r="BH6947" t="s">
        <v>351</v>
      </c>
    </row>
    <row r="6948" spans="59:60" x14ac:dyDescent="0.25">
      <c r="BG6948">
        <v>6947</v>
      </c>
      <c r="BH6948" t="s">
        <v>352</v>
      </c>
    </row>
    <row r="6949" spans="59:60" x14ac:dyDescent="0.25">
      <c r="BG6949">
        <v>6948</v>
      </c>
      <c r="BH6949" t="s">
        <v>293</v>
      </c>
    </row>
    <row r="6950" spans="59:60" x14ac:dyDescent="0.25">
      <c r="BG6950">
        <v>6949</v>
      </c>
      <c r="BH6950" t="s">
        <v>294</v>
      </c>
    </row>
    <row r="6951" spans="59:60" x14ac:dyDescent="0.25">
      <c r="BG6951">
        <v>6950</v>
      </c>
      <c r="BH6951" t="s">
        <v>295</v>
      </c>
    </row>
    <row r="6952" spans="59:60" x14ac:dyDescent="0.25">
      <c r="BG6952">
        <v>6951</v>
      </c>
      <c r="BH6952" t="s">
        <v>296</v>
      </c>
    </row>
    <row r="6953" spans="59:60" x14ac:dyDescent="0.25">
      <c r="BG6953">
        <v>6952</v>
      </c>
      <c r="BH6953" t="s">
        <v>297</v>
      </c>
    </row>
    <row r="6954" spans="59:60" x14ac:dyDescent="0.25">
      <c r="BG6954">
        <v>6953</v>
      </c>
      <c r="BH6954" t="s">
        <v>298</v>
      </c>
    </row>
    <row r="6955" spans="59:60" x14ac:dyDescent="0.25">
      <c r="BG6955">
        <v>6954</v>
      </c>
      <c r="BH6955" t="s">
        <v>299</v>
      </c>
    </row>
    <row r="6956" spans="59:60" x14ac:dyDescent="0.25">
      <c r="BG6956">
        <v>6955</v>
      </c>
      <c r="BH6956" t="s">
        <v>300</v>
      </c>
    </row>
    <row r="6957" spans="59:60" x14ac:dyDescent="0.25">
      <c r="BG6957">
        <v>6956</v>
      </c>
      <c r="BH6957" t="s">
        <v>301</v>
      </c>
    </row>
    <row r="6958" spans="59:60" x14ac:dyDescent="0.25">
      <c r="BG6958">
        <v>6957</v>
      </c>
      <c r="BH6958" t="s">
        <v>302</v>
      </c>
    </row>
    <row r="6959" spans="59:60" x14ac:dyDescent="0.25">
      <c r="BG6959">
        <v>6958</v>
      </c>
      <c r="BH6959" t="s">
        <v>303</v>
      </c>
    </row>
    <row r="6960" spans="59:60" x14ac:dyDescent="0.25">
      <c r="BG6960">
        <v>6959</v>
      </c>
      <c r="BH6960" t="s">
        <v>304</v>
      </c>
    </row>
    <row r="6961" spans="59:60" x14ac:dyDescent="0.25">
      <c r="BG6961">
        <v>6960</v>
      </c>
      <c r="BH6961" t="s">
        <v>305</v>
      </c>
    </row>
    <row r="6962" spans="59:60" x14ac:dyDescent="0.25">
      <c r="BG6962">
        <v>6961</v>
      </c>
      <c r="BH6962" t="s">
        <v>306</v>
      </c>
    </row>
    <row r="6963" spans="59:60" x14ac:dyDescent="0.25">
      <c r="BG6963">
        <v>6962</v>
      </c>
      <c r="BH6963" t="s">
        <v>307</v>
      </c>
    </row>
    <row r="6964" spans="59:60" x14ac:dyDescent="0.25">
      <c r="BG6964">
        <v>6963</v>
      </c>
      <c r="BH6964" t="s">
        <v>308</v>
      </c>
    </row>
    <row r="6965" spans="59:60" x14ac:dyDescent="0.25">
      <c r="BG6965">
        <v>6964</v>
      </c>
      <c r="BH6965" t="s">
        <v>309</v>
      </c>
    </row>
    <row r="6966" spans="59:60" x14ac:dyDescent="0.25">
      <c r="BG6966">
        <v>6965</v>
      </c>
      <c r="BH6966" t="s">
        <v>310</v>
      </c>
    </row>
    <row r="6967" spans="59:60" x14ac:dyDescent="0.25">
      <c r="BG6967">
        <v>6966</v>
      </c>
      <c r="BH6967" t="s">
        <v>311</v>
      </c>
    </row>
    <row r="6968" spans="59:60" x14ac:dyDescent="0.25">
      <c r="BG6968">
        <v>6967</v>
      </c>
      <c r="BH6968" t="s">
        <v>312</v>
      </c>
    </row>
    <row r="6969" spans="59:60" x14ac:dyDescent="0.25">
      <c r="BG6969">
        <v>6968</v>
      </c>
      <c r="BH6969" t="s">
        <v>313</v>
      </c>
    </row>
    <row r="6970" spans="59:60" x14ac:dyDescent="0.25">
      <c r="BG6970">
        <v>6969</v>
      </c>
      <c r="BH6970" t="s">
        <v>314</v>
      </c>
    </row>
    <row r="6971" spans="59:60" x14ac:dyDescent="0.25">
      <c r="BG6971">
        <v>6970</v>
      </c>
      <c r="BH6971" t="s">
        <v>315</v>
      </c>
    </row>
    <row r="6972" spans="59:60" x14ac:dyDescent="0.25">
      <c r="BG6972">
        <v>6971</v>
      </c>
      <c r="BH6972" t="s">
        <v>316</v>
      </c>
    </row>
    <row r="6973" spans="59:60" x14ac:dyDescent="0.25">
      <c r="BG6973">
        <v>6972</v>
      </c>
      <c r="BH6973" t="s">
        <v>317</v>
      </c>
    </row>
    <row r="6974" spans="59:60" x14ac:dyDescent="0.25">
      <c r="BG6974">
        <v>6973</v>
      </c>
      <c r="BH6974" t="s">
        <v>318</v>
      </c>
    </row>
    <row r="6975" spans="59:60" x14ac:dyDescent="0.25">
      <c r="BG6975">
        <v>6974</v>
      </c>
      <c r="BH6975" t="s">
        <v>319</v>
      </c>
    </row>
    <row r="6976" spans="59:60" x14ac:dyDescent="0.25">
      <c r="BG6976">
        <v>6975</v>
      </c>
      <c r="BH6976" t="s">
        <v>320</v>
      </c>
    </row>
    <row r="6977" spans="59:60" x14ac:dyDescent="0.25">
      <c r="BG6977">
        <v>6976</v>
      </c>
      <c r="BH6977" t="s">
        <v>321</v>
      </c>
    </row>
    <row r="6978" spans="59:60" x14ac:dyDescent="0.25">
      <c r="BG6978">
        <v>6977</v>
      </c>
      <c r="BH6978" t="s">
        <v>322</v>
      </c>
    </row>
    <row r="6979" spans="59:60" x14ac:dyDescent="0.25">
      <c r="BG6979">
        <v>6978</v>
      </c>
      <c r="BH6979" t="s">
        <v>323</v>
      </c>
    </row>
    <row r="6980" spans="59:60" x14ac:dyDescent="0.25">
      <c r="BG6980">
        <v>6979</v>
      </c>
      <c r="BH6980" t="s">
        <v>324</v>
      </c>
    </row>
    <row r="6981" spans="59:60" x14ac:dyDescent="0.25">
      <c r="BG6981">
        <v>6980</v>
      </c>
      <c r="BH6981" t="s">
        <v>325</v>
      </c>
    </row>
    <row r="6982" spans="59:60" x14ac:dyDescent="0.25">
      <c r="BG6982">
        <v>6981</v>
      </c>
      <c r="BH6982" t="s">
        <v>326</v>
      </c>
    </row>
    <row r="6983" spans="59:60" x14ac:dyDescent="0.25">
      <c r="BG6983">
        <v>6982</v>
      </c>
      <c r="BH6983" t="s">
        <v>327</v>
      </c>
    </row>
    <row r="6984" spans="59:60" x14ac:dyDescent="0.25">
      <c r="BG6984">
        <v>6983</v>
      </c>
      <c r="BH6984" t="s">
        <v>328</v>
      </c>
    </row>
    <row r="6985" spans="59:60" x14ac:dyDescent="0.25">
      <c r="BG6985">
        <v>6984</v>
      </c>
      <c r="BH6985" t="s">
        <v>329</v>
      </c>
    </row>
    <row r="6986" spans="59:60" x14ac:dyDescent="0.25">
      <c r="BG6986">
        <v>6985</v>
      </c>
      <c r="BH6986" t="s">
        <v>330</v>
      </c>
    </row>
    <row r="6987" spans="59:60" x14ac:dyDescent="0.25">
      <c r="BG6987">
        <v>6986</v>
      </c>
      <c r="BH6987" t="s">
        <v>331</v>
      </c>
    </row>
    <row r="6988" spans="59:60" x14ac:dyDescent="0.25">
      <c r="BG6988">
        <v>6987</v>
      </c>
      <c r="BH6988" t="s">
        <v>332</v>
      </c>
    </row>
    <row r="6989" spans="59:60" x14ac:dyDescent="0.25">
      <c r="BG6989">
        <v>6988</v>
      </c>
      <c r="BH6989" t="s">
        <v>333</v>
      </c>
    </row>
    <row r="6990" spans="59:60" x14ac:dyDescent="0.25">
      <c r="BG6990">
        <v>6989</v>
      </c>
      <c r="BH6990" t="s">
        <v>334</v>
      </c>
    </row>
    <row r="6991" spans="59:60" x14ac:dyDescent="0.25">
      <c r="BG6991">
        <v>6990</v>
      </c>
      <c r="BH6991" t="s">
        <v>335</v>
      </c>
    </row>
    <row r="6992" spans="59:60" x14ac:dyDescent="0.25">
      <c r="BG6992">
        <v>6991</v>
      </c>
      <c r="BH6992" t="s">
        <v>336</v>
      </c>
    </row>
    <row r="6993" spans="59:60" x14ac:dyDescent="0.25">
      <c r="BG6993">
        <v>6992</v>
      </c>
      <c r="BH6993" t="s">
        <v>337</v>
      </c>
    </row>
    <row r="6994" spans="59:60" x14ac:dyDescent="0.25">
      <c r="BG6994">
        <v>6993</v>
      </c>
      <c r="BH6994" t="s">
        <v>338</v>
      </c>
    </row>
    <row r="6995" spans="59:60" x14ac:dyDescent="0.25">
      <c r="BG6995">
        <v>6994</v>
      </c>
      <c r="BH6995" t="s">
        <v>339</v>
      </c>
    </row>
    <row r="6996" spans="59:60" x14ac:dyDescent="0.25">
      <c r="BG6996">
        <v>6995</v>
      </c>
      <c r="BH6996" t="s">
        <v>340</v>
      </c>
    </row>
    <row r="6997" spans="59:60" x14ac:dyDescent="0.25">
      <c r="BG6997">
        <v>6996</v>
      </c>
      <c r="BH6997" t="s">
        <v>341</v>
      </c>
    </row>
    <row r="6998" spans="59:60" x14ac:dyDescent="0.25">
      <c r="BG6998">
        <v>6997</v>
      </c>
      <c r="BH6998" t="s">
        <v>342</v>
      </c>
    </row>
    <row r="6999" spans="59:60" x14ac:dyDescent="0.25">
      <c r="BG6999">
        <v>6998</v>
      </c>
      <c r="BH6999" t="s">
        <v>343</v>
      </c>
    </row>
    <row r="7000" spans="59:60" x14ac:dyDescent="0.25">
      <c r="BG7000">
        <v>6999</v>
      </c>
      <c r="BH7000" t="s">
        <v>344</v>
      </c>
    </row>
    <row r="7001" spans="59:60" x14ac:dyDescent="0.25">
      <c r="BG7001">
        <v>7000</v>
      </c>
      <c r="BH7001" t="s">
        <v>345</v>
      </c>
    </row>
    <row r="7002" spans="59:60" x14ac:dyDescent="0.25">
      <c r="BG7002">
        <v>7001</v>
      </c>
      <c r="BH7002" t="s">
        <v>346</v>
      </c>
    </row>
    <row r="7003" spans="59:60" x14ac:dyDescent="0.25">
      <c r="BG7003">
        <v>7002</v>
      </c>
      <c r="BH7003" t="s">
        <v>347</v>
      </c>
    </row>
    <row r="7004" spans="59:60" x14ac:dyDescent="0.25">
      <c r="BG7004">
        <v>7003</v>
      </c>
      <c r="BH7004" t="s">
        <v>348</v>
      </c>
    </row>
    <row r="7005" spans="59:60" x14ac:dyDescent="0.25">
      <c r="BG7005">
        <v>7004</v>
      </c>
      <c r="BH7005" t="s">
        <v>349</v>
      </c>
    </row>
    <row r="7006" spans="59:60" x14ac:dyDescent="0.25">
      <c r="BG7006">
        <v>7005</v>
      </c>
      <c r="BH7006" t="s">
        <v>350</v>
      </c>
    </row>
    <row r="7007" spans="59:60" x14ac:dyDescent="0.25">
      <c r="BG7007">
        <v>7006</v>
      </c>
      <c r="BH7007" t="s">
        <v>351</v>
      </c>
    </row>
    <row r="7008" spans="59:60" x14ac:dyDescent="0.25">
      <c r="BG7008">
        <v>7007</v>
      </c>
      <c r="BH7008" t="s">
        <v>352</v>
      </c>
    </row>
    <row r="7009" spans="59:60" x14ac:dyDescent="0.25">
      <c r="BG7009">
        <v>7008</v>
      </c>
      <c r="BH7009" t="s">
        <v>293</v>
      </c>
    </row>
    <row r="7010" spans="59:60" x14ac:dyDescent="0.25">
      <c r="BG7010">
        <v>7009</v>
      </c>
      <c r="BH7010" t="s">
        <v>294</v>
      </c>
    </row>
    <row r="7011" spans="59:60" x14ac:dyDescent="0.25">
      <c r="BG7011">
        <v>7010</v>
      </c>
      <c r="BH7011" t="s">
        <v>295</v>
      </c>
    </row>
    <row r="7012" spans="59:60" x14ac:dyDescent="0.25">
      <c r="BG7012">
        <v>7011</v>
      </c>
      <c r="BH7012" t="s">
        <v>296</v>
      </c>
    </row>
    <row r="7013" spans="59:60" x14ac:dyDescent="0.25">
      <c r="BG7013">
        <v>7012</v>
      </c>
      <c r="BH7013" t="s">
        <v>297</v>
      </c>
    </row>
    <row r="7014" spans="59:60" x14ac:dyDescent="0.25">
      <c r="BG7014">
        <v>7013</v>
      </c>
      <c r="BH7014" t="s">
        <v>298</v>
      </c>
    </row>
    <row r="7015" spans="59:60" x14ac:dyDescent="0.25">
      <c r="BG7015">
        <v>7014</v>
      </c>
      <c r="BH7015" t="s">
        <v>299</v>
      </c>
    </row>
    <row r="7016" spans="59:60" x14ac:dyDescent="0.25">
      <c r="BG7016">
        <v>7015</v>
      </c>
      <c r="BH7016" t="s">
        <v>300</v>
      </c>
    </row>
    <row r="7017" spans="59:60" x14ac:dyDescent="0.25">
      <c r="BG7017">
        <v>7016</v>
      </c>
      <c r="BH7017" t="s">
        <v>301</v>
      </c>
    </row>
    <row r="7018" spans="59:60" x14ac:dyDescent="0.25">
      <c r="BG7018">
        <v>7017</v>
      </c>
      <c r="BH7018" t="s">
        <v>302</v>
      </c>
    </row>
    <row r="7019" spans="59:60" x14ac:dyDescent="0.25">
      <c r="BG7019">
        <v>7018</v>
      </c>
      <c r="BH7019" t="s">
        <v>303</v>
      </c>
    </row>
    <row r="7020" spans="59:60" x14ac:dyDescent="0.25">
      <c r="BG7020">
        <v>7019</v>
      </c>
      <c r="BH7020" t="s">
        <v>304</v>
      </c>
    </row>
    <row r="7021" spans="59:60" x14ac:dyDescent="0.25">
      <c r="BG7021">
        <v>7020</v>
      </c>
      <c r="BH7021" t="s">
        <v>305</v>
      </c>
    </row>
    <row r="7022" spans="59:60" x14ac:dyDescent="0.25">
      <c r="BG7022">
        <v>7021</v>
      </c>
      <c r="BH7022" t="s">
        <v>306</v>
      </c>
    </row>
    <row r="7023" spans="59:60" x14ac:dyDescent="0.25">
      <c r="BG7023">
        <v>7022</v>
      </c>
      <c r="BH7023" t="s">
        <v>307</v>
      </c>
    </row>
    <row r="7024" spans="59:60" x14ac:dyDescent="0.25">
      <c r="BG7024">
        <v>7023</v>
      </c>
      <c r="BH7024" t="s">
        <v>308</v>
      </c>
    </row>
    <row r="7025" spans="59:60" x14ac:dyDescent="0.25">
      <c r="BG7025">
        <v>7024</v>
      </c>
      <c r="BH7025" t="s">
        <v>309</v>
      </c>
    </row>
    <row r="7026" spans="59:60" x14ac:dyDescent="0.25">
      <c r="BG7026">
        <v>7025</v>
      </c>
      <c r="BH7026" t="s">
        <v>310</v>
      </c>
    </row>
    <row r="7027" spans="59:60" x14ac:dyDescent="0.25">
      <c r="BG7027">
        <v>7026</v>
      </c>
      <c r="BH7027" t="s">
        <v>311</v>
      </c>
    </row>
    <row r="7028" spans="59:60" x14ac:dyDescent="0.25">
      <c r="BG7028">
        <v>7027</v>
      </c>
      <c r="BH7028" t="s">
        <v>312</v>
      </c>
    </row>
    <row r="7029" spans="59:60" x14ac:dyDescent="0.25">
      <c r="BG7029">
        <v>7028</v>
      </c>
      <c r="BH7029" t="s">
        <v>313</v>
      </c>
    </row>
    <row r="7030" spans="59:60" x14ac:dyDescent="0.25">
      <c r="BG7030">
        <v>7029</v>
      </c>
      <c r="BH7030" t="s">
        <v>314</v>
      </c>
    </row>
    <row r="7031" spans="59:60" x14ac:dyDescent="0.25">
      <c r="BG7031">
        <v>7030</v>
      </c>
      <c r="BH7031" t="s">
        <v>315</v>
      </c>
    </row>
    <row r="7032" spans="59:60" x14ac:dyDescent="0.25">
      <c r="BG7032">
        <v>7031</v>
      </c>
      <c r="BH7032" t="s">
        <v>316</v>
      </c>
    </row>
    <row r="7033" spans="59:60" x14ac:dyDescent="0.25">
      <c r="BG7033">
        <v>7032</v>
      </c>
      <c r="BH7033" t="s">
        <v>317</v>
      </c>
    </row>
    <row r="7034" spans="59:60" x14ac:dyDescent="0.25">
      <c r="BG7034">
        <v>7033</v>
      </c>
      <c r="BH7034" t="s">
        <v>318</v>
      </c>
    </row>
    <row r="7035" spans="59:60" x14ac:dyDescent="0.25">
      <c r="BG7035">
        <v>7034</v>
      </c>
      <c r="BH7035" t="s">
        <v>319</v>
      </c>
    </row>
    <row r="7036" spans="59:60" x14ac:dyDescent="0.25">
      <c r="BG7036">
        <v>7035</v>
      </c>
      <c r="BH7036" t="s">
        <v>320</v>
      </c>
    </row>
    <row r="7037" spans="59:60" x14ac:dyDescent="0.25">
      <c r="BG7037">
        <v>7036</v>
      </c>
      <c r="BH7037" t="s">
        <v>321</v>
      </c>
    </row>
    <row r="7038" spans="59:60" x14ac:dyDescent="0.25">
      <c r="BG7038">
        <v>7037</v>
      </c>
      <c r="BH7038" t="s">
        <v>322</v>
      </c>
    </row>
    <row r="7039" spans="59:60" x14ac:dyDescent="0.25">
      <c r="BG7039">
        <v>7038</v>
      </c>
      <c r="BH7039" t="s">
        <v>323</v>
      </c>
    </row>
    <row r="7040" spans="59:60" x14ac:dyDescent="0.25">
      <c r="BG7040">
        <v>7039</v>
      </c>
      <c r="BH7040" t="s">
        <v>324</v>
      </c>
    </row>
    <row r="7041" spans="59:60" x14ac:dyDescent="0.25">
      <c r="BG7041">
        <v>7040</v>
      </c>
      <c r="BH7041" t="s">
        <v>325</v>
      </c>
    </row>
    <row r="7042" spans="59:60" x14ac:dyDescent="0.25">
      <c r="BG7042">
        <v>7041</v>
      </c>
      <c r="BH7042" t="s">
        <v>326</v>
      </c>
    </row>
    <row r="7043" spans="59:60" x14ac:dyDescent="0.25">
      <c r="BG7043">
        <v>7042</v>
      </c>
      <c r="BH7043" t="s">
        <v>327</v>
      </c>
    </row>
    <row r="7044" spans="59:60" x14ac:dyDescent="0.25">
      <c r="BG7044">
        <v>7043</v>
      </c>
      <c r="BH7044" t="s">
        <v>328</v>
      </c>
    </row>
    <row r="7045" spans="59:60" x14ac:dyDescent="0.25">
      <c r="BG7045">
        <v>7044</v>
      </c>
      <c r="BH7045" t="s">
        <v>329</v>
      </c>
    </row>
    <row r="7046" spans="59:60" x14ac:dyDescent="0.25">
      <c r="BG7046">
        <v>7045</v>
      </c>
      <c r="BH7046" t="s">
        <v>330</v>
      </c>
    </row>
    <row r="7047" spans="59:60" x14ac:dyDescent="0.25">
      <c r="BG7047">
        <v>7046</v>
      </c>
      <c r="BH7047" t="s">
        <v>331</v>
      </c>
    </row>
    <row r="7048" spans="59:60" x14ac:dyDescent="0.25">
      <c r="BG7048">
        <v>7047</v>
      </c>
      <c r="BH7048" t="s">
        <v>332</v>
      </c>
    </row>
    <row r="7049" spans="59:60" x14ac:dyDescent="0.25">
      <c r="BG7049">
        <v>7048</v>
      </c>
      <c r="BH7049" t="s">
        <v>333</v>
      </c>
    </row>
    <row r="7050" spans="59:60" x14ac:dyDescent="0.25">
      <c r="BG7050">
        <v>7049</v>
      </c>
      <c r="BH7050" t="s">
        <v>334</v>
      </c>
    </row>
    <row r="7051" spans="59:60" x14ac:dyDescent="0.25">
      <c r="BG7051">
        <v>7050</v>
      </c>
      <c r="BH7051" t="s">
        <v>335</v>
      </c>
    </row>
    <row r="7052" spans="59:60" x14ac:dyDescent="0.25">
      <c r="BG7052">
        <v>7051</v>
      </c>
      <c r="BH7052" t="s">
        <v>336</v>
      </c>
    </row>
    <row r="7053" spans="59:60" x14ac:dyDescent="0.25">
      <c r="BG7053">
        <v>7052</v>
      </c>
      <c r="BH7053" t="s">
        <v>337</v>
      </c>
    </row>
    <row r="7054" spans="59:60" x14ac:dyDescent="0.25">
      <c r="BG7054">
        <v>7053</v>
      </c>
      <c r="BH7054" t="s">
        <v>338</v>
      </c>
    </row>
    <row r="7055" spans="59:60" x14ac:dyDescent="0.25">
      <c r="BG7055">
        <v>7054</v>
      </c>
      <c r="BH7055" t="s">
        <v>339</v>
      </c>
    </row>
    <row r="7056" spans="59:60" x14ac:dyDescent="0.25">
      <c r="BG7056">
        <v>7055</v>
      </c>
      <c r="BH7056" t="s">
        <v>340</v>
      </c>
    </row>
    <row r="7057" spans="59:60" x14ac:dyDescent="0.25">
      <c r="BG7057">
        <v>7056</v>
      </c>
      <c r="BH7057" t="s">
        <v>341</v>
      </c>
    </row>
    <row r="7058" spans="59:60" x14ac:dyDescent="0.25">
      <c r="BG7058">
        <v>7057</v>
      </c>
      <c r="BH7058" t="s">
        <v>342</v>
      </c>
    </row>
    <row r="7059" spans="59:60" x14ac:dyDescent="0.25">
      <c r="BG7059">
        <v>7058</v>
      </c>
      <c r="BH7059" t="s">
        <v>343</v>
      </c>
    </row>
    <row r="7060" spans="59:60" x14ac:dyDescent="0.25">
      <c r="BG7060">
        <v>7059</v>
      </c>
      <c r="BH7060" t="s">
        <v>344</v>
      </c>
    </row>
    <row r="7061" spans="59:60" x14ac:dyDescent="0.25">
      <c r="BG7061">
        <v>7060</v>
      </c>
      <c r="BH7061" t="s">
        <v>345</v>
      </c>
    </row>
    <row r="7062" spans="59:60" x14ac:dyDescent="0.25">
      <c r="BG7062">
        <v>7061</v>
      </c>
      <c r="BH7062" t="s">
        <v>346</v>
      </c>
    </row>
    <row r="7063" spans="59:60" x14ac:dyDescent="0.25">
      <c r="BG7063">
        <v>7062</v>
      </c>
      <c r="BH7063" t="s">
        <v>347</v>
      </c>
    </row>
    <row r="7064" spans="59:60" x14ac:dyDescent="0.25">
      <c r="BG7064">
        <v>7063</v>
      </c>
      <c r="BH7064" t="s">
        <v>348</v>
      </c>
    </row>
    <row r="7065" spans="59:60" x14ac:dyDescent="0.25">
      <c r="BG7065">
        <v>7064</v>
      </c>
      <c r="BH7065" t="s">
        <v>349</v>
      </c>
    </row>
    <row r="7066" spans="59:60" x14ac:dyDescent="0.25">
      <c r="BG7066">
        <v>7065</v>
      </c>
      <c r="BH7066" t="s">
        <v>350</v>
      </c>
    </row>
    <row r="7067" spans="59:60" x14ac:dyDescent="0.25">
      <c r="BG7067">
        <v>7066</v>
      </c>
      <c r="BH7067" t="s">
        <v>351</v>
      </c>
    </row>
    <row r="7068" spans="59:60" x14ac:dyDescent="0.25">
      <c r="BG7068">
        <v>7067</v>
      </c>
      <c r="BH7068" t="s">
        <v>352</v>
      </c>
    </row>
    <row r="7069" spans="59:60" x14ac:dyDescent="0.25">
      <c r="BG7069">
        <v>7068</v>
      </c>
      <c r="BH7069" t="s">
        <v>293</v>
      </c>
    </row>
    <row r="7070" spans="59:60" x14ac:dyDescent="0.25">
      <c r="BG7070">
        <v>7069</v>
      </c>
      <c r="BH7070" t="s">
        <v>294</v>
      </c>
    </row>
    <row r="7071" spans="59:60" x14ac:dyDescent="0.25">
      <c r="BG7071">
        <v>7070</v>
      </c>
      <c r="BH7071" t="s">
        <v>295</v>
      </c>
    </row>
    <row r="7072" spans="59:60" x14ac:dyDescent="0.25">
      <c r="BG7072">
        <v>7071</v>
      </c>
      <c r="BH7072" t="s">
        <v>296</v>
      </c>
    </row>
    <row r="7073" spans="59:60" x14ac:dyDescent="0.25">
      <c r="BG7073">
        <v>7072</v>
      </c>
      <c r="BH7073" t="s">
        <v>297</v>
      </c>
    </row>
    <row r="7074" spans="59:60" x14ac:dyDescent="0.25">
      <c r="BG7074">
        <v>7073</v>
      </c>
      <c r="BH7074" t="s">
        <v>298</v>
      </c>
    </row>
    <row r="7075" spans="59:60" x14ac:dyDescent="0.25">
      <c r="BG7075">
        <v>7074</v>
      </c>
      <c r="BH7075" t="s">
        <v>299</v>
      </c>
    </row>
    <row r="7076" spans="59:60" x14ac:dyDescent="0.25">
      <c r="BG7076">
        <v>7075</v>
      </c>
      <c r="BH7076" t="s">
        <v>300</v>
      </c>
    </row>
    <row r="7077" spans="59:60" x14ac:dyDescent="0.25">
      <c r="BG7077">
        <v>7076</v>
      </c>
      <c r="BH7077" t="s">
        <v>301</v>
      </c>
    </row>
    <row r="7078" spans="59:60" x14ac:dyDescent="0.25">
      <c r="BG7078">
        <v>7077</v>
      </c>
      <c r="BH7078" t="s">
        <v>302</v>
      </c>
    </row>
    <row r="7079" spans="59:60" x14ac:dyDescent="0.25">
      <c r="BG7079">
        <v>7078</v>
      </c>
      <c r="BH7079" t="s">
        <v>303</v>
      </c>
    </row>
    <row r="7080" spans="59:60" x14ac:dyDescent="0.25">
      <c r="BG7080">
        <v>7079</v>
      </c>
      <c r="BH7080" t="s">
        <v>304</v>
      </c>
    </row>
    <row r="7081" spans="59:60" x14ac:dyDescent="0.25">
      <c r="BG7081">
        <v>7080</v>
      </c>
      <c r="BH7081" t="s">
        <v>305</v>
      </c>
    </row>
    <row r="7082" spans="59:60" x14ac:dyDescent="0.25">
      <c r="BG7082">
        <v>7081</v>
      </c>
      <c r="BH7082" t="s">
        <v>306</v>
      </c>
    </row>
    <row r="7083" spans="59:60" x14ac:dyDescent="0.25">
      <c r="BG7083">
        <v>7082</v>
      </c>
      <c r="BH7083" t="s">
        <v>307</v>
      </c>
    </row>
    <row r="7084" spans="59:60" x14ac:dyDescent="0.25">
      <c r="BG7084">
        <v>7083</v>
      </c>
      <c r="BH7084" t="s">
        <v>308</v>
      </c>
    </row>
    <row r="7085" spans="59:60" x14ac:dyDescent="0.25">
      <c r="BG7085">
        <v>7084</v>
      </c>
      <c r="BH7085" t="s">
        <v>309</v>
      </c>
    </row>
    <row r="7086" spans="59:60" x14ac:dyDescent="0.25">
      <c r="BG7086">
        <v>7085</v>
      </c>
      <c r="BH7086" t="s">
        <v>310</v>
      </c>
    </row>
    <row r="7087" spans="59:60" x14ac:dyDescent="0.25">
      <c r="BG7087">
        <v>7086</v>
      </c>
      <c r="BH7087" t="s">
        <v>311</v>
      </c>
    </row>
    <row r="7088" spans="59:60" x14ac:dyDescent="0.25">
      <c r="BG7088">
        <v>7087</v>
      </c>
      <c r="BH7088" t="s">
        <v>312</v>
      </c>
    </row>
    <row r="7089" spans="59:60" x14ac:dyDescent="0.25">
      <c r="BG7089">
        <v>7088</v>
      </c>
      <c r="BH7089" t="s">
        <v>313</v>
      </c>
    </row>
    <row r="7090" spans="59:60" x14ac:dyDescent="0.25">
      <c r="BG7090">
        <v>7089</v>
      </c>
      <c r="BH7090" t="s">
        <v>314</v>
      </c>
    </row>
    <row r="7091" spans="59:60" x14ac:dyDescent="0.25">
      <c r="BG7091">
        <v>7090</v>
      </c>
      <c r="BH7091" t="s">
        <v>315</v>
      </c>
    </row>
    <row r="7092" spans="59:60" x14ac:dyDescent="0.25">
      <c r="BG7092">
        <v>7091</v>
      </c>
      <c r="BH7092" t="s">
        <v>316</v>
      </c>
    </row>
    <row r="7093" spans="59:60" x14ac:dyDescent="0.25">
      <c r="BG7093">
        <v>7092</v>
      </c>
      <c r="BH7093" t="s">
        <v>317</v>
      </c>
    </row>
    <row r="7094" spans="59:60" x14ac:dyDescent="0.25">
      <c r="BG7094">
        <v>7093</v>
      </c>
      <c r="BH7094" t="s">
        <v>318</v>
      </c>
    </row>
    <row r="7095" spans="59:60" x14ac:dyDescent="0.25">
      <c r="BG7095">
        <v>7094</v>
      </c>
      <c r="BH7095" t="s">
        <v>319</v>
      </c>
    </row>
    <row r="7096" spans="59:60" x14ac:dyDescent="0.25">
      <c r="BG7096">
        <v>7095</v>
      </c>
      <c r="BH7096" t="s">
        <v>320</v>
      </c>
    </row>
    <row r="7097" spans="59:60" x14ac:dyDescent="0.25">
      <c r="BG7097">
        <v>7096</v>
      </c>
      <c r="BH7097" t="s">
        <v>321</v>
      </c>
    </row>
    <row r="7098" spans="59:60" x14ac:dyDescent="0.25">
      <c r="BG7098">
        <v>7097</v>
      </c>
      <c r="BH7098" t="s">
        <v>322</v>
      </c>
    </row>
    <row r="7099" spans="59:60" x14ac:dyDescent="0.25">
      <c r="BG7099">
        <v>7098</v>
      </c>
      <c r="BH7099" t="s">
        <v>323</v>
      </c>
    </row>
    <row r="7100" spans="59:60" x14ac:dyDescent="0.25">
      <c r="BG7100">
        <v>7099</v>
      </c>
      <c r="BH7100" t="s">
        <v>324</v>
      </c>
    </row>
    <row r="7101" spans="59:60" x14ac:dyDescent="0.25">
      <c r="BG7101">
        <v>7100</v>
      </c>
      <c r="BH7101" t="s">
        <v>325</v>
      </c>
    </row>
    <row r="7102" spans="59:60" x14ac:dyDescent="0.25">
      <c r="BG7102">
        <v>7101</v>
      </c>
      <c r="BH7102" t="s">
        <v>326</v>
      </c>
    </row>
    <row r="7103" spans="59:60" x14ac:dyDescent="0.25">
      <c r="BG7103">
        <v>7102</v>
      </c>
      <c r="BH7103" t="s">
        <v>327</v>
      </c>
    </row>
    <row r="7104" spans="59:60" x14ac:dyDescent="0.25">
      <c r="BG7104">
        <v>7103</v>
      </c>
      <c r="BH7104" t="s">
        <v>328</v>
      </c>
    </row>
    <row r="7105" spans="59:60" x14ac:dyDescent="0.25">
      <c r="BG7105">
        <v>7104</v>
      </c>
      <c r="BH7105" t="s">
        <v>329</v>
      </c>
    </row>
    <row r="7106" spans="59:60" x14ac:dyDescent="0.25">
      <c r="BG7106">
        <v>7105</v>
      </c>
      <c r="BH7106" t="s">
        <v>330</v>
      </c>
    </row>
    <row r="7107" spans="59:60" x14ac:dyDescent="0.25">
      <c r="BG7107">
        <v>7106</v>
      </c>
      <c r="BH7107" t="s">
        <v>331</v>
      </c>
    </row>
    <row r="7108" spans="59:60" x14ac:dyDescent="0.25">
      <c r="BG7108">
        <v>7107</v>
      </c>
      <c r="BH7108" t="s">
        <v>332</v>
      </c>
    </row>
    <row r="7109" spans="59:60" x14ac:dyDescent="0.25">
      <c r="BG7109">
        <v>7108</v>
      </c>
      <c r="BH7109" t="s">
        <v>333</v>
      </c>
    </row>
    <row r="7110" spans="59:60" x14ac:dyDescent="0.25">
      <c r="BG7110">
        <v>7109</v>
      </c>
      <c r="BH7110" t="s">
        <v>334</v>
      </c>
    </row>
    <row r="7111" spans="59:60" x14ac:dyDescent="0.25">
      <c r="BG7111">
        <v>7110</v>
      </c>
      <c r="BH7111" t="s">
        <v>335</v>
      </c>
    </row>
    <row r="7112" spans="59:60" x14ac:dyDescent="0.25">
      <c r="BG7112">
        <v>7111</v>
      </c>
      <c r="BH7112" t="s">
        <v>336</v>
      </c>
    </row>
    <row r="7113" spans="59:60" x14ac:dyDescent="0.25">
      <c r="BG7113">
        <v>7112</v>
      </c>
      <c r="BH7113" t="s">
        <v>337</v>
      </c>
    </row>
    <row r="7114" spans="59:60" x14ac:dyDescent="0.25">
      <c r="BG7114">
        <v>7113</v>
      </c>
      <c r="BH7114" t="s">
        <v>338</v>
      </c>
    </row>
    <row r="7115" spans="59:60" x14ac:dyDescent="0.25">
      <c r="BG7115">
        <v>7114</v>
      </c>
      <c r="BH7115" t="s">
        <v>339</v>
      </c>
    </row>
    <row r="7116" spans="59:60" x14ac:dyDescent="0.25">
      <c r="BG7116">
        <v>7115</v>
      </c>
      <c r="BH7116" t="s">
        <v>340</v>
      </c>
    </row>
    <row r="7117" spans="59:60" x14ac:dyDescent="0.25">
      <c r="BG7117">
        <v>7116</v>
      </c>
      <c r="BH7117" t="s">
        <v>341</v>
      </c>
    </row>
    <row r="7118" spans="59:60" x14ac:dyDescent="0.25">
      <c r="BG7118">
        <v>7117</v>
      </c>
      <c r="BH7118" t="s">
        <v>342</v>
      </c>
    </row>
    <row r="7119" spans="59:60" x14ac:dyDescent="0.25">
      <c r="BG7119">
        <v>7118</v>
      </c>
      <c r="BH7119" t="s">
        <v>343</v>
      </c>
    </row>
    <row r="7120" spans="59:60" x14ac:dyDescent="0.25">
      <c r="BG7120">
        <v>7119</v>
      </c>
      <c r="BH7120" t="s">
        <v>344</v>
      </c>
    </row>
    <row r="7121" spans="59:60" x14ac:dyDescent="0.25">
      <c r="BG7121">
        <v>7120</v>
      </c>
      <c r="BH7121" t="s">
        <v>345</v>
      </c>
    </row>
    <row r="7122" spans="59:60" x14ac:dyDescent="0.25">
      <c r="BG7122">
        <v>7121</v>
      </c>
      <c r="BH7122" t="s">
        <v>346</v>
      </c>
    </row>
    <row r="7123" spans="59:60" x14ac:dyDescent="0.25">
      <c r="BG7123">
        <v>7122</v>
      </c>
      <c r="BH7123" t="s">
        <v>347</v>
      </c>
    </row>
    <row r="7124" spans="59:60" x14ac:dyDescent="0.25">
      <c r="BG7124">
        <v>7123</v>
      </c>
      <c r="BH7124" t="s">
        <v>348</v>
      </c>
    </row>
    <row r="7125" spans="59:60" x14ac:dyDescent="0.25">
      <c r="BG7125">
        <v>7124</v>
      </c>
      <c r="BH7125" t="s">
        <v>349</v>
      </c>
    </row>
    <row r="7126" spans="59:60" x14ac:dyDescent="0.25">
      <c r="BG7126">
        <v>7125</v>
      </c>
      <c r="BH7126" t="s">
        <v>350</v>
      </c>
    </row>
    <row r="7127" spans="59:60" x14ac:dyDescent="0.25">
      <c r="BG7127">
        <v>7126</v>
      </c>
      <c r="BH7127" t="s">
        <v>351</v>
      </c>
    </row>
    <row r="7128" spans="59:60" x14ac:dyDescent="0.25">
      <c r="BG7128">
        <v>7127</v>
      </c>
      <c r="BH7128" t="s">
        <v>352</v>
      </c>
    </row>
    <row r="7129" spans="59:60" x14ac:dyDescent="0.25">
      <c r="BG7129">
        <v>7128</v>
      </c>
      <c r="BH7129" t="s">
        <v>293</v>
      </c>
    </row>
    <row r="7130" spans="59:60" x14ac:dyDescent="0.25">
      <c r="BG7130">
        <v>7129</v>
      </c>
      <c r="BH7130" t="s">
        <v>294</v>
      </c>
    </row>
    <row r="7131" spans="59:60" x14ac:dyDescent="0.25">
      <c r="BG7131">
        <v>7130</v>
      </c>
      <c r="BH7131" t="s">
        <v>295</v>
      </c>
    </row>
    <row r="7132" spans="59:60" x14ac:dyDescent="0.25">
      <c r="BG7132">
        <v>7131</v>
      </c>
      <c r="BH7132" t="s">
        <v>296</v>
      </c>
    </row>
    <row r="7133" spans="59:60" x14ac:dyDescent="0.25">
      <c r="BG7133">
        <v>7132</v>
      </c>
      <c r="BH7133" t="s">
        <v>297</v>
      </c>
    </row>
    <row r="7134" spans="59:60" x14ac:dyDescent="0.25">
      <c r="BG7134">
        <v>7133</v>
      </c>
      <c r="BH7134" t="s">
        <v>298</v>
      </c>
    </row>
    <row r="7135" spans="59:60" x14ac:dyDescent="0.25">
      <c r="BG7135">
        <v>7134</v>
      </c>
      <c r="BH7135" t="s">
        <v>299</v>
      </c>
    </row>
    <row r="7136" spans="59:60" x14ac:dyDescent="0.25">
      <c r="BG7136">
        <v>7135</v>
      </c>
      <c r="BH7136" t="s">
        <v>300</v>
      </c>
    </row>
    <row r="7137" spans="59:60" x14ac:dyDescent="0.25">
      <c r="BG7137">
        <v>7136</v>
      </c>
      <c r="BH7137" t="s">
        <v>301</v>
      </c>
    </row>
    <row r="7138" spans="59:60" x14ac:dyDescent="0.25">
      <c r="BG7138">
        <v>7137</v>
      </c>
      <c r="BH7138" t="s">
        <v>302</v>
      </c>
    </row>
    <row r="7139" spans="59:60" x14ac:dyDescent="0.25">
      <c r="BG7139">
        <v>7138</v>
      </c>
      <c r="BH7139" t="s">
        <v>303</v>
      </c>
    </row>
    <row r="7140" spans="59:60" x14ac:dyDescent="0.25">
      <c r="BG7140">
        <v>7139</v>
      </c>
      <c r="BH7140" t="s">
        <v>304</v>
      </c>
    </row>
    <row r="7141" spans="59:60" x14ac:dyDescent="0.25">
      <c r="BG7141">
        <v>7140</v>
      </c>
      <c r="BH7141" t="s">
        <v>305</v>
      </c>
    </row>
    <row r="7142" spans="59:60" x14ac:dyDescent="0.25">
      <c r="BG7142">
        <v>7141</v>
      </c>
      <c r="BH7142" t="s">
        <v>306</v>
      </c>
    </row>
    <row r="7143" spans="59:60" x14ac:dyDescent="0.25">
      <c r="BG7143">
        <v>7142</v>
      </c>
      <c r="BH7143" t="s">
        <v>307</v>
      </c>
    </row>
    <row r="7144" spans="59:60" x14ac:dyDescent="0.25">
      <c r="BG7144">
        <v>7143</v>
      </c>
      <c r="BH7144" t="s">
        <v>308</v>
      </c>
    </row>
    <row r="7145" spans="59:60" x14ac:dyDescent="0.25">
      <c r="BG7145">
        <v>7144</v>
      </c>
      <c r="BH7145" t="s">
        <v>309</v>
      </c>
    </row>
    <row r="7146" spans="59:60" x14ac:dyDescent="0.25">
      <c r="BG7146">
        <v>7145</v>
      </c>
      <c r="BH7146" t="s">
        <v>310</v>
      </c>
    </row>
    <row r="7147" spans="59:60" x14ac:dyDescent="0.25">
      <c r="BG7147">
        <v>7146</v>
      </c>
      <c r="BH7147" t="s">
        <v>311</v>
      </c>
    </row>
    <row r="7148" spans="59:60" x14ac:dyDescent="0.25">
      <c r="BG7148">
        <v>7147</v>
      </c>
      <c r="BH7148" t="s">
        <v>312</v>
      </c>
    </row>
    <row r="7149" spans="59:60" x14ac:dyDescent="0.25">
      <c r="BG7149">
        <v>7148</v>
      </c>
      <c r="BH7149" t="s">
        <v>313</v>
      </c>
    </row>
    <row r="7150" spans="59:60" x14ac:dyDescent="0.25">
      <c r="BG7150">
        <v>7149</v>
      </c>
      <c r="BH7150" t="s">
        <v>314</v>
      </c>
    </row>
    <row r="7151" spans="59:60" x14ac:dyDescent="0.25">
      <c r="BG7151">
        <v>7150</v>
      </c>
      <c r="BH7151" t="s">
        <v>315</v>
      </c>
    </row>
    <row r="7152" spans="59:60" x14ac:dyDescent="0.25">
      <c r="BG7152">
        <v>7151</v>
      </c>
      <c r="BH7152" t="s">
        <v>316</v>
      </c>
    </row>
    <row r="7153" spans="59:60" x14ac:dyDescent="0.25">
      <c r="BG7153">
        <v>7152</v>
      </c>
      <c r="BH7153" t="s">
        <v>317</v>
      </c>
    </row>
    <row r="7154" spans="59:60" x14ac:dyDescent="0.25">
      <c r="BG7154">
        <v>7153</v>
      </c>
      <c r="BH7154" t="s">
        <v>318</v>
      </c>
    </row>
    <row r="7155" spans="59:60" x14ac:dyDescent="0.25">
      <c r="BG7155">
        <v>7154</v>
      </c>
      <c r="BH7155" t="s">
        <v>319</v>
      </c>
    </row>
    <row r="7156" spans="59:60" x14ac:dyDescent="0.25">
      <c r="BG7156">
        <v>7155</v>
      </c>
      <c r="BH7156" t="s">
        <v>320</v>
      </c>
    </row>
    <row r="7157" spans="59:60" x14ac:dyDescent="0.25">
      <c r="BG7157">
        <v>7156</v>
      </c>
      <c r="BH7157" t="s">
        <v>321</v>
      </c>
    </row>
    <row r="7158" spans="59:60" x14ac:dyDescent="0.25">
      <c r="BG7158">
        <v>7157</v>
      </c>
      <c r="BH7158" t="s">
        <v>322</v>
      </c>
    </row>
    <row r="7159" spans="59:60" x14ac:dyDescent="0.25">
      <c r="BG7159">
        <v>7158</v>
      </c>
      <c r="BH7159" t="s">
        <v>323</v>
      </c>
    </row>
    <row r="7160" spans="59:60" x14ac:dyDescent="0.25">
      <c r="BG7160">
        <v>7159</v>
      </c>
      <c r="BH7160" t="s">
        <v>324</v>
      </c>
    </row>
    <row r="7161" spans="59:60" x14ac:dyDescent="0.25">
      <c r="BG7161">
        <v>7160</v>
      </c>
      <c r="BH7161" t="s">
        <v>325</v>
      </c>
    </row>
    <row r="7162" spans="59:60" x14ac:dyDescent="0.25">
      <c r="BG7162">
        <v>7161</v>
      </c>
      <c r="BH7162" t="s">
        <v>326</v>
      </c>
    </row>
    <row r="7163" spans="59:60" x14ac:dyDescent="0.25">
      <c r="BG7163">
        <v>7162</v>
      </c>
      <c r="BH7163" t="s">
        <v>327</v>
      </c>
    </row>
    <row r="7164" spans="59:60" x14ac:dyDescent="0.25">
      <c r="BG7164">
        <v>7163</v>
      </c>
      <c r="BH7164" t="s">
        <v>328</v>
      </c>
    </row>
    <row r="7165" spans="59:60" x14ac:dyDescent="0.25">
      <c r="BG7165">
        <v>7164</v>
      </c>
      <c r="BH7165" t="s">
        <v>329</v>
      </c>
    </row>
    <row r="7166" spans="59:60" x14ac:dyDescent="0.25">
      <c r="BG7166">
        <v>7165</v>
      </c>
      <c r="BH7166" t="s">
        <v>330</v>
      </c>
    </row>
    <row r="7167" spans="59:60" x14ac:dyDescent="0.25">
      <c r="BG7167">
        <v>7166</v>
      </c>
      <c r="BH7167" t="s">
        <v>331</v>
      </c>
    </row>
    <row r="7168" spans="59:60" x14ac:dyDescent="0.25">
      <c r="BG7168">
        <v>7167</v>
      </c>
      <c r="BH7168" t="s">
        <v>332</v>
      </c>
    </row>
    <row r="7169" spans="59:60" x14ac:dyDescent="0.25">
      <c r="BG7169">
        <v>7168</v>
      </c>
      <c r="BH7169" t="s">
        <v>333</v>
      </c>
    </row>
    <row r="7170" spans="59:60" x14ac:dyDescent="0.25">
      <c r="BG7170">
        <v>7169</v>
      </c>
      <c r="BH7170" t="s">
        <v>334</v>
      </c>
    </row>
    <row r="7171" spans="59:60" x14ac:dyDescent="0.25">
      <c r="BG7171">
        <v>7170</v>
      </c>
      <c r="BH7171" t="s">
        <v>335</v>
      </c>
    </row>
    <row r="7172" spans="59:60" x14ac:dyDescent="0.25">
      <c r="BG7172">
        <v>7171</v>
      </c>
      <c r="BH7172" t="s">
        <v>336</v>
      </c>
    </row>
    <row r="7173" spans="59:60" x14ac:dyDescent="0.25">
      <c r="BG7173">
        <v>7172</v>
      </c>
      <c r="BH7173" t="s">
        <v>337</v>
      </c>
    </row>
    <row r="7174" spans="59:60" x14ac:dyDescent="0.25">
      <c r="BG7174">
        <v>7173</v>
      </c>
      <c r="BH7174" t="s">
        <v>338</v>
      </c>
    </row>
    <row r="7175" spans="59:60" x14ac:dyDescent="0.25">
      <c r="BG7175">
        <v>7174</v>
      </c>
      <c r="BH7175" t="s">
        <v>339</v>
      </c>
    </row>
    <row r="7176" spans="59:60" x14ac:dyDescent="0.25">
      <c r="BG7176">
        <v>7175</v>
      </c>
      <c r="BH7176" t="s">
        <v>340</v>
      </c>
    </row>
    <row r="7177" spans="59:60" x14ac:dyDescent="0.25">
      <c r="BG7177">
        <v>7176</v>
      </c>
      <c r="BH7177" t="s">
        <v>341</v>
      </c>
    </row>
    <row r="7178" spans="59:60" x14ac:dyDescent="0.25">
      <c r="BG7178">
        <v>7177</v>
      </c>
      <c r="BH7178" t="s">
        <v>342</v>
      </c>
    </row>
    <row r="7179" spans="59:60" x14ac:dyDescent="0.25">
      <c r="BG7179">
        <v>7178</v>
      </c>
      <c r="BH7179" t="s">
        <v>343</v>
      </c>
    </row>
    <row r="7180" spans="59:60" x14ac:dyDescent="0.25">
      <c r="BG7180">
        <v>7179</v>
      </c>
      <c r="BH7180" t="s">
        <v>344</v>
      </c>
    </row>
    <row r="7181" spans="59:60" x14ac:dyDescent="0.25">
      <c r="BG7181">
        <v>7180</v>
      </c>
      <c r="BH7181" t="s">
        <v>345</v>
      </c>
    </row>
    <row r="7182" spans="59:60" x14ac:dyDescent="0.25">
      <c r="BG7182">
        <v>7181</v>
      </c>
      <c r="BH7182" t="s">
        <v>346</v>
      </c>
    </row>
    <row r="7183" spans="59:60" x14ac:dyDescent="0.25">
      <c r="BG7183">
        <v>7182</v>
      </c>
      <c r="BH7183" t="s">
        <v>347</v>
      </c>
    </row>
    <row r="7184" spans="59:60" x14ac:dyDescent="0.25">
      <c r="BG7184">
        <v>7183</v>
      </c>
      <c r="BH7184" t="s">
        <v>348</v>
      </c>
    </row>
    <row r="7185" spans="59:60" x14ac:dyDescent="0.25">
      <c r="BG7185">
        <v>7184</v>
      </c>
      <c r="BH7185" t="s">
        <v>349</v>
      </c>
    </row>
    <row r="7186" spans="59:60" x14ac:dyDescent="0.25">
      <c r="BG7186">
        <v>7185</v>
      </c>
      <c r="BH7186" t="s">
        <v>350</v>
      </c>
    </row>
    <row r="7187" spans="59:60" x14ac:dyDescent="0.25">
      <c r="BG7187">
        <v>7186</v>
      </c>
      <c r="BH7187" t="s">
        <v>351</v>
      </c>
    </row>
    <row r="7188" spans="59:60" x14ac:dyDescent="0.25">
      <c r="BG7188">
        <v>7187</v>
      </c>
      <c r="BH7188" t="s">
        <v>352</v>
      </c>
    </row>
    <row r="7189" spans="59:60" x14ac:dyDescent="0.25">
      <c r="BG7189">
        <v>7188</v>
      </c>
      <c r="BH7189" t="s">
        <v>293</v>
      </c>
    </row>
    <row r="7190" spans="59:60" x14ac:dyDescent="0.25">
      <c r="BG7190">
        <v>7189</v>
      </c>
      <c r="BH7190" t="s">
        <v>294</v>
      </c>
    </row>
    <row r="7191" spans="59:60" x14ac:dyDescent="0.25">
      <c r="BG7191">
        <v>7190</v>
      </c>
      <c r="BH7191" t="s">
        <v>295</v>
      </c>
    </row>
    <row r="7192" spans="59:60" x14ac:dyDescent="0.25">
      <c r="BG7192">
        <v>7191</v>
      </c>
      <c r="BH7192" t="s">
        <v>296</v>
      </c>
    </row>
    <row r="7193" spans="59:60" x14ac:dyDescent="0.25">
      <c r="BG7193">
        <v>7192</v>
      </c>
      <c r="BH7193" t="s">
        <v>297</v>
      </c>
    </row>
    <row r="7194" spans="59:60" x14ac:dyDescent="0.25">
      <c r="BG7194">
        <v>7193</v>
      </c>
      <c r="BH7194" t="s">
        <v>298</v>
      </c>
    </row>
    <row r="7195" spans="59:60" x14ac:dyDescent="0.25">
      <c r="BG7195">
        <v>7194</v>
      </c>
      <c r="BH7195" t="s">
        <v>299</v>
      </c>
    </row>
    <row r="7196" spans="59:60" x14ac:dyDescent="0.25">
      <c r="BG7196">
        <v>7195</v>
      </c>
      <c r="BH7196" t="s">
        <v>300</v>
      </c>
    </row>
    <row r="7197" spans="59:60" x14ac:dyDescent="0.25">
      <c r="BG7197">
        <v>7196</v>
      </c>
      <c r="BH7197" t="s">
        <v>301</v>
      </c>
    </row>
    <row r="7198" spans="59:60" x14ac:dyDescent="0.25">
      <c r="BG7198">
        <v>7197</v>
      </c>
      <c r="BH7198" t="s">
        <v>302</v>
      </c>
    </row>
    <row r="7199" spans="59:60" x14ac:dyDescent="0.25">
      <c r="BG7199">
        <v>7198</v>
      </c>
      <c r="BH7199" t="s">
        <v>303</v>
      </c>
    </row>
    <row r="7200" spans="59:60" x14ac:dyDescent="0.25">
      <c r="BG7200">
        <v>7199</v>
      </c>
      <c r="BH7200" t="s">
        <v>304</v>
      </c>
    </row>
    <row r="7201" spans="59:60" x14ac:dyDescent="0.25">
      <c r="BG7201">
        <v>7200</v>
      </c>
      <c r="BH7201" t="s">
        <v>305</v>
      </c>
    </row>
    <row r="7202" spans="59:60" x14ac:dyDescent="0.25">
      <c r="BG7202">
        <v>7201</v>
      </c>
      <c r="BH7202" t="s">
        <v>306</v>
      </c>
    </row>
    <row r="7203" spans="59:60" x14ac:dyDescent="0.25">
      <c r="BG7203">
        <v>7202</v>
      </c>
      <c r="BH7203" t="s">
        <v>307</v>
      </c>
    </row>
    <row r="7204" spans="59:60" x14ac:dyDescent="0.25">
      <c r="BG7204">
        <v>7203</v>
      </c>
      <c r="BH7204" t="s">
        <v>308</v>
      </c>
    </row>
    <row r="7205" spans="59:60" x14ac:dyDescent="0.25">
      <c r="BG7205">
        <v>7204</v>
      </c>
      <c r="BH7205" t="s">
        <v>309</v>
      </c>
    </row>
    <row r="7206" spans="59:60" x14ac:dyDescent="0.25">
      <c r="BG7206">
        <v>7205</v>
      </c>
      <c r="BH7206" t="s">
        <v>310</v>
      </c>
    </row>
    <row r="7207" spans="59:60" x14ac:dyDescent="0.25">
      <c r="BG7207">
        <v>7206</v>
      </c>
      <c r="BH7207" t="s">
        <v>311</v>
      </c>
    </row>
    <row r="7208" spans="59:60" x14ac:dyDescent="0.25">
      <c r="BG7208">
        <v>7207</v>
      </c>
      <c r="BH7208" t="s">
        <v>312</v>
      </c>
    </row>
    <row r="7209" spans="59:60" x14ac:dyDescent="0.25">
      <c r="BG7209">
        <v>7208</v>
      </c>
      <c r="BH7209" t="s">
        <v>313</v>
      </c>
    </row>
    <row r="7210" spans="59:60" x14ac:dyDescent="0.25">
      <c r="BG7210">
        <v>7209</v>
      </c>
      <c r="BH7210" t="s">
        <v>314</v>
      </c>
    </row>
    <row r="7211" spans="59:60" x14ac:dyDescent="0.25">
      <c r="BG7211">
        <v>7210</v>
      </c>
      <c r="BH7211" t="s">
        <v>315</v>
      </c>
    </row>
    <row r="7212" spans="59:60" x14ac:dyDescent="0.25">
      <c r="BG7212">
        <v>7211</v>
      </c>
      <c r="BH7212" t="s">
        <v>316</v>
      </c>
    </row>
    <row r="7213" spans="59:60" x14ac:dyDescent="0.25">
      <c r="BG7213">
        <v>7212</v>
      </c>
      <c r="BH7213" t="s">
        <v>317</v>
      </c>
    </row>
    <row r="7214" spans="59:60" x14ac:dyDescent="0.25">
      <c r="BG7214">
        <v>7213</v>
      </c>
      <c r="BH7214" t="s">
        <v>318</v>
      </c>
    </row>
    <row r="7215" spans="59:60" x14ac:dyDescent="0.25">
      <c r="BG7215">
        <v>7214</v>
      </c>
      <c r="BH7215" t="s">
        <v>319</v>
      </c>
    </row>
    <row r="7216" spans="59:60" x14ac:dyDescent="0.25">
      <c r="BG7216">
        <v>7215</v>
      </c>
      <c r="BH7216" t="s">
        <v>320</v>
      </c>
    </row>
    <row r="7217" spans="59:60" x14ac:dyDescent="0.25">
      <c r="BG7217">
        <v>7216</v>
      </c>
      <c r="BH7217" t="s">
        <v>321</v>
      </c>
    </row>
    <row r="7218" spans="59:60" x14ac:dyDescent="0.25">
      <c r="BG7218">
        <v>7217</v>
      </c>
      <c r="BH7218" t="s">
        <v>322</v>
      </c>
    </row>
    <row r="7219" spans="59:60" x14ac:dyDescent="0.25">
      <c r="BG7219">
        <v>7218</v>
      </c>
      <c r="BH7219" t="s">
        <v>323</v>
      </c>
    </row>
    <row r="7220" spans="59:60" x14ac:dyDescent="0.25">
      <c r="BG7220">
        <v>7219</v>
      </c>
      <c r="BH7220" t="s">
        <v>324</v>
      </c>
    </row>
    <row r="7221" spans="59:60" x14ac:dyDescent="0.25">
      <c r="BG7221">
        <v>7220</v>
      </c>
      <c r="BH7221" t="s">
        <v>325</v>
      </c>
    </row>
    <row r="7222" spans="59:60" x14ac:dyDescent="0.25">
      <c r="BG7222">
        <v>7221</v>
      </c>
      <c r="BH7222" t="s">
        <v>326</v>
      </c>
    </row>
    <row r="7223" spans="59:60" x14ac:dyDescent="0.25">
      <c r="BG7223">
        <v>7222</v>
      </c>
      <c r="BH7223" t="s">
        <v>327</v>
      </c>
    </row>
    <row r="7224" spans="59:60" x14ac:dyDescent="0.25">
      <c r="BG7224">
        <v>7223</v>
      </c>
      <c r="BH7224" t="s">
        <v>328</v>
      </c>
    </row>
    <row r="7225" spans="59:60" x14ac:dyDescent="0.25">
      <c r="BG7225">
        <v>7224</v>
      </c>
      <c r="BH7225" t="s">
        <v>329</v>
      </c>
    </row>
    <row r="7226" spans="59:60" x14ac:dyDescent="0.25">
      <c r="BG7226">
        <v>7225</v>
      </c>
      <c r="BH7226" t="s">
        <v>330</v>
      </c>
    </row>
    <row r="7227" spans="59:60" x14ac:dyDescent="0.25">
      <c r="BG7227">
        <v>7226</v>
      </c>
      <c r="BH7227" t="s">
        <v>331</v>
      </c>
    </row>
    <row r="7228" spans="59:60" x14ac:dyDescent="0.25">
      <c r="BG7228">
        <v>7227</v>
      </c>
      <c r="BH7228" t="s">
        <v>332</v>
      </c>
    </row>
    <row r="7229" spans="59:60" x14ac:dyDescent="0.25">
      <c r="BG7229">
        <v>7228</v>
      </c>
      <c r="BH7229" t="s">
        <v>333</v>
      </c>
    </row>
    <row r="7230" spans="59:60" x14ac:dyDescent="0.25">
      <c r="BG7230">
        <v>7229</v>
      </c>
      <c r="BH7230" t="s">
        <v>334</v>
      </c>
    </row>
    <row r="7231" spans="59:60" x14ac:dyDescent="0.25">
      <c r="BG7231">
        <v>7230</v>
      </c>
      <c r="BH7231" t="s">
        <v>335</v>
      </c>
    </row>
    <row r="7232" spans="59:60" x14ac:dyDescent="0.25">
      <c r="BG7232">
        <v>7231</v>
      </c>
      <c r="BH7232" t="s">
        <v>336</v>
      </c>
    </row>
    <row r="7233" spans="59:60" x14ac:dyDescent="0.25">
      <c r="BG7233">
        <v>7232</v>
      </c>
      <c r="BH7233" t="s">
        <v>337</v>
      </c>
    </row>
    <row r="7234" spans="59:60" x14ac:dyDescent="0.25">
      <c r="BG7234">
        <v>7233</v>
      </c>
      <c r="BH7234" t="s">
        <v>338</v>
      </c>
    </row>
    <row r="7235" spans="59:60" x14ac:dyDescent="0.25">
      <c r="BG7235">
        <v>7234</v>
      </c>
      <c r="BH7235" t="s">
        <v>339</v>
      </c>
    </row>
    <row r="7236" spans="59:60" x14ac:dyDescent="0.25">
      <c r="BG7236">
        <v>7235</v>
      </c>
      <c r="BH7236" t="s">
        <v>340</v>
      </c>
    </row>
    <row r="7237" spans="59:60" x14ac:dyDescent="0.25">
      <c r="BG7237">
        <v>7236</v>
      </c>
      <c r="BH7237" t="s">
        <v>341</v>
      </c>
    </row>
    <row r="7238" spans="59:60" x14ac:dyDescent="0.25">
      <c r="BG7238">
        <v>7237</v>
      </c>
      <c r="BH7238" t="s">
        <v>342</v>
      </c>
    </row>
    <row r="7239" spans="59:60" x14ac:dyDescent="0.25">
      <c r="BG7239">
        <v>7238</v>
      </c>
      <c r="BH7239" t="s">
        <v>343</v>
      </c>
    </row>
    <row r="7240" spans="59:60" x14ac:dyDescent="0.25">
      <c r="BG7240">
        <v>7239</v>
      </c>
      <c r="BH7240" t="s">
        <v>344</v>
      </c>
    </row>
    <row r="7241" spans="59:60" x14ac:dyDescent="0.25">
      <c r="BG7241">
        <v>7240</v>
      </c>
      <c r="BH7241" t="s">
        <v>345</v>
      </c>
    </row>
    <row r="7242" spans="59:60" x14ac:dyDescent="0.25">
      <c r="BG7242">
        <v>7241</v>
      </c>
      <c r="BH7242" t="s">
        <v>346</v>
      </c>
    </row>
    <row r="7243" spans="59:60" x14ac:dyDescent="0.25">
      <c r="BG7243">
        <v>7242</v>
      </c>
      <c r="BH7243" t="s">
        <v>347</v>
      </c>
    </row>
    <row r="7244" spans="59:60" x14ac:dyDescent="0.25">
      <c r="BG7244">
        <v>7243</v>
      </c>
      <c r="BH7244" t="s">
        <v>348</v>
      </c>
    </row>
    <row r="7245" spans="59:60" x14ac:dyDescent="0.25">
      <c r="BG7245">
        <v>7244</v>
      </c>
      <c r="BH7245" t="s">
        <v>349</v>
      </c>
    </row>
    <row r="7246" spans="59:60" x14ac:dyDescent="0.25">
      <c r="BG7246">
        <v>7245</v>
      </c>
      <c r="BH7246" t="s">
        <v>350</v>
      </c>
    </row>
    <row r="7247" spans="59:60" x14ac:dyDescent="0.25">
      <c r="BG7247">
        <v>7246</v>
      </c>
      <c r="BH7247" t="s">
        <v>351</v>
      </c>
    </row>
    <row r="7248" spans="59:60" x14ac:dyDescent="0.25">
      <c r="BG7248">
        <v>7247</v>
      </c>
      <c r="BH7248" t="s">
        <v>352</v>
      </c>
    </row>
    <row r="7249" spans="59:60" x14ac:dyDescent="0.25">
      <c r="BG7249">
        <v>7248</v>
      </c>
      <c r="BH7249" t="s">
        <v>293</v>
      </c>
    </row>
    <row r="7250" spans="59:60" x14ac:dyDescent="0.25">
      <c r="BG7250">
        <v>7249</v>
      </c>
      <c r="BH7250" t="s">
        <v>294</v>
      </c>
    </row>
    <row r="7251" spans="59:60" x14ac:dyDescent="0.25">
      <c r="BG7251">
        <v>7250</v>
      </c>
      <c r="BH7251" t="s">
        <v>295</v>
      </c>
    </row>
    <row r="7252" spans="59:60" x14ac:dyDescent="0.25">
      <c r="BG7252">
        <v>7251</v>
      </c>
      <c r="BH7252" t="s">
        <v>296</v>
      </c>
    </row>
    <row r="7253" spans="59:60" x14ac:dyDescent="0.25">
      <c r="BG7253">
        <v>7252</v>
      </c>
      <c r="BH7253" t="s">
        <v>297</v>
      </c>
    </row>
    <row r="7254" spans="59:60" x14ac:dyDescent="0.25">
      <c r="BG7254">
        <v>7253</v>
      </c>
      <c r="BH7254" t="s">
        <v>298</v>
      </c>
    </row>
    <row r="7255" spans="59:60" x14ac:dyDescent="0.25">
      <c r="BG7255">
        <v>7254</v>
      </c>
      <c r="BH7255" t="s">
        <v>299</v>
      </c>
    </row>
    <row r="7256" spans="59:60" x14ac:dyDescent="0.25">
      <c r="BG7256">
        <v>7255</v>
      </c>
      <c r="BH7256" t="s">
        <v>300</v>
      </c>
    </row>
    <row r="7257" spans="59:60" x14ac:dyDescent="0.25">
      <c r="BG7257">
        <v>7256</v>
      </c>
      <c r="BH7257" t="s">
        <v>301</v>
      </c>
    </row>
    <row r="7258" spans="59:60" x14ac:dyDescent="0.25">
      <c r="BG7258">
        <v>7257</v>
      </c>
      <c r="BH7258" t="s">
        <v>302</v>
      </c>
    </row>
    <row r="7259" spans="59:60" x14ac:dyDescent="0.25">
      <c r="BG7259">
        <v>7258</v>
      </c>
      <c r="BH7259" t="s">
        <v>303</v>
      </c>
    </row>
    <row r="7260" spans="59:60" x14ac:dyDescent="0.25">
      <c r="BG7260">
        <v>7259</v>
      </c>
      <c r="BH7260" t="s">
        <v>304</v>
      </c>
    </row>
    <row r="7261" spans="59:60" x14ac:dyDescent="0.25">
      <c r="BG7261">
        <v>7260</v>
      </c>
      <c r="BH7261" t="s">
        <v>305</v>
      </c>
    </row>
    <row r="7262" spans="59:60" x14ac:dyDescent="0.25">
      <c r="BG7262">
        <v>7261</v>
      </c>
      <c r="BH7262" t="s">
        <v>306</v>
      </c>
    </row>
    <row r="7263" spans="59:60" x14ac:dyDescent="0.25">
      <c r="BG7263">
        <v>7262</v>
      </c>
      <c r="BH7263" t="s">
        <v>307</v>
      </c>
    </row>
    <row r="7264" spans="59:60" x14ac:dyDescent="0.25">
      <c r="BG7264">
        <v>7263</v>
      </c>
      <c r="BH7264" t="s">
        <v>308</v>
      </c>
    </row>
    <row r="7265" spans="59:60" x14ac:dyDescent="0.25">
      <c r="BG7265">
        <v>7264</v>
      </c>
      <c r="BH7265" t="s">
        <v>309</v>
      </c>
    </row>
    <row r="7266" spans="59:60" x14ac:dyDescent="0.25">
      <c r="BG7266">
        <v>7265</v>
      </c>
      <c r="BH7266" t="s">
        <v>310</v>
      </c>
    </row>
    <row r="7267" spans="59:60" x14ac:dyDescent="0.25">
      <c r="BG7267">
        <v>7266</v>
      </c>
      <c r="BH7267" t="s">
        <v>311</v>
      </c>
    </row>
    <row r="7268" spans="59:60" x14ac:dyDescent="0.25">
      <c r="BG7268">
        <v>7267</v>
      </c>
      <c r="BH7268" t="s">
        <v>312</v>
      </c>
    </row>
    <row r="7269" spans="59:60" x14ac:dyDescent="0.25">
      <c r="BG7269">
        <v>7268</v>
      </c>
      <c r="BH7269" t="s">
        <v>313</v>
      </c>
    </row>
    <row r="7270" spans="59:60" x14ac:dyDescent="0.25">
      <c r="BG7270">
        <v>7269</v>
      </c>
      <c r="BH7270" t="s">
        <v>314</v>
      </c>
    </row>
    <row r="7271" spans="59:60" x14ac:dyDescent="0.25">
      <c r="BG7271">
        <v>7270</v>
      </c>
      <c r="BH7271" t="s">
        <v>315</v>
      </c>
    </row>
    <row r="7272" spans="59:60" x14ac:dyDescent="0.25">
      <c r="BG7272">
        <v>7271</v>
      </c>
      <c r="BH7272" t="s">
        <v>316</v>
      </c>
    </row>
    <row r="7273" spans="59:60" x14ac:dyDescent="0.25">
      <c r="BG7273">
        <v>7272</v>
      </c>
      <c r="BH7273" t="s">
        <v>317</v>
      </c>
    </row>
    <row r="7274" spans="59:60" x14ac:dyDescent="0.25">
      <c r="BG7274">
        <v>7273</v>
      </c>
      <c r="BH7274" t="s">
        <v>318</v>
      </c>
    </row>
    <row r="7275" spans="59:60" x14ac:dyDescent="0.25">
      <c r="BG7275">
        <v>7274</v>
      </c>
      <c r="BH7275" t="s">
        <v>319</v>
      </c>
    </row>
    <row r="7276" spans="59:60" x14ac:dyDescent="0.25">
      <c r="BG7276">
        <v>7275</v>
      </c>
      <c r="BH7276" t="s">
        <v>320</v>
      </c>
    </row>
    <row r="7277" spans="59:60" x14ac:dyDescent="0.25">
      <c r="BG7277">
        <v>7276</v>
      </c>
      <c r="BH7277" t="s">
        <v>321</v>
      </c>
    </row>
    <row r="7278" spans="59:60" x14ac:dyDescent="0.25">
      <c r="BG7278">
        <v>7277</v>
      </c>
      <c r="BH7278" t="s">
        <v>322</v>
      </c>
    </row>
    <row r="7279" spans="59:60" x14ac:dyDescent="0.25">
      <c r="BG7279">
        <v>7278</v>
      </c>
      <c r="BH7279" t="s">
        <v>323</v>
      </c>
    </row>
    <row r="7280" spans="59:60" x14ac:dyDescent="0.25">
      <c r="BG7280">
        <v>7279</v>
      </c>
      <c r="BH7280" t="s">
        <v>324</v>
      </c>
    </row>
    <row r="7281" spans="59:60" x14ac:dyDescent="0.25">
      <c r="BG7281">
        <v>7280</v>
      </c>
      <c r="BH7281" t="s">
        <v>325</v>
      </c>
    </row>
    <row r="7282" spans="59:60" x14ac:dyDescent="0.25">
      <c r="BG7282">
        <v>7281</v>
      </c>
      <c r="BH7282" t="s">
        <v>326</v>
      </c>
    </row>
    <row r="7283" spans="59:60" x14ac:dyDescent="0.25">
      <c r="BG7283">
        <v>7282</v>
      </c>
      <c r="BH7283" t="s">
        <v>327</v>
      </c>
    </row>
    <row r="7284" spans="59:60" x14ac:dyDescent="0.25">
      <c r="BG7284">
        <v>7283</v>
      </c>
      <c r="BH7284" t="s">
        <v>328</v>
      </c>
    </row>
    <row r="7285" spans="59:60" x14ac:dyDescent="0.25">
      <c r="BG7285">
        <v>7284</v>
      </c>
      <c r="BH7285" t="s">
        <v>329</v>
      </c>
    </row>
    <row r="7286" spans="59:60" x14ac:dyDescent="0.25">
      <c r="BG7286">
        <v>7285</v>
      </c>
      <c r="BH7286" t="s">
        <v>330</v>
      </c>
    </row>
    <row r="7287" spans="59:60" x14ac:dyDescent="0.25">
      <c r="BG7287">
        <v>7286</v>
      </c>
      <c r="BH7287" t="s">
        <v>331</v>
      </c>
    </row>
    <row r="7288" spans="59:60" x14ac:dyDescent="0.25">
      <c r="BG7288">
        <v>7287</v>
      </c>
      <c r="BH7288" t="s">
        <v>332</v>
      </c>
    </row>
    <row r="7289" spans="59:60" x14ac:dyDescent="0.25">
      <c r="BG7289">
        <v>7288</v>
      </c>
      <c r="BH7289" t="s">
        <v>333</v>
      </c>
    </row>
    <row r="7290" spans="59:60" x14ac:dyDescent="0.25">
      <c r="BG7290">
        <v>7289</v>
      </c>
      <c r="BH7290" t="s">
        <v>334</v>
      </c>
    </row>
    <row r="7291" spans="59:60" x14ac:dyDescent="0.25">
      <c r="BG7291">
        <v>7290</v>
      </c>
      <c r="BH7291" t="s">
        <v>335</v>
      </c>
    </row>
    <row r="7292" spans="59:60" x14ac:dyDescent="0.25">
      <c r="BG7292">
        <v>7291</v>
      </c>
      <c r="BH7292" t="s">
        <v>336</v>
      </c>
    </row>
    <row r="7293" spans="59:60" x14ac:dyDescent="0.25">
      <c r="BG7293">
        <v>7292</v>
      </c>
      <c r="BH7293" t="s">
        <v>337</v>
      </c>
    </row>
    <row r="7294" spans="59:60" x14ac:dyDescent="0.25">
      <c r="BG7294">
        <v>7293</v>
      </c>
      <c r="BH7294" t="s">
        <v>338</v>
      </c>
    </row>
    <row r="7295" spans="59:60" x14ac:dyDescent="0.25">
      <c r="BG7295">
        <v>7294</v>
      </c>
      <c r="BH7295" t="s">
        <v>339</v>
      </c>
    </row>
    <row r="7296" spans="59:60" x14ac:dyDescent="0.25">
      <c r="BG7296">
        <v>7295</v>
      </c>
      <c r="BH7296" t="s">
        <v>340</v>
      </c>
    </row>
    <row r="7297" spans="59:60" x14ac:dyDescent="0.25">
      <c r="BG7297">
        <v>7296</v>
      </c>
      <c r="BH7297" t="s">
        <v>341</v>
      </c>
    </row>
    <row r="7298" spans="59:60" x14ac:dyDescent="0.25">
      <c r="BG7298">
        <v>7297</v>
      </c>
      <c r="BH7298" t="s">
        <v>342</v>
      </c>
    </row>
    <row r="7299" spans="59:60" x14ac:dyDescent="0.25">
      <c r="BG7299">
        <v>7298</v>
      </c>
      <c r="BH7299" t="s">
        <v>343</v>
      </c>
    </row>
    <row r="7300" spans="59:60" x14ac:dyDescent="0.25">
      <c r="BG7300">
        <v>7299</v>
      </c>
      <c r="BH7300" t="s">
        <v>344</v>
      </c>
    </row>
    <row r="7301" spans="59:60" x14ac:dyDescent="0.25">
      <c r="BG7301">
        <v>7300</v>
      </c>
      <c r="BH7301" t="s">
        <v>345</v>
      </c>
    </row>
    <row r="7302" spans="59:60" x14ac:dyDescent="0.25">
      <c r="BG7302">
        <v>7301</v>
      </c>
      <c r="BH7302" t="s">
        <v>346</v>
      </c>
    </row>
    <row r="7303" spans="59:60" x14ac:dyDescent="0.25">
      <c r="BG7303">
        <v>7302</v>
      </c>
      <c r="BH7303" t="s">
        <v>347</v>
      </c>
    </row>
    <row r="7304" spans="59:60" x14ac:dyDescent="0.25">
      <c r="BG7304">
        <v>7303</v>
      </c>
      <c r="BH7304" t="s">
        <v>348</v>
      </c>
    </row>
    <row r="7305" spans="59:60" x14ac:dyDescent="0.25">
      <c r="BG7305">
        <v>7304</v>
      </c>
      <c r="BH7305" t="s">
        <v>349</v>
      </c>
    </row>
    <row r="7306" spans="59:60" x14ac:dyDescent="0.25">
      <c r="BG7306">
        <v>7305</v>
      </c>
      <c r="BH7306" t="s">
        <v>350</v>
      </c>
    </row>
    <row r="7307" spans="59:60" x14ac:dyDescent="0.25">
      <c r="BG7307">
        <v>7306</v>
      </c>
      <c r="BH7307" t="s">
        <v>351</v>
      </c>
    </row>
    <row r="7308" spans="59:60" x14ac:dyDescent="0.25">
      <c r="BG7308">
        <v>7307</v>
      </c>
      <c r="BH7308" t="s">
        <v>352</v>
      </c>
    </row>
    <row r="7309" spans="59:60" x14ac:dyDescent="0.25">
      <c r="BG7309">
        <v>7308</v>
      </c>
      <c r="BH7309" t="s">
        <v>293</v>
      </c>
    </row>
    <row r="7310" spans="59:60" x14ac:dyDescent="0.25">
      <c r="BG7310">
        <v>7309</v>
      </c>
      <c r="BH7310" t="s">
        <v>294</v>
      </c>
    </row>
    <row r="7311" spans="59:60" x14ac:dyDescent="0.25">
      <c r="BG7311">
        <v>7310</v>
      </c>
      <c r="BH7311" t="s">
        <v>295</v>
      </c>
    </row>
    <row r="7312" spans="59:60" x14ac:dyDescent="0.25">
      <c r="BG7312">
        <v>7311</v>
      </c>
      <c r="BH7312" t="s">
        <v>296</v>
      </c>
    </row>
    <row r="7313" spans="59:60" x14ac:dyDescent="0.25">
      <c r="BG7313">
        <v>7312</v>
      </c>
      <c r="BH7313" t="s">
        <v>297</v>
      </c>
    </row>
    <row r="7314" spans="59:60" x14ac:dyDescent="0.25">
      <c r="BG7314">
        <v>7313</v>
      </c>
      <c r="BH7314" t="s">
        <v>298</v>
      </c>
    </row>
    <row r="7315" spans="59:60" x14ac:dyDescent="0.25">
      <c r="BG7315">
        <v>7314</v>
      </c>
      <c r="BH7315" t="s">
        <v>299</v>
      </c>
    </row>
    <row r="7316" spans="59:60" x14ac:dyDescent="0.25">
      <c r="BG7316">
        <v>7315</v>
      </c>
      <c r="BH7316" t="s">
        <v>300</v>
      </c>
    </row>
    <row r="7317" spans="59:60" x14ac:dyDescent="0.25">
      <c r="BG7317">
        <v>7316</v>
      </c>
      <c r="BH7317" t="s">
        <v>301</v>
      </c>
    </row>
    <row r="7318" spans="59:60" x14ac:dyDescent="0.25">
      <c r="BG7318">
        <v>7317</v>
      </c>
      <c r="BH7318" t="s">
        <v>302</v>
      </c>
    </row>
    <row r="7319" spans="59:60" x14ac:dyDescent="0.25">
      <c r="BG7319">
        <v>7318</v>
      </c>
      <c r="BH7319" t="s">
        <v>303</v>
      </c>
    </row>
    <row r="7320" spans="59:60" x14ac:dyDescent="0.25">
      <c r="BG7320">
        <v>7319</v>
      </c>
      <c r="BH7320" t="s">
        <v>304</v>
      </c>
    </row>
    <row r="7321" spans="59:60" x14ac:dyDescent="0.25">
      <c r="BG7321">
        <v>7320</v>
      </c>
      <c r="BH7321" t="s">
        <v>305</v>
      </c>
    </row>
    <row r="7322" spans="59:60" x14ac:dyDescent="0.25">
      <c r="BG7322">
        <v>7321</v>
      </c>
      <c r="BH7322" t="s">
        <v>306</v>
      </c>
    </row>
    <row r="7323" spans="59:60" x14ac:dyDescent="0.25">
      <c r="BG7323">
        <v>7322</v>
      </c>
      <c r="BH7323" t="s">
        <v>307</v>
      </c>
    </row>
    <row r="7324" spans="59:60" x14ac:dyDescent="0.25">
      <c r="BG7324">
        <v>7323</v>
      </c>
      <c r="BH7324" t="s">
        <v>308</v>
      </c>
    </row>
    <row r="7325" spans="59:60" x14ac:dyDescent="0.25">
      <c r="BG7325">
        <v>7324</v>
      </c>
      <c r="BH7325" t="s">
        <v>309</v>
      </c>
    </row>
    <row r="7326" spans="59:60" x14ac:dyDescent="0.25">
      <c r="BG7326">
        <v>7325</v>
      </c>
      <c r="BH7326" t="s">
        <v>310</v>
      </c>
    </row>
    <row r="7327" spans="59:60" x14ac:dyDescent="0.25">
      <c r="BG7327">
        <v>7326</v>
      </c>
      <c r="BH7327" t="s">
        <v>311</v>
      </c>
    </row>
    <row r="7328" spans="59:60" x14ac:dyDescent="0.25">
      <c r="BG7328">
        <v>7327</v>
      </c>
      <c r="BH7328" t="s">
        <v>312</v>
      </c>
    </row>
    <row r="7329" spans="59:60" x14ac:dyDescent="0.25">
      <c r="BG7329">
        <v>7328</v>
      </c>
      <c r="BH7329" t="s">
        <v>313</v>
      </c>
    </row>
    <row r="7330" spans="59:60" x14ac:dyDescent="0.25">
      <c r="BG7330">
        <v>7329</v>
      </c>
      <c r="BH7330" t="s">
        <v>314</v>
      </c>
    </row>
    <row r="7331" spans="59:60" x14ac:dyDescent="0.25">
      <c r="BG7331">
        <v>7330</v>
      </c>
      <c r="BH7331" t="s">
        <v>315</v>
      </c>
    </row>
    <row r="7332" spans="59:60" x14ac:dyDescent="0.25">
      <c r="BG7332">
        <v>7331</v>
      </c>
      <c r="BH7332" t="s">
        <v>316</v>
      </c>
    </row>
    <row r="7333" spans="59:60" x14ac:dyDescent="0.25">
      <c r="BG7333">
        <v>7332</v>
      </c>
      <c r="BH7333" t="s">
        <v>317</v>
      </c>
    </row>
    <row r="7334" spans="59:60" x14ac:dyDescent="0.25">
      <c r="BG7334">
        <v>7333</v>
      </c>
      <c r="BH7334" t="s">
        <v>318</v>
      </c>
    </row>
    <row r="7335" spans="59:60" x14ac:dyDescent="0.25">
      <c r="BG7335">
        <v>7334</v>
      </c>
      <c r="BH7335" t="s">
        <v>319</v>
      </c>
    </row>
    <row r="7336" spans="59:60" x14ac:dyDescent="0.25">
      <c r="BG7336">
        <v>7335</v>
      </c>
      <c r="BH7336" t="s">
        <v>320</v>
      </c>
    </row>
    <row r="7337" spans="59:60" x14ac:dyDescent="0.25">
      <c r="BG7337">
        <v>7336</v>
      </c>
      <c r="BH7337" t="s">
        <v>321</v>
      </c>
    </row>
    <row r="7338" spans="59:60" x14ac:dyDescent="0.25">
      <c r="BG7338">
        <v>7337</v>
      </c>
      <c r="BH7338" t="s">
        <v>322</v>
      </c>
    </row>
    <row r="7339" spans="59:60" x14ac:dyDescent="0.25">
      <c r="BG7339">
        <v>7338</v>
      </c>
      <c r="BH7339" t="s">
        <v>323</v>
      </c>
    </row>
    <row r="7340" spans="59:60" x14ac:dyDescent="0.25">
      <c r="BG7340">
        <v>7339</v>
      </c>
      <c r="BH7340" t="s">
        <v>324</v>
      </c>
    </row>
    <row r="7341" spans="59:60" x14ac:dyDescent="0.25">
      <c r="BG7341">
        <v>7340</v>
      </c>
      <c r="BH7341" t="s">
        <v>325</v>
      </c>
    </row>
    <row r="7342" spans="59:60" x14ac:dyDescent="0.25">
      <c r="BG7342">
        <v>7341</v>
      </c>
      <c r="BH7342" t="s">
        <v>326</v>
      </c>
    </row>
    <row r="7343" spans="59:60" x14ac:dyDescent="0.25">
      <c r="BG7343">
        <v>7342</v>
      </c>
      <c r="BH7343" t="s">
        <v>327</v>
      </c>
    </row>
    <row r="7344" spans="59:60" x14ac:dyDescent="0.25">
      <c r="BG7344">
        <v>7343</v>
      </c>
      <c r="BH7344" t="s">
        <v>328</v>
      </c>
    </row>
    <row r="7345" spans="59:60" x14ac:dyDescent="0.25">
      <c r="BG7345">
        <v>7344</v>
      </c>
      <c r="BH7345" t="s">
        <v>329</v>
      </c>
    </row>
    <row r="7346" spans="59:60" x14ac:dyDescent="0.25">
      <c r="BG7346">
        <v>7345</v>
      </c>
      <c r="BH7346" t="s">
        <v>330</v>
      </c>
    </row>
    <row r="7347" spans="59:60" x14ac:dyDescent="0.25">
      <c r="BG7347">
        <v>7346</v>
      </c>
      <c r="BH7347" t="s">
        <v>331</v>
      </c>
    </row>
    <row r="7348" spans="59:60" x14ac:dyDescent="0.25">
      <c r="BG7348">
        <v>7347</v>
      </c>
      <c r="BH7348" t="s">
        <v>332</v>
      </c>
    </row>
    <row r="7349" spans="59:60" x14ac:dyDescent="0.25">
      <c r="BG7349">
        <v>7348</v>
      </c>
      <c r="BH7349" t="s">
        <v>333</v>
      </c>
    </row>
    <row r="7350" spans="59:60" x14ac:dyDescent="0.25">
      <c r="BG7350">
        <v>7349</v>
      </c>
      <c r="BH7350" t="s">
        <v>334</v>
      </c>
    </row>
    <row r="7351" spans="59:60" x14ac:dyDescent="0.25">
      <c r="BG7351">
        <v>7350</v>
      </c>
      <c r="BH7351" t="s">
        <v>335</v>
      </c>
    </row>
    <row r="7352" spans="59:60" x14ac:dyDescent="0.25">
      <c r="BG7352">
        <v>7351</v>
      </c>
      <c r="BH7352" t="s">
        <v>336</v>
      </c>
    </row>
    <row r="7353" spans="59:60" x14ac:dyDescent="0.25">
      <c r="BG7353">
        <v>7352</v>
      </c>
      <c r="BH7353" t="s">
        <v>337</v>
      </c>
    </row>
    <row r="7354" spans="59:60" x14ac:dyDescent="0.25">
      <c r="BG7354">
        <v>7353</v>
      </c>
      <c r="BH7354" t="s">
        <v>338</v>
      </c>
    </row>
    <row r="7355" spans="59:60" x14ac:dyDescent="0.25">
      <c r="BG7355">
        <v>7354</v>
      </c>
      <c r="BH7355" t="s">
        <v>339</v>
      </c>
    </row>
    <row r="7356" spans="59:60" x14ac:dyDescent="0.25">
      <c r="BG7356">
        <v>7355</v>
      </c>
      <c r="BH7356" t="s">
        <v>340</v>
      </c>
    </row>
    <row r="7357" spans="59:60" x14ac:dyDescent="0.25">
      <c r="BG7357">
        <v>7356</v>
      </c>
      <c r="BH7357" t="s">
        <v>341</v>
      </c>
    </row>
    <row r="7358" spans="59:60" x14ac:dyDescent="0.25">
      <c r="BG7358">
        <v>7357</v>
      </c>
      <c r="BH7358" t="s">
        <v>342</v>
      </c>
    </row>
    <row r="7359" spans="59:60" x14ac:dyDescent="0.25">
      <c r="BG7359">
        <v>7358</v>
      </c>
      <c r="BH7359" t="s">
        <v>343</v>
      </c>
    </row>
    <row r="7360" spans="59:60" x14ac:dyDescent="0.25">
      <c r="BG7360">
        <v>7359</v>
      </c>
      <c r="BH7360" t="s">
        <v>344</v>
      </c>
    </row>
    <row r="7361" spans="59:60" x14ac:dyDescent="0.25">
      <c r="BG7361">
        <v>7360</v>
      </c>
      <c r="BH7361" t="s">
        <v>345</v>
      </c>
    </row>
    <row r="7362" spans="59:60" x14ac:dyDescent="0.25">
      <c r="BG7362">
        <v>7361</v>
      </c>
      <c r="BH7362" t="s">
        <v>346</v>
      </c>
    </row>
    <row r="7363" spans="59:60" x14ac:dyDescent="0.25">
      <c r="BG7363">
        <v>7362</v>
      </c>
      <c r="BH7363" t="s">
        <v>347</v>
      </c>
    </row>
    <row r="7364" spans="59:60" x14ac:dyDescent="0.25">
      <c r="BG7364">
        <v>7363</v>
      </c>
      <c r="BH7364" t="s">
        <v>348</v>
      </c>
    </row>
    <row r="7365" spans="59:60" x14ac:dyDescent="0.25">
      <c r="BG7365">
        <v>7364</v>
      </c>
      <c r="BH7365" t="s">
        <v>349</v>
      </c>
    </row>
    <row r="7366" spans="59:60" x14ac:dyDescent="0.25">
      <c r="BG7366">
        <v>7365</v>
      </c>
      <c r="BH7366" t="s">
        <v>350</v>
      </c>
    </row>
    <row r="7367" spans="59:60" x14ac:dyDescent="0.25">
      <c r="BG7367">
        <v>7366</v>
      </c>
      <c r="BH7367" t="s">
        <v>351</v>
      </c>
    </row>
    <row r="7368" spans="59:60" x14ac:dyDescent="0.25">
      <c r="BG7368">
        <v>7367</v>
      </c>
      <c r="BH7368" t="s">
        <v>352</v>
      </c>
    </row>
    <row r="7369" spans="59:60" x14ac:dyDescent="0.25">
      <c r="BG7369">
        <v>7368</v>
      </c>
      <c r="BH7369" t="s">
        <v>293</v>
      </c>
    </row>
    <row r="7370" spans="59:60" x14ac:dyDescent="0.25">
      <c r="BG7370">
        <v>7369</v>
      </c>
      <c r="BH7370" t="s">
        <v>294</v>
      </c>
    </row>
    <row r="7371" spans="59:60" x14ac:dyDescent="0.25">
      <c r="BG7371">
        <v>7370</v>
      </c>
      <c r="BH7371" t="s">
        <v>295</v>
      </c>
    </row>
    <row r="7372" spans="59:60" x14ac:dyDescent="0.25">
      <c r="BG7372">
        <v>7371</v>
      </c>
      <c r="BH7372" t="s">
        <v>296</v>
      </c>
    </row>
    <row r="7373" spans="59:60" x14ac:dyDescent="0.25">
      <c r="BG7373">
        <v>7372</v>
      </c>
      <c r="BH7373" t="s">
        <v>297</v>
      </c>
    </row>
    <row r="7374" spans="59:60" x14ac:dyDescent="0.25">
      <c r="BG7374">
        <v>7373</v>
      </c>
      <c r="BH7374" t="s">
        <v>298</v>
      </c>
    </row>
    <row r="7375" spans="59:60" x14ac:dyDescent="0.25">
      <c r="BG7375">
        <v>7374</v>
      </c>
      <c r="BH7375" t="s">
        <v>299</v>
      </c>
    </row>
    <row r="7376" spans="59:60" x14ac:dyDescent="0.25">
      <c r="BG7376">
        <v>7375</v>
      </c>
      <c r="BH7376" t="s">
        <v>300</v>
      </c>
    </row>
    <row r="7377" spans="59:60" x14ac:dyDescent="0.25">
      <c r="BG7377">
        <v>7376</v>
      </c>
      <c r="BH7377" t="s">
        <v>301</v>
      </c>
    </row>
    <row r="7378" spans="59:60" x14ac:dyDescent="0.25">
      <c r="BG7378">
        <v>7377</v>
      </c>
      <c r="BH7378" t="s">
        <v>302</v>
      </c>
    </row>
    <row r="7379" spans="59:60" x14ac:dyDescent="0.25">
      <c r="BG7379">
        <v>7378</v>
      </c>
      <c r="BH7379" t="s">
        <v>303</v>
      </c>
    </row>
    <row r="7380" spans="59:60" x14ac:dyDescent="0.25">
      <c r="BG7380">
        <v>7379</v>
      </c>
      <c r="BH7380" t="s">
        <v>304</v>
      </c>
    </row>
    <row r="7381" spans="59:60" x14ac:dyDescent="0.25">
      <c r="BG7381">
        <v>7380</v>
      </c>
      <c r="BH7381" t="s">
        <v>305</v>
      </c>
    </row>
    <row r="7382" spans="59:60" x14ac:dyDescent="0.25">
      <c r="BG7382">
        <v>7381</v>
      </c>
      <c r="BH7382" t="s">
        <v>306</v>
      </c>
    </row>
    <row r="7383" spans="59:60" x14ac:dyDescent="0.25">
      <c r="BG7383">
        <v>7382</v>
      </c>
      <c r="BH7383" t="s">
        <v>307</v>
      </c>
    </row>
    <row r="7384" spans="59:60" x14ac:dyDescent="0.25">
      <c r="BG7384">
        <v>7383</v>
      </c>
      <c r="BH7384" t="s">
        <v>308</v>
      </c>
    </row>
    <row r="7385" spans="59:60" x14ac:dyDescent="0.25">
      <c r="BG7385">
        <v>7384</v>
      </c>
      <c r="BH7385" t="s">
        <v>309</v>
      </c>
    </row>
    <row r="7386" spans="59:60" x14ac:dyDescent="0.25">
      <c r="BG7386">
        <v>7385</v>
      </c>
      <c r="BH7386" t="s">
        <v>310</v>
      </c>
    </row>
    <row r="7387" spans="59:60" x14ac:dyDescent="0.25">
      <c r="BG7387">
        <v>7386</v>
      </c>
      <c r="BH7387" t="s">
        <v>311</v>
      </c>
    </row>
    <row r="7388" spans="59:60" x14ac:dyDescent="0.25">
      <c r="BG7388">
        <v>7387</v>
      </c>
      <c r="BH7388" t="s">
        <v>312</v>
      </c>
    </row>
    <row r="7389" spans="59:60" x14ac:dyDescent="0.25">
      <c r="BG7389">
        <v>7388</v>
      </c>
      <c r="BH7389" t="s">
        <v>313</v>
      </c>
    </row>
    <row r="7390" spans="59:60" x14ac:dyDescent="0.25">
      <c r="BG7390">
        <v>7389</v>
      </c>
      <c r="BH7390" t="s">
        <v>314</v>
      </c>
    </row>
    <row r="7391" spans="59:60" x14ac:dyDescent="0.25">
      <c r="BG7391">
        <v>7390</v>
      </c>
      <c r="BH7391" t="s">
        <v>315</v>
      </c>
    </row>
    <row r="7392" spans="59:60" x14ac:dyDescent="0.25">
      <c r="BG7392">
        <v>7391</v>
      </c>
      <c r="BH7392" t="s">
        <v>316</v>
      </c>
    </row>
    <row r="7393" spans="59:60" x14ac:dyDescent="0.25">
      <c r="BG7393">
        <v>7392</v>
      </c>
      <c r="BH7393" t="s">
        <v>317</v>
      </c>
    </row>
    <row r="7394" spans="59:60" x14ac:dyDescent="0.25">
      <c r="BG7394">
        <v>7393</v>
      </c>
      <c r="BH7394" t="s">
        <v>318</v>
      </c>
    </row>
    <row r="7395" spans="59:60" x14ac:dyDescent="0.25">
      <c r="BG7395">
        <v>7394</v>
      </c>
      <c r="BH7395" t="s">
        <v>319</v>
      </c>
    </row>
    <row r="7396" spans="59:60" x14ac:dyDescent="0.25">
      <c r="BG7396">
        <v>7395</v>
      </c>
      <c r="BH7396" t="s">
        <v>320</v>
      </c>
    </row>
    <row r="7397" spans="59:60" x14ac:dyDescent="0.25">
      <c r="BG7397">
        <v>7396</v>
      </c>
      <c r="BH7397" t="s">
        <v>321</v>
      </c>
    </row>
    <row r="7398" spans="59:60" x14ac:dyDescent="0.25">
      <c r="BG7398">
        <v>7397</v>
      </c>
      <c r="BH7398" t="s">
        <v>322</v>
      </c>
    </row>
    <row r="7399" spans="59:60" x14ac:dyDescent="0.25">
      <c r="BG7399">
        <v>7398</v>
      </c>
      <c r="BH7399" t="s">
        <v>323</v>
      </c>
    </row>
    <row r="7400" spans="59:60" x14ac:dyDescent="0.25">
      <c r="BG7400">
        <v>7399</v>
      </c>
      <c r="BH7400" t="s">
        <v>324</v>
      </c>
    </row>
    <row r="7401" spans="59:60" x14ac:dyDescent="0.25">
      <c r="BG7401">
        <v>7400</v>
      </c>
      <c r="BH7401" t="s">
        <v>325</v>
      </c>
    </row>
    <row r="7402" spans="59:60" x14ac:dyDescent="0.25">
      <c r="BG7402">
        <v>7401</v>
      </c>
      <c r="BH7402" t="s">
        <v>326</v>
      </c>
    </row>
    <row r="7403" spans="59:60" x14ac:dyDescent="0.25">
      <c r="BG7403">
        <v>7402</v>
      </c>
      <c r="BH7403" t="s">
        <v>327</v>
      </c>
    </row>
    <row r="7404" spans="59:60" x14ac:dyDescent="0.25">
      <c r="BG7404">
        <v>7403</v>
      </c>
      <c r="BH7404" t="s">
        <v>328</v>
      </c>
    </row>
    <row r="7405" spans="59:60" x14ac:dyDescent="0.25">
      <c r="BG7405">
        <v>7404</v>
      </c>
      <c r="BH7405" t="s">
        <v>329</v>
      </c>
    </row>
    <row r="7406" spans="59:60" x14ac:dyDescent="0.25">
      <c r="BG7406">
        <v>7405</v>
      </c>
      <c r="BH7406" t="s">
        <v>330</v>
      </c>
    </row>
    <row r="7407" spans="59:60" x14ac:dyDescent="0.25">
      <c r="BG7407">
        <v>7406</v>
      </c>
      <c r="BH7407" t="s">
        <v>331</v>
      </c>
    </row>
    <row r="7408" spans="59:60" x14ac:dyDescent="0.25">
      <c r="BG7408">
        <v>7407</v>
      </c>
      <c r="BH7408" t="s">
        <v>332</v>
      </c>
    </row>
    <row r="7409" spans="59:60" x14ac:dyDescent="0.25">
      <c r="BG7409">
        <v>7408</v>
      </c>
      <c r="BH7409" t="s">
        <v>333</v>
      </c>
    </row>
    <row r="7410" spans="59:60" x14ac:dyDescent="0.25">
      <c r="BG7410">
        <v>7409</v>
      </c>
      <c r="BH7410" t="s">
        <v>334</v>
      </c>
    </row>
    <row r="7411" spans="59:60" x14ac:dyDescent="0.25">
      <c r="BG7411">
        <v>7410</v>
      </c>
      <c r="BH7411" t="s">
        <v>335</v>
      </c>
    </row>
    <row r="7412" spans="59:60" x14ac:dyDescent="0.25">
      <c r="BG7412">
        <v>7411</v>
      </c>
      <c r="BH7412" t="s">
        <v>336</v>
      </c>
    </row>
    <row r="7413" spans="59:60" x14ac:dyDescent="0.25">
      <c r="BG7413">
        <v>7412</v>
      </c>
      <c r="BH7413" t="s">
        <v>337</v>
      </c>
    </row>
    <row r="7414" spans="59:60" x14ac:dyDescent="0.25">
      <c r="BG7414">
        <v>7413</v>
      </c>
      <c r="BH7414" t="s">
        <v>338</v>
      </c>
    </row>
    <row r="7415" spans="59:60" x14ac:dyDescent="0.25">
      <c r="BG7415">
        <v>7414</v>
      </c>
      <c r="BH7415" t="s">
        <v>339</v>
      </c>
    </row>
    <row r="7416" spans="59:60" x14ac:dyDescent="0.25">
      <c r="BG7416">
        <v>7415</v>
      </c>
      <c r="BH7416" t="s">
        <v>340</v>
      </c>
    </row>
    <row r="7417" spans="59:60" x14ac:dyDescent="0.25">
      <c r="BG7417">
        <v>7416</v>
      </c>
      <c r="BH7417" t="s">
        <v>341</v>
      </c>
    </row>
    <row r="7418" spans="59:60" x14ac:dyDescent="0.25">
      <c r="BG7418">
        <v>7417</v>
      </c>
      <c r="BH7418" t="s">
        <v>342</v>
      </c>
    </row>
    <row r="7419" spans="59:60" x14ac:dyDescent="0.25">
      <c r="BG7419">
        <v>7418</v>
      </c>
      <c r="BH7419" t="s">
        <v>343</v>
      </c>
    </row>
    <row r="7420" spans="59:60" x14ac:dyDescent="0.25">
      <c r="BG7420">
        <v>7419</v>
      </c>
      <c r="BH7420" t="s">
        <v>344</v>
      </c>
    </row>
    <row r="7421" spans="59:60" x14ac:dyDescent="0.25">
      <c r="BG7421">
        <v>7420</v>
      </c>
      <c r="BH7421" t="s">
        <v>345</v>
      </c>
    </row>
    <row r="7422" spans="59:60" x14ac:dyDescent="0.25">
      <c r="BG7422">
        <v>7421</v>
      </c>
      <c r="BH7422" t="s">
        <v>346</v>
      </c>
    </row>
    <row r="7423" spans="59:60" x14ac:dyDescent="0.25">
      <c r="BG7423">
        <v>7422</v>
      </c>
      <c r="BH7423" t="s">
        <v>347</v>
      </c>
    </row>
    <row r="7424" spans="59:60" x14ac:dyDescent="0.25">
      <c r="BG7424">
        <v>7423</v>
      </c>
      <c r="BH7424" t="s">
        <v>348</v>
      </c>
    </row>
    <row r="7425" spans="59:60" x14ac:dyDescent="0.25">
      <c r="BG7425">
        <v>7424</v>
      </c>
      <c r="BH7425" t="s">
        <v>349</v>
      </c>
    </row>
    <row r="7426" spans="59:60" x14ac:dyDescent="0.25">
      <c r="BG7426">
        <v>7425</v>
      </c>
      <c r="BH7426" t="s">
        <v>350</v>
      </c>
    </row>
    <row r="7427" spans="59:60" x14ac:dyDescent="0.25">
      <c r="BG7427">
        <v>7426</v>
      </c>
      <c r="BH7427" t="s">
        <v>351</v>
      </c>
    </row>
    <row r="7428" spans="59:60" x14ac:dyDescent="0.25">
      <c r="BG7428">
        <v>7427</v>
      </c>
      <c r="BH7428" t="s">
        <v>352</v>
      </c>
    </row>
    <row r="7429" spans="59:60" x14ac:dyDescent="0.25">
      <c r="BG7429">
        <v>7428</v>
      </c>
      <c r="BH7429" t="s">
        <v>293</v>
      </c>
    </row>
    <row r="7430" spans="59:60" x14ac:dyDescent="0.25">
      <c r="BG7430">
        <v>7429</v>
      </c>
      <c r="BH7430" t="s">
        <v>294</v>
      </c>
    </row>
    <row r="7431" spans="59:60" x14ac:dyDescent="0.25">
      <c r="BG7431">
        <v>7430</v>
      </c>
      <c r="BH7431" t="s">
        <v>295</v>
      </c>
    </row>
    <row r="7432" spans="59:60" x14ac:dyDescent="0.25">
      <c r="BG7432">
        <v>7431</v>
      </c>
      <c r="BH7432" t="s">
        <v>296</v>
      </c>
    </row>
    <row r="7433" spans="59:60" x14ac:dyDescent="0.25">
      <c r="BG7433">
        <v>7432</v>
      </c>
      <c r="BH7433" t="s">
        <v>297</v>
      </c>
    </row>
    <row r="7434" spans="59:60" x14ac:dyDescent="0.25">
      <c r="BG7434">
        <v>7433</v>
      </c>
      <c r="BH7434" t="s">
        <v>298</v>
      </c>
    </row>
    <row r="7435" spans="59:60" x14ac:dyDescent="0.25">
      <c r="BG7435">
        <v>7434</v>
      </c>
      <c r="BH7435" t="s">
        <v>299</v>
      </c>
    </row>
    <row r="7436" spans="59:60" x14ac:dyDescent="0.25">
      <c r="BG7436">
        <v>7435</v>
      </c>
      <c r="BH7436" t="s">
        <v>300</v>
      </c>
    </row>
    <row r="7437" spans="59:60" x14ac:dyDescent="0.25">
      <c r="BG7437">
        <v>7436</v>
      </c>
      <c r="BH7437" t="s">
        <v>301</v>
      </c>
    </row>
    <row r="7438" spans="59:60" x14ac:dyDescent="0.25">
      <c r="BG7438">
        <v>7437</v>
      </c>
      <c r="BH7438" t="s">
        <v>302</v>
      </c>
    </row>
    <row r="7439" spans="59:60" x14ac:dyDescent="0.25">
      <c r="BG7439">
        <v>7438</v>
      </c>
      <c r="BH7439" t="s">
        <v>303</v>
      </c>
    </row>
    <row r="7440" spans="59:60" x14ac:dyDescent="0.25">
      <c r="BG7440">
        <v>7439</v>
      </c>
      <c r="BH7440" t="s">
        <v>304</v>
      </c>
    </row>
    <row r="7441" spans="59:60" x14ac:dyDescent="0.25">
      <c r="BG7441">
        <v>7440</v>
      </c>
      <c r="BH7441" t="s">
        <v>305</v>
      </c>
    </row>
    <row r="7442" spans="59:60" x14ac:dyDescent="0.25">
      <c r="BG7442">
        <v>7441</v>
      </c>
      <c r="BH7442" t="s">
        <v>306</v>
      </c>
    </row>
    <row r="7443" spans="59:60" x14ac:dyDescent="0.25">
      <c r="BG7443">
        <v>7442</v>
      </c>
      <c r="BH7443" t="s">
        <v>307</v>
      </c>
    </row>
    <row r="7444" spans="59:60" x14ac:dyDescent="0.25">
      <c r="BG7444">
        <v>7443</v>
      </c>
      <c r="BH7444" t="s">
        <v>308</v>
      </c>
    </row>
    <row r="7445" spans="59:60" x14ac:dyDescent="0.25">
      <c r="BG7445">
        <v>7444</v>
      </c>
      <c r="BH7445" t="s">
        <v>309</v>
      </c>
    </row>
    <row r="7446" spans="59:60" x14ac:dyDescent="0.25">
      <c r="BG7446">
        <v>7445</v>
      </c>
      <c r="BH7446" t="s">
        <v>310</v>
      </c>
    </row>
    <row r="7447" spans="59:60" x14ac:dyDescent="0.25">
      <c r="BG7447">
        <v>7446</v>
      </c>
      <c r="BH7447" t="s">
        <v>311</v>
      </c>
    </row>
    <row r="7448" spans="59:60" x14ac:dyDescent="0.25">
      <c r="BG7448">
        <v>7447</v>
      </c>
      <c r="BH7448" t="s">
        <v>312</v>
      </c>
    </row>
    <row r="7449" spans="59:60" x14ac:dyDescent="0.25">
      <c r="BG7449">
        <v>7448</v>
      </c>
      <c r="BH7449" t="s">
        <v>313</v>
      </c>
    </row>
    <row r="7450" spans="59:60" x14ac:dyDescent="0.25">
      <c r="BG7450">
        <v>7449</v>
      </c>
      <c r="BH7450" t="s">
        <v>314</v>
      </c>
    </row>
    <row r="7451" spans="59:60" x14ac:dyDescent="0.25">
      <c r="BG7451">
        <v>7450</v>
      </c>
      <c r="BH7451" t="s">
        <v>315</v>
      </c>
    </row>
    <row r="7452" spans="59:60" x14ac:dyDescent="0.25">
      <c r="BG7452">
        <v>7451</v>
      </c>
      <c r="BH7452" t="s">
        <v>316</v>
      </c>
    </row>
    <row r="7453" spans="59:60" x14ac:dyDescent="0.25">
      <c r="BG7453">
        <v>7452</v>
      </c>
      <c r="BH7453" t="s">
        <v>317</v>
      </c>
    </row>
    <row r="7454" spans="59:60" x14ac:dyDescent="0.25">
      <c r="BG7454">
        <v>7453</v>
      </c>
      <c r="BH7454" t="s">
        <v>318</v>
      </c>
    </row>
    <row r="7455" spans="59:60" x14ac:dyDescent="0.25">
      <c r="BG7455">
        <v>7454</v>
      </c>
      <c r="BH7455" t="s">
        <v>319</v>
      </c>
    </row>
    <row r="7456" spans="59:60" x14ac:dyDescent="0.25">
      <c r="BG7456">
        <v>7455</v>
      </c>
      <c r="BH7456" t="s">
        <v>320</v>
      </c>
    </row>
    <row r="7457" spans="59:60" x14ac:dyDescent="0.25">
      <c r="BG7457">
        <v>7456</v>
      </c>
      <c r="BH7457" t="s">
        <v>321</v>
      </c>
    </row>
    <row r="7458" spans="59:60" x14ac:dyDescent="0.25">
      <c r="BG7458">
        <v>7457</v>
      </c>
      <c r="BH7458" t="s">
        <v>322</v>
      </c>
    </row>
    <row r="7459" spans="59:60" x14ac:dyDescent="0.25">
      <c r="BG7459">
        <v>7458</v>
      </c>
      <c r="BH7459" t="s">
        <v>323</v>
      </c>
    </row>
    <row r="7460" spans="59:60" x14ac:dyDescent="0.25">
      <c r="BG7460">
        <v>7459</v>
      </c>
      <c r="BH7460" t="s">
        <v>324</v>
      </c>
    </row>
    <row r="7461" spans="59:60" x14ac:dyDescent="0.25">
      <c r="BG7461">
        <v>7460</v>
      </c>
      <c r="BH7461" t="s">
        <v>325</v>
      </c>
    </row>
    <row r="7462" spans="59:60" x14ac:dyDescent="0.25">
      <c r="BG7462">
        <v>7461</v>
      </c>
      <c r="BH7462" t="s">
        <v>326</v>
      </c>
    </row>
    <row r="7463" spans="59:60" x14ac:dyDescent="0.25">
      <c r="BG7463">
        <v>7462</v>
      </c>
      <c r="BH7463" t="s">
        <v>327</v>
      </c>
    </row>
    <row r="7464" spans="59:60" x14ac:dyDescent="0.25">
      <c r="BG7464">
        <v>7463</v>
      </c>
      <c r="BH7464" t="s">
        <v>328</v>
      </c>
    </row>
    <row r="7465" spans="59:60" x14ac:dyDescent="0.25">
      <c r="BG7465">
        <v>7464</v>
      </c>
      <c r="BH7465" t="s">
        <v>329</v>
      </c>
    </row>
    <row r="7466" spans="59:60" x14ac:dyDescent="0.25">
      <c r="BG7466">
        <v>7465</v>
      </c>
      <c r="BH7466" t="s">
        <v>330</v>
      </c>
    </row>
    <row r="7467" spans="59:60" x14ac:dyDescent="0.25">
      <c r="BG7467">
        <v>7466</v>
      </c>
      <c r="BH7467" t="s">
        <v>331</v>
      </c>
    </row>
    <row r="7468" spans="59:60" x14ac:dyDescent="0.25">
      <c r="BG7468">
        <v>7467</v>
      </c>
      <c r="BH7468" t="s">
        <v>332</v>
      </c>
    </row>
    <row r="7469" spans="59:60" x14ac:dyDescent="0.25">
      <c r="BG7469">
        <v>7468</v>
      </c>
      <c r="BH7469" t="s">
        <v>333</v>
      </c>
    </row>
    <row r="7470" spans="59:60" x14ac:dyDescent="0.25">
      <c r="BG7470">
        <v>7469</v>
      </c>
      <c r="BH7470" t="s">
        <v>334</v>
      </c>
    </row>
    <row r="7471" spans="59:60" x14ac:dyDescent="0.25">
      <c r="BG7471">
        <v>7470</v>
      </c>
      <c r="BH7471" t="s">
        <v>335</v>
      </c>
    </row>
    <row r="7472" spans="59:60" x14ac:dyDescent="0.25">
      <c r="BG7472">
        <v>7471</v>
      </c>
      <c r="BH7472" t="s">
        <v>336</v>
      </c>
    </row>
    <row r="7473" spans="59:60" x14ac:dyDescent="0.25">
      <c r="BG7473">
        <v>7472</v>
      </c>
      <c r="BH7473" t="s">
        <v>337</v>
      </c>
    </row>
    <row r="7474" spans="59:60" x14ac:dyDescent="0.25">
      <c r="BG7474">
        <v>7473</v>
      </c>
      <c r="BH7474" t="s">
        <v>338</v>
      </c>
    </row>
    <row r="7475" spans="59:60" x14ac:dyDescent="0.25">
      <c r="BG7475">
        <v>7474</v>
      </c>
      <c r="BH7475" t="s">
        <v>339</v>
      </c>
    </row>
    <row r="7476" spans="59:60" x14ac:dyDescent="0.25">
      <c r="BG7476">
        <v>7475</v>
      </c>
      <c r="BH7476" t="s">
        <v>340</v>
      </c>
    </row>
    <row r="7477" spans="59:60" x14ac:dyDescent="0.25">
      <c r="BG7477">
        <v>7476</v>
      </c>
      <c r="BH7477" t="s">
        <v>341</v>
      </c>
    </row>
    <row r="7478" spans="59:60" x14ac:dyDescent="0.25">
      <c r="BG7478">
        <v>7477</v>
      </c>
      <c r="BH7478" t="s">
        <v>342</v>
      </c>
    </row>
    <row r="7479" spans="59:60" x14ac:dyDescent="0.25">
      <c r="BG7479">
        <v>7478</v>
      </c>
      <c r="BH7479" t="s">
        <v>343</v>
      </c>
    </row>
    <row r="7480" spans="59:60" x14ac:dyDescent="0.25">
      <c r="BG7480">
        <v>7479</v>
      </c>
      <c r="BH7480" t="s">
        <v>344</v>
      </c>
    </row>
    <row r="7481" spans="59:60" x14ac:dyDescent="0.25">
      <c r="BG7481">
        <v>7480</v>
      </c>
      <c r="BH7481" t="s">
        <v>345</v>
      </c>
    </row>
    <row r="7482" spans="59:60" x14ac:dyDescent="0.25">
      <c r="BG7482">
        <v>7481</v>
      </c>
      <c r="BH7482" t="s">
        <v>346</v>
      </c>
    </row>
    <row r="7483" spans="59:60" x14ac:dyDescent="0.25">
      <c r="BG7483">
        <v>7482</v>
      </c>
      <c r="BH7483" t="s">
        <v>347</v>
      </c>
    </row>
    <row r="7484" spans="59:60" x14ac:dyDescent="0.25">
      <c r="BG7484">
        <v>7483</v>
      </c>
      <c r="BH7484" t="s">
        <v>348</v>
      </c>
    </row>
    <row r="7485" spans="59:60" x14ac:dyDescent="0.25">
      <c r="BG7485">
        <v>7484</v>
      </c>
      <c r="BH7485" t="s">
        <v>349</v>
      </c>
    </row>
    <row r="7486" spans="59:60" x14ac:dyDescent="0.25">
      <c r="BG7486">
        <v>7485</v>
      </c>
      <c r="BH7486" t="s">
        <v>350</v>
      </c>
    </row>
    <row r="7487" spans="59:60" x14ac:dyDescent="0.25">
      <c r="BG7487">
        <v>7486</v>
      </c>
      <c r="BH7487" t="s">
        <v>351</v>
      </c>
    </row>
    <row r="7488" spans="59:60" x14ac:dyDescent="0.25">
      <c r="BG7488">
        <v>7487</v>
      </c>
      <c r="BH7488" t="s">
        <v>352</v>
      </c>
    </row>
    <row r="7489" spans="59:60" x14ac:dyDescent="0.25">
      <c r="BG7489">
        <v>7488</v>
      </c>
      <c r="BH7489" t="s">
        <v>293</v>
      </c>
    </row>
    <row r="7490" spans="59:60" x14ac:dyDescent="0.25">
      <c r="BG7490">
        <v>7489</v>
      </c>
      <c r="BH7490" t="s">
        <v>294</v>
      </c>
    </row>
    <row r="7491" spans="59:60" x14ac:dyDescent="0.25">
      <c r="BG7491">
        <v>7490</v>
      </c>
      <c r="BH7491" t="s">
        <v>295</v>
      </c>
    </row>
    <row r="7492" spans="59:60" x14ac:dyDescent="0.25">
      <c r="BG7492">
        <v>7491</v>
      </c>
      <c r="BH7492" t="s">
        <v>296</v>
      </c>
    </row>
    <row r="7493" spans="59:60" x14ac:dyDescent="0.25">
      <c r="BG7493">
        <v>7492</v>
      </c>
      <c r="BH7493" t="s">
        <v>297</v>
      </c>
    </row>
    <row r="7494" spans="59:60" x14ac:dyDescent="0.25">
      <c r="BG7494">
        <v>7493</v>
      </c>
      <c r="BH7494" t="s">
        <v>298</v>
      </c>
    </row>
    <row r="7495" spans="59:60" x14ac:dyDescent="0.25">
      <c r="BG7495">
        <v>7494</v>
      </c>
      <c r="BH7495" t="s">
        <v>299</v>
      </c>
    </row>
    <row r="7496" spans="59:60" x14ac:dyDescent="0.25">
      <c r="BG7496">
        <v>7495</v>
      </c>
      <c r="BH7496" t="s">
        <v>300</v>
      </c>
    </row>
    <row r="7497" spans="59:60" x14ac:dyDescent="0.25">
      <c r="BG7497">
        <v>7496</v>
      </c>
      <c r="BH7497" t="s">
        <v>301</v>
      </c>
    </row>
    <row r="7498" spans="59:60" x14ac:dyDescent="0.25">
      <c r="BG7498">
        <v>7497</v>
      </c>
      <c r="BH7498" t="s">
        <v>302</v>
      </c>
    </row>
    <row r="7499" spans="59:60" x14ac:dyDescent="0.25">
      <c r="BG7499">
        <v>7498</v>
      </c>
      <c r="BH7499" t="s">
        <v>303</v>
      </c>
    </row>
    <row r="7500" spans="59:60" x14ac:dyDescent="0.25">
      <c r="BG7500">
        <v>7499</v>
      </c>
      <c r="BH7500" t="s">
        <v>304</v>
      </c>
    </row>
    <row r="7501" spans="59:60" x14ac:dyDescent="0.25">
      <c r="BG7501">
        <v>7500</v>
      </c>
      <c r="BH7501" t="s">
        <v>305</v>
      </c>
    </row>
    <row r="7502" spans="59:60" x14ac:dyDescent="0.25">
      <c r="BG7502">
        <v>7501</v>
      </c>
      <c r="BH7502" t="s">
        <v>306</v>
      </c>
    </row>
    <row r="7503" spans="59:60" x14ac:dyDescent="0.25">
      <c r="BG7503">
        <v>7502</v>
      </c>
      <c r="BH7503" t="s">
        <v>307</v>
      </c>
    </row>
    <row r="7504" spans="59:60" x14ac:dyDescent="0.25">
      <c r="BG7504">
        <v>7503</v>
      </c>
      <c r="BH7504" t="s">
        <v>308</v>
      </c>
    </row>
    <row r="7505" spans="59:60" x14ac:dyDescent="0.25">
      <c r="BG7505">
        <v>7504</v>
      </c>
      <c r="BH7505" t="s">
        <v>309</v>
      </c>
    </row>
    <row r="7506" spans="59:60" x14ac:dyDescent="0.25">
      <c r="BG7506">
        <v>7505</v>
      </c>
      <c r="BH7506" t="s">
        <v>310</v>
      </c>
    </row>
    <row r="7507" spans="59:60" x14ac:dyDescent="0.25">
      <c r="BG7507">
        <v>7506</v>
      </c>
      <c r="BH7507" t="s">
        <v>311</v>
      </c>
    </row>
    <row r="7508" spans="59:60" x14ac:dyDescent="0.25">
      <c r="BG7508">
        <v>7507</v>
      </c>
      <c r="BH7508" t="s">
        <v>312</v>
      </c>
    </row>
    <row r="7509" spans="59:60" x14ac:dyDescent="0.25">
      <c r="BG7509">
        <v>7508</v>
      </c>
      <c r="BH7509" t="s">
        <v>313</v>
      </c>
    </row>
    <row r="7510" spans="59:60" x14ac:dyDescent="0.25">
      <c r="BG7510">
        <v>7509</v>
      </c>
      <c r="BH7510" t="s">
        <v>314</v>
      </c>
    </row>
    <row r="7511" spans="59:60" x14ac:dyDescent="0.25">
      <c r="BG7511">
        <v>7510</v>
      </c>
      <c r="BH7511" t="s">
        <v>315</v>
      </c>
    </row>
    <row r="7512" spans="59:60" x14ac:dyDescent="0.25">
      <c r="BG7512">
        <v>7511</v>
      </c>
      <c r="BH7512" t="s">
        <v>316</v>
      </c>
    </row>
    <row r="7513" spans="59:60" x14ac:dyDescent="0.25">
      <c r="BG7513">
        <v>7512</v>
      </c>
      <c r="BH7513" t="s">
        <v>317</v>
      </c>
    </row>
    <row r="7514" spans="59:60" x14ac:dyDescent="0.25">
      <c r="BG7514">
        <v>7513</v>
      </c>
      <c r="BH7514" t="s">
        <v>318</v>
      </c>
    </row>
    <row r="7515" spans="59:60" x14ac:dyDescent="0.25">
      <c r="BG7515">
        <v>7514</v>
      </c>
      <c r="BH7515" t="s">
        <v>319</v>
      </c>
    </row>
    <row r="7516" spans="59:60" x14ac:dyDescent="0.25">
      <c r="BG7516">
        <v>7515</v>
      </c>
      <c r="BH7516" t="s">
        <v>320</v>
      </c>
    </row>
    <row r="7517" spans="59:60" x14ac:dyDescent="0.25">
      <c r="BG7517">
        <v>7516</v>
      </c>
      <c r="BH7517" t="s">
        <v>321</v>
      </c>
    </row>
    <row r="7518" spans="59:60" x14ac:dyDescent="0.25">
      <c r="BG7518">
        <v>7517</v>
      </c>
      <c r="BH7518" t="s">
        <v>322</v>
      </c>
    </row>
    <row r="7519" spans="59:60" x14ac:dyDescent="0.25">
      <c r="BG7519">
        <v>7518</v>
      </c>
      <c r="BH7519" t="s">
        <v>323</v>
      </c>
    </row>
    <row r="7520" spans="59:60" x14ac:dyDescent="0.25">
      <c r="BG7520">
        <v>7519</v>
      </c>
      <c r="BH7520" t="s">
        <v>324</v>
      </c>
    </row>
    <row r="7521" spans="59:60" x14ac:dyDescent="0.25">
      <c r="BG7521">
        <v>7520</v>
      </c>
      <c r="BH7521" t="s">
        <v>325</v>
      </c>
    </row>
    <row r="7522" spans="59:60" x14ac:dyDescent="0.25">
      <c r="BG7522">
        <v>7521</v>
      </c>
      <c r="BH7522" t="s">
        <v>326</v>
      </c>
    </row>
    <row r="7523" spans="59:60" x14ac:dyDescent="0.25">
      <c r="BG7523">
        <v>7522</v>
      </c>
      <c r="BH7523" t="s">
        <v>327</v>
      </c>
    </row>
    <row r="7524" spans="59:60" x14ac:dyDescent="0.25">
      <c r="BG7524">
        <v>7523</v>
      </c>
      <c r="BH7524" t="s">
        <v>328</v>
      </c>
    </row>
    <row r="7525" spans="59:60" x14ac:dyDescent="0.25">
      <c r="BG7525">
        <v>7524</v>
      </c>
      <c r="BH7525" t="s">
        <v>329</v>
      </c>
    </row>
    <row r="7526" spans="59:60" x14ac:dyDescent="0.25">
      <c r="BG7526">
        <v>7525</v>
      </c>
      <c r="BH7526" t="s">
        <v>330</v>
      </c>
    </row>
    <row r="7527" spans="59:60" x14ac:dyDescent="0.25">
      <c r="BG7527">
        <v>7526</v>
      </c>
      <c r="BH7527" t="s">
        <v>331</v>
      </c>
    </row>
    <row r="7528" spans="59:60" x14ac:dyDescent="0.25">
      <c r="BG7528">
        <v>7527</v>
      </c>
      <c r="BH7528" t="s">
        <v>332</v>
      </c>
    </row>
    <row r="7529" spans="59:60" x14ac:dyDescent="0.25">
      <c r="BG7529">
        <v>7528</v>
      </c>
      <c r="BH7529" t="s">
        <v>333</v>
      </c>
    </row>
    <row r="7530" spans="59:60" x14ac:dyDescent="0.25">
      <c r="BG7530">
        <v>7529</v>
      </c>
      <c r="BH7530" t="s">
        <v>334</v>
      </c>
    </row>
    <row r="7531" spans="59:60" x14ac:dyDescent="0.25">
      <c r="BG7531">
        <v>7530</v>
      </c>
      <c r="BH7531" t="s">
        <v>335</v>
      </c>
    </row>
    <row r="7532" spans="59:60" x14ac:dyDescent="0.25">
      <c r="BG7532">
        <v>7531</v>
      </c>
      <c r="BH7532" t="s">
        <v>336</v>
      </c>
    </row>
    <row r="7533" spans="59:60" x14ac:dyDescent="0.25">
      <c r="BG7533">
        <v>7532</v>
      </c>
      <c r="BH7533" t="s">
        <v>337</v>
      </c>
    </row>
    <row r="7534" spans="59:60" x14ac:dyDescent="0.25">
      <c r="BG7534">
        <v>7533</v>
      </c>
      <c r="BH7534" t="s">
        <v>338</v>
      </c>
    </row>
    <row r="7535" spans="59:60" x14ac:dyDescent="0.25">
      <c r="BG7535">
        <v>7534</v>
      </c>
      <c r="BH7535" t="s">
        <v>339</v>
      </c>
    </row>
    <row r="7536" spans="59:60" x14ac:dyDescent="0.25">
      <c r="BG7536">
        <v>7535</v>
      </c>
      <c r="BH7536" t="s">
        <v>340</v>
      </c>
    </row>
    <row r="7537" spans="59:60" x14ac:dyDescent="0.25">
      <c r="BG7537">
        <v>7536</v>
      </c>
      <c r="BH7537" t="s">
        <v>341</v>
      </c>
    </row>
    <row r="7538" spans="59:60" x14ac:dyDescent="0.25">
      <c r="BG7538">
        <v>7537</v>
      </c>
      <c r="BH7538" t="s">
        <v>342</v>
      </c>
    </row>
    <row r="7539" spans="59:60" x14ac:dyDescent="0.25">
      <c r="BG7539">
        <v>7538</v>
      </c>
      <c r="BH7539" t="s">
        <v>343</v>
      </c>
    </row>
    <row r="7540" spans="59:60" x14ac:dyDescent="0.25">
      <c r="BG7540">
        <v>7539</v>
      </c>
      <c r="BH7540" t="s">
        <v>344</v>
      </c>
    </row>
    <row r="7541" spans="59:60" x14ac:dyDescent="0.25">
      <c r="BG7541">
        <v>7540</v>
      </c>
      <c r="BH7541" t="s">
        <v>345</v>
      </c>
    </row>
    <row r="7542" spans="59:60" x14ac:dyDescent="0.25">
      <c r="BG7542">
        <v>7541</v>
      </c>
      <c r="BH7542" t="s">
        <v>346</v>
      </c>
    </row>
    <row r="7543" spans="59:60" x14ac:dyDescent="0.25">
      <c r="BG7543">
        <v>7542</v>
      </c>
      <c r="BH7543" t="s">
        <v>347</v>
      </c>
    </row>
    <row r="7544" spans="59:60" x14ac:dyDescent="0.25">
      <c r="BG7544">
        <v>7543</v>
      </c>
      <c r="BH7544" t="s">
        <v>348</v>
      </c>
    </row>
    <row r="7545" spans="59:60" x14ac:dyDescent="0.25">
      <c r="BG7545">
        <v>7544</v>
      </c>
      <c r="BH7545" t="s">
        <v>349</v>
      </c>
    </row>
    <row r="7546" spans="59:60" x14ac:dyDescent="0.25">
      <c r="BG7546">
        <v>7545</v>
      </c>
      <c r="BH7546" t="s">
        <v>350</v>
      </c>
    </row>
    <row r="7547" spans="59:60" x14ac:dyDescent="0.25">
      <c r="BG7547">
        <v>7546</v>
      </c>
      <c r="BH7547" t="s">
        <v>351</v>
      </c>
    </row>
    <row r="7548" spans="59:60" x14ac:dyDescent="0.25">
      <c r="BG7548">
        <v>7547</v>
      </c>
      <c r="BH7548" t="s">
        <v>352</v>
      </c>
    </row>
    <row r="7549" spans="59:60" x14ac:dyDescent="0.25">
      <c r="BG7549">
        <v>7548</v>
      </c>
      <c r="BH7549" t="s">
        <v>293</v>
      </c>
    </row>
    <row r="7550" spans="59:60" x14ac:dyDescent="0.25">
      <c r="BG7550">
        <v>7549</v>
      </c>
      <c r="BH7550" t="s">
        <v>294</v>
      </c>
    </row>
    <row r="7551" spans="59:60" x14ac:dyDescent="0.25">
      <c r="BG7551">
        <v>7550</v>
      </c>
      <c r="BH7551" t="s">
        <v>295</v>
      </c>
    </row>
    <row r="7552" spans="59:60" x14ac:dyDescent="0.25">
      <c r="BG7552">
        <v>7551</v>
      </c>
      <c r="BH7552" t="s">
        <v>296</v>
      </c>
    </row>
    <row r="7553" spans="59:60" x14ac:dyDescent="0.25">
      <c r="BG7553">
        <v>7552</v>
      </c>
      <c r="BH7553" t="s">
        <v>297</v>
      </c>
    </row>
    <row r="7554" spans="59:60" x14ac:dyDescent="0.25">
      <c r="BG7554">
        <v>7553</v>
      </c>
      <c r="BH7554" t="s">
        <v>298</v>
      </c>
    </row>
    <row r="7555" spans="59:60" x14ac:dyDescent="0.25">
      <c r="BG7555">
        <v>7554</v>
      </c>
      <c r="BH7555" t="s">
        <v>299</v>
      </c>
    </row>
    <row r="7556" spans="59:60" x14ac:dyDescent="0.25">
      <c r="BG7556">
        <v>7555</v>
      </c>
      <c r="BH7556" t="s">
        <v>300</v>
      </c>
    </row>
    <row r="7557" spans="59:60" x14ac:dyDescent="0.25">
      <c r="BG7557">
        <v>7556</v>
      </c>
      <c r="BH7557" t="s">
        <v>301</v>
      </c>
    </row>
    <row r="7558" spans="59:60" x14ac:dyDescent="0.25">
      <c r="BG7558">
        <v>7557</v>
      </c>
      <c r="BH7558" t="s">
        <v>302</v>
      </c>
    </row>
    <row r="7559" spans="59:60" x14ac:dyDescent="0.25">
      <c r="BG7559">
        <v>7558</v>
      </c>
      <c r="BH7559" t="s">
        <v>303</v>
      </c>
    </row>
    <row r="7560" spans="59:60" x14ac:dyDescent="0.25">
      <c r="BG7560">
        <v>7559</v>
      </c>
      <c r="BH7560" t="s">
        <v>304</v>
      </c>
    </row>
    <row r="7561" spans="59:60" x14ac:dyDescent="0.25">
      <c r="BG7561">
        <v>7560</v>
      </c>
      <c r="BH7561" t="s">
        <v>305</v>
      </c>
    </row>
    <row r="7562" spans="59:60" x14ac:dyDescent="0.25">
      <c r="BG7562">
        <v>7561</v>
      </c>
      <c r="BH7562" t="s">
        <v>306</v>
      </c>
    </row>
    <row r="7563" spans="59:60" x14ac:dyDescent="0.25">
      <c r="BG7563">
        <v>7562</v>
      </c>
      <c r="BH7563" t="s">
        <v>307</v>
      </c>
    </row>
    <row r="7564" spans="59:60" x14ac:dyDescent="0.25">
      <c r="BG7564">
        <v>7563</v>
      </c>
      <c r="BH7564" t="s">
        <v>308</v>
      </c>
    </row>
    <row r="7565" spans="59:60" x14ac:dyDescent="0.25">
      <c r="BG7565">
        <v>7564</v>
      </c>
      <c r="BH7565" t="s">
        <v>309</v>
      </c>
    </row>
    <row r="7566" spans="59:60" x14ac:dyDescent="0.25">
      <c r="BG7566">
        <v>7565</v>
      </c>
      <c r="BH7566" t="s">
        <v>310</v>
      </c>
    </row>
    <row r="7567" spans="59:60" x14ac:dyDescent="0.25">
      <c r="BG7567">
        <v>7566</v>
      </c>
      <c r="BH7567" t="s">
        <v>311</v>
      </c>
    </row>
    <row r="7568" spans="59:60" x14ac:dyDescent="0.25">
      <c r="BG7568">
        <v>7567</v>
      </c>
      <c r="BH7568" t="s">
        <v>312</v>
      </c>
    </row>
    <row r="7569" spans="59:60" x14ac:dyDescent="0.25">
      <c r="BG7569">
        <v>7568</v>
      </c>
      <c r="BH7569" t="s">
        <v>313</v>
      </c>
    </row>
    <row r="7570" spans="59:60" x14ac:dyDescent="0.25">
      <c r="BG7570">
        <v>7569</v>
      </c>
      <c r="BH7570" t="s">
        <v>314</v>
      </c>
    </row>
    <row r="7571" spans="59:60" x14ac:dyDescent="0.25">
      <c r="BG7571">
        <v>7570</v>
      </c>
      <c r="BH7571" t="s">
        <v>315</v>
      </c>
    </row>
    <row r="7572" spans="59:60" x14ac:dyDescent="0.25">
      <c r="BG7572">
        <v>7571</v>
      </c>
      <c r="BH7572" t="s">
        <v>316</v>
      </c>
    </row>
    <row r="7573" spans="59:60" x14ac:dyDescent="0.25">
      <c r="BG7573">
        <v>7572</v>
      </c>
      <c r="BH7573" t="s">
        <v>317</v>
      </c>
    </row>
    <row r="7574" spans="59:60" x14ac:dyDescent="0.25">
      <c r="BG7574">
        <v>7573</v>
      </c>
      <c r="BH7574" t="s">
        <v>318</v>
      </c>
    </row>
    <row r="7575" spans="59:60" x14ac:dyDescent="0.25">
      <c r="BG7575">
        <v>7574</v>
      </c>
      <c r="BH7575" t="s">
        <v>319</v>
      </c>
    </row>
    <row r="7576" spans="59:60" x14ac:dyDescent="0.25">
      <c r="BG7576">
        <v>7575</v>
      </c>
      <c r="BH7576" t="s">
        <v>320</v>
      </c>
    </row>
    <row r="7577" spans="59:60" x14ac:dyDescent="0.25">
      <c r="BG7577">
        <v>7576</v>
      </c>
      <c r="BH7577" t="s">
        <v>321</v>
      </c>
    </row>
    <row r="7578" spans="59:60" x14ac:dyDescent="0.25">
      <c r="BG7578">
        <v>7577</v>
      </c>
      <c r="BH7578" t="s">
        <v>322</v>
      </c>
    </row>
    <row r="7579" spans="59:60" x14ac:dyDescent="0.25">
      <c r="BG7579">
        <v>7578</v>
      </c>
      <c r="BH7579" t="s">
        <v>323</v>
      </c>
    </row>
    <row r="7580" spans="59:60" x14ac:dyDescent="0.25">
      <c r="BG7580">
        <v>7579</v>
      </c>
      <c r="BH7580" t="s">
        <v>324</v>
      </c>
    </row>
    <row r="7581" spans="59:60" x14ac:dyDescent="0.25">
      <c r="BG7581">
        <v>7580</v>
      </c>
      <c r="BH7581" t="s">
        <v>325</v>
      </c>
    </row>
    <row r="7582" spans="59:60" x14ac:dyDescent="0.25">
      <c r="BG7582">
        <v>7581</v>
      </c>
      <c r="BH7582" t="s">
        <v>326</v>
      </c>
    </row>
    <row r="7583" spans="59:60" x14ac:dyDescent="0.25">
      <c r="BG7583">
        <v>7582</v>
      </c>
      <c r="BH7583" t="s">
        <v>327</v>
      </c>
    </row>
    <row r="7584" spans="59:60" x14ac:dyDescent="0.25">
      <c r="BG7584">
        <v>7583</v>
      </c>
      <c r="BH7584" t="s">
        <v>328</v>
      </c>
    </row>
    <row r="7585" spans="59:60" x14ac:dyDescent="0.25">
      <c r="BG7585">
        <v>7584</v>
      </c>
      <c r="BH7585" t="s">
        <v>329</v>
      </c>
    </row>
    <row r="7586" spans="59:60" x14ac:dyDescent="0.25">
      <c r="BG7586">
        <v>7585</v>
      </c>
      <c r="BH7586" t="s">
        <v>330</v>
      </c>
    </row>
    <row r="7587" spans="59:60" x14ac:dyDescent="0.25">
      <c r="BG7587">
        <v>7586</v>
      </c>
      <c r="BH7587" t="s">
        <v>331</v>
      </c>
    </row>
    <row r="7588" spans="59:60" x14ac:dyDescent="0.25">
      <c r="BG7588">
        <v>7587</v>
      </c>
      <c r="BH7588" t="s">
        <v>332</v>
      </c>
    </row>
    <row r="7589" spans="59:60" x14ac:dyDescent="0.25">
      <c r="BG7589">
        <v>7588</v>
      </c>
      <c r="BH7589" t="s">
        <v>333</v>
      </c>
    </row>
    <row r="7590" spans="59:60" x14ac:dyDescent="0.25">
      <c r="BG7590">
        <v>7589</v>
      </c>
      <c r="BH7590" t="s">
        <v>334</v>
      </c>
    </row>
    <row r="7591" spans="59:60" x14ac:dyDescent="0.25">
      <c r="BG7591">
        <v>7590</v>
      </c>
      <c r="BH7591" t="s">
        <v>335</v>
      </c>
    </row>
    <row r="7592" spans="59:60" x14ac:dyDescent="0.25">
      <c r="BG7592">
        <v>7591</v>
      </c>
      <c r="BH7592" t="s">
        <v>336</v>
      </c>
    </row>
    <row r="7593" spans="59:60" x14ac:dyDescent="0.25">
      <c r="BG7593">
        <v>7592</v>
      </c>
      <c r="BH7593" t="s">
        <v>337</v>
      </c>
    </row>
    <row r="7594" spans="59:60" x14ac:dyDescent="0.25">
      <c r="BG7594">
        <v>7593</v>
      </c>
      <c r="BH7594" t="s">
        <v>338</v>
      </c>
    </row>
    <row r="7595" spans="59:60" x14ac:dyDescent="0.25">
      <c r="BG7595">
        <v>7594</v>
      </c>
      <c r="BH7595" t="s">
        <v>339</v>
      </c>
    </row>
    <row r="7596" spans="59:60" x14ac:dyDescent="0.25">
      <c r="BG7596">
        <v>7595</v>
      </c>
      <c r="BH7596" t="s">
        <v>340</v>
      </c>
    </row>
    <row r="7597" spans="59:60" x14ac:dyDescent="0.25">
      <c r="BG7597">
        <v>7596</v>
      </c>
      <c r="BH7597" t="s">
        <v>341</v>
      </c>
    </row>
    <row r="7598" spans="59:60" x14ac:dyDescent="0.25">
      <c r="BG7598">
        <v>7597</v>
      </c>
      <c r="BH7598" t="s">
        <v>342</v>
      </c>
    </row>
    <row r="7599" spans="59:60" x14ac:dyDescent="0.25">
      <c r="BG7599">
        <v>7598</v>
      </c>
      <c r="BH7599" t="s">
        <v>343</v>
      </c>
    </row>
    <row r="7600" spans="59:60" x14ac:dyDescent="0.25">
      <c r="BG7600">
        <v>7599</v>
      </c>
      <c r="BH7600" t="s">
        <v>344</v>
      </c>
    </row>
    <row r="7601" spans="59:60" x14ac:dyDescent="0.25">
      <c r="BG7601">
        <v>7600</v>
      </c>
      <c r="BH7601" t="s">
        <v>345</v>
      </c>
    </row>
    <row r="7602" spans="59:60" x14ac:dyDescent="0.25">
      <c r="BG7602">
        <v>7601</v>
      </c>
      <c r="BH7602" t="s">
        <v>346</v>
      </c>
    </row>
    <row r="7603" spans="59:60" x14ac:dyDescent="0.25">
      <c r="BG7603">
        <v>7602</v>
      </c>
      <c r="BH7603" t="s">
        <v>347</v>
      </c>
    </row>
    <row r="7604" spans="59:60" x14ac:dyDescent="0.25">
      <c r="BG7604">
        <v>7603</v>
      </c>
      <c r="BH7604" t="s">
        <v>348</v>
      </c>
    </row>
    <row r="7605" spans="59:60" x14ac:dyDescent="0.25">
      <c r="BG7605">
        <v>7604</v>
      </c>
      <c r="BH7605" t="s">
        <v>349</v>
      </c>
    </row>
    <row r="7606" spans="59:60" x14ac:dyDescent="0.25">
      <c r="BG7606">
        <v>7605</v>
      </c>
      <c r="BH7606" t="s">
        <v>350</v>
      </c>
    </row>
    <row r="7607" spans="59:60" x14ac:dyDescent="0.25">
      <c r="BG7607">
        <v>7606</v>
      </c>
      <c r="BH7607" t="s">
        <v>351</v>
      </c>
    </row>
    <row r="7608" spans="59:60" x14ac:dyDescent="0.25">
      <c r="BG7608">
        <v>7607</v>
      </c>
      <c r="BH7608" t="s">
        <v>352</v>
      </c>
    </row>
    <row r="7609" spans="59:60" x14ac:dyDescent="0.25">
      <c r="BG7609">
        <v>7608</v>
      </c>
      <c r="BH7609" t="s">
        <v>293</v>
      </c>
    </row>
    <row r="7610" spans="59:60" x14ac:dyDescent="0.25">
      <c r="BG7610">
        <v>7609</v>
      </c>
      <c r="BH7610" t="s">
        <v>294</v>
      </c>
    </row>
    <row r="7611" spans="59:60" x14ac:dyDescent="0.25">
      <c r="BG7611">
        <v>7610</v>
      </c>
      <c r="BH7611" t="s">
        <v>295</v>
      </c>
    </row>
    <row r="7612" spans="59:60" x14ac:dyDescent="0.25">
      <c r="BG7612">
        <v>7611</v>
      </c>
      <c r="BH7612" t="s">
        <v>296</v>
      </c>
    </row>
    <row r="7613" spans="59:60" x14ac:dyDescent="0.25">
      <c r="BG7613">
        <v>7612</v>
      </c>
      <c r="BH7613" t="s">
        <v>297</v>
      </c>
    </row>
    <row r="7614" spans="59:60" x14ac:dyDescent="0.25">
      <c r="BG7614">
        <v>7613</v>
      </c>
      <c r="BH7614" t="s">
        <v>298</v>
      </c>
    </row>
    <row r="7615" spans="59:60" x14ac:dyDescent="0.25">
      <c r="BG7615">
        <v>7614</v>
      </c>
      <c r="BH7615" t="s">
        <v>299</v>
      </c>
    </row>
    <row r="7616" spans="59:60" x14ac:dyDescent="0.25">
      <c r="BG7616">
        <v>7615</v>
      </c>
      <c r="BH7616" t="s">
        <v>300</v>
      </c>
    </row>
    <row r="7617" spans="59:60" x14ac:dyDescent="0.25">
      <c r="BG7617">
        <v>7616</v>
      </c>
      <c r="BH7617" t="s">
        <v>301</v>
      </c>
    </row>
    <row r="7618" spans="59:60" x14ac:dyDescent="0.25">
      <c r="BG7618">
        <v>7617</v>
      </c>
      <c r="BH7618" t="s">
        <v>302</v>
      </c>
    </row>
    <row r="7619" spans="59:60" x14ac:dyDescent="0.25">
      <c r="BG7619">
        <v>7618</v>
      </c>
      <c r="BH7619" t="s">
        <v>303</v>
      </c>
    </row>
    <row r="7620" spans="59:60" x14ac:dyDescent="0.25">
      <c r="BG7620">
        <v>7619</v>
      </c>
      <c r="BH7620" t="s">
        <v>304</v>
      </c>
    </row>
    <row r="7621" spans="59:60" x14ac:dyDescent="0.25">
      <c r="BG7621">
        <v>7620</v>
      </c>
      <c r="BH7621" t="s">
        <v>305</v>
      </c>
    </row>
    <row r="7622" spans="59:60" x14ac:dyDescent="0.25">
      <c r="BG7622">
        <v>7621</v>
      </c>
      <c r="BH7622" t="s">
        <v>306</v>
      </c>
    </row>
    <row r="7623" spans="59:60" x14ac:dyDescent="0.25">
      <c r="BG7623">
        <v>7622</v>
      </c>
      <c r="BH7623" t="s">
        <v>307</v>
      </c>
    </row>
    <row r="7624" spans="59:60" x14ac:dyDescent="0.25">
      <c r="BG7624">
        <v>7623</v>
      </c>
      <c r="BH7624" t="s">
        <v>308</v>
      </c>
    </row>
    <row r="7625" spans="59:60" x14ac:dyDescent="0.25">
      <c r="BG7625">
        <v>7624</v>
      </c>
      <c r="BH7625" t="s">
        <v>309</v>
      </c>
    </row>
    <row r="7626" spans="59:60" x14ac:dyDescent="0.25">
      <c r="BG7626">
        <v>7625</v>
      </c>
      <c r="BH7626" t="s">
        <v>310</v>
      </c>
    </row>
    <row r="7627" spans="59:60" x14ac:dyDescent="0.25">
      <c r="BG7627">
        <v>7626</v>
      </c>
      <c r="BH7627" t="s">
        <v>311</v>
      </c>
    </row>
    <row r="7628" spans="59:60" x14ac:dyDescent="0.25">
      <c r="BG7628">
        <v>7627</v>
      </c>
      <c r="BH7628" t="s">
        <v>312</v>
      </c>
    </row>
    <row r="7629" spans="59:60" x14ac:dyDescent="0.25">
      <c r="BG7629">
        <v>7628</v>
      </c>
      <c r="BH7629" t="s">
        <v>313</v>
      </c>
    </row>
    <row r="7630" spans="59:60" x14ac:dyDescent="0.25">
      <c r="BG7630">
        <v>7629</v>
      </c>
      <c r="BH7630" t="s">
        <v>314</v>
      </c>
    </row>
    <row r="7631" spans="59:60" x14ac:dyDescent="0.25">
      <c r="BG7631">
        <v>7630</v>
      </c>
      <c r="BH7631" t="s">
        <v>315</v>
      </c>
    </row>
    <row r="7632" spans="59:60" x14ac:dyDescent="0.25">
      <c r="BG7632">
        <v>7631</v>
      </c>
      <c r="BH7632" t="s">
        <v>316</v>
      </c>
    </row>
    <row r="7633" spans="59:60" x14ac:dyDescent="0.25">
      <c r="BG7633">
        <v>7632</v>
      </c>
      <c r="BH7633" t="s">
        <v>317</v>
      </c>
    </row>
    <row r="7634" spans="59:60" x14ac:dyDescent="0.25">
      <c r="BG7634">
        <v>7633</v>
      </c>
      <c r="BH7634" t="s">
        <v>318</v>
      </c>
    </row>
    <row r="7635" spans="59:60" x14ac:dyDescent="0.25">
      <c r="BG7635">
        <v>7634</v>
      </c>
      <c r="BH7635" t="s">
        <v>319</v>
      </c>
    </row>
    <row r="7636" spans="59:60" x14ac:dyDescent="0.25">
      <c r="BG7636">
        <v>7635</v>
      </c>
      <c r="BH7636" t="s">
        <v>320</v>
      </c>
    </row>
    <row r="7637" spans="59:60" x14ac:dyDescent="0.25">
      <c r="BG7637">
        <v>7636</v>
      </c>
      <c r="BH7637" t="s">
        <v>321</v>
      </c>
    </row>
    <row r="7638" spans="59:60" x14ac:dyDescent="0.25">
      <c r="BG7638">
        <v>7637</v>
      </c>
      <c r="BH7638" t="s">
        <v>322</v>
      </c>
    </row>
    <row r="7639" spans="59:60" x14ac:dyDescent="0.25">
      <c r="BG7639">
        <v>7638</v>
      </c>
      <c r="BH7639" t="s">
        <v>323</v>
      </c>
    </row>
    <row r="7640" spans="59:60" x14ac:dyDescent="0.25">
      <c r="BG7640">
        <v>7639</v>
      </c>
      <c r="BH7640" t="s">
        <v>324</v>
      </c>
    </row>
    <row r="7641" spans="59:60" x14ac:dyDescent="0.25">
      <c r="BG7641">
        <v>7640</v>
      </c>
      <c r="BH7641" t="s">
        <v>325</v>
      </c>
    </row>
    <row r="7642" spans="59:60" x14ac:dyDescent="0.25">
      <c r="BG7642">
        <v>7641</v>
      </c>
      <c r="BH7642" t="s">
        <v>326</v>
      </c>
    </row>
    <row r="7643" spans="59:60" x14ac:dyDescent="0.25">
      <c r="BG7643">
        <v>7642</v>
      </c>
      <c r="BH7643" t="s">
        <v>327</v>
      </c>
    </row>
    <row r="7644" spans="59:60" x14ac:dyDescent="0.25">
      <c r="BG7644">
        <v>7643</v>
      </c>
      <c r="BH7644" t="s">
        <v>328</v>
      </c>
    </row>
    <row r="7645" spans="59:60" x14ac:dyDescent="0.25">
      <c r="BG7645">
        <v>7644</v>
      </c>
      <c r="BH7645" t="s">
        <v>329</v>
      </c>
    </row>
    <row r="7646" spans="59:60" x14ac:dyDescent="0.25">
      <c r="BG7646">
        <v>7645</v>
      </c>
      <c r="BH7646" t="s">
        <v>330</v>
      </c>
    </row>
    <row r="7647" spans="59:60" x14ac:dyDescent="0.25">
      <c r="BG7647">
        <v>7646</v>
      </c>
      <c r="BH7647" t="s">
        <v>331</v>
      </c>
    </row>
    <row r="7648" spans="59:60" x14ac:dyDescent="0.25">
      <c r="BG7648">
        <v>7647</v>
      </c>
      <c r="BH7648" t="s">
        <v>332</v>
      </c>
    </row>
    <row r="7649" spans="59:60" x14ac:dyDescent="0.25">
      <c r="BG7649">
        <v>7648</v>
      </c>
      <c r="BH7649" t="s">
        <v>333</v>
      </c>
    </row>
    <row r="7650" spans="59:60" x14ac:dyDescent="0.25">
      <c r="BG7650">
        <v>7649</v>
      </c>
      <c r="BH7650" t="s">
        <v>334</v>
      </c>
    </row>
    <row r="7651" spans="59:60" x14ac:dyDescent="0.25">
      <c r="BG7651">
        <v>7650</v>
      </c>
      <c r="BH7651" t="s">
        <v>335</v>
      </c>
    </row>
    <row r="7652" spans="59:60" x14ac:dyDescent="0.25">
      <c r="BG7652">
        <v>7651</v>
      </c>
      <c r="BH7652" t="s">
        <v>336</v>
      </c>
    </row>
    <row r="7653" spans="59:60" x14ac:dyDescent="0.25">
      <c r="BG7653">
        <v>7652</v>
      </c>
      <c r="BH7653" t="s">
        <v>337</v>
      </c>
    </row>
    <row r="7654" spans="59:60" x14ac:dyDescent="0.25">
      <c r="BG7654">
        <v>7653</v>
      </c>
      <c r="BH7654" t="s">
        <v>338</v>
      </c>
    </row>
    <row r="7655" spans="59:60" x14ac:dyDescent="0.25">
      <c r="BG7655">
        <v>7654</v>
      </c>
      <c r="BH7655" t="s">
        <v>339</v>
      </c>
    </row>
    <row r="7656" spans="59:60" x14ac:dyDescent="0.25">
      <c r="BG7656">
        <v>7655</v>
      </c>
      <c r="BH7656" t="s">
        <v>340</v>
      </c>
    </row>
    <row r="7657" spans="59:60" x14ac:dyDescent="0.25">
      <c r="BG7657">
        <v>7656</v>
      </c>
      <c r="BH7657" t="s">
        <v>341</v>
      </c>
    </row>
    <row r="7658" spans="59:60" x14ac:dyDescent="0.25">
      <c r="BG7658">
        <v>7657</v>
      </c>
      <c r="BH7658" t="s">
        <v>342</v>
      </c>
    </row>
    <row r="7659" spans="59:60" x14ac:dyDescent="0.25">
      <c r="BG7659">
        <v>7658</v>
      </c>
      <c r="BH7659" t="s">
        <v>343</v>
      </c>
    </row>
    <row r="7660" spans="59:60" x14ac:dyDescent="0.25">
      <c r="BG7660">
        <v>7659</v>
      </c>
      <c r="BH7660" t="s">
        <v>344</v>
      </c>
    </row>
    <row r="7661" spans="59:60" x14ac:dyDescent="0.25">
      <c r="BG7661">
        <v>7660</v>
      </c>
      <c r="BH7661" t="s">
        <v>345</v>
      </c>
    </row>
    <row r="7662" spans="59:60" x14ac:dyDescent="0.25">
      <c r="BG7662">
        <v>7661</v>
      </c>
      <c r="BH7662" t="s">
        <v>346</v>
      </c>
    </row>
    <row r="7663" spans="59:60" x14ac:dyDescent="0.25">
      <c r="BG7663">
        <v>7662</v>
      </c>
      <c r="BH7663" t="s">
        <v>347</v>
      </c>
    </row>
    <row r="7664" spans="59:60" x14ac:dyDescent="0.25">
      <c r="BG7664">
        <v>7663</v>
      </c>
      <c r="BH7664" t="s">
        <v>348</v>
      </c>
    </row>
    <row r="7665" spans="59:60" x14ac:dyDescent="0.25">
      <c r="BG7665">
        <v>7664</v>
      </c>
      <c r="BH7665" t="s">
        <v>349</v>
      </c>
    </row>
    <row r="7666" spans="59:60" x14ac:dyDescent="0.25">
      <c r="BG7666">
        <v>7665</v>
      </c>
      <c r="BH7666" t="s">
        <v>350</v>
      </c>
    </row>
    <row r="7667" spans="59:60" x14ac:dyDescent="0.25">
      <c r="BG7667">
        <v>7666</v>
      </c>
      <c r="BH7667" t="s">
        <v>351</v>
      </c>
    </row>
    <row r="7668" spans="59:60" x14ac:dyDescent="0.25">
      <c r="BG7668">
        <v>7667</v>
      </c>
      <c r="BH7668" t="s">
        <v>352</v>
      </c>
    </row>
    <row r="7669" spans="59:60" x14ac:dyDescent="0.25">
      <c r="BG7669">
        <v>7668</v>
      </c>
      <c r="BH7669" t="s">
        <v>293</v>
      </c>
    </row>
    <row r="7670" spans="59:60" x14ac:dyDescent="0.25">
      <c r="BG7670">
        <v>7669</v>
      </c>
      <c r="BH7670" t="s">
        <v>294</v>
      </c>
    </row>
    <row r="7671" spans="59:60" x14ac:dyDescent="0.25">
      <c r="BG7671">
        <v>7670</v>
      </c>
      <c r="BH7671" t="s">
        <v>295</v>
      </c>
    </row>
    <row r="7672" spans="59:60" x14ac:dyDescent="0.25">
      <c r="BG7672">
        <v>7671</v>
      </c>
      <c r="BH7672" t="s">
        <v>296</v>
      </c>
    </row>
    <row r="7673" spans="59:60" x14ac:dyDescent="0.25">
      <c r="BG7673">
        <v>7672</v>
      </c>
      <c r="BH7673" t="s">
        <v>297</v>
      </c>
    </row>
    <row r="7674" spans="59:60" x14ac:dyDescent="0.25">
      <c r="BG7674">
        <v>7673</v>
      </c>
      <c r="BH7674" t="s">
        <v>298</v>
      </c>
    </row>
    <row r="7675" spans="59:60" x14ac:dyDescent="0.25">
      <c r="BG7675">
        <v>7674</v>
      </c>
      <c r="BH7675" t="s">
        <v>299</v>
      </c>
    </row>
    <row r="7676" spans="59:60" x14ac:dyDescent="0.25">
      <c r="BG7676">
        <v>7675</v>
      </c>
      <c r="BH7676" t="s">
        <v>300</v>
      </c>
    </row>
    <row r="7677" spans="59:60" x14ac:dyDescent="0.25">
      <c r="BG7677">
        <v>7676</v>
      </c>
      <c r="BH7677" t="s">
        <v>301</v>
      </c>
    </row>
    <row r="7678" spans="59:60" x14ac:dyDescent="0.25">
      <c r="BG7678">
        <v>7677</v>
      </c>
      <c r="BH7678" t="s">
        <v>302</v>
      </c>
    </row>
    <row r="7679" spans="59:60" x14ac:dyDescent="0.25">
      <c r="BG7679">
        <v>7678</v>
      </c>
      <c r="BH7679" t="s">
        <v>303</v>
      </c>
    </row>
    <row r="7680" spans="59:60" x14ac:dyDescent="0.25">
      <c r="BG7680">
        <v>7679</v>
      </c>
      <c r="BH7680" t="s">
        <v>304</v>
      </c>
    </row>
    <row r="7681" spans="59:60" x14ac:dyDescent="0.25">
      <c r="BG7681">
        <v>7680</v>
      </c>
      <c r="BH7681" t="s">
        <v>305</v>
      </c>
    </row>
    <row r="7682" spans="59:60" x14ac:dyDescent="0.25">
      <c r="BG7682">
        <v>7681</v>
      </c>
      <c r="BH7682" t="s">
        <v>306</v>
      </c>
    </row>
    <row r="7683" spans="59:60" x14ac:dyDescent="0.25">
      <c r="BG7683">
        <v>7682</v>
      </c>
      <c r="BH7683" t="s">
        <v>307</v>
      </c>
    </row>
    <row r="7684" spans="59:60" x14ac:dyDescent="0.25">
      <c r="BG7684">
        <v>7683</v>
      </c>
      <c r="BH7684" t="s">
        <v>308</v>
      </c>
    </row>
    <row r="7685" spans="59:60" x14ac:dyDescent="0.25">
      <c r="BG7685">
        <v>7684</v>
      </c>
      <c r="BH7685" t="s">
        <v>309</v>
      </c>
    </row>
    <row r="7686" spans="59:60" x14ac:dyDescent="0.25">
      <c r="BG7686">
        <v>7685</v>
      </c>
      <c r="BH7686" t="s">
        <v>310</v>
      </c>
    </row>
    <row r="7687" spans="59:60" x14ac:dyDescent="0.25">
      <c r="BG7687">
        <v>7686</v>
      </c>
      <c r="BH7687" t="s">
        <v>311</v>
      </c>
    </row>
    <row r="7688" spans="59:60" x14ac:dyDescent="0.25">
      <c r="BG7688">
        <v>7687</v>
      </c>
      <c r="BH7688" t="s">
        <v>312</v>
      </c>
    </row>
    <row r="7689" spans="59:60" x14ac:dyDescent="0.25">
      <c r="BG7689">
        <v>7688</v>
      </c>
      <c r="BH7689" t="s">
        <v>313</v>
      </c>
    </row>
    <row r="7690" spans="59:60" x14ac:dyDescent="0.25">
      <c r="BG7690">
        <v>7689</v>
      </c>
      <c r="BH7690" t="s">
        <v>314</v>
      </c>
    </row>
    <row r="7691" spans="59:60" x14ac:dyDescent="0.25">
      <c r="BG7691">
        <v>7690</v>
      </c>
      <c r="BH7691" t="s">
        <v>315</v>
      </c>
    </row>
    <row r="7692" spans="59:60" x14ac:dyDescent="0.25">
      <c r="BG7692">
        <v>7691</v>
      </c>
      <c r="BH7692" t="s">
        <v>316</v>
      </c>
    </row>
    <row r="7693" spans="59:60" x14ac:dyDescent="0.25">
      <c r="BG7693">
        <v>7692</v>
      </c>
      <c r="BH7693" t="s">
        <v>317</v>
      </c>
    </row>
    <row r="7694" spans="59:60" x14ac:dyDescent="0.25">
      <c r="BG7694">
        <v>7693</v>
      </c>
      <c r="BH7694" t="s">
        <v>318</v>
      </c>
    </row>
    <row r="7695" spans="59:60" x14ac:dyDescent="0.25">
      <c r="BG7695">
        <v>7694</v>
      </c>
      <c r="BH7695" t="s">
        <v>319</v>
      </c>
    </row>
    <row r="7696" spans="59:60" x14ac:dyDescent="0.25">
      <c r="BG7696">
        <v>7695</v>
      </c>
      <c r="BH7696" t="s">
        <v>320</v>
      </c>
    </row>
    <row r="7697" spans="59:60" x14ac:dyDescent="0.25">
      <c r="BG7697">
        <v>7696</v>
      </c>
      <c r="BH7697" t="s">
        <v>321</v>
      </c>
    </row>
    <row r="7698" spans="59:60" x14ac:dyDescent="0.25">
      <c r="BG7698">
        <v>7697</v>
      </c>
      <c r="BH7698" t="s">
        <v>322</v>
      </c>
    </row>
    <row r="7699" spans="59:60" x14ac:dyDescent="0.25">
      <c r="BG7699">
        <v>7698</v>
      </c>
      <c r="BH7699" t="s">
        <v>323</v>
      </c>
    </row>
    <row r="7700" spans="59:60" x14ac:dyDescent="0.25">
      <c r="BG7700">
        <v>7699</v>
      </c>
      <c r="BH7700" t="s">
        <v>324</v>
      </c>
    </row>
    <row r="7701" spans="59:60" x14ac:dyDescent="0.25">
      <c r="BG7701">
        <v>7700</v>
      </c>
      <c r="BH7701" t="s">
        <v>325</v>
      </c>
    </row>
    <row r="7702" spans="59:60" x14ac:dyDescent="0.25">
      <c r="BG7702">
        <v>7701</v>
      </c>
      <c r="BH7702" t="s">
        <v>326</v>
      </c>
    </row>
    <row r="7703" spans="59:60" x14ac:dyDescent="0.25">
      <c r="BG7703">
        <v>7702</v>
      </c>
      <c r="BH7703" t="s">
        <v>327</v>
      </c>
    </row>
    <row r="7704" spans="59:60" x14ac:dyDescent="0.25">
      <c r="BG7704">
        <v>7703</v>
      </c>
      <c r="BH7704" t="s">
        <v>328</v>
      </c>
    </row>
    <row r="7705" spans="59:60" x14ac:dyDescent="0.25">
      <c r="BG7705">
        <v>7704</v>
      </c>
      <c r="BH7705" t="s">
        <v>329</v>
      </c>
    </row>
    <row r="7706" spans="59:60" x14ac:dyDescent="0.25">
      <c r="BG7706">
        <v>7705</v>
      </c>
      <c r="BH7706" t="s">
        <v>330</v>
      </c>
    </row>
    <row r="7707" spans="59:60" x14ac:dyDescent="0.25">
      <c r="BG7707">
        <v>7706</v>
      </c>
      <c r="BH7707" t="s">
        <v>331</v>
      </c>
    </row>
    <row r="7708" spans="59:60" x14ac:dyDescent="0.25">
      <c r="BG7708">
        <v>7707</v>
      </c>
      <c r="BH7708" t="s">
        <v>332</v>
      </c>
    </row>
    <row r="7709" spans="59:60" x14ac:dyDescent="0.25">
      <c r="BG7709">
        <v>7708</v>
      </c>
      <c r="BH7709" t="s">
        <v>333</v>
      </c>
    </row>
    <row r="7710" spans="59:60" x14ac:dyDescent="0.25">
      <c r="BG7710">
        <v>7709</v>
      </c>
      <c r="BH7710" t="s">
        <v>334</v>
      </c>
    </row>
    <row r="7711" spans="59:60" x14ac:dyDescent="0.25">
      <c r="BG7711">
        <v>7710</v>
      </c>
      <c r="BH7711" t="s">
        <v>335</v>
      </c>
    </row>
    <row r="7712" spans="59:60" x14ac:dyDescent="0.25">
      <c r="BG7712">
        <v>7711</v>
      </c>
      <c r="BH7712" t="s">
        <v>336</v>
      </c>
    </row>
    <row r="7713" spans="59:60" x14ac:dyDescent="0.25">
      <c r="BG7713">
        <v>7712</v>
      </c>
      <c r="BH7713" t="s">
        <v>337</v>
      </c>
    </row>
    <row r="7714" spans="59:60" x14ac:dyDescent="0.25">
      <c r="BG7714">
        <v>7713</v>
      </c>
      <c r="BH7714" t="s">
        <v>338</v>
      </c>
    </row>
    <row r="7715" spans="59:60" x14ac:dyDescent="0.25">
      <c r="BG7715">
        <v>7714</v>
      </c>
      <c r="BH7715" t="s">
        <v>339</v>
      </c>
    </row>
    <row r="7716" spans="59:60" x14ac:dyDescent="0.25">
      <c r="BG7716">
        <v>7715</v>
      </c>
      <c r="BH7716" t="s">
        <v>340</v>
      </c>
    </row>
    <row r="7717" spans="59:60" x14ac:dyDescent="0.25">
      <c r="BG7717">
        <v>7716</v>
      </c>
      <c r="BH7717" t="s">
        <v>341</v>
      </c>
    </row>
    <row r="7718" spans="59:60" x14ac:dyDescent="0.25">
      <c r="BG7718">
        <v>7717</v>
      </c>
      <c r="BH7718" t="s">
        <v>342</v>
      </c>
    </row>
    <row r="7719" spans="59:60" x14ac:dyDescent="0.25">
      <c r="BG7719">
        <v>7718</v>
      </c>
      <c r="BH7719" t="s">
        <v>343</v>
      </c>
    </row>
    <row r="7720" spans="59:60" x14ac:dyDescent="0.25">
      <c r="BG7720">
        <v>7719</v>
      </c>
      <c r="BH7720" t="s">
        <v>344</v>
      </c>
    </row>
    <row r="7721" spans="59:60" x14ac:dyDescent="0.25">
      <c r="BG7721">
        <v>7720</v>
      </c>
      <c r="BH7721" t="s">
        <v>345</v>
      </c>
    </row>
    <row r="7722" spans="59:60" x14ac:dyDescent="0.25">
      <c r="BG7722">
        <v>7721</v>
      </c>
      <c r="BH7722" t="s">
        <v>346</v>
      </c>
    </row>
    <row r="7723" spans="59:60" x14ac:dyDescent="0.25">
      <c r="BG7723">
        <v>7722</v>
      </c>
      <c r="BH7723" t="s">
        <v>347</v>
      </c>
    </row>
    <row r="7724" spans="59:60" x14ac:dyDescent="0.25">
      <c r="BG7724">
        <v>7723</v>
      </c>
      <c r="BH7724" t="s">
        <v>348</v>
      </c>
    </row>
    <row r="7725" spans="59:60" x14ac:dyDescent="0.25">
      <c r="BG7725">
        <v>7724</v>
      </c>
      <c r="BH7725" t="s">
        <v>349</v>
      </c>
    </row>
    <row r="7726" spans="59:60" x14ac:dyDescent="0.25">
      <c r="BG7726">
        <v>7725</v>
      </c>
      <c r="BH7726" t="s">
        <v>350</v>
      </c>
    </row>
    <row r="7727" spans="59:60" x14ac:dyDescent="0.25">
      <c r="BG7727">
        <v>7726</v>
      </c>
      <c r="BH7727" t="s">
        <v>351</v>
      </c>
    </row>
    <row r="7728" spans="59:60" x14ac:dyDescent="0.25">
      <c r="BG7728">
        <v>7727</v>
      </c>
      <c r="BH7728" t="s">
        <v>352</v>
      </c>
    </row>
    <row r="7729" spans="59:60" x14ac:dyDescent="0.25">
      <c r="BG7729">
        <v>7728</v>
      </c>
      <c r="BH7729" t="s">
        <v>293</v>
      </c>
    </row>
    <row r="7730" spans="59:60" x14ac:dyDescent="0.25">
      <c r="BG7730">
        <v>7729</v>
      </c>
      <c r="BH7730" t="s">
        <v>294</v>
      </c>
    </row>
    <row r="7731" spans="59:60" x14ac:dyDescent="0.25">
      <c r="BG7731">
        <v>7730</v>
      </c>
      <c r="BH7731" t="s">
        <v>295</v>
      </c>
    </row>
    <row r="7732" spans="59:60" x14ac:dyDescent="0.25">
      <c r="BG7732">
        <v>7731</v>
      </c>
      <c r="BH7732" t="s">
        <v>296</v>
      </c>
    </row>
    <row r="7733" spans="59:60" x14ac:dyDescent="0.25">
      <c r="BG7733">
        <v>7732</v>
      </c>
      <c r="BH7733" t="s">
        <v>297</v>
      </c>
    </row>
    <row r="7734" spans="59:60" x14ac:dyDescent="0.25">
      <c r="BG7734">
        <v>7733</v>
      </c>
      <c r="BH7734" t="s">
        <v>298</v>
      </c>
    </row>
    <row r="7735" spans="59:60" x14ac:dyDescent="0.25">
      <c r="BG7735">
        <v>7734</v>
      </c>
      <c r="BH7735" t="s">
        <v>299</v>
      </c>
    </row>
    <row r="7736" spans="59:60" x14ac:dyDescent="0.25">
      <c r="BG7736">
        <v>7735</v>
      </c>
      <c r="BH7736" t="s">
        <v>300</v>
      </c>
    </row>
    <row r="7737" spans="59:60" x14ac:dyDescent="0.25">
      <c r="BG7737">
        <v>7736</v>
      </c>
      <c r="BH7737" t="s">
        <v>301</v>
      </c>
    </row>
    <row r="7738" spans="59:60" x14ac:dyDescent="0.25">
      <c r="BG7738">
        <v>7737</v>
      </c>
      <c r="BH7738" t="s">
        <v>302</v>
      </c>
    </row>
    <row r="7739" spans="59:60" x14ac:dyDescent="0.25">
      <c r="BG7739">
        <v>7738</v>
      </c>
      <c r="BH7739" t="s">
        <v>303</v>
      </c>
    </row>
    <row r="7740" spans="59:60" x14ac:dyDescent="0.25">
      <c r="BG7740">
        <v>7739</v>
      </c>
      <c r="BH7740" t="s">
        <v>304</v>
      </c>
    </row>
    <row r="7741" spans="59:60" x14ac:dyDescent="0.25">
      <c r="BG7741">
        <v>7740</v>
      </c>
      <c r="BH7741" t="s">
        <v>305</v>
      </c>
    </row>
    <row r="7742" spans="59:60" x14ac:dyDescent="0.25">
      <c r="BG7742">
        <v>7741</v>
      </c>
      <c r="BH7742" t="s">
        <v>306</v>
      </c>
    </row>
    <row r="7743" spans="59:60" x14ac:dyDescent="0.25">
      <c r="BG7743">
        <v>7742</v>
      </c>
      <c r="BH7743" t="s">
        <v>307</v>
      </c>
    </row>
    <row r="7744" spans="59:60" x14ac:dyDescent="0.25">
      <c r="BG7744">
        <v>7743</v>
      </c>
      <c r="BH7744" t="s">
        <v>308</v>
      </c>
    </row>
    <row r="7745" spans="59:60" x14ac:dyDescent="0.25">
      <c r="BG7745">
        <v>7744</v>
      </c>
      <c r="BH7745" t="s">
        <v>309</v>
      </c>
    </row>
    <row r="7746" spans="59:60" x14ac:dyDescent="0.25">
      <c r="BG7746">
        <v>7745</v>
      </c>
      <c r="BH7746" t="s">
        <v>310</v>
      </c>
    </row>
    <row r="7747" spans="59:60" x14ac:dyDescent="0.25">
      <c r="BG7747">
        <v>7746</v>
      </c>
      <c r="BH7747" t="s">
        <v>311</v>
      </c>
    </row>
    <row r="7748" spans="59:60" x14ac:dyDescent="0.25">
      <c r="BG7748">
        <v>7747</v>
      </c>
      <c r="BH7748" t="s">
        <v>312</v>
      </c>
    </row>
    <row r="7749" spans="59:60" x14ac:dyDescent="0.25">
      <c r="BG7749">
        <v>7748</v>
      </c>
      <c r="BH7749" t="s">
        <v>313</v>
      </c>
    </row>
    <row r="7750" spans="59:60" x14ac:dyDescent="0.25">
      <c r="BG7750">
        <v>7749</v>
      </c>
      <c r="BH7750" t="s">
        <v>314</v>
      </c>
    </row>
    <row r="7751" spans="59:60" x14ac:dyDescent="0.25">
      <c r="BG7751">
        <v>7750</v>
      </c>
      <c r="BH7751" t="s">
        <v>315</v>
      </c>
    </row>
    <row r="7752" spans="59:60" x14ac:dyDescent="0.25">
      <c r="BG7752">
        <v>7751</v>
      </c>
      <c r="BH7752" t="s">
        <v>316</v>
      </c>
    </row>
    <row r="7753" spans="59:60" x14ac:dyDescent="0.25">
      <c r="BG7753">
        <v>7752</v>
      </c>
      <c r="BH7753" t="s">
        <v>317</v>
      </c>
    </row>
    <row r="7754" spans="59:60" x14ac:dyDescent="0.25">
      <c r="BG7754">
        <v>7753</v>
      </c>
      <c r="BH7754" t="s">
        <v>318</v>
      </c>
    </row>
    <row r="7755" spans="59:60" x14ac:dyDescent="0.25">
      <c r="BG7755">
        <v>7754</v>
      </c>
      <c r="BH7755" t="s">
        <v>319</v>
      </c>
    </row>
    <row r="7756" spans="59:60" x14ac:dyDescent="0.25">
      <c r="BG7756">
        <v>7755</v>
      </c>
      <c r="BH7756" t="s">
        <v>320</v>
      </c>
    </row>
    <row r="7757" spans="59:60" x14ac:dyDescent="0.25">
      <c r="BG7757">
        <v>7756</v>
      </c>
      <c r="BH7757" t="s">
        <v>321</v>
      </c>
    </row>
    <row r="7758" spans="59:60" x14ac:dyDescent="0.25">
      <c r="BG7758">
        <v>7757</v>
      </c>
      <c r="BH7758" t="s">
        <v>322</v>
      </c>
    </row>
    <row r="7759" spans="59:60" x14ac:dyDescent="0.25">
      <c r="BG7759">
        <v>7758</v>
      </c>
      <c r="BH7759" t="s">
        <v>323</v>
      </c>
    </row>
    <row r="7760" spans="59:60" x14ac:dyDescent="0.25">
      <c r="BG7760">
        <v>7759</v>
      </c>
      <c r="BH7760" t="s">
        <v>324</v>
      </c>
    </row>
    <row r="7761" spans="59:60" x14ac:dyDescent="0.25">
      <c r="BG7761">
        <v>7760</v>
      </c>
      <c r="BH7761" t="s">
        <v>325</v>
      </c>
    </row>
    <row r="7762" spans="59:60" x14ac:dyDescent="0.25">
      <c r="BG7762">
        <v>7761</v>
      </c>
      <c r="BH7762" t="s">
        <v>326</v>
      </c>
    </row>
    <row r="7763" spans="59:60" x14ac:dyDescent="0.25">
      <c r="BG7763">
        <v>7762</v>
      </c>
      <c r="BH7763" t="s">
        <v>327</v>
      </c>
    </row>
    <row r="7764" spans="59:60" x14ac:dyDescent="0.25">
      <c r="BG7764">
        <v>7763</v>
      </c>
      <c r="BH7764" t="s">
        <v>328</v>
      </c>
    </row>
    <row r="7765" spans="59:60" x14ac:dyDescent="0.25">
      <c r="BG7765">
        <v>7764</v>
      </c>
      <c r="BH7765" t="s">
        <v>329</v>
      </c>
    </row>
    <row r="7766" spans="59:60" x14ac:dyDescent="0.25">
      <c r="BG7766">
        <v>7765</v>
      </c>
      <c r="BH7766" t="s">
        <v>330</v>
      </c>
    </row>
    <row r="7767" spans="59:60" x14ac:dyDescent="0.25">
      <c r="BG7767">
        <v>7766</v>
      </c>
      <c r="BH7767" t="s">
        <v>331</v>
      </c>
    </row>
    <row r="7768" spans="59:60" x14ac:dyDescent="0.25">
      <c r="BG7768">
        <v>7767</v>
      </c>
      <c r="BH7768" t="s">
        <v>332</v>
      </c>
    </row>
    <row r="7769" spans="59:60" x14ac:dyDescent="0.25">
      <c r="BG7769">
        <v>7768</v>
      </c>
      <c r="BH7769" t="s">
        <v>333</v>
      </c>
    </row>
    <row r="7770" spans="59:60" x14ac:dyDescent="0.25">
      <c r="BG7770">
        <v>7769</v>
      </c>
      <c r="BH7770" t="s">
        <v>334</v>
      </c>
    </row>
    <row r="7771" spans="59:60" x14ac:dyDescent="0.25">
      <c r="BG7771">
        <v>7770</v>
      </c>
      <c r="BH7771" t="s">
        <v>335</v>
      </c>
    </row>
    <row r="7772" spans="59:60" x14ac:dyDescent="0.25">
      <c r="BG7772">
        <v>7771</v>
      </c>
      <c r="BH7772" t="s">
        <v>336</v>
      </c>
    </row>
    <row r="7773" spans="59:60" x14ac:dyDescent="0.25">
      <c r="BG7773">
        <v>7772</v>
      </c>
      <c r="BH7773" t="s">
        <v>337</v>
      </c>
    </row>
    <row r="7774" spans="59:60" x14ac:dyDescent="0.25">
      <c r="BG7774">
        <v>7773</v>
      </c>
      <c r="BH7774" t="s">
        <v>338</v>
      </c>
    </row>
    <row r="7775" spans="59:60" x14ac:dyDescent="0.25">
      <c r="BG7775">
        <v>7774</v>
      </c>
      <c r="BH7775" t="s">
        <v>339</v>
      </c>
    </row>
    <row r="7776" spans="59:60" x14ac:dyDescent="0.25">
      <c r="BG7776">
        <v>7775</v>
      </c>
      <c r="BH7776" t="s">
        <v>340</v>
      </c>
    </row>
    <row r="7777" spans="59:60" x14ac:dyDescent="0.25">
      <c r="BG7777">
        <v>7776</v>
      </c>
      <c r="BH7777" t="s">
        <v>341</v>
      </c>
    </row>
    <row r="7778" spans="59:60" x14ac:dyDescent="0.25">
      <c r="BG7778">
        <v>7777</v>
      </c>
      <c r="BH7778" t="s">
        <v>342</v>
      </c>
    </row>
    <row r="7779" spans="59:60" x14ac:dyDescent="0.25">
      <c r="BG7779">
        <v>7778</v>
      </c>
      <c r="BH7779" t="s">
        <v>343</v>
      </c>
    </row>
    <row r="7780" spans="59:60" x14ac:dyDescent="0.25">
      <c r="BG7780">
        <v>7779</v>
      </c>
      <c r="BH7780" t="s">
        <v>344</v>
      </c>
    </row>
    <row r="7781" spans="59:60" x14ac:dyDescent="0.25">
      <c r="BG7781">
        <v>7780</v>
      </c>
      <c r="BH7781" t="s">
        <v>345</v>
      </c>
    </row>
    <row r="7782" spans="59:60" x14ac:dyDescent="0.25">
      <c r="BG7782">
        <v>7781</v>
      </c>
      <c r="BH7782" t="s">
        <v>346</v>
      </c>
    </row>
    <row r="7783" spans="59:60" x14ac:dyDescent="0.25">
      <c r="BG7783">
        <v>7782</v>
      </c>
      <c r="BH7783" t="s">
        <v>347</v>
      </c>
    </row>
    <row r="7784" spans="59:60" x14ac:dyDescent="0.25">
      <c r="BG7784">
        <v>7783</v>
      </c>
      <c r="BH7784" t="s">
        <v>348</v>
      </c>
    </row>
    <row r="7785" spans="59:60" x14ac:dyDescent="0.25">
      <c r="BG7785">
        <v>7784</v>
      </c>
      <c r="BH7785" t="s">
        <v>349</v>
      </c>
    </row>
    <row r="7786" spans="59:60" x14ac:dyDescent="0.25">
      <c r="BG7786">
        <v>7785</v>
      </c>
      <c r="BH7786" t="s">
        <v>350</v>
      </c>
    </row>
    <row r="7787" spans="59:60" x14ac:dyDescent="0.25">
      <c r="BG7787">
        <v>7786</v>
      </c>
      <c r="BH7787" t="s">
        <v>351</v>
      </c>
    </row>
    <row r="7788" spans="59:60" x14ac:dyDescent="0.25">
      <c r="BG7788">
        <v>7787</v>
      </c>
      <c r="BH7788" t="s">
        <v>352</v>
      </c>
    </row>
    <row r="7789" spans="59:60" x14ac:dyDescent="0.25">
      <c r="BG7789">
        <v>7788</v>
      </c>
      <c r="BH7789" t="s">
        <v>293</v>
      </c>
    </row>
    <row r="7790" spans="59:60" x14ac:dyDescent="0.25">
      <c r="BG7790">
        <v>7789</v>
      </c>
      <c r="BH7790" t="s">
        <v>294</v>
      </c>
    </row>
    <row r="7791" spans="59:60" x14ac:dyDescent="0.25">
      <c r="BG7791">
        <v>7790</v>
      </c>
      <c r="BH7791" t="s">
        <v>295</v>
      </c>
    </row>
    <row r="7792" spans="59:60" x14ac:dyDescent="0.25">
      <c r="BG7792">
        <v>7791</v>
      </c>
      <c r="BH7792" t="s">
        <v>296</v>
      </c>
    </row>
    <row r="7793" spans="59:60" x14ac:dyDescent="0.25">
      <c r="BG7793">
        <v>7792</v>
      </c>
      <c r="BH7793" t="s">
        <v>297</v>
      </c>
    </row>
    <row r="7794" spans="59:60" x14ac:dyDescent="0.25">
      <c r="BG7794">
        <v>7793</v>
      </c>
      <c r="BH7794" t="s">
        <v>298</v>
      </c>
    </row>
    <row r="7795" spans="59:60" x14ac:dyDescent="0.25">
      <c r="BG7795">
        <v>7794</v>
      </c>
      <c r="BH7795" t="s">
        <v>299</v>
      </c>
    </row>
    <row r="7796" spans="59:60" x14ac:dyDescent="0.25">
      <c r="BG7796">
        <v>7795</v>
      </c>
      <c r="BH7796" t="s">
        <v>300</v>
      </c>
    </row>
    <row r="7797" spans="59:60" x14ac:dyDescent="0.25">
      <c r="BG7797">
        <v>7796</v>
      </c>
      <c r="BH7797" t="s">
        <v>301</v>
      </c>
    </row>
    <row r="7798" spans="59:60" x14ac:dyDescent="0.25">
      <c r="BG7798">
        <v>7797</v>
      </c>
      <c r="BH7798" t="s">
        <v>302</v>
      </c>
    </row>
    <row r="7799" spans="59:60" x14ac:dyDescent="0.25">
      <c r="BG7799">
        <v>7798</v>
      </c>
      <c r="BH7799" t="s">
        <v>303</v>
      </c>
    </row>
    <row r="7800" spans="59:60" x14ac:dyDescent="0.25">
      <c r="BG7800">
        <v>7799</v>
      </c>
      <c r="BH7800" t="s">
        <v>304</v>
      </c>
    </row>
    <row r="7801" spans="59:60" x14ac:dyDescent="0.25">
      <c r="BG7801">
        <v>7800</v>
      </c>
      <c r="BH7801" t="s">
        <v>305</v>
      </c>
    </row>
    <row r="7802" spans="59:60" x14ac:dyDescent="0.25">
      <c r="BG7802">
        <v>7801</v>
      </c>
      <c r="BH7802" t="s">
        <v>306</v>
      </c>
    </row>
    <row r="7803" spans="59:60" x14ac:dyDescent="0.25">
      <c r="BG7803">
        <v>7802</v>
      </c>
      <c r="BH7803" t="s">
        <v>307</v>
      </c>
    </row>
    <row r="7804" spans="59:60" x14ac:dyDescent="0.25">
      <c r="BG7804">
        <v>7803</v>
      </c>
      <c r="BH7804" t="s">
        <v>308</v>
      </c>
    </row>
    <row r="7805" spans="59:60" x14ac:dyDescent="0.25">
      <c r="BG7805">
        <v>7804</v>
      </c>
      <c r="BH7805" t="s">
        <v>309</v>
      </c>
    </row>
    <row r="7806" spans="59:60" x14ac:dyDescent="0.25">
      <c r="BG7806">
        <v>7805</v>
      </c>
      <c r="BH7806" t="s">
        <v>310</v>
      </c>
    </row>
    <row r="7807" spans="59:60" x14ac:dyDescent="0.25">
      <c r="BG7807">
        <v>7806</v>
      </c>
      <c r="BH7807" t="s">
        <v>311</v>
      </c>
    </row>
    <row r="7808" spans="59:60" x14ac:dyDescent="0.25">
      <c r="BG7808">
        <v>7807</v>
      </c>
      <c r="BH7808" t="s">
        <v>312</v>
      </c>
    </row>
    <row r="7809" spans="59:60" x14ac:dyDescent="0.25">
      <c r="BG7809">
        <v>7808</v>
      </c>
      <c r="BH7809" t="s">
        <v>313</v>
      </c>
    </row>
    <row r="7810" spans="59:60" x14ac:dyDescent="0.25">
      <c r="BG7810">
        <v>7809</v>
      </c>
      <c r="BH7810" t="s">
        <v>314</v>
      </c>
    </row>
    <row r="7811" spans="59:60" x14ac:dyDescent="0.25">
      <c r="BG7811">
        <v>7810</v>
      </c>
      <c r="BH7811" t="s">
        <v>315</v>
      </c>
    </row>
    <row r="7812" spans="59:60" x14ac:dyDescent="0.25">
      <c r="BG7812">
        <v>7811</v>
      </c>
      <c r="BH7812" t="s">
        <v>316</v>
      </c>
    </row>
    <row r="7813" spans="59:60" x14ac:dyDescent="0.25">
      <c r="BG7813">
        <v>7812</v>
      </c>
      <c r="BH7813" t="s">
        <v>317</v>
      </c>
    </row>
    <row r="7814" spans="59:60" x14ac:dyDescent="0.25">
      <c r="BG7814">
        <v>7813</v>
      </c>
      <c r="BH7814" t="s">
        <v>318</v>
      </c>
    </row>
    <row r="7815" spans="59:60" x14ac:dyDescent="0.25">
      <c r="BG7815">
        <v>7814</v>
      </c>
      <c r="BH7815" t="s">
        <v>319</v>
      </c>
    </row>
    <row r="7816" spans="59:60" x14ac:dyDescent="0.25">
      <c r="BG7816">
        <v>7815</v>
      </c>
      <c r="BH7816" t="s">
        <v>320</v>
      </c>
    </row>
    <row r="7817" spans="59:60" x14ac:dyDescent="0.25">
      <c r="BG7817">
        <v>7816</v>
      </c>
      <c r="BH7817" t="s">
        <v>321</v>
      </c>
    </row>
    <row r="7818" spans="59:60" x14ac:dyDescent="0.25">
      <c r="BG7818">
        <v>7817</v>
      </c>
      <c r="BH7818" t="s">
        <v>322</v>
      </c>
    </row>
    <row r="7819" spans="59:60" x14ac:dyDescent="0.25">
      <c r="BG7819">
        <v>7818</v>
      </c>
      <c r="BH7819" t="s">
        <v>323</v>
      </c>
    </row>
    <row r="7820" spans="59:60" x14ac:dyDescent="0.25">
      <c r="BG7820">
        <v>7819</v>
      </c>
      <c r="BH7820" t="s">
        <v>324</v>
      </c>
    </row>
    <row r="7821" spans="59:60" x14ac:dyDescent="0.25">
      <c r="BG7821">
        <v>7820</v>
      </c>
      <c r="BH7821" t="s">
        <v>325</v>
      </c>
    </row>
    <row r="7822" spans="59:60" x14ac:dyDescent="0.25">
      <c r="BG7822">
        <v>7821</v>
      </c>
      <c r="BH7822" t="s">
        <v>326</v>
      </c>
    </row>
    <row r="7823" spans="59:60" x14ac:dyDescent="0.25">
      <c r="BG7823">
        <v>7822</v>
      </c>
      <c r="BH7823" t="s">
        <v>327</v>
      </c>
    </row>
    <row r="7824" spans="59:60" x14ac:dyDescent="0.25">
      <c r="BG7824">
        <v>7823</v>
      </c>
      <c r="BH7824" t="s">
        <v>328</v>
      </c>
    </row>
    <row r="7825" spans="59:60" x14ac:dyDescent="0.25">
      <c r="BG7825">
        <v>7824</v>
      </c>
      <c r="BH7825" t="s">
        <v>329</v>
      </c>
    </row>
    <row r="7826" spans="59:60" x14ac:dyDescent="0.25">
      <c r="BG7826">
        <v>7825</v>
      </c>
      <c r="BH7826" t="s">
        <v>330</v>
      </c>
    </row>
    <row r="7827" spans="59:60" x14ac:dyDescent="0.25">
      <c r="BG7827">
        <v>7826</v>
      </c>
      <c r="BH7827" t="s">
        <v>331</v>
      </c>
    </row>
    <row r="7828" spans="59:60" x14ac:dyDescent="0.25">
      <c r="BG7828">
        <v>7827</v>
      </c>
      <c r="BH7828" t="s">
        <v>332</v>
      </c>
    </row>
    <row r="7829" spans="59:60" x14ac:dyDescent="0.25">
      <c r="BG7829">
        <v>7828</v>
      </c>
      <c r="BH7829" t="s">
        <v>333</v>
      </c>
    </row>
    <row r="7830" spans="59:60" x14ac:dyDescent="0.25">
      <c r="BG7830">
        <v>7829</v>
      </c>
      <c r="BH7830" t="s">
        <v>334</v>
      </c>
    </row>
    <row r="7831" spans="59:60" x14ac:dyDescent="0.25">
      <c r="BG7831">
        <v>7830</v>
      </c>
      <c r="BH7831" t="s">
        <v>335</v>
      </c>
    </row>
    <row r="7832" spans="59:60" x14ac:dyDescent="0.25">
      <c r="BG7832">
        <v>7831</v>
      </c>
      <c r="BH7832" t="s">
        <v>336</v>
      </c>
    </row>
    <row r="7833" spans="59:60" x14ac:dyDescent="0.25">
      <c r="BG7833">
        <v>7832</v>
      </c>
      <c r="BH7833" t="s">
        <v>337</v>
      </c>
    </row>
    <row r="7834" spans="59:60" x14ac:dyDescent="0.25">
      <c r="BG7834">
        <v>7833</v>
      </c>
      <c r="BH7834" t="s">
        <v>338</v>
      </c>
    </row>
    <row r="7835" spans="59:60" x14ac:dyDescent="0.25">
      <c r="BG7835">
        <v>7834</v>
      </c>
      <c r="BH7835" t="s">
        <v>339</v>
      </c>
    </row>
    <row r="7836" spans="59:60" x14ac:dyDescent="0.25">
      <c r="BG7836">
        <v>7835</v>
      </c>
      <c r="BH7836" t="s">
        <v>340</v>
      </c>
    </row>
    <row r="7837" spans="59:60" x14ac:dyDescent="0.25">
      <c r="BG7837">
        <v>7836</v>
      </c>
      <c r="BH7837" t="s">
        <v>341</v>
      </c>
    </row>
    <row r="7838" spans="59:60" x14ac:dyDescent="0.25">
      <c r="BG7838">
        <v>7837</v>
      </c>
      <c r="BH7838" t="s">
        <v>342</v>
      </c>
    </row>
    <row r="7839" spans="59:60" x14ac:dyDescent="0.25">
      <c r="BG7839">
        <v>7838</v>
      </c>
      <c r="BH7839" t="s">
        <v>343</v>
      </c>
    </row>
    <row r="7840" spans="59:60" x14ac:dyDescent="0.25">
      <c r="BG7840">
        <v>7839</v>
      </c>
      <c r="BH7840" t="s">
        <v>344</v>
      </c>
    </row>
    <row r="7841" spans="59:60" x14ac:dyDescent="0.25">
      <c r="BG7841">
        <v>7840</v>
      </c>
      <c r="BH7841" t="s">
        <v>345</v>
      </c>
    </row>
    <row r="7842" spans="59:60" x14ac:dyDescent="0.25">
      <c r="BG7842">
        <v>7841</v>
      </c>
      <c r="BH7842" t="s">
        <v>346</v>
      </c>
    </row>
    <row r="7843" spans="59:60" x14ac:dyDescent="0.25">
      <c r="BG7843">
        <v>7842</v>
      </c>
      <c r="BH7843" t="s">
        <v>347</v>
      </c>
    </row>
    <row r="7844" spans="59:60" x14ac:dyDescent="0.25">
      <c r="BG7844">
        <v>7843</v>
      </c>
      <c r="BH7844" t="s">
        <v>348</v>
      </c>
    </row>
    <row r="7845" spans="59:60" x14ac:dyDescent="0.25">
      <c r="BG7845">
        <v>7844</v>
      </c>
      <c r="BH7845" t="s">
        <v>349</v>
      </c>
    </row>
    <row r="7846" spans="59:60" x14ac:dyDescent="0.25">
      <c r="BG7846">
        <v>7845</v>
      </c>
      <c r="BH7846" t="s">
        <v>350</v>
      </c>
    </row>
    <row r="7847" spans="59:60" x14ac:dyDescent="0.25">
      <c r="BG7847">
        <v>7846</v>
      </c>
      <c r="BH7847" t="s">
        <v>351</v>
      </c>
    </row>
    <row r="7848" spans="59:60" x14ac:dyDescent="0.25">
      <c r="BG7848">
        <v>7847</v>
      </c>
      <c r="BH7848" t="s">
        <v>352</v>
      </c>
    </row>
    <row r="7849" spans="59:60" x14ac:dyDescent="0.25">
      <c r="BG7849">
        <v>7848</v>
      </c>
      <c r="BH7849" t="s">
        <v>293</v>
      </c>
    </row>
    <row r="7850" spans="59:60" x14ac:dyDescent="0.25">
      <c r="BG7850">
        <v>7849</v>
      </c>
      <c r="BH7850" t="s">
        <v>294</v>
      </c>
    </row>
    <row r="7851" spans="59:60" x14ac:dyDescent="0.25">
      <c r="BG7851">
        <v>7850</v>
      </c>
      <c r="BH7851" t="s">
        <v>295</v>
      </c>
    </row>
    <row r="7852" spans="59:60" x14ac:dyDescent="0.25">
      <c r="BG7852">
        <v>7851</v>
      </c>
      <c r="BH7852" t="s">
        <v>296</v>
      </c>
    </row>
    <row r="7853" spans="59:60" x14ac:dyDescent="0.25">
      <c r="BG7853">
        <v>7852</v>
      </c>
      <c r="BH7853" t="s">
        <v>297</v>
      </c>
    </row>
    <row r="7854" spans="59:60" x14ac:dyDescent="0.25">
      <c r="BG7854">
        <v>7853</v>
      </c>
      <c r="BH7854" t="s">
        <v>298</v>
      </c>
    </row>
    <row r="7855" spans="59:60" x14ac:dyDescent="0.25">
      <c r="BG7855">
        <v>7854</v>
      </c>
      <c r="BH7855" t="s">
        <v>299</v>
      </c>
    </row>
    <row r="7856" spans="59:60" x14ac:dyDescent="0.25">
      <c r="BG7856">
        <v>7855</v>
      </c>
      <c r="BH7856" t="s">
        <v>300</v>
      </c>
    </row>
    <row r="7857" spans="59:60" x14ac:dyDescent="0.25">
      <c r="BG7857">
        <v>7856</v>
      </c>
      <c r="BH7857" t="s">
        <v>301</v>
      </c>
    </row>
    <row r="7858" spans="59:60" x14ac:dyDescent="0.25">
      <c r="BG7858">
        <v>7857</v>
      </c>
      <c r="BH7858" t="s">
        <v>302</v>
      </c>
    </row>
    <row r="7859" spans="59:60" x14ac:dyDescent="0.25">
      <c r="BG7859">
        <v>7858</v>
      </c>
      <c r="BH7859" t="s">
        <v>303</v>
      </c>
    </row>
    <row r="7860" spans="59:60" x14ac:dyDescent="0.25">
      <c r="BG7860">
        <v>7859</v>
      </c>
      <c r="BH7860" t="s">
        <v>304</v>
      </c>
    </row>
    <row r="7861" spans="59:60" x14ac:dyDescent="0.25">
      <c r="BG7861">
        <v>7860</v>
      </c>
      <c r="BH7861" t="s">
        <v>305</v>
      </c>
    </row>
    <row r="7862" spans="59:60" x14ac:dyDescent="0.25">
      <c r="BG7862">
        <v>7861</v>
      </c>
      <c r="BH7862" t="s">
        <v>306</v>
      </c>
    </row>
    <row r="7863" spans="59:60" x14ac:dyDescent="0.25">
      <c r="BG7863">
        <v>7862</v>
      </c>
      <c r="BH7863" t="s">
        <v>307</v>
      </c>
    </row>
    <row r="7864" spans="59:60" x14ac:dyDescent="0.25">
      <c r="BG7864">
        <v>7863</v>
      </c>
      <c r="BH7864" t="s">
        <v>308</v>
      </c>
    </row>
    <row r="7865" spans="59:60" x14ac:dyDescent="0.25">
      <c r="BG7865">
        <v>7864</v>
      </c>
      <c r="BH7865" t="s">
        <v>309</v>
      </c>
    </row>
    <row r="7866" spans="59:60" x14ac:dyDescent="0.25">
      <c r="BG7866">
        <v>7865</v>
      </c>
      <c r="BH7866" t="s">
        <v>310</v>
      </c>
    </row>
    <row r="7867" spans="59:60" x14ac:dyDescent="0.25">
      <c r="BG7867">
        <v>7866</v>
      </c>
      <c r="BH7867" t="s">
        <v>311</v>
      </c>
    </row>
    <row r="7868" spans="59:60" x14ac:dyDescent="0.25">
      <c r="BG7868">
        <v>7867</v>
      </c>
      <c r="BH7868" t="s">
        <v>312</v>
      </c>
    </row>
    <row r="7869" spans="59:60" x14ac:dyDescent="0.25">
      <c r="BG7869">
        <v>7868</v>
      </c>
      <c r="BH7869" t="s">
        <v>313</v>
      </c>
    </row>
    <row r="7870" spans="59:60" x14ac:dyDescent="0.25">
      <c r="BG7870">
        <v>7869</v>
      </c>
      <c r="BH7870" t="s">
        <v>314</v>
      </c>
    </row>
    <row r="7871" spans="59:60" x14ac:dyDescent="0.25">
      <c r="BG7871">
        <v>7870</v>
      </c>
      <c r="BH7871" t="s">
        <v>315</v>
      </c>
    </row>
    <row r="7872" spans="59:60" x14ac:dyDescent="0.25">
      <c r="BG7872">
        <v>7871</v>
      </c>
      <c r="BH7872" t="s">
        <v>316</v>
      </c>
    </row>
    <row r="7873" spans="59:60" x14ac:dyDescent="0.25">
      <c r="BG7873">
        <v>7872</v>
      </c>
      <c r="BH7873" t="s">
        <v>317</v>
      </c>
    </row>
    <row r="7874" spans="59:60" x14ac:dyDescent="0.25">
      <c r="BG7874">
        <v>7873</v>
      </c>
      <c r="BH7874" t="s">
        <v>318</v>
      </c>
    </row>
    <row r="7875" spans="59:60" x14ac:dyDescent="0.25">
      <c r="BG7875">
        <v>7874</v>
      </c>
      <c r="BH7875" t="s">
        <v>319</v>
      </c>
    </row>
    <row r="7876" spans="59:60" x14ac:dyDescent="0.25">
      <c r="BG7876">
        <v>7875</v>
      </c>
      <c r="BH7876" t="s">
        <v>320</v>
      </c>
    </row>
    <row r="7877" spans="59:60" x14ac:dyDescent="0.25">
      <c r="BG7877">
        <v>7876</v>
      </c>
      <c r="BH7877" t="s">
        <v>321</v>
      </c>
    </row>
    <row r="7878" spans="59:60" x14ac:dyDescent="0.25">
      <c r="BG7878">
        <v>7877</v>
      </c>
      <c r="BH7878" t="s">
        <v>322</v>
      </c>
    </row>
    <row r="7879" spans="59:60" x14ac:dyDescent="0.25">
      <c r="BG7879">
        <v>7878</v>
      </c>
      <c r="BH7879" t="s">
        <v>323</v>
      </c>
    </row>
    <row r="7880" spans="59:60" x14ac:dyDescent="0.25">
      <c r="BG7880">
        <v>7879</v>
      </c>
      <c r="BH7880" t="s">
        <v>324</v>
      </c>
    </row>
    <row r="7881" spans="59:60" x14ac:dyDescent="0.25">
      <c r="BG7881">
        <v>7880</v>
      </c>
      <c r="BH7881" t="s">
        <v>325</v>
      </c>
    </row>
    <row r="7882" spans="59:60" x14ac:dyDescent="0.25">
      <c r="BG7882">
        <v>7881</v>
      </c>
      <c r="BH7882" t="s">
        <v>326</v>
      </c>
    </row>
    <row r="7883" spans="59:60" x14ac:dyDescent="0.25">
      <c r="BG7883">
        <v>7882</v>
      </c>
      <c r="BH7883" t="s">
        <v>327</v>
      </c>
    </row>
    <row r="7884" spans="59:60" x14ac:dyDescent="0.25">
      <c r="BG7884">
        <v>7883</v>
      </c>
      <c r="BH7884" t="s">
        <v>328</v>
      </c>
    </row>
    <row r="7885" spans="59:60" x14ac:dyDescent="0.25">
      <c r="BG7885">
        <v>7884</v>
      </c>
      <c r="BH7885" t="s">
        <v>329</v>
      </c>
    </row>
    <row r="7886" spans="59:60" x14ac:dyDescent="0.25">
      <c r="BG7886">
        <v>7885</v>
      </c>
      <c r="BH7886" t="s">
        <v>330</v>
      </c>
    </row>
    <row r="7887" spans="59:60" x14ac:dyDescent="0.25">
      <c r="BG7887">
        <v>7886</v>
      </c>
      <c r="BH7887" t="s">
        <v>331</v>
      </c>
    </row>
    <row r="7888" spans="59:60" x14ac:dyDescent="0.25">
      <c r="BG7888">
        <v>7887</v>
      </c>
      <c r="BH7888" t="s">
        <v>332</v>
      </c>
    </row>
    <row r="7889" spans="59:60" x14ac:dyDescent="0.25">
      <c r="BG7889">
        <v>7888</v>
      </c>
      <c r="BH7889" t="s">
        <v>333</v>
      </c>
    </row>
    <row r="7890" spans="59:60" x14ac:dyDescent="0.25">
      <c r="BG7890">
        <v>7889</v>
      </c>
      <c r="BH7890" t="s">
        <v>334</v>
      </c>
    </row>
    <row r="7891" spans="59:60" x14ac:dyDescent="0.25">
      <c r="BG7891">
        <v>7890</v>
      </c>
      <c r="BH7891" t="s">
        <v>335</v>
      </c>
    </row>
    <row r="7892" spans="59:60" x14ac:dyDescent="0.25">
      <c r="BG7892">
        <v>7891</v>
      </c>
      <c r="BH7892" t="s">
        <v>336</v>
      </c>
    </row>
    <row r="7893" spans="59:60" x14ac:dyDescent="0.25">
      <c r="BG7893">
        <v>7892</v>
      </c>
      <c r="BH7893" t="s">
        <v>337</v>
      </c>
    </row>
    <row r="7894" spans="59:60" x14ac:dyDescent="0.25">
      <c r="BG7894">
        <v>7893</v>
      </c>
      <c r="BH7894" t="s">
        <v>338</v>
      </c>
    </row>
    <row r="7895" spans="59:60" x14ac:dyDescent="0.25">
      <c r="BG7895">
        <v>7894</v>
      </c>
      <c r="BH7895" t="s">
        <v>339</v>
      </c>
    </row>
    <row r="7896" spans="59:60" x14ac:dyDescent="0.25">
      <c r="BG7896">
        <v>7895</v>
      </c>
      <c r="BH7896" t="s">
        <v>340</v>
      </c>
    </row>
    <row r="7897" spans="59:60" x14ac:dyDescent="0.25">
      <c r="BG7897">
        <v>7896</v>
      </c>
      <c r="BH7897" t="s">
        <v>341</v>
      </c>
    </row>
    <row r="7898" spans="59:60" x14ac:dyDescent="0.25">
      <c r="BG7898">
        <v>7897</v>
      </c>
      <c r="BH7898" t="s">
        <v>342</v>
      </c>
    </row>
    <row r="7899" spans="59:60" x14ac:dyDescent="0.25">
      <c r="BG7899">
        <v>7898</v>
      </c>
      <c r="BH7899" t="s">
        <v>343</v>
      </c>
    </row>
    <row r="7900" spans="59:60" x14ac:dyDescent="0.25">
      <c r="BG7900">
        <v>7899</v>
      </c>
      <c r="BH7900" t="s">
        <v>344</v>
      </c>
    </row>
    <row r="7901" spans="59:60" x14ac:dyDescent="0.25">
      <c r="BG7901">
        <v>7900</v>
      </c>
      <c r="BH7901" t="s">
        <v>345</v>
      </c>
    </row>
    <row r="7902" spans="59:60" x14ac:dyDescent="0.25">
      <c r="BG7902">
        <v>7901</v>
      </c>
      <c r="BH7902" t="s">
        <v>346</v>
      </c>
    </row>
    <row r="7903" spans="59:60" x14ac:dyDescent="0.25">
      <c r="BG7903">
        <v>7902</v>
      </c>
      <c r="BH7903" t="s">
        <v>347</v>
      </c>
    </row>
    <row r="7904" spans="59:60" x14ac:dyDescent="0.25">
      <c r="BG7904">
        <v>7903</v>
      </c>
      <c r="BH7904" t="s">
        <v>348</v>
      </c>
    </row>
    <row r="7905" spans="59:60" x14ac:dyDescent="0.25">
      <c r="BG7905">
        <v>7904</v>
      </c>
      <c r="BH7905" t="s">
        <v>349</v>
      </c>
    </row>
    <row r="7906" spans="59:60" x14ac:dyDescent="0.25">
      <c r="BG7906">
        <v>7905</v>
      </c>
      <c r="BH7906" t="s">
        <v>350</v>
      </c>
    </row>
    <row r="7907" spans="59:60" x14ac:dyDescent="0.25">
      <c r="BG7907">
        <v>7906</v>
      </c>
      <c r="BH7907" t="s">
        <v>351</v>
      </c>
    </row>
    <row r="7908" spans="59:60" x14ac:dyDescent="0.25">
      <c r="BG7908">
        <v>7907</v>
      </c>
      <c r="BH7908" t="s">
        <v>352</v>
      </c>
    </row>
    <row r="7909" spans="59:60" x14ac:dyDescent="0.25">
      <c r="BG7909">
        <v>7908</v>
      </c>
      <c r="BH7909" t="s">
        <v>293</v>
      </c>
    </row>
    <row r="7910" spans="59:60" x14ac:dyDescent="0.25">
      <c r="BG7910">
        <v>7909</v>
      </c>
      <c r="BH7910" t="s">
        <v>294</v>
      </c>
    </row>
    <row r="7911" spans="59:60" x14ac:dyDescent="0.25">
      <c r="BG7911">
        <v>7910</v>
      </c>
      <c r="BH7911" t="s">
        <v>295</v>
      </c>
    </row>
    <row r="7912" spans="59:60" x14ac:dyDescent="0.25">
      <c r="BG7912">
        <v>7911</v>
      </c>
      <c r="BH7912" t="s">
        <v>296</v>
      </c>
    </row>
    <row r="7913" spans="59:60" x14ac:dyDescent="0.25">
      <c r="BG7913">
        <v>7912</v>
      </c>
      <c r="BH7913" t="s">
        <v>297</v>
      </c>
    </row>
    <row r="7914" spans="59:60" x14ac:dyDescent="0.25">
      <c r="BG7914">
        <v>7913</v>
      </c>
      <c r="BH7914" t="s">
        <v>298</v>
      </c>
    </row>
    <row r="7915" spans="59:60" x14ac:dyDescent="0.25">
      <c r="BG7915">
        <v>7914</v>
      </c>
      <c r="BH7915" t="s">
        <v>299</v>
      </c>
    </row>
    <row r="7916" spans="59:60" x14ac:dyDescent="0.25">
      <c r="BG7916">
        <v>7915</v>
      </c>
      <c r="BH7916" t="s">
        <v>300</v>
      </c>
    </row>
    <row r="7917" spans="59:60" x14ac:dyDescent="0.25">
      <c r="BG7917">
        <v>7916</v>
      </c>
      <c r="BH7917" t="s">
        <v>301</v>
      </c>
    </row>
    <row r="7918" spans="59:60" x14ac:dyDescent="0.25">
      <c r="BG7918">
        <v>7917</v>
      </c>
      <c r="BH7918" t="s">
        <v>302</v>
      </c>
    </row>
    <row r="7919" spans="59:60" x14ac:dyDescent="0.25">
      <c r="BG7919">
        <v>7918</v>
      </c>
      <c r="BH7919" t="s">
        <v>303</v>
      </c>
    </row>
    <row r="7920" spans="59:60" x14ac:dyDescent="0.25">
      <c r="BG7920">
        <v>7919</v>
      </c>
      <c r="BH7920" t="s">
        <v>304</v>
      </c>
    </row>
    <row r="7921" spans="59:60" x14ac:dyDescent="0.25">
      <c r="BG7921">
        <v>7920</v>
      </c>
      <c r="BH7921" t="s">
        <v>305</v>
      </c>
    </row>
    <row r="7922" spans="59:60" x14ac:dyDescent="0.25">
      <c r="BG7922">
        <v>7921</v>
      </c>
      <c r="BH7922" t="s">
        <v>306</v>
      </c>
    </row>
    <row r="7923" spans="59:60" x14ac:dyDescent="0.25">
      <c r="BG7923">
        <v>7922</v>
      </c>
      <c r="BH7923" t="s">
        <v>307</v>
      </c>
    </row>
    <row r="7924" spans="59:60" x14ac:dyDescent="0.25">
      <c r="BG7924">
        <v>7923</v>
      </c>
      <c r="BH7924" t="s">
        <v>308</v>
      </c>
    </row>
    <row r="7925" spans="59:60" x14ac:dyDescent="0.25">
      <c r="BG7925">
        <v>7924</v>
      </c>
      <c r="BH7925" t="s">
        <v>309</v>
      </c>
    </row>
    <row r="7926" spans="59:60" x14ac:dyDescent="0.25">
      <c r="BG7926">
        <v>7925</v>
      </c>
      <c r="BH7926" t="s">
        <v>310</v>
      </c>
    </row>
    <row r="7927" spans="59:60" x14ac:dyDescent="0.25">
      <c r="BG7927">
        <v>7926</v>
      </c>
      <c r="BH7927" t="s">
        <v>311</v>
      </c>
    </row>
    <row r="7928" spans="59:60" x14ac:dyDescent="0.25">
      <c r="BG7928">
        <v>7927</v>
      </c>
      <c r="BH7928" t="s">
        <v>312</v>
      </c>
    </row>
    <row r="7929" spans="59:60" x14ac:dyDescent="0.25">
      <c r="BG7929">
        <v>7928</v>
      </c>
      <c r="BH7929" t="s">
        <v>313</v>
      </c>
    </row>
    <row r="7930" spans="59:60" x14ac:dyDescent="0.25">
      <c r="BG7930">
        <v>7929</v>
      </c>
      <c r="BH7930" t="s">
        <v>314</v>
      </c>
    </row>
    <row r="7931" spans="59:60" x14ac:dyDescent="0.25">
      <c r="BG7931">
        <v>7930</v>
      </c>
      <c r="BH7931" t="s">
        <v>315</v>
      </c>
    </row>
    <row r="7932" spans="59:60" x14ac:dyDescent="0.25">
      <c r="BG7932">
        <v>7931</v>
      </c>
      <c r="BH7932" t="s">
        <v>316</v>
      </c>
    </row>
    <row r="7933" spans="59:60" x14ac:dyDescent="0.25">
      <c r="BG7933">
        <v>7932</v>
      </c>
      <c r="BH7933" t="s">
        <v>317</v>
      </c>
    </row>
    <row r="7934" spans="59:60" x14ac:dyDescent="0.25">
      <c r="BG7934">
        <v>7933</v>
      </c>
      <c r="BH7934" t="s">
        <v>318</v>
      </c>
    </row>
    <row r="7935" spans="59:60" x14ac:dyDescent="0.25">
      <c r="BG7935">
        <v>7934</v>
      </c>
      <c r="BH7935" t="s">
        <v>319</v>
      </c>
    </row>
    <row r="7936" spans="59:60" x14ac:dyDescent="0.25">
      <c r="BG7936">
        <v>7935</v>
      </c>
      <c r="BH7936" t="s">
        <v>320</v>
      </c>
    </row>
    <row r="7937" spans="59:60" x14ac:dyDescent="0.25">
      <c r="BG7937">
        <v>7936</v>
      </c>
      <c r="BH7937" t="s">
        <v>321</v>
      </c>
    </row>
    <row r="7938" spans="59:60" x14ac:dyDescent="0.25">
      <c r="BG7938">
        <v>7937</v>
      </c>
      <c r="BH7938" t="s">
        <v>322</v>
      </c>
    </row>
    <row r="7939" spans="59:60" x14ac:dyDescent="0.25">
      <c r="BG7939">
        <v>7938</v>
      </c>
      <c r="BH7939" t="s">
        <v>323</v>
      </c>
    </row>
    <row r="7940" spans="59:60" x14ac:dyDescent="0.25">
      <c r="BG7940">
        <v>7939</v>
      </c>
      <c r="BH7940" t="s">
        <v>324</v>
      </c>
    </row>
    <row r="7941" spans="59:60" x14ac:dyDescent="0.25">
      <c r="BG7941">
        <v>7940</v>
      </c>
      <c r="BH7941" t="s">
        <v>325</v>
      </c>
    </row>
    <row r="7942" spans="59:60" x14ac:dyDescent="0.25">
      <c r="BG7942">
        <v>7941</v>
      </c>
      <c r="BH7942" t="s">
        <v>326</v>
      </c>
    </row>
    <row r="7943" spans="59:60" x14ac:dyDescent="0.25">
      <c r="BG7943">
        <v>7942</v>
      </c>
      <c r="BH7943" t="s">
        <v>327</v>
      </c>
    </row>
    <row r="7944" spans="59:60" x14ac:dyDescent="0.25">
      <c r="BG7944">
        <v>7943</v>
      </c>
      <c r="BH7944" t="s">
        <v>328</v>
      </c>
    </row>
    <row r="7945" spans="59:60" x14ac:dyDescent="0.25">
      <c r="BG7945">
        <v>7944</v>
      </c>
      <c r="BH7945" t="s">
        <v>329</v>
      </c>
    </row>
    <row r="7946" spans="59:60" x14ac:dyDescent="0.25">
      <c r="BG7946">
        <v>7945</v>
      </c>
      <c r="BH7946" t="s">
        <v>330</v>
      </c>
    </row>
    <row r="7947" spans="59:60" x14ac:dyDescent="0.25">
      <c r="BG7947">
        <v>7946</v>
      </c>
      <c r="BH7947" t="s">
        <v>331</v>
      </c>
    </row>
    <row r="7948" spans="59:60" x14ac:dyDescent="0.25">
      <c r="BG7948">
        <v>7947</v>
      </c>
      <c r="BH7948" t="s">
        <v>332</v>
      </c>
    </row>
    <row r="7949" spans="59:60" x14ac:dyDescent="0.25">
      <c r="BG7949">
        <v>7948</v>
      </c>
      <c r="BH7949" t="s">
        <v>333</v>
      </c>
    </row>
    <row r="7950" spans="59:60" x14ac:dyDescent="0.25">
      <c r="BG7950">
        <v>7949</v>
      </c>
      <c r="BH7950" t="s">
        <v>334</v>
      </c>
    </row>
    <row r="7951" spans="59:60" x14ac:dyDescent="0.25">
      <c r="BG7951">
        <v>7950</v>
      </c>
      <c r="BH7951" t="s">
        <v>335</v>
      </c>
    </row>
    <row r="7952" spans="59:60" x14ac:dyDescent="0.25">
      <c r="BG7952">
        <v>7951</v>
      </c>
      <c r="BH7952" t="s">
        <v>336</v>
      </c>
    </row>
    <row r="7953" spans="59:60" x14ac:dyDescent="0.25">
      <c r="BG7953">
        <v>7952</v>
      </c>
      <c r="BH7953" t="s">
        <v>337</v>
      </c>
    </row>
    <row r="7954" spans="59:60" x14ac:dyDescent="0.25">
      <c r="BG7954">
        <v>7953</v>
      </c>
      <c r="BH7954" t="s">
        <v>338</v>
      </c>
    </row>
    <row r="7955" spans="59:60" x14ac:dyDescent="0.25">
      <c r="BG7955">
        <v>7954</v>
      </c>
      <c r="BH7955" t="s">
        <v>339</v>
      </c>
    </row>
    <row r="7956" spans="59:60" x14ac:dyDescent="0.25">
      <c r="BG7956">
        <v>7955</v>
      </c>
      <c r="BH7956" t="s">
        <v>340</v>
      </c>
    </row>
    <row r="7957" spans="59:60" x14ac:dyDescent="0.25">
      <c r="BG7957">
        <v>7956</v>
      </c>
      <c r="BH7957" t="s">
        <v>341</v>
      </c>
    </row>
    <row r="7958" spans="59:60" x14ac:dyDescent="0.25">
      <c r="BG7958">
        <v>7957</v>
      </c>
      <c r="BH7958" t="s">
        <v>342</v>
      </c>
    </row>
    <row r="7959" spans="59:60" x14ac:dyDescent="0.25">
      <c r="BG7959">
        <v>7958</v>
      </c>
      <c r="BH7959" t="s">
        <v>343</v>
      </c>
    </row>
    <row r="7960" spans="59:60" x14ac:dyDescent="0.25">
      <c r="BG7960">
        <v>7959</v>
      </c>
      <c r="BH7960" t="s">
        <v>344</v>
      </c>
    </row>
    <row r="7961" spans="59:60" x14ac:dyDescent="0.25">
      <c r="BG7961">
        <v>7960</v>
      </c>
      <c r="BH7961" t="s">
        <v>345</v>
      </c>
    </row>
    <row r="7962" spans="59:60" x14ac:dyDescent="0.25">
      <c r="BG7962">
        <v>7961</v>
      </c>
      <c r="BH7962" t="s">
        <v>346</v>
      </c>
    </row>
    <row r="7963" spans="59:60" x14ac:dyDescent="0.25">
      <c r="BG7963">
        <v>7962</v>
      </c>
      <c r="BH7963" t="s">
        <v>347</v>
      </c>
    </row>
    <row r="7964" spans="59:60" x14ac:dyDescent="0.25">
      <c r="BG7964">
        <v>7963</v>
      </c>
      <c r="BH7964" t="s">
        <v>348</v>
      </c>
    </row>
    <row r="7965" spans="59:60" x14ac:dyDescent="0.25">
      <c r="BG7965">
        <v>7964</v>
      </c>
      <c r="BH7965" t="s">
        <v>349</v>
      </c>
    </row>
    <row r="7966" spans="59:60" x14ac:dyDescent="0.25">
      <c r="BG7966">
        <v>7965</v>
      </c>
      <c r="BH7966" t="s">
        <v>350</v>
      </c>
    </row>
    <row r="7967" spans="59:60" x14ac:dyDescent="0.25">
      <c r="BG7967">
        <v>7966</v>
      </c>
      <c r="BH7967" t="s">
        <v>351</v>
      </c>
    </row>
    <row r="7968" spans="59:60" x14ac:dyDescent="0.25">
      <c r="BG7968">
        <v>7967</v>
      </c>
      <c r="BH7968" t="s">
        <v>352</v>
      </c>
    </row>
    <row r="7969" spans="59:60" x14ac:dyDescent="0.25">
      <c r="BG7969">
        <v>7968</v>
      </c>
      <c r="BH7969" t="s">
        <v>293</v>
      </c>
    </row>
    <row r="7970" spans="59:60" x14ac:dyDescent="0.25">
      <c r="BG7970">
        <v>7969</v>
      </c>
      <c r="BH7970" t="s">
        <v>294</v>
      </c>
    </row>
    <row r="7971" spans="59:60" x14ac:dyDescent="0.25">
      <c r="BG7971">
        <v>7970</v>
      </c>
      <c r="BH7971" t="s">
        <v>295</v>
      </c>
    </row>
    <row r="7972" spans="59:60" x14ac:dyDescent="0.25">
      <c r="BG7972">
        <v>7971</v>
      </c>
      <c r="BH7972" t="s">
        <v>296</v>
      </c>
    </row>
    <row r="7973" spans="59:60" x14ac:dyDescent="0.25">
      <c r="BG7973">
        <v>7972</v>
      </c>
      <c r="BH7973" t="s">
        <v>297</v>
      </c>
    </row>
    <row r="7974" spans="59:60" x14ac:dyDescent="0.25">
      <c r="BG7974">
        <v>7973</v>
      </c>
      <c r="BH7974" t="s">
        <v>298</v>
      </c>
    </row>
    <row r="7975" spans="59:60" x14ac:dyDescent="0.25">
      <c r="BG7975">
        <v>7974</v>
      </c>
      <c r="BH7975" t="s">
        <v>299</v>
      </c>
    </row>
    <row r="7976" spans="59:60" x14ac:dyDescent="0.25">
      <c r="BG7976">
        <v>7975</v>
      </c>
      <c r="BH7976" t="s">
        <v>300</v>
      </c>
    </row>
    <row r="7977" spans="59:60" x14ac:dyDescent="0.25">
      <c r="BG7977">
        <v>7976</v>
      </c>
      <c r="BH7977" t="s">
        <v>301</v>
      </c>
    </row>
    <row r="7978" spans="59:60" x14ac:dyDescent="0.25">
      <c r="BG7978">
        <v>7977</v>
      </c>
      <c r="BH7978" t="s">
        <v>302</v>
      </c>
    </row>
    <row r="7979" spans="59:60" x14ac:dyDescent="0.25">
      <c r="BG7979">
        <v>7978</v>
      </c>
      <c r="BH7979" t="s">
        <v>303</v>
      </c>
    </row>
    <row r="7980" spans="59:60" x14ac:dyDescent="0.25">
      <c r="BG7980">
        <v>7979</v>
      </c>
      <c r="BH7980" t="s">
        <v>304</v>
      </c>
    </row>
    <row r="7981" spans="59:60" x14ac:dyDescent="0.25">
      <c r="BG7981">
        <v>7980</v>
      </c>
      <c r="BH7981" t="s">
        <v>305</v>
      </c>
    </row>
    <row r="7982" spans="59:60" x14ac:dyDescent="0.25">
      <c r="BG7982">
        <v>7981</v>
      </c>
      <c r="BH7982" t="s">
        <v>306</v>
      </c>
    </row>
    <row r="7983" spans="59:60" x14ac:dyDescent="0.25">
      <c r="BG7983">
        <v>7982</v>
      </c>
      <c r="BH7983" t="s">
        <v>307</v>
      </c>
    </row>
    <row r="7984" spans="59:60" x14ac:dyDescent="0.25">
      <c r="BG7984">
        <v>7983</v>
      </c>
      <c r="BH7984" t="s">
        <v>308</v>
      </c>
    </row>
    <row r="7985" spans="59:60" x14ac:dyDescent="0.25">
      <c r="BG7985">
        <v>7984</v>
      </c>
      <c r="BH7985" t="s">
        <v>309</v>
      </c>
    </row>
    <row r="7986" spans="59:60" x14ac:dyDescent="0.25">
      <c r="BG7986">
        <v>7985</v>
      </c>
      <c r="BH7986" t="s">
        <v>310</v>
      </c>
    </row>
    <row r="7987" spans="59:60" x14ac:dyDescent="0.25">
      <c r="BG7987">
        <v>7986</v>
      </c>
      <c r="BH7987" t="s">
        <v>311</v>
      </c>
    </row>
    <row r="7988" spans="59:60" x14ac:dyDescent="0.25">
      <c r="BG7988">
        <v>7987</v>
      </c>
      <c r="BH7988" t="s">
        <v>312</v>
      </c>
    </row>
    <row r="7989" spans="59:60" x14ac:dyDescent="0.25">
      <c r="BG7989">
        <v>7988</v>
      </c>
      <c r="BH7989" t="s">
        <v>313</v>
      </c>
    </row>
    <row r="7990" spans="59:60" x14ac:dyDescent="0.25">
      <c r="BG7990">
        <v>7989</v>
      </c>
      <c r="BH7990" t="s">
        <v>314</v>
      </c>
    </row>
    <row r="7991" spans="59:60" x14ac:dyDescent="0.25">
      <c r="BG7991">
        <v>7990</v>
      </c>
      <c r="BH7991" t="s">
        <v>315</v>
      </c>
    </row>
    <row r="7992" spans="59:60" x14ac:dyDescent="0.25">
      <c r="BG7992">
        <v>7991</v>
      </c>
      <c r="BH7992" t="s">
        <v>316</v>
      </c>
    </row>
    <row r="7993" spans="59:60" x14ac:dyDescent="0.25">
      <c r="BG7993">
        <v>7992</v>
      </c>
      <c r="BH7993" t="s">
        <v>317</v>
      </c>
    </row>
    <row r="7994" spans="59:60" x14ac:dyDescent="0.25">
      <c r="BG7994">
        <v>7993</v>
      </c>
      <c r="BH7994" t="s">
        <v>318</v>
      </c>
    </row>
    <row r="7995" spans="59:60" x14ac:dyDescent="0.25">
      <c r="BG7995">
        <v>7994</v>
      </c>
      <c r="BH7995" t="s">
        <v>319</v>
      </c>
    </row>
    <row r="7996" spans="59:60" x14ac:dyDescent="0.25">
      <c r="BG7996">
        <v>7995</v>
      </c>
      <c r="BH7996" t="s">
        <v>320</v>
      </c>
    </row>
    <row r="7997" spans="59:60" x14ac:dyDescent="0.25">
      <c r="BG7997">
        <v>7996</v>
      </c>
      <c r="BH7997" t="s">
        <v>321</v>
      </c>
    </row>
    <row r="7998" spans="59:60" x14ac:dyDescent="0.25">
      <c r="BG7998">
        <v>7997</v>
      </c>
      <c r="BH7998" t="s">
        <v>322</v>
      </c>
    </row>
    <row r="7999" spans="59:60" x14ac:dyDescent="0.25">
      <c r="BG7999">
        <v>7998</v>
      </c>
      <c r="BH7999" t="s">
        <v>323</v>
      </c>
    </row>
    <row r="8000" spans="59:60" x14ac:dyDescent="0.25">
      <c r="BG8000">
        <v>7999</v>
      </c>
      <c r="BH8000" t="s">
        <v>324</v>
      </c>
    </row>
    <row r="8001" spans="59:60" x14ac:dyDescent="0.25">
      <c r="BG8001">
        <v>8000</v>
      </c>
      <c r="BH8001" t="s">
        <v>325</v>
      </c>
    </row>
    <row r="8002" spans="59:60" x14ac:dyDescent="0.25">
      <c r="BG8002">
        <v>8001</v>
      </c>
      <c r="BH8002" t="s">
        <v>326</v>
      </c>
    </row>
    <row r="8003" spans="59:60" x14ac:dyDescent="0.25">
      <c r="BG8003">
        <v>8002</v>
      </c>
      <c r="BH8003" t="s">
        <v>327</v>
      </c>
    </row>
    <row r="8004" spans="59:60" x14ac:dyDescent="0.25">
      <c r="BG8004">
        <v>8003</v>
      </c>
      <c r="BH8004" t="s">
        <v>328</v>
      </c>
    </row>
    <row r="8005" spans="59:60" x14ac:dyDescent="0.25">
      <c r="BG8005">
        <v>8004</v>
      </c>
      <c r="BH8005" t="s">
        <v>329</v>
      </c>
    </row>
    <row r="8006" spans="59:60" x14ac:dyDescent="0.25">
      <c r="BG8006">
        <v>8005</v>
      </c>
      <c r="BH8006" t="s">
        <v>330</v>
      </c>
    </row>
    <row r="8007" spans="59:60" x14ac:dyDescent="0.25">
      <c r="BG8007">
        <v>8006</v>
      </c>
      <c r="BH8007" t="s">
        <v>331</v>
      </c>
    </row>
    <row r="8008" spans="59:60" x14ac:dyDescent="0.25">
      <c r="BG8008">
        <v>8007</v>
      </c>
      <c r="BH8008" t="s">
        <v>332</v>
      </c>
    </row>
    <row r="8009" spans="59:60" x14ac:dyDescent="0.25">
      <c r="BG8009">
        <v>8008</v>
      </c>
      <c r="BH8009" t="s">
        <v>333</v>
      </c>
    </row>
    <row r="8010" spans="59:60" x14ac:dyDescent="0.25">
      <c r="BG8010">
        <v>8009</v>
      </c>
      <c r="BH8010" t="s">
        <v>334</v>
      </c>
    </row>
    <row r="8011" spans="59:60" x14ac:dyDescent="0.25">
      <c r="BG8011">
        <v>8010</v>
      </c>
      <c r="BH8011" t="s">
        <v>335</v>
      </c>
    </row>
    <row r="8012" spans="59:60" x14ac:dyDescent="0.25">
      <c r="BG8012">
        <v>8011</v>
      </c>
      <c r="BH8012" t="s">
        <v>336</v>
      </c>
    </row>
    <row r="8013" spans="59:60" x14ac:dyDescent="0.25">
      <c r="BG8013">
        <v>8012</v>
      </c>
      <c r="BH8013" t="s">
        <v>337</v>
      </c>
    </row>
    <row r="8014" spans="59:60" x14ac:dyDescent="0.25">
      <c r="BG8014">
        <v>8013</v>
      </c>
      <c r="BH8014" t="s">
        <v>338</v>
      </c>
    </row>
    <row r="8015" spans="59:60" x14ac:dyDescent="0.25">
      <c r="BG8015">
        <v>8014</v>
      </c>
      <c r="BH8015" t="s">
        <v>339</v>
      </c>
    </row>
    <row r="8016" spans="59:60" x14ac:dyDescent="0.25">
      <c r="BG8016">
        <v>8015</v>
      </c>
      <c r="BH8016" t="s">
        <v>340</v>
      </c>
    </row>
    <row r="8017" spans="59:60" x14ac:dyDescent="0.25">
      <c r="BG8017">
        <v>8016</v>
      </c>
      <c r="BH8017" t="s">
        <v>341</v>
      </c>
    </row>
    <row r="8018" spans="59:60" x14ac:dyDescent="0.25">
      <c r="BG8018">
        <v>8017</v>
      </c>
      <c r="BH8018" t="s">
        <v>342</v>
      </c>
    </row>
    <row r="8019" spans="59:60" x14ac:dyDescent="0.25">
      <c r="BG8019">
        <v>8018</v>
      </c>
      <c r="BH8019" t="s">
        <v>343</v>
      </c>
    </row>
    <row r="8020" spans="59:60" x14ac:dyDescent="0.25">
      <c r="BG8020">
        <v>8019</v>
      </c>
      <c r="BH8020" t="s">
        <v>344</v>
      </c>
    </row>
    <row r="8021" spans="59:60" x14ac:dyDescent="0.25">
      <c r="BG8021">
        <v>8020</v>
      </c>
      <c r="BH8021" t="s">
        <v>345</v>
      </c>
    </row>
    <row r="8022" spans="59:60" x14ac:dyDescent="0.25">
      <c r="BG8022">
        <v>8021</v>
      </c>
      <c r="BH8022" t="s">
        <v>346</v>
      </c>
    </row>
    <row r="8023" spans="59:60" x14ac:dyDescent="0.25">
      <c r="BG8023">
        <v>8022</v>
      </c>
      <c r="BH8023" t="s">
        <v>347</v>
      </c>
    </row>
    <row r="8024" spans="59:60" x14ac:dyDescent="0.25">
      <c r="BG8024">
        <v>8023</v>
      </c>
      <c r="BH8024" t="s">
        <v>348</v>
      </c>
    </row>
    <row r="8025" spans="59:60" x14ac:dyDescent="0.25">
      <c r="BG8025">
        <v>8024</v>
      </c>
      <c r="BH8025" t="s">
        <v>349</v>
      </c>
    </row>
    <row r="8026" spans="59:60" x14ac:dyDescent="0.25">
      <c r="BG8026">
        <v>8025</v>
      </c>
      <c r="BH8026" t="s">
        <v>350</v>
      </c>
    </row>
    <row r="8027" spans="59:60" x14ac:dyDescent="0.25">
      <c r="BG8027">
        <v>8026</v>
      </c>
      <c r="BH8027" t="s">
        <v>351</v>
      </c>
    </row>
    <row r="8028" spans="59:60" x14ac:dyDescent="0.25">
      <c r="BG8028">
        <v>8027</v>
      </c>
      <c r="BH8028" t="s">
        <v>352</v>
      </c>
    </row>
    <row r="8029" spans="59:60" x14ac:dyDescent="0.25">
      <c r="BG8029">
        <v>8028</v>
      </c>
      <c r="BH8029" t="s">
        <v>293</v>
      </c>
    </row>
    <row r="8030" spans="59:60" x14ac:dyDescent="0.25">
      <c r="BG8030">
        <v>8029</v>
      </c>
      <c r="BH8030" t="s">
        <v>294</v>
      </c>
    </row>
    <row r="8031" spans="59:60" x14ac:dyDescent="0.25">
      <c r="BG8031">
        <v>8030</v>
      </c>
      <c r="BH8031" t="s">
        <v>295</v>
      </c>
    </row>
    <row r="8032" spans="59:60" x14ac:dyDescent="0.25">
      <c r="BG8032">
        <v>8031</v>
      </c>
      <c r="BH8032" t="s">
        <v>296</v>
      </c>
    </row>
    <row r="8033" spans="59:60" x14ac:dyDescent="0.25">
      <c r="BG8033">
        <v>8032</v>
      </c>
      <c r="BH8033" t="s">
        <v>297</v>
      </c>
    </row>
    <row r="8034" spans="59:60" x14ac:dyDescent="0.25">
      <c r="BG8034">
        <v>8033</v>
      </c>
      <c r="BH8034" t="s">
        <v>298</v>
      </c>
    </row>
    <row r="8035" spans="59:60" x14ac:dyDescent="0.25">
      <c r="BG8035">
        <v>8034</v>
      </c>
      <c r="BH8035" t="s">
        <v>299</v>
      </c>
    </row>
    <row r="8036" spans="59:60" x14ac:dyDescent="0.25">
      <c r="BG8036">
        <v>8035</v>
      </c>
      <c r="BH8036" t="s">
        <v>300</v>
      </c>
    </row>
    <row r="8037" spans="59:60" x14ac:dyDescent="0.25">
      <c r="BG8037">
        <v>8036</v>
      </c>
      <c r="BH8037" t="s">
        <v>301</v>
      </c>
    </row>
    <row r="8038" spans="59:60" x14ac:dyDescent="0.25">
      <c r="BG8038">
        <v>8037</v>
      </c>
      <c r="BH8038" t="s">
        <v>302</v>
      </c>
    </row>
    <row r="8039" spans="59:60" x14ac:dyDescent="0.25">
      <c r="BG8039">
        <v>8038</v>
      </c>
      <c r="BH8039" t="s">
        <v>303</v>
      </c>
    </row>
    <row r="8040" spans="59:60" x14ac:dyDescent="0.25">
      <c r="BG8040">
        <v>8039</v>
      </c>
      <c r="BH8040" t="s">
        <v>304</v>
      </c>
    </row>
    <row r="8041" spans="59:60" x14ac:dyDescent="0.25">
      <c r="BG8041">
        <v>8040</v>
      </c>
      <c r="BH8041" t="s">
        <v>305</v>
      </c>
    </row>
    <row r="8042" spans="59:60" x14ac:dyDescent="0.25">
      <c r="BG8042">
        <v>8041</v>
      </c>
      <c r="BH8042" t="s">
        <v>306</v>
      </c>
    </row>
    <row r="8043" spans="59:60" x14ac:dyDescent="0.25">
      <c r="BG8043">
        <v>8042</v>
      </c>
      <c r="BH8043" t="s">
        <v>307</v>
      </c>
    </row>
    <row r="8044" spans="59:60" x14ac:dyDescent="0.25">
      <c r="BG8044">
        <v>8043</v>
      </c>
      <c r="BH8044" t="s">
        <v>308</v>
      </c>
    </row>
    <row r="8045" spans="59:60" x14ac:dyDescent="0.25">
      <c r="BG8045">
        <v>8044</v>
      </c>
      <c r="BH8045" t="s">
        <v>309</v>
      </c>
    </row>
    <row r="8046" spans="59:60" x14ac:dyDescent="0.25">
      <c r="BG8046">
        <v>8045</v>
      </c>
      <c r="BH8046" t="s">
        <v>310</v>
      </c>
    </row>
    <row r="8047" spans="59:60" x14ac:dyDescent="0.25">
      <c r="BG8047">
        <v>8046</v>
      </c>
      <c r="BH8047" t="s">
        <v>311</v>
      </c>
    </row>
    <row r="8048" spans="59:60" x14ac:dyDescent="0.25">
      <c r="BG8048">
        <v>8047</v>
      </c>
      <c r="BH8048" t="s">
        <v>312</v>
      </c>
    </row>
    <row r="8049" spans="59:60" x14ac:dyDescent="0.25">
      <c r="BG8049">
        <v>8048</v>
      </c>
      <c r="BH8049" t="s">
        <v>313</v>
      </c>
    </row>
    <row r="8050" spans="59:60" x14ac:dyDescent="0.25">
      <c r="BG8050">
        <v>8049</v>
      </c>
      <c r="BH8050" t="s">
        <v>314</v>
      </c>
    </row>
    <row r="8051" spans="59:60" x14ac:dyDescent="0.25">
      <c r="BG8051">
        <v>8050</v>
      </c>
      <c r="BH8051" t="s">
        <v>315</v>
      </c>
    </row>
    <row r="8052" spans="59:60" x14ac:dyDescent="0.25">
      <c r="BG8052">
        <v>8051</v>
      </c>
      <c r="BH8052" t="s">
        <v>316</v>
      </c>
    </row>
    <row r="8053" spans="59:60" x14ac:dyDescent="0.25">
      <c r="BG8053">
        <v>8052</v>
      </c>
      <c r="BH8053" t="s">
        <v>317</v>
      </c>
    </row>
    <row r="8054" spans="59:60" x14ac:dyDescent="0.25">
      <c r="BG8054">
        <v>8053</v>
      </c>
      <c r="BH8054" t="s">
        <v>318</v>
      </c>
    </row>
    <row r="8055" spans="59:60" x14ac:dyDescent="0.25">
      <c r="BG8055">
        <v>8054</v>
      </c>
      <c r="BH8055" t="s">
        <v>319</v>
      </c>
    </row>
    <row r="8056" spans="59:60" x14ac:dyDescent="0.25">
      <c r="BG8056">
        <v>8055</v>
      </c>
      <c r="BH8056" t="s">
        <v>320</v>
      </c>
    </row>
    <row r="8057" spans="59:60" x14ac:dyDescent="0.25">
      <c r="BG8057">
        <v>8056</v>
      </c>
      <c r="BH8057" t="s">
        <v>321</v>
      </c>
    </row>
    <row r="8058" spans="59:60" x14ac:dyDescent="0.25">
      <c r="BG8058">
        <v>8057</v>
      </c>
      <c r="BH8058" t="s">
        <v>322</v>
      </c>
    </row>
    <row r="8059" spans="59:60" x14ac:dyDescent="0.25">
      <c r="BG8059">
        <v>8058</v>
      </c>
      <c r="BH8059" t="s">
        <v>323</v>
      </c>
    </row>
    <row r="8060" spans="59:60" x14ac:dyDescent="0.25">
      <c r="BG8060">
        <v>8059</v>
      </c>
      <c r="BH8060" t="s">
        <v>324</v>
      </c>
    </row>
    <row r="8061" spans="59:60" x14ac:dyDescent="0.25">
      <c r="BG8061">
        <v>8060</v>
      </c>
      <c r="BH8061" t="s">
        <v>325</v>
      </c>
    </row>
    <row r="8062" spans="59:60" x14ac:dyDescent="0.25">
      <c r="BG8062">
        <v>8061</v>
      </c>
      <c r="BH8062" t="s">
        <v>326</v>
      </c>
    </row>
    <row r="8063" spans="59:60" x14ac:dyDescent="0.25">
      <c r="BG8063">
        <v>8062</v>
      </c>
      <c r="BH8063" t="s">
        <v>327</v>
      </c>
    </row>
    <row r="8064" spans="59:60" x14ac:dyDescent="0.25">
      <c r="BG8064">
        <v>8063</v>
      </c>
      <c r="BH8064" t="s">
        <v>328</v>
      </c>
    </row>
    <row r="8065" spans="59:60" x14ac:dyDescent="0.25">
      <c r="BG8065">
        <v>8064</v>
      </c>
      <c r="BH8065" t="s">
        <v>329</v>
      </c>
    </row>
    <row r="8066" spans="59:60" x14ac:dyDescent="0.25">
      <c r="BG8066">
        <v>8065</v>
      </c>
      <c r="BH8066" t="s">
        <v>330</v>
      </c>
    </row>
    <row r="8067" spans="59:60" x14ac:dyDescent="0.25">
      <c r="BG8067">
        <v>8066</v>
      </c>
      <c r="BH8067" t="s">
        <v>331</v>
      </c>
    </row>
    <row r="8068" spans="59:60" x14ac:dyDescent="0.25">
      <c r="BG8068">
        <v>8067</v>
      </c>
      <c r="BH8068" t="s">
        <v>332</v>
      </c>
    </row>
    <row r="8069" spans="59:60" x14ac:dyDescent="0.25">
      <c r="BG8069">
        <v>8068</v>
      </c>
      <c r="BH8069" t="s">
        <v>333</v>
      </c>
    </row>
    <row r="8070" spans="59:60" x14ac:dyDescent="0.25">
      <c r="BG8070">
        <v>8069</v>
      </c>
      <c r="BH8070" t="s">
        <v>334</v>
      </c>
    </row>
    <row r="8071" spans="59:60" x14ac:dyDescent="0.25">
      <c r="BG8071">
        <v>8070</v>
      </c>
      <c r="BH8071" t="s">
        <v>335</v>
      </c>
    </row>
    <row r="8072" spans="59:60" x14ac:dyDescent="0.25">
      <c r="BG8072">
        <v>8071</v>
      </c>
      <c r="BH8072" t="s">
        <v>336</v>
      </c>
    </row>
    <row r="8073" spans="59:60" x14ac:dyDescent="0.25">
      <c r="BG8073">
        <v>8072</v>
      </c>
      <c r="BH8073" t="s">
        <v>337</v>
      </c>
    </row>
    <row r="8074" spans="59:60" x14ac:dyDescent="0.25">
      <c r="BG8074">
        <v>8073</v>
      </c>
      <c r="BH8074" t="s">
        <v>338</v>
      </c>
    </row>
    <row r="8075" spans="59:60" x14ac:dyDescent="0.25">
      <c r="BG8075">
        <v>8074</v>
      </c>
      <c r="BH8075" t="s">
        <v>339</v>
      </c>
    </row>
    <row r="8076" spans="59:60" x14ac:dyDescent="0.25">
      <c r="BG8076">
        <v>8075</v>
      </c>
      <c r="BH8076" t="s">
        <v>340</v>
      </c>
    </row>
    <row r="8077" spans="59:60" x14ac:dyDescent="0.25">
      <c r="BG8077">
        <v>8076</v>
      </c>
      <c r="BH8077" t="s">
        <v>341</v>
      </c>
    </row>
    <row r="8078" spans="59:60" x14ac:dyDescent="0.25">
      <c r="BG8078">
        <v>8077</v>
      </c>
      <c r="BH8078" t="s">
        <v>342</v>
      </c>
    </row>
    <row r="8079" spans="59:60" x14ac:dyDescent="0.25">
      <c r="BG8079">
        <v>8078</v>
      </c>
      <c r="BH8079" t="s">
        <v>343</v>
      </c>
    </row>
    <row r="8080" spans="59:60" x14ac:dyDescent="0.25">
      <c r="BG8080">
        <v>8079</v>
      </c>
      <c r="BH8080" t="s">
        <v>344</v>
      </c>
    </row>
    <row r="8081" spans="59:60" x14ac:dyDescent="0.25">
      <c r="BG8081">
        <v>8080</v>
      </c>
      <c r="BH8081" t="s">
        <v>345</v>
      </c>
    </row>
    <row r="8082" spans="59:60" x14ac:dyDescent="0.25">
      <c r="BG8082">
        <v>8081</v>
      </c>
      <c r="BH8082" t="s">
        <v>346</v>
      </c>
    </row>
    <row r="8083" spans="59:60" x14ac:dyDescent="0.25">
      <c r="BG8083">
        <v>8082</v>
      </c>
      <c r="BH8083" t="s">
        <v>347</v>
      </c>
    </row>
    <row r="8084" spans="59:60" x14ac:dyDescent="0.25">
      <c r="BG8084">
        <v>8083</v>
      </c>
      <c r="BH8084" t="s">
        <v>348</v>
      </c>
    </row>
    <row r="8085" spans="59:60" x14ac:dyDescent="0.25">
      <c r="BG8085">
        <v>8084</v>
      </c>
      <c r="BH8085" t="s">
        <v>349</v>
      </c>
    </row>
    <row r="8086" spans="59:60" x14ac:dyDescent="0.25">
      <c r="BG8086">
        <v>8085</v>
      </c>
      <c r="BH8086" t="s">
        <v>350</v>
      </c>
    </row>
    <row r="8087" spans="59:60" x14ac:dyDescent="0.25">
      <c r="BG8087">
        <v>8086</v>
      </c>
      <c r="BH8087" t="s">
        <v>351</v>
      </c>
    </row>
    <row r="8088" spans="59:60" x14ac:dyDescent="0.25">
      <c r="BG8088">
        <v>8087</v>
      </c>
      <c r="BH8088" t="s">
        <v>352</v>
      </c>
    </row>
    <row r="8089" spans="59:60" x14ac:dyDescent="0.25">
      <c r="BG8089">
        <v>8088</v>
      </c>
      <c r="BH8089" t="s">
        <v>293</v>
      </c>
    </row>
    <row r="8090" spans="59:60" x14ac:dyDescent="0.25">
      <c r="BG8090">
        <v>8089</v>
      </c>
      <c r="BH8090" t="s">
        <v>294</v>
      </c>
    </row>
    <row r="8091" spans="59:60" x14ac:dyDescent="0.25">
      <c r="BG8091">
        <v>8090</v>
      </c>
      <c r="BH8091" t="s">
        <v>295</v>
      </c>
    </row>
    <row r="8092" spans="59:60" x14ac:dyDescent="0.25">
      <c r="BG8092">
        <v>8091</v>
      </c>
      <c r="BH8092" t="s">
        <v>296</v>
      </c>
    </row>
    <row r="8093" spans="59:60" x14ac:dyDescent="0.25">
      <c r="BG8093">
        <v>8092</v>
      </c>
      <c r="BH8093" t="s">
        <v>297</v>
      </c>
    </row>
    <row r="8094" spans="59:60" x14ac:dyDescent="0.25">
      <c r="BG8094">
        <v>8093</v>
      </c>
      <c r="BH8094" t="s">
        <v>298</v>
      </c>
    </row>
    <row r="8095" spans="59:60" x14ac:dyDescent="0.25">
      <c r="BG8095">
        <v>8094</v>
      </c>
      <c r="BH8095" t="s">
        <v>299</v>
      </c>
    </row>
    <row r="8096" spans="59:60" x14ac:dyDescent="0.25">
      <c r="BG8096">
        <v>8095</v>
      </c>
      <c r="BH8096" t="s">
        <v>300</v>
      </c>
    </row>
    <row r="8097" spans="59:60" x14ac:dyDescent="0.25">
      <c r="BG8097">
        <v>8096</v>
      </c>
      <c r="BH8097" t="s">
        <v>301</v>
      </c>
    </row>
    <row r="8098" spans="59:60" x14ac:dyDescent="0.25">
      <c r="BG8098">
        <v>8097</v>
      </c>
      <c r="BH8098" t="s">
        <v>302</v>
      </c>
    </row>
    <row r="8099" spans="59:60" x14ac:dyDescent="0.25">
      <c r="BG8099">
        <v>8098</v>
      </c>
      <c r="BH8099" t="s">
        <v>303</v>
      </c>
    </row>
    <row r="8100" spans="59:60" x14ac:dyDescent="0.25">
      <c r="BG8100">
        <v>8099</v>
      </c>
      <c r="BH8100" t="s">
        <v>304</v>
      </c>
    </row>
    <row r="8101" spans="59:60" x14ac:dyDescent="0.25">
      <c r="BG8101">
        <v>8100</v>
      </c>
      <c r="BH8101" t="s">
        <v>305</v>
      </c>
    </row>
    <row r="8102" spans="59:60" x14ac:dyDescent="0.25">
      <c r="BG8102">
        <v>8101</v>
      </c>
      <c r="BH8102" t="s">
        <v>306</v>
      </c>
    </row>
    <row r="8103" spans="59:60" x14ac:dyDescent="0.25">
      <c r="BG8103">
        <v>8102</v>
      </c>
      <c r="BH8103" t="s">
        <v>307</v>
      </c>
    </row>
    <row r="8104" spans="59:60" x14ac:dyDescent="0.25">
      <c r="BG8104">
        <v>8103</v>
      </c>
      <c r="BH8104" t="s">
        <v>308</v>
      </c>
    </row>
    <row r="8105" spans="59:60" x14ac:dyDescent="0.25">
      <c r="BG8105">
        <v>8104</v>
      </c>
      <c r="BH8105" t="s">
        <v>309</v>
      </c>
    </row>
    <row r="8106" spans="59:60" x14ac:dyDescent="0.25">
      <c r="BG8106">
        <v>8105</v>
      </c>
      <c r="BH8106" t="s">
        <v>310</v>
      </c>
    </row>
    <row r="8107" spans="59:60" x14ac:dyDescent="0.25">
      <c r="BG8107">
        <v>8106</v>
      </c>
      <c r="BH8107" t="s">
        <v>311</v>
      </c>
    </row>
    <row r="8108" spans="59:60" x14ac:dyDescent="0.25">
      <c r="BG8108">
        <v>8107</v>
      </c>
      <c r="BH8108" t="s">
        <v>312</v>
      </c>
    </row>
    <row r="8109" spans="59:60" x14ac:dyDescent="0.25">
      <c r="BG8109">
        <v>8108</v>
      </c>
      <c r="BH8109" t="s">
        <v>313</v>
      </c>
    </row>
    <row r="8110" spans="59:60" x14ac:dyDescent="0.25">
      <c r="BG8110">
        <v>8109</v>
      </c>
      <c r="BH8110" t="s">
        <v>314</v>
      </c>
    </row>
    <row r="8111" spans="59:60" x14ac:dyDescent="0.25">
      <c r="BG8111">
        <v>8110</v>
      </c>
      <c r="BH8111" t="s">
        <v>315</v>
      </c>
    </row>
    <row r="8112" spans="59:60" x14ac:dyDescent="0.25">
      <c r="BG8112">
        <v>8111</v>
      </c>
      <c r="BH8112" t="s">
        <v>316</v>
      </c>
    </row>
    <row r="8113" spans="59:60" x14ac:dyDescent="0.25">
      <c r="BG8113">
        <v>8112</v>
      </c>
      <c r="BH8113" t="s">
        <v>317</v>
      </c>
    </row>
    <row r="8114" spans="59:60" x14ac:dyDescent="0.25">
      <c r="BG8114">
        <v>8113</v>
      </c>
      <c r="BH8114" t="s">
        <v>318</v>
      </c>
    </row>
    <row r="8115" spans="59:60" x14ac:dyDescent="0.25">
      <c r="BG8115">
        <v>8114</v>
      </c>
      <c r="BH8115" t="s">
        <v>319</v>
      </c>
    </row>
    <row r="8116" spans="59:60" x14ac:dyDescent="0.25">
      <c r="BG8116">
        <v>8115</v>
      </c>
      <c r="BH8116" t="s">
        <v>320</v>
      </c>
    </row>
    <row r="8117" spans="59:60" x14ac:dyDescent="0.25">
      <c r="BG8117">
        <v>8116</v>
      </c>
      <c r="BH8117" t="s">
        <v>321</v>
      </c>
    </row>
    <row r="8118" spans="59:60" x14ac:dyDescent="0.25">
      <c r="BG8118">
        <v>8117</v>
      </c>
      <c r="BH8118" t="s">
        <v>322</v>
      </c>
    </row>
    <row r="8119" spans="59:60" x14ac:dyDescent="0.25">
      <c r="BG8119">
        <v>8118</v>
      </c>
      <c r="BH8119" t="s">
        <v>323</v>
      </c>
    </row>
    <row r="8120" spans="59:60" x14ac:dyDescent="0.25">
      <c r="BG8120">
        <v>8119</v>
      </c>
      <c r="BH8120" t="s">
        <v>324</v>
      </c>
    </row>
    <row r="8121" spans="59:60" x14ac:dyDescent="0.25">
      <c r="BG8121">
        <v>8120</v>
      </c>
      <c r="BH8121" t="s">
        <v>325</v>
      </c>
    </row>
    <row r="8122" spans="59:60" x14ac:dyDescent="0.25">
      <c r="BG8122">
        <v>8121</v>
      </c>
      <c r="BH8122" t="s">
        <v>326</v>
      </c>
    </row>
    <row r="8123" spans="59:60" x14ac:dyDescent="0.25">
      <c r="BG8123">
        <v>8122</v>
      </c>
      <c r="BH8123" t="s">
        <v>327</v>
      </c>
    </row>
    <row r="8124" spans="59:60" x14ac:dyDescent="0.25">
      <c r="BG8124">
        <v>8123</v>
      </c>
      <c r="BH8124" t="s">
        <v>328</v>
      </c>
    </row>
    <row r="8125" spans="59:60" x14ac:dyDescent="0.25">
      <c r="BG8125">
        <v>8124</v>
      </c>
      <c r="BH8125" t="s">
        <v>329</v>
      </c>
    </row>
    <row r="8126" spans="59:60" x14ac:dyDescent="0.25">
      <c r="BG8126">
        <v>8125</v>
      </c>
      <c r="BH8126" t="s">
        <v>330</v>
      </c>
    </row>
    <row r="8127" spans="59:60" x14ac:dyDescent="0.25">
      <c r="BG8127">
        <v>8126</v>
      </c>
      <c r="BH8127" t="s">
        <v>331</v>
      </c>
    </row>
    <row r="8128" spans="59:60" x14ac:dyDescent="0.25">
      <c r="BG8128">
        <v>8127</v>
      </c>
      <c r="BH8128" t="s">
        <v>332</v>
      </c>
    </row>
    <row r="8129" spans="59:60" x14ac:dyDescent="0.25">
      <c r="BG8129">
        <v>8128</v>
      </c>
      <c r="BH8129" t="s">
        <v>333</v>
      </c>
    </row>
    <row r="8130" spans="59:60" x14ac:dyDescent="0.25">
      <c r="BG8130">
        <v>8129</v>
      </c>
      <c r="BH8130" t="s">
        <v>334</v>
      </c>
    </row>
    <row r="8131" spans="59:60" x14ac:dyDescent="0.25">
      <c r="BG8131">
        <v>8130</v>
      </c>
      <c r="BH8131" t="s">
        <v>335</v>
      </c>
    </row>
    <row r="8132" spans="59:60" x14ac:dyDescent="0.25">
      <c r="BG8132">
        <v>8131</v>
      </c>
      <c r="BH8132" t="s">
        <v>336</v>
      </c>
    </row>
    <row r="8133" spans="59:60" x14ac:dyDescent="0.25">
      <c r="BG8133">
        <v>8132</v>
      </c>
      <c r="BH8133" t="s">
        <v>337</v>
      </c>
    </row>
    <row r="8134" spans="59:60" x14ac:dyDescent="0.25">
      <c r="BG8134">
        <v>8133</v>
      </c>
      <c r="BH8134" t="s">
        <v>338</v>
      </c>
    </row>
    <row r="8135" spans="59:60" x14ac:dyDescent="0.25">
      <c r="BG8135">
        <v>8134</v>
      </c>
      <c r="BH8135" t="s">
        <v>339</v>
      </c>
    </row>
    <row r="8136" spans="59:60" x14ac:dyDescent="0.25">
      <c r="BG8136">
        <v>8135</v>
      </c>
      <c r="BH8136" t="s">
        <v>340</v>
      </c>
    </row>
    <row r="8137" spans="59:60" x14ac:dyDescent="0.25">
      <c r="BG8137">
        <v>8136</v>
      </c>
      <c r="BH8137" t="s">
        <v>341</v>
      </c>
    </row>
    <row r="8138" spans="59:60" x14ac:dyDescent="0.25">
      <c r="BG8138">
        <v>8137</v>
      </c>
      <c r="BH8138" t="s">
        <v>342</v>
      </c>
    </row>
    <row r="8139" spans="59:60" x14ac:dyDescent="0.25">
      <c r="BG8139">
        <v>8138</v>
      </c>
      <c r="BH8139" t="s">
        <v>343</v>
      </c>
    </row>
    <row r="8140" spans="59:60" x14ac:dyDescent="0.25">
      <c r="BG8140">
        <v>8139</v>
      </c>
      <c r="BH8140" t="s">
        <v>344</v>
      </c>
    </row>
    <row r="8141" spans="59:60" x14ac:dyDescent="0.25">
      <c r="BG8141">
        <v>8140</v>
      </c>
      <c r="BH8141" t="s">
        <v>345</v>
      </c>
    </row>
    <row r="8142" spans="59:60" x14ac:dyDescent="0.25">
      <c r="BG8142">
        <v>8141</v>
      </c>
      <c r="BH8142" t="s">
        <v>346</v>
      </c>
    </row>
    <row r="8143" spans="59:60" x14ac:dyDescent="0.25">
      <c r="BG8143">
        <v>8142</v>
      </c>
      <c r="BH8143" t="s">
        <v>347</v>
      </c>
    </row>
    <row r="8144" spans="59:60" x14ac:dyDescent="0.25">
      <c r="BG8144">
        <v>8143</v>
      </c>
      <c r="BH8144" t="s">
        <v>348</v>
      </c>
    </row>
    <row r="8145" spans="59:60" x14ac:dyDescent="0.25">
      <c r="BG8145">
        <v>8144</v>
      </c>
      <c r="BH8145" t="s">
        <v>349</v>
      </c>
    </row>
    <row r="8146" spans="59:60" x14ac:dyDescent="0.25">
      <c r="BG8146">
        <v>8145</v>
      </c>
      <c r="BH8146" t="s">
        <v>350</v>
      </c>
    </row>
    <row r="8147" spans="59:60" x14ac:dyDescent="0.25">
      <c r="BG8147">
        <v>8146</v>
      </c>
      <c r="BH8147" t="s">
        <v>351</v>
      </c>
    </row>
    <row r="8148" spans="59:60" x14ac:dyDescent="0.25">
      <c r="BG8148">
        <v>8147</v>
      </c>
      <c r="BH8148" t="s">
        <v>352</v>
      </c>
    </row>
    <row r="8149" spans="59:60" x14ac:dyDescent="0.25">
      <c r="BG8149">
        <v>8148</v>
      </c>
      <c r="BH8149" t="s">
        <v>293</v>
      </c>
    </row>
    <row r="8150" spans="59:60" x14ac:dyDescent="0.25">
      <c r="BG8150">
        <v>8149</v>
      </c>
      <c r="BH8150" t="s">
        <v>294</v>
      </c>
    </row>
    <row r="8151" spans="59:60" x14ac:dyDescent="0.25">
      <c r="BG8151">
        <v>8150</v>
      </c>
      <c r="BH8151" t="s">
        <v>295</v>
      </c>
    </row>
    <row r="8152" spans="59:60" x14ac:dyDescent="0.25">
      <c r="BG8152">
        <v>8151</v>
      </c>
      <c r="BH8152" t="s">
        <v>296</v>
      </c>
    </row>
    <row r="8153" spans="59:60" x14ac:dyDescent="0.25">
      <c r="BG8153">
        <v>8152</v>
      </c>
      <c r="BH8153" t="s">
        <v>297</v>
      </c>
    </row>
    <row r="8154" spans="59:60" x14ac:dyDescent="0.25">
      <c r="BG8154">
        <v>8153</v>
      </c>
      <c r="BH8154" t="s">
        <v>298</v>
      </c>
    </row>
    <row r="8155" spans="59:60" x14ac:dyDescent="0.25">
      <c r="BG8155">
        <v>8154</v>
      </c>
      <c r="BH8155" t="s">
        <v>299</v>
      </c>
    </row>
    <row r="8156" spans="59:60" x14ac:dyDescent="0.25">
      <c r="BG8156">
        <v>8155</v>
      </c>
      <c r="BH8156" t="s">
        <v>300</v>
      </c>
    </row>
    <row r="8157" spans="59:60" x14ac:dyDescent="0.25">
      <c r="BG8157">
        <v>8156</v>
      </c>
      <c r="BH8157" t="s">
        <v>301</v>
      </c>
    </row>
    <row r="8158" spans="59:60" x14ac:dyDescent="0.25">
      <c r="BG8158">
        <v>8157</v>
      </c>
      <c r="BH8158" t="s">
        <v>302</v>
      </c>
    </row>
    <row r="8159" spans="59:60" x14ac:dyDescent="0.25">
      <c r="BG8159">
        <v>8158</v>
      </c>
      <c r="BH8159" t="s">
        <v>303</v>
      </c>
    </row>
    <row r="8160" spans="59:60" x14ac:dyDescent="0.25">
      <c r="BG8160">
        <v>8159</v>
      </c>
      <c r="BH8160" t="s">
        <v>304</v>
      </c>
    </row>
    <row r="8161" spans="59:60" x14ac:dyDescent="0.25">
      <c r="BG8161">
        <v>8160</v>
      </c>
      <c r="BH8161" t="s">
        <v>305</v>
      </c>
    </row>
    <row r="8162" spans="59:60" x14ac:dyDescent="0.25">
      <c r="BG8162">
        <v>8161</v>
      </c>
      <c r="BH8162" t="s">
        <v>306</v>
      </c>
    </row>
    <row r="8163" spans="59:60" x14ac:dyDescent="0.25">
      <c r="BG8163">
        <v>8162</v>
      </c>
      <c r="BH8163" t="s">
        <v>307</v>
      </c>
    </row>
    <row r="8164" spans="59:60" x14ac:dyDescent="0.25">
      <c r="BG8164">
        <v>8163</v>
      </c>
      <c r="BH8164" t="s">
        <v>308</v>
      </c>
    </row>
    <row r="8165" spans="59:60" x14ac:dyDescent="0.25">
      <c r="BG8165">
        <v>8164</v>
      </c>
      <c r="BH8165" t="s">
        <v>309</v>
      </c>
    </row>
    <row r="8166" spans="59:60" x14ac:dyDescent="0.25">
      <c r="BG8166">
        <v>8165</v>
      </c>
      <c r="BH8166" t="s">
        <v>310</v>
      </c>
    </row>
    <row r="8167" spans="59:60" x14ac:dyDescent="0.25">
      <c r="BG8167">
        <v>8166</v>
      </c>
      <c r="BH8167" t="s">
        <v>311</v>
      </c>
    </row>
    <row r="8168" spans="59:60" x14ac:dyDescent="0.25">
      <c r="BG8168">
        <v>8167</v>
      </c>
      <c r="BH8168" t="s">
        <v>312</v>
      </c>
    </row>
    <row r="8169" spans="59:60" x14ac:dyDescent="0.25">
      <c r="BG8169">
        <v>8168</v>
      </c>
      <c r="BH8169" t="s">
        <v>313</v>
      </c>
    </row>
    <row r="8170" spans="59:60" x14ac:dyDescent="0.25">
      <c r="BG8170">
        <v>8169</v>
      </c>
      <c r="BH8170" t="s">
        <v>314</v>
      </c>
    </row>
    <row r="8171" spans="59:60" x14ac:dyDescent="0.25">
      <c r="BG8171">
        <v>8170</v>
      </c>
      <c r="BH8171" t="s">
        <v>315</v>
      </c>
    </row>
    <row r="8172" spans="59:60" x14ac:dyDescent="0.25">
      <c r="BG8172">
        <v>8171</v>
      </c>
      <c r="BH8172" t="s">
        <v>316</v>
      </c>
    </row>
    <row r="8173" spans="59:60" x14ac:dyDescent="0.25">
      <c r="BG8173">
        <v>8172</v>
      </c>
      <c r="BH8173" t="s">
        <v>317</v>
      </c>
    </row>
    <row r="8174" spans="59:60" x14ac:dyDescent="0.25">
      <c r="BG8174">
        <v>8173</v>
      </c>
      <c r="BH8174" t="s">
        <v>318</v>
      </c>
    </row>
    <row r="8175" spans="59:60" x14ac:dyDescent="0.25">
      <c r="BG8175">
        <v>8174</v>
      </c>
      <c r="BH8175" t="s">
        <v>319</v>
      </c>
    </row>
    <row r="8176" spans="59:60" x14ac:dyDescent="0.25">
      <c r="BG8176">
        <v>8175</v>
      </c>
      <c r="BH8176" t="s">
        <v>320</v>
      </c>
    </row>
    <row r="8177" spans="59:60" x14ac:dyDescent="0.25">
      <c r="BG8177">
        <v>8176</v>
      </c>
      <c r="BH8177" t="s">
        <v>321</v>
      </c>
    </row>
    <row r="8178" spans="59:60" x14ac:dyDescent="0.25">
      <c r="BG8178">
        <v>8177</v>
      </c>
      <c r="BH8178" t="s">
        <v>322</v>
      </c>
    </row>
    <row r="8179" spans="59:60" x14ac:dyDescent="0.25">
      <c r="BG8179">
        <v>8178</v>
      </c>
      <c r="BH8179" t="s">
        <v>323</v>
      </c>
    </row>
    <row r="8180" spans="59:60" x14ac:dyDescent="0.25">
      <c r="BG8180">
        <v>8179</v>
      </c>
      <c r="BH8180" t="s">
        <v>324</v>
      </c>
    </row>
    <row r="8181" spans="59:60" x14ac:dyDescent="0.25">
      <c r="BG8181">
        <v>8180</v>
      </c>
      <c r="BH8181" t="s">
        <v>325</v>
      </c>
    </row>
    <row r="8182" spans="59:60" x14ac:dyDescent="0.25">
      <c r="BG8182">
        <v>8181</v>
      </c>
      <c r="BH8182" t="s">
        <v>326</v>
      </c>
    </row>
    <row r="8183" spans="59:60" x14ac:dyDescent="0.25">
      <c r="BG8183">
        <v>8182</v>
      </c>
      <c r="BH8183" t="s">
        <v>327</v>
      </c>
    </row>
    <row r="8184" spans="59:60" x14ac:dyDescent="0.25">
      <c r="BG8184">
        <v>8183</v>
      </c>
      <c r="BH8184" t="s">
        <v>328</v>
      </c>
    </row>
    <row r="8185" spans="59:60" x14ac:dyDescent="0.25">
      <c r="BG8185">
        <v>8184</v>
      </c>
      <c r="BH8185" t="s">
        <v>329</v>
      </c>
    </row>
    <row r="8186" spans="59:60" x14ac:dyDescent="0.25">
      <c r="BG8186">
        <v>8185</v>
      </c>
      <c r="BH8186" t="s">
        <v>330</v>
      </c>
    </row>
    <row r="8187" spans="59:60" x14ac:dyDescent="0.25">
      <c r="BG8187">
        <v>8186</v>
      </c>
      <c r="BH8187" t="s">
        <v>331</v>
      </c>
    </row>
    <row r="8188" spans="59:60" x14ac:dyDescent="0.25">
      <c r="BG8188">
        <v>8187</v>
      </c>
      <c r="BH8188" t="s">
        <v>332</v>
      </c>
    </row>
    <row r="8189" spans="59:60" x14ac:dyDescent="0.25">
      <c r="BG8189">
        <v>8188</v>
      </c>
      <c r="BH8189" t="s">
        <v>333</v>
      </c>
    </row>
    <row r="8190" spans="59:60" x14ac:dyDescent="0.25">
      <c r="BG8190">
        <v>8189</v>
      </c>
      <c r="BH8190" t="s">
        <v>334</v>
      </c>
    </row>
    <row r="8191" spans="59:60" x14ac:dyDescent="0.25">
      <c r="BG8191">
        <v>8190</v>
      </c>
      <c r="BH8191" t="s">
        <v>335</v>
      </c>
    </row>
    <row r="8192" spans="59:60" x14ac:dyDescent="0.25">
      <c r="BG8192">
        <v>8191</v>
      </c>
      <c r="BH8192" t="s">
        <v>336</v>
      </c>
    </row>
    <row r="8193" spans="59:60" x14ac:dyDescent="0.25">
      <c r="BG8193">
        <v>8192</v>
      </c>
      <c r="BH8193" t="s">
        <v>337</v>
      </c>
    </row>
    <row r="8194" spans="59:60" x14ac:dyDescent="0.25">
      <c r="BG8194">
        <v>8193</v>
      </c>
      <c r="BH8194" t="s">
        <v>338</v>
      </c>
    </row>
    <row r="8195" spans="59:60" x14ac:dyDescent="0.25">
      <c r="BG8195">
        <v>8194</v>
      </c>
      <c r="BH8195" t="s">
        <v>339</v>
      </c>
    </row>
    <row r="8196" spans="59:60" x14ac:dyDescent="0.25">
      <c r="BG8196">
        <v>8195</v>
      </c>
      <c r="BH8196" t="s">
        <v>340</v>
      </c>
    </row>
    <row r="8197" spans="59:60" x14ac:dyDescent="0.25">
      <c r="BG8197">
        <v>8196</v>
      </c>
      <c r="BH8197" t="s">
        <v>341</v>
      </c>
    </row>
    <row r="8198" spans="59:60" x14ac:dyDescent="0.25">
      <c r="BG8198">
        <v>8197</v>
      </c>
      <c r="BH8198" t="s">
        <v>342</v>
      </c>
    </row>
    <row r="8199" spans="59:60" x14ac:dyDescent="0.25">
      <c r="BG8199">
        <v>8198</v>
      </c>
      <c r="BH8199" t="s">
        <v>343</v>
      </c>
    </row>
    <row r="8200" spans="59:60" x14ac:dyDescent="0.25">
      <c r="BG8200">
        <v>8199</v>
      </c>
      <c r="BH8200" t="s">
        <v>344</v>
      </c>
    </row>
    <row r="8201" spans="59:60" x14ac:dyDescent="0.25">
      <c r="BG8201">
        <v>8200</v>
      </c>
      <c r="BH8201" t="s">
        <v>345</v>
      </c>
    </row>
    <row r="8202" spans="59:60" x14ac:dyDescent="0.25">
      <c r="BG8202">
        <v>8201</v>
      </c>
      <c r="BH8202" t="s">
        <v>346</v>
      </c>
    </row>
    <row r="8203" spans="59:60" x14ac:dyDescent="0.25">
      <c r="BG8203">
        <v>8202</v>
      </c>
      <c r="BH8203" t="s">
        <v>347</v>
      </c>
    </row>
    <row r="8204" spans="59:60" x14ac:dyDescent="0.25">
      <c r="BG8204">
        <v>8203</v>
      </c>
      <c r="BH8204" t="s">
        <v>348</v>
      </c>
    </row>
    <row r="8205" spans="59:60" x14ac:dyDescent="0.25">
      <c r="BG8205">
        <v>8204</v>
      </c>
      <c r="BH8205" t="s">
        <v>349</v>
      </c>
    </row>
    <row r="8206" spans="59:60" x14ac:dyDescent="0.25">
      <c r="BG8206">
        <v>8205</v>
      </c>
      <c r="BH8206" t="s">
        <v>350</v>
      </c>
    </row>
    <row r="8207" spans="59:60" x14ac:dyDescent="0.25">
      <c r="BG8207">
        <v>8206</v>
      </c>
      <c r="BH8207" t="s">
        <v>351</v>
      </c>
    </row>
    <row r="8208" spans="59:60" x14ac:dyDescent="0.25">
      <c r="BG8208">
        <v>8207</v>
      </c>
      <c r="BH8208" t="s">
        <v>352</v>
      </c>
    </row>
    <row r="8209" spans="59:60" x14ac:dyDescent="0.25">
      <c r="BG8209">
        <v>8208</v>
      </c>
      <c r="BH8209" t="s">
        <v>293</v>
      </c>
    </row>
    <row r="8210" spans="59:60" x14ac:dyDescent="0.25">
      <c r="BG8210">
        <v>8209</v>
      </c>
      <c r="BH8210" t="s">
        <v>294</v>
      </c>
    </row>
    <row r="8211" spans="59:60" x14ac:dyDescent="0.25">
      <c r="BG8211">
        <v>8210</v>
      </c>
      <c r="BH8211" t="s">
        <v>295</v>
      </c>
    </row>
    <row r="8212" spans="59:60" x14ac:dyDescent="0.25">
      <c r="BG8212">
        <v>8211</v>
      </c>
      <c r="BH8212" t="s">
        <v>296</v>
      </c>
    </row>
    <row r="8213" spans="59:60" x14ac:dyDescent="0.25">
      <c r="BG8213">
        <v>8212</v>
      </c>
      <c r="BH8213" t="s">
        <v>297</v>
      </c>
    </row>
    <row r="8214" spans="59:60" x14ac:dyDescent="0.25">
      <c r="BG8214">
        <v>8213</v>
      </c>
      <c r="BH8214" t="s">
        <v>298</v>
      </c>
    </row>
    <row r="8215" spans="59:60" x14ac:dyDescent="0.25">
      <c r="BG8215">
        <v>8214</v>
      </c>
      <c r="BH8215" t="s">
        <v>299</v>
      </c>
    </row>
    <row r="8216" spans="59:60" x14ac:dyDescent="0.25">
      <c r="BG8216">
        <v>8215</v>
      </c>
      <c r="BH8216" t="s">
        <v>300</v>
      </c>
    </row>
    <row r="8217" spans="59:60" x14ac:dyDescent="0.25">
      <c r="BG8217">
        <v>8216</v>
      </c>
      <c r="BH8217" t="s">
        <v>301</v>
      </c>
    </row>
    <row r="8218" spans="59:60" x14ac:dyDescent="0.25">
      <c r="BG8218">
        <v>8217</v>
      </c>
      <c r="BH8218" t="s">
        <v>302</v>
      </c>
    </row>
    <row r="8219" spans="59:60" x14ac:dyDescent="0.25">
      <c r="BG8219">
        <v>8218</v>
      </c>
      <c r="BH8219" t="s">
        <v>303</v>
      </c>
    </row>
    <row r="8220" spans="59:60" x14ac:dyDescent="0.25">
      <c r="BG8220">
        <v>8219</v>
      </c>
      <c r="BH8220" t="s">
        <v>304</v>
      </c>
    </row>
    <row r="8221" spans="59:60" x14ac:dyDescent="0.25">
      <c r="BG8221">
        <v>8220</v>
      </c>
      <c r="BH8221" t="s">
        <v>305</v>
      </c>
    </row>
    <row r="8222" spans="59:60" x14ac:dyDescent="0.25">
      <c r="BG8222">
        <v>8221</v>
      </c>
      <c r="BH8222" t="s">
        <v>306</v>
      </c>
    </row>
    <row r="8223" spans="59:60" x14ac:dyDescent="0.25">
      <c r="BG8223">
        <v>8222</v>
      </c>
      <c r="BH8223" t="s">
        <v>307</v>
      </c>
    </row>
    <row r="8224" spans="59:60" x14ac:dyDescent="0.25">
      <c r="BG8224">
        <v>8223</v>
      </c>
      <c r="BH8224" t="s">
        <v>308</v>
      </c>
    </row>
    <row r="8225" spans="59:60" x14ac:dyDescent="0.25">
      <c r="BG8225">
        <v>8224</v>
      </c>
      <c r="BH8225" t="s">
        <v>309</v>
      </c>
    </row>
    <row r="8226" spans="59:60" x14ac:dyDescent="0.25">
      <c r="BG8226">
        <v>8225</v>
      </c>
      <c r="BH8226" t="s">
        <v>310</v>
      </c>
    </row>
    <row r="8227" spans="59:60" x14ac:dyDescent="0.25">
      <c r="BG8227">
        <v>8226</v>
      </c>
      <c r="BH8227" t="s">
        <v>311</v>
      </c>
    </row>
    <row r="8228" spans="59:60" x14ac:dyDescent="0.25">
      <c r="BG8228">
        <v>8227</v>
      </c>
      <c r="BH8228" t="s">
        <v>312</v>
      </c>
    </row>
    <row r="8229" spans="59:60" x14ac:dyDescent="0.25">
      <c r="BG8229">
        <v>8228</v>
      </c>
      <c r="BH8229" t="s">
        <v>313</v>
      </c>
    </row>
    <row r="8230" spans="59:60" x14ac:dyDescent="0.25">
      <c r="BG8230">
        <v>8229</v>
      </c>
      <c r="BH8230" t="s">
        <v>314</v>
      </c>
    </row>
    <row r="8231" spans="59:60" x14ac:dyDescent="0.25">
      <c r="BG8231">
        <v>8230</v>
      </c>
      <c r="BH8231" t="s">
        <v>315</v>
      </c>
    </row>
    <row r="8232" spans="59:60" x14ac:dyDescent="0.25">
      <c r="BG8232">
        <v>8231</v>
      </c>
      <c r="BH8232" t="s">
        <v>316</v>
      </c>
    </row>
    <row r="8233" spans="59:60" x14ac:dyDescent="0.25">
      <c r="BG8233">
        <v>8232</v>
      </c>
      <c r="BH8233" t="s">
        <v>317</v>
      </c>
    </row>
    <row r="8234" spans="59:60" x14ac:dyDescent="0.25">
      <c r="BG8234">
        <v>8233</v>
      </c>
      <c r="BH8234" t="s">
        <v>318</v>
      </c>
    </row>
    <row r="8235" spans="59:60" x14ac:dyDescent="0.25">
      <c r="BG8235">
        <v>8234</v>
      </c>
      <c r="BH8235" t="s">
        <v>319</v>
      </c>
    </row>
    <row r="8236" spans="59:60" x14ac:dyDescent="0.25">
      <c r="BG8236">
        <v>8235</v>
      </c>
      <c r="BH8236" t="s">
        <v>320</v>
      </c>
    </row>
    <row r="8237" spans="59:60" x14ac:dyDescent="0.25">
      <c r="BG8237">
        <v>8236</v>
      </c>
      <c r="BH8237" t="s">
        <v>321</v>
      </c>
    </row>
    <row r="8238" spans="59:60" x14ac:dyDescent="0.25">
      <c r="BG8238">
        <v>8237</v>
      </c>
      <c r="BH8238" t="s">
        <v>322</v>
      </c>
    </row>
    <row r="8239" spans="59:60" x14ac:dyDescent="0.25">
      <c r="BG8239">
        <v>8238</v>
      </c>
      <c r="BH8239" t="s">
        <v>323</v>
      </c>
    </row>
    <row r="8240" spans="59:60" x14ac:dyDescent="0.25">
      <c r="BG8240">
        <v>8239</v>
      </c>
      <c r="BH8240" t="s">
        <v>324</v>
      </c>
    </row>
    <row r="8241" spans="59:60" x14ac:dyDescent="0.25">
      <c r="BG8241">
        <v>8240</v>
      </c>
      <c r="BH8241" t="s">
        <v>325</v>
      </c>
    </row>
    <row r="8242" spans="59:60" x14ac:dyDescent="0.25">
      <c r="BG8242">
        <v>8241</v>
      </c>
      <c r="BH8242" t="s">
        <v>326</v>
      </c>
    </row>
    <row r="8243" spans="59:60" x14ac:dyDescent="0.25">
      <c r="BG8243">
        <v>8242</v>
      </c>
      <c r="BH8243" t="s">
        <v>327</v>
      </c>
    </row>
    <row r="8244" spans="59:60" x14ac:dyDescent="0.25">
      <c r="BG8244">
        <v>8243</v>
      </c>
      <c r="BH8244" t="s">
        <v>328</v>
      </c>
    </row>
    <row r="8245" spans="59:60" x14ac:dyDescent="0.25">
      <c r="BG8245">
        <v>8244</v>
      </c>
      <c r="BH8245" t="s">
        <v>329</v>
      </c>
    </row>
    <row r="8246" spans="59:60" x14ac:dyDescent="0.25">
      <c r="BG8246">
        <v>8245</v>
      </c>
      <c r="BH8246" t="s">
        <v>330</v>
      </c>
    </row>
    <row r="8247" spans="59:60" x14ac:dyDescent="0.25">
      <c r="BG8247">
        <v>8246</v>
      </c>
      <c r="BH8247" t="s">
        <v>331</v>
      </c>
    </row>
    <row r="8248" spans="59:60" x14ac:dyDescent="0.25">
      <c r="BG8248">
        <v>8247</v>
      </c>
      <c r="BH8248" t="s">
        <v>332</v>
      </c>
    </row>
    <row r="8249" spans="59:60" x14ac:dyDescent="0.25">
      <c r="BG8249">
        <v>8248</v>
      </c>
      <c r="BH8249" t="s">
        <v>333</v>
      </c>
    </row>
    <row r="8250" spans="59:60" x14ac:dyDescent="0.25">
      <c r="BG8250">
        <v>8249</v>
      </c>
      <c r="BH8250" t="s">
        <v>334</v>
      </c>
    </row>
    <row r="8251" spans="59:60" x14ac:dyDescent="0.25">
      <c r="BG8251">
        <v>8250</v>
      </c>
      <c r="BH8251" t="s">
        <v>335</v>
      </c>
    </row>
    <row r="8252" spans="59:60" x14ac:dyDescent="0.25">
      <c r="BG8252">
        <v>8251</v>
      </c>
      <c r="BH8252" t="s">
        <v>336</v>
      </c>
    </row>
    <row r="8253" spans="59:60" x14ac:dyDescent="0.25">
      <c r="BG8253">
        <v>8252</v>
      </c>
      <c r="BH8253" t="s">
        <v>337</v>
      </c>
    </row>
    <row r="8254" spans="59:60" x14ac:dyDescent="0.25">
      <c r="BG8254">
        <v>8253</v>
      </c>
      <c r="BH8254" t="s">
        <v>338</v>
      </c>
    </row>
    <row r="8255" spans="59:60" x14ac:dyDescent="0.25">
      <c r="BG8255">
        <v>8254</v>
      </c>
      <c r="BH8255" t="s">
        <v>339</v>
      </c>
    </row>
    <row r="8256" spans="59:60" x14ac:dyDescent="0.25">
      <c r="BG8256">
        <v>8255</v>
      </c>
      <c r="BH8256" t="s">
        <v>340</v>
      </c>
    </row>
    <row r="8257" spans="59:60" x14ac:dyDescent="0.25">
      <c r="BG8257">
        <v>8256</v>
      </c>
      <c r="BH8257" t="s">
        <v>341</v>
      </c>
    </row>
    <row r="8258" spans="59:60" x14ac:dyDescent="0.25">
      <c r="BG8258">
        <v>8257</v>
      </c>
      <c r="BH8258" t="s">
        <v>342</v>
      </c>
    </row>
    <row r="8259" spans="59:60" x14ac:dyDescent="0.25">
      <c r="BG8259">
        <v>8258</v>
      </c>
      <c r="BH8259" t="s">
        <v>343</v>
      </c>
    </row>
    <row r="8260" spans="59:60" x14ac:dyDescent="0.25">
      <c r="BG8260">
        <v>8259</v>
      </c>
      <c r="BH8260" t="s">
        <v>344</v>
      </c>
    </row>
    <row r="8261" spans="59:60" x14ac:dyDescent="0.25">
      <c r="BG8261">
        <v>8260</v>
      </c>
      <c r="BH8261" t="s">
        <v>345</v>
      </c>
    </row>
    <row r="8262" spans="59:60" x14ac:dyDescent="0.25">
      <c r="BG8262">
        <v>8261</v>
      </c>
      <c r="BH8262" t="s">
        <v>346</v>
      </c>
    </row>
    <row r="8263" spans="59:60" x14ac:dyDescent="0.25">
      <c r="BG8263">
        <v>8262</v>
      </c>
      <c r="BH8263" t="s">
        <v>347</v>
      </c>
    </row>
    <row r="8264" spans="59:60" x14ac:dyDescent="0.25">
      <c r="BG8264">
        <v>8263</v>
      </c>
      <c r="BH8264" t="s">
        <v>348</v>
      </c>
    </row>
    <row r="8265" spans="59:60" x14ac:dyDescent="0.25">
      <c r="BG8265">
        <v>8264</v>
      </c>
      <c r="BH8265" t="s">
        <v>349</v>
      </c>
    </row>
    <row r="8266" spans="59:60" x14ac:dyDescent="0.25">
      <c r="BG8266">
        <v>8265</v>
      </c>
      <c r="BH8266" t="s">
        <v>350</v>
      </c>
    </row>
    <row r="8267" spans="59:60" x14ac:dyDescent="0.25">
      <c r="BG8267">
        <v>8266</v>
      </c>
      <c r="BH8267" t="s">
        <v>351</v>
      </c>
    </row>
    <row r="8268" spans="59:60" x14ac:dyDescent="0.25">
      <c r="BG8268">
        <v>8267</v>
      </c>
      <c r="BH8268" t="s">
        <v>352</v>
      </c>
    </row>
    <row r="8269" spans="59:60" x14ac:dyDescent="0.25">
      <c r="BG8269">
        <v>8268</v>
      </c>
      <c r="BH8269" t="s">
        <v>293</v>
      </c>
    </row>
    <row r="8270" spans="59:60" x14ac:dyDescent="0.25">
      <c r="BG8270">
        <v>8269</v>
      </c>
      <c r="BH8270" t="s">
        <v>294</v>
      </c>
    </row>
    <row r="8271" spans="59:60" x14ac:dyDescent="0.25">
      <c r="BG8271">
        <v>8270</v>
      </c>
      <c r="BH8271" t="s">
        <v>295</v>
      </c>
    </row>
    <row r="8272" spans="59:60" x14ac:dyDescent="0.25">
      <c r="BG8272">
        <v>8271</v>
      </c>
      <c r="BH8272" t="s">
        <v>296</v>
      </c>
    </row>
    <row r="8273" spans="59:60" x14ac:dyDescent="0.25">
      <c r="BG8273">
        <v>8272</v>
      </c>
      <c r="BH8273" t="s">
        <v>297</v>
      </c>
    </row>
    <row r="8274" spans="59:60" x14ac:dyDescent="0.25">
      <c r="BG8274">
        <v>8273</v>
      </c>
      <c r="BH8274" t="s">
        <v>298</v>
      </c>
    </row>
    <row r="8275" spans="59:60" x14ac:dyDescent="0.25">
      <c r="BG8275">
        <v>8274</v>
      </c>
      <c r="BH8275" t="s">
        <v>299</v>
      </c>
    </row>
    <row r="8276" spans="59:60" x14ac:dyDescent="0.25">
      <c r="BG8276">
        <v>8275</v>
      </c>
      <c r="BH8276" t="s">
        <v>300</v>
      </c>
    </row>
    <row r="8277" spans="59:60" x14ac:dyDescent="0.25">
      <c r="BG8277">
        <v>8276</v>
      </c>
      <c r="BH8277" t="s">
        <v>301</v>
      </c>
    </row>
    <row r="8278" spans="59:60" x14ac:dyDescent="0.25">
      <c r="BG8278">
        <v>8277</v>
      </c>
      <c r="BH8278" t="s">
        <v>302</v>
      </c>
    </row>
    <row r="8279" spans="59:60" x14ac:dyDescent="0.25">
      <c r="BG8279">
        <v>8278</v>
      </c>
      <c r="BH8279" t="s">
        <v>303</v>
      </c>
    </row>
    <row r="8280" spans="59:60" x14ac:dyDescent="0.25">
      <c r="BG8280">
        <v>8279</v>
      </c>
      <c r="BH8280" t="s">
        <v>304</v>
      </c>
    </row>
    <row r="8281" spans="59:60" x14ac:dyDescent="0.25">
      <c r="BG8281">
        <v>8280</v>
      </c>
      <c r="BH8281" t="s">
        <v>305</v>
      </c>
    </row>
    <row r="8282" spans="59:60" x14ac:dyDescent="0.25">
      <c r="BG8282">
        <v>8281</v>
      </c>
      <c r="BH8282" t="s">
        <v>306</v>
      </c>
    </row>
    <row r="8283" spans="59:60" x14ac:dyDescent="0.25">
      <c r="BG8283">
        <v>8282</v>
      </c>
      <c r="BH8283" t="s">
        <v>307</v>
      </c>
    </row>
    <row r="8284" spans="59:60" x14ac:dyDescent="0.25">
      <c r="BG8284">
        <v>8283</v>
      </c>
      <c r="BH8284" t="s">
        <v>308</v>
      </c>
    </row>
    <row r="8285" spans="59:60" x14ac:dyDescent="0.25">
      <c r="BG8285">
        <v>8284</v>
      </c>
      <c r="BH8285" t="s">
        <v>309</v>
      </c>
    </row>
    <row r="8286" spans="59:60" x14ac:dyDescent="0.25">
      <c r="BG8286">
        <v>8285</v>
      </c>
      <c r="BH8286" t="s">
        <v>310</v>
      </c>
    </row>
    <row r="8287" spans="59:60" x14ac:dyDescent="0.25">
      <c r="BG8287">
        <v>8286</v>
      </c>
      <c r="BH8287" t="s">
        <v>311</v>
      </c>
    </row>
    <row r="8288" spans="59:60" x14ac:dyDescent="0.25">
      <c r="BG8288">
        <v>8287</v>
      </c>
      <c r="BH8288" t="s">
        <v>312</v>
      </c>
    </row>
    <row r="8289" spans="59:60" x14ac:dyDescent="0.25">
      <c r="BG8289">
        <v>8288</v>
      </c>
      <c r="BH8289" t="s">
        <v>313</v>
      </c>
    </row>
    <row r="8290" spans="59:60" x14ac:dyDescent="0.25">
      <c r="BG8290">
        <v>8289</v>
      </c>
      <c r="BH8290" t="s">
        <v>314</v>
      </c>
    </row>
    <row r="8291" spans="59:60" x14ac:dyDescent="0.25">
      <c r="BG8291">
        <v>8290</v>
      </c>
      <c r="BH8291" t="s">
        <v>315</v>
      </c>
    </row>
    <row r="8292" spans="59:60" x14ac:dyDescent="0.25">
      <c r="BG8292">
        <v>8291</v>
      </c>
      <c r="BH8292" t="s">
        <v>316</v>
      </c>
    </row>
    <row r="8293" spans="59:60" x14ac:dyDescent="0.25">
      <c r="BG8293">
        <v>8292</v>
      </c>
      <c r="BH8293" t="s">
        <v>317</v>
      </c>
    </row>
    <row r="8294" spans="59:60" x14ac:dyDescent="0.25">
      <c r="BG8294">
        <v>8293</v>
      </c>
      <c r="BH8294" t="s">
        <v>318</v>
      </c>
    </row>
    <row r="8295" spans="59:60" x14ac:dyDescent="0.25">
      <c r="BG8295">
        <v>8294</v>
      </c>
      <c r="BH8295" t="s">
        <v>319</v>
      </c>
    </row>
    <row r="8296" spans="59:60" x14ac:dyDescent="0.25">
      <c r="BG8296">
        <v>8295</v>
      </c>
      <c r="BH8296" t="s">
        <v>320</v>
      </c>
    </row>
    <row r="8297" spans="59:60" x14ac:dyDescent="0.25">
      <c r="BG8297">
        <v>8296</v>
      </c>
      <c r="BH8297" t="s">
        <v>321</v>
      </c>
    </row>
    <row r="8298" spans="59:60" x14ac:dyDescent="0.25">
      <c r="BG8298">
        <v>8297</v>
      </c>
      <c r="BH8298" t="s">
        <v>322</v>
      </c>
    </row>
    <row r="8299" spans="59:60" x14ac:dyDescent="0.25">
      <c r="BG8299">
        <v>8298</v>
      </c>
      <c r="BH8299" t="s">
        <v>323</v>
      </c>
    </row>
    <row r="8300" spans="59:60" x14ac:dyDescent="0.25">
      <c r="BG8300">
        <v>8299</v>
      </c>
      <c r="BH8300" t="s">
        <v>324</v>
      </c>
    </row>
    <row r="8301" spans="59:60" x14ac:dyDescent="0.25">
      <c r="BG8301">
        <v>8300</v>
      </c>
      <c r="BH8301" t="s">
        <v>325</v>
      </c>
    </row>
    <row r="8302" spans="59:60" x14ac:dyDescent="0.25">
      <c r="BG8302">
        <v>8301</v>
      </c>
      <c r="BH8302" t="s">
        <v>326</v>
      </c>
    </row>
    <row r="8303" spans="59:60" x14ac:dyDescent="0.25">
      <c r="BG8303">
        <v>8302</v>
      </c>
      <c r="BH8303" t="s">
        <v>327</v>
      </c>
    </row>
    <row r="8304" spans="59:60" x14ac:dyDescent="0.25">
      <c r="BG8304">
        <v>8303</v>
      </c>
      <c r="BH8304" t="s">
        <v>328</v>
      </c>
    </row>
    <row r="8305" spans="59:60" x14ac:dyDescent="0.25">
      <c r="BG8305">
        <v>8304</v>
      </c>
      <c r="BH8305" t="s">
        <v>329</v>
      </c>
    </row>
    <row r="8306" spans="59:60" x14ac:dyDescent="0.25">
      <c r="BG8306">
        <v>8305</v>
      </c>
      <c r="BH8306" t="s">
        <v>330</v>
      </c>
    </row>
    <row r="8307" spans="59:60" x14ac:dyDescent="0.25">
      <c r="BG8307">
        <v>8306</v>
      </c>
      <c r="BH8307" t="s">
        <v>331</v>
      </c>
    </row>
    <row r="8308" spans="59:60" x14ac:dyDescent="0.25">
      <c r="BG8308">
        <v>8307</v>
      </c>
      <c r="BH8308" t="s">
        <v>332</v>
      </c>
    </row>
    <row r="8309" spans="59:60" x14ac:dyDescent="0.25">
      <c r="BG8309">
        <v>8308</v>
      </c>
      <c r="BH8309" t="s">
        <v>333</v>
      </c>
    </row>
    <row r="8310" spans="59:60" x14ac:dyDescent="0.25">
      <c r="BG8310">
        <v>8309</v>
      </c>
      <c r="BH8310" t="s">
        <v>334</v>
      </c>
    </row>
    <row r="8311" spans="59:60" x14ac:dyDescent="0.25">
      <c r="BG8311">
        <v>8310</v>
      </c>
      <c r="BH8311" t="s">
        <v>335</v>
      </c>
    </row>
    <row r="8312" spans="59:60" x14ac:dyDescent="0.25">
      <c r="BG8312">
        <v>8311</v>
      </c>
      <c r="BH8312" t="s">
        <v>336</v>
      </c>
    </row>
    <row r="8313" spans="59:60" x14ac:dyDescent="0.25">
      <c r="BG8313">
        <v>8312</v>
      </c>
      <c r="BH8313" t="s">
        <v>337</v>
      </c>
    </row>
    <row r="8314" spans="59:60" x14ac:dyDescent="0.25">
      <c r="BG8314">
        <v>8313</v>
      </c>
      <c r="BH8314" t="s">
        <v>338</v>
      </c>
    </row>
    <row r="8315" spans="59:60" x14ac:dyDescent="0.25">
      <c r="BG8315">
        <v>8314</v>
      </c>
      <c r="BH8315" t="s">
        <v>339</v>
      </c>
    </row>
    <row r="8316" spans="59:60" x14ac:dyDescent="0.25">
      <c r="BG8316">
        <v>8315</v>
      </c>
      <c r="BH8316" t="s">
        <v>340</v>
      </c>
    </row>
    <row r="8317" spans="59:60" x14ac:dyDescent="0.25">
      <c r="BG8317">
        <v>8316</v>
      </c>
      <c r="BH8317" t="s">
        <v>341</v>
      </c>
    </row>
    <row r="8318" spans="59:60" x14ac:dyDescent="0.25">
      <c r="BG8318">
        <v>8317</v>
      </c>
      <c r="BH8318" t="s">
        <v>342</v>
      </c>
    </row>
    <row r="8319" spans="59:60" x14ac:dyDescent="0.25">
      <c r="BG8319">
        <v>8318</v>
      </c>
      <c r="BH8319" t="s">
        <v>343</v>
      </c>
    </row>
    <row r="8320" spans="59:60" x14ac:dyDescent="0.25">
      <c r="BG8320">
        <v>8319</v>
      </c>
      <c r="BH8320" t="s">
        <v>344</v>
      </c>
    </row>
    <row r="8321" spans="59:60" x14ac:dyDescent="0.25">
      <c r="BG8321">
        <v>8320</v>
      </c>
      <c r="BH8321" t="s">
        <v>345</v>
      </c>
    </row>
    <row r="8322" spans="59:60" x14ac:dyDescent="0.25">
      <c r="BG8322">
        <v>8321</v>
      </c>
      <c r="BH8322" t="s">
        <v>346</v>
      </c>
    </row>
    <row r="8323" spans="59:60" x14ac:dyDescent="0.25">
      <c r="BG8323">
        <v>8322</v>
      </c>
      <c r="BH8323" t="s">
        <v>347</v>
      </c>
    </row>
    <row r="8324" spans="59:60" x14ac:dyDescent="0.25">
      <c r="BG8324">
        <v>8323</v>
      </c>
      <c r="BH8324" t="s">
        <v>348</v>
      </c>
    </row>
    <row r="8325" spans="59:60" x14ac:dyDescent="0.25">
      <c r="BG8325">
        <v>8324</v>
      </c>
      <c r="BH8325" t="s">
        <v>349</v>
      </c>
    </row>
    <row r="8326" spans="59:60" x14ac:dyDescent="0.25">
      <c r="BG8326">
        <v>8325</v>
      </c>
      <c r="BH8326" t="s">
        <v>350</v>
      </c>
    </row>
    <row r="8327" spans="59:60" x14ac:dyDescent="0.25">
      <c r="BG8327">
        <v>8326</v>
      </c>
      <c r="BH8327" t="s">
        <v>351</v>
      </c>
    </row>
    <row r="8328" spans="59:60" x14ac:dyDescent="0.25">
      <c r="BG8328">
        <v>8327</v>
      </c>
      <c r="BH8328" t="s">
        <v>352</v>
      </c>
    </row>
    <row r="8329" spans="59:60" x14ac:dyDescent="0.25">
      <c r="BG8329">
        <v>8328</v>
      </c>
      <c r="BH8329" t="s">
        <v>293</v>
      </c>
    </row>
    <row r="8330" spans="59:60" x14ac:dyDescent="0.25">
      <c r="BG8330">
        <v>8329</v>
      </c>
      <c r="BH8330" t="s">
        <v>294</v>
      </c>
    </row>
    <row r="8331" spans="59:60" x14ac:dyDescent="0.25">
      <c r="BG8331">
        <v>8330</v>
      </c>
      <c r="BH8331" t="s">
        <v>295</v>
      </c>
    </row>
    <row r="8332" spans="59:60" x14ac:dyDescent="0.25">
      <c r="BG8332">
        <v>8331</v>
      </c>
      <c r="BH8332" t="s">
        <v>296</v>
      </c>
    </row>
    <row r="8333" spans="59:60" x14ac:dyDescent="0.25">
      <c r="BG8333">
        <v>8332</v>
      </c>
      <c r="BH8333" t="s">
        <v>297</v>
      </c>
    </row>
    <row r="8334" spans="59:60" x14ac:dyDescent="0.25">
      <c r="BG8334">
        <v>8333</v>
      </c>
      <c r="BH8334" t="s">
        <v>298</v>
      </c>
    </row>
    <row r="8335" spans="59:60" x14ac:dyDescent="0.25">
      <c r="BG8335">
        <v>8334</v>
      </c>
      <c r="BH8335" t="s">
        <v>299</v>
      </c>
    </row>
    <row r="8336" spans="59:60" x14ac:dyDescent="0.25">
      <c r="BG8336">
        <v>8335</v>
      </c>
      <c r="BH8336" t="s">
        <v>300</v>
      </c>
    </row>
    <row r="8337" spans="59:60" x14ac:dyDescent="0.25">
      <c r="BG8337">
        <v>8336</v>
      </c>
      <c r="BH8337" t="s">
        <v>301</v>
      </c>
    </row>
    <row r="8338" spans="59:60" x14ac:dyDescent="0.25">
      <c r="BG8338">
        <v>8337</v>
      </c>
      <c r="BH8338" t="s">
        <v>302</v>
      </c>
    </row>
    <row r="8339" spans="59:60" x14ac:dyDescent="0.25">
      <c r="BG8339">
        <v>8338</v>
      </c>
      <c r="BH8339" t="s">
        <v>303</v>
      </c>
    </row>
    <row r="8340" spans="59:60" x14ac:dyDescent="0.25">
      <c r="BG8340">
        <v>8339</v>
      </c>
      <c r="BH8340" t="s">
        <v>304</v>
      </c>
    </row>
    <row r="8341" spans="59:60" x14ac:dyDescent="0.25">
      <c r="BG8341">
        <v>8340</v>
      </c>
      <c r="BH8341" t="s">
        <v>305</v>
      </c>
    </row>
    <row r="8342" spans="59:60" x14ac:dyDescent="0.25">
      <c r="BG8342">
        <v>8341</v>
      </c>
      <c r="BH8342" t="s">
        <v>306</v>
      </c>
    </row>
    <row r="8343" spans="59:60" x14ac:dyDescent="0.25">
      <c r="BG8343">
        <v>8342</v>
      </c>
      <c r="BH8343" t="s">
        <v>307</v>
      </c>
    </row>
    <row r="8344" spans="59:60" x14ac:dyDescent="0.25">
      <c r="BG8344">
        <v>8343</v>
      </c>
      <c r="BH8344" t="s">
        <v>308</v>
      </c>
    </row>
    <row r="8345" spans="59:60" x14ac:dyDescent="0.25">
      <c r="BG8345">
        <v>8344</v>
      </c>
      <c r="BH8345" t="s">
        <v>309</v>
      </c>
    </row>
    <row r="8346" spans="59:60" x14ac:dyDescent="0.25">
      <c r="BG8346">
        <v>8345</v>
      </c>
      <c r="BH8346" t="s">
        <v>310</v>
      </c>
    </row>
    <row r="8347" spans="59:60" x14ac:dyDescent="0.25">
      <c r="BG8347">
        <v>8346</v>
      </c>
      <c r="BH8347" t="s">
        <v>311</v>
      </c>
    </row>
    <row r="8348" spans="59:60" x14ac:dyDescent="0.25">
      <c r="BG8348">
        <v>8347</v>
      </c>
      <c r="BH8348" t="s">
        <v>312</v>
      </c>
    </row>
    <row r="8349" spans="59:60" x14ac:dyDescent="0.25">
      <c r="BG8349">
        <v>8348</v>
      </c>
      <c r="BH8349" t="s">
        <v>313</v>
      </c>
    </row>
    <row r="8350" spans="59:60" x14ac:dyDescent="0.25">
      <c r="BG8350">
        <v>8349</v>
      </c>
      <c r="BH8350" t="s">
        <v>314</v>
      </c>
    </row>
    <row r="8351" spans="59:60" x14ac:dyDescent="0.25">
      <c r="BG8351">
        <v>8350</v>
      </c>
      <c r="BH8351" t="s">
        <v>315</v>
      </c>
    </row>
    <row r="8352" spans="59:60" x14ac:dyDescent="0.25">
      <c r="BG8352">
        <v>8351</v>
      </c>
      <c r="BH8352" t="s">
        <v>316</v>
      </c>
    </row>
    <row r="8353" spans="59:60" x14ac:dyDescent="0.25">
      <c r="BG8353">
        <v>8352</v>
      </c>
      <c r="BH8353" t="s">
        <v>317</v>
      </c>
    </row>
    <row r="8354" spans="59:60" x14ac:dyDescent="0.25">
      <c r="BG8354">
        <v>8353</v>
      </c>
      <c r="BH8354" t="s">
        <v>318</v>
      </c>
    </row>
    <row r="8355" spans="59:60" x14ac:dyDescent="0.25">
      <c r="BG8355">
        <v>8354</v>
      </c>
      <c r="BH8355" t="s">
        <v>319</v>
      </c>
    </row>
    <row r="8356" spans="59:60" x14ac:dyDescent="0.25">
      <c r="BG8356">
        <v>8355</v>
      </c>
      <c r="BH8356" t="s">
        <v>320</v>
      </c>
    </row>
    <row r="8357" spans="59:60" x14ac:dyDescent="0.25">
      <c r="BG8357">
        <v>8356</v>
      </c>
      <c r="BH8357" t="s">
        <v>321</v>
      </c>
    </row>
    <row r="8358" spans="59:60" x14ac:dyDescent="0.25">
      <c r="BG8358">
        <v>8357</v>
      </c>
      <c r="BH8358" t="s">
        <v>322</v>
      </c>
    </row>
    <row r="8359" spans="59:60" x14ac:dyDescent="0.25">
      <c r="BG8359">
        <v>8358</v>
      </c>
      <c r="BH8359" t="s">
        <v>323</v>
      </c>
    </row>
    <row r="8360" spans="59:60" x14ac:dyDescent="0.25">
      <c r="BG8360">
        <v>8359</v>
      </c>
      <c r="BH8360" t="s">
        <v>324</v>
      </c>
    </row>
    <row r="8361" spans="59:60" x14ac:dyDescent="0.25">
      <c r="BG8361">
        <v>8360</v>
      </c>
      <c r="BH8361" t="s">
        <v>325</v>
      </c>
    </row>
    <row r="8362" spans="59:60" x14ac:dyDescent="0.25">
      <c r="BG8362">
        <v>8361</v>
      </c>
      <c r="BH8362" t="s">
        <v>326</v>
      </c>
    </row>
    <row r="8363" spans="59:60" x14ac:dyDescent="0.25">
      <c r="BG8363">
        <v>8362</v>
      </c>
      <c r="BH8363" t="s">
        <v>327</v>
      </c>
    </row>
    <row r="8364" spans="59:60" x14ac:dyDescent="0.25">
      <c r="BG8364">
        <v>8363</v>
      </c>
      <c r="BH8364" t="s">
        <v>328</v>
      </c>
    </row>
    <row r="8365" spans="59:60" x14ac:dyDescent="0.25">
      <c r="BG8365">
        <v>8364</v>
      </c>
      <c r="BH8365" t="s">
        <v>329</v>
      </c>
    </row>
    <row r="8366" spans="59:60" x14ac:dyDescent="0.25">
      <c r="BG8366">
        <v>8365</v>
      </c>
      <c r="BH8366" t="s">
        <v>330</v>
      </c>
    </row>
    <row r="8367" spans="59:60" x14ac:dyDescent="0.25">
      <c r="BG8367">
        <v>8366</v>
      </c>
      <c r="BH8367" t="s">
        <v>331</v>
      </c>
    </row>
    <row r="8368" spans="59:60" x14ac:dyDescent="0.25">
      <c r="BG8368">
        <v>8367</v>
      </c>
      <c r="BH8368" t="s">
        <v>332</v>
      </c>
    </row>
    <row r="8369" spans="59:60" x14ac:dyDescent="0.25">
      <c r="BG8369">
        <v>8368</v>
      </c>
      <c r="BH8369" t="s">
        <v>333</v>
      </c>
    </row>
    <row r="8370" spans="59:60" x14ac:dyDescent="0.25">
      <c r="BG8370">
        <v>8369</v>
      </c>
      <c r="BH8370" t="s">
        <v>334</v>
      </c>
    </row>
    <row r="8371" spans="59:60" x14ac:dyDescent="0.25">
      <c r="BG8371">
        <v>8370</v>
      </c>
      <c r="BH8371" t="s">
        <v>335</v>
      </c>
    </row>
    <row r="8372" spans="59:60" x14ac:dyDescent="0.25">
      <c r="BG8372">
        <v>8371</v>
      </c>
      <c r="BH8372" t="s">
        <v>336</v>
      </c>
    </row>
    <row r="8373" spans="59:60" x14ac:dyDescent="0.25">
      <c r="BG8373">
        <v>8372</v>
      </c>
      <c r="BH8373" t="s">
        <v>337</v>
      </c>
    </row>
    <row r="8374" spans="59:60" x14ac:dyDescent="0.25">
      <c r="BG8374">
        <v>8373</v>
      </c>
      <c r="BH8374" t="s">
        <v>338</v>
      </c>
    </row>
    <row r="8375" spans="59:60" x14ac:dyDescent="0.25">
      <c r="BG8375">
        <v>8374</v>
      </c>
      <c r="BH8375" t="s">
        <v>339</v>
      </c>
    </row>
    <row r="8376" spans="59:60" x14ac:dyDescent="0.25">
      <c r="BG8376">
        <v>8375</v>
      </c>
      <c r="BH8376" t="s">
        <v>340</v>
      </c>
    </row>
    <row r="8377" spans="59:60" x14ac:dyDescent="0.25">
      <c r="BG8377">
        <v>8376</v>
      </c>
      <c r="BH8377" t="s">
        <v>341</v>
      </c>
    </row>
    <row r="8378" spans="59:60" x14ac:dyDescent="0.25">
      <c r="BG8378">
        <v>8377</v>
      </c>
      <c r="BH8378" t="s">
        <v>342</v>
      </c>
    </row>
    <row r="8379" spans="59:60" x14ac:dyDescent="0.25">
      <c r="BG8379">
        <v>8378</v>
      </c>
      <c r="BH8379" t="s">
        <v>343</v>
      </c>
    </row>
    <row r="8380" spans="59:60" x14ac:dyDescent="0.25">
      <c r="BG8380">
        <v>8379</v>
      </c>
      <c r="BH8380" t="s">
        <v>344</v>
      </c>
    </row>
    <row r="8381" spans="59:60" x14ac:dyDescent="0.25">
      <c r="BG8381">
        <v>8380</v>
      </c>
      <c r="BH8381" t="s">
        <v>345</v>
      </c>
    </row>
    <row r="8382" spans="59:60" x14ac:dyDescent="0.25">
      <c r="BG8382">
        <v>8381</v>
      </c>
      <c r="BH8382" t="s">
        <v>346</v>
      </c>
    </row>
    <row r="8383" spans="59:60" x14ac:dyDescent="0.25">
      <c r="BG8383">
        <v>8382</v>
      </c>
      <c r="BH8383" t="s">
        <v>347</v>
      </c>
    </row>
    <row r="8384" spans="59:60" x14ac:dyDescent="0.25">
      <c r="BG8384">
        <v>8383</v>
      </c>
      <c r="BH8384" t="s">
        <v>348</v>
      </c>
    </row>
    <row r="8385" spans="59:60" x14ac:dyDescent="0.25">
      <c r="BG8385">
        <v>8384</v>
      </c>
      <c r="BH8385" t="s">
        <v>349</v>
      </c>
    </row>
    <row r="8386" spans="59:60" x14ac:dyDescent="0.25">
      <c r="BG8386">
        <v>8385</v>
      </c>
      <c r="BH8386" t="s">
        <v>350</v>
      </c>
    </row>
    <row r="8387" spans="59:60" x14ac:dyDescent="0.25">
      <c r="BG8387">
        <v>8386</v>
      </c>
      <c r="BH8387" t="s">
        <v>351</v>
      </c>
    </row>
    <row r="8388" spans="59:60" x14ac:dyDescent="0.25">
      <c r="BG8388">
        <v>8387</v>
      </c>
      <c r="BH8388" t="s">
        <v>352</v>
      </c>
    </row>
    <row r="8389" spans="59:60" x14ac:dyDescent="0.25">
      <c r="BG8389">
        <v>8388</v>
      </c>
      <c r="BH8389" t="s">
        <v>293</v>
      </c>
    </row>
    <row r="8390" spans="59:60" x14ac:dyDescent="0.25">
      <c r="BG8390">
        <v>8389</v>
      </c>
      <c r="BH8390" t="s">
        <v>294</v>
      </c>
    </row>
    <row r="8391" spans="59:60" x14ac:dyDescent="0.25">
      <c r="BG8391">
        <v>8390</v>
      </c>
      <c r="BH8391" t="s">
        <v>295</v>
      </c>
    </row>
    <row r="8392" spans="59:60" x14ac:dyDescent="0.25">
      <c r="BG8392">
        <v>8391</v>
      </c>
      <c r="BH8392" t="s">
        <v>296</v>
      </c>
    </row>
    <row r="8393" spans="59:60" x14ac:dyDescent="0.25">
      <c r="BG8393">
        <v>8392</v>
      </c>
      <c r="BH8393" t="s">
        <v>297</v>
      </c>
    </row>
    <row r="8394" spans="59:60" x14ac:dyDescent="0.25">
      <c r="BG8394">
        <v>8393</v>
      </c>
      <c r="BH8394" t="s">
        <v>298</v>
      </c>
    </row>
    <row r="8395" spans="59:60" x14ac:dyDescent="0.25">
      <c r="BG8395">
        <v>8394</v>
      </c>
      <c r="BH8395" t="s">
        <v>299</v>
      </c>
    </row>
    <row r="8396" spans="59:60" x14ac:dyDescent="0.25">
      <c r="BG8396">
        <v>8395</v>
      </c>
      <c r="BH8396" t="s">
        <v>300</v>
      </c>
    </row>
    <row r="8397" spans="59:60" x14ac:dyDescent="0.25">
      <c r="BG8397">
        <v>8396</v>
      </c>
      <c r="BH8397" t="s">
        <v>301</v>
      </c>
    </row>
    <row r="8398" spans="59:60" x14ac:dyDescent="0.25">
      <c r="BG8398">
        <v>8397</v>
      </c>
      <c r="BH8398" t="s">
        <v>302</v>
      </c>
    </row>
    <row r="8399" spans="59:60" x14ac:dyDescent="0.25">
      <c r="BG8399">
        <v>8398</v>
      </c>
      <c r="BH8399" t="s">
        <v>303</v>
      </c>
    </row>
    <row r="8400" spans="59:60" x14ac:dyDescent="0.25">
      <c r="BG8400">
        <v>8399</v>
      </c>
      <c r="BH8400" t="s">
        <v>304</v>
      </c>
    </row>
    <row r="8401" spans="59:60" x14ac:dyDescent="0.25">
      <c r="BG8401">
        <v>8400</v>
      </c>
      <c r="BH8401" t="s">
        <v>305</v>
      </c>
    </row>
    <row r="8402" spans="59:60" x14ac:dyDescent="0.25">
      <c r="BG8402">
        <v>8401</v>
      </c>
      <c r="BH8402" t="s">
        <v>306</v>
      </c>
    </row>
    <row r="8403" spans="59:60" x14ac:dyDescent="0.25">
      <c r="BG8403">
        <v>8402</v>
      </c>
      <c r="BH8403" t="s">
        <v>307</v>
      </c>
    </row>
    <row r="8404" spans="59:60" x14ac:dyDescent="0.25">
      <c r="BG8404">
        <v>8403</v>
      </c>
      <c r="BH8404" t="s">
        <v>308</v>
      </c>
    </row>
    <row r="8405" spans="59:60" x14ac:dyDescent="0.25">
      <c r="BG8405">
        <v>8404</v>
      </c>
      <c r="BH8405" t="s">
        <v>309</v>
      </c>
    </row>
    <row r="8406" spans="59:60" x14ac:dyDescent="0.25">
      <c r="BG8406">
        <v>8405</v>
      </c>
      <c r="BH8406" t="s">
        <v>310</v>
      </c>
    </row>
    <row r="8407" spans="59:60" x14ac:dyDescent="0.25">
      <c r="BG8407">
        <v>8406</v>
      </c>
      <c r="BH8407" t="s">
        <v>311</v>
      </c>
    </row>
    <row r="8408" spans="59:60" x14ac:dyDescent="0.25">
      <c r="BG8408">
        <v>8407</v>
      </c>
      <c r="BH8408" t="s">
        <v>312</v>
      </c>
    </row>
    <row r="8409" spans="59:60" x14ac:dyDescent="0.25">
      <c r="BG8409">
        <v>8408</v>
      </c>
      <c r="BH8409" t="s">
        <v>313</v>
      </c>
    </row>
    <row r="8410" spans="59:60" x14ac:dyDescent="0.25">
      <c r="BG8410">
        <v>8409</v>
      </c>
      <c r="BH8410" t="s">
        <v>314</v>
      </c>
    </row>
    <row r="8411" spans="59:60" x14ac:dyDescent="0.25">
      <c r="BG8411">
        <v>8410</v>
      </c>
      <c r="BH8411" t="s">
        <v>315</v>
      </c>
    </row>
    <row r="8412" spans="59:60" x14ac:dyDescent="0.25">
      <c r="BG8412">
        <v>8411</v>
      </c>
      <c r="BH8412" t="s">
        <v>316</v>
      </c>
    </row>
    <row r="8413" spans="59:60" x14ac:dyDescent="0.25">
      <c r="BG8413">
        <v>8412</v>
      </c>
      <c r="BH8413" t="s">
        <v>317</v>
      </c>
    </row>
    <row r="8414" spans="59:60" x14ac:dyDescent="0.25">
      <c r="BG8414">
        <v>8413</v>
      </c>
      <c r="BH8414" t="s">
        <v>318</v>
      </c>
    </row>
    <row r="8415" spans="59:60" x14ac:dyDescent="0.25">
      <c r="BG8415">
        <v>8414</v>
      </c>
      <c r="BH8415" t="s">
        <v>319</v>
      </c>
    </row>
    <row r="8416" spans="59:60" x14ac:dyDescent="0.25">
      <c r="BG8416">
        <v>8415</v>
      </c>
      <c r="BH8416" t="s">
        <v>320</v>
      </c>
    </row>
    <row r="8417" spans="59:60" x14ac:dyDescent="0.25">
      <c r="BG8417">
        <v>8416</v>
      </c>
      <c r="BH8417" t="s">
        <v>321</v>
      </c>
    </row>
    <row r="8418" spans="59:60" x14ac:dyDescent="0.25">
      <c r="BG8418">
        <v>8417</v>
      </c>
      <c r="BH8418" t="s">
        <v>322</v>
      </c>
    </row>
    <row r="8419" spans="59:60" x14ac:dyDescent="0.25">
      <c r="BG8419">
        <v>8418</v>
      </c>
      <c r="BH8419" t="s">
        <v>323</v>
      </c>
    </row>
    <row r="8420" spans="59:60" x14ac:dyDescent="0.25">
      <c r="BG8420">
        <v>8419</v>
      </c>
      <c r="BH8420" t="s">
        <v>324</v>
      </c>
    </row>
    <row r="8421" spans="59:60" x14ac:dyDescent="0.25">
      <c r="BG8421">
        <v>8420</v>
      </c>
      <c r="BH8421" t="s">
        <v>325</v>
      </c>
    </row>
    <row r="8422" spans="59:60" x14ac:dyDescent="0.25">
      <c r="BG8422">
        <v>8421</v>
      </c>
      <c r="BH8422" t="s">
        <v>326</v>
      </c>
    </row>
    <row r="8423" spans="59:60" x14ac:dyDescent="0.25">
      <c r="BG8423">
        <v>8422</v>
      </c>
      <c r="BH8423" t="s">
        <v>327</v>
      </c>
    </row>
    <row r="8424" spans="59:60" x14ac:dyDescent="0.25">
      <c r="BG8424">
        <v>8423</v>
      </c>
      <c r="BH8424" t="s">
        <v>328</v>
      </c>
    </row>
    <row r="8425" spans="59:60" x14ac:dyDescent="0.25">
      <c r="BG8425">
        <v>8424</v>
      </c>
      <c r="BH8425" t="s">
        <v>329</v>
      </c>
    </row>
    <row r="8426" spans="59:60" x14ac:dyDescent="0.25">
      <c r="BG8426">
        <v>8425</v>
      </c>
      <c r="BH8426" t="s">
        <v>330</v>
      </c>
    </row>
    <row r="8427" spans="59:60" x14ac:dyDescent="0.25">
      <c r="BG8427">
        <v>8426</v>
      </c>
      <c r="BH8427" t="s">
        <v>331</v>
      </c>
    </row>
    <row r="8428" spans="59:60" x14ac:dyDescent="0.25">
      <c r="BG8428">
        <v>8427</v>
      </c>
      <c r="BH8428" t="s">
        <v>332</v>
      </c>
    </row>
    <row r="8429" spans="59:60" x14ac:dyDescent="0.25">
      <c r="BG8429">
        <v>8428</v>
      </c>
      <c r="BH8429" t="s">
        <v>333</v>
      </c>
    </row>
    <row r="8430" spans="59:60" x14ac:dyDescent="0.25">
      <c r="BG8430">
        <v>8429</v>
      </c>
      <c r="BH8430" t="s">
        <v>334</v>
      </c>
    </row>
    <row r="8431" spans="59:60" x14ac:dyDescent="0.25">
      <c r="BG8431">
        <v>8430</v>
      </c>
      <c r="BH8431" t="s">
        <v>335</v>
      </c>
    </row>
    <row r="8432" spans="59:60" x14ac:dyDescent="0.25">
      <c r="BG8432">
        <v>8431</v>
      </c>
      <c r="BH8432" t="s">
        <v>336</v>
      </c>
    </row>
    <row r="8433" spans="59:60" x14ac:dyDescent="0.25">
      <c r="BG8433">
        <v>8432</v>
      </c>
      <c r="BH8433" t="s">
        <v>337</v>
      </c>
    </row>
    <row r="8434" spans="59:60" x14ac:dyDescent="0.25">
      <c r="BG8434">
        <v>8433</v>
      </c>
      <c r="BH8434" t="s">
        <v>338</v>
      </c>
    </row>
    <row r="8435" spans="59:60" x14ac:dyDescent="0.25">
      <c r="BG8435">
        <v>8434</v>
      </c>
      <c r="BH8435" t="s">
        <v>339</v>
      </c>
    </row>
    <row r="8436" spans="59:60" x14ac:dyDescent="0.25">
      <c r="BG8436">
        <v>8435</v>
      </c>
      <c r="BH8436" t="s">
        <v>340</v>
      </c>
    </row>
    <row r="8437" spans="59:60" x14ac:dyDescent="0.25">
      <c r="BG8437">
        <v>8436</v>
      </c>
      <c r="BH8437" t="s">
        <v>341</v>
      </c>
    </row>
    <row r="8438" spans="59:60" x14ac:dyDescent="0.25">
      <c r="BG8438">
        <v>8437</v>
      </c>
      <c r="BH8438" t="s">
        <v>342</v>
      </c>
    </row>
    <row r="8439" spans="59:60" x14ac:dyDescent="0.25">
      <c r="BG8439">
        <v>8438</v>
      </c>
      <c r="BH8439" t="s">
        <v>343</v>
      </c>
    </row>
    <row r="8440" spans="59:60" x14ac:dyDescent="0.25">
      <c r="BG8440">
        <v>8439</v>
      </c>
      <c r="BH8440" t="s">
        <v>344</v>
      </c>
    </row>
    <row r="8441" spans="59:60" x14ac:dyDescent="0.25">
      <c r="BG8441">
        <v>8440</v>
      </c>
      <c r="BH8441" t="s">
        <v>345</v>
      </c>
    </row>
    <row r="8442" spans="59:60" x14ac:dyDescent="0.25">
      <c r="BG8442">
        <v>8441</v>
      </c>
      <c r="BH8442" t="s">
        <v>346</v>
      </c>
    </row>
    <row r="8443" spans="59:60" x14ac:dyDescent="0.25">
      <c r="BG8443">
        <v>8442</v>
      </c>
      <c r="BH8443" t="s">
        <v>347</v>
      </c>
    </row>
    <row r="8444" spans="59:60" x14ac:dyDescent="0.25">
      <c r="BG8444">
        <v>8443</v>
      </c>
      <c r="BH8444" t="s">
        <v>348</v>
      </c>
    </row>
    <row r="8445" spans="59:60" x14ac:dyDescent="0.25">
      <c r="BG8445">
        <v>8444</v>
      </c>
      <c r="BH8445" t="s">
        <v>349</v>
      </c>
    </row>
    <row r="8446" spans="59:60" x14ac:dyDescent="0.25">
      <c r="BG8446">
        <v>8445</v>
      </c>
      <c r="BH8446" t="s">
        <v>350</v>
      </c>
    </row>
    <row r="8447" spans="59:60" x14ac:dyDescent="0.25">
      <c r="BG8447">
        <v>8446</v>
      </c>
      <c r="BH8447" t="s">
        <v>351</v>
      </c>
    </row>
    <row r="8448" spans="59:60" x14ac:dyDescent="0.25">
      <c r="BG8448">
        <v>8447</v>
      </c>
      <c r="BH8448" t="s">
        <v>352</v>
      </c>
    </row>
    <row r="8449" spans="59:60" x14ac:dyDescent="0.25">
      <c r="BG8449">
        <v>8448</v>
      </c>
      <c r="BH8449" t="s">
        <v>293</v>
      </c>
    </row>
    <row r="8450" spans="59:60" x14ac:dyDescent="0.25">
      <c r="BG8450">
        <v>8449</v>
      </c>
      <c r="BH8450" t="s">
        <v>294</v>
      </c>
    </row>
    <row r="8451" spans="59:60" x14ac:dyDescent="0.25">
      <c r="BG8451">
        <v>8450</v>
      </c>
      <c r="BH8451" t="s">
        <v>295</v>
      </c>
    </row>
    <row r="8452" spans="59:60" x14ac:dyDescent="0.25">
      <c r="BG8452">
        <v>8451</v>
      </c>
      <c r="BH8452" t="s">
        <v>296</v>
      </c>
    </row>
    <row r="8453" spans="59:60" x14ac:dyDescent="0.25">
      <c r="BG8453">
        <v>8452</v>
      </c>
      <c r="BH8453" t="s">
        <v>297</v>
      </c>
    </row>
    <row r="8454" spans="59:60" x14ac:dyDescent="0.25">
      <c r="BG8454">
        <v>8453</v>
      </c>
      <c r="BH8454" t="s">
        <v>298</v>
      </c>
    </row>
    <row r="8455" spans="59:60" x14ac:dyDescent="0.25">
      <c r="BG8455">
        <v>8454</v>
      </c>
      <c r="BH8455" t="s">
        <v>299</v>
      </c>
    </row>
    <row r="8456" spans="59:60" x14ac:dyDescent="0.25">
      <c r="BG8456">
        <v>8455</v>
      </c>
      <c r="BH8456" t="s">
        <v>300</v>
      </c>
    </row>
    <row r="8457" spans="59:60" x14ac:dyDescent="0.25">
      <c r="BG8457">
        <v>8456</v>
      </c>
      <c r="BH8457" t="s">
        <v>301</v>
      </c>
    </row>
    <row r="8458" spans="59:60" x14ac:dyDescent="0.25">
      <c r="BG8458">
        <v>8457</v>
      </c>
      <c r="BH8458" t="s">
        <v>302</v>
      </c>
    </row>
    <row r="8459" spans="59:60" x14ac:dyDescent="0.25">
      <c r="BG8459">
        <v>8458</v>
      </c>
      <c r="BH8459" t="s">
        <v>303</v>
      </c>
    </row>
    <row r="8460" spans="59:60" x14ac:dyDescent="0.25">
      <c r="BG8460">
        <v>8459</v>
      </c>
      <c r="BH8460" t="s">
        <v>304</v>
      </c>
    </row>
    <row r="8461" spans="59:60" x14ac:dyDescent="0.25">
      <c r="BG8461">
        <v>8460</v>
      </c>
      <c r="BH8461" t="s">
        <v>305</v>
      </c>
    </row>
    <row r="8462" spans="59:60" x14ac:dyDescent="0.25">
      <c r="BG8462">
        <v>8461</v>
      </c>
      <c r="BH8462" t="s">
        <v>306</v>
      </c>
    </row>
    <row r="8463" spans="59:60" x14ac:dyDescent="0.25">
      <c r="BG8463">
        <v>8462</v>
      </c>
      <c r="BH8463" t="s">
        <v>307</v>
      </c>
    </row>
    <row r="8464" spans="59:60" x14ac:dyDescent="0.25">
      <c r="BG8464">
        <v>8463</v>
      </c>
      <c r="BH8464" t="s">
        <v>308</v>
      </c>
    </row>
    <row r="8465" spans="59:60" x14ac:dyDescent="0.25">
      <c r="BG8465">
        <v>8464</v>
      </c>
      <c r="BH8465" t="s">
        <v>309</v>
      </c>
    </row>
    <row r="8466" spans="59:60" x14ac:dyDescent="0.25">
      <c r="BG8466">
        <v>8465</v>
      </c>
      <c r="BH8466" t="s">
        <v>310</v>
      </c>
    </row>
    <row r="8467" spans="59:60" x14ac:dyDescent="0.25">
      <c r="BG8467">
        <v>8466</v>
      </c>
      <c r="BH8467" t="s">
        <v>311</v>
      </c>
    </row>
    <row r="8468" spans="59:60" x14ac:dyDescent="0.25">
      <c r="BG8468">
        <v>8467</v>
      </c>
      <c r="BH8468" t="s">
        <v>312</v>
      </c>
    </row>
    <row r="8469" spans="59:60" x14ac:dyDescent="0.25">
      <c r="BG8469">
        <v>8468</v>
      </c>
      <c r="BH8469" t="s">
        <v>313</v>
      </c>
    </row>
    <row r="8470" spans="59:60" x14ac:dyDescent="0.25">
      <c r="BG8470">
        <v>8469</v>
      </c>
      <c r="BH8470" t="s">
        <v>314</v>
      </c>
    </row>
    <row r="8471" spans="59:60" x14ac:dyDescent="0.25">
      <c r="BG8471">
        <v>8470</v>
      </c>
      <c r="BH8471" t="s">
        <v>315</v>
      </c>
    </row>
    <row r="8472" spans="59:60" x14ac:dyDescent="0.25">
      <c r="BG8472">
        <v>8471</v>
      </c>
      <c r="BH8472" t="s">
        <v>316</v>
      </c>
    </row>
    <row r="8473" spans="59:60" x14ac:dyDescent="0.25">
      <c r="BG8473">
        <v>8472</v>
      </c>
      <c r="BH8473" t="s">
        <v>317</v>
      </c>
    </row>
    <row r="8474" spans="59:60" x14ac:dyDescent="0.25">
      <c r="BG8474">
        <v>8473</v>
      </c>
      <c r="BH8474" t="s">
        <v>318</v>
      </c>
    </row>
    <row r="8475" spans="59:60" x14ac:dyDescent="0.25">
      <c r="BG8475">
        <v>8474</v>
      </c>
      <c r="BH8475" t="s">
        <v>319</v>
      </c>
    </row>
    <row r="8476" spans="59:60" x14ac:dyDescent="0.25">
      <c r="BG8476">
        <v>8475</v>
      </c>
      <c r="BH8476" t="s">
        <v>320</v>
      </c>
    </row>
    <row r="8477" spans="59:60" x14ac:dyDescent="0.25">
      <c r="BG8477">
        <v>8476</v>
      </c>
      <c r="BH8477" t="s">
        <v>321</v>
      </c>
    </row>
    <row r="8478" spans="59:60" x14ac:dyDescent="0.25">
      <c r="BG8478">
        <v>8477</v>
      </c>
      <c r="BH8478" t="s">
        <v>322</v>
      </c>
    </row>
    <row r="8479" spans="59:60" x14ac:dyDescent="0.25">
      <c r="BG8479">
        <v>8478</v>
      </c>
      <c r="BH8479" t="s">
        <v>323</v>
      </c>
    </row>
    <row r="8480" spans="59:60" x14ac:dyDescent="0.25">
      <c r="BG8480">
        <v>8479</v>
      </c>
      <c r="BH8480" t="s">
        <v>324</v>
      </c>
    </row>
    <row r="8481" spans="59:60" x14ac:dyDescent="0.25">
      <c r="BG8481">
        <v>8480</v>
      </c>
      <c r="BH8481" t="s">
        <v>325</v>
      </c>
    </row>
    <row r="8482" spans="59:60" x14ac:dyDescent="0.25">
      <c r="BG8482">
        <v>8481</v>
      </c>
      <c r="BH8482" t="s">
        <v>326</v>
      </c>
    </row>
    <row r="8483" spans="59:60" x14ac:dyDescent="0.25">
      <c r="BG8483">
        <v>8482</v>
      </c>
      <c r="BH8483" t="s">
        <v>327</v>
      </c>
    </row>
    <row r="8484" spans="59:60" x14ac:dyDescent="0.25">
      <c r="BG8484">
        <v>8483</v>
      </c>
      <c r="BH8484" t="s">
        <v>328</v>
      </c>
    </row>
    <row r="8485" spans="59:60" x14ac:dyDescent="0.25">
      <c r="BG8485">
        <v>8484</v>
      </c>
      <c r="BH8485" t="s">
        <v>329</v>
      </c>
    </row>
    <row r="8486" spans="59:60" x14ac:dyDescent="0.25">
      <c r="BG8486">
        <v>8485</v>
      </c>
      <c r="BH8486" t="s">
        <v>330</v>
      </c>
    </row>
    <row r="8487" spans="59:60" x14ac:dyDescent="0.25">
      <c r="BG8487">
        <v>8486</v>
      </c>
      <c r="BH8487" t="s">
        <v>331</v>
      </c>
    </row>
    <row r="8488" spans="59:60" x14ac:dyDescent="0.25">
      <c r="BG8488">
        <v>8487</v>
      </c>
      <c r="BH8488" t="s">
        <v>332</v>
      </c>
    </row>
    <row r="8489" spans="59:60" x14ac:dyDescent="0.25">
      <c r="BG8489">
        <v>8488</v>
      </c>
      <c r="BH8489" t="s">
        <v>333</v>
      </c>
    </row>
    <row r="8490" spans="59:60" x14ac:dyDescent="0.25">
      <c r="BG8490">
        <v>8489</v>
      </c>
      <c r="BH8490" t="s">
        <v>334</v>
      </c>
    </row>
    <row r="8491" spans="59:60" x14ac:dyDescent="0.25">
      <c r="BG8491">
        <v>8490</v>
      </c>
      <c r="BH8491" t="s">
        <v>335</v>
      </c>
    </row>
    <row r="8492" spans="59:60" x14ac:dyDescent="0.25">
      <c r="BG8492">
        <v>8491</v>
      </c>
      <c r="BH8492" t="s">
        <v>336</v>
      </c>
    </row>
    <row r="8493" spans="59:60" x14ac:dyDescent="0.25">
      <c r="BG8493">
        <v>8492</v>
      </c>
      <c r="BH8493" t="s">
        <v>337</v>
      </c>
    </row>
    <row r="8494" spans="59:60" x14ac:dyDescent="0.25">
      <c r="BG8494">
        <v>8493</v>
      </c>
      <c r="BH8494" t="s">
        <v>338</v>
      </c>
    </row>
    <row r="8495" spans="59:60" x14ac:dyDescent="0.25">
      <c r="BG8495">
        <v>8494</v>
      </c>
      <c r="BH8495" t="s">
        <v>339</v>
      </c>
    </row>
    <row r="8496" spans="59:60" x14ac:dyDescent="0.25">
      <c r="BG8496">
        <v>8495</v>
      </c>
      <c r="BH8496" t="s">
        <v>340</v>
      </c>
    </row>
    <row r="8497" spans="59:60" x14ac:dyDescent="0.25">
      <c r="BG8497">
        <v>8496</v>
      </c>
      <c r="BH8497" t="s">
        <v>341</v>
      </c>
    </row>
    <row r="8498" spans="59:60" x14ac:dyDescent="0.25">
      <c r="BG8498">
        <v>8497</v>
      </c>
      <c r="BH8498" t="s">
        <v>342</v>
      </c>
    </row>
    <row r="8499" spans="59:60" x14ac:dyDescent="0.25">
      <c r="BG8499">
        <v>8498</v>
      </c>
      <c r="BH8499" t="s">
        <v>343</v>
      </c>
    </row>
    <row r="8500" spans="59:60" x14ac:dyDescent="0.25">
      <c r="BG8500">
        <v>8499</v>
      </c>
      <c r="BH8500" t="s">
        <v>344</v>
      </c>
    </row>
    <row r="8501" spans="59:60" x14ac:dyDescent="0.25">
      <c r="BG8501">
        <v>8500</v>
      </c>
      <c r="BH8501" t="s">
        <v>345</v>
      </c>
    </row>
    <row r="8502" spans="59:60" x14ac:dyDescent="0.25">
      <c r="BG8502">
        <v>8501</v>
      </c>
      <c r="BH8502" t="s">
        <v>346</v>
      </c>
    </row>
    <row r="8503" spans="59:60" x14ac:dyDescent="0.25">
      <c r="BG8503">
        <v>8502</v>
      </c>
      <c r="BH8503" t="s">
        <v>347</v>
      </c>
    </row>
    <row r="8504" spans="59:60" x14ac:dyDescent="0.25">
      <c r="BG8504">
        <v>8503</v>
      </c>
      <c r="BH8504" t="s">
        <v>348</v>
      </c>
    </row>
    <row r="8505" spans="59:60" x14ac:dyDescent="0.25">
      <c r="BG8505">
        <v>8504</v>
      </c>
      <c r="BH8505" t="s">
        <v>349</v>
      </c>
    </row>
    <row r="8506" spans="59:60" x14ac:dyDescent="0.25">
      <c r="BG8506">
        <v>8505</v>
      </c>
      <c r="BH8506" t="s">
        <v>350</v>
      </c>
    </row>
    <row r="8507" spans="59:60" x14ac:dyDescent="0.25">
      <c r="BG8507">
        <v>8506</v>
      </c>
      <c r="BH8507" t="s">
        <v>351</v>
      </c>
    </row>
    <row r="8508" spans="59:60" x14ac:dyDescent="0.25">
      <c r="BG8508">
        <v>8507</v>
      </c>
      <c r="BH8508" t="s">
        <v>352</v>
      </c>
    </row>
    <row r="8509" spans="59:60" x14ac:dyDescent="0.25">
      <c r="BG8509">
        <v>8508</v>
      </c>
      <c r="BH8509" t="s">
        <v>293</v>
      </c>
    </row>
    <row r="8510" spans="59:60" x14ac:dyDescent="0.25">
      <c r="BG8510">
        <v>8509</v>
      </c>
      <c r="BH8510" t="s">
        <v>294</v>
      </c>
    </row>
    <row r="8511" spans="59:60" x14ac:dyDescent="0.25">
      <c r="BG8511">
        <v>8510</v>
      </c>
      <c r="BH8511" t="s">
        <v>295</v>
      </c>
    </row>
    <row r="8512" spans="59:60" x14ac:dyDescent="0.25">
      <c r="BG8512">
        <v>8511</v>
      </c>
      <c r="BH8512" t="s">
        <v>296</v>
      </c>
    </row>
    <row r="8513" spans="59:60" x14ac:dyDescent="0.25">
      <c r="BG8513">
        <v>8512</v>
      </c>
      <c r="BH8513" t="s">
        <v>297</v>
      </c>
    </row>
    <row r="8514" spans="59:60" x14ac:dyDescent="0.25">
      <c r="BG8514">
        <v>8513</v>
      </c>
      <c r="BH8514" t="s">
        <v>298</v>
      </c>
    </row>
    <row r="8515" spans="59:60" x14ac:dyDescent="0.25">
      <c r="BG8515">
        <v>8514</v>
      </c>
      <c r="BH8515" t="s">
        <v>299</v>
      </c>
    </row>
    <row r="8516" spans="59:60" x14ac:dyDescent="0.25">
      <c r="BG8516">
        <v>8515</v>
      </c>
      <c r="BH8516" t="s">
        <v>300</v>
      </c>
    </row>
    <row r="8517" spans="59:60" x14ac:dyDescent="0.25">
      <c r="BG8517">
        <v>8516</v>
      </c>
      <c r="BH8517" t="s">
        <v>301</v>
      </c>
    </row>
    <row r="8518" spans="59:60" x14ac:dyDescent="0.25">
      <c r="BG8518">
        <v>8517</v>
      </c>
      <c r="BH8518" t="s">
        <v>302</v>
      </c>
    </row>
    <row r="8519" spans="59:60" x14ac:dyDescent="0.25">
      <c r="BG8519">
        <v>8518</v>
      </c>
      <c r="BH8519" t="s">
        <v>303</v>
      </c>
    </row>
    <row r="8520" spans="59:60" x14ac:dyDescent="0.25">
      <c r="BG8520">
        <v>8519</v>
      </c>
      <c r="BH8520" t="s">
        <v>304</v>
      </c>
    </row>
    <row r="8521" spans="59:60" x14ac:dyDescent="0.25">
      <c r="BG8521">
        <v>8520</v>
      </c>
      <c r="BH8521" t="s">
        <v>305</v>
      </c>
    </row>
    <row r="8522" spans="59:60" x14ac:dyDescent="0.25">
      <c r="BG8522">
        <v>8521</v>
      </c>
      <c r="BH8522" t="s">
        <v>306</v>
      </c>
    </row>
    <row r="8523" spans="59:60" x14ac:dyDescent="0.25">
      <c r="BG8523">
        <v>8522</v>
      </c>
      <c r="BH8523" t="s">
        <v>307</v>
      </c>
    </row>
    <row r="8524" spans="59:60" x14ac:dyDescent="0.25">
      <c r="BG8524">
        <v>8523</v>
      </c>
      <c r="BH8524" t="s">
        <v>308</v>
      </c>
    </row>
    <row r="8525" spans="59:60" x14ac:dyDescent="0.25">
      <c r="BG8525">
        <v>8524</v>
      </c>
      <c r="BH8525" t="s">
        <v>309</v>
      </c>
    </row>
    <row r="8526" spans="59:60" x14ac:dyDescent="0.25">
      <c r="BG8526">
        <v>8525</v>
      </c>
      <c r="BH8526" t="s">
        <v>310</v>
      </c>
    </row>
    <row r="8527" spans="59:60" x14ac:dyDescent="0.25">
      <c r="BG8527">
        <v>8526</v>
      </c>
      <c r="BH8527" t="s">
        <v>311</v>
      </c>
    </row>
    <row r="8528" spans="59:60" x14ac:dyDescent="0.25">
      <c r="BG8528">
        <v>8527</v>
      </c>
      <c r="BH8528" t="s">
        <v>312</v>
      </c>
    </row>
    <row r="8529" spans="59:60" x14ac:dyDescent="0.25">
      <c r="BG8529">
        <v>8528</v>
      </c>
      <c r="BH8529" t="s">
        <v>313</v>
      </c>
    </row>
    <row r="8530" spans="59:60" x14ac:dyDescent="0.25">
      <c r="BG8530">
        <v>8529</v>
      </c>
      <c r="BH8530" t="s">
        <v>314</v>
      </c>
    </row>
    <row r="8531" spans="59:60" x14ac:dyDescent="0.25">
      <c r="BG8531">
        <v>8530</v>
      </c>
      <c r="BH8531" t="s">
        <v>315</v>
      </c>
    </row>
    <row r="8532" spans="59:60" x14ac:dyDescent="0.25">
      <c r="BG8532">
        <v>8531</v>
      </c>
      <c r="BH8532" t="s">
        <v>316</v>
      </c>
    </row>
    <row r="8533" spans="59:60" x14ac:dyDescent="0.25">
      <c r="BG8533">
        <v>8532</v>
      </c>
      <c r="BH8533" t="s">
        <v>317</v>
      </c>
    </row>
    <row r="8534" spans="59:60" x14ac:dyDescent="0.25">
      <c r="BG8534">
        <v>8533</v>
      </c>
      <c r="BH8534" t="s">
        <v>318</v>
      </c>
    </row>
    <row r="8535" spans="59:60" x14ac:dyDescent="0.25">
      <c r="BG8535">
        <v>8534</v>
      </c>
      <c r="BH8535" t="s">
        <v>319</v>
      </c>
    </row>
    <row r="8536" spans="59:60" x14ac:dyDescent="0.25">
      <c r="BG8536">
        <v>8535</v>
      </c>
      <c r="BH8536" t="s">
        <v>320</v>
      </c>
    </row>
    <row r="8537" spans="59:60" x14ac:dyDescent="0.25">
      <c r="BG8537">
        <v>8536</v>
      </c>
      <c r="BH8537" t="s">
        <v>321</v>
      </c>
    </row>
    <row r="8538" spans="59:60" x14ac:dyDescent="0.25">
      <c r="BG8538">
        <v>8537</v>
      </c>
      <c r="BH8538" t="s">
        <v>322</v>
      </c>
    </row>
    <row r="8539" spans="59:60" x14ac:dyDescent="0.25">
      <c r="BG8539">
        <v>8538</v>
      </c>
      <c r="BH8539" t="s">
        <v>323</v>
      </c>
    </row>
    <row r="8540" spans="59:60" x14ac:dyDescent="0.25">
      <c r="BG8540">
        <v>8539</v>
      </c>
      <c r="BH8540" t="s">
        <v>324</v>
      </c>
    </row>
    <row r="8541" spans="59:60" x14ac:dyDescent="0.25">
      <c r="BG8541">
        <v>8540</v>
      </c>
      <c r="BH8541" t="s">
        <v>325</v>
      </c>
    </row>
    <row r="8542" spans="59:60" x14ac:dyDescent="0.25">
      <c r="BG8542">
        <v>8541</v>
      </c>
      <c r="BH8542" t="s">
        <v>326</v>
      </c>
    </row>
    <row r="8543" spans="59:60" x14ac:dyDescent="0.25">
      <c r="BG8543">
        <v>8542</v>
      </c>
      <c r="BH8543" t="s">
        <v>327</v>
      </c>
    </row>
    <row r="8544" spans="59:60" x14ac:dyDescent="0.25">
      <c r="BG8544">
        <v>8543</v>
      </c>
      <c r="BH8544" t="s">
        <v>328</v>
      </c>
    </row>
    <row r="8545" spans="59:60" x14ac:dyDescent="0.25">
      <c r="BG8545">
        <v>8544</v>
      </c>
      <c r="BH8545" t="s">
        <v>329</v>
      </c>
    </row>
    <row r="8546" spans="59:60" x14ac:dyDescent="0.25">
      <c r="BG8546">
        <v>8545</v>
      </c>
      <c r="BH8546" t="s">
        <v>330</v>
      </c>
    </row>
    <row r="8547" spans="59:60" x14ac:dyDescent="0.25">
      <c r="BG8547">
        <v>8546</v>
      </c>
      <c r="BH8547" t="s">
        <v>331</v>
      </c>
    </row>
    <row r="8548" spans="59:60" x14ac:dyDescent="0.25">
      <c r="BG8548">
        <v>8547</v>
      </c>
      <c r="BH8548" t="s">
        <v>332</v>
      </c>
    </row>
    <row r="8549" spans="59:60" x14ac:dyDescent="0.25">
      <c r="BG8549">
        <v>8548</v>
      </c>
      <c r="BH8549" t="s">
        <v>333</v>
      </c>
    </row>
    <row r="8550" spans="59:60" x14ac:dyDescent="0.25">
      <c r="BG8550">
        <v>8549</v>
      </c>
      <c r="BH8550" t="s">
        <v>334</v>
      </c>
    </row>
    <row r="8551" spans="59:60" x14ac:dyDescent="0.25">
      <c r="BG8551">
        <v>8550</v>
      </c>
      <c r="BH8551" t="s">
        <v>335</v>
      </c>
    </row>
    <row r="8552" spans="59:60" x14ac:dyDescent="0.25">
      <c r="BG8552">
        <v>8551</v>
      </c>
      <c r="BH8552" t="s">
        <v>336</v>
      </c>
    </row>
    <row r="8553" spans="59:60" x14ac:dyDescent="0.25">
      <c r="BG8553">
        <v>8552</v>
      </c>
      <c r="BH8553" t="s">
        <v>337</v>
      </c>
    </row>
    <row r="8554" spans="59:60" x14ac:dyDescent="0.25">
      <c r="BG8554">
        <v>8553</v>
      </c>
      <c r="BH8554" t="s">
        <v>338</v>
      </c>
    </row>
    <row r="8555" spans="59:60" x14ac:dyDescent="0.25">
      <c r="BG8555">
        <v>8554</v>
      </c>
      <c r="BH8555" t="s">
        <v>339</v>
      </c>
    </row>
    <row r="8556" spans="59:60" x14ac:dyDescent="0.25">
      <c r="BG8556">
        <v>8555</v>
      </c>
      <c r="BH8556" t="s">
        <v>340</v>
      </c>
    </row>
    <row r="8557" spans="59:60" x14ac:dyDescent="0.25">
      <c r="BG8557">
        <v>8556</v>
      </c>
      <c r="BH8557" t="s">
        <v>341</v>
      </c>
    </row>
    <row r="8558" spans="59:60" x14ac:dyDescent="0.25">
      <c r="BG8558">
        <v>8557</v>
      </c>
      <c r="BH8558" t="s">
        <v>342</v>
      </c>
    </row>
    <row r="8559" spans="59:60" x14ac:dyDescent="0.25">
      <c r="BG8559">
        <v>8558</v>
      </c>
      <c r="BH8559" t="s">
        <v>343</v>
      </c>
    </row>
    <row r="8560" spans="59:60" x14ac:dyDescent="0.25">
      <c r="BG8560">
        <v>8559</v>
      </c>
      <c r="BH8560" t="s">
        <v>344</v>
      </c>
    </row>
    <row r="8561" spans="59:60" x14ac:dyDescent="0.25">
      <c r="BG8561">
        <v>8560</v>
      </c>
      <c r="BH8561" t="s">
        <v>345</v>
      </c>
    </row>
    <row r="8562" spans="59:60" x14ac:dyDescent="0.25">
      <c r="BG8562">
        <v>8561</v>
      </c>
      <c r="BH8562" t="s">
        <v>346</v>
      </c>
    </row>
    <row r="8563" spans="59:60" x14ac:dyDescent="0.25">
      <c r="BG8563">
        <v>8562</v>
      </c>
      <c r="BH8563" t="s">
        <v>347</v>
      </c>
    </row>
    <row r="8564" spans="59:60" x14ac:dyDescent="0.25">
      <c r="BG8564">
        <v>8563</v>
      </c>
      <c r="BH8564" t="s">
        <v>348</v>
      </c>
    </row>
    <row r="8565" spans="59:60" x14ac:dyDescent="0.25">
      <c r="BG8565">
        <v>8564</v>
      </c>
      <c r="BH8565" t="s">
        <v>349</v>
      </c>
    </row>
    <row r="8566" spans="59:60" x14ac:dyDescent="0.25">
      <c r="BG8566">
        <v>8565</v>
      </c>
      <c r="BH8566" t="s">
        <v>350</v>
      </c>
    </row>
    <row r="8567" spans="59:60" x14ac:dyDescent="0.25">
      <c r="BG8567">
        <v>8566</v>
      </c>
      <c r="BH8567" t="s">
        <v>351</v>
      </c>
    </row>
    <row r="8568" spans="59:60" x14ac:dyDescent="0.25">
      <c r="BG8568">
        <v>8567</v>
      </c>
      <c r="BH8568" t="s">
        <v>352</v>
      </c>
    </row>
    <row r="8569" spans="59:60" x14ac:dyDescent="0.25">
      <c r="BG8569">
        <v>8568</v>
      </c>
      <c r="BH8569" t="s">
        <v>293</v>
      </c>
    </row>
    <row r="8570" spans="59:60" x14ac:dyDescent="0.25">
      <c r="BG8570">
        <v>8569</v>
      </c>
      <c r="BH8570" t="s">
        <v>294</v>
      </c>
    </row>
    <row r="8571" spans="59:60" x14ac:dyDescent="0.25">
      <c r="BG8571">
        <v>8570</v>
      </c>
      <c r="BH8571" t="s">
        <v>295</v>
      </c>
    </row>
    <row r="8572" spans="59:60" x14ac:dyDescent="0.25">
      <c r="BG8572">
        <v>8571</v>
      </c>
      <c r="BH8572" t="s">
        <v>296</v>
      </c>
    </row>
    <row r="8573" spans="59:60" x14ac:dyDescent="0.25">
      <c r="BG8573">
        <v>8572</v>
      </c>
      <c r="BH8573" t="s">
        <v>297</v>
      </c>
    </row>
    <row r="8574" spans="59:60" x14ac:dyDescent="0.25">
      <c r="BG8574">
        <v>8573</v>
      </c>
      <c r="BH8574" t="s">
        <v>298</v>
      </c>
    </row>
    <row r="8575" spans="59:60" x14ac:dyDescent="0.25">
      <c r="BG8575">
        <v>8574</v>
      </c>
      <c r="BH8575" t="s">
        <v>299</v>
      </c>
    </row>
    <row r="8576" spans="59:60" x14ac:dyDescent="0.25">
      <c r="BG8576">
        <v>8575</v>
      </c>
      <c r="BH8576" t="s">
        <v>300</v>
      </c>
    </row>
    <row r="8577" spans="59:60" x14ac:dyDescent="0.25">
      <c r="BG8577">
        <v>8576</v>
      </c>
      <c r="BH8577" t="s">
        <v>301</v>
      </c>
    </row>
    <row r="8578" spans="59:60" x14ac:dyDescent="0.25">
      <c r="BG8578">
        <v>8577</v>
      </c>
      <c r="BH8578" t="s">
        <v>302</v>
      </c>
    </row>
    <row r="8579" spans="59:60" x14ac:dyDescent="0.25">
      <c r="BG8579">
        <v>8578</v>
      </c>
      <c r="BH8579" t="s">
        <v>303</v>
      </c>
    </row>
    <row r="8580" spans="59:60" x14ac:dyDescent="0.25">
      <c r="BG8580">
        <v>8579</v>
      </c>
      <c r="BH8580" t="s">
        <v>304</v>
      </c>
    </row>
    <row r="8581" spans="59:60" x14ac:dyDescent="0.25">
      <c r="BG8581">
        <v>8580</v>
      </c>
      <c r="BH8581" t="s">
        <v>305</v>
      </c>
    </row>
    <row r="8582" spans="59:60" x14ac:dyDescent="0.25">
      <c r="BG8582">
        <v>8581</v>
      </c>
      <c r="BH8582" t="s">
        <v>306</v>
      </c>
    </row>
    <row r="8583" spans="59:60" x14ac:dyDescent="0.25">
      <c r="BG8583">
        <v>8582</v>
      </c>
      <c r="BH8583" t="s">
        <v>307</v>
      </c>
    </row>
    <row r="8584" spans="59:60" x14ac:dyDescent="0.25">
      <c r="BG8584">
        <v>8583</v>
      </c>
      <c r="BH8584" t="s">
        <v>308</v>
      </c>
    </row>
    <row r="8585" spans="59:60" x14ac:dyDescent="0.25">
      <c r="BG8585">
        <v>8584</v>
      </c>
      <c r="BH8585" t="s">
        <v>309</v>
      </c>
    </row>
    <row r="8586" spans="59:60" x14ac:dyDescent="0.25">
      <c r="BG8586">
        <v>8585</v>
      </c>
      <c r="BH8586" t="s">
        <v>310</v>
      </c>
    </row>
    <row r="8587" spans="59:60" x14ac:dyDescent="0.25">
      <c r="BG8587">
        <v>8586</v>
      </c>
      <c r="BH8587" t="s">
        <v>311</v>
      </c>
    </row>
    <row r="8588" spans="59:60" x14ac:dyDescent="0.25">
      <c r="BG8588">
        <v>8587</v>
      </c>
      <c r="BH8588" t="s">
        <v>312</v>
      </c>
    </row>
    <row r="8589" spans="59:60" x14ac:dyDescent="0.25">
      <c r="BG8589">
        <v>8588</v>
      </c>
      <c r="BH8589" t="s">
        <v>313</v>
      </c>
    </row>
    <row r="8590" spans="59:60" x14ac:dyDescent="0.25">
      <c r="BG8590">
        <v>8589</v>
      </c>
      <c r="BH8590" t="s">
        <v>314</v>
      </c>
    </row>
    <row r="8591" spans="59:60" x14ac:dyDescent="0.25">
      <c r="BG8591">
        <v>8590</v>
      </c>
      <c r="BH8591" t="s">
        <v>315</v>
      </c>
    </row>
    <row r="8592" spans="59:60" x14ac:dyDescent="0.25">
      <c r="BG8592">
        <v>8591</v>
      </c>
      <c r="BH8592" t="s">
        <v>316</v>
      </c>
    </row>
    <row r="8593" spans="59:60" x14ac:dyDescent="0.25">
      <c r="BG8593">
        <v>8592</v>
      </c>
      <c r="BH8593" t="s">
        <v>317</v>
      </c>
    </row>
    <row r="8594" spans="59:60" x14ac:dyDescent="0.25">
      <c r="BG8594">
        <v>8593</v>
      </c>
      <c r="BH8594" t="s">
        <v>318</v>
      </c>
    </row>
    <row r="8595" spans="59:60" x14ac:dyDescent="0.25">
      <c r="BG8595">
        <v>8594</v>
      </c>
      <c r="BH8595" t="s">
        <v>319</v>
      </c>
    </row>
    <row r="8596" spans="59:60" x14ac:dyDescent="0.25">
      <c r="BG8596">
        <v>8595</v>
      </c>
      <c r="BH8596" t="s">
        <v>320</v>
      </c>
    </row>
    <row r="8597" spans="59:60" x14ac:dyDescent="0.25">
      <c r="BG8597">
        <v>8596</v>
      </c>
      <c r="BH8597" t="s">
        <v>321</v>
      </c>
    </row>
    <row r="8598" spans="59:60" x14ac:dyDescent="0.25">
      <c r="BG8598">
        <v>8597</v>
      </c>
      <c r="BH8598" t="s">
        <v>322</v>
      </c>
    </row>
    <row r="8599" spans="59:60" x14ac:dyDescent="0.25">
      <c r="BG8599">
        <v>8598</v>
      </c>
      <c r="BH8599" t="s">
        <v>323</v>
      </c>
    </row>
    <row r="8600" spans="59:60" x14ac:dyDescent="0.25">
      <c r="BG8600">
        <v>8599</v>
      </c>
      <c r="BH8600" t="s">
        <v>324</v>
      </c>
    </row>
    <row r="8601" spans="59:60" x14ac:dyDescent="0.25">
      <c r="BG8601">
        <v>8600</v>
      </c>
      <c r="BH8601" t="s">
        <v>325</v>
      </c>
    </row>
    <row r="8602" spans="59:60" x14ac:dyDescent="0.25">
      <c r="BG8602">
        <v>8601</v>
      </c>
      <c r="BH8602" t="s">
        <v>326</v>
      </c>
    </row>
    <row r="8603" spans="59:60" x14ac:dyDescent="0.25">
      <c r="BG8603">
        <v>8602</v>
      </c>
      <c r="BH8603" t="s">
        <v>327</v>
      </c>
    </row>
    <row r="8604" spans="59:60" x14ac:dyDescent="0.25">
      <c r="BG8604">
        <v>8603</v>
      </c>
      <c r="BH8604" t="s">
        <v>328</v>
      </c>
    </row>
    <row r="8605" spans="59:60" x14ac:dyDescent="0.25">
      <c r="BG8605">
        <v>8604</v>
      </c>
      <c r="BH8605" t="s">
        <v>329</v>
      </c>
    </row>
    <row r="8606" spans="59:60" x14ac:dyDescent="0.25">
      <c r="BG8606">
        <v>8605</v>
      </c>
      <c r="BH8606" t="s">
        <v>330</v>
      </c>
    </row>
    <row r="8607" spans="59:60" x14ac:dyDescent="0.25">
      <c r="BG8607">
        <v>8606</v>
      </c>
      <c r="BH8607" t="s">
        <v>331</v>
      </c>
    </row>
    <row r="8608" spans="59:60" x14ac:dyDescent="0.25">
      <c r="BG8608">
        <v>8607</v>
      </c>
      <c r="BH8608" t="s">
        <v>332</v>
      </c>
    </row>
    <row r="8609" spans="59:60" x14ac:dyDescent="0.25">
      <c r="BG8609">
        <v>8608</v>
      </c>
      <c r="BH8609" t="s">
        <v>333</v>
      </c>
    </row>
    <row r="8610" spans="59:60" x14ac:dyDescent="0.25">
      <c r="BG8610">
        <v>8609</v>
      </c>
      <c r="BH8610" t="s">
        <v>334</v>
      </c>
    </row>
    <row r="8611" spans="59:60" x14ac:dyDescent="0.25">
      <c r="BG8611">
        <v>8610</v>
      </c>
      <c r="BH8611" t="s">
        <v>335</v>
      </c>
    </row>
    <row r="8612" spans="59:60" x14ac:dyDescent="0.25">
      <c r="BG8612">
        <v>8611</v>
      </c>
      <c r="BH8612" t="s">
        <v>336</v>
      </c>
    </row>
    <row r="8613" spans="59:60" x14ac:dyDescent="0.25">
      <c r="BG8613">
        <v>8612</v>
      </c>
      <c r="BH8613" t="s">
        <v>337</v>
      </c>
    </row>
    <row r="8614" spans="59:60" x14ac:dyDescent="0.25">
      <c r="BG8614">
        <v>8613</v>
      </c>
      <c r="BH8614" t="s">
        <v>338</v>
      </c>
    </row>
    <row r="8615" spans="59:60" x14ac:dyDescent="0.25">
      <c r="BG8615">
        <v>8614</v>
      </c>
      <c r="BH8615" t="s">
        <v>339</v>
      </c>
    </row>
    <row r="8616" spans="59:60" x14ac:dyDescent="0.25">
      <c r="BG8616">
        <v>8615</v>
      </c>
      <c r="BH8616" t="s">
        <v>340</v>
      </c>
    </row>
    <row r="8617" spans="59:60" x14ac:dyDescent="0.25">
      <c r="BG8617">
        <v>8616</v>
      </c>
      <c r="BH8617" t="s">
        <v>341</v>
      </c>
    </row>
    <row r="8618" spans="59:60" x14ac:dyDescent="0.25">
      <c r="BG8618">
        <v>8617</v>
      </c>
      <c r="BH8618" t="s">
        <v>342</v>
      </c>
    </row>
    <row r="8619" spans="59:60" x14ac:dyDescent="0.25">
      <c r="BG8619">
        <v>8618</v>
      </c>
      <c r="BH8619" t="s">
        <v>343</v>
      </c>
    </row>
    <row r="8620" spans="59:60" x14ac:dyDescent="0.25">
      <c r="BG8620">
        <v>8619</v>
      </c>
      <c r="BH8620" t="s">
        <v>344</v>
      </c>
    </row>
    <row r="8621" spans="59:60" x14ac:dyDescent="0.25">
      <c r="BG8621">
        <v>8620</v>
      </c>
      <c r="BH8621" t="s">
        <v>345</v>
      </c>
    </row>
    <row r="8622" spans="59:60" x14ac:dyDescent="0.25">
      <c r="BG8622">
        <v>8621</v>
      </c>
      <c r="BH8622" t="s">
        <v>346</v>
      </c>
    </row>
    <row r="8623" spans="59:60" x14ac:dyDescent="0.25">
      <c r="BG8623">
        <v>8622</v>
      </c>
      <c r="BH8623" t="s">
        <v>347</v>
      </c>
    </row>
    <row r="8624" spans="59:60" x14ac:dyDescent="0.25">
      <c r="BG8624">
        <v>8623</v>
      </c>
      <c r="BH8624" t="s">
        <v>348</v>
      </c>
    </row>
    <row r="8625" spans="59:60" x14ac:dyDescent="0.25">
      <c r="BG8625">
        <v>8624</v>
      </c>
      <c r="BH8625" t="s">
        <v>349</v>
      </c>
    </row>
    <row r="8626" spans="59:60" x14ac:dyDescent="0.25">
      <c r="BG8626">
        <v>8625</v>
      </c>
      <c r="BH8626" t="s">
        <v>350</v>
      </c>
    </row>
    <row r="8627" spans="59:60" x14ac:dyDescent="0.25">
      <c r="BG8627">
        <v>8626</v>
      </c>
      <c r="BH8627" t="s">
        <v>351</v>
      </c>
    </row>
    <row r="8628" spans="59:60" x14ac:dyDescent="0.25">
      <c r="BG8628">
        <v>8627</v>
      </c>
      <c r="BH8628" t="s">
        <v>352</v>
      </c>
    </row>
    <row r="8629" spans="59:60" x14ac:dyDescent="0.25">
      <c r="BG8629">
        <v>8628</v>
      </c>
      <c r="BH8629" t="s">
        <v>293</v>
      </c>
    </row>
    <row r="8630" spans="59:60" x14ac:dyDescent="0.25">
      <c r="BG8630">
        <v>8629</v>
      </c>
      <c r="BH8630" t="s">
        <v>294</v>
      </c>
    </row>
    <row r="8631" spans="59:60" x14ac:dyDescent="0.25">
      <c r="BG8631">
        <v>8630</v>
      </c>
      <c r="BH8631" t="s">
        <v>295</v>
      </c>
    </row>
    <row r="8632" spans="59:60" x14ac:dyDescent="0.25">
      <c r="BG8632">
        <v>8631</v>
      </c>
      <c r="BH8632" t="s">
        <v>296</v>
      </c>
    </row>
    <row r="8633" spans="59:60" x14ac:dyDescent="0.25">
      <c r="BG8633">
        <v>8632</v>
      </c>
      <c r="BH8633" t="s">
        <v>297</v>
      </c>
    </row>
    <row r="8634" spans="59:60" x14ac:dyDescent="0.25">
      <c r="BG8634">
        <v>8633</v>
      </c>
      <c r="BH8634" t="s">
        <v>298</v>
      </c>
    </row>
    <row r="8635" spans="59:60" x14ac:dyDescent="0.25">
      <c r="BG8635">
        <v>8634</v>
      </c>
      <c r="BH8635" t="s">
        <v>299</v>
      </c>
    </row>
    <row r="8636" spans="59:60" x14ac:dyDescent="0.25">
      <c r="BG8636">
        <v>8635</v>
      </c>
      <c r="BH8636" t="s">
        <v>300</v>
      </c>
    </row>
    <row r="8637" spans="59:60" x14ac:dyDescent="0.25">
      <c r="BG8637">
        <v>8636</v>
      </c>
      <c r="BH8637" t="s">
        <v>301</v>
      </c>
    </row>
    <row r="8638" spans="59:60" x14ac:dyDescent="0.25">
      <c r="BG8638">
        <v>8637</v>
      </c>
      <c r="BH8638" t="s">
        <v>302</v>
      </c>
    </row>
    <row r="8639" spans="59:60" x14ac:dyDescent="0.25">
      <c r="BG8639">
        <v>8638</v>
      </c>
      <c r="BH8639" t="s">
        <v>303</v>
      </c>
    </row>
    <row r="8640" spans="59:60" x14ac:dyDescent="0.25">
      <c r="BG8640">
        <v>8639</v>
      </c>
      <c r="BH8640" t="s">
        <v>304</v>
      </c>
    </row>
    <row r="8641" spans="59:60" x14ac:dyDescent="0.25">
      <c r="BG8641">
        <v>8640</v>
      </c>
      <c r="BH8641" t="s">
        <v>305</v>
      </c>
    </row>
    <row r="8642" spans="59:60" x14ac:dyDescent="0.25">
      <c r="BG8642">
        <v>8641</v>
      </c>
      <c r="BH8642" t="s">
        <v>306</v>
      </c>
    </row>
    <row r="8643" spans="59:60" x14ac:dyDescent="0.25">
      <c r="BG8643">
        <v>8642</v>
      </c>
      <c r="BH8643" t="s">
        <v>307</v>
      </c>
    </row>
    <row r="8644" spans="59:60" x14ac:dyDescent="0.25">
      <c r="BG8644">
        <v>8643</v>
      </c>
      <c r="BH8644" t="s">
        <v>308</v>
      </c>
    </row>
    <row r="8645" spans="59:60" x14ac:dyDescent="0.25">
      <c r="BG8645">
        <v>8644</v>
      </c>
      <c r="BH8645" t="s">
        <v>309</v>
      </c>
    </row>
    <row r="8646" spans="59:60" x14ac:dyDescent="0.25">
      <c r="BG8646">
        <v>8645</v>
      </c>
      <c r="BH8646" t="s">
        <v>310</v>
      </c>
    </row>
    <row r="8647" spans="59:60" x14ac:dyDescent="0.25">
      <c r="BG8647">
        <v>8646</v>
      </c>
      <c r="BH8647" t="s">
        <v>311</v>
      </c>
    </row>
    <row r="8648" spans="59:60" x14ac:dyDescent="0.25">
      <c r="BG8648">
        <v>8647</v>
      </c>
      <c r="BH8648" t="s">
        <v>312</v>
      </c>
    </row>
    <row r="8649" spans="59:60" x14ac:dyDescent="0.25">
      <c r="BG8649">
        <v>8648</v>
      </c>
      <c r="BH8649" t="s">
        <v>313</v>
      </c>
    </row>
    <row r="8650" spans="59:60" x14ac:dyDescent="0.25">
      <c r="BG8650">
        <v>8649</v>
      </c>
      <c r="BH8650" t="s">
        <v>314</v>
      </c>
    </row>
    <row r="8651" spans="59:60" x14ac:dyDescent="0.25">
      <c r="BG8651">
        <v>8650</v>
      </c>
      <c r="BH8651" t="s">
        <v>315</v>
      </c>
    </row>
    <row r="8652" spans="59:60" x14ac:dyDescent="0.25">
      <c r="BG8652">
        <v>8651</v>
      </c>
      <c r="BH8652" t="s">
        <v>316</v>
      </c>
    </row>
    <row r="8653" spans="59:60" x14ac:dyDescent="0.25">
      <c r="BG8653">
        <v>8652</v>
      </c>
      <c r="BH8653" t="s">
        <v>317</v>
      </c>
    </row>
    <row r="8654" spans="59:60" x14ac:dyDescent="0.25">
      <c r="BG8654">
        <v>8653</v>
      </c>
      <c r="BH8654" t="s">
        <v>318</v>
      </c>
    </row>
    <row r="8655" spans="59:60" x14ac:dyDescent="0.25">
      <c r="BG8655">
        <v>8654</v>
      </c>
      <c r="BH8655" t="s">
        <v>319</v>
      </c>
    </row>
    <row r="8656" spans="59:60" x14ac:dyDescent="0.25">
      <c r="BG8656">
        <v>8655</v>
      </c>
      <c r="BH8656" t="s">
        <v>320</v>
      </c>
    </row>
    <row r="8657" spans="59:60" x14ac:dyDescent="0.25">
      <c r="BG8657">
        <v>8656</v>
      </c>
      <c r="BH8657" t="s">
        <v>321</v>
      </c>
    </row>
    <row r="8658" spans="59:60" x14ac:dyDescent="0.25">
      <c r="BG8658">
        <v>8657</v>
      </c>
      <c r="BH8658" t="s">
        <v>322</v>
      </c>
    </row>
    <row r="8659" spans="59:60" x14ac:dyDescent="0.25">
      <c r="BG8659">
        <v>8658</v>
      </c>
      <c r="BH8659" t="s">
        <v>323</v>
      </c>
    </row>
    <row r="8660" spans="59:60" x14ac:dyDescent="0.25">
      <c r="BG8660">
        <v>8659</v>
      </c>
      <c r="BH8660" t="s">
        <v>324</v>
      </c>
    </row>
    <row r="8661" spans="59:60" x14ac:dyDescent="0.25">
      <c r="BG8661">
        <v>8660</v>
      </c>
      <c r="BH8661" t="s">
        <v>325</v>
      </c>
    </row>
    <row r="8662" spans="59:60" x14ac:dyDescent="0.25">
      <c r="BG8662">
        <v>8661</v>
      </c>
      <c r="BH8662" t="s">
        <v>326</v>
      </c>
    </row>
    <row r="8663" spans="59:60" x14ac:dyDescent="0.25">
      <c r="BG8663">
        <v>8662</v>
      </c>
      <c r="BH8663" t="s">
        <v>327</v>
      </c>
    </row>
    <row r="8664" spans="59:60" x14ac:dyDescent="0.25">
      <c r="BG8664">
        <v>8663</v>
      </c>
      <c r="BH8664" t="s">
        <v>328</v>
      </c>
    </row>
    <row r="8665" spans="59:60" x14ac:dyDescent="0.25">
      <c r="BG8665">
        <v>8664</v>
      </c>
      <c r="BH8665" t="s">
        <v>329</v>
      </c>
    </row>
    <row r="8666" spans="59:60" x14ac:dyDescent="0.25">
      <c r="BG8666">
        <v>8665</v>
      </c>
      <c r="BH8666" t="s">
        <v>330</v>
      </c>
    </row>
    <row r="8667" spans="59:60" x14ac:dyDescent="0.25">
      <c r="BG8667">
        <v>8666</v>
      </c>
      <c r="BH8667" t="s">
        <v>331</v>
      </c>
    </row>
    <row r="8668" spans="59:60" x14ac:dyDescent="0.25">
      <c r="BG8668">
        <v>8667</v>
      </c>
      <c r="BH8668" t="s">
        <v>332</v>
      </c>
    </row>
    <row r="8669" spans="59:60" x14ac:dyDescent="0.25">
      <c r="BG8669">
        <v>8668</v>
      </c>
      <c r="BH8669" t="s">
        <v>333</v>
      </c>
    </row>
    <row r="8670" spans="59:60" x14ac:dyDescent="0.25">
      <c r="BG8670">
        <v>8669</v>
      </c>
      <c r="BH8670" t="s">
        <v>334</v>
      </c>
    </row>
    <row r="8671" spans="59:60" x14ac:dyDescent="0.25">
      <c r="BG8671">
        <v>8670</v>
      </c>
      <c r="BH8671" t="s">
        <v>335</v>
      </c>
    </row>
    <row r="8672" spans="59:60" x14ac:dyDescent="0.25">
      <c r="BG8672">
        <v>8671</v>
      </c>
      <c r="BH8672" t="s">
        <v>336</v>
      </c>
    </row>
    <row r="8673" spans="59:60" x14ac:dyDescent="0.25">
      <c r="BG8673">
        <v>8672</v>
      </c>
      <c r="BH8673" t="s">
        <v>337</v>
      </c>
    </row>
    <row r="8674" spans="59:60" x14ac:dyDescent="0.25">
      <c r="BG8674">
        <v>8673</v>
      </c>
      <c r="BH8674" t="s">
        <v>338</v>
      </c>
    </row>
    <row r="8675" spans="59:60" x14ac:dyDescent="0.25">
      <c r="BG8675">
        <v>8674</v>
      </c>
      <c r="BH8675" t="s">
        <v>339</v>
      </c>
    </row>
    <row r="8676" spans="59:60" x14ac:dyDescent="0.25">
      <c r="BG8676">
        <v>8675</v>
      </c>
      <c r="BH8676" t="s">
        <v>340</v>
      </c>
    </row>
    <row r="8677" spans="59:60" x14ac:dyDescent="0.25">
      <c r="BG8677">
        <v>8676</v>
      </c>
      <c r="BH8677" t="s">
        <v>341</v>
      </c>
    </row>
    <row r="8678" spans="59:60" x14ac:dyDescent="0.25">
      <c r="BG8678">
        <v>8677</v>
      </c>
      <c r="BH8678" t="s">
        <v>342</v>
      </c>
    </row>
    <row r="8679" spans="59:60" x14ac:dyDescent="0.25">
      <c r="BG8679">
        <v>8678</v>
      </c>
      <c r="BH8679" t="s">
        <v>343</v>
      </c>
    </row>
    <row r="8680" spans="59:60" x14ac:dyDescent="0.25">
      <c r="BG8680">
        <v>8679</v>
      </c>
      <c r="BH8680" t="s">
        <v>344</v>
      </c>
    </row>
    <row r="8681" spans="59:60" x14ac:dyDescent="0.25">
      <c r="BG8681">
        <v>8680</v>
      </c>
      <c r="BH8681" t="s">
        <v>345</v>
      </c>
    </row>
    <row r="8682" spans="59:60" x14ac:dyDescent="0.25">
      <c r="BG8682">
        <v>8681</v>
      </c>
      <c r="BH8682" t="s">
        <v>346</v>
      </c>
    </row>
    <row r="8683" spans="59:60" x14ac:dyDescent="0.25">
      <c r="BG8683">
        <v>8682</v>
      </c>
      <c r="BH8683" t="s">
        <v>347</v>
      </c>
    </row>
    <row r="8684" spans="59:60" x14ac:dyDescent="0.25">
      <c r="BG8684">
        <v>8683</v>
      </c>
      <c r="BH8684" t="s">
        <v>348</v>
      </c>
    </row>
    <row r="8685" spans="59:60" x14ac:dyDescent="0.25">
      <c r="BG8685">
        <v>8684</v>
      </c>
      <c r="BH8685" t="s">
        <v>349</v>
      </c>
    </row>
    <row r="8686" spans="59:60" x14ac:dyDescent="0.25">
      <c r="BG8686">
        <v>8685</v>
      </c>
      <c r="BH8686" t="s">
        <v>350</v>
      </c>
    </row>
    <row r="8687" spans="59:60" x14ac:dyDescent="0.25">
      <c r="BG8687">
        <v>8686</v>
      </c>
      <c r="BH8687" t="s">
        <v>351</v>
      </c>
    </row>
    <row r="8688" spans="59:60" x14ac:dyDescent="0.25">
      <c r="BG8688">
        <v>8687</v>
      </c>
      <c r="BH8688" t="s">
        <v>352</v>
      </c>
    </row>
    <row r="8689" spans="59:60" x14ac:dyDescent="0.25">
      <c r="BG8689">
        <v>8688</v>
      </c>
      <c r="BH8689" t="s">
        <v>293</v>
      </c>
    </row>
    <row r="8690" spans="59:60" x14ac:dyDescent="0.25">
      <c r="BG8690">
        <v>8689</v>
      </c>
      <c r="BH8690" t="s">
        <v>294</v>
      </c>
    </row>
    <row r="8691" spans="59:60" x14ac:dyDescent="0.25">
      <c r="BG8691">
        <v>8690</v>
      </c>
      <c r="BH8691" t="s">
        <v>295</v>
      </c>
    </row>
    <row r="8692" spans="59:60" x14ac:dyDescent="0.25">
      <c r="BG8692">
        <v>8691</v>
      </c>
      <c r="BH8692" t="s">
        <v>296</v>
      </c>
    </row>
    <row r="8693" spans="59:60" x14ac:dyDescent="0.25">
      <c r="BG8693">
        <v>8692</v>
      </c>
      <c r="BH8693" t="s">
        <v>297</v>
      </c>
    </row>
    <row r="8694" spans="59:60" x14ac:dyDescent="0.25">
      <c r="BG8694">
        <v>8693</v>
      </c>
      <c r="BH8694" t="s">
        <v>298</v>
      </c>
    </row>
    <row r="8695" spans="59:60" x14ac:dyDescent="0.25">
      <c r="BG8695">
        <v>8694</v>
      </c>
      <c r="BH8695" t="s">
        <v>299</v>
      </c>
    </row>
    <row r="8696" spans="59:60" x14ac:dyDescent="0.25">
      <c r="BG8696">
        <v>8695</v>
      </c>
      <c r="BH8696" t="s">
        <v>300</v>
      </c>
    </row>
    <row r="8697" spans="59:60" x14ac:dyDescent="0.25">
      <c r="BG8697">
        <v>8696</v>
      </c>
      <c r="BH8697" t="s">
        <v>301</v>
      </c>
    </row>
    <row r="8698" spans="59:60" x14ac:dyDescent="0.25">
      <c r="BG8698">
        <v>8697</v>
      </c>
      <c r="BH8698" t="s">
        <v>302</v>
      </c>
    </row>
    <row r="8699" spans="59:60" x14ac:dyDescent="0.25">
      <c r="BG8699">
        <v>8698</v>
      </c>
      <c r="BH8699" t="s">
        <v>303</v>
      </c>
    </row>
    <row r="8700" spans="59:60" x14ac:dyDescent="0.25">
      <c r="BG8700">
        <v>8699</v>
      </c>
      <c r="BH8700" t="s">
        <v>304</v>
      </c>
    </row>
    <row r="8701" spans="59:60" x14ac:dyDescent="0.25">
      <c r="BG8701">
        <v>8700</v>
      </c>
      <c r="BH8701" t="s">
        <v>305</v>
      </c>
    </row>
    <row r="8702" spans="59:60" x14ac:dyDescent="0.25">
      <c r="BG8702">
        <v>8701</v>
      </c>
      <c r="BH8702" t="s">
        <v>306</v>
      </c>
    </row>
    <row r="8703" spans="59:60" x14ac:dyDescent="0.25">
      <c r="BG8703">
        <v>8702</v>
      </c>
      <c r="BH8703" t="s">
        <v>307</v>
      </c>
    </row>
    <row r="8704" spans="59:60" x14ac:dyDescent="0.25">
      <c r="BG8704">
        <v>8703</v>
      </c>
      <c r="BH8704" t="s">
        <v>308</v>
      </c>
    </row>
    <row r="8705" spans="59:60" x14ac:dyDescent="0.25">
      <c r="BG8705">
        <v>8704</v>
      </c>
      <c r="BH8705" t="s">
        <v>309</v>
      </c>
    </row>
    <row r="8706" spans="59:60" x14ac:dyDescent="0.25">
      <c r="BG8706">
        <v>8705</v>
      </c>
      <c r="BH8706" t="s">
        <v>310</v>
      </c>
    </row>
    <row r="8707" spans="59:60" x14ac:dyDescent="0.25">
      <c r="BG8707">
        <v>8706</v>
      </c>
      <c r="BH8707" t="s">
        <v>311</v>
      </c>
    </row>
    <row r="8708" spans="59:60" x14ac:dyDescent="0.25">
      <c r="BG8708">
        <v>8707</v>
      </c>
      <c r="BH8708" t="s">
        <v>312</v>
      </c>
    </row>
    <row r="8709" spans="59:60" x14ac:dyDescent="0.25">
      <c r="BG8709">
        <v>8708</v>
      </c>
      <c r="BH8709" t="s">
        <v>313</v>
      </c>
    </row>
    <row r="8710" spans="59:60" x14ac:dyDescent="0.25">
      <c r="BG8710">
        <v>8709</v>
      </c>
      <c r="BH8710" t="s">
        <v>314</v>
      </c>
    </row>
    <row r="8711" spans="59:60" x14ac:dyDescent="0.25">
      <c r="BG8711">
        <v>8710</v>
      </c>
      <c r="BH8711" t="s">
        <v>315</v>
      </c>
    </row>
    <row r="8712" spans="59:60" x14ac:dyDescent="0.25">
      <c r="BG8712">
        <v>8711</v>
      </c>
      <c r="BH8712" t="s">
        <v>316</v>
      </c>
    </row>
    <row r="8713" spans="59:60" x14ac:dyDescent="0.25">
      <c r="BG8713">
        <v>8712</v>
      </c>
      <c r="BH8713" t="s">
        <v>317</v>
      </c>
    </row>
    <row r="8714" spans="59:60" x14ac:dyDescent="0.25">
      <c r="BG8714">
        <v>8713</v>
      </c>
      <c r="BH8714" t="s">
        <v>318</v>
      </c>
    </row>
    <row r="8715" spans="59:60" x14ac:dyDescent="0.25">
      <c r="BG8715">
        <v>8714</v>
      </c>
      <c r="BH8715" t="s">
        <v>319</v>
      </c>
    </row>
    <row r="8716" spans="59:60" x14ac:dyDescent="0.25">
      <c r="BG8716">
        <v>8715</v>
      </c>
      <c r="BH8716" t="s">
        <v>320</v>
      </c>
    </row>
    <row r="8717" spans="59:60" x14ac:dyDescent="0.25">
      <c r="BG8717">
        <v>8716</v>
      </c>
      <c r="BH8717" t="s">
        <v>321</v>
      </c>
    </row>
    <row r="8718" spans="59:60" x14ac:dyDescent="0.25">
      <c r="BG8718">
        <v>8717</v>
      </c>
      <c r="BH8718" t="s">
        <v>322</v>
      </c>
    </row>
    <row r="8719" spans="59:60" x14ac:dyDescent="0.25">
      <c r="BG8719">
        <v>8718</v>
      </c>
      <c r="BH8719" t="s">
        <v>323</v>
      </c>
    </row>
    <row r="8720" spans="59:60" x14ac:dyDescent="0.25">
      <c r="BG8720">
        <v>8719</v>
      </c>
      <c r="BH8720" t="s">
        <v>324</v>
      </c>
    </row>
    <row r="8721" spans="59:60" x14ac:dyDescent="0.25">
      <c r="BG8721">
        <v>8720</v>
      </c>
      <c r="BH8721" t="s">
        <v>325</v>
      </c>
    </row>
    <row r="8722" spans="59:60" x14ac:dyDescent="0.25">
      <c r="BG8722">
        <v>8721</v>
      </c>
      <c r="BH8722" t="s">
        <v>326</v>
      </c>
    </row>
    <row r="8723" spans="59:60" x14ac:dyDescent="0.25">
      <c r="BG8723">
        <v>8722</v>
      </c>
      <c r="BH8723" t="s">
        <v>327</v>
      </c>
    </row>
    <row r="8724" spans="59:60" x14ac:dyDescent="0.25">
      <c r="BG8724">
        <v>8723</v>
      </c>
      <c r="BH8724" t="s">
        <v>328</v>
      </c>
    </row>
    <row r="8725" spans="59:60" x14ac:dyDescent="0.25">
      <c r="BG8725">
        <v>8724</v>
      </c>
      <c r="BH8725" t="s">
        <v>329</v>
      </c>
    </row>
    <row r="8726" spans="59:60" x14ac:dyDescent="0.25">
      <c r="BG8726">
        <v>8725</v>
      </c>
      <c r="BH8726" t="s">
        <v>330</v>
      </c>
    </row>
    <row r="8727" spans="59:60" x14ac:dyDescent="0.25">
      <c r="BG8727">
        <v>8726</v>
      </c>
      <c r="BH8727" t="s">
        <v>331</v>
      </c>
    </row>
    <row r="8728" spans="59:60" x14ac:dyDescent="0.25">
      <c r="BG8728">
        <v>8727</v>
      </c>
      <c r="BH8728" t="s">
        <v>332</v>
      </c>
    </row>
    <row r="8729" spans="59:60" x14ac:dyDescent="0.25">
      <c r="BG8729">
        <v>8728</v>
      </c>
      <c r="BH8729" t="s">
        <v>333</v>
      </c>
    </row>
    <row r="8730" spans="59:60" x14ac:dyDescent="0.25">
      <c r="BG8730">
        <v>8729</v>
      </c>
      <c r="BH8730" t="s">
        <v>334</v>
      </c>
    </row>
    <row r="8731" spans="59:60" x14ac:dyDescent="0.25">
      <c r="BG8731">
        <v>8730</v>
      </c>
      <c r="BH8731" t="s">
        <v>335</v>
      </c>
    </row>
    <row r="8732" spans="59:60" x14ac:dyDescent="0.25">
      <c r="BG8732">
        <v>8731</v>
      </c>
      <c r="BH8732" t="s">
        <v>336</v>
      </c>
    </row>
    <row r="8733" spans="59:60" x14ac:dyDescent="0.25">
      <c r="BG8733">
        <v>8732</v>
      </c>
      <c r="BH8733" t="s">
        <v>337</v>
      </c>
    </row>
    <row r="8734" spans="59:60" x14ac:dyDescent="0.25">
      <c r="BG8734">
        <v>8733</v>
      </c>
      <c r="BH8734" t="s">
        <v>338</v>
      </c>
    </row>
    <row r="8735" spans="59:60" x14ac:dyDescent="0.25">
      <c r="BG8735">
        <v>8734</v>
      </c>
      <c r="BH8735" t="s">
        <v>339</v>
      </c>
    </row>
    <row r="8736" spans="59:60" x14ac:dyDescent="0.25">
      <c r="BG8736">
        <v>8735</v>
      </c>
      <c r="BH8736" t="s">
        <v>340</v>
      </c>
    </row>
    <row r="8737" spans="59:60" x14ac:dyDescent="0.25">
      <c r="BG8737">
        <v>8736</v>
      </c>
      <c r="BH8737" t="s">
        <v>341</v>
      </c>
    </row>
    <row r="8738" spans="59:60" x14ac:dyDescent="0.25">
      <c r="BG8738">
        <v>8737</v>
      </c>
      <c r="BH8738" t="s">
        <v>342</v>
      </c>
    </row>
    <row r="8739" spans="59:60" x14ac:dyDescent="0.25">
      <c r="BG8739">
        <v>8738</v>
      </c>
      <c r="BH8739" t="s">
        <v>343</v>
      </c>
    </row>
    <row r="8740" spans="59:60" x14ac:dyDescent="0.25">
      <c r="BG8740">
        <v>8739</v>
      </c>
      <c r="BH8740" t="s">
        <v>344</v>
      </c>
    </row>
    <row r="8741" spans="59:60" x14ac:dyDescent="0.25">
      <c r="BG8741">
        <v>8740</v>
      </c>
      <c r="BH8741" t="s">
        <v>345</v>
      </c>
    </row>
    <row r="8742" spans="59:60" x14ac:dyDescent="0.25">
      <c r="BG8742">
        <v>8741</v>
      </c>
      <c r="BH8742" t="s">
        <v>346</v>
      </c>
    </row>
    <row r="8743" spans="59:60" x14ac:dyDescent="0.25">
      <c r="BG8743">
        <v>8742</v>
      </c>
      <c r="BH8743" t="s">
        <v>347</v>
      </c>
    </row>
    <row r="8744" spans="59:60" x14ac:dyDescent="0.25">
      <c r="BG8744">
        <v>8743</v>
      </c>
      <c r="BH8744" t="s">
        <v>348</v>
      </c>
    </row>
    <row r="8745" spans="59:60" x14ac:dyDescent="0.25">
      <c r="BG8745">
        <v>8744</v>
      </c>
      <c r="BH8745" t="s">
        <v>349</v>
      </c>
    </row>
    <row r="8746" spans="59:60" x14ac:dyDescent="0.25">
      <c r="BG8746">
        <v>8745</v>
      </c>
      <c r="BH8746" t="s">
        <v>350</v>
      </c>
    </row>
    <row r="8747" spans="59:60" x14ac:dyDescent="0.25">
      <c r="BG8747">
        <v>8746</v>
      </c>
      <c r="BH8747" t="s">
        <v>351</v>
      </c>
    </row>
    <row r="8748" spans="59:60" x14ac:dyDescent="0.25">
      <c r="BG8748">
        <v>8747</v>
      </c>
      <c r="BH8748" t="s">
        <v>352</v>
      </c>
    </row>
    <row r="8749" spans="59:60" x14ac:dyDescent="0.25">
      <c r="BG8749">
        <v>8748</v>
      </c>
      <c r="BH8749" t="s">
        <v>293</v>
      </c>
    </row>
    <row r="8750" spans="59:60" x14ac:dyDescent="0.25">
      <c r="BG8750">
        <v>8749</v>
      </c>
      <c r="BH8750" t="s">
        <v>294</v>
      </c>
    </row>
    <row r="8751" spans="59:60" x14ac:dyDescent="0.25">
      <c r="BG8751">
        <v>8750</v>
      </c>
      <c r="BH8751" t="s">
        <v>295</v>
      </c>
    </row>
    <row r="8752" spans="59:60" x14ac:dyDescent="0.25">
      <c r="BG8752">
        <v>8751</v>
      </c>
      <c r="BH8752" t="s">
        <v>296</v>
      </c>
    </row>
    <row r="8753" spans="59:60" x14ac:dyDescent="0.25">
      <c r="BG8753">
        <v>8752</v>
      </c>
      <c r="BH8753" t="s">
        <v>297</v>
      </c>
    </row>
    <row r="8754" spans="59:60" x14ac:dyDescent="0.25">
      <c r="BG8754">
        <v>8753</v>
      </c>
      <c r="BH8754" t="s">
        <v>298</v>
      </c>
    </row>
    <row r="8755" spans="59:60" x14ac:dyDescent="0.25">
      <c r="BG8755">
        <v>8754</v>
      </c>
      <c r="BH8755" t="s">
        <v>299</v>
      </c>
    </row>
    <row r="8756" spans="59:60" x14ac:dyDescent="0.25">
      <c r="BG8756">
        <v>8755</v>
      </c>
      <c r="BH8756" t="s">
        <v>300</v>
      </c>
    </row>
    <row r="8757" spans="59:60" x14ac:dyDescent="0.25">
      <c r="BG8757">
        <v>8756</v>
      </c>
      <c r="BH8757" t="s">
        <v>301</v>
      </c>
    </row>
    <row r="8758" spans="59:60" x14ac:dyDescent="0.25">
      <c r="BG8758">
        <v>8757</v>
      </c>
      <c r="BH8758" t="s">
        <v>302</v>
      </c>
    </row>
    <row r="8759" spans="59:60" x14ac:dyDescent="0.25">
      <c r="BG8759">
        <v>8758</v>
      </c>
      <c r="BH8759" t="s">
        <v>303</v>
      </c>
    </row>
    <row r="8760" spans="59:60" x14ac:dyDescent="0.25">
      <c r="BG8760">
        <v>8759</v>
      </c>
      <c r="BH8760" t="s">
        <v>304</v>
      </c>
    </row>
    <row r="8761" spans="59:60" x14ac:dyDescent="0.25">
      <c r="BG8761">
        <v>8760</v>
      </c>
      <c r="BH8761" t="s">
        <v>305</v>
      </c>
    </row>
    <row r="8762" spans="59:60" x14ac:dyDescent="0.25">
      <c r="BG8762">
        <v>8761</v>
      </c>
      <c r="BH8762" t="s">
        <v>306</v>
      </c>
    </row>
    <row r="8763" spans="59:60" x14ac:dyDescent="0.25">
      <c r="BG8763">
        <v>8762</v>
      </c>
      <c r="BH8763" t="s">
        <v>307</v>
      </c>
    </row>
    <row r="8764" spans="59:60" x14ac:dyDescent="0.25">
      <c r="BG8764">
        <v>8763</v>
      </c>
      <c r="BH8764" t="s">
        <v>308</v>
      </c>
    </row>
    <row r="8765" spans="59:60" x14ac:dyDescent="0.25">
      <c r="BG8765">
        <v>8764</v>
      </c>
      <c r="BH8765" t="s">
        <v>309</v>
      </c>
    </row>
    <row r="8766" spans="59:60" x14ac:dyDescent="0.25">
      <c r="BG8766">
        <v>8765</v>
      </c>
      <c r="BH8766" t="s">
        <v>310</v>
      </c>
    </row>
    <row r="8767" spans="59:60" x14ac:dyDescent="0.25">
      <c r="BG8767">
        <v>8766</v>
      </c>
      <c r="BH8767" t="s">
        <v>311</v>
      </c>
    </row>
    <row r="8768" spans="59:60" x14ac:dyDescent="0.25">
      <c r="BG8768">
        <v>8767</v>
      </c>
      <c r="BH8768" t="s">
        <v>312</v>
      </c>
    </row>
    <row r="8769" spans="59:60" x14ac:dyDescent="0.25">
      <c r="BG8769">
        <v>8768</v>
      </c>
      <c r="BH8769" t="s">
        <v>313</v>
      </c>
    </row>
    <row r="8770" spans="59:60" x14ac:dyDescent="0.25">
      <c r="BG8770">
        <v>8769</v>
      </c>
      <c r="BH8770" t="s">
        <v>314</v>
      </c>
    </row>
    <row r="8771" spans="59:60" x14ac:dyDescent="0.25">
      <c r="BG8771">
        <v>8770</v>
      </c>
      <c r="BH8771" t="s">
        <v>315</v>
      </c>
    </row>
    <row r="8772" spans="59:60" x14ac:dyDescent="0.25">
      <c r="BG8772">
        <v>8771</v>
      </c>
      <c r="BH8772" t="s">
        <v>316</v>
      </c>
    </row>
    <row r="8773" spans="59:60" x14ac:dyDescent="0.25">
      <c r="BG8773">
        <v>8772</v>
      </c>
      <c r="BH8773" t="s">
        <v>317</v>
      </c>
    </row>
    <row r="8774" spans="59:60" x14ac:dyDescent="0.25">
      <c r="BG8774">
        <v>8773</v>
      </c>
      <c r="BH8774" t="s">
        <v>318</v>
      </c>
    </row>
    <row r="8775" spans="59:60" x14ac:dyDescent="0.25">
      <c r="BG8775">
        <v>8774</v>
      </c>
      <c r="BH8775" t="s">
        <v>319</v>
      </c>
    </row>
    <row r="8776" spans="59:60" x14ac:dyDescent="0.25">
      <c r="BG8776">
        <v>8775</v>
      </c>
      <c r="BH8776" t="s">
        <v>320</v>
      </c>
    </row>
    <row r="8777" spans="59:60" x14ac:dyDescent="0.25">
      <c r="BG8777">
        <v>8776</v>
      </c>
      <c r="BH8777" t="s">
        <v>321</v>
      </c>
    </row>
    <row r="8778" spans="59:60" x14ac:dyDescent="0.25">
      <c r="BG8778">
        <v>8777</v>
      </c>
      <c r="BH8778" t="s">
        <v>322</v>
      </c>
    </row>
    <row r="8779" spans="59:60" x14ac:dyDescent="0.25">
      <c r="BG8779">
        <v>8778</v>
      </c>
      <c r="BH8779" t="s">
        <v>323</v>
      </c>
    </row>
    <row r="8780" spans="59:60" x14ac:dyDescent="0.25">
      <c r="BG8780">
        <v>8779</v>
      </c>
      <c r="BH8780" t="s">
        <v>324</v>
      </c>
    </row>
    <row r="8781" spans="59:60" x14ac:dyDescent="0.25">
      <c r="BG8781">
        <v>8780</v>
      </c>
      <c r="BH8781" t="s">
        <v>325</v>
      </c>
    </row>
    <row r="8782" spans="59:60" x14ac:dyDescent="0.25">
      <c r="BG8782">
        <v>8781</v>
      </c>
      <c r="BH8782" t="s">
        <v>326</v>
      </c>
    </row>
    <row r="8783" spans="59:60" x14ac:dyDescent="0.25">
      <c r="BG8783">
        <v>8782</v>
      </c>
      <c r="BH8783" t="s">
        <v>327</v>
      </c>
    </row>
    <row r="8784" spans="59:60" x14ac:dyDescent="0.25">
      <c r="BG8784">
        <v>8783</v>
      </c>
      <c r="BH8784" t="s">
        <v>328</v>
      </c>
    </row>
    <row r="8785" spans="59:60" x14ac:dyDescent="0.25">
      <c r="BG8785">
        <v>8784</v>
      </c>
      <c r="BH8785" t="s">
        <v>329</v>
      </c>
    </row>
    <row r="8786" spans="59:60" x14ac:dyDescent="0.25">
      <c r="BG8786">
        <v>8785</v>
      </c>
      <c r="BH8786" t="s">
        <v>330</v>
      </c>
    </row>
    <row r="8787" spans="59:60" x14ac:dyDescent="0.25">
      <c r="BG8787">
        <v>8786</v>
      </c>
      <c r="BH8787" t="s">
        <v>331</v>
      </c>
    </row>
    <row r="8788" spans="59:60" x14ac:dyDescent="0.25">
      <c r="BG8788">
        <v>8787</v>
      </c>
      <c r="BH8788" t="s">
        <v>332</v>
      </c>
    </row>
    <row r="8789" spans="59:60" x14ac:dyDescent="0.25">
      <c r="BG8789">
        <v>8788</v>
      </c>
      <c r="BH8789" t="s">
        <v>333</v>
      </c>
    </row>
    <row r="8790" spans="59:60" x14ac:dyDescent="0.25">
      <c r="BG8790">
        <v>8789</v>
      </c>
      <c r="BH8790" t="s">
        <v>334</v>
      </c>
    </row>
    <row r="8791" spans="59:60" x14ac:dyDescent="0.25">
      <c r="BG8791">
        <v>8790</v>
      </c>
      <c r="BH8791" t="s">
        <v>335</v>
      </c>
    </row>
    <row r="8792" spans="59:60" x14ac:dyDescent="0.25">
      <c r="BG8792">
        <v>8791</v>
      </c>
      <c r="BH8792" t="s">
        <v>336</v>
      </c>
    </row>
    <row r="8793" spans="59:60" x14ac:dyDescent="0.25">
      <c r="BG8793">
        <v>8792</v>
      </c>
      <c r="BH8793" t="s">
        <v>337</v>
      </c>
    </row>
    <row r="8794" spans="59:60" x14ac:dyDescent="0.25">
      <c r="BG8794">
        <v>8793</v>
      </c>
      <c r="BH8794" t="s">
        <v>338</v>
      </c>
    </row>
    <row r="8795" spans="59:60" x14ac:dyDescent="0.25">
      <c r="BG8795">
        <v>8794</v>
      </c>
      <c r="BH8795" t="s">
        <v>339</v>
      </c>
    </row>
    <row r="8796" spans="59:60" x14ac:dyDescent="0.25">
      <c r="BG8796">
        <v>8795</v>
      </c>
      <c r="BH8796" t="s">
        <v>340</v>
      </c>
    </row>
    <row r="8797" spans="59:60" x14ac:dyDescent="0.25">
      <c r="BG8797">
        <v>8796</v>
      </c>
      <c r="BH8797" t="s">
        <v>341</v>
      </c>
    </row>
    <row r="8798" spans="59:60" x14ac:dyDescent="0.25">
      <c r="BG8798">
        <v>8797</v>
      </c>
      <c r="BH8798" t="s">
        <v>342</v>
      </c>
    </row>
    <row r="8799" spans="59:60" x14ac:dyDescent="0.25">
      <c r="BG8799">
        <v>8798</v>
      </c>
      <c r="BH8799" t="s">
        <v>343</v>
      </c>
    </row>
    <row r="8800" spans="59:60" x14ac:dyDescent="0.25">
      <c r="BG8800">
        <v>8799</v>
      </c>
      <c r="BH8800" t="s">
        <v>344</v>
      </c>
    </row>
    <row r="8801" spans="59:60" x14ac:dyDescent="0.25">
      <c r="BG8801">
        <v>8800</v>
      </c>
      <c r="BH8801" t="s">
        <v>345</v>
      </c>
    </row>
    <row r="8802" spans="59:60" x14ac:dyDescent="0.25">
      <c r="BG8802">
        <v>8801</v>
      </c>
      <c r="BH8802" t="s">
        <v>346</v>
      </c>
    </row>
    <row r="8803" spans="59:60" x14ac:dyDescent="0.25">
      <c r="BG8803">
        <v>8802</v>
      </c>
      <c r="BH8803" t="s">
        <v>347</v>
      </c>
    </row>
    <row r="8804" spans="59:60" x14ac:dyDescent="0.25">
      <c r="BG8804">
        <v>8803</v>
      </c>
      <c r="BH8804" t="s">
        <v>348</v>
      </c>
    </row>
    <row r="8805" spans="59:60" x14ac:dyDescent="0.25">
      <c r="BG8805">
        <v>8804</v>
      </c>
      <c r="BH8805" t="s">
        <v>349</v>
      </c>
    </row>
    <row r="8806" spans="59:60" x14ac:dyDescent="0.25">
      <c r="BG8806">
        <v>8805</v>
      </c>
      <c r="BH8806" t="s">
        <v>350</v>
      </c>
    </row>
    <row r="8807" spans="59:60" x14ac:dyDescent="0.25">
      <c r="BG8807">
        <v>8806</v>
      </c>
      <c r="BH8807" t="s">
        <v>351</v>
      </c>
    </row>
    <row r="8808" spans="59:60" x14ac:dyDescent="0.25">
      <c r="BG8808">
        <v>8807</v>
      </c>
      <c r="BH8808" t="s">
        <v>352</v>
      </c>
    </row>
    <row r="8809" spans="59:60" x14ac:dyDescent="0.25">
      <c r="BG8809">
        <v>8808</v>
      </c>
      <c r="BH8809" t="s">
        <v>293</v>
      </c>
    </row>
    <row r="8810" spans="59:60" x14ac:dyDescent="0.25">
      <c r="BG8810">
        <v>8809</v>
      </c>
      <c r="BH8810" t="s">
        <v>294</v>
      </c>
    </row>
    <row r="8811" spans="59:60" x14ac:dyDescent="0.25">
      <c r="BG8811">
        <v>8810</v>
      </c>
      <c r="BH8811" t="s">
        <v>295</v>
      </c>
    </row>
    <row r="8812" spans="59:60" x14ac:dyDescent="0.25">
      <c r="BG8812">
        <v>8811</v>
      </c>
      <c r="BH8812" t="s">
        <v>296</v>
      </c>
    </row>
    <row r="8813" spans="59:60" x14ac:dyDescent="0.25">
      <c r="BG8813">
        <v>8812</v>
      </c>
      <c r="BH8813" t="s">
        <v>297</v>
      </c>
    </row>
    <row r="8814" spans="59:60" x14ac:dyDescent="0.25">
      <c r="BG8814">
        <v>8813</v>
      </c>
      <c r="BH8814" t="s">
        <v>298</v>
      </c>
    </row>
    <row r="8815" spans="59:60" x14ac:dyDescent="0.25">
      <c r="BG8815">
        <v>8814</v>
      </c>
      <c r="BH8815" t="s">
        <v>299</v>
      </c>
    </row>
    <row r="8816" spans="59:60" x14ac:dyDescent="0.25">
      <c r="BG8816">
        <v>8815</v>
      </c>
      <c r="BH8816" t="s">
        <v>300</v>
      </c>
    </row>
    <row r="8817" spans="59:60" x14ac:dyDescent="0.25">
      <c r="BG8817">
        <v>8816</v>
      </c>
      <c r="BH8817" t="s">
        <v>301</v>
      </c>
    </row>
    <row r="8818" spans="59:60" x14ac:dyDescent="0.25">
      <c r="BG8818">
        <v>8817</v>
      </c>
      <c r="BH8818" t="s">
        <v>302</v>
      </c>
    </row>
    <row r="8819" spans="59:60" x14ac:dyDescent="0.25">
      <c r="BG8819">
        <v>8818</v>
      </c>
      <c r="BH8819" t="s">
        <v>303</v>
      </c>
    </row>
    <row r="8820" spans="59:60" x14ac:dyDescent="0.25">
      <c r="BG8820">
        <v>8819</v>
      </c>
      <c r="BH8820" t="s">
        <v>304</v>
      </c>
    </row>
    <row r="8821" spans="59:60" x14ac:dyDescent="0.25">
      <c r="BG8821">
        <v>8820</v>
      </c>
      <c r="BH8821" t="s">
        <v>305</v>
      </c>
    </row>
    <row r="8822" spans="59:60" x14ac:dyDescent="0.25">
      <c r="BG8822">
        <v>8821</v>
      </c>
      <c r="BH8822" t="s">
        <v>306</v>
      </c>
    </row>
    <row r="8823" spans="59:60" x14ac:dyDescent="0.25">
      <c r="BG8823">
        <v>8822</v>
      </c>
      <c r="BH8823" t="s">
        <v>307</v>
      </c>
    </row>
    <row r="8824" spans="59:60" x14ac:dyDescent="0.25">
      <c r="BG8824">
        <v>8823</v>
      </c>
      <c r="BH8824" t="s">
        <v>308</v>
      </c>
    </row>
    <row r="8825" spans="59:60" x14ac:dyDescent="0.25">
      <c r="BG8825">
        <v>8824</v>
      </c>
      <c r="BH8825" t="s">
        <v>309</v>
      </c>
    </row>
    <row r="8826" spans="59:60" x14ac:dyDescent="0.25">
      <c r="BG8826">
        <v>8825</v>
      </c>
      <c r="BH8826" t="s">
        <v>310</v>
      </c>
    </row>
    <row r="8827" spans="59:60" x14ac:dyDescent="0.25">
      <c r="BG8827">
        <v>8826</v>
      </c>
      <c r="BH8827" t="s">
        <v>311</v>
      </c>
    </row>
    <row r="8828" spans="59:60" x14ac:dyDescent="0.25">
      <c r="BG8828">
        <v>8827</v>
      </c>
      <c r="BH8828" t="s">
        <v>312</v>
      </c>
    </row>
    <row r="8829" spans="59:60" x14ac:dyDescent="0.25">
      <c r="BG8829">
        <v>8828</v>
      </c>
      <c r="BH8829" t="s">
        <v>313</v>
      </c>
    </row>
    <row r="8830" spans="59:60" x14ac:dyDescent="0.25">
      <c r="BG8830">
        <v>8829</v>
      </c>
      <c r="BH8830" t="s">
        <v>314</v>
      </c>
    </row>
    <row r="8831" spans="59:60" x14ac:dyDescent="0.25">
      <c r="BG8831">
        <v>8830</v>
      </c>
      <c r="BH8831" t="s">
        <v>315</v>
      </c>
    </row>
    <row r="8832" spans="59:60" x14ac:dyDescent="0.25">
      <c r="BG8832">
        <v>8831</v>
      </c>
      <c r="BH8832" t="s">
        <v>316</v>
      </c>
    </row>
    <row r="8833" spans="59:60" x14ac:dyDescent="0.25">
      <c r="BG8833">
        <v>8832</v>
      </c>
      <c r="BH8833" t="s">
        <v>317</v>
      </c>
    </row>
    <row r="8834" spans="59:60" x14ac:dyDescent="0.25">
      <c r="BG8834">
        <v>8833</v>
      </c>
      <c r="BH8834" t="s">
        <v>318</v>
      </c>
    </row>
    <row r="8835" spans="59:60" x14ac:dyDescent="0.25">
      <c r="BG8835">
        <v>8834</v>
      </c>
      <c r="BH8835" t="s">
        <v>319</v>
      </c>
    </row>
    <row r="8836" spans="59:60" x14ac:dyDescent="0.25">
      <c r="BG8836">
        <v>8835</v>
      </c>
      <c r="BH8836" t="s">
        <v>320</v>
      </c>
    </row>
    <row r="8837" spans="59:60" x14ac:dyDescent="0.25">
      <c r="BG8837">
        <v>8836</v>
      </c>
      <c r="BH8837" t="s">
        <v>321</v>
      </c>
    </row>
    <row r="8838" spans="59:60" x14ac:dyDescent="0.25">
      <c r="BG8838">
        <v>8837</v>
      </c>
      <c r="BH8838" t="s">
        <v>322</v>
      </c>
    </row>
    <row r="8839" spans="59:60" x14ac:dyDescent="0.25">
      <c r="BG8839">
        <v>8838</v>
      </c>
      <c r="BH8839" t="s">
        <v>323</v>
      </c>
    </row>
    <row r="8840" spans="59:60" x14ac:dyDescent="0.25">
      <c r="BG8840">
        <v>8839</v>
      </c>
      <c r="BH8840" t="s">
        <v>324</v>
      </c>
    </row>
    <row r="8841" spans="59:60" x14ac:dyDescent="0.25">
      <c r="BG8841">
        <v>8840</v>
      </c>
      <c r="BH8841" t="s">
        <v>325</v>
      </c>
    </row>
    <row r="8842" spans="59:60" x14ac:dyDescent="0.25">
      <c r="BG8842">
        <v>8841</v>
      </c>
      <c r="BH8842" t="s">
        <v>326</v>
      </c>
    </row>
    <row r="8843" spans="59:60" x14ac:dyDescent="0.25">
      <c r="BG8843">
        <v>8842</v>
      </c>
      <c r="BH8843" t="s">
        <v>327</v>
      </c>
    </row>
    <row r="8844" spans="59:60" x14ac:dyDescent="0.25">
      <c r="BG8844">
        <v>8843</v>
      </c>
      <c r="BH8844" t="s">
        <v>328</v>
      </c>
    </row>
    <row r="8845" spans="59:60" x14ac:dyDescent="0.25">
      <c r="BG8845">
        <v>8844</v>
      </c>
      <c r="BH8845" t="s">
        <v>329</v>
      </c>
    </row>
    <row r="8846" spans="59:60" x14ac:dyDescent="0.25">
      <c r="BG8846">
        <v>8845</v>
      </c>
      <c r="BH8846" t="s">
        <v>330</v>
      </c>
    </row>
    <row r="8847" spans="59:60" x14ac:dyDescent="0.25">
      <c r="BG8847">
        <v>8846</v>
      </c>
      <c r="BH8847" t="s">
        <v>331</v>
      </c>
    </row>
    <row r="8848" spans="59:60" x14ac:dyDescent="0.25">
      <c r="BG8848">
        <v>8847</v>
      </c>
      <c r="BH8848" t="s">
        <v>332</v>
      </c>
    </row>
    <row r="8849" spans="59:60" x14ac:dyDescent="0.25">
      <c r="BG8849">
        <v>8848</v>
      </c>
      <c r="BH8849" t="s">
        <v>333</v>
      </c>
    </row>
    <row r="8850" spans="59:60" x14ac:dyDescent="0.25">
      <c r="BG8850">
        <v>8849</v>
      </c>
      <c r="BH8850" t="s">
        <v>334</v>
      </c>
    </row>
    <row r="8851" spans="59:60" x14ac:dyDescent="0.25">
      <c r="BG8851">
        <v>8850</v>
      </c>
      <c r="BH8851" t="s">
        <v>335</v>
      </c>
    </row>
    <row r="8852" spans="59:60" x14ac:dyDescent="0.25">
      <c r="BG8852">
        <v>8851</v>
      </c>
      <c r="BH8852" t="s">
        <v>336</v>
      </c>
    </row>
    <row r="8853" spans="59:60" x14ac:dyDescent="0.25">
      <c r="BG8853">
        <v>8852</v>
      </c>
      <c r="BH8853" t="s">
        <v>337</v>
      </c>
    </row>
    <row r="8854" spans="59:60" x14ac:dyDescent="0.25">
      <c r="BG8854">
        <v>8853</v>
      </c>
      <c r="BH8854" t="s">
        <v>338</v>
      </c>
    </row>
    <row r="8855" spans="59:60" x14ac:dyDescent="0.25">
      <c r="BG8855">
        <v>8854</v>
      </c>
      <c r="BH8855" t="s">
        <v>339</v>
      </c>
    </row>
    <row r="8856" spans="59:60" x14ac:dyDescent="0.25">
      <c r="BG8856">
        <v>8855</v>
      </c>
      <c r="BH8856" t="s">
        <v>340</v>
      </c>
    </row>
    <row r="8857" spans="59:60" x14ac:dyDescent="0.25">
      <c r="BG8857">
        <v>8856</v>
      </c>
      <c r="BH8857" t="s">
        <v>341</v>
      </c>
    </row>
    <row r="8858" spans="59:60" x14ac:dyDescent="0.25">
      <c r="BG8858">
        <v>8857</v>
      </c>
      <c r="BH8858" t="s">
        <v>342</v>
      </c>
    </row>
    <row r="8859" spans="59:60" x14ac:dyDescent="0.25">
      <c r="BG8859">
        <v>8858</v>
      </c>
      <c r="BH8859" t="s">
        <v>343</v>
      </c>
    </row>
    <row r="8860" spans="59:60" x14ac:dyDescent="0.25">
      <c r="BG8860">
        <v>8859</v>
      </c>
      <c r="BH8860" t="s">
        <v>344</v>
      </c>
    </row>
    <row r="8861" spans="59:60" x14ac:dyDescent="0.25">
      <c r="BG8861">
        <v>8860</v>
      </c>
      <c r="BH8861" t="s">
        <v>345</v>
      </c>
    </row>
    <row r="8862" spans="59:60" x14ac:dyDescent="0.25">
      <c r="BG8862">
        <v>8861</v>
      </c>
      <c r="BH8862" t="s">
        <v>346</v>
      </c>
    </row>
    <row r="8863" spans="59:60" x14ac:dyDescent="0.25">
      <c r="BG8863">
        <v>8862</v>
      </c>
      <c r="BH8863" t="s">
        <v>347</v>
      </c>
    </row>
    <row r="8864" spans="59:60" x14ac:dyDescent="0.25">
      <c r="BG8864">
        <v>8863</v>
      </c>
      <c r="BH8864" t="s">
        <v>348</v>
      </c>
    </row>
    <row r="8865" spans="59:60" x14ac:dyDescent="0.25">
      <c r="BG8865">
        <v>8864</v>
      </c>
      <c r="BH8865" t="s">
        <v>349</v>
      </c>
    </row>
    <row r="8866" spans="59:60" x14ac:dyDescent="0.25">
      <c r="BG8866">
        <v>8865</v>
      </c>
      <c r="BH8866" t="s">
        <v>350</v>
      </c>
    </row>
    <row r="8867" spans="59:60" x14ac:dyDescent="0.25">
      <c r="BG8867">
        <v>8866</v>
      </c>
      <c r="BH8867" t="s">
        <v>351</v>
      </c>
    </row>
    <row r="8868" spans="59:60" x14ac:dyDescent="0.25">
      <c r="BG8868">
        <v>8867</v>
      </c>
      <c r="BH8868" t="s">
        <v>352</v>
      </c>
    </row>
    <row r="8869" spans="59:60" x14ac:dyDescent="0.25">
      <c r="BG8869">
        <v>8868</v>
      </c>
      <c r="BH8869" t="s">
        <v>293</v>
      </c>
    </row>
    <row r="8870" spans="59:60" x14ac:dyDescent="0.25">
      <c r="BG8870">
        <v>8869</v>
      </c>
      <c r="BH8870" t="s">
        <v>294</v>
      </c>
    </row>
    <row r="8871" spans="59:60" x14ac:dyDescent="0.25">
      <c r="BG8871">
        <v>8870</v>
      </c>
      <c r="BH8871" t="s">
        <v>295</v>
      </c>
    </row>
    <row r="8872" spans="59:60" x14ac:dyDescent="0.25">
      <c r="BG8872">
        <v>8871</v>
      </c>
      <c r="BH8872" t="s">
        <v>296</v>
      </c>
    </row>
    <row r="8873" spans="59:60" x14ac:dyDescent="0.25">
      <c r="BG8873">
        <v>8872</v>
      </c>
      <c r="BH8873" t="s">
        <v>297</v>
      </c>
    </row>
    <row r="8874" spans="59:60" x14ac:dyDescent="0.25">
      <c r="BG8874">
        <v>8873</v>
      </c>
      <c r="BH8874" t="s">
        <v>298</v>
      </c>
    </row>
    <row r="8875" spans="59:60" x14ac:dyDescent="0.25">
      <c r="BG8875">
        <v>8874</v>
      </c>
      <c r="BH8875" t="s">
        <v>299</v>
      </c>
    </row>
    <row r="8876" spans="59:60" x14ac:dyDescent="0.25">
      <c r="BG8876">
        <v>8875</v>
      </c>
      <c r="BH8876" t="s">
        <v>300</v>
      </c>
    </row>
    <row r="8877" spans="59:60" x14ac:dyDescent="0.25">
      <c r="BG8877">
        <v>8876</v>
      </c>
      <c r="BH8877" t="s">
        <v>301</v>
      </c>
    </row>
    <row r="8878" spans="59:60" x14ac:dyDescent="0.25">
      <c r="BG8878">
        <v>8877</v>
      </c>
      <c r="BH8878" t="s">
        <v>302</v>
      </c>
    </row>
    <row r="8879" spans="59:60" x14ac:dyDescent="0.25">
      <c r="BG8879">
        <v>8878</v>
      </c>
      <c r="BH8879" t="s">
        <v>303</v>
      </c>
    </row>
    <row r="8880" spans="59:60" x14ac:dyDescent="0.25">
      <c r="BG8880">
        <v>8879</v>
      </c>
      <c r="BH8880" t="s">
        <v>304</v>
      </c>
    </row>
    <row r="8881" spans="59:60" x14ac:dyDescent="0.25">
      <c r="BG8881">
        <v>8880</v>
      </c>
      <c r="BH8881" t="s">
        <v>305</v>
      </c>
    </row>
    <row r="8882" spans="59:60" x14ac:dyDescent="0.25">
      <c r="BG8882">
        <v>8881</v>
      </c>
      <c r="BH8882" t="s">
        <v>306</v>
      </c>
    </row>
    <row r="8883" spans="59:60" x14ac:dyDescent="0.25">
      <c r="BG8883">
        <v>8882</v>
      </c>
      <c r="BH8883" t="s">
        <v>307</v>
      </c>
    </row>
    <row r="8884" spans="59:60" x14ac:dyDescent="0.25">
      <c r="BG8884">
        <v>8883</v>
      </c>
      <c r="BH8884" t="s">
        <v>308</v>
      </c>
    </row>
    <row r="8885" spans="59:60" x14ac:dyDescent="0.25">
      <c r="BG8885">
        <v>8884</v>
      </c>
      <c r="BH8885" t="s">
        <v>309</v>
      </c>
    </row>
    <row r="8886" spans="59:60" x14ac:dyDescent="0.25">
      <c r="BG8886">
        <v>8885</v>
      </c>
      <c r="BH8886" t="s">
        <v>310</v>
      </c>
    </row>
    <row r="8887" spans="59:60" x14ac:dyDescent="0.25">
      <c r="BG8887">
        <v>8886</v>
      </c>
      <c r="BH8887" t="s">
        <v>311</v>
      </c>
    </row>
    <row r="8888" spans="59:60" x14ac:dyDescent="0.25">
      <c r="BG8888">
        <v>8887</v>
      </c>
      <c r="BH8888" t="s">
        <v>312</v>
      </c>
    </row>
    <row r="8889" spans="59:60" x14ac:dyDescent="0.25">
      <c r="BG8889">
        <v>8888</v>
      </c>
      <c r="BH8889" t="s">
        <v>313</v>
      </c>
    </row>
    <row r="8890" spans="59:60" x14ac:dyDescent="0.25">
      <c r="BG8890">
        <v>8889</v>
      </c>
      <c r="BH8890" t="s">
        <v>314</v>
      </c>
    </row>
    <row r="8891" spans="59:60" x14ac:dyDescent="0.25">
      <c r="BG8891">
        <v>8890</v>
      </c>
      <c r="BH8891" t="s">
        <v>315</v>
      </c>
    </row>
    <row r="8892" spans="59:60" x14ac:dyDescent="0.25">
      <c r="BG8892">
        <v>8891</v>
      </c>
      <c r="BH8892" t="s">
        <v>316</v>
      </c>
    </row>
    <row r="8893" spans="59:60" x14ac:dyDescent="0.25">
      <c r="BG8893">
        <v>8892</v>
      </c>
      <c r="BH8893" t="s">
        <v>317</v>
      </c>
    </row>
    <row r="8894" spans="59:60" x14ac:dyDescent="0.25">
      <c r="BG8894">
        <v>8893</v>
      </c>
      <c r="BH8894" t="s">
        <v>318</v>
      </c>
    </row>
    <row r="8895" spans="59:60" x14ac:dyDescent="0.25">
      <c r="BG8895">
        <v>8894</v>
      </c>
      <c r="BH8895" t="s">
        <v>319</v>
      </c>
    </row>
    <row r="8896" spans="59:60" x14ac:dyDescent="0.25">
      <c r="BG8896">
        <v>8895</v>
      </c>
      <c r="BH8896" t="s">
        <v>320</v>
      </c>
    </row>
    <row r="8897" spans="59:60" x14ac:dyDescent="0.25">
      <c r="BG8897">
        <v>8896</v>
      </c>
      <c r="BH8897" t="s">
        <v>321</v>
      </c>
    </row>
    <row r="8898" spans="59:60" x14ac:dyDescent="0.25">
      <c r="BG8898">
        <v>8897</v>
      </c>
      <c r="BH8898" t="s">
        <v>322</v>
      </c>
    </row>
    <row r="8899" spans="59:60" x14ac:dyDescent="0.25">
      <c r="BG8899">
        <v>8898</v>
      </c>
      <c r="BH8899" t="s">
        <v>323</v>
      </c>
    </row>
    <row r="8900" spans="59:60" x14ac:dyDescent="0.25">
      <c r="BG8900">
        <v>8899</v>
      </c>
      <c r="BH8900" t="s">
        <v>324</v>
      </c>
    </row>
    <row r="8901" spans="59:60" x14ac:dyDescent="0.25">
      <c r="BG8901">
        <v>8900</v>
      </c>
      <c r="BH8901" t="s">
        <v>325</v>
      </c>
    </row>
    <row r="8902" spans="59:60" x14ac:dyDescent="0.25">
      <c r="BG8902">
        <v>8901</v>
      </c>
      <c r="BH8902" t="s">
        <v>326</v>
      </c>
    </row>
    <row r="8903" spans="59:60" x14ac:dyDescent="0.25">
      <c r="BG8903">
        <v>8902</v>
      </c>
      <c r="BH8903" t="s">
        <v>327</v>
      </c>
    </row>
    <row r="8904" spans="59:60" x14ac:dyDescent="0.25">
      <c r="BG8904">
        <v>8903</v>
      </c>
      <c r="BH8904" t="s">
        <v>328</v>
      </c>
    </row>
    <row r="8905" spans="59:60" x14ac:dyDescent="0.25">
      <c r="BG8905">
        <v>8904</v>
      </c>
      <c r="BH8905" t="s">
        <v>329</v>
      </c>
    </row>
    <row r="8906" spans="59:60" x14ac:dyDescent="0.25">
      <c r="BG8906">
        <v>8905</v>
      </c>
      <c r="BH8906" t="s">
        <v>330</v>
      </c>
    </row>
    <row r="8907" spans="59:60" x14ac:dyDescent="0.25">
      <c r="BG8907">
        <v>8906</v>
      </c>
      <c r="BH8907" t="s">
        <v>331</v>
      </c>
    </row>
    <row r="8908" spans="59:60" x14ac:dyDescent="0.25">
      <c r="BG8908">
        <v>8907</v>
      </c>
      <c r="BH8908" t="s">
        <v>332</v>
      </c>
    </row>
    <row r="8909" spans="59:60" x14ac:dyDescent="0.25">
      <c r="BG8909">
        <v>8908</v>
      </c>
      <c r="BH8909" t="s">
        <v>333</v>
      </c>
    </row>
    <row r="8910" spans="59:60" x14ac:dyDescent="0.25">
      <c r="BG8910">
        <v>8909</v>
      </c>
      <c r="BH8910" t="s">
        <v>334</v>
      </c>
    </row>
    <row r="8911" spans="59:60" x14ac:dyDescent="0.25">
      <c r="BG8911">
        <v>8910</v>
      </c>
      <c r="BH8911" t="s">
        <v>335</v>
      </c>
    </row>
    <row r="8912" spans="59:60" x14ac:dyDescent="0.25">
      <c r="BG8912">
        <v>8911</v>
      </c>
      <c r="BH8912" t="s">
        <v>336</v>
      </c>
    </row>
    <row r="8913" spans="59:60" x14ac:dyDescent="0.25">
      <c r="BG8913">
        <v>8912</v>
      </c>
      <c r="BH8913" t="s">
        <v>337</v>
      </c>
    </row>
    <row r="8914" spans="59:60" x14ac:dyDescent="0.25">
      <c r="BG8914">
        <v>8913</v>
      </c>
      <c r="BH8914" t="s">
        <v>338</v>
      </c>
    </row>
    <row r="8915" spans="59:60" x14ac:dyDescent="0.25">
      <c r="BG8915">
        <v>8914</v>
      </c>
      <c r="BH8915" t="s">
        <v>339</v>
      </c>
    </row>
    <row r="8916" spans="59:60" x14ac:dyDescent="0.25">
      <c r="BG8916">
        <v>8915</v>
      </c>
      <c r="BH8916" t="s">
        <v>340</v>
      </c>
    </row>
    <row r="8917" spans="59:60" x14ac:dyDescent="0.25">
      <c r="BG8917">
        <v>8916</v>
      </c>
      <c r="BH8917" t="s">
        <v>341</v>
      </c>
    </row>
    <row r="8918" spans="59:60" x14ac:dyDescent="0.25">
      <c r="BG8918">
        <v>8917</v>
      </c>
      <c r="BH8918" t="s">
        <v>342</v>
      </c>
    </row>
    <row r="8919" spans="59:60" x14ac:dyDescent="0.25">
      <c r="BG8919">
        <v>8918</v>
      </c>
      <c r="BH8919" t="s">
        <v>343</v>
      </c>
    </row>
    <row r="8920" spans="59:60" x14ac:dyDescent="0.25">
      <c r="BG8920">
        <v>8919</v>
      </c>
      <c r="BH8920" t="s">
        <v>344</v>
      </c>
    </row>
    <row r="8921" spans="59:60" x14ac:dyDescent="0.25">
      <c r="BG8921">
        <v>8920</v>
      </c>
      <c r="BH8921" t="s">
        <v>345</v>
      </c>
    </row>
    <row r="8922" spans="59:60" x14ac:dyDescent="0.25">
      <c r="BG8922">
        <v>8921</v>
      </c>
      <c r="BH8922" t="s">
        <v>346</v>
      </c>
    </row>
    <row r="8923" spans="59:60" x14ac:dyDescent="0.25">
      <c r="BG8923">
        <v>8922</v>
      </c>
      <c r="BH8923" t="s">
        <v>347</v>
      </c>
    </row>
    <row r="8924" spans="59:60" x14ac:dyDescent="0.25">
      <c r="BG8924">
        <v>8923</v>
      </c>
      <c r="BH8924" t="s">
        <v>348</v>
      </c>
    </row>
    <row r="8925" spans="59:60" x14ac:dyDescent="0.25">
      <c r="BG8925">
        <v>8924</v>
      </c>
      <c r="BH8925" t="s">
        <v>349</v>
      </c>
    </row>
    <row r="8926" spans="59:60" x14ac:dyDescent="0.25">
      <c r="BG8926">
        <v>8925</v>
      </c>
      <c r="BH8926" t="s">
        <v>350</v>
      </c>
    </row>
    <row r="8927" spans="59:60" x14ac:dyDescent="0.25">
      <c r="BG8927">
        <v>8926</v>
      </c>
      <c r="BH8927" t="s">
        <v>351</v>
      </c>
    </row>
    <row r="8928" spans="59:60" x14ac:dyDescent="0.25">
      <c r="BG8928">
        <v>8927</v>
      </c>
      <c r="BH8928" t="s">
        <v>352</v>
      </c>
    </row>
    <row r="8929" spans="59:60" x14ac:dyDescent="0.25">
      <c r="BG8929">
        <v>8928</v>
      </c>
      <c r="BH8929" t="s">
        <v>293</v>
      </c>
    </row>
    <row r="8930" spans="59:60" x14ac:dyDescent="0.25">
      <c r="BG8930">
        <v>8929</v>
      </c>
      <c r="BH8930" t="s">
        <v>294</v>
      </c>
    </row>
    <row r="8931" spans="59:60" x14ac:dyDescent="0.25">
      <c r="BG8931">
        <v>8930</v>
      </c>
      <c r="BH8931" t="s">
        <v>295</v>
      </c>
    </row>
    <row r="8932" spans="59:60" x14ac:dyDescent="0.25">
      <c r="BG8932">
        <v>8931</v>
      </c>
      <c r="BH8932" t="s">
        <v>296</v>
      </c>
    </row>
    <row r="8933" spans="59:60" x14ac:dyDescent="0.25">
      <c r="BG8933">
        <v>8932</v>
      </c>
      <c r="BH8933" t="s">
        <v>297</v>
      </c>
    </row>
    <row r="8934" spans="59:60" x14ac:dyDescent="0.25">
      <c r="BG8934">
        <v>8933</v>
      </c>
      <c r="BH8934" t="s">
        <v>298</v>
      </c>
    </row>
    <row r="8935" spans="59:60" x14ac:dyDescent="0.25">
      <c r="BG8935">
        <v>8934</v>
      </c>
      <c r="BH8935" t="s">
        <v>299</v>
      </c>
    </row>
    <row r="8936" spans="59:60" x14ac:dyDescent="0.25">
      <c r="BG8936">
        <v>8935</v>
      </c>
      <c r="BH8936" t="s">
        <v>300</v>
      </c>
    </row>
    <row r="8937" spans="59:60" x14ac:dyDescent="0.25">
      <c r="BG8937">
        <v>8936</v>
      </c>
      <c r="BH8937" t="s">
        <v>301</v>
      </c>
    </row>
    <row r="8938" spans="59:60" x14ac:dyDescent="0.25">
      <c r="BG8938">
        <v>8937</v>
      </c>
      <c r="BH8938" t="s">
        <v>302</v>
      </c>
    </row>
    <row r="8939" spans="59:60" x14ac:dyDescent="0.25">
      <c r="BG8939">
        <v>8938</v>
      </c>
      <c r="BH8939" t="s">
        <v>303</v>
      </c>
    </row>
    <row r="8940" spans="59:60" x14ac:dyDescent="0.25">
      <c r="BG8940">
        <v>8939</v>
      </c>
      <c r="BH8940" t="s">
        <v>304</v>
      </c>
    </row>
    <row r="8941" spans="59:60" x14ac:dyDescent="0.25">
      <c r="BG8941">
        <v>8940</v>
      </c>
      <c r="BH8941" t="s">
        <v>305</v>
      </c>
    </row>
    <row r="8942" spans="59:60" x14ac:dyDescent="0.25">
      <c r="BG8942">
        <v>8941</v>
      </c>
      <c r="BH8942" t="s">
        <v>306</v>
      </c>
    </row>
    <row r="8943" spans="59:60" x14ac:dyDescent="0.25">
      <c r="BG8943">
        <v>8942</v>
      </c>
      <c r="BH8943" t="s">
        <v>307</v>
      </c>
    </row>
    <row r="8944" spans="59:60" x14ac:dyDescent="0.25">
      <c r="BG8944">
        <v>8943</v>
      </c>
      <c r="BH8944" t="s">
        <v>308</v>
      </c>
    </row>
    <row r="8945" spans="59:60" x14ac:dyDescent="0.25">
      <c r="BG8945">
        <v>8944</v>
      </c>
      <c r="BH8945" t="s">
        <v>309</v>
      </c>
    </row>
    <row r="8946" spans="59:60" x14ac:dyDescent="0.25">
      <c r="BG8946">
        <v>8945</v>
      </c>
      <c r="BH8946" t="s">
        <v>310</v>
      </c>
    </row>
    <row r="8947" spans="59:60" x14ac:dyDescent="0.25">
      <c r="BG8947">
        <v>8946</v>
      </c>
      <c r="BH8947" t="s">
        <v>311</v>
      </c>
    </row>
    <row r="8948" spans="59:60" x14ac:dyDescent="0.25">
      <c r="BG8948">
        <v>8947</v>
      </c>
      <c r="BH8948" t="s">
        <v>312</v>
      </c>
    </row>
    <row r="8949" spans="59:60" x14ac:dyDescent="0.25">
      <c r="BG8949">
        <v>8948</v>
      </c>
      <c r="BH8949" t="s">
        <v>313</v>
      </c>
    </row>
    <row r="8950" spans="59:60" x14ac:dyDescent="0.25">
      <c r="BG8950">
        <v>8949</v>
      </c>
      <c r="BH8950" t="s">
        <v>314</v>
      </c>
    </row>
    <row r="8951" spans="59:60" x14ac:dyDescent="0.25">
      <c r="BG8951">
        <v>8950</v>
      </c>
      <c r="BH8951" t="s">
        <v>315</v>
      </c>
    </row>
    <row r="8952" spans="59:60" x14ac:dyDescent="0.25">
      <c r="BG8952">
        <v>8951</v>
      </c>
      <c r="BH8952" t="s">
        <v>316</v>
      </c>
    </row>
    <row r="8953" spans="59:60" x14ac:dyDescent="0.25">
      <c r="BG8953">
        <v>8952</v>
      </c>
      <c r="BH8953" t="s">
        <v>317</v>
      </c>
    </row>
    <row r="8954" spans="59:60" x14ac:dyDescent="0.25">
      <c r="BG8954">
        <v>8953</v>
      </c>
      <c r="BH8954" t="s">
        <v>318</v>
      </c>
    </row>
    <row r="8955" spans="59:60" x14ac:dyDescent="0.25">
      <c r="BG8955">
        <v>8954</v>
      </c>
      <c r="BH8955" t="s">
        <v>319</v>
      </c>
    </row>
    <row r="8956" spans="59:60" x14ac:dyDescent="0.25">
      <c r="BG8956">
        <v>8955</v>
      </c>
      <c r="BH8956" t="s">
        <v>320</v>
      </c>
    </row>
    <row r="8957" spans="59:60" x14ac:dyDescent="0.25">
      <c r="BG8957">
        <v>8956</v>
      </c>
      <c r="BH8957" t="s">
        <v>321</v>
      </c>
    </row>
    <row r="8958" spans="59:60" x14ac:dyDescent="0.25">
      <c r="BG8958">
        <v>8957</v>
      </c>
      <c r="BH8958" t="s">
        <v>322</v>
      </c>
    </row>
    <row r="8959" spans="59:60" x14ac:dyDescent="0.25">
      <c r="BG8959">
        <v>8958</v>
      </c>
      <c r="BH8959" t="s">
        <v>323</v>
      </c>
    </row>
    <row r="8960" spans="59:60" x14ac:dyDescent="0.25">
      <c r="BG8960">
        <v>8959</v>
      </c>
      <c r="BH8960" t="s">
        <v>324</v>
      </c>
    </row>
    <row r="8961" spans="59:60" x14ac:dyDescent="0.25">
      <c r="BG8961">
        <v>8960</v>
      </c>
      <c r="BH8961" t="s">
        <v>325</v>
      </c>
    </row>
    <row r="8962" spans="59:60" x14ac:dyDescent="0.25">
      <c r="BG8962">
        <v>8961</v>
      </c>
      <c r="BH8962" t="s">
        <v>326</v>
      </c>
    </row>
    <row r="8963" spans="59:60" x14ac:dyDescent="0.25">
      <c r="BG8963">
        <v>8962</v>
      </c>
      <c r="BH8963" t="s">
        <v>327</v>
      </c>
    </row>
    <row r="8964" spans="59:60" x14ac:dyDescent="0.25">
      <c r="BG8964">
        <v>8963</v>
      </c>
      <c r="BH8964" t="s">
        <v>328</v>
      </c>
    </row>
    <row r="8965" spans="59:60" x14ac:dyDescent="0.25">
      <c r="BG8965">
        <v>8964</v>
      </c>
      <c r="BH8965" t="s">
        <v>329</v>
      </c>
    </row>
    <row r="8966" spans="59:60" x14ac:dyDescent="0.25">
      <c r="BG8966">
        <v>8965</v>
      </c>
      <c r="BH8966" t="s">
        <v>330</v>
      </c>
    </row>
    <row r="8967" spans="59:60" x14ac:dyDescent="0.25">
      <c r="BG8967">
        <v>8966</v>
      </c>
      <c r="BH8967" t="s">
        <v>331</v>
      </c>
    </row>
    <row r="8968" spans="59:60" x14ac:dyDescent="0.25">
      <c r="BG8968">
        <v>8967</v>
      </c>
      <c r="BH8968" t="s">
        <v>332</v>
      </c>
    </row>
    <row r="8969" spans="59:60" x14ac:dyDescent="0.25">
      <c r="BG8969">
        <v>8968</v>
      </c>
      <c r="BH8969" t="s">
        <v>333</v>
      </c>
    </row>
    <row r="8970" spans="59:60" x14ac:dyDescent="0.25">
      <c r="BG8970">
        <v>8969</v>
      </c>
      <c r="BH8970" t="s">
        <v>334</v>
      </c>
    </row>
    <row r="8971" spans="59:60" x14ac:dyDescent="0.25">
      <c r="BG8971">
        <v>8970</v>
      </c>
      <c r="BH8971" t="s">
        <v>335</v>
      </c>
    </row>
    <row r="8972" spans="59:60" x14ac:dyDescent="0.25">
      <c r="BG8972">
        <v>8971</v>
      </c>
      <c r="BH8972" t="s">
        <v>336</v>
      </c>
    </row>
    <row r="8973" spans="59:60" x14ac:dyDescent="0.25">
      <c r="BG8973">
        <v>8972</v>
      </c>
      <c r="BH8973" t="s">
        <v>337</v>
      </c>
    </row>
    <row r="8974" spans="59:60" x14ac:dyDescent="0.25">
      <c r="BG8974">
        <v>8973</v>
      </c>
      <c r="BH8974" t="s">
        <v>338</v>
      </c>
    </row>
    <row r="8975" spans="59:60" x14ac:dyDescent="0.25">
      <c r="BG8975">
        <v>8974</v>
      </c>
      <c r="BH8975" t="s">
        <v>339</v>
      </c>
    </row>
    <row r="8976" spans="59:60" x14ac:dyDescent="0.25">
      <c r="BG8976">
        <v>8975</v>
      </c>
      <c r="BH8976" t="s">
        <v>340</v>
      </c>
    </row>
    <row r="8977" spans="59:60" x14ac:dyDescent="0.25">
      <c r="BG8977">
        <v>8976</v>
      </c>
      <c r="BH8977" t="s">
        <v>341</v>
      </c>
    </row>
    <row r="8978" spans="59:60" x14ac:dyDescent="0.25">
      <c r="BG8978">
        <v>8977</v>
      </c>
      <c r="BH8978" t="s">
        <v>342</v>
      </c>
    </row>
    <row r="8979" spans="59:60" x14ac:dyDescent="0.25">
      <c r="BG8979">
        <v>8978</v>
      </c>
      <c r="BH8979" t="s">
        <v>343</v>
      </c>
    </row>
    <row r="8980" spans="59:60" x14ac:dyDescent="0.25">
      <c r="BG8980">
        <v>8979</v>
      </c>
      <c r="BH8980" t="s">
        <v>344</v>
      </c>
    </row>
    <row r="8981" spans="59:60" x14ac:dyDescent="0.25">
      <c r="BG8981">
        <v>8980</v>
      </c>
      <c r="BH8981" t="s">
        <v>345</v>
      </c>
    </row>
    <row r="8982" spans="59:60" x14ac:dyDescent="0.25">
      <c r="BG8982">
        <v>8981</v>
      </c>
      <c r="BH8982" t="s">
        <v>346</v>
      </c>
    </row>
    <row r="8983" spans="59:60" x14ac:dyDescent="0.25">
      <c r="BG8983">
        <v>8982</v>
      </c>
      <c r="BH8983" t="s">
        <v>347</v>
      </c>
    </row>
    <row r="8984" spans="59:60" x14ac:dyDescent="0.25">
      <c r="BG8984">
        <v>8983</v>
      </c>
      <c r="BH8984" t="s">
        <v>348</v>
      </c>
    </row>
    <row r="8985" spans="59:60" x14ac:dyDescent="0.25">
      <c r="BG8985">
        <v>8984</v>
      </c>
      <c r="BH8985" t="s">
        <v>349</v>
      </c>
    </row>
    <row r="8986" spans="59:60" x14ac:dyDescent="0.25">
      <c r="BG8986">
        <v>8985</v>
      </c>
      <c r="BH8986" t="s">
        <v>350</v>
      </c>
    </row>
    <row r="8987" spans="59:60" x14ac:dyDescent="0.25">
      <c r="BG8987">
        <v>8986</v>
      </c>
      <c r="BH8987" t="s">
        <v>351</v>
      </c>
    </row>
    <row r="8988" spans="59:60" x14ac:dyDescent="0.25">
      <c r="BG8988">
        <v>8987</v>
      </c>
      <c r="BH8988" t="s">
        <v>352</v>
      </c>
    </row>
    <row r="8989" spans="59:60" x14ac:dyDescent="0.25">
      <c r="BG8989">
        <v>8988</v>
      </c>
      <c r="BH8989" t="s">
        <v>293</v>
      </c>
    </row>
    <row r="8990" spans="59:60" x14ac:dyDescent="0.25">
      <c r="BG8990">
        <v>8989</v>
      </c>
      <c r="BH8990" t="s">
        <v>294</v>
      </c>
    </row>
    <row r="8991" spans="59:60" x14ac:dyDescent="0.25">
      <c r="BG8991">
        <v>8990</v>
      </c>
      <c r="BH8991" t="s">
        <v>295</v>
      </c>
    </row>
    <row r="8992" spans="59:60" x14ac:dyDescent="0.25">
      <c r="BG8992">
        <v>8991</v>
      </c>
      <c r="BH8992" t="s">
        <v>296</v>
      </c>
    </row>
    <row r="8993" spans="59:60" x14ac:dyDescent="0.25">
      <c r="BG8993">
        <v>8992</v>
      </c>
      <c r="BH8993" t="s">
        <v>297</v>
      </c>
    </row>
    <row r="8994" spans="59:60" x14ac:dyDescent="0.25">
      <c r="BG8994">
        <v>8993</v>
      </c>
      <c r="BH8994" t="s">
        <v>298</v>
      </c>
    </row>
    <row r="8995" spans="59:60" x14ac:dyDescent="0.25">
      <c r="BG8995">
        <v>8994</v>
      </c>
      <c r="BH8995" t="s">
        <v>299</v>
      </c>
    </row>
    <row r="8996" spans="59:60" x14ac:dyDescent="0.25">
      <c r="BG8996">
        <v>8995</v>
      </c>
      <c r="BH8996" t="s">
        <v>300</v>
      </c>
    </row>
    <row r="8997" spans="59:60" x14ac:dyDescent="0.25">
      <c r="BG8997">
        <v>8996</v>
      </c>
      <c r="BH8997" t="s">
        <v>301</v>
      </c>
    </row>
    <row r="8998" spans="59:60" x14ac:dyDescent="0.25">
      <c r="BG8998">
        <v>8997</v>
      </c>
      <c r="BH8998" t="s">
        <v>302</v>
      </c>
    </row>
    <row r="8999" spans="59:60" x14ac:dyDescent="0.25">
      <c r="BG8999">
        <v>8998</v>
      </c>
      <c r="BH8999" t="s">
        <v>303</v>
      </c>
    </row>
    <row r="9000" spans="59:60" x14ac:dyDescent="0.25">
      <c r="BG9000">
        <v>8999</v>
      </c>
      <c r="BH9000" t="s">
        <v>304</v>
      </c>
    </row>
    <row r="9001" spans="59:60" x14ac:dyDescent="0.25">
      <c r="BG9001">
        <v>9000</v>
      </c>
      <c r="BH9001" t="s">
        <v>305</v>
      </c>
    </row>
    <row r="9002" spans="59:60" x14ac:dyDescent="0.25">
      <c r="BG9002">
        <v>9001</v>
      </c>
      <c r="BH9002" t="s">
        <v>306</v>
      </c>
    </row>
    <row r="9003" spans="59:60" x14ac:dyDescent="0.25">
      <c r="BG9003">
        <v>9002</v>
      </c>
      <c r="BH9003" t="s">
        <v>307</v>
      </c>
    </row>
    <row r="9004" spans="59:60" x14ac:dyDescent="0.25">
      <c r="BG9004">
        <v>9003</v>
      </c>
      <c r="BH9004" t="s">
        <v>308</v>
      </c>
    </row>
    <row r="9005" spans="59:60" x14ac:dyDescent="0.25">
      <c r="BG9005">
        <v>9004</v>
      </c>
      <c r="BH9005" t="s">
        <v>309</v>
      </c>
    </row>
    <row r="9006" spans="59:60" x14ac:dyDescent="0.25">
      <c r="BG9006">
        <v>9005</v>
      </c>
      <c r="BH9006" t="s">
        <v>310</v>
      </c>
    </row>
    <row r="9007" spans="59:60" x14ac:dyDescent="0.25">
      <c r="BG9007">
        <v>9006</v>
      </c>
      <c r="BH9007" t="s">
        <v>311</v>
      </c>
    </row>
    <row r="9008" spans="59:60" x14ac:dyDescent="0.25">
      <c r="BG9008">
        <v>9007</v>
      </c>
      <c r="BH9008" t="s">
        <v>312</v>
      </c>
    </row>
    <row r="9009" spans="59:60" x14ac:dyDescent="0.25">
      <c r="BG9009">
        <v>9008</v>
      </c>
      <c r="BH9009" t="s">
        <v>313</v>
      </c>
    </row>
    <row r="9010" spans="59:60" x14ac:dyDescent="0.25">
      <c r="BG9010">
        <v>9009</v>
      </c>
      <c r="BH9010" t="s">
        <v>314</v>
      </c>
    </row>
    <row r="9011" spans="59:60" x14ac:dyDescent="0.25">
      <c r="BG9011">
        <v>9010</v>
      </c>
      <c r="BH9011" t="s">
        <v>315</v>
      </c>
    </row>
    <row r="9012" spans="59:60" x14ac:dyDescent="0.25">
      <c r="BG9012">
        <v>9011</v>
      </c>
      <c r="BH9012" t="s">
        <v>316</v>
      </c>
    </row>
    <row r="9013" spans="59:60" x14ac:dyDescent="0.25">
      <c r="BG9013">
        <v>9012</v>
      </c>
      <c r="BH9013" t="s">
        <v>317</v>
      </c>
    </row>
    <row r="9014" spans="59:60" x14ac:dyDescent="0.25">
      <c r="BG9014">
        <v>9013</v>
      </c>
      <c r="BH9014" t="s">
        <v>318</v>
      </c>
    </row>
    <row r="9015" spans="59:60" x14ac:dyDescent="0.25">
      <c r="BG9015">
        <v>9014</v>
      </c>
      <c r="BH9015" t="s">
        <v>319</v>
      </c>
    </row>
    <row r="9016" spans="59:60" x14ac:dyDescent="0.25">
      <c r="BG9016">
        <v>9015</v>
      </c>
      <c r="BH9016" t="s">
        <v>320</v>
      </c>
    </row>
    <row r="9017" spans="59:60" x14ac:dyDescent="0.25">
      <c r="BG9017">
        <v>9016</v>
      </c>
      <c r="BH9017" t="s">
        <v>321</v>
      </c>
    </row>
    <row r="9018" spans="59:60" x14ac:dyDescent="0.25">
      <c r="BG9018">
        <v>9017</v>
      </c>
      <c r="BH9018" t="s">
        <v>322</v>
      </c>
    </row>
    <row r="9019" spans="59:60" x14ac:dyDescent="0.25">
      <c r="BG9019">
        <v>9018</v>
      </c>
      <c r="BH9019" t="s">
        <v>323</v>
      </c>
    </row>
    <row r="9020" spans="59:60" x14ac:dyDescent="0.25">
      <c r="BG9020">
        <v>9019</v>
      </c>
      <c r="BH9020" t="s">
        <v>324</v>
      </c>
    </row>
    <row r="9021" spans="59:60" x14ac:dyDescent="0.25">
      <c r="BG9021">
        <v>9020</v>
      </c>
      <c r="BH9021" t="s">
        <v>325</v>
      </c>
    </row>
    <row r="9022" spans="59:60" x14ac:dyDescent="0.25">
      <c r="BG9022">
        <v>9021</v>
      </c>
      <c r="BH9022" t="s">
        <v>326</v>
      </c>
    </row>
    <row r="9023" spans="59:60" x14ac:dyDescent="0.25">
      <c r="BG9023">
        <v>9022</v>
      </c>
      <c r="BH9023" t="s">
        <v>327</v>
      </c>
    </row>
    <row r="9024" spans="59:60" x14ac:dyDescent="0.25">
      <c r="BG9024">
        <v>9023</v>
      </c>
      <c r="BH9024" t="s">
        <v>328</v>
      </c>
    </row>
    <row r="9025" spans="59:60" x14ac:dyDescent="0.25">
      <c r="BG9025">
        <v>9024</v>
      </c>
      <c r="BH9025" t="s">
        <v>329</v>
      </c>
    </row>
    <row r="9026" spans="59:60" x14ac:dyDescent="0.25">
      <c r="BG9026">
        <v>9025</v>
      </c>
      <c r="BH9026" t="s">
        <v>330</v>
      </c>
    </row>
    <row r="9027" spans="59:60" x14ac:dyDescent="0.25">
      <c r="BG9027">
        <v>9026</v>
      </c>
      <c r="BH9027" t="s">
        <v>331</v>
      </c>
    </row>
    <row r="9028" spans="59:60" x14ac:dyDescent="0.25">
      <c r="BG9028">
        <v>9027</v>
      </c>
      <c r="BH9028" t="s">
        <v>332</v>
      </c>
    </row>
    <row r="9029" spans="59:60" x14ac:dyDescent="0.25">
      <c r="BG9029">
        <v>9028</v>
      </c>
      <c r="BH9029" t="s">
        <v>333</v>
      </c>
    </row>
    <row r="9030" spans="59:60" x14ac:dyDescent="0.25">
      <c r="BG9030">
        <v>9029</v>
      </c>
      <c r="BH9030" t="s">
        <v>334</v>
      </c>
    </row>
    <row r="9031" spans="59:60" x14ac:dyDescent="0.25">
      <c r="BG9031">
        <v>9030</v>
      </c>
      <c r="BH9031" t="s">
        <v>335</v>
      </c>
    </row>
    <row r="9032" spans="59:60" x14ac:dyDescent="0.25">
      <c r="BG9032">
        <v>9031</v>
      </c>
      <c r="BH9032" t="s">
        <v>336</v>
      </c>
    </row>
    <row r="9033" spans="59:60" x14ac:dyDescent="0.25">
      <c r="BG9033">
        <v>9032</v>
      </c>
      <c r="BH9033" t="s">
        <v>337</v>
      </c>
    </row>
    <row r="9034" spans="59:60" x14ac:dyDescent="0.25">
      <c r="BG9034">
        <v>9033</v>
      </c>
      <c r="BH9034" t="s">
        <v>338</v>
      </c>
    </row>
    <row r="9035" spans="59:60" x14ac:dyDescent="0.25">
      <c r="BG9035">
        <v>9034</v>
      </c>
      <c r="BH9035" t="s">
        <v>339</v>
      </c>
    </row>
    <row r="9036" spans="59:60" x14ac:dyDescent="0.25">
      <c r="BG9036">
        <v>9035</v>
      </c>
      <c r="BH9036" t="s">
        <v>340</v>
      </c>
    </row>
    <row r="9037" spans="59:60" x14ac:dyDescent="0.25">
      <c r="BG9037">
        <v>9036</v>
      </c>
      <c r="BH9037" t="s">
        <v>341</v>
      </c>
    </row>
    <row r="9038" spans="59:60" x14ac:dyDescent="0.25">
      <c r="BG9038">
        <v>9037</v>
      </c>
      <c r="BH9038" t="s">
        <v>342</v>
      </c>
    </row>
    <row r="9039" spans="59:60" x14ac:dyDescent="0.25">
      <c r="BG9039">
        <v>9038</v>
      </c>
      <c r="BH9039" t="s">
        <v>343</v>
      </c>
    </row>
    <row r="9040" spans="59:60" x14ac:dyDescent="0.25">
      <c r="BG9040">
        <v>9039</v>
      </c>
      <c r="BH9040" t="s">
        <v>344</v>
      </c>
    </row>
    <row r="9041" spans="59:60" x14ac:dyDescent="0.25">
      <c r="BG9041">
        <v>9040</v>
      </c>
      <c r="BH9041" t="s">
        <v>345</v>
      </c>
    </row>
    <row r="9042" spans="59:60" x14ac:dyDescent="0.25">
      <c r="BG9042">
        <v>9041</v>
      </c>
      <c r="BH9042" t="s">
        <v>346</v>
      </c>
    </row>
    <row r="9043" spans="59:60" x14ac:dyDescent="0.25">
      <c r="BG9043">
        <v>9042</v>
      </c>
      <c r="BH9043" t="s">
        <v>347</v>
      </c>
    </row>
    <row r="9044" spans="59:60" x14ac:dyDescent="0.25">
      <c r="BG9044">
        <v>9043</v>
      </c>
      <c r="BH9044" t="s">
        <v>348</v>
      </c>
    </row>
    <row r="9045" spans="59:60" x14ac:dyDescent="0.25">
      <c r="BG9045">
        <v>9044</v>
      </c>
      <c r="BH9045" t="s">
        <v>349</v>
      </c>
    </row>
    <row r="9046" spans="59:60" x14ac:dyDescent="0.25">
      <c r="BG9046">
        <v>9045</v>
      </c>
      <c r="BH9046" t="s">
        <v>350</v>
      </c>
    </row>
    <row r="9047" spans="59:60" x14ac:dyDescent="0.25">
      <c r="BG9047">
        <v>9046</v>
      </c>
      <c r="BH9047" t="s">
        <v>351</v>
      </c>
    </row>
    <row r="9048" spans="59:60" x14ac:dyDescent="0.25">
      <c r="BG9048">
        <v>9047</v>
      </c>
      <c r="BH9048" t="s">
        <v>352</v>
      </c>
    </row>
    <row r="9049" spans="59:60" x14ac:dyDescent="0.25">
      <c r="BG9049">
        <v>9048</v>
      </c>
      <c r="BH9049" t="s">
        <v>293</v>
      </c>
    </row>
    <row r="9050" spans="59:60" x14ac:dyDescent="0.25">
      <c r="BG9050">
        <v>9049</v>
      </c>
      <c r="BH9050" t="s">
        <v>294</v>
      </c>
    </row>
    <row r="9051" spans="59:60" x14ac:dyDescent="0.25">
      <c r="BG9051">
        <v>9050</v>
      </c>
      <c r="BH9051" t="s">
        <v>295</v>
      </c>
    </row>
    <row r="9052" spans="59:60" x14ac:dyDescent="0.25">
      <c r="BG9052">
        <v>9051</v>
      </c>
      <c r="BH9052" t="s">
        <v>296</v>
      </c>
    </row>
    <row r="9053" spans="59:60" x14ac:dyDescent="0.25">
      <c r="BG9053">
        <v>9052</v>
      </c>
      <c r="BH9053" t="s">
        <v>297</v>
      </c>
    </row>
    <row r="9054" spans="59:60" x14ac:dyDescent="0.25">
      <c r="BG9054">
        <v>9053</v>
      </c>
      <c r="BH9054" t="s">
        <v>298</v>
      </c>
    </row>
    <row r="9055" spans="59:60" x14ac:dyDescent="0.25">
      <c r="BG9055">
        <v>9054</v>
      </c>
      <c r="BH9055" t="s">
        <v>299</v>
      </c>
    </row>
    <row r="9056" spans="59:60" x14ac:dyDescent="0.25">
      <c r="BG9056">
        <v>9055</v>
      </c>
      <c r="BH9056" t="s">
        <v>300</v>
      </c>
    </row>
    <row r="9057" spans="59:60" x14ac:dyDescent="0.25">
      <c r="BG9057">
        <v>9056</v>
      </c>
      <c r="BH9057" t="s">
        <v>301</v>
      </c>
    </row>
    <row r="9058" spans="59:60" x14ac:dyDescent="0.25">
      <c r="BG9058">
        <v>9057</v>
      </c>
      <c r="BH9058" t="s">
        <v>302</v>
      </c>
    </row>
    <row r="9059" spans="59:60" x14ac:dyDescent="0.25">
      <c r="BG9059">
        <v>9058</v>
      </c>
      <c r="BH9059" t="s">
        <v>303</v>
      </c>
    </row>
    <row r="9060" spans="59:60" x14ac:dyDescent="0.25">
      <c r="BG9060">
        <v>9059</v>
      </c>
      <c r="BH9060" t="s">
        <v>304</v>
      </c>
    </row>
    <row r="9061" spans="59:60" x14ac:dyDescent="0.25">
      <c r="BG9061">
        <v>9060</v>
      </c>
      <c r="BH9061" t="s">
        <v>305</v>
      </c>
    </row>
    <row r="9062" spans="59:60" x14ac:dyDescent="0.25">
      <c r="BG9062">
        <v>9061</v>
      </c>
      <c r="BH9062" t="s">
        <v>306</v>
      </c>
    </row>
    <row r="9063" spans="59:60" x14ac:dyDescent="0.25">
      <c r="BG9063">
        <v>9062</v>
      </c>
      <c r="BH9063" t="s">
        <v>307</v>
      </c>
    </row>
    <row r="9064" spans="59:60" x14ac:dyDescent="0.25">
      <c r="BG9064">
        <v>9063</v>
      </c>
      <c r="BH9064" t="s">
        <v>308</v>
      </c>
    </row>
    <row r="9065" spans="59:60" x14ac:dyDescent="0.25">
      <c r="BG9065">
        <v>9064</v>
      </c>
      <c r="BH9065" t="s">
        <v>309</v>
      </c>
    </row>
    <row r="9066" spans="59:60" x14ac:dyDescent="0.25">
      <c r="BG9066">
        <v>9065</v>
      </c>
      <c r="BH9066" t="s">
        <v>310</v>
      </c>
    </row>
    <row r="9067" spans="59:60" x14ac:dyDescent="0.25">
      <c r="BG9067">
        <v>9066</v>
      </c>
      <c r="BH9067" t="s">
        <v>311</v>
      </c>
    </row>
    <row r="9068" spans="59:60" x14ac:dyDescent="0.25">
      <c r="BG9068">
        <v>9067</v>
      </c>
      <c r="BH9068" t="s">
        <v>312</v>
      </c>
    </row>
    <row r="9069" spans="59:60" x14ac:dyDescent="0.25">
      <c r="BG9069">
        <v>9068</v>
      </c>
      <c r="BH9069" t="s">
        <v>313</v>
      </c>
    </row>
    <row r="9070" spans="59:60" x14ac:dyDescent="0.25">
      <c r="BG9070">
        <v>9069</v>
      </c>
      <c r="BH9070" t="s">
        <v>314</v>
      </c>
    </row>
    <row r="9071" spans="59:60" x14ac:dyDescent="0.25">
      <c r="BG9071">
        <v>9070</v>
      </c>
      <c r="BH9071" t="s">
        <v>315</v>
      </c>
    </row>
    <row r="9072" spans="59:60" x14ac:dyDescent="0.25">
      <c r="BG9072">
        <v>9071</v>
      </c>
      <c r="BH9072" t="s">
        <v>316</v>
      </c>
    </row>
    <row r="9073" spans="59:60" x14ac:dyDescent="0.25">
      <c r="BG9073">
        <v>9072</v>
      </c>
      <c r="BH9073" t="s">
        <v>317</v>
      </c>
    </row>
    <row r="9074" spans="59:60" x14ac:dyDescent="0.25">
      <c r="BG9074">
        <v>9073</v>
      </c>
      <c r="BH9074" t="s">
        <v>318</v>
      </c>
    </row>
    <row r="9075" spans="59:60" x14ac:dyDescent="0.25">
      <c r="BG9075">
        <v>9074</v>
      </c>
      <c r="BH9075" t="s">
        <v>319</v>
      </c>
    </row>
    <row r="9076" spans="59:60" x14ac:dyDescent="0.25">
      <c r="BG9076">
        <v>9075</v>
      </c>
      <c r="BH9076" t="s">
        <v>320</v>
      </c>
    </row>
    <row r="9077" spans="59:60" x14ac:dyDescent="0.25">
      <c r="BG9077">
        <v>9076</v>
      </c>
      <c r="BH9077" t="s">
        <v>321</v>
      </c>
    </row>
    <row r="9078" spans="59:60" x14ac:dyDescent="0.25">
      <c r="BG9078">
        <v>9077</v>
      </c>
      <c r="BH9078" t="s">
        <v>322</v>
      </c>
    </row>
    <row r="9079" spans="59:60" x14ac:dyDescent="0.25">
      <c r="BG9079">
        <v>9078</v>
      </c>
      <c r="BH9079" t="s">
        <v>323</v>
      </c>
    </row>
    <row r="9080" spans="59:60" x14ac:dyDescent="0.25">
      <c r="BG9080">
        <v>9079</v>
      </c>
      <c r="BH9080" t="s">
        <v>324</v>
      </c>
    </row>
    <row r="9081" spans="59:60" x14ac:dyDescent="0.25">
      <c r="BG9081">
        <v>9080</v>
      </c>
      <c r="BH9081" t="s">
        <v>325</v>
      </c>
    </row>
    <row r="9082" spans="59:60" x14ac:dyDescent="0.25">
      <c r="BG9082">
        <v>9081</v>
      </c>
      <c r="BH9082" t="s">
        <v>326</v>
      </c>
    </row>
    <row r="9083" spans="59:60" x14ac:dyDescent="0.25">
      <c r="BG9083">
        <v>9082</v>
      </c>
      <c r="BH9083" t="s">
        <v>327</v>
      </c>
    </row>
    <row r="9084" spans="59:60" x14ac:dyDescent="0.25">
      <c r="BG9084">
        <v>9083</v>
      </c>
      <c r="BH9084" t="s">
        <v>328</v>
      </c>
    </row>
    <row r="9085" spans="59:60" x14ac:dyDescent="0.25">
      <c r="BG9085">
        <v>9084</v>
      </c>
      <c r="BH9085" t="s">
        <v>329</v>
      </c>
    </row>
    <row r="9086" spans="59:60" x14ac:dyDescent="0.25">
      <c r="BG9086">
        <v>9085</v>
      </c>
      <c r="BH9086" t="s">
        <v>330</v>
      </c>
    </row>
    <row r="9087" spans="59:60" x14ac:dyDescent="0.25">
      <c r="BG9087">
        <v>9086</v>
      </c>
      <c r="BH9087" t="s">
        <v>331</v>
      </c>
    </row>
    <row r="9088" spans="59:60" x14ac:dyDescent="0.25">
      <c r="BG9088">
        <v>9087</v>
      </c>
      <c r="BH9088" t="s">
        <v>332</v>
      </c>
    </row>
    <row r="9089" spans="59:60" x14ac:dyDescent="0.25">
      <c r="BG9089">
        <v>9088</v>
      </c>
      <c r="BH9089" t="s">
        <v>333</v>
      </c>
    </row>
    <row r="9090" spans="59:60" x14ac:dyDescent="0.25">
      <c r="BG9090">
        <v>9089</v>
      </c>
      <c r="BH9090" t="s">
        <v>334</v>
      </c>
    </row>
    <row r="9091" spans="59:60" x14ac:dyDescent="0.25">
      <c r="BG9091">
        <v>9090</v>
      </c>
      <c r="BH9091" t="s">
        <v>335</v>
      </c>
    </row>
    <row r="9092" spans="59:60" x14ac:dyDescent="0.25">
      <c r="BG9092">
        <v>9091</v>
      </c>
      <c r="BH9092" t="s">
        <v>336</v>
      </c>
    </row>
    <row r="9093" spans="59:60" x14ac:dyDescent="0.25">
      <c r="BG9093">
        <v>9092</v>
      </c>
      <c r="BH9093" t="s">
        <v>337</v>
      </c>
    </row>
    <row r="9094" spans="59:60" x14ac:dyDescent="0.25">
      <c r="BG9094">
        <v>9093</v>
      </c>
      <c r="BH9094" t="s">
        <v>338</v>
      </c>
    </row>
    <row r="9095" spans="59:60" x14ac:dyDescent="0.25">
      <c r="BG9095">
        <v>9094</v>
      </c>
      <c r="BH9095" t="s">
        <v>339</v>
      </c>
    </row>
    <row r="9096" spans="59:60" x14ac:dyDescent="0.25">
      <c r="BG9096">
        <v>9095</v>
      </c>
      <c r="BH9096" t="s">
        <v>340</v>
      </c>
    </row>
    <row r="9097" spans="59:60" x14ac:dyDescent="0.25">
      <c r="BG9097">
        <v>9096</v>
      </c>
      <c r="BH9097" t="s">
        <v>341</v>
      </c>
    </row>
    <row r="9098" spans="59:60" x14ac:dyDescent="0.25">
      <c r="BG9098">
        <v>9097</v>
      </c>
      <c r="BH9098" t="s">
        <v>342</v>
      </c>
    </row>
    <row r="9099" spans="59:60" x14ac:dyDescent="0.25">
      <c r="BG9099">
        <v>9098</v>
      </c>
      <c r="BH9099" t="s">
        <v>343</v>
      </c>
    </row>
    <row r="9100" spans="59:60" x14ac:dyDescent="0.25">
      <c r="BG9100">
        <v>9099</v>
      </c>
      <c r="BH9100" t="s">
        <v>344</v>
      </c>
    </row>
    <row r="9101" spans="59:60" x14ac:dyDescent="0.25">
      <c r="BG9101">
        <v>9100</v>
      </c>
      <c r="BH9101" t="s">
        <v>345</v>
      </c>
    </row>
    <row r="9102" spans="59:60" x14ac:dyDescent="0.25">
      <c r="BG9102">
        <v>9101</v>
      </c>
      <c r="BH9102" t="s">
        <v>346</v>
      </c>
    </row>
    <row r="9103" spans="59:60" x14ac:dyDescent="0.25">
      <c r="BG9103">
        <v>9102</v>
      </c>
      <c r="BH9103" t="s">
        <v>347</v>
      </c>
    </row>
    <row r="9104" spans="59:60" x14ac:dyDescent="0.25">
      <c r="BG9104">
        <v>9103</v>
      </c>
      <c r="BH9104" t="s">
        <v>348</v>
      </c>
    </row>
    <row r="9105" spans="59:60" x14ac:dyDescent="0.25">
      <c r="BG9105">
        <v>9104</v>
      </c>
      <c r="BH9105" t="s">
        <v>349</v>
      </c>
    </row>
    <row r="9106" spans="59:60" x14ac:dyDescent="0.25">
      <c r="BG9106">
        <v>9105</v>
      </c>
      <c r="BH9106" t="s">
        <v>350</v>
      </c>
    </row>
    <row r="9107" spans="59:60" x14ac:dyDescent="0.25">
      <c r="BG9107">
        <v>9106</v>
      </c>
      <c r="BH9107" t="s">
        <v>351</v>
      </c>
    </row>
    <row r="9108" spans="59:60" x14ac:dyDescent="0.25">
      <c r="BG9108">
        <v>9107</v>
      </c>
      <c r="BH9108" t="s">
        <v>352</v>
      </c>
    </row>
    <row r="9109" spans="59:60" x14ac:dyDescent="0.25">
      <c r="BG9109">
        <v>9108</v>
      </c>
      <c r="BH9109" t="s">
        <v>293</v>
      </c>
    </row>
    <row r="9110" spans="59:60" x14ac:dyDescent="0.25">
      <c r="BG9110">
        <v>9109</v>
      </c>
      <c r="BH9110" t="s">
        <v>294</v>
      </c>
    </row>
    <row r="9111" spans="59:60" x14ac:dyDescent="0.25">
      <c r="BG9111">
        <v>9110</v>
      </c>
      <c r="BH9111" t="s">
        <v>295</v>
      </c>
    </row>
    <row r="9112" spans="59:60" x14ac:dyDescent="0.25">
      <c r="BG9112">
        <v>9111</v>
      </c>
      <c r="BH9112" t="s">
        <v>296</v>
      </c>
    </row>
    <row r="9113" spans="59:60" x14ac:dyDescent="0.25">
      <c r="BG9113">
        <v>9112</v>
      </c>
      <c r="BH9113" t="s">
        <v>297</v>
      </c>
    </row>
    <row r="9114" spans="59:60" x14ac:dyDescent="0.25">
      <c r="BG9114">
        <v>9113</v>
      </c>
      <c r="BH9114" t="s">
        <v>298</v>
      </c>
    </row>
    <row r="9115" spans="59:60" x14ac:dyDescent="0.25">
      <c r="BG9115">
        <v>9114</v>
      </c>
      <c r="BH9115" t="s">
        <v>299</v>
      </c>
    </row>
    <row r="9116" spans="59:60" x14ac:dyDescent="0.25">
      <c r="BG9116">
        <v>9115</v>
      </c>
      <c r="BH9116" t="s">
        <v>300</v>
      </c>
    </row>
    <row r="9117" spans="59:60" x14ac:dyDescent="0.25">
      <c r="BG9117">
        <v>9116</v>
      </c>
      <c r="BH9117" t="s">
        <v>301</v>
      </c>
    </row>
    <row r="9118" spans="59:60" x14ac:dyDescent="0.25">
      <c r="BG9118">
        <v>9117</v>
      </c>
      <c r="BH9118" t="s">
        <v>302</v>
      </c>
    </row>
    <row r="9119" spans="59:60" x14ac:dyDescent="0.25">
      <c r="BG9119">
        <v>9118</v>
      </c>
      <c r="BH9119" t="s">
        <v>303</v>
      </c>
    </row>
    <row r="9120" spans="59:60" x14ac:dyDescent="0.25">
      <c r="BG9120">
        <v>9119</v>
      </c>
      <c r="BH9120" t="s">
        <v>304</v>
      </c>
    </row>
    <row r="9121" spans="59:60" x14ac:dyDescent="0.25">
      <c r="BG9121">
        <v>9120</v>
      </c>
      <c r="BH9121" t="s">
        <v>305</v>
      </c>
    </row>
    <row r="9122" spans="59:60" x14ac:dyDescent="0.25">
      <c r="BG9122">
        <v>9121</v>
      </c>
      <c r="BH9122" t="s">
        <v>306</v>
      </c>
    </row>
    <row r="9123" spans="59:60" x14ac:dyDescent="0.25">
      <c r="BG9123">
        <v>9122</v>
      </c>
      <c r="BH9123" t="s">
        <v>307</v>
      </c>
    </row>
    <row r="9124" spans="59:60" x14ac:dyDescent="0.25">
      <c r="BG9124">
        <v>9123</v>
      </c>
      <c r="BH9124" t="s">
        <v>308</v>
      </c>
    </row>
    <row r="9125" spans="59:60" x14ac:dyDescent="0.25">
      <c r="BG9125">
        <v>9124</v>
      </c>
      <c r="BH9125" t="s">
        <v>309</v>
      </c>
    </row>
    <row r="9126" spans="59:60" x14ac:dyDescent="0.25">
      <c r="BG9126">
        <v>9125</v>
      </c>
      <c r="BH9126" t="s">
        <v>310</v>
      </c>
    </row>
    <row r="9127" spans="59:60" x14ac:dyDescent="0.25">
      <c r="BG9127">
        <v>9126</v>
      </c>
      <c r="BH9127" t="s">
        <v>311</v>
      </c>
    </row>
    <row r="9128" spans="59:60" x14ac:dyDescent="0.25">
      <c r="BG9128">
        <v>9127</v>
      </c>
      <c r="BH9128" t="s">
        <v>312</v>
      </c>
    </row>
    <row r="9129" spans="59:60" x14ac:dyDescent="0.25">
      <c r="BG9129">
        <v>9128</v>
      </c>
      <c r="BH9129" t="s">
        <v>313</v>
      </c>
    </row>
    <row r="9130" spans="59:60" x14ac:dyDescent="0.25">
      <c r="BG9130">
        <v>9129</v>
      </c>
      <c r="BH9130" t="s">
        <v>314</v>
      </c>
    </row>
    <row r="9131" spans="59:60" x14ac:dyDescent="0.25">
      <c r="BG9131">
        <v>9130</v>
      </c>
      <c r="BH9131" t="s">
        <v>315</v>
      </c>
    </row>
    <row r="9132" spans="59:60" x14ac:dyDescent="0.25">
      <c r="BG9132">
        <v>9131</v>
      </c>
      <c r="BH9132" t="s">
        <v>316</v>
      </c>
    </row>
    <row r="9133" spans="59:60" x14ac:dyDescent="0.25">
      <c r="BG9133">
        <v>9132</v>
      </c>
      <c r="BH9133" t="s">
        <v>317</v>
      </c>
    </row>
    <row r="9134" spans="59:60" x14ac:dyDescent="0.25">
      <c r="BG9134">
        <v>9133</v>
      </c>
      <c r="BH9134" t="s">
        <v>318</v>
      </c>
    </row>
    <row r="9135" spans="59:60" x14ac:dyDescent="0.25">
      <c r="BG9135">
        <v>9134</v>
      </c>
      <c r="BH9135" t="s">
        <v>319</v>
      </c>
    </row>
    <row r="9136" spans="59:60" x14ac:dyDescent="0.25">
      <c r="BG9136">
        <v>9135</v>
      </c>
      <c r="BH9136" t="s">
        <v>320</v>
      </c>
    </row>
    <row r="9137" spans="59:60" x14ac:dyDescent="0.25">
      <c r="BG9137">
        <v>9136</v>
      </c>
      <c r="BH9137" t="s">
        <v>321</v>
      </c>
    </row>
    <row r="9138" spans="59:60" x14ac:dyDescent="0.25">
      <c r="BG9138">
        <v>9137</v>
      </c>
      <c r="BH9138" t="s">
        <v>322</v>
      </c>
    </row>
    <row r="9139" spans="59:60" x14ac:dyDescent="0.25">
      <c r="BG9139">
        <v>9138</v>
      </c>
      <c r="BH9139" t="s">
        <v>323</v>
      </c>
    </row>
    <row r="9140" spans="59:60" x14ac:dyDescent="0.25">
      <c r="BG9140">
        <v>9139</v>
      </c>
      <c r="BH9140" t="s">
        <v>324</v>
      </c>
    </row>
    <row r="9141" spans="59:60" x14ac:dyDescent="0.25">
      <c r="BG9141">
        <v>9140</v>
      </c>
      <c r="BH9141" t="s">
        <v>325</v>
      </c>
    </row>
    <row r="9142" spans="59:60" x14ac:dyDescent="0.25">
      <c r="BG9142">
        <v>9141</v>
      </c>
      <c r="BH9142" t="s">
        <v>326</v>
      </c>
    </row>
    <row r="9143" spans="59:60" x14ac:dyDescent="0.25">
      <c r="BG9143">
        <v>9142</v>
      </c>
      <c r="BH9143" t="s">
        <v>327</v>
      </c>
    </row>
    <row r="9144" spans="59:60" x14ac:dyDescent="0.25">
      <c r="BG9144">
        <v>9143</v>
      </c>
      <c r="BH9144" t="s">
        <v>328</v>
      </c>
    </row>
    <row r="9145" spans="59:60" x14ac:dyDescent="0.25">
      <c r="BG9145">
        <v>9144</v>
      </c>
      <c r="BH9145" t="s">
        <v>329</v>
      </c>
    </row>
    <row r="9146" spans="59:60" x14ac:dyDescent="0.25">
      <c r="BG9146">
        <v>9145</v>
      </c>
      <c r="BH9146" t="s">
        <v>330</v>
      </c>
    </row>
    <row r="9147" spans="59:60" x14ac:dyDescent="0.25">
      <c r="BG9147">
        <v>9146</v>
      </c>
      <c r="BH9147" t="s">
        <v>331</v>
      </c>
    </row>
    <row r="9148" spans="59:60" x14ac:dyDescent="0.25">
      <c r="BG9148">
        <v>9147</v>
      </c>
      <c r="BH9148" t="s">
        <v>332</v>
      </c>
    </row>
    <row r="9149" spans="59:60" x14ac:dyDescent="0.25">
      <c r="BG9149">
        <v>9148</v>
      </c>
      <c r="BH9149" t="s">
        <v>333</v>
      </c>
    </row>
    <row r="9150" spans="59:60" x14ac:dyDescent="0.25">
      <c r="BG9150">
        <v>9149</v>
      </c>
      <c r="BH9150" t="s">
        <v>334</v>
      </c>
    </row>
    <row r="9151" spans="59:60" x14ac:dyDescent="0.25">
      <c r="BG9151">
        <v>9150</v>
      </c>
      <c r="BH9151" t="s">
        <v>335</v>
      </c>
    </row>
    <row r="9152" spans="59:60" x14ac:dyDescent="0.25">
      <c r="BG9152">
        <v>9151</v>
      </c>
      <c r="BH9152" t="s">
        <v>336</v>
      </c>
    </row>
    <row r="9153" spans="59:60" x14ac:dyDescent="0.25">
      <c r="BG9153">
        <v>9152</v>
      </c>
      <c r="BH9153" t="s">
        <v>337</v>
      </c>
    </row>
    <row r="9154" spans="59:60" x14ac:dyDescent="0.25">
      <c r="BG9154">
        <v>9153</v>
      </c>
      <c r="BH9154" t="s">
        <v>338</v>
      </c>
    </row>
    <row r="9155" spans="59:60" x14ac:dyDescent="0.25">
      <c r="BG9155">
        <v>9154</v>
      </c>
      <c r="BH9155" t="s">
        <v>339</v>
      </c>
    </row>
    <row r="9156" spans="59:60" x14ac:dyDescent="0.25">
      <c r="BG9156">
        <v>9155</v>
      </c>
      <c r="BH9156" t="s">
        <v>340</v>
      </c>
    </row>
    <row r="9157" spans="59:60" x14ac:dyDescent="0.25">
      <c r="BG9157">
        <v>9156</v>
      </c>
      <c r="BH9157" t="s">
        <v>341</v>
      </c>
    </row>
    <row r="9158" spans="59:60" x14ac:dyDescent="0.25">
      <c r="BG9158">
        <v>9157</v>
      </c>
      <c r="BH9158" t="s">
        <v>342</v>
      </c>
    </row>
    <row r="9159" spans="59:60" x14ac:dyDescent="0.25">
      <c r="BG9159">
        <v>9158</v>
      </c>
      <c r="BH9159" t="s">
        <v>343</v>
      </c>
    </row>
    <row r="9160" spans="59:60" x14ac:dyDescent="0.25">
      <c r="BG9160">
        <v>9159</v>
      </c>
      <c r="BH9160" t="s">
        <v>344</v>
      </c>
    </row>
    <row r="9161" spans="59:60" x14ac:dyDescent="0.25">
      <c r="BG9161">
        <v>9160</v>
      </c>
      <c r="BH9161" t="s">
        <v>345</v>
      </c>
    </row>
    <row r="9162" spans="59:60" x14ac:dyDescent="0.25">
      <c r="BG9162">
        <v>9161</v>
      </c>
      <c r="BH9162" t="s">
        <v>346</v>
      </c>
    </row>
    <row r="9163" spans="59:60" x14ac:dyDescent="0.25">
      <c r="BG9163">
        <v>9162</v>
      </c>
      <c r="BH9163" t="s">
        <v>347</v>
      </c>
    </row>
    <row r="9164" spans="59:60" x14ac:dyDescent="0.25">
      <c r="BG9164">
        <v>9163</v>
      </c>
      <c r="BH9164" t="s">
        <v>348</v>
      </c>
    </row>
    <row r="9165" spans="59:60" x14ac:dyDescent="0.25">
      <c r="BG9165">
        <v>9164</v>
      </c>
      <c r="BH9165" t="s">
        <v>349</v>
      </c>
    </row>
    <row r="9166" spans="59:60" x14ac:dyDescent="0.25">
      <c r="BG9166">
        <v>9165</v>
      </c>
      <c r="BH9166" t="s">
        <v>350</v>
      </c>
    </row>
    <row r="9167" spans="59:60" x14ac:dyDescent="0.25">
      <c r="BG9167">
        <v>9166</v>
      </c>
      <c r="BH9167" t="s">
        <v>351</v>
      </c>
    </row>
    <row r="9168" spans="59:60" x14ac:dyDescent="0.25">
      <c r="BG9168">
        <v>9167</v>
      </c>
      <c r="BH9168" t="s">
        <v>352</v>
      </c>
    </row>
    <row r="9169" spans="59:60" x14ac:dyDescent="0.25">
      <c r="BG9169">
        <v>9168</v>
      </c>
      <c r="BH9169" t="s">
        <v>293</v>
      </c>
    </row>
    <row r="9170" spans="59:60" x14ac:dyDescent="0.25">
      <c r="BG9170">
        <v>9169</v>
      </c>
      <c r="BH9170" t="s">
        <v>294</v>
      </c>
    </row>
    <row r="9171" spans="59:60" x14ac:dyDescent="0.25">
      <c r="BG9171">
        <v>9170</v>
      </c>
      <c r="BH9171" t="s">
        <v>295</v>
      </c>
    </row>
    <row r="9172" spans="59:60" x14ac:dyDescent="0.25">
      <c r="BG9172">
        <v>9171</v>
      </c>
      <c r="BH9172" t="s">
        <v>296</v>
      </c>
    </row>
    <row r="9173" spans="59:60" x14ac:dyDescent="0.25">
      <c r="BG9173">
        <v>9172</v>
      </c>
      <c r="BH9173" t="s">
        <v>297</v>
      </c>
    </row>
    <row r="9174" spans="59:60" x14ac:dyDescent="0.25">
      <c r="BG9174">
        <v>9173</v>
      </c>
      <c r="BH9174" t="s">
        <v>298</v>
      </c>
    </row>
    <row r="9175" spans="59:60" x14ac:dyDescent="0.25">
      <c r="BG9175">
        <v>9174</v>
      </c>
      <c r="BH9175" t="s">
        <v>299</v>
      </c>
    </row>
    <row r="9176" spans="59:60" x14ac:dyDescent="0.25">
      <c r="BG9176">
        <v>9175</v>
      </c>
      <c r="BH9176" t="s">
        <v>300</v>
      </c>
    </row>
    <row r="9177" spans="59:60" x14ac:dyDescent="0.25">
      <c r="BG9177">
        <v>9176</v>
      </c>
      <c r="BH9177" t="s">
        <v>301</v>
      </c>
    </row>
    <row r="9178" spans="59:60" x14ac:dyDescent="0.25">
      <c r="BG9178">
        <v>9177</v>
      </c>
      <c r="BH9178" t="s">
        <v>302</v>
      </c>
    </row>
    <row r="9179" spans="59:60" x14ac:dyDescent="0.25">
      <c r="BG9179">
        <v>9178</v>
      </c>
      <c r="BH9179" t="s">
        <v>303</v>
      </c>
    </row>
    <row r="9180" spans="59:60" x14ac:dyDescent="0.25">
      <c r="BG9180">
        <v>9179</v>
      </c>
      <c r="BH9180" t="s">
        <v>304</v>
      </c>
    </row>
    <row r="9181" spans="59:60" x14ac:dyDescent="0.25">
      <c r="BG9181">
        <v>9180</v>
      </c>
      <c r="BH9181" t="s">
        <v>305</v>
      </c>
    </row>
    <row r="9182" spans="59:60" x14ac:dyDescent="0.25">
      <c r="BG9182">
        <v>9181</v>
      </c>
      <c r="BH9182" t="s">
        <v>306</v>
      </c>
    </row>
    <row r="9183" spans="59:60" x14ac:dyDescent="0.25">
      <c r="BG9183">
        <v>9182</v>
      </c>
      <c r="BH9183" t="s">
        <v>307</v>
      </c>
    </row>
    <row r="9184" spans="59:60" x14ac:dyDescent="0.25">
      <c r="BG9184">
        <v>9183</v>
      </c>
      <c r="BH9184" t="s">
        <v>308</v>
      </c>
    </row>
    <row r="9185" spans="59:60" x14ac:dyDescent="0.25">
      <c r="BG9185">
        <v>9184</v>
      </c>
      <c r="BH9185" t="s">
        <v>309</v>
      </c>
    </row>
    <row r="9186" spans="59:60" x14ac:dyDescent="0.25">
      <c r="BG9186">
        <v>9185</v>
      </c>
      <c r="BH9186" t="s">
        <v>310</v>
      </c>
    </row>
    <row r="9187" spans="59:60" x14ac:dyDescent="0.25">
      <c r="BG9187">
        <v>9186</v>
      </c>
      <c r="BH9187" t="s">
        <v>311</v>
      </c>
    </row>
    <row r="9188" spans="59:60" x14ac:dyDescent="0.25">
      <c r="BG9188">
        <v>9187</v>
      </c>
      <c r="BH9188" t="s">
        <v>312</v>
      </c>
    </row>
    <row r="9189" spans="59:60" x14ac:dyDescent="0.25">
      <c r="BG9189">
        <v>9188</v>
      </c>
      <c r="BH9189" t="s">
        <v>313</v>
      </c>
    </row>
    <row r="9190" spans="59:60" x14ac:dyDescent="0.25">
      <c r="BG9190">
        <v>9189</v>
      </c>
      <c r="BH9190" t="s">
        <v>314</v>
      </c>
    </row>
    <row r="9191" spans="59:60" x14ac:dyDescent="0.25">
      <c r="BG9191">
        <v>9190</v>
      </c>
      <c r="BH9191" t="s">
        <v>315</v>
      </c>
    </row>
    <row r="9192" spans="59:60" x14ac:dyDescent="0.25">
      <c r="BG9192">
        <v>9191</v>
      </c>
      <c r="BH9192" t="s">
        <v>316</v>
      </c>
    </row>
    <row r="9193" spans="59:60" x14ac:dyDescent="0.25">
      <c r="BG9193">
        <v>9192</v>
      </c>
      <c r="BH9193" t="s">
        <v>317</v>
      </c>
    </row>
    <row r="9194" spans="59:60" x14ac:dyDescent="0.25">
      <c r="BG9194">
        <v>9193</v>
      </c>
      <c r="BH9194" t="s">
        <v>318</v>
      </c>
    </row>
    <row r="9195" spans="59:60" x14ac:dyDescent="0.25">
      <c r="BG9195">
        <v>9194</v>
      </c>
      <c r="BH9195" t="s">
        <v>319</v>
      </c>
    </row>
    <row r="9196" spans="59:60" x14ac:dyDescent="0.25">
      <c r="BG9196">
        <v>9195</v>
      </c>
      <c r="BH9196" t="s">
        <v>320</v>
      </c>
    </row>
    <row r="9197" spans="59:60" x14ac:dyDescent="0.25">
      <c r="BG9197">
        <v>9196</v>
      </c>
      <c r="BH9197" t="s">
        <v>321</v>
      </c>
    </row>
    <row r="9198" spans="59:60" x14ac:dyDescent="0.25">
      <c r="BG9198">
        <v>9197</v>
      </c>
      <c r="BH9198" t="s">
        <v>322</v>
      </c>
    </row>
    <row r="9199" spans="59:60" x14ac:dyDescent="0.25">
      <c r="BG9199">
        <v>9198</v>
      </c>
      <c r="BH9199" t="s">
        <v>323</v>
      </c>
    </row>
    <row r="9200" spans="59:60" x14ac:dyDescent="0.25">
      <c r="BG9200">
        <v>9199</v>
      </c>
      <c r="BH9200" t="s">
        <v>324</v>
      </c>
    </row>
    <row r="9201" spans="59:60" x14ac:dyDescent="0.25">
      <c r="BG9201">
        <v>9200</v>
      </c>
      <c r="BH9201" t="s">
        <v>325</v>
      </c>
    </row>
    <row r="9202" spans="59:60" x14ac:dyDescent="0.25">
      <c r="BG9202">
        <v>9201</v>
      </c>
      <c r="BH9202" t="s">
        <v>326</v>
      </c>
    </row>
    <row r="9203" spans="59:60" x14ac:dyDescent="0.25">
      <c r="BG9203">
        <v>9202</v>
      </c>
      <c r="BH9203" t="s">
        <v>327</v>
      </c>
    </row>
    <row r="9204" spans="59:60" x14ac:dyDescent="0.25">
      <c r="BG9204">
        <v>9203</v>
      </c>
      <c r="BH9204" t="s">
        <v>328</v>
      </c>
    </row>
    <row r="9205" spans="59:60" x14ac:dyDescent="0.25">
      <c r="BG9205">
        <v>9204</v>
      </c>
      <c r="BH9205" t="s">
        <v>329</v>
      </c>
    </row>
    <row r="9206" spans="59:60" x14ac:dyDescent="0.25">
      <c r="BG9206">
        <v>9205</v>
      </c>
      <c r="BH9206" t="s">
        <v>330</v>
      </c>
    </row>
    <row r="9207" spans="59:60" x14ac:dyDescent="0.25">
      <c r="BG9207">
        <v>9206</v>
      </c>
      <c r="BH9207" t="s">
        <v>331</v>
      </c>
    </row>
    <row r="9208" spans="59:60" x14ac:dyDescent="0.25">
      <c r="BG9208">
        <v>9207</v>
      </c>
      <c r="BH9208" t="s">
        <v>332</v>
      </c>
    </row>
    <row r="9209" spans="59:60" x14ac:dyDescent="0.25">
      <c r="BG9209">
        <v>9208</v>
      </c>
      <c r="BH9209" t="s">
        <v>333</v>
      </c>
    </row>
    <row r="9210" spans="59:60" x14ac:dyDescent="0.25">
      <c r="BG9210">
        <v>9209</v>
      </c>
      <c r="BH9210" t="s">
        <v>334</v>
      </c>
    </row>
    <row r="9211" spans="59:60" x14ac:dyDescent="0.25">
      <c r="BG9211">
        <v>9210</v>
      </c>
      <c r="BH9211" t="s">
        <v>335</v>
      </c>
    </row>
    <row r="9212" spans="59:60" x14ac:dyDescent="0.25">
      <c r="BG9212">
        <v>9211</v>
      </c>
      <c r="BH9212" t="s">
        <v>336</v>
      </c>
    </row>
    <row r="9213" spans="59:60" x14ac:dyDescent="0.25">
      <c r="BG9213">
        <v>9212</v>
      </c>
      <c r="BH9213" t="s">
        <v>337</v>
      </c>
    </row>
    <row r="9214" spans="59:60" x14ac:dyDescent="0.25">
      <c r="BG9214">
        <v>9213</v>
      </c>
      <c r="BH9214" t="s">
        <v>338</v>
      </c>
    </row>
    <row r="9215" spans="59:60" x14ac:dyDescent="0.25">
      <c r="BG9215">
        <v>9214</v>
      </c>
      <c r="BH9215" t="s">
        <v>339</v>
      </c>
    </row>
    <row r="9216" spans="59:60" x14ac:dyDescent="0.25">
      <c r="BG9216">
        <v>9215</v>
      </c>
      <c r="BH9216" t="s">
        <v>340</v>
      </c>
    </row>
    <row r="9217" spans="59:60" x14ac:dyDescent="0.25">
      <c r="BG9217">
        <v>9216</v>
      </c>
      <c r="BH9217" t="s">
        <v>341</v>
      </c>
    </row>
    <row r="9218" spans="59:60" x14ac:dyDescent="0.25">
      <c r="BG9218">
        <v>9217</v>
      </c>
      <c r="BH9218" t="s">
        <v>342</v>
      </c>
    </row>
    <row r="9219" spans="59:60" x14ac:dyDescent="0.25">
      <c r="BG9219">
        <v>9218</v>
      </c>
      <c r="BH9219" t="s">
        <v>343</v>
      </c>
    </row>
    <row r="9220" spans="59:60" x14ac:dyDescent="0.25">
      <c r="BG9220">
        <v>9219</v>
      </c>
      <c r="BH9220" t="s">
        <v>344</v>
      </c>
    </row>
    <row r="9221" spans="59:60" x14ac:dyDescent="0.25">
      <c r="BG9221">
        <v>9220</v>
      </c>
      <c r="BH9221" t="s">
        <v>345</v>
      </c>
    </row>
    <row r="9222" spans="59:60" x14ac:dyDescent="0.25">
      <c r="BG9222">
        <v>9221</v>
      </c>
      <c r="BH9222" t="s">
        <v>346</v>
      </c>
    </row>
    <row r="9223" spans="59:60" x14ac:dyDescent="0.25">
      <c r="BG9223">
        <v>9222</v>
      </c>
      <c r="BH9223" t="s">
        <v>347</v>
      </c>
    </row>
    <row r="9224" spans="59:60" x14ac:dyDescent="0.25">
      <c r="BG9224">
        <v>9223</v>
      </c>
      <c r="BH9224" t="s">
        <v>348</v>
      </c>
    </row>
    <row r="9225" spans="59:60" x14ac:dyDescent="0.25">
      <c r="BG9225">
        <v>9224</v>
      </c>
      <c r="BH9225" t="s">
        <v>349</v>
      </c>
    </row>
    <row r="9226" spans="59:60" x14ac:dyDescent="0.25">
      <c r="BG9226">
        <v>9225</v>
      </c>
      <c r="BH9226" t="s">
        <v>350</v>
      </c>
    </row>
    <row r="9227" spans="59:60" x14ac:dyDescent="0.25">
      <c r="BG9227">
        <v>9226</v>
      </c>
      <c r="BH9227" t="s">
        <v>351</v>
      </c>
    </row>
    <row r="9228" spans="59:60" x14ac:dyDescent="0.25">
      <c r="BG9228">
        <v>9227</v>
      </c>
      <c r="BH9228" t="s">
        <v>352</v>
      </c>
    </row>
    <row r="9229" spans="59:60" x14ac:dyDescent="0.25">
      <c r="BG9229">
        <v>9228</v>
      </c>
      <c r="BH9229" t="s">
        <v>293</v>
      </c>
    </row>
    <row r="9230" spans="59:60" x14ac:dyDescent="0.25">
      <c r="BG9230">
        <v>9229</v>
      </c>
      <c r="BH9230" t="s">
        <v>294</v>
      </c>
    </row>
    <row r="9231" spans="59:60" x14ac:dyDescent="0.25">
      <c r="BG9231">
        <v>9230</v>
      </c>
      <c r="BH9231" t="s">
        <v>295</v>
      </c>
    </row>
    <row r="9232" spans="59:60" x14ac:dyDescent="0.25">
      <c r="BG9232">
        <v>9231</v>
      </c>
      <c r="BH9232" t="s">
        <v>296</v>
      </c>
    </row>
    <row r="9233" spans="59:60" x14ac:dyDescent="0.25">
      <c r="BG9233">
        <v>9232</v>
      </c>
      <c r="BH9233" t="s">
        <v>297</v>
      </c>
    </row>
    <row r="9234" spans="59:60" x14ac:dyDescent="0.25">
      <c r="BG9234">
        <v>9233</v>
      </c>
      <c r="BH9234" t="s">
        <v>298</v>
      </c>
    </row>
    <row r="9235" spans="59:60" x14ac:dyDescent="0.25">
      <c r="BG9235">
        <v>9234</v>
      </c>
      <c r="BH9235" t="s">
        <v>299</v>
      </c>
    </row>
    <row r="9236" spans="59:60" x14ac:dyDescent="0.25">
      <c r="BG9236">
        <v>9235</v>
      </c>
      <c r="BH9236" t="s">
        <v>300</v>
      </c>
    </row>
    <row r="9237" spans="59:60" x14ac:dyDescent="0.25">
      <c r="BG9237">
        <v>9236</v>
      </c>
      <c r="BH9237" t="s">
        <v>301</v>
      </c>
    </row>
    <row r="9238" spans="59:60" x14ac:dyDescent="0.25">
      <c r="BG9238">
        <v>9237</v>
      </c>
      <c r="BH9238" t="s">
        <v>302</v>
      </c>
    </row>
    <row r="9239" spans="59:60" x14ac:dyDescent="0.25">
      <c r="BG9239">
        <v>9238</v>
      </c>
      <c r="BH9239" t="s">
        <v>303</v>
      </c>
    </row>
    <row r="9240" spans="59:60" x14ac:dyDescent="0.25">
      <c r="BG9240">
        <v>9239</v>
      </c>
      <c r="BH9240" t="s">
        <v>304</v>
      </c>
    </row>
    <row r="9241" spans="59:60" x14ac:dyDescent="0.25">
      <c r="BG9241">
        <v>9240</v>
      </c>
      <c r="BH9241" t="s">
        <v>305</v>
      </c>
    </row>
    <row r="9242" spans="59:60" x14ac:dyDescent="0.25">
      <c r="BG9242">
        <v>9241</v>
      </c>
      <c r="BH9242" t="s">
        <v>306</v>
      </c>
    </row>
    <row r="9243" spans="59:60" x14ac:dyDescent="0.25">
      <c r="BG9243">
        <v>9242</v>
      </c>
      <c r="BH9243" t="s">
        <v>307</v>
      </c>
    </row>
    <row r="9244" spans="59:60" x14ac:dyDescent="0.25">
      <c r="BG9244">
        <v>9243</v>
      </c>
      <c r="BH9244" t="s">
        <v>308</v>
      </c>
    </row>
    <row r="9245" spans="59:60" x14ac:dyDescent="0.25">
      <c r="BG9245">
        <v>9244</v>
      </c>
      <c r="BH9245" t="s">
        <v>309</v>
      </c>
    </row>
    <row r="9246" spans="59:60" x14ac:dyDescent="0.25">
      <c r="BG9246">
        <v>9245</v>
      </c>
      <c r="BH9246" t="s">
        <v>310</v>
      </c>
    </row>
    <row r="9247" spans="59:60" x14ac:dyDescent="0.25">
      <c r="BG9247">
        <v>9246</v>
      </c>
      <c r="BH9247" t="s">
        <v>311</v>
      </c>
    </row>
    <row r="9248" spans="59:60" x14ac:dyDescent="0.25">
      <c r="BG9248">
        <v>9247</v>
      </c>
      <c r="BH9248" t="s">
        <v>312</v>
      </c>
    </row>
    <row r="9249" spans="59:60" x14ac:dyDescent="0.25">
      <c r="BG9249">
        <v>9248</v>
      </c>
      <c r="BH9249" t="s">
        <v>313</v>
      </c>
    </row>
    <row r="9250" spans="59:60" x14ac:dyDescent="0.25">
      <c r="BG9250">
        <v>9249</v>
      </c>
      <c r="BH9250" t="s">
        <v>314</v>
      </c>
    </row>
    <row r="9251" spans="59:60" x14ac:dyDescent="0.25">
      <c r="BG9251">
        <v>9250</v>
      </c>
      <c r="BH9251" t="s">
        <v>315</v>
      </c>
    </row>
    <row r="9252" spans="59:60" x14ac:dyDescent="0.25">
      <c r="BG9252">
        <v>9251</v>
      </c>
      <c r="BH9252" t="s">
        <v>316</v>
      </c>
    </row>
    <row r="9253" spans="59:60" x14ac:dyDescent="0.25">
      <c r="BG9253">
        <v>9252</v>
      </c>
      <c r="BH9253" t="s">
        <v>317</v>
      </c>
    </row>
    <row r="9254" spans="59:60" x14ac:dyDescent="0.25">
      <c r="BG9254">
        <v>9253</v>
      </c>
      <c r="BH9254" t="s">
        <v>318</v>
      </c>
    </row>
    <row r="9255" spans="59:60" x14ac:dyDescent="0.25">
      <c r="BG9255">
        <v>9254</v>
      </c>
      <c r="BH9255" t="s">
        <v>319</v>
      </c>
    </row>
    <row r="9256" spans="59:60" x14ac:dyDescent="0.25">
      <c r="BG9256">
        <v>9255</v>
      </c>
      <c r="BH9256" t="s">
        <v>320</v>
      </c>
    </row>
    <row r="9257" spans="59:60" x14ac:dyDescent="0.25">
      <c r="BG9257">
        <v>9256</v>
      </c>
      <c r="BH9257" t="s">
        <v>321</v>
      </c>
    </row>
    <row r="9258" spans="59:60" x14ac:dyDescent="0.25">
      <c r="BG9258">
        <v>9257</v>
      </c>
      <c r="BH9258" t="s">
        <v>322</v>
      </c>
    </row>
    <row r="9259" spans="59:60" x14ac:dyDescent="0.25">
      <c r="BG9259">
        <v>9258</v>
      </c>
      <c r="BH9259" t="s">
        <v>323</v>
      </c>
    </row>
    <row r="9260" spans="59:60" x14ac:dyDescent="0.25">
      <c r="BG9260">
        <v>9259</v>
      </c>
      <c r="BH9260" t="s">
        <v>324</v>
      </c>
    </row>
    <row r="9261" spans="59:60" x14ac:dyDescent="0.25">
      <c r="BG9261">
        <v>9260</v>
      </c>
      <c r="BH9261" t="s">
        <v>325</v>
      </c>
    </row>
    <row r="9262" spans="59:60" x14ac:dyDescent="0.25">
      <c r="BG9262">
        <v>9261</v>
      </c>
      <c r="BH9262" t="s">
        <v>326</v>
      </c>
    </row>
    <row r="9263" spans="59:60" x14ac:dyDescent="0.25">
      <c r="BG9263">
        <v>9262</v>
      </c>
      <c r="BH9263" t="s">
        <v>327</v>
      </c>
    </row>
    <row r="9264" spans="59:60" x14ac:dyDescent="0.25">
      <c r="BG9264">
        <v>9263</v>
      </c>
      <c r="BH9264" t="s">
        <v>328</v>
      </c>
    </row>
    <row r="9265" spans="59:60" x14ac:dyDescent="0.25">
      <c r="BG9265">
        <v>9264</v>
      </c>
      <c r="BH9265" t="s">
        <v>329</v>
      </c>
    </row>
    <row r="9266" spans="59:60" x14ac:dyDescent="0.25">
      <c r="BG9266">
        <v>9265</v>
      </c>
      <c r="BH9266" t="s">
        <v>330</v>
      </c>
    </row>
    <row r="9267" spans="59:60" x14ac:dyDescent="0.25">
      <c r="BG9267">
        <v>9266</v>
      </c>
      <c r="BH9267" t="s">
        <v>331</v>
      </c>
    </row>
    <row r="9268" spans="59:60" x14ac:dyDescent="0.25">
      <c r="BG9268">
        <v>9267</v>
      </c>
      <c r="BH9268" t="s">
        <v>332</v>
      </c>
    </row>
    <row r="9269" spans="59:60" x14ac:dyDescent="0.25">
      <c r="BG9269">
        <v>9268</v>
      </c>
      <c r="BH9269" t="s">
        <v>333</v>
      </c>
    </row>
    <row r="9270" spans="59:60" x14ac:dyDescent="0.25">
      <c r="BG9270">
        <v>9269</v>
      </c>
      <c r="BH9270" t="s">
        <v>334</v>
      </c>
    </row>
    <row r="9271" spans="59:60" x14ac:dyDescent="0.25">
      <c r="BG9271">
        <v>9270</v>
      </c>
      <c r="BH9271" t="s">
        <v>335</v>
      </c>
    </row>
    <row r="9272" spans="59:60" x14ac:dyDescent="0.25">
      <c r="BG9272">
        <v>9271</v>
      </c>
      <c r="BH9272" t="s">
        <v>336</v>
      </c>
    </row>
    <row r="9273" spans="59:60" x14ac:dyDescent="0.25">
      <c r="BG9273">
        <v>9272</v>
      </c>
      <c r="BH9273" t="s">
        <v>337</v>
      </c>
    </row>
    <row r="9274" spans="59:60" x14ac:dyDescent="0.25">
      <c r="BG9274">
        <v>9273</v>
      </c>
      <c r="BH9274" t="s">
        <v>338</v>
      </c>
    </row>
    <row r="9275" spans="59:60" x14ac:dyDescent="0.25">
      <c r="BG9275">
        <v>9274</v>
      </c>
      <c r="BH9275" t="s">
        <v>339</v>
      </c>
    </row>
    <row r="9276" spans="59:60" x14ac:dyDescent="0.25">
      <c r="BG9276">
        <v>9275</v>
      </c>
      <c r="BH9276" t="s">
        <v>340</v>
      </c>
    </row>
    <row r="9277" spans="59:60" x14ac:dyDescent="0.25">
      <c r="BG9277">
        <v>9276</v>
      </c>
      <c r="BH9277" t="s">
        <v>341</v>
      </c>
    </row>
    <row r="9278" spans="59:60" x14ac:dyDescent="0.25">
      <c r="BG9278">
        <v>9277</v>
      </c>
      <c r="BH9278" t="s">
        <v>342</v>
      </c>
    </row>
    <row r="9279" spans="59:60" x14ac:dyDescent="0.25">
      <c r="BG9279">
        <v>9278</v>
      </c>
      <c r="BH9279" t="s">
        <v>343</v>
      </c>
    </row>
    <row r="9280" spans="59:60" x14ac:dyDescent="0.25">
      <c r="BG9280">
        <v>9279</v>
      </c>
      <c r="BH9280" t="s">
        <v>344</v>
      </c>
    </row>
    <row r="9281" spans="59:60" x14ac:dyDescent="0.25">
      <c r="BG9281">
        <v>9280</v>
      </c>
      <c r="BH9281" t="s">
        <v>345</v>
      </c>
    </row>
    <row r="9282" spans="59:60" x14ac:dyDescent="0.25">
      <c r="BG9282">
        <v>9281</v>
      </c>
      <c r="BH9282" t="s">
        <v>346</v>
      </c>
    </row>
    <row r="9283" spans="59:60" x14ac:dyDescent="0.25">
      <c r="BG9283">
        <v>9282</v>
      </c>
      <c r="BH9283" t="s">
        <v>347</v>
      </c>
    </row>
    <row r="9284" spans="59:60" x14ac:dyDescent="0.25">
      <c r="BG9284">
        <v>9283</v>
      </c>
      <c r="BH9284" t="s">
        <v>348</v>
      </c>
    </row>
    <row r="9285" spans="59:60" x14ac:dyDescent="0.25">
      <c r="BG9285">
        <v>9284</v>
      </c>
      <c r="BH9285" t="s">
        <v>349</v>
      </c>
    </row>
    <row r="9286" spans="59:60" x14ac:dyDescent="0.25">
      <c r="BG9286">
        <v>9285</v>
      </c>
      <c r="BH9286" t="s">
        <v>350</v>
      </c>
    </row>
    <row r="9287" spans="59:60" x14ac:dyDescent="0.25">
      <c r="BG9287">
        <v>9286</v>
      </c>
      <c r="BH9287" t="s">
        <v>351</v>
      </c>
    </row>
    <row r="9288" spans="59:60" x14ac:dyDescent="0.25">
      <c r="BG9288">
        <v>9287</v>
      </c>
      <c r="BH9288" t="s">
        <v>352</v>
      </c>
    </row>
    <row r="9289" spans="59:60" x14ac:dyDescent="0.25">
      <c r="BG9289">
        <v>9288</v>
      </c>
      <c r="BH9289" t="s">
        <v>293</v>
      </c>
    </row>
    <row r="9290" spans="59:60" x14ac:dyDescent="0.25">
      <c r="BG9290">
        <v>9289</v>
      </c>
      <c r="BH9290" t="s">
        <v>294</v>
      </c>
    </row>
    <row r="9291" spans="59:60" x14ac:dyDescent="0.25">
      <c r="BG9291">
        <v>9290</v>
      </c>
      <c r="BH9291" t="s">
        <v>295</v>
      </c>
    </row>
    <row r="9292" spans="59:60" x14ac:dyDescent="0.25">
      <c r="BG9292">
        <v>9291</v>
      </c>
      <c r="BH9292" t="s">
        <v>296</v>
      </c>
    </row>
    <row r="9293" spans="59:60" x14ac:dyDescent="0.25">
      <c r="BG9293">
        <v>9292</v>
      </c>
      <c r="BH9293" t="s">
        <v>297</v>
      </c>
    </row>
    <row r="9294" spans="59:60" x14ac:dyDescent="0.25">
      <c r="BG9294">
        <v>9293</v>
      </c>
      <c r="BH9294" t="s">
        <v>298</v>
      </c>
    </row>
    <row r="9295" spans="59:60" x14ac:dyDescent="0.25">
      <c r="BG9295">
        <v>9294</v>
      </c>
      <c r="BH9295" t="s">
        <v>299</v>
      </c>
    </row>
    <row r="9296" spans="59:60" x14ac:dyDescent="0.25">
      <c r="BG9296">
        <v>9295</v>
      </c>
      <c r="BH9296" t="s">
        <v>300</v>
      </c>
    </row>
    <row r="9297" spans="59:60" x14ac:dyDescent="0.25">
      <c r="BG9297">
        <v>9296</v>
      </c>
      <c r="BH9297" t="s">
        <v>301</v>
      </c>
    </row>
    <row r="9298" spans="59:60" x14ac:dyDescent="0.25">
      <c r="BG9298">
        <v>9297</v>
      </c>
      <c r="BH9298" t="s">
        <v>302</v>
      </c>
    </row>
    <row r="9299" spans="59:60" x14ac:dyDescent="0.25">
      <c r="BG9299">
        <v>9298</v>
      </c>
      <c r="BH9299" t="s">
        <v>303</v>
      </c>
    </row>
    <row r="9300" spans="59:60" x14ac:dyDescent="0.25">
      <c r="BG9300">
        <v>9299</v>
      </c>
      <c r="BH9300" t="s">
        <v>304</v>
      </c>
    </row>
    <row r="9301" spans="59:60" x14ac:dyDescent="0.25">
      <c r="BG9301">
        <v>9300</v>
      </c>
      <c r="BH9301" t="s">
        <v>305</v>
      </c>
    </row>
    <row r="9302" spans="59:60" x14ac:dyDescent="0.25">
      <c r="BG9302">
        <v>9301</v>
      </c>
      <c r="BH9302" t="s">
        <v>306</v>
      </c>
    </row>
    <row r="9303" spans="59:60" x14ac:dyDescent="0.25">
      <c r="BG9303">
        <v>9302</v>
      </c>
      <c r="BH9303" t="s">
        <v>307</v>
      </c>
    </row>
    <row r="9304" spans="59:60" x14ac:dyDescent="0.25">
      <c r="BG9304">
        <v>9303</v>
      </c>
      <c r="BH9304" t="s">
        <v>308</v>
      </c>
    </row>
    <row r="9305" spans="59:60" x14ac:dyDescent="0.25">
      <c r="BG9305">
        <v>9304</v>
      </c>
      <c r="BH9305" t="s">
        <v>309</v>
      </c>
    </row>
    <row r="9306" spans="59:60" x14ac:dyDescent="0.25">
      <c r="BG9306">
        <v>9305</v>
      </c>
      <c r="BH9306" t="s">
        <v>310</v>
      </c>
    </row>
    <row r="9307" spans="59:60" x14ac:dyDescent="0.25">
      <c r="BG9307">
        <v>9306</v>
      </c>
      <c r="BH9307" t="s">
        <v>311</v>
      </c>
    </row>
    <row r="9308" spans="59:60" x14ac:dyDescent="0.25">
      <c r="BG9308">
        <v>9307</v>
      </c>
      <c r="BH9308" t="s">
        <v>312</v>
      </c>
    </row>
    <row r="9309" spans="59:60" x14ac:dyDescent="0.25">
      <c r="BG9309">
        <v>9308</v>
      </c>
      <c r="BH9309" t="s">
        <v>313</v>
      </c>
    </row>
    <row r="9310" spans="59:60" x14ac:dyDescent="0.25">
      <c r="BG9310">
        <v>9309</v>
      </c>
      <c r="BH9310" t="s">
        <v>314</v>
      </c>
    </row>
    <row r="9311" spans="59:60" x14ac:dyDescent="0.25">
      <c r="BG9311">
        <v>9310</v>
      </c>
      <c r="BH9311" t="s">
        <v>315</v>
      </c>
    </row>
    <row r="9312" spans="59:60" x14ac:dyDescent="0.25">
      <c r="BG9312">
        <v>9311</v>
      </c>
      <c r="BH9312" t="s">
        <v>316</v>
      </c>
    </row>
    <row r="9313" spans="59:60" x14ac:dyDescent="0.25">
      <c r="BG9313">
        <v>9312</v>
      </c>
      <c r="BH9313" t="s">
        <v>317</v>
      </c>
    </row>
    <row r="9314" spans="59:60" x14ac:dyDescent="0.25">
      <c r="BG9314">
        <v>9313</v>
      </c>
      <c r="BH9314" t="s">
        <v>318</v>
      </c>
    </row>
    <row r="9315" spans="59:60" x14ac:dyDescent="0.25">
      <c r="BG9315">
        <v>9314</v>
      </c>
      <c r="BH9315" t="s">
        <v>319</v>
      </c>
    </row>
    <row r="9316" spans="59:60" x14ac:dyDescent="0.25">
      <c r="BG9316">
        <v>9315</v>
      </c>
      <c r="BH9316" t="s">
        <v>320</v>
      </c>
    </row>
    <row r="9317" spans="59:60" x14ac:dyDescent="0.25">
      <c r="BG9317">
        <v>9316</v>
      </c>
      <c r="BH9317" t="s">
        <v>321</v>
      </c>
    </row>
    <row r="9318" spans="59:60" x14ac:dyDescent="0.25">
      <c r="BG9318">
        <v>9317</v>
      </c>
      <c r="BH9318" t="s">
        <v>322</v>
      </c>
    </row>
    <row r="9319" spans="59:60" x14ac:dyDescent="0.25">
      <c r="BG9319">
        <v>9318</v>
      </c>
      <c r="BH9319" t="s">
        <v>323</v>
      </c>
    </row>
    <row r="9320" spans="59:60" x14ac:dyDescent="0.25">
      <c r="BG9320">
        <v>9319</v>
      </c>
      <c r="BH9320" t="s">
        <v>324</v>
      </c>
    </row>
    <row r="9321" spans="59:60" x14ac:dyDescent="0.25">
      <c r="BG9321">
        <v>9320</v>
      </c>
      <c r="BH9321" t="s">
        <v>325</v>
      </c>
    </row>
    <row r="9322" spans="59:60" x14ac:dyDescent="0.25">
      <c r="BG9322">
        <v>9321</v>
      </c>
      <c r="BH9322" t="s">
        <v>326</v>
      </c>
    </row>
    <row r="9323" spans="59:60" x14ac:dyDescent="0.25">
      <c r="BG9323">
        <v>9322</v>
      </c>
      <c r="BH9323" t="s">
        <v>327</v>
      </c>
    </row>
    <row r="9324" spans="59:60" x14ac:dyDescent="0.25">
      <c r="BG9324">
        <v>9323</v>
      </c>
      <c r="BH9324" t="s">
        <v>328</v>
      </c>
    </row>
    <row r="9325" spans="59:60" x14ac:dyDescent="0.25">
      <c r="BG9325">
        <v>9324</v>
      </c>
      <c r="BH9325" t="s">
        <v>329</v>
      </c>
    </row>
    <row r="9326" spans="59:60" x14ac:dyDescent="0.25">
      <c r="BG9326">
        <v>9325</v>
      </c>
      <c r="BH9326" t="s">
        <v>330</v>
      </c>
    </row>
    <row r="9327" spans="59:60" x14ac:dyDescent="0.25">
      <c r="BG9327">
        <v>9326</v>
      </c>
      <c r="BH9327" t="s">
        <v>331</v>
      </c>
    </row>
    <row r="9328" spans="59:60" x14ac:dyDescent="0.25">
      <c r="BG9328">
        <v>9327</v>
      </c>
      <c r="BH9328" t="s">
        <v>332</v>
      </c>
    </row>
    <row r="9329" spans="59:60" x14ac:dyDescent="0.25">
      <c r="BG9329">
        <v>9328</v>
      </c>
      <c r="BH9329" t="s">
        <v>333</v>
      </c>
    </row>
    <row r="9330" spans="59:60" x14ac:dyDescent="0.25">
      <c r="BG9330">
        <v>9329</v>
      </c>
      <c r="BH9330" t="s">
        <v>334</v>
      </c>
    </row>
    <row r="9331" spans="59:60" x14ac:dyDescent="0.25">
      <c r="BG9331">
        <v>9330</v>
      </c>
      <c r="BH9331" t="s">
        <v>335</v>
      </c>
    </row>
    <row r="9332" spans="59:60" x14ac:dyDescent="0.25">
      <c r="BG9332">
        <v>9331</v>
      </c>
      <c r="BH9332" t="s">
        <v>336</v>
      </c>
    </row>
    <row r="9333" spans="59:60" x14ac:dyDescent="0.25">
      <c r="BG9333">
        <v>9332</v>
      </c>
      <c r="BH9333" t="s">
        <v>337</v>
      </c>
    </row>
    <row r="9334" spans="59:60" x14ac:dyDescent="0.25">
      <c r="BG9334">
        <v>9333</v>
      </c>
      <c r="BH9334" t="s">
        <v>338</v>
      </c>
    </row>
    <row r="9335" spans="59:60" x14ac:dyDescent="0.25">
      <c r="BG9335">
        <v>9334</v>
      </c>
      <c r="BH9335" t="s">
        <v>339</v>
      </c>
    </row>
    <row r="9336" spans="59:60" x14ac:dyDescent="0.25">
      <c r="BG9336">
        <v>9335</v>
      </c>
      <c r="BH9336" t="s">
        <v>340</v>
      </c>
    </row>
    <row r="9337" spans="59:60" x14ac:dyDescent="0.25">
      <c r="BG9337">
        <v>9336</v>
      </c>
      <c r="BH9337" t="s">
        <v>341</v>
      </c>
    </row>
    <row r="9338" spans="59:60" x14ac:dyDescent="0.25">
      <c r="BG9338">
        <v>9337</v>
      </c>
      <c r="BH9338" t="s">
        <v>342</v>
      </c>
    </row>
    <row r="9339" spans="59:60" x14ac:dyDescent="0.25">
      <c r="BG9339">
        <v>9338</v>
      </c>
      <c r="BH9339" t="s">
        <v>343</v>
      </c>
    </row>
    <row r="9340" spans="59:60" x14ac:dyDescent="0.25">
      <c r="BG9340">
        <v>9339</v>
      </c>
      <c r="BH9340" t="s">
        <v>344</v>
      </c>
    </row>
    <row r="9341" spans="59:60" x14ac:dyDescent="0.25">
      <c r="BG9341">
        <v>9340</v>
      </c>
      <c r="BH9341" t="s">
        <v>345</v>
      </c>
    </row>
    <row r="9342" spans="59:60" x14ac:dyDescent="0.25">
      <c r="BG9342">
        <v>9341</v>
      </c>
      <c r="BH9342" t="s">
        <v>346</v>
      </c>
    </row>
    <row r="9343" spans="59:60" x14ac:dyDescent="0.25">
      <c r="BG9343">
        <v>9342</v>
      </c>
      <c r="BH9343" t="s">
        <v>347</v>
      </c>
    </row>
    <row r="9344" spans="59:60" x14ac:dyDescent="0.25">
      <c r="BG9344">
        <v>9343</v>
      </c>
      <c r="BH9344" t="s">
        <v>348</v>
      </c>
    </row>
    <row r="9345" spans="59:60" x14ac:dyDescent="0.25">
      <c r="BG9345">
        <v>9344</v>
      </c>
      <c r="BH9345" t="s">
        <v>349</v>
      </c>
    </row>
    <row r="9346" spans="59:60" x14ac:dyDescent="0.25">
      <c r="BG9346">
        <v>9345</v>
      </c>
      <c r="BH9346" t="s">
        <v>350</v>
      </c>
    </row>
    <row r="9347" spans="59:60" x14ac:dyDescent="0.25">
      <c r="BG9347">
        <v>9346</v>
      </c>
      <c r="BH9347" t="s">
        <v>351</v>
      </c>
    </row>
    <row r="9348" spans="59:60" x14ac:dyDescent="0.25">
      <c r="BG9348">
        <v>9347</v>
      </c>
      <c r="BH9348" t="s">
        <v>352</v>
      </c>
    </row>
    <row r="9349" spans="59:60" x14ac:dyDescent="0.25">
      <c r="BG9349">
        <v>9348</v>
      </c>
      <c r="BH9349" t="s">
        <v>293</v>
      </c>
    </row>
    <row r="9350" spans="59:60" x14ac:dyDescent="0.25">
      <c r="BG9350">
        <v>9349</v>
      </c>
      <c r="BH9350" t="s">
        <v>294</v>
      </c>
    </row>
    <row r="9351" spans="59:60" x14ac:dyDescent="0.25">
      <c r="BG9351">
        <v>9350</v>
      </c>
      <c r="BH9351" t="s">
        <v>295</v>
      </c>
    </row>
    <row r="9352" spans="59:60" x14ac:dyDescent="0.25">
      <c r="BG9352">
        <v>9351</v>
      </c>
      <c r="BH9352" t="s">
        <v>296</v>
      </c>
    </row>
    <row r="9353" spans="59:60" x14ac:dyDescent="0.25">
      <c r="BG9353">
        <v>9352</v>
      </c>
      <c r="BH9353" t="s">
        <v>297</v>
      </c>
    </row>
    <row r="9354" spans="59:60" x14ac:dyDescent="0.25">
      <c r="BG9354">
        <v>9353</v>
      </c>
      <c r="BH9354" t="s">
        <v>298</v>
      </c>
    </row>
    <row r="9355" spans="59:60" x14ac:dyDescent="0.25">
      <c r="BG9355">
        <v>9354</v>
      </c>
      <c r="BH9355" t="s">
        <v>299</v>
      </c>
    </row>
    <row r="9356" spans="59:60" x14ac:dyDescent="0.25">
      <c r="BG9356">
        <v>9355</v>
      </c>
      <c r="BH9356" t="s">
        <v>300</v>
      </c>
    </row>
    <row r="9357" spans="59:60" x14ac:dyDescent="0.25">
      <c r="BG9357">
        <v>9356</v>
      </c>
      <c r="BH9357" t="s">
        <v>301</v>
      </c>
    </row>
    <row r="9358" spans="59:60" x14ac:dyDescent="0.25">
      <c r="BG9358">
        <v>9357</v>
      </c>
      <c r="BH9358" t="s">
        <v>302</v>
      </c>
    </row>
    <row r="9359" spans="59:60" x14ac:dyDescent="0.25">
      <c r="BG9359">
        <v>9358</v>
      </c>
      <c r="BH9359" t="s">
        <v>303</v>
      </c>
    </row>
    <row r="9360" spans="59:60" x14ac:dyDescent="0.25">
      <c r="BG9360">
        <v>9359</v>
      </c>
      <c r="BH9360" t="s">
        <v>304</v>
      </c>
    </row>
    <row r="9361" spans="59:60" x14ac:dyDescent="0.25">
      <c r="BG9361">
        <v>9360</v>
      </c>
      <c r="BH9361" t="s">
        <v>305</v>
      </c>
    </row>
    <row r="9362" spans="59:60" x14ac:dyDescent="0.25">
      <c r="BG9362">
        <v>9361</v>
      </c>
      <c r="BH9362" t="s">
        <v>306</v>
      </c>
    </row>
    <row r="9363" spans="59:60" x14ac:dyDescent="0.25">
      <c r="BG9363">
        <v>9362</v>
      </c>
      <c r="BH9363" t="s">
        <v>307</v>
      </c>
    </row>
    <row r="9364" spans="59:60" x14ac:dyDescent="0.25">
      <c r="BG9364">
        <v>9363</v>
      </c>
      <c r="BH9364" t="s">
        <v>308</v>
      </c>
    </row>
    <row r="9365" spans="59:60" x14ac:dyDescent="0.25">
      <c r="BG9365">
        <v>9364</v>
      </c>
      <c r="BH9365" t="s">
        <v>309</v>
      </c>
    </row>
    <row r="9366" spans="59:60" x14ac:dyDescent="0.25">
      <c r="BG9366">
        <v>9365</v>
      </c>
      <c r="BH9366" t="s">
        <v>310</v>
      </c>
    </row>
    <row r="9367" spans="59:60" x14ac:dyDescent="0.25">
      <c r="BG9367">
        <v>9366</v>
      </c>
      <c r="BH9367" t="s">
        <v>311</v>
      </c>
    </row>
    <row r="9368" spans="59:60" x14ac:dyDescent="0.25">
      <c r="BG9368">
        <v>9367</v>
      </c>
      <c r="BH9368" t="s">
        <v>312</v>
      </c>
    </row>
    <row r="9369" spans="59:60" x14ac:dyDescent="0.25">
      <c r="BG9369">
        <v>9368</v>
      </c>
      <c r="BH9369" t="s">
        <v>313</v>
      </c>
    </row>
    <row r="9370" spans="59:60" x14ac:dyDescent="0.25">
      <c r="BG9370">
        <v>9369</v>
      </c>
      <c r="BH9370" t="s">
        <v>314</v>
      </c>
    </row>
    <row r="9371" spans="59:60" x14ac:dyDescent="0.25">
      <c r="BG9371">
        <v>9370</v>
      </c>
      <c r="BH9371" t="s">
        <v>315</v>
      </c>
    </row>
    <row r="9372" spans="59:60" x14ac:dyDescent="0.25">
      <c r="BG9372">
        <v>9371</v>
      </c>
      <c r="BH9372" t="s">
        <v>316</v>
      </c>
    </row>
    <row r="9373" spans="59:60" x14ac:dyDescent="0.25">
      <c r="BG9373">
        <v>9372</v>
      </c>
      <c r="BH9373" t="s">
        <v>317</v>
      </c>
    </row>
    <row r="9374" spans="59:60" x14ac:dyDescent="0.25">
      <c r="BG9374">
        <v>9373</v>
      </c>
      <c r="BH9374" t="s">
        <v>318</v>
      </c>
    </row>
    <row r="9375" spans="59:60" x14ac:dyDescent="0.25">
      <c r="BG9375">
        <v>9374</v>
      </c>
      <c r="BH9375" t="s">
        <v>319</v>
      </c>
    </row>
    <row r="9376" spans="59:60" x14ac:dyDescent="0.25">
      <c r="BG9376">
        <v>9375</v>
      </c>
      <c r="BH9376" t="s">
        <v>320</v>
      </c>
    </row>
    <row r="9377" spans="59:60" x14ac:dyDescent="0.25">
      <c r="BG9377">
        <v>9376</v>
      </c>
      <c r="BH9377" t="s">
        <v>321</v>
      </c>
    </row>
    <row r="9378" spans="59:60" x14ac:dyDescent="0.25">
      <c r="BG9378">
        <v>9377</v>
      </c>
      <c r="BH9378" t="s">
        <v>322</v>
      </c>
    </row>
    <row r="9379" spans="59:60" x14ac:dyDescent="0.25">
      <c r="BG9379">
        <v>9378</v>
      </c>
      <c r="BH9379" t="s">
        <v>323</v>
      </c>
    </row>
    <row r="9380" spans="59:60" x14ac:dyDescent="0.25">
      <c r="BG9380">
        <v>9379</v>
      </c>
      <c r="BH9380" t="s">
        <v>324</v>
      </c>
    </row>
    <row r="9381" spans="59:60" x14ac:dyDescent="0.25">
      <c r="BG9381">
        <v>9380</v>
      </c>
      <c r="BH9381" t="s">
        <v>325</v>
      </c>
    </row>
    <row r="9382" spans="59:60" x14ac:dyDescent="0.25">
      <c r="BG9382">
        <v>9381</v>
      </c>
      <c r="BH9382" t="s">
        <v>326</v>
      </c>
    </row>
    <row r="9383" spans="59:60" x14ac:dyDescent="0.25">
      <c r="BG9383">
        <v>9382</v>
      </c>
      <c r="BH9383" t="s">
        <v>327</v>
      </c>
    </row>
    <row r="9384" spans="59:60" x14ac:dyDescent="0.25">
      <c r="BG9384">
        <v>9383</v>
      </c>
      <c r="BH9384" t="s">
        <v>328</v>
      </c>
    </row>
    <row r="9385" spans="59:60" x14ac:dyDescent="0.25">
      <c r="BG9385">
        <v>9384</v>
      </c>
      <c r="BH9385" t="s">
        <v>329</v>
      </c>
    </row>
    <row r="9386" spans="59:60" x14ac:dyDescent="0.25">
      <c r="BG9386">
        <v>9385</v>
      </c>
      <c r="BH9386" t="s">
        <v>330</v>
      </c>
    </row>
    <row r="9387" spans="59:60" x14ac:dyDescent="0.25">
      <c r="BG9387">
        <v>9386</v>
      </c>
      <c r="BH9387" t="s">
        <v>331</v>
      </c>
    </row>
    <row r="9388" spans="59:60" x14ac:dyDescent="0.25">
      <c r="BG9388">
        <v>9387</v>
      </c>
      <c r="BH9388" t="s">
        <v>332</v>
      </c>
    </row>
    <row r="9389" spans="59:60" x14ac:dyDescent="0.25">
      <c r="BG9389">
        <v>9388</v>
      </c>
      <c r="BH9389" t="s">
        <v>333</v>
      </c>
    </row>
    <row r="9390" spans="59:60" x14ac:dyDescent="0.25">
      <c r="BG9390">
        <v>9389</v>
      </c>
      <c r="BH9390" t="s">
        <v>334</v>
      </c>
    </row>
    <row r="9391" spans="59:60" x14ac:dyDescent="0.25">
      <c r="BG9391">
        <v>9390</v>
      </c>
      <c r="BH9391" t="s">
        <v>335</v>
      </c>
    </row>
    <row r="9392" spans="59:60" x14ac:dyDescent="0.25">
      <c r="BG9392">
        <v>9391</v>
      </c>
      <c r="BH9392" t="s">
        <v>336</v>
      </c>
    </row>
    <row r="9393" spans="59:60" x14ac:dyDescent="0.25">
      <c r="BG9393">
        <v>9392</v>
      </c>
      <c r="BH9393" t="s">
        <v>337</v>
      </c>
    </row>
    <row r="9394" spans="59:60" x14ac:dyDescent="0.25">
      <c r="BG9394">
        <v>9393</v>
      </c>
      <c r="BH9394" t="s">
        <v>338</v>
      </c>
    </row>
    <row r="9395" spans="59:60" x14ac:dyDescent="0.25">
      <c r="BG9395">
        <v>9394</v>
      </c>
      <c r="BH9395" t="s">
        <v>339</v>
      </c>
    </row>
    <row r="9396" spans="59:60" x14ac:dyDescent="0.25">
      <c r="BG9396">
        <v>9395</v>
      </c>
      <c r="BH9396" t="s">
        <v>340</v>
      </c>
    </row>
    <row r="9397" spans="59:60" x14ac:dyDescent="0.25">
      <c r="BG9397">
        <v>9396</v>
      </c>
      <c r="BH9397" t="s">
        <v>341</v>
      </c>
    </row>
    <row r="9398" spans="59:60" x14ac:dyDescent="0.25">
      <c r="BG9398">
        <v>9397</v>
      </c>
      <c r="BH9398" t="s">
        <v>342</v>
      </c>
    </row>
    <row r="9399" spans="59:60" x14ac:dyDescent="0.25">
      <c r="BG9399">
        <v>9398</v>
      </c>
      <c r="BH9399" t="s">
        <v>343</v>
      </c>
    </row>
    <row r="9400" spans="59:60" x14ac:dyDescent="0.25">
      <c r="BG9400">
        <v>9399</v>
      </c>
      <c r="BH9400" t="s">
        <v>344</v>
      </c>
    </row>
    <row r="9401" spans="59:60" x14ac:dyDescent="0.25">
      <c r="BG9401">
        <v>9400</v>
      </c>
      <c r="BH9401" t="s">
        <v>345</v>
      </c>
    </row>
    <row r="9402" spans="59:60" x14ac:dyDescent="0.25">
      <c r="BG9402">
        <v>9401</v>
      </c>
      <c r="BH9402" t="s">
        <v>346</v>
      </c>
    </row>
    <row r="9403" spans="59:60" x14ac:dyDescent="0.25">
      <c r="BG9403">
        <v>9402</v>
      </c>
      <c r="BH9403" t="s">
        <v>347</v>
      </c>
    </row>
    <row r="9404" spans="59:60" x14ac:dyDescent="0.25">
      <c r="BG9404">
        <v>9403</v>
      </c>
      <c r="BH9404" t="s">
        <v>348</v>
      </c>
    </row>
    <row r="9405" spans="59:60" x14ac:dyDescent="0.25">
      <c r="BG9405">
        <v>9404</v>
      </c>
      <c r="BH9405" t="s">
        <v>349</v>
      </c>
    </row>
    <row r="9406" spans="59:60" x14ac:dyDescent="0.25">
      <c r="BG9406">
        <v>9405</v>
      </c>
      <c r="BH9406" t="s">
        <v>350</v>
      </c>
    </row>
    <row r="9407" spans="59:60" x14ac:dyDescent="0.25">
      <c r="BG9407">
        <v>9406</v>
      </c>
      <c r="BH9407" t="s">
        <v>351</v>
      </c>
    </row>
    <row r="9408" spans="59:60" x14ac:dyDescent="0.25">
      <c r="BG9408">
        <v>9407</v>
      </c>
      <c r="BH9408" t="s">
        <v>352</v>
      </c>
    </row>
    <row r="9409" spans="59:60" x14ac:dyDescent="0.25">
      <c r="BG9409">
        <v>9408</v>
      </c>
      <c r="BH9409" t="s">
        <v>293</v>
      </c>
    </row>
    <row r="9410" spans="59:60" x14ac:dyDescent="0.25">
      <c r="BG9410">
        <v>9409</v>
      </c>
      <c r="BH9410" t="s">
        <v>294</v>
      </c>
    </row>
    <row r="9411" spans="59:60" x14ac:dyDescent="0.25">
      <c r="BG9411">
        <v>9410</v>
      </c>
      <c r="BH9411" t="s">
        <v>295</v>
      </c>
    </row>
    <row r="9412" spans="59:60" x14ac:dyDescent="0.25">
      <c r="BG9412">
        <v>9411</v>
      </c>
      <c r="BH9412" t="s">
        <v>296</v>
      </c>
    </row>
    <row r="9413" spans="59:60" x14ac:dyDescent="0.25">
      <c r="BG9413">
        <v>9412</v>
      </c>
      <c r="BH9413" t="s">
        <v>297</v>
      </c>
    </row>
    <row r="9414" spans="59:60" x14ac:dyDescent="0.25">
      <c r="BG9414">
        <v>9413</v>
      </c>
      <c r="BH9414" t="s">
        <v>298</v>
      </c>
    </row>
    <row r="9415" spans="59:60" x14ac:dyDescent="0.25">
      <c r="BG9415">
        <v>9414</v>
      </c>
      <c r="BH9415" t="s">
        <v>299</v>
      </c>
    </row>
    <row r="9416" spans="59:60" x14ac:dyDescent="0.25">
      <c r="BG9416">
        <v>9415</v>
      </c>
      <c r="BH9416" t="s">
        <v>300</v>
      </c>
    </row>
    <row r="9417" spans="59:60" x14ac:dyDescent="0.25">
      <c r="BG9417">
        <v>9416</v>
      </c>
      <c r="BH9417" t="s">
        <v>301</v>
      </c>
    </row>
    <row r="9418" spans="59:60" x14ac:dyDescent="0.25">
      <c r="BG9418">
        <v>9417</v>
      </c>
      <c r="BH9418" t="s">
        <v>302</v>
      </c>
    </row>
    <row r="9419" spans="59:60" x14ac:dyDescent="0.25">
      <c r="BG9419">
        <v>9418</v>
      </c>
      <c r="BH9419" t="s">
        <v>303</v>
      </c>
    </row>
    <row r="9420" spans="59:60" x14ac:dyDescent="0.25">
      <c r="BG9420">
        <v>9419</v>
      </c>
      <c r="BH9420" t="s">
        <v>304</v>
      </c>
    </row>
    <row r="9421" spans="59:60" x14ac:dyDescent="0.25">
      <c r="BG9421">
        <v>9420</v>
      </c>
      <c r="BH9421" t="s">
        <v>305</v>
      </c>
    </row>
    <row r="9422" spans="59:60" x14ac:dyDescent="0.25">
      <c r="BG9422">
        <v>9421</v>
      </c>
      <c r="BH9422" t="s">
        <v>306</v>
      </c>
    </row>
    <row r="9423" spans="59:60" x14ac:dyDescent="0.25">
      <c r="BG9423">
        <v>9422</v>
      </c>
      <c r="BH9423" t="s">
        <v>307</v>
      </c>
    </row>
    <row r="9424" spans="59:60" x14ac:dyDescent="0.25">
      <c r="BG9424">
        <v>9423</v>
      </c>
      <c r="BH9424" t="s">
        <v>308</v>
      </c>
    </row>
    <row r="9425" spans="59:60" x14ac:dyDescent="0.25">
      <c r="BG9425">
        <v>9424</v>
      </c>
      <c r="BH9425" t="s">
        <v>309</v>
      </c>
    </row>
    <row r="9426" spans="59:60" x14ac:dyDescent="0.25">
      <c r="BG9426">
        <v>9425</v>
      </c>
      <c r="BH9426" t="s">
        <v>310</v>
      </c>
    </row>
    <row r="9427" spans="59:60" x14ac:dyDescent="0.25">
      <c r="BG9427">
        <v>9426</v>
      </c>
      <c r="BH9427" t="s">
        <v>311</v>
      </c>
    </row>
    <row r="9428" spans="59:60" x14ac:dyDescent="0.25">
      <c r="BG9428">
        <v>9427</v>
      </c>
      <c r="BH9428" t="s">
        <v>312</v>
      </c>
    </row>
    <row r="9429" spans="59:60" x14ac:dyDescent="0.25">
      <c r="BG9429">
        <v>9428</v>
      </c>
      <c r="BH9429" t="s">
        <v>313</v>
      </c>
    </row>
    <row r="9430" spans="59:60" x14ac:dyDescent="0.25">
      <c r="BG9430">
        <v>9429</v>
      </c>
      <c r="BH9430" t="s">
        <v>314</v>
      </c>
    </row>
    <row r="9431" spans="59:60" x14ac:dyDescent="0.25">
      <c r="BG9431">
        <v>9430</v>
      </c>
      <c r="BH9431" t="s">
        <v>315</v>
      </c>
    </row>
    <row r="9432" spans="59:60" x14ac:dyDescent="0.25">
      <c r="BG9432">
        <v>9431</v>
      </c>
      <c r="BH9432" t="s">
        <v>316</v>
      </c>
    </row>
    <row r="9433" spans="59:60" x14ac:dyDescent="0.25">
      <c r="BG9433">
        <v>9432</v>
      </c>
      <c r="BH9433" t="s">
        <v>317</v>
      </c>
    </row>
    <row r="9434" spans="59:60" x14ac:dyDescent="0.25">
      <c r="BG9434">
        <v>9433</v>
      </c>
      <c r="BH9434" t="s">
        <v>318</v>
      </c>
    </row>
    <row r="9435" spans="59:60" x14ac:dyDescent="0.25">
      <c r="BG9435">
        <v>9434</v>
      </c>
      <c r="BH9435" t="s">
        <v>319</v>
      </c>
    </row>
    <row r="9436" spans="59:60" x14ac:dyDescent="0.25">
      <c r="BG9436">
        <v>9435</v>
      </c>
      <c r="BH9436" t="s">
        <v>320</v>
      </c>
    </row>
    <row r="9437" spans="59:60" x14ac:dyDescent="0.25">
      <c r="BG9437">
        <v>9436</v>
      </c>
      <c r="BH9437" t="s">
        <v>321</v>
      </c>
    </row>
    <row r="9438" spans="59:60" x14ac:dyDescent="0.25">
      <c r="BG9438">
        <v>9437</v>
      </c>
      <c r="BH9438" t="s">
        <v>322</v>
      </c>
    </row>
    <row r="9439" spans="59:60" x14ac:dyDescent="0.25">
      <c r="BG9439">
        <v>9438</v>
      </c>
      <c r="BH9439" t="s">
        <v>323</v>
      </c>
    </row>
    <row r="9440" spans="59:60" x14ac:dyDescent="0.25">
      <c r="BG9440">
        <v>9439</v>
      </c>
      <c r="BH9440" t="s">
        <v>324</v>
      </c>
    </row>
    <row r="9441" spans="59:60" x14ac:dyDescent="0.25">
      <c r="BG9441">
        <v>9440</v>
      </c>
      <c r="BH9441" t="s">
        <v>325</v>
      </c>
    </row>
    <row r="9442" spans="59:60" x14ac:dyDescent="0.25">
      <c r="BG9442">
        <v>9441</v>
      </c>
      <c r="BH9442" t="s">
        <v>326</v>
      </c>
    </row>
    <row r="9443" spans="59:60" x14ac:dyDescent="0.25">
      <c r="BG9443">
        <v>9442</v>
      </c>
      <c r="BH9443" t="s">
        <v>327</v>
      </c>
    </row>
    <row r="9444" spans="59:60" x14ac:dyDescent="0.25">
      <c r="BG9444">
        <v>9443</v>
      </c>
      <c r="BH9444" t="s">
        <v>328</v>
      </c>
    </row>
    <row r="9445" spans="59:60" x14ac:dyDescent="0.25">
      <c r="BG9445">
        <v>9444</v>
      </c>
      <c r="BH9445" t="s">
        <v>329</v>
      </c>
    </row>
    <row r="9446" spans="59:60" x14ac:dyDescent="0.25">
      <c r="BG9446">
        <v>9445</v>
      </c>
      <c r="BH9446" t="s">
        <v>330</v>
      </c>
    </row>
    <row r="9447" spans="59:60" x14ac:dyDescent="0.25">
      <c r="BG9447">
        <v>9446</v>
      </c>
      <c r="BH9447" t="s">
        <v>331</v>
      </c>
    </row>
    <row r="9448" spans="59:60" x14ac:dyDescent="0.25">
      <c r="BG9448">
        <v>9447</v>
      </c>
      <c r="BH9448" t="s">
        <v>332</v>
      </c>
    </row>
    <row r="9449" spans="59:60" x14ac:dyDescent="0.25">
      <c r="BG9449">
        <v>9448</v>
      </c>
      <c r="BH9449" t="s">
        <v>333</v>
      </c>
    </row>
    <row r="9450" spans="59:60" x14ac:dyDescent="0.25">
      <c r="BG9450">
        <v>9449</v>
      </c>
      <c r="BH9450" t="s">
        <v>334</v>
      </c>
    </row>
    <row r="9451" spans="59:60" x14ac:dyDescent="0.25">
      <c r="BG9451">
        <v>9450</v>
      </c>
      <c r="BH9451" t="s">
        <v>335</v>
      </c>
    </row>
    <row r="9452" spans="59:60" x14ac:dyDescent="0.25">
      <c r="BG9452">
        <v>9451</v>
      </c>
      <c r="BH9452" t="s">
        <v>336</v>
      </c>
    </row>
    <row r="9453" spans="59:60" x14ac:dyDescent="0.25">
      <c r="BG9453">
        <v>9452</v>
      </c>
      <c r="BH9453" t="s">
        <v>337</v>
      </c>
    </row>
    <row r="9454" spans="59:60" x14ac:dyDescent="0.25">
      <c r="BG9454">
        <v>9453</v>
      </c>
      <c r="BH9454" t="s">
        <v>338</v>
      </c>
    </row>
    <row r="9455" spans="59:60" x14ac:dyDescent="0.25">
      <c r="BG9455">
        <v>9454</v>
      </c>
      <c r="BH9455" t="s">
        <v>339</v>
      </c>
    </row>
    <row r="9456" spans="59:60" x14ac:dyDescent="0.25">
      <c r="BG9456">
        <v>9455</v>
      </c>
      <c r="BH9456" t="s">
        <v>340</v>
      </c>
    </row>
    <row r="9457" spans="59:60" x14ac:dyDescent="0.25">
      <c r="BG9457">
        <v>9456</v>
      </c>
      <c r="BH9457" t="s">
        <v>341</v>
      </c>
    </row>
    <row r="9458" spans="59:60" x14ac:dyDescent="0.25">
      <c r="BG9458">
        <v>9457</v>
      </c>
      <c r="BH9458" t="s">
        <v>342</v>
      </c>
    </row>
    <row r="9459" spans="59:60" x14ac:dyDescent="0.25">
      <c r="BG9459">
        <v>9458</v>
      </c>
      <c r="BH9459" t="s">
        <v>343</v>
      </c>
    </row>
    <row r="9460" spans="59:60" x14ac:dyDescent="0.25">
      <c r="BG9460">
        <v>9459</v>
      </c>
      <c r="BH9460" t="s">
        <v>344</v>
      </c>
    </row>
    <row r="9461" spans="59:60" x14ac:dyDescent="0.25">
      <c r="BG9461">
        <v>9460</v>
      </c>
      <c r="BH9461" t="s">
        <v>345</v>
      </c>
    </row>
    <row r="9462" spans="59:60" x14ac:dyDescent="0.25">
      <c r="BG9462">
        <v>9461</v>
      </c>
      <c r="BH9462" t="s">
        <v>346</v>
      </c>
    </row>
    <row r="9463" spans="59:60" x14ac:dyDescent="0.25">
      <c r="BG9463">
        <v>9462</v>
      </c>
      <c r="BH9463" t="s">
        <v>347</v>
      </c>
    </row>
    <row r="9464" spans="59:60" x14ac:dyDescent="0.25">
      <c r="BG9464">
        <v>9463</v>
      </c>
      <c r="BH9464" t="s">
        <v>348</v>
      </c>
    </row>
    <row r="9465" spans="59:60" x14ac:dyDescent="0.25">
      <c r="BG9465">
        <v>9464</v>
      </c>
      <c r="BH9465" t="s">
        <v>349</v>
      </c>
    </row>
    <row r="9466" spans="59:60" x14ac:dyDescent="0.25">
      <c r="BG9466">
        <v>9465</v>
      </c>
      <c r="BH9466" t="s">
        <v>350</v>
      </c>
    </row>
    <row r="9467" spans="59:60" x14ac:dyDescent="0.25">
      <c r="BG9467">
        <v>9466</v>
      </c>
      <c r="BH9467" t="s">
        <v>351</v>
      </c>
    </row>
    <row r="9468" spans="59:60" x14ac:dyDescent="0.25">
      <c r="BG9468">
        <v>9467</v>
      </c>
      <c r="BH9468" t="s">
        <v>352</v>
      </c>
    </row>
    <row r="9469" spans="59:60" x14ac:dyDescent="0.25">
      <c r="BG9469">
        <v>9468</v>
      </c>
      <c r="BH9469" t="s">
        <v>293</v>
      </c>
    </row>
    <row r="9470" spans="59:60" x14ac:dyDescent="0.25">
      <c r="BG9470">
        <v>9469</v>
      </c>
      <c r="BH9470" t="s">
        <v>294</v>
      </c>
    </row>
    <row r="9471" spans="59:60" x14ac:dyDescent="0.25">
      <c r="BG9471">
        <v>9470</v>
      </c>
      <c r="BH9471" t="s">
        <v>295</v>
      </c>
    </row>
    <row r="9472" spans="59:60" x14ac:dyDescent="0.25">
      <c r="BG9472">
        <v>9471</v>
      </c>
      <c r="BH9472" t="s">
        <v>296</v>
      </c>
    </row>
    <row r="9473" spans="59:60" x14ac:dyDescent="0.25">
      <c r="BG9473">
        <v>9472</v>
      </c>
      <c r="BH9473" t="s">
        <v>297</v>
      </c>
    </row>
    <row r="9474" spans="59:60" x14ac:dyDescent="0.25">
      <c r="BG9474">
        <v>9473</v>
      </c>
      <c r="BH9474" t="s">
        <v>298</v>
      </c>
    </row>
    <row r="9475" spans="59:60" x14ac:dyDescent="0.25">
      <c r="BG9475">
        <v>9474</v>
      </c>
      <c r="BH9475" t="s">
        <v>299</v>
      </c>
    </row>
    <row r="9476" spans="59:60" x14ac:dyDescent="0.25">
      <c r="BG9476">
        <v>9475</v>
      </c>
      <c r="BH9476" t="s">
        <v>300</v>
      </c>
    </row>
    <row r="9477" spans="59:60" x14ac:dyDescent="0.25">
      <c r="BG9477">
        <v>9476</v>
      </c>
      <c r="BH9477" t="s">
        <v>301</v>
      </c>
    </row>
    <row r="9478" spans="59:60" x14ac:dyDescent="0.25">
      <c r="BG9478">
        <v>9477</v>
      </c>
      <c r="BH9478" t="s">
        <v>302</v>
      </c>
    </row>
    <row r="9479" spans="59:60" x14ac:dyDescent="0.25">
      <c r="BG9479">
        <v>9478</v>
      </c>
      <c r="BH9479" t="s">
        <v>303</v>
      </c>
    </row>
    <row r="9480" spans="59:60" x14ac:dyDescent="0.25">
      <c r="BG9480">
        <v>9479</v>
      </c>
      <c r="BH9480" t="s">
        <v>304</v>
      </c>
    </row>
    <row r="9481" spans="59:60" x14ac:dyDescent="0.25">
      <c r="BG9481">
        <v>9480</v>
      </c>
      <c r="BH9481" t="s">
        <v>305</v>
      </c>
    </row>
    <row r="9482" spans="59:60" x14ac:dyDescent="0.25">
      <c r="BG9482">
        <v>9481</v>
      </c>
      <c r="BH9482" t="s">
        <v>306</v>
      </c>
    </row>
    <row r="9483" spans="59:60" x14ac:dyDescent="0.25">
      <c r="BG9483">
        <v>9482</v>
      </c>
      <c r="BH9483" t="s">
        <v>307</v>
      </c>
    </row>
    <row r="9484" spans="59:60" x14ac:dyDescent="0.25">
      <c r="BG9484">
        <v>9483</v>
      </c>
      <c r="BH9484" t="s">
        <v>308</v>
      </c>
    </row>
    <row r="9485" spans="59:60" x14ac:dyDescent="0.25">
      <c r="BG9485">
        <v>9484</v>
      </c>
      <c r="BH9485" t="s">
        <v>309</v>
      </c>
    </row>
    <row r="9486" spans="59:60" x14ac:dyDescent="0.25">
      <c r="BG9486">
        <v>9485</v>
      </c>
      <c r="BH9486" t="s">
        <v>310</v>
      </c>
    </row>
    <row r="9487" spans="59:60" x14ac:dyDescent="0.25">
      <c r="BG9487">
        <v>9486</v>
      </c>
      <c r="BH9487" t="s">
        <v>311</v>
      </c>
    </row>
    <row r="9488" spans="59:60" x14ac:dyDescent="0.25">
      <c r="BG9488">
        <v>9487</v>
      </c>
      <c r="BH9488" t="s">
        <v>312</v>
      </c>
    </row>
    <row r="9489" spans="59:60" x14ac:dyDescent="0.25">
      <c r="BG9489">
        <v>9488</v>
      </c>
      <c r="BH9489" t="s">
        <v>313</v>
      </c>
    </row>
    <row r="9490" spans="59:60" x14ac:dyDescent="0.25">
      <c r="BG9490">
        <v>9489</v>
      </c>
      <c r="BH9490" t="s">
        <v>314</v>
      </c>
    </row>
    <row r="9491" spans="59:60" x14ac:dyDescent="0.25">
      <c r="BG9491">
        <v>9490</v>
      </c>
      <c r="BH9491" t="s">
        <v>315</v>
      </c>
    </row>
    <row r="9492" spans="59:60" x14ac:dyDescent="0.25">
      <c r="BG9492">
        <v>9491</v>
      </c>
      <c r="BH9492" t="s">
        <v>316</v>
      </c>
    </row>
    <row r="9493" spans="59:60" x14ac:dyDescent="0.25">
      <c r="BG9493">
        <v>9492</v>
      </c>
      <c r="BH9493" t="s">
        <v>317</v>
      </c>
    </row>
    <row r="9494" spans="59:60" x14ac:dyDescent="0.25">
      <c r="BG9494">
        <v>9493</v>
      </c>
      <c r="BH9494" t="s">
        <v>318</v>
      </c>
    </row>
    <row r="9495" spans="59:60" x14ac:dyDescent="0.25">
      <c r="BG9495">
        <v>9494</v>
      </c>
      <c r="BH9495" t="s">
        <v>319</v>
      </c>
    </row>
    <row r="9496" spans="59:60" x14ac:dyDescent="0.25">
      <c r="BG9496">
        <v>9495</v>
      </c>
      <c r="BH9496" t="s">
        <v>320</v>
      </c>
    </row>
    <row r="9497" spans="59:60" x14ac:dyDescent="0.25">
      <c r="BG9497">
        <v>9496</v>
      </c>
      <c r="BH9497" t="s">
        <v>321</v>
      </c>
    </row>
    <row r="9498" spans="59:60" x14ac:dyDescent="0.25">
      <c r="BG9498">
        <v>9497</v>
      </c>
      <c r="BH9498" t="s">
        <v>322</v>
      </c>
    </row>
    <row r="9499" spans="59:60" x14ac:dyDescent="0.25">
      <c r="BG9499">
        <v>9498</v>
      </c>
      <c r="BH9499" t="s">
        <v>323</v>
      </c>
    </row>
    <row r="9500" spans="59:60" x14ac:dyDescent="0.25">
      <c r="BG9500">
        <v>9499</v>
      </c>
      <c r="BH9500" t="s">
        <v>324</v>
      </c>
    </row>
    <row r="9501" spans="59:60" x14ac:dyDescent="0.25">
      <c r="BG9501">
        <v>9500</v>
      </c>
      <c r="BH9501" t="s">
        <v>325</v>
      </c>
    </row>
    <row r="9502" spans="59:60" x14ac:dyDescent="0.25">
      <c r="BG9502">
        <v>9501</v>
      </c>
      <c r="BH9502" t="s">
        <v>326</v>
      </c>
    </row>
    <row r="9503" spans="59:60" x14ac:dyDescent="0.25">
      <c r="BG9503">
        <v>9502</v>
      </c>
      <c r="BH9503" t="s">
        <v>327</v>
      </c>
    </row>
    <row r="9504" spans="59:60" x14ac:dyDescent="0.25">
      <c r="BG9504">
        <v>9503</v>
      </c>
      <c r="BH9504" t="s">
        <v>328</v>
      </c>
    </row>
    <row r="9505" spans="59:60" x14ac:dyDescent="0.25">
      <c r="BG9505">
        <v>9504</v>
      </c>
      <c r="BH9505" t="s">
        <v>329</v>
      </c>
    </row>
    <row r="9506" spans="59:60" x14ac:dyDescent="0.25">
      <c r="BG9506">
        <v>9505</v>
      </c>
      <c r="BH9506" t="s">
        <v>330</v>
      </c>
    </row>
    <row r="9507" spans="59:60" x14ac:dyDescent="0.25">
      <c r="BG9507">
        <v>9506</v>
      </c>
      <c r="BH9507" t="s">
        <v>331</v>
      </c>
    </row>
    <row r="9508" spans="59:60" x14ac:dyDescent="0.25">
      <c r="BG9508">
        <v>9507</v>
      </c>
      <c r="BH9508" t="s">
        <v>332</v>
      </c>
    </row>
    <row r="9509" spans="59:60" x14ac:dyDescent="0.25">
      <c r="BG9509">
        <v>9508</v>
      </c>
      <c r="BH9509" t="s">
        <v>333</v>
      </c>
    </row>
    <row r="9510" spans="59:60" x14ac:dyDescent="0.25">
      <c r="BG9510">
        <v>9509</v>
      </c>
      <c r="BH9510" t="s">
        <v>334</v>
      </c>
    </row>
    <row r="9511" spans="59:60" x14ac:dyDescent="0.25">
      <c r="BG9511">
        <v>9510</v>
      </c>
      <c r="BH9511" t="s">
        <v>335</v>
      </c>
    </row>
    <row r="9512" spans="59:60" x14ac:dyDescent="0.25">
      <c r="BG9512">
        <v>9511</v>
      </c>
      <c r="BH9512" t="s">
        <v>336</v>
      </c>
    </row>
    <row r="9513" spans="59:60" x14ac:dyDescent="0.25">
      <c r="BG9513">
        <v>9512</v>
      </c>
      <c r="BH9513" t="s">
        <v>337</v>
      </c>
    </row>
    <row r="9514" spans="59:60" x14ac:dyDescent="0.25">
      <c r="BG9514">
        <v>9513</v>
      </c>
      <c r="BH9514" t="s">
        <v>338</v>
      </c>
    </row>
    <row r="9515" spans="59:60" x14ac:dyDescent="0.25">
      <c r="BG9515">
        <v>9514</v>
      </c>
      <c r="BH9515" t="s">
        <v>339</v>
      </c>
    </row>
    <row r="9516" spans="59:60" x14ac:dyDescent="0.25">
      <c r="BG9516">
        <v>9515</v>
      </c>
      <c r="BH9516" t="s">
        <v>340</v>
      </c>
    </row>
    <row r="9517" spans="59:60" x14ac:dyDescent="0.25">
      <c r="BG9517">
        <v>9516</v>
      </c>
      <c r="BH9517" t="s">
        <v>341</v>
      </c>
    </row>
    <row r="9518" spans="59:60" x14ac:dyDescent="0.25">
      <c r="BG9518">
        <v>9517</v>
      </c>
      <c r="BH9518" t="s">
        <v>342</v>
      </c>
    </row>
    <row r="9519" spans="59:60" x14ac:dyDescent="0.25">
      <c r="BG9519">
        <v>9518</v>
      </c>
      <c r="BH9519" t="s">
        <v>343</v>
      </c>
    </row>
    <row r="9520" spans="59:60" x14ac:dyDescent="0.25">
      <c r="BG9520">
        <v>9519</v>
      </c>
      <c r="BH9520" t="s">
        <v>344</v>
      </c>
    </row>
    <row r="9521" spans="59:60" x14ac:dyDescent="0.25">
      <c r="BG9521">
        <v>9520</v>
      </c>
      <c r="BH9521" t="s">
        <v>345</v>
      </c>
    </row>
    <row r="9522" spans="59:60" x14ac:dyDescent="0.25">
      <c r="BG9522">
        <v>9521</v>
      </c>
      <c r="BH9522" t="s">
        <v>346</v>
      </c>
    </row>
    <row r="9523" spans="59:60" x14ac:dyDescent="0.25">
      <c r="BG9523">
        <v>9522</v>
      </c>
      <c r="BH9523" t="s">
        <v>347</v>
      </c>
    </row>
    <row r="9524" spans="59:60" x14ac:dyDescent="0.25">
      <c r="BG9524">
        <v>9523</v>
      </c>
      <c r="BH9524" t="s">
        <v>348</v>
      </c>
    </row>
    <row r="9525" spans="59:60" x14ac:dyDescent="0.25">
      <c r="BG9525">
        <v>9524</v>
      </c>
      <c r="BH9525" t="s">
        <v>349</v>
      </c>
    </row>
    <row r="9526" spans="59:60" x14ac:dyDescent="0.25">
      <c r="BG9526">
        <v>9525</v>
      </c>
      <c r="BH9526" t="s">
        <v>350</v>
      </c>
    </row>
    <row r="9527" spans="59:60" x14ac:dyDescent="0.25">
      <c r="BG9527">
        <v>9526</v>
      </c>
      <c r="BH9527" t="s">
        <v>351</v>
      </c>
    </row>
    <row r="9528" spans="59:60" x14ac:dyDescent="0.25">
      <c r="BG9528">
        <v>9527</v>
      </c>
      <c r="BH9528" t="s">
        <v>352</v>
      </c>
    </row>
    <row r="9529" spans="59:60" x14ac:dyDescent="0.25">
      <c r="BG9529">
        <v>9528</v>
      </c>
      <c r="BH9529" t="s">
        <v>293</v>
      </c>
    </row>
    <row r="9530" spans="59:60" x14ac:dyDescent="0.25">
      <c r="BG9530">
        <v>9529</v>
      </c>
      <c r="BH9530" t="s">
        <v>294</v>
      </c>
    </row>
    <row r="9531" spans="59:60" x14ac:dyDescent="0.25">
      <c r="BG9531">
        <v>9530</v>
      </c>
      <c r="BH9531" t="s">
        <v>295</v>
      </c>
    </row>
    <row r="9532" spans="59:60" x14ac:dyDescent="0.25">
      <c r="BG9532">
        <v>9531</v>
      </c>
      <c r="BH9532" t="s">
        <v>296</v>
      </c>
    </row>
    <row r="9533" spans="59:60" x14ac:dyDescent="0.25">
      <c r="BG9533">
        <v>9532</v>
      </c>
      <c r="BH9533" t="s">
        <v>297</v>
      </c>
    </row>
    <row r="9534" spans="59:60" x14ac:dyDescent="0.25">
      <c r="BG9534">
        <v>9533</v>
      </c>
      <c r="BH9534" t="s">
        <v>298</v>
      </c>
    </row>
    <row r="9535" spans="59:60" x14ac:dyDescent="0.25">
      <c r="BG9535">
        <v>9534</v>
      </c>
      <c r="BH9535" t="s">
        <v>299</v>
      </c>
    </row>
    <row r="9536" spans="59:60" x14ac:dyDescent="0.25">
      <c r="BG9536">
        <v>9535</v>
      </c>
      <c r="BH9536" t="s">
        <v>300</v>
      </c>
    </row>
    <row r="9537" spans="59:60" x14ac:dyDescent="0.25">
      <c r="BG9537">
        <v>9536</v>
      </c>
      <c r="BH9537" t="s">
        <v>301</v>
      </c>
    </row>
    <row r="9538" spans="59:60" x14ac:dyDescent="0.25">
      <c r="BG9538">
        <v>9537</v>
      </c>
      <c r="BH9538" t="s">
        <v>302</v>
      </c>
    </row>
    <row r="9539" spans="59:60" x14ac:dyDescent="0.25">
      <c r="BG9539">
        <v>9538</v>
      </c>
      <c r="BH9539" t="s">
        <v>303</v>
      </c>
    </row>
    <row r="9540" spans="59:60" x14ac:dyDescent="0.25">
      <c r="BG9540">
        <v>9539</v>
      </c>
      <c r="BH9540" t="s">
        <v>304</v>
      </c>
    </row>
    <row r="9541" spans="59:60" x14ac:dyDescent="0.25">
      <c r="BG9541">
        <v>9540</v>
      </c>
      <c r="BH9541" t="s">
        <v>305</v>
      </c>
    </row>
    <row r="9542" spans="59:60" x14ac:dyDescent="0.25">
      <c r="BG9542">
        <v>9541</v>
      </c>
      <c r="BH9542" t="s">
        <v>306</v>
      </c>
    </row>
    <row r="9543" spans="59:60" x14ac:dyDescent="0.25">
      <c r="BG9543">
        <v>9542</v>
      </c>
      <c r="BH9543" t="s">
        <v>307</v>
      </c>
    </row>
    <row r="9544" spans="59:60" x14ac:dyDescent="0.25">
      <c r="BG9544">
        <v>9543</v>
      </c>
      <c r="BH9544" t="s">
        <v>308</v>
      </c>
    </row>
    <row r="9545" spans="59:60" x14ac:dyDescent="0.25">
      <c r="BG9545">
        <v>9544</v>
      </c>
      <c r="BH9545" t="s">
        <v>309</v>
      </c>
    </row>
    <row r="9546" spans="59:60" x14ac:dyDescent="0.25">
      <c r="BG9546">
        <v>9545</v>
      </c>
      <c r="BH9546" t="s">
        <v>310</v>
      </c>
    </row>
    <row r="9547" spans="59:60" x14ac:dyDescent="0.25">
      <c r="BG9547">
        <v>9546</v>
      </c>
      <c r="BH9547" t="s">
        <v>311</v>
      </c>
    </row>
    <row r="9548" spans="59:60" x14ac:dyDescent="0.25">
      <c r="BG9548">
        <v>9547</v>
      </c>
      <c r="BH9548" t="s">
        <v>312</v>
      </c>
    </row>
    <row r="9549" spans="59:60" x14ac:dyDescent="0.25">
      <c r="BG9549">
        <v>9548</v>
      </c>
      <c r="BH9549" t="s">
        <v>313</v>
      </c>
    </row>
    <row r="9550" spans="59:60" x14ac:dyDescent="0.25">
      <c r="BG9550">
        <v>9549</v>
      </c>
      <c r="BH9550" t="s">
        <v>314</v>
      </c>
    </row>
    <row r="9551" spans="59:60" x14ac:dyDescent="0.25">
      <c r="BG9551">
        <v>9550</v>
      </c>
      <c r="BH9551" t="s">
        <v>315</v>
      </c>
    </row>
    <row r="9552" spans="59:60" x14ac:dyDescent="0.25">
      <c r="BG9552">
        <v>9551</v>
      </c>
      <c r="BH9552" t="s">
        <v>316</v>
      </c>
    </row>
    <row r="9553" spans="59:60" x14ac:dyDescent="0.25">
      <c r="BG9553">
        <v>9552</v>
      </c>
      <c r="BH9553" t="s">
        <v>317</v>
      </c>
    </row>
    <row r="9554" spans="59:60" x14ac:dyDescent="0.25">
      <c r="BG9554">
        <v>9553</v>
      </c>
      <c r="BH9554" t="s">
        <v>318</v>
      </c>
    </row>
    <row r="9555" spans="59:60" x14ac:dyDescent="0.25">
      <c r="BG9555">
        <v>9554</v>
      </c>
      <c r="BH9555" t="s">
        <v>319</v>
      </c>
    </row>
    <row r="9556" spans="59:60" x14ac:dyDescent="0.25">
      <c r="BG9556">
        <v>9555</v>
      </c>
      <c r="BH9556" t="s">
        <v>320</v>
      </c>
    </row>
    <row r="9557" spans="59:60" x14ac:dyDescent="0.25">
      <c r="BG9557">
        <v>9556</v>
      </c>
      <c r="BH9557" t="s">
        <v>321</v>
      </c>
    </row>
    <row r="9558" spans="59:60" x14ac:dyDescent="0.25">
      <c r="BG9558">
        <v>9557</v>
      </c>
      <c r="BH9558" t="s">
        <v>322</v>
      </c>
    </row>
    <row r="9559" spans="59:60" x14ac:dyDescent="0.25">
      <c r="BG9559">
        <v>9558</v>
      </c>
      <c r="BH9559" t="s">
        <v>323</v>
      </c>
    </row>
    <row r="9560" spans="59:60" x14ac:dyDescent="0.25">
      <c r="BG9560">
        <v>9559</v>
      </c>
      <c r="BH9560" t="s">
        <v>324</v>
      </c>
    </row>
    <row r="9561" spans="59:60" x14ac:dyDescent="0.25">
      <c r="BG9561">
        <v>9560</v>
      </c>
      <c r="BH9561" t="s">
        <v>325</v>
      </c>
    </row>
    <row r="9562" spans="59:60" x14ac:dyDescent="0.25">
      <c r="BG9562">
        <v>9561</v>
      </c>
      <c r="BH9562" t="s">
        <v>326</v>
      </c>
    </row>
    <row r="9563" spans="59:60" x14ac:dyDescent="0.25">
      <c r="BG9563">
        <v>9562</v>
      </c>
      <c r="BH9563" t="s">
        <v>327</v>
      </c>
    </row>
    <row r="9564" spans="59:60" x14ac:dyDescent="0.25">
      <c r="BG9564">
        <v>9563</v>
      </c>
      <c r="BH9564" t="s">
        <v>328</v>
      </c>
    </row>
    <row r="9565" spans="59:60" x14ac:dyDescent="0.25">
      <c r="BG9565">
        <v>9564</v>
      </c>
      <c r="BH9565" t="s">
        <v>329</v>
      </c>
    </row>
    <row r="9566" spans="59:60" x14ac:dyDescent="0.25">
      <c r="BG9566">
        <v>9565</v>
      </c>
      <c r="BH9566" t="s">
        <v>330</v>
      </c>
    </row>
    <row r="9567" spans="59:60" x14ac:dyDescent="0.25">
      <c r="BG9567">
        <v>9566</v>
      </c>
      <c r="BH9567" t="s">
        <v>331</v>
      </c>
    </row>
    <row r="9568" spans="59:60" x14ac:dyDescent="0.25">
      <c r="BG9568">
        <v>9567</v>
      </c>
      <c r="BH9568" t="s">
        <v>332</v>
      </c>
    </row>
    <row r="9569" spans="59:60" x14ac:dyDescent="0.25">
      <c r="BG9569">
        <v>9568</v>
      </c>
      <c r="BH9569" t="s">
        <v>333</v>
      </c>
    </row>
    <row r="9570" spans="59:60" x14ac:dyDescent="0.25">
      <c r="BG9570">
        <v>9569</v>
      </c>
      <c r="BH9570" t="s">
        <v>334</v>
      </c>
    </row>
    <row r="9571" spans="59:60" x14ac:dyDescent="0.25">
      <c r="BG9571">
        <v>9570</v>
      </c>
      <c r="BH9571" t="s">
        <v>335</v>
      </c>
    </row>
    <row r="9572" spans="59:60" x14ac:dyDescent="0.25">
      <c r="BG9572">
        <v>9571</v>
      </c>
      <c r="BH9572" t="s">
        <v>336</v>
      </c>
    </row>
    <row r="9573" spans="59:60" x14ac:dyDescent="0.25">
      <c r="BG9573">
        <v>9572</v>
      </c>
      <c r="BH9573" t="s">
        <v>337</v>
      </c>
    </row>
    <row r="9574" spans="59:60" x14ac:dyDescent="0.25">
      <c r="BG9574">
        <v>9573</v>
      </c>
      <c r="BH9574" t="s">
        <v>338</v>
      </c>
    </row>
    <row r="9575" spans="59:60" x14ac:dyDescent="0.25">
      <c r="BG9575">
        <v>9574</v>
      </c>
      <c r="BH9575" t="s">
        <v>339</v>
      </c>
    </row>
    <row r="9576" spans="59:60" x14ac:dyDescent="0.25">
      <c r="BG9576">
        <v>9575</v>
      </c>
      <c r="BH9576" t="s">
        <v>340</v>
      </c>
    </row>
    <row r="9577" spans="59:60" x14ac:dyDescent="0.25">
      <c r="BG9577">
        <v>9576</v>
      </c>
      <c r="BH9577" t="s">
        <v>341</v>
      </c>
    </row>
    <row r="9578" spans="59:60" x14ac:dyDescent="0.25">
      <c r="BG9578">
        <v>9577</v>
      </c>
      <c r="BH9578" t="s">
        <v>342</v>
      </c>
    </row>
    <row r="9579" spans="59:60" x14ac:dyDescent="0.25">
      <c r="BG9579">
        <v>9578</v>
      </c>
      <c r="BH9579" t="s">
        <v>343</v>
      </c>
    </row>
    <row r="9580" spans="59:60" x14ac:dyDescent="0.25">
      <c r="BG9580">
        <v>9579</v>
      </c>
      <c r="BH9580" t="s">
        <v>344</v>
      </c>
    </row>
    <row r="9581" spans="59:60" x14ac:dyDescent="0.25">
      <c r="BG9581">
        <v>9580</v>
      </c>
      <c r="BH9581" t="s">
        <v>345</v>
      </c>
    </row>
    <row r="9582" spans="59:60" x14ac:dyDescent="0.25">
      <c r="BG9582">
        <v>9581</v>
      </c>
      <c r="BH9582" t="s">
        <v>346</v>
      </c>
    </row>
    <row r="9583" spans="59:60" x14ac:dyDescent="0.25">
      <c r="BG9583">
        <v>9582</v>
      </c>
      <c r="BH9583" t="s">
        <v>347</v>
      </c>
    </row>
    <row r="9584" spans="59:60" x14ac:dyDescent="0.25">
      <c r="BG9584">
        <v>9583</v>
      </c>
      <c r="BH9584" t="s">
        <v>348</v>
      </c>
    </row>
    <row r="9585" spans="59:60" x14ac:dyDescent="0.25">
      <c r="BG9585">
        <v>9584</v>
      </c>
      <c r="BH9585" t="s">
        <v>349</v>
      </c>
    </row>
    <row r="9586" spans="59:60" x14ac:dyDescent="0.25">
      <c r="BG9586">
        <v>9585</v>
      </c>
      <c r="BH9586" t="s">
        <v>350</v>
      </c>
    </row>
    <row r="9587" spans="59:60" x14ac:dyDescent="0.25">
      <c r="BG9587">
        <v>9586</v>
      </c>
      <c r="BH9587" t="s">
        <v>351</v>
      </c>
    </row>
    <row r="9588" spans="59:60" x14ac:dyDescent="0.25">
      <c r="BG9588">
        <v>9587</v>
      </c>
      <c r="BH9588" t="s">
        <v>352</v>
      </c>
    </row>
    <row r="9589" spans="59:60" x14ac:dyDescent="0.25">
      <c r="BG9589">
        <v>9588</v>
      </c>
      <c r="BH9589" t="s">
        <v>293</v>
      </c>
    </row>
    <row r="9590" spans="59:60" x14ac:dyDescent="0.25">
      <c r="BG9590">
        <v>9589</v>
      </c>
      <c r="BH9590" t="s">
        <v>294</v>
      </c>
    </row>
    <row r="9591" spans="59:60" x14ac:dyDescent="0.25">
      <c r="BG9591">
        <v>9590</v>
      </c>
      <c r="BH9591" t="s">
        <v>295</v>
      </c>
    </row>
    <row r="9592" spans="59:60" x14ac:dyDescent="0.25">
      <c r="BG9592">
        <v>9591</v>
      </c>
      <c r="BH9592" t="s">
        <v>296</v>
      </c>
    </row>
    <row r="9593" spans="59:60" x14ac:dyDescent="0.25">
      <c r="BG9593">
        <v>9592</v>
      </c>
      <c r="BH9593" t="s">
        <v>297</v>
      </c>
    </row>
    <row r="9594" spans="59:60" x14ac:dyDescent="0.25">
      <c r="BG9594">
        <v>9593</v>
      </c>
      <c r="BH9594" t="s">
        <v>298</v>
      </c>
    </row>
    <row r="9595" spans="59:60" x14ac:dyDescent="0.25">
      <c r="BG9595">
        <v>9594</v>
      </c>
      <c r="BH9595" t="s">
        <v>299</v>
      </c>
    </row>
    <row r="9596" spans="59:60" x14ac:dyDescent="0.25">
      <c r="BG9596">
        <v>9595</v>
      </c>
      <c r="BH9596" t="s">
        <v>300</v>
      </c>
    </row>
    <row r="9597" spans="59:60" x14ac:dyDescent="0.25">
      <c r="BG9597">
        <v>9596</v>
      </c>
      <c r="BH9597" t="s">
        <v>301</v>
      </c>
    </row>
    <row r="9598" spans="59:60" x14ac:dyDescent="0.25">
      <c r="BG9598">
        <v>9597</v>
      </c>
      <c r="BH9598" t="s">
        <v>302</v>
      </c>
    </row>
    <row r="9599" spans="59:60" x14ac:dyDescent="0.25">
      <c r="BG9599">
        <v>9598</v>
      </c>
      <c r="BH9599" t="s">
        <v>303</v>
      </c>
    </row>
    <row r="9600" spans="59:60" x14ac:dyDescent="0.25">
      <c r="BG9600">
        <v>9599</v>
      </c>
      <c r="BH9600" t="s">
        <v>304</v>
      </c>
    </row>
    <row r="9601" spans="59:60" x14ac:dyDescent="0.25">
      <c r="BG9601">
        <v>9600</v>
      </c>
      <c r="BH9601" t="s">
        <v>305</v>
      </c>
    </row>
    <row r="9602" spans="59:60" x14ac:dyDescent="0.25">
      <c r="BG9602">
        <v>9601</v>
      </c>
      <c r="BH9602" t="s">
        <v>306</v>
      </c>
    </row>
    <row r="9603" spans="59:60" x14ac:dyDescent="0.25">
      <c r="BG9603">
        <v>9602</v>
      </c>
      <c r="BH9603" t="s">
        <v>307</v>
      </c>
    </row>
    <row r="9604" spans="59:60" x14ac:dyDescent="0.25">
      <c r="BG9604">
        <v>9603</v>
      </c>
      <c r="BH9604" t="s">
        <v>308</v>
      </c>
    </row>
    <row r="9605" spans="59:60" x14ac:dyDescent="0.25">
      <c r="BG9605">
        <v>9604</v>
      </c>
      <c r="BH9605" t="s">
        <v>309</v>
      </c>
    </row>
    <row r="9606" spans="59:60" x14ac:dyDescent="0.25">
      <c r="BG9606">
        <v>9605</v>
      </c>
      <c r="BH9606" t="s">
        <v>310</v>
      </c>
    </row>
    <row r="9607" spans="59:60" x14ac:dyDescent="0.25">
      <c r="BG9607">
        <v>9606</v>
      </c>
      <c r="BH9607" t="s">
        <v>311</v>
      </c>
    </row>
    <row r="9608" spans="59:60" x14ac:dyDescent="0.25">
      <c r="BG9608">
        <v>9607</v>
      </c>
      <c r="BH9608" t="s">
        <v>312</v>
      </c>
    </row>
    <row r="9609" spans="59:60" x14ac:dyDescent="0.25">
      <c r="BG9609">
        <v>9608</v>
      </c>
      <c r="BH9609" t="s">
        <v>313</v>
      </c>
    </row>
    <row r="9610" spans="59:60" x14ac:dyDescent="0.25">
      <c r="BG9610">
        <v>9609</v>
      </c>
      <c r="BH9610" t="s">
        <v>314</v>
      </c>
    </row>
    <row r="9611" spans="59:60" x14ac:dyDescent="0.25">
      <c r="BG9611">
        <v>9610</v>
      </c>
      <c r="BH9611" t="s">
        <v>315</v>
      </c>
    </row>
    <row r="9612" spans="59:60" x14ac:dyDescent="0.25">
      <c r="BG9612">
        <v>9611</v>
      </c>
      <c r="BH9612" t="s">
        <v>316</v>
      </c>
    </row>
    <row r="9613" spans="59:60" x14ac:dyDescent="0.25">
      <c r="BG9613">
        <v>9612</v>
      </c>
      <c r="BH9613" t="s">
        <v>317</v>
      </c>
    </row>
    <row r="9614" spans="59:60" x14ac:dyDescent="0.25">
      <c r="BG9614">
        <v>9613</v>
      </c>
      <c r="BH9614" t="s">
        <v>318</v>
      </c>
    </row>
    <row r="9615" spans="59:60" x14ac:dyDescent="0.25">
      <c r="BG9615">
        <v>9614</v>
      </c>
      <c r="BH9615" t="s">
        <v>319</v>
      </c>
    </row>
    <row r="9616" spans="59:60" x14ac:dyDescent="0.25">
      <c r="BG9616">
        <v>9615</v>
      </c>
      <c r="BH9616" t="s">
        <v>320</v>
      </c>
    </row>
    <row r="9617" spans="59:60" x14ac:dyDescent="0.25">
      <c r="BG9617">
        <v>9616</v>
      </c>
      <c r="BH9617" t="s">
        <v>321</v>
      </c>
    </row>
    <row r="9618" spans="59:60" x14ac:dyDescent="0.25">
      <c r="BG9618">
        <v>9617</v>
      </c>
      <c r="BH9618" t="s">
        <v>322</v>
      </c>
    </row>
    <row r="9619" spans="59:60" x14ac:dyDescent="0.25">
      <c r="BG9619">
        <v>9618</v>
      </c>
      <c r="BH9619" t="s">
        <v>323</v>
      </c>
    </row>
    <row r="9620" spans="59:60" x14ac:dyDescent="0.25">
      <c r="BG9620">
        <v>9619</v>
      </c>
      <c r="BH9620" t="s">
        <v>324</v>
      </c>
    </row>
    <row r="9621" spans="59:60" x14ac:dyDescent="0.25">
      <c r="BG9621">
        <v>9620</v>
      </c>
      <c r="BH9621" t="s">
        <v>325</v>
      </c>
    </row>
    <row r="9622" spans="59:60" x14ac:dyDescent="0.25">
      <c r="BG9622">
        <v>9621</v>
      </c>
      <c r="BH9622" t="s">
        <v>326</v>
      </c>
    </row>
    <row r="9623" spans="59:60" x14ac:dyDescent="0.25">
      <c r="BG9623">
        <v>9622</v>
      </c>
      <c r="BH9623" t="s">
        <v>327</v>
      </c>
    </row>
    <row r="9624" spans="59:60" x14ac:dyDescent="0.25">
      <c r="BG9624">
        <v>9623</v>
      </c>
      <c r="BH9624" t="s">
        <v>328</v>
      </c>
    </row>
    <row r="9625" spans="59:60" x14ac:dyDescent="0.25">
      <c r="BG9625">
        <v>9624</v>
      </c>
      <c r="BH9625" t="s">
        <v>329</v>
      </c>
    </row>
    <row r="9626" spans="59:60" x14ac:dyDescent="0.25">
      <c r="BG9626">
        <v>9625</v>
      </c>
      <c r="BH9626" t="s">
        <v>330</v>
      </c>
    </row>
    <row r="9627" spans="59:60" x14ac:dyDescent="0.25">
      <c r="BG9627">
        <v>9626</v>
      </c>
      <c r="BH9627" t="s">
        <v>331</v>
      </c>
    </row>
    <row r="9628" spans="59:60" x14ac:dyDescent="0.25">
      <c r="BG9628">
        <v>9627</v>
      </c>
      <c r="BH9628" t="s">
        <v>332</v>
      </c>
    </row>
    <row r="9629" spans="59:60" x14ac:dyDescent="0.25">
      <c r="BG9629">
        <v>9628</v>
      </c>
      <c r="BH9629" t="s">
        <v>333</v>
      </c>
    </row>
    <row r="9630" spans="59:60" x14ac:dyDescent="0.25">
      <c r="BG9630">
        <v>9629</v>
      </c>
      <c r="BH9630" t="s">
        <v>334</v>
      </c>
    </row>
    <row r="9631" spans="59:60" x14ac:dyDescent="0.25">
      <c r="BG9631">
        <v>9630</v>
      </c>
      <c r="BH9631" t="s">
        <v>335</v>
      </c>
    </row>
    <row r="9632" spans="59:60" x14ac:dyDescent="0.25">
      <c r="BG9632">
        <v>9631</v>
      </c>
      <c r="BH9632" t="s">
        <v>336</v>
      </c>
    </row>
    <row r="9633" spans="59:60" x14ac:dyDescent="0.25">
      <c r="BG9633">
        <v>9632</v>
      </c>
      <c r="BH9633" t="s">
        <v>337</v>
      </c>
    </row>
    <row r="9634" spans="59:60" x14ac:dyDescent="0.25">
      <c r="BG9634">
        <v>9633</v>
      </c>
      <c r="BH9634" t="s">
        <v>338</v>
      </c>
    </row>
    <row r="9635" spans="59:60" x14ac:dyDescent="0.25">
      <c r="BG9635">
        <v>9634</v>
      </c>
      <c r="BH9635" t="s">
        <v>339</v>
      </c>
    </row>
    <row r="9636" spans="59:60" x14ac:dyDescent="0.25">
      <c r="BG9636">
        <v>9635</v>
      </c>
      <c r="BH9636" t="s">
        <v>340</v>
      </c>
    </row>
    <row r="9637" spans="59:60" x14ac:dyDescent="0.25">
      <c r="BG9637">
        <v>9636</v>
      </c>
      <c r="BH9637" t="s">
        <v>341</v>
      </c>
    </row>
    <row r="9638" spans="59:60" x14ac:dyDescent="0.25">
      <c r="BG9638">
        <v>9637</v>
      </c>
      <c r="BH9638" t="s">
        <v>342</v>
      </c>
    </row>
    <row r="9639" spans="59:60" x14ac:dyDescent="0.25">
      <c r="BG9639">
        <v>9638</v>
      </c>
      <c r="BH9639" t="s">
        <v>343</v>
      </c>
    </row>
    <row r="9640" spans="59:60" x14ac:dyDescent="0.25">
      <c r="BG9640">
        <v>9639</v>
      </c>
      <c r="BH9640" t="s">
        <v>344</v>
      </c>
    </row>
    <row r="9641" spans="59:60" x14ac:dyDescent="0.25">
      <c r="BG9641">
        <v>9640</v>
      </c>
      <c r="BH9641" t="s">
        <v>345</v>
      </c>
    </row>
    <row r="9642" spans="59:60" x14ac:dyDescent="0.25">
      <c r="BG9642">
        <v>9641</v>
      </c>
      <c r="BH9642" t="s">
        <v>346</v>
      </c>
    </row>
    <row r="9643" spans="59:60" x14ac:dyDescent="0.25">
      <c r="BG9643">
        <v>9642</v>
      </c>
      <c r="BH9643" t="s">
        <v>347</v>
      </c>
    </row>
    <row r="9644" spans="59:60" x14ac:dyDescent="0.25">
      <c r="BG9644">
        <v>9643</v>
      </c>
      <c r="BH9644" t="s">
        <v>348</v>
      </c>
    </row>
    <row r="9645" spans="59:60" x14ac:dyDescent="0.25">
      <c r="BG9645">
        <v>9644</v>
      </c>
      <c r="BH9645" t="s">
        <v>349</v>
      </c>
    </row>
    <row r="9646" spans="59:60" x14ac:dyDescent="0.25">
      <c r="BG9646">
        <v>9645</v>
      </c>
      <c r="BH9646" t="s">
        <v>350</v>
      </c>
    </row>
    <row r="9647" spans="59:60" x14ac:dyDescent="0.25">
      <c r="BG9647">
        <v>9646</v>
      </c>
      <c r="BH9647" t="s">
        <v>351</v>
      </c>
    </row>
    <row r="9648" spans="59:60" x14ac:dyDescent="0.25">
      <c r="BG9648">
        <v>9647</v>
      </c>
      <c r="BH9648" t="s">
        <v>352</v>
      </c>
    </row>
    <row r="9649" spans="59:60" x14ac:dyDescent="0.25">
      <c r="BG9649">
        <v>9648</v>
      </c>
      <c r="BH9649" t="s">
        <v>293</v>
      </c>
    </row>
    <row r="9650" spans="59:60" x14ac:dyDescent="0.25">
      <c r="BG9650">
        <v>9649</v>
      </c>
      <c r="BH9650" t="s">
        <v>294</v>
      </c>
    </row>
    <row r="9651" spans="59:60" x14ac:dyDescent="0.25">
      <c r="BG9651">
        <v>9650</v>
      </c>
      <c r="BH9651" t="s">
        <v>295</v>
      </c>
    </row>
    <row r="9652" spans="59:60" x14ac:dyDescent="0.25">
      <c r="BG9652">
        <v>9651</v>
      </c>
      <c r="BH9652" t="s">
        <v>296</v>
      </c>
    </row>
    <row r="9653" spans="59:60" x14ac:dyDescent="0.25">
      <c r="BG9653">
        <v>9652</v>
      </c>
      <c r="BH9653" t="s">
        <v>297</v>
      </c>
    </row>
    <row r="9654" spans="59:60" x14ac:dyDescent="0.25">
      <c r="BG9654">
        <v>9653</v>
      </c>
      <c r="BH9654" t="s">
        <v>298</v>
      </c>
    </row>
    <row r="9655" spans="59:60" x14ac:dyDescent="0.25">
      <c r="BG9655">
        <v>9654</v>
      </c>
      <c r="BH9655" t="s">
        <v>299</v>
      </c>
    </row>
    <row r="9656" spans="59:60" x14ac:dyDescent="0.25">
      <c r="BG9656">
        <v>9655</v>
      </c>
      <c r="BH9656" t="s">
        <v>300</v>
      </c>
    </row>
    <row r="9657" spans="59:60" x14ac:dyDescent="0.25">
      <c r="BG9657">
        <v>9656</v>
      </c>
      <c r="BH9657" t="s">
        <v>301</v>
      </c>
    </row>
    <row r="9658" spans="59:60" x14ac:dyDescent="0.25">
      <c r="BG9658">
        <v>9657</v>
      </c>
      <c r="BH9658" t="s">
        <v>302</v>
      </c>
    </row>
    <row r="9659" spans="59:60" x14ac:dyDescent="0.25">
      <c r="BG9659">
        <v>9658</v>
      </c>
      <c r="BH9659" t="s">
        <v>303</v>
      </c>
    </row>
    <row r="9660" spans="59:60" x14ac:dyDescent="0.25">
      <c r="BG9660">
        <v>9659</v>
      </c>
      <c r="BH9660" t="s">
        <v>304</v>
      </c>
    </row>
    <row r="9661" spans="59:60" x14ac:dyDescent="0.25">
      <c r="BG9661">
        <v>9660</v>
      </c>
      <c r="BH9661" t="s">
        <v>305</v>
      </c>
    </row>
    <row r="9662" spans="59:60" x14ac:dyDescent="0.25">
      <c r="BG9662">
        <v>9661</v>
      </c>
      <c r="BH9662" t="s">
        <v>306</v>
      </c>
    </row>
    <row r="9663" spans="59:60" x14ac:dyDescent="0.25">
      <c r="BG9663">
        <v>9662</v>
      </c>
      <c r="BH9663" t="s">
        <v>307</v>
      </c>
    </row>
    <row r="9664" spans="59:60" x14ac:dyDescent="0.25">
      <c r="BG9664">
        <v>9663</v>
      </c>
      <c r="BH9664" t="s">
        <v>308</v>
      </c>
    </row>
    <row r="9665" spans="59:60" x14ac:dyDescent="0.25">
      <c r="BG9665">
        <v>9664</v>
      </c>
      <c r="BH9665" t="s">
        <v>309</v>
      </c>
    </row>
    <row r="9666" spans="59:60" x14ac:dyDescent="0.25">
      <c r="BG9666">
        <v>9665</v>
      </c>
      <c r="BH9666" t="s">
        <v>310</v>
      </c>
    </row>
    <row r="9667" spans="59:60" x14ac:dyDescent="0.25">
      <c r="BG9667">
        <v>9666</v>
      </c>
      <c r="BH9667" t="s">
        <v>311</v>
      </c>
    </row>
    <row r="9668" spans="59:60" x14ac:dyDescent="0.25">
      <c r="BG9668">
        <v>9667</v>
      </c>
      <c r="BH9668" t="s">
        <v>312</v>
      </c>
    </row>
    <row r="9669" spans="59:60" x14ac:dyDescent="0.25">
      <c r="BG9669">
        <v>9668</v>
      </c>
      <c r="BH9669" t="s">
        <v>313</v>
      </c>
    </row>
    <row r="9670" spans="59:60" x14ac:dyDescent="0.25">
      <c r="BG9670">
        <v>9669</v>
      </c>
      <c r="BH9670" t="s">
        <v>314</v>
      </c>
    </row>
    <row r="9671" spans="59:60" x14ac:dyDescent="0.25">
      <c r="BG9671">
        <v>9670</v>
      </c>
      <c r="BH9671" t="s">
        <v>315</v>
      </c>
    </row>
    <row r="9672" spans="59:60" x14ac:dyDescent="0.25">
      <c r="BG9672">
        <v>9671</v>
      </c>
      <c r="BH9672" t="s">
        <v>316</v>
      </c>
    </row>
    <row r="9673" spans="59:60" x14ac:dyDescent="0.25">
      <c r="BG9673">
        <v>9672</v>
      </c>
      <c r="BH9673" t="s">
        <v>317</v>
      </c>
    </row>
    <row r="9674" spans="59:60" x14ac:dyDescent="0.25">
      <c r="BG9674">
        <v>9673</v>
      </c>
      <c r="BH9674" t="s">
        <v>318</v>
      </c>
    </row>
    <row r="9675" spans="59:60" x14ac:dyDescent="0.25">
      <c r="BG9675">
        <v>9674</v>
      </c>
      <c r="BH9675" t="s">
        <v>319</v>
      </c>
    </row>
    <row r="9676" spans="59:60" x14ac:dyDescent="0.25">
      <c r="BG9676">
        <v>9675</v>
      </c>
      <c r="BH9676" t="s">
        <v>320</v>
      </c>
    </row>
    <row r="9677" spans="59:60" x14ac:dyDescent="0.25">
      <c r="BG9677">
        <v>9676</v>
      </c>
      <c r="BH9677" t="s">
        <v>321</v>
      </c>
    </row>
    <row r="9678" spans="59:60" x14ac:dyDescent="0.25">
      <c r="BG9678">
        <v>9677</v>
      </c>
      <c r="BH9678" t="s">
        <v>322</v>
      </c>
    </row>
    <row r="9679" spans="59:60" x14ac:dyDescent="0.25">
      <c r="BG9679">
        <v>9678</v>
      </c>
      <c r="BH9679" t="s">
        <v>323</v>
      </c>
    </row>
    <row r="9680" spans="59:60" x14ac:dyDescent="0.25">
      <c r="BG9680">
        <v>9679</v>
      </c>
      <c r="BH9680" t="s">
        <v>324</v>
      </c>
    </row>
    <row r="9681" spans="59:60" x14ac:dyDescent="0.25">
      <c r="BG9681">
        <v>9680</v>
      </c>
      <c r="BH9681" t="s">
        <v>325</v>
      </c>
    </row>
    <row r="9682" spans="59:60" x14ac:dyDescent="0.25">
      <c r="BG9682">
        <v>9681</v>
      </c>
      <c r="BH9682" t="s">
        <v>326</v>
      </c>
    </row>
    <row r="9683" spans="59:60" x14ac:dyDescent="0.25">
      <c r="BG9683">
        <v>9682</v>
      </c>
      <c r="BH9683" t="s">
        <v>327</v>
      </c>
    </row>
    <row r="9684" spans="59:60" x14ac:dyDescent="0.25">
      <c r="BG9684">
        <v>9683</v>
      </c>
      <c r="BH9684" t="s">
        <v>328</v>
      </c>
    </row>
    <row r="9685" spans="59:60" x14ac:dyDescent="0.25">
      <c r="BG9685">
        <v>9684</v>
      </c>
      <c r="BH9685" t="s">
        <v>329</v>
      </c>
    </row>
    <row r="9686" spans="59:60" x14ac:dyDescent="0.25">
      <c r="BG9686">
        <v>9685</v>
      </c>
      <c r="BH9686" t="s">
        <v>330</v>
      </c>
    </row>
    <row r="9687" spans="59:60" x14ac:dyDescent="0.25">
      <c r="BG9687">
        <v>9686</v>
      </c>
      <c r="BH9687" t="s">
        <v>331</v>
      </c>
    </row>
    <row r="9688" spans="59:60" x14ac:dyDescent="0.25">
      <c r="BG9688">
        <v>9687</v>
      </c>
      <c r="BH9688" t="s">
        <v>332</v>
      </c>
    </row>
    <row r="9689" spans="59:60" x14ac:dyDescent="0.25">
      <c r="BG9689">
        <v>9688</v>
      </c>
      <c r="BH9689" t="s">
        <v>333</v>
      </c>
    </row>
    <row r="9690" spans="59:60" x14ac:dyDescent="0.25">
      <c r="BG9690">
        <v>9689</v>
      </c>
      <c r="BH9690" t="s">
        <v>334</v>
      </c>
    </row>
    <row r="9691" spans="59:60" x14ac:dyDescent="0.25">
      <c r="BG9691">
        <v>9690</v>
      </c>
      <c r="BH9691" t="s">
        <v>335</v>
      </c>
    </row>
    <row r="9692" spans="59:60" x14ac:dyDescent="0.25">
      <c r="BG9692">
        <v>9691</v>
      </c>
      <c r="BH9692" t="s">
        <v>336</v>
      </c>
    </row>
    <row r="9693" spans="59:60" x14ac:dyDescent="0.25">
      <c r="BG9693">
        <v>9692</v>
      </c>
      <c r="BH9693" t="s">
        <v>337</v>
      </c>
    </row>
    <row r="9694" spans="59:60" x14ac:dyDescent="0.25">
      <c r="BG9694">
        <v>9693</v>
      </c>
      <c r="BH9694" t="s">
        <v>338</v>
      </c>
    </row>
    <row r="9695" spans="59:60" x14ac:dyDescent="0.25">
      <c r="BG9695">
        <v>9694</v>
      </c>
      <c r="BH9695" t="s">
        <v>339</v>
      </c>
    </row>
    <row r="9696" spans="59:60" x14ac:dyDescent="0.25">
      <c r="BG9696">
        <v>9695</v>
      </c>
      <c r="BH9696" t="s">
        <v>340</v>
      </c>
    </row>
    <row r="9697" spans="59:60" x14ac:dyDescent="0.25">
      <c r="BG9697">
        <v>9696</v>
      </c>
      <c r="BH9697" t="s">
        <v>341</v>
      </c>
    </row>
    <row r="9698" spans="59:60" x14ac:dyDescent="0.25">
      <c r="BG9698">
        <v>9697</v>
      </c>
      <c r="BH9698" t="s">
        <v>342</v>
      </c>
    </row>
    <row r="9699" spans="59:60" x14ac:dyDescent="0.25">
      <c r="BG9699">
        <v>9698</v>
      </c>
      <c r="BH9699" t="s">
        <v>343</v>
      </c>
    </row>
    <row r="9700" spans="59:60" x14ac:dyDescent="0.25">
      <c r="BG9700">
        <v>9699</v>
      </c>
      <c r="BH9700" t="s">
        <v>344</v>
      </c>
    </row>
    <row r="9701" spans="59:60" x14ac:dyDescent="0.25">
      <c r="BG9701">
        <v>9700</v>
      </c>
      <c r="BH9701" t="s">
        <v>345</v>
      </c>
    </row>
    <row r="9702" spans="59:60" x14ac:dyDescent="0.25">
      <c r="BG9702">
        <v>9701</v>
      </c>
      <c r="BH9702" t="s">
        <v>346</v>
      </c>
    </row>
    <row r="9703" spans="59:60" x14ac:dyDescent="0.25">
      <c r="BG9703">
        <v>9702</v>
      </c>
      <c r="BH9703" t="s">
        <v>347</v>
      </c>
    </row>
    <row r="9704" spans="59:60" x14ac:dyDescent="0.25">
      <c r="BG9704">
        <v>9703</v>
      </c>
      <c r="BH9704" t="s">
        <v>348</v>
      </c>
    </row>
    <row r="9705" spans="59:60" x14ac:dyDescent="0.25">
      <c r="BG9705">
        <v>9704</v>
      </c>
      <c r="BH9705" t="s">
        <v>349</v>
      </c>
    </row>
    <row r="9706" spans="59:60" x14ac:dyDescent="0.25">
      <c r="BG9706">
        <v>9705</v>
      </c>
      <c r="BH9706" t="s">
        <v>350</v>
      </c>
    </row>
    <row r="9707" spans="59:60" x14ac:dyDescent="0.25">
      <c r="BG9707">
        <v>9706</v>
      </c>
      <c r="BH9707" t="s">
        <v>351</v>
      </c>
    </row>
    <row r="9708" spans="59:60" x14ac:dyDescent="0.25">
      <c r="BG9708">
        <v>9707</v>
      </c>
      <c r="BH9708" t="s">
        <v>352</v>
      </c>
    </row>
    <row r="9709" spans="59:60" x14ac:dyDescent="0.25">
      <c r="BG9709">
        <v>9708</v>
      </c>
      <c r="BH9709" t="s">
        <v>293</v>
      </c>
    </row>
    <row r="9710" spans="59:60" x14ac:dyDescent="0.25">
      <c r="BG9710">
        <v>9709</v>
      </c>
      <c r="BH9710" t="s">
        <v>294</v>
      </c>
    </row>
    <row r="9711" spans="59:60" x14ac:dyDescent="0.25">
      <c r="BG9711">
        <v>9710</v>
      </c>
      <c r="BH9711" t="s">
        <v>295</v>
      </c>
    </row>
    <row r="9712" spans="59:60" x14ac:dyDescent="0.25">
      <c r="BG9712">
        <v>9711</v>
      </c>
      <c r="BH9712" t="s">
        <v>296</v>
      </c>
    </row>
    <row r="9713" spans="59:60" x14ac:dyDescent="0.25">
      <c r="BG9713">
        <v>9712</v>
      </c>
      <c r="BH9713" t="s">
        <v>297</v>
      </c>
    </row>
    <row r="9714" spans="59:60" x14ac:dyDescent="0.25">
      <c r="BG9714">
        <v>9713</v>
      </c>
      <c r="BH9714" t="s">
        <v>298</v>
      </c>
    </row>
    <row r="9715" spans="59:60" x14ac:dyDescent="0.25">
      <c r="BG9715">
        <v>9714</v>
      </c>
      <c r="BH9715" t="s">
        <v>299</v>
      </c>
    </row>
    <row r="9716" spans="59:60" x14ac:dyDescent="0.25">
      <c r="BG9716">
        <v>9715</v>
      </c>
      <c r="BH9716" t="s">
        <v>300</v>
      </c>
    </row>
    <row r="9717" spans="59:60" x14ac:dyDescent="0.25">
      <c r="BG9717">
        <v>9716</v>
      </c>
      <c r="BH9717" t="s">
        <v>301</v>
      </c>
    </row>
    <row r="9718" spans="59:60" x14ac:dyDescent="0.25">
      <c r="BG9718">
        <v>9717</v>
      </c>
      <c r="BH9718" t="s">
        <v>302</v>
      </c>
    </row>
    <row r="9719" spans="59:60" x14ac:dyDescent="0.25">
      <c r="BG9719">
        <v>9718</v>
      </c>
      <c r="BH9719" t="s">
        <v>303</v>
      </c>
    </row>
    <row r="9720" spans="59:60" x14ac:dyDescent="0.25">
      <c r="BG9720">
        <v>9719</v>
      </c>
      <c r="BH9720" t="s">
        <v>304</v>
      </c>
    </row>
    <row r="9721" spans="59:60" x14ac:dyDescent="0.25">
      <c r="BG9721">
        <v>9720</v>
      </c>
      <c r="BH9721" t="s">
        <v>305</v>
      </c>
    </row>
    <row r="9722" spans="59:60" x14ac:dyDescent="0.25">
      <c r="BG9722">
        <v>9721</v>
      </c>
      <c r="BH9722" t="s">
        <v>306</v>
      </c>
    </row>
    <row r="9723" spans="59:60" x14ac:dyDescent="0.25">
      <c r="BG9723">
        <v>9722</v>
      </c>
      <c r="BH9723" t="s">
        <v>307</v>
      </c>
    </row>
    <row r="9724" spans="59:60" x14ac:dyDescent="0.25">
      <c r="BG9724">
        <v>9723</v>
      </c>
      <c r="BH9724" t="s">
        <v>308</v>
      </c>
    </row>
    <row r="9725" spans="59:60" x14ac:dyDescent="0.25">
      <c r="BG9725">
        <v>9724</v>
      </c>
      <c r="BH9725" t="s">
        <v>309</v>
      </c>
    </row>
    <row r="9726" spans="59:60" x14ac:dyDescent="0.25">
      <c r="BG9726">
        <v>9725</v>
      </c>
      <c r="BH9726" t="s">
        <v>310</v>
      </c>
    </row>
    <row r="9727" spans="59:60" x14ac:dyDescent="0.25">
      <c r="BG9727">
        <v>9726</v>
      </c>
      <c r="BH9727" t="s">
        <v>311</v>
      </c>
    </row>
    <row r="9728" spans="59:60" x14ac:dyDescent="0.25">
      <c r="BG9728">
        <v>9727</v>
      </c>
      <c r="BH9728" t="s">
        <v>312</v>
      </c>
    </row>
    <row r="9729" spans="59:60" x14ac:dyDescent="0.25">
      <c r="BG9729">
        <v>9728</v>
      </c>
      <c r="BH9729" t="s">
        <v>313</v>
      </c>
    </row>
    <row r="9730" spans="59:60" x14ac:dyDescent="0.25">
      <c r="BG9730">
        <v>9729</v>
      </c>
      <c r="BH9730" t="s">
        <v>314</v>
      </c>
    </row>
    <row r="9731" spans="59:60" x14ac:dyDescent="0.25">
      <c r="BG9731">
        <v>9730</v>
      </c>
      <c r="BH9731" t="s">
        <v>315</v>
      </c>
    </row>
    <row r="9732" spans="59:60" x14ac:dyDescent="0.25">
      <c r="BG9732">
        <v>9731</v>
      </c>
      <c r="BH9732" t="s">
        <v>316</v>
      </c>
    </row>
    <row r="9733" spans="59:60" x14ac:dyDescent="0.25">
      <c r="BG9733">
        <v>9732</v>
      </c>
      <c r="BH9733" t="s">
        <v>317</v>
      </c>
    </row>
    <row r="9734" spans="59:60" x14ac:dyDescent="0.25">
      <c r="BG9734">
        <v>9733</v>
      </c>
      <c r="BH9734" t="s">
        <v>318</v>
      </c>
    </row>
    <row r="9735" spans="59:60" x14ac:dyDescent="0.25">
      <c r="BG9735">
        <v>9734</v>
      </c>
      <c r="BH9735" t="s">
        <v>319</v>
      </c>
    </row>
    <row r="9736" spans="59:60" x14ac:dyDescent="0.25">
      <c r="BG9736">
        <v>9735</v>
      </c>
      <c r="BH9736" t="s">
        <v>320</v>
      </c>
    </row>
    <row r="9737" spans="59:60" x14ac:dyDescent="0.25">
      <c r="BG9737">
        <v>9736</v>
      </c>
      <c r="BH9737" t="s">
        <v>321</v>
      </c>
    </row>
    <row r="9738" spans="59:60" x14ac:dyDescent="0.25">
      <c r="BG9738">
        <v>9737</v>
      </c>
      <c r="BH9738" t="s">
        <v>322</v>
      </c>
    </row>
    <row r="9739" spans="59:60" x14ac:dyDescent="0.25">
      <c r="BG9739">
        <v>9738</v>
      </c>
      <c r="BH9739" t="s">
        <v>323</v>
      </c>
    </row>
    <row r="9740" spans="59:60" x14ac:dyDescent="0.25">
      <c r="BG9740">
        <v>9739</v>
      </c>
      <c r="BH9740" t="s">
        <v>324</v>
      </c>
    </row>
    <row r="9741" spans="59:60" x14ac:dyDescent="0.25">
      <c r="BG9741">
        <v>9740</v>
      </c>
      <c r="BH9741" t="s">
        <v>325</v>
      </c>
    </row>
    <row r="9742" spans="59:60" x14ac:dyDescent="0.25">
      <c r="BG9742">
        <v>9741</v>
      </c>
      <c r="BH9742" t="s">
        <v>326</v>
      </c>
    </row>
    <row r="9743" spans="59:60" x14ac:dyDescent="0.25">
      <c r="BG9743">
        <v>9742</v>
      </c>
      <c r="BH9743" t="s">
        <v>327</v>
      </c>
    </row>
    <row r="9744" spans="59:60" x14ac:dyDescent="0.25">
      <c r="BG9744">
        <v>9743</v>
      </c>
      <c r="BH9744" t="s">
        <v>328</v>
      </c>
    </row>
    <row r="9745" spans="59:60" x14ac:dyDescent="0.25">
      <c r="BG9745">
        <v>9744</v>
      </c>
      <c r="BH9745" t="s">
        <v>329</v>
      </c>
    </row>
    <row r="9746" spans="59:60" x14ac:dyDescent="0.25">
      <c r="BG9746">
        <v>9745</v>
      </c>
      <c r="BH9746" t="s">
        <v>330</v>
      </c>
    </row>
    <row r="9747" spans="59:60" x14ac:dyDescent="0.25">
      <c r="BG9747">
        <v>9746</v>
      </c>
      <c r="BH9747" t="s">
        <v>331</v>
      </c>
    </row>
    <row r="9748" spans="59:60" x14ac:dyDescent="0.25">
      <c r="BG9748">
        <v>9747</v>
      </c>
      <c r="BH9748" t="s">
        <v>332</v>
      </c>
    </row>
    <row r="9749" spans="59:60" x14ac:dyDescent="0.25">
      <c r="BG9749">
        <v>9748</v>
      </c>
      <c r="BH9749" t="s">
        <v>333</v>
      </c>
    </row>
    <row r="9750" spans="59:60" x14ac:dyDescent="0.25">
      <c r="BG9750">
        <v>9749</v>
      </c>
      <c r="BH9750" t="s">
        <v>334</v>
      </c>
    </row>
    <row r="9751" spans="59:60" x14ac:dyDescent="0.25">
      <c r="BG9751">
        <v>9750</v>
      </c>
      <c r="BH9751" t="s">
        <v>335</v>
      </c>
    </row>
    <row r="9752" spans="59:60" x14ac:dyDescent="0.25">
      <c r="BG9752">
        <v>9751</v>
      </c>
      <c r="BH9752" t="s">
        <v>336</v>
      </c>
    </row>
    <row r="9753" spans="59:60" x14ac:dyDescent="0.25">
      <c r="BG9753">
        <v>9752</v>
      </c>
      <c r="BH9753" t="s">
        <v>337</v>
      </c>
    </row>
    <row r="9754" spans="59:60" x14ac:dyDescent="0.25">
      <c r="BG9754">
        <v>9753</v>
      </c>
      <c r="BH9754" t="s">
        <v>338</v>
      </c>
    </row>
    <row r="9755" spans="59:60" x14ac:dyDescent="0.25">
      <c r="BG9755">
        <v>9754</v>
      </c>
      <c r="BH9755" t="s">
        <v>339</v>
      </c>
    </row>
    <row r="9756" spans="59:60" x14ac:dyDescent="0.25">
      <c r="BG9756">
        <v>9755</v>
      </c>
      <c r="BH9756" t="s">
        <v>340</v>
      </c>
    </row>
    <row r="9757" spans="59:60" x14ac:dyDescent="0.25">
      <c r="BG9757">
        <v>9756</v>
      </c>
      <c r="BH9757" t="s">
        <v>341</v>
      </c>
    </row>
    <row r="9758" spans="59:60" x14ac:dyDescent="0.25">
      <c r="BG9758">
        <v>9757</v>
      </c>
      <c r="BH9758" t="s">
        <v>342</v>
      </c>
    </row>
    <row r="9759" spans="59:60" x14ac:dyDescent="0.25">
      <c r="BG9759">
        <v>9758</v>
      </c>
      <c r="BH9759" t="s">
        <v>343</v>
      </c>
    </row>
    <row r="9760" spans="59:60" x14ac:dyDescent="0.25">
      <c r="BG9760">
        <v>9759</v>
      </c>
      <c r="BH9760" t="s">
        <v>344</v>
      </c>
    </row>
    <row r="9761" spans="59:60" x14ac:dyDescent="0.25">
      <c r="BG9761">
        <v>9760</v>
      </c>
      <c r="BH9761" t="s">
        <v>345</v>
      </c>
    </row>
    <row r="9762" spans="59:60" x14ac:dyDescent="0.25">
      <c r="BG9762">
        <v>9761</v>
      </c>
      <c r="BH9762" t="s">
        <v>346</v>
      </c>
    </row>
    <row r="9763" spans="59:60" x14ac:dyDescent="0.25">
      <c r="BG9763">
        <v>9762</v>
      </c>
      <c r="BH9763" t="s">
        <v>347</v>
      </c>
    </row>
    <row r="9764" spans="59:60" x14ac:dyDescent="0.25">
      <c r="BG9764">
        <v>9763</v>
      </c>
      <c r="BH9764" t="s">
        <v>348</v>
      </c>
    </row>
    <row r="9765" spans="59:60" x14ac:dyDescent="0.25">
      <c r="BG9765">
        <v>9764</v>
      </c>
      <c r="BH9765" t="s">
        <v>349</v>
      </c>
    </row>
    <row r="9766" spans="59:60" x14ac:dyDescent="0.25">
      <c r="BG9766">
        <v>9765</v>
      </c>
      <c r="BH9766" t="s">
        <v>350</v>
      </c>
    </row>
    <row r="9767" spans="59:60" x14ac:dyDescent="0.25">
      <c r="BG9767">
        <v>9766</v>
      </c>
      <c r="BH9767" t="s">
        <v>351</v>
      </c>
    </row>
    <row r="9768" spans="59:60" x14ac:dyDescent="0.25">
      <c r="BG9768">
        <v>9767</v>
      </c>
      <c r="BH9768" t="s">
        <v>352</v>
      </c>
    </row>
    <row r="9769" spans="59:60" x14ac:dyDescent="0.25">
      <c r="BG9769">
        <v>9768</v>
      </c>
      <c r="BH9769" t="s">
        <v>293</v>
      </c>
    </row>
    <row r="9770" spans="59:60" x14ac:dyDescent="0.25">
      <c r="BG9770">
        <v>9769</v>
      </c>
      <c r="BH9770" t="s">
        <v>294</v>
      </c>
    </row>
    <row r="9771" spans="59:60" x14ac:dyDescent="0.25">
      <c r="BG9771">
        <v>9770</v>
      </c>
      <c r="BH9771" t="s">
        <v>295</v>
      </c>
    </row>
    <row r="9772" spans="59:60" x14ac:dyDescent="0.25">
      <c r="BG9772">
        <v>9771</v>
      </c>
      <c r="BH9772" t="s">
        <v>296</v>
      </c>
    </row>
    <row r="9773" spans="59:60" x14ac:dyDescent="0.25">
      <c r="BG9773">
        <v>9772</v>
      </c>
      <c r="BH9773" t="s">
        <v>297</v>
      </c>
    </row>
    <row r="9774" spans="59:60" x14ac:dyDescent="0.25">
      <c r="BG9774">
        <v>9773</v>
      </c>
      <c r="BH9774" t="s">
        <v>298</v>
      </c>
    </row>
    <row r="9775" spans="59:60" x14ac:dyDescent="0.25">
      <c r="BG9775">
        <v>9774</v>
      </c>
      <c r="BH9775" t="s">
        <v>299</v>
      </c>
    </row>
    <row r="9776" spans="59:60" x14ac:dyDescent="0.25">
      <c r="BG9776">
        <v>9775</v>
      </c>
      <c r="BH9776" t="s">
        <v>300</v>
      </c>
    </row>
    <row r="9777" spans="59:60" x14ac:dyDescent="0.25">
      <c r="BG9777">
        <v>9776</v>
      </c>
      <c r="BH9777" t="s">
        <v>301</v>
      </c>
    </row>
    <row r="9778" spans="59:60" x14ac:dyDescent="0.25">
      <c r="BG9778">
        <v>9777</v>
      </c>
      <c r="BH9778" t="s">
        <v>302</v>
      </c>
    </row>
    <row r="9779" spans="59:60" x14ac:dyDescent="0.25">
      <c r="BG9779">
        <v>9778</v>
      </c>
      <c r="BH9779" t="s">
        <v>303</v>
      </c>
    </row>
    <row r="9780" spans="59:60" x14ac:dyDescent="0.25">
      <c r="BG9780">
        <v>9779</v>
      </c>
      <c r="BH9780" t="s">
        <v>304</v>
      </c>
    </row>
    <row r="9781" spans="59:60" x14ac:dyDescent="0.25">
      <c r="BG9781">
        <v>9780</v>
      </c>
      <c r="BH9781" t="s">
        <v>305</v>
      </c>
    </row>
    <row r="9782" spans="59:60" x14ac:dyDescent="0.25">
      <c r="BG9782">
        <v>9781</v>
      </c>
      <c r="BH9782" t="s">
        <v>306</v>
      </c>
    </row>
    <row r="9783" spans="59:60" x14ac:dyDescent="0.25">
      <c r="BG9783">
        <v>9782</v>
      </c>
      <c r="BH9783" t="s">
        <v>307</v>
      </c>
    </row>
    <row r="9784" spans="59:60" x14ac:dyDescent="0.25">
      <c r="BG9784">
        <v>9783</v>
      </c>
      <c r="BH9784" t="s">
        <v>308</v>
      </c>
    </row>
    <row r="9785" spans="59:60" x14ac:dyDescent="0.25">
      <c r="BG9785">
        <v>9784</v>
      </c>
      <c r="BH9785" t="s">
        <v>309</v>
      </c>
    </row>
    <row r="9786" spans="59:60" x14ac:dyDescent="0.25">
      <c r="BG9786">
        <v>9785</v>
      </c>
      <c r="BH9786" t="s">
        <v>310</v>
      </c>
    </row>
    <row r="9787" spans="59:60" x14ac:dyDescent="0.25">
      <c r="BG9787">
        <v>9786</v>
      </c>
      <c r="BH9787" t="s">
        <v>311</v>
      </c>
    </row>
    <row r="9788" spans="59:60" x14ac:dyDescent="0.25">
      <c r="BG9788">
        <v>9787</v>
      </c>
      <c r="BH9788" t="s">
        <v>312</v>
      </c>
    </row>
    <row r="9789" spans="59:60" x14ac:dyDescent="0.25">
      <c r="BG9789">
        <v>9788</v>
      </c>
      <c r="BH9789" t="s">
        <v>313</v>
      </c>
    </row>
    <row r="9790" spans="59:60" x14ac:dyDescent="0.25">
      <c r="BG9790">
        <v>9789</v>
      </c>
      <c r="BH9790" t="s">
        <v>314</v>
      </c>
    </row>
    <row r="9791" spans="59:60" x14ac:dyDescent="0.25">
      <c r="BG9791">
        <v>9790</v>
      </c>
      <c r="BH9791" t="s">
        <v>315</v>
      </c>
    </row>
    <row r="9792" spans="59:60" x14ac:dyDescent="0.25">
      <c r="BG9792">
        <v>9791</v>
      </c>
      <c r="BH9792" t="s">
        <v>316</v>
      </c>
    </row>
    <row r="9793" spans="59:60" x14ac:dyDescent="0.25">
      <c r="BG9793">
        <v>9792</v>
      </c>
      <c r="BH9793" t="s">
        <v>317</v>
      </c>
    </row>
    <row r="9794" spans="59:60" x14ac:dyDescent="0.25">
      <c r="BG9794">
        <v>9793</v>
      </c>
      <c r="BH9794" t="s">
        <v>318</v>
      </c>
    </row>
    <row r="9795" spans="59:60" x14ac:dyDescent="0.25">
      <c r="BG9795">
        <v>9794</v>
      </c>
      <c r="BH9795" t="s">
        <v>319</v>
      </c>
    </row>
    <row r="9796" spans="59:60" x14ac:dyDescent="0.25">
      <c r="BG9796">
        <v>9795</v>
      </c>
      <c r="BH9796" t="s">
        <v>320</v>
      </c>
    </row>
    <row r="9797" spans="59:60" x14ac:dyDescent="0.25">
      <c r="BG9797">
        <v>9796</v>
      </c>
      <c r="BH9797" t="s">
        <v>321</v>
      </c>
    </row>
    <row r="9798" spans="59:60" x14ac:dyDescent="0.25">
      <c r="BG9798">
        <v>9797</v>
      </c>
      <c r="BH9798" t="s">
        <v>322</v>
      </c>
    </row>
    <row r="9799" spans="59:60" x14ac:dyDescent="0.25">
      <c r="BG9799">
        <v>9798</v>
      </c>
      <c r="BH9799" t="s">
        <v>323</v>
      </c>
    </row>
    <row r="9800" spans="59:60" x14ac:dyDescent="0.25">
      <c r="BG9800">
        <v>9799</v>
      </c>
      <c r="BH9800" t="s">
        <v>324</v>
      </c>
    </row>
    <row r="9801" spans="59:60" x14ac:dyDescent="0.25">
      <c r="BG9801">
        <v>9800</v>
      </c>
      <c r="BH9801" t="s">
        <v>325</v>
      </c>
    </row>
    <row r="9802" spans="59:60" x14ac:dyDescent="0.25">
      <c r="BG9802">
        <v>9801</v>
      </c>
      <c r="BH9802" t="s">
        <v>326</v>
      </c>
    </row>
    <row r="9803" spans="59:60" x14ac:dyDescent="0.25">
      <c r="BG9803">
        <v>9802</v>
      </c>
      <c r="BH9803" t="s">
        <v>327</v>
      </c>
    </row>
    <row r="9804" spans="59:60" x14ac:dyDescent="0.25">
      <c r="BG9804">
        <v>9803</v>
      </c>
      <c r="BH9804" t="s">
        <v>328</v>
      </c>
    </row>
    <row r="9805" spans="59:60" x14ac:dyDescent="0.25">
      <c r="BG9805">
        <v>9804</v>
      </c>
      <c r="BH9805" t="s">
        <v>329</v>
      </c>
    </row>
    <row r="9806" spans="59:60" x14ac:dyDescent="0.25">
      <c r="BG9806">
        <v>9805</v>
      </c>
      <c r="BH9806" t="s">
        <v>330</v>
      </c>
    </row>
    <row r="9807" spans="59:60" x14ac:dyDescent="0.25">
      <c r="BG9807">
        <v>9806</v>
      </c>
      <c r="BH9807" t="s">
        <v>331</v>
      </c>
    </row>
    <row r="9808" spans="59:60" x14ac:dyDescent="0.25">
      <c r="BG9808">
        <v>9807</v>
      </c>
      <c r="BH9808" t="s">
        <v>332</v>
      </c>
    </row>
    <row r="9809" spans="59:60" x14ac:dyDescent="0.25">
      <c r="BG9809">
        <v>9808</v>
      </c>
      <c r="BH9809" t="s">
        <v>333</v>
      </c>
    </row>
    <row r="9810" spans="59:60" x14ac:dyDescent="0.25">
      <c r="BG9810">
        <v>9809</v>
      </c>
      <c r="BH9810" t="s">
        <v>334</v>
      </c>
    </row>
    <row r="9811" spans="59:60" x14ac:dyDescent="0.25">
      <c r="BG9811">
        <v>9810</v>
      </c>
      <c r="BH9811" t="s">
        <v>335</v>
      </c>
    </row>
    <row r="9812" spans="59:60" x14ac:dyDescent="0.25">
      <c r="BG9812">
        <v>9811</v>
      </c>
      <c r="BH9812" t="s">
        <v>336</v>
      </c>
    </row>
    <row r="9813" spans="59:60" x14ac:dyDescent="0.25">
      <c r="BG9813">
        <v>9812</v>
      </c>
      <c r="BH9813" t="s">
        <v>337</v>
      </c>
    </row>
    <row r="9814" spans="59:60" x14ac:dyDescent="0.25">
      <c r="BG9814">
        <v>9813</v>
      </c>
      <c r="BH9814" t="s">
        <v>338</v>
      </c>
    </row>
    <row r="9815" spans="59:60" x14ac:dyDescent="0.25">
      <c r="BG9815">
        <v>9814</v>
      </c>
      <c r="BH9815" t="s">
        <v>339</v>
      </c>
    </row>
    <row r="9816" spans="59:60" x14ac:dyDescent="0.25">
      <c r="BG9816">
        <v>9815</v>
      </c>
      <c r="BH9816" t="s">
        <v>340</v>
      </c>
    </row>
    <row r="9817" spans="59:60" x14ac:dyDescent="0.25">
      <c r="BG9817">
        <v>9816</v>
      </c>
      <c r="BH9817" t="s">
        <v>341</v>
      </c>
    </row>
    <row r="9818" spans="59:60" x14ac:dyDescent="0.25">
      <c r="BG9818">
        <v>9817</v>
      </c>
      <c r="BH9818" t="s">
        <v>342</v>
      </c>
    </row>
    <row r="9819" spans="59:60" x14ac:dyDescent="0.25">
      <c r="BG9819">
        <v>9818</v>
      </c>
      <c r="BH9819" t="s">
        <v>343</v>
      </c>
    </row>
    <row r="9820" spans="59:60" x14ac:dyDescent="0.25">
      <c r="BG9820">
        <v>9819</v>
      </c>
      <c r="BH9820" t="s">
        <v>344</v>
      </c>
    </row>
    <row r="9821" spans="59:60" x14ac:dyDescent="0.25">
      <c r="BG9821">
        <v>9820</v>
      </c>
      <c r="BH9821" t="s">
        <v>345</v>
      </c>
    </row>
    <row r="9822" spans="59:60" x14ac:dyDescent="0.25">
      <c r="BG9822">
        <v>9821</v>
      </c>
      <c r="BH9822" t="s">
        <v>346</v>
      </c>
    </row>
    <row r="9823" spans="59:60" x14ac:dyDescent="0.25">
      <c r="BG9823">
        <v>9822</v>
      </c>
      <c r="BH9823" t="s">
        <v>347</v>
      </c>
    </row>
    <row r="9824" spans="59:60" x14ac:dyDescent="0.25">
      <c r="BG9824">
        <v>9823</v>
      </c>
      <c r="BH9824" t="s">
        <v>348</v>
      </c>
    </row>
    <row r="9825" spans="59:60" x14ac:dyDescent="0.25">
      <c r="BG9825">
        <v>9824</v>
      </c>
      <c r="BH9825" t="s">
        <v>349</v>
      </c>
    </row>
    <row r="9826" spans="59:60" x14ac:dyDescent="0.25">
      <c r="BG9826">
        <v>9825</v>
      </c>
      <c r="BH9826" t="s">
        <v>350</v>
      </c>
    </row>
    <row r="9827" spans="59:60" x14ac:dyDescent="0.25">
      <c r="BG9827">
        <v>9826</v>
      </c>
      <c r="BH9827" t="s">
        <v>351</v>
      </c>
    </row>
    <row r="9828" spans="59:60" x14ac:dyDescent="0.25">
      <c r="BG9828">
        <v>9827</v>
      </c>
      <c r="BH9828" t="s">
        <v>352</v>
      </c>
    </row>
    <row r="9829" spans="59:60" x14ac:dyDescent="0.25">
      <c r="BG9829">
        <v>9828</v>
      </c>
      <c r="BH9829" t="s">
        <v>293</v>
      </c>
    </row>
    <row r="9830" spans="59:60" x14ac:dyDescent="0.25">
      <c r="BG9830">
        <v>9829</v>
      </c>
      <c r="BH9830" t="s">
        <v>294</v>
      </c>
    </row>
    <row r="9831" spans="59:60" x14ac:dyDescent="0.25">
      <c r="BG9831">
        <v>9830</v>
      </c>
      <c r="BH9831" t="s">
        <v>295</v>
      </c>
    </row>
    <row r="9832" spans="59:60" x14ac:dyDescent="0.25">
      <c r="BG9832">
        <v>9831</v>
      </c>
      <c r="BH9832" t="s">
        <v>296</v>
      </c>
    </row>
    <row r="9833" spans="59:60" x14ac:dyDescent="0.25">
      <c r="BG9833">
        <v>9832</v>
      </c>
      <c r="BH9833" t="s">
        <v>297</v>
      </c>
    </row>
    <row r="9834" spans="59:60" x14ac:dyDescent="0.25">
      <c r="BG9834">
        <v>9833</v>
      </c>
      <c r="BH9834" t="s">
        <v>298</v>
      </c>
    </row>
    <row r="9835" spans="59:60" x14ac:dyDescent="0.25">
      <c r="BG9835">
        <v>9834</v>
      </c>
      <c r="BH9835" t="s">
        <v>299</v>
      </c>
    </row>
    <row r="9836" spans="59:60" x14ac:dyDescent="0.25">
      <c r="BG9836">
        <v>9835</v>
      </c>
      <c r="BH9836" t="s">
        <v>300</v>
      </c>
    </row>
    <row r="9837" spans="59:60" x14ac:dyDescent="0.25">
      <c r="BG9837">
        <v>9836</v>
      </c>
      <c r="BH9837" t="s">
        <v>301</v>
      </c>
    </row>
    <row r="9838" spans="59:60" x14ac:dyDescent="0.25">
      <c r="BG9838">
        <v>9837</v>
      </c>
      <c r="BH9838" t="s">
        <v>302</v>
      </c>
    </row>
    <row r="9839" spans="59:60" x14ac:dyDescent="0.25">
      <c r="BG9839">
        <v>9838</v>
      </c>
      <c r="BH9839" t="s">
        <v>303</v>
      </c>
    </row>
    <row r="9840" spans="59:60" x14ac:dyDescent="0.25">
      <c r="BG9840">
        <v>9839</v>
      </c>
      <c r="BH9840" t="s">
        <v>304</v>
      </c>
    </row>
    <row r="9841" spans="59:60" x14ac:dyDescent="0.25">
      <c r="BG9841">
        <v>9840</v>
      </c>
      <c r="BH9841" t="s">
        <v>305</v>
      </c>
    </row>
    <row r="9842" spans="59:60" x14ac:dyDescent="0.25">
      <c r="BG9842">
        <v>9841</v>
      </c>
      <c r="BH9842" t="s">
        <v>306</v>
      </c>
    </row>
    <row r="9843" spans="59:60" x14ac:dyDescent="0.25">
      <c r="BG9843">
        <v>9842</v>
      </c>
      <c r="BH9843" t="s">
        <v>307</v>
      </c>
    </row>
    <row r="9844" spans="59:60" x14ac:dyDescent="0.25">
      <c r="BG9844">
        <v>9843</v>
      </c>
      <c r="BH9844" t="s">
        <v>308</v>
      </c>
    </row>
    <row r="9845" spans="59:60" x14ac:dyDescent="0.25">
      <c r="BG9845">
        <v>9844</v>
      </c>
      <c r="BH9845" t="s">
        <v>309</v>
      </c>
    </row>
    <row r="9846" spans="59:60" x14ac:dyDescent="0.25">
      <c r="BG9846">
        <v>9845</v>
      </c>
      <c r="BH9846" t="s">
        <v>310</v>
      </c>
    </row>
    <row r="9847" spans="59:60" x14ac:dyDescent="0.25">
      <c r="BG9847">
        <v>9846</v>
      </c>
      <c r="BH9847" t="s">
        <v>311</v>
      </c>
    </row>
    <row r="9848" spans="59:60" x14ac:dyDescent="0.25">
      <c r="BG9848">
        <v>9847</v>
      </c>
      <c r="BH9848" t="s">
        <v>312</v>
      </c>
    </row>
    <row r="9849" spans="59:60" x14ac:dyDescent="0.25">
      <c r="BG9849">
        <v>9848</v>
      </c>
      <c r="BH9849" t="s">
        <v>313</v>
      </c>
    </row>
    <row r="9850" spans="59:60" x14ac:dyDescent="0.25">
      <c r="BG9850">
        <v>9849</v>
      </c>
      <c r="BH9850" t="s">
        <v>314</v>
      </c>
    </row>
    <row r="9851" spans="59:60" x14ac:dyDescent="0.25">
      <c r="BG9851">
        <v>9850</v>
      </c>
      <c r="BH9851" t="s">
        <v>315</v>
      </c>
    </row>
    <row r="9852" spans="59:60" x14ac:dyDescent="0.25">
      <c r="BG9852">
        <v>9851</v>
      </c>
      <c r="BH9852" t="s">
        <v>316</v>
      </c>
    </row>
    <row r="9853" spans="59:60" x14ac:dyDescent="0.25">
      <c r="BG9853">
        <v>9852</v>
      </c>
      <c r="BH9853" t="s">
        <v>317</v>
      </c>
    </row>
    <row r="9854" spans="59:60" x14ac:dyDescent="0.25">
      <c r="BG9854">
        <v>9853</v>
      </c>
      <c r="BH9854" t="s">
        <v>318</v>
      </c>
    </row>
    <row r="9855" spans="59:60" x14ac:dyDescent="0.25">
      <c r="BG9855">
        <v>9854</v>
      </c>
      <c r="BH9855" t="s">
        <v>319</v>
      </c>
    </row>
    <row r="9856" spans="59:60" x14ac:dyDescent="0.25">
      <c r="BG9856">
        <v>9855</v>
      </c>
      <c r="BH9856" t="s">
        <v>320</v>
      </c>
    </row>
    <row r="9857" spans="59:60" x14ac:dyDescent="0.25">
      <c r="BG9857">
        <v>9856</v>
      </c>
      <c r="BH9857" t="s">
        <v>321</v>
      </c>
    </row>
    <row r="9858" spans="59:60" x14ac:dyDescent="0.25">
      <c r="BG9858">
        <v>9857</v>
      </c>
      <c r="BH9858" t="s">
        <v>322</v>
      </c>
    </row>
    <row r="9859" spans="59:60" x14ac:dyDescent="0.25">
      <c r="BG9859">
        <v>9858</v>
      </c>
      <c r="BH9859" t="s">
        <v>323</v>
      </c>
    </row>
    <row r="9860" spans="59:60" x14ac:dyDescent="0.25">
      <c r="BG9860">
        <v>9859</v>
      </c>
      <c r="BH9860" t="s">
        <v>324</v>
      </c>
    </row>
    <row r="9861" spans="59:60" x14ac:dyDescent="0.25">
      <c r="BG9861">
        <v>9860</v>
      </c>
      <c r="BH9861" t="s">
        <v>325</v>
      </c>
    </row>
    <row r="9862" spans="59:60" x14ac:dyDescent="0.25">
      <c r="BG9862">
        <v>9861</v>
      </c>
      <c r="BH9862" t="s">
        <v>326</v>
      </c>
    </row>
    <row r="9863" spans="59:60" x14ac:dyDescent="0.25">
      <c r="BG9863">
        <v>9862</v>
      </c>
      <c r="BH9863" t="s">
        <v>327</v>
      </c>
    </row>
    <row r="9864" spans="59:60" x14ac:dyDescent="0.25">
      <c r="BG9864">
        <v>9863</v>
      </c>
      <c r="BH9864" t="s">
        <v>328</v>
      </c>
    </row>
    <row r="9865" spans="59:60" x14ac:dyDescent="0.25">
      <c r="BG9865">
        <v>9864</v>
      </c>
      <c r="BH9865" t="s">
        <v>329</v>
      </c>
    </row>
    <row r="9866" spans="59:60" x14ac:dyDescent="0.25">
      <c r="BG9866">
        <v>9865</v>
      </c>
      <c r="BH9866" t="s">
        <v>330</v>
      </c>
    </row>
    <row r="9867" spans="59:60" x14ac:dyDescent="0.25">
      <c r="BG9867">
        <v>9866</v>
      </c>
      <c r="BH9867" t="s">
        <v>331</v>
      </c>
    </row>
    <row r="9868" spans="59:60" x14ac:dyDescent="0.25">
      <c r="BG9868">
        <v>9867</v>
      </c>
      <c r="BH9868" t="s">
        <v>332</v>
      </c>
    </row>
    <row r="9869" spans="59:60" x14ac:dyDescent="0.25">
      <c r="BG9869">
        <v>9868</v>
      </c>
      <c r="BH9869" t="s">
        <v>333</v>
      </c>
    </row>
    <row r="9870" spans="59:60" x14ac:dyDescent="0.25">
      <c r="BG9870">
        <v>9869</v>
      </c>
      <c r="BH9870" t="s">
        <v>334</v>
      </c>
    </row>
    <row r="9871" spans="59:60" x14ac:dyDescent="0.25">
      <c r="BG9871">
        <v>9870</v>
      </c>
      <c r="BH9871" t="s">
        <v>335</v>
      </c>
    </row>
    <row r="9872" spans="59:60" x14ac:dyDescent="0.25">
      <c r="BG9872">
        <v>9871</v>
      </c>
      <c r="BH9872" t="s">
        <v>336</v>
      </c>
    </row>
    <row r="9873" spans="59:60" x14ac:dyDescent="0.25">
      <c r="BG9873">
        <v>9872</v>
      </c>
      <c r="BH9873" t="s">
        <v>337</v>
      </c>
    </row>
    <row r="9874" spans="59:60" x14ac:dyDescent="0.25">
      <c r="BG9874">
        <v>9873</v>
      </c>
      <c r="BH9874" t="s">
        <v>338</v>
      </c>
    </row>
    <row r="9875" spans="59:60" x14ac:dyDescent="0.25">
      <c r="BG9875">
        <v>9874</v>
      </c>
      <c r="BH9875" t="s">
        <v>339</v>
      </c>
    </row>
    <row r="9876" spans="59:60" x14ac:dyDescent="0.25">
      <c r="BG9876">
        <v>9875</v>
      </c>
      <c r="BH9876" t="s">
        <v>340</v>
      </c>
    </row>
    <row r="9877" spans="59:60" x14ac:dyDescent="0.25">
      <c r="BG9877">
        <v>9876</v>
      </c>
      <c r="BH9877" t="s">
        <v>341</v>
      </c>
    </row>
    <row r="9878" spans="59:60" x14ac:dyDescent="0.25">
      <c r="BG9878">
        <v>9877</v>
      </c>
      <c r="BH9878" t="s">
        <v>342</v>
      </c>
    </row>
    <row r="9879" spans="59:60" x14ac:dyDescent="0.25">
      <c r="BG9879">
        <v>9878</v>
      </c>
      <c r="BH9879" t="s">
        <v>343</v>
      </c>
    </row>
    <row r="9880" spans="59:60" x14ac:dyDescent="0.25">
      <c r="BG9880">
        <v>9879</v>
      </c>
      <c r="BH9880" t="s">
        <v>344</v>
      </c>
    </row>
    <row r="9881" spans="59:60" x14ac:dyDescent="0.25">
      <c r="BG9881">
        <v>9880</v>
      </c>
      <c r="BH9881" t="s">
        <v>345</v>
      </c>
    </row>
    <row r="9882" spans="59:60" x14ac:dyDescent="0.25">
      <c r="BG9882">
        <v>9881</v>
      </c>
      <c r="BH9882" t="s">
        <v>346</v>
      </c>
    </row>
    <row r="9883" spans="59:60" x14ac:dyDescent="0.25">
      <c r="BG9883">
        <v>9882</v>
      </c>
      <c r="BH9883" t="s">
        <v>347</v>
      </c>
    </row>
    <row r="9884" spans="59:60" x14ac:dyDescent="0.25">
      <c r="BG9884">
        <v>9883</v>
      </c>
      <c r="BH9884" t="s">
        <v>348</v>
      </c>
    </row>
    <row r="9885" spans="59:60" x14ac:dyDescent="0.25">
      <c r="BG9885">
        <v>9884</v>
      </c>
      <c r="BH9885" t="s">
        <v>349</v>
      </c>
    </row>
    <row r="9886" spans="59:60" x14ac:dyDescent="0.25">
      <c r="BG9886">
        <v>9885</v>
      </c>
      <c r="BH9886" t="s">
        <v>350</v>
      </c>
    </row>
    <row r="9887" spans="59:60" x14ac:dyDescent="0.25">
      <c r="BG9887">
        <v>9886</v>
      </c>
      <c r="BH9887" t="s">
        <v>351</v>
      </c>
    </row>
    <row r="9888" spans="59:60" x14ac:dyDescent="0.25">
      <c r="BG9888">
        <v>9887</v>
      </c>
      <c r="BH9888" t="s">
        <v>352</v>
      </c>
    </row>
    <row r="9889" spans="59:60" x14ac:dyDescent="0.25">
      <c r="BG9889">
        <v>9888</v>
      </c>
      <c r="BH9889" t="s">
        <v>293</v>
      </c>
    </row>
    <row r="9890" spans="59:60" x14ac:dyDescent="0.25">
      <c r="BG9890">
        <v>9889</v>
      </c>
      <c r="BH9890" t="s">
        <v>294</v>
      </c>
    </row>
    <row r="9891" spans="59:60" x14ac:dyDescent="0.25">
      <c r="BG9891">
        <v>9890</v>
      </c>
      <c r="BH9891" t="s">
        <v>295</v>
      </c>
    </row>
    <row r="9892" spans="59:60" x14ac:dyDescent="0.25">
      <c r="BG9892">
        <v>9891</v>
      </c>
      <c r="BH9892" t="s">
        <v>296</v>
      </c>
    </row>
    <row r="9893" spans="59:60" x14ac:dyDescent="0.25">
      <c r="BG9893">
        <v>9892</v>
      </c>
      <c r="BH9893" t="s">
        <v>297</v>
      </c>
    </row>
    <row r="9894" spans="59:60" x14ac:dyDescent="0.25">
      <c r="BG9894">
        <v>9893</v>
      </c>
      <c r="BH9894" t="s">
        <v>298</v>
      </c>
    </row>
    <row r="9895" spans="59:60" x14ac:dyDescent="0.25">
      <c r="BG9895">
        <v>9894</v>
      </c>
      <c r="BH9895" t="s">
        <v>299</v>
      </c>
    </row>
    <row r="9896" spans="59:60" x14ac:dyDescent="0.25">
      <c r="BG9896">
        <v>9895</v>
      </c>
      <c r="BH9896" t="s">
        <v>300</v>
      </c>
    </row>
    <row r="9897" spans="59:60" x14ac:dyDescent="0.25">
      <c r="BG9897">
        <v>9896</v>
      </c>
      <c r="BH9897" t="s">
        <v>301</v>
      </c>
    </row>
    <row r="9898" spans="59:60" x14ac:dyDescent="0.25">
      <c r="BG9898">
        <v>9897</v>
      </c>
      <c r="BH9898" t="s">
        <v>302</v>
      </c>
    </row>
    <row r="9899" spans="59:60" x14ac:dyDescent="0.25">
      <c r="BG9899">
        <v>9898</v>
      </c>
      <c r="BH9899" t="s">
        <v>303</v>
      </c>
    </row>
    <row r="9900" spans="59:60" x14ac:dyDescent="0.25">
      <c r="BG9900">
        <v>9899</v>
      </c>
      <c r="BH9900" t="s">
        <v>304</v>
      </c>
    </row>
    <row r="9901" spans="59:60" x14ac:dyDescent="0.25">
      <c r="BG9901">
        <v>9900</v>
      </c>
      <c r="BH9901" t="s">
        <v>305</v>
      </c>
    </row>
    <row r="9902" spans="59:60" x14ac:dyDescent="0.25">
      <c r="BG9902">
        <v>9901</v>
      </c>
      <c r="BH9902" t="s">
        <v>306</v>
      </c>
    </row>
    <row r="9903" spans="59:60" x14ac:dyDescent="0.25">
      <c r="BG9903">
        <v>9902</v>
      </c>
      <c r="BH9903" t="s">
        <v>307</v>
      </c>
    </row>
    <row r="9904" spans="59:60" x14ac:dyDescent="0.25">
      <c r="BG9904">
        <v>9903</v>
      </c>
      <c r="BH9904" t="s">
        <v>308</v>
      </c>
    </row>
    <row r="9905" spans="59:60" x14ac:dyDescent="0.25">
      <c r="BG9905">
        <v>9904</v>
      </c>
      <c r="BH9905" t="s">
        <v>309</v>
      </c>
    </row>
    <row r="9906" spans="59:60" x14ac:dyDescent="0.25">
      <c r="BG9906">
        <v>9905</v>
      </c>
      <c r="BH9906" t="s">
        <v>310</v>
      </c>
    </row>
    <row r="9907" spans="59:60" x14ac:dyDescent="0.25">
      <c r="BG9907">
        <v>9906</v>
      </c>
      <c r="BH9907" t="s">
        <v>311</v>
      </c>
    </row>
    <row r="9908" spans="59:60" x14ac:dyDescent="0.25">
      <c r="BG9908">
        <v>9907</v>
      </c>
      <c r="BH9908" t="s">
        <v>312</v>
      </c>
    </row>
    <row r="9909" spans="59:60" x14ac:dyDescent="0.25">
      <c r="BG9909">
        <v>9908</v>
      </c>
      <c r="BH9909" t="s">
        <v>313</v>
      </c>
    </row>
    <row r="9910" spans="59:60" x14ac:dyDescent="0.25">
      <c r="BG9910">
        <v>9909</v>
      </c>
      <c r="BH9910" t="s">
        <v>314</v>
      </c>
    </row>
    <row r="9911" spans="59:60" x14ac:dyDescent="0.25">
      <c r="BG9911">
        <v>9910</v>
      </c>
      <c r="BH9911" t="s">
        <v>315</v>
      </c>
    </row>
    <row r="9912" spans="59:60" x14ac:dyDescent="0.25">
      <c r="BG9912">
        <v>9911</v>
      </c>
      <c r="BH9912" t="s">
        <v>316</v>
      </c>
    </row>
    <row r="9913" spans="59:60" x14ac:dyDescent="0.25">
      <c r="BG9913">
        <v>9912</v>
      </c>
      <c r="BH9913" t="s">
        <v>317</v>
      </c>
    </row>
    <row r="9914" spans="59:60" x14ac:dyDescent="0.25">
      <c r="BG9914">
        <v>9913</v>
      </c>
      <c r="BH9914" t="s">
        <v>318</v>
      </c>
    </row>
    <row r="9915" spans="59:60" x14ac:dyDescent="0.25">
      <c r="BG9915">
        <v>9914</v>
      </c>
      <c r="BH9915" t="s">
        <v>319</v>
      </c>
    </row>
    <row r="9916" spans="59:60" x14ac:dyDescent="0.25">
      <c r="BG9916">
        <v>9915</v>
      </c>
      <c r="BH9916" t="s">
        <v>320</v>
      </c>
    </row>
    <row r="9917" spans="59:60" x14ac:dyDescent="0.25">
      <c r="BG9917">
        <v>9916</v>
      </c>
      <c r="BH9917" t="s">
        <v>321</v>
      </c>
    </row>
    <row r="9918" spans="59:60" x14ac:dyDescent="0.25">
      <c r="BG9918">
        <v>9917</v>
      </c>
      <c r="BH9918" t="s">
        <v>322</v>
      </c>
    </row>
    <row r="9919" spans="59:60" x14ac:dyDescent="0.25">
      <c r="BG9919">
        <v>9918</v>
      </c>
      <c r="BH9919" t="s">
        <v>323</v>
      </c>
    </row>
    <row r="9920" spans="59:60" x14ac:dyDescent="0.25">
      <c r="BG9920">
        <v>9919</v>
      </c>
      <c r="BH9920" t="s">
        <v>324</v>
      </c>
    </row>
    <row r="9921" spans="59:60" x14ac:dyDescent="0.25">
      <c r="BG9921">
        <v>9920</v>
      </c>
      <c r="BH9921" t="s">
        <v>325</v>
      </c>
    </row>
    <row r="9922" spans="59:60" x14ac:dyDescent="0.25">
      <c r="BG9922">
        <v>9921</v>
      </c>
      <c r="BH9922" t="s">
        <v>326</v>
      </c>
    </row>
    <row r="9923" spans="59:60" x14ac:dyDescent="0.25">
      <c r="BG9923">
        <v>9922</v>
      </c>
      <c r="BH9923" t="s">
        <v>327</v>
      </c>
    </row>
    <row r="9924" spans="59:60" x14ac:dyDescent="0.25">
      <c r="BG9924">
        <v>9923</v>
      </c>
      <c r="BH9924" t="s">
        <v>328</v>
      </c>
    </row>
    <row r="9925" spans="59:60" x14ac:dyDescent="0.25">
      <c r="BG9925">
        <v>9924</v>
      </c>
      <c r="BH9925" t="s">
        <v>329</v>
      </c>
    </row>
    <row r="9926" spans="59:60" x14ac:dyDescent="0.25">
      <c r="BG9926">
        <v>9925</v>
      </c>
      <c r="BH9926" t="s">
        <v>330</v>
      </c>
    </row>
    <row r="9927" spans="59:60" x14ac:dyDescent="0.25">
      <c r="BG9927">
        <v>9926</v>
      </c>
      <c r="BH9927" t="s">
        <v>331</v>
      </c>
    </row>
    <row r="9928" spans="59:60" x14ac:dyDescent="0.25">
      <c r="BG9928">
        <v>9927</v>
      </c>
      <c r="BH9928" t="s">
        <v>332</v>
      </c>
    </row>
    <row r="9929" spans="59:60" x14ac:dyDescent="0.25">
      <c r="BG9929">
        <v>9928</v>
      </c>
      <c r="BH9929" t="s">
        <v>333</v>
      </c>
    </row>
    <row r="9930" spans="59:60" x14ac:dyDescent="0.25">
      <c r="BG9930">
        <v>9929</v>
      </c>
      <c r="BH9930" t="s">
        <v>334</v>
      </c>
    </row>
    <row r="9931" spans="59:60" x14ac:dyDescent="0.25">
      <c r="BG9931">
        <v>9930</v>
      </c>
      <c r="BH9931" t="s">
        <v>335</v>
      </c>
    </row>
    <row r="9932" spans="59:60" x14ac:dyDescent="0.25">
      <c r="BG9932">
        <v>9931</v>
      </c>
      <c r="BH9932" t="s">
        <v>336</v>
      </c>
    </row>
    <row r="9933" spans="59:60" x14ac:dyDescent="0.25">
      <c r="BG9933">
        <v>9932</v>
      </c>
      <c r="BH9933" t="s">
        <v>337</v>
      </c>
    </row>
    <row r="9934" spans="59:60" x14ac:dyDescent="0.25">
      <c r="BG9934">
        <v>9933</v>
      </c>
      <c r="BH9934" t="s">
        <v>338</v>
      </c>
    </row>
    <row r="9935" spans="59:60" x14ac:dyDescent="0.25">
      <c r="BG9935">
        <v>9934</v>
      </c>
      <c r="BH9935" t="s">
        <v>339</v>
      </c>
    </row>
    <row r="9936" spans="59:60" x14ac:dyDescent="0.25">
      <c r="BG9936">
        <v>9935</v>
      </c>
      <c r="BH9936" t="s">
        <v>340</v>
      </c>
    </row>
    <row r="9937" spans="59:60" x14ac:dyDescent="0.25">
      <c r="BG9937">
        <v>9936</v>
      </c>
      <c r="BH9937" t="s">
        <v>341</v>
      </c>
    </row>
    <row r="9938" spans="59:60" x14ac:dyDescent="0.25">
      <c r="BG9938">
        <v>9937</v>
      </c>
      <c r="BH9938" t="s">
        <v>342</v>
      </c>
    </row>
    <row r="9939" spans="59:60" x14ac:dyDescent="0.25">
      <c r="BG9939">
        <v>9938</v>
      </c>
      <c r="BH9939" t="s">
        <v>343</v>
      </c>
    </row>
    <row r="9940" spans="59:60" x14ac:dyDescent="0.25">
      <c r="BG9940">
        <v>9939</v>
      </c>
      <c r="BH9940" t="s">
        <v>344</v>
      </c>
    </row>
    <row r="9941" spans="59:60" x14ac:dyDescent="0.25">
      <c r="BG9941">
        <v>9940</v>
      </c>
      <c r="BH9941" t="s">
        <v>345</v>
      </c>
    </row>
    <row r="9942" spans="59:60" x14ac:dyDescent="0.25">
      <c r="BG9942">
        <v>9941</v>
      </c>
      <c r="BH9942" t="s">
        <v>346</v>
      </c>
    </row>
    <row r="9943" spans="59:60" x14ac:dyDescent="0.25">
      <c r="BG9943">
        <v>9942</v>
      </c>
      <c r="BH9943" t="s">
        <v>347</v>
      </c>
    </row>
    <row r="9944" spans="59:60" x14ac:dyDescent="0.25">
      <c r="BG9944">
        <v>9943</v>
      </c>
      <c r="BH9944" t="s">
        <v>348</v>
      </c>
    </row>
    <row r="9945" spans="59:60" x14ac:dyDescent="0.25">
      <c r="BG9945">
        <v>9944</v>
      </c>
      <c r="BH9945" t="s">
        <v>349</v>
      </c>
    </row>
    <row r="9946" spans="59:60" x14ac:dyDescent="0.25">
      <c r="BG9946">
        <v>9945</v>
      </c>
      <c r="BH9946" t="s">
        <v>350</v>
      </c>
    </row>
    <row r="9947" spans="59:60" x14ac:dyDescent="0.25">
      <c r="BG9947">
        <v>9946</v>
      </c>
      <c r="BH9947" t="s">
        <v>351</v>
      </c>
    </row>
    <row r="9948" spans="59:60" x14ac:dyDescent="0.25">
      <c r="BG9948">
        <v>9947</v>
      </c>
      <c r="BH9948" t="s">
        <v>352</v>
      </c>
    </row>
    <row r="9949" spans="59:60" x14ac:dyDescent="0.25">
      <c r="BG9949">
        <v>9948</v>
      </c>
      <c r="BH9949" t="s">
        <v>293</v>
      </c>
    </row>
    <row r="9950" spans="59:60" x14ac:dyDescent="0.25">
      <c r="BG9950">
        <v>9949</v>
      </c>
      <c r="BH9950" t="s">
        <v>294</v>
      </c>
    </row>
    <row r="9951" spans="59:60" x14ac:dyDescent="0.25">
      <c r="BG9951">
        <v>9950</v>
      </c>
      <c r="BH9951" t="s">
        <v>295</v>
      </c>
    </row>
    <row r="9952" spans="59:60" x14ac:dyDescent="0.25">
      <c r="BG9952">
        <v>9951</v>
      </c>
      <c r="BH9952" t="s">
        <v>296</v>
      </c>
    </row>
    <row r="9953" spans="59:60" x14ac:dyDescent="0.25">
      <c r="BG9953">
        <v>9952</v>
      </c>
      <c r="BH9953" t="s">
        <v>297</v>
      </c>
    </row>
    <row r="9954" spans="59:60" x14ac:dyDescent="0.25">
      <c r="BG9954">
        <v>9953</v>
      </c>
      <c r="BH9954" t="s">
        <v>298</v>
      </c>
    </row>
    <row r="9955" spans="59:60" x14ac:dyDescent="0.25">
      <c r="BG9955">
        <v>9954</v>
      </c>
      <c r="BH9955" t="s">
        <v>299</v>
      </c>
    </row>
    <row r="9956" spans="59:60" x14ac:dyDescent="0.25">
      <c r="BG9956">
        <v>9955</v>
      </c>
      <c r="BH9956" t="s">
        <v>300</v>
      </c>
    </row>
    <row r="9957" spans="59:60" x14ac:dyDescent="0.25">
      <c r="BG9957">
        <v>9956</v>
      </c>
      <c r="BH9957" t="s">
        <v>301</v>
      </c>
    </row>
    <row r="9958" spans="59:60" x14ac:dyDescent="0.25">
      <c r="BG9958">
        <v>9957</v>
      </c>
      <c r="BH9958" t="s">
        <v>302</v>
      </c>
    </row>
    <row r="9959" spans="59:60" x14ac:dyDescent="0.25">
      <c r="BG9959">
        <v>9958</v>
      </c>
      <c r="BH9959" t="s">
        <v>303</v>
      </c>
    </row>
    <row r="9960" spans="59:60" x14ac:dyDescent="0.25">
      <c r="BG9960">
        <v>9959</v>
      </c>
      <c r="BH9960" t="s">
        <v>304</v>
      </c>
    </row>
    <row r="9961" spans="59:60" x14ac:dyDescent="0.25">
      <c r="BG9961">
        <v>9960</v>
      </c>
      <c r="BH9961" t="s">
        <v>305</v>
      </c>
    </row>
    <row r="9962" spans="59:60" x14ac:dyDescent="0.25">
      <c r="BG9962">
        <v>9961</v>
      </c>
      <c r="BH9962" t="s">
        <v>306</v>
      </c>
    </row>
    <row r="9963" spans="59:60" x14ac:dyDescent="0.25">
      <c r="BG9963">
        <v>9962</v>
      </c>
      <c r="BH9963" t="s">
        <v>307</v>
      </c>
    </row>
    <row r="9964" spans="59:60" x14ac:dyDescent="0.25">
      <c r="BG9964">
        <v>9963</v>
      </c>
      <c r="BH9964" t="s">
        <v>308</v>
      </c>
    </row>
    <row r="9965" spans="59:60" x14ac:dyDescent="0.25">
      <c r="BG9965">
        <v>9964</v>
      </c>
      <c r="BH9965" t="s">
        <v>309</v>
      </c>
    </row>
    <row r="9966" spans="59:60" x14ac:dyDescent="0.25">
      <c r="BG9966">
        <v>9965</v>
      </c>
      <c r="BH9966" t="s">
        <v>310</v>
      </c>
    </row>
    <row r="9967" spans="59:60" x14ac:dyDescent="0.25">
      <c r="BG9967">
        <v>9966</v>
      </c>
      <c r="BH9967" t="s">
        <v>311</v>
      </c>
    </row>
    <row r="9968" spans="59:60" x14ac:dyDescent="0.25">
      <c r="BG9968">
        <v>9967</v>
      </c>
      <c r="BH9968" t="s">
        <v>312</v>
      </c>
    </row>
    <row r="9969" spans="59:60" x14ac:dyDescent="0.25">
      <c r="BG9969">
        <v>9968</v>
      </c>
      <c r="BH9969" t="s">
        <v>313</v>
      </c>
    </row>
    <row r="9970" spans="59:60" x14ac:dyDescent="0.25">
      <c r="BG9970">
        <v>9969</v>
      </c>
      <c r="BH9970" t="s">
        <v>314</v>
      </c>
    </row>
    <row r="9971" spans="59:60" x14ac:dyDescent="0.25">
      <c r="BG9971">
        <v>9970</v>
      </c>
      <c r="BH9971" t="s">
        <v>315</v>
      </c>
    </row>
    <row r="9972" spans="59:60" x14ac:dyDescent="0.25">
      <c r="BG9972">
        <v>9971</v>
      </c>
      <c r="BH9972" t="s">
        <v>316</v>
      </c>
    </row>
    <row r="9973" spans="59:60" x14ac:dyDescent="0.25">
      <c r="BG9973">
        <v>9972</v>
      </c>
      <c r="BH9973" t="s">
        <v>317</v>
      </c>
    </row>
    <row r="9974" spans="59:60" x14ac:dyDescent="0.25">
      <c r="BG9974">
        <v>9973</v>
      </c>
      <c r="BH9974" t="s">
        <v>318</v>
      </c>
    </row>
    <row r="9975" spans="59:60" x14ac:dyDescent="0.25">
      <c r="BG9975">
        <v>9974</v>
      </c>
      <c r="BH9975" t="s">
        <v>319</v>
      </c>
    </row>
    <row r="9976" spans="59:60" x14ac:dyDescent="0.25">
      <c r="BG9976">
        <v>9975</v>
      </c>
      <c r="BH9976" t="s">
        <v>320</v>
      </c>
    </row>
    <row r="9977" spans="59:60" x14ac:dyDescent="0.25">
      <c r="BG9977">
        <v>9976</v>
      </c>
      <c r="BH9977" t="s">
        <v>321</v>
      </c>
    </row>
    <row r="9978" spans="59:60" x14ac:dyDescent="0.25">
      <c r="BG9978">
        <v>9977</v>
      </c>
      <c r="BH9978" t="s">
        <v>322</v>
      </c>
    </row>
    <row r="9979" spans="59:60" x14ac:dyDescent="0.25">
      <c r="BG9979">
        <v>9978</v>
      </c>
      <c r="BH9979" t="s">
        <v>323</v>
      </c>
    </row>
    <row r="9980" spans="59:60" x14ac:dyDescent="0.25">
      <c r="BG9980">
        <v>9979</v>
      </c>
      <c r="BH9980" t="s">
        <v>324</v>
      </c>
    </row>
    <row r="9981" spans="59:60" x14ac:dyDescent="0.25">
      <c r="BG9981">
        <v>9980</v>
      </c>
      <c r="BH9981" t="s">
        <v>325</v>
      </c>
    </row>
    <row r="9982" spans="59:60" x14ac:dyDescent="0.25">
      <c r="BG9982">
        <v>9981</v>
      </c>
      <c r="BH9982" t="s">
        <v>326</v>
      </c>
    </row>
    <row r="9983" spans="59:60" x14ac:dyDescent="0.25">
      <c r="BG9983">
        <v>9982</v>
      </c>
      <c r="BH9983" t="s">
        <v>327</v>
      </c>
    </row>
    <row r="9984" spans="59:60" x14ac:dyDescent="0.25">
      <c r="BG9984">
        <v>9983</v>
      </c>
      <c r="BH9984" t="s">
        <v>328</v>
      </c>
    </row>
    <row r="9985" spans="59:60" x14ac:dyDescent="0.25">
      <c r="BG9985">
        <v>9984</v>
      </c>
      <c r="BH9985" t="s">
        <v>329</v>
      </c>
    </row>
    <row r="9986" spans="59:60" x14ac:dyDescent="0.25">
      <c r="BG9986">
        <v>9985</v>
      </c>
      <c r="BH9986" t="s">
        <v>330</v>
      </c>
    </row>
    <row r="9987" spans="59:60" x14ac:dyDescent="0.25">
      <c r="BG9987">
        <v>9986</v>
      </c>
      <c r="BH9987" t="s">
        <v>331</v>
      </c>
    </row>
    <row r="9988" spans="59:60" x14ac:dyDescent="0.25">
      <c r="BG9988">
        <v>9987</v>
      </c>
      <c r="BH9988" t="s">
        <v>332</v>
      </c>
    </row>
    <row r="9989" spans="59:60" x14ac:dyDescent="0.25">
      <c r="BG9989">
        <v>9988</v>
      </c>
      <c r="BH9989" t="s">
        <v>333</v>
      </c>
    </row>
    <row r="9990" spans="59:60" x14ac:dyDescent="0.25">
      <c r="BG9990">
        <v>9989</v>
      </c>
      <c r="BH9990" t="s">
        <v>334</v>
      </c>
    </row>
    <row r="9991" spans="59:60" x14ac:dyDescent="0.25">
      <c r="BG9991">
        <v>9990</v>
      </c>
      <c r="BH9991" t="s">
        <v>335</v>
      </c>
    </row>
    <row r="9992" spans="59:60" x14ac:dyDescent="0.25">
      <c r="BG9992">
        <v>9991</v>
      </c>
      <c r="BH9992" t="s">
        <v>336</v>
      </c>
    </row>
    <row r="9993" spans="59:60" x14ac:dyDescent="0.25">
      <c r="BG9993">
        <v>9992</v>
      </c>
      <c r="BH9993" t="s">
        <v>337</v>
      </c>
    </row>
    <row r="9994" spans="59:60" x14ac:dyDescent="0.25">
      <c r="BG9994">
        <v>9993</v>
      </c>
      <c r="BH9994" t="s">
        <v>338</v>
      </c>
    </row>
    <row r="9995" spans="59:60" x14ac:dyDescent="0.25">
      <c r="BG9995">
        <v>9994</v>
      </c>
      <c r="BH9995" t="s">
        <v>339</v>
      </c>
    </row>
    <row r="9996" spans="59:60" x14ac:dyDescent="0.25">
      <c r="BG9996">
        <v>9995</v>
      </c>
      <c r="BH9996" t="s">
        <v>340</v>
      </c>
    </row>
    <row r="9997" spans="59:60" x14ac:dyDescent="0.25">
      <c r="BG9997">
        <v>9996</v>
      </c>
      <c r="BH9997" t="s">
        <v>341</v>
      </c>
    </row>
    <row r="9998" spans="59:60" x14ac:dyDescent="0.25">
      <c r="BG9998">
        <v>9997</v>
      </c>
      <c r="BH9998" t="s">
        <v>342</v>
      </c>
    </row>
    <row r="9999" spans="59:60" x14ac:dyDescent="0.25">
      <c r="BG9999">
        <v>9998</v>
      </c>
      <c r="BH9999" t="s">
        <v>343</v>
      </c>
    </row>
    <row r="10000" spans="59:60" x14ac:dyDescent="0.25">
      <c r="BG10000">
        <v>9999</v>
      </c>
      <c r="BH10000" t="s">
        <v>344</v>
      </c>
    </row>
    <row r="10001" spans="59:60" x14ac:dyDescent="0.25">
      <c r="BG10001">
        <v>10000</v>
      </c>
      <c r="BH10001" t="s">
        <v>345</v>
      </c>
    </row>
    <row r="10002" spans="59:60" x14ac:dyDescent="0.25">
      <c r="BG10002">
        <v>10001</v>
      </c>
      <c r="BH10002" t="s">
        <v>346</v>
      </c>
    </row>
    <row r="10003" spans="59:60" x14ac:dyDescent="0.25">
      <c r="BG10003">
        <v>10002</v>
      </c>
      <c r="BH10003" t="s">
        <v>347</v>
      </c>
    </row>
    <row r="10004" spans="59:60" x14ac:dyDescent="0.25">
      <c r="BG10004">
        <v>10003</v>
      </c>
      <c r="BH10004" t="s">
        <v>348</v>
      </c>
    </row>
    <row r="10005" spans="59:60" x14ac:dyDescent="0.25">
      <c r="BG10005">
        <v>10004</v>
      </c>
      <c r="BH10005" t="s">
        <v>349</v>
      </c>
    </row>
    <row r="10006" spans="59:60" x14ac:dyDescent="0.25">
      <c r="BG10006">
        <v>10005</v>
      </c>
      <c r="BH10006" t="s">
        <v>350</v>
      </c>
    </row>
    <row r="10007" spans="59:60" x14ac:dyDescent="0.25">
      <c r="BG10007">
        <v>10006</v>
      </c>
      <c r="BH10007" t="s">
        <v>351</v>
      </c>
    </row>
    <row r="10008" spans="59:60" x14ac:dyDescent="0.25">
      <c r="BG10008">
        <v>10007</v>
      </c>
      <c r="BH10008" t="s">
        <v>352</v>
      </c>
    </row>
    <row r="10009" spans="59:60" x14ac:dyDescent="0.25">
      <c r="BG10009">
        <v>10008</v>
      </c>
      <c r="BH10009" t="s">
        <v>293</v>
      </c>
    </row>
    <row r="10010" spans="59:60" x14ac:dyDescent="0.25">
      <c r="BG10010">
        <v>10009</v>
      </c>
      <c r="BH10010" t="s">
        <v>294</v>
      </c>
    </row>
    <row r="10011" spans="59:60" x14ac:dyDescent="0.25">
      <c r="BG10011">
        <v>10010</v>
      </c>
      <c r="BH10011" t="s">
        <v>295</v>
      </c>
    </row>
    <row r="10012" spans="59:60" x14ac:dyDescent="0.25">
      <c r="BG10012">
        <v>10011</v>
      </c>
      <c r="BH10012" t="s">
        <v>296</v>
      </c>
    </row>
    <row r="10013" spans="59:60" x14ac:dyDescent="0.25">
      <c r="BG10013">
        <v>10012</v>
      </c>
      <c r="BH10013" t="s">
        <v>297</v>
      </c>
    </row>
    <row r="10014" spans="59:60" x14ac:dyDescent="0.25">
      <c r="BG10014">
        <v>10013</v>
      </c>
      <c r="BH10014" t="s">
        <v>298</v>
      </c>
    </row>
    <row r="10015" spans="59:60" x14ac:dyDescent="0.25">
      <c r="BG10015">
        <v>10014</v>
      </c>
      <c r="BH10015" t="s">
        <v>299</v>
      </c>
    </row>
    <row r="10016" spans="59:60" x14ac:dyDescent="0.25">
      <c r="BG10016">
        <v>10015</v>
      </c>
      <c r="BH10016" t="s">
        <v>300</v>
      </c>
    </row>
    <row r="10017" spans="59:60" x14ac:dyDescent="0.25">
      <c r="BG10017">
        <v>10016</v>
      </c>
      <c r="BH10017" t="s">
        <v>301</v>
      </c>
    </row>
    <row r="10018" spans="59:60" x14ac:dyDescent="0.25">
      <c r="BG10018">
        <v>10017</v>
      </c>
      <c r="BH10018" t="s">
        <v>302</v>
      </c>
    </row>
    <row r="10019" spans="59:60" x14ac:dyDescent="0.25">
      <c r="BG10019">
        <v>10018</v>
      </c>
      <c r="BH10019" t="s">
        <v>303</v>
      </c>
    </row>
    <row r="10020" spans="59:60" x14ac:dyDescent="0.25">
      <c r="BG10020">
        <v>10019</v>
      </c>
      <c r="BH10020" t="s">
        <v>304</v>
      </c>
    </row>
    <row r="10021" spans="59:60" x14ac:dyDescent="0.25">
      <c r="BG10021">
        <v>10020</v>
      </c>
      <c r="BH10021" t="s">
        <v>305</v>
      </c>
    </row>
    <row r="10022" spans="59:60" x14ac:dyDescent="0.25">
      <c r="BG10022">
        <v>10021</v>
      </c>
      <c r="BH10022" t="s">
        <v>306</v>
      </c>
    </row>
    <row r="10023" spans="59:60" x14ac:dyDescent="0.25">
      <c r="BG10023">
        <v>10022</v>
      </c>
      <c r="BH10023" t="s">
        <v>307</v>
      </c>
    </row>
    <row r="10024" spans="59:60" x14ac:dyDescent="0.25">
      <c r="BG10024">
        <v>10023</v>
      </c>
      <c r="BH10024" t="s">
        <v>308</v>
      </c>
    </row>
    <row r="10025" spans="59:60" x14ac:dyDescent="0.25">
      <c r="BG10025">
        <v>10024</v>
      </c>
      <c r="BH10025" t="s">
        <v>309</v>
      </c>
    </row>
    <row r="10026" spans="59:60" x14ac:dyDescent="0.25">
      <c r="BG10026">
        <v>10025</v>
      </c>
      <c r="BH10026" t="s">
        <v>310</v>
      </c>
    </row>
    <row r="10027" spans="59:60" x14ac:dyDescent="0.25">
      <c r="BG10027">
        <v>10026</v>
      </c>
      <c r="BH10027" t="s">
        <v>311</v>
      </c>
    </row>
    <row r="10028" spans="59:60" x14ac:dyDescent="0.25">
      <c r="BG10028">
        <v>10027</v>
      </c>
      <c r="BH10028" t="s">
        <v>312</v>
      </c>
    </row>
    <row r="10029" spans="59:60" x14ac:dyDescent="0.25">
      <c r="BG10029">
        <v>10028</v>
      </c>
      <c r="BH10029" t="s">
        <v>313</v>
      </c>
    </row>
    <row r="10030" spans="59:60" x14ac:dyDescent="0.25">
      <c r="BG10030">
        <v>10029</v>
      </c>
      <c r="BH10030" t="s">
        <v>314</v>
      </c>
    </row>
    <row r="10031" spans="59:60" x14ac:dyDescent="0.25">
      <c r="BG10031">
        <v>10030</v>
      </c>
      <c r="BH10031" t="s">
        <v>315</v>
      </c>
    </row>
    <row r="10032" spans="59:60" x14ac:dyDescent="0.25">
      <c r="BG10032">
        <v>10031</v>
      </c>
      <c r="BH10032" t="s">
        <v>316</v>
      </c>
    </row>
    <row r="10033" spans="59:60" x14ac:dyDescent="0.25">
      <c r="BG10033">
        <v>10032</v>
      </c>
      <c r="BH10033" t="s">
        <v>317</v>
      </c>
    </row>
    <row r="10034" spans="59:60" x14ac:dyDescent="0.25">
      <c r="BG10034">
        <v>10033</v>
      </c>
      <c r="BH10034" t="s">
        <v>318</v>
      </c>
    </row>
    <row r="10035" spans="59:60" x14ac:dyDescent="0.25">
      <c r="BG10035">
        <v>10034</v>
      </c>
      <c r="BH10035" t="s">
        <v>319</v>
      </c>
    </row>
    <row r="10036" spans="59:60" x14ac:dyDescent="0.25">
      <c r="BG10036">
        <v>10035</v>
      </c>
      <c r="BH10036" t="s">
        <v>320</v>
      </c>
    </row>
    <row r="10037" spans="59:60" x14ac:dyDescent="0.25">
      <c r="BG10037">
        <v>10036</v>
      </c>
      <c r="BH10037" t="s">
        <v>321</v>
      </c>
    </row>
    <row r="10038" spans="59:60" x14ac:dyDescent="0.25">
      <c r="BG10038">
        <v>10037</v>
      </c>
      <c r="BH10038" t="s">
        <v>322</v>
      </c>
    </row>
    <row r="10039" spans="59:60" x14ac:dyDescent="0.25">
      <c r="BG10039">
        <v>10038</v>
      </c>
      <c r="BH10039" t="s">
        <v>323</v>
      </c>
    </row>
    <row r="10040" spans="59:60" x14ac:dyDescent="0.25">
      <c r="BG10040">
        <v>10039</v>
      </c>
      <c r="BH10040" t="s">
        <v>324</v>
      </c>
    </row>
    <row r="10041" spans="59:60" x14ac:dyDescent="0.25">
      <c r="BG10041">
        <v>10040</v>
      </c>
      <c r="BH10041" t="s">
        <v>325</v>
      </c>
    </row>
    <row r="10042" spans="59:60" x14ac:dyDescent="0.25">
      <c r="BG10042">
        <v>10041</v>
      </c>
      <c r="BH10042" t="s">
        <v>326</v>
      </c>
    </row>
    <row r="10043" spans="59:60" x14ac:dyDescent="0.25">
      <c r="BG10043">
        <v>10042</v>
      </c>
      <c r="BH10043" t="s">
        <v>327</v>
      </c>
    </row>
    <row r="10044" spans="59:60" x14ac:dyDescent="0.25">
      <c r="BG10044">
        <v>10043</v>
      </c>
      <c r="BH10044" t="s">
        <v>328</v>
      </c>
    </row>
    <row r="10045" spans="59:60" x14ac:dyDescent="0.25">
      <c r="BG10045">
        <v>10044</v>
      </c>
      <c r="BH10045" t="s">
        <v>329</v>
      </c>
    </row>
    <row r="10046" spans="59:60" x14ac:dyDescent="0.25">
      <c r="BG10046">
        <v>10045</v>
      </c>
      <c r="BH10046" t="s">
        <v>330</v>
      </c>
    </row>
    <row r="10047" spans="59:60" x14ac:dyDescent="0.25">
      <c r="BG10047">
        <v>10046</v>
      </c>
      <c r="BH10047" t="s">
        <v>331</v>
      </c>
    </row>
    <row r="10048" spans="59:60" x14ac:dyDescent="0.25">
      <c r="BG10048">
        <v>10047</v>
      </c>
      <c r="BH10048" t="s">
        <v>332</v>
      </c>
    </row>
    <row r="10049" spans="59:60" x14ac:dyDescent="0.25">
      <c r="BG10049">
        <v>10048</v>
      </c>
      <c r="BH10049" t="s">
        <v>333</v>
      </c>
    </row>
    <row r="10050" spans="59:60" x14ac:dyDescent="0.25">
      <c r="BG10050">
        <v>10049</v>
      </c>
      <c r="BH10050" t="s">
        <v>334</v>
      </c>
    </row>
    <row r="10051" spans="59:60" x14ac:dyDescent="0.25">
      <c r="BG10051">
        <v>10050</v>
      </c>
      <c r="BH10051" t="s">
        <v>335</v>
      </c>
    </row>
    <row r="10052" spans="59:60" x14ac:dyDescent="0.25">
      <c r="BG10052">
        <v>10051</v>
      </c>
      <c r="BH10052" t="s">
        <v>336</v>
      </c>
    </row>
    <row r="10053" spans="59:60" x14ac:dyDescent="0.25">
      <c r="BG10053">
        <v>10052</v>
      </c>
      <c r="BH10053" t="s">
        <v>337</v>
      </c>
    </row>
    <row r="10054" spans="59:60" x14ac:dyDescent="0.25">
      <c r="BG10054">
        <v>10053</v>
      </c>
      <c r="BH10054" t="s">
        <v>338</v>
      </c>
    </row>
    <row r="10055" spans="59:60" x14ac:dyDescent="0.25">
      <c r="BG10055">
        <v>10054</v>
      </c>
      <c r="BH10055" t="s">
        <v>339</v>
      </c>
    </row>
    <row r="10056" spans="59:60" x14ac:dyDescent="0.25">
      <c r="BG10056">
        <v>10055</v>
      </c>
      <c r="BH10056" t="s">
        <v>340</v>
      </c>
    </row>
    <row r="10057" spans="59:60" x14ac:dyDescent="0.25">
      <c r="BG10057">
        <v>10056</v>
      </c>
      <c r="BH10057" t="s">
        <v>341</v>
      </c>
    </row>
    <row r="10058" spans="59:60" x14ac:dyDescent="0.25">
      <c r="BG10058">
        <v>10057</v>
      </c>
      <c r="BH10058" t="s">
        <v>342</v>
      </c>
    </row>
    <row r="10059" spans="59:60" x14ac:dyDescent="0.25">
      <c r="BG10059">
        <v>10058</v>
      </c>
      <c r="BH10059" t="s">
        <v>343</v>
      </c>
    </row>
    <row r="10060" spans="59:60" x14ac:dyDescent="0.25">
      <c r="BG10060">
        <v>10059</v>
      </c>
      <c r="BH10060" t="s">
        <v>344</v>
      </c>
    </row>
    <row r="10061" spans="59:60" x14ac:dyDescent="0.25">
      <c r="BG10061">
        <v>10060</v>
      </c>
      <c r="BH10061" t="s">
        <v>345</v>
      </c>
    </row>
    <row r="10062" spans="59:60" x14ac:dyDescent="0.25">
      <c r="BG10062">
        <v>10061</v>
      </c>
      <c r="BH10062" t="s">
        <v>346</v>
      </c>
    </row>
    <row r="10063" spans="59:60" x14ac:dyDescent="0.25">
      <c r="BG10063">
        <v>10062</v>
      </c>
      <c r="BH10063" t="s">
        <v>347</v>
      </c>
    </row>
    <row r="10064" spans="59:60" x14ac:dyDescent="0.25">
      <c r="BG10064">
        <v>10063</v>
      </c>
      <c r="BH10064" t="s">
        <v>348</v>
      </c>
    </row>
    <row r="10065" spans="59:60" x14ac:dyDescent="0.25">
      <c r="BG10065">
        <v>10064</v>
      </c>
      <c r="BH10065" t="s">
        <v>349</v>
      </c>
    </row>
    <row r="10066" spans="59:60" x14ac:dyDescent="0.25">
      <c r="BG10066">
        <v>10065</v>
      </c>
      <c r="BH10066" t="s">
        <v>350</v>
      </c>
    </row>
    <row r="10067" spans="59:60" x14ac:dyDescent="0.25">
      <c r="BG10067">
        <v>10066</v>
      </c>
      <c r="BH10067" t="s">
        <v>351</v>
      </c>
    </row>
    <row r="10068" spans="59:60" x14ac:dyDescent="0.25">
      <c r="BG10068">
        <v>10067</v>
      </c>
      <c r="BH10068" t="s">
        <v>352</v>
      </c>
    </row>
    <row r="10069" spans="59:60" x14ac:dyDescent="0.25">
      <c r="BG10069">
        <v>10068</v>
      </c>
      <c r="BH10069" t="s">
        <v>293</v>
      </c>
    </row>
    <row r="10070" spans="59:60" x14ac:dyDescent="0.25">
      <c r="BG10070">
        <v>10069</v>
      </c>
      <c r="BH10070" t="s">
        <v>294</v>
      </c>
    </row>
    <row r="10071" spans="59:60" x14ac:dyDescent="0.25">
      <c r="BG10071">
        <v>10070</v>
      </c>
      <c r="BH10071" t="s">
        <v>295</v>
      </c>
    </row>
    <row r="10072" spans="59:60" x14ac:dyDescent="0.25">
      <c r="BG10072">
        <v>10071</v>
      </c>
      <c r="BH10072" t="s">
        <v>296</v>
      </c>
    </row>
    <row r="10073" spans="59:60" x14ac:dyDescent="0.25">
      <c r="BG10073">
        <v>10072</v>
      </c>
      <c r="BH10073" t="s">
        <v>297</v>
      </c>
    </row>
    <row r="10074" spans="59:60" x14ac:dyDescent="0.25">
      <c r="BG10074">
        <v>10073</v>
      </c>
      <c r="BH10074" t="s">
        <v>298</v>
      </c>
    </row>
    <row r="10075" spans="59:60" x14ac:dyDescent="0.25">
      <c r="BG10075">
        <v>10074</v>
      </c>
      <c r="BH10075" t="s">
        <v>299</v>
      </c>
    </row>
    <row r="10076" spans="59:60" x14ac:dyDescent="0.25">
      <c r="BG10076">
        <v>10075</v>
      </c>
      <c r="BH10076" t="s">
        <v>300</v>
      </c>
    </row>
    <row r="10077" spans="59:60" x14ac:dyDescent="0.25">
      <c r="BG10077">
        <v>10076</v>
      </c>
      <c r="BH10077" t="s">
        <v>301</v>
      </c>
    </row>
    <row r="10078" spans="59:60" x14ac:dyDescent="0.25">
      <c r="BG10078">
        <v>10077</v>
      </c>
      <c r="BH10078" t="s">
        <v>302</v>
      </c>
    </row>
    <row r="10079" spans="59:60" x14ac:dyDescent="0.25">
      <c r="BG10079">
        <v>10078</v>
      </c>
      <c r="BH10079" t="s">
        <v>303</v>
      </c>
    </row>
    <row r="10080" spans="59:60" x14ac:dyDescent="0.25">
      <c r="BG10080">
        <v>10079</v>
      </c>
      <c r="BH10080" t="s">
        <v>304</v>
      </c>
    </row>
    <row r="10081" spans="59:60" x14ac:dyDescent="0.25">
      <c r="BG10081">
        <v>10080</v>
      </c>
      <c r="BH10081" t="s">
        <v>305</v>
      </c>
    </row>
    <row r="10082" spans="59:60" x14ac:dyDescent="0.25">
      <c r="BG10082">
        <v>10081</v>
      </c>
      <c r="BH10082" t="s">
        <v>306</v>
      </c>
    </row>
    <row r="10083" spans="59:60" x14ac:dyDescent="0.25">
      <c r="BG10083">
        <v>10082</v>
      </c>
      <c r="BH10083" t="s">
        <v>307</v>
      </c>
    </row>
    <row r="10084" spans="59:60" x14ac:dyDescent="0.25">
      <c r="BG10084">
        <v>10083</v>
      </c>
      <c r="BH10084" t="s">
        <v>308</v>
      </c>
    </row>
    <row r="10085" spans="59:60" x14ac:dyDescent="0.25">
      <c r="BG10085">
        <v>10084</v>
      </c>
      <c r="BH10085" t="s">
        <v>309</v>
      </c>
    </row>
    <row r="10086" spans="59:60" x14ac:dyDescent="0.25">
      <c r="BG10086">
        <v>10085</v>
      </c>
      <c r="BH10086" t="s">
        <v>310</v>
      </c>
    </row>
    <row r="10087" spans="59:60" x14ac:dyDescent="0.25">
      <c r="BG10087">
        <v>10086</v>
      </c>
      <c r="BH10087" t="s">
        <v>311</v>
      </c>
    </row>
    <row r="10088" spans="59:60" x14ac:dyDescent="0.25">
      <c r="BG10088">
        <v>10087</v>
      </c>
      <c r="BH10088" t="s">
        <v>312</v>
      </c>
    </row>
    <row r="10089" spans="59:60" x14ac:dyDescent="0.25">
      <c r="BG10089">
        <v>10088</v>
      </c>
      <c r="BH10089" t="s">
        <v>313</v>
      </c>
    </row>
    <row r="10090" spans="59:60" x14ac:dyDescent="0.25">
      <c r="BG10090">
        <v>10089</v>
      </c>
      <c r="BH10090" t="s">
        <v>314</v>
      </c>
    </row>
    <row r="10091" spans="59:60" x14ac:dyDescent="0.25">
      <c r="BG10091">
        <v>10090</v>
      </c>
      <c r="BH10091" t="s">
        <v>315</v>
      </c>
    </row>
    <row r="10092" spans="59:60" x14ac:dyDescent="0.25">
      <c r="BG10092">
        <v>10091</v>
      </c>
      <c r="BH10092" t="s">
        <v>316</v>
      </c>
    </row>
    <row r="10093" spans="59:60" x14ac:dyDescent="0.25">
      <c r="BG10093">
        <v>10092</v>
      </c>
      <c r="BH10093" t="s">
        <v>317</v>
      </c>
    </row>
    <row r="10094" spans="59:60" x14ac:dyDescent="0.25">
      <c r="BG10094">
        <v>10093</v>
      </c>
      <c r="BH10094" t="s">
        <v>318</v>
      </c>
    </row>
    <row r="10095" spans="59:60" x14ac:dyDescent="0.25">
      <c r="BG10095">
        <v>10094</v>
      </c>
      <c r="BH10095" t="s">
        <v>319</v>
      </c>
    </row>
    <row r="10096" spans="59:60" x14ac:dyDescent="0.25">
      <c r="BG10096">
        <v>10095</v>
      </c>
      <c r="BH10096" t="s">
        <v>320</v>
      </c>
    </row>
    <row r="10097" spans="59:60" x14ac:dyDescent="0.25">
      <c r="BG10097">
        <v>10096</v>
      </c>
      <c r="BH10097" t="s">
        <v>321</v>
      </c>
    </row>
    <row r="10098" spans="59:60" x14ac:dyDescent="0.25">
      <c r="BG10098">
        <v>10097</v>
      </c>
      <c r="BH10098" t="s">
        <v>322</v>
      </c>
    </row>
    <row r="10099" spans="59:60" x14ac:dyDescent="0.25">
      <c r="BG10099">
        <v>10098</v>
      </c>
      <c r="BH10099" t="s">
        <v>323</v>
      </c>
    </row>
    <row r="10100" spans="59:60" x14ac:dyDescent="0.25">
      <c r="BG10100">
        <v>10099</v>
      </c>
      <c r="BH10100" t="s">
        <v>324</v>
      </c>
    </row>
    <row r="10101" spans="59:60" x14ac:dyDescent="0.25">
      <c r="BG10101">
        <v>10100</v>
      </c>
      <c r="BH10101" t="s">
        <v>325</v>
      </c>
    </row>
    <row r="10102" spans="59:60" x14ac:dyDescent="0.25">
      <c r="BG10102">
        <v>10101</v>
      </c>
      <c r="BH10102" t="s">
        <v>326</v>
      </c>
    </row>
    <row r="10103" spans="59:60" x14ac:dyDescent="0.25">
      <c r="BG10103">
        <v>10102</v>
      </c>
      <c r="BH10103" t="s">
        <v>327</v>
      </c>
    </row>
    <row r="10104" spans="59:60" x14ac:dyDescent="0.25">
      <c r="BG10104">
        <v>10103</v>
      </c>
      <c r="BH10104" t="s">
        <v>328</v>
      </c>
    </row>
    <row r="10105" spans="59:60" x14ac:dyDescent="0.25">
      <c r="BG10105">
        <v>10104</v>
      </c>
      <c r="BH10105" t="s">
        <v>329</v>
      </c>
    </row>
    <row r="10106" spans="59:60" x14ac:dyDescent="0.25">
      <c r="BG10106">
        <v>10105</v>
      </c>
      <c r="BH10106" t="s">
        <v>330</v>
      </c>
    </row>
    <row r="10107" spans="59:60" x14ac:dyDescent="0.25">
      <c r="BG10107">
        <v>10106</v>
      </c>
      <c r="BH10107" t="s">
        <v>331</v>
      </c>
    </row>
    <row r="10108" spans="59:60" x14ac:dyDescent="0.25">
      <c r="BG10108">
        <v>10107</v>
      </c>
      <c r="BH10108" t="s">
        <v>332</v>
      </c>
    </row>
    <row r="10109" spans="59:60" x14ac:dyDescent="0.25">
      <c r="BG10109">
        <v>10108</v>
      </c>
      <c r="BH10109" t="s">
        <v>333</v>
      </c>
    </row>
    <row r="10110" spans="59:60" x14ac:dyDescent="0.25">
      <c r="BG10110">
        <v>10109</v>
      </c>
      <c r="BH10110" t="s">
        <v>334</v>
      </c>
    </row>
    <row r="10111" spans="59:60" x14ac:dyDescent="0.25">
      <c r="BG10111">
        <v>10110</v>
      </c>
      <c r="BH10111" t="s">
        <v>335</v>
      </c>
    </row>
    <row r="10112" spans="59:60" x14ac:dyDescent="0.25">
      <c r="BG10112">
        <v>10111</v>
      </c>
      <c r="BH10112" t="s">
        <v>336</v>
      </c>
    </row>
    <row r="10113" spans="59:60" x14ac:dyDescent="0.25">
      <c r="BG10113">
        <v>10112</v>
      </c>
      <c r="BH10113" t="s">
        <v>337</v>
      </c>
    </row>
    <row r="10114" spans="59:60" x14ac:dyDescent="0.25">
      <c r="BG10114">
        <v>10113</v>
      </c>
      <c r="BH10114" t="s">
        <v>338</v>
      </c>
    </row>
    <row r="10115" spans="59:60" x14ac:dyDescent="0.25">
      <c r="BG10115">
        <v>10114</v>
      </c>
      <c r="BH10115" t="s">
        <v>339</v>
      </c>
    </row>
    <row r="10116" spans="59:60" x14ac:dyDescent="0.25">
      <c r="BG10116">
        <v>10115</v>
      </c>
      <c r="BH10116" t="s">
        <v>340</v>
      </c>
    </row>
    <row r="10117" spans="59:60" x14ac:dyDescent="0.25">
      <c r="BG10117">
        <v>10116</v>
      </c>
      <c r="BH10117" t="s">
        <v>341</v>
      </c>
    </row>
    <row r="10118" spans="59:60" x14ac:dyDescent="0.25">
      <c r="BG10118">
        <v>10117</v>
      </c>
      <c r="BH10118" t="s">
        <v>342</v>
      </c>
    </row>
    <row r="10119" spans="59:60" x14ac:dyDescent="0.25">
      <c r="BG10119">
        <v>10118</v>
      </c>
      <c r="BH10119" t="s">
        <v>343</v>
      </c>
    </row>
    <row r="10120" spans="59:60" x14ac:dyDescent="0.25">
      <c r="BG10120">
        <v>10119</v>
      </c>
      <c r="BH10120" t="s">
        <v>344</v>
      </c>
    </row>
    <row r="10121" spans="59:60" x14ac:dyDescent="0.25">
      <c r="BG10121">
        <v>10120</v>
      </c>
      <c r="BH10121" t="s">
        <v>345</v>
      </c>
    </row>
    <row r="10122" spans="59:60" x14ac:dyDescent="0.25">
      <c r="BG10122">
        <v>10121</v>
      </c>
      <c r="BH10122" t="s">
        <v>346</v>
      </c>
    </row>
    <row r="10123" spans="59:60" x14ac:dyDescent="0.25">
      <c r="BG10123">
        <v>10122</v>
      </c>
      <c r="BH10123" t="s">
        <v>347</v>
      </c>
    </row>
    <row r="10124" spans="59:60" x14ac:dyDescent="0.25">
      <c r="BG10124">
        <v>10123</v>
      </c>
      <c r="BH10124" t="s">
        <v>348</v>
      </c>
    </row>
    <row r="10125" spans="59:60" x14ac:dyDescent="0.25">
      <c r="BG10125">
        <v>10124</v>
      </c>
      <c r="BH10125" t="s">
        <v>349</v>
      </c>
    </row>
    <row r="10126" spans="59:60" x14ac:dyDescent="0.25">
      <c r="BG10126">
        <v>10125</v>
      </c>
      <c r="BH10126" t="s">
        <v>350</v>
      </c>
    </row>
    <row r="10127" spans="59:60" x14ac:dyDescent="0.25">
      <c r="BG10127">
        <v>10126</v>
      </c>
      <c r="BH10127" t="s">
        <v>351</v>
      </c>
    </row>
    <row r="10128" spans="59:60" x14ac:dyDescent="0.25">
      <c r="BG10128">
        <v>10127</v>
      </c>
      <c r="BH10128" t="s">
        <v>352</v>
      </c>
    </row>
    <row r="10129" spans="59:60" x14ac:dyDescent="0.25">
      <c r="BG10129">
        <v>10128</v>
      </c>
      <c r="BH10129" t="s">
        <v>293</v>
      </c>
    </row>
    <row r="10130" spans="59:60" x14ac:dyDescent="0.25">
      <c r="BG10130">
        <v>10129</v>
      </c>
      <c r="BH10130" t="s">
        <v>294</v>
      </c>
    </row>
    <row r="10131" spans="59:60" x14ac:dyDescent="0.25">
      <c r="BG10131">
        <v>10130</v>
      </c>
      <c r="BH10131" t="s">
        <v>295</v>
      </c>
    </row>
    <row r="10132" spans="59:60" x14ac:dyDescent="0.25">
      <c r="BG10132">
        <v>10131</v>
      </c>
      <c r="BH10132" t="s">
        <v>296</v>
      </c>
    </row>
    <row r="10133" spans="59:60" x14ac:dyDescent="0.25">
      <c r="BG10133">
        <v>10132</v>
      </c>
      <c r="BH10133" t="s">
        <v>297</v>
      </c>
    </row>
    <row r="10134" spans="59:60" x14ac:dyDescent="0.25">
      <c r="BG10134">
        <v>10133</v>
      </c>
      <c r="BH10134" t="s">
        <v>298</v>
      </c>
    </row>
    <row r="10135" spans="59:60" x14ac:dyDescent="0.25">
      <c r="BG10135">
        <v>10134</v>
      </c>
      <c r="BH10135" t="s">
        <v>299</v>
      </c>
    </row>
    <row r="10136" spans="59:60" x14ac:dyDescent="0.25">
      <c r="BG10136">
        <v>10135</v>
      </c>
      <c r="BH10136" t="s">
        <v>300</v>
      </c>
    </row>
    <row r="10137" spans="59:60" x14ac:dyDescent="0.25">
      <c r="BG10137">
        <v>10136</v>
      </c>
      <c r="BH10137" t="s">
        <v>301</v>
      </c>
    </row>
    <row r="10138" spans="59:60" x14ac:dyDescent="0.25">
      <c r="BG10138">
        <v>10137</v>
      </c>
      <c r="BH10138" t="s">
        <v>302</v>
      </c>
    </row>
    <row r="10139" spans="59:60" x14ac:dyDescent="0.25">
      <c r="BG10139">
        <v>10138</v>
      </c>
      <c r="BH10139" t="s">
        <v>303</v>
      </c>
    </row>
    <row r="10140" spans="59:60" x14ac:dyDescent="0.25">
      <c r="BG10140">
        <v>10139</v>
      </c>
      <c r="BH10140" t="s">
        <v>304</v>
      </c>
    </row>
    <row r="10141" spans="59:60" x14ac:dyDescent="0.25">
      <c r="BG10141">
        <v>10140</v>
      </c>
      <c r="BH10141" t="s">
        <v>305</v>
      </c>
    </row>
    <row r="10142" spans="59:60" x14ac:dyDescent="0.25">
      <c r="BG10142">
        <v>10141</v>
      </c>
      <c r="BH10142" t="s">
        <v>306</v>
      </c>
    </row>
    <row r="10143" spans="59:60" x14ac:dyDescent="0.25">
      <c r="BG10143">
        <v>10142</v>
      </c>
      <c r="BH10143" t="s">
        <v>307</v>
      </c>
    </row>
    <row r="10144" spans="59:60" x14ac:dyDescent="0.25">
      <c r="BG10144">
        <v>10143</v>
      </c>
      <c r="BH10144" t="s">
        <v>308</v>
      </c>
    </row>
    <row r="10145" spans="59:60" x14ac:dyDescent="0.25">
      <c r="BG10145">
        <v>10144</v>
      </c>
      <c r="BH10145" t="s">
        <v>309</v>
      </c>
    </row>
    <row r="10146" spans="59:60" x14ac:dyDescent="0.25">
      <c r="BG10146">
        <v>10145</v>
      </c>
      <c r="BH10146" t="s">
        <v>310</v>
      </c>
    </row>
    <row r="10147" spans="59:60" x14ac:dyDescent="0.25">
      <c r="BG10147">
        <v>10146</v>
      </c>
      <c r="BH10147" t="s">
        <v>311</v>
      </c>
    </row>
    <row r="10148" spans="59:60" x14ac:dyDescent="0.25">
      <c r="BG10148">
        <v>10147</v>
      </c>
      <c r="BH10148" t="s">
        <v>312</v>
      </c>
    </row>
    <row r="10149" spans="59:60" x14ac:dyDescent="0.25">
      <c r="BG10149">
        <v>10148</v>
      </c>
      <c r="BH10149" t="s">
        <v>313</v>
      </c>
    </row>
    <row r="10150" spans="59:60" x14ac:dyDescent="0.25">
      <c r="BG10150">
        <v>10149</v>
      </c>
      <c r="BH10150" t="s">
        <v>314</v>
      </c>
    </row>
    <row r="10151" spans="59:60" x14ac:dyDescent="0.25">
      <c r="BG10151">
        <v>10150</v>
      </c>
      <c r="BH10151" t="s">
        <v>315</v>
      </c>
    </row>
    <row r="10152" spans="59:60" x14ac:dyDescent="0.25">
      <c r="BG10152">
        <v>10151</v>
      </c>
      <c r="BH10152" t="s">
        <v>316</v>
      </c>
    </row>
    <row r="10153" spans="59:60" x14ac:dyDescent="0.25">
      <c r="BG10153">
        <v>10152</v>
      </c>
      <c r="BH10153" t="s">
        <v>317</v>
      </c>
    </row>
    <row r="10154" spans="59:60" x14ac:dyDescent="0.25">
      <c r="BG10154">
        <v>10153</v>
      </c>
      <c r="BH10154" t="s">
        <v>318</v>
      </c>
    </row>
    <row r="10155" spans="59:60" x14ac:dyDescent="0.25">
      <c r="BG10155">
        <v>10154</v>
      </c>
      <c r="BH10155" t="s">
        <v>319</v>
      </c>
    </row>
    <row r="10156" spans="59:60" x14ac:dyDescent="0.25">
      <c r="BG10156">
        <v>10155</v>
      </c>
      <c r="BH10156" t="s">
        <v>320</v>
      </c>
    </row>
    <row r="10157" spans="59:60" x14ac:dyDescent="0.25">
      <c r="BG10157">
        <v>10156</v>
      </c>
      <c r="BH10157" t="s">
        <v>321</v>
      </c>
    </row>
    <row r="10158" spans="59:60" x14ac:dyDescent="0.25">
      <c r="BG10158">
        <v>10157</v>
      </c>
      <c r="BH10158" t="s">
        <v>322</v>
      </c>
    </row>
    <row r="10159" spans="59:60" x14ac:dyDescent="0.25">
      <c r="BG10159">
        <v>10158</v>
      </c>
      <c r="BH10159" t="s">
        <v>323</v>
      </c>
    </row>
    <row r="10160" spans="59:60" x14ac:dyDescent="0.25">
      <c r="BG10160">
        <v>10159</v>
      </c>
      <c r="BH10160" t="s">
        <v>324</v>
      </c>
    </row>
    <row r="10161" spans="59:60" x14ac:dyDescent="0.25">
      <c r="BG10161">
        <v>10160</v>
      </c>
      <c r="BH10161" t="s">
        <v>325</v>
      </c>
    </row>
    <row r="10162" spans="59:60" x14ac:dyDescent="0.25">
      <c r="BG10162">
        <v>10161</v>
      </c>
      <c r="BH10162" t="s">
        <v>326</v>
      </c>
    </row>
    <row r="10163" spans="59:60" x14ac:dyDescent="0.25">
      <c r="BG10163">
        <v>10162</v>
      </c>
      <c r="BH10163" t="s">
        <v>327</v>
      </c>
    </row>
    <row r="10164" spans="59:60" x14ac:dyDescent="0.25">
      <c r="BG10164">
        <v>10163</v>
      </c>
      <c r="BH10164" t="s">
        <v>328</v>
      </c>
    </row>
    <row r="10165" spans="59:60" x14ac:dyDescent="0.25">
      <c r="BG10165">
        <v>10164</v>
      </c>
      <c r="BH10165" t="s">
        <v>329</v>
      </c>
    </row>
    <row r="10166" spans="59:60" x14ac:dyDescent="0.25">
      <c r="BG10166">
        <v>10165</v>
      </c>
      <c r="BH10166" t="s">
        <v>330</v>
      </c>
    </row>
    <row r="10167" spans="59:60" x14ac:dyDescent="0.25">
      <c r="BG10167">
        <v>10166</v>
      </c>
      <c r="BH10167" t="s">
        <v>331</v>
      </c>
    </row>
    <row r="10168" spans="59:60" x14ac:dyDescent="0.25">
      <c r="BG10168">
        <v>10167</v>
      </c>
      <c r="BH10168" t="s">
        <v>332</v>
      </c>
    </row>
    <row r="10169" spans="59:60" x14ac:dyDescent="0.25">
      <c r="BG10169">
        <v>10168</v>
      </c>
      <c r="BH10169" t="s">
        <v>333</v>
      </c>
    </row>
    <row r="10170" spans="59:60" x14ac:dyDescent="0.25">
      <c r="BG10170">
        <v>10169</v>
      </c>
      <c r="BH10170" t="s">
        <v>334</v>
      </c>
    </row>
    <row r="10171" spans="59:60" x14ac:dyDescent="0.25">
      <c r="BG10171">
        <v>10170</v>
      </c>
      <c r="BH10171" t="s">
        <v>335</v>
      </c>
    </row>
    <row r="10172" spans="59:60" x14ac:dyDescent="0.25">
      <c r="BG10172">
        <v>10171</v>
      </c>
      <c r="BH10172" t="s">
        <v>336</v>
      </c>
    </row>
    <row r="10173" spans="59:60" x14ac:dyDescent="0.25">
      <c r="BG10173">
        <v>10172</v>
      </c>
      <c r="BH10173" t="s">
        <v>337</v>
      </c>
    </row>
    <row r="10174" spans="59:60" x14ac:dyDescent="0.25">
      <c r="BG10174">
        <v>10173</v>
      </c>
      <c r="BH10174" t="s">
        <v>338</v>
      </c>
    </row>
    <row r="10175" spans="59:60" x14ac:dyDescent="0.25">
      <c r="BG10175">
        <v>10174</v>
      </c>
      <c r="BH10175" t="s">
        <v>339</v>
      </c>
    </row>
    <row r="10176" spans="59:60" x14ac:dyDescent="0.25">
      <c r="BG10176">
        <v>10175</v>
      </c>
      <c r="BH10176" t="s">
        <v>340</v>
      </c>
    </row>
    <row r="10177" spans="59:60" x14ac:dyDescent="0.25">
      <c r="BG10177">
        <v>10176</v>
      </c>
      <c r="BH10177" t="s">
        <v>341</v>
      </c>
    </row>
    <row r="10178" spans="59:60" x14ac:dyDescent="0.25">
      <c r="BG10178">
        <v>10177</v>
      </c>
      <c r="BH10178" t="s">
        <v>342</v>
      </c>
    </row>
    <row r="10179" spans="59:60" x14ac:dyDescent="0.25">
      <c r="BG10179">
        <v>10178</v>
      </c>
      <c r="BH10179" t="s">
        <v>343</v>
      </c>
    </row>
    <row r="10180" spans="59:60" x14ac:dyDescent="0.25">
      <c r="BG10180">
        <v>10179</v>
      </c>
      <c r="BH10180" t="s">
        <v>344</v>
      </c>
    </row>
    <row r="10181" spans="59:60" x14ac:dyDescent="0.25">
      <c r="BG10181">
        <v>10180</v>
      </c>
      <c r="BH10181" t="s">
        <v>345</v>
      </c>
    </row>
    <row r="10182" spans="59:60" x14ac:dyDescent="0.25">
      <c r="BG10182">
        <v>10181</v>
      </c>
      <c r="BH10182" t="s">
        <v>346</v>
      </c>
    </row>
    <row r="10183" spans="59:60" x14ac:dyDescent="0.25">
      <c r="BG10183">
        <v>10182</v>
      </c>
      <c r="BH10183" t="s">
        <v>347</v>
      </c>
    </row>
    <row r="10184" spans="59:60" x14ac:dyDescent="0.25">
      <c r="BG10184">
        <v>10183</v>
      </c>
      <c r="BH10184" t="s">
        <v>348</v>
      </c>
    </row>
    <row r="10185" spans="59:60" x14ac:dyDescent="0.25">
      <c r="BG10185">
        <v>10184</v>
      </c>
      <c r="BH10185" t="s">
        <v>349</v>
      </c>
    </row>
    <row r="10186" spans="59:60" x14ac:dyDescent="0.25">
      <c r="BG10186">
        <v>10185</v>
      </c>
      <c r="BH10186" t="s">
        <v>350</v>
      </c>
    </row>
    <row r="10187" spans="59:60" x14ac:dyDescent="0.25">
      <c r="BG10187">
        <v>10186</v>
      </c>
      <c r="BH10187" t="s">
        <v>351</v>
      </c>
    </row>
    <row r="10188" spans="59:60" x14ac:dyDescent="0.25">
      <c r="BG10188">
        <v>10187</v>
      </c>
      <c r="BH10188" t="s">
        <v>352</v>
      </c>
    </row>
    <row r="10189" spans="59:60" x14ac:dyDescent="0.25">
      <c r="BG10189">
        <v>10188</v>
      </c>
      <c r="BH10189" t="s">
        <v>293</v>
      </c>
    </row>
    <row r="10190" spans="59:60" x14ac:dyDescent="0.25">
      <c r="BG10190">
        <v>10189</v>
      </c>
      <c r="BH10190" t="s">
        <v>294</v>
      </c>
    </row>
    <row r="10191" spans="59:60" x14ac:dyDescent="0.25">
      <c r="BG10191">
        <v>10190</v>
      </c>
      <c r="BH10191" t="s">
        <v>295</v>
      </c>
    </row>
    <row r="10192" spans="59:60" x14ac:dyDescent="0.25">
      <c r="BG10192">
        <v>10191</v>
      </c>
      <c r="BH10192" t="s">
        <v>296</v>
      </c>
    </row>
    <row r="10193" spans="59:60" x14ac:dyDescent="0.25">
      <c r="BG10193">
        <v>10192</v>
      </c>
      <c r="BH10193" t="s">
        <v>297</v>
      </c>
    </row>
    <row r="10194" spans="59:60" x14ac:dyDescent="0.25">
      <c r="BG10194">
        <v>10193</v>
      </c>
      <c r="BH10194" t="s">
        <v>298</v>
      </c>
    </row>
    <row r="10195" spans="59:60" x14ac:dyDescent="0.25">
      <c r="BG10195">
        <v>10194</v>
      </c>
      <c r="BH10195" t="s">
        <v>299</v>
      </c>
    </row>
    <row r="10196" spans="59:60" x14ac:dyDescent="0.25">
      <c r="BG10196">
        <v>10195</v>
      </c>
      <c r="BH10196" t="s">
        <v>300</v>
      </c>
    </row>
    <row r="10197" spans="59:60" x14ac:dyDescent="0.25">
      <c r="BG10197">
        <v>10196</v>
      </c>
      <c r="BH10197" t="s">
        <v>301</v>
      </c>
    </row>
    <row r="10198" spans="59:60" x14ac:dyDescent="0.25">
      <c r="BG10198">
        <v>10197</v>
      </c>
      <c r="BH10198" t="s">
        <v>302</v>
      </c>
    </row>
    <row r="10199" spans="59:60" x14ac:dyDescent="0.25">
      <c r="BG10199">
        <v>10198</v>
      </c>
      <c r="BH10199" t="s">
        <v>303</v>
      </c>
    </row>
    <row r="10200" spans="59:60" x14ac:dyDescent="0.25">
      <c r="BG10200">
        <v>10199</v>
      </c>
      <c r="BH10200" t="s">
        <v>304</v>
      </c>
    </row>
    <row r="10201" spans="59:60" x14ac:dyDescent="0.25">
      <c r="BG10201">
        <v>10200</v>
      </c>
      <c r="BH10201" t="s">
        <v>305</v>
      </c>
    </row>
    <row r="10202" spans="59:60" x14ac:dyDescent="0.25">
      <c r="BG10202">
        <v>10201</v>
      </c>
      <c r="BH10202" t="s">
        <v>306</v>
      </c>
    </row>
    <row r="10203" spans="59:60" x14ac:dyDescent="0.25">
      <c r="BG10203">
        <v>10202</v>
      </c>
      <c r="BH10203" t="s">
        <v>307</v>
      </c>
    </row>
    <row r="10204" spans="59:60" x14ac:dyDescent="0.25">
      <c r="BG10204">
        <v>10203</v>
      </c>
      <c r="BH10204" t="s">
        <v>308</v>
      </c>
    </row>
    <row r="10205" spans="59:60" x14ac:dyDescent="0.25">
      <c r="BG10205">
        <v>10204</v>
      </c>
      <c r="BH10205" t="s">
        <v>309</v>
      </c>
    </row>
    <row r="10206" spans="59:60" x14ac:dyDescent="0.25">
      <c r="BG10206">
        <v>10205</v>
      </c>
      <c r="BH10206" t="s">
        <v>310</v>
      </c>
    </row>
    <row r="10207" spans="59:60" x14ac:dyDescent="0.25">
      <c r="BG10207">
        <v>10206</v>
      </c>
      <c r="BH10207" t="s">
        <v>311</v>
      </c>
    </row>
    <row r="10208" spans="59:60" x14ac:dyDescent="0.25">
      <c r="BG10208">
        <v>10207</v>
      </c>
      <c r="BH10208" t="s">
        <v>312</v>
      </c>
    </row>
    <row r="10209" spans="59:60" x14ac:dyDescent="0.25">
      <c r="BG10209">
        <v>10208</v>
      </c>
      <c r="BH10209" t="s">
        <v>313</v>
      </c>
    </row>
    <row r="10210" spans="59:60" x14ac:dyDescent="0.25">
      <c r="BG10210">
        <v>10209</v>
      </c>
      <c r="BH10210" t="s">
        <v>314</v>
      </c>
    </row>
    <row r="10211" spans="59:60" x14ac:dyDescent="0.25">
      <c r="BG10211">
        <v>10210</v>
      </c>
      <c r="BH10211" t="s">
        <v>315</v>
      </c>
    </row>
    <row r="10212" spans="59:60" x14ac:dyDescent="0.25">
      <c r="BG10212">
        <v>10211</v>
      </c>
      <c r="BH10212" t="s">
        <v>316</v>
      </c>
    </row>
    <row r="10213" spans="59:60" x14ac:dyDescent="0.25">
      <c r="BG10213">
        <v>10212</v>
      </c>
      <c r="BH10213" t="s">
        <v>317</v>
      </c>
    </row>
    <row r="10214" spans="59:60" x14ac:dyDescent="0.25">
      <c r="BG10214">
        <v>10213</v>
      </c>
      <c r="BH10214" t="s">
        <v>318</v>
      </c>
    </row>
    <row r="10215" spans="59:60" x14ac:dyDescent="0.25">
      <c r="BG10215">
        <v>10214</v>
      </c>
      <c r="BH10215" t="s">
        <v>319</v>
      </c>
    </row>
    <row r="10216" spans="59:60" x14ac:dyDescent="0.25">
      <c r="BG10216">
        <v>10215</v>
      </c>
      <c r="BH10216" t="s">
        <v>320</v>
      </c>
    </row>
    <row r="10217" spans="59:60" x14ac:dyDescent="0.25">
      <c r="BG10217">
        <v>10216</v>
      </c>
      <c r="BH10217" t="s">
        <v>321</v>
      </c>
    </row>
    <row r="10218" spans="59:60" x14ac:dyDescent="0.25">
      <c r="BG10218">
        <v>10217</v>
      </c>
      <c r="BH10218" t="s">
        <v>322</v>
      </c>
    </row>
    <row r="10219" spans="59:60" x14ac:dyDescent="0.25">
      <c r="BG10219">
        <v>10218</v>
      </c>
      <c r="BH10219" t="s">
        <v>323</v>
      </c>
    </row>
    <row r="10220" spans="59:60" x14ac:dyDescent="0.25">
      <c r="BG10220">
        <v>10219</v>
      </c>
      <c r="BH10220" t="s">
        <v>324</v>
      </c>
    </row>
    <row r="10221" spans="59:60" x14ac:dyDescent="0.25">
      <c r="BG10221">
        <v>10220</v>
      </c>
      <c r="BH10221" t="s">
        <v>325</v>
      </c>
    </row>
    <row r="10222" spans="59:60" x14ac:dyDescent="0.25">
      <c r="BG10222">
        <v>10221</v>
      </c>
      <c r="BH10222" t="s">
        <v>326</v>
      </c>
    </row>
    <row r="10223" spans="59:60" x14ac:dyDescent="0.25">
      <c r="BG10223">
        <v>10222</v>
      </c>
      <c r="BH10223" t="s">
        <v>327</v>
      </c>
    </row>
    <row r="10224" spans="59:60" x14ac:dyDescent="0.25">
      <c r="BG10224">
        <v>10223</v>
      </c>
      <c r="BH10224" t="s">
        <v>328</v>
      </c>
    </row>
    <row r="10225" spans="59:60" x14ac:dyDescent="0.25">
      <c r="BG10225">
        <v>10224</v>
      </c>
      <c r="BH10225" t="s">
        <v>329</v>
      </c>
    </row>
    <row r="10226" spans="59:60" x14ac:dyDescent="0.25">
      <c r="BG10226">
        <v>10225</v>
      </c>
      <c r="BH10226" t="s">
        <v>330</v>
      </c>
    </row>
    <row r="10227" spans="59:60" x14ac:dyDescent="0.25">
      <c r="BG10227">
        <v>10226</v>
      </c>
      <c r="BH10227" t="s">
        <v>331</v>
      </c>
    </row>
    <row r="10228" spans="59:60" x14ac:dyDescent="0.25">
      <c r="BG10228">
        <v>10227</v>
      </c>
      <c r="BH10228" t="s">
        <v>332</v>
      </c>
    </row>
    <row r="10229" spans="59:60" x14ac:dyDescent="0.25">
      <c r="BG10229">
        <v>10228</v>
      </c>
      <c r="BH10229" t="s">
        <v>333</v>
      </c>
    </row>
    <row r="10230" spans="59:60" x14ac:dyDescent="0.25">
      <c r="BG10230">
        <v>10229</v>
      </c>
      <c r="BH10230" t="s">
        <v>334</v>
      </c>
    </row>
    <row r="10231" spans="59:60" x14ac:dyDescent="0.25">
      <c r="BG10231">
        <v>10230</v>
      </c>
      <c r="BH10231" t="s">
        <v>335</v>
      </c>
    </row>
    <row r="10232" spans="59:60" x14ac:dyDescent="0.25">
      <c r="BG10232">
        <v>10231</v>
      </c>
      <c r="BH10232" t="s">
        <v>336</v>
      </c>
    </row>
    <row r="10233" spans="59:60" x14ac:dyDescent="0.25">
      <c r="BG10233">
        <v>10232</v>
      </c>
      <c r="BH10233" t="s">
        <v>337</v>
      </c>
    </row>
    <row r="10234" spans="59:60" x14ac:dyDescent="0.25">
      <c r="BG10234">
        <v>10233</v>
      </c>
      <c r="BH10234" t="s">
        <v>338</v>
      </c>
    </row>
    <row r="10235" spans="59:60" x14ac:dyDescent="0.25">
      <c r="BG10235">
        <v>10234</v>
      </c>
      <c r="BH10235" t="s">
        <v>339</v>
      </c>
    </row>
    <row r="10236" spans="59:60" x14ac:dyDescent="0.25">
      <c r="BG10236">
        <v>10235</v>
      </c>
      <c r="BH10236" t="s">
        <v>340</v>
      </c>
    </row>
    <row r="10237" spans="59:60" x14ac:dyDescent="0.25">
      <c r="BG10237">
        <v>10236</v>
      </c>
      <c r="BH10237" t="s">
        <v>341</v>
      </c>
    </row>
    <row r="10238" spans="59:60" x14ac:dyDescent="0.25">
      <c r="BG10238">
        <v>10237</v>
      </c>
      <c r="BH10238" t="s">
        <v>342</v>
      </c>
    </row>
    <row r="10239" spans="59:60" x14ac:dyDescent="0.25">
      <c r="BG10239">
        <v>10238</v>
      </c>
      <c r="BH10239" t="s">
        <v>343</v>
      </c>
    </row>
    <row r="10240" spans="59:60" x14ac:dyDescent="0.25">
      <c r="BG10240">
        <v>10239</v>
      </c>
      <c r="BH10240" t="s">
        <v>344</v>
      </c>
    </row>
    <row r="10241" spans="59:60" x14ac:dyDescent="0.25">
      <c r="BG10241">
        <v>10240</v>
      </c>
      <c r="BH10241" t="s">
        <v>345</v>
      </c>
    </row>
    <row r="10242" spans="59:60" x14ac:dyDescent="0.25">
      <c r="BG10242">
        <v>10241</v>
      </c>
      <c r="BH10242" t="s">
        <v>346</v>
      </c>
    </row>
    <row r="10243" spans="59:60" x14ac:dyDescent="0.25">
      <c r="BG10243">
        <v>10242</v>
      </c>
      <c r="BH10243" t="s">
        <v>347</v>
      </c>
    </row>
    <row r="10244" spans="59:60" x14ac:dyDescent="0.25">
      <c r="BG10244">
        <v>10243</v>
      </c>
      <c r="BH10244" t="s">
        <v>348</v>
      </c>
    </row>
    <row r="10245" spans="59:60" x14ac:dyDescent="0.25">
      <c r="BG10245">
        <v>10244</v>
      </c>
      <c r="BH10245" t="s">
        <v>349</v>
      </c>
    </row>
    <row r="10246" spans="59:60" x14ac:dyDescent="0.25">
      <c r="BG10246">
        <v>10245</v>
      </c>
      <c r="BH10246" t="s">
        <v>350</v>
      </c>
    </row>
    <row r="10247" spans="59:60" x14ac:dyDescent="0.25">
      <c r="BG10247">
        <v>10246</v>
      </c>
      <c r="BH10247" t="s">
        <v>351</v>
      </c>
    </row>
    <row r="10248" spans="59:60" x14ac:dyDescent="0.25">
      <c r="BG10248">
        <v>10247</v>
      </c>
      <c r="BH10248" t="s">
        <v>352</v>
      </c>
    </row>
    <row r="10249" spans="59:60" x14ac:dyDescent="0.25">
      <c r="BG10249">
        <v>10248</v>
      </c>
      <c r="BH10249" t="s">
        <v>293</v>
      </c>
    </row>
    <row r="10250" spans="59:60" x14ac:dyDescent="0.25">
      <c r="BG10250">
        <v>10249</v>
      </c>
      <c r="BH10250" t="s">
        <v>294</v>
      </c>
    </row>
    <row r="10251" spans="59:60" x14ac:dyDescent="0.25">
      <c r="BG10251">
        <v>10250</v>
      </c>
      <c r="BH10251" t="s">
        <v>295</v>
      </c>
    </row>
    <row r="10252" spans="59:60" x14ac:dyDescent="0.25">
      <c r="BG10252">
        <v>10251</v>
      </c>
      <c r="BH10252" t="s">
        <v>296</v>
      </c>
    </row>
    <row r="10253" spans="59:60" x14ac:dyDescent="0.25">
      <c r="BG10253">
        <v>10252</v>
      </c>
      <c r="BH10253" t="s">
        <v>297</v>
      </c>
    </row>
    <row r="10254" spans="59:60" x14ac:dyDescent="0.25">
      <c r="BG10254">
        <v>10253</v>
      </c>
      <c r="BH10254" t="s">
        <v>298</v>
      </c>
    </row>
    <row r="10255" spans="59:60" x14ac:dyDescent="0.25">
      <c r="BG10255">
        <v>10254</v>
      </c>
      <c r="BH10255" t="s">
        <v>299</v>
      </c>
    </row>
    <row r="10256" spans="59:60" x14ac:dyDescent="0.25">
      <c r="BG10256">
        <v>10255</v>
      </c>
      <c r="BH10256" t="s">
        <v>300</v>
      </c>
    </row>
    <row r="10257" spans="59:60" x14ac:dyDescent="0.25">
      <c r="BG10257">
        <v>10256</v>
      </c>
      <c r="BH10257" t="s">
        <v>301</v>
      </c>
    </row>
    <row r="10258" spans="59:60" x14ac:dyDescent="0.25">
      <c r="BG10258">
        <v>10257</v>
      </c>
      <c r="BH10258" t="s">
        <v>302</v>
      </c>
    </row>
    <row r="10259" spans="59:60" x14ac:dyDescent="0.25">
      <c r="BG10259">
        <v>10258</v>
      </c>
      <c r="BH10259" t="s">
        <v>303</v>
      </c>
    </row>
    <row r="10260" spans="59:60" x14ac:dyDescent="0.25">
      <c r="BG10260">
        <v>10259</v>
      </c>
      <c r="BH10260" t="s">
        <v>304</v>
      </c>
    </row>
    <row r="10261" spans="59:60" x14ac:dyDescent="0.25">
      <c r="BG10261">
        <v>10260</v>
      </c>
      <c r="BH10261" t="s">
        <v>305</v>
      </c>
    </row>
    <row r="10262" spans="59:60" x14ac:dyDescent="0.25">
      <c r="BG10262">
        <v>10261</v>
      </c>
      <c r="BH10262" t="s">
        <v>306</v>
      </c>
    </row>
    <row r="10263" spans="59:60" x14ac:dyDescent="0.25">
      <c r="BG10263">
        <v>10262</v>
      </c>
      <c r="BH10263" t="s">
        <v>307</v>
      </c>
    </row>
    <row r="10264" spans="59:60" x14ac:dyDescent="0.25">
      <c r="BG10264">
        <v>10263</v>
      </c>
      <c r="BH10264" t="s">
        <v>308</v>
      </c>
    </row>
    <row r="10265" spans="59:60" x14ac:dyDescent="0.25">
      <c r="BG10265">
        <v>10264</v>
      </c>
      <c r="BH10265" t="s">
        <v>309</v>
      </c>
    </row>
    <row r="10266" spans="59:60" x14ac:dyDescent="0.25">
      <c r="BG10266">
        <v>10265</v>
      </c>
      <c r="BH10266" t="s">
        <v>310</v>
      </c>
    </row>
    <row r="10267" spans="59:60" x14ac:dyDescent="0.25">
      <c r="BG10267">
        <v>10266</v>
      </c>
      <c r="BH10267" t="s">
        <v>311</v>
      </c>
    </row>
    <row r="10268" spans="59:60" x14ac:dyDescent="0.25">
      <c r="BG10268">
        <v>10267</v>
      </c>
      <c r="BH10268" t="s">
        <v>312</v>
      </c>
    </row>
    <row r="10269" spans="59:60" x14ac:dyDescent="0.25">
      <c r="BG10269">
        <v>10268</v>
      </c>
      <c r="BH10269" t="s">
        <v>313</v>
      </c>
    </row>
    <row r="10270" spans="59:60" x14ac:dyDescent="0.25">
      <c r="BG10270">
        <v>10269</v>
      </c>
      <c r="BH10270" t="s">
        <v>314</v>
      </c>
    </row>
    <row r="10271" spans="59:60" x14ac:dyDescent="0.25">
      <c r="BG10271">
        <v>10270</v>
      </c>
      <c r="BH10271" t="s">
        <v>315</v>
      </c>
    </row>
    <row r="10272" spans="59:60" x14ac:dyDescent="0.25">
      <c r="BG10272">
        <v>10271</v>
      </c>
      <c r="BH10272" t="s">
        <v>316</v>
      </c>
    </row>
    <row r="10273" spans="59:60" x14ac:dyDescent="0.25">
      <c r="BG10273">
        <v>10272</v>
      </c>
      <c r="BH10273" t="s">
        <v>317</v>
      </c>
    </row>
    <row r="10274" spans="59:60" x14ac:dyDescent="0.25">
      <c r="BG10274">
        <v>10273</v>
      </c>
      <c r="BH10274" t="s">
        <v>318</v>
      </c>
    </row>
    <row r="10275" spans="59:60" x14ac:dyDescent="0.25">
      <c r="BG10275">
        <v>10274</v>
      </c>
      <c r="BH10275" t="s">
        <v>319</v>
      </c>
    </row>
    <row r="10276" spans="59:60" x14ac:dyDescent="0.25">
      <c r="BG10276">
        <v>10275</v>
      </c>
      <c r="BH10276" t="s">
        <v>320</v>
      </c>
    </row>
    <row r="10277" spans="59:60" x14ac:dyDescent="0.25">
      <c r="BG10277">
        <v>10276</v>
      </c>
      <c r="BH10277" t="s">
        <v>321</v>
      </c>
    </row>
    <row r="10278" spans="59:60" x14ac:dyDescent="0.25">
      <c r="BG10278">
        <v>10277</v>
      </c>
      <c r="BH10278" t="s">
        <v>322</v>
      </c>
    </row>
    <row r="10279" spans="59:60" x14ac:dyDescent="0.25">
      <c r="BG10279">
        <v>10278</v>
      </c>
      <c r="BH10279" t="s">
        <v>323</v>
      </c>
    </row>
    <row r="10280" spans="59:60" x14ac:dyDescent="0.25">
      <c r="BG10280">
        <v>10279</v>
      </c>
      <c r="BH10280" t="s">
        <v>324</v>
      </c>
    </row>
    <row r="10281" spans="59:60" x14ac:dyDescent="0.25">
      <c r="BG10281">
        <v>10280</v>
      </c>
      <c r="BH10281" t="s">
        <v>325</v>
      </c>
    </row>
    <row r="10282" spans="59:60" x14ac:dyDescent="0.25">
      <c r="BG10282">
        <v>10281</v>
      </c>
      <c r="BH10282" t="s">
        <v>326</v>
      </c>
    </row>
    <row r="10283" spans="59:60" x14ac:dyDescent="0.25">
      <c r="BG10283">
        <v>10282</v>
      </c>
      <c r="BH10283" t="s">
        <v>327</v>
      </c>
    </row>
    <row r="10284" spans="59:60" x14ac:dyDescent="0.25">
      <c r="BG10284">
        <v>10283</v>
      </c>
      <c r="BH10284" t="s">
        <v>328</v>
      </c>
    </row>
    <row r="10285" spans="59:60" x14ac:dyDescent="0.25">
      <c r="BG10285">
        <v>10284</v>
      </c>
      <c r="BH10285" t="s">
        <v>329</v>
      </c>
    </row>
    <row r="10286" spans="59:60" x14ac:dyDescent="0.25">
      <c r="BG10286">
        <v>10285</v>
      </c>
      <c r="BH10286" t="s">
        <v>330</v>
      </c>
    </row>
    <row r="10287" spans="59:60" x14ac:dyDescent="0.25">
      <c r="BG10287">
        <v>10286</v>
      </c>
      <c r="BH10287" t="s">
        <v>331</v>
      </c>
    </row>
    <row r="10288" spans="59:60" x14ac:dyDescent="0.25">
      <c r="BG10288">
        <v>10287</v>
      </c>
      <c r="BH10288" t="s">
        <v>332</v>
      </c>
    </row>
    <row r="10289" spans="59:60" x14ac:dyDescent="0.25">
      <c r="BG10289">
        <v>10288</v>
      </c>
      <c r="BH10289" t="s">
        <v>333</v>
      </c>
    </row>
    <row r="10290" spans="59:60" x14ac:dyDescent="0.25">
      <c r="BG10290">
        <v>10289</v>
      </c>
      <c r="BH10290" t="s">
        <v>334</v>
      </c>
    </row>
    <row r="10291" spans="59:60" x14ac:dyDescent="0.25">
      <c r="BG10291">
        <v>10290</v>
      </c>
      <c r="BH10291" t="s">
        <v>335</v>
      </c>
    </row>
    <row r="10292" spans="59:60" x14ac:dyDescent="0.25">
      <c r="BG10292">
        <v>10291</v>
      </c>
      <c r="BH10292" t="s">
        <v>336</v>
      </c>
    </row>
    <row r="10293" spans="59:60" x14ac:dyDescent="0.25">
      <c r="BG10293">
        <v>10292</v>
      </c>
      <c r="BH10293" t="s">
        <v>337</v>
      </c>
    </row>
    <row r="10294" spans="59:60" x14ac:dyDescent="0.25">
      <c r="BG10294">
        <v>10293</v>
      </c>
      <c r="BH10294" t="s">
        <v>338</v>
      </c>
    </row>
    <row r="10295" spans="59:60" x14ac:dyDescent="0.25">
      <c r="BG10295">
        <v>10294</v>
      </c>
      <c r="BH10295" t="s">
        <v>339</v>
      </c>
    </row>
    <row r="10296" spans="59:60" x14ac:dyDescent="0.25">
      <c r="BG10296">
        <v>10295</v>
      </c>
      <c r="BH10296" t="s">
        <v>340</v>
      </c>
    </row>
    <row r="10297" spans="59:60" x14ac:dyDescent="0.25">
      <c r="BG10297">
        <v>10296</v>
      </c>
      <c r="BH10297" t="s">
        <v>341</v>
      </c>
    </row>
    <row r="10298" spans="59:60" x14ac:dyDescent="0.25">
      <c r="BG10298">
        <v>10297</v>
      </c>
      <c r="BH10298" t="s">
        <v>342</v>
      </c>
    </row>
    <row r="10299" spans="59:60" x14ac:dyDescent="0.25">
      <c r="BG10299">
        <v>10298</v>
      </c>
      <c r="BH10299" t="s">
        <v>343</v>
      </c>
    </row>
    <row r="10300" spans="59:60" x14ac:dyDescent="0.25">
      <c r="BG10300">
        <v>10299</v>
      </c>
      <c r="BH10300" t="s">
        <v>344</v>
      </c>
    </row>
    <row r="10301" spans="59:60" x14ac:dyDescent="0.25">
      <c r="BG10301">
        <v>10300</v>
      </c>
      <c r="BH10301" t="s">
        <v>345</v>
      </c>
    </row>
    <row r="10302" spans="59:60" x14ac:dyDescent="0.25">
      <c r="BG10302">
        <v>10301</v>
      </c>
      <c r="BH10302" t="s">
        <v>346</v>
      </c>
    </row>
    <row r="10303" spans="59:60" x14ac:dyDescent="0.25">
      <c r="BG10303">
        <v>10302</v>
      </c>
      <c r="BH10303" t="s">
        <v>347</v>
      </c>
    </row>
    <row r="10304" spans="59:60" x14ac:dyDescent="0.25">
      <c r="BG10304">
        <v>10303</v>
      </c>
      <c r="BH10304" t="s">
        <v>348</v>
      </c>
    </row>
    <row r="10305" spans="59:60" x14ac:dyDescent="0.25">
      <c r="BG10305">
        <v>10304</v>
      </c>
      <c r="BH10305" t="s">
        <v>349</v>
      </c>
    </row>
    <row r="10306" spans="59:60" x14ac:dyDescent="0.25">
      <c r="BG10306">
        <v>10305</v>
      </c>
      <c r="BH10306" t="s">
        <v>350</v>
      </c>
    </row>
    <row r="10307" spans="59:60" x14ac:dyDescent="0.25">
      <c r="BG10307">
        <v>10306</v>
      </c>
      <c r="BH10307" t="s">
        <v>351</v>
      </c>
    </row>
    <row r="10308" spans="59:60" x14ac:dyDescent="0.25">
      <c r="BG10308">
        <v>10307</v>
      </c>
      <c r="BH10308" t="s">
        <v>352</v>
      </c>
    </row>
    <row r="10309" spans="59:60" x14ac:dyDescent="0.25">
      <c r="BG10309">
        <v>10308</v>
      </c>
      <c r="BH10309" t="s">
        <v>293</v>
      </c>
    </row>
    <row r="10310" spans="59:60" x14ac:dyDescent="0.25">
      <c r="BG10310">
        <v>10309</v>
      </c>
      <c r="BH10310" t="s">
        <v>294</v>
      </c>
    </row>
    <row r="10311" spans="59:60" x14ac:dyDescent="0.25">
      <c r="BG10311">
        <v>10310</v>
      </c>
      <c r="BH10311" t="s">
        <v>295</v>
      </c>
    </row>
    <row r="10312" spans="59:60" x14ac:dyDescent="0.25">
      <c r="BG10312">
        <v>10311</v>
      </c>
      <c r="BH10312" t="s">
        <v>296</v>
      </c>
    </row>
    <row r="10313" spans="59:60" x14ac:dyDescent="0.25">
      <c r="BG10313">
        <v>10312</v>
      </c>
      <c r="BH10313" t="s">
        <v>297</v>
      </c>
    </row>
    <row r="10314" spans="59:60" x14ac:dyDescent="0.25">
      <c r="BG10314">
        <v>10313</v>
      </c>
      <c r="BH10314" t="s">
        <v>298</v>
      </c>
    </row>
    <row r="10315" spans="59:60" x14ac:dyDescent="0.25">
      <c r="BG10315">
        <v>10314</v>
      </c>
      <c r="BH10315" t="s">
        <v>299</v>
      </c>
    </row>
    <row r="10316" spans="59:60" x14ac:dyDescent="0.25">
      <c r="BG10316">
        <v>10315</v>
      </c>
      <c r="BH10316" t="s">
        <v>300</v>
      </c>
    </row>
    <row r="10317" spans="59:60" x14ac:dyDescent="0.25">
      <c r="BG10317">
        <v>10316</v>
      </c>
      <c r="BH10317" t="s">
        <v>301</v>
      </c>
    </row>
    <row r="10318" spans="59:60" x14ac:dyDescent="0.25">
      <c r="BG10318">
        <v>10317</v>
      </c>
      <c r="BH10318" t="s">
        <v>302</v>
      </c>
    </row>
    <row r="10319" spans="59:60" x14ac:dyDescent="0.25">
      <c r="BG10319">
        <v>10318</v>
      </c>
      <c r="BH10319" t="s">
        <v>303</v>
      </c>
    </row>
    <row r="10320" spans="59:60" x14ac:dyDescent="0.25">
      <c r="BG10320">
        <v>10319</v>
      </c>
      <c r="BH10320" t="s">
        <v>304</v>
      </c>
    </row>
    <row r="10321" spans="59:60" x14ac:dyDescent="0.25">
      <c r="BG10321">
        <v>10320</v>
      </c>
      <c r="BH10321" t="s">
        <v>305</v>
      </c>
    </row>
    <row r="10322" spans="59:60" x14ac:dyDescent="0.25">
      <c r="BG10322">
        <v>10321</v>
      </c>
      <c r="BH10322" t="s">
        <v>306</v>
      </c>
    </row>
    <row r="10323" spans="59:60" x14ac:dyDescent="0.25">
      <c r="BG10323">
        <v>10322</v>
      </c>
      <c r="BH10323" t="s">
        <v>307</v>
      </c>
    </row>
    <row r="10324" spans="59:60" x14ac:dyDescent="0.25">
      <c r="BG10324">
        <v>10323</v>
      </c>
      <c r="BH10324" t="s">
        <v>308</v>
      </c>
    </row>
    <row r="10325" spans="59:60" x14ac:dyDescent="0.25">
      <c r="BG10325">
        <v>10324</v>
      </c>
      <c r="BH10325" t="s">
        <v>309</v>
      </c>
    </row>
    <row r="10326" spans="59:60" x14ac:dyDescent="0.25">
      <c r="BG10326">
        <v>10325</v>
      </c>
      <c r="BH10326" t="s">
        <v>310</v>
      </c>
    </row>
    <row r="10327" spans="59:60" x14ac:dyDescent="0.25">
      <c r="BG10327">
        <v>10326</v>
      </c>
      <c r="BH10327" t="s">
        <v>311</v>
      </c>
    </row>
    <row r="10328" spans="59:60" x14ac:dyDescent="0.25">
      <c r="BG10328">
        <v>10327</v>
      </c>
      <c r="BH10328" t="s">
        <v>312</v>
      </c>
    </row>
    <row r="10329" spans="59:60" x14ac:dyDescent="0.25">
      <c r="BG10329">
        <v>10328</v>
      </c>
      <c r="BH10329" t="s">
        <v>313</v>
      </c>
    </row>
    <row r="10330" spans="59:60" x14ac:dyDescent="0.25">
      <c r="BG10330">
        <v>10329</v>
      </c>
      <c r="BH10330" t="s">
        <v>314</v>
      </c>
    </row>
    <row r="10331" spans="59:60" x14ac:dyDescent="0.25">
      <c r="BG10331">
        <v>10330</v>
      </c>
      <c r="BH10331" t="s">
        <v>315</v>
      </c>
    </row>
    <row r="10332" spans="59:60" x14ac:dyDescent="0.25">
      <c r="BG10332">
        <v>10331</v>
      </c>
      <c r="BH10332" t="s">
        <v>316</v>
      </c>
    </row>
    <row r="10333" spans="59:60" x14ac:dyDescent="0.25">
      <c r="BG10333">
        <v>10332</v>
      </c>
      <c r="BH10333" t="s">
        <v>317</v>
      </c>
    </row>
    <row r="10334" spans="59:60" x14ac:dyDescent="0.25">
      <c r="BG10334">
        <v>10333</v>
      </c>
      <c r="BH10334" t="s">
        <v>318</v>
      </c>
    </row>
    <row r="10335" spans="59:60" x14ac:dyDescent="0.25">
      <c r="BG10335">
        <v>10334</v>
      </c>
      <c r="BH10335" t="s">
        <v>319</v>
      </c>
    </row>
    <row r="10336" spans="59:60" x14ac:dyDescent="0.25">
      <c r="BG10336">
        <v>10335</v>
      </c>
      <c r="BH10336" t="s">
        <v>320</v>
      </c>
    </row>
    <row r="10337" spans="59:60" x14ac:dyDescent="0.25">
      <c r="BG10337">
        <v>10336</v>
      </c>
      <c r="BH10337" t="s">
        <v>321</v>
      </c>
    </row>
    <row r="10338" spans="59:60" x14ac:dyDescent="0.25">
      <c r="BG10338">
        <v>10337</v>
      </c>
      <c r="BH10338" t="s">
        <v>322</v>
      </c>
    </row>
    <row r="10339" spans="59:60" x14ac:dyDescent="0.25">
      <c r="BG10339">
        <v>10338</v>
      </c>
      <c r="BH10339" t="s">
        <v>323</v>
      </c>
    </row>
    <row r="10340" spans="59:60" x14ac:dyDescent="0.25">
      <c r="BG10340">
        <v>10339</v>
      </c>
      <c r="BH10340" t="s">
        <v>324</v>
      </c>
    </row>
    <row r="10341" spans="59:60" x14ac:dyDescent="0.25">
      <c r="BG10341">
        <v>10340</v>
      </c>
      <c r="BH10341" t="s">
        <v>325</v>
      </c>
    </row>
    <row r="10342" spans="59:60" x14ac:dyDescent="0.25">
      <c r="BG10342">
        <v>10341</v>
      </c>
      <c r="BH10342" t="s">
        <v>326</v>
      </c>
    </row>
    <row r="10343" spans="59:60" x14ac:dyDescent="0.25">
      <c r="BG10343">
        <v>10342</v>
      </c>
      <c r="BH10343" t="s">
        <v>327</v>
      </c>
    </row>
    <row r="10344" spans="59:60" x14ac:dyDescent="0.25">
      <c r="BG10344">
        <v>10343</v>
      </c>
      <c r="BH10344" t="s">
        <v>328</v>
      </c>
    </row>
    <row r="10345" spans="59:60" x14ac:dyDescent="0.25">
      <c r="BG10345">
        <v>10344</v>
      </c>
      <c r="BH10345" t="s">
        <v>329</v>
      </c>
    </row>
    <row r="10346" spans="59:60" x14ac:dyDescent="0.25">
      <c r="BG10346">
        <v>10345</v>
      </c>
      <c r="BH10346" t="s">
        <v>330</v>
      </c>
    </row>
    <row r="10347" spans="59:60" x14ac:dyDescent="0.25">
      <c r="BG10347">
        <v>10346</v>
      </c>
      <c r="BH10347" t="s">
        <v>331</v>
      </c>
    </row>
    <row r="10348" spans="59:60" x14ac:dyDescent="0.25">
      <c r="BG10348">
        <v>10347</v>
      </c>
      <c r="BH10348" t="s">
        <v>332</v>
      </c>
    </row>
    <row r="10349" spans="59:60" x14ac:dyDescent="0.25">
      <c r="BG10349">
        <v>10348</v>
      </c>
      <c r="BH10349" t="s">
        <v>333</v>
      </c>
    </row>
    <row r="10350" spans="59:60" x14ac:dyDescent="0.25">
      <c r="BG10350">
        <v>10349</v>
      </c>
      <c r="BH10350" t="s">
        <v>334</v>
      </c>
    </row>
    <row r="10351" spans="59:60" x14ac:dyDescent="0.25">
      <c r="BG10351">
        <v>10350</v>
      </c>
      <c r="BH10351" t="s">
        <v>335</v>
      </c>
    </row>
    <row r="10352" spans="59:60" x14ac:dyDescent="0.25">
      <c r="BG10352">
        <v>10351</v>
      </c>
      <c r="BH10352" t="s">
        <v>336</v>
      </c>
    </row>
    <row r="10353" spans="59:60" x14ac:dyDescent="0.25">
      <c r="BG10353">
        <v>10352</v>
      </c>
      <c r="BH10353" t="s">
        <v>337</v>
      </c>
    </row>
    <row r="10354" spans="59:60" x14ac:dyDescent="0.25">
      <c r="BG10354">
        <v>10353</v>
      </c>
      <c r="BH10354" t="s">
        <v>338</v>
      </c>
    </row>
    <row r="10355" spans="59:60" x14ac:dyDescent="0.25">
      <c r="BG10355">
        <v>10354</v>
      </c>
      <c r="BH10355" t="s">
        <v>339</v>
      </c>
    </row>
    <row r="10356" spans="59:60" x14ac:dyDescent="0.25">
      <c r="BG10356">
        <v>10355</v>
      </c>
      <c r="BH10356" t="s">
        <v>340</v>
      </c>
    </row>
    <row r="10357" spans="59:60" x14ac:dyDescent="0.25">
      <c r="BG10357">
        <v>10356</v>
      </c>
      <c r="BH10357" t="s">
        <v>341</v>
      </c>
    </row>
    <row r="10358" spans="59:60" x14ac:dyDescent="0.25">
      <c r="BG10358">
        <v>10357</v>
      </c>
      <c r="BH10358" t="s">
        <v>342</v>
      </c>
    </row>
    <row r="10359" spans="59:60" x14ac:dyDescent="0.25">
      <c r="BG10359">
        <v>10358</v>
      </c>
      <c r="BH10359" t="s">
        <v>343</v>
      </c>
    </row>
    <row r="10360" spans="59:60" x14ac:dyDescent="0.25">
      <c r="BG10360">
        <v>10359</v>
      </c>
      <c r="BH10360" t="s">
        <v>344</v>
      </c>
    </row>
    <row r="10361" spans="59:60" x14ac:dyDescent="0.25">
      <c r="BG10361">
        <v>10360</v>
      </c>
      <c r="BH10361" t="s">
        <v>345</v>
      </c>
    </row>
    <row r="10362" spans="59:60" x14ac:dyDescent="0.25">
      <c r="BG10362">
        <v>10361</v>
      </c>
      <c r="BH10362" t="s">
        <v>346</v>
      </c>
    </row>
    <row r="10363" spans="59:60" x14ac:dyDescent="0.25">
      <c r="BG10363">
        <v>10362</v>
      </c>
      <c r="BH10363" t="s">
        <v>347</v>
      </c>
    </row>
    <row r="10364" spans="59:60" x14ac:dyDescent="0.25">
      <c r="BG10364">
        <v>10363</v>
      </c>
      <c r="BH10364" t="s">
        <v>348</v>
      </c>
    </row>
    <row r="10365" spans="59:60" x14ac:dyDescent="0.25">
      <c r="BG10365">
        <v>10364</v>
      </c>
      <c r="BH10365" t="s">
        <v>349</v>
      </c>
    </row>
    <row r="10366" spans="59:60" x14ac:dyDescent="0.25">
      <c r="BG10366">
        <v>10365</v>
      </c>
      <c r="BH10366" t="s">
        <v>350</v>
      </c>
    </row>
    <row r="10367" spans="59:60" x14ac:dyDescent="0.25">
      <c r="BG10367">
        <v>10366</v>
      </c>
      <c r="BH10367" t="s">
        <v>351</v>
      </c>
    </row>
    <row r="10368" spans="59:60" x14ac:dyDescent="0.25">
      <c r="BG10368">
        <v>10367</v>
      </c>
      <c r="BH10368" t="s">
        <v>352</v>
      </c>
    </row>
    <row r="10369" spans="59:60" x14ac:dyDescent="0.25">
      <c r="BG10369">
        <v>10368</v>
      </c>
      <c r="BH10369" t="s">
        <v>293</v>
      </c>
    </row>
    <row r="10370" spans="59:60" x14ac:dyDescent="0.25">
      <c r="BG10370">
        <v>10369</v>
      </c>
      <c r="BH10370" t="s">
        <v>294</v>
      </c>
    </row>
    <row r="10371" spans="59:60" x14ac:dyDescent="0.25">
      <c r="BG10371">
        <v>10370</v>
      </c>
      <c r="BH10371" t="s">
        <v>295</v>
      </c>
    </row>
    <row r="10372" spans="59:60" x14ac:dyDescent="0.25">
      <c r="BG10372">
        <v>10371</v>
      </c>
      <c r="BH10372" t="s">
        <v>296</v>
      </c>
    </row>
    <row r="10373" spans="59:60" x14ac:dyDescent="0.25">
      <c r="BG10373">
        <v>10372</v>
      </c>
      <c r="BH10373" t="s">
        <v>297</v>
      </c>
    </row>
    <row r="10374" spans="59:60" x14ac:dyDescent="0.25">
      <c r="BG10374">
        <v>10373</v>
      </c>
      <c r="BH10374" t="s">
        <v>298</v>
      </c>
    </row>
    <row r="10375" spans="59:60" x14ac:dyDescent="0.25">
      <c r="BG10375">
        <v>10374</v>
      </c>
      <c r="BH10375" t="s">
        <v>299</v>
      </c>
    </row>
    <row r="10376" spans="59:60" x14ac:dyDescent="0.25">
      <c r="BG10376">
        <v>10375</v>
      </c>
      <c r="BH10376" t="s">
        <v>300</v>
      </c>
    </row>
    <row r="10377" spans="59:60" x14ac:dyDescent="0.25">
      <c r="BG10377">
        <v>10376</v>
      </c>
      <c r="BH10377" t="s">
        <v>301</v>
      </c>
    </row>
    <row r="10378" spans="59:60" x14ac:dyDescent="0.25">
      <c r="BG10378">
        <v>10377</v>
      </c>
      <c r="BH10378" t="s">
        <v>302</v>
      </c>
    </row>
    <row r="10379" spans="59:60" x14ac:dyDescent="0.25">
      <c r="BG10379">
        <v>10378</v>
      </c>
      <c r="BH10379" t="s">
        <v>303</v>
      </c>
    </row>
    <row r="10380" spans="59:60" x14ac:dyDescent="0.25">
      <c r="BG10380">
        <v>10379</v>
      </c>
      <c r="BH10380" t="s">
        <v>304</v>
      </c>
    </row>
    <row r="10381" spans="59:60" x14ac:dyDescent="0.25">
      <c r="BG10381">
        <v>10380</v>
      </c>
      <c r="BH10381" t="s">
        <v>305</v>
      </c>
    </row>
    <row r="10382" spans="59:60" x14ac:dyDescent="0.25">
      <c r="BG10382">
        <v>10381</v>
      </c>
      <c r="BH10382" t="s">
        <v>306</v>
      </c>
    </row>
    <row r="10383" spans="59:60" x14ac:dyDescent="0.25">
      <c r="BG10383">
        <v>10382</v>
      </c>
      <c r="BH10383" t="s">
        <v>307</v>
      </c>
    </row>
    <row r="10384" spans="59:60" x14ac:dyDescent="0.25">
      <c r="BG10384">
        <v>10383</v>
      </c>
      <c r="BH10384" t="s">
        <v>308</v>
      </c>
    </row>
    <row r="10385" spans="59:60" x14ac:dyDescent="0.25">
      <c r="BG10385">
        <v>10384</v>
      </c>
      <c r="BH10385" t="s">
        <v>309</v>
      </c>
    </row>
    <row r="10386" spans="59:60" x14ac:dyDescent="0.25">
      <c r="BG10386">
        <v>10385</v>
      </c>
      <c r="BH10386" t="s">
        <v>310</v>
      </c>
    </row>
    <row r="10387" spans="59:60" x14ac:dyDescent="0.25">
      <c r="BG10387">
        <v>10386</v>
      </c>
      <c r="BH10387" t="s">
        <v>311</v>
      </c>
    </row>
    <row r="10388" spans="59:60" x14ac:dyDescent="0.25">
      <c r="BG10388">
        <v>10387</v>
      </c>
      <c r="BH10388" t="s">
        <v>312</v>
      </c>
    </row>
    <row r="10389" spans="59:60" x14ac:dyDescent="0.25">
      <c r="BG10389">
        <v>10388</v>
      </c>
      <c r="BH10389" t="s">
        <v>313</v>
      </c>
    </row>
    <row r="10390" spans="59:60" x14ac:dyDescent="0.25">
      <c r="BG10390">
        <v>10389</v>
      </c>
      <c r="BH10390" t="s">
        <v>314</v>
      </c>
    </row>
    <row r="10391" spans="59:60" x14ac:dyDescent="0.25">
      <c r="BG10391">
        <v>10390</v>
      </c>
      <c r="BH10391" t="s">
        <v>315</v>
      </c>
    </row>
    <row r="10392" spans="59:60" x14ac:dyDescent="0.25">
      <c r="BG10392">
        <v>10391</v>
      </c>
      <c r="BH10392" t="s">
        <v>316</v>
      </c>
    </row>
    <row r="10393" spans="59:60" x14ac:dyDescent="0.25">
      <c r="BG10393">
        <v>10392</v>
      </c>
      <c r="BH10393" t="s">
        <v>317</v>
      </c>
    </row>
    <row r="10394" spans="59:60" x14ac:dyDescent="0.25">
      <c r="BG10394">
        <v>10393</v>
      </c>
      <c r="BH10394" t="s">
        <v>318</v>
      </c>
    </row>
    <row r="10395" spans="59:60" x14ac:dyDescent="0.25">
      <c r="BG10395">
        <v>10394</v>
      </c>
      <c r="BH10395" t="s">
        <v>319</v>
      </c>
    </row>
    <row r="10396" spans="59:60" x14ac:dyDescent="0.25">
      <c r="BG10396">
        <v>10395</v>
      </c>
      <c r="BH10396" t="s">
        <v>320</v>
      </c>
    </row>
    <row r="10397" spans="59:60" x14ac:dyDescent="0.25">
      <c r="BG10397">
        <v>10396</v>
      </c>
      <c r="BH10397" t="s">
        <v>321</v>
      </c>
    </row>
    <row r="10398" spans="59:60" x14ac:dyDescent="0.25">
      <c r="BG10398">
        <v>10397</v>
      </c>
      <c r="BH10398" t="s">
        <v>322</v>
      </c>
    </row>
    <row r="10399" spans="59:60" x14ac:dyDescent="0.25">
      <c r="BG10399">
        <v>10398</v>
      </c>
      <c r="BH10399" t="s">
        <v>323</v>
      </c>
    </row>
    <row r="10400" spans="59:60" x14ac:dyDescent="0.25">
      <c r="BG10400">
        <v>10399</v>
      </c>
      <c r="BH10400" t="s">
        <v>324</v>
      </c>
    </row>
    <row r="10401" spans="59:60" x14ac:dyDescent="0.25">
      <c r="BG10401">
        <v>10400</v>
      </c>
      <c r="BH10401" t="s">
        <v>325</v>
      </c>
    </row>
    <row r="10402" spans="59:60" x14ac:dyDescent="0.25">
      <c r="BG10402">
        <v>10401</v>
      </c>
      <c r="BH10402" t="s">
        <v>326</v>
      </c>
    </row>
    <row r="10403" spans="59:60" x14ac:dyDescent="0.25">
      <c r="BG10403">
        <v>10402</v>
      </c>
      <c r="BH10403" t="s">
        <v>327</v>
      </c>
    </row>
    <row r="10404" spans="59:60" x14ac:dyDescent="0.25">
      <c r="BG10404">
        <v>10403</v>
      </c>
      <c r="BH10404" t="s">
        <v>328</v>
      </c>
    </row>
    <row r="10405" spans="59:60" x14ac:dyDescent="0.25">
      <c r="BG10405">
        <v>10404</v>
      </c>
      <c r="BH10405" t="s">
        <v>329</v>
      </c>
    </row>
    <row r="10406" spans="59:60" x14ac:dyDescent="0.25">
      <c r="BG10406">
        <v>10405</v>
      </c>
      <c r="BH10406" t="s">
        <v>330</v>
      </c>
    </row>
    <row r="10407" spans="59:60" x14ac:dyDescent="0.25">
      <c r="BG10407">
        <v>10406</v>
      </c>
      <c r="BH10407" t="s">
        <v>331</v>
      </c>
    </row>
    <row r="10408" spans="59:60" x14ac:dyDescent="0.25">
      <c r="BG10408">
        <v>10407</v>
      </c>
      <c r="BH10408" t="s">
        <v>332</v>
      </c>
    </row>
    <row r="10409" spans="59:60" x14ac:dyDescent="0.25">
      <c r="BG10409">
        <v>10408</v>
      </c>
      <c r="BH10409" t="s">
        <v>333</v>
      </c>
    </row>
    <row r="10410" spans="59:60" x14ac:dyDescent="0.25">
      <c r="BG10410">
        <v>10409</v>
      </c>
      <c r="BH10410" t="s">
        <v>334</v>
      </c>
    </row>
    <row r="10411" spans="59:60" x14ac:dyDescent="0.25">
      <c r="BG10411">
        <v>10410</v>
      </c>
      <c r="BH10411" t="s">
        <v>335</v>
      </c>
    </row>
    <row r="10412" spans="59:60" x14ac:dyDescent="0.25">
      <c r="BG10412">
        <v>10411</v>
      </c>
      <c r="BH10412" t="s">
        <v>336</v>
      </c>
    </row>
    <row r="10413" spans="59:60" x14ac:dyDescent="0.25">
      <c r="BG10413">
        <v>10412</v>
      </c>
      <c r="BH10413" t="s">
        <v>337</v>
      </c>
    </row>
    <row r="10414" spans="59:60" x14ac:dyDescent="0.25">
      <c r="BG10414">
        <v>10413</v>
      </c>
      <c r="BH10414" t="s">
        <v>338</v>
      </c>
    </row>
    <row r="10415" spans="59:60" x14ac:dyDescent="0.25">
      <c r="BG10415">
        <v>10414</v>
      </c>
      <c r="BH10415" t="s">
        <v>339</v>
      </c>
    </row>
    <row r="10416" spans="59:60" x14ac:dyDescent="0.25">
      <c r="BG10416">
        <v>10415</v>
      </c>
      <c r="BH10416" t="s">
        <v>340</v>
      </c>
    </row>
    <row r="10417" spans="59:60" x14ac:dyDescent="0.25">
      <c r="BG10417">
        <v>10416</v>
      </c>
      <c r="BH10417" t="s">
        <v>341</v>
      </c>
    </row>
    <row r="10418" spans="59:60" x14ac:dyDescent="0.25">
      <c r="BG10418">
        <v>10417</v>
      </c>
      <c r="BH10418" t="s">
        <v>342</v>
      </c>
    </row>
    <row r="10419" spans="59:60" x14ac:dyDescent="0.25">
      <c r="BG10419">
        <v>10418</v>
      </c>
      <c r="BH10419" t="s">
        <v>343</v>
      </c>
    </row>
    <row r="10420" spans="59:60" x14ac:dyDescent="0.25">
      <c r="BG10420">
        <v>10419</v>
      </c>
      <c r="BH10420" t="s">
        <v>344</v>
      </c>
    </row>
    <row r="10421" spans="59:60" x14ac:dyDescent="0.25">
      <c r="BG10421">
        <v>10420</v>
      </c>
      <c r="BH10421" t="s">
        <v>345</v>
      </c>
    </row>
    <row r="10422" spans="59:60" x14ac:dyDescent="0.25">
      <c r="BG10422">
        <v>10421</v>
      </c>
      <c r="BH10422" t="s">
        <v>346</v>
      </c>
    </row>
    <row r="10423" spans="59:60" x14ac:dyDescent="0.25">
      <c r="BG10423">
        <v>10422</v>
      </c>
      <c r="BH10423" t="s">
        <v>347</v>
      </c>
    </row>
    <row r="10424" spans="59:60" x14ac:dyDescent="0.25">
      <c r="BG10424">
        <v>10423</v>
      </c>
      <c r="BH10424" t="s">
        <v>348</v>
      </c>
    </row>
    <row r="10425" spans="59:60" x14ac:dyDescent="0.25">
      <c r="BG10425">
        <v>10424</v>
      </c>
      <c r="BH10425" t="s">
        <v>349</v>
      </c>
    </row>
    <row r="10426" spans="59:60" x14ac:dyDescent="0.25">
      <c r="BG10426">
        <v>10425</v>
      </c>
      <c r="BH10426" t="s">
        <v>350</v>
      </c>
    </row>
    <row r="10427" spans="59:60" x14ac:dyDescent="0.25">
      <c r="BG10427">
        <v>10426</v>
      </c>
      <c r="BH10427" t="s">
        <v>351</v>
      </c>
    </row>
    <row r="10428" spans="59:60" x14ac:dyDescent="0.25">
      <c r="BG10428">
        <v>10427</v>
      </c>
      <c r="BH10428" t="s">
        <v>352</v>
      </c>
    </row>
    <row r="10429" spans="59:60" x14ac:dyDescent="0.25">
      <c r="BG10429">
        <v>10428</v>
      </c>
      <c r="BH10429" t="s">
        <v>293</v>
      </c>
    </row>
    <row r="10430" spans="59:60" x14ac:dyDescent="0.25">
      <c r="BG10430">
        <v>10429</v>
      </c>
      <c r="BH10430" t="s">
        <v>294</v>
      </c>
    </row>
    <row r="10431" spans="59:60" x14ac:dyDescent="0.25">
      <c r="BG10431">
        <v>10430</v>
      </c>
      <c r="BH10431" t="s">
        <v>295</v>
      </c>
    </row>
    <row r="10432" spans="59:60" x14ac:dyDescent="0.25">
      <c r="BG10432">
        <v>10431</v>
      </c>
      <c r="BH10432" t="s">
        <v>296</v>
      </c>
    </row>
    <row r="10433" spans="59:60" x14ac:dyDescent="0.25">
      <c r="BG10433">
        <v>10432</v>
      </c>
      <c r="BH10433" t="s">
        <v>297</v>
      </c>
    </row>
    <row r="10434" spans="59:60" x14ac:dyDescent="0.25">
      <c r="BG10434">
        <v>10433</v>
      </c>
      <c r="BH10434" t="s">
        <v>298</v>
      </c>
    </row>
    <row r="10435" spans="59:60" x14ac:dyDescent="0.25">
      <c r="BG10435">
        <v>10434</v>
      </c>
      <c r="BH10435" t="s">
        <v>299</v>
      </c>
    </row>
    <row r="10436" spans="59:60" x14ac:dyDescent="0.25">
      <c r="BG10436">
        <v>10435</v>
      </c>
      <c r="BH10436" t="s">
        <v>300</v>
      </c>
    </row>
    <row r="10437" spans="59:60" x14ac:dyDescent="0.25">
      <c r="BG10437">
        <v>10436</v>
      </c>
      <c r="BH10437" t="s">
        <v>301</v>
      </c>
    </row>
    <row r="10438" spans="59:60" x14ac:dyDescent="0.25">
      <c r="BG10438">
        <v>10437</v>
      </c>
      <c r="BH10438" t="s">
        <v>302</v>
      </c>
    </row>
    <row r="10439" spans="59:60" x14ac:dyDescent="0.25">
      <c r="BG10439">
        <v>10438</v>
      </c>
      <c r="BH10439" t="s">
        <v>303</v>
      </c>
    </row>
    <row r="10440" spans="59:60" x14ac:dyDescent="0.25">
      <c r="BG10440">
        <v>10439</v>
      </c>
      <c r="BH10440" t="s">
        <v>304</v>
      </c>
    </row>
    <row r="10441" spans="59:60" x14ac:dyDescent="0.25">
      <c r="BG10441">
        <v>10440</v>
      </c>
      <c r="BH10441" t="s">
        <v>305</v>
      </c>
    </row>
    <row r="10442" spans="59:60" x14ac:dyDescent="0.25">
      <c r="BG10442">
        <v>10441</v>
      </c>
      <c r="BH10442" t="s">
        <v>306</v>
      </c>
    </row>
    <row r="10443" spans="59:60" x14ac:dyDescent="0.25">
      <c r="BG10443">
        <v>10442</v>
      </c>
      <c r="BH10443" t="s">
        <v>307</v>
      </c>
    </row>
    <row r="10444" spans="59:60" x14ac:dyDescent="0.25">
      <c r="BG10444">
        <v>10443</v>
      </c>
      <c r="BH10444" t="s">
        <v>308</v>
      </c>
    </row>
    <row r="10445" spans="59:60" x14ac:dyDescent="0.25">
      <c r="BG10445">
        <v>10444</v>
      </c>
      <c r="BH10445" t="s">
        <v>309</v>
      </c>
    </row>
    <row r="10446" spans="59:60" x14ac:dyDescent="0.25">
      <c r="BG10446">
        <v>10445</v>
      </c>
      <c r="BH10446" t="s">
        <v>310</v>
      </c>
    </row>
    <row r="10447" spans="59:60" x14ac:dyDescent="0.25">
      <c r="BG10447">
        <v>10446</v>
      </c>
      <c r="BH10447" t="s">
        <v>311</v>
      </c>
    </row>
    <row r="10448" spans="59:60" x14ac:dyDescent="0.25">
      <c r="BG10448">
        <v>10447</v>
      </c>
      <c r="BH10448" t="s">
        <v>312</v>
      </c>
    </row>
    <row r="10449" spans="59:60" x14ac:dyDescent="0.25">
      <c r="BG10449">
        <v>10448</v>
      </c>
      <c r="BH10449" t="s">
        <v>313</v>
      </c>
    </row>
    <row r="10450" spans="59:60" x14ac:dyDescent="0.25">
      <c r="BG10450">
        <v>10449</v>
      </c>
      <c r="BH10450" t="s">
        <v>314</v>
      </c>
    </row>
    <row r="10451" spans="59:60" x14ac:dyDescent="0.25">
      <c r="BG10451">
        <v>10450</v>
      </c>
      <c r="BH10451" t="s">
        <v>315</v>
      </c>
    </row>
    <row r="10452" spans="59:60" x14ac:dyDescent="0.25">
      <c r="BG10452">
        <v>10451</v>
      </c>
      <c r="BH10452" t="s">
        <v>316</v>
      </c>
    </row>
    <row r="10453" spans="59:60" x14ac:dyDescent="0.25">
      <c r="BG10453">
        <v>10452</v>
      </c>
      <c r="BH10453" t="s">
        <v>317</v>
      </c>
    </row>
    <row r="10454" spans="59:60" x14ac:dyDescent="0.25">
      <c r="BG10454">
        <v>10453</v>
      </c>
      <c r="BH10454" t="s">
        <v>318</v>
      </c>
    </row>
    <row r="10455" spans="59:60" x14ac:dyDescent="0.25">
      <c r="BG10455">
        <v>10454</v>
      </c>
      <c r="BH10455" t="s">
        <v>319</v>
      </c>
    </row>
    <row r="10456" spans="59:60" x14ac:dyDescent="0.25">
      <c r="BG10456">
        <v>10455</v>
      </c>
      <c r="BH10456" t="s">
        <v>320</v>
      </c>
    </row>
    <row r="10457" spans="59:60" x14ac:dyDescent="0.25">
      <c r="BG10457">
        <v>10456</v>
      </c>
      <c r="BH10457" t="s">
        <v>321</v>
      </c>
    </row>
    <row r="10458" spans="59:60" x14ac:dyDescent="0.25">
      <c r="BG10458">
        <v>10457</v>
      </c>
      <c r="BH10458" t="s">
        <v>322</v>
      </c>
    </row>
    <row r="10459" spans="59:60" x14ac:dyDescent="0.25">
      <c r="BG10459">
        <v>10458</v>
      </c>
      <c r="BH10459" t="s">
        <v>323</v>
      </c>
    </row>
    <row r="10460" spans="59:60" x14ac:dyDescent="0.25">
      <c r="BG10460">
        <v>10459</v>
      </c>
      <c r="BH10460" t="s">
        <v>324</v>
      </c>
    </row>
    <row r="10461" spans="59:60" x14ac:dyDescent="0.25">
      <c r="BG10461">
        <v>10460</v>
      </c>
      <c r="BH10461" t="s">
        <v>325</v>
      </c>
    </row>
    <row r="10462" spans="59:60" x14ac:dyDescent="0.25">
      <c r="BG10462">
        <v>10461</v>
      </c>
      <c r="BH10462" t="s">
        <v>326</v>
      </c>
    </row>
    <row r="10463" spans="59:60" x14ac:dyDescent="0.25">
      <c r="BG10463">
        <v>10462</v>
      </c>
      <c r="BH10463" t="s">
        <v>327</v>
      </c>
    </row>
    <row r="10464" spans="59:60" x14ac:dyDescent="0.25">
      <c r="BG10464">
        <v>10463</v>
      </c>
      <c r="BH10464" t="s">
        <v>328</v>
      </c>
    </row>
    <row r="10465" spans="59:60" x14ac:dyDescent="0.25">
      <c r="BG10465">
        <v>10464</v>
      </c>
      <c r="BH10465" t="s">
        <v>329</v>
      </c>
    </row>
    <row r="10466" spans="59:60" x14ac:dyDescent="0.25">
      <c r="BG10466">
        <v>10465</v>
      </c>
      <c r="BH10466" t="s">
        <v>330</v>
      </c>
    </row>
    <row r="10467" spans="59:60" x14ac:dyDescent="0.25">
      <c r="BG10467">
        <v>10466</v>
      </c>
      <c r="BH10467" t="s">
        <v>331</v>
      </c>
    </row>
    <row r="10468" spans="59:60" x14ac:dyDescent="0.25">
      <c r="BG10468">
        <v>10467</v>
      </c>
      <c r="BH10468" t="s">
        <v>332</v>
      </c>
    </row>
    <row r="10469" spans="59:60" x14ac:dyDescent="0.25">
      <c r="BG10469">
        <v>10468</v>
      </c>
      <c r="BH10469" t="s">
        <v>333</v>
      </c>
    </row>
    <row r="10470" spans="59:60" x14ac:dyDescent="0.25">
      <c r="BG10470">
        <v>10469</v>
      </c>
      <c r="BH10470" t="s">
        <v>334</v>
      </c>
    </row>
    <row r="10471" spans="59:60" x14ac:dyDescent="0.25">
      <c r="BG10471">
        <v>10470</v>
      </c>
      <c r="BH10471" t="s">
        <v>335</v>
      </c>
    </row>
    <row r="10472" spans="59:60" x14ac:dyDescent="0.25">
      <c r="BG10472">
        <v>10471</v>
      </c>
      <c r="BH10472" t="s">
        <v>336</v>
      </c>
    </row>
    <row r="10473" spans="59:60" x14ac:dyDescent="0.25">
      <c r="BG10473">
        <v>10472</v>
      </c>
      <c r="BH10473" t="s">
        <v>337</v>
      </c>
    </row>
    <row r="10474" spans="59:60" x14ac:dyDescent="0.25">
      <c r="BG10474">
        <v>10473</v>
      </c>
      <c r="BH10474" t="s">
        <v>338</v>
      </c>
    </row>
    <row r="10475" spans="59:60" x14ac:dyDescent="0.25">
      <c r="BG10475">
        <v>10474</v>
      </c>
      <c r="BH10475" t="s">
        <v>339</v>
      </c>
    </row>
    <row r="10476" spans="59:60" x14ac:dyDescent="0.25">
      <c r="BG10476">
        <v>10475</v>
      </c>
      <c r="BH10476" t="s">
        <v>340</v>
      </c>
    </row>
    <row r="10477" spans="59:60" x14ac:dyDescent="0.25">
      <c r="BG10477">
        <v>10476</v>
      </c>
      <c r="BH10477" t="s">
        <v>341</v>
      </c>
    </row>
    <row r="10478" spans="59:60" x14ac:dyDescent="0.25">
      <c r="BG10478">
        <v>10477</v>
      </c>
      <c r="BH10478" t="s">
        <v>342</v>
      </c>
    </row>
    <row r="10479" spans="59:60" x14ac:dyDescent="0.25">
      <c r="BG10479">
        <v>10478</v>
      </c>
      <c r="BH10479" t="s">
        <v>343</v>
      </c>
    </row>
    <row r="10480" spans="59:60" x14ac:dyDescent="0.25">
      <c r="BG10480">
        <v>10479</v>
      </c>
      <c r="BH10480" t="s">
        <v>344</v>
      </c>
    </row>
    <row r="10481" spans="59:60" x14ac:dyDescent="0.25">
      <c r="BG10481">
        <v>10480</v>
      </c>
      <c r="BH10481" t="s">
        <v>345</v>
      </c>
    </row>
    <row r="10482" spans="59:60" x14ac:dyDescent="0.25">
      <c r="BG10482">
        <v>10481</v>
      </c>
      <c r="BH10482" t="s">
        <v>346</v>
      </c>
    </row>
    <row r="10483" spans="59:60" x14ac:dyDescent="0.25">
      <c r="BG10483">
        <v>10482</v>
      </c>
      <c r="BH10483" t="s">
        <v>347</v>
      </c>
    </row>
    <row r="10484" spans="59:60" x14ac:dyDescent="0.25">
      <c r="BG10484">
        <v>10483</v>
      </c>
      <c r="BH10484" t="s">
        <v>348</v>
      </c>
    </row>
    <row r="10485" spans="59:60" x14ac:dyDescent="0.25">
      <c r="BG10485">
        <v>10484</v>
      </c>
      <c r="BH10485" t="s">
        <v>349</v>
      </c>
    </row>
    <row r="10486" spans="59:60" x14ac:dyDescent="0.25">
      <c r="BG10486">
        <v>10485</v>
      </c>
      <c r="BH10486" t="s">
        <v>350</v>
      </c>
    </row>
    <row r="10487" spans="59:60" x14ac:dyDescent="0.25">
      <c r="BG10487">
        <v>10486</v>
      </c>
      <c r="BH10487" t="s">
        <v>351</v>
      </c>
    </row>
    <row r="10488" spans="59:60" x14ac:dyDescent="0.25">
      <c r="BG10488">
        <v>10487</v>
      </c>
      <c r="BH10488" t="s">
        <v>352</v>
      </c>
    </row>
    <row r="10489" spans="59:60" x14ac:dyDescent="0.25">
      <c r="BG10489">
        <v>10488</v>
      </c>
      <c r="BH10489" t="s">
        <v>293</v>
      </c>
    </row>
    <row r="10490" spans="59:60" x14ac:dyDescent="0.25">
      <c r="BG10490">
        <v>10489</v>
      </c>
      <c r="BH10490" t="s">
        <v>294</v>
      </c>
    </row>
    <row r="10491" spans="59:60" x14ac:dyDescent="0.25">
      <c r="BG10491">
        <v>10490</v>
      </c>
      <c r="BH10491" t="s">
        <v>295</v>
      </c>
    </row>
    <row r="10492" spans="59:60" x14ac:dyDescent="0.25">
      <c r="BG10492">
        <v>10491</v>
      </c>
      <c r="BH10492" t="s">
        <v>296</v>
      </c>
    </row>
    <row r="10493" spans="59:60" x14ac:dyDescent="0.25">
      <c r="BG10493">
        <v>10492</v>
      </c>
      <c r="BH10493" t="s">
        <v>297</v>
      </c>
    </row>
    <row r="10494" spans="59:60" x14ac:dyDescent="0.25">
      <c r="BG10494">
        <v>10493</v>
      </c>
      <c r="BH10494" t="s">
        <v>298</v>
      </c>
    </row>
    <row r="10495" spans="59:60" x14ac:dyDescent="0.25">
      <c r="BG10495">
        <v>10494</v>
      </c>
      <c r="BH10495" t="s">
        <v>299</v>
      </c>
    </row>
    <row r="10496" spans="59:60" x14ac:dyDescent="0.25">
      <c r="BG10496">
        <v>10495</v>
      </c>
      <c r="BH10496" t="s">
        <v>300</v>
      </c>
    </row>
    <row r="10497" spans="59:60" x14ac:dyDescent="0.25">
      <c r="BG10497">
        <v>10496</v>
      </c>
      <c r="BH10497" t="s">
        <v>301</v>
      </c>
    </row>
    <row r="10498" spans="59:60" x14ac:dyDescent="0.25">
      <c r="BG10498">
        <v>10497</v>
      </c>
      <c r="BH10498" t="s">
        <v>302</v>
      </c>
    </row>
    <row r="10499" spans="59:60" x14ac:dyDescent="0.25">
      <c r="BG10499">
        <v>10498</v>
      </c>
      <c r="BH10499" t="s">
        <v>303</v>
      </c>
    </row>
    <row r="10500" spans="59:60" x14ac:dyDescent="0.25">
      <c r="BG10500">
        <v>10499</v>
      </c>
      <c r="BH10500" t="s">
        <v>304</v>
      </c>
    </row>
    <row r="10501" spans="59:60" x14ac:dyDescent="0.25">
      <c r="BG10501">
        <v>10500</v>
      </c>
      <c r="BH10501" t="s">
        <v>305</v>
      </c>
    </row>
    <row r="10502" spans="59:60" x14ac:dyDescent="0.25">
      <c r="BG10502">
        <v>10501</v>
      </c>
      <c r="BH10502" t="s">
        <v>306</v>
      </c>
    </row>
    <row r="10503" spans="59:60" x14ac:dyDescent="0.25">
      <c r="BG10503">
        <v>10502</v>
      </c>
      <c r="BH10503" t="s">
        <v>307</v>
      </c>
    </row>
    <row r="10504" spans="59:60" x14ac:dyDescent="0.25">
      <c r="BG10504">
        <v>10503</v>
      </c>
      <c r="BH10504" t="s">
        <v>308</v>
      </c>
    </row>
    <row r="10505" spans="59:60" x14ac:dyDescent="0.25">
      <c r="BG10505">
        <v>10504</v>
      </c>
      <c r="BH10505" t="s">
        <v>309</v>
      </c>
    </row>
    <row r="10506" spans="59:60" x14ac:dyDescent="0.25">
      <c r="BG10506">
        <v>10505</v>
      </c>
      <c r="BH10506" t="s">
        <v>310</v>
      </c>
    </row>
    <row r="10507" spans="59:60" x14ac:dyDescent="0.25">
      <c r="BG10507">
        <v>10506</v>
      </c>
      <c r="BH10507" t="s">
        <v>311</v>
      </c>
    </row>
    <row r="10508" spans="59:60" x14ac:dyDescent="0.25">
      <c r="BG10508">
        <v>10507</v>
      </c>
      <c r="BH10508" t="s">
        <v>312</v>
      </c>
    </row>
    <row r="10509" spans="59:60" x14ac:dyDescent="0.25">
      <c r="BG10509">
        <v>10508</v>
      </c>
      <c r="BH10509" t="s">
        <v>313</v>
      </c>
    </row>
    <row r="10510" spans="59:60" x14ac:dyDescent="0.25">
      <c r="BG10510">
        <v>10509</v>
      </c>
      <c r="BH10510" t="s">
        <v>314</v>
      </c>
    </row>
    <row r="10511" spans="59:60" x14ac:dyDescent="0.25">
      <c r="BG10511">
        <v>10510</v>
      </c>
      <c r="BH10511" t="s">
        <v>315</v>
      </c>
    </row>
    <row r="10512" spans="59:60" x14ac:dyDescent="0.25">
      <c r="BG10512">
        <v>10511</v>
      </c>
      <c r="BH10512" t="s">
        <v>316</v>
      </c>
    </row>
    <row r="10513" spans="59:60" x14ac:dyDescent="0.25">
      <c r="BG10513">
        <v>10512</v>
      </c>
      <c r="BH10513" t="s">
        <v>317</v>
      </c>
    </row>
    <row r="10514" spans="59:60" x14ac:dyDescent="0.25">
      <c r="BG10514">
        <v>10513</v>
      </c>
      <c r="BH10514" t="s">
        <v>318</v>
      </c>
    </row>
    <row r="10515" spans="59:60" x14ac:dyDescent="0.25">
      <c r="BG10515">
        <v>10514</v>
      </c>
      <c r="BH10515" t="s">
        <v>319</v>
      </c>
    </row>
    <row r="10516" spans="59:60" x14ac:dyDescent="0.25">
      <c r="BG10516">
        <v>10515</v>
      </c>
      <c r="BH10516" t="s">
        <v>320</v>
      </c>
    </row>
    <row r="10517" spans="59:60" x14ac:dyDescent="0.25">
      <c r="BG10517">
        <v>10516</v>
      </c>
      <c r="BH10517" t="s">
        <v>321</v>
      </c>
    </row>
    <row r="10518" spans="59:60" x14ac:dyDescent="0.25">
      <c r="BG10518">
        <v>10517</v>
      </c>
      <c r="BH10518" t="s">
        <v>322</v>
      </c>
    </row>
    <row r="10519" spans="59:60" x14ac:dyDescent="0.25">
      <c r="BG10519">
        <v>10518</v>
      </c>
      <c r="BH10519" t="s">
        <v>323</v>
      </c>
    </row>
    <row r="10520" spans="59:60" x14ac:dyDescent="0.25">
      <c r="BG10520">
        <v>10519</v>
      </c>
      <c r="BH10520" t="s">
        <v>324</v>
      </c>
    </row>
    <row r="10521" spans="59:60" x14ac:dyDescent="0.25">
      <c r="BG10521">
        <v>10520</v>
      </c>
      <c r="BH10521" t="s">
        <v>325</v>
      </c>
    </row>
    <row r="10522" spans="59:60" x14ac:dyDescent="0.25">
      <c r="BG10522">
        <v>10521</v>
      </c>
      <c r="BH10522" t="s">
        <v>326</v>
      </c>
    </row>
    <row r="10523" spans="59:60" x14ac:dyDescent="0.25">
      <c r="BG10523">
        <v>10522</v>
      </c>
      <c r="BH10523" t="s">
        <v>327</v>
      </c>
    </row>
    <row r="10524" spans="59:60" x14ac:dyDescent="0.25">
      <c r="BG10524">
        <v>10523</v>
      </c>
      <c r="BH10524" t="s">
        <v>328</v>
      </c>
    </row>
    <row r="10525" spans="59:60" x14ac:dyDescent="0.25">
      <c r="BG10525">
        <v>10524</v>
      </c>
      <c r="BH10525" t="s">
        <v>329</v>
      </c>
    </row>
    <row r="10526" spans="59:60" x14ac:dyDescent="0.25">
      <c r="BG10526">
        <v>10525</v>
      </c>
      <c r="BH10526" t="s">
        <v>330</v>
      </c>
    </row>
    <row r="10527" spans="59:60" x14ac:dyDescent="0.25">
      <c r="BG10527">
        <v>10526</v>
      </c>
      <c r="BH10527" t="s">
        <v>331</v>
      </c>
    </row>
    <row r="10528" spans="59:60" x14ac:dyDescent="0.25">
      <c r="BG10528">
        <v>10527</v>
      </c>
      <c r="BH10528" t="s">
        <v>332</v>
      </c>
    </row>
    <row r="10529" spans="59:60" x14ac:dyDescent="0.25">
      <c r="BG10529">
        <v>10528</v>
      </c>
      <c r="BH10529" t="s">
        <v>333</v>
      </c>
    </row>
    <row r="10530" spans="59:60" x14ac:dyDescent="0.25">
      <c r="BG10530">
        <v>10529</v>
      </c>
      <c r="BH10530" t="s">
        <v>334</v>
      </c>
    </row>
    <row r="10531" spans="59:60" x14ac:dyDescent="0.25">
      <c r="BG10531">
        <v>10530</v>
      </c>
      <c r="BH10531" t="s">
        <v>335</v>
      </c>
    </row>
    <row r="10532" spans="59:60" x14ac:dyDescent="0.25">
      <c r="BG10532">
        <v>10531</v>
      </c>
      <c r="BH10532" t="s">
        <v>336</v>
      </c>
    </row>
    <row r="10533" spans="59:60" x14ac:dyDescent="0.25">
      <c r="BG10533">
        <v>10532</v>
      </c>
      <c r="BH10533" t="s">
        <v>337</v>
      </c>
    </row>
    <row r="10534" spans="59:60" x14ac:dyDescent="0.25">
      <c r="BG10534">
        <v>10533</v>
      </c>
      <c r="BH10534" t="s">
        <v>338</v>
      </c>
    </row>
    <row r="10535" spans="59:60" x14ac:dyDescent="0.25">
      <c r="BG10535">
        <v>10534</v>
      </c>
      <c r="BH10535" t="s">
        <v>339</v>
      </c>
    </row>
    <row r="10536" spans="59:60" x14ac:dyDescent="0.25">
      <c r="BG10536">
        <v>10535</v>
      </c>
      <c r="BH10536" t="s">
        <v>340</v>
      </c>
    </row>
    <row r="10537" spans="59:60" x14ac:dyDescent="0.25">
      <c r="BG10537">
        <v>10536</v>
      </c>
      <c r="BH10537" t="s">
        <v>341</v>
      </c>
    </row>
    <row r="10538" spans="59:60" x14ac:dyDescent="0.25">
      <c r="BG10538">
        <v>10537</v>
      </c>
      <c r="BH10538" t="s">
        <v>342</v>
      </c>
    </row>
    <row r="10539" spans="59:60" x14ac:dyDescent="0.25">
      <c r="BG10539">
        <v>10538</v>
      </c>
      <c r="BH10539" t="s">
        <v>343</v>
      </c>
    </row>
    <row r="10540" spans="59:60" x14ac:dyDescent="0.25">
      <c r="BG10540">
        <v>10539</v>
      </c>
      <c r="BH10540" t="s">
        <v>344</v>
      </c>
    </row>
    <row r="10541" spans="59:60" x14ac:dyDescent="0.25">
      <c r="BG10541">
        <v>10540</v>
      </c>
      <c r="BH10541" t="s">
        <v>345</v>
      </c>
    </row>
    <row r="10542" spans="59:60" x14ac:dyDescent="0.25">
      <c r="BG10542">
        <v>10541</v>
      </c>
      <c r="BH10542" t="s">
        <v>346</v>
      </c>
    </row>
    <row r="10543" spans="59:60" x14ac:dyDescent="0.25">
      <c r="BG10543">
        <v>10542</v>
      </c>
      <c r="BH10543" t="s">
        <v>347</v>
      </c>
    </row>
    <row r="10544" spans="59:60" x14ac:dyDescent="0.25">
      <c r="BG10544">
        <v>10543</v>
      </c>
      <c r="BH10544" t="s">
        <v>348</v>
      </c>
    </row>
    <row r="10545" spans="59:60" x14ac:dyDescent="0.25">
      <c r="BG10545">
        <v>10544</v>
      </c>
      <c r="BH10545" t="s">
        <v>349</v>
      </c>
    </row>
    <row r="10546" spans="59:60" x14ac:dyDescent="0.25">
      <c r="BG10546">
        <v>10545</v>
      </c>
      <c r="BH10546" t="s">
        <v>350</v>
      </c>
    </row>
    <row r="10547" spans="59:60" x14ac:dyDescent="0.25">
      <c r="BG10547">
        <v>10546</v>
      </c>
      <c r="BH10547" t="s">
        <v>351</v>
      </c>
    </row>
    <row r="10548" spans="59:60" x14ac:dyDescent="0.25">
      <c r="BG10548">
        <v>10547</v>
      </c>
      <c r="BH10548" t="s">
        <v>352</v>
      </c>
    </row>
    <row r="10549" spans="59:60" x14ac:dyDescent="0.25">
      <c r="BG10549">
        <v>10548</v>
      </c>
      <c r="BH10549" t="s">
        <v>293</v>
      </c>
    </row>
    <row r="10550" spans="59:60" x14ac:dyDescent="0.25">
      <c r="BG10550">
        <v>10549</v>
      </c>
      <c r="BH10550" t="s">
        <v>294</v>
      </c>
    </row>
    <row r="10551" spans="59:60" x14ac:dyDescent="0.25">
      <c r="BG10551">
        <v>10550</v>
      </c>
      <c r="BH10551" t="s">
        <v>295</v>
      </c>
    </row>
    <row r="10552" spans="59:60" x14ac:dyDescent="0.25">
      <c r="BG10552">
        <v>10551</v>
      </c>
      <c r="BH10552" t="s">
        <v>296</v>
      </c>
    </row>
    <row r="10553" spans="59:60" x14ac:dyDescent="0.25">
      <c r="BG10553">
        <v>10552</v>
      </c>
      <c r="BH10553" t="s">
        <v>297</v>
      </c>
    </row>
    <row r="10554" spans="59:60" x14ac:dyDescent="0.25">
      <c r="BG10554">
        <v>10553</v>
      </c>
      <c r="BH10554" t="s">
        <v>298</v>
      </c>
    </row>
    <row r="10555" spans="59:60" x14ac:dyDescent="0.25">
      <c r="BG10555">
        <v>10554</v>
      </c>
      <c r="BH10555" t="s">
        <v>299</v>
      </c>
    </row>
    <row r="10556" spans="59:60" x14ac:dyDescent="0.25">
      <c r="BG10556">
        <v>10555</v>
      </c>
      <c r="BH10556" t="s">
        <v>300</v>
      </c>
    </row>
    <row r="10557" spans="59:60" x14ac:dyDescent="0.25">
      <c r="BG10557">
        <v>10556</v>
      </c>
      <c r="BH10557" t="s">
        <v>301</v>
      </c>
    </row>
    <row r="10558" spans="59:60" x14ac:dyDescent="0.25">
      <c r="BG10558">
        <v>10557</v>
      </c>
      <c r="BH10558" t="s">
        <v>302</v>
      </c>
    </row>
    <row r="10559" spans="59:60" x14ac:dyDescent="0.25">
      <c r="BG10559">
        <v>10558</v>
      </c>
      <c r="BH10559" t="s">
        <v>303</v>
      </c>
    </row>
    <row r="10560" spans="59:60" x14ac:dyDescent="0.25">
      <c r="BG10560">
        <v>10559</v>
      </c>
      <c r="BH10560" t="s">
        <v>304</v>
      </c>
    </row>
    <row r="10561" spans="59:60" x14ac:dyDescent="0.25">
      <c r="BG10561">
        <v>10560</v>
      </c>
      <c r="BH10561" t="s">
        <v>305</v>
      </c>
    </row>
    <row r="10562" spans="59:60" x14ac:dyDescent="0.25">
      <c r="BG10562">
        <v>10561</v>
      </c>
      <c r="BH10562" t="s">
        <v>306</v>
      </c>
    </row>
    <row r="10563" spans="59:60" x14ac:dyDescent="0.25">
      <c r="BG10563">
        <v>10562</v>
      </c>
      <c r="BH10563" t="s">
        <v>307</v>
      </c>
    </row>
    <row r="10564" spans="59:60" x14ac:dyDescent="0.25">
      <c r="BG10564">
        <v>10563</v>
      </c>
      <c r="BH10564" t="s">
        <v>308</v>
      </c>
    </row>
    <row r="10565" spans="59:60" x14ac:dyDescent="0.25">
      <c r="BG10565">
        <v>10564</v>
      </c>
      <c r="BH10565" t="s">
        <v>309</v>
      </c>
    </row>
    <row r="10566" spans="59:60" x14ac:dyDescent="0.25">
      <c r="BG10566">
        <v>10565</v>
      </c>
      <c r="BH10566" t="s">
        <v>310</v>
      </c>
    </row>
    <row r="10567" spans="59:60" x14ac:dyDescent="0.25">
      <c r="BG10567">
        <v>10566</v>
      </c>
      <c r="BH10567" t="s">
        <v>311</v>
      </c>
    </row>
    <row r="10568" spans="59:60" x14ac:dyDescent="0.25">
      <c r="BG10568">
        <v>10567</v>
      </c>
      <c r="BH10568" t="s">
        <v>312</v>
      </c>
    </row>
    <row r="10569" spans="59:60" x14ac:dyDescent="0.25">
      <c r="BG10569">
        <v>10568</v>
      </c>
      <c r="BH10569" t="s">
        <v>313</v>
      </c>
    </row>
    <row r="10570" spans="59:60" x14ac:dyDescent="0.25">
      <c r="BG10570">
        <v>10569</v>
      </c>
      <c r="BH10570" t="s">
        <v>314</v>
      </c>
    </row>
    <row r="10571" spans="59:60" x14ac:dyDescent="0.25">
      <c r="BG10571">
        <v>10570</v>
      </c>
      <c r="BH10571" t="s">
        <v>315</v>
      </c>
    </row>
    <row r="10572" spans="59:60" x14ac:dyDescent="0.25">
      <c r="BG10572">
        <v>10571</v>
      </c>
      <c r="BH10572" t="s">
        <v>316</v>
      </c>
    </row>
    <row r="10573" spans="59:60" x14ac:dyDescent="0.25">
      <c r="BG10573">
        <v>10572</v>
      </c>
      <c r="BH10573" t="s">
        <v>317</v>
      </c>
    </row>
    <row r="10574" spans="59:60" x14ac:dyDescent="0.25">
      <c r="BG10574">
        <v>10573</v>
      </c>
      <c r="BH10574" t="s">
        <v>318</v>
      </c>
    </row>
    <row r="10575" spans="59:60" x14ac:dyDescent="0.25">
      <c r="BG10575">
        <v>10574</v>
      </c>
      <c r="BH10575" t="s">
        <v>319</v>
      </c>
    </row>
    <row r="10576" spans="59:60" x14ac:dyDescent="0.25">
      <c r="BG10576">
        <v>10575</v>
      </c>
      <c r="BH10576" t="s">
        <v>320</v>
      </c>
    </row>
    <row r="10577" spans="59:60" x14ac:dyDescent="0.25">
      <c r="BG10577">
        <v>10576</v>
      </c>
      <c r="BH10577" t="s">
        <v>321</v>
      </c>
    </row>
    <row r="10578" spans="59:60" x14ac:dyDescent="0.25">
      <c r="BG10578">
        <v>10577</v>
      </c>
      <c r="BH10578" t="s">
        <v>322</v>
      </c>
    </row>
    <row r="10579" spans="59:60" x14ac:dyDescent="0.25">
      <c r="BG10579">
        <v>10578</v>
      </c>
      <c r="BH10579" t="s">
        <v>323</v>
      </c>
    </row>
    <row r="10580" spans="59:60" x14ac:dyDescent="0.25">
      <c r="BG10580">
        <v>10579</v>
      </c>
      <c r="BH10580" t="s">
        <v>324</v>
      </c>
    </row>
    <row r="10581" spans="59:60" x14ac:dyDescent="0.25">
      <c r="BG10581">
        <v>10580</v>
      </c>
      <c r="BH10581" t="s">
        <v>325</v>
      </c>
    </row>
    <row r="10582" spans="59:60" x14ac:dyDescent="0.25">
      <c r="BG10582">
        <v>10581</v>
      </c>
      <c r="BH10582" t="s">
        <v>326</v>
      </c>
    </row>
    <row r="10583" spans="59:60" x14ac:dyDescent="0.25">
      <c r="BG10583">
        <v>10582</v>
      </c>
      <c r="BH10583" t="s">
        <v>327</v>
      </c>
    </row>
    <row r="10584" spans="59:60" x14ac:dyDescent="0.25">
      <c r="BG10584">
        <v>10583</v>
      </c>
      <c r="BH10584" t="s">
        <v>328</v>
      </c>
    </row>
    <row r="10585" spans="59:60" x14ac:dyDescent="0.25">
      <c r="BG10585">
        <v>10584</v>
      </c>
      <c r="BH10585" t="s">
        <v>329</v>
      </c>
    </row>
    <row r="10586" spans="59:60" x14ac:dyDescent="0.25">
      <c r="BG10586">
        <v>10585</v>
      </c>
      <c r="BH10586" t="s">
        <v>330</v>
      </c>
    </row>
    <row r="10587" spans="59:60" x14ac:dyDescent="0.25">
      <c r="BG10587">
        <v>10586</v>
      </c>
      <c r="BH10587" t="s">
        <v>331</v>
      </c>
    </row>
    <row r="10588" spans="59:60" x14ac:dyDescent="0.25">
      <c r="BG10588">
        <v>10587</v>
      </c>
      <c r="BH10588" t="s">
        <v>332</v>
      </c>
    </row>
    <row r="10589" spans="59:60" x14ac:dyDescent="0.25">
      <c r="BG10589">
        <v>10588</v>
      </c>
      <c r="BH10589" t="s">
        <v>333</v>
      </c>
    </row>
    <row r="10590" spans="59:60" x14ac:dyDescent="0.25">
      <c r="BG10590">
        <v>10589</v>
      </c>
      <c r="BH10590" t="s">
        <v>334</v>
      </c>
    </row>
    <row r="10591" spans="59:60" x14ac:dyDescent="0.25">
      <c r="BG10591">
        <v>10590</v>
      </c>
      <c r="BH10591" t="s">
        <v>335</v>
      </c>
    </row>
    <row r="10592" spans="59:60" x14ac:dyDescent="0.25">
      <c r="BG10592">
        <v>10591</v>
      </c>
      <c r="BH10592" t="s">
        <v>336</v>
      </c>
    </row>
    <row r="10593" spans="59:60" x14ac:dyDescent="0.25">
      <c r="BG10593">
        <v>10592</v>
      </c>
      <c r="BH10593" t="s">
        <v>337</v>
      </c>
    </row>
    <row r="10594" spans="59:60" x14ac:dyDescent="0.25">
      <c r="BG10594">
        <v>10593</v>
      </c>
      <c r="BH10594" t="s">
        <v>338</v>
      </c>
    </row>
    <row r="10595" spans="59:60" x14ac:dyDescent="0.25">
      <c r="BG10595">
        <v>10594</v>
      </c>
      <c r="BH10595" t="s">
        <v>339</v>
      </c>
    </row>
    <row r="10596" spans="59:60" x14ac:dyDescent="0.25">
      <c r="BG10596">
        <v>10595</v>
      </c>
      <c r="BH10596" t="s">
        <v>340</v>
      </c>
    </row>
    <row r="10597" spans="59:60" x14ac:dyDescent="0.25">
      <c r="BG10597">
        <v>10596</v>
      </c>
      <c r="BH10597" t="s">
        <v>341</v>
      </c>
    </row>
    <row r="10598" spans="59:60" x14ac:dyDescent="0.25">
      <c r="BG10598">
        <v>10597</v>
      </c>
      <c r="BH10598" t="s">
        <v>342</v>
      </c>
    </row>
    <row r="10599" spans="59:60" x14ac:dyDescent="0.25">
      <c r="BG10599">
        <v>10598</v>
      </c>
      <c r="BH10599" t="s">
        <v>343</v>
      </c>
    </row>
    <row r="10600" spans="59:60" x14ac:dyDescent="0.25">
      <c r="BG10600">
        <v>10599</v>
      </c>
      <c r="BH10600" t="s">
        <v>344</v>
      </c>
    </row>
    <row r="10601" spans="59:60" x14ac:dyDescent="0.25">
      <c r="BG10601">
        <v>10600</v>
      </c>
      <c r="BH10601" t="s">
        <v>345</v>
      </c>
    </row>
    <row r="10602" spans="59:60" x14ac:dyDescent="0.25">
      <c r="BG10602">
        <v>10601</v>
      </c>
      <c r="BH10602" t="s">
        <v>346</v>
      </c>
    </row>
    <row r="10603" spans="59:60" x14ac:dyDescent="0.25">
      <c r="BG10603">
        <v>10602</v>
      </c>
      <c r="BH10603" t="s">
        <v>347</v>
      </c>
    </row>
    <row r="10604" spans="59:60" x14ac:dyDescent="0.25">
      <c r="BG10604">
        <v>10603</v>
      </c>
      <c r="BH10604" t="s">
        <v>348</v>
      </c>
    </row>
    <row r="10605" spans="59:60" x14ac:dyDescent="0.25">
      <c r="BG10605">
        <v>10604</v>
      </c>
      <c r="BH10605" t="s">
        <v>349</v>
      </c>
    </row>
    <row r="10606" spans="59:60" x14ac:dyDescent="0.25">
      <c r="BG10606">
        <v>10605</v>
      </c>
      <c r="BH10606" t="s">
        <v>350</v>
      </c>
    </row>
    <row r="10607" spans="59:60" x14ac:dyDescent="0.25">
      <c r="BG10607">
        <v>10606</v>
      </c>
      <c r="BH10607" t="s">
        <v>351</v>
      </c>
    </row>
    <row r="10608" spans="59:60" x14ac:dyDescent="0.25">
      <c r="BG10608">
        <v>10607</v>
      </c>
      <c r="BH10608" t="s">
        <v>352</v>
      </c>
    </row>
    <row r="10609" spans="59:60" x14ac:dyDescent="0.25">
      <c r="BG10609">
        <v>10608</v>
      </c>
      <c r="BH10609" t="s">
        <v>293</v>
      </c>
    </row>
    <row r="10610" spans="59:60" x14ac:dyDescent="0.25">
      <c r="BG10610">
        <v>10609</v>
      </c>
      <c r="BH10610" t="s">
        <v>294</v>
      </c>
    </row>
    <row r="10611" spans="59:60" x14ac:dyDescent="0.25">
      <c r="BG10611">
        <v>10610</v>
      </c>
      <c r="BH10611" t="s">
        <v>295</v>
      </c>
    </row>
    <row r="10612" spans="59:60" x14ac:dyDescent="0.25">
      <c r="BG10612">
        <v>10611</v>
      </c>
      <c r="BH10612" t="s">
        <v>296</v>
      </c>
    </row>
    <row r="10613" spans="59:60" x14ac:dyDescent="0.25">
      <c r="BG10613">
        <v>10612</v>
      </c>
      <c r="BH10613" t="s">
        <v>297</v>
      </c>
    </row>
    <row r="10614" spans="59:60" x14ac:dyDescent="0.25">
      <c r="BG10614">
        <v>10613</v>
      </c>
      <c r="BH10614" t="s">
        <v>298</v>
      </c>
    </row>
    <row r="10615" spans="59:60" x14ac:dyDescent="0.25">
      <c r="BG10615">
        <v>10614</v>
      </c>
      <c r="BH10615" t="s">
        <v>299</v>
      </c>
    </row>
    <row r="10616" spans="59:60" x14ac:dyDescent="0.25">
      <c r="BG10616">
        <v>10615</v>
      </c>
      <c r="BH10616" t="s">
        <v>300</v>
      </c>
    </row>
    <row r="10617" spans="59:60" x14ac:dyDescent="0.25">
      <c r="BG10617">
        <v>10616</v>
      </c>
      <c r="BH10617" t="s">
        <v>301</v>
      </c>
    </row>
    <row r="10618" spans="59:60" x14ac:dyDescent="0.25">
      <c r="BG10618">
        <v>10617</v>
      </c>
      <c r="BH10618" t="s">
        <v>302</v>
      </c>
    </row>
    <row r="10619" spans="59:60" x14ac:dyDescent="0.25">
      <c r="BG10619">
        <v>10618</v>
      </c>
      <c r="BH10619" t="s">
        <v>303</v>
      </c>
    </row>
    <row r="10620" spans="59:60" x14ac:dyDescent="0.25">
      <c r="BG10620">
        <v>10619</v>
      </c>
      <c r="BH10620" t="s">
        <v>304</v>
      </c>
    </row>
    <row r="10621" spans="59:60" x14ac:dyDescent="0.25">
      <c r="BG10621">
        <v>10620</v>
      </c>
      <c r="BH10621" t="s">
        <v>305</v>
      </c>
    </row>
    <row r="10622" spans="59:60" x14ac:dyDescent="0.25">
      <c r="BG10622">
        <v>10621</v>
      </c>
      <c r="BH10622" t="s">
        <v>306</v>
      </c>
    </row>
    <row r="10623" spans="59:60" x14ac:dyDescent="0.25">
      <c r="BG10623">
        <v>10622</v>
      </c>
      <c r="BH10623" t="s">
        <v>307</v>
      </c>
    </row>
    <row r="10624" spans="59:60" x14ac:dyDescent="0.25">
      <c r="BG10624">
        <v>10623</v>
      </c>
      <c r="BH10624" t="s">
        <v>308</v>
      </c>
    </row>
    <row r="10625" spans="59:60" x14ac:dyDescent="0.25">
      <c r="BG10625">
        <v>10624</v>
      </c>
      <c r="BH10625" t="s">
        <v>309</v>
      </c>
    </row>
    <row r="10626" spans="59:60" x14ac:dyDescent="0.25">
      <c r="BG10626">
        <v>10625</v>
      </c>
      <c r="BH10626" t="s">
        <v>310</v>
      </c>
    </row>
    <row r="10627" spans="59:60" x14ac:dyDescent="0.25">
      <c r="BG10627">
        <v>10626</v>
      </c>
      <c r="BH10627" t="s">
        <v>311</v>
      </c>
    </row>
    <row r="10628" spans="59:60" x14ac:dyDescent="0.25">
      <c r="BG10628">
        <v>10627</v>
      </c>
      <c r="BH10628" t="s">
        <v>312</v>
      </c>
    </row>
    <row r="10629" spans="59:60" x14ac:dyDescent="0.25">
      <c r="BG10629">
        <v>10628</v>
      </c>
      <c r="BH10629" t="s">
        <v>313</v>
      </c>
    </row>
    <row r="10630" spans="59:60" x14ac:dyDescent="0.25">
      <c r="BG10630">
        <v>10629</v>
      </c>
      <c r="BH10630" t="s">
        <v>314</v>
      </c>
    </row>
    <row r="10631" spans="59:60" x14ac:dyDescent="0.25">
      <c r="BG10631">
        <v>10630</v>
      </c>
      <c r="BH10631" t="s">
        <v>315</v>
      </c>
    </row>
    <row r="10632" spans="59:60" x14ac:dyDescent="0.25">
      <c r="BG10632">
        <v>10631</v>
      </c>
      <c r="BH10632" t="s">
        <v>316</v>
      </c>
    </row>
    <row r="10633" spans="59:60" x14ac:dyDescent="0.25">
      <c r="BG10633">
        <v>10632</v>
      </c>
      <c r="BH10633" t="s">
        <v>317</v>
      </c>
    </row>
    <row r="10634" spans="59:60" x14ac:dyDescent="0.25">
      <c r="BG10634">
        <v>10633</v>
      </c>
      <c r="BH10634" t="s">
        <v>318</v>
      </c>
    </row>
    <row r="10635" spans="59:60" x14ac:dyDescent="0.25">
      <c r="BG10635">
        <v>10634</v>
      </c>
      <c r="BH10635" t="s">
        <v>319</v>
      </c>
    </row>
    <row r="10636" spans="59:60" x14ac:dyDescent="0.25">
      <c r="BG10636">
        <v>10635</v>
      </c>
      <c r="BH10636" t="s">
        <v>320</v>
      </c>
    </row>
    <row r="10637" spans="59:60" x14ac:dyDescent="0.25">
      <c r="BG10637">
        <v>10636</v>
      </c>
      <c r="BH10637" t="s">
        <v>321</v>
      </c>
    </row>
    <row r="10638" spans="59:60" x14ac:dyDescent="0.25">
      <c r="BG10638">
        <v>10637</v>
      </c>
      <c r="BH10638" t="s">
        <v>322</v>
      </c>
    </row>
    <row r="10639" spans="59:60" x14ac:dyDescent="0.25">
      <c r="BG10639">
        <v>10638</v>
      </c>
      <c r="BH10639" t="s">
        <v>323</v>
      </c>
    </row>
    <row r="10640" spans="59:60" x14ac:dyDescent="0.25">
      <c r="BG10640">
        <v>10639</v>
      </c>
      <c r="BH10640" t="s">
        <v>324</v>
      </c>
    </row>
    <row r="10641" spans="59:60" x14ac:dyDescent="0.25">
      <c r="BG10641">
        <v>10640</v>
      </c>
      <c r="BH10641" t="s">
        <v>325</v>
      </c>
    </row>
    <row r="10642" spans="59:60" x14ac:dyDescent="0.25">
      <c r="BG10642">
        <v>10641</v>
      </c>
      <c r="BH10642" t="s">
        <v>326</v>
      </c>
    </row>
    <row r="10643" spans="59:60" x14ac:dyDescent="0.25">
      <c r="BG10643">
        <v>10642</v>
      </c>
      <c r="BH10643" t="s">
        <v>327</v>
      </c>
    </row>
    <row r="10644" spans="59:60" x14ac:dyDescent="0.25">
      <c r="BG10644">
        <v>10643</v>
      </c>
      <c r="BH10644" t="s">
        <v>328</v>
      </c>
    </row>
    <row r="10645" spans="59:60" x14ac:dyDescent="0.25">
      <c r="BG10645">
        <v>10644</v>
      </c>
      <c r="BH10645" t="s">
        <v>329</v>
      </c>
    </row>
    <row r="10646" spans="59:60" x14ac:dyDescent="0.25">
      <c r="BG10646">
        <v>10645</v>
      </c>
      <c r="BH10646" t="s">
        <v>330</v>
      </c>
    </row>
    <row r="10647" spans="59:60" x14ac:dyDescent="0.25">
      <c r="BG10647">
        <v>10646</v>
      </c>
      <c r="BH10647" t="s">
        <v>331</v>
      </c>
    </row>
    <row r="10648" spans="59:60" x14ac:dyDescent="0.25">
      <c r="BG10648">
        <v>10647</v>
      </c>
      <c r="BH10648" t="s">
        <v>332</v>
      </c>
    </row>
    <row r="10649" spans="59:60" x14ac:dyDescent="0.25">
      <c r="BG10649">
        <v>10648</v>
      </c>
      <c r="BH10649" t="s">
        <v>333</v>
      </c>
    </row>
    <row r="10650" spans="59:60" x14ac:dyDescent="0.25">
      <c r="BG10650">
        <v>10649</v>
      </c>
      <c r="BH10650" t="s">
        <v>334</v>
      </c>
    </row>
    <row r="10651" spans="59:60" x14ac:dyDescent="0.25">
      <c r="BG10651">
        <v>10650</v>
      </c>
      <c r="BH10651" t="s">
        <v>335</v>
      </c>
    </row>
    <row r="10652" spans="59:60" x14ac:dyDescent="0.25">
      <c r="BG10652">
        <v>10651</v>
      </c>
      <c r="BH10652" t="s">
        <v>336</v>
      </c>
    </row>
    <row r="10653" spans="59:60" x14ac:dyDescent="0.25">
      <c r="BG10653">
        <v>10652</v>
      </c>
      <c r="BH10653" t="s">
        <v>337</v>
      </c>
    </row>
    <row r="10654" spans="59:60" x14ac:dyDescent="0.25">
      <c r="BG10654">
        <v>10653</v>
      </c>
      <c r="BH10654" t="s">
        <v>338</v>
      </c>
    </row>
    <row r="10655" spans="59:60" x14ac:dyDescent="0.25">
      <c r="BG10655">
        <v>10654</v>
      </c>
      <c r="BH10655" t="s">
        <v>339</v>
      </c>
    </row>
    <row r="10656" spans="59:60" x14ac:dyDescent="0.25">
      <c r="BG10656">
        <v>10655</v>
      </c>
      <c r="BH10656" t="s">
        <v>340</v>
      </c>
    </row>
    <row r="10657" spans="59:60" x14ac:dyDescent="0.25">
      <c r="BG10657">
        <v>10656</v>
      </c>
      <c r="BH10657" t="s">
        <v>341</v>
      </c>
    </row>
    <row r="10658" spans="59:60" x14ac:dyDescent="0.25">
      <c r="BG10658">
        <v>10657</v>
      </c>
      <c r="BH10658" t="s">
        <v>342</v>
      </c>
    </row>
    <row r="10659" spans="59:60" x14ac:dyDescent="0.25">
      <c r="BG10659">
        <v>10658</v>
      </c>
      <c r="BH10659" t="s">
        <v>343</v>
      </c>
    </row>
    <row r="10660" spans="59:60" x14ac:dyDescent="0.25">
      <c r="BG10660">
        <v>10659</v>
      </c>
      <c r="BH10660" t="s">
        <v>344</v>
      </c>
    </row>
    <row r="10661" spans="59:60" x14ac:dyDescent="0.25">
      <c r="BG10661">
        <v>10660</v>
      </c>
      <c r="BH10661" t="s">
        <v>345</v>
      </c>
    </row>
    <row r="10662" spans="59:60" x14ac:dyDescent="0.25">
      <c r="BG10662">
        <v>10661</v>
      </c>
      <c r="BH10662" t="s">
        <v>346</v>
      </c>
    </row>
    <row r="10663" spans="59:60" x14ac:dyDescent="0.25">
      <c r="BG10663">
        <v>10662</v>
      </c>
      <c r="BH10663" t="s">
        <v>347</v>
      </c>
    </row>
    <row r="10664" spans="59:60" x14ac:dyDescent="0.25">
      <c r="BG10664">
        <v>10663</v>
      </c>
      <c r="BH10664" t="s">
        <v>348</v>
      </c>
    </row>
    <row r="10665" spans="59:60" x14ac:dyDescent="0.25">
      <c r="BG10665">
        <v>10664</v>
      </c>
      <c r="BH10665" t="s">
        <v>349</v>
      </c>
    </row>
    <row r="10666" spans="59:60" x14ac:dyDescent="0.25">
      <c r="BG10666">
        <v>10665</v>
      </c>
      <c r="BH10666" t="s">
        <v>350</v>
      </c>
    </row>
    <row r="10667" spans="59:60" x14ac:dyDescent="0.25">
      <c r="BG10667">
        <v>10666</v>
      </c>
      <c r="BH10667" t="s">
        <v>351</v>
      </c>
    </row>
    <row r="10668" spans="59:60" x14ac:dyDescent="0.25">
      <c r="BG10668">
        <v>10667</v>
      </c>
      <c r="BH10668" t="s">
        <v>352</v>
      </c>
    </row>
    <row r="10669" spans="59:60" x14ac:dyDescent="0.25">
      <c r="BG10669">
        <v>10668</v>
      </c>
      <c r="BH10669" t="s">
        <v>293</v>
      </c>
    </row>
    <row r="10670" spans="59:60" x14ac:dyDescent="0.25">
      <c r="BG10670">
        <v>10669</v>
      </c>
      <c r="BH10670" t="s">
        <v>294</v>
      </c>
    </row>
    <row r="10671" spans="59:60" x14ac:dyDescent="0.25">
      <c r="BG10671">
        <v>10670</v>
      </c>
      <c r="BH10671" t="s">
        <v>295</v>
      </c>
    </row>
    <row r="10672" spans="59:60" x14ac:dyDescent="0.25">
      <c r="BG10672">
        <v>10671</v>
      </c>
      <c r="BH10672" t="s">
        <v>296</v>
      </c>
    </row>
    <row r="10673" spans="59:60" x14ac:dyDescent="0.25">
      <c r="BG10673">
        <v>10672</v>
      </c>
      <c r="BH10673" t="s">
        <v>297</v>
      </c>
    </row>
    <row r="10674" spans="59:60" x14ac:dyDescent="0.25">
      <c r="BG10674">
        <v>10673</v>
      </c>
      <c r="BH10674" t="s">
        <v>298</v>
      </c>
    </row>
    <row r="10675" spans="59:60" x14ac:dyDescent="0.25">
      <c r="BG10675">
        <v>10674</v>
      </c>
      <c r="BH10675" t="s">
        <v>299</v>
      </c>
    </row>
    <row r="10676" spans="59:60" x14ac:dyDescent="0.25">
      <c r="BG10676">
        <v>10675</v>
      </c>
      <c r="BH10676" t="s">
        <v>300</v>
      </c>
    </row>
    <row r="10677" spans="59:60" x14ac:dyDescent="0.25">
      <c r="BG10677">
        <v>10676</v>
      </c>
      <c r="BH10677" t="s">
        <v>301</v>
      </c>
    </row>
    <row r="10678" spans="59:60" x14ac:dyDescent="0.25">
      <c r="BG10678">
        <v>10677</v>
      </c>
      <c r="BH10678" t="s">
        <v>302</v>
      </c>
    </row>
    <row r="10679" spans="59:60" x14ac:dyDescent="0.25">
      <c r="BG10679">
        <v>10678</v>
      </c>
      <c r="BH10679" t="s">
        <v>303</v>
      </c>
    </row>
    <row r="10680" spans="59:60" x14ac:dyDescent="0.25">
      <c r="BG10680">
        <v>10679</v>
      </c>
      <c r="BH10680" t="s">
        <v>304</v>
      </c>
    </row>
    <row r="10681" spans="59:60" x14ac:dyDescent="0.25">
      <c r="BG10681">
        <v>10680</v>
      </c>
      <c r="BH10681" t="s">
        <v>305</v>
      </c>
    </row>
    <row r="10682" spans="59:60" x14ac:dyDescent="0.25">
      <c r="BG10682">
        <v>10681</v>
      </c>
      <c r="BH10682" t="s">
        <v>306</v>
      </c>
    </row>
    <row r="10683" spans="59:60" x14ac:dyDescent="0.25">
      <c r="BG10683">
        <v>10682</v>
      </c>
      <c r="BH10683" t="s">
        <v>307</v>
      </c>
    </row>
    <row r="10684" spans="59:60" x14ac:dyDescent="0.25">
      <c r="BG10684">
        <v>10683</v>
      </c>
      <c r="BH10684" t="s">
        <v>308</v>
      </c>
    </row>
    <row r="10685" spans="59:60" x14ac:dyDescent="0.25">
      <c r="BG10685">
        <v>10684</v>
      </c>
      <c r="BH10685" t="s">
        <v>309</v>
      </c>
    </row>
    <row r="10686" spans="59:60" x14ac:dyDescent="0.25">
      <c r="BG10686">
        <v>10685</v>
      </c>
      <c r="BH10686" t="s">
        <v>310</v>
      </c>
    </row>
    <row r="10687" spans="59:60" x14ac:dyDescent="0.25">
      <c r="BG10687">
        <v>10686</v>
      </c>
      <c r="BH10687" t="s">
        <v>311</v>
      </c>
    </row>
    <row r="10688" spans="59:60" x14ac:dyDescent="0.25">
      <c r="BG10688">
        <v>10687</v>
      </c>
      <c r="BH10688" t="s">
        <v>312</v>
      </c>
    </row>
    <row r="10689" spans="59:60" x14ac:dyDescent="0.25">
      <c r="BG10689">
        <v>10688</v>
      </c>
      <c r="BH10689" t="s">
        <v>313</v>
      </c>
    </row>
    <row r="10690" spans="59:60" x14ac:dyDescent="0.25">
      <c r="BG10690">
        <v>10689</v>
      </c>
      <c r="BH10690" t="s">
        <v>314</v>
      </c>
    </row>
    <row r="10691" spans="59:60" x14ac:dyDescent="0.25">
      <c r="BG10691">
        <v>10690</v>
      </c>
      <c r="BH10691" t="s">
        <v>315</v>
      </c>
    </row>
    <row r="10692" spans="59:60" x14ac:dyDescent="0.25">
      <c r="BG10692">
        <v>10691</v>
      </c>
      <c r="BH10692" t="s">
        <v>316</v>
      </c>
    </row>
    <row r="10693" spans="59:60" x14ac:dyDescent="0.25">
      <c r="BG10693">
        <v>10692</v>
      </c>
      <c r="BH10693" t="s">
        <v>317</v>
      </c>
    </row>
    <row r="10694" spans="59:60" x14ac:dyDescent="0.25">
      <c r="BG10694">
        <v>10693</v>
      </c>
      <c r="BH10694" t="s">
        <v>318</v>
      </c>
    </row>
    <row r="10695" spans="59:60" x14ac:dyDescent="0.25">
      <c r="BG10695">
        <v>10694</v>
      </c>
      <c r="BH10695" t="s">
        <v>319</v>
      </c>
    </row>
    <row r="10696" spans="59:60" x14ac:dyDescent="0.25">
      <c r="BG10696">
        <v>10695</v>
      </c>
      <c r="BH10696" t="s">
        <v>320</v>
      </c>
    </row>
    <row r="10697" spans="59:60" x14ac:dyDescent="0.25">
      <c r="BG10697">
        <v>10696</v>
      </c>
      <c r="BH10697" t="s">
        <v>321</v>
      </c>
    </row>
    <row r="10698" spans="59:60" x14ac:dyDescent="0.25">
      <c r="BG10698">
        <v>10697</v>
      </c>
      <c r="BH10698" t="s">
        <v>322</v>
      </c>
    </row>
    <row r="10699" spans="59:60" x14ac:dyDescent="0.25">
      <c r="BG10699">
        <v>10698</v>
      </c>
      <c r="BH10699" t="s">
        <v>323</v>
      </c>
    </row>
    <row r="10700" spans="59:60" x14ac:dyDescent="0.25">
      <c r="BG10700">
        <v>10699</v>
      </c>
      <c r="BH10700" t="s">
        <v>324</v>
      </c>
    </row>
    <row r="10701" spans="59:60" x14ac:dyDescent="0.25">
      <c r="BG10701">
        <v>10700</v>
      </c>
      <c r="BH10701" t="s">
        <v>325</v>
      </c>
    </row>
    <row r="10702" spans="59:60" x14ac:dyDescent="0.25">
      <c r="BG10702">
        <v>10701</v>
      </c>
      <c r="BH10702" t="s">
        <v>326</v>
      </c>
    </row>
    <row r="10703" spans="59:60" x14ac:dyDescent="0.25">
      <c r="BG10703">
        <v>10702</v>
      </c>
      <c r="BH10703" t="s">
        <v>327</v>
      </c>
    </row>
    <row r="10704" spans="59:60" x14ac:dyDescent="0.25">
      <c r="BG10704">
        <v>10703</v>
      </c>
      <c r="BH10704" t="s">
        <v>328</v>
      </c>
    </row>
    <row r="10705" spans="59:60" x14ac:dyDescent="0.25">
      <c r="BG10705">
        <v>10704</v>
      </c>
      <c r="BH10705" t="s">
        <v>329</v>
      </c>
    </row>
    <row r="10706" spans="59:60" x14ac:dyDescent="0.25">
      <c r="BG10706">
        <v>10705</v>
      </c>
      <c r="BH10706" t="s">
        <v>330</v>
      </c>
    </row>
    <row r="10707" spans="59:60" x14ac:dyDescent="0.25">
      <c r="BG10707">
        <v>10706</v>
      </c>
      <c r="BH10707" t="s">
        <v>331</v>
      </c>
    </row>
    <row r="10708" spans="59:60" x14ac:dyDescent="0.25">
      <c r="BG10708">
        <v>10707</v>
      </c>
      <c r="BH10708" t="s">
        <v>332</v>
      </c>
    </row>
    <row r="10709" spans="59:60" x14ac:dyDescent="0.25">
      <c r="BG10709">
        <v>10708</v>
      </c>
      <c r="BH10709" t="s">
        <v>333</v>
      </c>
    </row>
    <row r="10710" spans="59:60" x14ac:dyDescent="0.25">
      <c r="BG10710">
        <v>10709</v>
      </c>
      <c r="BH10710" t="s">
        <v>334</v>
      </c>
    </row>
    <row r="10711" spans="59:60" x14ac:dyDescent="0.25">
      <c r="BG10711">
        <v>10710</v>
      </c>
      <c r="BH10711" t="s">
        <v>335</v>
      </c>
    </row>
    <row r="10712" spans="59:60" x14ac:dyDescent="0.25">
      <c r="BG10712">
        <v>10711</v>
      </c>
      <c r="BH10712" t="s">
        <v>336</v>
      </c>
    </row>
    <row r="10713" spans="59:60" x14ac:dyDescent="0.25">
      <c r="BG10713">
        <v>10712</v>
      </c>
      <c r="BH10713" t="s">
        <v>337</v>
      </c>
    </row>
    <row r="10714" spans="59:60" x14ac:dyDescent="0.25">
      <c r="BG10714">
        <v>10713</v>
      </c>
      <c r="BH10714" t="s">
        <v>338</v>
      </c>
    </row>
    <row r="10715" spans="59:60" x14ac:dyDescent="0.25">
      <c r="BG10715">
        <v>10714</v>
      </c>
      <c r="BH10715" t="s">
        <v>339</v>
      </c>
    </row>
    <row r="10716" spans="59:60" x14ac:dyDescent="0.25">
      <c r="BG10716">
        <v>10715</v>
      </c>
      <c r="BH10716" t="s">
        <v>340</v>
      </c>
    </row>
    <row r="10717" spans="59:60" x14ac:dyDescent="0.25">
      <c r="BG10717">
        <v>10716</v>
      </c>
      <c r="BH10717" t="s">
        <v>341</v>
      </c>
    </row>
    <row r="10718" spans="59:60" x14ac:dyDescent="0.25">
      <c r="BG10718">
        <v>10717</v>
      </c>
      <c r="BH10718" t="s">
        <v>342</v>
      </c>
    </row>
    <row r="10719" spans="59:60" x14ac:dyDescent="0.25">
      <c r="BG10719">
        <v>10718</v>
      </c>
      <c r="BH10719" t="s">
        <v>343</v>
      </c>
    </row>
    <row r="10720" spans="59:60" x14ac:dyDescent="0.25">
      <c r="BG10720">
        <v>10719</v>
      </c>
      <c r="BH10720" t="s">
        <v>344</v>
      </c>
    </row>
    <row r="10721" spans="59:60" x14ac:dyDescent="0.25">
      <c r="BG10721">
        <v>10720</v>
      </c>
      <c r="BH10721" t="s">
        <v>345</v>
      </c>
    </row>
    <row r="10722" spans="59:60" x14ac:dyDescent="0.25">
      <c r="BG10722">
        <v>10721</v>
      </c>
      <c r="BH10722" t="s">
        <v>346</v>
      </c>
    </row>
    <row r="10723" spans="59:60" x14ac:dyDescent="0.25">
      <c r="BG10723">
        <v>10722</v>
      </c>
      <c r="BH10723" t="s">
        <v>347</v>
      </c>
    </row>
    <row r="10724" spans="59:60" x14ac:dyDescent="0.25">
      <c r="BG10724">
        <v>10723</v>
      </c>
      <c r="BH10724" t="s">
        <v>348</v>
      </c>
    </row>
    <row r="10725" spans="59:60" x14ac:dyDescent="0.25">
      <c r="BG10725">
        <v>10724</v>
      </c>
      <c r="BH10725" t="s">
        <v>349</v>
      </c>
    </row>
    <row r="10726" spans="59:60" x14ac:dyDescent="0.25">
      <c r="BG10726">
        <v>10725</v>
      </c>
      <c r="BH10726" t="s">
        <v>350</v>
      </c>
    </row>
    <row r="10727" spans="59:60" x14ac:dyDescent="0.25">
      <c r="BG10727">
        <v>10726</v>
      </c>
      <c r="BH10727" t="s">
        <v>351</v>
      </c>
    </row>
    <row r="10728" spans="59:60" x14ac:dyDescent="0.25">
      <c r="BG10728">
        <v>10727</v>
      </c>
      <c r="BH10728" t="s">
        <v>352</v>
      </c>
    </row>
    <row r="10729" spans="59:60" x14ac:dyDescent="0.25">
      <c r="BG10729">
        <v>10728</v>
      </c>
      <c r="BH10729" t="s">
        <v>293</v>
      </c>
    </row>
    <row r="10730" spans="59:60" x14ac:dyDescent="0.25">
      <c r="BG10730">
        <v>10729</v>
      </c>
      <c r="BH10730" t="s">
        <v>294</v>
      </c>
    </row>
    <row r="10731" spans="59:60" x14ac:dyDescent="0.25">
      <c r="BG10731">
        <v>10730</v>
      </c>
      <c r="BH10731" t="s">
        <v>295</v>
      </c>
    </row>
    <row r="10732" spans="59:60" x14ac:dyDescent="0.25">
      <c r="BG10732">
        <v>10731</v>
      </c>
      <c r="BH10732" t="s">
        <v>296</v>
      </c>
    </row>
    <row r="10733" spans="59:60" x14ac:dyDescent="0.25">
      <c r="BG10733">
        <v>10732</v>
      </c>
      <c r="BH10733" t="s">
        <v>297</v>
      </c>
    </row>
    <row r="10734" spans="59:60" x14ac:dyDescent="0.25">
      <c r="BG10734">
        <v>10733</v>
      </c>
      <c r="BH10734" t="s">
        <v>298</v>
      </c>
    </row>
    <row r="10735" spans="59:60" x14ac:dyDescent="0.25">
      <c r="BG10735">
        <v>10734</v>
      </c>
      <c r="BH10735" t="s">
        <v>299</v>
      </c>
    </row>
    <row r="10736" spans="59:60" x14ac:dyDescent="0.25">
      <c r="BG10736">
        <v>10735</v>
      </c>
      <c r="BH10736" t="s">
        <v>300</v>
      </c>
    </row>
    <row r="10737" spans="59:60" x14ac:dyDescent="0.25">
      <c r="BG10737">
        <v>10736</v>
      </c>
      <c r="BH10737" t="s">
        <v>301</v>
      </c>
    </row>
    <row r="10738" spans="59:60" x14ac:dyDescent="0.25">
      <c r="BG10738">
        <v>10737</v>
      </c>
      <c r="BH10738" t="s">
        <v>302</v>
      </c>
    </row>
    <row r="10739" spans="59:60" x14ac:dyDescent="0.25">
      <c r="BG10739">
        <v>10738</v>
      </c>
      <c r="BH10739" t="s">
        <v>303</v>
      </c>
    </row>
    <row r="10740" spans="59:60" x14ac:dyDescent="0.25">
      <c r="BG10740">
        <v>10739</v>
      </c>
      <c r="BH10740" t="s">
        <v>304</v>
      </c>
    </row>
    <row r="10741" spans="59:60" x14ac:dyDescent="0.25">
      <c r="BG10741">
        <v>10740</v>
      </c>
      <c r="BH10741" t="s">
        <v>305</v>
      </c>
    </row>
    <row r="10742" spans="59:60" x14ac:dyDescent="0.25">
      <c r="BG10742">
        <v>10741</v>
      </c>
      <c r="BH10742" t="s">
        <v>306</v>
      </c>
    </row>
    <row r="10743" spans="59:60" x14ac:dyDescent="0.25">
      <c r="BG10743">
        <v>10742</v>
      </c>
      <c r="BH10743" t="s">
        <v>307</v>
      </c>
    </row>
    <row r="10744" spans="59:60" x14ac:dyDescent="0.25">
      <c r="BG10744">
        <v>10743</v>
      </c>
      <c r="BH10744" t="s">
        <v>308</v>
      </c>
    </row>
    <row r="10745" spans="59:60" x14ac:dyDescent="0.25">
      <c r="BG10745">
        <v>10744</v>
      </c>
      <c r="BH10745" t="s">
        <v>309</v>
      </c>
    </row>
    <row r="10746" spans="59:60" x14ac:dyDescent="0.25">
      <c r="BG10746">
        <v>10745</v>
      </c>
      <c r="BH10746" t="s">
        <v>310</v>
      </c>
    </row>
    <row r="10747" spans="59:60" x14ac:dyDescent="0.25">
      <c r="BG10747">
        <v>10746</v>
      </c>
      <c r="BH10747" t="s">
        <v>311</v>
      </c>
    </row>
    <row r="10748" spans="59:60" x14ac:dyDescent="0.25">
      <c r="BG10748">
        <v>10747</v>
      </c>
      <c r="BH10748" t="s">
        <v>312</v>
      </c>
    </row>
    <row r="10749" spans="59:60" x14ac:dyDescent="0.25">
      <c r="BG10749">
        <v>10748</v>
      </c>
      <c r="BH10749" t="s">
        <v>313</v>
      </c>
    </row>
    <row r="10750" spans="59:60" x14ac:dyDescent="0.25">
      <c r="BG10750">
        <v>10749</v>
      </c>
      <c r="BH10750" t="s">
        <v>314</v>
      </c>
    </row>
    <row r="10751" spans="59:60" x14ac:dyDescent="0.25">
      <c r="BG10751">
        <v>10750</v>
      </c>
      <c r="BH10751" t="s">
        <v>315</v>
      </c>
    </row>
    <row r="10752" spans="59:60" x14ac:dyDescent="0.25">
      <c r="BG10752">
        <v>10751</v>
      </c>
      <c r="BH10752" t="s">
        <v>316</v>
      </c>
    </row>
    <row r="10753" spans="59:60" x14ac:dyDescent="0.25">
      <c r="BG10753">
        <v>10752</v>
      </c>
      <c r="BH10753" t="s">
        <v>317</v>
      </c>
    </row>
    <row r="10754" spans="59:60" x14ac:dyDescent="0.25">
      <c r="BG10754">
        <v>10753</v>
      </c>
      <c r="BH10754" t="s">
        <v>318</v>
      </c>
    </row>
    <row r="10755" spans="59:60" x14ac:dyDescent="0.25">
      <c r="BG10755">
        <v>10754</v>
      </c>
      <c r="BH10755" t="s">
        <v>319</v>
      </c>
    </row>
    <row r="10756" spans="59:60" x14ac:dyDescent="0.25">
      <c r="BG10756">
        <v>10755</v>
      </c>
      <c r="BH10756" t="s">
        <v>320</v>
      </c>
    </row>
    <row r="10757" spans="59:60" x14ac:dyDescent="0.25">
      <c r="BG10757">
        <v>10756</v>
      </c>
      <c r="BH10757" t="s">
        <v>321</v>
      </c>
    </row>
    <row r="10758" spans="59:60" x14ac:dyDescent="0.25">
      <c r="BG10758">
        <v>10757</v>
      </c>
      <c r="BH10758" t="s">
        <v>322</v>
      </c>
    </row>
    <row r="10759" spans="59:60" x14ac:dyDescent="0.25">
      <c r="BG10759">
        <v>10758</v>
      </c>
      <c r="BH10759" t="s">
        <v>323</v>
      </c>
    </row>
    <row r="10760" spans="59:60" x14ac:dyDescent="0.25">
      <c r="BG10760">
        <v>10759</v>
      </c>
      <c r="BH10760" t="s">
        <v>324</v>
      </c>
    </row>
    <row r="10761" spans="59:60" x14ac:dyDescent="0.25">
      <c r="BG10761">
        <v>10760</v>
      </c>
      <c r="BH10761" t="s">
        <v>325</v>
      </c>
    </row>
    <row r="10762" spans="59:60" x14ac:dyDescent="0.25">
      <c r="BG10762">
        <v>10761</v>
      </c>
      <c r="BH10762" t="s">
        <v>326</v>
      </c>
    </row>
    <row r="10763" spans="59:60" x14ac:dyDescent="0.25">
      <c r="BG10763">
        <v>10762</v>
      </c>
      <c r="BH10763" t="s">
        <v>327</v>
      </c>
    </row>
    <row r="10764" spans="59:60" x14ac:dyDescent="0.25">
      <c r="BG10764">
        <v>10763</v>
      </c>
      <c r="BH10764" t="s">
        <v>328</v>
      </c>
    </row>
    <row r="10765" spans="59:60" x14ac:dyDescent="0.25">
      <c r="BG10765">
        <v>10764</v>
      </c>
      <c r="BH10765" t="s">
        <v>329</v>
      </c>
    </row>
    <row r="10766" spans="59:60" x14ac:dyDescent="0.25">
      <c r="BG10766">
        <v>10765</v>
      </c>
      <c r="BH10766" t="s">
        <v>330</v>
      </c>
    </row>
    <row r="10767" spans="59:60" x14ac:dyDescent="0.25">
      <c r="BG10767">
        <v>10766</v>
      </c>
      <c r="BH10767" t="s">
        <v>331</v>
      </c>
    </row>
    <row r="10768" spans="59:60" x14ac:dyDescent="0.25">
      <c r="BG10768">
        <v>10767</v>
      </c>
      <c r="BH10768" t="s">
        <v>332</v>
      </c>
    </row>
    <row r="10769" spans="59:60" x14ac:dyDescent="0.25">
      <c r="BG10769">
        <v>10768</v>
      </c>
      <c r="BH10769" t="s">
        <v>333</v>
      </c>
    </row>
    <row r="10770" spans="59:60" x14ac:dyDescent="0.25">
      <c r="BG10770">
        <v>10769</v>
      </c>
      <c r="BH10770" t="s">
        <v>334</v>
      </c>
    </row>
    <row r="10771" spans="59:60" x14ac:dyDescent="0.25">
      <c r="BG10771">
        <v>10770</v>
      </c>
      <c r="BH10771" t="s">
        <v>335</v>
      </c>
    </row>
    <row r="10772" spans="59:60" x14ac:dyDescent="0.25">
      <c r="BG10772">
        <v>10771</v>
      </c>
      <c r="BH10772" t="s">
        <v>336</v>
      </c>
    </row>
    <row r="10773" spans="59:60" x14ac:dyDescent="0.25">
      <c r="BG10773">
        <v>10772</v>
      </c>
      <c r="BH10773" t="s">
        <v>337</v>
      </c>
    </row>
    <row r="10774" spans="59:60" x14ac:dyDescent="0.25">
      <c r="BG10774">
        <v>10773</v>
      </c>
      <c r="BH10774" t="s">
        <v>338</v>
      </c>
    </row>
    <row r="10775" spans="59:60" x14ac:dyDescent="0.25">
      <c r="BG10775">
        <v>10774</v>
      </c>
      <c r="BH10775" t="s">
        <v>339</v>
      </c>
    </row>
    <row r="10776" spans="59:60" x14ac:dyDescent="0.25">
      <c r="BG10776">
        <v>10775</v>
      </c>
      <c r="BH10776" t="s">
        <v>340</v>
      </c>
    </row>
    <row r="10777" spans="59:60" x14ac:dyDescent="0.25">
      <c r="BG10777">
        <v>10776</v>
      </c>
      <c r="BH10777" t="s">
        <v>341</v>
      </c>
    </row>
    <row r="10778" spans="59:60" x14ac:dyDescent="0.25">
      <c r="BG10778">
        <v>10777</v>
      </c>
      <c r="BH10778" t="s">
        <v>342</v>
      </c>
    </row>
    <row r="10779" spans="59:60" x14ac:dyDescent="0.25">
      <c r="BG10779">
        <v>10778</v>
      </c>
      <c r="BH10779" t="s">
        <v>343</v>
      </c>
    </row>
    <row r="10780" spans="59:60" x14ac:dyDescent="0.25">
      <c r="BG10780">
        <v>10779</v>
      </c>
      <c r="BH10780" t="s">
        <v>344</v>
      </c>
    </row>
    <row r="10781" spans="59:60" x14ac:dyDescent="0.25">
      <c r="BG10781">
        <v>10780</v>
      </c>
      <c r="BH10781" t="s">
        <v>345</v>
      </c>
    </row>
    <row r="10782" spans="59:60" x14ac:dyDescent="0.25">
      <c r="BG10782">
        <v>10781</v>
      </c>
      <c r="BH10782" t="s">
        <v>346</v>
      </c>
    </row>
    <row r="10783" spans="59:60" x14ac:dyDescent="0.25">
      <c r="BG10783">
        <v>10782</v>
      </c>
      <c r="BH10783" t="s">
        <v>347</v>
      </c>
    </row>
    <row r="10784" spans="59:60" x14ac:dyDescent="0.25">
      <c r="BG10784">
        <v>10783</v>
      </c>
      <c r="BH10784" t="s">
        <v>348</v>
      </c>
    </row>
    <row r="10785" spans="59:60" x14ac:dyDescent="0.25">
      <c r="BG10785">
        <v>10784</v>
      </c>
      <c r="BH10785" t="s">
        <v>349</v>
      </c>
    </row>
    <row r="10786" spans="59:60" x14ac:dyDescent="0.25">
      <c r="BG10786">
        <v>10785</v>
      </c>
      <c r="BH10786" t="s">
        <v>350</v>
      </c>
    </row>
    <row r="10787" spans="59:60" x14ac:dyDescent="0.25">
      <c r="BG10787">
        <v>10786</v>
      </c>
      <c r="BH10787" t="s">
        <v>351</v>
      </c>
    </row>
    <row r="10788" spans="59:60" x14ac:dyDescent="0.25">
      <c r="BG10788">
        <v>10787</v>
      </c>
      <c r="BH10788" t="s">
        <v>352</v>
      </c>
    </row>
    <row r="10789" spans="59:60" x14ac:dyDescent="0.25">
      <c r="BG10789">
        <v>10788</v>
      </c>
      <c r="BH10789" t="s">
        <v>293</v>
      </c>
    </row>
    <row r="10790" spans="59:60" x14ac:dyDescent="0.25">
      <c r="BG10790">
        <v>10789</v>
      </c>
      <c r="BH10790" t="s">
        <v>294</v>
      </c>
    </row>
    <row r="10791" spans="59:60" x14ac:dyDescent="0.25">
      <c r="BG10791">
        <v>10790</v>
      </c>
      <c r="BH10791" t="s">
        <v>295</v>
      </c>
    </row>
    <row r="10792" spans="59:60" x14ac:dyDescent="0.25">
      <c r="BG10792">
        <v>10791</v>
      </c>
      <c r="BH10792" t="s">
        <v>296</v>
      </c>
    </row>
    <row r="10793" spans="59:60" x14ac:dyDescent="0.25">
      <c r="BG10793">
        <v>10792</v>
      </c>
      <c r="BH10793" t="s">
        <v>297</v>
      </c>
    </row>
    <row r="10794" spans="59:60" x14ac:dyDescent="0.25">
      <c r="BG10794">
        <v>10793</v>
      </c>
      <c r="BH10794" t="s">
        <v>298</v>
      </c>
    </row>
    <row r="10795" spans="59:60" x14ac:dyDescent="0.25">
      <c r="BG10795">
        <v>10794</v>
      </c>
      <c r="BH10795" t="s">
        <v>299</v>
      </c>
    </row>
    <row r="10796" spans="59:60" x14ac:dyDescent="0.25">
      <c r="BG10796">
        <v>10795</v>
      </c>
      <c r="BH10796" t="s">
        <v>300</v>
      </c>
    </row>
    <row r="10797" spans="59:60" x14ac:dyDescent="0.25">
      <c r="BG10797">
        <v>10796</v>
      </c>
      <c r="BH10797" t="s">
        <v>301</v>
      </c>
    </row>
    <row r="10798" spans="59:60" x14ac:dyDescent="0.25">
      <c r="BG10798">
        <v>10797</v>
      </c>
      <c r="BH10798" t="s">
        <v>302</v>
      </c>
    </row>
    <row r="10799" spans="59:60" x14ac:dyDescent="0.25">
      <c r="BG10799">
        <v>10798</v>
      </c>
      <c r="BH10799" t="s">
        <v>303</v>
      </c>
    </row>
    <row r="10800" spans="59:60" x14ac:dyDescent="0.25">
      <c r="BG10800">
        <v>10799</v>
      </c>
      <c r="BH10800" t="s">
        <v>304</v>
      </c>
    </row>
    <row r="10801" spans="59:60" x14ac:dyDescent="0.25">
      <c r="BG10801">
        <v>10800</v>
      </c>
      <c r="BH10801" t="s">
        <v>305</v>
      </c>
    </row>
    <row r="10802" spans="59:60" x14ac:dyDescent="0.25">
      <c r="BG10802">
        <v>10801</v>
      </c>
      <c r="BH10802" t="s">
        <v>306</v>
      </c>
    </row>
    <row r="10803" spans="59:60" x14ac:dyDescent="0.25">
      <c r="BG10803">
        <v>10802</v>
      </c>
      <c r="BH10803" t="s">
        <v>307</v>
      </c>
    </row>
    <row r="10804" spans="59:60" x14ac:dyDescent="0.25">
      <c r="BG10804">
        <v>10803</v>
      </c>
      <c r="BH10804" t="s">
        <v>308</v>
      </c>
    </row>
    <row r="10805" spans="59:60" x14ac:dyDescent="0.25">
      <c r="BG10805">
        <v>10804</v>
      </c>
      <c r="BH10805" t="s">
        <v>309</v>
      </c>
    </row>
    <row r="10806" spans="59:60" x14ac:dyDescent="0.25">
      <c r="BG10806">
        <v>10805</v>
      </c>
      <c r="BH10806" t="s">
        <v>310</v>
      </c>
    </row>
    <row r="10807" spans="59:60" x14ac:dyDescent="0.25">
      <c r="BG10807">
        <v>10806</v>
      </c>
      <c r="BH10807" t="s">
        <v>311</v>
      </c>
    </row>
    <row r="10808" spans="59:60" x14ac:dyDescent="0.25">
      <c r="BG10808">
        <v>10807</v>
      </c>
      <c r="BH10808" t="s">
        <v>312</v>
      </c>
    </row>
    <row r="10809" spans="59:60" x14ac:dyDescent="0.25">
      <c r="BG10809">
        <v>10808</v>
      </c>
      <c r="BH10809" t="s">
        <v>313</v>
      </c>
    </row>
    <row r="10810" spans="59:60" x14ac:dyDescent="0.25">
      <c r="BG10810">
        <v>10809</v>
      </c>
      <c r="BH10810" t="s">
        <v>314</v>
      </c>
    </row>
    <row r="10811" spans="59:60" x14ac:dyDescent="0.25">
      <c r="BG10811">
        <v>10810</v>
      </c>
      <c r="BH10811" t="s">
        <v>315</v>
      </c>
    </row>
    <row r="10812" spans="59:60" x14ac:dyDescent="0.25">
      <c r="BG10812">
        <v>10811</v>
      </c>
      <c r="BH10812" t="s">
        <v>316</v>
      </c>
    </row>
    <row r="10813" spans="59:60" x14ac:dyDescent="0.25">
      <c r="BG10813">
        <v>10812</v>
      </c>
      <c r="BH10813" t="s">
        <v>317</v>
      </c>
    </row>
    <row r="10814" spans="59:60" x14ac:dyDescent="0.25">
      <c r="BG10814">
        <v>10813</v>
      </c>
      <c r="BH10814" t="s">
        <v>318</v>
      </c>
    </row>
    <row r="10815" spans="59:60" x14ac:dyDescent="0.25">
      <c r="BG10815">
        <v>10814</v>
      </c>
      <c r="BH10815" t="s">
        <v>319</v>
      </c>
    </row>
    <row r="10816" spans="59:60" x14ac:dyDescent="0.25">
      <c r="BG10816">
        <v>10815</v>
      </c>
      <c r="BH10816" t="s">
        <v>320</v>
      </c>
    </row>
    <row r="10817" spans="59:60" x14ac:dyDescent="0.25">
      <c r="BG10817">
        <v>10816</v>
      </c>
      <c r="BH10817" t="s">
        <v>321</v>
      </c>
    </row>
    <row r="10818" spans="59:60" x14ac:dyDescent="0.25">
      <c r="BG10818">
        <v>10817</v>
      </c>
      <c r="BH10818" t="s">
        <v>322</v>
      </c>
    </row>
    <row r="10819" spans="59:60" x14ac:dyDescent="0.25">
      <c r="BG10819">
        <v>10818</v>
      </c>
      <c r="BH10819" t="s">
        <v>323</v>
      </c>
    </row>
    <row r="10820" spans="59:60" x14ac:dyDescent="0.25">
      <c r="BG10820">
        <v>10819</v>
      </c>
      <c r="BH10820" t="s">
        <v>324</v>
      </c>
    </row>
    <row r="10821" spans="59:60" x14ac:dyDescent="0.25">
      <c r="BG10821">
        <v>10820</v>
      </c>
      <c r="BH10821" t="s">
        <v>325</v>
      </c>
    </row>
    <row r="10822" spans="59:60" x14ac:dyDescent="0.25">
      <c r="BG10822">
        <v>10821</v>
      </c>
      <c r="BH10822" t="s">
        <v>326</v>
      </c>
    </row>
    <row r="10823" spans="59:60" x14ac:dyDescent="0.25">
      <c r="BG10823">
        <v>10822</v>
      </c>
      <c r="BH10823" t="s">
        <v>327</v>
      </c>
    </row>
    <row r="10824" spans="59:60" x14ac:dyDescent="0.25">
      <c r="BG10824">
        <v>10823</v>
      </c>
      <c r="BH10824" t="s">
        <v>328</v>
      </c>
    </row>
    <row r="10825" spans="59:60" x14ac:dyDescent="0.25">
      <c r="BG10825">
        <v>10824</v>
      </c>
      <c r="BH10825" t="s">
        <v>329</v>
      </c>
    </row>
    <row r="10826" spans="59:60" x14ac:dyDescent="0.25">
      <c r="BG10826">
        <v>10825</v>
      </c>
      <c r="BH10826" t="s">
        <v>330</v>
      </c>
    </row>
    <row r="10827" spans="59:60" x14ac:dyDescent="0.25">
      <c r="BG10827">
        <v>10826</v>
      </c>
      <c r="BH10827" t="s">
        <v>331</v>
      </c>
    </row>
    <row r="10828" spans="59:60" x14ac:dyDescent="0.25">
      <c r="BG10828">
        <v>10827</v>
      </c>
      <c r="BH10828" t="s">
        <v>332</v>
      </c>
    </row>
    <row r="10829" spans="59:60" x14ac:dyDescent="0.25">
      <c r="BG10829">
        <v>10828</v>
      </c>
      <c r="BH10829" t="s">
        <v>333</v>
      </c>
    </row>
    <row r="10830" spans="59:60" x14ac:dyDescent="0.25">
      <c r="BG10830">
        <v>10829</v>
      </c>
      <c r="BH10830" t="s">
        <v>334</v>
      </c>
    </row>
    <row r="10831" spans="59:60" x14ac:dyDescent="0.25">
      <c r="BG10831">
        <v>10830</v>
      </c>
      <c r="BH10831" t="s">
        <v>335</v>
      </c>
    </row>
    <row r="10832" spans="59:60" x14ac:dyDescent="0.25">
      <c r="BG10832">
        <v>10831</v>
      </c>
      <c r="BH10832" t="s">
        <v>336</v>
      </c>
    </row>
    <row r="10833" spans="59:60" x14ac:dyDescent="0.25">
      <c r="BG10833">
        <v>10832</v>
      </c>
      <c r="BH10833" t="s">
        <v>337</v>
      </c>
    </row>
    <row r="10834" spans="59:60" x14ac:dyDescent="0.25">
      <c r="BG10834">
        <v>10833</v>
      </c>
      <c r="BH10834" t="s">
        <v>338</v>
      </c>
    </row>
    <row r="10835" spans="59:60" x14ac:dyDescent="0.25">
      <c r="BG10835">
        <v>10834</v>
      </c>
      <c r="BH10835" t="s">
        <v>339</v>
      </c>
    </row>
    <row r="10836" spans="59:60" x14ac:dyDescent="0.25">
      <c r="BG10836">
        <v>10835</v>
      </c>
      <c r="BH10836" t="s">
        <v>340</v>
      </c>
    </row>
    <row r="10837" spans="59:60" x14ac:dyDescent="0.25">
      <c r="BG10837">
        <v>10836</v>
      </c>
      <c r="BH10837" t="s">
        <v>341</v>
      </c>
    </row>
    <row r="10838" spans="59:60" x14ac:dyDescent="0.25">
      <c r="BG10838">
        <v>10837</v>
      </c>
      <c r="BH10838" t="s">
        <v>342</v>
      </c>
    </row>
    <row r="10839" spans="59:60" x14ac:dyDescent="0.25">
      <c r="BG10839">
        <v>10838</v>
      </c>
      <c r="BH10839" t="s">
        <v>343</v>
      </c>
    </row>
    <row r="10840" spans="59:60" x14ac:dyDescent="0.25">
      <c r="BG10840">
        <v>10839</v>
      </c>
      <c r="BH10840" t="s">
        <v>344</v>
      </c>
    </row>
    <row r="10841" spans="59:60" x14ac:dyDescent="0.25">
      <c r="BG10841">
        <v>10840</v>
      </c>
      <c r="BH10841" t="s">
        <v>345</v>
      </c>
    </row>
    <row r="10842" spans="59:60" x14ac:dyDescent="0.25">
      <c r="BG10842">
        <v>10841</v>
      </c>
      <c r="BH10842" t="s">
        <v>346</v>
      </c>
    </row>
    <row r="10843" spans="59:60" x14ac:dyDescent="0.25">
      <c r="BG10843">
        <v>10842</v>
      </c>
      <c r="BH10843" t="s">
        <v>347</v>
      </c>
    </row>
    <row r="10844" spans="59:60" x14ac:dyDescent="0.25">
      <c r="BG10844">
        <v>10843</v>
      </c>
      <c r="BH10844" t="s">
        <v>348</v>
      </c>
    </row>
    <row r="10845" spans="59:60" x14ac:dyDescent="0.25">
      <c r="BG10845">
        <v>10844</v>
      </c>
      <c r="BH10845" t="s">
        <v>349</v>
      </c>
    </row>
    <row r="10846" spans="59:60" x14ac:dyDescent="0.25">
      <c r="BG10846">
        <v>10845</v>
      </c>
      <c r="BH10846" t="s">
        <v>350</v>
      </c>
    </row>
    <row r="10847" spans="59:60" x14ac:dyDescent="0.25">
      <c r="BG10847">
        <v>10846</v>
      </c>
      <c r="BH10847" t="s">
        <v>351</v>
      </c>
    </row>
    <row r="10848" spans="59:60" x14ac:dyDescent="0.25">
      <c r="BG10848">
        <v>10847</v>
      </c>
      <c r="BH10848" t="s">
        <v>352</v>
      </c>
    </row>
    <row r="10849" spans="59:60" x14ac:dyDescent="0.25">
      <c r="BG10849">
        <v>10848</v>
      </c>
      <c r="BH10849" t="s">
        <v>293</v>
      </c>
    </row>
    <row r="10850" spans="59:60" x14ac:dyDescent="0.25">
      <c r="BG10850">
        <v>10849</v>
      </c>
      <c r="BH10850" t="s">
        <v>294</v>
      </c>
    </row>
    <row r="10851" spans="59:60" x14ac:dyDescent="0.25">
      <c r="BG10851">
        <v>10850</v>
      </c>
      <c r="BH10851" t="s">
        <v>295</v>
      </c>
    </row>
    <row r="10852" spans="59:60" x14ac:dyDescent="0.25">
      <c r="BG10852">
        <v>10851</v>
      </c>
      <c r="BH10852" t="s">
        <v>296</v>
      </c>
    </row>
    <row r="10853" spans="59:60" x14ac:dyDescent="0.25">
      <c r="BG10853">
        <v>10852</v>
      </c>
      <c r="BH10853" t="s">
        <v>297</v>
      </c>
    </row>
    <row r="10854" spans="59:60" x14ac:dyDescent="0.25">
      <c r="BG10854">
        <v>10853</v>
      </c>
      <c r="BH10854" t="s">
        <v>298</v>
      </c>
    </row>
    <row r="10855" spans="59:60" x14ac:dyDescent="0.25">
      <c r="BG10855">
        <v>10854</v>
      </c>
      <c r="BH10855" t="s">
        <v>299</v>
      </c>
    </row>
    <row r="10856" spans="59:60" x14ac:dyDescent="0.25">
      <c r="BG10856">
        <v>10855</v>
      </c>
      <c r="BH10856" t="s">
        <v>300</v>
      </c>
    </row>
    <row r="10857" spans="59:60" x14ac:dyDescent="0.25">
      <c r="BG10857">
        <v>10856</v>
      </c>
      <c r="BH10857" t="s">
        <v>301</v>
      </c>
    </row>
    <row r="10858" spans="59:60" x14ac:dyDescent="0.25">
      <c r="BG10858">
        <v>10857</v>
      </c>
      <c r="BH10858" t="s">
        <v>302</v>
      </c>
    </row>
    <row r="10859" spans="59:60" x14ac:dyDescent="0.25">
      <c r="BG10859">
        <v>10858</v>
      </c>
      <c r="BH10859" t="s">
        <v>303</v>
      </c>
    </row>
    <row r="10860" spans="59:60" x14ac:dyDescent="0.25">
      <c r="BG10860">
        <v>10859</v>
      </c>
      <c r="BH10860" t="s">
        <v>304</v>
      </c>
    </row>
    <row r="10861" spans="59:60" x14ac:dyDescent="0.25">
      <c r="BG10861">
        <v>10860</v>
      </c>
      <c r="BH10861" t="s">
        <v>305</v>
      </c>
    </row>
    <row r="10862" spans="59:60" x14ac:dyDescent="0.25">
      <c r="BG10862">
        <v>10861</v>
      </c>
      <c r="BH10862" t="s">
        <v>306</v>
      </c>
    </row>
    <row r="10863" spans="59:60" x14ac:dyDescent="0.25">
      <c r="BG10863">
        <v>10862</v>
      </c>
      <c r="BH10863" t="s">
        <v>307</v>
      </c>
    </row>
    <row r="10864" spans="59:60" x14ac:dyDescent="0.25">
      <c r="BG10864">
        <v>10863</v>
      </c>
      <c r="BH10864" t="s">
        <v>308</v>
      </c>
    </row>
    <row r="10865" spans="59:60" x14ac:dyDescent="0.25">
      <c r="BG10865">
        <v>10864</v>
      </c>
      <c r="BH10865" t="s">
        <v>309</v>
      </c>
    </row>
    <row r="10866" spans="59:60" x14ac:dyDescent="0.25">
      <c r="BG10866">
        <v>10865</v>
      </c>
      <c r="BH10866" t="s">
        <v>310</v>
      </c>
    </row>
    <row r="10867" spans="59:60" x14ac:dyDescent="0.25">
      <c r="BG10867">
        <v>10866</v>
      </c>
      <c r="BH10867" t="s">
        <v>311</v>
      </c>
    </row>
    <row r="10868" spans="59:60" x14ac:dyDescent="0.25">
      <c r="BG10868">
        <v>10867</v>
      </c>
      <c r="BH10868" t="s">
        <v>312</v>
      </c>
    </row>
    <row r="10869" spans="59:60" x14ac:dyDescent="0.25">
      <c r="BG10869">
        <v>10868</v>
      </c>
      <c r="BH10869" t="s">
        <v>313</v>
      </c>
    </row>
    <row r="10870" spans="59:60" x14ac:dyDescent="0.25">
      <c r="BG10870">
        <v>10869</v>
      </c>
      <c r="BH10870" t="s">
        <v>314</v>
      </c>
    </row>
    <row r="10871" spans="59:60" x14ac:dyDescent="0.25">
      <c r="BG10871">
        <v>10870</v>
      </c>
      <c r="BH10871" t="s">
        <v>315</v>
      </c>
    </row>
    <row r="10872" spans="59:60" x14ac:dyDescent="0.25">
      <c r="BG10872">
        <v>10871</v>
      </c>
      <c r="BH10872" t="s">
        <v>316</v>
      </c>
    </row>
    <row r="10873" spans="59:60" x14ac:dyDescent="0.25">
      <c r="BG10873">
        <v>10872</v>
      </c>
      <c r="BH10873" t="s">
        <v>317</v>
      </c>
    </row>
    <row r="10874" spans="59:60" x14ac:dyDescent="0.25">
      <c r="BG10874">
        <v>10873</v>
      </c>
      <c r="BH10874" t="s">
        <v>318</v>
      </c>
    </row>
    <row r="10875" spans="59:60" x14ac:dyDescent="0.25">
      <c r="BG10875">
        <v>10874</v>
      </c>
      <c r="BH10875" t="s">
        <v>319</v>
      </c>
    </row>
    <row r="10876" spans="59:60" x14ac:dyDescent="0.25">
      <c r="BG10876">
        <v>10875</v>
      </c>
      <c r="BH10876" t="s">
        <v>320</v>
      </c>
    </row>
    <row r="10877" spans="59:60" x14ac:dyDescent="0.25">
      <c r="BG10877">
        <v>10876</v>
      </c>
      <c r="BH10877" t="s">
        <v>321</v>
      </c>
    </row>
    <row r="10878" spans="59:60" x14ac:dyDescent="0.25">
      <c r="BG10878">
        <v>10877</v>
      </c>
      <c r="BH10878" t="s">
        <v>322</v>
      </c>
    </row>
    <row r="10879" spans="59:60" x14ac:dyDescent="0.25">
      <c r="BG10879">
        <v>10878</v>
      </c>
      <c r="BH10879" t="s">
        <v>323</v>
      </c>
    </row>
    <row r="10880" spans="59:60" x14ac:dyDescent="0.25">
      <c r="BG10880">
        <v>10879</v>
      </c>
      <c r="BH10880" t="s">
        <v>324</v>
      </c>
    </row>
    <row r="10881" spans="59:60" x14ac:dyDescent="0.25">
      <c r="BG10881">
        <v>10880</v>
      </c>
      <c r="BH10881" t="s">
        <v>325</v>
      </c>
    </row>
    <row r="10882" spans="59:60" x14ac:dyDescent="0.25">
      <c r="BG10882">
        <v>10881</v>
      </c>
      <c r="BH10882" t="s">
        <v>326</v>
      </c>
    </row>
    <row r="10883" spans="59:60" x14ac:dyDescent="0.25">
      <c r="BG10883">
        <v>10882</v>
      </c>
      <c r="BH10883" t="s">
        <v>327</v>
      </c>
    </row>
    <row r="10884" spans="59:60" x14ac:dyDescent="0.25">
      <c r="BG10884">
        <v>10883</v>
      </c>
      <c r="BH10884" t="s">
        <v>328</v>
      </c>
    </row>
    <row r="10885" spans="59:60" x14ac:dyDescent="0.25">
      <c r="BG10885">
        <v>10884</v>
      </c>
      <c r="BH10885" t="s">
        <v>329</v>
      </c>
    </row>
    <row r="10886" spans="59:60" x14ac:dyDescent="0.25">
      <c r="BG10886">
        <v>10885</v>
      </c>
      <c r="BH10886" t="s">
        <v>330</v>
      </c>
    </row>
    <row r="10887" spans="59:60" x14ac:dyDescent="0.25">
      <c r="BG10887">
        <v>10886</v>
      </c>
      <c r="BH10887" t="s">
        <v>331</v>
      </c>
    </row>
    <row r="10888" spans="59:60" x14ac:dyDescent="0.25">
      <c r="BG10888">
        <v>10887</v>
      </c>
      <c r="BH10888" t="s">
        <v>332</v>
      </c>
    </row>
    <row r="10889" spans="59:60" x14ac:dyDescent="0.25">
      <c r="BG10889">
        <v>10888</v>
      </c>
      <c r="BH10889" t="s">
        <v>333</v>
      </c>
    </row>
    <row r="10890" spans="59:60" x14ac:dyDescent="0.25">
      <c r="BG10890">
        <v>10889</v>
      </c>
      <c r="BH10890" t="s">
        <v>334</v>
      </c>
    </row>
    <row r="10891" spans="59:60" x14ac:dyDescent="0.25">
      <c r="BG10891">
        <v>10890</v>
      </c>
      <c r="BH10891" t="s">
        <v>335</v>
      </c>
    </row>
    <row r="10892" spans="59:60" x14ac:dyDescent="0.25">
      <c r="BG10892">
        <v>10891</v>
      </c>
      <c r="BH10892" t="s">
        <v>336</v>
      </c>
    </row>
    <row r="10893" spans="59:60" x14ac:dyDescent="0.25">
      <c r="BG10893">
        <v>10892</v>
      </c>
      <c r="BH10893" t="s">
        <v>337</v>
      </c>
    </row>
    <row r="10894" spans="59:60" x14ac:dyDescent="0.25">
      <c r="BG10894">
        <v>10893</v>
      </c>
      <c r="BH10894" t="s">
        <v>338</v>
      </c>
    </row>
    <row r="10895" spans="59:60" x14ac:dyDescent="0.25">
      <c r="BG10895">
        <v>10894</v>
      </c>
      <c r="BH10895" t="s">
        <v>339</v>
      </c>
    </row>
    <row r="10896" spans="59:60" x14ac:dyDescent="0.25">
      <c r="BG10896">
        <v>10895</v>
      </c>
      <c r="BH10896" t="s">
        <v>340</v>
      </c>
    </row>
    <row r="10897" spans="59:60" x14ac:dyDescent="0.25">
      <c r="BG10897">
        <v>10896</v>
      </c>
      <c r="BH10897" t="s">
        <v>341</v>
      </c>
    </row>
    <row r="10898" spans="59:60" x14ac:dyDescent="0.25">
      <c r="BG10898">
        <v>10897</v>
      </c>
      <c r="BH10898" t="s">
        <v>342</v>
      </c>
    </row>
    <row r="10899" spans="59:60" x14ac:dyDescent="0.25">
      <c r="BG10899">
        <v>10898</v>
      </c>
      <c r="BH10899" t="s">
        <v>343</v>
      </c>
    </row>
    <row r="10900" spans="59:60" x14ac:dyDescent="0.25">
      <c r="BG10900">
        <v>10899</v>
      </c>
      <c r="BH10900" t="s">
        <v>344</v>
      </c>
    </row>
    <row r="10901" spans="59:60" x14ac:dyDescent="0.25">
      <c r="BG10901">
        <v>10900</v>
      </c>
      <c r="BH10901" t="s">
        <v>345</v>
      </c>
    </row>
    <row r="10902" spans="59:60" x14ac:dyDescent="0.25">
      <c r="BG10902">
        <v>10901</v>
      </c>
      <c r="BH10902" t="s">
        <v>346</v>
      </c>
    </row>
    <row r="10903" spans="59:60" x14ac:dyDescent="0.25">
      <c r="BG10903">
        <v>10902</v>
      </c>
      <c r="BH10903" t="s">
        <v>347</v>
      </c>
    </row>
    <row r="10904" spans="59:60" x14ac:dyDescent="0.25">
      <c r="BG10904">
        <v>10903</v>
      </c>
      <c r="BH10904" t="s">
        <v>348</v>
      </c>
    </row>
    <row r="10905" spans="59:60" x14ac:dyDescent="0.25">
      <c r="BG10905">
        <v>10904</v>
      </c>
      <c r="BH10905" t="s">
        <v>349</v>
      </c>
    </row>
    <row r="10906" spans="59:60" x14ac:dyDescent="0.25">
      <c r="BG10906">
        <v>10905</v>
      </c>
      <c r="BH10906" t="s">
        <v>350</v>
      </c>
    </row>
    <row r="10907" spans="59:60" x14ac:dyDescent="0.25">
      <c r="BG10907">
        <v>10906</v>
      </c>
      <c r="BH10907" t="s">
        <v>351</v>
      </c>
    </row>
    <row r="10908" spans="59:60" x14ac:dyDescent="0.25">
      <c r="BG10908">
        <v>10907</v>
      </c>
      <c r="BH10908" t="s">
        <v>352</v>
      </c>
    </row>
    <row r="10909" spans="59:60" x14ac:dyDescent="0.25">
      <c r="BG10909">
        <v>10908</v>
      </c>
      <c r="BH10909" t="s">
        <v>293</v>
      </c>
    </row>
    <row r="10910" spans="59:60" x14ac:dyDescent="0.25">
      <c r="BG10910">
        <v>10909</v>
      </c>
      <c r="BH10910" t="s">
        <v>294</v>
      </c>
    </row>
    <row r="10911" spans="59:60" x14ac:dyDescent="0.25">
      <c r="BG10911">
        <v>10910</v>
      </c>
      <c r="BH10911" t="s">
        <v>295</v>
      </c>
    </row>
    <row r="10912" spans="59:60" x14ac:dyDescent="0.25">
      <c r="BG10912">
        <v>10911</v>
      </c>
      <c r="BH10912" t="s">
        <v>296</v>
      </c>
    </row>
    <row r="10913" spans="59:60" x14ac:dyDescent="0.25">
      <c r="BG10913">
        <v>10912</v>
      </c>
      <c r="BH10913" t="s">
        <v>297</v>
      </c>
    </row>
    <row r="10914" spans="59:60" x14ac:dyDescent="0.25">
      <c r="BG10914">
        <v>10913</v>
      </c>
      <c r="BH10914" t="s">
        <v>298</v>
      </c>
    </row>
    <row r="10915" spans="59:60" x14ac:dyDescent="0.25">
      <c r="BG10915">
        <v>10914</v>
      </c>
      <c r="BH10915" t="s">
        <v>299</v>
      </c>
    </row>
    <row r="10916" spans="59:60" x14ac:dyDescent="0.25">
      <c r="BG10916">
        <v>10915</v>
      </c>
      <c r="BH10916" t="s">
        <v>300</v>
      </c>
    </row>
    <row r="10917" spans="59:60" x14ac:dyDescent="0.25">
      <c r="BG10917">
        <v>10916</v>
      </c>
      <c r="BH10917" t="s">
        <v>301</v>
      </c>
    </row>
    <row r="10918" spans="59:60" x14ac:dyDescent="0.25">
      <c r="BG10918">
        <v>10917</v>
      </c>
      <c r="BH10918" t="s">
        <v>302</v>
      </c>
    </row>
    <row r="10919" spans="59:60" x14ac:dyDescent="0.25">
      <c r="BG10919">
        <v>10918</v>
      </c>
      <c r="BH10919" t="s">
        <v>303</v>
      </c>
    </row>
    <row r="10920" spans="59:60" x14ac:dyDescent="0.25">
      <c r="BG10920">
        <v>10919</v>
      </c>
      <c r="BH10920" t="s">
        <v>304</v>
      </c>
    </row>
    <row r="10921" spans="59:60" x14ac:dyDescent="0.25">
      <c r="BG10921">
        <v>10920</v>
      </c>
      <c r="BH10921" t="s">
        <v>305</v>
      </c>
    </row>
    <row r="10922" spans="59:60" x14ac:dyDescent="0.25">
      <c r="BG10922">
        <v>10921</v>
      </c>
      <c r="BH10922" t="s">
        <v>306</v>
      </c>
    </row>
    <row r="10923" spans="59:60" x14ac:dyDescent="0.25">
      <c r="BG10923">
        <v>10922</v>
      </c>
      <c r="BH10923" t="s">
        <v>307</v>
      </c>
    </row>
    <row r="10924" spans="59:60" x14ac:dyDescent="0.25">
      <c r="BG10924">
        <v>10923</v>
      </c>
      <c r="BH10924" t="s">
        <v>308</v>
      </c>
    </row>
    <row r="10925" spans="59:60" x14ac:dyDescent="0.25">
      <c r="BG10925">
        <v>10924</v>
      </c>
      <c r="BH10925" t="s">
        <v>309</v>
      </c>
    </row>
    <row r="10926" spans="59:60" x14ac:dyDescent="0.25">
      <c r="BG10926">
        <v>10925</v>
      </c>
      <c r="BH10926" t="s">
        <v>310</v>
      </c>
    </row>
    <row r="10927" spans="59:60" x14ac:dyDescent="0.25">
      <c r="BG10927">
        <v>10926</v>
      </c>
      <c r="BH10927" t="s">
        <v>311</v>
      </c>
    </row>
    <row r="10928" spans="59:60" x14ac:dyDescent="0.25">
      <c r="BG10928">
        <v>10927</v>
      </c>
      <c r="BH10928" t="s">
        <v>312</v>
      </c>
    </row>
    <row r="10929" spans="59:60" x14ac:dyDescent="0.25">
      <c r="BG10929">
        <v>10928</v>
      </c>
      <c r="BH10929" t="s">
        <v>313</v>
      </c>
    </row>
    <row r="10930" spans="59:60" x14ac:dyDescent="0.25">
      <c r="BG10930">
        <v>10929</v>
      </c>
      <c r="BH10930" t="s">
        <v>314</v>
      </c>
    </row>
    <row r="10931" spans="59:60" x14ac:dyDescent="0.25">
      <c r="BG10931">
        <v>10930</v>
      </c>
      <c r="BH10931" t="s">
        <v>315</v>
      </c>
    </row>
    <row r="10932" spans="59:60" x14ac:dyDescent="0.25">
      <c r="BG10932">
        <v>10931</v>
      </c>
      <c r="BH10932" t="s">
        <v>316</v>
      </c>
    </row>
    <row r="10933" spans="59:60" x14ac:dyDescent="0.25">
      <c r="BG10933">
        <v>10932</v>
      </c>
      <c r="BH10933" t="s">
        <v>317</v>
      </c>
    </row>
    <row r="10934" spans="59:60" x14ac:dyDescent="0.25">
      <c r="BG10934">
        <v>10933</v>
      </c>
      <c r="BH10934" t="s">
        <v>318</v>
      </c>
    </row>
    <row r="10935" spans="59:60" x14ac:dyDescent="0.25">
      <c r="BG10935">
        <v>10934</v>
      </c>
      <c r="BH10935" t="s">
        <v>319</v>
      </c>
    </row>
    <row r="10936" spans="59:60" x14ac:dyDescent="0.25">
      <c r="BG10936">
        <v>10935</v>
      </c>
      <c r="BH10936" t="s">
        <v>320</v>
      </c>
    </row>
    <row r="10937" spans="59:60" x14ac:dyDescent="0.25">
      <c r="BG10937">
        <v>10936</v>
      </c>
      <c r="BH10937" t="s">
        <v>321</v>
      </c>
    </row>
    <row r="10938" spans="59:60" x14ac:dyDescent="0.25">
      <c r="BG10938">
        <v>10937</v>
      </c>
      <c r="BH10938" t="s">
        <v>322</v>
      </c>
    </row>
    <row r="10939" spans="59:60" x14ac:dyDescent="0.25">
      <c r="BG10939">
        <v>10938</v>
      </c>
      <c r="BH10939" t="s">
        <v>323</v>
      </c>
    </row>
    <row r="10940" spans="59:60" x14ac:dyDescent="0.25">
      <c r="BG10940">
        <v>10939</v>
      </c>
      <c r="BH10940" t="s">
        <v>324</v>
      </c>
    </row>
    <row r="10941" spans="59:60" x14ac:dyDescent="0.25">
      <c r="BG10941">
        <v>10940</v>
      </c>
      <c r="BH10941" t="s">
        <v>325</v>
      </c>
    </row>
    <row r="10942" spans="59:60" x14ac:dyDescent="0.25">
      <c r="BG10942">
        <v>10941</v>
      </c>
      <c r="BH10942" t="s">
        <v>326</v>
      </c>
    </row>
    <row r="10943" spans="59:60" x14ac:dyDescent="0.25">
      <c r="BG10943">
        <v>10942</v>
      </c>
      <c r="BH10943" t="s">
        <v>327</v>
      </c>
    </row>
    <row r="10944" spans="59:60" x14ac:dyDescent="0.25">
      <c r="BG10944">
        <v>10943</v>
      </c>
      <c r="BH10944" t="s">
        <v>328</v>
      </c>
    </row>
    <row r="10945" spans="59:60" x14ac:dyDescent="0.25">
      <c r="BG10945">
        <v>10944</v>
      </c>
      <c r="BH10945" t="s">
        <v>329</v>
      </c>
    </row>
    <row r="10946" spans="59:60" x14ac:dyDescent="0.25">
      <c r="BG10946">
        <v>10945</v>
      </c>
      <c r="BH10946" t="s">
        <v>330</v>
      </c>
    </row>
    <row r="10947" spans="59:60" x14ac:dyDescent="0.25">
      <c r="BG10947">
        <v>10946</v>
      </c>
      <c r="BH10947" t="s">
        <v>331</v>
      </c>
    </row>
    <row r="10948" spans="59:60" x14ac:dyDescent="0.25">
      <c r="BG10948">
        <v>10947</v>
      </c>
      <c r="BH10948" t="s">
        <v>332</v>
      </c>
    </row>
    <row r="10949" spans="59:60" x14ac:dyDescent="0.25">
      <c r="BG10949">
        <v>10948</v>
      </c>
      <c r="BH10949" t="s">
        <v>333</v>
      </c>
    </row>
    <row r="10950" spans="59:60" x14ac:dyDescent="0.25">
      <c r="BG10950">
        <v>10949</v>
      </c>
      <c r="BH10950" t="s">
        <v>334</v>
      </c>
    </row>
    <row r="10951" spans="59:60" x14ac:dyDescent="0.25">
      <c r="BG10951">
        <v>10950</v>
      </c>
      <c r="BH10951" t="s">
        <v>335</v>
      </c>
    </row>
    <row r="10952" spans="59:60" x14ac:dyDescent="0.25">
      <c r="BG10952">
        <v>10951</v>
      </c>
      <c r="BH10952" t="s">
        <v>336</v>
      </c>
    </row>
    <row r="10953" spans="59:60" x14ac:dyDescent="0.25">
      <c r="BG10953">
        <v>10952</v>
      </c>
      <c r="BH10953" t="s">
        <v>337</v>
      </c>
    </row>
    <row r="10954" spans="59:60" x14ac:dyDescent="0.25">
      <c r="BG10954">
        <v>10953</v>
      </c>
      <c r="BH10954" t="s">
        <v>338</v>
      </c>
    </row>
    <row r="10955" spans="59:60" x14ac:dyDescent="0.25">
      <c r="BG10955">
        <v>10954</v>
      </c>
      <c r="BH10955" t="s">
        <v>339</v>
      </c>
    </row>
    <row r="10956" spans="59:60" x14ac:dyDescent="0.25">
      <c r="BG10956">
        <v>10955</v>
      </c>
      <c r="BH10956" t="s">
        <v>340</v>
      </c>
    </row>
    <row r="10957" spans="59:60" x14ac:dyDescent="0.25">
      <c r="BG10957">
        <v>10956</v>
      </c>
      <c r="BH10957" t="s">
        <v>341</v>
      </c>
    </row>
    <row r="10958" spans="59:60" x14ac:dyDescent="0.25">
      <c r="BG10958">
        <v>10957</v>
      </c>
      <c r="BH10958" t="s">
        <v>342</v>
      </c>
    </row>
    <row r="10959" spans="59:60" x14ac:dyDescent="0.25">
      <c r="BG10959">
        <v>10958</v>
      </c>
      <c r="BH10959" t="s">
        <v>343</v>
      </c>
    </row>
    <row r="10960" spans="59:60" x14ac:dyDescent="0.25">
      <c r="BG10960">
        <v>10959</v>
      </c>
      <c r="BH10960" t="s">
        <v>344</v>
      </c>
    </row>
    <row r="10961" spans="59:60" x14ac:dyDescent="0.25">
      <c r="BG10961">
        <v>10960</v>
      </c>
      <c r="BH10961" t="s">
        <v>345</v>
      </c>
    </row>
    <row r="10962" spans="59:60" x14ac:dyDescent="0.25">
      <c r="BG10962">
        <v>10961</v>
      </c>
      <c r="BH10962" t="s">
        <v>346</v>
      </c>
    </row>
    <row r="10963" spans="59:60" x14ac:dyDescent="0.25">
      <c r="BG10963">
        <v>10962</v>
      </c>
      <c r="BH10963" t="s">
        <v>347</v>
      </c>
    </row>
    <row r="10964" spans="59:60" x14ac:dyDescent="0.25">
      <c r="BG10964">
        <v>10963</v>
      </c>
      <c r="BH10964" t="s">
        <v>348</v>
      </c>
    </row>
    <row r="10965" spans="59:60" x14ac:dyDescent="0.25">
      <c r="BG10965">
        <v>10964</v>
      </c>
      <c r="BH10965" t="s">
        <v>349</v>
      </c>
    </row>
    <row r="10966" spans="59:60" x14ac:dyDescent="0.25">
      <c r="BG10966">
        <v>10965</v>
      </c>
      <c r="BH10966" t="s">
        <v>350</v>
      </c>
    </row>
    <row r="10967" spans="59:60" x14ac:dyDescent="0.25">
      <c r="BG10967">
        <v>10966</v>
      </c>
      <c r="BH10967" t="s">
        <v>351</v>
      </c>
    </row>
    <row r="10968" spans="59:60" x14ac:dyDescent="0.25">
      <c r="BG10968">
        <v>10967</v>
      </c>
      <c r="BH10968" t="s">
        <v>352</v>
      </c>
    </row>
    <row r="10969" spans="59:60" x14ac:dyDescent="0.25">
      <c r="BG10969">
        <v>10968</v>
      </c>
      <c r="BH10969" t="s">
        <v>293</v>
      </c>
    </row>
    <row r="10970" spans="59:60" x14ac:dyDescent="0.25">
      <c r="BG10970">
        <v>10969</v>
      </c>
      <c r="BH10970" t="s">
        <v>294</v>
      </c>
    </row>
    <row r="10971" spans="59:60" x14ac:dyDescent="0.25">
      <c r="BG10971">
        <v>10970</v>
      </c>
      <c r="BH10971" t="s">
        <v>295</v>
      </c>
    </row>
    <row r="10972" spans="59:60" x14ac:dyDescent="0.25">
      <c r="BG10972">
        <v>10971</v>
      </c>
      <c r="BH10972" t="s">
        <v>296</v>
      </c>
    </row>
    <row r="10973" spans="59:60" x14ac:dyDescent="0.25">
      <c r="BG10973">
        <v>10972</v>
      </c>
      <c r="BH10973" t="s">
        <v>297</v>
      </c>
    </row>
    <row r="10974" spans="59:60" x14ac:dyDescent="0.25">
      <c r="BG10974">
        <v>10973</v>
      </c>
      <c r="BH10974" t="s">
        <v>298</v>
      </c>
    </row>
    <row r="10975" spans="59:60" x14ac:dyDescent="0.25">
      <c r="BG10975">
        <v>10974</v>
      </c>
      <c r="BH10975" t="s">
        <v>299</v>
      </c>
    </row>
    <row r="10976" spans="59:60" x14ac:dyDescent="0.25">
      <c r="BG10976">
        <v>10975</v>
      </c>
      <c r="BH10976" t="s">
        <v>300</v>
      </c>
    </row>
    <row r="10977" spans="59:60" x14ac:dyDescent="0.25">
      <c r="BG10977">
        <v>10976</v>
      </c>
      <c r="BH10977" t="s">
        <v>301</v>
      </c>
    </row>
    <row r="10978" spans="59:60" x14ac:dyDescent="0.25">
      <c r="BG10978">
        <v>10977</v>
      </c>
      <c r="BH10978" t="s">
        <v>302</v>
      </c>
    </row>
    <row r="10979" spans="59:60" x14ac:dyDescent="0.25">
      <c r="BG10979">
        <v>10978</v>
      </c>
      <c r="BH10979" t="s">
        <v>303</v>
      </c>
    </row>
    <row r="10980" spans="59:60" x14ac:dyDescent="0.25">
      <c r="BG10980">
        <v>10979</v>
      </c>
      <c r="BH10980" t="s">
        <v>304</v>
      </c>
    </row>
    <row r="10981" spans="59:60" x14ac:dyDescent="0.25">
      <c r="BG10981">
        <v>10980</v>
      </c>
      <c r="BH10981" t="s">
        <v>305</v>
      </c>
    </row>
    <row r="10982" spans="59:60" x14ac:dyDescent="0.25">
      <c r="BG10982">
        <v>10981</v>
      </c>
      <c r="BH10982" t="s">
        <v>306</v>
      </c>
    </row>
    <row r="10983" spans="59:60" x14ac:dyDescent="0.25">
      <c r="BG10983">
        <v>10982</v>
      </c>
      <c r="BH10983" t="s">
        <v>307</v>
      </c>
    </row>
    <row r="10984" spans="59:60" x14ac:dyDescent="0.25">
      <c r="BG10984">
        <v>10983</v>
      </c>
      <c r="BH10984" t="s">
        <v>308</v>
      </c>
    </row>
    <row r="10985" spans="59:60" x14ac:dyDescent="0.25">
      <c r="BG10985">
        <v>10984</v>
      </c>
      <c r="BH10985" t="s">
        <v>309</v>
      </c>
    </row>
    <row r="10986" spans="59:60" x14ac:dyDescent="0.25">
      <c r="BG10986">
        <v>10985</v>
      </c>
      <c r="BH10986" t="s">
        <v>310</v>
      </c>
    </row>
    <row r="10987" spans="59:60" x14ac:dyDescent="0.25">
      <c r="BG10987">
        <v>10986</v>
      </c>
      <c r="BH10987" t="s">
        <v>311</v>
      </c>
    </row>
    <row r="10988" spans="59:60" x14ac:dyDescent="0.25">
      <c r="BG10988">
        <v>10987</v>
      </c>
      <c r="BH10988" t="s">
        <v>312</v>
      </c>
    </row>
    <row r="10989" spans="59:60" x14ac:dyDescent="0.25">
      <c r="BG10989">
        <v>10988</v>
      </c>
      <c r="BH10989" t="s">
        <v>313</v>
      </c>
    </row>
    <row r="10990" spans="59:60" x14ac:dyDescent="0.25">
      <c r="BG10990">
        <v>10989</v>
      </c>
      <c r="BH10990" t="s">
        <v>314</v>
      </c>
    </row>
    <row r="10991" spans="59:60" x14ac:dyDescent="0.25">
      <c r="BG10991">
        <v>10990</v>
      </c>
      <c r="BH10991" t="s">
        <v>315</v>
      </c>
    </row>
    <row r="10992" spans="59:60" x14ac:dyDescent="0.25">
      <c r="BG10992">
        <v>10991</v>
      </c>
      <c r="BH10992" t="s">
        <v>316</v>
      </c>
    </row>
    <row r="10993" spans="59:60" x14ac:dyDescent="0.25">
      <c r="BG10993">
        <v>10992</v>
      </c>
      <c r="BH10993" t="s">
        <v>317</v>
      </c>
    </row>
    <row r="10994" spans="59:60" x14ac:dyDescent="0.25">
      <c r="BG10994">
        <v>10993</v>
      </c>
      <c r="BH10994" t="s">
        <v>318</v>
      </c>
    </row>
    <row r="10995" spans="59:60" x14ac:dyDescent="0.25">
      <c r="BG10995">
        <v>10994</v>
      </c>
      <c r="BH10995" t="s">
        <v>319</v>
      </c>
    </row>
    <row r="10996" spans="59:60" x14ac:dyDescent="0.25">
      <c r="BG10996">
        <v>10995</v>
      </c>
      <c r="BH10996" t="s">
        <v>320</v>
      </c>
    </row>
    <row r="10997" spans="59:60" x14ac:dyDescent="0.25">
      <c r="BG10997">
        <v>10996</v>
      </c>
      <c r="BH10997" t="s">
        <v>321</v>
      </c>
    </row>
    <row r="10998" spans="59:60" x14ac:dyDescent="0.25">
      <c r="BG10998">
        <v>10997</v>
      </c>
      <c r="BH10998" t="s">
        <v>322</v>
      </c>
    </row>
    <row r="10999" spans="59:60" x14ac:dyDescent="0.25">
      <c r="BG10999">
        <v>10998</v>
      </c>
      <c r="BH10999" t="s">
        <v>323</v>
      </c>
    </row>
    <row r="11000" spans="59:60" x14ac:dyDescent="0.25">
      <c r="BG11000">
        <v>10999</v>
      </c>
      <c r="BH11000" t="s">
        <v>324</v>
      </c>
    </row>
    <row r="11001" spans="59:60" x14ac:dyDescent="0.25">
      <c r="BG11001">
        <v>11000</v>
      </c>
      <c r="BH11001" t="s">
        <v>325</v>
      </c>
    </row>
    <row r="11002" spans="59:60" x14ac:dyDescent="0.25">
      <c r="BG11002">
        <v>11001</v>
      </c>
      <c r="BH11002" t="s">
        <v>326</v>
      </c>
    </row>
    <row r="11003" spans="59:60" x14ac:dyDescent="0.25">
      <c r="BG11003">
        <v>11002</v>
      </c>
      <c r="BH11003" t="s">
        <v>327</v>
      </c>
    </row>
    <row r="11004" spans="59:60" x14ac:dyDescent="0.25">
      <c r="BG11004">
        <v>11003</v>
      </c>
      <c r="BH11004" t="s">
        <v>328</v>
      </c>
    </row>
    <row r="11005" spans="59:60" x14ac:dyDescent="0.25">
      <c r="BG11005">
        <v>11004</v>
      </c>
      <c r="BH11005" t="s">
        <v>329</v>
      </c>
    </row>
    <row r="11006" spans="59:60" x14ac:dyDescent="0.25">
      <c r="BG11006">
        <v>11005</v>
      </c>
      <c r="BH11006" t="s">
        <v>330</v>
      </c>
    </row>
    <row r="11007" spans="59:60" x14ac:dyDescent="0.25">
      <c r="BG11007">
        <v>11006</v>
      </c>
      <c r="BH11007" t="s">
        <v>331</v>
      </c>
    </row>
    <row r="11008" spans="59:60" x14ac:dyDescent="0.25">
      <c r="BG11008">
        <v>11007</v>
      </c>
      <c r="BH11008" t="s">
        <v>332</v>
      </c>
    </row>
    <row r="11009" spans="59:60" x14ac:dyDescent="0.25">
      <c r="BG11009">
        <v>11008</v>
      </c>
      <c r="BH11009" t="s">
        <v>333</v>
      </c>
    </row>
    <row r="11010" spans="59:60" x14ac:dyDescent="0.25">
      <c r="BG11010">
        <v>11009</v>
      </c>
      <c r="BH11010" t="s">
        <v>334</v>
      </c>
    </row>
    <row r="11011" spans="59:60" x14ac:dyDescent="0.25">
      <c r="BG11011">
        <v>11010</v>
      </c>
      <c r="BH11011" t="s">
        <v>335</v>
      </c>
    </row>
    <row r="11012" spans="59:60" x14ac:dyDescent="0.25">
      <c r="BG11012">
        <v>11011</v>
      </c>
      <c r="BH11012" t="s">
        <v>336</v>
      </c>
    </row>
    <row r="11013" spans="59:60" x14ac:dyDescent="0.25">
      <c r="BG11013">
        <v>11012</v>
      </c>
      <c r="BH11013" t="s">
        <v>337</v>
      </c>
    </row>
    <row r="11014" spans="59:60" x14ac:dyDescent="0.25">
      <c r="BG11014">
        <v>11013</v>
      </c>
      <c r="BH11014" t="s">
        <v>338</v>
      </c>
    </row>
    <row r="11015" spans="59:60" x14ac:dyDescent="0.25">
      <c r="BG11015">
        <v>11014</v>
      </c>
      <c r="BH11015" t="s">
        <v>339</v>
      </c>
    </row>
    <row r="11016" spans="59:60" x14ac:dyDescent="0.25">
      <c r="BG11016">
        <v>11015</v>
      </c>
      <c r="BH11016" t="s">
        <v>340</v>
      </c>
    </row>
    <row r="11017" spans="59:60" x14ac:dyDescent="0.25">
      <c r="BG11017">
        <v>11016</v>
      </c>
      <c r="BH11017" t="s">
        <v>341</v>
      </c>
    </row>
    <row r="11018" spans="59:60" x14ac:dyDescent="0.25">
      <c r="BG11018">
        <v>11017</v>
      </c>
      <c r="BH11018" t="s">
        <v>342</v>
      </c>
    </row>
    <row r="11019" spans="59:60" x14ac:dyDescent="0.25">
      <c r="BG11019">
        <v>11018</v>
      </c>
      <c r="BH11019" t="s">
        <v>343</v>
      </c>
    </row>
    <row r="11020" spans="59:60" x14ac:dyDescent="0.25">
      <c r="BG11020">
        <v>11019</v>
      </c>
      <c r="BH11020" t="s">
        <v>344</v>
      </c>
    </row>
    <row r="11021" spans="59:60" x14ac:dyDescent="0.25">
      <c r="BG11021">
        <v>11020</v>
      </c>
      <c r="BH11021" t="s">
        <v>345</v>
      </c>
    </row>
    <row r="11022" spans="59:60" x14ac:dyDescent="0.25">
      <c r="BG11022">
        <v>11021</v>
      </c>
      <c r="BH11022" t="s">
        <v>346</v>
      </c>
    </row>
    <row r="11023" spans="59:60" x14ac:dyDescent="0.25">
      <c r="BG11023">
        <v>11022</v>
      </c>
      <c r="BH11023" t="s">
        <v>347</v>
      </c>
    </row>
    <row r="11024" spans="59:60" x14ac:dyDescent="0.25">
      <c r="BG11024">
        <v>11023</v>
      </c>
      <c r="BH11024" t="s">
        <v>348</v>
      </c>
    </row>
    <row r="11025" spans="59:60" x14ac:dyDescent="0.25">
      <c r="BG11025">
        <v>11024</v>
      </c>
      <c r="BH11025" t="s">
        <v>349</v>
      </c>
    </row>
    <row r="11026" spans="59:60" x14ac:dyDescent="0.25">
      <c r="BG11026">
        <v>11025</v>
      </c>
      <c r="BH11026" t="s">
        <v>350</v>
      </c>
    </row>
    <row r="11027" spans="59:60" x14ac:dyDescent="0.25">
      <c r="BG11027">
        <v>11026</v>
      </c>
      <c r="BH11027" t="s">
        <v>351</v>
      </c>
    </row>
    <row r="11028" spans="59:60" x14ac:dyDescent="0.25">
      <c r="BG11028">
        <v>11027</v>
      </c>
      <c r="BH11028" t="s">
        <v>352</v>
      </c>
    </row>
    <row r="11029" spans="59:60" x14ac:dyDescent="0.25">
      <c r="BG11029">
        <v>11028</v>
      </c>
      <c r="BH11029" t="s">
        <v>293</v>
      </c>
    </row>
    <row r="11030" spans="59:60" x14ac:dyDescent="0.25">
      <c r="BG11030">
        <v>11029</v>
      </c>
      <c r="BH11030" t="s">
        <v>294</v>
      </c>
    </row>
    <row r="11031" spans="59:60" x14ac:dyDescent="0.25">
      <c r="BG11031">
        <v>11030</v>
      </c>
      <c r="BH11031" t="s">
        <v>295</v>
      </c>
    </row>
    <row r="11032" spans="59:60" x14ac:dyDescent="0.25">
      <c r="BG11032">
        <v>11031</v>
      </c>
      <c r="BH11032" t="s">
        <v>296</v>
      </c>
    </row>
    <row r="11033" spans="59:60" x14ac:dyDescent="0.25">
      <c r="BG11033">
        <v>11032</v>
      </c>
      <c r="BH11033" t="s">
        <v>297</v>
      </c>
    </row>
    <row r="11034" spans="59:60" x14ac:dyDescent="0.25">
      <c r="BG11034">
        <v>11033</v>
      </c>
      <c r="BH11034" t="s">
        <v>298</v>
      </c>
    </row>
    <row r="11035" spans="59:60" x14ac:dyDescent="0.25">
      <c r="BG11035">
        <v>11034</v>
      </c>
      <c r="BH11035" t="s">
        <v>299</v>
      </c>
    </row>
    <row r="11036" spans="59:60" x14ac:dyDescent="0.25">
      <c r="BG11036">
        <v>11035</v>
      </c>
      <c r="BH11036" t="s">
        <v>300</v>
      </c>
    </row>
    <row r="11037" spans="59:60" x14ac:dyDescent="0.25">
      <c r="BG11037">
        <v>11036</v>
      </c>
      <c r="BH11037" t="s">
        <v>301</v>
      </c>
    </row>
    <row r="11038" spans="59:60" x14ac:dyDescent="0.25">
      <c r="BG11038">
        <v>11037</v>
      </c>
      <c r="BH11038" t="s">
        <v>302</v>
      </c>
    </row>
    <row r="11039" spans="59:60" x14ac:dyDescent="0.25">
      <c r="BG11039">
        <v>11038</v>
      </c>
      <c r="BH11039" t="s">
        <v>303</v>
      </c>
    </row>
    <row r="11040" spans="59:60" x14ac:dyDescent="0.25">
      <c r="BG11040">
        <v>11039</v>
      </c>
      <c r="BH11040" t="s">
        <v>304</v>
      </c>
    </row>
    <row r="11041" spans="59:60" x14ac:dyDescent="0.25">
      <c r="BG11041">
        <v>11040</v>
      </c>
      <c r="BH11041" t="s">
        <v>305</v>
      </c>
    </row>
    <row r="11042" spans="59:60" x14ac:dyDescent="0.25">
      <c r="BG11042">
        <v>11041</v>
      </c>
      <c r="BH11042" t="s">
        <v>306</v>
      </c>
    </row>
    <row r="11043" spans="59:60" x14ac:dyDescent="0.25">
      <c r="BG11043">
        <v>11042</v>
      </c>
      <c r="BH11043" t="s">
        <v>307</v>
      </c>
    </row>
    <row r="11044" spans="59:60" x14ac:dyDescent="0.25">
      <c r="BG11044">
        <v>11043</v>
      </c>
      <c r="BH11044" t="s">
        <v>308</v>
      </c>
    </row>
    <row r="11045" spans="59:60" x14ac:dyDescent="0.25">
      <c r="BG11045">
        <v>11044</v>
      </c>
      <c r="BH11045" t="s">
        <v>309</v>
      </c>
    </row>
    <row r="11046" spans="59:60" x14ac:dyDescent="0.25">
      <c r="BG11046">
        <v>11045</v>
      </c>
      <c r="BH11046" t="s">
        <v>310</v>
      </c>
    </row>
    <row r="11047" spans="59:60" x14ac:dyDescent="0.25">
      <c r="BG11047">
        <v>11046</v>
      </c>
      <c r="BH11047" t="s">
        <v>311</v>
      </c>
    </row>
    <row r="11048" spans="59:60" x14ac:dyDescent="0.25">
      <c r="BG11048">
        <v>11047</v>
      </c>
      <c r="BH11048" t="s">
        <v>312</v>
      </c>
    </row>
    <row r="11049" spans="59:60" x14ac:dyDescent="0.25">
      <c r="BG11049">
        <v>11048</v>
      </c>
      <c r="BH11049" t="s">
        <v>313</v>
      </c>
    </row>
    <row r="11050" spans="59:60" x14ac:dyDescent="0.25">
      <c r="BG11050">
        <v>11049</v>
      </c>
      <c r="BH11050" t="s">
        <v>314</v>
      </c>
    </row>
    <row r="11051" spans="59:60" x14ac:dyDescent="0.25">
      <c r="BG11051">
        <v>11050</v>
      </c>
      <c r="BH11051" t="s">
        <v>315</v>
      </c>
    </row>
    <row r="11052" spans="59:60" x14ac:dyDescent="0.25">
      <c r="BG11052">
        <v>11051</v>
      </c>
      <c r="BH11052" t="s">
        <v>316</v>
      </c>
    </row>
    <row r="11053" spans="59:60" x14ac:dyDescent="0.25">
      <c r="BG11053">
        <v>11052</v>
      </c>
      <c r="BH11053" t="s">
        <v>317</v>
      </c>
    </row>
    <row r="11054" spans="59:60" x14ac:dyDescent="0.25">
      <c r="BG11054">
        <v>11053</v>
      </c>
      <c r="BH11054" t="s">
        <v>318</v>
      </c>
    </row>
    <row r="11055" spans="59:60" x14ac:dyDescent="0.25">
      <c r="BG11055">
        <v>11054</v>
      </c>
      <c r="BH11055" t="s">
        <v>319</v>
      </c>
    </row>
    <row r="11056" spans="59:60" x14ac:dyDescent="0.25">
      <c r="BG11056">
        <v>11055</v>
      </c>
      <c r="BH11056" t="s">
        <v>320</v>
      </c>
    </row>
    <row r="11057" spans="59:60" x14ac:dyDescent="0.25">
      <c r="BG11057">
        <v>11056</v>
      </c>
      <c r="BH11057" t="s">
        <v>321</v>
      </c>
    </row>
    <row r="11058" spans="59:60" x14ac:dyDescent="0.25">
      <c r="BG11058">
        <v>11057</v>
      </c>
      <c r="BH11058" t="s">
        <v>322</v>
      </c>
    </row>
    <row r="11059" spans="59:60" x14ac:dyDescent="0.25">
      <c r="BG11059">
        <v>11058</v>
      </c>
      <c r="BH11059" t="s">
        <v>323</v>
      </c>
    </row>
    <row r="11060" spans="59:60" x14ac:dyDescent="0.25">
      <c r="BG11060">
        <v>11059</v>
      </c>
      <c r="BH11060" t="s">
        <v>324</v>
      </c>
    </row>
    <row r="11061" spans="59:60" x14ac:dyDescent="0.25">
      <c r="BG11061">
        <v>11060</v>
      </c>
      <c r="BH11061" t="s">
        <v>325</v>
      </c>
    </row>
    <row r="11062" spans="59:60" x14ac:dyDescent="0.25">
      <c r="BG11062">
        <v>11061</v>
      </c>
      <c r="BH11062" t="s">
        <v>326</v>
      </c>
    </row>
    <row r="11063" spans="59:60" x14ac:dyDescent="0.25">
      <c r="BG11063">
        <v>11062</v>
      </c>
      <c r="BH11063" t="s">
        <v>327</v>
      </c>
    </row>
    <row r="11064" spans="59:60" x14ac:dyDescent="0.25">
      <c r="BG11064">
        <v>11063</v>
      </c>
      <c r="BH11064" t="s">
        <v>328</v>
      </c>
    </row>
    <row r="11065" spans="59:60" x14ac:dyDescent="0.25">
      <c r="BG11065">
        <v>11064</v>
      </c>
      <c r="BH11065" t="s">
        <v>329</v>
      </c>
    </row>
    <row r="11066" spans="59:60" x14ac:dyDescent="0.25">
      <c r="BG11066">
        <v>11065</v>
      </c>
      <c r="BH11066" t="s">
        <v>330</v>
      </c>
    </row>
    <row r="11067" spans="59:60" x14ac:dyDescent="0.25">
      <c r="BG11067">
        <v>11066</v>
      </c>
      <c r="BH11067" t="s">
        <v>331</v>
      </c>
    </row>
    <row r="11068" spans="59:60" x14ac:dyDescent="0.25">
      <c r="BG11068">
        <v>11067</v>
      </c>
      <c r="BH11068" t="s">
        <v>332</v>
      </c>
    </row>
    <row r="11069" spans="59:60" x14ac:dyDescent="0.25">
      <c r="BG11069">
        <v>11068</v>
      </c>
      <c r="BH11069" t="s">
        <v>333</v>
      </c>
    </row>
    <row r="11070" spans="59:60" x14ac:dyDescent="0.25">
      <c r="BG11070">
        <v>11069</v>
      </c>
      <c r="BH11070" t="s">
        <v>334</v>
      </c>
    </row>
    <row r="11071" spans="59:60" x14ac:dyDescent="0.25">
      <c r="BG11071">
        <v>11070</v>
      </c>
      <c r="BH11071" t="s">
        <v>335</v>
      </c>
    </row>
    <row r="11072" spans="59:60" x14ac:dyDescent="0.25">
      <c r="BG11072">
        <v>11071</v>
      </c>
      <c r="BH11072" t="s">
        <v>336</v>
      </c>
    </row>
    <row r="11073" spans="59:60" x14ac:dyDescent="0.25">
      <c r="BG11073">
        <v>11072</v>
      </c>
      <c r="BH11073" t="s">
        <v>337</v>
      </c>
    </row>
    <row r="11074" spans="59:60" x14ac:dyDescent="0.25">
      <c r="BG11074">
        <v>11073</v>
      </c>
      <c r="BH11074" t="s">
        <v>338</v>
      </c>
    </row>
    <row r="11075" spans="59:60" x14ac:dyDescent="0.25">
      <c r="BG11075">
        <v>11074</v>
      </c>
      <c r="BH11075" t="s">
        <v>339</v>
      </c>
    </row>
    <row r="11076" spans="59:60" x14ac:dyDescent="0.25">
      <c r="BG11076">
        <v>11075</v>
      </c>
      <c r="BH11076" t="s">
        <v>340</v>
      </c>
    </row>
    <row r="11077" spans="59:60" x14ac:dyDescent="0.25">
      <c r="BG11077">
        <v>11076</v>
      </c>
      <c r="BH11077" t="s">
        <v>341</v>
      </c>
    </row>
    <row r="11078" spans="59:60" x14ac:dyDescent="0.25">
      <c r="BG11078">
        <v>11077</v>
      </c>
      <c r="BH11078" t="s">
        <v>342</v>
      </c>
    </row>
    <row r="11079" spans="59:60" x14ac:dyDescent="0.25">
      <c r="BG11079">
        <v>11078</v>
      </c>
      <c r="BH11079" t="s">
        <v>343</v>
      </c>
    </row>
    <row r="11080" spans="59:60" x14ac:dyDescent="0.25">
      <c r="BG11080">
        <v>11079</v>
      </c>
      <c r="BH11080" t="s">
        <v>344</v>
      </c>
    </row>
    <row r="11081" spans="59:60" x14ac:dyDescent="0.25">
      <c r="BG11081">
        <v>11080</v>
      </c>
      <c r="BH11081" t="s">
        <v>345</v>
      </c>
    </row>
    <row r="11082" spans="59:60" x14ac:dyDescent="0.25">
      <c r="BG11082">
        <v>11081</v>
      </c>
      <c r="BH11082" t="s">
        <v>346</v>
      </c>
    </row>
    <row r="11083" spans="59:60" x14ac:dyDescent="0.25">
      <c r="BG11083">
        <v>11082</v>
      </c>
      <c r="BH11083" t="s">
        <v>347</v>
      </c>
    </row>
    <row r="11084" spans="59:60" x14ac:dyDescent="0.25">
      <c r="BG11084">
        <v>11083</v>
      </c>
      <c r="BH11084" t="s">
        <v>348</v>
      </c>
    </row>
    <row r="11085" spans="59:60" x14ac:dyDescent="0.25">
      <c r="BG11085">
        <v>11084</v>
      </c>
      <c r="BH11085" t="s">
        <v>349</v>
      </c>
    </row>
    <row r="11086" spans="59:60" x14ac:dyDescent="0.25">
      <c r="BG11086">
        <v>11085</v>
      </c>
      <c r="BH11086" t="s">
        <v>350</v>
      </c>
    </row>
    <row r="11087" spans="59:60" x14ac:dyDescent="0.25">
      <c r="BG11087">
        <v>11086</v>
      </c>
      <c r="BH11087" t="s">
        <v>351</v>
      </c>
    </row>
    <row r="11088" spans="59:60" x14ac:dyDescent="0.25">
      <c r="BG11088">
        <v>11087</v>
      </c>
      <c r="BH11088" t="s">
        <v>352</v>
      </c>
    </row>
    <row r="11089" spans="59:60" x14ac:dyDescent="0.25">
      <c r="BG11089">
        <v>11088</v>
      </c>
      <c r="BH11089" t="s">
        <v>293</v>
      </c>
    </row>
    <row r="11090" spans="59:60" x14ac:dyDescent="0.25">
      <c r="BG11090">
        <v>11089</v>
      </c>
      <c r="BH11090" t="s">
        <v>294</v>
      </c>
    </row>
    <row r="11091" spans="59:60" x14ac:dyDescent="0.25">
      <c r="BG11091">
        <v>11090</v>
      </c>
      <c r="BH11091" t="s">
        <v>295</v>
      </c>
    </row>
    <row r="11092" spans="59:60" x14ac:dyDescent="0.25">
      <c r="BG11092">
        <v>11091</v>
      </c>
      <c r="BH11092" t="s">
        <v>296</v>
      </c>
    </row>
    <row r="11093" spans="59:60" x14ac:dyDescent="0.25">
      <c r="BG11093">
        <v>11092</v>
      </c>
      <c r="BH11093" t="s">
        <v>297</v>
      </c>
    </row>
    <row r="11094" spans="59:60" x14ac:dyDescent="0.25">
      <c r="BG11094">
        <v>11093</v>
      </c>
      <c r="BH11094" t="s">
        <v>298</v>
      </c>
    </row>
    <row r="11095" spans="59:60" x14ac:dyDescent="0.25">
      <c r="BG11095">
        <v>11094</v>
      </c>
      <c r="BH11095" t="s">
        <v>299</v>
      </c>
    </row>
    <row r="11096" spans="59:60" x14ac:dyDescent="0.25">
      <c r="BG11096">
        <v>11095</v>
      </c>
      <c r="BH11096" t="s">
        <v>300</v>
      </c>
    </row>
    <row r="11097" spans="59:60" x14ac:dyDescent="0.25">
      <c r="BG11097">
        <v>11096</v>
      </c>
      <c r="BH11097" t="s">
        <v>301</v>
      </c>
    </row>
    <row r="11098" spans="59:60" x14ac:dyDescent="0.25">
      <c r="BG11098">
        <v>11097</v>
      </c>
      <c r="BH11098" t="s">
        <v>302</v>
      </c>
    </row>
    <row r="11099" spans="59:60" x14ac:dyDescent="0.25">
      <c r="BG11099">
        <v>11098</v>
      </c>
      <c r="BH11099" t="s">
        <v>303</v>
      </c>
    </row>
    <row r="11100" spans="59:60" x14ac:dyDescent="0.25">
      <c r="BG11100">
        <v>11099</v>
      </c>
      <c r="BH11100" t="s">
        <v>304</v>
      </c>
    </row>
    <row r="11101" spans="59:60" x14ac:dyDescent="0.25">
      <c r="BG11101">
        <v>11100</v>
      </c>
      <c r="BH11101" t="s">
        <v>305</v>
      </c>
    </row>
    <row r="11102" spans="59:60" x14ac:dyDescent="0.25">
      <c r="BG11102">
        <v>11101</v>
      </c>
      <c r="BH11102" t="s">
        <v>306</v>
      </c>
    </row>
    <row r="11103" spans="59:60" x14ac:dyDescent="0.25">
      <c r="BG11103">
        <v>11102</v>
      </c>
      <c r="BH11103" t="s">
        <v>307</v>
      </c>
    </row>
    <row r="11104" spans="59:60" x14ac:dyDescent="0.25">
      <c r="BG11104">
        <v>11103</v>
      </c>
      <c r="BH11104" t="s">
        <v>308</v>
      </c>
    </row>
    <row r="11105" spans="59:60" x14ac:dyDescent="0.25">
      <c r="BG11105">
        <v>11104</v>
      </c>
      <c r="BH11105" t="s">
        <v>309</v>
      </c>
    </row>
    <row r="11106" spans="59:60" x14ac:dyDescent="0.25">
      <c r="BG11106">
        <v>11105</v>
      </c>
      <c r="BH11106" t="s">
        <v>310</v>
      </c>
    </row>
    <row r="11107" spans="59:60" x14ac:dyDescent="0.25">
      <c r="BG11107">
        <v>11106</v>
      </c>
      <c r="BH11107" t="s">
        <v>311</v>
      </c>
    </row>
    <row r="11108" spans="59:60" x14ac:dyDescent="0.25">
      <c r="BG11108">
        <v>11107</v>
      </c>
      <c r="BH11108" t="s">
        <v>312</v>
      </c>
    </row>
    <row r="11109" spans="59:60" x14ac:dyDescent="0.25">
      <c r="BG11109">
        <v>11108</v>
      </c>
      <c r="BH11109" t="s">
        <v>313</v>
      </c>
    </row>
    <row r="11110" spans="59:60" x14ac:dyDescent="0.25">
      <c r="BG11110">
        <v>11109</v>
      </c>
      <c r="BH11110" t="s">
        <v>314</v>
      </c>
    </row>
    <row r="11111" spans="59:60" x14ac:dyDescent="0.25">
      <c r="BG11111">
        <v>11110</v>
      </c>
      <c r="BH11111" t="s">
        <v>315</v>
      </c>
    </row>
    <row r="11112" spans="59:60" x14ac:dyDescent="0.25">
      <c r="BG11112">
        <v>11111</v>
      </c>
      <c r="BH11112" t="s">
        <v>316</v>
      </c>
    </row>
    <row r="11113" spans="59:60" x14ac:dyDescent="0.25">
      <c r="BG11113">
        <v>11112</v>
      </c>
      <c r="BH11113" t="s">
        <v>317</v>
      </c>
    </row>
    <row r="11114" spans="59:60" x14ac:dyDescent="0.25">
      <c r="BG11114">
        <v>11113</v>
      </c>
      <c r="BH11114" t="s">
        <v>318</v>
      </c>
    </row>
    <row r="11115" spans="59:60" x14ac:dyDescent="0.25">
      <c r="BG11115">
        <v>11114</v>
      </c>
      <c r="BH11115" t="s">
        <v>319</v>
      </c>
    </row>
    <row r="11116" spans="59:60" x14ac:dyDescent="0.25">
      <c r="BG11116">
        <v>11115</v>
      </c>
      <c r="BH11116" t="s">
        <v>320</v>
      </c>
    </row>
    <row r="11117" spans="59:60" x14ac:dyDescent="0.25">
      <c r="BG11117">
        <v>11116</v>
      </c>
      <c r="BH11117" t="s">
        <v>321</v>
      </c>
    </row>
    <row r="11118" spans="59:60" x14ac:dyDescent="0.25">
      <c r="BG11118">
        <v>11117</v>
      </c>
      <c r="BH11118" t="s">
        <v>322</v>
      </c>
    </row>
    <row r="11119" spans="59:60" x14ac:dyDescent="0.25">
      <c r="BG11119">
        <v>11118</v>
      </c>
      <c r="BH11119" t="s">
        <v>323</v>
      </c>
    </row>
    <row r="11120" spans="59:60" x14ac:dyDescent="0.25">
      <c r="BG11120">
        <v>11119</v>
      </c>
      <c r="BH11120" t="s">
        <v>324</v>
      </c>
    </row>
    <row r="11121" spans="59:60" x14ac:dyDescent="0.25">
      <c r="BG11121">
        <v>11120</v>
      </c>
      <c r="BH11121" t="s">
        <v>325</v>
      </c>
    </row>
    <row r="11122" spans="59:60" x14ac:dyDescent="0.25">
      <c r="BG11122">
        <v>11121</v>
      </c>
      <c r="BH11122" t="s">
        <v>326</v>
      </c>
    </row>
    <row r="11123" spans="59:60" x14ac:dyDescent="0.25">
      <c r="BG11123">
        <v>11122</v>
      </c>
      <c r="BH11123" t="s">
        <v>327</v>
      </c>
    </row>
    <row r="11124" spans="59:60" x14ac:dyDescent="0.25">
      <c r="BG11124">
        <v>11123</v>
      </c>
      <c r="BH11124" t="s">
        <v>328</v>
      </c>
    </row>
    <row r="11125" spans="59:60" x14ac:dyDescent="0.25">
      <c r="BG11125">
        <v>11124</v>
      </c>
      <c r="BH11125" t="s">
        <v>329</v>
      </c>
    </row>
    <row r="11126" spans="59:60" x14ac:dyDescent="0.25">
      <c r="BG11126">
        <v>11125</v>
      </c>
      <c r="BH11126" t="s">
        <v>330</v>
      </c>
    </row>
    <row r="11127" spans="59:60" x14ac:dyDescent="0.25">
      <c r="BG11127">
        <v>11126</v>
      </c>
      <c r="BH11127" t="s">
        <v>331</v>
      </c>
    </row>
    <row r="11128" spans="59:60" x14ac:dyDescent="0.25">
      <c r="BG11128">
        <v>11127</v>
      </c>
      <c r="BH11128" t="s">
        <v>332</v>
      </c>
    </row>
    <row r="11129" spans="59:60" x14ac:dyDescent="0.25">
      <c r="BG11129">
        <v>11128</v>
      </c>
      <c r="BH11129" t="s">
        <v>333</v>
      </c>
    </row>
    <row r="11130" spans="59:60" x14ac:dyDescent="0.25">
      <c r="BG11130">
        <v>11129</v>
      </c>
      <c r="BH11130" t="s">
        <v>334</v>
      </c>
    </row>
    <row r="11131" spans="59:60" x14ac:dyDescent="0.25">
      <c r="BG11131">
        <v>11130</v>
      </c>
      <c r="BH11131" t="s">
        <v>335</v>
      </c>
    </row>
    <row r="11132" spans="59:60" x14ac:dyDescent="0.25">
      <c r="BG11132">
        <v>11131</v>
      </c>
      <c r="BH11132" t="s">
        <v>336</v>
      </c>
    </row>
    <row r="11133" spans="59:60" x14ac:dyDescent="0.25">
      <c r="BG11133">
        <v>11132</v>
      </c>
      <c r="BH11133" t="s">
        <v>337</v>
      </c>
    </row>
    <row r="11134" spans="59:60" x14ac:dyDescent="0.25">
      <c r="BG11134">
        <v>11133</v>
      </c>
      <c r="BH11134" t="s">
        <v>338</v>
      </c>
    </row>
    <row r="11135" spans="59:60" x14ac:dyDescent="0.25">
      <c r="BG11135">
        <v>11134</v>
      </c>
      <c r="BH11135" t="s">
        <v>339</v>
      </c>
    </row>
    <row r="11136" spans="59:60" x14ac:dyDescent="0.25">
      <c r="BG11136">
        <v>11135</v>
      </c>
      <c r="BH11136" t="s">
        <v>340</v>
      </c>
    </row>
    <row r="11137" spans="59:60" x14ac:dyDescent="0.25">
      <c r="BG11137">
        <v>11136</v>
      </c>
      <c r="BH11137" t="s">
        <v>341</v>
      </c>
    </row>
    <row r="11138" spans="59:60" x14ac:dyDescent="0.25">
      <c r="BG11138">
        <v>11137</v>
      </c>
      <c r="BH11138" t="s">
        <v>342</v>
      </c>
    </row>
    <row r="11139" spans="59:60" x14ac:dyDescent="0.25">
      <c r="BG11139">
        <v>11138</v>
      </c>
      <c r="BH11139" t="s">
        <v>343</v>
      </c>
    </row>
    <row r="11140" spans="59:60" x14ac:dyDescent="0.25">
      <c r="BG11140">
        <v>11139</v>
      </c>
      <c r="BH11140" t="s">
        <v>344</v>
      </c>
    </row>
    <row r="11141" spans="59:60" x14ac:dyDescent="0.25">
      <c r="BG11141">
        <v>11140</v>
      </c>
      <c r="BH11141" t="s">
        <v>345</v>
      </c>
    </row>
    <row r="11142" spans="59:60" x14ac:dyDescent="0.25">
      <c r="BG11142">
        <v>11141</v>
      </c>
      <c r="BH11142" t="s">
        <v>346</v>
      </c>
    </row>
    <row r="11143" spans="59:60" x14ac:dyDescent="0.25">
      <c r="BG11143">
        <v>11142</v>
      </c>
      <c r="BH11143" t="s">
        <v>347</v>
      </c>
    </row>
    <row r="11144" spans="59:60" x14ac:dyDescent="0.25">
      <c r="BG11144">
        <v>11143</v>
      </c>
      <c r="BH11144" t="s">
        <v>348</v>
      </c>
    </row>
    <row r="11145" spans="59:60" x14ac:dyDescent="0.25">
      <c r="BG11145">
        <v>11144</v>
      </c>
      <c r="BH11145" t="s">
        <v>349</v>
      </c>
    </row>
    <row r="11146" spans="59:60" x14ac:dyDescent="0.25">
      <c r="BG11146">
        <v>11145</v>
      </c>
      <c r="BH11146" t="s">
        <v>350</v>
      </c>
    </row>
    <row r="11147" spans="59:60" x14ac:dyDescent="0.25">
      <c r="BG11147">
        <v>11146</v>
      </c>
      <c r="BH11147" t="s">
        <v>351</v>
      </c>
    </row>
    <row r="11148" spans="59:60" x14ac:dyDescent="0.25">
      <c r="BG11148">
        <v>11147</v>
      </c>
      <c r="BH11148" t="s">
        <v>352</v>
      </c>
    </row>
    <row r="11149" spans="59:60" x14ac:dyDescent="0.25">
      <c r="BG11149">
        <v>11148</v>
      </c>
      <c r="BH11149" t="s">
        <v>293</v>
      </c>
    </row>
    <row r="11150" spans="59:60" x14ac:dyDescent="0.25">
      <c r="BG11150">
        <v>11149</v>
      </c>
      <c r="BH11150" t="s">
        <v>294</v>
      </c>
    </row>
    <row r="11151" spans="59:60" x14ac:dyDescent="0.25">
      <c r="BG11151">
        <v>11150</v>
      </c>
      <c r="BH11151" t="s">
        <v>295</v>
      </c>
    </row>
    <row r="11152" spans="59:60" x14ac:dyDescent="0.25">
      <c r="BG11152">
        <v>11151</v>
      </c>
      <c r="BH11152" t="s">
        <v>296</v>
      </c>
    </row>
    <row r="11153" spans="59:60" x14ac:dyDescent="0.25">
      <c r="BG11153">
        <v>11152</v>
      </c>
      <c r="BH11153" t="s">
        <v>297</v>
      </c>
    </row>
    <row r="11154" spans="59:60" x14ac:dyDescent="0.25">
      <c r="BG11154">
        <v>11153</v>
      </c>
      <c r="BH11154" t="s">
        <v>298</v>
      </c>
    </row>
    <row r="11155" spans="59:60" x14ac:dyDescent="0.25">
      <c r="BG11155">
        <v>11154</v>
      </c>
      <c r="BH11155" t="s">
        <v>299</v>
      </c>
    </row>
    <row r="11156" spans="59:60" x14ac:dyDescent="0.25">
      <c r="BG11156">
        <v>11155</v>
      </c>
      <c r="BH11156" t="s">
        <v>300</v>
      </c>
    </row>
    <row r="11157" spans="59:60" x14ac:dyDescent="0.25">
      <c r="BG11157">
        <v>11156</v>
      </c>
      <c r="BH11157" t="s">
        <v>301</v>
      </c>
    </row>
    <row r="11158" spans="59:60" x14ac:dyDescent="0.25">
      <c r="BG11158">
        <v>11157</v>
      </c>
      <c r="BH11158" t="s">
        <v>302</v>
      </c>
    </row>
    <row r="11159" spans="59:60" x14ac:dyDescent="0.25">
      <c r="BG11159">
        <v>11158</v>
      </c>
      <c r="BH11159" t="s">
        <v>303</v>
      </c>
    </row>
    <row r="11160" spans="59:60" x14ac:dyDescent="0.25">
      <c r="BG11160">
        <v>11159</v>
      </c>
      <c r="BH11160" t="s">
        <v>304</v>
      </c>
    </row>
    <row r="11161" spans="59:60" x14ac:dyDescent="0.25">
      <c r="BG11161">
        <v>11160</v>
      </c>
      <c r="BH11161" t="s">
        <v>305</v>
      </c>
    </row>
    <row r="11162" spans="59:60" x14ac:dyDescent="0.25">
      <c r="BG11162">
        <v>11161</v>
      </c>
      <c r="BH11162" t="s">
        <v>306</v>
      </c>
    </row>
    <row r="11163" spans="59:60" x14ac:dyDescent="0.25">
      <c r="BG11163">
        <v>11162</v>
      </c>
      <c r="BH11163" t="s">
        <v>307</v>
      </c>
    </row>
    <row r="11164" spans="59:60" x14ac:dyDescent="0.25">
      <c r="BG11164">
        <v>11163</v>
      </c>
      <c r="BH11164" t="s">
        <v>308</v>
      </c>
    </row>
    <row r="11165" spans="59:60" x14ac:dyDescent="0.25">
      <c r="BG11165">
        <v>11164</v>
      </c>
      <c r="BH11165" t="s">
        <v>309</v>
      </c>
    </row>
    <row r="11166" spans="59:60" x14ac:dyDescent="0.25">
      <c r="BG11166">
        <v>11165</v>
      </c>
      <c r="BH11166" t="s">
        <v>310</v>
      </c>
    </row>
    <row r="11167" spans="59:60" x14ac:dyDescent="0.25">
      <c r="BG11167">
        <v>11166</v>
      </c>
      <c r="BH11167" t="s">
        <v>311</v>
      </c>
    </row>
    <row r="11168" spans="59:60" x14ac:dyDescent="0.25">
      <c r="BG11168">
        <v>11167</v>
      </c>
      <c r="BH11168" t="s">
        <v>312</v>
      </c>
    </row>
    <row r="11169" spans="59:60" x14ac:dyDescent="0.25">
      <c r="BG11169">
        <v>11168</v>
      </c>
      <c r="BH11169" t="s">
        <v>313</v>
      </c>
    </row>
    <row r="11170" spans="59:60" x14ac:dyDescent="0.25">
      <c r="BG11170">
        <v>11169</v>
      </c>
      <c r="BH11170" t="s">
        <v>314</v>
      </c>
    </row>
    <row r="11171" spans="59:60" x14ac:dyDescent="0.25">
      <c r="BG11171">
        <v>11170</v>
      </c>
      <c r="BH11171" t="s">
        <v>315</v>
      </c>
    </row>
    <row r="11172" spans="59:60" x14ac:dyDescent="0.25">
      <c r="BG11172">
        <v>11171</v>
      </c>
      <c r="BH11172" t="s">
        <v>316</v>
      </c>
    </row>
    <row r="11173" spans="59:60" x14ac:dyDescent="0.25">
      <c r="BG11173">
        <v>11172</v>
      </c>
      <c r="BH11173" t="s">
        <v>317</v>
      </c>
    </row>
    <row r="11174" spans="59:60" x14ac:dyDescent="0.25">
      <c r="BG11174">
        <v>11173</v>
      </c>
      <c r="BH11174" t="s">
        <v>318</v>
      </c>
    </row>
    <row r="11175" spans="59:60" x14ac:dyDescent="0.25">
      <c r="BG11175">
        <v>11174</v>
      </c>
      <c r="BH11175" t="s">
        <v>319</v>
      </c>
    </row>
    <row r="11176" spans="59:60" x14ac:dyDescent="0.25">
      <c r="BG11176">
        <v>11175</v>
      </c>
      <c r="BH11176" t="s">
        <v>320</v>
      </c>
    </row>
    <row r="11177" spans="59:60" x14ac:dyDescent="0.25">
      <c r="BG11177">
        <v>11176</v>
      </c>
      <c r="BH11177" t="s">
        <v>321</v>
      </c>
    </row>
    <row r="11178" spans="59:60" x14ac:dyDescent="0.25">
      <c r="BG11178">
        <v>11177</v>
      </c>
      <c r="BH11178" t="s">
        <v>322</v>
      </c>
    </row>
    <row r="11179" spans="59:60" x14ac:dyDescent="0.25">
      <c r="BG11179">
        <v>11178</v>
      </c>
      <c r="BH11179" t="s">
        <v>323</v>
      </c>
    </row>
    <row r="11180" spans="59:60" x14ac:dyDescent="0.25">
      <c r="BG11180">
        <v>11179</v>
      </c>
      <c r="BH11180" t="s">
        <v>324</v>
      </c>
    </row>
    <row r="11181" spans="59:60" x14ac:dyDescent="0.25">
      <c r="BG11181">
        <v>11180</v>
      </c>
      <c r="BH11181" t="s">
        <v>325</v>
      </c>
    </row>
    <row r="11182" spans="59:60" x14ac:dyDescent="0.25">
      <c r="BG11182">
        <v>11181</v>
      </c>
      <c r="BH11182" t="s">
        <v>326</v>
      </c>
    </row>
    <row r="11183" spans="59:60" x14ac:dyDescent="0.25">
      <c r="BG11183">
        <v>11182</v>
      </c>
      <c r="BH11183" t="s">
        <v>327</v>
      </c>
    </row>
    <row r="11184" spans="59:60" x14ac:dyDescent="0.25">
      <c r="BG11184">
        <v>11183</v>
      </c>
      <c r="BH11184" t="s">
        <v>328</v>
      </c>
    </row>
    <row r="11185" spans="59:60" x14ac:dyDescent="0.25">
      <c r="BG11185">
        <v>11184</v>
      </c>
      <c r="BH11185" t="s">
        <v>329</v>
      </c>
    </row>
    <row r="11186" spans="59:60" x14ac:dyDescent="0.25">
      <c r="BG11186">
        <v>11185</v>
      </c>
      <c r="BH11186" t="s">
        <v>330</v>
      </c>
    </row>
    <row r="11187" spans="59:60" x14ac:dyDescent="0.25">
      <c r="BG11187">
        <v>11186</v>
      </c>
      <c r="BH11187" t="s">
        <v>331</v>
      </c>
    </row>
    <row r="11188" spans="59:60" x14ac:dyDescent="0.25">
      <c r="BG11188">
        <v>11187</v>
      </c>
      <c r="BH11188" t="s">
        <v>332</v>
      </c>
    </row>
    <row r="11189" spans="59:60" x14ac:dyDescent="0.25">
      <c r="BG11189">
        <v>11188</v>
      </c>
      <c r="BH11189" t="s">
        <v>333</v>
      </c>
    </row>
    <row r="11190" spans="59:60" x14ac:dyDescent="0.25">
      <c r="BG11190">
        <v>11189</v>
      </c>
      <c r="BH11190" t="s">
        <v>334</v>
      </c>
    </row>
    <row r="11191" spans="59:60" x14ac:dyDescent="0.25">
      <c r="BG11191">
        <v>11190</v>
      </c>
      <c r="BH11191" t="s">
        <v>335</v>
      </c>
    </row>
    <row r="11192" spans="59:60" x14ac:dyDescent="0.25">
      <c r="BG11192">
        <v>11191</v>
      </c>
      <c r="BH11192" t="s">
        <v>336</v>
      </c>
    </row>
    <row r="11193" spans="59:60" x14ac:dyDescent="0.25">
      <c r="BG11193">
        <v>11192</v>
      </c>
      <c r="BH11193" t="s">
        <v>337</v>
      </c>
    </row>
    <row r="11194" spans="59:60" x14ac:dyDescent="0.25">
      <c r="BG11194">
        <v>11193</v>
      </c>
      <c r="BH11194" t="s">
        <v>338</v>
      </c>
    </row>
    <row r="11195" spans="59:60" x14ac:dyDescent="0.25">
      <c r="BG11195">
        <v>11194</v>
      </c>
      <c r="BH11195" t="s">
        <v>339</v>
      </c>
    </row>
    <row r="11196" spans="59:60" x14ac:dyDescent="0.25">
      <c r="BG11196">
        <v>11195</v>
      </c>
      <c r="BH11196" t="s">
        <v>340</v>
      </c>
    </row>
    <row r="11197" spans="59:60" x14ac:dyDescent="0.25">
      <c r="BG11197">
        <v>11196</v>
      </c>
      <c r="BH11197" t="s">
        <v>341</v>
      </c>
    </row>
    <row r="11198" spans="59:60" x14ac:dyDescent="0.25">
      <c r="BG11198">
        <v>11197</v>
      </c>
      <c r="BH11198" t="s">
        <v>342</v>
      </c>
    </row>
    <row r="11199" spans="59:60" x14ac:dyDescent="0.25">
      <c r="BG11199">
        <v>11198</v>
      </c>
      <c r="BH11199" t="s">
        <v>343</v>
      </c>
    </row>
    <row r="11200" spans="59:60" x14ac:dyDescent="0.25">
      <c r="BG11200">
        <v>11199</v>
      </c>
      <c r="BH11200" t="s">
        <v>344</v>
      </c>
    </row>
    <row r="11201" spans="59:60" x14ac:dyDescent="0.25">
      <c r="BG11201">
        <v>11200</v>
      </c>
      <c r="BH11201" t="s">
        <v>345</v>
      </c>
    </row>
    <row r="11202" spans="59:60" x14ac:dyDescent="0.25">
      <c r="BG11202">
        <v>11201</v>
      </c>
      <c r="BH11202" t="s">
        <v>346</v>
      </c>
    </row>
    <row r="11203" spans="59:60" x14ac:dyDescent="0.25">
      <c r="BG11203">
        <v>11202</v>
      </c>
      <c r="BH11203" t="s">
        <v>347</v>
      </c>
    </row>
    <row r="11204" spans="59:60" x14ac:dyDescent="0.25">
      <c r="BG11204">
        <v>11203</v>
      </c>
      <c r="BH11204" t="s">
        <v>348</v>
      </c>
    </row>
    <row r="11205" spans="59:60" x14ac:dyDescent="0.25">
      <c r="BG11205">
        <v>11204</v>
      </c>
      <c r="BH11205" t="s">
        <v>349</v>
      </c>
    </row>
    <row r="11206" spans="59:60" x14ac:dyDescent="0.25">
      <c r="BG11206">
        <v>11205</v>
      </c>
      <c r="BH11206" t="s">
        <v>350</v>
      </c>
    </row>
    <row r="11207" spans="59:60" x14ac:dyDescent="0.25">
      <c r="BG11207">
        <v>11206</v>
      </c>
      <c r="BH11207" t="s">
        <v>351</v>
      </c>
    </row>
    <row r="11208" spans="59:60" x14ac:dyDescent="0.25">
      <c r="BG11208">
        <v>11207</v>
      </c>
      <c r="BH11208" t="s">
        <v>352</v>
      </c>
    </row>
    <row r="11209" spans="59:60" x14ac:dyDescent="0.25">
      <c r="BG11209">
        <v>11208</v>
      </c>
      <c r="BH11209" t="s">
        <v>293</v>
      </c>
    </row>
    <row r="11210" spans="59:60" x14ac:dyDescent="0.25">
      <c r="BG11210">
        <v>11209</v>
      </c>
      <c r="BH11210" t="s">
        <v>294</v>
      </c>
    </row>
    <row r="11211" spans="59:60" x14ac:dyDescent="0.25">
      <c r="BG11211">
        <v>11210</v>
      </c>
      <c r="BH11211" t="s">
        <v>295</v>
      </c>
    </row>
    <row r="11212" spans="59:60" x14ac:dyDescent="0.25">
      <c r="BG11212">
        <v>11211</v>
      </c>
      <c r="BH11212" t="s">
        <v>296</v>
      </c>
    </row>
    <row r="11213" spans="59:60" x14ac:dyDescent="0.25">
      <c r="BG11213">
        <v>11212</v>
      </c>
      <c r="BH11213" t="s">
        <v>297</v>
      </c>
    </row>
    <row r="11214" spans="59:60" x14ac:dyDescent="0.25">
      <c r="BG11214">
        <v>11213</v>
      </c>
      <c r="BH11214" t="s">
        <v>298</v>
      </c>
    </row>
    <row r="11215" spans="59:60" x14ac:dyDescent="0.25">
      <c r="BG11215">
        <v>11214</v>
      </c>
      <c r="BH11215" t="s">
        <v>299</v>
      </c>
    </row>
    <row r="11216" spans="59:60" x14ac:dyDescent="0.25">
      <c r="BG11216">
        <v>11215</v>
      </c>
      <c r="BH11216" t="s">
        <v>300</v>
      </c>
    </row>
    <row r="11217" spans="59:60" x14ac:dyDescent="0.25">
      <c r="BG11217">
        <v>11216</v>
      </c>
      <c r="BH11217" t="s">
        <v>301</v>
      </c>
    </row>
    <row r="11218" spans="59:60" x14ac:dyDescent="0.25">
      <c r="BG11218">
        <v>11217</v>
      </c>
      <c r="BH11218" t="s">
        <v>302</v>
      </c>
    </row>
    <row r="11219" spans="59:60" x14ac:dyDescent="0.25">
      <c r="BG11219">
        <v>11218</v>
      </c>
      <c r="BH11219" t="s">
        <v>303</v>
      </c>
    </row>
    <row r="11220" spans="59:60" x14ac:dyDescent="0.25">
      <c r="BG11220">
        <v>11219</v>
      </c>
      <c r="BH11220" t="s">
        <v>304</v>
      </c>
    </row>
    <row r="11221" spans="59:60" x14ac:dyDescent="0.25">
      <c r="BG11221">
        <v>11220</v>
      </c>
      <c r="BH11221" t="s">
        <v>305</v>
      </c>
    </row>
    <row r="11222" spans="59:60" x14ac:dyDescent="0.25">
      <c r="BG11222">
        <v>11221</v>
      </c>
      <c r="BH11222" t="s">
        <v>306</v>
      </c>
    </row>
    <row r="11223" spans="59:60" x14ac:dyDescent="0.25">
      <c r="BG11223">
        <v>11222</v>
      </c>
      <c r="BH11223" t="s">
        <v>307</v>
      </c>
    </row>
    <row r="11224" spans="59:60" x14ac:dyDescent="0.25">
      <c r="BG11224">
        <v>11223</v>
      </c>
      <c r="BH11224" t="s">
        <v>308</v>
      </c>
    </row>
    <row r="11225" spans="59:60" x14ac:dyDescent="0.25">
      <c r="BG11225">
        <v>11224</v>
      </c>
      <c r="BH11225" t="s">
        <v>309</v>
      </c>
    </row>
    <row r="11226" spans="59:60" x14ac:dyDescent="0.25">
      <c r="BG11226">
        <v>11225</v>
      </c>
      <c r="BH11226" t="s">
        <v>310</v>
      </c>
    </row>
    <row r="11227" spans="59:60" x14ac:dyDescent="0.25">
      <c r="BG11227">
        <v>11226</v>
      </c>
      <c r="BH11227" t="s">
        <v>311</v>
      </c>
    </row>
    <row r="11228" spans="59:60" x14ac:dyDescent="0.25">
      <c r="BG11228">
        <v>11227</v>
      </c>
      <c r="BH11228" t="s">
        <v>312</v>
      </c>
    </row>
    <row r="11229" spans="59:60" x14ac:dyDescent="0.25">
      <c r="BG11229">
        <v>11228</v>
      </c>
      <c r="BH11229" t="s">
        <v>313</v>
      </c>
    </row>
    <row r="11230" spans="59:60" x14ac:dyDescent="0.25">
      <c r="BG11230">
        <v>11229</v>
      </c>
      <c r="BH11230" t="s">
        <v>314</v>
      </c>
    </row>
    <row r="11231" spans="59:60" x14ac:dyDescent="0.25">
      <c r="BG11231">
        <v>11230</v>
      </c>
      <c r="BH11231" t="s">
        <v>315</v>
      </c>
    </row>
    <row r="11232" spans="59:60" x14ac:dyDescent="0.25">
      <c r="BG11232">
        <v>11231</v>
      </c>
      <c r="BH11232" t="s">
        <v>316</v>
      </c>
    </row>
    <row r="11233" spans="59:60" x14ac:dyDescent="0.25">
      <c r="BG11233">
        <v>11232</v>
      </c>
      <c r="BH11233" t="s">
        <v>317</v>
      </c>
    </row>
    <row r="11234" spans="59:60" x14ac:dyDescent="0.25">
      <c r="BG11234">
        <v>11233</v>
      </c>
      <c r="BH11234" t="s">
        <v>318</v>
      </c>
    </row>
    <row r="11235" spans="59:60" x14ac:dyDescent="0.25">
      <c r="BG11235">
        <v>11234</v>
      </c>
      <c r="BH11235" t="s">
        <v>319</v>
      </c>
    </row>
    <row r="11236" spans="59:60" x14ac:dyDescent="0.25">
      <c r="BG11236">
        <v>11235</v>
      </c>
      <c r="BH11236" t="s">
        <v>320</v>
      </c>
    </row>
    <row r="11237" spans="59:60" x14ac:dyDescent="0.25">
      <c r="BG11237">
        <v>11236</v>
      </c>
      <c r="BH11237" t="s">
        <v>321</v>
      </c>
    </row>
    <row r="11238" spans="59:60" x14ac:dyDescent="0.25">
      <c r="BG11238">
        <v>11237</v>
      </c>
      <c r="BH11238" t="s">
        <v>322</v>
      </c>
    </row>
    <row r="11239" spans="59:60" x14ac:dyDescent="0.25">
      <c r="BG11239">
        <v>11238</v>
      </c>
      <c r="BH11239" t="s">
        <v>323</v>
      </c>
    </row>
    <row r="11240" spans="59:60" x14ac:dyDescent="0.25">
      <c r="BG11240">
        <v>11239</v>
      </c>
      <c r="BH11240" t="s">
        <v>324</v>
      </c>
    </row>
    <row r="11241" spans="59:60" x14ac:dyDescent="0.25">
      <c r="BG11241">
        <v>11240</v>
      </c>
      <c r="BH11241" t="s">
        <v>325</v>
      </c>
    </row>
    <row r="11242" spans="59:60" x14ac:dyDescent="0.25">
      <c r="BG11242">
        <v>11241</v>
      </c>
      <c r="BH11242" t="s">
        <v>326</v>
      </c>
    </row>
    <row r="11243" spans="59:60" x14ac:dyDescent="0.25">
      <c r="BG11243">
        <v>11242</v>
      </c>
      <c r="BH11243" t="s">
        <v>327</v>
      </c>
    </row>
    <row r="11244" spans="59:60" x14ac:dyDescent="0.25">
      <c r="BG11244">
        <v>11243</v>
      </c>
      <c r="BH11244" t="s">
        <v>328</v>
      </c>
    </row>
    <row r="11245" spans="59:60" x14ac:dyDescent="0.25">
      <c r="BG11245">
        <v>11244</v>
      </c>
      <c r="BH11245" t="s">
        <v>329</v>
      </c>
    </row>
    <row r="11246" spans="59:60" x14ac:dyDescent="0.25">
      <c r="BG11246">
        <v>11245</v>
      </c>
      <c r="BH11246" t="s">
        <v>330</v>
      </c>
    </row>
    <row r="11247" spans="59:60" x14ac:dyDescent="0.25">
      <c r="BG11247">
        <v>11246</v>
      </c>
      <c r="BH11247" t="s">
        <v>331</v>
      </c>
    </row>
    <row r="11248" spans="59:60" x14ac:dyDescent="0.25">
      <c r="BG11248">
        <v>11247</v>
      </c>
      <c r="BH11248" t="s">
        <v>332</v>
      </c>
    </row>
    <row r="11249" spans="59:60" x14ac:dyDescent="0.25">
      <c r="BG11249">
        <v>11248</v>
      </c>
      <c r="BH11249" t="s">
        <v>333</v>
      </c>
    </row>
    <row r="11250" spans="59:60" x14ac:dyDescent="0.25">
      <c r="BG11250">
        <v>11249</v>
      </c>
      <c r="BH11250" t="s">
        <v>334</v>
      </c>
    </row>
    <row r="11251" spans="59:60" x14ac:dyDescent="0.25">
      <c r="BG11251">
        <v>11250</v>
      </c>
      <c r="BH11251" t="s">
        <v>335</v>
      </c>
    </row>
    <row r="11252" spans="59:60" x14ac:dyDescent="0.25">
      <c r="BG11252">
        <v>11251</v>
      </c>
      <c r="BH11252" t="s">
        <v>336</v>
      </c>
    </row>
    <row r="11253" spans="59:60" x14ac:dyDescent="0.25">
      <c r="BG11253">
        <v>11252</v>
      </c>
      <c r="BH11253" t="s">
        <v>337</v>
      </c>
    </row>
    <row r="11254" spans="59:60" x14ac:dyDescent="0.25">
      <c r="BG11254">
        <v>11253</v>
      </c>
      <c r="BH11254" t="s">
        <v>338</v>
      </c>
    </row>
    <row r="11255" spans="59:60" x14ac:dyDescent="0.25">
      <c r="BG11255">
        <v>11254</v>
      </c>
      <c r="BH11255" t="s">
        <v>339</v>
      </c>
    </row>
    <row r="11256" spans="59:60" x14ac:dyDescent="0.25">
      <c r="BG11256">
        <v>11255</v>
      </c>
      <c r="BH11256" t="s">
        <v>340</v>
      </c>
    </row>
    <row r="11257" spans="59:60" x14ac:dyDescent="0.25">
      <c r="BG11257">
        <v>11256</v>
      </c>
      <c r="BH11257" t="s">
        <v>341</v>
      </c>
    </row>
    <row r="11258" spans="59:60" x14ac:dyDescent="0.25">
      <c r="BG11258">
        <v>11257</v>
      </c>
      <c r="BH11258" t="s">
        <v>342</v>
      </c>
    </row>
    <row r="11259" spans="59:60" x14ac:dyDescent="0.25">
      <c r="BG11259">
        <v>11258</v>
      </c>
      <c r="BH11259" t="s">
        <v>343</v>
      </c>
    </row>
    <row r="11260" spans="59:60" x14ac:dyDescent="0.25">
      <c r="BG11260">
        <v>11259</v>
      </c>
      <c r="BH11260" t="s">
        <v>344</v>
      </c>
    </row>
    <row r="11261" spans="59:60" x14ac:dyDescent="0.25">
      <c r="BG11261">
        <v>11260</v>
      </c>
      <c r="BH11261" t="s">
        <v>345</v>
      </c>
    </row>
    <row r="11262" spans="59:60" x14ac:dyDescent="0.25">
      <c r="BG11262">
        <v>11261</v>
      </c>
      <c r="BH11262" t="s">
        <v>346</v>
      </c>
    </row>
    <row r="11263" spans="59:60" x14ac:dyDescent="0.25">
      <c r="BG11263">
        <v>11262</v>
      </c>
      <c r="BH11263" t="s">
        <v>347</v>
      </c>
    </row>
    <row r="11264" spans="59:60" x14ac:dyDescent="0.25">
      <c r="BG11264">
        <v>11263</v>
      </c>
      <c r="BH11264" t="s">
        <v>348</v>
      </c>
    </row>
    <row r="11265" spans="59:60" x14ac:dyDescent="0.25">
      <c r="BG11265">
        <v>11264</v>
      </c>
      <c r="BH11265" t="s">
        <v>349</v>
      </c>
    </row>
    <row r="11266" spans="59:60" x14ac:dyDescent="0.25">
      <c r="BG11266">
        <v>11265</v>
      </c>
      <c r="BH11266" t="s">
        <v>350</v>
      </c>
    </row>
    <row r="11267" spans="59:60" x14ac:dyDescent="0.25">
      <c r="BG11267">
        <v>11266</v>
      </c>
      <c r="BH11267" t="s">
        <v>351</v>
      </c>
    </row>
    <row r="11268" spans="59:60" x14ac:dyDescent="0.25">
      <c r="BG11268">
        <v>11267</v>
      </c>
      <c r="BH11268" t="s">
        <v>352</v>
      </c>
    </row>
    <row r="11269" spans="59:60" x14ac:dyDescent="0.25">
      <c r="BG11269">
        <v>11268</v>
      </c>
      <c r="BH11269" t="s">
        <v>293</v>
      </c>
    </row>
    <row r="11270" spans="59:60" x14ac:dyDescent="0.25">
      <c r="BG11270">
        <v>11269</v>
      </c>
      <c r="BH11270" t="s">
        <v>294</v>
      </c>
    </row>
    <row r="11271" spans="59:60" x14ac:dyDescent="0.25">
      <c r="BG11271">
        <v>11270</v>
      </c>
      <c r="BH11271" t="s">
        <v>295</v>
      </c>
    </row>
    <row r="11272" spans="59:60" x14ac:dyDescent="0.25">
      <c r="BG11272">
        <v>11271</v>
      </c>
      <c r="BH11272" t="s">
        <v>296</v>
      </c>
    </row>
    <row r="11273" spans="59:60" x14ac:dyDescent="0.25">
      <c r="BG11273">
        <v>11272</v>
      </c>
      <c r="BH11273" t="s">
        <v>297</v>
      </c>
    </row>
    <row r="11274" spans="59:60" x14ac:dyDescent="0.25">
      <c r="BG11274">
        <v>11273</v>
      </c>
      <c r="BH11274" t="s">
        <v>298</v>
      </c>
    </row>
    <row r="11275" spans="59:60" x14ac:dyDescent="0.25">
      <c r="BG11275">
        <v>11274</v>
      </c>
      <c r="BH11275" t="s">
        <v>299</v>
      </c>
    </row>
    <row r="11276" spans="59:60" x14ac:dyDescent="0.25">
      <c r="BG11276">
        <v>11275</v>
      </c>
      <c r="BH11276" t="s">
        <v>300</v>
      </c>
    </row>
    <row r="11277" spans="59:60" x14ac:dyDescent="0.25">
      <c r="BG11277">
        <v>11276</v>
      </c>
      <c r="BH11277" t="s">
        <v>301</v>
      </c>
    </row>
    <row r="11278" spans="59:60" x14ac:dyDescent="0.25">
      <c r="BG11278">
        <v>11277</v>
      </c>
      <c r="BH11278" t="s">
        <v>302</v>
      </c>
    </row>
    <row r="11279" spans="59:60" x14ac:dyDescent="0.25">
      <c r="BG11279">
        <v>11278</v>
      </c>
      <c r="BH11279" t="s">
        <v>303</v>
      </c>
    </row>
    <row r="11280" spans="59:60" x14ac:dyDescent="0.25">
      <c r="BG11280">
        <v>11279</v>
      </c>
      <c r="BH11280" t="s">
        <v>304</v>
      </c>
    </row>
    <row r="11281" spans="59:60" x14ac:dyDescent="0.25">
      <c r="BG11281">
        <v>11280</v>
      </c>
      <c r="BH11281" t="s">
        <v>305</v>
      </c>
    </row>
    <row r="11282" spans="59:60" x14ac:dyDescent="0.25">
      <c r="BG11282">
        <v>11281</v>
      </c>
      <c r="BH11282" t="s">
        <v>306</v>
      </c>
    </row>
    <row r="11283" spans="59:60" x14ac:dyDescent="0.25">
      <c r="BG11283">
        <v>11282</v>
      </c>
      <c r="BH11283" t="s">
        <v>307</v>
      </c>
    </row>
    <row r="11284" spans="59:60" x14ac:dyDescent="0.25">
      <c r="BG11284">
        <v>11283</v>
      </c>
      <c r="BH11284" t="s">
        <v>308</v>
      </c>
    </row>
    <row r="11285" spans="59:60" x14ac:dyDescent="0.25">
      <c r="BG11285">
        <v>11284</v>
      </c>
      <c r="BH11285" t="s">
        <v>309</v>
      </c>
    </row>
    <row r="11286" spans="59:60" x14ac:dyDescent="0.25">
      <c r="BG11286">
        <v>11285</v>
      </c>
      <c r="BH11286" t="s">
        <v>310</v>
      </c>
    </row>
    <row r="11287" spans="59:60" x14ac:dyDescent="0.25">
      <c r="BG11287">
        <v>11286</v>
      </c>
      <c r="BH11287" t="s">
        <v>311</v>
      </c>
    </row>
    <row r="11288" spans="59:60" x14ac:dyDescent="0.25">
      <c r="BG11288">
        <v>11287</v>
      </c>
      <c r="BH11288" t="s">
        <v>312</v>
      </c>
    </row>
    <row r="11289" spans="59:60" x14ac:dyDescent="0.25">
      <c r="BG11289">
        <v>11288</v>
      </c>
      <c r="BH11289" t="s">
        <v>313</v>
      </c>
    </row>
    <row r="11290" spans="59:60" x14ac:dyDescent="0.25">
      <c r="BG11290">
        <v>11289</v>
      </c>
      <c r="BH11290" t="s">
        <v>314</v>
      </c>
    </row>
    <row r="11291" spans="59:60" x14ac:dyDescent="0.25">
      <c r="BG11291">
        <v>11290</v>
      </c>
      <c r="BH11291" t="s">
        <v>315</v>
      </c>
    </row>
    <row r="11292" spans="59:60" x14ac:dyDescent="0.25">
      <c r="BG11292">
        <v>11291</v>
      </c>
      <c r="BH11292" t="s">
        <v>316</v>
      </c>
    </row>
    <row r="11293" spans="59:60" x14ac:dyDescent="0.25">
      <c r="BG11293">
        <v>11292</v>
      </c>
      <c r="BH11293" t="s">
        <v>317</v>
      </c>
    </row>
    <row r="11294" spans="59:60" x14ac:dyDescent="0.25">
      <c r="BG11294">
        <v>11293</v>
      </c>
      <c r="BH11294" t="s">
        <v>318</v>
      </c>
    </row>
    <row r="11295" spans="59:60" x14ac:dyDescent="0.25">
      <c r="BG11295">
        <v>11294</v>
      </c>
      <c r="BH11295" t="s">
        <v>319</v>
      </c>
    </row>
    <row r="11296" spans="59:60" x14ac:dyDescent="0.25">
      <c r="BG11296">
        <v>11295</v>
      </c>
      <c r="BH11296" t="s">
        <v>320</v>
      </c>
    </row>
    <row r="11297" spans="59:60" x14ac:dyDescent="0.25">
      <c r="BG11297">
        <v>11296</v>
      </c>
      <c r="BH11297" t="s">
        <v>321</v>
      </c>
    </row>
    <row r="11298" spans="59:60" x14ac:dyDescent="0.25">
      <c r="BG11298">
        <v>11297</v>
      </c>
      <c r="BH11298" t="s">
        <v>322</v>
      </c>
    </row>
    <row r="11299" spans="59:60" x14ac:dyDescent="0.25">
      <c r="BG11299">
        <v>11298</v>
      </c>
      <c r="BH11299" t="s">
        <v>323</v>
      </c>
    </row>
    <row r="11300" spans="59:60" x14ac:dyDescent="0.25">
      <c r="BG11300">
        <v>11299</v>
      </c>
      <c r="BH11300" t="s">
        <v>324</v>
      </c>
    </row>
    <row r="11301" spans="59:60" x14ac:dyDescent="0.25">
      <c r="BG11301">
        <v>11300</v>
      </c>
      <c r="BH11301" t="s">
        <v>325</v>
      </c>
    </row>
    <row r="11302" spans="59:60" x14ac:dyDescent="0.25">
      <c r="BG11302">
        <v>11301</v>
      </c>
      <c r="BH11302" t="s">
        <v>326</v>
      </c>
    </row>
    <row r="11303" spans="59:60" x14ac:dyDescent="0.25">
      <c r="BG11303">
        <v>11302</v>
      </c>
      <c r="BH11303" t="s">
        <v>327</v>
      </c>
    </row>
    <row r="11304" spans="59:60" x14ac:dyDescent="0.25">
      <c r="BG11304">
        <v>11303</v>
      </c>
      <c r="BH11304" t="s">
        <v>328</v>
      </c>
    </row>
    <row r="11305" spans="59:60" x14ac:dyDescent="0.25">
      <c r="BG11305">
        <v>11304</v>
      </c>
      <c r="BH11305" t="s">
        <v>329</v>
      </c>
    </row>
    <row r="11306" spans="59:60" x14ac:dyDescent="0.25">
      <c r="BG11306">
        <v>11305</v>
      </c>
      <c r="BH11306" t="s">
        <v>330</v>
      </c>
    </row>
    <row r="11307" spans="59:60" x14ac:dyDescent="0.25">
      <c r="BG11307">
        <v>11306</v>
      </c>
      <c r="BH11307" t="s">
        <v>331</v>
      </c>
    </row>
    <row r="11308" spans="59:60" x14ac:dyDescent="0.25">
      <c r="BG11308">
        <v>11307</v>
      </c>
      <c r="BH11308" t="s">
        <v>332</v>
      </c>
    </row>
    <row r="11309" spans="59:60" x14ac:dyDescent="0.25">
      <c r="BG11309">
        <v>11308</v>
      </c>
      <c r="BH11309" t="s">
        <v>333</v>
      </c>
    </row>
    <row r="11310" spans="59:60" x14ac:dyDescent="0.25">
      <c r="BG11310">
        <v>11309</v>
      </c>
      <c r="BH11310" t="s">
        <v>334</v>
      </c>
    </row>
    <row r="11311" spans="59:60" x14ac:dyDescent="0.25">
      <c r="BG11311">
        <v>11310</v>
      </c>
      <c r="BH11311" t="s">
        <v>335</v>
      </c>
    </row>
    <row r="11312" spans="59:60" x14ac:dyDescent="0.25">
      <c r="BG11312">
        <v>11311</v>
      </c>
      <c r="BH11312" t="s">
        <v>336</v>
      </c>
    </row>
    <row r="11313" spans="59:60" x14ac:dyDescent="0.25">
      <c r="BG11313">
        <v>11312</v>
      </c>
      <c r="BH11313" t="s">
        <v>337</v>
      </c>
    </row>
    <row r="11314" spans="59:60" x14ac:dyDescent="0.25">
      <c r="BG11314">
        <v>11313</v>
      </c>
      <c r="BH11314" t="s">
        <v>338</v>
      </c>
    </row>
    <row r="11315" spans="59:60" x14ac:dyDescent="0.25">
      <c r="BG11315">
        <v>11314</v>
      </c>
      <c r="BH11315" t="s">
        <v>339</v>
      </c>
    </row>
    <row r="11316" spans="59:60" x14ac:dyDescent="0.25">
      <c r="BG11316">
        <v>11315</v>
      </c>
      <c r="BH11316" t="s">
        <v>340</v>
      </c>
    </row>
    <row r="11317" spans="59:60" x14ac:dyDescent="0.25">
      <c r="BG11317">
        <v>11316</v>
      </c>
      <c r="BH11317" t="s">
        <v>341</v>
      </c>
    </row>
    <row r="11318" spans="59:60" x14ac:dyDescent="0.25">
      <c r="BG11318">
        <v>11317</v>
      </c>
      <c r="BH11318" t="s">
        <v>342</v>
      </c>
    </row>
    <row r="11319" spans="59:60" x14ac:dyDescent="0.25">
      <c r="BG11319">
        <v>11318</v>
      </c>
      <c r="BH11319" t="s">
        <v>343</v>
      </c>
    </row>
    <row r="11320" spans="59:60" x14ac:dyDescent="0.25">
      <c r="BG11320">
        <v>11319</v>
      </c>
      <c r="BH11320" t="s">
        <v>344</v>
      </c>
    </row>
    <row r="11321" spans="59:60" x14ac:dyDescent="0.25">
      <c r="BG11321">
        <v>11320</v>
      </c>
      <c r="BH11321" t="s">
        <v>345</v>
      </c>
    </row>
    <row r="11322" spans="59:60" x14ac:dyDescent="0.25">
      <c r="BG11322">
        <v>11321</v>
      </c>
      <c r="BH11322" t="s">
        <v>346</v>
      </c>
    </row>
    <row r="11323" spans="59:60" x14ac:dyDescent="0.25">
      <c r="BG11323">
        <v>11322</v>
      </c>
      <c r="BH11323" t="s">
        <v>347</v>
      </c>
    </row>
    <row r="11324" spans="59:60" x14ac:dyDescent="0.25">
      <c r="BG11324">
        <v>11323</v>
      </c>
      <c r="BH11324" t="s">
        <v>348</v>
      </c>
    </row>
    <row r="11325" spans="59:60" x14ac:dyDescent="0.25">
      <c r="BG11325">
        <v>11324</v>
      </c>
      <c r="BH11325" t="s">
        <v>349</v>
      </c>
    </row>
    <row r="11326" spans="59:60" x14ac:dyDescent="0.25">
      <c r="BG11326">
        <v>11325</v>
      </c>
      <c r="BH11326" t="s">
        <v>350</v>
      </c>
    </row>
    <row r="11327" spans="59:60" x14ac:dyDescent="0.25">
      <c r="BG11327">
        <v>11326</v>
      </c>
      <c r="BH11327" t="s">
        <v>351</v>
      </c>
    </row>
    <row r="11328" spans="59:60" x14ac:dyDescent="0.25">
      <c r="BG11328">
        <v>11327</v>
      </c>
      <c r="BH11328" t="s">
        <v>352</v>
      </c>
    </row>
    <row r="11329" spans="59:60" x14ac:dyDescent="0.25">
      <c r="BG11329">
        <v>11328</v>
      </c>
      <c r="BH11329" t="s">
        <v>293</v>
      </c>
    </row>
    <row r="11330" spans="59:60" x14ac:dyDescent="0.25">
      <c r="BG11330">
        <v>11329</v>
      </c>
      <c r="BH11330" t="s">
        <v>294</v>
      </c>
    </row>
    <row r="11331" spans="59:60" x14ac:dyDescent="0.25">
      <c r="BG11331">
        <v>11330</v>
      </c>
      <c r="BH11331" t="s">
        <v>295</v>
      </c>
    </row>
    <row r="11332" spans="59:60" x14ac:dyDescent="0.25">
      <c r="BG11332">
        <v>11331</v>
      </c>
      <c r="BH11332" t="s">
        <v>296</v>
      </c>
    </row>
    <row r="11333" spans="59:60" x14ac:dyDescent="0.25">
      <c r="BG11333">
        <v>11332</v>
      </c>
      <c r="BH11333" t="s">
        <v>297</v>
      </c>
    </row>
    <row r="11334" spans="59:60" x14ac:dyDescent="0.25">
      <c r="BG11334">
        <v>11333</v>
      </c>
      <c r="BH11334" t="s">
        <v>298</v>
      </c>
    </row>
    <row r="11335" spans="59:60" x14ac:dyDescent="0.25">
      <c r="BG11335">
        <v>11334</v>
      </c>
      <c r="BH11335" t="s">
        <v>299</v>
      </c>
    </row>
    <row r="11336" spans="59:60" x14ac:dyDescent="0.25">
      <c r="BG11336">
        <v>11335</v>
      </c>
      <c r="BH11336" t="s">
        <v>300</v>
      </c>
    </row>
    <row r="11337" spans="59:60" x14ac:dyDescent="0.25">
      <c r="BG11337">
        <v>11336</v>
      </c>
      <c r="BH11337" t="s">
        <v>301</v>
      </c>
    </row>
    <row r="11338" spans="59:60" x14ac:dyDescent="0.25">
      <c r="BG11338">
        <v>11337</v>
      </c>
      <c r="BH11338" t="s">
        <v>302</v>
      </c>
    </row>
    <row r="11339" spans="59:60" x14ac:dyDescent="0.25">
      <c r="BG11339">
        <v>11338</v>
      </c>
      <c r="BH11339" t="s">
        <v>303</v>
      </c>
    </row>
    <row r="11340" spans="59:60" x14ac:dyDescent="0.25">
      <c r="BG11340">
        <v>11339</v>
      </c>
      <c r="BH11340" t="s">
        <v>304</v>
      </c>
    </row>
    <row r="11341" spans="59:60" x14ac:dyDescent="0.25">
      <c r="BG11341">
        <v>11340</v>
      </c>
      <c r="BH11341" t="s">
        <v>305</v>
      </c>
    </row>
    <row r="11342" spans="59:60" x14ac:dyDescent="0.25">
      <c r="BG11342">
        <v>11341</v>
      </c>
      <c r="BH11342" t="s">
        <v>306</v>
      </c>
    </row>
    <row r="11343" spans="59:60" x14ac:dyDescent="0.25">
      <c r="BG11343">
        <v>11342</v>
      </c>
      <c r="BH11343" t="s">
        <v>307</v>
      </c>
    </row>
    <row r="11344" spans="59:60" x14ac:dyDescent="0.25">
      <c r="BG11344">
        <v>11343</v>
      </c>
      <c r="BH11344" t="s">
        <v>308</v>
      </c>
    </row>
    <row r="11345" spans="59:60" x14ac:dyDescent="0.25">
      <c r="BG11345">
        <v>11344</v>
      </c>
      <c r="BH11345" t="s">
        <v>309</v>
      </c>
    </row>
    <row r="11346" spans="59:60" x14ac:dyDescent="0.25">
      <c r="BG11346">
        <v>11345</v>
      </c>
      <c r="BH11346" t="s">
        <v>310</v>
      </c>
    </row>
    <row r="11347" spans="59:60" x14ac:dyDescent="0.25">
      <c r="BG11347">
        <v>11346</v>
      </c>
      <c r="BH11347" t="s">
        <v>311</v>
      </c>
    </row>
    <row r="11348" spans="59:60" x14ac:dyDescent="0.25">
      <c r="BG11348">
        <v>11347</v>
      </c>
      <c r="BH11348" t="s">
        <v>312</v>
      </c>
    </row>
    <row r="11349" spans="59:60" x14ac:dyDescent="0.25">
      <c r="BG11349">
        <v>11348</v>
      </c>
      <c r="BH11349" t="s">
        <v>313</v>
      </c>
    </row>
    <row r="11350" spans="59:60" x14ac:dyDescent="0.25">
      <c r="BG11350">
        <v>11349</v>
      </c>
      <c r="BH11350" t="s">
        <v>314</v>
      </c>
    </row>
    <row r="11351" spans="59:60" x14ac:dyDescent="0.25">
      <c r="BG11351">
        <v>11350</v>
      </c>
      <c r="BH11351" t="s">
        <v>315</v>
      </c>
    </row>
    <row r="11352" spans="59:60" x14ac:dyDescent="0.25">
      <c r="BG11352">
        <v>11351</v>
      </c>
      <c r="BH11352" t="s">
        <v>316</v>
      </c>
    </row>
    <row r="11353" spans="59:60" x14ac:dyDescent="0.25">
      <c r="BG11353">
        <v>11352</v>
      </c>
      <c r="BH11353" t="s">
        <v>317</v>
      </c>
    </row>
    <row r="11354" spans="59:60" x14ac:dyDescent="0.25">
      <c r="BG11354">
        <v>11353</v>
      </c>
      <c r="BH11354" t="s">
        <v>318</v>
      </c>
    </row>
    <row r="11355" spans="59:60" x14ac:dyDescent="0.25">
      <c r="BG11355">
        <v>11354</v>
      </c>
      <c r="BH11355" t="s">
        <v>319</v>
      </c>
    </row>
    <row r="11356" spans="59:60" x14ac:dyDescent="0.25">
      <c r="BG11356">
        <v>11355</v>
      </c>
      <c r="BH11356" t="s">
        <v>320</v>
      </c>
    </row>
    <row r="11357" spans="59:60" x14ac:dyDescent="0.25">
      <c r="BG11357">
        <v>11356</v>
      </c>
      <c r="BH11357" t="s">
        <v>321</v>
      </c>
    </row>
    <row r="11358" spans="59:60" x14ac:dyDescent="0.25">
      <c r="BG11358">
        <v>11357</v>
      </c>
      <c r="BH11358" t="s">
        <v>322</v>
      </c>
    </row>
    <row r="11359" spans="59:60" x14ac:dyDescent="0.25">
      <c r="BG11359">
        <v>11358</v>
      </c>
      <c r="BH11359" t="s">
        <v>323</v>
      </c>
    </row>
    <row r="11360" spans="59:60" x14ac:dyDescent="0.25">
      <c r="BG11360">
        <v>11359</v>
      </c>
      <c r="BH11360" t="s">
        <v>324</v>
      </c>
    </row>
    <row r="11361" spans="59:60" x14ac:dyDescent="0.25">
      <c r="BG11361">
        <v>11360</v>
      </c>
      <c r="BH11361" t="s">
        <v>325</v>
      </c>
    </row>
    <row r="11362" spans="59:60" x14ac:dyDescent="0.25">
      <c r="BG11362">
        <v>11361</v>
      </c>
      <c r="BH11362" t="s">
        <v>326</v>
      </c>
    </row>
    <row r="11363" spans="59:60" x14ac:dyDescent="0.25">
      <c r="BG11363">
        <v>11362</v>
      </c>
      <c r="BH11363" t="s">
        <v>327</v>
      </c>
    </row>
    <row r="11364" spans="59:60" x14ac:dyDescent="0.25">
      <c r="BG11364">
        <v>11363</v>
      </c>
      <c r="BH11364" t="s">
        <v>328</v>
      </c>
    </row>
    <row r="11365" spans="59:60" x14ac:dyDescent="0.25">
      <c r="BG11365">
        <v>11364</v>
      </c>
      <c r="BH11365" t="s">
        <v>329</v>
      </c>
    </row>
    <row r="11366" spans="59:60" x14ac:dyDescent="0.25">
      <c r="BG11366">
        <v>11365</v>
      </c>
      <c r="BH11366" t="s">
        <v>330</v>
      </c>
    </row>
    <row r="11367" spans="59:60" x14ac:dyDescent="0.25">
      <c r="BG11367">
        <v>11366</v>
      </c>
      <c r="BH11367" t="s">
        <v>331</v>
      </c>
    </row>
    <row r="11368" spans="59:60" x14ac:dyDescent="0.25">
      <c r="BG11368">
        <v>11367</v>
      </c>
      <c r="BH11368" t="s">
        <v>332</v>
      </c>
    </row>
    <row r="11369" spans="59:60" x14ac:dyDescent="0.25">
      <c r="BG11369">
        <v>11368</v>
      </c>
      <c r="BH11369" t="s">
        <v>333</v>
      </c>
    </row>
    <row r="11370" spans="59:60" x14ac:dyDescent="0.25">
      <c r="BG11370">
        <v>11369</v>
      </c>
      <c r="BH11370" t="s">
        <v>334</v>
      </c>
    </row>
    <row r="11371" spans="59:60" x14ac:dyDescent="0.25">
      <c r="BG11371">
        <v>11370</v>
      </c>
      <c r="BH11371" t="s">
        <v>335</v>
      </c>
    </row>
    <row r="11372" spans="59:60" x14ac:dyDescent="0.25">
      <c r="BG11372">
        <v>11371</v>
      </c>
      <c r="BH11372" t="s">
        <v>336</v>
      </c>
    </row>
    <row r="11373" spans="59:60" x14ac:dyDescent="0.25">
      <c r="BG11373">
        <v>11372</v>
      </c>
      <c r="BH11373" t="s">
        <v>337</v>
      </c>
    </row>
    <row r="11374" spans="59:60" x14ac:dyDescent="0.25">
      <c r="BG11374">
        <v>11373</v>
      </c>
      <c r="BH11374" t="s">
        <v>338</v>
      </c>
    </row>
    <row r="11375" spans="59:60" x14ac:dyDescent="0.25">
      <c r="BG11375">
        <v>11374</v>
      </c>
      <c r="BH11375" t="s">
        <v>339</v>
      </c>
    </row>
    <row r="11376" spans="59:60" x14ac:dyDescent="0.25">
      <c r="BG11376">
        <v>11375</v>
      </c>
      <c r="BH11376" t="s">
        <v>340</v>
      </c>
    </row>
    <row r="11377" spans="59:60" x14ac:dyDescent="0.25">
      <c r="BG11377">
        <v>11376</v>
      </c>
      <c r="BH11377" t="s">
        <v>341</v>
      </c>
    </row>
    <row r="11378" spans="59:60" x14ac:dyDescent="0.25">
      <c r="BG11378">
        <v>11377</v>
      </c>
      <c r="BH11378" t="s">
        <v>342</v>
      </c>
    </row>
    <row r="11379" spans="59:60" x14ac:dyDescent="0.25">
      <c r="BG11379">
        <v>11378</v>
      </c>
      <c r="BH11379" t="s">
        <v>343</v>
      </c>
    </row>
    <row r="11380" spans="59:60" x14ac:dyDescent="0.25">
      <c r="BG11380">
        <v>11379</v>
      </c>
      <c r="BH11380" t="s">
        <v>344</v>
      </c>
    </row>
    <row r="11381" spans="59:60" x14ac:dyDescent="0.25">
      <c r="BG11381">
        <v>11380</v>
      </c>
      <c r="BH11381" t="s">
        <v>345</v>
      </c>
    </row>
    <row r="11382" spans="59:60" x14ac:dyDescent="0.25">
      <c r="BG11382">
        <v>11381</v>
      </c>
      <c r="BH11382" t="s">
        <v>346</v>
      </c>
    </row>
    <row r="11383" spans="59:60" x14ac:dyDescent="0.25">
      <c r="BG11383">
        <v>11382</v>
      </c>
      <c r="BH11383" t="s">
        <v>347</v>
      </c>
    </row>
    <row r="11384" spans="59:60" x14ac:dyDescent="0.25">
      <c r="BG11384">
        <v>11383</v>
      </c>
      <c r="BH11384" t="s">
        <v>348</v>
      </c>
    </row>
    <row r="11385" spans="59:60" x14ac:dyDescent="0.25">
      <c r="BG11385">
        <v>11384</v>
      </c>
      <c r="BH11385" t="s">
        <v>349</v>
      </c>
    </row>
    <row r="11386" spans="59:60" x14ac:dyDescent="0.25">
      <c r="BG11386">
        <v>11385</v>
      </c>
      <c r="BH11386" t="s">
        <v>350</v>
      </c>
    </row>
    <row r="11387" spans="59:60" x14ac:dyDescent="0.25">
      <c r="BG11387">
        <v>11386</v>
      </c>
      <c r="BH11387" t="s">
        <v>351</v>
      </c>
    </row>
    <row r="11388" spans="59:60" x14ac:dyDescent="0.25">
      <c r="BG11388">
        <v>11387</v>
      </c>
      <c r="BH11388" t="s">
        <v>352</v>
      </c>
    </row>
    <row r="11389" spans="59:60" x14ac:dyDescent="0.25">
      <c r="BG11389">
        <v>11388</v>
      </c>
      <c r="BH11389" t="s">
        <v>293</v>
      </c>
    </row>
    <row r="11390" spans="59:60" x14ac:dyDescent="0.25">
      <c r="BG11390">
        <v>11389</v>
      </c>
      <c r="BH11390" t="s">
        <v>294</v>
      </c>
    </row>
    <row r="11391" spans="59:60" x14ac:dyDescent="0.25">
      <c r="BG11391">
        <v>11390</v>
      </c>
      <c r="BH11391" t="s">
        <v>295</v>
      </c>
    </row>
    <row r="11392" spans="59:60" x14ac:dyDescent="0.25">
      <c r="BG11392">
        <v>11391</v>
      </c>
      <c r="BH11392" t="s">
        <v>296</v>
      </c>
    </row>
    <row r="11393" spans="59:60" x14ac:dyDescent="0.25">
      <c r="BG11393">
        <v>11392</v>
      </c>
      <c r="BH11393" t="s">
        <v>297</v>
      </c>
    </row>
    <row r="11394" spans="59:60" x14ac:dyDescent="0.25">
      <c r="BG11394">
        <v>11393</v>
      </c>
      <c r="BH11394" t="s">
        <v>298</v>
      </c>
    </row>
    <row r="11395" spans="59:60" x14ac:dyDescent="0.25">
      <c r="BG11395">
        <v>11394</v>
      </c>
      <c r="BH11395" t="s">
        <v>299</v>
      </c>
    </row>
    <row r="11396" spans="59:60" x14ac:dyDescent="0.25">
      <c r="BG11396">
        <v>11395</v>
      </c>
      <c r="BH11396" t="s">
        <v>300</v>
      </c>
    </row>
    <row r="11397" spans="59:60" x14ac:dyDescent="0.25">
      <c r="BG11397">
        <v>11396</v>
      </c>
      <c r="BH11397" t="s">
        <v>301</v>
      </c>
    </row>
    <row r="11398" spans="59:60" x14ac:dyDescent="0.25">
      <c r="BG11398">
        <v>11397</v>
      </c>
      <c r="BH11398" t="s">
        <v>302</v>
      </c>
    </row>
    <row r="11399" spans="59:60" x14ac:dyDescent="0.25">
      <c r="BG11399">
        <v>11398</v>
      </c>
      <c r="BH11399" t="s">
        <v>303</v>
      </c>
    </row>
    <row r="11400" spans="59:60" x14ac:dyDescent="0.25">
      <c r="BG11400">
        <v>11399</v>
      </c>
      <c r="BH11400" t="s">
        <v>304</v>
      </c>
    </row>
    <row r="11401" spans="59:60" x14ac:dyDescent="0.25">
      <c r="BG11401">
        <v>11400</v>
      </c>
      <c r="BH11401" t="s">
        <v>305</v>
      </c>
    </row>
    <row r="11402" spans="59:60" x14ac:dyDescent="0.25">
      <c r="BG11402">
        <v>11401</v>
      </c>
      <c r="BH11402" t="s">
        <v>306</v>
      </c>
    </row>
    <row r="11403" spans="59:60" x14ac:dyDescent="0.25">
      <c r="BG11403">
        <v>11402</v>
      </c>
      <c r="BH11403" t="s">
        <v>307</v>
      </c>
    </row>
    <row r="11404" spans="59:60" x14ac:dyDescent="0.25">
      <c r="BG11404">
        <v>11403</v>
      </c>
      <c r="BH11404" t="s">
        <v>308</v>
      </c>
    </row>
    <row r="11405" spans="59:60" x14ac:dyDescent="0.25">
      <c r="BG11405">
        <v>11404</v>
      </c>
      <c r="BH11405" t="s">
        <v>309</v>
      </c>
    </row>
    <row r="11406" spans="59:60" x14ac:dyDescent="0.25">
      <c r="BG11406">
        <v>11405</v>
      </c>
      <c r="BH11406" t="s">
        <v>310</v>
      </c>
    </row>
    <row r="11407" spans="59:60" x14ac:dyDescent="0.25">
      <c r="BG11407">
        <v>11406</v>
      </c>
      <c r="BH11407" t="s">
        <v>311</v>
      </c>
    </row>
    <row r="11408" spans="59:60" x14ac:dyDescent="0.25">
      <c r="BG11408">
        <v>11407</v>
      </c>
      <c r="BH11408" t="s">
        <v>312</v>
      </c>
    </row>
    <row r="11409" spans="59:60" x14ac:dyDescent="0.25">
      <c r="BG11409">
        <v>11408</v>
      </c>
      <c r="BH11409" t="s">
        <v>313</v>
      </c>
    </row>
    <row r="11410" spans="59:60" x14ac:dyDescent="0.25">
      <c r="BG11410">
        <v>11409</v>
      </c>
      <c r="BH11410" t="s">
        <v>314</v>
      </c>
    </row>
    <row r="11411" spans="59:60" x14ac:dyDescent="0.25">
      <c r="BG11411">
        <v>11410</v>
      </c>
      <c r="BH11411" t="s">
        <v>315</v>
      </c>
    </row>
    <row r="11412" spans="59:60" x14ac:dyDescent="0.25">
      <c r="BG11412">
        <v>11411</v>
      </c>
      <c r="BH11412" t="s">
        <v>316</v>
      </c>
    </row>
    <row r="11413" spans="59:60" x14ac:dyDescent="0.25">
      <c r="BG11413">
        <v>11412</v>
      </c>
      <c r="BH11413" t="s">
        <v>317</v>
      </c>
    </row>
    <row r="11414" spans="59:60" x14ac:dyDescent="0.25">
      <c r="BG11414">
        <v>11413</v>
      </c>
      <c r="BH11414" t="s">
        <v>318</v>
      </c>
    </row>
    <row r="11415" spans="59:60" x14ac:dyDescent="0.25">
      <c r="BG11415">
        <v>11414</v>
      </c>
      <c r="BH11415" t="s">
        <v>319</v>
      </c>
    </row>
    <row r="11416" spans="59:60" x14ac:dyDescent="0.25">
      <c r="BG11416">
        <v>11415</v>
      </c>
      <c r="BH11416" t="s">
        <v>320</v>
      </c>
    </row>
    <row r="11417" spans="59:60" x14ac:dyDescent="0.25">
      <c r="BG11417">
        <v>11416</v>
      </c>
      <c r="BH11417" t="s">
        <v>321</v>
      </c>
    </row>
    <row r="11418" spans="59:60" x14ac:dyDescent="0.25">
      <c r="BG11418">
        <v>11417</v>
      </c>
      <c r="BH11418" t="s">
        <v>322</v>
      </c>
    </row>
    <row r="11419" spans="59:60" x14ac:dyDescent="0.25">
      <c r="BG11419">
        <v>11418</v>
      </c>
      <c r="BH11419" t="s">
        <v>323</v>
      </c>
    </row>
    <row r="11420" spans="59:60" x14ac:dyDescent="0.25">
      <c r="BG11420">
        <v>11419</v>
      </c>
      <c r="BH11420" t="s">
        <v>324</v>
      </c>
    </row>
    <row r="11421" spans="59:60" x14ac:dyDescent="0.25">
      <c r="BG11421">
        <v>11420</v>
      </c>
      <c r="BH11421" t="s">
        <v>325</v>
      </c>
    </row>
    <row r="11422" spans="59:60" x14ac:dyDescent="0.25">
      <c r="BG11422">
        <v>11421</v>
      </c>
      <c r="BH11422" t="s">
        <v>326</v>
      </c>
    </row>
    <row r="11423" spans="59:60" x14ac:dyDescent="0.25">
      <c r="BG11423">
        <v>11422</v>
      </c>
      <c r="BH11423" t="s">
        <v>327</v>
      </c>
    </row>
    <row r="11424" spans="59:60" x14ac:dyDescent="0.25">
      <c r="BG11424">
        <v>11423</v>
      </c>
      <c r="BH11424" t="s">
        <v>328</v>
      </c>
    </row>
    <row r="11425" spans="59:60" x14ac:dyDescent="0.25">
      <c r="BG11425">
        <v>11424</v>
      </c>
      <c r="BH11425" t="s">
        <v>329</v>
      </c>
    </row>
    <row r="11426" spans="59:60" x14ac:dyDescent="0.25">
      <c r="BG11426">
        <v>11425</v>
      </c>
      <c r="BH11426" t="s">
        <v>330</v>
      </c>
    </row>
    <row r="11427" spans="59:60" x14ac:dyDescent="0.25">
      <c r="BG11427">
        <v>11426</v>
      </c>
      <c r="BH11427" t="s">
        <v>331</v>
      </c>
    </row>
    <row r="11428" spans="59:60" x14ac:dyDescent="0.25">
      <c r="BG11428">
        <v>11427</v>
      </c>
      <c r="BH11428" t="s">
        <v>332</v>
      </c>
    </row>
    <row r="11429" spans="59:60" x14ac:dyDescent="0.25">
      <c r="BG11429">
        <v>11428</v>
      </c>
      <c r="BH11429" t="s">
        <v>333</v>
      </c>
    </row>
    <row r="11430" spans="59:60" x14ac:dyDescent="0.25">
      <c r="BG11430">
        <v>11429</v>
      </c>
      <c r="BH11430" t="s">
        <v>334</v>
      </c>
    </row>
    <row r="11431" spans="59:60" x14ac:dyDescent="0.25">
      <c r="BG11431">
        <v>11430</v>
      </c>
      <c r="BH11431" t="s">
        <v>335</v>
      </c>
    </row>
    <row r="11432" spans="59:60" x14ac:dyDescent="0.25">
      <c r="BG11432">
        <v>11431</v>
      </c>
      <c r="BH11432" t="s">
        <v>336</v>
      </c>
    </row>
    <row r="11433" spans="59:60" x14ac:dyDescent="0.25">
      <c r="BG11433">
        <v>11432</v>
      </c>
      <c r="BH11433" t="s">
        <v>337</v>
      </c>
    </row>
    <row r="11434" spans="59:60" x14ac:dyDescent="0.25">
      <c r="BG11434">
        <v>11433</v>
      </c>
      <c r="BH11434" t="s">
        <v>338</v>
      </c>
    </row>
    <row r="11435" spans="59:60" x14ac:dyDescent="0.25">
      <c r="BG11435">
        <v>11434</v>
      </c>
      <c r="BH11435" t="s">
        <v>339</v>
      </c>
    </row>
    <row r="11436" spans="59:60" x14ac:dyDescent="0.25">
      <c r="BG11436">
        <v>11435</v>
      </c>
      <c r="BH11436" t="s">
        <v>340</v>
      </c>
    </row>
    <row r="11437" spans="59:60" x14ac:dyDescent="0.25">
      <c r="BG11437">
        <v>11436</v>
      </c>
      <c r="BH11437" t="s">
        <v>341</v>
      </c>
    </row>
    <row r="11438" spans="59:60" x14ac:dyDescent="0.25">
      <c r="BG11438">
        <v>11437</v>
      </c>
      <c r="BH11438" t="s">
        <v>342</v>
      </c>
    </row>
    <row r="11439" spans="59:60" x14ac:dyDescent="0.25">
      <c r="BG11439">
        <v>11438</v>
      </c>
      <c r="BH11439" t="s">
        <v>343</v>
      </c>
    </row>
    <row r="11440" spans="59:60" x14ac:dyDescent="0.25">
      <c r="BG11440">
        <v>11439</v>
      </c>
      <c r="BH11440" t="s">
        <v>344</v>
      </c>
    </row>
    <row r="11441" spans="59:60" x14ac:dyDescent="0.25">
      <c r="BG11441">
        <v>11440</v>
      </c>
      <c r="BH11441" t="s">
        <v>345</v>
      </c>
    </row>
    <row r="11442" spans="59:60" x14ac:dyDescent="0.25">
      <c r="BG11442">
        <v>11441</v>
      </c>
      <c r="BH11442" t="s">
        <v>346</v>
      </c>
    </row>
    <row r="11443" spans="59:60" x14ac:dyDescent="0.25">
      <c r="BG11443">
        <v>11442</v>
      </c>
      <c r="BH11443" t="s">
        <v>347</v>
      </c>
    </row>
    <row r="11444" spans="59:60" x14ac:dyDescent="0.25">
      <c r="BG11444">
        <v>11443</v>
      </c>
      <c r="BH11444" t="s">
        <v>348</v>
      </c>
    </row>
    <row r="11445" spans="59:60" x14ac:dyDescent="0.25">
      <c r="BG11445">
        <v>11444</v>
      </c>
      <c r="BH11445" t="s">
        <v>349</v>
      </c>
    </row>
    <row r="11446" spans="59:60" x14ac:dyDescent="0.25">
      <c r="BG11446">
        <v>11445</v>
      </c>
      <c r="BH11446" t="s">
        <v>350</v>
      </c>
    </row>
    <row r="11447" spans="59:60" x14ac:dyDescent="0.25">
      <c r="BG11447">
        <v>11446</v>
      </c>
      <c r="BH11447" t="s">
        <v>351</v>
      </c>
    </row>
    <row r="11448" spans="59:60" x14ac:dyDescent="0.25">
      <c r="BG11448">
        <v>11447</v>
      </c>
      <c r="BH11448" t="s">
        <v>352</v>
      </c>
    </row>
    <row r="11449" spans="59:60" x14ac:dyDescent="0.25">
      <c r="BG11449">
        <v>11448</v>
      </c>
      <c r="BH11449" t="s">
        <v>293</v>
      </c>
    </row>
    <row r="11450" spans="59:60" x14ac:dyDescent="0.25">
      <c r="BG11450">
        <v>11449</v>
      </c>
      <c r="BH11450" t="s">
        <v>294</v>
      </c>
    </row>
    <row r="11451" spans="59:60" x14ac:dyDescent="0.25">
      <c r="BG11451">
        <v>11450</v>
      </c>
      <c r="BH11451" t="s">
        <v>295</v>
      </c>
    </row>
    <row r="11452" spans="59:60" x14ac:dyDescent="0.25">
      <c r="BG11452">
        <v>11451</v>
      </c>
      <c r="BH11452" t="s">
        <v>296</v>
      </c>
    </row>
    <row r="11453" spans="59:60" x14ac:dyDescent="0.25">
      <c r="BG11453">
        <v>11452</v>
      </c>
      <c r="BH11453" t="s">
        <v>297</v>
      </c>
    </row>
    <row r="11454" spans="59:60" x14ac:dyDescent="0.25">
      <c r="BG11454">
        <v>11453</v>
      </c>
      <c r="BH11454" t="s">
        <v>298</v>
      </c>
    </row>
    <row r="11455" spans="59:60" x14ac:dyDescent="0.25">
      <c r="BG11455">
        <v>11454</v>
      </c>
      <c r="BH11455" t="s">
        <v>299</v>
      </c>
    </row>
    <row r="11456" spans="59:60" x14ac:dyDescent="0.25">
      <c r="BG11456">
        <v>11455</v>
      </c>
      <c r="BH11456" t="s">
        <v>300</v>
      </c>
    </row>
    <row r="11457" spans="59:60" x14ac:dyDescent="0.25">
      <c r="BG11457">
        <v>11456</v>
      </c>
      <c r="BH11457" t="s">
        <v>301</v>
      </c>
    </row>
    <row r="11458" spans="59:60" x14ac:dyDescent="0.25">
      <c r="BG11458">
        <v>11457</v>
      </c>
      <c r="BH11458" t="s">
        <v>302</v>
      </c>
    </row>
    <row r="11459" spans="59:60" x14ac:dyDescent="0.25">
      <c r="BG11459">
        <v>11458</v>
      </c>
      <c r="BH11459" t="s">
        <v>303</v>
      </c>
    </row>
    <row r="11460" spans="59:60" x14ac:dyDescent="0.25">
      <c r="BG11460">
        <v>11459</v>
      </c>
      <c r="BH11460" t="s">
        <v>304</v>
      </c>
    </row>
    <row r="11461" spans="59:60" x14ac:dyDescent="0.25">
      <c r="BG11461">
        <v>11460</v>
      </c>
      <c r="BH11461" t="s">
        <v>305</v>
      </c>
    </row>
    <row r="11462" spans="59:60" x14ac:dyDescent="0.25">
      <c r="BG11462">
        <v>11461</v>
      </c>
      <c r="BH11462" t="s">
        <v>306</v>
      </c>
    </row>
    <row r="11463" spans="59:60" x14ac:dyDescent="0.25">
      <c r="BG11463">
        <v>11462</v>
      </c>
      <c r="BH11463" t="s">
        <v>307</v>
      </c>
    </row>
    <row r="11464" spans="59:60" x14ac:dyDescent="0.25">
      <c r="BG11464">
        <v>11463</v>
      </c>
      <c r="BH11464" t="s">
        <v>308</v>
      </c>
    </row>
    <row r="11465" spans="59:60" x14ac:dyDescent="0.25">
      <c r="BG11465">
        <v>11464</v>
      </c>
      <c r="BH11465" t="s">
        <v>309</v>
      </c>
    </row>
    <row r="11466" spans="59:60" x14ac:dyDescent="0.25">
      <c r="BG11466">
        <v>11465</v>
      </c>
      <c r="BH11466" t="s">
        <v>310</v>
      </c>
    </row>
    <row r="11467" spans="59:60" x14ac:dyDescent="0.25">
      <c r="BG11467">
        <v>11466</v>
      </c>
      <c r="BH11467" t="s">
        <v>311</v>
      </c>
    </row>
    <row r="11468" spans="59:60" x14ac:dyDescent="0.25">
      <c r="BG11468">
        <v>11467</v>
      </c>
      <c r="BH11468" t="s">
        <v>312</v>
      </c>
    </row>
    <row r="11469" spans="59:60" x14ac:dyDescent="0.25">
      <c r="BG11469">
        <v>11468</v>
      </c>
      <c r="BH11469" t="s">
        <v>313</v>
      </c>
    </row>
    <row r="11470" spans="59:60" x14ac:dyDescent="0.25">
      <c r="BG11470">
        <v>11469</v>
      </c>
      <c r="BH11470" t="s">
        <v>314</v>
      </c>
    </row>
    <row r="11471" spans="59:60" x14ac:dyDescent="0.25">
      <c r="BG11471">
        <v>11470</v>
      </c>
      <c r="BH11471" t="s">
        <v>315</v>
      </c>
    </row>
    <row r="11472" spans="59:60" x14ac:dyDescent="0.25">
      <c r="BG11472">
        <v>11471</v>
      </c>
      <c r="BH11472" t="s">
        <v>316</v>
      </c>
    </row>
    <row r="11473" spans="59:60" x14ac:dyDescent="0.25">
      <c r="BG11473">
        <v>11472</v>
      </c>
      <c r="BH11473" t="s">
        <v>317</v>
      </c>
    </row>
    <row r="11474" spans="59:60" x14ac:dyDescent="0.25">
      <c r="BG11474">
        <v>11473</v>
      </c>
      <c r="BH11474" t="s">
        <v>318</v>
      </c>
    </row>
    <row r="11475" spans="59:60" x14ac:dyDescent="0.25">
      <c r="BG11475">
        <v>11474</v>
      </c>
      <c r="BH11475" t="s">
        <v>319</v>
      </c>
    </row>
    <row r="11476" spans="59:60" x14ac:dyDescent="0.25">
      <c r="BG11476">
        <v>11475</v>
      </c>
      <c r="BH11476" t="s">
        <v>320</v>
      </c>
    </row>
    <row r="11477" spans="59:60" x14ac:dyDescent="0.25">
      <c r="BG11477">
        <v>11476</v>
      </c>
      <c r="BH11477" t="s">
        <v>321</v>
      </c>
    </row>
    <row r="11478" spans="59:60" x14ac:dyDescent="0.25">
      <c r="BG11478">
        <v>11477</v>
      </c>
      <c r="BH11478" t="s">
        <v>322</v>
      </c>
    </row>
    <row r="11479" spans="59:60" x14ac:dyDescent="0.25">
      <c r="BG11479">
        <v>11478</v>
      </c>
      <c r="BH11479" t="s">
        <v>323</v>
      </c>
    </row>
    <row r="11480" spans="59:60" x14ac:dyDescent="0.25">
      <c r="BG11480">
        <v>11479</v>
      </c>
      <c r="BH11480" t="s">
        <v>324</v>
      </c>
    </row>
    <row r="11481" spans="59:60" x14ac:dyDescent="0.25">
      <c r="BG11481">
        <v>11480</v>
      </c>
      <c r="BH11481" t="s">
        <v>325</v>
      </c>
    </row>
    <row r="11482" spans="59:60" x14ac:dyDescent="0.25">
      <c r="BG11482">
        <v>11481</v>
      </c>
      <c r="BH11482" t="s">
        <v>326</v>
      </c>
    </row>
    <row r="11483" spans="59:60" x14ac:dyDescent="0.25">
      <c r="BG11483">
        <v>11482</v>
      </c>
      <c r="BH11483" t="s">
        <v>327</v>
      </c>
    </row>
    <row r="11484" spans="59:60" x14ac:dyDescent="0.25">
      <c r="BG11484">
        <v>11483</v>
      </c>
      <c r="BH11484" t="s">
        <v>328</v>
      </c>
    </row>
    <row r="11485" spans="59:60" x14ac:dyDescent="0.25">
      <c r="BG11485">
        <v>11484</v>
      </c>
      <c r="BH11485" t="s">
        <v>329</v>
      </c>
    </row>
    <row r="11486" spans="59:60" x14ac:dyDescent="0.25">
      <c r="BG11486">
        <v>11485</v>
      </c>
      <c r="BH11486" t="s">
        <v>330</v>
      </c>
    </row>
    <row r="11487" spans="59:60" x14ac:dyDescent="0.25">
      <c r="BG11487">
        <v>11486</v>
      </c>
      <c r="BH11487" t="s">
        <v>331</v>
      </c>
    </row>
    <row r="11488" spans="59:60" x14ac:dyDescent="0.25">
      <c r="BG11488">
        <v>11487</v>
      </c>
      <c r="BH11488" t="s">
        <v>332</v>
      </c>
    </row>
    <row r="11489" spans="59:60" x14ac:dyDescent="0.25">
      <c r="BG11489">
        <v>11488</v>
      </c>
      <c r="BH11489" t="s">
        <v>333</v>
      </c>
    </row>
    <row r="11490" spans="59:60" x14ac:dyDescent="0.25">
      <c r="BG11490">
        <v>11489</v>
      </c>
      <c r="BH11490" t="s">
        <v>334</v>
      </c>
    </row>
    <row r="11491" spans="59:60" x14ac:dyDescent="0.25">
      <c r="BG11491">
        <v>11490</v>
      </c>
      <c r="BH11491" t="s">
        <v>335</v>
      </c>
    </row>
    <row r="11492" spans="59:60" x14ac:dyDescent="0.25">
      <c r="BG11492">
        <v>11491</v>
      </c>
      <c r="BH11492" t="s">
        <v>336</v>
      </c>
    </row>
    <row r="11493" spans="59:60" x14ac:dyDescent="0.25">
      <c r="BG11493">
        <v>11492</v>
      </c>
      <c r="BH11493" t="s">
        <v>337</v>
      </c>
    </row>
    <row r="11494" spans="59:60" x14ac:dyDescent="0.25">
      <c r="BG11494">
        <v>11493</v>
      </c>
      <c r="BH11494" t="s">
        <v>338</v>
      </c>
    </row>
    <row r="11495" spans="59:60" x14ac:dyDescent="0.25">
      <c r="BG11495">
        <v>11494</v>
      </c>
      <c r="BH11495" t="s">
        <v>339</v>
      </c>
    </row>
    <row r="11496" spans="59:60" x14ac:dyDescent="0.25">
      <c r="BG11496">
        <v>11495</v>
      </c>
      <c r="BH11496" t="s">
        <v>340</v>
      </c>
    </row>
    <row r="11497" spans="59:60" x14ac:dyDescent="0.25">
      <c r="BG11497">
        <v>11496</v>
      </c>
      <c r="BH11497" t="s">
        <v>341</v>
      </c>
    </row>
    <row r="11498" spans="59:60" x14ac:dyDescent="0.25">
      <c r="BG11498">
        <v>11497</v>
      </c>
      <c r="BH11498" t="s">
        <v>342</v>
      </c>
    </row>
    <row r="11499" spans="59:60" x14ac:dyDescent="0.25">
      <c r="BG11499">
        <v>11498</v>
      </c>
      <c r="BH11499" t="s">
        <v>343</v>
      </c>
    </row>
    <row r="11500" spans="59:60" x14ac:dyDescent="0.25">
      <c r="BG11500">
        <v>11499</v>
      </c>
      <c r="BH11500" t="s">
        <v>344</v>
      </c>
    </row>
    <row r="11501" spans="59:60" x14ac:dyDescent="0.25">
      <c r="BG11501">
        <v>11500</v>
      </c>
      <c r="BH11501" t="s">
        <v>345</v>
      </c>
    </row>
    <row r="11502" spans="59:60" x14ac:dyDescent="0.25">
      <c r="BG11502">
        <v>11501</v>
      </c>
      <c r="BH11502" t="s">
        <v>346</v>
      </c>
    </row>
    <row r="11503" spans="59:60" x14ac:dyDescent="0.25">
      <c r="BG11503">
        <v>11502</v>
      </c>
      <c r="BH11503" t="s">
        <v>347</v>
      </c>
    </row>
    <row r="11504" spans="59:60" x14ac:dyDescent="0.25">
      <c r="BG11504">
        <v>11503</v>
      </c>
      <c r="BH11504" t="s">
        <v>348</v>
      </c>
    </row>
    <row r="11505" spans="59:60" x14ac:dyDescent="0.25">
      <c r="BG11505">
        <v>11504</v>
      </c>
      <c r="BH11505" t="s">
        <v>349</v>
      </c>
    </row>
    <row r="11506" spans="59:60" x14ac:dyDescent="0.25">
      <c r="BG11506">
        <v>11505</v>
      </c>
      <c r="BH11506" t="s">
        <v>350</v>
      </c>
    </row>
    <row r="11507" spans="59:60" x14ac:dyDescent="0.25">
      <c r="BG11507">
        <v>11506</v>
      </c>
      <c r="BH11507" t="s">
        <v>351</v>
      </c>
    </row>
    <row r="11508" spans="59:60" x14ac:dyDescent="0.25">
      <c r="BG11508">
        <v>11507</v>
      </c>
      <c r="BH11508" t="s">
        <v>352</v>
      </c>
    </row>
    <row r="11509" spans="59:60" x14ac:dyDescent="0.25">
      <c r="BG11509">
        <v>11508</v>
      </c>
      <c r="BH11509" t="s">
        <v>293</v>
      </c>
    </row>
    <row r="11510" spans="59:60" x14ac:dyDescent="0.25">
      <c r="BG11510">
        <v>11509</v>
      </c>
      <c r="BH11510" t="s">
        <v>294</v>
      </c>
    </row>
    <row r="11511" spans="59:60" x14ac:dyDescent="0.25">
      <c r="BG11511">
        <v>11510</v>
      </c>
      <c r="BH11511" t="s">
        <v>295</v>
      </c>
    </row>
    <row r="11512" spans="59:60" x14ac:dyDescent="0.25">
      <c r="BG11512">
        <v>11511</v>
      </c>
      <c r="BH11512" t="s">
        <v>296</v>
      </c>
    </row>
    <row r="11513" spans="59:60" x14ac:dyDescent="0.25">
      <c r="BG11513">
        <v>11512</v>
      </c>
      <c r="BH11513" t="s">
        <v>297</v>
      </c>
    </row>
    <row r="11514" spans="59:60" x14ac:dyDescent="0.25">
      <c r="BG11514">
        <v>11513</v>
      </c>
      <c r="BH11514" t="s">
        <v>298</v>
      </c>
    </row>
    <row r="11515" spans="59:60" x14ac:dyDescent="0.25">
      <c r="BG11515">
        <v>11514</v>
      </c>
      <c r="BH11515" t="s">
        <v>299</v>
      </c>
    </row>
    <row r="11516" spans="59:60" x14ac:dyDescent="0.25">
      <c r="BG11516">
        <v>11515</v>
      </c>
      <c r="BH11516" t="s">
        <v>300</v>
      </c>
    </row>
    <row r="11517" spans="59:60" x14ac:dyDescent="0.25">
      <c r="BG11517">
        <v>11516</v>
      </c>
      <c r="BH11517" t="s">
        <v>301</v>
      </c>
    </row>
    <row r="11518" spans="59:60" x14ac:dyDescent="0.25">
      <c r="BG11518">
        <v>11517</v>
      </c>
      <c r="BH11518" t="s">
        <v>302</v>
      </c>
    </row>
    <row r="11519" spans="59:60" x14ac:dyDescent="0.25">
      <c r="BG11519">
        <v>11518</v>
      </c>
      <c r="BH11519" t="s">
        <v>303</v>
      </c>
    </row>
    <row r="11520" spans="59:60" x14ac:dyDescent="0.25">
      <c r="BG11520">
        <v>11519</v>
      </c>
      <c r="BH11520" t="s">
        <v>304</v>
      </c>
    </row>
    <row r="11521" spans="59:60" x14ac:dyDescent="0.25">
      <c r="BG11521">
        <v>11520</v>
      </c>
      <c r="BH11521" t="s">
        <v>305</v>
      </c>
    </row>
    <row r="11522" spans="59:60" x14ac:dyDescent="0.25">
      <c r="BG11522">
        <v>11521</v>
      </c>
      <c r="BH11522" t="s">
        <v>306</v>
      </c>
    </row>
    <row r="11523" spans="59:60" x14ac:dyDescent="0.25">
      <c r="BG11523">
        <v>11522</v>
      </c>
      <c r="BH11523" t="s">
        <v>307</v>
      </c>
    </row>
    <row r="11524" spans="59:60" x14ac:dyDescent="0.25">
      <c r="BG11524">
        <v>11523</v>
      </c>
      <c r="BH11524" t="s">
        <v>308</v>
      </c>
    </row>
    <row r="11525" spans="59:60" x14ac:dyDescent="0.25">
      <c r="BG11525">
        <v>11524</v>
      </c>
      <c r="BH11525" t="s">
        <v>309</v>
      </c>
    </row>
    <row r="11526" spans="59:60" x14ac:dyDescent="0.25">
      <c r="BG11526">
        <v>11525</v>
      </c>
      <c r="BH11526" t="s">
        <v>310</v>
      </c>
    </row>
    <row r="11527" spans="59:60" x14ac:dyDescent="0.25">
      <c r="BG11527">
        <v>11526</v>
      </c>
      <c r="BH11527" t="s">
        <v>311</v>
      </c>
    </row>
    <row r="11528" spans="59:60" x14ac:dyDescent="0.25">
      <c r="BG11528">
        <v>11527</v>
      </c>
      <c r="BH11528" t="s">
        <v>312</v>
      </c>
    </row>
    <row r="11529" spans="59:60" x14ac:dyDescent="0.25">
      <c r="BG11529">
        <v>11528</v>
      </c>
      <c r="BH11529" t="s">
        <v>313</v>
      </c>
    </row>
    <row r="11530" spans="59:60" x14ac:dyDescent="0.25">
      <c r="BG11530">
        <v>11529</v>
      </c>
      <c r="BH11530" t="s">
        <v>314</v>
      </c>
    </row>
    <row r="11531" spans="59:60" x14ac:dyDescent="0.25">
      <c r="BG11531">
        <v>11530</v>
      </c>
      <c r="BH11531" t="s">
        <v>315</v>
      </c>
    </row>
    <row r="11532" spans="59:60" x14ac:dyDescent="0.25">
      <c r="BG11532">
        <v>11531</v>
      </c>
      <c r="BH11532" t="s">
        <v>316</v>
      </c>
    </row>
    <row r="11533" spans="59:60" x14ac:dyDescent="0.25">
      <c r="BG11533">
        <v>11532</v>
      </c>
      <c r="BH11533" t="s">
        <v>317</v>
      </c>
    </row>
    <row r="11534" spans="59:60" x14ac:dyDescent="0.25">
      <c r="BG11534">
        <v>11533</v>
      </c>
      <c r="BH11534" t="s">
        <v>318</v>
      </c>
    </row>
    <row r="11535" spans="59:60" x14ac:dyDescent="0.25">
      <c r="BG11535">
        <v>11534</v>
      </c>
      <c r="BH11535" t="s">
        <v>319</v>
      </c>
    </row>
    <row r="11536" spans="59:60" x14ac:dyDescent="0.25">
      <c r="BG11536">
        <v>11535</v>
      </c>
      <c r="BH11536" t="s">
        <v>320</v>
      </c>
    </row>
    <row r="11537" spans="59:60" x14ac:dyDescent="0.25">
      <c r="BG11537">
        <v>11536</v>
      </c>
      <c r="BH11537" t="s">
        <v>321</v>
      </c>
    </row>
    <row r="11538" spans="59:60" x14ac:dyDescent="0.25">
      <c r="BG11538">
        <v>11537</v>
      </c>
      <c r="BH11538" t="s">
        <v>322</v>
      </c>
    </row>
    <row r="11539" spans="59:60" x14ac:dyDescent="0.25">
      <c r="BG11539">
        <v>11538</v>
      </c>
      <c r="BH11539" t="s">
        <v>323</v>
      </c>
    </row>
    <row r="11540" spans="59:60" x14ac:dyDescent="0.25">
      <c r="BG11540">
        <v>11539</v>
      </c>
      <c r="BH11540" t="s">
        <v>324</v>
      </c>
    </row>
    <row r="11541" spans="59:60" x14ac:dyDescent="0.25">
      <c r="BG11541">
        <v>11540</v>
      </c>
      <c r="BH11541" t="s">
        <v>325</v>
      </c>
    </row>
    <row r="11542" spans="59:60" x14ac:dyDescent="0.25">
      <c r="BG11542">
        <v>11541</v>
      </c>
      <c r="BH11542" t="s">
        <v>326</v>
      </c>
    </row>
    <row r="11543" spans="59:60" x14ac:dyDescent="0.25">
      <c r="BG11543">
        <v>11542</v>
      </c>
      <c r="BH11543" t="s">
        <v>327</v>
      </c>
    </row>
    <row r="11544" spans="59:60" x14ac:dyDescent="0.25">
      <c r="BG11544">
        <v>11543</v>
      </c>
      <c r="BH11544" t="s">
        <v>328</v>
      </c>
    </row>
    <row r="11545" spans="59:60" x14ac:dyDescent="0.25">
      <c r="BG11545">
        <v>11544</v>
      </c>
      <c r="BH11545" t="s">
        <v>329</v>
      </c>
    </row>
    <row r="11546" spans="59:60" x14ac:dyDescent="0.25">
      <c r="BG11546">
        <v>11545</v>
      </c>
      <c r="BH11546" t="s">
        <v>330</v>
      </c>
    </row>
    <row r="11547" spans="59:60" x14ac:dyDescent="0.25">
      <c r="BG11547">
        <v>11546</v>
      </c>
      <c r="BH11547" t="s">
        <v>331</v>
      </c>
    </row>
    <row r="11548" spans="59:60" x14ac:dyDescent="0.25">
      <c r="BG11548">
        <v>11547</v>
      </c>
      <c r="BH11548" t="s">
        <v>332</v>
      </c>
    </row>
    <row r="11549" spans="59:60" x14ac:dyDescent="0.25">
      <c r="BG11549">
        <v>11548</v>
      </c>
      <c r="BH11549" t="s">
        <v>333</v>
      </c>
    </row>
    <row r="11550" spans="59:60" x14ac:dyDescent="0.25">
      <c r="BG11550">
        <v>11549</v>
      </c>
      <c r="BH11550" t="s">
        <v>334</v>
      </c>
    </row>
    <row r="11551" spans="59:60" x14ac:dyDescent="0.25">
      <c r="BG11551">
        <v>11550</v>
      </c>
      <c r="BH11551" t="s">
        <v>335</v>
      </c>
    </row>
    <row r="11552" spans="59:60" x14ac:dyDescent="0.25">
      <c r="BG11552">
        <v>11551</v>
      </c>
      <c r="BH11552" t="s">
        <v>336</v>
      </c>
    </row>
    <row r="11553" spans="59:60" x14ac:dyDescent="0.25">
      <c r="BG11553">
        <v>11552</v>
      </c>
      <c r="BH11553" t="s">
        <v>337</v>
      </c>
    </row>
    <row r="11554" spans="59:60" x14ac:dyDescent="0.25">
      <c r="BG11554">
        <v>11553</v>
      </c>
      <c r="BH11554" t="s">
        <v>338</v>
      </c>
    </row>
    <row r="11555" spans="59:60" x14ac:dyDescent="0.25">
      <c r="BG11555">
        <v>11554</v>
      </c>
      <c r="BH11555" t="s">
        <v>339</v>
      </c>
    </row>
    <row r="11556" spans="59:60" x14ac:dyDescent="0.25">
      <c r="BG11556">
        <v>11555</v>
      </c>
      <c r="BH11556" t="s">
        <v>340</v>
      </c>
    </row>
    <row r="11557" spans="59:60" x14ac:dyDescent="0.25">
      <c r="BG11557">
        <v>11556</v>
      </c>
      <c r="BH11557" t="s">
        <v>341</v>
      </c>
    </row>
    <row r="11558" spans="59:60" x14ac:dyDescent="0.25">
      <c r="BG11558">
        <v>11557</v>
      </c>
      <c r="BH11558" t="s">
        <v>342</v>
      </c>
    </row>
    <row r="11559" spans="59:60" x14ac:dyDescent="0.25">
      <c r="BG11559">
        <v>11558</v>
      </c>
      <c r="BH11559" t="s">
        <v>343</v>
      </c>
    </row>
    <row r="11560" spans="59:60" x14ac:dyDescent="0.25">
      <c r="BG11560">
        <v>11559</v>
      </c>
      <c r="BH11560" t="s">
        <v>344</v>
      </c>
    </row>
    <row r="11561" spans="59:60" x14ac:dyDescent="0.25">
      <c r="BG11561">
        <v>11560</v>
      </c>
      <c r="BH11561" t="s">
        <v>345</v>
      </c>
    </row>
    <row r="11562" spans="59:60" x14ac:dyDescent="0.25">
      <c r="BG11562">
        <v>11561</v>
      </c>
      <c r="BH11562" t="s">
        <v>346</v>
      </c>
    </row>
    <row r="11563" spans="59:60" x14ac:dyDescent="0.25">
      <c r="BG11563">
        <v>11562</v>
      </c>
      <c r="BH11563" t="s">
        <v>347</v>
      </c>
    </row>
    <row r="11564" spans="59:60" x14ac:dyDescent="0.25">
      <c r="BG11564">
        <v>11563</v>
      </c>
      <c r="BH11564" t="s">
        <v>348</v>
      </c>
    </row>
    <row r="11565" spans="59:60" x14ac:dyDescent="0.25">
      <c r="BG11565">
        <v>11564</v>
      </c>
      <c r="BH11565" t="s">
        <v>349</v>
      </c>
    </row>
    <row r="11566" spans="59:60" x14ac:dyDescent="0.25">
      <c r="BG11566">
        <v>11565</v>
      </c>
      <c r="BH11566" t="s">
        <v>350</v>
      </c>
    </row>
    <row r="11567" spans="59:60" x14ac:dyDescent="0.25">
      <c r="BG11567">
        <v>11566</v>
      </c>
      <c r="BH11567" t="s">
        <v>351</v>
      </c>
    </row>
    <row r="11568" spans="59:60" x14ac:dyDescent="0.25">
      <c r="BG11568">
        <v>11567</v>
      </c>
      <c r="BH11568" t="s">
        <v>352</v>
      </c>
    </row>
    <row r="11569" spans="59:60" x14ac:dyDescent="0.25">
      <c r="BG11569">
        <v>11568</v>
      </c>
      <c r="BH11569" t="s">
        <v>293</v>
      </c>
    </row>
    <row r="11570" spans="59:60" x14ac:dyDescent="0.25">
      <c r="BG11570">
        <v>11569</v>
      </c>
      <c r="BH11570" t="s">
        <v>294</v>
      </c>
    </row>
    <row r="11571" spans="59:60" x14ac:dyDescent="0.25">
      <c r="BG11571">
        <v>11570</v>
      </c>
      <c r="BH11571" t="s">
        <v>295</v>
      </c>
    </row>
    <row r="11572" spans="59:60" x14ac:dyDescent="0.25">
      <c r="BG11572">
        <v>11571</v>
      </c>
      <c r="BH11572" t="s">
        <v>296</v>
      </c>
    </row>
    <row r="11573" spans="59:60" x14ac:dyDescent="0.25">
      <c r="BG11573">
        <v>11572</v>
      </c>
      <c r="BH11573" t="s">
        <v>297</v>
      </c>
    </row>
    <row r="11574" spans="59:60" x14ac:dyDescent="0.25">
      <c r="BG11574">
        <v>11573</v>
      </c>
      <c r="BH11574" t="s">
        <v>298</v>
      </c>
    </row>
    <row r="11575" spans="59:60" x14ac:dyDescent="0.25">
      <c r="BG11575">
        <v>11574</v>
      </c>
      <c r="BH11575" t="s">
        <v>299</v>
      </c>
    </row>
    <row r="11576" spans="59:60" x14ac:dyDescent="0.25">
      <c r="BG11576">
        <v>11575</v>
      </c>
      <c r="BH11576" t="s">
        <v>300</v>
      </c>
    </row>
    <row r="11577" spans="59:60" x14ac:dyDescent="0.25">
      <c r="BG11577">
        <v>11576</v>
      </c>
      <c r="BH11577" t="s">
        <v>301</v>
      </c>
    </row>
    <row r="11578" spans="59:60" x14ac:dyDescent="0.25">
      <c r="BG11578">
        <v>11577</v>
      </c>
      <c r="BH11578" t="s">
        <v>302</v>
      </c>
    </row>
    <row r="11579" spans="59:60" x14ac:dyDescent="0.25">
      <c r="BG11579">
        <v>11578</v>
      </c>
      <c r="BH11579" t="s">
        <v>303</v>
      </c>
    </row>
    <row r="11580" spans="59:60" x14ac:dyDescent="0.25">
      <c r="BG11580">
        <v>11579</v>
      </c>
      <c r="BH11580" t="s">
        <v>304</v>
      </c>
    </row>
    <row r="11581" spans="59:60" x14ac:dyDescent="0.25">
      <c r="BG11581">
        <v>11580</v>
      </c>
      <c r="BH11581" t="s">
        <v>305</v>
      </c>
    </row>
    <row r="11582" spans="59:60" x14ac:dyDescent="0.25">
      <c r="BG11582">
        <v>11581</v>
      </c>
      <c r="BH11582" t="s">
        <v>306</v>
      </c>
    </row>
    <row r="11583" spans="59:60" x14ac:dyDescent="0.25">
      <c r="BG11583">
        <v>11582</v>
      </c>
      <c r="BH11583" t="s">
        <v>307</v>
      </c>
    </row>
    <row r="11584" spans="59:60" x14ac:dyDescent="0.25">
      <c r="BG11584">
        <v>11583</v>
      </c>
      <c r="BH11584" t="s">
        <v>308</v>
      </c>
    </row>
    <row r="11585" spans="59:60" x14ac:dyDescent="0.25">
      <c r="BG11585">
        <v>11584</v>
      </c>
      <c r="BH11585" t="s">
        <v>309</v>
      </c>
    </row>
    <row r="11586" spans="59:60" x14ac:dyDescent="0.25">
      <c r="BG11586">
        <v>11585</v>
      </c>
      <c r="BH11586" t="s">
        <v>310</v>
      </c>
    </row>
    <row r="11587" spans="59:60" x14ac:dyDescent="0.25">
      <c r="BG11587">
        <v>11586</v>
      </c>
      <c r="BH11587" t="s">
        <v>311</v>
      </c>
    </row>
    <row r="11588" spans="59:60" x14ac:dyDescent="0.25">
      <c r="BG11588">
        <v>11587</v>
      </c>
      <c r="BH11588" t="s">
        <v>312</v>
      </c>
    </row>
    <row r="11589" spans="59:60" x14ac:dyDescent="0.25">
      <c r="BG11589">
        <v>11588</v>
      </c>
      <c r="BH11589" t="s">
        <v>313</v>
      </c>
    </row>
    <row r="11590" spans="59:60" x14ac:dyDescent="0.25">
      <c r="BG11590">
        <v>11589</v>
      </c>
      <c r="BH11590" t="s">
        <v>314</v>
      </c>
    </row>
    <row r="11591" spans="59:60" x14ac:dyDescent="0.25">
      <c r="BG11591">
        <v>11590</v>
      </c>
      <c r="BH11591" t="s">
        <v>315</v>
      </c>
    </row>
    <row r="11592" spans="59:60" x14ac:dyDescent="0.25">
      <c r="BG11592">
        <v>11591</v>
      </c>
      <c r="BH11592" t="s">
        <v>316</v>
      </c>
    </row>
    <row r="11593" spans="59:60" x14ac:dyDescent="0.25">
      <c r="BG11593">
        <v>11592</v>
      </c>
      <c r="BH11593" t="s">
        <v>317</v>
      </c>
    </row>
    <row r="11594" spans="59:60" x14ac:dyDescent="0.25">
      <c r="BG11594">
        <v>11593</v>
      </c>
      <c r="BH11594" t="s">
        <v>318</v>
      </c>
    </row>
    <row r="11595" spans="59:60" x14ac:dyDescent="0.25">
      <c r="BG11595">
        <v>11594</v>
      </c>
      <c r="BH11595" t="s">
        <v>319</v>
      </c>
    </row>
    <row r="11596" spans="59:60" x14ac:dyDescent="0.25">
      <c r="BG11596">
        <v>11595</v>
      </c>
      <c r="BH11596" t="s">
        <v>320</v>
      </c>
    </row>
    <row r="11597" spans="59:60" x14ac:dyDescent="0.25">
      <c r="BG11597">
        <v>11596</v>
      </c>
      <c r="BH11597" t="s">
        <v>321</v>
      </c>
    </row>
    <row r="11598" spans="59:60" x14ac:dyDescent="0.25">
      <c r="BG11598">
        <v>11597</v>
      </c>
      <c r="BH11598" t="s">
        <v>322</v>
      </c>
    </row>
    <row r="11599" spans="59:60" x14ac:dyDescent="0.25">
      <c r="BG11599">
        <v>11598</v>
      </c>
      <c r="BH11599" t="s">
        <v>323</v>
      </c>
    </row>
    <row r="11600" spans="59:60" x14ac:dyDescent="0.25">
      <c r="BG11600">
        <v>11599</v>
      </c>
      <c r="BH11600" t="s">
        <v>324</v>
      </c>
    </row>
    <row r="11601" spans="59:60" x14ac:dyDescent="0.25">
      <c r="BG11601">
        <v>11600</v>
      </c>
      <c r="BH11601" t="s">
        <v>325</v>
      </c>
    </row>
    <row r="11602" spans="59:60" x14ac:dyDescent="0.25">
      <c r="BG11602">
        <v>11601</v>
      </c>
      <c r="BH11602" t="s">
        <v>326</v>
      </c>
    </row>
    <row r="11603" spans="59:60" x14ac:dyDescent="0.25">
      <c r="BG11603">
        <v>11602</v>
      </c>
      <c r="BH11603" t="s">
        <v>327</v>
      </c>
    </row>
    <row r="11604" spans="59:60" x14ac:dyDescent="0.25">
      <c r="BG11604">
        <v>11603</v>
      </c>
      <c r="BH11604" t="s">
        <v>328</v>
      </c>
    </row>
    <row r="11605" spans="59:60" x14ac:dyDescent="0.25">
      <c r="BG11605">
        <v>11604</v>
      </c>
      <c r="BH11605" t="s">
        <v>329</v>
      </c>
    </row>
    <row r="11606" spans="59:60" x14ac:dyDescent="0.25">
      <c r="BG11606">
        <v>11605</v>
      </c>
      <c r="BH11606" t="s">
        <v>330</v>
      </c>
    </row>
    <row r="11607" spans="59:60" x14ac:dyDescent="0.25">
      <c r="BG11607">
        <v>11606</v>
      </c>
      <c r="BH11607" t="s">
        <v>331</v>
      </c>
    </row>
    <row r="11608" spans="59:60" x14ac:dyDescent="0.25">
      <c r="BG11608">
        <v>11607</v>
      </c>
      <c r="BH11608" t="s">
        <v>332</v>
      </c>
    </row>
    <row r="11609" spans="59:60" x14ac:dyDescent="0.25">
      <c r="BG11609">
        <v>11608</v>
      </c>
      <c r="BH11609" t="s">
        <v>333</v>
      </c>
    </row>
    <row r="11610" spans="59:60" x14ac:dyDescent="0.25">
      <c r="BG11610">
        <v>11609</v>
      </c>
      <c r="BH11610" t="s">
        <v>334</v>
      </c>
    </row>
    <row r="11611" spans="59:60" x14ac:dyDescent="0.25">
      <c r="BG11611">
        <v>11610</v>
      </c>
      <c r="BH11611" t="s">
        <v>335</v>
      </c>
    </row>
    <row r="11612" spans="59:60" x14ac:dyDescent="0.25">
      <c r="BG11612">
        <v>11611</v>
      </c>
      <c r="BH11612" t="s">
        <v>336</v>
      </c>
    </row>
    <row r="11613" spans="59:60" x14ac:dyDescent="0.25">
      <c r="BG11613">
        <v>11612</v>
      </c>
      <c r="BH11613" t="s">
        <v>337</v>
      </c>
    </row>
    <row r="11614" spans="59:60" x14ac:dyDescent="0.25">
      <c r="BG11614">
        <v>11613</v>
      </c>
      <c r="BH11614" t="s">
        <v>338</v>
      </c>
    </row>
    <row r="11615" spans="59:60" x14ac:dyDescent="0.25">
      <c r="BG11615">
        <v>11614</v>
      </c>
      <c r="BH11615" t="s">
        <v>339</v>
      </c>
    </row>
    <row r="11616" spans="59:60" x14ac:dyDescent="0.25">
      <c r="BG11616">
        <v>11615</v>
      </c>
      <c r="BH11616" t="s">
        <v>340</v>
      </c>
    </row>
    <row r="11617" spans="59:60" x14ac:dyDescent="0.25">
      <c r="BG11617">
        <v>11616</v>
      </c>
      <c r="BH11617" t="s">
        <v>341</v>
      </c>
    </row>
    <row r="11618" spans="59:60" x14ac:dyDescent="0.25">
      <c r="BG11618">
        <v>11617</v>
      </c>
      <c r="BH11618" t="s">
        <v>342</v>
      </c>
    </row>
    <row r="11619" spans="59:60" x14ac:dyDescent="0.25">
      <c r="BG11619">
        <v>11618</v>
      </c>
      <c r="BH11619" t="s">
        <v>343</v>
      </c>
    </row>
    <row r="11620" spans="59:60" x14ac:dyDescent="0.25">
      <c r="BG11620">
        <v>11619</v>
      </c>
      <c r="BH11620" t="s">
        <v>344</v>
      </c>
    </row>
    <row r="11621" spans="59:60" x14ac:dyDescent="0.25">
      <c r="BG11621">
        <v>11620</v>
      </c>
      <c r="BH11621" t="s">
        <v>345</v>
      </c>
    </row>
    <row r="11622" spans="59:60" x14ac:dyDescent="0.25">
      <c r="BG11622">
        <v>11621</v>
      </c>
      <c r="BH11622" t="s">
        <v>346</v>
      </c>
    </row>
    <row r="11623" spans="59:60" x14ac:dyDescent="0.25">
      <c r="BG11623">
        <v>11622</v>
      </c>
      <c r="BH11623" t="s">
        <v>347</v>
      </c>
    </row>
    <row r="11624" spans="59:60" x14ac:dyDescent="0.25">
      <c r="BG11624">
        <v>11623</v>
      </c>
      <c r="BH11624" t="s">
        <v>348</v>
      </c>
    </row>
    <row r="11625" spans="59:60" x14ac:dyDescent="0.25">
      <c r="BG11625">
        <v>11624</v>
      </c>
      <c r="BH11625" t="s">
        <v>349</v>
      </c>
    </row>
    <row r="11626" spans="59:60" x14ac:dyDescent="0.25">
      <c r="BG11626">
        <v>11625</v>
      </c>
      <c r="BH11626" t="s">
        <v>350</v>
      </c>
    </row>
    <row r="11627" spans="59:60" x14ac:dyDescent="0.25">
      <c r="BG11627">
        <v>11626</v>
      </c>
      <c r="BH11627" t="s">
        <v>351</v>
      </c>
    </row>
    <row r="11628" spans="59:60" x14ac:dyDescent="0.25">
      <c r="BG11628">
        <v>11627</v>
      </c>
      <c r="BH11628" t="s">
        <v>352</v>
      </c>
    </row>
    <row r="11629" spans="59:60" x14ac:dyDescent="0.25">
      <c r="BG11629">
        <v>11628</v>
      </c>
      <c r="BH11629" t="s">
        <v>293</v>
      </c>
    </row>
    <row r="11630" spans="59:60" x14ac:dyDescent="0.25">
      <c r="BG11630">
        <v>11629</v>
      </c>
      <c r="BH11630" t="s">
        <v>294</v>
      </c>
    </row>
    <row r="11631" spans="59:60" x14ac:dyDescent="0.25">
      <c r="BG11631">
        <v>11630</v>
      </c>
      <c r="BH11631" t="s">
        <v>295</v>
      </c>
    </row>
    <row r="11632" spans="59:60" x14ac:dyDescent="0.25">
      <c r="BG11632">
        <v>11631</v>
      </c>
      <c r="BH11632" t="s">
        <v>296</v>
      </c>
    </row>
    <row r="11633" spans="59:60" x14ac:dyDescent="0.25">
      <c r="BG11633">
        <v>11632</v>
      </c>
      <c r="BH11633" t="s">
        <v>297</v>
      </c>
    </row>
    <row r="11634" spans="59:60" x14ac:dyDescent="0.25">
      <c r="BG11634">
        <v>11633</v>
      </c>
      <c r="BH11634" t="s">
        <v>298</v>
      </c>
    </row>
    <row r="11635" spans="59:60" x14ac:dyDescent="0.25">
      <c r="BG11635">
        <v>11634</v>
      </c>
      <c r="BH11635" t="s">
        <v>299</v>
      </c>
    </row>
    <row r="11636" spans="59:60" x14ac:dyDescent="0.25">
      <c r="BG11636">
        <v>11635</v>
      </c>
      <c r="BH11636" t="s">
        <v>300</v>
      </c>
    </row>
    <row r="11637" spans="59:60" x14ac:dyDescent="0.25">
      <c r="BG11637">
        <v>11636</v>
      </c>
      <c r="BH11637" t="s">
        <v>301</v>
      </c>
    </row>
    <row r="11638" spans="59:60" x14ac:dyDescent="0.25">
      <c r="BG11638">
        <v>11637</v>
      </c>
      <c r="BH11638" t="s">
        <v>302</v>
      </c>
    </row>
    <row r="11639" spans="59:60" x14ac:dyDescent="0.25">
      <c r="BG11639">
        <v>11638</v>
      </c>
      <c r="BH11639" t="s">
        <v>303</v>
      </c>
    </row>
    <row r="11640" spans="59:60" x14ac:dyDescent="0.25">
      <c r="BG11640">
        <v>11639</v>
      </c>
      <c r="BH11640" t="s">
        <v>304</v>
      </c>
    </row>
    <row r="11641" spans="59:60" x14ac:dyDescent="0.25">
      <c r="BG11641">
        <v>11640</v>
      </c>
      <c r="BH11641" t="s">
        <v>305</v>
      </c>
    </row>
    <row r="11642" spans="59:60" x14ac:dyDescent="0.25">
      <c r="BG11642">
        <v>11641</v>
      </c>
      <c r="BH11642" t="s">
        <v>306</v>
      </c>
    </row>
    <row r="11643" spans="59:60" x14ac:dyDescent="0.25">
      <c r="BG11643">
        <v>11642</v>
      </c>
      <c r="BH11643" t="s">
        <v>307</v>
      </c>
    </row>
    <row r="11644" spans="59:60" x14ac:dyDescent="0.25">
      <c r="BG11644">
        <v>11643</v>
      </c>
      <c r="BH11644" t="s">
        <v>308</v>
      </c>
    </row>
    <row r="11645" spans="59:60" x14ac:dyDescent="0.25">
      <c r="BG11645">
        <v>11644</v>
      </c>
      <c r="BH11645" t="s">
        <v>309</v>
      </c>
    </row>
    <row r="11646" spans="59:60" x14ac:dyDescent="0.25">
      <c r="BG11646">
        <v>11645</v>
      </c>
      <c r="BH11646" t="s">
        <v>310</v>
      </c>
    </row>
    <row r="11647" spans="59:60" x14ac:dyDescent="0.25">
      <c r="BG11647">
        <v>11646</v>
      </c>
      <c r="BH11647" t="s">
        <v>311</v>
      </c>
    </row>
    <row r="11648" spans="59:60" x14ac:dyDescent="0.25">
      <c r="BG11648">
        <v>11647</v>
      </c>
      <c r="BH11648" t="s">
        <v>312</v>
      </c>
    </row>
    <row r="11649" spans="59:60" x14ac:dyDescent="0.25">
      <c r="BG11649">
        <v>11648</v>
      </c>
      <c r="BH11649" t="s">
        <v>313</v>
      </c>
    </row>
    <row r="11650" spans="59:60" x14ac:dyDescent="0.25">
      <c r="BG11650">
        <v>11649</v>
      </c>
      <c r="BH11650" t="s">
        <v>314</v>
      </c>
    </row>
    <row r="11651" spans="59:60" x14ac:dyDescent="0.25">
      <c r="BG11651">
        <v>11650</v>
      </c>
      <c r="BH11651" t="s">
        <v>315</v>
      </c>
    </row>
    <row r="11652" spans="59:60" x14ac:dyDescent="0.25">
      <c r="BG11652">
        <v>11651</v>
      </c>
      <c r="BH11652" t="s">
        <v>316</v>
      </c>
    </row>
    <row r="11653" spans="59:60" x14ac:dyDescent="0.25">
      <c r="BG11653">
        <v>11652</v>
      </c>
      <c r="BH11653" t="s">
        <v>317</v>
      </c>
    </row>
    <row r="11654" spans="59:60" x14ac:dyDescent="0.25">
      <c r="BG11654">
        <v>11653</v>
      </c>
      <c r="BH11654" t="s">
        <v>318</v>
      </c>
    </row>
    <row r="11655" spans="59:60" x14ac:dyDescent="0.25">
      <c r="BG11655">
        <v>11654</v>
      </c>
      <c r="BH11655" t="s">
        <v>319</v>
      </c>
    </row>
    <row r="11656" spans="59:60" x14ac:dyDescent="0.25">
      <c r="BG11656">
        <v>11655</v>
      </c>
      <c r="BH11656" t="s">
        <v>320</v>
      </c>
    </row>
    <row r="11657" spans="59:60" x14ac:dyDescent="0.25">
      <c r="BG11657">
        <v>11656</v>
      </c>
      <c r="BH11657" t="s">
        <v>321</v>
      </c>
    </row>
    <row r="11658" spans="59:60" x14ac:dyDescent="0.25">
      <c r="BG11658">
        <v>11657</v>
      </c>
      <c r="BH11658" t="s">
        <v>322</v>
      </c>
    </row>
    <row r="11659" spans="59:60" x14ac:dyDescent="0.25">
      <c r="BG11659">
        <v>11658</v>
      </c>
      <c r="BH11659" t="s">
        <v>323</v>
      </c>
    </row>
    <row r="11660" spans="59:60" x14ac:dyDescent="0.25">
      <c r="BG11660">
        <v>11659</v>
      </c>
      <c r="BH11660" t="s">
        <v>324</v>
      </c>
    </row>
    <row r="11661" spans="59:60" x14ac:dyDescent="0.25">
      <c r="BG11661">
        <v>11660</v>
      </c>
      <c r="BH11661" t="s">
        <v>325</v>
      </c>
    </row>
    <row r="11662" spans="59:60" x14ac:dyDescent="0.25">
      <c r="BG11662">
        <v>11661</v>
      </c>
      <c r="BH11662" t="s">
        <v>326</v>
      </c>
    </row>
    <row r="11663" spans="59:60" x14ac:dyDescent="0.25">
      <c r="BG11663">
        <v>11662</v>
      </c>
      <c r="BH11663" t="s">
        <v>327</v>
      </c>
    </row>
    <row r="11664" spans="59:60" x14ac:dyDescent="0.25">
      <c r="BG11664">
        <v>11663</v>
      </c>
      <c r="BH11664" t="s">
        <v>328</v>
      </c>
    </row>
    <row r="11665" spans="59:60" x14ac:dyDescent="0.25">
      <c r="BG11665">
        <v>11664</v>
      </c>
      <c r="BH11665" t="s">
        <v>329</v>
      </c>
    </row>
    <row r="11666" spans="59:60" x14ac:dyDescent="0.25">
      <c r="BG11666">
        <v>11665</v>
      </c>
      <c r="BH11666" t="s">
        <v>330</v>
      </c>
    </row>
    <row r="11667" spans="59:60" x14ac:dyDescent="0.25">
      <c r="BG11667">
        <v>11666</v>
      </c>
      <c r="BH11667" t="s">
        <v>331</v>
      </c>
    </row>
    <row r="11668" spans="59:60" x14ac:dyDescent="0.25">
      <c r="BG11668">
        <v>11667</v>
      </c>
      <c r="BH11668" t="s">
        <v>332</v>
      </c>
    </row>
    <row r="11669" spans="59:60" x14ac:dyDescent="0.25">
      <c r="BG11669">
        <v>11668</v>
      </c>
      <c r="BH11669" t="s">
        <v>333</v>
      </c>
    </row>
    <row r="11670" spans="59:60" x14ac:dyDescent="0.25">
      <c r="BG11670">
        <v>11669</v>
      </c>
      <c r="BH11670" t="s">
        <v>334</v>
      </c>
    </row>
    <row r="11671" spans="59:60" x14ac:dyDescent="0.25">
      <c r="BG11671">
        <v>11670</v>
      </c>
      <c r="BH11671" t="s">
        <v>335</v>
      </c>
    </row>
    <row r="11672" spans="59:60" x14ac:dyDescent="0.25">
      <c r="BG11672">
        <v>11671</v>
      </c>
      <c r="BH11672" t="s">
        <v>336</v>
      </c>
    </row>
    <row r="11673" spans="59:60" x14ac:dyDescent="0.25">
      <c r="BG11673">
        <v>11672</v>
      </c>
      <c r="BH11673" t="s">
        <v>337</v>
      </c>
    </row>
    <row r="11674" spans="59:60" x14ac:dyDescent="0.25">
      <c r="BG11674">
        <v>11673</v>
      </c>
      <c r="BH11674" t="s">
        <v>338</v>
      </c>
    </row>
    <row r="11675" spans="59:60" x14ac:dyDescent="0.25">
      <c r="BG11675">
        <v>11674</v>
      </c>
      <c r="BH11675" t="s">
        <v>339</v>
      </c>
    </row>
    <row r="11676" spans="59:60" x14ac:dyDescent="0.25">
      <c r="BG11676">
        <v>11675</v>
      </c>
      <c r="BH11676" t="s">
        <v>340</v>
      </c>
    </row>
    <row r="11677" spans="59:60" x14ac:dyDescent="0.25">
      <c r="BG11677">
        <v>11676</v>
      </c>
      <c r="BH11677" t="s">
        <v>341</v>
      </c>
    </row>
    <row r="11678" spans="59:60" x14ac:dyDescent="0.25">
      <c r="BG11678">
        <v>11677</v>
      </c>
      <c r="BH11678" t="s">
        <v>342</v>
      </c>
    </row>
    <row r="11679" spans="59:60" x14ac:dyDescent="0.25">
      <c r="BG11679">
        <v>11678</v>
      </c>
      <c r="BH11679" t="s">
        <v>343</v>
      </c>
    </row>
    <row r="11680" spans="59:60" x14ac:dyDescent="0.25">
      <c r="BG11680">
        <v>11679</v>
      </c>
      <c r="BH11680" t="s">
        <v>344</v>
      </c>
    </row>
    <row r="11681" spans="59:60" x14ac:dyDescent="0.25">
      <c r="BG11681">
        <v>11680</v>
      </c>
      <c r="BH11681" t="s">
        <v>345</v>
      </c>
    </row>
    <row r="11682" spans="59:60" x14ac:dyDescent="0.25">
      <c r="BG11682">
        <v>11681</v>
      </c>
      <c r="BH11682" t="s">
        <v>346</v>
      </c>
    </row>
    <row r="11683" spans="59:60" x14ac:dyDescent="0.25">
      <c r="BG11683">
        <v>11682</v>
      </c>
      <c r="BH11683" t="s">
        <v>347</v>
      </c>
    </row>
    <row r="11684" spans="59:60" x14ac:dyDescent="0.25">
      <c r="BG11684">
        <v>11683</v>
      </c>
      <c r="BH11684" t="s">
        <v>348</v>
      </c>
    </row>
    <row r="11685" spans="59:60" x14ac:dyDescent="0.25">
      <c r="BG11685">
        <v>11684</v>
      </c>
      <c r="BH11685" t="s">
        <v>349</v>
      </c>
    </row>
    <row r="11686" spans="59:60" x14ac:dyDescent="0.25">
      <c r="BG11686">
        <v>11685</v>
      </c>
      <c r="BH11686" t="s">
        <v>350</v>
      </c>
    </row>
    <row r="11687" spans="59:60" x14ac:dyDescent="0.25">
      <c r="BG11687">
        <v>11686</v>
      </c>
      <c r="BH11687" t="s">
        <v>351</v>
      </c>
    </row>
    <row r="11688" spans="59:60" x14ac:dyDescent="0.25">
      <c r="BG11688">
        <v>11687</v>
      </c>
      <c r="BH11688" t="s">
        <v>352</v>
      </c>
    </row>
    <row r="11689" spans="59:60" x14ac:dyDescent="0.25">
      <c r="BG11689">
        <v>11688</v>
      </c>
      <c r="BH11689" t="s">
        <v>293</v>
      </c>
    </row>
    <row r="11690" spans="59:60" x14ac:dyDescent="0.25">
      <c r="BG11690">
        <v>11689</v>
      </c>
      <c r="BH11690" t="s">
        <v>294</v>
      </c>
    </row>
    <row r="11691" spans="59:60" x14ac:dyDescent="0.25">
      <c r="BG11691">
        <v>11690</v>
      </c>
      <c r="BH11691" t="s">
        <v>295</v>
      </c>
    </row>
    <row r="11692" spans="59:60" x14ac:dyDescent="0.25">
      <c r="BG11692">
        <v>11691</v>
      </c>
      <c r="BH11692" t="s">
        <v>296</v>
      </c>
    </row>
    <row r="11693" spans="59:60" x14ac:dyDescent="0.25">
      <c r="BG11693">
        <v>11692</v>
      </c>
      <c r="BH11693" t="s">
        <v>297</v>
      </c>
    </row>
    <row r="11694" spans="59:60" x14ac:dyDescent="0.25">
      <c r="BG11694">
        <v>11693</v>
      </c>
      <c r="BH11694" t="s">
        <v>298</v>
      </c>
    </row>
    <row r="11695" spans="59:60" x14ac:dyDescent="0.25">
      <c r="BG11695">
        <v>11694</v>
      </c>
      <c r="BH11695" t="s">
        <v>299</v>
      </c>
    </row>
    <row r="11696" spans="59:60" x14ac:dyDescent="0.25">
      <c r="BG11696">
        <v>11695</v>
      </c>
      <c r="BH11696" t="s">
        <v>300</v>
      </c>
    </row>
    <row r="11697" spans="59:60" x14ac:dyDescent="0.25">
      <c r="BG11697">
        <v>11696</v>
      </c>
      <c r="BH11697" t="s">
        <v>301</v>
      </c>
    </row>
    <row r="11698" spans="59:60" x14ac:dyDescent="0.25">
      <c r="BG11698">
        <v>11697</v>
      </c>
      <c r="BH11698" t="s">
        <v>302</v>
      </c>
    </row>
    <row r="11699" spans="59:60" x14ac:dyDescent="0.25">
      <c r="BG11699">
        <v>11698</v>
      </c>
      <c r="BH11699" t="s">
        <v>303</v>
      </c>
    </row>
    <row r="11700" spans="59:60" x14ac:dyDescent="0.25">
      <c r="BG11700">
        <v>11699</v>
      </c>
      <c r="BH11700" t="s">
        <v>304</v>
      </c>
    </row>
    <row r="11701" spans="59:60" x14ac:dyDescent="0.25">
      <c r="BG11701">
        <v>11700</v>
      </c>
      <c r="BH11701" t="s">
        <v>305</v>
      </c>
    </row>
    <row r="11702" spans="59:60" x14ac:dyDescent="0.25">
      <c r="BG11702">
        <v>11701</v>
      </c>
      <c r="BH11702" t="s">
        <v>306</v>
      </c>
    </row>
    <row r="11703" spans="59:60" x14ac:dyDescent="0.25">
      <c r="BG11703">
        <v>11702</v>
      </c>
      <c r="BH11703" t="s">
        <v>307</v>
      </c>
    </row>
    <row r="11704" spans="59:60" x14ac:dyDescent="0.25">
      <c r="BG11704">
        <v>11703</v>
      </c>
      <c r="BH11704" t="s">
        <v>308</v>
      </c>
    </row>
    <row r="11705" spans="59:60" x14ac:dyDescent="0.25">
      <c r="BG11705">
        <v>11704</v>
      </c>
      <c r="BH11705" t="s">
        <v>309</v>
      </c>
    </row>
    <row r="11706" spans="59:60" x14ac:dyDescent="0.25">
      <c r="BG11706">
        <v>11705</v>
      </c>
      <c r="BH11706" t="s">
        <v>310</v>
      </c>
    </row>
    <row r="11707" spans="59:60" x14ac:dyDescent="0.25">
      <c r="BG11707">
        <v>11706</v>
      </c>
      <c r="BH11707" t="s">
        <v>311</v>
      </c>
    </row>
    <row r="11708" spans="59:60" x14ac:dyDescent="0.25">
      <c r="BG11708">
        <v>11707</v>
      </c>
      <c r="BH11708" t="s">
        <v>312</v>
      </c>
    </row>
    <row r="11709" spans="59:60" x14ac:dyDescent="0.25">
      <c r="BG11709">
        <v>11708</v>
      </c>
      <c r="BH11709" t="s">
        <v>313</v>
      </c>
    </row>
    <row r="11710" spans="59:60" x14ac:dyDescent="0.25">
      <c r="BG11710">
        <v>11709</v>
      </c>
      <c r="BH11710" t="s">
        <v>314</v>
      </c>
    </row>
    <row r="11711" spans="59:60" x14ac:dyDescent="0.25">
      <c r="BG11711">
        <v>11710</v>
      </c>
      <c r="BH11711" t="s">
        <v>315</v>
      </c>
    </row>
    <row r="11712" spans="59:60" x14ac:dyDescent="0.25">
      <c r="BG11712">
        <v>11711</v>
      </c>
      <c r="BH11712" t="s">
        <v>316</v>
      </c>
    </row>
    <row r="11713" spans="59:60" x14ac:dyDescent="0.25">
      <c r="BG11713">
        <v>11712</v>
      </c>
      <c r="BH11713" t="s">
        <v>317</v>
      </c>
    </row>
    <row r="11714" spans="59:60" x14ac:dyDescent="0.25">
      <c r="BG11714">
        <v>11713</v>
      </c>
      <c r="BH11714" t="s">
        <v>318</v>
      </c>
    </row>
    <row r="11715" spans="59:60" x14ac:dyDescent="0.25">
      <c r="BG11715">
        <v>11714</v>
      </c>
      <c r="BH11715" t="s">
        <v>319</v>
      </c>
    </row>
    <row r="11716" spans="59:60" x14ac:dyDescent="0.25">
      <c r="BG11716">
        <v>11715</v>
      </c>
      <c r="BH11716" t="s">
        <v>320</v>
      </c>
    </row>
    <row r="11717" spans="59:60" x14ac:dyDescent="0.25">
      <c r="BG11717">
        <v>11716</v>
      </c>
      <c r="BH11717" t="s">
        <v>321</v>
      </c>
    </row>
    <row r="11718" spans="59:60" x14ac:dyDescent="0.25">
      <c r="BG11718">
        <v>11717</v>
      </c>
      <c r="BH11718" t="s">
        <v>322</v>
      </c>
    </row>
    <row r="11719" spans="59:60" x14ac:dyDescent="0.25">
      <c r="BG11719">
        <v>11718</v>
      </c>
      <c r="BH11719" t="s">
        <v>323</v>
      </c>
    </row>
    <row r="11720" spans="59:60" x14ac:dyDescent="0.25">
      <c r="BG11720">
        <v>11719</v>
      </c>
      <c r="BH11720" t="s">
        <v>324</v>
      </c>
    </row>
    <row r="11721" spans="59:60" x14ac:dyDescent="0.25">
      <c r="BG11721">
        <v>11720</v>
      </c>
      <c r="BH11721" t="s">
        <v>325</v>
      </c>
    </row>
    <row r="11722" spans="59:60" x14ac:dyDescent="0.25">
      <c r="BG11722">
        <v>11721</v>
      </c>
      <c r="BH11722" t="s">
        <v>326</v>
      </c>
    </row>
    <row r="11723" spans="59:60" x14ac:dyDescent="0.25">
      <c r="BG11723">
        <v>11722</v>
      </c>
      <c r="BH11723" t="s">
        <v>327</v>
      </c>
    </row>
    <row r="11724" spans="59:60" x14ac:dyDescent="0.25">
      <c r="BG11724">
        <v>11723</v>
      </c>
      <c r="BH11724" t="s">
        <v>328</v>
      </c>
    </row>
    <row r="11725" spans="59:60" x14ac:dyDescent="0.25">
      <c r="BG11725">
        <v>11724</v>
      </c>
      <c r="BH11725" t="s">
        <v>329</v>
      </c>
    </row>
    <row r="11726" spans="59:60" x14ac:dyDescent="0.25">
      <c r="BG11726">
        <v>11725</v>
      </c>
      <c r="BH11726" t="s">
        <v>330</v>
      </c>
    </row>
    <row r="11727" spans="59:60" x14ac:dyDescent="0.25">
      <c r="BG11727">
        <v>11726</v>
      </c>
      <c r="BH11727" t="s">
        <v>331</v>
      </c>
    </row>
    <row r="11728" spans="59:60" x14ac:dyDescent="0.25">
      <c r="BG11728">
        <v>11727</v>
      </c>
      <c r="BH11728" t="s">
        <v>332</v>
      </c>
    </row>
    <row r="11729" spans="59:60" x14ac:dyDescent="0.25">
      <c r="BG11729">
        <v>11728</v>
      </c>
      <c r="BH11729" t="s">
        <v>333</v>
      </c>
    </row>
    <row r="11730" spans="59:60" x14ac:dyDescent="0.25">
      <c r="BG11730">
        <v>11729</v>
      </c>
      <c r="BH11730" t="s">
        <v>334</v>
      </c>
    </row>
    <row r="11731" spans="59:60" x14ac:dyDescent="0.25">
      <c r="BG11731">
        <v>11730</v>
      </c>
      <c r="BH11731" t="s">
        <v>335</v>
      </c>
    </row>
    <row r="11732" spans="59:60" x14ac:dyDescent="0.25">
      <c r="BG11732">
        <v>11731</v>
      </c>
      <c r="BH11732" t="s">
        <v>336</v>
      </c>
    </row>
    <row r="11733" spans="59:60" x14ac:dyDescent="0.25">
      <c r="BG11733">
        <v>11732</v>
      </c>
      <c r="BH11733" t="s">
        <v>337</v>
      </c>
    </row>
    <row r="11734" spans="59:60" x14ac:dyDescent="0.25">
      <c r="BG11734">
        <v>11733</v>
      </c>
      <c r="BH11734" t="s">
        <v>338</v>
      </c>
    </row>
    <row r="11735" spans="59:60" x14ac:dyDescent="0.25">
      <c r="BG11735">
        <v>11734</v>
      </c>
      <c r="BH11735" t="s">
        <v>339</v>
      </c>
    </row>
    <row r="11736" spans="59:60" x14ac:dyDescent="0.25">
      <c r="BG11736">
        <v>11735</v>
      </c>
      <c r="BH11736" t="s">
        <v>340</v>
      </c>
    </row>
    <row r="11737" spans="59:60" x14ac:dyDescent="0.25">
      <c r="BG11737">
        <v>11736</v>
      </c>
      <c r="BH11737" t="s">
        <v>341</v>
      </c>
    </row>
    <row r="11738" spans="59:60" x14ac:dyDescent="0.25">
      <c r="BG11738">
        <v>11737</v>
      </c>
      <c r="BH11738" t="s">
        <v>342</v>
      </c>
    </row>
    <row r="11739" spans="59:60" x14ac:dyDescent="0.25">
      <c r="BG11739">
        <v>11738</v>
      </c>
      <c r="BH11739" t="s">
        <v>343</v>
      </c>
    </row>
    <row r="11740" spans="59:60" x14ac:dyDescent="0.25">
      <c r="BG11740">
        <v>11739</v>
      </c>
      <c r="BH11740" t="s">
        <v>344</v>
      </c>
    </row>
    <row r="11741" spans="59:60" x14ac:dyDescent="0.25">
      <c r="BG11741">
        <v>11740</v>
      </c>
      <c r="BH11741" t="s">
        <v>345</v>
      </c>
    </row>
    <row r="11742" spans="59:60" x14ac:dyDescent="0.25">
      <c r="BG11742">
        <v>11741</v>
      </c>
      <c r="BH11742" t="s">
        <v>346</v>
      </c>
    </row>
    <row r="11743" spans="59:60" x14ac:dyDescent="0.25">
      <c r="BG11743">
        <v>11742</v>
      </c>
      <c r="BH11743" t="s">
        <v>347</v>
      </c>
    </row>
    <row r="11744" spans="59:60" x14ac:dyDescent="0.25">
      <c r="BG11744">
        <v>11743</v>
      </c>
      <c r="BH11744" t="s">
        <v>348</v>
      </c>
    </row>
    <row r="11745" spans="59:60" x14ac:dyDescent="0.25">
      <c r="BG11745">
        <v>11744</v>
      </c>
      <c r="BH11745" t="s">
        <v>349</v>
      </c>
    </row>
    <row r="11746" spans="59:60" x14ac:dyDescent="0.25">
      <c r="BG11746">
        <v>11745</v>
      </c>
      <c r="BH11746" t="s">
        <v>350</v>
      </c>
    </row>
    <row r="11747" spans="59:60" x14ac:dyDescent="0.25">
      <c r="BG11747">
        <v>11746</v>
      </c>
      <c r="BH11747" t="s">
        <v>351</v>
      </c>
    </row>
    <row r="11748" spans="59:60" x14ac:dyDescent="0.25">
      <c r="BG11748">
        <v>11747</v>
      </c>
      <c r="BH11748" t="s">
        <v>352</v>
      </c>
    </row>
    <row r="11749" spans="59:60" x14ac:dyDescent="0.25">
      <c r="BG11749">
        <v>11748</v>
      </c>
      <c r="BH11749" t="s">
        <v>293</v>
      </c>
    </row>
    <row r="11750" spans="59:60" x14ac:dyDescent="0.25">
      <c r="BG11750">
        <v>11749</v>
      </c>
      <c r="BH11750" t="s">
        <v>294</v>
      </c>
    </row>
    <row r="11751" spans="59:60" x14ac:dyDescent="0.25">
      <c r="BG11751">
        <v>11750</v>
      </c>
      <c r="BH11751" t="s">
        <v>295</v>
      </c>
    </row>
    <row r="11752" spans="59:60" x14ac:dyDescent="0.25">
      <c r="BG11752">
        <v>11751</v>
      </c>
      <c r="BH11752" t="s">
        <v>296</v>
      </c>
    </row>
    <row r="11753" spans="59:60" x14ac:dyDescent="0.25">
      <c r="BG11753">
        <v>11752</v>
      </c>
      <c r="BH11753" t="s">
        <v>297</v>
      </c>
    </row>
    <row r="11754" spans="59:60" x14ac:dyDescent="0.25">
      <c r="BG11754">
        <v>11753</v>
      </c>
      <c r="BH11754" t="s">
        <v>298</v>
      </c>
    </row>
    <row r="11755" spans="59:60" x14ac:dyDescent="0.25">
      <c r="BG11755">
        <v>11754</v>
      </c>
      <c r="BH11755" t="s">
        <v>299</v>
      </c>
    </row>
    <row r="11756" spans="59:60" x14ac:dyDescent="0.25">
      <c r="BG11756">
        <v>11755</v>
      </c>
      <c r="BH11756" t="s">
        <v>300</v>
      </c>
    </row>
    <row r="11757" spans="59:60" x14ac:dyDescent="0.25">
      <c r="BG11757">
        <v>11756</v>
      </c>
      <c r="BH11757" t="s">
        <v>301</v>
      </c>
    </row>
    <row r="11758" spans="59:60" x14ac:dyDescent="0.25">
      <c r="BG11758">
        <v>11757</v>
      </c>
      <c r="BH11758" t="s">
        <v>302</v>
      </c>
    </row>
    <row r="11759" spans="59:60" x14ac:dyDescent="0.25">
      <c r="BG11759">
        <v>11758</v>
      </c>
      <c r="BH11759" t="s">
        <v>303</v>
      </c>
    </row>
    <row r="11760" spans="59:60" x14ac:dyDescent="0.25">
      <c r="BG11760">
        <v>11759</v>
      </c>
      <c r="BH11760" t="s">
        <v>304</v>
      </c>
    </row>
    <row r="11761" spans="59:60" x14ac:dyDescent="0.25">
      <c r="BG11761">
        <v>11760</v>
      </c>
      <c r="BH11761" t="s">
        <v>305</v>
      </c>
    </row>
    <row r="11762" spans="59:60" x14ac:dyDescent="0.25">
      <c r="BG11762">
        <v>11761</v>
      </c>
      <c r="BH11762" t="s">
        <v>306</v>
      </c>
    </row>
    <row r="11763" spans="59:60" x14ac:dyDescent="0.25">
      <c r="BG11763">
        <v>11762</v>
      </c>
      <c r="BH11763" t="s">
        <v>307</v>
      </c>
    </row>
    <row r="11764" spans="59:60" x14ac:dyDescent="0.25">
      <c r="BG11764">
        <v>11763</v>
      </c>
      <c r="BH11764" t="s">
        <v>308</v>
      </c>
    </row>
    <row r="11765" spans="59:60" x14ac:dyDescent="0.25">
      <c r="BG11765">
        <v>11764</v>
      </c>
      <c r="BH11765" t="s">
        <v>309</v>
      </c>
    </row>
    <row r="11766" spans="59:60" x14ac:dyDescent="0.25">
      <c r="BG11766">
        <v>11765</v>
      </c>
      <c r="BH11766" t="s">
        <v>310</v>
      </c>
    </row>
    <row r="11767" spans="59:60" x14ac:dyDescent="0.25">
      <c r="BG11767">
        <v>11766</v>
      </c>
      <c r="BH11767" t="s">
        <v>311</v>
      </c>
    </row>
    <row r="11768" spans="59:60" x14ac:dyDescent="0.25">
      <c r="BG11768">
        <v>11767</v>
      </c>
      <c r="BH11768" t="s">
        <v>312</v>
      </c>
    </row>
    <row r="11769" spans="59:60" x14ac:dyDescent="0.25">
      <c r="BG11769">
        <v>11768</v>
      </c>
      <c r="BH11769" t="s">
        <v>313</v>
      </c>
    </row>
    <row r="11770" spans="59:60" x14ac:dyDescent="0.25">
      <c r="BG11770">
        <v>11769</v>
      </c>
      <c r="BH11770" t="s">
        <v>314</v>
      </c>
    </row>
    <row r="11771" spans="59:60" x14ac:dyDescent="0.25">
      <c r="BG11771">
        <v>11770</v>
      </c>
      <c r="BH11771" t="s">
        <v>315</v>
      </c>
    </row>
    <row r="11772" spans="59:60" x14ac:dyDescent="0.25">
      <c r="BG11772">
        <v>11771</v>
      </c>
      <c r="BH11772" t="s">
        <v>316</v>
      </c>
    </row>
    <row r="11773" spans="59:60" x14ac:dyDescent="0.25">
      <c r="BG11773">
        <v>11772</v>
      </c>
      <c r="BH11773" t="s">
        <v>317</v>
      </c>
    </row>
    <row r="11774" spans="59:60" x14ac:dyDescent="0.25">
      <c r="BG11774">
        <v>11773</v>
      </c>
      <c r="BH11774" t="s">
        <v>318</v>
      </c>
    </row>
    <row r="11775" spans="59:60" x14ac:dyDescent="0.25">
      <c r="BG11775">
        <v>11774</v>
      </c>
      <c r="BH11775" t="s">
        <v>319</v>
      </c>
    </row>
    <row r="11776" spans="59:60" x14ac:dyDescent="0.25">
      <c r="BG11776">
        <v>11775</v>
      </c>
      <c r="BH11776" t="s">
        <v>320</v>
      </c>
    </row>
    <row r="11777" spans="59:60" x14ac:dyDescent="0.25">
      <c r="BG11777">
        <v>11776</v>
      </c>
      <c r="BH11777" t="s">
        <v>321</v>
      </c>
    </row>
    <row r="11778" spans="59:60" x14ac:dyDescent="0.25">
      <c r="BG11778">
        <v>11777</v>
      </c>
      <c r="BH11778" t="s">
        <v>322</v>
      </c>
    </row>
    <row r="11779" spans="59:60" x14ac:dyDescent="0.25">
      <c r="BG11779">
        <v>11778</v>
      </c>
      <c r="BH11779" t="s">
        <v>323</v>
      </c>
    </row>
    <row r="11780" spans="59:60" x14ac:dyDescent="0.25">
      <c r="BG11780">
        <v>11779</v>
      </c>
      <c r="BH11780" t="s">
        <v>324</v>
      </c>
    </row>
    <row r="11781" spans="59:60" x14ac:dyDescent="0.25">
      <c r="BG11781">
        <v>11780</v>
      </c>
      <c r="BH11781" t="s">
        <v>325</v>
      </c>
    </row>
    <row r="11782" spans="59:60" x14ac:dyDescent="0.25">
      <c r="BG11782">
        <v>11781</v>
      </c>
      <c r="BH11782" t="s">
        <v>326</v>
      </c>
    </row>
    <row r="11783" spans="59:60" x14ac:dyDescent="0.25">
      <c r="BG11783">
        <v>11782</v>
      </c>
      <c r="BH11783" t="s">
        <v>327</v>
      </c>
    </row>
    <row r="11784" spans="59:60" x14ac:dyDescent="0.25">
      <c r="BG11784">
        <v>11783</v>
      </c>
      <c r="BH11784" t="s">
        <v>328</v>
      </c>
    </row>
    <row r="11785" spans="59:60" x14ac:dyDescent="0.25">
      <c r="BG11785">
        <v>11784</v>
      </c>
      <c r="BH11785" t="s">
        <v>329</v>
      </c>
    </row>
    <row r="11786" spans="59:60" x14ac:dyDescent="0.25">
      <c r="BG11786">
        <v>11785</v>
      </c>
      <c r="BH11786" t="s">
        <v>330</v>
      </c>
    </row>
    <row r="11787" spans="59:60" x14ac:dyDescent="0.25">
      <c r="BG11787">
        <v>11786</v>
      </c>
      <c r="BH11787" t="s">
        <v>331</v>
      </c>
    </row>
    <row r="11788" spans="59:60" x14ac:dyDescent="0.25">
      <c r="BG11788">
        <v>11787</v>
      </c>
      <c r="BH11788" t="s">
        <v>332</v>
      </c>
    </row>
    <row r="11789" spans="59:60" x14ac:dyDescent="0.25">
      <c r="BG11789">
        <v>11788</v>
      </c>
      <c r="BH11789" t="s">
        <v>333</v>
      </c>
    </row>
    <row r="11790" spans="59:60" x14ac:dyDescent="0.25">
      <c r="BG11790">
        <v>11789</v>
      </c>
      <c r="BH11790" t="s">
        <v>334</v>
      </c>
    </row>
    <row r="11791" spans="59:60" x14ac:dyDescent="0.25">
      <c r="BG11791">
        <v>11790</v>
      </c>
      <c r="BH11791" t="s">
        <v>335</v>
      </c>
    </row>
    <row r="11792" spans="59:60" x14ac:dyDescent="0.25">
      <c r="BG11792">
        <v>11791</v>
      </c>
      <c r="BH11792" t="s">
        <v>336</v>
      </c>
    </row>
    <row r="11793" spans="59:60" x14ac:dyDescent="0.25">
      <c r="BG11793">
        <v>11792</v>
      </c>
      <c r="BH11793" t="s">
        <v>337</v>
      </c>
    </row>
    <row r="11794" spans="59:60" x14ac:dyDescent="0.25">
      <c r="BG11794">
        <v>11793</v>
      </c>
      <c r="BH11794" t="s">
        <v>338</v>
      </c>
    </row>
    <row r="11795" spans="59:60" x14ac:dyDescent="0.25">
      <c r="BG11795">
        <v>11794</v>
      </c>
      <c r="BH11795" t="s">
        <v>339</v>
      </c>
    </row>
    <row r="11796" spans="59:60" x14ac:dyDescent="0.25">
      <c r="BG11796">
        <v>11795</v>
      </c>
      <c r="BH11796" t="s">
        <v>340</v>
      </c>
    </row>
    <row r="11797" spans="59:60" x14ac:dyDescent="0.25">
      <c r="BG11797">
        <v>11796</v>
      </c>
      <c r="BH11797" t="s">
        <v>341</v>
      </c>
    </row>
    <row r="11798" spans="59:60" x14ac:dyDescent="0.25">
      <c r="BG11798">
        <v>11797</v>
      </c>
      <c r="BH11798" t="s">
        <v>342</v>
      </c>
    </row>
    <row r="11799" spans="59:60" x14ac:dyDescent="0.25">
      <c r="BG11799">
        <v>11798</v>
      </c>
      <c r="BH11799" t="s">
        <v>343</v>
      </c>
    </row>
    <row r="11800" spans="59:60" x14ac:dyDescent="0.25">
      <c r="BG11800">
        <v>11799</v>
      </c>
      <c r="BH11800" t="s">
        <v>344</v>
      </c>
    </row>
    <row r="11801" spans="59:60" x14ac:dyDescent="0.25">
      <c r="BG11801">
        <v>11800</v>
      </c>
      <c r="BH11801" t="s">
        <v>345</v>
      </c>
    </row>
    <row r="11802" spans="59:60" x14ac:dyDescent="0.25">
      <c r="BG11802">
        <v>11801</v>
      </c>
      <c r="BH11802" t="s">
        <v>346</v>
      </c>
    </row>
    <row r="11803" spans="59:60" x14ac:dyDescent="0.25">
      <c r="BG11803">
        <v>11802</v>
      </c>
      <c r="BH11803" t="s">
        <v>347</v>
      </c>
    </row>
    <row r="11804" spans="59:60" x14ac:dyDescent="0.25">
      <c r="BG11804">
        <v>11803</v>
      </c>
      <c r="BH11804" t="s">
        <v>348</v>
      </c>
    </row>
    <row r="11805" spans="59:60" x14ac:dyDescent="0.25">
      <c r="BG11805">
        <v>11804</v>
      </c>
      <c r="BH11805" t="s">
        <v>349</v>
      </c>
    </row>
    <row r="11806" spans="59:60" x14ac:dyDescent="0.25">
      <c r="BG11806">
        <v>11805</v>
      </c>
      <c r="BH11806" t="s">
        <v>350</v>
      </c>
    </row>
    <row r="11807" spans="59:60" x14ac:dyDescent="0.25">
      <c r="BG11807">
        <v>11806</v>
      </c>
      <c r="BH11807" t="s">
        <v>351</v>
      </c>
    </row>
    <row r="11808" spans="59:60" x14ac:dyDescent="0.25">
      <c r="BG11808">
        <v>11807</v>
      </c>
      <c r="BH11808" t="s">
        <v>352</v>
      </c>
    </row>
    <row r="11809" spans="59:60" x14ac:dyDescent="0.25">
      <c r="BG11809">
        <v>11808</v>
      </c>
      <c r="BH11809" t="s">
        <v>293</v>
      </c>
    </row>
    <row r="11810" spans="59:60" x14ac:dyDescent="0.25">
      <c r="BG11810">
        <v>11809</v>
      </c>
      <c r="BH11810" t="s">
        <v>294</v>
      </c>
    </row>
    <row r="11811" spans="59:60" x14ac:dyDescent="0.25">
      <c r="BG11811">
        <v>11810</v>
      </c>
      <c r="BH11811" t="s">
        <v>295</v>
      </c>
    </row>
    <row r="11812" spans="59:60" x14ac:dyDescent="0.25">
      <c r="BG11812">
        <v>11811</v>
      </c>
      <c r="BH11812" t="s">
        <v>296</v>
      </c>
    </row>
    <row r="11813" spans="59:60" x14ac:dyDescent="0.25">
      <c r="BG11813">
        <v>11812</v>
      </c>
      <c r="BH11813" t="s">
        <v>297</v>
      </c>
    </row>
    <row r="11814" spans="59:60" x14ac:dyDescent="0.25">
      <c r="BG11814">
        <v>11813</v>
      </c>
      <c r="BH11814" t="s">
        <v>298</v>
      </c>
    </row>
    <row r="11815" spans="59:60" x14ac:dyDescent="0.25">
      <c r="BG11815">
        <v>11814</v>
      </c>
      <c r="BH11815" t="s">
        <v>299</v>
      </c>
    </row>
    <row r="11816" spans="59:60" x14ac:dyDescent="0.25">
      <c r="BG11816">
        <v>11815</v>
      </c>
      <c r="BH11816" t="s">
        <v>300</v>
      </c>
    </row>
    <row r="11817" spans="59:60" x14ac:dyDescent="0.25">
      <c r="BG11817">
        <v>11816</v>
      </c>
      <c r="BH11817" t="s">
        <v>301</v>
      </c>
    </row>
    <row r="11818" spans="59:60" x14ac:dyDescent="0.25">
      <c r="BG11818">
        <v>11817</v>
      </c>
      <c r="BH11818" t="s">
        <v>302</v>
      </c>
    </row>
    <row r="11819" spans="59:60" x14ac:dyDescent="0.25">
      <c r="BG11819">
        <v>11818</v>
      </c>
      <c r="BH11819" t="s">
        <v>303</v>
      </c>
    </row>
    <row r="11820" spans="59:60" x14ac:dyDescent="0.25">
      <c r="BG11820">
        <v>11819</v>
      </c>
      <c r="BH11820" t="s">
        <v>304</v>
      </c>
    </row>
    <row r="11821" spans="59:60" x14ac:dyDescent="0.25">
      <c r="BG11821">
        <v>11820</v>
      </c>
      <c r="BH11821" t="s">
        <v>305</v>
      </c>
    </row>
    <row r="11822" spans="59:60" x14ac:dyDescent="0.25">
      <c r="BG11822">
        <v>11821</v>
      </c>
      <c r="BH11822" t="s">
        <v>306</v>
      </c>
    </row>
    <row r="11823" spans="59:60" x14ac:dyDescent="0.25">
      <c r="BG11823">
        <v>11822</v>
      </c>
      <c r="BH11823" t="s">
        <v>307</v>
      </c>
    </row>
    <row r="11824" spans="59:60" x14ac:dyDescent="0.25">
      <c r="BG11824">
        <v>11823</v>
      </c>
      <c r="BH11824" t="s">
        <v>308</v>
      </c>
    </row>
    <row r="11825" spans="59:60" x14ac:dyDescent="0.25">
      <c r="BG11825">
        <v>11824</v>
      </c>
      <c r="BH11825" t="s">
        <v>309</v>
      </c>
    </row>
    <row r="11826" spans="59:60" x14ac:dyDescent="0.25">
      <c r="BG11826">
        <v>11825</v>
      </c>
      <c r="BH11826" t="s">
        <v>310</v>
      </c>
    </row>
    <row r="11827" spans="59:60" x14ac:dyDescent="0.25">
      <c r="BG11827">
        <v>11826</v>
      </c>
      <c r="BH11827" t="s">
        <v>311</v>
      </c>
    </row>
    <row r="11828" spans="59:60" x14ac:dyDescent="0.25">
      <c r="BG11828">
        <v>11827</v>
      </c>
      <c r="BH11828" t="s">
        <v>312</v>
      </c>
    </row>
    <row r="11829" spans="59:60" x14ac:dyDescent="0.25">
      <c r="BG11829">
        <v>11828</v>
      </c>
      <c r="BH11829" t="s">
        <v>313</v>
      </c>
    </row>
    <row r="11830" spans="59:60" x14ac:dyDescent="0.25">
      <c r="BG11830">
        <v>11829</v>
      </c>
      <c r="BH11830" t="s">
        <v>314</v>
      </c>
    </row>
    <row r="11831" spans="59:60" x14ac:dyDescent="0.25">
      <c r="BG11831">
        <v>11830</v>
      </c>
      <c r="BH11831" t="s">
        <v>315</v>
      </c>
    </row>
    <row r="11832" spans="59:60" x14ac:dyDescent="0.25">
      <c r="BG11832">
        <v>11831</v>
      </c>
      <c r="BH11832" t="s">
        <v>316</v>
      </c>
    </row>
    <row r="11833" spans="59:60" x14ac:dyDescent="0.25">
      <c r="BG11833">
        <v>11832</v>
      </c>
      <c r="BH11833" t="s">
        <v>317</v>
      </c>
    </row>
    <row r="11834" spans="59:60" x14ac:dyDescent="0.25">
      <c r="BG11834">
        <v>11833</v>
      </c>
      <c r="BH11834" t="s">
        <v>318</v>
      </c>
    </row>
    <row r="11835" spans="59:60" x14ac:dyDescent="0.25">
      <c r="BG11835">
        <v>11834</v>
      </c>
      <c r="BH11835" t="s">
        <v>319</v>
      </c>
    </row>
    <row r="11836" spans="59:60" x14ac:dyDescent="0.25">
      <c r="BG11836">
        <v>11835</v>
      </c>
      <c r="BH11836" t="s">
        <v>320</v>
      </c>
    </row>
    <row r="11837" spans="59:60" x14ac:dyDescent="0.25">
      <c r="BG11837">
        <v>11836</v>
      </c>
      <c r="BH11837" t="s">
        <v>321</v>
      </c>
    </row>
    <row r="11838" spans="59:60" x14ac:dyDescent="0.25">
      <c r="BG11838">
        <v>11837</v>
      </c>
      <c r="BH11838" t="s">
        <v>322</v>
      </c>
    </row>
    <row r="11839" spans="59:60" x14ac:dyDescent="0.25">
      <c r="BG11839">
        <v>11838</v>
      </c>
      <c r="BH11839" t="s">
        <v>323</v>
      </c>
    </row>
    <row r="11840" spans="59:60" x14ac:dyDescent="0.25">
      <c r="BG11840">
        <v>11839</v>
      </c>
      <c r="BH11840" t="s">
        <v>324</v>
      </c>
    </row>
    <row r="11841" spans="59:60" x14ac:dyDescent="0.25">
      <c r="BG11841">
        <v>11840</v>
      </c>
      <c r="BH11841" t="s">
        <v>325</v>
      </c>
    </row>
    <row r="11842" spans="59:60" x14ac:dyDescent="0.25">
      <c r="BG11842">
        <v>11841</v>
      </c>
      <c r="BH11842" t="s">
        <v>326</v>
      </c>
    </row>
    <row r="11843" spans="59:60" x14ac:dyDescent="0.25">
      <c r="BG11843">
        <v>11842</v>
      </c>
      <c r="BH11843" t="s">
        <v>327</v>
      </c>
    </row>
    <row r="11844" spans="59:60" x14ac:dyDescent="0.25">
      <c r="BG11844">
        <v>11843</v>
      </c>
      <c r="BH11844" t="s">
        <v>328</v>
      </c>
    </row>
    <row r="11845" spans="59:60" x14ac:dyDescent="0.25">
      <c r="BG11845">
        <v>11844</v>
      </c>
      <c r="BH11845" t="s">
        <v>329</v>
      </c>
    </row>
    <row r="11846" spans="59:60" x14ac:dyDescent="0.25">
      <c r="BG11846">
        <v>11845</v>
      </c>
      <c r="BH11846" t="s">
        <v>330</v>
      </c>
    </row>
    <row r="11847" spans="59:60" x14ac:dyDescent="0.25">
      <c r="BG11847">
        <v>11846</v>
      </c>
      <c r="BH11847" t="s">
        <v>331</v>
      </c>
    </row>
    <row r="11848" spans="59:60" x14ac:dyDescent="0.25">
      <c r="BG11848">
        <v>11847</v>
      </c>
      <c r="BH11848" t="s">
        <v>332</v>
      </c>
    </row>
    <row r="11849" spans="59:60" x14ac:dyDescent="0.25">
      <c r="BG11849">
        <v>11848</v>
      </c>
      <c r="BH11849" t="s">
        <v>333</v>
      </c>
    </row>
    <row r="11850" spans="59:60" x14ac:dyDescent="0.25">
      <c r="BG11850">
        <v>11849</v>
      </c>
      <c r="BH11850" t="s">
        <v>334</v>
      </c>
    </row>
    <row r="11851" spans="59:60" x14ac:dyDescent="0.25">
      <c r="BG11851">
        <v>11850</v>
      </c>
      <c r="BH11851" t="s">
        <v>335</v>
      </c>
    </row>
    <row r="11852" spans="59:60" x14ac:dyDescent="0.25">
      <c r="BG11852">
        <v>11851</v>
      </c>
      <c r="BH11852" t="s">
        <v>336</v>
      </c>
    </row>
    <row r="11853" spans="59:60" x14ac:dyDescent="0.25">
      <c r="BG11853">
        <v>11852</v>
      </c>
      <c r="BH11853" t="s">
        <v>337</v>
      </c>
    </row>
    <row r="11854" spans="59:60" x14ac:dyDescent="0.25">
      <c r="BG11854">
        <v>11853</v>
      </c>
      <c r="BH11854" t="s">
        <v>338</v>
      </c>
    </row>
    <row r="11855" spans="59:60" x14ac:dyDescent="0.25">
      <c r="BG11855">
        <v>11854</v>
      </c>
      <c r="BH11855" t="s">
        <v>339</v>
      </c>
    </row>
    <row r="11856" spans="59:60" x14ac:dyDescent="0.25">
      <c r="BG11856">
        <v>11855</v>
      </c>
      <c r="BH11856" t="s">
        <v>340</v>
      </c>
    </row>
    <row r="11857" spans="59:60" x14ac:dyDescent="0.25">
      <c r="BG11857">
        <v>11856</v>
      </c>
      <c r="BH11857" t="s">
        <v>341</v>
      </c>
    </row>
    <row r="11858" spans="59:60" x14ac:dyDescent="0.25">
      <c r="BG11858">
        <v>11857</v>
      </c>
      <c r="BH11858" t="s">
        <v>342</v>
      </c>
    </row>
    <row r="11859" spans="59:60" x14ac:dyDescent="0.25">
      <c r="BG11859">
        <v>11858</v>
      </c>
      <c r="BH11859" t="s">
        <v>343</v>
      </c>
    </row>
    <row r="11860" spans="59:60" x14ac:dyDescent="0.25">
      <c r="BG11860">
        <v>11859</v>
      </c>
      <c r="BH11860" t="s">
        <v>344</v>
      </c>
    </row>
    <row r="11861" spans="59:60" x14ac:dyDescent="0.25">
      <c r="BG11861">
        <v>11860</v>
      </c>
      <c r="BH11861" t="s">
        <v>345</v>
      </c>
    </row>
    <row r="11862" spans="59:60" x14ac:dyDescent="0.25">
      <c r="BG11862">
        <v>11861</v>
      </c>
      <c r="BH11862" t="s">
        <v>346</v>
      </c>
    </row>
    <row r="11863" spans="59:60" x14ac:dyDescent="0.25">
      <c r="BG11863">
        <v>11862</v>
      </c>
      <c r="BH11863" t="s">
        <v>347</v>
      </c>
    </row>
    <row r="11864" spans="59:60" x14ac:dyDescent="0.25">
      <c r="BG11864">
        <v>11863</v>
      </c>
      <c r="BH11864" t="s">
        <v>348</v>
      </c>
    </row>
    <row r="11865" spans="59:60" x14ac:dyDescent="0.25">
      <c r="BG11865">
        <v>11864</v>
      </c>
      <c r="BH11865" t="s">
        <v>349</v>
      </c>
    </row>
    <row r="11866" spans="59:60" x14ac:dyDescent="0.25">
      <c r="BG11866">
        <v>11865</v>
      </c>
      <c r="BH11866" t="s">
        <v>350</v>
      </c>
    </row>
    <row r="11867" spans="59:60" x14ac:dyDescent="0.25">
      <c r="BG11867">
        <v>11866</v>
      </c>
      <c r="BH11867" t="s">
        <v>351</v>
      </c>
    </row>
    <row r="11868" spans="59:60" x14ac:dyDescent="0.25">
      <c r="BG11868">
        <v>11867</v>
      </c>
      <c r="BH11868" t="s">
        <v>352</v>
      </c>
    </row>
    <row r="11869" spans="59:60" x14ac:dyDescent="0.25">
      <c r="BG11869">
        <v>11868</v>
      </c>
      <c r="BH11869" t="s">
        <v>293</v>
      </c>
    </row>
    <row r="11870" spans="59:60" x14ac:dyDescent="0.25">
      <c r="BG11870">
        <v>11869</v>
      </c>
      <c r="BH11870" t="s">
        <v>294</v>
      </c>
    </row>
    <row r="11871" spans="59:60" x14ac:dyDescent="0.25">
      <c r="BG11871">
        <v>11870</v>
      </c>
      <c r="BH11871" t="s">
        <v>295</v>
      </c>
    </row>
    <row r="11872" spans="59:60" x14ac:dyDescent="0.25">
      <c r="BG11872">
        <v>11871</v>
      </c>
      <c r="BH11872" t="s">
        <v>296</v>
      </c>
    </row>
    <row r="11873" spans="59:60" x14ac:dyDescent="0.25">
      <c r="BG11873">
        <v>11872</v>
      </c>
      <c r="BH11873" t="s">
        <v>297</v>
      </c>
    </row>
    <row r="11874" spans="59:60" x14ac:dyDescent="0.25">
      <c r="BG11874">
        <v>11873</v>
      </c>
      <c r="BH11874" t="s">
        <v>298</v>
      </c>
    </row>
    <row r="11875" spans="59:60" x14ac:dyDescent="0.25">
      <c r="BG11875">
        <v>11874</v>
      </c>
      <c r="BH11875" t="s">
        <v>299</v>
      </c>
    </row>
    <row r="11876" spans="59:60" x14ac:dyDescent="0.25">
      <c r="BG11876">
        <v>11875</v>
      </c>
      <c r="BH11876" t="s">
        <v>300</v>
      </c>
    </row>
    <row r="11877" spans="59:60" x14ac:dyDescent="0.25">
      <c r="BG11877">
        <v>11876</v>
      </c>
      <c r="BH11877" t="s">
        <v>301</v>
      </c>
    </row>
    <row r="11878" spans="59:60" x14ac:dyDescent="0.25">
      <c r="BG11878">
        <v>11877</v>
      </c>
      <c r="BH11878" t="s">
        <v>302</v>
      </c>
    </row>
    <row r="11879" spans="59:60" x14ac:dyDescent="0.25">
      <c r="BG11879">
        <v>11878</v>
      </c>
      <c r="BH11879" t="s">
        <v>303</v>
      </c>
    </row>
    <row r="11880" spans="59:60" x14ac:dyDescent="0.25">
      <c r="BG11880">
        <v>11879</v>
      </c>
      <c r="BH11880" t="s">
        <v>304</v>
      </c>
    </row>
    <row r="11881" spans="59:60" x14ac:dyDescent="0.25">
      <c r="BG11881">
        <v>11880</v>
      </c>
      <c r="BH11881" t="s">
        <v>305</v>
      </c>
    </row>
    <row r="11882" spans="59:60" x14ac:dyDescent="0.25">
      <c r="BG11882">
        <v>11881</v>
      </c>
      <c r="BH11882" t="s">
        <v>306</v>
      </c>
    </row>
    <row r="11883" spans="59:60" x14ac:dyDescent="0.25">
      <c r="BG11883">
        <v>11882</v>
      </c>
      <c r="BH11883" t="s">
        <v>307</v>
      </c>
    </row>
    <row r="11884" spans="59:60" x14ac:dyDescent="0.25">
      <c r="BG11884">
        <v>11883</v>
      </c>
      <c r="BH11884" t="s">
        <v>308</v>
      </c>
    </row>
    <row r="11885" spans="59:60" x14ac:dyDescent="0.25">
      <c r="BG11885">
        <v>11884</v>
      </c>
      <c r="BH11885" t="s">
        <v>309</v>
      </c>
    </row>
    <row r="11886" spans="59:60" x14ac:dyDescent="0.25">
      <c r="BG11886">
        <v>11885</v>
      </c>
      <c r="BH11886" t="s">
        <v>310</v>
      </c>
    </row>
    <row r="11887" spans="59:60" x14ac:dyDescent="0.25">
      <c r="BG11887">
        <v>11886</v>
      </c>
      <c r="BH11887" t="s">
        <v>311</v>
      </c>
    </row>
    <row r="11888" spans="59:60" x14ac:dyDescent="0.25">
      <c r="BG11888">
        <v>11887</v>
      </c>
      <c r="BH11888" t="s">
        <v>312</v>
      </c>
    </row>
    <row r="11889" spans="59:60" x14ac:dyDescent="0.25">
      <c r="BG11889">
        <v>11888</v>
      </c>
      <c r="BH11889" t="s">
        <v>313</v>
      </c>
    </row>
    <row r="11890" spans="59:60" x14ac:dyDescent="0.25">
      <c r="BG11890">
        <v>11889</v>
      </c>
      <c r="BH11890" t="s">
        <v>314</v>
      </c>
    </row>
    <row r="11891" spans="59:60" x14ac:dyDescent="0.25">
      <c r="BG11891">
        <v>11890</v>
      </c>
      <c r="BH11891" t="s">
        <v>315</v>
      </c>
    </row>
    <row r="11892" spans="59:60" x14ac:dyDescent="0.25">
      <c r="BG11892">
        <v>11891</v>
      </c>
      <c r="BH11892" t="s">
        <v>316</v>
      </c>
    </row>
    <row r="11893" spans="59:60" x14ac:dyDescent="0.25">
      <c r="BG11893">
        <v>11892</v>
      </c>
      <c r="BH11893" t="s">
        <v>317</v>
      </c>
    </row>
    <row r="11894" spans="59:60" x14ac:dyDescent="0.25">
      <c r="BG11894">
        <v>11893</v>
      </c>
      <c r="BH11894" t="s">
        <v>318</v>
      </c>
    </row>
    <row r="11895" spans="59:60" x14ac:dyDescent="0.25">
      <c r="BG11895">
        <v>11894</v>
      </c>
      <c r="BH11895" t="s">
        <v>319</v>
      </c>
    </row>
    <row r="11896" spans="59:60" x14ac:dyDescent="0.25">
      <c r="BG11896">
        <v>11895</v>
      </c>
      <c r="BH11896" t="s">
        <v>320</v>
      </c>
    </row>
    <row r="11897" spans="59:60" x14ac:dyDescent="0.25">
      <c r="BG11897">
        <v>11896</v>
      </c>
      <c r="BH11897" t="s">
        <v>321</v>
      </c>
    </row>
    <row r="11898" spans="59:60" x14ac:dyDescent="0.25">
      <c r="BG11898">
        <v>11897</v>
      </c>
      <c r="BH11898" t="s">
        <v>322</v>
      </c>
    </row>
    <row r="11899" spans="59:60" x14ac:dyDescent="0.25">
      <c r="BG11899">
        <v>11898</v>
      </c>
      <c r="BH11899" t="s">
        <v>323</v>
      </c>
    </row>
    <row r="11900" spans="59:60" x14ac:dyDescent="0.25">
      <c r="BG11900">
        <v>11899</v>
      </c>
      <c r="BH11900" t="s">
        <v>324</v>
      </c>
    </row>
    <row r="11901" spans="59:60" x14ac:dyDescent="0.25">
      <c r="BG11901">
        <v>11900</v>
      </c>
      <c r="BH11901" t="s">
        <v>325</v>
      </c>
    </row>
    <row r="11902" spans="59:60" x14ac:dyDescent="0.25">
      <c r="BG11902">
        <v>11901</v>
      </c>
      <c r="BH11902" t="s">
        <v>326</v>
      </c>
    </row>
    <row r="11903" spans="59:60" x14ac:dyDescent="0.25">
      <c r="BG11903">
        <v>11902</v>
      </c>
      <c r="BH11903" t="s">
        <v>327</v>
      </c>
    </row>
    <row r="11904" spans="59:60" x14ac:dyDescent="0.25">
      <c r="BG11904">
        <v>11903</v>
      </c>
      <c r="BH11904" t="s">
        <v>328</v>
      </c>
    </row>
    <row r="11905" spans="59:60" x14ac:dyDescent="0.25">
      <c r="BG11905">
        <v>11904</v>
      </c>
      <c r="BH11905" t="s">
        <v>329</v>
      </c>
    </row>
    <row r="11906" spans="59:60" x14ac:dyDescent="0.25">
      <c r="BG11906">
        <v>11905</v>
      </c>
      <c r="BH11906" t="s">
        <v>330</v>
      </c>
    </row>
    <row r="11907" spans="59:60" x14ac:dyDescent="0.25">
      <c r="BG11907">
        <v>11906</v>
      </c>
      <c r="BH11907" t="s">
        <v>331</v>
      </c>
    </row>
    <row r="11908" spans="59:60" x14ac:dyDescent="0.25">
      <c r="BG11908">
        <v>11907</v>
      </c>
      <c r="BH11908" t="s">
        <v>332</v>
      </c>
    </row>
    <row r="11909" spans="59:60" x14ac:dyDescent="0.25">
      <c r="BG11909">
        <v>11908</v>
      </c>
      <c r="BH11909" t="s">
        <v>333</v>
      </c>
    </row>
    <row r="11910" spans="59:60" x14ac:dyDescent="0.25">
      <c r="BG11910">
        <v>11909</v>
      </c>
      <c r="BH11910" t="s">
        <v>334</v>
      </c>
    </row>
    <row r="11911" spans="59:60" x14ac:dyDescent="0.25">
      <c r="BG11911">
        <v>11910</v>
      </c>
      <c r="BH11911" t="s">
        <v>335</v>
      </c>
    </row>
    <row r="11912" spans="59:60" x14ac:dyDescent="0.25">
      <c r="BG11912">
        <v>11911</v>
      </c>
      <c r="BH11912" t="s">
        <v>336</v>
      </c>
    </row>
    <row r="11913" spans="59:60" x14ac:dyDescent="0.25">
      <c r="BG11913">
        <v>11912</v>
      </c>
      <c r="BH11913" t="s">
        <v>337</v>
      </c>
    </row>
    <row r="11914" spans="59:60" x14ac:dyDescent="0.25">
      <c r="BG11914">
        <v>11913</v>
      </c>
      <c r="BH11914" t="s">
        <v>338</v>
      </c>
    </row>
    <row r="11915" spans="59:60" x14ac:dyDescent="0.25">
      <c r="BG11915">
        <v>11914</v>
      </c>
      <c r="BH11915" t="s">
        <v>339</v>
      </c>
    </row>
    <row r="11916" spans="59:60" x14ac:dyDescent="0.25">
      <c r="BG11916">
        <v>11915</v>
      </c>
      <c r="BH11916" t="s">
        <v>340</v>
      </c>
    </row>
    <row r="11917" spans="59:60" x14ac:dyDescent="0.25">
      <c r="BG11917">
        <v>11916</v>
      </c>
      <c r="BH11917" t="s">
        <v>341</v>
      </c>
    </row>
    <row r="11918" spans="59:60" x14ac:dyDescent="0.25">
      <c r="BG11918">
        <v>11917</v>
      </c>
      <c r="BH11918" t="s">
        <v>342</v>
      </c>
    </row>
    <row r="11919" spans="59:60" x14ac:dyDescent="0.25">
      <c r="BG11919">
        <v>11918</v>
      </c>
      <c r="BH11919" t="s">
        <v>343</v>
      </c>
    </row>
    <row r="11920" spans="59:60" x14ac:dyDescent="0.25">
      <c r="BG11920">
        <v>11919</v>
      </c>
      <c r="BH11920" t="s">
        <v>344</v>
      </c>
    </row>
    <row r="11921" spans="59:60" x14ac:dyDescent="0.25">
      <c r="BG11921">
        <v>11920</v>
      </c>
      <c r="BH11921" t="s">
        <v>345</v>
      </c>
    </row>
    <row r="11922" spans="59:60" x14ac:dyDescent="0.25">
      <c r="BG11922">
        <v>11921</v>
      </c>
      <c r="BH11922" t="s">
        <v>346</v>
      </c>
    </row>
    <row r="11923" spans="59:60" x14ac:dyDescent="0.25">
      <c r="BG11923">
        <v>11922</v>
      </c>
      <c r="BH11923" t="s">
        <v>347</v>
      </c>
    </row>
    <row r="11924" spans="59:60" x14ac:dyDescent="0.25">
      <c r="BG11924">
        <v>11923</v>
      </c>
      <c r="BH11924" t="s">
        <v>348</v>
      </c>
    </row>
    <row r="11925" spans="59:60" x14ac:dyDescent="0.25">
      <c r="BG11925">
        <v>11924</v>
      </c>
      <c r="BH11925" t="s">
        <v>349</v>
      </c>
    </row>
    <row r="11926" spans="59:60" x14ac:dyDescent="0.25">
      <c r="BG11926">
        <v>11925</v>
      </c>
      <c r="BH11926" t="s">
        <v>350</v>
      </c>
    </row>
    <row r="11927" spans="59:60" x14ac:dyDescent="0.25">
      <c r="BG11927">
        <v>11926</v>
      </c>
      <c r="BH11927" t="s">
        <v>351</v>
      </c>
    </row>
    <row r="11928" spans="59:60" x14ac:dyDescent="0.25">
      <c r="BG11928">
        <v>11927</v>
      </c>
      <c r="BH11928" t="s">
        <v>352</v>
      </c>
    </row>
    <row r="11929" spans="59:60" x14ac:dyDescent="0.25">
      <c r="BG11929">
        <v>11928</v>
      </c>
      <c r="BH11929" t="s">
        <v>293</v>
      </c>
    </row>
    <row r="11930" spans="59:60" x14ac:dyDescent="0.25">
      <c r="BG11930">
        <v>11929</v>
      </c>
      <c r="BH11930" t="s">
        <v>294</v>
      </c>
    </row>
    <row r="11931" spans="59:60" x14ac:dyDescent="0.25">
      <c r="BG11931">
        <v>11930</v>
      </c>
      <c r="BH11931" t="s">
        <v>295</v>
      </c>
    </row>
    <row r="11932" spans="59:60" x14ac:dyDescent="0.25">
      <c r="BG11932">
        <v>11931</v>
      </c>
      <c r="BH11932" t="s">
        <v>296</v>
      </c>
    </row>
    <row r="11933" spans="59:60" x14ac:dyDescent="0.25">
      <c r="BG11933">
        <v>11932</v>
      </c>
      <c r="BH11933" t="s">
        <v>297</v>
      </c>
    </row>
    <row r="11934" spans="59:60" x14ac:dyDescent="0.25">
      <c r="BG11934">
        <v>11933</v>
      </c>
      <c r="BH11934" t="s">
        <v>298</v>
      </c>
    </row>
    <row r="11935" spans="59:60" x14ac:dyDescent="0.25">
      <c r="BG11935">
        <v>11934</v>
      </c>
      <c r="BH11935" t="s">
        <v>299</v>
      </c>
    </row>
    <row r="11936" spans="59:60" x14ac:dyDescent="0.25">
      <c r="BG11936">
        <v>11935</v>
      </c>
      <c r="BH11936" t="s">
        <v>300</v>
      </c>
    </row>
    <row r="11937" spans="59:60" x14ac:dyDescent="0.25">
      <c r="BG11937">
        <v>11936</v>
      </c>
      <c r="BH11937" t="s">
        <v>301</v>
      </c>
    </row>
    <row r="11938" spans="59:60" x14ac:dyDescent="0.25">
      <c r="BG11938">
        <v>11937</v>
      </c>
      <c r="BH11938" t="s">
        <v>302</v>
      </c>
    </row>
    <row r="11939" spans="59:60" x14ac:dyDescent="0.25">
      <c r="BG11939">
        <v>11938</v>
      </c>
      <c r="BH11939" t="s">
        <v>303</v>
      </c>
    </row>
    <row r="11940" spans="59:60" x14ac:dyDescent="0.25">
      <c r="BG11940">
        <v>11939</v>
      </c>
      <c r="BH11940" t="s">
        <v>304</v>
      </c>
    </row>
    <row r="11941" spans="59:60" x14ac:dyDescent="0.25">
      <c r="BG11941">
        <v>11940</v>
      </c>
      <c r="BH11941" t="s">
        <v>305</v>
      </c>
    </row>
    <row r="11942" spans="59:60" x14ac:dyDescent="0.25">
      <c r="BG11942">
        <v>11941</v>
      </c>
      <c r="BH11942" t="s">
        <v>306</v>
      </c>
    </row>
    <row r="11943" spans="59:60" x14ac:dyDescent="0.25">
      <c r="BG11943">
        <v>11942</v>
      </c>
      <c r="BH11943" t="s">
        <v>307</v>
      </c>
    </row>
    <row r="11944" spans="59:60" x14ac:dyDescent="0.25">
      <c r="BG11944">
        <v>11943</v>
      </c>
      <c r="BH11944" t="s">
        <v>308</v>
      </c>
    </row>
    <row r="11945" spans="59:60" x14ac:dyDescent="0.25">
      <c r="BG11945">
        <v>11944</v>
      </c>
      <c r="BH11945" t="s">
        <v>309</v>
      </c>
    </row>
    <row r="11946" spans="59:60" x14ac:dyDescent="0.25">
      <c r="BG11946">
        <v>11945</v>
      </c>
      <c r="BH11946" t="s">
        <v>310</v>
      </c>
    </row>
    <row r="11947" spans="59:60" x14ac:dyDescent="0.25">
      <c r="BG11947">
        <v>11946</v>
      </c>
      <c r="BH11947" t="s">
        <v>311</v>
      </c>
    </row>
    <row r="11948" spans="59:60" x14ac:dyDescent="0.25">
      <c r="BG11948">
        <v>11947</v>
      </c>
      <c r="BH11948" t="s">
        <v>312</v>
      </c>
    </row>
    <row r="11949" spans="59:60" x14ac:dyDescent="0.25">
      <c r="BG11949">
        <v>11948</v>
      </c>
      <c r="BH11949" t="s">
        <v>313</v>
      </c>
    </row>
    <row r="11950" spans="59:60" x14ac:dyDescent="0.25">
      <c r="BG11950">
        <v>11949</v>
      </c>
      <c r="BH11950" t="s">
        <v>314</v>
      </c>
    </row>
    <row r="11951" spans="59:60" x14ac:dyDescent="0.25">
      <c r="BG11951">
        <v>11950</v>
      </c>
      <c r="BH11951" t="s">
        <v>315</v>
      </c>
    </row>
    <row r="11952" spans="59:60" x14ac:dyDescent="0.25">
      <c r="BG11952">
        <v>11951</v>
      </c>
      <c r="BH11952" t="s">
        <v>316</v>
      </c>
    </row>
    <row r="11953" spans="59:60" x14ac:dyDescent="0.25">
      <c r="BG11953">
        <v>11952</v>
      </c>
      <c r="BH11953" t="s">
        <v>317</v>
      </c>
    </row>
    <row r="11954" spans="59:60" x14ac:dyDescent="0.25">
      <c r="BG11954">
        <v>11953</v>
      </c>
      <c r="BH11954" t="s">
        <v>318</v>
      </c>
    </row>
    <row r="11955" spans="59:60" x14ac:dyDescent="0.25">
      <c r="BG11955">
        <v>11954</v>
      </c>
      <c r="BH11955" t="s">
        <v>319</v>
      </c>
    </row>
    <row r="11956" spans="59:60" x14ac:dyDescent="0.25">
      <c r="BG11956">
        <v>11955</v>
      </c>
      <c r="BH11956" t="s">
        <v>320</v>
      </c>
    </row>
    <row r="11957" spans="59:60" x14ac:dyDescent="0.25">
      <c r="BG11957">
        <v>11956</v>
      </c>
      <c r="BH11957" t="s">
        <v>321</v>
      </c>
    </row>
    <row r="11958" spans="59:60" x14ac:dyDescent="0.25">
      <c r="BG11958">
        <v>11957</v>
      </c>
      <c r="BH11958" t="s">
        <v>322</v>
      </c>
    </row>
    <row r="11959" spans="59:60" x14ac:dyDescent="0.25">
      <c r="BG11959">
        <v>11958</v>
      </c>
      <c r="BH11959" t="s">
        <v>323</v>
      </c>
    </row>
    <row r="11960" spans="59:60" x14ac:dyDescent="0.25">
      <c r="BG11960">
        <v>11959</v>
      </c>
      <c r="BH11960" t="s">
        <v>324</v>
      </c>
    </row>
    <row r="11961" spans="59:60" x14ac:dyDescent="0.25">
      <c r="BG11961">
        <v>11960</v>
      </c>
      <c r="BH11961" t="s">
        <v>325</v>
      </c>
    </row>
    <row r="11962" spans="59:60" x14ac:dyDescent="0.25">
      <c r="BG11962">
        <v>11961</v>
      </c>
      <c r="BH11962" t="s">
        <v>326</v>
      </c>
    </row>
    <row r="11963" spans="59:60" x14ac:dyDescent="0.25">
      <c r="BG11963">
        <v>11962</v>
      </c>
      <c r="BH11963" t="s">
        <v>327</v>
      </c>
    </row>
    <row r="11964" spans="59:60" x14ac:dyDescent="0.25">
      <c r="BG11964">
        <v>11963</v>
      </c>
      <c r="BH11964" t="s">
        <v>328</v>
      </c>
    </row>
    <row r="11965" spans="59:60" x14ac:dyDescent="0.25">
      <c r="BG11965">
        <v>11964</v>
      </c>
      <c r="BH11965" t="s">
        <v>329</v>
      </c>
    </row>
    <row r="11966" spans="59:60" x14ac:dyDescent="0.25">
      <c r="BG11966">
        <v>11965</v>
      </c>
      <c r="BH11966" t="s">
        <v>330</v>
      </c>
    </row>
    <row r="11967" spans="59:60" x14ac:dyDescent="0.25">
      <c r="BG11967">
        <v>11966</v>
      </c>
      <c r="BH11967" t="s">
        <v>331</v>
      </c>
    </row>
    <row r="11968" spans="59:60" x14ac:dyDescent="0.25">
      <c r="BG11968">
        <v>11967</v>
      </c>
      <c r="BH11968" t="s">
        <v>332</v>
      </c>
    </row>
    <row r="11969" spans="59:60" x14ac:dyDescent="0.25">
      <c r="BG11969">
        <v>11968</v>
      </c>
      <c r="BH11969" t="s">
        <v>333</v>
      </c>
    </row>
    <row r="11970" spans="59:60" x14ac:dyDescent="0.25">
      <c r="BG11970">
        <v>11969</v>
      </c>
      <c r="BH11970" t="s">
        <v>334</v>
      </c>
    </row>
    <row r="11971" spans="59:60" x14ac:dyDescent="0.25">
      <c r="BG11971">
        <v>11970</v>
      </c>
      <c r="BH11971" t="s">
        <v>335</v>
      </c>
    </row>
    <row r="11972" spans="59:60" x14ac:dyDescent="0.25">
      <c r="BG11972">
        <v>11971</v>
      </c>
      <c r="BH11972" t="s">
        <v>336</v>
      </c>
    </row>
    <row r="11973" spans="59:60" x14ac:dyDescent="0.25">
      <c r="BG11973">
        <v>11972</v>
      </c>
      <c r="BH11973" t="s">
        <v>337</v>
      </c>
    </row>
    <row r="11974" spans="59:60" x14ac:dyDescent="0.25">
      <c r="BG11974">
        <v>11973</v>
      </c>
      <c r="BH11974" t="s">
        <v>338</v>
      </c>
    </row>
    <row r="11975" spans="59:60" x14ac:dyDescent="0.25">
      <c r="BG11975">
        <v>11974</v>
      </c>
      <c r="BH11975" t="s">
        <v>339</v>
      </c>
    </row>
    <row r="11976" spans="59:60" x14ac:dyDescent="0.25">
      <c r="BG11976">
        <v>11975</v>
      </c>
      <c r="BH11976" t="s">
        <v>340</v>
      </c>
    </row>
    <row r="11977" spans="59:60" x14ac:dyDescent="0.25">
      <c r="BG11977">
        <v>11976</v>
      </c>
      <c r="BH11977" t="s">
        <v>341</v>
      </c>
    </row>
    <row r="11978" spans="59:60" x14ac:dyDescent="0.25">
      <c r="BG11978">
        <v>11977</v>
      </c>
      <c r="BH11978" t="s">
        <v>342</v>
      </c>
    </row>
    <row r="11979" spans="59:60" x14ac:dyDescent="0.25">
      <c r="BG11979">
        <v>11978</v>
      </c>
      <c r="BH11979" t="s">
        <v>343</v>
      </c>
    </row>
    <row r="11980" spans="59:60" x14ac:dyDescent="0.25">
      <c r="BG11980">
        <v>11979</v>
      </c>
      <c r="BH11980" t="s">
        <v>344</v>
      </c>
    </row>
    <row r="11981" spans="59:60" x14ac:dyDescent="0.25">
      <c r="BG11981">
        <v>11980</v>
      </c>
      <c r="BH11981" t="s">
        <v>345</v>
      </c>
    </row>
    <row r="11982" spans="59:60" x14ac:dyDescent="0.25">
      <c r="BG11982">
        <v>11981</v>
      </c>
      <c r="BH11982" t="s">
        <v>346</v>
      </c>
    </row>
    <row r="11983" spans="59:60" x14ac:dyDescent="0.25">
      <c r="BG11983">
        <v>11982</v>
      </c>
      <c r="BH11983" t="s">
        <v>347</v>
      </c>
    </row>
    <row r="11984" spans="59:60" x14ac:dyDescent="0.25">
      <c r="BG11984">
        <v>11983</v>
      </c>
      <c r="BH11984" t="s">
        <v>348</v>
      </c>
    </row>
    <row r="11985" spans="59:60" x14ac:dyDescent="0.25">
      <c r="BG11985">
        <v>11984</v>
      </c>
      <c r="BH11985" t="s">
        <v>349</v>
      </c>
    </row>
    <row r="11986" spans="59:60" x14ac:dyDescent="0.25">
      <c r="BG11986">
        <v>11985</v>
      </c>
      <c r="BH11986" t="s">
        <v>350</v>
      </c>
    </row>
    <row r="11987" spans="59:60" x14ac:dyDescent="0.25">
      <c r="BG11987">
        <v>11986</v>
      </c>
      <c r="BH11987" t="s">
        <v>351</v>
      </c>
    </row>
    <row r="11988" spans="59:60" x14ac:dyDescent="0.25">
      <c r="BG11988">
        <v>11987</v>
      </c>
      <c r="BH11988" t="s">
        <v>352</v>
      </c>
    </row>
    <row r="11989" spans="59:60" x14ac:dyDescent="0.25">
      <c r="BG11989">
        <v>11988</v>
      </c>
      <c r="BH11989" t="s">
        <v>293</v>
      </c>
    </row>
    <row r="11990" spans="59:60" x14ac:dyDescent="0.25">
      <c r="BG11990">
        <v>11989</v>
      </c>
      <c r="BH11990" t="s">
        <v>294</v>
      </c>
    </row>
    <row r="11991" spans="59:60" x14ac:dyDescent="0.25">
      <c r="BG11991">
        <v>11990</v>
      </c>
      <c r="BH11991" t="s">
        <v>295</v>
      </c>
    </row>
    <row r="11992" spans="59:60" x14ac:dyDescent="0.25">
      <c r="BG11992">
        <v>11991</v>
      </c>
      <c r="BH11992" t="s">
        <v>296</v>
      </c>
    </row>
    <row r="11993" spans="59:60" x14ac:dyDescent="0.25">
      <c r="BG11993">
        <v>11992</v>
      </c>
      <c r="BH11993" t="s">
        <v>297</v>
      </c>
    </row>
    <row r="11994" spans="59:60" x14ac:dyDescent="0.25">
      <c r="BG11994">
        <v>11993</v>
      </c>
      <c r="BH11994" t="s">
        <v>298</v>
      </c>
    </row>
    <row r="11995" spans="59:60" x14ac:dyDescent="0.25">
      <c r="BG11995">
        <v>11994</v>
      </c>
      <c r="BH11995" t="s">
        <v>299</v>
      </c>
    </row>
    <row r="11996" spans="59:60" x14ac:dyDescent="0.25">
      <c r="BG11996">
        <v>11995</v>
      </c>
      <c r="BH11996" t="s">
        <v>300</v>
      </c>
    </row>
    <row r="11997" spans="59:60" x14ac:dyDescent="0.25">
      <c r="BG11997">
        <v>11996</v>
      </c>
      <c r="BH11997" t="s">
        <v>301</v>
      </c>
    </row>
    <row r="11998" spans="59:60" x14ac:dyDescent="0.25">
      <c r="BG11998">
        <v>11997</v>
      </c>
      <c r="BH11998" t="s">
        <v>302</v>
      </c>
    </row>
    <row r="11999" spans="59:60" x14ac:dyDescent="0.25">
      <c r="BG11999">
        <v>11998</v>
      </c>
      <c r="BH11999" t="s">
        <v>303</v>
      </c>
    </row>
    <row r="12000" spans="59:60" x14ac:dyDescent="0.25">
      <c r="BG12000">
        <v>11999</v>
      </c>
      <c r="BH12000" t="s">
        <v>304</v>
      </c>
    </row>
    <row r="12001" spans="59:60" x14ac:dyDescent="0.25">
      <c r="BG12001">
        <v>12000</v>
      </c>
      <c r="BH12001" t="s">
        <v>305</v>
      </c>
    </row>
    <row r="12002" spans="59:60" x14ac:dyDescent="0.25">
      <c r="BG12002">
        <v>12001</v>
      </c>
      <c r="BH12002" t="s">
        <v>306</v>
      </c>
    </row>
    <row r="12003" spans="59:60" x14ac:dyDescent="0.25">
      <c r="BG12003">
        <v>12002</v>
      </c>
      <c r="BH12003" t="s">
        <v>307</v>
      </c>
    </row>
    <row r="12004" spans="59:60" x14ac:dyDescent="0.25">
      <c r="BG12004">
        <v>12003</v>
      </c>
      <c r="BH12004" t="s">
        <v>308</v>
      </c>
    </row>
    <row r="12005" spans="59:60" x14ac:dyDescent="0.25">
      <c r="BG12005">
        <v>12004</v>
      </c>
      <c r="BH12005" t="s">
        <v>309</v>
      </c>
    </row>
    <row r="12006" spans="59:60" x14ac:dyDescent="0.25">
      <c r="BG12006">
        <v>12005</v>
      </c>
      <c r="BH12006" t="s">
        <v>310</v>
      </c>
    </row>
    <row r="12007" spans="59:60" x14ac:dyDescent="0.25">
      <c r="BG12007">
        <v>12006</v>
      </c>
      <c r="BH12007" t="s">
        <v>311</v>
      </c>
    </row>
    <row r="12008" spans="59:60" x14ac:dyDescent="0.25">
      <c r="BG12008">
        <v>12007</v>
      </c>
      <c r="BH12008" t="s">
        <v>312</v>
      </c>
    </row>
    <row r="12009" spans="59:60" x14ac:dyDescent="0.25">
      <c r="BG12009">
        <v>12008</v>
      </c>
      <c r="BH12009" t="s">
        <v>313</v>
      </c>
    </row>
    <row r="12010" spans="59:60" x14ac:dyDescent="0.25">
      <c r="BG12010">
        <v>12009</v>
      </c>
      <c r="BH12010" t="s">
        <v>314</v>
      </c>
    </row>
    <row r="12011" spans="59:60" x14ac:dyDescent="0.25">
      <c r="BG12011">
        <v>12010</v>
      </c>
      <c r="BH12011" t="s">
        <v>315</v>
      </c>
    </row>
    <row r="12012" spans="59:60" x14ac:dyDescent="0.25">
      <c r="BG12012">
        <v>12011</v>
      </c>
      <c r="BH12012" t="s">
        <v>316</v>
      </c>
    </row>
    <row r="12013" spans="59:60" x14ac:dyDescent="0.25">
      <c r="BG12013">
        <v>12012</v>
      </c>
      <c r="BH12013" t="s">
        <v>317</v>
      </c>
    </row>
    <row r="12014" spans="59:60" x14ac:dyDescent="0.25">
      <c r="BG12014">
        <v>12013</v>
      </c>
      <c r="BH12014" t="s">
        <v>318</v>
      </c>
    </row>
    <row r="12015" spans="59:60" x14ac:dyDescent="0.25">
      <c r="BG12015">
        <v>12014</v>
      </c>
      <c r="BH12015" t="s">
        <v>319</v>
      </c>
    </row>
    <row r="12016" spans="59:60" x14ac:dyDescent="0.25">
      <c r="BG12016">
        <v>12015</v>
      </c>
      <c r="BH12016" t="s">
        <v>320</v>
      </c>
    </row>
    <row r="12017" spans="59:60" x14ac:dyDescent="0.25">
      <c r="BG12017">
        <v>12016</v>
      </c>
      <c r="BH12017" t="s">
        <v>321</v>
      </c>
    </row>
    <row r="12018" spans="59:60" x14ac:dyDescent="0.25">
      <c r="BG12018">
        <v>12017</v>
      </c>
      <c r="BH12018" t="s">
        <v>322</v>
      </c>
    </row>
    <row r="12019" spans="59:60" x14ac:dyDescent="0.25">
      <c r="BG12019">
        <v>12018</v>
      </c>
      <c r="BH12019" t="s">
        <v>323</v>
      </c>
    </row>
    <row r="12020" spans="59:60" x14ac:dyDescent="0.25">
      <c r="BG12020">
        <v>12019</v>
      </c>
      <c r="BH12020" t="s">
        <v>324</v>
      </c>
    </row>
    <row r="12021" spans="59:60" x14ac:dyDescent="0.25">
      <c r="BG12021">
        <v>12020</v>
      </c>
      <c r="BH12021" t="s">
        <v>325</v>
      </c>
    </row>
    <row r="12022" spans="59:60" x14ac:dyDescent="0.25">
      <c r="BG12022">
        <v>12021</v>
      </c>
      <c r="BH12022" t="s">
        <v>326</v>
      </c>
    </row>
    <row r="12023" spans="59:60" x14ac:dyDescent="0.25">
      <c r="BG12023">
        <v>12022</v>
      </c>
      <c r="BH12023" t="s">
        <v>327</v>
      </c>
    </row>
    <row r="12024" spans="59:60" x14ac:dyDescent="0.25">
      <c r="BG12024">
        <v>12023</v>
      </c>
      <c r="BH12024" t="s">
        <v>328</v>
      </c>
    </row>
    <row r="12025" spans="59:60" x14ac:dyDescent="0.25">
      <c r="BG12025">
        <v>12024</v>
      </c>
      <c r="BH12025" t="s">
        <v>329</v>
      </c>
    </row>
    <row r="12026" spans="59:60" x14ac:dyDescent="0.25">
      <c r="BG12026">
        <v>12025</v>
      </c>
      <c r="BH12026" t="s">
        <v>330</v>
      </c>
    </row>
    <row r="12027" spans="59:60" x14ac:dyDescent="0.25">
      <c r="BG12027">
        <v>12026</v>
      </c>
      <c r="BH12027" t="s">
        <v>331</v>
      </c>
    </row>
    <row r="12028" spans="59:60" x14ac:dyDescent="0.25">
      <c r="BG12028">
        <v>12027</v>
      </c>
      <c r="BH12028" t="s">
        <v>332</v>
      </c>
    </row>
    <row r="12029" spans="59:60" x14ac:dyDescent="0.25">
      <c r="BG12029">
        <v>12028</v>
      </c>
      <c r="BH12029" t="s">
        <v>333</v>
      </c>
    </row>
    <row r="12030" spans="59:60" x14ac:dyDescent="0.25">
      <c r="BG12030">
        <v>12029</v>
      </c>
      <c r="BH12030" t="s">
        <v>334</v>
      </c>
    </row>
    <row r="12031" spans="59:60" x14ac:dyDescent="0.25">
      <c r="BG12031">
        <v>12030</v>
      </c>
      <c r="BH12031" t="s">
        <v>335</v>
      </c>
    </row>
    <row r="12032" spans="59:60" x14ac:dyDescent="0.25">
      <c r="BG12032">
        <v>12031</v>
      </c>
      <c r="BH12032" t="s">
        <v>336</v>
      </c>
    </row>
    <row r="12033" spans="59:60" x14ac:dyDescent="0.25">
      <c r="BG12033">
        <v>12032</v>
      </c>
      <c r="BH12033" t="s">
        <v>337</v>
      </c>
    </row>
    <row r="12034" spans="59:60" x14ac:dyDescent="0.25">
      <c r="BG12034">
        <v>12033</v>
      </c>
      <c r="BH12034" t="s">
        <v>338</v>
      </c>
    </row>
    <row r="12035" spans="59:60" x14ac:dyDescent="0.25">
      <c r="BG12035">
        <v>12034</v>
      </c>
      <c r="BH12035" t="s">
        <v>339</v>
      </c>
    </row>
    <row r="12036" spans="59:60" x14ac:dyDescent="0.25">
      <c r="BG12036">
        <v>12035</v>
      </c>
      <c r="BH12036" t="s">
        <v>340</v>
      </c>
    </row>
    <row r="12037" spans="59:60" x14ac:dyDescent="0.25">
      <c r="BG12037">
        <v>12036</v>
      </c>
      <c r="BH12037" t="s">
        <v>341</v>
      </c>
    </row>
    <row r="12038" spans="59:60" x14ac:dyDescent="0.25">
      <c r="BG12038">
        <v>12037</v>
      </c>
      <c r="BH12038" t="s">
        <v>342</v>
      </c>
    </row>
    <row r="12039" spans="59:60" x14ac:dyDescent="0.25">
      <c r="BG12039">
        <v>12038</v>
      </c>
      <c r="BH12039" t="s">
        <v>343</v>
      </c>
    </row>
    <row r="12040" spans="59:60" x14ac:dyDescent="0.25">
      <c r="BG12040">
        <v>12039</v>
      </c>
      <c r="BH12040" t="s">
        <v>344</v>
      </c>
    </row>
    <row r="12041" spans="59:60" x14ac:dyDescent="0.25">
      <c r="BG12041">
        <v>12040</v>
      </c>
      <c r="BH12041" t="s">
        <v>345</v>
      </c>
    </row>
    <row r="12042" spans="59:60" x14ac:dyDescent="0.25">
      <c r="BG12042">
        <v>12041</v>
      </c>
      <c r="BH12042" t="s">
        <v>346</v>
      </c>
    </row>
    <row r="12043" spans="59:60" x14ac:dyDescent="0.25">
      <c r="BG12043">
        <v>12042</v>
      </c>
      <c r="BH12043" t="s">
        <v>347</v>
      </c>
    </row>
    <row r="12044" spans="59:60" x14ac:dyDescent="0.25">
      <c r="BG12044">
        <v>12043</v>
      </c>
      <c r="BH12044" t="s">
        <v>348</v>
      </c>
    </row>
    <row r="12045" spans="59:60" x14ac:dyDescent="0.25">
      <c r="BG12045">
        <v>12044</v>
      </c>
      <c r="BH12045" t="s">
        <v>349</v>
      </c>
    </row>
    <row r="12046" spans="59:60" x14ac:dyDescent="0.25">
      <c r="BG12046">
        <v>12045</v>
      </c>
      <c r="BH12046" t="s">
        <v>350</v>
      </c>
    </row>
    <row r="12047" spans="59:60" x14ac:dyDescent="0.25">
      <c r="BG12047">
        <v>12046</v>
      </c>
      <c r="BH12047" t="s">
        <v>351</v>
      </c>
    </row>
    <row r="12048" spans="59:60" x14ac:dyDescent="0.25">
      <c r="BG12048">
        <v>12047</v>
      </c>
      <c r="BH12048" t="s">
        <v>352</v>
      </c>
    </row>
    <row r="12049" spans="59:60" x14ac:dyDescent="0.25">
      <c r="BG12049">
        <v>12048</v>
      </c>
      <c r="BH12049" t="s">
        <v>293</v>
      </c>
    </row>
    <row r="12050" spans="59:60" x14ac:dyDescent="0.25">
      <c r="BG12050">
        <v>12049</v>
      </c>
      <c r="BH12050" t="s">
        <v>294</v>
      </c>
    </row>
    <row r="12051" spans="59:60" x14ac:dyDescent="0.25">
      <c r="BG12051">
        <v>12050</v>
      </c>
      <c r="BH12051" t="s">
        <v>295</v>
      </c>
    </row>
    <row r="12052" spans="59:60" x14ac:dyDescent="0.25">
      <c r="BG12052">
        <v>12051</v>
      </c>
      <c r="BH12052" t="s">
        <v>296</v>
      </c>
    </row>
    <row r="12053" spans="59:60" x14ac:dyDescent="0.25">
      <c r="BG12053">
        <v>12052</v>
      </c>
      <c r="BH12053" t="s">
        <v>297</v>
      </c>
    </row>
    <row r="12054" spans="59:60" x14ac:dyDescent="0.25">
      <c r="BG12054">
        <v>12053</v>
      </c>
      <c r="BH12054" t="s">
        <v>298</v>
      </c>
    </row>
    <row r="12055" spans="59:60" x14ac:dyDescent="0.25">
      <c r="BG12055">
        <v>12054</v>
      </c>
      <c r="BH12055" t="s">
        <v>299</v>
      </c>
    </row>
    <row r="12056" spans="59:60" x14ac:dyDescent="0.25">
      <c r="BG12056">
        <v>12055</v>
      </c>
      <c r="BH12056" t="s">
        <v>300</v>
      </c>
    </row>
    <row r="12057" spans="59:60" x14ac:dyDescent="0.25">
      <c r="BG12057">
        <v>12056</v>
      </c>
      <c r="BH12057" t="s">
        <v>301</v>
      </c>
    </row>
    <row r="12058" spans="59:60" x14ac:dyDescent="0.25">
      <c r="BG12058">
        <v>12057</v>
      </c>
      <c r="BH12058" t="s">
        <v>302</v>
      </c>
    </row>
    <row r="12059" spans="59:60" x14ac:dyDescent="0.25">
      <c r="BG12059">
        <v>12058</v>
      </c>
      <c r="BH12059" t="s">
        <v>303</v>
      </c>
    </row>
    <row r="12060" spans="59:60" x14ac:dyDescent="0.25">
      <c r="BG12060">
        <v>12059</v>
      </c>
      <c r="BH12060" t="s">
        <v>304</v>
      </c>
    </row>
    <row r="12061" spans="59:60" x14ac:dyDescent="0.25">
      <c r="BG12061">
        <v>12060</v>
      </c>
      <c r="BH12061" t="s">
        <v>305</v>
      </c>
    </row>
    <row r="12062" spans="59:60" x14ac:dyDescent="0.25">
      <c r="BG12062">
        <v>12061</v>
      </c>
      <c r="BH12062" t="s">
        <v>306</v>
      </c>
    </row>
    <row r="12063" spans="59:60" x14ac:dyDescent="0.25">
      <c r="BG12063">
        <v>12062</v>
      </c>
      <c r="BH12063" t="s">
        <v>307</v>
      </c>
    </row>
    <row r="12064" spans="59:60" x14ac:dyDescent="0.25">
      <c r="BG12064">
        <v>12063</v>
      </c>
      <c r="BH12064" t="s">
        <v>308</v>
      </c>
    </row>
    <row r="12065" spans="59:60" x14ac:dyDescent="0.25">
      <c r="BG12065">
        <v>12064</v>
      </c>
      <c r="BH12065" t="s">
        <v>309</v>
      </c>
    </row>
    <row r="12066" spans="59:60" x14ac:dyDescent="0.25">
      <c r="BG12066">
        <v>12065</v>
      </c>
      <c r="BH12066" t="s">
        <v>310</v>
      </c>
    </row>
    <row r="12067" spans="59:60" x14ac:dyDescent="0.25">
      <c r="BG12067">
        <v>12066</v>
      </c>
      <c r="BH12067" t="s">
        <v>311</v>
      </c>
    </row>
    <row r="12068" spans="59:60" x14ac:dyDescent="0.25">
      <c r="BG12068">
        <v>12067</v>
      </c>
      <c r="BH12068" t="s">
        <v>312</v>
      </c>
    </row>
    <row r="12069" spans="59:60" x14ac:dyDescent="0.25">
      <c r="BG12069">
        <v>12068</v>
      </c>
      <c r="BH12069" t="s">
        <v>313</v>
      </c>
    </row>
    <row r="12070" spans="59:60" x14ac:dyDescent="0.25">
      <c r="BG12070">
        <v>12069</v>
      </c>
      <c r="BH12070" t="s">
        <v>314</v>
      </c>
    </row>
    <row r="12071" spans="59:60" x14ac:dyDescent="0.25">
      <c r="BG12071">
        <v>12070</v>
      </c>
      <c r="BH12071" t="s">
        <v>315</v>
      </c>
    </row>
    <row r="12072" spans="59:60" x14ac:dyDescent="0.25">
      <c r="BG12072">
        <v>12071</v>
      </c>
      <c r="BH12072" t="s">
        <v>316</v>
      </c>
    </row>
    <row r="12073" spans="59:60" x14ac:dyDescent="0.25">
      <c r="BG12073">
        <v>12072</v>
      </c>
      <c r="BH12073" t="s">
        <v>317</v>
      </c>
    </row>
    <row r="12074" spans="59:60" x14ac:dyDescent="0.25">
      <c r="BG12074">
        <v>12073</v>
      </c>
      <c r="BH12074" t="s">
        <v>318</v>
      </c>
    </row>
    <row r="12075" spans="59:60" x14ac:dyDescent="0.25">
      <c r="BG12075">
        <v>12074</v>
      </c>
      <c r="BH12075" t="s">
        <v>319</v>
      </c>
    </row>
    <row r="12076" spans="59:60" x14ac:dyDescent="0.25">
      <c r="BG12076">
        <v>12075</v>
      </c>
      <c r="BH12076" t="s">
        <v>320</v>
      </c>
    </row>
    <row r="12077" spans="59:60" x14ac:dyDescent="0.25">
      <c r="BG12077">
        <v>12076</v>
      </c>
      <c r="BH12077" t="s">
        <v>321</v>
      </c>
    </row>
    <row r="12078" spans="59:60" x14ac:dyDescent="0.25">
      <c r="BG12078">
        <v>12077</v>
      </c>
      <c r="BH12078" t="s">
        <v>322</v>
      </c>
    </row>
    <row r="12079" spans="59:60" x14ac:dyDescent="0.25">
      <c r="BG12079">
        <v>12078</v>
      </c>
      <c r="BH12079" t="s">
        <v>323</v>
      </c>
    </row>
    <row r="12080" spans="59:60" x14ac:dyDescent="0.25">
      <c r="BG12080">
        <v>12079</v>
      </c>
      <c r="BH12080" t="s">
        <v>324</v>
      </c>
    </row>
    <row r="12081" spans="59:60" x14ac:dyDescent="0.25">
      <c r="BG12081">
        <v>12080</v>
      </c>
      <c r="BH12081" t="s">
        <v>325</v>
      </c>
    </row>
    <row r="12082" spans="59:60" x14ac:dyDescent="0.25">
      <c r="BG12082">
        <v>12081</v>
      </c>
      <c r="BH12082" t="s">
        <v>326</v>
      </c>
    </row>
    <row r="12083" spans="59:60" x14ac:dyDescent="0.25">
      <c r="BG12083">
        <v>12082</v>
      </c>
      <c r="BH12083" t="s">
        <v>327</v>
      </c>
    </row>
    <row r="12084" spans="59:60" x14ac:dyDescent="0.25">
      <c r="BG12084">
        <v>12083</v>
      </c>
      <c r="BH12084" t="s">
        <v>328</v>
      </c>
    </row>
    <row r="12085" spans="59:60" x14ac:dyDescent="0.25">
      <c r="BG12085">
        <v>12084</v>
      </c>
      <c r="BH12085" t="s">
        <v>329</v>
      </c>
    </row>
    <row r="12086" spans="59:60" x14ac:dyDescent="0.25">
      <c r="BG12086">
        <v>12085</v>
      </c>
      <c r="BH12086" t="s">
        <v>330</v>
      </c>
    </row>
    <row r="12087" spans="59:60" x14ac:dyDescent="0.25">
      <c r="BG12087">
        <v>12086</v>
      </c>
      <c r="BH12087" t="s">
        <v>331</v>
      </c>
    </row>
    <row r="12088" spans="59:60" x14ac:dyDescent="0.25">
      <c r="BG12088">
        <v>12087</v>
      </c>
      <c r="BH12088" t="s">
        <v>332</v>
      </c>
    </row>
    <row r="12089" spans="59:60" x14ac:dyDescent="0.25">
      <c r="BG12089">
        <v>12088</v>
      </c>
      <c r="BH12089" t="s">
        <v>333</v>
      </c>
    </row>
    <row r="12090" spans="59:60" x14ac:dyDescent="0.25">
      <c r="BG12090">
        <v>12089</v>
      </c>
      <c r="BH12090" t="s">
        <v>334</v>
      </c>
    </row>
    <row r="12091" spans="59:60" x14ac:dyDescent="0.25">
      <c r="BG12091">
        <v>12090</v>
      </c>
      <c r="BH12091" t="s">
        <v>335</v>
      </c>
    </row>
    <row r="12092" spans="59:60" x14ac:dyDescent="0.25">
      <c r="BG12092">
        <v>12091</v>
      </c>
      <c r="BH12092" t="s">
        <v>336</v>
      </c>
    </row>
    <row r="12093" spans="59:60" x14ac:dyDescent="0.25">
      <c r="BG12093">
        <v>12092</v>
      </c>
      <c r="BH12093" t="s">
        <v>337</v>
      </c>
    </row>
    <row r="12094" spans="59:60" x14ac:dyDescent="0.25">
      <c r="BG12094">
        <v>12093</v>
      </c>
      <c r="BH12094" t="s">
        <v>338</v>
      </c>
    </row>
    <row r="12095" spans="59:60" x14ac:dyDescent="0.25">
      <c r="BG12095">
        <v>12094</v>
      </c>
      <c r="BH12095" t="s">
        <v>339</v>
      </c>
    </row>
    <row r="12096" spans="59:60" x14ac:dyDescent="0.25">
      <c r="BG12096">
        <v>12095</v>
      </c>
      <c r="BH12096" t="s">
        <v>340</v>
      </c>
    </row>
    <row r="12097" spans="59:60" x14ac:dyDescent="0.25">
      <c r="BG12097">
        <v>12096</v>
      </c>
      <c r="BH12097" t="s">
        <v>341</v>
      </c>
    </row>
    <row r="12098" spans="59:60" x14ac:dyDescent="0.25">
      <c r="BG12098">
        <v>12097</v>
      </c>
      <c r="BH12098" t="s">
        <v>342</v>
      </c>
    </row>
    <row r="12099" spans="59:60" x14ac:dyDescent="0.25">
      <c r="BG12099">
        <v>12098</v>
      </c>
      <c r="BH12099" t="s">
        <v>343</v>
      </c>
    </row>
    <row r="12100" spans="59:60" x14ac:dyDescent="0.25">
      <c r="BG12100">
        <v>12099</v>
      </c>
      <c r="BH12100" t="s">
        <v>344</v>
      </c>
    </row>
    <row r="12101" spans="59:60" x14ac:dyDescent="0.25">
      <c r="BG12101">
        <v>12100</v>
      </c>
      <c r="BH12101" t="s">
        <v>345</v>
      </c>
    </row>
    <row r="12102" spans="59:60" x14ac:dyDescent="0.25">
      <c r="BG12102">
        <v>12101</v>
      </c>
      <c r="BH12102" t="s">
        <v>346</v>
      </c>
    </row>
    <row r="12103" spans="59:60" x14ac:dyDescent="0.25">
      <c r="BG12103">
        <v>12102</v>
      </c>
      <c r="BH12103" t="s">
        <v>347</v>
      </c>
    </row>
    <row r="12104" spans="59:60" x14ac:dyDescent="0.25">
      <c r="BG12104">
        <v>12103</v>
      </c>
      <c r="BH12104" t="s">
        <v>348</v>
      </c>
    </row>
    <row r="12105" spans="59:60" x14ac:dyDescent="0.25">
      <c r="BG12105">
        <v>12104</v>
      </c>
      <c r="BH12105" t="s">
        <v>349</v>
      </c>
    </row>
    <row r="12106" spans="59:60" x14ac:dyDescent="0.25">
      <c r="BG12106">
        <v>12105</v>
      </c>
      <c r="BH12106" t="s">
        <v>350</v>
      </c>
    </row>
    <row r="12107" spans="59:60" x14ac:dyDescent="0.25">
      <c r="BG12107">
        <v>12106</v>
      </c>
      <c r="BH12107" t="s">
        <v>351</v>
      </c>
    </row>
    <row r="12108" spans="59:60" x14ac:dyDescent="0.25">
      <c r="BG12108">
        <v>12107</v>
      </c>
      <c r="BH12108" t="s">
        <v>352</v>
      </c>
    </row>
    <row r="12109" spans="59:60" x14ac:dyDescent="0.25">
      <c r="BG12109">
        <v>12108</v>
      </c>
      <c r="BH12109" t="s">
        <v>293</v>
      </c>
    </row>
    <row r="12110" spans="59:60" x14ac:dyDescent="0.25">
      <c r="BG12110">
        <v>12109</v>
      </c>
      <c r="BH12110" t="s">
        <v>294</v>
      </c>
    </row>
    <row r="12111" spans="59:60" x14ac:dyDescent="0.25">
      <c r="BG12111">
        <v>12110</v>
      </c>
      <c r="BH12111" t="s">
        <v>295</v>
      </c>
    </row>
    <row r="12112" spans="59:60" x14ac:dyDescent="0.25">
      <c r="BG12112">
        <v>12111</v>
      </c>
      <c r="BH12112" t="s">
        <v>296</v>
      </c>
    </row>
    <row r="12113" spans="59:60" x14ac:dyDescent="0.25">
      <c r="BG12113">
        <v>12112</v>
      </c>
      <c r="BH12113" t="s">
        <v>297</v>
      </c>
    </row>
    <row r="12114" spans="59:60" x14ac:dyDescent="0.25">
      <c r="BG12114">
        <v>12113</v>
      </c>
      <c r="BH12114" t="s">
        <v>298</v>
      </c>
    </row>
    <row r="12115" spans="59:60" x14ac:dyDescent="0.25">
      <c r="BG12115">
        <v>12114</v>
      </c>
      <c r="BH12115" t="s">
        <v>299</v>
      </c>
    </row>
    <row r="12116" spans="59:60" x14ac:dyDescent="0.25">
      <c r="BG12116">
        <v>12115</v>
      </c>
      <c r="BH12116" t="s">
        <v>300</v>
      </c>
    </row>
    <row r="12117" spans="59:60" x14ac:dyDescent="0.25">
      <c r="BG12117">
        <v>12116</v>
      </c>
      <c r="BH12117" t="s">
        <v>301</v>
      </c>
    </row>
    <row r="12118" spans="59:60" x14ac:dyDescent="0.25">
      <c r="BG12118">
        <v>12117</v>
      </c>
      <c r="BH12118" t="s">
        <v>302</v>
      </c>
    </row>
    <row r="12119" spans="59:60" x14ac:dyDescent="0.25">
      <c r="BG12119">
        <v>12118</v>
      </c>
      <c r="BH12119" t="s">
        <v>303</v>
      </c>
    </row>
    <row r="12120" spans="59:60" x14ac:dyDescent="0.25">
      <c r="BG12120">
        <v>12119</v>
      </c>
      <c r="BH12120" t="s">
        <v>304</v>
      </c>
    </row>
    <row r="12121" spans="59:60" x14ac:dyDescent="0.25">
      <c r="BG12121">
        <v>12120</v>
      </c>
      <c r="BH12121" t="s">
        <v>305</v>
      </c>
    </row>
    <row r="12122" spans="59:60" x14ac:dyDescent="0.25">
      <c r="BG12122">
        <v>12121</v>
      </c>
      <c r="BH12122" t="s">
        <v>306</v>
      </c>
    </row>
    <row r="12123" spans="59:60" x14ac:dyDescent="0.25">
      <c r="BG12123">
        <v>12122</v>
      </c>
      <c r="BH12123" t="s">
        <v>307</v>
      </c>
    </row>
    <row r="12124" spans="59:60" x14ac:dyDescent="0.25">
      <c r="BG12124">
        <v>12123</v>
      </c>
      <c r="BH12124" t="s">
        <v>308</v>
      </c>
    </row>
    <row r="12125" spans="59:60" x14ac:dyDescent="0.25">
      <c r="BG12125">
        <v>12124</v>
      </c>
      <c r="BH12125" t="s">
        <v>309</v>
      </c>
    </row>
    <row r="12126" spans="59:60" x14ac:dyDescent="0.25">
      <c r="BG12126">
        <v>12125</v>
      </c>
      <c r="BH12126" t="s">
        <v>310</v>
      </c>
    </row>
    <row r="12127" spans="59:60" x14ac:dyDescent="0.25">
      <c r="BG12127">
        <v>12126</v>
      </c>
      <c r="BH12127" t="s">
        <v>311</v>
      </c>
    </row>
    <row r="12128" spans="59:60" x14ac:dyDescent="0.25">
      <c r="BG12128">
        <v>12127</v>
      </c>
      <c r="BH12128" t="s">
        <v>312</v>
      </c>
    </row>
    <row r="12129" spans="59:60" x14ac:dyDescent="0.25">
      <c r="BG12129">
        <v>12128</v>
      </c>
      <c r="BH12129" t="s">
        <v>313</v>
      </c>
    </row>
    <row r="12130" spans="59:60" x14ac:dyDescent="0.25">
      <c r="BG12130">
        <v>12129</v>
      </c>
      <c r="BH12130" t="s">
        <v>314</v>
      </c>
    </row>
    <row r="12131" spans="59:60" x14ac:dyDescent="0.25">
      <c r="BG12131">
        <v>12130</v>
      </c>
      <c r="BH12131" t="s">
        <v>315</v>
      </c>
    </row>
    <row r="12132" spans="59:60" x14ac:dyDescent="0.25">
      <c r="BG12132">
        <v>12131</v>
      </c>
      <c r="BH12132" t="s">
        <v>316</v>
      </c>
    </row>
    <row r="12133" spans="59:60" x14ac:dyDescent="0.25">
      <c r="BG12133">
        <v>12132</v>
      </c>
      <c r="BH12133" t="s">
        <v>317</v>
      </c>
    </row>
    <row r="12134" spans="59:60" x14ac:dyDescent="0.25">
      <c r="BG12134">
        <v>12133</v>
      </c>
      <c r="BH12134" t="s">
        <v>318</v>
      </c>
    </row>
    <row r="12135" spans="59:60" x14ac:dyDescent="0.25">
      <c r="BG12135">
        <v>12134</v>
      </c>
      <c r="BH12135" t="s">
        <v>319</v>
      </c>
    </row>
    <row r="12136" spans="59:60" x14ac:dyDescent="0.25">
      <c r="BG12136">
        <v>12135</v>
      </c>
      <c r="BH12136" t="s">
        <v>320</v>
      </c>
    </row>
    <row r="12137" spans="59:60" x14ac:dyDescent="0.25">
      <c r="BG12137">
        <v>12136</v>
      </c>
      <c r="BH12137" t="s">
        <v>321</v>
      </c>
    </row>
    <row r="12138" spans="59:60" x14ac:dyDescent="0.25">
      <c r="BG12138">
        <v>12137</v>
      </c>
      <c r="BH12138" t="s">
        <v>322</v>
      </c>
    </row>
    <row r="12139" spans="59:60" x14ac:dyDescent="0.25">
      <c r="BG12139">
        <v>12138</v>
      </c>
      <c r="BH12139" t="s">
        <v>323</v>
      </c>
    </row>
    <row r="12140" spans="59:60" x14ac:dyDescent="0.25">
      <c r="BG12140">
        <v>12139</v>
      </c>
      <c r="BH12140" t="s">
        <v>324</v>
      </c>
    </row>
    <row r="12141" spans="59:60" x14ac:dyDescent="0.25">
      <c r="BG12141">
        <v>12140</v>
      </c>
      <c r="BH12141" t="s">
        <v>325</v>
      </c>
    </row>
    <row r="12142" spans="59:60" x14ac:dyDescent="0.25">
      <c r="BG12142">
        <v>12141</v>
      </c>
      <c r="BH12142" t="s">
        <v>326</v>
      </c>
    </row>
    <row r="12143" spans="59:60" x14ac:dyDescent="0.25">
      <c r="BG12143">
        <v>12142</v>
      </c>
      <c r="BH12143" t="s">
        <v>327</v>
      </c>
    </row>
    <row r="12144" spans="59:60" x14ac:dyDescent="0.25">
      <c r="BG12144">
        <v>12143</v>
      </c>
      <c r="BH12144" t="s">
        <v>328</v>
      </c>
    </row>
    <row r="12145" spans="59:60" x14ac:dyDescent="0.25">
      <c r="BG12145">
        <v>12144</v>
      </c>
      <c r="BH12145" t="s">
        <v>329</v>
      </c>
    </row>
    <row r="12146" spans="59:60" x14ac:dyDescent="0.25">
      <c r="BG12146">
        <v>12145</v>
      </c>
      <c r="BH12146" t="s">
        <v>330</v>
      </c>
    </row>
    <row r="12147" spans="59:60" x14ac:dyDescent="0.25">
      <c r="BG12147">
        <v>12146</v>
      </c>
      <c r="BH12147" t="s">
        <v>331</v>
      </c>
    </row>
    <row r="12148" spans="59:60" x14ac:dyDescent="0.25">
      <c r="BG12148">
        <v>12147</v>
      </c>
      <c r="BH12148" t="s">
        <v>332</v>
      </c>
    </row>
    <row r="12149" spans="59:60" x14ac:dyDescent="0.25">
      <c r="BG12149">
        <v>12148</v>
      </c>
      <c r="BH12149" t="s">
        <v>333</v>
      </c>
    </row>
    <row r="12150" spans="59:60" x14ac:dyDescent="0.25">
      <c r="BG12150">
        <v>12149</v>
      </c>
      <c r="BH12150" t="s">
        <v>334</v>
      </c>
    </row>
    <row r="12151" spans="59:60" x14ac:dyDescent="0.25">
      <c r="BG12151">
        <v>12150</v>
      </c>
      <c r="BH12151" t="s">
        <v>335</v>
      </c>
    </row>
    <row r="12152" spans="59:60" x14ac:dyDescent="0.25">
      <c r="BG12152">
        <v>12151</v>
      </c>
      <c r="BH12152" t="s">
        <v>336</v>
      </c>
    </row>
    <row r="12153" spans="59:60" x14ac:dyDescent="0.25">
      <c r="BG12153">
        <v>12152</v>
      </c>
      <c r="BH12153" t="s">
        <v>337</v>
      </c>
    </row>
    <row r="12154" spans="59:60" x14ac:dyDescent="0.25">
      <c r="BG12154">
        <v>12153</v>
      </c>
      <c r="BH12154" t="s">
        <v>338</v>
      </c>
    </row>
    <row r="12155" spans="59:60" x14ac:dyDescent="0.25">
      <c r="BG12155">
        <v>12154</v>
      </c>
      <c r="BH12155" t="s">
        <v>339</v>
      </c>
    </row>
    <row r="12156" spans="59:60" x14ac:dyDescent="0.25">
      <c r="BG12156">
        <v>12155</v>
      </c>
      <c r="BH12156" t="s">
        <v>340</v>
      </c>
    </row>
    <row r="12157" spans="59:60" x14ac:dyDescent="0.25">
      <c r="BG12157">
        <v>12156</v>
      </c>
      <c r="BH12157" t="s">
        <v>341</v>
      </c>
    </row>
    <row r="12158" spans="59:60" x14ac:dyDescent="0.25">
      <c r="BG12158">
        <v>12157</v>
      </c>
      <c r="BH12158" t="s">
        <v>342</v>
      </c>
    </row>
    <row r="12159" spans="59:60" x14ac:dyDescent="0.25">
      <c r="BG12159">
        <v>12158</v>
      </c>
      <c r="BH12159" t="s">
        <v>343</v>
      </c>
    </row>
    <row r="12160" spans="59:60" x14ac:dyDescent="0.25">
      <c r="BG12160">
        <v>12159</v>
      </c>
      <c r="BH12160" t="s">
        <v>344</v>
      </c>
    </row>
    <row r="12161" spans="59:60" x14ac:dyDescent="0.25">
      <c r="BG12161">
        <v>12160</v>
      </c>
      <c r="BH12161" t="s">
        <v>345</v>
      </c>
    </row>
    <row r="12162" spans="59:60" x14ac:dyDescent="0.25">
      <c r="BG12162">
        <v>12161</v>
      </c>
      <c r="BH12162" t="s">
        <v>346</v>
      </c>
    </row>
    <row r="12163" spans="59:60" x14ac:dyDescent="0.25">
      <c r="BG12163">
        <v>12162</v>
      </c>
      <c r="BH12163" t="s">
        <v>347</v>
      </c>
    </row>
    <row r="12164" spans="59:60" x14ac:dyDescent="0.25">
      <c r="BG12164">
        <v>12163</v>
      </c>
      <c r="BH12164" t="s">
        <v>348</v>
      </c>
    </row>
    <row r="12165" spans="59:60" x14ac:dyDescent="0.25">
      <c r="BG12165">
        <v>12164</v>
      </c>
      <c r="BH12165" t="s">
        <v>349</v>
      </c>
    </row>
    <row r="12166" spans="59:60" x14ac:dyDescent="0.25">
      <c r="BG12166">
        <v>12165</v>
      </c>
      <c r="BH12166" t="s">
        <v>350</v>
      </c>
    </row>
    <row r="12167" spans="59:60" x14ac:dyDescent="0.25">
      <c r="BG12167">
        <v>12166</v>
      </c>
      <c r="BH12167" t="s">
        <v>351</v>
      </c>
    </row>
    <row r="12168" spans="59:60" x14ac:dyDescent="0.25">
      <c r="BG12168">
        <v>12167</v>
      </c>
      <c r="BH12168" t="s">
        <v>352</v>
      </c>
    </row>
    <row r="12169" spans="59:60" x14ac:dyDescent="0.25">
      <c r="BG12169">
        <v>12168</v>
      </c>
      <c r="BH12169" t="s">
        <v>293</v>
      </c>
    </row>
    <row r="12170" spans="59:60" x14ac:dyDescent="0.25">
      <c r="BG12170">
        <v>12169</v>
      </c>
      <c r="BH12170" t="s">
        <v>294</v>
      </c>
    </row>
    <row r="12171" spans="59:60" x14ac:dyDescent="0.25">
      <c r="BG12171">
        <v>12170</v>
      </c>
      <c r="BH12171" t="s">
        <v>295</v>
      </c>
    </row>
    <row r="12172" spans="59:60" x14ac:dyDescent="0.25">
      <c r="BG12172">
        <v>12171</v>
      </c>
      <c r="BH12172" t="s">
        <v>296</v>
      </c>
    </row>
    <row r="12173" spans="59:60" x14ac:dyDescent="0.25">
      <c r="BG12173">
        <v>12172</v>
      </c>
      <c r="BH12173" t="s">
        <v>297</v>
      </c>
    </row>
    <row r="12174" spans="59:60" x14ac:dyDescent="0.25">
      <c r="BG12174">
        <v>12173</v>
      </c>
      <c r="BH12174" t="s">
        <v>298</v>
      </c>
    </row>
    <row r="12175" spans="59:60" x14ac:dyDescent="0.25">
      <c r="BG12175">
        <v>12174</v>
      </c>
      <c r="BH12175" t="s">
        <v>299</v>
      </c>
    </row>
    <row r="12176" spans="59:60" x14ac:dyDescent="0.25">
      <c r="BG12176">
        <v>12175</v>
      </c>
      <c r="BH12176" t="s">
        <v>300</v>
      </c>
    </row>
    <row r="12177" spans="59:60" x14ac:dyDescent="0.25">
      <c r="BG12177">
        <v>12176</v>
      </c>
      <c r="BH12177" t="s">
        <v>301</v>
      </c>
    </row>
    <row r="12178" spans="59:60" x14ac:dyDescent="0.25">
      <c r="BG12178">
        <v>12177</v>
      </c>
      <c r="BH12178" t="s">
        <v>302</v>
      </c>
    </row>
    <row r="12179" spans="59:60" x14ac:dyDescent="0.25">
      <c r="BG12179">
        <v>12178</v>
      </c>
      <c r="BH12179" t="s">
        <v>303</v>
      </c>
    </row>
    <row r="12180" spans="59:60" x14ac:dyDescent="0.25">
      <c r="BG12180">
        <v>12179</v>
      </c>
      <c r="BH12180" t="s">
        <v>304</v>
      </c>
    </row>
    <row r="12181" spans="59:60" x14ac:dyDescent="0.25">
      <c r="BG12181">
        <v>12180</v>
      </c>
      <c r="BH12181" t="s">
        <v>305</v>
      </c>
    </row>
    <row r="12182" spans="59:60" x14ac:dyDescent="0.25">
      <c r="BG12182">
        <v>12181</v>
      </c>
      <c r="BH12182" t="s">
        <v>306</v>
      </c>
    </row>
    <row r="12183" spans="59:60" x14ac:dyDescent="0.25">
      <c r="BG12183">
        <v>12182</v>
      </c>
      <c r="BH12183" t="s">
        <v>307</v>
      </c>
    </row>
    <row r="12184" spans="59:60" x14ac:dyDescent="0.25">
      <c r="BG12184">
        <v>12183</v>
      </c>
      <c r="BH12184" t="s">
        <v>308</v>
      </c>
    </row>
    <row r="12185" spans="59:60" x14ac:dyDescent="0.25">
      <c r="BG12185">
        <v>12184</v>
      </c>
      <c r="BH12185" t="s">
        <v>309</v>
      </c>
    </row>
    <row r="12186" spans="59:60" x14ac:dyDescent="0.25">
      <c r="BG12186">
        <v>12185</v>
      </c>
      <c r="BH12186" t="s">
        <v>310</v>
      </c>
    </row>
    <row r="12187" spans="59:60" x14ac:dyDescent="0.25">
      <c r="BG12187">
        <v>12186</v>
      </c>
      <c r="BH12187" t="s">
        <v>311</v>
      </c>
    </row>
    <row r="12188" spans="59:60" x14ac:dyDescent="0.25">
      <c r="BG12188">
        <v>12187</v>
      </c>
      <c r="BH12188" t="s">
        <v>312</v>
      </c>
    </row>
    <row r="12189" spans="59:60" x14ac:dyDescent="0.25">
      <c r="BG12189">
        <v>12188</v>
      </c>
      <c r="BH12189" t="s">
        <v>313</v>
      </c>
    </row>
    <row r="12190" spans="59:60" x14ac:dyDescent="0.25">
      <c r="BG12190">
        <v>12189</v>
      </c>
      <c r="BH12190" t="s">
        <v>314</v>
      </c>
    </row>
    <row r="12191" spans="59:60" x14ac:dyDescent="0.25">
      <c r="BG12191">
        <v>12190</v>
      </c>
      <c r="BH12191" t="s">
        <v>315</v>
      </c>
    </row>
    <row r="12192" spans="59:60" x14ac:dyDescent="0.25">
      <c r="BG12192">
        <v>12191</v>
      </c>
      <c r="BH12192" t="s">
        <v>316</v>
      </c>
    </row>
    <row r="12193" spans="59:60" x14ac:dyDescent="0.25">
      <c r="BG12193">
        <v>12192</v>
      </c>
      <c r="BH12193" t="s">
        <v>317</v>
      </c>
    </row>
    <row r="12194" spans="59:60" x14ac:dyDescent="0.25">
      <c r="BG12194">
        <v>12193</v>
      </c>
      <c r="BH12194" t="s">
        <v>318</v>
      </c>
    </row>
    <row r="12195" spans="59:60" x14ac:dyDescent="0.25">
      <c r="BG12195">
        <v>12194</v>
      </c>
      <c r="BH12195" t="s">
        <v>319</v>
      </c>
    </row>
    <row r="12196" spans="59:60" x14ac:dyDescent="0.25">
      <c r="BG12196">
        <v>12195</v>
      </c>
      <c r="BH12196" t="s">
        <v>320</v>
      </c>
    </row>
    <row r="12197" spans="59:60" x14ac:dyDescent="0.25">
      <c r="BG12197">
        <v>12196</v>
      </c>
      <c r="BH12197" t="s">
        <v>321</v>
      </c>
    </row>
    <row r="12198" spans="59:60" x14ac:dyDescent="0.25">
      <c r="BG12198">
        <v>12197</v>
      </c>
      <c r="BH12198" t="s">
        <v>322</v>
      </c>
    </row>
    <row r="12199" spans="59:60" x14ac:dyDescent="0.25">
      <c r="BG12199">
        <v>12198</v>
      </c>
      <c r="BH12199" t="s">
        <v>323</v>
      </c>
    </row>
    <row r="12200" spans="59:60" x14ac:dyDescent="0.25">
      <c r="BG12200">
        <v>12199</v>
      </c>
      <c r="BH12200" t="s">
        <v>324</v>
      </c>
    </row>
    <row r="12201" spans="59:60" x14ac:dyDescent="0.25">
      <c r="BG12201">
        <v>12200</v>
      </c>
      <c r="BH12201" t="s">
        <v>325</v>
      </c>
    </row>
    <row r="12202" spans="59:60" x14ac:dyDescent="0.25">
      <c r="BG12202">
        <v>12201</v>
      </c>
      <c r="BH12202" t="s">
        <v>326</v>
      </c>
    </row>
    <row r="12203" spans="59:60" x14ac:dyDescent="0.25">
      <c r="BG12203">
        <v>12202</v>
      </c>
      <c r="BH12203" t="s">
        <v>327</v>
      </c>
    </row>
    <row r="12204" spans="59:60" x14ac:dyDescent="0.25">
      <c r="BG12204">
        <v>12203</v>
      </c>
      <c r="BH12204" t="s">
        <v>328</v>
      </c>
    </row>
    <row r="12205" spans="59:60" x14ac:dyDescent="0.25">
      <c r="BG12205">
        <v>12204</v>
      </c>
      <c r="BH12205" t="s">
        <v>329</v>
      </c>
    </row>
    <row r="12206" spans="59:60" x14ac:dyDescent="0.25">
      <c r="BG12206">
        <v>12205</v>
      </c>
      <c r="BH12206" t="s">
        <v>330</v>
      </c>
    </row>
    <row r="12207" spans="59:60" x14ac:dyDescent="0.25">
      <c r="BG12207">
        <v>12206</v>
      </c>
      <c r="BH12207" t="s">
        <v>331</v>
      </c>
    </row>
    <row r="12208" spans="59:60" x14ac:dyDescent="0.25">
      <c r="BG12208">
        <v>12207</v>
      </c>
      <c r="BH12208" t="s">
        <v>332</v>
      </c>
    </row>
    <row r="12209" spans="59:60" x14ac:dyDescent="0.25">
      <c r="BG12209">
        <v>12208</v>
      </c>
      <c r="BH12209" t="s">
        <v>333</v>
      </c>
    </row>
    <row r="12210" spans="59:60" x14ac:dyDescent="0.25">
      <c r="BG12210">
        <v>12209</v>
      </c>
      <c r="BH12210" t="s">
        <v>334</v>
      </c>
    </row>
    <row r="12211" spans="59:60" x14ac:dyDescent="0.25">
      <c r="BG12211">
        <v>12210</v>
      </c>
      <c r="BH12211" t="s">
        <v>335</v>
      </c>
    </row>
    <row r="12212" spans="59:60" x14ac:dyDescent="0.25">
      <c r="BG12212">
        <v>12211</v>
      </c>
      <c r="BH12212" t="s">
        <v>336</v>
      </c>
    </row>
    <row r="12213" spans="59:60" x14ac:dyDescent="0.25">
      <c r="BG12213">
        <v>12212</v>
      </c>
      <c r="BH12213" t="s">
        <v>337</v>
      </c>
    </row>
    <row r="12214" spans="59:60" x14ac:dyDescent="0.25">
      <c r="BG12214">
        <v>12213</v>
      </c>
      <c r="BH12214" t="s">
        <v>338</v>
      </c>
    </row>
    <row r="12215" spans="59:60" x14ac:dyDescent="0.25">
      <c r="BG12215">
        <v>12214</v>
      </c>
      <c r="BH12215" t="s">
        <v>339</v>
      </c>
    </row>
    <row r="12216" spans="59:60" x14ac:dyDescent="0.25">
      <c r="BG12216">
        <v>12215</v>
      </c>
      <c r="BH12216" t="s">
        <v>340</v>
      </c>
    </row>
    <row r="12217" spans="59:60" x14ac:dyDescent="0.25">
      <c r="BG12217">
        <v>12216</v>
      </c>
      <c r="BH12217" t="s">
        <v>341</v>
      </c>
    </row>
    <row r="12218" spans="59:60" x14ac:dyDescent="0.25">
      <c r="BG12218">
        <v>12217</v>
      </c>
      <c r="BH12218" t="s">
        <v>342</v>
      </c>
    </row>
    <row r="12219" spans="59:60" x14ac:dyDescent="0.25">
      <c r="BG12219">
        <v>12218</v>
      </c>
      <c r="BH12219" t="s">
        <v>343</v>
      </c>
    </row>
    <row r="12220" spans="59:60" x14ac:dyDescent="0.25">
      <c r="BG12220">
        <v>12219</v>
      </c>
      <c r="BH12220" t="s">
        <v>344</v>
      </c>
    </row>
    <row r="12221" spans="59:60" x14ac:dyDescent="0.25">
      <c r="BG12221">
        <v>12220</v>
      </c>
      <c r="BH12221" t="s">
        <v>345</v>
      </c>
    </row>
    <row r="12222" spans="59:60" x14ac:dyDescent="0.25">
      <c r="BG12222">
        <v>12221</v>
      </c>
      <c r="BH12222" t="s">
        <v>346</v>
      </c>
    </row>
    <row r="12223" spans="59:60" x14ac:dyDescent="0.25">
      <c r="BG12223">
        <v>12222</v>
      </c>
      <c r="BH12223" t="s">
        <v>347</v>
      </c>
    </row>
    <row r="12224" spans="59:60" x14ac:dyDescent="0.25">
      <c r="BG12224">
        <v>12223</v>
      </c>
      <c r="BH12224" t="s">
        <v>348</v>
      </c>
    </row>
    <row r="12225" spans="59:60" x14ac:dyDescent="0.25">
      <c r="BG12225">
        <v>12224</v>
      </c>
      <c r="BH12225" t="s">
        <v>349</v>
      </c>
    </row>
    <row r="12226" spans="59:60" x14ac:dyDescent="0.25">
      <c r="BG12226">
        <v>12225</v>
      </c>
      <c r="BH12226" t="s">
        <v>350</v>
      </c>
    </row>
    <row r="12227" spans="59:60" x14ac:dyDescent="0.25">
      <c r="BG12227">
        <v>12226</v>
      </c>
      <c r="BH12227" t="s">
        <v>351</v>
      </c>
    </row>
    <row r="12228" spans="59:60" x14ac:dyDescent="0.25">
      <c r="BG12228">
        <v>12227</v>
      </c>
      <c r="BH12228" t="s">
        <v>352</v>
      </c>
    </row>
    <row r="12229" spans="59:60" x14ac:dyDescent="0.25">
      <c r="BG12229">
        <v>12228</v>
      </c>
      <c r="BH12229" t="s">
        <v>293</v>
      </c>
    </row>
    <row r="12230" spans="59:60" x14ac:dyDescent="0.25">
      <c r="BG12230">
        <v>12229</v>
      </c>
      <c r="BH12230" t="s">
        <v>294</v>
      </c>
    </row>
    <row r="12231" spans="59:60" x14ac:dyDescent="0.25">
      <c r="BG12231">
        <v>12230</v>
      </c>
      <c r="BH12231" t="s">
        <v>295</v>
      </c>
    </row>
    <row r="12232" spans="59:60" x14ac:dyDescent="0.25">
      <c r="BG12232">
        <v>12231</v>
      </c>
      <c r="BH12232" t="s">
        <v>296</v>
      </c>
    </row>
    <row r="12233" spans="59:60" x14ac:dyDescent="0.25">
      <c r="BG12233">
        <v>12232</v>
      </c>
      <c r="BH12233" t="s">
        <v>297</v>
      </c>
    </row>
    <row r="12234" spans="59:60" x14ac:dyDescent="0.25">
      <c r="BG12234">
        <v>12233</v>
      </c>
      <c r="BH12234" t="s">
        <v>298</v>
      </c>
    </row>
    <row r="12235" spans="59:60" x14ac:dyDescent="0.25">
      <c r="BG12235">
        <v>12234</v>
      </c>
      <c r="BH12235" t="s">
        <v>299</v>
      </c>
    </row>
    <row r="12236" spans="59:60" x14ac:dyDescent="0.25">
      <c r="BG12236">
        <v>12235</v>
      </c>
      <c r="BH12236" t="s">
        <v>300</v>
      </c>
    </row>
    <row r="12237" spans="59:60" x14ac:dyDescent="0.25">
      <c r="BG12237">
        <v>12236</v>
      </c>
      <c r="BH12237" t="s">
        <v>301</v>
      </c>
    </row>
    <row r="12238" spans="59:60" x14ac:dyDescent="0.25">
      <c r="BG12238">
        <v>12237</v>
      </c>
      <c r="BH12238" t="s">
        <v>302</v>
      </c>
    </row>
    <row r="12239" spans="59:60" x14ac:dyDescent="0.25">
      <c r="BG12239">
        <v>12238</v>
      </c>
      <c r="BH12239" t="s">
        <v>303</v>
      </c>
    </row>
    <row r="12240" spans="59:60" x14ac:dyDescent="0.25">
      <c r="BG12240">
        <v>12239</v>
      </c>
      <c r="BH12240" t="s">
        <v>304</v>
      </c>
    </row>
    <row r="12241" spans="59:60" x14ac:dyDescent="0.25">
      <c r="BG12241">
        <v>12240</v>
      </c>
      <c r="BH12241" t="s">
        <v>305</v>
      </c>
    </row>
    <row r="12242" spans="59:60" x14ac:dyDescent="0.25">
      <c r="BG12242">
        <v>12241</v>
      </c>
      <c r="BH12242" t="s">
        <v>306</v>
      </c>
    </row>
    <row r="12243" spans="59:60" x14ac:dyDescent="0.25">
      <c r="BG12243">
        <v>12242</v>
      </c>
      <c r="BH12243" t="s">
        <v>307</v>
      </c>
    </row>
    <row r="12244" spans="59:60" x14ac:dyDescent="0.25">
      <c r="BG12244">
        <v>12243</v>
      </c>
      <c r="BH12244" t="s">
        <v>308</v>
      </c>
    </row>
    <row r="12245" spans="59:60" x14ac:dyDescent="0.25">
      <c r="BG12245">
        <v>12244</v>
      </c>
      <c r="BH12245" t="s">
        <v>309</v>
      </c>
    </row>
    <row r="12246" spans="59:60" x14ac:dyDescent="0.25">
      <c r="BG12246">
        <v>12245</v>
      </c>
      <c r="BH12246" t="s">
        <v>310</v>
      </c>
    </row>
    <row r="12247" spans="59:60" x14ac:dyDescent="0.25">
      <c r="BG12247">
        <v>12246</v>
      </c>
      <c r="BH12247" t="s">
        <v>311</v>
      </c>
    </row>
    <row r="12248" spans="59:60" x14ac:dyDescent="0.25">
      <c r="BG12248">
        <v>12247</v>
      </c>
      <c r="BH12248" t="s">
        <v>312</v>
      </c>
    </row>
    <row r="12249" spans="59:60" x14ac:dyDescent="0.25">
      <c r="BG12249">
        <v>12248</v>
      </c>
      <c r="BH12249" t="s">
        <v>313</v>
      </c>
    </row>
    <row r="12250" spans="59:60" x14ac:dyDescent="0.25">
      <c r="BG12250">
        <v>12249</v>
      </c>
      <c r="BH12250" t="s">
        <v>314</v>
      </c>
    </row>
    <row r="12251" spans="59:60" x14ac:dyDescent="0.25">
      <c r="BG12251">
        <v>12250</v>
      </c>
      <c r="BH12251" t="s">
        <v>315</v>
      </c>
    </row>
    <row r="12252" spans="59:60" x14ac:dyDescent="0.25">
      <c r="BG12252">
        <v>12251</v>
      </c>
      <c r="BH12252" t="s">
        <v>316</v>
      </c>
    </row>
    <row r="12253" spans="59:60" x14ac:dyDescent="0.25">
      <c r="BG12253">
        <v>12252</v>
      </c>
      <c r="BH12253" t="s">
        <v>317</v>
      </c>
    </row>
    <row r="12254" spans="59:60" x14ac:dyDescent="0.25">
      <c r="BG12254">
        <v>12253</v>
      </c>
      <c r="BH12254" t="s">
        <v>318</v>
      </c>
    </row>
    <row r="12255" spans="59:60" x14ac:dyDescent="0.25">
      <c r="BG12255">
        <v>12254</v>
      </c>
      <c r="BH12255" t="s">
        <v>319</v>
      </c>
    </row>
    <row r="12256" spans="59:60" x14ac:dyDescent="0.25">
      <c r="BG12256">
        <v>12255</v>
      </c>
      <c r="BH12256" t="s">
        <v>320</v>
      </c>
    </row>
    <row r="12257" spans="59:60" x14ac:dyDescent="0.25">
      <c r="BG12257">
        <v>12256</v>
      </c>
      <c r="BH12257" t="s">
        <v>321</v>
      </c>
    </row>
    <row r="12258" spans="59:60" x14ac:dyDescent="0.25">
      <c r="BG12258">
        <v>12257</v>
      </c>
      <c r="BH12258" t="s">
        <v>322</v>
      </c>
    </row>
    <row r="12259" spans="59:60" x14ac:dyDescent="0.25">
      <c r="BG12259">
        <v>12258</v>
      </c>
      <c r="BH12259" t="s">
        <v>323</v>
      </c>
    </row>
    <row r="12260" spans="59:60" x14ac:dyDescent="0.25">
      <c r="BG12260">
        <v>12259</v>
      </c>
      <c r="BH12260" t="s">
        <v>324</v>
      </c>
    </row>
    <row r="12261" spans="59:60" x14ac:dyDescent="0.25">
      <c r="BG12261">
        <v>12260</v>
      </c>
      <c r="BH12261" t="s">
        <v>325</v>
      </c>
    </row>
    <row r="12262" spans="59:60" x14ac:dyDescent="0.25">
      <c r="BG12262">
        <v>12261</v>
      </c>
      <c r="BH12262" t="s">
        <v>326</v>
      </c>
    </row>
    <row r="12263" spans="59:60" x14ac:dyDescent="0.25">
      <c r="BG12263">
        <v>12262</v>
      </c>
      <c r="BH12263" t="s">
        <v>327</v>
      </c>
    </row>
    <row r="12264" spans="59:60" x14ac:dyDescent="0.25">
      <c r="BG12264">
        <v>12263</v>
      </c>
      <c r="BH12264" t="s">
        <v>328</v>
      </c>
    </row>
    <row r="12265" spans="59:60" x14ac:dyDescent="0.25">
      <c r="BG12265">
        <v>12264</v>
      </c>
      <c r="BH12265" t="s">
        <v>329</v>
      </c>
    </row>
    <row r="12266" spans="59:60" x14ac:dyDescent="0.25">
      <c r="BG12266">
        <v>12265</v>
      </c>
      <c r="BH12266" t="s">
        <v>330</v>
      </c>
    </row>
    <row r="12267" spans="59:60" x14ac:dyDescent="0.25">
      <c r="BG12267">
        <v>12266</v>
      </c>
      <c r="BH12267" t="s">
        <v>331</v>
      </c>
    </row>
    <row r="12268" spans="59:60" x14ac:dyDescent="0.25">
      <c r="BG12268">
        <v>12267</v>
      </c>
      <c r="BH12268" t="s">
        <v>332</v>
      </c>
    </row>
    <row r="12269" spans="59:60" x14ac:dyDescent="0.25">
      <c r="BG12269">
        <v>12268</v>
      </c>
      <c r="BH12269" t="s">
        <v>333</v>
      </c>
    </row>
    <row r="12270" spans="59:60" x14ac:dyDescent="0.25">
      <c r="BG12270">
        <v>12269</v>
      </c>
      <c r="BH12270" t="s">
        <v>334</v>
      </c>
    </row>
    <row r="12271" spans="59:60" x14ac:dyDescent="0.25">
      <c r="BG12271">
        <v>12270</v>
      </c>
      <c r="BH12271" t="s">
        <v>335</v>
      </c>
    </row>
    <row r="12272" spans="59:60" x14ac:dyDescent="0.25">
      <c r="BG12272">
        <v>12271</v>
      </c>
      <c r="BH12272" t="s">
        <v>336</v>
      </c>
    </row>
    <row r="12273" spans="59:60" x14ac:dyDescent="0.25">
      <c r="BG12273">
        <v>12272</v>
      </c>
      <c r="BH12273" t="s">
        <v>337</v>
      </c>
    </row>
    <row r="12274" spans="59:60" x14ac:dyDescent="0.25">
      <c r="BG12274">
        <v>12273</v>
      </c>
      <c r="BH12274" t="s">
        <v>338</v>
      </c>
    </row>
    <row r="12275" spans="59:60" x14ac:dyDescent="0.25">
      <c r="BG12275">
        <v>12274</v>
      </c>
      <c r="BH12275" t="s">
        <v>339</v>
      </c>
    </row>
    <row r="12276" spans="59:60" x14ac:dyDescent="0.25">
      <c r="BG12276">
        <v>12275</v>
      </c>
      <c r="BH12276" t="s">
        <v>340</v>
      </c>
    </row>
    <row r="12277" spans="59:60" x14ac:dyDescent="0.25">
      <c r="BG12277">
        <v>12276</v>
      </c>
      <c r="BH12277" t="s">
        <v>341</v>
      </c>
    </row>
    <row r="12278" spans="59:60" x14ac:dyDescent="0.25">
      <c r="BG12278">
        <v>12277</v>
      </c>
      <c r="BH12278" t="s">
        <v>342</v>
      </c>
    </row>
    <row r="12279" spans="59:60" x14ac:dyDescent="0.25">
      <c r="BG12279">
        <v>12278</v>
      </c>
      <c r="BH12279" t="s">
        <v>343</v>
      </c>
    </row>
    <row r="12280" spans="59:60" x14ac:dyDescent="0.25">
      <c r="BG12280">
        <v>12279</v>
      </c>
      <c r="BH12280" t="s">
        <v>344</v>
      </c>
    </row>
    <row r="12281" spans="59:60" x14ac:dyDescent="0.25">
      <c r="BG12281">
        <v>12280</v>
      </c>
      <c r="BH12281" t="s">
        <v>345</v>
      </c>
    </row>
    <row r="12282" spans="59:60" x14ac:dyDescent="0.25">
      <c r="BG12282">
        <v>12281</v>
      </c>
      <c r="BH12282" t="s">
        <v>346</v>
      </c>
    </row>
    <row r="12283" spans="59:60" x14ac:dyDescent="0.25">
      <c r="BG12283">
        <v>12282</v>
      </c>
      <c r="BH12283" t="s">
        <v>347</v>
      </c>
    </row>
    <row r="12284" spans="59:60" x14ac:dyDescent="0.25">
      <c r="BG12284">
        <v>12283</v>
      </c>
      <c r="BH12284" t="s">
        <v>348</v>
      </c>
    </row>
    <row r="12285" spans="59:60" x14ac:dyDescent="0.25">
      <c r="BG12285">
        <v>12284</v>
      </c>
      <c r="BH12285" t="s">
        <v>349</v>
      </c>
    </row>
    <row r="12286" spans="59:60" x14ac:dyDescent="0.25">
      <c r="BG12286">
        <v>12285</v>
      </c>
      <c r="BH12286" t="s">
        <v>350</v>
      </c>
    </row>
    <row r="12287" spans="59:60" x14ac:dyDescent="0.25">
      <c r="BG12287">
        <v>12286</v>
      </c>
      <c r="BH12287" t="s">
        <v>351</v>
      </c>
    </row>
    <row r="12288" spans="59:60" x14ac:dyDescent="0.25">
      <c r="BG12288">
        <v>12287</v>
      </c>
      <c r="BH12288" t="s">
        <v>352</v>
      </c>
    </row>
    <row r="12289" spans="59:60" x14ac:dyDescent="0.25">
      <c r="BG12289">
        <v>12288</v>
      </c>
      <c r="BH12289" t="s">
        <v>293</v>
      </c>
    </row>
    <row r="12290" spans="59:60" x14ac:dyDescent="0.25">
      <c r="BG12290">
        <v>12289</v>
      </c>
      <c r="BH12290" t="s">
        <v>294</v>
      </c>
    </row>
    <row r="12291" spans="59:60" x14ac:dyDescent="0.25">
      <c r="BG12291">
        <v>12290</v>
      </c>
      <c r="BH12291" t="s">
        <v>295</v>
      </c>
    </row>
    <row r="12292" spans="59:60" x14ac:dyDescent="0.25">
      <c r="BG12292">
        <v>12291</v>
      </c>
      <c r="BH12292" t="s">
        <v>296</v>
      </c>
    </row>
    <row r="12293" spans="59:60" x14ac:dyDescent="0.25">
      <c r="BG12293">
        <v>12292</v>
      </c>
      <c r="BH12293" t="s">
        <v>297</v>
      </c>
    </row>
    <row r="12294" spans="59:60" x14ac:dyDescent="0.25">
      <c r="BG12294">
        <v>12293</v>
      </c>
      <c r="BH12294" t="s">
        <v>298</v>
      </c>
    </row>
    <row r="12295" spans="59:60" x14ac:dyDescent="0.25">
      <c r="BG12295">
        <v>12294</v>
      </c>
      <c r="BH12295" t="s">
        <v>299</v>
      </c>
    </row>
    <row r="12296" spans="59:60" x14ac:dyDescent="0.25">
      <c r="BG12296">
        <v>12295</v>
      </c>
      <c r="BH12296" t="s">
        <v>300</v>
      </c>
    </row>
    <row r="12297" spans="59:60" x14ac:dyDescent="0.25">
      <c r="BG12297">
        <v>12296</v>
      </c>
      <c r="BH12297" t="s">
        <v>301</v>
      </c>
    </row>
    <row r="12298" spans="59:60" x14ac:dyDescent="0.25">
      <c r="BG12298">
        <v>12297</v>
      </c>
      <c r="BH12298" t="s">
        <v>302</v>
      </c>
    </row>
    <row r="12299" spans="59:60" x14ac:dyDescent="0.25">
      <c r="BG12299">
        <v>12298</v>
      </c>
      <c r="BH12299" t="s">
        <v>303</v>
      </c>
    </row>
    <row r="12300" spans="59:60" x14ac:dyDescent="0.25">
      <c r="BG12300">
        <v>12299</v>
      </c>
      <c r="BH12300" t="s">
        <v>304</v>
      </c>
    </row>
    <row r="12301" spans="59:60" x14ac:dyDescent="0.25">
      <c r="BG12301">
        <v>12300</v>
      </c>
      <c r="BH12301" t="s">
        <v>305</v>
      </c>
    </row>
    <row r="12302" spans="59:60" x14ac:dyDescent="0.25">
      <c r="BG12302">
        <v>12301</v>
      </c>
      <c r="BH12302" t="s">
        <v>306</v>
      </c>
    </row>
    <row r="12303" spans="59:60" x14ac:dyDescent="0.25">
      <c r="BG12303">
        <v>12302</v>
      </c>
      <c r="BH12303" t="s">
        <v>307</v>
      </c>
    </row>
    <row r="12304" spans="59:60" x14ac:dyDescent="0.25">
      <c r="BG12304">
        <v>12303</v>
      </c>
      <c r="BH12304" t="s">
        <v>308</v>
      </c>
    </row>
    <row r="12305" spans="59:60" x14ac:dyDescent="0.25">
      <c r="BG12305">
        <v>12304</v>
      </c>
      <c r="BH12305" t="s">
        <v>309</v>
      </c>
    </row>
    <row r="12306" spans="59:60" x14ac:dyDescent="0.25">
      <c r="BG12306">
        <v>12305</v>
      </c>
      <c r="BH12306" t="s">
        <v>310</v>
      </c>
    </row>
    <row r="12307" spans="59:60" x14ac:dyDescent="0.25">
      <c r="BG12307">
        <v>12306</v>
      </c>
      <c r="BH12307" t="s">
        <v>311</v>
      </c>
    </row>
    <row r="12308" spans="59:60" x14ac:dyDescent="0.25">
      <c r="BG12308">
        <v>12307</v>
      </c>
      <c r="BH12308" t="s">
        <v>312</v>
      </c>
    </row>
    <row r="12309" spans="59:60" x14ac:dyDescent="0.25">
      <c r="BG12309">
        <v>12308</v>
      </c>
      <c r="BH12309" t="s">
        <v>313</v>
      </c>
    </row>
    <row r="12310" spans="59:60" x14ac:dyDescent="0.25">
      <c r="BG12310">
        <v>12309</v>
      </c>
      <c r="BH12310" t="s">
        <v>314</v>
      </c>
    </row>
    <row r="12311" spans="59:60" x14ac:dyDescent="0.25">
      <c r="BG12311">
        <v>12310</v>
      </c>
      <c r="BH12311" t="s">
        <v>315</v>
      </c>
    </row>
    <row r="12312" spans="59:60" x14ac:dyDescent="0.25">
      <c r="BG12312">
        <v>12311</v>
      </c>
      <c r="BH12312" t="s">
        <v>316</v>
      </c>
    </row>
    <row r="12313" spans="59:60" x14ac:dyDescent="0.25">
      <c r="BG12313">
        <v>12312</v>
      </c>
      <c r="BH12313" t="s">
        <v>317</v>
      </c>
    </row>
    <row r="12314" spans="59:60" x14ac:dyDescent="0.25">
      <c r="BG12314">
        <v>12313</v>
      </c>
      <c r="BH12314" t="s">
        <v>318</v>
      </c>
    </row>
    <row r="12315" spans="59:60" x14ac:dyDescent="0.25">
      <c r="BG12315">
        <v>12314</v>
      </c>
      <c r="BH12315" t="s">
        <v>319</v>
      </c>
    </row>
    <row r="12316" spans="59:60" x14ac:dyDescent="0.25">
      <c r="BG12316">
        <v>12315</v>
      </c>
      <c r="BH12316" t="s">
        <v>320</v>
      </c>
    </row>
    <row r="12317" spans="59:60" x14ac:dyDescent="0.25">
      <c r="BG12317">
        <v>12316</v>
      </c>
      <c r="BH12317" t="s">
        <v>321</v>
      </c>
    </row>
    <row r="12318" spans="59:60" x14ac:dyDescent="0.25">
      <c r="BG12318">
        <v>12317</v>
      </c>
      <c r="BH12318" t="s">
        <v>322</v>
      </c>
    </row>
    <row r="12319" spans="59:60" x14ac:dyDescent="0.25">
      <c r="BG12319">
        <v>12318</v>
      </c>
      <c r="BH12319" t="s">
        <v>323</v>
      </c>
    </row>
    <row r="12320" spans="59:60" x14ac:dyDescent="0.25">
      <c r="BG12320">
        <v>12319</v>
      </c>
      <c r="BH12320" t="s">
        <v>324</v>
      </c>
    </row>
    <row r="12321" spans="59:60" x14ac:dyDescent="0.25">
      <c r="BG12321">
        <v>12320</v>
      </c>
      <c r="BH12321" t="s">
        <v>325</v>
      </c>
    </row>
    <row r="12322" spans="59:60" x14ac:dyDescent="0.25">
      <c r="BG12322">
        <v>12321</v>
      </c>
      <c r="BH12322" t="s">
        <v>326</v>
      </c>
    </row>
    <row r="12323" spans="59:60" x14ac:dyDescent="0.25">
      <c r="BG12323">
        <v>12322</v>
      </c>
      <c r="BH12323" t="s">
        <v>327</v>
      </c>
    </row>
    <row r="12324" spans="59:60" x14ac:dyDescent="0.25">
      <c r="BG12324">
        <v>12323</v>
      </c>
      <c r="BH12324" t="s">
        <v>328</v>
      </c>
    </row>
    <row r="12325" spans="59:60" x14ac:dyDescent="0.25">
      <c r="BG12325">
        <v>12324</v>
      </c>
      <c r="BH12325" t="s">
        <v>329</v>
      </c>
    </row>
    <row r="12326" spans="59:60" x14ac:dyDescent="0.25">
      <c r="BG12326">
        <v>12325</v>
      </c>
      <c r="BH12326" t="s">
        <v>330</v>
      </c>
    </row>
    <row r="12327" spans="59:60" x14ac:dyDescent="0.25">
      <c r="BG12327">
        <v>12326</v>
      </c>
      <c r="BH12327" t="s">
        <v>331</v>
      </c>
    </row>
    <row r="12328" spans="59:60" x14ac:dyDescent="0.25">
      <c r="BG12328">
        <v>12327</v>
      </c>
      <c r="BH12328" t="s">
        <v>332</v>
      </c>
    </row>
    <row r="12329" spans="59:60" x14ac:dyDescent="0.25">
      <c r="BG12329">
        <v>12328</v>
      </c>
      <c r="BH12329" t="s">
        <v>333</v>
      </c>
    </row>
    <row r="12330" spans="59:60" x14ac:dyDescent="0.25">
      <c r="BG12330">
        <v>12329</v>
      </c>
      <c r="BH12330" t="s">
        <v>334</v>
      </c>
    </row>
    <row r="12331" spans="59:60" x14ac:dyDescent="0.25">
      <c r="BG12331">
        <v>12330</v>
      </c>
      <c r="BH12331" t="s">
        <v>335</v>
      </c>
    </row>
    <row r="12332" spans="59:60" x14ac:dyDescent="0.25">
      <c r="BG12332">
        <v>12331</v>
      </c>
      <c r="BH12332" t="s">
        <v>336</v>
      </c>
    </row>
    <row r="12333" spans="59:60" x14ac:dyDescent="0.25">
      <c r="BG12333">
        <v>12332</v>
      </c>
      <c r="BH12333" t="s">
        <v>337</v>
      </c>
    </row>
    <row r="12334" spans="59:60" x14ac:dyDescent="0.25">
      <c r="BG12334">
        <v>12333</v>
      </c>
      <c r="BH12334" t="s">
        <v>338</v>
      </c>
    </row>
    <row r="12335" spans="59:60" x14ac:dyDescent="0.25">
      <c r="BG12335">
        <v>12334</v>
      </c>
      <c r="BH12335" t="s">
        <v>339</v>
      </c>
    </row>
    <row r="12336" spans="59:60" x14ac:dyDescent="0.25">
      <c r="BG12336">
        <v>12335</v>
      </c>
      <c r="BH12336" t="s">
        <v>340</v>
      </c>
    </row>
    <row r="12337" spans="59:60" x14ac:dyDescent="0.25">
      <c r="BG12337">
        <v>12336</v>
      </c>
      <c r="BH12337" t="s">
        <v>341</v>
      </c>
    </row>
    <row r="12338" spans="59:60" x14ac:dyDescent="0.25">
      <c r="BG12338">
        <v>12337</v>
      </c>
      <c r="BH12338" t="s">
        <v>342</v>
      </c>
    </row>
    <row r="12339" spans="59:60" x14ac:dyDescent="0.25">
      <c r="BG12339">
        <v>12338</v>
      </c>
      <c r="BH12339" t="s">
        <v>343</v>
      </c>
    </row>
    <row r="12340" spans="59:60" x14ac:dyDescent="0.25">
      <c r="BG12340">
        <v>12339</v>
      </c>
      <c r="BH12340" t="s">
        <v>344</v>
      </c>
    </row>
    <row r="12341" spans="59:60" x14ac:dyDescent="0.25">
      <c r="BG12341">
        <v>12340</v>
      </c>
      <c r="BH12341" t="s">
        <v>345</v>
      </c>
    </row>
    <row r="12342" spans="59:60" x14ac:dyDescent="0.25">
      <c r="BG12342">
        <v>12341</v>
      </c>
      <c r="BH12342" t="s">
        <v>346</v>
      </c>
    </row>
    <row r="12343" spans="59:60" x14ac:dyDescent="0.25">
      <c r="BG12343">
        <v>12342</v>
      </c>
      <c r="BH12343" t="s">
        <v>347</v>
      </c>
    </row>
    <row r="12344" spans="59:60" x14ac:dyDescent="0.25">
      <c r="BG12344">
        <v>12343</v>
      </c>
      <c r="BH12344" t="s">
        <v>348</v>
      </c>
    </row>
    <row r="12345" spans="59:60" x14ac:dyDescent="0.25">
      <c r="BG12345">
        <v>12344</v>
      </c>
      <c r="BH12345" t="s">
        <v>349</v>
      </c>
    </row>
    <row r="12346" spans="59:60" x14ac:dyDescent="0.25">
      <c r="BG12346">
        <v>12345</v>
      </c>
      <c r="BH12346" t="s">
        <v>350</v>
      </c>
    </row>
    <row r="12347" spans="59:60" x14ac:dyDescent="0.25">
      <c r="BG12347">
        <v>12346</v>
      </c>
      <c r="BH12347" t="s">
        <v>351</v>
      </c>
    </row>
    <row r="12348" spans="59:60" x14ac:dyDescent="0.25">
      <c r="BG12348">
        <v>12347</v>
      </c>
      <c r="BH12348" t="s">
        <v>352</v>
      </c>
    </row>
    <row r="12349" spans="59:60" x14ac:dyDescent="0.25">
      <c r="BG12349">
        <v>12348</v>
      </c>
      <c r="BH12349" t="s">
        <v>293</v>
      </c>
    </row>
    <row r="12350" spans="59:60" x14ac:dyDescent="0.25">
      <c r="BG12350">
        <v>12349</v>
      </c>
      <c r="BH12350" t="s">
        <v>294</v>
      </c>
    </row>
    <row r="12351" spans="59:60" x14ac:dyDescent="0.25">
      <c r="BG12351">
        <v>12350</v>
      </c>
      <c r="BH12351" t="s">
        <v>295</v>
      </c>
    </row>
    <row r="12352" spans="59:60" x14ac:dyDescent="0.25">
      <c r="BG12352">
        <v>12351</v>
      </c>
      <c r="BH12352" t="s">
        <v>296</v>
      </c>
    </row>
    <row r="12353" spans="59:60" x14ac:dyDescent="0.25">
      <c r="BG12353">
        <v>12352</v>
      </c>
      <c r="BH12353" t="s">
        <v>297</v>
      </c>
    </row>
    <row r="12354" spans="59:60" x14ac:dyDescent="0.25">
      <c r="BG12354">
        <v>12353</v>
      </c>
      <c r="BH12354" t="s">
        <v>298</v>
      </c>
    </row>
    <row r="12355" spans="59:60" x14ac:dyDescent="0.25">
      <c r="BG12355">
        <v>12354</v>
      </c>
      <c r="BH12355" t="s">
        <v>299</v>
      </c>
    </row>
    <row r="12356" spans="59:60" x14ac:dyDescent="0.25">
      <c r="BG12356">
        <v>12355</v>
      </c>
      <c r="BH12356" t="s">
        <v>300</v>
      </c>
    </row>
    <row r="12357" spans="59:60" x14ac:dyDescent="0.25">
      <c r="BG12357">
        <v>12356</v>
      </c>
      <c r="BH12357" t="s">
        <v>301</v>
      </c>
    </row>
    <row r="12358" spans="59:60" x14ac:dyDescent="0.25">
      <c r="BG12358">
        <v>12357</v>
      </c>
      <c r="BH12358" t="s">
        <v>302</v>
      </c>
    </row>
    <row r="12359" spans="59:60" x14ac:dyDescent="0.25">
      <c r="BG12359">
        <v>12358</v>
      </c>
      <c r="BH12359" t="s">
        <v>303</v>
      </c>
    </row>
    <row r="12360" spans="59:60" x14ac:dyDescent="0.25">
      <c r="BG12360">
        <v>12359</v>
      </c>
      <c r="BH12360" t="s">
        <v>304</v>
      </c>
    </row>
    <row r="12361" spans="59:60" x14ac:dyDescent="0.25">
      <c r="BG12361">
        <v>12360</v>
      </c>
      <c r="BH12361" t="s">
        <v>305</v>
      </c>
    </row>
    <row r="12362" spans="59:60" x14ac:dyDescent="0.25">
      <c r="BG12362">
        <v>12361</v>
      </c>
      <c r="BH12362" t="s">
        <v>306</v>
      </c>
    </row>
    <row r="12363" spans="59:60" x14ac:dyDescent="0.25">
      <c r="BG12363">
        <v>12362</v>
      </c>
      <c r="BH12363" t="s">
        <v>307</v>
      </c>
    </row>
    <row r="12364" spans="59:60" x14ac:dyDescent="0.25">
      <c r="BG12364">
        <v>12363</v>
      </c>
      <c r="BH12364" t="s">
        <v>308</v>
      </c>
    </row>
    <row r="12365" spans="59:60" x14ac:dyDescent="0.25">
      <c r="BG12365">
        <v>12364</v>
      </c>
      <c r="BH12365" t="s">
        <v>309</v>
      </c>
    </row>
    <row r="12366" spans="59:60" x14ac:dyDescent="0.25">
      <c r="BG12366">
        <v>12365</v>
      </c>
      <c r="BH12366" t="s">
        <v>310</v>
      </c>
    </row>
    <row r="12367" spans="59:60" x14ac:dyDescent="0.25">
      <c r="BG12367">
        <v>12366</v>
      </c>
      <c r="BH12367" t="s">
        <v>311</v>
      </c>
    </row>
    <row r="12368" spans="59:60" x14ac:dyDescent="0.25">
      <c r="BG12368">
        <v>12367</v>
      </c>
      <c r="BH12368" t="s">
        <v>312</v>
      </c>
    </row>
    <row r="12369" spans="59:60" x14ac:dyDescent="0.25">
      <c r="BG12369">
        <v>12368</v>
      </c>
      <c r="BH12369" t="s">
        <v>313</v>
      </c>
    </row>
    <row r="12370" spans="59:60" x14ac:dyDescent="0.25">
      <c r="BG12370">
        <v>12369</v>
      </c>
      <c r="BH12370" t="s">
        <v>314</v>
      </c>
    </row>
    <row r="12371" spans="59:60" x14ac:dyDescent="0.25">
      <c r="BG12371">
        <v>12370</v>
      </c>
      <c r="BH12371" t="s">
        <v>315</v>
      </c>
    </row>
    <row r="12372" spans="59:60" x14ac:dyDescent="0.25">
      <c r="BG12372">
        <v>12371</v>
      </c>
      <c r="BH12372" t="s">
        <v>316</v>
      </c>
    </row>
    <row r="12373" spans="59:60" x14ac:dyDescent="0.25">
      <c r="BG12373">
        <v>12372</v>
      </c>
      <c r="BH12373" t="s">
        <v>317</v>
      </c>
    </row>
    <row r="12374" spans="59:60" x14ac:dyDescent="0.25">
      <c r="BG12374">
        <v>12373</v>
      </c>
      <c r="BH12374" t="s">
        <v>318</v>
      </c>
    </row>
    <row r="12375" spans="59:60" x14ac:dyDescent="0.25">
      <c r="BG12375">
        <v>12374</v>
      </c>
      <c r="BH12375" t="s">
        <v>319</v>
      </c>
    </row>
    <row r="12376" spans="59:60" x14ac:dyDescent="0.25">
      <c r="BG12376">
        <v>12375</v>
      </c>
      <c r="BH12376" t="s">
        <v>320</v>
      </c>
    </row>
    <row r="12377" spans="59:60" x14ac:dyDescent="0.25">
      <c r="BG12377">
        <v>12376</v>
      </c>
      <c r="BH12377" t="s">
        <v>321</v>
      </c>
    </row>
    <row r="12378" spans="59:60" x14ac:dyDescent="0.25">
      <c r="BG12378">
        <v>12377</v>
      </c>
      <c r="BH12378" t="s">
        <v>322</v>
      </c>
    </row>
    <row r="12379" spans="59:60" x14ac:dyDescent="0.25">
      <c r="BG12379">
        <v>12378</v>
      </c>
      <c r="BH12379" t="s">
        <v>323</v>
      </c>
    </row>
    <row r="12380" spans="59:60" x14ac:dyDescent="0.25">
      <c r="BG12380">
        <v>12379</v>
      </c>
      <c r="BH12380" t="s">
        <v>324</v>
      </c>
    </row>
    <row r="12381" spans="59:60" x14ac:dyDescent="0.25">
      <c r="BG12381">
        <v>12380</v>
      </c>
      <c r="BH12381" t="s">
        <v>325</v>
      </c>
    </row>
    <row r="12382" spans="59:60" x14ac:dyDescent="0.25">
      <c r="BG12382">
        <v>12381</v>
      </c>
      <c r="BH12382" t="s">
        <v>326</v>
      </c>
    </row>
    <row r="12383" spans="59:60" x14ac:dyDescent="0.25">
      <c r="BG12383">
        <v>12382</v>
      </c>
      <c r="BH12383" t="s">
        <v>327</v>
      </c>
    </row>
    <row r="12384" spans="59:60" x14ac:dyDescent="0.25">
      <c r="BG12384">
        <v>12383</v>
      </c>
      <c r="BH12384" t="s">
        <v>328</v>
      </c>
    </row>
    <row r="12385" spans="59:60" x14ac:dyDescent="0.25">
      <c r="BG12385">
        <v>12384</v>
      </c>
      <c r="BH12385" t="s">
        <v>329</v>
      </c>
    </row>
    <row r="12386" spans="59:60" x14ac:dyDescent="0.25">
      <c r="BG12386">
        <v>12385</v>
      </c>
      <c r="BH12386" t="s">
        <v>330</v>
      </c>
    </row>
    <row r="12387" spans="59:60" x14ac:dyDescent="0.25">
      <c r="BG12387">
        <v>12386</v>
      </c>
      <c r="BH12387" t="s">
        <v>331</v>
      </c>
    </row>
    <row r="12388" spans="59:60" x14ac:dyDescent="0.25">
      <c r="BG12388">
        <v>12387</v>
      </c>
      <c r="BH12388" t="s">
        <v>332</v>
      </c>
    </row>
    <row r="12389" spans="59:60" x14ac:dyDescent="0.25">
      <c r="BG12389">
        <v>12388</v>
      </c>
      <c r="BH12389" t="s">
        <v>333</v>
      </c>
    </row>
    <row r="12390" spans="59:60" x14ac:dyDescent="0.25">
      <c r="BG12390">
        <v>12389</v>
      </c>
      <c r="BH12390" t="s">
        <v>334</v>
      </c>
    </row>
    <row r="12391" spans="59:60" x14ac:dyDescent="0.25">
      <c r="BG12391">
        <v>12390</v>
      </c>
      <c r="BH12391" t="s">
        <v>335</v>
      </c>
    </row>
    <row r="12392" spans="59:60" x14ac:dyDescent="0.25">
      <c r="BG12392">
        <v>12391</v>
      </c>
      <c r="BH12392" t="s">
        <v>336</v>
      </c>
    </row>
    <row r="12393" spans="59:60" x14ac:dyDescent="0.25">
      <c r="BG12393">
        <v>12392</v>
      </c>
      <c r="BH12393" t="s">
        <v>337</v>
      </c>
    </row>
    <row r="12394" spans="59:60" x14ac:dyDescent="0.25">
      <c r="BG12394">
        <v>12393</v>
      </c>
      <c r="BH12394" t="s">
        <v>338</v>
      </c>
    </row>
    <row r="12395" spans="59:60" x14ac:dyDescent="0.25">
      <c r="BG12395">
        <v>12394</v>
      </c>
      <c r="BH12395" t="s">
        <v>339</v>
      </c>
    </row>
    <row r="12396" spans="59:60" x14ac:dyDescent="0.25">
      <c r="BG12396">
        <v>12395</v>
      </c>
      <c r="BH12396" t="s">
        <v>340</v>
      </c>
    </row>
    <row r="12397" spans="59:60" x14ac:dyDescent="0.25">
      <c r="BG12397">
        <v>12396</v>
      </c>
      <c r="BH12397" t="s">
        <v>341</v>
      </c>
    </row>
    <row r="12398" spans="59:60" x14ac:dyDescent="0.25">
      <c r="BG12398">
        <v>12397</v>
      </c>
      <c r="BH12398" t="s">
        <v>342</v>
      </c>
    </row>
    <row r="12399" spans="59:60" x14ac:dyDescent="0.25">
      <c r="BG12399">
        <v>12398</v>
      </c>
      <c r="BH12399" t="s">
        <v>343</v>
      </c>
    </row>
    <row r="12400" spans="59:60" x14ac:dyDescent="0.25">
      <c r="BG12400">
        <v>12399</v>
      </c>
      <c r="BH12400" t="s">
        <v>344</v>
      </c>
    </row>
    <row r="12401" spans="59:60" x14ac:dyDescent="0.25">
      <c r="BG12401">
        <v>12400</v>
      </c>
      <c r="BH12401" t="s">
        <v>345</v>
      </c>
    </row>
    <row r="12402" spans="59:60" x14ac:dyDescent="0.25">
      <c r="BG12402">
        <v>12401</v>
      </c>
      <c r="BH12402" t="s">
        <v>346</v>
      </c>
    </row>
    <row r="12403" spans="59:60" x14ac:dyDescent="0.25">
      <c r="BG12403">
        <v>12402</v>
      </c>
      <c r="BH12403" t="s">
        <v>347</v>
      </c>
    </row>
    <row r="12404" spans="59:60" x14ac:dyDescent="0.25">
      <c r="BG12404">
        <v>12403</v>
      </c>
      <c r="BH12404" t="s">
        <v>348</v>
      </c>
    </row>
    <row r="12405" spans="59:60" x14ac:dyDescent="0.25">
      <c r="BG12405">
        <v>12404</v>
      </c>
      <c r="BH12405" t="s">
        <v>349</v>
      </c>
    </row>
    <row r="12406" spans="59:60" x14ac:dyDescent="0.25">
      <c r="BG12406">
        <v>12405</v>
      </c>
      <c r="BH12406" t="s">
        <v>350</v>
      </c>
    </row>
    <row r="12407" spans="59:60" x14ac:dyDescent="0.25">
      <c r="BG12407">
        <v>12406</v>
      </c>
      <c r="BH12407" t="s">
        <v>351</v>
      </c>
    </row>
    <row r="12408" spans="59:60" x14ac:dyDescent="0.25">
      <c r="BG12408">
        <v>12407</v>
      </c>
      <c r="BH12408" t="s">
        <v>352</v>
      </c>
    </row>
    <row r="12409" spans="59:60" x14ac:dyDescent="0.25">
      <c r="BG12409">
        <v>12408</v>
      </c>
      <c r="BH12409" t="s">
        <v>293</v>
      </c>
    </row>
    <row r="12410" spans="59:60" x14ac:dyDescent="0.25">
      <c r="BG12410">
        <v>12409</v>
      </c>
      <c r="BH12410" t="s">
        <v>294</v>
      </c>
    </row>
    <row r="12411" spans="59:60" x14ac:dyDescent="0.25">
      <c r="BG12411">
        <v>12410</v>
      </c>
      <c r="BH12411" t="s">
        <v>295</v>
      </c>
    </row>
    <row r="12412" spans="59:60" x14ac:dyDescent="0.25">
      <c r="BG12412">
        <v>12411</v>
      </c>
      <c r="BH12412" t="s">
        <v>296</v>
      </c>
    </row>
    <row r="12413" spans="59:60" x14ac:dyDescent="0.25">
      <c r="BG12413">
        <v>12412</v>
      </c>
      <c r="BH12413" t="s">
        <v>297</v>
      </c>
    </row>
    <row r="12414" spans="59:60" x14ac:dyDescent="0.25">
      <c r="BG12414">
        <v>12413</v>
      </c>
      <c r="BH12414" t="s">
        <v>298</v>
      </c>
    </row>
    <row r="12415" spans="59:60" x14ac:dyDescent="0.25">
      <c r="BG12415">
        <v>12414</v>
      </c>
      <c r="BH12415" t="s">
        <v>299</v>
      </c>
    </row>
    <row r="12416" spans="59:60" x14ac:dyDescent="0.25">
      <c r="BG12416">
        <v>12415</v>
      </c>
      <c r="BH12416" t="s">
        <v>300</v>
      </c>
    </row>
    <row r="12417" spans="59:60" x14ac:dyDescent="0.25">
      <c r="BG12417">
        <v>12416</v>
      </c>
      <c r="BH12417" t="s">
        <v>301</v>
      </c>
    </row>
    <row r="12418" spans="59:60" x14ac:dyDescent="0.25">
      <c r="BG12418">
        <v>12417</v>
      </c>
      <c r="BH12418" t="s">
        <v>302</v>
      </c>
    </row>
    <row r="12419" spans="59:60" x14ac:dyDescent="0.25">
      <c r="BG12419">
        <v>12418</v>
      </c>
      <c r="BH12419" t="s">
        <v>303</v>
      </c>
    </row>
    <row r="12420" spans="59:60" x14ac:dyDescent="0.25">
      <c r="BG12420">
        <v>12419</v>
      </c>
      <c r="BH12420" t="s">
        <v>304</v>
      </c>
    </row>
    <row r="12421" spans="59:60" x14ac:dyDescent="0.25">
      <c r="BG12421">
        <v>12420</v>
      </c>
      <c r="BH12421" t="s">
        <v>305</v>
      </c>
    </row>
    <row r="12422" spans="59:60" x14ac:dyDescent="0.25">
      <c r="BG12422">
        <v>12421</v>
      </c>
      <c r="BH12422" t="s">
        <v>306</v>
      </c>
    </row>
    <row r="12423" spans="59:60" x14ac:dyDescent="0.25">
      <c r="BG12423">
        <v>12422</v>
      </c>
      <c r="BH12423" t="s">
        <v>307</v>
      </c>
    </row>
    <row r="12424" spans="59:60" x14ac:dyDescent="0.25">
      <c r="BG12424">
        <v>12423</v>
      </c>
      <c r="BH12424" t="s">
        <v>308</v>
      </c>
    </row>
    <row r="12425" spans="59:60" x14ac:dyDescent="0.25">
      <c r="BG12425">
        <v>12424</v>
      </c>
      <c r="BH12425" t="s">
        <v>309</v>
      </c>
    </row>
    <row r="12426" spans="59:60" x14ac:dyDescent="0.25">
      <c r="BG12426">
        <v>12425</v>
      </c>
      <c r="BH12426" t="s">
        <v>310</v>
      </c>
    </row>
    <row r="12427" spans="59:60" x14ac:dyDescent="0.25">
      <c r="BG12427">
        <v>12426</v>
      </c>
      <c r="BH12427" t="s">
        <v>311</v>
      </c>
    </row>
    <row r="12428" spans="59:60" x14ac:dyDescent="0.25">
      <c r="BG12428">
        <v>12427</v>
      </c>
      <c r="BH12428" t="s">
        <v>312</v>
      </c>
    </row>
    <row r="12429" spans="59:60" x14ac:dyDescent="0.25">
      <c r="BG12429">
        <v>12428</v>
      </c>
      <c r="BH12429" t="s">
        <v>313</v>
      </c>
    </row>
    <row r="12430" spans="59:60" x14ac:dyDescent="0.25">
      <c r="BG12430">
        <v>12429</v>
      </c>
      <c r="BH12430" t="s">
        <v>314</v>
      </c>
    </row>
    <row r="12431" spans="59:60" x14ac:dyDescent="0.25">
      <c r="BG12431">
        <v>12430</v>
      </c>
      <c r="BH12431" t="s">
        <v>315</v>
      </c>
    </row>
    <row r="12432" spans="59:60" x14ac:dyDescent="0.25">
      <c r="BG12432">
        <v>12431</v>
      </c>
      <c r="BH12432" t="s">
        <v>316</v>
      </c>
    </row>
    <row r="12433" spans="59:60" x14ac:dyDescent="0.25">
      <c r="BG12433">
        <v>12432</v>
      </c>
      <c r="BH12433" t="s">
        <v>317</v>
      </c>
    </row>
    <row r="12434" spans="59:60" x14ac:dyDescent="0.25">
      <c r="BG12434">
        <v>12433</v>
      </c>
      <c r="BH12434" t="s">
        <v>318</v>
      </c>
    </row>
    <row r="12435" spans="59:60" x14ac:dyDescent="0.25">
      <c r="BG12435">
        <v>12434</v>
      </c>
      <c r="BH12435" t="s">
        <v>319</v>
      </c>
    </row>
    <row r="12436" spans="59:60" x14ac:dyDescent="0.25">
      <c r="BG12436">
        <v>12435</v>
      </c>
      <c r="BH12436" t="s">
        <v>320</v>
      </c>
    </row>
    <row r="12437" spans="59:60" x14ac:dyDescent="0.25">
      <c r="BG12437">
        <v>12436</v>
      </c>
      <c r="BH12437" t="s">
        <v>321</v>
      </c>
    </row>
    <row r="12438" spans="59:60" x14ac:dyDescent="0.25">
      <c r="BG12438">
        <v>12437</v>
      </c>
      <c r="BH12438" t="s">
        <v>322</v>
      </c>
    </row>
    <row r="12439" spans="59:60" x14ac:dyDescent="0.25">
      <c r="BG12439">
        <v>12438</v>
      </c>
      <c r="BH12439" t="s">
        <v>323</v>
      </c>
    </row>
    <row r="12440" spans="59:60" x14ac:dyDescent="0.25">
      <c r="BG12440">
        <v>12439</v>
      </c>
      <c r="BH12440" t="s">
        <v>324</v>
      </c>
    </row>
    <row r="12441" spans="59:60" x14ac:dyDescent="0.25">
      <c r="BG12441">
        <v>12440</v>
      </c>
      <c r="BH12441" t="s">
        <v>325</v>
      </c>
    </row>
    <row r="12442" spans="59:60" x14ac:dyDescent="0.25">
      <c r="BG12442">
        <v>12441</v>
      </c>
      <c r="BH12442" t="s">
        <v>326</v>
      </c>
    </row>
    <row r="12443" spans="59:60" x14ac:dyDescent="0.25">
      <c r="BG12443">
        <v>12442</v>
      </c>
      <c r="BH12443" t="s">
        <v>327</v>
      </c>
    </row>
    <row r="12444" spans="59:60" x14ac:dyDescent="0.25">
      <c r="BG12444">
        <v>12443</v>
      </c>
      <c r="BH12444" t="s">
        <v>328</v>
      </c>
    </row>
    <row r="12445" spans="59:60" x14ac:dyDescent="0.25">
      <c r="BG12445">
        <v>12444</v>
      </c>
      <c r="BH12445" t="s">
        <v>329</v>
      </c>
    </row>
    <row r="12446" spans="59:60" x14ac:dyDescent="0.25">
      <c r="BG12446">
        <v>12445</v>
      </c>
      <c r="BH12446" t="s">
        <v>330</v>
      </c>
    </row>
    <row r="12447" spans="59:60" x14ac:dyDescent="0.25">
      <c r="BG12447">
        <v>12446</v>
      </c>
      <c r="BH12447" t="s">
        <v>331</v>
      </c>
    </row>
    <row r="12448" spans="59:60" x14ac:dyDescent="0.25">
      <c r="BG12448">
        <v>12447</v>
      </c>
      <c r="BH12448" t="s">
        <v>332</v>
      </c>
    </row>
    <row r="12449" spans="59:60" x14ac:dyDescent="0.25">
      <c r="BG12449">
        <v>12448</v>
      </c>
      <c r="BH12449" t="s">
        <v>333</v>
      </c>
    </row>
    <row r="12450" spans="59:60" x14ac:dyDescent="0.25">
      <c r="BG12450">
        <v>12449</v>
      </c>
      <c r="BH12450" t="s">
        <v>334</v>
      </c>
    </row>
    <row r="12451" spans="59:60" x14ac:dyDescent="0.25">
      <c r="BG12451">
        <v>12450</v>
      </c>
      <c r="BH12451" t="s">
        <v>335</v>
      </c>
    </row>
    <row r="12452" spans="59:60" x14ac:dyDescent="0.25">
      <c r="BG12452">
        <v>12451</v>
      </c>
      <c r="BH12452" t="s">
        <v>336</v>
      </c>
    </row>
    <row r="12453" spans="59:60" x14ac:dyDescent="0.25">
      <c r="BG12453">
        <v>12452</v>
      </c>
      <c r="BH12453" t="s">
        <v>337</v>
      </c>
    </row>
    <row r="12454" spans="59:60" x14ac:dyDescent="0.25">
      <c r="BG12454">
        <v>12453</v>
      </c>
      <c r="BH12454" t="s">
        <v>338</v>
      </c>
    </row>
    <row r="12455" spans="59:60" x14ac:dyDescent="0.25">
      <c r="BG12455">
        <v>12454</v>
      </c>
      <c r="BH12455" t="s">
        <v>339</v>
      </c>
    </row>
    <row r="12456" spans="59:60" x14ac:dyDescent="0.25">
      <c r="BG12456">
        <v>12455</v>
      </c>
      <c r="BH12456" t="s">
        <v>340</v>
      </c>
    </row>
    <row r="12457" spans="59:60" x14ac:dyDescent="0.25">
      <c r="BG12457">
        <v>12456</v>
      </c>
      <c r="BH12457" t="s">
        <v>341</v>
      </c>
    </row>
    <row r="12458" spans="59:60" x14ac:dyDescent="0.25">
      <c r="BG12458">
        <v>12457</v>
      </c>
      <c r="BH12458" t="s">
        <v>342</v>
      </c>
    </row>
    <row r="12459" spans="59:60" x14ac:dyDescent="0.25">
      <c r="BG12459">
        <v>12458</v>
      </c>
      <c r="BH12459" t="s">
        <v>343</v>
      </c>
    </row>
    <row r="12460" spans="59:60" x14ac:dyDescent="0.25">
      <c r="BG12460">
        <v>12459</v>
      </c>
      <c r="BH12460" t="s">
        <v>344</v>
      </c>
    </row>
    <row r="12461" spans="59:60" x14ac:dyDescent="0.25">
      <c r="BG12461">
        <v>12460</v>
      </c>
      <c r="BH12461" t="s">
        <v>345</v>
      </c>
    </row>
    <row r="12462" spans="59:60" x14ac:dyDescent="0.25">
      <c r="BG12462">
        <v>12461</v>
      </c>
      <c r="BH12462" t="s">
        <v>346</v>
      </c>
    </row>
    <row r="12463" spans="59:60" x14ac:dyDescent="0.25">
      <c r="BG12463">
        <v>12462</v>
      </c>
      <c r="BH12463" t="s">
        <v>347</v>
      </c>
    </row>
    <row r="12464" spans="59:60" x14ac:dyDescent="0.25">
      <c r="BG12464">
        <v>12463</v>
      </c>
      <c r="BH12464" t="s">
        <v>348</v>
      </c>
    </row>
    <row r="12465" spans="59:60" x14ac:dyDescent="0.25">
      <c r="BG12465">
        <v>12464</v>
      </c>
      <c r="BH12465" t="s">
        <v>349</v>
      </c>
    </row>
    <row r="12466" spans="59:60" x14ac:dyDescent="0.25">
      <c r="BG12466">
        <v>12465</v>
      </c>
      <c r="BH12466" t="s">
        <v>350</v>
      </c>
    </row>
    <row r="12467" spans="59:60" x14ac:dyDescent="0.25">
      <c r="BG12467">
        <v>12466</v>
      </c>
      <c r="BH12467" t="s">
        <v>351</v>
      </c>
    </row>
    <row r="12468" spans="59:60" x14ac:dyDescent="0.25">
      <c r="BG12468">
        <v>12467</v>
      </c>
      <c r="BH12468" t="s">
        <v>352</v>
      </c>
    </row>
    <row r="12469" spans="59:60" x14ac:dyDescent="0.25">
      <c r="BG12469">
        <v>12468</v>
      </c>
      <c r="BH12469" t="s">
        <v>293</v>
      </c>
    </row>
    <row r="12470" spans="59:60" x14ac:dyDescent="0.25">
      <c r="BG12470">
        <v>12469</v>
      </c>
      <c r="BH12470" t="s">
        <v>294</v>
      </c>
    </row>
    <row r="12471" spans="59:60" x14ac:dyDescent="0.25">
      <c r="BG12471">
        <v>12470</v>
      </c>
      <c r="BH12471" t="s">
        <v>295</v>
      </c>
    </row>
    <row r="12472" spans="59:60" x14ac:dyDescent="0.25">
      <c r="BG12472">
        <v>12471</v>
      </c>
      <c r="BH12472" t="s">
        <v>296</v>
      </c>
    </row>
    <row r="12473" spans="59:60" x14ac:dyDescent="0.25">
      <c r="BG12473">
        <v>12472</v>
      </c>
      <c r="BH12473" t="s">
        <v>297</v>
      </c>
    </row>
    <row r="12474" spans="59:60" x14ac:dyDescent="0.25">
      <c r="BG12474">
        <v>12473</v>
      </c>
      <c r="BH12474" t="s">
        <v>298</v>
      </c>
    </row>
    <row r="12475" spans="59:60" x14ac:dyDescent="0.25">
      <c r="BG12475">
        <v>12474</v>
      </c>
      <c r="BH12475" t="s">
        <v>299</v>
      </c>
    </row>
    <row r="12476" spans="59:60" x14ac:dyDescent="0.25">
      <c r="BG12476">
        <v>12475</v>
      </c>
      <c r="BH12476" t="s">
        <v>300</v>
      </c>
    </row>
    <row r="12477" spans="59:60" x14ac:dyDescent="0.25">
      <c r="BG12477">
        <v>12476</v>
      </c>
      <c r="BH12477" t="s">
        <v>301</v>
      </c>
    </row>
    <row r="12478" spans="59:60" x14ac:dyDescent="0.25">
      <c r="BG12478">
        <v>12477</v>
      </c>
      <c r="BH12478" t="s">
        <v>302</v>
      </c>
    </row>
    <row r="12479" spans="59:60" x14ac:dyDescent="0.25">
      <c r="BG12479">
        <v>12478</v>
      </c>
      <c r="BH12479" t="s">
        <v>303</v>
      </c>
    </row>
    <row r="12480" spans="59:60" x14ac:dyDescent="0.25">
      <c r="BG12480">
        <v>12479</v>
      </c>
      <c r="BH12480" t="s">
        <v>304</v>
      </c>
    </row>
    <row r="12481" spans="59:60" x14ac:dyDescent="0.25">
      <c r="BG12481">
        <v>12480</v>
      </c>
      <c r="BH12481" t="s">
        <v>305</v>
      </c>
    </row>
    <row r="12482" spans="59:60" x14ac:dyDescent="0.25">
      <c r="BG12482">
        <v>12481</v>
      </c>
      <c r="BH12482" t="s">
        <v>306</v>
      </c>
    </row>
    <row r="12483" spans="59:60" x14ac:dyDescent="0.25">
      <c r="BG12483">
        <v>12482</v>
      </c>
      <c r="BH12483" t="s">
        <v>307</v>
      </c>
    </row>
    <row r="12484" spans="59:60" x14ac:dyDescent="0.25">
      <c r="BG12484">
        <v>12483</v>
      </c>
      <c r="BH12484" t="s">
        <v>308</v>
      </c>
    </row>
    <row r="12485" spans="59:60" x14ac:dyDescent="0.25">
      <c r="BG12485">
        <v>12484</v>
      </c>
      <c r="BH12485" t="s">
        <v>309</v>
      </c>
    </row>
    <row r="12486" spans="59:60" x14ac:dyDescent="0.25">
      <c r="BG12486">
        <v>12485</v>
      </c>
      <c r="BH12486" t="s">
        <v>310</v>
      </c>
    </row>
    <row r="12487" spans="59:60" x14ac:dyDescent="0.25">
      <c r="BG12487">
        <v>12486</v>
      </c>
      <c r="BH12487" t="s">
        <v>311</v>
      </c>
    </row>
    <row r="12488" spans="59:60" x14ac:dyDescent="0.25">
      <c r="BG12488">
        <v>12487</v>
      </c>
      <c r="BH12488" t="s">
        <v>312</v>
      </c>
    </row>
    <row r="12489" spans="59:60" x14ac:dyDescent="0.25">
      <c r="BG12489">
        <v>12488</v>
      </c>
      <c r="BH12489" t="s">
        <v>313</v>
      </c>
    </row>
    <row r="12490" spans="59:60" x14ac:dyDescent="0.25">
      <c r="BG12490">
        <v>12489</v>
      </c>
      <c r="BH12490" t="s">
        <v>314</v>
      </c>
    </row>
    <row r="12491" spans="59:60" x14ac:dyDescent="0.25">
      <c r="BG12491">
        <v>12490</v>
      </c>
      <c r="BH12491" t="s">
        <v>315</v>
      </c>
    </row>
    <row r="12492" spans="59:60" x14ac:dyDescent="0.25">
      <c r="BG12492">
        <v>12491</v>
      </c>
      <c r="BH12492" t="s">
        <v>316</v>
      </c>
    </row>
    <row r="12493" spans="59:60" x14ac:dyDescent="0.25">
      <c r="BG12493">
        <v>12492</v>
      </c>
      <c r="BH12493" t="s">
        <v>317</v>
      </c>
    </row>
    <row r="12494" spans="59:60" x14ac:dyDescent="0.25">
      <c r="BG12494">
        <v>12493</v>
      </c>
      <c r="BH12494" t="s">
        <v>318</v>
      </c>
    </row>
    <row r="12495" spans="59:60" x14ac:dyDescent="0.25">
      <c r="BG12495">
        <v>12494</v>
      </c>
      <c r="BH12495" t="s">
        <v>319</v>
      </c>
    </row>
    <row r="12496" spans="59:60" x14ac:dyDescent="0.25">
      <c r="BG12496">
        <v>12495</v>
      </c>
      <c r="BH12496" t="s">
        <v>320</v>
      </c>
    </row>
    <row r="12497" spans="59:60" x14ac:dyDescent="0.25">
      <c r="BG12497">
        <v>12496</v>
      </c>
      <c r="BH12497" t="s">
        <v>321</v>
      </c>
    </row>
    <row r="12498" spans="59:60" x14ac:dyDescent="0.25">
      <c r="BG12498">
        <v>12497</v>
      </c>
      <c r="BH12498" t="s">
        <v>322</v>
      </c>
    </row>
    <row r="12499" spans="59:60" x14ac:dyDescent="0.25">
      <c r="BG12499">
        <v>12498</v>
      </c>
      <c r="BH12499" t="s">
        <v>323</v>
      </c>
    </row>
    <row r="12500" spans="59:60" x14ac:dyDescent="0.25">
      <c r="BG12500">
        <v>12499</v>
      </c>
      <c r="BH12500" t="s">
        <v>324</v>
      </c>
    </row>
    <row r="12501" spans="59:60" x14ac:dyDescent="0.25">
      <c r="BG12501">
        <v>12500</v>
      </c>
      <c r="BH12501" t="s">
        <v>325</v>
      </c>
    </row>
    <row r="12502" spans="59:60" x14ac:dyDescent="0.25">
      <c r="BG12502">
        <v>12501</v>
      </c>
      <c r="BH12502" t="s">
        <v>326</v>
      </c>
    </row>
    <row r="12503" spans="59:60" x14ac:dyDescent="0.25">
      <c r="BG12503">
        <v>12502</v>
      </c>
      <c r="BH12503" t="s">
        <v>327</v>
      </c>
    </row>
    <row r="12504" spans="59:60" x14ac:dyDescent="0.25">
      <c r="BG12504">
        <v>12503</v>
      </c>
      <c r="BH12504" t="s">
        <v>328</v>
      </c>
    </row>
    <row r="12505" spans="59:60" x14ac:dyDescent="0.25">
      <c r="BG12505">
        <v>12504</v>
      </c>
      <c r="BH12505" t="s">
        <v>329</v>
      </c>
    </row>
    <row r="12506" spans="59:60" x14ac:dyDescent="0.25">
      <c r="BG12506">
        <v>12505</v>
      </c>
      <c r="BH12506" t="s">
        <v>330</v>
      </c>
    </row>
    <row r="12507" spans="59:60" x14ac:dyDescent="0.25">
      <c r="BG12507">
        <v>12506</v>
      </c>
      <c r="BH12507" t="s">
        <v>331</v>
      </c>
    </row>
    <row r="12508" spans="59:60" x14ac:dyDescent="0.25">
      <c r="BG12508">
        <v>12507</v>
      </c>
      <c r="BH12508" t="s">
        <v>332</v>
      </c>
    </row>
    <row r="12509" spans="59:60" x14ac:dyDescent="0.25">
      <c r="BG12509">
        <v>12508</v>
      </c>
      <c r="BH12509" t="s">
        <v>333</v>
      </c>
    </row>
    <row r="12510" spans="59:60" x14ac:dyDescent="0.25">
      <c r="BG12510">
        <v>12509</v>
      </c>
      <c r="BH12510" t="s">
        <v>334</v>
      </c>
    </row>
    <row r="12511" spans="59:60" x14ac:dyDescent="0.25">
      <c r="BG12511">
        <v>12510</v>
      </c>
      <c r="BH12511" t="s">
        <v>335</v>
      </c>
    </row>
    <row r="12512" spans="59:60" x14ac:dyDescent="0.25">
      <c r="BG12512">
        <v>12511</v>
      </c>
      <c r="BH12512" t="s">
        <v>336</v>
      </c>
    </row>
    <row r="12513" spans="59:60" x14ac:dyDescent="0.25">
      <c r="BG12513">
        <v>12512</v>
      </c>
      <c r="BH12513" t="s">
        <v>337</v>
      </c>
    </row>
    <row r="12514" spans="59:60" x14ac:dyDescent="0.25">
      <c r="BG12514">
        <v>12513</v>
      </c>
      <c r="BH12514" t="s">
        <v>338</v>
      </c>
    </row>
    <row r="12515" spans="59:60" x14ac:dyDescent="0.25">
      <c r="BG12515">
        <v>12514</v>
      </c>
      <c r="BH12515" t="s">
        <v>339</v>
      </c>
    </row>
    <row r="12516" spans="59:60" x14ac:dyDescent="0.25">
      <c r="BG12516">
        <v>12515</v>
      </c>
      <c r="BH12516" t="s">
        <v>340</v>
      </c>
    </row>
    <row r="12517" spans="59:60" x14ac:dyDescent="0.25">
      <c r="BG12517">
        <v>12516</v>
      </c>
      <c r="BH12517" t="s">
        <v>341</v>
      </c>
    </row>
    <row r="12518" spans="59:60" x14ac:dyDescent="0.25">
      <c r="BG12518">
        <v>12517</v>
      </c>
      <c r="BH12518" t="s">
        <v>342</v>
      </c>
    </row>
    <row r="12519" spans="59:60" x14ac:dyDescent="0.25">
      <c r="BG12519">
        <v>12518</v>
      </c>
      <c r="BH12519" t="s">
        <v>343</v>
      </c>
    </row>
    <row r="12520" spans="59:60" x14ac:dyDescent="0.25">
      <c r="BG12520">
        <v>12519</v>
      </c>
      <c r="BH12520" t="s">
        <v>344</v>
      </c>
    </row>
    <row r="12521" spans="59:60" x14ac:dyDescent="0.25">
      <c r="BG12521">
        <v>12520</v>
      </c>
      <c r="BH12521" t="s">
        <v>345</v>
      </c>
    </row>
    <row r="12522" spans="59:60" x14ac:dyDescent="0.25">
      <c r="BG12522">
        <v>12521</v>
      </c>
      <c r="BH12522" t="s">
        <v>346</v>
      </c>
    </row>
    <row r="12523" spans="59:60" x14ac:dyDescent="0.25">
      <c r="BG12523">
        <v>12522</v>
      </c>
      <c r="BH12523" t="s">
        <v>347</v>
      </c>
    </row>
    <row r="12524" spans="59:60" x14ac:dyDescent="0.25">
      <c r="BG12524">
        <v>12523</v>
      </c>
      <c r="BH12524" t="s">
        <v>348</v>
      </c>
    </row>
    <row r="12525" spans="59:60" x14ac:dyDescent="0.25">
      <c r="BG12525">
        <v>12524</v>
      </c>
      <c r="BH12525" t="s">
        <v>349</v>
      </c>
    </row>
    <row r="12526" spans="59:60" x14ac:dyDescent="0.25">
      <c r="BG12526">
        <v>12525</v>
      </c>
      <c r="BH12526" t="s">
        <v>350</v>
      </c>
    </row>
    <row r="12527" spans="59:60" x14ac:dyDescent="0.25">
      <c r="BG12527">
        <v>12526</v>
      </c>
      <c r="BH12527" t="s">
        <v>351</v>
      </c>
    </row>
    <row r="12528" spans="59:60" x14ac:dyDescent="0.25">
      <c r="BG12528">
        <v>12527</v>
      </c>
      <c r="BH12528" t="s">
        <v>352</v>
      </c>
    </row>
    <row r="12529" spans="59:60" x14ac:dyDescent="0.25">
      <c r="BG12529">
        <v>12528</v>
      </c>
      <c r="BH12529" t="s">
        <v>293</v>
      </c>
    </row>
    <row r="12530" spans="59:60" x14ac:dyDescent="0.25">
      <c r="BG12530">
        <v>12529</v>
      </c>
      <c r="BH12530" t="s">
        <v>294</v>
      </c>
    </row>
    <row r="12531" spans="59:60" x14ac:dyDescent="0.25">
      <c r="BG12531">
        <v>12530</v>
      </c>
      <c r="BH12531" t="s">
        <v>295</v>
      </c>
    </row>
    <row r="12532" spans="59:60" x14ac:dyDescent="0.25">
      <c r="BG12532">
        <v>12531</v>
      </c>
      <c r="BH12532" t="s">
        <v>296</v>
      </c>
    </row>
    <row r="12533" spans="59:60" x14ac:dyDescent="0.25">
      <c r="BG12533">
        <v>12532</v>
      </c>
      <c r="BH12533" t="s">
        <v>297</v>
      </c>
    </row>
    <row r="12534" spans="59:60" x14ac:dyDescent="0.25">
      <c r="BG12534">
        <v>12533</v>
      </c>
      <c r="BH12534" t="s">
        <v>298</v>
      </c>
    </row>
    <row r="12535" spans="59:60" x14ac:dyDescent="0.25">
      <c r="BG12535">
        <v>12534</v>
      </c>
      <c r="BH12535" t="s">
        <v>299</v>
      </c>
    </row>
    <row r="12536" spans="59:60" x14ac:dyDescent="0.25">
      <c r="BG12536">
        <v>12535</v>
      </c>
      <c r="BH12536" t="s">
        <v>300</v>
      </c>
    </row>
    <row r="12537" spans="59:60" x14ac:dyDescent="0.25">
      <c r="BG12537">
        <v>12536</v>
      </c>
      <c r="BH12537" t="s">
        <v>301</v>
      </c>
    </row>
    <row r="12538" spans="59:60" x14ac:dyDescent="0.25">
      <c r="BG12538">
        <v>12537</v>
      </c>
      <c r="BH12538" t="s">
        <v>302</v>
      </c>
    </row>
    <row r="12539" spans="59:60" x14ac:dyDescent="0.25">
      <c r="BG12539">
        <v>12538</v>
      </c>
      <c r="BH12539" t="s">
        <v>303</v>
      </c>
    </row>
    <row r="12540" spans="59:60" x14ac:dyDescent="0.25">
      <c r="BG12540">
        <v>12539</v>
      </c>
      <c r="BH12540" t="s">
        <v>304</v>
      </c>
    </row>
    <row r="12541" spans="59:60" x14ac:dyDescent="0.25">
      <c r="BG12541">
        <v>12540</v>
      </c>
      <c r="BH12541" t="s">
        <v>305</v>
      </c>
    </row>
    <row r="12542" spans="59:60" x14ac:dyDescent="0.25">
      <c r="BG12542">
        <v>12541</v>
      </c>
      <c r="BH12542" t="s">
        <v>306</v>
      </c>
    </row>
    <row r="12543" spans="59:60" x14ac:dyDescent="0.25">
      <c r="BG12543">
        <v>12542</v>
      </c>
      <c r="BH12543" t="s">
        <v>307</v>
      </c>
    </row>
    <row r="12544" spans="59:60" x14ac:dyDescent="0.25">
      <c r="BG12544">
        <v>12543</v>
      </c>
      <c r="BH12544" t="s">
        <v>308</v>
      </c>
    </row>
    <row r="12545" spans="59:60" x14ac:dyDescent="0.25">
      <c r="BG12545">
        <v>12544</v>
      </c>
      <c r="BH12545" t="s">
        <v>309</v>
      </c>
    </row>
    <row r="12546" spans="59:60" x14ac:dyDescent="0.25">
      <c r="BG12546">
        <v>12545</v>
      </c>
      <c r="BH12546" t="s">
        <v>310</v>
      </c>
    </row>
    <row r="12547" spans="59:60" x14ac:dyDescent="0.25">
      <c r="BG12547">
        <v>12546</v>
      </c>
      <c r="BH12547" t="s">
        <v>311</v>
      </c>
    </row>
    <row r="12548" spans="59:60" x14ac:dyDescent="0.25">
      <c r="BG12548">
        <v>12547</v>
      </c>
      <c r="BH12548" t="s">
        <v>312</v>
      </c>
    </row>
    <row r="12549" spans="59:60" x14ac:dyDescent="0.25">
      <c r="BG12549">
        <v>12548</v>
      </c>
      <c r="BH12549" t="s">
        <v>313</v>
      </c>
    </row>
    <row r="12550" spans="59:60" x14ac:dyDescent="0.25">
      <c r="BG12550">
        <v>12549</v>
      </c>
      <c r="BH12550" t="s">
        <v>314</v>
      </c>
    </row>
    <row r="12551" spans="59:60" x14ac:dyDescent="0.25">
      <c r="BG12551">
        <v>12550</v>
      </c>
      <c r="BH12551" t="s">
        <v>315</v>
      </c>
    </row>
    <row r="12552" spans="59:60" x14ac:dyDescent="0.25">
      <c r="BG12552">
        <v>12551</v>
      </c>
      <c r="BH12552" t="s">
        <v>316</v>
      </c>
    </row>
    <row r="12553" spans="59:60" x14ac:dyDescent="0.25">
      <c r="BG12553">
        <v>12552</v>
      </c>
      <c r="BH12553" t="s">
        <v>317</v>
      </c>
    </row>
    <row r="12554" spans="59:60" x14ac:dyDescent="0.25">
      <c r="BG12554">
        <v>12553</v>
      </c>
      <c r="BH12554" t="s">
        <v>318</v>
      </c>
    </row>
    <row r="12555" spans="59:60" x14ac:dyDescent="0.25">
      <c r="BG12555">
        <v>12554</v>
      </c>
      <c r="BH12555" t="s">
        <v>319</v>
      </c>
    </row>
    <row r="12556" spans="59:60" x14ac:dyDescent="0.25">
      <c r="BG12556">
        <v>12555</v>
      </c>
      <c r="BH12556" t="s">
        <v>320</v>
      </c>
    </row>
    <row r="12557" spans="59:60" x14ac:dyDescent="0.25">
      <c r="BG12557">
        <v>12556</v>
      </c>
      <c r="BH12557" t="s">
        <v>321</v>
      </c>
    </row>
    <row r="12558" spans="59:60" x14ac:dyDescent="0.25">
      <c r="BG12558">
        <v>12557</v>
      </c>
      <c r="BH12558" t="s">
        <v>322</v>
      </c>
    </row>
    <row r="12559" spans="59:60" x14ac:dyDescent="0.25">
      <c r="BG12559">
        <v>12558</v>
      </c>
      <c r="BH12559" t="s">
        <v>323</v>
      </c>
    </row>
    <row r="12560" spans="59:60" x14ac:dyDescent="0.25">
      <c r="BG12560">
        <v>12559</v>
      </c>
      <c r="BH12560" t="s">
        <v>324</v>
      </c>
    </row>
    <row r="12561" spans="59:60" x14ac:dyDescent="0.25">
      <c r="BG12561">
        <v>12560</v>
      </c>
      <c r="BH12561" t="s">
        <v>325</v>
      </c>
    </row>
    <row r="12562" spans="59:60" x14ac:dyDescent="0.25">
      <c r="BG12562">
        <v>12561</v>
      </c>
      <c r="BH12562" t="s">
        <v>326</v>
      </c>
    </row>
    <row r="12563" spans="59:60" x14ac:dyDescent="0.25">
      <c r="BG12563">
        <v>12562</v>
      </c>
      <c r="BH12563" t="s">
        <v>327</v>
      </c>
    </row>
    <row r="12564" spans="59:60" x14ac:dyDescent="0.25">
      <c r="BG12564">
        <v>12563</v>
      </c>
      <c r="BH12564" t="s">
        <v>328</v>
      </c>
    </row>
    <row r="12565" spans="59:60" x14ac:dyDescent="0.25">
      <c r="BG12565">
        <v>12564</v>
      </c>
      <c r="BH12565" t="s">
        <v>329</v>
      </c>
    </row>
    <row r="12566" spans="59:60" x14ac:dyDescent="0.25">
      <c r="BG12566">
        <v>12565</v>
      </c>
      <c r="BH12566" t="s">
        <v>330</v>
      </c>
    </row>
    <row r="12567" spans="59:60" x14ac:dyDescent="0.25">
      <c r="BG12567">
        <v>12566</v>
      </c>
      <c r="BH12567" t="s">
        <v>331</v>
      </c>
    </row>
    <row r="12568" spans="59:60" x14ac:dyDescent="0.25">
      <c r="BG12568">
        <v>12567</v>
      </c>
      <c r="BH12568" t="s">
        <v>332</v>
      </c>
    </row>
    <row r="12569" spans="59:60" x14ac:dyDescent="0.25">
      <c r="BG12569">
        <v>12568</v>
      </c>
      <c r="BH12569" t="s">
        <v>333</v>
      </c>
    </row>
    <row r="12570" spans="59:60" x14ac:dyDescent="0.25">
      <c r="BG12570">
        <v>12569</v>
      </c>
      <c r="BH12570" t="s">
        <v>334</v>
      </c>
    </row>
    <row r="12571" spans="59:60" x14ac:dyDescent="0.25">
      <c r="BG12571">
        <v>12570</v>
      </c>
      <c r="BH12571" t="s">
        <v>335</v>
      </c>
    </row>
    <row r="12572" spans="59:60" x14ac:dyDescent="0.25">
      <c r="BG12572">
        <v>12571</v>
      </c>
      <c r="BH12572" t="s">
        <v>336</v>
      </c>
    </row>
    <row r="12573" spans="59:60" x14ac:dyDescent="0.25">
      <c r="BG12573">
        <v>12572</v>
      </c>
      <c r="BH12573" t="s">
        <v>337</v>
      </c>
    </row>
    <row r="12574" spans="59:60" x14ac:dyDescent="0.25">
      <c r="BG12574">
        <v>12573</v>
      </c>
      <c r="BH12574" t="s">
        <v>338</v>
      </c>
    </row>
    <row r="12575" spans="59:60" x14ac:dyDescent="0.25">
      <c r="BG12575">
        <v>12574</v>
      </c>
      <c r="BH12575" t="s">
        <v>339</v>
      </c>
    </row>
    <row r="12576" spans="59:60" x14ac:dyDescent="0.25">
      <c r="BG12576">
        <v>12575</v>
      </c>
      <c r="BH12576" t="s">
        <v>340</v>
      </c>
    </row>
    <row r="12577" spans="59:60" x14ac:dyDescent="0.25">
      <c r="BG12577">
        <v>12576</v>
      </c>
      <c r="BH12577" t="s">
        <v>341</v>
      </c>
    </row>
    <row r="12578" spans="59:60" x14ac:dyDescent="0.25">
      <c r="BG12578">
        <v>12577</v>
      </c>
      <c r="BH12578" t="s">
        <v>342</v>
      </c>
    </row>
    <row r="12579" spans="59:60" x14ac:dyDescent="0.25">
      <c r="BG12579">
        <v>12578</v>
      </c>
      <c r="BH12579" t="s">
        <v>343</v>
      </c>
    </row>
    <row r="12580" spans="59:60" x14ac:dyDescent="0.25">
      <c r="BG12580">
        <v>12579</v>
      </c>
      <c r="BH12580" t="s">
        <v>344</v>
      </c>
    </row>
    <row r="12581" spans="59:60" x14ac:dyDescent="0.25">
      <c r="BG12581">
        <v>12580</v>
      </c>
      <c r="BH12581" t="s">
        <v>345</v>
      </c>
    </row>
    <row r="12582" spans="59:60" x14ac:dyDescent="0.25">
      <c r="BG12582">
        <v>12581</v>
      </c>
      <c r="BH12582" t="s">
        <v>346</v>
      </c>
    </row>
    <row r="12583" spans="59:60" x14ac:dyDescent="0.25">
      <c r="BG12583">
        <v>12582</v>
      </c>
      <c r="BH12583" t="s">
        <v>347</v>
      </c>
    </row>
    <row r="12584" spans="59:60" x14ac:dyDescent="0.25">
      <c r="BG12584">
        <v>12583</v>
      </c>
      <c r="BH12584" t="s">
        <v>348</v>
      </c>
    </row>
    <row r="12585" spans="59:60" x14ac:dyDescent="0.25">
      <c r="BG12585">
        <v>12584</v>
      </c>
      <c r="BH12585" t="s">
        <v>349</v>
      </c>
    </row>
    <row r="12586" spans="59:60" x14ac:dyDescent="0.25">
      <c r="BG12586">
        <v>12585</v>
      </c>
      <c r="BH12586" t="s">
        <v>350</v>
      </c>
    </row>
    <row r="12587" spans="59:60" x14ac:dyDescent="0.25">
      <c r="BG12587">
        <v>12586</v>
      </c>
      <c r="BH12587" t="s">
        <v>351</v>
      </c>
    </row>
    <row r="12588" spans="59:60" x14ac:dyDescent="0.25">
      <c r="BG12588">
        <v>12587</v>
      </c>
      <c r="BH12588" t="s">
        <v>352</v>
      </c>
    </row>
    <row r="12589" spans="59:60" x14ac:dyDescent="0.25">
      <c r="BG12589">
        <v>12588</v>
      </c>
      <c r="BH12589" t="s">
        <v>293</v>
      </c>
    </row>
    <row r="12590" spans="59:60" x14ac:dyDescent="0.25">
      <c r="BG12590">
        <v>12589</v>
      </c>
      <c r="BH12590" t="s">
        <v>294</v>
      </c>
    </row>
    <row r="12591" spans="59:60" x14ac:dyDescent="0.25">
      <c r="BG12591">
        <v>12590</v>
      </c>
      <c r="BH12591" t="s">
        <v>295</v>
      </c>
    </row>
    <row r="12592" spans="59:60" x14ac:dyDescent="0.25">
      <c r="BG12592">
        <v>12591</v>
      </c>
      <c r="BH12592" t="s">
        <v>296</v>
      </c>
    </row>
    <row r="12593" spans="59:60" x14ac:dyDescent="0.25">
      <c r="BG12593">
        <v>12592</v>
      </c>
      <c r="BH12593" t="s">
        <v>297</v>
      </c>
    </row>
    <row r="12594" spans="59:60" x14ac:dyDescent="0.25">
      <c r="BG12594">
        <v>12593</v>
      </c>
      <c r="BH12594" t="s">
        <v>298</v>
      </c>
    </row>
    <row r="12595" spans="59:60" x14ac:dyDescent="0.25">
      <c r="BG12595">
        <v>12594</v>
      </c>
      <c r="BH12595" t="s">
        <v>299</v>
      </c>
    </row>
    <row r="12596" spans="59:60" x14ac:dyDescent="0.25">
      <c r="BG12596">
        <v>12595</v>
      </c>
      <c r="BH12596" t="s">
        <v>300</v>
      </c>
    </row>
    <row r="12597" spans="59:60" x14ac:dyDescent="0.25">
      <c r="BG12597">
        <v>12596</v>
      </c>
      <c r="BH12597" t="s">
        <v>301</v>
      </c>
    </row>
    <row r="12598" spans="59:60" x14ac:dyDescent="0.25">
      <c r="BG12598">
        <v>12597</v>
      </c>
      <c r="BH12598" t="s">
        <v>302</v>
      </c>
    </row>
    <row r="12599" spans="59:60" x14ac:dyDescent="0.25">
      <c r="BG12599">
        <v>12598</v>
      </c>
      <c r="BH12599" t="s">
        <v>303</v>
      </c>
    </row>
    <row r="12600" spans="59:60" x14ac:dyDescent="0.25">
      <c r="BG12600">
        <v>12599</v>
      </c>
      <c r="BH12600" t="s">
        <v>304</v>
      </c>
    </row>
    <row r="12601" spans="59:60" x14ac:dyDescent="0.25">
      <c r="BG12601">
        <v>12600</v>
      </c>
      <c r="BH12601" t="s">
        <v>305</v>
      </c>
    </row>
    <row r="12602" spans="59:60" x14ac:dyDescent="0.25">
      <c r="BG12602">
        <v>12601</v>
      </c>
      <c r="BH12602" t="s">
        <v>306</v>
      </c>
    </row>
    <row r="12603" spans="59:60" x14ac:dyDescent="0.25">
      <c r="BG12603">
        <v>12602</v>
      </c>
      <c r="BH12603" t="s">
        <v>307</v>
      </c>
    </row>
    <row r="12604" spans="59:60" x14ac:dyDescent="0.25">
      <c r="BG12604">
        <v>12603</v>
      </c>
      <c r="BH12604" t="s">
        <v>308</v>
      </c>
    </row>
    <row r="12605" spans="59:60" x14ac:dyDescent="0.25">
      <c r="BG12605">
        <v>12604</v>
      </c>
      <c r="BH12605" t="s">
        <v>309</v>
      </c>
    </row>
    <row r="12606" spans="59:60" x14ac:dyDescent="0.25">
      <c r="BG12606">
        <v>12605</v>
      </c>
      <c r="BH12606" t="s">
        <v>310</v>
      </c>
    </row>
    <row r="12607" spans="59:60" x14ac:dyDescent="0.25">
      <c r="BG12607">
        <v>12606</v>
      </c>
      <c r="BH12607" t="s">
        <v>311</v>
      </c>
    </row>
    <row r="12608" spans="59:60" x14ac:dyDescent="0.25">
      <c r="BG12608">
        <v>12607</v>
      </c>
      <c r="BH12608" t="s">
        <v>312</v>
      </c>
    </row>
    <row r="12609" spans="59:60" x14ac:dyDescent="0.25">
      <c r="BG12609">
        <v>12608</v>
      </c>
      <c r="BH12609" t="s">
        <v>313</v>
      </c>
    </row>
    <row r="12610" spans="59:60" x14ac:dyDescent="0.25">
      <c r="BG12610">
        <v>12609</v>
      </c>
      <c r="BH12610" t="s">
        <v>314</v>
      </c>
    </row>
    <row r="12611" spans="59:60" x14ac:dyDescent="0.25">
      <c r="BG12611">
        <v>12610</v>
      </c>
      <c r="BH12611" t="s">
        <v>315</v>
      </c>
    </row>
    <row r="12612" spans="59:60" x14ac:dyDescent="0.25">
      <c r="BG12612">
        <v>12611</v>
      </c>
      <c r="BH12612" t="s">
        <v>316</v>
      </c>
    </row>
    <row r="12613" spans="59:60" x14ac:dyDescent="0.25">
      <c r="BG12613">
        <v>12612</v>
      </c>
      <c r="BH12613" t="s">
        <v>317</v>
      </c>
    </row>
    <row r="12614" spans="59:60" x14ac:dyDescent="0.25">
      <c r="BG12614">
        <v>12613</v>
      </c>
      <c r="BH12614" t="s">
        <v>318</v>
      </c>
    </row>
    <row r="12615" spans="59:60" x14ac:dyDescent="0.25">
      <c r="BG12615">
        <v>12614</v>
      </c>
      <c r="BH12615" t="s">
        <v>319</v>
      </c>
    </row>
    <row r="12616" spans="59:60" x14ac:dyDescent="0.25">
      <c r="BG12616">
        <v>12615</v>
      </c>
      <c r="BH12616" t="s">
        <v>320</v>
      </c>
    </row>
    <row r="12617" spans="59:60" x14ac:dyDescent="0.25">
      <c r="BG12617">
        <v>12616</v>
      </c>
      <c r="BH12617" t="s">
        <v>321</v>
      </c>
    </row>
    <row r="12618" spans="59:60" x14ac:dyDescent="0.25">
      <c r="BG12618">
        <v>12617</v>
      </c>
      <c r="BH12618" t="s">
        <v>322</v>
      </c>
    </row>
    <row r="12619" spans="59:60" x14ac:dyDescent="0.25">
      <c r="BG12619">
        <v>12618</v>
      </c>
      <c r="BH12619" t="s">
        <v>323</v>
      </c>
    </row>
    <row r="12620" spans="59:60" x14ac:dyDescent="0.25">
      <c r="BG12620">
        <v>12619</v>
      </c>
      <c r="BH12620" t="s">
        <v>324</v>
      </c>
    </row>
    <row r="12621" spans="59:60" x14ac:dyDescent="0.25">
      <c r="BG12621">
        <v>12620</v>
      </c>
      <c r="BH12621" t="s">
        <v>325</v>
      </c>
    </row>
    <row r="12622" spans="59:60" x14ac:dyDescent="0.25">
      <c r="BG12622">
        <v>12621</v>
      </c>
      <c r="BH12622" t="s">
        <v>326</v>
      </c>
    </row>
    <row r="12623" spans="59:60" x14ac:dyDescent="0.25">
      <c r="BG12623">
        <v>12622</v>
      </c>
      <c r="BH12623" t="s">
        <v>327</v>
      </c>
    </row>
    <row r="12624" spans="59:60" x14ac:dyDescent="0.25">
      <c r="BG12624">
        <v>12623</v>
      </c>
      <c r="BH12624" t="s">
        <v>328</v>
      </c>
    </row>
    <row r="12625" spans="59:60" x14ac:dyDescent="0.25">
      <c r="BG12625">
        <v>12624</v>
      </c>
      <c r="BH12625" t="s">
        <v>329</v>
      </c>
    </row>
    <row r="12626" spans="59:60" x14ac:dyDescent="0.25">
      <c r="BG12626">
        <v>12625</v>
      </c>
      <c r="BH12626" t="s">
        <v>330</v>
      </c>
    </row>
    <row r="12627" spans="59:60" x14ac:dyDescent="0.25">
      <c r="BG12627">
        <v>12626</v>
      </c>
      <c r="BH12627" t="s">
        <v>331</v>
      </c>
    </row>
    <row r="12628" spans="59:60" x14ac:dyDescent="0.25">
      <c r="BG12628">
        <v>12627</v>
      </c>
      <c r="BH12628" t="s">
        <v>332</v>
      </c>
    </row>
    <row r="12629" spans="59:60" x14ac:dyDescent="0.25">
      <c r="BG12629">
        <v>12628</v>
      </c>
      <c r="BH12629" t="s">
        <v>333</v>
      </c>
    </row>
    <row r="12630" spans="59:60" x14ac:dyDescent="0.25">
      <c r="BG12630">
        <v>12629</v>
      </c>
      <c r="BH12630" t="s">
        <v>334</v>
      </c>
    </row>
    <row r="12631" spans="59:60" x14ac:dyDescent="0.25">
      <c r="BG12631">
        <v>12630</v>
      </c>
      <c r="BH12631" t="s">
        <v>335</v>
      </c>
    </row>
    <row r="12632" spans="59:60" x14ac:dyDescent="0.25">
      <c r="BG12632">
        <v>12631</v>
      </c>
      <c r="BH12632" t="s">
        <v>336</v>
      </c>
    </row>
    <row r="12633" spans="59:60" x14ac:dyDescent="0.25">
      <c r="BG12633">
        <v>12632</v>
      </c>
      <c r="BH12633" t="s">
        <v>337</v>
      </c>
    </row>
    <row r="12634" spans="59:60" x14ac:dyDescent="0.25">
      <c r="BG12634">
        <v>12633</v>
      </c>
      <c r="BH12634" t="s">
        <v>338</v>
      </c>
    </row>
    <row r="12635" spans="59:60" x14ac:dyDescent="0.25">
      <c r="BG12635">
        <v>12634</v>
      </c>
      <c r="BH12635" t="s">
        <v>339</v>
      </c>
    </row>
    <row r="12636" spans="59:60" x14ac:dyDescent="0.25">
      <c r="BG12636">
        <v>12635</v>
      </c>
      <c r="BH12636" t="s">
        <v>340</v>
      </c>
    </row>
    <row r="12637" spans="59:60" x14ac:dyDescent="0.25">
      <c r="BG12637">
        <v>12636</v>
      </c>
      <c r="BH12637" t="s">
        <v>341</v>
      </c>
    </row>
    <row r="12638" spans="59:60" x14ac:dyDescent="0.25">
      <c r="BG12638">
        <v>12637</v>
      </c>
      <c r="BH12638" t="s">
        <v>342</v>
      </c>
    </row>
    <row r="12639" spans="59:60" x14ac:dyDescent="0.25">
      <c r="BG12639">
        <v>12638</v>
      </c>
      <c r="BH12639" t="s">
        <v>343</v>
      </c>
    </row>
    <row r="12640" spans="59:60" x14ac:dyDescent="0.25">
      <c r="BG12640">
        <v>12639</v>
      </c>
      <c r="BH12640" t="s">
        <v>344</v>
      </c>
    </row>
    <row r="12641" spans="59:60" x14ac:dyDescent="0.25">
      <c r="BG12641">
        <v>12640</v>
      </c>
      <c r="BH12641" t="s">
        <v>345</v>
      </c>
    </row>
    <row r="12642" spans="59:60" x14ac:dyDescent="0.25">
      <c r="BG12642">
        <v>12641</v>
      </c>
      <c r="BH12642" t="s">
        <v>346</v>
      </c>
    </row>
    <row r="12643" spans="59:60" x14ac:dyDescent="0.25">
      <c r="BG12643">
        <v>12642</v>
      </c>
      <c r="BH12643" t="s">
        <v>347</v>
      </c>
    </row>
    <row r="12644" spans="59:60" x14ac:dyDescent="0.25">
      <c r="BG12644">
        <v>12643</v>
      </c>
      <c r="BH12644" t="s">
        <v>348</v>
      </c>
    </row>
    <row r="12645" spans="59:60" x14ac:dyDescent="0.25">
      <c r="BG12645">
        <v>12644</v>
      </c>
      <c r="BH12645" t="s">
        <v>349</v>
      </c>
    </row>
    <row r="12646" spans="59:60" x14ac:dyDescent="0.25">
      <c r="BG12646">
        <v>12645</v>
      </c>
      <c r="BH12646" t="s">
        <v>350</v>
      </c>
    </row>
    <row r="12647" spans="59:60" x14ac:dyDescent="0.25">
      <c r="BG12647">
        <v>12646</v>
      </c>
      <c r="BH12647" t="s">
        <v>351</v>
      </c>
    </row>
    <row r="12648" spans="59:60" x14ac:dyDescent="0.25">
      <c r="BG12648">
        <v>12647</v>
      </c>
      <c r="BH12648" t="s">
        <v>352</v>
      </c>
    </row>
    <row r="12649" spans="59:60" x14ac:dyDescent="0.25">
      <c r="BG12649">
        <v>12648</v>
      </c>
      <c r="BH12649" t="s">
        <v>293</v>
      </c>
    </row>
    <row r="12650" spans="59:60" x14ac:dyDescent="0.25">
      <c r="BG12650">
        <v>12649</v>
      </c>
      <c r="BH12650" t="s">
        <v>294</v>
      </c>
    </row>
    <row r="12651" spans="59:60" x14ac:dyDescent="0.25">
      <c r="BG12651">
        <v>12650</v>
      </c>
      <c r="BH12651" t="s">
        <v>295</v>
      </c>
    </row>
    <row r="12652" spans="59:60" x14ac:dyDescent="0.25">
      <c r="BG12652">
        <v>12651</v>
      </c>
      <c r="BH12652" t="s">
        <v>296</v>
      </c>
    </row>
    <row r="12653" spans="59:60" x14ac:dyDescent="0.25">
      <c r="BG12653">
        <v>12652</v>
      </c>
      <c r="BH12653" t="s">
        <v>297</v>
      </c>
    </row>
    <row r="12654" spans="59:60" x14ac:dyDescent="0.25">
      <c r="BG12654">
        <v>12653</v>
      </c>
      <c r="BH12654" t="s">
        <v>298</v>
      </c>
    </row>
    <row r="12655" spans="59:60" x14ac:dyDescent="0.25">
      <c r="BG12655">
        <v>12654</v>
      </c>
      <c r="BH12655" t="s">
        <v>299</v>
      </c>
    </row>
    <row r="12656" spans="59:60" x14ac:dyDescent="0.25">
      <c r="BG12656">
        <v>12655</v>
      </c>
      <c r="BH12656" t="s">
        <v>300</v>
      </c>
    </row>
    <row r="12657" spans="59:60" x14ac:dyDescent="0.25">
      <c r="BG12657">
        <v>12656</v>
      </c>
      <c r="BH12657" t="s">
        <v>301</v>
      </c>
    </row>
    <row r="12658" spans="59:60" x14ac:dyDescent="0.25">
      <c r="BG12658">
        <v>12657</v>
      </c>
      <c r="BH12658" t="s">
        <v>302</v>
      </c>
    </row>
    <row r="12659" spans="59:60" x14ac:dyDescent="0.25">
      <c r="BG12659">
        <v>12658</v>
      </c>
      <c r="BH12659" t="s">
        <v>303</v>
      </c>
    </row>
    <row r="12660" spans="59:60" x14ac:dyDescent="0.25">
      <c r="BG12660">
        <v>12659</v>
      </c>
      <c r="BH12660" t="s">
        <v>304</v>
      </c>
    </row>
    <row r="12661" spans="59:60" x14ac:dyDescent="0.25">
      <c r="BG12661">
        <v>12660</v>
      </c>
      <c r="BH12661" t="s">
        <v>305</v>
      </c>
    </row>
    <row r="12662" spans="59:60" x14ac:dyDescent="0.25">
      <c r="BG12662">
        <v>12661</v>
      </c>
      <c r="BH12662" t="s">
        <v>306</v>
      </c>
    </row>
    <row r="12663" spans="59:60" x14ac:dyDescent="0.25">
      <c r="BG12663">
        <v>12662</v>
      </c>
      <c r="BH12663" t="s">
        <v>307</v>
      </c>
    </row>
    <row r="12664" spans="59:60" x14ac:dyDescent="0.25">
      <c r="BG12664">
        <v>12663</v>
      </c>
      <c r="BH12664" t="s">
        <v>308</v>
      </c>
    </row>
    <row r="12665" spans="59:60" x14ac:dyDescent="0.25">
      <c r="BG12665">
        <v>12664</v>
      </c>
      <c r="BH12665" t="s">
        <v>309</v>
      </c>
    </row>
    <row r="12666" spans="59:60" x14ac:dyDescent="0.25">
      <c r="BG12666">
        <v>12665</v>
      </c>
      <c r="BH12666" t="s">
        <v>310</v>
      </c>
    </row>
    <row r="12667" spans="59:60" x14ac:dyDescent="0.25">
      <c r="BG12667">
        <v>12666</v>
      </c>
      <c r="BH12667" t="s">
        <v>311</v>
      </c>
    </row>
    <row r="12668" spans="59:60" x14ac:dyDescent="0.25">
      <c r="BG12668">
        <v>12667</v>
      </c>
      <c r="BH12668" t="s">
        <v>312</v>
      </c>
    </row>
    <row r="12669" spans="59:60" x14ac:dyDescent="0.25">
      <c r="BG12669">
        <v>12668</v>
      </c>
      <c r="BH12669" t="s">
        <v>313</v>
      </c>
    </row>
    <row r="12670" spans="59:60" x14ac:dyDescent="0.25">
      <c r="BG12670">
        <v>12669</v>
      </c>
      <c r="BH12670" t="s">
        <v>314</v>
      </c>
    </row>
    <row r="12671" spans="59:60" x14ac:dyDescent="0.25">
      <c r="BG12671">
        <v>12670</v>
      </c>
      <c r="BH12671" t="s">
        <v>315</v>
      </c>
    </row>
    <row r="12672" spans="59:60" x14ac:dyDescent="0.25">
      <c r="BG12672">
        <v>12671</v>
      </c>
      <c r="BH12672" t="s">
        <v>316</v>
      </c>
    </row>
    <row r="12673" spans="59:60" x14ac:dyDescent="0.25">
      <c r="BG12673">
        <v>12672</v>
      </c>
      <c r="BH12673" t="s">
        <v>317</v>
      </c>
    </row>
    <row r="12674" spans="59:60" x14ac:dyDescent="0.25">
      <c r="BG12674">
        <v>12673</v>
      </c>
      <c r="BH12674" t="s">
        <v>318</v>
      </c>
    </row>
    <row r="12675" spans="59:60" x14ac:dyDescent="0.25">
      <c r="BG12675">
        <v>12674</v>
      </c>
      <c r="BH12675" t="s">
        <v>319</v>
      </c>
    </row>
    <row r="12676" spans="59:60" x14ac:dyDescent="0.25">
      <c r="BG12676">
        <v>12675</v>
      </c>
      <c r="BH12676" t="s">
        <v>320</v>
      </c>
    </row>
    <row r="12677" spans="59:60" x14ac:dyDescent="0.25">
      <c r="BG12677">
        <v>12676</v>
      </c>
      <c r="BH12677" t="s">
        <v>321</v>
      </c>
    </row>
    <row r="12678" spans="59:60" x14ac:dyDescent="0.25">
      <c r="BG12678">
        <v>12677</v>
      </c>
      <c r="BH12678" t="s">
        <v>322</v>
      </c>
    </row>
    <row r="12679" spans="59:60" x14ac:dyDescent="0.25">
      <c r="BG12679">
        <v>12678</v>
      </c>
      <c r="BH12679" t="s">
        <v>323</v>
      </c>
    </row>
    <row r="12680" spans="59:60" x14ac:dyDescent="0.25">
      <c r="BG12680">
        <v>12679</v>
      </c>
      <c r="BH12680" t="s">
        <v>324</v>
      </c>
    </row>
    <row r="12681" spans="59:60" x14ac:dyDescent="0.25">
      <c r="BG12681">
        <v>12680</v>
      </c>
      <c r="BH12681" t="s">
        <v>325</v>
      </c>
    </row>
    <row r="12682" spans="59:60" x14ac:dyDescent="0.25">
      <c r="BG12682">
        <v>12681</v>
      </c>
      <c r="BH12682" t="s">
        <v>326</v>
      </c>
    </row>
    <row r="12683" spans="59:60" x14ac:dyDescent="0.25">
      <c r="BG12683">
        <v>12682</v>
      </c>
      <c r="BH12683" t="s">
        <v>327</v>
      </c>
    </row>
    <row r="12684" spans="59:60" x14ac:dyDescent="0.25">
      <c r="BG12684">
        <v>12683</v>
      </c>
      <c r="BH12684" t="s">
        <v>328</v>
      </c>
    </row>
    <row r="12685" spans="59:60" x14ac:dyDescent="0.25">
      <c r="BG12685">
        <v>12684</v>
      </c>
      <c r="BH12685" t="s">
        <v>329</v>
      </c>
    </row>
    <row r="12686" spans="59:60" x14ac:dyDescent="0.25">
      <c r="BG12686">
        <v>12685</v>
      </c>
      <c r="BH12686" t="s">
        <v>330</v>
      </c>
    </row>
    <row r="12687" spans="59:60" x14ac:dyDescent="0.25">
      <c r="BG12687">
        <v>12686</v>
      </c>
      <c r="BH12687" t="s">
        <v>331</v>
      </c>
    </row>
    <row r="12688" spans="59:60" x14ac:dyDescent="0.25">
      <c r="BG12688">
        <v>12687</v>
      </c>
      <c r="BH12688" t="s">
        <v>332</v>
      </c>
    </row>
    <row r="12689" spans="59:60" x14ac:dyDescent="0.25">
      <c r="BG12689">
        <v>12688</v>
      </c>
      <c r="BH12689" t="s">
        <v>333</v>
      </c>
    </row>
    <row r="12690" spans="59:60" x14ac:dyDescent="0.25">
      <c r="BG12690">
        <v>12689</v>
      </c>
      <c r="BH12690" t="s">
        <v>334</v>
      </c>
    </row>
    <row r="12691" spans="59:60" x14ac:dyDescent="0.25">
      <c r="BG12691">
        <v>12690</v>
      </c>
      <c r="BH12691" t="s">
        <v>335</v>
      </c>
    </row>
    <row r="12692" spans="59:60" x14ac:dyDescent="0.25">
      <c r="BG12692">
        <v>12691</v>
      </c>
      <c r="BH12692" t="s">
        <v>336</v>
      </c>
    </row>
    <row r="12693" spans="59:60" x14ac:dyDescent="0.25">
      <c r="BG12693">
        <v>12692</v>
      </c>
      <c r="BH12693" t="s">
        <v>337</v>
      </c>
    </row>
    <row r="12694" spans="59:60" x14ac:dyDescent="0.25">
      <c r="BG12694">
        <v>12693</v>
      </c>
      <c r="BH12694" t="s">
        <v>338</v>
      </c>
    </row>
    <row r="12695" spans="59:60" x14ac:dyDescent="0.25">
      <c r="BG12695">
        <v>12694</v>
      </c>
      <c r="BH12695" t="s">
        <v>339</v>
      </c>
    </row>
    <row r="12696" spans="59:60" x14ac:dyDescent="0.25">
      <c r="BG12696">
        <v>12695</v>
      </c>
      <c r="BH12696" t="s">
        <v>340</v>
      </c>
    </row>
    <row r="12697" spans="59:60" x14ac:dyDescent="0.25">
      <c r="BG12697">
        <v>12696</v>
      </c>
      <c r="BH12697" t="s">
        <v>341</v>
      </c>
    </row>
    <row r="12698" spans="59:60" x14ac:dyDescent="0.25">
      <c r="BG12698">
        <v>12697</v>
      </c>
      <c r="BH12698" t="s">
        <v>342</v>
      </c>
    </row>
    <row r="12699" spans="59:60" x14ac:dyDescent="0.25">
      <c r="BG12699">
        <v>12698</v>
      </c>
      <c r="BH12699" t="s">
        <v>343</v>
      </c>
    </row>
    <row r="12700" spans="59:60" x14ac:dyDescent="0.25">
      <c r="BG12700">
        <v>12699</v>
      </c>
      <c r="BH12700" t="s">
        <v>344</v>
      </c>
    </row>
    <row r="12701" spans="59:60" x14ac:dyDescent="0.25">
      <c r="BG12701">
        <v>12700</v>
      </c>
      <c r="BH12701" t="s">
        <v>345</v>
      </c>
    </row>
    <row r="12702" spans="59:60" x14ac:dyDescent="0.25">
      <c r="BG12702">
        <v>12701</v>
      </c>
      <c r="BH12702" t="s">
        <v>346</v>
      </c>
    </row>
    <row r="12703" spans="59:60" x14ac:dyDescent="0.25">
      <c r="BG12703">
        <v>12702</v>
      </c>
      <c r="BH12703" t="s">
        <v>347</v>
      </c>
    </row>
    <row r="12704" spans="59:60" x14ac:dyDescent="0.25">
      <c r="BG12704">
        <v>12703</v>
      </c>
      <c r="BH12704" t="s">
        <v>348</v>
      </c>
    </row>
    <row r="12705" spans="59:60" x14ac:dyDescent="0.25">
      <c r="BG12705">
        <v>12704</v>
      </c>
      <c r="BH12705" t="s">
        <v>349</v>
      </c>
    </row>
    <row r="12706" spans="59:60" x14ac:dyDescent="0.25">
      <c r="BG12706">
        <v>12705</v>
      </c>
      <c r="BH12706" t="s">
        <v>350</v>
      </c>
    </row>
    <row r="12707" spans="59:60" x14ac:dyDescent="0.25">
      <c r="BG12707">
        <v>12706</v>
      </c>
      <c r="BH12707" t="s">
        <v>351</v>
      </c>
    </row>
    <row r="12708" spans="59:60" x14ac:dyDescent="0.25">
      <c r="BG12708">
        <v>12707</v>
      </c>
      <c r="BH12708" t="s">
        <v>352</v>
      </c>
    </row>
    <row r="12709" spans="59:60" x14ac:dyDescent="0.25">
      <c r="BG12709">
        <v>12708</v>
      </c>
      <c r="BH12709" t="s">
        <v>293</v>
      </c>
    </row>
    <row r="12710" spans="59:60" x14ac:dyDescent="0.25">
      <c r="BG12710">
        <v>12709</v>
      </c>
      <c r="BH12710" t="s">
        <v>294</v>
      </c>
    </row>
    <row r="12711" spans="59:60" x14ac:dyDescent="0.25">
      <c r="BG12711">
        <v>12710</v>
      </c>
      <c r="BH12711" t="s">
        <v>295</v>
      </c>
    </row>
    <row r="12712" spans="59:60" x14ac:dyDescent="0.25">
      <c r="BG12712">
        <v>12711</v>
      </c>
      <c r="BH12712" t="s">
        <v>296</v>
      </c>
    </row>
    <row r="12713" spans="59:60" x14ac:dyDescent="0.25">
      <c r="BG12713">
        <v>12712</v>
      </c>
      <c r="BH12713" t="s">
        <v>297</v>
      </c>
    </row>
    <row r="12714" spans="59:60" x14ac:dyDescent="0.25">
      <c r="BG12714">
        <v>12713</v>
      </c>
      <c r="BH12714" t="s">
        <v>298</v>
      </c>
    </row>
    <row r="12715" spans="59:60" x14ac:dyDescent="0.25">
      <c r="BG12715">
        <v>12714</v>
      </c>
      <c r="BH12715" t="s">
        <v>299</v>
      </c>
    </row>
    <row r="12716" spans="59:60" x14ac:dyDescent="0.25">
      <c r="BG12716">
        <v>12715</v>
      </c>
      <c r="BH12716" t="s">
        <v>300</v>
      </c>
    </row>
    <row r="12717" spans="59:60" x14ac:dyDescent="0.25">
      <c r="BG12717">
        <v>12716</v>
      </c>
      <c r="BH12717" t="s">
        <v>301</v>
      </c>
    </row>
    <row r="12718" spans="59:60" x14ac:dyDescent="0.25">
      <c r="BG12718">
        <v>12717</v>
      </c>
      <c r="BH12718" t="s">
        <v>302</v>
      </c>
    </row>
    <row r="12719" spans="59:60" x14ac:dyDescent="0.25">
      <c r="BG12719">
        <v>12718</v>
      </c>
      <c r="BH12719" t="s">
        <v>303</v>
      </c>
    </row>
    <row r="12720" spans="59:60" x14ac:dyDescent="0.25">
      <c r="BG12720">
        <v>12719</v>
      </c>
      <c r="BH12720" t="s">
        <v>304</v>
      </c>
    </row>
    <row r="12721" spans="59:60" x14ac:dyDescent="0.25">
      <c r="BG12721">
        <v>12720</v>
      </c>
      <c r="BH12721" t="s">
        <v>305</v>
      </c>
    </row>
    <row r="12722" spans="59:60" x14ac:dyDescent="0.25">
      <c r="BG12722">
        <v>12721</v>
      </c>
      <c r="BH12722" t="s">
        <v>306</v>
      </c>
    </row>
    <row r="12723" spans="59:60" x14ac:dyDescent="0.25">
      <c r="BG12723">
        <v>12722</v>
      </c>
      <c r="BH12723" t="s">
        <v>307</v>
      </c>
    </row>
    <row r="12724" spans="59:60" x14ac:dyDescent="0.25">
      <c r="BG12724">
        <v>12723</v>
      </c>
      <c r="BH12724" t="s">
        <v>308</v>
      </c>
    </row>
    <row r="12725" spans="59:60" x14ac:dyDescent="0.25">
      <c r="BG12725">
        <v>12724</v>
      </c>
      <c r="BH12725" t="s">
        <v>309</v>
      </c>
    </row>
    <row r="12726" spans="59:60" x14ac:dyDescent="0.25">
      <c r="BG12726">
        <v>12725</v>
      </c>
      <c r="BH12726" t="s">
        <v>310</v>
      </c>
    </row>
    <row r="12727" spans="59:60" x14ac:dyDescent="0.25">
      <c r="BG12727">
        <v>12726</v>
      </c>
      <c r="BH12727" t="s">
        <v>311</v>
      </c>
    </row>
    <row r="12728" spans="59:60" x14ac:dyDescent="0.25">
      <c r="BG12728">
        <v>12727</v>
      </c>
      <c r="BH12728" t="s">
        <v>312</v>
      </c>
    </row>
    <row r="12729" spans="59:60" x14ac:dyDescent="0.25">
      <c r="BG12729">
        <v>12728</v>
      </c>
      <c r="BH12729" t="s">
        <v>313</v>
      </c>
    </row>
    <row r="12730" spans="59:60" x14ac:dyDescent="0.25">
      <c r="BG12730">
        <v>12729</v>
      </c>
      <c r="BH12730" t="s">
        <v>314</v>
      </c>
    </row>
    <row r="12731" spans="59:60" x14ac:dyDescent="0.25">
      <c r="BG12731">
        <v>12730</v>
      </c>
      <c r="BH12731" t="s">
        <v>315</v>
      </c>
    </row>
    <row r="12732" spans="59:60" x14ac:dyDescent="0.25">
      <c r="BG12732">
        <v>12731</v>
      </c>
      <c r="BH12732" t="s">
        <v>316</v>
      </c>
    </row>
    <row r="12733" spans="59:60" x14ac:dyDescent="0.25">
      <c r="BG12733">
        <v>12732</v>
      </c>
      <c r="BH12733" t="s">
        <v>317</v>
      </c>
    </row>
    <row r="12734" spans="59:60" x14ac:dyDescent="0.25">
      <c r="BG12734">
        <v>12733</v>
      </c>
      <c r="BH12734" t="s">
        <v>318</v>
      </c>
    </row>
    <row r="12735" spans="59:60" x14ac:dyDescent="0.25">
      <c r="BG12735">
        <v>12734</v>
      </c>
      <c r="BH12735" t="s">
        <v>319</v>
      </c>
    </row>
    <row r="12736" spans="59:60" x14ac:dyDescent="0.25">
      <c r="BG12736">
        <v>12735</v>
      </c>
      <c r="BH12736" t="s">
        <v>320</v>
      </c>
    </row>
    <row r="12737" spans="59:60" x14ac:dyDescent="0.25">
      <c r="BG12737">
        <v>12736</v>
      </c>
      <c r="BH12737" t="s">
        <v>321</v>
      </c>
    </row>
    <row r="12738" spans="59:60" x14ac:dyDescent="0.25">
      <c r="BG12738">
        <v>12737</v>
      </c>
      <c r="BH12738" t="s">
        <v>322</v>
      </c>
    </row>
    <row r="12739" spans="59:60" x14ac:dyDescent="0.25">
      <c r="BG12739">
        <v>12738</v>
      </c>
      <c r="BH12739" t="s">
        <v>323</v>
      </c>
    </row>
    <row r="12740" spans="59:60" x14ac:dyDescent="0.25">
      <c r="BG12740">
        <v>12739</v>
      </c>
      <c r="BH12740" t="s">
        <v>324</v>
      </c>
    </row>
    <row r="12741" spans="59:60" x14ac:dyDescent="0.25">
      <c r="BG12741">
        <v>12740</v>
      </c>
      <c r="BH12741" t="s">
        <v>325</v>
      </c>
    </row>
    <row r="12742" spans="59:60" x14ac:dyDescent="0.25">
      <c r="BG12742">
        <v>12741</v>
      </c>
      <c r="BH12742" t="s">
        <v>326</v>
      </c>
    </row>
    <row r="12743" spans="59:60" x14ac:dyDescent="0.25">
      <c r="BG12743">
        <v>12742</v>
      </c>
      <c r="BH12743" t="s">
        <v>327</v>
      </c>
    </row>
    <row r="12744" spans="59:60" x14ac:dyDescent="0.25">
      <c r="BG12744">
        <v>12743</v>
      </c>
      <c r="BH12744" t="s">
        <v>328</v>
      </c>
    </row>
    <row r="12745" spans="59:60" x14ac:dyDescent="0.25">
      <c r="BG12745">
        <v>12744</v>
      </c>
      <c r="BH12745" t="s">
        <v>329</v>
      </c>
    </row>
    <row r="12746" spans="59:60" x14ac:dyDescent="0.25">
      <c r="BG12746">
        <v>12745</v>
      </c>
      <c r="BH12746" t="s">
        <v>330</v>
      </c>
    </row>
    <row r="12747" spans="59:60" x14ac:dyDescent="0.25">
      <c r="BG12747">
        <v>12746</v>
      </c>
      <c r="BH12747" t="s">
        <v>331</v>
      </c>
    </row>
    <row r="12748" spans="59:60" x14ac:dyDescent="0.25">
      <c r="BG12748">
        <v>12747</v>
      </c>
      <c r="BH12748" t="s">
        <v>332</v>
      </c>
    </row>
    <row r="12749" spans="59:60" x14ac:dyDescent="0.25">
      <c r="BG12749">
        <v>12748</v>
      </c>
      <c r="BH12749" t="s">
        <v>333</v>
      </c>
    </row>
    <row r="12750" spans="59:60" x14ac:dyDescent="0.25">
      <c r="BG12750">
        <v>12749</v>
      </c>
      <c r="BH12750" t="s">
        <v>334</v>
      </c>
    </row>
    <row r="12751" spans="59:60" x14ac:dyDescent="0.25">
      <c r="BG12751">
        <v>12750</v>
      </c>
      <c r="BH12751" t="s">
        <v>335</v>
      </c>
    </row>
    <row r="12752" spans="59:60" x14ac:dyDescent="0.25">
      <c r="BG12752">
        <v>12751</v>
      </c>
      <c r="BH12752" t="s">
        <v>336</v>
      </c>
    </row>
    <row r="12753" spans="59:60" x14ac:dyDescent="0.25">
      <c r="BG12753">
        <v>12752</v>
      </c>
      <c r="BH12753" t="s">
        <v>337</v>
      </c>
    </row>
    <row r="12754" spans="59:60" x14ac:dyDescent="0.25">
      <c r="BG12754">
        <v>12753</v>
      </c>
      <c r="BH12754" t="s">
        <v>338</v>
      </c>
    </row>
    <row r="12755" spans="59:60" x14ac:dyDescent="0.25">
      <c r="BG12755">
        <v>12754</v>
      </c>
      <c r="BH12755" t="s">
        <v>339</v>
      </c>
    </row>
    <row r="12756" spans="59:60" x14ac:dyDescent="0.25">
      <c r="BG12756">
        <v>12755</v>
      </c>
      <c r="BH12756" t="s">
        <v>340</v>
      </c>
    </row>
    <row r="12757" spans="59:60" x14ac:dyDescent="0.25">
      <c r="BG12757">
        <v>12756</v>
      </c>
      <c r="BH12757" t="s">
        <v>341</v>
      </c>
    </row>
    <row r="12758" spans="59:60" x14ac:dyDescent="0.25">
      <c r="BG12758">
        <v>12757</v>
      </c>
      <c r="BH12758" t="s">
        <v>342</v>
      </c>
    </row>
    <row r="12759" spans="59:60" x14ac:dyDescent="0.25">
      <c r="BG12759">
        <v>12758</v>
      </c>
      <c r="BH12759" t="s">
        <v>343</v>
      </c>
    </row>
    <row r="12760" spans="59:60" x14ac:dyDescent="0.25">
      <c r="BG12760">
        <v>12759</v>
      </c>
      <c r="BH12760" t="s">
        <v>344</v>
      </c>
    </row>
    <row r="12761" spans="59:60" x14ac:dyDescent="0.25">
      <c r="BG12761">
        <v>12760</v>
      </c>
      <c r="BH12761" t="s">
        <v>345</v>
      </c>
    </row>
    <row r="12762" spans="59:60" x14ac:dyDescent="0.25">
      <c r="BG12762">
        <v>12761</v>
      </c>
      <c r="BH12762" t="s">
        <v>346</v>
      </c>
    </row>
    <row r="12763" spans="59:60" x14ac:dyDescent="0.25">
      <c r="BG12763">
        <v>12762</v>
      </c>
      <c r="BH12763" t="s">
        <v>347</v>
      </c>
    </row>
    <row r="12764" spans="59:60" x14ac:dyDescent="0.25">
      <c r="BG12764">
        <v>12763</v>
      </c>
      <c r="BH12764" t="s">
        <v>348</v>
      </c>
    </row>
    <row r="12765" spans="59:60" x14ac:dyDescent="0.25">
      <c r="BG12765">
        <v>12764</v>
      </c>
      <c r="BH12765" t="s">
        <v>349</v>
      </c>
    </row>
    <row r="12766" spans="59:60" x14ac:dyDescent="0.25">
      <c r="BG12766">
        <v>12765</v>
      </c>
      <c r="BH12766" t="s">
        <v>350</v>
      </c>
    </row>
    <row r="12767" spans="59:60" x14ac:dyDescent="0.25">
      <c r="BG12767">
        <v>12766</v>
      </c>
      <c r="BH12767" t="s">
        <v>351</v>
      </c>
    </row>
    <row r="12768" spans="59:60" x14ac:dyDescent="0.25">
      <c r="BG12768">
        <v>12767</v>
      </c>
      <c r="BH12768" t="s">
        <v>352</v>
      </c>
    </row>
    <row r="12769" spans="59:60" x14ac:dyDescent="0.25">
      <c r="BG12769">
        <v>12768</v>
      </c>
      <c r="BH12769" t="s">
        <v>293</v>
      </c>
    </row>
    <row r="12770" spans="59:60" x14ac:dyDescent="0.25">
      <c r="BG12770">
        <v>12769</v>
      </c>
      <c r="BH12770" t="s">
        <v>294</v>
      </c>
    </row>
    <row r="12771" spans="59:60" x14ac:dyDescent="0.25">
      <c r="BG12771">
        <v>12770</v>
      </c>
      <c r="BH12771" t="s">
        <v>295</v>
      </c>
    </row>
    <row r="12772" spans="59:60" x14ac:dyDescent="0.25">
      <c r="BG12772">
        <v>12771</v>
      </c>
      <c r="BH12772" t="s">
        <v>296</v>
      </c>
    </row>
    <row r="12773" spans="59:60" x14ac:dyDescent="0.25">
      <c r="BG12773">
        <v>12772</v>
      </c>
      <c r="BH12773" t="s">
        <v>297</v>
      </c>
    </row>
    <row r="12774" spans="59:60" x14ac:dyDescent="0.25">
      <c r="BG12774">
        <v>12773</v>
      </c>
      <c r="BH12774" t="s">
        <v>298</v>
      </c>
    </row>
    <row r="12775" spans="59:60" x14ac:dyDescent="0.25">
      <c r="BG12775">
        <v>12774</v>
      </c>
      <c r="BH12775" t="s">
        <v>299</v>
      </c>
    </row>
    <row r="12776" spans="59:60" x14ac:dyDescent="0.25">
      <c r="BG12776">
        <v>12775</v>
      </c>
      <c r="BH12776" t="s">
        <v>300</v>
      </c>
    </row>
    <row r="12777" spans="59:60" x14ac:dyDescent="0.25">
      <c r="BG12777">
        <v>12776</v>
      </c>
      <c r="BH12777" t="s">
        <v>301</v>
      </c>
    </row>
    <row r="12778" spans="59:60" x14ac:dyDescent="0.25">
      <c r="BG12778">
        <v>12777</v>
      </c>
      <c r="BH12778" t="s">
        <v>302</v>
      </c>
    </row>
    <row r="12779" spans="59:60" x14ac:dyDescent="0.25">
      <c r="BG12779">
        <v>12778</v>
      </c>
      <c r="BH12779" t="s">
        <v>303</v>
      </c>
    </row>
    <row r="12780" spans="59:60" x14ac:dyDescent="0.25">
      <c r="BG12780">
        <v>12779</v>
      </c>
      <c r="BH12780" t="s">
        <v>304</v>
      </c>
    </row>
    <row r="12781" spans="59:60" x14ac:dyDescent="0.25">
      <c r="BG12781">
        <v>12780</v>
      </c>
      <c r="BH12781" t="s">
        <v>305</v>
      </c>
    </row>
    <row r="12782" spans="59:60" x14ac:dyDescent="0.25">
      <c r="BG12782">
        <v>12781</v>
      </c>
      <c r="BH12782" t="s">
        <v>306</v>
      </c>
    </row>
    <row r="12783" spans="59:60" x14ac:dyDescent="0.25">
      <c r="BG12783">
        <v>12782</v>
      </c>
      <c r="BH12783" t="s">
        <v>307</v>
      </c>
    </row>
    <row r="12784" spans="59:60" x14ac:dyDescent="0.25">
      <c r="BG12784">
        <v>12783</v>
      </c>
      <c r="BH12784" t="s">
        <v>308</v>
      </c>
    </row>
    <row r="12785" spans="59:60" x14ac:dyDescent="0.25">
      <c r="BG12785">
        <v>12784</v>
      </c>
      <c r="BH12785" t="s">
        <v>309</v>
      </c>
    </row>
    <row r="12786" spans="59:60" x14ac:dyDescent="0.25">
      <c r="BG12786">
        <v>12785</v>
      </c>
      <c r="BH12786" t="s">
        <v>310</v>
      </c>
    </row>
    <row r="12787" spans="59:60" x14ac:dyDescent="0.25">
      <c r="BG12787">
        <v>12786</v>
      </c>
      <c r="BH12787" t="s">
        <v>311</v>
      </c>
    </row>
    <row r="12788" spans="59:60" x14ac:dyDescent="0.25">
      <c r="BG12788">
        <v>12787</v>
      </c>
      <c r="BH12788" t="s">
        <v>312</v>
      </c>
    </row>
    <row r="12789" spans="59:60" x14ac:dyDescent="0.25">
      <c r="BG12789">
        <v>12788</v>
      </c>
      <c r="BH12789" t="s">
        <v>313</v>
      </c>
    </row>
    <row r="12790" spans="59:60" x14ac:dyDescent="0.25">
      <c r="BG12790">
        <v>12789</v>
      </c>
      <c r="BH12790" t="s">
        <v>314</v>
      </c>
    </row>
    <row r="12791" spans="59:60" x14ac:dyDescent="0.25">
      <c r="BG12791">
        <v>12790</v>
      </c>
      <c r="BH12791" t="s">
        <v>315</v>
      </c>
    </row>
    <row r="12792" spans="59:60" x14ac:dyDescent="0.25">
      <c r="BG12792">
        <v>12791</v>
      </c>
      <c r="BH12792" t="s">
        <v>316</v>
      </c>
    </row>
    <row r="12793" spans="59:60" x14ac:dyDescent="0.25">
      <c r="BG12793">
        <v>12792</v>
      </c>
      <c r="BH12793" t="s">
        <v>317</v>
      </c>
    </row>
    <row r="12794" spans="59:60" x14ac:dyDescent="0.25">
      <c r="BG12794">
        <v>12793</v>
      </c>
      <c r="BH12794" t="s">
        <v>318</v>
      </c>
    </row>
    <row r="12795" spans="59:60" x14ac:dyDescent="0.25">
      <c r="BG12795">
        <v>12794</v>
      </c>
      <c r="BH12795" t="s">
        <v>319</v>
      </c>
    </row>
    <row r="12796" spans="59:60" x14ac:dyDescent="0.25">
      <c r="BG12796">
        <v>12795</v>
      </c>
      <c r="BH12796" t="s">
        <v>320</v>
      </c>
    </row>
    <row r="12797" spans="59:60" x14ac:dyDescent="0.25">
      <c r="BG12797">
        <v>12796</v>
      </c>
      <c r="BH12797" t="s">
        <v>321</v>
      </c>
    </row>
    <row r="12798" spans="59:60" x14ac:dyDescent="0.25">
      <c r="BG12798">
        <v>12797</v>
      </c>
      <c r="BH12798" t="s">
        <v>322</v>
      </c>
    </row>
    <row r="12799" spans="59:60" x14ac:dyDescent="0.25">
      <c r="BG12799">
        <v>12798</v>
      </c>
      <c r="BH12799" t="s">
        <v>323</v>
      </c>
    </row>
    <row r="12800" spans="59:60" x14ac:dyDescent="0.25">
      <c r="BG12800">
        <v>12799</v>
      </c>
      <c r="BH12800" t="s">
        <v>324</v>
      </c>
    </row>
    <row r="12801" spans="59:60" x14ac:dyDescent="0.25">
      <c r="BG12801">
        <v>12800</v>
      </c>
      <c r="BH12801" t="s">
        <v>325</v>
      </c>
    </row>
    <row r="12802" spans="59:60" x14ac:dyDescent="0.25">
      <c r="BG12802">
        <v>12801</v>
      </c>
      <c r="BH12802" t="s">
        <v>326</v>
      </c>
    </row>
    <row r="12803" spans="59:60" x14ac:dyDescent="0.25">
      <c r="BG12803">
        <v>12802</v>
      </c>
      <c r="BH12803" t="s">
        <v>327</v>
      </c>
    </row>
    <row r="12804" spans="59:60" x14ac:dyDescent="0.25">
      <c r="BG12804">
        <v>12803</v>
      </c>
      <c r="BH12804" t="s">
        <v>328</v>
      </c>
    </row>
    <row r="12805" spans="59:60" x14ac:dyDescent="0.25">
      <c r="BG12805">
        <v>12804</v>
      </c>
      <c r="BH12805" t="s">
        <v>329</v>
      </c>
    </row>
    <row r="12806" spans="59:60" x14ac:dyDescent="0.25">
      <c r="BG12806">
        <v>12805</v>
      </c>
      <c r="BH12806" t="s">
        <v>330</v>
      </c>
    </row>
    <row r="12807" spans="59:60" x14ac:dyDescent="0.25">
      <c r="BG12807">
        <v>12806</v>
      </c>
      <c r="BH12807" t="s">
        <v>331</v>
      </c>
    </row>
    <row r="12808" spans="59:60" x14ac:dyDescent="0.25">
      <c r="BG12808">
        <v>12807</v>
      </c>
      <c r="BH12808" t="s">
        <v>332</v>
      </c>
    </row>
    <row r="12809" spans="59:60" x14ac:dyDescent="0.25">
      <c r="BG12809">
        <v>12808</v>
      </c>
      <c r="BH12809" t="s">
        <v>333</v>
      </c>
    </row>
    <row r="12810" spans="59:60" x14ac:dyDescent="0.25">
      <c r="BG12810">
        <v>12809</v>
      </c>
      <c r="BH12810" t="s">
        <v>334</v>
      </c>
    </row>
    <row r="12811" spans="59:60" x14ac:dyDescent="0.25">
      <c r="BG12811">
        <v>12810</v>
      </c>
      <c r="BH12811" t="s">
        <v>335</v>
      </c>
    </row>
    <row r="12812" spans="59:60" x14ac:dyDescent="0.25">
      <c r="BG12812">
        <v>12811</v>
      </c>
      <c r="BH12812" t="s">
        <v>336</v>
      </c>
    </row>
    <row r="12813" spans="59:60" x14ac:dyDescent="0.25">
      <c r="BG12813">
        <v>12812</v>
      </c>
      <c r="BH12813" t="s">
        <v>337</v>
      </c>
    </row>
    <row r="12814" spans="59:60" x14ac:dyDescent="0.25">
      <c r="BG12814">
        <v>12813</v>
      </c>
      <c r="BH12814" t="s">
        <v>338</v>
      </c>
    </row>
    <row r="12815" spans="59:60" x14ac:dyDescent="0.25">
      <c r="BG12815">
        <v>12814</v>
      </c>
      <c r="BH12815" t="s">
        <v>339</v>
      </c>
    </row>
    <row r="12816" spans="59:60" x14ac:dyDescent="0.25">
      <c r="BG12816">
        <v>12815</v>
      </c>
      <c r="BH12816" t="s">
        <v>340</v>
      </c>
    </row>
    <row r="12817" spans="59:60" x14ac:dyDescent="0.25">
      <c r="BG12817">
        <v>12816</v>
      </c>
      <c r="BH12817" t="s">
        <v>341</v>
      </c>
    </row>
    <row r="12818" spans="59:60" x14ac:dyDescent="0.25">
      <c r="BG12818">
        <v>12817</v>
      </c>
      <c r="BH12818" t="s">
        <v>342</v>
      </c>
    </row>
    <row r="12819" spans="59:60" x14ac:dyDescent="0.25">
      <c r="BG12819">
        <v>12818</v>
      </c>
      <c r="BH12819" t="s">
        <v>343</v>
      </c>
    </row>
    <row r="12820" spans="59:60" x14ac:dyDescent="0.25">
      <c r="BG12820">
        <v>12819</v>
      </c>
      <c r="BH12820" t="s">
        <v>344</v>
      </c>
    </row>
    <row r="12821" spans="59:60" x14ac:dyDescent="0.25">
      <c r="BG12821">
        <v>12820</v>
      </c>
      <c r="BH12821" t="s">
        <v>345</v>
      </c>
    </row>
    <row r="12822" spans="59:60" x14ac:dyDescent="0.25">
      <c r="BG12822">
        <v>12821</v>
      </c>
      <c r="BH12822" t="s">
        <v>346</v>
      </c>
    </row>
    <row r="12823" spans="59:60" x14ac:dyDescent="0.25">
      <c r="BG12823">
        <v>12822</v>
      </c>
      <c r="BH12823" t="s">
        <v>347</v>
      </c>
    </row>
    <row r="12824" spans="59:60" x14ac:dyDescent="0.25">
      <c r="BG12824">
        <v>12823</v>
      </c>
      <c r="BH12824" t="s">
        <v>348</v>
      </c>
    </row>
    <row r="12825" spans="59:60" x14ac:dyDescent="0.25">
      <c r="BG12825">
        <v>12824</v>
      </c>
      <c r="BH12825" t="s">
        <v>349</v>
      </c>
    </row>
    <row r="12826" spans="59:60" x14ac:dyDescent="0.25">
      <c r="BG12826">
        <v>12825</v>
      </c>
      <c r="BH12826" t="s">
        <v>350</v>
      </c>
    </row>
    <row r="12827" spans="59:60" x14ac:dyDescent="0.25">
      <c r="BG12827">
        <v>12826</v>
      </c>
      <c r="BH12827" t="s">
        <v>351</v>
      </c>
    </row>
    <row r="12828" spans="59:60" x14ac:dyDescent="0.25">
      <c r="BG12828">
        <v>12827</v>
      </c>
      <c r="BH12828" t="s">
        <v>352</v>
      </c>
    </row>
    <row r="12829" spans="59:60" x14ac:dyDescent="0.25">
      <c r="BG12829">
        <v>12828</v>
      </c>
      <c r="BH12829" t="s">
        <v>293</v>
      </c>
    </row>
    <row r="12830" spans="59:60" x14ac:dyDescent="0.25">
      <c r="BG12830">
        <v>12829</v>
      </c>
      <c r="BH12830" t="s">
        <v>294</v>
      </c>
    </row>
    <row r="12831" spans="59:60" x14ac:dyDescent="0.25">
      <c r="BG12831">
        <v>12830</v>
      </c>
      <c r="BH12831" t="s">
        <v>295</v>
      </c>
    </row>
    <row r="12832" spans="59:60" x14ac:dyDescent="0.25">
      <c r="BG12832">
        <v>12831</v>
      </c>
      <c r="BH12832" t="s">
        <v>296</v>
      </c>
    </row>
    <row r="12833" spans="59:60" x14ac:dyDescent="0.25">
      <c r="BG12833">
        <v>12832</v>
      </c>
      <c r="BH12833" t="s">
        <v>297</v>
      </c>
    </row>
    <row r="12834" spans="59:60" x14ac:dyDescent="0.25">
      <c r="BG12834">
        <v>12833</v>
      </c>
      <c r="BH12834" t="s">
        <v>298</v>
      </c>
    </row>
    <row r="12835" spans="59:60" x14ac:dyDescent="0.25">
      <c r="BG12835">
        <v>12834</v>
      </c>
      <c r="BH12835" t="s">
        <v>299</v>
      </c>
    </row>
    <row r="12836" spans="59:60" x14ac:dyDescent="0.25">
      <c r="BG12836">
        <v>12835</v>
      </c>
      <c r="BH12836" t="s">
        <v>300</v>
      </c>
    </row>
    <row r="12837" spans="59:60" x14ac:dyDescent="0.25">
      <c r="BG12837">
        <v>12836</v>
      </c>
      <c r="BH12837" t="s">
        <v>301</v>
      </c>
    </row>
    <row r="12838" spans="59:60" x14ac:dyDescent="0.25">
      <c r="BG12838">
        <v>12837</v>
      </c>
      <c r="BH12838" t="s">
        <v>302</v>
      </c>
    </row>
    <row r="12839" spans="59:60" x14ac:dyDescent="0.25">
      <c r="BG12839">
        <v>12838</v>
      </c>
      <c r="BH12839" t="s">
        <v>303</v>
      </c>
    </row>
    <row r="12840" spans="59:60" x14ac:dyDescent="0.25">
      <c r="BG12840">
        <v>12839</v>
      </c>
      <c r="BH12840" t="s">
        <v>304</v>
      </c>
    </row>
    <row r="12841" spans="59:60" x14ac:dyDescent="0.25">
      <c r="BG12841">
        <v>12840</v>
      </c>
      <c r="BH12841" t="s">
        <v>305</v>
      </c>
    </row>
    <row r="12842" spans="59:60" x14ac:dyDescent="0.25">
      <c r="BG12842">
        <v>12841</v>
      </c>
      <c r="BH12842" t="s">
        <v>306</v>
      </c>
    </row>
    <row r="12843" spans="59:60" x14ac:dyDescent="0.25">
      <c r="BG12843">
        <v>12842</v>
      </c>
      <c r="BH12843" t="s">
        <v>307</v>
      </c>
    </row>
    <row r="12844" spans="59:60" x14ac:dyDescent="0.25">
      <c r="BG12844">
        <v>12843</v>
      </c>
      <c r="BH12844" t="s">
        <v>308</v>
      </c>
    </row>
    <row r="12845" spans="59:60" x14ac:dyDescent="0.25">
      <c r="BG12845">
        <v>12844</v>
      </c>
      <c r="BH12845" t="s">
        <v>309</v>
      </c>
    </row>
    <row r="12846" spans="59:60" x14ac:dyDescent="0.25">
      <c r="BG12846">
        <v>12845</v>
      </c>
      <c r="BH12846" t="s">
        <v>310</v>
      </c>
    </row>
    <row r="12847" spans="59:60" x14ac:dyDescent="0.25">
      <c r="BG12847">
        <v>12846</v>
      </c>
      <c r="BH12847" t="s">
        <v>311</v>
      </c>
    </row>
    <row r="12848" spans="59:60" x14ac:dyDescent="0.25">
      <c r="BG12848">
        <v>12847</v>
      </c>
      <c r="BH12848" t="s">
        <v>312</v>
      </c>
    </row>
    <row r="12849" spans="59:60" x14ac:dyDescent="0.25">
      <c r="BG12849">
        <v>12848</v>
      </c>
      <c r="BH12849" t="s">
        <v>313</v>
      </c>
    </row>
    <row r="12850" spans="59:60" x14ac:dyDescent="0.25">
      <c r="BG12850">
        <v>12849</v>
      </c>
      <c r="BH12850" t="s">
        <v>314</v>
      </c>
    </row>
    <row r="12851" spans="59:60" x14ac:dyDescent="0.25">
      <c r="BG12851">
        <v>12850</v>
      </c>
      <c r="BH12851" t="s">
        <v>315</v>
      </c>
    </row>
    <row r="12852" spans="59:60" x14ac:dyDescent="0.25">
      <c r="BG12852">
        <v>12851</v>
      </c>
      <c r="BH12852" t="s">
        <v>316</v>
      </c>
    </row>
    <row r="12853" spans="59:60" x14ac:dyDescent="0.25">
      <c r="BG12853">
        <v>12852</v>
      </c>
      <c r="BH12853" t="s">
        <v>317</v>
      </c>
    </row>
    <row r="12854" spans="59:60" x14ac:dyDescent="0.25">
      <c r="BG12854">
        <v>12853</v>
      </c>
      <c r="BH12854" t="s">
        <v>318</v>
      </c>
    </row>
    <row r="12855" spans="59:60" x14ac:dyDescent="0.25">
      <c r="BG12855">
        <v>12854</v>
      </c>
      <c r="BH12855" t="s">
        <v>319</v>
      </c>
    </row>
    <row r="12856" spans="59:60" x14ac:dyDescent="0.25">
      <c r="BG12856">
        <v>12855</v>
      </c>
      <c r="BH12856" t="s">
        <v>320</v>
      </c>
    </row>
    <row r="12857" spans="59:60" x14ac:dyDescent="0.25">
      <c r="BG12857">
        <v>12856</v>
      </c>
      <c r="BH12857" t="s">
        <v>321</v>
      </c>
    </row>
    <row r="12858" spans="59:60" x14ac:dyDescent="0.25">
      <c r="BG12858">
        <v>12857</v>
      </c>
      <c r="BH12858" t="s">
        <v>322</v>
      </c>
    </row>
    <row r="12859" spans="59:60" x14ac:dyDescent="0.25">
      <c r="BG12859">
        <v>12858</v>
      </c>
      <c r="BH12859" t="s">
        <v>323</v>
      </c>
    </row>
    <row r="12860" spans="59:60" x14ac:dyDescent="0.25">
      <c r="BG12860">
        <v>12859</v>
      </c>
      <c r="BH12860" t="s">
        <v>324</v>
      </c>
    </row>
    <row r="12861" spans="59:60" x14ac:dyDescent="0.25">
      <c r="BG12861">
        <v>12860</v>
      </c>
      <c r="BH12861" t="s">
        <v>325</v>
      </c>
    </row>
    <row r="12862" spans="59:60" x14ac:dyDescent="0.25">
      <c r="BG12862">
        <v>12861</v>
      </c>
      <c r="BH12862" t="s">
        <v>326</v>
      </c>
    </row>
    <row r="12863" spans="59:60" x14ac:dyDescent="0.25">
      <c r="BG12863">
        <v>12862</v>
      </c>
      <c r="BH12863" t="s">
        <v>327</v>
      </c>
    </row>
    <row r="12864" spans="59:60" x14ac:dyDescent="0.25">
      <c r="BG12864">
        <v>12863</v>
      </c>
      <c r="BH12864" t="s">
        <v>328</v>
      </c>
    </row>
    <row r="12865" spans="59:60" x14ac:dyDescent="0.25">
      <c r="BG12865">
        <v>12864</v>
      </c>
      <c r="BH12865" t="s">
        <v>329</v>
      </c>
    </row>
    <row r="12866" spans="59:60" x14ac:dyDescent="0.25">
      <c r="BG12866">
        <v>12865</v>
      </c>
      <c r="BH12866" t="s">
        <v>330</v>
      </c>
    </row>
    <row r="12867" spans="59:60" x14ac:dyDescent="0.25">
      <c r="BG12867">
        <v>12866</v>
      </c>
      <c r="BH12867" t="s">
        <v>331</v>
      </c>
    </row>
    <row r="12868" spans="59:60" x14ac:dyDescent="0.25">
      <c r="BG12868">
        <v>12867</v>
      </c>
      <c r="BH12868" t="s">
        <v>332</v>
      </c>
    </row>
    <row r="12869" spans="59:60" x14ac:dyDescent="0.25">
      <c r="BG12869">
        <v>12868</v>
      </c>
      <c r="BH12869" t="s">
        <v>333</v>
      </c>
    </row>
    <row r="12870" spans="59:60" x14ac:dyDescent="0.25">
      <c r="BG12870">
        <v>12869</v>
      </c>
      <c r="BH12870" t="s">
        <v>334</v>
      </c>
    </row>
    <row r="12871" spans="59:60" x14ac:dyDescent="0.25">
      <c r="BG12871">
        <v>12870</v>
      </c>
      <c r="BH12871" t="s">
        <v>335</v>
      </c>
    </row>
    <row r="12872" spans="59:60" x14ac:dyDescent="0.25">
      <c r="BG12872">
        <v>12871</v>
      </c>
      <c r="BH12872" t="s">
        <v>336</v>
      </c>
    </row>
    <row r="12873" spans="59:60" x14ac:dyDescent="0.25">
      <c r="BG12873">
        <v>12872</v>
      </c>
      <c r="BH12873" t="s">
        <v>337</v>
      </c>
    </row>
    <row r="12874" spans="59:60" x14ac:dyDescent="0.25">
      <c r="BG12874">
        <v>12873</v>
      </c>
      <c r="BH12874" t="s">
        <v>338</v>
      </c>
    </row>
    <row r="12875" spans="59:60" x14ac:dyDescent="0.25">
      <c r="BG12875">
        <v>12874</v>
      </c>
      <c r="BH12875" t="s">
        <v>339</v>
      </c>
    </row>
    <row r="12876" spans="59:60" x14ac:dyDescent="0.25">
      <c r="BG12876">
        <v>12875</v>
      </c>
      <c r="BH12876" t="s">
        <v>340</v>
      </c>
    </row>
    <row r="12877" spans="59:60" x14ac:dyDescent="0.25">
      <c r="BG12877">
        <v>12876</v>
      </c>
      <c r="BH12877" t="s">
        <v>341</v>
      </c>
    </row>
    <row r="12878" spans="59:60" x14ac:dyDescent="0.25">
      <c r="BG12878">
        <v>12877</v>
      </c>
      <c r="BH12878" t="s">
        <v>342</v>
      </c>
    </row>
    <row r="12879" spans="59:60" x14ac:dyDescent="0.25">
      <c r="BG12879">
        <v>12878</v>
      </c>
      <c r="BH12879" t="s">
        <v>343</v>
      </c>
    </row>
    <row r="12880" spans="59:60" x14ac:dyDescent="0.25">
      <c r="BG12880">
        <v>12879</v>
      </c>
      <c r="BH12880" t="s">
        <v>344</v>
      </c>
    </row>
    <row r="12881" spans="59:60" x14ac:dyDescent="0.25">
      <c r="BG12881">
        <v>12880</v>
      </c>
      <c r="BH12881" t="s">
        <v>345</v>
      </c>
    </row>
    <row r="12882" spans="59:60" x14ac:dyDescent="0.25">
      <c r="BG12882">
        <v>12881</v>
      </c>
      <c r="BH12882" t="s">
        <v>346</v>
      </c>
    </row>
    <row r="12883" spans="59:60" x14ac:dyDescent="0.25">
      <c r="BG12883">
        <v>12882</v>
      </c>
      <c r="BH12883" t="s">
        <v>347</v>
      </c>
    </row>
    <row r="12884" spans="59:60" x14ac:dyDescent="0.25">
      <c r="BG12884">
        <v>12883</v>
      </c>
      <c r="BH12884" t="s">
        <v>348</v>
      </c>
    </row>
    <row r="12885" spans="59:60" x14ac:dyDescent="0.25">
      <c r="BG12885">
        <v>12884</v>
      </c>
      <c r="BH12885" t="s">
        <v>349</v>
      </c>
    </row>
    <row r="12886" spans="59:60" x14ac:dyDescent="0.25">
      <c r="BG12886">
        <v>12885</v>
      </c>
      <c r="BH12886" t="s">
        <v>350</v>
      </c>
    </row>
    <row r="12887" spans="59:60" x14ac:dyDescent="0.25">
      <c r="BG12887">
        <v>12886</v>
      </c>
      <c r="BH12887" t="s">
        <v>351</v>
      </c>
    </row>
    <row r="12888" spans="59:60" x14ac:dyDescent="0.25">
      <c r="BG12888">
        <v>12887</v>
      </c>
      <c r="BH12888" t="s">
        <v>352</v>
      </c>
    </row>
    <row r="12889" spans="59:60" x14ac:dyDescent="0.25">
      <c r="BG12889">
        <v>12888</v>
      </c>
      <c r="BH12889" t="s">
        <v>293</v>
      </c>
    </row>
    <row r="12890" spans="59:60" x14ac:dyDescent="0.25">
      <c r="BG12890">
        <v>12889</v>
      </c>
      <c r="BH12890" t="s">
        <v>294</v>
      </c>
    </row>
    <row r="12891" spans="59:60" x14ac:dyDescent="0.25">
      <c r="BG12891">
        <v>12890</v>
      </c>
      <c r="BH12891" t="s">
        <v>295</v>
      </c>
    </row>
    <row r="12892" spans="59:60" x14ac:dyDescent="0.25">
      <c r="BG12892">
        <v>12891</v>
      </c>
      <c r="BH12892" t="s">
        <v>296</v>
      </c>
    </row>
    <row r="12893" spans="59:60" x14ac:dyDescent="0.25">
      <c r="BG12893">
        <v>12892</v>
      </c>
      <c r="BH12893" t="s">
        <v>297</v>
      </c>
    </row>
    <row r="12894" spans="59:60" x14ac:dyDescent="0.25">
      <c r="BG12894">
        <v>12893</v>
      </c>
      <c r="BH12894" t="s">
        <v>298</v>
      </c>
    </row>
    <row r="12895" spans="59:60" x14ac:dyDescent="0.25">
      <c r="BG12895">
        <v>12894</v>
      </c>
      <c r="BH12895" t="s">
        <v>299</v>
      </c>
    </row>
    <row r="12896" spans="59:60" x14ac:dyDescent="0.25">
      <c r="BG12896">
        <v>12895</v>
      </c>
      <c r="BH12896" t="s">
        <v>300</v>
      </c>
    </row>
    <row r="12897" spans="59:60" x14ac:dyDescent="0.25">
      <c r="BG12897">
        <v>12896</v>
      </c>
      <c r="BH12897" t="s">
        <v>301</v>
      </c>
    </row>
    <row r="12898" spans="59:60" x14ac:dyDescent="0.25">
      <c r="BG12898">
        <v>12897</v>
      </c>
      <c r="BH12898" t="s">
        <v>302</v>
      </c>
    </row>
    <row r="12899" spans="59:60" x14ac:dyDescent="0.25">
      <c r="BG12899">
        <v>12898</v>
      </c>
      <c r="BH12899" t="s">
        <v>303</v>
      </c>
    </row>
    <row r="12900" spans="59:60" x14ac:dyDescent="0.25">
      <c r="BG12900">
        <v>12899</v>
      </c>
      <c r="BH12900" t="s">
        <v>304</v>
      </c>
    </row>
    <row r="12901" spans="59:60" x14ac:dyDescent="0.25">
      <c r="BG12901">
        <v>12900</v>
      </c>
      <c r="BH12901" t="s">
        <v>305</v>
      </c>
    </row>
    <row r="12902" spans="59:60" x14ac:dyDescent="0.25">
      <c r="BG12902">
        <v>12901</v>
      </c>
      <c r="BH12902" t="s">
        <v>306</v>
      </c>
    </row>
    <row r="12903" spans="59:60" x14ac:dyDescent="0.25">
      <c r="BG12903">
        <v>12902</v>
      </c>
      <c r="BH12903" t="s">
        <v>307</v>
      </c>
    </row>
    <row r="12904" spans="59:60" x14ac:dyDescent="0.25">
      <c r="BG12904">
        <v>12903</v>
      </c>
      <c r="BH12904" t="s">
        <v>308</v>
      </c>
    </row>
    <row r="12905" spans="59:60" x14ac:dyDescent="0.25">
      <c r="BG12905">
        <v>12904</v>
      </c>
      <c r="BH12905" t="s">
        <v>309</v>
      </c>
    </row>
    <row r="12906" spans="59:60" x14ac:dyDescent="0.25">
      <c r="BG12906">
        <v>12905</v>
      </c>
      <c r="BH12906" t="s">
        <v>310</v>
      </c>
    </row>
    <row r="12907" spans="59:60" x14ac:dyDescent="0.25">
      <c r="BG12907">
        <v>12906</v>
      </c>
      <c r="BH12907" t="s">
        <v>311</v>
      </c>
    </row>
    <row r="12908" spans="59:60" x14ac:dyDescent="0.25">
      <c r="BG12908">
        <v>12907</v>
      </c>
      <c r="BH12908" t="s">
        <v>312</v>
      </c>
    </row>
    <row r="12909" spans="59:60" x14ac:dyDescent="0.25">
      <c r="BG12909">
        <v>12908</v>
      </c>
      <c r="BH12909" t="s">
        <v>313</v>
      </c>
    </row>
    <row r="12910" spans="59:60" x14ac:dyDescent="0.25">
      <c r="BG12910">
        <v>12909</v>
      </c>
      <c r="BH12910" t="s">
        <v>314</v>
      </c>
    </row>
    <row r="12911" spans="59:60" x14ac:dyDescent="0.25">
      <c r="BG12911">
        <v>12910</v>
      </c>
      <c r="BH12911" t="s">
        <v>315</v>
      </c>
    </row>
    <row r="12912" spans="59:60" x14ac:dyDescent="0.25">
      <c r="BG12912">
        <v>12911</v>
      </c>
      <c r="BH12912" t="s">
        <v>316</v>
      </c>
    </row>
    <row r="12913" spans="59:60" x14ac:dyDescent="0.25">
      <c r="BG12913">
        <v>12912</v>
      </c>
      <c r="BH12913" t="s">
        <v>317</v>
      </c>
    </row>
    <row r="12914" spans="59:60" x14ac:dyDescent="0.25">
      <c r="BG12914">
        <v>12913</v>
      </c>
      <c r="BH12914" t="s">
        <v>318</v>
      </c>
    </row>
    <row r="12915" spans="59:60" x14ac:dyDescent="0.25">
      <c r="BG12915">
        <v>12914</v>
      </c>
      <c r="BH12915" t="s">
        <v>319</v>
      </c>
    </row>
    <row r="12916" spans="59:60" x14ac:dyDescent="0.25">
      <c r="BG12916">
        <v>12915</v>
      </c>
      <c r="BH12916" t="s">
        <v>320</v>
      </c>
    </row>
    <row r="12917" spans="59:60" x14ac:dyDescent="0.25">
      <c r="BG12917">
        <v>12916</v>
      </c>
      <c r="BH12917" t="s">
        <v>321</v>
      </c>
    </row>
    <row r="12918" spans="59:60" x14ac:dyDescent="0.25">
      <c r="BG12918">
        <v>12917</v>
      </c>
      <c r="BH12918" t="s">
        <v>322</v>
      </c>
    </row>
    <row r="12919" spans="59:60" x14ac:dyDescent="0.25">
      <c r="BG12919">
        <v>12918</v>
      </c>
      <c r="BH12919" t="s">
        <v>323</v>
      </c>
    </row>
    <row r="12920" spans="59:60" x14ac:dyDescent="0.25">
      <c r="BG12920">
        <v>12919</v>
      </c>
      <c r="BH12920" t="s">
        <v>324</v>
      </c>
    </row>
    <row r="12921" spans="59:60" x14ac:dyDescent="0.25">
      <c r="BG12921">
        <v>12920</v>
      </c>
      <c r="BH12921" t="s">
        <v>325</v>
      </c>
    </row>
    <row r="12922" spans="59:60" x14ac:dyDescent="0.25">
      <c r="BG12922">
        <v>12921</v>
      </c>
      <c r="BH12922" t="s">
        <v>326</v>
      </c>
    </row>
    <row r="12923" spans="59:60" x14ac:dyDescent="0.25">
      <c r="BG12923">
        <v>12922</v>
      </c>
      <c r="BH12923" t="s">
        <v>327</v>
      </c>
    </row>
    <row r="12924" spans="59:60" x14ac:dyDescent="0.25">
      <c r="BG12924">
        <v>12923</v>
      </c>
      <c r="BH12924" t="s">
        <v>328</v>
      </c>
    </row>
    <row r="12925" spans="59:60" x14ac:dyDescent="0.25">
      <c r="BG12925">
        <v>12924</v>
      </c>
      <c r="BH12925" t="s">
        <v>329</v>
      </c>
    </row>
    <row r="12926" spans="59:60" x14ac:dyDescent="0.25">
      <c r="BG12926">
        <v>12925</v>
      </c>
      <c r="BH12926" t="s">
        <v>330</v>
      </c>
    </row>
    <row r="12927" spans="59:60" x14ac:dyDescent="0.25">
      <c r="BG12927">
        <v>12926</v>
      </c>
      <c r="BH12927" t="s">
        <v>331</v>
      </c>
    </row>
    <row r="12928" spans="59:60" x14ac:dyDescent="0.25">
      <c r="BG12928">
        <v>12927</v>
      </c>
      <c r="BH12928" t="s">
        <v>332</v>
      </c>
    </row>
    <row r="12929" spans="59:60" x14ac:dyDescent="0.25">
      <c r="BG12929">
        <v>12928</v>
      </c>
      <c r="BH12929" t="s">
        <v>333</v>
      </c>
    </row>
    <row r="12930" spans="59:60" x14ac:dyDescent="0.25">
      <c r="BG12930">
        <v>12929</v>
      </c>
      <c r="BH12930" t="s">
        <v>334</v>
      </c>
    </row>
    <row r="12931" spans="59:60" x14ac:dyDescent="0.25">
      <c r="BG12931">
        <v>12930</v>
      </c>
      <c r="BH12931" t="s">
        <v>335</v>
      </c>
    </row>
    <row r="12932" spans="59:60" x14ac:dyDescent="0.25">
      <c r="BG12932">
        <v>12931</v>
      </c>
      <c r="BH12932" t="s">
        <v>336</v>
      </c>
    </row>
    <row r="12933" spans="59:60" x14ac:dyDescent="0.25">
      <c r="BG12933">
        <v>12932</v>
      </c>
      <c r="BH12933" t="s">
        <v>337</v>
      </c>
    </row>
    <row r="12934" spans="59:60" x14ac:dyDescent="0.25">
      <c r="BG12934">
        <v>12933</v>
      </c>
      <c r="BH12934" t="s">
        <v>338</v>
      </c>
    </row>
    <row r="12935" spans="59:60" x14ac:dyDescent="0.25">
      <c r="BG12935">
        <v>12934</v>
      </c>
      <c r="BH12935" t="s">
        <v>339</v>
      </c>
    </row>
    <row r="12936" spans="59:60" x14ac:dyDescent="0.25">
      <c r="BG12936">
        <v>12935</v>
      </c>
      <c r="BH12936" t="s">
        <v>340</v>
      </c>
    </row>
    <row r="12937" spans="59:60" x14ac:dyDescent="0.25">
      <c r="BG12937">
        <v>12936</v>
      </c>
      <c r="BH12937" t="s">
        <v>341</v>
      </c>
    </row>
    <row r="12938" spans="59:60" x14ac:dyDescent="0.25">
      <c r="BG12938">
        <v>12937</v>
      </c>
      <c r="BH12938" t="s">
        <v>342</v>
      </c>
    </row>
    <row r="12939" spans="59:60" x14ac:dyDescent="0.25">
      <c r="BG12939">
        <v>12938</v>
      </c>
      <c r="BH12939" t="s">
        <v>343</v>
      </c>
    </row>
    <row r="12940" spans="59:60" x14ac:dyDescent="0.25">
      <c r="BG12940">
        <v>12939</v>
      </c>
      <c r="BH12940" t="s">
        <v>344</v>
      </c>
    </row>
    <row r="12941" spans="59:60" x14ac:dyDescent="0.25">
      <c r="BG12941">
        <v>12940</v>
      </c>
      <c r="BH12941" t="s">
        <v>345</v>
      </c>
    </row>
    <row r="12942" spans="59:60" x14ac:dyDescent="0.25">
      <c r="BG12942">
        <v>12941</v>
      </c>
      <c r="BH12942" t="s">
        <v>346</v>
      </c>
    </row>
    <row r="12943" spans="59:60" x14ac:dyDescent="0.25">
      <c r="BG12943">
        <v>12942</v>
      </c>
      <c r="BH12943" t="s">
        <v>347</v>
      </c>
    </row>
    <row r="12944" spans="59:60" x14ac:dyDescent="0.25">
      <c r="BG12944">
        <v>12943</v>
      </c>
      <c r="BH12944" t="s">
        <v>348</v>
      </c>
    </row>
    <row r="12945" spans="59:60" x14ac:dyDescent="0.25">
      <c r="BG12945">
        <v>12944</v>
      </c>
      <c r="BH12945" t="s">
        <v>349</v>
      </c>
    </row>
    <row r="12946" spans="59:60" x14ac:dyDescent="0.25">
      <c r="BG12946">
        <v>12945</v>
      </c>
      <c r="BH12946" t="s">
        <v>350</v>
      </c>
    </row>
    <row r="12947" spans="59:60" x14ac:dyDescent="0.25">
      <c r="BG12947">
        <v>12946</v>
      </c>
      <c r="BH12947" t="s">
        <v>351</v>
      </c>
    </row>
    <row r="12948" spans="59:60" x14ac:dyDescent="0.25">
      <c r="BG12948">
        <v>12947</v>
      </c>
      <c r="BH12948" t="s">
        <v>352</v>
      </c>
    </row>
    <row r="12949" spans="59:60" x14ac:dyDescent="0.25">
      <c r="BG12949">
        <v>12948</v>
      </c>
      <c r="BH12949" t="s">
        <v>293</v>
      </c>
    </row>
    <row r="12950" spans="59:60" x14ac:dyDescent="0.25">
      <c r="BG12950">
        <v>12949</v>
      </c>
      <c r="BH12950" t="s">
        <v>294</v>
      </c>
    </row>
    <row r="12951" spans="59:60" x14ac:dyDescent="0.25">
      <c r="BG12951">
        <v>12950</v>
      </c>
      <c r="BH12951" t="s">
        <v>295</v>
      </c>
    </row>
    <row r="12952" spans="59:60" x14ac:dyDescent="0.25">
      <c r="BG12952">
        <v>12951</v>
      </c>
      <c r="BH12952" t="s">
        <v>296</v>
      </c>
    </row>
    <row r="12953" spans="59:60" x14ac:dyDescent="0.25">
      <c r="BG12953">
        <v>12952</v>
      </c>
      <c r="BH12953" t="s">
        <v>297</v>
      </c>
    </row>
    <row r="12954" spans="59:60" x14ac:dyDescent="0.25">
      <c r="BG12954">
        <v>12953</v>
      </c>
      <c r="BH12954" t="s">
        <v>298</v>
      </c>
    </row>
    <row r="12955" spans="59:60" x14ac:dyDescent="0.25">
      <c r="BG12955">
        <v>12954</v>
      </c>
      <c r="BH12955" t="s">
        <v>299</v>
      </c>
    </row>
    <row r="12956" spans="59:60" x14ac:dyDescent="0.25">
      <c r="BG12956">
        <v>12955</v>
      </c>
      <c r="BH12956" t="s">
        <v>300</v>
      </c>
    </row>
    <row r="12957" spans="59:60" x14ac:dyDescent="0.25">
      <c r="BG12957">
        <v>12956</v>
      </c>
      <c r="BH12957" t="s">
        <v>301</v>
      </c>
    </row>
    <row r="12958" spans="59:60" x14ac:dyDescent="0.25">
      <c r="BG12958">
        <v>12957</v>
      </c>
      <c r="BH12958" t="s">
        <v>302</v>
      </c>
    </row>
    <row r="12959" spans="59:60" x14ac:dyDescent="0.25">
      <c r="BG12959">
        <v>12958</v>
      </c>
      <c r="BH12959" t="s">
        <v>303</v>
      </c>
    </row>
    <row r="12960" spans="59:60" x14ac:dyDescent="0.25">
      <c r="BG12960">
        <v>12959</v>
      </c>
      <c r="BH12960" t="s">
        <v>304</v>
      </c>
    </row>
    <row r="12961" spans="59:60" x14ac:dyDescent="0.25">
      <c r="BG12961">
        <v>12960</v>
      </c>
      <c r="BH12961" t="s">
        <v>305</v>
      </c>
    </row>
    <row r="12962" spans="59:60" x14ac:dyDescent="0.25">
      <c r="BG12962">
        <v>12961</v>
      </c>
      <c r="BH12962" t="s">
        <v>306</v>
      </c>
    </row>
    <row r="12963" spans="59:60" x14ac:dyDescent="0.25">
      <c r="BG12963">
        <v>12962</v>
      </c>
      <c r="BH12963" t="s">
        <v>307</v>
      </c>
    </row>
    <row r="12964" spans="59:60" x14ac:dyDescent="0.25">
      <c r="BG12964">
        <v>12963</v>
      </c>
      <c r="BH12964" t="s">
        <v>308</v>
      </c>
    </row>
    <row r="12965" spans="59:60" x14ac:dyDescent="0.25">
      <c r="BG12965">
        <v>12964</v>
      </c>
      <c r="BH12965" t="s">
        <v>309</v>
      </c>
    </row>
    <row r="12966" spans="59:60" x14ac:dyDescent="0.25">
      <c r="BG12966">
        <v>12965</v>
      </c>
      <c r="BH12966" t="s">
        <v>310</v>
      </c>
    </row>
    <row r="12967" spans="59:60" x14ac:dyDescent="0.25">
      <c r="BG12967">
        <v>12966</v>
      </c>
      <c r="BH12967" t="s">
        <v>311</v>
      </c>
    </row>
    <row r="12968" spans="59:60" x14ac:dyDescent="0.25">
      <c r="BG12968">
        <v>12967</v>
      </c>
      <c r="BH12968" t="s">
        <v>312</v>
      </c>
    </row>
    <row r="12969" spans="59:60" x14ac:dyDescent="0.25">
      <c r="BG12969">
        <v>12968</v>
      </c>
      <c r="BH12969" t="s">
        <v>313</v>
      </c>
    </row>
    <row r="12970" spans="59:60" x14ac:dyDescent="0.25">
      <c r="BG12970">
        <v>12969</v>
      </c>
      <c r="BH12970" t="s">
        <v>314</v>
      </c>
    </row>
    <row r="12971" spans="59:60" x14ac:dyDescent="0.25">
      <c r="BG12971">
        <v>12970</v>
      </c>
      <c r="BH12971" t="s">
        <v>315</v>
      </c>
    </row>
    <row r="12972" spans="59:60" x14ac:dyDescent="0.25">
      <c r="BG12972">
        <v>12971</v>
      </c>
      <c r="BH12972" t="s">
        <v>316</v>
      </c>
    </row>
    <row r="12973" spans="59:60" x14ac:dyDescent="0.25">
      <c r="BG12973">
        <v>12972</v>
      </c>
      <c r="BH12973" t="s">
        <v>317</v>
      </c>
    </row>
    <row r="12974" spans="59:60" x14ac:dyDescent="0.25">
      <c r="BG12974">
        <v>12973</v>
      </c>
      <c r="BH12974" t="s">
        <v>318</v>
      </c>
    </row>
    <row r="12975" spans="59:60" x14ac:dyDescent="0.25">
      <c r="BG12975">
        <v>12974</v>
      </c>
      <c r="BH12975" t="s">
        <v>319</v>
      </c>
    </row>
    <row r="12976" spans="59:60" x14ac:dyDescent="0.25">
      <c r="BG12976">
        <v>12975</v>
      </c>
      <c r="BH12976" t="s">
        <v>320</v>
      </c>
    </row>
    <row r="12977" spans="59:60" x14ac:dyDescent="0.25">
      <c r="BG12977">
        <v>12976</v>
      </c>
      <c r="BH12977" t="s">
        <v>321</v>
      </c>
    </row>
    <row r="12978" spans="59:60" x14ac:dyDescent="0.25">
      <c r="BG12978">
        <v>12977</v>
      </c>
      <c r="BH12978" t="s">
        <v>322</v>
      </c>
    </row>
    <row r="12979" spans="59:60" x14ac:dyDescent="0.25">
      <c r="BG12979">
        <v>12978</v>
      </c>
      <c r="BH12979" t="s">
        <v>323</v>
      </c>
    </row>
    <row r="12980" spans="59:60" x14ac:dyDescent="0.25">
      <c r="BG12980">
        <v>12979</v>
      </c>
      <c r="BH12980" t="s">
        <v>324</v>
      </c>
    </row>
    <row r="12981" spans="59:60" x14ac:dyDescent="0.25">
      <c r="BG12981">
        <v>12980</v>
      </c>
      <c r="BH12981" t="s">
        <v>325</v>
      </c>
    </row>
    <row r="12982" spans="59:60" x14ac:dyDescent="0.25">
      <c r="BG12982">
        <v>12981</v>
      </c>
      <c r="BH12982" t="s">
        <v>326</v>
      </c>
    </row>
    <row r="12983" spans="59:60" x14ac:dyDescent="0.25">
      <c r="BG12983">
        <v>12982</v>
      </c>
      <c r="BH12983" t="s">
        <v>327</v>
      </c>
    </row>
    <row r="12984" spans="59:60" x14ac:dyDescent="0.25">
      <c r="BG12984">
        <v>12983</v>
      </c>
      <c r="BH12984" t="s">
        <v>328</v>
      </c>
    </row>
    <row r="12985" spans="59:60" x14ac:dyDescent="0.25">
      <c r="BG12985">
        <v>12984</v>
      </c>
      <c r="BH12985" t="s">
        <v>329</v>
      </c>
    </row>
    <row r="12986" spans="59:60" x14ac:dyDescent="0.25">
      <c r="BG12986">
        <v>12985</v>
      </c>
      <c r="BH12986" t="s">
        <v>330</v>
      </c>
    </row>
    <row r="12987" spans="59:60" x14ac:dyDescent="0.25">
      <c r="BG12987">
        <v>12986</v>
      </c>
      <c r="BH12987" t="s">
        <v>331</v>
      </c>
    </row>
    <row r="12988" spans="59:60" x14ac:dyDescent="0.25">
      <c r="BG12988">
        <v>12987</v>
      </c>
      <c r="BH12988" t="s">
        <v>332</v>
      </c>
    </row>
    <row r="12989" spans="59:60" x14ac:dyDescent="0.25">
      <c r="BG12989">
        <v>12988</v>
      </c>
      <c r="BH12989" t="s">
        <v>333</v>
      </c>
    </row>
    <row r="12990" spans="59:60" x14ac:dyDescent="0.25">
      <c r="BG12990">
        <v>12989</v>
      </c>
      <c r="BH12990" t="s">
        <v>334</v>
      </c>
    </row>
    <row r="12991" spans="59:60" x14ac:dyDescent="0.25">
      <c r="BG12991">
        <v>12990</v>
      </c>
      <c r="BH12991" t="s">
        <v>335</v>
      </c>
    </row>
    <row r="12992" spans="59:60" x14ac:dyDescent="0.25">
      <c r="BG12992">
        <v>12991</v>
      </c>
      <c r="BH12992" t="s">
        <v>336</v>
      </c>
    </row>
    <row r="12993" spans="59:60" x14ac:dyDescent="0.25">
      <c r="BG12993">
        <v>12992</v>
      </c>
      <c r="BH12993" t="s">
        <v>337</v>
      </c>
    </row>
    <row r="12994" spans="59:60" x14ac:dyDescent="0.25">
      <c r="BG12994">
        <v>12993</v>
      </c>
      <c r="BH12994" t="s">
        <v>338</v>
      </c>
    </row>
    <row r="12995" spans="59:60" x14ac:dyDescent="0.25">
      <c r="BG12995">
        <v>12994</v>
      </c>
      <c r="BH12995" t="s">
        <v>339</v>
      </c>
    </row>
    <row r="12996" spans="59:60" x14ac:dyDescent="0.25">
      <c r="BG12996">
        <v>12995</v>
      </c>
      <c r="BH12996" t="s">
        <v>340</v>
      </c>
    </row>
    <row r="12997" spans="59:60" x14ac:dyDescent="0.25">
      <c r="BG12997">
        <v>12996</v>
      </c>
      <c r="BH12997" t="s">
        <v>341</v>
      </c>
    </row>
    <row r="12998" spans="59:60" x14ac:dyDescent="0.25">
      <c r="BG12998">
        <v>12997</v>
      </c>
      <c r="BH12998" t="s">
        <v>342</v>
      </c>
    </row>
    <row r="12999" spans="59:60" x14ac:dyDescent="0.25">
      <c r="BG12999">
        <v>12998</v>
      </c>
      <c r="BH12999" t="s">
        <v>343</v>
      </c>
    </row>
    <row r="13000" spans="59:60" x14ac:dyDescent="0.25">
      <c r="BG13000">
        <v>12999</v>
      </c>
      <c r="BH13000" t="s">
        <v>344</v>
      </c>
    </row>
    <row r="13001" spans="59:60" x14ac:dyDescent="0.25">
      <c r="BG13001">
        <v>13000</v>
      </c>
      <c r="BH13001" t="s">
        <v>345</v>
      </c>
    </row>
    <row r="13002" spans="59:60" x14ac:dyDescent="0.25">
      <c r="BG13002">
        <v>13001</v>
      </c>
      <c r="BH13002" t="s">
        <v>346</v>
      </c>
    </row>
    <row r="13003" spans="59:60" x14ac:dyDescent="0.25">
      <c r="BG13003">
        <v>13002</v>
      </c>
      <c r="BH13003" t="s">
        <v>347</v>
      </c>
    </row>
    <row r="13004" spans="59:60" x14ac:dyDescent="0.25">
      <c r="BG13004">
        <v>13003</v>
      </c>
      <c r="BH13004" t="s">
        <v>348</v>
      </c>
    </row>
    <row r="13005" spans="59:60" x14ac:dyDescent="0.25">
      <c r="BG13005">
        <v>13004</v>
      </c>
      <c r="BH13005" t="s">
        <v>349</v>
      </c>
    </row>
    <row r="13006" spans="59:60" x14ac:dyDescent="0.25">
      <c r="BG13006">
        <v>13005</v>
      </c>
      <c r="BH13006" t="s">
        <v>350</v>
      </c>
    </row>
    <row r="13007" spans="59:60" x14ac:dyDescent="0.25">
      <c r="BG13007">
        <v>13006</v>
      </c>
      <c r="BH13007" t="s">
        <v>351</v>
      </c>
    </row>
    <row r="13008" spans="59:60" x14ac:dyDescent="0.25">
      <c r="BG13008">
        <v>13007</v>
      </c>
      <c r="BH13008" t="s">
        <v>352</v>
      </c>
    </row>
    <row r="13009" spans="59:60" x14ac:dyDescent="0.25">
      <c r="BG13009">
        <v>13008</v>
      </c>
      <c r="BH13009" t="s">
        <v>293</v>
      </c>
    </row>
    <row r="13010" spans="59:60" x14ac:dyDescent="0.25">
      <c r="BG13010">
        <v>13009</v>
      </c>
      <c r="BH13010" t="s">
        <v>294</v>
      </c>
    </row>
    <row r="13011" spans="59:60" x14ac:dyDescent="0.25">
      <c r="BG13011">
        <v>13010</v>
      </c>
      <c r="BH13011" t="s">
        <v>295</v>
      </c>
    </row>
    <row r="13012" spans="59:60" x14ac:dyDescent="0.25">
      <c r="BG13012">
        <v>13011</v>
      </c>
      <c r="BH13012" t="s">
        <v>296</v>
      </c>
    </row>
    <row r="13013" spans="59:60" x14ac:dyDescent="0.25">
      <c r="BG13013">
        <v>13012</v>
      </c>
      <c r="BH13013" t="s">
        <v>297</v>
      </c>
    </row>
    <row r="13014" spans="59:60" x14ac:dyDescent="0.25">
      <c r="BG13014">
        <v>13013</v>
      </c>
      <c r="BH13014" t="s">
        <v>298</v>
      </c>
    </row>
    <row r="13015" spans="59:60" x14ac:dyDescent="0.25">
      <c r="BG13015">
        <v>13014</v>
      </c>
      <c r="BH13015" t="s">
        <v>299</v>
      </c>
    </row>
    <row r="13016" spans="59:60" x14ac:dyDescent="0.25">
      <c r="BG13016">
        <v>13015</v>
      </c>
      <c r="BH13016" t="s">
        <v>300</v>
      </c>
    </row>
    <row r="13017" spans="59:60" x14ac:dyDescent="0.25">
      <c r="BG13017">
        <v>13016</v>
      </c>
      <c r="BH13017" t="s">
        <v>301</v>
      </c>
    </row>
    <row r="13018" spans="59:60" x14ac:dyDescent="0.25">
      <c r="BG13018">
        <v>13017</v>
      </c>
      <c r="BH13018" t="s">
        <v>302</v>
      </c>
    </row>
    <row r="13019" spans="59:60" x14ac:dyDescent="0.25">
      <c r="BG13019">
        <v>13018</v>
      </c>
      <c r="BH13019" t="s">
        <v>303</v>
      </c>
    </row>
    <row r="13020" spans="59:60" x14ac:dyDescent="0.25">
      <c r="BG13020">
        <v>13019</v>
      </c>
      <c r="BH13020" t="s">
        <v>304</v>
      </c>
    </row>
    <row r="13021" spans="59:60" x14ac:dyDescent="0.25">
      <c r="BG13021">
        <v>13020</v>
      </c>
      <c r="BH13021" t="s">
        <v>305</v>
      </c>
    </row>
    <row r="13022" spans="59:60" x14ac:dyDescent="0.25">
      <c r="BG13022">
        <v>13021</v>
      </c>
      <c r="BH13022" t="s">
        <v>306</v>
      </c>
    </row>
    <row r="13023" spans="59:60" x14ac:dyDescent="0.25">
      <c r="BG13023">
        <v>13022</v>
      </c>
      <c r="BH13023" t="s">
        <v>307</v>
      </c>
    </row>
    <row r="13024" spans="59:60" x14ac:dyDescent="0.25">
      <c r="BG13024">
        <v>13023</v>
      </c>
      <c r="BH13024" t="s">
        <v>308</v>
      </c>
    </row>
    <row r="13025" spans="59:60" x14ac:dyDescent="0.25">
      <c r="BG13025">
        <v>13024</v>
      </c>
      <c r="BH13025" t="s">
        <v>309</v>
      </c>
    </row>
    <row r="13026" spans="59:60" x14ac:dyDescent="0.25">
      <c r="BG13026">
        <v>13025</v>
      </c>
      <c r="BH13026" t="s">
        <v>310</v>
      </c>
    </row>
    <row r="13027" spans="59:60" x14ac:dyDescent="0.25">
      <c r="BG13027">
        <v>13026</v>
      </c>
      <c r="BH13027" t="s">
        <v>311</v>
      </c>
    </row>
    <row r="13028" spans="59:60" x14ac:dyDescent="0.25">
      <c r="BG13028">
        <v>13027</v>
      </c>
      <c r="BH13028" t="s">
        <v>312</v>
      </c>
    </row>
    <row r="13029" spans="59:60" x14ac:dyDescent="0.25">
      <c r="BG13029">
        <v>13028</v>
      </c>
      <c r="BH13029" t="s">
        <v>313</v>
      </c>
    </row>
    <row r="13030" spans="59:60" x14ac:dyDescent="0.25">
      <c r="BG13030">
        <v>13029</v>
      </c>
      <c r="BH13030" t="s">
        <v>314</v>
      </c>
    </row>
    <row r="13031" spans="59:60" x14ac:dyDescent="0.25">
      <c r="BG13031">
        <v>13030</v>
      </c>
      <c r="BH13031" t="s">
        <v>315</v>
      </c>
    </row>
    <row r="13032" spans="59:60" x14ac:dyDescent="0.25">
      <c r="BG13032">
        <v>13031</v>
      </c>
      <c r="BH13032" t="s">
        <v>316</v>
      </c>
    </row>
    <row r="13033" spans="59:60" x14ac:dyDescent="0.25">
      <c r="BG13033">
        <v>13032</v>
      </c>
      <c r="BH13033" t="s">
        <v>317</v>
      </c>
    </row>
    <row r="13034" spans="59:60" x14ac:dyDescent="0.25">
      <c r="BG13034">
        <v>13033</v>
      </c>
      <c r="BH13034" t="s">
        <v>318</v>
      </c>
    </row>
    <row r="13035" spans="59:60" x14ac:dyDescent="0.25">
      <c r="BG13035">
        <v>13034</v>
      </c>
      <c r="BH13035" t="s">
        <v>319</v>
      </c>
    </row>
    <row r="13036" spans="59:60" x14ac:dyDescent="0.25">
      <c r="BG13036">
        <v>13035</v>
      </c>
      <c r="BH13036" t="s">
        <v>320</v>
      </c>
    </row>
    <row r="13037" spans="59:60" x14ac:dyDescent="0.25">
      <c r="BG13037">
        <v>13036</v>
      </c>
      <c r="BH13037" t="s">
        <v>321</v>
      </c>
    </row>
    <row r="13038" spans="59:60" x14ac:dyDescent="0.25">
      <c r="BG13038">
        <v>13037</v>
      </c>
      <c r="BH13038" t="s">
        <v>322</v>
      </c>
    </row>
    <row r="13039" spans="59:60" x14ac:dyDescent="0.25">
      <c r="BG13039">
        <v>13038</v>
      </c>
      <c r="BH13039" t="s">
        <v>323</v>
      </c>
    </row>
    <row r="13040" spans="59:60" x14ac:dyDescent="0.25">
      <c r="BG13040">
        <v>13039</v>
      </c>
      <c r="BH13040" t="s">
        <v>324</v>
      </c>
    </row>
    <row r="13041" spans="59:60" x14ac:dyDescent="0.25">
      <c r="BG13041">
        <v>13040</v>
      </c>
      <c r="BH13041" t="s">
        <v>325</v>
      </c>
    </row>
    <row r="13042" spans="59:60" x14ac:dyDescent="0.25">
      <c r="BG13042">
        <v>13041</v>
      </c>
      <c r="BH13042" t="s">
        <v>326</v>
      </c>
    </row>
    <row r="13043" spans="59:60" x14ac:dyDescent="0.25">
      <c r="BG13043">
        <v>13042</v>
      </c>
      <c r="BH13043" t="s">
        <v>327</v>
      </c>
    </row>
    <row r="13044" spans="59:60" x14ac:dyDescent="0.25">
      <c r="BG13044">
        <v>13043</v>
      </c>
      <c r="BH13044" t="s">
        <v>328</v>
      </c>
    </row>
    <row r="13045" spans="59:60" x14ac:dyDescent="0.25">
      <c r="BG13045">
        <v>13044</v>
      </c>
      <c r="BH13045" t="s">
        <v>329</v>
      </c>
    </row>
    <row r="13046" spans="59:60" x14ac:dyDescent="0.25">
      <c r="BG13046">
        <v>13045</v>
      </c>
      <c r="BH13046" t="s">
        <v>330</v>
      </c>
    </row>
    <row r="13047" spans="59:60" x14ac:dyDescent="0.25">
      <c r="BG13047">
        <v>13046</v>
      </c>
      <c r="BH13047" t="s">
        <v>331</v>
      </c>
    </row>
    <row r="13048" spans="59:60" x14ac:dyDescent="0.25">
      <c r="BG13048">
        <v>13047</v>
      </c>
      <c r="BH13048" t="s">
        <v>332</v>
      </c>
    </row>
    <row r="13049" spans="59:60" x14ac:dyDescent="0.25">
      <c r="BG13049">
        <v>13048</v>
      </c>
      <c r="BH13049" t="s">
        <v>333</v>
      </c>
    </row>
    <row r="13050" spans="59:60" x14ac:dyDescent="0.25">
      <c r="BG13050">
        <v>13049</v>
      </c>
      <c r="BH13050" t="s">
        <v>334</v>
      </c>
    </row>
    <row r="13051" spans="59:60" x14ac:dyDescent="0.25">
      <c r="BG13051">
        <v>13050</v>
      </c>
      <c r="BH13051" t="s">
        <v>335</v>
      </c>
    </row>
    <row r="13052" spans="59:60" x14ac:dyDescent="0.25">
      <c r="BG13052">
        <v>13051</v>
      </c>
      <c r="BH13052" t="s">
        <v>336</v>
      </c>
    </row>
    <row r="13053" spans="59:60" x14ac:dyDescent="0.25">
      <c r="BG13053">
        <v>13052</v>
      </c>
      <c r="BH13053" t="s">
        <v>337</v>
      </c>
    </row>
    <row r="13054" spans="59:60" x14ac:dyDescent="0.25">
      <c r="BG13054">
        <v>13053</v>
      </c>
      <c r="BH13054" t="s">
        <v>338</v>
      </c>
    </row>
    <row r="13055" spans="59:60" x14ac:dyDescent="0.25">
      <c r="BG13055">
        <v>13054</v>
      </c>
      <c r="BH13055" t="s">
        <v>339</v>
      </c>
    </row>
    <row r="13056" spans="59:60" x14ac:dyDescent="0.25">
      <c r="BG13056">
        <v>13055</v>
      </c>
      <c r="BH13056" t="s">
        <v>340</v>
      </c>
    </row>
    <row r="13057" spans="59:60" x14ac:dyDescent="0.25">
      <c r="BG13057">
        <v>13056</v>
      </c>
      <c r="BH13057" t="s">
        <v>341</v>
      </c>
    </row>
    <row r="13058" spans="59:60" x14ac:dyDescent="0.25">
      <c r="BG13058">
        <v>13057</v>
      </c>
      <c r="BH13058" t="s">
        <v>342</v>
      </c>
    </row>
    <row r="13059" spans="59:60" x14ac:dyDescent="0.25">
      <c r="BG13059">
        <v>13058</v>
      </c>
      <c r="BH13059" t="s">
        <v>343</v>
      </c>
    </row>
    <row r="13060" spans="59:60" x14ac:dyDescent="0.25">
      <c r="BG13060">
        <v>13059</v>
      </c>
      <c r="BH13060" t="s">
        <v>344</v>
      </c>
    </row>
    <row r="13061" spans="59:60" x14ac:dyDescent="0.25">
      <c r="BG13061">
        <v>13060</v>
      </c>
      <c r="BH13061" t="s">
        <v>345</v>
      </c>
    </row>
    <row r="13062" spans="59:60" x14ac:dyDescent="0.25">
      <c r="BG13062">
        <v>13061</v>
      </c>
      <c r="BH13062" t="s">
        <v>346</v>
      </c>
    </row>
    <row r="13063" spans="59:60" x14ac:dyDescent="0.25">
      <c r="BG13063">
        <v>13062</v>
      </c>
      <c r="BH13063" t="s">
        <v>347</v>
      </c>
    </row>
    <row r="13064" spans="59:60" x14ac:dyDescent="0.25">
      <c r="BG13064">
        <v>13063</v>
      </c>
      <c r="BH13064" t="s">
        <v>348</v>
      </c>
    </row>
    <row r="13065" spans="59:60" x14ac:dyDescent="0.25">
      <c r="BG13065">
        <v>13064</v>
      </c>
      <c r="BH13065" t="s">
        <v>349</v>
      </c>
    </row>
    <row r="13066" spans="59:60" x14ac:dyDescent="0.25">
      <c r="BG13066">
        <v>13065</v>
      </c>
      <c r="BH13066" t="s">
        <v>350</v>
      </c>
    </row>
    <row r="13067" spans="59:60" x14ac:dyDescent="0.25">
      <c r="BG13067">
        <v>13066</v>
      </c>
      <c r="BH13067" t="s">
        <v>351</v>
      </c>
    </row>
    <row r="13068" spans="59:60" x14ac:dyDescent="0.25">
      <c r="BG13068">
        <v>13067</v>
      </c>
      <c r="BH13068" t="s">
        <v>352</v>
      </c>
    </row>
    <row r="13069" spans="59:60" x14ac:dyDescent="0.25">
      <c r="BG13069">
        <v>13068</v>
      </c>
      <c r="BH13069" t="s">
        <v>293</v>
      </c>
    </row>
    <row r="13070" spans="59:60" x14ac:dyDescent="0.25">
      <c r="BG13070">
        <v>13069</v>
      </c>
      <c r="BH13070" t="s">
        <v>294</v>
      </c>
    </row>
    <row r="13071" spans="59:60" x14ac:dyDescent="0.25">
      <c r="BG13071">
        <v>13070</v>
      </c>
      <c r="BH13071" t="s">
        <v>295</v>
      </c>
    </row>
    <row r="13072" spans="59:60" x14ac:dyDescent="0.25">
      <c r="BG13072">
        <v>13071</v>
      </c>
      <c r="BH13072" t="s">
        <v>296</v>
      </c>
    </row>
    <row r="13073" spans="59:60" x14ac:dyDescent="0.25">
      <c r="BG13073">
        <v>13072</v>
      </c>
      <c r="BH13073" t="s">
        <v>297</v>
      </c>
    </row>
    <row r="13074" spans="59:60" x14ac:dyDescent="0.25">
      <c r="BG13074">
        <v>13073</v>
      </c>
      <c r="BH13074" t="s">
        <v>298</v>
      </c>
    </row>
    <row r="13075" spans="59:60" x14ac:dyDescent="0.25">
      <c r="BG13075">
        <v>13074</v>
      </c>
      <c r="BH13075" t="s">
        <v>299</v>
      </c>
    </row>
    <row r="13076" spans="59:60" x14ac:dyDescent="0.25">
      <c r="BG13076">
        <v>13075</v>
      </c>
      <c r="BH13076" t="s">
        <v>300</v>
      </c>
    </row>
    <row r="13077" spans="59:60" x14ac:dyDescent="0.25">
      <c r="BG13077">
        <v>13076</v>
      </c>
      <c r="BH13077" t="s">
        <v>301</v>
      </c>
    </row>
    <row r="13078" spans="59:60" x14ac:dyDescent="0.25">
      <c r="BG13078">
        <v>13077</v>
      </c>
      <c r="BH13078" t="s">
        <v>302</v>
      </c>
    </row>
    <row r="13079" spans="59:60" x14ac:dyDescent="0.25">
      <c r="BG13079">
        <v>13078</v>
      </c>
      <c r="BH13079" t="s">
        <v>303</v>
      </c>
    </row>
    <row r="13080" spans="59:60" x14ac:dyDescent="0.25">
      <c r="BG13080">
        <v>13079</v>
      </c>
      <c r="BH13080" t="s">
        <v>304</v>
      </c>
    </row>
    <row r="13081" spans="59:60" x14ac:dyDescent="0.25">
      <c r="BG13081">
        <v>13080</v>
      </c>
      <c r="BH13081" t="s">
        <v>305</v>
      </c>
    </row>
    <row r="13082" spans="59:60" x14ac:dyDescent="0.25">
      <c r="BG13082">
        <v>13081</v>
      </c>
      <c r="BH13082" t="s">
        <v>306</v>
      </c>
    </row>
    <row r="13083" spans="59:60" x14ac:dyDescent="0.25">
      <c r="BG13083">
        <v>13082</v>
      </c>
      <c r="BH13083" t="s">
        <v>307</v>
      </c>
    </row>
    <row r="13084" spans="59:60" x14ac:dyDescent="0.25">
      <c r="BG13084">
        <v>13083</v>
      </c>
      <c r="BH13084" t="s">
        <v>308</v>
      </c>
    </row>
    <row r="13085" spans="59:60" x14ac:dyDescent="0.25">
      <c r="BG13085">
        <v>13084</v>
      </c>
      <c r="BH13085" t="s">
        <v>309</v>
      </c>
    </row>
    <row r="13086" spans="59:60" x14ac:dyDescent="0.25">
      <c r="BG13086">
        <v>13085</v>
      </c>
      <c r="BH13086" t="s">
        <v>310</v>
      </c>
    </row>
    <row r="13087" spans="59:60" x14ac:dyDescent="0.25">
      <c r="BG13087">
        <v>13086</v>
      </c>
      <c r="BH13087" t="s">
        <v>311</v>
      </c>
    </row>
    <row r="13088" spans="59:60" x14ac:dyDescent="0.25">
      <c r="BG13088">
        <v>13087</v>
      </c>
      <c r="BH13088" t="s">
        <v>312</v>
      </c>
    </row>
    <row r="13089" spans="59:60" x14ac:dyDescent="0.25">
      <c r="BG13089">
        <v>13088</v>
      </c>
      <c r="BH13089" t="s">
        <v>313</v>
      </c>
    </row>
    <row r="13090" spans="59:60" x14ac:dyDescent="0.25">
      <c r="BG13090">
        <v>13089</v>
      </c>
      <c r="BH13090" t="s">
        <v>314</v>
      </c>
    </row>
    <row r="13091" spans="59:60" x14ac:dyDescent="0.25">
      <c r="BG13091">
        <v>13090</v>
      </c>
      <c r="BH13091" t="s">
        <v>315</v>
      </c>
    </row>
    <row r="13092" spans="59:60" x14ac:dyDescent="0.25">
      <c r="BG13092">
        <v>13091</v>
      </c>
      <c r="BH13092" t="s">
        <v>316</v>
      </c>
    </row>
    <row r="13093" spans="59:60" x14ac:dyDescent="0.25">
      <c r="BG13093">
        <v>13092</v>
      </c>
      <c r="BH13093" t="s">
        <v>317</v>
      </c>
    </row>
    <row r="13094" spans="59:60" x14ac:dyDescent="0.25">
      <c r="BG13094">
        <v>13093</v>
      </c>
      <c r="BH13094" t="s">
        <v>318</v>
      </c>
    </row>
    <row r="13095" spans="59:60" x14ac:dyDescent="0.25">
      <c r="BG13095">
        <v>13094</v>
      </c>
      <c r="BH13095" t="s">
        <v>319</v>
      </c>
    </row>
    <row r="13096" spans="59:60" x14ac:dyDescent="0.25">
      <c r="BG13096">
        <v>13095</v>
      </c>
      <c r="BH13096" t="s">
        <v>320</v>
      </c>
    </row>
    <row r="13097" spans="59:60" x14ac:dyDescent="0.25">
      <c r="BG13097">
        <v>13096</v>
      </c>
      <c r="BH13097" t="s">
        <v>321</v>
      </c>
    </row>
    <row r="13098" spans="59:60" x14ac:dyDescent="0.25">
      <c r="BG13098">
        <v>13097</v>
      </c>
      <c r="BH13098" t="s">
        <v>322</v>
      </c>
    </row>
    <row r="13099" spans="59:60" x14ac:dyDescent="0.25">
      <c r="BG13099">
        <v>13098</v>
      </c>
      <c r="BH13099" t="s">
        <v>323</v>
      </c>
    </row>
    <row r="13100" spans="59:60" x14ac:dyDescent="0.25">
      <c r="BG13100">
        <v>13099</v>
      </c>
      <c r="BH13100" t="s">
        <v>324</v>
      </c>
    </row>
    <row r="13101" spans="59:60" x14ac:dyDescent="0.25">
      <c r="BG13101">
        <v>13100</v>
      </c>
      <c r="BH13101" t="s">
        <v>325</v>
      </c>
    </row>
    <row r="13102" spans="59:60" x14ac:dyDescent="0.25">
      <c r="BG13102">
        <v>13101</v>
      </c>
      <c r="BH13102" t="s">
        <v>326</v>
      </c>
    </row>
    <row r="13103" spans="59:60" x14ac:dyDescent="0.25">
      <c r="BG13103">
        <v>13102</v>
      </c>
      <c r="BH13103" t="s">
        <v>327</v>
      </c>
    </row>
    <row r="13104" spans="59:60" x14ac:dyDescent="0.25">
      <c r="BG13104">
        <v>13103</v>
      </c>
      <c r="BH13104" t="s">
        <v>328</v>
      </c>
    </row>
    <row r="13105" spans="59:60" x14ac:dyDescent="0.25">
      <c r="BG13105">
        <v>13104</v>
      </c>
      <c r="BH13105" t="s">
        <v>329</v>
      </c>
    </row>
    <row r="13106" spans="59:60" x14ac:dyDescent="0.25">
      <c r="BG13106">
        <v>13105</v>
      </c>
      <c r="BH13106" t="s">
        <v>330</v>
      </c>
    </row>
    <row r="13107" spans="59:60" x14ac:dyDescent="0.25">
      <c r="BG13107">
        <v>13106</v>
      </c>
      <c r="BH13107" t="s">
        <v>331</v>
      </c>
    </row>
    <row r="13108" spans="59:60" x14ac:dyDescent="0.25">
      <c r="BG13108">
        <v>13107</v>
      </c>
      <c r="BH13108" t="s">
        <v>332</v>
      </c>
    </row>
    <row r="13109" spans="59:60" x14ac:dyDescent="0.25">
      <c r="BG13109">
        <v>13108</v>
      </c>
      <c r="BH13109" t="s">
        <v>333</v>
      </c>
    </row>
    <row r="13110" spans="59:60" x14ac:dyDescent="0.25">
      <c r="BG13110">
        <v>13109</v>
      </c>
      <c r="BH13110" t="s">
        <v>334</v>
      </c>
    </row>
    <row r="13111" spans="59:60" x14ac:dyDescent="0.25">
      <c r="BG13111">
        <v>13110</v>
      </c>
      <c r="BH13111" t="s">
        <v>335</v>
      </c>
    </row>
    <row r="13112" spans="59:60" x14ac:dyDescent="0.25">
      <c r="BG13112">
        <v>13111</v>
      </c>
      <c r="BH13112" t="s">
        <v>336</v>
      </c>
    </row>
    <row r="13113" spans="59:60" x14ac:dyDescent="0.25">
      <c r="BG13113">
        <v>13112</v>
      </c>
      <c r="BH13113" t="s">
        <v>337</v>
      </c>
    </row>
    <row r="13114" spans="59:60" x14ac:dyDescent="0.25">
      <c r="BG13114">
        <v>13113</v>
      </c>
      <c r="BH13114" t="s">
        <v>338</v>
      </c>
    </row>
    <row r="13115" spans="59:60" x14ac:dyDescent="0.25">
      <c r="BG13115">
        <v>13114</v>
      </c>
      <c r="BH13115" t="s">
        <v>339</v>
      </c>
    </row>
    <row r="13116" spans="59:60" x14ac:dyDescent="0.25">
      <c r="BG13116">
        <v>13115</v>
      </c>
      <c r="BH13116" t="s">
        <v>340</v>
      </c>
    </row>
    <row r="13117" spans="59:60" x14ac:dyDescent="0.25">
      <c r="BG13117">
        <v>13116</v>
      </c>
      <c r="BH13117" t="s">
        <v>341</v>
      </c>
    </row>
    <row r="13118" spans="59:60" x14ac:dyDescent="0.25">
      <c r="BG13118">
        <v>13117</v>
      </c>
      <c r="BH13118" t="s">
        <v>342</v>
      </c>
    </row>
    <row r="13119" spans="59:60" x14ac:dyDescent="0.25">
      <c r="BG13119">
        <v>13118</v>
      </c>
      <c r="BH13119" t="s">
        <v>343</v>
      </c>
    </row>
    <row r="13120" spans="59:60" x14ac:dyDescent="0.25">
      <c r="BG13120">
        <v>13119</v>
      </c>
      <c r="BH13120" t="s">
        <v>344</v>
      </c>
    </row>
    <row r="13121" spans="59:60" x14ac:dyDescent="0.25">
      <c r="BG13121">
        <v>13120</v>
      </c>
      <c r="BH13121" t="s">
        <v>345</v>
      </c>
    </row>
    <row r="13122" spans="59:60" x14ac:dyDescent="0.25">
      <c r="BG13122">
        <v>13121</v>
      </c>
      <c r="BH13122" t="s">
        <v>346</v>
      </c>
    </row>
    <row r="13123" spans="59:60" x14ac:dyDescent="0.25">
      <c r="BG13123">
        <v>13122</v>
      </c>
      <c r="BH13123" t="s">
        <v>347</v>
      </c>
    </row>
    <row r="13124" spans="59:60" x14ac:dyDescent="0.25">
      <c r="BG13124">
        <v>13123</v>
      </c>
      <c r="BH13124" t="s">
        <v>348</v>
      </c>
    </row>
    <row r="13125" spans="59:60" x14ac:dyDescent="0.25">
      <c r="BG13125">
        <v>13124</v>
      </c>
      <c r="BH13125" t="s">
        <v>349</v>
      </c>
    </row>
    <row r="13126" spans="59:60" x14ac:dyDescent="0.25">
      <c r="BG13126">
        <v>13125</v>
      </c>
      <c r="BH13126" t="s">
        <v>350</v>
      </c>
    </row>
    <row r="13127" spans="59:60" x14ac:dyDescent="0.25">
      <c r="BG13127">
        <v>13126</v>
      </c>
      <c r="BH13127" t="s">
        <v>351</v>
      </c>
    </row>
    <row r="13128" spans="59:60" x14ac:dyDescent="0.25">
      <c r="BG13128">
        <v>13127</v>
      </c>
      <c r="BH13128" t="s">
        <v>352</v>
      </c>
    </row>
    <row r="13129" spans="59:60" x14ac:dyDescent="0.25">
      <c r="BG13129">
        <v>13128</v>
      </c>
      <c r="BH13129" t="s">
        <v>293</v>
      </c>
    </row>
    <row r="13130" spans="59:60" x14ac:dyDescent="0.25">
      <c r="BG13130">
        <v>13129</v>
      </c>
      <c r="BH13130" t="s">
        <v>294</v>
      </c>
    </row>
    <row r="13131" spans="59:60" x14ac:dyDescent="0.25">
      <c r="BG13131">
        <v>13130</v>
      </c>
      <c r="BH13131" t="s">
        <v>295</v>
      </c>
    </row>
    <row r="13132" spans="59:60" x14ac:dyDescent="0.25">
      <c r="BG13132">
        <v>13131</v>
      </c>
      <c r="BH13132" t="s">
        <v>296</v>
      </c>
    </row>
    <row r="13133" spans="59:60" x14ac:dyDescent="0.25">
      <c r="BG13133">
        <v>13132</v>
      </c>
      <c r="BH13133" t="s">
        <v>297</v>
      </c>
    </row>
    <row r="13134" spans="59:60" x14ac:dyDescent="0.25">
      <c r="BG13134">
        <v>13133</v>
      </c>
      <c r="BH13134" t="s">
        <v>298</v>
      </c>
    </row>
    <row r="13135" spans="59:60" x14ac:dyDescent="0.25">
      <c r="BG13135">
        <v>13134</v>
      </c>
      <c r="BH13135" t="s">
        <v>299</v>
      </c>
    </row>
    <row r="13136" spans="59:60" x14ac:dyDescent="0.25">
      <c r="BG13136">
        <v>13135</v>
      </c>
      <c r="BH13136" t="s">
        <v>300</v>
      </c>
    </row>
    <row r="13137" spans="59:60" x14ac:dyDescent="0.25">
      <c r="BG13137">
        <v>13136</v>
      </c>
      <c r="BH13137" t="s">
        <v>301</v>
      </c>
    </row>
    <row r="13138" spans="59:60" x14ac:dyDescent="0.25">
      <c r="BG13138">
        <v>13137</v>
      </c>
      <c r="BH13138" t="s">
        <v>302</v>
      </c>
    </row>
    <row r="13139" spans="59:60" x14ac:dyDescent="0.25">
      <c r="BG13139">
        <v>13138</v>
      </c>
      <c r="BH13139" t="s">
        <v>303</v>
      </c>
    </row>
    <row r="13140" spans="59:60" x14ac:dyDescent="0.25">
      <c r="BG13140">
        <v>13139</v>
      </c>
      <c r="BH13140" t="s">
        <v>304</v>
      </c>
    </row>
    <row r="13141" spans="59:60" x14ac:dyDescent="0.25">
      <c r="BG13141">
        <v>13140</v>
      </c>
      <c r="BH13141" t="s">
        <v>305</v>
      </c>
    </row>
    <row r="13142" spans="59:60" x14ac:dyDescent="0.25">
      <c r="BG13142">
        <v>13141</v>
      </c>
      <c r="BH13142" t="s">
        <v>306</v>
      </c>
    </row>
    <row r="13143" spans="59:60" x14ac:dyDescent="0.25">
      <c r="BG13143">
        <v>13142</v>
      </c>
      <c r="BH13143" t="s">
        <v>307</v>
      </c>
    </row>
    <row r="13144" spans="59:60" x14ac:dyDescent="0.25">
      <c r="BG13144">
        <v>13143</v>
      </c>
      <c r="BH13144" t="s">
        <v>308</v>
      </c>
    </row>
    <row r="13145" spans="59:60" x14ac:dyDescent="0.25">
      <c r="BG13145">
        <v>13144</v>
      </c>
      <c r="BH13145" t="s">
        <v>309</v>
      </c>
    </row>
    <row r="13146" spans="59:60" x14ac:dyDescent="0.25">
      <c r="BG13146">
        <v>13145</v>
      </c>
      <c r="BH13146" t="s">
        <v>310</v>
      </c>
    </row>
    <row r="13147" spans="59:60" x14ac:dyDescent="0.25">
      <c r="BG13147">
        <v>13146</v>
      </c>
      <c r="BH13147" t="s">
        <v>311</v>
      </c>
    </row>
    <row r="13148" spans="59:60" x14ac:dyDescent="0.25">
      <c r="BG13148">
        <v>13147</v>
      </c>
      <c r="BH13148" t="s">
        <v>312</v>
      </c>
    </row>
    <row r="13149" spans="59:60" x14ac:dyDescent="0.25">
      <c r="BG13149">
        <v>13148</v>
      </c>
      <c r="BH13149" t="s">
        <v>313</v>
      </c>
    </row>
    <row r="13150" spans="59:60" x14ac:dyDescent="0.25">
      <c r="BG13150">
        <v>13149</v>
      </c>
      <c r="BH13150" t="s">
        <v>314</v>
      </c>
    </row>
    <row r="13151" spans="59:60" x14ac:dyDescent="0.25">
      <c r="BG13151">
        <v>13150</v>
      </c>
      <c r="BH13151" t="s">
        <v>315</v>
      </c>
    </row>
    <row r="13152" spans="59:60" x14ac:dyDescent="0.25">
      <c r="BG13152">
        <v>13151</v>
      </c>
      <c r="BH13152" t="s">
        <v>316</v>
      </c>
    </row>
    <row r="13153" spans="59:60" x14ac:dyDescent="0.25">
      <c r="BG13153">
        <v>13152</v>
      </c>
      <c r="BH13153" t="s">
        <v>317</v>
      </c>
    </row>
    <row r="13154" spans="59:60" x14ac:dyDescent="0.25">
      <c r="BG13154">
        <v>13153</v>
      </c>
      <c r="BH13154" t="s">
        <v>318</v>
      </c>
    </row>
    <row r="13155" spans="59:60" x14ac:dyDescent="0.25">
      <c r="BG13155">
        <v>13154</v>
      </c>
      <c r="BH13155" t="s">
        <v>319</v>
      </c>
    </row>
    <row r="13156" spans="59:60" x14ac:dyDescent="0.25">
      <c r="BG13156">
        <v>13155</v>
      </c>
      <c r="BH13156" t="s">
        <v>320</v>
      </c>
    </row>
    <row r="13157" spans="59:60" x14ac:dyDescent="0.25">
      <c r="BG13157">
        <v>13156</v>
      </c>
      <c r="BH13157" t="s">
        <v>321</v>
      </c>
    </row>
    <row r="13158" spans="59:60" x14ac:dyDescent="0.25">
      <c r="BG13158">
        <v>13157</v>
      </c>
      <c r="BH13158" t="s">
        <v>322</v>
      </c>
    </row>
    <row r="13159" spans="59:60" x14ac:dyDescent="0.25">
      <c r="BG13159">
        <v>13158</v>
      </c>
      <c r="BH13159" t="s">
        <v>323</v>
      </c>
    </row>
    <row r="13160" spans="59:60" x14ac:dyDescent="0.25">
      <c r="BG13160">
        <v>13159</v>
      </c>
      <c r="BH13160" t="s">
        <v>324</v>
      </c>
    </row>
    <row r="13161" spans="59:60" x14ac:dyDescent="0.25">
      <c r="BG13161">
        <v>13160</v>
      </c>
      <c r="BH13161" t="s">
        <v>325</v>
      </c>
    </row>
    <row r="13162" spans="59:60" x14ac:dyDescent="0.25">
      <c r="BG13162">
        <v>13161</v>
      </c>
      <c r="BH13162" t="s">
        <v>326</v>
      </c>
    </row>
    <row r="13163" spans="59:60" x14ac:dyDescent="0.25">
      <c r="BG13163">
        <v>13162</v>
      </c>
      <c r="BH13163" t="s">
        <v>327</v>
      </c>
    </row>
    <row r="13164" spans="59:60" x14ac:dyDescent="0.25">
      <c r="BG13164">
        <v>13163</v>
      </c>
      <c r="BH13164" t="s">
        <v>328</v>
      </c>
    </row>
    <row r="13165" spans="59:60" x14ac:dyDescent="0.25">
      <c r="BG13165">
        <v>13164</v>
      </c>
      <c r="BH13165" t="s">
        <v>329</v>
      </c>
    </row>
    <row r="13166" spans="59:60" x14ac:dyDescent="0.25">
      <c r="BG13166">
        <v>13165</v>
      </c>
      <c r="BH13166" t="s">
        <v>330</v>
      </c>
    </row>
    <row r="13167" spans="59:60" x14ac:dyDescent="0.25">
      <c r="BG13167">
        <v>13166</v>
      </c>
      <c r="BH13167" t="s">
        <v>331</v>
      </c>
    </row>
    <row r="13168" spans="59:60" x14ac:dyDescent="0.25">
      <c r="BG13168">
        <v>13167</v>
      </c>
      <c r="BH13168" t="s">
        <v>332</v>
      </c>
    </row>
    <row r="13169" spans="59:60" x14ac:dyDescent="0.25">
      <c r="BG13169">
        <v>13168</v>
      </c>
      <c r="BH13169" t="s">
        <v>333</v>
      </c>
    </row>
    <row r="13170" spans="59:60" x14ac:dyDescent="0.25">
      <c r="BG13170">
        <v>13169</v>
      </c>
      <c r="BH13170" t="s">
        <v>334</v>
      </c>
    </row>
    <row r="13171" spans="59:60" x14ac:dyDescent="0.25">
      <c r="BG13171">
        <v>13170</v>
      </c>
      <c r="BH13171" t="s">
        <v>335</v>
      </c>
    </row>
    <row r="13172" spans="59:60" x14ac:dyDescent="0.25">
      <c r="BG13172">
        <v>13171</v>
      </c>
      <c r="BH13172" t="s">
        <v>336</v>
      </c>
    </row>
    <row r="13173" spans="59:60" x14ac:dyDescent="0.25">
      <c r="BG13173">
        <v>13172</v>
      </c>
      <c r="BH13173" t="s">
        <v>337</v>
      </c>
    </row>
    <row r="13174" spans="59:60" x14ac:dyDescent="0.25">
      <c r="BG13174">
        <v>13173</v>
      </c>
      <c r="BH13174" t="s">
        <v>338</v>
      </c>
    </row>
    <row r="13175" spans="59:60" x14ac:dyDescent="0.25">
      <c r="BG13175">
        <v>13174</v>
      </c>
      <c r="BH13175" t="s">
        <v>339</v>
      </c>
    </row>
    <row r="13176" spans="59:60" x14ac:dyDescent="0.25">
      <c r="BG13176">
        <v>13175</v>
      </c>
      <c r="BH13176" t="s">
        <v>340</v>
      </c>
    </row>
    <row r="13177" spans="59:60" x14ac:dyDescent="0.25">
      <c r="BG13177">
        <v>13176</v>
      </c>
      <c r="BH13177" t="s">
        <v>341</v>
      </c>
    </row>
    <row r="13178" spans="59:60" x14ac:dyDescent="0.25">
      <c r="BG13178">
        <v>13177</v>
      </c>
      <c r="BH13178" t="s">
        <v>342</v>
      </c>
    </row>
    <row r="13179" spans="59:60" x14ac:dyDescent="0.25">
      <c r="BG13179">
        <v>13178</v>
      </c>
      <c r="BH13179" t="s">
        <v>343</v>
      </c>
    </row>
    <row r="13180" spans="59:60" x14ac:dyDescent="0.25">
      <c r="BG13180">
        <v>13179</v>
      </c>
      <c r="BH13180" t="s">
        <v>344</v>
      </c>
    </row>
    <row r="13181" spans="59:60" x14ac:dyDescent="0.25">
      <c r="BG13181">
        <v>13180</v>
      </c>
      <c r="BH13181" t="s">
        <v>345</v>
      </c>
    </row>
    <row r="13182" spans="59:60" x14ac:dyDescent="0.25">
      <c r="BG13182">
        <v>13181</v>
      </c>
      <c r="BH13182" t="s">
        <v>346</v>
      </c>
    </row>
    <row r="13183" spans="59:60" x14ac:dyDescent="0.25">
      <c r="BG13183">
        <v>13182</v>
      </c>
      <c r="BH13183" t="s">
        <v>347</v>
      </c>
    </row>
    <row r="13184" spans="59:60" x14ac:dyDescent="0.25">
      <c r="BG13184">
        <v>13183</v>
      </c>
      <c r="BH13184" t="s">
        <v>348</v>
      </c>
    </row>
    <row r="13185" spans="59:60" x14ac:dyDescent="0.25">
      <c r="BG13185">
        <v>13184</v>
      </c>
      <c r="BH13185" t="s">
        <v>349</v>
      </c>
    </row>
    <row r="13186" spans="59:60" x14ac:dyDescent="0.25">
      <c r="BG13186">
        <v>13185</v>
      </c>
      <c r="BH13186" t="s">
        <v>350</v>
      </c>
    </row>
    <row r="13187" spans="59:60" x14ac:dyDescent="0.25">
      <c r="BG13187">
        <v>13186</v>
      </c>
      <c r="BH13187" t="s">
        <v>351</v>
      </c>
    </row>
    <row r="13188" spans="59:60" x14ac:dyDescent="0.25">
      <c r="BG13188">
        <v>13187</v>
      </c>
      <c r="BH13188" t="s">
        <v>352</v>
      </c>
    </row>
    <row r="13189" spans="59:60" x14ac:dyDescent="0.25">
      <c r="BG13189">
        <v>13188</v>
      </c>
      <c r="BH13189" t="s">
        <v>293</v>
      </c>
    </row>
    <row r="13190" spans="59:60" x14ac:dyDescent="0.25">
      <c r="BG13190">
        <v>13189</v>
      </c>
      <c r="BH13190" t="s">
        <v>294</v>
      </c>
    </row>
    <row r="13191" spans="59:60" x14ac:dyDescent="0.25">
      <c r="BG13191">
        <v>13190</v>
      </c>
      <c r="BH13191" t="s">
        <v>295</v>
      </c>
    </row>
    <row r="13192" spans="59:60" x14ac:dyDescent="0.25">
      <c r="BG13192">
        <v>13191</v>
      </c>
      <c r="BH13192" t="s">
        <v>296</v>
      </c>
    </row>
    <row r="13193" spans="59:60" x14ac:dyDescent="0.25">
      <c r="BG13193">
        <v>13192</v>
      </c>
      <c r="BH13193" t="s">
        <v>297</v>
      </c>
    </row>
    <row r="13194" spans="59:60" x14ac:dyDescent="0.25">
      <c r="BG13194">
        <v>13193</v>
      </c>
      <c r="BH13194" t="s">
        <v>298</v>
      </c>
    </row>
    <row r="13195" spans="59:60" x14ac:dyDescent="0.25">
      <c r="BG13195">
        <v>13194</v>
      </c>
      <c r="BH13195" t="s">
        <v>299</v>
      </c>
    </row>
    <row r="13196" spans="59:60" x14ac:dyDescent="0.25">
      <c r="BG13196">
        <v>13195</v>
      </c>
      <c r="BH13196" t="s">
        <v>300</v>
      </c>
    </row>
    <row r="13197" spans="59:60" x14ac:dyDescent="0.25">
      <c r="BG13197">
        <v>13196</v>
      </c>
      <c r="BH13197" t="s">
        <v>301</v>
      </c>
    </row>
    <row r="13198" spans="59:60" x14ac:dyDescent="0.25">
      <c r="BG13198">
        <v>13197</v>
      </c>
      <c r="BH13198" t="s">
        <v>302</v>
      </c>
    </row>
    <row r="13199" spans="59:60" x14ac:dyDescent="0.25">
      <c r="BG13199">
        <v>13198</v>
      </c>
      <c r="BH13199" t="s">
        <v>303</v>
      </c>
    </row>
    <row r="13200" spans="59:60" x14ac:dyDescent="0.25">
      <c r="BG13200">
        <v>13199</v>
      </c>
      <c r="BH13200" t="s">
        <v>304</v>
      </c>
    </row>
    <row r="13201" spans="59:60" x14ac:dyDescent="0.25">
      <c r="BG13201">
        <v>13200</v>
      </c>
      <c r="BH13201" t="s">
        <v>305</v>
      </c>
    </row>
    <row r="13202" spans="59:60" x14ac:dyDescent="0.25">
      <c r="BG13202">
        <v>13201</v>
      </c>
      <c r="BH13202" t="s">
        <v>306</v>
      </c>
    </row>
    <row r="13203" spans="59:60" x14ac:dyDescent="0.25">
      <c r="BG13203">
        <v>13202</v>
      </c>
      <c r="BH13203" t="s">
        <v>307</v>
      </c>
    </row>
    <row r="13204" spans="59:60" x14ac:dyDescent="0.25">
      <c r="BG13204">
        <v>13203</v>
      </c>
      <c r="BH13204" t="s">
        <v>308</v>
      </c>
    </row>
    <row r="13205" spans="59:60" x14ac:dyDescent="0.25">
      <c r="BG13205">
        <v>13204</v>
      </c>
      <c r="BH13205" t="s">
        <v>309</v>
      </c>
    </row>
    <row r="13206" spans="59:60" x14ac:dyDescent="0.25">
      <c r="BG13206">
        <v>13205</v>
      </c>
      <c r="BH13206" t="s">
        <v>310</v>
      </c>
    </row>
    <row r="13207" spans="59:60" x14ac:dyDescent="0.25">
      <c r="BG13207">
        <v>13206</v>
      </c>
      <c r="BH13207" t="s">
        <v>311</v>
      </c>
    </row>
    <row r="13208" spans="59:60" x14ac:dyDescent="0.25">
      <c r="BG13208">
        <v>13207</v>
      </c>
      <c r="BH13208" t="s">
        <v>312</v>
      </c>
    </row>
    <row r="13209" spans="59:60" x14ac:dyDescent="0.25">
      <c r="BG13209">
        <v>13208</v>
      </c>
      <c r="BH13209" t="s">
        <v>313</v>
      </c>
    </row>
    <row r="13210" spans="59:60" x14ac:dyDescent="0.25">
      <c r="BG13210">
        <v>13209</v>
      </c>
      <c r="BH13210" t="s">
        <v>314</v>
      </c>
    </row>
    <row r="13211" spans="59:60" x14ac:dyDescent="0.25">
      <c r="BG13211">
        <v>13210</v>
      </c>
      <c r="BH13211" t="s">
        <v>315</v>
      </c>
    </row>
    <row r="13212" spans="59:60" x14ac:dyDescent="0.25">
      <c r="BG13212">
        <v>13211</v>
      </c>
      <c r="BH13212" t="s">
        <v>316</v>
      </c>
    </row>
    <row r="13213" spans="59:60" x14ac:dyDescent="0.25">
      <c r="BG13213">
        <v>13212</v>
      </c>
      <c r="BH13213" t="s">
        <v>317</v>
      </c>
    </row>
    <row r="13214" spans="59:60" x14ac:dyDescent="0.25">
      <c r="BG13214">
        <v>13213</v>
      </c>
      <c r="BH13214" t="s">
        <v>318</v>
      </c>
    </row>
    <row r="13215" spans="59:60" x14ac:dyDescent="0.25">
      <c r="BG13215">
        <v>13214</v>
      </c>
      <c r="BH13215" t="s">
        <v>319</v>
      </c>
    </row>
    <row r="13216" spans="59:60" x14ac:dyDescent="0.25">
      <c r="BG13216">
        <v>13215</v>
      </c>
      <c r="BH13216" t="s">
        <v>320</v>
      </c>
    </row>
    <row r="13217" spans="59:60" x14ac:dyDescent="0.25">
      <c r="BG13217">
        <v>13216</v>
      </c>
      <c r="BH13217" t="s">
        <v>321</v>
      </c>
    </row>
    <row r="13218" spans="59:60" x14ac:dyDescent="0.25">
      <c r="BG13218">
        <v>13217</v>
      </c>
      <c r="BH13218" t="s">
        <v>322</v>
      </c>
    </row>
    <row r="13219" spans="59:60" x14ac:dyDescent="0.25">
      <c r="BG13219">
        <v>13218</v>
      </c>
      <c r="BH13219" t="s">
        <v>323</v>
      </c>
    </row>
    <row r="13220" spans="59:60" x14ac:dyDescent="0.25">
      <c r="BG13220">
        <v>13219</v>
      </c>
      <c r="BH13220" t="s">
        <v>324</v>
      </c>
    </row>
    <row r="13221" spans="59:60" x14ac:dyDescent="0.25">
      <c r="BG13221">
        <v>13220</v>
      </c>
      <c r="BH13221" t="s">
        <v>325</v>
      </c>
    </row>
    <row r="13222" spans="59:60" x14ac:dyDescent="0.25">
      <c r="BG13222">
        <v>13221</v>
      </c>
      <c r="BH13222" t="s">
        <v>326</v>
      </c>
    </row>
    <row r="13223" spans="59:60" x14ac:dyDescent="0.25">
      <c r="BG13223">
        <v>13222</v>
      </c>
      <c r="BH13223" t="s">
        <v>327</v>
      </c>
    </row>
    <row r="13224" spans="59:60" x14ac:dyDescent="0.25">
      <c r="BG13224">
        <v>13223</v>
      </c>
      <c r="BH13224" t="s">
        <v>328</v>
      </c>
    </row>
    <row r="13225" spans="59:60" x14ac:dyDescent="0.25">
      <c r="BG13225">
        <v>13224</v>
      </c>
      <c r="BH13225" t="s">
        <v>329</v>
      </c>
    </row>
    <row r="13226" spans="59:60" x14ac:dyDescent="0.25">
      <c r="BG13226">
        <v>13225</v>
      </c>
      <c r="BH13226" t="s">
        <v>330</v>
      </c>
    </row>
    <row r="13227" spans="59:60" x14ac:dyDescent="0.25">
      <c r="BG13227">
        <v>13226</v>
      </c>
      <c r="BH13227" t="s">
        <v>331</v>
      </c>
    </row>
    <row r="13228" spans="59:60" x14ac:dyDescent="0.25">
      <c r="BG13228">
        <v>13227</v>
      </c>
      <c r="BH13228" t="s">
        <v>332</v>
      </c>
    </row>
    <row r="13229" spans="59:60" x14ac:dyDescent="0.25">
      <c r="BG13229">
        <v>13228</v>
      </c>
      <c r="BH13229" t="s">
        <v>333</v>
      </c>
    </row>
    <row r="13230" spans="59:60" x14ac:dyDescent="0.25">
      <c r="BG13230">
        <v>13229</v>
      </c>
      <c r="BH13230" t="s">
        <v>334</v>
      </c>
    </row>
    <row r="13231" spans="59:60" x14ac:dyDescent="0.25">
      <c r="BG13231">
        <v>13230</v>
      </c>
      <c r="BH13231" t="s">
        <v>335</v>
      </c>
    </row>
    <row r="13232" spans="59:60" x14ac:dyDescent="0.25">
      <c r="BG13232">
        <v>13231</v>
      </c>
      <c r="BH13232" t="s">
        <v>336</v>
      </c>
    </row>
    <row r="13233" spans="59:60" x14ac:dyDescent="0.25">
      <c r="BG13233">
        <v>13232</v>
      </c>
      <c r="BH13233" t="s">
        <v>337</v>
      </c>
    </row>
    <row r="13234" spans="59:60" x14ac:dyDescent="0.25">
      <c r="BG13234">
        <v>13233</v>
      </c>
      <c r="BH13234" t="s">
        <v>338</v>
      </c>
    </row>
    <row r="13235" spans="59:60" x14ac:dyDescent="0.25">
      <c r="BG13235">
        <v>13234</v>
      </c>
      <c r="BH13235" t="s">
        <v>339</v>
      </c>
    </row>
    <row r="13236" spans="59:60" x14ac:dyDescent="0.25">
      <c r="BG13236">
        <v>13235</v>
      </c>
      <c r="BH13236" t="s">
        <v>340</v>
      </c>
    </row>
    <row r="13237" spans="59:60" x14ac:dyDescent="0.25">
      <c r="BG13237">
        <v>13236</v>
      </c>
      <c r="BH13237" t="s">
        <v>341</v>
      </c>
    </row>
    <row r="13238" spans="59:60" x14ac:dyDescent="0.25">
      <c r="BG13238">
        <v>13237</v>
      </c>
      <c r="BH13238" t="s">
        <v>342</v>
      </c>
    </row>
    <row r="13239" spans="59:60" x14ac:dyDescent="0.25">
      <c r="BG13239">
        <v>13238</v>
      </c>
      <c r="BH13239" t="s">
        <v>343</v>
      </c>
    </row>
    <row r="13240" spans="59:60" x14ac:dyDescent="0.25">
      <c r="BG13240">
        <v>13239</v>
      </c>
      <c r="BH13240" t="s">
        <v>344</v>
      </c>
    </row>
    <row r="13241" spans="59:60" x14ac:dyDescent="0.25">
      <c r="BG13241">
        <v>13240</v>
      </c>
      <c r="BH13241" t="s">
        <v>345</v>
      </c>
    </row>
    <row r="13242" spans="59:60" x14ac:dyDescent="0.25">
      <c r="BG13242">
        <v>13241</v>
      </c>
      <c r="BH13242" t="s">
        <v>346</v>
      </c>
    </row>
    <row r="13243" spans="59:60" x14ac:dyDescent="0.25">
      <c r="BG13243">
        <v>13242</v>
      </c>
      <c r="BH13243" t="s">
        <v>347</v>
      </c>
    </row>
    <row r="13244" spans="59:60" x14ac:dyDescent="0.25">
      <c r="BG13244">
        <v>13243</v>
      </c>
      <c r="BH13244" t="s">
        <v>348</v>
      </c>
    </row>
    <row r="13245" spans="59:60" x14ac:dyDescent="0.25">
      <c r="BG13245">
        <v>13244</v>
      </c>
      <c r="BH13245" t="s">
        <v>349</v>
      </c>
    </row>
    <row r="13246" spans="59:60" x14ac:dyDescent="0.25">
      <c r="BG13246">
        <v>13245</v>
      </c>
      <c r="BH13246" t="s">
        <v>350</v>
      </c>
    </row>
    <row r="13247" spans="59:60" x14ac:dyDescent="0.25">
      <c r="BG13247">
        <v>13246</v>
      </c>
      <c r="BH13247" t="s">
        <v>351</v>
      </c>
    </row>
    <row r="13248" spans="59:60" x14ac:dyDescent="0.25">
      <c r="BG13248">
        <v>13247</v>
      </c>
      <c r="BH13248" t="s">
        <v>352</v>
      </c>
    </row>
    <row r="13249" spans="59:60" x14ac:dyDescent="0.25">
      <c r="BG13249">
        <v>13248</v>
      </c>
      <c r="BH13249" t="s">
        <v>293</v>
      </c>
    </row>
    <row r="13250" spans="59:60" x14ac:dyDescent="0.25">
      <c r="BG13250">
        <v>13249</v>
      </c>
      <c r="BH13250" t="s">
        <v>294</v>
      </c>
    </row>
    <row r="13251" spans="59:60" x14ac:dyDescent="0.25">
      <c r="BG13251">
        <v>13250</v>
      </c>
      <c r="BH13251" t="s">
        <v>295</v>
      </c>
    </row>
    <row r="13252" spans="59:60" x14ac:dyDescent="0.25">
      <c r="BG13252">
        <v>13251</v>
      </c>
      <c r="BH13252" t="s">
        <v>296</v>
      </c>
    </row>
    <row r="13253" spans="59:60" x14ac:dyDescent="0.25">
      <c r="BG13253">
        <v>13252</v>
      </c>
      <c r="BH13253" t="s">
        <v>297</v>
      </c>
    </row>
    <row r="13254" spans="59:60" x14ac:dyDescent="0.25">
      <c r="BG13254">
        <v>13253</v>
      </c>
      <c r="BH13254" t="s">
        <v>298</v>
      </c>
    </row>
    <row r="13255" spans="59:60" x14ac:dyDescent="0.25">
      <c r="BG13255">
        <v>13254</v>
      </c>
      <c r="BH13255" t="s">
        <v>299</v>
      </c>
    </row>
    <row r="13256" spans="59:60" x14ac:dyDescent="0.25">
      <c r="BG13256">
        <v>13255</v>
      </c>
      <c r="BH13256" t="s">
        <v>300</v>
      </c>
    </row>
    <row r="13257" spans="59:60" x14ac:dyDescent="0.25">
      <c r="BG13257">
        <v>13256</v>
      </c>
      <c r="BH13257" t="s">
        <v>301</v>
      </c>
    </row>
    <row r="13258" spans="59:60" x14ac:dyDescent="0.25">
      <c r="BG13258">
        <v>13257</v>
      </c>
      <c r="BH13258" t="s">
        <v>302</v>
      </c>
    </row>
    <row r="13259" spans="59:60" x14ac:dyDescent="0.25">
      <c r="BG13259">
        <v>13258</v>
      </c>
      <c r="BH13259" t="s">
        <v>303</v>
      </c>
    </row>
    <row r="13260" spans="59:60" x14ac:dyDescent="0.25">
      <c r="BG13260">
        <v>13259</v>
      </c>
      <c r="BH13260" t="s">
        <v>304</v>
      </c>
    </row>
    <row r="13261" spans="59:60" x14ac:dyDescent="0.25">
      <c r="BG13261">
        <v>13260</v>
      </c>
      <c r="BH13261" t="s">
        <v>305</v>
      </c>
    </row>
    <row r="13262" spans="59:60" x14ac:dyDescent="0.25">
      <c r="BG13262">
        <v>13261</v>
      </c>
      <c r="BH13262" t="s">
        <v>306</v>
      </c>
    </row>
    <row r="13263" spans="59:60" x14ac:dyDescent="0.25">
      <c r="BG13263">
        <v>13262</v>
      </c>
      <c r="BH13263" t="s">
        <v>307</v>
      </c>
    </row>
    <row r="13264" spans="59:60" x14ac:dyDescent="0.25">
      <c r="BG13264">
        <v>13263</v>
      </c>
      <c r="BH13264" t="s">
        <v>308</v>
      </c>
    </row>
    <row r="13265" spans="59:60" x14ac:dyDescent="0.25">
      <c r="BG13265">
        <v>13264</v>
      </c>
      <c r="BH13265" t="s">
        <v>309</v>
      </c>
    </row>
    <row r="13266" spans="59:60" x14ac:dyDescent="0.25">
      <c r="BG13266">
        <v>13265</v>
      </c>
      <c r="BH13266" t="s">
        <v>310</v>
      </c>
    </row>
    <row r="13267" spans="59:60" x14ac:dyDescent="0.25">
      <c r="BG13267">
        <v>13266</v>
      </c>
      <c r="BH13267" t="s">
        <v>311</v>
      </c>
    </row>
    <row r="13268" spans="59:60" x14ac:dyDescent="0.25">
      <c r="BG13268">
        <v>13267</v>
      </c>
      <c r="BH13268" t="s">
        <v>312</v>
      </c>
    </row>
    <row r="13269" spans="59:60" x14ac:dyDescent="0.25">
      <c r="BG13269">
        <v>13268</v>
      </c>
      <c r="BH13269" t="s">
        <v>313</v>
      </c>
    </row>
    <row r="13270" spans="59:60" x14ac:dyDescent="0.25">
      <c r="BG13270">
        <v>13269</v>
      </c>
      <c r="BH13270" t="s">
        <v>314</v>
      </c>
    </row>
    <row r="13271" spans="59:60" x14ac:dyDescent="0.25">
      <c r="BG13271">
        <v>13270</v>
      </c>
      <c r="BH13271" t="s">
        <v>315</v>
      </c>
    </row>
    <row r="13272" spans="59:60" x14ac:dyDescent="0.25">
      <c r="BG13272">
        <v>13271</v>
      </c>
      <c r="BH13272" t="s">
        <v>316</v>
      </c>
    </row>
    <row r="13273" spans="59:60" x14ac:dyDescent="0.25">
      <c r="BG13273">
        <v>13272</v>
      </c>
      <c r="BH13273" t="s">
        <v>317</v>
      </c>
    </row>
    <row r="13274" spans="59:60" x14ac:dyDescent="0.25">
      <c r="BG13274">
        <v>13273</v>
      </c>
      <c r="BH13274" t="s">
        <v>318</v>
      </c>
    </row>
    <row r="13275" spans="59:60" x14ac:dyDescent="0.25">
      <c r="BG13275">
        <v>13274</v>
      </c>
      <c r="BH13275" t="s">
        <v>319</v>
      </c>
    </row>
    <row r="13276" spans="59:60" x14ac:dyDescent="0.25">
      <c r="BG13276">
        <v>13275</v>
      </c>
      <c r="BH13276" t="s">
        <v>320</v>
      </c>
    </row>
    <row r="13277" spans="59:60" x14ac:dyDescent="0.25">
      <c r="BG13277">
        <v>13276</v>
      </c>
      <c r="BH13277" t="s">
        <v>321</v>
      </c>
    </row>
    <row r="13278" spans="59:60" x14ac:dyDescent="0.25">
      <c r="BG13278">
        <v>13277</v>
      </c>
      <c r="BH13278" t="s">
        <v>322</v>
      </c>
    </row>
    <row r="13279" spans="59:60" x14ac:dyDescent="0.25">
      <c r="BG13279">
        <v>13278</v>
      </c>
      <c r="BH13279" t="s">
        <v>323</v>
      </c>
    </row>
    <row r="13280" spans="59:60" x14ac:dyDescent="0.25">
      <c r="BG13280">
        <v>13279</v>
      </c>
      <c r="BH13280" t="s">
        <v>324</v>
      </c>
    </row>
    <row r="13281" spans="59:60" x14ac:dyDescent="0.25">
      <c r="BG13281">
        <v>13280</v>
      </c>
      <c r="BH13281" t="s">
        <v>325</v>
      </c>
    </row>
    <row r="13282" spans="59:60" x14ac:dyDescent="0.25">
      <c r="BG13282">
        <v>13281</v>
      </c>
      <c r="BH13282" t="s">
        <v>326</v>
      </c>
    </row>
    <row r="13283" spans="59:60" x14ac:dyDescent="0.25">
      <c r="BG13283">
        <v>13282</v>
      </c>
      <c r="BH13283" t="s">
        <v>327</v>
      </c>
    </row>
    <row r="13284" spans="59:60" x14ac:dyDescent="0.25">
      <c r="BG13284">
        <v>13283</v>
      </c>
      <c r="BH13284" t="s">
        <v>328</v>
      </c>
    </row>
    <row r="13285" spans="59:60" x14ac:dyDescent="0.25">
      <c r="BG13285">
        <v>13284</v>
      </c>
      <c r="BH13285" t="s">
        <v>329</v>
      </c>
    </row>
    <row r="13286" spans="59:60" x14ac:dyDescent="0.25">
      <c r="BG13286">
        <v>13285</v>
      </c>
      <c r="BH13286" t="s">
        <v>330</v>
      </c>
    </row>
    <row r="13287" spans="59:60" x14ac:dyDescent="0.25">
      <c r="BG13287">
        <v>13286</v>
      </c>
      <c r="BH13287" t="s">
        <v>331</v>
      </c>
    </row>
    <row r="13288" spans="59:60" x14ac:dyDescent="0.25">
      <c r="BG13288">
        <v>13287</v>
      </c>
      <c r="BH13288" t="s">
        <v>332</v>
      </c>
    </row>
    <row r="13289" spans="59:60" x14ac:dyDescent="0.25">
      <c r="BG13289">
        <v>13288</v>
      </c>
      <c r="BH13289" t="s">
        <v>333</v>
      </c>
    </row>
    <row r="13290" spans="59:60" x14ac:dyDescent="0.25">
      <c r="BG13290">
        <v>13289</v>
      </c>
      <c r="BH13290" t="s">
        <v>334</v>
      </c>
    </row>
    <row r="13291" spans="59:60" x14ac:dyDescent="0.25">
      <c r="BG13291">
        <v>13290</v>
      </c>
      <c r="BH13291" t="s">
        <v>335</v>
      </c>
    </row>
    <row r="13292" spans="59:60" x14ac:dyDescent="0.25">
      <c r="BG13292">
        <v>13291</v>
      </c>
      <c r="BH13292" t="s">
        <v>336</v>
      </c>
    </row>
    <row r="13293" spans="59:60" x14ac:dyDescent="0.25">
      <c r="BG13293">
        <v>13292</v>
      </c>
      <c r="BH13293" t="s">
        <v>337</v>
      </c>
    </row>
    <row r="13294" spans="59:60" x14ac:dyDescent="0.25">
      <c r="BG13294">
        <v>13293</v>
      </c>
      <c r="BH13294" t="s">
        <v>338</v>
      </c>
    </row>
    <row r="13295" spans="59:60" x14ac:dyDescent="0.25">
      <c r="BG13295">
        <v>13294</v>
      </c>
      <c r="BH13295" t="s">
        <v>339</v>
      </c>
    </row>
    <row r="13296" spans="59:60" x14ac:dyDescent="0.25">
      <c r="BG13296">
        <v>13295</v>
      </c>
      <c r="BH13296" t="s">
        <v>340</v>
      </c>
    </row>
    <row r="13297" spans="59:60" x14ac:dyDescent="0.25">
      <c r="BG13297">
        <v>13296</v>
      </c>
      <c r="BH13297" t="s">
        <v>341</v>
      </c>
    </row>
    <row r="13298" spans="59:60" x14ac:dyDescent="0.25">
      <c r="BG13298">
        <v>13297</v>
      </c>
      <c r="BH13298" t="s">
        <v>342</v>
      </c>
    </row>
    <row r="13299" spans="59:60" x14ac:dyDescent="0.25">
      <c r="BG13299">
        <v>13298</v>
      </c>
      <c r="BH13299" t="s">
        <v>343</v>
      </c>
    </row>
    <row r="13300" spans="59:60" x14ac:dyDescent="0.25">
      <c r="BG13300">
        <v>13299</v>
      </c>
      <c r="BH13300" t="s">
        <v>344</v>
      </c>
    </row>
    <row r="13301" spans="59:60" x14ac:dyDescent="0.25">
      <c r="BG13301">
        <v>13300</v>
      </c>
      <c r="BH13301" t="s">
        <v>345</v>
      </c>
    </row>
    <row r="13302" spans="59:60" x14ac:dyDescent="0.25">
      <c r="BG13302">
        <v>13301</v>
      </c>
      <c r="BH13302" t="s">
        <v>346</v>
      </c>
    </row>
    <row r="13303" spans="59:60" x14ac:dyDescent="0.25">
      <c r="BG13303">
        <v>13302</v>
      </c>
      <c r="BH13303" t="s">
        <v>347</v>
      </c>
    </row>
    <row r="13304" spans="59:60" x14ac:dyDescent="0.25">
      <c r="BG13304">
        <v>13303</v>
      </c>
      <c r="BH13304" t="s">
        <v>348</v>
      </c>
    </row>
    <row r="13305" spans="59:60" x14ac:dyDescent="0.25">
      <c r="BG13305">
        <v>13304</v>
      </c>
      <c r="BH13305" t="s">
        <v>349</v>
      </c>
    </row>
    <row r="13306" spans="59:60" x14ac:dyDescent="0.25">
      <c r="BG13306">
        <v>13305</v>
      </c>
      <c r="BH13306" t="s">
        <v>350</v>
      </c>
    </row>
    <row r="13307" spans="59:60" x14ac:dyDescent="0.25">
      <c r="BG13307">
        <v>13306</v>
      </c>
      <c r="BH13307" t="s">
        <v>351</v>
      </c>
    </row>
    <row r="13308" spans="59:60" x14ac:dyDescent="0.25">
      <c r="BG13308">
        <v>13307</v>
      </c>
      <c r="BH13308" t="s">
        <v>352</v>
      </c>
    </row>
    <row r="13309" spans="59:60" x14ac:dyDescent="0.25">
      <c r="BG13309">
        <v>13308</v>
      </c>
      <c r="BH13309" t="s">
        <v>293</v>
      </c>
    </row>
    <row r="13310" spans="59:60" x14ac:dyDescent="0.25">
      <c r="BG13310">
        <v>13309</v>
      </c>
      <c r="BH13310" t="s">
        <v>294</v>
      </c>
    </row>
    <row r="13311" spans="59:60" x14ac:dyDescent="0.25">
      <c r="BG13311">
        <v>13310</v>
      </c>
      <c r="BH13311" t="s">
        <v>295</v>
      </c>
    </row>
    <row r="13312" spans="59:60" x14ac:dyDescent="0.25">
      <c r="BG13312">
        <v>13311</v>
      </c>
      <c r="BH13312" t="s">
        <v>296</v>
      </c>
    </row>
    <row r="13313" spans="59:60" x14ac:dyDescent="0.25">
      <c r="BG13313">
        <v>13312</v>
      </c>
      <c r="BH13313" t="s">
        <v>297</v>
      </c>
    </row>
    <row r="13314" spans="59:60" x14ac:dyDescent="0.25">
      <c r="BG13314">
        <v>13313</v>
      </c>
      <c r="BH13314" t="s">
        <v>298</v>
      </c>
    </row>
    <row r="13315" spans="59:60" x14ac:dyDescent="0.25">
      <c r="BG13315">
        <v>13314</v>
      </c>
      <c r="BH13315" t="s">
        <v>299</v>
      </c>
    </row>
    <row r="13316" spans="59:60" x14ac:dyDescent="0.25">
      <c r="BG13316">
        <v>13315</v>
      </c>
      <c r="BH13316" t="s">
        <v>300</v>
      </c>
    </row>
    <row r="13317" spans="59:60" x14ac:dyDescent="0.25">
      <c r="BG13317">
        <v>13316</v>
      </c>
      <c r="BH13317" t="s">
        <v>301</v>
      </c>
    </row>
    <row r="13318" spans="59:60" x14ac:dyDescent="0.25">
      <c r="BG13318">
        <v>13317</v>
      </c>
      <c r="BH13318" t="s">
        <v>302</v>
      </c>
    </row>
    <row r="13319" spans="59:60" x14ac:dyDescent="0.25">
      <c r="BG13319">
        <v>13318</v>
      </c>
      <c r="BH13319" t="s">
        <v>303</v>
      </c>
    </row>
    <row r="13320" spans="59:60" x14ac:dyDescent="0.25">
      <c r="BG13320">
        <v>13319</v>
      </c>
      <c r="BH13320" t="s">
        <v>304</v>
      </c>
    </row>
    <row r="13321" spans="59:60" x14ac:dyDescent="0.25">
      <c r="BG13321">
        <v>13320</v>
      </c>
      <c r="BH13321" t="s">
        <v>305</v>
      </c>
    </row>
    <row r="13322" spans="59:60" x14ac:dyDescent="0.25">
      <c r="BG13322">
        <v>13321</v>
      </c>
      <c r="BH13322" t="s">
        <v>306</v>
      </c>
    </row>
    <row r="13323" spans="59:60" x14ac:dyDescent="0.25">
      <c r="BG13323">
        <v>13322</v>
      </c>
      <c r="BH13323" t="s">
        <v>307</v>
      </c>
    </row>
    <row r="13324" spans="59:60" x14ac:dyDescent="0.25">
      <c r="BG13324">
        <v>13323</v>
      </c>
      <c r="BH13324" t="s">
        <v>308</v>
      </c>
    </row>
    <row r="13325" spans="59:60" x14ac:dyDescent="0.25">
      <c r="BG13325">
        <v>13324</v>
      </c>
      <c r="BH13325" t="s">
        <v>309</v>
      </c>
    </row>
    <row r="13326" spans="59:60" x14ac:dyDescent="0.25">
      <c r="BG13326">
        <v>13325</v>
      </c>
      <c r="BH13326" t="s">
        <v>310</v>
      </c>
    </row>
    <row r="13327" spans="59:60" x14ac:dyDescent="0.25">
      <c r="BG13327">
        <v>13326</v>
      </c>
      <c r="BH13327" t="s">
        <v>311</v>
      </c>
    </row>
    <row r="13328" spans="59:60" x14ac:dyDescent="0.25">
      <c r="BG13328">
        <v>13327</v>
      </c>
      <c r="BH13328" t="s">
        <v>312</v>
      </c>
    </row>
    <row r="13329" spans="59:60" x14ac:dyDescent="0.25">
      <c r="BG13329">
        <v>13328</v>
      </c>
      <c r="BH13329" t="s">
        <v>313</v>
      </c>
    </row>
    <row r="13330" spans="59:60" x14ac:dyDescent="0.25">
      <c r="BG13330">
        <v>13329</v>
      </c>
      <c r="BH13330" t="s">
        <v>314</v>
      </c>
    </row>
    <row r="13331" spans="59:60" x14ac:dyDescent="0.25">
      <c r="BG13331">
        <v>13330</v>
      </c>
      <c r="BH13331" t="s">
        <v>315</v>
      </c>
    </row>
    <row r="13332" spans="59:60" x14ac:dyDescent="0.25">
      <c r="BG13332">
        <v>13331</v>
      </c>
      <c r="BH13332" t="s">
        <v>316</v>
      </c>
    </row>
    <row r="13333" spans="59:60" x14ac:dyDescent="0.25">
      <c r="BG13333">
        <v>13332</v>
      </c>
      <c r="BH13333" t="s">
        <v>317</v>
      </c>
    </row>
    <row r="13334" spans="59:60" x14ac:dyDescent="0.25">
      <c r="BG13334">
        <v>13333</v>
      </c>
      <c r="BH13334" t="s">
        <v>318</v>
      </c>
    </row>
    <row r="13335" spans="59:60" x14ac:dyDescent="0.25">
      <c r="BG13335">
        <v>13334</v>
      </c>
      <c r="BH13335" t="s">
        <v>319</v>
      </c>
    </row>
    <row r="13336" spans="59:60" x14ac:dyDescent="0.25">
      <c r="BG13336">
        <v>13335</v>
      </c>
      <c r="BH13336" t="s">
        <v>320</v>
      </c>
    </row>
    <row r="13337" spans="59:60" x14ac:dyDescent="0.25">
      <c r="BG13337">
        <v>13336</v>
      </c>
      <c r="BH13337" t="s">
        <v>321</v>
      </c>
    </row>
    <row r="13338" spans="59:60" x14ac:dyDescent="0.25">
      <c r="BG13338">
        <v>13337</v>
      </c>
      <c r="BH13338" t="s">
        <v>322</v>
      </c>
    </row>
    <row r="13339" spans="59:60" x14ac:dyDescent="0.25">
      <c r="BG13339">
        <v>13338</v>
      </c>
      <c r="BH13339" t="s">
        <v>323</v>
      </c>
    </row>
    <row r="13340" spans="59:60" x14ac:dyDescent="0.25">
      <c r="BG13340">
        <v>13339</v>
      </c>
      <c r="BH13340" t="s">
        <v>324</v>
      </c>
    </row>
    <row r="13341" spans="59:60" x14ac:dyDescent="0.25">
      <c r="BG13341">
        <v>13340</v>
      </c>
      <c r="BH13341" t="s">
        <v>325</v>
      </c>
    </row>
    <row r="13342" spans="59:60" x14ac:dyDescent="0.25">
      <c r="BG13342">
        <v>13341</v>
      </c>
      <c r="BH13342" t="s">
        <v>326</v>
      </c>
    </row>
    <row r="13343" spans="59:60" x14ac:dyDescent="0.25">
      <c r="BG13343">
        <v>13342</v>
      </c>
      <c r="BH13343" t="s">
        <v>327</v>
      </c>
    </row>
    <row r="13344" spans="59:60" x14ac:dyDescent="0.25">
      <c r="BG13344">
        <v>13343</v>
      </c>
      <c r="BH13344" t="s">
        <v>328</v>
      </c>
    </row>
    <row r="13345" spans="59:60" x14ac:dyDescent="0.25">
      <c r="BG13345">
        <v>13344</v>
      </c>
      <c r="BH13345" t="s">
        <v>329</v>
      </c>
    </row>
    <row r="13346" spans="59:60" x14ac:dyDescent="0.25">
      <c r="BG13346">
        <v>13345</v>
      </c>
      <c r="BH13346" t="s">
        <v>330</v>
      </c>
    </row>
    <row r="13347" spans="59:60" x14ac:dyDescent="0.25">
      <c r="BG13347">
        <v>13346</v>
      </c>
      <c r="BH13347" t="s">
        <v>331</v>
      </c>
    </row>
    <row r="13348" spans="59:60" x14ac:dyDescent="0.25">
      <c r="BG13348">
        <v>13347</v>
      </c>
      <c r="BH13348" t="s">
        <v>332</v>
      </c>
    </row>
    <row r="13349" spans="59:60" x14ac:dyDescent="0.25">
      <c r="BG13349">
        <v>13348</v>
      </c>
      <c r="BH13349" t="s">
        <v>333</v>
      </c>
    </row>
    <row r="13350" spans="59:60" x14ac:dyDescent="0.25">
      <c r="BG13350">
        <v>13349</v>
      </c>
      <c r="BH13350" t="s">
        <v>334</v>
      </c>
    </row>
    <row r="13351" spans="59:60" x14ac:dyDescent="0.25">
      <c r="BG13351">
        <v>13350</v>
      </c>
      <c r="BH13351" t="s">
        <v>335</v>
      </c>
    </row>
    <row r="13352" spans="59:60" x14ac:dyDescent="0.25">
      <c r="BG13352">
        <v>13351</v>
      </c>
      <c r="BH13352" t="s">
        <v>336</v>
      </c>
    </row>
    <row r="13353" spans="59:60" x14ac:dyDescent="0.25">
      <c r="BG13353">
        <v>13352</v>
      </c>
      <c r="BH13353" t="s">
        <v>337</v>
      </c>
    </row>
    <row r="13354" spans="59:60" x14ac:dyDescent="0.25">
      <c r="BG13354">
        <v>13353</v>
      </c>
      <c r="BH13354" t="s">
        <v>338</v>
      </c>
    </row>
    <row r="13355" spans="59:60" x14ac:dyDescent="0.25">
      <c r="BG13355">
        <v>13354</v>
      </c>
      <c r="BH13355" t="s">
        <v>339</v>
      </c>
    </row>
    <row r="13356" spans="59:60" x14ac:dyDescent="0.25">
      <c r="BG13356">
        <v>13355</v>
      </c>
      <c r="BH13356" t="s">
        <v>340</v>
      </c>
    </row>
    <row r="13357" spans="59:60" x14ac:dyDescent="0.25">
      <c r="BG13357">
        <v>13356</v>
      </c>
      <c r="BH13357" t="s">
        <v>341</v>
      </c>
    </row>
    <row r="13358" spans="59:60" x14ac:dyDescent="0.25">
      <c r="BG13358">
        <v>13357</v>
      </c>
      <c r="BH13358" t="s">
        <v>342</v>
      </c>
    </row>
    <row r="13359" spans="59:60" x14ac:dyDescent="0.25">
      <c r="BG13359">
        <v>13358</v>
      </c>
      <c r="BH13359" t="s">
        <v>343</v>
      </c>
    </row>
    <row r="13360" spans="59:60" x14ac:dyDescent="0.25">
      <c r="BG13360">
        <v>13359</v>
      </c>
      <c r="BH13360" t="s">
        <v>344</v>
      </c>
    </row>
    <row r="13361" spans="59:60" x14ac:dyDescent="0.25">
      <c r="BG13361">
        <v>13360</v>
      </c>
      <c r="BH13361" t="s">
        <v>345</v>
      </c>
    </row>
    <row r="13362" spans="59:60" x14ac:dyDescent="0.25">
      <c r="BG13362">
        <v>13361</v>
      </c>
      <c r="BH13362" t="s">
        <v>346</v>
      </c>
    </row>
    <row r="13363" spans="59:60" x14ac:dyDescent="0.25">
      <c r="BG13363">
        <v>13362</v>
      </c>
      <c r="BH13363" t="s">
        <v>347</v>
      </c>
    </row>
    <row r="13364" spans="59:60" x14ac:dyDescent="0.25">
      <c r="BG13364">
        <v>13363</v>
      </c>
      <c r="BH13364" t="s">
        <v>348</v>
      </c>
    </row>
    <row r="13365" spans="59:60" x14ac:dyDescent="0.25">
      <c r="BG13365">
        <v>13364</v>
      </c>
      <c r="BH13365" t="s">
        <v>349</v>
      </c>
    </row>
    <row r="13366" spans="59:60" x14ac:dyDescent="0.25">
      <c r="BG13366">
        <v>13365</v>
      </c>
      <c r="BH13366" t="s">
        <v>350</v>
      </c>
    </row>
    <row r="13367" spans="59:60" x14ac:dyDescent="0.25">
      <c r="BG13367">
        <v>13366</v>
      </c>
      <c r="BH13367" t="s">
        <v>351</v>
      </c>
    </row>
    <row r="13368" spans="59:60" x14ac:dyDescent="0.25">
      <c r="BG13368">
        <v>13367</v>
      </c>
      <c r="BH13368" t="s">
        <v>352</v>
      </c>
    </row>
    <row r="13369" spans="59:60" x14ac:dyDescent="0.25">
      <c r="BG13369">
        <v>13368</v>
      </c>
      <c r="BH13369" t="s">
        <v>293</v>
      </c>
    </row>
    <row r="13370" spans="59:60" x14ac:dyDescent="0.25">
      <c r="BG13370">
        <v>13369</v>
      </c>
      <c r="BH13370" t="s">
        <v>294</v>
      </c>
    </row>
    <row r="13371" spans="59:60" x14ac:dyDescent="0.25">
      <c r="BG13371">
        <v>13370</v>
      </c>
      <c r="BH13371" t="s">
        <v>295</v>
      </c>
    </row>
    <row r="13372" spans="59:60" x14ac:dyDescent="0.25">
      <c r="BG13372">
        <v>13371</v>
      </c>
      <c r="BH13372" t="s">
        <v>296</v>
      </c>
    </row>
    <row r="13373" spans="59:60" x14ac:dyDescent="0.25">
      <c r="BG13373">
        <v>13372</v>
      </c>
      <c r="BH13373" t="s">
        <v>297</v>
      </c>
    </row>
    <row r="13374" spans="59:60" x14ac:dyDescent="0.25">
      <c r="BG13374">
        <v>13373</v>
      </c>
      <c r="BH13374" t="s">
        <v>298</v>
      </c>
    </row>
    <row r="13375" spans="59:60" x14ac:dyDescent="0.25">
      <c r="BG13375">
        <v>13374</v>
      </c>
      <c r="BH13375" t="s">
        <v>299</v>
      </c>
    </row>
    <row r="13376" spans="59:60" x14ac:dyDescent="0.25">
      <c r="BG13376">
        <v>13375</v>
      </c>
      <c r="BH13376" t="s">
        <v>300</v>
      </c>
    </row>
    <row r="13377" spans="59:60" x14ac:dyDescent="0.25">
      <c r="BG13377">
        <v>13376</v>
      </c>
      <c r="BH13377" t="s">
        <v>301</v>
      </c>
    </row>
    <row r="13378" spans="59:60" x14ac:dyDescent="0.25">
      <c r="BG13378">
        <v>13377</v>
      </c>
      <c r="BH13378" t="s">
        <v>302</v>
      </c>
    </row>
    <row r="13379" spans="59:60" x14ac:dyDescent="0.25">
      <c r="BG13379">
        <v>13378</v>
      </c>
      <c r="BH13379" t="s">
        <v>303</v>
      </c>
    </row>
    <row r="13380" spans="59:60" x14ac:dyDescent="0.25">
      <c r="BG13380">
        <v>13379</v>
      </c>
      <c r="BH13380" t="s">
        <v>304</v>
      </c>
    </row>
    <row r="13381" spans="59:60" x14ac:dyDescent="0.25">
      <c r="BG13381">
        <v>13380</v>
      </c>
      <c r="BH13381" t="s">
        <v>305</v>
      </c>
    </row>
    <row r="13382" spans="59:60" x14ac:dyDescent="0.25">
      <c r="BG13382">
        <v>13381</v>
      </c>
      <c r="BH13382" t="s">
        <v>306</v>
      </c>
    </row>
    <row r="13383" spans="59:60" x14ac:dyDescent="0.25">
      <c r="BG13383">
        <v>13382</v>
      </c>
      <c r="BH13383" t="s">
        <v>307</v>
      </c>
    </row>
    <row r="13384" spans="59:60" x14ac:dyDescent="0.25">
      <c r="BG13384">
        <v>13383</v>
      </c>
      <c r="BH13384" t="s">
        <v>308</v>
      </c>
    </row>
    <row r="13385" spans="59:60" x14ac:dyDescent="0.25">
      <c r="BG13385">
        <v>13384</v>
      </c>
      <c r="BH13385" t="s">
        <v>309</v>
      </c>
    </row>
    <row r="13386" spans="59:60" x14ac:dyDescent="0.25">
      <c r="BG13386">
        <v>13385</v>
      </c>
      <c r="BH13386" t="s">
        <v>310</v>
      </c>
    </row>
    <row r="13387" spans="59:60" x14ac:dyDescent="0.25">
      <c r="BG13387">
        <v>13386</v>
      </c>
      <c r="BH13387" t="s">
        <v>311</v>
      </c>
    </row>
    <row r="13388" spans="59:60" x14ac:dyDescent="0.25">
      <c r="BG13388">
        <v>13387</v>
      </c>
      <c r="BH13388" t="s">
        <v>312</v>
      </c>
    </row>
    <row r="13389" spans="59:60" x14ac:dyDescent="0.25">
      <c r="BG13389">
        <v>13388</v>
      </c>
      <c r="BH13389" t="s">
        <v>313</v>
      </c>
    </row>
    <row r="13390" spans="59:60" x14ac:dyDescent="0.25">
      <c r="BG13390">
        <v>13389</v>
      </c>
      <c r="BH13390" t="s">
        <v>314</v>
      </c>
    </row>
    <row r="13391" spans="59:60" x14ac:dyDescent="0.25">
      <c r="BG13391">
        <v>13390</v>
      </c>
      <c r="BH13391" t="s">
        <v>315</v>
      </c>
    </row>
    <row r="13392" spans="59:60" x14ac:dyDescent="0.25">
      <c r="BG13392">
        <v>13391</v>
      </c>
      <c r="BH13392" t="s">
        <v>316</v>
      </c>
    </row>
    <row r="13393" spans="59:60" x14ac:dyDescent="0.25">
      <c r="BG13393">
        <v>13392</v>
      </c>
      <c r="BH13393" t="s">
        <v>317</v>
      </c>
    </row>
    <row r="13394" spans="59:60" x14ac:dyDescent="0.25">
      <c r="BG13394">
        <v>13393</v>
      </c>
      <c r="BH13394" t="s">
        <v>318</v>
      </c>
    </row>
    <row r="13395" spans="59:60" x14ac:dyDescent="0.25">
      <c r="BG13395">
        <v>13394</v>
      </c>
      <c r="BH13395" t="s">
        <v>319</v>
      </c>
    </row>
    <row r="13396" spans="59:60" x14ac:dyDescent="0.25">
      <c r="BG13396">
        <v>13395</v>
      </c>
      <c r="BH13396" t="s">
        <v>320</v>
      </c>
    </row>
    <row r="13397" spans="59:60" x14ac:dyDescent="0.25">
      <c r="BG13397">
        <v>13396</v>
      </c>
      <c r="BH13397" t="s">
        <v>321</v>
      </c>
    </row>
    <row r="13398" spans="59:60" x14ac:dyDescent="0.25">
      <c r="BG13398">
        <v>13397</v>
      </c>
      <c r="BH13398" t="s">
        <v>322</v>
      </c>
    </row>
    <row r="13399" spans="59:60" x14ac:dyDescent="0.25">
      <c r="BG13399">
        <v>13398</v>
      </c>
      <c r="BH13399" t="s">
        <v>323</v>
      </c>
    </row>
    <row r="13400" spans="59:60" x14ac:dyDescent="0.25">
      <c r="BG13400">
        <v>13399</v>
      </c>
      <c r="BH13400" t="s">
        <v>324</v>
      </c>
    </row>
    <row r="13401" spans="59:60" x14ac:dyDescent="0.25">
      <c r="BG13401">
        <v>13400</v>
      </c>
      <c r="BH13401" t="s">
        <v>325</v>
      </c>
    </row>
    <row r="13402" spans="59:60" x14ac:dyDescent="0.25">
      <c r="BG13402">
        <v>13401</v>
      </c>
      <c r="BH13402" t="s">
        <v>326</v>
      </c>
    </row>
    <row r="13403" spans="59:60" x14ac:dyDescent="0.25">
      <c r="BG13403">
        <v>13402</v>
      </c>
      <c r="BH13403" t="s">
        <v>327</v>
      </c>
    </row>
    <row r="13404" spans="59:60" x14ac:dyDescent="0.25">
      <c r="BG13404">
        <v>13403</v>
      </c>
      <c r="BH13404" t="s">
        <v>328</v>
      </c>
    </row>
    <row r="13405" spans="59:60" x14ac:dyDescent="0.25">
      <c r="BG13405">
        <v>13404</v>
      </c>
      <c r="BH13405" t="s">
        <v>329</v>
      </c>
    </row>
    <row r="13406" spans="59:60" x14ac:dyDescent="0.25">
      <c r="BG13406">
        <v>13405</v>
      </c>
      <c r="BH13406" t="s">
        <v>330</v>
      </c>
    </row>
    <row r="13407" spans="59:60" x14ac:dyDescent="0.25">
      <c r="BG13407">
        <v>13406</v>
      </c>
      <c r="BH13407" t="s">
        <v>331</v>
      </c>
    </row>
    <row r="13408" spans="59:60" x14ac:dyDescent="0.25">
      <c r="BG13408">
        <v>13407</v>
      </c>
      <c r="BH13408" t="s">
        <v>332</v>
      </c>
    </row>
    <row r="13409" spans="59:60" x14ac:dyDescent="0.25">
      <c r="BG13409">
        <v>13408</v>
      </c>
      <c r="BH13409" t="s">
        <v>333</v>
      </c>
    </row>
    <row r="13410" spans="59:60" x14ac:dyDescent="0.25">
      <c r="BG13410">
        <v>13409</v>
      </c>
      <c r="BH13410" t="s">
        <v>334</v>
      </c>
    </row>
    <row r="13411" spans="59:60" x14ac:dyDescent="0.25">
      <c r="BG13411">
        <v>13410</v>
      </c>
      <c r="BH13411" t="s">
        <v>335</v>
      </c>
    </row>
    <row r="13412" spans="59:60" x14ac:dyDescent="0.25">
      <c r="BG13412">
        <v>13411</v>
      </c>
      <c r="BH13412" t="s">
        <v>336</v>
      </c>
    </row>
    <row r="13413" spans="59:60" x14ac:dyDescent="0.25">
      <c r="BG13413">
        <v>13412</v>
      </c>
      <c r="BH13413" t="s">
        <v>337</v>
      </c>
    </row>
    <row r="13414" spans="59:60" x14ac:dyDescent="0.25">
      <c r="BG13414">
        <v>13413</v>
      </c>
      <c r="BH13414" t="s">
        <v>338</v>
      </c>
    </row>
    <row r="13415" spans="59:60" x14ac:dyDescent="0.25">
      <c r="BG13415">
        <v>13414</v>
      </c>
      <c r="BH13415" t="s">
        <v>339</v>
      </c>
    </row>
    <row r="13416" spans="59:60" x14ac:dyDescent="0.25">
      <c r="BG13416">
        <v>13415</v>
      </c>
      <c r="BH13416" t="s">
        <v>340</v>
      </c>
    </row>
    <row r="13417" spans="59:60" x14ac:dyDescent="0.25">
      <c r="BG13417">
        <v>13416</v>
      </c>
      <c r="BH13417" t="s">
        <v>341</v>
      </c>
    </row>
    <row r="13418" spans="59:60" x14ac:dyDescent="0.25">
      <c r="BG13418">
        <v>13417</v>
      </c>
      <c r="BH13418" t="s">
        <v>342</v>
      </c>
    </row>
    <row r="13419" spans="59:60" x14ac:dyDescent="0.25">
      <c r="BG13419">
        <v>13418</v>
      </c>
      <c r="BH13419" t="s">
        <v>343</v>
      </c>
    </row>
    <row r="13420" spans="59:60" x14ac:dyDescent="0.25">
      <c r="BG13420">
        <v>13419</v>
      </c>
      <c r="BH13420" t="s">
        <v>344</v>
      </c>
    </row>
    <row r="13421" spans="59:60" x14ac:dyDescent="0.25">
      <c r="BG13421">
        <v>13420</v>
      </c>
      <c r="BH13421" t="s">
        <v>345</v>
      </c>
    </row>
    <row r="13422" spans="59:60" x14ac:dyDescent="0.25">
      <c r="BG13422">
        <v>13421</v>
      </c>
      <c r="BH13422" t="s">
        <v>346</v>
      </c>
    </row>
    <row r="13423" spans="59:60" x14ac:dyDescent="0.25">
      <c r="BG13423">
        <v>13422</v>
      </c>
      <c r="BH13423" t="s">
        <v>347</v>
      </c>
    </row>
    <row r="13424" spans="59:60" x14ac:dyDescent="0.25">
      <c r="BG13424">
        <v>13423</v>
      </c>
      <c r="BH13424" t="s">
        <v>348</v>
      </c>
    </row>
    <row r="13425" spans="59:60" x14ac:dyDescent="0.25">
      <c r="BG13425">
        <v>13424</v>
      </c>
      <c r="BH13425" t="s">
        <v>349</v>
      </c>
    </row>
    <row r="13426" spans="59:60" x14ac:dyDescent="0.25">
      <c r="BG13426">
        <v>13425</v>
      </c>
      <c r="BH13426" t="s">
        <v>350</v>
      </c>
    </row>
    <row r="13427" spans="59:60" x14ac:dyDescent="0.25">
      <c r="BG13427">
        <v>13426</v>
      </c>
      <c r="BH13427" t="s">
        <v>351</v>
      </c>
    </row>
    <row r="13428" spans="59:60" x14ac:dyDescent="0.25">
      <c r="BG13428">
        <v>13427</v>
      </c>
      <c r="BH13428" t="s">
        <v>352</v>
      </c>
    </row>
    <row r="13429" spans="59:60" x14ac:dyDescent="0.25">
      <c r="BG13429">
        <v>13428</v>
      </c>
      <c r="BH13429" t="s">
        <v>293</v>
      </c>
    </row>
    <row r="13430" spans="59:60" x14ac:dyDescent="0.25">
      <c r="BG13430">
        <v>13429</v>
      </c>
      <c r="BH13430" t="s">
        <v>294</v>
      </c>
    </row>
    <row r="13431" spans="59:60" x14ac:dyDescent="0.25">
      <c r="BG13431">
        <v>13430</v>
      </c>
      <c r="BH13431" t="s">
        <v>295</v>
      </c>
    </row>
    <row r="13432" spans="59:60" x14ac:dyDescent="0.25">
      <c r="BG13432">
        <v>13431</v>
      </c>
      <c r="BH13432" t="s">
        <v>296</v>
      </c>
    </row>
    <row r="13433" spans="59:60" x14ac:dyDescent="0.25">
      <c r="BG13433">
        <v>13432</v>
      </c>
      <c r="BH13433" t="s">
        <v>297</v>
      </c>
    </row>
    <row r="13434" spans="59:60" x14ac:dyDescent="0.25">
      <c r="BG13434">
        <v>13433</v>
      </c>
      <c r="BH13434" t="s">
        <v>298</v>
      </c>
    </row>
    <row r="13435" spans="59:60" x14ac:dyDescent="0.25">
      <c r="BG13435">
        <v>13434</v>
      </c>
      <c r="BH13435" t="s">
        <v>299</v>
      </c>
    </row>
    <row r="13436" spans="59:60" x14ac:dyDescent="0.25">
      <c r="BG13436">
        <v>13435</v>
      </c>
      <c r="BH13436" t="s">
        <v>300</v>
      </c>
    </row>
    <row r="13437" spans="59:60" x14ac:dyDescent="0.25">
      <c r="BG13437">
        <v>13436</v>
      </c>
      <c r="BH13437" t="s">
        <v>301</v>
      </c>
    </row>
    <row r="13438" spans="59:60" x14ac:dyDescent="0.25">
      <c r="BG13438">
        <v>13437</v>
      </c>
      <c r="BH13438" t="s">
        <v>302</v>
      </c>
    </row>
    <row r="13439" spans="59:60" x14ac:dyDescent="0.25">
      <c r="BG13439">
        <v>13438</v>
      </c>
      <c r="BH13439" t="s">
        <v>303</v>
      </c>
    </row>
    <row r="13440" spans="59:60" x14ac:dyDescent="0.25">
      <c r="BG13440">
        <v>13439</v>
      </c>
      <c r="BH13440" t="s">
        <v>304</v>
      </c>
    </row>
    <row r="13441" spans="59:60" x14ac:dyDescent="0.25">
      <c r="BG13441">
        <v>13440</v>
      </c>
      <c r="BH13441" t="s">
        <v>305</v>
      </c>
    </row>
    <row r="13442" spans="59:60" x14ac:dyDescent="0.25">
      <c r="BG13442">
        <v>13441</v>
      </c>
      <c r="BH13442" t="s">
        <v>306</v>
      </c>
    </row>
    <row r="13443" spans="59:60" x14ac:dyDescent="0.25">
      <c r="BG13443">
        <v>13442</v>
      </c>
      <c r="BH13443" t="s">
        <v>307</v>
      </c>
    </row>
    <row r="13444" spans="59:60" x14ac:dyDescent="0.25">
      <c r="BG13444">
        <v>13443</v>
      </c>
      <c r="BH13444" t="s">
        <v>308</v>
      </c>
    </row>
    <row r="13445" spans="59:60" x14ac:dyDescent="0.25">
      <c r="BG13445">
        <v>13444</v>
      </c>
      <c r="BH13445" t="s">
        <v>309</v>
      </c>
    </row>
    <row r="13446" spans="59:60" x14ac:dyDescent="0.25">
      <c r="BG13446">
        <v>13445</v>
      </c>
      <c r="BH13446" t="s">
        <v>310</v>
      </c>
    </row>
    <row r="13447" spans="59:60" x14ac:dyDescent="0.25">
      <c r="BG13447">
        <v>13446</v>
      </c>
      <c r="BH13447" t="s">
        <v>311</v>
      </c>
    </row>
    <row r="13448" spans="59:60" x14ac:dyDescent="0.25">
      <c r="BG13448">
        <v>13447</v>
      </c>
      <c r="BH13448" t="s">
        <v>312</v>
      </c>
    </row>
    <row r="13449" spans="59:60" x14ac:dyDescent="0.25">
      <c r="BG13449">
        <v>13448</v>
      </c>
      <c r="BH13449" t="s">
        <v>313</v>
      </c>
    </row>
    <row r="13450" spans="59:60" x14ac:dyDescent="0.25">
      <c r="BG13450">
        <v>13449</v>
      </c>
      <c r="BH13450" t="s">
        <v>314</v>
      </c>
    </row>
    <row r="13451" spans="59:60" x14ac:dyDescent="0.25">
      <c r="BG13451">
        <v>13450</v>
      </c>
      <c r="BH13451" t="s">
        <v>315</v>
      </c>
    </row>
    <row r="13452" spans="59:60" x14ac:dyDescent="0.25">
      <c r="BG13452">
        <v>13451</v>
      </c>
      <c r="BH13452" t="s">
        <v>316</v>
      </c>
    </row>
    <row r="13453" spans="59:60" x14ac:dyDescent="0.25">
      <c r="BG13453">
        <v>13452</v>
      </c>
      <c r="BH13453" t="s">
        <v>317</v>
      </c>
    </row>
    <row r="13454" spans="59:60" x14ac:dyDescent="0.25">
      <c r="BG13454">
        <v>13453</v>
      </c>
      <c r="BH13454" t="s">
        <v>318</v>
      </c>
    </row>
    <row r="13455" spans="59:60" x14ac:dyDescent="0.25">
      <c r="BG13455">
        <v>13454</v>
      </c>
      <c r="BH13455" t="s">
        <v>319</v>
      </c>
    </row>
    <row r="13456" spans="59:60" x14ac:dyDescent="0.25">
      <c r="BG13456">
        <v>13455</v>
      </c>
      <c r="BH13456" t="s">
        <v>320</v>
      </c>
    </row>
    <row r="13457" spans="59:60" x14ac:dyDescent="0.25">
      <c r="BG13457">
        <v>13456</v>
      </c>
      <c r="BH13457" t="s">
        <v>321</v>
      </c>
    </row>
    <row r="13458" spans="59:60" x14ac:dyDescent="0.25">
      <c r="BG13458">
        <v>13457</v>
      </c>
      <c r="BH13458" t="s">
        <v>322</v>
      </c>
    </row>
    <row r="13459" spans="59:60" x14ac:dyDescent="0.25">
      <c r="BG13459">
        <v>13458</v>
      </c>
      <c r="BH13459" t="s">
        <v>323</v>
      </c>
    </row>
    <row r="13460" spans="59:60" x14ac:dyDescent="0.25">
      <c r="BG13460">
        <v>13459</v>
      </c>
      <c r="BH13460" t="s">
        <v>324</v>
      </c>
    </row>
    <row r="13461" spans="59:60" x14ac:dyDescent="0.25">
      <c r="BG13461">
        <v>13460</v>
      </c>
      <c r="BH13461" t="s">
        <v>325</v>
      </c>
    </row>
    <row r="13462" spans="59:60" x14ac:dyDescent="0.25">
      <c r="BG13462">
        <v>13461</v>
      </c>
      <c r="BH13462" t="s">
        <v>326</v>
      </c>
    </row>
    <row r="13463" spans="59:60" x14ac:dyDescent="0.25">
      <c r="BG13463">
        <v>13462</v>
      </c>
      <c r="BH13463" t="s">
        <v>327</v>
      </c>
    </row>
    <row r="13464" spans="59:60" x14ac:dyDescent="0.25">
      <c r="BG13464">
        <v>13463</v>
      </c>
      <c r="BH13464" t="s">
        <v>328</v>
      </c>
    </row>
    <row r="13465" spans="59:60" x14ac:dyDescent="0.25">
      <c r="BG13465">
        <v>13464</v>
      </c>
      <c r="BH13465" t="s">
        <v>329</v>
      </c>
    </row>
    <row r="13466" spans="59:60" x14ac:dyDescent="0.25">
      <c r="BG13466">
        <v>13465</v>
      </c>
      <c r="BH13466" t="s">
        <v>330</v>
      </c>
    </row>
    <row r="13467" spans="59:60" x14ac:dyDescent="0.25">
      <c r="BG13467">
        <v>13466</v>
      </c>
      <c r="BH13467" t="s">
        <v>331</v>
      </c>
    </row>
    <row r="13468" spans="59:60" x14ac:dyDescent="0.25">
      <c r="BG13468">
        <v>13467</v>
      </c>
      <c r="BH13468" t="s">
        <v>332</v>
      </c>
    </row>
    <row r="13469" spans="59:60" x14ac:dyDescent="0.25">
      <c r="BG13469">
        <v>13468</v>
      </c>
      <c r="BH13469" t="s">
        <v>333</v>
      </c>
    </row>
    <row r="13470" spans="59:60" x14ac:dyDescent="0.25">
      <c r="BG13470">
        <v>13469</v>
      </c>
      <c r="BH13470" t="s">
        <v>334</v>
      </c>
    </row>
    <row r="13471" spans="59:60" x14ac:dyDescent="0.25">
      <c r="BG13471">
        <v>13470</v>
      </c>
      <c r="BH13471" t="s">
        <v>335</v>
      </c>
    </row>
    <row r="13472" spans="59:60" x14ac:dyDescent="0.25">
      <c r="BG13472">
        <v>13471</v>
      </c>
      <c r="BH13472" t="s">
        <v>336</v>
      </c>
    </row>
    <row r="13473" spans="59:60" x14ac:dyDescent="0.25">
      <c r="BG13473">
        <v>13472</v>
      </c>
      <c r="BH13473" t="s">
        <v>337</v>
      </c>
    </row>
    <row r="13474" spans="59:60" x14ac:dyDescent="0.25">
      <c r="BG13474">
        <v>13473</v>
      </c>
      <c r="BH13474" t="s">
        <v>338</v>
      </c>
    </row>
    <row r="13475" spans="59:60" x14ac:dyDescent="0.25">
      <c r="BG13475">
        <v>13474</v>
      </c>
      <c r="BH13475" t="s">
        <v>339</v>
      </c>
    </row>
    <row r="13476" spans="59:60" x14ac:dyDescent="0.25">
      <c r="BG13476">
        <v>13475</v>
      </c>
      <c r="BH13476" t="s">
        <v>340</v>
      </c>
    </row>
    <row r="13477" spans="59:60" x14ac:dyDescent="0.25">
      <c r="BG13477">
        <v>13476</v>
      </c>
      <c r="BH13477" t="s">
        <v>341</v>
      </c>
    </row>
    <row r="13478" spans="59:60" x14ac:dyDescent="0.25">
      <c r="BG13478">
        <v>13477</v>
      </c>
      <c r="BH13478" t="s">
        <v>342</v>
      </c>
    </row>
    <row r="13479" spans="59:60" x14ac:dyDescent="0.25">
      <c r="BG13479">
        <v>13478</v>
      </c>
      <c r="BH13479" t="s">
        <v>343</v>
      </c>
    </row>
    <row r="13480" spans="59:60" x14ac:dyDescent="0.25">
      <c r="BG13480">
        <v>13479</v>
      </c>
      <c r="BH13480" t="s">
        <v>344</v>
      </c>
    </row>
    <row r="13481" spans="59:60" x14ac:dyDescent="0.25">
      <c r="BG13481">
        <v>13480</v>
      </c>
      <c r="BH13481" t="s">
        <v>345</v>
      </c>
    </row>
    <row r="13482" spans="59:60" x14ac:dyDescent="0.25">
      <c r="BG13482">
        <v>13481</v>
      </c>
      <c r="BH13482" t="s">
        <v>346</v>
      </c>
    </row>
    <row r="13483" spans="59:60" x14ac:dyDescent="0.25">
      <c r="BG13483">
        <v>13482</v>
      </c>
      <c r="BH13483" t="s">
        <v>347</v>
      </c>
    </row>
    <row r="13484" spans="59:60" x14ac:dyDescent="0.25">
      <c r="BG13484">
        <v>13483</v>
      </c>
      <c r="BH13484" t="s">
        <v>348</v>
      </c>
    </row>
    <row r="13485" spans="59:60" x14ac:dyDescent="0.25">
      <c r="BG13485">
        <v>13484</v>
      </c>
      <c r="BH13485" t="s">
        <v>349</v>
      </c>
    </row>
    <row r="13486" spans="59:60" x14ac:dyDescent="0.25">
      <c r="BG13486">
        <v>13485</v>
      </c>
      <c r="BH13486" t="s">
        <v>350</v>
      </c>
    </row>
    <row r="13487" spans="59:60" x14ac:dyDescent="0.25">
      <c r="BG13487">
        <v>13486</v>
      </c>
      <c r="BH13487" t="s">
        <v>351</v>
      </c>
    </row>
    <row r="13488" spans="59:60" x14ac:dyDescent="0.25">
      <c r="BG13488">
        <v>13487</v>
      </c>
      <c r="BH13488" t="s">
        <v>352</v>
      </c>
    </row>
    <row r="13489" spans="59:60" x14ac:dyDescent="0.25">
      <c r="BG13489">
        <v>13488</v>
      </c>
      <c r="BH13489" t="s">
        <v>293</v>
      </c>
    </row>
    <row r="13490" spans="59:60" x14ac:dyDescent="0.25">
      <c r="BG13490">
        <v>13489</v>
      </c>
      <c r="BH13490" t="s">
        <v>294</v>
      </c>
    </row>
    <row r="13491" spans="59:60" x14ac:dyDescent="0.25">
      <c r="BG13491">
        <v>13490</v>
      </c>
      <c r="BH13491" t="s">
        <v>295</v>
      </c>
    </row>
    <row r="13492" spans="59:60" x14ac:dyDescent="0.25">
      <c r="BG13492">
        <v>13491</v>
      </c>
      <c r="BH13492" t="s">
        <v>296</v>
      </c>
    </row>
    <row r="13493" spans="59:60" x14ac:dyDescent="0.25">
      <c r="BG13493">
        <v>13492</v>
      </c>
      <c r="BH13493" t="s">
        <v>297</v>
      </c>
    </row>
    <row r="13494" spans="59:60" x14ac:dyDescent="0.25">
      <c r="BG13494">
        <v>13493</v>
      </c>
      <c r="BH13494" t="s">
        <v>298</v>
      </c>
    </row>
    <row r="13495" spans="59:60" x14ac:dyDescent="0.25">
      <c r="BG13495">
        <v>13494</v>
      </c>
      <c r="BH13495" t="s">
        <v>299</v>
      </c>
    </row>
    <row r="13496" spans="59:60" x14ac:dyDescent="0.25">
      <c r="BG13496">
        <v>13495</v>
      </c>
      <c r="BH13496" t="s">
        <v>300</v>
      </c>
    </row>
    <row r="13497" spans="59:60" x14ac:dyDescent="0.25">
      <c r="BG13497">
        <v>13496</v>
      </c>
      <c r="BH13497" t="s">
        <v>301</v>
      </c>
    </row>
    <row r="13498" spans="59:60" x14ac:dyDescent="0.25">
      <c r="BG13498">
        <v>13497</v>
      </c>
      <c r="BH13498" t="s">
        <v>302</v>
      </c>
    </row>
    <row r="13499" spans="59:60" x14ac:dyDescent="0.25">
      <c r="BG13499">
        <v>13498</v>
      </c>
      <c r="BH13499" t="s">
        <v>303</v>
      </c>
    </row>
    <row r="13500" spans="59:60" x14ac:dyDescent="0.25">
      <c r="BG13500">
        <v>13499</v>
      </c>
      <c r="BH13500" t="s">
        <v>304</v>
      </c>
    </row>
    <row r="13501" spans="59:60" x14ac:dyDescent="0.25">
      <c r="BG13501">
        <v>13500</v>
      </c>
      <c r="BH13501" t="s">
        <v>305</v>
      </c>
    </row>
    <row r="13502" spans="59:60" x14ac:dyDescent="0.25">
      <c r="BG13502">
        <v>13501</v>
      </c>
      <c r="BH13502" t="s">
        <v>306</v>
      </c>
    </row>
    <row r="13503" spans="59:60" x14ac:dyDescent="0.25">
      <c r="BG13503">
        <v>13502</v>
      </c>
      <c r="BH13503" t="s">
        <v>307</v>
      </c>
    </row>
    <row r="13504" spans="59:60" x14ac:dyDescent="0.25">
      <c r="BG13504">
        <v>13503</v>
      </c>
      <c r="BH13504" t="s">
        <v>308</v>
      </c>
    </row>
    <row r="13505" spans="59:60" x14ac:dyDescent="0.25">
      <c r="BG13505">
        <v>13504</v>
      </c>
      <c r="BH13505" t="s">
        <v>309</v>
      </c>
    </row>
    <row r="13506" spans="59:60" x14ac:dyDescent="0.25">
      <c r="BG13506">
        <v>13505</v>
      </c>
      <c r="BH13506" t="s">
        <v>310</v>
      </c>
    </row>
    <row r="13507" spans="59:60" x14ac:dyDescent="0.25">
      <c r="BG13507">
        <v>13506</v>
      </c>
      <c r="BH13507" t="s">
        <v>311</v>
      </c>
    </row>
    <row r="13508" spans="59:60" x14ac:dyDescent="0.25">
      <c r="BG13508">
        <v>13507</v>
      </c>
      <c r="BH13508" t="s">
        <v>312</v>
      </c>
    </row>
    <row r="13509" spans="59:60" x14ac:dyDescent="0.25">
      <c r="BG13509">
        <v>13508</v>
      </c>
      <c r="BH13509" t="s">
        <v>313</v>
      </c>
    </row>
    <row r="13510" spans="59:60" x14ac:dyDescent="0.25">
      <c r="BG13510">
        <v>13509</v>
      </c>
      <c r="BH13510" t="s">
        <v>314</v>
      </c>
    </row>
    <row r="13511" spans="59:60" x14ac:dyDescent="0.25">
      <c r="BG13511">
        <v>13510</v>
      </c>
      <c r="BH13511" t="s">
        <v>315</v>
      </c>
    </row>
    <row r="13512" spans="59:60" x14ac:dyDescent="0.25">
      <c r="BG13512">
        <v>13511</v>
      </c>
      <c r="BH13512" t="s">
        <v>316</v>
      </c>
    </row>
    <row r="13513" spans="59:60" x14ac:dyDescent="0.25">
      <c r="BG13513">
        <v>13512</v>
      </c>
      <c r="BH13513" t="s">
        <v>317</v>
      </c>
    </row>
    <row r="13514" spans="59:60" x14ac:dyDescent="0.25">
      <c r="BG13514">
        <v>13513</v>
      </c>
      <c r="BH13514" t="s">
        <v>318</v>
      </c>
    </row>
    <row r="13515" spans="59:60" x14ac:dyDescent="0.25">
      <c r="BG13515">
        <v>13514</v>
      </c>
      <c r="BH13515" t="s">
        <v>319</v>
      </c>
    </row>
    <row r="13516" spans="59:60" x14ac:dyDescent="0.25">
      <c r="BG13516">
        <v>13515</v>
      </c>
      <c r="BH13516" t="s">
        <v>320</v>
      </c>
    </row>
    <row r="13517" spans="59:60" x14ac:dyDescent="0.25">
      <c r="BG13517">
        <v>13516</v>
      </c>
      <c r="BH13517" t="s">
        <v>321</v>
      </c>
    </row>
    <row r="13518" spans="59:60" x14ac:dyDescent="0.25">
      <c r="BG13518">
        <v>13517</v>
      </c>
      <c r="BH13518" t="s">
        <v>322</v>
      </c>
    </row>
    <row r="13519" spans="59:60" x14ac:dyDescent="0.25">
      <c r="BG13519">
        <v>13518</v>
      </c>
      <c r="BH13519" t="s">
        <v>323</v>
      </c>
    </row>
    <row r="13520" spans="59:60" x14ac:dyDescent="0.25">
      <c r="BG13520">
        <v>13519</v>
      </c>
      <c r="BH13520" t="s">
        <v>324</v>
      </c>
    </row>
    <row r="13521" spans="59:60" x14ac:dyDescent="0.25">
      <c r="BG13521">
        <v>13520</v>
      </c>
      <c r="BH13521" t="s">
        <v>325</v>
      </c>
    </row>
    <row r="13522" spans="59:60" x14ac:dyDescent="0.25">
      <c r="BG13522">
        <v>13521</v>
      </c>
      <c r="BH13522" t="s">
        <v>326</v>
      </c>
    </row>
    <row r="13523" spans="59:60" x14ac:dyDescent="0.25">
      <c r="BG13523">
        <v>13522</v>
      </c>
      <c r="BH13523" t="s">
        <v>327</v>
      </c>
    </row>
    <row r="13524" spans="59:60" x14ac:dyDescent="0.25">
      <c r="BG13524">
        <v>13523</v>
      </c>
      <c r="BH13524" t="s">
        <v>328</v>
      </c>
    </row>
    <row r="13525" spans="59:60" x14ac:dyDescent="0.25">
      <c r="BG13525">
        <v>13524</v>
      </c>
      <c r="BH13525" t="s">
        <v>329</v>
      </c>
    </row>
    <row r="13526" spans="59:60" x14ac:dyDescent="0.25">
      <c r="BG13526">
        <v>13525</v>
      </c>
      <c r="BH13526" t="s">
        <v>330</v>
      </c>
    </row>
    <row r="13527" spans="59:60" x14ac:dyDescent="0.25">
      <c r="BG13527">
        <v>13526</v>
      </c>
      <c r="BH13527" t="s">
        <v>331</v>
      </c>
    </row>
    <row r="13528" spans="59:60" x14ac:dyDescent="0.25">
      <c r="BG13528">
        <v>13527</v>
      </c>
      <c r="BH13528" t="s">
        <v>332</v>
      </c>
    </row>
    <row r="13529" spans="59:60" x14ac:dyDescent="0.25">
      <c r="BG13529">
        <v>13528</v>
      </c>
      <c r="BH13529" t="s">
        <v>333</v>
      </c>
    </row>
    <row r="13530" spans="59:60" x14ac:dyDescent="0.25">
      <c r="BG13530">
        <v>13529</v>
      </c>
      <c r="BH13530" t="s">
        <v>334</v>
      </c>
    </row>
    <row r="13531" spans="59:60" x14ac:dyDescent="0.25">
      <c r="BG13531">
        <v>13530</v>
      </c>
      <c r="BH13531" t="s">
        <v>335</v>
      </c>
    </row>
    <row r="13532" spans="59:60" x14ac:dyDescent="0.25">
      <c r="BG13532">
        <v>13531</v>
      </c>
      <c r="BH13532" t="s">
        <v>336</v>
      </c>
    </row>
    <row r="13533" spans="59:60" x14ac:dyDescent="0.25">
      <c r="BG13533">
        <v>13532</v>
      </c>
      <c r="BH13533" t="s">
        <v>337</v>
      </c>
    </row>
    <row r="13534" spans="59:60" x14ac:dyDescent="0.25">
      <c r="BG13534">
        <v>13533</v>
      </c>
      <c r="BH13534" t="s">
        <v>338</v>
      </c>
    </row>
    <row r="13535" spans="59:60" x14ac:dyDescent="0.25">
      <c r="BG13535">
        <v>13534</v>
      </c>
      <c r="BH13535" t="s">
        <v>339</v>
      </c>
    </row>
    <row r="13536" spans="59:60" x14ac:dyDescent="0.25">
      <c r="BG13536">
        <v>13535</v>
      </c>
      <c r="BH13536" t="s">
        <v>340</v>
      </c>
    </row>
    <row r="13537" spans="59:60" x14ac:dyDescent="0.25">
      <c r="BG13537">
        <v>13536</v>
      </c>
      <c r="BH13537" t="s">
        <v>341</v>
      </c>
    </row>
    <row r="13538" spans="59:60" x14ac:dyDescent="0.25">
      <c r="BG13538">
        <v>13537</v>
      </c>
      <c r="BH13538" t="s">
        <v>342</v>
      </c>
    </row>
    <row r="13539" spans="59:60" x14ac:dyDescent="0.25">
      <c r="BG13539">
        <v>13538</v>
      </c>
      <c r="BH13539" t="s">
        <v>343</v>
      </c>
    </row>
    <row r="13540" spans="59:60" x14ac:dyDescent="0.25">
      <c r="BG13540">
        <v>13539</v>
      </c>
      <c r="BH13540" t="s">
        <v>344</v>
      </c>
    </row>
    <row r="13541" spans="59:60" x14ac:dyDescent="0.25">
      <c r="BG13541">
        <v>13540</v>
      </c>
      <c r="BH13541" t="s">
        <v>345</v>
      </c>
    </row>
    <row r="13542" spans="59:60" x14ac:dyDescent="0.25">
      <c r="BG13542">
        <v>13541</v>
      </c>
      <c r="BH13542" t="s">
        <v>346</v>
      </c>
    </row>
    <row r="13543" spans="59:60" x14ac:dyDescent="0.25">
      <c r="BG13543">
        <v>13542</v>
      </c>
      <c r="BH13543" t="s">
        <v>347</v>
      </c>
    </row>
    <row r="13544" spans="59:60" x14ac:dyDescent="0.25">
      <c r="BG13544">
        <v>13543</v>
      </c>
      <c r="BH13544" t="s">
        <v>348</v>
      </c>
    </row>
    <row r="13545" spans="59:60" x14ac:dyDescent="0.25">
      <c r="BG13545">
        <v>13544</v>
      </c>
      <c r="BH13545" t="s">
        <v>349</v>
      </c>
    </row>
    <row r="13546" spans="59:60" x14ac:dyDescent="0.25">
      <c r="BG13546">
        <v>13545</v>
      </c>
      <c r="BH13546" t="s">
        <v>350</v>
      </c>
    </row>
    <row r="13547" spans="59:60" x14ac:dyDescent="0.25">
      <c r="BG13547">
        <v>13546</v>
      </c>
      <c r="BH13547" t="s">
        <v>351</v>
      </c>
    </row>
    <row r="13548" spans="59:60" x14ac:dyDescent="0.25">
      <c r="BG13548">
        <v>13547</v>
      </c>
      <c r="BH13548" t="s">
        <v>352</v>
      </c>
    </row>
    <row r="13549" spans="59:60" x14ac:dyDescent="0.25">
      <c r="BG13549">
        <v>13548</v>
      </c>
      <c r="BH13549" t="s">
        <v>293</v>
      </c>
    </row>
    <row r="13550" spans="59:60" x14ac:dyDescent="0.25">
      <c r="BG13550">
        <v>13549</v>
      </c>
      <c r="BH13550" t="s">
        <v>294</v>
      </c>
    </row>
    <row r="13551" spans="59:60" x14ac:dyDescent="0.25">
      <c r="BG13551">
        <v>13550</v>
      </c>
      <c r="BH13551" t="s">
        <v>295</v>
      </c>
    </row>
    <row r="13552" spans="59:60" x14ac:dyDescent="0.25">
      <c r="BG13552">
        <v>13551</v>
      </c>
      <c r="BH13552" t="s">
        <v>296</v>
      </c>
    </row>
    <row r="13553" spans="59:60" x14ac:dyDescent="0.25">
      <c r="BG13553">
        <v>13552</v>
      </c>
      <c r="BH13553" t="s">
        <v>297</v>
      </c>
    </row>
    <row r="13554" spans="59:60" x14ac:dyDescent="0.25">
      <c r="BG13554">
        <v>13553</v>
      </c>
      <c r="BH13554" t="s">
        <v>298</v>
      </c>
    </row>
    <row r="13555" spans="59:60" x14ac:dyDescent="0.25">
      <c r="BG13555">
        <v>13554</v>
      </c>
      <c r="BH13555" t="s">
        <v>299</v>
      </c>
    </row>
    <row r="13556" spans="59:60" x14ac:dyDescent="0.25">
      <c r="BG13556">
        <v>13555</v>
      </c>
      <c r="BH13556" t="s">
        <v>300</v>
      </c>
    </row>
    <row r="13557" spans="59:60" x14ac:dyDescent="0.25">
      <c r="BG13557">
        <v>13556</v>
      </c>
      <c r="BH13557" t="s">
        <v>301</v>
      </c>
    </row>
    <row r="13558" spans="59:60" x14ac:dyDescent="0.25">
      <c r="BG13558">
        <v>13557</v>
      </c>
      <c r="BH13558" t="s">
        <v>302</v>
      </c>
    </row>
    <row r="13559" spans="59:60" x14ac:dyDescent="0.25">
      <c r="BG13559">
        <v>13558</v>
      </c>
      <c r="BH13559" t="s">
        <v>303</v>
      </c>
    </row>
    <row r="13560" spans="59:60" x14ac:dyDescent="0.25">
      <c r="BG13560">
        <v>13559</v>
      </c>
      <c r="BH13560" t="s">
        <v>304</v>
      </c>
    </row>
    <row r="13561" spans="59:60" x14ac:dyDescent="0.25">
      <c r="BG13561">
        <v>13560</v>
      </c>
      <c r="BH13561" t="s">
        <v>305</v>
      </c>
    </row>
    <row r="13562" spans="59:60" x14ac:dyDescent="0.25">
      <c r="BG13562">
        <v>13561</v>
      </c>
      <c r="BH13562" t="s">
        <v>306</v>
      </c>
    </row>
    <row r="13563" spans="59:60" x14ac:dyDescent="0.25">
      <c r="BG13563">
        <v>13562</v>
      </c>
      <c r="BH13563" t="s">
        <v>307</v>
      </c>
    </row>
    <row r="13564" spans="59:60" x14ac:dyDescent="0.25">
      <c r="BG13564">
        <v>13563</v>
      </c>
      <c r="BH13564" t="s">
        <v>308</v>
      </c>
    </row>
    <row r="13565" spans="59:60" x14ac:dyDescent="0.25">
      <c r="BG13565">
        <v>13564</v>
      </c>
      <c r="BH13565" t="s">
        <v>309</v>
      </c>
    </row>
    <row r="13566" spans="59:60" x14ac:dyDescent="0.25">
      <c r="BG13566">
        <v>13565</v>
      </c>
      <c r="BH13566" t="s">
        <v>310</v>
      </c>
    </row>
    <row r="13567" spans="59:60" x14ac:dyDescent="0.25">
      <c r="BG13567">
        <v>13566</v>
      </c>
      <c r="BH13567" t="s">
        <v>311</v>
      </c>
    </row>
    <row r="13568" spans="59:60" x14ac:dyDescent="0.25">
      <c r="BG13568">
        <v>13567</v>
      </c>
      <c r="BH13568" t="s">
        <v>312</v>
      </c>
    </row>
    <row r="13569" spans="59:60" x14ac:dyDescent="0.25">
      <c r="BG13569">
        <v>13568</v>
      </c>
      <c r="BH13569" t="s">
        <v>313</v>
      </c>
    </row>
    <row r="13570" spans="59:60" x14ac:dyDescent="0.25">
      <c r="BG13570">
        <v>13569</v>
      </c>
      <c r="BH13570" t="s">
        <v>314</v>
      </c>
    </row>
    <row r="13571" spans="59:60" x14ac:dyDescent="0.25">
      <c r="BG13571">
        <v>13570</v>
      </c>
      <c r="BH13571" t="s">
        <v>315</v>
      </c>
    </row>
    <row r="13572" spans="59:60" x14ac:dyDescent="0.25">
      <c r="BG13572">
        <v>13571</v>
      </c>
      <c r="BH13572" t="s">
        <v>316</v>
      </c>
    </row>
    <row r="13573" spans="59:60" x14ac:dyDescent="0.25">
      <c r="BG13573">
        <v>13572</v>
      </c>
      <c r="BH13573" t="s">
        <v>317</v>
      </c>
    </row>
    <row r="13574" spans="59:60" x14ac:dyDescent="0.25">
      <c r="BG13574">
        <v>13573</v>
      </c>
      <c r="BH13574" t="s">
        <v>318</v>
      </c>
    </row>
    <row r="13575" spans="59:60" x14ac:dyDescent="0.25">
      <c r="BG13575">
        <v>13574</v>
      </c>
      <c r="BH13575" t="s">
        <v>319</v>
      </c>
    </row>
    <row r="13576" spans="59:60" x14ac:dyDescent="0.25">
      <c r="BG13576">
        <v>13575</v>
      </c>
      <c r="BH13576" t="s">
        <v>320</v>
      </c>
    </row>
    <row r="13577" spans="59:60" x14ac:dyDescent="0.25">
      <c r="BG13577">
        <v>13576</v>
      </c>
      <c r="BH13577" t="s">
        <v>321</v>
      </c>
    </row>
    <row r="13578" spans="59:60" x14ac:dyDescent="0.25">
      <c r="BG13578">
        <v>13577</v>
      </c>
      <c r="BH13578" t="s">
        <v>322</v>
      </c>
    </row>
    <row r="13579" spans="59:60" x14ac:dyDescent="0.25">
      <c r="BG13579">
        <v>13578</v>
      </c>
      <c r="BH13579" t="s">
        <v>323</v>
      </c>
    </row>
    <row r="13580" spans="59:60" x14ac:dyDescent="0.25">
      <c r="BG13580">
        <v>13579</v>
      </c>
      <c r="BH13580" t="s">
        <v>324</v>
      </c>
    </row>
    <row r="13581" spans="59:60" x14ac:dyDescent="0.25">
      <c r="BG13581">
        <v>13580</v>
      </c>
      <c r="BH13581" t="s">
        <v>325</v>
      </c>
    </row>
    <row r="13582" spans="59:60" x14ac:dyDescent="0.25">
      <c r="BG13582">
        <v>13581</v>
      </c>
      <c r="BH13582" t="s">
        <v>326</v>
      </c>
    </row>
    <row r="13583" spans="59:60" x14ac:dyDescent="0.25">
      <c r="BG13583">
        <v>13582</v>
      </c>
      <c r="BH13583" t="s">
        <v>327</v>
      </c>
    </row>
    <row r="13584" spans="59:60" x14ac:dyDescent="0.25">
      <c r="BG13584">
        <v>13583</v>
      </c>
      <c r="BH13584" t="s">
        <v>328</v>
      </c>
    </row>
    <row r="13585" spans="59:60" x14ac:dyDescent="0.25">
      <c r="BG13585">
        <v>13584</v>
      </c>
      <c r="BH13585" t="s">
        <v>329</v>
      </c>
    </row>
    <row r="13586" spans="59:60" x14ac:dyDescent="0.25">
      <c r="BG13586">
        <v>13585</v>
      </c>
      <c r="BH13586" t="s">
        <v>330</v>
      </c>
    </row>
    <row r="13587" spans="59:60" x14ac:dyDescent="0.25">
      <c r="BG13587">
        <v>13586</v>
      </c>
      <c r="BH13587" t="s">
        <v>331</v>
      </c>
    </row>
    <row r="13588" spans="59:60" x14ac:dyDescent="0.25">
      <c r="BG13588">
        <v>13587</v>
      </c>
      <c r="BH13588" t="s">
        <v>332</v>
      </c>
    </row>
    <row r="13589" spans="59:60" x14ac:dyDescent="0.25">
      <c r="BG13589">
        <v>13588</v>
      </c>
      <c r="BH13589" t="s">
        <v>333</v>
      </c>
    </row>
    <row r="13590" spans="59:60" x14ac:dyDescent="0.25">
      <c r="BG13590">
        <v>13589</v>
      </c>
      <c r="BH13590" t="s">
        <v>334</v>
      </c>
    </row>
    <row r="13591" spans="59:60" x14ac:dyDescent="0.25">
      <c r="BG13591">
        <v>13590</v>
      </c>
      <c r="BH13591" t="s">
        <v>335</v>
      </c>
    </row>
    <row r="13592" spans="59:60" x14ac:dyDescent="0.25">
      <c r="BG13592">
        <v>13591</v>
      </c>
      <c r="BH13592" t="s">
        <v>336</v>
      </c>
    </row>
    <row r="13593" spans="59:60" x14ac:dyDescent="0.25">
      <c r="BG13593">
        <v>13592</v>
      </c>
      <c r="BH13593" t="s">
        <v>337</v>
      </c>
    </row>
    <row r="13594" spans="59:60" x14ac:dyDescent="0.25">
      <c r="BG13594">
        <v>13593</v>
      </c>
      <c r="BH13594" t="s">
        <v>338</v>
      </c>
    </row>
    <row r="13595" spans="59:60" x14ac:dyDescent="0.25">
      <c r="BG13595">
        <v>13594</v>
      </c>
      <c r="BH13595" t="s">
        <v>339</v>
      </c>
    </row>
    <row r="13596" spans="59:60" x14ac:dyDescent="0.25">
      <c r="BG13596">
        <v>13595</v>
      </c>
      <c r="BH13596" t="s">
        <v>340</v>
      </c>
    </row>
    <row r="13597" spans="59:60" x14ac:dyDescent="0.25">
      <c r="BG13597">
        <v>13596</v>
      </c>
      <c r="BH13597" t="s">
        <v>341</v>
      </c>
    </row>
    <row r="13598" spans="59:60" x14ac:dyDescent="0.25">
      <c r="BG13598">
        <v>13597</v>
      </c>
      <c r="BH13598" t="s">
        <v>342</v>
      </c>
    </row>
    <row r="13599" spans="59:60" x14ac:dyDescent="0.25">
      <c r="BG13599">
        <v>13598</v>
      </c>
      <c r="BH13599" t="s">
        <v>343</v>
      </c>
    </row>
    <row r="13600" spans="59:60" x14ac:dyDescent="0.25">
      <c r="BG13600">
        <v>13599</v>
      </c>
      <c r="BH13600" t="s">
        <v>344</v>
      </c>
    </row>
    <row r="13601" spans="59:60" x14ac:dyDescent="0.25">
      <c r="BG13601">
        <v>13600</v>
      </c>
      <c r="BH13601" t="s">
        <v>345</v>
      </c>
    </row>
    <row r="13602" spans="59:60" x14ac:dyDescent="0.25">
      <c r="BG13602">
        <v>13601</v>
      </c>
      <c r="BH13602" t="s">
        <v>346</v>
      </c>
    </row>
    <row r="13603" spans="59:60" x14ac:dyDescent="0.25">
      <c r="BG13603">
        <v>13602</v>
      </c>
      <c r="BH13603" t="s">
        <v>347</v>
      </c>
    </row>
    <row r="13604" spans="59:60" x14ac:dyDescent="0.25">
      <c r="BG13604">
        <v>13603</v>
      </c>
      <c r="BH13604" t="s">
        <v>348</v>
      </c>
    </row>
    <row r="13605" spans="59:60" x14ac:dyDescent="0.25">
      <c r="BG13605">
        <v>13604</v>
      </c>
      <c r="BH13605" t="s">
        <v>349</v>
      </c>
    </row>
    <row r="13606" spans="59:60" x14ac:dyDescent="0.25">
      <c r="BG13606">
        <v>13605</v>
      </c>
      <c r="BH13606" t="s">
        <v>350</v>
      </c>
    </row>
    <row r="13607" spans="59:60" x14ac:dyDescent="0.25">
      <c r="BG13607">
        <v>13606</v>
      </c>
      <c r="BH13607" t="s">
        <v>351</v>
      </c>
    </row>
    <row r="13608" spans="59:60" x14ac:dyDescent="0.25">
      <c r="BG13608">
        <v>13607</v>
      </c>
      <c r="BH13608" t="s">
        <v>352</v>
      </c>
    </row>
    <row r="13609" spans="59:60" x14ac:dyDescent="0.25">
      <c r="BG13609">
        <v>13608</v>
      </c>
      <c r="BH13609" t="s">
        <v>293</v>
      </c>
    </row>
    <row r="13610" spans="59:60" x14ac:dyDescent="0.25">
      <c r="BG13610">
        <v>13609</v>
      </c>
      <c r="BH13610" t="s">
        <v>294</v>
      </c>
    </row>
    <row r="13611" spans="59:60" x14ac:dyDescent="0.25">
      <c r="BG13611">
        <v>13610</v>
      </c>
      <c r="BH13611" t="s">
        <v>295</v>
      </c>
    </row>
    <row r="13612" spans="59:60" x14ac:dyDescent="0.25">
      <c r="BG13612">
        <v>13611</v>
      </c>
      <c r="BH13612" t="s">
        <v>296</v>
      </c>
    </row>
    <row r="13613" spans="59:60" x14ac:dyDescent="0.25">
      <c r="BG13613">
        <v>13612</v>
      </c>
      <c r="BH13613" t="s">
        <v>297</v>
      </c>
    </row>
    <row r="13614" spans="59:60" x14ac:dyDescent="0.25">
      <c r="BG13614">
        <v>13613</v>
      </c>
      <c r="BH13614" t="s">
        <v>298</v>
      </c>
    </row>
    <row r="13615" spans="59:60" x14ac:dyDescent="0.25">
      <c r="BG13615">
        <v>13614</v>
      </c>
      <c r="BH13615" t="s">
        <v>299</v>
      </c>
    </row>
    <row r="13616" spans="59:60" x14ac:dyDescent="0.25">
      <c r="BG13616">
        <v>13615</v>
      </c>
      <c r="BH13616" t="s">
        <v>300</v>
      </c>
    </row>
    <row r="13617" spans="59:60" x14ac:dyDescent="0.25">
      <c r="BG13617">
        <v>13616</v>
      </c>
      <c r="BH13617" t="s">
        <v>301</v>
      </c>
    </row>
    <row r="13618" spans="59:60" x14ac:dyDescent="0.25">
      <c r="BG13618">
        <v>13617</v>
      </c>
      <c r="BH13618" t="s">
        <v>302</v>
      </c>
    </row>
    <row r="13619" spans="59:60" x14ac:dyDescent="0.25">
      <c r="BG13619">
        <v>13618</v>
      </c>
      <c r="BH13619" t="s">
        <v>303</v>
      </c>
    </row>
    <row r="13620" spans="59:60" x14ac:dyDescent="0.25">
      <c r="BG13620">
        <v>13619</v>
      </c>
      <c r="BH13620" t="s">
        <v>304</v>
      </c>
    </row>
    <row r="13621" spans="59:60" x14ac:dyDescent="0.25">
      <c r="BG13621">
        <v>13620</v>
      </c>
      <c r="BH13621" t="s">
        <v>305</v>
      </c>
    </row>
    <row r="13622" spans="59:60" x14ac:dyDescent="0.25">
      <c r="BG13622">
        <v>13621</v>
      </c>
      <c r="BH13622" t="s">
        <v>306</v>
      </c>
    </row>
    <row r="13623" spans="59:60" x14ac:dyDescent="0.25">
      <c r="BG13623">
        <v>13622</v>
      </c>
      <c r="BH13623" t="s">
        <v>307</v>
      </c>
    </row>
    <row r="13624" spans="59:60" x14ac:dyDescent="0.25">
      <c r="BG13624">
        <v>13623</v>
      </c>
      <c r="BH13624" t="s">
        <v>308</v>
      </c>
    </row>
    <row r="13625" spans="59:60" x14ac:dyDescent="0.25">
      <c r="BG13625">
        <v>13624</v>
      </c>
      <c r="BH13625" t="s">
        <v>309</v>
      </c>
    </row>
    <row r="13626" spans="59:60" x14ac:dyDescent="0.25">
      <c r="BG13626">
        <v>13625</v>
      </c>
      <c r="BH13626" t="s">
        <v>310</v>
      </c>
    </row>
    <row r="13627" spans="59:60" x14ac:dyDescent="0.25">
      <c r="BG13627">
        <v>13626</v>
      </c>
      <c r="BH13627" t="s">
        <v>311</v>
      </c>
    </row>
    <row r="13628" spans="59:60" x14ac:dyDescent="0.25">
      <c r="BG13628">
        <v>13627</v>
      </c>
      <c r="BH13628" t="s">
        <v>312</v>
      </c>
    </row>
    <row r="13629" spans="59:60" x14ac:dyDescent="0.25">
      <c r="BG13629">
        <v>13628</v>
      </c>
      <c r="BH13629" t="s">
        <v>313</v>
      </c>
    </row>
    <row r="13630" spans="59:60" x14ac:dyDescent="0.25">
      <c r="BG13630">
        <v>13629</v>
      </c>
      <c r="BH13630" t="s">
        <v>314</v>
      </c>
    </row>
    <row r="13631" spans="59:60" x14ac:dyDescent="0.25">
      <c r="BG13631">
        <v>13630</v>
      </c>
      <c r="BH13631" t="s">
        <v>315</v>
      </c>
    </row>
    <row r="13632" spans="59:60" x14ac:dyDescent="0.25">
      <c r="BG13632">
        <v>13631</v>
      </c>
      <c r="BH13632" t="s">
        <v>316</v>
      </c>
    </row>
    <row r="13633" spans="59:60" x14ac:dyDescent="0.25">
      <c r="BG13633">
        <v>13632</v>
      </c>
      <c r="BH13633" t="s">
        <v>317</v>
      </c>
    </row>
    <row r="13634" spans="59:60" x14ac:dyDescent="0.25">
      <c r="BG13634">
        <v>13633</v>
      </c>
      <c r="BH13634" t="s">
        <v>318</v>
      </c>
    </row>
    <row r="13635" spans="59:60" x14ac:dyDescent="0.25">
      <c r="BG13635">
        <v>13634</v>
      </c>
      <c r="BH13635" t="s">
        <v>319</v>
      </c>
    </row>
    <row r="13636" spans="59:60" x14ac:dyDescent="0.25">
      <c r="BG13636">
        <v>13635</v>
      </c>
      <c r="BH13636" t="s">
        <v>320</v>
      </c>
    </row>
    <row r="13637" spans="59:60" x14ac:dyDescent="0.25">
      <c r="BG13637">
        <v>13636</v>
      </c>
      <c r="BH13637" t="s">
        <v>321</v>
      </c>
    </row>
    <row r="13638" spans="59:60" x14ac:dyDescent="0.25">
      <c r="BG13638">
        <v>13637</v>
      </c>
      <c r="BH13638" t="s">
        <v>322</v>
      </c>
    </row>
    <row r="13639" spans="59:60" x14ac:dyDescent="0.25">
      <c r="BG13639">
        <v>13638</v>
      </c>
      <c r="BH13639" t="s">
        <v>323</v>
      </c>
    </row>
    <row r="13640" spans="59:60" x14ac:dyDescent="0.25">
      <c r="BG13640">
        <v>13639</v>
      </c>
      <c r="BH13640" t="s">
        <v>324</v>
      </c>
    </row>
    <row r="13641" spans="59:60" x14ac:dyDescent="0.25">
      <c r="BG13641">
        <v>13640</v>
      </c>
      <c r="BH13641" t="s">
        <v>325</v>
      </c>
    </row>
    <row r="13642" spans="59:60" x14ac:dyDescent="0.25">
      <c r="BG13642">
        <v>13641</v>
      </c>
      <c r="BH13642" t="s">
        <v>326</v>
      </c>
    </row>
    <row r="13643" spans="59:60" x14ac:dyDescent="0.25">
      <c r="BG13643">
        <v>13642</v>
      </c>
      <c r="BH13643" t="s">
        <v>327</v>
      </c>
    </row>
    <row r="13644" spans="59:60" x14ac:dyDescent="0.25">
      <c r="BG13644">
        <v>13643</v>
      </c>
      <c r="BH13644" t="s">
        <v>328</v>
      </c>
    </row>
    <row r="13645" spans="59:60" x14ac:dyDescent="0.25">
      <c r="BG13645">
        <v>13644</v>
      </c>
      <c r="BH13645" t="s">
        <v>329</v>
      </c>
    </row>
    <row r="13646" spans="59:60" x14ac:dyDescent="0.25">
      <c r="BG13646">
        <v>13645</v>
      </c>
      <c r="BH13646" t="s">
        <v>330</v>
      </c>
    </row>
    <row r="13647" spans="59:60" x14ac:dyDescent="0.25">
      <c r="BG13647">
        <v>13646</v>
      </c>
      <c r="BH13647" t="s">
        <v>331</v>
      </c>
    </row>
    <row r="13648" spans="59:60" x14ac:dyDescent="0.25">
      <c r="BG13648">
        <v>13647</v>
      </c>
      <c r="BH13648" t="s">
        <v>332</v>
      </c>
    </row>
    <row r="13649" spans="59:60" x14ac:dyDescent="0.25">
      <c r="BG13649">
        <v>13648</v>
      </c>
      <c r="BH13649" t="s">
        <v>333</v>
      </c>
    </row>
    <row r="13650" spans="59:60" x14ac:dyDescent="0.25">
      <c r="BG13650">
        <v>13649</v>
      </c>
      <c r="BH13650" t="s">
        <v>334</v>
      </c>
    </row>
    <row r="13651" spans="59:60" x14ac:dyDescent="0.25">
      <c r="BG13651">
        <v>13650</v>
      </c>
      <c r="BH13651" t="s">
        <v>335</v>
      </c>
    </row>
    <row r="13652" spans="59:60" x14ac:dyDescent="0.25">
      <c r="BG13652">
        <v>13651</v>
      </c>
      <c r="BH13652" t="s">
        <v>336</v>
      </c>
    </row>
    <row r="13653" spans="59:60" x14ac:dyDescent="0.25">
      <c r="BG13653">
        <v>13652</v>
      </c>
      <c r="BH13653" t="s">
        <v>337</v>
      </c>
    </row>
    <row r="13654" spans="59:60" x14ac:dyDescent="0.25">
      <c r="BG13654">
        <v>13653</v>
      </c>
      <c r="BH13654" t="s">
        <v>338</v>
      </c>
    </row>
    <row r="13655" spans="59:60" x14ac:dyDescent="0.25">
      <c r="BG13655">
        <v>13654</v>
      </c>
      <c r="BH13655" t="s">
        <v>339</v>
      </c>
    </row>
    <row r="13656" spans="59:60" x14ac:dyDescent="0.25">
      <c r="BG13656">
        <v>13655</v>
      </c>
      <c r="BH13656" t="s">
        <v>340</v>
      </c>
    </row>
    <row r="13657" spans="59:60" x14ac:dyDescent="0.25">
      <c r="BG13657">
        <v>13656</v>
      </c>
      <c r="BH13657" t="s">
        <v>341</v>
      </c>
    </row>
    <row r="13658" spans="59:60" x14ac:dyDescent="0.25">
      <c r="BG13658">
        <v>13657</v>
      </c>
      <c r="BH13658" t="s">
        <v>342</v>
      </c>
    </row>
    <row r="13659" spans="59:60" x14ac:dyDescent="0.25">
      <c r="BG13659">
        <v>13658</v>
      </c>
      <c r="BH13659" t="s">
        <v>343</v>
      </c>
    </row>
    <row r="13660" spans="59:60" x14ac:dyDescent="0.25">
      <c r="BG13660">
        <v>13659</v>
      </c>
      <c r="BH13660" t="s">
        <v>344</v>
      </c>
    </row>
    <row r="13661" spans="59:60" x14ac:dyDescent="0.25">
      <c r="BG13661">
        <v>13660</v>
      </c>
      <c r="BH13661" t="s">
        <v>345</v>
      </c>
    </row>
    <row r="13662" spans="59:60" x14ac:dyDescent="0.25">
      <c r="BG13662">
        <v>13661</v>
      </c>
      <c r="BH13662" t="s">
        <v>346</v>
      </c>
    </row>
    <row r="13663" spans="59:60" x14ac:dyDescent="0.25">
      <c r="BG13663">
        <v>13662</v>
      </c>
      <c r="BH13663" t="s">
        <v>347</v>
      </c>
    </row>
    <row r="13664" spans="59:60" x14ac:dyDescent="0.25">
      <c r="BG13664">
        <v>13663</v>
      </c>
      <c r="BH13664" t="s">
        <v>348</v>
      </c>
    </row>
    <row r="13665" spans="59:60" x14ac:dyDescent="0.25">
      <c r="BG13665">
        <v>13664</v>
      </c>
      <c r="BH13665" t="s">
        <v>349</v>
      </c>
    </row>
    <row r="13666" spans="59:60" x14ac:dyDescent="0.25">
      <c r="BG13666">
        <v>13665</v>
      </c>
      <c r="BH13666" t="s">
        <v>350</v>
      </c>
    </row>
    <row r="13667" spans="59:60" x14ac:dyDescent="0.25">
      <c r="BG13667">
        <v>13666</v>
      </c>
      <c r="BH13667" t="s">
        <v>351</v>
      </c>
    </row>
    <row r="13668" spans="59:60" x14ac:dyDescent="0.25">
      <c r="BG13668">
        <v>13667</v>
      </c>
      <c r="BH13668" t="s">
        <v>352</v>
      </c>
    </row>
    <row r="13669" spans="59:60" x14ac:dyDescent="0.25">
      <c r="BG13669">
        <v>13668</v>
      </c>
      <c r="BH13669" t="s">
        <v>293</v>
      </c>
    </row>
    <row r="13670" spans="59:60" x14ac:dyDescent="0.25">
      <c r="BG13670">
        <v>13669</v>
      </c>
      <c r="BH13670" t="s">
        <v>294</v>
      </c>
    </row>
    <row r="13671" spans="59:60" x14ac:dyDescent="0.25">
      <c r="BG13671">
        <v>13670</v>
      </c>
      <c r="BH13671" t="s">
        <v>295</v>
      </c>
    </row>
    <row r="13672" spans="59:60" x14ac:dyDescent="0.25">
      <c r="BG13672">
        <v>13671</v>
      </c>
      <c r="BH13672" t="s">
        <v>296</v>
      </c>
    </row>
    <row r="13673" spans="59:60" x14ac:dyDescent="0.25">
      <c r="BG13673">
        <v>13672</v>
      </c>
      <c r="BH13673" t="s">
        <v>297</v>
      </c>
    </row>
    <row r="13674" spans="59:60" x14ac:dyDescent="0.25">
      <c r="BG13674">
        <v>13673</v>
      </c>
      <c r="BH13674" t="s">
        <v>298</v>
      </c>
    </row>
    <row r="13675" spans="59:60" x14ac:dyDescent="0.25">
      <c r="BG13675">
        <v>13674</v>
      </c>
      <c r="BH13675" t="s">
        <v>299</v>
      </c>
    </row>
    <row r="13676" spans="59:60" x14ac:dyDescent="0.25">
      <c r="BG13676">
        <v>13675</v>
      </c>
      <c r="BH13676" t="s">
        <v>300</v>
      </c>
    </row>
    <row r="13677" spans="59:60" x14ac:dyDescent="0.25">
      <c r="BG13677">
        <v>13676</v>
      </c>
      <c r="BH13677" t="s">
        <v>301</v>
      </c>
    </row>
    <row r="13678" spans="59:60" x14ac:dyDescent="0.25">
      <c r="BG13678">
        <v>13677</v>
      </c>
      <c r="BH13678" t="s">
        <v>302</v>
      </c>
    </row>
    <row r="13679" spans="59:60" x14ac:dyDescent="0.25">
      <c r="BG13679">
        <v>13678</v>
      </c>
      <c r="BH13679" t="s">
        <v>303</v>
      </c>
    </row>
    <row r="13680" spans="59:60" x14ac:dyDescent="0.25">
      <c r="BG13680">
        <v>13679</v>
      </c>
      <c r="BH13680" t="s">
        <v>304</v>
      </c>
    </row>
    <row r="13681" spans="59:60" x14ac:dyDescent="0.25">
      <c r="BG13681">
        <v>13680</v>
      </c>
      <c r="BH13681" t="s">
        <v>305</v>
      </c>
    </row>
    <row r="13682" spans="59:60" x14ac:dyDescent="0.25">
      <c r="BG13682">
        <v>13681</v>
      </c>
      <c r="BH13682" t="s">
        <v>306</v>
      </c>
    </row>
    <row r="13683" spans="59:60" x14ac:dyDescent="0.25">
      <c r="BG13683">
        <v>13682</v>
      </c>
      <c r="BH13683" t="s">
        <v>307</v>
      </c>
    </row>
    <row r="13684" spans="59:60" x14ac:dyDescent="0.25">
      <c r="BG13684">
        <v>13683</v>
      </c>
      <c r="BH13684" t="s">
        <v>308</v>
      </c>
    </row>
    <row r="13685" spans="59:60" x14ac:dyDescent="0.25">
      <c r="BG13685">
        <v>13684</v>
      </c>
      <c r="BH13685" t="s">
        <v>309</v>
      </c>
    </row>
    <row r="13686" spans="59:60" x14ac:dyDescent="0.25">
      <c r="BG13686">
        <v>13685</v>
      </c>
      <c r="BH13686" t="s">
        <v>310</v>
      </c>
    </row>
    <row r="13687" spans="59:60" x14ac:dyDescent="0.25">
      <c r="BG13687">
        <v>13686</v>
      </c>
      <c r="BH13687" t="s">
        <v>311</v>
      </c>
    </row>
    <row r="13688" spans="59:60" x14ac:dyDescent="0.25">
      <c r="BG13688">
        <v>13687</v>
      </c>
      <c r="BH13688" t="s">
        <v>312</v>
      </c>
    </row>
    <row r="13689" spans="59:60" x14ac:dyDescent="0.25">
      <c r="BG13689">
        <v>13688</v>
      </c>
      <c r="BH13689" t="s">
        <v>313</v>
      </c>
    </row>
    <row r="13690" spans="59:60" x14ac:dyDescent="0.25">
      <c r="BG13690">
        <v>13689</v>
      </c>
      <c r="BH13690" t="s">
        <v>314</v>
      </c>
    </row>
    <row r="13691" spans="59:60" x14ac:dyDescent="0.25">
      <c r="BG13691">
        <v>13690</v>
      </c>
      <c r="BH13691" t="s">
        <v>315</v>
      </c>
    </row>
    <row r="13692" spans="59:60" x14ac:dyDescent="0.25">
      <c r="BG13692">
        <v>13691</v>
      </c>
      <c r="BH13692" t="s">
        <v>316</v>
      </c>
    </row>
    <row r="13693" spans="59:60" x14ac:dyDescent="0.25">
      <c r="BG13693">
        <v>13692</v>
      </c>
      <c r="BH13693" t="s">
        <v>317</v>
      </c>
    </row>
    <row r="13694" spans="59:60" x14ac:dyDescent="0.25">
      <c r="BG13694">
        <v>13693</v>
      </c>
      <c r="BH13694" t="s">
        <v>318</v>
      </c>
    </row>
    <row r="13695" spans="59:60" x14ac:dyDescent="0.25">
      <c r="BG13695">
        <v>13694</v>
      </c>
      <c r="BH13695" t="s">
        <v>319</v>
      </c>
    </row>
    <row r="13696" spans="59:60" x14ac:dyDescent="0.25">
      <c r="BG13696">
        <v>13695</v>
      </c>
      <c r="BH13696" t="s">
        <v>320</v>
      </c>
    </row>
    <row r="13697" spans="59:60" x14ac:dyDescent="0.25">
      <c r="BG13697">
        <v>13696</v>
      </c>
      <c r="BH13697" t="s">
        <v>321</v>
      </c>
    </row>
    <row r="13698" spans="59:60" x14ac:dyDescent="0.25">
      <c r="BG13698">
        <v>13697</v>
      </c>
      <c r="BH13698" t="s">
        <v>322</v>
      </c>
    </row>
    <row r="13699" spans="59:60" x14ac:dyDescent="0.25">
      <c r="BG13699">
        <v>13698</v>
      </c>
      <c r="BH13699" t="s">
        <v>323</v>
      </c>
    </row>
    <row r="13700" spans="59:60" x14ac:dyDescent="0.25">
      <c r="BG13700">
        <v>13699</v>
      </c>
      <c r="BH13700" t="s">
        <v>324</v>
      </c>
    </row>
    <row r="13701" spans="59:60" x14ac:dyDescent="0.25">
      <c r="BG13701">
        <v>13700</v>
      </c>
      <c r="BH13701" t="s">
        <v>325</v>
      </c>
    </row>
    <row r="13702" spans="59:60" x14ac:dyDescent="0.25">
      <c r="BG13702">
        <v>13701</v>
      </c>
      <c r="BH13702" t="s">
        <v>326</v>
      </c>
    </row>
    <row r="13703" spans="59:60" x14ac:dyDescent="0.25">
      <c r="BG13703">
        <v>13702</v>
      </c>
      <c r="BH13703" t="s">
        <v>327</v>
      </c>
    </row>
    <row r="13704" spans="59:60" x14ac:dyDescent="0.25">
      <c r="BG13704">
        <v>13703</v>
      </c>
      <c r="BH13704" t="s">
        <v>328</v>
      </c>
    </row>
    <row r="13705" spans="59:60" x14ac:dyDescent="0.25">
      <c r="BG13705">
        <v>13704</v>
      </c>
      <c r="BH13705" t="s">
        <v>329</v>
      </c>
    </row>
    <row r="13706" spans="59:60" x14ac:dyDescent="0.25">
      <c r="BG13706">
        <v>13705</v>
      </c>
      <c r="BH13706" t="s">
        <v>330</v>
      </c>
    </row>
    <row r="13707" spans="59:60" x14ac:dyDescent="0.25">
      <c r="BG13707">
        <v>13706</v>
      </c>
      <c r="BH13707" t="s">
        <v>331</v>
      </c>
    </row>
    <row r="13708" spans="59:60" x14ac:dyDescent="0.25">
      <c r="BG13708">
        <v>13707</v>
      </c>
      <c r="BH13708" t="s">
        <v>332</v>
      </c>
    </row>
    <row r="13709" spans="59:60" x14ac:dyDescent="0.25">
      <c r="BG13709">
        <v>13708</v>
      </c>
      <c r="BH13709" t="s">
        <v>333</v>
      </c>
    </row>
    <row r="13710" spans="59:60" x14ac:dyDescent="0.25">
      <c r="BG13710">
        <v>13709</v>
      </c>
      <c r="BH13710" t="s">
        <v>334</v>
      </c>
    </row>
    <row r="13711" spans="59:60" x14ac:dyDescent="0.25">
      <c r="BG13711">
        <v>13710</v>
      </c>
      <c r="BH13711" t="s">
        <v>335</v>
      </c>
    </row>
    <row r="13712" spans="59:60" x14ac:dyDescent="0.25">
      <c r="BG13712">
        <v>13711</v>
      </c>
      <c r="BH13712" t="s">
        <v>336</v>
      </c>
    </row>
    <row r="13713" spans="59:60" x14ac:dyDescent="0.25">
      <c r="BG13713">
        <v>13712</v>
      </c>
      <c r="BH13713" t="s">
        <v>337</v>
      </c>
    </row>
    <row r="13714" spans="59:60" x14ac:dyDescent="0.25">
      <c r="BG13714">
        <v>13713</v>
      </c>
      <c r="BH13714" t="s">
        <v>338</v>
      </c>
    </row>
    <row r="13715" spans="59:60" x14ac:dyDescent="0.25">
      <c r="BG13715">
        <v>13714</v>
      </c>
      <c r="BH13715" t="s">
        <v>339</v>
      </c>
    </row>
    <row r="13716" spans="59:60" x14ac:dyDescent="0.25">
      <c r="BG13716">
        <v>13715</v>
      </c>
      <c r="BH13716" t="s">
        <v>340</v>
      </c>
    </row>
    <row r="13717" spans="59:60" x14ac:dyDescent="0.25">
      <c r="BG13717">
        <v>13716</v>
      </c>
      <c r="BH13717" t="s">
        <v>341</v>
      </c>
    </row>
    <row r="13718" spans="59:60" x14ac:dyDescent="0.25">
      <c r="BG13718">
        <v>13717</v>
      </c>
      <c r="BH13718" t="s">
        <v>342</v>
      </c>
    </row>
    <row r="13719" spans="59:60" x14ac:dyDescent="0.25">
      <c r="BG13719">
        <v>13718</v>
      </c>
      <c r="BH13719" t="s">
        <v>343</v>
      </c>
    </row>
    <row r="13720" spans="59:60" x14ac:dyDescent="0.25">
      <c r="BG13720">
        <v>13719</v>
      </c>
      <c r="BH13720" t="s">
        <v>344</v>
      </c>
    </row>
    <row r="13721" spans="59:60" x14ac:dyDescent="0.25">
      <c r="BG13721">
        <v>13720</v>
      </c>
      <c r="BH13721" t="s">
        <v>345</v>
      </c>
    </row>
    <row r="13722" spans="59:60" x14ac:dyDescent="0.25">
      <c r="BG13722">
        <v>13721</v>
      </c>
      <c r="BH13722" t="s">
        <v>346</v>
      </c>
    </row>
    <row r="13723" spans="59:60" x14ac:dyDescent="0.25">
      <c r="BG13723">
        <v>13722</v>
      </c>
      <c r="BH13723" t="s">
        <v>347</v>
      </c>
    </row>
    <row r="13724" spans="59:60" x14ac:dyDescent="0.25">
      <c r="BG13724">
        <v>13723</v>
      </c>
      <c r="BH13724" t="s">
        <v>348</v>
      </c>
    </row>
    <row r="13725" spans="59:60" x14ac:dyDescent="0.25">
      <c r="BG13725">
        <v>13724</v>
      </c>
      <c r="BH13725" t="s">
        <v>349</v>
      </c>
    </row>
    <row r="13726" spans="59:60" x14ac:dyDescent="0.25">
      <c r="BG13726">
        <v>13725</v>
      </c>
      <c r="BH13726" t="s">
        <v>350</v>
      </c>
    </row>
    <row r="13727" spans="59:60" x14ac:dyDescent="0.25">
      <c r="BG13727">
        <v>13726</v>
      </c>
      <c r="BH13727" t="s">
        <v>351</v>
      </c>
    </row>
    <row r="13728" spans="59:60" x14ac:dyDescent="0.25">
      <c r="BG13728">
        <v>13727</v>
      </c>
      <c r="BH13728" t="s">
        <v>352</v>
      </c>
    </row>
    <row r="13729" spans="59:60" x14ac:dyDescent="0.25">
      <c r="BG13729">
        <v>13728</v>
      </c>
      <c r="BH13729" t="s">
        <v>293</v>
      </c>
    </row>
    <row r="13730" spans="59:60" x14ac:dyDescent="0.25">
      <c r="BG13730">
        <v>13729</v>
      </c>
      <c r="BH13730" t="s">
        <v>294</v>
      </c>
    </row>
    <row r="13731" spans="59:60" x14ac:dyDescent="0.25">
      <c r="BG13731">
        <v>13730</v>
      </c>
      <c r="BH13731" t="s">
        <v>295</v>
      </c>
    </row>
    <row r="13732" spans="59:60" x14ac:dyDescent="0.25">
      <c r="BG13732">
        <v>13731</v>
      </c>
      <c r="BH13732" t="s">
        <v>296</v>
      </c>
    </row>
    <row r="13733" spans="59:60" x14ac:dyDescent="0.25">
      <c r="BG13733">
        <v>13732</v>
      </c>
      <c r="BH13733" t="s">
        <v>297</v>
      </c>
    </row>
    <row r="13734" spans="59:60" x14ac:dyDescent="0.25">
      <c r="BG13734">
        <v>13733</v>
      </c>
      <c r="BH13734" t="s">
        <v>298</v>
      </c>
    </row>
    <row r="13735" spans="59:60" x14ac:dyDescent="0.25">
      <c r="BG13735">
        <v>13734</v>
      </c>
      <c r="BH13735" t="s">
        <v>299</v>
      </c>
    </row>
    <row r="13736" spans="59:60" x14ac:dyDescent="0.25">
      <c r="BG13736">
        <v>13735</v>
      </c>
      <c r="BH13736" t="s">
        <v>300</v>
      </c>
    </row>
    <row r="13737" spans="59:60" x14ac:dyDescent="0.25">
      <c r="BG13737">
        <v>13736</v>
      </c>
      <c r="BH13737" t="s">
        <v>301</v>
      </c>
    </row>
    <row r="13738" spans="59:60" x14ac:dyDescent="0.25">
      <c r="BG13738">
        <v>13737</v>
      </c>
      <c r="BH13738" t="s">
        <v>302</v>
      </c>
    </row>
    <row r="13739" spans="59:60" x14ac:dyDescent="0.25">
      <c r="BG13739">
        <v>13738</v>
      </c>
      <c r="BH13739" t="s">
        <v>303</v>
      </c>
    </row>
    <row r="13740" spans="59:60" x14ac:dyDescent="0.25">
      <c r="BG13740">
        <v>13739</v>
      </c>
      <c r="BH13740" t="s">
        <v>304</v>
      </c>
    </row>
    <row r="13741" spans="59:60" x14ac:dyDescent="0.25">
      <c r="BG13741">
        <v>13740</v>
      </c>
      <c r="BH13741" t="s">
        <v>305</v>
      </c>
    </row>
    <row r="13742" spans="59:60" x14ac:dyDescent="0.25">
      <c r="BG13742">
        <v>13741</v>
      </c>
      <c r="BH13742" t="s">
        <v>306</v>
      </c>
    </row>
    <row r="13743" spans="59:60" x14ac:dyDescent="0.25">
      <c r="BG13743">
        <v>13742</v>
      </c>
      <c r="BH13743" t="s">
        <v>307</v>
      </c>
    </row>
    <row r="13744" spans="59:60" x14ac:dyDescent="0.25">
      <c r="BG13744">
        <v>13743</v>
      </c>
      <c r="BH13744" t="s">
        <v>308</v>
      </c>
    </row>
    <row r="13745" spans="59:60" x14ac:dyDescent="0.25">
      <c r="BG13745">
        <v>13744</v>
      </c>
      <c r="BH13745" t="s">
        <v>309</v>
      </c>
    </row>
    <row r="13746" spans="59:60" x14ac:dyDescent="0.25">
      <c r="BG13746">
        <v>13745</v>
      </c>
      <c r="BH13746" t="s">
        <v>310</v>
      </c>
    </row>
    <row r="13747" spans="59:60" x14ac:dyDescent="0.25">
      <c r="BG13747">
        <v>13746</v>
      </c>
      <c r="BH13747" t="s">
        <v>311</v>
      </c>
    </row>
    <row r="13748" spans="59:60" x14ac:dyDescent="0.25">
      <c r="BG13748">
        <v>13747</v>
      </c>
      <c r="BH13748" t="s">
        <v>312</v>
      </c>
    </row>
    <row r="13749" spans="59:60" x14ac:dyDescent="0.25">
      <c r="BG13749">
        <v>13748</v>
      </c>
      <c r="BH13749" t="s">
        <v>313</v>
      </c>
    </row>
    <row r="13750" spans="59:60" x14ac:dyDescent="0.25">
      <c r="BG13750">
        <v>13749</v>
      </c>
      <c r="BH13750" t="s">
        <v>314</v>
      </c>
    </row>
    <row r="13751" spans="59:60" x14ac:dyDescent="0.25">
      <c r="BG13751">
        <v>13750</v>
      </c>
      <c r="BH13751" t="s">
        <v>315</v>
      </c>
    </row>
    <row r="13752" spans="59:60" x14ac:dyDescent="0.25">
      <c r="BG13752">
        <v>13751</v>
      </c>
      <c r="BH13752" t="s">
        <v>316</v>
      </c>
    </row>
    <row r="13753" spans="59:60" x14ac:dyDescent="0.25">
      <c r="BG13753">
        <v>13752</v>
      </c>
      <c r="BH13753" t="s">
        <v>317</v>
      </c>
    </row>
    <row r="13754" spans="59:60" x14ac:dyDescent="0.25">
      <c r="BG13754">
        <v>13753</v>
      </c>
      <c r="BH13754" t="s">
        <v>318</v>
      </c>
    </row>
    <row r="13755" spans="59:60" x14ac:dyDescent="0.25">
      <c r="BG13755">
        <v>13754</v>
      </c>
      <c r="BH13755" t="s">
        <v>319</v>
      </c>
    </row>
    <row r="13756" spans="59:60" x14ac:dyDescent="0.25">
      <c r="BG13756">
        <v>13755</v>
      </c>
      <c r="BH13756" t="s">
        <v>320</v>
      </c>
    </row>
    <row r="13757" spans="59:60" x14ac:dyDescent="0.25">
      <c r="BG13757">
        <v>13756</v>
      </c>
      <c r="BH13757" t="s">
        <v>321</v>
      </c>
    </row>
    <row r="13758" spans="59:60" x14ac:dyDescent="0.25">
      <c r="BG13758">
        <v>13757</v>
      </c>
      <c r="BH13758" t="s">
        <v>322</v>
      </c>
    </row>
    <row r="13759" spans="59:60" x14ac:dyDescent="0.25">
      <c r="BG13759">
        <v>13758</v>
      </c>
      <c r="BH13759" t="s">
        <v>323</v>
      </c>
    </row>
    <row r="13760" spans="59:60" x14ac:dyDescent="0.25">
      <c r="BG13760">
        <v>13759</v>
      </c>
      <c r="BH13760" t="s">
        <v>324</v>
      </c>
    </row>
    <row r="13761" spans="59:60" x14ac:dyDescent="0.25">
      <c r="BG13761">
        <v>13760</v>
      </c>
      <c r="BH13761" t="s">
        <v>325</v>
      </c>
    </row>
    <row r="13762" spans="59:60" x14ac:dyDescent="0.25">
      <c r="BG13762">
        <v>13761</v>
      </c>
      <c r="BH13762" t="s">
        <v>326</v>
      </c>
    </row>
    <row r="13763" spans="59:60" x14ac:dyDescent="0.25">
      <c r="BG13763">
        <v>13762</v>
      </c>
      <c r="BH13763" t="s">
        <v>327</v>
      </c>
    </row>
    <row r="13764" spans="59:60" x14ac:dyDescent="0.25">
      <c r="BG13764">
        <v>13763</v>
      </c>
      <c r="BH13764" t="s">
        <v>328</v>
      </c>
    </row>
    <row r="13765" spans="59:60" x14ac:dyDescent="0.25">
      <c r="BG13765">
        <v>13764</v>
      </c>
      <c r="BH13765" t="s">
        <v>329</v>
      </c>
    </row>
    <row r="13766" spans="59:60" x14ac:dyDescent="0.25">
      <c r="BG13766">
        <v>13765</v>
      </c>
      <c r="BH13766" t="s">
        <v>330</v>
      </c>
    </row>
    <row r="13767" spans="59:60" x14ac:dyDescent="0.25">
      <c r="BG13767">
        <v>13766</v>
      </c>
      <c r="BH13767" t="s">
        <v>331</v>
      </c>
    </row>
    <row r="13768" spans="59:60" x14ac:dyDescent="0.25">
      <c r="BG13768">
        <v>13767</v>
      </c>
      <c r="BH13768" t="s">
        <v>332</v>
      </c>
    </row>
    <row r="13769" spans="59:60" x14ac:dyDescent="0.25">
      <c r="BG13769">
        <v>13768</v>
      </c>
      <c r="BH13769" t="s">
        <v>333</v>
      </c>
    </row>
    <row r="13770" spans="59:60" x14ac:dyDescent="0.25">
      <c r="BG13770">
        <v>13769</v>
      </c>
      <c r="BH13770" t="s">
        <v>334</v>
      </c>
    </row>
    <row r="13771" spans="59:60" x14ac:dyDescent="0.25">
      <c r="BG13771">
        <v>13770</v>
      </c>
      <c r="BH13771" t="s">
        <v>335</v>
      </c>
    </row>
    <row r="13772" spans="59:60" x14ac:dyDescent="0.25">
      <c r="BG13772">
        <v>13771</v>
      </c>
      <c r="BH13772" t="s">
        <v>336</v>
      </c>
    </row>
    <row r="13773" spans="59:60" x14ac:dyDescent="0.25">
      <c r="BG13773">
        <v>13772</v>
      </c>
      <c r="BH13773" t="s">
        <v>337</v>
      </c>
    </row>
    <row r="13774" spans="59:60" x14ac:dyDescent="0.25">
      <c r="BG13774">
        <v>13773</v>
      </c>
      <c r="BH13774" t="s">
        <v>338</v>
      </c>
    </row>
    <row r="13775" spans="59:60" x14ac:dyDescent="0.25">
      <c r="BG13775">
        <v>13774</v>
      </c>
      <c r="BH13775" t="s">
        <v>339</v>
      </c>
    </row>
    <row r="13776" spans="59:60" x14ac:dyDescent="0.25">
      <c r="BG13776">
        <v>13775</v>
      </c>
      <c r="BH13776" t="s">
        <v>340</v>
      </c>
    </row>
    <row r="13777" spans="59:60" x14ac:dyDescent="0.25">
      <c r="BG13777">
        <v>13776</v>
      </c>
      <c r="BH13777" t="s">
        <v>341</v>
      </c>
    </row>
    <row r="13778" spans="59:60" x14ac:dyDescent="0.25">
      <c r="BG13778">
        <v>13777</v>
      </c>
      <c r="BH13778" t="s">
        <v>342</v>
      </c>
    </row>
    <row r="13779" spans="59:60" x14ac:dyDescent="0.25">
      <c r="BG13779">
        <v>13778</v>
      </c>
      <c r="BH13779" t="s">
        <v>343</v>
      </c>
    </row>
    <row r="13780" spans="59:60" x14ac:dyDescent="0.25">
      <c r="BG13780">
        <v>13779</v>
      </c>
      <c r="BH13780" t="s">
        <v>344</v>
      </c>
    </row>
    <row r="13781" spans="59:60" x14ac:dyDescent="0.25">
      <c r="BG13781">
        <v>13780</v>
      </c>
      <c r="BH13781" t="s">
        <v>345</v>
      </c>
    </row>
    <row r="13782" spans="59:60" x14ac:dyDescent="0.25">
      <c r="BG13782">
        <v>13781</v>
      </c>
      <c r="BH13782" t="s">
        <v>346</v>
      </c>
    </row>
    <row r="13783" spans="59:60" x14ac:dyDescent="0.25">
      <c r="BG13783">
        <v>13782</v>
      </c>
      <c r="BH13783" t="s">
        <v>347</v>
      </c>
    </row>
    <row r="13784" spans="59:60" x14ac:dyDescent="0.25">
      <c r="BG13784">
        <v>13783</v>
      </c>
      <c r="BH13784" t="s">
        <v>348</v>
      </c>
    </row>
    <row r="13785" spans="59:60" x14ac:dyDescent="0.25">
      <c r="BG13785">
        <v>13784</v>
      </c>
      <c r="BH13785" t="s">
        <v>349</v>
      </c>
    </row>
    <row r="13786" spans="59:60" x14ac:dyDescent="0.25">
      <c r="BG13786">
        <v>13785</v>
      </c>
      <c r="BH13786" t="s">
        <v>350</v>
      </c>
    </row>
    <row r="13787" spans="59:60" x14ac:dyDescent="0.25">
      <c r="BG13787">
        <v>13786</v>
      </c>
      <c r="BH13787" t="s">
        <v>351</v>
      </c>
    </row>
    <row r="13788" spans="59:60" x14ac:dyDescent="0.25">
      <c r="BG13788">
        <v>13787</v>
      </c>
      <c r="BH13788" t="s">
        <v>352</v>
      </c>
    </row>
    <row r="13789" spans="59:60" x14ac:dyDescent="0.25">
      <c r="BG13789">
        <v>13788</v>
      </c>
      <c r="BH13789" t="s">
        <v>293</v>
      </c>
    </row>
    <row r="13790" spans="59:60" x14ac:dyDescent="0.25">
      <c r="BG13790">
        <v>13789</v>
      </c>
      <c r="BH13790" t="s">
        <v>294</v>
      </c>
    </row>
    <row r="13791" spans="59:60" x14ac:dyDescent="0.25">
      <c r="BG13791">
        <v>13790</v>
      </c>
      <c r="BH13791" t="s">
        <v>295</v>
      </c>
    </row>
    <row r="13792" spans="59:60" x14ac:dyDescent="0.25">
      <c r="BG13792">
        <v>13791</v>
      </c>
      <c r="BH13792" t="s">
        <v>296</v>
      </c>
    </row>
    <row r="13793" spans="59:60" x14ac:dyDescent="0.25">
      <c r="BG13793">
        <v>13792</v>
      </c>
      <c r="BH13793" t="s">
        <v>297</v>
      </c>
    </row>
    <row r="13794" spans="59:60" x14ac:dyDescent="0.25">
      <c r="BG13794">
        <v>13793</v>
      </c>
      <c r="BH13794" t="s">
        <v>298</v>
      </c>
    </row>
    <row r="13795" spans="59:60" x14ac:dyDescent="0.25">
      <c r="BG13795">
        <v>13794</v>
      </c>
      <c r="BH13795" t="s">
        <v>299</v>
      </c>
    </row>
    <row r="13796" spans="59:60" x14ac:dyDescent="0.25">
      <c r="BG13796">
        <v>13795</v>
      </c>
      <c r="BH13796" t="s">
        <v>300</v>
      </c>
    </row>
    <row r="13797" spans="59:60" x14ac:dyDescent="0.25">
      <c r="BG13797">
        <v>13796</v>
      </c>
      <c r="BH13797" t="s">
        <v>301</v>
      </c>
    </row>
    <row r="13798" spans="59:60" x14ac:dyDescent="0.25">
      <c r="BG13798">
        <v>13797</v>
      </c>
      <c r="BH13798" t="s">
        <v>302</v>
      </c>
    </row>
    <row r="13799" spans="59:60" x14ac:dyDescent="0.25">
      <c r="BG13799">
        <v>13798</v>
      </c>
      <c r="BH13799" t="s">
        <v>303</v>
      </c>
    </row>
    <row r="13800" spans="59:60" x14ac:dyDescent="0.25">
      <c r="BG13800">
        <v>13799</v>
      </c>
      <c r="BH13800" t="s">
        <v>304</v>
      </c>
    </row>
    <row r="13801" spans="59:60" x14ac:dyDescent="0.25">
      <c r="BG13801">
        <v>13800</v>
      </c>
      <c r="BH13801" t="s">
        <v>305</v>
      </c>
    </row>
    <row r="13802" spans="59:60" x14ac:dyDescent="0.25">
      <c r="BG13802">
        <v>13801</v>
      </c>
      <c r="BH13802" t="s">
        <v>306</v>
      </c>
    </row>
    <row r="13803" spans="59:60" x14ac:dyDescent="0.25">
      <c r="BG13803">
        <v>13802</v>
      </c>
      <c r="BH13803" t="s">
        <v>307</v>
      </c>
    </row>
    <row r="13804" spans="59:60" x14ac:dyDescent="0.25">
      <c r="BG13804">
        <v>13803</v>
      </c>
      <c r="BH13804" t="s">
        <v>308</v>
      </c>
    </row>
    <row r="13805" spans="59:60" x14ac:dyDescent="0.25">
      <c r="BG13805">
        <v>13804</v>
      </c>
      <c r="BH13805" t="s">
        <v>309</v>
      </c>
    </row>
    <row r="13806" spans="59:60" x14ac:dyDescent="0.25">
      <c r="BG13806">
        <v>13805</v>
      </c>
      <c r="BH13806" t="s">
        <v>310</v>
      </c>
    </row>
    <row r="13807" spans="59:60" x14ac:dyDescent="0.25">
      <c r="BG13807">
        <v>13806</v>
      </c>
      <c r="BH13807" t="s">
        <v>311</v>
      </c>
    </row>
    <row r="13808" spans="59:60" x14ac:dyDescent="0.25">
      <c r="BG13808">
        <v>13807</v>
      </c>
      <c r="BH13808" t="s">
        <v>312</v>
      </c>
    </row>
    <row r="13809" spans="59:60" x14ac:dyDescent="0.25">
      <c r="BG13809">
        <v>13808</v>
      </c>
      <c r="BH13809" t="s">
        <v>313</v>
      </c>
    </row>
    <row r="13810" spans="59:60" x14ac:dyDescent="0.25">
      <c r="BG13810">
        <v>13809</v>
      </c>
      <c r="BH13810" t="s">
        <v>314</v>
      </c>
    </row>
    <row r="13811" spans="59:60" x14ac:dyDescent="0.25">
      <c r="BG13811">
        <v>13810</v>
      </c>
      <c r="BH13811" t="s">
        <v>315</v>
      </c>
    </row>
    <row r="13812" spans="59:60" x14ac:dyDescent="0.25">
      <c r="BG13812">
        <v>13811</v>
      </c>
      <c r="BH13812" t="s">
        <v>316</v>
      </c>
    </row>
    <row r="13813" spans="59:60" x14ac:dyDescent="0.25">
      <c r="BG13813">
        <v>13812</v>
      </c>
      <c r="BH13813" t="s">
        <v>317</v>
      </c>
    </row>
    <row r="13814" spans="59:60" x14ac:dyDescent="0.25">
      <c r="BG13814">
        <v>13813</v>
      </c>
      <c r="BH13814" t="s">
        <v>318</v>
      </c>
    </row>
    <row r="13815" spans="59:60" x14ac:dyDescent="0.25">
      <c r="BG13815">
        <v>13814</v>
      </c>
      <c r="BH13815" t="s">
        <v>319</v>
      </c>
    </row>
    <row r="13816" spans="59:60" x14ac:dyDescent="0.25">
      <c r="BG13816">
        <v>13815</v>
      </c>
      <c r="BH13816" t="s">
        <v>320</v>
      </c>
    </row>
    <row r="13817" spans="59:60" x14ac:dyDescent="0.25">
      <c r="BG13817">
        <v>13816</v>
      </c>
      <c r="BH13817" t="s">
        <v>321</v>
      </c>
    </row>
    <row r="13818" spans="59:60" x14ac:dyDescent="0.25">
      <c r="BG13818">
        <v>13817</v>
      </c>
      <c r="BH13818" t="s">
        <v>322</v>
      </c>
    </row>
    <row r="13819" spans="59:60" x14ac:dyDescent="0.25">
      <c r="BG13819">
        <v>13818</v>
      </c>
      <c r="BH13819" t="s">
        <v>323</v>
      </c>
    </row>
    <row r="13820" spans="59:60" x14ac:dyDescent="0.25">
      <c r="BG13820">
        <v>13819</v>
      </c>
      <c r="BH13820" t="s">
        <v>324</v>
      </c>
    </row>
    <row r="13821" spans="59:60" x14ac:dyDescent="0.25">
      <c r="BG13821">
        <v>13820</v>
      </c>
      <c r="BH13821" t="s">
        <v>325</v>
      </c>
    </row>
    <row r="13822" spans="59:60" x14ac:dyDescent="0.25">
      <c r="BG13822">
        <v>13821</v>
      </c>
      <c r="BH13822" t="s">
        <v>326</v>
      </c>
    </row>
    <row r="13823" spans="59:60" x14ac:dyDescent="0.25">
      <c r="BG13823">
        <v>13822</v>
      </c>
      <c r="BH13823" t="s">
        <v>327</v>
      </c>
    </row>
    <row r="13824" spans="59:60" x14ac:dyDescent="0.25">
      <c r="BG13824">
        <v>13823</v>
      </c>
      <c r="BH13824" t="s">
        <v>328</v>
      </c>
    </row>
    <row r="13825" spans="59:60" x14ac:dyDescent="0.25">
      <c r="BG13825">
        <v>13824</v>
      </c>
      <c r="BH13825" t="s">
        <v>329</v>
      </c>
    </row>
    <row r="13826" spans="59:60" x14ac:dyDescent="0.25">
      <c r="BG13826">
        <v>13825</v>
      </c>
      <c r="BH13826" t="s">
        <v>330</v>
      </c>
    </row>
    <row r="13827" spans="59:60" x14ac:dyDescent="0.25">
      <c r="BG13827">
        <v>13826</v>
      </c>
      <c r="BH13827" t="s">
        <v>331</v>
      </c>
    </row>
    <row r="13828" spans="59:60" x14ac:dyDescent="0.25">
      <c r="BG13828">
        <v>13827</v>
      </c>
      <c r="BH13828" t="s">
        <v>332</v>
      </c>
    </row>
    <row r="13829" spans="59:60" x14ac:dyDescent="0.25">
      <c r="BG13829">
        <v>13828</v>
      </c>
      <c r="BH13829" t="s">
        <v>333</v>
      </c>
    </row>
    <row r="13830" spans="59:60" x14ac:dyDescent="0.25">
      <c r="BG13830">
        <v>13829</v>
      </c>
      <c r="BH13830" t="s">
        <v>334</v>
      </c>
    </row>
    <row r="13831" spans="59:60" x14ac:dyDescent="0.25">
      <c r="BG13831">
        <v>13830</v>
      </c>
      <c r="BH13831" t="s">
        <v>335</v>
      </c>
    </row>
    <row r="13832" spans="59:60" x14ac:dyDescent="0.25">
      <c r="BG13832">
        <v>13831</v>
      </c>
      <c r="BH13832" t="s">
        <v>336</v>
      </c>
    </row>
    <row r="13833" spans="59:60" x14ac:dyDescent="0.25">
      <c r="BG13833">
        <v>13832</v>
      </c>
      <c r="BH13833" t="s">
        <v>337</v>
      </c>
    </row>
    <row r="13834" spans="59:60" x14ac:dyDescent="0.25">
      <c r="BG13834">
        <v>13833</v>
      </c>
      <c r="BH13834" t="s">
        <v>338</v>
      </c>
    </row>
    <row r="13835" spans="59:60" x14ac:dyDescent="0.25">
      <c r="BG13835">
        <v>13834</v>
      </c>
      <c r="BH13835" t="s">
        <v>339</v>
      </c>
    </row>
    <row r="13836" spans="59:60" x14ac:dyDescent="0.25">
      <c r="BG13836">
        <v>13835</v>
      </c>
      <c r="BH13836" t="s">
        <v>340</v>
      </c>
    </row>
    <row r="13837" spans="59:60" x14ac:dyDescent="0.25">
      <c r="BG13837">
        <v>13836</v>
      </c>
      <c r="BH13837" t="s">
        <v>341</v>
      </c>
    </row>
    <row r="13838" spans="59:60" x14ac:dyDescent="0.25">
      <c r="BG13838">
        <v>13837</v>
      </c>
      <c r="BH13838" t="s">
        <v>342</v>
      </c>
    </row>
    <row r="13839" spans="59:60" x14ac:dyDescent="0.25">
      <c r="BG13839">
        <v>13838</v>
      </c>
      <c r="BH13839" t="s">
        <v>343</v>
      </c>
    </row>
    <row r="13840" spans="59:60" x14ac:dyDescent="0.25">
      <c r="BG13840">
        <v>13839</v>
      </c>
      <c r="BH13840" t="s">
        <v>344</v>
      </c>
    </row>
    <row r="13841" spans="59:60" x14ac:dyDescent="0.25">
      <c r="BG13841">
        <v>13840</v>
      </c>
      <c r="BH13841" t="s">
        <v>345</v>
      </c>
    </row>
    <row r="13842" spans="59:60" x14ac:dyDescent="0.25">
      <c r="BG13842">
        <v>13841</v>
      </c>
      <c r="BH13842" t="s">
        <v>346</v>
      </c>
    </row>
    <row r="13843" spans="59:60" x14ac:dyDescent="0.25">
      <c r="BG13843">
        <v>13842</v>
      </c>
      <c r="BH13843" t="s">
        <v>347</v>
      </c>
    </row>
    <row r="13844" spans="59:60" x14ac:dyDescent="0.25">
      <c r="BG13844">
        <v>13843</v>
      </c>
      <c r="BH13844" t="s">
        <v>348</v>
      </c>
    </row>
    <row r="13845" spans="59:60" x14ac:dyDescent="0.25">
      <c r="BG13845">
        <v>13844</v>
      </c>
      <c r="BH13845" t="s">
        <v>349</v>
      </c>
    </row>
    <row r="13846" spans="59:60" x14ac:dyDescent="0.25">
      <c r="BG13846">
        <v>13845</v>
      </c>
      <c r="BH13846" t="s">
        <v>350</v>
      </c>
    </row>
    <row r="13847" spans="59:60" x14ac:dyDescent="0.25">
      <c r="BG13847">
        <v>13846</v>
      </c>
      <c r="BH13847" t="s">
        <v>351</v>
      </c>
    </row>
    <row r="13848" spans="59:60" x14ac:dyDescent="0.25">
      <c r="BG13848">
        <v>13847</v>
      </c>
      <c r="BH13848" t="s">
        <v>352</v>
      </c>
    </row>
    <row r="13849" spans="59:60" x14ac:dyDescent="0.25">
      <c r="BG13849">
        <v>13848</v>
      </c>
      <c r="BH13849" t="s">
        <v>293</v>
      </c>
    </row>
    <row r="13850" spans="59:60" x14ac:dyDescent="0.25">
      <c r="BG13850">
        <v>13849</v>
      </c>
      <c r="BH13850" t="s">
        <v>294</v>
      </c>
    </row>
    <row r="13851" spans="59:60" x14ac:dyDescent="0.25">
      <c r="BG13851">
        <v>13850</v>
      </c>
      <c r="BH13851" t="s">
        <v>295</v>
      </c>
    </row>
    <row r="13852" spans="59:60" x14ac:dyDescent="0.25">
      <c r="BG13852">
        <v>13851</v>
      </c>
      <c r="BH13852" t="s">
        <v>296</v>
      </c>
    </row>
    <row r="13853" spans="59:60" x14ac:dyDescent="0.25">
      <c r="BG13853">
        <v>13852</v>
      </c>
      <c r="BH13853" t="s">
        <v>297</v>
      </c>
    </row>
    <row r="13854" spans="59:60" x14ac:dyDescent="0.25">
      <c r="BG13854">
        <v>13853</v>
      </c>
      <c r="BH13854" t="s">
        <v>298</v>
      </c>
    </row>
    <row r="13855" spans="59:60" x14ac:dyDescent="0.25">
      <c r="BG13855">
        <v>13854</v>
      </c>
      <c r="BH13855" t="s">
        <v>299</v>
      </c>
    </row>
    <row r="13856" spans="59:60" x14ac:dyDescent="0.25">
      <c r="BG13856">
        <v>13855</v>
      </c>
      <c r="BH13856" t="s">
        <v>300</v>
      </c>
    </row>
    <row r="13857" spans="59:60" x14ac:dyDescent="0.25">
      <c r="BG13857">
        <v>13856</v>
      </c>
      <c r="BH13857" t="s">
        <v>301</v>
      </c>
    </row>
    <row r="13858" spans="59:60" x14ac:dyDescent="0.25">
      <c r="BG13858">
        <v>13857</v>
      </c>
      <c r="BH13858" t="s">
        <v>302</v>
      </c>
    </row>
    <row r="13859" spans="59:60" x14ac:dyDescent="0.25">
      <c r="BG13859">
        <v>13858</v>
      </c>
      <c r="BH13859" t="s">
        <v>303</v>
      </c>
    </row>
    <row r="13860" spans="59:60" x14ac:dyDescent="0.25">
      <c r="BG13860">
        <v>13859</v>
      </c>
      <c r="BH13860" t="s">
        <v>304</v>
      </c>
    </row>
    <row r="13861" spans="59:60" x14ac:dyDescent="0.25">
      <c r="BG13861">
        <v>13860</v>
      </c>
      <c r="BH13861" t="s">
        <v>305</v>
      </c>
    </row>
    <row r="13862" spans="59:60" x14ac:dyDescent="0.25">
      <c r="BG13862">
        <v>13861</v>
      </c>
      <c r="BH13862" t="s">
        <v>306</v>
      </c>
    </row>
    <row r="13863" spans="59:60" x14ac:dyDescent="0.25">
      <c r="BG13863">
        <v>13862</v>
      </c>
      <c r="BH13863" t="s">
        <v>307</v>
      </c>
    </row>
    <row r="13864" spans="59:60" x14ac:dyDescent="0.25">
      <c r="BG13864">
        <v>13863</v>
      </c>
      <c r="BH13864" t="s">
        <v>308</v>
      </c>
    </row>
    <row r="13865" spans="59:60" x14ac:dyDescent="0.25">
      <c r="BG13865">
        <v>13864</v>
      </c>
      <c r="BH13865" t="s">
        <v>309</v>
      </c>
    </row>
    <row r="13866" spans="59:60" x14ac:dyDescent="0.25">
      <c r="BG13866">
        <v>13865</v>
      </c>
      <c r="BH13866" t="s">
        <v>310</v>
      </c>
    </row>
    <row r="13867" spans="59:60" x14ac:dyDescent="0.25">
      <c r="BG13867">
        <v>13866</v>
      </c>
      <c r="BH13867" t="s">
        <v>311</v>
      </c>
    </row>
    <row r="13868" spans="59:60" x14ac:dyDescent="0.25">
      <c r="BG13868">
        <v>13867</v>
      </c>
      <c r="BH13868" t="s">
        <v>312</v>
      </c>
    </row>
    <row r="13869" spans="59:60" x14ac:dyDescent="0.25">
      <c r="BG13869">
        <v>13868</v>
      </c>
      <c r="BH13869" t="s">
        <v>313</v>
      </c>
    </row>
    <row r="13870" spans="59:60" x14ac:dyDescent="0.25">
      <c r="BG13870">
        <v>13869</v>
      </c>
      <c r="BH13870" t="s">
        <v>314</v>
      </c>
    </row>
    <row r="13871" spans="59:60" x14ac:dyDescent="0.25">
      <c r="BG13871">
        <v>13870</v>
      </c>
      <c r="BH13871" t="s">
        <v>315</v>
      </c>
    </row>
    <row r="13872" spans="59:60" x14ac:dyDescent="0.25">
      <c r="BG13872">
        <v>13871</v>
      </c>
      <c r="BH13872" t="s">
        <v>316</v>
      </c>
    </row>
    <row r="13873" spans="59:60" x14ac:dyDescent="0.25">
      <c r="BG13873">
        <v>13872</v>
      </c>
      <c r="BH13873" t="s">
        <v>317</v>
      </c>
    </row>
    <row r="13874" spans="59:60" x14ac:dyDescent="0.25">
      <c r="BG13874">
        <v>13873</v>
      </c>
      <c r="BH13874" t="s">
        <v>318</v>
      </c>
    </row>
    <row r="13875" spans="59:60" x14ac:dyDescent="0.25">
      <c r="BG13875">
        <v>13874</v>
      </c>
      <c r="BH13875" t="s">
        <v>319</v>
      </c>
    </row>
    <row r="13876" spans="59:60" x14ac:dyDescent="0.25">
      <c r="BG13876">
        <v>13875</v>
      </c>
      <c r="BH13876" t="s">
        <v>320</v>
      </c>
    </row>
    <row r="13877" spans="59:60" x14ac:dyDescent="0.25">
      <c r="BG13877">
        <v>13876</v>
      </c>
      <c r="BH13877" t="s">
        <v>321</v>
      </c>
    </row>
    <row r="13878" spans="59:60" x14ac:dyDescent="0.25">
      <c r="BG13878">
        <v>13877</v>
      </c>
      <c r="BH13878" t="s">
        <v>322</v>
      </c>
    </row>
    <row r="13879" spans="59:60" x14ac:dyDescent="0.25">
      <c r="BG13879">
        <v>13878</v>
      </c>
      <c r="BH13879" t="s">
        <v>323</v>
      </c>
    </row>
    <row r="13880" spans="59:60" x14ac:dyDescent="0.25">
      <c r="BG13880">
        <v>13879</v>
      </c>
      <c r="BH13880" t="s">
        <v>324</v>
      </c>
    </row>
    <row r="13881" spans="59:60" x14ac:dyDescent="0.25">
      <c r="BG13881">
        <v>13880</v>
      </c>
      <c r="BH13881" t="s">
        <v>325</v>
      </c>
    </row>
    <row r="13882" spans="59:60" x14ac:dyDescent="0.25">
      <c r="BG13882">
        <v>13881</v>
      </c>
      <c r="BH13882" t="s">
        <v>326</v>
      </c>
    </row>
    <row r="13883" spans="59:60" x14ac:dyDescent="0.25">
      <c r="BG13883">
        <v>13882</v>
      </c>
      <c r="BH13883" t="s">
        <v>327</v>
      </c>
    </row>
    <row r="13884" spans="59:60" x14ac:dyDescent="0.25">
      <c r="BG13884">
        <v>13883</v>
      </c>
      <c r="BH13884" t="s">
        <v>328</v>
      </c>
    </row>
    <row r="13885" spans="59:60" x14ac:dyDescent="0.25">
      <c r="BG13885">
        <v>13884</v>
      </c>
      <c r="BH13885" t="s">
        <v>329</v>
      </c>
    </row>
    <row r="13886" spans="59:60" x14ac:dyDescent="0.25">
      <c r="BG13886">
        <v>13885</v>
      </c>
      <c r="BH13886" t="s">
        <v>330</v>
      </c>
    </row>
    <row r="13887" spans="59:60" x14ac:dyDescent="0.25">
      <c r="BG13887">
        <v>13886</v>
      </c>
      <c r="BH13887" t="s">
        <v>331</v>
      </c>
    </row>
    <row r="13888" spans="59:60" x14ac:dyDescent="0.25">
      <c r="BG13888">
        <v>13887</v>
      </c>
      <c r="BH13888" t="s">
        <v>332</v>
      </c>
    </row>
    <row r="13889" spans="59:60" x14ac:dyDescent="0.25">
      <c r="BG13889">
        <v>13888</v>
      </c>
      <c r="BH13889" t="s">
        <v>333</v>
      </c>
    </row>
    <row r="13890" spans="59:60" x14ac:dyDescent="0.25">
      <c r="BG13890">
        <v>13889</v>
      </c>
      <c r="BH13890" t="s">
        <v>334</v>
      </c>
    </row>
    <row r="13891" spans="59:60" x14ac:dyDescent="0.25">
      <c r="BG13891">
        <v>13890</v>
      </c>
      <c r="BH13891" t="s">
        <v>335</v>
      </c>
    </row>
    <row r="13892" spans="59:60" x14ac:dyDescent="0.25">
      <c r="BG13892">
        <v>13891</v>
      </c>
      <c r="BH13892" t="s">
        <v>336</v>
      </c>
    </row>
    <row r="13893" spans="59:60" x14ac:dyDescent="0.25">
      <c r="BG13893">
        <v>13892</v>
      </c>
      <c r="BH13893" t="s">
        <v>337</v>
      </c>
    </row>
    <row r="13894" spans="59:60" x14ac:dyDescent="0.25">
      <c r="BG13894">
        <v>13893</v>
      </c>
      <c r="BH13894" t="s">
        <v>338</v>
      </c>
    </row>
    <row r="13895" spans="59:60" x14ac:dyDescent="0.25">
      <c r="BG13895">
        <v>13894</v>
      </c>
      <c r="BH13895" t="s">
        <v>339</v>
      </c>
    </row>
    <row r="13896" spans="59:60" x14ac:dyDescent="0.25">
      <c r="BG13896">
        <v>13895</v>
      </c>
      <c r="BH13896" t="s">
        <v>340</v>
      </c>
    </row>
    <row r="13897" spans="59:60" x14ac:dyDescent="0.25">
      <c r="BG13897">
        <v>13896</v>
      </c>
      <c r="BH13897" t="s">
        <v>341</v>
      </c>
    </row>
    <row r="13898" spans="59:60" x14ac:dyDescent="0.25">
      <c r="BG13898">
        <v>13897</v>
      </c>
      <c r="BH13898" t="s">
        <v>342</v>
      </c>
    </row>
    <row r="13899" spans="59:60" x14ac:dyDescent="0.25">
      <c r="BG13899">
        <v>13898</v>
      </c>
      <c r="BH13899" t="s">
        <v>343</v>
      </c>
    </row>
    <row r="13900" spans="59:60" x14ac:dyDescent="0.25">
      <c r="BG13900">
        <v>13899</v>
      </c>
      <c r="BH13900" t="s">
        <v>344</v>
      </c>
    </row>
    <row r="13901" spans="59:60" x14ac:dyDescent="0.25">
      <c r="BG13901">
        <v>13900</v>
      </c>
      <c r="BH13901" t="s">
        <v>345</v>
      </c>
    </row>
    <row r="13902" spans="59:60" x14ac:dyDescent="0.25">
      <c r="BG13902">
        <v>13901</v>
      </c>
      <c r="BH13902" t="s">
        <v>346</v>
      </c>
    </row>
    <row r="13903" spans="59:60" x14ac:dyDescent="0.25">
      <c r="BG13903">
        <v>13902</v>
      </c>
      <c r="BH13903" t="s">
        <v>347</v>
      </c>
    </row>
    <row r="13904" spans="59:60" x14ac:dyDescent="0.25">
      <c r="BG13904">
        <v>13903</v>
      </c>
      <c r="BH13904" t="s">
        <v>348</v>
      </c>
    </row>
    <row r="13905" spans="59:60" x14ac:dyDescent="0.25">
      <c r="BG13905">
        <v>13904</v>
      </c>
      <c r="BH13905" t="s">
        <v>349</v>
      </c>
    </row>
    <row r="13906" spans="59:60" x14ac:dyDescent="0.25">
      <c r="BG13906">
        <v>13905</v>
      </c>
      <c r="BH13906" t="s">
        <v>350</v>
      </c>
    </row>
    <row r="13907" spans="59:60" x14ac:dyDescent="0.25">
      <c r="BG13907">
        <v>13906</v>
      </c>
      <c r="BH13907" t="s">
        <v>351</v>
      </c>
    </row>
    <row r="13908" spans="59:60" x14ac:dyDescent="0.25">
      <c r="BG13908">
        <v>13907</v>
      </c>
      <c r="BH13908" t="s">
        <v>352</v>
      </c>
    </row>
    <row r="13909" spans="59:60" x14ac:dyDescent="0.25">
      <c r="BG13909">
        <v>13908</v>
      </c>
      <c r="BH13909" t="s">
        <v>293</v>
      </c>
    </row>
    <row r="13910" spans="59:60" x14ac:dyDescent="0.25">
      <c r="BG13910">
        <v>13909</v>
      </c>
      <c r="BH13910" t="s">
        <v>294</v>
      </c>
    </row>
    <row r="13911" spans="59:60" x14ac:dyDescent="0.25">
      <c r="BG13911">
        <v>13910</v>
      </c>
      <c r="BH13911" t="s">
        <v>295</v>
      </c>
    </row>
    <row r="13912" spans="59:60" x14ac:dyDescent="0.25">
      <c r="BG13912">
        <v>13911</v>
      </c>
      <c r="BH13912" t="s">
        <v>296</v>
      </c>
    </row>
    <row r="13913" spans="59:60" x14ac:dyDescent="0.25">
      <c r="BG13913">
        <v>13912</v>
      </c>
      <c r="BH13913" t="s">
        <v>297</v>
      </c>
    </row>
    <row r="13914" spans="59:60" x14ac:dyDescent="0.25">
      <c r="BG13914">
        <v>13913</v>
      </c>
      <c r="BH13914" t="s">
        <v>298</v>
      </c>
    </row>
    <row r="13915" spans="59:60" x14ac:dyDescent="0.25">
      <c r="BG13915">
        <v>13914</v>
      </c>
      <c r="BH13915" t="s">
        <v>299</v>
      </c>
    </row>
    <row r="13916" spans="59:60" x14ac:dyDescent="0.25">
      <c r="BG13916">
        <v>13915</v>
      </c>
      <c r="BH13916" t="s">
        <v>300</v>
      </c>
    </row>
    <row r="13917" spans="59:60" x14ac:dyDescent="0.25">
      <c r="BG13917">
        <v>13916</v>
      </c>
      <c r="BH13917" t="s">
        <v>301</v>
      </c>
    </row>
    <row r="13918" spans="59:60" x14ac:dyDescent="0.25">
      <c r="BG13918">
        <v>13917</v>
      </c>
      <c r="BH13918" t="s">
        <v>302</v>
      </c>
    </row>
    <row r="13919" spans="59:60" x14ac:dyDescent="0.25">
      <c r="BG13919">
        <v>13918</v>
      </c>
      <c r="BH13919" t="s">
        <v>303</v>
      </c>
    </row>
    <row r="13920" spans="59:60" x14ac:dyDescent="0.25">
      <c r="BG13920">
        <v>13919</v>
      </c>
      <c r="BH13920" t="s">
        <v>304</v>
      </c>
    </row>
    <row r="13921" spans="59:60" x14ac:dyDescent="0.25">
      <c r="BG13921">
        <v>13920</v>
      </c>
      <c r="BH13921" t="s">
        <v>305</v>
      </c>
    </row>
    <row r="13922" spans="59:60" x14ac:dyDescent="0.25">
      <c r="BG13922">
        <v>13921</v>
      </c>
      <c r="BH13922" t="s">
        <v>306</v>
      </c>
    </row>
    <row r="13923" spans="59:60" x14ac:dyDescent="0.25">
      <c r="BG13923">
        <v>13922</v>
      </c>
      <c r="BH13923" t="s">
        <v>307</v>
      </c>
    </row>
    <row r="13924" spans="59:60" x14ac:dyDescent="0.25">
      <c r="BG13924">
        <v>13923</v>
      </c>
      <c r="BH13924" t="s">
        <v>308</v>
      </c>
    </row>
    <row r="13925" spans="59:60" x14ac:dyDescent="0.25">
      <c r="BG13925">
        <v>13924</v>
      </c>
      <c r="BH13925" t="s">
        <v>309</v>
      </c>
    </row>
    <row r="13926" spans="59:60" x14ac:dyDescent="0.25">
      <c r="BG13926">
        <v>13925</v>
      </c>
      <c r="BH13926" t="s">
        <v>310</v>
      </c>
    </row>
    <row r="13927" spans="59:60" x14ac:dyDescent="0.25">
      <c r="BG13927">
        <v>13926</v>
      </c>
      <c r="BH13927" t="s">
        <v>311</v>
      </c>
    </row>
    <row r="13928" spans="59:60" x14ac:dyDescent="0.25">
      <c r="BG13928">
        <v>13927</v>
      </c>
      <c r="BH13928" t="s">
        <v>312</v>
      </c>
    </row>
    <row r="13929" spans="59:60" x14ac:dyDescent="0.25">
      <c r="BG13929">
        <v>13928</v>
      </c>
      <c r="BH13929" t="s">
        <v>313</v>
      </c>
    </row>
    <row r="13930" spans="59:60" x14ac:dyDescent="0.25">
      <c r="BG13930">
        <v>13929</v>
      </c>
      <c r="BH13930" t="s">
        <v>314</v>
      </c>
    </row>
    <row r="13931" spans="59:60" x14ac:dyDescent="0.25">
      <c r="BG13931">
        <v>13930</v>
      </c>
      <c r="BH13931" t="s">
        <v>315</v>
      </c>
    </row>
    <row r="13932" spans="59:60" x14ac:dyDescent="0.25">
      <c r="BG13932">
        <v>13931</v>
      </c>
      <c r="BH13932" t="s">
        <v>316</v>
      </c>
    </row>
    <row r="13933" spans="59:60" x14ac:dyDescent="0.25">
      <c r="BG13933">
        <v>13932</v>
      </c>
      <c r="BH13933" t="s">
        <v>317</v>
      </c>
    </row>
    <row r="13934" spans="59:60" x14ac:dyDescent="0.25">
      <c r="BG13934">
        <v>13933</v>
      </c>
      <c r="BH13934" t="s">
        <v>318</v>
      </c>
    </row>
    <row r="13935" spans="59:60" x14ac:dyDescent="0.25">
      <c r="BG13935">
        <v>13934</v>
      </c>
      <c r="BH13935" t="s">
        <v>319</v>
      </c>
    </row>
    <row r="13936" spans="59:60" x14ac:dyDescent="0.25">
      <c r="BG13936">
        <v>13935</v>
      </c>
      <c r="BH13936" t="s">
        <v>320</v>
      </c>
    </row>
    <row r="13937" spans="59:60" x14ac:dyDescent="0.25">
      <c r="BG13937">
        <v>13936</v>
      </c>
      <c r="BH13937" t="s">
        <v>321</v>
      </c>
    </row>
    <row r="13938" spans="59:60" x14ac:dyDescent="0.25">
      <c r="BG13938">
        <v>13937</v>
      </c>
      <c r="BH13938" t="s">
        <v>322</v>
      </c>
    </row>
    <row r="13939" spans="59:60" x14ac:dyDescent="0.25">
      <c r="BG13939">
        <v>13938</v>
      </c>
      <c r="BH13939" t="s">
        <v>323</v>
      </c>
    </row>
    <row r="13940" spans="59:60" x14ac:dyDescent="0.25">
      <c r="BG13940">
        <v>13939</v>
      </c>
      <c r="BH13940" t="s">
        <v>324</v>
      </c>
    </row>
    <row r="13941" spans="59:60" x14ac:dyDescent="0.25">
      <c r="BG13941">
        <v>13940</v>
      </c>
      <c r="BH13941" t="s">
        <v>325</v>
      </c>
    </row>
    <row r="13942" spans="59:60" x14ac:dyDescent="0.25">
      <c r="BG13942">
        <v>13941</v>
      </c>
      <c r="BH13942" t="s">
        <v>326</v>
      </c>
    </row>
    <row r="13943" spans="59:60" x14ac:dyDescent="0.25">
      <c r="BG13943">
        <v>13942</v>
      </c>
      <c r="BH13943" t="s">
        <v>327</v>
      </c>
    </row>
    <row r="13944" spans="59:60" x14ac:dyDescent="0.25">
      <c r="BG13944">
        <v>13943</v>
      </c>
      <c r="BH13944" t="s">
        <v>328</v>
      </c>
    </row>
    <row r="13945" spans="59:60" x14ac:dyDescent="0.25">
      <c r="BG13945">
        <v>13944</v>
      </c>
      <c r="BH13945" t="s">
        <v>329</v>
      </c>
    </row>
    <row r="13946" spans="59:60" x14ac:dyDescent="0.25">
      <c r="BG13946">
        <v>13945</v>
      </c>
      <c r="BH13946" t="s">
        <v>330</v>
      </c>
    </row>
    <row r="13947" spans="59:60" x14ac:dyDescent="0.25">
      <c r="BG13947">
        <v>13946</v>
      </c>
      <c r="BH13947" t="s">
        <v>331</v>
      </c>
    </row>
    <row r="13948" spans="59:60" x14ac:dyDescent="0.25">
      <c r="BG13948">
        <v>13947</v>
      </c>
      <c r="BH13948" t="s">
        <v>332</v>
      </c>
    </row>
    <row r="13949" spans="59:60" x14ac:dyDescent="0.25">
      <c r="BG13949">
        <v>13948</v>
      </c>
      <c r="BH13949" t="s">
        <v>333</v>
      </c>
    </row>
    <row r="13950" spans="59:60" x14ac:dyDescent="0.25">
      <c r="BG13950">
        <v>13949</v>
      </c>
      <c r="BH13950" t="s">
        <v>334</v>
      </c>
    </row>
    <row r="13951" spans="59:60" x14ac:dyDescent="0.25">
      <c r="BG13951">
        <v>13950</v>
      </c>
      <c r="BH13951" t="s">
        <v>335</v>
      </c>
    </row>
    <row r="13952" spans="59:60" x14ac:dyDescent="0.25">
      <c r="BG13952">
        <v>13951</v>
      </c>
      <c r="BH13952" t="s">
        <v>336</v>
      </c>
    </row>
    <row r="13953" spans="59:60" x14ac:dyDescent="0.25">
      <c r="BG13953">
        <v>13952</v>
      </c>
      <c r="BH13953" t="s">
        <v>337</v>
      </c>
    </row>
    <row r="13954" spans="59:60" x14ac:dyDescent="0.25">
      <c r="BG13954">
        <v>13953</v>
      </c>
      <c r="BH13954" t="s">
        <v>338</v>
      </c>
    </row>
    <row r="13955" spans="59:60" x14ac:dyDescent="0.25">
      <c r="BG13955">
        <v>13954</v>
      </c>
      <c r="BH13955" t="s">
        <v>339</v>
      </c>
    </row>
    <row r="13956" spans="59:60" x14ac:dyDescent="0.25">
      <c r="BG13956">
        <v>13955</v>
      </c>
      <c r="BH13956" t="s">
        <v>340</v>
      </c>
    </row>
    <row r="13957" spans="59:60" x14ac:dyDescent="0.25">
      <c r="BG13957">
        <v>13956</v>
      </c>
      <c r="BH13957" t="s">
        <v>341</v>
      </c>
    </row>
    <row r="13958" spans="59:60" x14ac:dyDescent="0.25">
      <c r="BG13958">
        <v>13957</v>
      </c>
      <c r="BH13958" t="s">
        <v>342</v>
      </c>
    </row>
    <row r="13959" spans="59:60" x14ac:dyDescent="0.25">
      <c r="BG13959">
        <v>13958</v>
      </c>
      <c r="BH13959" t="s">
        <v>343</v>
      </c>
    </row>
    <row r="13960" spans="59:60" x14ac:dyDescent="0.25">
      <c r="BG13960">
        <v>13959</v>
      </c>
      <c r="BH13960" t="s">
        <v>344</v>
      </c>
    </row>
    <row r="13961" spans="59:60" x14ac:dyDescent="0.25">
      <c r="BG13961">
        <v>13960</v>
      </c>
      <c r="BH13961" t="s">
        <v>345</v>
      </c>
    </row>
    <row r="13962" spans="59:60" x14ac:dyDescent="0.25">
      <c r="BG13962">
        <v>13961</v>
      </c>
      <c r="BH13962" t="s">
        <v>346</v>
      </c>
    </row>
    <row r="13963" spans="59:60" x14ac:dyDescent="0.25">
      <c r="BG13963">
        <v>13962</v>
      </c>
      <c r="BH13963" t="s">
        <v>347</v>
      </c>
    </row>
    <row r="13964" spans="59:60" x14ac:dyDescent="0.25">
      <c r="BG13964">
        <v>13963</v>
      </c>
      <c r="BH13964" t="s">
        <v>348</v>
      </c>
    </row>
    <row r="13965" spans="59:60" x14ac:dyDescent="0.25">
      <c r="BG13965">
        <v>13964</v>
      </c>
      <c r="BH13965" t="s">
        <v>349</v>
      </c>
    </row>
    <row r="13966" spans="59:60" x14ac:dyDescent="0.25">
      <c r="BG13966">
        <v>13965</v>
      </c>
      <c r="BH13966" t="s">
        <v>350</v>
      </c>
    </row>
    <row r="13967" spans="59:60" x14ac:dyDescent="0.25">
      <c r="BG13967">
        <v>13966</v>
      </c>
      <c r="BH13967" t="s">
        <v>351</v>
      </c>
    </row>
    <row r="13968" spans="59:60" x14ac:dyDescent="0.25">
      <c r="BG13968">
        <v>13967</v>
      </c>
      <c r="BH13968" t="s">
        <v>352</v>
      </c>
    </row>
    <row r="13969" spans="59:60" x14ac:dyDescent="0.25">
      <c r="BG13969">
        <v>13968</v>
      </c>
      <c r="BH13969" t="s">
        <v>293</v>
      </c>
    </row>
    <row r="13970" spans="59:60" x14ac:dyDescent="0.25">
      <c r="BG13970">
        <v>13969</v>
      </c>
      <c r="BH13970" t="s">
        <v>294</v>
      </c>
    </row>
    <row r="13971" spans="59:60" x14ac:dyDescent="0.25">
      <c r="BG13971">
        <v>13970</v>
      </c>
      <c r="BH13971" t="s">
        <v>295</v>
      </c>
    </row>
    <row r="13972" spans="59:60" x14ac:dyDescent="0.25">
      <c r="BG13972">
        <v>13971</v>
      </c>
      <c r="BH13972" t="s">
        <v>296</v>
      </c>
    </row>
    <row r="13973" spans="59:60" x14ac:dyDescent="0.25">
      <c r="BG13973">
        <v>13972</v>
      </c>
      <c r="BH13973" t="s">
        <v>297</v>
      </c>
    </row>
    <row r="13974" spans="59:60" x14ac:dyDescent="0.25">
      <c r="BG13974">
        <v>13973</v>
      </c>
      <c r="BH13974" t="s">
        <v>298</v>
      </c>
    </row>
    <row r="13975" spans="59:60" x14ac:dyDescent="0.25">
      <c r="BG13975">
        <v>13974</v>
      </c>
      <c r="BH13975" t="s">
        <v>299</v>
      </c>
    </row>
    <row r="13976" spans="59:60" x14ac:dyDescent="0.25">
      <c r="BG13976">
        <v>13975</v>
      </c>
      <c r="BH13976" t="s">
        <v>300</v>
      </c>
    </row>
    <row r="13977" spans="59:60" x14ac:dyDescent="0.25">
      <c r="BG13977">
        <v>13976</v>
      </c>
      <c r="BH13977" t="s">
        <v>301</v>
      </c>
    </row>
    <row r="13978" spans="59:60" x14ac:dyDescent="0.25">
      <c r="BG13978">
        <v>13977</v>
      </c>
      <c r="BH13978" t="s">
        <v>302</v>
      </c>
    </row>
    <row r="13979" spans="59:60" x14ac:dyDescent="0.25">
      <c r="BG13979">
        <v>13978</v>
      </c>
      <c r="BH13979" t="s">
        <v>303</v>
      </c>
    </row>
    <row r="13980" spans="59:60" x14ac:dyDescent="0.25">
      <c r="BG13980">
        <v>13979</v>
      </c>
      <c r="BH13980" t="s">
        <v>304</v>
      </c>
    </row>
    <row r="13981" spans="59:60" x14ac:dyDescent="0.25">
      <c r="BG13981">
        <v>13980</v>
      </c>
      <c r="BH13981" t="s">
        <v>305</v>
      </c>
    </row>
    <row r="13982" spans="59:60" x14ac:dyDescent="0.25">
      <c r="BG13982">
        <v>13981</v>
      </c>
      <c r="BH13982" t="s">
        <v>306</v>
      </c>
    </row>
    <row r="13983" spans="59:60" x14ac:dyDescent="0.25">
      <c r="BG13983">
        <v>13982</v>
      </c>
      <c r="BH13983" t="s">
        <v>307</v>
      </c>
    </row>
    <row r="13984" spans="59:60" x14ac:dyDescent="0.25">
      <c r="BG13984">
        <v>13983</v>
      </c>
      <c r="BH13984" t="s">
        <v>308</v>
      </c>
    </row>
    <row r="13985" spans="59:60" x14ac:dyDescent="0.25">
      <c r="BG13985">
        <v>13984</v>
      </c>
      <c r="BH13985" t="s">
        <v>309</v>
      </c>
    </row>
    <row r="13986" spans="59:60" x14ac:dyDescent="0.25">
      <c r="BG13986">
        <v>13985</v>
      </c>
      <c r="BH13986" t="s">
        <v>310</v>
      </c>
    </row>
    <row r="13987" spans="59:60" x14ac:dyDescent="0.25">
      <c r="BG13987">
        <v>13986</v>
      </c>
      <c r="BH13987" t="s">
        <v>311</v>
      </c>
    </row>
    <row r="13988" spans="59:60" x14ac:dyDescent="0.25">
      <c r="BG13988">
        <v>13987</v>
      </c>
      <c r="BH13988" t="s">
        <v>312</v>
      </c>
    </row>
    <row r="13989" spans="59:60" x14ac:dyDescent="0.25">
      <c r="BG13989">
        <v>13988</v>
      </c>
      <c r="BH13989" t="s">
        <v>313</v>
      </c>
    </row>
    <row r="13990" spans="59:60" x14ac:dyDescent="0.25">
      <c r="BG13990">
        <v>13989</v>
      </c>
      <c r="BH13990" t="s">
        <v>314</v>
      </c>
    </row>
    <row r="13991" spans="59:60" x14ac:dyDescent="0.25">
      <c r="BG13991">
        <v>13990</v>
      </c>
      <c r="BH13991" t="s">
        <v>315</v>
      </c>
    </row>
    <row r="13992" spans="59:60" x14ac:dyDescent="0.25">
      <c r="BG13992">
        <v>13991</v>
      </c>
      <c r="BH13992" t="s">
        <v>316</v>
      </c>
    </row>
    <row r="13993" spans="59:60" x14ac:dyDescent="0.25">
      <c r="BG13993">
        <v>13992</v>
      </c>
      <c r="BH13993" t="s">
        <v>317</v>
      </c>
    </row>
    <row r="13994" spans="59:60" x14ac:dyDescent="0.25">
      <c r="BG13994">
        <v>13993</v>
      </c>
      <c r="BH13994" t="s">
        <v>318</v>
      </c>
    </row>
    <row r="13995" spans="59:60" x14ac:dyDescent="0.25">
      <c r="BG13995">
        <v>13994</v>
      </c>
      <c r="BH13995" t="s">
        <v>319</v>
      </c>
    </row>
    <row r="13996" spans="59:60" x14ac:dyDescent="0.25">
      <c r="BG13996">
        <v>13995</v>
      </c>
      <c r="BH13996" t="s">
        <v>320</v>
      </c>
    </row>
    <row r="13997" spans="59:60" x14ac:dyDescent="0.25">
      <c r="BG13997">
        <v>13996</v>
      </c>
      <c r="BH13997" t="s">
        <v>321</v>
      </c>
    </row>
    <row r="13998" spans="59:60" x14ac:dyDescent="0.25">
      <c r="BG13998">
        <v>13997</v>
      </c>
      <c r="BH13998" t="s">
        <v>322</v>
      </c>
    </row>
    <row r="13999" spans="59:60" x14ac:dyDescent="0.25">
      <c r="BG13999">
        <v>13998</v>
      </c>
      <c r="BH13999" t="s">
        <v>323</v>
      </c>
    </row>
    <row r="14000" spans="59:60" x14ac:dyDescent="0.25">
      <c r="BG14000">
        <v>13999</v>
      </c>
      <c r="BH14000" t="s">
        <v>324</v>
      </c>
    </row>
    <row r="14001" spans="59:60" x14ac:dyDescent="0.25">
      <c r="BG14001">
        <v>14000</v>
      </c>
      <c r="BH14001" t="s">
        <v>325</v>
      </c>
    </row>
    <row r="14002" spans="59:60" x14ac:dyDescent="0.25">
      <c r="BG14002">
        <v>14001</v>
      </c>
      <c r="BH14002" t="s">
        <v>326</v>
      </c>
    </row>
    <row r="14003" spans="59:60" x14ac:dyDescent="0.25">
      <c r="BG14003">
        <v>14002</v>
      </c>
      <c r="BH14003" t="s">
        <v>327</v>
      </c>
    </row>
    <row r="14004" spans="59:60" x14ac:dyDescent="0.25">
      <c r="BG14004">
        <v>14003</v>
      </c>
      <c r="BH14004" t="s">
        <v>328</v>
      </c>
    </row>
    <row r="14005" spans="59:60" x14ac:dyDescent="0.25">
      <c r="BG14005">
        <v>14004</v>
      </c>
      <c r="BH14005" t="s">
        <v>329</v>
      </c>
    </row>
    <row r="14006" spans="59:60" x14ac:dyDescent="0.25">
      <c r="BG14006">
        <v>14005</v>
      </c>
      <c r="BH14006" t="s">
        <v>330</v>
      </c>
    </row>
    <row r="14007" spans="59:60" x14ac:dyDescent="0.25">
      <c r="BG14007">
        <v>14006</v>
      </c>
      <c r="BH14007" t="s">
        <v>331</v>
      </c>
    </row>
    <row r="14008" spans="59:60" x14ac:dyDescent="0.25">
      <c r="BG14008">
        <v>14007</v>
      </c>
      <c r="BH14008" t="s">
        <v>332</v>
      </c>
    </row>
    <row r="14009" spans="59:60" x14ac:dyDescent="0.25">
      <c r="BG14009">
        <v>14008</v>
      </c>
      <c r="BH14009" t="s">
        <v>333</v>
      </c>
    </row>
    <row r="14010" spans="59:60" x14ac:dyDescent="0.25">
      <c r="BG14010">
        <v>14009</v>
      </c>
      <c r="BH14010" t="s">
        <v>334</v>
      </c>
    </row>
    <row r="14011" spans="59:60" x14ac:dyDescent="0.25">
      <c r="BG14011">
        <v>14010</v>
      </c>
      <c r="BH14011" t="s">
        <v>335</v>
      </c>
    </row>
    <row r="14012" spans="59:60" x14ac:dyDescent="0.25">
      <c r="BG14012">
        <v>14011</v>
      </c>
      <c r="BH14012" t="s">
        <v>336</v>
      </c>
    </row>
    <row r="14013" spans="59:60" x14ac:dyDescent="0.25">
      <c r="BG14013">
        <v>14012</v>
      </c>
      <c r="BH14013" t="s">
        <v>337</v>
      </c>
    </row>
    <row r="14014" spans="59:60" x14ac:dyDescent="0.25">
      <c r="BG14014">
        <v>14013</v>
      </c>
      <c r="BH14014" t="s">
        <v>338</v>
      </c>
    </row>
    <row r="14015" spans="59:60" x14ac:dyDescent="0.25">
      <c r="BG14015">
        <v>14014</v>
      </c>
      <c r="BH14015" t="s">
        <v>339</v>
      </c>
    </row>
    <row r="14016" spans="59:60" x14ac:dyDescent="0.25">
      <c r="BG14016">
        <v>14015</v>
      </c>
      <c r="BH14016" t="s">
        <v>340</v>
      </c>
    </row>
    <row r="14017" spans="59:60" x14ac:dyDescent="0.25">
      <c r="BG14017">
        <v>14016</v>
      </c>
      <c r="BH14017" t="s">
        <v>341</v>
      </c>
    </row>
    <row r="14018" spans="59:60" x14ac:dyDescent="0.25">
      <c r="BG14018">
        <v>14017</v>
      </c>
      <c r="BH14018" t="s">
        <v>342</v>
      </c>
    </row>
    <row r="14019" spans="59:60" x14ac:dyDescent="0.25">
      <c r="BG14019">
        <v>14018</v>
      </c>
      <c r="BH14019" t="s">
        <v>343</v>
      </c>
    </row>
    <row r="14020" spans="59:60" x14ac:dyDescent="0.25">
      <c r="BG14020">
        <v>14019</v>
      </c>
      <c r="BH14020" t="s">
        <v>344</v>
      </c>
    </row>
    <row r="14021" spans="59:60" x14ac:dyDescent="0.25">
      <c r="BG14021">
        <v>14020</v>
      </c>
      <c r="BH14021" t="s">
        <v>345</v>
      </c>
    </row>
    <row r="14022" spans="59:60" x14ac:dyDescent="0.25">
      <c r="BG14022">
        <v>14021</v>
      </c>
      <c r="BH14022" t="s">
        <v>346</v>
      </c>
    </row>
    <row r="14023" spans="59:60" x14ac:dyDescent="0.25">
      <c r="BG14023">
        <v>14022</v>
      </c>
      <c r="BH14023" t="s">
        <v>347</v>
      </c>
    </row>
    <row r="14024" spans="59:60" x14ac:dyDescent="0.25">
      <c r="BG14024">
        <v>14023</v>
      </c>
      <c r="BH14024" t="s">
        <v>348</v>
      </c>
    </row>
    <row r="14025" spans="59:60" x14ac:dyDescent="0.25">
      <c r="BG14025">
        <v>14024</v>
      </c>
      <c r="BH14025" t="s">
        <v>349</v>
      </c>
    </row>
    <row r="14026" spans="59:60" x14ac:dyDescent="0.25">
      <c r="BG14026">
        <v>14025</v>
      </c>
      <c r="BH14026" t="s">
        <v>350</v>
      </c>
    </row>
    <row r="14027" spans="59:60" x14ac:dyDescent="0.25">
      <c r="BG14027">
        <v>14026</v>
      </c>
      <c r="BH14027" t="s">
        <v>351</v>
      </c>
    </row>
    <row r="14028" spans="59:60" x14ac:dyDescent="0.25">
      <c r="BG14028">
        <v>14027</v>
      </c>
      <c r="BH14028" t="s">
        <v>352</v>
      </c>
    </row>
    <row r="14029" spans="59:60" x14ac:dyDescent="0.25">
      <c r="BG14029">
        <v>14028</v>
      </c>
      <c r="BH14029" t="s">
        <v>293</v>
      </c>
    </row>
    <row r="14030" spans="59:60" x14ac:dyDescent="0.25">
      <c r="BG14030">
        <v>14029</v>
      </c>
      <c r="BH14030" t="s">
        <v>294</v>
      </c>
    </row>
    <row r="14031" spans="59:60" x14ac:dyDescent="0.25">
      <c r="BG14031">
        <v>14030</v>
      </c>
      <c r="BH14031" t="s">
        <v>295</v>
      </c>
    </row>
    <row r="14032" spans="59:60" x14ac:dyDescent="0.25">
      <c r="BG14032">
        <v>14031</v>
      </c>
      <c r="BH14032" t="s">
        <v>296</v>
      </c>
    </row>
    <row r="14033" spans="59:60" x14ac:dyDescent="0.25">
      <c r="BG14033">
        <v>14032</v>
      </c>
      <c r="BH14033" t="s">
        <v>297</v>
      </c>
    </row>
    <row r="14034" spans="59:60" x14ac:dyDescent="0.25">
      <c r="BG14034">
        <v>14033</v>
      </c>
      <c r="BH14034" t="s">
        <v>298</v>
      </c>
    </row>
    <row r="14035" spans="59:60" x14ac:dyDescent="0.25">
      <c r="BG14035">
        <v>14034</v>
      </c>
      <c r="BH14035" t="s">
        <v>299</v>
      </c>
    </row>
    <row r="14036" spans="59:60" x14ac:dyDescent="0.25">
      <c r="BG14036">
        <v>14035</v>
      </c>
      <c r="BH14036" t="s">
        <v>300</v>
      </c>
    </row>
    <row r="14037" spans="59:60" x14ac:dyDescent="0.25">
      <c r="BG14037">
        <v>14036</v>
      </c>
      <c r="BH14037" t="s">
        <v>301</v>
      </c>
    </row>
    <row r="14038" spans="59:60" x14ac:dyDescent="0.25">
      <c r="BG14038">
        <v>14037</v>
      </c>
      <c r="BH14038" t="s">
        <v>302</v>
      </c>
    </row>
    <row r="14039" spans="59:60" x14ac:dyDescent="0.25">
      <c r="BG14039">
        <v>14038</v>
      </c>
      <c r="BH14039" t="s">
        <v>303</v>
      </c>
    </row>
    <row r="14040" spans="59:60" x14ac:dyDescent="0.25">
      <c r="BG14040">
        <v>14039</v>
      </c>
      <c r="BH14040" t="s">
        <v>304</v>
      </c>
    </row>
    <row r="14041" spans="59:60" x14ac:dyDescent="0.25">
      <c r="BG14041">
        <v>14040</v>
      </c>
      <c r="BH14041" t="s">
        <v>305</v>
      </c>
    </row>
    <row r="14042" spans="59:60" x14ac:dyDescent="0.25">
      <c r="BG14042">
        <v>14041</v>
      </c>
      <c r="BH14042" t="s">
        <v>306</v>
      </c>
    </row>
    <row r="14043" spans="59:60" x14ac:dyDescent="0.25">
      <c r="BG14043">
        <v>14042</v>
      </c>
      <c r="BH14043" t="s">
        <v>307</v>
      </c>
    </row>
    <row r="14044" spans="59:60" x14ac:dyDescent="0.25">
      <c r="BG14044">
        <v>14043</v>
      </c>
      <c r="BH14044" t="s">
        <v>308</v>
      </c>
    </row>
    <row r="14045" spans="59:60" x14ac:dyDescent="0.25">
      <c r="BG14045">
        <v>14044</v>
      </c>
      <c r="BH14045" t="s">
        <v>309</v>
      </c>
    </row>
    <row r="14046" spans="59:60" x14ac:dyDescent="0.25">
      <c r="BG14046">
        <v>14045</v>
      </c>
      <c r="BH14046" t="s">
        <v>310</v>
      </c>
    </row>
    <row r="14047" spans="59:60" x14ac:dyDescent="0.25">
      <c r="BG14047">
        <v>14046</v>
      </c>
      <c r="BH14047" t="s">
        <v>311</v>
      </c>
    </row>
    <row r="14048" spans="59:60" x14ac:dyDescent="0.25">
      <c r="BG14048">
        <v>14047</v>
      </c>
      <c r="BH14048" t="s">
        <v>312</v>
      </c>
    </row>
    <row r="14049" spans="59:60" x14ac:dyDescent="0.25">
      <c r="BG14049">
        <v>14048</v>
      </c>
      <c r="BH14049" t="s">
        <v>313</v>
      </c>
    </row>
    <row r="14050" spans="59:60" x14ac:dyDescent="0.25">
      <c r="BG14050">
        <v>14049</v>
      </c>
      <c r="BH14050" t="s">
        <v>314</v>
      </c>
    </row>
    <row r="14051" spans="59:60" x14ac:dyDescent="0.25">
      <c r="BG14051">
        <v>14050</v>
      </c>
      <c r="BH14051" t="s">
        <v>315</v>
      </c>
    </row>
    <row r="14052" spans="59:60" x14ac:dyDescent="0.25">
      <c r="BG14052">
        <v>14051</v>
      </c>
      <c r="BH14052" t="s">
        <v>316</v>
      </c>
    </row>
    <row r="14053" spans="59:60" x14ac:dyDescent="0.25">
      <c r="BG14053">
        <v>14052</v>
      </c>
      <c r="BH14053" t="s">
        <v>317</v>
      </c>
    </row>
    <row r="14054" spans="59:60" x14ac:dyDescent="0.25">
      <c r="BG14054">
        <v>14053</v>
      </c>
      <c r="BH14054" t="s">
        <v>318</v>
      </c>
    </row>
    <row r="14055" spans="59:60" x14ac:dyDescent="0.25">
      <c r="BG14055">
        <v>14054</v>
      </c>
      <c r="BH14055" t="s">
        <v>319</v>
      </c>
    </row>
    <row r="14056" spans="59:60" x14ac:dyDescent="0.25">
      <c r="BG14056">
        <v>14055</v>
      </c>
      <c r="BH14056" t="s">
        <v>320</v>
      </c>
    </row>
    <row r="14057" spans="59:60" x14ac:dyDescent="0.25">
      <c r="BG14057">
        <v>14056</v>
      </c>
      <c r="BH14057" t="s">
        <v>321</v>
      </c>
    </row>
    <row r="14058" spans="59:60" x14ac:dyDescent="0.25">
      <c r="BG14058">
        <v>14057</v>
      </c>
      <c r="BH14058" t="s">
        <v>322</v>
      </c>
    </row>
    <row r="14059" spans="59:60" x14ac:dyDescent="0.25">
      <c r="BG14059">
        <v>14058</v>
      </c>
      <c r="BH14059" t="s">
        <v>323</v>
      </c>
    </row>
    <row r="14060" spans="59:60" x14ac:dyDescent="0.25">
      <c r="BG14060">
        <v>14059</v>
      </c>
      <c r="BH14060" t="s">
        <v>324</v>
      </c>
    </row>
    <row r="14061" spans="59:60" x14ac:dyDescent="0.25">
      <c r="BG14061">
        <v>14060</v>
      </c>
      <c r="BH14061" t="s">
        <v>325</v>
      </c>
    </row>
    <row r="14062" spans="59:60" x14ac:dyDescent="0.25">
      <c r="BG14062">
        <v>14061</v>
      </c>
      <c r="BH14062" t="s">
        <v>326</v>
      </c>
    </row>
    <row r="14063" spans="59:60" x14ac:dyDescent="0.25">
      <c r="BG14063">
        <v>14062</v>
      </c>
      <c r="BH14063" t="s">
        <v>327</v>
      </c>
    </row>
    <row r="14064" spans="59:60" x14ac:dyDescent="0.25">
      <c r="BG14064">
        <v>14063</v>
      </c>
      <c r="BH14064" t="s">
        <v>328</v>
      </c>
    </row>
    <row r="14065" spans="59:60" x14ac:dyDescent="0.25">
      <c r="BG14065">
        <v>14064</v>
      </c>
      <c r="BH14065" t="s">
        <v>329</v>
      </c>
    </row>
    <row r="14066" spans="59:60" x14ac:dyDescent="0.25">
      <c r="BG14066">
        <v>14065</v>
      </c>
      <c r="BH14066" t="s">
        <v>330</v>
      </c>
    </row>
    <row r="14067" spans="59:60" x14ac:dyDescent="0.25">
      <c r="BG14067">
        <v>14066</v>
      </c>
      <c r="BH14067" t="s">
        <v>331</v>
      </c>
    </row>
    <row r="14068" spans="59:60" x14ac:dyDescent="0.25">
      <c r="BG14068">
        <v>14067</v>
      </c>
      <c r="BH14068" t="s">
        <v>332</v>
      </c>
    </row>
    <row r="14069" spans="59:60" x14ac:dyDescent="0.25">
      <c r="BG14069">
        <v>14068</v>
      </c>
      <c r="BH14069" t="s">
        <v>333</v>
      </c>
    </row>
    <row r="14070" spans="59:60" x14ac:dyDescent="0.25">
      <c r="BG14070">
        <v>14069</v>
      </c>
      <c r="BH14070" t="s">
        <v>334</v>
      </c>
    </row>
    <row r="14071" spans="59:60" x14ac:dyDescent="0.25">
      <c r="BG14071">
        <v>14070</v>
      </c>
      <c r="BH14071" t="s">
        <v>335</v>
      </c>
    </row>
    <row r="14072" spans="59:60" x14ac:dyDescent="0.25">
      <c r="BG14072">
        <v>14071</v>
      </c>
      <c r="BH14072" t="s">
        <v>336</v>
      </c>
    </row>
    <row r="14073" spans="59:60" x14ac:dyDescent="0.25">
      <c r="BG14073">
        <v>14072</v>
      </c>
      <c r="BH14073" t="s">
        <v>337</v>
      </c>
    </row>
    <row r="14074" spans="59:60" x14ac:dyDescent="0.25">
      <c r="BG14074">
        <v>14073</v>
      </c>
      <c r="BH14074" t="s">
        <v>338</v>
      </c>
    </row>
    <row r="14075" spans="59:60" x14ac:dyDescent="0.25">
      <c r="BG14075">
        <v>14074</v>
      </c>
      <c r="BH14075" t="s">
        <v>339</v>
      </c>
    </row>
    <row r="14076" spans="59:60" x14ac:dyDescent="0.25">
      <c r="BG14076">
        <v>14075</v>
      </c>
      <c r="BH14076" t="s">
        <v>340</v>
      </c>
    </row>
    <row r="14077" spans="59:60" x14ac:dyDescent="0.25">
      <c r="BG14077">
        <v>14076</v>
      </c>
      <c r="BH14077" t="s">
        <v>341</v>
      </c>
    </row>
    <row r="14078" spans="59:60" x14ac:dyDescent="0.25">
      <c r="BG14078">
        <v>14077</v>
      </c>
      <c r="BH14078" t="s">
        <v>342</v>
      </c>
    </row>
    <row r="14079" spans="59:60" x14ac:dyDescent="0.25">
      <c r="BG14079">
        <v>14078</v>
      </c>
      <c r="BH14079" t="s">
        <v>343</v>
      </c>
    </row>
    <row r="14080" spans="59:60" x14ac:dyDescent="0.25">
      <c r="BG14080">
        <v>14079</v>
      </c>
      <c r="BH14080" t="s">
        <v>344</v>
      </c>
    </row>
    <row r="14081" spans="59:60" x14ac:dyDescent="0.25">
      <c r="BG14081">
        <v>14080</v>
      </c>
      <c r="BH14081" t="s">
        <v>345</v>
      </c>
    </row>
    <row r="14082" spans="59:60" x14ac:dyDescent="0.25">
      <c r="BG14082">
        <v>14081</v>
      </c>
      <c r="BH14082" t="s">
        <v>346</v>
      </c>
    </row>
    <row r="14083" spans="59:60" x14ac:dyDescent="0.25">
      <c r="BG14083">
        <v>14082</v>
      </c>
      <c r="BH14083" t="s">
        <v>347</v>
      </c>
    </row>
    <row r="14084" spans="59:60" x14ac:dyDescent="0.25">
      <c r="BG14084">
        <v>14083</v>
      </c>
      <c r="BH14084" t="s">
        <v>348</v>
      </c>
    </row>
    <row r="14085" spans="59:60" x14ac:dyDescent="0.25">
      <c r="BG14085">
        <v>14084</v>
      </c>
      <c r="BH14085" t="s">
        <v>349</v>
      </c>
    </row>
    <row r="14086" spans="59:60" x14ac:dyDescent="0.25">
      <c r="BG14086">
        <v>14085</v>
      </c>
      <c r="BH14086" t="s">
        <v>350</v>
      </c>
    </row>
    <row r="14087" spans="59:60" x14ac:dyDescent="0.25">
      <c r="BG14087">
        <v>14086</v>
      </c>
      <c r="BH14087" t="s">
        <v>351</v>
      </c>
    </row>
    <row r="14088" spans="59:60" x14ac:dyDescent="0.25">
      <c r="BG14088">
        <v>14087</v>
      </c>
      <c r="BH14088" t="s">
        <v>352</v>
      </c>
    </row>
    <row r="14089" spans="59:60" x14ac:dyDescent="0.25">
      <c r="BG14089">
        <v>14088</v>
      </c>
      <c r="BH14089" t="s">
        <v>293</v>
      </c>
    </row>
    <row r="14090" spans="59:60" x14ac:dyDescent="0.25">
      <c r="BG14090">
        <v>14089</v>
      </c>
      <c r="BH14090" t="s">
        <v>294</v>
      </c>
    </row>
    <row r="14091" spans="59:60" x14ac:dyDescent="0.25">
      <c r="BG14091">
        <v>14090</v>
      </c>
      <c r="BH14091" t="s">
        <v>295</v>
      </c>
    </row>
    <row r="14092" spans="59:60" x14ac:dyDescent="0.25">
      <c r="BG14092">
        <v>14091</v>
      </c>
      <c r="BH14092" t="s">
        <v>296</v>
      </c>
    </row>
    <row r="14093" spans="59:60" x14ac:dyDescent="0.25">
      <c r="BG14093">
        <v>14092</v>
      </c>
      <c r="BH14093" t="s">
        <v>297</v>
      </c>
    </row>
    <row r="14094" spans="59:60" x14ac:dyDescent="0.25">
      <c r="BG14094">
        <v>14093</v>
      </c>
      <c r="BH14094" t="s">
        <v>298</v>
      </c>
    </row>
    <row r="14095" spans="59:60" x14ac:dyDescent="0.25">
      <c r="BG14095">
        <v>14094</v>
      </c>
      <c r="BH14095" t="s">
        <v>299</v>
      </c>
    </row>
    <row r="14096" spans="59:60" x14ac:dyDescent="0.25">
      <c r="BG14096">
        <v>14095</v>
      </c>
      <c r="BH14096" t="s">
        <v>300</v>
      </c>
    </row>
    <row r="14097" spans="59:60" x14ac:dyDescent="0.25">
      <c r="BG14097">
        <v>14096</v>
      </c>
      <c r="BH14097" t="s">
        <v>301</v>
      </c>
    </row>
    <row r="14098" spans="59:60" x14ac:dyDescent="0.25">
      <c r="BG14098">
        <v>14097</v>
      </c>
      <c r="BH14098" t="s">
        <v>302</v>
      </c>
    </row>
    <row r="14099" spans="59:60" x14ac:dyDescent="0.25">
      <c r="BG14099">
        <v>14098</v>
      </c>
      <c r="BH14099" t="s">
        <v>303</v>
      </c>
    </row>
    <row r="14100" spans="59:60" x14ac:dyDescent="0.25">
      <c r="BG14100">
        <v>14099</v>
      </c>
      <c r="BH14100" t="s">
        <v>304</v>
      </c>
    </row>
    <row r="14101" spans="59:60" x14ac:dyDescent="0.25">
      <c r="BG14101">
        <v>14100</v>
      </c>
      <c r="BH14101" t="s">
        <v>305</v>
      </c>
    </row>
    <row r="14102" spans="59:60" x14ac:dyDescent="0.25">
      <c r="BG14102">
        <v>14101</v>
      </c>
      <c r="BH14102" t="s">
        <v>306</v>
      </c>
    </row>
    <row r="14103" spans="59:60" x14ac:dyDescent="0.25">
      <c r="BG14103">
        <v>14102</v>
      </c>
      <c r="BH14103" t="s">
        <v>307</v>
      </c>
    </row>
    <row r="14104" spans="59:60" x14ac:dyDescent="0.25">
      <c r="BG14104">
        <v>14103</v>
      </c>
      <c r="BH14104" t="s">
        <v>308</v>
      </c>
    </row>
    <row r="14105" spans="59:60" x14ac:dyDescent="0.25">
      <c r="BG14105">
        <v>14104</v>
      </c>
      <c r="BH14105" t="s">
        <v>309</v>
      </c>
    </row>
    <row r="14106" spans="59:60" x14ac:dyDescent="0.25">
      <c r="BG14106">
        <v>14105</v>
      </c>
      <c r="BH14106" t="s">
        <v>310</v>
      </c>
    </row>
    <row r="14107" spans="59:60" x14ac:dyDescent="0.25">
      <c r="BG14107">
        <v>14106</v>
      </c>
      <c r="BH14107" t="s">
        <v>311</v>
      </c>
    </row>
    <row r="14108" spans="59:60" x14ac:dyDescent="0.25">
      <c r="BG14108">
        <v>14107</v>
      </c>
      <c r="BH14108" t="s">
        <v>312</v>
      </c>
    </row>
    <row r="14109" spans="59:60" x14ac:dyDescent="0.25">
      <c r="BG14109">
        <v>14108</v>
      </c>
      <c r="BH14109" t="s">
        <v>313</v>
      </c>
    </row>
    <row r="14110" spans="59:60" x14ac:dyDescent="0.25">
      <c r="BG14110">
        <v>14109</v>
      </c>
      <c r="BH14110" t="s">
        <v>314</v>
      </c>
    </row>
    <row r="14111" spans="59:60" x14ac:dyDescent="0.25">
      <c r="BG14111">
        <v>14110</v>
      </c>
      <c r="BH14111" t="s">
        <v>315</v>
      </c>
    </row>
    <row r="14112" spans="59:60" x14ac:dyDescent="0.25">
      <c r="BG14112">
        <v>14111</v>
      </c>
      <c r="BH14112" t="s">
        <v>316</v>
      </c>
    </row>
    <row r="14113" spans="59:60" x14ac:dyDescent="0.25">
      <c r="BG14113">
        <v>14112</v>
      </c>
      <c r="BH14113" t="s">
        <v>317</v>
      </c>
    </row>
    <row r="14114" spans="59:60" x14ac:dyDescent="0.25">
      <c r="BG14114">
        <v>14113</v>
      </c>
      <c r="BH14114" t="s">
        <v>318</v>
      </c>
    </row>
    <row r="14115" spans="59:60" x14ac:dyDescent="0.25">
      <c r="BG14115">
        <v>14114</v>
      </c>
      <c r="BH14115" t="s">
        <v>319</v>
      </c>
    </row>
    <row r="14116" spans="59:60" x14ac:dyDescent="0.25">
      <c r="BG14116">
        <v>14115</v>
      </c>
      <c r="BH14116" t="s">
        <v>320</v>
      </c>
    </row>
    <row r="14117" spans="59:60" x14ac:dyDescent="0.25">
      <c r="BG14117">
        <v>14116</v>
      </c>
      <c r="BH14117" t="s">
        <v>321</v>
      </c>
    </row>
    <row r="14118" spans="59:60" x14ac:dyDescent="0.25">
      <c r="BG14118">
        <v>14117</v>
      </c>
      <c r="BH14118" t="s">
        <v>322</v>
      </c>
    </row>
    <row r="14119" spans="59:60" x14ac:dyDescent="0.25">
      <c r="BG14119">
        <v>14118</v>
      </c>
      <c r="BH14119" t="s">
        <v>323</v>
      </c>
    </row>
    <row r="14120" spans="59:60" x14ac:dyDescent="0.25">
      <c r="BG14120">
        <v>14119</v>
      </c>
      <c r="BH14120" t="s">
        <v>324</v>
      </c>
    </row>
    <row r="14121" spans="59:60" x14ac:dyDescent="0.25">
      <c r="BG14121">
        <v>14120</v>
      </c>
      <c r="BH14121" t="s">
        <v>325</v>
      </c>
    </row>
    <row r="14122" spans="59:60" x14ac:dyDescent="0.25">
      <c r="BG14122">
        <v>14121</v>
      </c>
      <c r="BH14122" t="s">
        <v>326</v>
      </c>
    </row>
    <row r="14123" spans="59:60" x14ac:dyDescent="0.25">
      <c r="BG14123">
        <v>14122</v>
      </c>
      <c r="BH14123" t="s">
        <v>327</v>
      </c>
    </row>
    <row r="14124" spans="59:60" x14ac:dyDescent="0.25">
      <c r="BG14124">
        <v>14123</v>
      </c>
      <c r="BH14124" t="s">
        <v>328</v>
      </c>
    </row>
    <row r="14125" spans="59:60" x14ac:dyDescent="0.25">
      <c r="BG14125">
        <v>14124</v>
      </c>
      <c r="BH14125" t="s">
        <v>329</v>
      </c>
    </row>
    <row r="14126" spans="59:60" x14ac:dyDescent="0.25">
      <c r="BG14126">
        <v>14125</v>
      </c>
      <c r="BH14126" t="s">
        <v>330</v>
      </c>
    </row>
    <row r="14127" spans="59:60" x14ac:dyDescent="0.25">
      <c r="BG14127">
        <v>14126</v>
      </c>
      <c r="BH14127" t="s">
        <v>331</v>
      </c>
    </row>
    <row r="14128" spans="59:60" x14ac:dyDescent="0.25">
      <c r="BG14128">
        <v>14127</v>
      </c>
      <c r="BH14128" t="s">
        <v>332</v>
      </c>
    </row>
    <row r="14129" spans="59:60" x14ac:dyDescent="0.25">
      <c r="BG14129">
        <v>14128</v>
      </c>
      <c r="BH14129" t="s">
        <v>333</v>
      </c>
    </row>
    <row r="14130" spans="59:60" x14ac:dyDescent="0.25">
      <c r="BG14130">
        <v>14129</v>
      </c>
      <c r="BH14130" t="s">
        <v>334</v>
      </c>
    </row>
    <row r="14131" spans="59:60" x14ac:dyDescent="0.25">
      <c r="BG14131">
        <v>14130</v>
      </c>
      <c r="BH14131" t="s">
        <v>335</v>
      </c>
    </row>
    <row r="14132" spans="59:60" x14ac:dyDescent="0.25">
      <c r="BG14132">
        <v>14131</v>
      </c>
      <c r="BH14132" t="s">
        <v>336</v>
      </c>
    </row>
    <row r="14133" spans="59:60" x14ac:dyDescent="0.25">
      <c r="BG14133">
        <v>14132</v>
      </c>
      <c r="BH14133" t="s">
        <v>337</v>
      </c>
    </row>
    <row r="14134" spans="59:60" x14ac:dyDescent="0.25">
      <c r="BG14134">
        <v>14133</v>
      </c>
      <c r="BH14134" t="s">
        <v>338</v>
      </c>
    </row>
    <row r="14135" spans="59:60" x14ac:dyDescent="0.25">
      <c r="BG14135">
        <v>14134</v>
      </c>
      <c r="BH14135" t="s">
        <v>339</v>
      </c>
    </row>
    <row r="14136" spans="59:60" x14ac:dyDescent="0.25">
      <c r="BG14136">
        <v>14135</v>
      </c>
      <c r="BH14136" t="s">
        <v>340</v>
      </c>
    </row>
    <row r="14137" spans="59:60" x14ac:dyDescent="0.25">
      <c r="BG14137">
        <v>14136</v>
      </c>
      <c r="BH14137" t="s">
        <v>341</v>
      </c>
    </row>
    <row r="14138" spans="59:60" x14ac:dyDescent="0.25">
      <c r="BG14138">
        <v>14137</v>
      </c>
      <c r="BH14138" t="s">
        <v>342</v>
      </c>
    </row>
    <row r="14139" spans="59:60" x14ac:dyDescent="0.25">
      <c r="BG14139">
        <v>14138</v>
      </c>
      <c r="BH14139" t="s">
        <v>343</v>
      </c>
    </row>
    <row r="14140" spans="59:60" x14ac:dyDescent="0.25">
      <c r="BG14140">
        <v>14139</v>
      </c>
      <c r="BH14140" t="s">
        <v>344</v>
      </c>
    </row>
    <row r="14141" spans="59:60" x14ac:dyDescent="0.25">
      <c r="BG14141">
        <v>14140</v>
      </c>
      <c r="BH14141" t="s">
        <v>345</v>
      </c>
    </row>
    <row r="14142" spans="59:60" x14ac:dyDescent="0.25">
      <c r="BG14142">
        <v>14141</v>
      </c>
      <c r="BH14142" t="s">
        <v>346</v>
      </c>
    </row>
    <row r="14143" spans="59:60" x14ac:dyDescent="0.25">
      <c r="BG14143">
        <v>14142</v>
      </c>
      <c r="BH14143" t="s">
        <v>347</v>
      </c>
    </row>
    <row r="14144" spans="59:60" x14ac:dyDescent="0.25">
      <c r="BG14144">
        <v>14143</v>
      </c>
      <c r="BH14144" t="s">
        <v>348</v>
      </c>
    </row>
    <row r="14145" spans="59:60" x14ac:dyDescent="0.25">
      <c r="BG14145">
        <v>14144</v>
      </c>
      <c r="BH14145" t="s">
        <v>349</v>
      </c>
    </row>
    <row r="14146" spans="59:60" x14ac:dyDescent="0.25">
      <c r="BG14146">
        <v>14145</v>
      </c>
      <c r="BH14146" t="s">
        <v>350</v>
      </c>
    </row>
    <row r="14147" spans="59:60" x14ac:dyDescent="0.25">
      <c r="BG14147">
        <v>14146</v>
      </c>
      <c r="BH14147" t="s">
        <v>351</v>
      </c>
    </row>
    <row r="14148" spans="59:60" x14ac:dyDescent="0.25">
      <c r="BG14148">
        <v>14147</v>
      </c>
      <c r="BH14148" t="s">
        <v>352</v>
      </c>
    </row>
    <row r="14149" spans="59:60" x14ac:dyDescent="0.25">
      <c r="BG14149">
        <v>14148</v>
      </c>
      <c r="BH14149" t="s">
        <v>293</v>
      </c>
    </row>
    <row r="14150" spans="59:60" x14ac:dyDescent="0.25">
      <c r="BG14150">
        <v>14149</v>
      </c>
      <c r="BH14150" t="s">
        <v>294</v>
      </c>
    </row>
    <row r="14151" spans="59:60" x14ac:dyDescent="0.25">
      <c r="BG14151">
        <v>14150</v>
      </c>
      <c r="BH14151" t="s">
        <v>295</v>
      </c>
    </row>
    <row r="14152" spans="59:60" x14ac:dyDescent="0.25">
      <c r="BG14152">
        <v>14151</v>
      </c>
      <c r="BH14152" t="s">
        <v>296</v>
      </c>
    </row>
    <row r="14153" spans="59:60" x14ac:dyDescent="0.25">
      <c r="BG14153">
        <v>14152</v>
      </c>
      <c r="BH14153" t="s">
        <v>297</v>
      </c>
    </row>
    <row r="14154" spans="59:60" x14ac:dyDescent="0.25">
      <c r="BG14154">
        <v>14153</v>
      </c>
      <c r="BH14154" t="s">
        <v>298</v>
      </c>
    </row>
    <row r="14155" spans="59:60" x14ac:dyDescent="0.25">
      <c r="BG14155">
        <v>14154</v>
      </c>
      <c r="BH14155" t="s">
        <v>299</v>
      </c>
    </row>
    <row r="14156" spans="59:60" x14ac:dyDescent="0.25">
      <c r="BG14156">
        <v>14155</v>
      </c>
      <c r="BH14156" t="s">
        <v>300</v>
      </c>
    </row>
    <row r="14157" spans="59:60" x14ac:dyDescent="0.25">
      <c r="BG14157">
        <v>14156</v>
      </c>
      <c r="BH14157" t="s">
        <v>301</v>
      </c>
    </row>
    <row r="14158" spans="59:60" x14ac:dyDescent="0.25">
      <c r="BG14158">
        <v>14157</v>
      </c>
      <c r="BH14158" t="s">
        <v>302</v>
      </c>
    </row>
    <row r="14159" spans="59:60" x14ac:dyDescent="0.25">
      <c r="BG14159">
        <v>14158</v>
      </c>
      <c r="BH14159" t="s">
        <v>303</v>
      </c>
    </row>
    <row r="14160" spans="59:60" x14ac:dyDescent="0.25">
      <c r="BG14160">
        <v>14159</v>
      </c>
      <c r="BH14160" t="s">
        <v>304</v>
      </c>
    </row>
    <row r="14161" spans="59:60" x14ac:dyDescent="0.25">
      <c r="BG14161">
        <v>14160</v>
      </c>
      <c r="BH14161" t="s">
        <v>305</v>
      </c>
    </row>
    <row r="14162" spans="59:60" x14ac:dyDescent="0.25">
      <c r="BG14162">
        <v>14161</v>
      </c>
      <c r="BH14162" t="s">
        <v>306</v>
      </c>
    </row>
    <row r="14163" spans="59:60" x14ac:dyDescent="0.25">
      <c r="BG14163">
        <v>14162</v>
      </c>
      <c r="BH14163" t="s">
        <v>307</v>
      </c>
    </row>
    <row r="14164" spans="59:60" x14ac:dyDescent="0.25">
      <c r="BG14164">
        <v>14163</v>
      </c>
      <c r="BH14164" t="s">
        <v>308</v>
      </c>
    </row>
    <row r="14165" spans="59:60" x14ac:dyDescent="0.25">
      <c r="BG14165">
        <v>14164</v>
      </c>
      <c r="BH14165" t="s">
        <v>309</v>
      </c>
    </row>
    <row r="14166" spans="59:60" x14ac:dyDescent="0.25">
      <c r="BG14166">
        <v>14165</v>
      </c>
      <c r="BH14166" t="s">
        <v>310</v>
      </c>
    </row>
    <row r="14167" spans="59:60" x14ac:dyDescent="0.25">
      <c r="BG14167">
        <v>14166</v>
      </c>
      <c r="BH14167" t="s">
        <v>311</v>
      </c>
    </row>
    <row r="14168" spans="59:60" x14ac:dyDescent="0.25">
      <c r="BG14168">
        <v>14167</v>
      </c>
      <c r="BH14168" t="s">
        <v>312</v>
      </c>
    </row>
    <row r="14169" spans="59:60" x14ac:dyDescent="0.25">
      <c r="BG14169">
        <v>14168</v>
      </c>
      <c r="BH14169" t="s">
        <v>313</v>
      </c>
    </row>
    <row r="14170" spans="59:60" x14ac:dyDescent="0.25">
      <c r="BG14170">
        <v>14169</v>
      </c>
      <c r="BH14170" t="s">
        <v>314</v>
      </c>
    </row>
    <row r="14171" spans="59:60" x14ac:dyDescent="0.25">
      <c r="BG14171">
        <v>14170</v>
      </c>
      <c r="BH14171" t="s">
        <v>315</v>
      </c>
    </row>
    <row r="14172" spans="59:60" x14ac:dyDescent="0.25">
      <c r="BG14172">
        <v>14171</v>
      </c>
      <c r="BH14172" t="s">
        <v>316</v>
      </c>
    </row>
    <row r="14173" spans="59:60" x14ac:dyDescent="0.25">
      <c r="BG14173">
        <v>14172</v>
      </c>
      <c r="BH14173" t="s">
        <v>317</v>
      </c>
    </row>
    <row r="14174" spans="59:60" x14ac:dyDescent="0.25">
      <c r="BG14174">
        <v>14173</v>
      </c>
      <c r="BH14174" t="s">
        <v>318</v>
      </c>
    </row>
    <row r="14175" spans="59:60" x14ac:dyDescent="0.25">
      <c r="BG14175">
        <v>14174</v>
      </c>
      <c r="BH14175" t="s">
        <v>319</v>
      </c>
    </row>
    <row r="14176" spans="59:60" x14ac:dyDescent="0.25">
      <c r="BG14176">
        <v>14175</v>
      </c>
      <c r="BH14176" t="s">
        <v>320</v>
      </c>
    </row>
    <row r="14177" spans="59:60" x14ac:dyDescent="0.25">
      <c r="BG14177">
        <v>14176</v>
      </c>
      <c r="BH14177" t="s">
        <v>321</v>
      </c>
    </row>
    <row r="14178" spans="59:60" x14ac:dyDescent="0.25">
      <c r="BG14178">
        <v>14177</v>
      </c>
      <c r="BH14178" t="s">
        <v>322</v>
      </c>
    </row>
    <row r="14179" spans="59:60" x14ac:dyDescent="0.25">
      <c r="BG14179">
        <v>14178</v>
      </c>
      <c r="BH14179" t="s">
        <v>323</v>
      </c>
    </row>
    <row r="14180" spans="59:60" x14ac:dyDescent="0.25">
      <c r="BG14180">
        <v>14179</v>
      </c>
      <c r="BH14180" t="s">
        <v>324</v>
      </c>
    </row>
    <row r="14181" spans="59:60" x14ac:dyDescent="0.25">
      <c r="BG14181">
        <v>14180</v>
      </c>
      <c r="BH14181" t="s">
        <v>325</v>
      </c>
    </row>
    <row r="14182" spans="59:60" x14ac:dyDescent="0.25">
      <c r="BG14182">
        <v>14181</v>
      </c>
      <c r="BH14182" t="s">
        <v>326</v>
      </c>
    </row>
    <row r="14183" spans="59:60" x14ac:dyDescent="0.25">
      <c r="BG14183">
        <v>14182</v>
      </c>
      <c r="BH14183" t="s">
        <v>327</v>
      </c>
    </row>
    <row r="14184" spans="59:60" x14ac:dyDescent="0.25">
      <c r="BG14184">
        <v>14183</v>
      </c>
      <c r="BH14184" t="s">
        <v>328</v>
      </c>
    </row>
    <row r="14185" spans="59:60" x14ac:dyDescent="0.25">
      <c r="BG14185">
        <v>14184</v>
      </c>
      <c r="BH14185" t="s">
        <v>329</v>
      </c>
    </row>
    <row r="14186" spans="59:60" x14ac:dyDescent="0.25">
      <c r="BG14186">
        <v>14185</v>
      </c>
      <c r="BH14186" t="s">
        <v>330</v>
      </c>
    </row>
    <row r="14187" spans="59:60" x14ac:dyDescent="0.25">
      <c r="BG14187">
        <v>14186</v>
      </c>
      <c r="BH14187" t="s">
        <v>331</v>
      </c>
    </row>
    <row r="14188" spans="59:60" x14ac:dyDescent="0.25">
      <c r="BG14188">
        <v>14187</v>
      </c>
      <c r="BH14188" t="s">
        <v>332</v>
      </c>
    </row>
    <row r="14189" spans="59:60" x14ac:dyDescent="0.25">
      <c r="BG14189">
        <v>14188</v>
      </c>
      <c r="BH14189" t="s">
        <v>333</v>
      </c>
    </row>
    <row r="14190" spans="59:60" x14ac:dyDescent="0.25">
      <c r="BG14190">
        <v>14189</v>
      </c>
      <c r="BH14190" t="s">
        <v>334</v>
      </c>
    </row>
    <row r="14191" spans="59:60" x14ac:dyDescent="0.25">
      <c r="BG14191">
        <v>14190</v>
      </c>
      <c r="BH14191" t="s">
        <v>335</v>
      </c>
    </row>
    <row r="14192" spans="59:60" x14ac:dyDescent="0.25">
      <c r="BG14192">
        <v>14191</v>
      </c>
      <c r="BH14192" t="s">
        <v>336</v>
      </c>
    </row>
    <row r="14193" spans="59:60" x14ac:dyDescent="0.25">
      <c r="BG14193">
        <v>14192</v>
      </c>
      <c r="BH14193" t="s">
        <v>337</v>
      </c>
    </row>
    <row r="14194" spans="59:60" x14ac:dyDescent="0.25">
      <c r="BG14194">
        <v>14193</v>
      </c>
      <c r="BH14194" t="s">
        <v>338</v>
      </c>
    </row>
    <row r="14195" spans="59:60" x14ac:dyDescent="0.25">
      <c r="BG14195">
        <v>14194</v>
      </c>
      <c r="BH14195" t="s">
        <v>339</v>
      </c>
    </row>
    <row r="14196" spans="59:60" x14ac:dyDescent="0.25">
      <c r="BG14196">
        <v>14195</v>
      </c>
      <c r="BH14196" t="s">
        <v>340</v>
      </c>
    </row>
    <row r="14197" spans="59:60" x14ac:dyDescent="0.25">
      <c r="BG14197">
        <v>14196</v>
      </c>
      <c r="BH14197" t="s">
        <v>341</v>
      </c>
    </row>
    <row r="14198" spans="59:60" x14ac:dyDescent="0.25">
      <c r="BG14198">
        <v>14197</v>
      </c>
      <c r="BH14198" t="s">
        <v>342</v>
      </c>
    </row>
    <row r="14199" spans="59:60" x14ac:dyDescent="0.25">
      <c r="BG14199">
        <v>14198</v>
      </c>
      <c r="BH14199" t="s">
        <v>343</v>
      </c>
    </row>
    <row r="14200" spans="59:60" x14ac:dyDescent="0.25">
      <c r="BG14200">
        <v>14199</v>
      </c>
      <c r="BH14200" t="s">
        <v>344</v>
      </c>
    </row>
    <row r="14201" spans="59:60" x14ac:dyDescent="0.25">
      <c r="BG14201">
        <v>14200</v>
      </c>
      <c r="BH14201" t="s">
        <v>345</v>
      </c>
    </row>
    <row r="14202" spans="59:60" x14ac:dyDescent="0.25">
      <c r="BG14202">
        <v>14201</v>
      </c>
      <c r="BH14202" t="s">
        <v>346</v>
      </c>
    </row>
    <row r="14203" spans="59:60" x14ac:dyDescent="0.25">
      <c r="BG14203">
        <v>14202</v>
      </c>
      <c r="BH14203" t="s">
        <v>347</v>
      </c>
    </row>
    <row r="14204" spans="59:60" x14ac:dyDescent="0.25">
      <c r="BG14204">
        <v>14203</v>
      </c>
      <c r="BH14204" t="s">
        <v>348</v>
      </c>
    </row>
    <row r="14205" spans="59:60" x14ac:dyDescent="0.25">
      <c r="BG14205">
        <v>14204</v>
      </c>
      <c r="BH14205" t="s">
        <v>349</v>
      </c>
    </row>
    <row r="14206" spans="59:60" x14ac:dyDescent="0.25">
      <c r="BG14206">
        <v>14205</v>
      </c>
      <c r="BH14206" t="s">
        <v>350</v>
      </c>
    </row>
    <row r="14207" spans="59:60" x14ac:dyDescent="0.25">
      <c r="BG14207">
        <v>14206</v>
      </c>
      <c r="BH14207" t="s">
        <v>351</v>
      </c>
    </row>
    <row r="14208" spans="59:60" x14ac:dyDescent="0.25">
      <c r="BG14208">
        <v>14207</v>
      </c>
      <c r="BH14208" t="s">
        <v>352</v>
      </c>
    </row>
    <row r="14209" spans="59:60" x14ac:dyDescent="0.25">
      <c r="BG14209">
        <v>14208</v>
      </c>
      <c r="BH14209" t="s">
        <v>293</v>
      </c>
    </row>
    <row r="14210" spans="59:60" x14ac:dyDescent="0.25">
      <c r="BG14210">
        <v>14209</v>
      </c>
      <c r="BH14210" t="s">
        <v>294</v>
      </c>
    </row>
    <row r="14211" spans="59:60" x14ac:dyDescent="0.25">
      <c r="BG14211">
        <v>14210</v>
      </c>
      <c r="BH14211" t="s">
        <v>295</v>
      </c>
    </row>
    <row r="14212" spans="59:60" x14ac:dyDescent="0.25">
      <c r="BG14212">
        <v>14211</v>
      </c>
      <c r="BH14212" t="s">
        <v>296</v>
      </c>
    </row>
    <row r="14213" spans="59:60" x14ac:dyDescent="0.25">
      <c r="BG14213">
        <v>14212</v>
      </c>
      <c r="BH14213" t="s">
        <v>297</v>
      </c>
    </row>
    <row r="14214" spans="59:60" x14ac:dyDescent="0.25">
      <c r="BG14214">
        <v>14213</v>
      </c>
      <c r="BH14214" t="s">
        <v>298</v>
      </c>
    </row>
    <row r="14215" spans="59:60" x14ac:dyDescent="0.25">
      <c r="BG14215">
        <v>14214</v>
      </c>
      <c r="BH14215" t="s">
        <v>299</v>
      </c>
    </row>
    <row r="14216" spans="59:60" x14ac:dyDescent="0.25">
      <c r="BG14216">
        <v>14215</v>
      </c>
      <c r="BH14216" t="s">
        <v>300</v>
      </c>
    </row>
    <row r="14217" spans="59:60" x14ac:dyDescent="0.25">
      <c r="BG14217">
        <v>14216</v>
      </c>
      <c r="BH14217" t="s">
        <v>301</v>
      </c>
    </row>
    <row r="14218" spans="59:60" x14ac:dyDescent="0.25">
      <c r="BG14218">
        <v>14217</v>
      </c>
      <c r="BH14218" t="s">
        <v>302</v>
      </c>
    </row>
    <row r="14219" spans="59:60" x14ac:dyDescent="0.25">
      <c r="BG14219">
        <v>14218</v>
      </c>
      <c r="BH14219" t="s">
        <v>303</v>
      </c>
    </row>
    <row r="14220" spans="59:60" x14ac:dyDescent="0.25">
      <c r="BG14220">
        <v>14219</v>
      </c>
      <c r="BH14220" t="s">
        <v>304</v>
      </c>
    </row>
    <row r="14221" spans="59:60" x14ac:dyDescent="0.25">
      <c r="BG14221">
        <v>14220</v>
      </c>
      <c r="BH14221" t="s">
        <v>305</v>
      </c>
    </row>
    <row r="14222" spans="59:60" x14ac:dyDescent="0.25">
      <c r="BG14222">
        <v>14221</v>
      </c>
      <c r="BH14222" t="s">
        <v>306</v>
      </c>
    </row>
    <row r="14223" spans="59:60" x14ac:dyDescent="0.25">
      <c r="BG14223">
        <v>14222</v>
      </c>
      <c r="BH14223" t="s">
        <v>307</v>
      </c>
    </row>
    <row r="14224" spans="59:60" x14ac:dyDescent="0.25">
      <c r="BG14224">
        <v>14223</v>
      </c>
      <c r="BH14224" t="s">
        <v>308</v>
      </c>
    </row>
    <row r="14225" spans="59:60" x14ac:dyDescent="0.25">
      <c r="BG14225">
        <v>14224</v>
      </c>
      <c r="BH14225" t="s">
        <v>309</v>
      </c>
    </row>
    <row r="14226" spans="59:60" x14ac:dyDescent="0.25">
      <c r="BG14226">
        <v>14225</v>
      </c>
      <c r="BH14226" t="s">
        <v>310</v>
      </c>
    </row>
    <row r="14227" spans="59:60" x14ac:dyDescent="0.25">
      <c r="BG14227">
        <v>14226</v>
      </c>
      <c r="BH14227" t="s">
        <v>311</v>
      </c>
    </row>
    <row r="14228" spans="59:60" x14ac:dyDescent="0.25">
      <c r="BG14228">
        <v>14227</v>
      </c>
      <c r="BH14228" t="s">
        <v>312</v>
      </c>
    </row>
    <row r="14229" spans="59:60" x14ac:dyDescent="0.25">
      <c r="BG14229">
        <v>14228</v>
      </c>
      <c r="BH14229" t="s">
        <v>313</v>
      </c>
    </row>
    <row r="14230" spans="59:60" x14ac:dyDescent="0.25">
      <c r="BG14230">
        <v>14229</v>
      </c>
      <c r="BH14230" t="s">
        <v>314</v>
      </c>
    </row>
    <row r="14231" spans="59:60" x14ac:dyDescent="0.25">
      <c r="BG14231">
        <v>14230</v>
      </c>
      <c r="BH14231" t="s">
        <v>315</v>
      </c>
    </row>
    <row r="14232" spans="59:60" x14ac:dyDescent="0.25">
      <c r="BG14232">
        <v>14231</v>
      </c>
      <c r="BH14232" t="s">
        <v>316</v>
      </c>
    </row>
    <row r="14233" spans="59:60" x14ac:dyDescent="0.25">
      <c r="BG14233">
        <v>14232</v>
      </c>
      <c r="BH14233" t="s">
        <v>317</v>
      </c>
    </row>
    <row r="14234" spans="59:60" x14ac:dyDescent="0.25">
      <c r="BG14234">
        <v>14233</v>
      </c>
      <c r="BH14234" t="s">
        <v>318</v>
      </c>
    </row>
    <row r="14235" spans="59:60" x14ac:dyDescent="0.25">
      <c r="BG14235">
        <v>14234</v>
      </c>
      <c r="BH14235" t="s">
        <v>319</v>
      </c>
    </row>
    <row r="14236" spans="59:60" x14ac:dyDescent="0.25">
      <c r="BG14236">
        <v>14235</v>
      </c>
      <c r="BH14236" t="s">
        <v>320</v>
      </c>
    </row>
    <row r="14237" spans="59:60" x14ac:dyDescent="0.25">
      <c r="BG14237">
        <v>14236</v>
      </c>
      <c r="BH14237" t="s">
        <v>321</v>
      </c>
    </row>
    <row r="14238" spans="59:60" x14ac:dyDescent="0.25">
      <c r="BG14238">
        <v>14237</v>
      </c>
      <c r="BH14238" t="s">
        <v>322</v>
      </c>
    </row>
    <row r="14239" spans="59:60" x14ac:dyDescent="0.25">
      <c r="BG14239">
        <v>14238</v>
      </c>
      <c r="BH14239" t="s">
        <v>323</v>
      </c>
    </row>
    <row r="14240" spans="59:60" x14ac:dyDescent="0.25">
      <c r="BG14240">
        <v>14239</v>
      </c>
      <c r="BH14240" t="s">
        <v>324</v>
      </c>
    </row>
    <row r="14241" spans="59:60" x14ac:dyDescent="0.25">
      <c r="BG14241">
        <v>14240</v>
      </c>
      <c r="BH14241" t="s">
        <v>325</v>
      </c>
    </row>
    <row r="14242" spans="59:60" x14ac:dyDescent="0.25">
      <c r="BG14242">
        <v>14241</v>
      </c>
      <c r="BH14242" t="s">
        <v>326</v>
      </c>
    </row>
    <row r="14243" spans="59:60" x14ac:dyDescent="0.25">
      <c r="BG14243">
        <v>14242</v>
      </c>
      <c r="BH14243" t="s">
        <v>327</v>
      </c>
    </row>
    <row r="14244" spans="59:60" x14ac:dyDescent="0.25">
      <c r="BG14244">
        <v>14243</v>
      </c>
      <c r="BH14244" t="s">
        <v>328</v>
      </c>
    </row>
    <row r="14245" spans="59:60" x14ac:dyDescent="0.25">
      <c r="BG14245">
        <v>14244</v>
      </c>
      <c r="BH14245" t="s">
        <v>329</v>
      </c>
    </row>
    <row r="14246" spans="59:60" x14ac:dyDescent="0.25">
      <c r="BG14246">
        <v>14245</v>
      </c>
      <c r="BH14246" t="s">
        <v>330</v>
      </c>
    </row>
    <row r="14247" spans="59:60" x14ac:dyDescent="0.25">
      <c r="BG14247">
        <v>14246</v>
      </c>
      <c r="BH14247" t="s">
        <v>331</v>
      </c>
    </row>
    <row r="14248" spans="59:60" x14ac:dyDescent="0.25">
      <c r="BG14248">
        <v>14247</v>
      </c>
      <c r="BH14248" t="s">
        <v>332</v>
      </c>
    </row>
    <row r="14249" spans="59:60" x14ac:dyDescent="0.25">
      <c r="BG14249">
        <v>14248</v>
      </c>
      <c r="BH14249" t="s">
        <v>333</v>
      </c>
    </row>
    <row r="14250" spans="59:60" x14ac:dyDescent="0.25">
      <c r="BG14250">
        <v>14249</v>
      </c>
      <c r="BH14250" t="s">
        <v>334</v>
      </c>
    </row>
    <row r="14251" spans="59:60" x14ac:dyDescent="0.25">
      <c r="BG14251">
        <v>14250</v>
      </c>
      <c r="BH14251" t="s">
        <v>335</v>
      </c>
    </row>
    <row r="14252" spans="59:60" x14ac:dyDescent="0.25">
      <c r="BG14252">
        <v>14251</v>
      </c>
      <c r="BH14252" t="s">
        <v>336</v>
      </c>
    </row>
    <row r="14253" spans="59:60" x14ac:dyDescent="0.25">
      <c r="BG14253">
        <v>14252</v>
      </c>
      <c r="BH14253" t="s">
        <v>337</v>
      </c>
    </row>
    <row r="14254" spans="59:60" x14ac:dyDescent="0.25">
      <c r="BG14254">
        <v>14253</v>
      </c>
      <c r="BH14254" t="s">
        <v>338</v>
      </c>
    </row>
    <row r="14255" spans="59:60" x14ac:dyDescent="0.25">
      <c r="BG14255">
        <v>14254</v>
      </c>
      <c r="BH14255" t="s">
        <v>339</v>
      </c>
    </row>
    <row r="14256" spans="59:60" x14ac:dyDescent="0.25">
      <c r="BG14256">
        <v>14255</v>
      </c>
      <c r="BH14256" t="s">
        <v>340</v>
      </c>
    </row>
    <row r="14257" spans="59:60" x14ac:dyDescent="0.25">
      <c r="BG14257">
        <v>14256</v>
      </c>
      <c r="BH14257" t="s">
        <v>341</v>
      </c>
    </row>
    <row r="14258" spans="59:60" x14ac:dyDescent="0.25">
      <c r="BG14258">
        <v>14257</v>
      </c>
      <c r="BH14258" t="s">
        <v>342</v>
      </c>
    </row>
    <row r="14259" spans="59:60" x14ac:dyDescent="0.25">
      <c r="BG14259">
        <v>14258</v>
      </c>
      <c r="BH14259" t="s">
        <v>343</v>
      </c>
    </row>
    <row r="14260" spans="59:60" x14ac:dyDescent="0.25">
      <c r="BG14260">
        <v>14259</v>
      </c>
      <c r="BH14260" t="s">
        <v>344</v>
      </c>
    </row>
    <row r="14261" spans="59:60" x14ac:dyDescent="0.25">
      <c r="BG14261">
        <v>14260</v>
      </c>
      <c r="BH14261" t="s">
        <v>345</v>
      </c>
    </row>
    <row r="14262" spans="59:60" x14ac:dyDescent="0.25">
      <c r="BG14262">
        <v>14261</v>
      </c>
      <c r="BH14262" t="s">
        <v>346</v>
      </c>
    </row>
    <row r="14263" spans="59:60" x14ac:dyDescent="0.25">
      <c r="BG14263">
        <v>14262</v>
      </c>
      <c r="BH14263" t="s">
        <v>347</v>
      </c>
    </row>
    <row r="14264" spans="59:60" x14ac:dyDescent="0.25">
      <c r="BG14264">
        <v>14263</v>
      </c>
      <c r="BH14264" t="s">
        <v>348</v>
      </c>
    </row>
    <row r="14265" spans="59:60" x14ac:dyDescent="0.25">
      <c r="BG14265">
        <v>14264</v>
      </c>
      <c r="BH14265" t="s">
        <v>349</v>
      </c>
    </row>
    <row r="14266" spans="59:60" x14ac:dyDescent="0.25">
      <c r="BG14266">
        <v>14265</v>
      </c>
      <c r="BH14266" t="s">
        <v>350</v>
      </c>
    </row>
    <row r="14267" spans="59:60" x14ac:dyDescent="0.25">
      <c r="BG14267">
        <v>14266</v>
      </c>
      <c r="BH14267" t="s">
        <v>351</v>
      </c>
    </row>
    <row r="14268" spans="59:60" x14ac:dyDescent="0.25">
      <c r="BG14268">
        <v>14267</v>
      </c>
      <c r="BH14268" t="s">
        <v>352</v>
      </c>
    </row>
    <row r="14269" spans="59:60" x14ac:dyDescent="0.25">
      <c r="BG14269">
        <v>14268</v>
      </c>
      <c r="BH14269" t="s">
        <v>293</v>
      </c>
    </row>
    <row r="14270" spans="59:60" x14ac:dyDescent="0.25">
      <c r="BG14270">
        <v>14269</v>
      </c>
      <c r="BH14270" t="s">
        <v>294</v>
      </c>
    </row>
    <row r="14271" spans="59:60" x14ac:dyDescent="0.25">
      <c r="BG14271">
        <v>14270</v>
      </c>
      <c r="BH14271" t="s">
        <v>295</v>
      </c>
    </row>
    <row r="14272" spans="59:60" x14ac:dyDescent="0.25">
      <c r="BG14272">
        <v>14271</v>
      </c>
      <c r="BH14272" t="s">
        <v>296</v>
      </c>
    </row>
    <row r="14273" spans="59:60" x14ac:dyDescent="0.25">
      <c r="BG14273">
        <v>14272</v>
      </c>
      <c r="BH14273" t="s">
        <v>297</v>
      </c>
    </row>
    <row r="14274" spans="59:60" x14ac:dyDescent="0.25">
      <c r="BG14274">
        <v>14273</v>
      </c>
      <c r="BH14274" t="s">
        <v>298</v>
      </c>
    </row>
    <row r="14275" spans="59:60" x14ac:dyDescent="0.25">
      <c r="BG14275">
        <v>14274</v>
      </c>
      <c r="BH14275" t="s">
        <v>299</v>
      </c>
    </row>
    <row r="14276" spans="59:60" x14ac:dyDescent="0.25">
      <c r="BG14276">
        <v>14275</v>
      </c>
      <c r="BH14276" t="s">
        <v>300</v>
      </c>
    </row>
    <row r="14277" spans="59:60" x14ac:dyDescent="0.25">
      <c r="BG14277">
        <v>14276</v>
      </c>
      <c r="BH14277" t="s">
        <v>301</v>
      </c>
    </row>
    <row r="14278" spans="59:60" x14ac:dyDescent="0.25">
      <c r="BG14278">
        <v>14277</v>
      </c>
      <c r="BH14278" t="s">
        <v>302</v>
      </c>
    </row>
    <row r="14279" spans="59:60" x14ac:dyDescent="0.25">
      <c r="BG14279">
        <v>14278</v>
      </c>
      <c r="BH14279" t="s">
        <v>303</v>
      </c>
    </row>
    <row r="14280" spans="59:60" x14ac:dyDescent="0.25">
      <c r="BG14280">
        <v>14279</v>
      </c>
      <c r="BH14280" t="s">
        <v>304</v>
      </c>
    </row>
    <row r="14281" spans="59:60" x14ac:dyDescent="0.25">
      <c r="BG14281">
        <v>14280</v>
      </c>
      <c r="BH14281" t="s">
        <v>305</v>
      </c>
    </row>
    <row r="14282" spans="59:60" x14ac:dyDescent="0.25">
      <c r="BG14282">
        <v>14281</v>
      </c>
      <c r="BH14282" t="s">
        <v>306</v>
      </c>
    </row>
    <row r="14283" spans="59:60" x14ac:dyDescent="0.25">
      <c r="BG14283">
        <v>14282</v>
      </c>
      <c r="BH14283" t="s">
        <v>307</v>
      </c>
    </row>
    <row r="14284" spans="59:60" x14ac:dyDescent="0.25">
      <c r="BG14284">
        <v>14283</v>
      </c>
      <c r="BH14284" t="s">
        <v>308</v>
      </c>
    </row>
    <row r="14285" spans="59:60" x14ac:dyDescent="0.25">
      <c r="BG14285">
        <v>14284</v>
      </c>
      <c r="BH14285" t="s">
        <v>309</v>
      </c>
    </row>
    <row r="14286" spans="59:60" x14ac:dyDescent="0.25">
      <c r="BG14286">
        <v>14285</v>
      </c>
      <c r="BH14286" t="s">
        <v>310</v>
      </c>
    </row>
    <row r="14287" spans="59:60" x14ac:dyDescent="0.25">
      <c r="BG14287">
        <v>14286</v>
      </c>
      <c r="BH14287" t="s">
        <v>311</v>
      </c>
    </row>
    <row r="14288" spans="59:60" x14ac:dyDescent="0.25">
      <c r="BG14288">
        <v>14287</v>
      </c>
      <c r="BH14288" t="s">
        <v>312</v>
      </c>
    </row>
    <row r="14289" spans="59:60" x14ac:dyDescent="0.25">
      <c r="BG14289">
        <v>14288</v>
      </c>
      <c r="BH14289" t="s">
        <v>313</v>
      </c>
    </row>
    <row r="14290" spans="59:60" x14ac:dyDescent="0.25">
      <c r="BG14290">
        <v>14289</v>
      </c>
      <c r="BH14290" t="s">
        <v>314</v>
      </c>
    </row>
    <row r="14291" spans="59:60" x14ac:dyDescent="0.25">
      <c r="BG14291">
        <v>14290</v>
      </c>
      <c r="BH14291" t="s">
        <v>315</v>
      </c>
    </row>
    <row r="14292" spans="59:60" x14ac:dyDescent="0.25">
      <c r="BG14292">
        <v>14291</v>
      </c>
      <c r="BH14292" t="s">
        <v>316</v>
      </c>
    </row>
    <row r="14293" spans="59:60" x14ac:dyDescent="0.25">
      <c r="BG14293">
        <v>14292</v>
      </c>
      <c r="BH14293" t="s">
        <v>317</v>
      </c>
    </row>
    <row r="14294" spans="59:60" x14ac:dyDescent="0.25">
      <c r="BG14294">
        <v>14293</v>
      </c>
      <c r="BH14294" t="s">
        <v>318</v>
      </c>
    </row>
    <row r="14295" spans="59:60" x14ac:dyDescent="0.25">
      <c r="BG14295">
        <v>14294</v>
      </c>
      <c r="BH14295" t="s">
        <v>319</v>
      </c>
    </row>
    <row r="14296" spans="59:60" x14ac:dyDescent="0.25">
      <c r="BG14296">
        <v>14295</v>
      </c>
      <c r="BH14296" t="s">
        <v>320</v>
      </c>
    </row>
    <row r="14297" spans="59:60" x14ac:dyDescent="0.25">
      <c r="BG14297">
        <v>14296</v>
      </c>
      <c r="BH14297" t="s">
        <v>321</v>
      </c>
    </row>
    <row r="14298" spans="59:60" x14ac:dyDescent="0.25">
      <c r="BG14298">
        <v>14297</v>
      </c>
      <c r="BH14298" t="s">
        <v>322</v>
      </c>
    </row>
    <row r="14299" spans="59:60" x14ac:dyDescent="0.25">
      <c r="BG14299">
        <v>14298</v>
      </c>
      <c r="BH14299" t="s">
        <v>323</v>
      </c>
    </row>
    <row r="14300" spans="59:60" x14ac:dyDescent="0.25">
      <c r="BG14300">
        <v>14299</v>
      </c>
      <c r="BH14300" t="s">
        <v>324</v>
      </c>
    </row>
    <row r="14301" spans="59:60" x14ac:dyDescent="0.25">
      <c r="BG14301">
        <v>14300</v>
      </c>
      <c r="BH14301" t="s">
        <v>325</v>
      </c>
    </row>
    <row r="14302" spans="59:60" x14ac:dyDescent="0.25">
      <c r="BG14302">
        <v>14301</v>
      </c>
      <c r="BH14302" t="s">
        <v>326</v>
      </c>
    </row>
    <row r="14303" spans="59:60" x14ac:dyDescent="0.25">
      <c r="BG14303">
        <v>14302</v>
      </c>
      <c r="BH14303" t="s">
        <v>327</v>
      </c>
    </row>
    <row r="14304" spans="59:60" x14ac:dyDescent="0.25">
      <c r="BG14304">
        <v>14303</v>
      </c>
      <c r="BH14304" t="s">
        <v>328</v>
      </c>
    </row>
    <row r="14305" spans="59:60" x14ac:dyDescent="0.25">
      <c r="BG14305">
        <v>14304</v>
      </c>
      <c r="BH14305" t="s">
        <v>329</v>
      </c>
    </row>
    <row r="14306" spans="59:60" x14ac:dyDescent="0.25">
      <c r="BG14306">
        <v>14305</v>
      </c>
      <c r="BH14306" t="s">
        <v>330</v>
      </c>
    </row>
    <row r="14307" spans="59:60" x14ac:dyDescent="0.25">
      <c r="BG14307">
        <v>14306</v>
      </c>
      <c r="BH14307" t="s">
        <v>331</v>
      </c>
    </row>
    <row r="14308" spans="59:60" x14ac:dyDescent="0.25">
      <c r="BG14308">
        <v>14307</v>
      </c>
      <c r="BH14308" t="s">
        <v>332</v>
      </c>
    </row>
    <row r="14309" spans="59:60" x14ac:dyDescent="0.25">
      <c r="BG14309">
        <v>14308</v>
      </c>
      <c r="BH14309" t="s">
        <v>333</v>
      </c>
    </row>
    <row r="14310" spans="59:60" x14ac:dyDescent="0.25">
      <c r="BG14310">
        <v>14309</v>
      </c>
      <c r="BH14310" t="s">
        <v>334</v>
      </c>
    </row>
    <row r="14311" spans="59:60" x14ac:dyDescent="0.25">
      <c r="BG14311">
        <v>14310</v>
      </c>
      <c r="BH14311" t="s">
        <v>335</v>
      </c>
    </row>
    <row r="14312" spans="59:60" x14ac:dyDescent="0.25">
      <c r="BG14312">
        <v>14311</v>
      </c>
      <c r="BH14312" t="s">
        <v>336</v>
      </c>
    </row>
    <row r="14313" spans="59:60" x14ac:dyDescent="0.25">
      <c r="BG14313">
        <v>14312</v>
      </c>
      <c r="BH14313" t="s">
        <v>337</v>
      </c>
    </row>
    <row r="14314" spans="59:60" x14ac:dyDescent="0.25">
      <c r="BG14314">
        <v>14313</v>
      </c>
      <c r="BH14314" t="s">
        <v>338</v>
      </c>
    </row>
    <row r="14315" spans="59:60" x14ac:dyDescent="0.25">
      <c r="BG14315">
        <v>14314</v>
      </c>
      <c r="BH14315" t="s">
        <v>339</v>
      </c>
    </row>
    <row r="14316" spans="59:60" x14ac:dyDescent="0.25">
      <c r="BG14316">
        <v>14315</v>
      </c>
      <c r="BH14316" t="s">
        <v>340</v>
      </c>
    </row>
    <row r="14317" spans="59:60" x14ac:dyDescent="0.25">
      <c r="BG14317">
        <v>14316</v>
      </c>
      <c r="BH14317" t="s">
        <v>341</v>
      </c>
    </row>
    <row r="14318" spans="59:60" x14ac:dyDescent="0.25">
      <c r="BG14318">
        <v>14317</v>
      </c>
      <c r="BH14318" t="s">
        <v>342</v>
      </c>
    </row>
    <row r="14319" spans="59:60" x14ac:dyDescent="0.25">
      <c r="BG14319">
        <v>14318</v>
      </c>
      <c r="BH14319" t="s">
        <v>343</v>
      </c>
    </row>
    <row r="14320" spans="59:60" x14ac:dyDescent="0.25">
      <c r="BG14320">
        <v>14319</v>
      </c>
      <c r="BH14320" t="s">
        <v>344</v>
      </c>
    </row>
    <row r="14321" spans="59:60" x14ac:dyDescent="0.25">
      <c r="BG14321">
        <v>14320</v>
      </c>
      <c r="BH14321" t="s">
        <v>345</v>
      </c>
    </row>
    <row r="14322" spans="59:60" x14ac:dyDescent="0.25">
      <c r="BG14322">
        <v>14321</v>
      </c>
      <c r="BH14322" t="s">
        <v>346</v>
      </c>
    </row>
    <row r="14323" spans="59:60" x14ac:dyDescent="0.25">
      <c r="BG14323">
        <v>14322</v>
      </c>
      <c r="BH14323" t="s">
        <v>347</v>
      </c>
    </row>
    <row r="14324" spans="59:60" x14ac:dyDescent="0.25">
      <c r="BG14324">
        <v>14323</v>
      </c>
      <c r="BH14324" t="s">
        <v>348</v>
      </c>
    </row>
    <row r="14325" spans="59:60" x14ac:dyDescent="0.25">
      <c r="BG14325">
        <v>14324</v>
      </c>
      <c r="BH14325" t="s">
        <v>349</v>
      </c>
    </row>
    <row r="14326" spans="59:60" x14ac:dyDescent="0.25">
      <c r="BG14326">
        <v>14325</v>
      </c>
      <c r="BH14326" t="s">
        <v>350</v>
      </c>
    </row>
    <row r="14327" spans="59:60" x14ac:dyDescent="0.25">
      <c r="BG14327">
        <v>14326</v>
      </c>
      <c r="BH14327" t="s">
        <v>351</v>
      </c>
    </row>
    <row r="14328" spans="59:60" x14ac:dyDescent="0.25">
      <c r="BG14328">
        <v>14327</v>
      </c>
      <c r="BH14328" t="s">
        <v>352</v>
      </c>
    </row>
    <row r="14329" spans="59:60" x14ac:dyDescent="0.25">
      <c r="BG14329">
        <v>14328</v>
      </c>
      <c r="BH14329" t="s">
        <v>293</v>
      </c>
    </row>
    <row r="14330" spans="59:60" x14ac:dyDescent="0.25">
      <c r="BG14330">
        <v>14329</v>
      </c>
      <c r="BH14330" t="s">
        <v>294</v>
      </c>
    </row>
    <row r="14331" spans="59:60" x14ac:dyDescent="0.25">
      <c r="BG14331">
        <v>14330</v>
      </c>
      <c r="BH14331" t="s">
        <v>295</v>
      </c>
    </row>
    <row r="14332" spans="59:60" x14ac:dyDescent="0.25">
      <c r="BG14332">
        <v>14331</v>
      </c>
      <c r="BH14332" t="s">
        <v>296</v>
      </c>
    </row>
    <row r="14333" spans="59:60" x14ac:dyDescent="0.25">
      <c r="BG14333">
        <v>14332</v>
      </c>
      <c r="BH14333" t="s">
        <v>297</v>
      </c>
    </row>
    <row r="14334" spans="59:60" x14ac:dyDescent="0.25">
      <c r="BG14334">
        <v>14333</v>
      </c>
      <c r="BH14334" t="s">
        <v>298</v>
      </c>
    </row>
    <row r="14335" spans="59:60" x14ac:dyDescent="0.25">
      <c r="BG14335">
        <v>14334</v>
      </c>
      <c r="BH14335" t="s">
        <v>299</v>
      </c>
    </row>
    <row r="14336" spans="59:60" x14ac:dyDescent="0.25">
      <c r="BG14336">
        <v>14335</v>
      </c>
      <c r="BH14336" t="s">
        <v>300</v>
      </c>
    </row>
    <row r="14337" spans="59:60" x14ac:dyDescent="0.25">
      <c r="BG14337">
        <v>14336</v>
      </c>
      <c r="BH14337" t="s">
        <v>301</v>
      </c>
    </row>
    <row r="14338" spans="59:60" x14ac:dyDescent="0.25">
      <c r="BG14338">
        <v>14337</v>
      </c>
      <c r="BH14338" t="s">
        <v>302</v>
      </c>
    </row>
    <row r="14339" spans="59:60" x14ac:dyDescent="0.25">
      <c r="BG14339">
        <v>14338</v>
      </c>
      <c r="BH14339" t="s">
        <v>303</v>
      </c>
    </row>
    <row r="14340" spans="59:60" x14ac:dyDescent="0.25">
      <c r="BG14340">
        <v>14339</v>
      </c>
      <c r="BH14340" t="s">
        <v>304</v>
      </c>
    </row>
    <row r="14341" spans="59:60" x14ac:dyDescent="0.25">
      <c r="BG14341">
        <v>14340</v>
      </c>
      <c r="BH14341" t="s">
        <v>305</v>
      </c>
    </row>
    <row r="14342" spans="59:60" x14ac:dyDescent="0.25">
      <c r="BG14342">
        <v>14341</v>
      </c>
      <c r="BH14342" t="s">
        <v>306</v>
      </c>
    </row>
    <row r="14343" spans="59:60" x14ac:dyDescent="0.25">
      <c r="BG14343">
        <v>14342</v>
      </c>
      <c r="BH14343" t="s">
        <v>307</v>
      </c>
    </row>
    <row r="14344" spans="59:60" x14ac:dyDescent="0.25">
      <c r="BG14344">
        <v>14343</v>
      </c>
      <c r="BH14344" t="s">
        <v>308</v>
      </c>
    </row>
    <row r="14345" spans="59:60" x14ac:dyDescent="0.25">
      <c r="BG14345">
        <v>14344</v>
      </c>
      <c r="BH14345" t="s">
        <v>309</v>
      </c>
    </row>
    <row r="14346" spans="59:60" x14ac:dyDescent="0.25">
      <c r="BG14346">
        <v>14345</v>
      </c>
      <c r="BH14346" t="s">
        <v>310</v>
      </c>
    </row>
    <row r="14347" spans="59:60" x14ac:dyDescent="0.25">
      <c r="BG14347">
        <v>14346</v>
      </c>
      <c r="BH14347" t="s">
        <v>311</v>
      </c>
    </row>
    <row r="14348" spans="59:60" x14ac:dyDescent="0.25">
      <c r="BG14348">
        <v>14347</v>
      </c>
      <c r="BH14348" t="s">
        <v>312</v>
      </c>
    </row>
    <row r="14349" spans="59:60" x14ac:dyDescent="0.25">
      <c r="BG14349">
        <v>14348</v>
      </c>
      <c r="BH14349" t="s">
        <v>313</v>
      </c>
    </row>
    <row r="14350" spans="59:60" x14ac:dyDescent="0.25">
      <c r="BG14350">
        <v>14349</v>
      </c>
      <c r="BH14350" t="s">
        <v>314</v>
      </c>
    </row>
    <row r="14351" spans="59:60" x14ac:dyDescent="0.25">
      <c r="BG14351">
        <v>14350</v>
      </c>
      <c r="BH14351" t="s">
        <v>315</v>
      </c>
    </row>
    <row r="14352" spans="59:60" x14ac:dyDescent="0.25">
      <c r="BG14352">
        <v>14351</v>
      </c>
      <c r="BH14352" t="s">
        <v>316</v>
      </c>
    </row>
    <row r="14353" spans="59:60" x14ac:dyDescent="0.25">
      <c r="BG14353">
        <v>14352</v>
      </c>
      <c r="BH14353" t="s">
        <v>317</v>
      </c>
    </row>
    <row r="14354" spans="59:60" x14ac:dyDescent="0.25">
      <c r="BG14354">
        <v>14353</v>
      </c>
      <c r="BH14354" t="s">
        <v>318</v>
      </c>
    </row>
    <row r="14355" spans="59:60" x14ac:dyDescent="0.25">
      <c r="BG14355">
        <v>14354</v>
      </c>
      <c r="BH14355" t="s">
        <v>319</v>
      </c>
    </row>
    <row r="14356" spans="59:60" x14ac:dyDescent="0.25">
      <c r="BG14356">
        <v>14355</v>
      </c>
      <c r="BH14356" t="s">
        <v>320</v>
      </c>
    </row>
    <row r="14357" spans="59:60" x14ac:dyDescent="0.25">
      <c r="BG14357">
        <v>14356</v>
      </c>
      <c r="BH14357" t="s">
        <v>321</v>
      </c>
    </row>
    <row r="14358" spans="59:60" x14ac:dyDescent="0.25">
      <c r="BG14358">
        <v>14357</v>
      </c>
      <c r="BH14358" t="s">
        <v>322</v>
      </c>
    </row>
    <row r="14359" spans="59:60" x14ac:dyDescent="0.25">
      <c r="BG14359">
        <v>14358</v>
      </c>
      <c r="BH14359" t="s">
        <v>323</v>
      </c>
    </row>
    <row r="14360" spans="59:60" x14ac:dyDescent="0.25">
      <c r="BG14360">
        <v>14359</v>
      </c>
      <c r="BH14360" t="s">
        <v>324</v>
      </c>
    </row>
    <row r="14361" spans="59:60" x14ac:dyDescent="0.25">
      <c r="BG14361">
        <v>14360</v>
      </c>
      <c r="BH14361" t="s">
        <v>325</v>
      </c>
    </row>
    <row r="14362" spans="59:60" x14ac:dyDescent="0.25">
      <c r="BG14362">
        <v>14361</v>
      </c>
      <c r="BH14362" t="s">
        <v>326</v>
      </c>
    </row>
    <row r="14363" spans="59:60" x14ac:dyDescent="0.25">
      <c r="BG14363">
        <v>14362</v>
      </c>
      <c r="BH14363" t="s">
        <v>327</v>
      </c>
    </row>
    <row r="14364" spans="59:60" x14ac:dyDescent="0.25">
      <c r="BG14364">
        <v>14363</v>
      </c>
      <c r="BH14364" t="s">
        <v>328</v>
      </c>
    </row>
    <row r="14365" spans="59:60" x14ac:dyDescent="0.25">
      <c r="BG14365">
        <v>14364</v>
      </c>
      <c r="BH14365" t="s">
        <v>329</v>
      </c>
    </row>
    <row r="14366" spans="59:60" x14ac:dyDescent="0.25">
      <c r="BG14366">
        <v>14365</v>
      </c>
      <c r="BH14366" t="s">
        <v>330</v>
      </c>
    </row>
    <row r="14367" spans="59:60" x14ac:dyDescent="0.25">
      <c r="BG14367">
        <v>14366</v>
      </c>
      <c r="BH14367" t="s">
        <v>331</v>
      </c>
    </row>
    <row r="14368" spans="59:60" x14ac:dyDescent="0.25">
      <c r="BG14368">
        <v>14367</v>
      </c>
      <c r="BH14368" t="s">
        <v>332</v>
      </c>
    </row>
    <row r="14369" spans="59:60" x14ac:dyDescent="0.25">
      <c r="BG14369">
        <v>14368</v>
      </c>
      <c r="BH14369" t="s">
        <v>333</v>
      </c>
    </row>
    <row r="14370" spans="59:60" x14ac:dyDescent="0.25">
      <c r="BG14370">
        <v>14369</v>
      </c>
      <c r="BH14370" t="s">
        <v>334</v>
      </c>
    </row>
    <row r="14371" spans="59:60" x14ac:dyDescent="0.25">
      <c r="BG14371">
        <v>14370</v>
      </c>
      <c r="BH14371" t="s">
        <v>335</v>
      </c>
    </row>
    <row r="14372" spans="59:60" x14ac:dyDescent="0.25">
      <c r="BG14372">
        <v>14371</v>
      </c>
      <c r="BH14372" t="s">
        <v>336</v>
      </c>
    </row>
    <row r="14373" spans="59:60" x14ac:dyDescent="0.25">
      <c r="BG14373">
        <v>14372</v>
      </c>
      <c r="BH14373" t="s">
        <v>337</v>
      </c>
    </row>
    <row r="14374" spans="59:60" x14ac:dyDescent="0.25">
      <c r="BG14374">
        <v>14373</v>
      </c>
      <c r="BH14374" t="s">
        <v>338</v>
      </c>
    </row>
    <row r="14375" spans="59:60" x14ac:dyDescent="0.25">
      <c r="BG14375">
        <v>14374</v>
      </c>
      <c r="BH14375" t="s">
        <v>339</v>
      </c>
    </row>
    <row r="14376" spans="59:60" x14ac:dyDescent="0.25">
      <c r="BG14376">
        <v>14375</v>
      </c>
      <c r="BH14376" t="s">
        <v>340</v>
      </c>
    </row>
    <row r="14377" spans="59:60" x14ac:dyDescent="0.25">
      <c r="BG14377">
        <v>14376</v>
      </c>
      <c r="BH14377" t="s">
        <v>341</v>
      </c>
    </row>
    <row r="14378" spans="59:60" x14ac:dyDescent="0.25">
      <c r="BG14378">
        <v>14377</v>
      </c>
      <c r="BH14378" t="s">
        <v>342</v>
      </c>
    </row>
    <row r="14379" spans="59:60" x14ac:dyDescent="0.25">
      <c r="BG14379">
        <v>14378</v>
      </c>
      <c r="BH14379" t="s">
        <v>343</v>
      </c>
    </row>
    <row r="14380" spans="59:60" x14ac:dyDescent="0.25">
      <c r="BG14380">
        <v>14379</v>
      </c>
      <c r="BH14380" t="s">
        <v>344</v>
      </c>
    </row>
    <row r="14381" spans="59:60" x14ac:dyDescent="0.25">
      <c r="BG14381">
        <v>14380</v>
      </c>
      <c r="BH14381" t="s">
        <v>345</v>
      </c>
    </row>
    <row r="14382" spans="59:60" x14ac:dyDescent="0.25">
      <c r="BG14382">
        <v>14381</v>
      </c>
      <c r="BH14382" t="s">
        <v>346</v>
      </c>
    </row>
    <row r="14383" spans="59:60" x14ac:dyDescent="0.25">
      <c r="BG14383">
        <v>14382</v>
      </c>
      <c r="BH14383" t="s">
        <v>347</v>
      </c>
    </row>
    <row r="14384" spans="59:60" x14ac:dyDescent="0.25">
      <c r="BG14384">
        <v>14383</v>
      </c>
      <c r="BH14384" t="s">
        <v>348</v>
      </c>
    </row>
    <row r="14385" spans="59:60" x14ac:dyDescent="0.25">
      <c r="BG14385">
        <v>14384</v>
      </c>
      <c r="BH14385" t="s">
        <v>349</v>
      </c>
    </row>
    <row r="14386" spans="59:60" x14ac:dyDescent="0.25">
      <c r="BG14386">
        <v>14385</v>
      </c>
      <c r="BH14386" t="s">
        <v>350</v>
      </c>
    </row>
    <row r="14387" spans="59:60" x14ac:dyDescent="0.25">
      <c r="BG14387">
        <v>14386</v>
      </c>
      <c r="BH14387" t="s">
        <v>351</v>
      </c>
    </row>
    <row r="14388" spans="59:60" x14ac:dyDescent="0.25">
      <c r="BG14388">
        <v>14387</v>
      </c>
      <c r="BH14388" t="s">
        <v>352</v>
      </c>
    </row>
    <row r="14389" spans="59:60" x14ac:dyDescent="0.25">
      <c r="BG14389">
        <v>14388</v>
      </c>
      <c r="BH14389" t="s">
        <v>293</v>
      </c>
    </row>
    <row r="14390" spans="59:60" x14ac:dyDescent="0.25">
      <c r="BG14390">
        <v>14389</v>
      </c>
      <c r="BH14390" t="s">
        <v>294</v>
      </c>
    </row>
    <row r="14391" spans="59:60" x14ac:dyDescent="0.25">
      <c r="BG14391">
        <v>14390</v>
      </c>
      <c r="BH14391" t="s">
        <v>295</v>
      </c>
    </row>
    <row r="14392" spans="59:60" x14ac:dyDescent="0.25">
      <c r="BG14392">
        <v>14391</v>
      </c>
      <c r="BH14392" t="s">
        <v>296</v>
      </c>
    </row>
    <row r="14393" spans="59:60" x14ac:dyDescent="0.25">
      <c r="BG14393">
        <v>14392</v>
      </c>
      <c r="BH14393" t="s">
        <v>297</v>
      </c>
    </row>
    <row r="14394" spans="59:60" x14ac:dyDescent="0.25">
      <c r="BG14394">
        <v>14393</v>
      </c>
      <c r="BH14394" t="s">
        <v>298</v>
      </c>
    </row>
    <row r="14395" spans="59:60" x14ac:dyDescent="0.25">
      <c r="BG14395">
        <v>14394</v>
      </c>
      <c r="BH14395" t="s">
        <v>299</v>
      </c>
    </row>
    <row r="14396" spans="59:60" x14ac:dyDescent="0.25">
      <c r="BG14396">
        <v>14395</v>
      </c>
      <c r="BH14396" t="s">
        <v>300</v>
      </c>
    </row>
    <row r="14397" spans="59:60" x14ac:dyDescent="0.25">
      <c r="BG14397">
        <v>14396</v>
      </c>
      <c r="BH14397" t="s">
        <v>301</v>
      </c>
    </row>
    <row r="14398" spans="59:60" x14ac:dyDescent="0.25">
      <c r="BG14398">
        <v>14397</v>
      </c>
      <c r="BH14398" t="s">
        <v>302</v>
      </c>
    </row>
    <row r="14399" spans="59:60" x14ac:dyDescent="0.25">
      <c r="BG14399">
        <v>14398</v>
      </c>
      <c r="BH14399" t="s">
        <v>303</v>
      </c>
    </row>
    <row r="14400" spans="59:60" x14ac:dyDescent="0.25">
      <c r="BG14400">
        <v>14399</v>
      </c>
      <c r="BH14400" t="s">
        <v>304</v>
      </c>
    </row>
    <row r="14401" spans="59:60" x14ac:dyDescent="0.25">
      <c r="BG14401">
        <v>14400</v>
      </c>
      <c r="BH14401" t="s">
        <v>305</v>
      </c>
    </row>
    <row r="14402" spans="59:60" x14ac:dyDescent="0.25">
      <c r="BG14402">
        <v>14401</v>
      </c>
      <c r="BH14402" t="s">
        <v>306</v>
      </c>
    </row>
    <row r="14403" spans="59:60" x14ac:dyDescent="0.25">
      <c r="BG14403">
        <v>14402</v>
      </c>
      <c r="BH14403" t="s">
        <v>307</v>
      </c>
    </row>
    <row r="14404" spans="59:60" x14ac:dyDescent="0.25">
      <c r="BG14404">
        <v>14403</v>
      </c>
      <c r="BH14404" t="s">
        <v>308</v>
      </c>
    </row>
    <row r="14405" spans="59:60" x14ac:dyDescent="0.25">
      <c r="BG14405">
        <v>14404</v>
      </c>
      <c r="BH14405" t="s">
        <v>309</v>
      </c>
    </row>
    <row r="14406" spans="59:60" x14ac:dyDescent="0.25">
      <c r="BG14406">
        <v>14405</v>
      </c>
      <c r="BH14406" t="s">
        <v>310</v>
      </c>
    </row>
    <row r="14407" spans="59:60" x14ac:dyDescent="0.25">
      <c r="BG14407">
        <v>14406</v>
      </c>
      <c r="BH14407" t="s">
        <v>311</v>
      </c>
    </row>
    <row r="14408" spans="59:60" x14ac:dyDescent="0.25">
      <c r="BG14408">
        <v>14407</v>
      </c>
      <c r="BH14408" t="s">
        <v>312</v>
      </c>
    </row>
    <row r="14409" spans="59:60" x14ac:dyDescent="0.25">
      <c r="BG14409">
        <v>14408</v>
      </c>
      <c r="BH14409" t="s">
        <v>313</v>
      </c>
    </row>
    <row r="14410" spans="59:60" x14ac:dyDescent="0.25">
      <c r="BG14410">
        <v>14409</v>
      </c>
      <c r="BH14410" t="s">
        <v>314</v>
      </c>
    </row>
    <row r="14411" spans="59:60" x14ac:dyDescent="0.25">
      <c r="BG14411">
        <v>14410</v>
      </c>
      <c r="BH14411" t="s">
        <v>315</v>
      </c>
    </row>
    <row r="14412" spans="59:60" x14ac:dyDescent="0.25">
      <c r="BG14412">
        <v>14411</v>
      </c>
      <c r="BH14412" t="s">
        <v>316</v>
      </c>
    </row>
    <row r="14413" spans="59:60" x14ac:dyDescent="0.25">
      <c r="BG14413">
        <v>14412</v>
      </c>
      <c r="BH14413" t="s">
        <v>317</v>
      </c>
    </row>
    <row r="14414" spans="59:60" x14ac:dyDescent="0.25">
      <c r="BG14414">
        <v>14413</v>
      </c>
      <c r="BH14414" t="s">
        <v>318</v>
      </c>
    </row>
    <row r="14415" spans="59:60" x14ac:dyDescent="0.25">
      <c r="BG14415">
        <v>14414</v>
      </c>
      <c r="BH14415" t="s">
        <v>319</v>
      </c>
    </row>
    <row r="14416" spans="59:60" x14ac:dyDescent="0.25">
      <c r="BG14416">
        <v>14415</v>
      </c>
      <c r="BH14416" t="s">
        <v>320</v>
      </c>
    </row>
    <row r="14417" spans="59:60" x14ac:dyDescent="0.25">
      <c r="BG14417">
        <v>14416</v>
      </c>
      <c r="BH14417" t="s">
        <v>321</v>
      </c>
    </row>
    <row r="14418" spans="59:60" x14ac:dyDescent="0.25">
      <c r="BG14418">
        <v>14417</v>
      </c>
      <c r="BH14418" t="s">
        <v>322</v>
      </c>
    </row>
    <row r="14419" spans="59:60" x14ac:dyDescent="0.25">
      <c r="BG14419">
        <v>14418</v>
      </c>
      <c r="BH14419" t="s">
        <v>323</v>
      </c>
    </row>
    <row r="14420" spans="59:60" x14ac:dyDescent="0.25">
      <c r="BG14420">
        <v>14419</v>
      </c>
      <c r="BH14420" t="s">
        <v>324</v>
      </c>
    </row>
    <row r="14421" spans="59:60" x14ac:dyDescent="0.25">
      <c r="BG14421">
        <v>14420</v>
      </c>
      <c r="BH14421" t="s">
        <v>325</v>
      </c>
    </row>
    <row r="14422" spans="59:60" x14ac:dyDescent="0.25">
      <c r="BG14422">
        <v>14421</v>
      </c>
      <c r="BH14422" t="s">
        <v>326</v>
      </c>
    </row>
    <row r="14423" spans="59:60" x14ac:dyDescent="0.25">
      <c r="BG14423">
        <v>14422</v>
      </c>
      <c r="BH14423" t="s">
        <v>327</v>
      </c>
    </row>
    <row r="14424" spans="59:60" x14ac:dyDescent="0.25">
      <c r="BG14424">
        <v>14423</v>
      </c>
      <c r="BH14424" t="s">
        <v>328</v>
      </c>
    </row>
    <row r="14425" spans="59:60" x14ac:dyDescent="0.25">
      <c r="BG14425">
        <v>14424</v>
      </c>
      <c r="BH14425" t="s">
        <v>329</v>
      </c>
    </row>
    <row r="14426" spans="59:60" x14ac:dyDescent="0.25">
      <c r="BG14426">
        <v>14425</v>
      </c>
      <c r="BH14426" t="s">
        <v>330</v>
      </c>
    </row>
    <row r="14427" spans="59:60" x14ac:dyDescent="0.25">
      <c r="BG14427">
        <v>14426</v>
      </c>
      <c r="BH14427" t="s">
        <v>331</v>
      </c>
    </row>
    <row r="14428" spans="59:60" x14ac:dyDescent="0.25">
      <c r="BG14428">
        <v>14427</v>
      </c>
      <c r="BH14428" t="s">
        <v>332</v>
      </c>
    </row>
    <row r="14429" spans="59:60" x14ac:dyDescent="0.25">
      <c r="BG14429">
        <v>14428</v>
      </c>
      <c r="BH14429" t="s">
        <v>333</v>
      </c>
    </row>
    <row r="14430" spans="59:60" x14ac:dyDescent="0.25">
      <c r="BG14430">
        <v>14429</v>
      </c>
      <c r="BH14430" t="s">
        <v>334</v>
      </c>
    </row>
    <row r="14431" spans="59:60" x14ac:dyDescent="0.25">
      <c r="BG14431">
        <v>14430</v>
      </c>
      <c r="BH14431" t="s">
        <v>335</v>
      </c>
    </row>
    <row r="14432" spans="59:60" x14ac:dyDescent="0.25">
      <c r="BG14432">
        <v>14431</v>
      </c>
      <c r="BH14432" t="s">
        <v>336</v>
      </c>
    </row>
    <row r="14433" spans="59:60" x14ac:dyDescent="0.25">
      <c r="BG14433">
        <v>14432</v>
      </c>
      <c r="BH14433" t="s">
        <v>337</v>
      </c>
    </row>
    <row r="14434" spans="59:60" x14ac:dyDescent="0.25">
      <c r="BG14434">
        <v>14433</v>
      </c>
      <c r="BH14434" t="s">
        <v>338</v>
      </c>
    </row>
    <row r="14435" spans="59:60" x14ac:dyDescent="0.25">
      <c r="BG14435">
        <v>14434</v>
      </c>
      <c r="BH14435" t="s">
        <v>339</v>
      </c>
    </row>
    <row r="14436" spans="59:60" x14ac:dyDescent="0.25">
      <c r="BG14436">
        <v>14435</v>
      </c>
      <c r="BH14436" t="s">
        <v>340</v>
      </c>
    </row>
    <row r="14437" spans="59:60" x14ac:dyDescent="0.25">
      <c r="BG14437">
        <v>14436</v>
      </c>
      <c r="BH14437" t="s">
        <v>341</v>
      </c>
    </row>
    <row r="14438" spans="59:60" x14ac:dyDescent="0.25">
      <c r="BG14438">
        <v>14437</v>
      </c>
      <c r="BH14438" t="s">
        <v>342</v>
      </c>
    </row>
    <row r="14439" spans="59:60" x14ac:dyDescent="0.25">
      <c r="BG14439">
        <v>14438</v>
      </c>
      <c r="BH14439" t="s">
        <v>343</v>
      </c>
    </row>
    <row r="14440" spans="59:60" x14ac:dyDescent="0.25">
      <c r="BG14440">
        <v>14439</v>
      </c>
      <c r="BH14440" t="s">
        <v>344</v>
      </c>
    </row>
    <row r="14441" spans="59:60" x14ac:dyDescent="0.25">
      <c r="BG14441">
        <v>14440</v>
      </c>
      <c r="BH14441" t="s">
        <v>345</v>
      </c>
    </row>
    <row r="14442" spans="59:60" x14ac:dyDescent="0.25">
      <c r="BG14442">
        <v>14441</v>
      </c>
      <c r="BH14442" t="s">
        <v>346</v>
      </c>
    </row>
    <row r="14443" spans="59:60" x14ac:dyDescent="0.25">
      <c r="BG14443">
        <v>14442</v>
      </c>
      <c r="BH14443" t="s">
        <v>347</v>
      </c>
    </row>
    <row r="14444" spans="59:60" x14ac:dyDescent="0.25">
      <c r="BG14444">
        <v>14443</v>
      </c>
      <c r="BH14444" t="s">
        <v>348</v>
      </c>
    </row>
    <row r="14445" spans="59:60" x14ac:dyDescent="0.25">
      <c r="BG14445">
        <v>14444</v>
      </c>
      <c r="BH14445" t="s">
        <v>349</v>
      </c>
    </row>
    <row r="14446" spans="59:60" x14ac:dyDescent="0.25">
      <c r="BG14446">
        <v>14445</v>
      </c>
      <c r="BH14446" t="s">
        <v>350</v>
      </c>
    </row>
    <row r="14447" spans="59:60" x14ac:dyDescent="0.25">
      <c r="BG14447">
        <v>14446</v>
      </c>
      <c r="BH14447" t="s">
        <v>351</v>
      </c>
    </row>
    <row r="14448" spans="59:60" x14ac:dyDescent="0.25">
      <c r="BG14448">
        <v>14447</v>
      </c>
      <c r="BH14448" t="s">
        <v>352</v>
      </c>
    </row>
    <row r="14449" spans="59:60" x14ac:dyDescent="0.25">
      <c r="BG14449">
        <v>14448</v>
      </c>
      <c r="BH14449" t="s">
        <v>293</v>
      </c>
    </row>
    <row r="14450" spans="59:60" x14ac:dyDescent="0.25">
      <c r="BG14450">
        <v>14449</v>
      </c>
      <c r="BH14450" t="s">
        <v>294</v>
      </c>
    </row>
    <row r="14451" spans="59:60" x14ac:dyDescent="0.25">
      <c r="BG14451">
        <v>14450</v>
      </c>
      <c r="BH14451" t="s">
        <v>295</v>
      </c>
    </row>
    <row r="14452" spans="59:60" x14ac:dyDescent="0.25">
      <c r="BG14452">
        <v>14451</v>
      </c>
      <c r="BH14452" t="s">
        <v>296</v>
      </c>
    </row>
    <row r="14453" spans="59:60" x14ac:dyDescent="0.25">
      <c r="BG14453">
        <v>14452</v>
      </c>
      <c r="BH14453" t="s">
        <v>297</v>
      </c>
    </row>
    <row r="14454" spans="59:60" x14ac:dyDescent="0.25">
      <c r="BG14454">
        <v>14453</v>
      </c>
      <c r="BH14454" t="s">
        <v>298</v>
      </c>
    </row>
    <row r="14455" spans="59:60" x14ac:dyDescent="0.25">
      <c r="BG14455">
        <v>14454</v>
      </c>
      <c r="BH14455" t="s">
        <v>299</v>
      </c>
    </row>
    <row r="14456" spans="59:60" x14ac:dyDescent="0.25">
      <c r="BG14456">
        <v>14455</v>
      </c>
      <c r="BH14456" t="s">
        <v>300</v>
      </c>
    </row>
    <row r="14457" spans="59:60" x14ac:dyDescent="0.25">
      <c r="BG14457">
        <v>14456</v>
      </c>
      <c r="BH14457" t="s">
        <v>301</v>
      </c>
    </row>
    <row r="14458" spans="59:60" x14ac:dyDescent="0.25">
      <c r="BG14458">
        <v>14457</v>
      </c>
      <c r="BH14458" t="s">
        <v>302</v>
      </c>
    </row>
    <row r="14459" spans="59:60" x14ac:dyDescent="0.25">
      <c r="BG14459">
        <v>14458</v>
      </c>
      <c r="BH14459" t="s">
        <v>303</v>
      </c>
    </row>
    <row r="14460" spans="59:60" x14ac:dyDescent="0.25">
      <c r="BG14460">
        <v>14459</v>
      </c>
      <c r="BH14460" t="s">
        <v>304</v>
      </c>
    </row>
    <row r="14461" spans="59:60" x14ac:dyDescent="0.25">
      <c r="BG14461">
        <v>14460</v>
      </c>
      <c r="BH14461" t="s">
        <v>305</v>
      </c>
    </row>
    <row r="14462" spans="59:60" x14ac:dyDescent="0.25">
      <c r="BG14462">
        <v>14461</v>
      </c>
      <c r="BH14462" t="s">
        <v>306</v>
      </c>
    </row>
    <row r="14463" spans="59:60" x14ac:dyDescent="0.25">
      <c r="BG14463">
        <v>14462</v>
      </c>
      <c r="BH14463" t="s">
        <v>307</v>
      </c>
    </row>
    <row r="14464" spans="59:60" x14ac:dyDescent="0.25">
      <c r="BG14464">
        <v>14463</v>
      </c>
      <c r="BH14464" t="s">
        <v>308</v>
      </c>
    </row>
    <row r="14465" spans="59:60" x14ac:dyDescent="0.25">
      <c r="BG14465">
        <v>14464</v>
      </c>
      <c r="BH14465" t="s">
        <v>309</v>
      </c>
    </row>
    <row r="14466" spans="59:60" x14ac:dyDescent="0.25">
      <c r="BG14466">
        <v>14465</v>
      </c>
      <c r="BH14466" t="s">
        <v>310</v>
      </c>
    </row>
    <row r="14467" spans="59:60" x14ac:dyDescent="0.25">
      <c r="BG14467">
        <v>14466</v>
      </c>
      <c r="BH14467" t="s">
        <v>311</v>
      </c>
    </row>
    <row r="14468" spans="59:60" x14ac:dyDescent="0.25">
      <c r="BG14468">
        <v>14467</v>
      </c>
      <c r="BH14468" t="s">
        <v>312</v>
      </c>
    </row>
    <row r="14469" spans="59:60" x14ac:dyDescent="0.25">
      <c r="BG14469">
        <v>14468</v>
      </c>
      <c r="BH14469" t="s">
        <v>313</v>
      </c>
    </row>
    <row r="14470" spans="59:60" x14ac:dyDescent="0.25">
      <c r="BG14470">
        <v>14469</v>
      </c>
      <c r="BH14470" t="s">
        <v>314</v>
      </c>
    </row>
    <row r="14471" spans="59:60" x14ac:dyDescent="0.25">
      <c r="BG14471">
        <v>14470</v>
      </c>
      <c r="BH14471" t="s">
        <v>315</v>
      </c>
    </row>
    <row r="14472" spans="59:60" x14ac:dyDescent="0.25">
      <c r="BG14472">
        <v>14471</v>
      </c>
      <c r="BH14472" t="s">
        <v>316</v>
      </c>
    </row>
    <row r="14473" spans="59:60" x14ac:dyDescent="0.25">
      <c r="BG14473">
        <v>14472</v>
      </c>
      <c r="BH14473" t="s">
        <v>317</v>
      </c>
    </row>
    <row r="14474" spans="59:60" x14ac:dyDescent="0.25">
      <c r="BG14474">
        <v>14473</v>
      </c>
      <c r="BH14474" t="s">
        <v>318</v>
      </c>
    </row>
    <row r="14475" spans="59:60" x14ac:dyDescent="0.25">
      <c r="BG14475">
        <v>14474</v>
      </c>
      <c r="BH14475" t="s">
        <v>319</v>
      </c>
    </row>
    <row r="14476" spans="59:60" x14ac:dyDescent="0.25">
      <c r="BG14476">
        <v>14475</v>
      </c>
      <c r="BH14476" t="s">
        <v>320</v>
      </c>
    </row>
    <row r="14477" spans="59:60" x14ac:dyDescent="0.25">
      <c r="BG14477">
        <v>14476</v>
      </c>
      <c r="BH14477" t="s">
        <v>321</v>
      </c>
    </row>
    <row r="14478" spans="59:60" x14ac:dyDescent="0.25">
      <c r="BG14478">
        <v>14477</v>
      </c>
      <c r="BH14478" t="s">
        <v>322</v>
      </c>
    </row>
    <row r="14479" spans="59:60" x14ac:dyDescent="0.25">
      <c r="BG14479">
        <v>14478</v>
      </c>
      <c r="BH14479" t="s">
        <v>323</v>
      </c>
    </row>
    <row r="14480" spans="59:60" x14ac:dyDescent="0.25">
      <c r="BG14480">
        <v>14479</v>
      </c>
      <c r="BH14480" t="s">
        <v>324</v>
      </c>
    </row>
    <row r="14481" spans="59:60" x14ac:dyDescent="0.25">
      <c r="BG14481">
        <v>14480</v>
      </c>
      <c r="BH14481" t="s">
        <v>325</v>
      </c>
    </row>
    <row r="14482" spans="59:60" x14ac:dyDescent="0.25">
      <c r="BG14482">
        <v>14481</v>
      </c>
      <c r="BH14482" t="s">
        <v>326</v>
      </c>
    </row>
    <row r="14483" spans="59:60" x14ac:dyDescent="0.25">
      <c r="BG14483">
        <v>14482</v>
      </c>
      <c r="BH14483" t="s">
        <v>327</v>
      </c>
    </row>
    <row r="14484" spans="59:60" x14ac:dyDescent="0.25">
      <c r="BG14484">
        <v>14483</v>
      </c>
      <c r="BH14484" t="s">
        <v>328</v>
      </c>
    </row>
    <row r="14485" spans="59:60" x14ac:dyDescent="0.25">
      <c r="BG14485">
        <v>14484</v>
      </c>
      <c r="BH14485" t="s">
        <v>329</v>
      </c>
    </row>
    <row r="14486" spans="59:60" x14ac:dyDescent="0.25">
      <c r="BG14486">
        <v>14485</v>
      </c>
      <c r="BH14486" t="s">
        <v>330</v>
      </c>
    </row>
    <row r="14487" spans="59:60" x14ac:dyDescent="0.25">
      <c r="BG14487">
        <v>14486</v>
      </c>
      <c r="BH14487" t="s">
        <v>331</v>
      </c>
    </row>
    <row r="14488" spans="59:60" x14ac:dyDescent="0.25">
      <c r="BG14488">
        <v>14487</v>
      </c>
      <c r="BH14488" t="s">
        <v>332</v>
      </c>
    </row>
    <row r="14489" spans="59:60" x14ac:dyDescent="0.25">
      <c r="BG14489">
        <v>14488</v>
      </c>
      <c r="BH14489" t="s">
        <v>333</v>
      </c>
    </row>
    <row r="14490" spans="59:60" x14ac:dyDescent="0.25">
      <c r="BG14490">
        <v>14489</v>
      </c>
      <c r="BH14490" t="s">
        <v>334</v>
      </c>
    </row>
    <row r="14491" spans="59:60" x14ac:dyDescent="0.25">
      <c r="BG14491">
        <v>14490</v>
      </c>
      <c r="BH14491" t="s">
        <v>335</v>
      </c>
    </row>
    <row r="14492" spans="59:60" x14ac:dyDescent="0.25">
      <c r="BG14492">
        <v>14491</v>
      </c>
      <c r="BH14492" t="s">
        <v>336</v>
      </c>
    </row>
    <row r="14493" spans="59:60" x14ac:dyDescent="0.25">
      <c r="BG14493">
        <v>14492</v>
      </c>
      <c r="BH14493" t="s">
        <v>337</v>
      </c>
    </row>
    <row r="14494" spans="59:60" x14ac:dyDescent="0.25">
      <c r="BG14494">
        <v>14493</v>
      </c>
      <c r="BH14494" t="s">
        <v>338</v>
      </c>
    </row>
    <row r="14495" spans="59:60" x14ac:dyDescent="0.25">
      <c r="BG14495">
        <v>14494</v>
      </c>
      <c r="BH14495" t="s">
        <v>339</v>
      </c>
    </row>
    <row r="14496" spans="59:60" x14ac:dyDescent="0.25">
      <c r="BG14496">
        <v>14495</v>
      </c>
      <c r="BH14496" t="s">
        <v>340</v>
      </c>
    </row>
    <row r="14497" spans="59:60" x14ac:dyDescent="0.25">
      <c r="BG14497">
        <v>14496</v>
      </c>
      <c r="BH14497" t="s">
        <v>341</v>
      </c>
    </row>
    <row r="14498" spans="59:60" x14ac:dyDescent="0.25">
      <c r="BG14498">
        <v>14497</v>
      </c>
      <c r="BH14498" t="s">
        <v>342</v>
      </c>
    </row>
    <row r="14499" spans="59:60" x14ac:dyDescent="0.25">
      <c r="BG14499">
        <v>14498</v>
      </c>
      <c r="BH14499" t="s">
        <v>343</v>
      </c>
    </row>
    <row r="14500" spans="59:60" x14ac:dyDescent="0.25">
      <c r="BG14500">
        <v>14499</v>
      </c>
      <c r="BH14500" t="s">
        <v>344</v>
      </c>
    </row>
    <row r="14501" spans="59:60" x14ac:dyDescent="0.25">
      <c r="BG14501">
        <v>14500</v>
      </c>
      <c r="BH14501" t="s">
        <v>345</v>
      </c>
    </row>
    <row r="14502" spans="59:60" x14ac:dyDescent="0.25">
      <c r="BG14502">
        <v>14501</v>
      </c>
      <c r="BH14502" t="s">
        <v>346</v>
      </c>
    </row>
    <row r="14503" spans="59:60" x14ac:dyDescent="0.25">
      <c r="BG14503">
        <v>14502</v>
      </c>
      <c r="BH14503" t="s">
        <v>347</v>
      </c>
    </row>
    <row r="14504" spans="59:60" x14ac:dyDescent="0.25">
      <c r="BG14504">
        <v>14503</v>
      </c>
      <c r="BH14504" t="s">
        <v>348</v>
      </c>
    </row>
    <row r="14505" spans="59:60" x14ac:dyDescent="0.25">
      <c r="BG14505">
        <v>14504</v>
      </c>
      <c r="BH14505" t="s">
        <v>349</v>
      </c>
    </row>
    <row r="14506" spans="59:60" x14ac:dyDescent="0.25">
      <c r="BG14506">
        <v>14505</v>
      </c>
      <c r="BH14506" t="s">
        <v>350</v>
      </c>
    </row>
    <row r="14507" spans="59:60" x14ac:dyDescent="0.25">
      <c r="BG14507">
        <v>14506</v>
      </c>
      <c r="BH14507" t="s">
        <v>351</v>
      </c>
    </row>
    <row r="14508" spans="59:60" x14ac:dyDescent="0.25">
      <c r="BG14508">
        <v>14507</v>
      </c>
      <c r="BH14508" t="s">
        <v>352</v>
      </c>
    </row>
    <row r="14509" spans="59:60" x14ac:dyDescent="0.25">
      <c r="BG14509">
        <v>14508</v>
      </c>
      <c r="BH14509" t="s">
        <v>293</v>
      </c>
    </row>
    <row r="14510" spans="59:60" x14ac:dyDescent="0.25">
      <c r="BG14510">
        <v>14509</v>
      </c>
      <c r="BH14510" t="s">
        <v>294</v>
      </c>
    </row>
    <row r="14511" spans="59:60" x14ac:dyDescent="0.25">
      <c r="BG14511">
        <v>14510</v>
      </c>
      <c r="BH14511" t="s">
        <v>295</v>
      </c>
    </row>
    <row r="14512" spans="59:60" x14ac:dyDescent="0.25">
      <c r="BG14512">
        <v>14511</v>
      </c>
      <c r="BH14512" t="s">
        <v>296</v>
      </c>
    </row>
    <row r="14513" spans="59:60" x14ac:dyDescent="0.25">
      <c r="BG14513">
        <v>14512</v>
      </c>
      <c r="BH14513" t="s">
        <v>297</v>
      </c>
    </row>
    <row r="14514" spans="59:60" x14ac:dyDescent="0.25">
      <c r="BG14514">
        <v>14513</v>
      </c>
      <c r="BH14514" t="s">
        <v>298</v>
      </c>
    </row>
    <row r="14515" spans="59:60" x14ac:dyDescent="0.25">
      <c r="BG14515">
        <v>14514</v>
      </c>
      <c r="BH14515" t="s">
        <v>299</v>
      </c>
    </row>
    <row r="14516" spans="59:60" x14ac:dyDescent="0.25">
      <c r="BG14516">
        <v>14515</v>
      </c>
      <c r="BH14516" t="s">
        <v>300</v>
      </c>
    </row>
    <row r="14517" spans="59:60" x14ac:dyDescent="0.25">
      <c r="BG14517">
        <v>14516</v>
      </c>
      <c r="BH14517" t="s">
        <v>301</v>
      </c>
    </row>
    <row r="14518" spans="59:60" x14ac:dyDescent="0.25">
      <c r="BG14518">
        <v>14517</v>
      </c>
      <c r="BH14518" t="s">
        <v>302</v>
      </c>
    </row>
    <row r="14519" spans="59:60" x14ac:dyDescent="0.25">
      <c r="BG14519">
        <v>14518</v>
      </c>
      <c r="BH14519" t="s">
        <v>303</v>
      </c>
    </row>
    <row r="14520" spans="59:60" x14ac:dyDescent="0.25">
      <c r="BG14520">
        <v>14519</v>
      </c>
      <c r="BH14520" t="s">
        <v>304</v>
      </c>
    </row>
    <row r="14521" spans="59:60" x14ac:dyDescent="0.25">
      <c r="BG14521">
        <v>14520</v>
      </c>
      <c r="BH14521" t="s">
        <v>305</v>
      </c>
    </row>
    <row r="14522" spans="59:60" x14ac:dyDescent="0.25">
      <c r="BG14522">
        <v>14521</v>
      </c>
      <c r="BH14522" t="s">
        <v>306</v>
      </c>
    </row>
    <row r="14523" spans="59:60" x14ac:dyDescent="0.25">
      <c r="BG14523">
        <v>14522</v>
      </c>
      <c r="BH14523" t="s">
        <v>307</v>
      </c>
    </row>
    <row r="14524" spans="59:60" x14ac:dyDescent="0.25">
      <c r="BG14524">
        <v>14523</v>
      </c>
      <c r="BH14524" t="s">
        <v>308</v>
      </c>
    </row>
    <row r="14525" spans="59:60" x14ac:dyDescent="0.25">
      <c r="BG14525">
        <v>14524</v>
      </c>
      <c r="BH14525" t="s">
        <v>309</v>
      </c>
    </row>
    <row r="14526" spans="59:60" x14ac:dyDescent="0.25">
      <c r="BG14526">
        <v>14525</v>
      </c>
      <c r="BH14526" t="s">
        <v>310</v>
      </c>
    </row>
    <row r="14527" spans="59:60" x14ac:dyDescent="0.25">
      <c r="BG14527">
        <v>14526</v>
      </c>
      <c r="BH14527" t="s">
        <v>311</v>
      </c>
    </row>
    <row r="14528" spans="59:60" x14ac:dyDescent="0.25">
      <c r="BG14528">
        <v>14527</v>
      </c>
      <c r="BH14528" t="s">
        <v>312</v>
      </c>
    </row>
    <row r="14529" spans="59:60" x14ac:dyDescent="0.25">
      <c r="BG14529">
        <v>14528</v>
      </c>
      <c r="BH14529" t="s">
        <v>313</v>
      </c>
    </row>
    <row r="14530" spans="59:60" x14ac:dyDescent="0.25">
      <c r="BG14530">
        <v>14529</v>
      </c>
      <c r="BH14530" t="s">
        <v>314</v>
      </c>
    </row>
    <row r="14531" spans="59:60" x14ac:dyDescent="0.25">
      <c r="BG14531">
        <v>14530</v>
      </c>
      <c r="BH14531" t="s">
        <v>315</v>
      </c>
    </row>
    <row r="14532" spans="59:60" x14ac:dyDescent="0.25">
      <c r="BG14532">
        <v>14531</v>
      </c>
      <c r="BH14532" t="s">
        <v>316</v>
      </c>
    </row>
    <row r="14533" spans="59:60" x14ac:dyDescent="0.25">
      <c r="BG14533">
        <v>14532</v>
      </c>
      <c r="BH14533" t="s">
        <v>317</v>
      </c>
    </row>
    <row r="14534" spans="59:60" x14ac:dyDescent="0.25">
      <c r="BG14534">
        <v>14533</v>
      </c>
      <c r="BH14534" t="s">
        <v>318</v>
      </c>
    </row>
    <row r="14535" spans="59:60" x14ac:dyDescent="0.25">
      <c r="BG14535">
        <v>14534</v>
      </c>
      <c r="BH14535" t="s">
        <v>319</v>
      </c>
    </row>
    <row r="14536" spans="59:60" x14ac:dyDescent="0.25">
      <c r="BG14536">
        <v>14535</v>
      </c>
      <c r="BH14536" t="s">
        <v>320</v>
      </c>
    </row>
    <row r="14537" spans="59:60" x14ac:dyDescent="0.25">
      <c r="BG14537">
        <v>14536</v>
      </c>
      <c r="BH14537" t="s">
        <v>321</v>
      </c>
    </row>
    <row r="14538" spans="59:60" x14ac:dyDescent="0.25">
      <c r="BG14538">
        <v>14537</v>
      </c>
      <c r="BH14538" t="s">
        <v>322</v>
      </c>
    </row>
    <row r="14539" spans="59:60" x14ac:dyDescent="0.25">
      <c r="BG14539">
        <v>14538</v>
      </c>
      <c r="BH14539" t="s">
        <v>323</v>
      </c>
    </row>
    <row r="14540" spans="59:60" x14ac:dyDescent="0.25">
      <c r="BG14540">
        <v>14539</v>
      </c>
      <c r="BH14540" t="s">
        <v>324</v>
      </c>
    </row>
    <row r="14541" spans="59:60" x14ac:dyDescent="0.25">
      <c r="BG14541">
        <v>14540</v>
      </c>
      <c r="BH14541" t="s">
        <v>325</v>
      </c>
    </row>
    <row r="14542" spans="59:60" x14ac:dyDescent="0.25">
      <c r="BG14542">
        <v>14541</v>
      </c>
      <c r="BH14542" t="s">
        <v>326</v>
      </c>
    </row>
    <row r="14543" spans="59:60" x14ac:dyDescent="0.25">
      <c r="BG14543">
        <v>14542</v>
      </c>
      <c r="BH14543" t="s">
        <v>327</v>
      </c>
    </row>
    <row r="14544" spans="59:60" x14ac:dyDescent="0.25">
      <c r="BG14544">
        <v>14543</v>
      </c>
      <c r="BH14544" t="s">
        <v>328</v>
      </c>
    </row>
    <row r="14545" spans="59:60" x14ac:dyDescent="0.25">
      <c r="BG14545">
        <v>14544</v>
      </c>
      <c r="BH14545" t="s">
        <v>329</v>
      </c>
    </row>
    <row r="14546" spans="59:60" x14ac:dyDescent="0.25">
      <c r="BG14546">
        <v>14545</v>
      </c>
      <c r="BH14546" t="s">
        <v>330</v>
      </c>
    </row>
    <row r="14547" spans="59:60" x14ac:dyDescent="0.25">
      <c r="BG14547">
        <v>14546</v>
      </c>
      <c r="BH14547" t="s">
        <v>331</v>
      </c>
    </row>
    <row r="14548" spans="59:60" x14ac:dyDescent="0.25">
      <c r="BG14548">
        <v>14547</v>
      </c>
      <c r="BH14548" t="s">
        <v>332</v>
      </c>
    </row>
    <row r="14549" spans="59:60" x14ac:dyDescent="0.25">
      <c r="BG14549">
        <v>14548</v>
      </c>
      <c r="BH14549" t="s">
        <v>333</v>
      </c>
    </row>
    <row r="14550" spans="59:60" x14ac:dyDescent="0.25">
      <c r="BG14550">
        <v>14549</v>
      </c>
      <c r="BH14550" t="s">
        <v>334</v>
      </c>
    </row>
    <row r="14551" spans="59:60" x14ac:dyDescent="0.25">
      <c r="BG14551">
        <v>14550</v>
      </c>
      <c r="BH14551" t="s">
        <v>335</v>
      </c>
    </row>
    <row r="14552" spans="59:60" x14ac:dyDescent="0.25">
      <c r="BG14552">
        <v>14551</v>
      </c>
      <c r="BH14552" t="s">
        <v>336</v>
      </c>
    </row>
    <row r="14553" spans="59:60" x14ac:dyDescent="0.25">
      <c r="BG14553">
        <v>14552</v>
      </c>
      <c r="BH14553" t="s">
        <v>337</v>
      </c>
    </row>
    <row r="14554" spans="59:60" x14ac:dyDescent="0.25">
      <c r="BG14554">
        <v>14553</v>
      </c>
      <c r="BH14554" t="s">
        <v>338</v>
      </c>
    </row>
    <row r="14555" spans="59:60" x14ac:dyDescent="0.25">
      <c r="BG14555">
        <v>14554</v>
      </c>
      <c r="BH14555" t="s">
        <v>339</v>
      </c>
    </row>
    <row r="14556" spans="59:60" x14ac:dyDescent="0.25">
      <c r="BG14556">
        <v>14555</v>
      </c>
      <c r="BH14556" t="s">
        <v>340</v>
      </c>
    </row>
    <row r="14557" spans="59:60" x14ac:dyDescent="0.25">
      <c r="BG14557">
        <v>14556</v>
      </c>
      <c r="BH14557" t="s">
        <v>341</v>
      </c>
    </row>
    <row r="14558" spans="59:60" x14ac:dyDescent="0.25">
      <c r="BG14558">
        <v>14557</v>
      </c>
      <c r="BH14558" t="s">
        <v>342</v>
      </c>
    </row>
    <row r="14559" spans="59:60" x14ac:dyDescent="0.25">
      <c r="BG14559">
        <v>14558</v>
      </c>
      <c r="BH14559" t="s">
        <v>343</v>
      </c>
    </row>
    <row r="14560" spans="59:60" x14ac:dyDescent="0.25">
      <c r="BG14560">
        <v>14559</v>
      </c>
      <c r="BH14560" t="s">
        <v>344</v>
      </c>
    </row>
    <row r="14561" spans="59:60" x14ac:dyDescent="0.25">
      <c r="BG14561">
        <v>14560</v>
      </c>
      <c r="BH14561" t="s">
        <v>345</v>
      </c>
    </row>
    <row r="14562" spans="59:60" x14ac:dyDescent="0.25">
      <c r="BG14562">
        <v>14561</v>
      </c>
      <c r="BH14562" t="s">
        <v>346</v>
      </c>
    </row>
    <row r="14563" spans="59:60" x14ac:dyDescent="0.25">
      <c r="BG14563">
        <v>14562</v>
      </c>
      <c r="BH14563" t="s">
        <v>347</v>
      </c>
    </row>
    <row r="14564" spans="59:60" x14ac:dyDescent="0.25">
      <c r="BG14564">
        <v>14563</v>
      </c>
      <c r="BH14564" t="s">
        <v>348</v>
      </c>
    </row>
    <row r="14565" spans="59:60" x14ac:dyDescent="0.25">
      <c r="BG14565">
        <v>14564</v>
      </c>
      <c r="BH14565" t="s">
        <v>349</v>
      </c>
    </row>
    <row r="14566" spans="59:60" x14ac:dyDescent="0.25">
      <c r="BG14566">
        <v>14565</v>
      </c>
      <c r="BH14566" t="s">
        <v>350</v>
      </c>
    </row>
    <row r="14567" spans="59:60" x14ac:dyDescent="0.25">
      <c r="BG14567">
        <v>14566</v>
      </c>
      <c r="BH14567" t="s">
        <v>351</v>
      </c>
    </row>
    <row r="14568" spans="59:60" x14ac:dyDescent="0.25">
      <c r="BG14568">
        <v>14567</v>
      </c>
      <c r="BH14568" t="s">
        <v>352</v>
      </c>
    </row>
    <row r="14569" spans="59:60" x14ac:dyDescent="0.25">
      <c r="BG14569">
        <v>14568</v>
      </c>
      <c r="BH14569" t="s">
        <v>293</v>
      </c>
    </row>
    <row r="14570" spans="59:60" x14ac:dyDescent="0.25">
      <c r="BG14570">
        <v>14569</v>
      </c>
      <c r="BH14570" t="s">
        <v>294</v>
      </c>
    </row>
    <row r="14571" spans="59:60" x14ac:dyDescent="0.25">
      <c r="BG14571">
        <v>14570</v>
      </c>
      <c r="BH14571" t="s">
        <v>295</v>
      </c>
    </row>
    <row r="14572" spans="59:60" x14ac:dyDescent="0.25">
      <c r="BG14572">
        <v>14571</v>
      </c>
      <c r="BH14572" t="s">
        <v>296</v>
      </c>
    </row>
    <row r="14573" spans="59:60" x14ac:dyDescent="0.25">
      <c r="BG14573">
        <v>14572</v>
      </c>
      <c r="BH14573" t="s">
        <v>297</v>
      </c>
    </row>
    <row r="14574" spans="59:60" x14ac:dyDescent="0.25">
      <c r="BG14574">
        <v>14573</v>
      </c>
      <c r="BH14574" t="s">
        <v>298</v>
      </c>
    </row>
    <row r="14575" spans="59:60" x14ac:dyDescent="0.25">
      <c r="BG14575">
        <v>14574</v>
      </c>
      <c r="BH14575" t="s">
        <v>299</v>
      </c>
    </row>
    <row r="14576" spans="59:60" x14ac:dyDescent="0.25">
      <c r="BG14576">
        <v>14575</v>
      </c>
      <c r="BH14576" t="s">
        <v>300</v>
      </c>
    </row>
    <row r="14577" spans="59:60" x14ac:dyDescent="0.25">
      <c r="BG14577">
        <v>14576</v>
      </c>
      <c r="BH14577" t="s">
        <v>301</v>
      </c>
    </row>
    <row r="14578" spans="59:60" x14ac:dyDescent="0.25">
      <c r="BG14578">
        <v>14577</v>
      </c>
      <c r="BH14578" t="s">
        <v>302</v>
      </c>
    </row>
    <row r="14579" spans="59:60" x14ac:dyDescent="0.25">
      <c r="BG14579">
        <v>14578</v>
      </c>
      <c r="BH14579" t="s">
        <v>303</v>
      </c>
    </row>
    <row r="14580" spans="59:60" x14ac:dyDescent="0.25">
      <c r="BG14580">
        <v>14579</v>
      </c>
      <c r="BH14580" t="s">
        <v>304</v>
      </c>
    </row>
    <row r="14581" spans="59:60" x14ac:dyDescent="0.25">
      <c r="BG14581">
        <v>14580</v>
      </c>
      <c r="BH14581" t="s">
        <v>305</v>
      </c>
    </row>
    <row r="14582" spans="59:60" x14ac:dyDescent="0.25">
      <c r="BG14582">
        <v>14581</v>
      </c>
      <c r="BH14582" t="s">
        <v>306</v>
      </c>
    </row>
    <row r="14583" spans="59:60" x14ac:dyDescent="0.25">
      <c r="BG14583">
        <v>14582</v>
      </c>
      <c r="BH14583" t="s">
        <v>307</v>
      </c>
    </row>
    <row r="14584" spans="59:60" x14ac:dyDescent="0.25">
      <c r="BG14584">
        <v>14583</v>
      </c>
      <c r="BH14584" t="s">
        <v>308</v>
      </c>
    </row>
    <row r="14585" spans="59:60" x14ac:dyDescent="0.25">
      <c r="BG14585">
        <v>14584</v>
      </c>
      <c r="BH14585" t="s">
        <v>309</v>
      </c>
    </row>
    <row r="14586" spans="59:60" x14ac:dyDescent="0.25">
      <c r="BG14586">
        <v>14585</v>
      </c>
      <c r="BH14586" t="s">
        <v>310</v>
      </c>
    </row>
    <row r="14587" spans="59:60" x14ac:dyDescent="0.25">
      <c r="BG14587">
        <v>14586</v>
      </c>
      <c r="BH14587" t="s">
        <v>311</v>
      </c>
    </row>
    <row r="14588" spans="59:60" x14ac:dyDescent="0.25">
      <c r="BG14588">
        <v>14587</v>
      </c>
      <c r="BH14588" t="s">
        <v>312</v>
      </c>
    </row>
    <row r="14589" spans="59:60" x14ac:dyDescent="0.25">
      <c r="BG14589">
        <v>14588</v>
      </c>
      <c r="BH14589" t="s">
        <v>313</v>
      </c>
    </row>
    <row r="14590" spans="59:60" x14ac:dyDescent="0.25">
      <c r="BG14590">
        <v>14589</v>
      </c>
      <c r="BH14590" t="s">
        <v>314</v>
      </c>
    </row>
    <row r="14591" spans="59:60" x14ac:dyDescent="0.25">
      <c r="BG14591">
        <v>14590</v>
      </c>
      <c r="BH14591" t="s">
        <v>315</v>
      </c>
    </row>
    <row r="14592" spans="59:60" x14ac:dyDescent="0.25">
      <c r="BG14592">
        <v>14591</v>
      </c>
      <c r="BH14592" t="s">
        <v>316</v>
      </c>
    </row>
    <row r="14593" spans="59:60" x14ac:dyDescent="0.25">
      <c r="BG14593">
        <v>14592</v>
      </c>
      <c r="BH14593" t="s">
        <v>317</v>
      </c>
    </row>
    <row r="14594" spans="59:60" x14ac:dyDescent="0.25">
      <c r="BG14594">
        <v>14593</v>
      </c>
      <c r="BH14594" t="s">
        <v>318</v>
      </c>
    </row>
    <row r="14595" spans="59:60" x14ac:dyDescent="0.25">
      <c r="BG14595">
        <v>14594</v>
      </c>
      <c r="BH14595" t="s">
        <v>319</v>
      </c>
    </row>
    <row r="14596" spans="59:60" x14ac:dyDescent="0.25">
      <c r="BG14596">
        <v>14595</v>
      </c>
      <c r="BH14596" t="s">
        <v>320</v>
      </c>
    </row>
    <row r="14597" spans="59:60" x14ac:dyDescent="0.25">
      <c r="BG14597">
        <v>14596</v>
      </c>
      <c r="BH14597" t="s">
        <v>321</v>
      </c>
    </row>
    <row r="14598" spans="59:60" x14ac:dyDescent="0.25">
      <c r="BG14598">
        <v>14597</v>
      </c>
      <c r="BH14598" t="s">
        <v>322</v>
      </c>
    </row>
    <row r="14599" spans="59:60" x14ac:dyDescent="0.25">
      <c r="BG14599">
        <v>14598</v>
      </c>
      <c r="BH14599" t="s">
        <v>323</v>
      </c>
    </row>
    <row r="14600" spans="59:60" x14ac:dyDescent="0.25">
      <c r="BG14600">
        <v>14599</v>
      </c>
      <c r="BH14600" t="s">
        <v>324</v>
      </c>
    </row>
    <row r="14601" spans="59:60" x14ac:dyDescent="0.25">
      <c r="BG14601">
        <v>14600</v>
      </c>
      <c r="BH14601" t="s">
        <v>325</v>
      </c>
    </row>
    <row r="14602" spans="59:60" x14ac:dyDescent="0.25">
      <c r="BG14602">
        <v>14601</v>
      </c>
      <c r="BH14602" t="s">
        <v>326</v>
      </c>
    </row>
    <row r="14603" spans="59:60" x14ac:dyDescent="0.25">
      <c r="BG14603">
        <v>14602</v>
      </c>
      <c r="BH14603" t="s">
        <v>327</v>
      </c>
    </row>
    <row r="14604" spans="59:60" x14ac:dyDescent="0.25">
      <c r="BG14604">
        <v>14603</v>
      </c>
      <c r="BH14604" t="s">
        <v>328</v>
      </c>
    </row>
    <row r="14605" spans="59:60" x14ac:dyDescent="0.25">
      <c r="BG14605">
        <v>14604</v>
      </c>
      <c r="BH14605" t="s">
        <v>329</v>
      </c>
    </row>
    <row r="14606" spans="59:60" x14ac:dyDescent="0.25">
      <c r="BG14606">
        <v>14605</v>
      </c>
      <c r="BH14606" t="s">
        <v>330</v>
      </c>
    </row>
    <row r="14607" spans="59:60" x14ac:dyDescent="0.25">
      <c r="BG14607">
        <v>14606</v>
      </c>
      <c r="BH14607" t="s">
        <v>331</v>
      </c>
    </row>
    <row r="14608" spans="59:60" x14ac:dyDescent="0.25">
      <c r="BG14608">
        <v>14607</v>
      </c>
      <c r="BH14608" t="s">
        <v>332</v>
      </c>
    </row>
    <row r="14609" spans="59:60" x14ac:dyDescent="0.25">
      <c r="BG14609">
        <v>14608</v>
      </c>
      <c r="BH14609" t="s">
        <v>333</v>
      </c>
    </row>
    <row r="14610" spans="59:60" x14ac:dyDescent="0.25">
      <c r="BG14610">
        <v>14609</v>
      </c>
      <c r="BH14610" t="s">
        <v>334</v>
      </c>
    </row>
    <row r="14611" spans="59:60" x14ac:dyDescent="0.25">
      <c r="BG14611">
        <v>14610</v>
      </c>
      <c r="BH14611" t="s">
        <v>335</v>
      </c>
    </row>
    <row r="14612" spans="59:60" x14ac:dyDescent="0.25">
      <c r="BG14612">
        <v>14611</v>
      </c>
      <c r="BH14612" t="s">
        <v>336</v>
      </c>
    </row>
    <row r="14613" spans="59:60" x14ac:dyDescent="0.25">
      <c r="BG14613">
        <v>14612</v>
      </c>
      <c r="BH14613" t="s">
        <v>337</v>
      </c>
    </row>
    <row r="14614" spans="59:60" x14ac:dyDescent="0.25">
      <c r="BG14614">
        <v>14613</v>
      </c>
      <c r="BH14614" t="s">
        <v>338</v>
      </c>
    </row>
    <row r="14615" spans="59:60" x14ac:dyDescent="0.25">
      <c r="BG14615">
        <v>14614</v>
      </c>
      <c r="BH14615" t="s">
        <v>339</v>
      </c>
    </row>
    <row r="14616" spans="59:60" x14ac:dyDescent="0.25">
      <c r="BG14616">
        <v>14615</v>
      </c>
      <c r="BH14616" t="s">
        <v>340</v>
      </c>
    </row>
    <row r="14617" spans="59:60" x14ac:dyDescent="0.25">
      <c r="BG14617">
        <v>14616</v>
      </c>
      <c r="BH14617" t="s">
        <v>341</v>
      </c>
    </row>
    <row r="14618" spans="59:60" x14ac:dyDescent="0.25">
      <c r="BG14618">
        <v>14617</v>
      </c>
      <c r="BH14618" t="s">
        <v>342</v>
      </c>
    </row>
    <row r="14619" spans="59:60" x14ac:dyDescent="0.25">
      <c r="BG14619">
        <v>14618</v>
      </c>
      <c r="BH14619" t="s">
        <v>343</v>
      </c>
    </row>
    <row r="14620" spans="59:60" x14ac:dyDescent="0.25">
      <c r="BG14620">
        <v>14619</v>
      </c>
      <c r="BH14620" t="s">
        <v>344</v>
      </c>
    </row>
    <row r="14621" spans="59:60" x14ac:dyDescent="0.25">
      <c r="BG14621">
        <v>14620</v>
      </c>
      <c r="BH14621" t="s">
        <v>345</v>
      </c>
    </row>
    <row r="14622" spans="59:60" x14ac:dyDescent="0.25">
      <c r="BG14622">
        <v>14621</v>
      </c>
      <c r="BH14622" t="s">
        <v>346</v>
      </c>
    </row>
    <row r="14623" spans="59:60" x14ac:dyDescent="0.25">
      <c r="BG14623">
        <v>14622</v>
      </c>
      <c r="BH14623" t="s">
        <v>347</v>
      </c>
    </row>
    <row r="14624" spans="59:60" x14ac:dyDescent="0.25">
      <c r="BG14624">
        <v>14623</v>
      </c>
      <c r="BH14624" t="s">
        <v>348</v>
      </c>
    </row>
    <row r="14625" spans="59:60" x14ac:dyDescent="0.25">
      <c r="BG14625">
        <v>14624</v>
      </c>
      <c r="BH14625" t="s">
        <v>349</v>
      </c>
    </row>
    <row r="14626" spans="59:60" x14ac:dyDescent="0.25">
      <c r="BG14626">
        <v>14625</v>
      </c>
      <c r="BH14626" t="s">
        <v>350</v>
      </c>
    </row>
    <row r="14627" spans="59:60" x14ac:dyDescent="0.25">
      <c r="BG14627">
        <v>14626</v>
      </c>
      <c r="BH14627" t="s">
        <v>351</v>
      </c>
    </row>
    <row r="14628" spans="59:60" x14ac:dyDescent="0.25">
      <c r="BG14628">
        <v>14627</v>
      </c>
      <c r="BH14628" t="s">
        <v>352</v>
      </c>
    </row>
    <row r="14629" spans="59:60" x14ac:dyDescent="0.25">
      <c r="BG14629">
        <v>14628</v>
      </c>
      <c r="BH14629" t="s">
        <v>293</v>
      </c>
    </row>
    <row r="14630" spans="59:60" x14ac:dyDescent="0.25">
      <c r="BG14630">
        <v>14629</v>
      </c>
      <c r="BH14630" t="s">
        <v>294</v>
      </c>
    </row>
    <row r="14631" spans="59:60" x14ac:dyDescent="0.25">
      <c r="BG14631">
        <v>14630</v>
      </c>
      <c r="BH14631" t="s">
        <v>295</v>
      </c>
    </row>
    <row r="14632" spans="59:60" x14ac:dyDescent="0.25">
      <c r="BG14632">
        <v>14631</v>
      </c>
      <c r="BH14632" t="s">
        <v>296</v>
      </c>
    </row>
    <row r="14633" spans="59:60" x14ac:dyDescent="0.25">
      <c r="BG14633">
        <v>14632</v>
      </c>
      <c r="BH14633" t="s">
        <v>297</v>
      </c>
    </row>
    <row r="14634" spans="59:60" x14ac:dyDescent="0.25">
      <c r="BG14634">
        <v>14633</v>
      </c>
      <c r="BH14634" t="s">
        <v>298</v>
      </c>
    </row>
    <row r="14635" spans="59:60" x14ac:dyDescent="0.25">
      <c r="BG14635">
        <v>14634</v>
      </c>
      <c r="BH14635" t="s">
        <v>299</v>
      </c>
    </row>
    <row r="14636" spans="59:60" x14ac:dyDescent="0.25">
      <c r="BG14636">
        <v>14635</v>
      </c>
      <c r="BH14636" t="s">
        <v>300</v>
      </c>
    </row>
    <row r="14637" spans="59:60" x14ac:dyDescent="0.25">
      <c r="BG14637">
        <v>14636</v>
      </c>
      <c r="BH14637" t="s">
        <v>301</v>
      </c>
    </row>
    <row r="14638" spans="59:60" x14ac:dyDescent="0.25">
      <c r="BG14638">
        <v>14637</v>
      </c>
      <c r="BH14638" t="s">
        <v>302</v>
      </c>
    </row>
    <row r="14639" spans="59:60" x14ac:dyDescent="0.25">
      <c r="BG14639">
        <v>14638</v>
      </c>
      <c r="BH14639" t="s">
        <v>303</v>
      </c>
    </row>
    <row r="14640" spans="59:60" x14ac:dyDescent="0.25">
      <c r="BG14640">
        <v>14639</v>
      </c>
      <c r="BH14640" t="s">
        <v>304</v>
      </c>
    </row>
    <row r="14641" spans="59:60" x14ac:dyDescent="0.25">
      <c r="BG14641">
        <v>14640</v>
      </c>
      <c r="BH14641" t="s">
        <v>305</v>
      </c>
    </row>
    <row r="14642" spans="59:60" x14ac:dyDescent="0.25">
      <c r="BG14642">
        <v>14641</v>
      </c>
      <c r="BH14642" t="s">
        <v>306</v>
      </c>
    </row>
    <row r="14643" spans="59:60" x14ac:dyDescent="0.25">
      <c r="BG14643">
        <v>14642</v>
      </c>
      <c r="BH14643" t="s">
        <v>307</v>
      </c>
    </row>
    <row r="14644" spans="59:60" x14ac:dyDescent="0.25">
      <c r="BG14644">
        <v>14643</v>
      </c>
      <c r="BH14644" t="s">
        <v>308</v>
      </c>
    </row>
    <row r="14645" spans="59:60" x14ac:dyDescent="0.25">
      <c r="BG14645">
        <v>14644</v>
      </c>
      <c r="BH14645" t="s">
        <v>309</v>
      </c>
    </row>
    <row r="14646" spans="59:60" x14ac:dyDescent="0.25">
      <c r="BG14646">
        <v>14645</v>
      </c>
      <c r="BH14646" t="s">
        <v>310</v>
      </c>
    </row>
    <row r="14647" spans="59:60" x14ac:dyDescent="0.25">
      <c r="BG14647">
        <v>14646</v>
      </c>
      <c r="BH14647" t="s">
        <v>311</v>
      </c>
    </row>
    <row r="14648" spans="59:60" x14ac:dyDescent="0.25">
      <c r="BG14648">
        <v>14647</v>
      </c>
      <c r="BH14648" t="s">
        <v>312</v>
      </c>
    </row>
    <row r="14649" spans="59:60" x14ac:dyDescent="0.25">
      <c r="BG14649">
        <v>14648</v>
      </c>
      <c r="BH14649" t="s">
        <v>313</v>
      </c>
    </row>
    <row r="14650" spans="59:60" x14ac:dyDescent="0.25">
      <c r="BG14650">
        <v>14649</v>
      </c>
      <c r="BH14650" t="s">
        <v>314</v>
      </c>
    </row>
    <row r="14651" spans="59:60" x14ac:dyDescent="0.25">
      <c r="BG14651">
        <v>14650</v>
      </c>
      <c r="BH14651" t="s">
        <v>315</v>
      </c>
    </row>
    <row r="14652" spans="59:60" x14ac:dyDescent="0.25">
      <c r="BG14652">
        <v>14651</v>
      </c>
      <c r="BH14652" t="s">
        <v>316</v>
      </c>
    </row>
    <row r="14653" spans="59:60" x14ac:dyDescent="0.25">
      <c r="BG14653">
        <v>14652</v>
      </c>
      <c r="BH14653" t="s">
        <v>317</v>
      </c>
    </row>
    <row r="14654" spans="59:60" x14ac:dyDescent="0.25">
      <c r="BG14654">
        <v>14653</v>
      </c>
      <c r="BH14654" t="s">
        <v>318</v>
      </c>
    </row>
    <row r="14655" spans="59:60" x14ac:dyDescent="0.25">
      <c r="BG14655">
        <v>14654</v>
      </c>
      <c r="BH14655" t="s">
        <v>319</v>
      </c>
    </row>
    <row r="14656" spans="59:60" x14ac:dyDescent="0.25">
      <c r="BG14656">
        <v>14655</v>
      </c>
      <c r="BH14656" t="s">
        <v>320</v>
      </c>
    </row>
    <row r="14657" spans="59:60" x14ac:dyDescent="0.25">
      <c r="BG14657">
        <v>14656</v>
      </c>
      <c r="BH14657" t="s">
        <v>321</v>
      </c>
    </row>
    <row r="14658" spans="59:60" x14ac:dyDescent="0.25">
      <c r="BG14658">
        <v>14657</v>
      </c>
      <c r="BH14658" t="s">
        <v>322</v>
      </c>
    </row>
    <row r="14659" spans="59:60" x14ac:dyDescent="0.25">
      <c r="BG14659">
        <v>14658</v>
      </c>
      <c r="BH14659" t="s">
        <v>323</v>
      </c>
    </row>
    <row r="14660" spans="59:60" x14ac:dyDescent="0.25">
      <c r="BG14660">
        <v>14659</v>
      </c>
      <c r="BH14660" t="s">
        <v>324</v>
      </c>
    </row>
    <row r="14661" spans="59:60" x14ac:dyDescent="0.25">
      <c r="BG14661">
        <v>14660</v>
      </c>
      <c r="BH14661" t="s">
        <v>325</v>
      </c>
    </row>
    <row r="14662" spans="59:60" x14ac:dyDescent="0.25">
      <c r="BG14662">
        <v>14661</v>
      </c>
      <c r="BH14662" t="s">
        <v>326</v>
      </c>
    </row>
    <row r="14663" spans="59:60" x14ac:dyDescent="0.25">
      <c r="BG14663">
        <v>14662</v>
      </c>
      <c r="BH14663" t="s">
        <v>327</v>
      </c>
    </row>
    <row r="14664" spans="59:60" x14ac:dyDescent="0.25">
      <c r="BG14664">
        <v>14663</v>
      </c>
      <c r="BH14664" t="s">
        <v>328</v>
      </c>
    </row>
    <row r="14665" spans="59:60" x14ac:dyDescent="0.25">
      <c r="BG14665">
        <v>14664</v>
      </c>
      <c r="BH14665" t="s">
        <v>329</v>
      </c>
    </row>
    <row r="14666" spans="59:60" x14ac:dyDescent="0.25">
      <c r="BG14666">
        <v>14665</v>
      </c>
      <c r="BH14666" t="s">
        <v>330</v>
      </c>
    </row>
    <row r="14667" spans="59:60" x14ac:dyDescent="0.25">
      <c r="BG14667">
        <v>14666</v>
      </c>
      <c r="BH14667" t="s">
        <v>331</v>
      </c>
    </row>
    <row r="14668" spans="59:60" x14ac:dyDescent="0.25">
      <c r="BG14668">
        <v>14667</v>
      </c>
      <c r="BH14668" t="s">
        <v>332</v>
      </c>
    </row>
    <row r="14669" spans="59:60" x14ac:dyDescent="0.25">
      <c r="BG14669">
        <v>14668</v>
      </c>
      <c r="BH14669" t="s">
        <v>333</v>
      </c>
    </row>
    <row r="14670" spans="59:60" x14ac:dyDescent="0.25">
      <c r="BG14670">
        <v>14669</v>
      </c>
      <c r="BH14670" t="s">
        <v>334</v>
      </c>
    </row>
    <row r="14671" spans="59:60" x14ac:dyDescent="0.25">
      <c r="BG14671">
        <v>14670</v>
      </c>
      <c r="BH14671" t="s">
        <v>335</v>
      </c>
    </row>
    <row r="14672" spans="59:60" x14ac:dyDescent="0.25">
      <c r="BG14672">
        <v>14671</v>
      </c>
      <c r="BH14672" t="s">
        <v>336</v>
      </c>
    </row>
    <row r="14673" spans="59:60" x14ac:dyDescent="0.25">
      <c r="BG14673">
        <v>14672</v>
      </c>
      <c r="BH14673" t="s">
        <v>337</v>
      </c>
    </row>
    <row r="14674" spans="59:60" x14ac:dyDescent="0.25">
      <c r="BG14674">
        <v>14673</v>
      </c>
      <c r="BH14674" t="s">
        <v>338</v>
      </c>
    </row>
    <row r="14675" spans="59:60" x14ac:dyDescent="0.25">
      <c r="BG14675">
        <v>14674</v>
      </c>
      <c r="BH14675" t="s">
        <v>339</v>
      </c>
    </row>
    <row r="14676" spans="59:60" x14ac:dyDescent="0.25">
      <c r="BG14676">
        <v>14675</v>
      </c>
      <c r="BH14676" t="s">
        <v>340</v>
      </c>
    </row>
    <row r="14677" spans="59:60" x14ac:dyDescent="0.25">
      <c r="BG14677">
        <v>14676</v>
      </c>
      <c r="BH14677" t="s">
        <v>341</v>
      </c>
    </row>
    <row r="14678" spans="59:60" x14ac:dyDescent="0.25">
      <c r="BG14678">
        <v>14677</v>
      </c>
      <c r="BH14678" t="s">
        <v>342</v>
      </c>
    </row>
    <row r="14679" spans="59:60" x14ac:dyDescent="0.25">
      <c r="BG14679">
        <v>14678</v>
      </c>
      <c r="BH14679" t="s">
        <v>343</v>
      </c>
    </row>
    <row r="14680" spans="59:60" x14ac:dyDescent="0.25">
      <c r="BG14680">
        <v>14679</v>
      </c>
      <c r="BH14680" t="s">
        <v>344</v>
      </c>
    </row>
    <row r="14681" spans="59:60" x14ac:dyDescent="0.25">
      <c r="BG14681">
        <v>14680</v>
      </c>
      <c r="BH14681" t="s">
        <v>345</v>
      </c>
    </row>
    <row r="14682" spans="59:60" x14ac:dyDescent="0.25">
      <c r="BG14682">
        <v>14681</v>
      </c>
      <c r="BH14682" t="s">
        <v>346</v>
      </c>
    </row>
    <row r="14683" spans="59:60" x14ac:dyDescent="0.25">
      <c r="BG14683">
        <v>14682</v>
      </c>
      <c r="BH14683" t="s">
        <v>347</v>
      </c>
    </row>
    <row r="14684" spans="59:60" x14ac:dyDescent="0.25">
      <c r="BG14684">
        <v>14683</v>
      </c>
      <c r="BH14684" t="s">
        <v>348</v>
      </c>
    </row>
    <row r="14685" spans="59:60" x14ac:dyDescent="0.25">
      <c r="BG14685">
        <v>14684</v>
      </c>
      <c r="BH14685" t="s">
        <v>349</v>
      </c>
    </row>
    <row r="14686" spans="59:60" x14ac:dyDescent="0.25">
      <c r="BG14686">
        <v>14685</v>
      </c>
      <c r="BH14686" t="s">
        <v>350</v>
      </c>
    </row>
    <row r="14687" spans="59:60" x14ac:dyDescent="0.25">
      <c r="BG14687">
        <v>14686</v>
      </c>
      <c r="BH14687" t="s">
        <v>351</v>
      </c>
    </row>
    <row r="14688" spans="59:60" x14ac:dyDescent="0.25">
      <c r="BG14688">
        <v>14687</v>
      </c>
      <c r="BH14688" t="s">
        <v>352</v>
      </c>
    </row>
    <row r="14689" spans="59:60" x14ac:dyDescent="0.25">
      <c r="BG14689">
        <v>14688</v>
      </c>
      <c r="BH14689" t="s">
        <v>293</v>
      </c>
    </row>
    <row r="14690" spans="59:60" x14ac:dyDescent="0.25">
      <c r="BG14690">
        <v>14689</v>
      </c>
      <c r="BH14690" t="s">
        <v>294</v>
      </c>
    </row>
    <row r="14691" spans="59:60" x14ac:dyDescent="0.25">
      <c r="BG14691">
        <v>14690</v>
      </c>
      <c r="BH14691" t="s">
        <v>295</v>
      </c>
    </row>
    <row r="14692" spans="59:60" x14ac:dyDescent="0.25">
      <c r="BG14692">
        <v>14691</v>
      </c>
      <c r="BH14692" t="s">
        <v>296</v>
      </c>
    </row>
    <row r="14693" spans="59:60" x14ac:dyDescent="0.25">
      <c r="BG14693">
        <v>14692</v>
      </c>
      <c r="BH14693" t="s">
        <v>297</v>
      </c>
    </row>
    <row r="14694" spans="59:60" x14ac:dyDescent="0.25">
      <c r="BG14694">
        <v>14693</v>
      </c>
      <c r="BH14694" t="s">
        <v>298</v>
      </c>
    </row>
    <row r="14695" spans="59:60" x14ac:dyDescent="0.25">
      <c r="BG14695">
        <v>14694</v>
      </c>
      <c r="BH14695" t="s">
        <v>299</v>
      </c>
    </row>
    <row r="14696" spans="59:60" x14ac:dyDescent="0.25">
      <c r="BG14696">
        <v>14695</v>
      </c>
      <c r="BH14696" t="s">
        <v>300</v>
      </c>
    </row>
    <row r="14697" spans="59:60" x14ac:dyDescent="0.25">
      <c r="BG14697">
        <v>14696</v>
      </c>
      <c r="BH14697" t="s">
        <v>301</v>
      </c>
    </row>
    <row r="14698" spans="59:60" x14ac:dyDescent="0.25">
      <c r="BG14698">
        <v>14697</v>
      </c>
      <c r="BH14698" t="s">
        <v>302</v>
      </c>
    </row>
    <row r="14699" spans="59:60" x14ac:dyDescent="0.25">
      <c r="BG14699">
        <v>14698</v>
      </c>
      <c r="BH14699" t="s">
        <v>303</v>
      </c>
    </row>
    <row r="14700" spans="59:60" x14ac:dyDescent="0.25">
      <c r="BG14700">
        <v>14699</v>
      </c>
      <c r="BH14700" t="s">
        <v>304</v>
      </c>
    </row>
    <row r="14701" spans="59:60" x14ac:dyDescent="0.25">
      <c r="BG14701">
        <v>14700</v>
      </c>
      <c r="BH14701" t="s">
        <v>305</v>
      </c>
    </row>
    <row r="14702" spans="59:60" x14ac:dyDescent="0.25">
      <c r="BG14702">
        <v>14701</v>
      </c>
      <c r="BH14702" t="s">
        <v>306</v>
      </c>
    </row>
    <row r="14703" spans="59:60" x14ac:dyDescent="0.25">
      <c r="BG14703">
        <v>14702</v>
      </c>
      <c r="BH14703" t="s">
        <v>307</v>
      </c>
    </row>
    <row r="14704" spans="59:60" x14ac:dyDescent="0.25">
      <c r="BG14704">
        <v>14703</v>
      </c>
      <c r="BH14704" t="s">
        <v>308</v>
      </c>
    </row>
    <row r="14705" spans="59:60" x14ac:dyDescent="0.25">
      <c r="BG14705">
        <v>14704</v>
      </c>
      <c r="BH14705" t="s">
        <v>309</v>
      </c>
    </row>
    <row r="14706" spans="59:60" x14ac:dyDescent="0.25">
      <c r="BG14706">
        <v>14705</v>
      </c>
      <c r="BH14706" t="s">
        <v>310</v>
      </c>
    </row>
    <row r="14707" spans="59:60" x14ac:dyDescent="0.25">
      <c r="BG14707">
        <v>14706</v>
      </c>
      <c r="BH14707" t="s">
        <v>311</v>
      </c>
    </row>
    <row r="14708" spans="59:60" x14ac:dyDescent="0.25">
      <c r="BG14708">
        <v>14707</v>
      </c>
      <c r="BH14708" t="s">
        <v>312</v>
      </c>
    </row>
    <row r="14709" spans="59:60" x14ac:dyDescent="0.25">
      <c r="BG14709">
        <v>14708</v>
      </c>
      <c r="BH14709" t="s">
        <v>313</v>
      </c>
    </row>
    <row r="14710" spans="59:60" x14ac:dyDescent="0.25">
      <c r="BG14710">
        <v>14709</v>
      </c>
      <c r="BH14710" t="s">
        <v>314</v>
      </c>
    </row>
    <row r="14711" spans="59:60" x14ac:dyDescent="0.25">
      <c r="BG14711">
        <v>14710</v>
      </c>
      <c r="BH14711" t="s">
        <v>315</v>
      </c>
    </row>
    <row r="14712" spans="59:60" x14ac:dyDescent="0.25">
      <c r="BG14712">
        <v>14711</v>
      </c>
      <c r="BH14712" t="s">
        <v>316</v>
      </c>
    </row>
    <row r="14713" spans="59:60" x14ac:dyDescent="0.25">
      <c r="BG14713">
        <v>14712</v>
      </c>
      <c r="BH14713" t="s">
        <v>317</v>
      </c>
    </row>
    <row r="14714" spans="59:60" x14ac:dyDescent="0.25">
      <c r="BG14714">
        <v>14713</v>
      </c>
      <c r="BH14714" t="s">
        <v>318</v>
      </c>
    </row>
    <row r="14715" spans="59:60" x14ac:dyDescent="0.25">
      <c r="BG14715">
        <v>14714</v>
      </c>
      <c r="BH14715" t="s">
        <v>319</v>
      </c>
    </row>
    <row r="14716" spans="59:60" x14ac:dyDescent="0.25">
      <c r="BG14716">
        <v>14715</v>
      </c>
      <c r="BH14716" t="s">
        <v>320</v>
      </c>
    </row>
    <row r="14717" spans="59:60" x14ac:dyDescent="0.25">
      <c r="BG14717">
        <v>14716</v>
      </c>
      <c r="BH14717" t="s">
        <v>321</v>
      </c>
    </row>
    <row r="14718" spans="59:60" x14ac:dyDescent="0.25">
      <c r="BG14718">
        <v>14717</v>
      </c>
      <c r="BH14718" t="s">
        <v>322</v>
      </c>
    </row>
    <row r="14719" spans="59:60" x14ac:dyDescent="0.25">
      <c r="BG14719">
        <v>14718</v>
      </c>
      <c r="BH14719" t="s">
        <v>323</v>
      </c>
    </row>
    <row r="14720" spans="59:60" x14ac:dyDescent="0.25">
      <c r="BG14720">
        <v>14719</v>
      </c>
      <c r="BH14720" t="s">
        <v>324</v>
      </c>
    </row>
    <row r="14721" spans="59:60" x14ac:dyDescent="0.25">
      <c r="BG14721">
        <v>14720</v>
      </c>
      <c r="BH14721" t="s">
        <v>325</v>
      </c>
    </row>
    <row r="14722" spans="59:60" x14ac:dyDescent="0.25">
      <c r="BG14722">
        <v>14721</v>
      </c>
      <c r="BH14722" t="s">
        <v>326</v>
      </c>
    </row>
    <row r="14723" spans="59:60" x14ac:dyDescent="0.25">
      <c r="BG14723">
        <v>14722</v>
      </c>
      <c r="BH14723" t="s">
        <v>327</v>
      </c>
    </row>
    <row r="14724" spans="59:60" x14ac:dyDescent="0.25">
      <c r="BG14724">
        <v>14723</v>
      </c>
      <c r="BH14724" t="s">
        <v>328</v>
      </c>
    </row>
    <row r="14725" spans="59:60" x14ac:dyDescent="0.25">
      <c r="BG14725">
        <v>14724</v>
      </c>
      <c r="BH14725" t="s">
        <v>329</v>
      </c>
    </row>
    <row r="14726" spans="59:60" x14ac:dyDescent="0.25">
      <c r="BG14726">
        <v>14725</v>
      </c>
      <c r="BH14726" t="s">
        <v>330</v>
      </c>
    </row>
    <row r="14727" spans="59:60" x14ac:dyDescent="0.25">
      <c r="BG14727">
        <v>14726</v>
      </c>
      <c r="BH14727" t="s">
        <v>331</v>
      </c>
    </row>
    <row r="14728" spans="59:60" x14ac:dyDescent="0.25">
      <c r="BG14728">
        <v>14727</v>
      </c>
      <c r="BH14728" t="s">
        <v>332</v>
      </c>
    </row>
    <row r="14729" spans="59:60" x14ac:dyDescent="0.25">
      <c r="BG14729">
        <v>14728</v>
      </c>
      <c r="BH14729" t="s">
        <v>333</v>
      </c>
    </row>
    <row r="14730" spans="59:60" x14ac:dyDescent="0.25">
      <c r="BG14730">
        <v>14729</v>
      </c>
      <c r="BH14730" t="s">
        <v>334</v>
      </c>
    </row>
    <row r="14731" spans="59:60" x14ac:dyDescent="0.25">
      <c r="BG14731">
        <v>14730</v>
      </c>
      <c r="BH14731" t="s">
        <v>335</v>
      </c>
    </row>
    <row r="14732" spans="59:60" x14ac:dyDescent="0.25">
      <c r="BG14732">
        <v>14731</v>
      </c>
      <c r="BH14732" t="s">
        <v>336</v>
      </c>
    </row>
    <row r="14733" spans="59:60" x14ac:dyDescent="0.25">
      <c r="BG14733">
        <v>14732</v>
      </c>
      <c r="BH14733" t="s">
        <v>337</v>
      </c>
    </row>
    <row r="14734" spans="59:60" x14ac:dyDescent="0.25">
      <c r="BG14734">
        <v>14733</v>
      </c>
      <c r="BH14734" t="s">
        <v>338</v>
      </c>
    </row>
    <row r="14735" spans="59:60" x14ac:dyDescent="0.25">
      <c r="BG14735">
        <v>14734</v>
      </c>
      <c r="BH14735" t="s">
        <v>339</v>
      </c>
    </row>
    <row r="14736" spans="59:60" x14ac:dyDescent="0.25">
      <c r="BG14736">
        <v>14735</v>
      </c>
      <c r="BH14736" t="s">
        <v>340</v>
      </c>
    </row>
    <row r="14737" spans="59:60" x14ac:dyDescent="0.25">
      <c r="BG14737">
        <v>14736</v>
      </c>
      <c r="BH14737" t="s">
        <v>341</v>
      </c>
    </row>
    <row r="14738" spans="59:60" x14ac:dyDescent="0.25">
      <c r="BG14738">
        <v>14737</v>
      </c>
      <c r="BH14738" t="s">
        <v>342</v>
      </c>
    </row>
    <row r="14739" spans="59:60" x14ac:dyDescent="0.25">
      <c r="BG14739">
        <v>14738</v>
      </c>
      <c r="BH14739" t="s">
        <v>343</v>
      </c>
    </row>
    <row r="14740" spans="59:60" x14ac:dyDescent="0.25">
      <c r="BG14740">
        <v>14739</v>
      </c>
      <c r="BH14740" t="s">
        <v>344</v>
      </c>
    </row>
    <row r="14741" spans="59:60" x14ac:dyDescent="0.25">
      <c r="BG14741">
        <v>14740</v>
      </c>
      <c r="BH14741" t="s">
        <v>345</v>
      </c>
    </row>
    <row r="14742" spans="59:60" x14ac:dyDescent="0.25">
      <c r="BG14742">
        <v>14741</v>
      </c>
      <c r="BH14742" t="s">
        <v>346</v>
      </c>
    </row>
    <row r="14743" spans="59:60" x14ac:dyDescent="0.25">
      <c r="BG14743">
        <v>14742</v>
      </c>
      <c r="BH14743" t="s">
        <v>347</v>
      </c>
    </row>
    <row r="14744" spans="59:60" x14ac:dyDescent="0.25">
      <c r="BG14744">
        <v>14743</v>
      </c>
      <c r="BH14744" t="s">
        <v>348</v>
      </c>
    </row>
    <row r="14745" spans="59:60" x14ac:dyDescent="0.25">
      <c r="BG14745">
        <v>14744</v>
      </c>
      <c r="BH14745" t="s">
        <v>349</v>
      </c>
    </row>
    <row r="14746" spans="59:60" x14ac:dyDescent="0.25">
      <c r="BG14746">
        <v>14745</v>
      </c>
      <c r="BH14746" t="s">
        <v>350</v>
      </c>
    </row>
    <row r="14747" spans="59:60" x14ac:dyDescent="0.25">
      <c r="BG14747">
        <v>14746</v>
      </c>
      <c r="BH14747" t="s">
        <v>351</v>
      </c>
    </row>
    <row r="14748" spans="59:60" x14ac:dyDescent="0.25">
      <c r="BG14748">
        <v>14747</v>
      </c>
      <c r="BH14748" t="s">
        <v>352</v>
      </c>
    </row>
    <row r="14749" spans="59:60" x14ac:dyDescent="0.25">
      <c r="BG14749">
        <v>14748</v>
      </c>
      <c r="BH14749" t="s">
        <v>293</v>
      </c>
    </row>
    <row r="14750" spans="59:60" x14ac:dyDescent="0.25">
      <c r="BG14750">
        <v>14749</v>
      </c>
      <c r="BH14750" t="s">
        <v>294</v>
      </c>
    </row>
    <row r="14751" spans="59:60" x14ac:dyDescent="0.25">
      <c r="BG14751">
        <v>14750</v>
      </c>
      <c r="BH14751" t="s">
        <v>295</v>
      </c>
    </row>
    <row r="14752" spans="59:60" x14ac:dyDescent="0.25">
      <c r="BG14752">
        <v>14751</v>
      </c>
      <c r="BH14752" t="s">
        <v>296</v>
      </c>
    </row>
    <row r="14753" spans="59:60" x14ac:dyDescent="0.25">
      <c r="BG14753">
        <v>14752</v>
      </c>
      <c r="BH14753" t="s">
        <v>297</v>
      </c>
    </row>
    <row r="14754" spans="59:60" x14ac:dyDescent="0.25">
      <c r="BG14754">
        <v>14753</v>
      </c>
      <c r="BH14754" t="s">
        <v>298</v>
      </c>
    </row>
    <row r="14755" spans="59:60" x14ac:dyDescent="0.25">
      <c r="BG14755">
        <v>14754</v>
      </c>
      <c r="BH14755" t="s">
        <v>299</v>
      </c>
    </row>
    <row r="14756" spans="59:60" x14ac:dyDescent="0.25">
      <c r="BG14756">
        <v>14755</v>
      </c>
      <c r="BH14756" t="s">
        <v>300</v>
      </c>
    </row>
    <row r="14757" spans="59:60" x14ac:dyDescent="0.25">
      <c r="BG14757">
        <v>14756</v>
      </c>
      <c r="BH14757" t="s">
        <v>301</v>
      </c>
    </row>
    <row r="14758" spans="59:60" x14ac:dyDescent="0.25">
      <c r="BG14758">
        <v>14757</v>
      </c>
      <c r="BH14758" t="s">
        <v>302</v>
      </c>
    </row>
    <row r="14759" spans="59:60" x14ac:dyDescent="0.25">
      <c r="BG14759">
        <v>14758</v>
      </c>
      <c r="BH14759" t="s">
        <v>303</v>
      </c>
    </row>
    <row r="14760" spans="59:60" x14ac:dyDescent="0.25">
      <c r="BG14760">
        <v>14759</v>
      </c>
      <c r="BH14760" t="s">
        <v>304</v>
      </c>
    </row>
    <row r="14761" spans="59:60" x14ac:dyDescent="0.25">
      <c r="BG14761">
        <v>14760</v>
      </c>
      <c r="BH14761" t="s">
        <v>305</v>
      </c>
    </row>
    <row r="14762" spans="59:60" x14ac:dyDescent="0.25">
      <c r="BG14762">
        <v>14761</v>
      </c>
      <c r="BH14762" t="s">
        <v>306</v>
      </c>
    </row>
    <row r="14763" spans="59:60" x14ac:dyDescent="0.25">
      <c r="BG14763">
        <v>14762</v>
      </c>
      <c r="BH14763" t="s">
        <v>307</v>
      </c>
    </row>
    <row r="14764" spans="59:60" x14ac:dyDescent="0.25">
      <c r="BG14764">
        <v>14763</v>
      </c>
      <c r="BH14764" t="s">
        <v>308</v>
      </c>
    </row>
    <row r="14765" spans="59:60" x14ac:dyDescent="0.25">
      <c r="BG14765">
        <v>14764</v>
      </c>
      <c r="BH14765" t="s">
        <v>309</v>
      </c>
    </row>
    <row r="14766" spans="59:60" x14ac:dyDescent="0.25">
      <c r="BG14766">
        <v>14765</v>
      </c>
      <c r="BH14766" t="s">
        <v>310</v>
      </c>
    </row>
    <row r="14767" spans="59:60" x14ac:dyDescent="0.25">
      <c r="BG14767">
        <v>14766</v>
      </c>
      <c r="BH14767" t="s">
        <v>311</v>
      </c>
    </row>
    <row r="14768" spans="59:60" x14ac:dyDescent="0.25">
      <c r="BG14768">
        <v>14767</v>
      </c>
      <c r="BH14768" t="s">
        <v>312</v>
      </c>
    </row>
    <row r="14769" spans="59:60" x14ac:dyDescent="0.25">
      <c r="BG14769">
        <v>14768</v>
      </c>
      <c r="BH14769" t="s">
        <v>313</v>
      </c>
    </row>
    <row r="14770" spans="59:60" x14ac:dyDescent="0.25">
      <c r="BG14770">
        <v>14769</v>
      </c>
      <c r="BH14770" t="s">
        <v>314</v>
      </c>
    </row>
    <row r="14771" spans="59:60" x14ac:dyDescent="0.25">
      <c r="BG14771">
        <v>14770</v>
      </c>
      <c r="BH14771" t="s">
        <v>315</v>
      </c>
    </row>
    <row r="14772" spans="59:60" x14ac:dyDescent="0.25">
      <c r="BG14772">
        <v>14771</v>
      </c>
      <c r="BH14772" t="s">
        <v>316</v>
      </c>
    </row>
    <row r="14773" spans="59:60" x14ac:dyDescent="0.25">
      <c r="BG14773">
        <v>14772</v>
      </c>
      <c r="BH14773" t="s">
        <v>317</v>
      </c>
    </row>
    <row r="14774" spans="59:60" x14ac:dyDescent="0.25">
      <c r="BG14774">
        <v>14773</v>
      </c>
      <c r="BH14774" t="s">
        <v>318</v>
      </c>
    </row>
    <row r="14775" spans="59:60" x14ac:dyDescent="0.25">
      <c r="BG14775">
        <v>14774</v>
      </c>
      <c r="BH14775" t="s">
        <v>319</v>
      </c>
    </row>
    <row r="14776" spans="59:60" x14ac:dyDescent="0.25">
      <c r="BG14776">
        <v>14775</v>
      </c>
      <c r="BH14776" t="s">
        <v>320</v>
      </c>
    </row>
    <row r="14777" spans="59:60" x14ac:dyDescent="0.25">
      <c r="BG14777">
        <v>14776</v>
      </c>
      <c r="BH14777" t="s">
        <v>321</v>
      </c>
    </row>
    <row r="14778" spans="59:60" x14ac:dyDescent="0.25">
      <c r="BG14778">
        <v>14777</v>
      </c>
      <c r="BH14778" t="s">
        <v>322</v>
      </c>
    </row>
    <row r="14779" spans="59:60" x14ac:dyDescent="0.25">
      <c r="BG14779">
        <v>14778</v>
      </c>
      <c r="BH14779" t="s">
        <v>323</v>
      </c>
    </row>
    <row r="14780" spans="59:60" x14ac:dyDescent="0.25">
      <c r="BG14780">
        <v>14779</v>
      </c>
      <c r="BH14780" t="s">
        <v>324</v>
      </c>
    </row>
    <row r="14781" spans="59:60" x14ac:dyDescent="0.25">
      <c r="BG14781">
        <v>14780</v>
      </c>
      <c r="BH14781" t="s">
        <v>325</v>
      </c>
    </row>
    <row r="14782" spans="59:60" x14ac:dyDescent="0.25">
      <c r="BG14782">
        <v>14781</v>
      </c>
      <c r="BH14782" t="s">
        <v>326</v>
      </c>
    </row>
    <row r="14783" spans="59:60" x14ac:dyDescent="0.25">
      <c r="BG14783">
        <v>14782</v>
      </c>
      <c r="BH14783" t="s">
        <v>327</v>
      </c>
    </row>
    <row r="14784" spans="59:60" x14ac:dyDescent="0.25">
      <c r="BG14784">
        <v>14783</v>
      </c>
      <c r="BH14784" t="s">
        <v>328</v>
      </c>
    </row>
    <row r="14785" spans="59:60" x14ac:dyDescent="0.25">
      <c r="BG14785">
        <v>14784</v>
      </c>
      <c r="BH14785" t="s">
        <v>329</v>
      </c>
    </row>
    <row r="14786" spans="59:60" x14ac:dyDescent="0.25">
      <c r="BG14786">
        <v>14785</v>
      </c>
      <c r="BH14786" t="s">
        <v>330</v>
      </c>
    </row>
    <row r="14787" spans="59:60" x14ac:dyDescent="0.25">
      <c r="BG14787">
        <v>14786</v>
      </c>
      <c r="BH14787" t="s">
        <v>331</v>
      </c>
    </row>
    <row r="14788" spans="59:60" x14ac:dyDescent="0.25">
      <c r="BG14788">
        <v>14787</v>
      </c>
      <c r="BH14788" t="s">
        <v>332</v>
      </c>
    </row>
    <row r="14789" spans="59:60" x14ac:dyDescent="0.25">
      <c r="BG14789">
        <v>14788</v>
      </c>
      <c r="BH14789" t="s">
        <v>333</v>
      </c>
    </row>
    <row r="14790" spans="59:60" x14ac:dyDescent="0.25">
      <c r="BG14790">
        <v>14789</v>
      </c>
      <c r="BH14790" t="s">
        <v>334</v>
      </c>
    </row>
    <row r="14791" spans="59:60" x14ac:dyDescent="0.25">
      <c r="BG14791">
        <v>14790</v>
      </c>
      <c r="BH14791" t="s">
        <v>335</v>
      </c>
    </row>
    <row r="14792" spans="59:60" x14ac:dyDescent="0.25">
      <c r="BG14792">
        <v>14791</v>
      </c>
      <c r="BH14792" t="s">
        <v>336</v>
      </c>
    </row>
    <row r="14793" spans="59:60" x14ac:dyDescent="0.25">
      <c r="BG14793">
        <v>14792</v>
      </c>
      <c r="BH14793" t="s">
        <v>337</v>
      </c>
    </row>
    <row r="14794" spans="59:60" x14ac:dyDescent="0.25">
      <c r="BG14794">
        <v>14793</v>
      </c>
      <c r="BH14794" t="s">
        <v>338</v>
      </c>
    </row>
    <row r="14795" spans="59:60" x14ac:dyDescent="0.25">
      <c r="BG14795">
        <v>14794</v>
      </c>
      <c r="BH14795" t="s">
        <v>339</v>
      </c>
    </row>
    <row r="14796" spans="59:60" x14ac:dyDescent="0.25">
      <c r="BG14796">
        <v>14795</v>
      </c>
      <c r="BH14796" t="s">
        <v>340</v>
      </c>
    </row>
    <row r="14797" spans="59:60" x14ac:dyDescent="0.25">
      <c r="BG14797">
        <v>14796</v>
      </c>
      <c r="BH14797" t="s">
        <v>341</v>
      </c>
    </row>
    <row r="14798" spans="59:60" x14ac:dyDescent="0.25">
      <c r="BG14798">
        <v>14797</v>
      </c>
      <c r="BH14798" t="s">
        <v>342</v>
      </c>
    </row>
    <row r="14799" spans="59:60" x14ac:dyDescent="0.25">
      <c r="BG14799">
        <v>14798</v>
      </c>
      <c r="BH14799" t="s">
        <v>343</v>
      </c>
    </row>
    <row r="14800" spans="59:60" x14ac:dyDescent="0.25">
      <c r="BG14800">
        <v>14799</v>
      </c>
      <c r="BH14800" t="s">
        <v>344</v>
      </c>
    </row>
    <row r="14801" spans="59:60" x14ac:dyDescent="0.25">
      <c r="BG14801">
        <v>14800</v>
      </c>
      <c r="BH14801" t="s">
        <v>345</v>
      </c>
    </row>
    <row r="14802" spans="59:60" x14ac:dyDescent="0.25">
      <c r="BG14802">
        <v>14801</v>
      </c>
      <c r="BH14802" t="s">
        <v>346</v>
      </c>
    </row>
    <row r="14803" spans="59:60" x14ac:dyDescent="0.25">
      <c r="BG14803">
        <v>14802</v>
      </c>
      <c r="BH14803" t="s">
        <v>347</v>
      </c>
    </row>
    <row r="14804" spans="59:60" x14ac:dyDescent="0.25">
      <c r="BG14804">
        <v>14803</v>
      </c>
      <c r="BH14804" t="s">
        <v>348</v>
      </c>
    </row>
    <row r="14805" spans="59:60" x14ac:dyDescent="0.25">
      <c r="BG14805">
        <v>14804</v>
      </c>
      <c r="BH14805" t="s">
        <v>349</v>
      </c>
    </row>
    <row r="14806" spans="59:60" x14ac:dyDescent="0.25">
      <c r="BG14806">
        <v>14805</v>
      </c>
      <c r="BH14806" t="s">
        <v>350</v>
      </c>
    </row>
    <row r="14807" spans="59:60" x14ac:dyDescent="0.25">
      <c r="BG14807">
        <v>14806</v>
      </c>
      <c r="BH14807" t="s">
        <v>351</v>
      </c>
    </row>
    <row r="14808" spans="59:60" x14ac:dyDescent="0.25">
      <c r="BG14808">
        <v>14807</v>
      </c>
      <c r="BH14808" t="s">
        <v>352</v>
      </c>
    </row>
    <row r="14809" spans="59:60" x14ac:dyDescent="0.25">
      <c r="BG14809">
        <v>14808</v>
      </c>
      <c r="BH14809" t="s">
        <v>293</v>
      </c>
    </row>
    <row r="14810" spans="59:60" x14ac:dyDescent="0.25">
      <c r="BG14810">
        <v>14809</v>
      </c>
      <c r="BH14810" t="s">
        <v>294</v>
      </c>
    </row>
    <row r="14811" spans="59:60" x14ac:dyDescent="0.25">
      <c r="BG14811">
        <v>14810</v>
      </c>
      <c r="BH14811" t="s">
        <v>295</v>
      </c>
    </row>
    <row r="14812" spans="59:60" x14ac:dyDescent="0.25">
      <c r="BG14812">
        <v>14811</v>
      </c>
      <c r="BH14812" t="s">
        <v>296</v>
      </c>
    </row>
    <row r="14813" spans="59:60" x14ac:dyDescent="0.25">
      <c r="BG14813">
        <v>14812</v>
      </c>
      <c r="BH14813" t="s">
        <v>297</v>
      </c>
    </row>
    <row r="14814" spans="59:60" x14ac:dyDescent="0.25">
      <c r="BG14814">
        <v>14813</v>
      </c>
      <c r="BH14814" t="s">
        <v>298</v>
      </c>
    </row>
    <row r="14815" spans="59:60" x14ac:dyDescent="0.25">
      <c r="BG14815">
        <v>14814</v>
      </c>
      <c r="BH14815" t="s">
        <v>299</v>
      </c>
    </row>
    <row r="14816" spans="59:60" x14ac:dyDescent="0.25">
      <c r="BG14816">
        <v>14815</v>
      </c>
      <c r="BH14816" t="s">
        <v>300</v>
      </c>
    </row>
    <row r="14817" spans="59:60" x14ac:dyDescent="0.25">
      <c r="BG14817">
        <v>14816</v>
      </c>
      <c r="BH14817" t="s">
        <v>301</v>
      </c>
    </row>
    <row r="14818" spans="59:60" x14ac:dyDescent="0.25">
      <c r="BG14818">
        <v>14817</v>
      </c>
      <c r="BH14818" t="s">
        <v>302</v>
      </c>
    </row>
    <row r="14819" spans="59:60" x14ac:dyDescent="0.25">
      <c r="BG14819">
        <v>14818</v>
      </c>
      <c r="BH14819" t="s">
        <v>303</v>
      </c>
    </row>
    <row r="14820" spans="59:60" x14ac:dyDescent="0.25">
      <c r="BG14820">
        <v>14819</v>
      </c>
      <c r="BH14820" t="s">
        <v>304</v>
      </c>
    </row>
    <row r="14821" spans="59:60" x14ac:dyDescent="0.25">
      <c r="BG14821">
        <v>14820</v>
      </c>
      <c r="BH14821" t="s">
        <v>305</v>
      </c>
    </row>
    <row r="14822" spans="59:60" x14ac:dyDescent="0.25">
      <c r="BG14822">
        <v>14821</v>
      </c>
      <c r="BH14822" t="s">
        <v>306</v>
      </c>
    </row>
    <row r="14823" spans="59:60" x14ac:dyDescent="0.25">
      <c r="BG14823">
        <v>14822</v>
      </c>
      <c r="BH14823" t="s">
        <v>307</v>
      </c>
    </row>
    <row r="14824" spans="59:60" x14ac:dyDescent="0.25">
      <c r="BG14824">
        <v>14823</v>
      </c>
      <c r="BH14824" t="s">
        <v>308</v>
      </c>
    </row>
    <row r="14825" spans="59:60" x14ac:dyDescent="0.25">
      <c r="BG14825">
        <v>14824</v>
      </c>
      <c r="BH14825" t="s">
        <v>309</v>
      </c>
    </row>
    <row r="14826" spans="59:60" x14ac:dyDescent="0.25">
      <c r="BG14826">
        <v>14825</v>
      </c>
      <c r="BH14826" t="s">
        <v>310</v>
      </c>
    </row>
    <row r="14827" spans="59:60" x14ac:dyDescent="0.25">
      <c r="BG14827">
        <v>14826</v>
      </c>
      <c r="BH14827" t="s">
        <v>311</v>
      </c>
    </row>
    <row r="14828" spans="59:60" x14ac:dyDescent="0.25">
      <c r="BG14828">
        <v>14827</v>
      </c>
      <c r="BH14828" t="s">
        <v>312</v>
      </c>
    </row>
    <row r="14829" spans="59:60" x14ac:dyDescent="0.25">
      <c r="BG14829">
        <v>14828</v>
      </c>
      <c r="BH14829" t="s">
        <v>313</v>
      </c>
    </row>
    <row r="14830" spans="59:60" x14ac:dyDescent="0.25">
      <c r="BG14830">
        <v>14829</v>
      </c>
      <c r="BH14830" t="s">
        <v>314</v>
      </c>
    </row>
    <row r="14831" spans="59:60" x14ac:dyDescent="0.25">
      <c r="BG14831">
        <v>14830</v>
      </c>
      <c r="BH14831" t="s">
        <v>315</v>
      </c>
    </row>
    <row r="14832" spans="59:60" x14ac:dyDescent="0.25">
      <c r="BG14832">
        <v>14831</v>
      </c>
      <c r="BH14832" t="s">
        <v>316</v>
      </c>
    </row>
    <row r="14833" spans="59:60" x14ac:dyDescent="0.25">
      <c r="BG14833">
        <v>14832</v>
      </c>
      <c r="BH14833" t="s">
        <v>317</v>
      </c>
    </row>
    <row r="14834" spans="59:60" x14ac:dyDescent="0.25">
      <c r="BG14834">
        <v>14833</v>
      </c>
      <c r="BH14834" t="s">
        <v>318</v>
      </c>
    </row>
    <row r="14835" spans="59:60" x14ac:dyDescent="0.25">
      <c r="BG14835">
        <v>14834</v>
      </c>
      <c r="BH14835" t="s">
        <v>319</v>
      </c>
    </row>
    <row r="14836" spans="59:60" x14ac:dyDescent="0.25">
      <c r="BG14836">
        <v>14835</v>
      </c>
      <c r="BH14836" t="s">
        <v>320</v>
      </c>
    </row>
    <row r="14837" spans="59:60" x14ac:dyDescent="0.25">
      <c r="BG14837">
        <v>14836</v>
      </c>
      <c r="BH14837" t="s">
        <v>321</v>
      </c>
    </row>
    <row r="14838" spans="59:60" x14ac:dyDescent="0.25">
      <c r="BG14838">
        <v>14837</v>
      </c>
      <c r="BH14838" t="s">
        <v>322</v>
      </c>
    </row>
    <row r="14839" spans="59:60" x14ac:dyDescent="0.25">
      <c r="BG14839">
        <v>14838</v>
      </c>
      <c r="BH14839" t="s">
        <v>323</v>
      </c>
    </row>
    <row r="14840" spans="59:60" x14ac:dyDescent="0.25">
      <c r="BG14840">
        <v>14839</v>
      </c>
      <c r="BH14840" t="s">
        <v>324</v>
      </c>
    </row>
    <row r="14841" spans="59:60" x14ac:dyDescent="0.25">
      <c r="BG14841">
        <v>14840</v>
      </c>
      <c r="BH14841" t="s">
        <v>325</v>
      </c>
    </row>
    <row r="14842" spans="59:60" x14ac:dyDescent="0.25">
      <c r="BG14842">
        <v>14841</v>
      </c>
      <c r="BH14842" t="s">
        <v>326</v>
      </c>
    </row>
    <row r="14843" spans="59:60" x14ac:dyDescent="0.25">
      <c r="BG14843">
        <v>14842</v>
      </c>
      <c r="BH14843" t="s">
        <v>327</v>
      </c>
    </row>
    <row r="14844" spans="59:60" x14ac:dyDescent="0.25">
      <c r="BG14844">
        <v>14843</v>
      </c>
      <c r="BH14844" t="s">
        <v>328</v>
      </c>
    </row>
    <row r="14845" spans="59:60" x14ac:dyDescent="0.25">
      <c r="BG14845">
        <v>14844</v>
      </c>
      <c r="BH14845" t="s">
        <v>329</v>
      </c>
    </row>
    <row r="14846" spans="59:60" x14ac:dyDescent="0.25">
      <c r="BG14846">
        <v>14845</v>
      </c>
      <c r="BH14846" t="s">
        <v>330</v>
      </c>
    </row>
    <row r="14847" spans="59:60" x14ac:dyDescent="0.25">
      <c r="BG14847">
        <v>14846</v>
      </c>
      <c r="BH14847" t="s">
        <v>331</v>
      </c>
    </row>
    <row r="14848" spans="59:60" x14ac:dyDescent="0.25">
      <c r="BG14848">
        <v>14847</v>
      </c>
      <c r="BH14848" t="s">
        <v>332</v>
      </c>
    </row>
    <row r="14849" spans="59:60" x14ac:dyDescent="0.25">
      <c r="BG14849">
        <v>14848</v>
      </c>
      <c r="BH14849" t="s">
        <v>333</v>
      </c>
    </row>
    <row r="14850" spans="59:60" x14ac:dyDescent="0.25">
      <c r="BG14850">
        <v>14849</v>
      </c>
      <c r="BH14850" t="s">
        <v>334</v>
      </c>
    </row>
    <row r="14851" spans="59:60" x14ac:dyDescent="0.25">
      <c r="BG14851">
        <v>14850</v>
      </c>
      <c r="BH14851" t="s">
        <v>335</v>
      </c>
    </row>
    <row r="14852" spans="59:60" x14ac:dyDescent="0.25">
      <c r="BG14852">
        <v>14851</v>
      </c>
      <c r="BH14852" t="s">
        <v>336</v>
      </c>
    </row>
    <row r="14853" spans="59:60" x14ac:dyDescent="0.25">
      <c r="BG14853">
        <v>14852</v>
      </c>
      <c r="BH14853" t="s">
        <v>337</v>
      </c>
    </row>
    <row r="14854" spans="59:60" x14ac:dyDescent="0.25">
      <c r="BG14854">
        <v>14853</v>
      </c>
      <c r="BH14854" t="s">
        <v>338</v>
      </c>
    </row>
    <row r="14855" spans="59:60" x14ac:dyDescent="0.25">
      <c r="BG14855">
        <v>14854</v>
      </c>
      <c r="BH14855" t="s">
        <v>339</v>
      </c>
    </row>
    <row r="14856" spans="59:60" x14ac:dyDescent="0.25">
      <c r="BG14856">
        <v>14855</v>
      </c>
      <c r="BH14856" t="s">
        <v>340</v>
      </c>
    </row>
    <row r="14857" spans="59:60" x14ac:dyDescent="0.25">
      <c r="BG14857">
        <v>14856</v>
      </c>
      <c r="BH14857" t="s">
        <v>341</v>
      </c>
    </row>
    <row r="14858" spans="59:60" x14ac:dyDescent="0.25">
      <c r="BG14858">
        <v>14857</v>
      </c>
      <c r="BH14858" t="s">
        <v>342</v>
      </c>
    </row>
    <row r="14859" spans="59:60" x14ac:dyDescent="0.25">
      <c r="BG14859">
        <v>14858</v>
      </c>
      <c r="BH14859" t="s">
        <v>343</v>
      </c>
    </row>
    <row r="14860" spans="59:60" x14ac:dyDescent="0.25">
      <c r="BG14860">
        <v>14859</v>
      </c>
      <c r="BH14860" t="s">
        <v>344</v>
      </c>
    </row>
    <row r="14861" spans="59:60" x14ac:dyDescent="0.25">
      <c r="BG14861">
        <v>14860</v>
      </c>
      <c r="BH14861" t="s">
        <v>345</v>
      </c>
    </row>
    <row r="14862" spans="59:60" x14ac:dyDescent="0.25">
      <c r="BG14862">
        <v>14861</v>
      </c>
      <c r="BH14862" t="s">
        <v>346</v>
      </c>
    </row>
    <row r="14863" spans="59:60" x14ac:dyDescent="0.25">
      <c r="BG14863">
        <v>14862</v>
      </c>
      <c r="BH14863" t="s">
        <v>347</v>
      </c>
    </row>
    <row r="14864" spans="59:60" x14ac:dyDescent="0.25">
      <c r="BG14864">
        <v>14863</v>
      </c>
      <c r="BH14864" t="s">
        <v>348</v>
      </c>
    </row>
    <row r="14865" spans="59:60" x14ac:dyDescent="0.25">
      <c r="BG14865">
        <v>14864</v>
      </c>
      <c r="BH14865" t="s">
        <v>349</v>
      </c>
    </row>
    <row r="14866" spans="59:60" x14ac:dyDescent="0.25">
      <c r="BG14866">
        <v>14865</v>
      </c>
      <c r="BH14866" t="s">
        <v>350</v>
      </c>
    </row>
    <row r="14867" spans="59:60" x14ac:dyDescent="0.25">
      <c r="BG14867">
        <v>14866</v>
      </c>
      <c r="BH14867" t="s">
        <v>351</v>
      </c>
    </row>
    <row r="14868" spans="59:60" x14ac:dyDescent="0.25">
      <c r="BG14868">
        <v>14867</v>
      </c>
      <c r="BH14868" t="s">
        <v>352</v>
      </c>
    </row>
    <row r="14869" spans="59:60" x14ac:dyDescent="0.25">
      <c r="BG14869">
        <v>14868</v>
      </c>
      <c r="BH14869" t="s">
        <v>293</v>
      </c>
    </row>
    <row r="14870" spans="59:60" x14ac:dyDescent="0.25">
      <c r="BG14870">
        <v>14869</v>
      </c>
      <c r="BH14870" t="s">
        <v>294</v>
      </c>
    </row>
    <row r="14871" spans="59:60" x14ac:dyDescent="0.25">
      <c r="BG14871">
        <v>14870</v>
      </c>
      <c r="BH14871" t="s">
        <v>295</v>
      </c>
    </row>
    <row r="14872" spans="59:60" x14ac:dyDescent="0.25">
      <c r="BG14872">
        <v>14871</v>
      </c>
      <c r="BH14872" t="s">
        <v>296</v>
      </c>
    </row>
    <row r="14873" spans="59:60" x14ac:dyDescent="0.25">
      <c r="BG14873">
        <v>14872</v>
      </c>
      <c r="BH14873" t="s">
        <v>297</v>
      </c>
    </row>
    <row r="14874" spans="59:60" x14ac:dyDescent="0.25">
      <c r="BG14874">
        <v>14873</v>
      </c>
      <c r="BH14874" t="s">
        <v>298</v>
      </c>
    </row>
    <row r="14875" spans="59:60" x14ac:dyDescent="0.25">
      <c r="BG14875">
        <v>14874</v>
      </c>
      <c r="BH14875" t="s">
        <v>299</v>
      </c>
    </row>
    <row r="14876" spans="59:60" x14ac:dyDescent="0.25">
      <c r="BG14876">
        <v>14875</v>
      </c>
      <c r="BH14876" t="s">
        <v>300</v>
      </c>
    </row>
    <row r="14877" spans="59:60" x14ac:dyDescent="0.25">
      <c r="BG14877">
        <v>14876</v>
      </c>
      <c r="BH14877" t="s">
        <v>301</v>
      </c>
    </row>
    <row r="14878" spans="59:60" x14ac:dyDescent="0.25">
      <c r="BG14878">
        <v>14877</v>
      </c>
      <c r="BH14878" t="s">
        <v>302</v>
      </c>
    </row>
    <row r="14879" spans="59:60" x14ac:dyDescent="0.25">
      <c r="BG14879">
        <v>14878</v>
      </c>
      <c r="BH14879" t="s">
        <v>303</v>
      </c>
    </row>
    <row r="14880" spans="59:60" x14ac:dyDescent="0.25">
      <c r="BG14880">
        <v>14879</v>
      </c>
      <c r="BH14880" t="s">
        <v>304</v>
      </c>
    </row>
    <row r="14881" spans="59:60" x14ac:dyDescent="0.25">
      <c r="BG14881">
        <v>14880</v>
      </c>
      <c r="BH14881" t="s">
        <v>305</v>
      </c>
    </row>
    <row r="14882" spans="59:60" x14ac:dyDescent="0.25">
      <c r="BG14882">
        <v>14881</v>
      </c>
      <c r="BH14882" t="s">
        <v>306</v>
      </c>
    </row>
    <row r="14883" spans="59:60" x14ac:dyDescent="0.25">
      <c r="BG14883">
        <v>14882</v>
      </c>
      <c r="BH14883" t="s">
        <v>307</v>
      </c>
    </row>
    <row r="14884" spans="59:60" x14ac:dyDescent="0.25">
      <c r="BG14884">
        <v>14883</v>
      </c>
      <c r="BH14884" t="s">
        <v>308</v>
      </c>
    </row>
    <row r="14885" spans="59:60" x14ac:dyDescent="0.25">
      <c r="BG14885">
        <v>14884</v>
      </c>
      <c r="BH14885" t="s">
        <v>309</v>
      </c>
    </row>
    <row r="14886" spans="59:60" x14ac:dyDescent="0.25">
      <c r="BG14886">
        <v>14885</v>
      </c>
      <c r="BH14886" t="s">
        <v>310</v>
      </c>
    </row>
    <row r="14887" spans="59:60" x14ac:dyDescent="0.25">
      <c r="BG14887">
        <v>14886</v>
      </c>
      <c r="BH14887" t="s">
        <v>311</v>
      </c>
    </row>
    <row r="14888" spans="59:60" x14ac:dyDescent="0.25">
      <c r="BG14888">
        <v>14887</v>
      </c>
      <c r="BH14888" t="s">
        <v>312</v>
      </c>
    </row>
    <row r="14889" spans="59:60" x14ac:dyDescent="0.25">
      <c r="BG14889">
        <v>14888</v>
      </c>
      <c r="BH14889" t="s">
        <v>313</v>
      </c>
    </row>
    <row r="14890" spans="59:60" x14ac:dyDescent="0.25">
      <c r="BG14890">
        <v>14889</v>
      </c>
      <c r="BH14890" t="s">
        <v>314</v>
      </c>
    </row>
    <row r="14891" spans="59:60" x14ac:dyDescent="0.25">
      <c r="BG14891">
        <v>14890</v>
      </c>
      <c r="BH14891" t="s">
        <v>315</v>
      </c>
    </row>
    <row r="14892" spans="59:60" x14ac:dyDescent="0.25">
      <c r="BG14892">
        <v>14891</v>
      </c>
      <c r="BH14892" t="s">
        <v>316</v>
      </c>
    </row>
    <row r="14893" spans="59:60" x14ac:dyDescent="0.25">
      <c r="BG14893">
        <v>14892</v>
      </c>
      <c r="BH14893" t="s">
        <v>317</v>
      </c>
    </row>
    <row r="14894" spans="59:60" x14ac:dyDescent="0.25">
      <c r="BG14894">
        <v>14893</v>
      </c>
      <c r="BH14894" t="s">
        <v>318</v>
      </c>
    </row>
    <row r="14895" spans="59:60" x14ac:dyDescent="0.25">
      <c r="BG14895">
        <v>14894</v>
      </c>
      <c r="BH14895" t="s">
        <v>319</v>
      </c>
    </row>
    <row r="14896" spans="59:60" x14ac:dyDescent="0.25">
      <c r="BG14896">
        <v>14895</v>
      </c>
      <c r="BH14896" t="s">
        <v>320</v>
      </c>
    </row>
    <row r="14897" spans="59:60" x14ac:dyDescent="0.25">
      <c r="BG14897">
        <v>14896</v>
      </c>
      <c r="BH14897" t="s">
        <v>321</v>
      </c>
    </row>
    <row r="14898" spans="59:60" x14ac:dyDescent="0.25">
      <c r="BG14898">
        <v>14897</v>
      </c>
      <c r="BH14898" t="s">
        <v>322</v>
      </c>
    </row>
    <row r="14899" spans="59:60" x14ac:dyDescent="0.25">
      <c r="BG14899">
        <v>14898</v>
      </c>
      <c r="BH14899" t="s">
        <v>323</v>
      </c>
    </row>
    <row r="14900" spans="59:60" x14ac:dyDescent="0.25">
      <c r="BG14900">
        <v>14899</v>
      </c>
      <c r="BH14900" t="s">
        <v>324</v>
      </c>
    </row>
    <row r="14901" spans="59:60" x14ac:dyDescent="0.25">
      <c r="BG14901">
        <v>14900</v>
      </c>
      <c r="BH14901" t="s">
        <v>325</v>
      </c>
    </row>
    <row r="14902" spans="59:60" x14ac:dyDescent="0.25">
      <c r="BG14902">
        <v>14901</v>
      </c>
      <c r="BH14902" t="s">
        <v>326</v>
      </c>
    </row>
    <row r="14903" spans="59:60" x14ac:dyDescent="0.25">
      <c r="BG14903">
        <v>14902</v>
      </c>
      <c r="BH14903" t="s">
        <v>327</v>
      </c>
    </row>
    <row r="14904" spans="59:60" x14ac:dyDescent="0.25">
      <c r="BG14904">
        <v>14903</v>
      </c>
      <c r="BH14904" t="s">
        <v>328</v>
      </c>
    </row>
    <row r="14905" spans="59:60" x14ac:dyDescent="0.25">
      <c r="BG14905">
        <v>14904</v>
      </c>
      <c r="BH14905" t="s">
        <v>329</v>
      </c>
    </row>
    <row r="14906" spans="59:60" x14ac:dyDescent="0.25">
      <c r="BG14906">
        <v>14905</v>
      </c>
      <c r="BH14906" t="s">
        <v>330</v>
      </c>
    </row>
    <row r="14907" spans="59:60" x14ac:dyDescent="0.25">
      <c r="BG14907">
        <v>14906</v>
      </c>
      <c r="BH14907" t="s">
        <v>331</v>
      </c>
    </row>
    <row r="14908" spans="59:60" x14ac:dyDescent="0.25">
      <c r="BG14908">
        <v>14907</v>
      </c>
      <c r="BH14908" t="s">
        <v>332</v>
      </c>
    </row>
    <row r="14909" spans="59:60" x14ac:dyDescent="0.25">
      <c r="BG14909">
        <v>14908</v>
      </c>
      <c r="BH14909" t="s">
        <v>333</v>
      </c>
    </row>
    <row r="14910" spans="59:60" x14ac:dyDescent="0.25">
      <c r="BG14910">
        <v>14909</v>
      </c>
      <c r="BH14910" t="s">
        <v>334</v>
      </c>
    </row>
    <row r="14911" spans="59:60" x14ac:dyDescent="0.25">
      <c r="BG14911">
        <v>14910</v>
      </c>
      <c r="BH14911" t="s">
        <v>335</v>
      </c>
    </row>
    <row r="14912" spans="59:60" x14ac:dyDescent="0.25">
      <c r="BG14912">
        <v>14911</v>
      </c>
      <c r="BH14912" t="s">
        <v>336</v>
      </c>
    </row>
    <row r="14913" spans="59:60" x14ac:dyDescent="0.25">
      <c r="BG14913">
        <v>14912</v>
      </c>
      <c r="BH14913" t="s">
        <v>337</v>
      </c>
    </row>
    <row r="14914" spans="59:60" x14ac:dyDescent="0.25">
      <c r="BG14914">
        <v>14913</v>
      </c>
      <c r="BH14914" t="s">
        <v>338</v>
      </c>
    </row>
    <row r="14915" spans="59:60" x14ac:dyDescent="0.25">
      <c r="BG14915">
        <v>14914</v>
      </c>
      <c r="BH14915" t="s">
        <v>339</v>
      </c>
    </row>
    <row r="14916" spans="59:60" x14ac:dyDescent="0.25">
      <c r="BG14916">
        <v>14915</v>
      </c>
      <c r="BH14916" t="s">
        <v>340</v>
      </c>
    </row>
    <row r="14917" spans="59:60" x14ac:dyDescent="0.25">
      <c r="BG14917">
        <v>14916</v>
      </c>
      <c r="BH14917" t="s">
        <v>341</v>
      </c>
    </row>
    <row r="14918" spans="59:60" x14ac:dyDescent="0.25">
      <c r="BG14918">
        <v>14917</v>
      </c>
      <c r="BH14918" t="s">
        <v>342</v>
      </c>
    </row>
    <row r="14919" spans="59:60" x14ac:dyDescent="0.25">
      <c r="BG14919">
        <v>14918</v>
      </c>
      <c r="BH14919" t="s">
        <v>343</v>
      </c>
    </row>
    <row r="14920" spans="59:60" x14ac:dyDescent="0.25">
      <c r="BG14920">
        <v>14919</v>
      </c>
      <c r="BH14920" t="s">
        <v>344</v>
      </c>
    </row>
    <row r="14921" spans="59:60" x14ac:dyDescent="0.25">
      <c r="BG14921">
        <v>14920</v>
      </c>
      <c r="BH14921" t="s">
        <v>345</v>
      </c>
    </row>
    <row r="14922" spans="59:60" x14ac:dyDescent="0.25">
      <c r="BG14922">
        <v>14921</v>
      </c>
      <c r="BH14922" t="s">
        <v>346</v>
      </c>
    </row>
    <row r="14923" spans="59:60" x14ac:dyDescent="0.25">
      <c r="BG14923">
        <v>14922</v>
      </c>
      <c r="BH14923" t="s">
        <v>347</v>
      </c>
    </row>
    <row r="14924" spans="59:60" x14ac:dyDescent="0.25">
      <c r="BG14924">
        <v>14923</v>
      </c>
      <c r="BH14924" t="s">
        <v>348</v>
      </c>
    </row>
    <row r="14925" spans="59:60" x14ac:dyDescent="0.25">
      <c r="BG14925">
        <v>14924</v>
      </c>
      <c r="BH14925" t="s">
        <v>349</v>
      </c>
    </row>
    <row r="14926" spans="59:60" x14ac:dyDescent="0.25">
      <c r="BG14926">
        <v>14925</v>
      </c>
      <c r="BH14926" t="s">
        <v>350</v>
      </c>
    </row>
    <row r="14927" spans="59:60" x14ac:dyDescent="0.25">
      <c r="BG14927">
        <v>14926</v>
      </c>
      <c r="BH14927" t="s">
        <v>351</v>
      </c>
    </row>
    <row r="14928" spans="59:60" x14ac:dyDescent="0.25">
      <c r="BG14928">
        <v>14927</v>
      </c>
      <c r="BH14928" t="s">
        <v>352</v>
      </c>
    </row>
    <row r="14929" spans="59:60" x14ac:dyDescent="0.25">
      <c r="BG14929">
        <v>14928</v>
      </c>
      <c r="BH14929" t="s">
        <v>293</v>
      </c>
    </row>
    <row r="14930" spans="59:60" x14ac:dyDescent="0.25">
      <c r="BG14930">
        <v>14929</v>
      </c>
      <c r="BH14930" t="s">
        <v>294</v>
      </c>
    </row>
    <row r="14931" spans="59:60" x14ac:dyDescent="0.25">
      <c r="BG14931">
        <v>14930</v>
      </c>
      <c r="BH14931" t="s">
        <v>295</v>
      </c>
    </row>
    <row r="14932" spans="59:60" x14ac:dyDescent="0.25">
      <c r="BG14932">
        <v>14931</v>
      </c>
      <c r="BH14932" t="s">
        <v>296</v>
      </c>
    </row>
    <row r="14933" spans="59:60" x14ac:dyDescent="0.25">
      <c r="BG14933">
        <v>14932</v>
      </c>
      <c r="BH14933" t="s">
        <v>297</v>
      </c>
    </row>
    <row r="14934" spans="59:60" x14ac:dyDescent="0.25">
      <c r="BG14934">
        <v>14933</v>
      </c>
      <c r="BH14934" t="s">
        <v>298</v>
      </c>
    </row>
    <row r="14935" spans="59:60" x14ac:dyDescent="0.25">
      <c r="BG14935">
        <v>14934</v>
      </c>
      <c r="BH14935" t="s">
        <v>299</v>
      </c>
    </row>
    <row r="14936" spans="59:60" x14ac:dyDescent="0.25">
      <c r="BG14936">
        <v>14935</v>
      </c>
      <c r="BH14936" t="s">
        <v>300</v>
      </c>
    </row>
    <row r="14937" spans="59:60" x14ac:dyDescent="0.25">
      <c r="BG14937">
        <v>14936</v>
      </c>
      <c r="BH14937" t="s">
        <v>301</v>
      </c>
    </row>
    <row r="14938" spans="59:60" x14ac:dyDescent="0.25">
      <c r="BG14938">
        <v>14937</v>
      </c>
      <c r="BH14938" t="s">
        <v>302</v>
      </c>
    </row>
    <row r="14939" spans="59:60" x14ac:dyDescent="0.25">
      <c r="BG14939">
        <v>14938</v>
      </c>
      <c r="BH14939" t="s">
        <v>303</v>
      </c>
    </row>
    <row r="14940" spans="59:60" x14ac:dyDescent="0.25">
      <c r="BG14940">
        <v>14939</v>
      </c>
      <c r="BH14940" t="s">
        <v>304</v>
      </c>
    </row>
    <row r="14941" spans="59:60" x14ac:dyDescent="0.25">
      <c r="BG14941">
        <v>14940</v>
      </c>
      <c r="BH14941" t="s">
        <v>305</v>
      </c>
    </row>
    <row r="14942" spans="59:60" x14ac:dyDescent="0.25">
      <c r="BG14942">
        <v>14941</v>
      </c>
      <c r="BH14942" t="s">
        <v>306</v>
      </c>
    </row>
    <row r="14943" spans="59:60" x14ac:dyDescent="0.25">
      <c r="BG14943">
        <v>14942</v>
      </c>
      <c r="BH14943" t="s">
        <v>307</v>
      </c>
    </row>
    <row r="14944" spans="59:60" x14ac:dyDescent="0.25">
      <c r="BG14944">
        <v>14943</v>
      </c>
      <c r="BH14944" t="s">
        <v>308</v>
      </c>
    </row>
    <row r="14945" spans="59:60" x14ac:dyDescent="0.25">
      <c r="BG14945">
        <v>14944</v>
      </c>
      <c r="BH14945" t="s">
        <v>309</v>
      </c>
    </row>
    <row r="14946" spans="59:60" x14ac:dyDescent="0.25">
      <c r="BG14946">
        <v>14945</v>
      </c>
      <c r="BH14946" t="s">
        <v>310</v>
      </c>
    </row>
    <row r="14947" spans="59:60" x14ac:dyDescent="0.25">
      <c r="BG14947">
        <v>14946</v>
      </c>
      <c r="BH14947" t="s">
        <v>311</v>
      </c>
    </row>
    <row r="14948" spans="59:60" x14ac:dyDescent="0.25">
      <c r="BG14948">
        <v>14947</v>
      </c>
      <c r="BH14948" t="s">
        <v>312</v>
      </c>
    </row>
    <row r="14949" spans="59:60" x14ac:dyDescent="0.25">
      <c r="BG14949">
        <v>14948</v>
      </c>
      <c r="BH14949" t="s">
        <v>313</v>
      </c>
    </row>
    <row r="14950" spans="59:60" x14ac:dyDescent="0.25">
      <c r="BG14950">
        <v>14949</v>
      </c>
      <c r="BH14950" t="s">
        <v>314</v>
      </c>
    </row>
    <row r="14951" spans="59:60" x14ac:dyDescent="0.25">
      <c r="BG14951">
        <v>14950</v>
      </c>
      <c r="BH14951" t="s">
        <v>315</v>
      </c>
    </row>
    <row r="14952" spans="59:60" x14ac:dyDescent="0.25">
      <c r="BG14952">
        <v>14951</v>
      </c>
      <c r="BH14952" t="s">
        <v>316</v>
      </c>
    </row>
    <row r="14953" spans="59:60" x14ac:dyDescent="0.25">
      <c r="BG14953">
        <v>14952</v>
      </c>
      <c r="BH14953" t="s">
        <v>317</v>
      </c>
    </row>
    <row r="14954" spans="59:60" x14ac:dyDescent="0.25">
      <c r="BG14954">
        <v>14953</v>
      </c>
      <c r="BH14954" t="s">
        <v>318</v>
      </c>
    </row>
    <row r="14955" spans="59:60" x14ac:dyDescent="0.25">
      <c r="BG14955">
        <v>14954</v>
      </c>
      <c r="BH14955" t="s">
        <v>319</v>
      </c>
    </row>
    <row r="14956" spans="59:60" x14ac:dyDescent="0.25">
      <c r="BG14956">
        <v>14955</v>
      </c>
      <c r="BH14956" t="s">
        <v>320</v>
      </c>
    </row>
    <row r="14957" spans="59:60" x14ac:dyDescent="0.25">
      <c r="BG14957">
        <v>14956</v>
      </c>
      <c r="BH14957" t="s">
        <v>321</v>
      </c>
    </row>
    <row r="14958" spans="59:60" x14ac:dyDescent="0.25">
      <c r="BG14958">
        <v>14957</v>
      </c>
      <c r="BH14958" t="s">
        <v>322</v>
      </c>
    </row>
    <row r="14959" spans="59:60" x14ac:dyDescent="0.25">
      <c r="BG14959">
        <v>14958</v>
      </c>
      <c r="BH14959" t="s">
        <v>323</v>
      </c>
    </row>
    <row r="14960" spans="59:60" x14ac:dyDescent="0.25">
      <c r="BG14960">
        <v>14959</v>
      </c>
      <c r="BH14960" t="s">
        <v>324</v>
      </c>
    </row>
    <row r="14961" spans="59:60" x14ac:dyDescent="0.25">
      <c r="BG14961">
        <v>14960</v>
      </c>
      <c r="BH14961" t="s">
        <v>325</v>
      </c>
    </row>
    <row r="14962" spans="59:60" x14ac:dyDescent="0.25">
      <c r="BG14962">
        <v>14961</v>
      </c>
      <c r="BH14962" t="s">
        <v>326</v>
      </c>
    </row>
    <row r="14963" spans="59:60" x14ac:dyDescent="0.25">
      <c r="BG14963">
        <v>14962</v>
      </c>
      <c r="BH14963" t="s">
        <v>327</v>
      </c>
    </row>
    <row r="14964" spans="59:60" x14ac:dyDescent="0.25">
      <c r="BG14964">
        <v>14963</v>
      </c>
      <c r="BH14964" t="s">
        <v>328</v>
      </c>
    </row>
    <row r="14965" spans="59:60" x14ac:dyDescent="0.25">
      <c r="BG14965">
        <v>14964</v>
      </c>
      <c r="BH14965" t="s">
        <v>329</v>
      </c>
    </row>
    <row r="14966" spans="59:60" x14ac:dyDescent="0.25">
      <c r="BG14966">
        <v>14965</v>
      </c>
      <c r="BH14966" t="s">
        <v>330</v>
      </c>
    </row>
    <row r="14967" spans="59:60" x14ac:dyDescent="0.25">
      <c r="BG14967">
        <v>14966</v>
      </c>
      <c r="BH14967" t="s">
        <v>331</v>
      </c>
    </row>
    <row r="14968" spans="59:60" x14ac:dyDescent="0.25">
      <c r="BG14968">
        <v>14967</v>
      </c>
      <c r="BH14968" t="s">
        <v>332</v>
      </c>
    </row>
    <row r="14969" spans="59:60" x14ac:dyDescent="0.25">
      <c r="BG14969">
        <v>14968</v>
      </c>
      <c r="BH14969" t="s">
        <v>333</v>
      </c>
    </row>
    <row r="14970" spans="59:60" x14ac:dyDescent="0.25">
      <c r="BG14970">
        <v>14969</v>
      </c>
      <c r="BH14970" t="s">
        <v>334</v>
      </c>
    </row>
    <row r="14971" spans="59:60" x14ac:dyDescent="0.25">
      <c r="BG14971">
        <v>14970</v>
      </c>
      <c r="BH14971" t="s">
        <v>335</v>
      </c>
    </row>
    <row r="14972" spans="59:60" x14ac:dyDescent="0.25">
      <c r="BG14972">
        <v>14971</v>
      </c>
      <c r="BH14972" t="s">
        <v>336</v>
      </c>
    </row>
    <row r="14973" spans="59:60" x14ac:dyDescent="0.25">
      <c r="BG14973">
        <v>14972</v>
      </c>
      <c r="BH14973" t="s">
        <v>337</v>
      </c>
    </row>
    <row r="14974" spans="59:60" x14ac:dyDescent="0.25">
      <c r="BG14974">
        <v>14973</v>
      </c>
      <c r="BH14974" t="s">
        <v>338</v>
      </c>
    </row>
    <row r="14975" spans="59:60" x14ac:dyDescent="0.25">
      <c r="BG14975">
        <v>14974</v>
      </c>
      <c r="BH14975" t="s">
        <v>339</v>
      </c>
    </row>
    <row r="14976" spans="59:60" x14ac:dyDescent="0.25">
      <c r="BG14976">
        <v>14975</v>
      </c>
      <c r="BH14976" t="s">
        <v>340</v>
      </c>
    </row>
    <row r="14977" spans="59:60" x14ac:dyDescent="0.25">
      <c r="BG14977">
        <v>14976</v>
      </c>
      <c r="BH14977" t="s">
        <v>341</v>
      </c>
    </row>
    <row r="14978" spans="59:60" x14ac:dyDescent="0.25">
      <c r="BG14978">
        <v>14977</v>
      </c>
      <c r="BH14978" t="s">
        <v>342</v>
      </c>
    </row>
    <row r="14979" spans="59:60" x14ac:dyDescent="0.25">
      <c r="BG14979">
        <v>14978</v>
      </c>
      <c r="BH14979" t="s">
        <v>343</v>
      </c>
    </row>
    <row r="14980" spans="59:60" x14ac:dyDescent="0.25">
      <c r="BG14980">
        <v>14979</v>
      </c>
      <c r="BH14980" t="s">
        <v>344</v>
      </c>
    </row>
    <row r="14981" spans="59:60" x14ac:dyDescent="0.25">
      <c r="BG14981">
        <v>14980</v>
      </c>
      <c r="BH14981" t="s">
        <v>345</v>
      </c>
    </row>
    <row r="14982" spans="59:60" x14ac:dyDescent="0.25">
      <c r="BG14982">
        <v>14981</v>
      </c>
      <c r="BH14982" t="s">
        <v>346</v>
      </c>
    </row>
    <row r="14983" spans="59:60" x14ac:dyDescent="0.25">
      <c r="BG14983">
        <v>14982</v>
      </c>
      <c r="BH14983" t="s">
        <v>347</v>
      </c>
    </row>
    <row r="14984" spans="59:60" x14ac:dyDescent="0.25">
      <c r="BG14984">
        <v>14983</v>
      </c>
      <c r="BH14984" t="s">
        <v>348</v>
      </c>
    </row>
    <row r="14985" spans="59:60" x14ac:dyDescent="0.25">
      <c r="BG14985">
        <v>14984</v>
      </c>
      <c r="BH14985" t="s">
        <v>349</v>
      </c>
    </row>
    <row r="14986" spans="59:60" x14ac:dyDescent="0.25">
      <c r="BG14986">
        <v>14985</v>
      </c>
      <c r="BH14986" t="s">
        <v>350</v>
      </c>
    </row>
    <row r="14987" spans="59:60" x14ac:dyDescent="0.25">
      <c r="BG14987">
        <v>14986</v>
      </c>
      <c r="BH14987" t="s">
        <v>351</v>
      </c>
    </row>
    <row r="14988" spans="59:60" x14ac:dyDescent="0.25">
      <c r="BG14988">
        <v>14987</v>
      </c>
      <c r="BH14988" t="s">
        <v>352</v>
      </c>
    </row>
    <row r="14989" spans="59:60" x14ac:dyDescent="0.25">
      <c r="BG14989">
        <v>14988</v>
      </c>
      <c r="BH14989" t="s">
        <v>293</v>
      </c>
    </row>
    <row r="14990" spans="59:60" x14ac:dyDescent="0.25">
      <c r="BG14990">
        <v>14989</v>
      </c>
      <c r="BH14990" t="s">
        <v>294</v>
      </c>
    </row>
    <row r="14991" spans="59:60" x14ac:dyDescent="0.25">
      <c r="BG14991">
        <v>14990</v>
      </c>
      <c r="BH14991" t="s">
        <v>295</v>
      </c>
    </row>
    <row r="14992" spans="59:60" x14ac:dyDescent="0.25">
      <c r="BG14992">
        <v>14991</v>
      </c>
      <c r="BH14992" t="s">
        <v>296</v>
      </c>
    </row>
    <row r="14993" spans="59:60" x14ac:dyDescent="0.25">
      <c r="BG14993">
        <v>14992</v>
      </c>
      <c r="BH14993" t="s">
        <v>297</v>
      </c>
    </row>
    <row r="14994" spans="59:60" x14ac:dyDescent="0.25">
      <c r="BG14994">
        <v>14993</v>
      </c>
      <c r="BH14994" t="s">
        <v>298</v>
      </c>
    </row>
    <row r="14995" spans="59:60" x14ac:dyDescent="0.25">
      <c r="BG14995">
        <v>14994</v>
      </c>
      <c r="BH14995" t="s">
        <v>299</v>
      </c>
    </row>
    <row r="14996" spans="59:60" x14ac:dyDescent="0.25">
      <c r="BG14996">
        <v>14995</v>
      </c>
      <c r="BH14996" t="s">
        <v>300</v>
      </c>
    </row>
    <row r="14997" spans="59:60" x14ac:dyDescent="0.25">
      <c r="BG14997">
        <v>14996</v>
      </c>
      <c r="BH14997" t="s">
        <v>301</v>
      </c>
    </row>
    <row r="14998" spans="59:60" x14ac:dyDescent="0.25">
      <c r="BG14998">
        <v>14997</v>
      </c>
      <c r="BH14998" t="s">
        <v>302</v>
      </c>
    </row>
    <row r="14999" spans="59:60" x14ac:dyDescent="0.25">
      <c r="BG14999">
        <v>14998</v>
      </c>
      <c r="BH14999" t="s">
        <v>303</v>
      </c>
    </row>
    <row r="15000" spans="59:60" x14ac:dyDescent="0.25">
      <c r="BG15000">
        <v>14999</v>
      </c>
      <c r="BH15000" t="s">
        <v>304</v>
      </c>
    </row>
    <row r="15001" spans="59:60" x14ac:dyDescent="0.25">
      <c r="BG15001">
        <v>15000</v>
      </c>
      <c r="BH15001" t="s">
        <v>305</v>
      </c>
    </row>
    <row r="15002" spans="59:60" x14ac:dyDescent="0.25">
      <c r="BG15002">
        <v>15001</v>
      </c>
      <c r="BH15002" t="s">
        <v>306</v>
      </c>
    </row>
    <row r="15003" spans="59:60" x14ac:dyDescent="0.25">
      <c r="BG15003">
        <v>15002</v>
      </c>
      <c r="BH15003" t="s">
        <v>307</v>
      </c>
    </row>
    <row r="15004" spans="59:60" x14ac:dyDescent="0.25">
      <c r="BG15004">
        <v>15003</v>
      </c>
      <c r="BH15004" t="s">
        <v>308</v>
      </c>
    </row>
    <row r="15005" spans="59:60" x14ac:dyDescent="0.25">
      <c r="BG15005">
        <v>15004</v>
      </c>
      <c r="BH15005" t="s">
        <v>309</v>
      </c>
    </row>
    <row r="15006" spans="59:60" x14ac:dyDescent="0.25">
      <c r="BG15006">
        <v>15005</v>
      </c>
      <c r="BH15006" t="s">
        <v>310</v>
      </c>
    </row>
    <row r="15007" spans="59:60" x14ac:dyDescent="0.25">
      <c r="BG15007">
        <v>15006</v>
      </c>
      <c r="BH15007" t="s">
        <v>311</v>
      </c>
    </row>
    <row r="15008" spans="59:60" x14ac:dyDescent="0.25">
      <c r="BG15008">
        <v>15007</v>
      </c>
      <c r="BH15008" t="s">
        <v>312</v>
      </c>
    </row>
    <row r="15009" spans="59:60" x14ac:dyDescent="0.25">
      <c r="BG15009">
        <v>15008</v>
      </c>
      <c r="BH15009" t="s">
        <v>313</v>
      </c>
    </row>
    <row r="15010" spans="59:60" x14ac:dyDescent="0.25">
      <c r="BG15010">
        <v>15009</v>
      </c>
      <c r="BH15010" t="s">
        <v>314</v>
      </c>
    </row>
    <row r="15011" spans="59:60" x14ac:dyDescent="0.25">
      <c r="BG15011">
        <v>15010</v>
      </c>
      <c r="BH15011" t="s">
        <v>315</v>
      </c>
    </row>
    <row r="15012" spans="59:60" x14ac:dyDescent="0.25">
      <c r="BG15012">
        <v>15011</v>
      </c>
      <c r="BH15012" t="s">
        <v>316</v>
      </c>
    </row>
    <row r="15013" spans="59:60" x14ac:dyDescent="0.25">
      <c r="BG15013">
        <v>15012</v>
      </c>
      <c r="BH15013" t="s">
        <v>317</v>
      </c>
    </row>
    <row r="15014" spans="59:60" x14ac:dyDescent="0.25">
      <c r="BG15014">
        <v>15013</v>
      </c>
      <c r="BH15014" t="s">
        <v>318</v>
      </c>
    </row>
    <row r="15015" spans="59:60" x14ac:dyDescent="0.25">
      <c r="BG15015">
        <v>15014</v>
      </c>
      <c r="BH15015" t="s">
        <v>319</v>
      </c>
    </row>
    <row r="15016" spans="59:60" x14ac:dyDescent="0.25">
      <c r="BG15016">
        <v>15015</v>
      </c>
      <c r="BH15016" t="s">
        <v>320</v>
      </c>
    </row>
    <row r="15017" spans="59:60" x14ac:dyDescent="0.25">
      <c r="BG15017">
        <v>15016</v>
      </c>
      <c r="BH15017" t="s">
        <v>321</v>
      </c>
    </row>
    <row r="15018" spans="59:60" x14ac:dyDescent="0.25">
      <c r="BG15018">
        <v>15017</v>
      </c>
      <c r="BH15018" t="s">
        <v>322</v>
      </c>
    </row>
    <row r="15019" spans="59:60" x14ac:dyDescent="0.25">
      <c r="BG15019">
        <v>15018</v>
      </c>
      <c r="BH15019" t="s">
        <v>323</v>
      </c>
    </row>
    <row r="15020" spans="59:60" x14ac:dyDescent="0.25">
      <c r="BG15020">
        <v>15019</v>
      </c>
      <c r="BH15020" t="s">
        <v>324</v>
      </c>
    </row>
    <row r="15021" spans="59:60" x14ac:dyDescent="0.25">
      <c r="BG15021">
        <v>15020</v>
      </c>
      <c r="BH15021" t="s">
        <v>325</v>
      </c>
    </row>
    <row r="15022" spans="59:60" x14ac:dyDescent="0.25">
      <c r="BG15022">
        <v>15021</v>
      </c>
      <c r="BH15022" t="s">
        <v>326</v>
      </c>
    </row>
    <row r="15023" spans="59:60" x14ac:dyDescent="0.25">
      <c r="BG15023">
        <v>15022</v>
      </c>
      <c r="BH15023" t="s">
        <v>327</v>
      </c>
    </row>
    <row r="15024" spans="59:60" x14ac:dyDescent="0.25">
      <c r="BG15024">
        <v>15023</v>
      </c>
      <c r="BH15024" t="s">
        <v>328</v>
      </c>
    </row>
    <row r="15025" spans="59:60" x14ac:dyDescent="0.25">
      <c r="BG15025">
        <v>15024</v>
      </c>
      <c r="BH15025" t="s">
        <v>329</v>
      </c>
    </row>
    <row r="15026" spans="59:60" x14ac:dyDescent="0.25">
      <c r="BG15026">
        <v>15025</v>
      </c>
      <c r="BH15026" t="s">
        <v>330</v>
      </c>
    </row>
    <row r="15027" spans="59:60" x14ac:dyDescent="0.25">
      <c r="BG15027">
        <v>15026</v>
      </c>
      <c r="BH15027" t="s">
        <v>331</v>
      </c>
    </row>
    <row r="15028" spans="59:60" x14ac:dyDescent="0.25">
      <c r="BG15028">
        <v>15027</v>
      </c>
      <c r="BH15028" t="s">
        <v>332</v>
      </c>
    </row>
    <row r="15029" spans="59:60" x14ac:dyDescent="0.25">
      <c r="BG15029">
        <v>15028</v>
      </c>
      <c r="BH15029" t="s">
        <v>333</v>
      </c>
    </row>
    <row r="15030" spans="59:60" x14ac:dyDescent="0.25">
      <c r="BG15030">
        <v>15029</v>
      </c>
      <c r="BH15030" t="s">
        <v>334</v>
      </c>
    </row>
    <row r="15031" spans="59:60" x14ac:dyDescent="0.25">
      <c r="BG15031">
        <v>15030</v>
      </c>
      <c r="BH15031" t="s">
        <v>335</v>
      </c>
    </row>
    <row r="15032" spans="59:60" x14ac:dyDescent="0.25">
      <c r="BG15032">
        <v>15031</v>
      </c>
      <c r="BH15032" t="s">
        <v>336</v>
      </c>
    </row>
    <row r="15033" spans="59:60" x14ac:dyDescent="0.25">
      <c r="BG15033">
        <v>15032</v>
      </c>
      <c r="BH15033" t="s">
        <v>337</v>
      </c>
    </row>
    <row r="15034" spans="59:60" x14ac:dyDescent="0.25">
      <c r="BG15034">
        <v>15033</v>
      </c>
      <c r="BH15034" t="s">
        <v>338</v>
      </c>
    </row>
    <row r="15035" spans="59:60" x14ac:dyDescent="0.25">
      <c r="BG15035">
        <v>15034</v>
      </c>
      <c r="BH15035" t="s">
        <v>339</v>
      </c>
    </row>
    <row r="15036" spans="59:60" x14ac:dyDescent="0.25">
      <c r="BG15036">
        <v>15035</v>
      </c>
      <c r="BH15036" t="s">
        <v>340</v>
      </c>
    </row>
    <row r="15037" spans="59:60" x14ac:dyDescent="0.25">
      <c r="BG15037">
        <v>15036</v>
      </c>
      <c r="BH15037" t="s">
        <v>341</v>
      </c>
    </row>
    <row r="15038" spans="59:60" x14ac:dyDescent="0.25">
      <c r="BG15038">
        <v>15037</v>
      </c>
      <c r="BH15038" t="s">
        <v>342</v>
      </c>
    </row>
    <row r="15039" spans="59:60" x14ac:dyDescent="0.25">
      <c r="BG15039">
        <v>15038</v>
      </c>
      <c r="BH15039" t="s">
        <v>343</v>
      </c>
    </row>
    <row r="15040" spans="59:60" x14ac:dyDescent="0.25">
      <c r="BG15040">
        <v>15039</v>
      </c>
      <c r="BH15040" t="s">
        <v>344</v>
      </c>
    </row>
    <row r="15041" spans="59:60" x14ac:dyDescent="0.25">
      <c r="BG15041">
        <v>15040</v>
      </c>
      <c r="BH15041" t="s">
        <v>345</v>
      </c>
    </row>
    <row r="15042" spans="59:60" x14ac:dyDescent="0.25">
      <c r="BG15042">
        <v>15041</v>
      </c>
      <c r="BH15042" t="s">
        <v>346</v>
      </c>
    </row>
    <row r="15043" spans="59:60" x14ac:dyDescent="0.25">
      <c r="BG15043">
        <v>15042</v>
      </c>
      <c r="BH15043" t="s">
        <v>347</v>
      </c>
    </row>
    <row r="15044" spans="59:60" x14ac:dyDescent="0.25">
      <c r="BG15044">
        <v>15043</v>
      </c>
      <c r="BH15044" t="s">
        <v>348</v>
      </c>
    </row>
    <row r="15045" spans="59:60" x14ac:dyDescent="0.25">
      <c r="BG15045">
        <v>15044</v>
      </c>
      <c r="BH15045" t="s">
        <v>349</v>
      </c>
    </row>
    <row r="15046" spans="59:60" x14ac:dyDescent="0.25">
      <c r="BG15046">
        <v>15045</v>
      </c>
      <c r="BH15046" t="s">
        <v>350</v>
      </c>
    </row>
    <row r="15047" spans="59:60" x14ac:dyDescent="0.25">
      <c r="BG15047">
        <v>15046</v>
      </c>
      <c r="BH15047" t="s">
        <v>351</v>
      </c>
    </row>
    <row r="15048" spans="59:60" x14ac:dyDescent="0.25">
      <c r="BG15048">
        <v>15047</v>
      </c>
      <c r="BH15048" t="s">
        <v>352</v>
      </c>
    </row>
    <row r="15049" spans="59:60" x14ac:dyDescent="0.25">
      <c r="BG15049">
        <v>15048</v>
      </c>
      <c r="BH15049" t="s">
        <v>293</v>
      </c>
    </row>
    <row r="15050" spans="59:60" x14ac:dyDescent="0.25">
      <c r="BG15050">
        <v>15049</v>
      </c>
      <c r="BH15050" t="s">
        <v>294</v>
      </c>
    </row>
    <row r="15051" spans="59:60" x14ac:dyDescent="0.25">
      <c r="BG15051">
        <v>15050</v>
      </c>
      <c r="BH15051" t="s">
        <v>295</v>
      </c>
    </row>
    <row r="15052" spans="59:60" x14ac:dyDescent="0.25">
      <c r="BG15052">
        <v>15051</v>
      </c>
      <c r="BH15052" t="s">
        <v>296</v>
      </c>
    </row>
    <row r="15053" spans="59:60" x14ac:dyDescent="0.25">
      <c r="BG15053">
        <v>15052</v>
      </c>
      <c r="BH15053" t="s">
        <v>297</v>
      </c>
    </row>
    <row r="15054" spans="59:60" x14ac:dyDescent="0.25">
      <c r="BG15054">
        <v>15053</v>
      </c>
      <c r="BH15054" t="s">
        <v>298</v>
      </c>
    </row>
    <row r="15055" spans="59:60" x14ac:dyDescent="0.25">
      <c r="BG15055">
        <v>15054</v>
      </c>
      <c r="BH15055" t="s">
        <v>299</v>
      </c>
    </row>
    <row r="15056" spans="59:60" x14ac:dyDescent="0.25">
      <c r="BG15056">
        <v>15055</v>
      </c>
      <c r="BH15056" t="s">
        <v>300</v>
      </c>
    </row>
    <row r="15057" spans="59:60" x14ac:dyDescent="0.25">
      <c r="BG15057">
        <v>15056</v>
      </c>
      <c r="BH15057" t="s">
        <v>301</v>
      </c>
    </row>
    <row r="15058" spans="59:60" x14ac:dyDescent="0.25">
      <c r="BG15058">
        <v>15057</v>
      </c>
      <c r="BH15058" t="s">
        <v>302</v>
      </c>
    </row>
    <row r="15059" spans="59:60" x14ac:dyDescent="0.25">
      <c r="BG15059">
        <v>15058</v>
      </c>
      <c r="BH15059" t="s">
        <v>303</v>
      </c>
    </row>
    <row r="15060" spans="59:60" x14ac:dyDescent="0.25">
      <c r="BG15060">
        <v>15059</v>
      </c>
      <c r="BH15060" t="s">
        <v>304</v>
      </c>
    </row>
    <row r="15061" spans="59:60" x14ac:dyDescent="0.25">
      <c r="BG15061">
        <v>15060</v>
      </c>
      <c r="BH15061" t="s">
        <v>305</v>
      </c>
    </row>
    <row r="15062" spans="59:60" x14ac:dyDescent="0.25">
      <c r="BG15062">
        <v>15061</v>
      </c>
      <c r="BH15062" t="s">
        <v>306</v>
      </c>
    </row>
    <row r="15063" spans="59:60" x14ac:dyDescent="0.25">
      <c r="BG15063">
        <v>15062</v>
      </c>
      <c r="BH15063" t="s">
        <v>307</v>
      </c>
    </row>
    <row r="15064" spans="59:60" x14ac:dyDescent="0.25">
      <c r="BG15064">
        <v>15063</v>
      </c>
      <c r="BH15064" t="s">
        <v>308</v>
      </c>
    </row>
    <row r="15065" spans="59:60" x14ac:dyDescent="0.25">
      <c r="BG15065">
        <v>15064</v>
      </c>
      <c r="BH15065" t="s">
        <v>309</v>
      </c>
    </row>
    <row r="15066" spans="59:60" x14ac:dyDescent="0.25">
      <c r="BG15066">
        <v>15065</v>
      </c>
      <c r="BH15066" t="s">
        <v>310</v>
      </c>
    </row>
    <row r="15067" spans="59:60" x14ac:dyDescent="0.25">
      <c r="BG15067">
        <v>15066</v>
      </c>
      <c r="BH15067" t="s">
        <v>311</v>
      </c>
    </row>
    <row r="15068" spans="59:60" x14ac:dyDescent="0.25">
      <c r="BG15068">
        <v>15067</v>
      </c>
      <c r="BH15068" t="s">
        <v>312</v>
      </c>
    </row>
    <row r="15069" spans="59:60" x14ac:dyDescent="0.25">
      <c r="BG15069">
        <v>15068</v>
      </c>
      <c r="BH15069" t="s">
        <v>313</v>
      </c>
    </row>
    <row r="15070" spans="59:60" x14ac:dyDescent="0.25">
      <c r="BG15070">
        <v>15069</v>
      </c>
      <c r="BH15070" t="s">
        <v>314</v>
      </c>
    </row>
    <row r="15071" spans="59:60" x14ac:dyDescent="0.25">
      <c r="BG15071">
        <v>15070</v>
      </c>
      <c r="BH15071" t="s">
        <v>315</v>
      </c>
    </row>
    <row r="15072" spans="59:60" x14ac:dyDescent="0.25">
      <c r="BG15072">
        <v>15071</v>
      </c>
      <c r="BH15072" t="s">
        <v>316</v>
      </c>
    </row>
    <row r="15073" spans="59:60" x14ac:dyDescent="0.25">
      <c r="BG15073">
        <v>15072</v>
      </c>
      <c r="BH15073" t="s">
        <v>317</v>
      </c>
    </row>
    <row r="15074" spans="59:60" x14ac:dyDescent="0.25">
      <c r="BG15074">
        <v>15073</v>
      </c>
      <c r="BH15074" t="s">
        <v>318</v>
      </c>
    </row>
    <row r="15075" spans="59:60" x14ac:dyDescent="0.25">
      <c r="BG15075">
        <v>15074</v>
      </c>
      <c r="BH15075" t="s">
        <v>319</v>
      </c>
    </row>
    <row r="15076" spans="59:60" x14ac:dyDescent="0.25">
      <c r="BG15076">
        <v>15075</v>
      </c>
      <c r="BH15076" t="s">
        <v>320</v>
      </c>
    </row>
    <row r="15077" spans="59:60" x14ac:dyDescent="0.25">
      <c r="BG15077">
        <v>15076</v>
      </c>
      <c r="BH15077" t="s">
        <v>321</v>
      </c>
    </row>
    <row r="15078" spans="59:60" x14ac:dyDescent="0.25">
      <c r="BG15078">
        <v>15077</v>
      </c>
      <c r="BH15078" t="s">
        <v>322</v>
      </c>
    </row>
    <row r="15079" spans="59:60" x14ac:dyDescent="0.25">
      <c r="BG15079">
        <v>15078</v>
      </c>
      <c r="BH15079" t="s">
        <v>323</v>
      </c>
    </row>
    <row r="15080" spans="59:60" x14ac:dyDescent="0.25">
      <c r="BG15080">
        <v>15079</v>
      </c>
      <c r="BH15080" t="s">
        <v>324</v>
      </c>
    </row>
    <row r="15081" spans="59:60" x14ac:dyDescent="0.25">
      <c r="BG15081">
        <v>15080</v>
      </c>
      <c r="BH15081" t="s">
        <v>325</v>
      </c>
    </row>
    <row r="15082" spans="59:60" x14ac:dyDescent="0.25">
      <c r="BG15082">
        <v>15081</v>
      </c>
      <c r="BH15082" t="s">
        <v>326</v>
      </c>
    </row>
    <row r="15083" spans="59:60" x14ac:dyDescent="0.25">
      <c r="BG15083">
        <v>15082</v>
      </c>
      <c r="BH15083" t="s">
        <v>327</v>
      </c>
    </row>
    <row r="15084" spans="59:60" x14ac:dyDescent="0.25">
      <c r="BG15084">
        <v>15083</v>
      </c>
      <c r="BH15084" t="s">
        <v>328</v>
      </c>
    </row>
    <row r="15085" spans="59:60" x14ac:dyDescent="0.25">
      <c r="BG15085">
        <v>15084</v>
      </c>
      <c r="BH15085" t="s">
        <v>329</v>
      </c>
    </row>
    <row r="15086" spans="59:60" x14ac:dyDescent="0.25">
      <c r="BG15086">
        <v>15085</v>
      </c>
      <c r="BH15086" t="s">
        <v>330</v>
      </c>
    </row>
    <row r="15087" spans="59:60" x14ac:dyDescent="0.25">
      <c r="BG15087">
        <v>15086</v>
      </c>
      <c r="BH15087" t="s">
        <v>331</v>
      </c>
    </row>
    <row r="15088" spans="59:60" x14ac:dyDescent="0.25">
      <c r="BG15088">
        <v>15087</v>
      </c>
      <c r="BH15088" t="s">
        <v>332</v>
      </c>
    </row>
    <row r="15089" spans="59:60" x14ac:dyDescent="0.25">
      <c r="BG15089">
        <v>15088</v>
      </c>
      <c r="BH15089" t="s">
        <v>333</v>
      </c>
    </row>
    <row r="15090" spans="59:60" x14ac:dyDescent="0.25">
      <c r="BG15090">
        <v>15089</v>
      </c>
      <c r="BH15090" t="s">
        <v>334</v>
      </c>
    </row>
    <row r="15091" spans="59:60" x14ac:dyDescent="0.25">
      <c r="BG15091">
        <v>15090</v>
      </c>
      <c r="BH15091" t="s">
        <v>335</v>
      </c>
    </row>
    <row r="15092" spans="59:60" x14ac:dyDescent="0.25">
      <c r="BG15092">
        <v>15091</v>
      </c>
      <c r="BH15092" t="s">
        <v>336</v>
      </c>
    </row>
    <row r="15093" spans="59:60" x14ac:dyDescent="0.25">
      <c r="BG15093">
        <v>15092</v>
      </c>
      <c r="BH15093" t="s">
        <v>337</v>
      </c>
    </row>
    <row r="15094" spans="59:60" x14ac:dyDescent="0.25">
      <c r="BG15094">
        <v>15093</v>
      </c>
      <c r="BH15094" t="s">
        <v>338</v>
      </c>
    </row>
    <row r="15095" spans="59:60" x14ac:dyDescent="0.25">
      <c r="BG15095">
        <v>15094</v>
      </c>
      <c r="BH15095" t="s">
        <v>339</v>
      </c>
    </row>
    <row r="15096" spans="59:60" x14ac:dyDescent="0.25">
      <c r="BG15096">
        <v>15095</v>
      </c>
      <c r="BH15096" t="s">
        <v>340</v>
      </c>
    </row>
    <row r="15097" spans="59:60" x14ac:dyDescent="0.25">
      <c r="BG15097">
        <v>15096</v>
      </c>
      <c r="BH15097" t="s">
        <v>341</v>
      </c>
    </row>
    <row r="15098" spans="59:60" x14ac:dyDescent="0.25">
      <c r="BG15098">
        <v>15097</v>
      </c>
      <c r="BH15098" t="s">
        <v>342</v>
      </c>
    </row>
    <row r="15099" spans="59:60" x14ac:dyDescent="0.25">
      <c r="BG15099">
        <v>15098</v>
      </c>
      <c r="BH15099" t="s">
        <v>343</v>
      </c>
    </row>
    <row r="15100" spans="59:60" x14ac:dyDescent="0.25">
      <c r="BG15100">
        <v>15099</v>
      </c>
      <c r="BH15100" t="s">
        <v>344</v>
      </c>
    </row>
    <row r="15101" spans="59:60" x14ac:dyDescent="0.25">
      <c r="BG15101">
        <v>15100</v>
      </c>
      <c r="BH15101" t="s">
        <v>345</v>
      </c>
    </row>
    <row r="15102" spans="59:60" x14ac:dyDescent="0.25">
      <c r="BG15102">
        <v>15101</v>
      </c>
      <c r="BH15102" t="s">
        <v>346</v>
      </c>
    </row>
    <row r="15103" spans="59:60" x14ac:dyDescent="0.25">
      <c r="BG15103">
        <v>15102</v>
      </c>
      <c r="BH15103" t="s">
        <v>347</v>
      </c>
    </row>
    <row r="15104" spans="59:60" x14ac:dyDescent="0.25">
      <c r="BG15104">
        <v>15103</v>
      </c>
      <c r="BH15104" t="s">
        <v>348</v>
      </c>
    </row>
    <row r="15105" spans="59:60" x14ac:dyDescent="0.25">
      <c r="BG15105">
        <v>15104</v>
      </c>
      <c r="BH15105" t="s">
        <v>349</v>
      </c>
    </row>
    <row r="15106" spans="59:60" x14ac:dyDescent="0.25">
      <c r="BG15106">
        <v>15105</v>
      </c>
      <c r="BH15106" t="s">
        <v>350</v>
      </c>
    </row>
    <row r="15107" spans="59:60" x14ac:dyDescent="0.25">
      <c r="BG15107">
        <v>15106</v>
      </c>
      <c r="BH15107" t="s">
        <v>351</v>
      </c>
    </row>
    <row r="15108" spans="59:60" x14ac:dyDescent="0.25">
      <c r="BG15108">
        <v>15107</v>
      </c>
      <c r="BH15108" t="s">
        <v>352</v>
      </c>
    </row>
    <row r="15109" spans="59:60" x14ac:dyDescent="0.25">
      <c r="BG15109">
        <v>15108</v>
      </c>
      <c r="BH15109" t="s">
        <v>293</v>
      </c>
    </row>
    <row r="15110" spans="59:60" x14ac:dyDescent="0.25">
      <c r="BG15110">
        <v>15109</v>
      </c>
      <c r="BH15110" t="s">
        <v>294</v>
      </c>
    </row>
    <row r="15111" spans="59:60" x14ac:dyDescent="0.25">
      <c r="BG15111">
        <v>15110</v>
      </c>
      <c r="BH15111" t="s">
        <v>295</v>
      </c>
    </row>
    <row r="15112" spans="59:60" x14ac:dyDescent="0.25">
      <c r="BG15112">
        <v>15111</v>
      </c>
      <c r="BH15112" t="s">
        <v>296</v>
      </c>
    </row>
    <row r="15113" spans="59:60" x14ac:dyDescent="0.25">
      <c r="BG15113">
        <v>15112</v>
      </c>
      <c r="BH15113" t="s">
        <v>297</v>
      </c>
    </row>
    <row r="15114" spans="59:60" x14ac:dyDescent="0.25">
      <c r="BG15114">
        <v>15113</v>
      </c>
      <c r="BH15114" t="s">
        <v>298</v>
      </c>
    </row>
    <row r="15115" spans="59:60" x14ac:dyDescent="0.25">
      <c r="BG15115">
        <v>15114</v>
      </c>
      <c r="BH15115" t="s">
        <v>299</v>
      </c>
    </row>
    <row r="15116" spans="59:60" x14ac:dyDescent="0.25">
      <c r="BG15116">
        <v>15115</v>
      </c>
      <c r="BH15116" t="s">
        <v>300</v>
      </c>
    </row>
    <row r="15117" spans="59:60" x14ac:dyDescent="0.25">
      <c r="BG15117">
        <v>15116</v>
      </c>
      <c r="BH15117" t="s">
        <v>301</v>
      </c>
    </row>
    <row r="15118" spans="59:60" x14ac:dyDescent="0.25">
      <c r="BG15118">
        <v>15117</v>
      </c>
      <c r="BH15118" t="s">
        <v>302</v>
      </c>
    </row>
    <row r="15119" spans="59:60" x14ac:dyDescent="0.25">
      <c r="BG15119">
        <v>15118</v>
      </c>
      <c r="BH15119" t="s">
        <v>303</v>
      </c>
    </row>
    <row r="15120" spans="59:60" x14ac:dyDescent="0.25">
      <c r="BG15120">
        <v>15119</v>
      </c>
      <c r="BH15120" t="s">
        <v>304</v>
      </c>
    </row>
    <row r="15121" spans="59:60" x14ac:dyDescent="0.25">
      <c r="BG15121">
        <v>15120</v>
      </c>
      <c r="BH15121" t="s">
        <v>305</v>
      </c>
    </row>
    <row r="15122" spans="59:60" x14ac:dyDescent="0.25">
      <c r="BG15122">
        <v>15121</v>
      </c>
      <c r="BH15122" t="s">
        <v>306</v>
      </c>
    </row>
    <row r="15123" spans="59:60" x14ac:dyDescent="0.25">
      <c r="BG15123">
        <v>15122</v>
      </c>
      <c r="BH15123" t="s">
        <v>307</v>
      </c>
    </row>
    <row r="15124" spans="59:60" x14ac:dyDescent="0.25">
      <c r="BG15124">
        <v>15123</v>
      </c>
      <c r="BH15124" t="s">
        <v>308</v>
      </c>
    </row>
    <row r="15125" spans="59:60" x14ac:dyDescent="0.25">
      <c r="BG15125">
        <v>15124</v>
      </c>
      <c r="BH15125" t="s">
        <v>309</v>
      </c>
    </row>
    <row r="15126" spans="59:60" x14ac:dyDescent="0.25">
      <c r="BG15126">
        <v>15125</v>
      </c>
      <c r="BH15126" t="s">
        <v>310</v>
      </c>
    </row>
    <row r="15127" spans="59:60" x14ac:dyDescent="0.25">
      <c r="BG15127">
        <v>15126</v>
      </c>
      <c r="BH15127" t="s">
        <v>311</v>
      </c>
    </row>
    <row r="15128" spans="59:60" x14ac:dyDescent="0.25">
      <c r="BG15128">
        <v>15127</v>
      </c>
      <c r="BH15128" t="s">
        <v>312</v>
      </c>
    </row>
    <row r="15129" spans="59:60" x14ac:dyDescent="0.25">
      <c r="BG15129">
        <v>15128</v>
      </c>
      <c r="BH15129" t="s">
        <v>313</v>
      </c>
    </row>
    <row r="15130" spans="59:60" x14ac:dyDescent="0.25">
      <c r="BG15130">
        <v>15129</v>
      </c>
      <c r="BH15130" t="s">
        <v>314</v>
      </c>
    </row>
    <row r="15131" spans="59:60" x14ac:dyDescent="0.25">
      <c r="BG15131">
        <v>15130</v>
      </c>
      <c r="BH15131" t="s">
        <v>315</v>
      </c>
    </row>
    <row r="15132" spans="59:60" x14ac:dyDescent="0.25">
      <c r="BG15132">
        <v>15131</v>
      </c>
      <c r="BH15132" t="s">
        <v>316</v>
      </c>
    </row>
    <row r="15133" spans="59:60" x14ac:dyDescent="0.25">
      <c r="BG15133">
        <v>15132</v>
      </c>
      <c r="BH15133" t="s">
        <v>317</v>
      </c>
    </row>
    <row r="15134" spans="59:60" x14ac:dyDescent="0.25">
      <c r="BG15134">
        <v>15133</v>
      </c>
      <c r="BH15134" t="s">
        <v>318</v>
      </c>
    </row>
    <row r="15135" spans="59:60" x14ac:dyDescent="0.25">
      <c r="BG15135">
        <v>15134</v>
      </c>
      <c r="BH15135" t="s">
        <v>319</v>
      </c>
    </row>
    <row r="15136" spans="59:60" x14ac:dyDescent="0.25">
      <c r="BG15136">
        <v>15135</v>
      </c>
      <c r="BH15136" t="s">
        <v>320</v>
      </c>
    </row>
    <row r="15137" spans="59:60" x14ac:dyDescent="0.25">
      <c r="BG15137">
        <v>15136</v>
      </c>
      <c r="BH15137" t="s">
        <v>321</v>
      </c>
    </row>
    <row r="15138" spans="59:60" x14ac:dyDescent="0.25">
      <c r="BG15138">
        <v>15137</v>
      </c>
      <c r="BH15138" t="s">
        <v>322</v>
      </c>
    </row>
    <row r="15139" spans="59:60" x14ac:dyDescent="0.25">
      <c r="BG15139">
        <v>15138</v>
      </c>
      <c r="BH15139" t="s">
        <v>323</v>
      </c>
    </row>
    <row r="15140" spans="59:60" x14ac:dyDescent="0.25">
      <c r="BG15140">
        <v>15139</v>
      </c>
      <c r="BH15140" t="s">
        <v>324</v>
      </c>
    </row>
    <row r="15141" spans="59:60" x14ac:dyDescent="0.25">
      <c r="BG15141">
        <v>15140</v>
      </c>
      <c r="BH15141" t="s">
        <v>325</v>
      </c>
    </row>
    <row r="15142" spans="59:60" x14ac:dyDescent="0.25">
      <c r="BG15142">
        <v>15141</v>
      </c>
      <c r="BH15142" t="s">
        <v>326</v>
      </c>
    </row>
    <row r="15143" spans="59:60" x14ac:dyDescent="0.25">
      <c r="BG15143">
        <v>15142</v>
      </c>
      <c r="BH15143" t="s">
        <v>327</v>
      </c>
    </row>
    <row r="15144" spans="59:60" x14ac:dyDescent="0.25">
      <c r="BG15144">
        <v>15143</v>
      </c>
      <c r="BH15144" t="s">
        <v>328</v>
      </c>
    </row>
    <row r="15145" spans="59:60" x14ac:dyDescent="0.25">
      <c r="BG15145">
        <v>15144</v>
      </c>
      <c r="BH15145" t="s">
        <v>329</v>
      </c>
    </row>
    <row r="15146" spans="59:60" x14ac:dyDescent="0.25">
      <c r="BG15146">
        <v>15145</v>
      </c>
      <c r="BH15146" t="s">
        <v>330</v>
      </c>
    </row>
    <row r="15147" spans="59:60" x14ac:dyDescent="0.25">
      <c r="BG15147">
        <v>15146</v>
      </c>
      <c r="BH15147" t="s">
        <v>331</v>
      </c>
    </row>
    <row r="15148" spans="59:60" x14ac:dyDescent="0.25">
      <c r="BG15148">
        <v>15147</v>
      </c>
      <c r="BH15148" t="s">
        <v>332</v>
      </c>
    </row>
    <row r="15149" spans="59:60" x14ac:dyDescent="0.25">
      <c r="BG15149">
        <v>15148</v>
      </c>
      <c r="BH15149" t="s">
        <v>333</v>
      </c>
    </row>
    <row r="15150" spans="59:60" x14ac:dyDescent="0.25">
      <c r="BG15150">
        <v>15149</v>
      </c>
      <c r="BH15150" t="s">
        <v>334</v>
      </c>
    </row>
    <row r="15151" spans="59:60" x14ac:dyDescent="0.25">
      <c r="BG15151">
        <v>15150</v>
      </c>
      <c r="BH15151" t="s">
        <v>335</v>
      </c>
    </row>
    <row r="15152" spans="59:60" x14ac:dyDescent="0.25">
      <c r="BG15152">
        <v>15151</v>
      </c>
      <c r="BH15152" t="s">
        <v>336</v>
      </c>
    </row>
    <row r="15153" spans="59:60" x14ac:dyDescent="0.25">
      <c r="BG15153">
        <v>15152</v>
      </c>
      <c r="BH15153" t="s">
        <v>337</v>
      </c>
    </row>
    <row r="15154" spans="59:60" x14ac:dyDescent="0.25">
      <c r="BG15154">
        <v>15153</v>
      </c>
      <c r="BH15154" t="s">
        <v>338</v>
      </c>
    </row>
    <row r="15155" spans="59:60" x14ac:dyDescent="0.25">
      <c r="BG15155">
        <v>15154</v>
      </c>
      <c r="BH15155" t="s">
        <v>339</v>
      </c>
    </row>
    <row r="15156" spans="59:60" x14ac:dyDescent="0.25">
      <c r="BG15156">
        <v>15155</v>
      </c>
      <c r="BH15156" t="s">
        <v>340</v>
      </c>
    </row>
    <row r="15157" spans="59:60" x14ac:dyDescent="0.25">
      <c r="BG15157">
        <v>15156</v>
      </c>
      <c r="BH15157" t="s">
        <v>341</v>
      </c>
    </row>
    <row r="15158" spans="59:60" x14ac:dyDescent="0.25">
      <c r="BG15158">
        <v>15157</v>
      </c>
      <c r="BH15158" t="s">
        <v>342</v>
      </c>
    </row>
    <row r="15159" spans="59:60" x14ac:dyDescent="0.25">
      <c r="BG15159">
        <v>15158</v>
      </c>
      <c r="BH15159" t="s">
        <v>343</v>
      </c>
    </row>
    <row r="15160" spans="59:60" x14ac:dyDescent="0.25">
      <c r="BG15160">
        <v>15159</v>
      </c>
      <c r="BH15160" t="s">
        <v>344</v>
      </c>
    </row>
    <row r="15161" spans="59:60" x14ac:dyDescent="0.25">
      <c r="BG15161">
        <v>15160</v>
      </c>
      <c r="BH15161" t="s">
        <v>345</v>
      </c>
    </row>
    <row r="15162" spans="59:60" x14ac:dyDescent="0.25">
      <c r="BG15162">
        <v>15161</v>
      </c>
      <c r="BH15162" t="s">
        <v>346</v>
      </c>
    </row>
    <row r="15163" spans="59:60" x14ac:dyDescent="0.25">
      <c r="BG15163">
        <v>15162</v>
      </c>
      <c r="BH15163" t="s">
        <v>347</v>
      </c>
    </row>
    <row r="15164" spans="59:60" x14ac:dyDescent="0.25">
      <c r="BG15164">
        <v>15163</v>
      </c>
      <c r="BH15164" t="s">
        <v>348</v>
      </c>
    </row>
    <row r="15165" spans="59:60" x14ac:dyDescent="0.25">
      <c r="BG15165">
        <v>15164</v>
      </c>
      <c r="BH15165" t="s">
        <v>349</v>
      </c>
    </row>
    <row r="15166" spans="59:60" x14ac:dyDescent="0.25">
      <c r="BG15166">
        <v>15165</v>
      </c>
      <c r="BH15166" t="s">
        <v>350</v>
      </c>
    </row>
    <row r="15167" spans="59:60" x14ac:dyDescent="0.25">
      <c r="BG15167">
        <v>15166</v>
      </c>
      <c r="BH15167" t="s">
        <v>351</v>
      </c>
    </row>
    <row r="15168" spans="59:60" x14ac:dyDescent="0.25">
      <c r="BG15168">
        <v>15167</v>
      </c>
      <c r="BH15168" t="s">
        <v>352</v>
      </c>
    </row>
    <row r="15169" spans="59:60" x14ac:dyDescent="0.25">
      <c r="BG15169">
        <v>15168</v>
      </c>
      <c r="BH15169" t="s">
        <v>293</v>
      </c>
    </row>
    <row r="15170" spans="59:60" x14ac:dyDescent="0.25">
      <c r="BG15170">
        <v>15169</v>
      </c>
      <c r="BH15170" t="s">
        <v>294</v>
      </c>
    </row>
    <row r="15171" spans="59:60" x14ac:dyDescent="0.25">
      <c r="BG15171">
        <v>15170</v>
      </c>
      <c r="BH15171" t="s">
        <v>295</v>
      </c>
    </row>
    <row r="15172" spans="59:60" x14ac:dyDescent="0.25">
      <c r="BG15172">
        <v>15171</v>
      </c>
      <c r="BH15172" t="s">
        <v>296</v>
      </c>
    </row>
    <row r="15173" spans="59:60" x14ac:dyDescent="0.25">
      <c r="BG15173">
        <v>15172</v>
      </c>
      <c r="BH15173" t="s">
        <v>297</v>
      </c>
    </row>
    <row r="15174" spans="59:60" x14ac:dyDescent="0.25">
      <c r="BG15174">
        <v>15173</v>
      </c>
      <c r="BH15174" t="s">
        <v>298</v>
      </c>
    </row>
    <row r="15175" spans="59:60" x14ac:dyDescent="0.25">
      <c r="BG15175">
        <v>15174</v>
      </c>
      <c r="BH15175" t="s">
        <v>299</v>
      </c>
    </row>
    <row r="15176" spans="59:60" x14ac:dyDescent="0.25">
      <c r="BG15176">
        <v>15175</v>
      </c>
      <c r="BH15176" t="s">
        <v>300</v>
      </c>
    </row>
    <row r="15177" spans="59:60" x14ac:dyDescent="0.25">
      <c r="BG15177">
        <v>15176</v>
      </c>
      <c r="BH15177" t="s">
        <v>301</v>
      </c>
    </row>
    <row r="15178" spans="59:60" x14ac:dyDescent="0.25">
      <c r="BG15178">
        <v>15177</v>
      </c>
      <c r="BH15178" t="s">
        <v>302</v>
      </c>
    </row>
    <row r="15179" spans="59:60" x14ac:dyDescent="0.25">
      <c r="BG15179">
        <v>15178</v>
      </c>
      <c r="BH15179" t="s">
        <v>303</v>
      </c>
    </row>
    <row r="15180" spans="59:60" x14ac:dyDescent="0.25">
      <c r="BG15180">
        <v>15179</v>
      </c>
      <c r="BH15180" t="s">
        <v>304</v>
      </c>
    </row>
    <row r="15181" spans="59:60" x14ac:dyDescent="0.25">
      <c r="BG15181">
        <v>15180</v>
      </c>
      <c r="BH15181" t="s">
        <v>305</v>
      </c>
    </row>
    <row r="15182" spans="59:60" x14ac:dyDescent="0.25">
      <c r="BG15182">
        <v>15181</v>
      </c>
      <c r="BH15182" t="s">
        <v>306</v>
      </c>
    </row>
    <row r="15183" spans="59:60" x14ac:dyDescent="0.25">
      <c r="BG15183">
        <v>15182</v>
      </c>
      <c r="BH15183" t="s">
        <v>307</v>
      </c>
    </row>
    <row r="15184" spans="59:60" x14ac:dyDescent="0.25">
      <c r="BG15184">
        <v>15183</v>
      </c>
      <c r="BH15184" t="s">
        <v>308</v>
      </c>
    </row>
    <row r="15185" spans="59:60" x14ac:dyDescent="0.25">
      <c r="BG15185">
        <v>15184</v>
      </c>
      <c r="BH15185" t="s">
        <v>309</v>
      </c>
    </row>
    <row r="15186" spans="59:60" x14ac:dyDescent="0.25">
      <c r="BG15186">
        <v>15185</v>
      </c>
      <c r="BH15186" t="s">
        <v>310</v>
      </c>
    </row>
    <row r="15187" spans="59:60" x14ac:dyDescent="0.25">
      <c r="BG15187">
        <v>15186</v>
      </c>
      <c r="BH15187" t="s">
        <v>311</v>
      </c>
    </row>
    <row r="15188" spans="59:60" x14ac:dyDescent="0.25">
      <c r="BG15188">
        <v>15187</v>
      </c>
      <c r="BH15188" t="s">
        <v>312</v>
      </c>
    </row>
    <row r="15189" spans="59:60" x14ac:dyDescent="0.25">
      <c r="BG15189">
        <v>15188</v>
      </c>
      <c r="BH15189" t="s">
        <v>313</v>
      </c>
    </row>
    <row r="15190" spans="59:60" x14ac:dyDescent="0.25">
      <c r="BG15190">
        <v>15189</v>
      </c>
      <c r="BH15190" t="s">
        <v>314</v>
      </c>
    </row>
    <row r="15191" spans="59:60" x14ac:dyDescent="0.25">
      <c r="BG15191">
        <v>15190</v>
      </c>
      <c r="BH15191" t="s">
        <v>315</v>
      </c>
    </row>
    <row r="15192" spans="59:60" x14ac:dyDescent="0.25">
      <c r="BG15192">
        <v>15191</v>
      </c>
      <c r="BH15192" t="s">
        <v>316</v>
      </c>
    </row>
    <row r="15193" spans="59:60" x14ac:dyDescent="0.25">
      <c r="BG15193">
        <v>15192</v>
      </c>
      <c r="BH15193" t="s">
        <v>317</v>
      </c>
    </row>
    <row r="15194" spans="59:60" x14ac:dyDescent="0.25">
      <c r="BG15194">
        <v>15193</v>
      </c>
      <c r="BH15194" t="s">
        <v>318</v>
      </c>
    </row>
    <row r="15195" spans="59:60" x14ac:dyDescent="0.25">
      <c r="BG15195">
        <v>15194</v>
      </c>
      <c r="BH15195" t="s">
        <v>319</v>
      </c>
    </row>
    <row r="15196" spans="59:60" x14ac:dyDescent="0.25">
      <c r="BG15196">
        <v>15195</v>
      </c>
      <c r="BH15196" t="s">
        <v>320</v>
      </c>
    </row>
    <row r="15197" spans="59:60" x14ac:dyDescent="0.25">
      <c r="BG15197">
        <v>15196</v>
      </c>
      <c r="BH15197" t="s">
        <v>321</v>
      </c>
    </row>
    <row r="15198" spans="59:60" x14ac:dyDescent="0.25">
      <c r="BG15198">
        <v>15197</v>
      </c>
      <c r="BH15198" t="s">
        <v>322</v>
      </c>
    </row>
    <row r="15199" spans="59:60" x14ac:dyDescent="0.25">
      <c r="BG15199">
        <v>15198</v>
      </c>
      <c r="BH15199" t="s">
        <v>323</v>
      </c>
    </row>
    <row r="15200" spans="59:60" x14ac:dyDescent="0.25">
      <c r="BG15200">
        <v>15199</v>
      </c>
      <c r="BH15200" t="s">
        <v>324</v>
      </c>
    </row>
    <row r="15201" spans="59:60" x14ac:dyDescent="0.25">
      <c r="BG15201">
        <v>15200</v>
      </c>
      <c r="BH15201" t="s">
        <v>325</v>
      </c>
    </row>
    <row r="15202" spans="59:60" x14ac:dyDescent="0.25">
      <c r="BG15202">
        <v>15201</v>
      </c>
      <c r="BH15202" t="s">
        <v>326</v>
      </c>
    </row>
    <row r="15203" spans="59:60" x14ac:dyDescent="0.25">
      <c r="BG15203">
        <v>15202</v>
      </c>
      <c r="BH15203" t="s">
        <v>327</v>
      </c>
    </row>
    <row r="15204" spans="59:60" x14ac:dyDescent="0.25">
      <c r="BG15204">
        <v>15203</v>
      </c>
      <c r="BH15204" t="s">
        <v>328</v>
      </c>
    </row>
    <row r="15205" spans="59:60" x14ac:dyDescent="0.25">
      <c r="BG15205">
        <v>15204</v>
      </c>
      <c r="BH15205" t="s">
        <v>329</v>
      </c>
    </row>
    <row r="15206" spans="59:60" x14ac:dyDescent="0.25">
      <c r="BG15206">
        <v>15205</v>
      </c>
      <c r="BH15206" t="s">
        <v>330</v>
      </c>
    </row>
    <row r="15207" spans="59:60" x14ac:dyDescent="0.25">
      <c r="BG15207">
        <v>15206</v>
      </c>
      <c r="BH15207" t="s">
        <v>331</v>
      </c>
    </row>
    <row r="15208" spans="59:60" x14ac:dyDescent="0.25">
      <c r="BG15208">
        <v>15207</v>
      </c>
      <c r="BH15208" t="s">
        <v>332</v>
      </c>
    </row>
    <row r="15209" spans="59:60" x14ac:dyDescent="0.25">
      <c r="BG15209">
        <v>15208</v>
      </c>
      <c r="BH15209" t="s">
        <v>333</v>
      </c>
    </row>
    <row r="15210" spans="59:60" x14ac:dyDescent="0.25">
      <c r="BG15210">
        <v>15209</v>
      </c>
      <c r="BH15210" t="s">
        <v>334</v>
      </c>
    </row>
    <row r="15211" spans="59:60" x14ac:dyDescent="0.25">
      <c r="BG15211">
        <v>15210</v>
      </c>
      <c r="BH15211" t="s">
        <v>335</v>
      </c>
    </row>
    <row r="15212" spans="59:60" x14ac:dyDescent="0.25">
      <c r="BG15212">
        <v>15211</v>
      </c>
      <c r="BH15212" t="s">
        <v>336</v>
      </c>
    </row>
    <row r="15213" spans="59:60" x14ac:dyDescent="0.25">
      <c r="BG15213">
        <v>15212</v>
      </c>
      <c r="BH15213" t="s">
        <v>337</v>
      </c>
    </row>
    <row r="15214" spans="59:60" x14ac:dyDescent="0.25">
      <c r="BG15214">
        <v>15213</v>
      </c>
      <c r="BH15214" t="s">
        <v>338</v>
      </c>
    </row>
    <row r="15215" spans="59:60" x14ac:dyDescent="0.25">
      <c r="BG15215">
        <v>15214</v>
      </c>
      <c r="BH15215" t="s">
        <v>339</v>
      </c>
    </row>
    <row r="15216" spans="59:60" x14ac:dyDescent="0.25">
      <c r="BG15216">
        <v>15215</v>
      </c>
      <c r="BH15216" t="s">
        <v>340</v>
      </c>
    </row>
    <row r="15217" spans="59:60" x14ac:dyDescent="0.25">
      <c r="BG15217">
        <v>15216</v>
      </c>
      <c r="BH15217" t="s">
        <v>341</v>
      </c>
    </row>
    <row r="15218" spans="59:60" x14ac:dyDescent="0.25">
      <c r="BG15218">
        <v>15217</v>
      </c>
      <c r="BH15218" t="s">
        <v>342</v>
      </c>
    </row>
    <row r="15219" spans="59:60" x14ac:dyDescent="0.25">
      <c r="BG15219">
        <v>15218</v>
      </c>
      <c r="BH15219" t="s">
        <v>343</v>
      </c>
    </row>
    <row r="15220" spans="59:60" x14ac:dyDescent="0.25">
      <c r="BG15220">
        <v>15219</v>
      </c>
      <c r="BH15220" t="s">
        <v>344</v>
      </c>
    </row>
    <row r="15221" spans="59:60" x14ac:dyDescent="0.25">
      <c r="BG15221">
        <v>15220</v>
      </c>
      <c r="BH15221" t="s">
        <v>345</v>
      </c>
    </row>
    <row r="15222" spans="59:60" x14ac:dyDescent="0.25">
      <c r="BG15222">
        <v>15221</v>
      </c>
      <c r="BH15222" t="s">
        <v>346</v>
      </c>
    </row>
    <row r="15223" spans="59:60" x14ac:dyDescent="0.25">
      <c r="BG15223">
        <v>15222</v>
      </c>
      <c r="BH15223" t="s">
        <v>347</v>
      </c>
    </row>
    <row r="15224" spans="59:60" x14ac:dyDescent="0.25">
      <c r="BG15224">
        <v>15223</v>
      </c>
      <c r="BH15224" t="s">
        <v>348</v>
      </c>
    </row>
    <row r="15225" spans="59:60" x14ac:dyDescent="0.25">
      <c r="BG15225">
        <v>15224</v>
      </c>
      <c r="BH15225" t="s">
        <v>349</v>
      </c>
    </row>
    <row r="15226" spans="59:60" x14ac:dyDescent="0.25">
      <c r="BG15226">
        <v>15225</v>
      </c>
      <c r="BH15226" t="s">
        <v>350</v>
      </c>
    </row>
    <row r="15227" spans="59:60" x14ac:dyDescent="0.25">
      <c r="BG15227">
        <v>15226</v>
      </c>
      <c r="BH15227" t="s">
        <v>351</v>
      </c>
    </row>
    <row r="15228" spans="59:60" x14ac:dyDescent="0.25">
      <c r="BG15228">
        <v>15227</v>
      </c>
      <c r="BH15228" t="s">
        <v>352</v>
      </c>
    </row>
    <row r="15229" spans="59:60" x14ac:dyDescent="0.25">
      <c r="BG15229">
        <v>15228</v>
      </c>
      <c r="BH15229" t="s">
        <v>293</v>
      </c>
    </row>
    <row r="15230" spans="59:60" x14ac:dyDescent="0.25">
      <c r="BG15230">
        <v>15229</v>
      </c>
      <c r="BH15230" t="s">
        <v>294</v>
      </c>
    </row>
    <row r="15231" spans="59:60" x14ac:dyDescent="0.25">
      <c r="BG15231">
        <v>15230</v>
      </c>
      <c r="BH15231" t="s">
        <v>295</v>
      </c>
    </row>
    <row r="15232" spans="59:60" x14ac:dyDescent="0.25">
      <c r="BG15232">
        <v>15231</v>
      </c>
      <c r="BH15232" t="s">
        <v>296</v>
      </c>
    </row>
    <row r="15233" spans="59:60" x14ac:dyDescent="0.25">
      <c r="BG15233">
        <v>15232</v>
      </c>
      <c r="BH15233" t="s">
        <v>297</v>
      </c>
    </row>
    <row r="15234" spans="59:60" x14ac:dyDescent="0.25">
      <c r="BG15234">
        <v>15233</v>
      </c>
      <c r="BH15234" t="s">
        <v>298</v>
      </c>
    </row>
    <row r="15235" spans="59:60" x14ac:dyDescent="0.25">
      <c r="BG15235">
        <v>15234</v>
      </c>
      <c r="BH15235" t="s">
        <v>299</v>
      </c>
    </row>
    <row r="15236" spans="59:60" x14ac:dyDescent="0.25">
      <c r="BG15236">
        <v>15235</v>
      </c>
      <c r="BH15236" t="s">
        <v>300</v>
      </c>
    </row>
    <row r="15237" spans="59:60" x14ac:dyDescent="0.25">
      <c r="BG15237">
        <v>15236</v>
      </c>
      <c r="BH15237" t="s">
        <v>301</v>
      </c>
    </row>
    <row r="15238" spans="59:60" x14ac:dyDescent="0.25">
      <c r="BG15238">
        <v>15237</v>
      </c>
      <c r="BH15238" t="s">
        <v>302</v>
      </c>
    </row>
    <row r="15239" spans="59:60" x14ac:dyDescent="0.25">
      <c r="BG15239">
        <v>15238</v>
      </c>
      <c r="BH15239" t="s">
        <v>303</v>
      </c>
    </row>
    <row r="15240" spans="59:60" x14ac:dyDescent="0.25">
      <c r="BG15240">
        <v>15239</v>
      </c>
      <c r="BH15240" t="s">
        <v>304</v>
      </c>
    </row>
    <row r="15241" spans="59:60" x14ac:dyDescent="0.25">
      <c r="BG15241">
        <v>15240</v>
      </c>
      <c r="BH15241" t="s">
        <v>305</v>
      </c>
    </row>
    <row r="15242" spans="59:60" x14ac:dyDescent="0.25">
      <c r="BG15242">
        <v>15241</v>
      </c>
      <c r="BH15242" t="s">
        <v>306</v>
      </c>
    </row>
    <row r="15243" spans="59:60" x14ac:dyDescent="0.25">
      <c r="BG15243">
        <v>15242</v>
      </c>
      <c r="BH15243" t="s">
        <v>307</v>
      </c>
    </row>
    <row r="15244" spans="59:60" x14ac:dyDescent="0.25">
      <c r="BG15244">
        <v>15243</v>
      </c>
      <c r="BH15244" t="s">
        <v>308</v>
      </c>
    </row>
    <row r="15245" spans="59:60" x14ac:dyDescent="0.25">
      <c r="BG15245">
        <v>15244</v>
      </c>
      <c r="BH15245" t="s">
        <v>309</v>
      </c>
    </row>
    <row r="15246" spans="59:60" x14ac:dyDescent="0.25">
      <c r="BG15246">
        <v>15245</v>
      </c>
      <c r="BH15246" t="s">
        <v>310</v>
      </c>
    </row>
    <row r="15247" spans="59:60" x14ac:dyDescent="0.25">
      <c r="BG15247">
        <v>15246</v>
      </c>
      <c r="BH15247" t="s">
        <v>311</v>
      </c>
    </row>
    <row r="15248" spans="59:60" x14ac:dyDescent="0.25">
      <c r="BG15248">
        <v>15247</v>
      </c>
      <c r="BH15248" t="s">
        <v>312</v>
      </c>
    </row>
    <row r="15249" spans="59:60" x14ac:dyDescent="0.25">
      <c r="BG15249">
        <v>15248</v>
      </c>
      <c r="BH15249" t="s">
        <v>313</v>
      </c>
    </row>
    <row r="15250" spans="59:60" x14ac:dyDescent="0.25">
      <c r="BG15250">
        <v>15249</v>
      </c>
      <c r="BH15250" t="s">
        <v>314</v>
      </c>
    </row>
    <row r="15251" spans="59:60" x14ac:dyDescent="0.25">
      <c r="BG15251">
        <v>15250</v>
      </c>
      <c r="BH15251" t="s">
        <v>315</v>
      </c>
    </row>
    <row r="15252" spans="59:60" x14ac:dyDescent="0.25">
      <c r="BG15252">
        <v>15251</v>
      </c>
      <c r="BH15252" t="s">
        <v>316</v>
      </c>
    </row>
    <row r="15253" spans="59:60" x14ac:dyDescent="0.25">
      <c r="BG15253">
        <v>15252</v>
      </c>
      <c r="BH15253" t="s">
        <v>317</v>
      </c>
    </row>
    <row r="15254" spans="59:60" x14ac:dyDescent="0.25">
      <c r="BG15254">
        <v>15253</v>
      </c>
      <c r="BH15254" t="s">
        <v>318</v>
      </c>
    </row>
    <row r="15255" spans="59:60" x14ac:dyDescent="0.25">
      <c r="BG15255">
        <v>15254</v>
      </c>
      <c r="BH15255" t="s">
        <v>319</v>
      </c>
    </row>
    <row r="15256" spans="59:60" x14ac:dyDescent="0.25">
      <c r="BG15256">
        <v>15255</v>
      </c>
      <c r="BH15256" t="s">
        <v>320</v>
      </c>
    </row>
    <row r="15257" spans="59:60" x14ac:dyDescent="0.25">
      <c r="BG15257">
        <v>15256</v>
      </c>
      <c r="BH15257" t="s">
        <v>321</v>
      </c>
    </row>
    <row r="15258" spans="59:60" x14ac:dyDescent="0.25">
      <c r="BG15258">
        <v>15257</v>
      </c>
      <c r="BH15258" t="s">
        <v>322</v>
      </c>
    </row>
    <row r="15259" spans="59:60" x14ac:dyDescent="0.25">
      <c r="BG15259">
        <v>15258</v>
      </c>
      <c r="BH15259" t="s">
        <v>323</v>
      </c>
    </row>
    <row r="15260" spans="59:60" x14ac:dyDescent="0.25">
      <c r="BG15260">
        <v>15259</v>
      </c>
      <c r="BH15260" t="s">
        <v>324</v>
      </c>
    </row>
    <row r="15261" spans="59:60" x14ac:dyDescent="0.25">
      <c r="BG15261">
        <v>15260</v>
      </c>
      <c r="BH15261" t="s">
        <v>325</v>
      </c>
    </row>
    <row r="15262" spans="59:60" x14ac:dyDescent="0.25">
      <c r="BG15262">
        <v>15261</v>
      </c>
      <c r="BH15262" t="s">
        <v>326</v>
      </c>
    </row>
    <row r="15263" spans="59:60" x14ac:dyDescent="0.25">
      <c r="BG15263">
        <v>15262</v>
      </c>
      <c r="BH15263" t="s">
        <v>327</v>
      </c>
    </row>
    <row r="15264" spans="59:60" x14ac:dyDescent="0.25">
      <c r="BG15264">
        <v>15263</v>
      </c>
      <c r="BH15264" t="s">
        <v>328</v>
      </c>
    </row>
    <row r="15265" spans="59:60" x14ac:dyDescent="0.25">
      <c r="BG15265">
        <v>15264</v>
      </c>
      <c r="BH15265" t="s">
        <v>329</v>
      </c>
    </row>
    <row r="15266" spans="59:60" x14ac:dyDescent="0.25">
      <c r="BG15266">
        <v>15265</v>
      </c>
      <c r="BH15266" t="s">
        <v>330</v>
      </c>
    </row>
    <row r="15267" spans="59:60" x14ac:dyDescent="0.25">
      <c r="BG15267">
        <v>15266</v>
      </c>
      <c r="BH15267" t="s">
        <v>331</v>
      </c>
    </row>
    <row r="15268" spans="59:60" x14ac:dyDescent="0.25">
      <c r="BG15268">
        <v>15267</v>
      </c>
      <c r="BH15268" t="s">
        <v>332</v>
      </c>
    </row>
    <row r="15269" spans="59:60" x14ac:dyDescent="0.25">
      <c r="BG15269">
        <v>15268</v>
      </c>
      <c r="BH15269" t="s">
        <v>333</v>
      </c>
    </row>
    <row r="15270" spans="59:60" x14ac:dyDescent="0.25">
      <c r="BG15270">
        <v>15269</v>
      </c>
      <c r="BH15270" t="s">
        <v>334</v>
      </c>
    </row>
    <row r="15271" spans="59:60" x14ac:dyDescent="0.25">
      <c r="BG15271">
        <v>15270</v>
      </c>
      <c r="BH15271" t="s">
        <v>335</v>
      </c>
    </row>
    <row r="15272" spans="59:60" x14ac:dyDescent="0.25">
      <c r="BG15272">
        <v>15271</v>
      </c>
      <c r="BH15272" t="s">
        <v>336</v>
      </c>
    </row>
    <row r="15273" spans="59:60" x14ac:dyDescent="0.25">
      <c r="BG15273">
        <v>15272</v>
      </c>
      <c r="BH15273" t="s">
        <v>337</v>
      </c>
    </row>
    <row r="15274" spans="59:60" x14ac:dyDescent="0.25">
      <c r="BG15274">
        <v>15273</v>
      </c>
      <c r="BH15274" t="s">
        <v>338</v>
      </c>
    </row>
    <row r="15275" spans="59:60" x14ac:dyDescent="0.25">
      <c r="BG15275">
        <v>15274</v>
      </c>
      <c r="BH15275" t="s">
        <v>339</v>
      </c>
    </row>
    <row r="15276" spans="59:60" x14ac:dyDescent="0.25">
      <c r="BG15276">
        <v>15275</v>
      </c>
      <c r="BH15276" t="s">
        <v>340</v>
      </c>
    </row>
    <row r="15277" spans="59:60" x14ac:dyDescent="0.25">
      <c r="BG15277">
        <v>15276</v>
      </c>
      <c r="BH15277" t="s">
        <v>341</v>
      </c>
    </row>
    <row r="15278" spans="59:60" x14ac:dyDescent="0.25">
      <c r="BG15278">
        <v>15277</v>
      </c>
      <c r="BH15278" t="s">
        <v>342</v>
      </c>
    </row>
    <row r="15279" spans="59:60" x14ac:dyDescent="0.25">
      <c r="BG15279">
        <v>15278</v>
      </c>
      <c r="BH15279" t="s">
        <v>343</v>
      </c>
    </row>
    <row r="15280" spans="59:60" x14ac:dyDescent="0.25">
      <c r="BG15280">
        <v>15279</v>
      </c>
      <c r="BH15280" t="s">
        <v>344</v>
      </c>
    </row>
    <row r="15281" spans="59:60" x14ac:dyDescent="0.25">
      <c r="BG15281">
        <v>15280</v>
      </c>
      <c r="BH15281" t="s">
        <v>345</v>
      </c>
    </row>
    <row r="15282" spans="59:60" x14ac:dyDescent="0.25">
      <c r="BG15282">
        <v>15281</v>
      </c>
      <c r="BH15282" t="s">
        <v>346</v>
      </c>
    </row>
    <row r="15283" spans="59:60" x14ac:dyDescent="0.25">
      <c r="BG15283">
        <v>15282</v>
      </c>
      <c r="BH15283" t="s">
        <v>347</v>
      </c>
    </row>
    <row r="15284" spans="59:60" x14ac:dyDescent="0.25">
      <c r="BG15284">
        <v>15283</v>
      </c>
      <c r="BH15284" t="s">
        <v>348</v>
      </c>
    </row>
    <row r="15285" spans="59:60" x14ac:dyDescent="0.25">
      <c r="BG15285">
        <v>15284</v>
      </c>
      <c r="BH15285" t="s">
        <v>349</v>
      </c>
    </row>
    <row r="15286" spans="59:60" x14ac:dyDescent="0.25">
      <c r="BG15286">
        <v>15285</v>
      </c>
      <c r="BH15286" t="s">
        <v>350</v>
      </c>
    </row>
    <row r="15287" spans="59:60" x14ac:dyDescent="0.25">
      <c r="BG15287">
        <v>15286</v>
      </c>
      <c r="BH15287" t="s">
        <v>351</v>
      </c>
    </row>
    <row r="15288" spans="59:60" x14ac:dyDescent="0.25">
      <c r="BG15288">
        <v>15287</v>
      </c>
      <c r="BH15288" t="s">
        <v>352</v>
      </c>
    </row>
    <row r="15289" spans="59:60" x14ac:dyDescent="0.25">
      <c r="BG15289">
        <v>15288</v>
      </c>
      <c r="BH15289" t="s">
        <v>293</v>
      </c>
    </row>
    <row r="15290" spans="59:60" x14ac:dyDescent="0.25">
      <c r="BG15290">
        <v>15289</v>
      </c>
      <c r="BH15290" t="s">
        <v>294</v>
      </c>
    </row>
    <row r="15291" spans="59:60" x14ac:dyDescent="0.25">
      <c r="BG15291">
        <v>15290</v>
      </c>
      <c r="BH15291" t="s">
        <v>295</v>
      </c>
    </row>
    <row r="15292" spans="59:60" x14ac:dyDescent="0.25">
      <c r="BG15292">
        <v>15291</v>
      </c>
      <c r="BH15292" t="s">
        <v>296</v>
      </c>
    </row>
    <row r="15293" spans="59:60" x14ac:dyDescent="0.25">
      <c r="BG15293">
        <v>15292</v>
      </c>
      <c r="BH15293" t="s">
        <v>297</v>
      </c>
    </row>
    <row r="15294" spans="59:60" x14ac:dyDescent="0.25">
      <c r="BG15294">
        <v>15293</v>
      </c>
      <c r="BH15294" t="s">
        <v>298</v>
      </c>
    </row>
    <row r="15295" spans="59:60" x14ac:dyDescent="0.25">
      <c r="BG15295">
        <v>15294</v>
      </c>
      <c r="BH15295" t="s">
        <v>299</v>
      </c>
    </row>
    <row r="15296" spans="59:60" x14ac:dyDescent="0.25">
      <c r="BG15296">
        <v>15295</v>
      </c>
      <c r="BH15296" t="s">
        <v>300</v>
      </c>
    </row>
    <row r="15297" spans="59:60" x14ac:dyDescent="0.25">
      <c r="BG15297">
        <v>15296</v>
      </c>
      <c r="BH15297" t="s">
        <v>301</v>
      </c>
    </row>
    <row r="15298" spans="59:60" x14ac:dyDescent="0.25">
      <c r="BG15298">
        <v>15297</v>
      </c>
      <c r="BH15298" t="s">
        <v>302</v>
      </c>
    </row>
    <row r="15299" spans="59:60" x14ac:dyDescent="0.25">
      <c r="BG15299">
        <v>15298</v>
      </c>
      <c r="BH15299" t="s">
        <v>303</v>
      </c>
    </row>
    <row r="15300" spans="59:60" x14ac:dyDescent="0.25">
      <c r="BG15300">
        <v>15299</v>
      </c>
      <c r="BH15300" t="s">
        <v>304</v>
      </c>
    </row>
    <row r="15301" spans="59:60" x14ac:dyDescent="0.25">
      <c r="BG15301">
        <v>15300</v>
      </c>
      <c r="BH15301" t="s">
        <v>305</v>
      </c>
    </row>
    <row r="15302" spans="59:60" x14ac:dyDescent="0.25">
      <c r="BG15302">
        <v>15301</v>
      </c>
      <c r="BH15302" t="s">
        <v>306</v>
      </c>
    </row>
    <row r="15303" spans="59:60" x14ac:dyDescent="0.25">
      <c r="BG15303">
        <v>15302</v>
      </c>
      <c r="BH15303" t="s">
        <v>307</v>
      </c>
    </row>
    <row r="15304" spans="59:60" x14ac:dyDescent="0.25">
      <c r="BG15304">
        <v>15303</v>
      </c>
      <c r="BH15304" t="s">
        <v>308</v>
      </c>
    </row>
    <row r="15305" spans="59:60" x14ac:dyDescent="0.25">
      <c r="BG15305">
        <v>15304</v>
      </c>
      <c r="BH15305" t="s">
        <v>309</v>
      </c>
    </row>
    <row r="15306" spans="59:60" x14ac:dyDescent="0.25">
      <c r="BG15306">
        <v>15305</v>
      </c>
      <c r="BH15306" t="s">
        <v>310</v>
      </c>
    </row>
    <row r="15307" spans="59:60" x14ac:dyDescent="0.25">
      <c r="BG15307">
        <v>15306</v>
      </c>
      <c r="BH15307" t="s">
        <v>311</v>
      </c>
    </row>
    <row r="15308" spans="59:60" x14ac:dyDescent="0.25">
      <c r="BG15308">
        <v>15307</v>
      </c>
      <c r="BH15308" t="s">
        <v>312</v>
      </c>
    </row>
    <row r="15309" spans="59:60" x14ac:dyDescent="0.25">
      <c r="BG15309">
        <v>15308</v>
      </c>
      <c r="BH15309" t="s">
        <v>313</v>
      </c>
    </row>
    <row r="15310" spans="59:60" x14ac:dyDescent="0.25">
      <c r="BG15310">
        <v>15309</v>
      </c>
      <c r="BH15310" t="s">
        <v>314</v>
      </c>
    </row>
    <row r="15311" spans="59:60" x14ac:dyDescent="0.25">
      <c r="BG15311">
        <v>15310</v>
      </c>
      <c r="BH15311" t="s">
        <v>315</v>
      </c>
    </row>
    <row r="15312" spans="59:60" x14ac:dyDescent="0.25">
      <c r="BG15312">
        <v>15311</v>
      </c>
      <c r="BH15312" t="s">
        <v>316</v>
      </c>
    </row>
    <row r="15313" spans="59:60" x14ac:dyDescent="0.25">
      <c r="BG15313">
        <v>15312</v>
      </c>
      <c r="BH15313" t="s">
        <v>317</v>
      </c>
    </row>
    <row r="15314" spans="59:60" x14ac:dyDescent="0.25">
      <c r="BG15314">
        <v>15313</v>
      </c>
      <c r="BH15314" t="s">
        <v>318</v>
      </c>
    </row>
    <row r="15315" spans="59:60" x14ac:dyDescent="0.25">
      <c r="BG15315">
        <v>15314</v>
      </c>
      <c r="BH15315" t="s">
        <v>319</v>
      </c>
    </row>
    <row r="15316" spans="59:60" x14ac:dyDescent="0.25">
      <c r="BG15316">
        <v>15315</v>
      </c>
      <c r="BH15316" t="s">
        <v>320</v>
      </c>
    </row>
    <row r="15317" spans="59:60" x14ac:dyDescent="0.25">
      <c r="BG15317">
        <v>15316</v>
      </c>
      <c r="BH15317" t="s">
        <v>321</v>
      </c>
    </row>
    <row r="15318" spans="59:60" x14ac:dyDescent="0.25">
      <c r="BG15318">
        <v>15317</v>
      </c>
      <c r="BH15318" t="s">
        <v>322</v>
      </c>
    </row>
    <row r="15319" spans="59:60" x14ac:dyDescent="0.25">
      <c r="BG15319">
        <v>15318</v>
      </c>
      <c r="BH15319" t="s">
        <v>323</v>
      </c>
    </row>
    <row r="15320" spans="59:60" x14ac:dyDescent="0.25">
      <c r="BG15320">
        <v>15319</v>
      </c>
      <c r="BH15320" t="s">
        <v>324</v>
      </c>
    </row>
    <row r="15321" spans="59:60" x14ac:dyDescent="0.25">
      <c r="BG15321">
        <v>15320</v>
      </c>
      <c r="BH15321" t="s">
        <v>325</v>
      </c>
    </row>
    <row r="15322" spans="59:60" x14ac:dyDescent="0.25">
      <c r="BG15322">
        <v>15321</v>
      </c>
      <c r="BH15322" t="s">
        <v>326</v>
      </c>
    </row>
    <row r="15323" spans="59:60" x14ac:dyDescent="0.25">
      <c r="BG15323">
        <v>15322</v>
      </c>
      <c r="BH15323" t="s">
        <v>327</v>
      </c>
    </row>
    <row r="15324" spans="59:60" x14ac:dyDescent="0.25">
      <c r="BG15324">
        <v>15323</v>
      </c>
      <c r="BH15324" t="s">
        <v>328</v>
      </c>
    </row>
    <row r="15325" spans="59:60" x14ac:dyDescent="0.25">
      <c r="BG15325">
        <v>15324</v>
      </c>
      <c r="BH15325" t="s">
        <v>329</v>
      </c>
    </row>
    <row r="15326" spans="59:60" x14ac:dyDescent="0.25">
      <c r="BG15326">
        <v>15325</v>
      </c>
      <c r="BH15326" t="s">
        <v>330</v>
      </c>
    </row>
    <row r="15327" spans="59:60" x14ac:dyDescent="0.25">
      <c r="BG15327">
        <v>15326</v>
      </c>
      <c r="BH15327" t="s">
        <v>331</v>
      </c>
    </row>
    <row r="15328" spans="59:60" x14ac:dyDescent="0.25">
      <c r="BG15328">
        <v>15327</v>
      </c>
      <c r="BH15328" t="s">
        <v>332</v>
      </c>
    </row>
    <row r="15329" spans="59:60" x14ac:dyDescent="0.25">
      <c r="BG15329">
        <v>15328</v>
      </c>
      <c r="BH15329" t="s">
        <v>333</v>
      </c>
    </row>
    <row r="15330" spans="59:60" x14ac:dyDescent="0.25">
      <c r="BG15330">
        <v>15329</v>
      </c>
      <c r="BH15330" t="s">
        <v>334</v>
      </c>
    </row>
    <row r="15331" spans="59:60" x14ac:dyDescent="0.25">
      <c r="BG15331">
        <v>15330</v>
      </c>
      <c r="BH15331" t="s">
        <v>335</v>
      </c>
    </row>
    <row r="15332" spans="59:60" x14ac:dyDescent="0.25">
      <c r="BG15332">
        <v>15331</v>
      </c>
      <c r="BH15332" t="s">
        <v>336</v>
      </c>
    </row>
    <row r="15333" spans="59:60" x14ac:dyDescent="0.25">
      <c r="BG15333">
        <v>15332</v>
      </c>
      <c r="BH15333" t="s">
        <v>337</v>
      </c>
    </row>
    <row r="15334" spans="59:60" x14ac:dyDescent="0.25">
      <c r="BG15334">
        <v>15333</v>
      </c>
      <c r="BH15334" t="s">
        <v>338</v>
      </c>
    </row>
    <row r="15335" spans="59:60" x14ac:dyDescent="0.25">
      <c r="BG15335">
        <v>15334</v>
      </c>
      <c r="BH15335" t="s">
        <v>339</v>
      </c>
    </row>
    <row r="15336" spans="59:60" x14ac:dyDescent="0.25">
      <c r="BG15336">
        <v>15335</v>
      </c>
      <c r="BH15336" t="s">
        <v>340</v>
      </c>
    </row>
    <row r="15337" spans="59:60" x14ac:dyDescent="0.25">
      <c r="BG15337">
        <v>15336</v>
      </c>
      <c r="BH15337" t="s">
        <v>341</v>
      </c>
    </row>
    <row r="15338" spans="59:60" x14ac:dyDescent="0.25">
      <c r="BG15338">
        <v>15337</v>
      </c>
      <c r="BH15338" t="s">
        <v>342</v>
      </c>
    </row>
    <row r="15339" spans="59:60" x14ac:dyDescent="0.25">
      <c r="BG15339">
        <v>15338</v>
      </c>
      <c r="BH15339" t="s">
        <v>343</v>
      </c>
    </row>
    <row r="15340" spans="59:60" x14ac:dyDescent="0.25">
      <c r="BG15340">
        <v>15339</v>
      </c>
      <c r="BH15340" t="s">
        <v>344</v>
      </c>
    </row>
    <row r="15341" spans="59:60" x14ac:dyDescent="0.25">
      <c r="BG15341">
        <v>15340</v>
      </c>
      <c r="BH15341" t="s">
        <v>345</v>
      </c>
    </row>
    <row r="15342" spans="59:60" x14ac:dyDescent="0.25">
      <c r="BG15342">
        <v>15341</v>
      </c>
      <c r="BH15342" t="s">
        <v>346</v>
      </c>
    </row>
    <row r="15343" spans="59:60" x14ac:dyDescent="0.25">
      <c r="BG15343">
        <v>15342</v>
      </c>
      <c r="BH15343" t="s">
        <v>347</v>
      </c>
    </row>
    <row r="15344" spans="59:60" x14ac:dyDescent="0.25">
      <c r="BG15344">
        <v>15343</v>
      </c>
      <c r="BH15344" t="s">
        <v>348</v>
      </c>
    </row>
    <row r="15345" spans="59:60" x14ac:dyDescent="0.25">
      <c r="BG15345">
        <v>15344</v>
      </c>
      <c r="BH15345" t="s">
        <v>349</v>
      </c>
    </row>
    <row r="15346" spans="59:60" x14ac:dyDescent="0.25">
      <c r="BG15346">
        <v>15345</v>
      </c>
      <c r="BH15346" t="s">
        <v>350</v>
      </c>
    </row>
    <row r="15347" spans="59:60" x14ac:dyDescent="0.25">
      <c r="BG15347">
        <v>15346</v>
      </c>
      <c r="BH15347" t="s">
        <v>351</v>
      </c>
    </row>
    <row r="15348" spans="59:60" x14ac:dyDescent="0.25">
      <c r="BG15348">
        <v>15347</v>
      </c>
      <c r="BH15348" t="s">
        <v>352</v>
      </c>
    </row>
    <row r="15349" spans="59:60" x14ac:dyDescent="0.25">
      <c r="BG15349">
        <v>15348</v>
      </c>
      <c r="BH15349" t="s">
        <v>293</v>
      </c>
    </row>
    <row r="15350" spans="59:60" x14ac:dyDescent="0.25">
      <c r="BG15350">
        <v>15349</v>
      </c>
      <c r="BH15350" t="s">
        <v>294</v>
      </c>
    </row>
    <row r="15351" spans="59:60" x14ac:dyDescent="0.25">
      <c r="BG15351">
        <v>15350</v>
      </c>
      <c r="BH15351" t="s">
        <v>295</v>
      </c>
    </row>
    <row r="15352" spans="59:60" x14ac:dyDescent="0.25">
      <c r="BG15352">
        <v>15351</v>
      </c>
      <c r="BH15352" t="s">
        <v>296</v>
      </c>
    </row>
    <row r="15353" spans="59:60" x14ac:dyDescent="0.25">
      <c r="BG15353">
        <v>15352</v>
      </c>
      <c r="BH15353" t="s">
        <v>297</v>
      </c>
    </row>
    <row r="15354" spans="59:60" x14ac:dyDescent="0.25">
      <c r="BG15354">
        <v>15353</v>
      </c>
      <c r="BH15354" t="s">
        <v>298</v>
      </c>
    </row>
    <row r="15355" spans="59:60" x14ac:dyDescent="0.25">
      <c r="BG15355">
        <v>15354</v>
      </c>
      <c r="BH15355" t="s">
        <v>299</v>
      </c>
    </row>
    <row r="15356" spans="59:60" x14ac:dyDescent="0.25">
      <c r="BG15356">
        <v>15355</v>
      </c>
      <c r="BH15356" t="s">
        <v>300</v>
      </c>
    </row>
    <row r="15357" spans="59:60" x14ac:dyDescent="0.25">
      <c r="BG15357">
        <v>15356</v>
      </c>
      <c r="BH15357" t="s">
        <v>301</v>
      </c>
    </row>
    <row r="15358" spans="59:60" x14ac:dyDescent="0.25">
      <c r="BG15358">
        <v>15357</v>
      </c>
      <c r="BH15358" t="s">
        <v>302</v>
      </c>
    </row>
    <row r="15359" spans="59:60" x14ac:dyDescent="0.25">
      <c r="BG15359">
        <v>15358</v>
      </c>
      <c r="BH15359" t="s">
        <v>303</v>
      </c>
    </row>
    <row r="15360" spans="59:60" x14ac:dyDescent="0.25">
      <c r="BG15360">
        <v>15359</v>
      </c>
      <c r="BH15360" t="s">
        <v>304</v>
      </c>
    </row>
    <row r="15361" spans="59:60" x14ac:dyDescent="0.25">
      <c r="BG15361">
        <v>15360</v>
      </c>
      <c r="BH15361" t="s">
        <v>305</v>
      </c>
    </row>
    <row r="15362" spans="59:60" x14ac:dyDescent="0.25">
      <c r="BG15362">
        <v>15361</v>
      </c>
      <c r="BH15362" t="s">
        <v>306</v>
      </c>
    </row>
    <row r="15363" spans="59:60" x14ac:dyDescent="0.25">
      <c r="BG15363">
        <v>15362</v>
      </c>
      <c r="BH15363" t="s">
        <v>307</v>
      </c>
    </row>
    <row r="15364" spans="59:60" x14ac:dyDescent="0.25">
      <c r="BG15364">
        <v>15363</v>
      </c>
      <c r="BH15364" t="s">
        <v>308</v>
      </c>
    </row>
    <row r="15365" spans="59:60" x14ac:dyDescent="0.25">
      <c r="BG15365">
        <v>15364</v>
      </c>
      <c r="BH15365" t="s">
        <v>309</v>
      </c>
    </row>
    <row r="15366" spans="59:60" x14ac:dyDescent="0.25">
      <c r="BG15366">
        <v>15365</v>
      </c>
      <c r="BH15366" t="s">
        <v>310</v>
      </c>
    </row>
    <row r="15367" spans="59:60" x14ac:dyDescent="0.25">
      <c r="BG15367">
        <v>15366</v>
      </c>
      <c r="BH15367" t="s">
        <v>311</v>
      </c>
    </row>
    <row r="15368" spans="59:60" x14ac:dyDescent="0.25">
      <c r="BG15368">
        <v>15367</v>
      </c>
      <c r="BH15368" t="s">
        <v>312</v>
      </c>
    </row>
    <row r="15369" spans="59:60" x14ac:dyDescent="0.25">
      <c r="BG15369">
        <v>15368</v>
      </c>
      <c r="BH15369" t="s">
        <v>313</v>
      </c>
    </row>
    <row r="15370" spans="59:60" x14ac:dyDescent="0.25">
      <c r="BG15370">
        <v>15369</v>
      </c>
      <c r="BH15370" t="s">
        <v>314</v>
      </c>
    </row>
    <row r="15371" spans="59:60" x14ac:dyDescent="0.25">
      <c r="BG15371">
        <v>15370</v>
      </c>
      <c r="BH15371" t="s">
        <v>315</v>
      </c>
    </row>
    <row r="15372" spans="59:60" x14ac:dyDescent="0.25">
      <c r="BG15372">
        <v>15371</v>
      </c>
      <c r="BH15372" t="s">
        <v>316</v>
      </c>
    </row>
    <row r="15373" spans="59:60" x14ac:dyDescent="0.25">
      <c r="BG15373">
        <v>15372</v>
      </c>
      <c r="BH15373" t="s">
        <v>317</v>
      </c>
    </row>
    <row r="15374" spans="59:60" x14ac:dyDescent="0.25">
      <c r="BG15374">
        <v>15373</v>
      </c>
      <c r="BH15374" t="s">
        <v>318</v>
      </c>
    </row>
    <row r="15375" spans="59:60" x14ac:dyDescent="0.25">
      <c r="BG15375">
        <v>15374</v>
      </c>
      <c r="BH15375" t="s">
        <v>319</v>
      </c>
    </row>
    <row r="15376" spans="59:60" x14ac:dyDescent="0.25">
      <c r="BG15376">
        <v>15375</v>
      </c>
      <c r="BH15376" t="s">
        <v>320</v>
      </c>
    </row>
    <row r="15377" spans="59:60" x14ac:dyDescent="0.25">
      <c r="BG15377">
        <v>15376</v>
      </c>
      <c r="BH15377" t="s">
        <v>321</v>
      </c>
    </row>
    <row r="15378" spans="59:60" x14ac:dyDescent="0.25">
      <c r="BG15378">
        <v>15377</v>
      </c>
      <c r="BH15378" t="s">
        <v>322</v>
      </c>
    </row>
    <row r="15379" spans="59:60" x14ac:dyDescent="0.25">
      <c r="BG15379">
        <v>15378</v>
      </c>
      <c r="BH15379" t="s">
        <v>323</v>
      </c>
    </row>
    <row r="15380" spans="59:60" x14ac:dyDescent="0.25">
      <c r="BG15380">
        <v>15379</v>
      </c>
      <c r="BH15380" t="s">
        <v>324</v>
      </c>
    </row>
    <row r="15381" spans="59:60" x14ac:dyDescent="0.25">
      <c r="BG15381">
        <v>15380</v>
      </c>
      <c r="BH15381" t="s">
        <v>325</v>
      </c>
    </row>
    <row r="15382" spans="59:60" x14ac:dyDescent="0.25">
      <c r="BG15382">
        <v>15381</v>
      </c>
      <c r="BH15382" t="s">
        <v>326</v>
      </c>
    </row>
    <row r="15383" spans="59:60" x14ac:dyDescent="0.25">
      <c r="BG15383">
        <v>15382</v>
      </c>
      <c r="BH15383" t="s">
        <v>327</v>
      </c>
    </row>
    <row r="15384" spans="59:60" x14ac:dyDescent="0.25">
      <c r="BG15384">
        <v>15383</v>
      </c>
      <c r="BH15384" t="s">
        <v>328</v>
      </c>
    </row>
    <row r="15385" spans="59:60" x14ac:dyDescent="0.25">
      <c r="BG15385">
        <v>15384</v>
      </c>
      <c r="BH15385" t="s">
        <v>329</v>
      </c>
    </row>
    <row r="15386" spans="59:60" x14ac:dyDescent="0.25">
      <c r="BG15386">
        <v>15385</v>
      </c>
      <c r="BH15386" t="s">
        <v>330</v>
      </c>
    </row>
    <row r="15387" spans="59:60" x14ac:dyDescent="0.25">
      <c r="BG15387">
        <v>15386</v>
      </c>
      <c r="BH15387" t="s">
        <v>331</v>
      </c>
    </row>
    <row r="15388" spans="59:60" x14ac:dyDescent="0.25">
      <c r="BG15388">
        <v>15387</v>
      </c>
      <c r="BH15388" t="s">
        <v>332</v>
      </c>
    </row>
    <row r="15389" spans="59:60" x14ac:dyDescent="0.25">
      <c r="BG15389">
        <v>15388</v>
      </c>
      <c r="BH15389" t="s">
        <v>333</v>
      </c>
    </row>
    <row r="15390" spans="59:60" x14ac:dyDescent="0.25">
      <c r="BG15390">
        <v>15389</v>
      </c>
      <c r="BH15390" t="s">
        <v>334</v>
      </c>
    </row>
    <row r="15391" spans="59:60" x14ac:dyDescent="0.25">
      <c r="BG15391">
        <v>15390</v>
      </c>
      <c r="BH15391" t="s">
        <v>335</v>
      </c>
    </row>
    <row r="15392" spans="59:60" x14ac:dyDescent="0.25">
      <c r="BG15392">
        <v>15391</v>
      </c>
      <c r="BH15392" t="s">
        <v>336</v>
      </c>
    </row>
    <row r="15393" spans="59:60" x14ac:dyDescent="0.25">
      <c r="BG15393">
        <v>15392</v>
      </c>
      <c r="BH15393" t="s">
        <v>337</v>
      </c>
    </row>
    <row r="15394" spans="59:60" x14ac:dyDescent="0.25">
      <c r="BG15394">
        <v>15393</v>
      </c>
      <c r="BH15394" t="s">
        <v>338</v>
      </c>
    </row>
    <row r="15395" spans="59:60" x14ac:dyDescent="0.25">
      <c r="BG15395">
        <v>15394</v>
      </c>
      <c r="BH15395" t="s">
        <v>339</v>
      </c>
    </row>
    <row r="15396" spans="59:60" x14ac:dyDescent="0.25">
      <c r="BG15396">
        <v>15395</v>
      </c>
      <c r="BH15396" t="s">
        <v>340</v>
      </c>
    </row>
    <row r="15397" spans="59:60" x14ac:dyDescent="0.25">
      <c r="BG15397">
        <v>15396</v>
      </c>
      <c r="BH15397" t="s">
        <v>341</v>
      </c>
    </row>
    <row r="15398" spans="59:60" x14ac:dyDescent="0.25">
      <c r="BG15398">
        <v>15397</v>
      </c>
      <c r="BH15398" t="s">
        <v>342</v>
      </c>
    </row>
    <row r="15399" spans="59:60" x14ac:dyDescent="0.25">
      <c r="BG15399">
        <v>15398</v>
      </c>
      <c r="BH15399" t="s">
        <v>343</v>
      </c>
    </row>
    <row r="15400" spans="59:60" x14ac:dyDescent="0.25">
      <c r="BG15400">
        <v>15399</v>
      </c>
      <c r="BH15400" t="s">
        <v>344</v>
      </c>
    </row>
    <row r="15401" spans="59:60" x14ac:dyDescent="0.25">
      <c r="BG15401">
        <v>15400</v>
      </c>
      <c r="BH15401" t="s">
        <v>345</v>
      </c>
    </row>
    <row r="15402" spans="59:60" x14ac:dyDescent="0.25">
      <c r="BG15402">
        <v>15401</v>
      </c>
      <c r="BH15402" t="s">
        <v>346</v>
      </c>
    </row>
    <row r="15403" spans="59:60" x14ac:dyDescent="0.25">
      <c r="BG15403">
        <v>15402</v>
      </c>
      <c r="BH15403" t="s">
        <v>347</v>
      </c>
    </row>
    <row r="15404" spans="59:60" x14ac:dyDescent="0.25">
      <c r="BG15404">
        <v>15403</v>
      </c>
      <c r="BH15404" t="s">
        <v>348</v>
      </c>
    </row>
    <row r="15405" spans="59:60" x14ac:dyDescent="0.25">
      <c r="BG15405">
        <v>15404</v>
      </c>
      <c r="BH15405" t="s">
        <v>349</v>
      </c>
    </row>
    <row r="15406" spans="59:60" x14ac:dyDescent="0.25">
      <c r="BG15406">
        <v>15405</v>
      </c>
      <c r="BH15406" t="s">
        <v>350</v>
      </c>
    </row>
    <row r="15407" spans="59:60" x14ac:dyDescent="0.25">
      <c r="BG15407">
        <v>15406</v>
      </c>
      <c r="BH15407" t="s">
        <v>351</v>
      </c>
    </row>
    <row r="15408" spans="59:60" x14ac:dyDescent="0.25">
      <c r="BG15408">
        <v>15407</v>
      </c>
      <c r="BH15408" t="s">
        <v>352</v>
      </c>
    </row>
    <row r="15409" spans="59:60" x14ac:dyDescent="0.25">
      <c r="BG15409">
        <v>15408</v>
      </c>
      <c r="BH15409" t="s">
        <v>293</v>
      </c>
    </row>
    <row r="15410" spans="59:60" x14ac:dyDescent="0.25">
      <c r="BG15410">
        <v>15409</v>
      </c>
      <c r="BH15410" t="s">
        <v>294</v>
      </c>
    </row>
    <row r="15411" spans="59:60" x14ac:dyDescent="0.25">
      <c r="BG15411">
        <v>15410</v>
      </c>
      <c r="BH15411" t="s">
        <v>295</v>
      </c>
    </row>
    <row r="15412" spans="59:60" x14ac:dyDescent="0.25">
      <c r="BG15412">
        <v>15411</v>
      </c>
      <c r="BH15412" t="s">
        <v>296</v>
      </c>
    </row>
    <row r="15413" spans="59:60" x14ac:dyDescent="0.25">
      <c r="BG15413">
        <v>15412</v>
      </c>
      <c r="BH15413" t="s">
        <v>297</v>
      </c>
    </row>
    <row r="15414" spans="59:60" x14ac:dyDescent="0.25">
      <c r="BG15414">
        <v>15413</v>
      </c>
      <c r="BH15414" t="s">
        <v>298</v>
      </c>
    </row>
    <row r="15415" spans="59:60" x14ac:dyDescent="0.25">
      <c r="BG15415">
        <v>15414</v>
      </c>
      <c r="BH15415" t="s">
        <v>299</v>
      </c>
    </row>
    <row r="15416" spans="59:60" x14ac:dyDescent="0.25">
      <c r="BG15416">
        <v>15415</v>
      </c>
      <c r="BH15416" t="s">
        <v>300</v>
      </c>
    </row>
    <row r="15417" spans="59:60" x14ac:dyDescent="0.25">
      <c r="BG15417">
        <v>15416</v>
      </c>
      <c r="BH15417" t="s">
        <v>301</v>
      </c>
    </row>
    <row r="15418" spans="59:60" x14ac:dyDescent="0.25">
      <c r="BG15418">
        <v>15417</v>
      </c>
      <c r="BH15418" t="s">
        <v>302</v>
      </c>
    </row>
    <row r="15419" spans="59:60" x14ac:dyDescent="0.25">
      <c r="BG15419">
        <v>15418</v>
      </c>
      <c r="BH15419" t="s">
        <v>303</v>
      </c>
    </row>
    <row r="15420" spans="59:60" x14ac:dyDescent="0.25">
      <c r="BG15420">
        <v>15419</v>
      </c>
      <c r="BH15420" t="s">
        <v>304</v>
      </c>
    </row>
    <row r="15421" spans="59:60" x14ac:dyDescent="0.25">
      <c r="BG15421">
        <v>15420</v>
      </c>
      <c r="BH15421" t="s">
        <v>305</v>
      </c>
    </row>
    <row r="15422" spans="59:60" x14ac:dyDescent="0.25">
      <c r="BG15422">
        <v>15421</v>
      </c>
      <c r="BH15422" t="s">
        <v>306</v>
      </c>
    </row>
    <row r="15423" spans="59:60" x14ac:dyDescent="0.25">
      <c r="BG15423">
        <v>15422</v>
      </c>
      <c r="BH15423" t="s">
        <v>307</v>
      </c>
    </row>
    <row r="15424" spans="59:60" x14ac:dyDescent="0.25">
      <c r="BG15424">
        <v>15423</v>
      </c>
      <c r="BH15424" t="s">
        <v>308</v>
      </c>
    </row>
    <row r="15425" spans="59:60" x14ac:dyDescent="0.25">
      <c r="BG15425">
        <v>15424</v>
      </c>
      <c r="BH15425" t="s">
        <v>309</v>
      </c>
    </row>
    <row r="15426" spans="59:60" x14ac:dyDescent="0.25">
      <c r="BG15426">
        <v>15425</v>
      </c>
      <c r="BH15426" t="s">
        <v>310</v>
      </c>
    </row>
    <row r="15427" spans="59:60" x14ac:dyDescent="0.25">
      <c r="BG15427">
        <v>15426</v>
      </c>
      <c r="BH15427" t="s">
        <v>311</v>
      </c>
    </row>
    <row r="15428" spans="59:60" x14ac:dyDescent="0.25">
      <c r="BG15428">
        <v>15427</v>
      </c>
      <c r="BH15428" t="s">
        <v>312</v>
      </c>
    </row>
    <row r="15429" spans="59:60" x14ac:dyDescent="0.25">
      <c r="BG15429">
        <v>15428</v>
      </c>
      <c r="BH15429" t="s">
        <v>313</v>
      </c>
    </row>
    <row r="15430" spans="59:60" x14ac:dyDescent="0.25">
      <c r="BG15430">
        <v>15429</v>
      </c>
      <c r="BH15430" t="s">
        <v>314</v>
      </c>
    </row>
    <row r="15431" spans="59:60" x14ac:dyDescent="0.25">
      <c r="BG15431">
        <v>15430</v>
      </c>
      <c r="BH15431" t="s">
        <v>315</v>
      </c>
    </row>
    <row r="15432" spans="59:60" x14ac:dyDescent="0.25">
      <c r="BG15432">
        <v>15431</v>
      </c>
      <c r="BH15432" t="s">
        <v>316</v>
      </c>
    </row>
    <row r="15433" spans="59:60" x14ac:dyDescent="0.25">
      <c r="BG15433">
        <v>15432</v>
      </c>
      <c r="BH15433" t="s">
        <v>317</v>
      </c>
    </row>
    <row r="15434" spans="59:60" x14ac:dyDescent="0.25">
      <c r="BG15434">
        <v>15433</v>
      </c>
      <c r="BH15434" t="s">
        <v>318</v>
      </c>
    </row>
    <row r="15435" spans="59:60" x14ac:dyDescent="0.25">
      <c r="BG15435">
        <v>15434</v>
      </c>
      <c r="BH15435" t="s">
        <v>319</v>
      </c>
    </row>
    <row r="15436" spans="59:60" x14ac:dyDescent="0.25">
      <c r="BG15436">
        <v>15435</v>
      </c>
      <c r="BH15436" t="s">
        <v>320</v>
      </c>
    </row>
    <row r="15437" spans="59:60" x14ac:dyDescent="0.25">
      <c r="BG15437">
        <v>15436</v>
      </c>
      <c r="BH15437" t="s">
        <v>321</v>
      </c>
    </row>
    <row r="15438" spans="59:60" x14ac:dyDescent="0.25">
      <c r="BG15438">
        <v>15437</v>
      </c>
      <c r="BH15438" t="s">
        <v>322</v>
      </c>
    </row>
    <row r="15439" spans="59:60" x14ac:dyDescent="0.25">
      <c r="BG15439">
        <v>15438</v>
      </c>
      <c r="BH15439" t="s">
        <v>323</v>
      </c>
    </row>
    <row r="15440" spans="59:60" x14ac:dyDescent="0.25">
      <c r="BG15440">
        <v>15439</v>
      </c>
      <c r="BH15440" t="s">
        <v>324</v>
      </c>
    </row>
    <row r="15441" spans="59:60" x14ac:dyDescent="0.25">
      <c r="BG15441">
        <v>15440</v>
      </c>
      <c r="BH15441" t="s">
        <v>325</v>
      </c>
    </row>
    <row r="15442" spans="59:60" x14ac:dyDescent="0.25">
      <c r="BG15442">
        <v>15441</v>
      </c>
      <c r="BH15442" t="s">
        <v>326</v>
      </c>
    </row>
    <row r="15443" spans="59:60" x14ac:dyDescent="0.25">
      <c r="BG15443">
        <v>15442</v>
      </c>
      <c r="BH15443" t="s">
        <v>327</v>
      </c>
    </row>
    <row r="15444" spans="59:60" x14ac:dyDescent="0.25">
      <c r="BG15444">
        <v>15443</v>
      </c>
      <c r="BH15444" t="s">
        <v>328</v>
      </c>
    </row>
    <row r="15445" spans="59:60" x14ac:dyDescent="0.25">
      <c r="BG15445">
        <v>15444</v>
      </c>
      <c r="BH15445" t="s">
        <v>329</v>
      </c>
    </row>
    <row r="15446" spans="59:60" x14ac:dyDescent="0.25">
      <c r="BG15446">
        <v>15445</v>
      </c>
      <c r="BH15446" t="s">
        <v>330</v>
      </c>
    </row>
    <row r="15447" spans="59:60" x14ac:dyDescent="0.25">
      <c r="BG15447">
        <v>15446</v>
      </c>
      <c r="BH15447" t="s">
        <v>331</v>
      </c>
    </row>
    <row r="15448" spans="59:60" x14ac:dyDescent="0.25">
      <c r="BG15448">
        <v>15447</v>
      </c>
      <c r="BH15448" t="s">
        <v>332</v>
      </c>
    </row>
    <row r="15449" spans="59:60" x14ac:dyDescent="0.25">
      <c r="BG15449">
        <v>15448</v>
      </c>
      <c r="BH15449" t="s">
        <v>333</v>
      </c>
    </row>
    <row r="15450" spans="59:60" x14ac:dyDescent="0.25">
      <c r="BG15450">
        <v>15449</v>
      </c>
      <c r="BH15450" t="s">
        <v>334</v>
      </c>
    </row>
    <row r="15451" spans="59:60" x14ac:dyDescent="0.25">
      <c r="BG15451">
        <v>15450</v>
      </c>
      <c r="BH15451" t="s">
        <v>335</v>
      </c>
    </row>
    <row r="15452" spans="59:60" x14ac:dyDescent="0.25">
      <c r="BG15452">
        <v>15451</v>
      </c>
      <c r="BH15452" t="s">
        <v>336</v>
      </c>
    </row>
    <row r="15453" spans="59:60" x14ac:dyDescent="0.25">
      <c r="BG15453">
        <v>15452</v>
      </c>
      <c r="BH15453" t="s">
        <v>337</v>
      </c>
    </row>
    <row r="15454" spans="59:60" x14ac:dyDescent="0.25">
      <c r="BG15454">
        <v>15453</v>
      </c>
      <c r="BH15454" t="s">
        <v>338</v>
      </c>
    </row>
    <row r="15455" spans="59:60" x14ac:dyDescent="0.25">
      <c r="BG15455">
        <v>15454</v>
      </c>
      <c r="BH15455" t="s">
        <v>339</v>
      </c>
    </row>
    <row r="15456" spans="59:60" x14ac:dyDescent="0.25">
      <c r="BG15456">
        <v>15455</v>
      </c>
      <c r="BH15456" t="s">
        <v>340</v>
      </c>
    </row>
    <row r="15457" spans="59:60" x14ac:dyDescent="0.25">
      <c r="BG15457">
        <v>15456</v>
      </c>
      <c r="BH15457" t="s">
        <v>341</v>
      </c>
    </row>
    <row r="15458" spans="59:60" x14ac:dyDescent="0.25">
      <c r="BG15458">
        <v>15457</v>
      </c>
      <c r="BH15458" t="s">
        <v>342</v>
      </c>
    </row>
    <row r="15459" spans="59:60" x14ac:dyDescent="0.25">
      <c r="BG15459">
        <v>15458</v>
      </c>
      <c r="BH15459" t="s">
        <v>343</v>
      </c>
    </row>
    <row r="15460" spans="59:60" x14ac:dyDescent="0.25">
      <c r="BG15460">
        <v>15459</v>
      </c>
      <c r="BH15460" t="s">
        <v>344</v>
      </c>
    </row>
    <row r="15461" spans="59:60" x14ac:dyDescent="0.25">
      <c r="BG15461">
        <v>15460</v>
      </c>
      <c r="BH15461" t="s">
        <v>345</v>
      </c>
    </row>
    <row r="15462" spans="59:60" x14ac:dyDescent="0.25">
      <c r="BG15462">
        <v>15461</v>
      </c>
      <c r="BH15462" t="s">
        <v>346</v>
      </c>
    </row>
    <row r="15463" spans="59:60" x14ac:dyDescent="0.25">
      <c r="BG15463">
        <v>15462</v>
      </c>
      <c r="BH15463" t="s">
        <v>347</v>
      </c>
    </row>
    <row r="15464" spans="59:60" x14ac:dyDescent="0.25">
      <c r="BG15464">
        <v>15463</v>
      </c>
      <c r="BH15464" t="s">
        <v>348</v>
      </c>
    </row>
    <row r="15465" spans="59:60" x14ac:dyDescent="0.25">
      <c r="BG15465">
        <v>15464</v>
      </c>
      <c r="BH15465" t="s">
        <v>349</v>
      </c>
    </row>
    <row r="15466" spans="59:60" x14ac:dyDescent="0.25">
      <c r="BG15466">
        <v>15465</v>
      </c>
      <c r="BH15466" t="s">
        <v>350</v>
      </c>
    </row>
    <row r="15467" spans="59:60" x14ac:dyDescent="0.25">
      <c r="BG15467">
        <v>15466</v>
      </c>
      <c r="BH15467" t="s">
        <v>351</v>
      </c>
    </row>
    <row r="15468" spans="59:60" x14ac:dyDescent="0.25">
      <c r="BG15468">
        <v>15467</v>
      </c>
      <c r="BH15468" t="s">
        <v>352</v>
      </c>
    </row>
    <row r="15469" spans="59:60" x14ac:dyDescent="0.25">
      <c r="BG15469">
        <v>15468</v>
      </c>
      <c r="BH15469" t="s">
        <v>293</v>
      </c>
    </row>
    <row r="15470" spans="59:60" x14ac:dyDescent="0.25">
      <c r="BG15470">
        <v>15469</v>
      </c>
      <c r="BH15470" t="s">
        <v>294</v>
      </c>
    </row>
    <row r="15471" spans="59:60" x14ac:dyDescent="0.25">
      <c r="BG15471">
        <v>15470</v>
      </c>
      <c r="BH15471" t="s">
        <v>295</v>
      </c>
    </row>
    <row r="15472" spans="59:60" x14ac:dyDescent="0.25">
      <c r="BG15472">
        <v>15471</v>
      </c>
      <c r="BH15472" t="s">
        <v>296</v>
      </c>
    </row>
    <row r="15473" spans="59:60" x14ac:dyDescent="0.25">
      <c r="BG15473">
        <v>15472</v>
      </c>
      <c r="BH15473" t="s">
        <v>297</v>
      </c>
    </row>
    <row r="15474" spans="59:60" x14ac:dyDescent="0.25">
      <c r="BG15474">
        <v>15473</v>
      </c>
      <c r="BH15474" t="s">
        <v>298</v>
      </c>
    </row>
    <row r="15475" spans="59:60" x14ac:dyDescent="0.25">
      <c r="BG15475">
        <v>15474</v>
      </c>
      <c r="BH15475" t="s">
        <v>299</v>
      </c>
    </row>
    <row r="15476" spans="59:60" x14ac:dyDescent="0.25">
      <c r="BG15476">
        <v>15475</v>
      </c>
      <c r="BH15476" t="s">
        <v>300</v>
      </c>
    </row>
    <row r="15477" spans="59:60" x14ac:dyDescent="0.25">
      <c r="BG15477">
        <v>15476</v>
      </c>
      <c r="BH15477" t="s">
        <v>301</v>
      </c>
    </row>
    <row r="15478" spans="59:60" x14ac:dyDescent="0.25">
      <c r="BG15478">
        <v>15477</v>
      </c>
      <c r="BH15478" t="s">
        <v>302</v>
      </c>
    </row>
    <row r="15479" spans="59:60" x14ac:dyDescent="0.25">
      <c r="BG15479">
        <v>15478</v>
      </c>
      <c r="BH15479" t="s">
        <v>303</v>
      </c>
    </row>
    <row r="15480" spans="59:60" x14ac:dyDescent="0.25">
      <c r="BG15480">
        <v>15479</v>
      </c>
      <c r="BH15480" t="s">
        <v>304</v>
      </c>
    </row>
    <row r="15481" spans="59:60" x14ac:dyDescent="0.25">
      <c r="BG15481">
        <v>15480</v>
      </c>
      <c r="BH15481" t="s">
        <v>305</v>
      </c>
    </row>
    <row r="15482" spans="59:60" x14ac:dyDescent="0.25">
      <c r="BG15482">
        <v>15481</v>
      </c>
      <c r="BH15482" t="s">
        <v>306</v>
      </c>
    </row>
    <row r="15483" spans="59:60" x14ac:dyDescent="0.25">
      <c r="BG15483">
        <v>15482</v>
      </c>
      <c r="BH15483" t="s">
        <v>307</v>
      </c>
    </row>
    <row r="15484" spans="59:60" x14ac:dyDescent="0.25">
      <c r="BG15484">
        <v>15483</v>
      </c>
      <c r="BH15484" t="s">
        <v>308</v>
      </c>
    </row>
    <row r="15485" spans="59:60" x14ac:dyDescent="0.25">
      <c r="BG15485">
        <v>15484</v>
      </c>
      <c r="BH15485" t="s">
        <v>309</v>
      </c>
    </row>
    <row r="15486" spans="59:60" x14ac:dyDescent="0.25">
      <c r="BG15486">
        <v>15485</v>
      </c>
      <c r="BH15486" t="s">
        <v>310</v>
      </c>
    </row>
    <row r="15487" spans="59:60" x14ac:dyDescent="0.25">
      <c r="BG15487">
        <v>15486</v>
      </c>
      <c r="BH15487" t="s">
        <v>311</v>
      </c>
    </row>
    <row r="15488" spans="59:60" x14ac:dyDescent="0.25">
      <c r="BG15488">
        <v>15487</v>
      </c>
      <c r="BH15488" t="s">
        <v>312</v>
      </c>
    </row>
    <row r="15489" spans="59:60" x14ac:dyDescent="0.25">
      <c r="BG15489">
        <v>15488</v>
      </c>
      <c r="BH15489" t="s">
        <v>313</v>
      </c>
    </row>
    <row r="15490" spans="59:60" x14ac:dyDescent="0.25">
      <c r="BG15490">
        <v>15489</v>
      </c>
      <c r="BH15490" t="s">
        <v>314</v>
      </c>
    </row>
    <row r="15491" spans="59:60" x14ac:dyDescent="0.25">
      <c r="BG15491">
        <v>15490</v>
      </c>
      <c r="BH15491" t="s">
        <v>315</v>
      </c>
    </row>
    <row r="15492" spans="59:60" x14ac:dyDescent="0.25">
      <c r="BG15492">
        <v>15491</v>
      </c>
      <c r="BH15492" t="s">
        <v>316</v>
      </c>
    </row>
    <row r="15493" spans="59:60" x14ac:dyDescent="0.25">
      <c r="BG15493">
        <v>15492</v>
      </c>
      <c r="BH15493" t="s">
        <v>317</v>
      </c>
    </row>
    <row r="15494" spans="59:60" x14ac:dyDescent="0.25">
      <c r="BG15494">
        <v>15493</v>
      </c>
      <c r="BH15494" t="s">
        <v>318</v>
      </c>
    </row>
    <row r="15495" spans="59:60" x14ac:dyDescent="0.25">
      <c r="BG15495">
        <v>15494</v>
      </c>
      <c r="BH15495" t="s">
        <v>319</v>
      </c>
    </row>
    <row r="15496" spans="59:60" x14ac:dyDescent="0.25">
      <c r="BG15496">
        <v>15495</v>
      </c>
      <c r="BH15496" t="s">
        <v>320</v>
      </c>
    </row>
    <row r="15497" spans="59:60" x14ac:dyDescent="0.25">
      <c r="BG15497">
        <v>15496</v>
      </c>
      <c r="BH15497" t="s">
        <v>321</v>
      </c>
    </row>
    <row r="15498" spans="59:60" x14ac:dyDescent="0.25">
      <c r="BG15498">
        <v>15497</v>
      </c>
      <c r="BH15498" t="s">
        <v>322</v>
      </c>
    </row>
    <row r="15499" spans="59:60" x14ac:dyDescent="0.25">
      <c r="BG15499">
        <v>15498</v>
      </c>
      <c r="BH15499" t="s">
        <v>323</v>
      </c>
    </row>
    <row r="15500" spans="59:60" x14ac:dyDescent="0.25">
      <c r="BG15500">
        <v>15499</v>
      </c>
      <c r="BH15500" t="s">
        <v>324</v>
      </c>
    </row>
    <row r="15501" spans="59:60" x14ac:dyDescent="0.25">
      <c r="BG15501">
        <v>15500</v>
      </c>
      <c r="BH15501" t="s">
        <v>325</v>
      </c>
    </row>
    <row r="15502" spans="59:60" x14ac:dyDescent="0.25">
      <c r="BG15502">
        <v>15501</v>
      </c>
      <c r="BH15502" t="s">
        <v>326</v>
      </c>
    </row>
    <row r="15503" spans="59:60" x14ac:dyDescent="0.25">
      <c r="BG15503">
        <v>15502</v>
      </c>
      <c r="BH15503" t="s">
        <v>327</v>
      </c>
    </row>
    <row r="15504" spans="59:60" x14ac:dyDescent="0.25">
      <c r="BG15504">
        <v>15503</v>
      </c>
      <c r="BH15504" t="s">
        <v>328</v>
      </c>
    </row>
    <row r="15505" spans="59:60" x14ac:dyDescent="0.25">
      <c r="BG15505">
        <v>15504</v>
      </c>
      <c r="BH15505" t="s">
        <v>329</v>
      </c>
    </row>
    <row r="15506" spans="59:60" x14ac:dyDescent="0.25">
      <c r="BG15506">
        <v>15505</v>
      </c>
      <c r="BH15506" t="s">
        <v>330</v>
      </c>
    </row>
    <row r="15507" spans="59:60" x14ac:dyDescent="0.25">
      <c r="BG15507">
        <v>15506</v>
      </c>
      <c r="BH15507" t="s">
        <v>331</v>
      </c>
    </row>
    <row r="15508" spans="59:60" x14ac:dyDescent="0.25">
      <c r="BG15508">
        <v>15507</v>
      </c>
      <c r="BH15508" t="s">
        <v>332</v>
      </c>
    </row>
    <row r="15509" spans="59:60" x14ac:dyDescent="0.25">
      <c r="BG15509">
        <v>15508</v>
      </c>
      <c r="BH15509" t="s">
        <v>333</v>
      </c>
    </row>
    <row r="15510" spans="59:60" x14ac:dyDescent="0.25">
      <c r="BG15510">
        <v>15509</v>
      </c>
      <c r="BH15510" t="s">
        <v>334</v>
      </c>
    </row>
    <row r="15511" spans="59:60" x14ac:dyDescent="0.25">
      <c r="BG15511">
        <v>15510</v>
      </c>
      <c r="BH15511" t="s">
        <v>335</v>
      </c>
    </row>
    <row r="15512" spans="59:60" x14ac:dyDescent="0.25">
      <c r="BG15512">
        <v>15511</v>
      </c>
      <c r="BH15512" t="s">
        <v>336</v>
      </c>
    </row>
    <row r="15513" spans="59:60" x14ac:dyDescent="0.25">
      <c r="BG15513">
        <v>15512</v>
      </c>
      <c r="BH15513" t="s">
        <v>337</v>
      </c>
    </row>
    <row r="15514" spans="59:60" x14ac:dyDescent="0.25">
      <c r="BG15514">
        <v>15513</v>
      </c>
      <c r="BH15514" t="s">
        <v>338</v>
      </c>
    </row>
    <row r="15515" spans="59:60" x14ac:dyDescent="0.25">
      <c r="BG15515">
        <v>15514</v>
      </c>
      <c r="BH15515" t="s">
        <v>339</v>
      </c>
    </row>
    <row r="15516" spans="59:60" x14ac:dyDescent="0.25">
      <c r="BG15516">
        <v>15515</v>
      </c>
      <c r="BH15516" t="s">
        <v>340</v>
      </c>
    </row>
    <row r="15517" spans="59:60" x14ac:dyDescent="0.25">
      <c r="BG15517">
        <v>15516</v>
      </c>
      <c r="BH15517" t="s">
        <v>341</v>
      </c>
    </row>
    <row r="15518" spans="59:60" x14ac:dyDescent="0.25">
      <c r="BG15518">
        <v>15517</v>
      </c>
      <c r="BH15518" t="s">
        <v>342</v>
      </c>
    </row>
    <row r="15519" spans="59:60" x14ac:dyDescent="0.25">
      <c r="BG15519">
        <v>15518</v>
      </c>
      <c r="BH15519" t="s">
        <v>343</v>
      </c>
    </row>
    <row r="15520" spans="59:60" x14ac:dyDescent="0.25">
      <c r="BG15520">
        <v>15519</v>
      </c>
      <c r="BH15520" t="s">
        <v>344</v>
      </c>
    </row>
    <row r="15521" spans="59:60" x14ac:dyDescent="0.25">
      <c r="BG15521">
        <v>15520</v>
      </c>
      <c r="BH15521" t="s">
        <v>345</v>
      </c>
    </row>
    <row r="15522" spans="59:60" x14ac:dyDescent="0.25">
      <c r="BG15522">
        <v>15521</v>
      </c>
      <c r="BH15522" t="s">
        <v>346</v>
      </c>
    </row>
    <row r="15523" spans="59:60" x14ac:dyDescent="0.25">
      <c r="BG15523">
        <v>15522</v>
      </c>
      <c r="BH15523" t="s">
        <v>347</v>
      </c>
    </row>
    <row r="15524" spans="59:60" x14ac:dyDescent="0.25">
      <c r="BG15524">
        <v>15523</v>
      </c>
      <c r="BH15524" t="s">
        <v>348</v>
      </c>
    </row>
    <row r="15525" spans="59:60" x14ac:dyDescent="0.25">
      <c r="BG15525">
        <v>15524</v>
      </c>
      <c r="BH15525" t="s">
        <v>349</v>
      </c>
    </row>
    <row r="15526" spans="59:60" x14ac:dyDescent="0.25">
      <c r="BG15526">
        <v>15525</v>
      </c>
      <c r="BH15526" t="s">
        <v>350</v>
      </c>
    </row>
    <row r="15527" spans="59:60" x14ac:dyDescent="0.25">
      <c r="BG15527">
        <v>15526</v>
      </c>
      <c r="BH15527" t="s">
        <v>351</v>
      </c>
    </row>
    <row r="15528" spans="59:60" x14ac:dyDescent="0.25">
      <c r="BG15528">
        <v>15527</v>
      </c>
      <c r="BH15528" t="s">
        <v>352</v>
      </c>
    </row>
    <row r="15529" spans="59:60" x14ac:dyDescent="0.25">
      <c r="BG15529">
        <v>15528</v>
      </c>
      <c r="BH15529" t="s">
        <v>293</v>
      </c>
    </row>
    <row r="15530" spans="59:60" x14ac:dyDescent="0.25">
      <c r="BG15530">
        <v>15529</v>
      </c>
      <c r="BH15530" t="s">
        <v>294</v>
      </c>
    </row>
    <row r="15531" spans="59:60" x14ac:dyDescent="0.25">
      <c r="BG15531">
        <v>15530</v>
      </c>
      <c r="BH15531" t="s">
        <v>295</v>
      </c>
    </row>
    <row r="15532" spans="59:60" x14ac:dyDescent="0.25">
      <c r="BG15532">
        <v>15531</v>
      </c>
      <c r="BH15532" t="s">
        <v>296</v>
      </c>
    </row>
    <row r="15533" spans="59:60" x14ac:dyDescent="0.25">
      <c r="BG15533">
        <v>15532</v>
      </c>
      <c r="BH15533" t="s">
        <v>297</v>
      </c>
    </row>
    <row r="15534" spans="59:60" x14ac:dyDescent="0.25">
      <c r="BG15534">
        <v>15533</v>
      </c>
      <c r="BH15534" t="s">
        <v>298</v>
      </c>
    </row>
    <row r="15535" spans="59:60" x14ac:dyDescent="0.25">
      <c r="BG15535">
        <v>15534</v>
      </c>
      <c r="BH15535" t="s">
        <v>299</v>
      </c>
    </row>
    <row r="15536" spans="59:60" x14ac:dyDescent="0.25">
      <c r="BG15536">
        <v>15535</v>
      </c>
      <c r="BH15536" t="s">
        <v>300</v>
      </c>
    </row>
    <row r="15537" spans="59:60" x14ac:dyDescent="0.25">
      <c r="BG15537">
        <v>15536</v>
      </c>
      <c r="BH15537" t="s">
        <v>301</v>
      </c>
    </row>
    <row r="15538" spans="59:60" x14ac:dyDescent="0.25">
      <c r="BG15538">
        <v>15537</v>
      </c>
      <c r="BH15538" t="s">
        <v>302</v>
      </c>
    </row>
    <row r="15539" spans="59:60" x14ac:dyDescent="0.25">
      <c r="BG15539">
        <v>15538</v>
      </c>
      <c r="BH15539" t="s">
        <v>303</v>
      </c>
    </row>
    <row r="15540" spans="59:60" x14ac:dyDescent="0.25">
      <c r="BG15540">
        <v>15539</v>
      </c>
      <c r="BH15540" t="s">
        <v>304</v>
      </c>
    </row>
    <row r="15541" spans="59:60" x14ac:dyDescent="0.25">
      <c r="BG15541">
        <v>15540</v>
      </c>
      <c r="BH15541" t="s">
        <v>305</v>
      </c>
    </row>
    <row r="15542" spans="59:60" x14ac:dyDescent="0.25">
      <c r="BG15542">
        <v>15541</v>
      </c>
      <c r="BH15542" t="s">
        <v>306</v>
      </c>
    </row>
    <row r="15543" spans="59:60" x14ac:dyDescent="0.25">
      <c r="BG15543">
        <v>15542</v>
      </c>
      <c r="BH15543" t="s">
        <v>307</v>
      </c>
    </row>
    <row r="15544" spans="59:60" x14ac:dyDescent="0.25">
      <c r="BG15544">
        <v>15543</v>
      </c>
      <c r="BH15544" t="s">
        <v>308</v>
      </c>
    </row>
    <row r="15545" spans="59:60" x14ac:dyDescent="0.25">
      <c r="BG15545">
        <v>15544</v>
      </c>
      <c r="BH15545" t="s">
        <v>309</v>
      </c>
    </row>
    <row r="15546" spans="59:60" x14ac:dyDescent="0.25">
      <c r="BG15546">
        <v>15545</v>
      </c>
      <c r="BH15546" t="s">
        <v>310</v>
      </c>
    </row>
    <row r="15547" spans="59:60" x14ac:dyDescent="0.25">
      <c r="BG15547">
        <v>15546</v>
      </c>
      <c r="BH15547" t="s">
        <v>311</v>
      </c>
    </row>
    <row r="15548" spans="59:60" x14ac:dyDescent="0.25">
      <c r="BG15548">
        <v>15547</v>
      </c>
      <c r="BH15548" t="s">
        <v>312</v>
      </c>
    </row>
    <row r="15549" spans="59:60" x14ac:dyDescent="0.25">
      <c r="BG15549">
        <v>15548</v>
      </c>
      <c r="BH15549" t="s">
        <v>313</v>
      </c>
    </row>
    <row r="15550" spans="59:60" x14ac:dyDescent="0.25">
      <c r="BG15550">
        <v>15549</v>
      </c>
      <c r="BH15550" t="s">
        <v>314</v>
      </c>
    </row>
    <row r="15551" spans="59:60" x14ac:dyDescent="0.25">
      <c r="BG15551">
        <v>15550</v>
      </c>
      <c r="BH15551" t="s">
        <v>315</v>
      </c>
    </row>
    <row r="15552" spans="59:60" x14ac:dyDescent="0.25">
      <c r="BG15552">
        <v>15551</v>
      </c>
      <c r="BH15552" t="s">
        <v>316</v>
      </c>
    </row>
    <row r="15553" spans="59:60" x14ac:dyDescent="0.25">
      <c r="BG15553">
        <v>15552</v>
      </c>
      <c r="BH15553" t="s">
        <v>317</v>
      </c>
    </row>
    <row r="15554" spans="59:60" x14ac:dyDescent="0.25">
      <c r="BG15554">
        <v>15553</v>
      </c>
      <c r="BH15554" t="s">
        <v>318</v>
      </c>
    </row>
    <row r="15555" spans="59:60" x14ac:dyDescent="0.25">
      <c r="BG15555">
        <v>15554</v>
      </c>
      <c r="BH15555" t="s">
        <v>319</v>
      </c>
    </row>
    <row r="15556" spans="59:60" x14ac:dyDescent="0.25">
      <c r="BG15556">
        <v>15555</v>
      </c>
      <c r="BH15556" t="s">
        <v>320</v>
      </c>
    </row>
    <row r="15557" spans="59:60" x14ac:dyDescent="0.25">
      <c r="BG15557">
        <v>15556</v>
      </c>
      <c r="BH15557" t="s">
        <v>321</v>
      </c>
    </row>
    <row r="15558" spans="59:60" x14ac:dyDescent="0.25">
      <c r="BG15558">
        <v>15557</v>
      </c>
      <c r="BH15558" t="s">
        <v>322</v>
      </c>
    </row>
    <row r="15559" spans="59:60" x14ac:dyDescent="0.25">
      <c r="BG15559">
        <v>15558</v>
      </c>
      <c r="BH15559" t="s">
        <v>323</v>
      </c>
    </row>
    <row r="15560" spans="59:60" x14ac:dyDescent="0.25">
      <c r="BG15560">
        <v>15559</v>
      </c>
      <c r="BH15560" t="s">
        <v>324</v>
      </c>
    </row>
    <row r="15561" spans="59:60" x14ac:dyDescent="0.25">
      <c r="BG15561">
        <v>15560</v>
      </c>
      <c r="BH15561" t="s">
        <v>325</v>
      </c>
    </row>
    <row r="15562" spans="59:60" x14ac:dyDescent="0.25">
      <c r="BG15562">
        <v>15561</v>
      </c>
      <c r="BH15562" t="s">
        <v>326</v>
      </c>
    </row>
    <row r="15563" spans="59:60" x14ac:dyDescent="0.25">
      <c r="BG15563">
        <v>15562</v>
      </c>
      <c r="BH15563" t="s">
        <v>327</v>
      </c>
    </row>
    <row r="15564" spans="59:60" x14ac:dyDescent="0.25">
      <c r="BG15564">
        <v>15563</v>
      </c>
      <c r="BH15564" t="s">
        <v>328</v>
      </c>
    </row>
    <row r="15565" spans="59:60" x14ac:dyDescent="0.25">
      <c r="BG15565">
        <v>15564</v>
      </c>
      <c r="BH15565" t="s">
        <v>329</v>
      </c>
    </row>
    <row r="15566" spans="59:60" x14ac:dyDescent="0.25">
      <c r="BG15566">
        <v>15565</v>
      </c>
      <c r="BH15566" t="s">
        <v>330</v>
      </c>
    </row>
    <row r="15567" spans="59:60" x14ac:dyDescent="0.25">
      <c r="BG15567">
        <v>15566</v>
      </c>
      <c r="BH15567" t="s">
        <v>331</v>
      </c>
    </row>
    <row r="15568" spans="59:60" x14ac:dyDescent="0.25">
      <c r="BG15568">
        <v>15567</v>
      </c>
      <c r="BH15568" t="s">
        <v>332</v>
      </c>
    </row>
    <row r="15569" spans="59:60" x14ac:dyDescent="0.25">
      <c r="BG15569">
        <v>15568</v>
      </c>
      <c r="BH15569" t="s">
        <v>333</v>
      </c>
    </row>
    <row r="15570" spans="59:60" x14ac:dyDescent="0.25">
      <c r="BG15570">
        <v>15569</v>
      </c>
      <c r="BH15570" t="s">
        <v>334</v>
      </c>
    </row>
    <row r="15571" spans="59:60" x14ac:dyDescent="0.25">
      <c r="BG15571">
        <v>15570</v>
      </c>
      <c r="BH15571" t="s">
        <v>335</v>
      </c>
    </row>
    <row r="15572" spans="59:60" x14ac:dyDescent="0.25">
      <c r="BG15572">
        <v>15571</v>
      </c>
      <c r="BH15572" t="s">
        <v>336</v>
      </c>
    </row>
    <row r="15573" spans="59:60" x14ac:dyDescent="0.25">
      <c r="BG15573">
        <v>15572</v>
      </c>
      <c r="BH15573" t="s">
        <v>337</v>
      </c>
    </row>
    <row r="15574" spans="59:60" x14ac:dyDescent="0.25">
      <c r="BG15574">
        <v>15573</v>
      </c>
      <c r="BH15574" t="s">
        <v>338</v>
      </c>
    </row>
    <row r="15575" spans="59:60" x14ac:dyDescent="0.25">
      <c r="BG15575">
        <v>15574</v>
      </c>
      <c r="BH15575" t="s">
        <v>339</v>
      </c>
    </row>
    <row r="15576" spans="59:60" x14ac:dyDescent="0.25">
      <c r="BG15576">
        <v>15575</v>
      </c>
      <c r="BH15576" t="s">
        <v>340</v>
      </c>
    </row>
    <row r="15577" spans="59:60" x14ac:dyDescent="0.25">
      <c r="BG15577">
        <v>15576</v>
      </c>
      <c r="BH15577" t="s">
        <v>341</v>
      </c>
    </row>
    <row r="15578" spans="59:60" x14ac:dyDescent="0.25">
      <c r="BG15578">
        <v>15577</v>
      </c>
      <c r="BH15578" t="s">
        <v>342</v>
      </c>
    </row>
    <row r="15579" spans="59:60" x14ac:dyDescent="0.25">
      <c r="BG15579">
        <v>15578</v>
      </c>
      <c r="BH15579" t="s">
        <v>343</v>
      </c>
    </row>
    <row r="15580" spans="59:60" x14ac:dyDescent="0.25">
      <c r="BG15580">
        <v>15579</v>
      </c>
      <c r="BH15580" t="s">
        <v>344</v>
      </c>
    </row>
    <row r="15581" spans="59:60" x14ac:dyDescent="0.25">
      <c r="BG15581">
        <v>15580</v>
      </c>
      <c r="BH15581" t="s">
        <v>345</v>
      </c>
    </row>
    <row r="15582" spans="59:60" x14ac:dyDescent="0.25">
      <c r="BG15582">
        <v>15581</v>
      </c>
      <c r="BH15582" t="s">
        <v>346</v>
      </c>
    </row>
    <row r="15583" spans="59:60" x14ac:dyDescent="0.25">
      <c r="BG15583">
        <v>15582</v>
      </c>
      <c r="BH15583" t="s">
        <v>347</v>
      </c>
    </row>
    <row r="15584" spans="59:60" x14ac:dyDescent="0.25">
      <c r="BG15584">
        <v>15583</v>
      </c>
      <c r="BH15584" t="s">
        <v>348</v>
      </c>
    </row>
    <row r="15585" spans="59:60" x14ac:dyDescent="0.25">
      <c r="BG15585">
        <v>15584</v>
      </c>
      <c r="BH15585" t="s">
        <v>349</v>
      </c>
    </row>
    <row r="15586" spans="59:60" x14ac:dyDescent="0.25">
      <c r="BG15586">
        <v>15585</v>
      </c>
      <c r="BH15586" t="s">
        <v>350</v>
      </c>
    </row>
    <row r="15587" spans="59:60" x14ac:dyDescent="0.25">
      <c r="BG15587">
        <v>15586</v>
      </c>
      <c r="BH15587" t="s">
        <v>351</v>
      </c>
    </row>
    <row r="15588" spans="59:60" x14ac:dyDescent="0.25">
      <c r="BG15588">
        <v>15587</v>
      </c>
      <c r="BH15588" t="s">
        <v>352</v>
      </c>
    </row>
    <row r="15589" spans="59:60" x14ac:dyDescent="0.25">
      <c r="BG15589">
        <v>15588</v>
      </c>
      <c r="BH15589" t="s">
        <v>293</v>
      </c>
    </row>
    <row r="15590" spans="59:60" x14ac:dyDescent="0.25">
      <c r="BG15590">
        <v>15589</v>
      </c>
      <c r="BH15590" t="s">
        <v>294</v>
      </c>
    </row>
    <row r="15591" spans="59:60" x14ac:dyDescent="0.25">
      <c r="BG15591">
        <v>15590</v>
      </c>
      <c r="BH15591" t="s">
        <v>295</v>
      </c>
    </row>
    <row r="15592" spans="59:60" x14ac:dyDescent="0.25">
      <c r="BG15592">
        <v>15591</v>
      </c>
      <c r="BH15592" t="s">
        <v>296</v>
      </c>
    </row>
    <row r="15593" spans="59:60" x14ac:dyDescent="0.25">
      <c r="BG15593">
        <v>15592</v>
      </c>
      <c r="BH15593" t="s">
        <v>297</v>
      </c>
    </row>
    <row r="15594" spans="59:60" x14ac:dyDescent="0.25">
      <c r="BG15594">
        <v>15593</v>
      </c>
      <c r="BH15594" t="s">
        <v>298</v>
      </c>
    </row>
    <row r="15595" spans="59:60" x14ac:dyDescent="0.25">
      <c r="BG15595">
        <v>15594</v>
      </c>
      <c r="BH15595" t="s">
        <v>299</v>
      </c>
    </row>
    <row r="15596" spans="59:60" x14ac:dyDescent="0.25">
      <c r="BG15596">
        <v>15595</v>
      </c>
      <c r="BH15596" t="s">
        <v>300</v>
      </c>
    </row>
    <row r="15597" spans="59:60" x14ac:dyDescent="0.25">
      <c r="BG15597">
        <v>15596</v>
      </c>
      <c r="BH15597" t="s">
        <v>301</v>
      </c>
    </row>
    <row r="15598" spans="59:60" x14ac:dyDescent="0.25">
      <c r="BG15598">
        <v>15597</v>
      </c>
      <c r="BH15598" t="s">
        <v>302</v>
      </c>
    </row>
    <row r="15599" spans="59:60" x14ac:dyDescent="0.25">
      <c r="BG15599">
        <v>15598</v>
      </c>
      <c r="BH15599" t="s">
        <v>303</v>
      </c>
    </row>
    <row r="15600" spans="59:60" x14ac:dyDescent="0.25">
      <c r="BG15600">
        <v>15599</v>
      </c>
      <c r="BH15600" t="s">
        <v>304</v>
      </c>
    </row>
    <row r="15601" spans="59:60" x14ac:dyDescent="0.25">
      <c r="BG15601">
        <v>15600</v>
      </c>
      <c r="BH15601" t="s">
        <v>305</v>
      </c>
    </row>
    <row r="15602" spans="59:60" x14ac:dyDescent="0.25">
      <c r="BG15602">
        <v>15601</v>
      </c>
      <c r="BH15602" t="s">
        <v>306</v>
      </c>
    </row>
    <row r="15603" spans="59:60" x14ac:dyDescent="0.25">
      <c r="BG15603">
        <v>15602</v>
      </c>
      <c r="BH15603" t="s">
        <v>307</v>
      </c>
    </row>
    <row r="15604" spans="59:60" x14ac:dyDescent="0.25">
      <c r="BG15604">
        <v>15603</v>
      </c>
      <c r="BH15604" t="s">
        <v>308</v>
      </c>
    </row>
    <row r="15605" spans="59:60" x14ac:dyDescent="0.25">
      <c r="BG15605">
        <v>15604</v>
      </c>
      <c r="BH15605" t="s">
        <v>309</v>
      </c>
    </row>
    <row r="15606" spans="59:60" x14ac:dyDescent="0.25">
      <c r="BG15606">
        <v>15605</v>
      </c>
      <c r="BH15606" t="s">
        <v>310</v>
      </c>
    </row>
    <row r="15607" spans="59:60" x14ac:dyDescent="0.25">
      <c r="BG15607">
        <v>15606</v>
      </c>
      <c r="BH15607" t="s">
        <v>311</v>
      </c>
    </row>
    <row r="15608" spans="59:60" x14ac:dyDescent="0.25">
      <c r="BG15608">
        <v>15607</v>
      </c>
      <c r="BH15608" t="s">
        <v>312</v>
      </c>
    </row>
    <row r="15609" spans="59:60" x14ac:dyDescent="0.25">
      <c r="BG15609">
        <v>15608</v>
      </c>
      <c r="BH15609" t="s">
        <v>313</v>
      </c>
    </row>
    <row r="15610" spans="59:60" x14ac:dyDescent="0.25">
      <c r="BG15610">
        <v>15609</v>
      </c>
      <c r="BH15610" t="s">
        <v>314</v>
      </c>
    </row>
    <row r="15611" spans="59:60" x14ac:dyDescent="0.25">
      <c r="BG15611">
        <v>15610</v>
      </c>
      <c r="BH15611" t="s">
        <v>315</v>
      </c>
    </row>
    <row r="15612" spans="59:60" x14ac:dyDescent="0.25">
      <c r="BG15612">
        <v>15611</v>
      </c>
      <c r="BH15612" t="s">
        <v>316</v>
      </c>
    </row>
    <row r="15613" spans="59:60" x14ac:dyDescent="0.25">
      <c r="BG15613">
        <v>15612</v>
      </c>
      <c r="BH15613" t="s">
        <v>317</v>
      </c>
    </row>
    <row r="15614" spans="59:60" x14ac:dyDescent="0.25">
      <c r="BG15614">
        <v>15613</v>
      </c>
      <c r="BH15614" t="s">
        <v>318</v>
      </c>
    </row>
    <row r="15615" spans="59:60" x14ac:dyDescent="0.25">
      <c r="BG15615">
        <v>15614</v>
      </c>
      <c r="BH15615" t="s">
        <v>319</v>
      </c>
    </row>
    <row r="15616" spans="59:60" x14ac:dyDescent="0.25">
      <c r="BG15616">
        <v>15615</v>
      </c>
      <c r="BH15616" t="s">
        <v>320</v>
      </c>
    </row>
    <row r="15617" spans="59:60" x14ac:dyDescent="0.25">
      <c r="BG15617">
        <v>15616</v>
      </c>
      <c r="BH15617" t="s">
        <v>321</v>
      </c>
    </row>
    <row r="15618" spans="59:60" x14ac:dyDescent="0.25">
      <c r="BG15618">
        <v>15617</v>
      </c>
      <c r="BH15618" t="s">
        <v>322</v>
      </c>
    </row>
    <row r="15619" spans="59:60" x14ac:dyDescent="0.25">
      <c r="BG15619">
        <v>15618</v>
      </c>
      <c r="BH15619" t="s">
        <v>323</v>
      </c>
    </row>
    <row r="15620" spans="59:60" x14ac:dyDescent="0.25">
      <c r="BG15620">
        <v>15619</v>
      </c>
      <c r="BH15620" t="s">
        <v>324</v>
      </c>
    </row>
    <row r="15621" spans="59:60" x14ac:dyDescent="0.25">
      <c r="BG15621">
        <v>15620</v>
      </c>
      <c r="BH15621" t="s">
        <v>325</v>
      </c>
    </row>
    <row r="15622" spans="59:60" x14ac:dyDescent="0.25">
      <c r="BG15622">
        <v>15621</v>
      </c>
      <c r="BH15622" t="s">
        <v>326</v>
      </c>
    </row>
    <row r="15623" spans="59:60" x14ac:dyDescent="0.25">
      <c r="BG15623">
        <v>15622</v>
      </c>
      <c r="BH15623" t="s">
        <v>327</v>
      </c>
    </row>
    <row r="15624" spans="59:60" x14ac:dyDescent="0.25">
      <c r="BG15624">
        <v>15623</v>
      </c>
      <c r="BH15624" t="s">
        <v>328</v>
      </c>
    </row>
    <row r="15625" spans="59:60" x14ac:dyDescent="0.25">
      <c r="BG15625">
        <v>15624</v>
      </c>
      <c r="BH15625" t="s">
        <v>329</v>
      </c>
    </row>
    <row r="15626" spans="59:60" x14ac:dyDescent="0.25">
      <c r="BG15626">
        <v>15625</v>
      </c>
      <c r="BH15626" t="s">
        <v>330</v>
      </c>
    </row>
    <row r="15627" spans="59:60" x14ac:dyDescent="0.25">
      <c r="BG15627">
        <v>15626</v>
      </c>
      <c r="BH15627" t="s">
        <v>331</v>
      </c>
    </row>
    <row r="15628" spans="59:60" x14ac:dyDescent="0.25">
      <c r="BG15628">
        <v>15627</v>
      </c>
      <c r="BH15628" t="s">
        <v>332</v>
      </c>
    </row>
    <row r="15629" spans="59:60" x14ac:dyDescent="0.25">
      <c r="BG15629">
        <v>15628</v>
      </c>
      <c r="BH15629" t="s">
        <v>333</v>
      </c>
    </row>
    <row r="15630" spans="59:60" x14ac:dyDescent="0.25">
      <c r="BG15630">
        <v>15629</v>
      </c>
      <c r="BH15630" t="s">
        <v>334</v>
      </c>
    </row>
    <row r="15631" spans="59:60" x14ac:dyDescent="0.25">
      <c r="BG15631">
        <v>15630</v>
      </c>
      <c r="BH15631" t="s">
        <v>335</v>
      </c>
    </row>
    <row r="15632" spans="59:60" x14ac:dyDescent="0.25">
      <c r="BG15632">
        <v>15631</v>
      </c>
      <c r="BH15632" t="s">
        <v>336</v>
      </c>
    </row>
    <row r="15633" spans="59:60" x14ac:dyDescent="0.25">
      <c r="BG15633">
        <v>15632</v>
      </c>
      <c r="BH15633" t="s">
        <v>337</v>
      </c>
    </row>
    <row r="15634" spans="59:60" x14ac:dyDescent="0.25">
      <c r="BG15634">
        <v>15633</v>
      </c>
      <c r="BH15634" t="s">
        <v>338</v>
      </c>
    </row>
    <row r="15635" spans="59:60" x14ac:dyDescent="0.25">
      <c r="BG15635">
        <v>15634</v>
      </c>
      <c r="BH15635" t="s">
        <v>339</v>
      </c>
    </row>
    <row r="15636" spans="59:60" x14ac:dyDescent="0.25">
      <c r="BG15636">
        <v>15635</v>
      </c>
      <c r="BH15636" t="s">
        <v>340</v>
      </c>
    </row>
    <row r="15637" spans="59:60" x14ac:dyDescent="0.25">
      <c r="BG15637">
        <v>15636</v>
      </c>
      <c r="BH15637" t="s">
        <v>341</v>
      </c>
    </row>
    <row r="15638" spans="59:60" x14ac:dyDescent="0.25">
      <c r="BG15638">
        <v>15637</v>
      </c>
      <c r="BH15638" t="s">
        <v>342</v>
      </c>
    </row>
    <row r="15639" spans="59:60" x14ac:dyDescent="0.25">
      <c r="BG15639">
        <v>15638</v>
      </c>
      <c r="BH15639" t="s">
        <v>343</v>
      </c>
    </row>
    <row r="15640" spans="59:60" x14ac:dyDescent="0.25">
      <c r="BG15640">
        <v>15639</v>
      </c>
      <c r="BH15640" t="s">
        <v>344</v>
      </c>
    </row>
    <row r="15641" spans="59:60" x14ac:dyDescent="0.25">
      <c r="BG15641">
        <v>15640</v>
      </c>
      <c r="BH15641" t="s">
        <v>345</v>
      </c>
    </row>
    <row r="15642" spans="59:60" x14ac:dyDescent="0.25">
      <c r="BG15642">
        <v>15641</v>
      </c>
      <c r="BH15642" t="s">
        <v>346</v>
      </c>
    </row>
    <row r="15643" spans="59:60" x14ac:dyDescent="0.25">
      <c r="BG15643">
        <v>15642</v>
      </c>
      <c r="BH15643" t="s">
        <v>347</v>
      </c>
    </row>
    <row r="15644" spans="59:60" x14ac:dyDescent="0.25">
      <c r="BG15644">
        <v>15643</v>
      </c>
      <c r="BH15644" t="s">
        <v>348</v>
      </c>
    </row>
    <row r="15645" spans="59:60" x14ac:dyDescent="0.25">
      <c r="BG15645">
        <v>15644</v>
      </c>
      <c r="BH15645" t="s">
        <v>349</v>
      </c>
    </row>
    <row r="15646" spans="59:60" x14ac:dyDescent="0.25">
      <c r="BG15646">
        <v>15645</v>
      </c>
      <c r="BH15646" t="s">
        <v>350</v>
      </c>
    </row>
    <row r="15647" spans="59:60" x14ac:dyDescent="0.25">
      <c r="BG15647">
        <v>15646</v>
      </c>
      <c r="BH15647" t="s">
        <v>351</v>
      </c>
    </row>
    <row r="15648" spans="59:60" x14ac:dyDescent="0.25">
      <c r="BG15648">
        <v>15647</v>
      </c>
      <c r="BH15648" t="s">
        <v>352</v>
      </c>
    </row>
    <row r="15649" spans="59:60" x14ac:dyDescent="0.25">
      <c r="BG15649">
        <v>15648</v>
      </c>
      <c r="BH15649" t="s">
        <v>293</v>
      </c>
    </row>
    <row r="15650" spans="59:60" x14ac:dyDescent="0.25">
      <c r="BG15650">
        <v>15649</v>
      </c>
      <c r="BH15650" t="s">
        <v>294</v>
      </c>
    </row>
    <row r="15651" spans="59:60" x14ac:dyDescent="0.25">
      <c r="BG15651">
        <v>15650</v>
      </c>
      <c r="BH15651" t="s">
        <v>295</v>
      </c>
    </row>
    <row r="15652" spans="59:60" x14ac:dyDescent="0.25">
      <c r="BG15652">
        <v>15651</v>
      </c>
      <c r="BH15652" t="s">
        <v>296</v>
      </c>
    </row>
    <row r="15653" spans="59:60" x14ac:dyDescent="0.25">
      <c r="BG15653">
        <v>15652</v>
      </c>
      <c r="BH15653" t="s">
        <v>297</v>
      </c>
    </row>
    <row r="15654" spans="59:60" x14ac:dyDescent="0.25">
      <c r="BG15654">
        <v>15653</v>
      </c>
      <c r="BH15654" t="s">
        <v>298</v>
      </c>
    </row>
    <row r="15655" spans="59:60" x14ac:dyDescent="0.25">
      <c r="BG15655">
        <v>15654</v>
      </c>
      <c r="BH15655" t="s">
        <v>299</v>
      </c>
    </row>
    <row r="15656" spans="59:60" x14ac:dyDescent="0.25">
      <c r="BG15656">
        <v>15655</v>
      </c>
      <c r="BH15656" t="s">
        <v>300</v>
      </c>
    </row>
    <row r="15657" spans="59:60" x14ac:dyDescent="0.25">
      <c r="BG15657">
        <v>15656</v>
      </c>
      <c r="BH15657" t="s">
        <v>301</v>
      </c>
    </row>
    <row r="15658" spans="59:60" x14ac:dyDescent="0.25">
      <c r="BG15658">
        <v>15657</v>
      </c>
      <c r="BH15658" t="s">
        <v>302</v>
      </c>
    </row>
    <row r="15659" spans="59:60" x14ac:dyDescent="0.25">
      <c r="BG15659">
        <v>15658</v>
      </c>
      <c r="BH15659" t="s">
        <v>303</v>
      </c>
    </row>
    <row r="15660" spans="59:60" x14ac:dyDescent="0.25">
      <c r="BG15660">
        <v>15659</v>
      </c>
      <c r="BH15660" t="s">
        <v>304</v>
      </c>
    </row>
    <row r="15661" spans="59:60" x14ac:dyDescent="0.25">
      <c r="BG15661">
        <v>15660</v>
      </c>
      <c r="BH15661" t="s">
        <v>305</v>
      </c>
    </row>
    <row r="15662" spans="59:60" x14ac:dyDescent="0.25">
      <c r="BG15662">
        <v>15661</v>
      </c>
      <c r="BH15662" t="s">
        <v>306</v>
      </c>
    </row>
    <row r="15663" spans="59:60" x14ac:dyDescent="0.25">
      <c r="BG15663">
        <v>15662</v>
      </c>
      <c r="BH15663" t="s">
        <v>307</v>
      </c>
    </row>
    <row r="15664" spans="59:60" x14ac:dyDescent="0.25">
      <c r="BG15664">
        <v>15663</v>
      </c>
      <c r="BH15664" t="s">
        <v>308</v>
      </c>
    </row>
    <row r="15665" spans="59:60" x14ac:dyDescent="0.25">
      <c r="BG15665">
        <v>15664</v>
      </c>
      <c r="BH15665" t="s">
        <v>309</v>
      </c>
    </row>
    <row r="15666" spans="59:60" x14ac:dyDescent="0.25">
      <c r="BG15666">
        <v>15665</v>
      </c>
      <c r="BH15666" t="s">
        <v>310</v>
      </c>
    </row>
    <row r="15667" spans="59:60" x14ac:dyDescent="0.25">
      <c r="BG15667">
        <v>15666</v>
      </c>
      <c r="BH15667" t="s">
        <v>311</v>
      </c>
    </row>
    <row r="15668" spans="59:60" x14ac:dyDescent="0.25">
      <c r="BG15668">
        <v>15667</v>
      </c>
      <c r="BH15668" t="s">
        <v>312</v>
      </c>
    </row>
    <row r="15669" spans="59:60" x14ac:dyDescent="0.25">
      <c r="BG15669">
        <v>15668</v>
      </c>
      <c r="BH15669" t="s">
        <v>313</v>
      </c>
    </row>
    <row r="15670" spans="59:60" x14ac:dyDescent="0.25">
      <c r="BG15670">
        <v>15669</v>
      </c>
      <c r="BH15670" t="s">
        <v>314</v>
      </c>
    </row>
    <row r="15671" spans="59:60" x14ac:dyDescent="0.25">
      <c r="BG15671">
        <v>15670</v>
      </c>
      <c r="BH15671" t="s">
        <v>315</v>
      </c>
    </row>
    <row r="15672" spans="59:60" x14ac:dyDescent="0.25">
      <c r="BG15672">
        <v>15671</v>
      </c>
      <c r="BH15672" t="s">
        <v>316</v>
      </c>
    </row>
    <row r="15673" spans="59:60" x14ac:dyDescent="0.25">
      <c r="BG15673">
        <v>15672</v>
      </c>
      <c r="BH15673" t="s">
        <v>317</v>
      </c>
    </row>
    <row r="15674" spans="59:60" x14ac:dyDescent="0.25">
      <c r="BG15674">
        <v>15673</v>
      </c>
      <c r="BH15674" t="s">
        <v>318</v>
      </c>
    </row>
    <row r="15675" spans="59:60" x14ac:dyDescent="0.25">
      <c r="BG15675">
        <v>15674</v>
      </c>
      <c r="BH15675" t="s">
        <v>319</v>
      </c>
    </row>
    <row r="15676" spans="59:60" x14ac:dyDescent="0.25">
      <c r="BG15676">
        <v>15675</v>
      </c>
      <c r="BH15676" t="s">
        <v>320</v>
      </c>
    </row>
    <row r="15677" spans="59:60" x14ac:dyDescent="0.25">
      <c r="BG15677">
        <v>15676</v>
      </c>
      <c r="BH15677" t="s">
        <v>321</v>
      </c>
    </row>
    <row r="15678" spans="59:60" x14ac:dyDescent="0.25">
      <c r="BG15678">
        <v>15677</v>
      </c>
      <c r="BH15678" t="s">
        <v>322</v>
      </c>
    </row>
    <row r="15679" spans="59:60" x14ac:dyDescent="0.25">
      <c r="BG15679">
        <v>15678</v>
      </c>
      <c r="BH15679" t="s">
        <v>323</v>
      </c>
    </row>
    <row r="15680" spans="59:60" x14ac:dyDescent="0.25">
      <c r="BG15680">
        <v>15679</v>
      </c>
      <c r="BH15680" t="s">
        <v>324</v>
      </c>
    </row>
    <row r="15681" spans="59:60" x14ac:dyDescent="0.25">
      <c r="BG15681">
        <v>15680</v>
      </c>
      <c r="BH15681" t="s">
        <v>325</v>
      </c>
    </row>
    <row r="15682" spans="59:60" x14ac:dyDescent="0.25">
      <c r="BG15682">
        <v>15681</v>
      </c>
      <c r="BH15682" t="s">
        <v>326</v>
      </c>
    </row>
    <row r="15683" spans="59:60" x14ac:dyDescent="0.25">
      <c r="BG15683">
        <v>15682</v>
      </c>
      <c r="BH15683" t="s">
        <v>327</v>
      </c>
    </row>
    <row r="15684" spans="59:60" x14ac:dyDescent="0.25">
      <c r="BG15684">
        <v>15683</v>
      </c>
      <c r="BH15684" t="s">
        <v>328</v>
      </c>
    </row>
    <row r="15685" spans="59:60" x14ac:dyDescent="0.25">
      <c r="BG15685">
        <v>15684</v>
      </c>
      <c r="BH15685" t="s">
        <v>329</v>
      </c>
    </row>
    <row r="15686" spans="59:60" x14ac:dyDescent="0.25">
      <c r="BG15686">
        <v>15685</v>
      </c>
      <c r="BH15686" t="s">
        <v>330</v>
      </c>
    </row>
    <row r="15687" spans="59:60" x14ac:dyDescent="0.25">
      <c r="BG15687">
        <v>15686</v>
      </c>
      <c r="BH15687" t="s">
        <v>331</v>
      </c>
    </row>
    <row r="15688" spans="59:60" x14ac:dyDescent="0.25">
      <c r="BG15688">
        <v>15687</v>
      </c>
      <c r="BH15688" t="s">
        <v>332</v>
      </c>
    </row>
    <row r="15689" spans="59:60" x14ac:dyDescent="0.25">
      <c r="BG15689">
        <v>15688</v>
      </c>
      <c r="BH15689" t="s">
        <v>333</v>
      </c>
    </row>
    <row r="15690" spans="59:60" x14ac:dyDescent="0.25">
      <c r="BG15690">
        <v>15689</v>
      </c>
      <c r="BH15690" t="s">
        <v>334</v>
      </c>
    </row>
    <row r="15691" spans="59:60" x14ac:dyDescent="0.25">
      <c r="BG15691">
        <v>15690</v>
      </c>
      <c r="BH15691" t="s">
        <v>335</v>
      </c>
    </row>
    <row r="15692" spans="59:60" x14ac:dyDescent="0.25">
      <c r="BG15692">
        <v>15691</v>
      </c>
      <c r="BH15692" t="s">
        <v>336</v>
      </c>
    </row>
    <row r="15693" spans="59:60" x14ac:dyDescent="0.25">
      <c r="BG15693">
        <v>15692</v>
      </c>
      <c r="BH15693" t="s">
        <v>337</v>
      </c>
    </row>
    <row r="15694" spans="59:60" x14ac:dyDescent="0.25">
      <c r="BG15694">
        <v>15693</v>
      </c>
      <c r="BH15694" t="s">
        <v>338</v>
      </c>
    </row>
    <row r="15695" spans="59:60" x14ac:dyDescent="0.25">
      <c r="BG15695">
        <v>15694</v>
      </c>
      <c r="BH15695" t="s">
        <v>339</v>
      </c>
    </row>
    <row r="15696" spans="59:60" x14ac:dyDescent="0.25">
      <c r="BG15696">
        <v>15695</v>
      </c>
      <c r="BH15696" t="s">
        <v>340</v>
      </c>
    </row>
    <row r="15697" spans="59:60" x14ac:dyDescent="0.25">
      <c r="BG15697">
        <v>15696</v>
      </c>
      <c r="BH15697" t="s">
        <v>341</v>
      </c>
    </row>
    <row r="15698" spans="59:60" x14ac:dyDescent="0.25">
      <c r="BG15698">
        <v>15697</v>
      </c>
      <c r="BH15698" t="s">
        <v>342</v>
      </c>
    </row>
    <row r="15699" spans="59:60" x14ac:dyDescent="0.25">
      <c r="BG15699">
        <v>15698</v>
      </c>
      <c r="BH15699" t="s">
        <v>343</v>
      </c>
    </row>
    <row r="15700" spans="59:60" x14ac:dyDescent="0.25">
      <c r="BG15700">
        <v>15699</v>
      </c>
      <c r="BH15700" t="s">
        <v>344</v>
      </c>
    </row>
    <row r="15701" spans="59:60" x14ac:dyDescent="0.25">
      <c r="BG15701">
        <v>15700</v>
      </c>
      <c r="BH15701" t="s">
        <v>345</v>
      </c>
    </row>
    <row r="15702" spans="59:60" x14ac:dyDescent="0.25">
      <c r="BG15702">
        <v>15701</v>
      </c>
      <c r="BH15702" t="s">
        <v>346</v>
      </c>
    </row>
    <row r="15703" spans="59:60" x14ac:dyDescent="0.25">
      <c r="BG15703">
        <v>15702</v>
      </c>
      <c r="BH15703" t="s">
        <v>347</v>
      </c>
    </row>
    <row r="15704" spans="59:60" x14ac:dyDescent="0.25">
      <c r="BG15704">
        <v>15703</v>
      </c>
      <c r="BH15704" t="s">
        <v>348</v>
      </c>
    </row>
    <row r="15705" spans="59:60" x14ac:dyDescent="0.25">
      <c r="BG15705">
        <v>15704</v>
      </c>
      <c r="BH15705" t="s">
        <v>349</v>
      </c>
    </row>
    <row r="15706" spans="59:60" x14ac:dyDescent="0.25">
      <c r="BG15706">
        <v>15705</v>
      </c>
      <c r="BH15706" t="s">
        <v>350</v>
      </c>
    </row>
    <row r="15707" spans="59:60" x14ac:dyDescent="0.25">
      <c r="BG15707">
        <v>15706</v>
      </c>
      <c r="BH15707" t="s">
        <v>351</v>
      </c>
    </row>
    <row r="15708" spans="59:60" x14ac:dyDescent="0.25">
      <c r="BG15708">
        <v>15707</v>
      </c>
      <c r="BH15708" t="s">
        <v>352</v>
      </c>
    </row>
    <row r="15709" spans="59:60" x14ac:dyDescent="0.25">
      <c r="BG15709">
        <v>15708</v>
      </c>
      <c r="BH15709" t="s">
        <v>293</v>
      </c>
    </row>
    <row r="15710" spans="59:60" x14ac:dyDescent="0.25">
      <c r="BG15710">
        <v>15709</v>
      </c>
      <c r="BH15710" t="s">
        <v>294</v>
      </c>
    </row>
    <row r="15711" spans="59:60" x14ac:dyDescent="0.25">
      <c r="BG15711">
        <v>15710</v>
      </c>
      <c r="BH15711" t="s">
        <v>295</v>
      </c>
    </row>
    <row r="15712" spans="59:60" x14ac:dyDescent="0.25">
      <c r="BG15712">
        <v>15711</v>
      </c>
      <c r="BH15712" t="s">
        <v>296</v>
      </c>
    </row>
    <row r="15713" spans="59:60" x14ac:dyDescent="0.25">
      <c r="BG15713">
        <v>15712</v>
      </c>
      <c r="BH15713" t="s">
        <v>297</v>
      </c>
    </row>
    <row r="15714" spans="59:60" x14ac:dyDescent="0.25">
      <c r="BG15714">
        <v>15713</v>
      </c>
      <c r="BH15714" t="s">
        <v>298</v>
      </c>
    </row>
    <row r="15715" spans="59:60" x14ac:dyDescent="0.25">
      <c r="BG15715">
        <v>15714</v>
      </c>
      <c r="BH15715" t="s">
        <v>299</v>
      </c>
    </row>
    <row r="15716" spans="59:60" x14ac:dyDescent="0.25">
      <c r="BG15716">
        <v>15715</v>
      </c>
      <c r="BH15716" t="s">
        <v>300</v>
      </c>
    </row>
    <row r="15717" spans="59:60" x14ac:dyDescent="0.25">
      <c r="BG15717">
        <v>15716</v>
      </c>
      <c r="BH15717" t="s">
        <v>301</v>
      </c>
    </row>
    <row r="15718" spans="59:60" x14ac:dyDescent="0.25">
      <c r="BG15718">
        <v>15717</v>
      </c>
      <c r="BH15718" t="s">
        <v>302</v>
      </c>
    </row>
    <row r="15719" spans="59:60" x14ac:dyDescent="0.25">
      <c r="BG15719">
        <v>15718</v>
      </c>
      <c r="BH15719" t="s">
        <v>303</v>
      </c>
    </row>
    <row r="15720" spans="59:60" x14ac:dyDescent="0.25">
      <c r="BG15720">
        <v>15719</v>
      </c>
      <c r="BH15720" t="s">
        <v>304</v>
      </c>
    </row>
    <row r="15721" spans="59:60" x14ac:dyDescent="0.25">
      <c r="BG15721">
        <v>15720</v>
      </c>
      <c r="BH15721" t="s">
        <v>305</v>
      </c>
    </row>
    <row r="15722" spans="59:60" x14ac:dyDescent="0.25">
      <c r="BG15722">
        <v>15721</v>
      </c>
      <c r="BH15722" t="s">
        <v>306</v>
      </c>
    </row>
    <row r="15723" spans="59:60" x14ac:dyDescent="0.25">
      <c r="BG15723">
        <v>15722</v>
      </c>
      <c r="BH15723" t="s">
        <v>307</v>
      </c>
    </row>
    <row r="15724" spans="59:60" x14ac:dyDescent="0.25">
      <c r="BG15724">
        <v>15723</v>
      </c>
      <c r="BH15724" t="s">
        <v>308</v>
      </c>
    </row>
    <row r="15725" spans="59:60" x14ac:dyDescent="0.25">
      <c r="BG15725">
        <v>15724</v>
      </c>
      <c r="BH15725" t="s">
        <v>309</v>
      </c>
    </row>
    <row r="15726" spans="59:60" x14ac:dyDescent="0.25">
      <c r="BG15726">
        <v>15725</v>
      </c>
      <c r="BH15726" t="s">
        <v>310</v>
      </c>
    </row>
    <row r="15727" spans="59:60" x14ac:dyDescent="0.25">
      <c r="BG15727">
        <v>15726</v>
      </c>
      <c r="BH15727" t="s">
        <v>311</v>
      </c>
    </row>
    <row r="15728" spans="59:60" x14ac:dyDescent="0.25">
      <c r="BG15728">
        <v>15727</v>
      </c>
      <c r="BH15728" t="s">
        <v>312</v>
      </c>
    </row>
    <row r="15729" spans="59:60" x14ac:dyDescent="0.25">
      <c r="BG15729">
        <v>15728</v>
      </c>
      <c r="BH15729" t="s">
        <v>313</v>
      </c>
    </row>
    <row r="15730" spans="59:60" x14ac:dyDescent="0.25">
      <c r="BG15730">
        <v>15729</v>
      </c>
      <c r="BH15730" t="s">
        <v>314</v>
      </c>
    </row>
    <row r="15731" spans="59:60" x14ac:dyDescent="0.25">
      <c r="BG15731">
        <v>15730</v>
      </c>
      <c r="BH15731" t="s">
        <v>315</v>
      </c>
    </row>
    <row r="15732" spans="59:60" x14ac:dyDescent="0.25">
      <c r="BG15732">
        <v>15731</v>
      </c>
      <c r="BH15732" t="s">
        <v>316</v>
      </c>
    </row>
    <row r="15733" spans="59:60" x14ac:dyDescent="0.25">
      <c r="BG15733">
        <v>15732</v>
      </c>
      <c r="BH15733" t="s">
        <v>317</v>
      </c>
    </row>
    <row r="15734" spans="59:60" x14ac:dyDescent="0.25">
      <c r="BG15734">
        <v>15733</v>
      </c>
      <c r="BH15734" t="s">
        <v>318</v>
      </c>
    </row>
    <row r="15735" spans="59:60" x14ac:dyDescent="0.25">
      <c r="BG15735">
        <v>15734</v>
      </c>
      <c r="BH15735" t="s">
        <v>319</v>
      </c>
    </row>
    <row r="15736" spans="59:60" x14ac:dyDescent="0.25">
      <c r="BG15736">
        <v>15735</v>
      </c>
      <c r="BH15736" t="s">
        <v>320</v>
      </c>
    </row>
    <row r="15737" spans="59:60" x14ac:dyDescent="0.25">
      <c r="BG15737">
        <v>15736</v>
      </c>
      <c r="BH15737" t="s">
        <v>321</v>
      </c>
    </row>
    <row r="15738" spans="59:60" x14ac:dyDescent="0.25">
      <c r="BG15738">
        <v>15737</v>
      </c>
      <c r="BH15738" t="s">
        <v>322</v>
      </c>
    </row>
    <row r="15739" spans="59:60" x14ac:dyDescent="0.25">
      <c r="BG15739">
        <v>15738</v>
      </c>
      <c r="BH15739" t="s">
        <v>323</v>
      </c>
    </row>
    <row r="15740" spans="59:60" x14ac:dyDescent="0.25">
      <c r="BG15740">
        <v>15739</v>
      </c>
      <c r="BH15740" t="s">
        <v>324</v>
      </c>
    </row>
    <row r="15741" spans="59:60" x14ac:dyDescent="0.25">
      <c r="BG15741">
        <v>15740</v>
      </c>
      <c r="BH15741" t="s">
        <v>325</v>
      </c>
    </row>
    <row r="15742" spans="59:60" x14ac:dyDescent="0.25">
      <c r="BG15742">
        <v>15741</v>
      </c>
      <c r="BH15742" t="s">
        <v>326</v>
      </c>
    </row>
    <row r="15743" spans="59:60" x14ac:dyDescent="0.25">
      <c r="BG15743">
        <v>15742</v>
      </c>
      <c r="BH15743" t="s">
        <v>327</v>
      </c>
    </row>
    <row r="15744" spans="59:60" x14ac:dyDescent="0.25">
      <c r="BG15744">
        <v>15743</v>
      </c>
      <c r="BH15744" t="s">
        <v>328</v>
      </c>
    </row>
    <row r="15745" spans="59:60" x14ac:dyDescent="0.25">
      <c r="BG15745">
        <v>15744</v>
      </c>
      <c r="BH15745" t="s">
        <v>329</v>
      </c>
    </row>
    <row r="15746" spans="59:60" x14ac:dyDescent="0.25">
      <c r="BG15746">
        <v>15745</v>
      </c>
      <c r="BH15746" t="s">
        <v>330</v>
      </c>
    </row>
    <row r="15747" spans="59:60" x14ac:dyDescent="0.25">
      <c r="BG15747">
        <v>15746</v>
      </c>
      <c r="BH15747" t="s">
        <v>331</v>
      </c>
    </row>
    <row r="15748" spans="59:60" x14ac:dyDescent="0.25">
      <c r="BG15748">
        <v>15747</v>
      </c>
      <c r="BH15748" t="s">
        <v>332</v>
      </c>
    </row>
    <row r="15749" spans="59:60" x14ac:dyDescent="0.25">
      <c r="BG15749">
        <v>15748</v>
      </c>
      <c r="BH15749" t="s">
        <v>333</v>
      </c>
    </row>
    <row r="15750" spans="59:60" x14ac:dyDescent="0.25">
      <c r="BG15750">
        <v>15749</v>
      </c>
      <c r="BH15750" t="s">
        <v>334</v>
      </c>
    </row>
    <row r="15751" spans="59:60" x14ac:dyDescent="0.25">
      <c r="BG15751">
        <v>15750</v>
      </c>
      <c r="BH15751" t="s">
        <v>335</v>
      </c>
    </row>
    <row r="15752" spans="59:60" x14ac:dyDescent="0.25">
      <c r="BG15752">
        <v>15751</v>
      </c>
      <c r="BH15752" t="s">
        <v>336</v>
      </c>
    </row>
    <row r="15753" spans="59:60" x14ac:dyDescent="0.25">
      <c r="BG15753">
        <v>15752</v>
      </c>
      <c r="BH15753" t="s">
        <v>337</v>
      </c>
    </row>
    <row r="15754" spans="59:60" x14ac:dyDescent="0.25">
      <c r="BG15754">
        <v>15753</v>
      </c>
      <c r="BH15754" t="s">
        <v>338</v>
      </c>
    </row>
    <row r="15755" spans="59:60" x14ac:dyDescent="0.25">
      <c r="BG15755">
        <v>15754</v>
      </c>
      <c r="BH15755" t="s">
        <v>339</v>
      </c>
    </row>
    <row r="15756" spans="59:60" x14ac:dyDescent="0.25">
      <c r="BG15756">
        <v>15755</v>
      </c>
      <c r="BH15756" t="s">
        <v>340</v>
      </c>
    </row>
    <row r="15757" spans="59:60" x14ac:dyDescent="0.25">
      <c r="BG15757">
        <v>15756</v>
      </c>
      <c r="BH15757" t="s">
        <v>341</v>
      </c>
    </row>
    <row r="15758" spans="59:60" x14ac:dyDescent="0.25">
      <c r="BG15758">
        <v>15757</v>
      </c>
      <c r="BH15758" t="s">
        <v>342</v>
      </c>
    </row>
    <row r="15759" spans="59:60" x14ac:dyDescent="0.25">
      <c r="BG15759">
        <v>15758</v>
      </c>
      <c r="BH15759" t="s">
        <v>343</v>
      </c>
    </row>
    <row r="15760" spans="59:60" x14ac:dyDescent="0.25">
      <c r="BG15760">
        <v>15759</v>
      </c>
      <c r="BH15760" t="s">
        <v>344</v>
      </c>
    </row>
    <row r="15761" spans="59:60" x14ac:dyDescent="0.25">
      <c r="BG15761">
        <v>15760</v>
      </c>
      <c r="BH15761" t="s">
        <v>345</v>
      </c>
    </row>
    <row r="15762" spans="59:60" x14ac:dyDescent="0.25">
      <c r="BG15762">
        <v>15761</v>
      </c>
      <c r="BH15762" t="s">
        <v>346</v>
      </c>
    </row>
    <row r="15763" spans="59:60" x14ac:dyDescent="0.25">
      <c r="BG15763">
        <v>15762</v>
      </c>
      <c r="BH15763" t="s">
        <v>347</v>
      </c>
    </row>
    <row r="15764" spans="59:60" x14ac:dyDescent="0.25">
      <c r="BG15764">
        <v>15763</v>
      </c>
      <c r="BH15764" t="s">
        <v>348</v>
      </c>
    </row>
    <row r="15765" spans="59:60" x14ac:dyDescent="0.25">
      <c r="BG15765">
        <v>15764</v>
      </c>
      <c r="BH15765" t="s">
        <v>349</v>
      </c>
    </row>
    <row r="15766" spans="59:60" x14ac:dyDescent="0.25">
      <c r="BG15766">
        <v>15765</v>
      </c>
      <c r="BH15766" t="s">
        <v>350</v>
      </c>
    </row>
    <row r="15767" spans="59:60" x14ac:dyDescent="0.25">
      <c r="BG15767">
        <v>15766</v>
      </c>
      <c r="BH15767" t="s">
        <v>351</v>
      </c>
    </row>
    <row r="15768" spans="59:60" x14ac:dyDescent="0.25">
      <c r="BG15768">
        <v>15767</v>
      </c>
      <c r="BH15768" t="s">
        <v>352</v>
      </c>
    </row>
    <row r="15769" spans="59:60" x14ac:dyDescent="0.25">
      <c r="BG15769">
        <v>15768</v>
      </c>
      <c r="BH15769" t="s">
        <v>293</v>
      </c>
    </row>
    <row r="15770" spans="59:60" x14ac:dyDescent="0.25">
      <c r="BG15770">
        <v>15769</v>
      </c>
      <c r="BH15770" t="s">
        <v>294</v>
      </c>
    </row>
    <row r="15771" spans="59:60" x14ac:dyDescent="0.25">
      <c r="BG15771">
        <v>15770</v>
      </c>
      <c r="BH15771" t="s">
        <v>295</v>
      </c>
    </row>
    <row r="15772" spans="59:60" x14ac:dyDescent="0.25">
      <c r="BG15772">
        <v>15771</v>
      </c>
      <c r="BH15772" t="s">
        <v>296</v>
      </c>
    </row>
    <row r="15773" spans="59:60" x14ac:dyDescent="0.25">
      <c r="BG15773">
        <v>15772</v>
      </c>
      <c r="BH15773" t="s">
        <v>297</v>
      </c>
    </row>
    <row r="15774" spans="59:60" x14ac:dyDescent="0.25">
      <c r="BG15774">
        <v>15773</v>
      </c>
      <c r="BH15774" t="s">
        <v>298</v>
      </c>
    </row>
    <row r="15775" spans="59:60" x14ac:dyDescent="0.25">
      <c r="BG15775">
        <v>15774</v>
      </c>
      <c r="BH15775" t="s">
        <v>299</v>
      </c>
    </row>
    <row r="15776" spans="59:60" x14ac:dyDescent="0.25">
      <c r="BG15776">
        <v>15775</v>
      </c>
      <c r="BH15776" t="s">
        <v>300</v>
      </c>
    </row>
    <row r="15777" spans="59:60" x14ac:dyDescent="0.25">
      <c r="BG15777">
        <v>15776</v>
      </c>
      <c r="BH15777" t="s">
        <v>301</v>
      </c>
    </row>
    <row r="15778" spans="59:60" x14ac:dyDescent="0.25">
      <c r="BG15778">
        <v>15777</v>
      </c>
      <c r="BH15778" t="s">
        <v>302</v>
      </c>
    </row>
    <row r="15779" spans="59:60" x14ac:dyDescent="0.25">
      <c r="BG15779">
        <v>15778</v>
      </c>
      <c r="BH15779" t="s">
        <v>303</v>
      </c>
    </row>
    <row r="15780" spans="59:60" x14ac:dyDescent="0.25">
      <c r="BG15780">
        <v>15779</v>
      </c>
      <c r="BH15780" t="s">
        <v>304</v>
      </c>
    </row>
    <row r="15781" spans="59:60" x14ac:dyDescent="0.25">
      <c r="BG15781">
        <v>15780</v>
      </c>
      <c r="BH15781" t="s">
        <v>305</v>
      </c>
    </row>
    <row r="15782" spans="59:60" x14ac:dyDescent="0.25">
      <c r="BG15782">
        <v>15781</v>
      </c>
      <c r="BH15782" t="s">
        <v>306</v>
      </c>
    </row>
    <row r="15783" spans="59:60" x14ac:dyDescent="0.25">
      <c r="BG15783">
        <v>15782</v>
      </c>
      <c r="BH15783" t="s">
        <v>307</v>
      </c>
    </row>
    <row r="15784" spans="59:60" x14ac:dyDescent="0.25">
      <c r="BG15784">
        <v>15783</v>
      </c>
      <c r="BH15784" t="s">
        <v>308</v>
      </c>
    </row>
    <row r="15785" spans="59:60" x14ac:dyDescent="0.25">
      <c r="BG15785">
        <v>15784</v>
      </c>
      <c r="BH15785" t="s">
        <v>309</v>
      </c>
    </row>
    <row r="15786" spans="59:60" x14ac:dyDescent="0.25">
      <c r="BG15786">
        <v>15785</v>
      </c>
      <c r="BH15786" t="s">
        <v>310</v>
      </c>
    </row>
    <row r="15787" spans="59:60" x14ac:dyDescent="0.25">
      <c r="BG15787">
        <v>15786</v>
      </c>
      <c r="BH15787" t="s">
        <v>311</v>
      </c>
    </row>
    <row r="15788" spans="59:60" x14ac:dyDescent="0.25">
      <c r="BG15788">
        <v>15787</v>
      </c>
      <c r="BH15788" t="s">
        <v>312</v>
      </c>
    </row>
    <row r="15789" spans="59:60" x14ac:dyDescent="0.25">
      <c r="BG15789">
        <v>15788</v>
      </c>
      <c r="BH15789" t="s">
        <v>313</v>
      </c>
    </row>
    <row r="15790" spans="59:60" x14ac:dyDescent="0.25">
      <c r="BG15790">
        <v>15789</v>
      </c>
      <c r="BH15790" t="s">
        <v>314</v>
      </c>
    </row>
    <row r="15791" spans="59:60" x14ac:dyDescent="0.25">
      <c r="BG15791">
        <v>15790</v>
      </c>
      <c r="BH15791" t="s">
        <v>315</v>
      </c>
    </row>
    <row r="15792" spans="59:60" x14ac:dyDescent="0.25">
      <c r="BG15792">
        <v>15791</v>
      </c>
      <c r="BH15792" t="s">
        <v>316</v>
      </c>
    </row>
    <row r="15793" spans="59:60" x14ac:dyDescent="0.25">
      <c r="BG15793">
        <v>15792</v>
      </c>
      <c r="BH15793" t="s">
        <v>317</v>
      </c>
    </row>
    <row r="15794" spans="59:60" x14ac:dyDescent="0.25">
      <c r="BG15794">
        <v>15793</v>
      </c>
      <c r="BH15794" t="s">
        <v>318</v>
      </c>
    </row>
    <row r="15795" spans="59:60" x14ac:dyDescent="0.25">
      <c r="BG15795">
        <v>15794</v>
      </c>
      <c r="BH15795" t="s">
        <v>319</v>
      </c>
    </row>
    <row r="15796" spans="59:60" x14ac:dyDescent="0.25">
      <c r="BG15796">
        <v>15795</v>
      </c>
      <c r="BH15796" t="s">
        <v>320</v>
      </c>
    </row>
    <row r="15797" spans="59:60" x14ac:dyDescent="0.25">
      <c r="BG15797">
        <v>15796</v>
      </c>
      <c r="BH15797" t="s">
        <v>321</v>
      </c>
    </row>
    <row r="15798" spans="59:60" x14ac:dyDescent="0.25">
      <c r="BG15798">
        <v>15797</v>
      </c>
      <c r="BH15798" t="s">
        <v>322</v>
      </c>
    </row>
    <row r="15799" spans="59:60" x14ac:dyDescent="0.25">
      <c r="BG15799">
        <v>15798</v>
      </c>
      <c r="BH15799" t="s">
        <v>323</v>
      </c>
    </row>
    <row r="15800" spans="59:60" x14ac:dyDescent="0.25">
      <c r="BG15800">
        <v>15799</v>
      </c>
      <c r="BH15800" t="s">
        <v>324</v>
      </c>
    </row>
    <row r="15801" spans="59:60" x14ac:dyDescent="0.25">
      <c r="BG15801">
        <v>15800</v>
      </c>
      <c r="BH15801" t="s">
        <v>325</v>
      </c>
    </row>
    <row r="15802" spans="59:60" x14ac:dyDescent="0.25">
      <c r="BG15802">
        <v>15801</v>
      </c>
      <c r="BH15802" t="s">
        <v>326</v>
      </c>
    </row>
    <row r="15803" spans="59:60" x14ac:dyDescent="0.25">
      <c r="BG15803">
        <v>15802</v>
      </c>
      <c r="BH15803" t="s">
        <v>327</v>
      </c>
    </row>
    <row r="15804" spans="59:60" x14ac:dyDescent="0.25">
      <c r="BG15804">
        <v>15803</v>
      </c>
      <c r="BH15804" t="s">
        <v>328</v>
      </c>
    </row>
    <row r="15805" spans="59:60" x14ac:dyDescent="0.25">
      <c r="BG15805">
        <v>15804</v>
      </c>
      <c r="BH15805" t="s">
        <v>329</v>
      </c>
    </row>
    <row r="15806" spans="59:60" x14ac:dyDescent="0.25">
      <c r="BG15806">
        <v>15805</v>
      </c>
      <c r="BH15806" t="s">
        <v>330</v>
      </c>
    </row>
    <row r="15807" spans="59:60" x14ac:dyDescent="0.25">
      <c r="BG15807">
        <v>15806</v>
      </c>
      <c r="BH15807" t="s">
        <v>331</v>
      </c>
    </row>
    <row r="15808" spans="59:60" x14ac:dyDescent="0.25">
      <c r="BG15808">
        <v>15807</v>
      </c>
      <c r="BH15808" t="s">
        <v>332</v>
      </c>
    </row>
    <row r="15809" spans="59:60" x14ac:dyDescent="0.25">
      <c r="BG15809">
        <v>15808</v>
      </c>
      <c r="BH15809" t="s">
        <v>333</v>
      </c>
    </row>
    <row r="15810" spans="59:60" x14ac:dyDescent="0.25">
      <c r="BG15810">
        <v>15809</v>
      </c>
      <c r="BH15810" t="s">
        <v>334</v>
      </c>
    </row>
    <row r="15811" spans="59:60" x14ac:dyDescent="0.25">
      <c r="BG15811">
        <v>15810</v>
      </c>
      <c r="BH15811" t="s">
        <v>335</v>
      </c>
    </row>
    <row r="15812" spans="59:60" x14ac:dyDescent="0.25">
      <c r="BG15812">
        <v>15811</v>
      </c>
      <c r="BH15812" t="s">
        <v>336</v>
      </c>
    </row>
    <row r="15813" spans="59:60" x14ac:dyDescent="0.25">
      <c r="BG15813">
        <v>15812</v>
      </c>
      <c r="BH15813" t="s">
        <v>337</v>
      </c>
    </row>
    <row r="15814" spans="59:60" x14ac:dyDescent="0.25">
      <c r="BG15814">
        <v>15813</v>
      </c>
      <c r="BH15814" t="s">
        <v>338</v>
      </c>
    </row>
    <row r="15815" spans="59:60" x14ac:dyDescent="0.25">
      <c r="BG15815">
        <v>15814</v>
      </c>
      <c r="BH15815" t="s">
        <v>339</v>
      </c>
    </row>
    <row r="15816" spans="59:60" x14ac:dyDescent="0.25">
      <c r="BG15816">
        <v>15815</v>
      </c>
      <c r="BH15816" t="s">
        <v>340</v>
      </c>
    </row>
    <row r="15817" spans="59:60" x14ac:dyDescent="0.25">
      <c r="BG15817">
        <v>15816</v>
      </c>
      <c r="BH15817" t="s">
        <v>341</v>
      </c>
    </row>
    <row r="15818" spans="59:60" x14ac:dyDescent="0.25">
      <c r="BG15818">
        <v>15817</v>
      </c>
      <c r="BH15818" t="s">
        <v>342</v>
      </c>
    </row>
    <row r="15819" spans="59:60" x14ac:dyDescent="0.25">
      <c r="BG15819">
        <v>15818</v>
      </c>
      <c r="BH15819" t="s">
        <v>343</v>
      </c>
    </row>
    <row r="15820" spans="59:60" x14ac:dyDescent="0.25">
      <c r="BG15820">
        <v>15819</v>
      </c>
      <c r="BH15820" t="s">
        <v>344</v>
      </c>
    </row>
    <row r="15821" spans="59:60" x14ac:dyDescent="0.25">
      <c r="BG15821">
        <v>15820</v>
      </c>
      <c r="BH15821" t="s">
        <v>345</v>
      </c>
    </row>
    <row r="15822" spans="59:60" x14ac:dyDescent="0.25">
      <c r="BG15822">
        <v>15821</v>
      </c>
      <c r="BH15822" t="s">
        <v>346</v>
      </c>
    </row>
    <row r="15823" spans="59:60" x14ac:dyDescent="0.25">
      <c r="BG15823">
        <v>15822</v>
      </c>
      <c r="BH15823" t="s">
        <v>347</v>
      </c>
    </row>
    <row r="15824" spans="59:60" x14ac:dyDescent="0.25">
      <c r="BG15824">
        <v>15823</v>
      </c>
      <c r="BH15824" t="s">
        <v>348</v>
      </c>
    </row>
    <row r="15825" spans="59:60" x14ac:dyDescent="0.25">
      <c r="BG15825">
        <v>15824</v>
      </c>
      <c r="BH15825" t="s">
        <v>349</v>
      </c>
    </row>
    <row r="15826" spans="59:60" x14ac:dyDescent="0.25">
      <c r="BG15826">
        <v>15825</v>
      </c>
      <c r="BH15826" t="s">
        <v>350</v>
      </c>
    </row>
    <row r="15827" spans="59:60" x14ac:dyDescent="0.25">
      <c r="BG15827">
        <v>15826</v>
      </c>
      <c r="BH15827" t="s">
        <v>351</v>
      </c>
    </row>
    <row r="15828" spans="59:60" x14ac:dyDescent="0.25">
      <c r="BG15828">
        <v>15827</v>
      </c>
      <c r="BH15828" t="s">
        <v>352</v>
      </c>
    </row>
    <row r="15829" spans="59:60" x14ac:dyDescent="0.25">
      <c r="BG15829">
        <v>15828</v>
      </c>
      <c r="BH15829" t="s">
        <v>293</v>
      </c>
    </row>
    <row r="15830" spans="59:60" x14ac:dyDescent="0.25">
      <c r="BG15830">
        <v>15829</v>
      </c>
      <c r="BH15830" t="s">
        <v>294</v>
      </c>
    </row>
    <row r="15831" spans="59:60" x14ac:dyDescent="0.25">
      <c r="BG15831">
        <v>15830</v>
      </c>
      <c r="BH15831" t="s">
        <v>295</v>
      </c>
    </row>
    <row r="15832" spans="59:60" x14ac:dyDescent="0.25">
      <c r="BG15832">
        <v>15831</v>
      </c>
      <c r="BH15832" t="s">
        <v>296</v>
      </c>
    </row>
    <row r="15833" spans="59:60" x14ac:dyDescent="0.25">
      <c r="BG15833">
        <v>15832</v>
      </c>
      <c r="BH15833" t="s">
        <v>297</v>
      </c>
    </row>
    <row r="15834" spans="59:60" x14ac:dyDescent="0.25">
      <c r="BG15834">
        <v>15833</v>
      </c>
      <c r="BH15834" t="s">
        <v>298</v>
      </c>
    </row>
    <row r="15835" spans="59:60" x14ac:dyDescent="0.25">
      <c r="BG15835">
        <v>15834</v>
      </c>
      <c r="BH15835" t="s">
        <v>299</v>
      </c>
    </row>
    <row r="15836" spans="59:60" x14ac:dyDescent="0.25">
      <c r="BG15836">
        <v>15835</v>
      </c>
      <c r="BH15836" t="s">
        <v>300</v>
      </c>
    </row>
    <row r="15837" spans="59:60" x14ac:dyDescent="0.25">
      <c r="BG15837">
        <v>15836</v>
      </c>
      <c r="BH15837" t="s">
        <v>301</v>
      </c>
    </row>
    <row r="15838" spans="59:60" x14ac:dyDescent="0.25">
      <c r="BG15838">
        <v>15837</v>
      </c>
      <c r="BH15838" t="s">
        <v>302</v>
      </c>
    </row>
    <row r="15839" spans="59:60" x14ac:dyDescent="0.25">
      <c r="BG15839">
        <v>15838</v>
      </c>
      <c r="BH15839" t="s">
        <v>303</v>
      </c>
    </row>
    <row r="15840" spans="59:60" x14ac:dyDescent="0.25">
      <c r="BG15840">
        <v>15839</v>
      </c>
      <c r="BH15840" t="s">
        <v>304</v>
      </c>
    </row>
    <row r="15841" spans="59:60" x14ac:dyDescent="0.25">
      <c r="BG15841">
        <v>15840</v>
      </c>
      <c r="BH15841" t="s">
        <v>305</v>
      </c>
    </row>
    <row r="15842" spans="59:60" x14ac:dyDescent="0.25">
      <c r="BG15842">
        <v>15841</v>
      </c>
      <c r="BH15842" t="s">
        <v>306</v>
      </c>
    </row>
    <row r="15843" spans="59:60" x14ac:dyDescent="0.25">
      <c r="BG15843">
        <v>15842</v>
      </c>
      <c r="BH15843" t="s">
        <v>307</v>
      </c>
    </row>
    <row r="15844" spans="59:60" x14ac:dyDescent="0.25">
      <c r="BG15844">
        <v>15843</v>
      </c>
      <c r="BH15844" t="s">
        <v>308</v>
      </c>
    </row>
    <row r="15845" spans="59:60" x14ac:dyDescent="0.25">
      <c r="BG15845">
        <v>15844</v>
      </c>
      <c r="BH15845" t="s">
        <v>309</v>
      </c>
    </row>
    <row r="15846" spans="59:60" x14ac:dyDescent="0.25">
      <c r="BG15846">
        <v>15845</v>
      </c>
      <c r="BH15846" t="s">
        <v>310</v>
      </c>
    </row>
    <row r="15847" spans="59:60" x14ac:dyDescent="0.25">
      <c r="BG15847">
        <v>15846</v>
      </c>
      <c r="BH15847" t="s">
        <v>311</v>
      </c>
    </row>
    <row r="15848" spans="59:60" x14ac:dyDescent="0.25">
      <c r="BG15848">
        <v>15847</v>
      </c>
      <c r="BH15848" t="s">
        <v>312</v>
      </c>
    </row>
    <row r="15849" spans="59:60" x14ac:dyDescent="0.25">
      <c r="BG15849">
        <v>15848</v>
      </c>
      <c r="BH15849" t="s">
        <v>313</v>
      </c>
    </row>
    <row r="15850" spans="59:60" x14ac:dyDescent="0.25">
      <c r="BG15850">
        <v>15849</v>
      </c>
      <c r="BH15850" t="s">
        <v>314</v>
      </c>
    </row>
    <row r="15851" spans="59:60" x14ac:dyDescent="0.25">
      <c r="BG15851">
        <v>15850</v>
      </c>
      <c r="BH15851" t="s">
        <v>315</v>
      </c>
    </row>
    <row r="15852" spans="59:60" x14ac:dyDescent="0.25">
      <c r="BG15852">
        <v>15851</v>
      </c>
      <c r="BH15852" t="s">
        <v>316</v>
      </c>
    </row>
    <row r="15853" spans="59:60" x14ac:dyDescent="0.25">
      <c r="BG15853">
        <v>15852</v>
      </c>
      <c r="BH15853" t="s">
        <v>317</v>
      </c>
    </row>
    <row r="15854" spans="59:60" x14ac:dyDescent="0.25">
      <c r="BG15854">
        <v>15853</v>
      </c>
      <c r="BH15854" t="s">
        <v>318</v>
      </c>
    </row>
    <row r="15855" spans="59:60" x14ac:dyDescent="0.25">
      <c r="BG15855">
        <v>15854</v>
      </c>
      <c r="BH15855" t="s">
        <v>319</v>
      </c>
    </row>
    <row r="15856" spans="59:60" x14ac:dyDescent="0.25">
      <c r="BG15856">
        <v>15855</v>
      </c>
      <c r="BH15856" t="s">
        <v>320</v>
      </c>
    </row>
    <row r="15857" spans="59:60" x14ac:dyDescent="0.25">
      <c r="BG15857">
        <v>15856</v>
      </c>
      <c r="BH15857" t="s">
        <v>321</v>
      </c>
    </row>
    <row r="15858" spans="59:60" x14ac:dyDescent="0.25">
      <c r="BG15858">
        <v>15857</v>
      </c>
      <c r="BH15858" t="s">
        <v>322</v>
      </c>
    </row>
    <row r="15859" spans="59:60" x14ac:dyDescent="0.25">
      <c r="BG15859">
        <v>15858</v>
      </c>
      <c r="BH15859" t="s">
        <v>323</v>
      </c>
    </row>
    <row r="15860" spans="59:60" x14ac:dyDescent="0.25">
      <c r="BG15860">
        <v>15859</v>
      </c>
      <c r="BH15860" t="s">
        <v>324</v>
      </c>
    </row>
    <row r="15861" spans="59:60" x14ac:dyDescent="0.25">
      <c r="BG15861">
        <v>15860</v>
      </c>
      <c r="BH15861" t="s">
        <v>325</v>
      </c>
    </row>
    <row r="15862" spans="59:60" x14ac:dyDescent="0.25">
      <c r="BG15862">
        <v>15861</v>
      </c>
      <c r="BH15862" t="s">
        <v>326</v>
      </c>
    </row>
    <row r="15863" spans="59:60" x14ac:dyDescent="0.25">
      <c r="BG15863">
        <v>15862</v>
      </c>
      <c r="BH15863" t="s">
        <v>327</v>
      </c>
    </row>
    <row r="15864" spans="59:60" x14ac:dyDescent="0.25">
      <c r="BG15864">
        <v>15863</v>
      </c>
      <c r="BH15864" t="s">
        <v>328</v>
      </c>
    </row>
    <row r="15865" spans="59:60" x14ac:dyDescent="0.25">
      <c r="BG15865">
        <v>15864</v>
      </c>
      <c r="BH15865" t="s">
        <v>329</v>
      </c>
    </row>
    <row r="15866" spans="59:60" x14ac:dyDescent="0.25">
      <c r="BG15866">
        <v>15865</v>
      </c>
      <c r="BH15866" t="s">
        <v>330</v>
      </c>
    </row>
    <row r="15867" spans="59:60" x14ac:dyDescent="0.25">
      <c r="BG15867">
        <v>15866</v>
      </c>
      <c r="BH15867" t="s">
        <v>331</v>
      </c>
    </row>
    <row r="15868" spans="59:60" x14ac:dyDescent="0.25">
      <c r="BG15868">
        <v>15867</v>
      </c>
      <c r="BH15868" t="s">
        <v>332</v>
      </c>
    </row>
    <row r="15869" spans="59:60" x14ac:dyDescent="0.25">
      <c r="BG15869">
        <v>15868</v>
      </c>
      <c r="BH15869" t="s">
        <v>333</v>
      </c>
    </row>
    <row r="15870" spans="59:60" x14ac:dyDescent="0.25">
      <c r="BG15870">
        <v>15869</v>
      </c>
      <c r="BH15870" t="s">
        <v>334</v>
      </c>
    </row>
    <row r="15871" spans="59:60" x14ac:dyDescent="0.25">
      <c r="BG15871">
        <v>15870</v>
      </c>
      <c r="BH15871" t="s">
        <v>335</v>
      </c>
    </row>
    <row r="15872" spans="59:60" x14ac:dyDescent="0.25">
      <c r="BG15872">
        <v>15871</v>
      </c>
      <c r="BH15872" t="s">
        <v>336</v>
      </c>
    </row>
    <row r="15873" spans="59:60" x14ac:dyDescent="0.25">
      <c r="BG15873">
        <v>15872</v>
      </c>
      <c r="BH15873" t="s">
        <v>337</v>
      </c>
    </row>
    <row r="15874" spans="59:60" x14ac:dyDescent="0.25">
      <c r="BG15874">
        <v>15873</v>
      </c>
      <c r="BH15874" t="s">
        <v>338</v>
      </c>
    </row>
    <row r="15875" spans="59:60" x14ac:dyDescent="0.25">
      <c r="BG15875">
        <v>15874</v>
      </c>
      <c r="BH15875" t="s">
        <v>339</v>
      </c>
    </row>
    <row r="15876" spans="59:60" x14ac:dyDescent="0.25">
      <c r="BG15876">
        <v>15875</v>
      </c>
      <c r="BH15876" t="s">
        <v>340</v>
      </c>
    </row>
    <row r="15877" spans="59:60" x14ac:dyDescent="0.25">
      <c r="BG15877">
        <v>15876</v>
      </c>
      <c r="BH15877" t="s">
        <v>341</v>
      </c>
    </row>
    <row r="15878" spans="59:60" x14ac:dyDescent="0.25">
      <c r="BG15878">
        <v>15877</v>
      </c>
      <c r="BH15878" t="s">
        <v>342</v>
      </c>
    </row>
    <row r="15879" spans="59:60" x14ac:dyDescent="0.25">
      <c r="BG15879">
        <v>15878</v>
      </c>
      <c r="BH15879" t="s">
        <v>343</v>
      </c>
    </row>
    <row r="15880" spans="59:60" x14ac:dyDescent="0.25">
      <c r="BG15880">
        <v>15879</v>
      </c>
      <c r="BH15880" t="s">
        <v>344</v>
      </c>
    </row>
    <row r="15881" spans="59:60" x14ac:dyDescent="0.25">
      <c r="BG15881">
        <v>15880</v>
      </c>
      <c r="BH15881" t="s">
        <v>345</v>
      </c>
    </row>
    <row r="15882" spans="59:60" x14ac:dyDescent="0.25">
      <c r="BG15882">
        <v>15881</v>
      </c>
      <c r="BH15882" t="s">
        <v>346</v>
      </c>
    </row>
    <row r="15883" spans="59:60" x14ac:dyDescent="0.25">
      <c r="BG15883">
        <v>15882</v>
      </c>
      <c r="BH15883" t="s">
        <v>347</v>
      </c>
    </row>
    <row r="15884" spans="59:60" x14ac:dyDescent="0.25">
      <c r="BG15884">
        <v>15883</v>
      </c>
      <c r="BH15884" t="s">
        <v>348</v>
      </c>
    </row>
    <row r="15885" spans="59:60" x14ac:dyDescent="0.25">
      <c r="BG15885">
        <v>15884</v>
      </c>
      <c r="BH15885" t="s">
        <v>349</v>
      </c>
    </row>
    <row r="15886" spans="59:60" x14ac:dyDescent="0.25">
      <c r="BG15886">
        <v>15885</v>
      </c>
      <c r="BH15886" t="s">
        <v>350</v>
      </c>
    </row>
    <row r="15887" spans="59:60" x14ac:dyDescent="0.25">
      <c r="BG15887">
        <v>15886</v>
      </c>
      <c r="BH15887" t="s">
        <v>351</v>
      </c>
    </row>
    <row r="15888" spans="59:60" x14ac:dyDescent="0.25">
      <c r="BG15888">
        <v>15887</v>
      </c>
      <c r="BH15888" t="s">
        <v>352</v>
      </c>
    </row>
    <row r="15889" spans="59:60" x14ac:dyDescent="0.25">
      <c r="BG15889">
        <v>15888</v>
      </c>
      <c r="BH15889" t="s">
        <v>293</v>
      </c>
    </row>
    <row r="15890" spans="59:60" x14ac:dyDescent="0.25">
      <c r="BG15890">
        <v>15889</v>
      </c>
      <c r="BH15890" t="s">
        <v>294</v>
      </c>
    </row>
    <row r="15891" spans="59:60" x14ac:dyDescent="0.25">
      <c r="BG15891">
        <v>15890</v>
      </c>
      <c r="BH15891" t="s">
        <v>295</v>
      </c>
    </row>
    <row r="15892" spans="59:60" x14ac:dyDescent="0.25">
      <c r="BG15892">
        <v>15891</v>
      </c>
      <c r="BH15892" t="s">
        <v>296</v>
      </c>
    </row>
    <row r="15893" spans="59:60" x14ac:dyDescent="0.25">
      <c r="BG15893">
        <v>15892</v>
      </c>
      <c r="BH15893" t="s">
        <v>297</v>
      </c>
    </row>
    <row r="15894" spans="59:60" x14ac:dyDescent="0.25">
      <c r="BG15894">
        <v>15893</v>
      </c>
      <c r="BH15894" t="s">
        <v>298</v>
      </c>
    </row>
    <row r="15895" spans="59:60" x14ac:dyDescent="0.25">
      <c r="BG15895">
        <v>15894</v>
      </c>
      <c r="BH15895" t="s">
        <v>299</v>
      </c>
    </row>
    <row r="15896" spans="59:60" x14ac:dyDescent="0.25">
      <c r="BG15896">
        <v>15895</v>
      </c>
      <c r="BH15896" t="s">
        <v>300</v>
      </c>
    </row>
    <row r="15897" spans="59:60" x14ac:dyDescent="0.25">
      <c r="BG15897">
        <v>15896</v>
      </c>
      <c r="BH15897" t="s">
        <v>301</v>
      </c>
    </row>
    <row r="15898" spans="59:60" x14ac:dyDescent="0.25">
      <c r="BG15898">
        <v>15897</v>
      </c>
      <c r="BH15898" t="s">
        <v>302</v>
      </c>
    </row>
    <row r="15899" spans="59:60" x14ac:dyDescent="0.25">
      <c r="BG15899">
        <v>15898</v>
      </c>
      <c r="BH15899" t="s">
        <v>303</v>
      </c>
    </row>
    <row r="15900" spans="59:60" x14ac:dyDescent="0.25">
      <c r="BG15900">
        <v>15899</v>
      </c>
      <c r="BH15900" t="s">
        <v>304</v>
      </c>
    </row>
    <row r="15901" spans="59:60" x14ac:dyDescent="0.25">
      <c r="BG15901">
        <v>15900</v>
      </c>
      <c r="BH15901" t="s">
        <v>305</v>
      </c>
    </row>
    <row r="15902" spans="59:60" x14ac:dyDescent="0.25">
      <c r="BG15902">
        <v>15901</v>
      </c>
      <c r="BH15902" t="s">
        <v>306</v>
      </c>
    </row>
    <row r="15903" spans="59:60" x14ac:dyDescent="0.25">
      <c r="BG15903">
        <v>15902</v>
      </c>
      <c r="BH15903" t="s">
        <v>307</v>
      </c>
    </row>
    <row r="15904" spans="59:60" x14ac:dyDescent="0.25">
      <c r="BG15904">
        <v>15903</v>
      </c>
      <c r="BH15904" t="s">
        <v>308</v>
      </c>
    </row>
    <row r="15905" spans="59:60" x14ac:dyDescent="0.25">
      <c r="BG15905">
        <v>15904</v>
      </c>
      <c r="BH15905" t="s">
        <v>309</v>
      </c>
    </row>
    <row r="15906" spans="59:60" x14ac:dyDescent="0.25">
      <c r="BG15906">
        <v>15905</v>
      </c>
      <c r="BH15906" t="s">
        <v>310</v>
      </c>
    </row>
    <row r="15907" spans="59:60" x14ac:dyDescent="0.25">
      <c r="BG15907">
        <v>15906</v>
      </c>
      <c r="BH15907" t="s">
        <v>311</v>
      </c>
    </row>
    <row r="15908" spans="59:60" x14ac:dyDescent="0.25">
      <c r="BG15908">
        <v>15907</v>
      </c>
      <c r="BH15908" t="s">
        <v>312</v>
      </c>
    </row>
    <row r="15909" spans="59:60" x14ac:dyDescent="0.25">
      <c r="BG15909">
        <v>15908</v>
      </c>
      <c r="BH15909" t="s">
        <v>313</v>
      </c>
    </row>
    <row r="15910" spans="59:60" x14ac:dyDescent="0.25">
      <c r="BG15910">
        <v>15909</v>
      </c>
      <c r="BH15910" t="s">
        <v>314</v>
      </c>
    </row>
    <row r="15911" spans="59:60" x14ac:dyDescent="0.25">
      <c r="BG15911">
        <v>15910</v>
      </c>
      <c r="BH15911" t="s">
        <v>315</v>
      </c>
    </row>
    <row r="15912" spans="59:60" x14ac:dyDescent="0.25">
      <c r="BG15912">
        <v>15911</v>
      </c>
      <c r="BH15912" t="s">
        <v>316</v>
      </c>
    </row>
    <row r="15913" spans="59:60" x14ac:dyDescent="0.25">
      <c r="BG15913">
        <v>15912</v>
      </c>
      <c r="BH15913" t="s">
        <v>317</v>
      </c>
    </row>
    <row r="15914" spans="59:60" x14ac:dyDescent="0.25">
      <c r="BG15914">
        <v>15913</v>
      </c>
      <c r="BH15914" t="s">
        <v>318</v>
      </c>
    </row>
    <row r="15915" spans="59:60" x14ac:dyDescent="0.25">
      <c r="BG15915">
        <v>15914</v>
      </c>
      <c r="BH15915" t="s">
        <v>319</v>
      </c>
    </row>
    <row r="15916" spans="59:60" x14ac:dyDescent="0.25">
      <c r="BG15916">
        <v>15915</v>
      </c>
      <c r="BH15916" t="s">
        <v>320</v>
      </c>
    </row>
    <row r="15917" spans="59:60" x14ac:dyDescent="0.25">
      <c r="BG15917">
        <v>15916</v>
      </c>
      <c r="BH15917" t="s">
        <v>321</v>
      </c>
    </row>
    <row r="15918" spans="59:60" x14ac:dyDescent="0.25">
      <c r="BG15918">
        <v>15917</v>
      </c>
      <c r="BH15918" t="s">
        <v>322</v>
      </c>
    </row>
    <row r="15919" spans="59:60" x14ac:dyDescent="0.25">
      <c r="BG15919">
        <v>15918</v>
      </c>
      <c r="BH15919" t="s">
        <v>323</v>
      </c>
    </row>
    <row r="15920" spans="59:60" x14ac:dyDescent="0.25">
      <c r="BG15920">
        <v>15919</v>
      </c>
      <c r="BH15920" t="s">
        <v>324</v>
      </c>
    </row>
    <row r="15921" spans="59:60" x14ac:dyDescent="0.25">
      <c r="BG15921">
        <v>15920</v>
      </c>
      <c r="BH15921" t="s">
        <v>325</v>
      </c>
    </row>
    <row r="15922" spans="59:60" x14ac:dyDescent="0.25">
      <c r="BG15922">
        <v>15921</v>
      </c>
      <c r="BH15922" t="s">
        <v>326</v>
      </c>
    </row>
    <row r="15923" spans="59:60" x14ac:dyDescent="0.25">
      <c r="BG15923">
        <v>15922</v>
      </c>
      <c r="BH15923" t="s">
        <v>327</v>
      </c>
    </row>
    <row r="15924" spans="59:60" x14ac:dyDescent="0.25">
      <c r="BG15924">
        <v>15923</v>
      </c>
      <c r="BH15924" t="s">
        <v>328</v>
      </c>
    </row>
    <row r="15925" spans="59:60" x14ac:dyDescent="0.25">
      <c r="BG15925">
        <v>15924</v>
      </c>
      <c r="BH15925" t="s">
        <v>329</v>
      </c>
    </row>
    <row r="15926" spans="59:60" x14ac:dyDescent="0.25">
      <c r="BG15926">
        <v>15925</v>
      </c>
      <c r="BH15926" t="s">
        <v>330</v>
      </c>
    </row>
    <row r="15927" spans="59:60" x14ac:dyDescent="0.25">
      <c r="BG15927">
        <v>15926</v>
      </c>
      <c r="BH15927" t="s">
        <v>331</v>
      </c>
    </row>
    <row r="15928" spans="59:60" x14ac:dyDescent="0.25">
      <c r="BG15928">
        <v>15927</v>
      </c>
      <c r="BH15928" t="s">
        <v>332</v>
      </c>
    </row>
    <row r="15929" spans="59:60" x14ac:dyDescent="0.25">
      <c r="BG15929">
        <v>15928</v>
      </c>
      <c r="BH15929" t="s">
        <v>333</v>
      </c>
    </row>
    <row r="15930" spans="59:60" x14ac:dyDescent="0.25">
      <c r="BG15930">
        <v>15929</v>
      </c>
      <c r="BH15930" t="s">
        <v>334</v>
      </c>
    </row>
    <row r="15931" spans="59:60" x14ac:dyDescent="0.25">
      <c r="BG15931">
        <v>15930</v>
      </c>
      <c r="BH15931" t="s">
        <v>335</v>
      </c>
    </row>
    <row r="15932" spans="59:60" x14ac:dyDescent="0.25">
      <c r="BG15932">
        <v>15931</v>
      </c>
      <c r="BH15932" t="s">
        <v>336</v>
      </c>
    </row>
    <row r="15933" spans="59:60" x14ac:dyDescent="0.25">
      <c r="BG15933">
        <v>15932</v>
      </c>
      <c r="BH15933" t="s">
        <v>337</v>
      </c>
    </row>
    <row r="15934" spans="59:60" x14ac:dyDescent="0.25">
      <c r="BG15934">
        <v>15933</v>
      </c>
      <c r="BH15934" t="s">
        <v>338</v>
      </c>
    </row>
    <row r="15935" spans="59:60" x14ac:dyDescent="0.25">
      <c r="BG15935">
        <v>15934</v>
      </c>
      <c r="BH15935" t="s">
        <v>339</v>
      </c>
    </row>
    <row r="15936" spans="59:60" x14ac:dyDescent="0.25">
      <c r="BG15936">
        <v>15935</v>
      </c>
      <c r="BH15936" t="s">
        <v>340</v>
      </c>
    </row>
    <row r="15937" spans="59:60" x14ac:dyDescent="0.25">
      <c r="BG15937">
        <v>15936</v>
      </c>
      <c r="BH15937" t="s">
        <v>341</v>
      </c>
    </row>
    <row r="15938" spans="59:60" x14ac:dyDescent="0.25">
      <c r="BG15938">
        <v>15937</v>
      </c>
      <c r="BH15938" t="s">
        <v>342</v>
      </c>
    </row>
    <row r="15939" spans="59:60" x14ac:dyDescent="0.25">
      <c r="BG15939">
        <v>15938</v>
      </c>
      <c r="BH15939" t="s">
        <v>343</v>
      </c>
    </row>
    <row r="15940" spans="59:60" x14ac:dyDescent="0.25">
      <c r="BG15940">
        <v>15939</v>
      </c>
      <c r="BH15940" t="s">
        <v>344</v>
      </c>
    </row>
    <row r="15941" spans="59:60" x14ac:dyDescent="0.25">
      <c r="BG15941">
        <v>15940</v>
      </c>
      <c r="BH15941" t="s">
        <v>345</v>
      </c>
    </row>
    <row r="15942" spans="59:60" x14ac:dyDescent="0.25">
      <c r="BG15942">
        <v>15941</v>
      </c>
      <c r="BH15942" t="s">
        <v>346</v>
      </c>
    </row>
    <row r="15943" spans="59:60" x14ac:dyDescent="0.25">
      <c r="BG15943">
        <v>15942</v>
      </c>
      <c r="BH15943" t="s">
        <v>347</v>
      </c>
    </row>
    <row r="15944" spans="59:60" x14ac:dyDescent="0.25">
      <c r="BG15944">
        <v>15943</v>
      </c>
      <c r="BH15944" t="s">
        <v>348</v>
      </c>
    </row>
    <row r="15945" spans="59:60" x14ac:dyDescent="0.25">
      <c r="BG15945">
        <v>15944</v>
      </c>
      <c r="BH15945" t="s">
        <v>349</v>
      </c>
    </row>
    <row r="15946" spans="59:60" x14ac:dyDescent="0.25">
      <c r="BG15946">
        <v>15945</v>
      </c>
      <c r="BH15946" t="s">
        <v>350</v>
      </c>
    </row>
    <row r="15947" spans="59:60" x14ac:dyDescent="0.25">
      <c r="BG15947">
        <v>15946</v>
      </c>
      <c r="BH15947" t="s">
        <v>351</v>
      </c>
    </row>
    <row r="15948" spans="59:60" x14ac:dyDescent="0.25">
      <c r="BG15948">
        <v>15947</v>
      </c>
      <c r="BH15948" t="s">
        <v>352</v>
      </c>
    </row>
    <row r="15949" spans="59:60" x14ac:dyDescent="0.25">
      <c r="BG15949">
        <v>15948</v>
      </c>
      <c r="BH15949" t="s">
        <v>293</v>
      </c>
    </row>
    <row r="15950" spans="59:60" x14ac:dyDescent="0.25">
      <c r="BG15950">
        <v>15949</v>
      </c>
      <c r="BH15950" t="s">
        <v>294</v>
      </c>
    </row>
    <row r="15951" spans="59:60" x14ac:dyDescent="0.25">
      <c r="BG15951">
        <v>15950</v>
      </c>
      <c r="BH15951" t="s">
        <v>295</v>
      </c>
    </row>
    <row r="15952" spans="59:60" x14ac:dyDescent="0.25">
      <c r="BG15952">
        <v>15951</v>
      </c>
      <c r="BH15952" t="s">
        <v>296</v>
      </c>
    </row>
    <row r="15953" spans="59:60" x14ac:dyDescent="0.25">
      <c r="BG15953">
        <v>15952</v>
      </c>
      <c r="BH15953" t="s">
        <v>297</v>
      </c>
    </row>
    <row r="15954" spans="59:60" x14ac:dyDescent="0.25">
      <c r="BG15954">
        <v>15953</v>
      </c>
      <c r="BH15954" t="s">
        <v>298</v>
      </c>
    </row>
    <row r="15955" spans="59:60" x14ac:dyDescent="0.25">
      <c r="BG15955">
        <v>15954</v>
      </c>
      <c r="BH15955" t="s">
        <v>299</v>
      </c>
    </row>
    <row r="15956" spans="59:60" x14ac:dyDescent="0.25">
      <c r="BG15956">
        <v>15955</v>
      </c>
      <c r="BH15956" t="s">
        <v>300</v>
      </c>
    </row>
    <row r="15957" spans="59:60" x14ac:dyDescent="0.25">
      <c r="BG15957">
        <v>15956</v>
      </c>
      <c r="BH15957" t="s">
        <v>301</v>
      </c>
    </row>
    <row r="15958" spans="59:60" x14ac:dyDescent="0.25">
      <c r="BG15958">
        <v>15957</v>
      </c>
      <c r="BH15958" t="s">
        <v>302</v>
      </c>
    </row>
    <row r="15959" spans="59:60" x14ac:dyDescent="0.25">
      <c r="BG15959">
        <v>15958</v>
      </c>
      <c r="BH15959" t="s">
        <v>303</v>
      </c>
    </row>
    <row r="15960" spans="59:60" x14ac:dyDescent="0.25">
      <c r="BG15960">
        <v>15959</v>
      </c>
      <c r="BH15960" t="s">
        <v>304</v>
      </c>
    </row>
    <row r="15961" spans="59:60" x14ac:dyDescent="0.25">
      <c r="BG15961">
        <v>15960</v>
      </c>
      <c r="BH15961" t="s">
        <v>305</v>
      </c>
    </row>
    <row r="15962" spans="59:60" x14ac:dyDescent="0.25">
      <c r="BG15962">
        <v>15961</v>
      </c>
      <c r="BH15962" t="s">
        <v>306</v>
      </c>
    </row>
    <row r="15963" spans="59:60" x14ac:dyDescent="0.25">
      <c r="BG15963">
        <v>15962</v>
      </c>
      <c r="BH15963" t="s">
        <v>307</v>
      </c>
    </row>
    <row r="15964" spans="59:60" x14ac:dyDescent="0.25">
      <c r="BG15964">
        <v>15963</v>
      </c>
      <c r="BH15964" t="s">
        <v>308</v>
      </c>
    </row>
    <row r="15965" spans="59:60" x14ac:dyDescent="0.25">
      <c r="BG15965">
        <v>15964</v>
      </c>
      <c r="BH15965" t="s">
        <v>309</v>
      </c>
    </row>
    <row r="15966" spans="59:60" x14ac:dyDescent="0.25">
      <c r="BG15966">
        <v>15965</v>
      </c>
      <c r="BH15966" t="s">
        <v>310</v>
      </c>
    </row>
    <row r="15967" spans="59:60" x14ac:dyDescent="0.25">
      <c r="BG15967">
        <v>15966</v>
      </c>
      <c r="BH15967" t="s">
        <v>311</v>
      </c>
    </row>
    <row r="15968" spans="59:60" x14ac:dyDescent="0.25">
      <c r="BG15968">
        <v>15967</v>
      </c>
      <c r="BH15968" t="s">
        <v>312</v>
      </c>
    </row>
    <row r="15969" spans="59:60" x14ac:dyDescent="0.25">
      <c r="BG15969">
        <v>15968</v>
      </c>
      <c r="BH15969" t="s">
        <v>313</v>
      </c>
    </row>
    <row r="15970" spans="59:60" x14ac:dyDescent="0.25">
      <c r="BG15970">
        <v>15969</v>
      </c>
      <c r="BH15970" t="s">
        <v>314</v>
      </c>
    </row>
    <row r="15971" spans="59:60" x14ac:dyDescent="0.25">
      <c r="BG15971">
        <v>15970</v>
      </c>
      <c r="BH15971" t="s">
        <v>315</v>
      </c>
    </row>
    <row r="15972" spans="59:60" x14ac:dyDescent="0.25">
      <c r="BG15972">
        <v>15971</v>
      </c>
      <c r="BH15972" t="s">
        <v>316</v>
      </c>
    </row>
    <row r="15973" spans="59:60" x14ac:dyDescent="0.25">
      <c r="BG15973">
        <v>15972</v>
      </c>
      <c r="BH15973" t="s">
        <v>317</v>
      </c>
    </row>
    <row r="15974" spans="59:60" x14ac:dyDescent="0.25">
      <c r="BG15974">
        <v>15973</v>
      </c>
      <c r="BH15974" t="s">
        <v>318</v>
      </c>
    </row>
    <row r="15975" spans="59:60" x14ac:dyDescent="0.25">
      <c r="BG15975">
        <v>15974</v>
      </c>
      <c r="BH15975" t="s">
        <v>319</v>
      </c>
    </row>
    <row r="15976" spans="59:60" x14ac:dyDescent="0.25">
      <c r="BG15976">
        <v>15975</v>
      </c>
      <c r="BH15976" t="s">
        <v>320</v>
      </c>
    </row>
    <row r="15977" spans="59:60" x14ac:dyDescent="0.25">
      <c r="BG15977">
        <v>15976</v>
      </c>
      <c r="BH15977" t="s">
        <v>321</v>
      </c>
    </row>
    <row r="15978" spans="59:60" x14ac:dyDescent="0.25">
      <c r="BG15978">
        <v>15977</v>
      </c>
      <c r="BH15978" t="s">
        <v>322</v>
      </c>
    </row>
    <row r="15979" spans="59:60" x14ac:dyDescent="0.25">
      <c r="BG15979">
        <v>15978</v>
      </c>
      <c r="BH15979" t="s">
        <v>323</v>
      </c>
    </row>
    <row r="15980" spans="59:60" x14ac:dyDescent="0.25">
      <c r="BG15980">
        <v>15979</v>
      </c>
      <c r="BH15980" t="s">
        <v>324</v>
      </c>
    </row>
    <row r="15981" spans="59:60" x14ac:dyDescent="0.25">
      <c r="BG15981">
        <v>15980</v>
      </c>
      <c r="BH15981" t="s">
        <v>325</v>
      </c>
    </row>
    <row r="15982" spans="59:60" x14ac:dyDescent="0.25">
      <c r="BG15982">
        <v>15981</v>
      </c>
      <c r="BH15982" t="s">
        <v>326</v>
      </c>
    </row>
    <row r="15983" spans="59:60" x14ac:dyDescent="0.25">
      <c r="BG15983">
        <v>15982</v>
      </c>
      <c r="BH15983" t="s">
        <v>327</v>
      </c>
    </row>
    <row r="15984" spans="59:60" x14ac:dyDescent="0.25">
      <c r="BG15984">
        <v>15983</v>
      </c>
      <c r="BH15984" t="s">
        <v>328</v>
      </c>
    </row>
    <row r="15985" spans="59:60" x14ac:dyDescent="0.25">
      <c r="BG15985">
        <v>15984</v>
      </c>
      <c r="BH15985" t="s">
        <v>329</v>
      </c>
    </row>
    <row r="15986" spans="59:60" x14ac:dyDescent="0.25">
      <c r="BG15986">
        <v>15985</v>
      </c>
      <c r="BH15986" t="s">
        <v>330</v>
      </c>
    </row>
    <row r="15987" spans="59:60" x14ac:dyDescent="0.25">
      <c r="BG15987">
        <v>15986</v>
      </c>
      <c r="BH15987" t="s">
        <v>331</v>
      </c>
    </row>
    <row r="15988" spans="59:60" x14ac:dyDescent="0.25">
      <c r="BG15988">
        <v>15987</v>
      </c>
      <c r="BH15988" t="s">
        <v>332</v>
      </c>
    </row>
    <row r="15989" spans="59:60" x14ac:dyDescent="0.25">
      <c r="BG15989">
        <v>15988</v>
      </c>
      <c r="BH15989" t="s">
        <v>333</v>
      </c>
    </row>
    <row r="15990" spans="59:60" x14ac:dyDescent="0.25">
      <c r="BG15990">
        <v>15989</v>
      </c>
      <c r="BH15990" t="s">
        <v>334</v>
      </c>
    </row>
    <row r="15991" spans="59:60" x14ac:dyDescent="0.25">
      <c r="BG15991">
        <v>15990</v>
      </c>
      <c r="BH15991" t="s">
        <v>335</v>
      </c>
    </row>
    <row r="15992" spans="59:60" x14ac:dyDescent="0.25">
      <c r="BG15992">
        <v>15991</v>
      </c>
      <c r="BH15992" t="s">
        <v>336</v>
      </c>
    </row>
    <row r="15993" spans="59:60" x14ac:dyDescent="0.25">
      <c r="BG15993">
        <v>15992</v>
      </c>
      <c r="BH15993" t="s">
        <v>337</v>
      </c>
    </row>
    <row r="15994" spans="59:60" x14ac:dyDescent="0.25">
      <c r="BG15994">
        <v>15993</v>
      </c>
      <c r="BH15994" t="s">
        <v>338</v>
      </c>
    </row>
    <row r="15995" spans="59:60" x14ac:dyDescent="0.25">
      <c r="BG15995">
        <v>15994</v>
      </c>
      <c r="BH15995" t="s">
        <v>339</v>
      </c>
    </row>
    <row r="15996" spans="59:60" x14ac:dyDescent="0.25">
      <c r="BG15996">
        <v>15995</v>
      </c>
      <c r="BH15996" t="s">
        <v>340</v>
      </c>
    </row>
    <row r="15997" spans="59:60" x14ac:dyDescent="0.25">
      <c r="BG15997">
        <v>15996</v>
      </c>
      <c r="BH15997" t="s">
        <v>341</v>
      </c>
    </row>
    <row r="15998" spans="59:60" x14ac:dyDescent="0.25">
      <c r="BG15998">
        <v>15997</v>
      </c>
      <c r="BH15998" t="s">
        <v>342</v>
      </c>
    </row>
    <row r="15999" spans="59:60" x14ac:dyDescent="0.25">
      <c r="BG15999">
        <v>15998</v>
      </c>
      <c r="BH15999" t="s">
        <v>343</v>
      </c>
    </row>
    <row r="16000" spans="59:60" x14ac:dyDescent="0.25">
      <c r="BG16000">
        <v>15999</v>
      </c>
      <c r="BH16000" t="s">
        <v>344</v>
      </c>
    </row>
    <row r="16001" spans="59:60" x14ac:dyDescent="0.25">
      <c r="BG16001">
        <v>16000</v>
      </c>
      <c r="BH16001" t="s">
        <v>345</v>
      </c>
    </row>
    <row r="16002" spans="59:60" x14ac:dyDescent="0.25">
      <c r="BG16002">
        <v>16001</v>
      </c>
      <c r="BH16002" t="s">
        <v>346</v>
      </c>
    </row>
    <row r="16003" spans="59:60" x14ac:dyDescent="0.25">
      <c r="BG16003">
        <v>16002</v>
      </c>
      <c r="BH16003" t="s">
        <v>347</v>
      </c>
    </row>
    <row r="16004" spans="59:60" x14ac:dyDescent="0.25">
      <c r="BG16004">
        <v>16003</v>
      </c>
      <c r="BH16004" t="s">
        <v>348</v>
      </c>
    </row>
    <row r="16005" spans="59:60" x14ac:dyDescent="0.25">
      <c r="BG16005">
        <v>16004</v>
      </c>
      <c r="BH16005" t="s">
        <v>349</v>
      </c>
    </row>
    <row r="16006" spans="59:60" x14ac:dyDescent="0.25">
      <c r="BG16006">
        <v>16005</v>
      </c>
      <c r="BH16006" t="s">
        <v>350</v>
      </c>
    </row>
    <row r="16007" spans="59:60" x14ac:dyDescent="0.25">
      <c r="BG16007">
        <v>16006</v>
      </c>
      <c r="BH16007" t="s">
        <v>351</v>
      </c>
    </row>
    <row r="16008" spans="59:60" x14ac:dyDescent="0.25">
      <c r="BG16008">
        <v>16007</v>
      </c>
      <c r="BH16008" t="s">
        <v>352</v>
      </c>
    </row>
    <row r="16009" spans="59:60" x14ac:dyDescent="0.25">
      <c r="BG16009">
        <v>16008</v>
      </c>
      <c r="BH16009" t="s">
        <v>293</v>
      </c>
    </row>
    <row r="16010" spans="59:60" x14ac:dyDescent="0.25">
      <c r="BG16010">
        <v>16009</v>
      </c>
      <c r="BH16010" t="s">
        <v>294</v>
      </c>
    </row>
    <row r="16011" spans="59:60" x14ac:dyDescent="0.25">
      <c r="BG16011">
        <v>16010</v>
      </c>
      <c r="BH16011" t="s">
        <v>295</v>
      </c>
    </row>
    <row r="16012" spans="59:60" x14ac:dyDescent="0.25">
      <c r="BG16012">
        <v>16011</v>
      </c>
      <c r="BH16012" t="s">
        <v>296</v>
      </c>
    </row>
    <row r="16013" spans="59:60" x14ac:dyDescent="0.25">
      <c r="BG16013">
        <v>16012</v>
      </c>
      <c r="BH16013" t="s">
        <v>297</v>
      </c>
    </row>
    <row r="16014" spans="59:60" x14ac:dyDescent="0.25">
      <c r="BG16014">
        <v>16013</v>
      </c>
      <c r="BH16014" t="s">
        <v>298</v>
      </c>
    </row>
    <row r="16015" spans="59:60" x14ac:dyDescent="0.25">
      <c r="BG16015">
        <v>16014</v>
      </c>
      <c r="BH16015" t="s">
        <v>299</v>
      </c>
    </row>
    <row r="16016" spans="59:60" x14ac:dyDescent="0.25">
      <c r="BG16016">
        <v>16015</v>
      </c>
      <c r="BH16016" t="s">
        <v>300</v>
      </c>
    </row>
    <row r="16017" spans="59:60" x14ac:dyDescent="0.25">
      <c r="BG16017">
        <v>16016</v>
      </c>
      <c r="BH16017" t="s">
        <v>301</v>
      </c>
    </row>
    <row r="16018" spans="59:60" x14ac:dyDescent="0.25">
      <c r="BG16018">
        <v>16017</v>
      </c>
      <c r="BH16018" t="s">
        <v>302</v>
      </c>
    </row>
    <row r="16019" spans="59:60" x14ac:dyDescent="0.25">
      <c r="BG16019">
        <v>16018</v>
      </c>
      <c r="BH16019" t="s">
        <v>303</v>
      </c>
    </row>
    <row r="16020" spans="59:60" x14ac:dyDescent="0.25">
      <c r="BG16020">
        <v>16019</v>
      </c>
      <c r="BH16020" t="s">
        <v>304</v>
      </c>
    </row>
    <row r="16021" spans="59:60" x14ac:dyDescent="0.25">
      <c r="BG16021">
        <v>16020</v>
      </c>
      <c r="BH16021" t="s">
        <v>305</v>
      </c>
    </row>
    <row r="16022" spans="59:60" x14ac:dyDescent="0.25">
      <c r="BG16022">
        <v>16021</v>
      </c>
      <c r="BH16022" t="s">
        <v>306</v>
      </c>
    </row>
    <row r="16023" spans="59:60" x14ac:dyDescent="0.25">
      <c r="BG16023">
        <v>16022</v>
      </c>
      <c r="BH16023" t="s">
        <v>307</v>
      </c>
    </row>
    <row r="16024" spans="59:60" x14ac:dyDescent="0.25">
      <c r="BG16024">
        <v>16023</v>
      </c>
      <c r="BH16024" t="s">
        <v>308</v>
      </c>
    </row>
    <row r="16025" spans="59:60" x14ac:dyDescent="0.25">
      <c r="BG16025">
        <v>16024</v>
      </c>
      <c r="BH16025" t="s">
        <v>309</v>
      </c>
    </row>
    <row r="16026" spans="59:60" x14ac:dyDescent="0.25">
      <c r="BG16026">
        <v>16025</v>
      </c>
      <c r="BH16026" t="s">
        <v>310</v>
      </c>
    </row>
    <row r="16027" spans="59:60" x14ac:dyDescent="0.25">
      <c r="BG16027">
        <v>16026</v>
      </c>
      <c r="BH16027" t="s">
        <v>311</v>
      </c>
    </row>
    <row r="16028" spans="59:60" x14ac:dyDescent="0.25">
      <c r="BG16028">
        <v>16027</v>
      </c>
      <c r="BH16028" t="s">
        <v>312</v>
      </c>
    </row>
    <row r="16029" spans="59:60" x14ac:dyDescent="0.25">
      <c r="BG16029">
        <v>16028</v>
      </c>
      <c r="BH16029" t="s">
        <v>313</v>
      </c>
    </row>
    <row r="16030" spans="59:60" x14ac:dyDescent="0.25">
      <c r="BG16030">
        <v>16029</v>
      </c>
      <c r="BH16030" t="s">
        <v>314</v>
      </c>
    </row>
    <row r="16031" spans="59:60" x14ac:dyDescent="0.25">
      <c r="BG16031">
        <v>16030</v>
      </c>
      <c r="BH16031" t="s">
        <v>315</v>
      </c>
    </row>
    <row r="16032" spans="59:60" x14ac:dyDescent="0.25">
      <c r="BG16032">
        <v>16031</v>
      </c>
      <c r="BH16032" t="s">
        <v>316</v>
      </c>
    </row>
    <row r="16033" spans="59:60" x14ac:dyDescent="0.25">
      <c r="BG16033">
        <v>16032</v>
      </c>
      <c r="BH16033" t="s">
        <v>317</v>
      </c>
    </row>
    <row r="16034" spans="59:60" x14ac:dyDescent="0.25">
      <c r="BG16034">
        <v>16033</v>
      </c>
      <c r="BH16034" t="s">
        <v>318</v>
      </c>
    </row>
    <row r="16035" spans="59:60" x14ac:dyDescent="0.25">
      <c r="BG16035">
        <v>16034</v>
      </c>
      <c r="BH16035" t="s">
        <v>319</v>
      </c>
    </row>
    <row r="16036" spans="59:60" x14ac:dyDescent="0.25">
      <c r="BG16036">
        <v>16035</v>
      </c>
      <c r="BH16036" t="s">
        <v>320</v>
      </c>
    </row>
    <row r="16037" spans="59:60" x14ac:dyDescent="0.25">
      <c r="BG16037">
        <v>16036</v>
      </c>
      <c r="BH16037" t="s">
        <v>321</v>
      </c>
    </row>
    <row r="16038" spans="59:60" x14ac:dyDescent="0.25">
      <c r="BG16038">
        <v>16037</v>
      </c>
      <c r="BH16038" t="s">
        <v>322</v>
      </c>
    </row>
    <row r="16039" spans="59:60" x14ac:dyDescent="0.25">
      <c r="BG16039">
        <v>16038</v>
      </c>
      <c r="BH16039" t="s">
        <v>323</v>
      </c>
    </row>
    <row r="16040" spans="59:60" x14ac:dyDescent="0.25">
      <c r="BG16040">
        <v>16039</v>
      </c>
      <c r="BH16040" t="s">
        <v>324</v>
      </c>
    </row>
    <row r="16041" spans="59:60" x14ac:dyDescent="0.25">
      <c r="BG16041">
        <v>16040</v>
      </c>
      <c r="BH16041" t="s">
        <v>325</v>
      </c>
    </row>
    <row r="16042" spans="59:60" x14ac:dyDescent="0.25">
      <c r="BG16042">
        <v>16041</v>
      </c>
      <c r="BH16042" t="s">
        <v>326</v>
      </c>
    </row>
    <row r="16043" spans="59:60" x14ac:dyDescent="0.25">
      <c r="BG16043">
        <v>16042</v>
      </c>
      <c r="BH16043" t="s">
        <v>327</v>
      </c>
    </row>
    <row r="16044" spans="59:60" x14ac:dyDescent="0.25">
      <c r="BG16044">
        <v>16043</v>
      </c>
      <c r="BH16044" t="s">
        <v>328</v>
      </c>
    </row>
    <row r="16045" spans="59:60" x14ac:dyDescent="0.25">
      <c r="BG16045">
        <v>16044</v>
      </c>
      <c r="BH16045" t="s">
        <v>329</v>
      </c>
    </row>
    <row r="16046" spans="59:60" x14ac:dyDescent="0.25">
      <c r="BG16046">
        <v>16045</v>
      </c>
      <c r="BH16046" t="s">
        <v>330</v>
      </c>
    </row>
    <row r="16047" spans="59:60" x14ac:dyDescent="0.25">
      <c r="BG16047">
        <v>16046</v>
      </c>
      <c r="BH16047" t="s">
        <v>331</v>
      </c>
    </row>
    <row r="16048" spans="59:60" x14ac:dyDescent="0.25">
      <c r="BG16048">
        <v>16047</v>
      </c>
      <c r="BH16048" t="s">
        <v>332</v>
      </c>
    </row>
    <row r="16049" spans="59:60" x14ac:dyDescent="0.25">
      <c r="BG16049">
        <v>16048</v>
      </c>
      <c r="BH16049" t="s">
        <v>333</v>
      </c>
    </row>
    <row r="16050" spans="59:60" x14ac:dyDescent="0.25">
      <c r="BG16050">
        <v>16049</v>
      </c>
      <c r="BH16050" t="s">
        <v>334</v>
      </c>
    </row>
    <row r="16051" spans="59:60" x14ac:dyDescent="0.25">
      <c r="BG16051">
        <v>16050</v>
      </c>
      <c r="BH16051" t="s">
        <v>335</v>
      </c>
    </row>
    <row r="16052" spans="59:60" x14ac:dyDescent="0.25">
      <c r="BG16052">
        <v>16051</v>
      </c>
      <c r="BH16052" t="s">
        <v>336</v>
      </c>
    </row>
    <row r="16053" spans="59:60" x14ac:dyDescent="0.25">
      <c r="BG16053">
        <v>16052</v>
      </c>
      <c r="BH16053" t="s">
        <v>337</v>
      </c>
    </row>
    <row r="16054" spans="59:60" x14ac:dyDescent="0.25">
      <c r="BG16054">
        <v>16053</v>
      </c>
      <c r="BH16054" t="s">
        <v>338</v>
      </c>
    </row>
    <row r="16055" spans="59:60" x14ac:dyDescent="0.25">
      <c r="BG16055">
        <v>16054</v>
      </c>
      <c r="BH16055" t="s">
        <v>339</v>
      </c>
    </row>
    <row r="16056" spans="59:60" x14ac:dyDescent="0.25">
      <c r="BG16056">
        <v>16055</v>
      </c>
      <c r="BH16056" t="s">
        <v>340</v>
      </c>
    </row>
    <row r="16057" spans="59:60" x14ac:dyDescent="0.25">
      <c r="BG16057">
        <v>16056</v>
      </c>
      <c r="BH16057" t="s">
        <v>341</v>
      </c>
    </row>
    <row r="16058" spans="59:60" x14ac:dyDescent="0.25">
      <c r="BG16058">
        <v>16057</v>
      </c>
      <c r="BH16058" t="s">
        <v>342</v>
      </c>
    </row>
    <row r="16059" spans="59:60" x14ac:dyDescent="0.25">
      <c r="BG16059">
        <v>16058</v>
      </c>
      <c r="BH16059" t="s">
        <v>343</v>
      </c>
    </row>
    <row r="16060" spans="59:60" x14ac:dyDescent="0.25">
      <c r="BG16060">
        <v>16059</v>
      </c>
      <c r="BH16060" t="s">
        <v>344</v>
      </c>
    </row>
    <row r="16061" spans="59:60" x14ac:dyDescent="0.25">
      <c r="BG16061">
        <v>16060</v>
      </c>
      <c r="BH16061" t="s">
        <v>345</v>
      </c>
    </row>
    <row r="16062" spans="59:60" x14ac:dyDescent="0.25">
      <c r="BG16062">
        <v>16061</v>
      </c>
      <c r="BH16062" t="s">
        <v>346</v>
      </c>
    </row>
    <row r="16063" spans="59:60" x14ac:dyDescent="0.25">
      <c r="BG16063">
        <v>16062</v>
      </c>
      <c r="BH16063" t="s">
        <v>347</v>
      </c>
    </row>
    <row r="16064" spans="59:60" x14ac:dyDescent="0.25">
      <c r="BG16064">
        <v>16063</v>
      </c>
      <c r="BH16064" t="s">
        <v>348</v>
      </c>
    </row>
    <row r="16065" spans="59:60" x14ac:dyDescent="0.25">
      <c r="BG16065">
        <v>16064</v>
      </c>
      <c r="BH16065" t="s">
        <v>349</v>
      </c>
    </row>
    <row r="16066" spans="59:60" x14ac:dyDescent="0.25">
      <c r="BG16066">
        <v>16065</v>
      </c>
      <c r="BH16066" t="s">
        <v>350</v>
      </c>
    </row>
    <row r="16067" spans="59:60" x14ac:dyDescent="0.25">
      <c r="BG16067">
        <v>16066</v>
      </c>
      <c r="BH16067" t="s">
        <v>351</v>
      </c>
    </row>
    <row r="16068" spans="59:60" x14ac:dyDescent="0.25">
      <c r="BG16068">
        <v>16067</v>
      </c>
      <c r="BH16068" t="s">
        <v>352</v>
      </c>
    </row>
    <row r="16069" spans="59:60" x14ac:dyDescent="0.25">
      <c r="BG16069">
        <v>16068</v>
      </c>
      <c r="BH16069" t="s">
        <v>293</v>
      </c>
    </row>
    <row r="16070" spans="59:60" x14ac:dyDescent="0.25">
      <c r="BG16070">
        <v>16069</v>
      </c>
      <c r="BH16070" t="s">
        <v>294</v>
      </c>
    </row>
    <row r="16071" spans="59:60" x14ac:dyDescent="0.25">
      <c r="BG16071">
        <v>16070</v>
      </c>
      <c r="BH16071" t="s">
        <v>295</v>
      </c>
    </row>
    <row r="16072" spans="59:60" x14ac:dyDescent="0.25">
      <c r="BG16072">
        <v>16071</v>
      </c>
      <c r="BH16072" t="s">
        <v>296</v>
      </c>
    </row>
    <row r="16073" spans="59:60" x14ac:dyDescent="0.25">
      <c r="BG16073">
        <v>16072</v>
      </c>
      <c r="BH16073" t="s">
        <v>297</v>
      </c>
    </row>
    <row r="16074" spans="59:60" x14ac:dyDescent="0.25">
      <c r="BG16074">
        <v>16073</v>
      </c>
      <c r="BH16074" t="s">
        <v>298</v>
      </c>
    </row>
    <row r="16075" spans="59:60" x14ac:dyDescent="0.25">
      <c r="BG16075">
        <v>16074</v>
      </c>
      <c r="BH16075" t="s">
        <v>299</v>
      </c>
    </row>
    <row r="16076" spans="59:60" x14ac:dyDescent="0.25">
      <c r="BG16076">
        <v>16075</v>
      </c>
      <c r="BH16076" t="s">
        <v>300</v>
      </c>
    </row>
    <row r="16077" spans="59:60" x14ac:dyDescent="0.25">
      <c r="BG16077">
        <v>16076</v>
      </c>
      <c r="BH16077" t="s">
        <v>301</v>
      </c>
    </row>
    <row r="16078" spans="59:60" x14ac:dyDescent="0.25">
      <c r="BG16078">
        <v>16077</v>
      </c>
      <c r="BH16078" t="s">
        <v>302</v>
      </c>
    </row>
    <row r="16079" spans="59:60" x14ac:dyDescent="0.25">
      <c r="BG16079">
        <v>16078</v>
      </c>
      <c r="BH16079" t="s">
        <v>303</v>
      </c>
    </row>
    <row r="16080" spans="59:60" x14ac:dyDescent="0.25">
      <c r="BG16080">
        <v>16079</v>
      </c>
      <c r="BH16080" t="s">
        <v>304</v>
      </c>
    </row>
    <row r="16081" spans="59:60" x14ac:dyDescent="0.25">
      <c r="BG16081">
        <v>16080</v>
      </c>
      <c r="BH16081" t="s">
        <v>305</v>
      </c>
    </row>
    <row r="16082" spans="59:60" x14ac:dyDescent="0.25">
      <c r="BG16082">
        <v>16081</v>
      </c>
      <c r="BH16082" t="s">
        <v>306</v>
      </c>
    </row>
    <row r="16083" spans="59:60" x14ac:dyDescent="0.25">
      <c r="BG16083">
        <v>16082</v>
      </c>
      <c r="BH16083" t="s">
        <v>307</v>
      </c>
    </row>
    <row r="16084" spans="59:60" x14ac:dyDescent="0.25">
      <c r="BG16084">
        <v>16083</v>
      </c>
      <c r="BH16084" t="s">
        <v>308</v>
      </c>
    </row>
    <row r="16085" spans="59:60" x14ac:dyDescent="0.25">
      <c r="BG16085">
        <v>16084</v>
      </c>
      <c r="BH16085" t="s">
        <v>309</v>
      </c>
    </row>
    <row r="16086" spans="59:60" x14ac:dyDescent="0.25">
      <c r="BG16086">
        <v>16085</v>
      </c>
      <c r="BH16086" t="s">
        <v>310</v>
      </c>
    </row>
    <row r="16087" spans="59:60" x14ac:dyDescent="0.25">
      <c r="BG16087">
        <v>16086</v>
      </c>
      <c r="BH16087" t="s">
        <v>311</v>
      </c>
    </row>
    <row r="16088" spans="59:60" x14ac:dyDescent="0.25">
      <c r="BG16088">
        <v>16087</v>
      </c>
      <c r="BH16088" t="s">
        <v>312</v>
      </c>
    </row>
    <row r="16089" spans="59:60" x14ac:dyDescent="0.25">
      <c r="BG16089">
        <v>16088</v>
      </c>
      <c r="BH16089" t="s">
        <v>313</v>
      </c>
    </row>
    <row r="16090" spans="59:60" x14ac:dyDescent="0.25">
      <c r="BG16090">
        <v>16089</v>
      </c>
      <c r="BH16090" t="s">
        <v>314</v>
      </c>
    </row>
    <row r="16091" spans="59:60" x14ac:dyDescent="0.25">
      <c r="BG16091">
        <v>16090</v>
      </c>
      <c r="BH16091" t="s">
        <v>315</v>
      </c>
    </row>
    <row r="16092" spans="59:60" x14ac:dyDescent="0.25">
      <c r="BG16092">
        <v>16091</v>
      </c>
      <c r="BH16092" t="s">
        <v>316</v>
      </c>
    </row>
    <row r="16093" spans="59:60" x14ac:dyDescent="0.25">
      <c r="BG16093">
        <v>16092</v>
      </c>
      <c r="BH16093" t="s">
        <v>317</v>
      </c>
    </row>
    <row r="16094" spans="59:60" x14ac:dyDescent="0.25">
      <c r="BG16094">
        <v>16093</v>
      </c>
      <c r="BH16094" t="s">
        <v>318</v>
      </c>
    </row>
    <row r="16095" spans="59:60" x14ac:dyDescent="0.25">
      <c r="BG16095">
        <v>16094</v>
      </c>
      <c r="BH16095" t="s">
        <v>319</v>
      </c>
    </row>
    <row r="16096" spans="59:60" x14ac:dyDescent="0.25">
      <c r="BG16096">
        <v>16095</v>
      </c>
      <c r="BH16096" t="s">
        <v>320</v>
      </c>
    </row>
    <row r="16097" spans="59:60" x14ac:dyDescent="0.25">
      <c r="BG16097">
        <v>16096</v>
      </c>
      <c r="BH16097" t="s">
        <v>321</v>
      </c>
    </row>
    <row r="16098" spans="59:60" x14ac:dyDescent="0.25">
      <c r="BG16098">
        <v>16097</v>
      </c>
      <c r="BH16098" t="s">
        <v>322</v>
      </c>
    </row>
    <row r="16099" spans="59:60" x14ac:dyDescent="0.25">
      <c r="BG16099">
        <v>16098</v>
      </c>
      <c r="BH16099" t="s">
        <v>323</v>
      </c>
    </row>
    <row r="16100" spans="59:60" x14ac:dyDescent="0.25">
      <c r="BG16100">
        <v>16099</v>
      </c>
      <c r="BH16100" t="s">
        <v>324</v>
      </c>
    </row>
    <row r="16101" spans="59:60" x14ac:dyDescent="0.25">
      <c r="BG16101">
        <v>16100</v>
      </c>
      <c r="BH16101" t="s">
        <v>325</v>
      </c>
    </row>
    <row r="16102" spans="59:60" x14ac:dyDescent="0.25">
      <c r="BG16102">
        <v>16101</v>
      </c>
      <c r="BH16102" t="s">
        <v>326</v>
      </c>
    </row>
    <row r="16103" spans="59:60" x14ac:dyDescent="0.25">
      <c r="BG16103">
        <v>16102</v>
      </c>
      <c r="BH16103" t="s">
        <v>327</v>
      </c>
    </row>
    <row r="16104" spans="59:60" x14ac:dyDescent="0.25">
      <c r="BG16104">
        <v>16103</v>
      </c>
      <c r="BH16104" t="s">
        <v>328</v>
      </c>
    </row>
    <row r="16105" spans="59:60" x14ac:dyDescent="0.25">
      <c r="BG16105">
        <v>16104</v>
      </c>
      <c r="BH16105" t="s">
        <v>329</v>
      </c>
    </row>
    <row r="16106" spans="59:60" x14ac:dyDescent="0.25">
      <c r="BG16106">
        <v>16105</v>
      </c>
      <c r="BH16106" t="s">
        <v>330</v>
      </c>
    </row>
    <row r="16107" spans="59:60" x14ac:dyDescent="0.25">
      <c r="BG16107">
        <v>16106</v>
      </c>
      <c r="BH16107" t="s">
        <v>331</v>
      </c>
    </row>
    <row r="16108" spans="59:60" x14ac:dyDescent="0.25">
      <c r="BG16108">
        <v>16107</v>
      </c>
      <c r="BH16108" t="s">
        <v>332</v>
      </c>
    </row>
    <row r="16109" spans="59:60" x14ac:dyDescent="0.25">
      <c r="BG16109">
        <v>16108</v>
      </c>
      <c r="BH16109" t="s">
        <v>333</v>
      </c>
    </row>
    <row r="16110" spans="59:60" x14ac:dyDescent="0.25">
      <c r="BG16110">
        <v>16109</v>
      </c>
      <c r="BH16110" t="s">
        <v>334</v>
      </c>
    </row>
    <row r="16111" spans="59:60" x14ac:dyDescent="0.25">
      <c r="BG16111">
        <v>16110</v>
      </c>
      <c r="BH16111" t="s">
        <v>335</v>
      </c>
    </row>
    <row r="16112" spans="59:60" x14ac:dyDescent="0.25">
      <c r="BG16112">
        <v>16111</v>
      </c>
      <c r="BH16112" t="s">
        <v>336</v>
      </c>
    </row>
    <row r="16113" spans="59:60" x14ac:dyDescent="0.25">
      <c r="BG16113">
        <v>16112</v>
      </c>
      <c r="BH16113" t="s">
        <v>337</v>
      </c>
    </row>
    <row r="16114" spans="59:60" x14ac:dyDescent="0.25">
      <c r="BG16114">
        <v>16113</v>
      </c>
      <c r="BH16114" t="s">
        <v>338</v>
      </c>
    </row>
    <row r="16115" spans="59:60" x14ac:dyDescent="0.25">
      <c r="BG16115">
        <v>16114</v>
      </c>
      <c r="BH16115" t="s">
        <v>339</v>
      </c>
    </row>
    <row r="16116" spans="59:60" x14ac:dyDescent="0.25">
      <c r="BG16116">
        <v>16115</v>
      </c>
      <c r="BH16116" t="s">
        <v>340</v>
      </c>
    </row>
    <row r="16117" spans="59:60" x14ac:dyDescent="0.25">
      <c r="BG16117">
        <v>16116</v>
      </c>
      <c r="BH16117" t="s">
        <v>341</v>
      </c>
    </row>
    <row r="16118" spans="59:60" x14ac:dyDescent="0.25">
      <c r="BG16118">
        <v>16117</v>
      </c>
      <c r="BH16118" t="s">
        <v>342</v>
      </c>
    </row>
    <row r="16119" spans="59:60" x14ac:dyDescent="0.25">
      <c r="BG16119">
        <v>16118</v>
      </c>
      <c r="BH16119" t="s">
        <v>343</v>
      </c>
    </row>
    <row r="16120" spans="59:60" x14ac:dyDescent="0.25">
      <c r="BG16120">
        <v>16119</v>
      </c>
      <c r="BH16120" t="s">
        <v>344</v>
      </c>
    </row>
    <row r="16121" spans="59:60" x14ac:dyDescent="0.25">
      <c r="BG16121">
        <v>16120</v>
      </c>
      <c r="BH16121" t="s">
        <v>345</v>
      </c>
    </row>
    <row r="16122" spans="59:60" x14ac:dyDescent="0.25">
      <c r="BG16122">
        <v>16121</v>
      </c>
      <c r="BH16122" t="s">
        <v>346</v>
      </c>
    </row>
    <row r="16123" spans="59:60" x14ac:dyDescent="0.25">
      <c r="BG16123">
        <v>16122</v>
      </c>
      <c r="BH16123" t="s">
        <v>347</v>
      </c>
    </row>
    <row r="16124" spans="59:60" x14ac:dyDescent="0.25">
      <c r="BG16124">
        <v>16123</v>
      </c>
      <c r="BH16124" t="s">
        <v>348</v>
      </c>
    </row>
    <row r="16125" spans="59:60" x14ac:dyDescent="0.25">
      <c r="BG16125">
        <v>16124</v>
      </c>
      <c r="BH16125" t="s">
        <v>349</v>
      </c>
    </row>
    <row r="16126" spans="59:60" x14ac:dyDescent="0.25">
      <c r="BG16126">
        <v>16125</v>
      </c>
      <c r="BH16126" t="s">
        <v>350</v>
      </c>
    </row>
    <row r="16127" spans="59:60" x14ac:dyDescent="0.25">
      <c r="BG16127">
        <v>16126</v>
      </c>
      <c r="BH16127" t="s">
        <v>351</v>
      </c>
    </row>
    <row r="16128" spans="59:60" x14ac:dyDescent="0.25">
      <c r="BG16128">
        <v>16127</v>
      </c>
      <c r="BH16128" t="s">
        <v>352</v>
      </c>
    </row>
    <row r="16129" spans="59:60" x14ac:dyDescent="0.25">
      <c r="BG16129">
        <v>16128</v>
      </c>
      <c r="BH16129" t="s">
        <v>293</v>
      </c>
    </row>
    <row r="16130" spans="59:60" x14ac:dyDescent="0.25">
      <c r="BG16130">
        <v>16129</v>
      </c>
      <c r="BH16130" t="s">
        <v>294</v>
      </c>
    </row>
    <row r="16131" spans="59:60" x14ac:dyDescent="0.25">
      <c r="BG16131">
        <v>16130</v>
      </c>
      <c r="BH16131" t="s">
        <v>295</v>
      </c>
    </row>
    <row r="16132" spans="59:60" x14ac:dyDescent="0.25">
      <c r="BG16132">
        <v>16131</v>
      </c>
      <c r="BH16132" t="s">
        <v>296</v>
      </c>
    </row>
    <row r="16133" spans="59:60" x14ac:dyDescent="0.25">
      <c r="BG16133">
        <v>16132</v>
      </c>
      <c r="BH16133" t="s">
        <v>297</v>
      </c>
    </row>
    <row r="16134" spans="59:60" x14ac:dyDescent="0.25">
      <c r="BG16134">
        <v>16133</v>
      </c>
      <c r="BH16134" t="s">
        <v>298</v>
      </c>
    </row>
    <row r="16135" spans="59:60" x14ac:dyDescent="0.25">
      <c r="BG16135">
        <v>16134</v>
      </c>
      <c r="BH16135" t="s">
        <v>299</v>
      </c>
    </row>
    <row r="16136" spans="59:60" x14ac:dyDescent="0.25">
      <c r="BG16136">
        <v>16135</v>
      </c>
      <c r="BH16136" t="s">
        <v>300</v>
      </c>
    </row>
    <row r="16137" spans="59:60" x14ac:dyDescent="0.25">
      <c r="BG16137">
        <v>16136</v>
      </c>
      <c r="BH16137" t="s">
        <v>301</v>
      </c>
    </row>
    <row r="16138" spans="59:60" x14ac:dyDescent="0.25">
      <c r="BG16138">
        <v>16137</v>
      </c>
      <c r="BH16138" t="s">
        <v>302</v>
      </c>
    </row>
    <row r="16139" spans="59:60" x14ac:dyDescent="0.25">
      <c r="BG16139">
        <v>16138</v>
      </c>
      <c r="BH16139" t="s">
        <v>303</v>
      </c>
    </row>
    <row r="16140" spans="59:60" x14ac:dyDescent="0.25">
      <c r="BG16140">
        <v>16139</v>
      </c>
      <c r="BH16140" t="s">
        <v>304</v>
      </c>
    </row>
    <row r="16141" spans="59:60" x14ac:dyDescent="0.25">
      <c r="BG16141">
        <v>16140</v>
      </c>
      <c r="BH16141" t="s">
        <v>305</v>
      </c>
    </row>
    <row r="16142" spans="59:60" x14ac:dyDescent="0.25">
      <c r="BG16142">
        <v>16141</v>
      </c>
      <c r="BH16142" t="s">
        <v>306</v>
      </c>
    </row>
    <row r="16143" spans="59:60" x14ac:dyDescent="0.25">
      <c r="BG16143">
        <v>16142</v>
      </c>
      <c r="BH16143" t="s">
        <v>307</v>
      </c>
    </row>
    <row r="16144" spans="59:60" x14ac:dyDescent="0.25">
      <c r="BG16144">
        <v>16143</v>
      </c>
      <c r="BH16144" t="s">
        <v>308</v>
      </c>
    </row>
    <row r="16145" spans="59:60" x14ac:dyDescent="0.25">
      <c r="BG16145">
        <v>16144</v>
      </c>
      <c r="BH16145" t="s">
        <v>309</v>
      </c>
    </row>
    <row r="16146" spans="59:60" x14ac:dyDescent="0.25">
      <c r="BG16146">
        <v>16145</v>
      </c>
      <c r="BH16146" t="s">
        <v>310</v>
      </c>
    </row>
    <row r="16147" spans="59:60" x14ac:dyDescent="0.25">
      <c r="BG16147">
        <v>16146</v>
      </c>
      <c r="BH16147" t="s">
        <v>311</v>
      </c>
    </row>
    <row r="16148" spans="59:60" x14ac:dyDescent="0.25">
      <c r="BG16148">
        <v>16147</v>
      </c>
      <c r="BH16148" t="s">
        <v>312</v>
      </c>
    </row>
    <row r="16149" spans="59:60" x14ac:dyDescent="0.25">
      <c r="BG16149">
        <v>16148</v>
      </c>
      <c r="BH16149" t="s">
        <v>313</v>
      </c>
    </row>
    <row r="16150" spans="59:60" x14ac:dyDescent="0.25">
      <c r="BG16150">
        <v>16149</v>
      </c>
      <c r="BH16150" t="s">
        <v>314</v>
      </c>
    </row>
    <row r="16151" spans="59:60" x14ac:dyDescent="0.25">
      <c r="BG16151">
        <v>16150</v>
      </c>
      <c r="BH16151" t="s">
        <v>315</v>
      </c>
    </row>
    <row r="16152" spans="59:60" x14ac:dyDescent="0.25">
      <c r="BG16152">
        <v>16151</v>
      </c>
      <c r="BH16152" t="s">
        <v>316</v>
      </c>
    </row>
    <row r="16153" spans="59:60" x14ac:dyDescent="0.25">
      <c r="BG16153">
        <v>16152</v>
      </c>
      <c r="BH16153" t="s">
        <v>317</v>
      </c>
    </row>
    <row r="16154" spans="59:60" x14ac:dyDescent="0.25">
      <c r="BG16154">
        <v>16153</v>
      </c>
      <c r="BH16154" t="s">
        <v>318</v>
      </c>
    </row>
    <row r="16155" spans="59:60" x14ac:dyDescent="0.25">
      <c r="BG16155">
        <v>16154</v>
      </c>
      <c r="BH16155" t="s">
        <v>319</v>
      </c>
    </row>
    <row r="16156" spans="59:60" x14ac:dyDescent="0.25">
      <c r="BG16156">
        <v>16155</v>
      </c>
      <c r="BH16156" t="s">
        <v>320</v>
      </c>
    </row>
    <row r="16157" spans="59:60" x14ac:dyDescent="0.25">
      <c r="BG16157">
        <v>16156</v>
      </c>
      <c r="BH16157" t="s">
        <v>321</v>
      </c>
    </row>
    <row r="16158" spans="59:60" x14ac:dyDescent="0.25">
      <c r="BG16158">
        <v>16157</v>
      </c>
      <c r="BH16158" t="s">
        <v>322</v>
      </c>
    </row>
    <row r="16159" spans="59:60" x14ac:dyDescent="0.25">
      <c r="BG16159">
        <v>16158</v>
      </c>
      <c r="BH16159" t="s">
        <v>323</v>
      </c>
    </row>
    <row r="16160" spans="59:60" x14ac:dyDescent="0.25">
      <c r="BG16160">
        <v>16159</v>
      </c>
      <c r="BH16160" t="s">
        <v>324</v>
      </c>
    </row>
    <row r="16161" spans="59:60" x14ac:dyDescent="0.25">
      <c r="BG16161">
        <v>16160</v>
      </c>
      <c r="BH16161" t="s">
        <v>325</v>
      </c>
    </row>
    <row r="16162" spans="59:60" x14ac:dyDescent="0.25">
      <c r="BG16162">
        <v>16161</v>
      </c>
      <c r="BH16162" t="s">
        <v>326</v>
      </c>
    </row>
    <row r="16163" spans="59:60" x14ac:dyDescent="0.25">
      <c r="BG16163">
        <v>16162</v>
      </c>
      <c r="BH16163" t="s">
        <v>327</v>
      </c>
    </row>
    <row r="16164" spans="59:60" x14ac:dyDescent="0.25">
      <c r="BG16164">
        <v>16163</v>
      </c>
      <c r="BH16164" t="s">
        <v>328</v>
      </c>
    </row>
    <row r="16165" spans="59:60" x14ac:dyDescent="0.25">
      <c r="BG16165">
        <v>16164</v>
      </c>
      <c r="BH16165" t="s">
        <v>329</v>
      </c>
    </row>
    <row r="16166" spans="59:60" x14ac:dyDescent="0.25">
      <c r="BG16166">
        <v>16165</v>
      </c>
      <c r="BH16166" t="s">
        <v>330</v>
      </c>
    </row>
    <row r="16167" spans="59:60" x14ac:dyDescent="0.25">
      <c r="BG16167">
        <v>16166</v>
      </c>
      <c r="BH16167" t="s">
        <v>331</v>
      </c>
    </row>
    <row r="16168" spans="59:60" x14ac:dyDescent="0.25">
      <c r="BG16168">
        <v>16167</v>
      </c>
      <c r="BH16168" t="s">
        <v>332</v>
      </c>
    </row>
    <row r="16169" spans="59:60" x14ac:dyDescent="0.25">
      <c r="BG16169">
        <v>16168</v>
      </c>
      <c r="BH16169" t="s">
        <v>333</v>
      </c>
    </row>
    <row r="16170" spans="59:60" x14ac:dyDescent="0.25">
      <c r="BG16170">
        <v>16169</v>
      </c>
      <c r="BH16170" t="s">
        <v>334</v>
      </c>
    </row>
    <row r="16171" spans="59:60" x14ac:dyDescent="0.25">
      <c r="BG16171">
        <v>16170</v>
      </c>
      <c r="BH16171" t="s">
        <v>335</v>
      </c>
    </row>
    <row r="16172" spans="59:60" x14ac:dyDescent="0.25">
      <c r="BG16172">
        <v>16171</v>
      </c>
      <c r="BH16172" t="s">
        <v>336</v>
      </c>
    </row>
    <row r="16173" spans="59:60" x14ac:dyDescent="0.25">
      <c r="BG16173">
        <v>16172</v>
      </c>
      <c r="BH16173" t="s">
        <v>337</v>
      </c>
    </row>
    <row r="16174" spans="59:60" x14ac:dyDescent="0.25">
      <c r="BG16174">
        <v>16173</v>
      </c>
      <c r="BH16174" t="s">
        <v>338</v>
      </c>
    </row>
    <row r="16175" spans="59:60" x14ac:dyDescent="0.25">
      <c r="BG16175">
        <v>16174</v>
      </c>
      <c r="BH16175" t="s">
        <v>339</v>
      </c>
    </row>
    <row r="16176" spans="59:60" x14ac:dyDescent="0.25">
      <c r="BG16176">
        <v>16175</v>
      </c>
      <c r="BH16176" t="s">
        <v>340</v>
      </c>
    </row>
    <row r="16177" spans="59:60" x14ac:dyDescent="0.25">
      <c r="BG16177">
        <v>16176</v>
      </c>
      <c r="BH16177" t="s">
        <v>341</v>
      </c>
    </row>
    <row r="16178" spans="59:60" x14ac:dyDescent="0.25">
      <c r="BG16178">
        <v>16177</v>
      </c>
      <c r="BH16178" t="s">
        <v>342</v>
      </c>
    </row>
    <row r="16179" spans="59:60" x14ac:dyDescent="0.25">
      <c r="BG16179">
        <v>16178</v>
      </c>
      <c r="BH16179" t="s">
        <v>343</v>
      </c>
    </row>
    <row r="16180" spans="59:60" x14ac:dyDescent="0.25">
      <c r="BG16180">
        <v>16179</v>
      </c>
      <c r="BH16180" t="s">
        <v>344</v>
      </c>
    </row>
    <row r="16181" spans="59:60" x14ac:dyDescent="0.25">
      <c r="BG16181">
        <v>16180</v>
      </c>
      <c r="BH16181" t="s">
        <v>345</v>
      </c>
    </row>
    <row r="16182" spans="59:60" x14ac:dyDescent="0.25">
      <c r="BG16182">
        <v>16181</v>
      </c>
      <c r="BH16182" t="s">
        <v>346</v>
      </c>
    </row>
    <row r="16183" spans="59:60" x14ac:dyDescent="0.25">
      <c r="BG16183">
        <v>16182</v>
      </c>
      <c r="BH16183" t="s">
        <v>347</v>
      </c>
    </row>
    <row r="16184" spans="59:60" x14ac:dyDescent="0.25">
      <c r="BG16184">
        <v>16183</v>
      </c>
      <c r="BH16184" t="s">
        <v>348</v>
      </c>
    </row>
    <row r="16185" spans="59:60" x14ac:dyDescent="0.25">
      <c r="BG16185">
        <v>16184</v>
      </c>
      <c r="BH16185" t="s">
        <v>349</v>
      </c>
    </row>
    <row r="16186" spans="59:60" x14ac:dyDescent="0.25">
      <c r="BG16186">
        <v>16185</v>
      </c>
      <c r="BH16186" t="s">
        <v>350</v>
      </c>
    </row>
    <row r="16187" spans="59:60" x14ac:dyDescent="0.25">
      <c r="BG16187">
        <v>16186</v>
      </c>
      <c r="BH16187" t="s">
        <v>351</v>
      </c>
    </row>
    <row r="16188" spans="59:60" x14ac:dyDescent="0.25">
      <c r="BG16188">
        <v>16187</v>
      </c>
      <c r="BH16188" t="s">
        <v>352</v>
      </c>
    </row>
    <row r="16189" spans="59:60" x14ac:dyDescent="0.25">
      <c r="BG16189">
        <v>16188</v>
      </c>
      <c r="BH16189" t="s">
        <v>293</v>
      </c>
    </row>
    <row r="16190" spans="59:60" x14ac:dyDescent="0.25">
      <c r="BG16190">
        <v>16189</v>
      </c>
      <c r="BH16190" t="s">
        <v>294</v>
      </c>
    </row>
    <row r="16191" spans="59:60" x14ac:dyDescent="0.25">
      <c r="BG16191">
        <v>16190</v>
      </c>
      <c r="BH16191" t="s">
        <v>295</v>
      </c>
    </row>
    <row r="16192" spans="59:60" x14ac:dyDescent="0.25">
      <c r="BG16192">
        <v>16191</v>
      </c>
      <c r="BH16192" t="s">
        <v>296</v>
      </c>
    </row>
    <row r="16193" spans="59:60" x14ac:dyDescent="0.25">
      <c r="BG16193">
        <v>16192</v>
      </c>
      <c r="BH16193" t="s">
        <v>297</v>
      </c>
    </row>
    <row r="16194" spans="59:60" x14ac:dyDescent="0.25">
      <c r="BG16194">
        <v>16193</v>
      </c>
      <c r="BH16194" t="s">
        <v>298</v>
      </c>
    </row>
    <row r="16195" spans="59:60" x14ac:dyDescent="0.25">
      <c r="BG16195">
        <v>16194</v>
      </c>
      <c r="BH16195" t="s">
        <v>299</v>
      </c>
    </row>
    <row r="16196" spans="59:60" x14ac:dyDescent="0.25">
      <c r="BG16196">
        <v>16195</v>
      </c>
      <c r="BH16196" t="s">
        <v>300</v>
      </c>
    </row>
    <row r="16197" spans="59:60" x14ac:dyDescent="0.25">
      <c r="BG16197">
        <v>16196</v>
      </c>
      <c r="BH16197" t="s">
        <v>301</v>
      </c>
    </row>
    <row r="16198" spans="59:60" x14ac:dyDescent="0.25">
      <c r="BG16198">
        <v>16197</v>
      </c>
      <c r="BH16198" t="s">
        <v>302</v>
      </c>
    </row>
    <row r="16199" spans="59:60" x14ac:dyDescent="0.25">
      <c r="BG16199">
        <v>16198</v>
      </c>
      <c r="BH16199" t="s">
        <v>303</v>
      </c>
    </row>
    <row r="16200" spans="59:60" x14ac:dyDescent="0.25">
      <c r="BG16200">
        <v>16199</v>
      </c>
      <c r="BH16200" t="s">
        <v>304</v>
      </c>
    </row>
    <row r="16201" spans="59:60" x14ac:dyDescent="0.25">
      <c r="BG16201">
        <v>16200</v>
      </c>
      <c r="BH16201" t="s">
        <v>305</v>
      </c>
    </row>
    <row r="16202" spans="59:60" x14ac:dyDescent="0.25">
      <c r="BG16202">
        <v>16201</v>
      </c>
      <c r="BH16202" t="s">
        <v>306</v>
      </c>
    </row>
    <row r="16203" spans="59:60" x14ac:dyDescent="0.25">
      <c r="BG16203">
        <v>16202</v>
      </c>
      <c r="BH16203" t="s">
        <v>307</v>
      </c>
    </row>
    <row r="16204" spans="59:60" x14ac:dyDescent="0.25">
      <c r="BG16204">
        <v>16203</v>
      </c>
      <c r="BH16204" t="s">
        <v>308</v>
      </c>
    </row>
    <row r="16205" spans="59:60" x14ac:dyDescent="0.25">
      <c r="BG16205">
        <v>16204</v>
      </c>
      <c r="BH16205" t="s">
        <v>309</v>
      </c>
    </row>
    <row r="16206" spans="59:60" x14ac:dyDescent="0.25">
      <c r="BG16206">
        <v>16205</v>
      </c>
      <c r="BH16206" t="s">
        <v>310</v>
      </c>
    </row>
    <row r="16207" spans="59:60" x14ac:dyDescent="0.25">
      <c r="BG16207">
        <v>16206</v>
      </c>
      <c r="BH16207" t="s">
        <v>311</v>
      </c>
    </row>
    <row r="16208" spans="59:60" x14ac:dyDescent="0.25">
      <c r="BG16208">
        <v>16207</v>
      </c>
      <c r="BH16208" t="s">
        <v>312</v>
      </c>
    </row>
    <row r="16209" spans="59:60" x14ac:dyDescent="0.25">
      <c r="BG16209">
        <v>16208</v>
      </c>
      <c r="BH16209" t="s">
        <v>313</v>
      </c>
    </row>
    <row r="16210" spans="59:60" x14ac:dyDescent="0.25">
      <c r="BG16210">
        <v>16209</v>
      </c>
      <c r="BH16210" t="s">
        <v>314</v>
      </c>
    </row>
    <row r="16211" spans="59:60" x14ac:dyDescent="0.25">
      <c r="BG16211">
        <v>16210</v>
      </c>
      <c r="BH16211" t="s">
        <v>315</v>
      </c>
    </row>
    <row r="16212" spans="59:60" x14ac:dyDescent="0.25">
      <c r="BG16212">
        <v>16211</v>
      </c>
      <c r="BH16212" t="s">
        <v>316</v>
      </c>
    </row>
    <row r="16213" spans="59:60" x14ac:dyDescent="0.25">
      <c r="BG16213">
        <v>16212</v>
      </c>
      <c r="BH16213" t="s">
        <v>317</v>
      </c>
    </row>
    <row r="16214" spans="59:60" x14ac:dyDescent="0.25">
      <c r="BG16214">
        <v>16213</v>
      </c>
      <c r="BH16214" t="s">
        <v>318</v>
      </c>
    </row>
    <row r="16215" spans="59:60" x14ac:dyDescent="0.25">
      <c r="BG16215">
        <v>16214</v>
      </c>
      <c r="BH16215" t="s">
        <v>319</v>
      </c>
    </row>
    <row r="16216" spans="59:60" x14ac:dyDescent="0.25">
      <c r="BG16216">
        <v>16215</v>
      </c>
      <c r="BH16216" t="s">
        <v>320</v>
      </c>
    </row>
    <row r="16217" spans="59:60" x14ac:dyDescent="0.25">
      <c r="BG16217">
        <v>16216</v>
      </c>
      <c r="BH16217" t="s">
        <v>321</v>
      </c>
    </row>
    <row r="16218" spans="59:60" x14ac:dyDescent="0.25">
      <c r="BG16218">
        <v>16217</v>
      </c>
      <c r="BH16218" t="s">
        <v>322</v>
      </c>
    </row>
    <row r="16219" spans="59:60" x14ac:dyDescent="0.25">
      <c r="BG16219">
        <v>16218</v>
      </c>
      <c r="BH16219" t="s">
        <v>323</v>
      </c>
    </row>
    <row r="16220" spans="59:60" x14ac:dyDescent="0.25">
      <c r="BG16220">
        <v>16219</v>
      </c>
      <c r="BH16220" t="s">
        <v>324</v>
      </c>
    </row>
    <row r="16221" spans="59:60" x14ac:dyDescent="0.25">
      <c r="BG16221">
        <v>16220</v>
      </c>
      <c r="BH16221" t="s">
        <v>325</v>
      </c>
    </row>
    <row r="16222" spans="59:60" x14ac:dyDescent="0.25">
      <c r="BG16222">
        <v>16221</v>
      </c>
      <c r="BH16222" t="s">
        <v>326</v>
      </c>
    </row>
    <row r="16223" spans="59:60" x14ac:dyDescent="0.25">
      <c r="BG16223">
        <v>16222</v>
      </c>
      <c r="BH16223" t="s">
        <v>327</v>
      </c>
    </row>
    <row r="16224" spans="59:60" x14ac:dyDescent="0.25">
      <c r="BG16224">
        <v>16223</v>
      </c>
      <c r="BH16224" t="s">
        <v>328</v>
      </c>
    </row>
    <row r="16225" spans="59:60" x14ac:dyDescent="0.25">
      <c r="BG16225">
        <v>16224</v>
      </c>
      <c r="BH16225" t="s">
        <v>329</v>
      </c>
    </row>
    <row r="16226" spans="59:60" x14ac:dyDescent="0.25">
      <c r="BG16226">
        <v>16225</v>
      </c>
      <c r="BH16226" t="s">
        <v>330</v>
      </c>
    </row>
    <row r="16227" spans="59:60" x14ac:dyDescent="0.25">
      <c r="BG16227">
        <v>16226</v>
      </c>
      <c r="BH16227" t="s">
        <v>331</v>
      </c>
    </row>
    <row r="16228" spans="59:60" x14ac:dyDescent="0.25">
      <c r="BG16228">
        <v>16227</v>
      </c>
      <c r="BH16228" t="s">
        <v>332</v>
      </c>
    </row>
    <row r="16229" spans="59:60" x14ac:dyDescent="0.25">
      <c r="BG16229">
        <v>16228</v>
      </c>
      <c r="BH16229" t="s">
        <v>333</v>
      </c>
    </row>
    <row r="16230" spans="59:60" x14ac:dyDescent="0.25">
      <c r="BG16230">
        <v>16229</v>
      </c>
      <c r="BH16230" t="s">
        <v>334</v>
      </c>
    </row>
    <row r="16231" spans="59:60" x14ac:dyDescent="0.25">
      <c r="BG16231">
        <v>16230</v>
      </c>
      <c r="BH16231" t="s">
        <v>335</v>
      </c>
    </row>
    <row r="16232" spans="59:60" x14ac:dyDescent="0.25">
      <c r="BG16232">
        <v>16231</v>
      </c>
      <c r="BH16232" t="s">
        <v>336</v>
      </c>
    </row>
    <row r="16233" spans="59:60" x14ac:dyDescent="0.25">
      <c r="BG16233">
        <v>16232</v>
      </c>
      <c r="BH16233" t="s">
        <v>337</v>
      </c>
    </row>
    <row r="16234" spans="59:60" x14ac:dyDescent="0.25">
      <c r="BG16234">
        <v>16233</v>
      </c>
      <c r="BH16234" t="s">
        <v>338</v>
      </c>
    </row>
    <row r="16235" spans="59:60" x14ac:dyDescent="0.25">
      <c r="BG16235">
        <v>16234</v>
      </c>
      <c r="BH16235" t="s">
        <v>339</v>
      </c>
    </row>
    <row r="16236" spans="59:60" x14ac:dyDescent="0.25">
      <c r="BG16236">
        <v>16235</v>
      </c>
      <c r="BH16236" t="s">
        <v>340</v>
      </c>
    </row>
    <row r="16237" spans="59:60" x14ac:dyDescent="0.25">
      <c r="BG16237">
        <v>16236</v>
      </c>
      <c r="BH16237" t="s">
        <v>341</v>
      </c>
    </row>
    <row r="16238" spans="59:60" x14ac:dyDescent="0.25">
      <c r="BG16238">
        <v>16237</v>
      </c>
      <c r="BH16238" t="s">
        <v>342</v>
      </c>
    </row>
    <row r="16239" spans="59:60" x14ac:dyDescent="0.25">
      <c r="BG16239">
        <v>16238</v>
      </c>
      <c r="BH16239" t="s">
        <v>343</v>
      </c>
    </row>
    <row r="16240" spans="59:60" x14ac:dyDescent="0.25">
      <c r="BG16240">
        <v>16239</v>
      </c>
      <c r="BH16240" t="s">
        <v>344</v>
      </c>
    </row>
    <row r="16241" spans="59:60" x14ac:dyDescent="0.25">
      <c r="BG16241">
        <v>16240</v>
      </c>
      <c r="BH16241" t="s">
        <v>345</v>
      </c>
    </row>
    <row r="16242" spans="59:60" x14ac:dyDescent="0.25">
      <c r="BG16242">
        <v>16241</v>
      </c>
      <c r="BH16242" t="s">
        <v>346</v>
      </c>
    </row>
    <row r="16243" spans="59:60" x14ac:dyDescent="0.25">
      <c r="BG16243">
        <v>16242</v>
      </c>
      <c r="BH16243" t="s">
        <v>347</v>
      </c>
    </row>
    <row r="16244" spans="59:60" x14ac:dyDescent="0.25">
      <c r="BG16244">
        <v>16243</v>
      </c>
      <c r="BH16244" t="s">
        <v>348</v>
      </c>
    </row>
    <row r="16245" spans="59:60" x14ac:dyDescent="0.25">
      <c r="BG16245">
        <v>16244</v>
      </c>
      <c r="BH16245" t="s">
        <v>349</v>
      </c>
    </row>
    <row r="16246" spans="59:60" x14ac:dyDescent="0.25">
      <c r="BG16246">
        <v>16245</v>
      </c>
      <c r="BH16246" t="s">
        <v>350</v>
      </c>
    </row>
    <row r="16247" spans="59:60" x14ac:dyDescent="0.25">
      <c r="BG16247">
        <v>16246</v>
      </c>
      <c r="BH16247" t="s">
        <v>351</v>
      </c>
    </row>
    <row r="16248" spans="59:60" x14ac:dyDescent="0.25">
      <c r="BG16248">
        <v>16247</v>
      </c>
      <c r="BH16248" t="s">
        <v>352</v>
      </c>
    </row>
    <row r="16249" spans="59:60" x14ac:dyDescent="0.25">
      <c r="BG16249">
        <v>16248</v>
      </c>
      <c r="BH16249" t="s">
        <v>293</v>
      </c>
    </row>
    <row r="16250" spans="59:60" x14ac:dyDescent="0.25">
      <c r="BG16250">
        <v>16249</v>
      </c>
      <c r="BH16250" t="s">
        <v>294</v>
      </c>
    </row>
    <row r="16251" spans="59:60" x14ac:dyDescent="0.25">
      <c r="BG16251">
        <v>16250</v>
      </c>
      <c r="BH16251" t="s">
        <v>295</v>
      </c>
    </row>
    <row r="16252" spans="59:60" x14ac:dyDescent="0.25">
      <c r="BG16252">
        <v>16251</v>
      </c>
      <c r="BH16252" t="s">
        <v>296</v>
      </c>
    </row>
    <row r="16253" spans="59:60" x14ac:dyDescent="0.25">
      <c r="BG16253">
        <v>16252</v>
      </c>
      <c r="BH16253" t="s">
        <v>297</v>
      </c>
    </row>
    <row r="16254" spans="59:60" x14ac:dyDescent="0.25">
      <c r="BG16254">
        <v>16253</v>
      </c>
      <c r="BH16254" t="s">
        <v>298</v>
      </c>
    </row>
    <row r="16255" spans="59:60" x14ac:dyDescent="0.25">
      <c r="BG16255">
        <v>16254</v>
      </c>
      <c r="BH16255" t="s">
        <v>299</v>
      </c>
    </row>
    <row r="16256" spans="59:60" x14ac:dyDescent="0.25">
      <c r="BG16256">
        <v>16255</v>
      </c>
      <c r="BH16256" t="s">
        <v>300</v>
      </c>
    </row>
    <row r="16257" spans="59:60" x14ac:dyDescent="0.25">
      <c r="BG16257">
        <v>16256</v>
      </c>
      <c r="BH16257" t="s">
        <v>301</v>
      </c>
    </row>
    <row r="16258" spans="59:60" x14ac:dyDescent="0.25">
      <c r="BG16258">
        <v>16257</v>
      </c>
      <c r="BH16258" t="s">
        <v>302</v>
      </c>
    </row>
    <row r="16259" spans="59:60" x14ac:dyDescent="0.25">
      <c r="BG16259">
        <v>16258</v>
      </c>
      <c r="BH16259" t="s">
        <v>303</v>
      </c>
    </row>
    <row r="16260" spans="59:60" x14ac:dyDescent="0.25">
      <c r="BG16260">
        <v>16259</v>
      </c>
      <c r="BH16260" t="s">
        <v>304</v>
      </c>
    </row>
    <row r="16261" spans="59:60" x14ac:dyDescent="0.25">
      <c r="BG16261">
        <v>16260</v>
      </c>
      <c r="BH16261" t="s">
        <v>305</v>
      </c>
    </row>
    <row r="16262" spans="59:60" x14ac:dyDescent="0.25">
      <c r="BG16262">
        <v>16261</v>
      </c>
      <c r="BH16262" t="s">
        <v>306</v>
      </c>
    </row>
    <row r="16263" spans="59:60" x14ac:dyDescent="0.25">
      <c r="BG16263">
        <v>16262</v>
      </c>
      <c r="BH16263" t="s">
        <v>307</v>
      </c>
    </row>
    <row r="16264" spans="59:60" x14ac:dyDescent="0.25">
      <c r="BG16264">
        <v>16263</v>
      </c>
      <c r="BH16264" t="s">
        <v>308</v>
      </c>
    </row>
    <row r="16265" spans="59:60" x14ac:dyDescent="0.25">
      <c r="BG16265">
        <v>16264</v>
      </c>
      <c r="BH16265" t="s">
        <v>309</v>
      </c>
    </row>
    <row r="16266" spans="59:60" x14ac:dyDescent="0.25">
      <c r="BG16266">
        <v>16265</v>
      </c>
      <c r="BH16266" t="s">
        <v>310</v>
      </c>
    </row>
    <row r="16267" spans="59:60" x14ac:dyDescent="0.25">
      <c r="BG16267">
        <v>16266</v>
      </c>
      <c r="BH16267" t="s">
        <v>311</v>
      </c>
    </row>
    <row r="16268" spans="59:60" x14ac:dyDescent="0.25">
      <c r="BG16268">
        <v>16267</v>
      </c>
      <c r="BH16268" t="s">
        <v>312</v>
      </c>
    </row>
    <row r="16269" spans="59:60" x14ac:dyDescent="0.25">
      <c r="BG16269">
        <v>16268</v>
      </c>
      <c r="BH16269" t="s">
        <v>313</v>
      </c>
    </row>
    <row r="16270" spans="59:60" x14ac:dyDescent="0.25">
      <c r="BG16270">
        <v>16269</v>
      </c>
      <c r="BH16270" t="s">
        <v>314</v>
      </c>
    </row>
    <row r="16271" spans="59:60" x14ac:dyDescent="0.25">
      <c r="BG16271">
        <v>16270</v>
      </c>
      <c r="BH16271" t="s">
        <v>315</v>
      </c>
    </row>
    <row r="16272" spans="59:60" x14ac:dyDescent="0.25">
      <c r="BG16272">
        <v>16271</v>
      </c>
      <c r="BH16272" t="s">
        <v>316</v>
      </c>
    </row>
    <row r="16273" spans="59:60" x14ac:dyDescent="0.25">
      <c r="BG16273">
        <v>16272</v>
      </c>
      <c r="BH16273" t="s">
        <v>317</v>
      </c>
    </row>
    <row r="16274" spans="59:60" x14ac:dyDescent="0.25">
      <c r="BG16274">
        <v>16273</v>
      </c>
      <c r="BH16274" t="s">
        <v>318</v>
      </c>
    </row>
    <row r="16275" spans="59:60" x14ac:dyDescent="0.25">
      <c r="BG16275">
        <v>16274</v>
      </c>
      <c r="BH16275" t="s">
        <v>319</v>
      </c>
    </row>
    <row r="16276" spans="59:60" x14ac:dyDescent="0.25">
      <c r="BG16276">
        <v>16275</v>
      </c>
      <c r="BH16276" t="s">
        <v>320</v>
      </c>
    </row>
    <row r="16277" spans="59:60" x14ac:dyDescent="0.25">
      <c r="BG16277">
        <v>16276</v>
      </c>
      <c r="BH16277" t="s">
        <v>321</v>
      </c>
    </row>
    <row r="16278" spans="59:60" x14ac:dyDescent="0.25">
      <c r="BG16278">
        <v>16277</v>
      </c>
      <c r="BH16278" t="s">
        <v>322</v>
      </c>
    </row>
    <row r="16279" spans="59:60" x14ac:dyDescent="0.25">
      <c r="BG16279">
        <v>16278</v>
      </c>
      <c r="BH16279" t="s">
        <v>323</v>
      </c>
    </row>
    <row r="16280" spans="59:60" x14ac:dyDescent="0.25">
      <c r="BG16280">
        <v>16279</v>
      </c>
      <c r="BH16280" t="s">
        <v>324</v>
      </c>
    </row>
    <row r="16281" spans="59:60" x14ac:dyDescent="0.25">
      <c r="BG16281">
        <v>16280</v>
      </c>
      <c r="BH16281" t="s">
        <v>325</v>
      </c>
    </row>
    <row r="16282" spans="59:60" x14ac:dyDescent="0.25">
      <c r="BG16282">
        <v>16281</v>
      </c>
      <c r="BH16282" t="s">
        <v>326</v>
      </c>
    </row>
    <row r="16283" spans="59:60" x14ac:dyDescent="0.25">
      <c r="BG16283">
        <v>16282</v>
      </c>
      <c r="BH16283" t="s">
        <v>327</v>
      </c>
    </row>
    <row r="16284" spans="59:60" x14ac:dyDescent="0.25">
      <c r="BG16284">
        <v>16283</v>
      </c>
      <c r="BH16284" t="s">
        <v>328</v>
      </c>
    </row>
    <row r="16285" spans="59:60" x14ac:dyDescent="0.25">
      <c r="BG16285">
        <v>16284</v>
      </c>
      <c r="BH16285" t="s">
        <v>329</v>
      </c>
    </row>
    <row r="16286" spans="59:60" x14ac:dyDescent="0.25">
      <c r="BG16286">
        <v>16285</v>
      </c>
      <c r="BH16286" t="s">
        <v>330</v>
      </c>
    </row>
    <row r="16287" spans="59:60" x14ac:dyDescent="0.25">
      <c r="BG16287">
        <v>16286</v>
      </c>
      <c r="BH16287" t="s">
        <v>331</v>
      </c>
    </row>
    <row r="16288" spans="59:60" x14ac:dyDescent="0.25">
      <c r="BG16288">
        <v>16287</v>
      </c>
      <c r="BH16288" t="s">
        <v>332</v>
      </c>
    </row>
    <row r="16289" spans="59:60" x14ac:dyDescent="0.25">
      <c r="BG16289">
        <v>16288</v>
      </c>
      <c r="BH16289" t="s">
        <v>333</v>
      </c>
    </row>
    <row r="16290" spans="59:60" x14ac:dyDescent="0.25">
      <c r="BG16290">
        <v>16289</v>
      </c>
      <c r="BH16290" t="s">
        <v>334</v>
      </c>
    </row>
    <row r="16291" spans="59:60" x14ac:dyDescent="0.25">
      <c r="BG16291">
        <v>16290</v>
      </c>
      <c r="BH16291" t="s">
        <v>335</v>
      </c>
    </row>
    <row r="16292" spans="59:60" x14ac:dyDescent="0.25">
      <c r="BG16292">
        <v>16291</v>
      </c>
      <c r="BH16292" t="s">
        <v>336</v>
      </c>
    </row>
    <row r="16293" spans="59:60" x14ac:dyDescent="0.25">
      <c r="BG16293">
        <v>16292</v>
      </c>
      <c r="BH16293" t="s">
        <v>337</v>
      </c>
    </row>
    <row r="16294" spans="59:60" x14ac:dyDescent="0.25">
      <c r="BG16294">
        <v>16293</v>
      </c>
      <c r="BH16294" t="s">
        <v>338</v>
      </c>
    </row>
    <row r="16295" spans="59:60" x14ac:dyDescent="0.25">
      <c r="BG16295">
        <v>16294</v>
      </c>
      <c r="BH16295" t="s">
        <v>339</v>
      </c>
    </row>
    <row r="16296" spans="59:60" x14ac:dyDescent="0.25">
      <c r="BG16296">
        <v>16295</v>
      </c>
      <c r="BH16296" t="s">
        <v>340</v>
      </c>
    </row>
    <row r="16297" spans="59:60" x14ac:dyDescent="0.25">
      <c r="BG16297">
        <v>16296</v>
      </c>
      <c r="BH16297" t="s">
        <v>341</v>
      </c>
    </row>
    <row r="16298" spans="59:60" x14ac:dyDescent="0.25">
      <c r="BG16298">
        <v>16297</v>
      </c>
      <c r="BH16298" t="s">
        <v>342</v>
      </c>
    </row>
    <row r="16299" spans="59:60" x14ac:dyDescent="0.25">
      <c r="BG16299">
        <v>16298</v>
      </c>
      <c r="BH16299" t="s">
        <v>343</v>
      </c>
    </row>
    <row r="16300" spans="59:60" x14ac:dyDescent="0.25">
      <c r="BG16300">
        <v>16299</v>
      </c>
      <c r="BH16300" t="s">
        <v>344</v>
      </c>
    </row>
    <row r="16301" spans="59:60" x14ac:dyDescent="0.25">
      <c r="BG16301">
        <v>16300</v>
      </c>
      <c r="BH16301" t="s">
        <v>345</v>
      </c>
    </row>
    <row r="16302" spans="59:60" x14ac:dyDescent="0.25">
      <c r="BG16302">
        <v>16301</v>
      </c>
      <c r="BH16302" t="s">
        <v>346</v>
      </c>
    </row>
    <row r="16303" spans="59:60" x14ac:dyDescent="0.25">
      <c r="BG16303">
        <v>16302</v>
      </c>
      <c r="BH16303" t="s">
        <v>347</v>
      </c>
    </row>
    <row r="16304" spans="59:60" x14ac:dyDescent="0.25">
      <c r="BG16304">
        <v>16303</v>
      </c>
      <c r="BH16304" t="s">
        <v>348</v>
      </c>
    </row>
    <row r="16305" spans="59:60" x14ac:dyDescent="0.25">
      <c r="BG16305">
        <v>16304</v>
      </c>
      <c r="BH16305" t="s">
        <v>349</v>
      </c>
    </row>
    <row r="16306" spans="59:60" x14ac:dyDescent="0.25">
      <c r="BG16306">
        <v>16305</v>
      </c>
      <c r="BH16306" t="s">
        <v>350</v>
      </c>
    </row>
    <row r="16307" spans="59:60" x14ac:dyDescent="0.25">
      <c r="BG16307">
        <v>16306</v>
      </c>
      <c r="BH16307" t="s">
        <v>351</v>
      </c>
    </row>
    <row r="16308" spans="59:60" x14ac:dyDescent="0.25">
      <c r="BG16308">
        <v>16307</v>
      </c>
      <c r="BH16308" t="s">
        <v>352</v>
      </c>
    </row>
    <row r="16309" spans="59:60" x14ac:dyDescent="0.25">
      <c r="BG16309">
        <v>16308</v>
      </c>
      <c r="BH16309" t="s">
        <v>293</v>
      </c>
    </row>
    <row r="16310" spans="59:60" x14ac:dyDescent="0.25">
      <c r="BG16310">
        <v>16309</v>
      </c>
      <c r="BH16310" t="s">
        <v>294</v>
      </c>
    </row>
    <row r="16311" spans="59:60" x14ac:dyDescent="0.25">
      <c r="BG16311">
        <v>16310</v>
      </c>
      <c r="BH16311" t="s">
        <v>295</v>
      </c>
    </row>
    <row r="16312" spans="59:60" x14ac:dyDescent="0.25">
      <c r="BG16312">
        <v>16311</v>
      </c>
      <c r="BH16312" t="s">
        <v>296</v>
      </c>
    </row>
    <row r="16313" spans="59:60" x14ac:dyDescent="0.25">
      <c r="BG16313">
        <v>16312</v>
      </c>
      <c r="BH16313" t="s">
        <v>297</v>
      </c>
    </row>
    <row r="16314" spans="59:60" x14ac:dyDescent="0.25">
      <c r="BG16314">
        <v>16313</v>
      </c>
      <c r="BH16314" t="s">
        <v>298</v>
      </c>
    </row>
    <row r="16315" spans="59:60" x14ac:dyDescent="0.25">
      <c r="BG16315">
        <v>16314</v>
      </c>
      <c r="BH16315" t="s">
        <v>299</v>
      </c>
    </row>
    <row r="16316" spans="59:60" x14ac:dyDescent="0.25">
      <c r="BG16316">
        <v>16315</v>
      </c>
      <c r="BH16316" t="s">
        <v>300</v>
      </c>
    </row>
    <row r="16317" spans="59:60" x14ac:dyDescent="0.25">
      <c r="BG16317">
        <v>16316</v>
      </c>
      <c r="BH16317" t="s">
        <v>301</v>
      </c>
    </row>
    <row r="16318" spans="59:60" x14ac:dyDescent="0.25">
      <c r="BG16318">
        <v>16317</v>
      </c>
      <c r="BH16318" t="s">
        <v>302</v>
      </c>
    </row>
    <row r="16319" spans="59:60" x14ac:dyDescent="0.25">
      <c r="BG16319">
        <v>16318</v>
      </c>
      <c r="BH16319" t="s">
        <v>303</v>
      </c>
    </row>
    <row r="16320" spans="59:60" x14ac:dyDescent="0.25">
      <c r="BG16320">
        <v>16319</v>
      </c>
      <c r="BH16320" t="s">
        <v>304</v>
      </c>
    </row>
    <row r="16321" spans="59:60" x14ac:dyDescent="0.25">
      <c r="BG16321">
        <v>16320</v>
      </c>
      <c r="BH16321" t="s">
        <v>305</v>
      </c>
    </row>
    <row r="16322" spans="59:60" x14ac:dyDescent="0.25">
      <c r="BG16322">
        <v>16321</v>
      </c>
      <c r="BH16322" t="s">
        <v>306</v>
      </c>
    </row>
    <row r="16323" spans="59:60" x14ac:dyDescent="0.25">
      <c r="BG16323">
        <v>16322</v>
      </c>
      <c r="BH16323" t="s">
        <v>307</v>
      </c>
    </row>
    <row r="16324" spans="59:60" x14ac:dyDescent="0.25">
      <c r="BG16324">
        <v>16323</v>
      </c>
      <c r="BH16324" t="s">
        <v>308</v>
      </c>
    </row>
    <row r="16325" spans="59:60" x14ac:dyDescent="0.25">
      <c r="BG16325">
        <v>16324</v>
      </c>
      <c r="BH16325" t="s">
        <v>309</v>
      </c>
    </row>
    <row r="16326" spans="59:60" x14ac:dyDescent="0.25">
      <c r="BG16326">
        <v>16325</v>
      </c>
      <c r="BH16326" t="s">
        <v>310</v>
      </c>
    </row>
    <row r="16327" spans="59:60" x14ac:dyDescent="0.25">
      <c r="BG16327">
        <v>16326</v>
      </c>
      <c r="BH16327" t="s">
        <v>311</v>
      </c>
    </row>
    <row r="16328" spans="59:60" x14ac:dyDescent="0.25">
      <c r="BG16328">
        <v>16327</v>
      </c>
      <c r="BH16328" t="s">
        <v>312</v>
      </c>
    </row>
    <row r="16329" spans="59:60" x14ac:dyDescent="0.25">
      <c r="BG16329">
        <v>16328</v>
      </c>
      <c r="BH16329" t="s">
        <v>313</v>
      </c>
    </row>
    <row r="16330" spans="59:60" x14ac:dyDescent="0.25">
      <c r="BG16330">
        <v>16329</v>
      </c>
      <c r="BH16330" t="s">
        <v>314</v>
      </c>
    </row>
    <row r="16331" spans="59:60" x14ac:dyDescent="0.25">
      <c r="BG16331">
        <v>16330</v>
      </c>
      <c r="BH16331" t="s">
        <v>315</v>
      </c>
    </row>
    <row r="16332" spans="59:60" x14ac:dyDescent="0.25">
      <c r="BG16332">
        <v>16331</v>
      </c>
      <c r="BH16332" t="s">
        <v>316</v>
      </c>
    </row>
    <row r="16333" spans="59:60" x14ac:dyDescent="0.25">
      <c r="BG16333">
        <v>16332</v>
      </c>
      <c r="BH16333" t="s">
        <v>317</v>
      </c>
    </row>
    <row r="16334" spans="59:60" x14ac:dyDescent="0.25">
      <c r="BG16334">
        <v>16333</v>
      </c>
      <c r="BH16334" t="s">
        <v>318</v>
      </c>
    </row>
    <row r="16335" spans="59:60" x14ac:dyDescent="0.25">
      <c r="BG16335">
        <v>16334</v>
      </c>
      <c r="BH16335" t="s">
        <v>319</v>
      </c>
    </row>
    <row r="16336" spans="59:60" x14ac:dyDescent="0.25">
      <c r="BG16336">
        <v>16335</v>
      </c>
      <c r="BH16336" t="s">
        <v>320</v>
      </c>
    </row>
    <row r="16337" spans="59:60" x14ac:dyDescent="0.25">
      <c r="BG16337">
        <v>16336</v>
      </c>
      <c r="BH16337" t="s">
        <v>321</v>
      </c>
    </row>
    <row r="16338" spans="59:60" x14ac:dyDescent="0.25">
      <c r="BG16338">
        <v>16337</v>
      </c>
      <c r="BH16338" t="s">
        <v>322</v>
      </c>
    </row>
    <row r="16339" spans="59:60" x14ac:dyDescent="0.25">
      <c r="BG16339">
        <v>16338</v>
      </c>
      <c r="BH16339" t="s">
        <v>323</v>
      </c>
    </row>
    <row r="16340" spans="59:60" x14ac:dyDescent="0.25">
      <c r="BG16340">
        <v>16339</v>
      </c>
      <c r="BH16340" t="s">
        <v>324</v>
      </c>
    </row>
    <row r="16341" spans="59:60" x14ac:dyDescent="0.25">
      <c r="BG16341">
        <v>16340</v>
      </c>
      <c r="BH16341" t="s">
        <v>325</v>
      </c>
    </row>
    <row r="16342" spans="59:60" x14ac:dyDescent="0.25">
      <c r="BG16342">
        <v>16341</v>
      </c>
      <c r="BH16342" t="s">
        <v>326</v>
      </c>
    </row>
    <row r="16343" spans="59:60" x14ac:dyDescent="0.25">
      <c r="BG16343">
        <v>16342</v>
      </c>
      <c r="BH16343" t="s">
        <v>327</v>
      </c>
    </row>
    <row r="16344" spans="59:60" x14ac:dyDescent="0.25">
      <c r="BG16344">
        <v>16343</v>
      </c>
      <c r="BH16344" t="s">
        <v>328</v>
      </c>
    </row>
    <row r="16345" spans="59:60" x14ac:dyDescent="0.25">
      <c r="BG16345">
        <v>16344</v>
      </c>
      <c r="BH16345" t="s">
        <v>329</v>
      </c>
    </row>
    <row r="16346" spans="59:60" x14ac:dyDescent="0.25">
      <c r="BG16346">
        <v>16345</v>
      </c>
      <c r="BH16346" t="s">
        <v>330</v>
      </c>
    </row>
    <row r="16347" spans="59:60" x14ac:dyDescent="0.25">
      <c r="BG16347">
        <v>16346</v>
      </c>
      <c r="BH16347" t="s">
        <v>331</v>
      </c>
    </row>
    <row r="16348" spans="59:60" x14ac:dyDescent="0.25">
      <c r="BG16348">
        <v>16347</v>
      </c>
      <c r="BH16348" t="s">
        <v>332</v>
      </c>
    </row>
    <row r="16349" spans="59:60" x14ac:dyDescent="0.25">
      <c r="BG16349">
        <v>16348</v>
      </c>
      <c r="BH16349" t="s">
        <v>333</v>
      </c>
    </row>
    <row r="16350" spans="59:60" x14ac:dyDescent="0.25">
      <c r="BG16350">
        <v>16349</v>
      </c>
      <c r="BH16350" t="s">
        <v>334</v>
      </c>
    </row>
    <row r="16351" spans="59:60" x14ac:dyDescent="0.25">
      <c r="BG16351">
        <v>16350</v>
      </c>
      <c r="BH16351" t="s">
        <v>335</v>
      </c>
    </row>
    <row r="16352" spans="59:60" x14ac:dyDescent="0.25">
      <c r="BG16352">
        <v>16351</v>
      </c>
      <c r="BH16352" t="s">
        <v>336</v>
      </c>
    </row>
    <row r="16353" spans="59:60" x14ac:dyDescent="0.25">
      <c r="BG16353">
        <v>16352</v>
      </c>
      <c r="BH16353" t="s">
        <v>337</v>
      </c>
    </row>
    <row r="16354" spans="59:60" x14ac:dyDescent="0.25">
      <c r="BG16354">
        <v>16353</v>
      </c>
      <c r="BH16354" t="s">
        <v>338</v>
      </c>
    </row>
    <row r="16355" spans="59:60" x14ac:dyDescent="0.25">
      <c r="BG16355">
        <v>16354</v>
      </c>
      <c r="BH16355" t="s">
        <v>339</v>
      </c>
    </row>
    <row r="16356" spans="59:60" x14ac:dyDescent="0.25">
      <c r="BG16356">
        <v>16355</v>
      </c>
      <c r="BH16356" t="s">
        <v>340</v>
      </c>
    </row>
    <row r="16357" spans="59:60" x14ac:dyDescent="0.25">
      <c r="BG16357">
        <v>16356</v>
      </c>
      <c r="BH16357" t="s">
        <v>341</v>
      </c>
    </row>
    <row r="16358" spans="59:60" x14ac:dyDescent="0.25">
      <c r="BG16358">
        <v>16357</v>
      </c>
      <c r="BH16358" t="s">
        <v>342</v>
      </c>
    </row>
    <row r="16359" spans="59:60" x14ac:dyDescent="0.25">
      <c r="BG16359">
        <v>16358</v>
      </c>
      <c r="BH16359" t="s">
        <v>343</v>
      </c>
    </row>
    <row r="16360" spans="59:60" x14ac:dyDescent="0.25">
      <c r="BG16360">
        <v>16359</v>
      </c>
      <c r="BH16360" t="s">
        <v>344</v>
      </c>
    </row>
    <row r="16361" spans="59:60" x14ac:dyDescent="0.25">
      <c r="BG16361">
        <v>16360</v>
      </c>
      <c r="BH16361" t="s">
        <v>345</v>
      </c>
    </row>
    <row r="16362" spans="59:60" x14ac:dyDescent="0.25">
      <c r="BG16362">
        <v>16361</v>
      </c>
      <c r="BH16362" t="s">
        <v>346</v>
      </c>
    </row>
    <row r="16363" spans="59:60" x14ac:dyDescent="0.25">
      <c r="BG16363">
        <v>16362</v>
      </c>
      <c r="BH16363" t="s">
        <v>347</v>
      </c>
    </row>
    <row r="16364" spans="59:60" x14ac:dyDescent="0.25">
      <c r="BG16364">
        <v>16363</v>
      </c>
      <c r="BH16364" t="s">
        <v>348</v>
      </c>
    </row>
    <row r="16365" spans="59:60" x14ac:dyDescent="0.25">
      <c r="BG16365">
        <v>16364</v>
      </c>
      <c r="BH16365" t="s">
        <v>349</v>
      </c>
    </row>
    <row r="16366" spans="59:60" x14ac:dyDescent="0.25">
      <c r="BG16366">
        <v>16365</v>
      </c>
      <c r="BH16366" t="s">
        <v>350</v>
      </c>
    </row>
    <row r="16367" spans="59:60" x14ac:dyDescent="0.25">
      <c r="BG16367">
        <v>16366</v>
      </c>
      <c r="BH16367" t="s">
        <v>351</v>
      </c>
    </row>
    <row r="16368" spans="59:60" x14ac:dyDescent="0.25">
      <c r="BG16368">
        <v>16367</v>
      </c>
      <c r="BH16368" t="s">
        <v>352</v>
      </c>
    </row>
    <row r="16369" spans="59:60" x14ac:dyDescent="0.25">
      <c r="BG16369">
        <v>16368</v>
      </c>
      <c r="BH16369" t="s">
        <v>293</v>
      </c>
    </row>
    <row r="16370" spans="59:60" x14ac:dyDescent="0.25">
      <c r="BG16370">
        <v>16369</v>
      </c>
      <c r="BH16370" t="s">
        <v>294</v>
      </c>
    </row>
    <row r="16371" spans="59:60" x14ac:dyDescent="0.25">
      <c r="BG16371">
        <v>16370</v>
      </c>
      <c r="BH16371" t="s">
        <v>295</v>
      </c>
    </row>
    <row r="16372" spans="59:60" x14ac:dyDescent="0.25">
      <c r="BG16372">
        <v>16371</v>
      </c>
      <c r="BH16372" t="s">
        <v>296</v>
      </c>
    </row>
    <row r="16373" spans="59:60" x14ac:dyDescent="0.25">
      <c r="BG16373">
        <v>16372</v>
      </c>
      <c r="BH16373" t="s">
        <v>297</v>
      </c>
    </row>
    <row r="16374" spans="59:60" x14ac:dyDescent="0.25">
      <c r="BG16374">
        <v>16373</v>
      </c>
      <c r="BH16374" t="s">
        <v>298</v>
      </c>
    </row>
    <row r="16375" spans="59:60" x14ac:dyDescent="0.25">
      <c r="BG16375">
        <v>16374</v>
      </c>
      <c r="BH16375" t="s">
        <v>299</v>
      </c>
    </row>
    <row r="16376" spans="59:60" x14ac:dyDescent="0.25">
      <c r="BG16376">
        <v>16375</v>
      </c>
      <c r="BH16376" t="s">
        <v>300</v>
      </c>
    </row>
    <row r="16377" spans="59:60" x14ac:dyDescent="0.25">
      <c r="BG16377">
        <v>16376</v>
      </c>
      <c r="BH16377" t="s">
        <v>301</v>
      </c>
    </row>
    <row r="16378" spans="59:60" x14ac:dyDescent="0.25">
      <c r="BG16378">
        <v>16377</v>
      </c>
      <c r="BH16378" t="s">
        <v>302</v>
      </c>
    </row>
    <row r="16379" spans="59:60" x14ac:dyDescent="0.25">
      <c r="BG16379">
        <v>16378</v>
      </c>
      <c r="BH16379" t="s">
        <v>303</v>
      </c>
    </row>
    <row r="16380" spans="59:60" x14ac:dyDescent="0.25">
      <c r="BG16380">
        <v>16379</v>
      </c>
      <c r="BH16380" t="s">
        <v>304</v>
      </c>
    </row>
    <row r="16381" spans="59:60" x14ac:dyDescent="0.25">
      <c r="BG16381">
        <v>16380</v>
      </c>
      <c r="BH16381" t="s">
        <v>305</v>
      </c>
    </row>
    <row r="16382" spans="59:60" x14ac:dyDescent="0.25">
      <c r="BG16382">
        <v>16381</v>
      </c>
      <c r="BH16382" t="s">
        <v>306</v>
      </c>
    </row>
    <row r="16383" spans="59:60" x14ac:dyDescent="0.25">
      <c r="BG16383">
        <v>16382</v>
      </c>
      <c r="BH16383" t="s">
        <v>307</v>
      </c>
    </row>
    <row r="16384" spans="59:60" x14ac:dyDescent="0.25">
      <c r="BG16384">
        <v>16383</v>
      </c>
      <c r="BH16384" t="s">
        <v>308</v>
      </c>
    </row>
    <row r="16385" spans="59:60" x14ac:dyDescent="0.25">
      <c r="BG16385">
        <v>16384</v>
      </c>
      <c r="BH16385" t="s">
        <v>309</v>
      </c>
    </row>
    <row r="16386" spans="59:60" x14ac:dyDescent="0.25">
      <c r="BG16386">
        <v>16385</v>
      </c>
      <c r="BH16386" t="s">
        <v>310</v>
      </c>
    </row>
    <row r="16387" spans="59:60" x14ac:dyDescent="0.25">
      <c r="BG16387">
        <v>16386</v>
      </c>
      <c r="BH16387" t="s">
        <v>311</v>
      </c>
    </row>
    <row r="16388" spans="59:60" x14ac:dyDescent="0.25">
      <c r="BG16388">
        <v>16387</v>
      </c>
      <c r="BH16388" t="s">
        <v>312</v>
      </c>
    </row>
    <row r="16389" spans="59:60" x14ac:dyDescent="0.25">
      <c r="BG16389">
        <v>16388</v>
      </c>
      <c r="BH16389" t="s">
        <v>313</v>
      </c>
    </row>
    <row r="16390" spans="59:60" x14ac:dyDescent="0.25">
      <c r="BG16390">
        <v>16389</v>
      </c>
      <c r="BH16390" t="s">
        <v>314</v>
      </c>
    </row>
    <row r="16391" spans="59:60" x14ac:dyDescent="0.25">
      <c r="BG16391">
        <v>16390</v>
      </c>
      <c r="BH16391" t="s">
        <v>315</v>
      </c>
    </row>
    <row r="16392" spans="59:60" x14ac:dyDescent="0.25">
      <c r="BG16392">
        <v>16391</v>
      </c>
      <c r="BH16392" t="s">
        <v>316</v>
      </c>
    </row>
    <row r="16393" spans="59:60" x14ac:dyDescent="0.25">
      <c r="BG16393">
        <v>16392</v>
      </c>
      <c r="BH16393" t="s">
        <v>317</v>
      </c>
    </row>
    <row r="16394" spans="59:60" x14ac:dyDescent="0.25">
      <c r="BG16394">
        <v>16393</v>
      </c>
      <c r="BH16394" t="s">
        <v>318</v>
      </c>
    </row>
    <row r="16395" spans="59:60" x14ac:dyDescent="0.25">
      <c r="BG16395">
        <v>16394</v>
      </c>
      <c r="BH16395" t="s">
        <v>319</v>
      </c>
    </row>
    <row r="16396" spans="59:60" x14ac:dyDescent="0.25">
      <c r="BG16396">
        <v>16395</v>
      </c>
      <c r="BH16396" t="s">
        <v>320</v>
      </c>
    </row>
    <row r="16397" spans="59:60" x14ac:dyDescent="0.25">
      <c r="BG16397">
        <v>16396</v>
      </c>
      <c r="BH16397" t="s">
        <v>321</v>
      </c>
    </row>
    <row r="16398" spans="59:60" x14ac:dyDescent="0.25">
      <c r="BG16398">
        <v>16397</v>
      </c>
      <c r="BH16398" t="s">
        <v>322</v>
      </c>
    </row>
    <row r="16399" spans="59:60" x14ac:dyDescent="0.25">
      <c r="BG16399">
        <v>16398</v>
      </c>
      <c r="BH16399" t="s">
        <v>323</v>
      </c>
    </row>
    <row r="16400" spans="59:60" x14ac:dyDescent="0.25">
      <c r="BG16400">
        <v>16399</v>
      </c>
      <c r="BH16400" t="s">
        <v>324</v>
      </c>
    </row>
    <row r="16401" spans="59:60" x14ac:dyDescent="0.25">
      <c r="BG16401">
        <v>16400</v>
      </c>
      <c r="BH16401" t="s">
        <v>325</v>
      </c>
    </row>
    <row r="16402" spans="59:60" x14ac:dyDescent="0.25">
      <c r="BG16402">
        <v>16401</v>
      </c>
      <c r="BH16402" t="s">
        <v>326</v>
      </c>
    </row>
    <row r="16403" spans="59:60" x14ac:dyDescent="0.25">
      <c r="BG16403">
        <v>16402</v>
      </c>
      <c r="BH16403" t="s">
        <v>327</v>
      </c>
    </row>
    <row r="16404" spans="59:60" x14ac:dyDescent="0.25">
      <c r="BG16404">
        <v>16403</v>
      </c>
      <c r="BH16404" t="s">
        <v>328</v>
      </c>
    </row>
    <row r="16405" spans="59:60" x14ac:dyDescent="0.25">
      <c r="BG16405">
        <v>16404</v>
      </c>
      <c r="BH16405" t="s">
        <v>329</v>
      </c>
    </row>
    <row r="16406" spans="59:60" x14ac:dyDescent="0.25">
      <c r="BG16406">
        <v>16405</v>
      </c>
      <c r="BH16406" t="s">
        <v>330</v>
      </c>
    </row>
    <row r="16407" spans="59:60" x14ac:dyDescent="0.25">
      <c r="BG16407">
        <v>16406</v>
      </c>
      <c r="BH16407" t="s">
        <v>331</v>
      </c>
    </row>
    <row r="16408" spans="59:60" x14ac:dyDescent="0.25">
      <c r="BG16408">
        <v>16407</v>
      </c>
      <c r="BH16408" t="s">
        <v>332</v>
      </c>
    </row>
    <row r="16409" spans="59:60" x14ac:dyDescent="0.25">
      <c r="BG16409">
        <v>16408</v>
      </c>
      <c r="BH16409" t="s">
        <v>333</v>
      </c>
    </row>
    <row r="16410" spans="59:60" x14ac:dyDescent="0.25">
      <c r="BG16410">
        <v>16409</v>
      </c>
      <c r="BH16410" t="s">
        <v>334</v>
      </c>
    </row>
    <row r="16411" spans="59:60" x14ac:dyDescent="0.25">
      <c r="BG16411">
        <v>16410</v>
      </c>
      <c r="BH16411" t="s">
        <v>335</v>
      </c>
    </row>
    <row r="16412" spans="59:60" x14ac:dyDescent="0.25">
      <c r="BG16412">
        <v>16411</v>
      </c>
      <c r="BH16412" t="s">
        <v>336</v>
      </c>
    </row>
    <row r="16413" spans="59:60" x14ac:dyDescent="0.25">
      <c r="BG16413">
        <v>16412</v>
      </c>
      <c r="BH16413" t="s">
        <v>337</v>
      </c>
    </row>
    <row r="16414" spans="59:60" x14ac:dyDescent="0.25">
      <c r="BG16414">
        <v>16413</v>
      </c>
      <c r="BH16414" t="s">
        <v>338</v>
      </c>
    </row>
    <row r="16415" spans="59:60" x14ac:dyDescent="0.25">
      <c r="BG16415">
        <v>16414</v>
      </c>
      <c r="BH16415" t="s">
        <v>339</v>
      </c>
    </row>
    <row r="16416" spans="59:60" x14ac:dyDescent="0.25">
      <c r="BG16416">
        <v>16415</v>
      </c>
      <c r="BH16416" t="s">
        <v>340</v>
      </c>
    </row>
    <row r="16417" spans="59:60" x14ac:dyDescent="0.25">
      <c r="BG16417">
        <v>16416</v>
      </c>
      <c r="BH16417" t="s">
        <v>341</v>
      </c>
    </row>
    <row r="16418" spans="59:60" x14ac:dyDescent="0.25">
      <c r="BG16418">
        <v>16417</v>
      </c>
      <c r="BH16418" t="s">
        <v>342</v>
      </c>
    </row>
    <row r="16419" spans="59:60" x14ac:dyDescent="0.25">
      <c r="BG16419">
        <v>16418</v>
      </c>
      <c r="BH16419" t="s">
        <v>343</v>
      </c>
    </row>
    <row r="16420" spans="59:60" x14ac:dyDescent="0.25">
      <c r="BG16420">
        <v>16419</v>
      </c>
      <c r="BH16420" t="s">
        <v>344</v>
      </c>
    </row>
    <row r="16421" spans="59:60" x14ac:dyDescent="0.25">
      <c r="BG16421">
        <v>16420</v>
      </c>
      <c r="BH16421" t="s">
        <v>345</v>
      </c>
    </row>
    <row r="16422" spans="59:60" x14ac:dyDescent="0.25">
      <c r="BG16422">
        <v>16421</v>
      </c>
      <c r="BH16422" t="s">
        <v>346</v>
      </c>
    </row>
    <row r="16423" spans="59:60" x14ac:dyDescent="0.25">
      <c r="BG16423">
        <v>16422</v>
      </c>
      <c r="BH16423" t="s">
        <v>347</v>
      </c>
    </row>
    <row r="16424" spans="59:60" x14ac:dyDescent="0.25">
      <c r="BG16424">
        <v>16423</v>
      </c>
      <c r="BH16424" t="s">
        <v>348</v>
      </c>
    </row>
    <row r="16425" spans="59:60" x14ac:dyDescent="0.25">
      <c r="BG16425">
        <v>16424</v>
      </c>
      <c r="BH16425" t="s">
        <v>349</v>
      </c>
    </row>
    <row r="16426" spans="59:60" x14ac:dyDescent="0.25">
      <c r="BG16426">
        <v>16425</v>
      </c>
      <c r="BH16426" t="s">
        <v>350</v>
      </c>
    </row>
    <row r="16427" spans="59:60" x14ac:dyDescent="0.25">
      <c r="BG16427">
        <v>16426</v>
      </c>
      <c r="BH16427" t="s">
        <v>351</v>
      </c>
    </row>
    <row r="16428" spans="59:60" x14ac:dyDescent="0.25">
      <c r="BG16428">
        <v>16427</v>
      </c>
      <c r="BH16428" t="s">
        <v>352</v>
      </c>
    </row>
    <row r="16429" spans="59:60" x14ac:dyDescent="0.25">
      <c r="BG16429">
        <v>16428</v>
      </c>
      <c r="BH16429" t="s">
        <v>293</v>
      </c>
    </row>
    <row r="16430" spans="59:60" x14ac:dyDescent="0.25">
      <c r="BG16430">
        <v>16429</v>
      </c>
      <c r="BH16430" t="s">
        <v>294</v>
      </c>
    </row>
    <row r="16431" spans="59:60" x14ac:dyDescent="0.25">
      <c r="BG16431">
        <v>16430</v>
      </c>
      <c r="BH16431" t="s">
        <v>295</v>
      </c>
    </row>
    <row r="16432" spans="59:60" x14ac:dyDescent="0.25">
      <c r="BG16432">
        <v>16431</v>
      </c>
      <c r="BH16432" t="s">
        <v>296</v>
      </c>
    </row>
    <row r="16433" spans="59:60" x14ac:dyDescent="0.25">
      <c r="BG16433">
        <v>16432</v>
      </c>
      <c r="BH16433" t="s">
        <v>297</v>
      </c>
    </row>
    <row r="16434" spans="59:60" x14ac:dyDescent="0.25">
      <c r="BG16434">
        <v>16433</v>
      </c>
      <c r="BH16434" t="s">
        <v>298</v>
      </c>
    </row>
    <row r="16435" spans="59:60" x14ac:dyDescent="0.25">
      <c r="BG16435">
        <v>16434</v>
      </c>
      <c r="BH16435" t="s">
        <v>299</v>
      </c>
    </row>
    <row r="16436" spans="59:60" x14ac:dyDescent="0.25">
      <c r="BG16436">
        <v>16435</v>
      </c>
      <c r="BH16436" t="s">
        <v>300</v>
      </c>
    </row>
    <row r="16437" spans="59:60" x14ac:dyDescent="0.25">
      <c r="BG16437">
        <v>16436</v>
      </c>
      <c r="BH16437" t="s">
        <v>301</v>
      </c>
    </row>
    <row r="16438" spans="59:60" x14ac:dyDescent="0.25">
      <c r="BG16438">
        <v>16437</v>
      </c>
      <c r="BH16438" t="s">
        <v>302</v>
      </c>
    </row>
    <row r="16439" spans="59:60" x14ac:dyDescent="0.25">
      <c r="BG16439">
        <v>16438</v>
      </c>
      <c r="BH16439" t="s">
        <v>303</v>
      </c>
    </row>
    <row r="16440" spans="59:60" x14ac:dyDescent="0.25">
      <c r="BG16440">
        <v>16439</v>
      </c>
      <c r="BH16440" t="s">
        <v>304</v>
      </c>
    </row>
    <row r="16441" spans="59:60" x14ac:dyDescent="0.25">
      <c r="BG16441">
        <v>16440</v>
      </c>
      <c r="BH16441" t="s">
        <v>305</v>
      </c>
    </row>
    <row r="16442" spans="59:60" x14ac:dyDescent="0.25">
      <c r="BG16442">
        <v>16441</v>
      </c>
      <c r="BH16442" t="s">
        <v>306</v>
      </c>
    </row>
    <row r="16443" spans="59:60" x14ac:dyDescent="0.25">
      <c r="BG16443">
        <v>16442</v>
      </c>
      <c r="BH16443" t="s">
        <v>307</v>
      </c>
    </row>
    <row r="16444" spans="59:60" x14ac:dyDescent="0.25">
      <c r="BG16444">
        <v>16443</v>
      </c>
      <c r="BH16444" t="s">
        <v>308</v>
      </c>
    </row>
    <row r="16445" spans="59:60" x14ac:dyDescent="0.25">
      <c r="BG16445">
        <v>16444</v>
      </c>
      <c r="BH16445" t="s">
        <v>309</v>
      </c>
    </row>
    <row r="16446" spans="59:60" x14ac:dyDescent="0.25">
      <c r="BG16446">
        <v>16445</v>
      </c>
      <c r="BH16446" t="s">
        <v>310</v>
      </c>
    </row>
    <row r="16447" spans="59:60" x14ac:dyDescent="0.25">
      <c r="BG16447">
        <v>16446</v>
      </c>
      <c r="BH16447" t="s">
        <v>311</v>
      </c>
    </row>
    <row r="16448" spans="59:60" x14ac:dyDescent="0.25">
      <c r="BG16448">
        <v>16447</v>
      </c>
      <c r="BH16448" t="s">
        <v>312</v>
      </c>
    </row>
    <row r="16449" spans="59:60" x14ac:dyDescent="0.25">
      <c r="BG16449">
        <v>16448</v>
      </c>
      <c r="BH16449" t="s">
        <v>313</v>
      </c>
    </row>
    <row r="16450" spans="59:60" x14ac:dyDescent="0.25">
      <c r="BG16450">
        <v>16449</v>
      </c>
      <c r="BH16450" t="s">
        <v>314</v>
      </c>
    </row>
    <row r="16451" spans="59:60" x14ac:dyDescent="0.25">
      <c r="BG16451">
        <v>16450</v>
      </c>
      <c r="BH16451" t="s">
        <v>315</v>
      </c>
    </row>
    <row r="16452" spans="59:60" x14ac:dyDescent="0.25">
      <c r="BG16452">
        <v>16451</v>
      </c>
      <c r="BH16452" t="s">
        <v>316</v>
      </c>
    </row>
    <row r="16453" spans="59:60" x14ac:dyDescent="0.25">
      <c r="BG16453">
        <v>16452</v>
      </c>
      <c r="BH16453" t="s">
        <v>317</v>
      </c>
    </row>
    <row r="16454" spans="59:60" x14ac:dyDescent="0.25">
      <c r="BG16454">
        <v>16453</v>
      </c>
      <c r="BH16454" t="s">
        <v>318</v>
      </c>
    </row>
    <row r="16455" spans="59:60" x14ac:dyDescent="0.25">
      <c r="BG16455">
        <v>16454</v>
      </c>
      <c r="BH16455" t="s">
        <v>319</v>
      </c>
    </row>
    <row r="16456" spans="59:60" x14ac:dyDescent="0.25">
      <c r="BG16456">
        <v>16455</v>
      </c>
      <c r="BH16456" t="s">
        <v>320</v>
      </c>
    </row>
    <row r="16457" spans="59:60" x14ac:dyDescent="0.25">
      <c r="BG16457">
        <v>16456</v>
      </c>
      <c r="BH16457" t="s">
        <v>321</v>
      </c>
    </row>
    <row r="16458" spans="59:60" x14ac:dyDescent="0.25">
      <c r="BG16458">
        <v>16457</v>
      </c>
      <c r="BH16458" t="s">
        <v>322</v>
      </c>
    </row>
    <row r="16459" spans="59:60" x14ac:dyDescent="0.25">
      <c r="BG16459">
        <v>16458</v>
      </c>
      <c r="BH16459" t="s">
        <v>323</v>
      </c>
    </row>
    <row r="16460" spans="59:60" x14ac:dyDescent="0.25">
      <c r="BG16460">
        <v>16459</v>
      </c>
      <c r="BH16460" t="s">
        <v>324</v>
      </c>
    </row>
    <row r="16461" spans="59:60" x14ac:dyDescent="0.25">
      <c r="BG16461">
        <v>16460</v>
      </c>
      <c r="BH16461" t="s">
        <v>325</v>
      </c>
    </row>
    <row r="16462" spans="59:60" x14ac:dyDescent="0.25">
      <c r="BG16462">
        <v>16461</v>
      </c>
      <c r="BH16462" t="s">
        <v>326</v>
      </c>
    </row>
    <row r="16463" spans="59:60" x14ac:dyDescent="0.25">
      <c r="BG16463">
        <v>16462</v>
      </c>
      <c r="BH16463" t="s">
        <v>327</v>
      </c>
    </row>
    <row r="16464" spans="59:60" x14ac:dyDescent="0.25">
      <c r="BG16464">
        <v>16463</v>
      </c>
      <c r="BH16464" t="s">
        <v>328</v>
      </c>
    </row>
    <row r="16465" spans="59:60" x14ac:dyDescent="0.25">
      <c r="BG16465">
        <v>16464</v>
      </c>
      <c r="BH16465" t="s">
        <v>329</v>
      </c>
    </row>
    <row r="16466" spans="59:60" x14ac:dyDescent="0.25">
      <c r="BG16466">
        <v>16465</v>
      </c>
      <c r="BH16466" t="s">
        <v>330</v>
      </c>
    </row>
    <row r="16467" spans="59:60" x14ac:dyDescent="0.25">
      <c r="BG16467">
        <v>16466</v>
      </c>
      <c r="BH16467" t="s">
        <v>331</v>
      </c>
    </row>
    <row r="16468" spans="59:60" x14ac:dyDescent="0.25">
      <c r="BG16468">
        <v>16467</v>
      </c>
      <c r="BH16468" t="s">
        <v>332</v>
      </c>
    </row>
    <row r="16469" spans="59:60" x14ac:dyDescent="0.25">
      <c r="BG16469">
        <v>16468</v>
      </c>
      <c r="BH16469" t="s">
        <v>333</v>
      </c>
    </row>
    <row r="16470" spans="59:60" x14ac:dyDescent="0.25">
      <c r="BG16470">
        <v>16469</v>
      </c>
      <c r="BH16470" t="s">
        <v>334</v>
      </c>
    </row>
    <row r="16471" spans="59:60" x14ac:dyDescent="0.25">
      <c r="BG16471">
        <v>16470</v>
      </c>
      <c r="BH16471" t="s">
        <v>335</v>
      </c>
    </row>
    <row r="16472" spans="59:60" x14ac:dyDescent="0.25">
      <c r="BG16472">
        <v>16471</v>
      </c>
      <c r="BH16472" t="s">
        <v>336</v>
      </c>
    </row>
    <row r="16473" spans="59:60" x14ac:dyDescent="0.25">
      <c r="BG16473">
        <v>16472</v>
      </c>
      <c r="BH16473" t="s">
        <v>337</v>
      </c>
    </row>
    <row r="16474" spans="59:60" x14ac:dyDescent="0.25">
      <c r="BG16474">
        <v>16473</v>
      </c>
      <c r="BH16474" t="s">
        <v>338</v>
      </c>
    </row>
    <row r="16475" spans="59:60" x14ac:dyDescent="0.25">
      <c r="BG16475">
        <v>16474</v>
      </c>
      <c r="BH16475" t="s">
        <v>339</v>
      </c>
    </row>
    <row r="16476" spans="59:60" x14ac:dyDescent="0.25">
      <c r="BG16476">
        <v>16475</v>
      </c>
      <c r="BH16476" t="s">
        <v>340</v>
      </c>
    </row>
    <row r="16477" spans="59:60" x14ac:dyDescent="0.25">
      <c r="BG16477">
        <v>16476</v>
      </c>
      <c r="BH16477" t="s">
        <v>341</v>
      </c>
    </row>
    <row r="16478" spans="59:60" x14ac:dyDescent="0.25">
      <c r="BG16478">
        <v>16477</v>
      </c>
      <c r="BH16478" t="s">
        <v>342</v>
      </c>
    </row>
    <row r="16479" spans="59:60" x14ac:dyDescent="0.25">
      <c r="BG16479">
        <v>16478</v>
      </c>
      <c r="BH16479" t="s">
        <v>343</v>
      </c>
    </row>
    <row r="16480" spans="59:60" x14ac:dyDescent="0.25">
      <c r="BG16480">
        <v>16479</v>
      </c>
      <c r="BH16480" t="s">
        <v>344</v>
      </c>
    </row>
    <row r="16481" spans="59:60" x14ac:dyDescent="0.25">
      <c r="BG16481">
        <v>16480</v>
      </c>
      <c r="BH16481" t="s">
        <v>345</v>
      </c>
    </row>
    <row r="16482" spans="59:60" x14ac:dyDescent="0.25">
      <c r="BG16482">
        <v>16481</v>
      </c>
      <c r="BH16482" t="s">
        <v>346</v>
      </c>
    </row>
    <row r="16483" spans="59:60" x14ac:dyDescent="0.25">
      <c r="BG16483">
        <v>16482</v>
      </c>
      <c r="BH16483" t="s">
        <v>347</v>
      </c>
    </row>
    <row r="16484" spans="59:60" x14ac:dyDescent="0.25">
      <c r="BG16484">
        <v>16483</v>
      </c>
      <c r="BH16484" t="s">
        <v>348</v>
      </c>
    </row>
    <row r="16485" spans="59:60" x14ac:dyDescent="0.25">
      <c r="BG16485">
        <v>16484</v>
      </c>
      <c r="BH16485" t="s">
        <v>349</v>
      </c>
    </row>
    <row r="16486" spans="59:60" x14ac:dyDescent="0.25">
      <c r="BG16486">
        <v>16485</v>
      </c>
      <c r="BH16486" t="s">
        <v>350</v>
      </c>
    </row>
    <row r="16487" spans="59:60" x14ac:dyDescent="0.25">
      <c r="BG16487">
        <v>16486</v>
      </c>
      <c r="BH16487" t="s">
        <v>351</v>
      </c>
    </row>
    <row r="16488" spans="59:60" x14ac:dyDescent="0.25">
      <c r="BG16488">
        <v>16487</v>
      </c>
      <c r="BH16488" t="s">
        <v>352</v>
      </c>
    </row>
    <row r="16489" spans="59:60" x14ac:dyDescent="0.25">
      <c r="BG16489">
        <v>16488</v>
      </c>
      <c r="BH16489" t="s">
        <v>293</v>
      </c>
    </row>
    <row r="16490" spans="59:60" x14ac:dyDescent="0.25">
      <c r="BG16490">
        <v>16489</v>
      </c>
      <c r="BH16490" t="s">
        <v>294</v>
      </c>
    </row>
    <row r="16491" spans="59:60" x14ac:dyDescent="0.25">
      <c r="BG16491">
        <v>16490</v>
      </c>
      <c r="BH16491" t="s">
        <v>295</v>
      </c>
    </row>
    <row r="16492" spans="59:60" x14ac:dyDescent="0.25">
      <c r="BG16492">
        <v>16491</v>
      </c>
      <c r="BH16492" t="s">
        <v>296</v>
      </c>
    </row>
    <row r="16493" spans="59:60" x14ac:dyDescent="0.25">
      <c r="BG16493">
        <v>16492</v>
      </c>
      <c r="BH16493" t="s">
        <v>297</v>
      </c>
    </row>
    <row r="16494" spans="59:60" x14ac:dyDescent="0.25">
      <c r="BG16494">
        <v>16493</v>
      </c>
      <c r="BH16494" t="s">
        <v>298</v>
      </c>
    </row>
    <row r="16495" spans="59:60" x14ac:dyDescent="0.25">
      <c r="BG16495">
        <v>16494</v>
      </c>
      <c r="BH16495" t="s">
        <v>299</v>
      </c>
    </row>
    <row r="16496" spans="59:60" x14ac:dyDescent="0.25">
      <c r="BG16496">
        <v>16495</v>
      </c>
      <c r="BH16496" t="s">
        <v>300</v>
      </c>
    </row>
    <row r="16497" spans="59:60" x14ac:dyDescent="0.25">
      <c r="BG16497">
        <v>16496</v>
      </c>
      <c r="BH16497" t="s">
        <v>301</v>
      </c>
    </row>
    <row r="16498" spans="59:60" x14ac:dyDescent="0.25">
      <c r="BG16498">
        <v>16497</v>
      </c>
      <c r="BH16498" t="s">
        <v>302</v>
      </c>
    </row>
    <row r="16499" spans="59:60" x14ac:dyDescent="0.25">
      <c r="BG16499">
        <v>16498</v>
      </c>
      <c r="BH16499" t="s">
        <v>303</v>
      </c>
    </row>
    <row r="16500" spans="59:60" x14ac:dyDescent="0.25">
      <c r="BG16500">
        <v>16499</v>
      </c>
      <c r="BH16500" t="s">
        <v>304</v>
      </c>
    </row>
    <row r="16501" spans="59:60" x14ac:dyDescent="0.25">
      <c r="BG16501">
        <v>16500</v>
      </c>
      <c r="BH16501" t="s">
        <v>305</v>
      </c>
    </row>
    <row r="16502" spans="59:60" x14ac:dyDescent="0.25">
      <c r="BG16502">
        <v>16501</v>
      </c>
      <c r="BH16502" t="s">
        <v>306</v>
      </c>
    </row>
    <row r="16503" spans="59:60" x14ac:dyDescent="0.25">
      <c r="BG16503">
        <v>16502</v>
      </c>
      <c r="BH16503" t="s">
        <v>307</v>
      </c>
    </row>
    <row r="16504" spans="59:60" x14ac:dyDescent="0.25">
      <c r="BG16504">
        <v>16503</v>
      </c>
      <c r="BH16504" t="s">
        <v>308</v>
      </c>
    </row>
    <row r="16505" spans="59:60" x14ac:dyDescent="0.25">
      <c r="BG16505">
        <v>16504</v>
      </c>
      <c r="BH16505" t="s">
        <v>309</v>
      </c>
    </row>
    <row r="16506" spans="59:60" x14ac:dyDescent="0.25">
      <c r="BG16506">
        <v>16505</v>
      </c>
      <c r="BH16506" t="s">
        <v>310</v>
      </c>
    </row>
    <row r="16507" spans="59:60" x14ac:dyDescent="0.25">
      <c r="BG16507">
        <v>16506</v>
      </c>
      <c r="BH16507" t="s">
        <v>311</v>
      </c>
    </row>
    <row r="16508" spans="59:60" x14ac:dyDescent="0.25">
      <c r="BG16508">
        <v>16507</v>
      </c>
      <c r="BH16508" t="s">
        <v>312</v>
      </c>
    </row>
    <row r="16509" spans="59:60" x14ac:dyDescent="0.25">
      <c r="BG16509">
        <v>16508</v>
      </c>
      <c r="BH16509" t="s">
        <v>313</v>
      </c>
    </row>
    <row r="16510" spans="59:60" x14ac:dyDescent="0.25">
      <c r="BG16510">
        <v>16509</v>
      </c>
      <c r="BH16510" t="s">
        <v>314</v>
      </c>
    </row>
    <row r="16511" spans="59:60" x14ac:dyDescent="0.25">
      <c r="BG16511">
        <v>16510</v>
      </c>
      <c r="BH16511" t="s">
        <v>315</v>
      </c>
    </row>
    <row r="16512" spans="59:60" x14ac:dyDescent="0.25">
      <c r="BG16512">
        <v>16511</v>
      </c>
      <c r="BH16512" t="s">
        <v>316</v>
      </c>
    </row>
    <row r="16513" spans="59:60" x14ac:dyDescent="0.25">
      <c r="BG16513">
        <v>16512</v>
      </c>
      <c r="BH16513" t="s">
        <v>317</v>
      </c>
    </row>
    <row r="16514" spans="59:60" x14ac:dyDescent="0.25">
      <c r="BG16514">
        <v>16513</v>
      </c>
      <c r="BH16514" t="s">
        <v>318</v>
      </c>
    </row>
    <row r="16515" spans="59:60" x14ac:dyDescent="0.25">
      <c r="BG16515">
        <v>16514</v>
      </c>
      <c r="BH16515" t="s">
        <v>319</v>
      </c>
    </row>
    <row r="16516" spans="59:60" x14ac:dyDescent="0.25">
      <c r="BG16516">
        <v>16515</v>
      </c>
      <c r="BH16516" t="s">
        <v>320</v>
      </c>
    </row>
    <row r="16517" spans="59:60" x14ac:dyDescent="0.25">
      <c r="BG16517">
        <v>16516</v>
      </c>
      <c r="BH16517" t="s">
        <v>321</v>
      </c>
    </row>
    <row r="16518" spans="59:60" x14ac:dyDescent="0.25">
      <c r="BG16518">
        <v>16517</v>
      </c>
      <c r="BH16518" t="s">
        <v>322</v>
      </c>
    </row>
    <row r="16519" spans="59:60" x14ac:dyDescent="0.25">
      <c r="BG16519">
        <v>16518</v>
      </c>
      <c r="BH16519" t="s">
        <v>323</v>
      </c>
    </row>
    <row r="16520" spans="59:60" x14ac:dyDescent="0.25">
      <c r="BG16520">
        <v>16519</v>
      </c>
      <c r="BH16520" t="s">
        <v>324</v>
      </c>
    </row>
    <row r="16521" spans="59:60" x14ac:dyDescent="0.25">
      <c r="BG16521">
        <v>16520</v>
      </c>
      <c r="BH16521" t="s">
        <v>325</v>
      </c>
    </row>
    <row r="16522" spans="59:60" x14ac:dyDescent="0.25">
      <c r="BG16522">
        <v>16521</v>
      </c>
      <c r="BH16522" t="s">
        <v>326</v>
      </c>
    </row>
    <row r="16523" spans="59:60" x14ac:dyDescent="0.25">
      <c r="BG16523">
        <v>16522</v>
      </c>
      <c r="BH16523" t="s">
        <v>327</v>
      </c>
    </row>
    <row r="16524" spans="59:60" x14ac:dyDescent="0.25">
      <c r="BG16524">
        <v>16523</v>
      </c>
      <c r="BH16524" t="s">
        <v>328</v>
      </c>
    </row>
    <row r="16525" spans="59:60" x14ac:dyDescent="0.25">
      <c r="BG16525">
        <v>16524</v>
      </c>
      <c r="BH16525" t="s">
        <v>329</v>
      </c>
    </row>
    <row r="16526" spans="59:60" x14ac:dyDescent="0.25">
      <c r="BG16526">
        <v>16525</v>
      </c>
      <c r="BH16526" t="s">
        <v>330</v>
      </c>
    </row>
    <row r="16527" spans="59:60" x14ac:dyDescent="0.25">
      <c r="BG16527">
        <v>16526</v>
      </c>
      <c r="BH16527" t="s">
        <v>331</v>
      </c>
    </row>
    <row r="16528" spans="59:60" x14ac:dyDescent="0.25">
      <c r="BG16528">
        <v>16527</v>
      </c>
      <c r="BH16528" t="s">
        <v>332</v>
      </c>
    </row>
    <row r="16529" spans="59:60" x14ac:dyDescent="0.25">
      <c r="BG16529">
        <v>16528</v>
      </c>
      <c r="BH16529" t="s">
        <v>333</v>
      </c>
    </row>
    <row r="16530" spans="59:60" x14ac:dyDescent="0.25">
      <c r="BG16530">
        <v>16529</v>
      </c>
      <c r="BH16530" t="s">
        <v>334</v>
      </c>
    </row>
    <row r="16531" spans="59:60" x14ac:dyDescent="0.25">
      <c r="BG16531">
        <v>16530</v>
      </c>
      <c r="BH16531" t="s">
        <v>335</v>
      </c>
    </row>
    <row r="16532" spans="59:60" x14ac:dyDescent="0.25">
      <c r="BG16532">
        <v>16531</v>
      </c>
      <c r="BH16532" t="s">
        <v>336</v>
      </c>
    </row>
    <row r="16533" spans="59:60" x14ac:dyDescent="0.25">
      <c r="BG16533">
        <v>16532</v>
      </c>
      <c r="BH16533" t="s">
        <v>337</v>
      </c>
    </row>
    <row r="16534" spans="59:60" x14ac:dyDescent="0.25">
      <c r="BG16534">
        <v>16533</v>
      </c>
      <c r="BH16534" t="s">
        <v>338</v>
      </c>
    </row>
    <row r="16535" spans="59:60" x14ac:dyDescent="0.25">
      <c r="BG16535">
        <v>16534</v>
      </c>
      <c r="BH16535" t="s">
        <v>339</v>
      </c>
    </row>
    <row r="16536" spans="59:60" x14ac:dyDescent="0.25">
      <c r="BG16536">
        <v>16535</v>
      </c>
      <c r="BH16536" t="s">
        <v>340</v>
      </c>
    </row>
    <row r="16537" spans="59:60" x14ac:dyDescent="0.25">
      <c r="BG16537">
        <v>16536</v>
      </c>
      <c r="BH16537" t="s">
        <v>341</v>
      </c>
    </row>
    <row r="16538" spans="59:60" x14ac:dyDescent="0.25">
      <c r="BG16538">
        <v>16537</v>
      </c>
      <c r="BH16538" t="s">
        <v>342</v>
      </c>
    </row>
    <row r="16539" spans="59:60" x14ac:dyDescent="0.25">
      <c r="BG16539">
        <v>16538</v>
      </c>
      <c r="BH16539" t="s">
        <v>343</v>
      </c>
    </row>
    <row r="16540" spans="59:60" x14ac:dyDescent="0.25">
      <c r="BG16540">
        <v>16539</v>
      </c>
      <c r="BH16540" t="s">
        <v>344</v>
      </c>
    </row>
    <row r="16541" spans="59:60" x14ac:dyDescent="0.25">
      <c r="BG16541">
        <v>16540</v>
      </c>
      <c r="BH16541" t="s">
        <v>345</v>
      </c>
    </row>
    <row r="16542" spans="59:60" x14ac:dyDescent="0.25">
      <c r="BG16542">
        <v>16541</v>
      </c>
      <c r="BH16542" t="s">
        <v>346</v>
      </c>
    </row>
    <row r="16543" spans="59:60" x14ac:dyDescent="0.25">
      <c r="BG16543">
        <v>16542</v>
      </c>
      <c r="BH16543" t="s">
        <v>347</v>
      </c>
    </row>
    <row r="16544" spans="59:60" x14ac:dyDescent="0.25">
      <c r="BG16544">
        <v>16543</v>
      </c>
      <c r="BH16544" t="s">
        <v>348</v>
      </c>
    </row>
    <row r="16545" spans="59:60" x14ac:dyDescent="0.25">
      <c r="BG16545">
        <v>16544</v>
      </c>
      <c r="BH16545" t="s">
        <v>349</v>
      </c>
    </row>
    <row r="16546" spans="59:60" x14ac:dyDescent="0.25">
      <c r="BG16546">
        <v>16545</v>
      </c>
      <c r="BH16546" t="s">
        <v>350</v>
      </c>
    </row>
    <row r="16547" spans="59:60" x14ac:dyDescent="0.25">
      <c r="BG16547">
        <v>16546</v>
      </c>
      <c r="BH16547" t="s">
        <v>351</v>
      </c>
    </row>
    <row r="16548" spans="59:60" x14ac:dyDescent="0.25">
      <c r="BG16548">
        <v>16547</v>
      </c>
      <c r="BH16548" t="s">
        <v>352</v>
      </c>
    </row>
    <row r="16549" spans="59:60" x14ac:dyDescent="0.25">
      <c r="BG16549">
        <v>16548</v>
      </c>
      <c r="BH16549" t="s">
        <v>293</v>
      </c>
    </row>
    <row r="16550" spans="59:60" x14ac:dyDescent="0.25">
      <c r="BG16550">
        <v>16549</v>
      </c>
      <c r="BH16550" t="s">
        <v>294</v>
      </c>
    </row>
    <row r="16551" spans="59:60" x14ac:dyDescent="0.25">
      <c r="BG16551">
        <v>16550</v>
      </c>
      <c r="BH16551" t="s">
        <v>295</v>
      </c>
    </row>
    <row r="16552" spans="59:60" x14ac:dyDescent="0.25">
      <c r="BG16552">
        <v>16551</v>
      </c>
      <c r="BH16552" t="s">
        <v>296</v>
      </c>
    </row>
    <row r="16553" spans="59:60" x14ac:dyDescent="0.25">
      <c r="BG16553">
        <v>16552</v>
      </c>
      <c r="BH16553" t="s">
        <v>297</v>
      </c>
    </row>
    <row r="16554" spans="59:60" x14ac:dyDescent="0.25">
      <c r="BG16554">
        <v>16553</v>
      </c>
      <c r="BH16554" t="s">
        <v>298</v>
      </c>
    </row>
    <row r="16555" spans="59:60" x14ac:dyDescent="0.25">
      <c r="BG16555">
        <v>16554</v>
      </c>
      <c r="BH16555" t="s">
        <v>299</v>
      </c>
    </row>
    <row r="16556" spans="59:60" x14ac:dyDescent="0.25">
      <c r="BG16556">
        <v>16555</v>
      </c>
      <c r="BH16556" t="s">
        <v>300</v>
      </c>
    </row>
    <row r="16557" spans="59:60" x14ac:dyDescent="0.25">
      <c r="BG16557">
        <v>16556</v>
      </c>
      <c r="BH16557" t="s">
        <v>301</v>
      </c>
    </row>
    <row r="16558" spans="59:60" x14ac:dyDescent="0.25">
      <c r="BG16558">
        <v>16557</v>
      </c>
      <c r="BH16558" t="s">
        <v>302</v>
      </c>
    </row>
    <row r="16559" spans="59:60" x14ac:dyDescent="0.25">
      <c r="BG16559">
        <v>16558</v>
      </c>
      <c r="BH16559" t="s">
        <v>303</v>
      </c>
    </row>
    <row r="16560" spans="59:60" x14ac:dyDescent="0.25">
      <c r="BG16560">
        <v>16559</v>
      </c>
      <c r="BH16560" t="s">
        <v>304</v>
      </c>
    </row>
    <row r="16561" spans="59:60" x14ac:dyDescent="0.25">
      <c r="BG16561">
        <v>16560</v>
      </c>
      <c r="BH16561" t="s">
        <v>305</v>
      </c>
    </row>
    <row r="16562" spans="59:60" x14ac:dyDescent="0.25">
      <c r="BG16562">
        <v>16561</v>
      </c>
      <c r="BH16562" t="s">
        <v>306</v>
      </c>
    </row>
    <row r="16563" spans="59:60" x14ac:dyDescent="0.25">
      <c r="BG16563">
        <v>16562</v>
      </c>
      <c r="BH16563" t="s">
        <v>307</v>
      </c>
    </row>
    <row r="16564" spans="59:60" x14ac:dyDescent="0.25">
      <c r="BG16564">
        <v>16563</v>
      </c>
      <c r="BH16564" t="s">
        <v>308</v>
      </c>
    </row>
    <row r="16565" spans="59:60" x14ac:dyDescent="0.25">
      <c r="BG16565">
        <v>16564</v>
      </c>
      <c r="BH16565" t="s">
        <v>309</v>
      </c>
    </row>
    <row r="16566" spans="59:60" x14ac:dyDescent="0.25">
      <c r="BG16566">
        <v>16565</v>
      </c>
      <c r="BH16566" t="s">
        <v>310</v>
      </c>
    </row>
    <row r="16567" spans="59:60" x14ac:dyDescent="0.25">
      <c r="BG16567">
        <v>16566</v>
      </c>
      <c r="BH16567" t="s">
        <v>311</v>
      </c>
    </row>
    <row r="16568" spans="59:60" x14ac:dyDescent="0.25">
      <c r="BG16568">
        <v>16567</v>
      </c>
      <c r="BH16568" t="s">
        <v>312</v>
      </c>
    </row>
    <row r="16569" spans="59:60" x14ac:dyDescent="0.25">
      <c r="BG16569">
        <v>16568</v>
      </c>
      <c r="BH16569" t="s">
        <v>313</v>
      </c>
    </row>
    <row r="16570" spans="59:60" x14ac:dyDescent="0.25">
      <c r="BG16570">
        <v>16569</v>
      </c>
      <c r="BH16570" t="s">
        <v>314</v>
      </c>
    </row>
    <row r="16571" spans="59:60" x14ac:dyDescent="0.25">
      <c r="BG16571">
        <v>16570</v>
      </c>
      <c r="BH16571" t="s">
        <v>315</v>
      </c>
    </row>
    <row r="16572" spans="59:60" x14ac:dyDescent="0.25">
      <c r="BG16572">
        <v>16571</v>
      </c>
      <c r="BH16572" t="s">
        <v>316</v>
      </c>
    </row>
    <row r="16573" spans="59:60" x14ac:dyDescent="0.25">
      <c r="BG16573">
        <v>16572</v>
      </c>
      <c r="BH16573" t="s">
        <v>317</v>
      </c>
    </row>
    <row r="16574" spans="59:60" x14ac:dyDescent="0.25">
      <c r="BG16574">
        <v>16573</v>
      </c>
      <c r="BH16574" t="s">
        <v>318</v>
      </c>
    </row>
    <row r="16575" spans="59:60" x14ac:dyDescent="0.25">
      <c r="BG16575">
        <v>16574</v>
      </c>
      <c r="BH16575" t="s">
        <v>319</v>
      </c>
    </row>
    <row r="16576" spans="59:60" x14ac:dyDescent="0.25">
      <c r="BG16576">
        <v>16575</v>
      </c>
      <c r="BH16576" t="s">
        <v>320</v>
      </c>
    </row>
    <row r="16577" spans="59:60" x14ac:dyDescent="0.25">
      <c r="BG16577">
        <v>16576</v>
      </c>
      <c r="BH16577" t="s">
        <v>321</v>
      </c>
    </row>
    <row r="16578" spans="59:60" x14ac:dyDescent="0.25">
      <c r="BG16578">
        <v>16577</v>
      </c>
      <c r="BH16578" t="s">
        <v>322</v>
      </c>
    </row>
    <row r="16579" spans="59:60" x14ac:dyDescent="0.25">
      <c r="BG16579">
        <v>16578</v>
      </c>
      <c r="BH16579" t="s">
        <v>323</v>
      </c>
    </row>
    <row r="16580" spans="59:60" x14ac:dyDescent="0.25">
      <c r="BG16580">
        <v>16579</v>
      </c>
      <c r="BH16580" t="s">
        <v>324</v>
      </c>
    </row>
    <row r="16581" spans="59:60" x14ac:dyDescent="0.25">
      <c r="BG16581">
        <v>16580</v>
      </c>
      <c r="BH16581" t="s">
        <v>325</v>
      </c>
    </row>
    <row r="16582" spans="59:60" x14ac:dyDescent="0.25">
      <c r="BG16582">
        <v>16581</v>
      </c>
      <c r="BH16582" t="s">
        <v>326</v>
      </c>
    </row>
    <row r="16583" spans="59:60" x14ac:dyDescent="0.25">
      <c r="BG16583">
        <v>16582</v>
      </c>
      <c r="BH16583" t="s">
        <v>327</v>
      </c>
    </row>
    <row r="16584" spans="59:60" x14ac:dyDescent="0.25">
      <c r="BG16584">
        <v>16583</v>
      </c>
      <c r="BH16584" t="s">
        <v>328</v>
      </c>
    </row>
    <row r="16585" spans="59:60" x14ac:dyDescent="0.25">
      <c r="BG16585">
        <v>16584</v>
      </c>
      <c r="BH16585" t="s">
        <v>329</v>
      </c>
    </row>
    <row r="16586" spans="59:60" x14ac:dyDescent="0.25">
      <c r="BG16586">
        <v>16585</v>
      </c>
      <c r="BH16586" t="s">
        <v>330</v>
      </c>
    </row>
    <row r="16587" spans="59:60" x14ac:dyDescent="0.25">
      <c r="BG16587">
        <v>16586</v>
      </c>
      <c r="BH16587" t="s">
        <v>331</v>
      </c>
    </row>
    <row r="16588" spans="59:60" x14ac:dyDescent="0.25">
      <c r="BG16588">
        <v>16587</v>
      </c>
      <c r="BH16588" t="s">
        <v>332</v>
      </c>
    </row>
    <row r="16589" spans="59:60" x14ac:dyDescent="0.25">
      <c r="BG16589">
        <v>16588</v>
      </c>
      <c r="BH16589" t="s">
        <v>333</v>
      </c>
    </row>
    <row r="16590" spans="59:60" x14ac:dyDescent="0.25">
      <c r="BG16590">
        <v>16589</v>
      </c>
      <c r="BH16590" t="s">
        <v>334</v>
      </c>
    </row>
    <row r="16591" spans="59:60" x14ac:dyDescent="0.25">
      <c r="BG16591">
        <v>16590</v>
      </c>
      <c r="BH16591" t="s">
        <v>335</v>
      </c>
    </row>
    <row r="16592" spans="59:60" x14ac:dyDescent="0.25">
      <c r="BG16592">
        <v>16591</v>
      </c>
      <c r="BH16592" t="s">
        <v>336</v>
      </c>
    </row>
    <row r="16593" spans="59:60" x14ac:dyDescent="0.25">
      <c r="BG16593">
        <v>16592</v>
      </c>
      <c r="BH16593" t="s">
        <v>337</v>
      </c>
    </row>
    <row r="16594" spans="59:60" x14ac:dyDescent="0.25">
      <c r="BG16594">
        <v>16593</v>
      </c>
      <c r="BH16594" t="s">
        <v>338</v>
      </c>
    </row>
    <row r="16595" spans="59:60" x14ac:dyDescent="0.25">
      <c r="BG16595">
        <v>16594</v>
      </c>
      <c r="BH16595" t="s">
        <v>339</v>
      </c>
    </row>
    <row r="16596" spans="59:60" x14ac:dyDescent="0.25">
      <c r="BG16596">
        <v>16595</v>
      </c>
      <c r="BH16596" t="s">
        <v>340</v>
      </c>
    </row>
    <row r="16597" spans="59:60" x14ac:dyDescent="0.25">
      <c r="BG16597">
        <v>16596</v>
      </c>
      <c r="BH16597" t="s">
        <v>341</v>
      </c>
    </row>
    <row r="16598" spans="59:60" x14ac:dyDescent="0.25">
      <c r="BG16598">
        <v>16597</v>
      </c>
      <c r="BH16598" t="s">
        <v>342</v>
      </c>
    </row>
    <row r="16599" spans="59:60" x14ac:dyDescent="0.25">
      <c r="BG16599">
        <v>16598</v>
      </c>
      <c r="BH16599" t="s">
        <v>343</v>
      </c>
    </row>
    <row r="16600" spans="59:60" x14ac:dyDescent="0.25">
      <c r="BG16600">
        <v>16599</v>
      </c>
      <c r="BH16600" t="s">
        <v>344</v>
      </c>
    </row>
    <row r="16601" spans="59:60" x14ac:dyDescent="0.25">
      <c r="BG16601">
        <v>16600</v>
      </c>
      <c r="BH16601" t="s">
        <v>345</v>
      </c>
    </row>
    <row r="16602" spans="59:60" x14ac:dyDescent="0.25">
      <c r="BG16602">
        <v>16601</v>
      </c>
      <c r="BH16602" t="s">
        <v>346</v>
      </c>
    </row>
    <row r="16603" spans="59:60" x14ac:dyDescent="0.25">
      <c r="BG16603">
        <v>16602</v>
      </c>
      <c r="BH16603" t="s">
        <v>347</v>
      </c>
    </row>
    <row r="16604" spans="59:60" x14ac:dyDescent="0.25">
      <c r="BG16604">
        <v>16603</v>
      </c>
      <c r="BH16604" t="s">
        <v>348</v>
      </c>
    </row>
    <row r="16605" spans="59:60" x14ac:dyDescent="0.25">
      <c r="BG16605">
        <v>16604</v>
      </c>
      <c r="BH16605" t="s">
        <v>349</v>
      </c>
    </row>
    <row r="16606" spans="59:60" x14ac:dyDescent="0.25">
      <c r="BG16606">
        <v>16605</v>
      </c>
      <c r="BH16606" t="s">
        <v>350</v>
      </c>
    </row>
    <row r="16607" spans="59:60" x14ac:dyDescent="0.25">
      <c r="BG16607">
        <v>16606</v>
      </c>
      <c r="BH16607" t="s">
        <v>351</v>
      </c>
    </row>
    <row r="16608" spans="59:60" x14ac:dyDescent="0.25">
      <c r="BG16608">
        <v>16607</v>
      </c>
      <c r="BH16608" t="s">
        <v>352</v>
      </c>
    </row>
    <row r="16609" spans="59:60" x14ac:dyDescent="0.25">
      <c r="BG16609">
        <v>16608</v>
      </c>
      <c r="BH16609" t="s">
        <v>293</v>
      </c>
    </row>
    <row r="16610" spans="59:60" x14ac:dyDescent="0.25">
      <c r="BG16610">
        <v>16609</v>
      </c>
      <c r="BH16610" t="s">
        <v>294</v>
      </c>
    </row>
    <row r="16611" spans="59:60" x14ac:dyDescent="0.25">
      <c r="BG16611">
        <v>16610</v>
      </c>
      <c r="BH16611" t="s">
        <v>295</v>
      </c>
    </row>
    <row r="16612" spans="59:60" x14ac:dyDescent="0.25">
      <c r="BG16612">
        <v>16611</v>
      </c>
      <c r="BH16612" t="s">
        <v>296</v>
      </c>
    </row>
    <row r="16613" spans="59:60" x14ac:dyDescent="0.25">
      <c r="BG16613">
        <v>16612</v>
      </c>
      <c r="BH16613" t="s">
        <v>297</v>
      </c>
    </row>
    <row r="16614" spans="59:60" x14ac:dyDescent="0.25">
      <c r="BG16614">
        <v>16613</v>
      </c>
      <c r="BH16614" t="s">
        <v>298</v>
      </c>
    </row>
    <row r="16615" spans="59:60" x14ac:dyDescent="0.25">
      <c r="BG16615">
        <v>16614</v>
      </c>
      <c r="BH16615" t="s">
        <v>299</v>
      </c>
    </row>
    <row r="16616" spans="59:60" x14ac:dyDescent="0.25">
      <c r="BG16616">
        <v>16615</v>
      </c>
      <c r="BH16616" t="s">
        <v>300</v>
      </c>
    </row>
    <row r="16617" spans="59:60" x14ac:dyDescent="0.25">
      <c r="BG16617">
        <v>16616</v>
      </c>
      <c r="BH16617" t="s">
        <v>301</v>
      </c>
    </row>
    <row r="16618" spans="59:60" x14ac:dyDescent="0.25">
      <c r="BG16618">
        <v>16617</v>
      </c>
      <c r="BH16618" t="s">
        <v>302</v>
      </c>
    </row>
    <row r="16619" spans="59:60" x14ac:dyDescent="0.25">
      <c r="BG16619">
        <v>16618</v>
      </c>
      <c r="BH16619" t="s">
        <v>303</v>
      </c>
    </row>
    <row r="16620" spans="59:60" x14ac:dyDescent="0.25">
      <c r="BG16620">
        <v>16619</v>
      </c>
      <c r="BH16620" t="s">
        <v>304</v>
      </c>
    </row>
    <row r="16621" spans="59:60" x14ac:dyDescent="0.25">
      <c r="BG16621">
        <v>16620</v>
      </c>
      <c r="BH16621" t="s">
        <v>305</v>
      </c>
    </row>
    <row r="16622" spans="59:60" x14ac:dyDescent="0.25">
      <c r="BG16622">
        <v>16621</v>
      </c>
      <c r="BH16622" t="s">
        <v>306</v>
      </c>
    </row>
    <row r="16623" spans="59:60" x14ac:dyDescent="0.25">
      <c r="BG16623">
        <v>16622</v>
      </c>
      <c r="BH16623" t="s">
        <v>307</v>
      </c>
    </row>
    <row r="16624" spans="59:60" x14ac:dyDescent="0.25">
      <c r="BG16624">
        <v>16623</v>
      </c>
      <c r="BH16624" t="s">
        <v>308</v>
      </c>
    </row>
    <row r="16625" spans="59:60" x14ac:dyDescent="0.25">
      <c r="BG16625">
        <v>16624</v>
      </c>
      <c r="BH16625" t="s">
        <v>309</v>
      </c>
    </row>
    <row r="16626" spans="59:60" x14ac:dyDescent="0.25">
      <c r="BG16626">
        <v>16625</v>
      </c>
      <c r="BH16626" t="s">
        <v>310</v>
      </c>
    </row>
    <row r="16627" spans="59:60" x14ac:dyDescent="0.25">
      <c r="BG16627">
        <v>16626</v>
      </c>
      <c r="BH16627" t="s">
        <v>311</v>
      </c>
    </row>
    <row r="16628" spans="59:60" x14ac:dyDescent="0.25">
      <c r="BG16628">
        <v>16627</v>
      </c>
      <c r="BH16628" t="s">
        <v>312</v>
      </c>
    </row>
    <row r="16629" spans="59:60" x14ac:dyDescent="0.25">
      <c r="BG16629">
        <v>16628</v>
      </c>
      <c r="BH16629" t="s">
        <v>313</v>
      </c>
    </row>
    <row r="16630" spans="59:60" x14ac:dyDescent="0.25">
      <c r="BG16630">
        <v>16629</v>
      </c>
      <c r="BH16630" t="s">
        <v>314</v>
      </c>
    </row>
    <row r="16631" spans="59:60" x14ac:dyDescent="0.25">
      <c r="BG16631">
        <v>16630</v>
      </c>
      <c r="BH16631" t="s">
        <v>315</v>
      </c>
    </row>
    <row r="16632" spans="59:60" x14ac:dyDescent="0.25">
      <c r="BG16632">
        <v>16631</v>
      </c>
      <c r="BH16632" t="s">
        <v>316</v>
      </c>
    </row>
    <row r="16633" spans="59:60" x14ac:dyDescent="0.25">
      <c r="BG16633">
        <v>16632</v>
      </c>
      <c r="BH16633" t="s">
        <v>317</v>
      </c>
    </row>
    <row r="16634" spans="59:60" x14ac:dyDescent="0.25">
      <c r="BG16634">
        <v>16633</v>
      </c>
      <c r="BH16634" t="s">
        <v>318</v>
      </c>
    </row>
    <row r="16635" spans="59:60" x14ac:dyDescent="0.25">
      <c r="BG16635">
        <v>16634</v>
      </c>
      <c r="BH16635" t="s">
        <v>319</v>
      </c>
    </row>
    <row r="16636" spans="59:60" x14ac:dyDescent="0.25">
      <c r="BG16636">
        <v>16635</v>
      </c>
      <c r="BH16636" t="s">
        <v>320</v>
      </c>
    </row>
    <row r="16637" spans="59:60" x14ac:dyDescent="0.25">
      <c r="BG16637">
        <v>16636</v>
      </c>
      <c r="BH16637" t="s">
        <v>321</v>
      </c>
    </row>
    <row r="16638" spans="59:60" x14ac:dyDescent="0.25">
      <c r="BG16638">
        <v>16637</v>
      </c>
      <c r="BH16638" t="s">
        <v>322</v>
      </c>
    </row>
    <row r="16639" spans="59:60" x14ac:dyDescent="0.25">
      <c r="BG16639">
        <v>16638</v>
      </c>
      <c r="BH16639" t="s">
        <v>323</v>
      </c>
    </row>
    <row r="16640" spans="59:60" x14ac:dyDescent="0.25">
      <c r="BG16640">
        <v>16639</v>
      </c>
      <c r="BH16640" t="s">
        <v>324</v>
      </c>
    </row>
    <row r="16641" spans="59:60" x14ac:dyDescent="0.25">
      <c r="BG16641">
        <v>16640</v>
      </c>
      <c r="BH16641" t="s">
        <v>325</v>
      </c>
    </row>
    <row r="16642" spans="59:60" x14ac:dyDescent="0.25">
      <c r="BG16642">
        <v>16641</v>
      </c>
      <c r="BH16642" t="s">
        <v>326</v>
      </c>
    </row>
    <row r="16643" spans="59:60" x14ac:dyDescent="0.25">
      <c r="BG16643">
        <v>16642</v>
      </c>
      <c r="BH16643" t="s">
        <v>327</v>
      </c>
    </row>
    <row r="16644" spans="59:60" x14ac:dyDescent="0.25">
      <c r="BG16644">
        <v>16643</v>
      </c>
      <c r="BH16644" t="s">
        <v>328</v>
      </c>
    </row>
    <row r="16645" spans="59:60" x14ac:dyDescent="0.25">
      <c r="BG16645">
        <v>16644</v>
      </c>
      <c r="BH16645" t="s">
        <v>329</v>
      </c>
    </row>
    <row r="16646" spans="59:60" x14ac:dyDescent="0.25">
      <c r="BG16646">
        <v>16645</v>
      </c>
      <c r="BH16646" t="s">
        <v>330</v>
      </c>
    </row>
    <row r="16647" spans="59:60" x14ac:dyDescent="0.25">
      <c r="BG16647">
        <v>16646</v>
      </c>
      <c r="BH16647" t="s">
        <v>331</v>
      </c>
    </row>
    <row r="16648" spans="59:60" x14ac:dyDescent="0.25">
      <c r="BG16648">
        <v>16647</v>
      </c>
      <c r="BH16648" t="s">
        <v>332</v>
      </c>
    </row>
    <row r="16649" spans="59:60" x14ac:dyDescent="0.25">
      <c r="BG16649">
        <v>16648</v>
      </c>
      <c r="BH16649" t="s">
        <v>333</v>
      </c>
    </row>
    <row r="16650" spans="59:60" x14ac:dyDescent="0.25">
      <c r="BG16650">
        <v>16649</v>
      </c>
      <c r="BH16650" t="s">
        <v>334</v>
      </c>
    </row>
    <row r="16651" spans="59:60" x14ac:dyDescent="0.25">
      <c r="BG16651">
        <v>16650</v>
      </c>
      <c r="BH16651" t="s">
        <v>335</v>
      </c>
    </row>
    <row r="16652" spans="59:60" x14ac:dyDescent="0.25">
      <c r="BG16652">
        <v>16651</v>
      </c>
      <c r="BH16652" t="s">
        <v>336</v>
      </c>
    </row>
    <row r="16653" spans="59:60" x14ac:dyDescent="0.25">
      <c r="BG16653">
        <v>16652</v>
      </c>
      <c r="BH16653" t="s">
        <v>337</v>
      </c>
    </row>
    <row r="16654" spans="59:60" x14ac:dyDescent="0.25">
      <c r="BG16654">
        <v>16653</v>
      </c>
      <c r="BH16654" t="s">
        <v>338</v>
      </c>
    </row>
    <row r="16655" spans="59:60" x14ac:dyDescent="0.25">
      <c r="BG16655">
        <v>16654</v>
      </c>
      <c r="BH16655" t="s">
        <v>339</v>
      </c>
    </row>
    <row r="16656" spans="59:60" x14ac:dyDescent="0.25">
      <c r="BG16656">
        <v>16655</v>
      </c>
      <c r="BH16656" t="s">
        <v>340</v>
      </c>
    </row>
    <row r="16657" spans="59:60" x14ac:dyDescent="0.25">
      <c r="BG16657">
        <v>16656</v>
      </c>
      <c r="BH16657" t="s">
        <v>341</v>
      </c>
    </row>
    <row r="16658" spans="59:60" x14ac:dyDescent="0.25">
      <c r="BG16658">
        <v>16657</v>
      </c>
      <c r="BH16658" t="s">
        <v>342</v>
      </c>
    </row>
    <row r="16659" spans="59:60" x14ac:dyDescent="0.25">
      <c r="BG16659">
        <v>16658</v>
      </c>
      <c r="BH16659" t="s">
        <v>343</v>
      </c>
    </row>
    <row r="16660" spans="59:60" x14ac:dyDescent="0.25">
      <c r="BG16660">
        <v>16659</v>
      </c>
      <c r="BH16660" t="s">
        <v>344</v>
      </c>
    </row>
    <row r="16661" spans="59:60" x14ac:dyDescent="0.25">
      <c r="BG16661">
        <v>16660</v>
      </c>
      <c r="BH16661" t="s">
        <v>345</v>
      </c>
    </row>
    <row r="16662" spans="59:60" x14ac:dyDescent="0.25">
      <c r="BG16662">
        <v>16661</v>
      </c>
      <c r="BH16662" t="s">
        <v>346</v>
      </c>
    </row>
    <row r="16663" spans="59:60" x14ac:dyDescent="0.25">
      <c r="BG16663">
        <v>16662</v>
      </c>
      <c r="BH16663" t="s">
        <v>347</v>
      </c>
    </row>
    <row r="16664" spans="59:60" x14ac:dyDescent="0.25">
      <c r="BG16664">
        <v>16663</v>
      </c>
      <c r="BH16664" t="s">
        <v>348</v>
      </c>
    </row>
    <row r="16665" spans="59:60" x14ac:dyDescent="0.25">
      <c r="BG16665">
        <v>16664</v>
      </c>
      <c r="BH16665" t="s">
        <v>349</v>
      </c>
    </row>
    <row r="16666" spans="59:60" x14ac:dyDescent="0.25">
      <c r="BG16666">
        <v>16665</v>
      </c>
      <c r="BH16666" t="s">
        <v>350</v>
      </c>
    </row>
    <row r="16667" spans="59:60" x14ac:dyDescent="0.25">
      <c r="BG16667">
        <v>16666</v>
      </c>
      <c r="BH16667" t="s">
        <v>351</v>
      </c>
    </row>
    <row r="16668" spans="59:60" x14ac:dyDescent="0.25">
      <c r="BG16668">
        <v>16667</v>
      </c>
      <c r="BH16668" t="s">
        <v>352</v>
      </c>
    </row>
    <row r="16669" spans="59:60" x14ac:dyDescent="0.25">
      <c r="BG16669">
        <v>16668</v>
      </c>
      <c r="BH16669" t="s">
        <v>293</v>
      </c>
    </row>
    <row r="16670" spans="59:60" x14ac:dyDescent="0.25">
      <c r="BG16670">
        <v>16669</v>
      </c>
      <c r="BH16670" t="s">
        <v>294</v>
      </c>
    </row>
    <row r="16671" spans="59:60" x14ac:dyDescent="0.25">
      <c r="BG16671">
        <v>16670</v>
      </c>
      <c r="BH16671" t="s">
        <v>295</v>
      </c>
    </row>
    <row r="16672" spans="59:60" x14ac:dyDescent="0.25">
      <c r="BG16672">
        <v>16671</v>
      </c>
      <c r="BH16672" t="s">
        <v>296</v>
      </c>
    </row>
    <row r="16673" spans="59:60" x14ac:dyDescent="0.25">
      <c r="BG16673">
        <v>16672</v>
      </c>
      <c r="BH16673" t="s">
        <v>297</v>
      </c>
    </row>
    <row r="16674" spans="59:60" x14ac:dyDescent="0.25">
      <c r="BG16674">
        <v>16673</v>
      </c>
      <c r="BH16674" t="s">
        <v>298</v>
      </c>
    </row>
    <row r="16675" spans="59:60" x14ac:dyDescent="0.25">
      <c r="BG16675">
        <v>16674</v>
      </c>
      <c r="BH16675" t="s">
        <v>299</v>
      </c>
    </row>
    <row r="16676" spans="59:60" x14ac:dyDescent="0.25">
      <c r="BG16676">
        <v>16675</v>
      </c>
      <c r="BH16676" t="s">
        <v>300</v>
      </c>
    </row>
    <row r="16677" spans="59:60" x14ac:dyDescent="0.25">
      <c r="BG16677">
        <v>16676</v>
      </c>
      <c r="BH16677" t="s">
        <v>301</v>
      </c>
    </row>
    <row r="16678" spans="59:60" x14ac:dyDescent="0.25">
      <c r="BG16678">
        <v>16677</v>
      </c>
      <c r="BH16678" t="s">
        <v>302</v>
      </c>
    </row>
    <row r="16679" spans="59:60" x14ac:dyDescent="0.25">
      <c r="BG16679">
        <v>16678</v>
      </c>
      <c r="BH16679" t="s">
        <v>303</v>
      </c>
    </row>
    <row r="16680" spans="59:60" x14ac:dyDescent="0.25">
      <c r="BG16680">
        <v>16679</v>
      </c>
      <c r="BH16680" t="s">
        <v>304</v>
      </c>
    </row>
    <row r="16681" spans="59:60" x14ac:dyDescent="0.25">
      <c r="BG16681">
        <v>16680</v>
      </c>
      <c r="BH16681" t="s">
        <v>305</v>
      </c>
    </row>
    <row r="16682" spans="59:60" x14ac:dyDescent="0.25">
      <c r="BG16682">
        <v>16681</v>
      </c>
      <c r="BH16682" t="s">
        <v>306</v>
      </c>
    </row>
    <row r="16683" spans="59:60" x14ac:dyDescent="0.25">
      <c r="BG16683">
        <v>16682</v>
      </c>
      <c r="BH16683" t="s">
        <v>307</v>
      </c>
    </row>
    <row r="16684" spans="59:60" x14ac:dyDescent="0.25">
      <c r="BG16684">
        <v>16683</v>
      </c>
      <c r="BH16684" t="s">
        <v>308</v>
      </c>
    </row>
    <row r="16685" spans="59:60" x14ac:dyDescent="0.25">
      <c r="BG16685">
        <v>16684</v>
      </c>
      <c r="BH16685" t="s">
        <v>309</v>
      </c>
    </row>
    <row r="16686" spans="59:60" x14ac:dyDescent="0.25">
      <c r="BG16686">
        <v>16685</v>
      </c>
      <c r="BH16686" t="s">
        <v>310</v>
      </c>
    </row>
    <row r="16687" spans="59:60" x14ac:dyDescent="0.25">
      <c r="BG16687">
        <v>16686</v>
      </c>
      <c r="BH16687" t="s">
        <v>311</v>
      </c>
    </row>
    <row r="16688" spans="59:60" x14ac:dyDescent="0.25">
      <c r="BG16688">
        <v>16687</v>
      </c>
      <c r="BH16688" t="s">
        <v>312</v>
      </c>
    </row>
    <row r="16689" spans="59:60" x14ac:dyDescent="0.25">
      <c r="BG16689">
        <v>16688</v>
      </c>
      <c r="BH16689" t="s">
        <v>313</v>
      </c>
    </row>
    <row r="16690" spans="59:60" x14ac:dyDescent="0.25">
      <c r="BG16690">
        <v>16689</v>
      </c>
      <c r="BH16690" t="s">
        <v>314</v>
      </c>
    </row>
    <row r="16691" spans="59:60" x14ac:dyDescent="0.25">
      <c r="BG16691">
        <v>16690</v>
      </c>
      <c r="BH16691" t="s">
        <v>315</v>
      </c>
    </row>
    <row r="16692" spans="59:60" x14ac:dyDescent="0.25">
      <c r="BG16692">
        <v>16691</v>
      </c>
      <c r="BH16692" t="s">
        <v>316</v>
      </c>
    </row>
    <row r="16693" spans="59:60" x14ac:dyDescent="0.25">
      <c r="BG16693">
        <v>16692</v>
      </c>
      <c r="BH16693" t="s">
        <v>317</v>
      </c>
    </row>
    <row r="16694" spans="59:60" x14ac:dyDescent="0.25">
      <c r="BG16694">
        <v>16693</v>
      </c>
      <c r="BH16694" t="s">
        <v>318</v>
      </c>
    </row>
    <row r="16695" spans="59:60" x14ac:dyDescent="0.25">
      <c r="BG16695">
        <v>16694</v>
      </c>
      <c r="BH16695" t="s">
        <v>319</v>
      </c>
    </row>
    <row r="16696" spans="59:60" x14ac:dyDescent="0.25">
      <c r="BG16696">
        <v>16695</v>
      </c>
      <c r="BH16696" t="s">
        <v>320</v>
      </c>
    </row>
    <row r="16697" spans="59:60" x14ac:dyDescent="0.25">
      <c r="BG16697">
        <v>16696</v>
      </c>
      <c r="BH16697" t="s">
        <v>321</v>
      </c>
    </row>
    <row r="16698" spans="59:60" x14ac:dyDescent="0.25">
      <c r="BG16698">
        <v>16697</v>
      </c>
      <c r="BH16698" t="s">
        <v>322</v>
      </c>
    </row>
    <row r="16699" spans="59:60" x14ac:dyDescent="0.25">
      <c r="BG16699">
        <v>16698</v>
      </c>
      <c r="BH16699" t="s">
        <v>323</v>
      </c>
    </row>
    <row r="16700" spans="59:60" x14ac:dyDescent="0.25">
      <c r="BG16700">
        <v>16699</v>
      </c>
      <c r="BH16700" t="s">
        <v>324</v>
      </c>
    </row>
    <row r="16701" spans="59:60" x14ac:dyDescent="0.25">
      <c r="BG16701">
        <v>16700</v>
      </c>
      <c r="BH16701" t="s">
        <v>325</v>
      </c>
    </row>
    <row r="16702" spans="59:60" x14ac:dyDescent="0.25">
      <c r="BG16702">
        <v>16701</v>
      </c>
      <c r="BH16702" t="s">
        <v>326</v>
      </c>
    </row>
    <row r="16703" spans="59:60" x14ac:dyDescent="0.25">
      <c r="BG16703">
        <v>16702</v>
      </c>
      <c r="BH16703" t="s">
        <v>327</v>
      </c>
    </row>
    <row r="16704" spans="59:60" x14ac:dyDescent="0.25">
      <c r="BG16704">
        <v>16703</v>
      </c>
      <c r="BH16704" t="s">
        <v>328</v>
      </c>
    </row>
    <row r="16705" spans="59:60" x14ac:dyDescent="0.25">
      <c r="BG16705">
        <v>16704</v>
      </c>
      <c r="BH16705" t="s">
        <v>329</v>
      </c>
    </row>
    <row r="16706" spans="59:60" x14ac:dyDescent="0.25">
      <c r="BG16706">
        <v>16705</v>
      </c>
      <c r="BH16706" t="s">
        <v>330</v>
      </c>
    </row>
    <row r="16707" spans="59:60" x14ac:dyDescent="0.25">
      <c r="BG16707">
        <v>16706</v>
      </c>
      <c r="BH16707" t="s">
        <v>331</v>
      </c>
    </row>
    <row r="16708" spans="59:60" x14ac:dyDescent="0.25">
      <c r="BG16708">
        <v>16707</v>
      </c>
      <c r="BH16708" t="s">
        <v>332</v>
      </c>
    </row>
    <row r="16709" spans="59:60" x14ac:dyDescent="0.25">
      <c r="BG16709">
        <v>16708</v>
      </c>
      <c r="BH16709" t="s">
        <v>333</v>
      </c>
    </row>
    <row r="16710" spans="59:60" x14ac:dyDescent="0.25">
      <c r="BG16710">
        <v>16709</v>
      </c>
      <c r="BH16710" t="s">
        <v>334</v>
      </c>
    </row>
    <row r="16711" spans="59:60" x14ac:dyDescent="0.25">
      <c r="BG16711">
        <v>16710</v>
      </c>
      <c r="BH16711" t="s">
        <v>335</v>
      </c>
    </row>
    <row r="16712" spans="59:60" x14ac:dyDescent="0.25">
      <c r="BG16712">
        <v>16711</v>
      </c>
      <c r="BH16712" t="s">
        <v>336</v>
      </c>
    </row>
    <row r="16713" spans="59:60" x14ac:dyDescent="0.25">
      <c r="BG16713">
        <v>16712</v>
      </c>
      <c r="BH16713" t="s">
        <v>337</v>
      </c>
    </row>
    <row r="16714" spans="59:60" x14ac:dyDescent="0.25">
      <c r="BG16714">
        <v>16713</v>
      </c>
      <c r="BH16714" t="s">
        <v>338</v>
      </c>
    </row>
    <row r="16715" spans="59:60" x14ac:dyDescent="0.25">
      <c r="BG16715">
        <v>16714</v>
      </c>
      <c r="BH16715" t="s">
        <v>339</v>
      </c>
    </row>
    <row r="16716" spans="59:60" x14ac:dyDescent="0.25">
      <c r="BG16716">
        <v>16715</v>
      </c>
      <c r="BH16716" t="s">
        <v>340</v>
      </c>
    </row>
    <row r="16717" spans="59:60" x14ac:dyDescent="0.25">
      <c r="BG16717">
        <v>16716</v>
      </c>
      <c r="BH16717" t="s">
        <v>341</v>
      </c>
    </row>
    <row r="16718" spans="59:60" x14ac:dyDescent="0.25">
      <c r="BG16718">
        <v>16717</v>
      </c>
      <c r="BH16718" t="s">
        <v>342</v>
      </c>
    </row>
    <row r="16719" spans="59:60" x14ac:dyDescent="0.25">
      <c r="BG16719">
        <v>16718</v>
      </c>
      <c r="BH16719" t="s">
        <v>343</v>
      </c>
    </row>
    <row r="16720" spans="59:60" x14ac:dyDescent="0.25">
      <c r="BG16720">
        <v>16719</v>
      </c>
      <c r="BH16720" t="s">
        <v>344</v>
      </c>
    </row>
    <row r="16721" spans="59:60" x14ac:dyDescent="0.25">
      <c r="BG16721">
        <v>16720</v>
      </c>
      <c r="BH16721" t="s">
        <v>345</v>
      </c>
    </row>
    <row r="16722" spans="59:60" x14ac:dyDescent="0.25">
      <c r="BG16722">
        <v>16721</v>
      </c>
      <c r="BH16722" t="s">
        <v>346</v>
      </c>
    </row>
    <row r="16723" spans="59:60" x14ac:dyDescent="0.25">
      <c r="BG16723">
        <v>16722</v>
      </c>
      <c r="BH16723" t="s">
        <v>347</v>
      </c>
    </row>
    <row r="16724" spans="59:60" x14ac:dyDescent="0.25">
      <c r="BG16724">
        <v>16723</v>
      </c>
      <c r="BH16724" t="s">
        <v>348</v>
      </c>
    </row>
    <row r="16725" spans="59:60" x14ac:dyDescent="0.25">
      <c r="BG16725">
        <v>16724</v>
      </c>
      <c r="BH16725" t="s">
        <v>349</v>
      </c>
    </row>
    <row r="16726" spans="59:60" x14ac:dyDescent="0.25">
      <c r="BG16726">
        <v>16725</v>
      </c>
      <c r="BH16726" t="s">
        <v>350</v>
      </c>
    </row>
    <row r="16727" spans="59:60" x14ac:dyDescent="0.25">
      <c r="BG16727">
        <v>16726</v>
      </c>
      <c r="BH16727" t="s">
        <v>351</v>
      </c>
    </row>
    <row r="16728" spans="59:60" x14ac:dyDescent="0.25">
      <c r="BG16728">
        <v>16727</v>
      </c>
      <c r="BH16728" t="s">
        <v>352</v>
      </c>
    </row>
    <row r="16729" spans="59:60" x14ac:dyDescent="0.25">
      <c r="BG16729">
        <v>16728</v>
      </c>
      <c r="BH16729" t="s">
        <v>293</v>
      </c>
    </row>
    <row r="16730" spans="59:60" x14ac:dyDescent="0.25">
      <c r="BG16730">
        <v>16729</v>
      </c>
      <c r="BH16730" t="s">
        <v>294</v>
      </c>
    </row>
    <row r="16731" spans="59:60" x14ac:dyDescent="0.25">
      <c r="BG16731">
        <v>16730</v>
      </c>
      <c r="BH16731" t="s">
        <v>295</v>
      </c>
    </row>
    <row r="16732" spans="59:60" x14ac:dyDescent="0.25">
      <c r="BG16732">
        <v>16731</v>
      </c>
      <c r="BH16732" t="s">
        <v>296</v>
      </c>
    </row>
    <row r="16733" spans="59:60" x14ac:dyDescent="0.25">
      <c r="BG16733">
        <v>16732</v>
      </c>
      <c r="BH16733" t="s">
        <v>297</v>
      </c>
    </row>
    <row r="16734" spans="59:60" x14ac:dyDescent="0.25">
      <c r="BG16734">
        <v>16733</v>
      </c>
      <c r="BH16734" t="s">
        <v>298</v>
      </c>
    </row>
    <row r="16735" spans="59:60" x14ac:dyDescent="0.25">
      <c r="BG16735">
        <v>16734</v>
      </c>
      <c r="BH16735" t="s">
        <v>299</v>
      </c>
    </row>
    <row r="16736" spans="59:60" x14ac:dyDescent="0.25">
      <c r="BG16736">
        <v>16735</v>
      </c>
      <c r="BH16736" t="s">
        <v>300</v>
      </c>
    </row>
    <row r="16737" spans="59:60" x14ac:dyDescent="0.25">
      <c r="BG16737">
        <v>16736</v>
      </c>
      <c r="BH16737" t="s">
        <v>301</v>
      </c>
    </row>
    <row r="16738" spans="59:60" x14ac:dyDescent="0.25">
      <c r="BG16738">
        <v>16737</v>
      </c>
      <c r="BH16738" t="s">
        <v>302</v>
      </c>
    </row>
    <row r="16739" spans="59:60" x14ac:dyDescent="0.25">
      <c r="BG16739">
        <v>16738</v>
      </c>
      <c r="BH16739" t="s">
        <v>303</v>
      </c>
    </row>
    <row r="16740" spans="59:60" x14ac:dyDescent="0.25">
      <c r="BG16740">
        <v>16739</v>
      </c>
      <c r="BH16740" t="s">
        <v>304</v>
      </c>
    </row>
    <row r="16741" spans="59:60" x14ac:dyDescent="0.25">
      <c r="BG16741">
        <v>16740</v>
      </c>
      <c r="BH16741" t="s">
        <v>305</v>
      </c>
    </row>
    <row r="16742" spans="59:60" x14ac:dyDescent="0.25">
      <c r="BG16742">
        <v>16741</v>
      </c>
      <c r="BH16742" t="s">
        <v>306</v>
      </c>
    </row>
    <row r="16743" spans="59:60" x14ac:dyDescent="0.25">
      <c r="BG16743">
        <v>16742</v>
      </c>
      <c r="BH16743" t="s">
        <v>307</v>
      </c>
    </row>
    <row r="16744" spans="59:60" x14ac:dyDescent="0.25">
      <c r="BG16744">
        <v>16743</v>
      </c>
      <c r="BH16744" t="s">
        <v>308</v>
      </c>
    </row>
    <row r="16745" spans="59:60" x14ac:dyDescent="0.25">
      <c r="BG16745">
        <v>16744</v>
      </c>
      <c r="BH16745" t="s">
        <v>309</v>
      </c>
    </row>
    <row r="16746" spans="59:60" x14ac:dyDescent="0.25">
      <c r="BG16746">
        <v>16745</v>
      </c>
      <c r="BH16746" t="s">
        <v>310</v>
      </c>
    </row>
    <row r="16747" spans="59:60" x14ac:dyDescent="0.25">
      <c r="BG16747">
        <v>16746</v>
      </c>
      <c r="BH16747" t="s">
        <v>311</v>
      </c>
    </row>
    <row r="16748" spans="59:60" x14ac:dyDescent="0.25">
      <c r="BG16748">
        <v>16747</v>
      </c>
      <c r="BH16748" t="s">
        <v>312</v>
      </c>
    </row>
    <row r="16749" spans="59:60" x14ac:dyDescent="0.25">
      <c r="BG16749">
        <v>16748</v>
      </c>
      <c r="BH16749" t="s">
        <v>313</v>
      </c>
    </row>
    <row r="16750" spans="59:60" x14ac:dyDescent="0.25">
      <c r="BG16750">
        <v>16749</v>
      </c>
      <c r="BH16750" t="s">
        <v>314</v>
      </c>
    </row>
    <row r="16751" spans="59:60" x14ac:dyDescent="0.25">
      <c r="BG16751">
        <v>16750</v>
      </c>
      <c r="BH16751" t="s">
        <v>315</v>
      </c>
    </row>
    <row r="16752" spans="59:60" x14ac:dyDescent="0.25">
      <c r="BG16752">
        <v>16751</v>
      </c>
      <c r="BH16752" t="s">
        <v>316</v>
      </c>
    </row>
    <row r="16753" spans="59:60" x14ac:dyDescent="0.25">
      <c r="BG16753">
        <v>16752</v>
      </c>
      <c r="BH16753" t="s">
        <v>317</v>
      </c>
    </row>
    <row r="16754" spans="59:60" x14ac:dyDescent="0.25">
      <c r="BG16754">
        <v>16753</v>
      </c>
      <c r="BH16754" t="s">
        <v>318</v>
      </c>
    </row>
    <row r="16755" spans="59:60" x14ac:dyDescent="0.25">
      <c r="BG16755">
        <v>16754</v>
      </c>
      <c r="BH16755" t="s">
        <v>319</v>
      </c>
    </row>
    <row r="16756" spans="59:60" x14ac:dyDescent="0.25">
      <c r="BG16756">
        <v>16755</v>
      </c>
      <c r="BH16756" t="s">
        <v>320</v>
      </c>
    </row>
    <row r="16757" spans="59:60" x14ac:dyDescent="0.25">
      <c r="BG16757">
        <v>16756</v>
      </c>
      <c r="BH16757" t="s">
        <v>321</v>
      </c>
    </row>
    <row r="16758" spans="59:60" x14ac:dyDescent="0.25">
      <c r="BG16758">
        <v>16757</v>
      </c>
      <c r="BH16758" t="s">
        <v>322</v>
      </c>
    </row>
    <row r="16759" spans="59:60" x14ac:dyDescent="0.25">
      <c r="BG16759">
        <v>16758</v>
      </c>
      <c r="BH16759" t="s">
        <v>323</v>
      </c>
    </row>
    <row r="16760" spans="59:60" x14ac:dyDescent="0.25">
      <c r="BG16760">
        <v>16759</v>
      </c>
      <c r="BH16760" t="s">
        <v>324</v>
      </c>
    </row>
    <row r="16761" spans="59:60" x14ac:dyDescent="0.25">
      <c r="BG16761">
        <v>16760</v>
      </c>
      <c r="BH16761" t="s">
        <v>325</v>
      </c>
    </row>
    <row r="16762" spans="59:60" x14ac:dyDescent="0.25">
      <c r="BG16762">
        <v>16761</v>
      </c>
      <c r="BH16762" t="s">
        <v>326</v>
      </c>
    </row>
    <row r="16763" spans="59:60" x14ac:dyDescent="0.25">
      <c r="BG16763">
        <v>16762</v>
      </c>
      <c r="BH16763" t="s">
        <v>327</v>
      </c>
    </row>
    <row r="16764" spans="59:60" x14ac:dyDescent="0.25">
      <c r="BG16764">
        <v>16763</v>
      </c>
      <c r="BH16764" t="s">
        <v>328</v>
      </c>
    </row>
    <row r="16765" spans="59:60" x14ac:dyDescent="0.25">
      <c r="BG16765">
        <v>16764</v>
      </c>
      <c r="BH16765" t="s">
        <v>329</v>
      </c>
    </row>
    <row r="16766" spans="59:60" x14ac:dyDescent="0.25">
      <c r="BG16766">
        <v>16765</v>
      </c>
      <c r="BH16766" t="s">
        <v>330</v>
      </c>
    </row>
    <row r="16767" spans="59:60" x14ac:dyDescent="0.25">
      <c r="BG16767">
        <v>16766</v>
      </c>
      <c r="BH16767" t="s">
        <v>331</v>
      </c>
    </row>
    <row r="16768" spans="59:60" x14ac:dyDescent="0.25">
      <c r="BG16768">
        <v>16767</v>
      </c>
      <c r="BH16768" t="s">
        <v>332</v>
      </c>
    </row>
    <row r="16769" spans="59:60" x14ac:dyDescent="0.25">
      <c r="BG16769">
        <v>16768</v>
      </c>
      <c r="BH16769" t="s">
        <v>333</v>
      </c>
    </row>
    <row r="16770" spans="59:60" x14ac:dyDescent="0.25">
      <c r="BG16770">
        <v>16769</v>
      </c>
      <c r="BH16770" t="s">
        <v>334</v>
      </c>
    </row>
    <row r="16771" spans="59:60" x14ac:dyDescent="0.25">
      <c r="BG16771">
        <v>16770</v>
      </c>
      <c r="BH16771" t="s">
        <v>335</v>
      </c>
    </row>
    <row r="16772" spans="59:60" x14ac:dyDescent="0.25">
      <c r="BG16772">
        <v>16771</v>
      </c>
      <c r="BH16772" t="s">
        <v>336</v>
      </c>
    </row>
    <row r="16773" spans="59:60" x14ac:dyDescent="0.25">
      <c r="BG16773">
        <v>16772</v>
      </c>
      <c r="BH16773" t="s">
        <v>337</v>
      </c>
    </row>
    <row r="16774" spans="59:60" x14ac:dyDescent="0.25">
      <c r="BG16774">
        <v>16773</v>
      </c>
      <c r="BH16774" t="s">
        <v>338</v>
      </c>
    </row>
    <row r="16775" spans="59:60" x14ac:dyDescent="0.25">
      <c r="BG16775">
        <v>16774</v>
      </c>
      <c r="BH16775" t="s">
        <v>339</v>
      </c>
    </row>
    <row r="16776" spans="59:60" x14ac:dyDescent="0.25">
      <c r="BG16776">
        <v>16775</v>
      </c>
      <c r="BH16776" t="s">
        <v>340</v>
      </c>
    </row>
    <row r="16777" spans="59:60" x14ac:dyDescent="0.25">
      <c r="BG16777">
        <v>16776</v>
      </c>
      <c r="BH16777" t="s">
        <v>341</v>
      </c>
    </row>
    <row r="16778" spans="59:60" x14ac:dyDescent="0.25">
      <c r="BG16778">
        <v>16777</v>
      </c>
      <c r="BH16778" t="s">
        <v>342</v>
      </c>
    </row>
    <row r="16779" spans="59:60" x14ac:dyDescent="0.25">
      <c r="BG16779">
        <v>16778</v>
      </c>
      <c r="BH16779" t="s">
        <v>343</v>
      </c>
    </row>
    <row r="16780" spans="59:60" x14ac:dyDescent="0.25">
      <c r="BG16780">
        <v>16779</v>
      </c>
      <c r="BH16780" t="s">
        <v>344</v>
      </c>
    </row>
    <row r="16781" spans="59:60" x14ac:dyDescent="0.25">
      <c r="BG16781">
        <v>16780</v>
      </c>
      <c r="BH16781" t="s">
        <v>345</v>
      </c>
    </row>
    <row r="16782" spans="59:60" x14ac:dyDescent="0.25">
      <c r="BG16782">
        <v>16781</v>
      </c>
      <c r="BH16782" t="s">
        <v>346</v>
      </c>
    </row>
    <row r="16783" spans="59:60" x14ac:dyDescent="0.25">
      <c r="BG16783">
        <v>16782</v>
      </c>
      <c r="BH16783" t="s">
        <v>347</v>
      </c>
    </row>
    <row r="16784" spans="59:60" x14ac:dyDescent="0.25">
      <c r="BG16784">
        <v>16783</v>
      </c>
      <c r="BH16784" t="s">
        <v>348</v>
      </c>
    </row>
    <row r="16785" spans="59:60" x14ac:dyDescent="0.25">
      <c r="BG16785">
        <v>16784</v>
      </c>
      <c r="BH16785" t="s">
        <v>349</v>
      </c>
    </row>
    <row r="16786" spans="59:60" x14ac:dyDescent="0.25">
      <c r="BG16786">
        <v>16785</v>
      </c>
      <c r="BH16786" t="s">
        <v>350</v>
      </c>
    </row>
    <row r="16787" spans="59:60" x14ac:dyDescent="0.25">
      <c r="BG16787">
        <v>16786</v>
      </c>
      <c r="BH16787" t="s">
        <v>351</v>
      </c>
    </row>
    <row r="16788" spans="59:60" x14ac:dyDescent="0.25">
      <c r="BG16788">
        <v>16787</v>
      </c>
      <c r="BH16788" t="s">
        <v>352</v>
      </c>
    </row>
    <row r="16789" spans="59:60" x14ac:dyDescent="0.25">
      <c r="BG16789">
        <v>16788</v>
      </c>
      <c r="BH16789" t="s">
        <v>293</v>
      </c>
    </row>
    <row r="16790" spans="59:60" x14ac:dyDescent="0.25">
      <c r="BG16790">
        <v>16789</v>
      </c>
      <c r="BH16790" t="s">
        <v>294</v>
      </c>
    </row>
    <row r="16791" spans="59:60" x14ac:dyDescent="0.25">
      <c r="BG16791">
        <v>16790</v>
      </c>
      <c r="BH16791" t="s">
        <v>295</v>
      </c>
    </row>
    <row r="16792" spans="59:60" x14ac:dyDescent="0.25">
      <c r="BG16792">
        <v>16791</v>
      </c>
      <c r="BH16792" t="s">
        <v>296</v>
      </c>
    </row>
    <row r="16793" spans="59:60" x14ac:dyDescent="0.25">
      <c r="BG16793">
        <v>16792</v>
      </c>
      <c r="BH16793" t="s">
        <v>297</v>
      </c>
    </row>
    <row r="16794" spans="59:60" x14ac:dyDescent="0.25">
      <c r="BG16794">
        <v>16793</v>
      </c>
      <c r="BH16794" t="s">
        <v>298</v>
      </c>
    </row>
    <row r="16795" spans="59:60" x14ac:dyDescent="0.25">
      <c r="BG16795">
        <v>16794</v>
      </c>
      <c r="BH16795" t="s">
        <v>299</v>
      </c>
    </row>
    <row r="16796" spans="59:60" x14ac:dyDescent="0.25">
      <c r="BG16796">
        <v>16795</v>
      </c>
      <c r="BH16796" t="s">
        <v>300</v>
      </c>
    </row>
    <row r="16797" spans="59:60" x14ac:dyDescent="0.25">
      <c r="BG16797">
        <v>16796</v>
      </c>
      <c r="BH16797" t="s">
        <v>301</v>
      </c>
    </row>
    <row r="16798" spans="59:60" x14ac:dyDescent="0.25">
      <c r="BG16798">
        <v>16797</v>
      </c>
      <c r="BH16798" t="s">
        <v>302</v>
      </c>
    </row>
    <row r="16799" spans="59:60" x14ac:dyDescent="0.25">
      <c r="BG16799">
        <v>16798</v>
      </c>
      <c r="BH16799" t="s">
        <v>303</v>
      </c>
    </row>
    <row r="16800" spans="59:60" x14ac:dyDescent="0.25">
      <c r="BG16800">
        <v>16799</v>
      </c>
      <c r="BH16800" t="s">
        <v>304</v>
      </c>
    </row>
    <row r="16801" spans="59:60" x14ac:dyDescent="0.25">
      <c r="BG16801">
        <v>16800</v>
      </c>
      <c r="BH16801" t="s">
        <v>305</v>
      </c>
    </row>
    <row r="16802" spans="59:60" x14ac:dyDescent="0.25">
      <c r="BG16802">
        <v>16801</v>
      </c>
      <c r="BH16802" t="s">
        <v>306</v>
      </c>
    </row>
    <row r="16803" spans="59:60" x14ac:dyDescent="0.25">
      <c r="BG16803">
        <v>16802</v>
      </c>
      <c r="BH16803" t="s">
        <v>307</v>
      </c>
    </row>
    <row r="16804" spans="59:60" x14ac:dyDescent="0.25">
      <c r="BG16804">
        <v>16803</v>
      </c>
      <c r="BH16804" t="s">
        <v>308</v>
      </c>
    </row>
    <row r="16805" spans="59:60" x14ac:dyDescent="0.25">
      <c r="BG16805">
        <v>16804</v>
      </c>
      <c r="BH16805" t="s">
        <v>309</v>
      </c>
    </row>
    <row r="16806" spans="59:60" x14ac:dyDescent="0.25">
      <c r="BG16806">
        <v>16805</v>
      </c>
      <c r="BH16806" t="s">
        <v>310</v>
      </c>
    </row>
    <row r="16807" spans="59:60" x14ac:dyDescent="0.25">
      <c r="BG16807">
        <v>16806</v>
      </c>
      <c r="BH16807" t="s">
        <v>311</v>
      </c>
    </row>
    <row r="16808" spans="59:60" x14ac:dyDescent="0.25">
      <c r="BG16808">
        <v>16807</v>
      </c>
      <c r="BH16808" t="s">
        <v>312</v>
      </c>
    </row>
    <row r="16809" spans="59:60" x14ac:dyDescent="0.25">
      <c r="BG16809">
        <v>16808</v>
      </c>
      <c r="BH16809" t="s">
        <v>313</v>
      </c>
    </row>
    <row r="16810" spans="59:60" x14ac:dyDescent="0.25">
      <c r="BG16810">
        <v>16809</v>
      </c>
      <c r="BH16810" t="s">
        <v>314</v>
      </c>
    </row>
    <row r="16811" spans="59:60" x14ac:dyDescent="0.25">
      <c r="BG16811">
        <v>16810</v>
      </c>
      <c r="BH16811" t="s">
        <v>315</v>
      </c>
    </row>
    <row r="16812" spans="59:60" x14ac:dyDescent="0.25">
      <c r="BG16812">
        <v>16811</v>
      </c>
      <c r="BH16812" t="s">
        <v>316</v>
      </c>
    </row>
    <row r="16813" spans="59:60" x14ac:dyDescent="0.25">
      <c r="BG16813">
        <v>16812</v>
      </c>
      <c r="BH16813" t="s">
        <v>317</v>
      </c>
    </row>
    <row r="16814" spans="59:60" x14ac:dyDescent="0.25">
      <c r="BG16814">
        <v>16813</v>
      </c>
      <c r="BH16814" t="s">
        <v>318</v>
      </c>
    </row>
    <row r="16815" spans="59:60" x14ac:dyDescent="0.25">
      <c r="BG16815">
        <v>16814</v>
      </c>
      <c r="BH16815" t="s">
        <v>319</v>
      </c>
    </row>
    <row r="16816" spans="59:60" x14ac:dyDescent="0.25">
      <c r="BG16816">
        <v>16815</v>
      </c>
      <c r="BH16816" t="s">
        <v>320</v>
      </c>
    </row>
    <row r="16817" spans="59:60" x14ac:dyDescent="0.25">
      <c r="BG16817">
        <v>16816</v>
      </c>
      <c r="BH16817" t="s">
        <v>321</v>
      </c>
    </row>
    <row r="16818" spans="59:60" x14ac:dyDescent="0.25">
      <c r="BG16818">
        <v>16817</v>
      </c>
      <c r="BH16818" t="s">
        <v>322</v>
      </c>
    </row>
    <row r="16819" spans="59:60" x14ac:dyDescent="0.25">
      <c r="BG16819">
        <v>16818</v>
      </c>
      <c r="BH16819" t="s">
        <v>323</v>
      </c>
    </row>
    <row r="16820" spans="59:60" x14ac:dyDescent="0.25">
      <c r="BG16820">
        <v>16819</v>
      </c>
      <c r="BH16820" t="s">
        <v>324</v>
      </c>
    </row>
    <row r="16821" spans="59:60" x14ac:dyDescent="0.25">
      <c r="BG16821">
        <v>16820</v>
      </c>
      <c r="BH16821" t="s">
        <v>325</v>
      </c>
    </row>
    <row r="16822" spans="59:60" x14ac:dyDescent="0.25">
      <c r="BG16822">
        <v>16821</v>
      </c>
      <c r="BH16822" t="s">
        <v>326</v>
      </c>
    </row>
    <row r="16823" spans="59:60" x14ac:dyDescent="0.25">
      <c r="BG16823">
        <v>16822</v>
      </c>
      <c r="BH16823" t="s">
        <v>327</v>
      </c>
    </row>
    <row r="16824" spans="59:60" x14ac:dyDescent="0.25">
      <c r="BG16824">
        <v>16823</v>
      </c>
      <c r="BH16824" t="s">
        <v>328</v>
      </c>
    </row>
    <row r="16825" spans="59:60" x14ac:dyDescent="0.25">
      <c r="BG16825">
        <v>16824</v>
      </c>
      <c r="BH16825" t="s">
        <v>329</v>
      </c>
    </row>
    <row r="16826" spans="59:60" x14ac:dyDescent="0.25">
      <c r="BG16826">
        <v>16825</v>
      </c>
      <c r="BH16826" t="s">
        <v>330</v>
      </c>
    </row>
    <row r="16827" spans="59:60" x14ac:dyDescent="0.25">
      <c r="BG16827">
        <v>16826</v>
      </c>
      <c r="BH16827" t="s">
        <v>331</v>
      </c>
    </row>
    <row r="16828" spans="59:60" x14ac:dyDescent="0.25">
      <c r="BG16828">
        <v>16827</v>
      </c>
      <c r="BH16828" t="s">
        <v>332</v>
      </c>
    </row>
    <row r="16829" spans="59:60" x14ac:dyDescent="0.25">
      <c r="BG16829">
        <v>16828</v>
      </c>
      <c r="BH16829" t="s">
        <v>333</v>
      </c>
    </row>
    <row r="16830" spans="59:60" x14ac:dyDescent="0.25">
      <c r="BG16830">
        <v>16829</v>
      </c>
      <c r="BH16830" t="s">
        <v>334</v>
      </c>
    </row>
    <row r="16831" spans="59:60" x14ac:dyDescent="0.25">
      <c r="BG16831">
        <v>16830</v>
      </c>
      <c r="BH16831" t="s">
        <v>335</v>
      </c>
    </row>
    <row r="16832" spans="59:60" x14ac:dyDescent="0.25">
      <c r="BG16832">
        <v>16831</v>
      </c>
      <c r="BH16832" t="s">
        <v>336</v>
      </c>
    </row>
    <row r="16833" spans="59:60" x14ac:dyDescent="0.25">
      <c r="BG16833">
        <v>16832</v>
      </c>
      <c r="BH16833" t="s">
        <v>337</v>
      </c>
    </row>
    <row r="16834" spans="59:60" x14ac:dyDescent="0.25">
      <c r="BG16834">
        <v>16833</v>
      </c>
      <c r="BH16834" t="s">
        <v>338</v>
      </c>
    </row>
    <row r="16835" spans="59:60" x14ac:dyDescent="0.25">
      <c r="BG16835">
        <v>16834</v>
      </c>
      <c r="BH16835" t="s">
        <v>339</v>
      </c>
    </row>
    <row r="16836" spans="59:60" x14ac:dyDescent="0.25">
      <c r="BG16836">
        <v>16835</v>
      </c>
      <c r="BH16836" t="s">
        <v>340</v>
      </c>
    </row>
    <row r="16837" spans="59:60" x14ac:dyDescent="0.25">
      <c r="BG16837">
        <v>16836</v>
      </c>
      <c r="BH16837" t="s">
        <v>341</v>
      </c>
    </row>
    <row r="16838" spans="59:60" x14ac:dyDescent="0.25">
      <c r="BG16838">
        <v>16837</v>
      </c>
      <c r="BH16838" t="s">
        <v>342</v>
      </c>
    </row>
    <row r="16839" spans="59:60" x14ac:dyDescent="0.25">
      <c r="BG16839">
        <v>16838</v>
      </c>
      <c r="BH16839" t="s">
        <v>343</v>
      </c>
    </row>
    <row r="16840" spans="59:60" x14ac:dyDescent="0.25">
      <c r="BG16840">
        <v>16839</v>
      </c>
      <c r="BH16840" t="s">
        <v>344</v>
      </c>
    </row>
    <row r="16841" spans="59:60" x14ac:dyDescent="0.25">
      <c r="BG16841">
        <v>16840</v>
      </c>
      <c r="BH16841" t="s">
        <v>345</v>
      </c>
    </row>
    <row r="16842" spans="59:60" x14ac:dyDescent="0.25">
      <c r="BG16842">
        <v>16841</v>
      </c>
      <c r="BH16842" t="s">
        <v>346</v>
      </c>
    </row>
    <row r="16843" spans="59:60" x14ac:dyDescent="0.25">
      <c r="BG16843">
        <v>16842</v>
      </c>
      <c r="BH16843" t="s">
        <v>347</v>
      </c>
    </row>
    <row r="16844" spans="59:60" x14ac:dyDescent="0.25">
      <c r="BG16844">
        <v>16843</v>
      </c>
      <c r="BH16844" t="s">
        <v>348</v>
      </c>
    </row>
    <row r="16845" spans="59:60" x14ac:dyDescent="0.25">
      <c r="BG16845">
        <v>16844</v>
      </c>
      <c r="BH16845" t="s">
        <v>349</v>
      </c>
    </row>
    <row r="16846" spans="59:60" x14ac:dyDescent="0.25">
      <c r="BG16846">
        <v>16845</v>
      </c>
      <c r="BH16846" t="s">
        <v>350</v>
      </c>
    </row>
    <row r="16847" spans="59:60" x14ac:dyDescent="0.25">
      <c r="BG16847">
        <v>16846</v>
      </c>
      <c r="BH16847" t="s">
        <v>351</v>
      </c>
    </row>
    <row r="16848" spans="59:60" x14ac:dyDescent="0.25">
      <c r="BG16848">
        <v>16847</v>
      </c>
      <c r="BH16848" t="s">
        <v>352</v>
      </c>
    </row>
    <row r="16849" spans="59:60" x14ac:dyDescent="0.25">
      <c r="BG16849">
        <v>16848</v>
      </c>
      <c r="BH16849" t="s">
        <v>293</v>
      </c>
    </row>
    <row r="16850" spans="59:60" x14ac:dyDescent="0.25">
      <c r="BG16850">
        <v>16849</v>
      </c>
      <c r="BH16850" t="s">
        <v>294</v>
      </c>
    </row>
    <row r="16851" spans="59:60" x14ac:dyDescent="0.25">
      <c r="BG16851">
        <v>16850</v>
      </c>
      <c r="BH16851" t="s">
        <v>295</v>
      </c>
    </row>
    <row r="16852" spans="59:60" x14ac:dyDescent="0.25">
      <c r="BG16852">
        <v>16851</v>
      </c>
      <c r="BH16852" t="s">
        <v>296</v>
      </c>
    </row>
    <row r="16853" spans="59:60" x14ac:dyDescent="0.25">
      <c r="BG16853">
        <v>16852</v>
      </c>
      <c r="BH16853" t="s">
        <v>297</v>
      </c>
    </row>
    <row r="16854" spans="59:60" x14ac:dyDescent="0.25">
      <c r="BG16854">
        <v>16853</v>
      </c>
      <c r="BH16854" t="s">
        <v>298</v>
      </c>
    </row>
    <row r="16855" spans="59:60" x14ac:dyDescent="0.25">
      <c r="BG16855">
        <v>16854</v>
      </c>
      <c r="BH16855" t="s">
        <v>299</v>
      </c>
    </row>
    <row r="16856" spans="59:60" x14ac:dyDescent="0.25">
      <c r="BG16856">
        <v>16855</v>
      </c>
      <c r="BH16856" t="s">
        <v>300</v>
      </c>
    </row>
    <row r="16857" spans="59:60" x14ac:dyDescent="0.25">
      <c r="BG16857">
        <v>16856</v>
      </c>
      <c r="BH16857" t="s">
        <v>301</v>
      </c>
    </row>
    <row r="16858" spans="59:60" x14ac:dyDescent="0.25">
      <c r="BG16858">
        <v>16857</v>
      </c>
      <c r="BH16858" t="s">
        <v>302</v>
      </c>
    </row>
    <row r="16859" spans="59:60" x14ac:dyDescent="0.25">
      <c r="BG16859">
        <v>16858</v>
      </c>
      <c r="BH16859" t="s">
        <v>303</v>
      </c>
    </row>
    <row r="16860" spans="59:60" x14ac:dyDescent="0.25">
      <c r="BG16860">
        <v>16859</v>
      </c>
      <c r="BH16860" t="s">
        <v>304</v>
      </c>
    </row>
    <row r="16861" spans="59:60" x14ac:dyDescent="0.25">
      <c r="BG16861">
        <v>16860</v>
      </c>
      <c r="BH16861" t="s">
        <v>305</v>
      </c>
    </row>
    <row r="16862" spans="59:60" x14ac:dyDescent="0.25">
      <c r="BG16862">
        <v>16861</v>
      </c>
      <c r="BH16862" t="s">
        <v>306</v>
      </c>
    </row>
    <row r="16863" spans="59:60" x14ac:dyDescent="0.25">
      <c r="BG16863">
        <v>16862</v>
      </c>
      <c r="BH16863" t="s">
        <v>307</v>
      </c>
    </row>
    <row r="16864" spans="59:60" x14ac:dyDescent="0.25">
      <c r="BG16864">
        <v>16863</v>
      </c>
      <c r="BH16864" t="s">
        <v>308</v>
      </c>
    </row>
    <row r="16865" spans="59:60" x14ac:dyDescent="0.25">
      <c r="BG16865">
        <v>16864</v>
      </c>
      <c r="BH16865" t="s">
        <v>309</v>
      </c>
    </row>
    <row r="16866" spans="59:60" x14ac:dyDescent="0.25">
      <c r="BG16866">
        <v>16865</v>
      </c>
      <c r="BH16866" t="s">
        <v>310</v>
      </c>
    </row>
    <row r="16867" spans="59:60" x14ac:dyDescent="0.25">
      <c r="BG16867">
        <v>16866</v>
      </c>
      <c r="BH16867" t="s">
        <v>311</v>
      </c>
    </row>
    <row r="16868" spans="59:60" x14ac:dyDescent="0.25">
      <c r="BG16868">
        <v>16867</v>
      </c>
      <c r="BH16868" t="s">
        <v>312</v>
      </c>
    </row>
    <row r="16869" spans="59:60" x14ac:dyDescent="0.25">
      <c r="BG16869">
        <v>16868</v>
      </c>
      <c r="BH16869" t="s">
        <v>313</v>
      </c>
    </row>
    <row r="16870" spans="59:60" x14ac:dyDescent="0.25">
      <c r="BG16870">
        <v>16869</v>
      </c>
      <c r="BH16870" t="s">
        <v>314</v>
      </c>
    </row>
    <row r="16871" spans="59:60" x14ac:dyDescent="0.25">
      <c r="BG16871">
        <v>16870</v>
      </c>
      <c r="BH16871" t="s">
        <v>315</v>
      </c>
    </row>
    <row r="16872" spans="59:60" x14ac:dyDescent="0.25">
      <c r="BG16872">
        <v>16871</v>
      </c>
      <c r="BH16872" t="s">
        <v>316</v>
      </c>
    </row>
    <row r="16873" spans="59:60" x14ac:dyDescent="0.25">
      <c r="BG16873">
        <v>16872</v>
      </c>
      <c r="BH16873" t="s">
        <v>317</v>
      </c>
    </row>
    <row r="16874" spans="59:60" x14ac:dyDescent="0.25">
      <c r="BG16874">
        <v>16873</v>
      </c>
      <c r="BH16874" t="s">
        <v>318</v>
      </c>
    </row>
    <row r="16875" spans="59:60" x14ac:dyDescent="0.25">
      <c r="BG16875">
        <v>16874</v>
      </c>
      <c r="BH16875" t="s">
        <v>319</v>
      </c>
    </row>
    <row r="16876" spans="59:60" x14ac:dyDescent="0.25">
      <c r="BG16876">
        <v>16875</v>
      </c>
      <c r="BH16876" t="s">
        <v>320</v>
      </c>
    </row>
    <row r="16877" spans="59:60" x14ac:dyDescent="0.25">
      <c r="BG16877">
        <v>16876</v>
      </c>
      <c r="BH16877" t="s">
        <v>321</v>
      </c>
    </row>
    <row r="16878" spans="59:60" x14ac:dyDescent="0.25">
      <c r="BG16878">
        <v>16877</v>
      </c>
      <c r="BH16878" t="s">
        <v>322</v>
      </c>
    </row>
    <row r="16879" spans="59:60" x14ac:dyDescent="0.25">
      <c r="BG16879">
        <v>16878</v>
      </c>
      <c r="BH16879" t="s">
        <v>323</v>
      </c>
    </row>
    <row r="16880" spans="59:60" x14ac:dyDescent="0.25">
      <c r="BG16880">
        <v>16879</v>
      </c>
      <c r="BH16880" t="s">
        <v>324</v>
      </c>
    </row>
    <row r="16881" spans="59:60" x14ac:dyDescent="0.25">
      <c r="BG16881">
        <v>16880</v>
      </c>
      <c r="BH16881" t="s">
        <v>325</v>
      </c>
    </row>
    <row r="16882" spans="59:60" x14ac:dyDescent="0.25">
      <c r="BG16882">
        <v>16881</v>
      </c>
      <c r="BH16882" t="s">
        <v>326</v>
      </c>
    </row>
    <row r="16883" spans="59:60" x14ac:dyDescent="0.25">
      <c r="BG16883">
        <v>16882</v>
      </c>
      <c r="BH16883" t="s">
        <v>327</v>
      </c>
    </row>
    <row r="16884" spans="59:60" x14ac:dyDescent="0.25">
      <c r="BG16884">
        <v>16883</v>
      </c>
      <c r="BH16884" t="s">
        <v>328</v>
      </c>
    </row>
    <row r="16885" spans="59:60" x14ac:dyDescent="0.25">
      <c r="BG16885">
        <v>16884</v>
      </c>
      <c r="BH16885" t="s">
        <v>329</v>
      </c>
    </row>
    <row r="16886" spans="59:60" x14ac:dyDescent="0.25">
      <c r="BG16886">
        <v>16885</v>
      </c>
      <c r="BH16886" t="s">
        <v>330</v>
      </c>
    </row>
    <row r="16887" spans="59:60" x14ac:dyDescent="0.25">
      <c r="BG16887">
        <v>16886</v>
      </c>
      <c r="BH16887" t="s">
        <v>331</v>
      </c>
    </row>
    <row r="16888" spans="59:60" x14ac:dyDescent="0.25">
      <c r="BG16888">
        <v>16887</v>
      </c>
      <c r="BH16888" t="s">
        <v>332</v>
      </c>
    </row>
    <row r="16889" spans="59:60" x14ac:dyDescent="0.25">
      <c r="BG16889">
        <v>16888</v>
      </c>
      <c r="BH16889" t="s">
        <v>333</v>
      </c>
    </row>
    <row r="16890" spans="59:60" x14ac:dyDescent="0.25">
      <c r="BG16890">
        <v>16889</v>
      </c>
      <c r="BH16890" t="s">
        <v>334</v>
      </c>
    </row>
    <row r="16891" spans="59:60" x14ac:dyDescent="0.25">
      <c r="BG16891">
        <v>16890</v>
      </c>
      <c r="BH16891" t="s">
        <v>335</v>
      </c>
    </row>
    <row r="16892" spans="59:60" x14ac:dyDescent="0.25">
      <c r="BG16892">
        <v>16891</v>
      </c>
      <c r="BH16892" t="s">
        <v>336</v>
      </c>
    </row>
    <row r="16893" spans="59:60" x14ac:dyDescent="0.25">
      <c r="BG16893">
        <v>16892</v>
      </c>
      <c r="BH16893" t="s">
        <v>337</v>
      </c>
    </row>
    <row r="16894" spans="59:60" x14ac:dyDescent="0.25">
      <c r="BG16894">
        <v>16893</v>
      </c>
      <c r="BH16894" t="s">
        <v>338</v>
      </c>
    </row>
    <row r="16895" spans="59:60" x14ac:dyDescent="0.25">
      <c r="BG16895">
        <v>16894</v>
      </c>
      <c r="BH16895" t="s">
        <v>339</v>
      </c>
    </row>
    <row r="16896" spans="59:60" x14ac:dyDescent="0.25">
      <c r="BG16896">
        <v>16895</v>
      </c>
      <c r="BH16896" t="s">
        <v>340</v>
      </c>
    </row>
    <row r="16897" spans="59:60" x14ac:dyDescent="0.25">
      <c r="BG16897">
        <v>16896</v>
      </c>
      <c r="BH16897" t="s">
        <v>341</v>
      </c>
    </row>
    <row r="16898" spans="59:60" x14ac:dyDescent="0.25">
      <c r="BG16898">
        <v>16897</v>
      </c>
      <c r="BH16898" t="s">
        <v>342</v>
      </c>
    </row>
    <row r="16899" spans="59:60" x14ac:dyDescent="0.25">
      <c r="BG16899">
        <v>16898</v>
      </c>
      <c r="BH16899" t="s">
        <v>343</v>
      </c>
    </row>
    <row r="16900" spans="59:60" x14ac:dyDescent="0.25">
      <c r="BG16900">
        <v>16899</v>
      </c>
      <c r="BH16900" t="s">
        <v>344</v>
      </c>
    </row>
    <row r="16901" spans="59:60" x14ac:dyDescent="0.25">
      <c r="BG16901">
        <v>16900</v>
      </c>
      <c r="BH16901" t="s">
        <v>345</v>
      </c>
    </row>
    <row r="16902" spans="59:60" x14ac:dyDescent="0.25">
      <c r="BG16902">
        <v>16901</v>
      </c>
      <c r="BH16902" t="s">
        <v>346</v>
      </c>
    </row>
    <row r="16903" spans="59:60" x14ac:dyDescent="0.25">
      <c r="BG16903">
        <v>16902</v>
      </c>
      <c r="BH16903" t="s">
        <v>347</v>
      </c>
    </row>
    <row r="16904" spans="59:60" x14ac:dyDescent="0.25">
      <c r="BG16904">
        <v>16903</v>
      </c>
      <c r="BH16904" t="s">
        <v>348</v>
      </c>
    </row>
    <row r="16905" spans="59:60" x14ac:dyDescent="0.25">
      <c r="BG16905">
        <v>16904</v>
      </c>
      <c r="BH16905" t="s">
        <v>349</v>
      </c>
    </row>
    <row r="16906" spans="59:60" x14ac:dyDescent="0.25">
      <c r="BG16906">
        <v>16905</v>
      </c>
      <c r="BH16906" t="s">
        <v>350</v>
      </c>
    </row>
    <row r="16907" spans="59:60" x14ac:dyDescent="0.25">
      <c r="BG16907">
        <v>16906</v>
      </c>
      <c r="BH16907" t="s">
        <v>351</v>
      </c>
    </row>
    <row r="16908" spans="59:60" x14ac:dyDescent="0.25">
      <c r="BG16908">
        <v>16907</v>
      </c>
      <c r="BH16908" t="s">
        <v>352</v>
      </c>
    </row>
    <row r="16909" spans="59:60" x14ac:dyDescent="0.25">
      <c r="BG16909">
        <v>16908</v>
      </c>
      <c r="BH16909" t="s">
        <v>293</v>
      </c>
    </row>
    <row r="16910" spans="59:60" x14ac:dyDescent="0.25">
      <c r="BG16910">
        <v>16909</v>
      </c>
      <c r="BH16910" t="s">
        <v>294</v>
      </c>
    </row>
    <row r="16911" spans="59:60" x14ac:dyDescent="0.25">
      <c r="BG16911">
        <v>16910</v>
      </c>
      <c r="BH16911" t="s">
        <v>295</v>
      </c>
    </row>
    <row r="16912" spans="59:60" x14ac:dyDescent="0.25">
      <c r="BG16912">
        <v>16911</v>
      </c>
      <c r="BH16912" t="s">
        <v>296</v>
      </c>
    </row>
    <row r="16913" spans="59:60" x14ac:dyDescent="0.25">
      <c r="BG16913">
        <v>16912</v>
      </c>
      <c r="BH16913" t="s">
        <v>297</v>
      </c>
    </row>
    <row r="16914" spans="59:60" x14ac:dyDescent="0.25">
      <c r="BG16914">
        <v>16913</v>
      </c>
      <c r="BH16914" t="s">
        <v>298</v>
      </c>
    </row>
    <row r="16915" spans="59:60" x14ac:dyDescent="0.25">
      <c r="BG16915">
        <v>16914</v>
      </c>
      <c r="BH16915" t="s">
        <v>299</v>
      </c>
    </row>
    <row r="16916" spans="59:60" x14ac:dyDescent="0.25">
      <c r="BG16916">
        <v>16915</v>
      </c>
      <c r="BH16916" t="s">
        <v>300</v>
      </c>
    </row>
    <row r="16917" spans="59:60" x14ac:dyDescent="0.25">
      <c r="BG16917">
        <v>16916</v>
      </c>
      <c r="BH16917" t="s">
        <v>301</v>
      </c>
    </row>
    <row r="16918" spans="59:60" x14ac:dyDescent="0.25">
      <c r="BG16918">
        <v>16917</v>
      </c>
      <c r="BH16918" t="s">
        <v>302</v>
      </c>
    </row>
    <row r="16919" spans="59:60" x14ac:dyDescent="0.25">
      <c r="BG16919">
        <v>16918</v>
      </c>
      <c r="BH16919" t="s">
        <v>303</v>
      </c>
    </row>
    <row r="16920" spans="59:60" x14ac:dyDescent="0.25">
      <c r="BG16920">
        <v>16919</v>
      </c>
      <c r="BH16920" t="s">
        <v>304</v>
      </c>
    </row>
    <row r="16921" spans="59:60" x14ac:dyDescent="0.25">
      <c r="BG16921">
        <v>16920</v>
      </c>
      <c r="BH16921" t="s">
        <v>305</v>
      </c>
    </row>
    <row r="16922" spans="59:60" x14ac:dyDescent="0.25">
      <c r="BG16922">
        <v>16921</v>
      </c>
      <c r="BH16922" t="s">
        <v>306</v>
      </c>
    </row>
    <row r="16923" spans="59:60" x14ac:dyDescent="0.25">
      <c r="BG16923">
        <v>16922</v>
      </c>
      <c r="BH16923" t="s">
        <v>307</v>
      </c>
    </row>
    <row r="16924" spans="59:60" x14ac:dyDescent="0.25">
      <c r="BG16924">
        <v>16923</v>
      </c>
      <c r="BH16924" t="s">
        <v>308</v>
      </c>
    </row>
    <row r="16925" spans="59:60" x14ac:dyDescent="0.25">
      <c r="BG16925">
        <v>16924</v>
      </c>
      <c r="BH16925" t="s">
        <v>309</v>
      </c>
    </row>
    <row r="16926" spans="59:60" x14ac:dyDescent="0.25">
      <c r="BG16926">
        <v>16925</v>
      </c>
      <c r="BH16926" t="s">
        <v>310</v>
      </c>
    </row>
    <row r="16927" spans="59:60" x14ac:dyDescent="0.25">
      <c r="BG16927">
        <v>16926</v>
      </c>
      <c r="BH16927" t="s">
        <v>311</v>
      </c>
    </row>
    <row r="16928" spans="59:60" x14ac:dyDescent="0.25">
      <c r="BG16928">
        <v>16927</v>
      </c>
      <c r="BH16928" t="s">
        <v>312</v>
      </c>
    </row>
    <row r="16929" spans="59:60" x14ac:dyDescent="0.25">
      <c r="BG16929">
        <v>16928</v>
      </c>
      <c r="BH16929" t="s">
        <v>313</v>
      </c>
    </row>
    <row r="16930" spans="59:60" x14ac:dyDescent="0.25">
      <c r="BG16930">
        <v>16929</v>
      </c>
      <c r="BH16930" t="s">
        <v>314</v>
      </c>
    </row>
    <row r="16931" spans="59:60" x14ac:dyDescent="0.25">
      <c r="BG16931">
        <v>16930</v>
      </c>
      <c r="BH16931" t="s">
        <v>315</v>
      </c>
    </row>
    <row r="16932" spans="59:60" x14ac:dyDescent="0.25">
      <c r="BG16932">
        <v>16931</v>
      </c>
      <c r="BH16932" t="s">
        <v>316</v>
      </c>
    </row>
    <row r="16933" spans="59:60" x14ac:dyDescent="0.25">
      <c r="BG16933">
        <v>16932</v>
      </c>
      <c r="BH16933" t="s">
        <v>317</v>
      </c>
    </row>
    <row r="16934" spans="59:60" x14ac:dyDescent="0.25">
      <c r="BG16934">
        <v>16933</v>
      </c>
      <c r="BH16934" t="s">
        <v>318</v>
      </c>
    </row>
    <row r="16935" spans="59:60" x14ac:dyDescent="0.25">
      <c r="BG16935">
        <v>16934</v>
      </c>
      <c r="BH16935" t="s">
        <v>319</v>
      </c>
    </row>
    <row r="16936" spans="59:60" x14ac:dyDescent="0.25">
      <c r="BG16936">
        <v>16935</v>
      </c>
      <c r="BH16936" t="s">
        <v>320</v>
      </c>
    </row>
    <row r="16937" spans="59:60" x14ac:dyDescent="0.25">
      <c r="BG16937">
        <v>16936</v>
      </c>
      <c r="BH16937" t="s">
        <v>321</v>
      </c>
    </row>
    <row r="16938" spans="59:60" x14ac:dyDescent="0.25">
      <c r="BG16938">
        <v>16937</v>
      </c>
      <c r="BH16938" t="s">
        <v>322</v>
      </c>
    </row>
    <row r="16939" spans="59:60" x14ac:dyDescent="0.25">
      <c r="BG16939">
        <v>16938</v>
      </c>
      <c r="BH16939" t="s">
        <v>323</v>
      </c>
    </row>
    <row r="16940" spans="59:60" x14ac:dyDescent="0.25">
      <c r="BG16940">
        <v>16939</v>
      </c>
      <c r="BH16940" t="s">
        <v>324</v>
      </c>
    </row>
    <row r="16941" spans="59:60" x14ac:dyDescent="0.25">
      <c r="BG16941">
        <v>16940</v>
      </c>
      <c r="BH16941" t="s">
        <v>325</v>
      </c>
    </row>
    <row r="16942" spans="59:60" x14ac:dyDescent="0.25">
      <c r="BG16942">
        <v>16941</v>
      </c>
      <c r="BH16942" t="s">
        <v>326</v>
      </c>
    </row>
    <row r="16943" spans="59:60" x14ac:dyDescent="0.25">
      <c r="BG16943">
        <v>16942</v>
      </c>
      <c r="BH16943" t="s">
        <v>327</v>
      </c>
    </row>
    <row r="16944" spans="59:60" x14ac:dyDescent="0.25">
      <c r="BG16944">
        <v>16943</v>
      </c>
      <c r="BH16944" t="s">
        <v>328</v>
      </c>
    </row>
    <row r="16945" spans="59:60" x14ac:dyDescent="0.25">
      <c r="BG16945">
        <v>16944</v>
      </c>
      <c r="BH16945" t="s">
        <v>329</v>
      </c>
    </row>
    <row r="16946" spans="59:60" x14ac:dyDescent="0.25">
      <c r="BG16946">
        <v>16945</v>
      </c>
      <c r="BH16946" t="s">
        <v>330</v>
      </c>
    </row>
    <row r="16947" spans="59:60" x14ac:dyDescent="0.25">
      <c r="BG16947">
        <v>16946</v>
      </c>
      <c r="BH16947" t="s">
        <v>331</v>
      </c>
    </row>
    <row r="16948" spans="59:60" x14ac:dyDescent="0.25">
      <c r="BG16948">
        <v>16947</v>
      </c>
      <c r="BH16948" t="s">
        <v>332</v>
      </c>
    </row>
    <row r="16949" spans="59:60" x14ac:dyDescent="0.25">
      <c r="BG16949">
        <v>16948</v>
      </c>
      <c r="BH16949" t="s">
        <v>333</v>
      </c>
    </row>
    <row r="16950" spans="59:60" x14ac:dyDescent="0.25">
      <c r="BG16950">
        <v>16949</v>
      </c>
      <c r="BH16950" t="s">
        <v>334</v>
      </c>
    </row>
    <row r="16951" spans="59:60" x14ac:dyDescent="0.25">
      <c r="BG16951">
        <v>16950</v>
      </c>
      <c r="BH16951" t="s">
        <v>335</v>
      </c>
    </row>
    <row r="16952" spans="59:60" x14ac:dyDescent="0.25">
      <c r="BG16952">
        <v>16951</v>
      </c>
      <c r="BH16952" t="s">
        <v>336</v>
      </c>
    </row>
    <row r="16953" spans="59:60" x14ac:dyDescent="0.25">
      <c r="BG16953">
        <v>16952</v>
      </c>
      <c r="BH16953" t="s">
        <v>337</v>
      </c>
    </row>
    <row r="16954" spans="59:60" x14ac:dyDescent="0.25">
      <c r="BG16954">
        <v>16953</v>
      </c>
      <c r="BH16954" t="s">
        <v>338</v>
      </c>
    </row>
    <row r="16955" spans="59:60" x14ac:dyDescent="0.25">
      <c r="BG16955">
        <v>16954</v>
      </c>
      <c r="BH16955" t="s">
        <v>339</v>
      </c>
    </row>
    <row r="16956" spans="59:60" x14ac:dyDescent="0.25">
      <c r="BG16956">
        <v>16955</v>
      </c>
      <c r="BH16956" t="s">
        <v>340</v>
      </c>
    </row>
    <row r="16957" spans="59:60" x14ac:dyDescent="0.25">
      <c r="BG16957">
        <v>16956</v>
      </c>
      <c r="BH16957" t="s">
        <v>341</v>
      </c>
    </row>
    <row r="16958" spans="59:60" x14ac:dyDescent="0.25">
      <c r="BG16958">
        <v>16957</v>
      </c>
      <c r="BH16958" t="s">
        <v>342</v>
      </c>
    </row>
    <row r="16959" spans="59:60" x14ac:dyDescent="0.25">
      <c r="BG16959">
        <v>16958</v>
      </c>
      <c r="BH16959" t="s">
        <v>343</v>
      </c>
    </row>
    <row r="16960" spans="59:60" x14ac:dyDescent="0.25">
      <c r="BG16960">
        <v>16959</v>
      </c>
      <c r="BH16960" t="s">
        <v>344</v>
      </c>
    </row>
    <row r="16961" spans="59:60" x14ac:dyDescent="0.25">
      <c r="BG16961">
        <v>16960</v>
      </c>
      <c r="BH16961" t="s">
        <v>345</v>
      </c>
    </row>
    <row r="16962" spans="59:60" x14ac:dyDescent="0.25">
      <c r="BG16962">
        <v>16961</v>
      </c>
      <c r="BH16962" t="s">
        <v>346</v>
      </c>
    </row>
    <row r="16963" spans="59:60" x14ac:dyDescent="0.25">
      <c r="BG16963">
        <v>16962</v>
      </c>
      <c r="BH16963" t="s">
        <v>347</v>
      </c>
    </row>
    <row r="16964" spans="59:60" x14ac:dyDescent="0.25">
      <c r="BG16964">
        <v>16963</v>
      </c>
      <c r="BH16964" t="s">
        <v>348</v>
      </c>
    </row>
    <row r="16965" spans="59:60" x14ac:dyDescent="0.25">
      <c r="BG16965">
        <v>16964</v>
      </c>
      <c r="BH16965" t="s">
        <v>349</v>
      </c>
    </row>
    <row r="16966" spans="59:60" x14ac:dyDescent="0.25">
      <c r="BG16966">
        <v>16965</v>
      </c>
      <c r="BH16966" t="s">
        <v>350</v>
      </c>
    </row>
    <row r="16967" spans="59:60" x14ac:dyDescent="0.25">
      <c r="BG16967">
        <v>16966</v>
      </c>
      <c r="BH16967" t="s">
        <v>351</v>
      </c>
    </row>
    <row r="16968" spans="59:60" x14ac:dyDescent="0.25">
      <c r="BG16968">
        <v>16967</v>
      </c>
      <c r="BH16968" t="s">
        <v>352</v>
      </c>
    </row>
    <row r="16969" spans="59:60" x14ac:dyDescent="0.25">
      <c r="BG16969">
        <v>16968</v>
      </c>
      <c r="BH16969" t="s">
        <v>293</v>
      </c>
    </row>
    <row r="16970" spans="59:60" x14ac:dyDescent="0.25">
      <c r="BG16970">
        <v>16969</v>
      </c>
      <c r="BH16970" t="s">
        <v>294</v>
      </c>
    </row>
    <row r="16971" spans="59:60" x14ac:dyDescent="0.25">
      <c r="BG16971">
        <v>16970</v>
      </c>
      <c r="BH16971" t="s">
        <v>295</v>
      </c>
    </row>
    <row r="16972" spans="59:60" x14ac:dyDescent="0.25">
      <c r="BG16972">
        <v>16971</v>
      </c>
      <c r="BH16972" t="s">
        <v>296</v>
      </c>
    </row>
    <row r="16973" spans="59:60" x14ac:dyDescent="0.25">
      <c r="BG16973">
        <v>16972</v>
      </c>
      <c r="BH16973" t="s">
        <v>297</v>
      </c>
    </row>
    <row r="16974" spans="59:60" x14ac:dyDescent="0.25">
      <c r="BG16974">
        <v>16973</v>
      </c>
      <c r="BH16974" t="s">
        <v>298</v>
      </c>
    </row>
    <row r="16975" spans="59:60" x14ac:dyDescent="0.25">
      <c r="BG16975">
        <v>16974</v>
      </c>
      <c r="BH16975" t="s">
        <v>299</v>
      </c>
    </row>
    <row r="16976" spans="59:60" x14ac:dyDescent="0.25">
      <c r="BG16976">
        <v>16975</v>
      </c>
      <c r="BH16976" t="s">
        <v>300</v>
      </c>
    </row>
    <row r="16977" spans="59:60" x14ac:dyDescent="0.25">
      <c r="BG16977">
        <v>16976</v>
      </c>
      <c r="BH16977" t="s">
        <v>301</v>
      </c>
    </row>
    <row r="16978" spans="59:60" x14ac:dyDescent="0.25">
      <c r="BG16978">
        <v>16977</v>
      </c>
      <c r="BH16978" t="s">
        <v>302</v>
      </c>
    </row>
    <row r="16979" spans="59:60" x14ac:dyDescent="0.25">
      <c r="BG16979">
        <v>16978</v>
      </c>
      <c r="BH16979" t="s">
        <v>303</v>
      </c>
    </row>
    <row r="16980" spans="59:60" x14ac:dyDescent="0.25">
      <c r="BG16980">
        <v>16979</v>
      </c>
      <c r="BH16980" t="s">
        <v>304</v>
      </c>
    </row>
    <row r="16981" spans="59:60" x14ac:dyDescent="0.25">
      <c r="BG16981">
        <v>16980</v>
      </c>
      <c r="BH16981" t="s">
        <v>305</v>
      </c>
    </row>
    <row r="16982" spans="59:60" x14ac:dyDescent="0.25">
      <c r="BG16982">
        <v>16981</v>
      </c>
      <c r="BH16982" t="s">
        <v>306</v>
      </c>
    </row>
    <row r="16983" spans="59:60" x14ac:dyDescent="0.25">
      <c r="BG16983">
        <v>16982</v>
      </c>
      <c r="BH16983" t="s">
        <v>307</v>
      </c>
    </row>
    <row r="16984" spans="59:60" x14ac:dyDescent="0.25">
      <c r="BG16984">
        <v>16983</v>
      </c>
      <c r="BH16984" t="s">
        <v>308</v>
      </c>
    </row>
    <row r="16985" spans="59:60" x14ac:dyDescent="0.25">
      <c r="BG16985">
        <v>16984</v>
      </c>
      <c r="BH16985" t="s">
        <v>309</v>
      </c>
    </row>
    <row r="16986" spans="59:60" x14ac:dyDescent="0.25">
      <c r="BG16986">
        <v>16985</v>
      </c>
      <c r="BH16986" t="s">
        <v>310</v>
      </c>
    </row>
    <row r="16987" spans="59:60" x14ac:dyDescent="0.25">
      <c r="BG16987">
        <v>16986</v>
      </c>
      <c r="BH16987" t="s">
        <v>311</v>
      </c>
    </row>
    <row r="16988" spans="59:60" x14ac:dyDescent="0.25">
      <c r="BG16988">
        <v>16987</v>
      </c>
      <c r="BH16988" t="s">
        <v>312</v>
      </c>
    </row>
    <row r="16989" spans="59:60" x14ac:dyDescent="0.25">
      <c r="BG16989">
        <v>16988</v>
      </c>
      <c r="BH16989" t="s">
        <v>313</v>
      </c>
    </row>
    <row r="16990" spans="59:60" x14ac:dyDescent="0.25">
      <c r="BG16990">
        <v>16989</v>
      </c>
      <c r="BH16990" t="s">
        <v>314</v>
      </c>
    </row>
    <row r="16991" spans="59:60" x14ac:dyDescent="0.25">
      <c r="BG16991">
        <v>16990</v>
      </c>
      <c r="BH16991" t="s">
        <v>315</v>
      </c>
    </row>
    <row r="16992" spans="59:60" x14ac:dyDescent="0.25">
      <c r="BG16992">
        <v>16991</v>
      </c>
      <c r="BH16992" t="s">
        <v>316</v>
      </c>
    </row>
    <row r="16993" spans="59:60" x14ac:dyDescent="0.25">
      <c r="BG16993">
        <v>16992</v>
      </c>
      <c r="BH16993" t="s">
        <v>317</v>
      </c>
    </row>
    <row r="16994" spans="59:60" x14ac:dyDescent="0.25">
      <c r="BG16994">
        <v>16993</v>
      </c>
      <c r="BH16994" t="s">
        <v>318</v>
      </c>
    </row>
    <row r="16995" spans="59:60" x14ac:dyDescent="0.25">
      <c r="BG16995">
        <v>16994</v>
      </c>
      <c r="BH16995" t="s">
        <v>319</v>
      </c>
    </row>
    <row r="16996" spans="59:60" x14ac:dyDescent="0.25">
      <c r="BG16996">
        <v>16995</v>
      </c>
      <c r="BH16996" t="s">
        <v>320</v>
      </c>
    </row>
    <row r="16997" spans="59:60" x14ac:dyDescent="0.25">
      <c r="BG16997">
        <v>16996</v>
      </c>
      <c r="BH16997" t="s">
        <v>321</v>
      </c>
    </row>
    <row r="16998" spans="59:60" x14ac:dyDescent="0.25">
      <c r="BG16998">
        <v>16997</v>
      </c>
      <c r="BH16998" t="s">
        <v>322</v>
      </c>
    </row>
    <row r="16999" spans="59:60" x14ac:dyDescent="0.25">
      <c r="BG16999">
        <v>16998</v>
      </c>
      <c r="BH16999" t="s">
        <v>323</v>
      </c>
    </row>
    <row r="17000" spans="59:60" x14ac:dyDescent="0.25">
      <c r="BG17000">
        <v>16999</v>
      </c>
      <c r="BH17000" t="s">
        <v>324</v>
      </c>
    </row>
    <row r="17001" spans="59:60" x14ac:dyDescent="0.25">
      <c r="BG17001">
        <v>17000</v>
      </c>
      <c r="BH17001" t="s">
        <v>325</v>
      </c>
    </row>
    <row r="17002" spans="59:60" x14ac:dyDescent="0.25">
      <c r="BG17002">
        <v>17001</v>
      </c>
      <c r="BH17002" t="s">
        <v>326</v>
      </c>
    </row>
    <row r="17003" spans="59:60" x14ac:dyDescent="0.25">
      <c r="BG17003">
        <v>17002</v>
      </c>
      <c r="BH17003" t="s">
        <v>327</v>
      </c>
    </row>
    <row r="17004" spans="59:60" x14ac:dyDescent="0.25">
      <c r="BG17004">
        <v>17003</v>
      </c>
      <c r="BH17004" t="s">
        <v>328</v>
      </c>
    </row>
    <row r="17005" spans="59:60" x14ac:dyDescent="0.25">
      <c r="BG17005">
        <v>17004</v>
      </c>
      <c r="BH17005" t="s">
        <v>329</v>
      </c>
    </row>
    <row r="17006" spans="59:60" x14ac:dyDescent="0.25">
      <c r="BG17006">
        <v>17005</v>
      </c>
      <c r="BH17006" t="s">
        <v>330</v>
      </c>
    </row>
    <row r="17007" spans="59:60" x14ac:dyDescent="0.25">
      <c r="BG17007">
        <v>17006</v>
      </c>
      <c r="BH17007" t="s">
        <v>331</v>
      </c>
    </row>
    <row r="17008" spans="59:60" x14ac:dyDescent="0.25">
      <c r="BG17008">
        <v>17007</v>
      </c>
      <c r="BH17008" t="s">
        <v>332</v>
      </c>
    </row>
    <row r="17009" spans="59:60" x14ac:dyDescent="0.25">
      <c r="BG17009">
        <v>17008</v>
      </c>
      <c r="BH17009" t="s">
        <v>333</v>
      </c>
    </row>
    <row r="17010" spans="59:60" x14ac:dyDescent="0.25">
      <c r="BG17010">
        <v>17009</v>
      </c>
      <c r="BH17010" t="s">
        <v>334</v>
      </c>
    </row>
    <row r="17011" spans="59:60" x14ac:dyDescent="0.25">
      <c r="BG17011">
        <v>17010</v>
      </c>
      <c r="BH17011" t="s">
        <v>335</v>
      </c>
    </row>
    <row r="17012" spans="59:60" x14ac:dyDescent="0.25">
      <c r="BG17012">
        <v>17011</v>
      </c>
      <c r="BH17012" t="s">
        <v>336</v>
      </c>
    </row>
    <row r="17013" spans="59:60" x14ac:dyDescent="0.25">
      <c r="BG17013">
        <v>17012</v>
      </c>
      <c r="BH17013" t="s">
        <v>337</v>
      </c>
    </row>
    <row r="17014" spans="59:60" x14ac:dyDescent="0.25">
      <c r="BG17014">
        <v>17013</v>
      </c>
      <c r="BH17014" t="s">
        <v>338</v>
      </c>
    </row>
    <row r="17015" spans="59:60" x14ac:dyDescent="0.25">
      <c r="BG17015">
        <v>17014</v>
      </c>
      <c r="BH17015" t="s">
        <v>339</v>
      </c>
    </row>
    <row r="17016" spans="59:60" x14ac:dyDescent="0.25">
      <c r="BG17016">
        <v>17015</v>
      </c>
      <c r="BH17016" t="s">
        <v>340</v>
      </c>
    </row>
    <row r="17017" spans="59:60" x14ac:dyDescent="0.25">
      <c r="BG17017">
        <v>17016</v>
      </c>
      <c r="BH17017" t="s">
        <v>341</v>
      </c>
    </row>
    <row r="17018" spans="59:60" x14ac:dyDescent="0.25">
      <c r="BG17018">
        <v>17017</v>
      </c>
      <c r="BH17018" t="s">
        <v>342</v>
      </c>
    </row>
    <row r="17019" spans="59:60" x14ac:dyDescent="0.25">
      <c r="BG17019">
        <v>17018</v>
      </c>
      <c r="BH17019" t="s">
        <v>343</v>
      </c>
    </row>
    <row r="17020" spans="59:60" x14ac:dyDescent="0.25">
      <c r="BG17020">
        <v>17019</v>
      </c>
      <c r="BH17020" t="s">
        <v>344</v>
      </c>
    </row>
    <row r="17021" spans="59:60" x14ac:dyDescent="0.25">
      <c r="BG17021">
        <v>17020</v>
      </c>
      <c r="BH17021" t="s">
        <v>345</v>
      </c>
    </row>
    <row r="17022" spans="59:60" x14ac:dyDescent="0.25">
      <c r="BG17022">
        <v>17021</v>
      </c>
      <c r="BH17022" t="s">
        <v>346</v>
      </c>
    </row>
    <row r="17023" spans="59:60" x14ac:dyDescent="0.25">
      <c r="BG17023">
        <v>17022</v>
      </c>
      <c r="BH17023" t="s">
        <v>347</v>
      </c>
    </row>
    <row r="17024" spans="59:60" x14ac:dyDescent="0.25">
      <c r="BG17024">
        <v>17023</v>
      </c>
      <c r="BH17024" t="s">
        <v>348</v>
      </c>
    </row>
    <row r="17025" spans="59:60" x14ac:dyDescent="0.25">
      <c r="BG17025">
        <v>17024</v>
      </c>
      <c r="BH17025" t="s">
        <v>349</v>
      </c>
    </row>
    <row r="17026" spans="59:60" x14ac:dyDescent="0.25">
      <c r="BG17026">
        <v>17025</v>
      </c>
      <c r="BH17026" t="s">
        <v>350</v>
      </c>
    </row>
    <row r="17027" spans="59:60" x14ac:dyDescent="0.25">
      <c r="BG17027">
        <v>17026</v>
      </c>
      <c r="BH17027" t="s">
        <v>351</v>
      </c>
    </row>
    <row r="17028" spans="59:60" x14ac:dyDescent="0.25">
      <c r="BG17028">
        <v>17027</v>
      </c>
      <c r="BH17028" t="s">
        <v>352</v>
      </c>
    </row>
    <row r="17029" spans="59:60" x14ac:dyDescent="0.25">
      <c r="BG17029">
        <v>17028</v>
      </c>
      <c r="BH17029" t="s">
        <v>293</v>
      </c>
    </row>
    <row r="17030" spans="59:60" x14ac:dyDescent="0.25">
      <c r="BG17030">
        <v>17029</v>
      </c>
      <c r="BH17030" t="s">
        <v>294</v>
      </c>
    </row>
    <row r="17031" spans="59:60" x14ac:dyDescent="0.25">
      <c r="BG17031">
        <v>17030</v>
      </c>
      <c r="BH17031" t="s">
        <v>295</v>
      </c>
    </row>
    <row r="17032" spans="59:60" x14ac:dyDescent="0.25">
      <c r="BG17032">
        <v>17031</v>
      </c>
      <c r="BH17032" t="s">
        <v>296</v>
      </c>
    </row>
    <row r="17033" spans="59:60" x14ac:dyDescent="0.25">
      <c r="BG17033">
        <v>17032</v>
      </c>
      <c r="BH17033" t="s">
        <v>297</v>
      </c>
    </row>
    <row r="17034" spans="59:60" x14ac:dyDescent="0.25">
      <c r="BG17034">
        <v>17033</v>
      </c>
      <c r="BH17034" t="s">
        <v>298</v>
      </c>
    </row>
    <row r="17035" spans="59:60" x14ac:dyDescent="0.25">
      <c r="BG17035">
        <v>17034</v>
      </c>
      <c r="BH17035" t="s">
        <v>299</v>
      </c>
    </row>
    <row r="17036" spans="59:60" x14ac:dyDescent="0.25">
      <c r="BG17036">
        <v>17035</v>
      </c>
      <c r="BH17036" t="s">
        <v>300</v>
      </c>
    </row>
    <row r="17037" spans="59:60" x14ac:dyDescent="0.25">
      <c r="BG17037">
        <v>17036</v>
      </c>
      <c r="BH17037" t="s">
        <v>301</v>
      </c>
    </row>
    <row r="17038" spans="59:60" x14ac:dyDescent="0.25">
      <c r="BG17038">
        <v>17037</v>
      </c>
      <c r="BH17038" t="s">
        <v>302</v>
      </c>
    </row>
    <row r="17039" spans="59:60" x14ac:dyDescent="0.25">
      <c r="BG17039">
        <v>17038</v>
      </c>
      <c r="BH17039" t="s">
        <v>303</v>
      </c>
    </row>
    <row r="17040" spans="59:60" x14ac:dyDescent="0.25">
      <c r="BG17040">
        <v>17039</v>
      </c>
      <c r="BH17040" t="s">
        <v>304</v>
      </c>
    </row>
    <row r="17041" spans="59:60" x14ac:dyDescent="0.25">
      <c r="BG17041">
        <v>17040</v>
      </c>
      <c r="BH17041" t="s">
        <v>305</v>
      </c>
    </row>
    <row r="17042" spans="59:60" x14ac:dyDescent="0.25">
      <c r="BG17042">
        <v>17041</v>
      </c>
      <c r="BH17042" t="s">
        <v>306</v>
      </c>
    </row>
    <row r="17043" spans="59:60" x14ac:dyDescent="0.25">
      <c r="BG17043">
        <v>17042</v>
      </c>
      <c r="BH17043" t="s">
        <v>307</v>
      </c>
    </row>
    <row r="17044" spans="59:60" x14ac:dyDescent="0.25">
      <c r="BG17044">
        <v>17043</v>
      </c>
      <c r="BH17044" t="s">
        <v>308</v>
      </c>
    </row>
    <row r="17045" spans="59:60" x14ac:dyDescent="0.25">
      <c r="BG17045">
        <v>17044</v>
      </c>
      <c r="BH17045" t="s">
        <v>309</v>
      </c>
    </row>
    <row r="17046" spans="59:60" x14ac:dyDescent="0.25">
      <c r="BG17046">
        <v>17045</v>
      </c>
      <c r="BH17046" t="s">
        <v>310</v>
      </c>
    </row>
    <row r="17047" spans="59:60" x14ac:dyDescent="0.25">
      <c r="BG17047">
        <v>17046</v>
      </c>
      <c r="BH17047" t="s">
        <v>311</v>
      </c>
    </row>
    <row r="17048" spans="59:60" x14ac:dyDescent="0.25">
      <c r="BG17048">
        <v>17047</v>
      </c>
      <c r="BH17048" t="s">
        <v>312</v>
      </c>
    </row>
    <row r="17049" spans="59:60" x14ac:dyDescent="0.25">
      <c r="BG17049">
        <v>17048</v>
      </c>
      <c r="BH17049" t="s">
        <v>313</v>
      </c>
    </row>
    <row r="17050" spans="59:60" x14ac:dyDescent="0.25">
      <c r="BG17050">
        <v>17049</v>
      </c>
      <c r="BH17050" t="s">
        <v>314</v>
      </c>
    </row>
    <row r="17051" spans="59:60" x14ac:dyDescent="0.25">
      <c r="BG17051">
        <v>17050</v>
      </c>
      <c r="BH17051" t="s">
        <v>315</v>
      </c>
    </row>
    <row r="17052" spans="59:60" x14ac:dyDescent="0.25">
      <c r="BG17052">
        <v>17051</v>
      </c>
      <c r="BH17052" t="s">
        <v>316</v>
      </c>
    </row>
    <row r="17053" spans="59:60" x14ac:dyDescent="0.25">
      <c r="BG17053">
        <v>17052</v>
      </c>
      <c r="BH17053" t="s">
        <v>317</v>
      </c>
    </row>
    <row r="17054" spans="59:60" x14ac:dyDescent="0.25">
      <c r="BG17054">
        <v>17053</v>
      </c>
      <c r="BH17054" t="s">
        <v>318</v>
      </c>
    </row>
    <row r="17055" spans="59:60" x14ac:dyDescent="0.25">
      <c r="BG17055">
        <v>17054</v>
      </c>
      <c r="BH17055" t="s">
        <v>319</v>
      </c>
    </row>
    <row r="17056" spans="59:60" x14ac:dyDescent="0.25">
      <c r="BG17056">
        <v>17055</v>
      </c>
      <c r="BH17056" t="s">
        <v>320</v>
      </c>
    </row>
    <row r="17057" spans="59:60" x14ac:dyDescent="0.25">
      <c r="BG17057">
        <v>17056</v>
      </c>
      <c r="BH17057" t="s">
        <v>321</v>
      </c>
    </row>
    <row r="17058" spans="59:60" x14ac:dyDescent="0.25">
      <c r="BG17058">
        <v>17057</v>
      </c>
      <c r="BH17058" t="s">
        <v>322</v>
      </c>
    </row>
    <row r="17059" spans="59:60" x14ac:dyDescent="0.25">
      <c r="BG17059">
        <v>17058</v>
      </c>
      <c r="BH17059" t="s">
        <v>323</v>
      </c>
    </row>
    <row r="17060" spans="59:60" x14ac:dyDescent="0.25">
      <c r="BG17060">
        <v>17059</v>
      </c>
      <c r="BH17060" t="s">
        <v>324</v>
      </c>
    </row>
    <row r="17061" spans="59:60" x14ac:dyDescent="0.25">
      <c r="BG17061">
        <v>17060</v>
      </c>
      <c r="BH17061" t="s">
        <v>325</v>
      </c>
    </row>
    <row r="17062" spans="59:60" x14ac:dyDescent="0.25">
      <c r="BG17062">
        <v>17061</v>
      </c>
      <c r="BH17062" t="s">
        <v>326</v>
      </c>
    </row>
    <row r="17063" spans="59:60" x14ac:dyDescent="0.25">
      <c r="BG17063">
        <v>17062</v>
      </c>
      <c r="BH17063" t="s">
        <v>327</v>
      </c>
    </row>
    <row r="17064" spans="59:60" x14ac:dyDescent="0.25">
      <c r="BG17064">
        <v>17063</v>
      </c>
      <c r="BH17064" t="s">
        <v>328</v>
      </c>
    </row>
    <row r="17065" spans="59:60" x14ac:dyDescent="0.25">
      <c r="BG17065">
        <v>17064</v>
      </c>
      <c r="BH17065" t="s">
        <v>329</v>
      </c>
    </row>
    <row r="17066" spans="59:60" x14ac:dyDescent="0.25">
      <c r="BG17066">
        <v>17065</v>
      </c>
      <c r="BH17066" t="s">
        <v>330</v>
      </c>
    </row>
    <row r="17067" spans="59:60" x14ac:dyDescent="0.25">
      <c r="BG17067">
        <v>17066</v>
      </c>
      <c r="BH17067" t="s">
        <v>331</v>
      </c>
    </row>
    <row r="17068" spans="59:60" x14ac:dyDescent="0.25">
      <c r="BG17068">
        <v>17067</v>
      </c>
      <c r="BH17068" t="s">
        <v>332</v>
      </c>
    </row>
    <row r="17069" spans="59:60" x14ac:dyDescent="0.25">
      <c r="BG17069">
        <v>17068</v>
      </c>
      <c r="BH17069" t="s">
        <v>333</v>
      </c>
    </row>
    <row r="17070" spans="59:60" x14ac:dyDescent="0.25">
      <c r="BG17070">
        <v>17069</v>
      </c>
      <c r="BH17070" t="s">
        <v>334</v>
      </c>
    </row>
    <row r="17071" spans="59:60" x14ac:dyDescent="0.25">
      <c r="BG17071">
        <v>17070</v>
      </c>
      <c r="BH17071" t="s">
        <v>335</v>
      </c>
    </row>
    <row r="17072" spans="59:60" x14ac:dyDescent="0.25">
      <c r="BG17072">
        <v>17071</v>
      </c>
      <c r="BH17072" t="s">
        <v>336</v>
      </c>
    </row>
    <row r="17073" spans="59:60" x14ac:dyDescent="0.25">
      <c r="BG17073">
        <v>17072</v>
      </c>
      <c r="BH17073" t="s">
        <v>337</v>
      </c>
    </row>
    <row r="17074" spans="59:60" x14ac:dyDescent="0.25">
      <c r="BG17074">
        <v>17073</v>
      </c>
      <c r="BH17074" t="s">
        <v>338</v>
      </c>
    </row>
    <row r="17075" spans="59:60" x14ac:dyDescent="0.25">
      <c r="BG17075">
        <v>17074</v>
      </c>
      <c r="BH17075" t="s">
        <v>339</v>
      </c>
    </row>
    <row r="17076" spans="59:60" x14ac:dyDescent="0.25">
      <c r="BG17076">
        <v>17075</v>
      </c>
      <c r="BH17076" t="s">
        <v>340</v>
      </c>
    </row>
    <row r="17077" spans="59:60" x14ac:dyDescent="0.25">
      <c r="BG17077">
        <v>17076</v>
      </c>
      <c r="BH17077" t="s">
        <v>341</v>
      </c>
    </row>
    <row r="17078" spans="59:60" x14ac:dyDescent="0.25">
      <c r="BG17078">
        <v>17077</v>
      </c>
      <c r="BH17078" t="s">
        <v>342</v>
      </c>
    </row>
    <row r="17079" spans="59:60" x14ac:dyDescent="0.25">
      <c r="BG17079">
        <v>17078</v>
      </c>
      <c r="BH17079" t="s">
        <v>343</v>
      </c>
    </row>
    <row r="17080" spans="59:60" x14ac:dyDescent="0.25">
      <c r="BG17080">
        <v>17079</v>
      </c>
      <c r="BH17080" t="s">
        <v>344</v>
      </c>
    </row>
    <row r="17081" spans="59:60" x14ac:dyDescent="0.25">
      <c r="BG17081">
        <v>17080</v>
      </c>
      <c r="BH17081" t="s">
        <v>345</v>
      </c>
    </row>
    <row r="17082" spans="59:60" x14ac:dyDescent="0.25">
      <c r="BG17082">
        <v>17081</v>
      </c>
      <c r="BH17082" t="s">
        <v>346</v>
      </c>
    </row>
    <row r="17083" spans="59:60" x14ac:dyDescent="0.25">
      <c r="BG17083">
        <v>17082</v>
      </c>
      <c r="BH17083" t="s">
        <v>347</v>
      </c>
    </row>
    <row r="17084" spans="59:60" x14ac:dyDescent="0.25">
      <c r="BG17084">
        <v>17083</v>
      </c>
      <c r="BH17084" t="s">
        <v>348</v>
      </c>
    </row>
    <row r="17085" spans="59:60" x14ac:dyDescent="0.25">
      <c r="BG17085">
        <v>17084</v>
      </c>
      <c r="BH17085" t="s">
        <v>349</v>
      </c>
    </row>
    <row r="17086" spans="59:60" x14ac:dyDescent="0.25">
      <c r="BG17086">
        <v>17085</v>
      </c>
      <c r="BH17086" t="s">
        <v>350</v>
      </c>
    </row>
    <row r="17087" spans="59:60" x14ac:dyDescent="0.25">
      <c r="BG17087">
        <v>17086</v>
      </c>
      <c r="BH17087" t="s">
        <v>351</v>
      </c>
    </row>
    <row r="17088" spans="59:60" x14ac:dyDescent="0.25">
      <c r="BG17088">
        <v>17087</v>
      </c>
      <c r="BH17088" t="s">
        <v>352</v>
      </c>
    </row>
    <row r="17089" spans="59:60" x14ac:dyDescent="0.25">
      <c r="BG17089">
        <v>17088</v>
      </c>
      <c r="BH17089" t="s">
        <v>293</v>
      </c>
    </row>
    <row r="17090" spans="59:60" x14ac:dyDescent="0.25">
      <c r="BG17090">
        <v>17089</v>
      </c>
      <c r="BH17090" t="s">
        <v>294</v>
      </c>
    </row>
    <row r="17091" spans="59:60" x14ac:dyDescent="0.25">
      <c r="BG17091">
        <v>17090</v>
      </c>
      <c r="BH17091" t="s">
        <v>295</v>
      </c>
    </row>
    <row r="17092" spans="59:60" x14ac:dyDescent="0.25">
      <c r="BG17092">
        <v>17091</v>
      </c>
      <c r="BH17092" t="s">
        <v>296</v>
      </c>
    </row>
    <row r="17093" spans="59:60" x14ac:dyDescent="0.25">
      <c r="BG17093">
        <v>17092</v>
      </c>
      <c r="BH17093" t="s">
        <v>297</v>
      </c>
    </row>
    <row r="17094" spans="59:60" x14ac:dyDescent="0.25">
      <c r="BG17094">
        <v>17093</v>
      </c>
      <c r="BH17094" t="s">
        <v>298</v>
      </c>
    </row>
    <row r="17095" spans="59:60" x14ac:dyDescent="0.25">
      <c r="BG17095">
        <v>17094</v>
      </c>
      <c r="BH17095" t="s">
        <v>299</v>
      </c>
    </row>
    <row r="17096" spans="59:60" x14ac:dyDescent="0.25">
      <c r="BG17096">
        <v>17095</v>
      </c>
      <c r="BH17096" t="s">
        <v>300</v>
      </c>
    </row>
    <row r="17097" spans="59:60" x14ac:dyDescent="0.25">
      <c r="BG17097">
        <v>17096</v>
      </c>
      <c r="BH17097" t="s">
        <v>301</v>
      </c>
    </row>
    <row r="17098" spans="59:60" x14ac:dyDescent="0.25">
      <c r="BG17098">
        <v>17097</v>
      </c>
      <c r="BH17098" t="s">
        <v>302</v>
      </c>
    </row>
    <row r="17099" spans="59:60" x14ac:dyDescent="0.25">
      <c r="BG17099">
        <v>17098</v>
      </c>
      <c r="BH17099" t="s">
        <v>303</v>
      </c>
    </row>
    <row r="17100" spans="59:60" x14ac:dyDescent="0.25">
      <c r="BG17100">
        <v>17099</v>
      </c>
      <c r="BH17100" t="s">
        <v>304</v>
      </c>
    </row>
    <row r="17101" spans="59:60" x14ac:dyDescent="0.25">
      <c r="BG17101">
        <v>17100</v>
      </c>
      <c r="BH17101" t="s">
        <v>305</v>
      </c>
    </row>
    <row r="17102" spans="59:60" x14ac:dyDescent="0.25">
      <c r="BG17102">
        <v>17101</v>
      </c>
      <c r="BH17102" t="s">
        <v>306</v>
      </c>
    </row>
    <row r="17103" spans="59:60" x14ac:dyDescent="0.25">
      <c r="BG17103">
        <v>17102</v>
      </c>
      <c r="BH17103" t="s">
        <v>307</v>
      </c>
    </row>
    <row r="17104" spans="59:60" x14ac:dyDescent="0.25">
      <c r="BG17104">
        <v>17103</v>
      </c>
      <c r="BH17104" t="s">
        <v>308</v>
      </c>
    </row>
    <row r="17105" spans="59:60" x14ac:dyDescent="0.25">
      <c r="BG17105">
        <v>17104</v>
      </c>
      <c r="BH17105" t="s">
        <v>309</v>
      </c>
    </row>
    <row r="17106" spans="59:60" x14ac:dyDescent="0.25">
      <c r="BG17106">
        <v>17105</v>
      </c>
      <c r="BH17106" t="s">
        <v>310</v>
      </c>
    </row>
    <row r="17107" spans="59:60" x14ac:dyDescent="0.25">
      <c r="BG17107">
        <v>17106</v>
      </c>
      <c r="BH17107" t="s">
        <v>311</v>
      </c>
    </row>
    <row r="17108" spans="59:60" x14ac:dyDescent="0.25">
      <c r="BG17108">
        <v>17107</v>
      </c>
      <c r="BH17108" t="s">
        <v>312</v>
      </c>
    </row>
    <row r="17109" spans="59:60" x14ac:dyDescent="0.25">
      <c r="BG17109">
        <v>17108</v>
      </c>
      <c r="BH17109" t="s">
        <v>313</v>
      </c>
    </row>
    <row r="17110" spans="59:60" x14ac:dyDescent="0.25">
      <c r="BG17110">
        <v>17109</v>
      </c>
      <c r="BH17110" t="s">
        <v>314</v>
      </c>
    </row>
    <row r="17111" spans="59:60" x14ac:dyDescent="0.25">
      <c r="BG17111">
        <v>17110</v>
      </c>
      <c r="BH17111" t="s">
        <v>315</v>
      </c>
    </row>
    <row r="17112" spans="59:60" x14ac:dyDescent="0.25">
      <c r="BG17112">
        <v>17111</v>
      </c>
      <c r="BH17112" t="s">
        <v>316</v>
      </c>
    </row>
    <row r="17113" spans="59:60" x14ac:dyDescent="0.25">
      <c r="BG17113">
        <v>17112</v>
      </c>
      <c r="BH17113" t="s">
        <v>317</v>
      </c>
    </row>
    <row r="17114" spans="59:60" x14ac:dyDescent="0.25">
      <c r="BG17114">
        <v>17113</v>
      </c>
      <c r="BH17114" t="s">
        <v>318</v>
      </c>
    </row>
    <row r="17115" spans="59:60" x14ac:dyDescent="0.25">
      <c r="BG17115">
        <v>17114</v>
      </c>
      <c r="BH17115" t="s">
        <v>319</v>
      </c>
    </row>
    <row r="17116" spans="59:60" x14ac:dyDescent="0.25">
      <c r="BG17116">
        <v>17115</v>
      </c>
      <c r="BH17116" t="s">
        <v>320</v>
      </c>
    </row>
    <row r="17117" spans="59:60" x14ac:dyDescent="0.25">
      <c r="BG17117">
        <v>17116</v>
      </c>
      <c r="BH17117" t="s">
        <v>321</v>
      </c>
    </row>
    <row r="17118" spans="59:60" x14ac:dyDescent="0.25">
      <c r="BG17118">
        <v>17117</v>
      </c>
      <c r="BH17118" t="s">
        <v>322</v>
      </c>
    </row>
    <row r="17119" spans="59:60" x14ac:dyDescent="0.25">
      <c r="BG17119">
        <v>17118</v>
      </c>
      <c r="BH17119" t="s">
        <v>323</v>
      </c>
    </row>
    <row r="17120" spans="59:60" x14ac:dyDescent="0.25">
      <c r="BG17120">
        <v>17119</v>
      </c>
      <c r="BH17120" t="s">
        <v>324</v>
      </c>
    </row>
    <row r="17121" spans="59:60" x14ac:dyDescent="0.25">
      <c r="BG17121">
        <v>17120</v>
      </c>
      <c r="BH17121" t="s">
        <v>325</v>
      </c>
    </row>
    <row r="17122" spans="59:60" x14ac:dyDescent="0.25">
      <c r="BG17122">
        <v>17121</v>
      </c>
      <c r="BH17122" t="s">
        <v>326</v>
      </c>
    </row>
    <row r="17123" spans="59:60" x14ac:dyDescent="0.25">
      <c r="BG17123">
        <v>17122</v>
      </c>
      <c r="BH17123" t="s">
        <v>327</v>
      </c>
    </row>
    <row r="17124" spans="59:60" x14ac:dyDescent="0.25">
      <c r="BG17124">
        <v>17123</v>
      </c>
      <c r="BH17124" t="s">
        <v>328</v>
      </c>
    </row>
    <row r="17125" spans="59:60" x14ac:dyDescent="0.25">
      <c r="BG17125">
        <v>17124</v>
      </c>
      <c r="BH17125" t="s">
        <v>329</v>
      </c>
    </row>
    <row r="17126" spans="59:60" x14ac:dyDescent="0.25">
      <c r="BG17126">
        <v>17125</v>
      </c>
      <c r="BH17126" t="s">
        <v>330</v>
      </c>
    </row>
    <row r="17127" spans="59:60" x14ac:dyDescent="0.25">
      <c r="BG17127">
        <v>17126</v>
      </c>
      <c r="BH17127" t="s">
        <v>331</v>
      </c>
    </row>
    <row r="17128" spans="59:60" x14ac:dyDescent="0.25">
      <c r="BG17128">
        <v>17127</v>
      </c>
      <c r="BH17128" t="s">
        <v>332</v>
      </c>
    </row>
    <row r="17129" spans="59:60" x14ac:dyDescent="0.25">
      <c r="BG17129">
        <v>17128</v>
      </c>
      <c r="BH17129" t="s">
        <v>333</v>
      </c>
    </row>
    <row r="17130" spans="59:60" x14ac:dyDescent="0.25">
      <c r="BG17130">
        <v>17129</v>
      </c>
      <c r="BH17130" t="s">
        <v>334</v>
      </c>
    </row>
    <row r="17131" spans="59:60" x14ac:dyDescent="0.25">
      <c r="BG17131">
        <v>17130</v>
      </c>
      <c r="BH17131" t="s">
        <v>335</v>
      </c>
    </row>
    <row r="17132" spans="59:60" x14ac:dyDescent="0.25">
      <c r="BG17132">
        <v>17131</v>
      </c>
      <c r="BH17132" t="s">
        <v>336</v>
      </c>
    </row>
    <row r="17133" spans="59:60" x14ac:dyDescent="0.25">
      <c r="BG17133">
        <v>17132</v>
      </c>
      <c r="BH17133" t="s">
        <v>337</v>
      </c>
    </row>
    <row r="17134" spans="59:60" x14ac:dyDescent="0.25">
      <c r="BG17134">
        <v>17133</v>
      </c>
      <c r="BH17134" t="s">
        <v>338</v>
      </c>
    </row>
    <row r="17135" spans="59:60" x14ac:dyDescent="0.25">
      <c r="BG17135">
        <v>17134</v>
      </c>
      <c r="BH17135" t="s">
        <v>339</v>
      </c>
    </row>
    <row r="17136" spans="59:60" x14ac:dyDescent="0.25">
      <c r="BG17136">
        <v>17135</v>
      </c>
      <c r="BH17136" t="s">
        <v>340</v>
      </c>
    </row>
    <row r="17137" spans="59:60" x14ac:dyDescent="0.25">
      <c r="BG17137">
        <v>17136</v>
      </c>
      <c r="BH17137" t="s">
        <v>341</v>
      </c>
    </row>
    <row r="17138" spans="59:60" x14ac:dyDescent="0.25">
      <c r="BG17138">
        <v>17137</v>
      </c>
      <c r="BH17138" t="s">
        <v>342</v>
      </c>
    </row>
    <row r="17139" spans="59:60" x14ac:dyDescent="0.25">
      <c r="BG17139">
        <v>17138</v>
      </c>
      <c r="BH17139" t="s">
        <v>343</v>
      </c>
    </row>
    <row r="17140" spans="59:60" x14ac:dyDescent="0.25">
      <c r="BG17140">
        <v>17139</v>
      </c>
      <c r="BH17140" t="s">
        <v>344</v>
      </c>
    </row>
    <row r="17141" spans="59:60" x14ac:dyDescent="0.25">
      <c r="BG17141">
        <v>17140</v>
      </c>
      <c r="BH17141" t="s">
        <v>345</v>
      </c>
    </row>
    <row r="17142" spans="59:60" x14ac:dyDescent="0.25">
      <c r="BG17142">
        <v>17141</v>
      </c>
      <c r="BH17142" t="s">
        <v>346</v>
      </c>
    </row>
    <row r="17143" spans="59:60" x14ac:dyDescent="0.25">
      <c r="BG17143">
        <v>17142</v>
      </c>
      <c r="BH17143" t="s">
        <v>347</v>
      </c>
    </row>
    <row r="17144" spans="59:60" x14ac:dyDescent="0.25">
      <c r="BG17144">
        <v>17143</v>
      </c>
      <c r="BH17144" t="s">
        <v>348</v>
      </c>
    </row>
    <row r="17145" spans="59:60" x14ac:dyDescent="0.25">
      <c r="BG17145">
        <v>17144</v>
      </c>
      <c r="BH17145" t="s">
        <v>349</v>
      </c>
    </row>
    <row r="17146" spans="59:60" x14ac:dyDescent="0.25">
      <c r="BG17146">
        <v>17145</v>
      </c>
      <c r="BH17146" t="s">
        <v>350</v>
      </c>
    </row>
    <row r="17147" spans="59:60" x14ac:dyDescent="0.25">
      <c r="BG17147">
        <v>17146</v>
      </c>
      <c r="BH17147" t="s">
        <v>351</v>
      </c>
    </row>
    <row r="17148" spans="59:60" x14ac:dyDescent="0.25">
      <c r="BG17148">
        <v>17147</v>
      </c>
      <c r="BH17148" t="s">
        <v>352</v>
      </c>
    </row>
    <row r="17149" spans="59:60" x14ac:dyDescent="0.25">
      <c r="BG17149">
        <v>17148</v>
      </c>
      <c r="BH17149" t="s">
        <v>293</v>
      </c>
    </row>
    <row r="17150" spans="59:60" x14ac:dyDescent="0.25">
      <c r="BG17150">
        <v>17149</v>
      </c>
      <c r="BH17150" t="s">
        <v>294</v>
      </c>
    </row>
    <row r="17151" spans="59:60" x14ac:dyDescent="0.25">
      <c r="BG17151">
        <v>17150</v>
      </c>
      <c r="BH17151" t="s">
        <v>295</v>
      </c>
    </row>
    <row r="17152" spans="59:60" x14ac:dyDescent="0.25">
      <c r="BG17152">
        <v>17151</v>
      </c>
      <c r="BH17152" t="s">
        <v>296</v>
      </c>
    </row>
    <row r="17153" spans="59:60" x14ac:dyDescent="0.25">
      <c r="BG17153">
        <v>17152</v>
      </c>
      <c r="BH17153" t="s">
        <v>297</v>
      </c>
    </row>
    <row r="17154" spans="59:60" x14ac:dyDescent="0.25">
      <c r="BG17154">
        <v>17153</v>
      </c>
      <c r="BH17154" t="s">
        <v>298</v>
      </c>
    </row>
    <row r="17155" spans="59:60" x14ac:dyDescent="0.25">
      <c r="BG17155">
        <v>17154</v>
      </c>
      <c r="BH17155" t="s">
        <v>299</v>
      </c>
    </row>
    <row r="17156" spans="59:60" x14ac:dyDescent="0.25">
      <c r="BG17156">
        <v>17155</v>
      </c>
      <c r="BH17156" t="s">
        <v>300</v>
      </c>
    </row>
    <row r="17157" spans="59:60" x14ac:dyDescent="0.25">
      <c r="BG17157">
        <v>17156</v>
      </c>
      <c r="BH17157" t="s">
        <v>301</v>
      </c>
    </row>
    <row r="17158" spans="59:60" x14ac:dyDescent="0.25">
      <c r="BG17158">
        <v>17157</v>
      </c>
      <c r="BH17158" t="s">
        <v>302</v>
      </c>
    </row>
    <row r="17159" spans="59:60" x14ac:dyDescent="0.25">
      <c r="BG17159">
        <v>17158</v>
      </c>
      <c r="BH17159" t="s">
        <v>303</v>
      </c>
    </row>
    <row r="17160" spans="59:60" x14ac:dyDescent="0.25">
      <c r="BG17160">
        <v>17159</v>
      </c>
      <c r="BH17160" t="s">
        <v>304</v>
      </c>
    </row>
    <row r="17161" spans="59:60" x14ac:dyDescent="0.25">
      <c r="BG17161">
        <v>17160</v>
      </c>
      <c r="BH17161" t="s">
        <v>305</v>
      </c>
    </row>
    <row r="17162" spans="59:60" x14ac:dyDescent="0.25">
      <c r="BG17162">
        <v>17161</v>
      </c>
      <c r="BH17162" t="s">
        <v>306</v>
      </c>
    </row>
    <row r="17163" spans="59:60" x14ac:dyDescent="0.25">
      <c r="BG17163">
        <v>17162</v>
      </c>
      <c r="BH17163" t="s">
        <v>307</v>
      </c>
    </row>
    <row r="17164" spans="59:60" x14ac:dyDescent="0.25">
      <c r="BG17164">
        <v>17163</v>
      </c>
      <c r="BH17164" t="s">
        <v>308</v>
      </c>
    </row>
    <row r="17165" spans="59:60" x14ac:dyDescent="0.25">
      <c r="BG17165">
        <v>17164</v>
      </c>
      <c r="BH17165" t="s">
        <v>309</v>
      </c>
    </row>
    <row r="17166" spans="59:60" x14ac:dyDescent="0.25">
      <c r="BG17166">
        <v>17165</v>
      </c>
      <c r="BH17166" t="s">
        <v>310</v>
      </c>
    </row>
    <row r="17167" spans="59:60" x14ac:dyDescent="0.25">
      <c r="BG17167">
        <v>17166</v>
      </c>
      <c r="BH17167" t="s">
        <v>311</v>
      </c>
    </row>
    <row r="17168" spans="59:60" x14ac:dyDescent="0.25">
      <c r="BG17168">
        <v>17167</v>
      </c>
      <c r="BH17168" t="s">
        <v>312</v>
      </c>
    </row>
    <row r="17169" spans="59:60" x14ac:dyDescent="0.25">
      <c r="BG17169">
        <v>17168</v>
      </c>
      <c r="BH17169" t="s">
        <v>313</v>
      </c>
    </row>
    <row r="17170" spans="59:60" x14ac:dyDescent="0.25">
      <c r="BG17170">
        <v>17169</v>
      </c>
      <c r="BH17170" t="s">
        <v>314</v>
      </c>
    </row>
    <row r="17171" spans="59:60" x14ac:dyDescent="0.25">
      <c r="BG17171">
        <v>17170</v>
      </c>
      <c r="BH17171" t="s">
        <v>315</v>
      </c>
    </row>
    <row r="17172" spans="59:60" x14ac:dyDescent="0.25">
      <c r="BG17172">
        <v>17171</v>
      </c>
      <c r="BH17172" t="s">
        <v>316</v>
      </c>
    </row>
    <row r="17173" spans="59:60" x14ac:dyDescent="0.25">
      <c r="BG17173">
        <v>17172</v>
      </c>
      <c r="BH17173" t="s">
        <v>317</v>
      </c>
    </row>
    <row r="17174" spans="59:60" x14ac:dyDescent="0.25">
      <c r="BG17174">
        <v>17173</v>
      </c>
      <c r="BH17174" t="s">
        <v>318</v>
      </c>
    </row>
    <row r="17175" spans="59:60" x14ac:dyDescent="0.25">
      <c r="BG17175">
        <v>17174</v>
      </c>
      <c r="BH17175" t="s">
        <v>319</v>
      </c>
    </row>
    <row r="17176" spans="59:60" x14ac:dyDescent="0.25">
      <c r="BG17176">
        <v>17175</v>
      </c>
      <c r="BH17176" t="s">
        <v>320</v>
      </c>
    </row>
    <row r="17177" spans="59:60" x14ac:dyDescent="0.25">
      <c r="BG17177">
        <v>17176</v>
      </c>
      <c r="BH17177" t="s">
        <v>321</v>
      </c>
    </row>
    <row r="17178" spans="59:60" x14ac:dyDescent="0.25">
      <c r="BG17178">
        <v>17177</v>
      </c>
      <c r="BH17178" t="s">
        <v>322</v>
      </c>
    </row>
    <row r="17179" spans="59:60" x14ac:dyDescent="0.25">
      <c r="BG17179">
        <v>17178</v>
      </c>
      <c r="BH17179" t="s">
        <v>323</v>
      </c>
    </row>
    <row r="17180" spans="59:60" x14ac:dyDescent="0.25">
      <c r="BG17180">
        <v>17179</v>
      </c>
      <c r="BH17180" t="s">
        <v>324</v>
      </c>
    </row>
    <row r="17181" spans="59:60" x14ac:dyDescent="0.25">
      <c r="BG17181">
        <v>17180</v>
      </c>
      <c r="BH17181" t="s">
        <v>325</v>
      </c>
    </row>
    <row r="17182" spans="59:60" x14ac:dyDescent="0.25">
      <c r="BG17182">
        <v>17181</v>
      </c>
      <c r="BH17182" t="s">
        <v>326</v>
      </c>
    </row>
    <row r="17183" spans="59:60" x14ac:dyDescent="0.25">
      <c r="BG17183">
        <v>17182</v>
      </c>
      <c r="BH17183" t="s">
        <v>327</v>
      </c>
    </row>
    <row r="17184" spans="59:60" x14ac:dyDescent="0.25">
      <c r="BG17184">
        <v>17183</v>
      </c>
      <c r="BH17184" t="s">
        <v>328</v>
      </c>
    </row>
    <row r="17185" spans="59:60" x14ac:dyDescent="0.25">
      <c r="BG17185">
        <v>17184</v>
      </c>
      <c r="BH17185" t="s">
        <v>329</v>
      </c>
    </row>
    <row r="17186" spans="59:60" x14ac:dyDescent="0.25">
      <c r="BG17186">
        <v>17185</v>
      </c>
      <c r="BH17186" t="s">
        <v>330</v>
      </c>
    </row>
    <row r="17187" spans="59:60" x14ac:dyDescent="0.25">
      <c r="BG17187">
        <v>17186</v>
      </c>
      <c r="BH17187" t="s">
        <v>331</v>
      </c>
    </row>
    <row r="17188" spans="59:60" x14ac:dyDescent="0.25">
      <c r="BG17188">
        <v>17187</v>
      </c>
      <c r="BH17188" t="s">
        <v>332</v>
      </c>
    </row>
    <row r="17189" spans="59:60" x14ac:dyDescent="0.25">
      <c r="BG17189">
        <v>17188</v>
      </c>
      <c r="BH17189" t="s">
        <v>333</v>
      </c>
    </row>
    <row r="17190" spans="59:60" x14ac:dyDescent="0.25">
      <c r="BG17190">
        <v>17189</v>
      </c>
      <c r="BH17190" t="s">
        <v>334</v>
      </c>
    </row>
    <row r="17191" spans="59:60" x14ac:dyDescent="0.25">
      <c r="BG17191">
        <v>17190</v>
      </c>
      <c r="BH17191" t="s">
        <v>335</v>
      </c>
    </row>
    <row r="17192" spans="59:60" x14ac:dyDescent="0.25">
      <c r="BG17192">
        <v>17191</v>
      </c>
      <c r="BH17192" t="s">
        <v>336</v>
      </c>
    </row>
    <row r="17193" spans="59:60" x14ac:dyDescent="0.25">
      <c r="BG17193">
        <v>17192</v>
      </c>
      <c r="BH17193" t="s">
        <v>337</v>
      </c>
    </row>
    <row r="17194" spans="59:60" x14ac:dyDescent="0.25">
      <c r="BG17194">
        <v>17193</v>
      </c>
      <c r="BH17194" t="s">
        <v>338</v>
      </c>
    </row>
    <row r="17195" spans="59:60" x14ac:dyDescent="0.25">
      <c r="BG17195">
        <v>17194</v>
      </c>
      <c r="BH17195" t="s">
        <v>339</v>
      </c>
    </row>
    <row r="17196" spans="59:60" x14ac:dyDescent="0.25">
      <c r="BG17196">
        <v>17195</v>
      </c>
      <c r="BH17196" t="s">
        <v>340</v>
      </c>
    </row>
    <row r="17197" spans="59:60" x14ac:dyDescent="0.25">
      <c r="BG17197">
        <v>17196</v>
      </c>
      <c r="BH17197" t="s">
        <v>341</v>
      </c>
    </row>
    <row r="17198" spans="59:60" x14ac:dyDescent="0.25">
      <c r="BG17198">
        <v>17197</v>
      </c>
      <c r="BH17198" t="s">
        <v>342</v>
      </c>
    </row>
    <row r="17199" spans="59:60" x14ac:dyDescent="0.25">
      <c r="BG17199">
        <v>17198</v>
      </c>
      <c r="BH17199" t="s">
        <v>343</v>
      </c>
    </row>
    <row r="17200" spans="59:60" x14ac:dyDescent="0.25">
      <c r="BG17200">
        <v>17199</v>
      </c>
      <c r="BH17200" t="s">
        <v>344</v>
      </c>
    </row>
    <row r="17201" spans="59:60" x14ac:dyDescent="0.25">
      <c r="BG17201">
        <v>17200</v>
      </c>
      <c r="BH17201" t="s">
        <v>345</v>
      </c>
    </row>
    <row r="17202" spans="59:60" x14ac:dyDescent="0.25">
      <c r="BG17202">
        <v>17201</v>
      </c>
      <c r="BH17202" t="s">
        <v>346</v>
      </c>
    </row>
    <row r="17203" spans="59:60" x14ac:dyDescent="0.25">
      <c r="BG17203">
        <v>17202</v>
      </c>
      <c r="BH17203" t="s">
        <v>347</v>
      </c>
    </row>
    <row r="17204" spans="59:60" x14ac:dyDescent="0.25">
      <c r="BG17204">
        <v>17203</v>
      </c>
      <c r="BH17204" t="s">
        <v>348</v>
      </c>
    </row>
    <row r="17205" spans="59:60" x14ac:dyDescent="0.25">
      <c r="BG17205">
        <v>17204</v>
      </c>
      <c r="BH17205" t="s">
        <v>349</v>
      </c>
    </row>
    <row r="17206" spans="59:60" x14ac:dyDescent="0.25">
      <c r="BG17206">
        <v>17205</v>
      </c>
      <c r="BH17206" t="s">
        <v>350</v>
      </c>
    </row>
    <row r="17207" spans="59:60" x14ac:dyDescent="0.25">
      <c r="BG17207">
        <v>17206</v>
      </c>
      <c r="BH17207" t="s">
        <v>351</v>
      </c>
    </row>
    <row r="17208" spans="59:60" x14ac:dyDescent="0.25">
      <c r="BG17208">
        <v>17207</v>
      </c>
      <c r="BH17208" t="s">
        <v>352</v>
      </c>
    </row>
    <row r="17209" spans="59:60" x14ac:dyDescent="0.25">
      <c r="BG17209">
        <v>17208</v>
      </c>
      <c r="BH17209" t="s">
        <v>293</v>
      </c>
    </row>
    <row r="17210" spans="59:60" x14ac:dyDescent="0.25">
      <c r="BG17210">
        <v>17209</v>
      </c>
      <c r="BH17210" t="s">
        <v>294</v>
      </c>
    </row>
    <row r="17211" spans="59:60" x14ac:dyDescent="0.25">
      <c r="BG17211">
        <v>17210</v>
      </c>
      <c r="BH17211" t="s">
        <v>295</v>
      </c>
    </row>
    <row r="17212" spans="59:60" x14ac:dyDescent="0.25">
      <c r="BG17212">
        <v>17211</v>
      </c>
      <c r="BH17212" t="s">
        <v>296</v>
      </c>
    </row>
    <row r="17213" spans="59:60" x14ac:dyDescent="0.25">
      <c r="BG17213">
        <v>17212</v>
      </c>
      <c r="BH17213" t="s">
        <v>297</v>
      </c>
    </row>
    <row r="17214" spans="59:60" x14ac:dyDescent="0.25">
      <c r="BG17214">
        <v>17213</v>
      </c>
      <c r="BH17214" t="s">
        <v>298</v>
      </c>
    </row>
    <row r="17215" spans="59:60" x14ac:dyDescent="0.25">
      <c r="BG17215">
        <v>17214</v>
      </c>
      <c r="BH17215" t="s">
        <v>299</v>
      </c>
    </row>
    <row r="17216" spans="59:60" x14ac:dyDescent="0.25">
      <c r="BG17216">
        <v>17215</v>
      </c>
      <c r="BH17216" t="s">
        <v>300</v>
      </c>
    </row>
    <row r="17217" spans="59:60" x14ac:dyDescent="0.25">
      <c r="BG17217">
        <v>17216</v>
      </c>
      <c r="BH17217" t="s">
        <v>301</v>
      </c>
    </row>
    <row r="17218" spans="59:60" x14ac:dyDescent="0.25">
      <c r="BG17218">
        <v>17217</v>
      </c>
      <c r="BH17218" t="s">
        <v>302</v>
      </c>
    </row>
    <row r="17219" spans="59:60" x14ac:dyDescent="0.25">
      <c r="BG17219">
        <v>17218</v>
      </c>
      <c r="BH17219" t="s">
        <v>303</v>
      </c>
    </row>
    <row r="17220" spans="59:60" x14ac:dyDescent="0.25">
      <c r="BG17220">
        <v>17219</v>
      </c>
      <c r="BH17220" t="s">
        <v>304</v>
      </c>
    </row>
    <row r="17221" spans="59:60" x14ac:dyDescent="0.25">
      <c r="BG17221">
        <v>17220</v>
      </c>
      <c r="BH17221" t="s">
        <v>305</v>
      </c>
    </row>
    <row r="17222" spans="59:60" x14ac:dyDescent="0.25">
      <c r="BG17222">
        <v>17221</v>
      </c>
      <c r="BH17222" t="s">
        <v>306</v>
      </c>
    </row>
    <row r="17223" spans="59:60" x14ac:dyDescent="0.25">
      <c r="BG17223">
        <v>17222</v>
      </c>
      <c r="BH17223" t="s">
        <v>307</v>
      </c>
    </row>
    <row r="17224" spans="59:60" x14ac:dyDescent="0.25">
      <c r="BG17224">
        <v>17223</v>
      </c>
      <c r="BH17224" t="s">
        <v>308</v>
      </c>
    </row>
    <row r="17225" spans="59:60" x14ac:dyDescent="0.25">
      <c r="BG17225">
        <v>17224</v>
      </c>
      <c r="BH17225" t="s">
        <v>309</v>
      </c>
    </row>
    <row r="17226" spans="59:60" x14ac:dyDescent="0.25">
      <c r="BG17226">
        <v>17225</v>
      </c>
      <c r="BH17226" t="s">
        <v>310</v>
      </c>
    </row>
    <row r="17227" spans="59:60" x14ac:dyDescent="0.25">
      <c r="BG17227">
        <v>17226</v>
      </c>
      <c r="BH17227" t="s">
        <v>311</v>
      </c>
    </row>
    <row r="17228" spans="59:60" x14ac:dyDescent="0.25">
      <c r="BG17228">
        <v>17227</v>
      </c>
      <c r="BH17228" t="s">
        <v>312</v>
      </c>
    </row>
    <row r="17229" spans="59:60" x14ac:dyDescent="0.25">
      <c r="BG17229">
        <v>17228</v>
      </c>
      <c r="BH17229" t="s">
        <v>313</v>
      </c>
    </row>
    <row r="17230" spans="59:60" x14ac:dyDescent="0.25">
      <c r="BG17230">
        <v>17229</v>
      </c>
      <c r="BH17230" t="s">
        <v>314</v>
      </c>
    </row>
    <row r="17231" spans="59:60" x14ac:dyDescent="0.25">
      <c r="BG17231">
        <v>17230</v>
      </c>
      <c r="BH17231" t="s">
        <v>315</v>
      </c>
    </row>
    <row r="17232" spans="59:60" x14ac:dyDescent="0.25">
      <c r="BG17232">
        <v>17231</v>
      </c>
      <c r="BH17232" t="s">
        <v>316</v>
      </c>
    </row>
    <row r="17233" spans="59:60" x14ac:dyDescent="0.25">
      <c r="BG17233">
        <v>17232</v>
      </c>
      <c r="BH17233" t="s">
        <v>317</v>
      </c>
    </row>
    <row r="17234" spans="59:60" x14ac:dyDescent="0.25">
      <c r="BG17234">
        <v>17233</v>
      </c>
      <c r="BH17234" t="s">
        <v>318</v>
      </c>
    </row>
    <row r="17235" spans="59:60" x14ac:dyDescent="0.25">
      <c r="BG17235">
        <v>17234</v>
      </c>
      <c r="BH17235" t="s">
        <v>319</v>
      </c>
    </row>
    <row r="17236" spans="59:60" x14ac:dyDescent="0.25">
      <c r="BG17236">
        <v>17235</v>
      </c>
      <c r="BH17236" t="s">
        <v>320</v>
      </c>
    </row>
    <row r="17237" spans="59:60" x14ac:dyDescent="0.25">
      <c r="BG17237">
        <v>17236</v>
      </c>
      <c r="BH17237" t="s">
        <v>321</v>
      </c>
    </row>
    <row r="17238" spans="59:60" x14ac:dyDescent="0.25">
      <c r="BG17238">
        <v>17237</v>
      </c>
      <c r="BH17238" t="s">
        <v>322</v>
      </c>
    </row>
    <row r="17239" spans="59:60" x14ac:dyDescent="0.25">
      <c r="BG17239">
        <v>17238</v>
      </c>
      <c r="BH17239" t="s">
        <v>323</v>
      </c>
    </row>
    <row r="17240" spans="59:60" x14ac:dyDescent="0.25">
      <c r="BG17240">
        <v>17239</v>
      </c>
      <c r="BH17240" t="s">
        <v>324</v>
      </c>
    </row>
    <row r="17241" spans="59:60" x14ac:dyDescent="0.25">
      <c r="BG17241">
        <v>17240</v>
      </c>
      <c r="BH17241" t="s">
        <v>325</v>
      </c>
    </row>
    <row r="17242" spans="59:60" x14ac:dyDescent="0.25">
      <c r="BG17242">
        <v>17241</v>
      </c>
      <c r="BH17242" t="s">
        <v>326</v>
      </c>
    </row>
    <row r="17243" spans="59:60" x14ac:dyDescent="0.25">
      <c r="BG17243">
        <v>17242</v>
      </c>
      <c r="BH17243" t="s">
        <v>327</v>
      </c>
    </row>
    <row r="17244" spans="59:60" x14ac:dyDescent="0.25">
      <c r="BG17244">
        <v>17243</v>
      </c>
      <c r="BH17244" t="s">
        <v>328</v>
      </c>
    </row>
    <row r="17245" spans="59:60" x14ac:dyDescent="0.25">
      <c r="BG17245">
        <v>17244</v>
      </c>
      <c r="BH17245" t="s">
        <v>329</v>
      </c>
    </row>
    <row r="17246" spans="59:60" x14ac:dyDescent="0.25">
      <c r="BG17246">
        <v>17245</v>
      </c>
      <c r="BH17246" t="s">
        <v>330</v>
      </c>
    </row>
    <row r="17247" spans="59:60" x14ac:dyDescent="0.25">
      <c r="BG17247">
        <v>17246</v>
      </c>
      <c r="BH17247" t="s">
        <v>331</v>
      </c>
    </row>
    <row r="17248" spans="59:60" x14ac:dyDescent="0.25">
      <c r="BG17248">
        <v>17247</v>
      </c>
      <c r="BH17248" t="s">
        <v>332</v>
      </c>
    </row>
    <row r="17249" spans="59:60" x14ac:dyDescent="0.25">
      <c r="BG17249">
        <v>17248</v>
      </c>
      <c r="BH17249" t="s">
        <v>333</v>
      </c>
    </row>
    <row r="17250" spans="59:60" x14ac:dyDescent="0.25">
      <c r="BG17250">
        <v>17249</v>
      </c>
      <c r="BH17250" t="s">
        <v>334</v>
      </c>
    </row>
    <row r="17251" spans="59:60" x14ac:dyDescent="0.25">
      <c r="BG17251">
        <v>17250</v>
      </c>
      <c r="BH17251" t="s">
        <v>335</v>
      </c>
    </row>
    <row r="17252" spans="59:60" x14ac:dyDescent="0.25">
      <c r="BG17252">
        <v>17251</v>
      </c>
      <c r="BH17252" t="s">
        <v>336</v>
      </c>
    </row>
    <row r="17253" spans="59:60" x14ac:dyDescent="0.25">
      <c r="BG17253">
        <v>17252</v>
      </c>
      <c r="BH17253" t="s">
        <v>337</v>
      </c>
    </row>
    <row r="17254" spans="59:60" x14ac:dyDescent="0.25">
      <c r="BG17254">
        <v>17253</v>
      </c>
      <c r="BH17254" t="s">
        <v>338</v>
      </c>
    </row>
    <row r="17255" spans="59:60" x14ac:dyDescent="0.25">
      <c r="BG17255">
        <v>17254</v>
      </c>
      <c r="BH17255" t="s">
        <v>339</v>
      </c>
    </row>
    <row r="17256" spans="59:60" x14ac:dyDescent="0.25">
      <c r="BG17256">
        <v>17255</v>
      </c>
      <c r="BH17256" t="s">
        <v>340</v>
      </c>
    </row>
    <row r="17257" spans="59:60" x14ac:dyDescent="0.25">
      <c r="BG17257">
        <v>17256</v>
      </c>
      <c r="BH17257" t="s">
        <v>341</v>
      </c>
    </row>
    <row r="17258" spans="59:60" x14ac:dyDescent="0.25">
      <c r="BG17258">
        <v>17257</v>
      </c>
      <c r="BH17258" t="s">
        <v>342</v>
      </c>
    </row>
    <row r="17259" spans="59:60" x14ac:dyDescent="0.25">
      <c r="BG17259">
        <v>17258</v>
      </c>
      <c r="BH17259" t="s">
        <v>343</v>
      </c>
    </row>
    <row r="17260" spans="59:60" x14ac:dyDescent="0.25">
      <c r="BG17260">
        <v>17259</v>
      </c>
      <c r="BH17260" t="s">
        <v>344</v>
      </c>
    </row>
    <row r="17261" spans="59:60" x14ac:dyDescent="0.25">
      <c r="BG17261">
        <v>17260</v>
      </c>
      <c r="BH17261" t="s">
        <v>345</v>
      </c>
    </row>
    <row r="17262" spans="59:60" x14ac:dyDescent="0.25">
      <c r="BG17262">
        <v>17261</v>
      </c>
      <c r="BH17262" t="s">
        <v>346</v>
      </c>
    </row>
    <row r="17263" spans="59:60" x14ac:dyDescent="0.25">
      <c r="BG17263">
        <v>17262</v>
      </c>
      <c r="BH17263" t="s">
        <v>347</v>
      </c>
    </row>
    <row r="17264" spans="59:60" x14ac:dyDescent="0.25">
      <c r="BG17264">
        <v>17263</v>
      </c>
      <c r="BH17264" t="s">
        <v>348</v>
      </c>
    </row>
    <row r="17265" spans="59:60" x14ac:dyDescent="0.25">
      <c r="BG17265">
        <v>17264</v>
      </c>
      <c r="BH17265" t="s">
        <v>349</v>
      </c>
    </row>
    <row r="17266" spans="59:60" x14ac:dyDescent="0.25">
      <c r="BG17266">
        <v>17265</v>
      </c>
      <c r="BH17266" t="s">
        <v>350</v>
      </c>
    </row>
    <row r="17267" spans="59:60" x14ac:dyDescent="0.25">
      <c r="BG17267">
        <v>17266</v>
      </c>
      <c r="BH17267" t="s">
        <v>351</v>
      </c>
    </row>
    <row r="17268" spans="59:60" x14ac:dyDescent="0.25">
      <c r="BG17268">
        <v>17267</v>
      </c>
      <c r="BH17268" t="s">
        <v>352</v>
      </c>
    </row>
    <row r="17269" spans="59:60" x14ac:dyDescent="0.25">
      <c r="BG17269">
        <v>17268</v>
      </c>
      <c r="BH17269" t="s">
        <v>293</v>
      </c>
    </row>
    <row r="17270" spans="59:60" x14ac:dyDescent="0.25">
      <c r="BG17270">
        <v>17269</v>
      </c>
      <c r="BH17270" t="s">
        <v>294</v>
      </c>
    </row>
    <row r="17271" spans="59:60" x14ac:dyDescent="0.25">
      <c r="BG17271">
        <v>17270</v>
      </c>
      <c r="BH17271" t="s">
        <v>295</v>
      </c>
    </row>
    <row r="17272" spans="59:60" x14ac:dyDescent="0.25">
      <c r="BG17272">
        <v>17271</v>
      </c>
      <c r="BH17272" t="s">
        <v>296</v>
      </c>
    </row>
    <row r="17273" spans="59:60" x14ac:dyDescent="0.25">
      <c r="BG17273">
        <v>17272</v>
      </c>
      <c r="BH17273" t="s">
        <v>297</v>
      </c>
    </row>
    <row r="17274" spans="59:60" x14ac:dyDescent="0.25">
      <c r="BG17274">
        <v>17273</v>
      </c>
      <c r="BH17274" t="s">
        <v>298</v>
      </c>
    </row>
    <row r="17275" spans="59:60" x14ac:dyDescent="0.25">
      <c r="BG17275">
        <v>17274</v>
      </c>
      <c r="BH17275" t="s">
        <v>299</v>
      </c>
    </row>
    <row r="17276" spans="59:60" x14ac:dyDescent="0.25">
      <c r="BG17276">
        <v>17275</v>
      </c>
      <c r="BH17276" t="s">
        <v>300</v>
      </c>
    </row>
    <row r="17277" spans="59:60" x14ac:dyDescent="0.25">
      <c r="BG17277">
        <v>17276</v>
      </c>
      <c r="BH17277" t="s">
        <v>301</v>
      </c>
    </row>
    <row r="17278" spans="59:60" x14ac:dyDescent="0.25">
      <c r="BG17278">
        <v>17277</v>
      </c>
      <c r="BH17278" t="s">
        <v>302</v>
      </c>
    </row>
    <row r="17279" spans="59:60" x14ac:dyDescent="0.25">
      <c r="BG17279">
        <v>17278</v>
      </c>
      <c r="BH17279" t="s">
        <v>303</v>
      </c>
    </row>
    <row r="17280" spans="59:60" x14ac:dyDescent="0.25">
      <c r="BG17280">
        <v>17279</v>
      </c>
      <c r="BH17280" t="s">
        <v>304</v>
      </c>
    </row>
    <row r="17281" spans="59:60" x14ac:dyDescent="0.25">
      <c r="BG17281">
        <v>17280</v>
      </c>
      <c r="BH17281" t="s">
        <v>305</v>
      </c>
    </row>
    <row r="17282" spans="59:60" x14ac:dyDescent="0.25">
      <c r="BG17282">
        <v>17281</v>
      </c>
      <c r="BH17282" t="s">
        <v>306</v>
      </c>
    </row>
    <row r="17283" spans="59:60" x14ac:dyDescent="0.25">
      <c r="BG17283">
        <v>17282</v>
      </c>
      <c r="BH17283" t="s">
        <v>307</v>
      </c>
    </row>
    <row r="17284" spans="59:60" x14ac:dyDescent="0.25">
      <c r="BG17284">
        <v>17283</v>
      </c>
      <c r="BH17284" t="s">
        <v>308</v>
      </c>
    </row>
    <row r="17285" spans="59:60" x14ac:dyDescent="0.25">
      <c r="BG17285">
        <v>17284</v>
      </c>
      <c r="BH17285" t="s">
        <v>309</v>
      </c>
    </row>
    <row r="17286" spans="59:60" x14ac:dyDescent="0.25">
      <c r="BG17286">
        <v>17285</v>
      </c>
      <c r="BH17286" t="s">
        <v>310</v>
      </c>
    </row>
    <row r="17287" spans="59:60" x14ac:dyDescent="0.25">
      <c r="BG17287">
        <v>17286</v>
      </c>
      <c r="BH17287" t="s">
        <v>311</v>
      </c>
    </row>
    <row r="17288" spans="59:60" x14ac:dyDescent="0.25">
      <c r="BG17288">
        <v>17287</v>
      </c>
      <c r="BH17288" t="s">
        <v>312</v>
      </c>
    </row>
    <row r="17289" spans="59:60" x14ac:dyDescent="0.25">
      <c r="BG17289">
        <v>17288</v>
      </c>
      <c r="BH17289" t="s">
        <v>313</v>
      </c>
    </row>
    <row r="17290" spans="59:60" x14ac:dyDescent="0.25">
      <c r="BG17290">
        <v>17289</v>
      </c>
      <c r="BH17290" t="s">
        <v>314</v>
      </c>
    </row>
    <row r="17291" spans="59:60" x14ac:dyDescent="0.25">
      <c r="BG17291">
        <v>17290</v>
      </c>
      <c r="BH17291" t="s">
        <v>315</v>
      </c>
    </row>
    <row r="17292" spans="59:60" x14ac:dyDescent="0.25">
      <c r="BG17292">
        <v>17291</v>
      </c>
      <c r="BH17292" t="s">
        <v>316</v>
      </c>
    </row>
    <row r="17293" spans="59:60" x14ac:dyDescent="0.25">
      <c r="BG17293">
        <v>17292</v>
      </c>
      <c r="BH17293" t="s">
        <v>317</v>
      </c>
    </row>
    <row r="17294" spans="59:60" x14ac:dyDescent="0.25">
      <c r="BG17294">
        <v>17293</v>
      </c>
      <c r="BH17294" t="s">
        <v>318</v>
      </c>
    </row>
    <row r="17295" spans="59:60" x14ac:dyDescent="0.25">
      <c r="BG17295">
        <v>17294</v>
      </c>
      <c r="BH17295" t="s">
        <v>319</v>
      </c>
    </row>
    <row r="17296" spans="59:60" x14ac:dyDescent="0.25">
      <c r="BG17296">
        <v>17295</v>
      </c>
      <c r="BH17296" t="s">
        <v>320</v>
      </c>
    </row>
    <row r="17297" spans="59:60" x14ac:dyDescent="0.25">
      <c r="BG17297">
        <v>17296</v>
      </c>
      <c r="BH17297" t="s">
        <v>321</v>
      </c>
    </row>
    <row r="17298" spans="59:60" x14ac:dyDescent="0.25">
      <c r="BG17298">
        <v>17297</v>
      </c>
      <c r="BH17298" t="s">
        <v>322</v>
      </c>
    </row>
    <row r="17299" spans="59:60" x14ac:dyDescent="0.25">
      <c r="BG17299">
        <v>17298</v>
      </c>
      <c r="BH17299" t="s">
        <v>323</v>
      </c>
    </row>
    <row r="17300" spans="59:60" x14ac:dyDescent="0.25">
      <c r="BG17300">
        <v>17299</v>
      </c>
      <c r="BH17300" t="s">
        <v>324</v>
      </c>
    </row>
    <row r="17301" spans="59:60" x14ac:dyDescent="0.25">
      <c r="BG17301">
        <v>17300</v>
      </c>
      <c r="BH17301" t="s">
        <v>325</v>
      </c>
    </row>
    <row r="17302" spans="59:60" x14ac:dyDescent="0.25">
      <c r="BG17302">
        <v>17301</v>
      </c>
      <c r="BH17302" t="s">
        <v>326</v>
      </c>
    </row>
    <row r="17303" spans="59:60" x14ac:dyDescent="0.25">
      <c r="BG17303">
        <v>17302</v>
      </c>
      <c r="BH17303" t="s">
        <v>327</v>
      </c>
    </row>
    <row r="17304" spans="59:60" x14ac:dyDescent="0.25">
      <c r="BG17304">
        <v>17303</v>
      </c>
      <c r="BH17304" t="s">
        <v>328</v>
      </c>
    </row>
    <row r="17305" spans="59:60" x14ac:dyDescent="0.25">
      <c r="BG17305">
        <v>17304</v>
      </c>
      <c r="BH17305" t="s">
        <v>329</v>
      </c>
    </row>
    <row r="17306" spans="59:60" x14ac:dyDescent="0.25">
      <c r="BG17306">
        <v>17305</v>
      </c>
      <c r="BH17306" t="s">
        <v>330</v>
      </c>
    </row>
    <row r="17307" spans="59:60" x14ac:dyDescent="0.25">
      <c r="BG17307">
        <v>17306</v>
      </c>
      <c r="BH17307" t="s">
        <v>331</v>
      </c>
    </row>
    <row r="17308" spans="59:60" x14ac:dyDescent="0.25">
      <c r="BG17308">
        <v>17307</v>
      </c>
      <c r="BH17308" t="s">
        <v>332</v>
      </c>
    </row>
    <row r="17309" spans="59:60" x14ac:dyDescent="0.25">
      <c r="BG17309">
        <v>17308</v>
      </c>
      <c r="BH17309" t="s">
        <v>333</v>
      </c>
    </row>
    <row r="17310" spans="59:60" x14ac:dyDescent="0.25">
      <c r="BG17310">
        <v>17309</v>
      </c>
      <c r="BH17310" t="s">
        <v>334</v>
      </c>
    </row>
    <row r="17311" spans="59:60" x14ac:dyDescent="0.25">
      <c r="BG17311">
        <v>17310</v>
      </c>
      <c r="BH17311" t="s">
        <v>335</v>
      </c>
    </row>
    <row r="17312" spans="59:60" x14ac:dyDescent="0.25">
      <c r="BG17312">
        <v>17311</v>
      </c>
      <c r="BH17312" t="s">
        <v>336</v>
      </c>
    </row>
    <row r="17313" spans="59:60" x14ac:dyDescent="0.25">
      <c r="BG17313">
        <v>17312</v>
      </c>
      <c r="BH17313" t="s">
        <v>337</v>
      </c>
    </row>
    <row r="17314" spans="59:60" x14ac:dyDescent="0.25">
      <c r="BG17314">
        <v>17313</v>
      </c>
      <c r="BH17314" t="s">
        <v>338</v>
      </c>
    </row>
    <row r="17315" spans="59:60" x14ac:dyDescent="0.25">
      <c r="BG17315">
        <v>17314</v>
      </c>
      <c r="BH17315" t="s">
        <v>339</v>
      </c>
    </row>
    <row r="17316" spans="59:60" x14ac:dyDescent="0.25">
      <c r="BG17316">
        <v>17315</v>
      </c>
      <c r="BH17316" t="s">
        <v>340</v>
      </c>
    </row>
    <row r="17317" spans="59:60" x14ac:dyDescent="0.25">
      <c r="BG17317">
        <v>17316</v>
      </c>
      <c r="BH17317" t="s">
        <v>341</v>
      </c>
    </row>
    <row r="17318" spans="59:60" x14ac:dyDescent="0.25">
      <c r="BG17318">
        <v>17317</v>
      </c>
      <c r="BH17318" t="s">
        <v>342</v>
      </c>
    </row>
    <row r="17319" spans="59:60" x14ac:dyDescent="0.25">
      <c r="BG17319">
        <v>17318</v>
      </c>
      <c r="BH17319" t="s">
        <v>343</v>
      </c>
    </row>
    <row r="17320" spans="59:60" x14ac:dyDescent="0.25">
      <c r="BG17320">
        <v>17319</v>
      </c>
      <c r="BH17320" t="s">
        <v>344</v>
      </c>
    </row>
    <row r="17321" spans="59:60" x14ac:dyDescent="0.25">
      <c r="BG17321">
        <v>17320</v>
      </c>
      <c r="BH17321" t="s">
        <v>345</v>
      </c>
    </row>
    <row r="17322" spans="59:60" x14ac:dyDescent="0.25">
      <c r="BG17322">
        <v>17321</v>
      </c>
      <c r="BH17322" t="s">
        <v>346</v>
      </c>
    </row>
    <row r="17323" spans="59:60" x14ac:dyDescent="0.25">
      <c r="BG17323">
        <v>17322</v>
      </c>
      <c r="BH17323" t="s">
        <v>347</v>
      </c>
    </row>
    <row r="17324" spans="59:60" x14ac:dyDescent="0.25">
      <c r="BG17324">
        <v>17323</v>
      </c>
      <c r="BH17324" t="s">
        <v>348</v>
      </c>
    </row>
    <row r="17325" spans="59:60" x14ac:dyDescent="0.25">
      <c r="BG17325">
        <v>17324</v>
      </c>
      <c r="BH17325" t="s">
        <v>349</v>
      </c>
    </row>
    <row r="17326" spans="59:60" x14ac:dyDescent="0.25">
      <c r="BG17326">
        <v>17325</v>
      </c>
      <c r="BH17326" t="s">
        <v>350</v>
      </c>
    </row>
    <row r="17327" spans="59:60" x14ac:dyDescent="0.25">
      <c r="BG17327">
        <v>17326</v>
      </c>
      <c r="BH17327" t="s">
        <v>351</v>
      </c>
    </row>
    <row r="17328" spans="59:60" x14ac:dyDescent="0.25">
      <c r="BG17328">
        <v>17327</v>
      </c>
      <c r="BH17328" t="s">
        <v>352</v>
      </c>
    </row>
    <row r="17329" spans="59:60" x14ac:dyDescent="0.25">
      <c r="BG17329">
        <v>17328</v>
      </c>
      <c r="BH17329" t="s">
        <v>293</v>
      </c>
    </row>
    <row r="17330" spans="59:60" x14ac:dyDescent="0.25">
      <c r="BG17330">
        <v>17329</v>
      </c>
      <c r="BH17330" t="s">
        <v>294</v>
      </c>
    </row>
    <row r="17331" spans="59:60" x14ac:dyDescent="0.25">
      <c r="BG17331">
        <v>17330</v>
      </c>
      <c r="BH17331" t="s">
        <v>295</v>
      </c>
    </row>
    <row r="17332" spans="59:60" x14ac:dyDescent="0.25">
      <c r="BG17332">
        <v>17331</v>
      </c>
      <c r="BH17332" t="s">
        <v>296</v>
      </c>
    </row>
    <row r="17333" spans="59:60" x14ac:dyDescent="0.25">
      <c r="BG17333">
        <v>17332</v>
      </c>
      <c r="BH17333" t="s">
        <v>297</v>
      </c>
    </row>
    <row r="17334" spans="59:60" x14ac:dyDescent="0.25">
      <c r="BG17334">
        <v>17333</v>
      </c>
      <c r="BH17334" t="s">
        <v>298</v>
      </c>
    </row>
    <row r="17335" spans="59:60" x14ac:dyDescent="0.25">
      <c r="BG17335">
        <v>17334</v>
      </c>
      <c r="BH17335" t="s">
        <v>299</v>
      </c>
    </row>
    <row r="17336" spans="59:60" x14ac:dyDescent="0.25">
      <c r="BG17336">
        <v>17335</v>
      </c>
      <c r="BH17336" t="s">
        <v>300</v>
      </c>
    </row>
    <row r="17337" spans="59:60" x14ac:dyDescent="0.25">
      <c r="BG17337">
        <v>17336</v>
      </c>
      <c r="BH17337" t="s">
        <v>301</v>
      </c>
    </row>
    <row r="17338" spans="59:60" x14ac:dyDescent="0.25">
      <c r="BG17338">
        <v>17337</v>
      </c>
      <c r="BH17338" t="s">
        <v>302</v>
      </c>
    </row>
    <row r="17339" spans="59:60" x14ac:dyDescent="0.25">
      <c r="BG17339">
        <v>17338</v>
      </c>
      <c r="BH17339" t="s">
        <v>303</v>
      </c>
    </row>
    <row r="17340" spans="59:60" x14ac:dyDescent="0.25">
      <c r="BG17340">
        <v>17339</v>
      </c>
      <c r="BH17340" t="s">
        <v>304</v>
      </c>
    </row>
    <row r="17341" spans="59:60" x14ac:dyDescent="0.25">
      <c r="BG17341">
        <v>17340</v>
      </c>
      <c r="BH17341" t="s">
        <v>305</v>
      </c>
    </row>
    <row r="17342" spans="59:60" x14ac:dyDescent="0.25">
      <c r="BG17342">
        <v>17341</v>
      </c>
      <c r="BH17342" t="s">
        <v>306</v>
      </c>
    </row>
    <row r="17343" spans="59:60" x14ac:dyDescent="0.25">
      <c r="BG17343">
        <v>17342</v>
      </c>
      <c r="BH17343" t="s">
        <v>307</v>
      </c>
    </row>
    <row r="17344" spans="59:60" x14ac:dyDescent="0.25">
      <c r="BG17344">
        <v>17343</v>
      </c>
      <c r="BH17344" t="s">
        <v>308</v>
      </c>
    </row>
    <row r="17345" spans="59:60" x14ac:dyDescent="0.25">
      <c r="BG17345">
        <v>17344</v>
      </c>
      <c r="BH17345" t="s">
        <v>309</v>
      </c>
    </row>
    <row r="17346" spans="59:60" x14ac:dyDescent="0.25">
      <c r="BG17346">
        <v>17345</v>
      </c>
      <c r="BH17346" t="s">
        <v>310</v>
      </c>
    </row>
    <row r="17347" spans="59:60" x14ac:dyDescent="0.25">
      <c r="BG17347">
        <v>17346</v>
      </c>
      <c r="BH17347" t="s">
        <v>311</v>
      </c>
    </row>
    <row r="17348" spans="59:60" x14ac:dyDescent="0.25">
      <c r="BG17348">
        <v>17347</v>
      </c>
      <c r="BH17348" t="s">
        <v>312</v>
      </c>
    </row>
    <row r="17349" spans="59:60" x14ac:dyDescent="0.25">
      <c r="BG17349">
        <v>17348</v>
      </c>
      <c r="BH17349" t="s">
        <v>313</v>
      </c>
    </row>
    <row r="17350" spans="59:60" x14ac:dyDescent="0.25">
      <c r="BG17350">
        <v>17349</v>
      </c>
      <c r="BH17350" t="s">
        <v>314</v>
      </c>
    </row>
    <row r="17351" spans="59:60" x14ac:dyDescent="0.25">
      <c r="BG17351">
        <v>17350</v>
      </c>
      <c r="BH17351" t="s">
        <v>315</v>
      </c>
    </row>
    <row r="17352" spans="59:60" x14ac:dyDescent="0.25">
      <c r="BG17352">
        <v>17351</v>
      </c>
      <c r="BH17352" t="s">
        <v>316</v>
      </c>
    </row>
    <row r="17353" spans="59:60" x14ac:dyDescent="0.25">
      <c r="BG17353">
        <v>17352</v>
      </c>
      <c r="BH17353" t="s">
        <v>317</v>
      </c>
    </row>
    <row r="17354" spans="59:60" x14ac:dyDescent="0.25">
      <c r="BG17354">
        <v>17353</v>
      </c>
      <c r="BH17354" t="s">
        <v>318</v>
      </c>
    </row>
    <row r="17355" spans="59:60" x14ac:dyDescent="0.25">
      <c r="BG17355">
        <v>17354</v>
      </c>
      <c r="BH17355" t="s">
        <v>319</v>
      </c>
    </row>
    <row r="17356" spans="59:60" x14ac:dyDescent="0.25">
      <c r="BG17356">
        <v>17355</v>
      </c>
      <c r="BH17356" t="s">
        <v>320</v>
      </c>
    </row>
    <row r="17357" spans="59:60" x14ac:dyDescent="0.25">
      <c r="BG17357">
        <v>17356</v>
      </c>
      <c r="BH17357" t="s">
        <v>321</v>
      </c>
    </row>
    <row r="17358" spans="59:60" x14ac:dyDescent="0.25">
      <c r="BG17358">
        <v>17357</v>
      </c>
      <c r="BH17358" t="s">
        <v>322</v>
      </c>
    </row>
    <row r="17359" spans="59:60" x14ac:dyDescent="0.25">
      <c r="BG17359">
        <v>17358</v>
      </c>
      <c r="BH17359" t="s">
        <v>323</v>
      </c>
    </row>
    <row r="17360" spans="59:60" x14ac:dyDescent="0.25">
      <c r="BG17360">
        <v>17359</v>
      </c>
      <c r="BH17360" t="s">
        <v>324</v>
      </c>
    </row>
    <row r="17361" spans="59:60" x14ac:dyDescent="0.25">
      <c r="BG17361">
        <v>17360</v>
      </c>
      <c r="BH17361" t="s">
        <v>325</v>
      </c>
    </row>
    <row r="17362" spans="59:60" x14ac:dyDescent="0.25">
      <c r="BG17362">
        <v>17361</v>
      </c>
      <c r="BH17362" t="s">
        <v>326</v>
      </c>
    </row>
    <row r="17363" spans="59:60" x14ac:dyDescent="0.25">
      <c r="BG17363">
        <v>17362</v>
      </c>
      <c r="BH17363" t="s">
        <v>327</v>
      </c>
    </row>
    <row r="17364" spans="59:60" x14ac:dyDescent="0.25">
      <c r="BG17364">
        <v>17363</v>
      </c>
      <c r="BH17364" t="s">
        <v>328</v>
      </c>
    </row>
    <row r="17365" spans="59:60" x14ac:dyDescent="0.25">
      <c r="BG17365">
        <v>17364</v>
      </c>
      <c r="BH17365" t="s">
        <v>329</v>
      </c>
    </row>
    <row r="17366" spans="59:60" x14ac:dyDescent="0.25">
      <c r="BG17366">
        <v>17365</v>
      </c>
      <c r="BH17366" t="s">
        <v>330</v>
      </c>
    </row>
    <row r="17367" spans="59:60" x14ac:dyDescent="0.25">
      <c r="BG17367">
        <v>17366</v>
      </c>
      <c r="BH17367" t="s">
        <v>331</v>
      </c>
    </row>
    <row r="17368" spans="59:60" x14ac:dyDescent="0.25">
      <c r="BG17368">
        <v>17367</v>
      </c>
      <c r="BH17368" t="s">
        <v>332</v>
      </c>
    </row>
    <row r="17369" spans="59:60" x14ac:dyDescent="0.25">
      <c r="BG17369">
        <v>17368</v>
      </c>
      <c r="BH17369" t="s">
        <v>333</v>
      </c>
    </row>
    <row r="17370" spans="59:60" x14ac:dyDescent="0.25">
      <c r="BG17370">
        <v>17369</v>
      </c>
      <c r="BH17370" t="s">
        <v>334</v>
      </c>
    </row>
    <row r="17371" spans="59:60" x14ac:dyDescent="0.25">
      <c r="BG17371">
        <v>17370</v>
      </c>
      <c r="BH17371" t="s">
        <v>335</v>
      </c>
    </row>
    <row r="17372" spans="59:60" x14ac:dyDescent="0.25">
      <c r="BG17372">
        <v>17371</v>
      </c>
      <c r="BH17372" t="s">
        <v>336</v>
      </c>
    </row>
    <row r="17373" spans="59:60" x14ac:dyDescent="0.25">
      <c r="BG17373">
        <v>17372</v>
      </c>
      <c r="BH17373" t="s">
        <v>337</v>
      </c>
    </row>
    <row r="17374" spans="59:60" x14ac:dyDescent="0.25">
      <c r="BG17374">
        <v>17373</v>
      </c>
      <c r="BH17374" t="s">
        <v>338</v>
      </c>
    </row>
    <row r="17375" spans="59:60" x14ac:dyDescent="0.25">
      <c r="BG17375">
        <v>17374</v>
      </c>
      <c r="BH17375" t="s">
        <v>339</v>
      </c>
    </row>
    <row r="17376" spans="59:60" x14ac:dyDescent="0.25">
      <c r="BG17376">
        <v>17375</v>
      </c>
      <c r="BH17376" t="s">
        <v>340</v>
      </c>
    </row>
    <row r="17377" spans="59:60" x14ac:dyDescent="0.25">
      <c r="BG17377">
        <v>17376</v>
      </c>
      <c r="BH17377" t="s">
        <v>341</v>
      </c>
    </row>
    <row r="17378" spans="59:60" x14ac:dyDescent="0.25">
      <c r="BG17378">
        <v>17377</v>
      </c>
      <c r="BH17378" t="s">
        <v>342</v>
      </c>
    </row>
    <row r="17379" spans="59:60" x14ac:dyDescent="0.25">
      <c r="BG17379">
        <v>17378</v>
      </c>
      <c r="BH17379" t="s">
        <v>343</v>
      </c>
    </row>
    <row r="17380" spans="59:60" x14ac:dyDescent="0.25">
      <c r="BG17380">
        <v>17379</v>
      </c>
      <c r="BH17380" t="s">
        <v>344</v>
      </c>
    </row>
    <row r="17381" spans="59:60" x14ac:dyDescent="0.25">
      <c r="BG17381">
        <v>17380</v>
      </c>
      <c r="BH17381" t="s">
        <v>345</v>
      </c>
    </row>
    <row r="17382" spans="59:60" x14ac:dyDescent="0.25">
      <c r="BG17382">
        <v>17381</v>
      </c>
      <c r="BH17382" t="s">
        <v>346</v>
      </c>
    </row>
    <row r="17383" spans="59:60" x14ac:dyDescent="0.25">
      <c r="BG17383">
        <v>17382</v>
      </c>
      <c r="BH17383" t="s">
        <v>347</v>
      </c>
    </row>
    <row r="17384" spans="59:60" x14ac:dyDescent="0.25">
      <c r="BG17384">
        <v>17383</v>
      </c>
      <c r="BH17384" t="s">
        <v>348</v>
      </c>
    </row>
    <row r="17385" spans="59:60" x14ac:dyDescent="0.25">
      <c r="BG17385">
        <v>17384</v>
      </c>
      <c r="BH17385" t="s">
        <v>349</v>
      </c>
    </row>
    <row r="17386" spans="59:60" x14ac:dyDescent="0.25">
      <c r="BG17386">
        <v>17385</v>
      </c>
      <c r="BH17386" t="s">
        <v>350</v>
      </c>
    </row>
    <row r="17387" spans="59:60" x14ac:dyDescent="0.25">
      <c r="BG17387">
        <v>17386</v>
      </c>
      <c r="BH17387" t="s">
        <v>351</v>
      </c>
    </row>
    <row r="17388" spans="59:60" x14ac:dyDescent="0.25">
      <c r="BG17388">
        <v>17387</v>
      </c>
      <c r="BH17388" t="s">
        <v>352</v>
      </c>
    </row>
    <row r="17389" spans="59:60" x14ac:dyDescent="0.25">
      <c r="BG17389">
        <v>17388</v>
      </c>
      <c r="BH17389" t="s">
        <v>293</v>
      </c>
    </row>
    <row r="17390" spans="59:60" x14ac:dyDescent="0.25">
      <c r="BG17390">
        <v>17389</v>
      </c>
      <c r="BH17390" t="s">
        <v>294</v>
      </c>
    </row>
    <row r="17391" spans="59:60" x14ac:dyDescent="0.25">
      <c r="BG17391">
        <v>17390</v>
      </c>
      <c r="BH17391" t="s">
        <v>295</v>
      </c>
    </row>
    <row r="17392" spans="59:60" x14ac:dyDescent="0.25">
      <c r="BG17392">
        <v>17391</v>
      </c>
      <c r="BH17392" t="s">
        <v>296</v>
      </c>
    </row>
    <row r="17393" spans="59:60" x14ac:dyDescent="0.25">
      <c r="BG17393">
        <v>17392</v>
      </c>
      <c r="BH17393" t="s">
        <v>297</v>
      </c>
    </row>
    <row r="17394" spans="59:60" x14ac:dyDescent="0.25">
      <c r="BG17394">
        <v>17393</v>
      </c>
      <c r="BH17394" t="s">
        <v>298</v>
      </c>
    </row>
    <row r="17395" spans="59:60" x14ac:dyDescent="0.25">
      <c r="BG17395">
        <v>17394</v>
      </c>
      <c r="BH17395" t="s">
        <v>299</v>
      </c>
    </row>
    <row r="17396" spans="59:60" x14ac:dyDescent="0.25">
      <c r="BG17396">
        <v>17395</v>
      </c>
      <c r="BH17396" t="s">
        <v>300</v>
      </c>
    </row>
    <row r="17397" spans="59:60" x14ac:dyDescent="0.25">
      <c r="BG17397">
        <v>17396</v>
      </c>
      <c r="BH17397" t="s">
        <v>301</v>
      </c>
    </row>
    <row r="17398" spans="59:60" x14ac:dyDescent="0.25">
      <c r="BG17398">
        <v>17397</v>
      </c>
      <c r="BH17398" t="s">
        <v>302</v>
      </c>
    </row>
    <row r="17399" spans="59:60" x14ac:dyDescent="0.25">
      <c r="BG17399">
        <v>17398</v>
      </c>
      <c r="BH17399" t="s">
        <v>303</v>
      </c>
    </row>
    <row r="17400" spans="59:60" x14ac:dyDescent="0.25">
      <c r="BG17400">
        <v>17399</v>
      </c>
      <c r="BH17400" t="s">
        <v>304</v>
      </c>
    </row>
    <row r="17401" spans="59:60" x14ac:dyDescent="0.25">
      <c r="BG17401">
        <v>17400</v>
      </c>
      <c r="BH17401" t="s">
        <v>305</v>
      </c>
    </row>
    <row r="17402" spans="59:60" x14ac:dyDescent="0.25">
      <c r="BG17402">
        <v>17401</v>
      </c>
      <c r="BH17402" t="s">
        <v>306</v>
      </c>
    </row>
    <row r="17403" spans="59:60" x14ac:dyDescent="0.25">
      <c r="BG17403">
        <v>17402</v>
      </c>
      <c r="BH17403" t="s">
        <v>307</v>
      </c>
    </row>
    <row r="17404" spans="59:60" x14ac:dyDescent="0.25">
      <c r="BG17404">
        <v>17403</v>
      </c>
      <c r="BH17404" t="s">
        <v>308</v>
      </c>
    </row>
    <row r="17405" spans="59:60" x14ac:dyDescent="0.25">
      <c r="BG17405">
        <v>17404</v>
      </c>
      <c r="BH17405" t="s">
        <v>309</v>
      </c>
    </row>
    <row r="17406" spans="59:60" x14ac:dyDescent="0.25">
      <c r="BG17406">
        <v>17405</v>
      </c>
      <c r="BH17406" t="s">
        <v>310</v>
      </c>
    </row>
    <row r="17407" spans="59:60" x14ac:dyDescent="0.25">
      <c r="BG17407">
        <v>17406</v>
      </c>
      <c r="BH17407" t="s">
        <v>311</v>
      </c>
    </row>
    <row r="17408" spans="59:60" x14ac:dyDescent="0.25">
      <c r="BG17408">
        <v>17407</v>
      </c>
      <c r="BH17408" t="s">
        <v>312</v>
      </c>
    </row>
    <row r="17409" spans="59:60" x14ac:dyDescent="0.25">
      <c r="BG17409">
        <v>17408</v>
      </c>
      <c r="BH17409" t="s">
        <v>313</v>
      </c>
    </row>
    <row r="17410" spans="59:60" x14ac:dyDescent="0.25">
      <c r="BG17410">
        <v>17409</v>
      </c>
      <c r="BH17410" t="s">
        <v>314</v>
      </c>
    </row>
    <row r="17411" spans="59:60" x14ac:dyDescent="0.25">
      <c r="BG17411">
        <v>17410</v>
      </c>
      <c r="BH17411" t="s">
        <v>315</v>
      </c>
    </row>
    <row r="17412" spans="59:60" x14ac:dyDescent="0.25">
      <c r="BG17412">
        <v>17411</v>
      </c>
      <c r="BH17412" t="s">
        <v>316</v>
      </c>
    </row>
    <row r="17413" spans="59:60" x14ac:dyDescent="0.25">
      <c r="BG17413">
        <v>17412</v>
      </c>
      <c r="BH17413" t="s">
        <v>317</v>
      </c>
    </row>
    <row r="17414" spans="59:60" x14ac:dyDescent="0.25">
      <c r="BG17414">
        <v>17413</v>
      </c>
      <c r="BH17414" t="s">
        <v>318</v>
      </c>
    </row>
    <row r="17415" spans="59:60" x14ac:dyDescent="0.25">
      <c r="BG17415">
        <v>17414</v>
      </c>
      <c r="BH17415" t="s">
        <v>319</v>
      </c>
    </row>
    <row r="17416" spans="59:60" x14ac:dyDescent="0.25">
      <c r="BG17416">
        <v>17415</v>
      </c>
      <c r="BH17416" t="s">
        <v>320</v>
      </c>
    </row>
    <row r="17417" spans="59:60" x14ac:dyDescent="0.25">
      <c r="BG17417">
        <v>17416</v>
      </c>
      <c r="BH17417" t="s">
        <v>321</v>
      </c>
    </row>
    <row r="17418" spans="59:60" x14ac:dyDescent="0.25">
      <c r="BG17418">
        <v>17417</v>
      </c>
      <c r="BH17418" t="s">
        <v>322</v>
      </c>
    </row>
    <row r="17419" spans="59:60" x14ac:dyDescent="0.25">
      <c r="BG17419">
        <v>17418</v>
      </c>
      <c r="BH17419" t="s">
        <v>323</v>
      </c>
    </row>
    <row r="17420" spans="59:60" x14ac:dyDescent="0.25">
      <c r="BG17420">
        <v>17419</v>
      </c>
      <c r="BH17420" t="s">
        <v>324</v>
      </c>
    </row>
    <row r="17421" spans="59:60" x14ac:dyDescent="0.25">
      <c r="BG17421">
        <v>17420</v>
      </c>
      <c r="BH17421" t="s">
        <v>325</v>
      </c>
    </row>
    <row r="17422" spans="59:60" x14ac:dyDescent="0.25">
      <c r="BG17422">
        <v>17421</v>
      </c>
      <c r="BH17422" t="s">
        <v>326</v>
      </c>
    </row>
    <row r="17423" spans="59:60" x14ac:dyDescent="0.25">
      <c r="BG17423">
        <v>17422</v>
      </c>
      <c r="BH17423" t="s">
        <v>327</v>
      </c>
    </row>
    <row r="17424" spans="59:60" x14ac:dyDescent="0.25">
      <c r="BG17424">
        <v>17423</v>
      </c>
      <c r="BH17424" t="s">
        <v>328</v>
      </c>
    </row>
    <row r="17425" spans="59:60" x14ac:dyDescent="0.25">
      <c r="BG17425">
        <v>17424</v>
      </c>
      <c r="BH17425" t="s">
        <v>329</v>
      </c>
    </row>
    <row r="17426" spans="59:60" x14ac:dyDescent="0.25">
      <c r="BG17426">
        <v>17425</v>
      </c>
      <c r="BH17426" t="s">
        <v>330</v>
      </c>
    </row>
    <row r="17427" spans="59:60" x14ac:dyDescent="0.25">
      <c r="BG17427">
        <v>17426</v>
      </c>
      <c r="BH17427" t="s">
        <v>331</v>
      </c>
    </row>
    <row r="17428" spans="59:60" x14ac:dyDescent="0.25">
      <c r="BG17428">
        <v>17427</v>
      </c>
      <c r="BH17428" t="s">
        <v>332</v>
      </c>
    </row>
    <row r="17429" spans="59:60" x14ac:dyDescent="0.25">
      <c r="BG17429">
        <v>17428</v>
      </c>
      <c r="BH17429" t="s">
        <v>333</v>
      </c>
    </row>
    <row r="17430" spans="59:60" x14ac:dyDescent="0.25">
      <c r="BG17430">
        <v>17429</v>
      </c>
      <c r="BH17430" t="s">
        <v>334</v>
      </c>
    </row>
    <row r="17431" spans="59:60" x14ac:dyDescent="0.25">
      <c r="BG17431">
        <v>17430</v>
      </c>
      <c r="BH17431" t="s">
        <v>335</v>
      </c>
    </row>
    <row r="17432" spans="59:60" x14ac:dyDescent="0.25">
      <c r="BG17432">
        <v>17431</v>
      </c>
      <c r="BH17432" t="s">
        <v>336</v>
      </c>
    </row>
    <row r="17433" spans="59:60" x14ac:dyDescent="0.25">
      <c r="BG17433">
        <v>17432</v>
      </c>
      <c r="BH17433" t="s">
        <v>337</v>
      </c>
    </row>
    <row r="17434" spans="59:60" x14ac:dyDescent="0.25">
      <c r="BG17434">
        <v>17433</v>
      </c>
      <c r="BH17434" t="s">
        <v>338</v>
      </c>
    </row>
    <row r="17435" spans="59:60" x14ac:dyDescent="0.25">
      <c r="BG17435">
        <v>17434</v>
      </c>
      <c r="BH17435" t="s">
        <v>339</v>
      </c>
    </row>
    <row r="17436" spans="59:60" x14ac:dyDescent="0.25">
      <c r="BG17436">
        <v>17435</v>
      </c>
      <c r="BH17436" t="s">
        <v>340</v>
      </c>
    </row>
    <row r="17437" spans="59:60" x14ac:dyDescent="0.25">
      <c r="BG17437">
        <v>17436</v>
      </c>
      <c r="BH17437" t="s">
        <v>341</v>
      </c>
    </row>
    <row r="17438" spans="59:60" x14ac:dyDescent="0.25">
      <c r="BG17438">
        <v>17437</v>
      </c>
      <c r="BH17438" t="s">
        <v>342</v>
      </c>
    </row>
    <row r="17439" spans="59:60" x14ac:dyDescent="0.25">
      <c r="BG17439">
        <v>17438</v>
      </c>
      <c r="BH17439" t="s">
        <v>343</v>
      </c>
    </row>
    <row r="17440" spans="59:60" x14ac:dyDescent="0.25">
      <c r="BG17440">
        <v>17439</v>
      </c>
      <c r="BH17440" t="s">
        <v>344</v>
      </c>
    </row>
    <row r="17441" spans="59:60" x14ac:dyDescent="0.25">
      <c r="BG17441">
        <v>17440</v>
      </c>
      <c r="BH17441" t="s">
        <v>345</v>
      </c>
    </row>
    <row r="17442" spans="59:60" x14ac:dyDescent="0.25">
      <c r="BG17442">
        <v>17441</v>
      </c>
      <c r="BH17442" t="s">
        <v>346</v>
      </c>
    </row>
    <row r="17443" spans="59:60" x14ac:dyDescent="0.25">
      <c r="BG17443">
        <v>17442</v>
      </c>
      <c r="BH17443" t="s">
        <v>347</v>
      </c>
    </row>
    <row r="17444" spans="59:60" x14ac:dyDescent="0.25">
      <c r="BG17444">
        <v>17443</v>
      </c>
      <c r="BH17444" t="s">
        <v>348</v>
      </c>
    </row>
    <row r="17445" spans="59:60" x14ac:dyDescent="0.25">
      <c r="BG17445">
        <v>17444</v>
      </c>
      <c r="BH17445" t="s">
        <v>349</v>
      </c>
    </row>
    <row r="17446" spans="59:60" x14ac:dyDescent="0.25">
      <c r="BG17446">
        <v>17445</v>
      </c>
      <c r="BH17446" t="s">
        <v>350</v>
      </c>
    </row>
    <row r="17447" spans="59:60" x14ac:dyDescent="0.25">
      <c r="BG17447">
        <v>17446</v>
      </c>
      <c r="BH17447" t="s">
        <v>351</v>
      </c>
    </row>
    <row r="17448" spans="59:60" x14ac:dyDescent="0.25">
      <c r="BG17448">
        <v>17447</v>
      </c>
      <c r="BH17448" t="s">
        <v>352</v>
      </c>
    </row>
    <row r="17449" spans="59:60" x14ac:dyDescent="0.25">
      <c r="BG17449">
        <v>17448</v>
      </c>
      <c r="BH17449" t="s">
        <v>293</v>
      </c>
    </row>
    <row r="17450" spans="59:60" x14ac:dyDescent="0.25">
      <c r="BG17450">
        <v>17449</v>
      </c>
      <c r="BH17450" t="s">
        <v>294</v>
      </c>
    </row>
    <row r="17451" spans="59:60" x14ac:dyDescent="0.25">
      <c r="BG17451">
        <v>17450</v>
      </c>
      <c r="BH17451" t="s">
        <v>295</v>
      </c>
    </row>
    <row r="17452" spans="59:60" x14ac:dyDescent="0.25">
      <c r="BG17452">
        <v>17451</v>
      </c>
      <c r="BH17452" t="s">
        <v>296</v>
      </c>
    </row>
    <row r="17453" spans="59:60" x14ac:dyDescent="0.25">
      <c r="BG17453">
        <v>17452</v>
      </c>
      <c r="BH17453" t="s">
        <v>297</v>
      </c>
    </row>
    <row r="17454" spans="59:60" x14ac:dyDescent="0.25">
      <c r="BG17454">
        <v>17453</v>
      </c>
      <c r="BH17454" t="s">
        <v>298</v>
      </c>
    </row>
    <row r="17455" spans="59:60" x14ac:dyDescent="0.25">
      <c r="BG17455">
        <v>17454</v>
      </c>
      <c r="BH17455" t="s">
        <v>299</v>
      </c>
    </row>
    <row r="17456" spans="59:60" x14ac:dyDescent="0.25">
      <c r="BG17456">
        <v>17455</v>
      </c>
      <c r="BH17456" t="s">
        <v>300</v>
      </c>
    </row>
    <row r="17457" spans="59:60" x14ac:dyDescent="0.25">
      <c r="BG17457">
        <v>17456</v>
      </c>
      <c r="BH17457" t="s">
        <v>301</v>
      </c>
    </row>
    <row r="17458" spans="59:60" x14ac:dyDescent="0.25">
      <c r="BG17458">
        <v>17457</v>
      </c>
      <c r="BH17458" t="s">
        <v>302</v>
      </c>
    </row>
    <row r="17459" spans="59:60" x14ac:dyDescent="0.25">
      <c r="BG17459">
        <v>17458</v>
      </c>
      <c r="BH17459" t="s">
        <v>303</v>
      </c>
    </row>
    <row r="17460" spans="59:60" x14ac:dyDescent="0.25">
      <c r="BG17460">
        <v>17459</v>
      </c>
      <c r="BH17460" t="s">
        <v>304</v>
      </c>
    </row>
    <row r="17461" spans="59:60" x14ac:dyDescent="0.25">
      <c r="BG17461">
        <v>17460</v>
      </c>
      <c r="BH17461" t="s">
        <v>305</v>
      </c>
    </row>
    <row r="17462" spans="59:60" x14ac:dyDescent="0.25">
      <c r="BG17462">
        <v>17461</v>
      </c>
      <c r="BH17462" t="s">
        <v>306</v>
      </c>
    </row>
    <row r="17463" spans="59:60" x14ac:dyDescent="0.25">
      <c r="BG17463">
        <v>17462</v>
      </c>
      <c r="BH17463" t="s">
        <v>307</v>
      </c>
    </row>
    <row r="17464" spans="59:60" x14ac:dyDescent="0.25">
      <c r="BG17464">
        <v>17463</v>
      </c>
      <c r="BH17464" t="s">
        <v>308</v>
      </c>
    </row>
    <row r="17465" spans="59:60" x14ac:dyDescent="0.25">
      <c r="BG17465">
        <v>17464</v>
      </c>
      <c r="BH17465" t="s">
        <v>309</v>
      </c>
    </row>
    <row r="17466" spans="59:60" x14ac:dyDescent="0.25">
      <c r="BG17466">
        <v>17465</v>
      </c>
      <c r="BH17466" t="s">
        <v>310</v>
      </c>
    </row>
    <row r="17467" spans="59:60" x14ac:dyDescent="0.25">
      <c r="BG17467">
        <v>17466</v>
      </c>
      <c r="BH17467" t="s">
        <v>311</v>
      </c>
    </row>
    <row r="17468" spans="59:60" x14ac:dyDescent="0.25">
      <c r="BG17468">
        <v>17467</v>
      </c>
      <c r="BH17468" t="s">
        <v>312</v>
      </c>
    </row>
    <row r="17469" spans="59:60" x14ac:dyDescent="0.25">
      <c r="BG17469">
        <v>17468</v>
      </c>
      <c r="BH17469" t="s">
        <v>313</v>
      </c>
    </row>
    <row r="17470" spans="59:60" x14ac:dyDescent="0.25">
      <c r="BG17470">
        <v>17469</v>
      </c>
      <c r="BH17470" t="s">
        <v>314</v>
      </c>
    </row>
    <row r="17471" spans="59:60" x14ac:dyDescent="0.25">
      <c r="BG17471">
        <v>17470</v>
      </c>
      <c r="BH17471" t="s">
        <v>315</v>
      </c>
    </row>
    <row r="17472" spans="59:60" x14ac:dyDescent="0.25">
      <c r="BG17472">
        <v>17471</v>
      </c>
      <c r="BH17472" t="s">
        <v>316</v>
      </c>
    </row>
    <row r="17473" spans="59:60" x14ac:dyDescent="0.25">
      <c r="BG17473">
        <v>17472</v>
      </c>
      <c r="BH17473" t="s">
        <v>317</v>
      </c>
    </row>
    <row r="17474" spans="59:60" x14ac:dyDescent="0.25">
      <c r="BG17474">
        <v>17473</v>
      </c>
      <c r="BH17474" t="s">
        <v>318</v>
      </c>
    </row>
    <row r="17475" spans="59:60" x14ac:dyDescent="0.25">
      <c r="BG17475">
        <v>17474</v>
      </c>
      <c r="BH17475" t="s">
        <v>319</v>
      </c>
    </row>
    <row r="17476" spans="59:60" x14ac:dyDescent="0.25">
      <c r="BG17476">
        <v>17475</v>
      </c>
      <c r="BH17476" t="s">
        <v>320</v>
      </c>
    </row>
    <row r="17477" spans="59:60" x14ac:dyDescent="0.25">
      <c r="BG17477">
        <v>17476</v>
      </c>
      <c r="BH17477" t="s">
        <v>321</v>
      </c>
    </row>
    <row r="17478" spans="59:60" x14ac:dyDescent="0.25">
      <c r="BG17478">
        <v>17477</v>
      </c>
      <c r="BH17478" t="s">
        <v>322</v>
      </c>
    </row>
    <row r="17479" spans="59:60" x14ac:dyDescent="0.25">
      <c r="BG17479">
        <v>17478</v>
      </c>
      <c r="BH17479" t="s">
        <v>323</v>
      </c>
    </row>
    <row r="17480" spans="59:60" x14ac:dyDescent="0.25">
      <c r="BG17480">
        <v>17479</v>
      </c>
      <c r="BH17480" t="s">
        <v>324</v>
      </c>
    </row>
    <row r="17481" spans="59:60" x14ac:dyDescent="0.25">
      <c r="BG17481">
        <v>17480</v>
      </c>
      <c r="BH17481" t="s">
        <v>325</v>
      </c>
    </row>
    <row r="17482" spans="59:60" x14ac:dyDescent="0.25">
      <c r="BG17482">
        <v>17481</v>
      </c>
      <c r="BH17482" t="s">
        <v>326</v>
      </c>
    </row>
    <row r="17483" spans="59:60" x14ac:dyDescent="0.25">
      <c r="BG17483">
        <v>17482</v>
      </c>
      <c r="BH17483" t="s">
        <v>327</v>
      </c>
    </row>
    <row r="17484" spans="59:60" x14ac:dyDescent="0.25">
      <c r="BG17484">
        <v>17483</v>
      </c>
      <c r="BH17484" t="s">
        <v>328</v>
      </c>
    </row>
    <row r="17485" spans="59:60" x14ac:dyDescent="0.25">
      <c r="BG17485">
        <v>17484</v>
      </c>
      <c r="BH17485" t="s">
        <v>329</v>
      </c>
    </row>
    <row r="17486" spans="59:60" x14ac:dyDescent="0.25">
      <c r="BG17486">
        <v>17485</v>
      </c>
      <c r="BH17486" t="s">
        <v>330</v>
      </c>
    </row>
    <row r="17487" spans="59:60" x14ac:dyDescent="0.25">
      <c r="BG17487">
        <v>17486</v>
      </c>
      <c r="BH17487" t="s">
        <v>331</v>
      </c>
    </row>
    <row r="17488" spans="59:60" x14ac:dyDescent="0.25">
      <c r="BG17488">
        <v>17487</v>
      </c>
      <c r="BH17488" t="s">
        <v>332</v>
      </c>
    </row>
    <row r="17489" spans="59:60" x14ac:dyDescent="0.25">
      <c r="BG17489">
        <v>17488</v>
      </c>
      <c r="BH17489" t="s">
        <v>333</v>
      </c>
    </row>
    <row r="17490" spans="59:60" x14ac:dyDescent="0.25">
      <c r="BG17490">
        <v>17489</v>
      </c>
      <c r="BH17490" t="s">
        <v>334</v>
      </c>
    </row>
    <row r="17491" spans="59:60" x14ac:dyDescent="0.25">
      <c r="BG17491">
        <v>17490</v>
      </c>
      <c r="BH17491" t="s">
        <v>335</v>
      </c>
    </row>
    <row r="17492" spans="59:60" x14ac:dyDescent="0.25">
      <c r="BG17492">
        <v>17491</v>
      </c>
      <c r="BH17492" t="s">
        <v>336</v>
      </c>
    </row>
    <row r="17493" spans="59:60" x14ac:dyDescent="0.25">
      <c r="BG17493">
        <v>17492</v>
      </c>
      <c r="BH17493" t="s">
        <v>337</v>
      </c>
    </row>
    <row r="17494" spans="59:60" x14ac:dyDescent="0.25">
      <c r="BG17494">
        <v>17493</v>
      </c>
      <c r="BH17494" t="s">
        <v>338</v>
      </c>
    </row>
    <row r="17495" spans="59:60" x14ac:dyDescent="0.25">
      <c r="BG17495">
        <v>17494</v>
      </c>
      <c r="BH17495" t="s">
        <v>339</v>
      </c>
    </row>
    <row r="17496" spans="59:60" x14ac:dyDescent="0.25">
      <c r="BG17496">
        <v>17495</v>
      </c>
      <c r="BH17496" t="s">
        <v>340</v>
      </c>
    </row>
    <row r="17497" spans="59:60" x14ac:dyDescent="0.25">
      <c r="BG17497">
        <v>17496</v>
      </c>
      <c r="BH17497" t="s">
        <v>341</v>
      </c>
    </row>
    <row r="17498" spans="59:60" x14ac:dyDescent="0.25">
      <c r="BG17498">
        <v>17497</v>
      </c>
      <c r="BH17498" t="s">
        <v>342</v>
      </c>
    </row>
    <row r="17499" spans="59:60" x14ac:dyDescent="0.25">
      <c r="BG17499">
        <v>17498</v>
      </c>
      <c r="BH17499" t="s">
        <v>343</v>
      </c>
    </row>
    <row r="17500" spans="59:60" x14ac:dyDescent="0.25">
      <c r="BG17500">
        <v>17499</v>
      </c>
      <c r="BH17500" t="s">
        <v>344</v>
      </c>
    </row>
    <row r="17501" spans="59:60" x14ac:dyDescent="0.25">
      <c r="BG17501">
        <v>17500</v>
      </c>
      <c r="BH17501" t="s">
        <v>345</v>
      </c>
    </row>
    <row r="17502" spans="59:60" x14ac:dyDescent="0.25">
      <c r="BG17502">
        <v>17501</v>
      </c>
      <c r="BH17502" t="s">
        <v>346</v>
      </c>
    </row>
    <row r="17503" spans="59:60" x14ac:dyDescent="0.25">
      <c r="BG17503">
        <v>17502</v>
      </c>
      <c r="BH17503" t="s">
        <v>347</v>
      </c>
    </row>
    <row r="17504" spans="59:60" x14ac:dyDescent="0.25">
      <c r="BG17504">
        <v>17503</v>
      </c>
      <c r="BH17504" t="s">
        <v>348</v>
      </c>
    </row>
    <row r="17505" spans="59:60" x14ac:dyDescent="0.25">
      <c r="BG17505">
        <v>17504</v>
      </c>
      <c r="BH17505" t="s">
        <v>349</v>
      </c>
    </row>
    <row r="17506" spans="59:60" x14ac:dyDescent="0.25">
      <c r="BG17506">
        <v>17505</v>
      </c>
      <c r="BH17506" t="s">
        <v>350</v>
      </c>
    </row>
    <row r="17507" spans="59:60" x14ac:dyDescent="0.25">
      <c r="BG17507">
        <v>17506</v>
      </c>
      <c r="BH17507" t="s">
        <v>351</v>
      </c>
    </row>
    <row r="17508" spans="59:60" x14ac:dyDescent="0.25">
      <c r="BG17508">
        <v>17507</v>
      </c>
      <c r="BH17508" t="s">
        <v>352</v>
      </c>
    </row>
    <row r="17509" spans="59:60" x14ac:dyDescent="0.25">
      <c r="BG17509">
        <v>17508</v>
      </c>
      <c r="BH17509" t="s">
        <v>293</v>
      </c>
    </row>
    <row r="17510" spans="59:60" x14ac:dyDescent="0.25">
      <c r="BG17510">
        <v>17509</v>
      </c>
      <c r="BH17510" t="s">
        <v>294</v>
      </c>
    </row>
    <row r="17511" spans="59:60" x14ac:dyDescent="0.25">
      <c r="BG17511">
        <v>17510</v>
      </c>
      <c r="BH17511" t="s">
        <v>295</v>
      </c>
    </row>
    <row r="17512" spans="59:60" x14ac:dyDescent="0.25">
      <c r="BG17512">
        <v>17511</v>
      </c>
      <c r="BH17512" t="s">
        <v>296</v>
      </c>
    </row>
    <row r="17513" spans="59:60" x14ac:dyDescent="0.25">
      <c r="BG17513">
        <v>17512</v>
      </c>
      <c r="BH17513" t="s">
        <v>297</v>
      </c>
    </row>
    <row r="17514" spans="59:60" x14ac:dyDescent="0.25">
      <c r="BG17514">
        <v>17513</v>
      </c>
      <c r="BH17514" t="s">
        <v>298</v>
      </c>
    </row>
    <row r="17515" spans="59:60" x14ac:dyDescent="0.25">
      <c r="BG17515">
        <v>17514</v>
      </c>
      <c r="BH17515" t="s">
        <v>299</v>
      </c>
    </row>
    <row r="17516" spans="59:60" x14ac:dyDescent="0.25">
      <c r="BG17516">
        <v>17515</v>
      </c>
      <c r="BH17516" t="s">
        <v>300</v>
      </c>
    </row>
    <row r="17517" spans="59:60" x14ac:dyDescent="0.25">
      <c r="BG17517">
        <v>17516</v>
      </c>
      <c r="BH17517" t="s">
        <v>301</v>
      </c>
    </row>
    <row r="17518" spans="59:60" x14ac:dyDescent="0.25">
      <c r="BG17518">
        <v>17517</v>
      </c>
      <c r="BH17518" t="s">
        <v>302</v>
      </c>
    </row>
    <row r="17519" spans="59:60" x14ac:dyDescent="0.25">
      <c r="BG17519">
        <v>17518</v>
      </c>
      <c r="BH17519" t="s">
        <v>303</v>
      </c>
    </row>
    <row r="17520" spans="59:60" x14ac:dyDescent="0.25">
      <c r="BG17520">
        <v>17519</v>
      </c>
      <c r="BH17520" t="s">
        <v>304</v>
      </c>
    </row>
    <row r="17521" spans="59:60" x14ac:dyDescent="0.25">
      <c r="BG17521">
        <v>17520</v>
      </c>
      <c r="BH17521" t="s">
        <v>305</v>
      </c>
    </row>
    <row r="17522" spans="59:60" x14ac:dyDescent="0.25">
      <c r="BG17522">
        <v>17521</v>
      </c>
      <c r="BH17522" t="s">
        <v>306</v>
      </c>
    </row>
    <row r="17523" spans="59:60" x14ac:dyDescent="0.25">
      <c r="BG17523">
        <v>17522</v>
      </c>
      <c r="BH17523" t="s">
        <v>307</v>
      </c>
    </row>
    <row r="17524" spans="59:60" x14ac:dyDescent="0.25">
      <c r="BG17524">
        <v>17523</v>
      </c>
      <c r="BH17524" t="s">
        <v>308</v>
      </c>
    </row>
    <row r="17525" spans="59:60" x14ac:dyDescent="0.25">
      <c r="BG17525">
        <v>17524</v>
      </c>
      <c r="BH17525" t="s">
        <v>309</v>
      </c>
    </row>
    <row r="17526" spans="59:60" x14ac:dyDescent="0.25">
      <c r="BG17526">
        <v>17525</v>
      </c>
      <c r="BH17526" t="s">
        <v>310</v>
      </c>
    </row>
    <row r="17527" spans="59:60" x14ac:dyDescent="0.25">
      <c r="BG17527">
        <v>17526</v>
      </c>
      <c r="BH17527" t="s">
        <v>311</v>
      </c>
    </row>
    <row r="17528" spans="59:60" x14ac:dyDescent="0.25">
      <c r="BG17528">
        <v>17527</v>
      </c>
      <c r="BH17528" t="s">
        <v>312</v>
      </c>
    </row>
    <row r="17529" spans="59:60" x14ac:dyDescent="0.25">
      <c r="BG17529">
        <v>17528</v>
      </c>
      <c r="BH17529" t="s">
        <v>313</v>
      </c>
    </row>
    <row r="17530" spans="59:60" x14ac:dyDescent="0.25">
      <c r="BG17530">
        <v>17529</v>
      </c>
      <c r="BH17530" t="s">
        <v>314</v>
      </c>
    </row>
    <row r="17531" spans="59:60" x14ac:dyDescent="0.25">
      <c r="BG17531">
        <v>17530</v>
      </c>
      <c r="BH17531" t="s">
        <v>315</v>
      </c>
    </row>
    <row r="17532" spans="59:60" x14ac:dyDescent="0.25">
      <c r="BG17532">
        <v>17531</v>
      </c>
      <c r="BH17532" t="s">
        <v>316</v>
      </c>
    </row>
    <row r="17533" spans="59:60" x14ac:dyDescent="0.25">
      <c r="BG17533">
        <v>17532</v>
      </c>
      <c r="BH17533" t="s">
        <v>317</v>
      </c>
    </row>
    <row r="17534" spans="59:60" x14ac:dyDescent="0.25">
      <c r="BG17534">
        <v>17533</v>
      </c>
      <c r="BH17534" t="s">
        <v>318</v>
      </c>
    </row>
    <row r="17535" spans="59:60" x14ac:dyDescent="0.25">
      <c r="BG17535">
        <v>17534</v>
      </c>
      <c r="BH17535" t="s">
        <v>319</v>
      </c>
    </row>
    <row r="17536" spans="59:60" x14ac:dyDescent="0.25">
      <c r="BG17536">
        <v>17535</v>
      </c>
      <c r="BH17536" t="s">
        <v>320</v>
      </c>
    </row>
    <row r="17537" spans="59:60" x14ac:dyDescent="0.25">
      <c r="BG17537">
        <v>17536</v>
      </c>
      <c r="BH17537" t="s">
        <v>321</v>
      </c>
    </row>
    <row r="17538" spans="59:60" x14ac:dyDescent="0.25">
      <c r="BG17538">
        <v>17537</v>
      </c>
      <c r="BH17538" t="s">
        <v>322</v>
      </c>
    </row>
    <row r="17539" spans="59:60" x14ac:dyDescent="0.25">
      <c r="BG17539">
        <v>17538</v>
      </c>
      <c r="BH17539" t="s">
        <v>323</v>
      </c>
    </row>
    <row r="17540" spans="59:60" x14ac:dyDescent="0.25">
      <c r="BG17540">
        <v>17539</v>
      </c>
      <c r="BH17540" t="s">
        <v>324</v>
      </c>
    </row>
    <row r="17541" spans="59:60" x14ac:dyDescent="0.25">
      <c r="BG17541">
        <v>17540</v>
      </c>
      <c r="BH17541" t="s">
        <v>325</v>
      </c>
    </row>
    <row r="17542" spans="59:60" x14ac:dyDescent="0.25">
      <c r="BG17542">
        <v>17541</v>
      </c>
      <c r="BH17542" t="s">
        <v>326</v>
      </c>
    </row>
    <row r="17543" spans="59:60" x14ac:dyDescent="0.25">
      <c r="BG17543">
        <v>17542</v>
      </c>
      <c r="BH17543" t="s">
        <v>327</v>
      </c>
    </row>
    <row r="17544" spans="59:60" x14ac:dyDescent="0.25">
      <c r="BG17544">
        <v>17543</v>
      </c>
      <c r="BH17544" t="s">
        <v>328</v>
      </c>
    </row>
    <row r="17545" spans="59:60" x14ac:dyDescent="0.25">
      <c r="BG17545">
        <v>17544</v>
      </c>
      <c r="BH17545" t="s">
        <v>329</v>
      </c>
    </row>
    <row r="17546" spans="59:60" x14ac:dyDescent="0.25">
      <c r="BG17546">
        <v>17545</v>
      </c>
      <c r="BH17546" t="s">
        <v>330</v>
      </c>
    </row>
    <row r="17547" spans="59:60" x14ac:dyDescent="0.25">
      <c r="BG17547">
        <v>17546</v>
      </c>
      <c r="BH17547" t="s">
        <v>331</v>
      </c>
    </row>
    <row r="17548" spans="59:60" x14ac:dyDescent="0.25">
      <c r="BG17548">
        <v>17547</v>
      </c>
      <c r="BH17548" t="s">
        <v>332</v>
      </c>
    </row>
    <row r="17549" spans="59:60" x14ac:dyDescent="0.25">
      <c r="BG17549">
        <v>17548</v>
      </c>
      <c r="BH17549" t="s">
        <v>333</v>
      </c>
    </row>
    <row r="17550" spans="59:60" x14ac:dyDescent="0.25">
      <c r="BG17550">
        <v>17549</v>
      </c>
      <c r="BH17550" t="s">
        <v>334</v>
      </c>
    </row>
    <row r="17551" spans="59:60" x14ac:dyDescent="0.25">
      <c r="BG17551">
        <v>17550</v>
      </c>
      <c r="BH17551" t="s">
        <v>335</v>
      </c>
    </row>
    <row r="17552" spans="59:60" x14ac:dyDescent="0.25">
      <c r="BG17552">
        <v>17551</v>
      </c>
      <c r="BH17552" t="s">
        <v>336</v>
      </c>
    </row>
    <row r="17553" spans="59:60" x14ac:dyDescent="0.25">
      <c r="BG17553">
        <v>17552</v>
      </c>
      <c r="BH17553" t="s">
        <v>337</v>
      </c>
    </row>
    <row r="17554" spans="59:60" x14ac:dyDescent="0.25">
      <c r="BG17554">
        <v>17553</v>
      </c>
      <c r="BH17554" t="s">
        <v>338</v>
      </c>
    </row>
    <row r="17555" spans="59:60" x14ac:dyDescent="0.25">
      <c r="BG17555">
        <v>17554</v>
      </c>
      <c r="BH17555" t="s">
        <v>339</v>
      </c>
    </row>
    <row r="17556" spans="59:60" x14ac:dyDescent="0.25">
      <c r="BG17556">
        <v>17555</v>
      </c>
      <c r="BH17556" t="s">
        <v>340</v>
      </c>
    </row>
    <row r="17557" spans="59:60" x14ac:dyDescent="0.25">
      <c r="BG17557">
        <v>17556</v>
      </c>
      <c r="BH17557" t="s">
        <v>341</v>
      </c>
    </row>
    <row r="17558" spans="59:60" x14ac:dyDescent="0.25">
      <c r="BG17558">
        <v>17557</v>
      </c>
      <c r="BH17558" t="s">
        <v>342</v>
      </c>
    </row>
    <row r="17559" spans="59:60" x14ac:dyDescent="0.25">
      <c r="BG17559">
        <v>17558</v>
      </c>
      <c r="BH17559" t="s">
        <v>343</v>
      </c>
    </row>
    <row r="17560" spans="59:60" x14ac:dyDescent="0.25">
      <c r="BG17560">
        <v>17559</v>
      </c>
      <c r="BH17560" t="s">
        <v>344</v>
      </c>
    </row>
    <row r="17561" spans="59:60" x14ac:dyDescent="0.25">
      <c r="BG17561">
        <v>17560</v>
      </c>
      <c r="BH17561" t="s">
        <v>345</v>
      </c>
    </row>
    <row r="17562" spans="59:60" x14ac:dyDescent="0.25">
      <c r="BG17562">
        <v>17561</v>
      </c>
      <c r="BH17562" t="s">
        <v>346</v>
      </c>
    </row>
    <row r="17563" spans="59:60" x14ac:dyDescent="0.25">
      <c r="BG17563">
        <v>17562</v>
      </c>
      <c r="BH17563" t="s">
        <v>347</v>
      </c>
    </row>
    <row r="17564" spans="59:60" x14ac:dyDescent="0.25">
      <c r="BG17564">
        <v>17563</v>
      </c>
      <c r="BH17564" t="s">
        <v>348</v>
      </c>
    </row>
    <row r="17565" spans="59:60" x14ac:dyDescent="0.25">
      <c r="BG17565">
        <v>17564</v>
      </c>
      <c r="BH17565" t="s">
        <v>349</v>
      </c>
    </row>
    <row r="17566" spans="59:60" x14ac:dyDescent="0.25">
      <c r="BG17566">
        <v>17565</v>
      </c>
      <c r="BH17566" t="s">
        <v>350</v>
      </c>
    </row>
    <row r="17567" spans="59:60" x14ac:dyDescent="0.25">
      <c r="BG17567">
        <v>17566</v>
      </c>
      <c r="BH17567" t="s">
        <v>351</v>
      </c>
    </row>
    <row r="17568" spans="59:60" x14ac:dyDescent="0.25">
      <c r="BG17568">
        <v>17567</v>
      </c>
      <c r="BH17568" t="s">
        <v>352</v>
      </c>
    </row>
    <row r="17569" spans="59:60" x14ac:dyDescent="0.25">
      <c r="BG17569">
        <v>17568</v>
      </c>
      <c r="BH17569" t="s">
        <v>293</v>
      </c>
    </row>
    <row r="17570" spans="59:60" x14ac:dyDescent="0.25">
      <c r="BG17570">
        <v>17569</v>
      </c>
      <c r="BH17570" t="s">
        <v>294</v>
      </c>
    </row>
    <row r="17571" spans="59:60" x14ac:dyDescent="0.25">
      <c r="BG17571">
        <v>17570</v>
      </c>
      <c r="BH17571" t="s">
        <v>295</v>
      </c>
    </row>
    <row r="17572" spans="59:60" x14ac:dyDescent="0.25">
      <c r="BG17572">
        <v>17571</v>
      </c>
      <c r="BH17572" t="s">
        <v>296</v>
      </c>
    </row>
    <row r="17573" spans="59:60" x14ac:dyDescent="0.25">
      <c r="BG17573">
        <v>17572</v>
      </c>
      <c r="BH17573" t="s">
        <v>297</v>
      </c>
    </row>
    <row r="17574" spans="59:60" x14ac:dyDescent="0.25">
      <c r="BG17574">
        <v>17573</v>
      </c>
      <c r="BH17574" t="s">
        <v>298</v>
      </c>
    </row>
    <row r="17575" spans="59:60" x14ac:dyDescent="0.25">
      <c r="BG17575">
        <v>17574</v>
      </c>
      <c r="BH17575" t="s">
        <v>299</v>
      </c>
    </row>
    <row r="17576" spans="59:60" x14ac:dyDescent="0.25">
      <c r="BG17576">
        <v>17575</v>
      </c>
      <c r="BH17576" t="s">
        <v>300</v>
      </c>
    </row>
    <row r="17577" spans="59:60" x14ac:dyDescent="0.25">
      <c r="BG17577">
        <v>17576</v>
      </c>
      <c r="BH17577" t="s">
        <v>301</v>
      </c>
    </row>
    <row r="17578" spans="59:60" x14ac:dyDescent="0.25">
      <c r="BG17578">
        <v>17577</v>
      </c>
      <c r="BH17578" t="s">
        <v>302</v>
      </c>
    </row>
    <row r="17579" spans="59:60" x14ac:dyDescent="0.25">
      <c r="BG17579">
        <v>17578</v>
      </c>
      <c r="BH17579" t="s">
        <v>303</v>
      </c>
    </row>
    <row r="17580" spans="59:60" x14ac:dyDescent="0.25">
      <c r="BG17580">
        <v>17579</v>
      </c>
      <c r="BH17580" t="s">
        <v>304</v>
      </c>
    </row>
    <row r="17581" spans="59:60" x14ac:dyDescent="0.25">
      <c r="BG17581">
        <v>17580</v>
      </c>
      <c r="BH17581" t="s">
        <v>305</v>
      </c>
    </row>
    <row r="17582" spans="59:60" x14ac:dyDescent="0.25">
      <c r="BG17582">
        <v>17581</v>
      </c>
      <c r="BH17582" t="s">
        <v>306</v>
      </c>
    </row>
    <row r="17583" spans="59:60" x14ac:dyDescent="0.25">
      <c r="BG17583">
        <v>17582</v>
      </c>
      <c r="BH17583" t="s">
        <v>307</v>
      </c>
    </row>
    <row r="17584" spans="59:60" x14ac:dyDescent="0.25">
      <c r="BG17584">
        <v>17583</v>
      </c>
      <c r="BH17584" t="s">
        <v>308</v>
      </c>
    </row>
    <row r="17585" spans="59:60" x14ac:dyDescent="0.25">
      <c r="BG17585">
        <v>17584</v>
      </c>
      <c r="BH17585" t="s">
        <v>309</v>
      </c>
    </row>
    <row r="17586" spans="59:60" x14ac:dyDescent="0.25">
      <c r="BG17586">
        <v>17585</v>
      </c>
      <c r="BH17586" t="s">
        <v>310</v>
      </c>
    </row>
    <row r="17587" spans="59:60" x14ac:dyDescent="0.25">
      <c r="BG17587">
        <v>17586</v>
      </c>
      <c r="BH17587" t="s">
        <v>311</v>
      </c>
    </row>
    <row r="17588" spans="59:60" x14ac:dyDescent="0.25">
      <c r="BG17588">
        <v>17587</v>
      </c>
      <c r="BH17588" t="s">
        <v>312</v>
      </c>
    </row>
    <row r="17589" spans="59:60" x14ac:dyDescent="0.25">
      <c r="BG17589">
        <v>17588</v>
      </c>
      <c r="BH17589" t="s">
        <v>313</v>
      </c>
    </row>
    <row r="17590" spans="59:60" x14ac:dyDescent="0.25">
      <c r="BG17590">
        <v>17589</v>
      </c>
      <c r="BH17590" t="s">
        <v>314</v>
      </c>
    </row>
    <row r="17591" spans="59:60" x14ac:dyDescent="0.25">
      <c r="BG17591">
        <v>17590</v>
      </c>
      <c r="BH17591" t="s">
        <v>315</v>
      </c>
    </row>
    <row r="17592" spans="59:60" x14ac:dyDescent="0.25">
      <c r="BG17592">
        <v>17591</v>
      </c>
      <c r="BH17592" t="s">
        <v>316</v>
      </c>
    </row>
    <row r="17593" spans="59:60" x14ac:dyDescent="0.25">
      <c r="BG17593">
        <v>17592</v>
      </c>
      <c r="BH17593" t="s">
        <v>317</v>
      </c>
    </row>
    <row r="17594" spans="59:60" x14ac:dyDescent="0.25">
      <c r="BG17594">
        <v>17593</v>
      </c>
      <c r="BH17594" t="s">
        <v>318</v>
      </c>
    </row>
    <row r="17595" spans="59:60" x14ac:dyDescent="0.25">
      <c r="BG17595">
        <v>17594</v>
      </c>
      <c r="BH17595" t="s">
        <v>319</v>
      </c>
    </row>
    <row r="17596" spans="59:60" x14ac:dyDescent="0.25">
      <c r="BG17596">
        <v>17595</v>
      </c>
      <c r="BH17596" t="s">
        <v>320</v>
      </c>
    </row>
    <row r="17597" spans="59:60" x14ac:dyDescent="0.25">
      <c r="BG17597">
        <v>17596</v>
      </c>
      <c r="BH17597" t="s">
        <v>321</v>
      </c>
    </row>
    <row r="17598" spans="59:60" x14ac:dyDescent="0.25">
      <c r="BG17598">
        <v>17597</v>
      </c>
      <c r="BH17598" t="s">
        <v>322</v>
      </c>
    </row>
    <row r="17599" spans="59:60" x14ac:dyDescent="0.25">
      <c r="BG17599">
        <v>17598</v>
      </c>
      <c r="BH17599" t="s">
        <v>323</v>
      </c>
    </row>
    <row r="17600" spans="59:60" x14ac:dyDescent="0.25">
      <c r="BG17600">
        <v>17599</v>
      </c>
      <c r="BH17600" t="s">
        <v>324</v>
      </c>
    </row>
    <row r="17601" spans="59:60" x14ac:dyDescent="0.25">
      <c r="BG17601">
        <v>17600</v>
      </c>
      <c r="BH17601" t="s">
        <v>325</v>
      </c>
    </row>
    <row r="17602" spans="59:60" x14ac:dyDescent="0.25">
      <c r="BG17602">
        <v>17601</v>
      </c>
      <c r="BH17602" t="s">
        <v>326</v>
      </c>
    </row>
    <row r="17603" spans="59:60" x14ac:dyDescent="0.25">
      <c r="BG17603">
        <v>17602</v>
      </c>
      <c r="BH17603" t="s">
        <v>327</v>
      </c>
    </row>
    <row r="17604" spans="59:60" x14ac:dyDescent="0.25">
      <c r="BG17604">
        <v>17603</v>
      </c>
      <c r="BH17604" t="s">
        <v>328</v>
      </c>
    </row>
    <row r="17605" spans="59:60" x14ac:dyDescent="0.25">
      <c r="BG17605">
        <v>17604</v>
      </c>
      <c r="BH17605" t="s">
        <v>329</v>
      </c>
    </row>
    <row r="17606" spans="59:60" x14ac:dyDescent="0.25">
      <c r="BG17606">
        <v>17605</v>
      </c>
      <c r="BH17606" t="s">
        <v>330</v>
      </c>
    </row>
    <row r="17607" spans="59:60" x14ac:dyDescent="0.25">
      <c r="BG17607">
        <v>17606</v>
      </c>
      <c r="BH17607" t="s">
        <v>331</v>
      </c>
    </row>
    <row r="17608" spans="59:60" x14ac:dyDescent="0.25">
      <c r="BG17608">
        <v>17607</v>
      </c>
      <c r="BH17608" t="s">
        <v>332</v>
      </c>
    </row>
    <row r="17609" spans="59:60" x14ac:dyDescent="0.25">
      <c r="BG17609">
        <v>17608</v>
      </c>
      <c r="BH17609" t="s">
        <v>333</v>
      </c>
    </row>
    <row r="17610" spans="59:60" x14ac:dyDescent="0.25">
      <c r="BG17610">
        <v>17609</v>
      </c>
      <c r="BH17610" t="s">
        <v>334</v>
      </c>
    </row>
    <row r="17611" spans="59:60" x14ac:dyDescent="0.25">
      <c r="BG17611">
        <v>17610</v>
      </c>
      <c r="BH17611" t="s">
        <v>335</v>
      </c>
    </row>
    <row r="17612" spans="59:60" x14ac:dyDescent="0.25">
      <c r="BG17612">
        <v>17611</v>
      </c>
      <c r="BH17612" t="s">
        <v>336</v>
      </c>
    </row>
    <row r="17613" spans="59:60" x14ac:dyDescent="0.25">
      <c r="BG17613">
        <v>17612</v>
      </c>
      <c r="BH17613" t="s">
        <v>337</v>
      </c>
    </row>
    <row r="17614" spans="59:60" x14ac:dyDescent="0.25">
      <c r="BG17614">
        <v>17613</v>
      </c>
      <c r="BH17614" t="s">
        <v>338</v>
      </c>
    </row>
    <row r="17615" spans="59:60" x14ac:dyDescent="0.25">
      <c r="BG17615">
        <v>17614</v>
      </c>
      <c r="BH17615" t="s">
        <v>339</v>
      </c>
    </row>
    <row r="17616" spans="59:60" x14ac:dyDescent="0.25">
      <c r="BG17616">
        <v>17615</v>
      </c>
      <c r="BH17616" t="s">
        <v>340</v>
      </c>
    </row>
    <row r="17617" spans="59:60" x14ac:dyDescent="0.25">
      <c r="BG17617">
        <v>17616</v>
      </c>
      <c r="BH17617" t="s">
        <v>341</v>
      </c>
    </row>
    <row r="17618" spans="59:60" x14ac:dyDescent="0.25">
      <c r="BG17618">
        <v>17617</v>
      </c>
      <c r="BH17618" t="s">
        <v>342</v>
      </c>
    </row>
    <row r="17619" spans="59:60" x14ac:dyDescent="0.25">
      <c r="BG17619">
        <v>17618</v>
      </c>
      <c r="BH17619" t="s">
        <v>343</v>
      </c>
    </row>
    <row r="17620" spans="59:60" x14ac:dyDescent="0.25">
      <c r="BG17620">
        <v>17619</v>
      </c>
      <c r="BH17620" t="s">
        <v>344</v>
      </c>
    </row>
    <row r="17621" spans="59:60" x14ac:dyDescent="0.25">
      <c r="BG17621">
        <v>17620</v>
      </c>
      <c r="BH17621" t="s">
        <v>345</v>
      </c>
    </row>
    <row r="17622" spans="59:60" x14ac:dyDescent="0.25">
      <c r="BG17622">
        <v>17621</v>
      </c>
      <c r="BH17622" t="s">
        <v>346</v>
      </c>
    </row>
    <row r="17623" spans="59:60" x14ac:dyDescent="0.25">
      <c r="BG17623">
        <v>17622</v>
      </c>
      <c r="BH17623" t="s">
        <v>347</v>
      </c>
    </row>
    <row r="17624" spans="59:60" x14ac:dyDescent="0.25">
      <c r="BG17624">
        <v>17623</v>
      </c>
      <c r="BH17624" t="s">
        <v>348</v>
      </c>
    </row>
    <row r="17625" spans="59:60" x14ac:dyDescent="0.25">
      <c r="BG17625">
        <v>17624</v>
      </c>
      <c r="BH17625" t="s">
        <v>349</v>
      </c>
    </row>
    <row r="17626" spans="59:60" x14ac:dyDescent="0.25">
      <c r="BG17626">
        <v>17625</v>
      </c>
      <c r="BH17626" t="s">
        <v>350</v>
      </c>
    </row>
    <row r="17627" spans="59:60" x14ac:dyDescent="0.25">
      <c r="BG17627">
        <v>17626</v>
      </c>
      <c r="BH17627" t="s">
        <v>351</v>
      </c>
    </row>
    <row r="17628" spans="59:60" x14ac:dyDescent="0.25">
      <c r="BG17628">
        <v>17627</v>
      </c>
      <c r="BH17628" t="s">
        <v>352</v>
      </c>
    </row>
    <row r="17629" spans="59:60" x14ac:dyDescent="0.25">
      <c r="BG17629">
        <v>17628</v>
      </c>
      <c r="BH17629" t="s">
        <v>293</v>
      </c>
    </row>
    <row r="17630" spans="59:60" x14ac:dyDescent="0.25">
      <c r="BG17630">
        <v>17629</v>
      </c>
      <c r="BH17630" t="s">
        <v>294</v>
      </c>
    </row>
    <row r="17631" spans="59:60" x14ac:dyDescent="0.25">
      <c r="BG17631">
        <v>17630</v>
      </c>
      <c r="BH17631" t="s">
        <v>295</v>
      </c>
    </row>
    <row r="17632" spans="59:60" x14ac:dyDescent="0.25">
      <c r="BG17632">
        <v>17631</v>
      </c>
      <c r="BH17632" t="s">
        <v>296</v>
      </c>
    </row>
    <row r="17633" spans="59:60" x14ac:dyDescent="0.25">
      <c r="BG17633">
        <v>17632</v>
      </c>
      <c r="BH17633" t="s">
        <v>297</v>
      </c>
    </row>
    <row r="17634" spans="59:60" x14ac:dyDescent="0.25">
      <c r="BG17634">
        <v>17633</v>
      </c>
      <c r="BH17634" t="s">
        <v>298</v>
      </c>
    </row>
    <row r="17635" spans="59:60" x14ac:dyDescent="0.25">
      <c r="BG17635">
        <v>17634</v>
      </c>
      <c r="BH17635" t="s">
        <v>299</v>
      </c>
    </row>
    <row r="17636" spans="59:60" x14ac:dyDescent="0.25">
      <c r="BG17636">
        <v>17635</v>
      </c>
      <c r="BH17636" t="s">
        <v>300</v>
      </c>
    </row>
    <row r="17637" spans="59:60" x14ac:dyDescent="0.25">
      <c r="BG17637">
        <v>17636</v>
      </c>
      <c r="BH17637" t="s">
        <v>301</v>
      </c>
    </row>
    <row r="17638" spans="59:60" x14ac:dyDescent="0.25">
      <c r="BG17638">
        <v>17637</v>
      </c>
      <c r="BH17638" t="s">
        <v>302</v>
      </c>
    </row>
    <row r="17639" spans="59:60" x14ac:dyDescent="0.25">
      <c r="BG17639">
        <v>17638</v>
      </c>
      <c r="BH17639" t="s">
        <v>303</v>
      </c>
    </row>
    <row r="17640" spans="59:60" x14ac:dyDescent="0.25">
      <c r="BG17640">
        <v>17639</v>
      </c>
      <c r="BH17640" t="s">
        <v>304</v>
      </c>
    </row>
    <row r="17641" spans="59:60" x14ac:dyDescent="0.25">
      <c r="BG17641">
        <v>17640</v>
      </c>
      <c r="BH17641" t="s">
        <v>305</v>
      </c>
    </row>
    <row r="17642" spans="59:60" x14ac:dyDescent="0.25">
      <c r="BG17642">
        <v>17641</v>
      </c>
      <c r="BH17642" t="s">
        <v>306</v>
      </c>
    </row>
    <row r="17643" spans="59:60" x14ac:dyDescent="0.25">
      <c r="BG17643">
        <v>17642</v>
      </c>
      <c r="BH17643" t="s">
        <v>307</v>
      </c>
    </row>
    <row r="17644" spans="59:60" x14ac:dyDescent="0.25">
      <c r="BG17644">
        <v>17643</v>
      </c>
      <c r="BH17644" t="s">
        <v>308</v>
      </c>
    </row>
    <row r="17645" spans="59:60" x14ac:dyDescent="0.25">
      <c r="BG17645">
        <v>17644</v>
      </c>
      <c r="BH17645" t="s">
        <v>309</v>
      </c>
    </row>
    <row r="17646" spans="59:60" x14ac:dyDescent="0.25">
      <c r="BG17646">
        <v>17645</v>
      </c>
      <c r="BH17646" t="s">
        <v>310</v>
      </c>
    </row>
    <row r="17647" spans="59:60" x14ac:dyDescent="0.25">
      <c r="BG17647">
        <v>17646</v>
      </c>
      <c r="BH17647" t="s">
        <v>311</v>
      </c>
    </row>
    <row r="17648" spans="59:60" x14ac:dyDescent="0.25">
      <c r="BG17648">
        <v>17647</v>
      </c>
      <c r="BH17648" t="s">
        <v>312</v>
      </c>
    </row>
    <row r="17649" spans="59:60" x14ac:dyDescent="0.25">
      <c r="BG17649">
        <v>17648</v>
      </c>
      <c r="BH17649" t="s">
        <v>313</v>
      </c>
    </row>
    <row r="17650" spans="59:60" x14ac:dyDescent="0.25">
      <c r="BG17650">
        <v>17649</v>
      </c>
      <c r="BH17650" t="s">
        <v>314</v>
      </c>
    </row>
    <row r="17651" spans="59:60" x14ac:dyDescent="0.25">
      <c r="BG17651">
        <v>17650</v>
      </c>
      <c r="BH17651" t="s">
        <v>315</v>
      </c>
    </row>
    <row r="17652" spans="59:60" x14ac:dyDescent="0.25">
      <c r="BG17652">
        <v>17651</v>
      </c>
      <c r="BH17652" t="s">
        <v>316</v>
      </c>
    </row>
    <row r="17653" spans="59:60" x14ac:dyDescent="0.25">
      <c r="BG17653">
        <v>17652</v>
      </c>
      <c r="BH17653" t="s">
        <v>317</v>
      </c>
    </row>
    <row r="17654" spans="59:60" x14ac:dyDescent="0.25">
      <c r="BG17654">
        <v>17653</v>
      </c>
      <c r="BH17654" t="s">
        <v>318</v>
      </c>
    </row>
    <row r="17655" spans="59:60" x14ac:dyDescent="0.25">
      <c r="BG17655">
        <v>17654</v>
      </c>
      <c r="BH17655" t="s">
        <v>319</v>
      </c>
    </row>
    <row r="17656" spans="59:60" x14ac:dyDescent="0.25">
      <c r="BG17656">
        <v>17655</v>
      </c>
      <c r="BH17656" t="s">
        <v>320</v>
      </c>
    </row>
    <row r="17657" spans="59:60" x14ac:dyDescent="0.25">
      <c r="BG17657">
        <v>17656</v>
      </c>
      <c r="BH17657" t="s">
        <v>321</v>
      </c>
    </row>
    <row r="17658" spans="59:60" x14ac:dyDescent="0.25">
      <c r="BG17658">
        <v>17657</v>
      </c>
      <c r="BH17658" t="s">
        <v>322</v>
      </c>
    </row>
    <row r="17659" spans="59:60" x14ac:dyDescent="0.25">
      <c r="BG17659">
        <v>17658</v>
      </c>
      <c r="BH17659" t="s">
        <v>323</v>
      </c>
    </row>
    <row r="17660" spans="59:60" x14ac:dyDescent="0.25">
      <c r="BG17660">
        <v>17659</v>
      </c>
      <c r="BH17660" t="s">
        <v>324</v>
      </c>
    </row>
    <row r="17661" spans="59:60" x14ac:dyDescent="0.25">
      <c r="BG17661">
        <v>17660</v>
      </c>
      <c r="BH17661" t="s">
        <v>325</v>
      </c>
    </row>
    <row r="17662" spans="59:60" x14ac:dyDescent="0.25">
      <c r="BG17662">
        <v>17661</v>
      </c>
      <c r="BH17662" t="s">
        <v>326</v>
      </c>
    </row>
    <row r="17663" spans="59:60" x14ac:dyDescent="0.25">
      <c r="BG17663">
        <v>17662</v>
      </c>
      <c r="BH17663" t="s">
        <v>327</v>
      </c>
    </row>
    <row r="17664" spans="59:60" x14ac:dyDescent="0.25">
      <c r="BG17664">
        <v>17663</v>
      </c>
      <c r="BH17664" t="s">
        <v>328</v>
      </c>
    </row>
    <row r="17665" spans="59:60" x14ac:dyDescent="0.25">
      <c r="BG17665">
        <v>17664</v>
      </c>
      <c r="BH17665" t="s">
        <v>329</v>
      </c>
    </row>
    <row r="17666" spans="59:60" x14ac:dyDescent="0.25">
      <c r="BG17666">
        <v>17665</v>
      </c>
      <c r="BH17666" t="s">
        <v>330</v>
      </c>
    </row>
    <row r="17667" spans="59:60" x14ac:dyDescent="0.25">
      <c r="BG17667">
        <v>17666</v>
      </c>
      <c r="BH17667" t="s">
        <v>331</v>
      </c>
    </row>
    <row r="17668" spans="59:60" x14ac:dyDescent="0.25">
      <c r="BG17668">
        <v>17667</v>
      </c>
      <c r="BH17668" t="s">
        <v>332</v>
      </c>
    </row>
    <row r="17669" spans="59:60" x14ac:dyDescent="0.25">
      <c r="BG17669">
        <v>17668</v>
      </c>
      <c r="BH17669" t="s">
        <v>333</v>
      </c>
    </row>
    <row r="17670" spans="59:60" x14ac:dyDescent="0.25">
      <c r="BG17670">
        <v>17669</v>
      </c>
      <c r="BH17670" t="s">
        <v>334</v>
      </c>
    </row>
    <row r="17671" spans="59:60" x14ac:dyDescent="0.25">
      <c r="BG17671">
        <v>17670</v>
      </c>
      <c r="BH17671" t="s">
        <v>335</v>
      </c>
    </row>
    <row r="17672" spans="59:60" x14ac:dyDescent="0.25">
      <c r="BG17672">
        <v>17671</v>
      </c>
      <c r="BH17672" t="s">
        <v>336</v>
      </c>
    </row>
    <row r="17673" spans="59:60" x14ac:dyDescent="0.25">
      <c r="BG17673">
        <v>17672</v>
      </c>
      <c r="BH17673" t="s">
        <v>337</v>
      </c>
    </row>
    <row r="17674" spans="59:60" x14ac:dyDescent="0.25">
      <c r="BG17674">
        <v>17673</v>
      </c>
      <c r="BH17674" t="s">
        <v>338</v>
      </c>
    </row>
    <row r="17675" spans="59:60" x14ac:dyDescent="0.25">
      <c r="BG17675">
        <v>17674</v>
      </c>
      <c r="BH17675" t="s">
        <v>339</v>
      </c>
    </row>
    <row r="17676" spans="59:60" x14ac:dyDescent="0.25">
      <c r="BG17676">
        <v>17675</v>
      </c>
      <c r="BH17676" t="s">
        <v>340</v>
      </c>
    </row>
    <row r="17677" spans="59:60" x14ac:dyDescent="0.25">
      <c r="BG17677">
        <v>17676</v>
      </c>
      <c r="BH17677" t="s">
        <v>341</v>
      </c>
    </row>
    <row r="17678" spans="59:60" x14ac:dyDescent="0.25">
      <c r="BG17678">
        <v>17677</v>
      </c>
      <c r="BH17678" t="s">
        <v>342</v>
      </c>
    </row>
    <row r="17679" spans="59:60" x14ac:dyDescent="0.25">
      <c r="BG17679">
        <v>17678</v>
      </c>
      <c r="BH17679" t="s">
        <v>343</v>
      </c>
    </row>
    <row r="17680" spans="59:60" x14ac:dyDescent="0.25">
      <c r="BG17680">
        <v>17679</v>
      </c>
      <c r="BH17680" t="s">
        <v>344</v>
      </c>
    </row>
    <row r="17681" spans="59:60" x14ac:dyDescent="0.25">
      <c r="BG17681">
        <v>17680</v>
      </c>
      <c r="BH17681" t="s">
        <v>345</v>
      </c>
    </row>
    <row r="17682" spans="59:60" x14ac:dyDescent="0.25">
      <c r="BG17682">
        <v>17681</v>
      </c>
      <c r="BH17682" t="s">
        <v>346</v>
      </c>
    </row>
    <row r="17683" spans="59:60" x14ac:dyDescent="0.25">
      <c r="BG17683">
        <v>17682</v>
      </c>
      <c r="BH17683" t="s">
        <v>347</v>
      </c>
    </row>
    <row r="17684" spans="59:60" x14ac:dyDescent="0.25">
      <c r="BG17684">
        <v>17683</v>
      </c>
      <c r="BH17684" t="s">
        <v>348</v>
      </c>
    </row>
    <row r="17685" spans="59:60" x14ac:dyDescent="0.25">
      <c r="BG17685">
        <v>17684</v>
      </c>
      <c r="BH17685" t="s">
        <v>349</v>
      </c>
    </row>
    <row r="17686" spans="59:60" x14ac:dyDescent="0.25">
      <c r="BG17686">
        <v>17685</v>
      </c>
      <c r="BH17686" t="s">
        <v>350</v>
      </c>
    </row>
    <row r="17687" spans="59:60" x14ac:dyDescent="0.25">
      <c r="BG17687">
        <v>17686</v>
      </c>
      <c r="BH17687" t="s">
        <v>351</v>
      </c>
    </row>
    <row r="17688" spans="59:60" x14ac:dyDescent="0.25">
      <c r="BG17688">
        <v>17687</v>
      </c>
      <c r="BH17688" t="s">
        <v>352</v>
      </c>
    </row>
    <row r="17689" spans="59:60" x14ac:dyDescent="0.25">
      <c r="BG17689">
        <v>17688</v>
      </c>
      <c r="BH17689" t="s">
        <v>293</v>
      </c>
    </row>
    <row r="17690" spans="59:60" x14ac:dyDescent="0.25">
      <c r="BG17690">
        <v>17689</v>
      </c>
      <c r="BH17690" t="s">
        <v>294</v>
      </c>
    </row>
    <row r="17691" spans="59:60" x14ac:dyDescent="0.25">
      <c r="BG17691">
        <v>17690</v>
      </c>
      <c r="BH17691" t="s">
        <v>295</v>
      </c>
    </row>
    <row r="17692" spans="59:60" x14ac:dyDescent="0.25">
      <c r="BG17692">
        <v>17691</v>
      </c>
      <c r="BH17692" t="s">
        <v>296</v>
      </c>
    </row>
    <row r="17693" spans="59:60" x14ac:dyDescent="0.25">
      <c r="BG17693">
        <v>17692</v>
      </c>
      <c r="BH17693" t="s">
        <v>297</v>
      </c>
    </row>
    <row r="17694" spans="59:60" x14ac:dyDescent="0.25">
      <c r="BG17694">
        <v>17693</v>
      </c>
      <c r="BH17694" t="s">
        <v>298</v>
      </c>
    </row>
    <row r="17695" spans="59:60" x14ac:dyDescent="0.25">
      <c r="BG17695">
        <v>17694</v>
      </c>
      <c r="BH17695" t="s">
        <v>299</v>
      </c>
    </row>
    <row r="17696" spans="59:60" x14ac:dyDescent="0.25">
      <c r="BG17696">
        <v>17695</v>
      </c>
      <c r="BH17696" t="s">
        <v>300</v>
      </c>
    </row>
    <row r="17697" spans="59:60" x14ac:dyDescent="0.25">
      <c r="BG17697">
        <v>17696</v>
      </c>
      <c r="BH17697" t="s">
        <v>301</v>
      </c>
    </row>
    <row r="17698" spans="59:60" x14ac:dyDescent="0.25">
      <c r="BG17698">
        <v>17697</v>
      </c>
      <c r="BH17698" t="s">
        <v>302</v>
      </c>
    </row>
    <row r="17699" spans="59:60" x14ac:dyDescent="0.25">
      <c r="BG17699">
        <v>17698</v>
      </c>
      <c r="BH17699" t="s">
        <v>303</v>
      </c>
    </row>
    <row r="17700" spans="59:60" x14ac:dyDescent="0.25">
      <c r="BG17700">
        <v>17699</v>
      </c>
      <c r="BH17700" t="s">
        <v>304</v>
      </c>
    </row>
    <row r="17701" spans="59:60" x14ac:dyDescent="0.25">
      <c r="BG17701">
        <v>17700</v>
      </c>
      <c r="BH17701" t="s">
        <v>305</v>
      </c>
    </row>
    <row r="17702" spans="59:60" x14ac:dyDescent="0.25">
      <c r="BG17702">
        <v>17701</v>
      </c>
      <c r="BH17702" t="s">
        <v>306</v>
      </c>
    </row>
    <row r="17703" spans="59:60" x14ac:dyDescent="0.25">
      <c r="BG17703">
        <v>17702</v>
      </c>
      <c r="BH17703" t="s">
        <v>307</v>
      </c>
    </row>
    <row r="17704" spans="59:60" x14ac:dyDescent="0.25">
      <c r="BG17704">
        <v>17703</v>
      </c>
      <c r="BH17704" t="s">
        <v>308</v>
      </c>
    </row>
    <row r="17705" spans="59:60" x14ac:dyDescent="0.25">
      <c r="BG17705">
        <v>17704</v>
      </c>
      <c r="BH17705" t="s">
        <v>309</v>
      </c>
    </row>
    <row r="17706" spans="59:60" x14ac:dyDescent="0.25">
      <c r="BG17706">
        <v>17705</v>
      </c>
      <c r="BH17706" t="s">
        <v>310</v>
      </c>
    </row>
    <row r="17707" spans="59:60" x14ac:dyDescent="0.25">
      <c r="BG17707">
        <v>17706</v>
      </c>
      <c r="BH17707" t="s">
        <v>311</v>
      </c>
    </row>
    <row r="17708" spans="59:60" x14ac:dyDescent="0.25">
      <c r="BG17708">
        <v>17707</v>
      </c>
      <c r="BH17708" t="s">
        <v>312</v>
      </c>
    </row>
    <row r="17709" spans="59:60" x14ac:dyDescent="0.25">
      <c r="BG17709">
        <v>17708</v>
      </c>
      <c r="BH17709" t="s">
        <v>313</v>
      </c>
    </row>
    <row r="17710" spans="59:60" x14ac:dyDescent="0.25">
      <c r="BG17710">
        <v>17709</v>
      </c>
      <c r="BH17710" t="s">
        <v>314</v>
      </c>
    </row>
    <row r="17711" spans="59:60" x14ac:dyDescent="0.25">
      <c r="BG17711">
        <v>17710</v>
      </c>
      <c r="BH17711" t="s">
        <v>315</v>
      </c>
    </row>
    <row r="17712" spans="59:60" x14ac:dyDescent="0.25">
      <c r="BG17712">
        <v>17711</v>
      </c>
      <c r="BH17712" t="s">
        <v>316</v>
      </c>
    </row>
    <row r="17713" spans="59:60" x14ac:dyDescent="0.25">
      <c r="BG17713">
        <v>17712</v>
      </c>
      <c r="BH17713" t="s">
        <v>317</v>
      </c>
    </row>
    <row r="17714" spans="59:60" x14ac:dyDescent="0.25">
      <c r="BG17714">
        <v>17713</v>
      </c>
      <c r="BH17714" t="s">
        <v>318</v>
      </c>
    </row>
    <row r="17715" spans="59:60" x14ac:dyDescent="0.25">
      <c r="BG17715">
        <v>17714</v>
      </c>
      <c r="BH17715" t="s">
        <v>319</v>
      </c>
    </row>
    <row r="17716" spans="59:60" x14ac:dyDescent="0.25">
      <c r="BG17716">
        <v>17715</v>
      </c>
      <c r="BH17716" t="s">
        <v>320</v>
      </c>
    </row>
    <row r="17717" spans="59:60" x14ac:dyDescent="0.25">
      <c r="BG17717">
        <v>17716</v>
      </c>
      <c r="BH17717" t="s">
        <v>321</v>
      </c>
    </row>
    <row r="17718" spans="59:60" x14ac:dyDescent="0.25">
      <c r="BG17718">
        <v>17717</v>
      </c>
      <c r="BH17718" t="s">
        <v>322</v>
      </c>
    </row>
    <row r="17719" spans="59:60" x14ac:dyDescent="0.25">
      <c r="BG17719">
        <v>17718</v>
      </c>
      <c r="BH17719" t="s">
        <v>323</v>
      </c>
    </row>
    <row r="17720" spans="59:60" x14ac:dyDescent="0.25">
      <c r="BG17720">
        <v>17719</v>
      </c>
      <c r="BH17720" t="s">
        <v>324</v>
      </c>
    </row>
    <row r="17721" spans="59:60" x14ac:dyDescent="0.25">
      <c r="BG17721">
        <v>17720</v>
      </c>
      <c r="BH17721" t="s">
        <v>325</v>
      </c>
    </row>
    <row r="17722" spans="59:60" x14ac:dyDescent="0.25">
      <c r="BG17722">
        <v>17721</v>
      </c>
      <c r="BH17722" t="s">
        <v>326</v>
      </c>
    </row>
    <row r="17723" spans="59:60" x14ac:dyDescent="0.25">
      <c r="BG17723">
        <v>17722</v>
      </c>
      <c r="BH17723" t="s">
        <v>327</v>
      </c>
    </row>
    <row r="17724" spans="59:60" x14ac:dyDescent="0.25">
      <c r="BG17724">
        <v>17723</v>
      </c>
      <c r="BH17724" t="s">
        <v>328</v>
      </c>
    </row>
    <row r="17725" spans="59:60" x14ac:dyDescent="0.25">
      <c r="BG17725">
        <v>17724</v>
      </c>
      <c r="BH17725" t="s">
        <v>329</v>
      </c>
    </row>
    <row r="17726" spans="59:60" x14ac:dyDescent="0.25">
      <c r="BG17726">
        <v>17725</v>
      </c>
      <c r="BH17726" t="s">
        <v>330</v>
      </c>
    </row>
    <row r="17727" spans="59:60" x14ac:dyDescent="0.25">
      <c r="BG17727">
        <v>17726</v>
      </c>
      <c r="BH17727" t="s">
        <v>331</v>
      </c>
    </row>
    <row r="17728" spans="59:60" x14ac:dyDescent="0.25">
      <c r="BG17728">
        <v>17727</v>
      </c>
      <c r="BH17728" t="s">
        <v>332</v>
      </c>
    </row>
    <row r="17729" spans="59:60" x14ac:dyDescent="0.25">
      <c r="BG17729">
        <v>17728</v>
      </c>
      <c r="BH17729" t="s">
        <v>333</v>
      </c>
    </row>
    <row r="17730" spans="59:60" x14ac:dyDescent="0.25">
      <c r="BG17730">
        <v>17729</v>
      </c>
      <c r="BH17730" t="s">
        <v>334</v>
      </c>
    </row>
    <row r="17731" spans="59:60" x14ac:dyDescent="0.25">
      <c r="BG17731">
        <v>17730</v>
      </c>
      <c r="BH17731" t="s">
        <v>335</v>
      </c>
    </row>
    <row r="17732" spans="59:60" x14ac:dyDescent="0.25">
      <c r="BG17732">
        <v>17731</v>
      </c>
      <c r="BH17732" t="s">
        <v>336</v>
      </c>
    </row>
    <row r="17733" spans="59:60" x14ac:dyDescent="0.25">
      <c r="BG17733">
        <v>17732</v>
      </c>
      <c r="BH17733" t="s">
        <v>337</v>
      </c>
    </row>
    <row r="17734" spans="59:60" x14ac:dyDescent="0.25">
      <c r="BG17734">
        <v>17733</v>
      </c>
      <c r="BH17734" t="s">
        <v>338</v>
      </c>
    </row>
    <row r="17735" spans="59:60" x14ac:dyDescent="0.25">
      <c r="BG17735">
        <v>17734</v>
      </c>
      <c r="BH17735" t="s">
        <v>339</v>
      </c>
    </row>
    <row r="17736" spans="59:60" x14ac:dyDescent="0.25">
      <c r="BG17736">
        <v>17735</v>
      </c>
      <c r="BH17736" t="s">
        <v>340</v>
      </c>
    </row>
    <row r="17737" spans="59:60" x14ac:dyDescent="0.25">
      <c r="BG17737">
        <v>17736</v>
      </c>
      <c r="BH17737" t="s">
        <v>341</v>
      </c>
    </row>
    <row r="17738" spans="59:60" x14ac:dyDescent="0.25">
      <c r="BG17738">
        <v>17737</v>
      </c>
      <c r="BH17738" t="s">
        <v>342</v>
      </c>
    </row>
    <row r="17739" spans="59:60" x14ac:dyDescent="0.25">
      <c r="BG17739">
        <v>17738</v>
      </c>
      <c r="BH17739" t="s">
        <v>343</v>
      </c>
    </row>
    <row r="17740" spans="59:60" x14ac:dyDescent="0.25">
      <c r="BG17740">
        <v>17739</v>
      </c>
      <c r="BH17740" t="s">
        <v>344</v>
      </c>
    </row>
    <row r="17741" spans="59:60" x14ac:dyDescent="0.25">
      <c r="BG17741">
        <v>17740</v>
      </c>
      <c r="BH17741" t="s">
        <v>345</v>
      </c>
    </row>
    <row r="17742" spans="59:60" x14ac:dyDescent="0.25">
      <c r="BG17742">
        <v>17741</v>
      </c>
      <c r="BH17742" t="s">
        <v>346</v>
      </c>
    </row>
    <row r="17743" spans="59:60" x14ac:dyDescent="0.25">
      <c r="BG17743">
        <v>17742</v>
      </c>
      <c r="BH17743" t="s">
        <v>347</v>
      </c>
    </row>
    <row r="17744" spans="59:60" x14ac:dyDescent="0.25">
      <c r="BG17744">
        <v>17743</v>
      </c>
      <c r="BH17744" t="s">
        <v>348</v>
      </c>
    </row>
    <row r="17745" spans="59:60" x14ac:dyDescent="0.25">
      <c r="BG17745">
        <v>17744</v>
      </c>
      <c r="BH17745" t="s">
        <v>349</v>
      </c>
    </row>
    <row r="17746" spans="59:60" x14ac:dyDescent="0.25">
      <c r="BG17746">
        <v>17745</v>
      </c>
      <c r="BH17746" t="s">
        <v>350</v>
      </c>
    </row>
    <row r="17747" spans="59:60" x14ac:dyDescent="0.25">
      <c r="BG17747">
        <v>17746</v>
      </c>
      <c r="BH17747" t="s">
        <v>351</v>
      </c>
    </row>
    <row r="17748" spans="59:60" x14ac:dyDescent="0.25">
      <c r="BG17748">
        <v>17747</v>
      </c>
      <c r="BH17748" t="s">
        <v>352</v>
      </c>
    </row>
    <row r="17749" spans="59:60" x14ac:dyDescent="0.25">
      <c r="BG17749">
        <v>17748</v>
      </c>
      <c r="BH17749" t="s">
        <v>293</v>
      </c>
    </row>
    <row r="17750" spans="59:60" x14ac:dyDescent="0.25">
      <c r="BG17750">
        <v>17749</v>
      </c>
      <c r="BH17750" t="s">
        <v>294</v>
      </c>
    </row>
    <row r="17751" spans="59:60" x14ac:dyDescent="0.25">
      <c r="BG17751">
        <v>17750</v>
      </c>
      <c r="BH17751" t="s">
        <v>295</v>
      </c>
    </row>
    <row r="17752" spans="59:60" x14ac:dyDescent="0.25">
      <c r="BG17752">
        <v>17751</v>
      </c>
      <c r="BH17752" t="s">
        <v>296</v>
      </c>
    </row>
    <row r="17753" spans="59:60" x14ac:dyDescent="0.25">
      <c r="BG17753">
        <v>17752</v>
      </c>
      <c r="BH17753" t="s">
        <v>297</v>
      </c>
    </row>
    <row r="17754" spans="59:60" x14ac:dyDescent="0.25">
      <c r="BG17754">
        <v>17753</v>
      </c>
      <c r="BH17754" t="s">
        <v>298</v>
      </c>
    </row>
    <row r="17755" spans="59:60" x14ac:dyDescent="0.25">
      <c r="BG17755">
        <v>17754</v>
      </c>
      <c r="BH17755" t="s">
        <v>299</v>
      </c>
    </row>
    <row r="17756" spans="59:60" x14ac:dyDescent="0.25">
      <c r="BG17756">
        <v>17755</v>
      </c>
      <c r="BH17756" t="s">
        <v>300</v>
      </c>
    </row>
    <row r="17757" spans="59:60" x14ac:dyDescent="0.25">
      <c r="BG17757">
        <v>17756</v>
      </c>
      <c r="BH17757" t="s">
        <v>301</v>
      </c>
    </row>
    <row r="17758" spans="59:60" x14ac:dyDescent="0.25">
      <c r="BG17758">
        <v>17757</v>
      </c>
      <c r="BH17758" t="s">
        <v>302</v>
      </c>
    </row>
    <row r="17759" spans="59:60" x14ac:dyDescent="0.25">
      <c r="BG17759">
        <v>17758</v>
      </c>
      <c r="BH17759" t="s">
        <v>303</v>
      </c>
    </row>
    <row r="17760" spans="59:60" x14ac:dyDescent="0.25">
      <c r="BG17760">
        <v>17759</v>
      </c>
      <c r="BH17760" t="s">
        <v>304</v>
      </c>
    </row>
    <row r="17761" spans="59:60" x14ac:dyDescent="0.25">
      <c r="BG17761">
        <v>17760</v>
      </c>
      <c r="BH17761" t="s">
        <v>305</v>
      </c>
    </row>
    <row r="17762" spans="59:60" x14ac:dyDescent="0.25">
      <c r="BG17762">
        <v>17761</v>
      </c>
      <c r="BH17762" t="s">
        <v>306</v>
      </c>
    </row>
    <row r="17763" spans="59:60" x14ac:dyDescent="0.25">
      <c r="BG17763">
        <v>17762</v>
      </c>
      <c r="BH17763" t="s">
        <v>307</v>
      </c>
    </row>
    <row r="17764" spans="59:60" x14ac:dyDescent="0.25">
      <c r="BG17764">
        <v>17763</v>
      </c>
      <c r="BH17764" t="s">
        <v>308</v>
      </c>
    </row>
    <row r="17765" spans="59:60" x14ac:dyDescent="0.25">
      <c r="BG17765">
        <v>17764</v>
      </c>
      <c r="BH17765" t="s">
        <v>309</v>
      </c>
    </row>
    <row r="17766" spans="59:60" x14ac:dyDescent="0.25">
      <c r="BG17766">
        <v>17765</v>
      </c>
      <c r="BH17766" t="s">
        <v>310</v>
      </c>
    </row>
    <row r="17767" spans="59:60" x14ac:dyDescent="0.25">
      <c r="BG17767">
        <v>17766</v>
      </c>
      <c r="BH17767" t="s">
        <v>311</v>
      </c>
    </row>
    <row r="17768" spans="59:60" x14ac:dyDescent="0.25">
      <c r="BG17768">
        <v>17767</v>
      </c>
      <c r="BH17768" t="s">
        <v>312</v>
      </c>
    </row>
    <row r="17769" spans="59:60" x14ac:dyDescent="0.25">
      <c r="BG17769">
        <v>17768</v>
      </c>
      <c r="BH17769" t="s">
        <v>313</v>
      </c>
    </row>
    <row r="17770" spans="59:60" x14ac:dyDescent="0.25">
      <c r="BG17770">
        <v>17769</v>
      </c>
      <c r="BH17770" t="s">
        <v>314</v>
      </c>
    </row>
    <row r="17771" spans="59:60" x14ac:dyDescent="0.25">
      <c r="BG17771">
        <v>17770</v>
      </c>
      <c r="BH17771" t="s">
        <v>315</v>
      </c>
    </row>
    <row r="17772" spans="59:60" x14ac:dyDescent="0.25">
      <c r="BG17772">
        <v>17771</v>
      </c>
      <c r="BH17772" t="s">
        <v>316</v>
      </c>
    </row>
    <row r="17773" spans="59:60" x14ac:dyDescent="0.25">
      <c r="BG17773">
        <v>17772</v>
      </c>
      <c r="BH17773" t="s">
        <v>317</v>
      </c>
    </row>
    <row r="17774" spans="59:60" x14ac:dyDescent="0.25">
      <c r="BG17774">
        <v>17773</v>
      </c>
      <c r="BH17774" t="s">
        <v>318</v>
      </c>
    </row>
    <row r="17775" spans="59:60" x14ac:dyDescent="0.25">
      <c r="BG17775">
        <v>17774</v>
      </c>
      <c r="BH17775" t="s">
        <v>319</v>
      </c>
    </row>
    <row r="17776" spans="59:60" x14ac:dyDescent="0.25">
      <c r="BG17776">
        <v>17775</v>
      </c>
      <c r="BH17776" t="s">
        <v>320</v>
      </c>
    </row>
    <row r="17777" spans="59:60" x14ac:dyDescent="0.25">
      <c r="BG17777">
        <v>17776</v>
      </c>
      <c r="BH17777" t="s">
        <v>321</v>
      </c>
    </row>
    <row r="17778" spans="59:60" x14ac:dyDescent="0.25">
      <c r="BG17778">
        <v>17777</v>
      </c>
      <c r="BH17778" t="s">
        <v>322</v>
      </c>
    </row>
    <row r="17779" spans="59:60" x14ac:dyDescent="0.25">
      <c r="BG17779">
        <v>17778</v>
      </c>
      <c r="BH17779" t="s">
        <v>323</v>
      </c>
    </row>
    <row r="17780" spans="59:60" x14ac:dyDescent="0.25">
      <c r="BG17780">
        <v>17779</v>
      </c>
      <c r="BH17780" t="s">
        <v>324</v>
      </c>
    </row>
    <row r="17781" spans="59:60" x14ac:dyDescent="0.25">
      <c r="BG17781">
        <v>17780</v>
      </c>
      <c r="BH17781" t="s">
        <v>325</v>
      </c>
    </row>
    <row r="17782" spans="59:60" x14ac:dyDescent="0.25">
      <c r="BG17782">
        <v>17781</v>
      </c>
      <c r="BH17782" t="s">
        <v>326</v>
      </c>
    </row>
    <row r="17783" spans="59:60" x14ac:dyDescent="0.25">
      <c r="BG17783">
        <v>17782</v>
      </c>
      <c r="BH17783" t="s">
        <v>327</v>
      </c>
    </row>
    <row r="17784" spans="59:60" x14ac:dyDescent="0.25">
      <c r="BG17784">
        <v>17783</v>
      </c>
      <c r="BH17784" t="s">
        <v>328</v>
      </c>
    </row>
    <row r="17785" spans="59:60" x14ac:dyDescent="0.25">
      <c r="BG17785">
        <v>17784</v>
      </c>
      <c r="BH17785" t="s">
        <v>329</v>
      </c>
    </row>
    <row r="17786" spans="59:60" x14ac:dyDescent="0.25">
      <c r="BG17786">
        <v>17785</v>
      </c>
      <c r="BH17786" t="s">
        <v>330</v>
      </c>
    </row>
    <row r="17787" spans="59:60" x14ac:dyDescent="0.25">
      <c r="BG17787">
        <v>17786</v>
      </c>
      <c r="BH17787" t="s">
        <v>331</v>
      </c>
    </row>
    <row r="17788" spans="59:60" x14ac:dyDescent="0.25">
      <c r="BG17788">
        <v>17787</v>
      </c>
      <c r="BH17788" t="s">
        <v>332</v>
      </c>
    </row>
    <row r="17789" spans="59:60" x14ac:dyDescent="0.25">
      <c r="BG17789">
        <v>17788</v>
      </c>
      <c r="BH17789" t="s">
        <v>333</v>
      </c>
    </row>
    <row r="17790" spans="59:60" x14ac:dyDescent="0.25">
      <c r="BG17790">
        <v>17789</v>
      </c>
      <c r="BH17790" t="s">
        <v>334</v>
      </c>
    </row>
    <row r="17791" spans="59:60" x14ac:dyDescent="0.25">
      <c r="BG17791">
        <v>17790</v>
      </c>
      <c r="BH17791" t="s">
        <v>335</v>
      </c>
    </row>
    <row r="17792" spans="59:60" x14ac:dyDescent="0.25">
      <c r="BG17792">
        <v>17791</v>
      </c>
      <c r="BH17792" t="s">
        <v>336</v>
      </c>
    </row>
    <row r="17793" spans="59:60" x14ac:dyDescent="0.25">
      <c r="BG17793">
        <v>17792</v>
      </c>
      <c r="BH17793" t="s">
        <v>337</v>
      </c>
    </row>
    <row r="17794" spans="59:60" x14ac:dyDescent="0.25">
      <c r="BG17794">
        <v>17793</v>
      </c>
      <c r="BH17794" t="s">
        <v>338</v>
      </c>
    </row>
    <row r="17795" spans="59:60" x14ac:dyDescent="0.25">
      <c r="BG17795">
        <v>17794</v>
      </c>
      <c r="BH17795" t="s">
        <v>339</v>
      </c>
    </row>
    <row r="17796" spans="59:60" x14ac:dyDescent="0.25">
      <c r="BG17796">
        <v>17795</v>
      </c>
      <c r="BH17796" t="s">
        <v>340</v>
      </c>
    </row>
    <row r="17797" spans="59:60" x14ac:dyDescent="0.25">
      <c r="BG17797">
        <v>17796</v>
      </c>
      <c r="BH17797" t="s">
        <v>341</v>
      </c>
    </row>
    <row r="17798" spans="59:60" x14ac:dyDescent="0.25">
      <c r="BG17798">
        <v>17797</v>
      </c>
      <c r="BH17798" t="s">
        <v>342</v>
      </c>
    </row>
    <row r="17799" spans="59:60" x14ac:dyDescent="0.25">
      <c r="BG17799">
        <v>17798</v>
      </c>
      <c r="BH17799" t="s">
        <v>343</v>
      </c>
    </row>
    <row r="17800" spans="59:60" x14ac:dyDescent="0.25">
      <c r="BG17800">
        <v>17799</v>
      </c>
      <c r="BH17800" t="s">
        <v>344</v>
      </c>
    </row>
    <row r="17801" spans="59:60" x14ac:dyDescent="0.25">
      <c r="BG17801">
        <v>17800</v>
      </c>
      <c r="BH17801" t="s">
        <v>345</v>
      </c>
    </row>
    <row r="17802" spans="59:60" x14ac:dyDescent="0.25">
      <c r="BG17802">
        <v>17801</v>
      </c>
      <c r="BH17802" t="s">
        <v>346</v>
      </c>
    </row>
    <row r="17803" spans="59:60" x14ac:dyDescent="0.25">
      <c r="BG17803">
        <v>17802</v>
      </c>
      <c r="BH17803" t="s">
        <v>347</v>
      </c>
    </row>
    <row r="17804" spans="59:60" x14ac:dyDescent="0.25">
      <c r="BG17804">
        <v>17803</v>
      </c>
      <c r="BH17804" t="s">
        <v>348</v>
      </c>
    </row>
    <row r="17805" spans="59:60" x14ac:dyDescent="0.25">
      <c r="BG17805">
        <v>17804</v>
      </c>
      <c r="BH17805" t="s">
        <v>349</v>
      </c>
    </row>
    <row r="17806" spans="59:60" x14ac:dyDescent="0.25">
      <c r="BG17806">
        <v>17805</v>
      </c>
      <c r="BH17806" t="s">
        <v>350</v>
      </c>
    </row>
    <row r="17807" spans="59:60" x14ac:dyDescent="0.25">
      <c r="BG17807">
        <v>17806</v>
      </c>
      <c r="BH17807" t="s">
        <v>351</v>
      </c>
    </row>
    <row r="17808" spans="59:60" x14ac:dyDescent="0.25">
      <c r="BG17808">
        <v>17807</v>
      </c>
      <c r="BH17808" t="s">
        <v>352</v>
      </c>
    </row>
    <row r="17809" spans="59:60" x14ac:dyDescent="0.25">
      <c r="BG17809">
        <v>17808</v>
      </c>
      <c r="BH17809" t="s">
        <v>293</v>
      </c>
    </row>
    <row r="17810" spans="59:60" x14ac:dyDescent="0.25">
      <c r="BG17810">
        <v>17809</v>
      </c>
      <c r="BH17810" t="s">
        <v>294</v>
      </c>
    </row>
    <row r="17811" spans="59:60" x14ac:dyDescent="0.25">
      <c r="BG17811">
        <v>17810</v>
      </c>
      <c r="BH17811" t="s">
        <v>295</v>
      </c>
    </row>
    <row r="17812" spans="59:60" x14ac:dyDescent="0.25">
      <c r="BG17812">
        <v>17811</v>
      </c>
      <c r="BH17812" t="s">
        <v>296</v>
      </c>
    </row>
    <row r="17813" spans="59:60" x14ac:dyDescent="0.25">
      <c r="BG17813">
        <v>17812</v>
      </c>
      <c r="BH17813" t="s">
        <v>297</v>
      </c>
    </row>
    <row r="17814" spans="59:60" x14ac:dyDescent="0.25">
      <c r="BG17814">
        <v>17813</v>
      </c>
      <c r="BH17814" t="s">
        <v>298</v>
      </c>
    </row>
    <row r="17815" spans="59:60" x14ac:dyDescent="0.25">
      <c r="BG17815">
        <v>17814</v>
      </c>
      <c r="BH17815" t="s">
        <v>299</v>
      </c>
    </row>
    <row r="17816" spans="59:60" x14ac:dyDescent="0.25">
      <c r="BG17816">
        <v>17815</v>
      </c>
      <c r="BH17816" t="s">
        <v>300</v>
      </c>
    </row>
    <row r="17817" spans="59:60" x14ac:dyDescent="0.25">
      <c r="BG17817">
        <v>17816</v>
      </c>
      <c r="BH17817" t="s">
        <v>301</v>
      </c>
    </row>
    <row r="17818" spans="59:60" x14ac:dyDescent="0.25">
      <c r="BG17818">
        <v>17817</v>
      </c>
      <c r="BH17818" t="s">
        <v>302</v>
      </c>
    </row>
    <row r="17819" spans="59:60" x14ac:dyDescent="0.25">
      <c r="BG17819">
        <v>17818</v>
      </c>
      <c r="BH17819" t="s">
        <v>303</v>
      </c>
    </row>
    <row r="17820" spans="59:60" x14ac:dyDescent="0.25">
      <c r="BG17820">
        <v>17819</v>
      </c>
      <c r="BH17820" t="s">
        <v>304</v>
      </c>
    </row>
    <row r="17821" spans="59:60" x14ac:dyDescent="0.25">
      <c r="BG17821">
        <v>17820</v>
      </c>
      <c r="BH17821" t="s">
        <v>305</v>
      </c>
    </row>
    <row r="17822" spans="59:60" x14ac:dyDescent="0.25">
      <c r="BG17822">
        <v>17821</v>
      </c>
      <c r="BH17822" t="s">
        <v>306</v>
      </c>
    </row>
    <row r="17823" spans="59:60" x14ac:dyDescent="0.25">
      <c r="BG17823">
        <v>17822</v>
      </c>
      <c r="BH17823" t="s">
        <v>307</v>
      </c>
    </row>
    <row r="17824" spans="59:60" x14ac:dyDescent="0.25">
      <c r="BG17824">
        <v>17823</v>
      </c>
      <c r="BH17824" t="s">
        <v>308</v>
      </c>
    </row>
    <row r="17825" spans="59:60" x14ac:dyDescent="0.25">
      <c r="BG17825">
        <v>17824</v>
      </c>
      <c r="BH17825" t="s">
        <v>309</v>
      </c>
    </row>
    <row r="17826" spans="59:60" x14ac:dyDescent="0.25">
      <c r="BG17826">
        <v>17825</v>
      </c>
      <c r="BH17826" t="s">
        <v>310</v>
      </c>
    </row>
    <row r="17827" spans="59:60" x14ac:dyDescent="0.25">
      <c r="BG17827">
        <v>17826</v>
      </c>
      <c r="BH17827" t="s">
        <v>311</v>
      </c>
    </row>
    <row r="17828" spans="59:60" x14ac:dyDescent="0.25">
      <c r="BG17828">
        <v>17827</v>
      </c>
      <c r="BH17828" t="s">
        <v>312</v>
      </c>
    </row>
    <row r="17829" spans="59:60" x14ac:dyDescent="0.25">
      <c r="BG17829">
        <v>17828</v>
      </c>
      <c r="BH17829" t="s">
        <v>313</v>
      </c>
    </row>
    <row r="17830" spans="59:60" x14ac:dyDescent="0.25">
      <c r="BG17830">
        <v>17829</v>
      </c>
      <c r="BH17830" t="s">
        <v>314</v>
      </c>
    </row>
    <row r="17831" spans="59:60" x14ac:dyDescent="0.25">
      <c r="BG17831">
        <v>17830</v>
      </c>
      <c r="BH17831" t="s">
        <v>315</v>
      </c>
    </row>
    <row r="17832" spans="59:60" x14ac:dyDescent="0.25">
      <c r="BG17832">
        <v>17831</v>
      </c>
      <c r="BH17832" t="s">
        <v>316</v>
      </c>
    </row>
    <row r="17833" spans="59:60" x14ac:dyDescent="0.25">
      <c r="BG17833">
        <v>17832</v>
      </c>
      <c r="BH17833" t="s">
        <v>317</v>
      </c>
    </row>
    <row r="17834" spans="59:60" x14ac:dyDescent="0.25">
      <c r="BG17834">
        <v>17833</v>
      </c>
      <c r="BH17834" t="s">
        <v>318</v>
      </c>
    </row>
    <row r="17835" spans="59:60" x14ac:dyDescent="0.25">
      <c r="BG17835">
        <v>17834</v>
      </c>
      <c r="BH17835" t="s">
        <v>319</v>
      </c>
    </row>
    <row r="17836" spans="59:60" x14ac:dyDescent="0.25">
      <c r="BG17836">
        <v>17835</v>
      </c>
      <c r="BH17836" t="s">
        <v>320</v>
      </c>
    </row>
    <row r="17837" spans="59:60" x14ac:dyDescent="0.25">
      <c r="BG17837">
        <v>17836</v>
      </c>
      <c r="BH17837" t="s">
        <v>321</v>
      </c>
    </row>
    <row r="17838" spans="59:60" x14ac:dyDescent="0.25">
      <c r="BG17838">
        <v>17837</v>
      </c>
      <c r="BH17838" t="s">
        <v>322</v>
      </c>
    </row>
    <row r="17839" spans="59:60" x14ac:dyDescent="0.25">
      <c r="BG17839">
        <v>17838</v>
      </c>
      <c r="BH17839" t="s">
        <v>323</v>
      </c>
    </row>
    <row r="17840" spans="59:60" x14ac:dyDescent="0.25">
      <c r="BG17840">
        <v>17839</v>
      </c>
      <c r="BH17840" t="s">
        <v>324</v>
      </c>
    </row>
    <row r="17841" spans="59:60" x14ac:dyDescent="0.25">
      <c r="BG17841">
        <v>17840</v>
      </c>
      <c r="BH17841" t="s">
        <v>325</v>
      </c>
    </row>
    <row r="17842" spans="59:60" x14ac:dyDescent="0.25">
      <c r="BG17842">
        <v>17841</v>
      </c>
      <c r="BH17842" t="s">
        <v>326</v>
      </c>
    </row>
    <row r="17843" spans="59:60" x14ac:dyDescent="0.25">
      <c r="BG17843">
        <v>17842</v>
      </c>
      <c r="BH17843" t="s">
        <v>327</v>
      </c>
    </row>
    <row r="17844" spans="59:60" x14ac:dyDescent="0.25">
      <c r="BG17844">
        <v>17843</v>
      </c>
      <c r="BH17844" t="s">
        <v>328</v>
      </c>
    </row>
    <row r="17845" spans="59:60" x14ac:dyDescent="0.25">
      <c r="BG17845">
        <v>17844</v>
      </c>
      <c r="BH17845" t="s">
        <v>329</v>
      </c>
    </row>
    <row r="17846" spans="59:60" x14ac:dyDescent="0.25">
      <c r="BG17846">
        <v>17845</v>
      </c>
      <c r="BH17846" t="s">
        <v>330</v>
      </c>
    </row>
    <row r="17847" spans="59:60" x14ac:dyDescent="0.25">
      <c r="BG17847">
        <v>17846</v>
      </c>
      <c r="BH17847" t="s">
        <v>331</v>
      </c>
    </row>
    <row r="17848" spans="59:60" x14ac:dyDescent="0.25">
      <c r="BG17848">
        <v>17847</v>
      </c>
      <c r="BH17848" t="s">
        <v>332</v>
      </c>
    </row>
    <row r="17849" spans="59:60" x14ac:dyDescent="0.25">
      <c r="BG17849">
        <v>17848</v>
      </c>
      <c r="BH17849" t="s">
        <v>333</v>
      </c>
    </row>
    <row r="17850" spans="59:60" x14ac:dyDescent="0.25">
      <c r="BG17850">
        <v>17849</v>
      </c>
      <c r="BH17850" t="s">
        <v>334</v>
      </c>
    </row>
    <row r="17851" spans="59:60" x14ac:dyDescent="0.25">
      <c r="BG17851">
        <v>17850</v>
      </c>
      <c r="BH17851" t="s">
        <v>335</v>
      </c>
    </row>
    <row r="17852" spans="59:60" x14ac:dyDescent="0.25">
      <c r="BG17852">
        <v>17851</v>
      </c>
      <c r="BH17852" t="s">
        <v>336</v>
      </c>
    </row>
    <row r="17853" spans="59:60" x14ac:dyDescent="0.25">
      <c r="BG17853">
        <v>17852</v>
      </c>
      <c r="BH17853" t="s">
        <v>337</v>
      </c>
    </row>
    <row r="17854" spans="59:60" x14ac:dyDescent="0.25">
      <c r="BG17854">
        <v>17853</v>
      </c>
      <c r="BH17854" t="s">
        <v>338</v>
      </c>
    </row>
    <row r="17855" spans="59:60" x14ac:dyDescent="0.25">
      <c r="BG17855">
        <v>17854</v>
      </c>
      <c r="BH17855" t="s">
        <v>339</v>
      </c>
    </row>
    <row r="17856" spans="59:60" x14ac:dyDescent="0.25">
      <c r="BG17856">
        <v>17855</v>
      </c>
      <c r="BH17856" t="s">
        <v>340</v>
      </c>
    </row>
    <row r="17857" spans="59:60" x14ac:dyDescent="0.25">
      <c r="BG17857">
        <v>17856</v>
      </c>
      <c r="BH17857" t="s">
        <v>341</v>
      </c>
    </row>
    <row r="17858" spans="59:60" x14ac:dyDescent="0.25">
      <c r="BG17858">
        <v>17857</v>
      </c>
      <c r="BH17858" t="s">
        <v>342</v>
      </c>
    </row>
    <row r="17859" spans="59:60" x14ac:dyDescent="0.25">
      <c r="BG17859">
        <v>17858</v>
      </c>
      <c r="BH17859" t="s">
        <v>343</v>
      </c>
    </row>
    <row r="17860" spans="59:60" x14ac:dyDescent="0.25">
      <c r="BG17860">
        <v>17859</v>
      </c>
      <c r="BH17860" t="s">
        <v>344</v>
      </c>
    </row>
    <row r="17861" spans="59:60" x14ac:dyDescent="0.25">
      <c r="BG17861">
        <v>17860</v>
      </c>
      <c r="BH17861" t="s">
        <v>345</v>
      </c>
    </row>
    <row r="17862" spans="59:60" x14ac:dyDescent="0.25">
      <c r="BG17862">
        <v>17861</v>
      </c>
      <c r="BH17862" t="s">
        <v>346</v>
      </c>
    </row>
    <row r="17863" spans="59:60" x14ac:dyDescent="0.25">
      <c r="BG17863">
        <v>17862</v>
      </c>
      <c r="BH17863" t="s">
        <v>347</v>
      </c>
    </row>
    <row r="17864" spans="59:60" x14ac:dyDescent="0.25">
      <c r="BG17864">
        <v>17863</v>
      </c>
      <c r="BH17864" t="s">
        <v>348</v>
      </c>
    </row>
    <row r="17865" spans="59:60" x14ac:dyDescent="0.25">
      <c r="BG17865">
        <v>17864</v>
      </c>
      <c r="BH17865" t="s">
        <v>349</v>
      </c>
    </row>
    <row r="17866" spans="59:60" x14ac:dyDescent="0.25">
      <c r="BG17866">
        <v>17865</v>
      </c>
      <c r="BH17866" t="s">
        <v>350</v>
      </c>
    </row>
    <row r="17867" spans="59:60" x14ac:dyDescent="0.25">
      <c r="BG17867">
        <v>17866</v>
      </c>
      <c r="BH17867" t="s">
        <v>351</v>
      </c>
    </row>
    <row r="17868" spans="59:60" x14ac:dyDescent="0.25">
      <c r="BG17868">
        <v>17867</v>
      </c>
      <c r="BH17868" t="s">
        <v>352</v>
      </c>
    </row>
    <row r="17869" spans="59:60" x14ac:dyDescent="0.25">
      <c r="BG17869">
        <v>17868</v>
      </c>
      <c r="BH17869" t="s">
        <v>293</v>
      </c>
    </row>
    <row r="17870" spans="59:60" x14ac:dyDescent="0.25">
      <c r="BG17870">
        <v>17869</v>
      </c>
      <c r="BH17870" t="s">
        <v>294</v>
      </c>
    </row>
    <row r="17871" spans="59:60" x14ac:dyDescent="0.25">
      <c r="BG17871">
        <v>17870</v>
      </c>
      <c r="BH17871" t="s">
        <v>295</v>
      </c>
    </row>
    <row r="17872" spans="59:60" x14ac:dyDescent="0.25">
      <c r="BG17872">
        <v>17871</v>
      </c>
      <c r="BH17872" t="s">
        <v>296</v>
      </c>
    </row>
    <row r="17873" spans="59:60" x14ac:dyDescent="0.25">
      <c r="BG17873">
        <v>17872</v>
      </c>
      <c r="BH17873" t="s">
        <v>297</v>
      </c>
    </row>
    <row r="17874" spans="59:60" x14ac:dyDescent="0.25">
      <c r="BG17874">
        <v>17873</v>
      </c>
      <c r="BH17874" t="s">
        <v>298</v>
      </c>
    </row>
    <row r="17875" spans="59:60" x14ac:dyDescent="0.25">
      <c r="BG17875">
        <v>17874</v>
      </c>
      <c r="BH17875" t="s">
        <v>299</v>
      </c>
    </row>
    <row r="17876" spans="59:60" x14ac:dyDescent="0.25">
      <c r="BG17876">
        <v>17875</v>
      </c>
      <c r="BH17876" t="s">
        <v>300</v>
      </c>
    </row>
    <row r="17877" spans="59:60" x14ac:dyDescent="0.25">
      <c r="BG17877">
        <v>17876</v>
      </c>
      <c r="BH17877" t="s">
        <v>301</v>
      </c>
    </row>
    <row r="17878" spans="59:60" x14ac:dyDescent="0.25">
      <c r="BG17878">
        <v>17877</v>
      </c>
      <c r="BH17878" t="s">
        <v>302</v>
      </c>
    </row>
    <row r="17879" spans="59:60" x14ac:dyDescent="0.25">
      <c r="BG17879">
        <v>17878</v>
      </c>
      <c r="BH17879" t="s">
        <v>303</v>
      </c>
    </row>
    <row r="17880" spans="59:60" x14ac:dyDescent="0.25">
      <c r="BG17880">
        <v>17879</v>
      </c>
      <c r="BH17880" t="s">
        <v>304</v>
      </c>
    </row>
    <row r="17881" spans="59:60" x14ac:dyDescent="0.25">
      <c r="BG17881">
        <v>17880</v>
      </c>
      <c r="BH17881" t="s">
        <v>305</v>
      </c>
    </row>
    <row r="17882" spans="59:60" x14ac:dyDescent="0.25">
      <c r="BG17882">
        <v>17881</v>
      </c>
      <c r="BH17882" t="s">
        <v>306</v>
      </c>
    </row>
    <row r="17883" spans="59:60" x14ac:dyDescent="0.25">
      <c r="BG17883">
        <v>17882</v>
      </c>
      <c r="BH17883" t="s">
        <v>307</v>
      </c>
    </row>
    <row r="17884" spans="59:60" x14ac:dyDescent="0.25">
      <c r="BG17884">
        <v>17883</v>
      </c>
      <c r="BH17884" t="s">
        <v>308</v>
      </c>
    </row>
    <row r="17885" spans="59:60" x14ac:dyDescent="0.25">
      <c r="BG17885">
        <v>17884</v>
      </c>
      <c r="BH17885" t="s">
        <v>309</v>
      </c>
    </row>
    <row r="17886" spans="59:60" x14ac:dyDescent="0.25">
      <c r="BG17886">
        <v>17885</v>
      </c>
      <c r="BH17886" t="s">
        <v>310</v>
      </c>
    </row>
    <row r="17887" spans="59:60" x14ac:dyDescent="0.25">
      <c r="BG17887">
        <v>17886</v>
      </c>
      <c r="BH17887" t="s">
        <v>311</v>
      </c>
    </row>
    <row r="17888" spans="59:60" x14ac:dyDescent="0.25">
      <c r="BG17888">
        <v>17887</v>
      </c>
      <c r="BH17888" t="s">
        <v>312</v>
      </c>
    </row>
    <row r="17889" spans="59:60" x14ac:dyDescent="0.25">
      <c r="BG17889">
        <v>17888</v>
      </c>
      <c r="BH17889" t="s">
        <v>313</v>
      </c>
    </row>
    <row r="17890" spans="59:60" x14ac:dyDescent="0.25">
      <c r="BG17890">
        <v>17889</v>
      </c>
      <c r="BH17890" t="s">
        <v>314</v>
      </c>
    </row>
    <row r="17891" spans="59:60" x14ac:dyDescent="0.25">
      <c r="BG17891">
        <v>17890</v>
      </c>
      <c r="BH17891" t="s">
        <v>315</v>
      </c>
    </row>
    <row r="17892" spans="59:60" x14ac:dyDescent="0.25">
      <c r="BG17892">
        <v>17891</v>
      </c>
      <c r="BH17892" t="s">
        <v>316</v>
      </c>
    </row>
    <row r="17893" spans="59:60" x14ac:dyDescent="0.25">
      <c r="BG17893">
        <v>17892</v>
      </c>
      <c r="BH17893" t="s">
        <v>317</v>
      </c>
    </row>
    <row r="17894" spans="59:60" x14ac:dyDescent="0.25">
      <c r="BG17894">
        <v>17893</v>
      </c>
      <c r="BH17894" t="s">
        <v>318</v>
      </c>
    </row>
    <row r="17895" spans="59:60" x14ac:dyDescent="0.25">
      <c r="BG17895">
        <v>17894</v>
      </c>
      <c r="BH17895" t="s">
        <v>319</v>
      </c>
    </row>
    <row r="17896" spans="59:60" x14ac:dyDescent="0.25">
      <c r="BG17896">
        <v>17895</v>
      </c>
      <c r="BH17896" t="s">
        <v>320</v>
      </c>
    </row>
    <row r="17897" spans="59:60" x14ac:dyDescent="0.25">
      <c r="BG17897">
        <v>17896</v>
      </c>
      <c r="BH17897" t="s">
        <v>321</v>
      </c>
    </row>
    <row r="17898" spans="59:60" x14ac:dyDescent="0.25">
      <c r="BG17898">
        <v>17897</v>
      </c>
      <c r="BH17898" t="s">
        <v>322</v>
      </c>
    </row>
    <row r="17899" spans="59:60" x14ac:dyDescent="0.25">
      <c r="BG17899">
        <v>17898</v>
      </c>
      <c r="BH17899" t="s">
        <v>323</v>
      </c>
    </row>
    <row r="17900" spans="59:60" x14ac:dyDescent="0.25">
      <c r="BG17900">
        <v>17899</v>
      </c>
      <c r="BH17900" t="s">
        <v>324</v>
      </c>
    </row>
    <row r="17901" spans="59:60" x14ac:dyDescent="0.25">
      <c r="BG17901">
        <v>17900</v>
      </c>
      <c r="BH17901" t="s">
        <v>325</v>
      </c>
    </row>
    <row r="17902" spans="59:60" x14ac:dyDescent="0.25">
      <c r="BG17902">
        <v>17901</v>
      </c>
      <c r="BH17902" t="s">
        <v>326</v>
      </c>
    </row>
    <row r="17903" spans="59:60" x14ac:dyDescent="0.25">
      <c r="BG17903">
        <v>17902</v>
      </c>
      <c r="BH17903" t="s">
        <v>327</v>
      </c>
    </row>
    <row r="17904" spans="59:60" x14ac:dyDescent="0.25">
      <c r="BG17904">
        <v>17903</v>
      </c>
      <c r="BH17904" t="s">
        <v>328</v>
      </c>
    </row>
    <row r="17905" spans="59:60" x14ac:dyDescent="0.25">
      <c r="BG17905">
        <v>17904</v>
      </c>
      <c r="BH17905" t="s">
        <v>329</v>
      </c>
    </row>
    <row r="17906" spans="59:60" x14ac:dyDescent="0.25">
      <c r="BG17906">
        <v>17905</v>
      </c>
      <c r="BH17906" t="s">
        <v>330</v>
      </c>
    </row>
    <row r="17907" spans="59:60" x14ac:dyDescent="0.25">
      <c r="BG17907">
        <v>17906</v>
      </c>
      <c r="BH17907" t="s">
        <v>331</v>
      </c>
    </row>
    <row r="17908" spans="59:60" x14ac:dyDescent="0.25">
      <c r="BG17908">
        <v>17907</v>
      </c>
      <c r="BH17908" t="s">
        <v>332</v>
      </c>
    </row>
    <row r="17909" spans="59:60" x14ac:dyDescent="0.25">
      <c r="BG17909">
        <v>17908</v>
      </c>
      <c r="BH17909" t="s">
        <v>333</v>
      </c>
    </row>
    <row r="17910" spans="59:60" x14ac:dyDescent="0.25">
      <c r="BG17910">
        <v>17909</v>
      </c>
      <c r="BH17910" t="s">
        <v>334</v>
      </c>
    </row>
    <row r="17911" spans="59:60" x14ac:dyDescent="0.25">
      <c r="BG17911">
        <v>17910</v>
      </c>
      <c r="BH17911" t="s">
        <v>335</v>
      </c>
    </row>
    <row r="17912" spans="59:60" x14ac:dyDescent="0.25">
      <c r="BG17912">
        <v>17911</v>
      </c>
      <c r="BH17912" t="s">
        <v>336</v>
      </c>
    </row>
    <row r="17913" spans="59:60" x14ac:dyDescent="0.25">
      <c r="BG17913">
        <v>17912</v>
      </c>
      <c r="BH17913" t="s">
        <v>337</v>
      </c>
    </row>
    <row r="17914" spans="59:60" x14ac:dyDescent="0.25">
      <c r="BG17914">
        <v>17913</v>
      </c>
      <c r="BH17914" t="s">
        <v>338</v>
      </c>
    </row>
    <row r="17915" spans="59:60" x14ac:dyDescent="0.25">
      <c r="BG17915">
        <v>17914</v>
      </c>
      <c r="BH17915" t="s">
        <v>339</v>
      </c>
    </row>
    <row r="17916" spans="59:60" x14ac:dyDescent="0.25">
      <c r="BG17916">
        <v>17915</v>
      </c>
      <c r="BH17916" t="s">
        <v>340</v>
      </c>
    </row>
    <row r="17917" spans="59:60" x14ac:dyDescent="0.25">
      <c r="BG17917">
        <v>17916</v>
      </c>
      <c r="BH17917" t="s">
        <v>341</v>
      </c>
    </row>
    <row r="17918" spans="59:60" x14ac:dyDescent="0.25">
      <c r="BG17918">
        <v>17917</v>
      </c>
      <c r="BH17918" t="s">
        <v>342</v>
      </c>
    </row>
    <row r="17919" spans="59:60" x14ac:dyDescent="0.25">
      <c r="BG17919">
        <v>17918</v>
      </c>
      <c r="BH17919" t="s">
        <v>343</v>
      </c>
    </row>
    <row r="17920" spans="59:60" x14ac:dyDescent="0.25">
      <c r="BG17920">
        <v>17919</v>
      </c>
      <c r="BH17920" t="s">
        <v>344</v>
      </c>
    </row>
    <row r="17921" spans="59:60" x14ac:dyDescent="0.25">
      <c r="BG17921">
        <v>17920</v>
      </c>
      <c r="BH17921" t="s">
        <v>345</v>
      </c>
    </row>
    <row r="17922" spans="59:60" x14ac:dyDescent="0.25">
      <c r="BG17922">
        <v>17921</v>
      </c>
      <c r="BH17922" t="s">
        <v>346</v>
      </c>
    </row>
    <row r="17923" spans="59:60" x14ac:dyDescent="0.25">
      <c r="BG17923">
        <v>17922</v>
      </c>
      <c r="BH17923" t="s">
        <v>347</v>
      </c>
    </row>
    <row r="17924" spans="59:60" x14ac:dyDescent="0.25">
      <c r="BG17924">
        <v>17923</v>
      </c>
      <c r="BH17924" t="s">
        <v>348</v>
      </c>
    </row>
    <row r="17925" spans="59:60" x14ac:dyDescent="0.25">
      <c r="BG17925">
        <v>17924</v>
      </c>
      <c r="BH17925" t="s">
        <v>349</v>
      </c>
    </row>
    <row r="17926" spans="59:60" x14ac:dyDescent="0.25">
      <c r="BG17926">
        <v>17925</v>
      </c>
      <c r="BH17926" t="s">
        <v>350</v>
      </c>
    </row>
    <row r="17927" spans="59:60" x14ac:dyDescent="0.25">
      <c r="BG17927">
        <v>17926</v>
      </c>
      <c r="BH17927" t="s">
        <v>351</v>
      </c>
    </row>
    <row r="17928" spans="59:60" x14ac:dyDescent="0.25">
      <c r="BG17928">
        <v>17927</v>
      </c>
      <c r="BH17928" t="s">
        <v>352</v>
      </c>
    </row>
    <row r="17929" spans="59:60" x14ac:dyDescent="0.25">
      <c r="BG17929">
        <v>17928</v>
      </c>
      <c r="BH17929" t="s">
        <v>293</v>
      </c>
    </row>
    <row r="17930" spans="59:60" x14ac:dyDescent="0.25">
      <c r="BG17930">
        <v>17929</v>
      </c>
      <c r="BH17930" t="s">
        <v>294</v>
      </c>
    </row>
    <row r="17931" spans="59:60" x14ac:dyDescent="0.25">
      <c r="BG17931">
        <v>17930</v>
      </c>
      <c r="BH17931" t="s">
        <v>295</v>
      </c>
    </row>
    <row r="17932" spans="59:60" x14ac:dyDescent="0.25">
      <c r="BG17932">
        <v>17931</v>
      </c>
      <c r="BH17932" t="s">
        <v>296</v>
      </c>
    </row>
    <row r="17933" spans="59:60" x14ac:dyDescent="0.25">
      <c r="BG17933">
        <v>17932</v>
      </c>
      <c r="BH17933" t="s">
        <v>297</v>
      </c>
    </row>
    <row r="17934" spans="59:60" x14ac:dyDescent="0.25">
      <c r="BG17934">
        <v>17933</v>
      </c>
      <c r="BH17934" t="s">
        <v>298</v>
      </c>
    </row>
    <row r="17935" spans="59:60" x14ac:dyDescent="0.25">
      <c r="BG17935">
        <v>17934</v>
      </c>
      <c r="BH17935" t="s">
        <v>299</v>
      </c>
    </row>
    <row r="17936" spans="59:60" x14ac:dyDescent="0.25">
      <c r="BG17936">
        <v>17935</v>
      </c>
      <c r="BH17936" t="s">
        <v>300</v>
      </c>
    </row>
    <row r="17937" spans="59:60" x14ac:dyDescent="0.25">
      <c r="BG17937">
        <v>17936</v>
      </c>
      <c r="BH17937" t="s">
        <v>301</v>
      </c>
    </row>
    <row r="17938" spans="59:60" x14ac:dyDescent="0.25">
      <c r="BG17938">
        <v>17937</v>
      </c>
      <c r="BH17938" t="s">
        <v>302</v>
      </c>
    </row>
    <row r="17939" spans="59:60" x14ac:dyDescent="0.25">
      <c r="BG17939">
        <v>17938</v>
      </c>
      <c r="BH17939" t="s">
        <v>303</v>
      </c>
    </row>
    <row r="17940" spans="59:60" x14ac:dyDescent="0.25">
      <c r="BG17940">
        <v>17939</v>
      </c>
      <c r="BH17940" t="s">
        <v>304</v>
      </c>
    </row>
    <row r="17941" spans="59:60" x14ac:dyDescent="0.25">
      <c r="BG17941">
        <v>17940</v>
      </c>
      <c r="BH17941" t="s">
        <v>305</v>
      </c>
    </row>
    <row r="17942" spans="59:60" x14ac:dyDescent="0.25">
      <c r="BG17942">
        <v>17941</v>
      </c>
      <c r="BH17942" t="s">
        <v>306</v>
      </c>
    </row>
    <row r="17943" spans="59:60" x14ac:dyDescent="0.25">
      <c r="BG17943">
        <v>17942</v>
      </c>
      <c r="BH17943" t="s">
        <v>307</v>
      </c>
    </row>
    <row r="17944" spans="59:60" x14ac:dyDescent="0.25">
      <c r="BG17944">
        <v>17943</v>
      </c>
      <c r="BH17944" t="s">
        <v>308</v>
      </c>
    </row>
    <row r="17945" spans="59:60" x14ac:dyDescent="0.25">
      <c r="BG17945">
        <v>17944</v>
      </c>
      <c r="BH17945" t="s">
        <v>309</v>
      </c>
    </row>
    <row r="17946" spans="59:60" x14ac:dyDescent="0.25">
      <c r="BG17946">
        <v>17945</v>
      </c>
      <c r="BH17946" t="s">
        <v>310</v>
      </c>
    </row>
    <row r="17947" spans="59:60" x14ac:dyDescent="0.25">
      <c r="BG17947">
        <v>17946</v>
      </c>
      <c r="BH17947" t="s">
        <v>311</v>
      </c>
    </row>
    <row r="17948" spans="59:60" x14ac:dyDescent="0.25">
      <c r="BG17948">
        <v>17947</v>
      </c>
      <c r="BH17948" t="s">
        <v>312</v>
      </c>
    </row>
    <row r="17949" spans="59:60" x14ac:dyDescent="0.25">
      <c r="BG17949">
        <v>17948</v>
      </c>
      <c r="BH17949" t="s">
        <v>313</v>
      </c>
    </row>
    <row r="17950" spans="59:60" x14ac:dyDescent="0.25">
      <c r="BG17950">
        <v>17949</v>
      </c>
      <c r="BH17950" t="s">
        <v>314</v>
      </c>
    </row>
    <row r="17951" spans="59:60" x14ac:dyDescent="0.25">
      <c r="BG17951">
        <v>17950</v>
      </c>
      <c r="BH17951" t="s">
        <v>315</v>
      </c>
    </row>
    <row r="17952" spans="59:60" x14ac:dyDescent="0.25">
      <c r="BG17952">
        <v>17951</v>
      </c>
      <c r="BH17952" t="s">
        <v>316</v>
      </c>
    </row>
    <row r="17953" spans="59:60" x14ac:dyDescent="0.25">
      <c r="BG17953">
        <v>17952</v>
      </c>
      <c r="BH17953" t="s">
        <v>317</v>
      </c>
    </row>
    <row r="17954" spans="59:60" x14ac:dyDescent="0.25">
      <c r="BG17954">
        <v>17953</v>
      </c>
      <c r="BH17954" t="s">
        <v>318</v>
      </c>
    </row>
    <row r="17955" spans="59:60" x14ac:dyDescent="0.25">
      <c r="BG17955">
        <v>17954</v>
      </c>
      <c r="BH17955" t="s">
        <v>319</v>
      </c>
    </row>
    <row r="17956" spans="59:60" x14ac:dyDescent="0.25">
      <c r="BG17956">
        <v>17955</v>
      </c>
      <c r="BH17956" t="s">
        <v>320</v>
      </c>
    </row>
    <row r="17957" spans="59:60" x14ac:dyDescent="0.25">
      <c r="BG17957">
        <v>17956</v>
      </c>
      <c r="BH17957" t="s">
        <v>321</v>
      </c>
    </row>
    <row r="17958" spans="59:60" x14ac:dyDescent="0.25">
      <c r="BG17958">
        <v>17957</v>
      </c>
      <c r="BH17958" t="s">
        <v>322</v>
      </c>
    </row>
    <row r="17959" spans="59:60" x14ac:dyDescent="0.25">
      <c r="BG17959">
        <v>17958</v>
      </c>
      <c r="BH17959" t="s">
        <v>323</v>
      </c>
    </row>
    <row r="17960" spans="59:60" x14ac:dyDescent="0.25">
      <c r="BG17960">
        <v>17959</v>
      </c>
      <c r="BH17960" t="s">
        <v>324</v>
      </c>
    </row>
    <row r="17961" spans="59:60" x14ac:dyDescent="0.25">
      <c r="BG17961">
        <v>17960</v>
      </c>
      <c r="BH17961" t="s">
        <v>325</v>
      </c>
    </row>
    <row r="17962" spans="59:60" x14ac:dyDescent="0.25">
      <c r="BG17962">
        <v>17961</v>
      </c>
      <c r="BH17962" t="s">
        <v>326</v>
      </c>
    </row>
    <row r="17963" spans="59:60" x14ac:dyDescent="0.25">
      <c r="BG17963">
        <v>17962</v>
      </c>
      <c r="BH17963" t="s">
        <v>327</v>
      </c>
    </row>
    <row r="17964" spans="59:60" x14ac:dyDescent="0.25">
      <c r="BG17964">
        <v>17963</v>
      </c>
      <c r="BH17964" t="s">
        <v>328</v>
      </c>
    </row>
    <row r="17965" spans="59:60" x14ac:dyDescent="0.25">
      <c r="BG17965">
        <v>17964</v>
      </c>
      <c r="BH17965" t="s">
        <v>329</v>
      </c>
    </row>
    <row r="17966" spans="59:60" x14ac:dyDescent="0.25">
      <c r="BG17966">
        <v>17965</v>
      </c>
      <c r="BH17966" t="s">
        <v>330</v>
      </c>
    </row>
    <row r="17967" spans="59:60" x14ac:dyDescent="0.25">
      <c r="BG17967">
        <v>17966</v>
      </c>
      <c r="BH17967" t="s">
        <v>331</v>
      </c>
    </row>
    <row r="17968" spans="59:60" x14ac:dyDescent="0.25">
      <c r="BG17968">
        <v>17967</v>
      </c>
      <c r="BH17968" t="s">
        <v>332</v>
      </c>
    </row>
    <row r="17969" spans="59:60" x14ac:dyDescent="0.25">
      <c r="BG17969">
        <v>17968</v>
      </c>
      <c r="BH17969" t="s">
        <v>333</v>
      </c>
    </row>
    <row r="17970" spans="59:60" x14ac:dyDescent="0.25">
      <c r="BG17970">
        <v>17969</v>
      </c>
      <c r="BH17970" t="s">
        <v>334</v>
      </c>
    </row>
    <row r="17971" spans="59:60" x14ac:dyDescent="0.25">
      <c r="BG17971">
        <v>17970</v>
      </c>
      <c r="BH17971" t="s">
        <v>335</v>
      </c>
    </row>
    <row r="17972" spans="59:60" x14ac:dyDescent="0.25">
      <c r="BG17972">
        <v>17971</v>
      </c>
      <c r="BH17972" t="s">
        <v>336</v>
      </c>
    </row>
    <row r="17973" spans="59:60" x14ac:dyDescent="0.25">
      <c r="BG17973">
        <v>17972</v>
      </c>
      <c r="BH17973" t="s">
        <v>337</v>
      </c>
    </row>
    <row r="17974" spans="59:60" x14ac:dyDescent="0.25">
      <c r="BG17974">
        <v>17973</v>
      </c>
      <c r="BH17974" t="s">
        <v>338</v>
      </c>
    </row>
    <row r="17975" spans="59:60" x14ac:dyDescent="0.25">
      <c r="BG17975">
        <v>17974</v>
      </c>
      <c r="BH17975" t="s">
        <v>339</v>
      </c>
    </row>
    <row r="17976" spans="59:60" x14ac:dyDescent="0.25">
      <c r="BG17976">
        <v>17975</v>
      </c>
      <c r="BH17976" t="s">
        <v>340</v>
      </c>
    </row>
    <row r="17977" spans="59:60" x14ac:dyDescent="0.25">
      <c r="BG17977">
        <v>17976</v>
      </c>
      <c r="BH17977" t="s">
        <v>341</v>
      </c>
    </row>
    <row r="17978" spans="59:60" x14ac:dyDescent="0.25">
      <c r="BG17978">
        <v>17977</v>
      </c>
      <c r="BH17978" t="s">
        <v>342</v>
      </c>
    </row>
    <row r="17979" spans="59:60" x14ac:dyDescent="0.25">
      <c r="BG17979">
        <v>17978</v>
      </c>
      <c r="BH17979" t="s">
        <v>343</v>
      </c>
    </row>
    <row r="17980" spans="59:60" x14ac:dyDescent="0.25">
      <c r="BG17980">
        <v>17979</v>
      </c>
      <c r="BH17980" t="s">
        <v>344</v>
      </c>
    </row>
    <row r="17981" spans="59:60" x14ac:dyDescent="0.25">
      <c r="BG17981">
        <v>17980</v>
      </c>
      <c r="BH17981" t="s">
        <v>345</v>
      </c>
    </row>
    <row r="17982" spans="59:60" x14ac:dyDescent="0.25">
      <c r="BG17982">
        <v>17981</v>
      </c>
      <c r="BH17982" t="s">
        <v>346</v>
      </c>
    </row>
    <row r="17983" spans="59:60" x14ac:dyDescent="0.25">
      <c r="BG17983">
        <v>17982</v>
      </c>
      <c r="BH17983" t="s">
        <v>347</v>
      </c>
    </row>
    <row r="17984" spans="59:60" x14ac:dyDescent="0.25">
      <c r="BG17984">
        <v>17983</v>
      </c>
      <c r="BH17984" t="s">
        <v>348</v>
      </c>
    </row>
    <row r="17985" spans="59:60" x14ac:dyDescent="0.25">
      <c r="BG17985">
        <v>17984</v>
      </c>
      <c r="BH17985" t="s">
        <v>349</v>
      </c>
    </row>
    <row r="17986" spans="59:60" x14ac:dyDescent="0.25">
      <c r="BG17986">
        <v>17985</v>
      </c>
      <c r="BH17986" t="s">
        <v>350</v>
      </c>
    </row>
    <row r="17987" spans="59:60" x14ac:dyDescent="0.25">
      <c r="BG17987">
        <v>17986</v>
      </c>
      <c r="BH17987" t="s">
        <v>351</v>
      </c>
    </row>
    <row r="17988" spans="59:60" x14ac:dyDescent="0.25">
      <c r="BG17988">
        <v>17987</v>
      </c>
      <c r="BH17988" t="s">
        <v>352</v>
      </c>
    </row>
    <row r="17989" spans="59:60" x14ac:dyDescent="0.25">
      <c r="BG17989">
        <v>17988</v>
      </c>
      <c r="BH17989" t="s">
        <v>293</v>
      </c>
    </row>
    <row r="17990" spans="59:60" x14ac:dyDescent="0.25">
      <c r="BG17990">
        <v>17989</v>
      </c>
      <c r="BH17990" t="s">
        <v>294</v>
      </c>
    </row>
    <row r="17991" spans="59:60" x14ac:dyDescent="0.25">
      <c r="BG17991">
        <v>17990</v>
      </c>
      <c r="BH17991" t="s">
        <v>295</v>
      </c>
    </row>
    <row r="17992" spans="59:60" x14ac:dyDescent="0.25">
      <c r="BG17992">
        <v>17991</v>
      </c>
      <c r="BH17992" t="s">
        <v>296</v>
      </c>
    </row>
    <row r="17993" spans="59:60" x14ac:dyDescent="0.25">
      <c r="BG17993">
        <v>17992</v>
      </c>
      <c r="BH17993" t="s">
        <v>297</v>
      </c>
    </row>
    <row r="17994" spans="59:60" x14ac:dyDescent="0.25">
      <c r="BG17994">
        <v>17993</v>
      </c>
      <c r="BH17994" t="s">
        <v>298</v>
      </c>
    </row>
    <row r="17995" spans="59:60" x14ac:dyDescent="0.25">
      <c r="BG17995">
        <v>17994</v>
      </c>
      <c r="BH17995" t="s">
        <v>299</v>
      </c>
    </row>
    <row r="17996" spans="59:60" x14ac:dyDescent="0.25">
      <c r="BG17996">
        <v>17995</v>
      </c>
      <c r="BH17996" t="s">
        <v>300</v>
      </c>
    </row>
    <row r="17997" spans="59:60" x14ac:dyDescent="0.25">
      <c r="BG17997">
        <v>17996</v>
      </c>
      <c r="BH17997" t="s">
        <v>301</v>
      </c>
    </row>
    <row r="17998" spans="59:60" x14ac:dyDescent="0.25">
      <c r="BG17998">
        <v>17997</v>
      </c>
      <c r="BH17998" t="s">
        <v>302</v>
      </c>
    </row>
    <row r="17999" spans="59:60" x14ac:dyDescent="0.25">
      <c r="BG17999">
        <v>17998</v>
      </c>
      <c r="BH17999" t="s">
        <v>303</v>
      </c>
    </row>
    <row r="18000" spans="59:60" x14ac:dyDescent="0.25">
      <c r="BG18000">
        <v>17999</v>
      </c>
      <c r="BH18000" t="s">
        <v>304</v>
      </c>
    </row>
    <row r="18001" spans="59:60" x14ac:dyDescent="0.25">
      <c r="BG18001">
        <v>18000</v>
      </c>
      <c r="BH18001" t="s">
        <v>305</v>
      </c>
    </row>
    <row r="18002" spans="59:60" x14ac:dyDescent="0.25">
      <c r="BG18002">
        <v>18001</v>
      </c>
      <c r="BH18002" t="s">
        <v>306</v>
      </c>
    </row>
    <row r="18003" spans="59:60" x14ac:dyDescent="0.25">
      <c r="BG18003">
        <v>18002</v>
      </c>
      <c r="BH18003" t="s">
        <v>307</v>
      </c>
    </row>
    <row r="18004" spans="59:60" x14ac:dyDescent="0.25">
      <c r="BG18004">
        <v>18003</v>
      </c>
      <c r="BH18004" t="s">
        <v>308</v>
      </c>
    </row>
    <row r="18005" spans="59:60" x14ac:dyDescent="0.25">
      <c r="BG18005">
        <v>18004</v>
      </c>
      <c r="BH18005" t="s">
        <v>309</v>
      </c>
    </row>
    <row r="18006" spans="59:60" x14ac:dyDescent="0.25">
      <c r="BG18006">
        <v>18005</v>
      </c>
      <c r="BH18006" t="s">
        <v>310</v>
      </c>
    </row>
    <row r="18007" spans="59:60" x14ac:dyDescent="0.25">
      <c r="BG18007">
        <v>18006</v>
      </c>
      <c r="BH18007" t="s">
        <v>311</v>
      </c>
    </row>
    <row r="18008" spans="59:60" x14ac:dyDescent="0.25">
      <c r="BG18008">
        <v>18007</v>
      </c>
      <c r="BH18008" t="s">
        <v>312</v>
      </c>
    </row>
    <row r="18009" spans="59:60" x14ac:dyDescent="0.25">
      <c r="BG18009">
        <v>18008</v>
      </c>
      <c r="BH18009" t="s">
        <v>313</v>
      </c>
    </row>
    <row r="18010" spans="59:60" x14ac:dyDescent="0.25">
      <c r="BG18010">
        <v>18009</v>
      </c>
      <c r="BH18010" t="s">
        <v>314</v>
      </c>
    </row>
    <row r="18011" spans="59:60" x14ac:dyDescent="0.25">
      <c r="BG18011">
        <v>18010</v>
      </c>
      <c r="BH18011" t="s">
        <v>315</v>
      </c>
    </row>
    <row r="18012" spans="59:60" x14ac:dyDescent="0.25">
      <c r="BG18012">
        <v>18011</v>
      </c>
      <c r="BH18012" t="s">
        <v>316</v>
      </c>
    </row>
    <row r="18013" spans="59:60" x14ac:dyDescent="0.25">
      <c r="BG18013">
        <v>18012</v>
      </c>
      <c r="BH18013" t="s">
        <v>317</v>
      </c>
    </row>
    <row r="18014" spans="59:60" x14ac:dyDescent="0.25">
      <c r="BG18014">
        <v>18013</v>
      </c>
      <c r="BH18014" t="s">
        <v>318</v>
      </c>
    </row>
    <row r="18015" spans="59:60" x14ac:dyDescent="0.25">
      <c r="BG18015">
        <v>18014</v>
      </c>
      <c r="BH18015" t="s">
        <v>319</v>
      </c>
    </row>
    <row r="18016" spans="59:60" x14ac:dyDescent="0.25">
      <c r="BG18016">
        <v>18015</v>
      </c>
      <c r="BH18016" t="s">
        <v>320</v>
      </c>
    </row>
    <row r="18017" spans="59:60" x14ac:dyDescent="0.25">
      <c r="BG18017">
        <v>18016</v>
      </c>
      <c r="BH18017" t="s">
        <v>321</v>
      </c>
    </row>
    <row r="18018" spans="59:60" x14ac:dyDescent="0.25">
      <c r="BG18018">
        <v>18017</v>
      </c>
      <c r="BH18018" t="s">
        <v>322</v>
      </c>
    </row>
    <row r="18019" spans="59:60" x14ac:dyDescent="0.25">
      <c r="BG18019">
        <v>18018</v>
      </c>
      <c r="BH18019" t="s">
        <v>323</v>
      </c>
    </row>
    <row r="18020" spans="59:60" x14ac:dyDescent="0.25">
      <c r="BG18020">
        <v>18019</v>
      </c>
      <c r="BH18020" t="s">
        <v>324</v>
      </c>
    </row>
    <row r="18021" spans="59:60" x14ac:dyDescent="0.25">
      <c r="BG18021">
        <v>18020</v>
      </c>
      <c r="BH18021" t="s">
        <v>325</v>
      </c>
    </row>
    <row r="18022" spans="59:60" x14ac:dyDescent="0.25">
      <c r="BG18022">
        <v>18021</v>
      </c>
      <c r="BH18022" t="s">
        <v>326</v>
      </c>
    </row>
    <row r="18023" spans="59:60" x14ac:dyDescent="0.25">
      <c r="BG18023">
        <v>18022</v>
      </c>
      <c r="BH18023" t="s">
        <v>327</v>
      </c>
    </row>
    <row r="18024" spans="59:60" x14ac:dyDescent="0.25">
      <c r="BG18024">
        <v>18023</v>
      </c>
      <c r="BH18024" t="s">
        <v>328</v>
      </c>
    </row>
    <row r="18025" spans="59:60" x14ac:dyDescent="0.25">
      <c r="BG18025">
        <v>18024</v>
      </c>
      <c r="BH18025" t="s">
        <v>329</v>
      </c>
    </row>
    <row r="18026" spans="59:60" x14ac:dyDescent="0.25">
      <c r="BG18026">
        <v>18025</v>
      </c>
      <c r="BH18026" t="s">
        <v>330</v>
      </c>
    </row>
    <row r="18027" spans="59:60" x14ac:dyDescent="0.25">
      <c r="BG18027">
        <v>18026</v>
      </c>
      <c r="BH18027" t="s">
        <v>331</v>
      </c>
    </row>
    <row r="18028" spans="59:60" x14ac:dyDescent="0.25">
      <c r="BG18028">
        <v>18027</v>
      </c>
      <c r="BH18028" t="s">
        <v>332</v>
      </c>
    </row>
    <row r="18029" spans="59:60" x14ac:dyDescent="0.25">
      <c r="BG18029">
        <v>18028</v>
      </c>
      <c r="BH18029" t="s">
        <v>333</v>
      </c>
    </row>
    <row r="18030" spans="59:60" x14ac:dyDescent="0.25">
      <c r="BG18030">
        <v>18029</v>
      </c>
      <c r="BH18030" t="s">
        <v>334</v>
      </c>
    </row>
    <row r="18031" spans="59:60" x14ac:dyDescent="0.25">
      <c r="BG18031">
        <v>18030</v>
      </c>
      <c r="BH18031" t="s">
        <v>335</v>
      </c>
    </row>
    <row r="18032" spans="59:60" x14ac:dyDescent="0.25">
      <c r="BG18032">
        <v>18031</v>
      </c>
      <c r="BH18032" t="s">
        <v>336</v>
      </c>
    </row>
    <row r="18033" spans="59:60" x14ac:dyDescent="0.25">
      <c r="BG18033">
        <v>18032</v>
      </c>
      <c r="BH18033" t="s">
        <v>337</v>
      </c>
    </row>
    <row r="18034" spans="59:60" x14ac:dyDescent="0.25">
      <c r="BG18034">
        <v>18033</v>
      </c>
      <c r="BH18034" t="s">
        <v>338</v>
      </c>
    </row>
    <row r="18035" spans="59:60" x14ac:dyDescent="0.25">
      <c r="BG18035">
        <v>18034</v>
      </c>
      <c r="BH18035" t="s">
        <v>339</v>
      </c>
    </row>
    <row r="18036" spans="59:60" x14ac:dyDescent="0.25">
      <c r="BG18036">
        <v>18035</v>
      </c>
      <c r="BH18036" t="s">
        <v>340</v>
      </c>
    </row>
    <row r="18037" spans="59:60" x14ac:dyDescent="0.25">
      <c r="BG18037">
        <v>18036</v>
      </c>
      <c r="BH18037" t="s">
        <v>341</v>
      </c>
    </row>
    <row r="18038" spans="59:60" x14ac:dyDescent="0.25">
      <c r="BG18038">
        <v>18037</v>
      </c>
      <c r="BH18038" t="s">
        <v>342</v>
      </c>
    </row>
    <row r="18039" spans="59:60" x14ac:dyDescent="0.25">
      <c r="BG18039">
        <v>18038</v>
      </c>
      <c r="BH18039" t="s">
        <v>343</v>
      </c>
    </row>
    <row r="18040" spans="59:60" x14ac:dyDescent="0.25">
      <c r="BG18040">
        <v>18039</v>
      </c>
      <c r="BH18040" t="s">
        <v>344</v>
      </c>
    </row>
    <row r="18041" spans="59:60" x14ac:dyDescent="0.25">
      <c r="BG18041">
        <v>18040</v>
      </c>
      <c r="BH18041" t="s">
        <v>345</v>
      </c>
    </row>
    <row r="18042" spans="59:60" x14ac:dyDescent="0.25">
      <c r="BG18042">
        <v>18041</v>
      </c>
      <c r="BH18042" t="s">
        <v>346</v>
      </c>
    </row>
    <row r="18043" spans="59:60" x14ac:dyDescent="0.25">
      <c r="BG18043">
        <v>18042</v>
      </c>
      <c r="BH18043" t="s">
        <v>347</v>
      </c>
    </row>
    <row r="18044" spans="59:60" x14ac:dyDescent="0.25">
      <c r="BG18044">
        <v>18043</v>
      </c>
      <c r="BH18044" t="s">
        <v>348</v>
      </c>
    </row>
    <row r="18045" spans="59:60" x14ac:dyDescent="0.25">
      <c r="BG18045">
        <v>18044</v>
      </c>
      <c r="BH18045" t="s">
        <v>349</v>
      </c>
    </row>
    <row r="18046" spans="59:60" x14ac:dyDescent="0.25">
      <c r="BG18046">
        <v>18045</v>
      </c>
      <c r="BH18046" t="s">
        <v>350</v>
      </c>
    </row>
    <row r="18047" spans="59:60" x14ac:dyDescent="0.25">
      <c r="BG18047">
        <v>18046</v>
      </c>
      <c r="BH18047" t="s">
        <v>351</v>
      </c>
    </row>
    <row r="18048" spans="59:60" x14ac:dyDescent="0.25">
      <c r="BG18048">
        <v>18047</v>
      </c>
      <c r="BH18048" t="s">
        <v>352</v>
      </c>
    </row>
    <row r="18049" spans="59:60" x14ac:dyDescent="0.25">
      <c r="BG18049">
        <v>18048</v>
      </c>
      <c r="BH18049" t="s">
        <v>293</v>
      </c>
    </row>
    <row r="18050" spans="59:60" x14ac:dyDescent="0.25">
      <c r="BG18050">
        <v>18049</v>
      </c>
      <c r="BH18050" t="s">
        <v>294</v>
      </c>
    </row>
    <row r="18051" spans="59:60" x14ac:dyDescent="0.25">
      <c r="BG18051">
        <v>18050</v>
      </c>
      <c r="BH18051" t="s">
        <v>295</v>
      </c>
    </row>
    <row r="18052" spans="59:60" x14ac:dyDescent="0.25">
      <c r="BG18052">
        <v>18051</v>
      </c>
      <c r="BH18052" t="s">
        <v>296</v>
      </c>
    </row>
    <row r="18053" spans="59:60" x14ac:dyDescent="0.25">
      <c r="BG18053">
        <v>18052</v>
      </c>
      <c r="BH18053" t="s">
        <v>297</v>
      </c>
    </row>
    <row r="18054" spans="59:60" x14ac:dyDescent="0.25">
      <c r="BG18054">
        <v>18053</v>
      </c>
      <c r="BH18054" t="s">
        <v>298</v>
      </c>
    </row>
    <row r="18055" spans="59:60" x14ac:dyDescent="0.25">
      <c r="BG18055">
        <v>18054</v>
      </c>
      <c r="BH18055" t="s">
        <v>299</v>
      </c>
    </row>
    <row r="18056" spans="59:60" x14ac:dyDescent="0.25">
      <c r="BG18056">
        <v>18055</v>
      </c>
      <c r="BH18056" t="s">
        <v>300</v>
      </c>
    </row>
    <row r="18057" spans="59:60" x14ac:dyDescent="0.25">
      <c r="BG18057">
        <v>18056</v>
      </c>
      <c r="BH18057" t="s">
        <v>301</v>
      </c>
    </row>
    <row r="18058" spans="59:60" x14ac:dyDescent="0.25">
      <c r="BG18058">
        <v>18057</v>
      </c>
      <c r="BH18058" t="s">
        <v>302</v>
      </c>
    </row>
    <row r="18059" spans="59:60" x14ac:dyDescent="0.25">
      <c r="BG18059">
        <v>18058</v>
      </c>
      <c r="BH18059" t="s">
        <v>303</v>
      </c>
    </row>
    <row r="18060" spans="59:60" x14ac:dyDescent="0.25">
      <c r="BG18060">
        <v>18059</v>
      </c>
      <c r="BH18060" t="s">
        <v>304</v>
      </c>
    </row>
    <row r="18061" spans="59:60" x14ac:dyDescent="0.25">
      <c r="BG18061">
        <v>18060</v>
      </c>
      <c r="BH18061" t="s">
        <v>305</v>
      </c>
    </row>
    <row r="18062" spans="59:60" x14ac:dyDescent="0.25">
      <c r="BG18062">
        <v>18061</v>
      </c>
      <c r="BH18062" t="s">
        <v>306</v>
      </c>
    </row>
    <row r="18063" spans="59:60" x14ac:dyDescent="0.25">
      <c r="BG18063">
        <v>18062</v>
      </c>
      <c r="BH18063" t="s">
        <v>307</v>
      </c>
    </row>
    <row r="18064" spans="59:60" x14ac:dyDescent="0.25">
      <c r="BG18064">
        <v>18063</v>
      </c>
      <c r="BH18064" t="s">
        <v>308</v>
      </c>
    </row>
    <row r="18065" spans="59:60" x14ac:dyDescent="0.25">
      <c r="BG18065">
        <v>18064</v>
      </c>
      <c r="BH18065" t="s">
        <v>309</v>
      </c>
    </row>
    <row r="18066" spans="59:60" x14ac:dyDescent="0.25">
      <c r="BG18066">
        <v>18065</v>
      </c>
      <c r="BH18066" t="s">
        <v>310</v>
      </c>
    </row>
    <row r="18067" spans="59:60" x14ac:dyDescent="0.25">
      <c r="BG18067">
        <v>18066</v>
      </c>
      <c r="BH18067" t="s">
        <v>311</v>
      </c>
    </row>
    <row r="18068" spans="59:60" x14ac:dyDescent="0.25">
      <c r="BG18068">
        <v>18067</v>
      </c>
      <c r="BH18068" t="s">
        <v>312</v>
      </c>
    </row>
    <row r="18069" spans="59:60" x14ac:dyDescent="0.25">
      <c r="BG18069">
        <v>18068</v>
      </c>
      <c r="BH18069" t="s">
        <v>313</v>
      </c>
    </row>
    <row r="18070" spans="59:60" x14ac:dyDescent="0.25">
      <c r="BG18070">
        <v>18069</v>
      </c>
      <c r="BH18070" t="s">
        <v>314</v>
      </c>
    </row>
    <row r="18071" spans="59:60" x14ac:dyDescent="0.25">
      <c r="BG18071">
        <v>18070</v>
      </c>
      <c r="BH18071" t="s">
        <v>315</v>
      </c>
    </row>
    <row r="18072" spans="59:60" x14ac:dyDescent="0.25">
      <c r="BG18072">
        <v>18071</v>
      </c>
      <c r="BH18072" t="s">
        <v>316</v>
      </c>
    </row>
    <row r="18073" spans="59:60" x14ac:dyDescent="0.25">
      <c r="BG18073">
        <v>18072</v>
      </c>
      <c r="BH18073" t="s">
        <v>317</v>
      </c>
    </row>
    <row r="18074" spans="59:60" x14ac:dyDescent="0.25">
      <c r="BG18074">
        <v>18073</v>
      </c>
      <c r="BH18074" t="s">
        <v>318</v>
      </c>
    </row>
    <row r="18075" spans="59:60" x14ac:dyDescent="0.25">
      <c r="BG18075">
        <v>18074</v>
      </c>
      <c r="BH18075" t="s">
        <v>319</v>
      </c>
    </row>
    <row r="18076" spans="59:60" x14ac:dyDescent="0.25">
      <c r="BG18076">
        <v>18075</v>
      </c>
      <c r="BH18076" t="s">
        <v>320</v>
      </c>
    </row>
    <row r="18077" spans="59:60" x14ac:dyDescent="0.25">
      <c r="BG18077">
        <v>18076</v>
      </c>
      <c r="BH18077" t="s">
        <v>321</v>
      </c>
    </row>
    <row r="18078" spans="59:60" x14ac:dyDescent="0.25">
      <c r="BG18078">
        <v>18077</v>
      </c>
      <c r="BH18078" t="s">
        <v>322</v>
      </c>
    </row>
    <row r="18079" spans="59:60" x14ac:dyDescent="0.25">
      <c r="BG18079">
        <v>18078</v>
      </c>
      <c r="BH18079" t="s">
        <v>323</v>
      </c>
    </row>
    <row r="18080" spans="59:60" x14ac:dyDescent="0.25">
      <c r="BG18080">
        <v>18079</v>
      </c>
      <c r="BH18080" t="s">
        <v>324</v>
      </c>
    </row>
    <row r="18081" spans="59:60" x14ac:dyDescent="0.25">
      <c r="BG18081">
        <v>18080</v>
      </c>
      <c r="BH18081" t="s">
        <v>325</v>
      </c>
    </row>
    <row r="18082" spans="59:60" x14ac:dyDescent="0.25">
      <c r="BG18082">
        <v>18081</v>
      </c>
      <c r="BH18082" t="s">
        <v>326</v>
      </c>
    </row>
    <row r="18083" spans="59:60" x14ac:dyDescent="0.25">
      <c r="BG18083">
        <v>18082</v>
      </c>
      <c r="BH18083" t="s">
        <v>327</v>
      </c>
    </row>
    <row r="18084" spans="59:60" x14ac:dyDescent="0.25">
      <c r="BG18084">
        <v>18083</v>
      </c>
      <c r="BH18084" t="s">
        <v>328</v>
      </c>
    </row>
    <row r="18085" spans="59:60" x14ac:dyDescent="0.25">
      <c r="BG18085">
        <v>18084</v>
      </c>
      <c r="BH18085" t="s">
        <v>329</v>
      </c>
    </row>
    <row r="18086" spans="59:60" x14ac:dyDescent="0.25">
      <c r="BG18086">
        <v>18085</v>
      </c>
      <c r="BH18086" t="s">
        <v>330</v>
      </c>
    </row>
    <row r="18087" spans="59:60" x14ac:dyDescent="0.25">
      <c r="BG18087">
        <v>18086</v>
      </c>
      <c r="BH18087" t="s">
        <v>331</v>
      </c>
    </row>
    <row r="18088" spans="59:60" x14ac:dyDescent="0.25">
      <c r="BG18088">
        <v>18087</v>
      </c>
      <c r="BH18088" t="s">
        <v>332</v>
      </c>
    </row>
    <row r="18089" spans="59:60" x14ac:dyDescent="0.25">
      <c r="BG18089">
        <v>18088</v>
      </c>
      <c r="BH18089" t="s">
        <v>333</v>
      </c>
    </row>
    <row r="18090" spans="59:60" x14ac:dyDescent="0.25">
      <c r="BG18090">
        <v>18089</v>
      </c>
      <c r="BH18090" t="s">
        <v>334</v>
      </c>
    </row>
    <row r="18091" spans="59:60" x14ac:dyDescent="0.25">
      <c r="BG18091">
        <v>18090</v>
      </c>
      <c r="BH18091" t="s">
        <v>335</v>
      </c>
    </row>
    <row r="18092" spans="59:60" x14ac:dyDescent="0.25">
      <c r="BG18092">
        <v>18091</v>
      </c>
      <c r="BH18092" t="s">
        <v>336</v>
      </c>
    </row>
    <row r="18093" spans="59:60" x14ac:dyDescent="0.25">
      <c r="BG18093">
        <v>18092</v>
      </c>
      <c r="BH18093" t="s">
        <v>337</v>
      </c>
    </row>
    <row r="18094" spans="59:60" x14ac:dyDescent="0.25">
      <c r="BG18094">
        <v>18093</v>
      </c>
      <c r="BH18094" t="s">
        <v>338</v>
      </c>
    </row>
    <row r="18095" spans="59:60" x14ac:dyDescent="0.25">
      <c r="BG18095">
        <v>18094</v>
      </c>
      <c r="BH18095" t="s">
        <v>339</v>
      </c>
    </row>
    <row r="18096" spans="59:60" x14ac:dyDescent="0.25">
      <c r="BG18096">
        <v>18095</v>
      </c>
      <c r="BH18096" t="s">
        <v>340</v>
      </c>
    </row>
    <row r="18097" spans="59:60" x14ac:dyDescent="0.25">
      <c r="BG18097">
        <v>18096</v>
      </c>
      <c r="BH18097" t="s">
        <v>341</v>
      </c>
    </row>
    <row r="18098" spans="59:60" x14ac:dyDescent="0.25">
      <c r="BG18098">
        <v>18097</v>
      </c>
      <c r="BH18098" t="s">
        <v>342</v>
      </c>
    </row>
    <row r="18099" spans="59:60" x14ac:dyDescent="0.25">
      <c r="BG18099">
        <v>18098</v>
      </c>
      <c r="BH18099" t="s">
        <v>343</v>
      </c>
    </row>
    <row r="18100" spans="59:60" x14ac:dyDescent="0.25">
      <c r="BG18100">
        <v>18099</v>
      </c>
      <c r="BH18100" t="s">
        <v>344</v>
      </c>
    </row>
    <row r="18101" spans="59:60" x14ac:dyDescent="0.25">
      <c r="BG18101">
        <v>18100</v>
      </c>
      <c r="BH18101" t="s">
        <v>345</v>
      </c>
    </row>
    <row r="18102" spans="59:60" x14ac:dyDescent="0.25">
      <c r="BG18102">
        <v>18101</v>
      </c>
      <c r="BH18102" t="s">
        <v>346</v>
      </c>
    </row>
    <row r="18103" spans="59:60" x14ac:dyDescent="0.25">
      <c r="BG18103">
        <v>18102</v>
      </c>
      <c r="BH18103" t="s">
        <v>347</v>
      </c>
    </row>
    <row r="18104" spans="59:60" x14ac:dyDescent="0.25">
      <c r="BG18104">
        <v>18103</v>
      </c>
      <c r="BH18104" t="s">
        <v>348</v>
      </c>
    </row>
    <row r="18105" spans="59:60" x14ac:dyDescent="0.25">
      <c r="BG18105">
        <v>18104</v>
      </c>
      <c r="BH18105" t="s">
        <v>349</v>
      </c>
    </row>
    <row r="18106" spans="59:60" x14ac:dyDescent="0.25">
      <c r="BG18106">
        <v>18105</v>
      </c>
      <c r="BH18106" t="s">
        <v>350</v>
      </c>
    </row>
    <row r="18107" spans="59:60" x14ac:dyDescent="0.25">
      <c r="BG18107">
        <v>18106</v>
      </c>
      <c r="BH18107" t="s">
        <v>351</v>
      </c>
    </row>
    <row r="18108" spans="59:60" x14ac:dyDescent="0.25">
      <c r="BG18108">
        <v>18107</v>
      </c>
      <c r="BH18108" t="s">
        <v>352</v>
      </c>
    </row>
    <row r="18109" spans="59:60" x14ac:dyDescent="0.25">
      <c r="BG18109">
        <v>18108</v>
      </c>
      <c r="BH18109" t="s">
        <v>293</v>
      </c>
    </row>
    <row r="18110" spans="59:60" x14ac:dyDescent="0.25">
      <c r="BG18110">
        <v>18109</v>
      </c>
      <c r="BH18110" t="s">
        <v>294</v>
      </c>
    </row>
    <row r="18111" spans="59:60" x14ac:dyDescent="0.25">
      <c r="BG18111">
        <v>18110</v>
      </c>
      <c r="BH18111" t="s">
        <v>295</v>
      </c>
    </row>
    <row r="18112" spans="59:60" x14ac:dyDescent="0.25">
      <c r="BG18112">
        <v>18111</v>
      </c>
      <c r="BH18112" t="s">
        <v>296</v>
      </c>
    </row>
    <row r="18113" spans="59:60" x14ac:dyDescent="0.25">
      <c r="BG18113">
        <v>18112</v>
      </c>
      <c r="BH18113" t="s">
        <v>297</v>
      </c>
    </row>
    <row r="18114" spans="59:60" x14ac:dyDescent="0.25">
      <c r="BG18114">
        <v>18113</v>
      </c>
      <c r="BH18114" t="s">
        <v>298</v>
      </c>
    </row>
    <row r="18115" spans="59:60" x14ac:dyDescent="0.25">
      <c r="BG18115">
        <v>18114</v>
      </c>
      <c r="BH18115" t="s">
        <v>299</v>
      </c>
    </row>
    <row r="18116" spans="59:60" x14ac:dyDescent="0.25">
      <c r="BG18116">
        <v>18115</v>
      </c>
      <c r="BH18116" t="s">
        <v>300</v>
      </c>
    </row>
    <row r="18117" spans="59:60" x14ac:dyDescent="0.25">
      <c r="BG18117">
        <v>18116</v>
      </c>
      <c r="BH18117" t="s">
        <v>301</v>
      </c>
    </row>
    <row r="18118" spans="59:60" x14ac:dyDescent="0.25">
      <c r="BG18118">
        <v>18117</v>
      </c>
      <c r="BH18118" t="s">
        <v>302</v>
      </c>
    </row>
    <row r="18119" spans="59:60" x14ac:dyDescent="0.25">
      <c r="BG18119">
        <v>18118</v>
      </c>
      <c r="BH18119" t="s">
        <v>303</v>
      </c>
    </row>
    <row r="18120" spans="59:60" x14ac:dyDescent="0.25">
      <c r="BG18120">
        <v>18119</v>
      </c>
      <c r="BH18120" t="s">
        <v>304</v>
      </c>
    </row>
    <row r="18121" spans="59:60" x14ac:dyDescent="0.25">
      <c r="BG18121">
        <v>18120</v>
      </c>
      <c r="BH18121" t="s">
        <v>305</v>
      </c>
    </row>
    <row r="18122" spans="59:60" x14ac:dyDescent="0.25">
      <c r="BG18122">
        <v>18121</v>
      </c>
      <c r="BH18122" t="s">
        <v>306</v>
      </c>
    </row>
    <row r="18123" spans="59:60" x14ac:dyDescent="0.25">
      <c r="BG18123">
        <v>18122</v>
      </c>
      <c r="BH18123" t="s">
        <v>307</v>
      </c>
    </row>
    <row r="18124" spans="59:60" x14ac:dyDescent="0.25">
      <c r="BG18124">
        <v>18123</v>
      </c>
      <c r="BH18124" t="s">
        <v>308</v>
      </c>
    </row>
    <row r="18125" spans="59:60" x14ac:dyDescent="0.25">
      <c r="BG18125">
        <v>18124</v>
      </c>
      <c r="BH18125" t="s">
        <v>309</v>
      </c>
    </row>
    <row r="18126" spans="59:60" x14ac:dyDescent="0.25">
      <c r="BG18126">
        <v>18125</v>
      </c>
      <c r="BH18126" t="s">
        <v>310</v>
      </c>
    </row>
    <row r="18127" spans="59:60" x14ac:dyDescent="0.25">
      <c r="BG18127">
        <v>18126</v>
      </c>
      <c r="BH18127" t="s">
        <v>311</v>
      </c>
    </row>
    <row r="18128" spans="59:60" x14ac:dyDescent="0.25">
      <c r="BG18128">
        <v>18127</v>
      </c>
      <c r="BH18128" t="s">
        <v>312</v>
      </c>
    </row>
    <row r="18129" spans="59:60" x14ac:dyDescent="0.25">
      <c r="BG18129">
        <v>18128</v>
      </c>
      <c r="BH18129" t="s">
        <v>313</v>
      </c>
    </row>
    <row r="18130" spans="59:60" x14ac:dyDescent="0.25">
      <c r="BG18130">
        <v>18129</v>
      </c>
      <c r="BH18130" t="s">
        <v>314</v>
      </c>
    </row>
    <row r="18131" spans="59:60" x14ac:dyDescent="0.25">
      <c r="BG18131">
        <v>18130</v>
      </c>
      <c r="BH18131" t="s">
        <v>315</v>
      </c>
    </row>
    <row r="18132" spans="59:60" x14ac:dyDescent="0.25">
      <c r="BG18132">
        <v>18131</v>
      </c>
      <c r="BH18132" t="s">
        <v>316</v>
      </c>
    </row>
    <row r="18133" spans="59:60" x14ac:dyDescent="0.25">
      <c r="BG18133">
        <v>18132</v>
      </c>
      <c r="BH18133" t="s">
        <v>317</v>
      </c>
    </row>
    <row r="18134" spans="59:60" x14ac:dyDescent="0.25">
      <c r="BG18134">
        <v>18133</v>
      </c>
      <c r="BH18134" t="s">
        <v>318</v>
      </c>
    </row>
    <row r="18135" spans="59:60" x14ac:dyDescent="0.25">
      <c r="BG18135">
        <v>18134</v>
      </c>
      <c r="BH18135" t="s">
        <v>319</v>
      </c>
    </row>
    <row r="18136" spans="59:60" x14ac:dyDescent="0.25">
      <c r="BG18136">
        <v>18135</v>
      </c>
      <c r="BH18136" t="s">
        <v>320</v>
      </c>
    </row>
    <row r="18137" spans="59:60" x14ac:dyDescent="0.25">
      <c r="BG18137">
        <v>18136</v>
      </c>
      <c r="BH18137" t="s">
        <v>321</v>
      </c>
    </row>
    <row r="18138" spans="59:60" x14ac:dyDescent="0.25">
      <c r="BG18138">
        <v>18137</v>
      </c>
      <c r="BH18138" t="s">
        <v>322</v>
      </c>
    </row>
    <row r="18139" spans="59:60" x14ac:dyDescent="0.25">
      <c r="BG18139">
        <v>18138</v>
      </c>
      <c r="BH18139" t="s">
        <v>323</v>
      </c>
    </row>
    <row r="18140" spans="59:60" x14ac:dyDescent="0.25">
      <c r="BG18140">
        <v>18139</v>
      </c>
      <c r="BH18140" t="s">
        <v>324</v>
      </c>
    </row>
    <row r="18141" spans="59:60" x14ac:dyDescent="0.25">
      <c r="BG18141">
        <v>18140</v>
      </c>
      <c r="BH18141" t="s">
        <v>325</v>
      </c>
    </row>
    <row r="18142" spans="59:60" x14ac:dyDescent="0.25">
      <c r="BG18142">
        <v>18141</v>
      </c>
      <c r="BH18142" t="s">
        <v>326</v>
      </c>
    </row>
    <row r="18143" spans="59:60" x14ac:dyDescent="0.25">
      <c r="BG18143">
        <v>18142</v>
      </c>
      <c r="BH18143" t="s">
        <v>327</v>
      </c>
    </row>
    <row r="18144" spans="59:60" x14ac:dyDescent="0.25">
      <c r="BG18144">
        <v>18143</v>
      </c>
      <c r="BH18144" t="s">
        <v>328</v>
      </c>
    </row>
    <row r="18145" spans="59:60" x14ac:dyDescent="0.25">
      <c r="BG18145">
        <v>18144</v>
      </c>
      <c r="BH18145" t="s">
        <v>329</v>
      </c>
    </row>
    <row r="18146" spans="59:60" x14ac:dyDescent="0.25">
      <c r="BG18146">
        <v>18145</v>
      </c>
      <c r="BH18146" t="s">
        <v>330</v>
      </c>
    </row>
    <row r="18147" spans="59:60" x14ac:dyDescent="0.25">
      <c r="BG18147">
        <v>18146</v>
      </c>
      <c r="BH18147" t="s">
        <v>331</v>
      </c>
    </row>
    <row r="18148" spans="59:60" x14ac:dyDescent="0.25">
      <c r="BG18148">
        <v>18147</v>
      </c>
      <c r="BH18148" t="s">
        <v>332</v>
      </c>
    </row>
    <row r="18149" spans="59:60" x14ac:dyDescent="0.25">
      <c r="BG18149">
        <v>18148</v>
      </c>
      <c r="BH18149" t="s">
        <v>333</v>
      </c>
    </row>
    <row r="18150" spans="59:60" x14ac:dyDescent="0.25">
      <c r="BG18150">
        <v>18149</v>
      </c>
      <c r="BH18150" t="s">
        <v>334</v>
      </c>
    </row>
    <row r="18151" spans="59:60" x14ac:dyDescent="0.25">
      <c r="BG18151">
        <v>18150</v>
      </c>
      <c r="BH18151" t="s">
        <v>335</v>
      </c>
    </row>
    <row r="18152" spans="59:60" x14ac:dyDescent="0.25">
      <c r="BG18152">
        <v>18151</v>
      </c>
      <c r="BH18152" t="s">
        <v>336</v>
      </c>
    </row>
    <row r="18153" spans="59:60" x14ac:dyDescent="0.25">
      <c r="BG18153">
        <v>18152</v>
      </c>
      <c r="BH18153" t="s">
        <v>337</v>
      </c>
    </row>
    <row r="18154" spans="59:60" x14ac:dyDescent="0.25">
      <c r="BG18154">
        <v>18153</v>
      </c>
      <c r="BH18154" t="s">
        <v>338</v>
      </c>
    </row>
    <row r="18155" spans="59:60" x14ac:dyDescent="0.25">
      <c r="BG18155">
        <v>18154</v>
      </c>
      <c r="BH18155" t="s">
        <v>339</v>
      </c>
    </row>
    <row r="18156" spans="59:60" x14ac:dyDescent="0.25">
      <c r="BG18156">
        <v>18155</v>
      </c>
      <c r="BH18156" t="s">
        <v>340</v>
      </c>
    </row>
    <row r="18157" spans="59:60" x14ac:dyDescent="0.25">
      <c r="BG18157">
        <v>18156</v>
      </c>
      <c r="BH18157" t="s">
        <v>341</v>
      </c>
    </row>
    <row r="18158" spans="59:60" x14ac:dyDescent="0.25">
      <c r="BG18158">
        <v>18157</v>
      </c>
      <c r="BH18158" t="s">
        <v>342</v>
      </c>
    </row>
    <row r="18159" spans="59:60" x14ac:dyDescent="0.25">
      <c r="BG18159">
        <v>18158</v>
      </c>
      <c r="BH18159" t="s">
        <v>343</v>
      </c>
    </row>
    <row r="18160" spans="59:60" x14ac:dyDescent="0.25">
      <c r="BG18160">
        <v>18159</v>
      </c>
      <c r="BH18160" t="s">
        <v>344</v>
      </c>
    </row>
    <row r="18161" spans="59:60" x14ac:dyDescent="0.25">
      <c r="BG18161">
        <v>18160</v>
      </c>
      <c r="BH18161" t="s">
        <v>345</v>
      </c>
    </row>
    <row r="18162" spans="59:60" x14ac:dyDescent="0.25">
      <c r="BG18162">
        <v>18161</v>
      </c>
      <c r="BH18162" t="s">
        <v>346</v>
      </c>
    </row>
    <row r="18163" spans="59:60" x14ac:dyDescent="0.25">
      <c r="BG18163">
        <v>18162</v>
      </c>
      <c r="BH18163" t="s">
        <v>347</v>
      </c>
    </row>
    <row r="18164" spans="59:60" x14ac:dyDescent="0.25">
      <c r="BG18164">
        <v>18163</v>
      </c>
      <c r="BH18164" t="s">
        <v>348</v>
      </c>
    </row>
    <row r="18165" spans="59:60" x14ac:dyDescent="0.25">
      <c r="BG18165">
        <v>18164</v>
      </c>
      <c r="BH18165" t="s">
        <v>349</v>
      </c>
    </row>
    <row r="18166" spans="59:60" x14ac:dyDescent="0.25">
      <c r="BG18166">
        <v>18165</v>
      </c>
      <c r="BH18166" t="s">
        <v>350</v>
      </c>
    </row>
    <row r="18167" spans="59:60" x14ac:dyDescent="0.25">
      <c r="BG18167">
        <v>18166</v>
      </c>
      <c r="BH18167" t="s">
        <v>351</v>
      </c>
    </row>
    <row r="18168" spans="59:60" x14ac:dyDescent="0.25">
      <c r="BG18168">
        <v>18167</v>
      </c>
      <c r="BH18168" t="s">
        <v>352</v>
      </c>
    </row>
    <row r="18169" spans="59:60" x14ac:dyDescent="0.25">
      <c r="BG18169">
        <v>18168</v>
      </c>
      <c r="BH18169" t="s">
        <v>293</v>
      </c>
    </row>
    <row r="18170" spans="59:60" x14ac:dyDescent="0.25">
      <c r="BG18170">
        <v>18169</v>
      </c>
      <c r="BH18170" t="s">
        <v>294</v>
      </c>
    </row>
    <row r="18171" spans="59:60" x14ac:dyDescent="0.25">
      <c r="BG18171">
        <v>18170</v>
      </c>
      <c r="BH18171" t="s">
        <v>295</v>
      </c>
    </row>
    <row r="18172" spans="59:60" x14ac:dyDescent="0.25">
      <c r="BG18172">
        <v>18171</v>
      </c>
      <c r="BH18172" t="s">
        <v>296</v>
      </c>
    </row>
    <row r="18173" spans="59:60" x14ac:dyDescent="0.25">
      <c r="BG18173">
        <v>18172</v>
      </c>
      <c r="BH18173" t="s">
        <v>297</v>
      </c>
    </row>
    <row r="18174" spans="59:60" x14ac:dyDescent="0.25">
      <c r="BG18174">
        <v>18173</v>
      </c>
      <c r="BH18174" t="s">
        <v>298</v>
      </c>
    </row>
    <row r="18175" spans="59:60" x14ac:dyDescent="0.25">
      <c r="BG18175">
        <v>18174</v>
      </c>
      <c r="BH18175" t="s">
        <v>299</v>
      </c>
    </row>
    <row r="18176" spans="59:60" x14ac:dyDescent="0.25">
      <c r="BG18176">
        <v>18175</v>
      </c>
      <c r="BH18176" t="s">
        <v>300</v>
      </c>
    </row>
    <row r="18177" spans="59:60" x14ac:dyDescent="0.25">
      <c r="BG18177">
        <v>18176</v>
      </c>
      <c r="BH18177" t="s">
        <v>301</v>
      </c>
    </row>
    <row r="18178" spans="59:60" x14ac:dyDescent="0.25">
      <c r="BG18178">
        <v>18177</v>
      </c>
      <c r="BH18178" t="s">
        <v>302</v>
      </c>
    </row>
    <row r="18179" spans="59:60" x14ac:dyDescent="0.25">
      <c r="BG18179">
        <v>18178</v>
      </c>
      <c r="BH18179" t="s">
        <v>303</v>
      </c>
    </row>
    <row r="18180" spans="59:60" x14ac:dyDescent="0.25">
      <c r="BG18180">
        <v>18179</v>
      </c>
      <c r="BH18180" t="s">
        <v>304</v>
      </c>
    </row>
    <row r="18181" spans="59:60" x14ac:dyDescent="0.25">
      <c r="BG18181">
        <v>18180</v>
      </c>
      <c r="BH18181" t="s">
        <v>305</v>
      </c>
    </row>
    <row r="18182" spans="59:60" x14ac:dyDescent="0.25">
      <c r="BG18182">
        <v>18181</v>
      </c>
      <c r="BH18182" t="s">
        <v>306</v>
      </c>
    </row>
    <row r="18183" spans="59:60" x14ac:dyDescent="0.25">
      <c r="BG18183">
        <v>18182</v>
      </c>
      <c r="BH18183" t="s">
        <v>307</v>
      </c>
    </row>
    <row r="18184" spans="59:60" x14ac:dyDescent="0.25">
      <c r="BG18184">
        <v>18183</v>
      </c>
      <c r="BH18184" t="s">
        <v>308</v>
      </c>
    </row>
    <row r="18185" spans="59:60" x14ac:dyDescent="0.25">
      <c r="BG18185">
        <v>18184</v>
      </c>
      <c r="BH18185" t="s">
        <v>309</v>
      </c>
    </row>
    <row r="18186" spans="59:60" x14ac:dyDescent="0.25">
      <c r="BG18186">
        <v>18185</v>
      </c>
      <c r="BH18186" t="s">
        <v>310</v>
      </c>
    </row>
    <row r="18187" spans="59:60" x14ac:dyDescent="0.25">
      <c r="BG18187">
        <v>18186</v>
      </c>
      <c r="BH18187" t="s">
        <v>311</v>
      </c>
    </row>
    <row r="18188" spans="59:60" x14ac:dyDescent="0.25">
      <c r="BG18188">
        <v>18187</v>
      </c>
      <c r="BH18188" t="s">
        <v>312</v>
      </c>
    </row>
    <row r="18189" spans="59:60" x14ac:dyDescent="0.25">
      <c r="BG18189">
        <v>18188</v>
      </c>
      <c r="BH18189" t="s">
        <v>313</v>
      </c>
    </row>
    <row r="18190" spans="59:60" x14ac:dyDescent="0.25">
      <c r="BG18190">
        <v>18189</v>
      </c>
      <c r="BH18190" t="s">
        <v>314</v>
      </c>
    </row>
    <row r="18191" spans="59:60" x14ac:dyDescent="0.25">
      <c r="BG18191">
        <v>18190</v>
      </c>
      <c r="BH18191" t="s">
        <v>315</v>
      </c>
    </row>
    <row r="18192" spans="59:60" x14ac:dyDescent="0.25">
      <c r="BG18192">
        <v>18191</v>
      </c>
      <c r="BH18192" t="s">
        <v>316</v>
      </c>
    </row>
    <row r="18193" spans="59:60" x14ac:dyDescent="0.25">
      <c r="BG18193">
        <v>18192</v>
      </c>
      <c r="BH18193" t="s">
        <v>317</v>
      </c>
    </row>
    <row r="18194" spans="59:60" x14ac:dyDescent="0.25">
      <c r="BG18194">
        <v>18193</v>
      </c>
      <c r="BH18194" t="s">
        <v>318</v>
      </c>
    </row>
    <row r="18195" spans="59:60" x14ac:dyDescent="0.25">
      <c r="BG18195">
        <v>18194</v>
      </c>
      <c r="BH18195" t="s">
        <v>319</v>
      </c>
    </row>
    <row r="18196" spans="59:60" x14ac:dyDescent="0.25">
      <c r="BG18196">
        <v>18195</v>
      </c>
      <c r="BH18196" t="s">
        <v>320</v>
      </c>
    </row>
    <row r="18197" spans="59:60" x14ac:dyDescent="0.25">
      <c r="BG18197">
        <v>18196</v>
      </c>
      <c r="BH18197" t="s">
        <v>321</v>
      </c>
    </row>
    <row r="18198" spans="59:60" x14ac:dyDescent="0.25">
      <c r="BG18198">
        <v>18197</v>
      </c>
      <c r="BH18198" t="s">
        <v>322</v>
      </c>
    </row>
    <row r="18199" spans="59:60" x14ac:dyDescent="0.25">
      <c r="BG18199">
        <v>18198</v>
      </c>
      <c r="BH18199" t="s">
        <v>323</v>
      </c>
    </row>
    <row r="18200" spans="59:60" x14ac:dyDescent="0.25">
      <c r="BG18200">
        <v>18199</v>
      </c>
      <c r="BH18200" t="s">
        <v>324</v>
      </c>
    </row>
    <row r="18201" spans="59:60" x14ac:dyDescent="0.25">
      <c r="BG18201">
        <v>18200</v>
      </c>
      <c r="BH18201" t="s">
        <v>325</v>
      </c>
    </row>
    <row r="18202" spans="59:60" x14ac:dyDescent="0.25">
      <c r="BG18202">
        <v>18201</v>
      </c>
      <c r="BH18202" t="s">
        <v>326</v>
      </c>
    </row>
    <row r="18203" spans="59:60" x14ac:dyDescent="0.25">
      <c r="BG18203">
        <v>18202</v>
      </c>
      <c r="BH18203" t="s">
        <v>327</v>
      </c>
    </row>
    <row r="18204" spans="59:60" x14ac:dyDescent="0.25">
      <c r="BG18204">
        <v>18203</v>
      </c>
      <c r="BH18204" t="s">
        <v>328</v>
      </c>
    </row>
    <row r="18205" spans="59:60" x14ac:dyDescent="0.25">
      <c r="BG18205">
        <v>18204</v>
      </c>
      <c r="BH18205" t="s">
        <v>329</v>
      </c>
    </row>
    <row r="18206" spans="59:60" x14ac:dyDescent="0.25">
      <c r="BG18206">
        <v>18205</v>
      </c>
      <c r="BH18206" t="s">
        <v>330</v>
      </c>
    </row>
    <row r="18207" spans="59:60" x14ac:dyDescent="0.25">
      <c r="BG18207">
        <v>18206</v>
      </c>
      <c r="BH18207" t="s">
        <v>331</v>
      </c>
    </row>
    <row r="18208" spans="59:60" x14ac:dyDescent="0.25">
      <c r="BG18208">
        <v>18207</v>
      </c>
      <c r="BH18208" t="s">
        <v>332</v>
      </c>
    </row>
    <row r="18209" spans="59:60" x14ac:dyDescent="0.25">
      <c r="BG18209">
        <v>18208</v>
      </c>
      <c r="BH18209" t="s">
        <v>333</v>
      </c>
    </row>
    <row r="18210" spans="59:60" x14ac:dyDescent="0.25">
      <c r="BG18210">
        <v>18209</v>
      </c>
      <c r="BH18210" t="s">
        <v>334</v>
      </c>
    </row>
    <row r="18211" spans="59:60" x14ac:dyDescent="0.25">
      <c r="BG18211">
        <v>18210</v>
      </c>
      <c r="BH18211" t="s">
        <v>335</v>
      </c>
    </row>
    <row r="18212" spans="59:60" x14ac:dyDescent="0.25">
      <c r="BG18212">
        <v>18211</v>
      </c>
      <c r="BH18212" t="s">
        <v>336</v>
      </c>
    </row>
    <row r="18213" spans="59:60" x14ac:dyDescent="0.25">
      <c r="BG18213">
        <v>18212</v>
      </c>
      <c r="BH18213" t="s">
        <v>337</v>
      </c>
    </row>
    <row r="18214" spans="59:60" x14ac:dyDescent="0.25">
      <c r="BG18214">
        <v>18213</v>
      </c>
      <c r="BH18214" t="s">
        <v>338</v>
      </c>
    </row>
    <row r="18215" spans="59:60" x14ac:dyDescent="0.25">
      <c r="BG18215">
        <v>18214</v>
      </c>
      <c r="BH18215" t="s">
        <v>339</v>
      </c>
    </row>
    <row r="18216" spans="59:60" x14ac:dyDescent="0.25">
      <c r="BG18216">
        <v>18215</v>
      </c>
      <c r="BH18216" t="s">
        <v>340</v>
      </c>
    </row>
    <row r="18217" spans="59:60" x14ac:dyDescent="0.25">
      <c r="BG18217">
        <v>18216</v>
      </c>
      <c r="BH18217" t="s">
        <v>341</v>
      </c>
    </row>
    <row r="18218" spans="59:60" x14ac:dyDescent="0.25">
      <c r="BG18218">
        <v>18217</v>
      </c>
      <c r="BH18218" t="s">
        <v>342</v>
      </c>
    </row>
    <row r="18219" spans="59:60" x14ac:dyDescent="0.25">
      <c r="BG18219">
        <v>18218</v>
      </c>
      <c r="BH18219" t="s">
        <v>343</v>
      </c>
    </row>
    <row r="18220" spans="59:60" x14ac:dyDescent="0.25">
      <c r="BG18220">
        <v>18219</v>
      </c>
      <c r="BH18220" t="s">
        <v>344</v>
      </c>
    </row>
    <row r="18221" spans="59:60" x14ac:dyDescent="0.25">
      <c r="BG18221">
        <v>18220</v>
      </c>
      <c r="BH18221" t="s">
        <v>345</v>
      </c>
    </row>
    <row r="18222" spans="59:60" x14ac:dyDescent="0.25">
      <c r="BG18222">
        <v>18221</v>
      </c>
      <c r="BH18222" t="s">
        <v>346</v>
      </c>
    </row>
    <row r="18223" spans="59:60" x14ac:dyDescent="0.25">
      <c r="BG18223">
        <v>18222</v>
      </c>
      <c r="BH18223" t="s">
        <v>347</v>
      </c>
    </row>
    <row r="18224" spans="59:60" x14ac:dyDescent="0.25">
      <c r="BG18224">
        <v>18223</v>
      </c>
      <c r="BH18224" t="s">
        <v>348</v>
      </c>
    </row>
    <row r="18225" spans="59:60" x14ac:dyDescent="0.25">
      <c r="BG18225">
        <v>18224</v>
      </c>
      <c r="BH18225" t="s">
        <v>349</v>
      </c>
    </row>
    <row r="18226" spans="59:60" x14ac:dyDescent="0.25">
      <c r="BG18226">
        <v>18225</v>
      </c>
      <c r="BH18226" t="s">
        <v>350</v>
      </c>
    </row>
    <row r="18227" spans="59:60" x14ac:dyDescent="0.25">
      <c r="BG18227">
        <v>18226</v>
      </c>
      <c r="BH18227" t="s">
        <v>351</v>
      </c>
    </row>
    <row r="18228" spans="59:60" x14ac:dyDescent="0.25">
      <c r="BG18228">
        <v>18227</v>
      </c>
      <c r="BH18228" t="s">
        <v>352</v>
      </c>
    </row>
    <row r="18229" spans="59:60" x14ac:dyDescent="0.25">
      <c r="BG18229">
        <v>18228</v>
      </c>
      <c r="BH18229" t="s">
        <v>293</v>
      </c>
    </row>
    <row r="18230" spans="59:60" x14ac:dyDescent="0.25">
      <c r="BG18230">
        <v>18229</v>
      </c>
      <c r="BH18230" t="s">
        <v>294</v>
      </c>
    </row>
    <row r="18231" spans="59:60" x14ac:dyDescent="0.25">
      <c r="BG18231">
        <v>18230</v>
      </c>
      <c r="BH18231" t="s">
        <v>295</v>
      </c>
    </row>
    <row r="18232" spans="59:60" x14ac:dyDescent="0.25">
      <c r="BG18232">
        <v>18231</v>
      </c>
      <c r="BH18232" t="s">
        <v>296</v>
      </c>
    </row>
    <row r="18233" spans="59:60" x14ac:dyDescent="0.25">
      <c r="BG18233">
        <v>18232</v>
      </c>
      <c r="BH18233" t="s">
        <v>297</v>
      </c>
    </row>
    <row r="18234" spans="59:60" x14ac:dyDescent="0.25">
      <c r="BG18234">
        <v>18233</v>
      </c>
      <c r="BH18234" t="s">
        <v>298</v>
      </c>
    </row>
    <row r="18235" spans="59:60" x14ac:dyDescent="0.25">
      <c r="BG18235">
        <v>18234</v>
      </c>
      <c r="BH18235" t="s">
        <v>299</v>
      </c>
    </row>
    <row r="18236" spans="59:60" x14ac:dyDescent="0.25">
      <c r="BG18236">
        <v>18235</v>
      </c>
      <c r="BH18236" t="s">
        <v>300</v>
      </c>
    </row>
    <row r="18237" spans="59:60" x14ac:dyDescent="0.25">
      <c r="BG18237">
        <v>18236</v>
      </c>
      <c r="BH18237" t="s">
        <v>301</v>
      </c>
    </row>
    <row r="18238" spans="59:60" x14ac:dyDescent="0.25">
      <c r="BG18238">
        <v>18237</v>
      </c>
      <c r="BH18238" t="s">
        <v>302</v>
      </c>
    </row>
    <row r="18239" spans="59:60" x14ac:dyDescent="0.25">
      <c r="BG18239">
        <v>18238</v>
      </c>
      <c r="BH18239" t="s">
        <v>303</v>
      </c>
    </row>
    <row r="18240" spans="59:60" x14ac:dyDescent="0.25">
      <c r="BG18240">
        <v>18239</v>
      </c>
      <c r="BH18240" t="s">
        <v>304</v>
      </c>
    </row>
    <row r="18241" spans="59:60" x14ac:dyDescent="0.25">
      <c r="BG18241">
        <v>18240</v>
      </c>
      <c r="BH18241" t="s">
        <v>305</v>
      </c>
    </row>
    <row r="18242" spans="59:60" x14ac:dyDescent="0.25">
      <c r="BG18242">
        <v>18241</v>
      </c>
      <c r="BH18242" t="s">
        <v>306</v>
      </c>
    </row>
    <row r="18243" spans="59:60" x14ac:dyDescent="0.25">
      <c r="BG18243">
        <v>18242</v>
      </c>
      <c r="BH18243" t="s">
        <v>307</v>
      </c>
    </row>
    <row r="18244" spans="59:60" x14ac:dyDescent="0.25">
      <c r="BG18244">
        <v>18243</v>
      </c>
      <c r="BH18244" t="s">
        <v>308</v>
      </c>
    </row>
    <row r="18245" spans="59:60" x14ac:dyDescent="0.25">
      <c r="BG18245">
        <v>18244</v>
      </c>
      <c r="BH18245" t="s">
        <v>309</v>
      </c>
    </row>
    <row r="18246" spans="59:60" x14ac:dyDescent="0.25">
      <c r="BG18246">
        <v>18245</v>
      </c>
      <c r="BH18246" t="s">
        <v>310</v>
      </c>
    </row>
    <row r="18247" spans="59:60" x14ac:dyDescent="0.25">
      <c r="BG18247">
        <v>18246</v>
      </c>
      <c r="BH18247" t="s">
        <v>311</v>
      </c>
    </row>
    <row r="18248" spans="59:60" x14ac:dyDescent="0.25">
      <c r="BG18248">
        <v>18247</v>
      </c>
      <c r="BH18248" t="s">
        <v>312</v>
      </c>
    </row>
    <row r="18249" spans="59:60" x14ac:dyDescent="0.25">
      <c r="BG18249">
        <v>18248</v>
      </c>
      <c r="BH18249" t="s">
        <v>313</v>
      </c>
    </row>
    <row r="18250" spans="59:60" x14ac:dyDescent="0.25">
      <c r="BG18250">
        <v>18249</v>
      </c>
      <c r="BH18250" t="s">
        <v>314</v>
      </c>
    </row>
    <row r="18251" spans="59:60" x14ac:dyDescent="0.25">
      <c r="BG18251">
        <v>18250</v>
      </c>
      <c r="BH18251" t="s">
        <v>315</v>
      </c>
    </row>
    <row r="18252" spans="59:60" x14ac:dyDescent="0.25">
      <c r="BG18252">
        <v>18251</v>
      </c>
      <c r="BH18252" t="s">
        <v>316</v>
      </c>
    </row>
    <row r="18253" spans="59:60" x14ac:dyDescent="0.25">
      <c r="BG18253">
        <v>18252</v>
      </c>
      <c r="BH18253" t="s">
        <v>317</v>
      </c>
    </row>
    <row r="18254" spans="59:60" x14ac:dyDescent="0.25">
      <c r="BG18254">
        <v>18253</v>
      </c>
      <c r="BH18254" t="s">
        <v>318</v>
      </c>
    </row>
    <row r="18255" spans="59:60" x14ac:dyDescent="0.25">
      <c r="BG18255">
        <v>18254</v>
      </c>
      <c r="BH18255" t="s">
        <v>319</v>
      </c>
    </row>
    <row r="18256" spans="59:60" x14ac:dyDescent="0.25">
      <c r="BG18256">
        <v>18255</v>
      </c>
      <c r="BH18256" t="s">
        <v>320</v>
      </c>
    </row>
    <row r="18257" spans="59:60" x14ac:dyDescent="0.25">
      <c r="BG18257">
        <v>18256</v>
      </c>
      <c r="BH18257" t="s">
        <v>321</v>
      </c>
    </row>
    <row r="18258" spans="59:60" x14ac:dyDescent="0.25">
      <c r="BG18258">
        <v>18257</v>
      </c>
      <c r="BH18258" t="s">
        <v>322</v>
      </c>
    </row>
    <row r="18259" spans="59:60" x14ac:dyDescent="0.25">
      <c r="BG18259">
        <v>18258</v>
      </c>
      <c r="BH18259" t="s">
        <v>323</v>
      </c>
    </row>
    <row r="18260" spans="59:60" x14ac:dyDescent="0.25">
      <c r="BG18260">
        <v>18259</v>
      </c>
      <c r="BH18260" t="s">
        <v>324</v>
      </c>
    </row>
    <row r="18261" spans="59:60" x14ac:dyDescent="0.25">
      <c r="BG18261">
        <v>18260</v>
      </c>
      <c r="BH18261" t="s">
        <v>325</v>
      </c>
    </row>
    <row r="18262" spans="59:60" x14ac:dyDescent="0.25">
      <c r="BG18262">
        <v>18261</v>
      </c>
      <c r="BH18262" t="s">
        <v>326</v>
      </c>
    </row>
    <row r="18263" spans="59:60" x14ac:dyDescent="0.25">
      <c r="BG18263">
        <v>18262</v>
      </c>
      <c r="BH18263" t="s">
        <v>327</v>
      </c>
    </row>
    <row r="18264" spans="59:60" x14ac:dyDescent="0.25">
      <c r="BG18264">
        <v>18263</v>
      </c>
      <c r="BH18264" t="s">
        <v>328</v>
      </c>
    </row>
    <row r="18265" spans="59:60" x14ac:dyDescent="0.25">
      <c r="BG18265">
        <v>18264</v>
      </c>
      <c r="BH18265" t="s">
        <v>329</v>
      </c>
    </row>
    <row r="18266" spans="59:60" x14ac:dyDescent="0.25">
      <c r="BG18266">
        <v>18265</v>
      </c>
      <c r="BH18266" t="s">
        <v>330</v>
      </c>
    </row>
    <row r="18267" spans="59:60" x14ac:dyDescent="0.25">
      <c r="BG18267">
        <v>18266</v>
      </c>
      <c r="BH18267" t="s">
        <v>331</v>
      </c>
    </row>
    <row r="18268" spans="59:60" x14ac:dyDescent="0.25">
      <c r="BG18268">
        <v>18267</v>
      </c>
      <c r="BH18268" t="s">
        <v>332</v>
      </c>
    </row>
    <row r="18269" spans="59:60" x14ac:dyDescent="0.25">
      <c r="BG18269">
        <v>18268</v>
      </c>
      <c r="BH18269" t="s">
        <v>333</v>
      </c>
    </row>
    <row r="18270" spans="59:60" x14ac:dyDescent="0.25">
      <c r="BG18270">
        <v>18269</v>
      </c>
      <c r="BH18270" t="s">
        <v>334</v>
      </c>
    </row>
    <row r="18271" spans="59:60" x14ac:dyDescent="0.25">
      <c r="BG18271">
        <v>18270</v>
      </c>
      <c r="BH18271" t="s">
        <v>335</v>
      </c>
    </row>
    <row r="18272" spans="59:60" x14ac:dyDescent="0.25">
      <c r="BG18272">
        <v>18271</v>
      </c>
      <c r="BH18272" t="s">
        <v>336</v>
      </c>
    </row>
    <row r="18273" spans="59:60" x14ac:dyDescent="0.25">
      <c r="BG18273">
        <v>18272</v>
      </c>
      <c r="BH18273" t="s">
        <v>337</v>
      </c>
    </row>
    <row r="18274" spans="59:60" x14ac:dyDescent="0.25">
      <c r="BG18274">
        <v>18273</v>
      </c>
      <c r="BH18274" t="s">
        <v>338</v>
      </c>
    </row>
    <row r="18275" spans="59:60" x14ac:dyDescent="0.25">
      <c r="BG18275">
        <v>18274</v>
      </c>
      <c r="BH18275" t="s">
        <v>339</v>
      </c>
    </row>
    <row r="18276" spans="59:60" x14ac:dyDescent="0.25">
      <c r="BG18276">
        <v>18275</v>
      </c>
      <c r="BH18276" t="s">
        <v>340</v>
      </c>
    </row>
    <row r="18277" spans="59:60" x14ac:dyDescent="0.25">
      <c r="BG18277">
        <v>18276</v>
      </c>
      <c r="BH18277" t="s">
        <v>341</v>
      </c>
    </row>
    <row r="18278" spans="59:60" x14ac:dyDescent="0.25">
      <c r="BG18278">
        <v>18277</v>
      </c>
      <c r="BH18278" t="s">
        <v>342</v>
      </c>
    </row>
    <row r="18279" spans="59:60" x14ac:dyDescent="0.25">
      <c r="BG18279">
        <v>18278</v>
      </c>
      <c r="BH18279" t="s">
        <v>343</v>
      </c>
    </row>
    <row r="18280" spans="59:60" x14ac:dyDescent="0.25">
      <c r="BG18280">
        <v>18279</v>
      </c>
      <c r="BH18280" t="s">
        <v>344</v>
      </c>
    </row>
    <row r="18281" spans="59:60" x14ac:dyDescent="0.25">
      <c r="BG18281">
        <v>18280</v>
      </c>
      <c r="BH18281" t="s">
        <v>345</v>
      </c>
    </row>
    <row r="18282" spans="59:60" x14ac:dyDescent="0.25">
      <c r="BG18282">
        <v>18281</v>
      </c>
      <c r="BH18282" t="s">
        <v>346</v>
      </c>
    </row>
    <row r="18283" spans="59:60" x14ac:dyDescent="0.25">
      <c r="BG18283">
        <v>18282</v>
      </c>
      <c r="BH18283" t="s">
        <v>347</v>
      </c>
    </row>
    <row r="18284" spans="59:60" x14ac:dyDescent="0.25">
      <c r="BG18284">
        <v>18283</v>
      </c>
      <c r="BH18284" t="s">
        <v>348</v>
      </c>
    </row>
    <row r="18285" spans="59:60" x14ac:dyDescent="0.25">
      <c r="BG18285">
        <v>18284</v>
      </c>
      <c r="BH18285" t="s">
        <v>349</v>
      </c>
    </row>
    <row r="18286" spans="59:60" x14ac:dyDescent="0.25">
      <c r="BG18286">
        <v>18285</v>
      </c>
      <c r="BH18286" t="s">
        <v>350</v>
      </c>
    </row>
    <row r="18287" spans="59:60" x14ac:dyDescent="0.25">
      <c r="BG18287">
        <v>18286</v>
      </c>
      <c r="BH18287" t="s">
        <v>351</v>
      </c>
    </row>
    <row r="18288" spans="59:60" x14ac:dyDescent="0.25">
      <c r="BG18288">
        <v>18287</v>
      </c>
      <c r="BH18288" t="s">
        <v>352</v>
      </c>
    </row>
    <row r="18289" spans="59:60" x14ac:dyDescent="0.25">
      <c r="BG18289">
        <v>18288</v>
      </c>
      <c r="BH18289" t="s">
        <v>293</v>
      </c>
    </row>
    <row r="18290" spans="59:60" x14ac:dyDescent="0.25">
      <c r="BG18290">
        <v>18289</v>
      </c>
      <c r="BH18290" t="s">
        <v>294</v>
      </c>
    </row>
    <row r="18291" spans="59:60" x14ac:dyDescent="0.25">
      <c r="BG18291">
        <v>18290</v>
      </c>
      <c r="BH18291" t="s">
        <v>295</v>
      </c>
    </row>
    <row r="18292" spans="59:60" x14ac:dyDescent="0.25">
      <c r="BG18292">
        <v>18291</v>
      </c>
      <c r="BH18292" t="s">
        <v>296</v>
      </c>
    </row>
    <row r="18293" spans="59:60" x14ac:dyDescent="0.25">
      <c r="BG18293">
        <v>18292</v>
      </c>
      <c r="BH18293" t="s">
        <v>297</v>
      </c>
    </row>
    <row r="18294" spans="59:60" x14ac:dyDescent="0.25">
      <c r="BG18294">
        <v>18293</v>
      </c>
      <c r="BH18294" t="s">
        <v>298</v>
      </c>
    </row>
    <row r="18295" spans="59:60" x14ac:dyDescent="0.25">
      <c r="BG18295">
        <v>18294</v>
      </c>
      <c r="BH18295" t="s">
        <v>299</v>
      </c>
    </row>
    <row r="18296" spans="59:60" x14ac:dyDescent="0.25">
      <c r="BG18296">
        <v>18295</v>
      </c>
      <c r="BH18296" t="s">
        <v>300</v>
      </c>
    </row>
    <row r="18297" spans="59:60" x14ac:dyDescent="0.25">
      <c r="BG18297">
        <v>18296</v>
      </c>
      <c r="BH18297" t="s">
        <v>301</v>
      </c>
    </row>
    <row r="18298" spans="59:60" x14ac:dyDescent="0.25">
      <c r="BG18298">
        <v>18297</v>
      </c>
      <c r="BH18298" t="s">
        <v>302</v>
      </c>
    </row>
    <row r="18299" spans="59:60" x14ac:dyDescent="0.25">
      <c r="BG18299">
        <v>18298</v>
      </c>
      <c r="BH18299" t="s">
        <v>303</v>
      </c>
    </row>
    <row r="18300" spans="59:60" x14ac:dyDescent="0.25">
      <c r="BG18300">
        <v>18299</v>
      </c>
      <c r="BH18300" t="s">
        <v>304</v>
      </c>
    </row>
    <row r="18301" spans="59:60" x14ac:dyDescent="0.25">
      <c r="BG18301">
        <v>18300</v>
      </c>
      <c r="BH18301" t="s">
        <v>305</v>
      </c>
    </row>
    <row r="18302" spans="59:60" x14ac:dyDescent="0.25">
      <c r="BG18302">
        <v>18301</v>
      </c>
      <c r="BH18302" t="s">
        <v>306</v>
      </c>
    </row>
    <row r="18303" spans="59:60" x14ac:dyDescent="0.25">
      <c r="BG18303">
        <v>18302</v>
      </c>
      <c r="BH18303" t="s">
        <v>307</v>
      </c>
    </row>
    <row r="18304" spans="59:60" x14ac:dyDescent="0.25">
      <c r="BG18304">
        <v>18303</v>
      </c>
      <c r="BH18304" t="s">
        <v>308</v>
      </c>
    </row>
    <row r="18305" spans="59:60" x14ac:dyDescent="0.25">
      <c r="BG18305">
        <v>18304</v>
      </c>
      <c r="BH18305" t="s">
        <v>309</v>
      </c>
    </row>
    <row r="18306" spans="59:60" x14ac:dyDescent="0.25">
      <c r="BG18306">
        <v>18305</v>
      </c>
      <c r="BH18306" t="s">
        <v>310</v>
      </c>
    </row>
    <row r="18307" spans="59:60" x14ac:dyDescent="0.25">
      <c r="BG18307">
        <v>18306</v>
      </c>
      <c r="BH18307" t="s">
        <v>311</v>
      </c>
    </row>
    <row r="18308" spans="59:60" x14ac:dyDescent="0.25">
      <c r="BG18308">
        <v>18307</v>
      </c>
      <c r="BH18308" t="s">
        <v>312</v>
      </c>
    </row>
    <row r="18309" spans="59:60" x14ac:dyDescent="0.25">
      <c r="BG18309">
        <v>18308</v>
      </c>
      <c r="BH18309" t="s">
        <v>313</v>
      </c>
    </row>
    <row r="18310" spans="59:60" x14ac:dyDescent="0.25">
      <c r="BG18310">
        <v>18309</v>
      </c>
      <c r="BH18310" t="s">
        <v>314</v>
      </c>
    </row>
    <row r="18311" spans="59:60" x14ac:dyDescent="0.25">
      <c r="BG18311">
        <v>18310</v>
      </c>
      <c r="BH18311" t="s">
        <v>315</v>
      </c>
    </row>
    <row r="18312" spans="59:60" x14ac:dyDescent="0.25">
      <c r="BG18312">
        <v>18311</v>
      </c>
      <c r="BH18312" t="s">
        <v>316</v>
      </c>
    </row>
    <row r="18313" spans="59:60" x14ac:dyDescent="0.25">
      <c r="BG18313">
        <v>18312</v>
      </c>
      <c r="BH18313" t="s">
        <v>317</v>
      </c>
    </row>
    <row r="18314" spans="59:60" x14ac:dyDescent="0.25">
      <c r="BG18314">
        <v>18313</v>
      </c>
      <c r="BH18314" t="s">
        <v>318</v>
      </c>
    </row>
    <row r="18315" spans="59:60" x14ac:dyDescent="0.25">
      <c r="BG18315">
        <v>18314</v>
      </c>
      <c r="BH18315" t="s">
        <v>319</v>
      </c>
    </row>
    <row r="18316" spans="59:60" x14ac:dyDescent="0.25">
      <c r="BG18316">
        <v>18315</v>
      </c>
      <c r="BH18316" t="s">
        <v>320</v>
      </c>
    </row>
    <row r="18317" spans="59:60" x14ac:dyDescent="0.25">
      <c r="BG18317">
        <v>18316</v>
      </c>
      <c r="BH18317" t="s">
        <v>321</v>
      </c>
    </row>
    <row r="18318" spans="59:60" x14ac:dyDescent="0.25">
      <c r="BG18318">
        <v>18317</v>
      </c>
      <c r="BH18318" t="s">
        <v>322</v>
      </c>
    </row>
    <row r="18319" spans="59:60" x14ac:dyDescent="0.25">
      <c r="BG18319">
        <v>18318</v>
      </c>
      <c r="BH18319" t="s">
        <v>323</v>
      </c>
    </row>
    <row r="18320" spans="59:60" x14ac:dyDescent="0.25">
      <c r="BG18320">
        <v>18319</v>
      </c>
      <c r="BH18320" t="s">
        <v>324</v>
      </c>
    </row>
    <row r="18321" spans="59:60" x14ac:dyDescent="0.25">
      <c r="BG18321">
        <v>18320</v>
      </c>
      <c r="BH18321" t="s">
        <v>325</v>
      </c>
    </row>
    <row r="18322" spans="59:60" x14ac:dyDescent="0.25">
      <c r="BG18322">
        <v>18321</v>
      </c>
      <c r="BH18322" t="s">
        <v>326</v>
      </c>
    </row>
    <row r="18323" spans="59:60" x14ac:dyDescent="0.25">
      <c r="BG18323">
        <v>18322</v>
      </c>
      <c r="BH18323" t="s">
        <v>327</v>
      </c>
    </row>
    <row r="18324" spans="59:60" x14ac:dyDescent="0.25">
      <c r="BG18324">
        <v>18323</v>
      </c>
      <c r="BH18324" t="s">
        <v>328</v>
      </c>
    </row>
    <row r="18325" spans="59:60" x14ac:dyDescent="0.25">
      <c r="BG18325">
        <v>18324</v>
      </c>
      <c r="BH18325" t="s">
        <v>329</v>
      </c>
    </row>
    <row r="18326" spans="59:60" x14ac:dyDescent="0.25">
      <c r="BG18326">
        <v>18325</v>
      </c>
      <c r="BH18326" t="s">
        <v>330</v>
      </c>
    </row>
    <row r="18327" spans="59:60" x14ac:dyDescent="0.25">
      <c r="BG18327">
        <v>18326</v>
      </c>
      <c r="BH18327" t="s">
        <v>331</v>
      </c>
    </row>
    <row r="18328" spans="59:60" x14ac:dyDescent="0.25">
      <c r="BG18328">
        <v>18327</v>
      </c>
      <c r="BH18328" t="s">
        <v>332</v>
      </c>
    </row>
    <row r="18329" spans="59:60" x14ac:dyDescent="0.25">
      <c r="BG18329">
        <v>18328</v>
      </c>
      <c r="BH18329" t="s">
        <v>333</v>
      </c>
    </row>
    <row r="18330" spans="59:60" x14ac:dyDescent="0.25">
      <c r="BG18330">
        <v>18329</v>
      </c>
      <c r="BH18330" t="s">
        <v>334</v>
      </c>
    </row>
    <row r="18331" spans="59:60" x14ac:dyDescent="0.25">
      <c r="BG18331">
        <v>18330</v>
      </c>
      <c r="BH18331" t="s">
        <v>335</v>
      </c>
    </row>
    <row r="18332" spans="59:60" x14ac:dyDescent="0.25">
      <c r="BG18332">
        <v>18331</v>
      </c>
      <c r="BH18332" t="s">
        <v>336</v>
      </c>
    </row>
    <row r="18333" spans="59:60" x14ac:dyDescent="0.25">
      <c r="BG18333">
        <v>18332</v>
      </c>
      <c r="BH18333" t="s">
        <v>337</v>
      </c>
    </row>
    <row r="18334" spans="59:60" x14ac:dyDescent="0.25">
      <c r="BG18334">
        <v>18333</v>
      </c>
      <c r="BH18334" t="s">
        <v>338</v>
      </c>
    </row>
    <row r="18335" spans="59:60" x14ac:dyDescent="0.25">
      <c r="BG18335">
        <v>18334</v>
      </c>
      <c r="BH18335" t="s">
        <v>339</v>
      </c>
    </row>
    <row r="18336" spans="59:60" x14ac:dyDescent="0.25">
      <c r="BG18336">
        <v>18335</v>
      </c>
      <c r="BH18336" t="s">
        <v>340</v>
      </c>
    </row>
    <row r="18337" spans="59:60" x14ac:dyDescent="0.25">
      <c r="BG18337">
        <v>18336</v>
      </c>
      <c r="BH18337" t="s">
        <v>341</v>
      </c>
    </row>
    <row r="18338" spans="59:60" x14ac:dyDescent="0.25">
      <c r="BG18338">
        <v>18337</v>
      </c>
      <c r="BH18338" t="s">
        <v>342</v>
      </c>
    </row>
    <row r="18339" spans="59:60" x14ac:dyDescent="0.25">
      <c r="BG18339">
        <v>18338</v>
      </c>
      <c r="BH18339" t="s">
        <v>343</v>
      </c>
    </row>
    <row r="18340" spans="59:60" x14ac:dyDescent="0.25">
      <c r="BG18340">
        <v>18339</v>
      </c>
      <c r="BH18340" t="s">
        <v>344</v>
      </c>
    </row>
    <row r="18341" spans="59:60" x14ac:dyDescent="0.25">
      <c r="BG18341">
        <v>18340</v>
      </c>
      <c r="BH18341" t="s">
        <v>345</v>
      </c>
    </row>
    <row r="18342" spans="59:60" x14ac:dyDescent="0.25">
      <c r="BG18342">
        <v>18341</v>
      </c>
      <c r="BH18342" t="s">
        <v>346</v>
      </c>
    </row>
    <row r="18343" spans="59:60" x14ac:dyDescent="0.25">
      <c r="BG18343">
        <v>18342</v>
      </c>
      <c r="BH18343" t="s">
        <v>347</v>
      </c>
    </row>
    <row r="18344" spans="59:60" x14ac:dyDescent="0.25">
      <c r="BG18344">
        <v>18343</v>
      </c>
      <c r="BH18344" t="s">
        <v>348</v>
      </c>
    </row>
    <row r="18345" spans="59:60" x14ac:dyDescent="0.25">
      <c r="BG18345">
        <v>18344</v>
      </c>
      <c r="BH18345" t="s">
        <v>349</v>
      </c>
    </row>
    <row r="18346" spans="59:60" x14ac:dyDescent="0.25">
      <c r="BG18346">
        <v>18345</v>
      </c>
      <c r="BH18346" t="s">
        <v>350</v>
      </c>
    </row>
    <row r="18347" spans="59:60" x14ac:dyDescent="0.25">
      <c r="BG18347">
        <v>18346</v>
      </c>
      <c r="BH18347" t="s">
        <v>351</v>
      </c>
    </row>
    <row r="18348" spans="59:60" x14ac:dyDescent="0.25">
      <c r="BG18348">
        <v>18347</v>
      </c>
      <c r="BH18348" t="s">
        <v>352</v>
      </c>
    </row>
    <row r="18349" spans="59:60" x14ac:dyDescent="0.25">
      <c r="BG18349">
        <v>18348</v>
      </c>
      <c r="BH18349" t="s">
        <v>293</v>
      </c>
    </row>
    <row r="18350" spans="59:60" x14ac:dyDescent="0.25">
      <c r="BG18350">
        <v>18349</v>
      </c>
      <c r="BH18350" t="s">
        <v>294</v>
      </c>
    </row>
    <row r="18351" spans="59:60" x14ac:dyDescent="0.25">
      <c r="BG18351">
        <v>18350</v>
      </c>
      <c r="BH18351" t="s">
        <v>295</v>
      </c>
    </row>
    <row r="18352" spans="59:60" x14ac:dyDescent="0.25">
      <c r="BG18352">
        <v>18351</v>
      </c>
      <c r="BH18352" t="s">
        <v>296</v>
      </c>
    </row>
    <row r="18353" spans="59:60" x14ac:dyDescent="0.25">
      <c r="BG18353">
        <v>18352</v>
      </c>
      <c r="BH18353" t="s">
        <v>297</v>
      </c>
    </row>
    <row r="18354" spans="59:60" x14ac:dyDescent="0.25">
      <c r="BG18354">
        <v>18353</v>
      </c>
      <c r="BH18354" t="s">
        <v>298</v>
      </c>
    </row>
    <row r="18355" spans="59:60" x14ac:dyDescent="0.25">
      <c r="BG18355">
        <v>18354</v>
      </c>
      <c r="BH18355" t="s">
        <v>299</v>
      </c>
    </row>
    <row r="18356" spans="59:60" x14ac:dyDescent="0.25">
      <c r="BG18356">
        <v>18355</v>
      </c>
      <c r="BH18356" t="s">
        <v>300</v>
      </c>
    </row>
    <row r="18357" spans="59:60" x14ac:dyDescent="0.25">
      <c r="BG18357">
        <v>18356</v>
      </c>
      <c r="BH18357" t="s">
        <v>301</v>
      </c>
    </row>
    <row r="18358" spans="59:60" x14ac:dyDescent="0.25">
      <c r="BG18358">
        <v>18357</v>
      </c>
      <c r="BH18358" t="s">
        <v>302</v>
      </c>
    </row>
    <row r="18359" spans="59:60" x14ac:dyDescent="0.25">
      <c r="BG18359">
        <v>18358</v>
      </c>
      <c r="BH18359" t="s">
        <v>303</v>
      </c>
    </row>
    <row r="18360" spans="59:60" x14ac:dyDescent="0.25">
      <c r="BG18360">
        <v>18359</v>
      </c>
      <c r="BH18360" t="s">
        <v>304</v>
      </c>
    </row>
    <row r="18361" spans="59:60" x14ac:dyDescent="0.25">
      <c r="BG18361">
        <v>18360</v>
      </c>
      <c r="BH18361" t="s">
        <v>305</v>
      </c>
    </row>
    <row r="18362" spans="59:60" x14ac:dyDescent="0.25">
      <c r="BG18362">
        <v>18361</v>
      </c>
      <c r="BH18362" t="s">
        <v>306</v>
      </c>
    </row>
    <row r="18363" spans="59:60" x14ac:dyDescent="0.25">
      <c r="BG18363">
        <v>18362</v>
      </c>
      <c r="BH18363" t="s">
        <v>307</v>
      </c>
    </row>
    <row r="18364" spans="59:60" x14ac:dyDescent="0.25">
      <c r="BG18364">
        <v>18363</v>
      </c>
      <c r="BH18364" t="s">
        <v>308</v>
      </c>
    </row>
    <row r="18365" spans="59:60" x14ac:dyDescent="0.25">
      <c r="BG18365">
        <v>18364</v>
      </c>
      <c r="BH18365" t="s">
        <v>309</v>
      </c>
    </row>
    <row r="18366" spans="59:60" x14ac:dyDescent="0.25">
      <c r="BG18366">
        <v>18365</v>
      </c>
      <c r="BH18366" t="s">
        <v>310</v>
      </c>
    </row>
    <row r="18367" spans="59:60" x14ac:dyDescent="0.25">
      <c r="BG18367">
        <v>18366</v>
      </c>
      <c r="BH18367" t="s">
        <v>311</v>
      </c>
    </row>
    <row r="18368" spans="59:60" x14ac:dyDescent="0.25">
      <c r="BG18368">
        <v>18367</v>
      </c>
      <c r="BH18368" t="s">
        <v>312</v>
      </c>
    </row>
    <row r="18369" spans="59:60" x14ac:dyDescent="0.25">
      <c r="BG18369">
        <v>18368</v>
      </c>
      <c r="BH18369" t="s">
        <v>313</v>
      </c>
    </row>
    <row r="18370" spans="59:60" x14ac:dyDescent="0.25">
      <c r="BG18370">
        <v>18369</v>
      </c>
      <c r="BH18370" t="s">
        <v>314</v>
      </c>
    </row>
    <row r="18371" spans="59:60" x14ac:dyDescent="0.25">
      <c r="BG18371">
        <v>18370</v>
      </c>
      <c r="BH18371" t="s">
        <v>315</v>
      </c>
    </row>
    <row r="18372" spans="59:60" x14ac:dyDescent="0.25">
      <c r="BG18372">
        <v>18371</v>
      </c>
      <c r="BH18372" t="s">
        <v>316</v>
      </c>
    </row>
    <row r="18373" spans="59:60" x14ac:dyDescent="0.25">
      <c r="BG18373">
        <v>18372</v>
      </c>
      <c r="BH18373" t="s">
        <v>317</v>
      </c>
    </row>
    <row r="18374" spans="59:60" x14ac:dyDescent="0.25">
      <c r="BG18374">
        <v>18373</v>
      </c>
      <c r="BH18374" t="s">
        <v>318</v>
      </c>
    </row>
    <row r="18375" spans="59:60" x14ac:dyDescent="0.25">
      <c r="BG18375">
        <v>18374</v>
      </c>
      <c r="BH18375" t="s">
        <v>319</v>
      </c>
    </row>
    <row r="18376" spans="59:60" x14ac:dyDescent="0.25">
      <c r="BG18376">
        <v>18375</v>
      </c>
      <c r="BH18376" t="s">
        <v>320</v>
      </c>
    </row>
    <row r="18377" spans="59:60" x14ac:dyDescent="0.25">
      <c r="BG18377">
        <v>18376</v>
      </c>
      <c r="BH18377" t="s">
        <v>321</v>
      </c>
    </row>
    <row r="18378" spans="59:60" x14ac:dyDescent="0.25">
      <c r="BG18378">
        <v>18377</v>
      </c>
      <c r="BH18378" t="s">
        <v>322</v>
      </c>
    </row>
    <row r="18379" spans="59:60" x14ac:dyDescent="0.25">
      <c r="BG18379">
        <v>18378</v>
      </c>
      <c r="BH18379" t="s">
        <v>323</v>
      </c>
    </row>
    <row r="18380" spans="59:60" x14ac:dyDescent="0.25">
      <c r="BG18380">
        <v>18379</v>
      </c>
      <c r="BH18380" t="s">
        <v>324</v>
      </c>
    </row>
    <row r="18381" spans="59:60" x14ac:dyDescent="0.25">
      <c r="BG18381">
        <v>18380</v>
      </c>
      <c r="BH18381" t="s">
        <v>325</v>
      </c>
    </row>
    <row r="18382" spans="59:60" x14ac:dyDescent="0.25">
      <c r="BG18382">
        <v>18381</v>
      </c>
      <c r="BH18382" t="s">
        <v>326</v>
      </c>
    </row>
    <row r="18383" spans="59:60" x14ac:dyDescent="0.25">
      <c r="BG18383">
        <v>18382</v>
      </c>
      <c r="BH18383" t="s">
        <v>327</v>
      </c>
    </row>
    <row r="18384" spans="59:60" x14ac:dyDescent="0.25">
      <c r="BG18384">
        <v>18383</v>
      </c>
      <c r="BH18384" t="s">
        <v>328</v>
      </c>
    </row>
    <row r="18385" spans="59:60" x14ac:dyDescent="0.25">
      <c r="BG18385">
        <v>18384</v>
      </c>
      <c r="BH18385" t="s">
        <v>329</v>
      </c>
    </row>
    <row r="18386" spans="59:60" x14ac:dyDescent="0.25">
      <c r="BG18386">
        <v>18385</v>
      </c>
      <c r="BH18386" t="s">
        <v>330</v>
      </c>
    </row>
    <row r="18387" spans="59:60" x14ac:dyDescent="0.25">
      <c r="BG18387">
        <v>18386</v>
      </c>
      <c r="BH18387" t="s">
        <v>331</v>
      </c>
    </row>
    <row r="18388" spans="59:60" x14ac:dyDescent="0.25">
      <c r="BG18388">
        <v>18387</v>
      </c>
      <c r="BH18388" t="s">
        <v>332</v>
      </c>
    </row>
    <row r="18389" spans="59:60" x14ac:dyDescent="0.25">
      <c r="BG18389">
        <v>18388</v>
      </c>
      <c r="BH18389" t="s">
        <v>333</v>
      </c>
    </row>
    <row r="18390" spans="59:60" x14ac:dyDescent="0.25">
      <c r="BG18390">
        <v>18389</v>
      </c>
      <c r="BH18390" t="s">
        <v>334</v>
      </c>
    </row>
    <row r="18391" spans="59:60" x14ac:dyDescent="0.25">
      <c r="BG18391">
        <v>18390</v>
      </c>
      <c r="BH18391" t="s">
        <v>335</v>
      </c>
    </row>
    <row r="18392" spans="59:60" x14ac:dyDescent="0.25">
      <c r="BG18392">
        <v>18391</v>
      </c>
      <c r="BH18392" t="s">
        <v>336</v>
      </c>
    </row>
    <row r="18393" spans="59:60" x14ac:dyDescent="0.25">
      <c r="BG18393">
        <v>18392</v>
      </c>
      <c r="BH18393" t="s">
        <v>337</v>
      </c>
    </row>
    <row r="18394" spans="59:60" x14ac:dyDescent="0.25">
      <c r="BG18394">
        <v>18393</v>
      </c>
      <c r="BH18394" t="s">
        <v>338</v>
      </c>
    </row>
    <row r="18395" spans="59:60" x14ac:dyDescent="0.25">
      <c r="BG18395">
        <v>18394</v>
      </c>
      <c r="BH18395" t="s">
        <v>339</v>
      </c>
    </row>
    <row r="18396" spans="59:60" x14ac:dyDescent="0.25">
      <c r="BG18396">
        <v>18395</v>
      </c>
      <c r="BH18396" t="s">
        <v>340</v>
      </c>
    </row>
    <row r="18397" spans="59:60" x14ac:dyDescent="0.25">
      <c r="BG18397">
        <v>18396</v>
      </c>
      <c r="BH18397" t="s">
        <v>341</v>
      </c>
    </row>
    <row r="18398" spans="59:60" x14ac:dyDescent="0.25">
      <c r="BG18398">
        <v>18397</v>
      </c>
      <c r="BH18398" t="s">
        <v>342</v>
      </c>
    </row>
    <row r="18399" spans="59:60" x14ac:dyDescent="0.25">
      <c r="BG18399">
        <v>18398</v>
      </c>
      <c r="BH18399" t="s">
        <v>343</v>
      </c>
    </row>
    <row r="18400" spans="59:60" x14ac:dyDescent="0.25">
      <c r="BG18400">
        <v>18399</v>
      </c>
      <c r="BH18400" t="s">
        <v>344</v>
      </c>
    </row>
    <row r="18401" spans="59:60" x14ac:dyDescent="0.25">
      <c r="BG18401">
        <v>18400</v>
      </c>
      <c r="BH18401" t="s">
        <v>345</v>
      </c>
    </row>
    <row r="18402" spans="59:60" x14ac:dyDescent="0.25">
      <c r="BG18402">
        <v>18401</v>
      </c>
      <c r="BH18402" t="s">
        <v>346</v>
      </c>
    </row>
    <row r="18403" spans="59:60" x14ac:dyDescent="0.25">
      <c r="BG18403">
        <v>18402</v>
      </c>
      <c r="BH18403" t="s">
        <v>347</v>
      </c>
    </row>
    <row r="18404" spans="59:60" x14ac:dyDescent="0.25">
      <c r="BG18404">
        <v>18403</v>
      </c>
      <c r="BH18404" t="s">
        <v>348</v>
      </c>
    </row>
    <row r="18405" spans="59:60" x14ac:dyDescent="0.25">
      <c r="BG18405">
        <v>18404</v>
      </c>
      <c r="BH18405" t="s">
        <v>349</v>
      </c>
    </row>
    <row r="18406" spans="59:60" x14ac:dyDescent="0.25">
      <c r="BG18406">
        <v>18405</v>
      </c>
      <c r="BH18406" t="s">
        <v>350</v>
      </c>
    </row>
    <row r="18407" spans="59:60" x14ac:dyDescent="0.25">
      <c r="BG18407">
        <v>18406</v>
      </c>
      <c r="BH18407" t="s">
        <v>351</v>
      </c>
    </row>
    <row r="18408" spans="59:60" x14ac:dyDescent="0.25">
      <c r="BG18408">
        <v>18407</v>
      </c>
      <c r="BH18408" t="s">
        <v>352</v>
      </c>
    </row>
    <row r="18409" spans="59:60" x14ac:dyDescent="0.25">
      <c r="BG18409">
        <v>18408</v>
      </c>
      <c r="BH18409" t="s">
        <v>293</v>
      </c>
    </row>
    <row r="18410" spans="59:60" x14ac:dyDescent="0.25">
      <c r="BG18410">
        <v>18409</v>
      </c>
      <c r="BH18410" t="s">
        <v>294</v>
      </c>
    </row>
    <row r="18411" spans="59:60" x14ac:dyDescent="0.25">
      <c r="BG18411">
        <v>18410</v>
      </c>
      <c r="BH18411" t="s">
        <v>295</v>
      </c>
    </row>
    <row r="18412" spans="59:60" x14ac:dyDescent="0.25">
      <c r="BG18412">
        <v>18411</v>
      </c>
      <c r="BH18412" t="s">
        <v>296</v>
      </c>
    </row>
    <row r="18413" spans="59:60" x14ac:dyDescent="0.25">
      <c r="BG18413">
        <v>18412</v>
      </c>
      <c r="BH18413" t="s">
        <v>297</v>
      </c>
    </row>
    <row r="18414" spans="59:60" x14ac:dyDescent="0.25">
      <c r="BG18414">
        <v>18413</v>
      </c>
      <c r="BH18414" t="s">
        <v>298</v>
      </c>
    </row>
    <row r="18415" spans="59:60" x14ac:dyDescent="0.25">
      <c r="BG18415">
        <v>18414</v>
      </c>
      <c r="BH18415" t="s">
        <v>299</v>
      </c>
    </row>
    <row r="18416" spans="59:60" x14ac:dyDescent="0.25">
      <c r="BG18416">
        <v>18415</v>
      </c>
      <c r="BH18416" t="s">
        <v>300</v>
      </c>
    </row>
    <row r="18417" spans="59:60" x14ac:dyDescent="0.25">
      <c r="BG18417">
        <v>18416</v>
      </c>
      <c r="BH18417" t="s">
        <v>301</v>
      </c>
    </row>
    <row r="18418" spans="59:60" x14ac:dyDescent="0.25">
      <c r="BG18418">
        <v>18417</v>
      </c>
      <c r="BH18418" t="s">
        <v>302</v>
      </c>
    </row>
    <row r="18419" spans="59:60" x14ac:dyDescent="0.25">
      <c r="BG18419">
        <v>18418</v>
      </c>
      <c r="BH18419" t="s">
        <v>303</v>
      </c>
    </row>
    <row r="18420" spans="59:60" x14ac:dyDescent="0.25">
      <c r="BG18420">
        <v>18419</v>
      </c>
      <c r="BH18420" t="s">
        <v>304</v>
      </c>
    </row>
    <row r="18421" spans="59:60" x14ac:dyDescent="0.25">
      <c r="BG18421">
        <v>18420</v>
      </c>
      <c r="BH18421" t="s">
        <v>305</v>
      </c>
    </row>
    <row r="18422" spans="59:60" x14ac:dyDescent="0.25">
      <c r="BG18422">
        <v>18421</v>
      </c>
      <c r="BH18422" t="s">
        <v>306</v>
      </c>
    </row>
    <row r="18423" spans="59:60" x14ac:dyDescent="0.25">
      <c r="BG18423">
        <v>18422</v>
      </c>
      <c r="BH18423" t="s">
        <v>307</v>
      </c>
    </row>
    <row r="18424" spans="59:60" x14ac:dyDescent="0.25">
      <c r="BG18424">
        <v>18423</v>
      </c>
      <c r="BH18424" t="s">
        <v>308</v>
      </c>
    </row>
    <row r="18425" spans="59:60" x14ac:dyDescent="0.25">
      <c r="BG18425">
        <v>18424</v>
      </c>
      <c r="BH18425" t="s">
        <v>309</v>
      </c>
    </row>
    <row r="18426" spans="59:60" x14ac:dyDescent="0.25">
      <c r="BG18426">
        <v>18425</v>
      </c>
      <c r="BH18426" t="s">
        <v>310</v>
      </c>
    </row>
    <row r="18427" spans="59:60" x14ac:dyDescent="0.25">
      <c r="BG18427">
        <v>18426</v>
      </c>
      <c r="BH18427" t="s">
        <v>311</v>
      </c>
    </row>
    <row r="18428" spans="59:60" x14ac:dyDescent="0.25">
      <c r="BG18428">
        <v>18427</v>
      </c>
      <c r="BH18428" t="s">
        <v>312</v>
      </c>
    </row>
    <row r="18429" spans="59:60" x14ac:dyDescent="0.25">
      <c r="BG18429">
        <v>18428</v>
      </c>
      <c r="BH18429" t="s">
        <v>313</v>
      </c>
    </row>
    <row r="18430" spans="59:60" x14ac:dyDescent="0.25">
      <c r="BG18430">
        <v>18429</v>
      </c>
      <c r="BH18430" t="s">
        <v>314</v>
      </c>
    </row>
    <row r="18431" spans="59:60" x14ac:dyDescent="0.25">
      <c r="BG18431">
        <v>18430</v>
      </c>
      <c r="BH18431" t="s">
        <v>315</v>
      </c>
    </row>
    <row r="18432" spans="59:60" x14ac:dyDescent="0.25">
      <c r="BG18432">
        <v>18431</v>
      </c>
      <c r="BH18432" t="s">
        <v>316</v>
      </c>
    </row>
    <row r="18433" spans="59:60" x14ac:dyDescent="0.25">
      <c r="BG18433">
        <v>18432</v>
      </c>
      <c r="BH18433" t="s">
        <v>317</v>
      </c>
    </row>
    <row r="18434" spans="59:60" x14ac:dyDescent="0.25">
      <c r="BG18434">
        <v>18433</v>
      </c>
      <c r="BH18434" t="s">
        <v>318</v>
      </c>
    </row>
    <row r="18435" spans="59:60" x14ac:dyDescent="0.25">
      <c r="BG18435">
        <v>18434</v>
      </c>
      <c r="BH18435" t="s">
        <v>319</v>
      </c>
    </row>
    <row r="18436" spans="59:60" x14ac:dyDescent="0.25">
      <c r="BG18436">
        <v>18435</v>
      </c>
      <c r="BH18436" t="s">
        <v>320</v>
      </c>
    </row>
    <row r="18437" spans="59:60" x14ac:dyDescent="0.25">
      <c r="BG18437">
        <v>18436</v>
      </c>
      <c r="BH18437" t="s">
        <v>321</v>
      </c>
    </row>
    <row r="18438" spans="59:60" x14ac:dyDescent="0.25">
      <c r="BG18438">
        <v>18437</v>
      </c>
      <c r="BH18438" t="s">
        <v>322</v>
      </c>
    </row>
    <row r="18439" spans="59:60" x14ac:dyDescent="0.25">
      <c r="BG18439">
        <v>18438</v>
      </c>
      <c r="BH18439" t="s">
        <v>323</v>
      </c>
    </row>
    <row r="18440" spans="59:60" x14ac:dyDescent="0.25">
      <c r="BG18440">
        <v>18439</v>
      </c>
      <c r="BH18440" t="s">
        <v>324</v>
      </c>
    </row>
    <row r="18441" spans="59:60" x14ac:dyDescent="0.25">
      <c r="BG18441">
        <v>18440</v>
      </c>
      <c r="BH18441" t="s">
        <v>325</v>
      </c>
    </row>
    <row r="18442" spans="59:60" x14ac:dyDescent="0.25">
      <c r="BG18442">
        <v>18441</v>
      </c>
      <c r="BH18442" t="s">
        <v>326</v>
      </c>
    </row>
    <row r="18443" spans="59:60" x14ac:dyDescent="0.25">
      <c r="BG18443">
        <v>18442</v>
      </c>
      <c r="BH18443" t="s">
        <v>327</v>
      </c>
    </row>
    <row r="18444" spans="59:60" x14ac:dyDescent="0.25">
      <c r="BG18444">
        <v>18443</v>
      </c>
      <c r="BH18444" t="s">
        <v>328</v>
      </c>
    </row>
    <row r="18445" spans="59:60" x14ac:dyDescent="0.25">
      <c r="BG18445">
        <v>18444</v>
      </c>
      <c r="BH18445" t="s">
        <v>329</v>
      </c>
    </row>
    <row r="18446" spans="59:60" x14ac:dyDescent="0.25">
      <c r="BG18446">
        <v>18445</v>
      </c>
      <c r="BH18446" t="s">
        <v>330</v>
      </c>
    </row>
    <row r="18447" spans="59:60" x14ac:dyDescent="0.25">
      <c r="BG18447">
        <v>18446</v>
      </c>
      <c r="BH18447" t="s">
        <v>331</v>
      </c>
    </row>
    <row r="18448" spans="59:60" x14ac:dyDescent="0.25">
      <c r="BG18448">
        <v>18447</v>
      </c>
      <c r="BH18448" t="s">
        <v>332</v>
      </c>
    </row>
    <row r="18449" spans="59:60" x14ac:dyDescent="0.25">
      <c r="BG18449">
        <v>18448</v>
      </c>
      <c r="BH18449" t="s">
        <v>333</v>
      </c>
    </row>
    <row r="18450" spans="59:60" x14ac:dyDescent="0.25">
      <c r="BG18450">
        <v>18449</v>
      </c>
      <c r="BH18450" t="s">
        <v>334</v>
      </c>
    </row>
    <row r="18451" spans="59:60" x14ac:dyDescent="0.25">
      <c r="BG18451">
        <v>18450</v>
      </c>
      <c r="BH18451" t="s">
        <v>335</v>
      </c>
    </row>
    <row r="18452" spans="59:60" x14ac:dyDescent="0.25">
      <c r="BG18452">
        <v>18451</v>
      </c>
      <c r="BH18452" t="s">
        <v>336</v>
      </c>
    </row>
    <row r="18453" spans="59:60" x14ac:dyDescent="0.25">
      <c r="BG18453">
        <v>18452</v>
      </c>
      <c r="BH18453" t="s">
        <v>337</v>
      </c>
    </row>
    <row r="18454" spans="59:60" x14ac:dyDescent="0.25">
      <c r="BG18454">
        <v>18453</v>
      </c>
      <c r="BH18454" t="s">
        <v>338</v>
      </c>
    </row>
    <row r="18455" spans="59:60" x14ac:dyDescent="0.25">
      <c r="BG18455">
        <v>18454</v>
      </c>
      <c r="BH18455" t="s">
        <v>339</v>
      </c>
    </row>
    <row r="18456" spans="59:60" x14ac:dyDescent="0.25">
      <c r="BG18456">
        <v>18455</v>
      </c>
      <c r="BH18456" t="s">
        <v>340</v>
      </c>
    </row>
    <row r="18457" spans="59:60" x14ac:dyDescent="0.25">
      <c r="BG18457">
        <v>18456</v>
      </c>
      <c r="BH18457" t="s">
        <v>341</v>
      </c>
    </row>
    <row r="18458" spans="59:60" x14ac:dyDescent="0.25">
      <c r="BG18458">
        <v>18457</v>
      </c>
      <c r="BH18458" t="s">
        <v>342</v>
      </c>
    </row>
    <row r="18459" spans="59:60" x14ac:dyDescent="0.25">
      <c r="BG18459">
        <v>18458</v>
      </c>
      <c r="BH18459" t="s">
        <v>343</v>
      </c>
    </row>
    <row r="18460" spans="59:60" x14ac:dyDescent="0.25">
      <c r="BG18460">
        <v>18459</v>
      </c>
      <c r="BH18460" t="s">
        <v>344</v>
      </c>
    </row>
    <row r="18461" spans="59:60" x14ac:dyDescent="0.25">
      <c r="BG18461">
        <v>18460</v>
      </c>
      <c r="BH18461" t="s">
        <v>345</v>
      </c>
    </row>
    <row r="18462" spans="59:60" x14ac:dyDescent="0.25">
      <c r="BG18462">
        <v>18461</v>
      </c>
      <c r="BH18462" t="s">
        <v>346</v>
      </c>
    </row>
    <row r="18463" spans="59:60" x14ac:dyDescent="0.25">
      <c r="BG18463">
        <v>18462</v>
      </c>
      <c r="BH18463" t="s">
        <v>347</v>
      </c>
    </row>
    <row r="18464" spans="59:60" x14ac:dyDescent="0.25">
      <c r="BG18464">
        <v>18463</v>
      </c>
      <c r="BH18464" t="s">
        <v>348</v>
      </c>
    </row>
    <row r="18465" spans="59:60" x14ac:dyDescent="0.25">
      <c r="BG18465">
        <v>18464</v>
      </c>
      <c r="BH18465" t="s">
        <v>349</v>
      </c>
    </row>
    <row r="18466" spans="59:60" x14ac:dyDescent="0.25">
      <c r="BG18466">
        <v>18465</v>
      </c>
      <c r="BH18466" t="s">
        <v>350</v>
      </c>
    </row>
    <row r="18467" spans="59:60" x14ac:dyDescent="0.25">
      <c r="BG18467">
        <v>18466</v>
      </c>
      <c r="BH18467" t="s">
        <v>351</v>
      </c>
    </row>
    <row r="18468" spans="59:60" x14ac:dyDescent="0.25">
      <c r="BG18468">
        <v>18467</v>
      </c>
      <c r="BH18468" t="s">
        <v>352</v>
      </c>
    </row>
    <row r="18469" spans="59:60" x14ac:dyDescent="0.25">
      <c r="BG18469">
        <v>18468</v>
      </c>
      <c r="BH18469" t="s">
        <v>293</v>
      </c>
    </row>
    <row r="18470" spans="59:60" x14ac:dyDescent="0.25">
      <c r="BG18470">
        <v>18469</v>
      </c>
      <c r="BH18470" t="s">
        <v>294</v>
      </c>
    </row>
    <row r="18471" spans="59:60" x14ac:dyDescent="0.25">
      <c r="BG18471">
        <v>18470</v>
      </c>
      <c r="BH18471" t="s">
        <v>295</v>
      </c>
    </row>
    <row r="18472" spans="59:60" x14ac:dyDescent="0.25">
      <c r="BG18472">
        <v>18471</v>
      </c>
      <c r="BH18472" t="s">
        <v>296</v>
      </c>
    </row>
    <row r="18473" spans="59:60" x14ac:dyDescent="0.25">
      <c r="BG18473">
        <v>18472</v>
      </c>
      <c r="BH18473" t="s">
        <v>297</v>
      </c>
    </row>
    <row r="18474" spans="59:60" x14ac:dyDescent="0.25">
      <c r="BG18474">
        <v>18473</v>
      </c>
      <c r="BH18474" t="s">
        <v>298</v>
      </c>
    </row>
    <row r="18475" spans="59:60" x14ac:dyDescent="0.25">
      <c r="BG18475">
        <v>18474</v>
      </c>
      <c r="BH18475" t="s">
        <v>299</v>
      </c>
    </row>
    <row r="18476" spans="59:60" x14ac:dyDescent="0.25">
      <c r="BG18476">
        <v>18475</v>
      </c>
      <c r="BH18476" t="s">
        <v>300</v>
      </c>
    </row>
    <row r="18477" spans="59:60" x14ac:dyDescent="0.25">
      <c r="BG18477">
        <v>18476</v>
      </c>
      <c r="BH18477" t="s">
        <v>301</v>
      </c>
    </row>
    <row r="18478" spans="59:60" x14ac:dyDescent="0.25">
      <c r="BG18478">
        <v>18477</v>
      </c>
      <c r="BH18478" t="s">
        <v>302</v>
      </c>
    </row>
    <row r="18479" spans="59:60" x14ac:dyDescent="0.25">
      <c r="BG18479">
        <v>18478</v>
      </c>
      <c r="BH18479" t="s">
        <v>303</v>
      </c>
    </row>
    <row r="18480" spans="59:60" x14ac:dyDescent="0.25">
      <c r="BG18480">
        <v>18479</v>
      </c>
      <c r="BH18480" t="s">
        <v>304</v>
      </c>
    </row>
    <row r="18481" spans="59:60" x14ac:dyDescent="0.25">
      <c r="BG18481">
        <v>18480</v>
      </c>
      <c r="BH18481" t="s">
        <v>305</v>
      </c>
    </row>
    <row r="18482" spans="59:60" x14ac:dyDescent="0.25">
      <c r="BG18482">
        <v>18481</v>
      </c>
      <c r="BH18482" t="s">
        <v>306</v>
      </c>
    </row>
    <row r="18483" spans="59:60" x14ac:dyDescent="0.25">
      <c r="BG18483">
        <v>18482</v>
      </c>
      <c r="BH18483" t="s">
        <v>307</v>
      </c>
    </row>
    <row r="18484" spans="59:60" x14ac:dyDescent="0.25">
      <c r="BG18484">
        <v>18483</v>
      </c>
      <c r="BH18484" t="s">
        <v>308</v>
      </c>
    </row>
    <row r="18485" spans="59:60" x14ac:dyDescent="0.25">
      <c r="BG18485">
        <v>18484</v>
      </c>
      <c r="BH18485" t="s">
        <v>309</v>
      </c>
    </row>
    <row r="18486" spans="59:60" x14ac:dyDescent="0.25">
      <c r="BG18486">
        <v>18485</v>
      </c>
      <c r="BH18486" t="s">
        <v>310</v>
      </c>
    </row>
    <row r="18487" spans="59:60" x14ac:dyDescent="0.25">
      <c r="BG18487">
        <v>18486</v>
      </c>
      <c r="BH18487" t="s">
        <v>311</v>
      </c>
    </row>
    <row r="18488" spans="59:60" x14ac:dyDescent="0.25">
      <c r="BG18488">
        <v>18487</v>
      </c>
      <c r="BH18488" t="s">
        <v>312</v>
      </c>
    </row>
    <row r="18489" spans="59:60" x14ac:dyDescent="0.25">
      <c r="BG18489">
        <v>18488</v>
      </c>
      <c r="BH18489" t="s">
        <v>313</v>
      </c>
    </row>
    <row r="18490" spans="59:60" x14ac:dyDescent="0.25">
      <c r="BG18490">
        <v>18489</v>
      </c>
      <c r="BH18490" t="s">
        <v>314</v>
      </c>
    </row>
    <row r="18491" spans="59:60" x14ac:dyDescent="0.25">
      <c r="BG18491">
        <v>18490</v>
      </c>
      <c r="BH18491" t="s">
        <v>315</v>
      </c>
    </row>
    <row r="18492" spans="59:60" x14ac:dyDescent="0.25">
      <c r="BG18492">
        <v>18491</v>
      </c>
      <c r="BH18492" t="s">
        <v>316</v>
      </c>
    </row>
    <row r="18493" spans="59:60" x14ac:dyDescent="0.25">
      <c r="BG18493">
        <v>18492</v>
      </c>
      <c r="BH18493" t="s">
        <v>317</v>
      </c>
    </row>
    <row r="18494" spans="59:60" x14ac:dyDescent="0.25">
      <c r="BG18494">
        <v>18493</v>
      </c>
      <c r="BH18494" t="s">
        <v>318</v>
      </c>
    </row>
    <row r="18495" spans="59:60" x14ac:dyDescent="0.25">
      <c r="BG18495">
        <v>18494</v>
      </c>
      <c r="BH18495" t="s">
        <v>319</v>
      </c>
    </row>
    <row r="18496" spans="59:60" x14ac:dyDescent="0.25">
      <c r="BG18496">
        <v>18495</v>
      </c>
      <c r="BH18496" t="s">
        <v>320</v>
      </c>
    </row>
    <row r="18497" spans="59:60" x14ac:dyDescent="0.25">
      <c r="BG18497">
        <v>18496</v>
      </c>
      <c r="BH18497" t="s">
        <v>321</v>
      </c>
    </row>
    <row r="18498" spans="59:60" x14ac:dyDescent="0.25">
      <c r="BG18498">
        <v>18497</v>
      </c>
      <c r="BH18498" t="s">
        <v>322</v>
      </c>
    </row>
    <row r="18499" spans="59:60" x14ac:dyDescent="0.25">
      <c r="BG18499">
        <v>18498</v>
      </c>
      <c r="BH18499" t="s">
        <v>323</v>
      </c>
    </row>
    <row r="18500" spans="59:60" x14ac:dyDescent="0.25">
      <c r="BG18500">
        <v>18499</v>
      </c>
      <c r="BH18500" t="s">
        <v>324</v>
      </c>
    </row>
    <row r="18501" spans="59:60" x14ac:dyDescent="0.25">
      <c r="BG18501">
        <v>18500</v>
      </c>
      <c r="BH18501" t="s">
        <v>325</v>
      </c>
    </row>
    <row r="18502" spans="59:60" x14ac:dyDescent="0.25">
      <c r="BG18502">
        <v>18501</v>
      </c>
      <c r="BH18502" t="s">
        <v>326</v>
      </c>
    </row>
    <row r="18503" spans="59:60" x14ac:dyDescent="0.25">
      <c r="BG18503">
        <v>18502</v>
      </c>
      <c r="BH18503" t="s">
        <v>327</v>
      </c>
    </row>
    <row r="18504" spans="59:60" x14ac:dyDescent="0.25">
      <c r="BG18504">
        <v>18503</v>
      </c>
      <c r="BH18504" t="s">
        <v>328</v>
      </c>
    </row>
    <row r="18505" spans="59:60" x14ac:dyDescent="0.25">
      <c r="BG18505">
        <v>18504</v>
      </c>
      <c r="BH18505" t="s">
        <v>329</v>
      </c>
    </row>
    <row r="18506" spans="59:60" x14ac:dyDescent="0.25">
      <c r="BG18506">
        <v>18505</v>
      </c>
      <c r="BH18506" t="s">
        <v>330</v>
      </c>
    </row>
    <row r="18507" spans="59:60" x14ac:dyDescent="0.25">
      <c r="BG18507">
        <v>18506</v>
      </c>
      <c r="BH18507" t="s">
        <v>331</v>
      </c>
    </row>
    <row r="18508" spans="59:60" x14ac:dyDescent="0.25">
      <c r="BG18508">
        <v>18507</v>
      </c>
      <c r="BH18508" t="s">
        <v>332</v>
      </c>
    </row>
    <row r="18509" spans="59:60" x14ac:dyDescent="0.25">
      <c r="BG18509">
        <v>18508</v>
      </c>
      <c r="BH18509" t="s">
        <v>333</v>
      </c>
    </row>
    <row r="18510" spans="59:60" x14ac:dyDescent="0.25">
      <c r="BG18510">
        <v>18509</v>
      </c>
      <c r="BH18510" t="s">
        <v>334</v>
      </c>
    </row>
    <row r="18511" spans="59:60" x14ac:dyDescent="0.25">
      <c r="BG18511">
        <v>18510</v>
      </c>
      <c r="BH18511" t="s">
        <v>335</v>
      </c>
    </row>
    <row r="18512" spans="59:60" x14ac:dyDescent="0.25">
      <c r="BG18512">
        <v>18511</v>
      </c>
      <c r="BH18512" t="s">
        <v>336</v>
      </c>
    </row>
    <row r="18513" spans="59:60" x14ac:dyDescent="0.25">
      <c r="BG18513">
        <v>18512</v>
      </c>
      <c r="BH18513" t="s">
        <v>337</v>
      </c>
    </row>
    <row r="18514" spans="59:60" x14ac:dyDescent="0.25">
      <c r="BG18514">
        <v>18513</v>
      </c>
      <c r="BH18514" t="s">
        <v>338</v>
      </c>
    </row>
    <row r="18515" spans="59:60" x14ac:dyDescent="0.25">
      <c r="BG18515">
        <v>18514</v>
      </c>
      <c r="BH18515" t="s">
        <v>339</v>
      </c>
    </row>
    <row r="18516" spans="59:60" x14ac:dyDescent="0.25">
      <c r="BG18516">
        <v>18515</v>
      </c>
      <c r="BH18516" t="s">
        <v>340</v>
      </c>
    </row>
    <row r="18517" spans="59:60" x14ac:dyDescent="0.25">
      <c r="BG18517">
        <v>18516</v>
      </c>
      <c r="BH18517" t="s">
        <v>341</v>
      </c>
    </row>
    <row r="18518" spans="59:60" x14ac:dyDescent="0.25">
      <c r="BG18518">
        <v>18517</v>
      </c>
      <c r="BH18518" t="s">
        <v>342</v>
      </c>
    </row>
    <row r="18519" spans="59:60" x14ac:dyDescent="0.25">
      <c r="BG18519">
        <v>18518</v>
      </c>
      <c r="BH18519" t="s">
        <v>343</v>
      </c>
    </row>
    <row r="18520" spans="59:60" x14ac:dyDescent="0.25">
      <c r="BG18520">
        <v>18519</v>
      </c>
      <c r="BH18520" t="s">
        <v>344</v>
      </c>
    </row>
    <row r="18521" spans="59:60" x14ac:dyDescent="0.25">
      <c r="BG18521">
        <v>18520</v>
      </c>
      <c r="BH18521" t="s">
        <v>345</v>
      </c>
    </row>
    <row r="18522" spans="59:60" x14ac:dyDescent="0.25">
      <c r="BG18522">
        <v>18521</v>
      </c>
      <c r="BH18522" t="s">
        <v>346</v>
      </c>
    </row>
    <row r="18523" spans="59:60" x14ac:dyDescent="0.25">
      <c r="BG18523">
        <v>18522</v>
      </c>
      <c r="BH18523" t="s">
        <v>347</v>
      </c>
    </row>
    <row r="18524" spans="59:60" x14ac:dyDescent="0.25">
      <c r="BG18524">
        <v>18523</v>
      </c>
      <c r="BH18524" t="s">
        <v>348</v>
      </c>
    </row>
    <row r="18525" spans="59:60" x14ac:dyDescent="0.25">
      <c r="BG18525">
        <v>18524</v>
      </c>
      <c r="BH18525" t="s">
        <v>349</v>
      </c>
    </row>
    <row r="18526" spans="59:60" x14ac:dyDescent="0.25">
      <c r="BG18526">
        <v>18525</v>
      </c>
      <c r="BH18526" t="s">
        <v>350</v>
      </c>
    </row>
    <row r="18527" spans="59:60" x14ac:dyDescent="0.25">
      <c r="BG18527">
        <v>18526</v>
      </c>
      <c r="BH18527" t="s">
        <v>351</v>
      </c>
    </row>
    <row r="18528" spans="59:60" x14ac:dyDescent="0.25">
      <c r="BG18528">
        <v>18527</v>
      </c>
      <c r="BH18528" t="s">
        <v>352</v>
      </c>
    </row>
    <row r="18529" spans="59:60" x14ac:dyDescent="0.25">
      <c r="BG18529">
        <v>18528</v>
      </c>
      <c r="BH18529" t="s">
        <v>293</v>
      </c>
    </row>
    <row r="18530" spans="59:60" x14ac:dyDescent="0.25">
      <c r="BG18530">
        <v>18529</v>
      </c>
      <c r="BH18530" t="s">
        <v>294</v>
      </c>
    </row>
    <row r="18531" spans="59:60" x14ac:dyDescent="0.25">
      <c r="BG18531">
        <v>18530</v>
      </c>
      <c r="BH18531" t="s">
        <v>295</v>
      </c>
    </row>
    <row r="18532" spans="59:60" x14ac:dyDescent="0.25">
      <c r="BG18532">
        <v>18531</v>
      </c>
      <c r="BH18532" t="s">
        <v>296</v>
      </c>
    </row>
    <row r="18533" spans="59:60" x14ac:dyDescent="0.25">
      <c r="BG18533">
        <v>18532</v>
      </c>
      <c r="BH18533" t="s">
        <v>297</v>
      </c>
    </row>
    <row r="18534" spans="59:60" x14ac:dyDescent="0.25">
      <c r="BG18534">
        <v>18533</v>
      </c>
      <c r="BH18534" t="s">
        <v>298</v>
      </c>
    </row>
    <row r="18535" spans="59:60" x14ac:dyDescent="0.25">
      <c r="BG18535">
        <v>18534</v>
      </c>
      <c r="BH18535" t="s">
        <v>299</v>
      </c>
    </row>
    <row r="18536" spans="59:60" x14ac:dyDescent="0.25">
      <c r="BG18536">
        <v>18535</v>
      </c>
      <c r="BH18536" t="s">
        <v>300</v>
      </c>
    </row>
    <row r="18537" spans="59:60" x14ac:dyDescent="0.25">
      <c r="BG18537">
        <v>18536</v>
      </c>
      <c r="BH18537" t="s">
        <v>301</v>
      </c>
    </row>
    <row r="18538" spans="59:60" x14ac:dyDescent="0.25">
      <c r="BG18538">
        <v>18537</v>
      </c>
      <c r="BH18538" t="s">
        <v>302</v>
      </c>
    </row>
    <row r="18539" spans="59:60" x14ac:dyDescent="0.25">
      <c r="BG18539">
        <v>18538</v>
      </c>
      <c r="BH18539" t="s">
        <v>303</v>
      </c>
    </row>
    <row r="18540" spans="59:60" x14ac:dyDescent="0.25">
      <c r="BG18540">
        <v>18539</v>
      </c>
      <c r="BH18540" t="s">
        <v>304</v>
      </c>
    </row>
    <row r="18541" spans="59:60" x14ac:dyDescent="0.25">
      <c r="BG18541">
        <v>18540</v>
      </c>
      <c r="BH18541" t="s">
        <v>305</v>
      </c>
    </row>
    <row r="18542" spans="59:60" x14ac:dyDescent="0.25">
      <c r="BG18542">
        <v>18541</v>
      </c>
      <c r="BH18542" t="s">
        <v>306</v>
      </c>
    </row>
    <row r="18543" spans="59:60" x14ac:dyDescent="0.25">
      <c r="BG18543">
        <v>18542</v>
      </c>
      <c r="BH18543" t="s">
        <v>307</v>
      </c>
    </row>
    <row r="18544" spans="59:60" x14ac:dyDescent="0.25">
      <c r="BG18544">
        <v>18543</v>
      </c>
      <c r="BH18544" t="s">
        <v>308</v>
      </c>
    </row>
    <row r="18545" spans="59:60" x14ac:dyDescent="0.25">
      <c r="BG18545">
        <v>18544</v>
      </c>
      <c r="BH18545" t="s">
        <v>309</v>
      </c>
    </row>
    <row r="18546" spans="59:60" x14ac:dyDescent="0.25">
      <c r="BG18546">
        <v>18545</v>
      </c>
      <c r="BH18546" t="s">
        <v>310</v>
      </c>
    </row>
    <row r="18547" spans="59:60" x14ac:dyDescent="0.25">
      <c r="BG18547">
        <v>18546</v>
      </c>
      <c r="BH18547" t="s">
        <v>311</v>
      </c>
    </row>
    <row r="18548" spans="59:60" x14ac:dyDescent="0.25">
      <c r="BG18548">
        <v>18547</v>
      </c>
      <c r="BH18548" t="s">
        <v>312</v>
      </c>
    </row>
    <row r="18549" spans="59:60" x14ac:dyDescent="0.25">
      <c r="BG18549">
        <v>18548</v>
      </c>
      <c r="BH18549" t="s">
        <v>313</v>
      </c>
    </row>
    <row r="18550" spans="59:60" x14ac:dyDescent="0.25">
      <c r="BG18550">
        <v>18549</v>
      </c>
      <c r="BH18550" t="s">
        <v>314</v>
      </c>
    </row>
    <row r="18551" spans="59:60" x14ac:dyDescent="0.25">
      <c r="BG18551">
        <v>18550</v>
      </c>
      <c r="BH18551" t="s">
        <v>315</v>
      </c>
    </row>
    <row r="18552" spans="59:60" x14ac:dyDescent="0.25">
      <c r="BG18552">
        <v>18551</v>
      </c>
      <c r="BH18552" t="s">
        <v>316</v>
      </c>
    </row>
    <row r="18553" spans="59:60" x14ac:dyDescent="0.25">
      <c r="BG18553">
        <v>18552</v>
      </c>
      <c r="BH18553" t="s">
        <v>317</v>
      </c>
    </row>
    <row r="18554" spans="59:60" x14ac:dyDescent="0.25">
      <c r="BG18554">
        <v>18553</v>
      </c>
      <c r="BH18554" t="s">
        <v>318</v>
      </c>
    </row>
    <row r="18555" spans="59:60" x14ac:dyDescent="0.25">
      <c r="BG18555">
        <v>18554</v>
      </c>
      <c r="BH18555" t="s">
        <v>319</v>
      </c>
    </row>
    <row r="18556" spans="59:60" x14ac:dyDescent="0.25">
      <c r="BG18556">
        <v>18555</v>
      </c>
      <c r="BH18556" t="s">
        <v>320</v>
      </c>
    </row>
    <row r="18557" spans="59:60" x14ac:dyDescent="0.25">
      <c r="BG18557">
        <v>18556</v>
      </c>
      <c r="BH18557" t="s">
        <v>321</v>
      </c>
    </row>
    <row r="18558" spans="59:60" x14ac:dyDescent="0.25">
      <c r="BG18558">
        <v>18557</v>
      </c>
      <c r="BH18558" t="s">
        <v>322</v>
      </c>
    </row>
    <row r="18559" spans="59:60" x14ac:dyDescent="0.25">
      <c r="BG18559">
        <v>18558</v>
      </c>
      <c r="BH18559" t="s">
        <v>323</v>
      </c>
    </row>
    <row r="18560" spans="59:60" x14ac:dyDescent="0.25">
      <c r="BG18560">
        <v>18559</v>
      </c>
      <c r="BH18560" t="s">
        <v>324</v>
      </c>
    </row>
    <row r="18561" spans="59:60" x14ac:dyDescent="0.25">
      <c r="BG18561">
        <v>18560</v>
      </c>
      <c r="BH18561" t="s">
        <v>325</v>
      </c>
    </row>
    <row r="18562" spans="59:60" x14ac:dyDescent="0.25">
      <c r="BG18562">
        <v>18561</v>
      </c>
      <c r="BH18562" t="s">
        <v>326</v>
      </c>
    </row>
    <row r="18563" spans="59:60" x14ac:dyDescent="0.25">
      <c r="BG18563">
        <v>18562</v>
      </c>
      <c r="BH18563" t="s">
        <v>327</v>
      </c>
    </row>
    <row r="18564" spans="59:60" x14ac:dyDescent="0.25">
      <c r="BG18564">
        <v>18563</v>
      </c>
      <c r="BH18564" t="s">
        <v>328</v>
      </c>
    </row>
    <row r="18565" spans="59:60" x14ac:dyDescent="0.25">
      <c r="BG18565">
        <v>18564</v>
      </c>
      <c r="BH18565" t="s">
        <v>329</v>
      </c>
    </row>
    <row r="18566" spans="59:60" x14ac:dyDescent="0.25">
      <c r="BG18566">
        <v>18565</v>
      </c>
      <c r="BH18566" t="s">
        <v>330</v>
      </c>
    </row>
    <row r="18567" spans="59:60" x14ac:dyDescent="0.25">
      <c r="BG18567">
        <v>18566</v>
      </c>
      <c r="BH18567" t="s">
        <v>331</v>
      </c>
    </row>
    <row r="18568" spans="59:60" x14ac:dyDescent="0.25">
      <c r="BG18568">
        <v>18567</v>
      </c>
      <c r="BH18568" t="s">
        <v>332</v>
      </c>
    </row>
    <row r="18569" spans="59:60" x14ac:dyDescent="0.25">
      <c r="BG18569">
        <v>18568</v>
      </c>
      <c r="BH18569" t="s">
        <v>333</v>
      </c>
    </row>
    <row r="18570" spans="59:60" x14ac:dyDescent="0.25">
      <c r="BG18570">
        <v>18569</v>
      </c>
      <c r="BH18570" t="s">
        <v>334</v>
      </c>
    </row>
    <row r="18571" spans="59:60" x14ac:dyDescent="0.25">
      <c r="BG18571">
        <v>18570</v>
      </c>
      <c r="BH18571" t="s">
        <v>335</v>
      </c>
    </row>
    <row r="18572" spans="59:60" x14ac:dyDescent="0.25">
      <c r="BG18572">
        <v>18571</v>
      </c>
      <c r="BH18572" t="s">
        <v>336</v>
      </c>
    </row>
    <row r="18573" spans="59:60" x14ac:dyDescent="0.25">
      <c r="BG18573">
        <v>18572</v>
      </c>
      <c r="BH18573" t="s">
        <v>337</v>
      </c>
    </row>
    <row r="18574" spans="59:60" x14ac:dyDescent="0.25">
      <c r="BG18574">
        <v>18573</v>
      </c>
      <c r="BH18574" t="s">
        <v>338</v>
      </c>
    </row>
    <row r="18575" spans="59:60" x14ac:dyDescent="0.25">
      <c r="BG18575">
        <v>18574</v>
      </c>
      <c r="BH18575" t="s">
        <v>339</v>
      </c>
    </row>
    <row r="18576" spans="59:60" x14ac:dyDescent="0.25">
      <c r="BG18576">
        <v>18575</v>
      </c>
      <c r="BH18576" t="s">
        <v>340</v>
      </c>
    </row>
    <row r="18577" spans="59:60" x14ac:dyDescent="0.25">
      <c r="BG18577">
        <v>18576</v>
      </c>
      <c r="BH18577" t="s">
        <v>341</v>
      </c>
    </row>
    <row r="18578" spans="59:60" x14ac:dyDescent="0.25">
      <c r="BG18578">
        <v>18577</v>
      </c>
      <c r="BH18578" t="s">
        <v>342</v>
      </c>
    </row>
    <row r="18579" spans="59:60" x14ac:dyDescent="0.25">
      <c r="BG18579">
        <v>18578</v>
      </c>
      <c r="BH18579" t="s">
        <v>343</v>
      </c>
    </row>
    <row r="18580" spans="59:60" x14ac:dyDescent="0.25">
      <c r="BG18580">
        <v>18579</v>
      </c>
      <c r="BH18580" t="s">
        <v>344</v>
      </c>
    </row>
    <row r="18581" spans="59:60" x14ac:dyDescent="0.25">
      <c r="BG18581">
        <v>18580</v>
      </c>
      <c r="BH18581" t="s">
        <v>345</v>
      </c>
    </row>
    <row r="18582" spans="59:60" x14ac:dyDescent="0.25">
      <c r="BG18582">
        <v>18581</v>
      </c>
      <c r="BH18582" t="s">
        <v>346</v>
      </c>
    </row>
    <row r="18583" spans="59:60" x14ac:dyDescent="0.25">
      <c r="BG18583">
        <v>18582</v>
      </c>
      <c r="BH18583" t="s">
        <v>347</v>
      </c>
    </row>
    <row r="18584" spans="59:60" x14ac:dyDescent="0.25">
      <c r="BG18584">
        <v>18583</v>
      </c>
      <c r="BH18584" t="s">
        <v>348</v>
      </c>
    </row>
    <row r="18585" spans="59:60" x14ac:dyDescent="0.25">
      <c r="BG18585">
        <v>18584</v>
      </c>
      <c r="BH18585" t="s">
        <v>349</v>
      </c>
    </row>
    <row r="18586" spans="59:60" x14ac:dyDescent="0.25">
      <c r="BG18586">
        <v>18585</v>
      </c>
      <c r="BH18586" t="s">
        <v>350</v>
      </c>
    </row>
    <row r="18587" spans="59:60" x14ac:dyDescent="0.25">
      <c r="BG18587">
        <v>18586</v>
      </c>
      <c r="BH18587" t="s">
        <v>351</v>
      </c>
    </row>
    <row r="18588" spans="59:60" x14ac:dyDescent="0.25">
      <c r="BG18588">
        <v>18587</v>
      </c>
      <c r="BH18588" t="s">
        <v>352</v>
      </c>
    </row>
    <row r="18589" spans="59:60" x14ac:dyDescent="0.25">
      <c r="BG18589">
        <v>18588</v>
      </c>
      <c r="BH18589" t="s">
        <v>293</v>
      </c>
    </row>
    <row r="18590" spans="59:60" x14ac:dyDescent="0.25">
      <c r="BG18590">
        <v>18589</v>
      </c>
      <c r="BH18590" t="s">
        <v>294</v>
      </c>
    </row>
    <row r="18591" spans="59:60" x14ac:dyDescent="0.25">
      <c r="BG18591">
        <v>18590</v>
      </c>
      <c r="BH18591" t="s">
        <v>295</v>
      </c>
    </row>
    <row r="18592" spans="59:60" x14ac:dyDescent="0.25">
      <c r="BG18592">
        <v>18591</v>
      </c>
      <c r="BH18592" t="s">
        <v>296</v>
      </c>
    </row>
    <row r="18593" spans="59:60" x14ac:dyDescent="0.25">
      <c r="BG18593">
        <v>18592</v>
      </c>
      <c r="BH18593" t="s">
        <v>297</v>
      </c>
    </row>
    <row r="18594" spans="59:60" x14ac:dyDescent="0.25">
      <c r="BG18594">
        <v>18593</v>
      </c>
      <c r="BH18594" t="s">
        <v>298</v>
      </c>
    </row>
    <row r="18595" spans="59:60" x14ac:dyDescent="0.25">
      <c r="BG18595">
        <v>18594</v>
      </c>
      <c r="BH18595" t="s">
        <v>299</v>
      </c>
    </row>
    <row r="18596" spans="59:60" x14ac:dyDescent="0.25">
      <c r="BG18596">
        <v>18595</v>
      </c>
      <c r="BH18596" t="s">
        <v>300</v>
      </c>
    </row>
    <row r="18597" spans="59:60" x14ac:dyDescent="0.25">
      <c r="BG18597">
        <v>18596</v>
      </c>
      <c r="BH18597" t="s">
        <v>301</v>
      </c>
    </row>
    <row r="18598" spans="59:60" x14ac:dyDescent="0.25">
      <c r="BG18598">
        <v>18597</v>
      </c>
      <c r="BH18598" t="s">
        <v>302</v>
      </c>
    </row>
    <row r="18599" spans="59:60" x14ac:dyDescent="0.25">
      <c r="BG18599">
        <v>18598</v>
      </c>
      <c r="BH18599" t="s">
        <v>303</v>
      </c>
    </row>
    <row r="18600" spans="59:60" x14ac:dyDescent="0.25">
      <c r="BG18600">
        <v>18599</v>
      </c>
      <c r="BH18600" t="s">
        <v>304</v>
      </c>
    </row>
    <row r="18601" spans="59:60" x14ac:dyDescent="0.25">
      <c r="BG18601">
        <v>18600</v>
      </c>
      <c r="BH18601" t="s">
        <v>305</v>
      </c>
    </row>
    <row r="18602" spans="59:60" x14ac:dyDescent="0.25">
      <c r="BG18602">
        <v>18601</v>
      </c>
      <c r="BH18602" t="s">
        <v>306</v>
      </c>
    </row>
    <row r="18603" spans="59:60" x14ac:dyDescent="0.25">
      <c r="BG18603">
        <v>18602</v>
      </c>
      <c r="BH18603" t="s">
        <v>307</v>
      </c>
    </row>
    <row r="18604" spans="59:60" x14ac:dyDescent="0.25">
      <c r="BG18604">
        <v>18603</v>
      </c>
      <c r="BH18604" t="s">
        <v>308</v>
      </c>
    </row>
    <row r="18605" spans="59:60" x14ac:dyDescent="0.25">
      <c r="BG18605">
        <v>18604</v>
      </c>
      <c r="BH18605" t="s">
        <v>309</v>
      </c>
    </row>
    <row r="18606" spans="59:60" x14ac:dyDescent="0.25">
      <c r="BG18606">
        <v>18605</v>
      </c>
      <c r="BH18606" t="s">
        <v>310</v>
      </c>
    </row>
    <row r="18607" spans="59:60" x14ac:dyDescent="0.25">
      <c r="BG18607">
        <v>18606</v>
      </c>
      <c r="BH18607" t="s">
        <v>311</v>
      </c>
    </row>
    <row r="18608" spans="59:60" x14ac:dyDescent="0.25">
      <c r="BG18608">
        <v>18607</v>
      </c>
      <c r="BH18608" t="s">
        <v>312</v>
      </c>
    </row>
    <row r="18609" spans="59:60" x14ac:dyDescent="0.25">
      <c r="BG18609">
        <v>18608</v>
      </c>
      <c r="BH18609" t="s">
        <v>313</v>
      </c>
    </row>
    <row r="18610" spans="59:60" x14ac:dyDescent="0.25">
      <c r="BG18610">
        <v>18609</v>
      </c>
      <c r="BH18610" t="s">
        <v>314</v>
      </c>
    </row>
    <row r="18611" spans="59:60" x14ac:dyDescent="0.25">
      <c r="BG18611">
        <v>18610</v>
      </c>
      <c r="BH18611" t="s">
        <v>315</v>
      </c>
    </row>
    <row r="18612" spans="59:60" x14ac:dyDescent="0.25">
      <c r="BG18612">
        <v>18611</v>
      </c>
      <c r="BH18612" t="s">
        <v>316</v>
      </c>
    </row>
    <row r="18613" spans="59:60" x14ac:dyDescent="0.25">
      <c r="BG18613">
        <v>18612</v>
      </c>
      <c r="BH18613" t="s">
        <v>317</v>
      </c>
    </row>
    <row r="18614" spans="59:60" x14ac:dyDescent="0.25">
      <c r="BG18614">
        <v>18613</v>
      </c>
      <c r="BH18614" t="s">
        <v>318</v>
      </c>
    </row>
    <row r="18615" spans="59:60" x14ac:dyDescent="0.25">
      <c r="BG18615">
        <v>18614</v>
      </c>
      <c r="BH18615" t="s">
        <v>319</v>
      </c>
    </row>
    <row r="18616" spans="59:60" x14ac:dyDescent="0.25">
      <c r="BG18616">
        <v>18615</v>
      </c>
      <c r="BH18616" t="s">
        <v>320</v>
      </c>
    </row>
    <row r="18617" spans="59:60" x14ac:dyDescent="0.25">
      <c r="BG18617">
        <v>18616</v>
      </c>
      <c r="BH18617" t="s">
        <v>321</v>
      </c>
    </row>
    <row r="18618" spans="59:60" x14ac:dyDescent="0.25">
      <c r="BG18618">
        <v>18617</v>
      </c>
      <c r="BH18618" t="s">
        <v>322</v>
      </c>
    </row>
    <row r="18619" spans="59:60" x14ac:dyDescent="0.25">
      <c r="BG18619">
        <v>18618</v>
      </c>
      <c r="BH18619" t="s">
        <v>323</v>
      </c>
    </row>
    <row r="18620" spans="59:60" x14ac:dyDescent="0.25">
      <c r="BG18620">
        <v>18619</v>
      </c>
      <c r="BH18620" t="s">
        <v>324</v>
      </c>
    </row>
    <row r="18621" spans="59:60" x14ac:dyDescent="0.25">
      <c r="BG18621">
        <v>18620</v>
      </c>
      <c r="BH18621" t="s">
        <v>325</v>
      </c>
    </row>
    <row r="18622" spans="59:60" x14ac:dyDescent="0.25">
      <c r="BG18622">
        <v>18621</v>
      </c>
      <c r="BH18622" t="s">
        <v>326</v>
      </c>
    </row>
    <row r="18623" spans="59:60" x14ac:dyDescent="0.25">
      <c r="BG18623">
        <v>18622</v>
      </c>
      <c r="BH18623" t="s">
        <v>327</v>
      </c>
    </row>
    <row r="18624" spans="59:60" x14ac:dyDescent="0.25">
      <c r="BG18624">
        <v>18623</v>
      </c>
      <c r="BH18624" t="s">
        <v>328</v>
      </c>
    </row>
    <row r="18625" spans="59:60" x14ac:dyDescent="0.25">
      <c r="BG18625">
        <v>18624</v>
      </c>
      <c r="BH18625" t="s">
        <v>329</v>
      </c>
    </row>
    <row r="18626" spans="59:60" x14ac:dyDescent="0.25">
      <c r="BG18626">
        <v>18625</v>
      </c>
      <c r="BH18626" t="s">
        <v>330</v>
      </c>
    </row>
    <row r="18627" spans="59:60" x14ac:dyDescent="0.25">
      <c r="BG18627">
        <v>18626</v>
      </c>
      <c r="BH18627" t="s">
        <v>331</v>
      </c>
    </row>
    <row r="18628" spans="59:60" x14ac:dyDescent="0.25">
      <c r="BG18628">
        <v>18627</v>
      </c>
      <c r="BH18628" t="s">
        <v>332</v>
      </c>
    </row>
    <row r="18629" spans="59:60" x14ac:dyDescent="0.25">
      <c r="BG18629">
        <v>18628</v>
      </c>
      <c r="BH18629" t="s">
        <v>333</v>
      </c>
    </row>
    <row r="18630" spans="59:60" x14ac:dyDescent="0.25">
      <c r="BG18630">
        <v>18629</v>
      </c>
      <c r="BH18630" t="s">
        <v>334</v>
      </c>
    </row>
    <row r="18631" spans="59:60" x14ac:dyDescent="0.25">
      <c r="BG18631">
        <v>18630</v>
      </c>
      <c r="BH18631" t="s">
        <v>335</v>
      </c>
    </row>
    <row r="18632" spans="59:60" x14ac:dyDescent="0.25">
      <c r="BG18632">
        <v>18631</v>
      </c>
      <c r="BH18632" t="s">
        <v>336</v>
      </c>
    </row>
    <row r="18633" spans="59:60" x14ac:dyDescent="0.25">
      <c r="BG18633">
        <v>18632</v>
      </c>
      <c r="BH18633" t="s">
        <v>337</v>
      </c>
    </row>
    <row r="18634" spans="59:60" x14ac:dyDescent="0.25">
      <c r="BG18634">
        <v>18633</v>
      </c>
      <c r="BH18634" t="s">
        <v>338</v>
      </c>
    </row>
    <row r="18635" spans="59:60" x14ac:dyDescent="0.25">
      <c r="BG18635">
        <v>18634</v>
      </c>
      <c r="BH18635" t="s">
        <v>339</v>
      </c>
    </row>
    <row r="18636" spans="59:60" x14ac:dyDescent="0.25">
      <c r="BG18636">
        <v>18635</v>
      </c>
      <c r="BH18636" t="s">
        <v>340</v>
      </c>
    </row>
    <row r="18637" spans="59:60" x14ac:dyDescent="0.25">
      <c r="BG18637">
        <v>18636</v>
      </c>
      <c r="BH18637" t="s">
        <v>341</v>
      </c>
    </row>
    <row r="18638" spans="59:60" x14ac:dyDescent="0.25">
      <c r="BG18638">
        <v>18637</v>
      </c>
      <c r="BH18638" t="s">
        <v>342</v>
      </c>
    </row>
    <row r="18639" spans="59:60" x14ac:dyDescent="0.25">
      <c r="BG18639">
        <v>18638</v>
      </c>
      <c r="BH18639" t="s">
        <v>343</v>
      </c>
    </row>
    <row r="18640" spans="59:60" x14ac:dyDescent="0.25">
      <c r="BG18640">
        <v>18639</v>
      </c>
      <c r="BH18640" t="s">
        <v>344</v>
      </c>
    </row>
    <row r="18641" spans="59:60" x14ac:dyDescent="0.25">
      <c r="BG18641">
        <v>18640</v>
      </c>
      <c r="BH18641" t="s">
        <v>345</v>
      </c>
    </row>
    <row r="18642" spans="59:60" x14ac:dyDescent="0.25">
      <c r="BG18642">
        <v>18641</v>
      </c>
      <c r="BH18642" t="s">
        <v>346</v>
      </c>
    </row>
    <row r="18643" spans="59:60" x14ac:dyDescent="0.25">
      <c r="BG18643">
        <v>18642</v>
      </c>
      <c r="BH18643" t="s">
        <v>347</v>
      </c>
    </row>
    <row r="18644" spans="59:60" x14ac:dyDescent="0.25">
      <c r="BG18644">
        <v>18643</v>
      </c>
      <c r="BH18644" t="s">
        <v>348</v>
      </c>
    </row>
    <row r="18645" spans="59:60" x14ac:dyDescent="0.25">
      <c r="BG18645">
        <v>18644</v>
      </c>
      <c r="BH18645" t="s">
        <v>349</v>
      </c>
    </row>
    <row r="18646" spans="59:60" x14ac:dyDescent="0.25">
      <c r="BG18646">
        <v>18645</v>
      </c>
      <c r="BH18646" t="s">
        <v>350</v>
      </c>
    </row>
    <row r="18647" spans="59:60" x14ac:dyDescent="0.25">
      <c r="BG18647">
        <v>18646</v>
      </c>
      <c r="BH18647" t="s">
        <v>351</v>
      </c>
    </row>
    <row r="18648" spans="59:60" x14ac:dyDescent="0.25">
      <c r="BG18648">
        <v>18647</v>
      </c>
      <c r="BH18648" t="s">
        <v>352</v>
      </c>
    </row>
    <row r="18649" spans="59:60" x14ac:dyDescent="0.25">
      <c r="BG18649">
        <v>18648</v>
      </c>
      <c r="BH18649" t="s">
        <v>293</v>
      </c>
    </row>
    <row r="18650" spans="59:60" x14ac:dyDescent="0.25">
      <c r="BG18650">
        <v>18649</v>
      </c>
      <c r="BH18650" t="s">
        <v>294</v>
      </c>
    </row>
    <row r="18651" spans="59:60" x14ac:dyDescent="0.25">
      <c r="BG18651">
        <v>18650</v>
      </c>
      <c r="BH18651" t="s">
        <v>295</v>
      </c>
    </row>
    <row r="18652" spans="59:60" x14ac:dyDescent="0.25">
      <c r="BG18652">
        <v>18651</v>
      </c>
      <c r="BH18652" t="s">
        <v>296</v>
      </c>
    </row>
    <row r="18653" spans="59:60" x14ac:dyDescent="0.25">
      <c r="BG18653">
        <v>18652</v>
      </c>
      <c r="BH18653" t="s">
        <v>297</v>
      </c>
    </row>
    <row r="18654" spans="59:60" x14ac:dyDescent="0.25">
      <c r="BG18654">
        <v>18653</v>
      </c>
      <c r="BH18654" t="s">
        <v>298</v>
      </c>
    </row>
    <row r="18655" spans="59:60" x14ac:dyDescent="0.25">
      <c r="BG18655">
        <v>18654</v>
      </c>
      <c r="BH18655" t="s">
        <v>299</v>
      </c>
    </row>
    <row r="18656" spans="59:60" x14ac:dyDescent="0.25">
      <c r="BG18656">
        <v>18655</v>
      </c>
      <c r="BH18656" t="s">
        <v>300</v>
      </c>
    </row>
    <row r="18657" spans="59:60" x14ac:dyDescent="0.25">
      <c r="BG18657">
        <v>18656</v>
      </c>
      <c r="BH18657" t="s">
        <v>301</v>
      </c>
    </row>
    <row r="18658" spans="59:60" x14ac:dyDescent="0.25">
      <c r="BG18658">
        <v>18657</v>
      </c>
      <c r="BH18658" t="s">
        <v>302</v>
      </c>
    </row>
    <row r="18659" spans="59:60" x14ac:dyDescent="0.25">
      <c r="BG18659">
        <v>18658</v>
      </c>
      <c r="BH18659" t="s">
        <v>303</v>
      </c>
    </row>
    <row r="18660" spans="59:60" x14ac:dyDescent="0.25">
      <c r="BG18660">
        <v>18659</v>
      </c>
      <c r="BH18660" t="s">
        <v>304</v>
      </c>
    </row>
    <row r="18661" spans="59:60" x14ac:dyDescent="0.25">
      <c r="BG18661">
        <v>18660</v>
      </c>
      <c r="BH18661" t="s">
        <v>305</v>
      </c>
    </row>
    <row r="18662" spans="59:60" x14ac:dyDescent="0.25">
      <c r="BG18662">
        <v>18661</v>
      </c>
      <c r="BH18662" t="s">
        <v>306</v>
      </c>
    </row>
    <row r="18663" spans="59:60" x14ac:dyDescent="0.25">
      <c r="BG18663">
        <v>18662</v>
      </c>
      <c r="BH18663" t="s">
        <v>307</v>
      </c>
    </row>
    <row r="18664" spans="59:60" x14ac:dyDescent="0.25">
      <c r="BG18664">
        <v>18663</v>
      </c>
      <c r="BH18664" t="s">
        <v>308</v>
      </c>
    </row>
    <row r="18665" spans="59:60" x14ac:dyDescent="0.25">
      <c r="BG18665">
        <v>18664</v>
      </c>
      <c r="BH18665" t="s">
        <v>309</v>
      </c>
    </row>
    <row r="18666" spans="59:60" x14ac:dyDescent="0.25">
      <c r="BG18666">
        <v>18665</v>
      </c>
      <c r="BH18666" t="s">
        <v>310</v>
      </c>
    </row>
    <row r="18667" spans="59:60" x14ac:dyDescent="0.25">
      <c r="BG18667">
        <v>18666</v>
      </c>
      <c r="BH18667" t="s">
        <v>311</v>
      </c>
    </row>
    <row r="18668" spans="59:60" x14ac:dyDescent="0.25">
      <c r="BG18668">
        <v>18667</v>
      </c>
      <c r="BH18668" t="s">
        <v>312</v>
      </c>
    </row>
    <row r="18669" spans="59:60" x14ac:dyDescent="0.25">
      <c r="BG18669">
        <v>18668</v>
      </c>
      <c r="BH18669" t="s">
        <v>313</v>
      </c>
    </row>
    <row r="18670" spans="59:60" x14ac:dyDescent="0.25">
      <c r="BG18670">
        <v>18669</v>
      </c>
      <c r="BH18670" t="s">
        <v>314</v>
      </c>
    </row>
    <row r="18671" spans="59:60" x14ac:dyDescent="0.25">
      <c r="BG18671">
        <v>18670</v>
      </c>
      <c r="BH18671" t="s">
        <v>315</v>
      </c>
    </row>
    <row r="18672" spans="59:60" x14ac:dyDescent="0.25">
      <c r="BG18672">
        <v>18671</v>
      </c>
      <c r="BH18672" t="s">
        <v>316</v>
      </c>
    </row>
    <row r="18673" spans="59:60" x14ac:dyDescent="0.25">
      <c r="BG18673">
        <v>18672</v>
      </c>
      <c r="BH18673" t="s">
        <v>317</v>
      </c>
    </row>
    <row r="18674" spans="59:60" x14ac:dyDescent="0.25">
      <c r="BG18674">
        <v>18673</v>
      </c>
      <c r="BH18674" t="s">
        <v>318</v>
      </c>
    </row>
    <row r="18675" spans="59:60" x14ac:dyDescent="0.25">
      <c r="BG18675">
        <v>18674</v>
      </c>
      <c r="BH18675" t="s">
        <v>319</v>
      </c>
    </row>
    <row r="18676" spans="59:60" x14ac:dyDescent="0.25">
      <c r="BG18676">
        <v>18675</v>
      </c>
      <c r="BH18676" t="s">
        <v>320</v>
      </c>
    </row>
    <row r="18677" spans="59:60" x14ac:dyDescent="0.25">
      <c r="BG18677">
        <v>18676</v>
      </c>
      <c r="BH18677" t="s">
        <v>321</v>
      </c>
    </row>
    <row r="18678" spans="59:60" x14ac:dyDescent="0.25">
      <c r="BG18678">
        <v>18677</v>
      </c>
      <c r="BH18678" t="s">
        <v>322</v>
      </c>
    </row>
    <row r="18679" spans="59:60" x14ac:dyDescent="0.25">
      <c r="BG18679">
        <v>18678</v>
      </c>
      <c r="BH18679" t="s">
        <v>323</v>
      </c>
    </row>
    <row r="18680" spans="59:60" x14ac:dyDescent="0.25">
      <c r="BG18680">
        <v>18679</v>
      </c>
      <c r="BH18680" t="s">
        <v>324</v>
      </c>
    </row>
    <row r="18681" spans="59:60" x14ac:dyDescent="0.25">
      <c r="BG18681">
        <v>18680</v>
      </c>
      <c r="BH18681" t="s">
        <v>325</v>
      </c>
    </row>
    <row r="18682" spans="59:60" x14ac:dyDescent="0.25">
      <c r="BG18682">
        <v>18681</v>
      </c>
      <c r="BH18682" t="s">
        <v>326</v>
      </c>
    </row>
    <row r="18683" spans="59:60" x14ac:dyDescent="0.25">
      <c r="BG18683">
        <v>18682</v>
      </c>
      <c r="BH18683" t="s">
        <v>327</v>
      </c>
    </row>
    <row r="18684" spans="59:60" x14ac:dyDescent="0.25">
      <c r="BG18684">
        <v>18683</v>
      </c>
      <c r="BH18684" t="s">
        <v>328</v>
      </c>
    </row>
    <row r="18685" spans="59:60" x14ac:dyDescent="0.25">
      <c r="BG18685">
        <v>18684</v>
      </c>
      <c r="BH18685" t="s">
        <v>329</v>
      </c>
    </row>
    <row r="18686" spans="59:60" x14ac:dyDescent="0.25">
      <c r="BG18686">
        <v>18685</v>
      </c>
      <c r="BH18686" t="s">
        <v>330</v>
      </c>
    </row>
    <row r="18687" spans="59:60" x14ac:dyDescent="0.25">
      <c r="BG18687">
        <v>18686</v>
      </c>
      <c r="BH18687" t="s">
        <v>331</v>
      </c>
    </row>
    <row r="18688" spans="59:60" x14ac:dyDescent="0.25">
      <c r="BG18688">
        <v>18687</v>
      </c>
      <c r="BH18688" t="s">
        <v>332</v>
      </c>
    </row>
    <row r="18689" spans="59:60" x14ac:dyDescent="0.25">
      <c r="BG18689">
        <v>18688</v>
      </c>
      <c r="BH18689" t="s">
        <v>333</v>
      </c>
    </row>
    <row r="18690" spans="59:60" x14ac:dyDescent="0.25">
      <c r="BG18690">
        <v>18689</v>
      </c>
      <c r="BH18690" t="s">
        <v>334</v>
      </c>
    </row>
    <row r="18691" spans="59:60" x14ac:dyDescent="0.25">
      <c r="BG18691">
        <v>18690</v>
      </c>
      <c r="BH18691" t="s">
        <v>335</v>
      </c>
    </row>
    <row r="18692" spans="59:60" x14ac:dyDescent="0.25">
      <c r="BG18692">
        <v>18691</v>
      </c>
      <c r="BH18692" t="s">
        <v>336</v>
      </c>
    </row>
    <row r="18693" spans="59:60" x14ac:dyDescent="0.25">
      <c r="BG18693">
        <v>18692</v>
      </c>
      <c r="BH18693" t="s">
        <v>337</v>
      </c>
    </row>
    <row r="18694" spans="59:60" x14ac:dyDescent="0.25">
      <c r="BG18694">
        <v>18693</v>
      </c>
      <c r="BH18694" t="s">
        <v>338</v>
      </c>
    </row>
    <row r="18695" spans="59:60" x14ac:dyDescent="0.25">
      <c r="BG18695">
        <v>18694</v>
      </c>
      <c r="BH18695" t="s">
        <v>339</v>
      </c>
    </row>
    <row r="18696" spans="59:60" x14ac:dyDescent="0.25">
      <c r="BG18696">
        <v>18695</v>
      </c>
      <c r="BH18696" t="s">
        <v>340</v>
      </c>
    </row>
    <row r="18697" spans="59:60" x14ac:dyDescent="0.25">
      <c r="BG18697">
        <v>18696</v>
      </c>
      <c r="BH18697" t="s">
        <v>341</v>
      </c>
    </row>
    <row r="18698" spans="59:60" x14ac:dyDescent="0.25">
      <c r="BG18698">
        <v>18697</v>
      </c>
      <c r="BH18698" t="s">
        <v>342</v>
      </c>
    </row>
    <row r="18699" spans="59:60" x14ac:dyDescent="0.25">
      <c r="BG18699">
        <v>18698</v>
      </c>
      <c r="BH18699" t="s">
        <v>343</v>
      </c>
    </row>
    <row r="18700" spans="59:60" x14ac:dyDescent="0.25">
      <c r="BG18700">
        <v>18699</v>
      </c>
      <c r="BH18700" t="s">
        <v>344</v>
      </c>
    </row>
    <row r="18701" spans="59:60" x14ac:dyDescent="0.25">
      <c r="BG18701">
        <v>18700</v>
      </c>
      <c r="BH18701" t="s">
        <v>345</v>
      </c>
    </row>
    <row r="18702" spans="59:60" x14ac:dyDescent="0.25">
      <c r="BG18702">
        <v>18701</v>
      </c>
      <c r="BH18702" t="s">
        <v>346</v>
      </c>
    </row>
    <row r="18703" spans="59:60" x14ac:dyDescent="0.25">
      <c r="BG18703">
        <v>18702</v>
      </c>
      <c r="BH18703" t="s">
        <v>347</v>
      </c>
    </row>
    <row r="18704" spans="59:60" x14ac:dyDescent="0.25">
      <c r="BG18704">
        <v>18703</v>
      </c>
      <c r="BH18704" t="s">
        <v>348</v>
      </c>
    </row>
    <row r="18705" spans="59:60" x14ac:dyDescent="0.25">
      <c r="BG18705">
        <v>18704</v>
      </c>
      <c r="BH18705" t="s">
        <v>349</v>
      </c>
    </row>
    <row r="18706" spans="59:60" x14ac:dyDescent="0.25">
      <c r="BG18706">
        <v>18705</v>
      </c>
      <c r="BH18706" t="s">
        <v>350</v>
      </c>
    </row>
    <row r="18707" spans="59:60" x14ac:dyDescent="0.25">
      <c r="BG18707">
        <v>18706</v>
      </c>
      <c r="BH18707" t="s">
        <v>351</v>
      </c>
    </row>
    <row r="18708" spans="59:60" x14ac:dyDescent="0.25">
      <c r="BG18708">
        <v>18707</v>
      </c>
      <c r="BH18708" t="s">
        <v>352</v>
      </c>
    </row>
    <row r="18709" spans="59:60" x14ac:dyDescent="0.25">
      <c r="BG18709">
        <v>18708</v>
      </c>
      <c r="BH18709" t="s">
        <v>293</v>
      </c>
    </row>
    <row r="18710" spans="59:60" x14ac:dyDescent="0.25">
      <c r="BG18710">
        <v>18709</v>
      </c>
      <c r="BH18710" t="s">
        <v>294</v>
      </c>
    </row>
    <row r="18711" spans="59:60" x14ac:dyDescent="0.25">
      <c r="BG18711">
        <v>18710</v>
      </c>
      <c r="BH18711" t="s">
        <v>295</v>
      </c>
    </row>
    <row r="18712" spans="59:60" x14ac:dyDescent="0.25">
      <c r="BG18712">
        <v>18711</v>
      </c>
      <c r="BH18712" t="s">
        <v>296</v>
      </c>
    </row>
    <row r="18713" spans="59:60" x14ac:dyDescent="0.25">
      <c r="BG18713">
        <v>18712</v>
      </c>
      <c r="BH18713" t="s">
        <v>297</v>
      </c>
    </row>
    <row r="18714" spans="59:60" x14ac:dyDescent="0.25">
      <c r="BG18714">
        <v>18713</v>
      </c>
      <c r="BH18714" t="s">
        <v>298</v>
      </c>
    </row>
    <row r="18715" spans="59:60" x14ac:dyDescent="0.25">
      <c r="BG18715">
        <v>18714</v>
      </c>
      <c r="BH18715" t="s">
        <v>299</v>
      </c>
    </row>
    <row r="18716" spans="59:60" x14ac:dyDescent="0.25">
      <c r="BG18716">
        <v>18715</v>
      </c>
      <c r="BH18716" t="s">
        <v>300</v>
      </c>
    </row>
    <row r="18717" spans="59:60" x14ac:dyDescent="0.25">
      <c r="BG18717">
        <v>18716</v>
      </c>
      <c r="BH18717" t="s">
        <v>301</v>
      </c>
    </row>
    <row r="18718" spans="59:60" x14ac:dyDescent="0.25">
      <c r="BG18718">
        <v>18717</v>
      </c>
      <c r="BH18718" t="s">
        <v>302</v>
      </c>
    </row>
    <row r="18719" spans="59:60" x14ac:dyDescent="0.25">
      <c r="BG18719">
        <v>18718</v>
      </c>
      <c r="BH18719" t="s">
        <v>303</v>
      </c>
    </row>
    <row r="18720" spans="59:60" x14ac:dyDescent="0.25">
      <c r="BG18720">
        <v>18719</v>
      </c>
      <c r="BH18720" t="s">
        <v>304</v>
      </c>
    </row>
    <row r="18721" spans="59:60" x14ac:dyDescent="0.25">
      <c r="BG18721">
        <v>18720</v>
      </c>
      <c r="BH18721" t="s">
        <v>305</v>
      </c>
    </row>
    <row r="18722" spans="59:60" x14ac:dyDescent="0.25">
      <c r="BG18722">
        <v>18721</v>
      </c>
      <c r="BH18722" t="s">
        <v>306</v>
      </c>
    </row>
    <row r="18723" spans="59:60" x14ac:dyDescent="0.25">
      <c r="BG18723">
        <v>18722</v>
      </c>
      <c r="BH18723" t="s">
        <v>307</v>
      </c>
    </row>
    <row r="18724" spans="59:60" x14ac:dyDescent="0.25">
      <c r="BG18724">
        <v>18723</v>
      </c>
      <c r="BH18724" t="s">
        <v>308</v>
      </c>
    </row>
    <row r="18725" spans="59:60" x14ac:dyDescent="0.25">
      <c r="BG18725">
        <v>18724</v>
      </c>
      <c r="BH18725" t="s">
        <v>309</v>
      </c>
    </row>
    <row r="18726" spans="59:60" x14ac:dyDescent="0.25">
      <c r="BG18726">
        <v>18725</v>
      </c>
      <c r="BH18726" t="s">
        <v>310</v>
      </c>
    </row>
    <row r="18727" spans="59:60" x14ac:dyDescent="0.25">
      <c r="BG18727">
        <v>18726</v>
      </c>
      <c r="BH18727" t="s">
        <v>311</v>
      </c>
    </row>
    <row r="18728" spans="59:60" x14ac:dyDescent="0.25">
      <c r="BG18728">
        <v>18727</v>
      </c>
      <c r="BH18728" t="s">
        <v>312</v>
      </c>
    </row>
    <row r="18729" spans="59:60" x14ac:dyDescent="0.25">
      <c r="BG18729">
        <v>18728</v>
      </c>
      <c r="BH18729" t="s">
        <v>313</v>
      </c>
    </row>
    <row r="18730" spans="59:60" x14ac:dyDescent="0.25">
      <c r="BG18730">
        <v>18729</v>
      </c>
      <c r="BH18730" t="s">
        <v>314</v>
      </c>
    </row>
    <row r="18731" spans="59:60" x14ac:dyDescent="0.25">
      <c r="BG18731">
        <v>18730</v>
      </c>
      <c r="BH18731" t="s">
        <v>315</v>
      </c>
    </row>
    <row r="18732" spans="59:60" x14ac:dyDescent="0.25">
      <c r="BG18732">
        <v>18731</v>
      </c>
      <c r="BH18732" t="s">
        <v>316</v>
      </c>
    </row>
    <row r="18733" spans="59:60" x14ac:dyDescent="0.25">
      <c r="BG18733">
        <v>18732</v>
      </c>
      <c r="BH18733" t="s">
        <v>317</v>
      </c>
    </row>
    <row r="18734" spans="59:60" x14ac:dyDescent="0.25">
      <c r="BG18734">
        <v>18733</v>
      </c>
      <c r="BH18734" t="s">
        <v>318</v>
      </c>
    </row>
    <row r="18735" spans="59:60" x14ac:dyDescent="0.25">
      <c r="BG18735">
        <v>18734</v>
      </c>
      <c r="BH18735" t="s">
        <v>319</v>
      </c>
    </row>
    <row r="18736" spans="59:60" x14ac:dyDescent="0.25">
      <c r="BG18736">
        <v>18735</v>
      </c>
      <c r="BH18736" t="s">
        <v>320</v>
      </c>
    </row>
    <row r="18737" spans="59:60" x14ac:dyDescent="0.25">
      <c r="BG18737">
        <v>18736</v>
      </c>
      <c r="BH18737" t="s">
        <v>321</v>
      </c>
    </row>
    <row r="18738" spans="59:60" x14ac:dyDescent="0.25">
      <c r="BG18738">
        <v>18737</v>
      </c>
      <c r="BH18738" t="s">
        <v>322</v>
      </c>
    </row>
    <row r="18739" spans="59:60" x14ac:dyDescent="0.25">
      <c r="BG18739">
        <v>18738</v>
      </c>
      <c r="BH18739" t="s">
        <v>323</v>
      </c>
    </row>
    <row r="18740" spans="59:60" x14ac:dyDescent="0.25">
      <c r="BG18740">
        <v>18739</v>
      </c>
      <c r="BH18740" t="s">
        <v>324</v>
      </c>
    </row>
    <row r="18741" spans="59:60" x14ac:dyDescent="0.25">
      <c r="BG18741">
        <v>18740</v>
      </c>
      <c r="BH18741" t="s">
        <v>325</v>
      </c>
    </row>
    <row r="18742" spans="59:60" x14ac:dyDescent="0.25">
      <c r="BG18742">
        <v>18741</v>
      </c>
      <c r="BH18742" t="s">
        <v>326</v>
      </c>
    </row>
    <row r="18743" spans="59:60" x14ac:dyDescent="0.25">
      <c r="BG18743">
        <v>18742</v>
      </c>
      <c r="BH18743" t="s">
        <v>327</v>
      </c>
    </row>
    <row r="18744" spans="59:60" x14ac:dyDescent="0.25">
      <c r="BG18744">
        <v>18743</v>
      </c>
      <c r="BH18744" t="s">
        <v>328</v>
      </c>
    </row>
    <row r="18745" spans="59:60" x14ac:dyDescent="0.25">
      <c r="BG18745">
        <v>18744</v>
      </c>
      <c r="BH18745" t="s">
        <v>329</v>
      </c>
    </row>
    <row r="18746" spans="59:60" x14ac:dyDescent="0.25">
      <c r="BG18746">
        <v>18745</v>
      </c>
      <c r="BH18746" t="s">
        <v>330</v>
      </c>
    </row>
    <row r="18747" spans="59:60" x14ac:dyDescent="0.25">
      <c r="BG18747">
        <v>18746</v>
      </c>
      <c r="BH18747" t="s">
        <v>331</v>
      </c>
    </row>
    <row r="18748" spans="59:60" x14ac:dyDescent="0.25">
      <c r="BG18748">
        <v>18747</v>
      </c>
      <c r="BH18748" t="s">
        <v>332</v>
      </c>
    </row>
    <row r="18749" spans="59:60" x14ac:dyDescent="0.25">
      <c r="BG18749">
        <v>18748</v>
      </c>
      <c r="BH18749" t="s">
        <v>333</v>
      </c>
    </row>
    <row r="18750" spans="59:60" x14ac:dyDescent="0.25">
      <c r="BG18750">
        <v>18749</v>
      </c>
      <c r="BH18750" t="s">
        <v>334</v>
      </c>
    </row>
    <row r="18751" spans="59:60" x14ac:dyDescent="0.25">
      <c r="BG18751">
        <v>18750</v>
      </c>
      <c r="BH18751" t="s">
        <v>335</v>
      </c>
    </row>
    <row r="18752" spans="59:60" x14ac:dyDescent="0.25">
      <c r="BG18752">
        <v>18751</v>
      </c>
      <c r="BH18752" t="s">
        <v>336</v>
      </c>
    </row>
    <row r="18753" spans="59:60" x14ac:dyDescent="0.25">
      <c r="BG18753">
        <v>18752</v>
      </c>
      <c r="BH18753" t="s">
        <v>337</v>
      </c>
    </row>
    <row r="18754" spans="59:60" x14ac:dyDescent="0.25">
      <c r="BG18754">
        <v>18753</v>
      </c>
      <c r="BH18754" t="s">
        <v>338</v>
      </c>
    </row>
    <row r="18755" spans="59:60" x14ac:dyDescent="0.25">
      <c r="BG18755">
        <v>18754</v>
      </c>
      <c r="BH18755" t="s">
        <v>339</v>
      </c>
    </row>
    <row r="18756" spans="59:60" x14ac:dyDescent="0.25">
      <c r="BG18756">
        <v>18755</v>
      </c>
      <c r="BH18756" t="s">
        <v>340</v>
      </c>
    </row>
    <row r="18757" spans="59:60" x14ac:dyDescent="0.25">
      <c r="BG18757">
        <v>18756</v>
      </c>
      <c r="BH18757" t="s">
        <v>341</v>
      </c>
    </row>
    <row r="18758" spans="59:60" x14ac:dyDescent="0.25">
      <c r="BG18758">
        <v>18757</v>
      </c>
      <c r="BH18758" t="s">
        <v>342</v>
      </c>
    </row>
    <row r="18759" spans="59:60" x14ac:dyDescent="0.25">
      <c r="BG18759">
        <v>18758</v>
      </c>
      <c r="BH18759" t="s">
        <v>343</v>
      </c>
    </row>
    <row r="18760" spans="59:60" x14ac:dyDescent="0.25">
      <c r="BG18760">
        <v>18759</v>
      </c>
      <c r="BH18760" t="s">
        <v>344</v>
      </c>
    </row>
    <row r="18761" spans="59:60" x14ac:dyDescent="0.25">
      <c r="BG18761">
        <v>18760</v>
      </c>
      <c r="BH18761" t="s">
        <v>345</v>
      </c>
    </row>
    <row r="18762" spans="59:60" x14ac:dyDescent="0.25">
      <c r="BG18762">
        <v>18761</v>
      </c>
      <c r="BH18762" t="s">
        <v>346</v>
      </c>
    </row>
    <row r="18763" spans="59:60" x14ac:dyDescent="0.25">
      <c r="BG18763">
        <v>18762</v>
      </c>
      <c r="BH18763" t="s">
        <v>347</v>
      </c>
    </row>
    <row r="18764" spans="59:60" x14ac:dyDescent="0.25">
      <c r="BG18764">
        <v>18763</v>
      </c>
      <c r="BH18764" t="s">
        <v>348</v>
      </c>
    </row>
    <row r="18765" spans="59:60" x14ac:dyDescent="0.25">
      <c r="BG18765">
        <v>18764</v>
      </c>
      <c r="BH18765" t="s">
        <v>349</v>
      </c>
    </row>
    <row r="18766" spans="59:60" x14ac:dyDescent="0.25">
      <c r="BG18766">
        <v>18765</v>
      </c>
      <c r="BH18766" t="s">
        <v>350</v>
      </c>
    </row>
    <row r="18767" spans="59:60" x14ac:dyDescent="0.25">
      <c r="BG18767">
        <v>18766</v>
      </c>
      <c r="BH18767" t="s">
        <v>351</v>
      </c>
    </row>
    <row r="18768" spans="59:60" x14ac:dyDescent="0.25">
      <c r="BG18768">
        <v>18767</v>
      </c>
      <c r="BH18768" t="s">
        <v>352</v>
      </c>
    </row>
    <row r="18769" spans="59:60" x14ac:dyDescent="0.25">
      <c r="BG18769">
        <v>18768</v>
      </c>
      <c r="BH18769" t="s">
        <v>293</v>
      </c>
    </row>
    <row r="18770" spans="59:60" x14ac:dyDescent="0.25">
      <c r="BG18770">
        <v>18769</v>
      </c>
      <c r="BH18770" t="s">
        <v>294</v>
      </c>
    </row>
    <row r="18771" spans="59:60" x14ac:dyDescent="0.25">
      <c r="BG18771">
        <v>18770</v>
      </c>
      <c r="BH18771" t="s">
        <v>295</v>
      </c>
    </row>
    <row r="18772" spans="59:60" x14ac:dyDescent="0.25">
      <c r="BG18772">
        <v>18771</v>
      </c>
      <c r="BH18772" t="s">
        <v>296</v>
      </c>
    </row>
    <row r="18773" spans="59:60" x14ac:dyDescent="0.25">
      <c r="BG18773">
        <v>18772</v>
      </c>
      <c r="BH18773" t="s">
        <v>297</v>
      </c>
    </row>
    <row r="18774" spans="59:60" x14ac:dyDescent="0.25">
      <c r="BG18774">
        <v>18773</v>
      </c>
      <c r="BH18774" t="s">
        <v>298</v>
      </c>
    </row>
    <row r="18775" spans="59:60" x14ac:dyDescent="0.25">
      <c r="BG18775">
        <v>18774</v>
      </c>
      <c r="BH18775" t="s">
        <v>299</v>
      </c>
    </row>
    <row r="18776" spans="59:60" x14ac:dyDescent="0.25">
      <c r="BG18776">
        <v>18775</v>
      </c>
      <c r="BH18776" t="s">
        <v>300</v>
      </c>
    </row>
    <row r="18777" spans="59:60" x14ac:dyDescent="0.25">
      <c r="BG18777">
        <v>18776</v>
      </c>
      <c r="BH18777" t="s">
        <v>301</v>
      </c>
    </row>
    <row r="18778" spans="59:60" x14ac:dyDescent="0.25">
      <c r="BG18778">
        <v>18777</v>
      </c>
      <c r="BH18778" t="s">
        <v>302</v>
      </c>
    </row>
    <row r="18779" spans="59:60" x14ac:dyDescent="0.25">
      <c r="BG18779">
        <v>18778</v>
      </c>
      <c r="BH18779" t="s">
        <v>303</v>
      </c>
    </row>
    <row r="18780" spans="59:60" x14ac:dyDescent="0.25">
      <c r="BG18780">
        <v>18779</v>
      </c>
      <c r="BH18780" t="s">
        <v>304</v>
      </c>
    </row>
    <row r="18781" spans="59:60" x14ac:dyDescent="0.25">
      <c r="BG18781">
        <v>18780</v>
      </c>
      <c r="BH18781" t="s">
        <v>305</v>
      </c>
    </row>
    <row r="18782" spans="59:60" x14ac:dyDescent="0.25">
      <c r="BG18782">
        <v>18781</v>
      </c>
      <c r="BH18782" t="s">
        <v>306</v>
      </c>
    </row>
    <row r="18783" spans="59:60" x14ac:dyDescent="0.25">
      <c r="BG18783">
        <v>18782</v>
      </c>
      <c r="BH18783" t="s">
        <v>307</v>
      </c>
    </row>
    <row r="18784" spans="59:60" x14ac:dyDescent="0.25">
      <c r="BG18784">
        <v>18783</v>
      </c>
      <c r="BH18784" t="s">
        <v>308</v>
      </c>
    </row>
    <row r="18785" spans="59:60" x14ac:dyDescent="0.25">
      <c r="BG18785">
        <v>18784</v>
      </c>
      <c r="BH18785" t="s">
        <v>309</v>
      </c>
    </row>
    <row r="18786" spans="59:60" x14ac:dyDescent="0.25">
      <c r="BG18786">
        <v>18785</v>
      </c>
      <c r="BH18786" t="s">
        <v>310</v>
      </c>
    </row>
    <row r="18787" spans="59:60" x14ac:dyDescent="0.25">
      <c r="BG18787">
        <v>18786</v>
      </c>
      <c r="BH18787" t="s">
        <v>311</v>
      </c>
    </row>
    <row r="18788" spans="59:60" x14ac:dyDescent="0.25">
      <c r="BG18788">
        <v>18787</v>
      </c>
      <c r="BH18788" t="s">
        <v>312</v>
      </c>
    </row>
    <row r="18789" spans="59:60" x14ac:dyDescent="0.25">
      <c r="BG18789">
        <v>18788</v>
      </c>
      <c r="BH18789" t="s">
        <v>313</v>
      </c>
    </row>
    <row r="18790" spans="59:60" x14ac:dyDescent="0.25">
      <c r="BG18790">
        <v>18789</v>
      </c>
      <c r="BH18790" t="s">
        <v>314</v>
      </c>
    </row>
    <row r="18791" spans="59:60" x14ac:dyDescent="0.25">
      <c r="BG18791">
        <v>18790</v>
      </c>
      <c r="BH18791" t="s">
        <v>315</v>
      </c>
    </row>
    <row r="18792" spans="59:60" x14ac:dyDescent="0.25">
      <c r="BG18792">
        <v>18791</v>
      </c>
      <c r="BH18792" t="s">
        <v>316</v>
      </c>
    </row>
    <row r="18793" spans="59:60" x14ac:dyDescent="0.25">
      <c r="BG18793">
        <v>18792</v>
      </c>
      <c r="BH18793" t="s">
        <v>317</v>
      </c>
    </row>
    <row r="18794" spans="59:60" x14ac:dyDescent="0.25">
      <c r="BG18794">
        <v>18793</v>
      </c>
      <c r="BH18794" t="s">
        <v>318</v>
      </c>
    </row>
    <row r="18795" spans="59:60" x14ac:dyDescent="0.25">
      <c r="BG18795">
        <v>18794</v>
      </c>
      <c r="BH18795" t="s">
        <v>319</v>
      </c>
    </row>
    <row r="18796" spans="59:60" x14ac:dyDescent="0.25">
      <c r="BG18796">
        <v>18795</v>
      </c>
      <c r="BH18796" t="s">
        <v>320</v>
      </c>
    </row>
    <row r="18797" spans="59:60" x14ac:dyDescent="0.25">
      <c r="BG18797">
        <v>18796</v>
      </c>
      <c r="BH18797" t="s">
        <v>321</v>
      </c>
    </row>
    <row r="18798" spans="59:60" x14ac:dyDescent="0.25">
      <c r="BG18798">
        <v>18797</v>
      </c>
      <c r="BH18798" t="s">
        <v>322</v>
      </c>
    </row>
    <row r="18799" spans="59:60" x14ac:dyDescent="0.25">
      <c r="BG18799">
        <v>18798</v>
      </c>
      <c r="BH18799" t="s">
        <v>323</v>
      </c>
    </row>
    <row r="18800" spans="59:60" x14ac:dyDescent="0.25">
      <c r="BG18800">
        <v>18799</v>
      </c>
      <c r="BH18800" t="s">
        <v>324</v>
      </c>
    </row>
    <row r="18801" spans="59:60" x14ac:dyDescent="0.25">
      <c r="BG18801">
        <v>18800</v>
      </c>
      <c r="BH18801" t="s">
        <v>325</v>
      </c>
    </row>
    <row r="18802" spans="59:60" x14ac:dyDescent="0.25">
      <c r="BG18802">
        <v>18801</v>
      </c>
      <c r="BH18802" t="s">
        <v>326</v>
      </c>
    </row>
    <row r="18803" spans="59:60" x14ac:dyDescent="0.25">
      <c r="BG18803">
        <v>18802</v>
      </c>
      <c r="BH18803" t="s">
        <v>327</v>
      </c>
    </row>
    <row r="18804" spans="59:60" x14ac:dyDescent="0.25">
      <c r="BG18804">
        <v>18803</v>
      </c>
      <c r="BH18804" t="s">
        <v>328</v>
      </c>
    </row>
    <row r="18805" spans="59:60" x14ac:dyDescent="0.25">
      <c r="BG18805">
        <v>18804</v>
      </c>
      <c r="BH18805" t="s">
        <v>329</v>
      </c>
    </row>
    <row r="18806" spans="59:60" x14ac:dyDescent="0.25">
      <c r="BG18806">
        <v>18805</v>
      </c>
      <c r="BH18806" t="s">
        <v>330</v>
      </c>
    </row>
    <row r="18807" spans="59:60" x14ac:dyDescent="0.25">
      <c r="BG18807">
        <v>18806</v>
      </c>
      <c r="BH18807" t="s">
        <v>331</v>
      </c>
    </row>
    <row r="18808" spans="59:60" x14ac:dyDescent="0.25">
      <c r="BG18808">
        <v>18807</v>
      </c>
      <c r="BH18808" t="s">
        <v>332</v>
      </c>
    </row>
    <row r="18809" spans="59:60" x14ac:dyDescent="0.25">
      <c r="BG18809">
        <v>18808</v>
      </c>
      <c r="BH18809" t="s">
        <v>333</v>
      </c>
    </row>
    <row r="18810" spans="59:60" x14ac:dyDescent="0.25">
      <c r="BG18810">
        <v>18809</v>
      </c>
      <c r="BH18810" t="s">
        <v>334</v>
      </c>
    </row>
    <row r="18811" spans="59:60" x14ac:dyDescent="0.25">
      <c r="BG18811">
        <v>18810</v>
      </c>
      <c r="BH18811" t="s">
        <v>335</v>
      </c>
    </row>
    <row r="18812" spans="59:60" x14ac:dyDescent="0.25">
      <c r="BG18812">
        <v>18811</v>
      </c>
      <c r="BH18812" t="s">
        <v>336</v>
      </c>
    </row>
    <row r="18813" spans="59:60" x14ac:dyDescent="0.25">
      <c r="BG18813">
        <v>18812</v>
      </c>
      <c r="BH18813" t="s">
        <v>337</v>
      </c>
    </row>
    <row r="18814" spans="59:60" x14ac:dyDescent="0.25">
      <c r="BG18814">
        <v>18813</v>
      </c>
      <c r="BH18814" t="s">
        <v>338</v>
      </c>
    </row>
    <row r="18815" spans="59:60" x14ac:dyDescent="0.25">
      <c r="BG18815">
        <v>18814</v>
      </c>
      <c r="BH18815" t="s">
        <v>339</v>
      </c>
    </row>
    <row r="18816" spans="59:60" x14ac:dyDescent="0.25">
      <c r="BG18816">
        <v>18815</v>
      </c>
      <c r="BH18816" t="s">
        <v>340</v>
      </c>
    </row>
    <row r="18817" spans="59:60" x14ac:dyDescent="0.25">
      <c r="BG18817">
        <v>18816</v>
      </c>
      <c r="BH18817" t="s">
        <v>341</v>
      </c>
    </row>
    <row r="18818" spans="59:60" x14ac:dyDescent="0.25">
      <c r="BG18818">
        <v>18817</v>
      </c>
      <c r="BH18818" t="s">
        <v>342</v>
      </c>
    </row>
    <row r="18819" spans="59:60" x14ac:dyDescent="0.25">
      <c r="BG18819">
        <v>18818</v>
      </c>
      <c r="BH18819" t="s">
        <v>343</v>
      </c>
    </row>
    <row r="18820" spans="59:60" x14ac:dyDescent="0.25">
      <c r="BG18820">
        <v>18819</v>
      </c>
      <c r="BH18820" t="s">
        <v>344</v>
      </c>
    </row>
    <row r="18821" spans="59:60" x14ac:dyDescent="0.25">
      <c r="BG18821">
        <v>18820</v>
      </c>
      <c r="BH18821" t="s">
        <v>345</v>
      </c>
    </row>
    <row r="18822" spans="59:60" x14ac:dyDescent="0.25">
      <c r="BG18822">
        <v>18821</v>
      </c>
      <c r="BH18822" t="s">
        <v>346</v>
      </c>
    </row>
    <row r="18823" spans="59:60" x14ac:dyDescent="0.25">
      <c r="BG18823">
        <v>18822</v>
      </c>
      <c r="BH18823" t="s">
        <v>347</v>
      </c>
    </row>
    <row r="18824" spans="59:60" x14ac:dyDescent="0.25">
      <c r="BG18824">
        <v>18823</v>
      </c>
      <c r="BH18824" t="s">
        <v>348</v>
      </c>
    </row>
    <row r="18825" spans="59:60" x14ac:dyDescent="0.25">
      <c r="BG18825">
        <v>18824</v>
      </c>
      <c r="BH18825" t="s">
        <v>349</v>
      </c>
    </row>
    <row r="18826" spans="59:60" x14ac:dyDescent="0.25">
      <c r="BG18826">
        <v>18825</v>
      </c>
      <c r="BH18826" t="s">
        <v>350</v>
      </c>
    </row>
    <row r="18827" spans="59:60" x14ac:dyDescent="0.25">
      <c r="BG18827">
        <v>18826</v>
      </c>
      <c r="BH18827" t="s">
        <v>351</v>
      </c>
    </row>
    <row r="18828" spans="59:60" x14ac:dyDescent="0.25">
      <c r="BG18828">
        <v>18827</v>
      </c>
      <c r="BH18828" t="s">
        <v>352</v>
      </c>
    </row>
    <row r="18829" spans="59:60" x14ac:dyDescent="0.25">
      <c r="BG18829">
        <v>18828</v>
      </c>
      <c r="BH18829" t="s">
        <v>293</v>
      </c>
    </row>
    <row r="18830" spans="59:60" x14ac:dyDescent="0.25">
      <c r="BG18830">
        <v>18829</v>
      </c>
      <c r="BH18830" t="s">
        <v>294</v>
      </c>
    </row>
    <row r="18831" spans="59:60" x14ac:dyDescent="0.25">
      <c r="BG18831">
        <v>18830</v>
      </c>
      <c r="BH18831" t="s">
        <v>295</v>
      </c>
    </row>
    <row r="18832" spans="59:60" x14ac:dyDescent="0.25">
      <c r="BG18832">
        <v>18831</v>
      </c>
      <c r="BH18832" t="s">
        <v>296</v>
      </c>
    </row>
    <row r="18833" spans="59:60" x14ac:dyDescent="0.25">
      <c r="BG18833">
        <v>18832</v>
      </c>
      <c r="BH18833" t="s">
        <v>297</v>
      </c>
    </row>
    <row r="18834" spans="59:60" x14ac:dyDescent="0.25">
      <c r="BG18834">
        <v>18833</v>
      </c>
      <c r="BH18834" t="s">
        <v>298</v>
      </c>
    </row>
    <row r="18835" spans="59:60" x14ac:dyDescent="0.25">
      <c r="BG18835">
        <v>18834</v>
      </c>
      <c r="BH18835" t="s">
        <v>299</v>
      </c>
    </row>
    <row r="18836" spans="59:60" x14ac:dyDescent="0.25">
      <c r="BG18836">
        <v>18835</v>
      </c>
      <c r="BH18836" t="s">
        <v>300</v>
      </c>
    </row>
    <row r="18837" spans="59:60" x14ac:dyDescent="0.25">
      <c r="BG18837">
        <v>18836</v>
      </c>
      <c r="BH18837" t="s">
        <v>301</v>
      </c>
    </row>
    <row r="18838" spans="59:60" x14ac:dyDescent="0.25">
      <c r="BG18838">
        <v>18837</v>
      </c>
      <c r="BH18838" t="s">
        <v>302</v>
      </c>
    </row>
    <row r="18839" spans="59:60" x14ac:dyDescent="0.25">
      <c r="BG18839">
        <v>18838</v>
      </c>
      <c r="BH18839" t="s">
        <v>303</v>
      </c>
    </row>
    <row r="18840" spans="59:60" x14ac:dyDescent="0.25">
      <c r="BG18840">
        <v>18839</v>
      </c>
      <c r="BH18840" t="s">
        <v>304</v>
      </c>
    </row>
    <row r="18841" spans="59:60" x14ac:dyDescent="0.25">
      <c r="BG18841">
        <v>18840</v>
      </c>
      <c r="BH18841" t="s">
        <v>305</v>
      </c>
    </row>
    <row r="18842" spans="59:60" x14ac:dyDescent="0.25">
      <c r="BG18842">
        <v>18841</v>
      </c>
      <c r="BH18842" t="s">
        <v>306</v>
      </c>
    </row>
    <row r="18843" spans="59:60" x14ac:dyDescent="0.25">
      <c r="BG18843">
        <v>18842</v>
      </c>
      <c r="BH18843" t="s">
        <v>307</v>
      </c>
    </row>
    <row r="18844" spans="59:60" x14ac:dyDescent="0.25">
      <c r="BG18844">
        <v>18843</v>
      </c>
      <c r="BH18844" t="s">
        <v>308</v>
      </c>
    </row>
    <row r="18845" spans="59:60" x14ac:dyDescent="0.25">
      <c r="BG18845">
        <v>18844</v>
      </c>
      <c r="BH18845" t="s">
        <v>309</v>
      </c>
    </row>
    <row r="18846" spans="59:60" x14ac:dyDescent="0.25">
      <c r="BG18846">
        <v>18845</v>
      </c>
      <c r="BH18846" t="s">
        <v>310</v>
      </c>
    </row>
    <row r="18847" spans="59:60" x14ac:dyDescent="0.25">
      <c r="BG18847">
        <v>18846</v>
      </c>
      <c r="BH18847" t="s">
        <v>311</v>
      </c>
    </row>
    <row r="18848" spans="59:60" x14ac:dyDescent="0.25">
      <c r="BG18848">
        <v>18847</v>
      </c>
      <c r="BH18848" t="s">
        <v>312</v>
      </c>
    </row>
    <row r="18849" spans="59:60" x14ac:dyDescent="0.25">
      <c r="BG18849">
        <v>18848</v>
      </c>
      <c r="BH18849" t="s">
        <v>313</v>
      </c>
    </row>
    <row r="18850" spans="59:60" x14ac:dyDescent="0.25">
      <c r="BG18850">
        <v>18849</v>
      </c>
      <c r="BH18850" t="s">
        <v>314</v>
      </c>
    </row>
    <row r="18851" spans="59:60" x14ac:dyDescent="0.25">
      <c r="BG18851">
        <v>18850</v>
      </c>
      <c r="BH18851" t="s">
        <v>315</v>
      </c>
    </row>
    <row r="18852" spans="59:60" x14ac:dyDescent="0.25">
      <c r="BG18852">
        <v>18851</v>
      </c>
      <c r="BH18852" t="s">
        <v>316</v>
      </c>
    </row>
    <row r="18853" spans="59:60" x14ac:dyDescent="0.25">
      <c r="BG18853">
        <v>18852</v>
      </c>
      <c r="BH18853" t="s">
        <v>317</v>
      </c>
    </row>
    <row r="18854" spans="59:60" x14ac:dyDescent="0.25">
      <c r="BG18854">
        <v>18853</v>
      </c>
      <c r="BH18854" t="s">
        <v>318</v>
      </c>
    </row>
    <row r="18855" spans="59:60" x14ac:dyDescent="0.25">
      <c r="BG18855">
        <v>18854</v>
      </c>
      <c r="BH18855" t="s">
        <v>319</v>
      </c>
    </row>
    <row r="18856" spans="59:60" x14ac:dyDescent="0.25">
      <c r="BG18856">
        <v>18855</v>
      </c>
      <c r="BH18856" t="s">
        <v>320</v>
      </c>
    </row>
    <row r="18857" spans="59:60" x14ac:dyDescent="0.25">
      <c r="BG18857">
        <v>18856</v>
      </c>
      <c r="BH18857" t="s">
        <v>321</v>
      </c>
    </row>
    <row r="18858" spans="59:60" x14ac:dyDescent="0.25">
      <c r="BG18858">
        <v>18857</v>
      </c>
      <c r="BH18858" t="s">
        <v>322</v>
      </c>
    </row>
    <row r="18859" spans="59:60" x14ac:dyDescent="0.25">
      <c r="BG18859">
        <v>18858</v>
      </c>
      <c r="BH18859" t="s">
        <v>323</v>
      </c>
    </row>
    <row r="18860" spans="59:60" x14ac:dyDescent="0.25">
      <c r="BG18860">
        <v>18859</v>
      </c>
      <c r="BH18860" t="s">
        <v>324</v>
      </c>
    </row>
    <row r="18861" spans="59:60" x14ac:dyDescent="0.25">
      <c r="BG18861">
        <v>18860</v>
      </c>
      <c r="BH18861" t="s">
        <v>325</v>
      </c>
    </row>
    <row r="18862" spans="59:60" x14ac:dyDescent="0.25">
      <c r="BG18862">
        <v>18861</v>
      </c>
      <c r="BH18862" t="s">
        <v>326</v>
      </c>
    </row>
    <row r="18863" spans="59:60" x14ac:dyDescent="0.25">
      <c r="BG18863">
        <v>18862</v>
      </c>
      <c r="BH18863" t="s">
        <v>327</v>
      </c>
    </row>
    <row r="18864" spans="59:60" x14ac:dyDescent="0.25">
      <c r="BG18864">
        <v>18863</v>
      </c>
      <c r="BH18864" t="s">
        <v>328</v>
      </c>
    </row>
    <row r="18865" spans="59:60" x14ac:dyDescent="0.25">
      <c r="BG18865">
        <v>18864</v>
      </c>
      <c r="BH18865" t="s">
        <v>329</v>
      </c>
    </row>
    <row r="18866" spans="59:60" x14ac:dyDescent="0.25">
      <c r="BG18866">
        <v>18865</v>
      </c>
      <c r="BH18866" t="s">
        <v>330</v>
      </c>
    </row>
    <row r="18867" spans="59:60" x14ac:dyDescent="0.25">
      <c r="BG18867">
        <v>18866</v>
      </c>
      <c r="BH18867" t="s">
        <v>331</v>
      </c>
    </row>
    <row r="18868" spans="59:60" x14ac:dyDescent="0.25">
      <c r="BG18868">
        <v>18867</v>
      </c>
      <c r="BH18868" t="s">
        <v>332</v>
      </c>
    </row>
    <row r="18869" spans="59:60" x14ac:dyDescent="0.25">
      <c r="BG18869">
        <v>18868</v>
      </c>
      <c r="BH18869" t="s">
        <v>333</v>
      </c>
    </row>
    <row r="18870" spans="59:60" x14ac:dyDescent="0.25">
      <c r="BG18870">
        <v>18869</v>
      </c>
      <c r="BH18870" t="s">
        <v>334</v>
      </c>
    </row>
    <row r="18871" spans="59:60" x14ac:dyDescent="0.25">
      <c r="BG18871">
        <v>18870</v>
      </c>
      <c r="BH18871" t="s">
        <v>335</v>
      </c>
    </row>
    <row r="18872" spans="59:60" x14ac:dyDescent="0.25">
      <c r="BG18872">
        <v>18871</v>
      </c>
      <c r="BH18872" t="s">
        <v>336</v>
      </c>
    </row>
    <row r="18873" spans="59:60" x14ac:dyDescent="0.25">
      <c r="BG18873">
        <v>18872</v>
      </c>
      <c r="BH18873" t="s">
        <v>337</v>
      </c>
    </row>
    <row r="18874" spans="59:60" x14ac:dyDescent="0.25">
      <c r="BG18874">
        <v>18873</v>
      </c>
      <c r="BH18874" t="s">
        <v>338</v>
      </c>
    </row>
    <row r="18875" spans="59:60" x14ac:dyDescent="0.25">
      <c r="BG18875">
        <v>18874</v>
      </c>
      <c r="BH18875" t="s">
        <v>339</v>
      </c>
    </row>
    <row r="18876" spans="59:60" x14ac:dyDescent="0.25">
      <c r="BG18876">
        <v>18875</v>
      </c>
      <c r="BH18876" t="s">
        <v>340</v>
      </c>
    </row>
    <row r="18877" spans="59:60" x14ac:dyDescent="0.25">
      <c r="BG18877">
        <v>18876</v>
      </c>
      <c r="BH18877" t="s">
        <v>341</v>
      </c>
    </row>
    <row r="18878" spans="59:60" x14ac:dyDescent="0.25">
      <c r="BG18878">
        <v>18877</v>
      </c>
      <c r="BH18878" t="s">
        <v>342</v>
      </c>
    </row>
    <row r="18879" spans="59:60" x14ac:dyDescent="0.25">
      <c r="BG18879">
        <v>18878</v>
      </c>
      <c r="BH18879" t="s">
        <v>343</v>
      </c>
    </row>
    <row r="18880" spans="59:60" x14ac:dyDescent="0.25">
      <c r="BG18880">
        <v>18879</v>
      </c>
      <c r="BH18880" t="s">
        <v>344</v>
      </c>
    </row>
    <row r="18881" spans="59:60" x14ac:dyDescent="0.25">
      <c r="BG18881">
        <v>18880</v>
      </c>
      <c r="BH18881" t="s">
        <v>345</v>
      </c>
    </row>
    <row r="18882" spans="59:60" x14ac:dyDescent="0.25">
      <c r="BG18882">
        <v>18881</v>
      </c>
      <c r="BH18882" t="s">
        <v>346</v>
      </c>
    </row>
    <row r="18883" spans="59:60" x14ac:dyDescent="0.25">
      <c r="BG18883">
        <v>18882</v>
      </c>
      <c r="BH18883" t="s">
        <v>347</v>
      </c>
    </row>
    <row r="18884" spans="59:60" x14ac:dyDescent="0.25">
      <c r="BG18884">
        <v>18883</v>
      </c>
      <c r="BH18884" t="s">
        <v>348</v>
      </c>
    </row>
    <row r="18885" spans="59:60" x14ac:dyDescent="0.25">
      <c r="BG18885">
        <v>18884</v>
      </c>
      <c r="BH18885" t="s">
        <v>349</v>
      </c>
    </row>
    <row r="18886" spans="59:60" x14ac:dyDescent="0.25">
      <c r="BG18886">
        <v>18885</v>
      </c>
      <c r="BH18886" t="s">
        <v>350</v>
      </c>
    </row>
    <row r="18887" spans="59:60" x14ac:dyDescent="0.25">
      <c r="BG18887">
        <v>18886</v>
      </c>
      <c r="BH18887" t="s">
        <v>351</v>
      </c>
    </row>
    <row r="18888" spans="59:60" x14ac:dyDescent="0.25">
      <c r="BG18888">
        <v>18887</v>
      </c>
      <c r="BH18888" t="s">
        <v>352</v>
      </c>
    </row>
    <row r="18889" spans="59:60" x14ac:dyDescent="0.25">
      <c r="BG18889">
        <v>18888</v>
      </c>
      <c r="BH18889" t="s">
        <v>293</v>
      </c>
    </row>
    <row r="18890" spans="59:60" x14ac:dyDescent="0.25">
      <c r="BG18890">
        <v>18889</v>
      </c>
      <c r="BH18890" t="s">
        <v>294</v>
      </c>
    </row>
    <row r="18891" spans="59:60" x14ac:dyDescent="0.25">
      <c r="BG18891">
        <v>18890</v>
      </c>
      <c r="BH18891" t="s">
        <v>295</v>
      </c>
    </row>
    <row r="18892" spans="59:60" x14ac:dyDescent="0.25">
      <c r="BG18892">
        <v>18891</v>
      </c>
      <c r="BH18892" t="s">
        <v>296</v>
      </c>
    </row>
    <row r="18893" spans="59:60" x14ac:dyDescent="0.25">
      <c r="BG18893">
        <v>18892</v>
      </c>
      <c r="BH18893" t="s">
        <v>297</v>
      </c>
    </row>
    <row r="18894" spans="59:60" x14ac:dyDescent="0.25">
      <c r="BG18894">
        <v>18893</v>
      </c>
      <c r="BH18894" t="s">
        <v>298</v>
      </c>
    </row>
    <row r="18895" spans="59:60" x14ac:dyDescent="0.25">
      <c r="BG18895">
        <v>18894</v>
      </c>
      <c r="BH18895" t="s">
        <v>299</v>
      </c>
    </row>
    <row r="18896" spans="59:60" x14ac:dyDescent="0.25">
      <c r="BG18896">
        <v>18895</v>
      </c>
      <c r="BH18896" t="s">
        <v>300</v>
      </c>
    </row>
    <row r="18897" spans="59:60" x14ac:dyDescent="0.25">
      <c r="BG18897">
        <v>18896</v>
      </c>
      <c r="BH18897" t="s">
        <v>301</v>
      </c>
    </row>
    <row r="18898" spans="59:60" x14ac:dyDescent="0.25">
      <c r="BG18898">
        <v>18897</v>
      </c>
      <c r="BH18898" t="s">
        <v>302</v>
      </c>
    </row>
    <row r="18899" spans="59:60" x14ac:dyDescent="0.25">
      <c r="BG18899">
        <v>18898</v>
      </c>
      <c r="BH18899" t="s">
        <v>303</v>
      </c>
    </row>
    <row r="18900" spans="59:60" x14ac:dyDescent="0.25">
      <c r="BG18900">
        <v>18899</v>
      </c>
      <c r="BH18900" t="s">
        <v>304</v>
      </c>
    </row>
    <row r="18901" spans="59:60" x14ac:dyDescent="0.25">
      <c r="BG18901">
        <v>18900</v>
      </c>
      <c r="BH18901" t="s">
        <v>305</v>
      </c>
    </row>
    <row r="18902" spans="59:60" x14ac:dyDescent="0.25">
      <c r="BG18902">
        <v>18901</v>
      </c>
      <c r="BH18902" t="s">
        <v>306</v>
      </c>
    </row>
    <row r="18903" spans="59:60" x14ac:dyDescent="0.25">
      <c r="BG18903">
        <v>18902</v>
      </c>
      <c r="BH18903" t="s">
        <v>307</v>
      </c>
    </row>
    <row r="18904" spans="59:60" x14ac:dyDescent="0.25">
      <c r="BG18904">
        <v>18903</v>
      </c>
      <c r="BH18904" t="s">
        <v>308</v>
      </c>
    </row>
    <row r="18905" spans="59:60" x14ac:dyDescent="0.25">
      <c r="BG18905">
        <v>18904</v>
      </c>
      <c r="BH18905" t="s">
        <v>309</v>
      </c>
    </row>
    <row r="18906" spans="59:60" x14ac:dyDescent="0.25">
      <c r="BG18906">
        <v>18905</v>
      </c>
      <c r="BH18906" t="s">
        <v>310</v>
      </c>
    </row>
    <row r="18907" spans="59:60" x14ac:dyDescent="0.25">
      <c r="BG18907">
        <v>18906</v>
      </c>
      <c r="BH18907" t="s">
        <v>311</v>
      </c>
    </row>
    <row r="18908" spans="59:60" x14ac:dyDescent="0.25">
      <c r="BG18908">
        <v>18907</v>
      </c>
      <c r="BH18908" t="s">
        <v>312</v>
      </c>
    </row>
    <row r="18909" spans="59:60" x14ac:dyDescent="0.25">
      <c r="BG18909">
        <v>18908</v>
      </c>
      <c r="BH18909" t="s">
        <v>313</v>
      </c>
    </row>
    <row r="18910" spans="59:60" x14ac:dyDescent="0.25">
      <c r="BG18910">
        <v>18909</v>
      </c>
      <c r="BH18910" t="s">
        <v>314</v>
      </c>
    </row>
    <row r="18911" spans="59:60" x14ac:dyDescent="0.25">
      <c r="BG18911">
        <v>18910</v>
      </c>
      <c r="BH18911" t="s">
        <v>315</v>
      </c>
    </row>
    <row r="18912" spans="59:60" x14ac:dyDescent="0.25">
      <c r="BG18912">
        <v>18911</v>
      </c>
      <c r="BH18912" t="s">
        <v>316</v>
      </c>
    </row>
    <row r="18913" spans="59:60" x14ac:dyDescent="0.25">
      <c r="BG18913">
        <v>18912</v>
      </c>
      <c r="BH18913" t="s">
        <v>317</v>
      </c>
    </row>
    <row r="18914" spans="59:60" x14ac:dyDescent="0.25">
      <c r="BG18914">
        <v>18913</v>
      </c>
      <c r="BH18914" t="s">
        <v>318</v>
      </c>
    </row>
    <row r="18915" spans="59:60" x14ac:dyDescent="0.25">
      <c r="BG18915">
        <v>18914</v>
      </c>
      <c r="BH18915" t="s">
        <v>319</v>
      </c>
    </row>
    <row r="18916" spans="59:60" x14ac:dyDescent="0.25">
      <c r="BG18916">
        <v>18915</v>
      </c>
      <c r="BH18916" t="s">
        <v>320</v>
      </c>
    </row>
    <row r="18917" spans="59:60" x14ac:dyDescent="0.25">
      <c r="BG18917">
        <v>18916</v>
      </c>
      <c r="BH18917" t="s">
        <v>321</v>
      </c>
    </row>
    <row r="18918" spans="59:60" x14ac:dyDescent="0.25">
      <c r="BG18918">
        <v>18917</v>
      </c>
      <c r="BH18918" t="s">
        <v>322</v>
      </c>
    </row>
    <row r="18919" spans="59:60" x14ac:dyDescent="0.25">
      <c r="BG18919">
        <v>18918</v>
      </c>
      <c r="BH18919" t="s">
        <v>323</v>
      </c>
    </row>
    <row r="18920" spans="59:60" x14ac:dyDescent="0.25">
      <c r="BG18920">
        <v>18919</v>
      </c>
      <c r="BH18920" t="s">
        <v>324</v>
      </c>
    </row>
    <row r="18921" spans="59:60" x14ac:dyDescent="0.25">
      <c r="BG18921">
        <v>18920</v>
      </c>
      <c r="BH18921" t="s">
        <v>325</v>
      </c>
    </row>
    <row r="18922" spans="59:60" x14ac:dyDescent="0.25">
      <c r="BG18922">
        <v>18921</v>
      </c>
      <c r="BH18922" t="s">
        <v>326</v>
      </c>
    </row>
    <row r="18923" spans="59:60" x14ac:dyDescent="0.25">
      <c r="BG18923">
        <v>18922</v>
      </c>
      <c r="BH18923" t="s">
        <v>327</v>
      </c>
    </row>
    <row r="18924" spans="59:60" x14ac:dyDescent="0.25">
      <c r="BG18924">
        <v>18923</v>
      </c>
      <c r="BH18924" t="s">
        <v>328</v>
      </c>
    </row>
    <row r="18925" spans="59:60" x14ac:dyDescent="0.25">
      <c r="BG18925">
        <v>18924</v>
      </c>
      <c r="BH18925" t="s">
        <v>329</v>
      </c>
    </row>
    <row r="18926" spans="59:60" x14ac:dyDescent="0.25">
      <c r="BG18926">
        <v>18925</v>
      </c>
      <c r="BH18926" t="s">
        <v>330</v>
      </c>
    </row>
    <row r="18927" spans="59:60" x14ac:dyDescent="0.25">
      <c r="BG18927">
        <v>18926</v>
      </c>
      <c r="BH18927" t="s">
        <v>331</v>
      </c>
    </row>
    <row r="18928" spans="59:60" x14ac:dyDescent="0.25">
      <c r="BG18928">
        <v>18927</v>
      </c>
      <c r="BH18928" t="s">
        <v>332</v>
      </c>
    </row>
    <row r="18929" spans="59:60" x14ac:dyDescent="0.25">
      <c r="BG18929">
        <v>18928</v>
      </c>
      <c r="BH18929" t="s">
        <v>333</v>
      </c>
    </row>
    <row r="18930" spans="59:60" x14ac:dyDescent="0.25">
      <c r="BG18930">
        <v>18929</v>
      </c>
      <c r="BH18930" t="s">
        <v>334</v>
      </c>
    </row>
    <row r="18931" spans="59:60" x14ac:dyDescent="0.25">
      <c r="BG18931">
        <v>18930</v>
      </c>
      <c r="BH18931" t="s">
        <v>335</v>
      </c>
    </row>
    <row r="18932" spans="59:60" x14ac:dyDescent="0.25">
      <c r="BG18932">
        <v>18931</v>
      </c>
      <c r="BH18932" t="s">
        <v>336</v>
      </c>
    </row>
    <row r="18933" spans="59:60" x14ac:dyDescent="0.25">
      <c r="BG18933">
        <v>18932</v>
      </c>
      <c r="BH18933" t="s">
        <v>337</v>
      </c>
    </row>
    <row r="18934" spans="59:60" x14ac:dyDescent="0.25">
      <c r="BG18934">
        <v>18933</v>
      </c>
      <c r="BH18934" t="s">
        <v>338</v>
      </c>
    </row>
    <row r="18935" spans="59:60" x14ac:dyDescent="0.25">
      <c r="BG18935">
        <v>18934</v>
      </c>
      <c r="BH18935" t="s">
        <v>339</v>
      </c>
    </row>
    <row r="18936" spans="59:60" x14ac:dyDescent="0.25">
      <c r="BG18936">
        <v>18935</v>
      </c>
      <c r="BH18936" t="s">
        <v>340</v>
      </c>
    </row>
    <row r="18937" spans="59:60" x14ac:dyDescent="0.25">
      <c r="BG18937">
        <v>18936</v>
      </c>
      <c r="BH18937" t="s">
        <v>341</v>
      </c>
    </row>
    <row r="18938" spans="59:60" x14ac:dyDescent="0.25">
      <c r="BG18938">
        <v>18937</v>
      </c>
      <c r="BH18938" t="s">
        <v>342</v>
      </c>
    </row>
    <row r="18939" spans="59:60" x14ac:dyDescent="0.25">
      <c r="BG18939">
        <v>18938</v>
      </c>
      <c r="BH18939" t="s">
        <v>343</v>
      </c>
    </row>
    <row r="18940" spans="59:60" x14ac:dyDescent="0.25">
      <c r="BG18940">
        <v>18939</v>
      </c>
      <c r="BH18940" t="s">
        <v>344</v>
      </c>
    </row>
    <row r="18941" spans="59:60" x14ac:dyDescent="0.25">
      <c r="BG18941">
        <v>18940</v>
      </c>
      <c r="BH18941" t="s">
        <v>345</v>
      </c>
    </row>
    <row r="18942" spans="59:60" x14ac:dyDescent="0.25">
      <c r="BG18942">
        <v>18941</v>
      </c>
      <c r="BH18942" t="s">
        <v>346</v>
      </c>
    </row>
    <row r="18943" spans="59:60" x14ac:dyDescent="0.25">
      <c r="BG18943">
        <v>18942</v>
      </c>
      <c r="BH18943" t="s">
        <v>347</v>
      </c>
    </row>
    <row r="18944" spans="59:60" x14ac:dyDescent="0.25">
      <c r="BG18944">
        <v>18943</v>
      </c>
      <c r="BH18944" t="s">
        <v>348</v>
      </c>
    </row>
    <row r="18945" spans="59:60" x14ac:dyDescent="0.25">
      <c r="BG18945">
        <v>18944</v>
      </c>
      <c r="BH18945" t="s">
        <v>349</v>
      </c>
    </row>
    <row r="18946" spans="59:60" x14ac:dyDescent="0.25">
      <c r="BG18946">
        <v>18945</v>
      </c>
      <c r="BH18946" t="s">
        <v>350</v>
      </c>
    </row>
    <row r="18947" spans="59:60" x14ac:dyDescent="0.25">
      <c r="BG18947">
        <v>18946</v>
      </c>
      <c r="BH18947" t="s">
        <v>351</v>
      </c>
    </row>
    <row r="18948" spans="59:60" x14ac:dyDescent="0.25">
      <c r="BG18948">
        <v>18947</v>
      </c>
      <c r="BH18948" t="s">
        <v>352</v>
      </c>
    </row>
    <row r="18949" spans="59:60" x14ac:dyDescent="0.25">
      <c r="BG18949">
        <v>18948</v>
      </c>
      <c r="BH18949" t="s">
        <v>293</v>
      </c>
    </row>
    <row r="18950" spans="59:60" x14ac:dyDescent="0.25">
      <c r="BG18950">
        <v>18949</v>
      </c>
      <c r="BH18950" t="s">
        <v>294</v>
      </c>
    </row>
    <row r="18951" spans="59:60" x14ac:dyDescent="0.25">
      <c r="BG18951">
        <v>18950</v>
      </c>
      <c r="BH18951" t="s">
        <v>295</v>
      </c>
    </row>
    <row r="18952" spans="59:60" x14ac:dyDescent="0.25">
      <c r="BG18952">
        <v>18951</v>
      </c>
      <c r="BH18952" t="s">
        <v>296</v>
      </c>
    </row>
    <row r="18953" spans="59:60" x14ac:dyDescent="0.25">
      <c r="BG18953">
        <v>18952</v>
      </c>
      <c r="BH18953" t="s">
        <v>297</v>
      </c>
    </row>
    <row r="18954" spans="59:60" x14ac:dyDescent="0.25">
      <c r="BG18954">
        <v>18953</v>
      </c>
      <c r="BH18954" t="s">
        <v>298</v>
      </c>
    </row>
    <row r="18955" spans="59:60" x14ac:dyDescent="0.25">
      <c r="BG18955">
        <v>18954</v>
      </c>
      <c r="BH18955" t="s">
        <v>299</v>
      </c>
    </row>
    <row r="18956" spans="59:60" x14ac:dyDescent="0.25">
      <c r="BG18956">
        <v>18955</v>
      </c>
      <c r="BH18956" t="s">
        <v>300</v>
      </c>
    </row>
    <row r="18957" spans="59:60" x14ac:dyDescent="0.25">
      <c r="BG18957">
        <v>18956</v>
      </c>
      <c r="BH18957" t="s">
        <v>301</v>
      </c>
    </row>
    <row r="18958" spans="59:60" x14ac:dyDescent="0.25">
      <c r="BG18958">
        <v>18957</v>
      </c>
      <c r="BH18958" t="s">
        <v>302</v>
      </c>
    </row>
    <row r="18959" spans="59:60" x14ac:dyDescent="0.25">
      <c r="BG18959">
        <v>18958</v>
      </c>
      <c r="BH18959" t="s">
        <v>303</v>
      </c>
    </row>
    <row r="18960" spans="59:60" x14ac:dyDescent="0.25">
      <c r="BG18960">
        <v>18959</v>
      </c>
      <c r="BH18960" t="s">
        <v>304</v>
      </c>
    </row>
    <row r="18961" spans="59:60" x14ac:dyDescent="0.25">
      <c r="BG18961">
        <v>18960</v>
      </c>
      <c r="BH18961" t="s">
        <v>305</v>
      </c>
    </row>
    <row r="18962" spans="59:60" x14ac:dyDescent="0.25">
      <c r="BG18962">
        <v>18961</v>
      </c>
      <c r="BH18962" t="s">
        <v>306</v>
      </c>
    </row>
    <row r="18963" spans="59:60" x14ac:dyDescent="0.25">
      <c r="BG18963">
        <v>18962</v>
      </c>
      <c r="BH18963" t="s">
        <v>307</v>
      </c>
    </row>
    <row r="18964" spans="59:60" x14ac:dyDescent="0.25">
      <c r="BG18964">
        <v>18963</v>
      </c>
      <c r="BH18964" t="s">
        <v>308</v>
      </c>
    </row>
    <row r="18965" spans="59:60" x14ac:dyDescent="0.25">
      <c r="BG18965">
        <v>18964</v>
      </c>
      <c r="BH18965" t="s">
        <v>309</v>
      </c>
    </row>
    <row r="18966" spans="59:60" x14ac:dyDescent="0.25">
      <c r="BG18966">
        <v>18965</v>
      </c>
      <c r="BH18966" t="s">
        <v>310</v>
      </c>
    </row>
    <row r="18967" spans="59:60" x14ac:dyDescent="0.25">
      <c r="BG18967">
        <v>18966</v>
      </c>
      <c r="BH18967" t="s">
        <v>311</v>
      </c>
    </row>
    <row r="18968" spans="59:60" x14ac:dyDescent="0.25">
      <c r="BG18968">
        <v>18967</v>
      </c>
      <c r="BH18968" t="s">
        <v>312</v>
      </c>
    </row>
    <row r="18969" spans="59:60" x14ac:dyDescent="0.25">
      <c r="BG18969">
        <v>18968</v>
      </c>
      <c r="BH18969" t="s">
        <v>313</v>
      </c>
    </row>
    <row r="18970" spans="59:60" x14ac:dyDescent="0.25">
      <c r="BG18970">
        <v>18969</v>
      </c>
      <c r="BH18970" t="s">
        <v>314</v>
      </c>
    </row>
    <row r="18971" spans="59:60" x14ac:dyDescent="0.25">
      <c r="BG18971">
        <v>18970</v>
      </c>
      <c r="BH18971" t="s">
        <v>315</v>
      </c>
    </row>
    <row r="18972" spans="59:60" x14ac:dyDescent="0.25">
      <c r="BG18972">
        <v>18971</v>
      </c>
      <c r="BH18972" t="s">
        <v>316</v>
      </c>
    </row>
    <row r="18973" spans="59:60" x14ac:dyDescent="0.25">
      <c r="BG18973">
        <v>18972</v>
      </c>
      <c r="BH18973" t="s">
        <v>317</v>
      </c>
    </row>
    <row r="18974" spans="59:60" x14ac:dyDescent="0.25">
      <c r="BG18974">
        <v>18973</v>
      </c>
      <c r="BH18974" t="s">
        <v>318</v>
      </c>
    </row>
    <row r="18975" spans="59:60" x14ac:dyDescent="0.25">
      <c r="BG18975">
        <v>18974</v>
      </c>
      <c r="BH18975" t="s">
        <v>319</v>
      </c>
    </row>
    <row r="18976" spans="59:60" x14ac:dyDescent="0.25">
      <c r="BG18976">
        <v>18975</v>
      </c>
      <c r="BH18976" t="s">
        <v>320</v>
      </c>
    </row>
    <row r="18977" spans="59:60" x14ac:dyDescent="0.25">
      <c r="BG18977">
        <v>18976</v>
      </c>
      <c r="BH18977" t="s">
        <v>321</v>
      </c>
    </row>
    <row r="18978" spans="59:60" x14ac:dyDescent="0.25">
      <c r="BG18978">
        <v>18977</v>
      </c>
      <c r="BH18978" t="s">
        <v>322</v>
      </c>
    </row>
    <row r="18979" spans="59:60" x14ac:dyDescent="0.25">
      <c r="BG18979">
        <v>18978</v>
      </c>
      <c r="BH18979" t="s">
        <v>323</v>
      </c>
    </row>
    <row r="18980" spans="59:60" x14ac:dyDescent="0.25">
      <c r="BG18980">
        <v>18979</v>
      </c>
      <c r="BH18980" t="s">
        <v>324</v>
      </c>
    </row>
    <row r="18981" spans="59:60" x14ac:dyDescent="0.25">
      <c r="BG18981">
        <v>18980</v>
      </c>
      <c r="BH18981" t="s">
        <v>325</v>
      </c>
    </row>
    <row r="18982" spans="59:60" x14ac:dyDescent="0.25">
      <c r="BG18982">
        <v>18981</v>
      </c>
      <c r="BH18982" t="s">
        <v>326</v>
      </c>
    </row>
    <row r="18983" spans="59:60" x14ac:dyDescent="0.25">
      <c r="BG18983">
        <v>18982</v>
      </c>
      <c r="BH18983" t="s">
        <v>327</v>
      </c>
    </row>
    <row r="18984" spans="59:60" x14ac:dyDescent="0.25">
      <c r="BG18984">
        <v>18983</v>
      </c>
      <c r="BH18984" t="s">
        <v>328</v>
      </c>
    </row>
    <row r="18985" spans="59:60" x14ac:dyDescent="0.25">
      <c r="BG18985">
        <v>18984</v>
      </c>
      <c r="BH18985" t="s">
        <v>329</v>
      </c>
    </row>
    <row r="18986" spans="59:60" x14ac:dyDescent="0.25">
      <c r="BG18986">
        <v>18985</v>
      </c>
      <c r="BH18986" t="s">
        <v>330</v>
      </c>
    </row>
    <row r="18987" spans="59:60" x14ac:dyDescent="0.25">
      <c r="BG18987">
        <v>18986</v>
      </c>
      <c r="BH18987" t="s">
        <v>331</v>
      </c>
    </row>
    <row r="18988" spans="59:60" x14ac:dyDescent="0.25">
      <c r="BG18988">
        <v>18987</v>
      </c>
      <c r="BH18988" t="s">
        <v>332</v>
      </c>
    </row>
    <row r="18989" spans="59:60" x14ac:dyDescent="0.25">
      <c r="BG18989">
        <v>18988</v>
      </c>
      <c r="BH18989" t="s">
        <v>333</v>
      </c>
    </row>
    <row r="18990" spans="59:60" x14ac:dyDescent="0.25">
      <c r="BG18990">
        <v>18989</v>
      </c>
      <c r="BH18990" t="s">
        <v>334</v>
      </c>
    </row>
    <row r="18991" spans="59:60" x14ac:dyDescent="0.25">
      <c r="BG18991">
        <v>18990</v>
      </c>
      <c r="BH18991" t="s">
        <v>335</v>
      </c>
    </row>
    <row r="18992" spans="59:60" x14ac:dyDescent="0.25">
      <c r="BG18992">
        <v>18991</v>
      </c>
      <c r="BH18992" t="s">
        <v>336</v>
      </c>
    </row>
    <row r="18993" spans="59:60" x14ac:dyDescent="0.25">
      <c r="BG18993">
        <v>18992</v>
      </c>
      <c r="BH18993" t="s">
        <v>337</v>
      </c>
    </row>
    <row r="18994" spans="59:60" x14ac:dyDescent="0.25">
      <c r="BG18994">
        <v>18993</v>
      </c>
      <c r="BH18994" t="s">
        <v>338</v>
      </c>
    </row>
    <row r="18995" spans="59:60" x14ac:dyDescent="0.25">
      <c r="BG18995">
        <v>18994</v>
      </c>
      <c r="BH18995" t="s">
        <v>339</v>
      </c>
    </row>
    <row r="18996" spans="59:60" x14ac:dyDescent="0.25">
      <c r="BG18996">
        <v>18995</v>
      </c>
      <c r="BH18996" t="s">
        <v>340</v>
      </c>
    </row>
    <row r="18997" spans="59:60" x14ac:dyDescent="0.25">
      <c r="BG18997">
        <v>18996</v>
      </c>
      <c r="BH18997" t="s">
        <v>341</v>
      </c>
    </row>
    <row r="18998" spans="59:60" x14ac:dyDescent="0.25">
      <c r="BG18998">
        <v>18997</v>
      </c>
      <c r="BH18998" t="s">
        <v>342</v>
      </c>
    </row>
    <row r="18999" spans="59:60" x14ac:dyDescent="0.25">
      <c r="BG18999">
        <v>18998</v>
      </c>
      <c r="BH18999" t="s">
        <v>343</v>
      </c>
    </row>
    <row r="19000" spans="59:60" x14ac:dyDescent="0.25">
      <c r="BG19000">
        <v>18999</v>
      </c>
      <c r="BH19000" t="s">
        <v>344</v>
      </c>
    </row>
    <row r="19001" spans="59:60" x14ac:dyDescent="0.25">
      <c r="BG19001">
        <v>19000</v>
      </c>
      <c r="BH19001" t="s">
        <v>345</v>
      </c>
    </row>
    <row r="19002" spans="59:60" x14ac:dyDescent="0.25">
      <c r="BG19002">
        <v>19001</v>
      </c>
      <c r="BH19002" t="s">
        <v>346</v>
      </c>
    </row>
    <row r="19003" spans="59:60" x14ac:dyDescent="0.25">
      <c r="BG19003">
        <v>19002</v>
      </c>
      <c r="BH19003" t="s">
        <v>347</v>
      </c>
    </row>
    <row r="19004" spans="59:60" x14ac:dyDescent="0.25">
      <c r="BG19004">
        <v>19003</v>
      </c>
      <c r="BH19004" t="s">
        <v>348</v>
      </c>
    </row>
    <row r="19005" spans="59:60" x14ac:dyDescent="0.25">
      <c r="BG19005">
        <v>19004</v>
      </c>
      <c r="BH19005" t="s">
        <v>349</v>
      </c>
    </row>
    <row r="19006" spans="59:60" x14ac:dyDescent="0.25">
      <c r="BG19006">
        <v>19005</v>
      </c>
      <c r="BH19006" t="s">
        <v>350</v>
      </c>
    </row>
    <row r="19007" spans="59:60" x14ac:dyDescent="0.25">
      <c r="BG19007">
        <v>19006</v>
      </c>
      <c r="BH19007" t="s">
        <v>351</v>
      </c>
    </row>
    <row r="19008" spans="59:60" x14ac:dyDescent="0.25">
      <c r="BG19008">
        <v>19007</v>
      </c>
      <c r="BH19008" t="s">
        <v>352</v>
      </c>
    </row>
    <row r="19009" spans="59:60" x14ac:dyDescent="0.25">
      <c r="BG19009">
        <v>19008</v>
      </c>
      <c r="BH19009" t="s">
        <v>293</v>
      </c>
    </row>
    <row r="19010" spans="59:60" x14ac:dyDescent="0.25">
      <c r="BG19010">
        <v>19009</v>
      </c>
      <c r="BH19010" t="s">
        <v>294</v>
      </c>
    </row>
    <row r="19011" spans="59:60" x14ac:dyDescent="0.25">
      <c r="BG19011">
        <v>19010</v>
      </c>
      <c r="BH19011" t="s">
        <v>295</v>
      </c>
    </row>
    <row r="19012" spans="59:60" x14ac:dyDescent="0.25">
      <c r="BG19012">
        <v>19011</v>
      </c>
      <c r="BH19012" t="s">
        <v>296</v>
      </c>
    </row>
    <row r="19013" spans="59:60" x14ac:dyDescent="0.25">
      <c r="BG19013">
        <v>19012</v>
      </c>
      <c r="BH19013" t="s">
        <v>297</v>
      </c>
    </row>
    <row r="19014" spans="59:60" x14ac:dyDescent="0.25">
      <c r="BG19014">
        <v>19013</v>
      </c>
      <c r="BH19014" t="s">
        <v>298</v>
      </c>
    </row>
    <row r="19015" spans="59:60" x14ac:dyDescent="0.25">
      <c r="BG19015">
        <v>19014</v>
      </c>
      <c r="BH19015" t="s">
        <v>299</v>
      </c>
    </row>
    <row r="19016" spans="59:60" x14ac:dyDescent="0.25">
      <c r="BG19016">
        <v>19015</v>
      </c>
      <c r="BH19016" t="s">
        <v>300</v>
      </c>
    </row>
    <row r="19017" spans="59:60" x14ac:dyDescent="0.25">
      <c r="BG19017">
        <v>19016</v>
      </c>
      <c r="BH19017" t="s">
        <v>301</v>
      </c>
    </row>
    <row r="19018" spans="59:60" x14ac:dyDescent="0.25">
      <c r="BG19018">
        <v>19017</v>
      </c>
      <c r="BH19018" t="s">
        <v>302</v>
      </c>
    </row>
    <row r="19019" spans="59:60" x14ac:dyDescent="0.25">
      <c r="BG19019">
        <v>19018</v>
      </c>
      <c r="BH19019" t="s">
        <v>303</v>
      </c>
    </row>
    <row r="19020" spans="59:60" x14ac:dyDescent="0.25">
      <c r="BG19020">
        <v>19019</v>
      </c>
      <c r="BH19020" t="s">
        <v>304</v>
      </c>
    </row>
    <row r="19021" spans="59:60" x14ac:dyDescent="0.25">
      <c r="BG19021">
        <v>19020</v>
      </c>
      <c r="BH19021" t="s">
        <v>305</v>
      </c>
    </row>
    <row r="19022" spans="59:60" x14ac:dyDescent="0.25">
      <c r="BG19022">
        <v>19021</v>
      </c>
      <c r="BH19022" t="s">
        <v>306</v>
      </c>
    </row>
    <row r="19023" spans="59:60" x14ac:dyDescent="0.25">
      <c r="BG19023">
        <v>19022</v>
      </c>
      <c r="BH19023" t="s">
        <v>307</v>
      </c>
    </row>
    <row r="19024" spans="59:60" x14ac:dyDescent="0.25">
      <c r="BG19024">
        <v>19023</v>
      </c>
      <c r="BH19024" t="s">
        <v>308</v>
      </c>
    </row>
    <row r="19025" spans="59:60" x14ac:dyDescent="0.25">
      <c r="BG19025">
        <v>19024</v>
      </c>
      <c r="BH19025" t="s">
        <v>309</v>
      </c>
    </row>
    <row r="19026" spans="59:60" x14ac:dyDescent="0.25">
      <c r="BG19026">
        <v>19025</v>
      </c>
      <c r="BH19026" t="s">
        <v>310</v>
      </c>
    </row>
    <row r="19027" spans="59:60" x14ac:dyDescent="0.25">
      <c r="BG19027">
        <v>19026</v>
      </c>
      <c r="BH19027" t="s">
        <v>311</v>
      </c>
    </row>
    <row r="19028" spans="59:60" x14ac:dyDescent="0.25">
      <c r="BG19028">
        <v>19027</v>
      </c>
      <c r="BH19028" t="s">
        <v>312</v>
      </c>
    </row>
    <row r="19029" spans="59:60" x14ac:dyDescent="0.25">
      <c r="BG19029">
        <v>19028</v>
      </c>
      <c r="BH19029" t="s">
        <v>313</v>
      </c>
    </row>
    <row r="19030" spans="59:60" x14ac:dyDescent="0.25">
      <c r="BG19030">
        <v>19029</v>
      </c>
      <c r="BH19030" t="s">
        <v>314</v>
      </c>
    </row>
    <row r="19031" spans="59:60" x14ac:dyDescent="0.25">
      <c r="BG19031">
        <v>19030</v>
      </c>
      <c r="BH19031" t="s">
        <v>315</v>
      </c>
    </row>
    <row r="19032" spans="59:60" x14ac:dyDescent="0.25">
      <c r="BG19032">
        <v>19031</v>
      </c>
      <c r="BH19032" t="s">
        <v>316</v>
      </c>
    </row>
    <row r="19033" spans="59:60" x14ac:dyDescent="0.25">
      <c r="BG19033">
        <v>19032</v>
      </c>
      <c r="BH19033" t="s">
        <v>317</v>
      </c>
    </row>
    <row r="19034" spans="59:60" x14ac:dyDescent="0.25">
      <c r="BG19034">
        <v>19033</v>
      </c>
      <c r="BH19034" t="s">
        <v>318</v>
      </c>
    </row>
    <row r="19035" spans="59:60" x14ac:dyDescent="0.25">
      <c r="BG19035">
        <v>19034</v>
      </c>
      <c r="BH19035" t="s">
        <v>319</v>
      </c>
    </row>
    <row r="19036" spans="59:60" x14ac:dyDescent="0.25">
      <c r="BG19036">
        <v>19035</v>
      </c>
      <c r="BH19036" t="s">
        <v>320</v>
      </c>
    </row>
    <row r="19037" spans="59:60" x14ac:dyDescent="0.25">
      <c r="BG19037">
        <v>19036</v>
      </c>
      <c r="BH19037" t="s">
        <v>321</v>
      </c>
    </row>
    <row r="19038" spans="59:60" x14ac:dyDescent="0.25">
      <c r="BG19038">
        <v>19037</v>
      </c>
      <c r="BH19038" t="s">
        <v>322</v>
      </c>
    </row>
    <row r="19039" spans="59:60" x14ac:dyDescent="0.25">
      <c r="BG19039">
        <v>19038</v>
      </c>
      <c r="BH19039" t="s">
        <v>323</v>
      </c>
    </row>
    <row r="19040" spans="59:60" x14ac:dyDescent="0.25">
      <c r="BG19040">
        <v>19039</v>
      </c>
      <c r="BH19040" t="s">
        <v>324</v>
      </c>
    </row>
    <row r="19041" spans="59:60" x14ac:dyDescent="0.25">
      <c r="BG19041">
        <v>19040</v>
      </c>
      <c r="BH19041" t="s">
        <v>325</v>
      </c>
    </row>
    <row r="19042" spans="59:60" x14ac:dyDescent="0.25">
      <c r="BG19042">
        <v>19041</v>
      </c>
      <c r="BH19042" t="s">
        <v>326</v>
      </c>
    </row>
    <row r="19043" spans="59:60" x14ac:dyDescent="0.25">
      <c r="BG19043">
        <v>19042</v>
      </c>
      <c r="BH19043" t="s">
        <v>327</v>
      </c>
    </row>
    <row r="19044" spans="59:60" x14ac:dyDescent="0.25">
      <c r="BG19044">
        <v>19043</v>
      </c>
      <c r="BH19044" t="s">
        <v>328</v>
      </c>
    </row>
    <row r="19045" spans="59:60" x14ac:dyDescent="0.25">
      <c r="BG19045">
        <v>19044</v>
      </c>
      <c r="BH19045" t="s">
        <v>329</v>
      </c>
    </row>
    <row r="19046" spans="59:60" x14ac:dyDescent="0.25">
      <c r="BG19046">
        <v>19045</v>
      </c>
      <c r="BH19046" t="s">
        <v>330</v>
      </c>
    </row>
    <row r="19047" spans="59:60" x14ac:dyDescent="0.25">
      <c r="BG19047">
        <v>19046</v>
      </c>
      <c r="BH19047" t="s">
        <v>331</v>
      </c>
    </row>
    <row r="19048" spans="59:60" x14ac:dyDescent="0.25">
      <c r="BG19048">
        <v>19047</v>
      </c>
      <c r="BH19048" t="s">
        <v>332</v>
      </c>
    </row>
    <row r="19049" spans="59:60" x14ac:dyDescent="0.25">
      <c r="BG19049">
        <v>19048</v>
      </c>
      <c r="BH19049" t="s">
        <v>333</v>
      </c>
    </row>
    <row r="19050" spans="59:60" x14ac:dyDescent="0.25">
      <c r="BG19050">
        <v>19049</v>
      </c>
      <c r="BH19050" t="s">
        <v>334</v>
      </c>
    </row>
    <row r="19051" spans="59:60" x14ac:dyDescent="0.25">
      <c r="BG19051">
        <v>19050</v>
      </c>
      <c r="BH19051" t="s">
        <v>335</v>
      </c>
    </row>
    <row r="19052" spans="59:60" x14ac:dyDescent="0.25">
      <c r="BG19052">
        <v>19051</v>
      </c>
      <c r="BH19052" t="s">
        <v>336</v>
      </c>
    </row>
    <row r="19053" spans="59:60" x14ac:dyDescent="0.25">
      <c r="BG19053">
        <v>19052</v>
      </c>
      <c r="BH19053" t="s">
        <v>337</v>
      </c>
    </row>
    <row r="19054" spans="59:60" x14ac:dyDescent="0.25">
      <c r="BG19054">
        <v>19053</v>
      </c>
      <c r="BH19054" t="s">
        <v>338</v>
      </c>
    </row>
    <row r="19055" spans="59:60" x14ac:dyDescent="0.25">
      <c r="BG19055">
        <v>19054</v>
      </c>
      <c r="BH19055" t="s">
        <v>339</v>
      </c>
    </row>
    <row r="19056" spans="59:60" x14ac:dyDescent="0.25">
      <c r="BG19056">
        <v>19055</v>
      </c>
      <c r="BH19056" t="s">
        <v>340</v>
      </c>
    </row>
    <row r="19057" spans="59:60" x14ac:dyDescent="0.25">
      <c r="BG19057">
        <v>19056</v>
      </c>
      <c r="BH19057" t="s">
        <v>341</v>
      </c>
    </row>
    <row r="19058" spans="59:60" x14ac:dyDescent="0.25">
      <c r="BG19058">
        <v>19057</v>
      </c>
      <c r="BH19058" t="s">
        <v>342</v>
      </c>
    </row>
    <row r="19059" spans="59:60" x14ac:dyDescent="0.25">
      <c r="BG19059">
        <v>19058</v>
      </c>
      <c r="BH19059" t="s">
        <v>343</v>
      </c>
    </row>
    <row r="19060" spans="59:60" x14ac:dyDescent="0.25">
      <c r="BG19060">
        <v>19059</v>
      </c>
      <c r="BH19060" t="s">
        <v>344</v>
      </c>
    </row>
    <row r="19061" spans="59:60" x14ac:dyDescent="0.25">
      <c r="BG19061">
        <v>19060</v>
      </c>
      <c r="BH19061" t="s">
        <v>345</v>
      </c>
    </row>
    <row r="19062" spans="59:60" x14ac:dyDescent="0.25">
      <c r="BG19062">
        <v>19061</v>
      </c>
      <c r="BH19062" t="s">
        <v>346</v>
      </c>
    </row>
    <row r="19063" spans="59:60" x14ac:dyDescent="0.25">
      <c r="BG19063">
        <v>19062</v>
      </c>
      <c r="BH19063" t="s">
        <v>347</v>
      </c>
    </row>
    <row r="19064" spans="59:60" x14ac:dyDescent="0.25">
      <c r="BG19064">
        <v>19063</v>
      </c>
      <c r="BH19064" t="s">
        <v>348</v>
      </c>
    </row>
    <row r="19065" spans="59:60" x14ac:dyDescent="0.25">
      <c r="BG19065">
        <v>19064</v>
      </c>
      <c r="BH19065" t="s">
        <v>349</v>
      </c>
    </row>
    <row r="19066" spans="59:60" x14ac:dyDescent="0.25">
      <c r="BG19066">
        <v>19065</v>
      </c>
      <c r="BH19066" t="s">
        <v>350</v>
      </c>
    </row>
    <row r="19067" spans="59:60" x14ac:dyDescent="0.25">
      <c r="BG19067">
        <v>19066</v>
      </c>
      <c r="BH19067" t="s">
        <v>351</v>
      </c>
    </row>
    <row r="19068" spans="59:60" x14ac:dyDescent="0.25">
      <c r="BG19068">
        <v>19067</v>
      </c>
      <c r="BH19068" t="s">
        <v>352</v>
      </c>
    </row>
    <row r="19069" spans="59:60" x14ac:dyDescent="0.25">
      <c r="BG19069">
        <v>19068</v>
      </c>
      <c r="BH19069" t="s">
        <v>293</v>
      </c>
    </row>
    <row r="19070" spans="59:60" x14ac:dyDescent="0.25">
      <c r="BG19070">
        <v>19069</v>
      </c>
      <c r="BH19070" t="s">
        <v>294</v>
      </c>
    </row>
    <row r="19071" spans="59:60" x14ac:dyDescent="0.25">
      <c r="BG19071">
        <v>19070</v>
      </c>
      <c r="BH19071" t="s">
        <v>295</v>
      </c>
    </row>
    <row r="19072" spans="59:60" x14ac:dyDescent="0.25">
      <c r="BG19072">
        <v>19071</v>
      </c>
      <c r="BH19072" t="s">
        <v>296</v>
      </c>
    </row>
    <row r="19073" spans="59:60" x14ac:dyDescent="0.25">
      <c r="BG19073">
        <v>19072</v>
      </c>
      <c r="BH19073" t="s">
        <v>297</v>
      </c>
    </row>
    <row r="19074" spans="59:60" x14ac:dyDescent="0.25">
      <c r="BG19074">
        <v>19073</v>
      </c>
      <c r="BH19074" t="s">
        <v>298</v>
      </c>
    </row>
    <row r="19075" spans="59:60" x14ac:dyDescent="0.25">
      <c r="BG19075">
        <v>19074</v>
      </c>
      <c r="BH19075" t="s">
        <v>299</v>
      </c>
    </row>
    <row r="19076" spans="59:60" x14ac:dyDescent="0.25">
      <c r="BG19076">
        <v>19075</v>
      </c>
      <c r="BH19076" t="s">
        <v>300</v>
      </c>
    </row>
    <row r="19077" spans="59:60" x14ac:dyDescent="0.25">
      <c r="BG19077">
        <v>19076</v>
      </c>
      <c r="BH19077" t="s">
        <v>301</v>
      </c>
    </row>
    <row r="19078" spans="59:60" x14ac:dyDescent="0.25">
      <c r="BG19078">
        <v>19077</v>
      </c>
      <c r="BH19078" t="s">
        <v>302</v>
      </c>
    </row>
    <row r="19079" spans="59:60" x14ac:dyDescent="0.25">
      <c r="BG19079">
        <v>19078</v>
      </c>
      <c r="BH19079" t="s">
        <v>303</v>
      </c>
    </row>
    <row r="19080" spans="59:60" x14ac:dyDescent="0.25">
      <c r="BG19080">
        <v>19079</v>
      </c>
      <c r="BH19080" t="s">
        <v>304</v>
      </c>
    </row>
    <row r="19081" spans="59:60" x14ac:dyDescent="0.25">
      <c r="BG19081">
        <v>19080</v>
      </c>
      <c r="BH19081" t="s">
        <v>305</v>
      </c>
    </row>
    <row r="19082" spans="59:60" x14ac:dyDescent="0.25">
      <c r="BG19082">
        <v>19081</v>
      </c>
      <c r="BH19082" t="s">
        <v>306</v>
      </c>
    </row>
    <row r="19083" spans="59:60" x14ac:dyDescent="0.25">
      <c r="BG19083">
        <v>19082</v>
      </c>
      <c r="BH19083" t="s">
        <v>307</v>
      </c>
    </row>
    <row r="19084" spans="59:60" x14ac:dyDescent="0.25">
      <c r="BG19084">
        <v>19083</v>
      </c>
      <c r="BH19084" t="s">
        <v>308</v>
      </c>
    </row>
    <row r="19085" spans="59:60" x14ac:dyDescent="0.25">
      <c r="BG19085">
        <v>19084</v>
      </c>
      <c r="BH19085" t="s">
        <v>309</v>
      </c>
    </row>
    <row r="19086" spans="59:60" x14ac:dyDescent="0.25">
      <c r="BG19086">
        <v>19085</v>
      </c>
      <c r="BH19086" t="s">
        <v>310</v>
      </c>
    </row>
    <row r="19087" spans="59:60" x14ac:dyDescent="0.25">
      <c r="BG19087">
        <v>19086</v>
      </c>
      <c r="BH19087" t="s">
        <v>311</v>
      </c>
    </row>
    <row r="19088" spans="59:60" x14ac:dyDescent="0.25">
      <c r="BG19088">
        <v>19087</v>
      </c>
      <c r="BH19088" t="s">
        <v>312</v>
      </c>
    </row>
    <row r="19089" spans="59:60" x14ac:dyDescent="0.25">
      <c r="BG19089">
        <v>19088</v>
      </c>
      <c r="BH19089" t="s">
        <v>313</v>
      </c>
    </row>
    <row r="19090" spans="59:60" x14ac:dyDescent="0.25">
      <c r="BG19090">
        <v>19089</v>
      </c>
      <c r="BH19090" t="s">
        <v>314</v>
      </c>
    </row>
    <row r="19091" spans="59:60" x14ac:dyDescent="0.25">
      <c r="BG19091">
        <v>19090</v>
      </c>
      <c r="BH19091" t="s">
        <v>315</v>
      </c>
    </row>
    <row r="19092" spans="59:60" x14ac:dyDescent="0.25">
      <c r="BG19092">
        <v>19091</v>
      </c>
      <c r="BH19092" t="s">
        <v>316</v>
      </c>
    </row>
    <row r="19093" spans="59:60" x14ac:dyDescent="0.25">
      <c r="BG19093">
        <v>19092</v>
      </c>
      <c r="BH19093" t="s">
        <v>317</v>
      </c>
    </row>
    <row r="19094" spans="59:60" x14ac:dyDescent="0.25">
      <c r="BG19094">
        <v>19093</v>
      </c>
      <c r="BH19094" t="s">
        <v>318</v>
      </c>
    </row>
    <row r="19095" spans="59:60" x14ac:dyDescent="0.25">
      <c r="BG19095">
        <v>19094</v>
      </c>
      <c r="BH19095" t="s">
        <v>319</v>
      </c>
    </row>
    <row r="19096" spans="59:60" x14ac:dyDescent="0.25">
      <c r="BG19096">
        <v>19095</v>
      </c>
      <c r="BH19096" t="s">
        <v>320</v>
      </c>
    </row>
    <row r="19097" spans="59:60" x14ac:dyDescent="0.25">
      <c r="BG19097">
        <v>19096</v>
      </c>
      <c r="BH19097" t="s">
        <v>321</v>
      </c>
    </row>
    <row r="19098" spans="59:60" x14ac:dyDescent="0.25">
      <c r="BG19098">
        <v>19097</v>
      </c>
      <c r="BH19098" t="s">
        <v>322</v>
      </c>
    </row>
    <row r="19099" spans="59:60" x14ac:dyDescent="0.25">
      <c r="BG19099">
        <v>19098</v>
      </c>
      <c r="BH19099" t="s">
        <v>323</v>
      </c>
    </row>
    <row r="19100" spans="59:60" x14ac:dyDescent="0.25">
      <c r="BG19100">
        <v>19099</v>
      </c>
      <c r="BH19100" t="s">
        <v>324</v>
      </c>
    </row>
    <row r="19101" spans="59:60" x14ac:dyDescent="0.25">
      <c r="BG19101">
        <v>19100</v>
      </c>
      <c r="BH19101" t="s">
        <v>325</v>
      </c>
    </row>
    <row r="19102" spans="59:60" x14ac:dyDescent="0.25">
      <c r="BG19102">
        <v>19101</v>
      </c>
      <c r="BH19102" t="s">
        <v>326</v>
      </c>
    </row>
    <row r="19103" spans="59:60" x14ac:dyDescent="0.25">
      <c r="BG19103">
        <v>19102</v>
      </c>
      <c r="BH19103" t="s">
        <v>327</v>
      </c>
    </row>
    <row r="19104" spans="59:60" x14ac:dyDescent="0.25">
      <c r="BG19104">
        <v>19103</v>
      </c>
      <c r="BH19104" t="s">
        <v>328</v>
      </c>
    </row>
    <row r="19105" spans="59:60" x14ac:dyDescent="0.25">
      <c r="BG19105">
        <v>19104</v>
      </c>
      <c r="BH19105" t="s">
        <v>329</v>
      </c>
    </row>
    <row r="19106" spans="59:60" x14ac:dyDescent="0.25">
      <c r="BG19106">
        <v>19105</v>
      </c>
      <c r="BH19106" t="s">
        <v>330</v>
      </c>
    </row>
    <row r="19107" spans="59:60" x14ac:dyDescent="0.25">
      <c r="BG19107">
        <v>19106</v>
      </c>
      <c r="BH19107" t="s">
        <v>331</v>
      </c>
    </row>
    <row r="19108" spans="59:60" x14ac:dyDescent="0.25">
      <c r="BG19108">
        <v>19107</v>
      </c>
      <c r="BH19108" t="s">
        <v>332</v>
      </c>
    </row>
    <row r="19109" spans="59:60" x14ac:dyDescent="0.25">
      <c r="BG19109">
        <v>19108</v>
      </c>
      <c r="BH19109" t="s">
        <v>333</v>
      </c>
    </row>
    <row r="19110" spans="59:60" x14ac:dyDescent="0.25">
      <c r="BG19110">
        <v>19109</v>
      </c>
      <c r="BH19110" t="s">
        <v>334</v>
      </c>
    </row>
    <row r="19111" spans="59:60" x14ac:dyDescent="0.25">
      <c r="BG19111">
        <v>19110</v>
      </c>
      <c r="BH19111" t="s">
        <v>335</v>
      </c>
    </row>
    <row r="19112" spans="59:60" x14ac:dyDescent="0.25">
      <c r="BG19112">
        <v>19111</v>
      </c>
      <c r="BH19112" t="s">
        <v>336</v>
      </c>
    </row>
    <row r="19113" spans="59:60" x14ac:dyDescent="0.25">
      <c r="BG19113">
        <v>19112</v>
      </c>
      <c r="BH19113" t="s">
        <v>337</v>
      </c>
    </row>
    <row r="19114" spans="59:60" x14ac:dyDescent="0.25">
      <c r="BG19114">
        <v>19113</v>
      </c>
      <c r="BH19114" t="s">
        <v>338</v>
      </c>
    </row>
    <row r="19115" spans="59:60" x14ac:dyDescent="0.25">
      <c r="BG19115">
        <v>19114</v>
      </c>
      <c r="BH19115" t="s">
        <v>339</v>
      </c>
    </row>
    <row r="19116" spans="59:60" x14ac:dyDescent="0.25">
      <c r="BG19116">
        <v>19115</v>
      </c>
      <c r="BH19116" t="s">
        <v>340</v>
      </c>
    </row>
    <row r="19117" spans="59:60" x14ac:dyDescent="0.25">
      <c r="BG19117">
        <v>19116</v>
      </c>
      <c r="BH19117" t="s">
        <v>341</v>
      </c>
    </row>
    <row r="19118" spans="59:60" x14ac:dyDescent="0.25">
      <c r="BG19118">
        <v>19117</v>
      </c>
      <c r="BH19118" t="s">
        <v>342</v>
      </c>
    </row>
    <row r="19119" spans="59:60" x14ac:dyDescent="0.25">
      <c r="BG19119">
        <v>19118</v>
      </c>
      <c r="BH19119" t="s">
        <v>343</v>
      </c>
    </row>
    <row r="19120" spans="59:60" x14ac:dyDescent="0.25">
      <c r="BG19120">
        <v>19119</v>
      </c>
      <c r="BH19120" t="s">
        <v>344</v>
      </c>
    </row>
    <row r="19121" spans="59:60" x14ac:dyDescent="0.25">
      <c r="BG19121">
        <v>19120</v>
      </c>
      <c r="BH19121" t="s">
        <v>345</v>
      </c>
    </row>
    <row r="19122" spans="59:60" x14ac:dyDescent="0.25">
      <c r="BG19122">
        <v>19121</v>
      </c>
      <c r="BH19122" t="s">
        <v>346</v>
      </c>
    </row>
    <row r="19123" spans="59:60" x14ac:dyDescent="0.25">
      <c r="BG19123">
        <v>19122</v>
      </c>
      <c r="BH19123" t="s">
        <v>347</v>
      </c>
    </row>
    <row r="19124" spans="59:60" x14ac:dyDescent="0.25">
      <c r="BG19124">
        <v>19123</v>
      </c>
      <c r="BH19124" t="s">
        <v>348</v>
      </c>
    </row>
    <row r="19125" spans="59:60" x14ac:dyDescent="0.25">
      <c r="BG19125">
        <v>19124</v>
      </c>
      <c r="BH19125" t="s">
        <v>349</v>
      </c>
    </row>
    <row r="19126" spans="59:60" x14ac:dyDescent="0.25">
      <c r="BG19126">
        <v>19125</v>
      </c>
      <c r="BH19126" t="s">
        <v>350</v>
      </c>
    </row>
    <row r="19127" spans="59:60" x14ac:dyDescent="0.25">
      <c r="BG19127">
        <v>19126</v>
      </c>
      <c r="BH19127" t="s">
        <v>351</v>
      </c>
    </row>
    <row r="19128" spans="59:60" x14ac:dyDescent="0.25">
      <c r="BG19128">
        <v>19127</v>
      </c>
      <c r="BH19128" t="s">
        <v>352</v>
      </c>
    </row>
    <row r="19129" spans="59:60" x14ac:dyDescent="0.25">
      <c r="BG19129">
        <v>19128</v>
      </c>
      <c r="BH19129" t="s">
        <v>293</v>
      </c>
    </row>
    <row r="19130" spans="59:60" x14ac:dyDescent="0.25">
      <c r="BG19130">
        <v>19129</v>
      </c>
      <c r="BH19130" t="s">
        <v>294</v>
      </c>
    </row>
    <row r="19131" spans="59:60" x14ac:dyDescent="0.25">
      <c r="BG19131">
        <v>19130</v>
      </c>
      <c r="BH19131" t="s">
        <v>295</v>
      </c>
    </row>
    <row r="19132" spans="59:60" x14ac:dyDescent="0.25">
      <c r="BG19132">
        <v>19131</v>
      </c>
      <c r="BH19132" t="s">
        <v>296</v>
      </c>
    </row>
    <row r="19133" spans="59:60" x14ac:dyDescent="0.25">
      <c r="BG19133">
        <v>19132</v>
      </c>
      <c r="BH19133" t="s">
        <v>297</v>
      </c>
    </row>
    <row r="19134" spans="59:60" x14ac:dyDescent="0.25">
      <c r="BG19134">
        <v>19133</v>
      </c>
      <c r="BH19134" t="s">
        <v>298</v>
      </c>
    </row>
    <row r="19135" spans="59:60" x14ac:dyDescent="0.25">
      <c r="BG19135">
        <v>19134</v>
      </c>
      <c r="BH19135" t="s">
        <v>299</v>
      </c>
    </row>
    <row r="19136" spans="59:60" x14ac:dyDescent="0.25">
      <c r="BG19136">
        <v>19135</v>
      </c>
      <c r="BH19136" t="s">
        <v>300</v>
      </c>
    </row>
    <row r="19137" spans="59:60" x14ac:dyDescent="0.25">
      <c r="BG19137">
        <v>19136</v>
      </c>
      <c r="BH19137" t="s">
        <v>301</v>
      </c>
    </row>
    <row r="19138" spans="59:60" x14ac:dyDescent="0.25">
      <c r="BG19138">
        <v>19137</v>
      </c>
      <c r="BH19138" t="s">
        <v>302</v>
      </c>
    </row>
    <row r="19139" spans="59:60" x14ac:dyDescent="0.25">
      <c r="BG19139">
        <v>19138</v>
      </c>
      <c r="BH19139" t="s">
        <v>303</v>
      </c>
    </row>
    <row r="19140" spans="59:60" x14ac:dyDescent="0.25">
      <c r="BG19140">
        <v>19139</v>
      </c>
      <c r="BH19140" t="s">
        <v>304</v>
      </c>
    </row>
    <row r="19141" spans="59:60" x14ac:dyDescent="0.25">
      <c r="BG19141">
        <v>19140</v>
      </c>
      <c r="BH19141" t="s">
        <v>305</v>
      </c>
    </row>
    <row r="19142" spans="59:60" x14ac:dyDescent="0.25">
      <c r="BG19142">
        <v>19141</v>
      </c>
      <c r="BH19142" t="s">
        <v>306</v>
      </c>
    </row>
    <row r="19143" spans="59:60" x14ac:dyDescent="0.25">
      <c r="BG19143">
        <v>19142</v>
      </c>
      <c r="BH19143" t="s">
        <v>307</v>
      </c>
    </row>
    <row r="19144" spans="59:60" x14ac:dyDescent="0.25">
      <c r="BG19144">
        <v>19143</v>
      </c>
      <c r="BH19144" t="s">
        <v>308</v>
      </c>
    </row>
    <row r="19145" spans="59:60" x14ac:dyDescent="0.25">
      <c r="BG19145">
        <v>19144</v>
      </c>
      <c r="BH19145" t="s">
        <v>309</v>
      </c>
    </row>
    <row r="19146" spans="59:60" x14ac:dyDescent="0.25">
      <c r="BG19146">
        <v>19145</v>
      </c>
      <c r="BH19146" t="s">
        <v>310</v>
      </c>
    </row>
    <row r="19147" spans="59:60" x14ac:dyDescent="0.25">
      <c r="BG19147">
        <v>19146</v>
      </c>
      <c r="BH19147" t="s">
        <v>311</v>
      </c>
    </row>
    <row r="19148" spans="59:60" x14ac:dyDescent="0.25">
      <c r="BG19148">
        <v>19147</v>
      </c>
      <c r="BH19148" t="s">
        <v>312</v>
      </c>
    </row>
    <row r="19149" spans="59:60" x14ac:dyDescent="0.25">
      <c r="BG19149">
        <v>19148</v>
      </c>
      <c r="BH19149" t="s">
        <v>313</v>
      </c>
    </row>
    <row r="19150" spans="59:60" x14ac:dyDescent="0.25">
      <c r="BG19150">
        <v>19149</v>
      </c>
      <c r="BH19150" t="s">
        <v>314</v>
      </c>
    </row>
    <row r="19151" spans="59:60" x14ac:dyDescent="0.25">
      <c r="BG19151">
        <v>19150</v>
      </c>
      <c r="BH19151" t="s">
        <v>315</v>
      </c>
    </row>
    <row r="19152" spans="59:60" x14ac:dyDescent="0.25">
      <c r="BG19152">
        <v>19151</v>
      </c>
      <c r="BH19152" t="s">
        <v>316</v>
      </c>
    </row>
    <row r="19153" spans="59:60" x14ac:dyDescent="0.25">
      <c r="BG19153">
        <v>19152</v>
      </c>
      <c r="BH19153" t="s">
        <v>317</v>
      </c>
    </row>
    <row r="19154" spans="59:60" x14ac:dyDescent="0.25">
      <c r="BG19154">
        <v>19153</v>
      </c>
      <c r="BH19154" t="s">
        <v>318</v>
      </c>
    </row>
    <row r="19155" spans="59:60" x14ac:dyDescent="0.25">
      <c r="BG19155">
        <v>19154</v>
      </c>
      <c r="BH19155" t="s">
        <v>319</v>
      </c>
    </row>
    <row r="19156" spans="59:60" x14ac:dyDescent="0.25">
      <c r="BG19156">
        <v>19155</v>
      </c>
      <c r="BH19156" t="s">
        <v>320</v>
      </c>
    </row>
    <row r="19157" spans="59:60" x14ac:dyDescent="0.25">
      <c r="BG19157">
        <v>19156</v>
      </c>
      <c r="BH19157" t="s">
        <v>321</v>
      </c>
    </row>
    <row r="19158" spans="59:60" x14ac:dyDescent="0.25">
      <c r="BG19158">
        <v>19157</v>
      </c>
      <c r="BH19158" t="s">
        <v>322</v>
      </c>
    </row>
    <row r="19159" spans="59:60" x14ac:dyDescent="0.25">
      <c r="BG19159">
        <v>19158</v>
      </c>
      <c r="BH19159" t="s">
        <v>323</v>
      </c>
    </row>
    <row r="19160" spans="59:60" x14ac:dyDescent="0.25">
      <c r="BG19160">
        <v>19159</v>
      </c>
      <c r="BH19160" t="s">
        <v>324</v>
      </c>
    </row>
    <row r="19161" spans="59:60" x14ac:dyDescent="0.25">
      <c r="BG19161">
        <v>19160</v>
      </c>
      <c r="BH19161" t="s">
        <v>325</v>
      </c>
    </row>
    <row r="19162" spans="59:60" x14ac:dyDescent="0.25">
      <c r="BG19162">
        <v>19161</v>
      </c>
      <c r="BH19162" t="s">
        <v>326</v>
      </c>
    </row>
    <row r="19163" spans="59:60" x14ac:dyDescent="0.25">
      <c r="BG19163">
        <v>19162</v>
      </c>
      <c r="BH19163" t="s">
        <v>327</v>
      </c>
    </row>
    <row r="19164" spans="59:60" x14ac:dyDescent="0.25">
      <c r="BG19164">
        <v>19163</v>
      </c>
      <c r="BH19164" t="s">
        <v>328</v>
      </c>
    </row>
    <row r="19165" spans="59:60" x14ac:dyDescent="0.25">
      <c r="BG19165">
        <v>19164</v>
      </c>
      <c r="BH19165" t="s">
        <v>329</v>
      </c>
    </row>
    <row r="19166" spans="59:60" x14ac:dyDescent="0.25">
      <c r="BG19166">
        <v>19165</v>
      </c>
      <c r="BH19166" t="s">
        <v>330</v>
      </c>
    </row>
    <row r="19167" spans="59:60" x14ac:dyDescent="0.25">
      <c r="BG19167">
        <v>19166</v>
      </c>
      <c r="BH19167" t="s">
        <v>331</v>
      </c>
    </row>
    <row r="19168" spans="59:60" x14ac:dyDescent="0.25">
      <c r="BG19168">
        <v>19167</v>
      </c>
      <c r="BH19168" t="s">
        <v>332</v>
      </c>
    </row>
    <row r="19169" spans="59:60" x14ac:dyDescent="0.25">
      <c r="BG19169">
        <v>19168</v>
      </c>
      <c r="BH19169" t="s">
        <v>333</v>
      </c>
    </row>
    <row r="19170" spans="59:60" x14ac:dyDescent="0.25">
      <c r="BG19170">
        <v>19169</v>
      </c>
      <c r="BH19170" t="s">
        <v>334</v>
      </c>
    </row>
    <row r="19171" spans="59:60" x14ac:dyDescent="0.25">
      <c r="BG19171">
        <v>19170</v>
      </c>
      <c r="BH19171" t="s">
        <v>335</v>
      </c>
    </row>
    <row r="19172" spans="59:60" x14ac:dyDescent="0.25">
      <c r="BG19172">
        <v>19171</v>
      </c>
      <c r="BH19172" t="s">
        <v>336</v>
      </c>
    </row>
    <row r="19173" spans="59:60" x14ac:dyDescent="0.25">
      <c r="BG19173">
        <v>19172</v>
      </c>
      <c r="BH19173" t="s">
        <v>337</v>
      </c>
    </row>
    <row r="19174" spans="59:60" x14ac:dyDescent="0.25">
      <c r="BG19174">
        <v>19173</v>
      </c>
      <c r="BH19174" t="s">
        <v>338</v>
      </c>
    </row>
    <row r="19175" spans="59:60" x14ac:dyDescent="0.25">
      <c r="BG19175">
        <v>19174</v>
      </c>
      <c r="BH19175" t="s">
        <v>339</v>
      </c>
    </row>
    <row r="19176" spans="59:60" x14ac:dyDescent="0.25">
      <c r="BG19176">
        <v>19175</v>
      </c>
      <c r="BH19176" t="s">
        <v>340</v>
      </c>
    </row>
    <row r="19177" spans="59:60" x14ac:dyDescent="0.25">
      <c r="BG19177">
        <v>19176</v>
      </c>
      <c r="BH19177" t="s">
        <v>341</v>
      </c>
    </row>
    <row r="19178" spans="59:60" x14ac:dyDescent="0.25">
      <c r="BG19178">
        <v>19177</v>
      </c>
      <c r="BH19178" t="s">
        <v>342</v>
      </c>
    </row>
    <row r="19179" spans="59:60" x14ac:dyDescent="0.25">
      <c r="BG19179">
        <v>19178</v>
      </c>
      <c r="BH19179" t="s">
        <v>343</v>
      </c>
    </row>
    <row r="19180" spans="59:60" x14ac:dyDescent="0.25">
      <c r="BG19180">
        <v>19179</v>
      </c>
      <c r="BH19180" t="s">
        <v>344</v>
      </c>
    </row>
    <row r="19181" spans="59:60" x14ac:dyDescent="0.25">
      <c r="BG19181">
        <v>19180</v>
      </c>
      <c r="BH19181" t="s">
        <v>345</v>
      </c>
    </row>
    <row r="19182" spans="59:60" x14ac:dyDescent="0.25">
      <c r="BG19182">
        <v>19181</v>
      </c>
      <c r="BH19182" t="s">
        <v>346</v>
      </c>
    </row>
    <row r="19183" spans="59:60" x14ac:dyDescent="0.25">
      <c r="BG19183">
        <v>19182</v>
      </c>
      <c r="BH19183" t="s">
        <v>347</v>
      </c>
    </row>
    <row r="19184" spans="59:60" x14ac:dyDescent="0.25">
      <c r="BG19184">
        <v>19183</v>
      </c>
      <c r="BH19184" t="s">
        <v>348</v>
      </c>
    </row>
    <row r="19185" spans="59:60" x14ac:dyDescent="0.25">
      <c r="BG19185">
        <v>19184</v>
      </c>
      <c r="BH19185" t="s">
        <v>349</v>
      </c>
    </row>
    <row r="19186" spans="59:60" x14ac:dyDescent="0.25">
      <c r="BG19186">
        <v>19185</v>
      </c>
      <c r="BH19186" t="s">
        <v>350</v>
      </c>
    </row>
    <row r="19187" spans="59:60" x14ac:dyDescent="0.25">
      <c r="BG19187">
        <v>19186</v>
      </c>
      <c r="BH19187" t="s">
        <v>351</v>
      </c>
    </row>
    <row r="19188" spans="59:60" x14ac:dyDescent="0.25">
      <c r="BG19188">
        <v>19187</v>
      </c>
      <c r="BH19188" t="s">
        <v>352</v>
      </c>
    </row>
    <row r="19189" spans="59:60" x14ac:dyDescent="0.25">
      <c r="BG19189">
        <v>19188</v>
      </c>
      <c r="BH19189" t="s">
        <v>293</v>
      </c>
    </row>
    <row r="19190" spans="59:60" x14ac:dyDescent="0.25">
      <c r="BG19190">
        <v>19189</v>
      </c>
      <c r="BH19190" t="s">
        <v>294</v>
      </c>
    </row>
    <row r="19191" spans="59:60" x14ac:dyDescent="0.25">
      <c r="BG19191">
        <v>19190</v>
      </c>
      <c r="BH19191" t="s">
        <v>295</v>
      </c>
    </row>
    <row r="19192" spans="59:60" x14ac:dyDescent="0.25">
      <c r="BG19192">
        <v>19191</v>
      </c>
      <c r="BH19192" t="s">
        <v>296</v>
      </c>
    </row>
    <row r="19193" spans="59:60" x14ac:dyDescent="0.25">
      <c r="BG19193">
        <v>19192</v>
      </c>
      <c r="BH19193" t="s">
        <v>297</v>
      </c>
    </row>
    <row r="19194" spans="59:60" x14ac:dyDescent="0.25">
      <c r="BG19194">
        <v>19193</v>
      </c>
      <c r="BH19194" t="s">
        <v>298</v>
      </c>
    </row>
    <row r="19195" spans="59:60" x14ac:dyDescent="0.25">
      <c r="BG19195">
        <v>19194</v>
      </c>
      <c r="BH19195" t="s">
        <v>299</v>
      </c>
    </row>
    <row r="19196" spans="59:60" x14ac:dyDescent="0.25">
      <c r="BG19196">
        <v>19195</v>
      </c>
      <c r="BH19196" t="s">
        <v>300</v>
      </c>
    </row>
    <row r="19197" spans="59:60" x14ac:dyDescent="0.25">
      <c r="BG19197">
        <v>19196</v>
      </c>
      <c r="BH19197" t="s">
        <v>301</v>
      </c>
    </row>
    <row r="19198" spans="59:60" x14ac:dyDescent="0.25">
      <c r="BG19198">
        <v>19197</v>
      </c>
      <c r="BH19198" t="s">
        <v>302</v>
      </c>
    </row>
    <row r="19199" spans="59:60" x14ac:dyDescent="0.25">
      <c r="BG19199">
        <v>19198</v>
      </c>
      <c r="BH19199" t="s">
        <v>303</v>
      </c>
    </row>
    <row r="19200" spans="59:60" x14ac:dyDescent="0.25">
      <c r="BG19200">
        <v>19199</v>
      </c>
      <c r="BH19200" t="s">
        <v>304</v>
      </c>
    </row>
    <row r="19201" spans="59:60" x14ac:dyDescent="0.25">
      <c r="BG19201">
        <v>19200</v>
      </c>
      <c r="BH19201" t="s">
        <v>305</v>
      </c>
    </row>
    <row r="19202" spans="59:60" x14ac:dyDescent="0.25">
      <c r="BG19202">
        <v>19201</v>
      </c>
      <c r="BH19202" t="s">
        <v>306</v>
      </c>
    </row>
    <row r="19203" spans="59:60" x14ac:dyDescent="0.25">
      <c r="BG19203">
        <v>19202</v>
      </c>
      <c r="BH19203" t="s">
        <v>307</v>
      </c>
    </row>
    <row r="19204" spans="59:60" x14ac:dyDescent="0.25">
      <c r="BG19204">
        <v>19203</v>
      </c>
      <c r="BH19204" t="s">
        <v>308</v>
      </c>
    </row>
    <row r="19205" spans="59:60" x14ac:dyDescent="0.25">
      <c r="BG19205">
        <v>19204</v>
      </c>
      <c r="BH19205" t="s">
        <v>309</v>
      </c>
    </row>
    <row r="19206" spans="59:60" x14ac:dyDescent="0.25">
      <c r="BG19206">
        <v>19205</v>
      </c>
      <c r="BH19206" t="s">
        <v>310</v>
      </c>
    </row>
    <row r="19207" spans="59:60" x14ac:dyDescent="0.25">
      <c r="BG19207">
        <v>19206</v>
      </c>
      <c r="BH19207" t="s">
        <v>311</v>
      </c>
    </row>
    <row r="19208" spans="59:60" x14ac:dyDescent="0.25">
      <c r="BG19208">
        <v>19207</v>
      </c>
      <c r="BH19208" t="s">
        <v>312</v>
      </c>
    </row>
    <row r="19209" spans="59:60" x14ac:dyDescent="0.25">
      <c r="BG19209">
        <v>19208</v>
      </c>
      <c r="BH19209" t="s">
        <v>313</v>
      </c>
    </row>
    <row r="19210" spans="59:60" x14ac:dyDescent="0.25">
      <c r="BG19210">
        <v>19209</v>
      </c>
      <c r="BH19210" t="s">
        <v>314</v>
      </c>
    </row>
    <row r="19211" spans="59:60" x14ac:dyDescent="0.25">
      <c r="BG19211">
        <v>19210</v>
      </c>
      <c r="BH19211" t="s">
        <v>315</v>
      </c>
    </row>
    <row r="19212" spans="59:60" x14ac:dyDescent="0.25">
      <c r="BG19212">
        <v>19211</v>
      </c>
      <c r="BH19212" t="s">
        <v>316</v>
      </c>
    </row>
    <row r="19213" spans="59:60" x14ac:dyDescent="0.25">
      <c r="BG19213">
        <v>19212</v>
      </c>
      <c r="BH19213" t="s">
        <v>317</v>
      </c>
    </row>
    <row r="19214" spans="59:60" x14ac:dyDescent="0.25">
      <c r="BG19214">
        <v>19213</v>
      </c>
      <c r="BH19214" t="s">
        <v>318</v>
      </c>
    </row>
    <row r="19215" spans="59:60" x14ac:dyDescent="0.25">
      <c r="BG19215">
        <v>19214</v>
      </c>
      <c r="BH19215" t="s">
        <v>319</v>
      </c>
    </row>
    <row r="19216" spans="59:60" x14ac:dyDescent="0.25">
      <c r="BG19216">
        <v>19215</v>
      </c>
      <c r="BH19216" t="s">
        <v>320</v>
      </c>
    </row>
    <row r="19217" spans="59:60" x14ac:dyDescent="0.25">
      <c r="BG19217">
        <v>19216</v>
      </c>
      <c r="BH19217" t="s">
        <v>321</v>
      </c>
    </row>
    <row r="19218" spans="59:60" x14ac:dyDescent="0.25">
      <c r="BG19218">
        <v>19217</v>
      </c>
      <c r="BH19218" t="s">
        <v>322</v>
      </c>
    </row>
    <row r="19219" spans="59:60" x14ac:dyDescent="0.25">
      <c r="BG19219">
        <v>19218</v>
      </c>
      <c r="BH19219" t="s">
        <v>323</v>
      </c>
    </row>
    <row r="19220" spans="59:60" x14ac:dyDescent="0.25">
      <c r="BG19220">
        <v>19219</v>
      </c>
      <c r="BH19220" t="s">
        <v>324</v>
      </c>
    </row>
    <row r="19221" spans="59:60" x14ac:dyDescent="0.25">
      <c r="BG19221">
        <v>19220</v>
      </c>
      <c r="BH19221" t="s">
        <v>325</v>
      </c>
    </row>
    <row r="19222" spans="59:60" x14ac:dyDescent="0.25">
      <c r="BG19222">
        <v>19221</v>
      </c>
      <c r="BH19222" t="s">
        <v>326</v>
      </c>
    </row>
    <row r="19223" spans="59:60" x14ac:dyDescent="0.25">
      <c r="BG19223">
        <v>19222</v>
      </c>
      <c r="BH19223" t="s">
        <v>327</v>
      </c>
    </row>
    <row r="19224" spans="59:60" x14ac:dyDescent="0.25">
      <c r="BG19224">
        <v>19223</v>
      </c>
      <c r="BH19224" t="s">
        <v>328</v>
      </c>
    </row>
    <row r="19225" spans="59:60" x14ac:dyDescent="0.25">
      <c r="BG19225">
        <v>19224</v>
      </c>
      <c r="BH19225" t="s">
        <v>329</v>
      </c>
    </row>
    <row r="19226" spans="59:60" x14ac:dyDescent="0.25">
      <c r="BG19226">
        <v>19225</v>
      </c>
      <c r="BH19226" t="s">
        <v>330</v>
      </c>
    </row>
    <row r="19227" spans="59:60" x14ac:dyDescent="0.25">
      <c r="BG19227">
        <v>19226</v>
      </c>
      <c r="BH19227" t="s">
        <v>331</v>
      </c>
    </row>
    <row r="19228" spans="59:60" x14ac:dyDescent="0.25">
      <c r="BG19228">
        <v>19227</v>
      </c>
      <c r="BH19228" t="s">
        <v>332</v>
      </c>
    </row>
    <row r="19229" spans="59:60" x14ac:dyDescent="0.25">
      <c r="BG19229">
        <v>19228</v>
      </c>
      <c r="BH19229" t="s">
        <v>333</v>
      </c>
    </row>
    <row r="19230" spans="59:60" x14ac:dyDescent="0.25">
      <c r="BG19230">
        <v>19229</v>
      </c>
      <c r="BH19230" t="s">
        <v>334</v>
      </c>
    </row>
    <row r="19231" spans="59:60" x14ac:dyDescent="0.25">
      <c r="BG19231">
        <v>19230</v>
      </c>
      <c r="BH19231" t="s">
        <v>335</v>
      </c>
    </row>
    <row r="19232" spans="59:60" x14ac:dyDescent="0.25">
      <c r="BG19232">
        <v>19231</v>
      </c>
      <c r="BH19232" t="s">
        <v>336</v>
      </c>
    </row>
    <row r="19233" spans="59:60" x14ac:dyDescent="0.25">
      <c r="BG19233">
        <v>19232</v>
      </c>
      <c r="BH19233" t="s">
        <v>337</v>
      </c>
    </row>
    <row r="19234" spans="59:60" x14ac:dyDescent="0.25">
      <c r="BG19234">
        <v>19233</v>
      </c>
      <c r="BH19234" t="s">
        <v>338</v>
      </c>
    </row>
    <row r="19235" spans="59:60" x14ac:dyDescent="0.25">
      <c r="BG19235">
        <v>19234</v>
      </c>
      <c r="BH19235" t="s">
        <v>339</v>
      </c>
    </row>
    <row r="19236" spans="59:60" x14ac:dyDescent="0.25">
      <c r="BG19236">
        <v>19235</v>
      </c>
      <c r="BH19236" t="s">
        <v>340</v>
      </c>
    </row>
    <row r="19237" spans="59:60" x14ac:dyDescent="0.25">
      <c r="BG19237">
        <v>19236</v>
      </c>
      <c r="BH19237" t="s">
        <v>341</v>
      </c>
    </row>
    <row r="19238" spans="59:60" x14ac:dyDescent="0.25">
      <c r="BG19238">
        <v>19237</v>
      </c>
      <c r="BH19238" t="s">
        <v>342</v>
      </c>
    </row>
    <row r="19239" spans="59:60" x14ac:dyDescent="0.25">
      <c r="BG19239">
        <v>19238</v>
      </c>
      <c r="BH19239" t="s">
        <v>343</v>
      </c>
    </row>
    <row r="19240" spans="59:60" x14ac:dyDescent="0.25">
      <c r="BG19240">
        <v>19239</v>
      </c>
      <c r="BH19240" t="s">
        <v>344</v>
      </c>
    </row>
    <row r="19241" spans="59:60" x14ac:dyDescent="0.25">
      <c r="BG19241">
        <v>19240</v>
      </c>
      <c r="BH19241" t="s">
        <v>345</v>
      </c>
    </row>
    <row r="19242" spans="59:60" x14ac:dyDescent="0.25">
      <c r="BG19242">
        <v>19241</v>
      </c>
      <c r="BH19242" t="s">
        <v>346</v>
      </c>
    </row>
    <row r="19243" spans="59:60" x14ac:dyDescent="0.25">
      <c r="BG19243">
        <v>19242</v>
      </c>
      <c r="BH19243" t="s">
        <v>347</v>
      </c>
    </row>
    <row r="19244" spans="59:60" x14ac:dyDescent="0.25">
      <c r="BG19244">
        <v>19243</v>
      </c>
      <c r="BH19244" t="s">
        <v>348</v>
      </c>
    </row>
    <row r="19245" spans="59:60" x14ac:dyDescent="0.25">
      <c r="BG19245">
        <v>19244</v>
      </c>
      <c r="BH19245" t="s">
        <v>349</v>
      </c>
    </row>
    <row r="19246" spans="59:60" x14ac:dyDescent="0.25">
      <c r="BG19246">
        <v>19245</v>
      </c>
      <c r="BH19246" t="s">
        <v>350</v>
      </c>
    </row>
    <row r="19247" spans="59:60" x14ac:dyDescent="0.25">
      <c r="BG19247">
        <v>19246</v>
      </c>
      <c r="BH19247" t="s">
        <v>351</v>
      </c>
    </row>
    <row r="19248" spans="59:60" x14ac:dyDescent="0.25">
      <c r="BG19248">
        <v>19247</v>
      </c>
      <c r="BH19248" t="s">
        <v>352</v>
      </c>
    </row>
    <row r="19249" spans="59:60" x14ac:dyDescent="0.25">
      <c r="BG19249">
        <v>19248</v>
      </c>
      <c r="BH19249" t="s">
        <v>293</v>
      </c>
    </row>
    <row r="19250" spans="59:60" x14ac:dyDescent="0.25">
      <c r="BG19250">
        <v>19249</v>
      </c>
      <c r="BH19250" t="s">
        <v>294</v>
      </c>
    </row>
    <row r="19251" spans="59:60" x14ac:dyDescent="0.25">
      <c r="BG19251">
        <v>19250</v>
      </c>
      <c r="BH19251" t="s">
        <v>295</v>
      </c>
    </row>
    <row r="19252" spans="59:60" x14ac:dyDescent="0.25">
      <c r="BG19252">
        <v>19251</v>
      </c>
      <c r="BH19252" t="s">
        <v>296</v>
      </c>
    </row>
    <row r="19253" spans="59:60" x14ac:dyDescent="0.25">
      <c r="BG19253">
        <v>19252</v>
      </c>
      <c r="BH19253" t="s">
        <v>297</v>
      </c>
    </row>
    <row r="19254" spans="59:60" x14ac:dyDescent="0.25">
      <c r="BG19254">
        <v>19253</v>
      </c>
      <c r="BH19254" t="s">
        <v>298</v>
      </c>
    </row>
    <row r="19255" spans="59:60" x14ac:dyDescent="0.25">
      <c r="BG19255">
        <v>19254</v>
      </c>
      <c r="BH19255" t="s">
        <v>299</v>
      </c>
    </row>
    <row r="19256" spans="59:60" x14ac:dyDescent="0.25">
      <c r="BG19256">
        <v>19255</v>
      </c>
      <c r="BH19256" t="s">
        <v>300</v>
      </c>
    </row>
    <row r="19257" spans="59:60" x14ac:dyDescent="0.25">
      <c r="BG19257">
        <v>19256</v>
      </c>
      <c r="BH19257" t="s">
        <v>301</v>
      </c>
    </row>
    <row r="19258" spans="59:60" x14ac:dyDescent="0.25">
      <c r="BG19258">
        <v>19257</v>
      </c>
      <c r="BH19258" t="s">
        <v>302</v>
      </c>
    </row>
    <row r="19259" spans="59:60" x14ac:dyDescent="0.25">
      <c r="BG19259">
        <v>19258</v>
      </c>
      <c r="BH19259" t="s">
        <v>303</v>
      </c>
    </row>
    <row r="19260" spans="59:60" x14ac:dyDescent="0.25">
      <c r="BG19260">
        <v>19259</v>
      </c>
      <c r="BH19260" t="s">
        <v>304</v>
      </c>
    </row>
    <row r="19261" spans="59:60" x14ac:dyDescent="0.25">
      <c r="BG19261">
        <v>19260</v>
      </c>
      <c r="BH19261" t="s">
        <v>305</v>
      </c>
    </row>
    <row r="19262" spans="59:60" x14ac:dyDescent="0.25">
      <c r="BG19262">
        <v>19261</v>
      </c>
      <c r="BH19262" t="s">
        <v>306</v>
      </c>
    </row>
    <row r="19263" spans="59:60" x14ac:dyDescent="0.25">
      <c r="BG19263">
        <v>19262</v>
      </c>
      <c r="BH19263" t="s">
        <v>307</v>
      </c>
    </row>
    <row r="19264" spans="59:60" x14ac:dyDescent="0.25">
      <c r="BG19264">
        <v>19263</v>
      </c>
      <c r="BH19264" t="s">
        <v>308</v>
      </c>
    </row>
    <row r="19265" spans="59:60" x14ac:dyDescent="0.25">
      <c r="BG19265">
        <v>19264</v>
      </c>
      <c r="BH19265" t="s">
        <v>309</v>
      </c>
    </row>
    <row r="19266" spans="59:60" x14ac:dyDescent="0.25">
      <c r="BG19266">
        <v>19265</v>
      </c>
      <c r="BH19266" t="s">
        <v>310</v>
      </c>
    </row>
    <row r="19267" spans="59:60" x14ac:dyDescent="0.25">
      <c r="BG19267">
        <v>19266</v>
      </c>
      <c r="BH19267" t="s">
        <v>311</v>
      </c>
    </row>
    <row r="19268" spans="59:60" x14ac:dyDescent="0.25">
      <c r="BG19268">
        <v>19267</v>
      </c>
      <c r="BH19268" t="s">
        <v>312</v>
      </c>
    </row>
    <row r="19269" spans="59:60" x14ac:dyDescent="0.25">
      <c r="BG19269">
        <v>19268</v>
      </c>
      <c r="BH19269" t="s">
        <v>313</v>
      </c>
    </row>
    <row r="19270" spans="59:60" x14ac:dyDescent="0.25">
      <c r="BG19270">
        <v>19269</v>
      </c>
      <c r="BH19270" t="s">
        <v>314</v>
      </c>
    </row>
    <row r="19271" spans="59:60" x14ac:dyDescent="0.25">
      <c r="BG19271">
        <v>19270</v>
      </c>
      <c r="BH19271" t="s">
        <v>315</v>
      </c>
    </row>
    <row r="19272" spans="59:60" x14ac:dyDescent="0.25">
      <c r="BG19272">
        <v>19271</v>
      </c>
      <c r="BH19272" t="s">
        <v>316</v>
      </c>
    </row>
    <row r="19273" spans="59:60" x14ac:dyDescent="0.25">
      <c r="BG19273">
        <v>19272</v>
      </c>
      <c r="BH19273" t="s">
        <v>317</v>
      </c>
    </row>
    <row r="19274" spans="59:60" x14ac:dyDescent="0.25">
      <c r="BG19274">
        <v>19273</v>
      </c>
      <c r="BH19274" t="s">
        <v>318</v>
      </c>
    </row>
    <row r="19275" spans="59:60" x14ac:dyDescent="0.25">
      <c r="BG19275">
        <v>19274</v>
      </c>
      <c r="BH19275" t="s">
        <v>319</v>
      </c>
    </row>
    <row r="19276" spans="59:60" x14ac:dyDescent="0.25">
      <c r="BG19276">
        <v>19275</v>
      </c>
      <c r="BH19276" t="s">
        <v>320</v>
      </c>
    </row>
    <row r="19277" spans="59:60" x14ac:dyDescent="0.25">
      <c r="BG19277">
        <v>19276</v>
      </c>
      <c r="BH19277" t="s">
        <v>321</v>
      </c>
    </row>
    <row r="19278" spans="59:60" x14ac:dyDescent="0.25">
      <c r="BG19278">
        <v>19277</v>
      </c>
      <c r="BH19278" t="s">
        <v>322</v>
      </c>
    </row>
    <row r="19279" spans="59:60" x14ac:dyDescent="0.25">
      <c r="BG19279">
        <v>19278</v>
      </c>
      <c r="BH19279" t="s">
        <v>323</v>
      </c>
    </row>
    <row r="19280" spans="59:60" x14ac:dyDescent="0.25">
      <c r="BG19280">
        <v>19279</v>
      </c>
      <c r="BH19280" t="s">
        <v>324</v>
      </c>
    </row>
    <row r="19281" spans="59:60" x14ac:dyDescent="0.25">
      <c r="BG19281">
        <v>19280</v>
      </c>
      <c r="BH19281" t="s">
        <v>325</v>
      </c>
    </row>
    <row r="19282" spans="59:60" x14ac:dyDescent="0.25">
      <c r="BG19282">
        <v>19281</v>
      </c>
      <c r="BH19282" t="s">
        <v>326</v>
      </c>
    </row>
    <row r="19283" spans="59:60" x14ac:dyDescent="0.25">
      <c r="BG19283">
        <v>19282</v>
      </c>
      <c r="BH19283" t="s">
        <v>327</v>
      </c>
    </row>
    <row r="19284" spans="59:60" x14ac:dyDescent="0.25">
      <c r="BG19284">
        <v>19283</v>
      </c>
      <c r="BH19284" t="s">
        <v>328</v>
      </c>
    </row>
    <row r="19285" spans="59:60" x14ac:dyDescent="0.25">
      <c r="BG19285">
        <v>19284</v>
      </c>
      <c r="BH19285" t="s">
        <v>329</v>
      </c>
    </row>
    <row r="19286" spans="59:60" x14ac:dyDescent="0.25">
      <c r="BG19286">
        <v>19285</v>
      </c>
      <c r="BH19286" t="s">
        <v>330</v>
      </c>
    </row>
    <row r="19287" spans="59:60" x14ac:dyDescent="0.25">
      <c r="BG19287">
        <v>19286</v>
      </c>
      <c r="BH19287" t="s">
        <v>331</v>
      </c>
    </row>
    <row r="19288" spans="59:60" x14ac:dyDescent="0.25">
      <c r="BG19288">
        <v>19287</v>
      </c>
      <c r="BH19288" t="s">
        <v>332</v>
      </c>
    </row>
    <row r="19289" spans="59:60" x14ac:dyDescent="0.25">
      <c r="BG19289">
        <v>19288</v>
      </c>
      <c r="BH19289" t="s">
        <v>333</v>
      </c>
    </row>
    <row r="19290" spans="59:60" x14ac:dyDescent="0.25">
      <c r="BG19290">
        <v>19289</v>
      </c>
      <c r="BH19290" t="s">
        <v>334</v>
      </c>
    </row>
    <row r="19291" spans="59:60" x14ac:dyDescent="0.25">
      <c r="BG19291">
        <v>19290</v>
      </c>
      <c r="BH19291" t="s">
        <v>335</v>
      </c>
    </row>
    <row r="19292" spans="59:60" x14ac:dyDescent="0.25">
      <c r="BG19292">
        <v>19291</v>
      </c>
      <c r="BH19292" t="s">
        <v>336</v>
      </c>
    </row>
    <row r="19293" spans="59:60" x14ac:dyDescent="0.25">
      <c r="BG19293">
        <v>19292</v>
      </c>
      <c r="BH19293" t="s">
        <v>337</v>
      </c>
    </row>
    <row r="19294" spans="59:60" x14ac:dyDescent="0.25">
      <c r="BG19294">
        <v>19293</v>
      </c>
      <c r="BH19294" t="s">
        <v>338</v>
      </c>
    </row>
    <row r="19295" spans="59:60" x14ac:dyDescent="0.25">
      <c r="BG19295">
        <v>19294</v>
      </c>
      <c r="BH19295" t="s">
        <v>339</v>
      </c>
    </row>
    <row r="19296" spans="59:60" x14ac:dyDescent="0.25">
      <c r="BG19296">
        <v>19295</v>
      </c>
      <c r="BH19296" t="s">
        <v>340</v>
      </c>
    </row>
    <row r="19297" spans="59:60" x14ac:dyDescent="0.25">
      <c r="BG19297">
        <v>19296</v>
      </c>
      <c r="BH19297" t="s">
        <v>341</v>
      </c>
    </row>
    <row r="19298" spans="59:60" x14ac:dyDescent="0.25">
      <c r="BG19298">
        <v>19297</v>
      </c>
      <c r="BH19298" t="s">
        <v>342</v>
      </c>
    </row>
    <row r="19299" spans="59:60" x14ac:dyDescent="0.25">
      <c r="BG19299">
        <v>19298</v>
      </c>
      <c r="BH19299" t="s">
        <v>343</v>
      </c>
    </row>
    <row r="19300" spans="59:60" x14ac:dyDescent="0.25">
      <c r="BG19300">
        <v>19299</v>
      </c>
      <c r="BH19300" t="s">
        <v>344</v>
      </c>
    </row>
    <row r="19301" spans="59:60" x14ac:dyDescent="0.25">
      <c r="BG19301">
        <v>19300</v>
      </c>
      <c r="BH19301" t="s">
        <v>345</v>
      </c>
    </row>
    <row r="19302" spans="59:60" x14ac:dyDescent="0.25">
      <c r="BG19302">
        <v>19301</v>
      </c>
      <c r="BH19302" t="s">
        <v>346</v>
      </c>
    </row>
    <row r="19303" spans="59:60" x14ac:dyDescent="0.25">
      <c r="BG19303">
        <v>19302</v>
      </c>
      <c r="BH19303" t="s">
        <v>347</v>
      </c>
    </row>
    <row r="19304" spans="59:60" x14ac:dyDescent="0.25">
      <c r="BG19304">
        <v>19303</v>
      </c>
      <c r="BH19304" t="s">
        <v>348</v>
      </c>
    </row>
    <row r="19305" spans="59:60" x14ac:dyDescent="0.25">
      <c r="BG19305">
        <v>19304</v>
      </c>
      <c r="BH19305" t="s">
        <v>349</v>
      </c>
    </row>
    <row r="19306" spans="59:60" x14ac:dyDescent="0.25">
      <c r="BG19306">
        <v>19305</v>
      </c>
      <c r="BH19306" t="s">
        <v>350</v>
      </c>
    </row>
    <row r="19307" spans="59:60" x14ac:dyDescent="0.25">
      <c r="BG19307">
        <v>19306</v>
      </c>
      <c r="BH19307" t="s">
        <v>351</v>
      </c>
    </row>
    <row r="19308" spans="59:60" x14ac:dyDescent="0.25">
      <c r="BG19308">
        <v>19307</v>
      </c>
      <c r="BH19308" t="s">
        <v>352</v>
      </c>
    </row>
    <row r="19309" spans="59:60" x14ac:dyDescent="0.25">
      <c r="BG19309">
        <v>19308</v>
      </c>
      <c r="BH19309" t="s">
        <v>293</v>
      </c>
    </row>
    <row r="19310" spans="59:60" x14ac:dyDescent="0.25">
      <c r="BG19310">
        <v>19309</v>
      </c>
      <c r="BH19310" t="s">
        <v>294</v>
      </c>
    </row>
    <row r="19311" spans="59:60" x14ac:dyDescent="0.25">
      <c r="BG19311">
        <v>19310</v>
      </c>
      <c r="BH19311" t="s">
        <v>295</v>
      </c>
    </row>
    <row r="19312" spans="59:60" x14ac:dyDescent="0.25">
      <c r="BG19312">
        <v>19311</v>
      </c>
      <c r="BH19312" t="s">
        <v>296</v>
      </c>
    </row>
    <row r="19313" spans="59:60" x14ac:dyDescent="0.25">
      <c r="BG19313">
        <v>19312</v>
      </c>
      <c r="BH19313" t="s">
        <v>297</v>
      </c>
    </row>
    <row r="19314" spans="59:60" x14ac:dyDescent="0.25">
      <c r="BG19314">
        <v>19313</v>
      </c>
      <c r="BH19314" t="s">
        <v>298</v>
      </c>
    </row>
    <row r="19315" spans="59:60" x14ac:dyDescent="0.25">
      <c r="BG19315">
        <v>19314</v>
      </c>
      <c r="BH19315" t="s">
        <v>299</v>
      </c>
    </row>
    <row r="19316" spans="59:60" x14ac:dyDescent="0.25">
      <c r="BG19316">
        <v>19315</v>
      </c>
      <c r="BH19316" t="s">
        <v>300</v>
      </c>
    </row>
    <row r="19317" spans="59:60" x14ac:dyDescent="0.25">
      <c r="BG19317">
        <v>19316</v>
      </c>
      <c r="BH19317" t="s">
        <v>301</v>
      </c>
    </row>
    <row r="19318" spans="59:60" x14ac:dyDescent="0.25">
      <c r="BG19318">
        <v>19317</v>
      </c>
      <c r="BH19318" t="s">
        <v>302</v>
      </c>
    </row>
    <row r="19319" spans="59:60" x14ac:dyDescent="0.25">
      <c r="BG19319">
        <v>19318</v>
      </c>
      <c r="BH19319" t="s">
        <v>303</v>
      </c>
    </row>
    <row r="19320" spans="59:60" x14ac:dyDescent="0.25">
      <c r="BG19320">
        <v>19319</v>
      </c>
      <c r="BH19320" t="s">
        <v>304</v>
      </c>
    </row>
    <row r="19321" spans="59:60" x14ac:dyDescent="0.25">
      <c r="BG19321">
        <v>19320</v>
      </c>
      <c r="BH19321" t="s">
        <v>305</v>
      </c>
    </row>
    <row r="19322" spans="59:60" x14ac:dyDescent="0.25">
      <c r="BG19322">
        <v>19321</v>
      </c>
      <c r="BH19322" t="s">
        <v>306</v>
      </c>
    </row>
    <row r="19323" spans="59:60" x14ac:dyDescent="0.25">
      <c r="BG19323">
        <v>19322</v>
      </c>
      <c r="BH19323" t="s">
        <v>307</v>
      </c>
    </row>
    <row r="19324" spans="59:60" x14ac:dyDescent="0.25">
      <c r="BG19324">
        <v>19323</v>
      </c>
      <c r="BH19324" t="s">
        <v>308</v>
      </c>
    </row>
    <row r="19325" spans="59:60" x14ac:dyDescent="0.25">
      <c r="BG19325">
        <v>19324</v>
      </c>
      <c r="BH19325" t="s">
        <v>309</v>
      </c>
    </row>
    <row r="19326" spans="59:60" x14ac:dyDescent="0.25">
      <c r="BG19326">
        <v>19325</v>
      </c>
      <c r="BH19326" t="s">
        <v>310</v>
      </c>
    </row>
    <row r="19327" spans="59:60" x14ac:dyDescent="0.25">
      <c r="BG19327">
        <v>19326</v>
      </c>
      <c r="BH19327" t="s">
        <v>311</v>
      </c>
    </row>
    <row r="19328" spans="59:60" x14ac:dyDescent="0.25">
      <c r="BG19328">
        <v>19327</v>
      </c>
      <c r="BH19328" t="s">
        <v>312</v>
      </c>
    </row>
    <row r="19329" spans="59:60" x14ac:dyDescent="0.25">
      <c r="BG19329">
        <v>19328</v>
      </c>
      <c r="BH19329" t="s">
        <v>313</v>
      </c>
    </row>
    <row r="19330" spans="59:60" x14ac:dyDescent="0.25">
      <c r="BG19330">
        <v>19329</v>
      </c>
      <c r="BH19330" t="s">
        <v>314</v>
      </c>
    </row>
    <row r="19331" spans="59:60" x14ac:dyDescent="0.25">
      <c r="BG19331">
        <v>19330</v>
      </c>
      <c r="BH19331" t="s">
        <v>315</v>
      </c>
    </row>
    <row r="19332" spans="59:60" x14ac:dyDescent="0.25">
      <c r="BG19332">
        <v>19331</v>
      </c>
      <c r="BH19332" t="s">
        <v>316</v>
      </c>
    </row>
    <row r="19333" spans="59:60" x14ac:dyDescent="0.25">
      <c r="BG19333">
        <v>19332</v>
      </c>
      <c r="BH19333" t="s">
        <v>317</v>
      </c>
    </row>
    <row r="19334" spans="59:60" x14ac:dyDescent="0.25">
      <c r="BG19334">
        <v>19333</v>
      </c>
      <c r="BH19334" t="s">
        <v>318</v>
      </c>
    </row>
    <row r="19335" spans="59:60" x14ac:dyDescent="0.25">
      <c r="BG19335">
        <v>19334</v>
      </c>
      <c r="BH19335" t="s">
        <v>319</v>
      </c>
    </row>
    <row r="19336" spans="59:60" x14ac:dyDescent="0.25">
      <c r="BG19336">
        <v>19335</v>
      </c>
      <c r="BH19336" t="s">
        <v>320</v>
      </c>
    </row>
    <row r="19337" spans="59:60" x14ac:dyDescent="0.25">
      <c r="BG19337">
        <v>19336</v>
      </c>
      <c r="BH19337" t="s">
        <v>321</v>
      </c>
    </row>
    <row r="19338" spans="59:60" x14ac:dyDescent="0.25">
      <c r="BG19338">
        <v>19337</v>
      </c>
      <c r="BH19338" t="s">
        <v>322</v>
      </c>
    </row>
    <row r="19339" spans="59:60" x14ac:dyDescent="0.25">
      <c r="BG19339">
        <v>19338</v>
      </c>
      <c r="BH19339" t="s">
        <v>323</v>
      </c>
    </row>
    <row r="19340" spans="59:60" x14ac:dyDescent="0.25">
      <c r="BG19340">
        <v>19339</v>
      </c>
      <c r="BH19340" t="s">
        <v>324</v>
      </c>
    </row>
    <row r="19341" spans="59:60" x14ac:dyDescent="0.25">
      <c r="BG19341">
        <v>19340</v>
      </c>
      <c r="BH19341" t="s">
        <v>325</v>
      </c>
    </row>
    <row r="19342" spans="59:60" x14ac:dyDescent="0.25">
      <c r="BG19342">
        <v>19341</v>
      </c>
      <c r="BH19342" t="s">
        <v>326</v>
      </c>
    </row>
    <row r="19343" spans="59:60" x14ac:dyDescent="0.25">
      <c r="BG19343">
        <v>19342</v>
      </c>
      <c r="BH19343" t="s">
        <v>327</v>
      </c>
    </row>
    <row r="19344" spans="59:60" x14ac:dyDescent="0.25">
      <c r="BG19344">
        <v>19343</v>
      </c>
      <c r="BH19344" t="s">
        <v>328</v>
      </c>
    </row>
    <row r="19345" spans="59:60" x14ac:dyDescent="0.25">
      <c r="BG19345">
        <v>19344</v>
      </c>
      <c r="BH19345" t="s">
        <v>329</v>
      </c>
    </row>
    <row r="19346" spans="59:60" x14ac:dyDescent="0.25">
      <c r="BG19346">
        <v>19345</v>
      </c>
      <c r="BH19346" t="s">
        <v>330</v>
      </c>
    </row>
    <row r="19347" spans="59:60" x14ac:dyDescent="0.25">
      <c r="BG19347">
        <v>19346</v>
      </c>
      <c r="BH19347" t="s">
        <v>331</v>
      </c>
    </row>
    <row r="19348" spans="59:60" x14ac:dyDescent="0.25">
      <c r="BG19348">
        <v>19347</v>
      </c>
      <c r="BH19348" t="s">
        <v>332</v>
      </c>
    </row>
    <row r="19349" spans="59:60" x14ac:dyDescent="0.25">
      <c r="BG19349">
        <v>19348</v>
      </c>
      <c r="BH19349" t="s">
        <v>333</v>
      </c>
    </row>
    <row r="19350" spans="59:60" x14ac:dyDescent="0.25">
      <c r="BG19350">
        <v>19349</v>
      </c>
      <c r="BH19350" t="s">
        <v>334</v>
      </c>
    </row>
    <row r="19351" spans="59:60" x14ac:dyDescent="0.25">
      <c r="BG19351">
        <v>19350</v>
      </c>
      <c r="BH19351" t="s">
        <v>335</v>
      </c>
    </row>
    <row r="19352" spans="59:60" x14ac:dyDescent="0.25">
      <c r="BG19352">
        <v>19351</v>
      </c>
      <c r="BH19352" t="s">
        <v>336</v>
      </c>
    </row>
    <row r="19353" spans="59:60" x14ac:dyDescent="0.25">
      <c r="BG19353">
        <v>19352</v>
      </c>
      <c r="BH19353" t="s">
        <v>337</v>
      </c>
    </row>
    <row r="19354" spans="59:60" x14ac:dyDescent="0.25">
      <c r="BG19354">
        <v>19353</v>
      </c>
      <c r="BH19354" t="s">
        <v>338</v>
      </c>
    </row>
    <row r="19355" spans="59:60" x14ac:dyDescent="0.25">
      <c r="BG19355">
        <v>19354</v>
      </c>
      <c r="BH19355" t="s">
        <v>339</v>
      </c>
    </row>
    <row r="19356" spans="59:60" x14ac:dyDescent="0.25">
      <c r="BG19356">
        <v>19355</v>
      </c>
      <c r="BH19356" t="s">
        <v>340</v>
      </c>
    </row>
    <row r="19357" spans="59:60" x14ac:dyDescent="0.25">
      <c r="BG19357">
        <v>19356</v>
      </c>
      <c r="BH19357" t="s">
        <v>341</v>
      </c>
    </row>
    <row r="19358" spans="59:60" x14ac:dyDescent="0.25">
      <c r="BG19358">
        <v>19357</v>
      </c>
      <c r="BH19358" t="s">
        <v>342</v>
      </c>
    </row>
    <row r="19359" spans="59:60" x14ac:dyDescent="0.25">
      <c r="BG19359">
        <v>19358</v>
      </c>
      <c r="BH19359" t="s">
        <v>343</v>
      </c>
    </row>
    <row r="19360" spans="59:60" x14ac:dyDescent="0.25">
      <c r="BG19360">
        <v>19359</v>
      </c>
      <c r="BH19360" t="s">
        <v>344</v>
      </c>
    </row>
    <row r="19361" spans="59:60" x14ac:dyDescent="0.25">
      <c r="BG19361">
        <v>19360</v>
      </c>
      <c r="BH19361" t="s">
        <v>345</v>
      </c>
    </row>
    <row r="19362" spans="59:60" x14ac:dyDescent="0.25">
      <c r="BG19362">
        <v>19361</v>
      </c>
      <c r="BH19362" t="s">
        <v>346</v>
      </c>
    </row>
    <row r="19363" spans="59:60" x14ac:dyDescent="0.25">
      <c r="BG19363">
        <v>19362</v>
      </c>
      <c r="BH19363" t="s">
        <v>347</v>
      </c>
    </row>
    <row r="19364" spans="59:60" x14ac:dyDescent="0.25">
      <c r="BG19364">
        <v>19363</v>
      </c>
      <c r="BH19364" t="s">
        <v>348</v>
      </c>
    </row>
    <row r="19365" spans="59:60" x14ac:dyDescent="0.25">
      <c r="BG19365">
        <v>19364</v>
      </c>
      <c r="BH19365" t="s">
        <v>349</v>
      </c>
    </row>
    <row r="19366" spans="59:60" x14ac:dyDescent="0.25">
      <c r="BG19366">
        <v>19365</v>
      </c>
      <c r="BH19366" t="s">
        <v>350</v>
      </c>
    </row>
    <row r="19367" spans="59:60" x14ac:dyDescent="0.25">
      <c r="BG19367">
        <v>19366</v>
      </c>
      <c r="BH19367" t="s">
        <v>351</v>
      </c>
    </row>
    <row r="19368" spans="59:60" x14ac:dyDescent="0.25">
      <c r="BG19368">
        <v>19367</v>
      </c>
      <c r="BH19368" t="s">
        <v>352</v>
      </c>
    </row>
    <row r="19369" spans="59:60" x14ac:dyDescent="0.25">
      <c r="BG19369">
        <v>19368</v>
      </c>
      <c r="BH19369" t="s">
        <v>293</v>
      </c>
    </row>
    <row r="19370" spans="59:60" x14ac:dyDescent="0.25">
      <c r="BG19370">
        <v>19369</v>
      </c>
      <c r="BH19370" t="s">
        <v>294</v>
      </c>
    </row>
    <row r="19371" spans="59:60" x14ac:dyDescent="0.25">
      <c r="BG19371">
        <v>19370</v>
      </c>
      <c r="BH19371" t="s">
        <v>295</v>
      </c>
    </row>
    <row r="19372" spans="59:60" x14ac:dyDescent="0.25">
      <c r="BG19372">
        <v>19371</v>
      </c>
      <c r="BH19372" t="s">
        <v>296</v>
      </c>
    </row>
    <row r="19373" spans="59:60" x14ac:dyDescent="0.25">
      <c r="BG19373">
        <v>19372</v>
      </c>
      <c r="BH19373" t="s">
        <v>297</v>
      </c>
    </row>
    <row r="19374" spans="59:60" x14ac:dyDescent="0.25">
      <c r="BG19374">
        <v>19373</v>
      </c>
      <c r="BH19374" t="s">
        <v>298</v>
      </c>
    </row>
    <row r="19375" spans="59:60" x14ac:dyDescent="0.25">
      <c r="BG19375">
        <v>19374</v>
      </c>
      <c r="BH19375" t="s">
        <v>299</v>
      </c>
    </row>
    <row r="19376" spans="59:60" x14ac:dyDescent="0.25">
      <c r="BG19376">
        <v>19375</v>
      </c>
      <c r="BH19376" t="s">
        <v>300</v>
      </c>
    </row>
    <row r="19377" spans="59:60" x14ac:dyDescent="0.25">
      <c r="BG19377">
        <v>19376</v>
      </c>
      <c r="BH19377" t="s">
        <v>301</v>
      </c>
    </row>
    <row r="19378" spans="59:60" x14ac:dyDescent="0.25">
      <c r="BG19378">
        <v>19377</v>
      </c>
      <c r="BH19378" t="s">
        <v>302</v>
      </c>
    </row>
    <row r="19379" spans="59:60" x14ac:dyDescent="0.25">
      <c r="BG19379">
        <v>19378</v>
      </c>
      <c r="BH19379" t="s">
        <v>303</v>
      </c>
    </row>
    <row r="19380" spans="59:60" x14ac:dyDescent="0.25">
      <c r="BG19380">
        <v>19379</v>
      </c>
      <c r="BH19380" t="s">
        <v>304</v>
      </c>
    </row>
    <row r="19381" spans="59:60" x14ac:dyDescent="0.25">
      <c r="BG19381">
        <v>19380</v>
      </c>
      <c r="BH19381" t="s">
        <v>305</v>
      </c>
    </row>
    <row r="19382" spans="59:60" x14ac:dyDescent="0.25">
      <c r="BG19382">
        <v>19381</v>
      </c>
      <c r="BH19382" t="s">
        <v>306</v>
      </c>
    </row>
    <row r="19383" spans="59:60" x14ac:dyDescent="0.25">
      <c r="BG19383">
        <v>19382</v>
      </c>
      <c r="BH19383" t="s">
        <v>307</v>
      </c>
    </row>
    <row r="19384" spans="59:60" x14ac:dyDescent="0.25">
      <c r="BG19384">
        <v>19383</v>
      </c>
      <c r="BH19384" t="s">
        <v>308</v>
      </c>
    </row>
    <row r="19385" spans="59:60" x14ac:dyDescent="0.25">
      <c r="BG19385">
        <v>19384</v>
      </c>
      <c r="BH19385" t="s">
        <v>309</v>
      </c>
    </row>
    <row r="19386" spans="59:60" x14ac:dyDescent="0.25">
      <c r="BG19386">
        <v>19385</v>
      </c>
      <c r="BH19386" t="s">
        <v>310</v>
      </c>
    </row>
    <row r="19387" spans="59:60" x14ac:dyDescent="0.25">
      <c r="BG19387">
        <v>19386</v>
      </c>
      <c r="BH19387" t="s">
        <v>311</v>
      </c>
    </row>
    <row r="19388" spans="59:60" x14ac:dyDescent="0.25">
      <c r="BG19388">
        <v>19387</v>
      </c>
      <c r="BH19388" t="s">
        <v>312</v>
      </c>
    </row>
    <row r="19389" spans="59:60" x14ac:dyDescent="0.25">
      <c r="BG19389">
        <v>19388</v>
      </c>
      <c r="BH19389" t="s">
        <v>313</v>
      </c>
    </row>
    <row r="19390" spans="59:60" x14ac:dyDescent="0.25">
      <c r="BG19390">
        <v>19389</v>
      </c>
      <c r="BH19390" t="s">
        <v>314</v>
      </c>
    </row>
    <row r="19391" spans="59:60" x14ac:dyDescent="0.25">
      <c r="BG19391">
        <v>19390</v>
      </c>
      <c r="BH19391" t="s">
        <v>315</v>
      </c>
    </row>
    <row r="19392" spans="59:60" x14ac:dyDescent="0.25">
      <c r="BG19392">
        <v>19391</v>
      </c>
      <c r="BH19392" t="s">
        <v>316</v>
      </c>
    </row>
    <row r="19393" spans="59:60" x14ac:dyDescent="0.25">
      <c r="BG19393">
        <v>19392</v>
      </c>
      <c r="BH19393" t="s">
        <v>317</v>
      </c>
    </row>
    <row r="19394" spans="59:60" x14ac:dyDescent="0.25">
      <c r="BG19394">
        <v>19393</v>
      </c>
      <c r="BH19394" t="s">
        <v>318</v>
      </c>
    </row>
    <row r="19395" spans="59:60" x14ac:dyDescent="0.25">
      <c r="BG19395">
        <v>19394</v>
      </c>
      <c r="BH19395" t="s">
        <v>319</v>
      </c>
    </row>
    <row r="19396" spans="59:60" x14ac:dyDescent="0.25">
      <c r="BG19396">
        <v>19395</v>
      </c>
      <c r="BH19396" t="s">
        <v>320</v>
      </c>
    </row>
    <row r="19397" spans="59:60" x14ac:dyDescent="0.25">
      <c r="BG19397">
        <v>19396</v>
      </c>
      <c r="BH19397" t="s">
        <v>321</v>
      </c>
    </row>
    <row r="19398" spans="59:60" x14ac:dyDescent="0.25">
      <c r="BG19398">
        <v>19397</v>
      </c>
      <c r="BH19398" t="s">
        <v>322</v>
      </c>
    </row>
    <row r="19399" spans="59:60" x14ac:dyDescent="0.25">
      <c r="BG19399">
        <v>19398</v>
      </c>
      <c r="BH19399" t="s">
        <v>323</v>
      </c>
    </row>
    <row r="19400" spans="59:60" x14ac:dyDescent="0.25">
      <c r="BG19400">
        <v>19399</v>
      </c>
      <c r="BH19400" t="s">
        <v>324</v>
      </c>
    </row>
    <row r="19401" spans="59:60" x14ac:dyDescent="0.25">
      <c r="BG19401">
        <v>19400</v>
      </c>
      <c r="BH19401" t="s">
        <v>325</v>
      </c>
    </row>
    <row r="19402" spans="59:60" x14ac:dyDescent="0.25">
      <c r="BG19402">
        <v>19401</v>
      </c>
      <c r="BH19402" t="s">
        <v>326</v>
      </c>
    </row>
    <row r="19403" spans="59:60" x14ac:dyDescent="0.25">
      <c r="BG19403">
        <v>19402</v>
      </c>
      <c r="BH19403" t="s">
        <v>327</v>
      </c>
    </row>
    <row r="19404" spans="59:60" x14ac:dyDescent="0.25">
      <c r="BG19404">
        <v>19403</v>
      </c>
      <c r="BH19404" t="s">
        <v>328</v>
      </c>
    </row>
    <row r="19405" spans="59:60" x14ac:dyDescent="0.25">
      <c r="BG19405">
        <v>19404</v>
      </c>
      <c r="BH19405" t="s">
        <v>329</v>
      </c>
    </row>
    <row r="19406" spans="59:60" x14ac:dyDescent="0.25">
      <c r="BG19406">
        <v>19405</v>
      </c>
      <c r="BH19406" t="s">
        <v>330</v>
      </c>
    </row>
    <row r="19407" spans="59:60" x14ac:dyDescent="0.25">
      <c r="BG19407">
        <v>19406</v>
      </c>
      <c r="BH19407" t="s">
        <v>331</v>
      </c>
    </row>
    <row r="19408" spans="59:60" x14ac:dyDescent="0.25">
      <c r="BG19408">
        <v>19407</v>
      </c>
      <c r="BH19408" t="s">
        <v>332</v>
      </c>
    </row>
    <row r="19409" spans="59:60" x14ac:dyDescent="0.25">
      <c r="BG19409">
        <v>19408</v>
      </c>
      <c r="BH19409" t="s">
        <v>333</v>
      </c>
    </row>
    <row r="19410" spans="59:60" x14ac:dyDescent="0.25">
      <c r="BG19410">
        <v>19409</v>
      </c>
      <c r="BH19410" t="s">
        <v>334</v>
      </c>
    </row>
    <row r="19411" spans="59:60" x14ac:dyDescent="0.25">
      <c r="BG19411">
        <v>19410</v>
      </c>
      <c r="BH19411" t="s">
        <v>335</v>
      </c>
    </row>
    <row r="19412" spans="59:60" x14ac:dyDescent="0.25">
      <c r="BG19412">
        <v>19411</v>
      </c>
      <c r="BH19412" t="s">
        <v>336</v>
      </c>
    </row>
    <row r="19413" spans="59:60" x14ac:dyDescent="0.25">
      <c r="BG19413">
        <v>19412</v>
      </c>
      <c r="BH19413" t="s">
        <v>337</v>
      </c>
    </row>
    <row r="19414" spans="59:60" x14ac:dyDescent="0.25">
      <c r="BG19414">
        <v>19413</v>
      </c>
      <c r="BH19414" t="s">
        <v>338</v>
      </c>
    </row>
    <row r="19415" spans="59:60" x14ac:dyDescent="0.25">
      <c r="BG19415">
        <v>19414</v>
      </c>
      <c r="BH19415" t="s">
        <v>339</v>
      </c>
    </row>
    <row r="19416" spans="59:60" x14ac:dyDescent="0.25">
      <c r="BG19416">
        <v>19415</v>
      </c>
      <c r="BH19416" t="s">
        <v>340</v>
      </c>
    </row>
    <row r="19417" spans="59:60" x14ac:dyDescent="0.25">
      <c r="BG19417">
        <v>19416</v>
      </c>
      <c r="BH19417" t="s">
        <v>341</v>
      </c>
    </row>
    <row r="19418" spans="59:60" x14ac:dyDescent="0.25">
      <c r="BG19418">
        <v>19417</v>
      </c>
      <c r="BH19418" t="s">
        <v>342</v>
      </c>
    </row>
    <row r="19419" spans="59:60" x14ac:dyDescent="0.25">
      <c r="BG19419">
        <v>19418</v>
      </c>
      <c r="BH19419" t="s">
        <v>343</v>
      </c>
    </row>
    <row r="19420" spans="59:60" x14ac:dyDescent="0.25">
      <c r="BG19420">
        <v>19419</v>
      </c>
      <c r="BH19420" t="s">
        <v>344</v>
      </c>
    </row>
    <row r="19421" spans="59:60" x14ac:dyDescent="0.25">
      <c r="BG19421">
        <v>19420</v>
      </c>
      <c r="BH19421" t="s">
        <v>345</v>
      </c>
    </row>
    <row r="19422" spans="59:60" x14ac:dyDescent="0.25">
      <c r="BG19422">
        <v>19421</v>
      </c>
      <c r="BH19422" t="s">
        <v>346</v>
      </c>
    </row>
    <row r="19423" spans="59:60" x14ac:dyDescent="0.25">
      <c r="BG19423">
        <v>19422</v>
      </c>
      <c r="BH19423" t="s">
        <v>347</v>
      </c>
    </row>
    <row r="19424" spans="59:60" x14ac:dyDescent="0.25">
      <c r="BG19424">
        <v>19423</v>
      </c>
      <c r="BH19424" t="s">
        <v>348</v>
      </c>
    </row>
    <row r="19425" spans="59:60" x14ac:dyDescent="0.25">
      <c r="BG19425">
        <v>19424</v>
      </c>
      <c r="BH19425" t="s">
        <v>349</v>
      </c>
    </row>
    <row r="19426" spans="59:60" x14ac:dyDescent="0.25">
      <c r="BG19426">
        <v>19425</v>
      </c>
      <c r="BH19426" t="s">
        <v>350</v>
      </c>
    </row>
    <row r="19427" spans="59:60" x14ac:dyDescent="0.25">
      <c r="BG19427">
        <v>19426</v>
      </c>
      <c r="BH19427" t="s">
        <v>351</v>
      </c>
    </row>
    <row r="19428" spans="59:60" x14ac:dyDescent="0.25">
      <c r="BG19428">
        <v>19427</v>
      </c>
      <c r="BH19428" t="s">
        <v>352</v>
      </c>
    </row>
    <row r="19429" spans="59:60" x14ac:dyDescent="0.25">
      <c r="BG19429">
        <v>19428</v>
      </c>
      <c r="BH19429" t="s">
        <v>293</v>
      </c>
    </row>
    <row r="19430" spans="59:60" x14ac:dyDescent="0.25">
      <c r="BG19430">
        <v>19429</v>
      </c>
      <c r="BH19430" t="s">
        <v>294</v>
      </c>
    </row>
    <row r="19431" spans="59:60" x14ac:dyDescent="0.25">
      <c r="BG19431">
        <v>19430</v>
      </c>
      <c r="BH19431" t="s">
        <v>295</v>
      </c>
    </row>
    <row r="19432" spans="59:60" x14ac:dyDescent="0.25">
      <c r="BG19432">
        <v>19431</v>
      </c>
      <c r="BH19432" t="s">
        <v>296</v>
      </c>
    </row>
    <row r="19433" spans="59:60" x14ac:dyDescent="0.25">
      <c r="BG19433">
        <v>19432</v>
      </c>
      <c r="BH19433" t="s">
        <v>297</v>
      </c>
    </row>
    <row r="19434" spans="59:60" x14ac:dyDescent="0.25">
      <c r="BG19434">
        <v>19433</v>
      </c>
      <c r="BH19434" t="s">
        <v>298</v>
      </c>
    </row>
    <row r="19435" spans="59:60" x14ac:dyDescent="0.25">
      <c r="BG19435">
        <v>19434</v>
      </c>
      <c r="BH19435" t="s">
        <v>299</v>
      </c>
    </row>
    <row r="19436" spans="59:60" x14ac:dyDescent="0.25">
      <c r="BG19436">
        <v>19435</v>
      </c>
      <c r="BH19436" t="s">
        <v>300</v>
      </c>
    </row>
    <row r="19437" spans="59:60" x14ac:dyDescent="0.25">
      <c r="BG19437">
        <v>19436</v>
      </c>
      <c r="BH19437" t="s">
        <v>301</v>
      </c>
    </row>
    <row r="19438" spans="59:60" x14ac:dyDescent="0.25">
      <c r="BG19438">
        <v>19437</v>
      </c>
      <c r="BH19438" t="s">
        <v>302</v>
      </c>
    </row>
    <row r="19439" spans="59:60" x14ac:dyDescent="0.25">
      <c r="BG19439">
        <v>19438</v>
      </c>
      <c r="BH19439" t="s">
        <v>303</v>
      </c>
    </row>
    <row r="19440" spans="59:60" x14ac:dyDescent="0.25">
      <c r="BG19440">
        <v>19439</v>
      </c>
      <c r="BH19440" t="s">
        <v>304</v>
      </c>
    </row>
    <row r="19441" spans="59:60" x14ac:dyDescent="0.25">
      <c r="BG19441">
        <v>19440</v>
      </c>
      <c r="BH19441" t="s">
        <v>305</v>
      </c>
    </row>
    <row r="19442" spans="59:60" x14ac:dyDescent="0.25">
      <c r="BG19442">
        <v>19441</v>
      </c>
      <c r="BH19442" t="s">
        <v>306</v>
      </c>
    </row>
    <row r="19443" spans="59:60" x14ac:dyDescent="0.25">
      <c r="BG19443">
        <v>19442</v>
      </c>
      <c r="BH19443" t="s">
        <v>307</v>
      </c>
    </row>
    <row r="19444" spans="59:60" x14ac:dyDescent="0.25">
      <c r="BG19444">
        <v>19443</v>
      </c>
      <c r="BH19444" t="s">
        <v>308</v>
      </c>
    </row>
    <row r="19445" spans="59:60" x14ac:dyDescent="0.25">
      <c r="BG19445">
        <v>19444</v>
      </c>
      <c r="BH19445" t="s">
        <v>309</v>
      </c>
    </row>
    <row r="19446" spans="59:60" x14ac:dyDescent="0.25">
      <c r="BG19446">
        <v>19445</v>
      </c>
      <c r="BH19446" t="s">
        <v>310</v>
      </c>
    </row>
    <row r="19447" spans="59:60" x14ac:dyDescent="0.25">
      <c r="BG19447">
        <v>19446</v>
      </c>
      <c r="BH19447" t="s">
        <v>311</v>
      </c>
    </row>
    <row r="19448" spans="59:60" x14ac:dyDescent="0.25">
      <c r="BG19448">
        <v>19447</v>
      </c>
      <c r="BH19448" t="s">
        <v>312</v>
      </c>
    </row>
    <row r="19449" spans="59:60" x14ac:dyDescent="0.25">
      <c r="BG19449">
        <v>19448</v>
      </c>
      <c r="BH19449" t="s">
        <v>313</v>
      </c>
    </row>
    <row r="19450" spans="59:60" x14ac:dyDescent="0.25">
      <c r="BG19450">
        <v>19449</v>
      </c>
      <c r="BH19450" t="s">
        <v>314</v>
      </c>
    </row>
    <row r="19451" spans="59:60" x14ac:dyDescent="0.25">
      <c r="BG19451">
        <v>19450</v>
      </c>
      <c r="BH19451" t="s">
        <v>315</v>
      </c>
    </row>
    <row r="19452" spans="59:60" x14ac:dyDescent="0.25">
      <c r="BG19452">
        <v>19451</v>
      </c>
      <c r="BH19452" t="s">
        <v>316</v>
      </c>
    </row>
    <row r="19453" spans="59:60" x14ac:dyDescent="0.25">
      <c r="BG19453">
        <v>19452</v>
      </c>
      <c r="BH19453" t="s">
        <v>317</v>
      </c>
    </row>
    <row r="19454" spans="59:60" x14ac:dyDescent="0.25">
      <c r="BG19454">
        <v>19453</v>
      </c>
      <c r="BH19454" t="s">
        <v>318</v>
      </c>
    </row>
    <row r="19455" spans="59:60" x14ac:dyDescent="0.25">
      <c r="BG19455">
        <v>19454</v>
      </c>
      <c r="BH19455" t="s">
        <v>319</v>
      </c>
    </row>
    <row r="19456" spans="59:60" x14ac:dyDescent="0.25">
      <c r="BG19456">
        <v>19455</v>
      </c>
      <c r="BH19456" t="s">
        <v>320</v>
      </c>
    </row>
    <row r="19457" spans="59:60" x14ac:dyDescent="0.25">
      <c r="BG19457">
        <v>19456</v>
      </c>
      <c r="BH19457" t="s">
        <v>321</v>
      </c>
    </row>
    <row r="19458" spans="59:60" x14ac:dyDescent="0.25">
      <c r="BG19458">
        <v>19457</v>
      </c>
      <c r="BH19458" t="s">
        <v>322</v>
      </c>
    </row>
    <row r="19459" spans="59:60" x14ac:dyDescent="0.25">
      <c r="BG19459">
        <v>19458</v>
      </c>
      <c r="BH19459" t="s">
        <v>323</v>
      </c>
    </row>
    <row r="19460" spans="59:60" x14ac:dyDescent="0.25">
      <c r="BG19460">
        <v>19459</v>
      </c>
      <c r="BH19460" t="s">
        <v>324</v>
      </c>
    </row>
    <row r="19461" spans="59:60" x14ac:dyDescent="0.25">
      <c r="BG19461">
        <v>19460</v>
      </c>
      <c r="BH19461" t="s">
        <v>325</v>
      </c>
    </row>
    <row r="19462" spans="59:60" x14ac:dyDescent="0.25">
      <c r="BG19462">
        <v>19461</v>
      </c>
      <c r="BH19462" t="s">
        <v>326</v>
      </c>
    </row>
    <row r="19463" spans="59:60" x14ac:dyDescent="0.25">
      <c r="BG19463">
        <v>19462</v>
      </c>
      <c r="BH19463" t="s">
        <v>327</v>
      </c>
    </row>
    <row r="19464" spans="59:60" x14ac:dyDescent="0.25">
      <c r="BG19464">
        <v>19463</v>
      </c>
      <c r="BH19464" t="s">
        <v>328</v>
      </c>
    </row>
    <row r="19465" spans="59:60" x14ac:dyDescent="0.25">
      <c r="BG19465">
        <v>19464</v>
      </c>
      <c r="BH19465" t="s">
        <v>329</v>
      </c>
    </row>
    <row r="19466" spans="59:60" x14ac:dyDescent="0.25">
      <c r="BG19466">
        <v>19465</v>
      </c>
      <c r="BH19466" t="s">
        <v>330</v>
      </c>
    </row>
    <row r="19467" spans="59:60" x14ac:dyDescent="0.25">
      <c r="BG19467">
        <v>19466</v>
      </c>
      <c r="BH19467" t="s">
        <v>331</v>
      </c>
    </row>
    <row r="19468" spans="59:60" x14ac:dyDescent="0.25">
      <c r="BG19468">
        <v>19467</v>
      </c>
      <c r="BH19468" t="s">
        <v>332</v>
      </c>
    </row>
    <row r="19469" spans="59:60" x14ac:dyDescent="0.25">
      <c r="BG19469">
        <v>19468</v>
      </c>
      <c r="BH19469" t="s">
        <v>333</v>
      </c>
    </row>
    <row r="19470" spans="59:60" x14ac:dyDescent="0.25">
      <c r="BG19470">
        <v>19469</v>
      </c>
      <c r="BH19470" t="s">
        <v>334</v>
      </c>
    </row>
    <row r="19471" spans="59:60" x14ac:dyDescent="0.25">
      <c r="BG19471">
        <v>19470</v>
      </c>
      <c r="BH19471" t="s">
        <v>335</v>
      </c>
    </row>
    <row r="19472" spans="59:60" x14ac:dyDescent="0.25">
      <c r="BG19472">
        <v>19471</v>
      </c>
      <c r="BH19472" t="s">
        <v>336</v>
      </c>
    </row>
    <row r="19473" spans="59:60" x14ac:dyDescent="0.25">
      <c r="BG19473">
        <v>19472</v>
      </c>
      <c r="BH19473" t="s">
        <v>337</v>
      </c>
    </row>
    <row r="19474" spans="59:60" x14ac:dyDescent="0.25">
      <c r="BG19474">
        <v>19473</v>
      </c>
      <c r="BH19474" t="s">
        <v>338</v>
      </c>
    </row>
    <row r="19475" spans="59:60" x14ac:dyDescent="0.25">
      <c r="BG19475">
        <v>19474</v>
      </c>
      <c r="BH19475" t="s">
        <v>339</v>
      </c>
    </row>
    <row r="19476" spans="59:60" x14ac:dyDescent="0.25">
      <c r="BG19476">
        <v>19475</v>
      </c>
      <c r="BH19476" t="s">
        <v>340</v>
      </c>
    </row>
    <row r="19477" spans="59:60" x14ac:dyDescent="0.25">
      <c r="BG19477">
        <v>19476</v>
      </c>
      <c r="BH19477" t="s">
        <v>341</v>
      </c>
    </row>
    <row r="19478" spans="59:60" x14ac:dyDescent="0.25">
      <c r="BG19478">
        <v>19477</v>
      </c>
      <c r="BH19478" t="s">
        <v>342</v>
      </c>
    </row>
    <row r="19479" spans="59:60" x14ac:dyDescent="0.25">
      <c r="BG19479">
        <v>19478</v>
      </c>
      <c r="BH19479" t="s">
        <v>343</v>
      </c>
    </row>
    <row r="19480" spans="59:60" x14ac:dyDescent="0.25">
      <c r="BG19480">
        <v>19479</v>
      </c>
      <c r="BH19480" t="s">
        <v>344</v>
      </c>
    </row>
    <row r="19481" spans="59:60" x14ac:dyDescent="0.25">
      <c r="BG19481">
        <v>19480</v>
      </c>
      <c r="BH19481" t="s">
        <v>345</v>
      </c>
    </row>
    <row r="19482" spans="59:60" x14ac:dyDescent="0.25">
      <c r="BG19482">
        <v>19481</v>
      </c>
      <c r="BH19482" t="s">
        <v>346</v>
      </c>
    </row>
    <row r="19483" spans="59:60" x14ac:dyDescent="0.25">
      <c r="BG19483">
        <v>19482</v>
      </c>
      <c r="BH19483" t="s">
        <v>347</v>
      </c>
    </row>
    <row r="19484" spans="59:60" x14ac:dyDescent="0.25">
      <c r="BG19484">
        <v>19483</v>
      </c>
      <c r="BH19484" t="s">
        <v>348</v>
      </c>
    </row>
    <row r="19485" spans="59:60" x14ac:dyDescent="0.25">
      <c r="BG19485">
        <v>19484</v>
      </c>
      <c r="BH19485" t="s">
        <v>349</v>
      </c>
    </row>
    <row r="19486" spans="59:60" x14ac:dyDescent="0.25">
      <c r="BG19486">
        <v>19485</v>
      </c>
      <c r="BH19486" t="s">
        <v>350</v>
      </c>
    </row>
    <row r="19487" spans="59:60" x14ac:dyDescent="0.25">
      <c r="BG19487">
        <v>19486</v>
      </c>
      <c r="BH19487" t="s">
        <v>351</v>
      </c>
    </row>
    <row r="19488" spans="59:60" x14ac:dyDescent="0.25">
      <c r="BG19488">
        <v>19487</v>
      </c>
      <c r="BH19488" t="s">
        <v>352</v>
      </c>
    </row>
    <row r="19489" spans="59:60" x14ac:dyDescent="0.25">
      <c r="BG19489">
        <v>19488</v>
      </c>
      <c r="BH19489" t="s">
        <v>293</v>
      </c>
    </row>
    <row r="19490" spans="59:60" x14ac:dyDescent="0.25">
      <c r="BG19490">
        <v>19489</v>
      </c>
      <c r="BH19490" t="s">
        <v>294</v>
      </c>
    </row>
    <row r="19491" spans="59:60" x14ac:dyDescent="0.25">
      <c r="BG19491">
        <v>19490</v>
      </c>
      <c r="BH19491" t="s">
        <v>295</v>
      </c>
    </row>
    <row r="19492" spans="59:60" x14ac:dyDescent="0.25">
      <c r="BG19492">
        <v>19491</v>
      </c>
      <c r="BH19492" t="s">
        <v>296</v>
      </c>
    </row>
    <row r="19493" spans="59:60" x14ac:dyDescent="0.25">
      <c r="BG19493">
        <v>19492</v>
      </c>
      <c r="BH19493" t="s">
        <v>297</v>
      </c>
    </row>
    <row r="19494" spans="59:60" x14ac:dyDescent="0.25">
      <c r="BG19494">
        <v>19493</v>
      </c>
      <c r="BH19494" t="s">
        <v>298</v>
      </c>
    </row>
    <row r="19495" spans="59:60" x14ac:dyDescent="0.25">
      <c r="BG19495">
        <v>19494</v>
      </c>
      <c r="BH19495" t="s">
        <v>299</v>
      </c>
    </row>
    <row r="19496" spans="59:60" x14ac:dyDescent="0.25">
      <c r="BG19496">
        <v>19495</v>
      </c>
      <c r="BH19496" t="s">
        <v>300</v>
      </c>
    </row>
    <row r="19497" spans="59:60" x14ac:dyDescent="0.25">
      <c r="BG19497">
        <v>19496</v>
      </c>
      <c r="BH19497" t="s">
        <v>301</v>
      </c>
    </row>
    <row r="19498" spans="59:60" x14ac:dyDescent="0.25">
      <c r="BG19498">
        <v>19497</v>
      </c>
      <c r="BH19498" t="s">
        <v>302</v>
      </c>
    </row>
    <row r="19499" spans="59:60" x14ac:dyDescent="0.25">
      <c r="BG19499">
        <v>19498</v>
      </c>
      <c r="BH19499" t="s">
        <v>303</v>
      </c>
    </row>
    <row r="19500" spans="59:60" x14ac:dyDescent="0.25">
      <c r="BG19500">
        <v>19499</v>
      </c>
      <c r="BH19500" t="s">
        <v>304</v>
      </c>
    </row>
    <row r="19501" spans="59:60" x14ac:dyDescent="0.25">
      <c r="BG19501">
        <v>19500</v>
      </c>
      <c r="BH19501" t="s">
        <v>305</v>
      </c>
    </row>
    <row r="19502" spans="59:60" x14ac:dyDescent="0.25">
      <c r="BG19502">
        <v>19501</v>
      </c>
      <c r="BH19502" t="s">
        <v>306</v>
      </c>
    </row>
    <row r="19503" spans="59:60" x14ac:dyDescent="0.25">
      <c r="BG19503">
        <v>19502</v>
      </c>
      <c r="BH19503" t="s">
        <v>307</v>
      </c>
    </row>
    <row r="19504" spans="59:60" x14ac:dyDescent="0.25">
      <c r="BG19504">
        <v>19503</v>
      </c>
      <c r="BH19504" t="s">
        <v>308</v>
      </c>
    </row>
    <row r="19505" spans="59:60" x14ac:dyDescent="0.25">
      <c r="BG19505">
        <v>19504</v>
      </c>
      <c r="BH19505" t="s">
        <v>309</v>
      </c>
    </row>
    <row r="19506" spans="59:60" x14ac:dyDescent="0.25">
      <c r="BG19506">
        <v>19505</v>
      </c>
      <c r="BH19506" t="s">
        <v>310</v>
      </c>
    </row>
    <row r="19507" spans="59:60" x14ac:dyDescent="0.25">
      <c r="BG19507">
        <v>19506</v>
      </c>
      <c r="BH19507" t="s">
        <v>311</v>
      </c>
    </row>
    <row r="19508" spans="59:60" x14ac:dyDescent="0.25">
      <c r="BG19508">
        <v>19507</v>
      </c>
      <c r="BH19508" t="s">
        <v>312</v>
      </c>
    </row>
    <row r="19509" spans="59:60" x14ac:dyDescent="0.25">
      <c r="BG19509">
        <v>19508</v>
      </c>
      <c r="BH19509" t="s">
        <v>313</v>
      </c>
    </row>
    <row r="19510" spans="59:60" x14ac:dyDescent="0.25">
      <c r="BG19510">
        <v>19509</v>
      </c>
      <c r="BH19510" t="s">
        <v>314</v>
      </c>
    </row>
    <row r="19511" spans="59:60" x14ac:dyDescent="0.25">
      <c r="BG19511">
        <v>19510</v>
      </c>
      <c r="BH19511" t="s">
        <v>315</v>
      </c>
    </row>
    <row r="19512" spans="59:60" x14ac:dyDescent="0.25">
      <c r="BG19512">
        <v>19511</v>
      </c>
      <c r="BH19512" t="s">
        <v>316</v>
      </c>
    </row>
    <row r="19513" spans="59:60" x14ac:dyDescent="0.25">
      <c r="BG19513">
        <v>19512</v>
      </c>
      <c r="BH19513" t="s">
        <v>317</v>
      </c>
    </row>
    <row r="19514" spans="59:60" x14ac:dyDescent="0.25">
      <c r="BG19514">
        <v>19513</v>
      </c>
      <c r="BH19514" t="s">
        <v>318</v>
      </c>
    </row>
    <row r="19515" spans="59:60" x14ac:dyDescent="0.25">
      <c r="BG19515">
        <v>19514</v>
      </c>
      <c r="BH19515" t="s">
        <v>319</v>
      </c>
    </row>
    <row r="19516" spans="59:60" x14ac:dyDescent="0.25">
      <c r="BG19516">
        <v>19515</v>
      </c>
      <c r="BH19516" t="s">
        <v>320</v>
      </c>
    </row>
    <row r="19517" spans="59:60" x14ac:dyDescent="0.25">
      <c r="BG19517">
        <v>19516</v>
      </c>
      <c r="BH19517" t="s">
        <v>321</v>
      </c>
    </row>
    <row r="19518" spans="59:60" x14ac:dyDescent="0.25">
      <c r="BG19518">
        <v>19517</v>
      </c>
      <c r="BH19518" t="s">
        <v>322</v>
      </c>
    </row>
    <row r="19519" spans="59:60" x14ac:dyDescent="0.25">
      <c r="BG19519">
        <v>19518</v>
      </c>
      <c r="BH19519" t="s">
        <v>323</v>
      </c>
    </row>
    <row r="19520" spans="59:60" x14ac:dyDescent="0.25">
      <c r="BG19520">
        <v>19519</v>
      </c>
      <c r="BH19520" t="s">
        <v>324</v>
      </c>
    </row>
    <row r="19521" spans="59:60" x14ac:dyDescent="0.25">
      <c r="BG19521">
        <v>19520</v>
      </c>
      <c r="BH19521" t="s">
        <v>325</v>
      </c>
    </row>
    <row r="19522" spans="59:60" x14ac:dyDescent="0.25">
      <c r="BG19522">
        <v>19521</v>
      </c>
      <c r="BH19522" t="s">
        <v>326</v>
      </c>
    </row>
    <row r="19523" spans="59:60" x14ac:dyDescent="0.25">
      <c r="BG19523">
        <v>19522</v>
      </c>
      <c r="BH19523" t="s">
        <v>327</v>
      </c>
    </row>
    <row r="19524" spans="59:60" x14ac:dyDescent="0.25">
      <c r="BG19524">
        <v>19523</v>
      </c>
      <c r="BH19524" t="s">
        <v>328</v>
      </c>
    </row>
    <row r="19525" spans="59:60" x14ac:dyDescent="0.25">
      <c r="BG19525">
        <v>19524</v>
      </c>
      <c r="BH19525" t="s">
        <v>329</v>
      </c>
    </row>
    <row r="19526" spans="59:60" x14ac:dyDescent="0.25">
      <c r="BG19526">
        <v>19525</v>
      </c>
      <c r="BH19526" t="s">
        <v>330</v>
      </c>
    </row>
    <row r="19527" spans="59:60" x14ac:dyDescent="0.25">
      <c r="BG19527">
        <v>19526</v>
      </c>
      <c r="BH19527" t="s">
        <v>331</v>
      </c>
    </row>
    <row r="19528" spans="59:60" x14ac:dyDescent="0.25">
      <c r="BG19528">
        <v>19527</v>
      </c>
      <c r="BH19528" t="s">
        <v>332</v>
      </c>
    </row>
    <row r="19529" spans="59:60" x14ac:dyDescent="0.25">
      <c r="BG19529">
        <v>19528</v>
      </c>
      <c r="BH19529" t="s">
        <v>333</v>
      </c>
    </row>
    <row r="19530" spans="59:60" x14ac:dyDescent="0.25">
      <c r="BG19530">
        <v>19529</v>
      </c>
      <c r="BH19530" t="s">
        <v>334</v>
      </c>
    </row>
    <row r="19531" spans="59:60" x14ac:dyDescent="0.25">
      <c r="BG19531">
        <v>19530</v>
      </c>
      <c r="BH19531" t="s">
        <v>335</v>
      </c>
    </row>
    <row r="19532" spans="59:60" x14ac:dyDescent="0.25">
      <c r="BG19532">
        <v>19531</v>
      </c>
      <c r="BH19532" t="s">
        <v>336</v>
      </c>
    </row>
    <row r="19533" spans="59:60" x14ac:dyDescent="0.25">
      <c r="BG19533">
        <v>19532</v>
      </c>
      <c r="BH19533" t="s">
        <v>337</v>
      </c>
    </row>
    <row r="19534" spans="59:60" x14ac:dyDescent="0.25">
      <c r="BG19534">
        <v>19533</v>
      </c>
      <c r="BH19534" t="s">
        <v>338</v>
      </c>
    </row>
    <row r="19535" spans="59:60" x14ac:dyDescent="0.25">
      <c r="BG19535">
        <v>19534</v>
      </c>
      <c r="BH19535" t="s">
        <v>339</v>
      </c>
    </row>
    <row r="19536" spans="59:60" x14ac:dyDescent="0.25">
      <c r="BG19536">
        <v>19535</v>
      </c>
      <c r="BH19536" t="s">
        <v>340</v>
      </c>
    </row>
    <row r="19537" spans="59:60" x14ac:dyDescent="0.25">
      <c r="BG19537">
        <v>19536</v>
      </c>
      <c r="BH19537" t="s">
        <v>341</v>
      </c>
    </row>
    <row r="19538" spans="59:60" x14ac:dyDescent="0.25">
      <c r="BG19538">
        <v>19537</v>
      </c>
      <c r="BH19538" t="s">
        <v>342</v>
      </c>
    </row>
    <row r="19539" spans="59:60" x14ac:dyDescent="0.25">
      <c r="BG19539">
        <v>19538</v>
      </c>
      <c r="BH19539" t="s">
        <v>343</v>
      </c>
    </row>
    <row r="19540" spans="59:60" x14ac:dyDescent="0.25">
      <c r="BG19540">
        <v>19539</v>
      </c>
      <c r="BH19540" t="s">
        <v>344</v>
      </c>
    </row>
    <row r="19541" spans="59:60" x14ac:dyDescent="0.25">
      <c r="BG19541">
        <v>19540</v>
      </c>
      <c r="BH19541" t="s">
        <v>345</v>
      </c>
    </row>
    <row r="19542" spans="59:60" x14ac:dyDescent="0.25">
      <c r="BG19542">
        <v>19541</v>
      </c>
      <c r="BH19542" t="s">
        <v>346</v>
      </c>
    </row>
    <row r="19543" spans="59:60" x14ac:dyDescent="0.25">
      <c r="BG19543">
        <v>19542</v>
      </c>
      <c r="BH19543" t="s">
        <v>347</v>
      </c>
    </row>
    <row r="19544" spans="59:60" x14ac:dyDescent="0.25">
      <c r="BG19544">
        <v>19543</v>
      </c>
      <c r="BH19544" t="s">
        <v>348</v>
      </c>
    </row>
    <row r="19545" spans="59:60" x14ac:dyDescent="0.25">
      <c r="BG19545">
        <v>19544</v>
      </c>
      <c r="BH19545" t="s">
        <v>349</v>
      </c>
    </row>
    <row r="19546" spans="59:60" x14ac:dyDescent="0.25">
      <c r="BG19546">
        <v>19545</v>
      </c>
      <c r="BH19546" t="s">
        <v>350</v>
      </c>
    </row>
    <row r="19547" spans="59:60" x14ac:dyDescent="0.25">
      <c r="BG19547">
        <v>19546</v>
      </c>
      <c r="BH19547" t="s">
        <v>351</v>
      </c>
    </row>
    <row r="19548" spans="59:60" x14ac:dyDescent="0.25">
      <c r="BG19548">
        <v>19547</v>
      </c>
      <c r="BH19548" t="s">
        <v>352</v>
      </c>
    </row>
    <row r="19549" spans="59:60" x14ac:dyDescent="0.25">
      <c r="BG19549">
        <v>19548</v>
      </c>
      <c r="BH19549" t="s">
        <v>293</v>
      </c>
    </row>
    <row r="19550" spans="59:60" x14ac:dyDescent="0.25">
      <c r="BG19550">
        <v>19549</v>
      </c>
      <c r="BH19550" t="s">
        <v>294</v>
      </c>
    </row>
    <row r="19551" spans="59:60" x14ac:dyDescent="0.25">
      <c r="BG19551">
        <v>19550</v>
      </c>
      <c r="BH19551" t="s">
        <v>295</v>
      </c>
    </row>
    <row r="19552" spans="59:60" x14ac:dyDescent="0.25">
      <c r="BG19552">
        <v>19551</v>
      </c>
      <c r="BH19552" t="s">
        <v>296</v>
      </c>
    </row>
    <row r="19553" spans="59:60" x14ac:dyDescent="0.25">
      <c r="BG19553">
        <v>19552</v>
      </c>
      <c r="BH19553" t="s">
        <v>297</v>
      </c>
    </row>
    <row r="19554" spans="59:60" x14ac:dyDescent="0.25">
      <c r="BG19554">
        <v>19553</v>
      </c>
      <c r="BH19554" t="s">
        <v>298</v>
      </c>
    </row>
    <row r="19555" spans="59:60" x14ac:dyDescent="0.25">
      <c r="BG19555">
        <v>19554</v>
      </c>
      <c r="BH19555" t="s">
        <v>299</v>
      </c>
    </row>
    <row r="19556" spans="59:60" x14ac:dyDescent="0.25">
      <c r="BG19556">
        <v>19555</v>
      </c>
      <c r="BH19556" t="s">
        <v>300</v>
      </c>
    </row>
    <row r="19557" spans="59:60" x14ac:dyDescent="0.25">
      <c r="BG19557">
        <v>19556</v>
      </c>
      <c r="BH19557" t="s">
        <v>301</v>
      </c>
    </row>
    <row r="19558" spans="59:60" x14ac:dyDescent="0.25">
      <c r="BG19558">
        <v>19557</v>
      </c>
      <c r="BH19558" t="s">
        <v>302</v>
      </c>
    </row>
    <row r="19559" spans="59:60" x14ac:dyDescent="0.25">
      <c r="BG19559">
        <v>19558</v>
      </c>
      <c r="BH19559" t="s">
        <v>303</v>
      </c>
    </row>
    <row r="19560" spans="59:60" x14ac:dyDescent="0.25">
      <c r="BG19560">
        <v>19559</v>
      </c>
      <c r="BH19560" t="s">
        <v>304</v>
      </c>
    </row>
    <row r="19561" spans="59:60" x14ac:dyDescent="0.25">
      <c r="BG19561">
        <v>19560</v>
      </c>
      <c r="BH19561" t="s">
        <v>305</v>
      </c>
    </row>
    <row r="19562" spans="59:60" x14ac:dyDescent="0.25">
      <c r="BG19562">
        <v>19561</v>
      </c>
      <c r="BH19562" t="s">
        <v>306</v>
      </c>
    </row>
    <row r="19563" spans="59:60" x14ac:dyDescent="0.25">
      <c r="BG19563">
        <v>19562</v>
      </c>
      <c r="BH19563" t="s">
        <v>307</v>
      </c>
    </row>
    <row r="19564" spans="59:60" x14ac:dyDescent="0.25">
      <c r="BG19564">
        <v>19563</v>
      </c>
      <c r="BH19564" t="s">
        <v>308</v>
      </c>
    </row>
    <row r="19565" spans="59:60" x14ac:dyDescent="0.25">
      <c r="BG19565">
        <v>19564</v>
      </c>
      <c r="BH19565" t="s">
        <v>309</v>
      </c>
    </row>
    <row r="19566" spans="59:60" x14ac:dyDescent="0.25">
      <c r="BG19566">
        <v>19565</v>
      </c>
      <c r="BH19566" t="s">
        <v>310</v>
      </c>
    </row>
    <row r="19567" spans="59:60" x14ac:dyDescent="0.25">
      <c r="BG19567">
        <v>19566</v>
      </c>
      <c r="BH19567" t="s">
        <v>311</v>
      </c>
    </row>
    <row r="19568" spans="59:60" x14ac:dyDescent="0.25">
      <c r="BG19568">
        <v>19567</v>
      </c>
      <c r="BH19568" t="s">
        <v>312</v>
      </c>
    </row>
    <row r="19569" spans="59:60" x14ac:dyDescent="0.25">
      <c r="BG19569">
        <v>19568</v>
      </c>
      <c r="BH19569" t="s">
        <v>313</v>
      </c>
    </row>
    <row r="19570" spans="59:60" x14ac:dyDescent="0.25">
      <c r="BG19570">
        <v>19569</v>
      </c>
      <c r="BH19570" t="s">
        <v>314</v>
      </c>
    </row>
    <row r="19571" spans="59:60" x14ac:dyDescent="0.25">
      <c r="BG19571">
        <v>19570</v>
      </c>
      <c r="BH19571" t="s">
        <v>315</v>
      </c>
    </row>
    <row r="19572" spans="59:60" x14ac:dyDescent="0.25">
      <c r="BG19572">
        <v>19571</v>
      </c>
      <c r="BH19572" t="s">
        <v>316</v>
      </c>
    </row>
    <row r="19573" spans="59:60" x14ac:dyDescent="0.25">
      <c r="BG19573">
        <v>19572</v>
      </c>
      <c r="BH19573" t="s">
        <v>317</v>
      </c>
    </row>
    <row r="19574" spans="59:60" x14ac:dyDescent="0.25">
      <c r="BG19574">
        <v>19573</v>
      </c>
      <c r="BH19574" t="s">
        <v>318</v>
      </c>
    </row>
    <row r="19575" spans="59:60" x14ac:dyDescent="0.25">
      <c r="BG19575">
        <v>19574</v>
      </c>
      <c r="BH19575" t="s">
        <v>319</v>
      </c>
    </row>
    <row r="19576" spans="59:60" x14ac:dyDescent="0.25">
      <c r="BG19576">
        <v>19575</v>
      </c>
      <c r="BH19576" t="s">
        <v>320</v>
      </c>
    </row>
    <row r="19577" spans="59:60" x14ac:dyDescent="0.25">
      <c r="BG19577">
        <v>19576</v>
      </c>
      <c r="BH19577" t="s">
        <v>321</v>
      </c>
    </row>
    <row r="19578" spans="59:60" x14ac:dyDescent="0.25">
      <c r="BG19578">
        <v>19577</v>
      </c>
      <c r="BH19578" t="s">
        <v>322</v>
      </c>
    </row>
    <row r="19579" spans="59:60" x14ac:dyDescent="0.25">
      <c r="BG19579">
        <v>19578</v>
      </c>
      <c r="BH19579" t="s">
        <v>323</v>
      </c>
    </row>
    <row r="19580" spans="59:60" x14ac:dyDescent="0.25">
      <c r="BG19580">
        <v>19579</v>
      </c>
      <c r="BH19580" t="s">
        <v>324</v>
      </c>
    </row>
    <row r="19581" spans="59:60" x14ac:dyDescent="0.25">
      <c r="BG19581">
        <v>19580</v>
      </c>
      <c r="BH19581" t="s">
        <v>325</v>
      </c>
    </row>
    <row r="19582" spans="59:60" x14ac:dyDescent="0.25">
      <c r="BG19582">
        <v>19581</v>
      </c>
      <c r="BH19582" t="s">
        <v>326</v>
      </c>
    </row>
    <row r="19583" spans="59:60" x14ac:dyDescent="0.25">
      <c r="BG19583">
        <v>19582</v>
      </c>
      <c r="BH19583" t="s">
        <v>327</v>
      </c>
    </row>
    <row r="19584" spans="59:60" x14ac:dyDescent="0.25">
      <c r="BG19584">
        <v>19583</v>
      </c>
      <c r="BH19584" t="s">
        <v>328</v>
      </c>
    </row>
    <row r="19585" spans="59:60" x14ac:dyDescent="0.25">
      <c r="BG19585">
        <v>19584</v>
      </c>
      <c r="BH19585" t="s">
        <v>329</v>
      </c>
    </row>
    <row r="19586" spans="59:60" x14ac:dyDescent="0.25">
      <c r="BG19586">
        <v>19585</v>
      </c>
      <c r="BH19586" t="s">
        <v>330</v>
      </c>
    </row>
    <row r="19587" spans="59:60" x14ac:dyDescent="0.25">
      <c r="BG19587">
        <v>19586</v>
      </c>
      <c r="BH19587" t="s">
        <v>331</v>
      </c>
    </row>
    <row r="19588" spans="59:60" x14ac:dyDescent="0.25">
      <c r="BG19588">
        <v>19587</v>
      </c>
      <c r="BH19588" t="s">
        <v>332</v>
      </c>
    </row>
    <row r="19589" spans="59:60" x14ac:dyDescent="0.25">
      <c r="BG19589">
        <v>19588</v>
      </c>
      <c r="BH19589" t="s">
        <v>333</v>
      </c>
    </row>
    <row r="19590" spans="59:60" x14ac:dyDescent="0.25">
      <c r="BG19590">
        <v>19589</v>
      </c>
      <c r="BH19590" t="s">
        <v>334</v>
      </c>
    </row>
    <row r="19591" spans="59:60" x14ac:dyDescent="0.25">
      <c r="BG19591">
        <v>19590</v>
      </c>
      <c r="BH19591" t="s">
        <v>335</v>
      </c>
    </row>
    <row r="19592" spans="59:60" x14ac:dyDescent="0.25">
      <c r="BG19592">
        <v>19591</v>
      </c>
      <c r="BH19592" t="s">
        <v>336</v>
      </c>
    </row>
    <row r="19593" spans="59:60" x14ac:dyDescent="0.25">
      <c r="BG19593">
        <v>19592</v>
      </c>
      <c r="BH19593" t="s">
        <v>337</v>
      </c>
    </row>
    <row r="19594" spans="59:60" x14ac:dyDescent="0.25">
      <c r="BG19594">
        <v>19593</v>
      </c>
      <c r="BH19594" t="s">
        <v>338</v>
      </c>
    </row>
    <row r="19595" spans="59:60" x14ac:dyDescent="0.25">
      <c r="BG19595">
        <v>19594</v>
      </c>
      <c r="BH19595" t="s">
        <v>339</v>
      </c>
    </row>
    <row r="19596" spans="59:60" x14ac:dyDescent="0.25">
      <c r="BG19596">
        <v>19595</v>
      </c>
      <c r="BH19596" t="s">
        <v>340</v>
      </c>
    </row>
    <row r="19597" spans="59:60" x14ac:dyDescent="0.25">
      <c r="BG19597">
        <v>19596</v>
      </c>
      <c r="BH19597" t="s">
        <v>341</v>
      </c>
    </row>
    <row r="19598" spans="59:60" x14ac:dyDescent="0.25">
      <c r="BG19598">
        <v>19597</v>
      </c>
      <c r="BH19598" t="s">
        <v>342</v>
      </c>
    </row>
    <row r="19599" spans="59:60" x14ac:dyDescent="0.25">
      <c r="BG19599">
        <v>19598</v>
      </c>
      <c r="BH19599" t="s">
        <v>343</v>
      </c>
    </row>
    <row r="19600" spans="59:60" x14ac:dyDescent="0.25">
      <c r="BG19600">
        <v>19599</v>
      </c>
      <c r="BH19600" t="s">
        <v>344</v>
      </c>
    </row>
    <row r="19601" spans="59:60" x14ac:dyDescent="0.25">
      <c r="BG19601">
        <v>19600</v>
      </c>
      <c r="BH19601" t="s">
        <v>345</v>
      </c>
    </row>
    <row r="19602" spans="59:60" x14ac:dyDescent="0.25">
      <c r="BG19602">
        <v>19601</v>
      </c>
      <c r="BH19602" t="s">
        <v>346</v>
      </c>
    </row>
    <row r="19603" spans="59:60" x14ac:dyDescent="0.25">
      <c r="BG19603">
        <v>19602</v>
      </c>
      <c r="BH19603" t="s">
        <v>347</v>
      </c>
    </row>
    <row r="19604" spans="59:60" x14ac:dyDescent="0.25">
      <c r="BG19604">
        <v>19603</v>
      </c>
      <c r="BH19604" t="s">
        <v>348</v>
      </c>
    </row>
    <row r="19605" spans="59:60" x14ac:dyDescent="0.25">
      <c r="BG19605">
        <v>19604</v>
      </c>
      <c r="BH19605" t="s">
        <v>349</v>
      </c>
    </row>
    <row r="19606" spans="59:60" x14ac:dyDescent="0.25">
      <c r="BG19606">
        <v>19605</v>
      </c>
      <c r="BH19606" t="s">
        <v>350</v>
      </c>
    </row>
    <row r="19607" spans="59:60" x14ac:dyDescent="0.25">
      <c r="BG19607">
        <v>19606</v>
      </c>
      <c r="BH19607" t="s">
        <v>351</v>
      </c>
    </row>
    <row r="19608" spans="59:60" x14ac:dyDescent="0.25">
      <c r="BG19608">
        <v>19607</v>
      </c>
      <c r="BH19608" t="s">
        <v>352</v>
      </c>
    </row>
    <row r="19609" spans="59:60" x14ac:dyDescent="0.25">
      <c r="BG19609">
        <v>19608</v>
      </c>
      <c r="BH19609" t="s">
        <v>293</v>
      </c>
    </row>
    <row r="19610" spans="59:60" x14ac:dyDescent="0.25">
      <c r="BG19610">
        <v>19609</v>
      </c>
      <c r="BH19610" t="s">
        <v>294</v>
      </c>
    </row>
    <row r="19611" spans="59:60" x14ac:dyDescent="0.25">
      <c r="BG19611">
        <v>19610</v>
      </c>
      <c r="BH19611" t="s">
        <v>295</v>
      </c>
    </row>
    <row r="19612" spans="59:60" x14ac:dyDescent="0.25">
      <c r="BG19612">
        <v>19611</v>
      </c>
      <c r="BH19612" t="s">
        <v>296</v>
      </c>
    </row>
    <row r="19613" spans="59:60" x14ac:dyDescent="0.25">
      <c r="BG19613">
        <v>19612</v>
      </c>
      <c r="BH19613" t="s">
        <v>297</v>
      </c>
    </row>
    <row r="19614" spans="59:60" x14ac:dyDescent="0.25">
      <c r="BG19614">
        <v>19613</v>
      </c>
      <c r="BH19614" t="s">
        <v>298</v>
      </c>
    </row>
    <row r="19615" spans="59:60" x14ac:dyDescent="0.25">
      <c r="BG19615">
        <v>19614</v>
      </c>
      <c r="BH19615" t="s">
        <v>299</v>
      </c>
    </row>
    <row r="19616" spans="59:60" x14ac:dyDescent="0.25">
      <c r="BG19616">
        <v>19615</v>
      </c>
      <c r="BH19616" t="s">
        <v>300</v>
      </c>
    </row>
    <row r="19617" spans="59:60" x14ac:dyDescent="0.25">
      <c r="BG19617">
        <v>19616</v>
      </c>
      <c r="BH19617" t="s">
        <v>301</v>
      </c>
    </row>
    <row r="19618" spans="59:60" x14ac:dyDescent="0.25">
      <c r="BG19618">
        <v>19617</v>
      </c>
      <c r="BH19618" t="s">
        <v>302</v>
      </c>
    </row>
    <row r="19619" spans="59:60" x14ac:dyDescent="0.25">
      <c r="BG19619">
        <v>19618</v>
      </c>
      <c r="BH19619" t="s">
        <v>303</v>
      </c>
    </row>
    <row r="19620" spans="59:60" x14ac:dyDescent="0.25">
      <c r="BG19620">
        <v>19619</v>
      </c>
      <c r="BH19620" t="s">
        <v>304</v>
      </c>
    </row>
    <row r="19621" spans="59:60" x14ac:dyDescent="0.25">
      <c r="BG19621">
        <v>19620</v>
      </c>
      <c r="BH19621" t="s">
        <v>305</v>
      </c>
    </row>
    <row r="19622" spans="59:60" x14ac:dyDescent="0.25">
      <c r="BG19622">
        <v>19621</v>
      </c>
      <c r="BH19622" t="s">
        <v>306</v>
      </c>
    </row>
    <row r="19623" spans="59:60" x14ac:dyDescent="0.25">
      <c r="BG19623">
        <v>19622</v>
      </c>
      <c r="BH19623" t="s">
        <v>307</v>
      </c>
    </row>
    <row r="19624" spans="59:60" x14ac:dyDescent="0.25">
      <c r="BG19624">
        <v>19623</v>
      </c>
      <c r="BH19624" t="s">
        <v>308</v>
      </c>
    </row>
    <row r="19625" spans="59:60" x14ac:dyDescent="0.25">
      <c r="BG19625">
        <v>19624</v>
      </c>
      <c r="BH19625" t="s">
        <v>309</v>
      </c>
    </row>
    <row r="19626" spans="59:60" x14ac:dyDescent="0.25">
      <c r="BG19626">
        <v>19625</v>
      </c>
      <c r="BH19626" t="s">
        <v>310</v>
      </c>
    </row>
    <row r="19627" spans="59:60" x14ac:dyDescent="0.25">
      <c r="BG19627">
        <v>19626</v>
      </c>
      <c r="BH19627" t="s">
        <v>311</v>
      </c>
    </row>
    <row r="19628" spans="59:60" x14ac:dyDescent="0.25">
      <c r="BG19628">
        <v>19627</v>
      </c>
      <c r="BH19628" t="s">
        <v>312</v>
      </c>
    </row>
    <row r="19629" spans="59:60" x14ac:dyDescent="0.25">
      <c r="BG19629">
        <v>19628</v>
      </c>
      <c r="BH19629" t="s">
        <v>313</v>
      </c>
    </row>
    <row r="19630" spans="59:60" x14ac:dyDescent="0.25">
      <c r="BG19630">
        <v>19629</v>
      </c>
      <c r="BH19630" t="s">
        <v>314</v>
      </c>
    </row>
    <row r="19631" spans="59:60" x14ac:dyDescent="0.25">
      <c r="BG19631">
        <v>19630</v>
      </c>
      <c r="BH19631" t="s">
        <v>315</v>
      </c>
    </row>
    <row r="19632" spans="59:60" x14ac:dyDescent="0.25">
      <c r="BG19632">
        <v>19631</v>
      </c>
      <c r="BH19632" t="s">
        <v>316</v>
      </c>
    </row>
    <row r="19633" spans="59:60" x14ac:dyDescent="0.25">
      <c r="BG19633">
        <v>19632</v>
      </c>
      <c r="BH19633" t="s">
        <v>317</v>
      </c>
    </row>
    <row r="19634" spans="59:60" x14ac:dyDescent="0.25">
      <c r="BG19634">
        <v>19633</v>
      </c>
      <c r="BH19634" t="s">
        <v>318</v>
      </c>
    </row>
    <row r="19635" spans="59:60" x14ac:dyDescent="0.25">
      <c r="BG19635">
        <v>19634</v>
      </c>
      <c r="BH19635" t="s">
        <v>319</v>
      </c>
    </row>
    <row r="19636" spans="59:60" x14ac:dyDescent="0.25">
      <c r="BG19636">
        <v>19635</v>
      </c>
      <c r="BH19636" t="s">
        <v>320</v>
      </c>
    </row>
    <row r="19637" spans="59:60" x14ac:dyDescent="0.25">
      <c r="BG19637">
        <v>19636</v>
      </c>
      <c r="BH19637" t="s">
        <v>321</v>
      </c>
    </row>
    <row r="19638" spans="59:60" x14ac:dyDescent="0.25">
      <c r="BG19638">
        <v>19637</v>
      </c>
      <c r="BH19638" t="s">
        <v>322</v>
      </c>
    </row>
    <row r="19639" spans="59:60" x14ac:dyDescent="0.25">
      <c r="BG19639">
        <v>19638</v>
      </c>
      <c r="BH19639" t="s">
        <v>323</v>
      </c>
    </row>
    <row r="19640" spans="59:60" x14ac:dyDescent="0.25">
      <c r="BG19640">
        <v>19639</v>
      </c>
      <c r="BH19640" t="s">
        <v>324</v>
      </c>
    </row>
    <row r="19641" spans="59:60" x14ac:dyDescent="0.25">
      <c r="BG19641">
        <v>19640</v>
      </c>
      <c r="BH19641" t="s">
        <v>325</v>
      </c>
    </row>
    <row r="19642" spans="59:60" x14ac:dyDescent="0.25">
      <c r="BG19642">
        <v>19641</v>
      </c>
      <c r="BH19642" t="s">
        <v>326</v>
      </c>
    </row>
    <row r="19643" spans="59:60" x14ac:dyDescent="0.25">
      <c r="BG19643">
        <v>19642</v>
      </c>
      <c r="BH19643" t="s">
        <v>327</v>
      </c>
    </row>
    <row r="19644" spans="59:60" x14ac:dyDescent="0.25">
      <c r="BG19644">
        <v>19643</v>
      </c>
      <c r="BH19644" t="s">
        <v>328</v>
      </c>
    </row>
    <row r="19645" spans="59:60" x14ac:dyDescent="0.25">
      <c r="BG19645">
        <v>19644</v>
      </c>
      <c r="BH19645" t="s">
        <v>329</v>
      </c>
    </row>
    <row r="19646" spans="59:60" x14ac:dyDescent="0.25">
      <c r="BG19646">
        <v>19645</v>
      </c>
      <c r="BH19646" t="s">
        <v>330</v>
      </c>
    </row>
    <row r="19647" spans="59:60" x14ac:dyDescent="0.25">
      <c r="BG19647">
        <v>19646</v>
      </c>
      <c r="BH19647" t="s">
        <v>331</v>
      </c>
    </row>
    <row r="19648" spans="59:60" x14ac:dyDescent="0.25">
      <c r="BG19648">
        <v>19647</v>
      </c>
      <c r="BH19648" t="s">
        <v>332</v>
      </c>
    </row>
    <row r="19649" spans="59:60" x14ac:dyDescent="0.25">
      <c r="BG19649">
        <v>19648</v>
      </c>
      <c r="BH19649" t="s">
        <v>333</v>
      </c>
    </row>
    <row r="19650" spans="59:60" x14ac:dyDescent="0.25">
      <c r="BG19650">
        <v>19649</v>
      </c>
      <c r="BH19650" t="s">
        <v>334</v>
      </c>
    </row>
    <row r="19651" spans="59:60" x14ac:dyDescent="0.25">
      <c r="BG19651">
        <v>19650</v>
      </c>
      <c r="BH19651" t="s">
        <v>335</v>
      </c>
    </row>
    <row r="19652" spans="59:60" x14ac:dyDescent="0.25">
      <c r="BG19652">
        <v>19651</v>
      </c>
      <c r="BH19652" t="s">
        <v>336</v>
      </c>
    </row>
    <row r="19653" spans="59:60" x14ac:dyDescent="0.25">
      <c r="BG19653">
        <v>19652</v>
      </c>
      <c r="BH19653" t="s">
        <v>337</v>
      </c>
    </row>
    <row r="19654" spans="59:60" x14ac:dyDescent="0.25">
      <c r="BG19654">
        <v>19653</v>
      </c>
      <c r="BH19654" t="s">
        <v>338</v>
      </c>
    </row>
    <row r="19655" spans="59:60" x14ac:dyDescent="0.25">
      <c r="BG19655">
        <v>19654</v>
      </c>
      <c r="BH19655" t="s">
        <v>339</v>
      </c>
    </row>
    <row r="19656" spans="59:60" x14ac:dyDescent="0.25">
      <c r="BG19656">
        <v>19655</v>
      </c>
      <c r="BH19656" t="s">
        <v>340</v>
      </c>
    </row>
    <row r="19657" spans="59:60" x14ac:dyDescent="0.25">
      <c r="BG19657">
        <v>19656</v>
      </c>
      <c r="BH19657" t="s">
        <v>341</v>
      </c>
    </row>
    <row r="19658" spans="59:60" x14ac:dyDescent="0.25">
      <c r="BG19658">
        <v>19657</v>
      </c>
      <c r="BH19658" t="s">
        <v>342</v>
      </c>
    </row>
    <row r="19659" spans="59:60" x14ac:dyDescent="0.25">
      <c r="BG19659">
        <v>19658</v>
      </c>
      <c r="BH19659" t="s">
        <v>343</v>
      </c>
    </row>
    <row r="19660" spans="59:60" x14ac:dyDescent="0.25">
      <c r="BG19660">
        <v>19659</v>
      </c>
      <c r="BH19660" t="s">
        <v>344</v>
      </c>
    </row>
    <row r="19661" spans="59:60" x14ac:dyDescent="0.25">
      <c r="BG19661">
        <v>19660</v>
      </c>
      <c r="BH19661" t="s">
        <v>345</v>
      </c>
    </row>
    <row r="19662" spans="59:60" x14ac:dyDescent="0.25">
      <c r="BG19662">
        <v>19661</v>
      </c>
      <c r="BH19662" t="s">
        <v>346</v>
      </c>
    </row>
    <row r="19663" spans="59:60" x14ac:dyDescent="0.25">
      <c r="BG19663">
        <v>19662</v>
      </c>
      <c r="BH19663" t="s">
        <v>347</v>
      </c>
    </row>
    <row r="19664" spans="59:60" x14ac:dyDescent="0.25">
      <c r="BG19664">
        <v>19663</v>
      </c>
      <c r="BH19664" t="s">
        <v>348</v>
      </c>
    </row>
    <row r="19665" spans="59:60" x14ac:dyDescent="0.25">
      <c r="BG19665">
        <v>19664</v>
      </c>
      <c r="BH19665" t="s">
        <v>349</v>
      </c>
    </row>
    <row r="19666" spans="59:60" x14ac:dyDescent="0.25">
      <c r="BG19666">
        <v>19665</v>
      </c>
      <c r="BH19666" t="s">
        <v>350</v>
      </c>
    </row>
    <row r="19667" spans="59:60" x14ac:dyDescent="0.25">
      <c r="BG19667">
        <v>19666</v>
      </c>
      <c r="BH19667" t="s">
        <v>351</v>
      </c>
    </row>
    <row r="19668" spans="59:60" x14ac:dyDescent="0.25">
      <c r="BG19668">
        <v>19667</v>
      </c>
      <c r="BH19668" t="s">
        <v>352</v>
      </c>
    </row>
    <row r="19669" spans="59:60" x14ac:dyDescent="0.25">
      <c r="BG19669">
        <v>19668</v>
      </c>
      <c r="BH19669" t="s">
        <v>293</v>
      </c>
    </row>
    <row r="19670" spans="59:60" x14ac:dyDescent="0.25">
      <c r="BG19670">
        <v>19669</v>
      </c>
      <c r="BH19670" t="s">
        <v>294</v>
      </c>
    </row>
    <row r="19671" spans="59:60" x14ac:dyDescent="0.25">
      <c r="BG19671">
        <v>19670</v>
      </c>
      <c r="BH19671" t="s">
        <v>295</v>
      </c>
    </row>
    <row r="19672" spans="59:60" x14ac:dyDescent="0.25">
      <c r="BG19672">
        <v>19671</v>
      </c>
      <c r="BH19672" t="s">
        <v>296</v>
      </c>
    </row>
    <row r="19673" spans="59:60" x14ac:dyDescent="0.25">
      <c r="BG19673">
        <v>19672</v>
      </c>
      <c r="BH19673" t="s">
        <v>297</v>
      </c>
    </row>
    <row r="19674" spans="59:60" x14ac:dyDescent="0.25">
      <c r="BG19674">
        <v>19673</v>
      </c>
      <c r="BH19674" t="s">
        <v>298</v>
      </c>
    </row>
    <row r="19675" spans="59:60" x14ac:dyDescent="0.25">
      <c r="BG19675">
        <v>19674</v>
      </c>
      <c r="BH19675" t="s">
        <v>299</v>
      </c>
    </row>
    <row r="19676" spans="59:60" x14ac:dyDescent="0.25">
      <c r="BG19676">
        <v>19675</v>
      </c>
      <c r="BH19676" t="s">
        <v>300</v>
      </c>
    </row>
    <row r="19677" spans="59:60" x14ac:dyDescent="0.25">
      <c r="BG19677">
        <v>19676</v>
      </c>
      <c r="BH19677" t="s">
        <v>301</v>
      </c>
    </row>
    <row r="19678" spans="59:60" x14ac:dyDescent="0.25">
      <c r="BG19678">
        <v>19677</v>
      </c>
      <c r="BH19678" t="s">
        <v>302</v>
      </c>
    </row>
    <row r="19679" spans="59:60" x14ac:dyDescent="0.25">
      <c r="BG19679">
        <v>19678</v>
      </c>
      <c r="BH19679" t="s">
        <v>303</v>
      </c>
    </row>
    <row r="19680" spans="59:60" x14ac:dyDescent="0.25">
      <c r="BG19680">
        <v>19679</v>
      </c>
      <c r="BH19680" t="s">
        <v>304</v>
      </c>
    </row>
    <row r="19681" spans="59:60" x14ac:dyDescent="0.25">
      <c r="BG19681">
        <v>19680</v>
      </c>
      <c r="BH19681" t="s">
        <v>305</v>
      </c>
    </row>
    <row r="19682" spans="59:60" x14ac:dyDescent="0.25">
      <c r="BG19682">
        <v>19681</v>
      </c>
      <c r="BH19682" t="s">
        <v>306</v>
      </c>
    </row>
    <row r="19683" spans="59:60" x14ac:dyDescent="0.25">
      <c r="BG19683">
        <v>19682</v>
      </c>
      <c r="BH19683" t="s">
        <v>307</v>
      </c>
    </row>
    <row r="19684" spans="59:60" x14ac:dyDescent="0.25">
      <c r="BG19684">
        <v>19683</v>
      </c>
      <c r="BH19684" t="s">
        <v>308</v>
      </c>
    </row>
    <row r="19685" spans="59:60" x14ac:dyDescent="0.25">
      <c r="BG19685">
        <v>19684</v>
      </c>
      <c r="BH19685" t="s">
        <v>309</v>
      </c>
    </row>
    <row r="19686" spans="59:60" x14ac:dyDescent="0.25">
      <c r="BG19686">
        <v>19685</v>
      </c>
      <c r="BH19686" t="s">
        <v>310</v>
      </c>
    </row>
    <row r="19687" spans="59:60" x14ac:dyDescent="0.25">
      <c r="BG19687">
        <v>19686</v>
      </c>
      <c r="BH19687" t="s">
        <v>311</v>
      </c>
    </row>
    <row r="19688" spans="59:60" x14ac:dyDescent="0.25">
      <c r="BG19688">
        <v>19687</v>
      </c>
      <c r="BH19688" t="s">
        <v>312</v>
      </c>
    </row>
    <row r="19689" spans="59:60" x14ac:dyDescent="0.25">
      <c r="BG19689">
        <v>19688</v>
      </c>
      <c r="BH19689" t="s">
        <v>313</v>
      </c>
    </row>
    <row r="19690" spans="59:60" x14ac:dyDescent="0.25">
      <c r="BG19690">
        <v>19689</v>
      </c>
      <c r="BH19690" t="s">
        <v>314</v>
      </c>
    </row>
    <row r="19691" spans="59:60" x14ac:dyDescent="0.25">
      <c r="BG19691">
        <v>19690</v>
      </c>
      <c r="BH19691" t="s">
        <v>315</v>
      </c>
    </row>
    <row r="19692" spans="59:60" x14ac:dyDescent="0.25">
      <c r="BG19692">
        <v>19691</v>
      </c>
      <c r="BH19692" t="s">
        <v>316</v>
      </c>
    </row>
    <row r="19693" spans="59:60" x14ac:dyDescent="0.25">
      <c r="BG19693">
        <v>19692</v>
      </c>
      <c r="BH19693" t="s">
        <v>317</v>
      </c>
    </row>
    <row r="19694" spans="59:60" x14ac:dyDescent="0.25">
      <c r="BG19694">
        <v>19693</v>
      </c>
      <c r="BH19694" t="s">
        <v>318</v>
      </c>
    </row>
    <row r="19695" spans="59:60" x14ac:dyDescent="0.25">
      <c r="BG19695">
        <v>19694</v>
      </c>
      <c r="BH19695" t="s">
        <v>319</v>
      </c>
    </row>
    <row r="19696" spans="59:60" x14ac:dyDescent="0.25">
      <c r="BG19696">
        <v>19695</v>
      </c>
      <c r="BH19696" t="s">
        <v>320</v>
      </c>
    </row>
    <row r="19697" spans="59:60" x14ac:dyDescent="0.25">
      <c r="BG19697">
        <v>19696</v>
      </c>
      <c r="BH19697" t="s">
        <v>321</v>
      </c>
    </row>
    <row r="19698" spans="59:60" x14ac:dyDescent="0.25">
      <c r="BG19698">
        <v>19697</v>
      </c>
      <c r="BH19698" t="s">
        <v>322</v>
      </c>
    </row>
    <row r="19699" spans="59:60" x14ac:dyDescent="0.25">
      <c r="BG19699">
        <v>19698</v>
      </c>
      <c r="BH19699" t="s">
        <v>323</v>
      </c>
    </row>
    <row r="19700" spans="59:60" x14ac:dyDescent="0.25">
      <c r="BG19700">
        <v>19699</v>
      </c>
      <c r="BH19700" t="s">
        <v>324</v>
      </c>
    </row>
    <row r="19701" spans="59:60" x14ac:dyDescent="0.25">
      <c r="BG19701">
        <v>19700</v>
      </c>
      <c r="BH19701" t="s">
        <v>325</v>
      </c>
    </row>
    <row r="19702" spans="59:60" x14ac:dyDescent="0.25">
      <c r="BG19702">
        <v>19701</v>
      </c>
      <c r="BH19702" t="s">
        <v>326</v>
      </c>
    </row>
    <row r="19703" spans="59:60" x14ac:dyDescent="0.25">
      <c r="BG19703">
        <v>19702</v>
      </c>
      <c r="BH19703" t="s">
        <v>327</v>
      </c>
    </row>
    <row r="19704" spans="59:60" x14ac:dyDescent="0.25">
      <c r="BG19704">
        <v>19703</v>
      </c>
      <c r="BH19704" t="s">
        <v>328</v>
      </c>
    </row>
    <row r="19705" spans="59:60" x14ac:dyDescent="0.25">
      <c r="BG19705">
        <v>19704</v>
      </c>
      <c r="BH19705" t="s">
        <v>329</v>
      </c>
    </row>
    <row r="19706" spans="59:60" x14ac:dyDescent="0.25">
      <c r="BG19706">
        <v>19705</v>
      </c>
      <c r="BH19706" t="s">
        <v>330</v>
      </c>
    </row>
    <row r="19707" spans="59:60" x14ac:dyDescent="0.25">
      <c r="BG19707">
        <v>19706</v>
      </c>
      <c r="BH19707" t="s">
        <v>331</v>
      </c>
    </row>
    <row r="19708" spans="59:60" x14ac:dyDescent="0.25">
      <c r="BG19708">
        <v>19707</v>
      </c>
      <c r="BH19708" t="s">
        <v>332</v>
      </c>
    </row>
    <row r="19709" spans="59:60" x14ac:dyDescent="0.25">
      <c r="BG19709">
        <v>19708</v>
      </c>
      <c r="BH19709" t="s">
        <v>333</v>
      </c>
    </row>
    <row r="19710" spans="59:60" x14ac:dyDescent="0.25">
      <c r="BG19710">
        <v>19709</v>
      </c>
      <c r="BH19710" t="s">
        <v>334</v>
      </c>
    </row>
    <row r="19711" spans="59:60" x14ac:dyDescent="0.25">
      <c r="BG19711">
        <v>19710</v>
      </c>
      <c r="BH19711" t="s">
        <v>335</v>
      </c>
    </row>
    <row r="19712" spans="59:60" x14ac:dyDescent="0.25">
      <c r="BG19712">
        <v>19711</v>
      </c>
      <c r="BH19712" t="s">
        <v>336</v>
      </c>
    </row>
    <row r="19713" spans="59:60" x14ac:dyDescent="0.25">
      <c r="BG19713">
        <v>19712</v>
      </c>
      <c r="BH19713" t="s">
        <v>337</v>
      </c>
    </row>
    <row r="19714" spans="59:60" x14ac:dyDescent="0.25">
      <c r="BG19714">
        <v>19713</v>
      </c>
      <c r="BH19714" t="s">
        <v>338</v>
      </c>
    </row>
    <row r="19715" spans="59:60" x14ac:dyDescent="0.25">
      <c r="BG19715">
        <v>19714</v>
      </c>
      <c r="BH19715" t="s">
        <v>339</v>
      </c>
    </row>
    <row r="19716" spans="59:60" x14ac:dyDescent="0.25">
      <c r="BG19716">
        <v>19715</v>
      </c>
      <c r="BH19716" t="s">
        <v>340</v>
      </c>
    </row>
    <row r="19717" spans="59:60" x14ac:dyDescent="0.25">
      <c r="BG19717">
        <v>19716</v>
      </c>
      <c r="BH19717" t="s">
        <v>341</v>
      </c>
    </row>
    <row r="19718" spans="59:60" x14ac:dyDescent="0.25">
      <c r="BG19718">
        <v>19717</v>
      </c>
      <c r="BH19718" t="s">
        <v>342</v>
      </c>
    </row>
    <row r="19719" spans="59:60" x14ac:dyDescent="0.25">
      <c r="BG19719">
        <v>19718</v>
      </c>
      <c r="BH19719" t="s">
        <v>343</v>
      </c>
    </row>
    <row r="19720" spans="59:60" x14ac:dyDescent="0.25">
      <c r="BG19720">
        <v>19719</v>
      </c>
      <c r="BH19720" t="s">
        <v>344</v>
      </c>
    </row>
    <row r="19721" spans="59:60" x14ac:dyDescent="0.25">
      <c r="BG19721">
        <v>19720</v>
      </c>
      <c r="BH19721" t="s">
        <v>345</v>
      </c>
    </row>
    <row r="19722" spans="59:60" x14ac:dyDescent="0.25">
      <c r="BG19722">
        <v>19721</v>
      </c>
      <c r="BH19722" t="s">
        <v>346</v>
      </c>
    </row>
    <row r="19723" spans="59:60" x14ac:dyDescent="0.25">
      <c r="BG19723">
        <v>19722</v>
      </c>
      <c r="BH19723" t="s">
        <v>347</v>
      </c>
    </row>
    <row r="19724" spans="59:60" x14ac:dyDescent="0.25">
      <c r="BG19724">
        <v>19723</v>
      </c>
      <c r="BH19724" t="s">
        <v>348</v>
      </c>
    </row>
    <row r="19725" spans="59:60" x14ac:dyDescent="0.25">
      <c r="BG19725">
        <v>19724</v>
      </c>
      <c r="BH19725" t="s">
        <v>349</v>
      </c>
    </row>
    <row r="19726" spans="59:60" x14ac:dyDescent="0.25">
      <c r="BG19726">
        <v>19725</v>
      </c>
      <c r="BH19726" t="s">
        <v>350</v>
      </c>
    </row>
    <row r="19727" spans="59:60" x14ac:dyDescent="0.25">
      <c r="BG19727">
        <v>19726</v>
      </c>
      <c r="BH19727" t="s">
        <v>351</v>
      </c>
    </row>
    <row r="19728" spans="59:60" x14ac:dyDescent="0.25">
      <c r="BG19728">
        <v>19727</v>
      </c>
      <c r="BH19728" t="s">
        <v>352</v>
      </c>
    </row>
    <row r="19729" spans="59:60" x14ac:dyDescent="0.25">
      <c r="BG19729">
        <v>19728</v>
      </c>
      <c r="BH19729" t="s">
        <v>293</v>
      </c>
    </row>
    <row r="19730" spans="59:60" x14ac:dyDescent="0.25">
      <c r="BG19730">
        <v>19729</v>
      </c>
      <c r="BH19730" t="s">
        <v>294</v>
      </c>
    </row>
    <row r="19731" spans="59:60" x14ac:dyDescent="0.25">
      <c r="BG19731">
        <v>19730</v>
      </c>
      <c r="BH19731" t="s">
        <v>295</v>
      </c>
    </row>
    <row r="19732" spans="59:60" x14ac:dyDescent="0.25">
      <c r="BG19732">
        <v>19731</v>
      </c>
      <c r="BH19732" t="s">
        <v>296</v>
      </c>
    </row>
    <row r="19733" spans="59:60" x14ac:dyDescent="0.25">
      <c r="BG19733">
        <v>19732</v>
      </c>
      <c r="BH19733" t="s">
        <v>297</v>
      </c>
    </row>
    <row r="19734" spans="59:60" x14ac:dyDescent="0.25">
      <c r="BG19734">
        <v>19733</v>
      </c>
      <c r="BH19734" t="s">
        <v>298</v>
      </c>
    </row>
    <row r="19735" spans="59:60" x14ac:dyDescent="0.25">
      <c r="BG19735">
        <v>19734</v>
      </c>
      <c r="BH19735" t="s">
        <v>299</v>
      </c>
    </row>
    <row r="19736" spans="59:60" x14ac:dyDescent="0.25">
      <c r="BG19736">
        <v>19735</v>
      </c>
      <c r="BH19736" t="s">
        <v>300</v>
      </c>
    </row>
    <row r="19737" spans="59:60" x14ac:dyDescent="0.25">
      <c r="BG19737">
        <v>19736</v>
      </c>
      <c r="BH19737" t="s">
        <v>301</v>
      </c>
    </row>
    <row r="19738" spans="59:60" x14ac:dyDescent="0.25">
      <c r="BG19738">
        <v>19737</v>
      </c>
      <c r="BH19738" t="s">
        <v>302</v>
      </c>
    </row>
    <row r="19739" spans="59:60" x14ac:dyDescent="0.25">
      <c r="BG19739">
        <v>19738</v>
      </c>
      <c r="BH19739" t="s">
        <v>303</v>
      </c>
    </row>
    <row r="19740" spans="59:60" x14ac:dyDescent="0.25">
      <c r="BG19740">
        <v>19739</v>
      </c>
      <c r="BH19740" t="s">
        <v>304</v>
      </c>
    </row>
    <row r="19741" spans="59:60" x14ac:dyDescent="0.25">
      <c r="BG19741">
        <v>19740</v>
      </c>
      <c r="BH19741" t="s">
        <v>305</v>
      </c>
    </row>
    <row r="19742" spans="59:60" x14ac:dyDescent="0.25">
      <c r="BG19742">
        <v>19741</v>
      </c>
      <c r="BH19742" t="s">
        <v>306</v>
      </c>
    </row>
    <row r="19743" spans="59:60" x14ac:dyDescent="0.25">
      <c r="BG19743">
        <v>19742</v>
      </c>
      <c r="BH19743" t="s">
        <v>307</v>
      </c>
    </row>
    <row r="19744" spans="59:60" x14ac:dyDescent="0.25">
      <c r="BG19744">
        <v>19743</v>
      </c>
      <c r="BH19744" t="s">
        <v>308</v>
      </c>
    </row>
    <row r="19745" spans="59:60" x14ac:dyDescent="0.25">
      <c r="BG19745">
        <v>19744</v>
      </c>
      <c r="BH19745" t="s">
        <v>309</v>
      </c>
    </row>
    <row r="19746" spans="59:60" x14ac:dyDescent="0.25">
      <c r="BG19746">
        <v>19745</v>
      </c>
      <c r="BH19746" t="s">
        <v>310</v>
      </c>
    </row>
    <row r="19747" spans="59:60" x14ac:dyDescent="0.25">
      <c r="BG19747">
        <v>19746</v>
      </c>
      <c r="BH19747" t="s">
        <v>311</v>
      </c>
    </row>
    <row r="19748" spans="59:60" x14ac:dyDescent="0.25">
      <c r="BG19748">
        <v>19747</v>
      </c>
      <c r="BH19748" t="s">
        <v>312</v>
      </c>
    </row>
    <row r="19749" spans="59:60" x14ac:dyDescent="0.25">
      <c r="BG19749">
        <v>19748</v>
      </c>
      <c r="BH19749" t="s">
        <v>313</v>
      </c>
    </row>
    <row r="19750" spans="59:60" x14ac:dyDescent="0.25">
      <c r="BG19750">
        <v>19749</v>
      </c>
      <c r="BH19750" t="s">
        <v>314</v>
      </c>
    </row>
    <row r="19751" spans="59:60" x14ac:dyDescent="0.25">
      <c r="BG19751">
        <v>19750</v>
      </c>
      <c r="BH19751" t="s">
        <v>315</v>
      </c>
    </row>
    <row r="19752" spans="59:60" x14ac:dyDescent="0.25">
      <c r="BG19752">
        <v>19751</v>
      </c>
      <c r="BH19752" t="s">
        <v>316</v>
      </c>
    </row>
    <row r="19753" spans="59:60" x14ac:dyDescent="0.25">
      <c r="BG19753">
        <v>19752</v>
      </c>
      <c r="BH19753" t="s">
        <v>317</v>
      </c>
    </row>
    <row r="19754" spans="59:60" x14ac:dyDescent="0.25">
      <c r="BG19754">
        <v>19753</v>
      </c>
      <c r="BH19754" t="s">
        <v>318</v>
      </c>
    </row>
    <row r="19755" spans="59:60" x14ac:dyDescent="0.25">
      <c r="BG19755">
        <v>19754</v>
      </c>
      <c r="BH19755" t="s">
        <v>319</v>
      </c>
    </row>
    <row r="19756" spans="59:60" x14ac:dyDescent="0.25">
      <c r="BG19756">
        <v>19755</v>
      </c>
      <c r="BH19756" t="s">
        <v>320</v>
      </c>
    </row>
    <row r="19757" spans="59:60" x14ac:dyDescent="0.25">
      <c r="BG19757">
        <v>19756</v>
      </c>
      <c r="BH19757" t="s">
        <v>321</v>
      </c>
    </row>
    <row r="19758" spans="59:60" x14ac:dyDescent="0.25">
      <c r="BG19758">
        <v>19757</v>
      </c>
      <c r="BH19758" t="s">
        <v>322</v>
      </c>
    </row>
    <row r="19759" spans="59:60" x14ac:dyDescent="0.25">
      <c r="BG19759">
        <v>19758</v>
      </c>
      <c r="BH19759" t="s">
        <v>323</v>
      </c>
    </row>
    <row r="19760" spans="59:60" x14ac:dyDescent="0.25">
      <c r="BG19760">
        <v>19759</v>
      </c>
      <c r="BH19760" t="s">
        <v>324</v>
      </c>
    </row>
    <row r="19761" spans="59:60" x14ac:dyDescent="0.25">
      <c r="BG19761">
        <v>19760</v>
      </c>
      <c r="BH19761" t="s">
        <v>325</v>
      </c>
    </row>
    <row r="19762" spans="59:60" x14ac:dyDescent="0.25">
      <c r="BG19762">
        <v>19761</v>
      </c>
      <c r="BH19762" t="s">
        <v>326</v>
      </c>
    </row>
    <row r="19763" spans="59:60" x14ac:dyDescent="0.25">
      <c r="BG19763">
        <v>19762</v>
      </c>
      <c r="BH19763" t="s">
        <v>327</v>
      </c>
    </row>
    <row r="19764" spans="59:60" x14ac:dyDescent="0.25">
      <c r="BG19764">
        <v>19763</v>
      </c>
      <c r="BH19764" t="s">
        <v>328</v>
      </c>
    </row>
    <row r="19765" spans="59:60" x14ac:dyDescent="0.25">
      <c r="BG19765">
        <v>19764</v>
      </c>
      <c r="BH19765" t="s">
        <v>329</v>
      </c>
    </row>
    <row r="19766" spans="59:60" x14ac:dyDescent="0.25">
      <c r="BG19766">
        <v>19765</v>
      </c>
      <c r="BH19766" t="s">
        <v>330</v>
      </c>
    </row>
    <row r="19767" spans="59:60" x14ac:dyDescent="0.25">
      <c r="BG19767">
        <v>19766</v>
      </c>
      <c r="BH19767" t="s">
        <v>331</v>
      </c>
    </row>
    <row r="19768" spans="59:60" x14ac:dyDescent="0.25">
      <c r="BG19768">
        <v>19767</v>
      </c>
      <c r="BH19768" t="s">
        <v>332</v>
      </c>
    </row>
    <row r="19769" spans="59:60" x14ac:dyDescent="0.25">
      <c r="BG19769">
        <v>19768</v>
      </c>
      <c r="BH19769" t="s">
        <v>333</v>
      </c>
    </row>
    <row r="19770" spans="59:60" x14ac:dyDescent="0.25">
      <c r="BG19770">
        <v>19769</v>
      </c>
      <c r="BH19770" t="s">
        <v>334</v>
      </c>
    </row>
    <row r="19771" spans="59:60" x14ac:dyDescent="0.25">
      <c r="BG19771">
        <v>19770</v>
      </c>
      <c r="BH19771" t="s">
        <v>335</v>
      </c>
    </row>
    <row r="19772" spans="59:60" x14ac:dyDescent="0.25">
      <c r="BG19772">
        <v>19771</v>
      </c>
      <c r="BH19772" t="s">
        <v>336</v>
      </c>
    </row>
    <row r="19773" spans="59:60" x14ac:dyDescent="0.25">
      <c r="BG19773">
        <v>19772</v>
      </c>
      <c r="BH19773" t="s">
        <v>337</v>
      </c>
    </row>
    <row r="19774" spans="59:60" x14ac:dyDescent="0.25">
      <c r="BG19774">
        <v>19773</v>
      </c>
      <c r="BH19774" t="s">
        <v>338</v>
      </c>
    </row>
    <row r="19775" spans="59:60" x14ac:dyDescent="0.25">
      <c r="BG19775">
        <v>19774</v>
      </c>
      <c r="BH19775" t="s">
        <v>339</v>
      </c>
    </row>
    <row r="19776" spans="59:60" x14ac:dyDescent="0.25">
      <c r="BG19776">
        <v>19775</v>
      </c>
      <c r="BH19776" t="s">
        <v>340</v>
      </c>
    </row>
    <row r="19777" spans="59:60" x14ac:dyDescent="0.25">
      <c r="BG19777">
        <v>19776</v>
      </c>
      <c r="BH19777" t="s">
        <v>341</v>
      </c>
    </row>
    <row r="19778" spans="59:60" x14ac:dyDescent="0.25">
      <c r="BG19778">
        <v>19777</v>
      </c>
      <c r="BH19778" t="s">
        <v>342</v>
      </c>
    </row>
    <row r="19779" spans="59:60" x14ac:dyDescent="0.25">
      <c r="BG19779">
        <v>19778</v>
      </c>
      <c r="BH19779" t="s">
        <v>343</v>
      </c>
    </row>
    <row r="19780" spans="59:60" x14ac:dyDescent="0.25">
      <c r="BG19780">
        <v>19779</v>
      </c>
      <c r="BH19780" t="s">
        <v>344</v>
      </c>
    </row>
    <row r="19781" spans="59:60" x14ac:dyDescent="0.25">
      <c r="BG19781">
        <v>19780</v>
      </c>
      <c r="BH19781" t="s">
        <v>345</v>
      </c>
    </row>
    <row r="19782" spans="59:60" x14ac:dyDescent="0.25">
      <c r="BG19782">
        <v>19781</v>
      </c>
      <c r="BH19782" t="s">
        <v>346</v>
      </c>
    </row>
    <row r="19783" spans="59:60" x14ac:dyDescent="0.25">
      <c r="BG19783">
        <v>19782</v>
      </c>
      <c r="BH19783" t="s">
        <v>347</v>
      </c>
    </row>
    <row r="19784" spans="59:60" x14ac:dyDescent="0.25">
      <c r="BG19784">
        <v>19783</v>
      </c>
      <c r="BH19784" t="s">
        <v>348</v>
      </c>
    </row>
    <row r="19785" spans="59:60" x14ac:dyDescent="0.25">
      <c r="BG19785">
        <v>19784</v>
      </c>
      <c r="BH19785" t="s">
        <v>349</v>
      </c>
    </row>
    <row r="19786" spans="59:60" x14ac:dyDescent="0.25">
      <c r="BG19786">
        <v>19785</v>
      </c>
      <c r="BH19786" t="s">
        <v>350</v>
      </c>
    </row>
    <row r="19787" spans="59:60" x14ac:dyDescent="0.25">
      <c r="BG19787">
        <v>19786</v>
      </c>
      <c r="BH19787" t="s">
        <v>351</v>
      </c>
    </row>
    <row r="19788" spans="59:60" x14ac:dyDescent="0.25">
      <c r="BG19788">
        <v>19787</v>
      </c>
      <c r="BH19788" t="s">
        <v>352</v>
      </c>
    </row>
    <row r="19789" spans="59:60" x14ac:dyDescent="0.25">
      <c r="BG19789">
        <v>19788</v>
      </c>
      <c r="BH19789" t="s">
        <v>293</v>
      </c>
    </row>
    <row r="19790" spans="59:60" x14ac:dyDescent="0.25">
      <c r="BG19790">
        <v>19789</v>
      </c>
      <c r="BH19790" t="s">
        <v>294</v>
      </c>
    </row>
    <row r="19791" spans="59:60" x14ac:dyDescent="0.25">
      <c r="BG19791">
        <v>19790</v>
      </c>
      <c r="BH19791" t="s">
        <v>295</v>
      </c>
    </row>
    <row r="19792" spans="59:60" x14ac:dyDescent="0.25">
      <c r="BG19792">
        <v>19791</v>
      </c>
      <c r="BH19792" t="s">
        <v>296</v>
      </c>
    </row>
    <row r="19793" spans="59:60" x14ac:dyDescent="0.25">
      <c r="BG19793">
        <v>19792</v>
      </c>
      <c r="BH19793" t="s">
        <v>297</v>
      </c>
    </row>
    <row r="19794" spans="59:60" x14ac:dyDescent="0.25">
      <c r="BG19794">
        <v>19793</v>
      </c>
      <c r="BH19794" t="s">
        <v>298</v>
      </c>
    </row>
    <row r="19795" spans="59:60" x14ac:dyDescent="0.25">
      <c r="BG19795">
        <v>19794</v>
      </c>
      <c r="BH19795" t="s">
        <v>299</v>
      </c>
    </row>
    <row r="19796" spans="59:60" x14ac:dyDescent="0.25">
      <c r="BG19796">
        <v>19795</v>
      </c>
      <c r="BH19796" t="s">
        <v>300</v>
      </c>
    </row>
    <row r="19797" spans="59:60" x14ac:dyDescent="0.25">
      <c r="BG19797">
        <v>19796</v>
      </c>
      <c r="BH19797" t="s">
        <v>301</v>
      </c>
    </row>
    <row r="19798" spans="59:60" x14ac:dyDescent="0.25">
      <c r="BG19798">
        <v>19797</v>
      </c>
      <c r="BH19798" t="s">
        <v>302</v>
      </c>
    </row>
    <row r="19799" spans="59:60" x14ac:dyDescent="0.25">
      <c r="BG19799">
        <v>19798</v>
      </c>
      <c r="BH19799" t="s">
        <v>303</v>
      </c>
    </row>
    <row r="19800" spans="59:60" x14ac:dyDescent="0.25">
      <c r="BG19800">
        <v>19799</v>
      </c>
      <c r="BH19800" t="s">
        <v>304</v>
      </c>
    </row>
    <row r="19801" spans="59:60" x14ac:dyDescent="0.25">
      <c r="BG19801">
        <v>19800</v>
      </c>
      <c r="BH19801" t="s">
        <v>305</v>
      </c>
    </row>
    <row r="19802" spans="59:60" x14ac:dyDescent="0.25">
      <c r="BG19802">
        <v>19801</v>
      </c>
      <c r="BH19802" t="s">
        <v>306</v>
      </c>
    </row>
    <row r="19803" spans="59:60" x14ac:dyDescent="0.25">
      <c r="BG19803">
        <v>19802</v>
      </c>
      <c r="BH19803" t="s">
        <v>307</v>
      </c>
    </row>
    <row r="19804" spans="59:60" x14ac:dyDescent="0.25">
      <c r="BG19804">
        <v>19803</v>
      </c>
      <c r="BH19804" t="s">
        <v>308</v>
      </c>
    </row>
    <row r="19805" spans="59:60" x14ac:dyDescent="0.25">
      <c r="BG19805">
        <v>19804</v>
      </c>
      <c r="BH19805" t="s">
        <v>309</v>
      </c>
    </row>
    <row r="19806" spans="59:60" x14ac:dyDescent="0.25">
      <c r="BG19806">
        <v>19805</v>
      </c>
      <c r="BH19806" t="s">
        <v>310</v>
      </c>
    </row>
    <row r="19807" spans="59:60" x14ac:dyDescent="0.25">
      <c r="BG19807">
        <v>19806</v>
      </c>
      <c r="BH19807" t="s">
        <v>311</v>
      </c>
    </row>
    <row r="19808" spans="59:60" x14ac:dyDescent="0.25">
      <c r="BG19808">
        <v>19807</v>
      </c>
      <c r="BH19808" t="s">
        <v>312</v>
      </c>
    </row>
    <row r="19809" spans="59:60" x14ac:dyDescent="0.25">
      <c r="BG19809">
        <v>19808</v>
      </c>
      <c r="BH19809" t="s">
        <v>313</v>
      </c>
    </row>
    <row r="19810" spans="59:60" x14ac:dyDescent="0.25">
      <c r="BG19810">
        <v>19809</v>
      </c>
      <c r="BH19810" t="s">
        <v>314</v>
      </c>
    </row>
    <row r="19811" spans="59:60" x14ac:dyDescent="0.25">
      <c r="BG19811">
        <v>19810</v>
      </c>
      <c r="BH19811" t="s">
        <v>315</v>
      </c>
    </row>
    <row r="19812" spans="59:60" x14ac:dyDescent="0.25">
      <c r="BG19812">
        <v>19811</v>
      </c>
      <c r="BH19812" t="s">
        <v>316</v>
      </c>
    </row>
    <row r="19813" spans="59:60" x14ac:dyDescent="0.25">
      <c r="BG19813">
        <v>19812</v>
      </c>
      <c r="BH19813" t="s">
        <v>317</v>
      </c>
    </row>
    <row r="19814" spans="59:60" x14ac:dyDescent="0.25">
      <c r="BG19814">
        <v>19813</v>
      </c>
      <c r="BH19814" t="s">
        <v>318</v>
      </c>
    </row>
    <row r="19815" spans="59:60" x14ac:dyDescent="0.25">
      <c r="BG19815">
        <v>19814</v>
      </c>
      <c r="BH19815" t="s">
        <v>319</v>
      </c>
    </row>
    <row r="19816" spans="59:60" x14ac:dyDescent="0.25">
      <c r="BG19816">
        <v>19815</v>
      </c>
      <c r="BH19816" t="s">
        <v>320</v>
      </c>
    </row>
    <row r="19817" spans="59:60" x14ac:dyDescent="0.25">
      <c r="BG19817">
        <v>19816</v>
      </c>
      <c r="BH19817" t="s">
        <v>321</v>
      </c>
    </row>
    <row r="19818" spans="59:60" x14ac:dyDescent="0.25">
      <c r="BG19818">
        <v>19817</v>
      </c>
      <c r="BH19818" t="s">
        <v>322</v>
      </c>
    </row>
    <row r="19819" spans="59:60" x14ac:dyDescent="0.25">
      <c r="BG19819">
        <v>19818</v>
      </c>
      <c r="BH19819" t="s">
        <v>323</v>
      </c>
    </row>
    <row r="19820" spans="59:60" x14ac:dyDescent="0.25">
      <c r="BG19820">
        <v>19819</v>
      </c>
      <c r="BH19820" t="s">
        <v>324</v>
      </c>
    </row>
    <row r="19821" spans="59:60" x14ac:dyDescent="0.25">
      <c r="BG19821">
        <v>19820</v>
      </c>
      <c r="BH19821" t="s">
        <v>325</v>
      </c>
    </row>
    <row r="19822" spans="59:60" x14ac:dyDescent="0.25">
      <c r="BG19822">
        <v>19821</v>
      </c>
      <c r="BH19822" t="s">
        <v>326</v>
      </c>
    </row>
    <row r="19823" spans="59:60" x14ac:dyDescent="0.25">
      <c r="BG19823">
        <v>19822</v>
      </c>
      <c r="BH19823" t="s">
        <v>327</v>
      </c>
    </row>
    <row r="19824" spans="59:60" x14ac:dyDescent="0.25">
      <c r="BG19824">
        <v>19823</v>
      </c>
      <c r="BH19824" t="s">
        <v>328</v>
      </c>
    </row>
    <row r="19825" spans="59:60" x14ac:dyDescent="0.25">
      <c r="BG19825">
        <v>19824</v>
      </c>
      <c r="BH19825" t="s">
        <v>329</v>
      </c>
    </row>
    <row r="19826" spans="59:60" x14ac:dyDescent="0.25">
      <c r="BG19826">
        <v>19825</v>
      </c>
      <c r="BH19826" t="s">
        <v>330</v>
      </c>
    </row>
    <row r="19827" spans="59:60" x14ac:dyDescent="0.25">
      <c r="BG19827">
        <v>19826</v>
      </c>
      <c r="BH19827" t="s">
        <v>331</v>
      </c>
    </row>
    <row r="19828" spans="59:60" x14ac:dyDescent="0.25">
      <c r="BG19828">
        <v>19827</v>
      </c>
      <c r="BH19828" t="s">
        <v>332</v>
      </c>
    </row>
    <row r="19829" spans="59:60" x14ac:dyDescent="0.25">
      <c r="BG19829">
        <v>19828</v>
      </c>
      <c r="BH19829" t="s">
        <v>333</v>
      </c>
    </row>
    <row r="19830" spans="59:60" x14ac:dyDescent="0.25">
      <c r="BG19830">
        <v>19829</v>
      </c>
      <c r="BH19830" t="s">
        <v>334</v>
      </c>
    </row>
    <row r="19831" spans="59:60" x14ac:dyDescent="0.25">
      <c r="BG19831">
        <v>19830</v>
      </c>
      <c r="BH19831" t="s">
        <v>335</v>
      </c>
    </row>
    <row r="19832" spans="59:60" x14ac:dyDescent="0.25">
      <c r="BG19832">
        <v>19831</v>
      </c>
      <c r="BH19832" t="s">
        <v>336</v>
      </c>
    </row>
    <row r="19833" spans="59:60" x14ac:dyDescent="0.25">
      <c r="BG19833">
        <v>19832</v>
      </c>
      <c r="BH19833" t="s">
        <v>337</v>
      </c>
    </row>
    <row r="19834" spans="59:60" x14ac:dyDescent="0.25">
      <c r="BG19834">
        <v>19833</v>
      </c>
      <c r="BH19834" t="s">
        <v>338</v>
      </c>
    </row>
    <row r="19835" spans="59:60" x14ac:dyDescent="0.25">
      <c r="BG19835">
        <v>19834</v>
      </c>
      <c r="BH19835" t="s">
        <v>339</v>
      </c>
    </row>
    <row r="19836" spans="59:60" x14ac:dyDescent="0.25">
      <c r="BG19836">
        <v>19835</v>
      </c>
      <c r="BH19836" t="s">
        <v>340</v>
      </c>
    </row>
    <row r="19837" spans="59:60" x14ac:dyDescent="0.25">
      <c r="BG19837">
        <v>19836</v>
      </c>
      <c r="BH19837" t="s">
        <v>341</v>
      </c>
    </row>
    <row r="19838" spans="59:60" x14ac:dyDescent="0.25">
      <c r="BG19838">
        <v>19837</v>
      </c>
      <c r="BH19838" t="s">
        <v>342</v>
      </c>
    </row>
    <row r="19839" spans="59:60" x14ac:dyDescent="0.25">
      <c r="BG19839">
        <v>19838</v>
      </c>
      <c r="BH19839" t="s">
        <v>343</v>
      </c>
    </row>
    <row r="19840" spans="59:60" x14ac:dyDescent="0.25">
      <c r="BG19840">
        <v>19839</v>
      </c>
      <c r="BH19840" t="s">
        <v>344</v>
      </c>
    </row>
    <row r="19841" spans="59:60" x14ac:dyDescent="0.25">
      <c r="BG19841">
        <v>19840</v>
      </c>
      <c r="BH19841" t="s">
        <v>345</v>
      </c>
    </row>
    <row r="19842" spans="59:60" x14ac:dyDescent="0.25">
      <c r="BG19842">
        <v>19841</v>
      </c>
      <c r="BH19842" t="s">
        <v>346</v>
      </c>
    </row>
    <row r="19843" spans="59:60" x14ac:dyDescent="0.25">
      <c r="BG19843">
        <v>19842</v>
      </c>
      <c r="BH19843" t="s">
        <v>347</v>
      </c>
    </row>
    <row r="19844" spans="59:60" x14ac:dyDescent="0.25">
      <c r="BG19844">
        <v>19843</v>
      </c>
      <c r="BH19844" t="s">
        <v>348</v>
      </c>
    </row>
    <row r="19845" spans="59:60" x14ac:dyDescent="0.25">
      <c r="BG19845">
        <v>19844</v>
      </c>
      <c r="BH19845" t="s">
        <v>349</v>
      </c>
    </row>
    <row r="19846" spans="59:60" x14ac:dyDescent="0.25">
      <c r="BG19846">
        <v>19845</v>
      </c>
      <c r="BH19846" t="s">
        <v>350</v>
      </c>
    </row>
    <row r="19847" spans="59:60" x14ac:dyDescent="0.25">
      <c r="BG19847">
        <v>19846</v>
      </c>
      <c r="BH19847" t="s">
        <v>351</v>
      </c>
    </row>
    <row r="19848" spans="59:60" x14ac:dyDescent="0.25">
      <c r="BG19848">
        <v>19847</v>
      </c>
      <c r="BH19848" t="s">
        <v>352</v>
      </c>
    </row>
    <row r="19849" spans="59:60" x14ac:dyDescent="0.25">
      <c r="BG19849">
        <v>19848</v>
      </c>
      <c r="BH19849" t="s">
        <v>293</v>
      </c>
    </row>
    <row r="19850" spans="59:60" x14ac:dyDescent="0.25">
      <c r="BG19850">
        <v>19849</v>
      </c>
      <c r="BH19850" t="s">
        <v>294</v>
      </c>
    </row>
    <row r="19851" spans="59:60" x14ac:dyDescent="0.25">
      <c r="BG19851">
        <v>19850</v>
      </c>
      <c r="BH19851" t="s">
        <v>295</v>
      </c>
    </row>
    <row r="19852" spans="59:60" x14ac:dyDescent="0.25">
      <c r="BG19852">
        <v>19851</v>
      </c>
      <c r="BH19852" t="s">
        <v>296</v>
      </c>
    </row>
    <row r="19853" spans="59:60" x14ac:dyDescent="0.25">
      <c r="BG19853">
        <v>19852</v>
      </c>
      <c r="BH19853" t="s">
        <v>297</v>
      </c>
    </row>
    <row r="19854" spans="59:60" x14ac:dyDescent="0.25">
      <c r="BG19854">
        <v>19853</v>
      </c>
      <c r="BH19854" t="s">
        <v>298</v>
      </c>
    </row>
    <row r="19855" spans="59:60" x14ac:dyDescent="0.25">
      <c r="BG19855">
        <v>19854</v>
      </c>
      <c r="BH19855" t="s">
        <v>299</v>
      </c>
    </row>
    <row r="19856" spans="59:60" x14ac:dyDescent="0.25">
      <c r="BG19856">
        <v>19855</v>
      </c>
      <c r="BH19856" t="s">
        <v>300</v>
      </c>
    </row>
    <row r="19857" spans="59:60" x14ac:dyDescent="0.25">
      <c r="BG19857">
        <v>19856</v>
      </c>
      <c r="BH19857" t="s">
        <v>301</v>
      </c>
    </row>
    <row r="19858" spans="59:60" x14ac:dyDescent="0.25">
      <c r="BG19858">
        <v>19857</v>
      </c>
      <c r="BH19858" t="s">
        <v>302</v>
      </c>
    </row>
    <row r="19859" spans="59:60" x14ac:dyDescent="0.25">
      <c r="BG19859">
        <v>19858</v>
      </c>
      <c r="BH19859" t="s">
        <v>303</v>
      </c>
    </row>
    <row r="19860" spans="59:60" x14ac:dyDescent="0.25">
      <c r="BG19860">
        <v>19859</v>
      </c>
      <c r="BH19860" t="s">
        <v>304</v>
      </c>
    </row>
    <row r="19861" spans="59:60" x14ac:dyDescent="0.25">
      <c r="BG19861">
        <v>19860</v>
      </c>
      <c r="BH19861" t="s">
        <v>305</v>
      </c>
    </row>
    <row r="19862" spans="59:60" x14ac:dyDescent="0.25">
      <c r="BG19862">
        <v>19861</v>
      </c>
      <c r="BH19862" t="s">
        <v>306</v>
      </c>
    </row>
    <row r="19863" spans="59:60" x14ac:dyDescent="0.25">
      <c r="BG19863">
        <v>19862</v>
      </c>
      <c r="BH19863" t="s">
        <v>307</v>
      </c>
    </row>
    <row r="19864" spans="59:60" x14ac:dyDescent="0.25">
      <c r="BG19864">
        <v>19863</v>
      </c>
      <c r="BH19864" t="s">
        <v>308</v>
      </c>
    </row>
    <row r="19865" spans="59:60" x14ac:dyDescent="0.25">
      <c r="BG19865">
        <v>19864</v>
      </c>
      <c r="BH19865" t="s">
        <v>309</v>
      </c>
    </row>
    <row r="19866" spans="59:60" x14ac:dyDescent="0.25">
      <c r="BG19866">
        <v>19865</v>
      </c>
      <c r="BH19866" t="s">
        <v>310</v>
      </c>
    </row>
    <row r="19867" spans="59:60" x14ac:dyDescent="0.25">
      <c r="BG19867">
        <v>19866</v>
      </c>
      <c r="BH19867" t="s">
        <v>311</v>
      </c>
    </row>
    <row r="19868" spans="59:60" x14ac:dyDescent="0.25">
      <c r="BG19868">
        <v>19867</v>
      </c>
      <c r="BH19868" t="s">
        <v>312</v>
      </c>
    </row>
    <row r="19869" spans="59:60" x14ac:dyDescent="0.25">
      <c r="BG19869">
        <v>19868</v>
      </c>
      <c r="BH19869" t="s">
        <v>313</v>
      </c>
    </row>
    <row r="19870" spans="59:60" x14ac:dyDescent="0.25">
      <c r="BG19870">
        <v>19869</v>
      </c>
      <c r="BH19870" t="s">
        <v>314</v>
      </c>
    </row>
    <row r="19871" spans="59:60" x14ac:dyDescent="0.25">
      <c r="BG19871">
        <v>19870</v>
      </c>
      <c r="BH19871" t="s">
        <v>315</v>
      </c>
    </row>
    <row r="19872" spans="59:60" x14ac:dyDescent="0.25">
      <c r="BG19872">
        <v>19871</v>
      </c>
      <c r="BH19872" t="s">
        <v>316</v>
      </c>
    </row>
    <row r="19873" spans="59:60" x14ac:dyDescent="0.25">
      <c r="BG19873">
        <v>19872</v>
      </c>
      <c r="BH19873" t="s">
        <v>317</v>
      </c>
    </row>
    <row r="19874" spans="59:60" x14ac:dyDescent="0.25">
      <c r="BG19874">
        <v>19873</v>
      </c>
      <c r="BH19874" t="s">
        <v>318</v>
      </c>
    </row>
    <row r="19875" spans="59:60" x14ac:dyDescent="0.25">
      <c r="BG19875">
        <v>19874</v>
      </c>
      <c r="BH19875" t="s">
        <v>319</v>
      </c>
    </row>
    <row r="19876" spans="59:60" x14ac:dyDescent="0.25">
      <c r="BG19876">
        <v>19875</v>
      </c>
      <c r="BH19876" t="s">
        <v>320</v>
      </c>
    </row>
    <row r="19877" spans="59:60" x14ac:dyDescent="0.25">
      <c r="BG19877">
        <v>19876</v>
      </c>
      <c r="BH19877" t="s">
        <v>321</v>
      </c>
    </row>
    <row r="19878" spans="59:60" x14ac:dyDescent="0.25">
      <c r="BG19878">
        <v>19877</v>
      </c>
      <c r="BH19878" t="s">
        <v>322</v>
      </c>
    </row>
    <row r="19879" spans="59:60" x14ac:dyDescent="0.25">
      <c r="BG19879">
        <v>19878</v>
      </c>
      <c r="BH19879" t="s">
        <v>323</v>
      </c>
    </row>
    <row r="19880" spans="59:60" x14ac:dyDescent="0.25">
      <c r="BG19880">
        <v>19879</v>
      </c>
      <c r="BH19880" t="s">
        <v>324</v>
      </c>
    </row>
    <row r="19881" spans="59:60" x14ac:dyDescent="0.25">
      <c r="BG19881">
        <v>19880</v>
      </c>
      <c r="BH19881" t="s">
        <v>325</v>
      </c>
    </row>
    <row r="19882" spans="59:60" x14ac:dyDescent="0.25">
      <c r="BG19882">
        <v>19881</v>
      </c>
      <c r="BH19882" t="s">
        <v>326</v>
      </c>
    </row>
    <row r="19883" spans="59:60" x14ac:dyDescent="0.25">
      <c r="BG19883">
        <v>19882</v>
      </c>
      <c r="BH19883" t="s">
        <v>327</v>
      </c>
    </row>
    <row r="19884" spans="59:60" x14ac:dyDescent="0.25">
      <c r="BG19884">
        <v>19883</v>
      </c>
      <c r="BH19884" t="s">
        <v>328</v>
      </c>
    </row>
    <row r="19885" spans="59:60" x14ac:dyDescent="0.25">
      <c r="BG19885">
        <v>19884</v>
      </c>
      <c r="BH19885" t="s">
        <v>329</v>
      </c>
    </row>
    <row r="19886" spans="59:60" x14ac:dyDescent="0.25">
      <c r="BG19886">
        <v>19885</v>
      </c>
      <c r="BH19886" t="s">
        <v>330</v>
      </c>
    </row>
    <row r="19887" spans="59:60" x14ac:dyDescent="0.25">
      <c r="BG19887">
        <v>19886</v>
      </c>
      <c r="BH19887" t="s">
        <v>331</v>
      </c>
    </row>
    <row r="19888" spans="59:60" x14ac:dyDescent="0.25">
      <c r="BG19888">
        <v>19887</v>
      </c>
      <c r="BH19888" t="s">
        <v>332</v>
      </c>
    </row>
    <row r="19889" spans="59:60" x14ac:dyDescent="0.25">
      <c r="BG19889">
        <v>19888</v>
      </c>
      <c r="BH19889" t="s">
        <v>333</v>
      </c>
    </row>
    <row r="19890" spans="59:60" x14ac:dyDescent="0.25">
      <c r="BG19890">
        <v>19889</v>
      </c>
      <c r="BH19890" t="s">
        <v>334</v>
      </c>
    </row>
    <row r="19891" spans="59:60" x14ac:dyDescent="0.25">
      <c r="BG19891">
        <v>19890</v>
      </c>
      <c r="BH19891" t="s">
        <v>335</v>
      </c>
    </row>
    <row r="19892" spans="59:60" x14ac:dyDescent="0.25">
      <c r="BG19892">
        <v>19891</v>
      </c>
      <c r="BH19892" t="s">
        <v>336</v>
      </c>
    </row>
    <row r="19893" spans="59:60" x14ac:dyDescent="0.25">
      <c r="BG19893">
        <v>19892</v>
      </c>
      <c r="BH19893" t="s">
        <v>337</v>
      </c>
    </row>
    <row r="19894" spans="59:60" x14ac:dyDescent="0.25">
      <c r="BG19894">
        <v>19893</v>
      </c>
      <c r="BH19894" t="s">
        <v>338</v>
      </c>
    </row>
    <row r="19895" spans="59:60" x14ac:dyDescent="0.25">
      <c r="BG19895">
        <v>19894</v>
      </c>
      <c r="BH19895" t="s">
        <v>339</v>
      </c>
    </row>
    <row r="19896" spans="59:60" x14ac:dyDescent="0.25">
      <c r="BG19896">
        <v>19895</v>
      </c>
      <c r="BH19896" t="s">
        <v>340</v>
      </c>
    </row>
    <row r="19897" spans="59:60" x14ac:dyDescent="0.25">
      <c r="BG19897">
        <v>19896</v>
      </c>
      <c r="BH19897" t="s">
        <v>341</v>
      </c>
    </row>
    <row r="19898" spans="59:60" x14ac:dyDescent="0.25">
      <c r="BG19898">
        <v>19897</v>
      </c>
      <c r="BH19898" t="s">
        <v>342</v>
      </c>
    </row>
    <row r="19899" spans="59:60" x14ac:dyDescent="0.25">
      <c r="BG19899">
        <v>19898</v>
      </c>
      <c r="BH19899" t="s">
        <v>343</v>
      </c>
    </row>
    <row r="19900" spans="59:60" x14ac:dyDescent="0.25">
      <c r="BG19900">
        <v>19899</v>
      </c>
      <c r="BH19900" t="s">
        <v>344</v>
      </c>
    </row>
    <row r="19901" spans="59:60" x14ac:dyDescent="0.25">
      <c r="BG19901">
        <v>19900</v>
      </c>
      <c r="BH19901" t="s">
        <v>345</v>
      </c>
    </row>
    <row r="19902" spans="59:60" x14ac:dyDescent="0.25">
      <c r="BG19902">
        <v>19901</v>
      </c>
      <c r="BH19902" t="s">
        <v>346</v>
      </c>
    </row>
    <row r="19903" spans="59:60" x14ac:dyDescent="0.25">
      <c r="BG19903">
        <v>19902</v>
      </c>
      <c r="BH19903" t="s">
        <v>347</v>
      </c>
    </row>
    <row r="19904" spans="59:60" x14ac:dyDescent="0.25">
      <c r="BG19904">
        <v>19903</v>
      </c>
      <c r="BH19904" t="s">
        <v>348</v>
      </c>
    </row>
    <row r="19905" spans="59:60" x14ac:dyDescent="0.25">
      <c r="BG19905">
        <v>19904</v>
      </c>
      <c r="BH19905" t="s">
        <v>349</v>
      </c>
    </row>
    <row r="19906" spans="59:60" x14ac:dyDescent="0.25">
      <c r="BG19906">
        <v>19905</v>
      </c>
      <c r="BH19906" t="s">
        <v>350</v>
      </c>
    </row>
    <row r="19907" spans="59:60" x14ac:dyDescent="0.25">
      <c r="BG19907">
        <v>19906</v>
      </c>
      <c r="BH19907" t="s">
        <v>351</v>
      </c>
    </row>
    <row r="19908" spans="59:60" x14ac:dyDescent="0.25">
      <c r="BG19908">
        <v>19907</v>
      </c>
      <c r="BH19908" t="s">
        <v>352</v>
      </c>
    </row>
    <row r="19909" spans="59:60" x14ac:dyDescent="0.25">
      <c r="BG19909">
        <v>19908</v>
      </c>
      <c r="BH19909" t="s">
        <v>293</v>
      </c>
    </row>
    <row r="19910" spans="59:60" x14ac:dyDescent="0.25">
      <c r="BG19910">
        <v>19909</v>
      </c>
      <c r="BH19910" t="s">
        <v>294</v>
      </c>
    </row>
    <row r="19911" spans="59:60" x14ac:dyDescent="0.25">
      <c r="BG19911">
        <v>19910</v>
      </c>
      <c r="BH19911" t="s">
        <v>295</v>
      </c>
    </row>
    <row r="19912" spans="59:60" x14ac:dyDescent="0.25">
      <c r="BG19912">
        <v>19911</v>
      </c>
      <c r="BH19912" t="s">
        <v>296</v>
      </c>
    </row>
    <row r="19913" spans="59:60" x14ac:dyDescent="0.25">
      <c r="BG19913">
        <v>19912</v>
      </c>
      <c r="BH19913" t="s">
        <v>297</v>
      </c>
    </row>
    <row r="19914" spans="59:60" x14ac:dyDescent="0.25">
      <c r="BG19914">
        <v>19913</v>
      </c>
      <c r="BH19914" t="s">
        <v>298</v>
      </c>
    </row>
    <row r="19915" spans="59:60" x14ac:dyDescent="0.25">
      <c r="BG19915">
        <v>19914</v>
      </c>
      <c r="BH19915" t="s">
        <v>299</v>
      </c>
    </row>
    <row r="19916" spans="59:60" x14ac:dyDescent="0.25">
      <c r="BG19916">
        <v>19915</v>
      </c>
      <c r="BH19916" t="s">
        <v>300</v>
      </c>
    </row>
    <row r="19917" spans="59:60" x14ac:dyDescent="0.25">
      <c r="BG19917">
        <v>19916</v>
      </c>
      <c r="BH19917" t="s">
        <v>301</v>
      </c>
    </row>
    <row r="19918" spans="59:60" x14ac:dyDescent="0.25">
      <c r="BG19918">
        <v>19917</v>
      </c>
      <c r="BH19918" t="s">
        <v>302</v>
      </c>
    </row>
    <row r="19919" spans="59:60" x14ac:dyDescent="0.25">
      <c r="BG19919">
        <v>19918</v>
      </c>
      <c r="BH19919" t="s">
        <v>303</v>
      </c>
    </row>
    <row r="19920" spans="59:60" x14ac:dyDescent="0.25">
      <c r="BG19920">
        <v>19919</v>
      </c>
      <c r="BH19920" t="s">
        <v>304</v>
      </c>
    </row>
    <row r="19921" spans="59:60" x14ac:dyDescent="0.25">
      <c r="BG19921">
        <v>19920</v>
      </c>
      <c r="BH19921" t="s">
        <v>305</v>
      </c>
    </row>
    <row r="19922" spans="59:60" x14ac:dyDescent="0.25">
      <c r="BG19922">
        <v>19921</v>
      </c>
      <c r="BH19922" t="s">
        <v>306</v>
      </c>
    </row>
    <row r="19923" spans="59:60" x14ac:dyDescent="0.25">
      <c r="BG19923">
        <v>19922</v>
      </c>
      <c r="BH19923" t="s">
        <v>307</v>
      </c>
    </row>
    <row r="19924" spans="59:60" x14ac:dyDescent="0.25">
      <c r="BG19924">
        <v>19923</v>
      </c>
      <c r="BH19924" t="s">
        <v>308</v>
      </c>
    </row>
    <row r="19925" spans="59:60" x14ac:dyDescent="0.25">
      <c r="BG19925">
        <v>19924</v>
      </c>
      <c r="BH19925" t="s">
        <v>309</v>
      </c>
    </row>
    <row r="19926" spans="59:60" x14ac:dyDescent="0.25">
      <c r="BG19926">
        <v>19925</v>
      </c>
      <c r="BH19926" t="s">
        <v>310</v>
      </c>
    </row>
    <row r="19927" spans="59:60" x14ac:dyDescent="0.25">
      <c r="BG19927">
        <v>19926</v>
      </c>
      <c r="BH19927" t="s">
        <v>311</v>
      </c>
    </row>
    <row r="19928" spans="59:60" x14ac:dyDescent="0.25">
      <c r="BG19928">
        <v>19927</v>
      </c>
      <c r="BH19928" t="s">
        <v>312</v>
      </c>
    </row>
    <row r="19929" spans="59:60" x14ac:dyDescent="0.25">
      <c r="BG19929">
        <v>19928</v>
      </c>
      <c r="BH19929" t="s">
        <v>313</v>
      </c>
    </row>
    <row r="19930" spans="59:60" x14ac:dyDescent="0.25">
      <c r="BG19930">
        <v>19929</v>
      </c>
      <c r="BH19930" t="s">
        <v>314</v>
      </c>
    </row>
    <row r="19931" spans="59:60" x14ac:dyDescent="0.25">
      <c r="BG19931">
        <v>19930</v>
      </c>
      <c r="BH19931" t="s">
        <v>315</v>
      </c>
    </row>
    <row r="19932" spans="59:60" x14ac:dyDescent="0.25">
      <c r="BG19932">
        <v>19931</v>
      </c>
      <c r="BH19932" t="s">
        <v>316</v>
      </c>
    </row>
    <row r="19933" spans="59:60" x14ac:dyDescent="0.25">
      <c r="BG19933">
        <v>19932</v>
      </c>
      <c r="BH19933" t="s">
        <v>317</v>
      </c>
    </row>
    <row r="19934" spans="59:60" x14ac:dyDescent="0.25">
      <c r="BG19934">
        <v>19933</v>
      </c>
      <c r="BH19934" t="s">
        <v>318</v>
      </c>
    </row>
    <row r="19935" spans="59:60" x14ac:dyDescent="0.25">
      <c r="BG19935">
        <v>19934</v>
      </c>
      <c r="BH19935" t="s">
        <v>319</v>
      </c>
    </row>
    <row r="19936" spans="59:60" x14ac:dyDescent="0.25">
      <c r="BG19936">
        <v>19935</v>
      </c>
      <c r="BH19936" t="s">
        <v>320</v>
      </c>
    </row>
    <row r="19937" spans="59:60" x14ac:dyDescent="0.25">
      <c r="BG19937">
        <v>19936</v>
      </c>
      <c r="BH19937" t="s">
        <v>321</v>
      </c>
    </row>
    <row r="19938" spans="59:60" x14ac:dyDescent="0.25">
      <c r="BG19938">
        <v>19937</v>
      </c>
      <c r="BH19938" t="s">
        <v>322</v>
      </c>
    </row>
    <row r="19939" spans="59:60" x14ac:dyDescent="0.25">
      <c r="BG19939">
        <v>19938</v>
      </c>
      <c r="BH19939" t="s">
        <v>323</v>
      </c>
    </row>
    <row r="19940" spans="59:60" x14ac:dyDescent="0.25">
      <c r="BG19940">
        <v>19939</v>
      </c>
      <c r="BH19940" t="s">
        <v>324</v>
      </c>
    </row>
    <row r="19941" spans="59:60" x14ac:dyDescent="0.25">
      <c r="BG19941">
        <v>19940</v>
      </c>
      <c r="BH19941" t="s">
        <v>325</v>
      </c>
    </row>
    <row r="19942" spans="59:60" x14ac:dyDescent="0.25">
      <c r="BG19942">
        <v>19941</v>
      </c>
      <c r="BH19942" t="s">
        <v>326</v>
      </c>
    </row>
    <row r="19943" spans="59:60" x14ac:dyDescent="0.25">
      <c r="BG19943">
        <v>19942</v>
      </c>
      <c r="BH19943" t="s">
        <v>327</v>
      </c>
    </row>
    <row r="19944" spans="59:60" x14ac:dyDescent="0.25">
      <c r="BG19944">
        <v>19943</v>
      </c>
      <c r="BH19944" t="s">
        <v>328</v>
      </c>
    </row>
    <row r="19945" spans="59:60" x14ac:dyDescent="0.25">
      <c r="BG19945">
        <v>19944</v>
      </c>
      <c r="BH19945" t="s">
        <v>329</v>
      </c>
    </row>
    <row r="19946" spans="59:60" x14ac:dyDescent="0.25">
      <c r="BG19946">
        <v>19945</v>
      </c>
      <c r="BH19946" t="s">
        <v>330</v>
      </c>
    </row>
    <row r="19947" spans="59:60" x14ac:dyDescent="0.25">
      <c r="BG19947">
        <v>19946</v>
      </c>
      <c r="BH19947" t="s">
        <v>331</v>
      </c>
    </row>
    <row r="19948" spans="59:60" x14ac:dyDescent="0.25">
      <c r="BG19948">
        <v>19947</v>
      </c>
      <c r="BH19948" t="s">
        <v>332</v>
      </c>
    </row>
    <row r="19949" spans="59:60" x14ac:dyDescent="0.25">
      <c r="BG19949">
        <v>19948</v>
      </c>
      <c r="BH19949" t="s">
        <v>333</v>
      </c>
    </row>
    <row r="19950" spans="59:60" x14ac:dyDescent="0.25">
      <c r="BG19950">
        <v>19949</v>
      </c>
      <c r="BH19950" t="s">
        <v>334</v>
      </c>
    </row>
    <row r="19951" spans="59:60" x14ac:dyDescent="0.25">
      <c r="BG19951">
        <v>19950</v>
      </c>
      <c r="BH19951" t="s">
        <v>335</v>
      </c>
    </row>
    <row r="19952" spans="59:60" x14ac:dyDescent="0.25">
      <c r="BG19952">
        <v>19951</v>
      </c>
      <c r="BH19952" t="s">
        <v>336</v>
      </c>
    </row>
    <row r="19953" spans="59:60" x14ac:dyDescent="0.25">
      <c r="BG19953">
        <v>19952</v>
      </c>
      <c r="BH19953" t="s">
        <v>337</v>
      </c>
    </row>
    <row r="19954" spans="59:60" x14ac:dyDescent="0.25">
      <c r="BG19954">
        <v>19953</v>
      </c>
      <c r="BH19954" t="s">
        <v>338</v>
      </c>
    </row>
    <row r="19955" spans="59:60" x14ac:dyDescent="0.25">
      <c r="BG19955">
        <v>19954</v>
      </c>
      <c r="BH19955" t="s">
        <v>339</v>
      </c>
    </row>
    <row r="19956" spans="59:60" x14ac:dyDescent="0.25">
      <c r="BG19956">
        <v>19955</v>
      </c>
      <c r="BH19956" t="s">
        <v>340</v>
      </c>
    </row>
    <row r="19957" spans="59:60" x14ac:dyDescent="0.25">
      <c r="BG19957">
        <v>19956</v>
      </c>
      <c r="BH19957" t="s">
        <v>341</v>
      </c>
    </row>
    <row r="19958" spans="59:60" x14ac:dyDescent="0.25">
      <c r="BG19958">
        <v>19957</v>
      </c>
      <c r="BH19958" t="s">
        <v>342</v>
      </c>
    </row>
    <row r="19959" spans="59:60" x14ac:dyDescent="0.25">
      <c r="BG19959">
        <v>19958</v>
      </c>
      <c r="BH19959" t="s">
        <v>343</v>
      </c>
    </row>
    <row r="19960" spans="59:60" x14ac:dyDescent="0.25">
      <c r="BG19960">
        <v>19959</v>
      </c>
      <c r="BH19960" t="s">
        <v>344</v>
      </c>
    </row>
    <row r="19961" spans="59:60" x14ac:dyDescent="0.25">
      <c r="BG19961">
        <v>19960</v>
      </c>
      <c r="BH19961" t="s">
        <v>345</v>
      </c>
    </row>
    <row r="19962" spans="59:60" x14ac:dyDescent="0.25">
      <c r="BG19962">
        <v>19961</v>
      </c>
      <c r="BH19962" t="s">
        <v>346</v>
      </c>
    </row>
    <row r="19963" spans="59:60" x14ac:dyDescent="0.25">
      <c r="BG19963">
        <v>19962</v>
      </c>
      <c r="BH19963" t="s">
        <v>347</v>
      </c>
    </row>
    <row r="19964" spans="59:60" x14ac:dyDescent="0.25">
      <c r="BG19964">
        <v>19963</v>
      </c>
      <c r="BH19964" t="s">
        <v>348</v>
      </c>
    </row>
    <row r="19965" spans="59:60" x14ac:dyDescent="0.25">
      <c r="BG19965">
        <v>19964</v>
      </c>
      <c r="BH19965" t="s">
        <v>349</v>
      </c>
    </row>
    <row r="19966" spans="59:60" x14ac:dyDescent="0.25">
      <c r="BG19966">
        <v>19965</v>
      </c>
      <c r="BH19966" t="s">
        <v>350</v>
      </c>
    </row>
    <row r="19967" spans="59:60" x14ac:dyDescent="0.25">
      <c r="BG19967">
        <v>19966</v>
      </c>
      <c r="BH19967" t="s">
        <v>351</v>
      </c>
    </row>
    <row r="19968" spans="59:60" x14ac:dyDescent="0.25">
      <c r="BG19968">
        <v>19967</v>
      </c>
      <c r="BH19968" t="s">
        <v>352</v>
      </c>
    </row>
    <row r="19969" spans="59:60" x14ac:dyDescent="0.25">
      <c r="BG19969">
        <v>19968</v>
      </c>
      <c r="BH19969" t="s">
        <v>293</v>
      </c>
    </row>
    <row r="19970" spans="59:60" x14ac:dyDescent="0.25">
      <c r="BG19970">
        <v>19969</v>
      </c>
      <c r="BH19970" t="s">
        <v>294</v>
      </c>
    </row>
    <row r="19971" spans="59:60" x14ac:dyDescent="0.25">
      <c r="BG19971">
        <v>19970</v>
      </c>
      <c r="BH19971" t="s">
        <v>295</v>
      </c>
    </row>
    <row r="19972" spans="59:60" x14ac:dyDescent="0.25">
      <c r="BG19972">
        <v>19971</v>
      </c>
      <c r="BH19972" t="s">
        <v>296</v>
      </c>
    </row>
    <row r="19973" spans="59:60" x14ac:dyDescent="0.25">
      <c r="BG19973">
        <v>19972</v>
      </c>
      <c r="BH19973" t="s">
        <v>297</v>
      </c>
    </row>
    <row r="19974" spans="59:60" x14ac:dyDescent="0.25">
      <c r="BG19974">
        <v>19973</v>
      </c>
      <c r="BH19974" t="s">
        <v>298</v>
      </c>
    </row>
    <row r="19975" spans="59:60" x14ac:dyDescent="0.25">
      <c r="BG19975">
        <v>19974</v>
      </c>
      <c r="BH19975" t="s">
        <v>299</v>
      </c>
    </row>
    <row r="19976" spans="59:60" x14ac:dyDescent="0.25">
      <c r="BG19976">
        <v>19975</v>
      </c>
      <c r="BH19976" t="s">
        <v>300</v>
      </c>
    </row>
    <row r="19977" spans="59:60" x14ac:dyDescent="0.25">
      <c r="BG19977">
        <v>19976</v>
      </c>
      <c r="BH19977" t="s">
        <v>301</v>
      </c>
    </row>
    <row r="19978" spans="59:60" x14ac:dyDescent="0.25">
      <c r="BG19978">
        <v>19977</v>
      </c>
      <c r="BH19978" t="s">
        <v>302</v>
      </c>
    </row>
    <row r="19979" spans="59:60" x14ac:dyDescent="0.25">
      <c r="BG19979">
        <v>19978</v>
      </c>
      <c r="BH19979" t="s">
        <v>303</v>
      </c>
    </row>
    <row r="19980" spans="59:60" x14ac:dyDescent="0.25">
      <c r="BG19980">
        <v>19979</v>
      </c>
      <c r="BH19980" t="s">
        <v>304</v>
      </c>
    </row>
    <row r="19981" spans="59:60" x14ac:dyDescent="0.25">
      <c r="BG19981">
        <v>19980</v>
      </c>
      <c r="BH19981" t="s">
        <v>305</v>
      </c>
    </row>
    <row r="19982" spans="59:60" x14ac:dyDescent="0.25">
      <c r="BG19982">
        <v>19981</v>
      </c>
      <c r="BH19982" t="s">
        <v>306</v>
      </c>
    </row>
    <row r="19983" spans="59:60" x14ac:dyDescent="0.25">
      <c r="BG19983">
        <v>19982</v>
      </c>
      <c r="BH19983" t="s">
        <v>307</v>
      </c>
    </row>
    <row r="19984" spans="59:60" x14ac:dyDescent="0.25">
      <c r="BG19984">
        <v>19983</v>
      </c>
      <c r="BH19984" t="s">
        <v>308</v>
      </c>
    </row>
    <row r="19985" spans="59:60" x14ac:dyDescent="0.25">
      <c r="BG19985">
        <v>19984</v>
      </c>
      <c r="BH19985" t="s">
        <v>309</v>
      </c>
    </row>
    <row r="19986" spans="59:60" x14ac:dyDescent="0.25">
      <c r="BG19986">
        <v>19985</v>
      </c>
      <c r="BH19986" t="s">
        <v>310</v>
      </c>
    </row>
    <row r="19987" spans="59:60" x14ac:dyDescent="0.25">
      <c r="BG19987">
        <v>19986</v>
      </c>
      <c r="BH19987" t="s">
        <v>311</v>
      </c>
    </row>
    <row r="19988" spans="59:60" x14ac:dyDescent="0.25">
      <c r="BG19988">
        <v>19987</v>
      </c>
      <c r="BH19988" t="s">
        <v>312</v>
      </c>
    </row>
    <row r="19989" spans="59:60" x14ac:dyDescent="0.25">
      <c r="BG19989">
        <v>19988</v>
      </c>
      <c r="BH19989" t="s">
        <v>313</v>
      </c>
    </row>
    <row r="19990" spans="59:60" x14ac:dyDescent="0.25">
      <c r="BG19990">
        <v>19989</v>
      </c>
      <c r="BH19990" t="s">
        <v>314</v>
      </c>
    </row>
    <row r="19991" spans="59:60" x14ac:dyDescent="0.25">
      <c r="BG19991">
        <v>19990</v>
      </c>
      <c r="BH19991" t="s">
        <v>315</v>
      </c>
    </row>
    <row r="19992" spans="59:60" x14ac:dyDescent="0.25">
      <c r="BG19992">
        <v>19991</v>
      </c>
      <c r="BH19992" t="s">
        <v>316</v>
      </c>
    </row>
    <row r="19993" spans="59:60" x14ac:dyDescent="0.25">
      <c r="BG19993">
        <v>19992</v>
      </c>
      <c r="BH19993" t="s">
        <v>317</v>
      </c>
    </row>
    <row r="19994" spans="59:60" x14ac:dyDescent="0.25">
      <c r="BG19994">
        <v>19993</v>
      </c>
      <c r="BH19994" t="s">
        <v>318</v>
      </c>
    </row>
    <row r="19995" spans="59:60" x14ac:dyDescent="0.25">
      <c r="BG19995">
        <v>19994</v>
      </c>
      <c r="BH19995" t="s">
        <v>319</v>
      </c>
    </row>
    <row r="19996" spans="59:60" x14ac:dyDescent="0.25">
      <c r="BG19996">
        <v>19995</v>
      </c>
      <c r="BH19996" t="s">
        <v>320</v>
      </c>
    </row>
    <row r="19997" spans="59:60" x14ac:dyDescent="0.25">
      <c r="BG19997">
        <v>19996</v>
      </c>
      <c r="BH19997" t="s">
        <v>321</v>
      </c>
    </row>
    <row r="19998" spans="59:60" x14ac:dyDescent="0.25">
      <c r="BG19998">
        <v>19997</v>
      </c>
      <c r="BH19998" t="s">
        <v>322</v>
      </c>
    </row>
    <row r="19999" spans="59:60" x14ac:dyDescent="0.25">
      <c r="BG19999">
        <v>19998</v>
      </c>
      <c r="BH19999" t="s">
        <v>323</v>
      </c>
    </row>
    <row r="20000" spans="59:60" x14ac:dyDescent="0.25">
      <c r="BG20000">
        <v>19999</v>
      </c>
      <c r="BH20000" t="s">
        <v>324</v>
      </c>
    </row>
    <row r="20001" spans="59:60" x14ac:dyDescent="0.25">
      <c r="BG20001">
        <v>20000</v>
      </c>
      <c r="BH20001" t="s">
        <v>325</v>
      </c>
    </row>
    <row r="20002" spans="59:60" x14ac:dyDescent="0.25">
      <c r="BG20002">
        <v>20001</v>
      </c>
      <c r="BH20002" t="s">
        <v>326</v>
      </c>
    </row>
    <row r="20003" spans="59:60" x14ac:dyDescent="0.25">
      <c r="BG20003">
        <v>20002</v>
      </c>
      <c r="BH20003" t="s">
        <v>327</v>
      </c>
    </row>
    <row r="20004" spans="59:60" x14ac:dyDescent="0.25">
      <c r="BG20004">
        <v>20003</v>
      </c>
      <c r="BH20004" t="s">
        <v>328</v>
      </c>
    </row>
    <row r="20005" spans="59:60" x14ac:dyDescent="0.25">
      <c r="BG20005">
        <v>20004</v>
      </c>
      <c r="BH20005" t="s">
        <v>329</v>
      </c>
    </row>
    <row r="20006" spans="59:60" x14ac:dyDescent="0.25">
      <c r="BG20006">
        <v>20005</v>
      </c>
      <c r="BH20006" t="s">
        <v>330</v>
      </c>
    </row>
    <row r="20007" spans="59:60" x14ac:dyDescent="0.25">
      <c r="BG20007">
        <v>20006</v>
      </c>
      <c r="BH20007" t="s">
        <v>331</v>
      </c>
    </row>
    <row r="20008" spans="59:60" x14ac:dyDescent="0.25">
      <c r="BG20008">
        <v>20007</v>
      </c>
      <c r="BH20008" t="s">
        <v>332</v>
      </c>
    </row>
    <row r="20009" spans="59:60" x14ac:dyDescent="0.25">
      <c r="BG20009">
        <v>20008</v>
      </c>
      <c r="BH20009" t="s">
        <v>333</v>
      </c>
    </row>
    <row r="20010" spans="59:60" x14ac:dyDescent="0.25">
      <c r="BG20010">
        <v>20009</v>
      </c>
      <c r="BH20010" t="s">
        <v>334</v>
      </c>
    </row>
    <row r="20011" spans="59:60" x14ac:dyDescent="0.25">
      <c r="BG20011">
        <v>20010</v>
      </c>
      <c r="BH20011" t="s">
        <v>335</v>
      </c>
    </row>
    <row r="20012" spans="59:60" x14ac:dyDescent="0.25">
      <c r="BG20012">
        <v>20011</v>
      </c>
      <c r="BH20012" t="s">
        <v>336</v>
      </c>
    </row>
    <row r="20013" spans="59:60" x14ac:dyDescent="0.25">
      <c r="BG20013">
        <v>20012</v>
      </c>
      <c r="BH20013" t="s">
        <v>337</v>
      </c>
    </row>
    <row r="20014" spans="59:60" x14ac:dyDescent="0.25">
      <c r="BG20014">
        <v>20013</v>
      </c>
      <c r="BH20014" t="s">
        <v>338</v>
      </c>
    </row>
    <row r="20015" spans="59:60" x14ac:dyDescent="0.25">
      <c r="BG20015">
        <v>20014</v>
      </c>
      <c r="BH20015" t="s">
        <v>339</v>
      </c>
    </row>
    <row r="20016" spans="59:60" x14ac:dyDescent="0.25">
      <c r="BG20016">
        <v>20015</v>
      </c>
      <c r="BH20016" t="s">
        <v>340</v>
      </c>
    </row>
    <row r="20017" spans="59:60" x14ac:dyDescent="0.25">
      <c r="BG20017">
        <v>20016</v>
      </c>
      <c r="BH20017" t="s">
        <v>341</v>
      </c>
    </row>
    <row r="20018" spans="59:60" x14ac:dyDescent="0.25">
      <c r="BG20018">
        <v>20017</v>
      </c>
      <c r="BH20018" t="s">
        <v>342</v>
      </c>
    </row>
    <row r="20019" spans="59:60" x14ac:dyDescent="0.25">
      <c r="BG20019">
        <v>20018</v>
      </c>
      <c r="BH20019" t="s">
        <v>343</v>
      </c>
    </row>
    <row r="20020" spans="59:60" x14ac:dyDescent="0.25">
      <c r="BG20020">
        <v>20019</v>
      </c>
      <c r="BH20020" t="s">
        <v>344</v>
      </c>
    </row>
    <row r="20021" spans="59:60" x14ac:dyDescent="0.25">
      <c r="BG20021">
        <v>20020</v>
      </c>
      <c r="BH20021" t="s">
        <v>345</v>
      </c>
    </row>
    <row r="20022" spans="59:60" x14ac:dyDescent="0.25">
      <c r="BG20022">
        <v>20021</v>
      </c>
      <c r="BH20022" t="s">
        <v>346</v>
      </c>
    </row>
    <row r="20023" spans="59:60" x14ac:dyDescent="0.25">
      <c r="BG20023">
        <v>20022</v>
      </c>
      <c r="BH20023" t="s">
        <v>347</v>
      </c>
    </row>
    <row r="20024" spans="59:60" x14ac:dyDescent="0.25">
      <c r="BG20024">
        <v>20023</v>
      </c>
      <c r="BH20024" t="s">
        <v>348</v>
      </c>
    </row>
    <row r="20025" spans="59:60" x14ac:dyDescent="0.25">
      <c r="BG20025">
        <v>20024</v>
      </c>
      <c r="BH20025" t="s">
        <v>349</v>
      </c>
    </row>
    <row r="20026" spans="59:60" x14ac:dyDescent="0.25">
      <c r="BG20026">
        <v>20025</v>
      </c>
      <c r="BH20026" t="s">
        <v>350</v>
      </c>
    </row>
    <row r="20027" spans="59:60" x14ac:dyDescent="0.25">
      <c r="BG20027">
        <v>20026</v>
      </c>
      <c r="BH20027" t="s">
        <v>351</v>
      </c>
    </row>
    <row r="20028" spans="59:60" x14ac:dyDescent="0.25">
      <c r="BG20028">
        <v>20027</v>
      </c>
      <c r="BH20028" t="s">
        <v>352</v>
      </c>
    </row>
    <row r="20029" spans="59:60" x14ac:dyDescent="0.25">
      <c r="BG20029">
        <v>20028</v>
      </c>
      <c r="BH20029" t="s">
        <v>293</v>
      </c>
    </row>
    <row r="20030" spans="59:60" x14ac:dyDescent="0.25">
      <c r="BG20030">
        <v>20029</v>
      </c>
      <c r="BH20030" t="s">
        <v>294</v>
      </c>
    </row>
    <row r="20031" spans="59:60" x14ac:dyDescent="0.25">
      <c r="BG20031">
        <v>20030</v>
      </c>
      <c r="BH20031" t="s">
        <v>295</v>
      </c>
    </row>
    <row r="20032" spans="59:60" x14ac:dyDescent="0.25">
      <c r="BG20032">
        <v>20031</v>
      </c>
      <c r="BH20032" t="s">
        <v>296</v>
      </c>
    </row>
    <row r="20033" spans="59:60" x14ac:dyDescent="0.25">
      <c r="BG20033">
        <v>20032</v>
      </c>
      <c r="BH20033" t="s">
        <v>297</v>
      </c>
    </row>
    <row r="20034" spans="59:60" x14ac:dyDescent="0.25">
      <c r="BG20034">
        <v>20033</v>
      </c>
      <c r="BH20034" t="s">
        <v>298</v>
      </c>
    </row>
    <row r="20035" spans="59:60" x14ac:dyDescent="0.25">
      <c r="BG20035">
        <v>20034</v>
      </c>
      <c r="BH20035" t="s">
        <v>299</v>
      </c>
    </row>
    <row r="20036" spans="59:60" x14ac:dyDescent="0.25">
      <c r="BG20036">
        <v>20035</v>
      </c>
      <c r="BH20036" t="s">
        <v>300</v>
      </c>
    </row>
    <row r="20037" spans="59:60" x14ac:dyDescent="0.25">
      <c r="BG20037">
        <v>20036</v>
      </c>
      <c r="BH20037" t="s">
        <v>301</v>
      </c>
    </row>
    <row r="20038" spans="59:60" x14ac:dyDescent="0.25">
      <c r="BG20038">
        <v>20037</v>
      </c>
      <c r="BH20038" t="s">
        <v>302</v>
      </c>
    </row>
    <row r="20039" spans="59:60" x14ac:dyDescent="0.25">
      <c r="BG20039">
        <v>20038</v>
      </c>
      <c r="BH20039" t="s">
        <v>303</v>
      </c>
    </row>
    <row r="20040" spans="59:60" x14ac:dyDescent="0.25">
      <c r="BG20040">
        <v>20039</v>
      </c>
      <c r="BH20040" t="s">
        <v>304</v>
      </c>
    </row>
    <row r="20041" spans="59:60" x14ac:dyDescent="0.25">
      <c r="BG20041">
        <v>20040</v>
      </c>
      <c r="BH20041" t="s">
        <v>305</v>
      </c>
    </row>
    <row r="20042" spans="59:60" x14ac:dyDescent="0.25">
      <c r="BG20042">
        <v>20041</v>
      </c>
      <c r="BH20042" t="s">
        <v>306</v>
      </c>
    </row>
    <row r="20043" spans="59:60" x14ac:dyDescent="0.25">
      <c r="BG20043">
        <v>20042</v>
      </c>
      <c r="BH20043" t="s">
        <v>307</v>
      </c>
    </row>
    <row r="20044" spans="59:60" x14ac:dyDescent="0.25">
      <c r="BG20044">
        <v>20043</v>
      </c>
      <c r="BH20044" t="s">
        <v>308</v>
      </c>
    </row>
    <row r="20045" spans="59:60" x14ac:dyDescent="0.25">
      <c r="BG20045">
        <v>20044</v>
      </c>
      <c r="BH20045" t="s">
        <v>309</v>
      </c>
    </row>
    <row r="20046" spans="59:60" x14ac:dyDescent="0.25">
      <c r="BG20046">
        <v>20045</v>
      </c>
      <c r="BH20046" t="s">
        <v>310</v>
      </c>
    </row>
    <row r="20047" spans="59:60" x14ac:dyDescent="0.25">
      <c r="BG20047">
        <v>20046</v>
      </c>
      <c r="BH20047" t="s">
        <v>311</v>
      </c>
    </row>
    <row r="20048" spans="59:60" x14ac:dyDescent="0.25">
      <c r="BG20048">
        <v>20047</v>
      </c>
      <c r="BH20048" t="s">
        <v>312</v>
      </c>
    </row>
    <row r="20049" spans="59:60" x14ac:dyDescent="0.25">
      <c r="BG20049">
        <v>20048</v>
      </c>
      <c r="BH20049" t="s">
        <v>313</v>
      </c>
    </row>
    <row r="20050" spans="59:60" x14ac:dyDescent="0.25">
      <c r="BG20050">
        <v>20049</v>
      </c>
      <c r="BH20050" t="s">
        <v>314</v>
      </c>
    </row>
    <row r="20051" spans="59:60" x14ac:dyDescent="0.25">
      <c r="BG20051">
        <v>20050</v>
      </c>
      <c r="BH20051" t="s">
        <v>315</v>
      </c>
    </row>
    <row r="20052" spans="59:60" x14ac:dyDescent="0.25">
      <c r="BG20052">
        <v>20051</v>
      </c>
      <c r="BH20052" t="s">
        <v>316</v>
      </c>
    </row>
    <row r="20053" spans="59:60" x14ac:dyDescent="0.25">
      <c r="BG20053">
        <v>20052</v>
      </c>
      <c r="BH20053" t="s">
        <v>317</v>
      </c>
    </row>
    <row r="20054" spans="59:60" x14ac:dyDescent="0.25">
      <c r="BG20054">
        <v>20053</v>
      </c>
      <c r="BH20054" t="s">
        <v>318</v>
      </c>
    </row>
    <row r="20055" spans="59:60" x14ac:dyDescent="0.25">
      <c r="BG20055">
        <v>20054</v>
      </c>
      <c r="BH20055" t="s">
        <v>319</v>
      </c>
    </row>
    <row r="20056" spans="59:60" x14ac:dyDescent="0.25">
      <c r="BG20056">
        <v>20055</v>
      </c>
      <c r="BH20056" t="s">
        <v>320</v>
      </c>
    </row>
    <row r="20057" spans="59:60" x14ac:dyDescent="0.25">
      <c r="BG20057">
        <v>20056</v>
      </c>
      <c r="BH20057" t="s">
        <v>321</v>
      </c>
    </row>
    <row r="20058" spans="59:60" x14ac:dyDescent="0.25">
      <c r="BG20058">
        <v>20057</v>
      </c>
      <c r="BH20058" t="s">
        <v>322</v>
      </c>
    </row>
    <row r="20059" spans="59:60" x14ac:dyDescent="0.25">
      <c r="BG20059">
        <v>20058</v>
      </c>
      <c r="BH20059" t="s">
        <v>323</v>
      </c>
    </row>
    <row r="20060" spans="59:60" x14ac:dyDescent="0.25">
      <c r="BG20060">
        <v>20059</v>
      </c>
      <c r="BH20060" t="s">
        <v>324</v>
      </c>
    </row>
    <row r="20061" spans="59:60" x14ac:dyDescent="0.25">
      <c r="BG20061">
        <v>20060</v>
      </c>
      <c r="BH20061" t="s">
        <v>325</v>
      </c>
    </row>
    <row r="20062" spans="59:60" x14ac:dyDescent="0.25">
      <c r="BG20062">
        <v>20061</v>
      </c>
      <c r="BH20062" t="s">
        <v>326</v>
      </c>
    </row>
    <row r="20063" spans="59:60" x14ac:dyDescent="0.25">
      <c r="BG20063">
        <v>20062</v>
      </c>
      <c r="BH20063" t="s">
        <v>327</v>
      </c>
    </row>
    <row r="20064" spans="59:60" x14ac:dyDescent="0.25">
      <c r="BG20064">
        <v>20063</v>
      </c>
      <c r="BH20064" t="s">
        <v>328</v>
      </c>
    </row>
    <row r="20065" spans="59:60" x14ac:dyDescent="0.25">
      <c r="BG20065">
        <v>20064</v>
      </c>
      <c r="BH20065" t="s">
        <v>329</v>
      </c>
    </row>
    <row r="20066" spans="59:60" x14ac:dyDescent="0.25">
      <c r="BG20066">
        <v>20065</v>
      </c>
      <c r="BH20066" t="s">
        <v>330</v>
      </c>
    </row>
    <row r="20067" spans="59:60" x14ac:dyDescent="0.25">
      <c r="BG20067">
        <v>20066</v>
      </c>
      <c r="BH20067" t="s">
        <v>331</v>
      </c>
    </row>
    <row r="20068" spans="59:60" x14ac:dyDescent="0.25">
      <c r="BG20068">
        <v>20067</v>
      </c>
      <c r="BH20068" t="s">
        <v>332</v>
      </c>
    </row>
    <row r="20069" spans="59:60" x14ac:dyDescent="0.25">
      <c r="BG20069">
        <v>20068</v>
      </c>
      <c r="BH20069" t="s">
        <v>333</v>
      </c>
    </row>
    <row r="20070" spans="59:60" x14ac:dyDescent="0.25">
      <c r="BG20070">
        <v>20069</v>
      </c>
      <c r="BH20070" t="s">
        <v>334</v>
      </c>
    </row>
    <row r="20071" spans="59:60" x14ac:dyDescent="0.25">
      <c r="BG20071">
        <v>20070</v>
      </c>
      <c r="BH20071" t="s">
        <v>335</v>
      </c>
    </row>
    <row r="20072" spans="59:60" x14ac:dyDescent="0.25">
      <c r="BG20072">
        <v>20071</v>
      </c>
      <c r="BH20072" t="s">
        <v>336</v>
      </c>
    </row>
    <row r="20073" spans="59:60" x14ac:dyDescent="0.25">
      <c r="BG20073">
        <v>20072</v>
      </c>
      <c r="BH20073" t="s">
        <v>337</v>
      </c>
    </row>
    <row r="20074" spans="59:60" x14ac:dyDescent="0.25">
      <c r="BG20074">
        <v>20073</v>
      </c>
      <c r="BH20074" t="s">
        <v>338</v>
      </c>
    </row>
    <row r="20075" spans="59:60" x14ac:dyDescent="0.25">
      <c r="BG20075">
        <v>20074</v>
      </c>
      <c r="BH20075" t="s">
        <v>339</v>
      </c>
    </row>
    <row r="20076" spans="59:60" x14ac:dyDescent="0.25">
      <c r="BG20076">
        <v>20075</v>
      </c>
      <c r="BH20076" t="s">
        <v>340</v>
      </c>
    </row>
    <row r="20077" spans="59:60" x14ac:dyDescent="0.25">
      <c r="BG20077">
        <v>20076</v>
      </c>
      <c r="BH20077" t="s">
        <v>341</v>
      </c>
    </row>
    <row r="20078" spans="59:60" x14ac:dyDescent="0.25">
      <c r="BG20078">
        <v>20077</v>
      </c>
      <c r="BH20078" t="s">
        <v>342</v>
      </c>
    </row>
    <row r="20079" spans="59:60" x14ac:dyDescent="0.25">
      <c r="BG20079">
        <v>20078</v>
      </c>
      <c r="BH20079" t="s">
        <v>343</v>
      </c>
    </row>
    <row r="20080" spans="59:60" x14ac:dyDescent="0.25">
      <c r="BG20080">
        <v>20079</v>
      </c>
      <c r="BH20080" t="s">
        <v>344</v>
      </c>
    </row>
    <row r="20081" spans="59:60" x14ac:dyDescent="0.25">
      <c r="BG20081">
        <v>20080</v>
      </c>
      <c r="BH20081" t="s">
        <v>345</v>
      </c>
    </row>
    <row r="20082" spans="59:60" x14ac:dyDescent="0.25">
      <c r="BG20082">
        <v>20081</v>
      </c>
      <c r="BH20082" t="s">
        <v>346</v>
      </c>
    </row>
    <row r="20083" spans="59:60" x14ac:dyDescent="0.25">
      <c r="BG20083">
        <v>20082</v>
      </c>
      <c r="BH20083" t="s">
        <v>347</v>
      </c>
    </row>
    <row r="20084" spans="59:60" x14ac:dyDescent="0.25">
      <c r="BG20084">
        <v>20083</v>
      </c>
      <c r="BH20084" t="s">
        <v>348</v>
      </c>
    </row>
    <row r="20085" spans="59:60" x14ac:dyDescent="0.25">
      <c r="BG20085">
        <v>20084</v>
      </c>
      <c r="BH20085" t="s">
        <v>349</v>
      </c>
    </row>
    <row r="20086" spans="59:60" x14ac:dyDescent="0.25">
      <c r="BG20086">
        <v>20085</v>
      </c>
      <c r="BH20086" t="s">
        <v>350</v>
      </c>
    </row>
    <row r="20087" spans="59:60" x14ac:dyDescent="0.25">
      <c r="BG20087">
        <v>20086</v>
      </c>
      <c r="BH20087" t="s">
        <v>351</v>
      </c>
    </row>
    <row r="20088" spans="59:60" x14ac:dyDescent="0.25">
      <c r="BG20088">
        <v>20087</v>
      </c>
      <c r="BH20088" t="s">
        <v>352</v>
      </c>
    </row>
    <row r="20089" spans="59:60" x14ac:dyDescent="0.25">
      <c r="BG20089">
        <v>20088</v>
      </c>
      <c r="BH20089" t="s">
        <v>293</v>
      </c>
    </row>
    <row r="20090" spans="59:60" x14ac:dyDescent="0.25">
      <c r="BG20090">
        <v>20089</v>
      </c>
      <c r="BH20090" t="s">
        <v>294</v>
      </c>
    </row>
    <row r="20091" spans="59:60" x14ac:dyDescent="0.25">
      <c r="BG20091">
        <v>20090</v>
      </c>
      <c r="BH20091" t="s">
        <v>295</v>
      </c>
    </row>
    <row r="20092" spans="59:60" x14ac:dyDescent="0.25">
      <c r="BG20092">
        <v>20091</v>
      </c>
      <c r="BH20092" t="s">
        <v>296</v>
      </c>
    </row>
    <row r="20093" spans="59:60" x14ac:dyDescent="0.25">
      <c r="BG20093">
        <v>20092</v>
      </c>
      <c r="BH20093" t="s">
        <v>297</v>
      </c>
    </row>
    <row r="20094" spans="59:60" x14ac:dyDescent="0.25">
      <c r="BG20094">
        <v>20093</v>
      </c>
      <c r="BH20094" t="s">
        <v>298</v>
      </c>
    </row>
    <row r="20095" spans="59:60" x14ac:dyDescent="0.25">
      <c r="BG20095">
        <v>20094</v>
      </c>
      <c r="BH20095" t="s">
        <v>299</v>
      </c>
    </row>
    <row r="20096" spans="59:60" x14ac:dyDescent="0.25">
      <c r="BG20096">
        <v>20095</v>
      </c>
      <c r="BH20096" t="s">
        <v>300</v>
      </c>
    </row>
    <row r="20097" spans="59:60" x14ac:dyDescent="0.25">
      <c r="BG20097">
        <v>20096</v>
      </c>
      <c r="BH20097" t="s">
        <v>301</v>
      </c>
    </row>
    <row r="20098" spans="59:60" x14ac:dyDescent="0.25">
      <c r="BG20098">
        <v>20097</v>
      </c>
      <c r="BH20098" t="s">
        <v>302</v>
      </c>
    </row>
    <row r="20099" spans="59:60" x14ac:dyDescent="0.25">
      <c r="BG20099">
        <v>20098</v>
      </c>
      <c r="BH20099" t="s">
        <v>303</v>
      </c>
    </row>
    <row r="20100" spans="59:60" x14ac:dyDescent="0.25">
      <c r="BG20100">
        <v>20099</v>
      </c>
      <c r="BH20100" t="s">
        <v>304</v>
      </c>
    </row>
    <row r="20101" spans="59:60" x14ac:dyDescent="0.25">
      <c r="BG20101">
        <v>20100</v>
      </c>
      <c r="BH20101" t="s">
        <v>305</v>
      </c>
    </row>
    <row r="20102" spans="59:60" x14ac:dyDescent="0.25">
      <c r="BG20102">
        <v>20101</v>
      </c>
      <c r="BH20102" t="s">
        <v>306</v>
      </c>
    </row>
    <row r="20103" spans="59:60" x14ac:dyDescent="0.25">
      <c r="BG20103">
        <v>20102</v>
      </c>
      <c r="BH20103" t="s">
        <v>307</v>
      </c>
    </row>
    <row r="20104" spans="59:60" x14ac:dyDescent="0.25">
      <c r="BG20104">
        <v>20103</v>
      </c>
      <c r="BH20104" t="s">
        <v>308</v>
      </c>
    </row>
    <row r="20105" spans="59:60" x14ac:dyDescent="0.25">
      <c r="BG20105">
        <v>20104</v>
      </c>
      <c r="BH20105" t="s">
        <v>309</v>
      </c>
    </row>
    <row r="20106" spans="59:60" x14ac:dyDescent="0.25">
      <c r="BG20106">
        <v>20105</v>
      </c>
      <c r="BH20106" t="s">
        <v>310</v>
      </c>
    </row>
    <row r="20107" spans="59:60" x14ac:dyDescent="0.25">
      <c r="BG20107">
        <v>20106</v>
      </c>
      <c r="BH20107" t="s">
        <v>311</v>
      </c>
    </row>
    <row r="20108" spans="59:60" x14ac:dyDescent="0.25">
      <c r="BG20108">
        <v>20107</v>
      </c>
      <c r="BH20108" t="s">
        <v>312</v>
      </c>
    </row>
    <row r="20109" spans="59:60" x14ac:dyDescent="0.25">
      <c r="BG20109">
        <v>20108</v>
      </c>
      <c r="BH20109" t="s">
        <v>313</v>
      </c>
    </row>
    <row r="20110" spans="59:60" x14ac:dyDescent="0.25">
      <c r="BG20110">
        <v>20109</v>
      </c>
      <c r="BH20110" t="s">
        <v>314</v>
      </c>
    </row>
    <row r="20111" spans="59:60" x14ac:dyDescent="0.25">
      <c r="BG20111">
        <v>20110</v>
      </c>
      <c r="BH20111" t="s">
        <v>315</v>
      </c>
    </row>
    <row r="20112" spans="59:60" x14ac:dyDescent="0.25">
      <c r="BG20112">
        <v>20111</v>
      </c>
      <c r="BH20112" t="s">
        <v>316</v>
      </c>
    </row>
    <row r="20113" spans="59:60" x14ac:dyDescent="0.25">
      <c r="BG20113">
        <v>20112</v>
      </c>
      <c r="BH20113" t="s">
        <v>317</v>
      </c>
    </row>
    <row r="20114" spans="59:60" x14ac:dyDescent="0.25">
      <c r="BG20114">
        <v>20113</v>
      </c>
      <c r="BH20114" t="s">
        <v>318</v>
      </c>
    </row>
    <row r="20115" spans="59:60" x14ac:dyDescent="0.25">
      <c r="BG20115">
        <v>20114</v>
      </c>
      <c r="BH20115" t="s">
        <v>319</v>
      </c>
    </row>
    <row r="20116" spans="59:60" x14ac:dyDescent="0.25">
      <c r="BG20116">
        <v>20115</v>
      </c>
      <c r="BH20116" t="s">
        <v>320</v>
      </c>
    </row>
    <row r="20117" spans="59:60" x14ac:dyDescent="0.25">
      <c r="BG20117">
        <v>20116</v>
      </c>
      <c r="BH20117" t="s">
        <v>321</v>
      </c>
    </row>
    <row r="20118" spans="59:60" x14ac:dyDescent="0.25">
      <c r="BG20118">
        <v>20117</v>
      </c>
      <c r="BH20118" t="s">
        <v>322</v>
      </c>
    </row>
    <row r="20119" spans="59:60" x14ac:dyDescent="0.25">
      <c r="BG20119">
        <v>20118</v>
      </c>
      <c r="BH20119" t="s">
        <v>323</v>
      </c>
    </row>
    <row r="20120" spans="59:60" x14ac:dyDescent="0.25">
      <c r="BG20120">
        <v>20119</v>
      </c>
      <c r="BH20120" t="s">
        <v>324</v>
      </c>
    </row>
    <row r="20121" spans="59:60" x14ac:dyDescent="0.25">
      <c r="BG20121">
        <v>20120</v>
      </c>
      <c r="BH20121" t="s">
        <v>325</v>
      </c>
    </row>
    <row r="20122" spans="59:60" x14ac:dyDescent="0.25">
      <c r="BG20122">
        <v>20121</v>
      </c>
      <c r="BH20122" t="s">
        <v>326</v>
      </c>
    </row>
    <row r="20123" spans="59:60" x14ac:dyDescent="0.25">
      <c r="BG20123">
        <v>20122</v>
      </c>
      <c r="BH20123" t="s">
        <v>327</v>
      </c>
    </row>
    <row r="20124" spans="59:60" x14ac:dyDescent="0.25">
      <c r="BG20124">
        <v>20123</v>
      </c>
      <c r="BH20124" t="s">
        <v>328</v>
      </c>
    </row>
    <row r="20125" spans="59:60" x14ac:dyDescent="0.25">
      <c r="BG20125">
        <v>20124</v>
      </c>
      <c r="BH20125" t="s">
        <v>329</v>
      </c>
    </row>
    <row r="20126" spans="59:60" x14ac:dyDescent="0.25">
      <c r="BG20126">
        <v>20125</v>
      </c>
      <c r="BH20126" t="s">
        <v>330</v>
      </c>
    </row>
    <row r="20127" spans="59:60" x14ac:dyDescent="0.25">
      <c r="BG20127">
        <v>20126</v>
      </c>
      <c r="BH20127" t="s">
        <v>331</v>
      </c>
    </row>
    <row r="20128" spans="59:60" x14ac:dyDescent="0.25">
      <c r="BG20128">
        <v>20127</v>
      </c>
      <c r="BH20128" t="s">
        <v>332</v>
      </c>
    </row>
    <row r="20129" spans="59:60" x14ac:dyDescent="0.25">
      <c r="BG20129">
        <v>20128</v>
      </c>
      <c r="BH20129" t="s">
        <v>333</v>
      </c>
    </row>
    <row r="20130" spans="59:60" x14ac:dyDescent="0.25">
      <c r="BG20130">
        <v>20129</v>
      </c>
      <c r="BH20130" t="s">
        <v>334</v>
      </c>
    </row>
    <row r="20131" spans="59:60" x14ac:dyDescent="0.25">
      <c r="BG20131">
        <v>20130</v>
      </c>
      <c r="BH20131" t="s">
        <v>335</v>
      </c>
    </row>
    <row r="20132" spans="59:60" x14ac:dyDescent="0.25">
      <c r="BG20132">
        <v>20131</v>
      </c>
      <c r="BH20132" t="s">
        <v>336</v>
      </c>
    </row>
    <row r="20133" spans="59:60" x14ac:dyDescent="0.25">
      <c r="BG20133">
        <v>20132</v>
      </c>
      <c r="BH20133" t="s">
        <v>337</v>
      </c>
    </row>
    <row r="20134" spans="59:60" x14ac:dyDescent="0.25">
      <c r="BG20134">
        <v>20133</v>
      </c>
      <c r="BH20134" t="s">
        <v>338</v>
      </c>
    </row>
    <row r="20135" spans="59:60" x14ac:dyDescent="0.25">
      <c r="BG20135">
        <v>20134</v>
      </c>
      <c r="BH20135" t="s">
        <v>339</v>
      </c>
    </row>
    <row r="20136" spans="59:60" x14ac:dyDescent="0.25">
      <c r="BG20136">
        <v>20135</v>
      </c>
      <c r="BH20136" t="s">
        <v>340</v>
      </c>
    </row>
    <row r="20137" spans="59:60" x14ac:dyDescent="0.25">
      <c r="BG20137">
        <v>20136</v>
      </c>
      <c r="BH20137" t="s">
        <v>341</v>
      </c>
    </row>
    <row r="20138" spans="59:60" x14ac:dyDescent="0.25">
      <c r="BG20138">
        <v>20137</v>
      </c>
      <c r="BH20138" t="s">
        <v>342</v>
      </c>
    </row>
    <row r="20139" spans="59:60" x14ac:dyDescent="0.25">
      <c r="BG20139">
        <v>20138</v>
      </c>
      <c r="BH20139" t="s">
        <v>343</v>
      </c>
    </row>
    <row r="20140" spans="59:60" x14ac:dyDescent="0.25">
      <c r="BG20140">
        <v>20139</v>
      </c>
      <c r="BH20140" t="s">
        <v>344</v>
      </c>
    </row>
    <row r="20141" spans="59:60" x14ac:dyDescent="0.25">
      <c r="BG20141">
        <v>20140</v>
      </c>
      <c r="BH20141" t="s">
        <v>345</v>
      </c>
    </row>
    <row r="20142" spans="59:60" x14ac:dyDescent="0.25">
      <c r="BG20142">
        <v>20141</v>
      </c>
      <c r="BH20142" t="s">
        <v>346</v>
      </c>
    </row>
    <row r="20143" spans="59:60" x14ac:dyDescent="0.25">
      <c r="BG20143">
        <v>20142</v>
      </c>
      <c r="BH20143" t="s">
        <v>347</v>
      </c>
    </row>
    <row r="20144" spans="59:60" x14ac:dyDescent="0.25">
      <c r="BG20144">
        <v>20143</v>
      </c>
      <c r="BH20144" t="s">
        <v>348</v>
      </c>
    </row>
    <row r="20145" spans="59:60" x14ac:dyDescent="0.25">
      <c r="BG20145">
        <v>20144</v>
      </c>
      <c r="BH20145" t="s">
        <v>349</v>
      </c>
    </row>
    <row r="20146" spans="59:60" x14ac:dyDescent="0.25">
      <c r="BG20146">
        <v>20145</v>
      </c>
      <c r="BH20146" t="s">
        <v>350</v>
      </c>
    </row>
    <row r="20147" spans="59:60" x14ac:dyDescent="0.25">
      <c r="BG20147">
        <v>20146</v>
      </c>
      <c r="BH20147" t="s">
        <v>351</v>
      </c>
    </row>
    <row r="20148" spans="59:60" x14ac:dyDescent="0.25">
      <c r="BG20148">
        <v>20147</v>
      </c>
      <c r="BH20148" t="s">
        <v>352</v>
      </c>
    </row>
    <row r="20149" spans="59:60" x14ac:dyDescent="0.25">
      <c r="BG20149">
        <v>20148</v>
      </c>
      <c r="BH20149" t="s">
        <v>293</v>
      </c>
    </row>
    <row r="20150" spans="59:60" x14ac:dyDescent="0.25">
      <c r="BG20150">
        <v>20149</v>
      </c>
      <c r="BH20150" t="s">
        <v>294</v>
      </c>
    </row>
    <row r="20151" spans="59:60" x14ac:dyDescent="0.25">
      <c r="BG20151">
        <v>20150</v>
      </c>
      <c r="BH20151" t="s">
        <v>295</v>
      </c>
    </row>
    <row r="20152" spans="59:60" x14ac:dyDescent="0.25">
      <c r="BG20152">
        <v>20151</v>
      </c>
      <c r="BH20152" t="s">
        <v>296</v>
      </c>
    </row>
    <row r="20153" spans="59:60" x14ac:dyDescent="0.25">
      <c r="BG20153">
        <v>20152</v>
      </c>
      <c r="BH20153" t="s">
        <v>297</v>
      </c>
    </row>
    <row r="20154" spans="59:60" x14ac:dyDescent="0.25">
      <c r="BG20154">
        <v>20153</v>
      </c>
      <c r="BH20154" t="s">
        <v>298</v>
      </c>
    </row>
    <row r="20155" spans="59:60" x14ac:dyDescent="0.25">
      <c r="BG20155">
        <v>20154</v>
      </c>
      <c r="BH20155" t="s">
        <v>299</v>
      </c>
    </row>
    <row r="20156" spans="59:60" x14ac:dyDescent="0.25">
      <c r="BG20156">
        <v>20155</v>
      </c>
      <c r="BH20156" t="s">
        <v>300</v>
      </c>
    </row>
    <row r="20157" spans="59:60" x14ac:dyDescent="0.25">
      <c r="BG20157">
        <v>20156</v>
      </c>
      <c r="BH20157" t="s">
        <v>301</v>
      </c>
    </row>
    <row r="20158" spans="59:60" x14ac:dyDescent="0.25">
      <c r="BG20158">
        <v>20157</v>
      </c>
      <c r="BH20158" t="s">
        <v>302</v>
      </c>
    </row>
    <row r="20159" spans="59:60" x14ac:dyDescent="0.25">
      <c r="BG20159">
        <v>20158</v>
      </c>
      <c r="BH20159" t="s">
        <v>303</v>
      </c>
    </row>
    <row r="20160" spans="59:60" x14ac:dyDescent="0.25">
      <c r="BG20160">
        <v>20159</v>
      </c>
      <c r="BH20160" t="s">
        <v>304</v>
      </c>
    </row>
    <row r="20161" spans="59:60" x14ac:dyDescent="0.25">
      <c r="BG20161">
        <v>20160</v>
      </c>
      <c r="BH20161" t="s">
        <v>305</v>
      </c>
    </row>
    <row r="20162" spans="59:60" x14ac:dyDescent="0.25">
      <c r="BG20162">
        <v>20161</v>
      </c>
      <c r="BH20162" t="s">
        <v>306</v>
      </c>
    </row>
    <row r="20163" spans="59:60" x14ac:dyDescent="0.25">
      <c r="BG20163">
        <v>20162</v>
      </c>
      <c r="BH20163" t="s">
        <v>307</v>
      </c>
    </row>
    <row r="20164" spans="59:60" x14ac:dyDescent="0.25">
      <c r="BG20164">
        <v>20163</v>
      </c>
      <c r="BH20164" t="s">
        <v>308</v>
      </c>
    </row>
    <row r="20165" spans="59:60" x14ac:dyDescent="0.25">
      <c r="BG20165">
        <v>20164</v>
      </c>
      <c r="BH20165" t="s">
        <v>309</v>
      </c>
    </row>
    <row r="20166" spans="59:60" x14ac:dyDescent="0.25">
      <c r="BG20166">
        <v>20165</v>
      </c>
      <c r="BH20166" t="s">
        <v>310</v>
      </c>
    </row>
    <row r="20167" spans="59:60" x14ac:dyDescent="0.25">
      <c r="BG20167">
        <v>20166</v>
      </c>
      <c r="BH20167" t="s">
        <v>311</v>
      </c>
    </row>
    <row r="20168" spans="59:60" x14ac:dyDescent="0.25">
      <c r="BG20168">
        <v>20167</v>
      </c>
      <c r="BH20168" t="s">
        <v>312</v>
      </c>
    </row>
    <row r="20169" spans="59:60" x14ac:dyDescent="0.25">
      <c r="BG20169">
        <v>20168</v>
      </c>
      <c r="BH20169" t="s">
        <v>313</v>
      </c>
    </row>
    <row r="20170" spans="59:60" x14ac:dyDescent="0.25">
      <c r="BG20170">
        <v>20169</v>
      </c>
      <c r="BH20170" t="s">
        <v>314</v>
      </c>
    </row>
    <row r="20171" spans="59:60" x14ac:dyDescent="0.25">
      <c r="BG20171">
        <v>20170</v>
      </c>
      <c r="BH20171" t="s">
        <v>315</v>
      </c>
    </row>
    <row r="20172" spans="59:60" x14ac:dyDescent="0.25">
      <c r="BG20172">
        <v>20171</v>
      </c>
      <c r="BH20172" t="s">
        <v>316</v>
      </c>
    </row>
    <row r="20173" spans="59:60" x14ac:dyDescent="0.25">
      <c r="BG20173">
        <v>20172</v>
      </c>
      <c r="BH20173" t="s">
        <v>317</v>
      </c>
    </row>
    <row r="20174" spans="59:60" x14ac:dyDescent="0.25">
      <c r="BG20174">
        <v>20173</v>
      </c>
      <c r="BH20174" t="s">
        <v>318</v>
      </c>
    </row>
    <row r="20175" spans="59:60" x14ac:dyDescent="0.25">
      <c r="BG20175">
        <v>20174</v>
      </c>
      <c r="BH20175" t="s">
        <v>319</v>
      </c>
    </row>
    <row r="20176" spans="59:60" x14ac:dyDescent="0.25">
      <c r="BG20176">
        <v>20175</v>
      </c>
      <c r="BH20176" t="s">
        <v>320</v>
      </c>
    </row>
    <row r="20177" spans="59:60" x14ac:dyDescent="0.25">
      <c r="BG20177">
        <v>20176</v>
      </c>
      <c r="BH20177" t="s">
        <v>321</v>
      </c>
    </row>
    <row r="20178" spans="59:60" x14ac:dyDescent="0.25">
      <c r="BG20178">
        <v>20177</v>
      </c>
      <c r="BH20178" t="s">
        <v>322</v>
      </c>
    </row>
    <row r="20179" spans="59:60" x14ac:dyDescent="0.25">
      <c r="BG20179">
        <v>20178</v>
      </c>
      <c r="BH20179" t="s">
        <v>323</v>
      </c>
    </row>
    <row r="20180" spans="59:60" x14ac:dyDescent="0.25">
      <c r="BG20180">
        <v>20179</v>
      </c>
      <c r="BH20180" t="s">
        <v>324</v>
      </c>
    </row>
    <row r="20181" spans="59:60" x14ac:dyDescent="0.25">
      <c r="BG20181">
        <v>20180</v>
      </c>
      <c r="BH20181" t="s">
        <v>325</v>
      </c>
    </row>
    <row r="20182" spans="59:60" x14ac:dyDescent="0.25">
      <c r="BG20182">
        <v>20181</v>
      </c>
      <c r="BH20182" t="s">
        <v>326</v>
      </c>
    </row>
    <row r="20183" spans="59:60" x14ac:dyDescent="0.25">
      <c r="BG20183">
        <v>20182</v>
      </c>
      <c r="BH20183" t="s">
        <v>327</v>
      </c>
    </row>
    <row r="20184" spans="59:60" x14ac:dyDescent="0.25">
      <c r="BG20184">
        <v>20183</v>
      </c>
      <c r="BH20184" t="s">
        <v>328</v>
      </c>
    </row>
    <row r="20185" spans="59:60" x14ac:dyDescent="0.25">
      <c r="BG20185">
        <v>20184</v>
      </c>
      <c r="BH20185" t="s">
        <v>329</v>
      </c>
    </row>
    <row r="20186" spans="59:60" x14ac:dyDescent="0.25">
      <c r="BG20186">
        <v>20185</v>
      </c>
      <c r="BH20186" t="s">
        <v>330</v>
      </c>
    </row>
    <row r="20187" spans="59:60" x14ac:dyDescent="0.25">
      <c r="BG20187">
        <v>20186</v>
      </c>
      <c r="BH20187" t="s">
        <v>331</v>
      </c>
    </row>
    <row r="20188" spans="59:60" x14ac:dyDescent="0.25">
      <c r="BG20188">
        <v>20187</v>
      </c>
      <c r="BH20188" t="s">
        <v>332</v>
      </c>
    </row>
    <row r="20189" spans="59:60" x14ac:dyDescent="0.25">
      <c r="BG20189">
        <v>20188</v>
      </c>
      <c r="BH20189" t="s">
        <v>333</v>
      </c>
    </row>
    <row r="20190" spans="59:60" x14ac:dyDescent="0.25">
      <c r="BG20190">
        <v>20189</v>
      </c>
      <c r="BH20190" t="s">
        <v>334</v>
      </c>
    </row>
    <row r="20191" spans="59:60" x14ac:dyDescent="0.25">
      <c r="BG20191">
        <v>20190</v>
      </c>
      <c r="BH20191" t="s">
        <v>335</v>
      </c>
    </row>
    <row r="20192" spans="59:60" x14ac:dyDescent="0.25">
      <c r="BG20192">
        <v>20191</v>
      </c>
      <c r="BH20192" t="s">
        <v>336</v>
      </c>
    </row>
    <row r="20193" spans="59:60" x14ac:dyDescent="0.25">
      <c r="BG20193">
        <v>20192</v>
      </c>
      <c r="BH20193" t="s">
        <v>337</v>
      </c>
    </row>
    <row r="20194" spans="59:60" x14ac:dyDescent="0.25">
      <c r="BG20194">
        <v>20193</v>
      </c>
      <c r="BH20194" t="s">
        <v>338</v>
      </c>
    </row>
    <row r="20195" spans="59:60" x14ac:dyDescent="0.25">
      <c r="BG20195">
        <v>20194</v>
      </c>
      <c r="BH20195" t="s">
        <v>339</v>
      </c>
    </row>
    <row r="20196" spans="59:60" x14ac:dyDescent="0.25">
      <c r="BG20196">
        <v>20195</v>
      </c>
      <c r="BH20196" t="s">
        <v>340</v>
      </c>
    </row>
    <row r="20197" spans="59:60" x14ac:dyDescent="0.25">
      <c r="BG20197">
        <v>20196</v>
      </c>
      <c r="BH20197" t="s">
        <v>341</v>
      </c>
    </row>
    <row r="20198" spans="59:60" x14ac:dyDescent="0.25">
      <c r="BG20198">
        <v>20197</v>
      </c>
      <c r="BH20198" t="s">
        <v>342</v>
      </c>
    </row>
    <row r="20199" spans="59:60" x14ac:dyDescent="0.25">
      <c r="BG20199">
        <v>20198</v>
      </c>
      <c r="BH20199" t="s">
        <v>343</v>
      </c>
    </row>
    <row r="20200" spans="59:60" x14ac:dyDescent="0.25">
      <c r="BG20200">
        <v>20199</v>
      </c>
      <c r="BH20200" t="s">
        <v>344</v>
      </c>
    </row>
    <row r="20201" spans="59:60" x14ac:dyDescent="0.25">
      <c r="BG20201">
        <v>20200</v>
      </c>
      <c r="BH20201" t="s">
        <v>345</v>
      </c>
    </row>
    <row r="20202" spans="59:60" x14ac:dyDescent="0.25">
      <c r="BG20202">
        <v>20201</v>
      </c>
      <c r="BH20202" t="s">
        <v>346</v>
      </c>
    </row>
    <row r="20203" spans="59:60" x14ac:dyDescent="0.25">
      <c r="BG20203">
        <v>20202</v>
      </c>
      <c r="BH20203" t="s">
        <v>347</v>
      </c>
    </row>
    <row r="20204" spans="59:60" x14ac:dyDescent="0.25">
      <c r="BG20204">
        <v>20203</v>
      </c>
      <c r="BH20204" t="s">
        <v>348</v>
      </c>
    </row>
    <row r="20205" spans="59:60" x14ac:dyDescent="0.25">
      <c r="BG20205">
        <v>20204</v>
      </c>
      <c r="BH20205" t="s">
        <v>349</v>
      </c>
    </row>
    <row r="20206" spans="59:60" x14ac:dyDescent="0.25">
      <c r="BG20206">
        <v>20205</v>
      </c>
      <c r="BH20206" t="s">
        <v>350</v>
      </c>
    </row>
    <row r="20207" spans="59:60" x14ac:dyDescent="0.25">
      <c r="BG20207">
        <v>20206</v>
      </c>
      <c r="BH20207" t="s">
        <v>351</v>
      </c>
    </row>
    <row r="20208" spans="59:60" x14ac:dyDescent="0.25">
      <c r="BG20208">
        <v>20207</v>
      </c>
      <c r="BH20208" t="s">
        <v>352</v>
      </c>
    </row>
    <row r="20209" spans="59:60" x14ac:dyDescent="0.25">
      <c r="BG20209">
        <v>20208</v>
      </c>
      <c r="BH20209" t="s">
        <v>293</v>
      </c>
    </row>
    <row r="20210" spans="59:60" x14ac:dyDescent="0.25">
      <c r="BG20210">
        <v>20209</v>
      </c>
      <c r="BH20210" t="s">
        <v>294</v>
      </c>
    </row>
    <row r="20211" spans="59:60" x14ac:dyDescent="0.25">
      <c r="BG20211">
        <v>20210</v>
      </c>
      <c r="BH20211" t="s">
        <v>295</v>
      </c>
    </row>
    <row r="20212" spans="59:60" x14ac:dyDescent="0.25">
      <c r="BG20212">
        <v>20211</v>
      </c>
      <c r="BH20212" t="s">
        <v>296</v>
      </c>
    </row>
    <row r="20213" spans="59:60" x14ac:dyDescent="0.25">
      <c r="BG20213">
        <v>20212</v>
      </c>
      <c r="BH20213" t="s">
        <v>297</v>
      </c>
    </row>
    <row r="20214" spans="59:60" x14ac:dyDescent="0.25">
      <c r="BG20214">
        <v>20213</v>
      </c>
      <c r="BH20214" t="s">
        <v>298</v>
      </c>
    </row>
    <row r="20215" spans="59:60" x14ac:dyDescent="0.25">
      <c r="BG20215">
        <v>20214</v>
      </c>
      <c r="BH20215" t="s">
        <v>299</v>
      </c>
    </row>
    <row r="20216" spans="59:60" x14ac:dyDescent="0.25">
      <c r="BG20216">
        <v>20215</v>
      </c>
      <c r="BH20216" t="s">
        <v>300</v>
      </c>
    </row>
    <row r="20217" spans="59:60" x14ac:dyDescent="0.25">
      <c r="BG20217">
        <v>20216</v>
      </c>
      <c r="BH20217" t="s">
        <v>301</v>
      </c>
    </row>
    <row r="20218" spans="59:60" x14ac:dyDescent="0.25">
      <c r="BG20218">
        <v>20217</v>
      </c>
      <c r="BH20218" t="s">
        <v>302</v>
      </c>
    </row>
    <row r="20219" spans="59:60" x14ac:dyDescent="0.25">
      <c r="BG20219">
        <v>20218</v>
      </c>
      <c r="BH20219" t="s">
        <v>303</v>
      </c>
    </row>
    <row r="20220" spans="59:60" x14ac:dyDescent="0.25">
      <c r="BG20220">
        <v>20219</v>
      </c>
      <c r="BH20220" t="s">
        <v>304</v>
      </c>
    </row>
    <row r="20221" spans="59:60" x14ac:dyDescent="0.25">
      <c r="BG20221">
        <v>20220</v>
      </c>
      <c r="BH20221" t="s">
        <v>305</v>
      </c>
    </row>
    <row r="20222" spans="59:60" x14ac:dyDescent="0.25">
      <c r="BG20222">
        <v>20221</v>
      </c>
      <c r="BH20222" t="s">
        <v>306</v>
      </c>
    </row>
    <row r="20223" spans="59:60" x14ac:dyDescent="0.25">
      <c r="BG20223">
        <v>20222</v>
      </c>
      <c r="BH20223" t="s">
        <v>307</v>
      </c>
    </row>
    <row r="20224" spans="59:60" x14ac:dyDescent="0.25">
      <c r="BG20224">
        <v>20223</v>
      </c>
      <c r="BH20224" t="s">
        <v>308</v>
      </c>
    </row>
    <row r="20225" spans="59:60" x14ac:dyDescent="0.25">
      <c r="BG20225">
        <v>20224</v>
      </c>
      <c r="BH20225" t="s">
        <v>309</v>
      </c>
    </row>
    <row r="20226" spans="59:60" x14ac:dyDescent="0.25">
      <c r="BG20226">
        <v>20225</v>
      </c>
      <c r="BH20226" t="s">
        <v>310</v>
      </c>
    </row>
    <row r="20227" spans="59:60" x14ac:dyDescent="0.25">
      <c r="BG20227">
        <v>20226</v>
      </c>
      <c r="BH20227" t="s">
        <v>311</v>
      </c>
    </row>
    <row r="20228" spans="59:60" x14ac:dyDescent="0.25">
      <c r="BG20228">
        <v>20227</v>
      </c>
      <c r="BH20228" t="s">
        <v>312</v>
      </c>
    </row>
    <row r="20229" spans="59:60" x14ac:dyDescent="0.25">
      <c r="BG20229">
        <v>20228</v>
      </c>
      <c r="BH20229" t="s">
        <v>313</v>
      </c>
    </row>
    <row r="20230" spans="59:60" x14ac:dyDescent="0.25">
      <c r="BG20230">
        <v>20229</v>
      </c>
      <c r="BH20230" t="s">
        <v>314</v>
      </c>
    </row>
    <row r="20231" spans="59:60" x14ac:dyDescent="0.25">
      <c r="BG20231">
        <v>20230</v>
      </c>
      <c r="BH20231" t="s">
        <v>315</v>
      </c>
    </row>
    <row r="20232" spans="59:60" x14ac:dyDescent="0.25">
      <c r="BG20232">
        <v>20231</v>
      </c>
      <c r="BH20232" t="s">
        <v>316</v>
      </c>
    </row>
    <row r="20233" spans="59:60" x14ac:dyDescent="0.25">
      <c r="BG20233">
        <v>20232</v>
      </c>
      <c r="BH20233" t="s">
        <v>317</v>
      </c>
    </row>
    <row r="20234" spans="59:60" x14ac:dyDescent="0.25">
      <c r="BG20234">
        <v>20233</v>
      </c>
      <c r="BH20234" t="s">
        <v>318</v>
      </c>
    </row>
    <row r="20235" spans="59:60" x14ac:dyDescent="0.25">
      <c r="BG20235">
        <v>20234</v>
      </c>
      <c r="BH20235" t="s">
        <v>319</v>
      </c>
    </row>
    <row r="20236" spans="59:60" x14ac:dyDescent="0.25">
      <c r="BG20236">
        <v>20235</v>
      </c>
      <c r="BH20236" t="s">
        <v>320</v>
      </c>
    </row>
    <row r="20237" spans="59:60" x14ac:dyDescent="0.25">
      <c r="BG20237">
        <v>20236</v>
      </c>
      <c r="BH20237" t="s">
        <v>321</v>
      </c>
    </row>
    <row r="20238" spans="59:60" x14ac:dyDescent="0.25">
      <c r="BG20238">
        <v>20237</v>
      </c>
      <c r="BH20238" t="s">
        <v>322</v>
      </c>
    </row>
    <row r="20239" spans="59:60" x14ac:dyDescent="0.25">
      <c r="BG20239">
        <v>20238</v>
      </c>
      <c r="BH20239" t="s">
        <v>323</v>
      </c>
    </row>
    <row r="20240" spans="59:60" x14ac:dyDescent="0.25">
      <c r="BG20240">
        <v>20239</v>
      </c>
      <c r="BH20240" t="s">
        <v>324</v>
      </c>
    </row>
    <row r="20241" spans="59:60" x14ac:dyDescent="0.25">
      <c r="BG20241">
        <v>20240</v>
      </c>
      <c r="BH20241" t="s">
        <v>325</v>
      </c>
    </row>
    <row r="20242" spans="59:60" x14ac:dyDescent="0.25">
      <c r="BG20242">
        <v>20241</v>
      </c>
      <c r="BH20242" t="s">
        <v>326</v>
      </c>
    </row>
    <row r="20243" spans="59:60" x14ac:dyDescent="0.25">
      <c r="BG20243">
        <v>20242</v>
      </c>
      <c r="BH20243" t="s">
        <v>327</v>
      </c>
    </row>
    <row r="20244" spans="59:60" x14ac:dyDescent="0.25">
      <c r="BG20244">
        <v>20243</v>
      </c>
      <c r="BH20244" t="s">
        <v>328</v>
      </c>
    </row>
    <row r="20245" spans="59:60" x14ac:dyDescent="0.25">
      <c r="BG20245">
        <v>20244</v>
      </c>
      <c r="BH20245" t="s">
        <v>329</v>
      </c>
    </row>
    <row r="20246" spans="59:60" x14ac:dyDescent="0.25">
      <c r="BG20246">
        <v>20245</v>
      </c>
      <c r="BH20246" t="s">
        <v>330</v>
      </c>
    </row>
    <row r="20247" spans="59:60" x14ac:dyDescent="0.25">
      <c r="BG20247">
        <v>20246</v>
      </c>
      <c r="BH20247" t="s">
        <v>331</v>
      </c>
    </row>
    <row r="20248" spans="59:60" x14ac:dyDescent="0.25">
      <c r="BG20248">
        <v>20247</v>
      </c>
      <c r="BH20248" t="s">
        <v>332</v>
      </c>
    </row>
    <row r="20249" spans="59:60" x14ac:dyDescent="0.25">
      <c r="BG20249">
        <v>20248</v>
      </c>
      <c r="BH20249" t="s">
        <v>333</v>
      </c>
    </row>
    <row r="20250" spans="59:60" x14ac:dyDescent="0.25">
      <c r="BG20250">
        <v>20249</v>
      </c>
      <c r="BH20250" t="s">
        <v>334</v>
      </c>
    </row>
    <row r="20251" spans="59:60" x14ac:dyDescent="0.25">
      <c r="BG20251">
        <v>20250</v>
      </c>
      <c r="BH20251" t="s">
        <v>335</v>
      </c>
    </row>
    <row r="20252" spans="59:60" x14ac:dyDescent="0.25">
      <c r="BG20252">
        <v>20251</v>
      </c>
      <c r="BH20252" t="s">
        <v>336</v>
      </c>
    </row>
    <row r="20253" spans="59:60" x14ac:dyDescent="0.25">
      <c r="BG20253">
        <v>20252</v>
      </c>
      <c r="BH20253" t="s">
        <v>337</v>
      </c>
    </row>
    <row r="20254" spans="59:60" x14ac:dyDescent="0.25">
      <c r="BG20254">
        <v>20253</v>
      </c>
      <c r="BH20254" t="s">
        <v>338</v>
      </c>
    </row>
    <row r="20255" spans="59:60" x14ac:dyDescent="0.25">
      <c r="BG20255">
        <v>20254</v>
      </c>
      <c r="BH20255" t="s">
        <v>339</v>
      </c>
    </row>
    <row r="20256" spans="59:60" x14ac:dyDescent="0.25">
      <c r="BG20256">
        <v>20255</v>
      </c>
      <c r="BH20256" t="s">
        <v>340</v>
      </c>
    </row>
    <row r="20257" spans="59:60" x14ac:dyDescent="0.25">
      <c r="BG20257">
        <v>20256</v>
      </c>
      <c r="BH20257" t="s">
        <v>341</v>
      </c>
    </row>
    <row r="20258" spans="59:60" x14ac:dyDescent="0.25">
      <c r="BG20258">
        <v>20257</v>
      </c>
      <c r="BH20258" t="s">
        <v>342</v>
      </c>
    </row>
    <row r="20259" spans="59:60" x14ac:dyDescent="0.25">
      <c r="BG20259">
        <v>20258</v>
      </c>
      <c r="BH20259" t="s">
        <v>343</v>
      </c>
    </row>
    <row r="20260" spans="59:60" x14ac:dyDescent="0.25">
      <c r="BG20260">
        <v>20259</v>
      </c>
      <c r="BH20260" t="s">
        <v>344</v>
      </c>
    </row>
    <row r="20261" spans="59:60" x14ac:dyDescent="0.25">
      <c r="BG20261">
        <v>20260</v>
      </c>
      <c r="BH20261" t="s">
        <v>345</v>
      </c>
    </row>
    <row r="20262" spans="59:60" x14ac:dyDescent="0.25">
      <c r="BG20262">
        <v>20261</v>
      </c>
      <c r="BH20262" t="s">
        <v>346</v>
      </c>
    </row>
    <row r="20263" spans="59:60" x14ac:dyDescent="0.25">
      <c r="BG20263">
        <v>20262</v>
      </c>
      <c r="BH20263" t="s">
        <v>347</v>
      </c>
    </row>
    <row r="20264" spans="59:60" x14ac:dyDescent="0.25">
      <c r="BG20264">
        <v>20263</v>
      </c>
      <c r="BH20264" t="s">
        <v>348</v>
      </c>
    </row>
    <row r="20265" spans="59:60" x14ac:dyDescent="0.25">
      <c r="BG20265">
        <v>20264</v>
      </c>
      <c r="BH20265" t="s">
        <v>349</v>
      </c>
    </row>
    <row r="20266" spans="59:60" x14ac:dyDescent="0.25">
      <c r="BG20266">
        <v>20265</v>
      </c>
      <c r="BH20266" t="s">
        <v>350</v>
      </c>
    </row>
    <row r="20267" spans="59:60" x14ac:dyDescent="0.25">
      <c r="BG20267">
        <v>20266</v>
      </c>
      <c r="BH20267" t="s">
        <v>351</v>
      </c>
    </row>
    <row r="20268" spans="59:60" x14ac:dyDescent="0.25">
      <c r="BG20268">
        <v>20267</v>
      </c>
      <c r="BH20268" t="s">
        <v>352</v>
      </c>
    </row>
    <row r="20269" spans="59:60" x14ac:dyDescent="0.25">
      <c r="BG20269">
        <v>20268</v>
      </c>
      <c r="BH20269" t="s">
        <v>293</v>
      </c>
    </row>
    <row r="20270" spans="59:60" x14ac:dyDescent="0.25">
      <c r="BG20270">
        <v>20269</v>
      </c>
      <c r="BH20270" t="s">
        <v>294</v>
      </c>
    </row>
    <row r="20271" spans="59:60" x14ac:dyDescent="0.25">
      <c r="BG20271">
        <v>20270</v>
      </c>
      <c r="BH20271" t="s">
        <v>295</v>
      </c>
    </row>
    <row r="20272" spans="59:60" x14ac:dyDescent="0.25">
      <c r="BG20272">
        <v>20271</v>
      </c>
      <c r="BH20272" t="s">
        <v>296</v>
      </c>
    </row>
    <row r="20273" spans="59:60" x14ac:dyDescent="0.25">
      <c r="BG20273">
        <v>20272</v>
      </c>
      <c r="BH20273" t="s">
        <v>297</v>
      </c>
    </row>
    <row r="20274" spans="59:60" x14ac:dyDescent="0.25">
      <c r="BG20274">
        <v>20273</v>
      </c>
      <c r="BH20274" t="s">
        <v>298</v>
      </c>
    </row>
    <row r="20275" spans="59:60" x14ac:dyDescent="0.25">
      <c r="BG20275">
        <v>20274</v>
      </c>
      <c r="BH20275" t="s">
        <v>299</v>
      </c>
    </row>
    <row r="20276" spans="59:60" x14ac:dyDescent="0.25">
      <c r="BG20276">
        <v>20275</v>
      </c>
      <c r="BH20276" t="s">
        <v>300</v>
      </c>
    </row>
    <row r="20277" spans="59:60" x14ac:dyDescent="0.25">
      <c r="BG20277">
        <v>20276</v>
      </c>
      <c r="BH20277" t="s">
        <v>301</v>
      </c>
    </row>
    <row r="20278" spans="59:60" x14ac:dyDescent="0.25">
      <c r="BG20278">
        <v>20277</v>
      </c>
      <c r="BH20278" t="s">
        <v>302</v>
      </c>
    </row>
    <row r="20279" spans="59:60" x14ac:dyDescent="0.25">
      <c r="BG20279">
        <v>20278</v>
      </c>
      <c r="BH20279" t="s">
        <v>303</v>
      </c>
    </row>
    <row r="20280" spans="59:60" x14ac:dyDescent="0.25">
      <c r="BG20280">
        <v>20279</v>
      </c>
      <c r="BH20280" t="s">
        <v>304</v>
      </c>
    </row>
    <row r="20281" spans="59:60" x14ac:dyDescent="0.25">
      <c r="BG20281">
        <v>20280</v>
      </c>
      <c r="BH20281" t="s">
        <v>305</v>
      </c>
    </row>
    <row r="20282" spans="59:60" x14ac:dyDescent="0.25">
      <c r="BG20282">
        <v>20281</v>
      </c>
      <c r="BH20282" t="s">
        <v>306</v>
      </c>
    </row>
    <row r="20283" spans="59:60" x14ac:dyDescent="0.25">
      <c r="BG20283">
        <v>20282</v>
      </c>
      <c r="BH20283" t="s">
        <v>307</v>
      </c>
    </row>
    <row r="20284" spans="59:60" x14ac:dyDescent="0.25">
      <c r="BG20284">
        <v>20283</v>
      </c>
      <c r="BH20284" t="s">
        <v>308</v>
      </c>
    </row>
    <row r="20285" spans="59:60" x14ac:dyDescent="0.25">
      <c r="BG20285">
        <v>20284</v>
      </c>
      <c r="BH20285" t="s">
        <v>309</v>
      </c>
    </row>
    <row r="20286" spans="59:60" x14ac:dyDescent="0.25">
      <c r="BG20286">
        <v>20285</v>
      </c>
      <c r="BH20286" t="s">
        <v>310</v>
      </c>
    </row>
    <row r="20287" spans="59:60" x14ac:dyDescent="0.25">
      <c r="BG20287">
        <v>20286</v>
      </c>
      <c r="BH20287" t="s">
        <v>311</v>
      </c>
    </row>
    <row r="20288" spans="59:60" x14ac:dyDescent="0.25">
      <c r="BG20288">
        <v>20287</v>
      </c>
      <c r="BH20288" t="s">
        <v>312</v>
      </c>
    </row>
    <row r="20289" spans="59:60" x14ac:dyDescent="0.25">
      <c r="BG20289">
        <v>20288</v>
      </c>
      <c r="BH20289" t="s">
        <v>313</v>
      </c>
    </row>
    <row r="20290" spans="59:60" x14ac:dyDescent="0.25">
      <c r="BG20290">
        <v>20289</v>
      </c>
      <c r="BH20290" t="s">
        <v>314</v>
      </c>
    </row>
    <row r="20291" spans="59:60" x14ac:dyDescent="0.25">
      <c r="BG20291">
        <v>20290</v>
      </c>
      <c r="BH20291" t="s">
        <v>315</v>
      </c>
    </row>
    <row r="20292" spans="59:60" x14ac:dyDescent="0.25">
      <c r="BG20292">
        <v>20291</v>
      </c>
      <c r="BH20292" t="s">
        <v>316</v>
      </c>
    </row>
    <row r="20293" spans="59:60" x14ac:dyDescent="0.25">
      <c r="BG20293">
        <v>20292</v>
      </c>
      <c r="BH20293" t="s">
        <v>317</v>
      </c>
    </row>
    <row r="20294" spans="59:60" x14ac:dyDescent="0.25">
      <c r="BG20294">
        <v>20293</v>
      </c>
      <c r="BH20294" t="s">
        <v>318</v>
      </c>
    </row>
    <row r="20295" spans="59:60" x14ac:dyDescent="0.25">
      <c r="BG20295">
        <v>20294</v>
      </c>
      <c r="BH20295" t="s">
        <v>319</v>
      </c>
    </row>
    <row r="20296" spans="59:60" x14ac:dyDescent="0.25">
      <c r="BG20296">
        <v>20295</v>
      </c>
      <c r="BH20296" t="s">
        <v>320</v>
      </c>
    </row>
    <row r="20297" spans="59:60" x14ac:dyDescent="0.25">
      <c r="BG20297">
        <v>20296</v>
      </c>
      <c r="BH20297" t="s">
        <v>321</v>
      </c>
    </row>
    <row r="20298" spans="59:60" x14ac:dyDescent="0.25">
      <c r="BG20298">
        <v>20297</v>
      </c>
      <c r="BH20298" t="s">
        <v>322</v>
      </c>
    </row>
    <row r="20299" spans="59:60" x14ac:dyDescent="0.25">
      <c r="BG20299">
        <v>20298</v>
      </c>
      <c r="BH20299" t="s">
        <v>323</v>
      </c>
    </row>
    <row r="20300" spans="59:60" x14ac:dyDescent="0.25">
      <c r="BG20300">
        <v>20299</v>
      </c>
      <c r="BH20300" t="s">
        <v>324</v>
      </c>
    </row>
    <row r="20301" spans="59:60" x14ac:dyDescent="0.25">
      <c r="BG20301">
        <v>20300</v>
      </c>
      <c r="BH20301" t="s">
        <v>325</v>
      </c>
    </row>
    <row r="20302" spans="59:60" x14ac:dyDescent="0.25">
      <c r="BG20302">
        <v>20301</v>
      </c>
      <c r="BH20302" t="s">
        <v>326</v>
      </c>
    </row>
    <row r="20303" spans="59:60" x14ac:dyDescent="0.25">
      <c r="BG20303">
        <v>20302</v>
      </c>
      <c r="BH20303" t="s">
        <v>327</v>
      </c>
    </row>
    <row r="20304" spans="59:60" x14ac:dyDescent="0.25">
      <c r="BG20304">
        <v>20303</v>
      </c>
      <c r="BH20304" t="s">
        <v>328</v>
      </c>
    </row>
    <row r="20305" spans="59:60" x14ac:dyDescent="0.25">
      <c r="BG20305">
        <v>20304</v>
      </c>
      <c r="BH20305" t="s">
        <v>329</v>
      </c>
    </row>
    <row r="20306" spans="59:60" x14ac:dyDescent="0.25">
      <c r="BG20306">
        <v>20305</v>
      </c>
      <c r="BH20306" t="s">
        <v>330</v>
      </c>
    </row>
    <row r="20307" spans="59:60" x14ac:dyDescent="0.25">
      <c r="BG20307">
        <v>20306</v>
      </c>
      <c r="BH20307" t="s">
        <v>331</v>
      </c>
    </row>
    <row r="20308" spans="59:60" x14ac:dyDescent="0.25">
      <c r="BG20308">
        <v>20307</v>
      </c>
      <c r="BH20308" t="s">
        <v>332</v>
      </c>
    </row>
    <row r="20309" spans="59:60" x14ac:dyDescent="0.25">
      <c r="BG20309">
        <v>20308</v>
      </c>
      <c r="BH20309" t="s">
        <v>333</v>
      </c>
    </row>
    <row r="20310" spans="59:60" x14ac:dyDescent="0.25">
      <c r="BG20310">
        <v>20309</v>
      </c>
      <c r="BH20310" t="s">
        <v>334</v>
      </c>
    </row>
    <row r="20311" spans="59:60" x14ac:dyDescent="0.25">
      <c r="BG20311">
        <v>20310</v>
      </c>
      <c r="BH20311" t="s">
        <v>335</v>
      </c>
    </row>
    <row r="20312" spans="59:60" x14ac:dyDescent="0.25">
      <c r="BG20312">
        <v>20311</v>
      </c>
      <c r="BH20312" t="s">
        <v>336</v>
      </c>
    </row>
    <row r="20313" spans="59:60" x14ac:dyDescent="0.25">
      <c r="BG20313">
        <v>20312</v>
      </c>
      <c r="BH20313" t="s">
        <v>337</v>
      </c>
    </row>
    <row r="20314" spans="59:60" x14ac:dyDescent="0.25">
      <c r="BG20314">
        <v>20313</v>
      </c>
      <c r="BH20314" t="s">
        <v>338</v>
      </c>
    </row>
    <row r="20315" spans="59:60" x14ac:dyDescent="0.25">
      <c r="BG20315">
        <v>20314</v>
      </c>
      <c r="BH20315" t="s">
        <v>339</v>
      </c>
    </row>
    <row r="20316" spans="59:60" x14ac:dyDescent="0.25">
      <c r="BG20316">
        <v>20315</v>
      </c>
      <c r="BH20316" t="s">
        <v>340</v>
      </c>
    </row>
    <row r="20317" spans="59:60" x14ac:dyDescent="0.25">
      <c r="BG20317">
        <v>20316</v>
      </c>
      <c r="BH20317" t="s">
        <v>341</v>
      </c>
    </row>
    <row r="20318" spans="59:60" x14ac:dyDescent="0.25">
      <c r="BG20318">
        <v>20317</v>
      </c>
      <c r="BH20318" t="s">
        <v>342</v>
      </c>
    </row>
    <row r="20319" spans="59:60" x14ac:dyDescent="0.25">
      <c r="BG20319">
        <v>20318</v>
      </c>
      <c r="BH20319" t="s">
        <v>343</v>
      </c>
    </row>
    <row r="20320" spans="59:60" x14ac:dyDescent="0.25">
      <c r="BG20320">
        <v>20319</v>
      </c>
      <c r="BH20320" t="s">
        <v>344</v>
      </c>
    </row>
    <row r="20321" spans="59:60" x14ac:dyDescent="0.25">
      <c r="BG20321">
        <v>20320</v>
      </c>
      <c r="BH20321" t="s">
        <v>345</v>
      </c>
    </row>
    <row r="20322" spans="59:60" x14ac:dyDescent="0.25">
      <c r="BG20322">
        <v>20321</v>
      </c>
      <c r="BH20322" t="s">
        <v>346</v>
      </c>
    </row>
    <row r="20323" spans="59:60" x14ac:dyDescent="0.25">
      <c r="BG20323">
        <v>20322</v>
      </c>
      <c r="BH20323" t="s">
        <v>347</v>
      </c>
    </row>
    <row r="20324" spans="59:60" x14ac:dyDescent="0.25">
      <c r="BG20324">
        <v>20323</v>
      </c>
      <c r="BH20324" t="s">
        <v>348</v>
      </c>
    </row>
    <row r="20325" spans="59:60" x14ac:dyDescent="0.25">
      <c r="BG20325">
        <v>20324</v>
      </c>
      <c r="BH20325" t="s">
        <v>349</v>
      </c>
    </row>
    <row r="20326" spans="59:60" x14ac:dyDescent="0.25">
      <c r="BG20326">
        <v>20325</v>
      </c>
      <c r="BH20326" t="s">
        <v>350</v>
      </c>
    </row>
    <row r="20327" spans="59:60" x14ac:dyDescent="0.25">
      <c r="BG20327">
        <v>20326</v>
      </c>
      <c r="BH20327" t="s">
        <v>351</v>
      </c>
    </row>
    <row r="20328" spans="59:60" x14ac:dyDescent="0.25">
      <c r="BG20328">
        <v>20327</v>
      </c>
      <c r="BH20328" t="s">
        <v>352</v>
      </c>
    </row>
    <row r="20329" spans="59:60" x14ac:dyDescent="0.25">
      <c r="BG20329">
        <v>20328</v>
      </c>
      <c r="BH20329" t="s">
        <v>293</v>
      </c>
    </row>
    <row r="20330" spans="59:60" x14ac:dyDescent="0.25">
      <c r="BG20330">
        <v>20329</v>
      </c>
      <c r="BH20330" t="s">
        <v>294</v>
      </c>
    </row>
    <row r="20331" spans="59:60" x14ac:dyDescent="0.25">
      <c r="BG20331">
        <v>20330</v>
      </c>
      <c r="BH20331" t="s">
        <v>295</v>
      </c>
    </row>
    <row r="20332" spans="59:60" x14ac:dyDescent="0.25">
      <c r="BG20332">
        <v>20331</v>
      </c>
      <c r="BH20332" t="s">
        <v>296</v>
      </c>
    </row>
    <row r="20333" spans="59:60" x14ac:dyDescent="0.25">
      <c r="BG20333">
        <v>20332</v>
      </c>
      <c r="BH20333" t="s">
        <v>297</v>
      </c>
    </row>
    <row r="20334" spans="59:60" x14ac:dyDescent="0.25">
      <c r="BG20334">
        <v>20333</v>
      </c>
      <c r="BH20334" t="s">
        <v>298</v>
      </c>
    </row>
    <row r="20335" spans="59:60" x14ac:dyDescent="0.25">
      <c r="BG20335">
        <v>20334</v>
      </c>
      <c r="BH20335" t="s">
        <v>299</v>
      </c>
    </row>
    <row r="20336" spans="59:60" x14ac:dyDescent="0.25">
      <c r="BG20336">
        <v>20335</v>
      </c>
      <c r="BH20336" t="s">
        <v>300</v>
      </c>
    </row>
    <row r="20337" spans="59:60" x14ac:dyDescent="0.25">
      <c r="BG20337">
        <v>20336</v>
      </c>
      <c r="BH20337" t="s">
        <v>301</v>
      </c>
    </row>
    <row r="20338" spans="59:60" x14ac:dyDescent="0.25">
      <c r="BG20338">
        <v>20337</v>
      </c>
      <c r="BH20338" t="s">
        <v>302</v>
      </c>
    </row>
    <row r="20339" spans="59:60" x14ac:dyDescent="0.25">
      <c r="BG20339">
        <v>20338</v>
      </c>
      <c r="BH20339" t="s">
        <v>303</v>
      </c>
    </row>
    <row r="20340" spans="59:60" x14ac:dyDescent="0.25">
      <c r="BG20340">
        <v>20339</v>
      </c>
      <c r="BH20340" t="s">
        <v>304</v>
      </c>
    </row>
    <row r="20341" spans="59:60" x14ac:dyDescent="0.25">
      <c r="BG20341">
        <v>20340</v>
      </c>
      <c r="BH20341" t="s">
        <v>305</v>
      </c>
    </row>
    <row r="20342" spans="59:60" x14ac:dyDescent="0.25">
      <c r="BG20342">
        <v>20341</v>
      </c>
      <c r="BH20342" t="s">
        <v>306</v>
      </c>
    </row>
    <row r="20343" spans="59:60" x14ac:dyDescent="0.25">
      <c r="BG20343">
        <v>20342</v>
      </c>
      <c r="BH20343" t="s">
        <v>307</v>
      </c>
    </row>
    <row r="20344" spans="59:60" x14ac:dyDescent="0.25">
      <c r="BG20344">
        <v>20343</v>
      </c>
      <c r="BH20344" t="s">
        <v>308</v>
      </c>
    </row>
    <row r="20345" spans="59:60" x14ac:dyDescent="0.25">
      <c r="BG20345">
        <v>20344</v>
      </c>
      <c r="BH20345" t="s">
        <v>309</v>
      </c>
    </row>
    <row r="20346" spans="59:60" x14ac:dyDescent="0.25">
      <c r="BG20346">
        <v>20345</v>
      </c>
      <c r="BH20346" t="s">
        <v>310</v>
      </c>
    </row>
    <row r="20347" spans="59:60" x14ac:dyDescent="0.25">
      <c r="BG20347">
        <v>20346</v>
      </c>
      <c r="BH20347" t="s">
        <v>311</v>
      </c>
    </row>
    <row r="20348" spans="59:60" x14ac:dyDescent="0.25">
      <c r="BG20348">
        <v>20347</v>
      </c>
      <c r="BH20348" t="s">
        <v>312</v>
      </c>
    </row>
    <row r="20349" spans="59:60" x14ac:dyDescent="0.25">
      <c r="BG20349">
        <v>20348</v>
      </c>
      <c r="BH20349" t="s">
        <v>313</v>
      </c>
    </row>
    <row r="20350" spans="59:60" x14ac:dyDescent="0.25">
      <c r="BG20350">
        <v>20349</v>
      </c>
      <c r="BH20350" t="s">
        <v>314</v>
      </c>
    </row>
    <row r="20351" spans="59:60" x14ac:dyDescent="0.25">
      <c r="BG20351">
        <v>20350</v>
      </c>
      <c r="BH20351" t="s">
        <v>315</v>
      </c>
    </row>
    <row r="20352" spans="59:60" x14ac:dyDescent="0.25">
      <c r="BG20352">
        <v>20351</v>
      </c>
      <c r="BH20352" t="s">
        <v>316</v>
      </c>
    </row>
    <row r="20353" spans="59:60" x14ac:dyDescent="0.25">
      <c r="BG20353">
        <v>20352</v>
      </c>
      <c r="BH20353" t="s">
        <v>317</v>
      </c>
    </row>
    <row r="20354" spans="59:60" x14ac:dyDescent="0.25">
      <c r="BG20354">
        <v>20353</v>
      </c>
      <c r="BH20354" t="s">
        <v>318</v>
      </c>
    </row>
    <row r="20355" spans="59:60" x14ac:dyDescent="0.25">
      <c r="BG20355">
        <v>20354</v>
      </c>
      <c r="BH20355" t="s">
        <v>319</v>
      </c>
    </row>
    <row r="20356" spans="59:60" x14ac:dyDescent="0.25">
      <c r="BG20356">
        <v>20355</v>
      </c>
      <c r="BH20356" t="s">
        <v>320</v>
      </c>
    </row>
    <row r="20357" spans="59:60" x14ac:dyDescent="0.25">
      <c r="BG20357">
        <v>20356</v>
      </c>
      <c r="BH20357" t="s">
        <v>321</v>
      </c>
    </row>
    <row r="20358" spans="59:60" x14ac:dyDescent="0.25">
      <c r="BG20358">
        <v>20357</v>
      </c>
      <c r="BH20358" t="s">
        <v>322</v>
      </c>
    </row>
    <row r="20359" spans="59:60" x14ac:dyDescent="0.25">
      <c r="BG20359">
        <v>20358</v>
      </c>
      <c r="BH20359" t="s">
        <v>323</v>
      </c>
    </row>
    <row r="20360" spans="59:60" x14ac:dyDescent="0.25">
      <c r="BG20360">
        <v>20359</v>
      </c>
      <c r="BH20360" t="s">
        <v>324</v>
      </c>
    </row>
    <row r="20361" spans="59:60" x14ac:dyDescent="0.25">
      <c r="BG20361">
        <v>20360</v>
      </c>
      <c r="BH20361" t="s">
        <v>325</v>
      </c>
    </row>
    <row r="20362" spans="59:60" x14ac:dyDescent="0.25">
      <c r="BG20362">
        <v>20361</v>
      </c>
      <c r="BH20362" t="s">
        <v>326</v>
      </c>
    </row>
    <row r="20363" spans="59:60" x14ac:dyDescent="0.25">
      <c r="BG20363">
        <v>20362</v>
      </c>
      <c r="BH20363" t="s">
        <v>327</v>
      </c>
    </row>
    <row r="20364" spans="59:60" x14ac:dyDescent="0.25">
      <c r="BG20364">
        <v>20363</v>
      </c>
      <c r="BH20364" t="s">
        <v>328</v>
      </c>
    </row>
    <row r="20365" spans="59:60" x14ac:dyDescent="0.25">
      <c r="BG20365">
        <v>20364</v>
      </c>
      <c r="BH20365" t="s">
        <v>329</v>
      </c>
    </row>
    <row r="20366" spans="59:60" x14ac:dyDescent="0.25">
      <c r="BG20366">
        <v>20365</v>
      </c>
      <c r="BH20366" t="s">
        <v>330</v>
      </c>
    </row>
    <row r="20367" spans="59:60" x14ac:dyDescent="0.25">
      <c r="BG20367">
        <v>20366</v>
      </c>
      <c r="BH20367" t="s">
        <v>331</v>
      </c>
    </row>
    <row r="20368" spans="59:60" x14ac:dyDescent="0.25">
      <c r="BG20368">
        <v>20367</v>
      </c>
      <c r="BH20368" t="s">
        <v>332</v>
      </c>
    </row>
    <row r="20369" spans="59:60" x14ac:dyDescent="0.25">
      <c r="BG20369">
        <v>20368</v>
      </c>
      <c r="BH20369" t="s">
        <v>333</v>
      </c>
    </row>
    <row r="20370" spans="59:60" x14ac:dyDescent="0.25">
      <c r="BG20370">
        <v>20369</v>
      </c>
      <c r="BH20370" t="s">
        <v>334</v>
      </c>
    </row>
    <row r="20371" spans="59:60" x14ac:dyDescent="0.25">
      <c r="BG20371">
        <v>20370</v>
      </c>
      <c r="BH20371" t="s">
        <v>335</v>
      </c>
    </row>
    <row r="20372" spans="59:60" x14ac:dyDescent="0.25">
      <c r="BG20372">
        <v>20371</v>
      </c>
      <c r="BH20372" t="s">
        <v>336</v>
      </c>
    </row>
    <row r="20373" spans="59:60" x14ac:dyDescent="0.25">
      <c r="BG20373">
        <v>20372</v>
      </c>
      <c r="BH20373" t="s">
        <v>337</v>
      </c>
    </row>
    <row r="20374" spans="59:60" x14ac:dyDescent="0.25">
      <c r="BG20374">
        <v>20373</v>
      </c>
      <c r="BH20374" t="s">
        <v>338</v>
      </c>
    </row>
    <row r="20375" spans="59:60" x14ac:dyDescent="0.25">
      <c r="BG20375">
        <v>20374</v>
      </c>
      <c r="BH20375" t="s">
        <v>339</v>
      </c>
    </row>
    <row r="20376" spans="59:60" x14ac:dyDescent="0.25">
      <c r="BG20376">
        <v>20375</v>
      </c>
      <c r="BH20376" t="s">
        <v>340</v>
      </c>
    </row>
    <row r="20377" spans="59:60" x14ac:dyDescent="0.25">
      <c r="BG20377">
        <v>20376</v>
      </c>
      <c r="BH20377" t="s">
        <v>341</v>
      </c>
    </row>
    <row r="20378" spans="59:60" x14ac:dyDescent="0.25">
      <c r="BG20378">
        <v>20377</v>
      </c>
      <c r="BH20378" t="s">
        <v>342</v>
      </c>
    </row>
    <row r="20379" spans="59:60" x14ac:dyDescent="0.25">
      <c r="BG20379">
        <v>20378</v>
      </c>
      <c r="BH20379" t="s">
        <v>343</v>
      </c>
    </row>
    <row r="20380" spans="59:60" x14ac:dyDescent="0.25">
      <c r="BG20380">
        <v>20379</v>
      </c>
      <c r="BH20380" t="s">
        <v>344</v>
      </c>
    </row>
    <row r="20381" spans="59:60" x14ac:dyDescent="0.25">
      <c r="BG20381">
        <v>20380</v>
      </c>
      <c r="BH20381" t="s">
        <v>345</v>
      </c>
    </row>
    <row r="20382" spans="59:60" x14ac:dyDescent="0.25">
      <c r="BG20382">
        <v>20381</v>
      </c>
      <c r="BH20382" t="s">
        <v>346</v>
      </c>
    </row>
    <row r="20383" spans="59:60" x14ac:dyDescent="0.25">
      <c r="BG20383">
        <v>20382</v>
      </c>
      <c r="BH20383" t="s">
        <v>347</v>
      </c>
    </row>
    <row r="20384" spans="59:60" x14ac:dyDescent="0.25">
      <c r="BG20384">
        <v>20383</v>
      </c>
      <c r="BH20384" t="s">
        <v>348</v>
      </c>
    </row>
    <row r="20385" spans="59:60" x14ac:dyDescent="0.25">
      <c r="BG20385">
        <v>20384</v>
      </c>
      <c r="BH20385" t="s">
        <v>349</v>
      </c>
    </row>
    <row r="20386" spans="59:60" x14ac:dyDescent="0.25">
      <c r="BG20386">
        <v>20385</v>
      </c>
      <c r="BH20386" t="s">
        <v>350</v>
      </c>
    </row>
    <row r="20387" spans="59:60" x14ac:dyDescent="0.25">
      <c r="BG20387">
        <v>20386</v>
      </c>
      <c r="BH20387" t="s">
        <v>351</v>
      </c>
    </row>
    <row r="20388" spans="59:60" x14ac:dyDescent="0.25">
      <c r="BG20388">
        <v>20387</v>
      </c>
      <c r="BH20388" t="s">
        <v>352</v>
      </c>
    </row>
    <row r="20389" spans="59:60" x14ac:dyDescent="0.25">
      <c r="BG20389">
        <v>20388</v>
      </c>
      <c r="BH20389" t="s">
        <v>293</v>
      </c>
    </row>
    <row r="20390" spans="59:60" x14ac:dyDescent="0.25">
      <c r="BG20390">
        <v>20389</v>
      </c>
      <c r="BH20390" t="s">
        <v>294</v>
      </c>
    </row>
    <row r="20391" spans="59:60" x14ac:dyDescent="0.25">
      <c r="BG20391">
        <v>20390</v>
      </c>
      <c r="BH20391" t="s">
        <v>295</v>
      </c>
    </row>
    <row r="20392" spans="59:60" x14ac:dyDescent="0.25">
      <c r="BG20392">
        <v>20391</v>
      </c>
      <c r="BH20392" t="s">
        <v>296</v>
      </c>
    </row>
    <row r="20393" spans="59:60" x14ac:dyDescent="0.25">
      <c r="BG20393">
        <v>20392</v>
      </c>
      <c r="BH20393" t="s">
        <v>297</v>
      </c>
    </row>
    <row r="20394" spans="59:60" x14ac:dyDescent="0.25">
      <c r="BG20394">
        <v>20393</v>
      </c>
      <c r="BH20394" t="s">
        <v>298</v>
      </c>
    </row>
    <row r="20395" spans="59:60" x14ac:dyDescent="0.25">
      <c r="BG20395">
        <v>20394</v>
      </c>
      <c r="BH20395" t="s">
        <v>299</v>
      </c>
    </row>
    <row r="20396" spans="59:60" x14ac:dyDescent="0.25">
      <c r="BG20396">
        <v>20395</v>
      </c>
      <c r="BH20396" t="s">
        <v>300</v>
      </c>
    </row>
    <row r="20397" spans="59:60" x14ac:dyDescent="0.25">
      <c r="BG20397">
        <v>20396</v>
      </c>
      <c r="BH20397" t="s">
        <v>301</v>
      </c>
    </row>
    <row r="20398" spans="59:60" x14ac:dyDescent="0.25">
      <c r="BG20398">
        <v>20397</v>
      </c>
      <c r="BH20398" t="s">
        <v>302</v>
      </c>
    </row>
    <row r="20399" spans="59:60" x14ac:dyDescent="0.25">
      <c r="BG20399">
        <v>20398</v>
      </c>
      <c r="BH20399" t="s">
        <v>303</v>
      </c>
    </row>
    <row r="20400" spans="59:60" x14ac:dyDescent="0.25">
      <c r="BG20400">
        <v>20399</v>
      </c>
      <c r="BH20400" t="s">
        <v>304</v>
      </c>
    </row>
    <row r="20401" spans="59:60" x14ac:dyDescent="0.25">
      <c r="BG20401">
        <v>20400</v>
      </c>
      <c r="BH20401" t="s">
        <v>305</v>
      </c>
    </row>
    <row r="20402" spans="59:60" x14ac:dyDescent="0.25">
      <c r="BG20402">
        <v>20401</v>
      </c>
      <c r="BH20402" t="s">
        <v>306</v>
      </c>
    </row>
    <row r="20403" spans="59:60" x14ac:dyDescent="0.25">
      <c r="BG20403">
        <v>20402</v>
      </c>
      <c r="BH20403" t="s">
        <v>307</v>
      </c>
    </row>
    <row r="20404" spans="59:60" x14ac:dyDescent="0.25">
      <c r="BG20404">
        <v>20403</v>
      </c>
      <c r="BH20404" t="s">
        <v>308</v>
      </c>
    </row>
    <row r="20405" spans="59:60" x14ac:dyDescent="0.25">
      <c r="BG20405">
        <v>20404</v>
      </c>
      <c r="BH20405" t="s">
        <v>309</v>
      </c>
    </row>
    <row r="20406" spans="59:60" x14ac:dyDescent="0.25">
      <c r="BG20406">
        <v>20405</v>
      </c>
      <c r="BH20406" t="s">
        <v>310</v>
      </c>
    </row>
    <row r="20407" spans="59:60" x14ac:dyDescent="0.25">
      <c r="BG20407">
        <v>20406</v>
      </c>
      <c r="BH20407" t="s">
        <v>311</v>
      </c>
    </row>
    <row r="20408" spans="59:60" x14ac:dyDescent="0.25">
      <c r="BG20408">
        <v>20407</v>
      </c>
      <c r="BH20408" t="s">
        <v>312</v>
      </c>
    </row>
    <row r="20409" spans="59:60" x14ac:dyDescent="0.25">
      <c r="BG20409">
        <v>20408</v>
      </c>
      <c r="BH20409" t="s">
        <v>313</v>
      </c>
    </row>
    <row r="20410" spans="59:60" x14ac:dyDescent="0.25">
      <c r="BG20410">
        <v>20409</v>
      </c>
      <c r="BH20410" t="s">
        <v>314</v>
      </c>
    </row>
    <row r="20411" spans="59:60" x14ac:dyDescent="0.25">
      <c r="BG20411">
        <v>20410</v>
      </c>
      <c r="BH20411" t="s">
        <v>315</v>
      </c>
    </row>
    <row r="20412" spans="59:60" x14ac:dyDescent="0.25">
      <c r="BG20412">
        <v>20411</v>
      </c>
      <c r="BH20412" t="s">
        <v>316</v>
      </c>
    </row>
    <row r="20413" spans="59:60" x14ac:dyDescent="0.25">
      <c r="BG20413">
        <v>20412</v>
      </c>
      <c r="BH20413" t="s">
        <v>317</v>
      </c>
    </row>
    <row r="20414" spans="59:60" x14ac:dyDescent="0.25">
      <c r="BG20414">
        <v>20413</v>
      </c>
      <c r="BH20414" t="s">
        <v>318</v>
      </c>
    </row>
    <row r="20415" spans="59:60" x14ac:dyDescent="0.25">
      <c r="BG20415">
        <v>20414</v>
      </c>
      <c r="BH20415" t="s">
        <v>319</v>
      </c>
    </row>
    <row r="20416" spans="59:60" x14ac:dyDescent="0.25">
      <c r="BG20416">
        <v>20415</v>
      </c>
      <c r="BH20416" t="s">
        <v>320</v>
      </c>
    </row>
    <row r="20417" spans="59:60" x14ac:dyDescent="0.25">
      <c r="BG20417">
        <v>20416</v>
      </c>
      <c r="BH20417" t="s">
        <v>321</v>
      </c>
    </row>
    <row r="20418" spans="59:60" x14ac:dyDescent="0.25">
      <c r="BG20418">
        <v>20417</v>
      </c>
      <c r="BH20418" t="s">
        <v>322</v>
      </c>
    </row>
    <row r="20419" spans="59:60" x14ac:dyDescent="0.25">
      <c r="BG20419">
        <v>20418</v>
      </c>
      <c r="BH20419" t="s">
        <v>323</v>
      </c>
    </row>
    <row r="20420" spans="59:60" x14ac:dyDescent="0.25">
      <c r="BG20420">
        <v>20419</v>
      </c>
      <c r="BH20420" t="s">
        <v>324</v>
      </c>
    </row>
    <row r="20421" spans="59:60" x14ac:dyDescent="0.25">
      <c r="BG20421">
        <v>20420</v>
      </c>
      <c r="BH20421" t="s">
        <v>325</v>
      </c>
    </row>
    <row r="20422" spans="59:60" x14ac:dyDescent="0.25">
      <c r="BG20422">
        <v>20421</v>
      </c>
      <c r="BH20422" t="s">
        <v>326</v>
      </c>
    </row>
    <row r="20423" spans="59:60" x14ac:dyDescent="0.25">
      <c r="BG20423">
        <v>20422</v>
      </c>
      <c r="BH20423" t="s">
        <v>327</v>
      </c>
    </row>
    <row r="20424" spans="59:60" x14ac:dyDescent="0.25">
      <c r="BG20424">
        <v>20423</v>
      </c>
      <c r="BH20424" t="s">
        <v>328</v>
      </c>
    </row>
    <row r="20425" spans="59:60" x14ac:dyDescent="0.25">
      <c r="BG20425">
        <v>20424</v>
      </c>
      <c r="BH20425" t="s">
        <v>329</v>
      </c>
    </row>
    <row r="20426" spans="59:60" x14ac:dyDescent="0.25">
      <c r="BG20426">
        <v>20425</v>
      </c>
      <c r="BH20426" t="s">
        <v>330</v>
      </c>
    </row>
    <row r="20427" spans="59:60" x14ac:dyDescent="0.25">
      <c r="BG20427">
        <v>20426</v>
      </c>
      <c r="BH20427" t="s">
        <v>331</v>
      </c>
    </row>
    <row r="20428" spans="59:60" x14ac:dyDescent="0.25">
      <c r="BG20428">
        <v>20427</v>
      </c>
      <c r="BH20428" t="s">
        <v>332</v>
      </c>
    </row>
    <row r="20429" spans="59:60" x14ac:dyDescent="0.25">
      <c r="BG20429">
        <v>20428</v>
      </c>
      <c r="BH20429" t="s">
        <v>333</v>
      </c>
    </row>
    <row r="20430" spans="59:60" x14ac:dyDescent="0.25">
      <c r="BG20430">
        <v>20429</v>
      </c>
      <c r="BH20430" t="s">
        <v>334</v>
      </c>
    </row>
    <row r="20431" spans="59:60" x14ac:dyDescent="0.25">
      <c r="BG20431">
        <v>20430</v>
      </c>
      <c r="BH20431" t="s">
        <v>335</v>
      </c>
    </row>
    <row r="20432" spans="59:60" x14ac:dyDescent="0.25">
      <c r="BG20432">
        <v>20431</v>
      </c>
      <c r="BH20432" t="s">
        <v>336</v>
      </c>
    </row>
    <row r="20433" spans="59:60" x14ac:dyDescent="0.25">
      <c r="BG20433">
        <v>20432</v>
      </c>
      <c r="BH20433" t="s">
        <v>337</v>
      </c>
    </row>
    <row r="20434" spans="59:60" x14ac:dyDescent="0.25">
      <c r="BG20434">
        <v>20433</v>
      </c>
      <c r="BH20434" t="s">
        <v>338</v>
      </c>
    </row>
    <row r="20435" spans="59:60" x14ac:dyDescent="0.25">
      <c r="BG20435">
        <v>20434</v>
      </c>
      <c r="BH20435" t="s">
        <v>339</v>
      </c>
    </row>
    <row r="20436" spans="59:60" x14ac:dyDescent="0.25">
      <c r="BG20436">
        <v>20435</v>
      </c>
      <c r="BH20436" t="s">
        <v>340</v>
      </c>
    </row>
    <row r="20437" spans="59:60" x14ac:dyDescent="0.25">
      <c r="BG20437">
        <v>20436</v>
      </c>
      <c r="BH20437" t="s">
        <v>341</v>
      </c>
    </row>
    <row r="20438" spans="59:60" x14ac:dyDescent="0.25">
      <c r="BG20438">
        <v>20437</v>
      </c>
      <c r="BH20438" t="s">
        <v>342</v>
      </c>
    </row>
    <row r="20439" spans="59:60" x14ac:dyDescent="0.25">
      <c r="BG20439">
        <v>20438</v>
      </c>
      <c r="BH20439" t="s">
        <v>343</v>
      </c>
    </row>
    <row r="20440" spans="59:60" x14ac:dyDescent="0.25">
      <c r="BG20440">
        <v>20439</v>
      </c>
      <c r="BH20440" t="s">
        <v>344</v>
      </c>
    </row>
    <row r="20441" spans="59:60" x14ac:dyDescent="0.25">
      <c r="BG20441">
        <v>20440</v>
      </c>
      <c r="BH20441" t="s">
        <v>345</v>
      </c>
    </row>
    <row r="20442" spans="59:60" x14ac:dyDescent="0.25">
      <c r="BG20442">
        <v>20441</v>
      </c>
      <c r="BH20442" t="s">
        <v>346</v>
      </c>
    </row>
    <row r="20443" spans="59:60" x14ac:dyDescent="0.25">
      <c r="BG20443">
        <v>20442</v>
      </c>
      <c r="BH20443" t="s">
        <v>347</v>
      </c>
    </row>
    <row r="20444" spans="59:60" x14ac:dyDescent="0.25">
      <c r="BG20444">
        <v>20443</v>
      </c>
      <c r="BH20444" t="s">
        <v>348</v>
      </c>
    </row>
    <row r="20445" spans="59:60" x14ac:dyDescent="0.25">
      <c r="BG20445">
        <v>20444</v>
      </c>
      <c r="BH20445" t="s">
        <v>349</v>
      </c>
    </row>
    <row r="20446" spans="59:60" x14ac:dyDescent="0.25">
      <c r="BG20446">
        <v>20445</v>
      </c>
      <c r="BH20446" t="s">
        <v>350</v>
      </c>
    </row>
    <row r="20447" spans="59:60" x14ac:dyDescent="0.25">
      <c r="BG20447">
        <v>20446</v>
      </c>
      <c r="BH20447" t="s">
        <v>351</v>
      </c>
    </row>
    <row r="20448" spans="59:60" x14ac:dyDescent="0.25">
      <c r="BG20448">
        <v>20447</v>
      </c>
      <c r="BH20448" t="s">
        <v>352</v>
      </c>
    </row>
    <row r="20449" spans="59:60" x14ac:dyDescent="0.25">
      <c r="BG20449">
        <v>20448</v>
      </c>
      <c r="BH20449" t="s">
        <v>293</v>
      </c>
    </row>
    <row r="20450" spans="59:60" x14ac:dyDescent="0.25">
      <c r="BG20450">
        <v>20449</v>
      </c>
      <c r="BH20450" t="s">
        <v>294</v>
      </c>
    </row>
    <row r="20451" spans="59:60" x14ac:dyDescent="0.25">
      <c r="BG20451">
        <v>20450</v>
      </c>
      <c r="BH20451" t="s">
        <v>295</v>
      </c>
    </row>
    <row r="20452" spans="59:60" x14ac:dyDescent="0.25">
      <c r="BG20452">
        <v>20451</v>
      </c>
      <c r="BH20452" t="s">
        <v>296</v>
      </c>
    </row>
    <row r="20453" spans="59:60" x14ac:dyDescent="0.25">
      <c r="BG20453">
        <v>20452</v>
      </c>
      <c r="BH20453" t="s">
        <v>297</v>
      </c>
    </row>
    <row r="20454" spans="59:60" x14ac:dyDescent="0.25">
      <c r="BG20454">
        <v>20453</v>
      </c>
      <c r="BH20454" t="s">
        <v>298</v>
      </c>
    </row>
    <row r="20455" spans="59:60" x14ac:dyDescent="0.25">
      <c r="BG20455">
        <v>20454</v>
      </c>
      <c r="BH20455" t="s">
        <v>299</v>
      </c>
    </row>
    <row r="20456" spans="59:60" x14ac:dyDescent="0.25">
      <c r="BG20456">
        <v>20455</v>
      </c>
      <c r="BH20456" t="s">
        <v>300</v>
      </c>
    </row>
    <row r="20457" spans="59:60" x14ac:dyDescent="0.25">
      <c r="BG20457">
        <v>20456</v>
      </c>
      <c r="BH20457" t="s">
        <v>301</v>
      </c>
    </row>
    <row r="20458" spans="59:60" x14ac:dyDescent="0.25">
      <c r="BG20458">
        <v>20457</v>
      </c>
      <c r="BH20458" t="s">
        <v>302</v>
      </c>
    </row>
    <row r="20459" spans="59:60" x14ac:dyDescent="0.25">
      <c r="BG20459">
        <v>20458</v>
      </c>
      <c r="BH20459" t="s">
        <v>303</v>
      </c>
    </row>
    <row r="20460" spans="59:60" x14ac:dyDescent="0.25">
      <c r="BG20460">
        <v>20459</v>
      </c>
      <c r="BH20460" t="s">
        <v>304</v>
      </c>
    </row>
    <row r="20461" spans="59:60" x14ac:dyDescent="0.25">
      <c r="BG20461">
        <v>20460</v>
      </c>
      <c r="BH20461" t="s">
        <v>305</v>
      </c>
    </row>
    <row r="20462" spans="59:60" x14ac:dyDescent="0.25">
      <c r="BG20462">
        <v>20461</v>
      </c>
      <c r="BH20462" t="s">
        <v>306</v>
      </c>
    </row>
    <row r="20463" spans="59:60" x14ac:dyDescent="0.25">
      <c r="BG20463">
        <v>20462</v>
      </c>
      <c r="BH20463" t="s">
        <v>307</v>
      </c>
    </row>
    <row r="20464" spans="59:60" x14ac:dyDescent="0.25">
      <c r="BG20464">
        <v>20463</v>
      </c>
      <c r="BH20464" t="s">
        <v>308</v>
      </c>
    </row>
    <row r="20465" spans="59:60" x14ac:dyDescent="0.25">
      <c r="BG20465">
        <v>20464</v>
      </c>
      <c r="BH20465" t="s">
        <v>309</v>
      </c>
    </row>
    <row r="20466" spans="59:60" x14ac:dyDescent="0.25">
      <c r="BG20466">
        <v>20465</v>
      </c>
      <c r="BH20466" t="s">
        <v>310</v>
      </c>
    </row>
    <row r="20467" spans="59:60" x14ac:dyDescent="0.25">
      <c r="BG20467">
        <v>20466</v>
      </c>
      <c r="BH20467" t="s">
        <v>311</v>
      </c>
    </row>
    <row r="20468" spans="59:60" x14ac:dyDescent="0.25">
      <c r="BG20468">
        <v>20467</v>
      </c>
      <c r="BH20468" t="s">
        <v>312</v>
      </c>
    </row>
    <row r="20469" spans="59:60" x14ac:dyDescent="0.25">
      <c r="BG20469">
        <v>20468</v>
      </c>
      <c r="BH20469" t="s">
        <v>313</v>
      </c>
    </row>
    <row r="20470" spans="59:60" x14ac:dyDescent="0.25">
      <c r="BG20470">
        <v>20469</v>
      </c>
      <c r="BH20470" t="s">
        <v>314</v>
      </c>
    </row>
    <row r="20471" spans="59:60" x14ac:dyDescent="0.25">
      <c r="BG20471">
        <v>20470</v>
      </c>
      <c r="BH20471" t="s">
        <v>315</v>
      </c>
    </row>
    <row r="20472" spans="59:60" x14ac:dyDescent="0.25">
      <c r="BG20472">
        <v>20471</v>
      </c>
      <c r="BH20472" t="s">
        <v>316</v>
      </c>
    </row>
    <row r="20473" spans="59:60" x14ac:dyDescent="0.25">
      <c r="BG20473">
        <v>20472</v>
      </c>
      <c r="BH20473" t="s">
        <v>317</v>
      </c>
    </row>
    <row r="20474" spans="59:60" x14ac:dyDescent="0.25">
      <c r="BG20474">
        <v>20473</v>
      </c>
      <c r="BH20474" t="s">
        <v>318</v>
      </c>
    </row>
    <row r="20475" spans="59:60" x14ac:dyDescent="0.25">
      <c r="BG20475">
        <v>20474</v>
      </c>
      <c r="BH20475" t="s">
        <v>319</v>
      </c>
    </row>
    <row r="20476" spans="59:60" x14ac:dyDescent="0.25">
      <c r="BG20476">
        <v>20475</v>
      </c>
      <c r="BH20476" t="s">
        <v>320</v>
      </c>
    </row>
    <row r="20477" spans="59:60" x14ac:dyDescent="0.25">
      <c r="BG20477">
        <v>20476</v>
      </c>
      <c r="BH20477" t="s">
        <v>321</v>
      </c>
    </row>
    <row r="20478" spans="59:60" x14ac:dyDescent="0.25">
      <c r="BG20478">
        <v>20477</v>
      </c>
      <c r="BH20478" t="s">
        <v>322</v>
      </c>
    </row>
    <row r="20479" spans="59:60" x14ac:dyDescent="0.25">
      <c r="BG20479">
        <v>20478</v>
      </c>
      <c r="BH20479" t="s">
        <v>323</v>
      </c>
    </row>
    <row r="20480" spans="59:60" x14ac:dyDescent="0.25">
      <c r="BG20480">
        <v>20479</v>
      </c>
      <c r="BH20480" t="s">
        <v>324</v>
      </c>
    </row>
    <row r="20481" spans="59:60" x14ac:dyDescent="0.25">
      <c r="BG20481">
        <v>20480</v>
      </c>
      <c r="BH20481" t="s">
        <v>325</v>
      </c>
    </row>
    <row r="20482" spans="59:60" x14ac:dyDescent="0.25">
      <c r="BG20482">
        <v>20481</v>
      </c>
      <c r="BH20482" t="s">
        <v>326</v>
      </c>
    </row>
    <row r="20483" spans="59:60" x14ac:dyDescent="0.25">
      <c r="BG20483">
        <v>20482</v>
      </c>
      <c r="BH20483" t="s">
        <v>327</v>
      </c>
    </row>
    <row r="20484" spans="59:60" x14ac:dyDescent="0.25">
      <c r="BG20484">
        <v>20483</v>
      </c>
      <c r="BH20484" t="s">
        <v>328</v>
      </c>
    </row>
    <row r="20485" spans="59:60" x14ac:dyDescent="0.25">
      <c r="BG20485">
        <v>20484</v>
      </c>
      <c r="BH20485" t="s">
        <v>329</v>
      </c>
    </row>
    <row r="20486" spans="59:60" x14ac:dyDescent="0.25">
      <c r="BG20486">
        <v>20485</v>
      </c>
      <c r="BH20486" t="s">
        <v>330</v>
      </c>
    </row>
    <row r="20487" spans="59:60" x14ac:dyDescent="0.25">
      <c r="BG20487">
        <v>20486</v>
      </c>
      <c r="BH20487" t="s">
        <v>331</v>
      </c>
    </row>
    <row r="20488" spans="59:60" x14ac:dyDescent="0.25">
      <c r="BG20488">
        <v>20487</v>
      </c>
      <c r="BH20488" t="s">
        <v>332</v>
      </c>
    </row>
    <row r="20489" spans="59:60" x14ac:dyDescent="0.25">
      <c r="BG20489">
        <v>20488</v>
      </c>
      <c r="BH20489" t="s">
        <v>333</v>
      </c>
    </row>
    <row r="20490" spans="59:60" x14ac:dyDescent="0.25">
      <c r="BG20490">
        <v>20489</v>
      </c>
      <c r="BH20490" t="s">
        <v>334</v>
      </c>
    </row>
    <row r="20491" spans="59:60" x14ac:dyDescent="0.25">
      <c r="BG20491">
        <v>20490</v>
      </c>
      <c r="BH20491" t="s">
        <v>335</v>
      </c>
    </row>
    <row r="20492" spans="59:60" x14ac:dyDescent="0.25">
      <c r="BG20492">
        <v>20491</v>
      </c>
      <c r="BH20492" t="s">
        <v>336</v>
      </c>
    </row>
    <row r="20493" spans="59:60" x14ac:dyDescent="0.25">
      <c r="BG20493">
        <v>20492</v>
      </c>
      <c r="BH20493" t="s">
        <v>337</v>
      </c>
    </row>
    <row r="20494" spans="59:60" x14ac:dyDescent="0.25">
      <c r="BG20494">
        <v>20493</v>
      </c>
      <c r="BH20494" t="s">
        <v>338</v>
      </c>
    </row>
    <row r="20495" spans="59:60" x14ac:dyDescent="0.25">
      <c r="BG20495">
        <v>20494</v>
      </c>
      <c r="BH20495" t="s">
        <v>339</v>
      </c>
    </row>
    <row r="20496" spans="59:60" x14ac:dyDescent="0.25">
      <c r="BG20496">
        <v>20495</v>
      </c>
      <c r="BH20496" t="s">
        <v>340</v>
      </c>
    </row>
    <row r="20497" spans="59:60" x14ac:dyDescent="0.25">
      <c r="BG20497">
        <v>20496</v>
      </c>
      <c r="BH20497" t="s">
        <v>341</v>
      </c>
    </row>
    <row r="20498" spans="59:60" x14ac:dyDescent="0.25">
      <c r="BG20498">
        <v>20497</v>
      </c>
      <c r="BH20498" t="s">
        <v>342</v>
      </c>
    </row>
    <row r="20499" spans="59:60" x14ac:dyDescent="0.25">
      <c r="BG20499">
        <v>20498</v>
      </c>
      <c r="BH20499" t="s">
        <v>343</v>
      </c>
    </row>
    <row r="20500" spans="59:60" x14ac:dyDescent="0.25">
      <c r="BG20500">
        <v>20499</v>
      </c>
      <c r="BH20500" t="s">
        <v>344</v>
      </c>
    </row>
    <row r="20501" spans="59:60" x14ac:dyDescent="0.25">
      <c r="BG20501">
        <v>20500</v>
      </c>
      <c r="BH20501" t="s">
        <v>345</v>
      </c>
    </row>
    <row r="20502" spans="59:60" x14ac:dyDescent="0.25">
      <c r="BG20502">
        <v>20501</v>
      </c>
      <c r="BH20502" t="s">
        <v>346</v>
      </c>
    </row>
    <row r="20503" spans="59:60" x14ac:dyDescent="0.25">
      <c r="BG20503">
        <v>20502</v>
      </c>
      <c r="BH20503" t="s">
        <v>347</v>
      </c>
    </row>
    <row r="20504" spans="59:60" x14ac:dyDescent="0.25">
      <c r="BG20504">
        <v>20503</v>
      </c>
      <c r="BH20504" t="s">
        <v>348</v>
      </c>
    </row>
    <row r="20505" spans="59:60" x14ac:dyDescent="0.25">
      <c r="BG20505">
        <v>20504</v>
      </c>
      <c r="BH20505" t="s">
        <v>349</v>
      </c>
    </row>
    <row r="20506" spans="59:60" x14ac:dyDescent="0.25">
      <c r="BG20506">
        <v>20505</v>
      </c>
      <c r="BH20506" t="s">
        <v>350</v>
      </c>
    </row>
    <row r="20507" spans="59:60" x14ac:dyDescent="0.25">
      <c r="BG20507">
        <v>20506</v>
      </c>
      <c r="BH20507" t="s">
        <v>351</v>
      </c>
    </row>
    <row r="20508" spans="59:60" x14ac:dyDescent="0.25">
      <c r="BG20508">
        <v>20507</v>
      </c>
      <c r="BH20508" t="s">
        <v>352</v>
      </c>
    </row>
    <row r="20509" spans="59:60" x14ac:dyDescent="0.25">
      <c r="BG20509">
        <v>20508</v>
      </c>
      <c r="BH20509" t="s">
        <v>293</v>
      </c>
    </row>
    <row r="20510" spans="59:60" x14ac:dyDescent="0.25">
      <c r="BG20510">
        <v>20509</v>
      </c>
      <c r="BH20510" t="s">
        <v>294</v>
      </c>
    </row>
    <row r="20511" spans="59:60" x14ac:dyDescent="0.25">
      <c r="BG20511">
        <v>20510</v>
      </c>
      <c r="BH20511" t="s">
        <v>295</v>
      </c>
    </row>
    <row r="20512" spans="59:60" x14ac:dyDescent="0.25">
      <c r="BG20512">
        <v>20511</v>
      </c>
      <c r="BH20512" t="s">
        <v>296</v>
      </c>
    </row>
    <row r="20513" spans="59:60" x14ac:dyDescent="0.25">
      <c r="BG20513">
        <v>20512</v>
      </c>
      <c r="BH20513" t="s">
        <v>297</v>
      </c>
    </row>
    <row r="20514" spans="59:60" x14ac:dyDescent="0.25">
      <c r="BG20514">
        <v>20513</v>
      </c>
      <c r="BH20514" t="s">
        <v>298</v>
      </c>
    </row>
    <row r="20515" spans="59:60" x14ac:dyDescent="0.25">
      <c r="BG20515">
        <v>20514</v>
      </c>
      <c r="BH20515" t="s">
        <v>299</v>
      </c>
    </row>
    <row r="20516" spans="59:60" x14ac:dyDescent="0.25">
      <c r="BG20516">
        <v>20515</v>
      </c>
      <c r="BH20516" t="s">
        <v>300</v>
      </c>
    </row>
    <row r="20517" spans="59:60" x14ac:dyDescent="0.25">
      <c r="BG20517">
        <v>20516</v>
      </c>
      <c r="BH20517" t="s">
        <v>301</v>
      </c>
    </row>
    <row r="20518" spans="59:60" x14ac:dyDescent="0.25">
      <c r="BG20518">
        <v>20517</v>
      </c>
      <c r="BH20518" t="s">
        <v>302</v>
      </c>
    </row>
    <row r="20519" spans="59:60" x14ac:dyDescent="0.25">
      <c r="BG20519">
        <v>20518</v>
      </c>
      <c r="BH20519" t="s">
        <v>303</v>
      </c>
    </row>
    <row r="20520" spans="59:60" x14ac:dyDescent="0.25">
      <c r="BG20520">
        <v>20519</v>
      </c>
      <c r="BH20520" t="s">
        <v>304</v>
      </c>
    </row>
    <row r="20521" spans="59:60" x14ac:dyDescent="0.25">
      <c r="BG20521">
        <v>20520</v>
      </c>
      <c r="BH20521" t="s">
        <v>305</v>
      </c>
    </row>
    <row r="20522" spans="59:60" x14ac:dyDescent="0.25">
      <c r="BG20522">
        <v>20521</v>
      </c>
      <c r="BH20522" t="s">
        <v>306</v>
      </c>
    </row>
    <row r="20523" spans="59:60" x14ac:dyDescent="0.25">
      <c r="BG20523">
        <v>20522</v>
      </c>
      <c r="BH20523" t="s">
        <v>307</v>
      </c>
    </row>
    <row r="20524" spans="59:60" x14ac:dyDescent="0.25">
      <c r="BG20524">
        <v>20523</v>
      </c>
      <c r="BH20524" t="s">
        <v>308</v>
      </c>
    </row>
    <row r="20525" spans="59:60" x14ac:dyDescent="0.25">
      <c r="BG20525">
        <v>20524</v>
      </c>
      <c r="BH20525" t="s">
        <v>309</v>
      </c>
    </row>
    <row r="20526" spans="59:60" x14ac:dyDescent="0.25">
      <c r="BG20526">
        <v>20525</v>
      </c>
      <c r="BH20526" t="s">
        <v>310</v>
      </c>
    </row>
    <row r="20527" spans="59:60" x14ac:dyDescent="0.25">
      <c r="BG20527">
        <v>20526</v>
      </c>
      <c r="BH20527" t="s">
        <v>311</v>
      </c>
    </row>
    <row r="20528" spans="59:60" x14ac:dyDescent="0.25">
      <c r="BG20528">
        <v>20527</v>
      </c>
      <c r="BH20528" t="s">
        <v>312</v>
      </c>
    </row>
    <row r="20529" spans="59:60" x14ac:dyDescent="0.25">
      <c r="BG20529">
        <v>20528</v>
      </c>
      <c r="BH20529" t="s">
        <v>313</v>
      </c>
    </row>
    <row r="20530" spans="59:60" x14ac:dyDescent="0.25">
      <c r="BG20530">
        <v>20529</v>
      </c>
      <c r="BH20530" t="s">
        <v>314</v>
      </c>
    </row>
    <row r="20531" spans="59:60" x14ac:dyDescent="0.25">
      <c r="BG20531">
        <v>20530</v>
      </c>
      <c r="BH20531" t="s">
        <v>315</v>
      </c>
    </row>
    <row r="20532" spans="59:60" x14ac:dyDescent="0.25">
      <c r="BG20532">
        <v>20531</v>
      </c>
      <c r="BH20532" t="s">
        <v>316</v>
      </c>
    </row>
    <row r="20533" spans="59:60" x14ac:dyDescent="0.25">
      <c r="BG20533">
        <v>20532</v>
      </c>
      <c r="BH20533" t="s">
        <v>317</v>
      </c>
    </row>
    <row r="20534" spans="59:60" x14ac:dyDescent="0.25">
      <c r="BG20534">
        <v>20533</v>
      </c>
      <c r="BH20534" t="s">
        <v>318</v>
      </c>
    </row>
    <row r="20535" spans="59:60" x14ac:dyDescent="0.25">
      <c r="BG20535">
        <v>20534</v>
      </c>
      <c r="BH20535" t="s">
        <v>319</v>
      </c>
    </row>
    <row r="20536" spans="59:60" x14ac:dyDescent="0.25">
      <c r="BG20536">
        <v>20535</v>
      </c>
      <c r="BH20536" t="s">
        <v>320</v>
      </c>
    </row>
    <row r="20537" spans="59:60" x14ac:dyDescent="0.25">
      <c r="BG20537">
        <v>20536</v>
      </c>
      <c r="BH20537" t="s">
        <v>321</v>
      </c>
    </row>
    <row r="20538" spans="59:60" x14ac:dyDescent="0.25">
      <c r="BG20538">
        <v>20537</v>
      </c>
      <c r="BH20538" t="s">
        <v>322</v>
      </c>
    </row>
    <row r="20539" spans="59:60" x14ac:dyDescent="0.25">
      <c r="BG20539">
        <v>20538</v>
      </c>
      <c r="BH20539" t="s">
        <v>323</v>
      </c>
    </row>
    <row r="20540" spans="59:60" x14ac:dyDescent="0.25">
      <c r="BG20540">
        <v>20539</v>
      </c>
      <c r="BH20540" t="s">
        <v>324</v>
      </c>
    </row>
    <row r="20541" spans="59:60" x14ac:dyDescent="0.25">
      <c r="BG20541">
        <v>20540</v>
      </c>
      <c r="BH20541" t="s">
        <v>325</v>
      </c>
    </row>
    <row r="20542" spans="59:60" x14ac:dyDescent="0.25">
      <c r="BG20542">
        <v>20541</v>
      </c>
      <c r="BH20542" t="s">
        <v>326</v>
      </c>
    </row>
    <row r="20543" spans="59:60" x14ac:dyDescent="0.25">
      <c r="BG20543">
        <v>20542</v>
      </c>
      <c r="BH20543" t="s">
        <v>327</v>
      </c>
    </row>
    <row r="20544" spans="59:60" x14ac:dyDescent="0.25">
      <c r="BG20544">
        <v>20543</v>
      </c>
      <c r="BH20544" t="s">
        <v>328</v>
      </c>
    </row>
    <row r="20545" spans="59:60" x14ac:dyDescent="0.25">
      <c r="BG20545">
        <v>20544</v>
      </c>
      <c r="BH20545" t="s">
        <v>329</v>
      </c>
    </row>
    <row r="20546" spans="59:60" x14ac:dyDescent="0.25">
      <c r="BG20546">
        <v>20545</v>
      </c>
      <c r="BH20546" t="s">
        <v>330</v>
      </c>
    </row>
    <row r="20547" spans="59:60" x14ac:dyDescent="0.25">
      <c r="BG20547">
        <v>20546</v>
      </c>
      <c r="BH20547" t="s">
        <v>331</v>
      </c>
    </row>
    <row r="20548" spans="59:60" x14ac:dyDescent="0.25">
      <c r="BG20548">
        <v>20547</v>
      </c>
      <c r="BH20548" t="s">
        <v>332</v>
      </c>
    </row>
    <row r="20549" spans="59:60" x14ac:dyDescent="0.25">
      <c r="BG20549">
        <v>20548</v>
      </c>
      <c r="BH20549" t="s">
        <v>333</v>
      </c>
    </row>
    <row r="20550" spans="59:60" x14ac:dyDescent="0.25">
      <c r="BG20550">
        <v>20549</v>
      </c>
      <c r="BH20550" t="s">
        <v>334</v>
      </c>
    </row>
    <row r="20551" spans="59:60" x14ac:dyDescent="0.25">
      <c r="BG20551">
        <v>20550</v>
      </c>
      <c r="BH20551" t="s">
        <v>335</v>
      </c>
    </row>
    <row r="20552" spans="59:60" x14ac:dyDescent="0.25">
      <c r="BG20552">
        <v>20551</v>
      </c>
      <c r="BH20552" t="s">
        <v>336</v>
      </c>
    </row>
    <row r="20553" spans="59:60" x14ac:dyDescent="0.25">
      <c r="BG20553">
        <v>20552</v>
      </c>
      <c r="BH20553" t="s">
        <v>337</v>
      </c>
    </row>
    <row r="20554" spans="59:60" x14ac:dyDescent="0.25">
      <c r="BG20554">
        <v>20553</v>
      </c>
      <c r="BH20554" t="s">
        <v>338</v>
      </c>
    </row>
    <row r="20555" spans="59:60" x14ac:dyDescent="0.25">
      <c r="BG20555">
        <v>20554</v>
      </c>
      <c r="BH20555" t="s">
        <v>339</v>
      </c>
    </row>
    <row r="20556" spans="59:60" x14ac:dyDescent="0.25">
      <c r="BG20556">
        <v>20555</v>
      </c>
      <c r="BH20556" t="s">
        <v>340</v>
      </c>
    </row>
    <row r="20557" spans="59:60" x14ac:dyDescent="0.25">
      <c r="BG20557">
        <v>20556</v>
      </c>
      <c r="BH20557" t="s">
        <v>341</v>
      </c>
    </row>
    <row r="20558" spans="59:60" x14ac:dyDescent="0.25">
      <c r="BG20558">
        <v>20557</v>
      </c>
      <c r="BH20558" t="s">
        <v>342</v>
      </c>
    </row>
    <row r="20559" spans="59:60" x14ac:dyDescent="0.25">
      <c r="BG20559">
        <v>20558</v>
      </c>
      <c r="BH20559" t="s">
        <v>343</v>
      </c>
    </row>
    <row r="20560" spans="59:60" x14ac:dyDescent="0.25">
      <c r="BG20560">
        <v>20559</v>
      </c>
      <c r="BH20560" t="s">
        <v>344</v>
      </c>
    </row>
    <row r="20561" spans="59:60" x14ac:dyDescent="0.25">
      <c r="BG20561">
        <v>20560</v>
      </c>
      <c r="BH20561" t="s">
        <v>345</v>
      </c>
    </row>
    <row r="20562" spans="59:60" x14ac:dyDescent="0.25">
      <c r="BG20562">
        <v>20561</v>
      </c>
      <c r="BH20562" t="s">
        <v>346</v>
      </c>
    </row>
    <row r="20563" spans="59:60" x14ac:dyDescent="0.25">
      <c r="BG20563">
        <v>20562</v>
      </c>
      <c r="BH20563" t="s">
        <v>347</v>
      </c>
    </row>
    <row r="20564" spans="59:60" x14ac:dyDescent="0.25">
      <c r="BG20564">
        <v>20563</v>
      </c>
      <c r="BH20564" t="s">
        <v>348</v>
      </c>
    </row>
    <row r="20565" spans="59:60" x14ac:dyDescent="0.25">
      <c r="BG20565">
        <v>20564</v>
      </c>
      <c r="BH20565" t="s">
        <v>349</v>
      </c>
    </row>
    <row r="20566" spans="59:60" x14ac:dyDescent="0.25">
      <c r="BG20566">
        <v>20565</v>
      </c>
      <c r="BH20566" t="s">
        <v>350</v>
      </c>
    </row>
    <row r="20567" spans="59:60" x14ac:dyDescent="0.25">
      <c r="BG20567">
        <v>20566</v>
      </c>
      <c r="BH20567" t="s">
        <v>351</v>
      </c>
    </row>
    <row r="20568" spans="59:60" x14ac:dyDescent="0.25">
      <c r="BG20568">
        <v>20567</v>
      </c>
      <c r="BH20568" t="s">
        <v>352</v>
      </c>
    </row>
    <row r="20569" spans="59:60" x14ac:dyDescent="0.25">
      <c r="BG20569">
        <v>20568</v>
      </c>
      <c r="BH20569" t="s">
        <v>293</v>
      </c>
    </row>
    <row r="20570" spans="59:60" x14ac:dyDescent="0.25">
      <c r="BG20570">
        <v>20569</v>
      </c>
      <c r="BH20570" t="s">
        <v>294</v>
      </c>
    </row>
    <row r="20571" spans="59:60" x14ac:dyDescent="0.25">
      <c r="BG20571">
        <v>20570</v>
      </c>
      <c r="BH20571" t="s">
        <v>295</v>
      </c>
    </row>
    <row r="20572" spans="59:60" x14ac:dyDescent="0.25">
      <c r="BG20572">
        <v>20571</v>
      </c>
      <c r="BH20572" t="s">
        <v>296</v>
      </c>
    </row>
    <row r="20573" spans="59:60" x14ac:dyDescent="0.25">
      <c r="BG20573">
        <v>20572</v>
      </c>
      <c r="BH20573" t="s">
        <v>297</v>
      </c>
    </row>
    <row r="20574" spans="59:60" x14ac:dyDescent="0.25">
      <c r="BG20574">
        <v>20573</v>
      </c>
      <c r="BH20574" t="s">
        <v>298</v>
      </c>
    </row>
    <row r="20575" spans="59:60" x14ac:dyDescent="0.25">
      <c r="BG20575">
        <v>20574</v>
      </c>
      <c r="BH20575" t="s">
        <v>299</v>
      </c>
    </row>
    <row r="20576" spans="59:60" x14ac:dyDescent="0.25">
      <c r="BG20576">
        <v>20575</v>
      </c>
      <c r="BH20576" t="s">
        <v>300</v>
      </c>
    </row>
    <row r="20577" spans="59:60" x14ac:dyDescent="0.25">
      <c r="BG20577">
        <v>20576</v>
      </c>
      <c r="BH20577" t="s">
        <v>301</v>
      </c>
    </row>
    <row r="20578" spans="59:60" x14ac:dyDescent="0.25">
      <c r="BG20578">
        <v>20577</v>
      </c>
      <c r="BH20578" t="s">
        <v>302</v>
      </c>
    </row>
    <row r="20579" spans="59:60" x14ac:dyDescent="0.25">
      <c r="BG20579">
        <v>20578</v>
      </c>
      <c r="BH20579" t="s">
        <v>303</v>
      </c>
    </row>
    <row r="20580" spans="59:60" x14ac:dyDescent="0.25">
      <c r="BG20580">
        <v>20579</v>
      </c>
      <c r="BH20580" t="s">
        <v>304</v>
      </c>
    </row>
    <row r="20581" spans="59:60" x14ac:dyDescent="0.25">
      <c r="BG20581">
        <v>20580</v>
      </c>
      <c r="BH20581" t="s">
        <v>305</v>
      </c>
    </row>
    <row r="20582" spans="59:60" x14ac:dyDescent="0.25">
      <c r="BG20582">
        <v>20581</v>
      </c>
      <c r="BH20582" t="s">
        <v>306</v>
      </c>
    </row>
    <row r="20583" spans="59:60" x14ac:dyDescent="0.25">
      <c r="BG20583">
        <v>20582</v>
      </c>
      <c r="BH20583" t="s">
        <v>307</v>
      </c>
    </row>
    <row r="20584" spans="59:60" x14ac:dyDescent="0.25">
      <c r="BG20584">
        <v>20583</v>
      </c>
      <c r="BH20584" t="s">
        <v>308</v>
      </c>
    </row>
    <row r="20585" spans="59:60" x14ac:dyDescent="0.25">
      <c r="BG20585">
        <v>20584</v>
      </c>
      <c r="BH20585" t="s">
        <v>309</v>
      </c>
    </row>
    <row r="20586" spans="59:60" x14ac:dyDescent="0.25">
      <c r="BG20586">
        <v>20585</v>
      </c>
      <c r="BH20586" t="s">
        <v>310</v>
      </c>
    </row>
    <row r="20587" spans="59:60" x14ac:dyDescent="0.25">
      <c r="BG20587">
        <v>20586</v>
      </c>
      <c r="BH20587" t="s">
        <v>311</v>
      </c>
    </row>
    <row r="20588" spans="59:60" x14ac:dyDescent="0.25">
      <c r="BG20588">
        <v>20587</v>
      </c>
      <c r="BH20588" t="s">
        <v>312</v>
      </c>
    </row>
    <row r="20589" spans="59:60" x14ac:dyDescent="0.25">
      <c r="BG20589">
        <v>20588</v>
      </c>
      <c r="BH20589" t="s">
        <v>313</v>
      </c>
    </row>
    <row r="20590" spans="59:60" x14ac:dyDescent="0.25">
      <c r="BG20590">
        <v>20589</v>
      </c>
      <c r="BH20590" t="s">
        <v>314</v>
      </c>
    </row>
    <row r="20591" spans="59:60" x14ac:dyDescent="0.25">
      <c r="BG20591">
        <v>20590</v>
      </c>
      <c r="BH20591" t="s">
        <v>315</v>
      </c>
    </row>
    <row r="20592" spans="59:60" x14ac:dyDescent="0.25">
      <c r="BG20592">
        <v>20591</v>
      </c>
      <c r="BH20592" t="s">
        <v>316</v>
      </c>
    </row>
    <row r="20593" spans="59:60" x14ac:dyDescent="0.25">
      <c r="BG20593">
        <v>20592</v>
      </c>
      <c r="BH20593" t="s">
        <v>317</v>
      </c>
    </row>
    <row r="20594" spans="59:60" x14ac:dyDescent="0.25">
      <c r="BG20594">
        <v>20593</v>
      </c>
      <c r="BH20594" t="s">
        <v>318</v>
      </c>
    </row>
    <row r="20595" spans="59:60" x14ac:dyDescent="0.25">
      <c r="BG20595">
        <v>20594</v>
      </c>
      <c r="BH20595" t="s">
        <v>319</v>
      </c>
    </row>
    <row r="20596" spans="59:60" x14ac:dyDescent="0.25">
      <c r="BG20596">
        <v>20595</v>
      </c>
      <c r="BH20596" t="s">
        <v>320</v>
      </c>
    </row>
    <row r="20597" spans="59:60" x14ac:dyDescent="0.25">
      <c r="BG20597">
        <v>20596</v>
      </c>
      <c r="BH20597" t="s">
        <v>321</v>
      </c>
    </row>
    <row r="20598" spans="59:60" x14ac:dyDescent="0.25">
      <c r="BG20598">
        <v>20597</v>
      </c>
      <c r="BH20598" t="s">
        <v>322</v>
      </c>
    </row>
    <row r="20599" spans="59:60" x14ac:dyDescent="0.25">
      <c r="BG20599">
        <v>20598</v>
      </c>
      <c r="BH20599" t="s">
        <v>323</v>
      </c>
    </row>
    <row r="20600" spans="59:60" x14ac:dyDescent="0.25">
      <c r="BG20600">
        <v>20599</v>
      </c>
      <c r="BH20600" t="s">
        <v>324</v>
      </c>
    </row>
    <row r="20601" spans="59:60" x14ac:dyDescent="0.25">
      <c r="BG20601">
        <v>20600</v>
      </c>
      <c r="BH20601" t="s">
        <v>325</v>
      </c>
    </row>
    <row r="20602" spans="59:60" x14ac:dyDescent="0.25">
      <c r="BG20602">
        <v>20601</v>
      </c>
      <c r="BH20602" t="s">
        <v>326</v>
      </c>
    </row>
    <row r="20603" spans="59:60" x14ac:dyDescent="0.25">
      <c r="BG20603">
        <v>20602</v>
      </c>
      <c r="BH20603" t="s">
        <v>327</v>
      </c>
    </row>
    <row r="20604" spans="59:60" x14ac:dyDescent="0.25">
      <c r="BG20604">
        <v>20603</v>
      </c>
      <c r="BH20604" t="s">
        <v>328</v>
      </c>
    </row>
    <row r="20605" spans="59:60" x14ac:dyDescent="0.25">
      <c r="BG20605">
        <v>20604</v>
      </c>
      <c r="BH20605" t="s">
        <v>329</v>
      </c>
    </row>
    <row r="20606" spans="59:60" x14ac:dyDescent="0.25">
      <c r="BG20606">
        <v>20605</v>
      </c>
      <c r="BH20606" t="s">
        <v>330</v>
      </c>
    </row>
    <row r="20607" spans="59:60" x14ac:dyDescent="0.25">
      <c r="BG20607">
        <v>20606</v>
      </c>
      <c r="BH20607" t="s">
        <v>331</v>
      </c>
    </row>
    <row r="20608" spans="59:60" x14ac:dyDescent="0.25">
      <c r="BG20608">
        <v>20607</v>
      </c>
      <c r="BH20608" t="s">
        <v>332</v>
      </c>
    </row>
    <row r="20609" spans="59:60" x14ac:dyDescent="0.25">
      <c r="BG20609">
        <v>20608</v>
      </c>
      <c r="BH20609" t="s">
        <v>333</v>
      </c>
    </row>
    <row r="20610" spans="59:60" x14ac:dyDescent="0.25">
      <c r="BG20610">
        <v>20609</v>
      </c>
      <c r="BH20610" t="s">
        <v>334</v>
      </c>
    </row>
    <row r="20611" spans="59:60" x14ac:dyDescent="0.25">
      <c r="BG20611">
        <v>20610</v>
      </c>
      <c r="BH20611" t="s">
        <v>335</v>
      </c>
    </row>
    <row r="20612" spans="59:60" x14ac:dyDescent="0.25">
      <c r="BG20612">
        <v>20611</v>
      </c>
      <c r="BH20612" t="s">
        <v>336</v>
      </c>
    </row>
    <row r="20613" spans="59:60" x14ac:dyDescent="0.25">
      <c r="BG20613">
        <v>20612</v>
      </c>
      <c r="BH20613" t="s">
        <v>337</v>
      </c>
    </row>
    <row r="20614" spans="59:60" x14ac:dyDescent="0.25">
      <c r="BG20614">
        <v>20613</v>
      </c>
      <c r="BH20614" t="s">
        <v>338</v>
      </c>
    </row>
    <row r="20615" spans="59:60" x14ac:dyDescent="0.25">
      <c r="BG20615">
        <v>20614</v>
      </c>
      <c r="BH20615" t="s">
        <v>339</v>
      </c>
    </row>
    <row r="20616" spans="59:60" x14ac:dyDescent="0.25">
      <c r="BG20616">
        <v>20615</v>
      </c>
      <c r="BH20616" t="s">
        <v>340</v>
      </c>
    </row>
    <row r="20617" spans="59:60" x14ac:dyDescent="0.25">
      <c r="BG20617">
        <v>20616</v>
      </c>
      <c r="BH20617" t="s">
        <v>341</v>
      </c>
    </row>
    <row r="20618" spans="59:60" x14ac:dyDescent="0.25">
      <c r="BG20618">
        <v>20617</v>
      </c>
      <c r="BH20618" t="s">
        <v>342</v>
      </c>
    </row>
    <row r="20619" spans="59:60" x14ac:dyDescent="0.25">
      <c r="BG20619">
        <v>20618</v>
      </c>
      <c r="BH20619" t="s">
        <v>343</v>
      </c>
    </row>
    <row r="20620" spans="59:60" x14ac:dyDescent="0.25">
      <c r="BG20620">
        <v>20619</v>
      </c>
      <c r="BH20620" t="s">
        <v>344</v>
      </c>
    </row>
    <row r="20621" spans="59:60" x14ac:dyDescent="0.25">
      <c r="BG20621">
        <v>20620</v>
      </c>
      <c r="BH20621" t="s">
        <v>345</v>
      </c>
    </row>
    <row r="20622" spans="59:60" x14ac:dyDescent="0.25">
      <c r="BG20622">
        <v>20621</v>
      </c>
      <c r="BH20622" t="s">
        <v>346</v>
      </c>
    </row>
    <row r="20623" spans="59:60" x14ac:dyDescent="0.25">
      <c r="BG20623">
        <v>20622</v>
      </c>
      <c r="BH20623" t="s">
        <v>347</v>
      </c>
    </row>
    <row r="20624" spans="59:60" x14ac:dyDescent="0.25">
      <c r="BG20624">
        <v>20623</v>
      </c>
      <c r="BH20624" t="s">
        <v>348</v>
      </c>
    </row>
    <row r="20625" spans="59:60" x14ac:dyDescent="0.25">
      <c r="BG20625">
        <v>20624</v>
      </c>
      <c r="BH20625" t="s">
        <v>349</v>
      </c>
    </row>
    <row r="20626" spans="59:60" x14ac:dyDescent="0.25">
      <c r="BG20626">
        <v>20625</v>
      </c>
      <c r="BH20626" t="s">
        <v>350</v>
      </c>
    </row>
    <row r="20627" spans="59:60" x14ac:dyDescent="0.25">
      <c r="BG20627">
        <v>20626</v>
      </c>
      <c r="BH20627" t="s">
        <v>351</v>
      </c>
    </row>
    <row r="20628" spans="59:60" x14ac:dyDescent="0.25">
      <c r="BG20628">
        <v>20627</v>
      </c>
      <c r="BH20628" t="s">
        <v>352</v>
      </c>
    </row>
    <row r="20629" spans="59:60" x14ac:dyDescent="0.25">
      <c r="BG20629">
        <v>20628</v>
      </c>
      <c r="BH20629" t="s">
        <v>293</v>
      </c>
    </row>
    <row r="20630" spans="59:60" x14ac:dyDescent="0.25">
      <c r="BG20630">
        <v>20629</v>
      </c>
      <c r="BH20630" t="s">
        <v>294</v>
      </c>
    </row>
    <row r="20631" spans="59:60" x14ac:dyDescent="0.25">
      <c r="BG20631">
        <v>20630</v>
      </c>
      <c r="BH20631" t="s">
        <v>295</v>
      </c>
    </row>
    <row r="20632" spans="59:60" x14ac:dyDescent="0.25">
      <c r="BG20632">
        <v>20631</v>
      </c>
      <c r="BH20632" t="s">
        <v>296</v>
      </c>
    </row>
    <row r="20633" spans="59:60" x14ac:dyDescent="0.25">
      <c r="BG20633">
        <v>20632</v>
      </c>
      <c r="BH20633" t="s">
        <v>297</v>
      </c>
    </row>
    <row r="20634" spans="59:60" x14ac:dyDescent="0.25">
      <c r="BG20634">
        <v>20633</v>
      </c>
      <c r="BH20634" t="s">
        <v>298</v>
      </c>
    </row>
    <row r="20635" spans="59:60" x14ac:dyDescent="0.25">
      <c r="BG20635">
        <v>20634</v>
      </c>
      <c r="BH20635" t="s">
        <v>299</v>
      </c>
    </row>
    <row r="20636" spans="59:60" x14ac:dyDescent="0.25">
      <c r="BG20636">
        <v>20635</v>
      </c>
      <c r="BH20636" t="s">
        <v>300</v>
      </c>
    </row>
    <row r="20637" spans="59:60" x14ac:dyDescent="0.25">
      <c r="BG20637">
        <v>20636</v>
      </c>
      <c r="BH20637" t="s">
        <v>301</v>
      </c>
    </row>
    <row r="20638" spans="59:60" x14ac:dyDescent="0.25">
      <c r="BG20638">
        <v>20637</v>
      </c>
      <c r="BH20638" t="s">
        <v>302</v>
      </c>
    </row>
    <row r="20639" spans="59:60" x14ac:dyDescent="0.25">
      <c r="BG20639">
        <v>20638</v>
      </c>
      <c r="BH20639" t="s">
        <v>303</v>
      </c>
    </row>
    <row r="20640" spans="59:60" x14ac:dyDescent="0.25">
      <c r="BG20640">
        <v>20639</v>
      </c>
      <c r="BH20640" t="s">
        <v>304</v>
      </c>
    </row>
    <row r="20641" spans="59:60" x14ac:dyDescent="0.25">
      <c r="BG20641">
        <v>20640</v>
      </c>
      <c r="BH20641" t="s">
        <v>305</v>
      </c>
    </row>
    <row r="20642" spans="59:60" x14ac:dyDescent="0.25">
      <c r="BG20642">
        <v>20641</v>
      </c>
      <c r="BH20642" t="s">
        <v>306</v>
      </c>
    </row>
    <row r="20643" spans="59:60" x14ac:dyDescent="0.25">
      <c r="BG20643">
        <v>20642</v>
      </c>
      <c r="BH20643" t="s">
        <v>307</v>
      </c>
    </row>
    <row r="20644" spans="59:60" x14ac:dyDescent="0.25">
      <c r="BG20644">
        <v>20643</v>
      </c>
      <c r="BH20644" t="s">
        <v>308</v>
      </c>
    </row>
    <row r="20645" spans="59:60" x14ac:dyDescent="0.25">
      <c r="BG20645">
        <v>20644</v>
      </c>
      <c r="BH20645" t="s">
        <v>309</v>
      </c>
    </row>
    <row r="20646" spans="59:60" x14ac:dyDescent="0.25">
      <c r="BG20646">
        <v>20645</v>
      </c>
      <c r="BH20646" t="s">
        <v>310</v>
      </c>
    </row>
    <row r="20647" spans="59:60" x14ac:dyDescent="0.25">
      <c r="BG20647">
        <v>20646</v>
      </c>
      <c r="BH20647" t="s">
        <v>311</v>
      </c>
    </row>
    <row r="20648" spans="59:60" x14ac:dyDescent="0.25">
      <c r="BG20648">
        <v>20647</v>
      </c>
      <c r="BH20648" t="s">
        <v>312</v>
      </c>
    </row>
    <row r="20649" spans="59:60" x14ac:dyDescent="0.25">
      <c r="BG20649">
        <v>20648</v>
      </c>
      <c r="BH20649" t="s">
        <v>313</v>
      </c>
    </row>
    <row r="20650" spans="59:60" x14ac:dyDescent="0.25">
      <c r="BG20650">
        <v>20649</v>
      </c>
      <c r="BH20650" t="s">
        <v>314</v>
      </c>
    </row>
    <row r="20651" spans="59:60" x14ac:dyDescent="0.25">
      <c r="BG20651">
        <v>20650</v>
      </c>
      <c r="BH20651" t="s">
        <v>315</v>
      </c>
    </row>
    <row r="20652" spans="59:60" x14ac:dyDescent="0.25">
      <c r="BG20652">
        <v>20651</v>
      </c>
      <c r="BH20652" t="s">
        <v>316</v>
      </c>
    </row>
    <row r="20653" spans="59:60" x14ac:dyDescent="0.25">
      <c r="BG20653">
        <v>20652</v>
      </c>
      <c r="BH20653" t="s">
        <v>317</v>
      </c>
    </row>
    <row r="20654" spans="59:60" x14ac:dyDescent="0.25">
      <c r="BG20654">
        <v>20653</v>
      </c>
      <c r="BH20654" t="s">
        <v>318</v>
      </c>
    </row>
    <row r="20655" spans="59:60" x14ac:dyDescent="0.25">
      <c r="BG20655">
        <v>20654</v>
      </c>
      <c r="BH20655" t="s">
        <v>319</v>
      </c>
    </row>
    <row r="20656" spans="59:60" x14ac:dyDescent="0.25">
      <c r="BG20656">
        <v>20655</v>
      </c>
      <c r="BH20656" t="s">
        <v>320</v>
      </c>
    </row>
    <row r="20657" spans="59:60" x14ac:dyDescent="0.25">
      <c r="BG20657">
        <v>20656</v>
      </c>
      <c r="BH20657" t="s">
        <v>321</v>
      </c>
    </row>
    <row r="20658" spans="59:60" x14ac:dyDescent="0.25">
      <c r="BG20658">
        <v>20657</v>
      </c>
      <c r="BH20658" t="s">
        <v>322</v>
      </c>
    </row>
    <row r="20659" spans="59:60" x14ac:dyDescent="0.25">
      <c r="BG20659">
        <v>20658</v>
      </c>
      <c r="BH20659" t="s">
        <v>323</v>
      </c>
    </row>
    <row r="20660" spans="59:60" x14ac:dyDescent="0.25">
      <c r="BG20660">
        <v>20659</v>
      </c>
      <c r="BH20660" t="s">
        <v>324</v>
      </c>
    </row>
    <row r="20661" spans="59:60" x14ac:dyDescent="0.25">
      <c r="BG20661">
        <v>20660</v>
      </c>
      <c r="BH20661" t="s">
        <v>325</v>
      </c>
    </row>
    <row r="20662" spans="59:60" x14ac:dyDescent="0.25">
      <c r="BG20662">
        <v>20661</v>
      </c>
      <c r="BH20662" t="s">
        <v>326</v>
      </c>
    </row>
    <row r="20663" spans="59:60" x14ac:dyDescent="0.25">
      <c r="BG20663">
        <v>20662</v>
      </c>
      <c r="BH20663" t="s">
        <v>327</v>
      </c>
    </row>
    <row r="20664" spans="59:60" x14ac:dyDescent="0.25">
      <c r="BG20664">
        <v>20663</v>
      </c>
      <c r="BH20664" t="s">
        <v>328</v>
      </c>
    </row>
    <row r="20665" spans="59:60" x14ac:dyDescent="0.25">
      <c r="BG20665">
        <v>20664</v>
      </c>
      <c r="BH20665" t="s">
        <v>329</v>
      </c>
    </row>
    <row r="20666" spans="59:60" x14ac:dyDescent="0.25">
      <c r="BG20666">
        <v>20665</v>
      </c>
      <c r="BH20666" t="s">
        <v>330</v>
      </c>
    </row>
    <row r="20667" spans="59:60" x14ac:dyDescent="0.25">
      <c r="BG20667">
        <v>20666</v>
      </c>
      <c r="BH20667" t="s">
        <v>331</v>
      </c>
    </row>
    <row r="20668" spans="59:60" x14ac:dyDescent="0.25">
      <c r="BG20668">
        <v>20667</v>
      </c>
      <c r="BH20668" t="s">
        <v>332</v>
      </c>
    </row>
    <row r="20669" spans="59:60" x14ac:dyDescent="0.25">
      <c r="BG20669">
        <v>20668</v>
      </c>
      <c r="BH20669" t="s">
        <v>333</v>
      </c>
    </row>
    <row r="20670" spans="59:60" x14ac:dyDescent="0.25">
      <c r="BG20670">
        <v>20669</v>
      </c>
      <c r="BH20670" t="s">
        <v>334</v>
      </c>
    </row>
    <row r="20671" spans="59:60" x14ac:dyDescent="0.25">
      <c r="BG20671">
        <v>20670</v>
      </c>
      <c r="BH20671" t="s">
        <v>335</v>
      </c>
    </row>
    <row r="20672" spans="59:60" x14ac:dyDescent="0.25">
      <c r="BG20672">
        <v>20671</v>
      </c>
      <c r="BH20672" t="s">
        <v>336</v>
      </c>
    </row>
    <row r="20673" spans="59:60" x14ac:dyDescent="0.25">
      <c r="BG20673">
        <v>20672</v>
      </c>
      <c r="BH20673" t="s">
        <v>337</v>
      </c>
    </row>
    <row r="20674" spans="59:60" x14ac:dyDescent="0.25">
      <c r="BG20674">
        <v>20673</v>
      </c>
      <c r="BH20674" t="s">
        <v>338</v>
      </c>
    </row>
    <row r="20675" spans="59:60" x14ac:dyDescent="0.25">
      <c r="BG20675">
        <v>20674</v>
      </c>
      <c r="BH20675" t="s">
        <v>339</v>
      </c>
    </row>
    <row r="20676" spans="59:60" x14ac:dyDescent="0.25">
      <c r="BG20676">
        <v>20675</v>
      </c>
      <c r="BH20676" t="s">
        <v>340</v>
      </c>
    </row>
    <row r="20677" spans="59:60" x14ac:dyDescent="0.25">
      <c r="BG20677">
        <v>20676</v>
      </c>
      <c r="BH20677" t="s">
        <v>341</v>
      </c>
    </row>
    <row r="20678" spans="59:60" x14ac:dyDescent="0.25">
      <c r="BG20678">
        <v>20677</v>
      </c>
      <c r="BH20678" t="s">
        <v>342</v>
      </c>
    </row>
    <row r="20679" spans="59:60" x14ac:dyDescent="0.25">
      <c r="BG20679">
        <v>20678</v>
      </c>
      <c r="BH20679" t="s">
        <v>343</v>
      </c>
    </row>
    <row r="20680" spans="59:60" x14ac:dyDescent="0.25">
      <c r="BG20680">
        <v>20679</v>
      </c>
      <c r="BH20680" t="s">
        <v>344</v>
      </c>
    </row>
    <row r="20681" spans="59:60" x14ac:dyDescent="0.25">
      <c r="BG20681">
        <v>20680</v>
      </c>
      <c r="BH20681" t="s">
        <v>345</v>
      </c>
    </row>
    <row r="20682" spans="59:60" x14ac:dyDescent="0.25">
      <c r="BG20682">
        <v>20681</v>
      </c>
      <c r="BH20682" t="s">
        <v>346</v>
      </c>
    </row>
    <row r="20683" spans="59:60" x14ac:dyDescent="0.25">
      <c r="BG20683">
        <v>20682</v>
      </c>
      <c r="BH20683" t="s">
        <v>347</v>
      </c>
    </row>
    <row r="20684" spans="59:60" x14ac:dyDescent="0.25">
      <c r="BG20684">
        <v>20683</v>
      </c>
      <c r="BH20684" t="s">
        <v>348</v>
      </c>
    </row>
    <row r="20685" spans="59:60" x14ac:dyDescent="0.25">
      <c r="BG20685">
        <v>20684</v>
      </c>
      <c r="BH20685" t="s">
        <v>349</v>
      </c>
    </row>
    <row r="20686" spans="59:60" x14ac:dyDescent="0.25">
      <c r="BG20686">
        <v>20685</v>
      </c>
      <c r="BH20686" t="s">
        <v>350</v>
      </c>
    </row>
    <row r="20687" spans="59:60" x14ac:dyDescent="0.25">
      <c r="BG20687">
        <v>20686</v>
      </c>
      <c r="BH20687" t="s">
        <v>351</v>
      </c>
    </row>
    <row r="20688" spans="59:60" x14ac:dyDescent="0.25">
      <c r="BG20688">
        <v>20687</v>
      </c>
      <c r="BH20688" t="s">
        <v>352</v>
      </c>
    </row>
    <row r="20689" spans="59:60" x14ac:dyDescent="0.25">
      <c r="BG20689">
        <v>20688</v>
      </c>
      <c r="BH20689" t="s">
        <v>293</v>
      </c>
    </row>
    <row r="20690" spans="59:60" x14ac:dyDescent="0.25">
      <c r="BG20690">
        <v>20689</v>
      </c>
      <c r="BH20690" t="s">
        <v>294</v>
      </c>
    </row>
    <row r="20691" spans="59:60" x14ac:dyDescent="0.25">
      <c r="BG20691">
        <v>20690</v>
      </c>
      <c r="BH20691" t="s">
        <v>295</v>
      </c>
    </row>
    <row r="20692" spans="59:60" x14ac:dyDescent="0.25">
      <c r="BG20692">
        <v>20691</v>
      </c>
      <c r="BH20692" t="s">
        <v>296</v>
      </c>
    </row>
    <row r="20693" spans="59:60" x14ac:dyDescent="0.25">
      <c r="BG20693">
        <v>20692</v>
      </c>
      <c r="BH20693" t="s">
        <v>297</v>
      </c>
    </row>
    <row r="20694" spans="59:60" x14ac:dyDescent="0.25">
      <c r="BG20694">
        <v>20693</v>
      </c>
      <c r="BH20694" t="s">
        <v>298</v>
      </c>
    </row>
    <row r="20695" spans="59:60" x14ac:dyDescent="0.25">
      <c r="BG20695">
        <v>20694</v>
      </c>
      <c r="BH20695" t="s">
        <v>299</v>
      </c>
    </row>
    <row r="20696" spans="59:60" x14ac:dyDescent="0.25">
      <c r="BG20696">
        <v>20695</v>
      </c>
      <c r="BH20696" t="s">
        <v>300</v>
      </c>
    </row>
    <row r="20697" spans="59:60" x14ac:dyDescent="0.25">
      <c r="BG20697">
        <v>20696</v>
      </c>
      <c r="BH20697" t="s">
        <v>301</v>
      </c>
    </row>
    <row r="20698" spans="59:60" x14ac:dyDescent="0.25">
      <c r="BG20698">
        <v>20697</v>
      </c>
      <c r="BH20698" t="s">
        <v>302</v>
      </c>
    </row>
    <row r="20699" spans="59:60" x14ac:dyDescent="0.25">
      <c r="BG20699">
        <v>20698</v>
      </c>
      <c r="BH20699" t="s">
        <v>303</v>
      </c>
    </row>
    <row r="20700" spans="59:60" x14ac:dyDescent="0.25">
      <c r="BG20700">
        <v>20699</v>
      </c>
      <c r="BH20700" t="s">
        <v>304</v>
      </c>
    </row>
    <row r="20701" spans="59:60" x14ac:dyDescent="0.25">
      <c r="BG20701">
        <v>20700</v>
      </c>
      <c r="BH20701" t="s">
        <v>305</v>
      </c>
    </row>
    <row r="20702" spans="59:60" x14ac:dyDescent="0.25">
      <c r="BG20702">
        <v>20701</v>
      </c>
      <c r="BH20702" t="s">
        <v>306</v>
      </c>
    </row>
    <row r="20703" spans="59:60" x14ac:dyDescent="0.25">
      <c r="BG20703">
        <v>20702</v>
      </c>
      <c r="BH20703" t="s">
        <v>307</v>
      </c>
    </row>
    <row r="20704" spans="59:60" x14ac:dyDescent="0.25">
      <c r="BG20704">
        <v>20703</v>
      </c>
      <c r="BH20704" t="s">
        <v>308</v>
      </c>
    </row>
    <row r="20705" spans="59:60" x14ac:dyDescent="0.25">
      <c r="BG20705">
        <v>20704</v>
      </c>
      <c r="BH20705" t="s">
        <v>309</v>
      </c>
    </row>
    <row r="20706" spans="59:60" x14ac:dyDescent="0.25">
      <c r="BG20706">
        <v>20705</v>
      </c>
      <c r="BH20706" t="s">
        <v>310</v>
      </c>
    </row>
    <row r="20707" spans="59:60" x14ac:dyDescent="0.25">
      <c r="BG20707">
        <v>20706</v>
      </c>
      <c r="BH20707" t="s">
        <v>311</v>
      </c>
    </row>
    <row r="20708" spans="59:60" x14ac:dyDescent="0.25">
      <c r="BG20708">
        <v>20707</v>
      </c>
      <c r="BH20708" t="s">
        <v>312</v>
      </c>
    </row>
    <row r="20709" spans="59:60" x14ac:dyDescent="0.25">
      <c r="BG20709">
        <v>20708</v>
      </c>
      <c r="BH20709" t="s">
        <v>313</v>
      </c>
    </row>
    <row r="20710" spans="59:60" x14ac:dyDescent="0.25">
      <c r="BG20710">
        <v>20709</v>
      </c>
      <c r="BH20710" t="s">
        <v>314</v>
      </c>
    </row>
    <row r="20711" spans="59:60" x14ac:dyDescent="0.25">
      <c r="BG20711">
        <v>20710</v>
      </c>
      <c r="BH20711" t="s">
        <v>315</v>
      </c>
    </row>
    <row r="20712" spans="59:60" x14ac:dyDescent="0.25">
      <c r="BG20712">
        <v>20711</v>
      </c>
      <c r="BH20712" t="s">
        <v>316</v>
      </c>
    </row>
    <row r="20713" spans="59:60" x14ac:dyDescent="0.25">
      <c r="BG20713">
        <v>20712</v>
      </c>
      <c r="BH20713" t="s">
        <v>317</v>
      </c>
    </row>
    <row r="20714" spans="59:60" x14ac:dyDescent="0.25">
      <c r="BG20714">
        <v>20713</v>
      </c>
      <c r="BH20714" t="s">
        <v>318</v>
      </c>
    </row>
    <row r="20715" spans="59:60" x14ac:dyDescent="0.25">
      <c r="BG20715">
        <v>20714</v>
      </c>
      <c r="BH20715" t="s">
        <v>319</v>
      </c>
    </row>
    <row r="20716" spans="59:60" x14ac:dyDescent="0.25">
      <c r="BG20716">
        <v>20715</v>
      </c>
      <c r="BH20716" t="s">
        <v>320</v>
      </c>
    </row>
    <row r="20717" spans="59:60" x14ac:dyDescent="0.25">
      <c r="BG20717">
        <v>20716</v>
      </c>
      <c r="BH20717" t="s">
        <v>321</v>
      </c>
    </row>
    <row r="20718" spans="59:60" x14ac:dyDescent="0.25">
      <c r="BG20718">
        <v>20717</v>
      </c>
      <c r="BH20718" t="s">
        <v>322</v>
      </c>
    </row>
    <row r="20719" spans="59:60" x14ac:dyDescent="0.25">
      <c r="BG20719">
        <v>20718</v>
      </c>
      <c r="BH20719" t="s">
        <v>323</v>
      </c>
    </row>
    <row r="20720" spans="59:60" x14ac:dyDescent="0.25">
      <c r="BG20720">
        <v>20719</v>
      </c>
      <c r="BH20720" t="s">
        <v>324</v>
      </c>
    </row>
    <row r="20721" spans="59:60" x14ac:dyDescent="0.25">
      <c r="BG20721">
        <v>20720</v>
      </c>
      <c r="BH20721" t="s">
        <v>325</v>
      </c>
    </row>
    <row r="20722" spans="59:60" x14ac:dyDescent="0.25">
      <c r="BG20722">
        <v>20721</v>
      </c>
      <c r="BH20722" t="s">
        <v>326</v>
      </c>
    </row>
    <row r="20723" spans="59:60" x14ac:dyDescent="0.25">
      <c r="BG20723">
        <v>20722</v>
      </c>
      <c r="BH20723" t="s">
        <v>327</v>
      </c>
    </row>
    <row r="20724" spans="59:60" x14ac:dyDescent="0.25">
      <c r="BG20724">
        <v>20723</v>
      </c>
      <c r="BH20724" t="s">
        <v>328</v>
      </c>
    </row>
    <row r="20725" spans="59:60" x14ac:dyDescent="0.25">
      <c r="BG20725">
        <v>20724</v>
      </c>
      <c r="BH20725" t="s">
        <v>329</v>
      </c>
    </row>
    <row r="20726" spans="59:60" x14ac:dyDescent="0.25">
      <c r="BG20726">
        <v>20725</v>
      </c>
      <c r="BH20726" t="s">
        <v>330</v>
      </c>
    </row>
    <row r="20727" spans="59:60" x14ac:dyDescent="0.25">
      <c r="BG20727">
        <v>20726</v>
      </c>
      <c r="BH20727" t="s">
        <v>331</v>
      </c>
    </row>
    <row r="20728" spans="59:60" x14ac:dyDescent="0.25">
      <c r="BG20728">
        <v>20727</v>
      </c>
      <c r="BH20728" t="s">
        <v>332</v>
      </c>
    </row>
    <row r="20729" spans="59:60" x14ac:dyDescent="0.25">
      <c r="BG20729">
        <v>20728</v>
      </c>
      <c r="BH20729" t="s">
        <v>333</v>
      </c>
    </row>
    <row r="20730" spans="59:60" x14ac:dyDescent="0.25">
      <c r="BG20730">
        <v>20729</v>
      </c>
      <c r="BH20730" t="s">
        <v>334</v>
      </c>
    </row>
    <row r="20731" spans="59:60" x14ac:dyDescent="0.25">
      <c r="BG20731">
        <v>20730</v>
      </c>
      <c r="BH20731" t="s">
        <v>335</v>
      </c>
    </row>
    <row r="20732" spans="59:60" x14ac:dyDescent="0.25">
      <c r="BG20732">
        <v>20731</v>
      </c>
      <c r="BH20732" t="s">
        <v>336</v>
      </c>
    </row>
    <row r="20733" spans="59:60" x14ac:dyDescent="0.25">
      <c r="BG20733">
        <v>20732</v>
      </c>
      <c r="BH20733" t="s">
        <v>337</v>
      </c>
    </row>
    <row r="20734" spans="59:60" x14ac:dyDescent="0.25">
      <c r="BG20734">
        <v>20733</v>
      </c>
      <c r="BH20734" t="s">
        <v>338</v>
      </c>
    </row>
    <row r="20735" spans="59:60" x14ac:dyDescent="0.25">
      <c r="BG20735">
        <v>20734</v>
      </c>
      <c r="BH20735" t="s">
        <v>339</v>
      </c>
    </row>
    <row r="20736" spans="59:60" x14ac:dyDescent="0.25">
      <c r="BG20736">
        <v>20735</v>
      </c>
      <c r="BH20736" t="s">
        <v>340</v>
      </c>
    </row>
    <row r="20737" spans="59:60" x14ac:dyDescent="0.25">
      <c r="BG20737">
        <v>20736</v>
      </c>
      <c r="BH20737" t="s">
        <v>341</v>
      </c>
    </row>
    <row r="20738" spans="59:60" x14ac:dyDescent="0.25">
      <c r="BG20738">
        <v>20737</v>
      </c>
      <c r="BH20738" t="s">
        <v>342</v>
      </c>
    </row>
    <row r="20739" spans="59:60" x14ac:dyDescent="0.25">
      <c r="BG20739">
        <v>20738</v>
      </c>
      <c r="BH20739" t="s">
        <v>343</v>
      </c>
    </row>
    <row r="20740" spans="59:60" x14ac:dyDescent="0.25">
      <c r="BG20740">
        <v>20739</v>
      </c>
      <c r="BH20740" t="s">
        <v>344</v>
      </c>
    </row>
    <row r="20741" spans="59:60" x14ac:dyDescent="0.25">
      <c r="BG20741">
        <v>20740</v>
      </c>
      <c r="BH20741" t="s">
        <v>345</v>
      </c>
    </row>
    <row r="20742" spans="59:60" x14ac:dyDescent="0.25">
      <c r="BG20742">
        <v>20741</v>
      </c>
      <c r="BH20742" t="s">
        <v>346</v>
      </c>
    </row>
    <row r="20743" spans="59:60" x14ac:dyDescent="0.25">
      <c r="BG20743">
        <v>20742</v>
      </c>
      <c r="BH20743" t="s">
        <v>347</v>
      </c>
    </row>
    <row r="20744" spans="59:60" x14ac:dyDescent="0.25">
      <c r="BG20744">
        <v>20743</v>
      </c>
      <c r="BH20744" t="s">
        <v>348</v>
      </c>
    </row>
    <row r="20745" spans="59:60" x14ac:dyDescent="0.25">
      <c r="BG20745">
        <v>20744</v>
      </c>
      <c r="BH20745" t="s">
        <v>349</v>
      </c>
    </row>
    <row r="20746" spans="59:60" x14ac:dyDescent="0.25">
      <c r="BG20746">
        <v>20745</v>
      </c>
      <c r="BH20746" t="s">
        <v>350</v>
      </c>
    </row>
    <row r="20747" spans="59:60" x14ac:dyDescent="0.25">
      <c r="BG20747">
        <v>20746</v>
      </c>
      <c r="BH20747" t="s">
        <v>351</v>
      </c>
    </row>
    <row r="20748" spans="59:60" x14ac:dyDescent="0.25">
      <c r="BG20748">
        <v>20747</v>
      </c>
      <c r="BH20748" t="s">
        <v>352</v>
      </c>
    </row>
    <row r="20749" spans="59:60" x14ac:dyDescent="0.25">
      <c r="BG20749">
        <v>20748</v>
      </c>
      <c r="BH20749" t="s">
        <v>293</v>
      </c>
    </row>
    <row r="20750" spans="59:60" x14ac:dyDescent="0.25">
      <c r="BG20750">
        <v>20749</v>
      </c>
      <c r="BH20750" t="s">
        <v>294</v>
      </c>
    </row>
    <row r="20751" spans="59:60" x14ac:dyDescent="0.25">
      <c r="BG20751">
        <v>20750</v>
      </c>
      <c r="BH20751" t="s">
        <v>295</v>
      </c>
    </row>
    <row r="20752" spans="59:60" x14ac:dyDescent="0.25">
      <c r="BG20752">
        <v>20751</v>
      </c>
      <c r="BH20752" t="s">
        <v>296</v>
      </c>
    </row>
    <row r="20753" spans="59:60" x14ac:dyDescent="0.25">
      <c r="BG20753">
        <v>20752</v>
      </c>
      <c r="BH20753" t="s">
        <v>297</v>
      </c>
    </row>
    <row r="20754" spans="59:60" x14ac:dyDescent="0.25">
      <c r="BG20754">
        <v>20753</v>
      </c>
      <c r="BH20754" t="s">
        <v>298</v>
      </c>
    </row>
    <row r="20755" spans="59:60" x14ac:dyDescent="0.25">
      <c r="BG20755">
        <v>20754</v>
      </c>
      <c r="BH20755" t="s">
        <v>299</v>
      </c>
    </row>
    <row r="20756" spans="59:60" x14ac:dyDescent="0.25">
      <c r="BG20756">
        <v>20755</v>
      </c>
      <c r="BH20756" t="s">
        <v>300</v>
      </c>
    </row>
    <row r="20757" spans="59:60" x14ac:dyDescent="0.25">
      <c r="BG20757">
        <v>20756</v>
      </c>
      <c r="BH20757" t="s">
        <v>301</v>
      </c>
    </row>
    <row r="20758" spans="59:60" x14ac:dyDescent="0.25">
      <c r="BG20758">
        <v>20757</v>
      </c>
      <c r="BH20758" t="s">
        <v>302</v>
      </c>
    </row>
    <row r="20759" spans="59:60" x14ac:dyDescent="0.25">
      <c r="BG20759">
        <v>20758</v>
      </c>
      <c r="BH20759" t="s">
        <v>303</v>
      </c>
    </row>
    <row r="20760" spans="59:60" x14ac:dyDescent="0.25">
      <c r="BG20760">
        <v>20759</v>
      </c>
      <c r="BH20760" t="s">
        <v>304</v>
      </c>
    </row>
    <row r="20761" spans="59:60" x14ac:dyDescent="0.25">
      <c r="BG20761">
        <v>20760</v>
      </c>
      <c r="BH20761" t="s">
        <v>305</v>
      </c>
    </row>
    <row r="20762" spans="59:60" x14ac:dyDescent="0.25">
      <c r="BG20762">
        <v>20761</v>
      </c>
      <c r="BH20762" t="s">
        <v>306</v>
      </c>
    </row>
    <row r="20763" spans="59:60" x14ac:dyDescent="0.25">
      <c r="BG20763">
        <v>20762</v>
      </c>
      <c r="BH20763" t="s">
        <v>307</v>
      </c>
    </row>
    <row r="20764" spans="59:60" x14ac:dyDescent="0.25">
      <c r="BG20764">
        <v>20763</v>
      </c>
      <c r="BH20764" t="s">
        <v>308</v>
      </c>
    </row>
    <row r="20765" spans="59:60" x14ac:dyDescent="0.25">
      <c r="BG20765">
        <v>20764</v>
      </c>
      <c r="BH20765" t="s">
        <v>309</v>
      </c>
    </row>
    <row r="20766" spans="59:60" x14ac:dyDescent="0.25">
      <c r="BG20766">
        <v>20765</v>
      </c>
      <c r="BH20766" t="s">
        <v>310</v>
      </c>
    </row>
    <row r="20767" spans="59:60" x14ac:dyDescent="0.25">
      <c r="BG20767">
        <v>20766</v>
      </c>
      <c r="BH20767" t="s">
        <v>311</v>
      </c>
    </row>
    <row r="20768" spans="59:60" x14ac:dyDescent="0.25">
      <c r="BG20768">
        <v>20767</v>
      </c>
      <c r="BH20768" t="s">
        <v>312</v>
      </c>
    </row>
    <row r="20769" spans="59:60" x14ac:dyDescent="0.25">
      <c r="BG20769">
        <v>20768</v>
      </c>
      <c r="BH20769" t="s">
        <v>313</v>
      </c>
    </row>
    <row r="20770" spans="59:60" x14ac:dyDescent="0.25">
      <c r="BG20770">
        <v>20769</v>
      </c>
      <c r="BH20770" t="s">
        <v>314</v>
      </c>
    </row>
    <row r="20771" spans="59:60" x14ac:dyDescent="0.25">
      <c r="BG20771">
        <v>20770</v>
      </c>
      <c r="BH20771" t="s">
        <v>315</v>
      </c>
    </row>
    <row r="20772" spans="59:60" x14ac:dyDescent="0.25">
      <c r="BG20772">
        <v>20771</v>
      </c>
      <c r="BH20772" t="s">
        <v>316</v>
      </c>
    </row>
    <row r="20773" spans="59:60" x14ac:dyDescent="0.25">
      <c r="BG20773">
        <v>20772</v>
      </c>
      <c r="BH20773" t="s">
        <v>317</v>
      </c>
    </row>
    <row r="20774" spans="59:60" x14ac:dyDescent="0.25">
      <c r="BG20774">
        <v>20773</v>
      </c>
      <c r="BH20774" t="s">
        <v>318</v>
      </c>
    </row>
    <row r="20775" spans="59:60" x14ac:dyDescent="0.25">
      <c r="BG20775">
        <v>20774</v>
      </c>
      <c r="BH20775" t="s">
        <v>319</v>
      </c>
    </row>
    <row r="20776" spans="59:60" x14ac:dyDescent="0.25">
      <c r="BG20776">
        <v>20775</v>
      </c>
      <c r="BH20776" t="s">
        <v>320</v>
      </c>
    </row>
    <row r="20777" spans="59:60" x14ac:dyDescent="0.25">
      <c r="BG20777">
        <v>20776</v>
      </c>
      <c r="BH20777" t="s">
        <v>321</v>
      </c>
    </row>
    <row r="20778" spans="59:60" x14ac:dyDescent="0.25">
      <c r="BG20778">
        <v>20777</v>
      </c>
      <c r="BH20778" t="s">
        <v>322</v>
      </c>
    </row>
    <row r="20779" spans="59:60" x14ac:dyDescent="0.25">
      <c r="BG20779">
        <v>20778</v>
      </c>
      <c r="BH20779" t="s">
        <v>323</v>
      </c>
    </row>
    <row r="20780" spans="59:60" x14ac:dyDescent="0.25">
      <c r="BG20780">
        <v>20779</v>
      </c>
      <c r="BH20780" t="s">
        <v>324</v>
      </c>
    </row>
    <row r="20781" spans="59:60" x14ac:dyDescent="0.25">
      <c r="BG20781">
        <v>20780</v>
      </c>
      <c r="BH20781" t="s">
        <v>325</v>
      </c>
    </row>
    <row r="20782" spans="59:60" x14ac:dyDescent="0.25">
      <c r="BG20782">
        <v>20781</v>
      </c>
      <c r="BH20782" t="s">
        <v>326</v>
      </c>
    </row>
    <row r="20783" spans="59:60" x14ac:dyDescent="0.25">
      <c r="BG20783">
        <v>20782</v>
      </c>
      <c r="BH20783" t="s">
        <v>327</v>
      </c>
    </row>
    <row r="20784" spans="59:60" x14ac:dyDescent="0.25">
      <c r="BG20784">
        <v>20783</v>
      </c>
      <c r="BH20784" t="s">
        <v>328</v>
      </c>
    </row>
    <row r="20785" spans="59:60" x14ac:dyDescent="0.25">
      <c r="BG20785">
        <v>20784</v>
      </c>
      <c r="BH20785" t="s">
        <v>329</v>
      </c>
    </row>
    <row r="20786" spans="59:60" x14ac:dyDescent="0.25">
      <c r="BG20786">
        <v>20785</v>
      </c>
      <c r="BH20786" t="s">
        <v>330</v>
      </c>
    </row>
    <row r="20787" spans="59:60" x14ac:dyDescent="0.25">
      <c r="BG20787">
        <v>20786</v>
      </c>
      <c r="BH20787" t="s">
        <v>331</v>
      </c>
    </row>
    <row r="20788" spans="59:60" x14ac:dyDescent="0.25">
      <c r="BG20788">
        <v>20787</v>
      </c>
      <c r="BH20788" t="s">
        <v>332</v>
      </c>
    </row>
    <row r="20789" spans="59:60" x14ac:dyDescent="0.25">
      <c r="BG20789">
        <v>20788</v>
      </c>
      <c r="BH20789" t="s">
        <v>333</v>
      </c>
    </row>
    <row r="20790" spans="59:60" x14ac:dyDescent="0.25">
      <c r="BG20790">
        <v>20789</v>
      </c>
      <c r="BH20790" t="s">
        <v>334</v>
      </c>
    </row>
    <row r="20791" spans="59:60" x14ac:dyDescent="0.25">
      <c r="BG20791">
        <v>20790</v>
      </c>
      <c r="BH20791" t="s">
        <v>335</v>
      </c>
    </row>
    <row r="20792" spans="59:60" x14ac:dyDescent="0.25">
      <c r="BG20792">
        <v>20791</v>
      </c>
      <c r="BH20792" t="s">
        <v>336</v>
      </c>
    </row>
    <row r="20793" spans="59:60" x14ac:dyDescent="0.25">
      <c r="BG20793">
        <v>20792</v>
      </c>
      <c r="BH20793" t="s">
        <v>337</v>
      </c>
    </row>
    <row r="20794" spans="59:60" x14ac:dyDescent="0.25">
      <c r="BG20794">
        <v>20793</v>
      </c>
      <c r="BH20794" t="s">
        <v>338</v>
      </c>
    </row>
    <row r="20795" spans="59:60" x14ac:dyDescent="0.25">
      <c r="BG20795">
        <v>20794</v>
      </c>
      <c r="BH20795" t="s">
        <v>339</v>
      </c>
    </row>
    <row r="20796" spans="59:60" x14ac:dyDescent="0.25">
      <c r="BG20796">
        <v>20795</v>
      </c>
      <c r="BH20796" t="s">
        <v>340</v>
      </c>
    </row>
    <row r="20797" spans="59:60" x14ac:dyDescent="0.25">
      <c r="BG20797">
        <v>20796</v>
      </c>
      <c r="BH20797" t="s">
        <v>341</v>
      </c>
    </row>
    <row r="20798" spans="59:60" x14ac:dyDescent="0.25">
      <c r="BG20798">
        <v>20797</v>
      </c>
      <c r="BH20798" t="s">
        <v>342</v>
      </c>
    </row>
    <row r="20799" spans="59:60" x14ac:dyDescent="0.25">
      <c r="BG20799">
        <v>20798</v>
      </c>
      <c r="BH20799" t="s">
        <v>343</v>
      </c>
    </row>
    <row r="20800" spans="59:60" x14ac:dyDescent="0.25">
      <c r="BG20800">
        <v>20799</v>
      </c>
      <c r="BH20800" t="s">
        <v>344</v>
      </c>
    </row>
    <row r="20801" spans="59:60" x14ac:dyDescent="0.25">
      <c r="BG20801">
        <v>20800</v>
      </c>
      <c r="BH20801" t="s">
        <v>345</v>
      </c>
    </row>
    <row r="20802" spans="59:60" x14ac:dyDescent="0.25">
      <c r="BG20802">
        <v>20801</v>
      </c>
      <c r="BH20802" t="s">
        <v>346</v>
      </c>
    </row>
    <row r="20803" spans="59:60" x14ac:dyDescent="0.25">
      <c r="BG20803">
        <v>20802</v>
      </c>
      <c r="BH20803" t="s">
        <v>347</v>
      </c>
    </row>
    <row r="20804" spans="59:60" x14ac:dyDescent="0.25">
      <c r="BG20804">
        <v>20803</v>
      </c>
      <c r="BH20804" t="s">
        <v>348</v>
      </c>
    </row>
    <row r="20805" spans="59:60" x14ac:dyDescent="0.25">
      <c r="BG20805">
        <v>20804</v>
      </c>
      <c r="BH20805" t="s">
        <v>349</v>
      </c>
    </row>
    <row r="20806" spans="59:60" x14ac:dyDescent="0.25">
      <c r="BG20806">
        <v>20805</v>
      </c>
      <c r="BH20806" t="s">
        <v>350</v>
      </c>
    </row>
    <row r="20807" spans="59:60" x14ac:dyDescent="0.25">
      <c r="BG20807">
        <v>20806</v>
      </c>
      <c r="BH20807" t="s">
        <v>351</v>
      </c>
    </row>
    <row r="20808" spans="59:60" x14ac:dyDescent="0.25">
      <c r="BG20808">
        <v>20807</v>
      </c>
      <c r="BH20808" t="s">
        <v>352</v>
      </c>
    </row>
    <row r="20809" spans="59:60" x14ac:dyDescent="0.25">
      <c r="BG20809">
        <v>20808</v>
      </c>
      <c r="BH20809" t="s">
        <v>293</v>
      </c>
    </row>
    <row r="20810" spans="59:60" x14ac:dyDescent="0.25">
      <c r="BG20810">
        <v>20809</v>
      </c>
      <c r="BH20810" t="s">
        <v>294</v>
      </c>
    </row>
    <row r="20811" spans="59:60" x14ac:dyDescent="0.25">
      <c r="BG20811">
        <v>20810</v>
      </c>
      <c r="BH20811" t="s">
        <v>295</v>
      </c>
    </row>
    <row r="20812" spans="59:60" x14ac:dyDescent="0.25">
      <c r="BG20812">
        <v>20811</v>
      </c>
      <c r="BH20812" t="s">
        <v>296</v>
      </c>
    </row>
    <row r="20813" spans="59:60" x14ac:dyDescent="0.25">
      <c r="BG20813">
        <v>20812</v>
      </c>
      <c r="BH20813" t="s">
        <v>297</v>
      </c>
    </row>
    <row r="20814" spans="59:60" x14ac:dyDescent="0.25">
      <c r="BG20814">
        <v>20813</v>
      </c>
      <c r="BH20814" t="s">
        <v>298</v>
      </c>
    </row>
    <row r="20815" spans="59:60" x14ac:dyDescent="0.25">
      <c r="BG20815">
        <v>20814</v>
      </c>
      <c r="BH20815" t="s">
        <v>299</v>
      </c>
    </row>
    <row r="20816" spans="59:60" x14ac:dyDescent="0.25">
      <c r="BG20816">
        <v>20815</v>
      </c>
      <c r="BH20816" t="s">
        <v>300</v>
      </c>
    </row>
    <row r="20817" spans="59:60" x14ac:dyDescent="0.25">
      <c r="BG20817">
        <v>20816</v>
      </c>
      <c r="BH20817" t="s">
        <v>301</v>
      </c>
    </row>
    <row r="20818" spans="59:60" x14ac:dyDescent="0.25">
      <c r="BG20818">
        <v>20817</v>
      </c>
      <c r="BH20818" t="s">
        <v>302</v>
      </c>
    </row>
    <row r="20819" spans="59:60" x14ac:dyDescent="0.25">
      <c r="BG20819">
        <v>20818</v>
      </c>
      <c r="BH20819" t="s">
        <v>303</v>
      </c>
    </row>
    <row r="20820" spans="59:60" x14ac:dyDescent="0.25">
      <c r="BG20820">
        <v>20819</v>
      </c>
      <c r="BH20820" t="s">
        <v>304</v>
      </c>
    </row>
    <row r="20821" spans="59:60" x14ac:dyDescent="0.25">
      <c r="BG20821">
        <v>20820</v>
      </c>
      <c r="BH20821" t="s">
        <v>305</v>
      </c>
    </row>
    <row r="20822" spans="59:60" x14ac:dyDescent="0.25">
      <c r="BG20822">
        <v>20821</v>
      </c>
      <c r="BH20822" t="s">
        <v>306</v>
      </c>
    </row>
    <row r="20823" spans="59:60" x14ac:dyDescent="0.25">
      <c r="BG20823">
        <v>20822</v>
      </c>
      <c r="BH20823" t="s">
        <v>307</v>
      </c>
    </row>
    <row r="20824" spans="59:60" x14ac:dyDescent="0.25">
      <c r="BG20824">
        <v>20823</v>
      </c>
      <c r="BH20824" t="s">
        <v>308</v>
      </c>
    </row>
    <row r="20825" spans="59:60" x14ac:dyDescent="0.25">
      <c r="BG20825">
        <v>20824</v>
      </c>
      <c r="BH20825" t="s">
        <v>309</v>
      </c>
    </row>
    <row r="20826" spans="59:60" x14ac:dyDescent="0.25">
      <c r="BG20826">
        <v>20825</v>
      </c>
      <c r="BH20826" t="s">
        <v>310</v>
      </c>
    </row>
    <row r="20827" spans="59:60" x14ac:dyDescent="0.25">
      <c r="BG20827">
        <v>20826</v>
      </c>
      <c r="BH20827" t="s">
        <v>311</v>
      </c>
    </row>
    <row r="20828" spans="59:60" x14ac:dyDescent="0.25">
      <c r="BG20828">
        <v>20827</v>
      </c>
      <c r="BH20828" t="s">
        <v>312</v>
      </c>
    </row>
    <row r="20829" spans="59:60" x14ac:dyDescent="0.25">
      <c r="BG20829">
        <v>20828</v>
      </c>
      <c r="BH20829" t="s">
        <v>313</v>
      </c>
    </row>
    <row r="20830" spans="59:60" x14ac:dyDescent="0.25">
      <c r="BG20830">
        <v>20829</v>
      </c>
      <c r="BH20830" t="s">
        <v>314</v>
      </c>
    </row>
    <row r="20831" spans="59:60" x14ac:dyDescent="0.25">
      <c r="BG20831">
        <v>20830</v>
      </c>
      <c r="BH20831" t="s">
        <v>315</v>
      </c>
    </row>
    <row r="20832" spans="59:60" x14ac:dyDescent="0.25">
      <c r="BG20832">
        <v>20831</v>
      </c>
      <c r="BH20832" t="s">
        <v>316</v>
      </c>
    </row>
    <row r="20833" spans="59:60" x14ac:dyDescent="0.25">
      <c r="BG20833">
        <v>20832</v>
      </c>
      <c r="BH20833" t="s">
        <v>317</v>
      </c>
    </row>
    <row r="20834" spans="59:60" x14ac:dyDescent="0.25">
      <c r="BG20834">
        <v>20833</v>
      </c>
      <c r="BH20834" t="s">
        <v>318</v>
      </c>
    </row>
    <row r="20835" spans="59:60" x14ac:dyDescent="0.25">
      <c r="BG20835">
        <v>20834</v>
      </c>
      <c r="BH20835" t="s">
        <v>319</v>
      </c>
    </row>
    <row r="20836" spans="59:60" x14ac:dyDescent="0.25">
      <c r="BG20836">
        <v>20835</v>
      </c>
      <c r="BH20836" t="s">
        <v>320</v>
      </c>
    </row>
    <row r="20837" spans="59:60" x14ac:dyDescent="0.25">
      <c r="BG20837">
        <v>20836</v>
      </c>
      <c r="BH20837" t="s">
        <v>321</v>
      </c>
    </row>
    <row r="20838" spans="59:60" x14ac:dyDescent="0.25">
      <c r="BG20838">
        <v>20837</v>
      </c>
      <c r="BH20838" t="s">
        <v>322</v>
      </c>
    </row>
    <row r="20839" spans="59:60" x14ac:dyDescent="0.25">
      <c r="BG20839">
        <v>20838</v>
      </c>
      <c r="BH20839" t="s">
        <v>323</v>
      </c>
    </row>
    <row r="20840" spans="59:60" x14ac:dyDescent="0.25">
      <c r="BG20840">
        <v>20839</v>
      </c>
      <c r="BH20840" t="s">
        <v>324</v>
      </c>
    </row>
    <row r="20841" spans="59:60" x14ac:dyDescent="0.25">
      <c r="BG20841">
        <v>20840</v>
      </c>
      <c r="BH20841" t="s">
        <v>325</v>
      </c>
    </row>
    <row r="20842" spans="59:60" x14ac:dyDescent="0.25">
      <c r="BG20842">
        <v>20841</v>
      </c>
      <c r="BH20842" t="s">
        <v>326</v>
      </c>
    </row>
    <row r="20843" spans="59:60" x14ac:dyDescent="0.25">
      <c r="BG20843">
        <v>20842</v>
      </c>
      <c r="BH20843" t="s">
        <v>327</v>
      </c>
    </row>
    <row r="20844" spans="59:60" x14ac:dyDescent="0.25">
      <c r="BG20844">
        <v>20843</v>
      </c>
      <c r="BH20844" t="s">
        <v>328</v>
      </c>
    </row>
    <row r="20845" spans="59:60" x14ac:dyDescent="0.25">
      <c r="BG20845">
        <v>20844</v>
      </c>
      <c r="BH20845" t="s">
        <v>329</v>
      </c>
    </row>
    <row r="20846" spans="59:60" x14ac:dyDescent="0.25">
      <c r="BG20846">
        <v>20845</v>
      </c>
      <c r="BH20846" t="s">
        <v>330</v>
      </c>
    </row>
    <row r="20847" spans="59:60" x14ac:dyDescent="0.25">
      <c r="BG20847">
        <v>20846</v>
      </c>
      <c r="BH20847" t="s">
        <v>331</v>
      </c>
    </row>
    <row r="20848" spans="59:60" x14ac:dyDescent="0.25">
      <c r="BG20848">
        <v>20847</v>
      </c>
      <c r="BH20848" t="s">
        <v>332</v>
      </c>
    </row>
    <row r="20849" spans="59:60" x14ac:dyDescent="0.25">
      <c r="BG20849">
        <v>20848</v>
      </c>
      <c r="BH20849" t="s">
        <v>333</v>
      </c>
    </row>
    <row r="20850" spans="59:60" x14ac:dyDescent="0.25">
      <c r="BG20850">
        <v>20849</v>
      </c>
      <c r="BH20850" t="s">
        <v>334</v>
      </c>
    </row>
    <row r="20851" spans="59:60" x14ac:dyDescent="0.25">
      <c r="BG20851">
        <v>20850</v>
      </c>
      <c r="BH20851" t="s">
        <v>335</v>
      </c>
    </row>
    <row r="20852" spans="59:60" x14ac:dyDescent="0.25">
      <c r="BG20852">
        <v>20851</v>
      </c>
      <c r="BH20852" t="s">
        <v>336</v>
      </c>
    </row>
    <row r="20853" spans="59:60" x14ac:dyDescent="0.25">
      <c r="BG20853">
        <v>20852</v>
      </c>
      <c r="BH20853" t="s">
        <v>337</v>
      </c>
    </row>
    <row r="20854" spans="59:60" x14ac:dyDescent="0.25">
      <c r="BG20854">
        <v>20853</v>
      </c>
      <c r="BH20854" t="s">
        <v>338</v>
      </c>
    </row>
    <row r="20855" spans="59:60" x14ac:dyDescent="0.25">
      <c r="BG20855">
        <v>20854</v>
      </c>
      <c r="BH20855" t="s">
        <v>339</v>
      </c>
    </row>
    <row r="20856" spans="59:60" x14ac:dyDescent="0.25">
      <c r="BG20856">
        <v>20855</v>
      </c>
      <c r="BH20856" t="s">
        <v>340</v>
      </c>
    </row>
    <row r="20857" spans="59:60" x14ac:dyDescent="0.25">
      <c r="BG20857">
        <v>20856</v>
      </c>
      <c r="BH20857" t="s">
        <v>341</v>
      </c>
    </row>
    <row r="20858" spans="59:60" x14ac:dyDescent="0.25">
      <c r="BG20858">
        <v>20857</v>
      </c>
      <c r="BH20858" t="s">
        <v>342</v>
      </c>
    </row>
    <row r="20859" spans="59:60" x14ac:dyDescent="0.25">
      <c r="BG20859">
        <v>20858</v>
      </c>
      <c r="BH20859" t="s">
        <v>343</v>
      </c>
    </row>
    <row r="20860" spans="59:60" x14ac:dyDescent="0.25">
      <c r="BG20860">
        <v>20859</v>
      </c>
      <c r="BH20860" t="s">
        <v>344</v>
      </c>
    </row>
    <row r="20861" spans="59:60" x14ac:dyDescent="0.25">
      <c r="BG20861">
        <v>20860</v>
      </c>
      <c r="BH20861" t="s">
        <v>345</v>
      </c>
    </row>
    <row r="20862" spans="59:60" x14ac:dyDescent="0.25">
      <c r="BG20862">
        <v>20861</v>
      </c>
      <c r="BH20862" t="s">
        <v>346</v>
      </c>
    </row>
    <row r="20863" spans="59:60" x14ac:dyDescent="0.25">
      <c r="BG20863">
        <v>20862</v>
      </c>
      <c r="BH20863" t="s">
        <v>347</v>
      </c>
    </row>
    <row r="20864" spans="59:60" x14ac:dyDescent="0.25">
      <c r="BG20864">
        <v>20863</v>
      </c>
      <c r="BH20864" t="s">
        <v>348</v>
      </c>
    </row>
    <row r="20865" spans="59:60" x14ac:dyDescent="0.25">
      <c r="BG20865">
        <v>20864</v>
      </c>
      <c r="BH20865" t="s">
        <v>349</v>
      </c>
    </row>
    <row r="20866" spans="59:60" x14ac:dyDescent="0.25">
      <c r="BG20866">
        <v>20865</v>
      </c>
      <c r="BH20866" t="s">
        <v>350</v>
      </c>
    </row>
    <row r="20867" spans="59:60" x14ac:dyDescent="0.25">
      <c r="BG20867">
        <v>20866</v>
      </c>
      <c r="BH20867" t="s">
        <v>351</v>
      </c>
    </row>
    <row r="20868" spans="59:60" x14ac:dyDescent="0.25">
      <c r="BG20868">
        <v>20867</v>
      </c>
      <c r="BH20868" t="s">
        <v>352</v>
      </c>
    </row>
    <row r="20869" spans="59:60" x14ac:dyDescent="0.25">
      <c r="BG20869">
        <v>20868</v>
      </c>
      <c r="BH20869" t="s">
        <v>293</v>
      </c>
    </row>
    <row r="20870" spans="59:60" x14ac:dyDescent="0.25">
      <c r="BG20870">
        <v>20869</v>
      </c>
      <c r="BH20870" t="s">
        <v>294</v>
      </c>
    </row>
    <row r="20871" spans="59:60" x14ac:dyDescent="0.25">
      <c r="BG20871">
        <v>20870</v>
      </c>
      <c r="BH20871" t="s">
        <v>295</v>
      </c>
    </row>
    <row r="20872" spans="59:60" x14ac:dyDescent="0.25">
      <c r="BG20872">
        <v>20871</v>
      </c>
      <c r="BH20872" t="s">
        <v>296</v>
      </c>
    </row>
    <row r="20873" spans="59:60" x14ac:dyDescent="0.25">
      <c r="BG20873">
        <v>20872</v>
      </c>
      <c r="BH20873" t="s">
        <v>297</v>
      </c>
    </row>
    <row r="20874" spans="59:60" x14ac:dyDescent="0.25">
      <c r="BG20874">
        <v>20873</v>
      </c>
      <c r="BH20874" t="s">
        <v>298</v>
      </c>
    </row>
    <row r="20875" spans="59:60" x14ac:dyDescent="0.25">
      <c r="BG20875">
        <v>20874</v>
      </c>
      <c r="BH20875" t="s">
        <v>299</v>
      </c>
    </row>
    <row r="20876" spans="59:60" x14ac:dyDescent="0.25">
      <c r="BG20876">
        <v>20875</v>
      </c>
      <c r="BH20876" t="s">
        <v>300</v>
      </c>
    </row>
    <row r="20877" spans="59:60" x14ac:dyDescent="0.25">
      <c r="BG20877">
        <v>20876</v>
      </c>
      <c r="BH20877" t="s">
        <v>301</v>
      </c>
    </row>
    <row r="20878" spans="59:60" x14ac:dyDescent="0.25">
      <c r="BG20878">
        <v>20877</v>
      </c>
      <c r="BH20878" t="s">
        <v>302</v>
      </c>
    </row>
    <row r="20879" spans="59:60" x14ac:dyDescent="0.25">
      <c r="BG20879">
        <v>20878</v>
      </c>
      <c r="BH20879" t="s">
        <v>303</v>
      </c>
    </row>
    <row r="20880" spans="59:60" x14ac:dyDescent="0.25">
      <c r="BG20880">
        <v>20879</v>
      </c>
      <c r="BH20880" t="s">
        <v>304</v>
      </c>
    </row>
    <row r="20881" spans="59:60" x14ac:dyDescent="0.25">
      <c r="BG20881">
        <v>20880</v>
      </c>
      <c r="BH20881" t="s">
        <v>305</v>
      </c>
    </row>
    <row r="20882" spans="59:60" x14ac:dyDescent="0.25">
      <c r="BG20882">
        <v>20881</v>
      </c>
      <c r="BH20882" t="s">
        <v>306</v>
      </c>
    </row>
    <row r="20883" spans="59:60" x14ac:dyDescent="0.25">
      <c r="BG20883">
        <v>20882</v>
      </c>
      <c r="BH20883" t="s">
        <v>307</v>
      </c>
    </row>
    <row r="20884" spans="59:60" x14ac:dyDescent="0.25">
      <c r="BG20884">
        <v>20883</v>
      </c>
      <c r="BH20884" t="s">
        <v>308</v>
      </c>
    </row>
    <row r="20885" spans="59:60" x14ac:dyDescent="0.25">
      <c r="BG20885">
        <v>20884</v>
      </c>
      <c r="BH20885" t="s">
        <v>309</v>
      </c>
    </row>
    <row r="20886" spans="59:60" x14ac:dyDescent="0.25">
      <c r="BG20886">
        <v>20885</v>
      </c>
      <c r="BH20886" t="s">
        <v>310</v>
      </c>
    </row>
    <row r="20887" spans="59:60" x14ac:dyDescent="0.25">
      <c r="BG20887">
        <v>20886</v>
      </c>
      <c r="BH20887" t="s">
        <v>311</v>
      </c>
    </row>
    <row r="20888" spans="59:60" x14ac:dyDescent="0.25">
      <c r="BG20888">
        <v>20887</v>
      </c>
      <c r="BH20888" t="s">
        <v>312</v>
      </c>
    </row>
    <row r="20889" spans="59:60" x14ac:dyDescent="0.25">
      <c r="BG20889">
        <v>20888</v>
      </c>
      <c r="BH20889" t="s">
        <v>313</v>
      </c>
    </row>
    <row r="20890" spans="59:60" x14ac:dyDescent="0.25">
      <c r="BG20890">
        <v>20889</v>
      </c>
      <c r="BH20890" t="s">
        <v>314</v>
      </c>
    </row>
    <row r="20891" spans="59:60" x14ac:dyDescent="0.25">
      <c r="BG20891">
        <v>20890</v>
      </c>
      <c r="BH20891" t="s">
        <v>315</v>
      </c>
    </row>
    <row r="20892" spans="59:60" x14ac:dyDescent="0.25">
      <c r="BG20892">
        <v>20891</v>
      </c>
      <c r="BH20892" t="s">
        <v>316</v>
      </c>
    </row>
    <row r="20893" spans="59:60" x14ac:dyDescent="0.25">
      <c r="BG20893">
        <v>20892</v>
      </c>
      <c r="BH20893" t="s">
        <v>317</v>
      </c>
    </row>
    <row r="20894" spans="59:60" x14ac:dyDescent="0.25">
      <c r="BG20894">
        <v>20893</v>
      </c>
      <c r="BH20894" t="s">
        <v>318</v>
      </c>
    </row>
    <row r="20895" spans="59:60" x14ac:dyDescent="0.25">
      <c r="BG20895">
        <v>20894</v>
      </c>
      <c r="BH20895" t="s">
        <v>319</v>
      </c>
    </row>
    <row r="20896" spans="59:60" x14ac:dyDescent="0.25">
      <c r="BG20896">
        <v>20895</v>
      </c>
      <c r="BH20896" t="s">
        <v>320</v>
      </c>
    </row>
    <row r="20897" spans="59:60" x14ac:dyDescent="0.25">
      <c r="BG20897">
        <v>20896</v>
      </c>
      <c r="BH20897" t="s">
        <v>321</v>
      </c>
    </row>
    <row r="20898" spans="59:60" x14ac:dyDescent="0.25">
      <c r="BG20898">
        <v>20897</v>
      </c>
      <c r="BH20898" t="s">
        <v>322</v>
      </c>
    </row>
    <row r="20899" spans="59:60" x14ac:dyDescent="0.25">
      <c r="BG20899">
        <v>20898</v>
      </c>
      <c r="BH20899" t="s">
        <v>323</v>
      </c>
    </row>
    <row r="20900" spans="59:60" x14ac:dyDescent="0.25">
      <c r="BG20900">
        <v>20899</v>
      </c>
      <c r="BH20900" t="s">
        <v>324</v>
      </c>
    </row>
    <row r="20901" spans="59:60" x14ac:dyDescent="0.25">
      <c r="BG20901">
        <v>20900</v>
      </c>
      <c r="BH20901" t="s">
        <v>325</v>
      </c>
    </row>
    <row r="20902" spans="59:60" x14ac:dyDescent="0.25">
      <c r="BG20902">
        <v>20901</v>
      </c>
      <c r="BH20902" t="s">
        <v>326</v>
      </c>
    </row>
    <row r="20903" spans="59:60" x14ac:dyDescent="0.25">
      <c r="BG20903">
        <v>20902</v>
      </c>
      <c r="BH20903" t="s">
        <v>327</v>
      </c>
    </row>
    <row r="20904" spans="59:60" x14ac:dyDescent="0.25">
      <c r="BG20904">
        <v>20903</v>
      </c>
      <c r="BH20904" t="s">
        <v>328</v>
      </c>
    </row>
    <row r="20905" spans="59:60" x14ac:dyDescent="0.25">
      <c r="BG20905">
        <v>20904</v>
      </c>
      <c r="BH20905" t="s">
        <v>329</v>
      </c>
    </row>
    <row r="20906" spans="59:60" x14ac:dyDescent="0.25">
      <c r="BG20906">
        <v>20905</v>
      </c>
      <c r="BH20906" t="s">
        <v>330</v>
      </c>
    </row>
    <row r="20907" spans="59:60" x14ac:dyDescent="0.25">
      <c r="BG20907">
        <v>20906</v>
      </c>
      <c r="BH20907" t="s">
        <v>331</v>
      </c>
    </row>
    <row r="20908" spans="59:60" x14ac:dyDescent="0.25">
      <c r="BG20908">
        <v>20907</v>
      </c>
      <c r="BH20908" t="s">
        <v>332</v>
      </c>
    </row>
    <row r="20909" spans="59:60" x14ac:dyDescent="0.25">
      <c r="BG20909">
        <v>20908</v>
      </c>
      <c r="BH20909" t="s">
        <v>333</v>
      </c>
    </row>
    <row r="20910" spans="59:60" x14ac:dyDescent="0.25">
      <c r="BG20910">
        <v>20909</v>
      </c>
      <c r="BH20910" t="s">
        <v>334</v>
      </c>
    </row>
    <row r="20911" spans="59:60" x14ac:dyDescent="0.25">
      <c r="BG20911">
        <v>20910</v>
      </c>
      <c r="BH20911" t="s">
        <v>335</v>
      </c>
    </row>
    <row r="20912" spans="59:60" x14ac:dyDescent="0.25">
      <c r="BG20912">
        <v>20911</v>
      </c>
      <c r="BH20912" t="s">
        <v>336</v>
      </c>
    </row>
    <row r="20913" spans="59:60" x14ac:dyDescent="0.25">
      <c r="BG20913">
        <v>20912</v>
      </c>
      <c r="BH20913" t="s">
        <v>337</v>
      </c>
    </row>
    <row r="20914" spans="59:60" x14ac:dyDescent="0.25">
      <c r="BG20914">
        <v>20913</v>
      </c>
      <c r="BH20914" t="s">
        <v>338</v>
      </c>
    </row>
    <row r="20915" spans="59:60" x14ac:dyDescent="0.25">
      <c r="BG20915">
        <v>20914</v>
      </c>
      <c r="BH20915" t="s">
        <v>339</v>
      </c>
    </row>
    <row r="20916" spans="59:60" x14ac:dyDescent="0.25">
      <c r="BG20916">
        <v>20915</v>
      </c>
      <c r="BH20916" t="s">
        <v>340</v>
      </c>
    </row>
    <row r="20917" spans="59:60" x14ac:dyDescent="0.25">
      <c r="BG20917">
        <v>20916</v>
      </c>
      <c r="BH20917" t="s">
        <v>341</v>
      </c>
    </row>
    <row r="20918" spans="59:60" x14ac:dyDescent="0.25">
      <c r="BG20918">
        <v>20917</v>
      </c>
      <c r="BH20918" t="s">
        <v>342</v>
      </c>
    </row>
    <row r="20919" spans="59:60" x14ac:dyDescent="0.25">
      <c r="BG20919">
        <v>20918</v>
      </c>
      <c r="BH20919" t="s">
        <v>343</v>
      </c>
    </row>
    <row r="20920" spans="59:60" x14ac:dyDescent="0.25">
      <c r="BG20920">
        <v>20919</v>
      </c>
      <c r="BH20920" t="s">
        <v>344</v>
      </c>
    </row>
    <row r="20921" spans="59:60" x14ac:dyDescent="0.25">
      <c r="BG20921">
        <v>20920</v>
      </c>
      <c r="BH20921" t="s">
        <v>345</v>
      </c>
    </row>
    <row r="20922" spans="59:60" x14ac:dyDescent="0.25">
      <c r="BG20922">
        <v>20921</v>
      </c>
      <c r="BH20922" t="s">
        <v>346</v>
      </c>
    </row>
    <row r="20923" spans="59:60" x14ac:dyDescent="0.25">
      <c r="BG20923">
        <v>20922</v>
      </c>
      <c r="BH20923" t="s">
        <v>347</v>
      </c>
    </row>
    <row r="20924" spans="59:60" x14ac:dyDescent="0.25">
      <c r="BG20924">
        <v>20923</v>
      </c>
      <c r="BH20924" t="s">
        <v>348</v>
      </c>
    </row>
    <row r="20925" spans="59:60" x14ac:dyDescent="0.25">
      <c r="BG20925">
        <v>20924</v>
      </c>
      <c r="BH20925" t="s">
        <v>349</v>
      </c>
    </row>
    <row r="20926" spans="59:60" x14ac:dyDescent="0.25">
      <c r="BG20926">
        <v>20925</v>
      </c>
      <c r="BH20926" t="s">
        <v>350</v>
      </c>
    </row>
    <row r="20927" spans="59:60" x14ac:dyDescent="0.25">
      <c r="BG20927">
        <v>20926</v>
      </c>
      <c r="BH20927" t="s">
        <v>351</v>
      </c>
    </row>
    <row r="20928" spans="59:60" x14ac:dyDescent="0.25">
      <c r="BG20928">
        <v>20927</v>
      </c>
      <c r="BH20928" t="s">
        <v>352</v>
      </c>
    </row>
    <row r="20929" spans="59:60" x14ac:dyDescent="0.25">
      <c r="BG20929">
        <v>20928</v>
      </c>
      <c r="BH20929" t="s">
        <v>293</v>
      </c>
    </row>
    <row r="20930" spans="59:60" x14ac:dyDescent="0.25">
      <c r="BG20930">
        <v>20929</v>
      </c>
      <c r="BH20930" t="s">
        <v>294</v>
      </c>
    </row>
    <row r="20931" spans="59:60" x14ac:dyDescent="0.25">
      <c r="BG20931">
        <v>20930</v>
      </c>
      <c r="BH20931" t="s">
        <v>295</v>
      </c>
    </row>
    <row r="20932" spans="59:60" x14ac:dyDescent="0.25">
      <c r="BG20932">
        <v>20931</v>
      </c>
      <c r="BH20932" t="s">
        <v>296</v>
      </c>
    </row>
    <row r="20933" spans="59:60" x14ac:dyDescent="0.25">
      <c r="BG20933">
        <v>20932</v>
      </c>
      <c r="BH20933" t="s">
        <v>297</v>
      </c>
    </row>
    <row r="20934" spans="59:60" x14ac:dyDescent="0.25">
      <c r="BG20934">
        <v>20933</v>
      </c>
      <c r="BH20934" t="s">
        <v>298</v>
      </c>
    </row>
    <row r="20935" spans="59:60" x14ac:dyDescent="0.25">
      <c r="BG20935">
        <v>20934</v>
      </c>
      <c r="BH20935" t="s">
        <v>299</v>
      </c>
    </row>
    <row r="20936" spans="59:60" x14ac:dyDescent="0.25">
      <c r="BG20936">
        <v>20935</v>
      </c>
      <c r="BH20936" t="s">
        <v>300</v>
      </c>
    </row>
    <row r="20937" spans="59:60" x14ac:dyDescent="0.25">
      <c r="BG20937">
        <v>20936</v>
      </c>
      <c r="BH20937" t="s">
        <v>301</v>
      </c>
    </row>
    <row r="20938" spans="59:60" x14ac:dyDescent="0.25">
      <c r="BG20938">
        <v>20937</v>
      </c>
      <c r="BH20938" t="s">
        <v>302</v>
      </c>
    </row>
    <row r="20939" spans="59:60" x14ac:dyDescent="0.25">
      <c r="BG20939">
        <v>20938</v>
      </c>
      <c r="BH20939" t="s">
        <v>303</v>
      </c>
    </row>
    <row r="20940" spans="59:60" x14ac:dyDescent="0.25">
      <c r="BG20940">
        <v>20939</v>
      </c>
      <c r="BH20940" t="s">
        <v>304</v>
      </c>
    </row>
    <row r="20941" spans="59:60" x14ac:dyDescent="0.25">
      <c r="BG20941">
        <v>20940</v>
      </c>
      <c r="BH20941" t="s">
        <v>305</v>
      </c>
    </row>
    <row r="20942" spans="59:60" x14ac:dyDescent="0.25">
      <c r="BG20942">
        <v>20941</v>
      </c>
      <c r="BH20942" t="s">
        <v>306</v>
      </c>
    </row>
    <row r="20943" spans="59:60" x14ac:dyDescent="0.25">
      <c r="BG20943">
        <v>20942</v>
      </c>
      <c r="BH20943" t="s">
        <v>307</v>
      </c>
    </row>
    <row r="20944" spans="59:60" x14ac:dyDescent="0.25">
      <c r="BG20944">
        <v>20943</v>
      </c>
      <c r="BH20944" t="s">
        <v>308</v>
      </c>
    </row>
    <row r="20945" spans="59:60" x14ac:dyDescent="0.25">
      <c r="BG20945">
        <v>20944</v>
      </c>
      <c r="BH20945" t="s">
        <v>309</v>
      </c>
    </row>
    <row r="20946" spans="59:60" x14ac:dyDescent="0.25">
      <c r="BG20946">
        <v>20945</v>
      </c>
      <c r="BH20946" t="s">
        <v>310</v>
      </c>
    </row>
    <row r="20947" spans="59:60" x14ac:dyDescent="0.25">
      <c r="BG20947">
        <v>20946</v>
      </c>
      <c r="BH20947" t="s">
        <v>311</v>
      </c>
    </row>
    <row r="20948" spans="59:60" x14ac:dyDescent="0.25">
      <c r="BG20948">
        <v>20947</v>
      </c>
      <c r="BH20948" t="s">
        <v>312</v>
      </c>
    </row>
    <row r="20949" spans="59:60" x14ac:dyDescent="0.25">
      <c r="BG20949">
        <v>20948</v>
      </c>
      <c r="BH20949" t="s">
        <v>313</v>
      </c>
    </row>
    <row r="20950" spans="59:60" x14ac:dyDescent="0.25">
      <c r="BG20950">
        <v>20949</v>
      </c>
      <c r="BH20950" t="s">
        <v>314</v>
      </c>
    </row>
    <row r="20951" spans="59:60" x14ac:dyDescent="0.25">
      <c r="BG20951">
        <v>20950</v>
      </c>
      <c r="BH20951" t="s">
        <v>315</v>
      </c>
    </row>
    <row r="20952" spans="59:60" x14ac:dyDescent="0.25">
      <c r="BG20952">
        <v>20951</v>
      </c>
      <c r="BH20952" t="s">
        <v>316</v>
      </c>
    </row>
    <row r="20953" spans="59:60" x14ac:dyDescent="0.25">
      <c r="BG20953">
        <v>20952</v>
      </c>
      <c r="BH20953" t="s">
        <v>317</v>
      </c>
    </row>
    <row r="20954" spans="59:60" x14ac:dyDescent="0.25">
      <c r="BG20954">
        <v>20953</v>
      </c>
      <c r="BH20954" t="s">
        <v>318</v>
      </c>
    </row>
    <row r="20955" spans="59:60" x14ac:dyDescent="0.25">
      <c r="BG20955">
        <v>20954</v>
      </c>
      <c r="BH20955" t="s">
        <v>319</v>
      </c>
    </row>
    <row r="20956" spans="59:60" x14ac:dyDescent="0.25">
      <c r="BG20956">
        <v>20955</v>
      </c>
      <c r="BH20956" t="s">
        <v>320</v>
      </c>
    </row>
    <row r="20957" spans="59:60" x14ac:dyDescent="0.25">
      <c r="BG20957">
        <v>20956</v>
      </c>
      <c r="BH20957" t="s">
        <v>321</v>
      </c>
    </row>
    <row r="20958" spans="59:60" x14ac:dyDescent="0.25">
      <c r="BG20958">
        <v>20957</v>
      </c>
      <c r="BH20958" t="s">
        <v>322</v>
      </c>
    </row>
    <row r="20959" spans="59:60" x14ac:dyDescent="0.25">
      <c r="BG20959">
        <v>20958</v>
      </c>
      <c r="BH20959" t="s">
        <v>323</v>
      </c>
    </row>
    <row r="20960" spans="59:60" x14ac:dyDescent="0.25">
      <c r="BG20960">
        <v>20959</v>
      </c>
      <c r="BH20960" t="s">
        <v>324</v>
      </c>
    </row>
    <row r="20961" spans="59:60" x14ac:dyDescent="0.25">
      <c r="BG20961">
        <v>20960</v>
      </c>
      <c r="BH20961" t="s">
        <v>325</v>
      </c>
    </row>
    <row r="20962" spans="59:60" x14ac:dyDescent="0.25">
      <c r="BG20962">
        <v>20961</v>
      </c>
      <c r="BH20962" t="s">
        <v>326</v>
      </c>
    </row>
    <row r="20963" spans="59:60" x14ac:dyDescent="0.25">
      <c r="BG20963">
        <v>20962</v>
      </c>
      <c r="BH20963" t="s">
        <v>327</v>
      </c>
    </row>
    <row r="20964" spans="59:60" x14ac:dyDescent="0.25">
      <c r="BG20964">
        <v>20963</v>
      </c>
      <c r="BH20964" t="s">
        <v>328</v>
      </c>
    </row>
    <row r="20965" spans="59:60" x14ac:dyDescent="0.25">
      <c r="BG20965">
        <v>20964</v>
      </c>
      <c r="BH20965" t="s">
        <v>329</v>
      </c>
    </row>
    <row r="20966" spans="59:60" x14ac:dyDescent="0.25">
      <c r="BG20966">
        <v>20965</v>
      </c>
      <c r="BH20966" t="s">
        <v>330</v>
      </c>
    </row>
    <row r="20967" spans="59:60" x14ac:dyDescent="0.25">
      <c r="BG20967">
        <v>20966</v>
      </c>
      <c r="BH20967" t="s">
        <v>331</v>
      </c>
    </row>
    <row r="20968" spans="59:60" x14ac:dyDescent="0.25">
      <c r="BG20968">
        <v>20967</v>
      </c>
      <c r="BH20968" t="s">
        <v>332</v>
      </c>
    </row>
    <row r="20969" spans="59:60" x14ac:dyDescent="0.25">
      <c r="BG20969">
        <v>20968</v>
      </c>
      <c r="BH20969" t="s">
        <v>333</v>
      </c>
    </row>
    <row r="20970" spans="59:60" x14ac:dyDescent="0.25">
      <c r="BG20970">
        <v>20969</v>
      </c>
      <c r="BH20970" t="s">
        <v>334</v>
      </c>
    </row>
    <row r="20971" spans="59:60" x14ac:dyDescent="0.25">
      <c r="BG20971">
        <v>20970</v>
      </c>
      <c r="BH20971" t="s">
        <v>335</v>
      </c>
    </row>
    <row r="20972" spans="59:60" x14ac:dyDescent="0.25">
      <c r="BG20972">
        <v>20971</v>
      </c>
      <c r="BH20972" t="s">
        <v>336</v>
      </c>
    </row>
    <row r="20973" spans="59:60" x14ac:dyDescent="0.25">
      <c r="BG20973">
        <v>20972</v>
      </c>
      <c r="BH20973" t="s">
        <v>337</v>
      </c>
    </row>
    <row r="20974" spans="59:60" x14ac:dyDescent="0.25">
      <c r="BG20974">
        <v>20973</v>
      </c>
      <c r="BH20974" t="s">
        <v>338</v>
      </c>
    </row>
    <row r="20975" spans="59:60" x14ac:dyDescent="0.25">
      <c r="BG20975">
        <v>20974</v>
      </c>
      <c r="BH20975" t="s">
        <v>339</v>
      </c>
    </row>
    <row r="20976" spans="59:60" x14ac:dyDescent="0.25">
      <c r="BG20976">
        <v>20975</v>
      </c>
      <c r="BH20976" t="s">
        <v>340</v>
      </c>
    </row>
    <row r="20977" spans="59:60" x14ac:dyDescent="0.25">
      <c r="BG20977">
        <v>20976</v>
      </c>
      <c r="BH20977" t="s">
        <v>341</v>
      </c>
    </row>
    <row r="20978" spans="59:60" x14ac:dyDescent="0.25">
      <c r="BG20978">
        <v>20977</v>
      </c>
      <c r="BH20978" t="s">
        <v>342</v>
      </c>
    </row>
    <row r="20979" spans="59:60" x14ac:dyDescent="0.25">
      <c r="BG20979">
        <v>20978</v>
      </c>
      <c r="BH20979" t="s">
        <v>343</v>
      </c>
    </row>
    <row r="20980" spans="59:60" x14ac:dyDescent="0.25">
      <c r="BG20980">
        <v>20979</v>
      </c>
      <c r="BH20980" t="s">
        <v>344</v>
      </c>
    </row>
    <row r="20981" spans="59:60" x14ac:dyDescent="0.25">
      <c r="BG20981">
        <v>20980</v>
      </c>
      <c r="BH20981" t="s">
        <v>345</v>
      </c>
    </row>
    <row r="20982" spans="59:60" x14ac:dyDescent="0.25">
      <c r="BG20982">
        <v>20981</v>
      </c>
      <c r="BH20982" t="s">
        <v>346</v>
      </c>
    </row>
    <row r="20983" spans="59:60" x14ac:dyDescent="0.25">
      <c r="BG20983">
        <v>20982</v>
      </c>
      <c r="BH20983" t="s">
        <v>347</v>
      </c>
    </row>
    <row r="20984" spans="59:60" x14ac:dyDescent="0.25">
      <c r="BG20984">
        <v>20983</v>
      </c>
      <c r="BH20984" t="s">
        <v>348</v>
      </c>
    </row>
    <row r="20985" spans="59:60" x14ac:dyDescent="0.25">
      <c r="BG20985">
        <v>20984</v>
      </c>
      <c r="BH20985" t="s">
        <v>349</v>
      </c>
    </row>
    <row r="20986" spans="59:60" x14ac:dyDescent="0.25">
      <c r="BG20986">
        <v>20985</v>
      </c>
      <c r="BH20986" t="s">
        <v>350</v>
      </c>
    </row>
    <row r="20987" spans="59:60" x14ac:dyDescent="0.25">
      <c r="BG20987">
        <v>20986</v>
      </c>
      <c r="BH20987" t="s">
        <v>351</v>
      </c>
    </row>
    <row r="20988" spans="59:60" x14ac:dyDescent="0.25">
      <c r="BG20988">
        <v>20987</v>
      </c>
      <c r="BH20988" t="s">
        <v>352</v>
      </c>
    </row>
    <row r="20989" spans="59:60" x14ac:dyDescent="0.25">
      <c r="BG20989">
        <v>20988</v>
      </c>
      <c r="BH20989" t="s">
        <v>293</v>
      </c>
    </row>
    <row r="20990" spans="59:60" x14ac:dyDescent="0.25">
      <c r="BG20990">
        <v>20989</v>
      </c>
      <c r="BH20990" t="s">
        <v>294</v>
      </c>
    </row>
    <row r="20991" spans="59:60" x14ac:dyDescent="0.25">
      <c r="BG20991">
        <v>20990</v>
      </c>
      <c r="BH20991" t="s">
        <v>295</v>
      </c>
    </row>
    <row r="20992" spans="59:60" x14ac:dyDescent="0.25">
      <c r="BG20992">
        <v>20991</v>
      </c>
      <c r="BH20992" t="s">
        <v>296</v>
      </c>
    </row>
    <row r="20993" spans="59:60" x14ac:dyDescent="0.25">
      <c r="BG20993">
        <v>20992</v>
      </c>
      <c r="BH20993" t="s">
        <v>297</v>
      </c>
    </row>
    <row r="20994" spans="59:60" x14ac:dyDescent="0.25">
      <c r="BG20994">
        <v>20993</v>
      </c>
      <c r="BH20994" t="s">
        <v>298</v>
      </c>
    </row>
    <row r="20995" spans="59:60" x14ac:dyDescent="0.25">
      <c r="BG20995">
        <v>20994</v>
      </c>
      <c r="BH20995" t="s">
        <v>299</v>
      </c>
    </row>
    <row r="20996" spans="59:60" x14ac:dyDescent="0.25">
      <c r="BG20996">
        <v>20995</v>
      </c>
      <c r="BH20996" t="s">
        <v>300</v>
      </c>
    </row>
    <row r="20997" spans="59:60" x14ac:dyDescent="0.25">
      <c r="BG20997">
        <v>20996</v>
      </c>
      <c r="BH20997" t="s">
        <v>301</v>
      </c>
    </row>
    <row r="20998" spans="59:60" x14ac:dyDescent="0.25">
      <c r="BG20998">
        <v>20997</v>
      </c>
      <c r="BH20998" t="s">
        <v>302</v>
      </c>
    </row>
    <row r="20999" spans="59:60" x14ac:dyDescent="0.25">
      <c r="BG20999">
        <v>20998</v>
      </c>
      <c r="BH20999" t="s">
        <v>303</v>
      </c>
    </row>
    <row r="21000" spans="59:60" x14ac:dyDescent="0.25">
      <c r="BG21000">
        <v>20999</v>
      </c>
      <c r="BH21000" t="s">
        <v>304</v>
      </c>
    </row>
    <row r="21001" spans="59:60" x14ac:dyDescent="0.25">
      <c r="BG21001">
        <v>21000</v>
      </c>
      <c r="BH21001" t="s">
        <v>305</v>
      </c>
    </row>
    <row r="21002" spans="59:60" x14ac:dyDescent="0.25">
      <c r="BG21002">
        <v>21001</v>
      </c>
      <c r="BH21002" t="s">
        <v>306</v>
      </c>
    </row>
    <row r="21003" spans="59:60" x14ac:dyDescent="0.25">
      <c r="BG21003">
        <v>21002</v>
      </c>
      <c r="BH21003" t="s">
        <v>307</v>
      </c>
    </row>
    <row r="21004" spans="59:60" x14ac:dyDescent="0.25">
      <c r="BG21004">
        <v>21003</v>
      </c>
      <c r="BH21004" t="s">
        <v>308</v>
      </c>
    </row>
    <row r="21005" spans="59:60" x14ac:dyDescent="0.25">
      <c r="BG21005">
        <v>21004</v>
      </c>
      <c r="BH21005" t="s">
        <v>309</v>
      </c>
    </row>
    <row r="21006" spans="59:60" x14ac:dyDescent="0.25">
      <c r="BG21006">
        <v>21005</v>
      </c>
      <c r="BH21006" t="s">
        <v>310</v>
      </c>
    </row>
    <row r="21007" spans="59:60" x14ac:dyDescent="0.25">
      <c r="BG21007">
        <v>21006</v>
      </c>
      <c r="BH21007" t="s">
        <v>311</v>
      </c>
    </row>
    <row r="21008" spans="59:60" x14ac:dyDescent="0.25">
      <c r="BG21008">
        <v>21007</v>
      </c>
      <c r="BH21008" t="s">
        <v>312</v>
      </c>
    </row>
    <row r="21009" spans="59:60" x14ac:dyDescent="0.25">
      <c r="BG21009">
        <v>21008</v>
      </c>
      <c r="BH21009" t="s">
        <v>313</v>
      </c>
    </row>
    <row r="21010" spans="59:60" x14ac:dyDescent="0.25">
      <c r="BG21010">
        <v>21009</v>
      </c>
      <c r="BH21010" t="s">
        <v>314</v>
      </c>
    </row>
    <row r="21011" spans="59:60" x14ac:dyDescent="0.25">
      <c r="BG21011">
        <v>21010</v>
      </c>
      <c r="BH21011" t="s">
        <v>315</v>
      </c>
    </row>
    <row r="21012" spans="59:60" x14ac:dyDescent="0.25">
      <c r="BG21012">
        <v>21011</v>
      </c>
      <c r="BH21012" t="s">
        <v>316</v>
      </c>
    </row>
    <row r="21013" spans="59:60" x14ac:dyDescent="0.25">
      <c r="BG21013">
        <v>21012</v>
      </c>
      <c r="BH21013" t="s">
        <v>317</v>
      </c>
    </row>
    <row r="21014" spans="59:60" x14ac:dyDescent="0.25">
      <c r="BG21014">
        <v>21013</v>
      </c>
      <c r="BH21014" t="s">
        <v>318</v>
      </c>
    </row>
    <row r="21015" spans="59:60" x14ac:dyDescent="0.25">
      <c r="BG21015">
        <v>21014</v>
      </c>
      <c r="BH21015" t="s">
        <v>319</v>
      </c>
    </row>
    <row r="21016" spans="59:60" x14ac:dyDescent="0.25">
      <c r="BG21016">
        <v>21015</v>
      </c>
      <c r="BH21016" t="s">
        <v>320</v>
      </c>
    </row>
    <row r="21017" spans="59:60" x14ac:dyDescent="0.25">
      <c r="BG21017">
        <v>21016</v>
      </c>
      <c r="BH21017" t="s">
        <v>321</v>
      </c>
    </row>
    <row r="21018" spans="59:60" x14ac:dyDescent="0.25">
      <c r="BG21018">
        <v>21017</v>
      </c>
      <c r="BH21018" t="s">
        <v>322</v>
      </c>
    </row>
    <row r="21019" spans="59:60" x14ac:dyDescent="0.25">
      <c r="BG21019">
        <v>21018</v>
      </c>
      <c r="BH21019" t="s">
        <v>323</v>
      </c>
    </row>
    <row r="21020" spans="59:60" x14ac:dyDescent="0.25">
      <c r="BG21020">
        <v>21019</v>
      </c>
      <c r="BH21020" t="s">
        <v>324</v>
      </c>
    </row>
    <row r="21021" spans="59:60" x14ac:dyDescent="0.25">
      <c r="BG21021">
        <v>21020</v>
      </c>
      <c r="BH21021" t="s">
        <v>325</v>
      </c>
    </row>
    <row r="21022" spans="59:60" x14ac:dyDescent="0.25">
      <c r="BG21022">
        <v>21021</v>
      </c>
      <c r="BH21022" t="s">
        <v>326</v>
      </c>
    </row>
    <row r="21023" spans="59:60" x14ac:dyDescent="0.25">
      <c r="BG21023">
        <v>21022</v>
      </c>
      <c r="BH21023" t="s">
        <v>327</v>
      </c>
    </row>
    <row r="21024" spans="59:60" x14ac:dyDescent="0.25">
      <c r="BG21024">
        <v>21023</v>
      </c>
      <c r="BH21024" t="s">
        <v>328</v>
      </c>
    </row>
    <row r="21025" spans="59:60" x14ac:dyDescent="0.25">
      <c r="BG21025">
        <v>21024</v>
      </c>
      <c r="BH21025" t="s">
        <v>329</v>
      </c>
    </row>
    <row r="21026" spans="59:60" x14ac:dyDescent="0.25">
      <c r="BG21026">
        <v>21025</v>
      </c>
      <c r="BH21026" t="s">
        <v>330</v>
      </c>
    </row>
    <row r="21027" spans="59:60" x14ac:dyDescent="0.25">
      <c r="BG21027">
        <v>21026</v>
      </c>
      <c r="BH21027" t="s">
        <v>331</v>
      </c>
    </row>
    <row r="21028" spans="59:60" x14ac:dyDescent="0.25">
      <c r="BG21028">
        <v>21027</v>
      </c>
      <c r="BH21028" t="s">
        <v>332</v>
      </c>
    </row>
    <row r="21029" spans="59:60" x14ac:dyDescent="0.25">
      <c r="BG21029">
        <v>21028</v>
      </c>
      <c r="BH21029" t="s">
        <v>333</v>
      </c>
    </row>
    <row r="21030" spans="59:60" x14ac:dyDescent="0.25">
      <c r="BG21030">
        <v>21029</v>
      </c>
      <c r="BH21030" t="s">
        <v>334</v>
      </c>
    </row>
    <row r="21031" spans="59:60" x14ac:dyDescent="0.25">
      <c r="BG21031">
        <v>21030</v>
      </c>
      <c r="BH21031" t="s">
        <v>335</v>
      </c>
    </row>
    <row r="21032" spans="59:60" x14ac:dyDescent="0.25">
      <c r="BG21032">
        <v>21031</v>
      </c>
      <c r="BH21032" t="s">
        <v>336</v>
      </c>
    </row>
    <row r="21033" spans="59:60" x14ac:dyDescent="0.25">
      <c r="BG21033">
        <v>21032</v>
      </c>
      <c r="BH21033" t="s">
        <v>337</v>
      </c>
    </row>
    <row r="21034" spans="59:60" x14ac:dyDescent="0.25">
      <c r="BG21034">
        <v>21033</v>
      </c>
      <c r="BH21034" t="s">
        <v>338</v>
      </c>
    </row>
    <row r="21035" spans="59:60" x14ac:dyDescent="0.25">
      <c r="BG21035">
        <v>21034</v>
      </c>
      <c r="BH21035" t="s">
        <v>339</v>
      </c>
    </row>
    <row r="21036" spans="59:60" x14ac:dyDescent="0.25">
      <c r="BG21036">
        <v>21035</v>
      </c>
      <c r="BH21036" t="s">
        <v>340</v>
      </c>
    </row>
    <row r="21037" spans="59:60" x14ac:dyDescent="0.25">
      <c r="BG21037">
        <v>21036</v>
      </c>
      <c r="BH21037" t="s">
        <v>341</v>
      </c>
    </row>
    <row r="21038" spans="59:60" x14ac:dyDescent="0.25">
      <c r="BG21038">
        <v>21037</v>
      </c>
      <c r="BH21038" t="s">
        <v>342</v>
      </c>
    </row>
    <row r="21039" spans="59:60" x14ac:dyDescent="0.25">
      <c r="BG21039">
        <v>21038</v>
      </c>
      <c r="BH21039" t="s">
        <v>343</v>
      </c>
    </row>
    <row r="21040" spans="59:60" x14ac:dyDescent="0.25">
      <c r="BG21040">
        <v>21039</v>
      </c>
      <c r="BH21040" t="s">
        <v>344</v>
      </c>
    </row>
    <row r="21041" spans="59:60" x14ac:dyDescent="0.25">
      <c r="BG21041">
        <v>21040</v>
      </c>
      <c r="BH21041" t="s">
        <v>345</v>
      </c>
    </row>
    <row r="21042" spans="59:60" x14ac:dyDescent="0.25">
      <c r="BG21042">
        <v>21041</v>
      </c>
      <c r="BH21042" t="s">
        <v>346</v>
      </c>
    </row>
    <row r="21043" spans="59:60" x14ac:dyDescent="0.25">
      <c r="BG21043">
        <v>21042</v>
      </c>
      <c r="BH21043" t="s">
        <v>347</v>
      </c>
    </row>
    <row r="21044" spans="59:60" x14ac:dyDescent="0.25">
      <c r="BG21044">
        <v>21043</v>
      </c>
      <c r="BH21044" t="s">
        <v>348</v>
      </c>
    </row>
    <row r="21045" spans="59:60" x14ac:dyDescent="0.25">
      <c r="BG21045">
        <v>21044</v>
      </c>
      <c r="BH21045" t="s">
        <v>349</v>
      </c>
    </row>
    <row r="21046" spans="59:60" x14ac:dyDescent="0.25">
      <c r="BG21046">
        <v>21045</v>
      </c>
      <c r="BH21046" t="s">
        <v>350</v>
      </c>
    </row>
    <row r="21047" spans="59:60" x14ac:dyDescent="0.25">
      <c r="BG21047">
        <v>21046</v>
      </c>
      <c r="BH21047" t="s">
        <v>351</v>
      </c>
    </row>
    <row r="21048" spans="59:60" x14ac:dyDescent="0.25">
      <c r="BG21048">
        <v>21047</v>
      </c>
      <c r="BH21048" t="s">
        <v>352</v>
      </c>
    </row>
    <row r="21049" spans="59:60" x14ac:dyDescent="0.25">
      <c r="BG21049">
        <v>21048</v>
      </c>
      <c r="BH21049" t="s">
        <v>293</v>
      </c>
    </row>
    <row r="21050" spans="59:60" x14ac:dyDescent="0.25">
      <c r="BG21050">
        <v>21049</v>
      </c>
      <c r="BH21050" t="s">
        <v>294</v>
      </c>
    </row>
    <row r="21051" spans="59:60" x14ac:dyDescent="0.25">
      <c r="BG21051">
        <v>21050</v>
      </c>
      <c r="BH21051" t="s">
        <v>295</v>
      </c>
    </row>
    <row r="21052" spans="59:60" x14ac:dyDescent="0.25">
      <c r="BG21052">
        <v>21051</v>
      </c>
      <c r="BH21052" t="s">
        <v>296</v>
      </c>
    </row>
    <row r="21053" spans="59:60" x14ac:dyDescent="0.25">
      <c r="BG21053">
        <v>21052</v>
      </c>
      <c r="BH21053" t="s">
        <v>297</v>
      </c>
    </row>
    <row r="21054" spans="59:60" x14ac:dyDescent="0.25">
      <c r="BG21054">
        <v>21053</v>
      </c>
      <c r="BH21054" t="s">
        <v>298</v>
      </c>
    </row>
    <row r="21055" spans="59:60" x14ac:dyDescent="0.25">
      <c r="BG21055">
        <v>21054</v>
      </c>
      <c r="BH21055" t="s">
        <v>299</v>
      </c>
    </row>
    <row r="21056" spans="59:60" x14ac:dyDescent="0.25">
      <c r="BG21056">
        <v>21055</v>
      </c>
      <c r="BH21056" t="s">
        <v>300</v>
      </c>
    </row>
    <row r="21057" spans="59:60" x14ac:dyDescent="0.25">
      <c r="BG21057">
        <v>21056</v>
      </c>
      <c r="BH21057" t="s">
        <v>301</v>
      </c>
    </row>
    <row r="21058" spans="59:60" x14ac:dyDescent="0.25">
      <c r="BG21058">
        <v>21057</v>
      </c>
      <c r="BH21058" t="s">
        <v>302</v>
      </c>
    </row>
    <row r="21059" spans="59:60" x14ac:dyDescent="0.25">
      <c r="BG21059">
        <v>21058</v>
      </c>
      <c r="BH21059" t="s">
        <v>303</v>
      </c>
    </row>
    <row r="21060" spans="59:60" x14ac:dyDescent="0.25">
      <c r="BG21060">
        <v>21059</v>
      </c>
      <c r="BH21060" t="s">
        <v>304</v>
      </c>
    </row>
    <row r="21061" spans="59:60" x14ac:dyDescent="0.25">
      <c r="BG21061">
        <v>21060</v>
      </c>
      <c r="BH21061" t="s">
        <v>305</v>
      </c>
    </row>
    <row r="21062" spans="59:60" x14ac:dyDescent="0.25">
      <c r="BG21062">
        <v>21061</v>
      </c>
      <c r="BH21062" t="s">
        <v>306</v>
      </c>
    </row>
    <row r="21063" spans="59:60" x14ac:dyDescent="0.25">
      <c r="BG21063">
        <v>21062</v>
      </c>
      <c r="BH21063" t="s">
        <v>307</v>
      </c>
    </row>
    <row r="21064" spans="59:60" x14ac:dyDescent="0.25">
      <c r="BG21064">
        <v>21063</v>
      </c>
      <c r="BH21064" t="s">
        <v>308</v>
      </c>
    </row>
    <row r="21065" spans="59:60" x14ac:dyDescent="0.25">
      <c r="BG21065">
        <v>21064</v>
      </c>
      <c r="BH21065" t="s">
        <v>309</v>
      </c>
    </row>
    <row r="21066" spans="59:60" x14ac:dyDescent="0.25">
      <c r="BG21066">
        <v>21065</v>
      </c>
      <c r="BH21066" t="s">
        <v>310</v>
      </c>
    </row>
    <row r="21067" spans="59:60" x14ac:dyDescent="0.25">
      <c r="BG21067">
        <v>21066</v>
      </c>
      <c r="BH21067" t="s">
        <v>311</v>
      </c>
    </row>
    <row r="21068" spans="59:60" x14ac:dyDescent="0.25">
      <c r="BG21068">
        <v>21067</v>
      </c>
      <c r="BH21068" t="s">
        <v>312</v>
      </c>
    </row>
    <row r="21069" spans="59:60" x14ac:dyDescent="0.25">
      <c r="BG21069">
        <v>21068</v>
      </c>
      <c r="BH21069" t="s">
        <v>313</v>
      </c>
    </row>
    <row r="21070" spans="59:60" x14ac:dyDescent="0.25">
      <c r="BG21070">
        <v>21069</v>
      </c>
      <c r="BH21070" t="s">
        <v>314</v>
      </c>
    </row>
    <row r="21071" spans="59:60" x14ac:dyDescent="0.25">
      <c r="BG21071">
        <v>21070</v>
      </c>
      <c r="BH21071" t="s">
        <v>315</v>
      </c>
    </row>
    <row r="21072" spans="59:60" x14ac:dyDescent="0.25">
      <c r="BG21072">
        <v>21071</v>
      </c>
      <c r="BH21072" t="s">
        <v>316</v>
      </c>
    </row>
    <row r="21073" spans="59:60" x14ac:dyDescent="0.25">
      <c r="BG21073">
        <v>21072</v>
      </c>
      <c r="BH21073" t="s">
        <v>317</v>
      </c>
    </row>
    <row r="21074" spans="59:60" x14ac:dyDescent="0.25">
      <c r="BG21074">
        <v>21073</v>
      </c>
      <c r="BH21074" t="s">
        <v>318</v>
      </c>
    </row>
    <row r="21075" spans="59:60" x14ac:dyDescent="0.25">
      <c r="BG21075">
        <v>21074</v>
      </c>
      <c r="BH21075" t="s">
        <v>319</v>
      </c>
    </row>
    <row r="21076" spans="59:60" x14ac:dyDescent="0.25">
      <c r="BG21076">
        <v>21075</v>
      </c>
      <c r="BH21076" t="s">
        <v>320</v>
      </c>
    </row>
    <row r="21077" spans="59:60" x14ac:dyDescent="0.25">
      <c r="BG21077">
        <v>21076</v>
      </c>
      <c r="BH21077" t="s">
        <v>321</v>
      </c>
    </row>
    <row r="21078" spans="59:60" x14ac:dyDescent="0.25">
      <c r="BG21078">
        <v>21077</v>
      </c>
      <c r="BH21078" t="s">
        <v>322</v>
      </c>
    </row>
    <row r="21079" spans="59:60" x14ac:dyDescent="0.25">
      <c r="BG21079">
        <v>21078</v>
      </c>
      <c r="BH21079" t="s">
        <v>323</v>
      </c>
    </row>
    <row r="21080" spans="59:60" x14ac:dyDescent="0.25">
      <c r="BG21080">
        <v>21079</v>
      </c>
      <c r="BH21080" t="s">
        <v>324</v>
      </c>
    </row>
    <row r="21081" spans="59:60" x14ac:dyDescent="0.25">
      <c r="BG21081">
        <v>21080</v>
      </c>
      <c r="BH21081" t="s">
        <v>325</v>
      </c>
    </row>
    <row r="21082" spans="59:60" x14ac:dyDescent="0.25">
      <c r="BG21082">
        <v>21081</v>
      </c>
      <c r="BH21082" t="s">
        <v>326</v>
      </c>
    </row>
    <row r="21083" spans="59:60" x14ac:dyDescent="0.25">
      <c r="BG21083">
        <v>21082</v>
      </c>
      <c r="BH21083" t="s">
        <v>327</v>
      </c>
    </row>
    <row r="21084" spans="59:60" x14ac:dyDescent="0.25">
      <c r="BG21084">
        <v>21083</v>
      </c>
      <c r="BH21084" t="s">
        <v>328</v>
      </c>
    </row>
    <row r="21085" spans="59:60" x14ac:dyDescent="0.25">
      <c r="BG21085">
        <v>21084</v>
      </c>
      <c r="BH21085" t="s">
        <v>329</v>
      </c>
    </row>
    <row r="21086" spans="59:60" x14ac:dyDescent="0.25">
      <c r="BG21086">
        <v>21085</v>
      </c>
      <c r="BH21086" t="s">
        <v>330</v>
      </c>
    </row>
    <row r="21087" spans="59:60" x14ac:dyDescent="0.25">
      <c r="BG21087">
        <v>21086</v>
      </c>
      <c r="BH21087" t="s">
        <v>331</v>
      </c>
    </row>
    <row r="21088" spans="59:60" x14ac:dyDescent="0.25">
      <c r="BG21088">
        <v>21087</v>
      </c>
      <c r="BH21088" t="s">
        <v>332</v>
      </c>
    </row>
    <row r="21089" spans="59:60" x14ac:dyDescent="0.25">
      <c r="BG21089">
        <v>21088</v>
      </c>
      <c r="BH21089" t="s">
        <v>333</v>
      </c>
    </row>
    <row r="21090" spans="59:60" x14ac:dyDescent="0.25">
      <c r="BG21090">
        <v>21089</v>
      </c>
      <c r="BH21090" t="s">
        <v>334</v>
      </c>
    </row>
    <row r="21091" spans="59:60" x14ac:dyDescent="0.25">
      <c r="BG21091">
        <v>21090</v>
      </c>
      <c r="BH21091" t="s">
        <v>335</v>
      </c>
    </row>
    <row r="21092" spans="59:60" x14ac:dyDescent="0.25">
      <c r="BG21092">
        <v>21091</v>
      </c>
      <c r="BH21092" t="s">
        <v>336</v>
      </c>
    </row>
    <row r="21093" spans="59:60" x14ac:dyDescent="0.25">
      <c r="BG21093">
        <v>21092</v>
      </c>
      <c r="BH21093" t="s">
        <v>337</v>
      </c>
    </row>
    <row r="21094" spans="59:60" x14ac:dyDescent="0.25">
      <c r="BG21094">
        <v>21093</v>
      </c>
      <c r="BH21094" t="s">
        <v>338</v>
      </c>
    </row>
    <row r="21095" spans="59:60" x14ac:dyDescent="0.25">
      <c r="BG21095">
        <v>21094</v>
      </c>
      <c r="BH21095" t="s">
        <v>339</v>
      </c>
    </row>
    <row r="21096" spans="59:60" x14ac:dyDescent="0.25">
      <c r="BG21096">
        <v>21095</v>
      </c>
      <c r="BH21096" t="s">
        <v>340</v>
      </c>
    </row>
    <row r="21097" spans="59:60" x14ac:dyDescent="0.25">
      <c r="BG21097">
        <v>21096</v>
      </c>
      <c r="BH21097" t="s">
        <v>341</v>
      </c>
    </row>
    <row r="21098" spans="59:60" x14ac:dyDescent="0.25">
      <c r="BG21098">
        <v>21097</v>
      </c>
      <c r="BH21098" t="s">
        <v>342</v>
      </c>
    </row>
    <row r="21099" spans="59:60" x14ac:dyDescent="0.25">
      <c r="BG21099">
        <v>21098</v>
      </c>
      <c r="BH21099" t="s">
        <v>343</v>
      </c>
    </row>
    <row r="21100" spans="59:60" x14ac:dyDescent="0.25">
      <c r="BG21100">
        <v>21099</v>
      </c>
      <c r="BH21100" t="s">
        <v>344</v>
      </c>
    </row>
    <row r="21101" spans="59:60" x14ac:dyDescent="0.25">
      <c r="BG21101">
        <v>21100</v>
      </c>
      <c r="BH21101" t="s">
        <v>345</v>
      </c>
    </row>
    <row r="21102" spans="59:60" x14ac:dyDescent="0.25">
      <c r="BG21102">
        <v>21101</v>
      </c>
      <c r="BH21102" t="s">
        <v>346</v>
      </c>
    </row>
    <row r="21103" spans="59:60" x14ac:dyDescent="0.25">
      <c r="BG21103">
        <v>21102</v>
      </c>
      <c r="BH21103" t="s">
        <v>347</v>
      </c>
    </row>
    <row r="21104" spans="59:60" x14ac:dyDescent="0.25">
      <c r="BG21104">
        <v>21103</v>
      </c>
      <c r="BH21104" t="s">
        <v>348</v>
      </c>
    </row>
    <row r="21105" spans="59:60" x14ac:dyDescent="0.25">
      <c r="BG21105">
        <v>21104</v>
      </c>
      <c r="BH21105" t="s">
        <v>349</v>
      </c>
    </row>
    <row r="21106" spans="59:60" x14ac:dyDescent="0.25">
      <c r="BG21106">
        <v>21105</v>
      </c>
      <c r="BH21106" t="s">
        <v>350</v>
      </c>
    </row>
    <row r="21107" spans="59:60" x14ac:dyDescent="0.25">
      <c r="BG21107">
        <v>21106</v>
      </c>
      <c r="BH21107" t="s">
        <v>351</v>
      </c>
    </row>
    <row r="21108" spans="59:60" x14ac:dyDescent="0.25">
      <c r="BG21108">
        <v>21107</v>
      </c>
      <c r="BH21108" t="s">
        <v>352</v>
      </c>
    </row>
    <row r="21109" spans="59:60" x14ac:dyDescent="0.25">
      <c r="BG21109">
        <v>21108</v>
      </c>
      <c r="BH21109" t="s">
        <v>293</v>
      </c>
    </row>
    <row r="21110" spans="59:60" x14ac:dyDescent="0.25">
      <c r="BG21110">
        <v>21109</v>
      </c>
      <c r="BH21110" t="s">
        <v>294</v>
      </c>
    </row>
    <row r="21111" spans="59:60" x14ac:dyDescent="0.25">
      <c r="BG21111">
        <v>21110</v>
      </c>
      <c r="BH21111" t="s">
        <v>295</v>
      </c>
    </row>
    <row r="21112" spans="59:60" x14ac:dyDescent="0.25">
      <c r="BG21112">
        <v>21111</v>
      </c>
      <c r="BH21112" t="s">
        <v>296</v>
      </c>
    </row>
    <row r="21113" spans="59:60" x14ac:dyDescent="0.25">
      <c r="BG21113">
        <v>21112</v>
      </c>
      <c r="BH21113" t="s">
        <v>297</v>
      </c>
    </row>
    <row r="21114" spans="59:60" x14ac:dyDescent="0.25">
      <c r="BG21114">
        <v>21113</v>
      </c>
      <c r="BH21114" t="s">
        <v>298</v>
      </c>
    </row>
    <row r="21115" spans="59:60" x14ac:dyDescent="0.25">
      <c r="BG21115">
        <v>21114</v>
      </c>
      <c r="BH21115" t="s">
        <v>299</v>
      </c>
    </row>
    <row r="21116" spans="59:60" x14ac:dyDescent="0.25">
      <c r="BG21116">
        <v>21115</v>
      </c>
      <c r="BH21116" t="s">
        <v>300</v>
      </c>
    </row>
    <row r="21117" spans="59:60" x14ac:dyDescent="0.25">
      <c r="BG21117">
        <v>21116</v>
      </c>
      <c r="BH21117" t="s">
        <v>301</v>
      </c>
    </row>
    <row r="21118" spans="59:60" x14ac:dyDescent="0.25">
      <c r="BG21118">
        <v>21117</v>
      </c>
      <c r="BH21118" t="s">
        <v>302</v>
      </c>
    </row>
    <row r="21119" spans="59:60" x14ac:dyDescent="0.25">
      <c r="BG21119">
        <v>21118</v>
      </c>
      <c r="BH21119" t="s">
        <v>303</v>
      </c>
    </row>
    <row r="21120" spans="59:60" x14ac:dyDescent="0.25">
      <c r="BG21120">
        <v>21119</v>
      </c>
      <c r="BH21120" t="s">
        <v>304</v>
      </c>
    </row>
    <row r="21121" spans="59:60" x14ac:dyDescent="0.25">
      <c r="BG21121">
        <v>21120</v>
      </c>
      <c r="BH21121" t="s">
        <v>305</v>
      </c>
    </row>
    <row r="21122" spans="59:60" x14ac:dyDescent="0.25">
      <c r="BG21122">
        <v>21121</v>
      </c>
      <c r="BH21122" t="s">
        <v>306</v>
      </c>
    </row>
    <row r="21123" spans="59:60" x14ac:dyDescent="0.25">
      <c r="BG21123">
        <v>21122</v>
      </c>
      <c r="BH21123" t="s">
        <v>307</v>
      </c>
    </row>
    <row r="21124" spans="59:60" x14ac:dyDescent="0.25">
      <c r="BG21124">
        <v>21123</v>
      </c>
      <c r="BH21124" t="s">
        <v>308</v>
      </c>
    </row>
    <row r="21125" spans="59:60" x14ac:dyDescent="0.25">
      <c r="BG21125">
        <v>21124</v>
      </c>
      <c r="BH21125" t="s">
        <v>309</v>
      </c>
    </row>
    <row r="21126" spans="59:60" x14ac:dyDescent="0.25">
      <c r="BG21126">
        <v>21125</v>
      </c>
      <c r="BH21126" t="s">
        <v>310</v>
      </c>
    </row>
    <row r="21127" spans="59:60" x14ac:dyDescent="0.25">
      <c r="BG21127">
        <v>21126</v>
      </c>
      <c r="BH21127" t="s">
        <v>311</v>
      </c>
    </row>
    <row r="21128" spans="59:60" x14ac:dyDescent="0.25">
      <c r="BG21128">
        <v>21127</v>
      </c>
      <c r="BH21128" t="s">
        <v>312</v>
      </c>
    </row>
    <row r="21129" spans="59:60" x14ac:dyDescent="0.25">
      <c r="BG21129">
        <v>21128</v>
      </c>
      <c r="BH21129" t="s">
        <v>313</v>
      </c>
    </row>
    <row r="21130" spans="59:60" x14ac:dyDescent="0.25">
      <c r="BG21130">
        <v>21129</v>
      </c>
      <c r="BH21130" t="s">
        <v>314</v>
      </c>
    </row>
    <row r="21131" spans="59:60" x14ac:dyDescent="0.25">
      <c r="BG21131">
        <v>21130</v>
      </c>
      <c r="BH21131" t="s">
        <v>315</v>
      </c>
    </row>
    <row r="21132" spans="59:60" x14ac:dyDescent="0.25">
      <c r="BG21132">
        <v>21131</v>
      </c>
      <c r="BH21132" t="s">
        <v>316</v>
      </c>
    </row>
    <row r="21133" spans="59:60" x14ac:dyDescent="0.25">
      <c r="BG21133">
        <v>21132</v>
      </c>
      <c r="BH21133" t="s">
        <v>317</v>
      </c>
    </row>
    <row r="21134" spans="59:60" x14ac:dyDescent="0.25">
      <c r="BG21134">
        <v>21133</v>
      </c>
      <c r="BH21134" t="s">
        <v>318</v>
      </c>
    </row>
    <row r="21135" spans="59:60" x14ac:dyDescent="0.25">
      <c r="BG21135">
        <v>21134</v>
      </c>
      <c r="BH21135" t="s">
        <v>319</v>
      </c>
    </row>
    <row r="21136" spans="59:60" x14ac:dyDescent="0.25">
      <c r="BG21136">
        <v>21135</v>
      </c>
      <c r="BH21136" t="s">
        <v>320</v>
      </c>
    </row>
    <row r="21137" spans="59:60" x14ac:dyDescent="0.25">
      <c r="BG21137">
        <v>21136</v>
      </c>
      <c r="BH21137" t="s">
        <v>321</v>
      </c>
    </row>
    <row r="21138" spans="59:60" x14ac:dyDescent="0.25">
      <c r="BG21138">
        <v>21137</v>
      </c>
      <c r="BH21138" t="s">
        <v>322</v>
      </c>
    </row>
    <row r="21139" spans="59:60" x14ac:dyDescent="0.25">
      <c r="BG21139">
        <v>21138</v>
      </c>
      <c r="BH21139" t="s">
        <v>323</v>
      </c>
    </row>
    <row r="21140" spans="59:60" x14ac:dyDescent="0.25">
      <c r="BG21140">
        <v>21139</v>
      </c>
      <c r="BH21140" t="s">
        <v>324</v>
      </c>
    </row>
    <row r="21141" spans="59:60" x14ac:dyDescent="0.25">
      <c r="BG21141">
        <v>21140</v>
      </c>
      <c r="BH21141" t="s">
        <v>325</v>
      </c>
    </row>
    <row r="21142" spans="59:60" x14ac:dyDescent="0.25">
      <c r="BG21142">
        <v>21141</v>
      </c>
      <c r="BH21142" t="s">
        <v>326</v>
      </c>
    </row>
    <row r="21143" spans="59:60" x14ac:dyDescent="0.25">
      <c r="BG21143">
        <v>21142</v>
      </c>
      <c r="BH21143" t="s">
        <v>327</v>
      </c>
    </row>
    <row r="21144" spans="59:60" x14ac:dyDescent="0.25">
      <c r="BG21144">
        <v>21143</v>
      </c>
      <c r="BH21144" t="s">
        <v>328</v>
      </c>
    </row>
    <row r="21145" spans="59:60" x14ac:dyDescent="0.25">
      <c r="BG21145">
        <v>21144</v>
      </c>
      <c r="BH21145" t="s">
        <v>329</v>
      </c>
    </row>
    <row r="21146" spans="59:60" x14ac:dyDescent="0.25">
      <c r="BG21146">
        <v>21145</v>
      </c>
      <c r="BH21146" t="s">
        <v>330</v>
      </c>
    </row>
    <row r="21147" spans="59:60" x14ac:dyDescent="0.25">
      <c r="BG21147">
        <v>21146</v>
      </c>
      <c r="BH21147" t="s">
        <v>331</v>
      </c>
    </row>
    <row r="21148" spans="59:60" x14ac:dyDescent="0.25">
      <c r="BG21148">
        <v>21147</v>
      </c>
      <c r="BH21148" t="s">
        <v>332</v>
      </c>
    </row>
    <row r="21149" spans="59:60" x14ac:dyDescent="0.25">
      <c r="BG21149">
        <v>21148</v>
      </c>
      <c r="BH21149" t="s">
        <v>333</v>
      </c>
    </row>
    <row r="21150" spans="59:60" x14ac:dyDescent="0.25">
      <c r="BG21150">
        <v>21149</v>
      </c>
      <c r="BH21150" t="s">
        <v>334</v>
      </c>
    </row>
    <row r="21151" spans="59:60" x14ac:dyDescent="0.25">
      <c r="BG21151">
        <v>21150</v>
      </c>
      <c r="BH21151" t="s">
        <v>335</v>
      </c>
    </row>
    <row r="21152" spans="59:60" x14ac:dyDescent="0.25">
      <c r="BG21152">
        <v>21151</v>
      </c>
      <c r="BH21152" t="s">
        <v>336</v>
      </c>
    </row>
    <row r="21153" spans="59:60" x14ac:dyDescent="0.25">
      <c r="BG21153">
        <v>21152</v>
      </c>
      <c r="BH21153" t="s">
        <v>337</v>
      </c>
    </row>
    <row r="21154" spans="59:60" x14ac:dyDescent="0.25">
      <c r="BG21154">
        <v>21153</v>
      </c>
      <c r="BH21154" t="s">
        <v>338</v>
      </c>
    </row>
    <row r="21155" spans="59:60" x14ac:dyDescent="0.25">
      <c r="BG21155">
        <v>21154</v>
      </c>
      <c r="BH21155" t="s">
        <v>339</v>
      </c>
    </row>
    <row r="21156" spans="59:60" x14ac:dyDescent="0.25">
      <c r="BG21156">
        <v>21155</v>
      </c>
      <c r="BH21156" t="s">
        <v>340</v>
      </c>
    </row>
    <row r="21157" spans="59:60" x14ac:dyDescent="0.25">
      <c r="BG21157">
        <v>21156</v>
      </c>
      <c r="BH21157" t="s">
        <v>341</v>
      </c>
    </row>
    <row r="21158" spans="59:60" x14ac:dyDescent="0.25">
      <c r="BG21158">
        <v>21157</v>
      </c>
      <c r="BH21158" t="s">
        <v>342</v>
      </c>
    </row>
    <row r="21159" spans="59:60" x14ac:dyDescent="0.25">
      <c r="BG21159">
        <v>21158</v>
      </c>
      <c r="BH21159" t="s">
        <v>343</v>
      </c>
    </row>
    <row r="21160" spans="59:60" x14ac:dyDescent="0.25">
      <c r="BG21160">
        <v>21159</v>
      </c>
      <c r="BH21160" t="s">
        <v>344</v>
      </c>
    </row>
    <row r="21161" spans="59:60" x14ac:dyDescent="0.25">
      <c r="BG21161">
        <v>21160</v>
      </c>
      <c r="BH21161" t="s">
        <v>345</v>
      </c>
    </row>
    <row r="21162" spans="59:60" x14ac:dyDescent="0.25">
      <c r="BG21162">
        <v>21161</v>
      </c>
      <c r="BH21162" t="s">
        <v>346</v>
      </c>
    </row>
    <row r="21163" spans="59:60" x14ac:dyDescent="0.25">
      <c r="BG21163">
        <v>21162</v>
      </c>
      <c r="BH21163" t="s">
        <v>347</v>
      </c>
    </row>
    <row r="21164" spans="59:60" x14ac:dyDescent="0.25">
      <c r="BG21164">
        <v>21163</v>
      </c>
      <c r="BH21164" t="s">
        <v>348</v>
      </c>
    </row>
    <row r="21165" spans="59:60" x14ac:dyDescent="0.25">
      <c r="BG21165">
        <v>21164</v>
      </c>
      <c r="BH21165" t="s">
        <v>349</v>
      </c>
    </row>
    <row r="21166" spans="59:60" x14ac:dyDescent="0.25">
      <c r="BG21166">
        <v>21165</v>
      </c>
      <c r="BH21166" t="s">
        <v>350</v>
      </c>
    </row>
    <row r="21167" spans="59:60" x14ac:dyDescent="0.25">
      <c r="BG21167">
        <v>21166</v>
      </c>
      <c r="BH21167" t="s">
        <v>351</v>
      </c>
    </row>
    <row r="21168" spans="59:60" x14ac:dyDescent="0.25">
      <c r="BG21168">
        <v>21167</v>
      </c>
      <c r="BH21168" t="s">
        <v>352</v>
      </c>
    </row>
    <row r="21169" spans="59:60" x14ac:dyDescent="0.25">
      <c r="BG21169">
        <v>21168</v>
      </c>
      <c r="BH21169" t="s">
        <v>293</v>
      </c>
    </row>
    <row r="21170" spans="59:60" x14ac:dyDescent="0.25">
      <c r="BG21170">
        <v>21169</v>
      </c>
      <c r="BH21170" t="s">
        <v>294</v>
      </c>
    </row>
    <row r="21171" spans="59:60" x14ac:dyDescent="0.25">
      <c r="BG21171">
        <v>21170</v>
      </c>
      <c r="BH21171" t="s">
        <v>295</v>
      </c>
    </row>
    <row r="21172" spans="59:60" x14ac:dyDescent="0.25">
      <c r="BG21172">
        <v>21171</v>
      </c>
      <c r="BH21172" t="s">
        <v>296</v>
      </c>
    </row>
    <row r="21173" spans="59:60" x14ac:dyDescent="0.25">
      <c r="BG21173">
        <v>21172</v>
      </c>
      <c r="BH21173" t="s">
        <v>297</v>
      </c>
    </row>
    <row r="21174" spans="59:60" x14ac:dyDescent="0.25">
      <c r="BG21174">
        <v>21173</v>
      </c>
      <c r="BH21174" t="s">
        <v>298</v>
      </c>
    </row>
    <row r="21175" spans="59:60" x14ac:dyDescent="0.25">
      <c r="BG21175">
        <v>21174</v>
      </c>
      <c r="BH21175" t="s">
        <v>299</v>
      </c>
    </row>
    <row r="21176" spans="59:60" x14ac:dyDescent="0.25">
      <c r="BG21176">
        <v>21175</v>
      </c>
      <c r="BH21176" t="s">
        <v>300</v>
      </c>
    </row>
    <row r="21177" spans="59:60" x14ac:dyDescent="0.25">
      <c r="BG21177">
        <v>21176</v>
      </c>
      <c r="BH21177" t="s">
        <v>301</v>
      </c>
    </row>
    <row r="21178" spans="59:60" x14ac:dyDescent="0.25">
      <c r="BG21178">
        <v>21177</v>
      </c>
      <c r="BH21178" t="s">
        <v>302</v>
      </c>
    </row>
    <row r="21179" spans="59:60" x14ac:dyDescent="0.25">
      <c r="BG21179">
        <v>21178</v>
      </c>
      <c r="BH21179" t="s">
        <v>303</v>
      </c>
    </row>
    <row r="21180" spans="59:60" x14ac:dyDescent="0.25">
      <c r="BG21180">
        <v>21179</v>
      </c>
      <c r="BH21180" t="s">
        <v>304</v>
      </c>
    </row>
    <row r="21181" spans="59:60" x14ac:dyDescent="0.25">
      <c r="BG21181">
        <v>21180</v>
      </c>
      <c r="BH21181" t="s">
        <v>305</v>
      </c>
    </row>
    <row r="21182" spans="59:60" x14ac:dyDescent="0.25">
      <c r="BG21182">
        <v>21181</v>
      </c>
      <c r="BH21182" t="s">
        <v>306</v>
      </c>
    </row>
    <row r="21183" spans="59:60" x14ac:dyDescent="0.25">
      <c r="BG21183">
        <v>21182</v>
      </c>
      <c r="BH21183" t="s">
        <v>307</v>
      </c>
    </row>
    <row r="21184" spans="59:60" x14ac:dyDescent="0.25">
      <c r="BG21184">
        <v>21183</v>
      </c>
      <c r="BH21184" t="s">
        <v>308</v>
      </c>
    </row>
    <row r="21185" spans="59:60" x14ac:dyDescent="0.25">
      <c r="BG21185">
        <v>21184</v>
      </c>
      <c r="BH21185" t="s">
        <v>309</v>
      </c>
    </row>
    <row r="21186" spans="59:60" x14ac:dyDescent="0.25">
      <c r="BG21186">
        <v>21185</v>
      </c>
      <c r="BH21186" t="s">
        <v>310</v>
      </c>
    </row>
    <row r="21187" spans="59:60" x14ac:dyDescent="0.25">
      <c r="BG21187">
        <v>21186</v>
      </c>
      <c r="BH21187" t="s">
        <v>311</v>
      </c>
    </row>
    <row r="21188" spans="59:60" x14ac:dyDescent="0.25">
      <c r="BG21188">
        <v>21187</v>
      </c>
      <c r="BH21188" t="s">
        <v>312</v>
      </c>
    </row>
    <row r="21189" spans="59:60" x14ac:dyDescent="0.25">
      <c r="BG21189">
        <v>21188</v>
      </c>
      <c r="BH21189" t="s">
        <v>313</v>
      </c>
    </row>
    <row r="21190" spans="59:60" x14ac:dyDescent="0.25">
      <c r="BG21190">
        <v>21189</v>
      </c>
      <c r="BH21190" t="s">
        <v>314</v>
      </c>
    </row>
    <row r="21191" spans="59:60" x14ac:dyDescent="0.25">
      <c r="BG21191">
        <v>21190</v>
      </c>
      <c r="BH21191" t="s">
        <v>315</v>
      </c>
    </row>
    <row r="21192" spans="59:60" x14ac:dyDescent="0.25">
      <c r="BG21192">
        <v>21191</v>
      </c>
      <c r="BH21192" t="s">
        <v>316</v>
      </c>
    </row>
    <row r="21193" spans="59:60" x14ac:dyDescent="0.25">
      <c r="BG21193">
        <v>21192</v>
      </c>
      <c r="BH21193" t="s">
        <v>317</v>
      </c>
    </row>
    <row r="21194" spans="59:60" x14ac:dyDescent="0.25">
      <c r="BG21194">
        <v>21193</v>
      </c>
      <c r="BH21194" t="s">
        <v>318</v>
      </c>
    </row>
    <row r="21195" spans="59:60" x14ac:dyDescent="0.25">
      <c r="BG21195">
        <v>21194</v>
      </c>
      <c r="BH21195" t="s">
        <v>319</v>
      </c>
    </row>
    <row r="21196" spans="59:60" x14ac:dyDescent="0.25">
      <c r="BG21196">
        <v>21195</v>
      </c>
      <c r="BH21196" t="s">
        <v>320</v>
      </c>
    </row>
    <row r="21197" spans="59:60" x14ac:dyDescent="0.25">
      <c r="BG21197">
        <v>21196</v>
      </c>
      <c r="BH21197" t="s">
        <v>321</v>
      </c>
    </row>
    <row r="21198" spans="59:60" x14ac:dyDescent="0.25">
      <c r="BG21198">
        <v>21197</v>
      </c>
      <c r="BH21198" t="s">
        <v>322</v>
      </c>
    </row>
    <row r="21199" spans="59:60" x14ac:dyDescent="0.25">
      <c r="BG21199">
        <v>21198</v>
      </c>
      <c r="BH21199" t="s">
        <v>323</v>
      </c>
    </row>
    <row r="21200" spans="59:60" x14ac:dyDescent="0.25">
      <c r="BG21200">
        <v>21199</v>
      </c>
      <c r="BH21200" t="s">
        <v>324</v>
      </c>
    </row>
    <row r="21201" spans="59:60" x14ac:dyDescent="0.25">
      <c r="BG21201">
        <v>21200</v>
      </c>
      <c r="BH21201" t="s">
        <v>325</v>
      </c>
    </row>
    <row r="21202" spans="59:60" x14ac:dyDescent="0.25">
      <c r="BG21202">
        <v>21201</v>
      </c>
      <c r="BH21202" t="s">
        <v>326</v>
      </c>
    </row>
    <row r="21203" spans="59:60" x14ac:dyDescent="0.25">
      <c r="BG21203">
        <v>21202</v>
      </c>
      <c r="BH21203" t="s">
        <v>327</v>
      </c>
    </row>
    <row r="21204" spans="59:60" x14ac:dyDescent="0.25">
      <c r="BG21204">
        <v>21203</v>
      </c>
      <c r="BH21204" t="s">
        <v>328</v>
      </c>
    </row>
    <row r="21205" spans="59:60" x14ac:dyDescent="0.25">
      <c r="BG21205">
        <v>21204</v>
      </c>
      <c r="BH21205" t="s">
        <v>329</v>
      </c>
    </row>
    <row r="21206" spans="59:60" x14ac:dyDescent="0.25">
      <c r="BG21206">
        <v>21205</v>
      </c>
      <c r="BH21206" t="s">
        <v>330</v>
      </c>
    </row>
    <row r="21207" spans="59:60" x14ac:dyDescent="0.25">
      <c r="BG21207">
        <v>21206</v>
      </c>
      <c r="BH21207" t="s">
        <v>331</v>
      </c>
    </row>
    <row r="21208" spans="59:60" x14ac:dyDescent="0.25">
      <c r="BG21208">
        <v>21207</v>
      </c>
      <c r="BH21208" t="s">
        <v>332</v>
      </c>
    </row>
    <row r="21209" spans="59:60" x14ac:dyDescent="0.25">
      <c r="BG21209">
        <v>21208</v>
      </c>
      <c r="BH21209" t="s">
        <v>333</v>
      </c>
    </row>
    <row r="21210" spans="59:60" x14ac:dyDescent="0.25">
      <c r="BG21210">
        <v>21209</v>
      </c>
      <c r="BH21210" t="s">
        <v>334</v>
      </c>
    </row>
    <row r="21211" spans="59:60" x14ac:dyDescent="0.25">
      <c r="BG21211">
        <v>21210</v>
      </c>
      <c r="BH21211" t="s">
        <v>335</v>
      </c>
    </row>
    <row r="21212" spans="59:60" x14ac:dyDescent="0.25">
      <c r="BG21212">
        <v>21211</v>
      </c>
      <c r="BH21212" t="s">
        <v>336</v>
      </c>
    </row>
    <row r="21213" spans="59:60" x14ac:dyDescent="0.25">
      <c r="BG21213">
        <v>21212</v>
      </c>
      <c r="BH21213" t="s">
        <v>337</v>
      </c>
    </row>
    <row r="21214" spans="59:60" x14ac:dyDescent="0.25">
      <c r="BG21214">
        <v>21213</v>
      </c>
      <c r="BH21214" t="s">
        <v>338</v>
      </c>
    </row>
    <row r="21215" spans="59:60" x14ac:dyDescent="0.25">
      <c r="BG21215">
        <v>21214</v>
      </c>
      <c r="BH21215" t="s">
        <v>339</v>
      </c>
    </row>
    <row r="21216" spans="59:60" x14ac:dyDescent="0.25">
      <c r="BG21216">
        <v>21215</v>
      </c>
      <c r="BH21216" t="s">
        <v>340</v>
      </c>
    </row>
    <row r="21217" spans="59:60" x14ac:dyDescent="0.25">
      <c r="BG21217">
        <v>21216</v>
      </c>
      <c r="BH21217" t="s">
        <v>341</v>
      </c>
    </row>
    <row r="21218" spans="59:60" x14ac:dyDescent="0.25">
      <c r="BG21218">
        <v>21217</v>
      </c>
      <c r="BH21218" t="s">
        <v>342</v>
      </c>
    </row>
    <row r="21219" spans="59:60" x14ac:dyDescent="0.25">
      <c r="BG21219">
        <v>21218</v>
      </c>
      <c r="BH21219" t="s">
        <v>343</v>
      </c>
    </row>
    <row r="21220" spans="59:60" x14ac:dyDescent="0.25">
      <c r="BG21220">
        <v>21219</v>
      </c>
      <c r="BH21220" t="s">
        <v>344</v>
      </c>
    </row>
    <row r="21221" spans="59:60" x14ac:dyDescent="0.25">
      <c r="BG21221">
        <v>21220</v>
      </c>
      <c r="BH21221" t="s">
        <v>345</v>
      </c>
    </row>
    <row r="21222" spans="59:60" x14ac:dyDescent="0.25">
      <c r="BG21222">
        <v>21221</v>
      </c>
      <c r="BH21222" t="s">
        <v>346</v>
      </c>
    </row>
    <row r="21223" spans="59:60" x14ac:dyDescent="0.25">
      <c r="BG21223">
        <v>21222</v>
      </c>
      <c r="BH21223" t="s">
        <v>347</v>
      </c>
    </row>
    <row r="21224" spans="59:60" x14ac:dyDescent="0.25">
      <c r="BG21224">
        <v>21223</v>
      </c>
      <c r="BH21224" t="s">
        <v>348</v>
      </c>
    </row>
    <row r="21225" spans="59:60" x14ac:dyDescent="0.25">
      <c r="BG21225">
        <v>21224</v>
      </c>
      <c r="BH21225" t="s">
        <v>349</v>
      </c>
    </row>
    <row r="21226" spans="59:60" x14ac:dyDescent="0.25">
      <c r="BG21226">
        <v>21225</v>
      </c>
      <c r="BH21226" t="s">
        <v>350</v>
      </c>
    </row>
    <row r="21227" spans="59:60" x14ac:dyDescent="0.25">
      <c r="BG21227">
        <v>21226</v>
      </c>
      <c r="BH21227" t="s">
        <v>351</v>
      </c>
    </row>
    <row r="21228" spans="59:60" x14ac:dyDescent="0.25">
      <c r="BG21228">
        <v>21227</v>
      </c>
      <c r="BH21228" t="s">
        <v>352</v>
      </c>
    </row>
    <row r="21229" spans="59:60" x14ac:dyDescent="0.25">
      <c r="BG21229">
        <v>21228</v>
      </c>
      <c r="BH21229" t="s">
        <v>293</v>
      </c>
    </row>
    <row r="21230" spans="59:60" x14ac:dyDescent="0.25">
      <c r="BG21230">
        <v>21229</v>
      </c>
      <c r="BH21230" t="s">
        <v>294</v>
      </c>
    </row>
    <row r="21231" spans="59:60" x14ac:dyDescent="0.25">
      <c r="BG21231">
        <v>21230</v>
      </c>
      <c r="BH21231" t="s">
        <v>295</v>
      </c>
    </row>
    <row r="21232" spans="59:60" x14ac:dyDescent="0.25">
      <c r="BG21232">
        <v>21231</v>
      </c>
      <c r="BH21232" t="s">
        <v>296</v>
      </c>
    </row>
    <row r="21233" spans="59:60" x14ac:dyDescent="0.25">
      <c r="BG21233">
        <v>21232</v>
      </c>
      <c r="BH21233" t="s">
        <v>297</v>
      </c>
    </row>
    <row r="21234" spans="59:60" x14ac:dyDescent="0.25">
      <c r="BG21234">
        <v>21233</v>
      </c>
      <c r="BH21234" t="s">
        <v>298</v>
      </c>
    </row>
    <row r="21235" spans="59:60" x14ac:dyDescent="0.25">
      <c r="BG21235">
        <v>21234</v>
      </c>
      <c r="BH21235" t="s">
        <v>299</v>
      </c>
    </row>
    <row r="21236" spans="59:60" x14ac:dyDescent="0.25">
      <c r="BG21236">
        <v>21235</v>
      </c>
      <c r="BH21236" t="s">
        <v>300</v>
      </c>
    </row>
    <row r="21237" spans="59:60" x14ac:dyDescent="0.25">
      <c r="BG21237">
        <v>21236</v>
      </c>
      <c r="BH21237" t="s">
        <v>301</v>
      </c>
    </row>
    <row r="21238" spans="59:60" x14ac:dyDescent="0.25">
      <c r="BG21238">
        <v>21237</v>
      </c>
      <c r="BH21238" t="s">
        <v>302</v>
      </c>
    </row>
    <row r="21239" spans="59:60" x14ac:dyDescent="0.25">
      <c r="BG21239">
        <v>21238</v>
      </c>
      <c r="BH21239" t="s">
        <v>303</v>
      </c>
    </row>
    <row r="21240" spans="59:60" x14ac:dyDescent="0.25">
      <c r="BG21240">
        <v>21239</v>
      </c>
      <c r="BH21240" t="s">
        <v>304</v>
      </c>
    </row>
    <row r="21241" spans="59:60" x14ac:dyDescent="0.25">
      <c r="BG21241">
        <v>21240</v>
      </c>
      <c r="BH21241" t="s">
        <v>305</v>
      </c>
    </row>
    <row r="21242" spans="59:60" x14ac:dyDescent="0.25">
      <c r="BG21242">
        <v>21241</v>
      </c>
      <c r="BH21242" t="s">
        <v>306</v>
      </c>
    </row>
    <row r="21243" spans="59:60" x14ac:dyDescent="0.25">
      <c r="BG21243">
        <v>21242</v>
      </c>
      <c r="BH21243" t="s">
        <v>307</v>
      </c>
    </row>
    <row r="21244" spans="59:60" x14ac:dyDescent="0.25">
      <c r="BG21244">
        <v>21243</v>
      </c>
      <c r="BH21244" t="s">
        <v>308</v>
      </c>
    </row>
    <row r="21245" spans="59:60" x14ac:dyDescent="0.25">
      <c r="BG21245">
        <v>21244</v>
      </c>
      <c r="BH21245" t="s">
        <v>309</v>
      </c>
    </row>
    <row r="21246" spans="59:60" x14ac:dyDescent="0.25">
      <c r="BG21246">
        <v>21245</v>
      </c>
      <c r="BH21246" t="s">
        <v>310</v>
      </c>
    </row>
    <row r="21247" spans="59:60" x14ac:dyDescent="0.25">
      <c r="BG21247">
        <v>21246</v>
      </c>
      <c r="BH21247" t="s">
        <v>311</v>
      </c>
    </row>
    <row r="21248" spans="59:60" x14ac:dyDescent="0.25">
      <c r="BG21248">
        <v>21247</v>
      </c>
      <c r="BH21248" t="s">
        <v>312</v>
      </c>
    </row>
    <row r="21249" spans="59:60" x14ac:dyDescent="0.25">
      <c r="BG21249">
        <v>21248</v>
      </c>
      <c r="BH21249" t="s">
        <v>313</v>
      </c>
    </row>
    <row r="21250" spans="59:60" x14ac:dyDescent="0.25">
      <c r="BG21250">
        <v>21249</v>
      </c>
      <c r="BH21250" t="s">
        <v>314</v>
      </c>
    </row>
    <row r="21251" spans="59:60" x14ac:dyDescent="0.25">
      <c r="BG21251">
        <v>21250</v>
      </c>
      <c r="BH21251" t="s">
        <v>315</v>
      </c>
    </row>
    <row r="21252" spans="59:60" x14ac:dyDescent="0.25">
      <c r="BG21252">
        <v>21251</v>
      </c>
      <c r="BH21252" t="s">
        <v>316</v>
      </c>
    </row>
    <row r="21253" spans="59:60" x14ac:dyDescent="0.25">
      <c r="BG21253">
        <v>21252</v>
      </c>
      <c r="BH21253" t="s">
        <v>317</v>
      </c>
    </row>
    <row r="21254" spans="59:60" x14ac:dyDescent="0.25">
      <c r="BG21254">
        <v>21253</v>
      </c>
      <c r="BH21254" t="s">
        <v>318</v>
      </c>
    </row>
    <row r="21255" spans="59:60" x14ac:dyDescent="0.25">
      <c r="BG21255">
        <v>21254</v>
      </c>
      <c r="BH21255" t="s">
        <v>319</v>
      </c>
    </row>
    <row r="21256" spans="59:60" x14ac:dyDescent="0.25">
      <c r="BG21256">
        <v>21255</v>
      </c>
      <c r="BH21256" t="s">
        <v>320</v>
      </c>
    </row>
    <row r="21257" spans="59:60" x14ac:dyDescent="0.25">
      <c r="BG21257">
        <v>21256</v>
      </c>
      <c r="BH21257" t="s">
        <v>321</v>
      </c>
    </row>
    <row r="21258" spans="59:60" x14ac:dyDescent="0.25">
      <c r="BG21258">
        <v>21257</v>
      </c>
      <c r="BH21258" t="s">
        <v>322</v>
      </c>
    </row>
    <row r="21259" spans="59:60" x14ac:dyDescent="0.25">
      <c r="BG21259">
        <v>21258</v>
      </c>
      <c r="BH21259" t="s">
        <v>323</v>
      </c>
    </row>
    <row r="21260" spans="59:60" x14ac:dyDescent="0.25">
      <c r="BG21260">
        <v>21259</v>
      </c>
      <c r="BH21260" t="s">
        <v>324</v>
      </c>
    </row>
    <row r="21261" spans="59:60" x14ac:dyDescent="0.25">
      <c r="BG21261">
        <v>21260</v>
      </c>
      <c r="BH21261" t="s">
        <v>325</v>
      </c>
    </row>
    <row r="21262" spans="59:60" x14ac:dyDescent="0.25">
      <c r="BG21262">
        <v>21261</v>
      </c>
      <c r="BH21262" t="s">
        <v>326</v>
      </c>
    </row>
    <row r="21263" spans="59:60" x14ac:dyDescent="0.25">
      <c r="BG21263">
        <v>21262</v>
      </c>
      <c r="BH21263" t="s">
        <v>327</v>
      </c>
    </row>
    <row r="21264" spans="59:60" x14ac:dyDescent="0.25">
      <c r="BG21264">
        <v>21263</v>
      </c>
      <c r="BH21264" t="s">
        <v>328</v>
      </c>
    </row>
    <row r="21265" spans="59:60" x14ac:dyDescent="0.25">
      <c r="BG21265">
        <v>21264</v>
      </c>
      <c r="BH21265" t="s">
        <v>329</v>
      </c>
    </row>
    <row r="21266" spans="59:60" x14ac:dyDescent="0.25">
      <c r="BG21266">
        <v>21265</v>
      </c>
      <c r="BH21266" t="s">
        <v>330</v>
      </c>
    </row>
    <row r="21267" spans="59:60" x14ac:dyDescent="0.25">
      <c r="BG21267">
        <v>21266</v>
      </c>
      <c r="BH21267" t="s">
        <v>331</v>
      </c>
    </row>
    <row r="21268" spans="59:60" x14ac:dyDescent="0.25">
      <c r="BG21268">
        <v>21267</v>
      </c>
      <c r="BH21268" t="s">
        <v>332</v>
      </c>
    </row>
    <row r="21269" spans="59:60" x14ac:dyDescent="0.25">
      <c r="BG21269">
        <v>21268</v>
      </c>
      <c r="BH21269" t="s">
        <v>333</v>
      </c>
    </row>
    <row r="21270" spans="59:60" x14ac:dyDescent="0.25">
      <c r="BG21270">
        <v>21269</v>
      </c>
      <c r="BH21270" t="s">
        <v>334</v>
      </c>
    </row>
    <row r="21271" spans="59:60" x14ac:dyDescent="0.25">
      <c r="BG21271">
        <v>21270</v>
      </c>
      <c r="BH21271" t="s">
        <v>335</v>
      </c>
    </row>
    <row r="21272" spans="59:60" x14ac:dyDescent="0.25">
      <c r="BG21272">
        <v>21271</v>
      </c>
      <c r="BH21272" t="s">
        <v>336</v>
      </c>
    </row>
    <row r="21273" spans="59:60" x14ac:dyDescent="0.25">
      <c r="BG21273">
        <v>21272</v>
      </c>
      <c r="BH21273" t="s">
        <v>337</v>
      </c>
    </row>
    <row r="21274" spans="59:60" x14ac:dyDescent="0.25">
      <c r="BG21274">
        <v>21273</v>
      </c>
      <c r="BH21274" t="s">
        <v>338</v>
      </c>
    </row>
    <row r="21275" spans="59:60" x14ac:dyDescent="0.25">
      <c r="BG21275">
        <v>21274</v>
      </c>
      <c r="BH21275" t="s">
        <v>339</v>
      </c>
    </row>
    <row r="21276" spans="59:60" x14ac:dyDescent="0.25">
      <c r="BG21276">
        <v>21275</v>
      </c>
      <c r="BH21276" t="s">
        <v>340</v>
      </c>
    </row>
    <row r="21277" spans="59:60" x14ac:dyDescent="0.25">
      <c r="BG21277">
        <v>21276</v>
      </c>
      <c r="BH21277" t="s">
        <v>341</v>
      </c>
    </row>
    <row r="21278" spans="59:60" x14ac:dyDescent="0.25">
      <c r="BG21278">
        <v>21277</v>
      </c>
      <c r="BH21278" t="s">
        <v>342</v>
      </c>
    </row>
    <row r="21279" spans="59:60" x14ac:dyDescent="0.25">
      <c r="BG21279">
        <v>21278</v>
      </c>
      <c r="BH21279" t="s">
        <v>343</v>
      </c>
    </row>
    <row r="21280" spans="59:60" x14ac:dyDescent="0.25">
      <c r="BG21280">
        <v>21279</v>
      </c>
      <c r="BH21280" t="s">
        <v>344</v>
      </c>
    </row>
    <row r="21281" spans="59:60" x14ac:dyDescent="0.25">
      <c r="BG21281">
        <v>21280</v>
      </c>
      <c r="BH21281" t="s">
        <v>345</v>
      </c>
    </row>
    <row r="21282" spans="59:60" x14ac:dyDescent="0.25">
      <c r="BG21282">
        <v>21281</v>
      </c>
      <c r="BH21282" t="s">
        <v>346</v>
      </c>
    </row>
    <row r="21283" spans="59:60" x14ac:dyDescent="0.25">
      <c r="BG21283">
        <v>21282</v>
      </c>
      <c r="BH21283" t="s">
        <v>347</v>
      </c>
    </row>
    <row r="21284" spans="59:60" x14ac:dyDescent="0.25">
      <c r="BG21284">
        <v>21283</v>
      </c>
      <c r="BH21284" t="s">
        <v>348</v>
      </c>
    </row>
    <row r="21285" spans="59:60" x14ac:dyDescent="0.25">
      <c r="BG21285">
        <v>21284</v>
      </c>
      <c r="BH21285" t="s">
        <v>349</v>
      </c>
    </row>
    <row r="21286" spans="59:60" x14ac:dyDescent="0.25">
      <c r="BG21286">
        <v>21285</v>
      </c>
      <c r="BH21286" t="s">
        <v>350</v>
      </c>
    </row>
    <row r="21287" spans="59:60" x14ac:dyDescent="0.25">
      <c r="BG21287">
        <v>21286</v>
      </c>
      <c r="BH21287" t="s">
        <v>351</v>
      </c>
    </row>
    <row r="21288" spans="59:60" x14ac:dyDescent="0.25">
      <c r="BG21288">
        <v>21287</v>
      </c>
      <c r="BH21288" t="s">
        <v>352</v>
      </c>
    </row>
    <row r="21289" spans="59:60" x14ac:dyDescent="0.25">
      <c r="BG21289">
        <v>21288</v>
      </c>
      <c r="BH21289" t="s">
        <v>293</v>
      </c>
    </row>
    <row r="21290" spans="59:60" x14ac:dyDescent="0.25">
      <c r="BG21290">
        <v>21289</v>
      </c>
      <c r="BH21290" t="s">
        <v>294</v>
      </c>
    </row>
    <row r="21291" spans="59:60" x14ac:dyDescent="0.25">
      <c r="BG21291">
        <v>21290</v>
      </c>
      <c r="BH21291" t="s">
        <v>295</v>
      </c>
    </row>
    <row r="21292" spans="59:60" x14ac:dyDescent="0.25">
      <c r="BG21292">
        <v>21291</v>
      </c>
      <c r="BH21292" t="s">
        <v>296</v>
      </c>
    </row>
    <row r="21293" spans="59:60" x14ac:dyDescent="0.25">
      <c r="BG21293">
        <v>21292</v>
      </c>
      <c r="BH21293" t="s">
        <v>297</v>
      </c>
    </row>
    <row r="21294" spans="59:60" x14ac:dyDescent="0.25">
      <c r="BG21294">
        <v>21293</v>
      </c>
      <c r="BH21294" t="s">
        <v>298</v>
      </c>
    </row>
    <row r="21295" spans="59:60" x14ac:dyDescent="0.25">
      <c r="BG21295">
        <v>21294</v>
      </c>
      <c r="BH21295" t="s">
        <v>299</v>
      </c>
    </row>
    <row r="21296" spans="59:60" x14ac:dyDescent="0.25">
      <c r="BG21296">
        <v>21295</v>
      </c>
      <c r="BH21296" t="s">
        <v>300</v>
      </c>
    </row>
    <row r="21297" spans="59:60" x14ac:dyDescent="0.25">
      <c r="BG21297">
        <v>21296</v>
      </c>
      <c r="BH21297" t="s">
        <v>301</v>
      </c>
    </row>
    <row r="21298" spans="59:60" x14ac:dyDescent="0.25">
      <c r="BG21298">
        <v>21297</v>
      </c>
      <c r="BH21298" t="s">
        <v>302</v>
      </c>
    </row>
    <row r="21299" spans="59:60" x14ac:dyDescent="0.25">
      <c r="BG21299">
        <v>21298</v>
      </c>
      <c r="BH21299" t="s">
        <v>303</v>
      </c>
    </row>
    <row r="21300" spans="59:60" x14ac:dyDescent="0.25">
      <c r="BG21300">
        <v>21299</v>
      </c>
      <c r="BH21300" t="s">
        <v>304</v>
      </c>
    </row>
    <row r="21301" spans="59:60" x14ac:dyDescent="0.25">
      <c r="BG21301">
        <v>21300</v>
      </c>
      <c r="BH21301" t="s">
        <v>305</v>
      </c>
    </row>
    <row r="21302" spans="59:60" x14ac:dyDescent="0.25">
      <c r="BG21302">
        <v>21301</v>
      </c>
      <c r="BH21302" t="s">
        <v>306</v>
      </c>
    </row>
    <row r="21303" spans="59:60" x14ac:dyDescent="0.25">
      <c r="BG21303">
        <v>21302</v>
      </c>
      <c r="BH21303" t="s">
        <v>307</v>
      </c>
    </row>
    <row r="21304" spans="59:60" x14ac:dyDescent="0.25">
      <c r="BG21304">
        <v>21303</v>
      </c>
      <c r="BH21304" t="s">
        <v>308</v>
      </c>
    </row>
    <row r="21305" spans="59:60" x14ac:dyDescent="0.25">
      <c r="BG21305">
        <v>21304</v>
      </c>
      <c r="BH21305" t="s">
        <v>309</v>
      </c>
    </row>
    <row r="21306" spans="59:60" x14ac:dyDescent="0.25">
      <c r="BG21306">
        <v>21305</v>
      </c>
      <c r="BH21306" t="s">
        <v>310</v>
      </c>
    </row>
    <row r="21307" spans="59:60" x14ac:dyDescent="0.25">
      <c r="BG21307">
        <v>21306</v>
      </c>
      <c r="BH21307" t="s">
        <v>311</v>
      </c>
    </row>
    <row r="21308" spans="59:60" x14ac:dyDescent="0.25">
      <c r="BG21308">
        <v>21307</v>
      </c>
      <c r="BH21308" t="s">
        <v>312</v>
      </c>
    </row>
    <row r="21309" spans="59:60" x14ac:dyDescent="0.25">
      <c r="BG21309">
        <v>21308</v>
      </c>
      <c r="BH21309" t="s">
        <v>313</v>
      </c>
    </row>
    <row r="21310" spans="59:60" x14ac:dyDescent="0.25">
      <c r="BG21310">
        <v>21309</v>
      </c>
      <c r="BH21310" t="s">
        <v>314</v>
      </c>
    </row>
    <row r="21311" spans="59:60" x14ac:dyDescent="0.25">
      <c r="BG21311">
        <v>21310</v>
      </c>
      <c r="BH21311" t="s">
        <v>315</v>
      </c>
    </row>
    <row r="21312" spans="59:60" x14ac:dyDescent="0.25">
      <c r="BG21312">
        <v>21311</v>
      </c>
      <c r="BH21312" t="s">
        <v>316</v>
      </c>
    </row>
    <row r="21313" spans="59:60" x14ac:dyDescent="0.25">
      <c r="BG21313">
        <v>21312</v>
      </c>
      <c r="BH21313" t="s">
        <v>317</v>
      </c>
    </row>
    <row r="21314" spans="59:60" x14ac:dyDescent="0.25">
      <c r="BG21314">
        <v>21313</v>
      </c>
      <c r="BH21314" t="s">
        <v>318</v>
      </c>
    </row>
    <row r="21315" spans="59:60" x14ac:dyDescent="0.25">
      <c r="BG21315">
        <v>21314</v>
      </c>
      <c r="BH21315" t="s">
        <v>319</v>
      </c>
    </row>
    <row r="21316" spans="59:60" x14ac:dyDescent="0.25">
      <c r="BG21316">
        <v>21315</v>
      </c>
      <c r="BH21316" t="s">
        <v>320</v>
      </c>
    </row>
    <row r="21317" spans="59:60" x14ac:dyDescent="0.25">
      <c r="BG21317">
        <v>21316</v>
      </c>
      <c r="BH21317" t="s">
        <v>321</v>
      </c>
    </row>
    <row r="21318" spans="59:60" x14ac:dyDescent="0.25">
      <c r="BG21318">
        <v>21317</v>
      </c>
      <c r="BH21318" t="s">
        <v>322</v>
      </c>
    </row>
    <row r="21319" spans="59:60" x14ac:dyDescent="0.25">
      <c r="BG21319">
        <v>21318</v>
      </c>
      <c r="BH21319" t="s">
        <v>323</v>
      </c>
    </row>
    <row r="21320" spans="59:60" x14ac:dyDescent="0.25">
      <c r="BG21320">
        <v>21319</v>
      </c>
      <c r="BH21320" t="s">
        <v>324</v>
      </c>
    </row>
    <row r="21321" spans="59:60" x14ac:dyDescent="0.25">
      <c r="BG21321">
        <v>21320</v>
      </c>
      <c r="BH21321" t="s">
        <v>325</v>
      </c>
    </row>
    <row r="21322" spans="59:60" x14ac:dyDescent="0.25">
      <c r="BG21322">
        <v>21321</v>
      </c>
      <c r="BH21322" t="s">
        <v>326</v>
      </c>
    </row>
    <row r="21323" spans="59:60" x14ac:dyDescent="0.25">
      <c r="BG21323">
        <v>21322</v>
      </c>
      <c r="BH21323" t="s">
        <v>327</v>
      </c>
    </row>
    <row r="21324" spans="59:60" x14ac:dyDescent="0.25">
      <c r="BG21324">
        <v>21323</v>
      </c>
      <c r="BH21324" t="s">
        <v>328</v>
      </c>
    </row>
    <row r="21325" spans="59:60" x14ac:dyDescent="0.25">
      <c r="BG21325">
        <v>21324</v>
      </c>
      <c r="BH21325" t="s">
        <v>329</v>
      </c>
    </row>
    <row r="21326" spans="59:60" x14ac:dyDescent="0.25">
      <c r="BG21326">
        <v>21325</v>
      </c>
      <c r="BH21326" t="s">
        <v>330</v>
      </c>
    </row>
    <row r="21327" spans="59:60" x14ac:dyDescent="0.25">
      <c r="BG21327">
        <v>21326</v>
      </c>
      <c r="BH21327" t="s">
        <v>331</v>
      </c>
    </row>
    <row r="21328" spans="59:60" x14ac:dyDescent="0.25">
      <c r="BG21328">
        <v>21327</v>
      </c>
      <c r="BH21328" t="s">
        <v>332</v>
      </c>
    </row>
    <row r="21329" spans="59:60" x14ac:dyDescent="0.25">
      <c r="BG21329">
        <v>21328</v>
      </c>
      <c r="BH21329" t="s">
        <v>333</v>
      </c>
    </row>
    <row r="21330" spans="59:60" x14ac:dyDescent="0.25">
      <c r="BG21330">
        <v>21329</v>
      </c>
      <c r="BH21330" t="s">
        <v>334</v>
      </c>
    </row>
    <row r="21331" spans="59:60" x14ac:dyDescent="0.25">
      <c r="BG21331">
        <v>21330</v>
      </c>
      <c r="BH21331" t="s">
        <v>335</v>
      </c>
    </row>
    <row r="21332" spans="59:60" x14ac:dyDescent="0.25">
      <c r="BG21332">
        <v>21331</v>
      </c>
      <c r="BH21332" t="s">
        <v>336</v>
      </c>
    </row>
    <row r="21333" spans="59:60" x14ac:dyDescent="0.25">
      <c r="BG21333">
        <v>21332</v>
      </c>
      <c r="BH21333" t="s">
        <v>337</v>
      </c>
    </row>
    <row r="21334" spans="59:60" x14ac:dyDescent="0.25">
      <c r="BG21334">
        <v>21333</v>
      </c>
      <c r="BH21334" t="s">
        <v>338</v>
      </c>
    </row>
    <row r="21335" spans="59:60" x14ac:dyDescent="0.25">
      <c r="BG21335">
        <v>21334</v>
      </c>
      <c r="BH21335" t="s">
        <v>339</v>
      </c>
    </row>
    <row r="21336" spans="59:60" x14ac:dyDescent="0.25">
      <c r="BG21336">
        <v>21335</v>
      </c>
      <c r="BH21336" t="s">
        <v>340</v>
      </c>
    </row>
    <row r="21337" spans="59:60" x14ac:dyDescent="0.25">
      <c r="BG21337">
        <v>21336</v>
      </c>
      <c r="BH21337" t="s">
        <v>341</v>
      </c>
    </row>
    <row r="21338" spans="59:60" x14ac:dyDescent="0.25">
      <c r="BG21338">
        <v>21337</v>
      </c>
      <c r="BH21338" t="s">
        <v>342</v>
      </c>
    </row>
    <row r="21339" spans="59:60" x14ac:dyDescent="0.25">
      <c r="BG21339">
        <v>21338</v>
      </c>
      <c r="BH21339" t="s">
        <v>343</v>
      </c>
    </row>
    <row r="21340" spans="59:60" x14ac:dyDescent="0.25">
      <c r="BG21340">
        <v>21339</v>
      </c>
      <c r="BH21340" t="s">
        <v>344</v>
      </c>
    </row>
    <row r="21341" spans="59:60" x14ac:dyDescent="0.25">
      <c r="BG21341">
        <v>21340</v>
      </c>
      <c r="BH21341" t="s">
        <v>345</v>
      </c>
    </row>
    <row r="21342" spans="59:60" x14ac:dyDescent="0.25">
      <c r="BG21342">
        <v>21341</v>
      </c>
      <c r="BH21342" t="s">
        <v>346</v>
      </c>
    </row>
    <row r="21343" spans="59:60" x14ac:dyDescent="0.25">
      <c r="BG21343">
        <v>21342</v>
      </c>
      <c r="BH21343" t="s">
        <v>347</v>
      </c>
    </row>
    <row r="21344" spans="59:60" x14ac:dyDescent="0.25">
      <c r="BG21344">
        <v>21343</v>
      </c>
      <c r="BH21344" t="s">
        <v>348</v>
      </c>
    </row>
    <row r="21345" spans="59:60" x14ac:dyDescent="0.25">
      <c r="BG21345">
        <v>21344</v>
      </c>
      <c r="BH21345" t="s">
        <v>349</v>
      </c>
    </row>
    <row r="21346" spans="59:60" x14ac:dyDescent="0.25">
      <c r="BG21346">
        <v>21345</v>
      </c>
      <c r="BH21346" t="s">
        <v>350</v>
      </c>
    </row>
    <row r="21347" spans="59:60" x14ac:dyDescent="0.25">
      <c r="BG21347">
        <v>21346</v>
      </c>
      <c r="BH21347" t="s">
        <v>351</v>
      </c>
    </row>
    <row r="21348" spans="59:60" x14ac:dyDescent="0.25">
      <c r="BG21348">
        <v>21347</v>
      </c>
      <c r="BH21348" t="s">
        <v>352</v>
      </c>
    </row>
    <row r="21349" spans="59:60" x14ac:dyDescent="0.25">
      <c r="BG21349">
        <v>21348</v>
      </c>
      <c r="BH21349" t="s">
        <v>293</v>
      </c>
    </row>
    <row r="21350" spans="59:60" x14ac:dyDescent="0.25">
      <c r="BG21350">
        <v>21349</v>
      </c>
      <c r="BH21350" t="s">
        <v>294</v>
      </c>
    </row>
    <row r="21351" spans="59:60" x14ac:dyDescent="0.25">
      <c r="BG21351">
        <v>21350</v>
      </c>
      <c r="BH21351" t="s">
        <v>295</v>
      </c>
    </row>
    <row r="21352" spans="59:60" x14ac:dyDescent="0.25">
      <c r="BG21352">
        <v>21351</v>
      </c>
      <c r="BH21352" t="s">
        <v>296</v>
      </c>
    </row>
    <row r="21353" spans="59:60" x14ac:dyDescent="0.25">
      <c r="BG21353">
        <v>21352</v>
      </c>
      <c r="BH21353" t="s">
        <v>297</v>
      </c>
    </row>
    <row r="21354" spans="59:60" x14ac:dyDescent="0.25">
      <c r="BG21354">
        <v>21353</v>
      </c>
      <c r="BH21354" t="s">
        <v>298</v>
      </c>
    </row>
    <row r="21355" spans="59:60" x14ac:dyDescent="0.25">
      <c r="BG21355">
        <v>21354</v>
      </c>
      <c r="BH21355" t="s">
        <v>299</v>
      </c>
    </row>
    <row r="21356" spans="59:60" x14ac:dyDescent="0.25">
      <c r="BG21356">
        <v>21355</v>
      </c>
      <c r="BH21356" t="s">
        <v>300</v>
      </c>
    </row>
    <row r="21357" spans="59:60" x14ac:dyDescent="0.25">
      <c r="BG21357">
        <v>21356</v>
      </c>
      <c r="BH21357" t="s">
        <v>301</v>
      </c>
    </row>
    <row r="21358" spans="59:60" x14ac:dyDescent="0.25">
      <c r="BG21358">
        <v>21357</v>
      </c>
      <c r="BH21358" t="s">
        <v>302</v>
      </c>
    </row>
    <row r="21359" spans="59:60" x14ac:dyDescent="0.25">
      <c r="BG21359">
        <v>21358</v>
      </c>
      <c r="BH21359" t="s">
        <v>303</v>
      </c>
    </row>
    <row r="21360" spans="59:60" x14ac:dyDescent="0.25">
      <c r="BG21360">
        <v>21359</v>
      </c>
      <c r="BH21360" t="s">
        <v>304</v>
      </c>
    </row>
    <row r="21361" spans="59:60" x14ac:dyDescent="0.25">
      <c r="BG21361">
        <v>21360</v>
      </c>
      <c r="BH21361" t="s">
        <v>305</v>
      </c>
    </row>
    <row r="21362" spans="59:60" x14ac:dyDescent="0.25">
      <c r="BG21362">
        <v>21361</v>
      </c>
      <c r="BH21362" t="s">
        <v>306</v>
      </c>
    </row>
    <row r="21363" spans="59:60" x14ac:dyDescent="0.25">
      <c r="BG21363">
        <v>21362</v>
      </c>
      <c r="BH21363" t="s">
        <v>307</v>
      </c>
    </row>
    <row r="21364" spans="59:60" x14ac:dyDescent="0.25">
      <c r="BG21364">
        <v>21363</v>
      </c>
      <c r="BH21364" t="s">
        <v>308</v>
      </c>
    </row>
    <row r="21365" spans="59:60" x14ac:dyDescent="0.25">
      <c r="BG21365">
        <v>21364</v>
      </c>
      <c r="BH21365" t="s">
        <v>309</v>
      </c>
    </row>
    <row r="21366" spans="59:60" x14ac:dyDescent="0.25">
      <c r="BG21366">
        <v>21365</v>
      </c>
      <c r="BH21366" t="s">
        <v>310</v>
      </c>
    </row>
    <row r="21367" spans="59:60" x14ac:dyDescent="0.25">
      <c r="BG21367">
        <v>21366</v>
      </c>
      <c r="BH21367" t="s">
        <v>311</v>
      </c>
    </row>
    <row r="21368" spans="59:60" x14ac:dyDescent="0.25">
      <c r="BG21368">
        <v>21367</v>
      </c>
      <c r="BH21368" t="s">
        <v>312</v>
      </c>
    </row>
    <row r="21369" spans="59:60" x14ac:dyDescent="0.25">
      <c r="BG21369">
        <v>21368</v>
      </c>
      <c r="BH21369" t="s">
        <v>313</v>
      </c>
    </row>
    <row r="21370" spans="59:60" x14ac:dyDescent="0.25">
      <c r="BG21370">
        <v>21369</v>
      </c>
      <c r="BH21370" t="s">
        <v>314</v>
      </c>
    </row>
    <row r="21371" spans="59:60" x14ac:dyDescent="0.25">
      <c r="BG21371">
        <v>21370</v>
      </c>
      <c r="BH21371" t="s">
        <v>315</v>
      </c>
    </row>
    <row r="21372" spans="59:60" x14ac:dyDescent="0.25">
      <c r="BG21372">
        <v>21371</v>
      </c>
      <c r="BH21372" t="s">
        <v>316</v>
      </c>
    </row>
    <row r="21373" spans="59:60" x14ac:dyDescent="0.25">
      <c r="BG21373">
        <v>21372</v>
      </c>
      <c r="BH21373" t="s">
        <v>317</v>
      </c>
    </row>
    <row r="21374" spans="59:60" x14ac:dyDescent="0.25">
      <c r="BG21374">
        <v>21373</v>
      </c>
      <c r="BH21374" t="s">
        <v>318</v>
      </c>
    </row>
    <row r="21375" spans="59:60" x14ac:dyDescent="0.25">
      <c r="BG21375">
        <v>21374</v>
      </c>
      <c r="BH21375" t="s">
        <v>319</v>
      </c>
    </row>
    <row r="21376" spans="59:60" x14ac:dyDescent="0.25">
      <c r="BG21376">
        <v>21375</v>
      </c>
      <c r="BH21376" t="s">
        <v>320</v>
      </c>
    </row>
    <row r="21377" spans="59:60" x14ac:dyDescent="0.25">
      <c r="BG21377">
        <v>21376</v>
      </c>
      <c r="BH21377" t="s">
        <v>321</v>
      </c>
    </row>
    <row r="21378" spans="59:60" x14ac:dyDescent="0.25">
      <c r="BG21378">
        <v>21377</v>
      </c>
      <c r="BH21378" t="s">
        <v>322</v>
      </c>
    </row>
    <row r="21379" spans="59:60" x14ac:dyDescent="0.25">
      <c r="BG21379">
        <v>21378</v>
      </c>
      <c r="BH21379" t="s">
        <v>323</v>
      </c>
    </row>
    <row r="21380" spans="59:60" x14ac:dyDescent="0.25">
      <c r="BG21380">
        <v>21379</v>
      </c>
      <c r="BH21380" t="s">
        <v>324</v>
      </c>
    </row>
    <row r="21381" spans="59:60" x14ac:dyDescent="0.25">
      <c r="BG21381">
        <v>21380</v>
      </c>
      <c r="BH21381" t="s">
        <v>325</v>
      </c>
    </row>
    <row r="21382" spans="59:60" x14ac:dyDescent="0.25">
      <c r="BG21382">
        <v>21381</v>
      </c>
      <c r="BH21382" t="s">
        <v>326</v>
      </c>
    </row>
    <row r="21383" spans="59:60" x14ac:dyDescent="0.25">
      <c r="BG21383">
        <v>21382</v>
      </c>
      <c r="BH21383" t="s">
        <v>327</v>
      </c>
    </row>
    <row r="21384" spans="59:60" x14ac:dyDescent="0.25">
      <c r="BG21384">
        <v>21383</v>
      </c>
      <c r="BH21384" t="s">
        <v>328</v>
      </c>
    </row>
    <row r="21385" spans="59:60" x14ac:dyDescent="0.25">
      <c r="BG21385">
        <v>21384</v>
      </c>
      <c r="BH21385" t="s">
        <v>329</v>
      </c>
    </row>
    <row r="21386" spans="59:60" x14ac:dyDescent="0.25">
      <c r="BG21386">
        <v>21385</v>
      </c>
      <c r="BH21386" t="s">
        <v>330</v>
      </c>
    </row>
    <row r="21387" spans="59:60" x14ac:dyDescent="0.25">
      <c r="BG21387">
        <v>21386</v>
      </c>
      <c r="BH21387" t="s">
        <v>331</v>
      </c>
    </row>
    <row r="21388" spans="59:60" x14ac:dyDescent="0.25">
      <c r="BG21388">
        <v>21387</v>
      </c>
      <c r="BH21388" t="s">
        <v>332</v>
      </c>
    </row>
    <row r="21389" spans="59:60" x14ac:dyDescent="0.25">
      <c r="BG21389">
        <v>21388</v>
      </c>
      <c r="BH21389" t="s">
        <v>333</v>
      </c>
    </row>
    <row r="21390" spans="59:60" x14ac:dyDescent="0.25">
      <c r="BG21390">
        <v>21389</v>
      </c>
      <c r="BH21390" t="s">
        <v>334</v>
      </c>
    </row>
    <row r="21391" spans="59:60" x14ac:dyDescent="0.25">
      <c r="BG21391">
        <v>21390</v>
      </c>
      <c r="BH21391" t="s">
        <v>335</v>
      </c>
    </row>
    <row r="21392" spans="59:60" x14ac:dyDescent="0.25">
      <c r="BG21392">
        <v>21391</v>
      </c>
      <c r="BH21392" t="s">
        <v>336</v>
      </c>
    </row>
    <row r="21393" spans="59:60" x14ac:dyDescent="0.25">
      <c r="BG21393">
        <v>21392</v>
      </c>
      <c r="BH21393" t="s">
        <v>337</v>
      </c>
    </row>
    <row r="21394" spans="59:60" x14ac:dyDescent="0.25">
      <c r="BG21394">
        <v>21393</v>
      </c>
      <c r="BH21394" t="s">
        <v>338</v>
      </c>
    </row>
    <row r="21395" spans="59:60" x14ac:dyDescent="0.25">
      <c r="BG21395">
        <v>21394</v>
      </c>
      <c r="BH21395" t="s">
        <v>339</v>
      </c>
    </row>
    <row r="21396" spans="59:60" x14ac:dyDescent="0.25">
      <c r="BG21396">
        <v>21395</v>
      </c>
      <c r="BH21396" t="s">
        <v>340</v>
      </c>
    </row>
    <row r="21397" spans="59:60" x14ac:dyDescent="0.25">
      <c r="BG21397">
        <v>21396</v>
      </c>
      <c r="BH21397" t="s">
        <v>341</v>
      </c>
    </row>
    <row r="21398" spans="59:60" x14ac:dyDescent="0.25">
      <c r="BG21398">
        <v>21397</v>
      </c>
      <c r="BH21398" t="s">
        <v>342</v>
      </c>
    </row>
    <row r="21399" spans="59:60" x14ac:dyDescent="0.25">
      <c r="BG21399">
        <v>21398</v>
      </c>
      <c r="BH21399" t="s">
        <v>343</v>
      </c>
    </row>
    <row r="21400" spans="59:60" x14ac:dyDescent="0.25">
      <c r="BG21400">
        <v>21399</v>
      </c>
      <c r="BH21400" t="s">
        <v>344</v>
      </c>
    </row>
    <row r="21401" spans="59:60" x14ac:dyDescent="0.25">
      <c r="BG21401">
        <v>21400</v>
      </c>
      <c r="BH21401" t="s">
        <v>345</v>
      </c>
    </row>
    <row r="21402" spans="59:60" x14ac:dyDescent="0.25">
      <c r="BG21402">
        <v>21401</v>
      </c>
      <c r="BH21402" t="s">
        <v>346</v>
      </c>
    </row>
    <row r="21403" spans="59:60" x14ac:dyDescent="0.25">
      <c r="BG21403">
        <v>21402</v>
      </c>
      <c r="BH21403" t="s">
        <v>347</v>
      </c>
    </row>
    <row r="21404" spans="59:60" x14ac:dyDescent="0.25">
      <c r="BG21404">
        <v>21403</v>
      </c>
      <c r="BH21404" t="s">
        <v>348</v>
      </c>
    </row>
    <row r="21405" spans="59:60" x14ac:dyDescent="0.25">
      <c r="BG21405">
        <v>21404</v>
      </c>
      <c r="BH21405" t="s">
        <v>349</v>
      </c>
    </row>
    <row r="21406" spans="59:60" x14ac:dyDescent="0.25">
      <c r="BG21406">
        <v>21405</v>
      </c>
      <c r="BH21406" t="s">
        <v>350</v>
      </c>
    </row>
    <row r="21407" spans="59:60" x14ac:dyDescent="0.25">
      <c r="BG21407">
        <v>21406</v>
      </c>
      <c r="BH21407" t="s">
        <v>351</v>
      </c>
    </row>
    <row r="21408" spans="59:60" x14ac:dyDescent="0.25">
      <c r="BG21408">
        <v>21407</v>
      </c>
      <c r="BH21408" t="s">
        <v>352</v>
      </c>
    </row>
    <row r="21409" spans="59:60" x14ac:dyDescent="0.25">
      <c r="BG21409">
        <v>21408</v>
      </c>
      <c r="BH21409" t="s">
        <v>293</v>
      </c>
    </row>
    <row r="21410" spans="59:60" x14ac:dyDescent="0.25">
      <c r="BG21410">
        <v>21409</v>
      </c>
      <c r="BH21410" t="s">
        <v>294</v>
      </c>
    </row>
    <row r="21411" spans="59:60" x14ac:dyDescent="0.25">
      <c r="BG21411">
        <v>21410</v>
      </c>
      <c r="BH21411" t="s">
        <v>295</v>
      </c>
    </row>
    <row r="21412" spans="59:60" x14ac:dyDescent="0.25">
      <c r="BG21412">
        <v>21411</v>
      </c>
      <c r="BH21412" t="s">
        <v>296</v>
      </c>
    </row>
    <row r="21413" spans="59:60" x14ac:dyDescent="0.25">
      <c r="BG21413">
        <v>21412</v>
      </c>
      <c r="BH21413" t="s">
        <v>297</v>
      </c>
    </row>
    <row r="21414" spans="59:60" x14ac:dyDescent="0.25">
      <c r="BG21414">
        <v>21413</v>
      </c>
      <c r="BH21414" t="s">
        <v>298</v>
      </c>
    </row>
    <row r="21415" spans="59:60" x14ac:dyDescent="0.25">
      <c r="BG21415">
        <v>21414</v>
      </c>
      <c r="BH21415" t="s">
        <v>299</v>
      </c>
    </row>
    <row r="21416" spans="59:60" x14ac:dyDescent="0.25">
      <c r="BG21416">
        <v>21415</v>
      </c>
      <c r="BH21416" t="s">
        <v>300</v>
      </c>
    </row>
    <row r="21417" spans="59:60" x14ac:dyDescent="0.25">
      <c r="BG21417">
        <v>21416</v>
      </c>
      <c r="BH21417" t="s">
        <v>301</v>
      </c>
    </row>
    <row r="21418" spans="59:60" x14ac:dyDescent="0.25">
      <c r="BG21418">
        <v>21417</v>
      </c>
      <c r="BH21418" t="s">
        <v>302</v>
      </c>
    </row>
    <row r="21419" spans="59:60" x14ac:dyDescent="0.25">
      <c r="BG21419">
        <v>21418</v>
      </c>
      <c r="BH21419" t="s">
        <v>303</v>
      </c>
    </row>
    <row r="21420" spans="59:60" x14ac:dyDescent="0.25">
      <c r="BG21420">
        <v>21419</v>
      </c>
      <c r="BH21420" t="s">
        <v>304</v>
      </c>
    </row>
    <row r="21421" spans="59:60" x14ac:dyDescent="0.25">
      <c r="BG21421">
        <v>21420</v>
      </c>
      <c r="BH21421" t="s">
        <v>305</v>
      </c>
    </row>
    <row r="21422" spans="59:60" x14ac:dyDescent="0.25">
      <c r="BG21422">
        <v>21421</v>
      </c>
      <c r="BH21422" t="s">
        <v>306</v>
      </c>
    </row>
    <row r="21423" spans="59:60" x14ac:dyDescent="0.25">
      <c r="BG21423">
        <v>21422</v>
      </c>
      <c r="BH21423" t="s">
        <v>307</v>
      </c>
    </row>
    <row r="21424" spans="59:60" x14ac:dyDescent="0.25">
      <c r="BG21424">
        <v>21423</v>
      </c>
      <c r="BH21424" t="s">
        <v>308</v>
      </c>
    </row>
    <row r="21425" spans="59:60" x14ac:dyDescent="0.25">
      <c r="BG21425">
        <v>21424</v>
      </c>
      <c r="BH21425" t="s">
        <v>309</v>
      </c>
    </row>
    <row r="21426" spans="59:60" x14ac:dyDescent="0.25">
      <c r="BG21426">
        <v>21425</v>
      </c>
      <c r="BH21426" t="s">
        <v>310</v>
      </c>
    </row>
    <row r="21427" spans="59:60" x14ac:dyDescent="0.25">
      <c r="BG21427">
        <v>21426</v>
      </c>
      <c r="BH21427" t="s">
        <v>311</v>
      </c>
    </row>
    <row r="21428" spans="59:60" x14ac:dyDescent="0.25">
      <c r="BG21428">
        <v>21427</v>
      </c>
      <c r="BH21428" t="s">
        <v>312</v>
      </c>
    </row>
    <row r="21429" spans="59:60" x14ac:dyDescent="0.25">
      <c r="BG21429">
        <v>21428</v>
      </c>
      <c r="BH21429" t="s">
        <v>313</v>
      </c>
    </row>
    <row r="21430" spans="59:60" x14ac:dyDescent="0.25">
      <c r="BG21430">
        <v>21429</v>
      </c>
      <c r="BH21430" t="s">
        <v>314</v>
      </c>
    </row>
    <row r="21431" spans="59:60" x14ac:dyDescent="0.25">
      <c r="BG21431">
        <v>21430</v>
      </c>
      <c r="BH21431" t="s">
        <v>315</v>
      </c>
    </row>
    <row r="21432" spans="59:60" x14ac:dyDescent="0.25">
      <c r="BG21432">
        <v>21431</v>
      </c>
      <c r="BH21432" t="s">
        <v>316</v>
      </c>
    </row>
    <row r="21433" spans="59:60" x14ac:dyDescent="0.25">
      <c r="BG21433">
        <v>21432</v>
      </c>
      <c r="BH21433" t="s">
        <v>317</v>
      </c>
    </row>
    <row r="21434" spans="59:60" x14ac:dyDescent="0.25">
      <c r="BG21434">
        <v>21433</v>
      </c>
      <c r="BH21434" t="s">
        <v>318</v>
      </c>
    </row>
    <row r="21435" spans="59:60" x14ac:dyDescent="0.25">
      <c r="BG21435">
        <v>21434</v>
      </c>
      <c r="BH21435" t="s">
        <v>319</v>
      </c>
    </row>
    <row r="21436" spans="59:60" x14ac:dyDescent="0.25">
      <c r="BG21436">
        <v>21435</v>
      </c>
      <c r="BH21436" t="s">
        <v>320</v>
      </c>
    </row>
    <row r="21437" spans="59:60" x14ac:dyDescent="0.25">
      <c r="BG21437">
        <v>21436</v>
      </c>
      <c r="BH21437" t="s">
        <v>321</v>
      </c>
    </row>
    <row r="21438" spans="59:60" x14ac:dyDescent="0.25">
      <c r="BG21438">
        <v>21437</v>
      </c>
      <c r="BH21438" t="s">
        <v>322</v>
      </c>
    </row>
    <row r="21439" spans="59:60" x14ac:dyDescent="0.25">
      <c r="BG21439">
        <v>21438</v>
      </c>
      <c r="BH21439" t="s">
        <v>323</v>
      </c>
    </row>
    <row r="21440" spans="59:60" x14ac:dyDescent="0.25">
      <c r="BG21440">
        <v>21439</v>
      </c>
      <c r="BH21440" t="s">
        <v>324</v>
      </c>
    </row>
    <row r="21441" spans="59:60" x14ac:dyDescent="0.25">
      <c r="BG21441">
        <v>21440</v>
      </c>
      <c r="BH21441" t="s">
        <v>325</v>
      </c>
    </row>
    <row r="21442" spans="59:60" x14ac:dyDescent="0.25">
      <c r="BG21442">
        <v>21441</v>
      </c>
      <c r="BH21442" t="s">
        <v>326</v>
      </c>
    </row>
    <row r="21443" spans="59:60" x14ac:dyDescent="0.25">
      <c r="BG21443">
        <v>21442</v>
      </c>
      <c r="BH21443" t="s">
        <v>327</v>
      </c>
    </row>
    <row r="21444" spans="59:60" x14ac:dyDescent="0.25">
      <c r="BG21444">
        <v>21443</v>
      </c>
      <c r="BH21444" t="s">
        <v>328</v>
      </c>
    </row>
    <row r="21445" spans="59:60" x14ac:dyDescent="0.25">
      <c r="BG21445">
        <v>21444</v>
      </c>
      <c r="BH21445" t="s">
        <v>329</v>
      </c>
    </row>
    <row r="21446" spans="59:60" x14ac:dyDescent="0.25">
      <c r="BG21446">
        <v>21445</v>
      </c>
      <c r="BH21446" t="s">
        <v>330</v>
      </c>
    </row>
    <row r="21447" spans="59:60" x14ac:dyDescent="0.25">
      <c r="BG21447">
        <v>21446</v>
      </c>
      <c r="BH21447" t="s">
        <v>331</v>
      </c>
    </row>
    <row r="21448" spans="59:60" x14ac:dyDescent="0.25">
      <c r="BG21448">
        <v>21447</v>
      </c>
      <c r="BH21448" t="s">
        <v>332</v>
      </c>
    </row>
    <row r="21449" spans="59:60" x14ac:dyDescent="0.25">
      <c r="BG21449">
        <v>21448</v>
      </c>
      <c r="BH21449" t="s">
        <v>333</v>
      </c>
    </row>
    <row r="21450" spans="59:60" x14ac:dyDescent="0.25">
      <c r="BG21450">
        <v>21449</v>
      </c>
      <c r="BH21450" t="s">
        <v>334</v>
      </c>
    </row>
    <row r="21451" spans="59:60" x14ac:dyDescent="0.25">
      <c r="BG21451">
        <v>21450</v>
      </c>
      <c r="BH21451" t="s">
        <v>335</v>
      </c>
    </row>
    <row r="21452" spans="59:60" x14ac:dyDescent="0.25">
      <c r="BG21452">
        <v>21451</v>
      </c>
      <c r="BH21452" t="s">
        <v>336</v>
      </c>
    </row>
    <row r="21453" spans="59:60" x14ac:dyDescent="0.25">
      <c r="BG21453">
        <v>21452</v>
      </c>
      <c r="BH21453" t="s">
        <v>337</v>
      </c>
    </row>
    <row r="21454" spans="59:60" x14ac:dyDescent="0.25">
      <c r="BG21454">
        <v>21453</v>
      </c>
      <c r="BH21454" t="s">
        <v>338</v>
      </c>
    </row>
    <row r="21455" spans="59:60" x14ac:dyDescent="0.25">
      <c r="BG21455">
        <v>21454</v>
      </c>
      <c r="BH21455" t="s">
        <v>339</v>
      </c>
    </row>
    <row r="21456" spans="59:60" x14ac:dyDescent="0.25">
      <c r="BG21456">
        <v>21455</v>
      </c>
      <c r="BH21456" t="s">
        <v>340</v>
      </c>
    </row>
    <row r="21457" spans="59:60" x14ac:dyDescent="0.25">
      <c r="BG21457">
        <v>21456</v>
      </c>
      <c r="BH21457" t="s">
        <v>341</v>
      </c>
    </row>
    <row r="21458" spans="59:60" x14ac:dyDescent="0.25">
      <c r="BG21458">
        <v>21457</v>
      </c>
      <c r="BH21458" t="s">
        <v>342</v>
      </c>
    </row>
    <row r="21459" spans="59:60" x14ac:dyDescent="0.25">
      <c r="BG21459">
        <v>21458</v>
      </c>
      <c r="BH21459" t="s">
        <v>343</v>
      </c>
    </row>
    <row r="21460" spans="59:60" x14ac:dyDescent="0.25">
      <c r="BG21460">
        <v>21459</v>
      </c>
      <c r="BH21460" t="s">
        <v>344</v>
      </c>
    </row>
    <row r="21461" spans="59:60" x14ac:dyDescent="0.25">
      <c r="BG21461">
        <v>21460</v>
      </c>
      <c r="BH21461" t="s">
        <v>345</v>
      </c>
    </row>
    <row r="21462" spans="59:60" x14ac:dyDescent="0.25">
      <c r="BG21462">
        <v>21461</v>
      </c>
      <c r="BH21462" t="s">
        <v>346</v>
      </c>
    </row>
    <row r="21463" spans="59:60" x14ac:dyDescent="0.25">
      <c r="BG21463">
        <v>21462</v>
      </c>
      <c r="BH21463" t="s">
        <v>347</v>
      </c>
    </row>
    <row r="21464" spans="59:60" x14ac:dyDescent="0.25">
      <c r="BG21464">
        <v>21463</v>
      </c>
      <c r="BH21464" t="s">
        <v>348</v>
      </c>
    </row>
    <row r="21465" spans="59:60" x14ac:dyDescent="0.25">
      <c r="BG21465">
        <v>21464</v>
      </c>
      <c r="BH21465" t="s">
        <v>349</v>
      </c>
    </row>
    <row r="21466" spans="59:60" x14ac:dyDescent="0.25">
      <c r="BG21466">
        <v>21465</v>
      </c>
      <c r="BH21466" t="s">
        <v>350</v>
      </c>
    </row>
    <row r="21467" spans="59:60" x14ac:dyDescent="0.25">
      <c r="BG21467">
        <v>21466</v>
      </c>
      <c r="BH21467" t="s">
        <v>351</v>
      </c>
    </row>
    <row r="21468" spans="59:60" x14ac:dyDescent="0.25">
      <c r="BG21468">
        <v>21467</v>
      </c>
      <c r="BH21468" t="s">
        <v>352</v>
      </c>
    </row>
    <row r="21469" spans="59:60" x14ac:dyDescent="0.25">
      <c r="BG21469">
        <v>21468</v>
      </c>
      <c r="BH21469" t="s">
        <v>293</v>
      </c>
    </row>
    <row r="21470" spans="59:60" x14ac:dyDescent="0.25">
      <c r="BG21470">
        <v>21469</v>
      </c>
      <c r="BH21470" t="s">
        <v>294</v>
      </c>
    </row>
    <row r="21471" spans="59:60" x14ac:dyDescent="0.25">
      <c r="BG21471">
        <v>21470</v>
      </c>
      <c r="BH21471" t="s">
        <v>295</v>
      </c>
    </row>
    <row r="21472" spans="59:60" x14ac:dyDescent="0.25">
      <c r="BG21472">
        <v>21471</v>
      </c>
      <c r="BH21472" t="s">
        <v>296</v>
      </c>
    </row>
    <row r="21473" spans="59:60" x14ac:dyDescent="0.25">
      <c r="BG21473">
        <v>21472</v>
      </c>
      <c r="BH21473" t="s">
        <v>297</v>
      </c>
    </row>
    <row r="21474" spans="59:60" x14ac:dyDescent="0.25">
      <c r="BG21474">
        <v>21473</v>
      </c>
      <c r="BH21474" t="s">
        <v>298</v>
      </c>
    </row>
    <row r="21475" spans="59:60" x14ac:dyDescent="0.25">
      <c r="BG21475">
        <v>21474</v>
      </c>
      <c r="BH21475" t="s">
        <v>299</v>
      </c>
    </row>
    <row r="21476" spans="59:60" x14ac:dyDescent="0.25">
      <c r="BG21476">
        <v>21475</v>
      </c>
      <c r="BH21476" t="s">
        <v>300</v>
      </c>
    </row>
    <row r="21477" spans="59:60" x14ac:dyDescent="0.25">
      <c r="BG21477">
        <v>21476</v>
      </c>
      <c r="BH21477" t="s">
        <v>301</v>
      </c>
    </row>
    <row r="21478" spans="59:60" x14ac:dyDescent="0.25">
      <c r="BG21478">
        <v>21477</v>
      </c>
      <c r="BH21478" t="s">
        <v>302</v>
      </c>
    </row>
    <row r="21479" spans="59:60" x14ac:dyDescent="0.25">
      <c r="BG21479">
        <v>21478</v>
      </c>
      <c r="BH21479" t="s">
        <v>303</v>
      </c>
    </row>
    <row r="21480" spans="59:60" x14ac:dyDescent="0.25">
      <c r="BG21480">
        <v>21479</v>
      </c>
      <c r="BH21480" t="s">
        <v>304</v>
      </c>
    </row>
    <row r="21481" spans="59:60" x14ac:dyDescent="0.25">
      <c r="BG21481">
        <v>21480</v>
      </c>
      <c r="BH21481" t="s">
        <v>305</v>
      </c>
    </row>
    <row r="21482" spans="59:60" x14ac:dyDescent="0.25">
      <c r="BG21482">
        <v>21481</v>
      </c>
      <c r="BH21482" t="s">
        <v>306</v>
      </c>
    </row>
    <row r="21483" spans="59:60" x14ac:dyDescent="0.25">
      <c r="BG21483">
        <v>21482</v>
      </c>
      <c r="BH21483" t="s">
        <v>307</v>
      </c>
    </row>
    <row r="21484" spans="59:60" x14ac:dyDescent="0.25">
      <c r="BG21484">
        <v>21483</v>
      </c>
      <c r="BH21484" t="s">
        <v>308</v>
      </c>
    </row>
    <row r="21485" spans="59:60" x14ac:dyDescent="0.25">
      <c r="BG21485">
        <v>21484</v>
      </c>
      <c r="BH21485" t="s">
        <v>309</v>
      </c>
    </row>
    <row r="21486" spans="59:60" x14ac:dyDescent="0.25">
      <c r="BG21486">
        <v>21485</v>
      </c>
      <c r="BH21486" t="s">
        <v>310</v>
      </c>
    </row>
    <row r="21487" spans="59:60" x14ac:dyDescent="0.25">
      <c r="BG21487">
        <v>21486</v>
      </c>
      <c r="BH21487" t="s">
        <v>311</v>
      </c>
    </row>
    <row r="21488" spans="59:60" x14ac:dyDescent="0.25">
      <c r="BG21488">
        <v>21487</v>
      </c>
      <c r="BH21488" t="s">
        <v>312</v>
      </c>
    </row>
    <row r="21489" spans="59:60" x14ac:dyDescent="0.25">
      <c r="BG21489">
        <v>21488</v>
      </c>
      <c r="BH21489" t="s">
        <v>313</v>
      </c>
    </row>
    <row r="21490" spans="59:60" x14ac:dyDescent="0.25">
      <c r="BG21490">
        <v>21489</v>
      </c>
      <c r="BH21490" t="s">
        <v>314</v>
      </c>
    </row>
    <row r="21491" spans="59:60" x14ac:dyDescent="0.25">
      <c r="BG21491">
        <v>21490</v>
      </c>
      <c r="BH21491" t="s">
        <v>315</v>
      </c>
    </row>
    <row r="21492" spans="59:60" x14ac:dyDescent="0.25">
      <c r="BG21492">
        <v>21491</v>
      </c>
      <c r="BH21492" t="s">
        <v>316</v>
      </c>
    </row>
    <row r="21493" spans="59:60" x14ac:dyDescent="0.25">
      <c r="BG21493">
        <v>21492</v>
      </c>
      <c r="BH21493" t="s">
        <v>317</v>
      </c>
    </row>
    <row r="21494" spans="59:60" x14ac:dyDescent="0.25">
      <c r="BG21494">
        <v>21493</v>
      </c>
      <c r="BH21494" t="s">
        <v>318</v>
      </c>
    </row>
    <row r="21495" spans="59:60" x14ac:dyDescent="0.25">
      <c r="BG21495">
        <v>21494</v>
      </c>
      <c r="BH21495" t="s">
        <v>319</v>
      </c>
    </row>
    <row r="21496" spans="59:60" x14ac:dyDescent="0.25">
      <c r="BG21496">
        <v>21495</v>
      </c>
      <c r="BH21496" t="s">
        <v>320</v>
      </c>
    </row>
    <row r="21497" spans="59:60" x14ac:dyDescent="0.25">
      <c r="BG21497">
        <v>21496</v>
      </c>
      <c r="BH21497" t="s">
        <v>321</v>
      </c>
    </row>
    <row r="21498" spans="59:60" x14ac:dyDescent="0.25">
      <c r="BG21498">
        <v>21497</v>
      </c>
      <c r="BH21498" t="s">
        <v>322</v>
      </c>
    </row>
    <row r="21499" spans="59:60" x14ac:dyDescent="0.25">
      <c r="BG21499">
        <v>21498</v>
      </c>
      <c r="BH21499" t="s">
        <v>323</v>
      </c>
    </row>
    <row r="21500" spans="59:60" x14ac:dyDescent="0.25">
      <c r="BG21500">
        <v>21499</v>
      </c>
      <c r="BH21500" t="s">
        <v>324</v>
      </c>
    </row>
    <row r="21501" spans="59:60" x14ac:dyDescent="0.25">
      <c r="BG21501">
        <v>21500</v>
      </c>
      <c r="BH21501" t="s">
        <v>325</v>
      </c>
    </row>
    <row r="21502" spans="59:60" x14ac:dyDescent="0.25">
      <c r="BG21502">
        <v>21501</v>
      </c>
      <c r="BH21502" t="s">
        <v>326</v>
      </c>
    </row>
    <row r="21503" spans="59:60" x14ac:dyDescent="0.25">
      <c r="BG21503">
        <v>21502</v>
      </c>
      <c r="BH21503" t="s">
        <v>327</v>
      </c>
    </row>
    <row r="21504" spans="59:60" x14ac:dyDescent="0.25">
      <c r="BG21504">
        <v>21503</v>
      </c>
      <c r="BH21504" t="s">
        <v>328</v>
      </c>
    </row>
    <row r="21505" spans="59:60" x14ac:dyDescent="0.25">
      <c r="BG21505">
        <v>21504</v>
      </c>
      <c r="BH21505" t="s">
        <v>329</v>
      </c>
    </row>
    <row r="21506" spans="59:60" x14ac:dyDescent="0.25">
      <c r="BG21506">
        <v>21505</v>
      </c>
      <c r="BH21506" t="s">
        <v>330</v>
      </c>
    </row>
    <row r="21507" spans="59:60" x14ac:dyDescent="0.25">
      <c r="BG21507">
        <v>21506</v>
      </c>
      <c r="BH21507" t="s">
        <v>331</v>
      </c>
    </row>
    <row r="21508" spans="59:60" x14ac:dyDescent="0.25">
      <c r="BG21508">
        <v>21507</v>
      </c>
      <c r="BH21508" t="s">
        <v>332</v>
      </c>
    </row>
    <row r="21509" spans="59:60" x14ac:dyDescent="0.25">
      <c r="BG21509">
        <v>21508</v>
      </c>
      <c r="BH21509" t="s">
        <v>333</v>
      </c>
    </row>
    <row r="21510" spans="59:60" x14ac:dyDescent="0.25">
      <c r="BG21510">
        <v>21509</v>
      </c>
      <c r="BH21510" t="s">
        <v>334</v>
      </c>
    </row>
    <row r="21511" spans="59:60" x14ac:dyDescent="0.25">
      <c r="BG21511">
        <v>21510</v>
      </c>
      <c r="BH21511" t="s">
        <v>335</v>
      </c>
    </row>
    <row r="21512" spans="59:60" x14ac:dyDescent="0.25">
      <c r="BG21512">
        <v>21511</v>
      </c>
      <c r="BH21512" t="s">
        <v>336</v>
      </c>
    </row>
    <row r="21513" spans="59:60" x14ac:dyDescent="0.25">
      <c r="BG21513">
        <v>21512</v>
      </c>
      <c r="BH21513" t="s">
        <v>337</v>
      </c>
    </row>
    <row r="21514" spans="59:60" x14ac:dyDescent="0.25">
      <c r="BG21514">
        <v>21513</v>
      </c>
      <c r="BH21514" t="s">
        <v>338</v>
      </c>
    </row>
    <row r="21515" spans="59:60" x14ac:dyDescent="0.25">
      <c r="BG21515">
        <v>21514</v>
      </c>
      <c r="BH21515" t="s">
        <v>339</v>
      </c>
    </row>
    <row r="21516" spans="59:60" x14ac:dyDescent="0.25">
      <c r="BG21516">
        <v>21515</v>
      </c>
      <c r="BH21516" t="s">
        <v>340</v>
      </c>
    </row>
    <row r="21517" spans="59:60" x14ac:dyDescent="0.25">
      <c r="BG21517">
        <v>21516</v>
      </c>
      <c r="BH21517" t="s">
        <v>341</v>
      </c>
    </row>
    <row r="21518" spans="59:60" x14ac:dyDescent="0.25">
      <c r="BG21518">
        <v>21517</v>
      </c>
      <c r="BH21518" t="s">
        <v>342</v>
      </c>
    </row>
    <row r="21519" spans="59:60" x14ac:dyDescent="0.25">
      <c r="BG21519">
        <v>21518</v>
      </c>
      <c r="BH21519" t="s">
        <v>343</v>
      </c>
    </row>
    <row r="21520" spans="59:60" x14ac:dyDescent="0.25">
      <c r="BG21520">
        <v>21519</v>
      </c>
      <c r="BH21520" t="s">
        <v>344</v>
      </c>
    </row>
    <row r="21521" spans="59:60" x14ac:dyDescent="0.25">
      <c r="BG21521">
        <v>21520</v>
      </c>
      <c r="BH21521" t="s">
        <v>345</v>
      </c>
    </row>
    <row r="21522" spans="59:60" x14ac:dyDescent="0.25">
      <c r="BG21522">
        <v>21521</v>
      </c>
      <c r="BH21522" t="s">
        <v>346</v>
      </c>
    </row>
    <row r="21523" spans="59:60" x14ac:dyDescent="0.25">
      <c r="BG21523">
        <v>21522</v>
      </c>
      <c r="BH21523" t="s">
        <v>347</v>
      </c>
    </row>
    <row r="21524" spans="59:60" x14ac:dyDescent="0.25">
      <c r="BG21524">
        <v>21523</v>
      </c>
      <c r="BH21524" t="s">
        <v>348</v>
      </c>
    </row>
    <row r="21525" spans="59:60" x14ac:dyDescent="0.25">
      <c r="BG21525">
        <v>21524</v>
      </c>
      <c r="BH21525" t="s">
        <v>349</v>
      </c>
    </row>
    <row r="21526" spans="59:60" x14ac:dyDescent="0.25">
      <c r="BG21526">
        <v>21525</v>
      </c>
      <c r="BH21526" t="s">
        <v>350</v>
      </c>
    </row>
    <row r="21527" spans="59:60" x14ac:dyDescent="0.25">
      <c r="BG21527">
        <v>21526</v>
      </c>
      <c r="BH21527" t="s">
        <v>351</v>
      </c>
    </row>
    <row r="21528" spans="59:60" x14ac:dyDescent="0.25">
      <c r="BG21528">
        <v>21527</v>
      </c>
      <c r="BH21528" t="s">
        <v>352</v>
      </c>
    </row>
    <row r="21529" spans="59:60" x14ac:dyDescent="0.25">
      <c r="BG21529">
        <v>21528</v>
      </c>
      <c r="BH21529" t="s">
        <v>293</v>
      </c>
    </row>
    <row r="21530" spans="59:60" x14ac:dyDescent="0.25">
      <c r="BG21530">
        <v>21529</v>
      </c>
      <c r="BH21530" t="s">
        <v>294</v>
      </c>
    </row>
    <row r="21531" spans="59:60" x14ac:dyDescent="0.25">
      <c r="BG21531">
        <v>21530</v>
      </c>
      <c r="BH21531" t="s">
        <v>295</v>
      </c>
    </row>
    <row r="21532" spans="59:60" x14ac:dyDescent="0.25">
      <c r="BG21532">
        <v>21531</v>
      </c>
      <c r="BH21532" t="s">
        <v>296</v>
      </c>
    </row>
    <row r="21533" spans="59:60" x14ac:dyDescent="0.25">
      <c r="BG21533">
        <v>21532</v>
      </c>
      <c r="BH21533" t="s">
        <v>297</v>
      </c>
    </row>
    <row r="21534" spans="59:60" x14ac:dyDescent="0.25">
      <c r="BG21534">
        <v>21533</v>
      </c>
      <c r="BH21534" t="s">
        <v>298</v>
      </c>
    </row>
    <row r="21535" spans="59:60" x14ac:dyDescent="0.25">
      <c r="BG21535">
        <v>21534</v>
      </c>
      <c r="BH21535" t="s">
        <v>299</v>
      </c>
    </row>
    <row r="21536" spans="59:60" x14ac:dyDescent="0.25">
      <c r="BG21536">
        <v>21535</v>
      </c>
      <c r="BH21536" t="s">
        <v>300</v>
      </c>
    </row>
    <row r="21537" spans="59:60" x14ac:dyDescent="0.25">
      <c r="BG21537">
        <v>21536</v>
      </c>
      <c r="BH21537" t="s">
        <v>301</v>
      </c>
    </row>
    <row r="21538" spans="59:60" x14ac:dyDescent="0.25">
      <c r="BG21538">
        <v>21537</v>
      </c>
      <c r="BH21538" t="s">
        <v>302</v>
      </c>
    </row>
    <row r="21539" spans="59:60" x14ac:dyDescent="0.25">
      <c r="BG21539">
        <v>21538</v>
      </c>
      <c r="BH21539" t="s">
        <v>303</v>
      </c>
    </row>
    <row r="21540" spans="59:60" x14ac:dyDescent="0.25">
      <c r="BG21540">
        <v>21539</v>
      </c>
      <c r="BH21540" t="s">
        <v>304</v>
      </c>
    </row>
    <row r="21541" spans="59:60" x14ac:dyDescent="0.25">
      <c r="BG21541">
        <v>21540</v>
      </c>
      <c r="BH21541" t="s">
        <v>305</v>
      </c>
    </row>
    <row r="21542" spans="59:60" x14ac:dyDescent="0.25">
      <c r="BG21542">
        <v>21541</v>
      </c>
      <c r="BH21542" t="s">
        <v>306</v>
      </c>
    </row>
    <row r="21543" spans="59:60" x14ac:dyDescent="0.25">
      <c r="BG21543">
        <v>21542</v>
      </c>
      <c r="BH21543" t="s">
        <v>307</v>
      </c>
    </row>
    <row r="21544" spans="59:60" x14ac:dyDescent="0.25">
      <c r="BG21544">
        <v>21543</v>
      </c>
      <c r="BH21544" t="s">
        <v>308</v>
      </c>
    </row>
    <row r="21545" spans="59:60" x14ac:dyDescent="0.25">
      <c r="BG21545">
        <v>21544</v>
      </c>
      <c r="BH21545" t="s">
        <v>309</v>
      </c>
    </row>
    <row r="21546" spans="59:60" x14ac:dyDescent="0.25">
      <c r="BG21546">
        <v>21545</v>
      </c>
      <c r="BH21546" t="s">
        <v>310</v>
      </c>
    </row>
    <row r="21547" spans="59:60" x14ac:dyDescent="0.25">
      <c r="BG21547">
        <v>21546</v>
      </c>
      <c r="BH21547" t="s">
        <v>311</v>
      </c>
    </row>
    <row r="21548" spans="59:60" x14ac:dyDescent="0.25">
      <c r="BG21548">
        <v>21547</v>
      </c>
      <c r="BH21548" t="s">
        <v>312</v>
      </c>
    </row>
    <row r="21549" spans="59:60" x14ac:dyDescent="0.25">
      <c r="BG21549">
        <v>21548</v>
      </c>
      <c r="BH21549" t="s">
        <v>313</v>
      </c>
    </row>
    <row r="21550" spans="59:60" x14ac:dyDescent="0.25">
      <c r="BG21550">
        <v>21549</v>
      </c>
      <c r="BH21550" t="s">
        <v>314</v>
      </c>
    </row>
    <row r="21551" spans="59:60" x14ac:dyDescent="0.25">
      <c r="BG21551">
        <v>21550</v>
      </c>
      <c r="BH21551" t="s">
        <v>315</v>
      </c>
    </row>
    <row r="21552" spans="59:60" x14ac:dyDescent="0.25">
      <c r="BG21552">
        <v>21551</v>
      </c>
      <c r="BH21552" t="s">
        <v>316</v>
      </c>
    </row>
    <row r="21553" spans="59:60" x14ac:dyDescent="0.25">
      <c r="BG21553">
        <v>21552</v>
      </c>
      <c r="BH21553" t="s">
        <v>317</v>
      </c>
    </row>
    <row r="21554" spans="59:60" x14ac:dyDescent="0.25">
      <c r="BG21554">
        <v>21553</v>
      </c>
      <c r="BH21554" t="s">
        <v>318</v>
      </c>
    </row>
    <row r="21555" spans="59:60" x14ac:dyDescent="0.25">
      <c r="BG21555">
        <v>21554</v>
      </c>
      <c r="BH21555" t="s">
        <v>319</v>
      </c>
    </row>
    <row r="21556" spans="59:60" x14ac:dyDescent="0.25">
      <c r="BG21556">
        <v>21555</v>
      </c>
      <c r="BH21556" t="s">
        <v>320</v>
      </c>
    </row>
    <row r="21557" spans="59:60" x14ac:dyDescent="0.25">
      <c r="BG21557">
        <v>21556</v>
      </c>
      <c r="BH21557" t="s">
        <v>321</v>
      </c>
    </row>
    <row r="21558" spans="59:60" x14ac:dyDescent="0.25">
      <c r="BG21558">
        <v>21557</v>
      </c>
      <c r="BH21558" t="s">
        <v>322</v>
      </c>
    </row>
    <row r="21559" spans="59:60" x14ac:dyDescent="0.25">
      <c r="BG21559">
        <v>21558</v>
      </c>
      <c r="BH21559" t="s">
        <v>323</v>
      </c>
    </row>
    <row r="21560" spans="59:60" x14ac:dyDescent="0.25">
      <c r="BG21560">
        <v>21559</v>
      </c>
      <c r="BH21560" t="s">
        <v>324</v>
      </c>
    </row>
    <row r="21561" spans="59:60" x14ac:dyDescent="0.25">
      <c r="BG21561">
        <v>21560</v>
      </c>
      <c r="BH21561" t="s">
        <v>325</v>
      </c>
    </row>
    <row r="21562" spans="59:60" x14ac:dyDescent="0.25">
      <c r="BG21562">
        <v>21561</v>
      </c>
      <c r="BH21562" t="s">
        <v>326</v>
      </c>
    </row>
    <row r="21563" spans="59:60" x14ac:dyDescent="0.25">
      <c r="BG21563">
        <v>21562</v>
      </c>
      <c r="BH21563" t="s">
        <v>327</v>
      </c>
    </row>
    <row r="21564" spans="59:60" x14ac:dyDescent="0.25">
      <c r="BG21564">
        <v>21563</v>
      </c>
      <c r="BH21564" t="s">
        <v>328</v>
      </c>
    </row>
    <row r="21565" spans="59:60" x14ac:dyDescent="0.25">
      <c r="BG21565">
        <v>21564</v>
      </c>
      <c r="BH21565" t="s">
        <v>329</v>
      </c>
    </row>
    <row r="21566" spans="59:60" x14ac:dyDescent="0.25">
      <c r="BG21566">
        <v>21565</v>
      </c>
      <c r="BH21566" t="s">
        <v>330</v>
      </c>
    </row>
    <row r="21567" spans="59:60" x14ac:dyDescent="0.25">
      <c r="BG21567">
        <v>21566</v>
      </c>
      <c r="BH21567" t="s">
        <v>331</v>
      </c>
    </row>
    <row r="21568" spans="59:60" x14ac:dyDescent="0.25">
      <c r="BG21568">
        <v>21567</v>
      </c>
      <c r="BH21568" t="s">
        <v>332</v>
      </c>
    </row>
    <row r="21569" spans="59:60" x14ac:dyDescent="0.25">
      <c r="BG21569">
        <v>21568</v>
      </c>
      <c r="BH21569" t="s">
        <v>333</v>
      </c>
    </row>
    <row r="21570" spans="59:60" x14ac:dyDescent="0.25">
      <c r="BG21570">
        <v>21569</v>
      </c>
      <c r="BH21570" t="s">
        <v>334</v>
      </c>
    </row>
    <row r="21571" spans="59:60" x14ac:dyDescent="0.25">
      <c r="BG21571">
        <v>21570</v>
      </c>
      <c r="BH21571" t="s">
        <v>335</v>
      </c>
    </row>
    <row r="21572" spans="59:60" x14ac:dyDescent="0.25">
      <c r="BG21572">
        <v>21571</v>
      </c>
      <c r="BH21572" t="s">
        <v>336</v>
      </c>
    </row>
    <row r="21573" spans="59:60" x14ac:dyDescent="0.25">
      <c r="BG21573">
        <v>21572</v>
      </c>
      <c r="BH21573" t="s">
        <v>337</v>
      </c>
    </row>
    <row r="21574" spans="59:60" x14ac:dyDescent="0.25">
      <c r="BG21574">
        <v>21573</v>
      </c>
      <c r="BH21574" t="s">
        <v>338</v>
      </c>
    </row>
    <row r="21575" spans="59:60" x14ac:dyDescent="0.25">
      <c r="BG21575">
        <v>21574</v>
      </c>
      <c r="BH21575" t="s">
        <v>339</v>
      </c>
    </row>
    <row r="21576" spans="59:60" x14ac:dyDescent="0.25">
      <c r="BG21576">
        <v>21575</v>
      </c>
      <c r="BH21576" t="s">
        <v>340</v>
      </c>
    </row>
    <row r="21577" spans="59:60" x14ac:dyDescent="0.25">
      <c r="BG21577">
        <v>21576</v>
      </c>
      <c r="BH21577" t="s">
        <v>341</v>
      </c>
    </row>
    <row r="21578" spans="59:60" x14ac:dyDescent="0.25">
      <c r="BG21578">
        <v>21577</v>
      </c>
      <c r="BH21578" t="s">
        <v>342</v>
      </c>
    </row>
    <row r="21579" spans="59:60" x14ac:dyDescent="0.25">
      <c r="BG21579">
        <v>21578</v>
      </c>
      <c r="BH21579" t="s">
        <v>343</v>
      </c>
    </row>
    <row r="21580" spans="59:60" x14ac:dyDescent="0.25">
      <c r="BG21580">
        <v>21579</v>
      </c>
      <c r="BH21580" t="s">
        <v>344</v>
      </c>
    </row>
    <row r="21581" spans="59:60" x14ac:dyDescent="0.25">
      <c r="BG21581">
        <v>21580</v>
      </c>
      <c r="BH21581" t="s">
        <v>345</v>
      </c>
    </row>
    <row r="21582" spans="59:60" x14ac:dyDescent="0.25">
      <c r="BG21582">
        <v>21581</v>
      </c>
      <c r="BH21582" t="s">
        <v>346</v>
      </c>
    </row>
    <row r="21583" spans="59:60" x14ac:dyDescent="0.25">
      <c r="BG21583">
        <v>21582</v>
      </c>
      <c r="BH21583" t="s">
        <v>347</v>
      </c>
    </row>
    <row r="21584" spans="59:60" x14ac:dyDescent="0.25">
      <c r="BG21584">
        <v>21583</v>
      </c>
      <c r="BH21584" t="s">
        <v>348</v>
      </c>
    </row>
    <row r="21585" spans="59:60" x14ac:dyDescent="0.25">
      <c r="BG21585">
        <v>21584</v>
      </c>
      <c r="BH21585" t="s">
        <v>349</v>
      </c>
    </row>
    <row r="21586" spans="59:60" x14ac:dyDescent="0.25">
      <c r="BG21586">
        <v>21585</v>
      </c>
      <c r="BH21586" t="s">
        <v>350</v>
      </c>
    </row>
    <row r="21587" spans="59:60" x14ac:dyDescent="0.25">
      <c r="BG21587">
        <v>21586</v>
      </c>
      <c r="BH21587" t="s">
        <v>351</v>
      </c>
    </row>
    <row r="21588" spans="59:60" x14ac:dyDescent="0.25">
      <c r="BG21588">
        <v>21587</v>
      </c>
      <c r="BH21588" t="s">
        <v>352</v>
      </c>
    </row>
    <row r="21589" spans="59:60" x14ac:dyDescent="0.25">
      <c r="BG21589">
        <v>21588</v>
      </c>
      <c r="BH21589" t="s">
        <v>293</v>
      </c>
    </row>
    <row r="21590" spans="59:60" x14ac:dyDescent="0.25">
      <c r="BG21590">
        <v>21589</v>
      </c>
      <c r="BH21590" t="s">
        <v>294</v>
      </c>
    </row>
    <row r="21591" spans="59:60" x14ac:dyDescent="0.25">
      <c r="BG21591">
        <v>21590</v>
      </c>
      <c r="BH21591" t="s">
        <v>295</v>
      </c>
    </row>
    <row r="21592" spans="59:60" x14ac:dyDescent="0.25">
      <c r="BG21592">
        <v>21591</v>
      </c>
      <c r="BH21592" t="s">
        <v>296</v>
      </c>
    </row>
    <row r="21593" spans="59:60" x14ac:dyDescent="0.25">
      <c r="BG21593">
        <v>21592</v>
      </c>
      <c r="BH21593" t="s">
        <v>297</v>
      </c>
    </row>
    <row r="21594" spans="59:60" x14ac:dyDescent="0.25">
      <c r="BG21594">
        <v>21593</v>
      </c>
      <c r="BH21594" t="s">
        <v>298</v>
      </c>
    </row>
    <row r="21595" spans="59:60" x14ac:dyDescent="0.25">
      <c r="BG21595">
        <v>21594</v>
      </c>
      <c r="BH21595" t="s">
        <v>299</v>
      </c>
    </row>
    <row r="21596" spans="59:60" x14ac:dyDescent="0.25">
      <c r="BG21596">
        <v>21595</v>
      </c>
      <c r="BH21596" t="s">
        <v>300</v>
      </c>
    </row>
    <row r="21597" spans="59:60" x14ac:dyDescent="0.25">
      <c r="BG21597">
        <v>21596</v>
      </c>
      <c r="BH21597" t="s">
        <v>301</v>
      </c>
    </row>
    <row r="21598" spans="59:60" x14ac:dyDescent="0.25">
      <c r="BG21598">
        <v>21597</v>
      </c>
      <c r="BH21598" t="s">
        <v>302</v>
      </c>
    </row>
    <row r="21599" spans="59:60" x14ac:dyDescent="0.25">
      <c r="BG21599">
        <v>21598</v>
      </c>
      <c r="BH21599" t="s">
        <v>303</v>
      </c>
    </row>
    <row r="21600" spans="59:60" x14ac:dyDescent="0.25">
      <c r="BG21600">
        <v>21599</v>
      </c>
      <c r="BH21600" t="s">
        <v>304</v>
      </c>
    </row>
    <row r="21601" spans="59:60" x14ac:dyDescent="0.25">
      <c r="BG21601">
        <v>21600</v>
      </c>
      <c r="BH21601" t="s">
        <v>305</v>
      </c>
    </row>
    <row r="21602" spans="59:60" x14ac:dyDescent="0.25">
      <c r="BG21602">
        <v>21601</v>
      </c>
      <c r="BH21602" t="s">
        <v>306</v>
      </c>
    </row>
    <row r="21603" spans="59:60" x14ac:dyDescent="0.25">
      <c r="BG21603">
        <v>21602</v>
      </c>
      <c r="BH21603" t="s">
        <v>307</v>
      </c>
    </row>
    <row r="21604" spans="59:60" x14ac:dyDescent="0.25">
      <c r="BG21604">
        <v>21603</v>
      </c>
      <c r="BH21604" t="s">
        <v>308</v>
      </c>
    </row>
    <row r="21605" spans="59:60" x14ac:dyDescent="0.25">
      <c r="BG21605">
        <v>21604</v>
      </c>
      <c r="BH21605" t="s">
        <v>309</v>
      </c>
    </row>
    <row r="21606" spans="59:60" x14ac:dyDescent="0.25">
      <c r="BG21606">
        <v>21605</v>
      </c>
      <c r="BH21606" t="s">
        <v>310</v>
      </c>
    </row>
    <row r="21607" spans="59:60" x14ac:dyDescent="0.25">
      <c r="BG21607">
        <v>21606</v>
      </c>
      <c r="BH21607" t="s">
        <v>311</v>
      </c>
    </row>
    <row r="21608" spans="59:60" x14ac:dyDescent="0.25">
      <c r="BG21608">
        <v>21607</v>
      </c>
      <c r="BH21608" t="s">
        <v>312</v>
      </c>
    </row>
    <row r="21609" spans="59:60" x14ac:dyDescent="0.25">
      <c r="BG21609">
        <v>21608</v>
      </c>
      <c r="BH21609" t="s">
        <v>313</v>
      </c>
    </row>
    <row r="21610" spans="59:60" x14ac:dyDescent="0.25">
      <c r="BG21610">
        <v>21609</v>
      </c>
      <c r="BH21610" t="s">
        <v>314</v>
      </c>
    </row>
    <row r="21611" spans="59:60" x14ac:dyDescent="0.25">
      <c r="BG21611">
        <v>21610</v>
      </c>
      <c r="BH21611" t="s">
        <v>315</v>
      </c>
    </row>
    <row r="21612" spans="59:60" x14ac:dyDescent="0.25">
      <c r="BG21612">
        <v>21611</v>
      </c>
      <c r="BH21612" t="s">
        <v>316</v>
      </c>
    </row>
    <row r="21613" spans="59:60" x14ac:dyDescent="0.25">
      <c r="BG21613">
        <v>21612</v>
      </c>
      <c r="BH21613" t="s">
        <v>317</v>
      </c>
    </row>
    <row r="21614" spans="59:60" x14ac:dyDescent="0.25">
      <c r="BG21614">
        <v>21613</v>
      </c>
      <c r="BH21614" t="s">
        <v>318</v>
      </c>
    </row>
    <row r="21615" spans="59:60" x14ac:dyDescent="0.25">
      <c r="BG21615">
        <v>21614</v>
      </c>
      <c r="BH21615" t="s">
        <v>319</v>
      </c>
    </row>
    <row r="21616" spans="59:60" x14ac:dyDescent="0.25">
      <c r="BG21616">
        <v>21615</v>
      </c>
      <c r="BH21616" t="s">
        <v>320</v>
      </c>
    </row>
    <row r="21617" spans="59:60" x14ac:dyDescent="0.25">
      <c r="BG21617">
        <v>21616</v>
      </c>
      <c r="BH21617" t="s">
        <v>321</v>
      </c>
    </row>
    <row r="21618" spans="59:60" x14ac:dyDescent="0.25">
      <c r="BG21618">
        <v>21617</v>
      </c>
      <c r="BH21618" t="s">
        <v>322</v>
      </c>
    </row>
    <row r="21619" spans="59:60" x14ac:dyDescent="0.25">
      <c r="BG21619">
        <v>21618</v>
      </c>
      <c r="BH21619" t="s">
        <v>323</v>
      </c>
    </row>
    <row r="21620" spans="59:60" x14ac:dyDescent="0.25">
      <c r="BG21620">
        <v>21619</v>
      </c>
      <c r="BH21620" t="s">
        <v>324</v>
      </c>
    </row>
    <row r="21621" spans="59:60" x14ac:dyDescent="0.25">
      <c r="BG21621">
        <v>21620</v>
      </c>
      <c r="BH21621" t="s">
        <v>325</v>
      </c>
    </row>
    <row r="21622" spans="59:60" x14ac:dyDescent="0.25">
      <c r="BG21622">
        <v>21621</v>
      </c>
      <c r="BH21622" t="s">
        <v>326</v>
      </c>
    </row>
    <row r="21623" spans="59:60" x14ac:dyDescent="0.25">
      <c r="BG21623">
        <v>21622</v>
      </c>
      <c r="BH21623" t="s">
        <v>327</v>
      </c>
    </row>
    <row r="21624" spans="59:60" x14ac:dyDescent="0.25">
      <c r="BG21624">
        <v>21623</v>
      </c>
      <c r="BH21624" t="s">
        <v>328</v>
      </c>
    </row>
    <row r="21625" spans="59:60" x14ac:dyDescent="0.25">
      <c r="BG21625">
        <v>21624</v>
      </c>
      <c r="BH21625" t="s">
        <v>329</v>
      </c>
    </row>
    <row r="21626" spans="59:60" x14ac:dyDescent="0.25">
      <c r="BG21626">
        <v>21625</v>
      </c>
      <c r="BH21626" t="s">
        <v>330</v>
      </c>
    </row>
    <row r="21627" spans="59:60" x14ac:dyDescent="0.25">
      <c r="BG21627">
        <v>21626</v>
      </c>
      <c r="BH21627" t="s">
        <v>331</v>
      </c>
    </row>
    <row r="21628" spans="59:60" x14ac:dyDescent="0.25">
      <c r="BG21628">
        <v>21627</v>
      </c>
      <c r="BH21628" t="s">
        <v>332</v>
      </c>
    </row>
    <row r="21629" spans="59:60" x14ac:dyDescent="0.25">
      <c r="BG21629">
        <v>21628</v>
      </c>
      <c r="BH21629" t="s">
        <v>333</v>
      </c>
    </row>
    <row r="21630" spans="59:60" x14ac:dyDescent="0.25">
      <c r="BG21630">
        <v>21629</v>
      </c>
      <c r="BH21630" t="s">
        <v>334</v>
      </c>
    </row>
    <row r="21631" spans="59:60" x14ac:dyDescent="0.25">
      <c r="BG21631">
        <v>21630</v>
      </c>
      <c r="BH21631" t="s">
        <v>335</v>
      </c>
    </row>
    <row r="21632" spans="59:60" x14ac:dyDescent="0.25">
      <c r="BG21632">
        <v>21631</v>
      </c>
      <c r="BH21632" t="s">
        <v>336</v>
      </c>
    </row>
    <row r="21633" spans="59:60" x14ac:dyDescent="0.25">
      <c r="BG21633">
        <v>21632</v>
      </c>
      <c r="BH21633" t="s">
        <v>337</v>
      </c>
    </row>
    <row r="21634" spans="59:60" x14ac:dyDescent="0.25">
      <c r="BG21634">
        <v>21633</v>
      </c>
      <c r="BH21634" t="s">
        <v>338</v>
      </c>
    </row>
    <row r="21635" spans="59:60" x14ac:dyDescent="0.25">
      <c r="BG21635">
        <v>21634</v>
      </c>
      <c r="BH21635" t="s">
        <v>339</v>
      </c>
    </row>
    <row r="21636" spans="59:60" x14ac:dyDescent="0.25">
      <c r="BG21636">
        <v>21635</v>
      </c>
      <c r="BH21636" t="s">
        <v>340</v>
      </c>
    </row>
    <row r="21637" spans="59:60" x14ac:dyDescent="0.25">
      <c r="BG21637">
        <v>21636</v>
      </c>
      <c r="BH21637" t="s">
        <v>341</v>
      </c>
    </row>
    <row r="21638" spans="59:60" x14ac:dyDescent="0.25">
      <c r="BG21638">
        <v>21637</v>
      </c>
      <c r="BH21638" t="s">
        <v>342</v>
      </c>
    </row>
    <row r="21639" spans="59:60" x14ac:dyDescent="0.25">
      <c r="BG21639">
        <v>21638</v>
      </c>
      <c r="BH21639" t="s">
        <v>343</v>
      </c>
    </row>
    <row r="21640" spans="59:60" x14ac:dyDescent="0.25">
      <c r="BG21640">
        <v>21639</v>
      </c>
      <c r="BH21640" t="s">
        <v>344</v>
      </c>
    </row>
    <row r="21641" spans="59:60" x14ac:dyDescent="0.25">
      <c r="BG21641">
        <v>21640</v>
      </c>
      <c r="BH21641" t="s">
        <v>345</v>
      </c>
    </row>
    <row r="21642" spans="59:60" x14ac:dyDescent="0.25">
      <c r="BG21642">
        <v>21641</v>
      </c>
      <c r="BH21642" t="s">
        <v>346</v>
      </c>
    </row>
    <row r="21643" spans="59:60" x14ac:dyDescent="0.25">
      <c r="BG21643">
        <v>21642</v>
      </c>
      <c r="BH21643" t="s">
        <v>347</v>
      </c>
    </row>
    <row r="21644" spans="59:60" x14ac:dyDescent="0.25">
      <c r="BG21644">
        <v>21643</v>
      </c>
      <c r="BH21644" t="s">
        <v>348</v>
      </c>
    </row>
    <row r="21645" spans="59:60" x14ac:dyDescent="0.25">
      <c r="BG21645">
        <v>21644</v>
      </c>
      <c r="BH21645" t="s">
        <v>349</v>
      </c>
    </row>
    <row r="21646" spans="59:60" x14ac:dyDescent="0.25">
      <c r="BG21646">
        <v>21645</v>
      </c>
      <c r="BH21646" t="s">
        <v>350</v>
      </c>
    </row>
    <row r="21647" spans="59:60" x14ac:dyDescent="0.25">
      <c r="BG21647">
        <v>21646</v>
      </c>
      <c r="BH21647" t="s">
        <v>351</v>
      </c>
    </row>
    <row r="21648" spans="59:60" x14ac:dyDescent="0.25">
      <c r="BG21648">
        <v>21647</v>
      </c>
      <c r="BH21648" t="s">
        <v>352</v>
      </c>
    </row>
    <row r="21649" spans="59:60" x14ac:dyDescent="0.25">
      <c r="BG21649">
        <v>21648</v>
      </c>
      <c r="BH21649" t="s">
        <v>293</v>
      </c>
    </row>
    <row r="21650" spans="59:60" x14ac:dyDescent="0.25">
      <c r="BG21650">
        <v>21649</v>
      </c>
      <c r="BH21650" t="s">
        <v>294</v>
      </c>
    </row>
    <row r="21651" spans="59:60" x14ac:dyDescent="0.25">
      <c r="BG21651">
        <v>21650</v>
      </c>
      <c r="BH21651" t="s">
        <v>295</v>
      </c>
    </row>
    <row r="21652" spans="59:60" x14ac:dyDescent="0.25">
      <c r="BG21652">
        <v>21651</v>
      </c>
      <c r="BH21652" t="s">
        <v>296</v>
      </c>
    </row>
    <row r="21653" spans="59:60" x14ac:dyDescent="0.25">
      <c r="BG21653">
        <v>21652</v>
      </c>
      <c r="BH21653" t="s">
        <v>297</v>
      </c>
    </row>
    <row r="21654" spans="59:60" x14ac:dyDescent="0.25">
      <c r="BG21654">
        <v>21653</v>
      </c>
      <c r="BH21654" t="s">
        <v>298</v>
      </c>
    </row>
    <row r="21655" spans="59:60" x14ac:dyDescent="0.25">
      <c r="BG21655">
        <v>21654</v>
      </c>
      <c r="BH21655" t="s">
        <v>299</v>
      </c>
    </row>
    <row r="21656" spans="59:60" x14ac:dyDescent="0.25">
      <c r="BG21656">
        <v>21655</v>
      </c>
      <c r="BH21656" t="s">
        <v>300</v>
      </c>
    </row>
    <row r="21657" spans="59:60" x14ac:dyDescent="0.25">
      <c r="BG21657">
        <v>21656</v>
      </c>
      <c r="BH21657" t="s">
        <v>301</v>
      </c>
    </row>
    <row r="21658" spans="59:60" x14ac:dyDescent="0.25">
      <c r="BG21658">
        <v>21657</v>
      </c>
      <c r="BH21658" t="s">
        <v>302</v>
      </c>
    </row>
    <row r="21659" spans="59:60" x14ac:dyDescent="0.25">
      <c r="BG21659">
        <v>21658</v>
      </c>
      <c r="BH21659" t="s">
        <v>303</v>
      </c>
    </row>
    <row r="21660" spans="59:60" x14ac:dyDescent="0.25">
      <c r="BG21660">
        <v>21659</v>
      </c>
      <c r="BH21660" t="s">
        <v>304</v>
      </c>
    </row>
    <row r="21661" spans="59:60" x14ac:dyDescent="0.25">
      <c r="BG21661">
        <v>21660</v>
      </c>
      <c r="BH21661" t="s">
        <v>305</v>
      </c>
    </row>
    <row r="21662" spans="59:60" x14ac:dyDescent="0.25">
      <c r="BG21662">
        <v>21661</v>
      </c>
      <c r="BH21662" t="s">
        <v>306</v>
      </c>
    </row>
    <row r="21663" spans="59:60" x14ac:dyDescent="0.25">
      <c r="BG21663">
        <v>21662</v>
      </c>
      <c r="BH21663" t="s">
        <v>307</v>
      </c>
    </row>
    <row r="21664" spans="59:60" x14ac:dyDescent="0.25">
      <c r="BG21664">
        <v>21663</v>
      </c>
      <c r="BH21664" t="s">
        <v>308</v>
      </c>
    </row>
    <row r="21665" spans="59:60" x14ac:dyDescent="0.25">
      <c r="BG21665">
        <v>21664</v>
      </c>
      <c r="BH21665" t="s">
        <v>309</v>
      </c>
    </row>
    <row r="21666" spans="59:60" x14ac:dyDescent="0.25">
      <c r="BG21666">
        <v>21665</v>
      </c>
      <c r="BH21666" t="s">
        <v>310</v>
      </c>
    </row>
    <row r="21667" spans="59:60" x14ac:dyDescent="0.25">
      <c r="BG21667">
        <v>21666</v>
      </c>
      <c r="BH21667" t="s">
        <v>311</v>
      </c>
    </row>
    <row r="21668" spans="59:60" x14ac:dyDescent="0.25">
      <c r="BG21668">
        <v>21667</v>
      </c>
      <c r="BH21668" t="s">
        <v>312</v>
      </c>
    </row>
    <row r="21669" spans="59:60" x14ac:dyDescent="0.25">
      <c r="BG21669">
        <v>21668</v>
      </c>
      <c r="BH21669" t="s">
        <v>313</v>
      </c>
    </row>
    <row r="21670" spans="59:60" x14ac:dyDescent="0.25">
      <c r="BG21670">
        <v>21669</v>
      </c>
      <c r="BH21670" t="s">
        <v>314</v>
      </c>
    </row>
    <row r="21671" spans="59:60" x14ac:dyDescent="0.25">
      <c r="BG21671">
        <v>21670</v>
      </c>
      <c r="BH21671" t="s">
        <v>315</v>
      </c>
    </row>
    <row r="21672" spans="59:60" x14ac:dyDescent="0.25">
      <c r="BG21672">
        <v>21671</v>
      </c>
      <c r="BH21672" t="s">
        <v>316</v>
      </c>
    </row>
    <row r="21673" spans="59:60" x14ac:dyDescent="0.25">
      <c r="BG21673">
        <v>21672</v>
      </c>
      <c r="BH21673" t="s">
        <v>317</v>
      </c>
    </row>
    <row r="21674" spans="59:60" x14ac:dyDescent="0.25">
      <c r="BG21674">
        <v>21673</v>
      </c>
      <c r="BH21674" t="s">
        <v>318</v>
      </c>
    </row>
    <row r="21675" spans="59:60" x14ac:dyDescent="0.25">
      <c r="BG21675">
        <v>21674</v>
      </c>
      <c r="BH21675" t="s">
        <v>319</v>
      </c>
    </row>
    <row r="21676" spans="59:60" x14ac:dyDescent="0.25">
      <c r="BG21676">
        <v>21675</v>
      </c>
      <c r="BH21676" t="s">
        <v>320</v>
      </c>
    </row>
    <row r="21677" spans="59:60" x14ac:dyDescent="0.25">
      <c r="BG21677">
        <v>21676</v>
      </c>
      <c r="BH21677" t="s">
        <v>321</v>
      </c>
    </row>
    <row r="21678" spans="59:60" x14ac:dyDescent="0.25">
      <c r="BG21678">
        <v>21677</v>
      </c>
      <c r="BH21678" t="s">
        <v>322</v>
      </c>
    </row>
    <row r="21679" spans="59:60" x14ac:dyDescent="0.25">
      <c r="BG21679">
        <v>21678</v>
      </c>
      <c r="BH21679" t="s">
        <v>323</v>
      </c>
    </row>
    <row r="21680" spans="59:60" x14ac:dyDescent="0.25">
      <c r="BG21680">
        <v>21679</v>
      </c>
      <c r="BH21680" t="s">
        <v>324</v>
      </c>
    </row>
    <row r="21681" spans="59:60" x14ac:dyDescent="0.25">
      <c r="BG21681">
        <v>21680</v>
      </c>
      <c r="BH21681" t="s">
        <v>325</v>
      </c>
    </row>
    <row r="21682" spans="59:60" x14ac:dyDescent="0.25">
      <c r="BG21682">
        <v>21681</v>
      </c>
      <c r="BH21682" t="s">
        <v>326</v>
      </c>
    </row>
    <row r="21683" spans="59:60" x14ac:dyDescent="0.25">
      <c r="BG21683">
        <v>21682</v>
      </c>
      <c r="BH21683" t="s">
        <v>327</v>
      </c>
    </row>
    <row r="21684" spans="59:60" x14ac:dyDescent="0.25">
      <c r="BG21684">
        <v>21683</v>
      </c>
      <c r="BH21684" t="s">
        <v>328</v>
      </c>
    </row>
    <row r="21685" spans="59:60" x14ac:dyDescent="0.25">
      <c r="BG21685">
        <v>21684</v>
      </c>
      <c r="BH21685" t="s">
        <v>329</v>
      </c>
    </row>
    <row r="21686" spans="59:60" x14ac:dyDescent="0.25">
      <c r="BG21686">
        <v>21685</v>
      </c>
      <c r="BH21686" t="s">
        <v>330</v>
      </c>
    </row>
    <row r="21687" spans="59:60" x14ac:dyDescent="0.25">
      <c r="BG21687">
        <v>21686</v>
      </c>
      <c r="BH21687" t="s">
        <v>331</v>
      </c>
    </row>
    <row r="21688" spans="59:60" x14ac:dyDescent="0.25">
      <c r="BG21688">
        <v>21687</v>
      </c>
      <c r="BH21688" t="s">
        <v>332</v>
      </c>
    </row>
    <row r="21689" spans="59:60" x14ac:dyDescent="0.25">
      <c r="BG21689">
        <v>21688</v>
      </c>
      <c r="BH21689" t="s">
        <v>333</v>
      </c>
    </row>
    <row r="21690" spans="59:60" x14ac:dyDescent="0.25">
      <c r="BG21690">
        <v>21689</v>
      </c>
      <c r="BH21690" t="s">
        <v>334</v>
      </c>
    </row>
    <row r="21691" spans="59:60" x14ac:dyDescent="0.25">
      <c r="BG21691">
        <v>21690</v>
      </c>
      <c r="BH21691" t="s">
        <v>335</v>
      </c>
    </row>
    <row r="21692" spans="59:60" x14ac:dyDescent="0.25">
      <c r="BG21692">
        <v>21691</v>
      </c>
      <c r="BH21692" t="s">
        <v>336</v>
      </c>
    </row>
    <row r="21693" spans="59:60" x14ac:dyDescent="0.25">
      <c r="BG21693">
        <v>21692</v>
      </c>
      <c r="BH21693" t="s">
        <v>337</v>
      </c>
    </row>
    <row r="21694" spans="59:60" x14ac:dyDescent="0.25">
      <c r="BG21694">
        <v>21693</v>
      </c>
      <c r="BH21694" t="s">
        <v>338</v>
      </c>
    </row>
    <row r="21695" spans="59:60" x14ac:dyDescent="0.25">
      <c r="BG21695">
        <v>21694</v>
      </c>
      <c r="BH21695" t="s">
        <v>339</v>
      </c>
    </row>
    <row r="21696" spans="59:60" x14ac:dyDescent="0.25">
      <c r="BG21696">
        <v>21695</v>
      </c>
      <c r="BH21696" t="s">
        <v>340</v>
      </c>
    </row>
    <row r="21697" spans="59:60" x14ac:dyDescent="0.25">
      <c r="BG21697">
        <v>21696</v>
      </c>
      <c r="BH21697" t="s">
        <v>341</v>
      </c>
    </row>
    <row r="21698" spans="59:60" x14ac:dyDescent="0.25">
      <c r="BG21698">
        <v>21697</v>
      </c>
      <c r="BH21698" t="s">
        <v>342</v>
      </c>
    </row>
    <row r="21699" spans="59:60" x14ac:dyDescent="0.25">
      <c r="BG21699">
        <v>21698</v>
      </c>
      <c r="BH21699" t="s">
        <v>343</v>
      </c>
    </row>
    <row r="21700" spans="59:60" x14ac:dyDescent="0.25">
      <c r="BG21700">
        <v>21699</v>
      </c>
      <c r="BH21700" t="s">
        <v>344</v>
      </c>
    </row>
    <row r="21701" spans="59:60" x14ac:dyDescent="0.25">
      <c r="BG21701">
        <v>21700</v>
      </c>
      <c r="BH21701" t="s">
        <v>345</v>
      </c>
    </row>
    <row r="21702" spans="59:60" x14ac:dyDescent="0.25">
      <c r="BG21702">
        <v>21701</v>
      </c>
      <c r="BH21702" t="s">
        <v>346</v>
      </c>
    </row>
    <row r="21703" spans="59:60" x14ac:dyDescent="0.25">
      <c r="BG21703">
        <v>21702</v>
      </c>
      <c r="BH21703" t="s">
        <v>347</v>
      </c>
    </row>
    <row r="21704" spans="59:60" x14ac:dyDescent="0.25">
      <c r="BG21704">
        <v>21703</v>
      </c>
      <c r="BH21704" t="s">
        <v>348</v>
      </c>
    </row>
    <row r="21705" spans="59:60" x14ac:dyDescent="0.25">
      <c r="BG21705">
        <v>21704</v>
      </c>
      <c r="BH21705" t="s">
        <v>349</v>
      </c>
    </row>
    <row r="21706" spans="59:60" x14ac:dyDescent="0.25">
      <c r="BG21706">
        <v>21705</v>
      </c>
      <c r="BH21706" t="s">
        <v>350</v>
      </c>
    </row>
    <row r="21707" spans="59:60" x14ac:dyDescent="0.25">
      <c r="BG21707">
        <v>21706</v>
      </c>
      <c r="BH21707" t="s">
        <v>351</v>
      </c>
    </row>
    <row r="21708" spans="59:60" x14ac:dyDescent="0.25">
      <c r="BG21708">
        <v>21707</v>
      </c>
      <c r="BH21708" t="s">
        <v>352</v>
      </c>
    </row>
    <row r="21709" spans="59:60" x14ac:dyDescent="0.25">
      <c r="BG21709">
        <v>21708</v>
      </c>
      <c r="BH21709" t="s">
        <v>293</v>
      </c>
    </row>
    <row r="21710" spans="59:60" x14ac:dyDescent="0.25">
      <c r="BG21710">
        <v>21709</v>
      </c>
      <c r="BH21710" t="s">
        <v>294</v>
      </c>
    </row>
    <row r="21711" spans="59:60" x14ac:dyDescent="0.25">
      <c r="BG21711">
        <v>21710</v>
      </c>
      <c r="BH21711" t="s">
        <v>295</v>
      </c>
    </row>
    <row r="21712" spans="59:60" x14ac:dyDescent="0.25">
      <c r="BG21712">
        <v>21711</v>
      </c>
      <c r="BH21712" t="s">
        <v>296</v>
      </c>
    </row>
    <row r="21713" spans="59:60" x14ac:dyDescent="0.25">
      <c r="BG21713">
        <v>21712</v>
      </c>
      <c r="BH21713" t="s">
        <v>297</v>
      </c>
    </row>
    <row r="21714" spans="59:60" x14ac:dyDescent="0.25">
      <c r="BG21714">
        <v>21713</v>
      </c>
      <c r="BH21714" t="s">
        <v>298</v>
      </c>
    </row>
    <row r="21715" spans="59:60" x14ac:dyDescent="0.25">
      <c r="BG21715">
        <v>21714</v>
      </c>
      <c r="BH21715" t="s">
        <v>299</v>
      </c>
    </row>
    <row r="21716" spans="59:60" x14ac:dyDescent="0.25">
      <c r="BG21716">
        <v>21715</v>
      </c>
      <c r="BH21716" t="s">
        <v>300</v>
      </c>
    </row>
    <row r="21717" spans="59:60" x14ac:dyDescent="0.25">
      <c r="BG21717">
        <v>21716</v>
      </c>
      <c r="BH21717" t="s">
        <v>301</v>
      </c>
    </row>
    <row r="21718" spans="59:60" x14ac:dyDescent="0.25">
      <c r="BG21718">
        <v>21717</v>
      </c>
      <c r="BH21718" t="s">
        <v>302</v>
      </c>
    </row>
    <row r="21719" spans="59:60" x14ac:dyDescent="0.25">
      <c r="BG21719">
        <v>21718</v>
      </c>
      <c r="BH21719" t="s">
        <v>303</v>
      </c>
    </row>
    <row r="21720" spans="59:60" x14ac:dyDescent="0.25">
      <c r="BG21720">
        <v>21719</v>
      </c>
      <c r="BH21720" t="s">
        <v>304</v>
      </c>
    </row>
    <row r="21721" spans="59:60" x14ac:dyDescent="0.25">
      <c r="BG21721">
        <v>21720</v>
      </c>
      <c r="BH21721" t="s">
        <v>305</v>
      </c>
    </row>
    <row r="21722" spans="59:60" x14ac:dyDescent="0.25">
      <c r="BG21722">
        <v>21721</v>
      </c>
      <c r="BH21722" t="s">
        <v>306</v>
      </c>
    </row>
    <row r="21723" spans="59:60" x14ac:dyDescent="0.25">
      <c r="BG21723">
        <v>21722</v>
      </c>
      <c r="BH21723" t="s">
        <v>307</v>
      </c>
    </row>
    <row r="21724" spans="59:60" x14ac:dyDescent="0.25">
      <c r="BG21724">
        <v>21723</v>
      </c>
      <c r="BH21724" t="s">
        <v>308</v>
      </c>
    </row>
    <row r="21725" spans="59:60" x14ac:dyDescent="0.25">
      <c r="BG21725">
        <v>21724</v>
      </c>
      <c r="BH21725" t="s">
        <v>309</v>
      </c>
    </row>
    <row r="21726" spans="59:60" x14ac:dyDescent="0.25">
      <c r="BG21726">
        <v>21725</v>
      </c>
      <c r="BH21726" t="s">
        <v>310</v>
      </c>
    </row>
    <row r="21727" spans="59:60" x14ac:dyDescent="0.25">
      <c r="BG21727">
        <v>21726</v>
      </c>
      <c r="BH21727" t="s">
        <v>311</v>
      </c>
    </row>
    <row r="21728" spans="59:60" x14ac:dyDescent="0.25">
      <c r="BG21728">
        <v>21727</v>
      </c>
      <c r="BH21728" t="s">
        <v>312</v>
      </c>
    </row>
    <row r="21729" spans="59:60" x14ac:dyDescent="0.25">
      <c r="BG21729">
        <v>21728</v>
      </c>
      <c r="BH21729" t="s">
        <v>313</v>
      </c>
    </row>
    <row r="21730" spans="59:60" x14ac:dyDescent="0.25">
      <c r="BG21730">
        <v>21729</v>
      </c>
      <c r="BH21730" t="s">
        <v>314</v>
      </c>
    </row>
    <row r="21731" spans="59:60" x14ac:dyDescent="0.25">
      <c r="BG21731">
        <v>21730</v>
      </c>
      <c r="BH21731" t="s">
        <v>315</v>
      </c>
    </row>
    <row r="21732" spans="59:60" x14ac:dyDescent="0.25">
      <c r="BG21732">
        <v>21731</v>
      </c>
      <c r="BH21732" t="s">
        <v>316</v>
      </c>
    </row>
    <row r="21733" spans="59:60" x14ac:dyDescent="0.25">
      <c r="BG21733">
        <v>21732</v>
      </c>
      <c r="BH21733" t="s">
        <v>317</v>
      </c>
    </row>
    <row r="21734" spans="59:60" x14ac:dyDescent="0.25">
      <c r="BG21734">
        <v>21733</v>
      </c>
      <c r="BH21734" t="s">
        <v>318</v>
      </c>
    </row>
    <row r="21735" spans="59:60" x14ac:dyDescent="0.25">
      <c r="BG21735">
        <v>21734</v>
      </c>
      <c r="BH21735" t="s">
        <v>319</v>
      </c>
    </row>
    <row r="21736" spans="59:60" x14ac:dyDescent="0.25">
      <c r="BG21736">
        <v>21735</v>
      </c>
      <c r="BH21736" t="s">
        <v>320</v>
      </c>
    </row>
    <row r="21737" spans="59:60" x14ac:dyDescent="0.25">
      <c r="BG21737">
        <v>21736</v>
      </c>
      <c r="BH21737" t="s">
        <v>321</v>
      </c>
    </row>
    <row r="21738" spans="59:60" x14ac:dyDescent="0.25">
      <c r="BG21738">
        <v>21737</v>
      </c>
      <c r="BH21738" t="s">
        <v>322</v>
      </c>
    </row>
    <row r="21739" spans="59:60" x14ac:dyDescent="0.25">
      <c r="BG21739">
        <v>21738</v>
      </c>
      <c r="BH21739" t="s">
        <v>323</v>
      </c>
    </row>
    <row r="21740" spans="59:60" x14ac:dyDescent="0.25">
      <c r="BG21740">
        <v>21739</v>
      </c>
      <c r="BH21740" t="s">
        <v>324</v>
      </c>
    </row>
    <row r="21741" spans="59:60" x14ac:dyDescent="0.25">
      <c r="BG21741">
        <v>21740</v>
      </c>
      <c r="BH21741" t="s">
        <v>325</v>
      </c>
    </row>
    <row r="21742" spans="59:60" x14ac:dyDescent="0.25">
      <c r="BG21742">
        <v>21741</v>
      </c>
      <c r="BH21742" t="s">
        <v>326</v>
      </c>
    </row>
    <row r="21743" spans="59:60" x14ac:dyDescent="0.25">
      <c r="BG21743">
        <v>21742</v>
      </c>
      <c r="BH21743" t="s">
        <v>327</v>
      </c>
    </row>
    <row r="21744" spans="59:60" x14ac:dyDescent="0.25">
      <c r="BG21744">
        <v>21743</v>
      </c>
      <c r="BH21744" t="s">
        <v>328</v>
      </c>
    </row>
    <row r="21745" spans="59:60" x14ac:dyDescent="0.25">
      <c r="BG21745">
        <v>21744</v>
      </c>
      <c r="BH21745" t="s">
        <v>329</v>
      </c>
    </row>
    <row r="21746" spans="59:60" x14ac:dyDescent="0.25">
      <c r="BG21746">
        <v>21745</v>
      </c>
      <c r="BH21746" t="s">
        <v>330</v>
      </c>
    </row>
    <row r="21747" spans="59:60" x14ac:dyDescent="0.25">
      <c r="BG21747">
        <v>21746</v>
      </c>
      <c r="BH21747" t="s">
        <v>331</v>
      </c>
    </row>
    <row r="21748" spans="59:60" x14ac:dyDescent="0.25">
      <c r="BG21748">
        <v>21747</v>
      </c>
      <c r="BH21748" t="s">
        <v>332</v>
      </c>
    </row>
    <row r="21749" spans="59:60" x14ac:dyDescent="0.25">
      <c r="BG21749">
        <v>21748</v>
      </c>
      <c r="BH21749" t="s">
        <v>333</v>
      </c>
    </row>
    <row r="21750" spans="59:60" x14ac:dyDescent="0.25">
      <c r="BG21750">
        <v>21749</v>
      </c>
      <c r="BH21750" t="s">
        <v>334</v>
      </c>
    </row>
    <row r="21751" spans="59:60" x14ac:dyDescent="0.25">
      <c r="BG21751">
        <v>21750</v>
      </c>
      <c r="BH21751" t="s">
        <v>335</v>
      </c>
    </row>
    <row r="21752" spans="59:60" x14ac:dyDescent="0.25">
      <c r="BG21752">
        <v>21751</v>
      </c>
      <c r="BH21752" t="s">
        <v>336</v>
      </c>
    </row>
    <row r="21753" spans="59:60" x14ac:dyDescent="0.25">
      <c r="BG21753">
        <v>21752</v>
      </c>
      <c r="BH21753" t="s">
        <v>337</v>
      </c>
    </row>
    <row r="21754" spans="59:60" x14ac:dyDescent="0.25">
      <c r="BG21754">
        <v>21753</v>
      </c>
      <c r="BH21754" t="s">
        <v>338</v>
      </c>
    </row>
    <row r="21755" spans="59:60" x14ac:dyDescent="0.25">
      <c r="BG21755">
        <v>21754</v>
      </c>
      <c r="BH21755" t="s">
        <v>339</v>
      </c>
    </row>
    <row r="21756" spans="59:60" x14ac:dyDescent="0.25">
      <c r="BG21756">
        <v>21755</v>
      </c>
      <c r="BH21756" t="s">
        <v>340</v>
      </c>
    </row>
    <row r="21757" spans="59:60" x14ac:dyDescent="0.25">
      <c r="BG21757">
        <v>21756</v>
      </c>
      <c r="BH21757" t="s">
        <v>341</v>
      </c>
    </row>
    <row r="21758" spans="59:60" x14ac:dyDescent="0.25">
      <c r="BG21758">
        <v>21757</v>
      </c>
      <c r="BH21758" t="s">
        <v>342</v>
      </c>
    </row>
    <row r="21759" spans="59:60" x14ac:dyDescent="0.25">
      <c r="BG21759">
        <v>21758</v>
      </c>
      <c r="BH21759" t="s">
        <v>343</v>
      </c>
    </row>
    <row r="21760" spans="59:60" x14ac:dyDescent="0.25">
      <c r="BG21760">
        <v>21759</v>
      </c>
      <c r="BH21760" t="s">
        <v>344</v>
      </c>
    </row>
    <row r="21761" spans="59:60" x14ac:dyDescent="0.25">
      <c r="BG21761">
        <v>21760</v>
      </c>
      <c r="BH21761" t="s">
        <v>345</v>
      </c>
    </row>
    <row r="21762" spans="59:60" x14ac:dyDescent="0.25">
      <c r="BG21762">
        <v>21761</v>
      </c>
      <c r="BH21762" t="s">
        <v>346</v>
      </c>
    </row>
    <row r="21763" spans="59:60" x14ac:dyDescent="0.25">
      <c r="BG21763">
        <v>21762</v>
      </c>
      <c r="BH21763" t="s">
        <v>347</v>
      </c>
    </row>
    <row r="21764" spans="59:60" x14ac:dyDescent="0.25">
      <c r="BG21764">
        <v>21763</v>
      </c>
      <c r="BH21764" t="s">
        <v>348</v>
      </c>
    </row>
    <row r="21765" spans="59:60" x14ac:dyDescent="0.25">
      <c r="BG21765">
        <v>21764</v>
      </c>
      <c r="BH21765" t="s">
        <v>349</v>
      </c>
    </row>
    <row r="21766" spans="59:60" x14ac:dyDescent="0.25">
      <c r="BG21766">
        <v>21765</v>
      </c>
      <c r="BH21766" t="s">
        <v>350</v>
      </c>
    </row>
    <row r="21767" spans="59:60" x14ac:dyDescent="0.25">
      <c r="BG21767">
        <v>21766</v>
      </c>
      <c r="BH21767" t="s">
        <v>351</v>
      </c>
    </row>
    <row r="21768" spans="59:60" x14ac:dyDescent="0.25">
      <c r="BG21768">
        <v>21767</v>
      </c>
      <c r="BH21768" t="s">
        <v>352</v>
      </c>
    </row>
    <row r="21769" spans="59:60" x14ac:dyDescent="0.25">
      <c r="BG21769">
        <v>21768</v>
      </c>
      <c r="BH21769" t="s">
        <v>293</v>
      </c>
    </row>
    <row r="21770" spans="59:60" x14ac:dyDescent="0.25">
      <c r="BG21770">
        <v>21769</v>
      </c>
      <c r="BH21770" t="s">
        <v>294</v>
      </c>
    </row>
    <row r="21771" spans="59:60" x14ac:dyDescent="0.25">
      <c r="BG21771">
        <v>21770</v>
      </c>
      <c r="BH21771" t="s">
        <v>295</v>
      </c>
    </row>
    <row r="21772" spans="59:60" x14ac:dyDescent="0.25">
      <c r="BG21772">
        <v>21771</v>
      </c>
      <c r="BH21772" t="s">
        <v>296</v>
      </c>
    </row>
    <row r="21773" spans="59:60" x14ac:dyDescent="0.25">
      <c r="BG21773">
        <v>21772</v>
      </c>
      <c r="BH21773" t="s">
        <v>297</v>
      </c>
    </row>
    <row r="21774" spans="59:60" x14ac:dyDescent="0.25">
      <c r="BG21774">
        <v>21773</v>
      </c>
      <c r="BH21774" t="s">
        <v>298</v>
      </c>
    </row>
    <row r="21775" spans="59:60" x14ac:dyDescent="0.25">
      <c r="BG21775">
        <v>21774</v>
      </c>
      <c r="BH21775" t="s">
        <v>299</v>
      </c>
    </row>
    <row r="21776" spans="59:60" x14ac:dyDescent="0.25">
      <c r="BG21776">
        <v>21775</v>
      </c>
      <c r="BH21776" t="s">
        <v>300</v>
      </c>
    </row>
    <row r="21777" spans="59:60" x14ac:dyDescent="0.25">
      <c r="BG21777">
        <v>21776</v>
      </c>
      <c r="BH21777" t="s">
        <v>301</v>
      </c>
    </row>
    <row r="21778" spans="59:60" x14ac:dyDescent="0.25">
      <c r="BG21778">
        <v>21777</v>
      </c>
      <c r="BH21778" t="s">
        <v>302</v>
      </c>
    </row>
    <row r="21779" spans="59:60" x14ac:dyDescent="0.25">
      <c r="BG21779">
        <v>21778</v>
      </c>
      <c r="BH21779" t="s">
        <v>303</v>
      </c>
    </row>
    <row r="21780" spans="59:60" x14ac:dyDescent="0.25">
      <c r="BG21780">
        <v>21779</v>
      </c>
      <c r="BH21780" t="s">
        <v>304</v>
      </c>
    </row>
    <row r="21781" spans="59:60" x14ac:dyDescent="0.25">
      <c r="BG21781">
        <v>21780</v>
      </c>
      <c r="BH21781" t="s">
        <v>305</v>
      </c>
    </row>
    <row r="21782" spans="59:60" x14ac:dyDescent="0.25">
      <c r="BG21782">
        <v>21781</v>
      </c>
      <c r="BH21782" t="s">
        <v>306</v>
      </c>
    </row>
    <row r="21783" spans="59:60" x14ac:dyDescent="0.25">
      <c r="BG21783">
        <v>21782</v>
      </c>
      <c r="BH21783" t="s">
        <v>307</v>
      </c>
    </row>
    <row r="21784" spans="59:60" x14ac:dyDescent="0.25">
      <c r="BG21784">
        <v>21783</v>
      </c>
      <c r="BH21784" t="s">
        <v>308</v>
      </c>
    </row>
    <row r="21785" spans="59:60" x14ac:dyDescent="0.25">
      <c r="BG21785">
        <v>21784</v>
      </c>
      <c r="BH21785" t="s">
        <v>309</v>
      </c>
    </row>
    <row r="21786" spans="59:60" x14ac:dyDescent="0.25">
      <c r="BG21786">
        <v>21785</v>
      </c>
      <c r="BH21786" t="s">
        <v>310</v>
      </c>
    </row>
    <row r="21787" spans="59:60" x14ac:dyDescent="0.25">
      <c r="BG21787">
        <v>21786</v>
      </c>
      <c r="BH21787" t="s">
        <v>311</v>
      </c>
    </row>
    <row r="21788" spans="59:60" x14ac:dyDescent="0.25">
      <c r="BG21788">
        <v>21787</v>
      </c>
      <c r="BH21788" t="s">
        <v>312</v>
      </c>
    </row>
    <row r="21789" spans="59:60" x14ac:dyDescent="0.25">
      <c r="BG21789">
        <v>21788</v>
      </c>
      <c r="BH21789" t="s">
        <v>313</v>
      </c>
    </row>
    <row r="21790" spans="59:60" x14ac:dyDescent="0.25">
      <c r="BG21790">
        <v>21789</v>
      </c>
      <c r="BH21790" t="s">
        <v>314</v>
      </c>
    </row>
    <row r="21791" spans="59:60" x14ac:dyDescent="0.25">
      <c r="BG21791">
        <v>21790</v>
      </c>
      <c r="BH21791" t="s">
        <v>315</v>
      </c>
    </row>
    <row r="21792" spans="59:60" x14ac:dyDescent="0.25">
      <c r="BG21792">
        <v>21791</v>
      </c>
      <c r="BH21792" t="s">
        <v>316</v>
      </c>
    </row>
    <row r="21793" spans="59:60" x14ac:dyDescent="0.25">
      <c r="BG21793">
        <v>21792</v>
      </c>
      <c r="BH21793" t="s">
        <v>317</v>
      </c>
    </row>
    <row r="21794" spans="59:60" x14ac:dyDescent="0.25">
      <c r="BG21794">
        <v>21793</v>
      </c>
      <c r="BH21794" t="s">
        <v>318</v>
      </c>
    </row>
    <row r="21795" spans="59:60" x14ac:dyDescent="0.25">
      <c r="BG21795">
        <v>21794</v>
      </c>
      <c r="BH21795" t="s">
        <v>319</v>
      </c>
    </row>
    <row r="21796" spans="59:60" x14ac:dyDescent="0.25">
      <c r="BG21796">
        <v>21795</v>
      </c>
      <c r="BH21796" t="s">
        <v>320</v>
      </c>
    </row>
    <row r="21797" spans="59:60" x14ac:dyDescent="0.25">
      <c r="BG21797">
        <v>21796</v>
      </c>
      <c r="BH21797" t="s">
        <v>321</v>
      </c>
    </row>
    <row r="21798" spans="59:60" x14ac:dyDescent="0.25">
      <c r="BG21798">
        <v>21797</v>
      </c>
      <c r="BH21798" t="s">
        <v>322</v>
      </c>
    </row>
    <row r="21799" spans="59:60" x14ac:dyDescent="0.25">
      <c r="BG21799">
        <v>21798</v>
      </c>
      <c r="BH21799" t="s">
        <v>323</v>
      </c>
    </row>
    <row r="21800" spans="59:60" x14ac:dyDescent="0.25">
      <c r="BG21800">
        <v>21799</v>
      </c>
      <c r="BH21800" t="s">
        <v>324</v>
      </c>
    </row>
    <row r="21801" spans="59:60" x14ac:dyDescent="0.25">
      <c r="BG21801">
        <v>21800</v>
      </c>
      <c r="BH21801" t="s">
        <v>325</v>
      </c>
    </row>
    <row r="21802" spans="59:60" x14ac:dyDescent="0.25">
      <c r="BG21802">
        <v>21801</v>
      </c>
      <c r="BH21802" t="s">
        <v>326</v>
      </c>
    </row>
    <row r="21803" spans="59:60" x14ac:dyDescent="0.25">
      <c r="BG21803">
        <v>21802</v>
      </c>
      <c r="BH21803" t="s">
        <v>327</v>
      </c>
    </row>
    <row r="21804" spans="59:60" x14ac:dyDescent="0.25">
      <c r="BG21804">
        <v>21803</v>
      </c>
      <c r="BH21804" t="s">
        <v>328</v>
      </c>
    </row>
    <row r="21805" spans="59:60" x14ac:dyDescent="0.25">
      <c r="BG21805">
        <v>21804</v>
      </c>
      <c r="BH21805" t="s">
        <v>329</v>
      </c>
    </row>
    <row r="21806" spans="59:60" x14ac:dyDescent="0.25">
      <c r="BG21806">
        <v>21805</v>
      </c>
      <c r="BH21806" t="s">
        <v>330</v>
      </c>
    </row>
    <row r="21807" spans="59:60" x14ac:dyDescent="0.25">
      <c r="BG21807">
        <v>21806</v>
      </c>
      <c r="BH21807" t="s">
        <v>331</v>
      </c>
    </row>
    <row r="21808" spans="59:60" x14ac:dyDescent="0.25">
      <c r="BG21808">
        <v>21807</v>
      </c>
      <c r="BH21808" t="s">
        <v>332</v>
      </c>
    </row>
    <row r="21809" spans="59:60" x14ac:dyDescent="0.25">
      <c r="BG21809">
        <v>21808</v>
      </c>
      <c r="BH21809" t="s">
        <v>333</v>
      </c>
    </row>
    <row r="21810" spans="59:60" x14ac:dyDescent="0.25">
      <c r="BG21810">
        <v>21809</v>
      </c>
      <c r="BH21810" t="s">
        <v>334</v>
      </c>
    </row>
    <row r="21811" spans="59:60" x14ac:dyDescent="0.25">
      <c r="BG21811">
        <v>21810</v>
      </c>
      <c r="BH21811" t="s">
        <v>335</v>
      </c>
    </row>
    <row r="21812" spans="59:60" x14ac:dyDescent="0.25">
      <c r="BG21812">
        <v>21811</v>
      </c>
      <c r="BH21812" t="s">
        <v>336</v>
      </c>
    </row>
    <row r="21813" spans="59:60" x14ac:dyDescent="0.25">
      <c r="BG21813">
        <v>21812</v>
      </c>
      <c r="BH21813" t="s">
        <v>337</v>
      </c>
    </row>
    <row r="21814" spans="59:60" x14ac:dyDescent="0.25">
      <c r="BG21814">
        <v>21813</v>
      </c>
      <c r="BH21814" t="s">
        <v>338</v>
      </c>
    </row>
    <row r="21815" spans="59:60" x14ac:dyDescent="0.25">
      <c r="BG21815">
        <v>21814</v>
      </c>
      <c r="BH21815" t="s">
        <v>339</v>
      </c>
    </row>
    <row r="21816" spans="59:60" x14ac:dyDescent="0.25">
      <c r="BG21816">
        <v>21815</v>
      </c>
      <c r="BH21816" t="s">
        <v>340</v>
      </c>
    </row>
    <row r="21817" spans="59:60" x14ac:dyDescent="0.25">
      <c r="BG21817">
        <v>21816</v>
      </c>
      <c r="BH21817" t="s">
        <v>341</v>
      </c>
    </row>
    <row r="21818" spans="59:60" x14ac:dyDescent="0.25">
      <c r="BG21818">
        <v>21817</v>
      </c>
      <c r="BH21818" t="s">
        <v>342</v>
      </c>
    </row>
    <row r="21819" spans="59:60" x14ac:dyDescent="0.25">
      <c r="BG21819">
        <v>21818</v>
      </c>
      <c r="BH21819" t="s">
        <v>343</v>
      </c>
    </row>
    <row r="21820" spans="59:60" x14ac:dyDescent="0.25">
      <c r="BG21820">
        <v>21819</v>
      </c>
      <c r="BH21820" t="s">
        <v>344</v>
      </c>
    </row>
    <row r="21821" spans="59:60" x14ac:dyDescent="0.25">
      <c r="BG21821">
        <v>21820</v>
      </c>
      <c r="BH21821" t="s">
        <v>345</v>
      </c>
    </row>
    <row r="21822" spans="59:60" x14ac:dyDescent="0.25">
      <c r="BG21822">
        <v>21821</v>
      </c>
      <c r="BH21822" t="s">
        <v>346</v>
      </c>
    </row>
    <row r="21823" spans="59:60" x14ac:dyDescent="0.25">
      <c r="BG21823">
        <v>21822</v>
      </c>
      <c r="BH21823" t="s">
        <v>347</v>
      </c>
    </row>
    <row r="21824" spans="59:60" x14ac:dyDescent="0.25">
      <c r="BG21824">
        <v>21823</v>
      </c>
      <c r="BH21824" t="s">
        <v>348</v>
      </c>
    </row>
    <row r="21825" spans="59:60" x14ac:dyDescent="0.25">
      <c r="BG21825">
        <v>21824</v>
      </c>
      <c r="BH21825" t="s">
        <v>349</v>
      </c>
    </row>
    <row r="21826" spans="59:60" x14ac:dyDescent="0.25">
      <c r="BG21826">
        <v>21825</v>
      </c>
      <c r="BH21826" t="s">
        <v>350</v>
      </c>
    </row>
    <row r="21827" spans="59:60" x14ac:dyDescent="0.25">
      <c r="BG21827">
        <v>21826</v>
      </c>
      <c r="BH21827" t="s">
        <v>351</v>
      </c>
    </row>
    <row r="21828" spans="59:60" x14ac:dyDescent="0.25">
      <c r="BG21828">
        <v>21827</v>
      </c>
      <c r="BH21828" t="s">
        <v>352</v>
      </c>
    </row>
    <row r="21829" spans="59:60" x14ac:dyDescent="0.25">
      <c r="BG21829">
        <v>21828</v>
      </c>
      <c r="BH21829" t="s">
        <v>293</v>
      </c>
    </row>
    <row r="21830" spans="59:60" x14ac:dyDescent="0.25">
      <c r="BG21830">
        <v>21829</v>
      </c>
      <c r="BH21830" t="s">
        <v>294</v>
      </c>
    </row>
    <row r="21831" spans="59:60" x14ac:dyDescent="0.25">
      <c r="BG21831">
        <v>21830</v>
      </c>
      <c r="BH21831" t="s">
        <v>295</v>
      </c>
    </row>
    <row r="21832" spans="59:60" x14ac:dyDescent="0.25">
      <c r="BG21832">
        <v>21831</v>
      </c>
      <c r="BH21832" t="s">
        <v>296</v>
      </c>
    </row>
    <row r="21833" spans="59:60" x14ac:dyDescent="0.25">
      <c r="BG21833">
        <v>21832</v>
      </c>
      <c r="BH21833" t="s">
        <v>297</v>
      </c>
    </row>
    <row r="21834" spans="59:60" x14ac:dyDescent="0.25">
      <c r="BG21834">
        <v>21833</v>
      </c>
      <c r="BH21834" t="s">
        <v>298</v>
      </c>
    </row>
    <row r="21835" spans="59:60" x14ac:dyDescent="0.25">
      <c r="BG21835">
        <v>21834</v>
      </c>
      <c r="BH21835" t="s">
        <v>299</v>
      </c>
    </row>
    <row r="21836" spans="59:60" x14ac:dyDescent="0.25">
      <c r="BG21836">
        <v>21835</v>
      </c>
      <c r="BH21836" t="s">
        <v>300</v>
      </c>
    </row>
    <row r="21837" spans="59:60" x14ac:dyDescent="0.25">
      <c r="BG21837">
        <v>21836</v>
      </c>
      <c r="BH21837" t="s">
        <v>301</v>
      </c>
    </row>
    <row r="21838" spans="59:60" x14ac:dyDescent="0.25">
      <c r="BG21838">
        <v>21837</v>
      </c>
      <c r="BH21838" t="s">
        <v>302</v>
      </c>
    </row>
    <row r="21839" spans="59:60" x14ac:dyDescent="0.25">
      <c r="BG21839">
        <v>21838</v>
      </c>
      <c r="BH21839" t="s">
        <v>303</v>
      </c>
    </row>
    <row r="21840" spans="59:60" x14ac:dyDescent="0.25">
      <c r="BG21840">
        <v>21839</v>
      </c>
      <c r="BH21840" t="s">
        <v>304</v>
      </c>
    </row>
    <row r="21841" spans="59:60" x14ac:dyDescent="0.25">
      <c r="BG21841">
        <v>21840</v>
      </c>
      <c r="BH21841" t="s">
        <v>305</v>
      </c>
    </row>
    <row r="21842" spans="59:60" x14ac:dyDescent="0.25">
      <c r="BG21842">
        <v>21841</v>
      </c>
      <c r="BH21842" t="s">
        <v>306</v>
      </c>
    </row>
    <row r="21843" spans="59:60" x14ac:dyDescent="0.25">
      <c r="BG21843">
        <v>21842</v>
      </c>
      <c r="BH21843" t="s">
        <v>307</v>
      </c>
    </row>
    <row r="21844" spans="59:60" x14ac:dyDescent="0.25">
      <c r="BG21844">
        <v>21843</v>
      </c>
      <c r="BH21844" t="s">
        <v>308</v>
      </c>
    </row>
    <row r="21845" spans="59:60" x14ac:dyDescent="0.25">
      <c r="BG21845">
        <v>21844</v>
      </c>
      <c r="BH21845" t="s">
        <v>309</v>
      </c>
    </row>
    <row r="21846" spans="59:60" x14ac:dyDescent="0.25">
      <c r="BG21846">
        <v>21845</v>
      </c>
      <c r="BH21846" t="s">
        <v>310</v>
      </c>
    </row>
    <row r="21847" spans="59:60" x14ac:dyDescent="0.25">
      <c r="BG21847">
        <v>21846</v>
      </c>
      <c r="BH21847" t="s">
        <v>311</v>
      </c>
    </row>
    <row r="21848" spans="59:60" x14ac:dyDescent="0.25">
      <c r="BG21848">
        <v>21847</v>
      </c>
      <c r="BH21848" t="s">
        <v>312</v>
      </c>
    </row>
    <row r="21849" spans="59:60" x14ac:dyDescent="0.25">
      <c r="BG21849">
        <v>21848</v>
      </c>
      <c r="BH21849" t="s">
        <v>313</v>
      </c>
    </row>
    <row r="21850" spans="59:60" x14ac:dyDescent="0.25">
      <c r="BG21850">
        <v>21849</v>
      </c>
      <c r="BH21850" t="s">
        <v>314</v>
      </c>
    </row>
    <row r="21851" spans="59:60" x14ac:dyDescent="0.25">
      <c r="BG21851">
        <v>21850</v>
      </c>
      <c r="BH21851" t="s">
        <v>315</v>
      </c>
    </row>
    <row r="21852" spans="59:60" x14ac:dyDescent="0.25">
      <c r="BG21852">
        <v>21851</v>
      </c>
      <c r="BH21852" t="s">
        <v>316</v>
      </c>
    </row>
    <row r="21853" spans="59:60" x14ac:dyDescent="0.25">
      <c r="BG21853">
        <v>21852</v>
      </c>
      <c r="BH21853" t="s">
        <v>317</v>
      </c>
    </row>
    <row r="21854" spans="59:60" x14ac:dyDescent="0.25">
      <c r="BG21854">
        <v>21853</v>
      </c>
      <c r="BH21854" t="s">
        <v>318</v>
      </c>
    </row>
    <row r="21855" spans="59:60" x14ac:dyDescent="0.25">
      <c r="BG21855">
        <v>21854</v>
      </c>
      <c r="BH21855" t="s">
        <v>319</v>
      </c>
    </row>
    <row r="21856" spans="59:60" x14ac:dyDescent="0.25">
      <c r="BG21856">
        <v>21855</v>
      </c>
      <c r="BH21856" t="s">
        <v>320</v>
      </c>
    </row>
    <row r="21857" spans="59:60" x14ac:dyDescent="0.25">
      <c r="BG21857">
        <v>21856</v>
      </c>
      <c r="BH21857" t="s">
        <v>321</v>
      </c>
    </row>
    <row r="21858" spans="59:60" x14ac:dyDescent="0.25">
      <c r="BG21858">
        <v>21857</v>
      </c>
      <c r="BH21858" t="s">
        <v>322</v>
      </c>
    </row>
    <row r="21859" spans="59:60" x14ac:dyDescent="0.25">
      <c r="BG21859">
        <v>21858</v>
      </c>
      <c r="BH21859" t="s">
        <v>323</v>
      </c>
    </row>
    <row r="21860" spans="59:60" x14ac:dyDescent="0.25">
      <c r="BG21860">
        <v>21859</v>
      </c>
      <c r="BH21860" t="s">
        <v>324</v>
      </c>
    </row>
    <row r="21861" spans="59:60" x14ac:dyDescent="0.25">
      <c r="BG21861">
        <v>21860</v>
      </c>
      <c r="BH21861" t="s">
        <v>325</v>
      </c>
    </row>
    <row r="21862" spans="59:60" x14ac:dyDescent="0.25">
      <c r="BG21862">
        <v>21861</v>
      </c>
      <c r="BH21862" t="s">
        <v>326</v>
      </c>
    </row>
    <row r="21863" spans="59:60" x14ac:dyDescent="0.25">
      <c r="BG21863">
        <v>21862</v>
      </c>
      <c r="BH21863" t="s">
        <v>327</v>
      </c>
    </row>
    <row r="21864" spans="59:60" x14ac:dyDescent="0.25">
      <c r="BG21864">
        <v>21863</v>
      </c>
      <c r="BH21864" t="s">
        <v>328</v>
      </c>
    </row>
    <row r="21865" spans="59:60" x14ac:dyDescent="0.25">
      <c r="BG21865">
        <v>21864</v>
      </c>
      <c r="BH21865" t="s">
        <v>329</v>
      </c>
    </row>
    <row r="21866" spans="59:60" x14ac:dyDescent="0.25">
      <c r="BG21866">
        <v>21865</v>
      </c>
      <c r="BH21866" t="s">
        <v>330</v>
      </c>
    </row>
    <row r="21867" spans="59:60" x14ac:dyDescent="0.25">
      <c r="BG21867">
        <v>21866</v>
      </c>
      <c r="BH21867" t="s">
        <v>331</v>
      </c>
    </row>
    <row r="21868" spans="59:60" x14ac:dyDescent="0.25">
      <c r="BG21868">
        <v>21867</v>
      </c>
      <c r="BH21868" t="s">
        <v>332</v>
      </c>
    </row>
    <row r="21869" spans="59:60" x14ac:dyDescent="0.25">
      <c r="BG21869">
        <v>21868</v>
      </c>
      <c r="BH21869" t="s">
        <v>333</v>
      </c>
    </row>
    <row r="21870" spans="59:60" x14ac:dyDescent="0.25">
      <c r="BG21870">
        <v>21869</v>
      </c>
      <c r="BH21870" t="s">
        <v>334</v>
      </c>
    </row>
    <row r="21871" spans="59:60" x14ac:dyDescent="0.25">
      <c r="BG21871">
        <v>21870</v>
      </c>
      <c r="BH21871" t="s">
        <v>335</v>
      </c>
    </row>
    <row r="21872" spans="59:60" x14ac:dyDescent="0.25">
      <c r="BG21872">
        <v>21871</v>
      </c>
      <c r="BH21872" t="s">
        <v>336</v>
      </c>
    </row>
    <row r="21873" spans="59:60" x14ac:dyDescent="0.25">
      <c r="BG21873">
        <v>21872</v>
      </c>
      <c r="BH21873" t="s">
        <v>337</v>
      </c>
    </row>
    <row r="21874" spans="59:60" x14ac:dyDescent="0.25">
      <c r="BG21874">
        <v>21873</v>
      </c>
      <c r="BH21874" t="s">
        <v>338</v>
      </c>
    </row>
    <row r="21875" spans="59:60" x14ac:dyDescent="0.25">
      <c r="BG21875">
        <v>21874</v>
      </c>
      <c r="BH21875" t="s">
        <v>339</v>
      </c>
    </row>
    <row r="21876" spans="59:60" x14ac:dyDescent="0.25">
      <c r="BG21876">
        <v>21875</v>
      </c>
      <c r="BH21876" t="s">
        <v>340</v>
      </c>
    </row>
    <row r="21877" spans="59:60" x14ac:dyDescent="0.25">
      <c r="BG21877">
        <v>21876</v>
      </c>
      <c r="BH21877" t="s">
        <v>341</v>
      </c>
    </row>
    <row r="21878" spans="59:60" x14ac:dyDescent="0.25">
      <c r="BG21878">
        <v>21877</v>
      </c>
      <c r="BH21878" t="s">
        <v>342</v>
      </c>
    </row>
    <row r="21879" spans="59:60" x14ac:dyDescent="0.25">
      <c r="BG21879">
        <v>21878</v>
      </c>
      <c r="BH21879" t="s">
        <v>343</v>
      </c>
    </row>
    <row r="21880" spans="59:60" x14ac:dyDescent="0.25">
      <c r="BG21880">
        <v>21879</v>
      </c>
      <c r="BH21880" t="s">
        <v>344</v>
      </c>
    </row>
    <row r="21881" spans="59:60" x14ac:dyDescent="0.25">
      <c r="BG21881">
        <v>21880</v>
      </c>
      <c r="BH21881" t="s">
        <v>345</v>
      </c>
    </row>
    <row r="21882" spans="59:60" x14ac:dyDescent="0.25">
      <c r="BG21882">
        <v>21881</v>
      </c>
      <c r="BH21882" t="s">
        <v>346</v>
      </c>
    </row>
    <row r="21883" spans="59:60" x14ac:dyDescent="0.25">
      <c r="BG21883">
        <v>21882</v>
      </c>
      <c r="BH21883" t="s">
        <v>347</v>
      </c>
    </row>
    <row r="21884" spans="59:60" x14ac:dyDescent="0.25">
      <c r="BG21884">
        <v>21883</v>
      </c>
      <c r="BH21884" t="s">
        <v>348</v>
      </c>
    </row>
    <row r="21885" spans="59:60" x14ac:dyDescent="0.25">
      <c r="BG21885">
        <v>21884</v>
      </c>
      <c r="BH21885" t="s">
        <v>349</v>
      </c>
    </row>
    <row r="21886" spans="59:60" x14ac:dyDescent="0.25">
      <c r="BG21886">
        <v>21885</v>
      </c>
      <c r="BH21886" t="s">
        <v>350</v>
      </c>
    </row>
    <row r="21887" spans="59:60" x14ac:dyDescent="0.25">
      <c r="BG21887">
        <v>21886</v>
      </c>
      <c r="BH21887" t="s">
        <v>351</v>
      </c>
    </row>
    <row r="21888" spans="59:60" x14ac:dyDescent="0.25">
      <c r="BG21888">
        <v>21887</v>
      </c>
      <c r="BH21888" t="s">
        <v>352</v>
      </c>
    </row>
    <row r="21889" spans="59:60" x14ac:dyDescent="0.25">
      <c r="BG21889">
        <v>21888</v>
      </c>
      <c r="BH21889" t="s">
        <v>293</v>
      </c>
    </row>
    <row r="21890" spans="59:60" x14ac:dyDescent="0.25">
      <c r="BG21890">
        <v>21889</v>
      </c>
      <c r="BH21890" t="s">
        <v>294</v>
      </c>
    </row>
    <row r="21891" spans="59:60" x14ac:dyDescent="0.25">
      <c r="BG21891">
        <v>21890</v>
      </c>
      <c r="BH21891" t="s">
        <v>295</v>
      </c>
    </row>
    <row r="21892" spans="59:60" x14ac:dyDescent="0.25">
      <c r="BG21892">
        <v>21891</v>
      </c>
      <c r="BH21892" t="s">
        <v>296</v>
      </c>
    </row>
    <row r="21893" spans="59:60" x14ac:dyDescent="0.25">
      <c r="BG21893">
        <v>21892</v>
      </c>
      <c r="BH21893" t="s">
        <v>297</v>
      </c>
    </row>
    <row r="21894" spans="59:60" x14ac:dyDescent="0.25">
      <c r="BG21894">
        <v>21893</v>
      </c>
      <c r="BH21894" t="s">
        <v>298</v>
      </c>
    </row>
    <row r="21895" spans="59:60" x14ac:dyDescent="0.25">
      <c r="BG21895">
        <v>21894</v>
      </c>
      <c r="BH21895" t="s">
        <v>299</v>
      </c>
    </row>
    <row r="21896" spans="59:60" x14ac:dyDescent="0.25">
      <c r="BG21896">
        <v>21895</v>
      </c>
      <c r="BH21896" t="s">
        <v>300</v>
      </c>
    </row>
    <row r="21897" spans="59:60" x14ac:dyDescent="0.25">
      <c r="BG21897">
        <v>21896</v>
      </c>
      <c r="BH21897" t="s">
        <v>301</v>
      </c>
    </row>
    <row r="21898" spans="59:60" x14ac:dyDescent="0.25">
      <c r="BG21898">
        <v>21897</v>
      </c>
      <c r="BH21898" t="s">
        <v>302</v>
      </c>
    </row>
    <row r="21899" spans="59:60" x14ac:dyDescent="0.25">
      <c r="BG21899">
        <v>21898</v>
      </c>
      <c r="BH21899" t="s">
        <v>303</v>
      </c>
    </row>
    <row r="21900" spans="59:60" x14ac:dyDescent="0.25">
      <c r="BG21900">
        <v>21899</v>
      </c>
      <c r="BH21900" t="s">
        <v>304</v>
      </c>
    </row>
    <row r="21901" spans="59:60" x14ac:dyDescent="0.25">
      <c r="BG21901">
        <v>21900</v>
      </c>
      <c r="BH21901" t="s">
        <v>305</v>
      </c>
    </row>
    <row r="21902" spans="59:60" x14ac:dyDescent="0.25">
      <c r="BG21902">
        <v>21901</v>
      </c>
      <c r="BH21902" t="s">
        <v>306</v>
      </c>
    </row>
    <row r="21903" spans="59:60" x14ac:dyDescent="0.25">
      <c r="BG21903">
        <v>21902</v>
      </c>
      <c r="BH21903" t="s">
        <v>307</v>
      </c>
    </row>
    <row r="21904" spans="59:60" x14ac:dyDescent="0.25">
      <c r="BG21904">
        <v>21903</v>
      </c>
      <c r="BH21904" t="s">
        <v>308</v>
      </c>
    </row>
    <row r="21905" spans="59:60" x14ac:dyDescent="0.25">
      <c r="BG21905">
        <v>21904</v>
      </c>
      <c r="BH21905" t="s">
        <v>309</v>
      </c>
    </row>
    <row r="21906" spans="59:60" x14ac:dyDescent="0.25">
      <c r="BG21906">
        <v>21905</v>
      </c>
      <c r="BH21906" t="s">
        <v>310</v>
      </c>
    </row>
    <row r="21907" spans="59:60" x14ac:dyDescent="0.25">
      <c r="BG21907">
        <v>21906</v>
      </c>
      <c r="BH21907" t="s">
        <v>311</v>
      </c>
    </row>
    <row r="21908" spans="59:60" x14ac:dyDescent="0.25">
      <c r="BG21908">
        <v>21907</v>
      </c>
      <c r="BH21908" t="s">
        <v>312</v>
      </c>
    </row>
    <row r="21909" spans="59:60" x14ac:dyDescent="0.25">
      <c r="BG21909">
        <v>21908</v>
      </c>
      <c r="BH21909" t="s">
        <v>313</v>
      </c>
    </row>
    <row r="21910" spans="59:60" x14ac:dyDescent="0.25">
      <c r="BG21910">
        <v>21909</v>
      </c>
      <c r="BH21910" t="s">
        <v>314</v>
      </c>
    </row>
    <row r="21911" spans="59:60" x14ac:dyDescent="0.25">
      <c r="BG21911">
        <v>21910</v>
      </c>
      <c r="BH21911" t="s">
        <v>315</v>
      </c>
    </row>
    <row r="21912" spans="59:60" x14ac:dyDescent="0.25">
      <c r="BG21912">
        <v>21911</v>
      </c>
      <c r="BH21912" t="s">
        <v>316</v>
      </c>
    </row>
    <row r="21913" spans="59:60" x14ac:dyDescent="0.25">
      <c r="BG21913">
        <v>21912</v>
      </c>
      <c r="BH21913" t="s">
        <v>317</v>
      </c>
    </row>
    <row r="21914" spans="59:60" x14ac:dyDescent="0.25">
      <c r="BG21914">
        <v>21913</v>
      </c>
      <c r="BH21914" t="s">
        <v>318</v>
      </c>
    </row>
    <row r="21915" spans="59:60" x14ac:dyDescent="0.25">
      <c r="BG21915">
        <v>21914</v>
      </c>
      <c r="BH21915" t="s">
        <v>319</v>
      </c>
    </row>
    <row r="21916" spans="59:60" x14ac:dyDescent="0.25">
      <c r="BG21916">
        <v>21915</v>
      </c>
      <c r="BH21916" t="s">
        <v>320</v>
      </c>
    </row>
    <row r="21917" spans="59:60" x14ac:dyDescent="0.25">
      <c r="BG21917">
        <v>21916</v>
      </c>
      <c r="BH21917" t="s">
        <v>321</v>
      </c>
    </row>
    <row r="21918" spans="59:60" x14ac:dyDescent="0.25">
      <c r="BG21918">
        <v>21917</v>
      </c>
      <c r="BH21918" t="s">
        <v>322</v>
      </c>
    </row>
    <row r="21919" spans="59:60" x14ac:dyDescent="0.25">
      <c r="BG21919">
        <v>21918</v>
      </c>
      <c r="BH21919" t="s">
        <v>323</v>
      </c>
    </row>
    <row r="21920" spans="59:60" x14ac:dyDescent="0.25">
      <c r="BG21920">
        <v>21919</v>
      </c>
      <c r="BH21920" t="s">
        <v>324</v>
      </c>
    </row>
    <row r="21921" spans="59:60" x14ac:dyDescent="0.25">
      <c r="BG21921">
        <v>21920</v>
      </c>
      <c r="BH21921" t="s">
        <v>325</v>
      </c>
    </row>
    <row r="21922" spans="59:60" x14ac:dyDescent="0.25">
      <c r="BG21922">
        <v>21921</v>
      </c>
      <c r="BH21922" t="s">
        <v>326</v>
      </c>
    </row>
    <row r="21923" spans="59:60" x14ac:dyDescent="0.25">
      <c r="BG21923">
        <v>21922</v>
      </c>
      <c r="BH21923" t="s">
        <v>327</v>
      </c>
    </row>
    <row r="21924" spans="59:60" x14ac:dyDescent="0.25">
      <c r="BG21924">
        <v>21923</v>
      </c>
      <c r="BH21924" t="s">
        <v>328</v>
      </c>
    </row>
    <row r="21925" spans="59:60" x14ac:dyDescent="0.25">
      <c r="BG21925">
        <v>21924</v>
      </c>
      <c r="BH21925" t="s">
        <v>329</v>
      </c>
    </row>
    <row r="21926" spans="59:60" x14ac:dyDescent="0.25">
      <c r="BG21926">
        <v>21925</v>
      </c>
      <c r="BH21926" t="s">
        <v>330</v>
      </c>
    </row>
    <row r="21927" spans="59:60" x14ac:dyDescent="0.25">
      <c r="BG21927">
        <v>21926</v>
      </c>
      <c r="BH21927" t="s">
        <v>331</v>
      </c>
    </row>
    <row r="21928" spans="59:60" x14ac:dyDescent="0.25">
      <c r="BG21928">
        <v>21927</v>
      </c>
      <c r="BH21928" t="s">
        <v>332</v>
      </c>
    </row>
    <row r="21929" spans="59:60" x14ac:dyDescent="0.25">
      <c r="BG21929">
        <v>21928</v>
      </c>
      <c r="BH21929" t="s">
        <v>333</v>
      </c>
    </row>
    <row r="21930" spans="59:60" x14ac:dyDescent="0.25">
      <c r="BG21930">
        <v>21929</v>
      </c>
      <c r="BH21930" t="s">
        <v>334</v>
      </c>
    </row>
    <row r="21931" spans="59:60" x14ac:dyDescent="0.25">
      <c r="BG21931">
        <v>21930</v>
      </c>
      <c r="BH21931" t="s">
        <v>335</v>
      </c>
    </row>
    <row r="21932" spans="59:60" x14ac:dyDescent="0.25">
      <c r="BG21932">
        <v>21931</v>
      </c>
      <c r="BH21932" t="s">
        <v>336</v>
      </c>
    </row>
    <row r="21933" spans="59:60" x14ac:dyDescent="0.25">
      <c r="BG21933">
        <v>21932</v>
      </c>
      <c r="BH21933" t="s">
        <v>337</v>
      </c>
    </row>
    <row r="21934" spans="59:60" x14ac:dyDescent="0.25">
      <c r="BG21934">
        <v>21933</v>
      </c>
      <c r="BH21934" t="s">
        <v>338</v>
      </c>
    </row>
    <row r="21935" spans="59:60" x14ac:dyDescent="0.25">
      <c r="BG21935">
        <v>21934</v>
      </c>
      <c r="BH21935" t="s">
        <v>339</v>
      </c>
    </row>
    <row r="21936" spans="59:60" x14ac:dyDescent="0.25">
      <c r="BG21936">
        <v>21935</v>
      </c>
      <c r="BH21936" t="s">
        <v>340</v>
      </c>
    </row>
    <row r="21937" spans="59:60" x14ac:dyDescent="0.25">
      <c r="BG21937">
        <v>21936</v>
      </c>
      <c r="BH21937" t="s">
        <v>341</v>
      </c>
    </row>
    <row r="21938" spans="59:60" x14ac:dyDescent="0.25">
      <c r="BG21938">
        <v>21937</v>
      </c>
      <c r="BH21938" t="s">
        <v>342</v>
      </c>
    </row>
    <row r="21939" spans="59:60" x14ac:dyDescent="0.25">
      <c r="BG21939">
        <v>21938</v>
      </c>
      <c r="BH21939" t="s">
        <v>343</v>
      </c>
    </row>
    <row r="21940" spans="59:60" x14ac:dyDescent="0.25">
      <c r="BG21940">
        <v>21939</v>
      </c>
      <c r="BH21940" t="s">
        <v>344</v>
      </c>
    </row>
    <row r="21941" spans="59:60" x14ac:dyDescent="0.25">
      <c r="BG21941">
        <v>21940</v>
      </c>
      <c r="BH21941" t="s">
        <v>345</v>
      </c>
    </row>
    <row r="21942" spans="59:60" x14ac:dyDescent="0.25">
      <c r="BG21942">
        <v>21941</v>
      </c>
      <c r="BH21942" t="s">
        <v>346</v>
      </c>
    </row>
    <row r="21943" spans="59:60" x14ac:dyDescent="0.25">
      <c r="BG21943">
        <v>21942</v>
      </c>
      <c r="BH21943" t="s">
        <v>347</v>
      </c>
    </row>
    <row r="21944" spans="59:60" x14ac:dyDescent="0.25">
      <c r="BG21944">
        <v>21943</v>
      </c>
      <c r="BH21944" t="s">
        <v>348</v>
      </c>
    </row>
    <row r="21945" spans="59:60" x14ac:dyDescent="0.25">
      <c r="BG21945">
        <v>21944</v>
      </c>
      <c r="BH21945" t="s">
        <v>349</v>
      </c>
    </row>
    <row r="21946" spans="59:60" x14ac:dyDescent="0.25">
      <c r="BG21946">
        <v>21945</v>
      </c>
      <c r="BH21946" t="s">
        <v>350</v>
      </c>
    </row>
    <row r="21947" spans="59:60" x14ac:dyDescent="0.25">
      <c r="BG21947">
        <v>21946</v>
      </c>
      <c r="BH21947" t="s">
        <v>351</v>
      </c>
    </row>
    <row r="21948" spans="59:60" x14ac:dyDescent="0.25">
      <c r="BG21948">
        <v>21947</v>
      </c>
      <c r="BH21948" t="s">
        <v>352</v>
      </c>
    </row>
    <row r="21949" spans="59:60" x14ac:dyDescent="0.25">
      <c r="BG21949">
        <v>21948</v>
      </c>
      <c r="BH21949" t="s">
        <v>293</v>
      </c>
    </row>
    <row r="21950" spans="59:60" x14ac:dyDescent="0.25">
      <c r="BG21950">
        <v>21949</v>
      </c>
      <c r="BH21950" t="s">
        <v>294</v>
      </c>
    </row>
    <row r="21951" spans="59:60" x14ac:dyDescent="0.25">
      <c r="BG21951">
        <v>21950</v>
      </c>
      <c r="BH21951" t="s">
        <v>295</v>
      </c>
    </row>
    <row r="21952" spans="59:60" x14ac:dyDescent="0.25">
      <c r="BG21952">
        <v>21951</v>
      </c>
      <c r="BH21952" t="s">
        <v>296</v>
      </c>
    </row>
    <row r="21953" spans="59:60" x14ac:dyDescent="0.25">
      <c r="BG21953">
        <v>21952</v>
      </c>
      <c r="BH21953" t="s">
        <v>297</v>
      </c>
    </row>
    <row r="21954" spans="59:60" x14ac:dyDescent="0.25">
      <c r="BG21954">
        <v>21953</v>
      </c>
      <c r="BH21954" t="s">
        <v>298</v>
      </c>
    </row>
    <row r="21955" spans="59:60" x14ac:dyDescent="0.25">
      <c r="BG21955">
        <v>21954</v>
      </c>
      <c r="BH21955" t="s">
        <v>299</v>
      </c>
    </row>
    <row r="21956" spans="59:60" x14ac:dyDescent="0.25">
      <c r="BG21956">
        <v>21955</v>
      </c>
      <c r="BH21956" t="s">
        <v>300</v>
      </c>
    </row>
    <row r="21957" spans="59:60" x14ac:dyDescent="0.25">
      <c r="BG21957">
        <v>21956</v>
      </c>
      <c r="BH21957" t="s">
        <v>301</v>
      </c>
    </row>
    <row r="21958" spans="59:60" x14ac:dyDescent="0.25">
      <c r="BG21958">
        <v>21957</v>
      </c>
      <c r="BH21958" t="s">
        <v>302</v>
      </c>
    </row>
    <row r="21959" spans="59:60" x14ac:dyDescent="0.25">
      <c r="BG21959">
        <v>21958</v>
      </c>
      <c r="BH21959" t="s">
        <v>303</v>
      </c>
    </row>
    <row r="21960" spans="59:60" x14ac:dyDescent="0.25">
      <c r="BG21960">
        <v>21959</v>
      </c>
      <c r="BH21960" t="s">
        <v>304</v>
      </c>
    </row>
    <row r="21961" spans="59:60" x14ac:dyDescent="0.25">
      <c r="BG21961">
        <v>21960</v>
      </c>
      <c r="BH21961" t="s">
        <v>305</v>
      </c>
    </row>
    <row r="21962" spans="59:60" x14ac:dyDescent="0.25">
      <c r="BG21962">
        <v>21961</v>
      </c>
      <c r="BH21962" t="s">
        <v>306</v>
      </c>
    </row>
    <row r="21963" spans="59:60" x14ac:dyDescent="0.25">
      <c r="BG21963">
        <v>21962</v>
      </c>
      <c r="BH21963" t="s">
        <v>307</v>
      </c>
    </row>
    <row r="21964" spans="59:60" x14ac:dyDescent="0.25">
      <c r="BG21964">
        <v>21963</v>
      </c>
      <c r="BH21964" t="s">
        <v>308</v>
      </c>
    </row>
    <row r="21965" spans="59:60" x14ac:dyDescent="0.25">
      <c r="BG21965">
        <v>21964</v>
      </c>
      <c r="BH21965" t="s">
        <v>309</v>
      </c>
    </row>
    <row r="21966" spans="59:60" x14ac:dyDescent="0.25">
      <c r="BG21966">
        <v>21965</v>
      </c>
      <c r="BH21966" t="s">
        <v>310</v>
      </c>
    </row>
    <row r="21967" spans="59:60" x14ac:dyDescent="0.25">
      <c r="BG21967">
        <v>21966</v>
      </c>
      <c r="BH21967" t="s">
        <v>311</v>
      </c>
    </row>
    <row r="21968" spans="59:60" x14ac:dyDescent="0.25">
      <c r="BG21968">
        <v>21967</v>
      </c>
      <c r="BH21968" t="s">
        <v>312</v>
      </c>
    </row>
    <row r="21969" spans="59:60" x14ac:dyDescent="0.25">
      <c r="BG21969">
        <v>21968</v>
      </c>
      <c r="BH21969" t="s">
        <v>313</v>
      </c>
    </row>
    <row r="21970" spans="59:60" x14ac:dyDescent="0.25">
      <c r="BG21970">
        <v>21969</v>
      </c>
      <c r="BH21970" t="s">
        <v>314</v>
      </c>
    </row>
    <row r="21971" spans="59:60" x14ac:dyDescent="0.25">
      <c r="BG21971">
        <v>21970</v>
      </c>
      <c r="BH21971" t="s">
        <v>315</v>
      </c>
    </row>
    <row r="21972" spans="59:60" x14ac:dyDescent="0.25">
      <c r="BG21972">
        <v>21971</v>
      </c>
      <c r="BH21972" t="s">
        <v>316</v>
      </c>
    </row>
    <row r="21973" spans="59:60" x14ac:dyDescent="0.25">
      <c r="BG21973">
        <v>21972</v>
      </c>
      <c r="BH21973" t="s">
        <v>317</v>
      </c>
    </row>
    <row r="21974" spans="59:60" x14ac:dyDescent="0.25">
      <c r="BG21974">
        <v>21973</v>
      </c>
      <c r="BH21974" t="s">
        <v>318</v>
      </c>
    </row>
    <row r="21975" spans="59:60" x14ac:dyDescent="0.25">
      <c r="BG21975">
        <v>21974</v>
      </c>
      <c r="BH21975" t="s">
        <v>319</v>
      </c>
    </row>
    <row r="21976" spans="59:60" x14ac:dyDescent="0.25">
      <c r="BG21976">
        <v>21975</v>
      </c>
      <c r="BH21976" t="s">
        <v>320</v>
      </c>
    </row>
    <row r="21977" spans="59:60" x14ac:dyDescent="0.25">
      <c r="BG21977">
        <v>21976</v>
      </c>
      <c r="BH21977" t="s">
        <v>321</v>
      </c>
    </row>
    <row r="21978" spans="59:60" x14ac:dyDescent="0.25">
      <c r="BG21978">
        <v>21977</v>
      </c>
      <c r="BH21978" t="s">
        <v>322</v>
      </c>
    </row>
    <row r="21979" spans="59:60" x14ac:dyDescent="0.25">
      <c r="BG21979">
        <v>21978</v>
      </c>
      <c r="BH21979" t="s">
        <v>323</v>
      </c>
    </row>
    <row r="21980" spans="59:60" x14ac:dyDescent="0.25">
      <c r="BG21980">
        <v>21979</v>
      </c>
      <c r="BH21980" t="s">
        <v>324</v>
      </c>
    </row>
    <row r="21981" spans="59:60" x14ac:dyDescent="0.25">
      <c r="BG21981">
        <v>21980</v>
      </c>
      <c r="BH21981" t="s">
        <v>325</v>
      </c>
    </row>
    <row r="21982" spans="59:60" x14ac:dyDescent="0.25">
      <c r="BG21982">
        <v>21981</v>
      </c>
      <c r="BH21982" t="s">
        <v>326</v>
      </c>
    </row>
    <row r="21983" spans="59:60" x14ac:dyDescent="0.25">
      <c r="BG21983">
        <v>21982</v>
      </c>
      <c r="BH21983" t="s">
        <v>327</v>
      </c>
    </row>
    <row r="21984" spans="59:60" x14ac:dyDescent="0.25">
      <c r="BG21984">
        <v>21983</v>
      </c>
      <c r="BH21984" t="s">
        <v>328</v>
      </c>
    </row>
    <row r="21985" spans="59:60" x14ac:dyDescent="0.25">
      <c r="BG21985">
        <v>21984</v>
      </c>
      <c r="BH21985" t="s">
        <v>329</v>
      </c>
    </row>
    <row r="21986" spans="59:60" x14ac:dyDescent="0.25">
      <c r="BG21986">
        <v>21985</v>
      </c>
      <c r="BH21986" t="s">
        <v>330</v>
      </c>
    </row>
    <row r="21987" spans="59:60" x14ac:dyDescent="0.25">
      <c r="BG21987">
        <v>21986</v>
      </c>
      <c r="BH21987" t="s">
        <v>331</v>
      </c>
    </row>
    <row r="21988" spans="59:60" x14ac:dyDescent="0.25">
      <c r="BG21988">
        <v>21987</v>
      </c>
      <c r="BH21988" t="s">
        <v>332</v>
      </c>
    </row>
    <row r="21989" spans="59:60" x14ac:dyDescent="0.25">
      <c r="BG21989">
        <v>21988</v>
      </c>
      <c r="BH21989" t="s">
        <v>333</v>
      </c>
    </row>
    <row r="21990" spans="59:60" x14ac:dyDescent="0.25">
      <c r="BG21990">
        <v>21989</v>
      </c>
      <c r="BH21990" t="s">
        <v>334</v>
      </c>
    </row>
    <row r="21991" spans="59:60" x14ac:dyDescent="0.25">
      <c r="BG21991">
        <v>21990</v>
      </c>
      <c r="BH21991" t="s">
        <v>335</v>
      </c>
    </row>
    <row r="21992" spans="59:60" x14ac:dyDescent="0.25">
      <c r="BG21992">
        <v>21991</v>
      </c>
      <c r="BH21992" t="s">
        <v>336</v>
      </c>
    </row>
    <row r="21993" spans="59:60" x14ac:dyDescent="0.25">
      <c r="BG21993">
        <v>21992</v>
      </c>
      <c r="BH21993" t="s">
        <v>337</v>
      </c>
    </row>
    <row r="21994" spans="59:60" x14ac:dyDescent="0.25">
      <c r="BG21994">
        <v>21993</v>
      </c>
      <c r="BH21994" t="s">
        <v>338</v>
      </c>
    </row>
    <row r="21995" spans="59:60" x14ac:dyDescent="0.25">
      <c r="BG21995">
        <v>21994</v>
      </c>
      <c r="BH21995" t="s">
        <v>339</v>
      </c>
    </row>
    <row r="21996" spans="59:60" x14ac:dyDescent="0.25">
      <c r="BG21996">
        <v>21995</v>
      </c>
      <c r="BH21996" t="s">
        <v>340</v>
      </c>
    </row>
    <row r="21997" spans="59:60" x14ac:dyDescent="0.25">
      <c r="BG21997">
        <v>21996</v>
      </c>
      <c r="BH21997" t="s">
        <v>341</v>
      </c>
    </row>
    <row r="21998" spans="59:60" x14ac:dyDescent="0.25">
      <c r="BG21998">
        <v>21997</v>
      </c>
      <c r="BH21998" t="s">
        <v>342</v>
      </c>
    </row>
    <row r="21999" spans="59:60" x14ac:dyDescent="0.25">
      <c r="BG21999">
        <v>21998</v>
      </c>
      <c r="BH21999" t="s">
        <v>343</v>
      </c>
    </row>
    <row r="22000" spans="59:60" x14ac:dyDescent="0.25">
      <c r="BG22000">
        <v>21999</v>
      </c>
      <c r="BH22000" t="s">
        <v>344</v>
      </c>
    </row>
    <row r="22001" spans="59:60" x14ac:dyDescent="0.25">
      <c r="BG22001">
        <v>22000</v>
      </c>
      <c r="BH22001" t="s">
        <v>345</v>
      </c>
    </row>
    <row r="22002" spans="59:60" x14ac:dyDescent="0.25">
      <c r="BG22002">
        <v>22001</v>
      </c>
      <c r="BH22002" t="s">
        <v>346</v>
      </c>
    </row>
    <row r="22003" spans="59:60" x14ac:dyDescent="0.25">
      <c r="BG22003">
        <v>22002</v>
      </c>
      <c r="BH22003" t="s">
        <v>347</v>
      </c>
    </row>
    <row r="22004" spans="59:60" x14ac:dyDescent="0.25">
      <c r="BG22004">
        <v>22003</v>
      </c>
      <c r="BH22004" t="s">
        <v>348</v>
      </c>
    </row>
    <row r="22005" spans="59:60" x14ac:dyDescent="0.25">
      <c r="BG22005">
        <v>22004</v>
      </c>
      <c r="BH22005" t="s">
        <v>349</v>
      </c>
    </row>
    <row r="22006" spans="59:60" x14ac:dyDescent="0.25">
      <c r="BG22006">
        <v>22005</v>
      </c>
      <c r="BH22006" t="s">
        <v>350</v>
      </c>
    </row>
    <row r="22007" spans="59:60" x14ac:dyDescent="0.25">
      <c r="BG22007">
        <v>22006</v>
      </c>
      <c r="BH22007" t="s">
        <v>351</v>
      </c>
    </row>
    <row r="22008" spans="59:60" x14ac:dyDescent="0.25">
      <c r="BG22008">
        <v>22007</v>
      </c>
      <c r="BH22008" t="s">
        <v>352</v>
      </c>
    </row>
    <row r="22009" spans="59:60" x14ac:dyDescent="0.25">
      <c r="BG22009">
        <v>22008</v>
      </c>
      <c r="BH22009" t="s">
        <v>293</v>
      </c>
    </row>
    <row r="22010" spans="59:60" x14ac:dyDescent="0.25">
      <c r="BG22010">
        <v>22009</v>
      </c>
      <c r="BH22010" t="s">
        <v>294</v>
      </c>
    </row>
    <row r="22011" spans="59:60" x14ac:dyDescent="0.25">
      <c r="BG22011">
        <v>22010</v>
      </c>
      <c r="BH22011" t="s">
        <v>295</v>
      </c>
    </row>
    <row r="22012" spans="59:60" x14ac:dyDescent="0.25">
      <c r="BG22012">
        <v>22011</v>
      </c>
      <c r="BH22012" t="s">
        <v>296</v>
      </c>
    </row>
    <row r="22013" spans="59:60" x14ac:dyDescent="0.25">
      <c r="BG22013">
        <v>22012</v>
      </c>
      <c r="BH22013" t="s">
        <v>297</v>
      </c>
    </row>
    <row r="22014" spans="59:60" x14ac:dyDescent="0.25">
      <c r="BG22014">
        <v>22013</v>
      </c>
      <c r="BH22014" t="s">
        <v>298</v>
      </c>
    </row>
    <row r="22015" spans="59:60" x14ac:dyDescent="0.25">
      <c r="BG22015">
        <v>22014</v>
      </c>
      <c r="BH22015" t="s">
        <v>299</v>
      </c>
    </row>
    <row r="22016" spans="59:60" x14ac:dyDescent="0.25">
      <c r="BG22016">
        <v>22015</v>
      </c>
      <c r="BH22016" t="s">
        <v>300</v>
      </c>
    </row>
    <row r="22017" spans="59:60" x14ac:dyDescent="0.25">
      <c r="BG22017">
        <v>22016</v>
      </c>
      <c r="BH22017" t="s">
        <v>301</v>
      </c>
    </row>
    <row r="22018" spans="59:60" x14ac:dyDescent="0.25">
      <c r="BG22018">
        <v>22017</v>
      </c>
      <c r="BH22018" t="s">
        <v>302</v>
      </c>
    </row>
    <row r="22019" spans="59:60" x14ac:dyDescent="0.25">
      <c r="BG22019">
        <v>22018</v>
      </c>
      <c r="BH22019" t="s">
        <v>303</v>
      </c>
    </row>
    <row r="22020" spans="59:60" x14ac:dyDescent="0.25">
      <c r="BG22020">
        <v>22019</v>
      </c>
      <c r="BH22020" t="s">
        <v>304</v>
      </c>
    </row>
    <row r="22021" spans="59:60" x14ac:dyDescent="0.25">
      <c r="BG22021">
        <v>22020</v>
      </c>
      <c r="BH22021" t="s">
        <v>305</v>
      </c>
    </row>
    <row r="22022" spans="59:60" x14ac:dyDescent="0.25">
      <c r="BG22022">
        <v>22021</v>
      </c>
      <c r="BH22022" t="s">
        <v>306</v>
      </c>
    </row>
    <row r="22023" spans="59:60" x14ac:dyDescent="0.25">
      <c r="BG22023">
        <v>22022</v>
      </c>
      <c r="BH22023" t="s">
        <v>307</v>
      </c>
    </row>
    <row r="22024" spans="59:60" x14ac:dyDescent="0.25">
      <c r="BG22024">
        <v>22023</v>
      </c>
      <c r="BH22024" t="s">
        <v>308</v>
      </c>
    </row>
    <row r="22025" spans="59:60" x14ac:dyDescent="0.25">
      <c r="BG22025">
        <v>22024</v>
      </c>
      <c r="BH22025" t="s">
        <v>309</v>
      </c>
    </row>
    <row r="22026" spans="59:60" x14ac:dyDescent="0.25">
      <c r="BG22026">
        <v>22025</v>
      </c>
      <c r="BH22026" t="s">
        <v>310</v>
      </c>
    </row>
    <row r="22027" spans="59:60" x14ac:dyDescent="0.25">
      <c r="BG22027">
        <v>22026</v>
      </c>
      <c r="BH22027" t="s">
        <v>311</v>
      </c>
    </row>
    <row r="22028" spans="59:60" x14ac:dyDescent="0.25">
      <c r="BG22028">
        <v>22027</v>
      </c>
      <c r="BH22028" t="s">
        <v>312</v>
      </c>
    </row>
    <row r="22029" spans="59:60" x14ac:dyDescent="0.25">
      <c r="BG22029">
        <v>22028</v>
      </c>
      <c r="BH22029" t="s">
        <v>313</v>
      </c>
    </row>
    <row r="22030" spans="59:60" x14ac:dyDescent="0.25">
      <c r="BG22030">
        <v>22029</v>
      </c>
      <c r="BH22030" t="s">
        <v>314</v>
      </c>
    </row>
    <row r="22031" spans="59:60" x14ac:dyDescent="0.25">
      <c r="BG22031">
        <v>22030</v>
      </c>
      <c r="BH22031" t="s">
        <v>315</v>
      </c>
    </row>
    <row r="22032" spans="59:60" x14ac:dyDescent="0.25">
      <c r="BG22032">
        <v>22031</v>
      </c>
      <c r="BH22032" t="s">
        <v>316</v>
      </c>
    </row>
    <row r="22033" spans="59:60" x14ac:dyDescent="0.25">
      <c r="BG22033">
        <v>22032</v>
      </c>
      <c r="BH22033" t="s">
        <v>317</v>
      </c>
    </row>
    <row r="22034" spans="59:60" x14ac:dyDescent="0.25">
      <c r="BG22034">
        <v>22033</v>
      </c>
      <c r="BH22034" t="s">
        <v>318</v>
      </c>
    </row>
    <row r="22035" spans="59:60" x14ac:dyDescent="0.25">
      <c r="BG22035">
        <v>22034</v>
      </c>
      <c r="BH22035" t="s">
        <v>319</v>
      </c>
    </row>
    <row r="22036" spans="59:60" x14ac:dyDescent="0.25">
      <c r="BG22036">
        <v>22035</v>
      </c>
      <c r="BH22036" t="s">
        <v>320</v>
      </c>
    </row>
    <row r="22037" spans="59:60" x14ac:dyDescent="0.25">
      <c r="BG22037">
        <v>22036</v>
      </c>
      <c r="BH22037" t="s">
        <v>321</v>
      </c>
    </row>
    <row r="22038" spans="59:60" x14ac:dyDescent="0.25">
      <c r="BG22038">
        <v>22037</v>
      </c>
      <c r="BH22038" t="s">
        <v>322</v>
      </c>
    </row>
    <row r="22039" spans="59:60" x14ac:dyDescent="0.25">
      <c r="BG22039">
        <v>22038</v>
      </c>
      <c r="BH22039" t="s">
        <v>323</v>
      </c>
    </row>
    <row r="22040" spans="59:60" x14ac:dyDescent="0.25">
      <c r="BG22040">
        <v>22039</v>
      </c>
      <c r="BH22040" t="s">
        <v>324</v>
      </c>
    </row>
    <row r="22041" spans="59:60" x14ac:dyDescent="0.25">
      <c r="BG22041">
        <v>22040</v>
      </c>
      <c r="BH22041" t="s">
        <v>325</v>
      </c>
    </row>
    <row r="22042" spans="59:60" x14ac:dyDescent="0.25">
      <c r="BG22042">
        <v>22041</v>
      </c>
      <c r="BH22042" t="s">
        <v>326</v>
      </c>
    </row>
    <row r="22043" spans="59:60" x14ac:dyDescent="0.25">
      <c r="BG22043">
        <v>22042</v>
      </c>
      <c r="BH22043" t="s">
        <v>327</v>
      </c>
    </row>
    <row r="22044" spans="59:60" x14ac:dyDescent="0.25">
      <c r="BG22044">
        <v>22043</v>
      </c>
      <c r="BH22044" t="s">
        <v>328</v>
      </c>
    </row>
    <row r="22045" spans="59:60" x14ac:dyDescent="0.25">
      <c r="BG22045">
        <v>22044</v>
      </c>
      <c r="BH22045" t="s">
        <v>329</v>
      </c>
    </row>
    <row r="22046" spans="59:60" x14ac:dyDescent="0.25">
      <c r="BG22046">
        <v>22045</v>
      </c>
      <c r="BH22046" t="s">
        <v>330</v>
      </c>
    </row>
    <row r="22047" spans="59:60" x14ac:dyDescent="0.25">
      <c r="BG22047">
        <v>22046</v>
      </c>
      <c r="BH22047" t="s">
        <v>331</v>
      </c>
    </row>
    <row r="22048" spans="59:60" x14ac:dyDescent="0.25">
      <c r="BG22048">
        <v>22047</v>
      </c>
      <c r="BH22048" t="s">
        <v>332</v>
      </c>
    </row>
    <row r="22049" spans="59:60" x14ac:dyDescent="0.25">
      <c r="BG22049">
        <v>22048</v>
      </c>
      <c r="BH22049" t="s">
        <v>333</v>
      </c>
    </row>
    <row r="22050" spans="59:60" x14ac:dyDescent="0.25">
      <c r="BG22050">
        <v>22049</v>
      </c>
      <c r="BH22050" t="s">
        <v>334</v>
      </c>
    </row>
    <row r="22051" spans="59:60" x14ac:dyDescent="0.25">
      <c r="BG22051">
        <v>22050</v>
      </c>
      <c r="BH22051" t="s">
        <v>335</v>
      </c>
    </row>
    <row r="22052" spans="59:60" x14ac:dyDescent="0.25">
      <c r="BG22052">
        <v>22051</v>
      </c>
      <c r="BH22052" t="s">
        <v>336</v>
      </c>
    </row>
    <row r="22053" spans="59:60" x14ac:dyDescent="0.25">
      <c r="BG22053">
        <v>22052</v>
      </c>
      <c r="BH22053" t="s">
        <v>337</v>
      </c>
    </row>
    <row r="22054" spans="59:60" x14ac:dyDescent="0.25">
      <c r="BG22054">
        <v>22053</v>
      </c>
      <c r="BH22054" t="s">
        <v>338</v>
      </c>
    </row>
    <row r="22055" spans="59:60" x14ac:dyDescent="0.25">
      <c r="BG22055">
        <v>22054</v>
      </c>
      <c r="BH22055" t="s">
        <v>339</v>
      </c>
    </row>
    <row r="22056" spans="59:60" x14ac:dyDescent="0.25">
      <c r="BG22056">
        <v>22055</v>
      </c>
      <c r="BH22056" t="s">
        <v>340</v>
      </c>
    </row>
    <row r="22057" spans="59:60" x14ac:dyDescent="0.25">
      <c r="BG22057">
        <v>22056</v>
      </c>
      <c r="BH22057" t="s">
        <v>341</v>
      </c>
    </row>
    <row r="22058" spans="59:60" x14ac:dyDescent="0.25">
      <c r="BG22058">
        <v>22057</v>
      </c>
      <c r="BH22058" t="s">
        <v>342</v>
      </c>
    </row>
    <row r="22059" spans="59:60" x14ac:dyDescent="0.25">
      <c r="BG22059">
        <v>22058</v>
      </c>
      <c r="BH22059" t="s">
        <v>343</v>
      </c>
    </row>
    <row r="22060" spans="59:60" x14ac:dyDescent="0.25">
      <c r="BG22060">
        <v>22059</v>
      </c>
      <c r="BH22060" t="s">
        <v>344</v>
      </c>
    </row>
    <row r="22061" spans="59:60" x14ac:dyDescent="0.25">
      <c r="BG22061">
        <v>22060</v>
      </c>
      <c r="BH22061" t="s">
        <v>345</v>
      </c>
    </row>
    <row r="22062" spans="59:60" x14ac:dyDescent="0.25">
      <c r="BG22062">
        <v>22061</v>
      </c>
      <c r="BH22062" t="s">
        <v>346</v>
      </c>
    </row>
    <row r="22063" spans="59:60" x14ac:dyDescent="0.25">
      <c r="BG22063">
        <v>22062</v>
      </c>
      <c r="BH22063" t="s">
        <v>347</v>
      </c>
    </row>
    <row r="22064" spans="59:60" x14ac:dyDescent="0.25">
      <c r="BG22064">
        <v>22063</v>
      </c>
      <c r="BH22064" t="s">
        <v>348</v>
      </c>
    </row>
    <row r="22065" spans="59:60" x14ac:dyDescent="0.25">
      <c r="BG22065">
        <v>22064</v>
      </c>
      <c r="BH22065" t="s">
        <v>349</v>
      </c>
    </row>
    <row r="22066" spans="59:60" x14ac:dyDescent="0.25">
      <c r="BG22066">
        <v>22065</v>
      </c>
      <c r="BH22066" t="s">
        <v>350</v>
      </c>
    </row>
    <row r="22067" spans="59:60" x14ac:dyDescent="0.25">
      <c r="BG22067">
        <v>22066</v>
      </c>
      <c r="BH22067" t="s">
        <v>351</v>
      </c>
    </row>
    <row r="22068" spans="59:60" x14ac:dyDescent="0.25">
      <c r="BG22068">
        <v>22067</v>
      </c>
      <c r="BH22068" t="s">
        <v>352</v>
      </c>
    </row>
    <row r="22069" spans="59:60" x14ac:dyDescent="0.25">
      <c r="BG22069">
        <v>22068</v>
      </c>
      <c r="BH22069" t="s">
        <v>293</v>
      </c>
    </row>
    <row r="22070" spans="59:60" x14ac:dyDescent="0.25">
      <c r="BG22070">
        <v>22069</v>
      </c>
      <c r="BH22070" t="s">
        <v>294</v>
      </c>
    </row>
    <row r="22071" spans="59:60" x14ac:dyDescent="0.25">
      <c r="BG22071">
        <v>22070</v>
      </c>
      <c r="BH22071" t="s">
        <v>295</v>
      </c>
    </row>
    <row r="22072" spans="59:60" x14ac:dyDescent="0.25">
      <c r="BG22072">
        <v>22071</v>
      </c>
      <c r="BH22072" t="s">
        <v>296</v>
      </c>
    </row>
    <row r="22073" spans="59:60" x14ac:dyDescent="0.25">
      <c r="BG22073">
        <v>22072</v>
      </c>
      <c r="BH22073" t="s">
        <v>297</v>
      </c>
    </row>
    <row r="22074" spans="59:60" x14ac:dyDescent="0.25">
      <c r="BG22074">
        <v>22073</v>
      </c>
      <c r="BH22074" t="s">
        <v>298</v>
      </c>
    </row>
    <row r="22075" spans="59:60" x14ac:dyDescent="0.25">
      <c r="BG22075">
        <v>22074</v>
      </c>
      <c r="BH22075" t="s">
        <v>299</v>
      </c>
    </row>
    <row r="22076" spans="59:60" x14ac:dyDescent="0.25">
      <c r="BG22076">
        <v>22075</v>
      </c>
      <c r="BH22076" t="s">
        <v>300</v>
      </c>
    </row>
    <row r="22077" spans="59:60" x14ac:dyDescent="0.25">
      <c r="BG22077">
        <v>22076</v>
      </c>
      <c r="BH22077" t="s">
        <v>301</v>
      </c>
    </row>
    <row r="22078" spans="59:60" x14ac:dyDescent="0.25">
      <c r="BG22078">
        <v>22077</v>
      </c>
      <c r="BH22078" t="s">
        <v>302</v>
      </c>
    </row>
    <row r="22079" spans="59:60" x14ac:dyDescent="0.25">
      <c r="BG22079">
        <v>22078</v>
      </c>
      <c r="BH22079" t="s">
        <v>303</v>
      </c>
    </row>
    <row r="22080" spans="59:60" x14ac:dyDescent="0.25">
      <c r="BG22080">
        <v>22079</v>
      </c>
      <c r="BH22080" t="s">
        <v>304</v>
      </c>
    </row>
    <row r="22081" spans="59:60" x14ac:dyDescent="0.25">
      <c r="BG22081">
        <v>22080</v>
      </c>
      <c r="BH22081" t="s">
        <v>305</v>
      </c>
    </row>
    <row r="22082" spans="59:60" x14ac:dyDescent="0.25">
      <c r="BG22082">
        <v>22081</v>
      </c>
      <c r="BH22082" t="s">
        <v>306</v>
      </c>
    </row>
    <row r="22083" spans="59:60" x14ac:dyDescent="0.25">
      <c r="BG22083">
        <v>22082</v>
      </c>
      <c r="BH22083" t="s">
        <v>307</v>
      </c>
    </row>
    <row r="22084" spans="59:60" x14ac:dyDescent="0.25">
      <c r="BG22084">
        <v>22083</v>
      </c>
      <c r="BH22084" t="s">
        <v>308</v>
      </c>
    </row>
    <row r="22085" spans="59:60" x14ac:dyDescent="0.25">
      <c r="BG22085">
        <v>22084</v>
      </c>
      <c r="BH22085" t="s">
        <v>309</v>
      </c>
    </row>
    <row r="22086" spans="59:60" x14ac:dyDescent="0.25">
      <c r="BG22086">
        <v>22085</v>
      </c>
      <c r="BH22086" t="s">
        <v>310</v>
      </c>
    </row>
    <row r="22087" spans="59:60" x14ac:dyDescent="0.25">
      <c r="BG22087">
        <v>22086</v>
      </c>
      <c r="BH22087" t="s">
        <v>311</v>
      </c>
    </row>
    <row r="22088" spans="59:60" x14ac:dyDescent="0.25">
      <c r="BG22088">
        <v>22087</v>
      </c>
      <c r="BH22088" t="s">
        <v>312</v>
      </c>
    </row>
    <row r="22089" spans="59:60" x14ac:dyDescent="0.25">
      <c r="BG22089">
        <v>22088</v>
      </c>
      <c r="BH22089" t="s">
        <v>313</v>
      </c>
    </row>
    <row r="22090" spans="59:60" x14ac:dyDescent="0.25">
      <c r="BG22090">
        <v>22089</v>
      </c>
      <c r="BH22090" t="s">
        <v>314</v>
      </c>
    </row>
    <row r="22091" spans="59:60" x14ac:dyDescent="0.25">
      <c r="BG22091">
        <v>22090</v>
      </c>
      <c r="BH22091" t="s">
        <v>315</v>
      </c>
    </row>
    <row r="22092" spans="59:60" x14ac:dyDescent="0.25">
      <c r="BG22092">
        <v>22091</v>
      </c>
      <c r="BH22092" t="s">
        <v>316</v>
      </c>
    </row>
    <row r="22093" spans="59:60" x14ac:dyDescent="0.25">
      <c r="BG22093">
        <v>22092</v>
      </c>
      <c r="BH22093" t="s">
        <v>317</v>
      </c>
    </row>
    <row r="22094" spans="59:60" x14ac:dyDescent="0.25">
      <c r="BG22094">
        <v>22093</v>
      </c>
      <c r="BH22094" t="s">
        <v>318</v>
      </c>
    </row>
    <row r="22095" spans="59:60" x14ac:dyDescent="0.25">
      <c r="BG22095">
        <v>22094</v>
      </c>
      <c r="BH22095" t="s">
        <v>319</v>
      </c>
    </row>
    <row r="22096" spans="59:60" x14ac:dyDescent="0.25">
      <c r="BG22096">
        <v>22095</v>
      </c>
      <c r="BH22096" t="s">
        <v>320</v>
      </c>
    </row>
    <row r="22097" spans="59:60" x14ac:dyDescent="0.25">
      <c r="BG22097">
        <v>22096</v>
      </c>
      <c r="BH22097" t="s">
        <v>321</v>
      </c>
    </row>
    <row r="22098" spans="59:60" x14ac:dyDescent="0.25">
      <c r="BG22098">
        <v>22097</v>
      </c>
      <c r="BH22098" t="s">
        <v>322</v>
      </c>
    </row>
    <row r="22099" spans="59:60" x14ac:dyDescent="0.25">
      <c r="BG22099">
        <v>22098</v>
      </c>
      <c r="BH22099" t="s">
        <v>323</v>
      </c>
    </row>
    <row r="22100" spans="59:60" x14ac:dyDescent="0.25">
      <c r="BG22100">
        <v>22099</v>
      </c>
      <c r="BH22100" t="s">
        <v>324</v>
      </c>
    </row>
    <row r="22101" spans="59:60" x14ac:dyDescent="0.25">
      <c r="BG22101">
        <v>22100</v>
      </c>
      <c r="BH22101" t="s">
        <v>325</v>
      </c>
    </row>
    <row r="22102" spans="59:60" x14ac:dyDescent="0.25">
      <c r="BG22102">
        <v>22101</v>
      </c>
      <c r="BH22102" t="s">
        <v>326</v>
      </c>
    </row>
    <row r="22103" spans="59:60" x14ac:dyDescent="0.25">
      <c r="BG22103">
        <v>22102</v>
      </c>
      <c r="BH22103" t="s">
        <v>327</v>
      </c>
    </row>
    <row r="22104" spans="59:60" x14ac:dyDescent="0.25">
      <c r="BG22104">
        <v>22103</v>
      </c>
      <c r="BH22104" t="s">
        <v>328</v>
      </c>
    </row>
    <row r="22105" spans="59:60" x14ac:dyDescent="0.25">
      <c r="BG22105">
        <v>22104</v>
      </c>
      <c r="BH22105" t="s">
        <v>329</v>
      </c>
    </row>
    <row r="22106" spans="59:60" x14ac:dyDescent="0.25">
      <c r="BG22106">
        <v>22105</v>
      </c>
      <c r="BH22106" t="s">
        <v>330</v>
      </c>
    </row>
    <row r="22107" spans="59:60" x14ac:dyDescent="0.25">
      <c r="BG22107">
        <v>22106</v>
      </c>
      <c r="BH22107" t="s">
        <v>331</v>
      </c>
    </row>
    <row r="22108" spans="59:60" x14ac:dyDescent="0.25">
      <c r="BG22108">
        <v>22107</v>
      </c>
      <c r="BH22108" t="s">
        <v>332</v>
      </c>
    </row>
    <row r="22109" spans="59:60" x14ac:dyDescent="0.25">
      <c r="BG22109">
        <v>22108</v>
      </c>
      <c r="BH22109" t="s">
        <v>333</v>
      </c>
    </row>
    <row r="22110" spans="59:60" x14ac:dyDescent="0.25">
      <c r="BG22110">
        <v>22109</v>
      </c>
      <c r="BH22110" t="s">
        <v>334</v>
      </c>
    </row>
    <row r="22111" spans="59:60" x14ac:dyDescent="0.25">
      <c r="BG22111">
        <v>22110</v>
      </c>
      <c r="BH22111" t="s">
        <v>335</v>
      </c>
    </row>
    <row r="22112" spans="59:60" x14ac:dyDescent="0.25">
      <c r="BG22112">
        <v>22111</v>
      </c>
      <c r="BH22112" t="s">
        <v>336</v>
      </c>
    </row>
    <row r="22113" spans="59:60" x14ac:dyDescent="0.25">
      <c r="BG22113">
        <v>22112</v>
      </c>
      <c r="BH22113" t="s">
        <v>337</v>
      </c>
    </row>
    <row r="22114" spans="59:60" x14ac:dyDescent="0.25">
      <c r="BG22114">
        <v>22113</v>
      </c>
      <c r="BH22114" t="s">
        <v>338</v>
      </c>
    </row>
    <row r="22115" spans="59:60" x14ac:dyDescent="0.25">
      <c r="BG22115">
        <v>22114</v>
      </c>
      <c r="BH22115" t="s">
        <v>339</v>
      </c>
    </row>
    <row r="22116" spans="59:60" x14ac:dyDescent="0.25">
      <c r="BG22116">
        <v>22115</v>
      </c>
      <c r="BH22116" t="s">
        <v>340</v>
      </c>
    </row>
    <row r="22117" spans="59:60" x14ac:dyDescent="0.25">
      <c r="BG22117">
        <v>22116</v>
      </c>
      <c r="BH22117" t="s">
        <v>341</v>
      </c>
    </row>
    <row r="22118" spans="59:60" x14ac:dyDescent="0.25">
      <c r="BG22118">
        <v>22117</v>
      </c>
      <c r="BH22118" t="s">
        <v>342</v>
      </c>
    </row>
    <row r="22119" spans="59:60" x14ac:dyDescent="0.25">
      <c r="BG22119">
        <v>22118</v>
      </c>
      <c r="BH22119" t="s">
        <v>343</v>
      </c>
    </row>
    <row r="22120" spans="59:60" x14ac:dyDescent="0.25">
      <c r="BG22120">
        <v>22119</v>
      </c>
      <c r="BH22120" t="s">
        <v>344</v>
      </c>
    </row>
    <row r="22121" spans="59:60" x14ac:dyDescent="0.25">
      <c r="BG22121">
        <v>22120</v>
      </c>
      <c r="BH22121" t="s">
        <v>345</v>
      </c>
    </row>
    <row r="22122" spans="59:60" x14ac:dyDescent="0.25">
      <c r="BG22122">
        <v>22121</v>
      </c>
      <c r="BH22122" t="s">
        <v>346</v>
      </c>
    </row>
    <row r="22123" spans="59:60" x14ac:dyDescent="0.25">
      <c r="BG22123">
        <v>22122</v>
      </c>
      <c r="BH22123" t="s">
        <v>347</v>
      </c>
    </row>
    <row r="22124" spans="59:60" x14ac:dyDescent="0.25">
      <c r="BG22124">
        <v>22123</v>
      </c>
      <c r="BH22124" t="s">
        <v>348</v>
      </c>
    </row>
    <row r="22125" spans="59:60" x14ac:dyDescent="0.25">
      <c r="BG22125">
        <v>22124</v>
      </c>
      <c r="BH22125" t="s">
        <v>349</v>
      </c>
    </row>
    <row r="22126" spans="59:60" x14ac:dyDescent="0.25">
      <c r="BG22126">
        <v>22125</v>
      </c>
      <c r="BH22126" t="s">
        <v>350</v>
      </c>
    </row>
    <row r="22127" spans="59:60" x14ac:dyDescent="0.25">
      <c r="BG22127">
        <v>22126</v>
      </c>
      <c r="BH22127" t="s">
        <v>351</v>
      </c>
    </row>
    <row r="22128" spans="59:60" x14ac:dyDescent="0.25">
      <c r="BG22128">
        <v>22127</v>
      </c>
      <c r="BH22128" t="s">
        <v>352</v>
      </c>
    </row>
    <row r="22129" spans="59:60" x14ac:dyDescent="0.25">
      <c r="BG22129">
        <v>22128</v>
      </c>
      <c r="BH22129" t="s">
        <v>293</v>
      </c>
    </row>
    <row r="22130" spans="59:60" x14ac:dyDescent="0.25">
      <c r="BG22130">
        <v>22129</v>
      </c>
      <c r="BH22130" t="s">
        <v>294</v>
      </c>
    </row>
    <row r="22131" spans="59:60" x14ac:dyDescent="0.25">
      <c r="BG22131">
        <v>22130</v>
      </c>
      <c r="BH22131" t="s">
        <v>295</v>
      </c>
    </row>
    <row r="22132" spans="59:60" x14ac:dyDescent="0.25">
      <c r="BG22132">
        <v>22131</v>
      </c>
      <c r="BH22132" t="s">
        <v>296</v>
      </c>
    </row>
    <row r="22133" spans="59:60" x14ac:dyDescent="0.25">
      <c r="BG22133">
        <v>22132</v>
      </c>
      <c r="BH22133" t="s">
        <v>297</v>
      </c>
    </row>
    <row r="22134" spans="59:60" x14ac:dyDescent="0.25">
      <c r="BG22134">
        <v>22133</v>
      </c>
      <c r="BH22134" t="s">
        <v>298</v>
      </c>
    </row>
    <row r="22135" spans="59:60" x14ac:dyDescent="0.25">
      <c r="BG22135">
        <v>22134</v>
      </c>
      <c r="BH22135" t="s">
        <v>299</v>
      </c>
    </row>
    <row r="22136" spans="59:60" x14ac:dyDescent="0.25">
      <c r="BG22136">
        <v>22135</v>
      </c>
      <c r="BH22136" t="s">
        <v>300</v>
      </c>
    </row>
    <row r="22137" spans="59:60" x14ac:dyDescent="0.25">
      <c r="BG22137">
        <v>22136</v>
      </c>
      <c r="BH22137" t="s">
        <v>301</v>
      </c>
    </row>
    <row r="22138" spans="59:60" x14ac:dyDescent="0.25">
      <c r="BG22138">
        <v>22137</v>
      </c>
      <c r="BH22138" t="s">
        <v>302</v>
      </c>
    </row>
    <row r="22139" spans="59:60" x14ac:dyDescent="0.25">
      <c r="BG22139">
        <v>22138</v>
      </c>
      <c r="BH22139" t="s">
        <v>303</v>
      </c>
    </row>
    <row r="22140" spans="59:60" x14ac:dyDescent="0.25">
      <c r="BG22140">
        <v>22139</v>
      </c>
      <c r="BH22140" t="s">
        <v>304</v>
      </c>
    </row>
    <row r="22141" spans="59:60" x14ac:dyDescent="0.25">
      <c r="BG22141">
        <v>22140</v>
      </c>
      <c r="BH22141" t="s">
        <v>305</v>
      </c>
    </row>
    <row r="22142" spans="59:60" x14ac:dyDescent="0.25">
      <c r="BG22142">
        <v>22141</v>
      </c>
      <c r="BH22142" t="s">
        <v>306</v>
      </c>
    </row>
    <row r="22143" spans="59:60" x14ac:dyDescent="0.25">
      <c r="BG22143">
        <v>22142</v>
      </c>
      <c r="BH22143" t="s">
        <v>307</v>
      </c>
    </row>
    <row r="22144" spans="59:60" x14ac:dyDescent="0.25">
      <c r="BG22144">
        <v>22143</v>
      </c>
      <c r="BH22144" t="s">
        <v>308</v>
      </c>
    </row>
    <row r="22145" spans="59:60" x14ac:dyDescent="0.25">
      <c r="BG22145">
        <v>22144</v>
      </c>
      <c r="BH22145" t="s">
        <v>309</v>
      </c>
    </row>
    <row r="22146" spans="59:60" x14ac:dyDescent="0.25">
      <c r="BG22146">
        <v>22145</v>
      </c>
      <c r="BH22146" t="s">
        <v>310</v>
      </c>
    </row>
    <row r="22147" spans="59:60" x14ac:dyDescent="0.25">
      <c r="BG22147">
        <v>22146</v>
      </c>
      <c r="BH22147" t="s">
        <v>311</v>
      </c>
    </row>
    <row r="22148" spans="59:60" x14ac:dyDescent="0.25">
      <c r="BG22148">
        <v>22147</v>
      </c>
      <c r="BH22148" t="s">
        <v>312</v>
      </c>
    </row>
    <row r="22149" spans="59:60" x14ac:dyDescent="0.25">
      <c r="BG22149">
        <v>22148</v>
      </c>
      <c r="BH22149" t="s">
        <v>313</v>
      </c>
    </row>
    <row r="22150" spans="59:60" x14ac:dyDescent="0.25">
      <c r="BG22150">
        <v>22149</v>
      </c>
      <c r="BH22150" t="s">
        <v>314</v>
      </c>
    </row>
    <row r="22151" spans="59:60" x14ac:dyDescent="0.25">
      <c r="BG22151">
        <v>22150</v>
      </c>
      <c r="BH22151" t="s">
        <v>315</v>
      </c>
    </row>
    <row r="22152" spans="59:60" x14ac:dyDescent="0.25">
      <c r="BG22152">
        <v>22151</v>
      </c>
      <c r="BH22152" t="s">
        <v>316</v>
      </c>
    </row>
    <row r="22153" spans="59:60" x14ac:dyDescent="0.25">
      <c r="BG22153">
        <v>22152</v>
      </c>
      <c r="BH22153" t="s">
        <v>317</v>
      </c>
    </row>
    <row r="22154" spans="59:60" x14ac:dyDescent="0.25">
      <c r="BG22154">
        <v>22153</v>
      </c>
      <c r="BH22154" t="s">
        <v>318</v>
      </c>
    </row>
    <row r="22155" spans="59:60" x14ac:dyDescent="0.25">
      <c r="BG22155">
        <v>22154</v>
      </c>
      <c r="BH22155" t="s">
        <v>319</v>
      </c>
    </row>
    <row r="22156" spans="59:60" x14ac:dyDescent="0.25">
      <c r="BG22156">
        <v>22155</v>
      </c>
      <c r="BH22156" t="s">
        <v>320</v>
      </c>
    </row>
    <row r="22157" spans="59:60" x14ac:dyDescent="0.25">
      <c r="BG22157">
        <v>22156</v>
      </c>
      <c r="BH22157" t="s">
        <v>321</v>
      </c>
    </row>
    <row r="22158" spans="59:60" x14ac:dyDescent="0.25">
      <c r="BG22158">
        <v>22157</v>
      </c>
      <c r="BH22158" t="s">
        <v>322</v>
      </c>
    </row>
    <row r="22159" spans="59:60" x14ac:dyDescent="0.25">
      <c r="BG22159">
        <v>22158</v>
      </c>
      <c r="BH22159" t="s">
        <v>323</v>
      </c>
    </row>
    <row r="22160" spans="59:60" x14ac:dyDescent="0.25">
      <c r="BG22160">
        <v>22159</v>
      </c>
      <c r="BH22160" t="s">
        <v>324</v>
      </c>
    </row>
    <row r="22161" spans="59:60" x14ac:dyDescent="0.25">
      <c r="BG22161">
        <v>22160</v>
      </c>
      <c r="BH22161" t="s">
        <v>325</v>
      </c>
    </row>
    <row r="22162" spans="59:60" x14ac:dyDescent="0.25">
      <c r="BG22162">
        <v>22161</v>
      </c>
      <c r="BH22162" t="s">
        <v>326</v>
      </c>
    </row>
    <row r="22163" spans="59:60" x14ac:dyDescent="0.25">
      <c r="BG22163">
        <v>22162</v>
      </c>
      <c r="BH22163" t="s">
        <v>327</v>
      </c>
    </row>
    <row r="22164" spans="59:60" x14ac:dyDescent="0.25">
      <c r="BG22164">
        <v>22163</v>
      </c>
      <c r="BH22164" t="s">
        <v>328</v>
      </c>
    </row>
    <row r="22165" spans="59:60" x14ac:dyDescent="0.25">
      <c r="BG22165">
        <v>22164</v>
      </c>
      <c r="BH22165" t="s">
        <v>329</v>
      </c>
    </row>
    <row r="22166" spans="59:60" x14ac:dyDescent="0.25">
      <c r="BG22166">
        <v>22165</v>
      </c>
      <c r="BH22166" t="s">
        <v>330</v>
      </c>
    </row>
    <row r="22167" spans="59:60" x14ac:dyDescent="0.25">
      <c r="BG22167">
        <v>22166</v>
      </c>
      <c r="BH22167" t="s">
        <v>331</v>
      </c>
    </row>
    <row r="22168" spans="59:60" x14ac:dyDescent="0.25">
      <c r="BG22168">
        <v>22167</v>
      </c>
      <c r="BH22168" t="s">
        <v>332</v>
      </c>
    </row>
    <row r="22169" spans="59:60" x14ac:dyDescent="0.25">
      <c r="BG22169">
        <v>22168</v>
      </c>
      <c r="BH22169" t="s">
        <v>333</v>
      </c>
    </row>
    <row r="22170" spans="59:60" x14ac:dyDescent="0.25">
      <c r="BG22170">
        <v>22169</v>
      </c>
      <c r="BH22170" t="s">
        <v>334</v>
      </c>
    </row>
    <row r="22171" spans="59:60" x14ac:dyDescent="0.25">
      <c r="BG22171">
        <v>22170</v>
      </c>
      <c r="BH22171" t="s">
        <v>335</v>
      </c>
    </row>
    <row r="22172" spans="59:60" x14ac:dyDescent="0.25">
      <c r="BG22172">
        <v>22171</v>
      </c>
      <c r="BH22172" t="s">
        <v>336</v>
      </c>
    </row>
    <row r="22173" spans="59:60" x14ac:dyDescent="0.25">
      <c r="BG22173">
        <v>22172</v>
      </c>
      <c r="BH22173" t="s">
        <v>337</v>
      </c>
    </row>
    <row r="22174" spans="59:60" x14ac:dyDescent="0.25">
      <c r="BG22174">
        <v>22173</v>
      </c>
      <c r="BH22174" t="s">
        <v>338</v>
      </c>
    </row>
    <row r="22175" spans="59:60" x14ac:dyDescent="0.25">
      <c r="BG22175">
        <v>22174</v>
      </c>
      <c r="BH22175" t="s">
        <v>339</v>
      </c>
    </row>
    <row r="22176" spans="59:60" x14ac:dyDescent="0.25">
      <c r="BG22176">
        <v>22175</v>
      </c>
      <c r="BH22176" t="s">
        <v>340</v>
      </c>
    </row>
    <row r="22177" spans="59:60" x14ac:dyDescent="0.25">
      <c r="BG22177">
        <v>22176</v>
      </c>
      <c r="BH22177" t="s">
        <v>341</v>
      </c>
    </row>
    <row r="22178" spans="59:60" x14ac:dyDescent="0.25">
      <c r="BG22178">
        <v>22177</v>
      </c>
      <c r="BH22178" t="s">
        <v>342</v>
      </c>
    </row>
    <row r="22179" spans="59:60" x14ac:dyDescent="0.25">
      <c r="BG22179">
        <v>22178</v>
      </c>
      <c r="BH22179" t="s">
        <v>343</v>
      </c>
    </row>
    <row r="22180" spans="59:60" x14ac:dyDescent="0.25">
      <c r="BG22180">
        <v>22179</v>
      </c>
      <c r="BH22180" t="s">
        <v>344</v>
      </c>
    </row>
    <row r="22181" spans="59:60" x14ac:dyDescent="0.25">
      <c r="BG22181">
        <v>22180</v>
      </c>
      <c r="BH22181" t="s">
        <v>345</v>
      </c>
    </row>
    <row r="22182" spans="59:60" x14ac:dyDescent="0.25">
      <c r="BG22182">
        <v>22181</v>
      </c>
      <c r="BH22182" t="s">
        <v>346</v>
      </c>
    </row>
    <row r="22183" spans="59:60" x14ac:dyDescent="0.25">
      <c r="BG22183">
        <v>22182</v>
      </c>
      <c r="BH22183" t="s">
        <v>347</v>
      </c>
    </row>
    <row r="22184" spans="59:60" x14ac:dyDescent="0.25">
      <c r="BG22184">
        <v>22183</v>
      </c>
      <c r="BH22184" t="s">
        <v>348</v>
      </c>
    </row>
    <row r="22185" spans="59:60" x14ac:dyDescent="0.25">
      <c r="BG22185">
        <v>22184</v>
      </c>
      <c r="BH22185" t="s">
        <v>349</v>
      </c>
    </row>
    <row r="22186" spans="59:60" x14ac:dyDescent="0.25">
      <c r="BG22186">
        <v>22185</v>
      </c>
      <c r="BH22186" t="s">
        <v>350</v>
      </c>
    </row>
    <row r="22187" spans="59:60" x14ac:dyDescent="0.25">
      <c r="BG22187">
        <v>22186</v>
      </c>
      <c r="BH22187" t="s">
        <v>351</v>
      </c>
    </row>
    <row r="22188" spans="59:60" x14ac:dyDescent="0.25">
      <c r="BG22188">
        <v>22187</v>
      </c>
      <c r="BH22188" t="s">
        <v>352</v>
      </c>
    </row>
    <row r="22189" spans="59:60" x14ac:dyDescent="0.25">
      <c r="BG22189">
        <v>22188</v>
      </c>
      <c r="BH22189" t="s">
        <v>293</v>
      </c>
    </row>
    <row r="22190" spans="59:60" x14ac:dyDescent="0.25">
      <c r="BG22190">
        <v>22189</v>
      </c>
      <c r="BH22190" t="s">
        <v>294</v>
      </c>
    </row>
    <row r="22191" spans="59:60" x14ac:dyDescent="0.25">
      <c r="BG22191">
        <v>22190</v>
      </c>
      <c r="BH22191" t="s">
        <v>295</v>
      </c>
    </row>
    <row r="22192" spans="59:60" x14ac:dyDescent="0.25">
      <c r="BG22192">
        <v>22191</v>
      </c>
      <c r="BH22192" t="s">
        <v>296</v>
      </c>
    </row>
    <row r="22193" spans="59:60" x14ac:dyDescent="0.25">
      <c r="BG22193">
        <v>22192</v>
      </c>
      <c r="BH22193" t="s">
        <v>297</v>
      </c>
    </row>
    <row r="22194" spans="59:60" x14ac:dyDescent="0.25">
      <c r="BG22194">
        <v>22193</v>
      </c>
      <c r="BH22194" t="s">
        <v>298</v>
      </c>
    </row>
    <row r="22195" spans="59:60" x14ac:dyDescent="0.25">
      <c r="BG22195">
        <v>22194</v>
      </c>
      <c r="BH22195" t="s">
        <v>299</v>
      </c>
    </row>
    <row r="22196" spans="59:60" x14ac:dyDescent="0.25">
      <c r="BG22196">
        <v>22195</v>
      </c>
      <c r="BH22196" t="s">
        <v>300</v>
      </c>
    </row>
    <row r="22197" spans="59:60" x14ac:dyDescent="0.25">
      <c r="BG22197">
        <v>22196</v>
      </c>
      <c r="BH22197" t="s">
        <v>301</v>
      </c>
    </row>
    <row r="22198" spans="59:60" x14ac:dyDescent="0.25">
      <c r="BG22198">
        <v>22197</v>
      </c>
      <c r="BH22198" t="s">
        <v>302</v>
      </c>
    </row>
    <row r="22199" spans="59:60" x14ac:dyDescent="0.25">
      <c r="BG22199">
        <v>22198</v>
      </c>
      <c r="BH22199" t="s">
        <v>303</v>
      </c>
    </row>
    <row r="22200" spans="59:60" x14ac:dyDescent="0.25">
      <c r="BG22200">
        <v>22199</v>
      </c>
      <c r="BH22200" t="s">
        <v>304</v>
      </c>
    </row>
    <row r="22201" spans="59:60" x14ac:dyDescent="0.25">
      <c r="BG22201">
        <v>22200</v>
      </c>
      <c r="BH22201" t="s">
        <v>305</v>
      </c>
    </row>
    <row r="22202" spans="59:60" x14ac:dyDescent="0.25">
      <c r="BG22202">
        <v>22201</v>
      </c>
      <c r="BH22202" t="s">
        <v>306</v>
      </c>
    </row>
    <row r="22203" spans="59:60" x14ac:dyDescent="0.25">
      <c r="BG22203">
        <v>22202</v>
      </c>
      <c r="BH22203" t="s">
        <v>307</v>
      </c>
    </row>
    <row r="22204" spans="59:60" x14ac:dyDescent="0.25">
      <c r="BG22204">
        <v>22203</v>
      </c>
      <c r="BH22204" t="s">
        <v>308</v>
      </c>
    </row>
    <row r="22205" spans="59:60" x14ac:dyDescent="0.25">
      <c r="BG22205">
        <v>22204</v>
      </c>
      <c r="BH22205" t="s">
        <v>309</v>
      </c>
    </row>
    <row r="22206" spans="59:60" x14ac:dyDescent="0.25">
      <c r="BG22206">
        <v>22205</v>
      </c>
      <c r="BH22206" t="s">
        <v>310</v>
      </c>
    </row>
    <row r="22207" spans="59:60" x14ac:dyDescent="0.25">
      <c r="BG22207">
        <v>22206</v>
      </c>
      <c r="BH22207" t="s">
        <v>311</v>
      </c>
    </row>
    <row r="22208" spans="59:60" x14ac:dyDescent="0.25">
      <c r="BG22208">
        <v>22207</v>
      </c>
      <c r="BH22208" t="s">
        <v>312</v>
      </c>
    </row>
    <row r="22209" spans="59:60" x14ac:dyDescent="0.25">
      <c r="BG22209">
        <v>22208</v>
      </c>
      <c r="BH22209" t="s">
        <v>313</v>
      </c>
    </row>
    <row r="22210" spans="59:60" x14ac:dyDescent="0.25">
      <c r="BG22210">
        <v>22209</v>
      </c>
      <c r="BH22210" t="s">
        <v>314</v>
      </c>
    </row>
    <row r="22211" spans="59:60" x14ac:dyDescent="0.25">
      <c r="BG22211">
        <v>22210</v>
      </c>
      <c r="BH22211" t="s">
        <v>315</v>
      </c>
    </row>
    <row r="22212" spans="59:60" x14ac:dyDescent="0.25">
      <c r="BG22212">
        <v>22211</v>
      </c>
      <c r="BH22212" t="s">
        <v>316</v>
      </c>
    </row>
    <row r="22213" spans="59:60" x14ac:dyDescent="0.25">
      <c r="BG22213">
        <v>22212</v>
      </c>
      <c r="BH22213" t="s">
        <v>317</v>
      </c>
    </row>
    <row r="22214" spans="59:60" x14ac:dyDescent="0.25">
      <c r="BG22214">
        <v>22213</v>
      </c>
      <c r="BH22214" t="s">
        <v>318</v>
      </c>
    </row>
    <row r="22215" spans="59:60" x14ac:dyDescent="0.25">
      <c r="BG22215">
        <v>22214</v>
      </c>
      <c r="BH22215" t="s">
        <v>319</v>
      </c>
    </row>
    <row r="22216" spans="59:60" x14ac:dyDescent="0.25">
      <c r="BG22216">
        <v>22215</v>
      </c>
      <c r="BH22216" t="s">
        <v>320</v>
      </c>
    </row>
    <row r="22217" spans="59:60" x14ac:dyDescent="0.25">
      <c r="BG22217">
        <v>22216</v>
      </c>
      <c r="BH22217" t="s">
        <v>321</v>
      </c>
    </row>
    <row r="22218" spans="59:60" x14ac:dyDescent="0.25">
      <c r="BG22218">
        <v>22217</v>
      </c>
      <c r="BH22218" t="s">
        <v>322</v>
      </c>
    </row>
    <row r="22219" spans="59:60" x14ac:dyDescent="0.25">
      <c r="BG22219">
        <v>22218</v>
      </c>
      <c r="BH22219" t="s">
        <v>323</v>
      </c>
    </row>
    <row r="22220" spans="59:60" x14ac:dyDescent="0.25">
      <c r="BG22220">
        <v>22219</v>
      </c>
      <c r="BH22220" t="s">
        <v>324</v>
      </c>
    </row>
    <row r="22221" spans="59:60" x14ac:dyDescent="0.25">
      <c r="BG22221">
        <v>22220</v>
      </c>
      <c r="BH22221" t="s">
        <v>325</v>
      </c>
    </row>
    <row r="22222" spans="59:60" x14ac:dyDescent="0.25">
      <c r="BG22222">
        <v>22221</v>
      </c>
      <c r="BH22222" t="s">
        <v>326</v>
      </c>
    </row>
    <row r="22223" spans="59:60" x14ac:dyDescent="0.25">
      <c r="BG22223">
        <v>22222</v>
      </c>
      <c r="BH22223" t="s">
        <v>327</v>
      </c>
    </row>
    <row r="22224" spans="59:60" x14ac:dyDescent="0.25">
      <c r="BG22224">
        <v>22223</v>
      </c>
      <c r="BH22224" t="s">
        <v>328</v>
      </c>
    </row>
    <row r="22225" spans="59:60" x14ac:dyDescent="0.25">
      <c r="BG22225">
        <v>22224</v>
      </c>
      <c r="BH22225" t="s">
        <v>329</v>
      </c>
    </row>
    <row r="22226" spans="59:60" x14ac:dyDescent="0.25">
      <c r="BG22226">
        <v>22225</v>
      </c>
      <c r="BH22226" t="s">
        <v>330</v>
      </c>
    </row>
    <row r="22227" spans="59:60" x14ac:dyDescent="0.25">
      <c r="BG22227">
        <v>22226</v>
      </c>
      <c r="BH22227" t="s">
        <v>331</v>
      </c>
    </row>
    <row r="22228" spans="59:60" x14ac:dyDescent="0.25">
      <c r="BG22228">
        <v>22227</v>
      </c>
      <c r="BH22228" t="s">
        <v>332</v>
      </c>
    </row>
    <row r="22229" spans="59:60" x14ac:dyDescent="0.25">
      <c r="BG22229">
        <v>22228</v>
      </c>
      <c r="BH22229" t="s">
        <v>333</v>
      </c>
    </row>
    <row r="22230" spans="59:60" x14ac:dyDescent="0.25">
      <c r="BG22230">
        <v>22229</v>
      </c>
      <c r="BH22230" t="s">
        <v>334</v>
      </c>
    </row>
    <row r="22231" spans="59:60" x14ac:dyDescent="0.25">
      <c r="BG22231">
        <v>22230</v>
      </c>
      <c r="BH22231" t="s">
        <v>335</v>
      </c>
    </row>
    <row r="22232" spans="59:60" x14ac:dyDescent="0.25">
      <c r="BG22232">
        <v>22231</v>
      </c>
      <c r="BH22232" t="s">
        <v>336</v>
      </c>
    </row>
    <row r="22233" spans="59:60" x14ac:dyDescent="0.25">
      <c r="BG22233">
        <v>22232</v>
      </c>
      <c r="BH22233" t="s">
        <v>337</v>
      </c>
    </row>
    <row r="22234" spans="59:60" x14ac:dyDescent="0.25">
      <c r="BG22234">
        <v>22233</v>
      </c>
      <c r="BH22234" t="s">
        <v>338</v>
      </c>
    </row>
    <row r="22235" spans="59:60" x14ac:dyDescent="0.25">
      <c r="BG22235">
        <v>22234</v>
      </c>
      <c r="BH22235" t="s">
        <v>339</v>
      </c>
    </row>
    <row r="22236" spans="59:60" x14ac:dyDescent="0.25">
      <c r="BG22236">
        <v>22235</v>
      </c>
      <c r="BH22236" t="s">
        <v>340</v>
      </c>
    </row>
    <row r="22237" spans="59:60" x14ac:dyDescent="0.25">
      <c r="BG22237">
        <v>22236</v>
      </c>
      <c r="BH22237" t="s">
        <v>341</v>
      </c>
    </row>
    <row r="22238" spans="59:60" x14ac:dyDescent="0.25">
      <c r="BG22238">
        <v>22237</v>
      </c>
      <c r="BH22238" t="s">
        <v>342</v>
      </c>
    </row>
    <row r="22239" spans="59:60" x14ac:dyDescent="0.25">
      <c r="BG22239">
        <v>22238</v>
      </c>
      <c r="BH22239" t="s">
        <v>343</v>
      </c>
    </row>
    <row r="22240" spans="59:60" x14ac:dyDescent="0.25">
      <c r="BG22240">
        <v>22239</v>
      </c>
      <c r="BH22240" t="s">
        <v>344</v>
      </c>
    </row>
    <row r="22241" spans="59:60" x14ac:dyDescent="0.25">
      <c r="BG22241">
        <v>22240</v>
      </c>
      <c r="BH22241" t="s">
        <v>345</v>
      </c>
    </row>
    <row r="22242" spans="59:60" x14ac:dyDescent="0.25">
      <c r="BG22242">
        <v>22241</v>
      </c>
      <c r="BH22242" t="s">
        <v>346</v>
      </c>
    </row>
    <row r="22243" spans="59:60" x14ac:dyDescent="0.25">
      <c r="BG22243">
        <v>22242</v>
      </c>
      <c r="BH22243" t="s">
        <v>347</v>
      </c>
    </row>
    <row r="22244" spans="59:60" x14ac:dyDescent="0.25">
      <c r="BG22244">
        <v>22243</v>
      </c>
      <c r="BH22244" t="s">
        <v>348</v>
      </c>
    </row>
    <row r="22245" spans="59:60" x14ac:dyDescent="0.25">
      <c r="BG22245">
        <v>22244</v>
      </c>
      <c r="BH22245" t="s">
        <v>349</v>
      </c>
    </row>
    <row r="22246" spans="59:60" x14ac:dyDescent="0.25">
      <c r="BG22246">
        <v>22245</v>
      </c>
      <c r="BH22246" t="s">
        <v>350</v>
      </c>
    </row>
    <row r="22247" spans="59:60" x14ac:dyDescent="0.25">
      <c r="BG22247">
        <v>22246</v>
      </c>
      <c r="BH22247" t="s">
        <v>351</v>
      </c>
    </row>
    <row r="22248" spans="59:60" x14ac:dyDescent="0.25">
      <c r="BG22248">
        <v>22247</v>
      </c>
      <c r="BH22248" t="s">
        <v>352</v>
      </c>
    </row>
    <row r="22249" spans="59:60" x14ac:dyDescent="0.25">
      <c r="BG22249">
        <v>22248</v>
      </c>
      <c r="BH22249" t="s">
        <v>293</v>
      </c>
    </row>
    <row r="22250" spans="59:60" x14ac:dyDescent="0.25">
      <c r="BG22250">
        <v>22249</v>
      </c>
      <c r="BH22250" t="s">
        <v>294</v>
      </c>
    </row>
    <row r="22251" spans="59:60" x14ac:dyDescent="0.25">
      <c r="BG22251">
        <v>22250</v>
      </c>
      <c r="BH22251" t="s">
        <v>295</v>
      </c>
    </row>
    <row r="22252" spans="59:60" x14ac:dyDescent="0.25">
      <c r="BG22252">
        <v>22251</v>
      </c>
      <c r="BH22252" t="s">
        <v>296</v>
      </c>
    </row>
    <row r="22253" spans="59:60" x14ac:dyDescent="0.25">
      <c r="BG22253">
        <v>22252</v>
      </c>
      <c r="BH22253" t="s">
        <v>297</v>
      </c>
    </row>
    <row r="22254" spans="59:60" x14ac:dyDescent="0.25">
      <c r="BG22254">
        <v>22253</v>
      </c>
      <c r="BH22254" t="s">
        <v>298</v>
      </c>
    </row>
    <row r="22255" spans="59:60" x14ac:dyDescent="0.25">
      <c r="BG22255">
        <v>22254</v>
      </c>
      <c r="BH22255" t="s">
        <v>299</v>
      </c>
    </row>
    <row r="22256" spans="59:60" x14ac:dyDescent="0.25">
      <c r="BG22256">
        <v>22255</v>
      </c>
      <c r="BH22256" t="s">
        <v>300</v>
      </c>
    </row>
    <row r="22257" spans="59:60" x14ac:dyDescent="0.25">
      <c r="BG22257">
        <v>22256</v>
      </c>
      <c r="BH22257" t="s">
        <v>301</v>
      </c>
    </row>
    <row r="22258" spans="59:60" x14ac:dyDescent="0.25">
      <c r="BG22258">
        <v>22257</v>
      </c>
      <c r="BH22258" t="s">
        <v>302</v>
      </c>
    </row>
    <row r="22259" spans="59:60" x14ac:dyDescent="0.25">
      <c r="BG22259">
        <v>22258</v>
      </c>
      <c r="BH22259" t="s">
        <v>303</v>
      </c>
    </row>
    <row r="22260" spans="59:60" x14ac:dyDescent="0.25">
      <c r="BG22260">
        <v>22259</v>
      </c>
      <c r="BH22260" t="s">
        <v>304</v>
      </c>
    </row>
    <row r="22261" spans="59:60" x14ac:dyDescent="0.25">
      <c r="BG22261">
        <v>22260</v>
      </c>
      <c r="BH22261" t="s">
        <v>305</v>
      </c>
    </row>
    <row r="22262" spans="59:60" x14ac:dyDescent="0.25">
      <c r="BG22262">
        <v>22261</v>
      </c>
      <c r="BH22262" t="s">
        <v>306</v>
      </c>
    </row>
    <row r="22263" spans="59:60" x14ac:dyDescent="0.25">
      <c r="BG22263">
        <v>22262</v>
      </c>
      <c r="BH22263" t="s">
        <v>307</v>
      </c>
    </row>
    <row r="22264" spans="59:60" x14ac:dyDescent="0.25">
      <c r="BG22264">
        <v>22263</v>
      </c>
      <c r="BH22264" t="s">
        <v>308</v>
      </c>
    </row>
    <row r="22265" spans="59:60" x14ac:dyDescent="0.25">
      <c r="BG22265">
        <v>22264</v>
      </c>
      <c r="BH22265" t="s">
        <v>309</v>
      </c>
    </row>
    <row r="22266" spans="59:60" x14ac:dyDescent="0.25">
      <c r="BG22266">
        <v>22265</v>
      </c>
      <c r="BH22266" t="s">
        <v>310</v>
      </c>
    </row>
    <row r="22267" spans="59:60" x14ac:dyDescent="0.25">
      <c r="BG22267">
        <v>22266</v>
      </c>
      <c r="BH22267" t="s">
        <v>311</v>
      </c>
    </row>
    <row r="22268" spans="59:60" x14ac:dyDescent="0.25">
      <c r="BG22268">
        <v>22267</v>
      </c>
      <c r="BH22268" t="s">
        <v>312</v>
      </c>
    </row>
    <row r="22269" spans="59:60" x14ac:dyDescent="0.25">
      <c r="BG22269">
        <v>22268</v>
      </c>
      <c r="BH22269" t="s">
        <v>313</v>
      </c>
    </row>
    <row r="22270" spans="59:60" x14ac:dyDescent="0.25">
      <c r="BG22270">
        <v>22269</v>
      </c>
      <c r="BH22270" t="s">
        <v>314</v>
      </c>
    </row>
    <row r="22271" spans="59:60" x14ac:dyDescent="0.25">
      <c r="BG22271">
        <v>22270</v>
      </c>
      <c r="BH22271" t="s">
        <v>315</v>
      </c>
    </row>
    <row r="22272" spans="59:60" x14ac:dyDescent="0.25">
      <c r="BG22272">
        <v>22271</v>
      </c>
      <c r="BH22272" t="s">
        <v>316</v>
      </c>
    </row>
    <row r="22273" spans="59:60" x14ac:dyDescent="0.25">
      <c r="BG22273">
        <v>22272</v>
      </c>
      <c r="BH22273" t="s">
        <v>317</v>
      </c>
    </row>
    <row r="22274" spans="59:60" x14ac:dyDescent="0.25">
      <c r="BG22274">
        <v>22273</v>
      </c>
      <c r="BH22274" t="s">
        <v>318</v>
      </c>
    </row>
    <row r="22275" spans="59:60" x14ac:dyDescent="0.25">
      <c r="BG22275">
        <v>22274</v>
      </c>
      <c r="BH22275" t="s">
        <v>319</v>
      </c>
    </row>
    <row r="22276" spans="59:60" x14ac:dyDescent="0.25">
      <c r="BG22276">
        <v>22275</v>
      </c>
      <c r="BH22276" t="s">
        <v>320</v>
      </c>
    </row>
    <row r="22277" spans="59:60" x14ac:dyDescent="0.25">
      <c r="BG22277">
        <v>22276</v>
      </c>
      <c r="BH22277" t="s">
        <v>321</v>
      </c>
    </row>
    <row r="22278" spans="59:60" x14ac:dyDescent="0.25">
      <c r="BG22278">
        <v>22277</v>
      </c>
      <c r="BH22278" t="s">
        <v>322</v>
      </c>
    </row>
    <row r="22279" spans="59:60" x14ac:dyDescent="0.25">
      <c r="BG22279">
        <v>22278</v>
      </c>
      <c r="BH22279" t="s">
        <v>323</v>
      </c>
    </row>
    <row r="22280" spans="59:60" x14ac:dyDescent="0.25">
      <c r="BG22280">
        <v>22279</v>
      </c>
      <c r="BH22280" t="s">
        <v>324</v>
      </c>
    </row>
    <row r="22281" spans="59:60" x14ac:dyDescent="0.25">
      <c r="BG22281">
        <v>22280</v>
      </c>
      <c r="BH22281" t="s">
        <v>325</v>
      </c>
    </row>
    <row r="22282" spans="59:60" x14ac:dyDescent="0.25">
      <c r="BG22282">
        <v>22281</v>
      </c>
      <c r="BH22282" t="s">
        <v>326</v>
      </c>
    </row>
    <row r="22283" spans="59:60" x14ac:dyDescent="0.25">
      <c r="BG22283">
        <v>22282</v>
      </c>
      <c r="BH22283" t="s">
        <v>327</v>
      </c>
    </row>
    <row r="22284" spans="59:60" x14ac:dyDescent="0.25">
      <c r="BG22284">
        <v>22283</v>
      </c>
      <c r="BH22284" t="s">
        <v>328</v>
      </c>
    </row>
    <row r="22285" spans="59:60" x14ac:dyDescent="0.25">
      <c r="BG22285">
        <v>22284</v>
      </c>
      <c r="BH22285" t="s">
        <v>329</v>
      </c>
    </row>
    <row r="22286" spans="59:60" x14ac:dyDescent="0.25">
      <c r="BG22286">
        <v>22285</v>
      </c>
      <c r="BH22286" t="s">
        <v>330</v>
      </c>
    </row>
    <row r="22287" spans="59:60" x14ac:dyDescent="0.25">
      <c r="BG22287">
        <v>22286</v>
      </c>
      <c r="BH22287" t="s">
        <v>331</v>
      </c>
    </row>
    <row r="22288" spans="59:60" x14ac:dyDescent="0.25">
      <c r="BG22288">
        <v>22287</v>
      </c>
      <c r="BH22288" t="s">
        <v>332</v>
      </c>
    </row>
    <row r="22289" spans="59:60" x14ac:dyDescent="0.25">
      <c r="BG22289">
        <v>22288</v>
      </c>
      <c r="BH22289" t="s">
        <v>333</v>
      </c>
    </row>
    <row r="22290" spans="59:60" x14ac:dyDescent="0.25">
      <c r="BG22290">
        <v>22289</v>
      </c>
      <c r="BH22290" t="s">
        <v>334</v>
      </c>
    </row>
    <row r="22291" spans="59:60" x14ac:dyDescent="0.25">
      <c r="BG22291">
        <v>22290</v>
      </c>
      <c r="BH22291" t="s">
        <v>335</v>
      </c>
    </row>
    <row r="22292" spans="59:60" x14ac:dyDescent="0.25">
      <c r="BG22292">
        <v>22291</v>
      </c>
      <c r="BH22292" t="s">
        <v>336</v>
      </c>
    </row>
    <row r="22293" spans="59:60" x14ac:dyDescent="0.25">
      <c r="BG22293">
        <v>22292</v>
      </c>
      <c r="BH22293" t="s">
        <v>337</v>
      </c>
    </row>
    <row r="22294" spans="59:60" x14ac:dyDescent="0.25">
      <c r="BG22294">
        <v>22293</v>
      </c>
      <c r="BH22294" t="s">
        <v>338</v>
      </c>
    </row>
    <row r="22295" spans="59:60" x14ac:dyDescent="0.25">
      <c r="BG22295">
        <v>22294</v>
      </c>
      <c r="BH22295" t="s">
        <v>339</v>
      </c>
    </row>
    <row r="22296" spans="59:60" x14ac:dyDescent="0.25">
      <c r="BG22296">
        <v>22295</v>
      </c>
      <c r="BH22296" t="s">
        <v>340</v>
      </c>
    </row>
    <row r="22297" spans="59:60" x14ac:dyDescent="0.25">
      <c r="BG22297">
        <v>22296</v>
      </c>
      <c r="BH22297" t="s">
        <v>341</v>
      </c>
    </row>
    <row r="22298" spans="59:60" x14ac:dyDescent="0.25">
      <c r="BG22298">
        <v>22297</v>
      </c>
      <c r="BH22298" t="s">
        <v>342</v>
      </c>
    </row>
    <row r="22299" spans="59:60" x14ac:dyDescent="0.25">
      <c r="BG22299">
        <v>22298</v>
      </c>
      <c r="BH22299" t="s">
        <v>343</v>
      </c>
    </row>
    <row r="22300" spans="59:60" x14ac:dyDescent="0.25">
      <c r="BG22300">
        <v>22299</v>
      </c>
      <c r="BH22300" t="s">
        <v>344</v>
      </c>
    </row>
    <row r="22301" spans="59:60" x14ac:dyDescent="0.25">
      <c r="BG22301">
        <v>22300</v>
      </c>
      <c r="BH22301" t="s">
        <v>345</v>
      </c>
    </row>
    <row r="22302" spans="59:60" x14ac:dyDescent="0.25">
      <c r="BG22302">
        <v>22301</v>
      </c>
      <c r="BH22302" t="s">
        <v>346</v>
      </c>
    </row>
    <row r="22303" spans="59:60" x14ac:dyDescent="0.25">
      <c r="BG22303">
        <v>22302</v>
      </c>
      <c r="BH22303" t="s">
        <v>347</v>
      </c>
    </row>
    <row r="22304" spans="59:60" x14ac:dyDescent="0.25">
      <c r="BG22304">
        <v>22303</v>
      </c>
      <c r="BH22304" t="s">
        <v>348</v>
      </c>
    </row>
    <row r="22305" spans="59:60" x14ac:dyDescent="0.25">
      <c r="BG22305">
        <v>22304</v>
      </c>
      <c r="BH22305" t="s">
        <v>349</v>
      </c>
    </row>
    <row r="22306" spans="59:60" x14ac:dyDescent="0.25">
      <c r="BG22306">
        <v>22305</v>
      </c>
      <c r="BH22306" t="s">
        <v>350</v>
      </c>
    </row>
    <row r="22307" spans="59:60" x14ac:dyDescent="0.25">
      <c r="BG22307">
        <v>22306</v>
      </c>
      <c r="BH22307" t="s">
        <v>351</v>
      </c>
    </row>
    <row r="22308" spans="59:60" x14ac:dyDescent="0.25">
      <c r="BG22308">
        <v>22307</v>
      </c>
      <c r="BH22308" t="s">
        <v>352</v>
      </c>
    </row>
    <row r="22309" spans="59:60" x14ac:dyDescent="0.25">
      <c r="BG22309">
        <v>22308</v>
      </c>
      <c r="BH22309" t="s">
        <v>293</v>
      </c>
    </row>
    <row r="22310" spans="59:60" x14ac:dyDescent="0.25">
      <c r="BG22310">
        <v>22309</v>
      </c>
      <c r="BH22310" t="s">
        <v>294</v>
      </c>
    </row>
    <row r="22311" spans="59:60" x14ac:dyDescent="0.25">
      <c r="BG22311">
        <v>22310</v>
      </c>
      <c r="BH22311" t="s">
        <v>295</v>
      </c>
    </row>
    <row r="22312" spans="59:60" x14ac:dyDescent="0.25">
      <c r="BG22312">
        <v>22311</v>
      </c>
      <c r="BH22312" t="s">
        <v>296</v>
      </c>
    </row>
    <row r="22313" spans="59:60" x14ac:dyDescent="0.25">
      <c r="BG22313">
        <v>22312</v>
      </c>
      <c r="BH22313" t="s">
        <v>297</v>
      </c>
    </row>
    <row r="22314" spans="59:60" x14ac:dyDescent="0.25">
      <c r="BG22314">
        <v>22313</v>
      </c>
      <c r="BH22314" t="s">
        <v>298</v>
      </c>
    </row>
    <row r="22315" spans="59:60" x14ac:dyDescent="0.25">
      <c r="BG22315">
        <v>22314</v>
      </c>
      <c r="BH22315" t="s">
        <v>299</v>
      </c>
    </row>
    <row r="22316" spans="59:60" x14ac:dyDescent="0.25">
      <c r="BG22316">
        <v>22315</v>
      </c>
      <c r="BH22316" t="s">
        <v>300</v>
      </c>
    </row>
    <row r="22317" spans="59:60" x14ac:dyDescent="0.25">
      <c r="BG22317">
        <v>22316</v>
      </c>
      <c r="BH22317" t="s">
        <v>301</v>
      </c>
    </row>
    <row r="22318" spans="59:60" x14ac:dyDescent="0.25">
      <c r="BG22318">
        <v>22317</v>
      </c>
      <c r="BH22318" t="s">
        <v>302</v>
      </c>
    </row>
    <row r="22319" spans="59:60" x14ac:dyDescent="0.25">
      <c r="BG22319">
        <v>22318</v>
      </c>
      <c r="BH22319" t="s">
        <v>303</v>
      </c>
    </row>
    <row r="22320" spans="59:60" x14ac:dyDescent="0.25">
      <c r="BG22320">
        <v>22319</v>
      </c>
      <c r="BH22320" t="s">
        <v>304</v>
      </c>
    </row>
    <row r="22321" spans="59:60" x14ac:dyDescent="0.25">
      <c r="BG22321">
        <v>22320</v>
      </c>
      <c r="BH22321" t="s">
        <v>305</v>
      </c>
    </row>
    <row r="22322" spans="59:60" x14ac:dyDescent="0.25">
      <c r="BG22322">
        <v>22321</v>
      </c>
      <c r="BH22322" t="s">
        <v>306</v>
      </c>
    </row>
    <row r="22323" spans="59:60" x14ac:dyDescent="0.25">
      <c r="BG22323">
        <v>22322</v>
      </c>
      <c r="BH22323" t="s">
        <v>307</v>
      </c>
    </row>
    <row r="22324" spans="59:60" x14ac:dyDescent="0.25">
      <c r="BG22324">
        <v>22323</v>
      </c>
      <c r="BH22324" t="s">
        <v>308</v>
      </c>
    </row>
    <row r="22325" spans="59:60" x14ac:dyDescent="0.25">
      <c r="BG22325">
        <v>22324</v>
      </c>
      <c r="BH22325" t="s">
        <v>309</v>
      </c>
    </row>
    <row r="22326" spans="59:60" x14ac:dyDescent="0.25">
      <c r="BG22326">
        <v>22325</v>
      </c>
      <c r="BH22326" t="s">
        <v>310</v>
      </c>
    </row>
    <row r="22327" spans="59:60" x14ac:dyDescent="0.25">
      <c r="BG22327">
        <v>22326</v>
      </c>
      <c r="BH22327" t="s">
        <v>311</v>
      </c>
    </row>
    <row r="22328" spans="59:60" x14ac:dyDescent="0.25">
      <c r="BG22328">
        <v>22327</v>
      </c>
      <c r="BH22328" t="s">
        <v>312</v>
      </c>
    </row>
    <row r="22329" spans="59:60" x14ac:dyDescent="0.25">
      <c r="BG22329">
        <v>22328</v>
      </c>
      <c r="BH22329" t="s">
        <v>313</v>
      </c>
    </row>
    <row r="22330" spans="59:60" x14ac:dyDescent="0.25">
      <c r="BG22330">
        <v>22329</v>
      </c>
      <c r="BH22330" t="s">
        <v>314</v>
      </c>
    </row>
    <row r="22331" spans="59:60" x14ac:dyDescent="0.25">
      <c r="BG22331">
        <v>22330</v>
      </c>
      <c r="BH22331" t="s">
        <v>315</v>
      </c>
    </row>
    <row r="22332" spans="59:60" x14ac:dyDescent="0.25">
      <c r="BG22332">
        <v>22331</v>
      </c>
      <c r="BH22332" t="s">
        <v>316</v>
      </c>
    </row>
    <row r="22333" spans="59:60" x14ac:dyDescent="0.25">
      <c r="BG22333">
        <v>22332</v>
      </c>
      <c r="BH22333" t="s">
        <v>317</v>
      </c>
    </row>
    <row r="22334" spans="59:60" x14ac:dyDescent="0.25">
      <c r="BG22334">
        <v>22333</v>
      </c>
      <c r="BH22334" t="s">
        <v>318</v>
      </c>
    </row>
    <row r="22335" spans="59:60" x14ac:dyDescent="0.25">
      <c r="BG22335">
        <v>22334</v>
      </c>
      <c r="BH22335" t="s">
        <v>319</v>
      </c>
    </row>
    <row r="22336" spans="59:60" x14ac:dyDescent="0.25">
      <c r="BG22336">
        <v>22335</v>
      </c>
      <c r="BH22336" t="s">
        <v>320</v>
      </c>
    </row>
    <row r="22337" spans="59:60" x14ac:dyDescent="0.25">
      <c r="BG22337">
        <v>22336</v>
      </c>
      <c r="BH22337" t="s">
        <v>321</v>
      </c>
    </row>
    <row r="22338" spans="59:60" x14ac:dyDescent="0.25">
      <c r="BG22338">
        <v>22337</v>
      </c>
      <c r="BH22338" t="s">
        <v>322</v>
      </c>
    </row>
    <row r="22339" spans="59:60" x14ac:dyDescent="0.25">
      <c r="BG22339">
        <v>22338</v>
      </c>
      <c r="BH22339" t="s">
        <v>323</v>
      </c>
    </row>
    <row r="22340" spans="59:60" x14ac:dyDescent="0.25">
      <c r="BG22340">
        <v>22339</v>
      </c>
      <c r="BH22340" t="s">
        <v>324</v>
      </c>
    </row>
    <row r="22341" spans="59:60" x14ac:dyDescent="0.25">
      <c r="BG22341">
        <v>22340</v>
      </c>
      <c r="BH22341" t="s">
        <v>325</v>
      </c>
    </row>
    <row r="22342" spans="59:60" x14ac:dyDescent="0.25">
      <c r="BG22342">
        <v>22341</v>
      </c>
      <c r="BH22342" t="s">
        <v>326</v>
      </c>
    </row>
    <row r="22343" spans="59:60" x14ac:dyDescent="0.25">
      <c r="BG22343">
        <v>22342</v>
      </c>
      <c r="BH22343" t="s">
        <v>327</v>
      </c>
    </row>
    <row r="22344" spans="59:60" x14ac:dyDescent="0.25">
      <c r="BG22344">
        <v>22343</v>
      </c>
      <c r="BH22344" t="s">
        <v>328</v>
      </c>
    </row>
    <row r="22345" spans="59:60" x14ac:dyDescent="0.25">
      <c r="BG22345">
        <v>22344</v>
      </c>
      <c r="BH22345" t="s">
        <v>329</v>
      </c>
    </row>
    <row r="22346" spans="59:60" x14ac:dyDescent="0.25">
      <c r="BG22346">
        <v>22345</v>
      </c>
      <c r="BH22346" t="s">
        <v>330</v>
      </c>
    </row>
    <row r="22347" spans="59:60" x14ac:dyDescent="0.25">
      <c r="BG22347">
        <v>22346</v>
      </c>
      <c r="BH22347" t="s">
        <v>331</v>
      </c>
    </row>
    <row r="22348" spans="59:60" x14ac:dyDescent="0.25">
      <c r="BG22348">
        <v>22347</v>
      </c>
      <c r="BH22348" t="s">
        <v>332</v>
      </c>
    </row>
    <row r="22349" spans="59:60" x14ac:dyDescent="0.25">
      <c r="BG22349">
        <v>22348</v>
      </c>
      <c r="BH22349" t="s">
        <v>333</v>
      </c>
    </row>
    <row r="22350" spans="59:60" x14ac:dyDescent="0.25">
      <c r="BG22350">
        <v>22349</v>
      </c>
      <c r="BH22350" t="s">
        <v>334</v>
      </c>
    </row>
    <row r="22351" spans="59:60" x14ac:dyDescent="0.25">
      <c r="BG22351">
        <v>22350</v>
      </c>
      <c r="BH22351" t="s">
        <v>335</v>
      </c>
    </row>
    <row r="22352" spans="59:60" x14ac:dyDescent="0.25">
      <c r="BG22352">
        <v>22351</v>
      </c>
      <c r="BH22352" t="s">
        <v>336</v>
      </c>
    </row>
    <row r="22353" spans="59:60" x14ac:dyDescent="0.25">
      <c r="BG22353">
        <v>22352</v>
      </c>
      <c r="BH22353" t="s">
        <v>337</v>
      </c>
    </row>
    <row r="22354" spans="59:60" x14ac:dyDescent="0.25">
      <c r="BG22354">
        <v>22353</v>
      </c>
      <c r="BH22354" t="s">
        <v>338</v>
      </c>
    </row>
    <row r="22355" spans="59:60" x14ac:dyDescent="0.25">
      <c r="BG22355">
        <v>22354</v>
      </c>
      <c r="BH22355" t="s">
        <v>339</v>
      </c>
    </row>
    <row r="22356" spans="59:60" x14ac:dyDescent="0.25">
      <c r="BG22356">
        <v>22355</v>
      </c>
      <c r="BH22356" t="s">
        <v>340</v>
      </c>
    </row>
    <row r="22357" spans="59:60" x14ac:dyDescent="0.25">
      <c r="BG22357">
        <v>22356</v>
      </c>
      <c r="BH22357" t="s">
        <v>341</v>
      </c>
    </row>
    <row r="22358" spans="59:60" x14ac:dyDescent="0.25">
      <c r="BG22358">
        <v>22357</v>
      </c>
      <c r="BH22358" t="s">
        <v>342</v>
      </c>
    </row>
    <row r="22359" spans="59:60" x14ac:dyDescent="0.25">
      <c r="BG22359">
        <v>22358</v>
      </c>
      <c r="BH22359" t="s">
        <v>343</v>
      </c>
    </row>
    <row r="22360" spans="59:60" x14ac:dyDescent="0.25">
      <c r="BG22360">
        <v>22359</v>
      </c>
      <c r="BH22360" t="s">
        <v>344</v>
      </c>
    </row>
    <row r="22361" spans="59:60" x14ac:dyDescent="0.25">
      <c r="BG22361">
        <v>22360</v>
      </c>
      <c r="BH22361" t="s">
        <v>345</v>
      </c>
    </row>
    <row r="22362" spans="59:60" x14ac:dyDescent="0.25">
      <c r="BG22362">
        <v>22361</v>
      </c>
      <c r="BH22362" t="s">
        <v>346</v>
      </c>
    </row>
    <row r="22363" spans="59:60" x14ac:dyDescent="0.25">
      <c r="BG22363">
        <v>22362</v>
      </c>
      <c r="BH22363" t="s">
        <v>347</v>
      </c>
    </row>
    <row r="22364" spans="59:60" x14ac:dyDescent="0.25">
      <c r="BG22364">
        <v>22363</v>
      </c>
      <c r="BH22364" t="s">
        <v>348</v>
      </c>
    </row>
    <row r="22365" spans="59:60" x14ac:dyDescent="0.25">
      <c r="BG22365">
        <v>22364</v>
      </c>
      <c r="BH22365" t="s">
        <v>349</v>
      </c>
    </row>
    <row r="22366" spans="59:60" x14ac:dyDescent="0.25">
      <c r="BG22366">
        <v>22365</v>
      </c>
      <c r="BH22366" t="s">
        <v>350</v>
      </c>
    </row>
    <row r="22367" spans="59:60" x14ac:dyDescent="0.25">
      <c r="BG22367">
        <v>22366</v>
      </c>
      <c r="BH22367" t="s">
        <v>351</v>
      </c>
    </row>
    <row r="22368" spans="59:60" x14ac:dyDescent="0.25">
      <c r="BG22368">
        <v>22367</v>
      </c>
      <c r="BH22368" t="s">
        <v>352</v>
      </c>
    </row>
    <row r="22369" spans="59:60" x14ac:dyDescent="0.25">
      <c r="BG22369">
        <v>22368</v>
      </c>
      <c r="BH22369" t="s">
        <v>293</v>
      </c>
    </row>
    <row r="22370" spans="59:60" x14ac:dyDescent="0.25">
      <c r="BG22370">
        <v>22369</v>
      </c>
      <c r="BH22370" t="s">
        <v>294</v>
      </c>
    </row>
    <row r="22371" spans="59:60" x14ac:dyDescent="0.25">
      <c r="BG22371">
        <v>22370</v>
      </c>
      <c r="BH22371" t="s">
        <v>295</v>
      </c>
    </row>
    <row r="22372" spans="59:60" x14ac:dyDescent="0.25">
      <c r="BG22372">
        <v>22371</v>
      </c>
      <c r="BH22372" t="s">
        <v>296</v>
      </c>
    </row>
    <row r="22373" spans="59:60" x14ac:dyDescent="0.25">
      <c r="BG22373">
        <v>22372</v>
      </c>
      <c r="BH22373" t="s">
        <v>297</v>
      </c>
    </row>
    <row r="22374" spans="59:60" x14ac:dyDescent="0.25">
      <c r="BG22374">
        <v>22373</v>
      </c>
      <c r="BH22374" t="s">
        <v>298</v>
      </c>
    </row>
    <row r="22375" spans="59:60" x14ac:dyDescent="0.25">
      <c r="BG22375">
        <v>22374</v>
      </c>
      <c r="BH22375" t="s">
        <v>299</v>
      </c>
    </row>
    <row r="22376" spans="59:60" x14ac:dyDescent="0.25">
      <c r="BG22376">
        <v>22375</v>
      </c>
      <c r="BH22376" t="s">
        <v>300</v>
      </c>
    </row>
    <row r="22377" spans="59:60" x14ac:dyDescent="0.25">
      <c r="BG22377">
        <v>22376</v>
      </c>
      <c r="BH22377" t="s">
        <v>301</v>
      </c>
    </row>
    <row r="22378" spans="59:60" x14ac:dyDescent="0.25">
      <c r="BG22378">
        <v>22377</v>
      </c>
      <c r="BH22378" t="s">
        <v>302</v>
      </c>
    </row>
    <row r="22379" spans="59:60" x14ac:dyDescent="0.25">
      <c r="BG22379">
        <v>22378</v>
      </c>
      <c r="BH22379" t="s">
        <v>303</v>
      </c>
    </row>
    <row r="22380" spans="59:60" x14ac:dyDescent="0.25">
      <c r="BG22380">
        <v>22379</v>
      </c>
      <c r="BH22380" t="s">
        <v>304</v>
      </c>
    </row>
    <row r="22381" spans="59:60" x14ac:dyDescent="0.25">
      <c r="BG22381">
        <v>22380</v>
      </c>
      <c r="BH22381" t="s">
        <v>305</v>
      </c>
    </row>
    <row r="22382" spans="59:60" x14ac:dyDescent="0.25">
      <c r="BG22382">
        <v>22381</v>
      </c>
      <c r="BH22382" t="s">
        <v>306</v>
      </c>
    </row>
    <row r="22383" spans="59:60" x14ac:dyDescent="0.25">
      <c r="BG22383">
        <v>22382</v>
      </c>
      <c r="BH22383" t="s">
        <v>307</v>
      </c>
    </row>
    <row r="22384" spans="59:60" x14ac:dyDescent="0.25">
      <c r="BG22384">
        <v>22383</v>
      </c>
      <c r="BH22384" t="s">
        <v>308</v>
      </c>
    </row>
    <row r="22385" spans="59:60" x14ac:dyDescent="0.25">
      <c r="BG22385">
        <v>22384</v>
      </c>
      <c r="BH22385" t="s">
        <v>309</v>
      </c>
    </row>
    <row r="22386" spans="59:60" x14ac:dyDescent="0.25">
      <c r="BG22386">
        <v>22385</v>
      </c>
      <c r="BH22386" t="s">
        <v>310</v>
      </c>
    </row>
    <row r="22387" spans="59:60" x14ac:dyDescent="0.25">
      <c r="BG22387">
        <v>22386</v>
      </c>
      <c r="BH22387" t="s">
        <v>311</v>
      </c>
    </row>
    <row r="22388" spans="59:60" x14ac:dyDescent="0.25">
      <c r="BG22388">
        <v>22387</v>
      </c>
      <c r="BH22388" t="s">
        <v>312</v>
      </c>
    </row>
    <row r="22389" spans="59:60" x14ac:dyDescent="0.25">
      <c r="BG22389">
        <v>22388</v>
      </c>
      <c r="BH22389" t="s">
        <v>313</v>
      </c>
    </row>
    <row r="22390" spans="59:60" x14ac:dyDescent="0.25">
      <c r="BG22390">
        <v>22389</v>
      </c>
      <c r="BH22390" t="s">
        <v>314</v>
      </c>
    </row>
    <row r="22391" spans="59:60" x14ac:dyDescent="0.25">
      <c r="BG22391">
        <v>22390</v>
      </c>
      <c r="BH22391" t="s">
        <v>315</v>
      </c>
    </row>
    <row r="22392" spans="59:60" x14ac:dyDescent="0.25">
      <c r="BG22392">
        <v>22391</v>
      </c>
      <c r="BH22392" t="s">
        <v>316</v>
      </c>
    </row>
    <row r="22393" spans="59:60" x14ac:dyDescent="0.25">
      <c r="BG22393">
        <v>22392</v>
      </c>
      <c r="BH22393" t="s">
        <v>317</v>
      </c>
    </row>
    <row r="22394" spans="59:60" x14ac:dyDescent="0.25">
      <c r="BG22394">
        <v>22393</v>
      </c>
      <c r="BH22394" t="s">
        <v>318</v>
      </c>
    </row>
    <row r="22395" spans="59:60" x14ac:dyDescent="0.25">
      <c r="BG22395">
        <v>22394</v>
      </c>
      <c r="BH22395" t="s">
        <v>319</v>
      </c>
    </row>
    <row r="22396" spans="59:60" x14ac:dyDescent="0.25">
      <c r="BG22396">
        <v>22395</v>
      </c>
      <c r="BH22396" t="s">
        <v>320</v>
      </c>
    </row>
    <row r="22397" spans="59:60" x14ac:dyDescent="0.25">
      <c r="BG22397">
        <v>22396</v>
      </c>
      <c r="BH22397" t="s">
        <v>321</v>
      </c>
    </row>
    <row r="22398" spans="59:60" x14ac:dyDescent="0.25">
      <c r="BG22398">
        <v>22397</v>
      </c>
      <c r="BH22398" t="s">
        <v>322</v>
      </c>
    </row>
    <row r="22399" spans="59:60" x14ac:dyDescent="0.25">
      <c r="BG22399">
        <v>22398</v>
      </c>
      <c r="BH22399" t="s">
        <v>323</v>
      </c>
    </row>
    <row r="22400" spans="59:60" x14ac:dyDescent="0.25">
      <c r="BG22400">
        <v>22399</v>
      </c>
      <c r="BH22400" t="s">
        <v>324</v>
      </c>
    </row>
    <row r="22401" spans="59:60" x14ac:dyDescent="0.25">
      <c r="BG22401">
        <v>22400</v>
      </c>
      <c r="BH22401" t="s">
        <v>325</v>
      </c>
    </row>
    <row r="22402" spans="59:60" x14ac:dyDescent="0.25">
      <c r="BG22402">
        <v>22401</v>
      </c>
      <c r="BH22402" t="s">
        <v>326</v>
      </c>
    </row>
    <row r="22403" spans="59:60" x14ac:dyDescent="0.25">
      <c r="BG22403">
        <v>22402</v>
      </c>
      <c r="BH22403" t="s">
        <v>327</v>
      </c>
    </row>
    <row r="22404" spans="59:60" x14ac:dyDescent="0.25">
      <c r="BG22404">
        <v>22403</v>
      </c>
      <c r="BH22404" t="s">
        <v>328</v>
      </c>
    </row>
    <row r="22405" spans="59:60" x14ac:dyDescent="0.25">
      <c r="BG22405">
        <v>22404</v>
      </c>
      <c r="BH22405" t="s">
        <v>329</v>
      </c>
    </row>
    <row r="22406" spans="59:60" x14ac:dyDescent="0.25">
      <c r="BG22406">
        <v>22405</v>
      </c>
      <c r="BH22406" t="s">
        <v>330</v>
      </c>
    </row>
    <row r="22407" spans="59:60" x14ac:dyDescent="0.25">
      <c r="BG22407">
        <v>22406</v>
      </c>
      <c r="BH22407" t="s">
        <v>331</v>
      </c>
    </row>
    <row r="22408" spans="59:60" x14ac:dyDescent="0.25">
      <c r="BG22408">
        <v>22407</v>
      </c>
      <c r="BH22408" t="s">
        <v>332</v>
      </c>
    </row>
    <row r="22409" spans="59:60" x14ac:dyDescent="0.25">
      <c r="BG22409">
        <v>22408</v>
      </c>
      <c r="BH22409" t="s">
        <v>333</v>
      </c>
    </row>
    <row r="22410" spans="59:60" x14ac:dyDescent="0.25">
      <c r="BG22410">
        <v>22409</v>
      </c>
      <c r="BH22410" t="s">
        <v>334</v>
      </c>
    </row>
    <row r="22411" spans="59:60" x14ac:dyDescent="0.25">
      <c r="BG22411">
        <v>22410</v>
      </c>
      <c r="BH22411" t="s">
        <v>335</v>
      </c>
    </row>
    <row r="22412" spans="59:60" x14ac:dyDescent="0.25">
      <c r="BG22412">
        <v>22411</v>
      </c>
      <c r="BH22412" t="s">
        <v>336</v>
      </c>
    </row>
    <row r="22413" spans="59:60" x14ac:dyDescent="0.25">
      <c r="BG22413">
        <v>22412</v>
      </c>
      <c r="BH22413" t="s">
        <v>337</v>
      </c>
    </row>
    <row r="22414" spans="59:60" x14ac:dyDescent="0.25">
      <c r="BG22414">
        <v>22413</v>
      </c>
      <c r="BH22414" t="s">
        <v>338</v>
      </c>
    </row>
    <row r="22415" spans="59:60" x14ac:dyDescent="0.25">
      <c r="BG22415">
        <v>22414</v>
      </c>
      <c r="BH22415" t="s">
        <v>339</v>
      </c>
    </row>
    <row r="22416" spans="59:60" x14ac:dyDescent="0.25">
      <c r="BG22416">
        <v>22415</v>
      </c>
      <c r="BH22416" t="s">
        <v>340</v>
      </c>
    </row>
    <row r="22417" spans="59:60" x14ac:dyDescent="0.25">
      <c r="BG22417">
        <v>22416</v>
      </c>
      <c r="BH22417" t="s">
        <v>341</v>
      </c>
    </row>
    <row r="22418" spans="59:60" x14ac:dyDescent="0.25">
      <c r="BG22418">
        <v>22417</v>
      </c>
      <c r="BH22418" t="s">
        <v>342</v>
      </c>
    </row>
    <row r="22419" spans="59:60" x14ac:dyDescent="0.25">
      <c r="BG22419">
        <v>22418</v>
      </c>
      <c r="BH22419" t="s">
        <v>343</v>
      </c>
    </row>
    <row r="22420" spans="59:60" x14ac:dyDescent="0.25">
      <c r="BG22420">
        <v>22419</v>
      </c>
      <c r="BH22420" t="s">
        <v>344</v>
      </c>
    </row>
    <row r="22421" spans="59:60" x14ac:dyDescent="0.25">
      <c r="BG22421">
        <v>22420</v>
      </c>
      <c r="BH22421" t="s">
        <v>345</v>
      </c>
    </row>
    <row r="22422" spans="59:60" x14ac:dyDescent="0.25">
      <c r="BG22422">
        <v>22421</v>
      </c>
      <c r="BH22422" t="s">
        <v>346</v>
      </c>
    </row>
    <row r="22423" spans="59:60" x14ac:dyDescent="0.25">
      <c r="BG22423">
        <v>22422</v>
      </c>
      <c r="BH22423" t="s">
        <v>347</v>
      </c>
    </row>
    <row r="22424" spans="59:60" x14ac:dyDescent="0.25">
      <c r="BG22424">
        <v>22423</v>
      </c>
      <c r="BH22424" t="s">
        <v>348</v>
      </c>
    </row>
    <row r="22425" spans="59:60" x14ac:dyDescent="0.25">
      <c r="BG22425">
        <v>22424</v>
      </c>
      <c r="BH22425" t="s">
        <v>349</v>
      </c>
    </row>
    <row r="22426" spans="59:60" x14ac:dyDescent="0.25">
      <c r="BG22426">
        <v>22425</v>
      </c>
      <c r="BH22426" t="s">
        <v>350</v>
      </c>
    </row>
    <row r="22427" spans="59:60" x14ac:dyDescent="0.25">
      <c r="BG22427">
        <v>22426</v>
      </c>
      <c r="BH22427" t="s">
        <v>351</v>
      </c>
    </row>
    <row r="22428" spans="59:60" x14ac:dyDescent="0.25">
      <c r="BG22428">
        <v>22427</v>
      </c>
      <c r="BH22428" t="s">
        <v>352</v>
      </c>
    </row>
    <row r="22429" spans="59:60" x14ac:dyDescent="0.25">
      <c r="BG22429">
        <v>22428</v>
      </c>
      <c r="BH22429" t="s">
        <v>293</v>
      </c>
    </row>
    <row r="22430" spans="59:60" x14ac:dyDescent="0.25">
      <c r="BG22430">
        <v>22429</v>
      </c>
      <c r="BH22430" t="s">
        <v>294</v>
      </c>
    </row>
    <row r="22431" spans="59:60" x14ac:dyDescent="0.25">
      <c r="BG22431">
        <v>22430</v>
      </c>
      <c r="BH22431" t="s">
        <v>295</v>
      </c>
    </row>
    <row r="22432" spans="59:60" x14ac:dyDescent="0.25">
      <c r="BG22432">
        <v>22431</v>
      </c>
      <c r="BH22432" t="s">
        <v>296</v>
      </c>
    </row>
    <row r="22433" spans="59:60" x14ac:dyDescent="0.25">
      <c r="BG22433">
        <v>22432</v>
      </c>
      <c r="BH22433" t="s">
        <v>297</v>
      </c>
    </row>
    <row r="22434" spans="59:60" x14ac:dyDescent="0.25">
      <c r="BG22434">
        <v>22433</v>
      </c>
      <c r="BH22434" t="s">
        <v>298</v>
      </c>
    </row>
    <row r="22435" spans="59:60" x14ac:dyDescent="0.25">
      <c r="BG22435">
        <v>22434</v>
      </c>
      <c r="BH22435" t="s">
        <v>299</v>
      </c>
    </row>
    <row r="22436" spans="59:60" x14ac:dyDescent="0.25">
      <c r="BG22436">
        <v>22435</v>
      </c>
      <c r="BH22436" t="s">
        <v>300</v>
      </c>
    </row>
    <row r="22437" spans="59:60" x14ac:dyDescent="0.25">
      <c r="BG22437">
        <v>22436</v>
      </c>
      <c r="BH22437" t="s">
        <v>301</v>
      </c>
    </row>
    <row r="22438" spans="59:60" x14ac:dyDescent="0.25">
      <c r="BG22438">
        <v>22437</v>
      </c>
      <c r="BH22438" t="s">
        <v>302</v>
      </c>
    </row>
    <row r="22439" spans="59:60" x14ac:dyDescent="0.25">
      <c r="BG22439">
        <v>22438</v>
      </c>
      <c r="BH22439" t="s">
        <v>303</v>
      </c>
    </row>
    <row r="22440" spans="59:60" x14ac:dyDescent="0.25">
      <c r="BG22440">
        <v>22439</v>
      </c>
      <c r="BH22440" t="s">
        <v>304</v>
      </c>
    </row>
    <row r="22441" spans="59:60" x14ac:dyDescent="0.25">
      <c r="BG22441">
        <v>22440</v>
      </c>
      <c r="BH22441" t="s">
        <v>305</v>
      </c>
    </row>
    <row r="22442" spans="59:60" x14ac:dyDescent="0.25">
      <c r="BG22442">
        <v>22441</v>
      </c>
      <c r="BH22442" t="s">
        <v>306</v>
      </c>
    </row>
    <row r="22443" spans="59:60" x14ac:dyDescent="0.25">
      <c r="BG22443">
        <v>22442</v>
      </c>
      <c r="BH22443" t="s">
        <v>307</v>
      </c>
    </row>
    <row r="22444" spans="59:60" x14ac:dyDescent="0.25">
      <c r="BG22444">
        <v>22443</v>
      </c>
      <c r="BH22444" t="s">
        <v>308</v>
      </c>
    </row>
    <row r="22445" spans="59:60" x14ac:dyDescent="0.25">
      <c r="BG22445">
        <v>22444</v>
      </c>
      <c r="BH22445" t="s">
        <v>309</v>
      </c>
    </row>
    <row r="22446" spans="59:60" x14ac:dyDescent="0.25">
      <c r="BG22446">
        <v>22445</v>
      </c>
      <c r="BH22446" t="s">
        <v>310</v>
      </c>
    </row>
    <row r="22447" spans="59:60" x14ac:dyDescent="0.25">
      <c r="BG22447">
        <v>22446</v>
      </c>
      <c r="BH22447" t="s">
        <v>311</v>
      </c>
    </row>
    <row r="22448" spans="59:60" x14ac:dyDescent="0.25">
      <c r="BG22448">
        <v>22447</v>
      </c>
      <c r="BH22448" t="s">
        <v>312</v>
      </c>
    </row>
    <row r="22449" spans="59:60" x14ac:dyDescent="0.25">
      <c r="BG22449">
        <v>22448</v>
      </c>
      <c r="BH22449" t="s">
        <v>313</v>
      </c>
    </row>
    <row r="22450" spans="59:60" x14ac:dyDescent="0.25">
      <c r="BG22450">
        <v>22449</v>
      </c>
      <c r="BH22450" t="s">
        <v>314</v>
      </c>
    </row>
    <row r="22451" spans="59:60" x14ac:dyDescent="0.25">
      <c r="BG22451">
        <v>22450</v>
      </c>
      <c r="BH22451" t="s">
        <v>315</v>
      </c>
    </row>
    <row r="22452" spans="59:60" x14ac:dyDescent="0.25">
      <c r="BG22452">
        <v>22451</v>
      </c>
      <c r="BH22452" t="s">
        <v>316</v>
      </c>
    </row>
    <row r="22453" spans="59:60" x14ac:dyDescent="0.25">
      <c r="BG22453">
        <v>22452</v>
      </c>
      <c r="BH22453" t="s">
        <v>317</v>
      </c>
    </row>
    <row r="22454" spans="59:60" x14ac:dyDescent="0.25">
      <c r="BG22454">
        <v>22453</v>
      </c>
      <c r="BH22454" t="s">
        <v>318</v>
      </c>
    </row>
    <row r="22455" spans="59:60" x14ac:dyDescent="0.25">
      <c r="BG22455">
        <v>22454</v>
      </c>
      <c r="BH22455" t="s">
        <v>319</v>
      </c>
    </row>
    <row r="22456" spans="59:60" x14ac:dyDescent="0.25">
      <c r="BG22456">
        <v>22455</v>
      </c>
      <c r="BH22456" t="s">
        <v>320</v>
      </c>
    </row>
    <row r="22457" spans="59:60" x14ac:dyDescent="0.25">
      <c r="BG22457">
        <v>22456</v>
      </c>
      <c r="BH22457" t="s">
        <v>321</v>
      </c>
    </row>
    <row r="22458" spans="59:60" x14ac:dyDescent="0.25">
      <c r="BG22458">
        <v>22457</v>
      </c>
      <c r="BH22458" t="s">
        <v>322</v>
      </c>
    </row>
    <row r="22459" spans="59:60" x14ac:dyDescent="0.25">
      <c r="BG22459">
        <v>22458</v>
      </c>
      <c r="BH22459" t="s">
        <v>323</v>
      </c>
    </row>
    <row r="22460" spans="59:60" x14ac:dyDescent="0.25">
      <c r="BG22460">
        <v>22459</v>
      </c>
      <c r="BH22460" t="s">
        <v>324</v>
      </c>
    </row>
    <row r="22461" spans="59:60" x14ac:dyDescent="0.25">
      <c r="BG22461">
        <v>22460</v>
      </c>
      <c r="BH22461" t="s">
        <v>325</v>
      </c>
    </row>
    <row r="22462" spans="59:60" x14ac:dyDescent="0.25">
      <c r="BG22462">
        <v>22461</v>
      </c>
      <c r="BH22462" t="s">
        <v>326</v>
      </c>
    </row>
    <row r="22463" spans="59:60" x14ac:dyDescent="0.25">
      <c r="BG22463">
        <v>22462</v>
      </c>
      <c r="BH22463" t="s">
        <v>327</v>
      </c>
    </row>
    <row r="22464" spans="59:60" x14ac:dyDescent="0.25">
      <c r="BG22464">
        <v>22463</v>
      </c>
      <c r="BH22464" t="s">
        <v>328</v>
      </c>
    </row>
    <row r="22465" spans="59:60" x14ac:dyDescent="0.25">
      <c r="BG22465">
        <v>22464</v>
      </c>
      <c r="BH22465" t="s">
        <v>329</v>
      </c>
    </row>
    <row r="22466" spans="59:60" x14ac:dyDescent="0.25">
      <c r="BG22466">
        <v>22465</v>
      </c>
      <c r="BH22466" t="s">
        <v>330</v>
      </c>
    </row>
    <row r="22467" spans="59:60" x14ac:dyDescent="0.25">
      <c r="BG22467">
        <v>22466</v>
      </c>
      <c r="BH22467" t="s">
        <v>331</v>
      </c>
    </row>
    <row r="22468" spans="59:60" x14ac:dyDescent="0.25">
      <c r="BG22468">
        <v>22467</v>
      </c>
      <c r="BH22468" t="s">
        <v>332</v>
      </c>
    </row>
    <row r="22469" spans="59:60" x14ac:dyDescent="0.25">
      <c r="BG22469">
        <v>22468</v>
      </c>
      <c r="BH22469" t="s">
        <v>333</v>
      </c>
    </row>
    <row r="22470" spans="59:60" x14ac:dyDescent="0.25">
      <c r="BG22470">
        <v>22469</v>
      </c>
      <c r="BH22470" t="s">
        <v>334</v>
      </c>
    </row>
    <row r="22471" spans="59:60" x14ac:dyDescent="0.25">
      <c r="BG22471">
        <v>22470</v>
      </c>
      <c r="BH22471" t="s">
        <v>335</v>
      </c>
    </row>
    <row r="22472" spans="59:60" x14ac:dyDescent="0.25">
      <c r="BG22472">
        <v>22471</v>
      </c>
      <c r="BH22472" t="s">
        <v>336</v>
      </c>
    </row>
    <row r="22473" spans="59:60" x14ac:dyDescent="0.25">
      <c r="BG22473">
        <v>22472</v>
      </c>
      <c r="BH22473" t="s">
        <v>337</v>
      </c>
    </row>
    <row r="22474" spans="59:60" x14ac:dyDescent="0.25">
      <c r="BG22474">
        <v>22473</v>
      </c>
      <c r="BH22474" t="s">
        <v>338</v>
      </c>
    </row>
    <row r="22475" spans="59:60" x14ac:dyDescent="0.25">
      <c r="BG22475">
        <v>22474</v>
      </c>
      <c r="BH22475" t="s">
        <v>339</v>
      </c>
    </row>
    <row r="22476" spans="59:60" x14ac:dyDescent="0.25">
      <c r="BG22476">
        <v>22475</v>
      </c>
      <c r="BH22476" t="s">
        <v>340</v>
      </c>
    </row>
    <row r="22477" spans="59:60" x14ac:dyDescent="0.25">
      <c r="BG22477">
        <v>22476</v>
      </c>
      <c r="BH22477" t="s">
        <v>341</v>
      </c>
    </row>
    <row r="22478" spans="59:60" x14ac:dyDescent="0.25">
      <c r="BG22478">
        <v>22477</v>
      </c>
      <c r="BH22478" t="s">
        <v>342</v>
      </c>
    </row>
    <row r="22479" spans="59:60" x14ac:dyDescent="0.25">
      <c r="BG22479">
        <v>22478</v>
      </c>
      <c r="BH22479" t="s">
        <v>343</v>
      </c>
    </row>
    <row r="22480" spans="59:60" x14ac:dyDescent="0.25">
      <c r="BG22480">
        <v>22479</v>
      </c>
      <c r="BH22480" t="s">
        <v>344</v>
      </c>
    </row>
    <row r="22481" spans="59:60" x14ac:dyDescent="0.25">
      <c r="BG22481">
        <v>22480</v>
      </c>
      <c r="BH22481" t="s">
        <v>345</v>
      </c>
    </row>
    <row r="22482" spans="59:60" x14ac:dyDescent="0.25">
      <c r="BG22482">
        <v>22481</v>
      </c>
      <c r="BH22482" t="s">
        <v>346</v>
      </c>
    </row>
    <row r="22483" spans="59:60" x14ac:dyDescent="0.25">
      <c r="BG22483">
        <v>22482</v>
      </c>
      <c r="BH22483" t="s">
        <v>347</v>
      </c>
    </row>
    <row r="22484" spans="59:60" x14ac:dyDescent="0.25">
      <c r="BG22484">
        <v>22483</v>
      </c>
      <c r="BH22484" t="s">
        <v>348</v>
      </c>
    </row>
    <row r="22485" spans="59:60" x14ac:dyDescent="0.25">
      <c r="BG22485">
        <v>22484</v>
      </c>
      <c r="BH22485" t="s">
        <v>349</v>
      </c>
    </row>
    <row r="22486" spans="59:60" x14ac:dyDescent="0.25">
      <c r="BG22486">
        <v>22485</v>
      </c>
      <c r="BH22486" t="s">
        <v>350</v>
      </c>
    </row>
    <row r="22487" spans="59:60" x14ac:dyDescent="0.25">
      <c r="BG22487">
        <v>22486</v>
      </c>
      <c r="BH22487" t="s">
        <v>351</v>
      </c>
    </row>
    <row r="22488" spans="59:60" x14ac:dyDescent="0.25">
      <c r="BG22488">
        <v>22487</v>
      </c>
      <c r="BH22488" t="s">
        <v>352</v>
      </c>
    </row>
    <row r="22489" spans="59:60" x14ac:dyDescent="0.25">
      <c r="BG22489">
        <v>22488</v>
      </c>
      <c r="BH22489" t="s">
        <v>293</v>
      </c>
    </row>
    <row r="22490" spans="59:60" x14ac:dyDescent="0.25">
      <c r="BG22490">
        <v>22489</v>
      </c>
      <c r="BH22490" t="s">
        <v>294</v>
      </c>
    </row>
    <row r="22491" spans="59:60" x14ac:dyDescent="0.25">
      <c r="BG22491">
        <v>22490</v>
      </c>
      <c r="BH22491" t="s">
        <v>295</v>
      </c>
    </row>
    <row r="22492" spans="59:60" x14ac:dyDescent="0.25">
      <c r="BG22492">
        <v>22491</v>
      </c>
      <c r="BH22492" t="s">
        <v>296</v>
      </c>
    </row>
    <row r="22493" spans="59:60" x14ac:dyDescent="0.25">
      <c r="BG22493">
        <v>22492</v>
      </c>
      <c r="BH22493" t="s">
        <v>297</v>
      </c>
    </row>
    <row r="22494" spans="59:60" x14ac:dyDescent="0.25">
      <c r="BG22494">
        <v>22493</v>
      </c>
      <c r="BH22494" t="s">
        <v>298</v>
      </c>
    </row>
    <row r="22495" spans="59:60" x14ac:dyDescent="0.25">
      <c r="BG22495">
        <v>22494</v>
      </c>
      <c r="BH22495" t="s">
        <v>299</v>
      </c>
    </row>
    <row r="22496" spans="59:60" x14ac:dyDescent="0.25">
      <c r="BG22496">
        <v>22495</v>
      </c>
      <c r="BH22496" t="s">
        <v>300</v>
      </c>
    </row>
    <row r="22497" spans="59:60" x14ac:dyDescent="0.25">
      <c r="BG22497">
        <v>22496</v>
      </c>
      <c r="BH22497" t="s">
        <v>301</v>
      </c>
    </row>
    <row r="22498" spans="59:60" x14ac:dyDescent="0.25">
      <c r="BG22498">
        <v>22497</v>
      </c>
      <c r="BH22498" t="s">
        <v>302</v>
      </c>
    </row>
    <row r="22499" spans="59:60" x14ac:dyDescent="0.25">
      <c r="BG22499">
        <v>22498</v>
      </c>
      <c r="BH22499" t="s">
        <v>303</v>
      </c>
    </row>
    <row r="22500" spans="59:60" x14ac:dyDescent="0.25">
      <c r="BG22500">
        <v>22499</v>
      </c>
      <c r="BH22500" t="s">
        <v>304</v>
      </c>
    </row>
    <row r="22501" spans="59:60" x14ac:dyDescent="0.25">
      <c r="BG22501">
        <v>22500</v>
      </c>
      <c r="BH22501" t="s">
        <v>305</v>
      </c>
    </row>
    <row r="22502" spans="59:60" x14ac:dyDescent="0.25">
      <c r="BG22502">
        <v>22501</v>
      </c>
      <c r="BH22502" t="s">
        <v>306</v>
      </c>
    </row>
    <row r="22503" spans="59:60" x14ac:dyDescent="0.25">
      <c r="BG22503">
        <v>22502</v>
      </c>
      <c r="BH22503" t="s">
        <v>307</v>
      </c>
    </row>
    <row r="22504" spans="59:60" x14ac:dyDescent="0.25">
      <c r="BG22504">
        <v>22503</v>
      </c>
      <c r="BH22504" t="s">
        <v>308</v>
      </c>
    </row>
    <row r="22505" spans="59:60" x14ac:dyDescent="0.25">
      <c r="BG22505">
        <v>22504</v>
      </c>
      <c r="BH22505" t="s">
        <v>309</v>
      </c>
    </row>
    <row r="22506" spans="59:60" x14ac:dyDescent="0.25">
      <c r="BG22506">
        <v>22505</v>
      </c>
      <c r="BH22506" t="s">
        <v>310</v>
      </c>
    </row>
    <row r="22507" spans="59:60" x14ac:dyDescent="0.25">
      <c r="BG22507">
        <v>22506</v>
      </c>
      <c r="BH22507" t="s">
        <v>311</v>
      </c>
    </row>
    <row r="22508" spans="59:60" x14ac:dyDescent="0.25">
      <c r="BG22508">
        <v>22507</v>
      </c>
      <c r="BH22508" t="s">
        <v>312</v>
      </c>
    </row>
    <row r="22509" spans="59:60" x14ac:dyDescent="0.25">
      <c r="BG22509">
        <v>22508</v>
      </c>
      <c r="BH22509" t="s">
        <v>313</v>
      </c>
    </row>
    <row r="22510" spans="59:60" x14ac:dyDescent="0.25">
      <c r="BG22510">
        <v>22509</v>
      </c>
      <c r="BH22510" t="s">
        <v>314</v>
      </c>
    </row>
    <row r="22511" spans="59:60" x14ac:dyDescent="0.25">
      <c r="BG22511">
        <v>22510</v>
      </c>
      <c r="BH22511" t="s">
        <v>315</v>
      </c>
    </row>
    <row r="22512" spans="59:60" x14ac:dyDescent="0.25">
      <c r="BG22512">
        <v>22511</v>
      </c>
      <c r="BH22512" t="s">
        <v>316</v>
      </c>
    </row>
    <row r="22513" spans="59:60" x14ac:dyDescent="0.25">
      <c r="BG22513">
        <v>22512</v>
      </c>
      <c r="BH22513" t="s">
        <v>317</v>
      </c>
    </row>
    <row r="22514" spans="59:60" x14ac:dyDescent="0.25">
      <c r="BG22514">
        <v>22513</v>
      </c>
      <c r="BH22514" t="s">
        <v>318</v>
      </c>
    </row>
    <row r="22515" spans="59:60" x14ac:dyDescent="0.25">
      <c r="BG22515">
        <v>22514</v>
      </c>
      <c r="BH22515" t="s">
        <v>319</v>
      </c>
    </row>
    <row r="22516" spans="59:60" x14ac:dyDescent="0.25">
      <c r="BG22516">
        <v>22515</v>
      </c>
      <c r="BH22516" t="s">
        <v>320</v>
      </c>
    </row>
    <row r="22517" spans="59:60" x14ac:dyDescent="0.25">
      <c r="BG22517">
        <v>22516</v>
      </c>
      <c r="BH22517" t="s">
        <v>321</v>
      </c>
    </row>
    <row r="22518" spans="59:60" x14ac:dyDescent="0.25">
      <c r="BG22518">
        <v>22517</v>
      </c>
      <c r="BH22518" t="s">
        <v>322</v>
      </c>
    </row>
    <row r="22519" spans="59:60" x14ac:dyDescent="0.25">
      <c r="BG22519">
        <v>22518</v>
      </c>
      <c r="BH22519" t="s">
        <v>323</v>
      </c>
    </row>
    <row r="22520" spans="59:60" x14ac:dyDescent="0.25">
      <c r="BG22520">
        <v>22519</v>
      </c>
      <c r="BH22520" t="s">
        <v>324</v>
      </c>
    </row>
    <row r="22521" spans="59:60" x14ac:dyDescent="0.25">
      <c r="BG22521">
        <v>22520</v>
      </c>
      <c r="BH22521" t="s">
        <v>325</v>
      </c>
    </row>
    <row r="22522" spans="59:60" x14ac:dyDescent="0.25">
      <c r="BG22522">
        <v>22521</v>
      </c>
      <c r="BH22522" t="s">
        <v>326</v>
      </c>
    </row>
    <row r="22523" spans="59:60" x14ac:dyDescent="0.25">
      <c r="BG22523">
        <v>22522</v>
      </c>
      <c r="BH22523" t="s">
        <v>327</v>
      </c>
    </row>
    <row r="22524" spans="59:60" x14ac:dyDescent="0.25">
      <c r="BG22524">
        <v>22523</v>
      </c>
      <c r="BH22524" t="s">
        <v>328</v>
      </c>
    </row>
    <row r="22525" spans="59:60" x14ac:dyDescent="0.25">
      <c r="BG22525">
        <v>22524</v>
      </c>
      <c r="BH22525" t="s">
        <v>329</v>
      </c>
    </row>
    <row r="22526" spans="59:60" x14ac:dyDescent="0.25">
      <c r="BG22526">
        <v>22525</v>
      </c>
      <c r="BH22526" t="s">
        <v>330</v>
      </c>
    </row>
    <row r="22527" spans="59:60" x14ac:dyDescent="0.25">
      <c r="BG22527">
        <v>22526</v>
      </c>
      <c r="BH22527" t="s">
        <v>331</v>
      </c>
    </row>
    <row r="22528" spans="59:60" x14ac:dyDescent="0.25">
      <c r="BG22528">
        <v>22527</v>
      </c>
      <c r="BH22528" t="s">
        <v>332</v>
      </c>
    </row>
    <row r="22529" spans="59:60" x14ac:dyDescent="0.25">
      <c r="BG22529">
        <v>22528</v>
      </c>
      <c r="BH22529" t="s">
        <v>333</v>
      </c>
    </row>
    <row r="22530" spans="59:60" x14ac:dyDescent="0.25">
      <c r="BG22530">
        <v>22529</v>
      </c>
      <c r="BH22530" t="s">
        <v>334</v>
      </c>
    </row>
    <row r="22531" spans="59:60" x14ac:dyDescent="0.25">
      <c r="BG22531">
        <v>22530</v>
      </c>
      <c r="BH22531" t="s">
        <v>335</v>
      </c>
    </row>
    <row r="22532" spans="59:60" x14ac:dyDescent="0.25">
      <c r="BG22532">
        <v>22531</v>
      </c>
      <c r="BH22532" t="s">
        <v>336</v>
      </c>
    </row>
    <row r="22533" spans="59:60" x14ac:dyDescent="0.25">
      <c r="BG22533">
        <v>22532</v>
      </c>
      <c r="BH22533" t="s">
        <v>337</v>
      </c>
    </row>
    <row r="22534" spans="59:60" x14ac:dyDescent="0.25">
      <c r="BG22534">
        <v>22533</v>
      </c>
      <c r="BH22534" t="s">
        <v>338</v>
      </c>
    </row>
    <row r="22535" spans="59:60" x14ac:dyDescent="0.25">
      <c r="BG22535">
        <v>22534</v>
      </c>
      <c r="BH22535" t="s">
        <v>339</v>
      </c>
    </row>
    <row r="22536" spans="59:60" x14ac:dyDescent="0.25">
      <c r="BG22536">
        <v>22535</v>
      </c>
      <c r="BH22536" t="s">
        <v>340</v>
      </c>
    </row>
    <row r="22537" spans="59:60" x14ac:dyDescent="0.25">
      <c r="BG22537">
        <v>22536</v>
      </c>
      <c r="BH22537" t="s">
        <v>341</v>
      </c>
    </row>
    <row r="22538" spans="59:60" x14ac:dyDescent="0.25">
      <c r="BG22538">
        <v>22537</v>
      </c>
      <c r="BH22538" t="s">
        <v>342</v>
      </c>
    </row>
    <row r="22539" spans="59:60" x14ac:dyDescent="0.25">
      <c r="BG22539">
        <v>22538</v>
      </c>
      <c r="BH22539" t="s">
        <v>343</v>
      </c>
    </row>
    <row r="22540" spans="59:60" x14ac:dyDescent="0.25">
      <c r="BG22540">
        <v>22539</v>
      </c>
      <c r="BH22540" t="s">
        <v>344</v>
      </c>
    </row>
    <row r="22541" spans="59:60" x14ac:dyDescent="0.25">
      <c r="BG22541">
        <v>22540</v>
      </c>
      <c r="BH22541" t="s">
        <v>345</v>
      </c>
    </row>
    <row r="22542" spans="59:60" x14ac:dyDescent="0.25">
      <c r="BG22542">
        <v>22541</v>
      </c>
      <c r="BH22542" t="s">
        <v>346</v>
      </c>
    </row>
    <row r="22543" spans="59:60" x14ac:dyDescent="0.25">
      <c r="BG22543">
        <v>22542</v>
      </c>
      <c r="BH22543" t="s">
        <v>347</v>
      </c>
    </row>
    <row r="22544" spans="59:60" x14ac:dyDescent="0.25">
      <c r="BG22544">
        <v>22543</v>
      </c>
      <c r="BH22544" t="s">
        <v>348</v>
      </c>
    </row>
    <row r="22545" spans="59:60" x14ac:dyDescent="0.25">
      <c r="BG22545">
        <v>22544</v>
      </c>
      <c r="BH22545" t="s">
        <v>349</v>
      </c>
    </row>
    <row r="22546" spans="59:60" x14ac:dyDescent="0.25">
      <c r="BG22546">
        <v>22545</v>
      </c>
      <c r="BH22546" t="s">
        <v>350</v>
      </c>
    </row>
    <row r="22547" spans="59:60" x14ac:dyDescent="0.25">
      <c r="BG22547">
        <v>22546</v>
      </c>
      <c r="BH22547" t="s">
        <v>351</v>
      </c>
    </row>
    <row r="22548" spans="59:60" x14ac:dyDescent="0.25">
      <c r="BG22548">
        <v>22547</v>
      </c>
      <c r="BH22548" t="s">
        <v>352</v>
      </c>
    </row>
    <row r="22549" spans="59:60" x14ac:dyDescent="0.25">
      <c r="BG22549">
        <v>22548</v>
      </c>
      <c r="BH22549" t="s">
        <v>293</v>
      </c>
    </row>
    <row r="22550" spans="59:60" x14ac:dyDescent="0.25">
      <c r="BG22550">
        <v>22549</v>
      </c>
      <c r="BH22550" t="s">
        <v>294</v>
      </c>
    </row>
    <row r="22551" spans="59:60" x14ac:dyDescent="0.25">
      <c r="BG22551">
        <v>22550</v>
      </c>
      <c r="BH22551" t="s">
        <v>295</v>
      </c>
    </row>
    <row r="22552" spans="59:60" x14ac:dyDescent="0.25">
      <c r="BG22552">
        <v>22551</v>
      </c>
      <c r="BH22552" t="s">
        <v>296</v>
      </c>
    </row>
    <row r="22553" spans="59:60" x14ac:dyDescent="0.25">
      <c r="BG22553">
        <v>22552</v>
      </c>
      <c r="BH22553" t="s">
        <v>297</v>
      </c>
    </row>
    <row r="22554" spans="59:60" x14ac:dyDescent="0.25">
      <c r="BG22554">
        <v>22553</v>
      </c>
      <c r="BH22554" t="s">
        <v>298</v>
      </c>
    </row>
    <row r="22555" spans="59:60" x14ac:dyDescent="0.25">
      <c r="BG22555">
        <v>22554</v>
      </c>
      <c r="BH22555" t="s">
        <v>299</v>
      </c>
    </row>
    <row r="22556" spans="59:60" x14ac:dyDescent="0.25">
      <c r="BG22556">
        <v>22555</v>
      </c>
      <c r="BH22556" t="s">
        <v>300</v>
      </c>
    </row>
    <row r="22557" spans="59:60" x14ac:dyDescent="0.25">
      <c r="BG22557">
        <v>22556</v>
      </c>
      <c r="BH22557" t="s">
        <v>301</v>
      </c>
    </row>
    <row r="22558" spans="59:60" x14ac:dyDescent="0.25">
      <c r="BG22558">
        <v>22557</v>
      </c>
      <c r="BH22558" t="s">
        <v>302</v>
      </c>
    </row>
    <row r="22559" spans="59:60" x14ac:dyDescent="0.25">
      <c r="BG22559">
        <v>22558</v>
      </c>
      <c r="BH22559" t="s">
        <v>303</v>
      </c>
    </row>
    <row r="22560" spans="59:60" x14ac:dyDescent="0.25">
      <c r="BG22560">
        <v>22559</v>
      </c>
      <c r="BH22560" t="s">
        <v>304</v>
      </c>
    </row>
    <row r="22561" spans="59:60" x14ac:dyDescent="0.25">
      <c r="BG22561">
        <v>22560</v>
      </c>
      <c r="BH22561" t="s">
        <v>305</v>
      </c>
    </row>
    <row r="22562" spans="59:60" x14ac:dyDescent="0.25">
      <c r="BG22562">
        <v>22561</v>
      </c>
      <c r="BH22562" t="s">
        <v>306</v>
      </c>
    </row>
    <row r="22563" spans="59:60" x14ac:dyDescent="0.25">
      <c r="BG22563">
        <v>22562</v>
      </c>
      <c r="BH22563" t="s">
        <v>307</v>
      </c>
    </row>
    <row r="22564" spans="59:60" x14ac:dyDescent="0.25">
      <c r="BG22564">
        <v>22563</v>
      </c>
      <c r="BH22564" t="s">
        <v>308</v>
      </c>
    </row>
    <row r="22565" spans="59:60" x14ac:dyDescent="0.25">
      <c r="BG22565">
        <v>22564</v>
      </c>
      <c r="BH22565" t="s">
        <v>309</v>
      </c>
    </row>
    <row r="22566" spans="59:60" x14ac:dyDescent="0.25">
      <c r="BG22566">
        <v>22565</v>
      </c>
      <c r="BH22566" t="s">
        <v>310</v>
      </c>
    </row>
    <row r="22567" spans="59:60" x14ac:dyDescent="0.25">
      <c r="BG22567">
        <v>22566</v>
      </c>
      <c r="BH22567" t="s">
        <v>311</v>
      </c>
    </row>
    <row r="22568" spans="59:60" x14ac:dyDescent="0.25">
      <c r="BG22568">
        <v>22567</v>
      </c>
      <c r="BH22568" t="s">
        <v>312</v>
      </c>
    </row>
    <row r="22569" spans="59:60" x14ac:dyDescent="0.25">
      <c r="BG22569">
        <v>22568</v>
      </c>
      <c r="BH22569" t="s">
        <v>313</v>
      </c>
    </row>
    <row r="22570" spans="59:60" x14ac:dyDescent="0.25">
      <c r="BG22570">
        <v>22569</v>
      </c>
      <c r="BH22570" t="s">
        <v>314</v>
      </c>
    </row>
    <row r="22571" spans="59:60" x14ac:dyDescent="0.25">
      <c r="BG22571">
        <v>22570</v>
      </c>
      <c r="BH22571" t="s">
        <v>315</v>
      </c>
    </row>
    <row r="22572" spans="59:60" x14ac:dyDescent="0.25">
      <c r="BG22572">
        <v>22571</v>
      </c>
      <c r="BH22572" t="s">
        <v>316</v>
      </c>
    </row>
    <row r="22573" spans="59:60" x14ac:dyDescent="0.25">
      <c r="BG22573">
        <v>22572</v>
      </c>
      <c r="BH22573" t="s">
        <v>317</v>
      </c>
    </row>
    <row r="22574" spans="59:60" x14ac:dyDescent="0.25">
      <c r="BG22574">
        <v>22573</v>
      </c>
      <c r="BH22574" t="s">
        <v>318</v>
      </c>
    </row>
    <row r="22575" spans="59:60" x14ac:dyDescent="0.25">
      <c r="BG22575">
        <v>22574</v>
      </c>
      <c r="BH22575" t="s">
        <v>319</v>
      </c>
    </row>
    <row r="22576" spans="59:60" x14ac:dyDescent="0.25">
      <c r="BG22576">
        <v>22575</v>
      </c>
      <c r="BH22576" t="s">
        <v>320</v>
      </c>
    </row>
    <row r="22577" spans="59:60" x14ac:dyDescent="0.25">
      <c r="BG22577">
        <v>22576</v>
      </c>
      <c r="BH22577" t="s">
        <v>321</v>
      </c>
    </row>
    <row r="22578" spans="59:60" x14ac:dyDescent="0.25">
      <c r="BG22578">
        <v>22577</v>
      </c>
      <c r="BH22578" t="s">
        <v>322</v>
      </c>
    </row>
    <row r="22579" spans="59:60" x14ac:dyDescent="0.25">
      <c r="BG22579">
        <v>22578</v>
      </c>
      <c r="BH22579" t="s">
        <v>323</v>
      </c>
    </row>
    <row r="22580" spans="59:60" x14ac:dyDescent="0.25">
      <c r="BG22580">
        <v>22579</v>
      </c>
      <c r="BH22580" t="s">
        <v>324</v>
      </c>
    </row>
    <row r="22581" spans="59:60" x14ac:dyDescent="0.25">
      <c r="BG22581">
        <v>22580</v>
      </c>
      <c r="BH22581" t="s">
        <v>325</v>
      </c>
    </row>
    <row r="22582" spans="59:60" x14ac:dyDescent="0.25">
      <c r="BG22582">
        <v>22581</v>
      </c>
      <c r="BH22582" t="s">
        <v>326</v>
      </c>
    </row>
    <row r="22583" spans="59:60" x14ac:dyDescent="0.25">
      <c r="BG22583">
        <v>22582</v>
      </c>
      <c r="BH22583" t="s">
        <v>327</v>
      </c>
    </row>
    <row r="22584" spans="59:60" x14ac:dyDescent="0.25">
      <c r="BG22584">
        <v>22583</v>
      </c>
      <c r="BH22584" t="s">
        <v>328</v>
      </c>
    </row>
    <row r="22585" spans="59:60" x14ac:dyDescent="0.25">
      <c r="BG22585">
        <v>22584</v>
      </c>
      <c r="BH22585" t="s">
        <v>329</v>
      </c>
    </row>
    <row r="22586" spans="59:60" x14ac:dyDescent="0.25">
      <c r="BG22586">
        <v>22585</v>
      </c>
      <c r="BH22586" t="s">
        <v>330</v>
      </c>
    </row>
    <row r="22587" spans="59:60" x14ac:dyDescent="0.25">
      <c r="BG22587">
        <v>22586</v>
      </c>
      <c r="BH22587" t="s">
        <v>331</v>
      </c>
    </row>
    <row r="22588" spans="59:60" x14ac:dyDescent="0.25">
      <c r="BG22588">
        <v>22587</v>
      </c>
      <c r="BH22588" t="s">
        <v>332</v>
      </c>
    </row>
    <row r="22589" spans="59:60" x14ac:dyDescent="0.25">
      <c r="BG22589">
        <v>22588</v>
      </c>
      <c r="BH22589" t="s">
        <v>333</v>
      </c>
    </row>
    <row r="22590" spans="59:60" x14ac:dyDescent="0.25">
      <c r="BG22590">
        <v>22589</v>
      </c>
      <c r="BH22590" t="s">
        <v>334</v>
      </c>
    </row>
    <row r="22591" spans="59:60" x14ac:dyDescent="0.25">
      <c r="BG22591">
        <v>22590</v>
      </c>
      <c r="BH22591" t="s">
        <v>335</v>
      </c>
    </row>
    <row r="22592" spans="59:60" x14ac:dyDescent="0.25">
      <c r="BG22592">
        <v>22591</v>
      </c>
      <c r="BH22592" t="s">
        <v>336</v>
      </c>
    </row>
    <row r="22593" spans="59:60" x14ac:dyDescent="0.25">
      <c r="BG22593">
        <v>22592</v>
      </c>
      <c r="BH22593" t="s">
        <v>337</v>
      </c>
    </row>
    <row r="22594" spans="59:60" x14ac:dyDescent="0.25">
      <c r="BG22594">
        <v>22593</v>
      </c>
      <c r="BH22594" t="s">
        <v>338</v>
      </c>
    </row>
    <row r="22595" spans="59:60" x14ac:dyDescent="0.25">
      <c r="BG22595">
        <v>22594</v>
      </c>
      <c r="BH22595" t="s">
        <v>339</v>
      </c>
    </row>
    <row r="22596" spans="59:60" x14ac:dyDescent="0.25">
      <c r="BG22596">
        <v>22595</v>
      </c>
      <c r="BH22596" t="s">
        <v>340</v>
      </c>
    </row>
    <row r="22597" spans="59:60" x14ac:dyDescent="0.25">
      <c r="BG22597">
        <v>22596</v>
      </c>
      <c r="BH22597" t="s">
        <v>341</v>
      </c>
    </row>
    <row r="22598" spans="59:60" x14ac:dyDescent="0.25">
      <c r="BG22598">
        <v>22597</v>
      </c>
      <c r="BH22598" t="s">
        <v>342</v>
      </c>
    </row>
    <row r="22599" spans="59:60" x14ac:dyDescent="0.25">
      <c r="BG22599">
        <v>22598</v>
      </c>
      <c r="BH22599" t="s">
        <v>343</v>
      </c>
    </row>
    <row r="22600" spans="59:60" x14ac:dyDescent="0.25">
      <c r="BG22600">
        <v>22599</v>
      </c>
      <c r="BH22600" t="s">
        <v>344</v>
      </c>
    </row>
    <row r="22601" spans="59:60" x14ac:dyDescent="0.25">
      <c r="BG22601">
        <v>22600</v>
      </c>
      <c r="BH22601" t="s">
        <v>345</v>
      </c>
    </row>
    <row r="22602" spans="59:60" x14ac:dyDescent="0.25">
      <c r="BG22602">
        <v>22601</v>
      </c>
      <c r="BH22602" t="s">
        <v>346</v>
      </c>
    </row>
    <row r="22603" spans="59:60" x14ac:dyDescent="0.25">
      <c r="BG22603">
        <v>22602</v>
      </c>
      <c r="BH22603" t="s">
        <v>347</v>
      </c>
    </row>
    <row r="22604" spans="59:60" x14ac:dyDescent="0.25">
      <c r="BG22604">
        <v>22603</v>
      </c>
      <c r="BH22604" t="s">
        <v>348</v>
      </c>
    </row>
    <row r="22605" spans="59:60" x14ac:dyDescent="0.25">
      <c r="BG22605">
        <v>22604</v>
      </c>
      <c r="BH22605" t="s">
        <v>349</v>
      </c>
    </row>
    <row r="22606" spans="59:60" x14ac:dyDescent="0.25">
      <c r="BG22606">
        <v>22605</v>
      </c>
      <c r="BH22606" t="s">
        <v>350</v>
      </c>
    </row>
    <row r="22607" spans="59:60" x14ac:dyDescent="0.25">
      <c r="BG22607">
        <v>22606</v>
      </c>
      <c r="BH22607" t="s">
        <v>351</v>
      </c>
    </row>
    <row r="22608" spans="59:60" x14ac:dyDescent="0.25">
      <c r="BG22608">
        <v>22607</v>
      </c>
      <c r="BH22608" t="s">
        <v>352</v>
      </c>
    </row>
    <row r="22609" spans="59:60" x14ac:dyDescent="0.25">
      <c r="BG22609">
        <v>22608</v>
      </c>
      <c r="BH22609" t="s">
        <v>293</v>
      </c>
    </row>
    <row r="22610" spans="59:60" x14ac:dyDescent="0.25">
      <c r="BG22610">
        <v>22609</v>
      </c>
      <c r="BH22610" t="s">
        <v>294</v>
      </c>
    </row>
    <row r="22611" spans="59:60" x14ac:dyDescent="0.25">
      <c r="BG22611">
        <v>22610</v>
      </c>
      <c r="BH22611" t="s">
        <v>295</v>
      </c>
    </row>
    <row r="22612" spans="59:60" x14ac:dyDescent="0.25">
      <c r="BG22612">
        <v>22611</v>
      </c>
      <c r="BH22612" t="s">
        <v>296</v>
      </c>
    </row>
    <row r="22613" spans="59:60" x14ac:dyDescent="0.25">
      <c r="BG22613">
        <v>22612</v>
      </c>
      <c r="BH22613" t="s">
        <v>297</v>
      </c>
    </row>
    <row r="22614" spans="59:60" x14ac:dyDescent="0.25">
      <c r="BG22614">
        <v>22613</v>
      </c>
      <c r="BH22614" t="s">
        <v>298</v>
      </c>
    </row>
    <row r="22615" spans="59:60" x14ac:dyDescent="0.25">
      <c r="BG22615">
        <v>22614</v>
      </c>
      <c r="BH22615" t="s">
        <v>299</v>
      </c>
    </row>
    <row r="22616" spans="59:60" x14ac:dyDescent="0.25">
      <c r="BG22616">
        <v>22615</v>
      </c>
      <c r="BH22616" t="s">
        <v>300</v>
      </c>
    </row>
    <row r="22617" spans="59:60" x14ac:dyDescent="0.25">
      <c r="BG22617">
        <v>22616</v>
      </c>
      <c r="BH22617" t="s">
        <v>301</v>
      </c>
    </row>
    <row r="22618" spans="59:60" x14ac:dyDescent="0.25">
      <c r="BG22618">
        <v>22617</v>
      </c>
      <c r="BH22618" t="s">
        <v>302</v>
      </c>
    </row>
    <row r="22619" spans="59:60" x14ac:dyDescent="0.25">
      <c r="BG22619">
        <v>22618</v>
      </c>
      <c r="BH22619" t="s">
        <v>303</v>
      </c>
    </row>
    <row r="22620" spans="59:60" x14ac:dyDescent="0.25">
      <c r="BG22620">
        <v>22619</v>
      </c>
      <c r="BH22620" t="s">
        <v>304</v>
      </c>
    </row>
    <row r="22621" spans="59:60" x14ac:dyDescent="0.25">
      <c r="BG22621">
        <v>22620</v>
      </c>
      <c r="BH22621" t="s">
        <v>305</v>
      </c>
    </row>
    <row r="22622" spans="59:60" x14ac:dyDescent="0.25">
      <c r="BG22622">
        <v>22621</v>
      </c>
      <c r="BH22622" t="s">
        <v>306</v>
      </c>
    </row>
    <row r="22623" spans="59:60" x14ac:dyDescent="0.25">
      <c r="BG22623">
        <v>22622</v>
      </c>
      <c r="BH22623" t="s">
        <v>307</v>
      </c>
    </row>
    <row r="22624" spans="59:60" x14ac:dyDescent="0.25">
      <c r="BG22624">
        <v>22623</v>
      </c>
      <c r="BH22624" t="s">
        <v>308</v>
      </c>
    </row>
    <row r="22625" spans="59:60" x14ac:dyDescent="0.25">
      <c r="BG22625">
        <v>22624</v>
      </c>
      <c r="BH22625" t="s">
        <v>309</v>
      </c>
    </row>
    <row r="22626" spans="59:60" x14ac:dyDescent="0.25">
      <c r="BG22626">
        <v>22625</v>
      </c>
      <c r="BH22626" t="s">
        <v>310</v>
      </c>
    </row>
    <row r="22627" spans="59:60" x14ac:dyDescent="0.25">
      <c r="BG22627">
        <v>22626</v>
      </c>
      <c r="BH22627" t="s">
        <v>311</v>
      </c>
    </row>
    <row r="22628" spans="59:60" x14ac:dyDescent="0.25">
      <c r="BG22628">
        <v>22627</v>
      </c>
      <c r="BH22628" t="s">
        <v>312</v>
      </c>
    </row>
    <row r="22629" spans="59:60" x14ac:dyDescent="0.25">
      <c r="BG22629">
        <v>22628</v>
      </c>
      <c r="BH22629" t="s">
        <v>313</v>
      </c>
    </row>
    <row r="22630" spans="59:60" x14ac:dyDescent="0.25">
      <c r="BG22630">
        <v>22629</v>
      </c>
      <c r="BH22630" t="s">
        <v>314</v>
      </c>
    </row>
    <row r="22631" spans="59:60" x14ac:dyDescent="0.25">
      <c r="BG22631">
        <v>22630</v>
      </c>
      <c r="BH22631" t="s">
        <v>315</v>
      </c>
    </row>
    <row r="22632" spans="59:60" x14ac:dyDescent="0.25">
      <c r="BG22632">
        <v>22631</v>
      </c>
      <c r="BH22632" t="s">
        <v>316</v>
      </c>
    </row>
    <row r="22633" spans="59:60" x14ac:dyDescent="0.25">
      <c r="BG22633">
        <v>22632</v>
      </c>
      <c r="BH22633" t="s">
        <v>317</v>
      </c>
    </row>
    <row r="22634" spans="59:60" x14ac:dyDescent="0.25">
      <c r="BG22634">
        <v>22633</v>
      </c>
      <c r="BH22634" t="s">
        <v>318</v>
      </c>
    </row>
    <row r="22635" spans="59:60" x14ac:dyDescent="0.25">
      <c r="BG22635">
        <v>22634</v>
      </c>
      <c r="BH22635" t="s">
        <v>319</v>
      </c>
    </row>
    <row r="22636" spans="59:60" x14ac:dyDescent="0.25">
      <c r="BG22636">
        <v>22635</v>
      </c>
      <c r="BH22636" t="s">
        <v>320</v>
      </c>
    </row>
    <row r="22637" spans="59:60" x14ac:dyDescent="0.25">
      <c r="BG22637">
        <v>22636</v>
      </c>
      <c r="BH22637" t="s">
        <v>321</v>
      </c>
    </row>
    <row r="22638" spans="59:60" x14ac:dyDescent="0.25">
      <c r="BG22638">
        <v>22637</v>
      </c>
      <c r="BH22638" t="s">
        <v>322</v>
      </c>
    </row>
    <row r="22639" spans="59:60" x14ac:dyDescent="0.25">
      <c r="BG22639">
        <v>22638</v>
      </c>
      <c r="BH22639" t="s">
        <v>323</v>
      </c>
    </row>
    <row r="22640" spans="59:60" x14ac:dyDescent="0.25">
      <c r="BG22640">
        <v>22639</v>
      </c>
      <c r="BH22640" t="s">
        <v>324</v>
      </c>
    </row>
    <row r="22641" spans="59:60" x14ac:dyDescent="0.25">
      <c r="BG22641">
        <v>22640</v>
      </c>
      <c r="BH22641" t="s">
        <v>325</v>
      </c>
    </row>
    <row r="22642" spans="59:60" x14ac:dyDescent="0.25">
      <c r="BG22642">
        <v>22641</v>
      </c>
      <c r="BH22642" t="s">
        <v>326</v>
      </c>
    </row>
    <row r="22643" spans="59:60" x14ac:dyDescent="0.25">
      <c r="BG22643">
        <v>22642</v>
      </c>
      <c r="BH22643" t="s">
        <v>327</v>
      </c>
    </row>
    <row r="22644" spans="59:60" x14ac:dyDescent="0.25">
      <c r="BG22644">
        <v>22643</v>
      </c>
      <c r="BH22644" t="s">
        <v>328</v>
      </c>
    </row>
    <row r="22645" spans="59:60" x14ac:dyDescent="0.25">
      <c r="BG22645">
        <v>22644</v>
      </c>
      <c r="BH22645" t="s">
        <v>329</v>
      </c>
    </row>
    <row r="22646" spans="59:60" x14ac:dyDescent="0.25">
      <c r="BG22646">
        <v>22645</v>
      </c>
      <c r="BH22646" t="s">
        <v>330</v>
      </c>
    </row>
    <row r="22647" spans="59:60" x14ac:dyDescent="0.25">
      <c r="BG22647">
        <v>22646</v>
      </c>
      <c r="BH22647" t="s">
        <v>331</v>
      </c>
    </row>
    <row r="22648" spans="59:60" x14ac:dyDescent="0.25">
      <c r="BG22648">
        <v>22647</v>
      </c>
      <c r="BH22648" t="s">
        <v>332</v>
      </c>
    </row>
    <row r="22649" spans="59:60" x14ac:dyDescent="0.25">
      <c r="BG22649">
        <v>22648</v>
      </c>
      <c r="BH22649" t="s">
        <v>333</v>
      </c>
    </row>
    <row r="22650" spans="59:60" x14ac:dyDescent="0.25">
      <c r="BG22650">
        <v>22649</v>
      </c>
      <c r="BH22650" t="s">
        <v>334</v>
      </c>
    </row>
    <row r="22651" spans="59:60" x14ac:dyDescent="0.25">
      <c r="BG22651">
        <v>22650</v>
      </c>
      <c r="BH22651" t="s">
        <v>335</v>
      </c>
    </row>
    <row r="22652" spans="59:60" x14ac:dyDescent="0.25">
      <c r="BG22652">
        <v>22651</v>
      </c>
      <c r="BH22652" t="s">
        <v>336</v>
      </c>
    </row>
    <row r="22653" spans="59:60" x14ac:dyDescent="0.25">
      <c r="BG22653">
        <v>22652</v>
      </c>
      <c r="BH22653" t="s">
        <v>337</v>
      </c>
    </row>
    <row r="22654" spans="59:60" x14ac:dyDescent="0.25">
      <c r="BG22654">
        <v>22653</v>
      </c>
      <c r="BH22654" t="s">
        <v>338</v>
      </c>
    </row>
    <row r="22655" spans="59:60" x14ac:dyDescent="0.25">
      <c r="BG22655">
        <v>22654</v>
      </c>
      <c r="BH22655" t="s">
        <v>339</v>
      </c>
    </row>
    <row r="22656" spans="59:60" x14ac:dyDescent="0.25">
      <c r="BG22656">
        <v>22655</v>
      </c>
      <c r="BH22656" t="s">
        <v>340</v>
      </c>
    </row>
    <row r="22657" spans="59:60" x14ac:dyDescent="0.25">
      <c r="BG22657">
        <v>22656</v>
      </c>
      <c r="BH22657" t="s">
        <v>341</v>
      </c>
    </row>
    <row r="22658" spans="59:60" x14ac:dyDescent="0.25">
      <c r="BG22658">
        <v>22657</v>
      </c>
      <c r="BH22658" t="s">
        <v>342</v>
      </c>
    </row>
    <row r="22659" spans="59:60" x14ac:dyDescent="0.25">
      <c r="BG22659">
        <v>22658</v>
      </c>
      <c r="BH22659" t="s">
        <v>343</v>
      </c>
    </row>
    <row r="22660" spans="59:60" x14ac:dyDescent="0.25">
      <c r="BG22660">
        <v>22659</v>
      </c>
      <c r="BH22660" t="s">
        <v>344</v>
      </c>
    </row>
    <row r="22661" spans="59:60" x14ac:dyDescent="0.25">
      <c r="BG22661">
        <v>22660</v>
      </c>
      <c r="BH22661" t="s">
        <v>345</v>
      </c>
    </row>
    <row r="22662" spans="59:60" x14ac:dyDescent="0.25">
      <c r="BG22662">
        <v>22661</v>
      </c>
      <c r="BH22662" t="s">
        <v>346</v>
      </c>
    </row>
    <row r="22663" spans="59:60" x14ac:dyDescent="0.25">
      <c r="BG22663">
        <v>22662</v>
      </c>
      <c r="BH22663" t="s">
        <v>347</v>
      </c>
    </row>
    <row r="22664" spans="59:60" x14ac:dyDescent="0.25">
      <c r="BG22664">
        <v>22663</v>
      </c>
      <c r="BH22664" t="s">
        <v>348</v>
      </c>
    </row>
    <row r="22665" spans="59:60" x14ac:dyDescent="0.25">
      <c r="BG22665">
        <v>22664</v>
      </c>
      <c r="BH22665" t="s">
        <v>349</v>
      </c>
    </row>
    <row r="22666" spans="59:60" x14ac:dyDescent="0.25">
      <c r="BG22666">
        <v>22665</v>
      </c>
      <c r="BH22666" t="s">
        <v>350</v>
      </c>
    </row>
    <row r="22667" spans="59:60" x14ac:dyDescent="0.25">
      <c r="BG22667">
        <v>22666</v>
      </c>
      <c r="BH22667" t="s">
        <v>351</v>
      </c>
    </row>
    <row r="22668" spans="59:60" x14ac:dyDescent="0.25">
      <c r="BG22668">
        <v>22667</v>
      </c>
      <c r="BH22668" t="s">
        <v>352</v>
      </c>
    </row>
    <row r="22669" spans="59:60" x14ac:dyDescent="0.25">
      <c r="BG22669">
        <v>22668</v>
      </c>
      <c r="BH22669" t="s">
        <v>293</v>
      </c>
    </row>
    <row r="22670" spans="59:60" x14ac:dyDescent="0.25">
      <c r="BG22670">
        <v>22669</v>
      </c>
      <c r="BH22670" t="s">
        <v>294</v>
      </c>
    </row>
    <row r="22671" spans="59:60" x14ac:dyDescent="0.25">
      <c r="BG22671">
        <v>22670</v>
      </c>
      <c r="BH22671" t="s">
        <v>295</v>
      </c>
    </row>
    <row r="22672" spans="59:60" x14ac:dyDescent="0.25">
      <c r="BG22672">
        <v>22671</v>
      </c>
      <c r="BH22672" t="s">
        <v>296</v>
      </c>
    </row>
    <row r="22673" spans="59:60" x14ac:dyDescent="0.25">
      <c r="BG22673">
        <v>22672</v>
      </c>
      <c r="BH22673" t="s">
        <v>297</v>
      </c>
    </row>
    <row r="22674" spans="59:60" x14ac:dyDescent="0.25">
      <c r="BG22674">
        <v>22673</v>
      </c>
      <c r="BH22674" t="s">
        <v>298</v>
      </c>
    </row>
    <row r="22675" spans="59:60" x14ac:dyDescent="0.25">
      <c r="BG22675">
        <v>22674</v>
      </c>
      <c r="BH22675" t="s">
        <v>299</v>
      </c>
    </row>
    <row r="22676" spans="59:60" x14ac:dyDescent="0.25">
      <c r="BG22676">
        <v>22675</v>
      </c>
      <c r="BH22676" t="s">
        <v>300</v>
      </c>
    </row>
    <row r="22677" spans="59:60" x14ac:dyDescent="0.25">
      <c r="BG22677">
        <v>22676</v>
      </c>
      <c r="BH22677" t="s">
        <v>301</v>
      </c>
    </row>
    <row r="22678" spans="59:60" x14ac:dyDescent="0.25">
      <c r="BG22678">
        <v>22677</v>
      </c>
      <c r="BH22678" t="s">
        <v>302</v>
      </c>
    </row>
    <row r="22679" spans="59:60" x14ac:dyDescent="0.25">
      <c r="BG22679">
        <v>22678</v>
      </c>
      <c r="BH22679" t="s">
        <v>303</v>
      </c>
    </row>
    <row r="22680" spans="59:60" x14ac:dyDescent="0.25">
      <c r="BG22680">
        <v>22679</v>
      </c>
      <c r="BH22680" t="s">
        <v>304</v>
      </c>
    </row>
    <row r="22681" spans="59:60" x14ac:dyDescent="0.25">
      <c r="BG22681">
        <v>22680</v>
      </c>
      <c r="BH22681" t="s">
        <v>305</v>
      </c>
    </row>
    <row r="22682" spans="59:60" x14ac:dyDescent="0.25">
      <c r="BG22682">
        <v>22681</v>
      </c>
      <c r="BH22682" t="s">
        <v>306</v>
      </c>
    </row>
    <row r="22683" spans="59:60" x14ac:dyDescent="0.25">
      <c r="BG22683">
        <v>22682</v>
      </c>
      <c r="BH22683" t="s">
        <v>307</v>
      </c>
    </row>
    <row r="22684" spans="59:60" x14ac:dyDescent="0.25">
      <c r="BG22684">
        <v>22683</v>
      </c>
      <c r="BH22684" t="s">
        <v>308</v>
      </c>
    </row>
    <row r="22685" spans="59:60" x14ac:dyDescent="0.25">
      <c r="BG22685">
        <v>22684</v>
      </c>
      <c r="BH22685" t="s">
        <v>309</v>
      </c>
    </row>
    <row r="22686" spans="59:60" x14ac:dyDescent="0.25">
      <c r="BG22686">
        <v>22685</v>
      </c>
      <c r="BH22686" t="s">
        <v>310</v>
      </c>
    </row>
    <row r="22687" spans="59:60" x14ac:dyDescent="0.25">
      <c r="BG22687">
        <v>22686</v>
      </c>
      <c r="BH22687" t="s">
        <v>311</v>
      </c>
    </row>
    <row r="22688" spans="59:60" x14ac:dyDescent="0.25">
      <c r="BG22688">
        <v>22687</v>
      </c>
      <c r="BH22688" t="s">
        <v>312</v>
      </c>
    </row>
    <row r="22689" spans="59:60" x14ac:dyDescent="0.25">
      <c r="BG22689">
        <v>22688</v>
      </c>
      <c r="BH22689" t="s">
        <v>313</v>
      </c>
    </row>
    <row r="22690" spans="59:60" x14ac:dyDescent="0.25">
      <c r="BG22690">
        <v>22689</v>
      </c>
      <c r="BH22690" t="s">
        <v>314</v>
      </c>
    </row>
    <row r="22691" spans="59:60" x14ac:dyDescent="0.25">
      <c r="BG22691">
        <v>22690</v>
      </c>
      <c r="BH22691" t="s">
        <v>315</v>
      </c>
    </row>
    <row r="22692" spans="59:60" x14ac:dyDescent="0.25">
      <c r="BG22692">
        <v>22691</v>
      </c>
      <c r="BH22692" t="s">
        <v>316</v>
      </c>
    </row>
    <row r="22693" spans="59:60" x14ac:dyDescent="0.25">
      <c r="BG22693">
        <v>22692</v>
      </c>
      <c r="BH22693" t="s">
        <v>317</v>
      </c>
    </row>
    <row r="22694" spans="59:60" x14ac:dyDescent="0.25">
      <c r="BG22694">
        <v>22693</v>
      </c>
      <c r="BH22694" t="s">
        <v>318</v>
      </c>
    </row>
    <row r="22695" spans="59:60" x14ac:dyDescent="0.25">
      <c r="BG22695">
        <v>22694</v>
      </c>
      <c r="BH22695" t="s">
        <v>319</v>
      </c>
    </row>
    <row r="22696" spans="59:60" x14ac:dyDescent="0.25">
      <c r="BG22696">
        <v>22695</v>
      </c>
      <c r="BH22696" t="s">
        <v>320</v>
      </c>
    </row>
    <row r="22697" spans="59:60" x14ac:dyDescent="0.25">
      <c r="BG22697">
        <v>22696</v>
      </c>
      <c r="BH22697" t="s">
        <v>321</v>
      </c>
    </row>
    <row r="22698" spans="59:60" x14ac:dyDescent="0.25">
      <c r="BG22698">
        <v>22697</v>
      </c>
      <c r="BH22698" t="s">
        <v>322</v>
      </c>
    </row>
    <row r="22699" spans="59:60" x14ac:dyDescent="0.25">
      <c r="BG22699">
        <v>22698</v>
      </c>
      <c r="BH22699" t="s">
        <v>323</v>
      </c>
    </row>
    <row r="22700" spans="59:60" x14ac:dyDescent="0.25">
      <c r="BG22700">
        <v>22699</v>
      </c>
      <c r="BH22700" t="s">
        <v>324</v>
      </c>
    </row>
    <row r="22701" spans="59:60" x14ac:dyDescent="0.25">
      <c r="BG22701">
        <v>22700</v>
      </c>
      <c r="BH22701" t="s">
        <v>325</v>
      </c>
    </row>
    <row r="22702" spans="59:60" x14ac:dyDescent="0.25">
      <c r="BG22702">
        <v>22701</v>
      </c>
      <c r="BH22702" t="s">
        <v>326</v>
      </c>
    </row>
    <row r="22703" spans="59:60" x14ac:dyDescent="0.25">
      <c r="BG22703">
        <v>22702</v>
      </c>
      <c r="BH22703" t="s">
        <v>327</v>
      </c>
    </row>
    <row r="22704" spans="59:60" x14ac:dyDescent="0.25">
      <c r="BG22704">
        <v>22703</v>
      </c>
      <c r="BH22704" t="s">
        <v>328</v>
      </c>
    </row>
    <row r="22705" spans="59:60" x14ac:dyDescent="0.25">
      <c r="BG22705">
        <v>22704</v>
      </c>
      <c r="BH22705" t="s">
        <v>329</v>
      </c>
    </row>
    <row r="22706" spans="59:60" x14ac:dyDescent="0.25">
      <c r="BG22706">
        <v>22705</v>
      </c>
      <c r="BH22706" t="s">
        <v>330</v>
      </c>
    </row>
    <row r="22707" spans="59:60" x14ac:dyDescent="0.25">
      <c r="BG22707">
        <v>22706</v>
      </c>
      <c r="BH22707" t="s">
        <v>331</v>
      </c>
    </row>
    <row r="22708" spans="59:60" x14ac:dyDescent="0.25">
      <c r="BG22708">
        <v>22707</v>
      </c>
      <c r="BH22708" t="s">
        <v>332</v>
      </c>
    </row>
    <row r="22709" spans="59:60" x14ac:dyDescent="0.25">
      <c r="BG22709">
        <v>22708</v>
      </c>
      <c r="BH22709" t="s">
        <v>333</v>
      </c>
    </row>
    <row r="22710" spans="59:60" x14ac:dyDescent="0.25">
      <c r="BG22710">
        <v>22709</v>
      </c>
      <c r="BH22710" t="s">
        <v>334</v>
      </c>
    </row>
    <row r="22711" spans="59:60" x14ac:dyDescent="0.25">
      <c r="BG22711">
        <v>22710</v>
      </c>
      <c r="BH22711" t="s">
        <v>335</v>
      </c>
    </row>
    <row r="22712" spans="59:60" x14ac:dyDescent="0.25">
      <c r="BG22712">
        <v>22711</v>
      </c>
      <c r="BH22712" t="s">
        <v>336</v>
      </c>
    </row>
    <row r="22713" spans="59:60" x14ac:dyDescent="0.25">
      <c r="BG22713">
        <v>22712</v>
      </c>
      <c r="BH22713" t="s">
        <v>337</v>
      </c>
    </row>
    <row r="22714" spans="59:60" x14ac:dyDescent="0.25">
      <c r="BG22714">
        <v>22713</v>
      </c>
      <c r="BH22714" t="s">
        <v>338</v>
      </c>
    </row>
    <row r="22715" spans="59:60" x14ac:dyDescent="0.25">
      <c r="BG22715">
        <v>22714</v>
      </c>
      <c r="BH22715" t="s">
        <v>339</v>
      </c>
    </row>
    <row r="22716" spans="59:60" x14ac:dyDescent="0.25">
      <c r="BG22716">
        <v>22715</v>
      </c>
      <c r="BH22716" t="s">
        <v>340</v>
      </c>
    </row>
    <row r="22717" spans="59:60" x14ac:dyDescent="0.25">
      <c r="BG22717">
        <v>22716</v>
      </c>
      <c r="BH22717" t="s">
        <v>341</v>
      </c>
    </row>
    <row r="22718" spans="59:60" x14ac:dyDescent="0.25">
      <c r="BG22718">
        <v>22717</v>
      </c>
      <c r="BH22718" t="s">
        <v>342</v>
      </c>
    </row>
    <row r="22719" spans="59:60" x14ac:dyDescent="0.25">
      <c r="BG22719">
        <v>22718</v>
      </c>
      <c r="BH22719" t="s">
        <v>343</v>
      </c>
    </row>
    <row r="22720" spans="59:60" x14ac:dyDescent="0.25">
      <c r="BG22720">
        <v>22719</v>
      </c>
      <c r="BH22720" t="s">
        <v>344</v>
      </c>
    </row>
    <row r="22721" spans="59:60" x14ac:dyDescent="0.25">
      <c r="BG22721">
        <v>22720</v>
      </c>
      <c r="BH22721" t="s">
        <v>345</v>
      </c>
    </row>
    <row r="22722" spans="59:60" x14ac:dyDescent="0.25">
      <c r="BG22722">
        <v>22721</v>
      </c>
      <c r="BH22722" t="s">
        <v>346</v>
      </c>
    </row>
    <row r="22723" spans="59:60" x14ac:dyDescent="0.25">
      <c r="BG22723">
        <v>22722</v>
      </c>
      <c r="BH22723" t="s">
        <v>347</v>
      </c>
    </row>
    <row r="22724" spans="59:60" x14ac:dyDescent="0.25">
      <c r="BG22724">
        <v>22723</v>
      </c>
      <c r="BH22724" t="s">
        <v>348</v>
      </c>
    </row>
    <row r="22725" spans="59:60" x14ac:dyDescent="0.25">
      <c r="BG22725">
        <v>22724</v>
      </c>
      <c r="BH22725" t="s">
        <v>349</v>
      </c>
    </row>
    <row r="22726" spans="59:60" x14ac:dyDescent="0.25">
      <c r="BG22726">
        <v>22725</v>
      </c>
      <c r="BH22726" t="s">
        <v>350</v>
      </c>
    </row>
    <row r="22727" spans="59:60" x14ac:dyDescent="0.25">
      <c r="BG22727">
        <v>22726</v>
      </c>
      <c r="BH22727" t="s">
        <v>351</v>
      </c>
    </row>
    <row r="22728" spans="59:60" x14ac:dyDescent="0.25">
      <c r="BG22728">
        <v>22727</v>
      </c>
      <c r="BH22728" t="s">
        <v>352</v>
      </c>
    </row>
    <row r="22729" spans="59:60" x14ac:dyDescent="0.25">
      <c r="BG22729">
        <v>22728</v>
      </c>
      <c r="BH22729" t="s">
        <v>293</v>
      </c>
    </row>
    <row r="22730" spans="59:60" x14ac:dyDescent="0.25">
      <c r="BG22730">
        <v>22729</v>
      </c>
      <c r="BH22730" t="s">
        <v>294</v>
      </c>
    </row>
    <row r="22731" spans="59:60" x14ac:dyDescent="0.25">
      <c r="BG22731">
        <v>22730</v>
      </c>
      <c r="BH22731" t="s">
        <v>295</v>
      </c>
    </row>
    <row r="22732" spans="59:60" x14ac:dyDescent="0.25">
      <c r="BG22732">
        <v>22731</v>
      </c>
      <c r="BH22732" t="s">
        <v>296</v>
      </c>
    </row>
    <row r="22733" spans="59:60" x14ac:dyDescent="0.25">
      <c r="BG22733">
        <v>22732</v>
      </c>
      <c r="BH22733" t="s">
        <v>297</v>
      </c>
    </row>
    <row r="22734" spans="59:60" x14ac:dyDescent="0.25">
      <c r="BG22734">
        <v>22733</v>
      </c>
      <c r="BH22734" t="s">
        <v>298</v>
      </c>
    </row>
    <row r="22735" spans="59:60" x14ac:dyDescent="0.25">
      <c r="BG22735">
        <v>22734</v>
      </c>
      <c r="BH22735" t="s">
        <v>299</v>
      </c>
    </row>
    <row r="22736" spans="59:60" x14ac:dyDescent="0.25">
      <c r="BG22736">
        <v>22735</v>
      </c>
      <c r="BH22736" t="s">
        <v>300</v>
      </c>
    </row>
    <row r="22737" spans="59:60" x14ac:dyDescent="0.25">
      <c r="BG22737">
        <v>22736</v>
      </c>
      <c r="BH22737" t="s">
        <v>301</v>
      </c>
    </row>
    <row r="22738" spans="59:60" x14ac:dyDescent="0.25">
      <c r="BG22738">
        <v>22737</v>
      </c>
      <c r="BH22738" t="s">
        <v>302</v>
      </c>
    </row>
    <row r="22739" spans="59:60" x14ac:dyDescent="0.25">
      <c r="BG22739">
        <v>22738</v>
      </c>
      <c r="BH22739" t="s">
        <v>303</v>
      </c>
    </row>
    <row r="22740" spans="59:60" x14ac:dyDescent="0.25">
      <c r="BG22740">
        <v>22739</v>
      </c>
      <c r="BH22740" t="s">
        <v>304</v>
      </c>
    </row>
    <row r="22741" spans="59:60" x14ac:dyDescent="0.25">
      <c r="BG22741">
        <v>22740</v>
      </c>
      <c r="BH22741" t="s">
        <v>305</v>
      </c>
    </row>
    <row r="22742" spans="59:60" x14ac:dyDescent="0.25">
      <c r="BG22742">
        <v>22741</v>
      </c>
      <c r="BH22742" t="s">
        <v>306</v>
      </c>
    </row>
    <row r="22743" spans="59:60" x14ac:dyDescent="0.25">
      <c r="BG22743">
        <v>22742</v>
      </c>
      <c r="BH22743" t="s">
        <v>307</v>
      </c>
    </row>
    <row r="22744" spans="59:60" x14ac:dyDescent="0.25">
      <c r="BG22744">
        <v>22743</v>
      </c>
      <c r="BH22744" t="s">
        <v>308</v>
      </c>
    </row>
    <row r="22745" spans="59:60" x14ac:dyDescent="0.25">
      <c r="BG22745">
        <v>22744</v>
      </c>
      <c r="BH22745" t="s">
        <v>309</v>
      </c>
    </row>
    <row r="22746" spans="59:60" x14ac:dyDescent="0.25">
      <c r="BG22746">
        <v>22745</v>
      </c>
      <c r="BH22746" t="s">
        <v>310</v>
      </c>
    </row>
    <row r="22747" spans="59:60" x14ac:dyDescent="0.25">
      <c r="BG22747">
        <v>22746</v>
      </c>
      <c r="BH22747" t="s">
        <v>311</v>
      </c>
    </row>
    <row r="22748" spans="59:60" x14ac:dyDescent="0.25">
      <c r="BG22748">
        <v>22747</v>
      </c>
      <c r="BH22748" t="s">
        <v>312</v>
      </c>
    </row>
    <row r="22749" spans="59:60" x14ac:dyDescent="0.25">
      <c r="BG22749">
        <v>22748</v>
      </c>
      <c r="BH22749" t="s">
        <v>313</v>
      </c>
    </row>
    <row r="22750" spans="59:60" x14ac:dyDescent="0.25">
      <c r="BG22750">
        <v>22749</v>
      </c>
      <c r="BH22750" t="s">
        <v>314</v>
      </c>
    </row>
    <row r="22751" spans="59:60" x14ac:dyDescent="0.25">
      <c r="BG22751">
        <v>22750</v>
      </c>
      <c r="BH22751" t="s">
        <v>315</v>
      </c>
    </row>
    <row r="22752" spans="59:60" x14ac:dyDescent="0.25">
      <c r="BG22752">
        <v>22751</v>
      </c>
      <c r="BH22752" t="s">
        <v>316</v>
      </c>
    </row>
    <row r="22753" spans="59:60" x14ac:dyDescent="0.25">
      <c r="BG22753">
        <v>22752</v>
      </c>
      <c r="BH22753" t="s">
        <v>317</v>
      </c>
    </row>
    <row r="22754" spans="59:60" x14ac:dyDescent="0.25">
      <c r="BG22754">
        <v>22753</v>
      </c>
      <c r="BH22754" t="s">
        <v>318</v>
      </c>
    </row>
    <row r="22755" spans="59:60" x14ac:dyDescent="0.25">
      <c r="BG22755">
        <v>22754</v>
      </c>
      <c r="BH22755" t="s">
        <v>319</v>
      </c>
    </row>
    <row r="22756" spans="59:60" x14ac:dyDescent="0.25">
      <c r="BG22756">
        <v>22755</v>
      </c>
      <c r="BH22756" t="s">
        <v>320</v>
      </c>
    </row>
    <row r="22757" spans="59:60" x14ac:dyDescent="0.25">
      <c r="BG22757">
        <v>22756</v>
      </c>
      <c r="BH22757" t="s">
        <v>321</v>
      </c>
    </row>
    <row r="22758" spans="59:60" x14ac:dyDescent="0.25">
      <c r="BG22758">
        <v>22757</v>
      </c>
      <c r="BH22758" t="s">
        <v>322</v>
      </c>
    </row>
    <row r="22759" spans="59:60" x14ac:dyDescent="0.25">
      <c r="BG22759">
        <v>22758</v>
      </c>
      <c r="BH22759" t="s">
        <v>323</v>
      </c>
    </row>
    <row r="22760" spans="59:60" x14ac:dyDescent="0.25">
      <c r="BG22760">
        <v>22759</v>
      </c>
      <c r="BH22760" t="s">
        <v>324</v>
      </c>
    </row>
    <row r="22761" spans="59:60" x14ac:dyDescent="0.25">
      <c r="BG22761">
        <v>22760</v>
      </c>
      <c r="BH22761" t="s">
        <v>325</v>
      </c>
    </row>
    <row r="22762" spans="59:60" x14ac:dyDescent="0.25">
      <c r="BG22762">
        <v>22761</v>
      </c>
      <c r="BH22762" t="s">
        <v>326</v>
      </c>
    </row>
    <row r="22763" spans="59:60" x14ac:dyDescent="0.25">
      <c r="BG22763">
        <v>22762</v>
      </c>
      <c r="BH22763" t="s">
        <v>327</v>
      </c>
    </row>
    <row r="22764" spans="59:60" x14ac:dyDescent="0.25">
      <c r="BG22764">
        <v>22763</v>
      </c>
      <c r="BH22764" t="s">
        <v>328</v>
      </c>
    </row>
    <row r="22765" spans="59:60" x14ac:dyDescent="0.25">
      <c r="BG22765">
        <v>22764</v>
      </c>
      <c r="BH22765" t="s">
        <v>329</v>
      </c>
    </row>
    <row r="22766" spans="59:60" x14ac:dyDescent="0.25">
      <c r="BG22766">
        <v>22765</v>
      </c>
      <c r="BH22766" t="s">
        <v>330</v>
      </c>
    </row>
    <row r="22767" spans="59:60" x14ac:dyDescent="0.25">
      <c r="BG22767">
        <v>22766</v>
      </c>
      <c r="BH22767" t="s">
        <v>331</v>
      </c>
    </row>
    <row r="22768" spans="59:60" x14ac:dyDescent="0.25">
      <c r="BG22768">
        <v>22767</v>
      </c>
      <c r="BH22768" t="s">
        <v>332</v>
      </c>
    </row>
    <row r="22769" spans="59:60" x14ac:dyDescent="0.25">
      <c r="BG22769">
        <v>22768</v>
      </c>
      <c r="BH22769" t="s">
        <v>333</v>
      </c>
    </row>
    <row r="22770" spans="59:60" x14ac:dyDescent="0.25">
      <c r="BG22770">
        <v>22769</v>
      </c>
      <c r="BH22770" t="s">
        <v>334</v>
      </c>
    </row>
    <row r="22771" spans="59:60" x14ac:dyDescent="0.25">
      <c r="BG22771">
        <v>22770</v>
      </c>
      <c r="BH22771" t="s">
        <v>335</v>
      </c>
    </row>
    <row r="22772" spans="59:60" x14ac:dyDescent="0.25">
      <c r="BG22772">
        <v>22771</v>
      </c>
      <c r="BH22772" t="s">
        <v>336</v>
      </c>
    </row>
    <row r="22773" spans="59:60" x14ac:dyDescent="0.25">
      <c r="BG22773">
        <v>22772</v>
      </c>
      <c r="BH22773" t="s">
        <v>337</v>
      </c>
    </row>
    <row r="22774" spans="59:60" x14ac:dyDescent="0.25">
      <c r="BG22774">
        <v>22773</v>
      </c>
      <c r="BH22774" t="s">
        <v>338</v>
      </c>
    </row>
    <row r="22775" spans="59:60" x14ac:dyDescent="0.25">
      <c r="BG22775">
        <v>22774</v>
      </c>
      <c r="BH22775" t="s">
        <v>339</v>
      </c>
    </row>
    <row r="22776" spans="59:60" x14ac:dyDescent="0.25">
      <c r="BG22776">
        <v>22775</v>
      </c>
      <c r="BH22776" t="s">
        <v>340</v>
      </c>
    </row>
    <row r="22777" spans="59:60" x14ac:dyDescent="0.25">
      <c r="BG22777">
        <v>22776</v>
      </c>
      <c r="BH22777" t="s">
        <v>341</v>
      </c>
    </row>
    <row r="22778" spans="59:60" x14ac:dyDescent="0.25">
      <c r="BG22778">
        <v>22777</v>
      </c>
      <c r="BH22778" t="s">
        <v>342</v>
      </c>
    </row>
    <row r="22779" spans="59:60" x14ac:dyDescent="0.25">
      <c r="BG22779">
        <v>22778</v>
      </c>
      <c r="BH22779" t="s">
        <v>343</v>
      </c>
    </row>
    <row r="22780" spans="59:60" x14ac:dyDescent="0.25">
      <c r="BG22780">
        <v>22779</v>
      </c>
      <c r="BH22780" t="s">
        <v>344</v>
      </c>
    </row>
    <row r="22781" spans="59:60" x14ac:dyDescent="0.25">
      <c r="BG22781">
        <v>22780</v>
      </c>
      <c r="BH22781" t="s">
        <v>345</v>
      </c>
    </row>
    <row r="22782" spans="59:60" x14ac:dyDescent="0.25">
      <c r="BG22782">
        <v>22781</v>
      </c>
      <c r="BH22782" t="s">
        <v>346</v>
      </c>
    </row>
    <row r="22783" spans="59:60" x14ac:dyDescent="0.25">
      <c r="BG22783">
        <v>22782</v>
      </c>
      <c r="BH22783" t="s">
        <v>347</v>
      </c>
    </row>
    <row r="22784" spans="59:60" x14ac:dyDescent="0.25">
      <c r="BG22784">
        <v>22783</v>
      </c>
      <c r="BH22784" t="s">
        <v>348</v>
      </c>
    </row>
    <row r="22785" spans="59:60" x14ac:dyDescent="0.25">
      <c r="BG22785">
        <v>22784</v>
      </c>
      <c r="BH22785" t="s">
        <v>349</v>
      </c>
    </row>
    <row r="22786" spans="59:60" x14ac:dyDescent="0.25">
      <c r="BG22786">
        <v>22785</v>
      </c>
      <c r="BH22786" t="s">
        <v>350</v>
      </c>
    </row>
    <row r="22787" spans="59:60" x14ac:dyDescent="0.25">
      <c r="BG22787">
        <v>22786</v>
      </c>
      <c r="BH22787" t="s">
        <v>351</v>
      </c>
    </row>
    <row r="22788" spans="59:60" x14ac:dyDescent="0.25">
      <c r="BG22788">
        <v>22787</v>
      </c>
      <c r="BH22788" t="s">
        <v>352</v>
      </c>
    </row>
    <row r="22789" spans="59:60" x14ac:dyDescent="0.25">
      <c r="BG22789">
        <v>22788</v>
      </c>
      <c r="BH22789" t="s">
        <v>293</v>
      </c>
    </row>
    <row r="22790" spans="59:60" x14ac:dyDescent="0.25">
      <c r="BG22790">
        <v>22789</v>
      </c>
      <c r="BH22790" t="s">
        <v>294</v>
      </c>
    </row>
    <row r="22791" spans="59:60" x14ac:dyDescent="0.25">
      <c r="BG22791">
        <v>22790</v>
      </c>
      <c r="BH22791" t="s">
        <v>295</v>
      </c>
    </row>
    <row r="22792" spans="59:60" x14ac:dyDescent="0.25">
      <c r="BG22792">
        <v>22791</v>
      </c>
      <c r="BH22792" t="s">
        <v>296</v>
      </c>
    </row>
    <row r="22793" spans="59:60" x14ac:dyDescent="0.25">
      <c r="BG22793">
        <v>22792</v>
      </c>
      <c r="BH22793" t="s">
        <v>297</v>
      </c>
    </row>
    <row r="22794" spans="59:60" x14ac:dyDescent="0.25">
      <c r="BG22794">
        <v>22793</v>
      </c>
      <c r="BH22794" t="s">
        <v>298</v>
      </c>
    </row>
    <row r="22795" spans="59:60" x14ac:dyDescent="0.25">
      <c r="BG22795">
        <v>22794</v>
      </c>
      <c r="BH22795" t="s">
        <v>299</v>
      </c>
    </row>
    <row r="22796" spans="59:60" x14ac:dyDescent="0.25">
      <c r="BG22796">
        <v>22795</v>
      </c>
      <c r="BH22796" t="s">
        <v>300</v>
      </c>
    </row>
    <row r="22797" spans="59:60" x14ac:dyDescent="0.25">
      <c r="BG22797">
        <v>22796</v>
      </c>
      <c r="BH22797" t="s">
        <v>301</v>
      </c>
    </row>
    <row r="22798" spans="59:60" x14ac:dyDescent="0.25">
      <c r="BG22798">
        <v>22797</v>
      </c>
      <c r="BH22798" t="s">
        <v>302</v>
      </c>
    </row>
    <row r="22799" spans="59:60" x14ac:dyDescent="0.25">
      <c r="BG22799">
        <v>22798</v>
      </c>
      <c r="BH22799" t="s">
        <v>303</v>
      </c>
    </row>
    <row r="22800" spans="59:60" x14ac:dyDescent="0.25">
      <c r="BG22800">
        <v>22799</v>
      </c>
      <c r="BH22800" t="s">
        <v>304</v>
      </c>
    </row>
    <row r="22801" spans="59:60" x14ac:dyDescent="0.25">
      <c r="BG22801">
        <v>22800</v>
      </c>
      <c r="BH22801" t="s">
        <v>305</v>
      </c>
    </row>
    <row r="22802" spans="59:60" x14ac:dyDescent="0.25">
      <c r="BG22802">
        <v>22801</v>
      </c>
      <c r="BH22802" t="s">
        <v>306</v>
      </c>
    </row>
    <row r="22803" spans="59:60" x14ac:dyDescent="0.25">
      <c r="BG22803">
        <v>22802</v>
      </c>
      <c r="BH22803" t="s">
        <v>307</v>
      </c>
    </row>
    <row r="22804" spans="59:60" x14ac:dyDescent="0.25">
      <c r="BG22804">
        <v>22803</v>
      </c>
      <c r="BH22804" t="s">
        <v>308</v>
      </c>
    </row>
    <row r="22805" spans="59:60" x14ac:dyDescent="0.25">
      <c r="BG22805">
        <v>22804</v>
      </c>
      <c r="BH22805" t="s">
        <v>309</v>
      </c>
    </row>
    <row r="22806" spans="59:60" x14ac:dyDescent="0.25">
      <c r="BG22806">
        <v>22805</v>
      </c>
      <c r="BH22806" t="s">
        <v>310</v>
      </c>
    </row>
    <row r="22807" spans="59:60" x14ac:dyDescent="0.25">
      <c r="BG22807">
        <v>22806</v>
      </c>
      <c r="BH22807" t="s">
        <v>311</v>
      </c>
    </row>
    <row r="22808" spans="59:60" x14ac:dyDescent="0.25">
      <c r="BG22808">
        <v>22807</v>
      </c>
      <c r="BH22808" t="s">
        <v>312</v>
      </c>
    </row>
    <row r="22809" spans="59:60" x14ac:dyDescent="0.25">
      <c r="BG22809">
        <v>22808</v>
      </c>
      <c r="BH22809" t="s">
        <v>313</v>
      </c>
    </row>
    <row r="22810" spans="59:60" x14ac:dyDescent="0.25">
      <c r="BG22810">
        <v>22809</v>
      </c>
      <c r="BH22810" t="s">
        <v>314</v>
      </c>
    </row>
    <row r="22811" spans="59:60" x14ac:dyDescent="0.25">
      <c r="BG22811">
        <v>22810</v>
      </c>
      <c r="BH22811" t="s">
        <v>315</v>
      </c>
    </row>
    <row r="22812" spans="59:60" x14ac:dyDescent="0.25">
      <c r="BG22812">
        <v>22811</v>
      </c>
      <c r="BH22812" t="s">
        <v>316</v>
      </c>
    </row>
    <row r="22813" spans="59:60" x14ac:dyDescent="0.25">
      <c r="BG22813">
        <v>22812</v>
      </c>
      <c r="BH22813" t="s">
        <v>317</v>
      </c>
    </row>
    <row r="22814" spans="59:60" x14ac:dyDescent="0.25">
      <c r="BG22814">
        <v>22813</v>
      </c>
      <c r="BH22814" t="s">
        <v>318</v>
      </c>
    </row>
    <row r="22815" spans="59:60" x14ac:dyDescent="0.25">
      <c r="BG22815">
        <v>22814</v>
      </c>
      <c r="BH22815" t="s">
        <v>319</v>
      </c>
    </row>
    <row r="22816" spans="59:60" x14ac:dyDescent="0.25">
      <c r="BG22816">
        <v>22815</v>
      </c>
      <c r="BH22816" t="s">
        <v>320</v>
      </c>
    </row>
    <row r="22817" spans="59:60" x14ac:dyDescent="0.25">
      <c r="BG22817">
        <v>22816</v>
      </c>
      <c r="BH22817" t="s">
        <v>321</v>
      </c>
    </row>
    <row r="22818" spans="59:60" x14ac:dyDescent="0.25">
      <c r="BG22818">
        <v>22817</v>
      </c>
      <c r="BH22818" t="s">
        <v>322</v>
      </c>
    </row>
    <row r="22819" spans="59:60" x14ac:dyDescent="0.25">
      <c r="BG22819">
        <v>22818</v>
      </c>
      <c r="BH22819" t="s">
        <v>323</v>
      </c>
    </row>
    <row r="22820" spans="59:60" x14ac:dyDescent="0.25">
      <c r="BG22820">
        <v>22819</v>
      </c>
      <c r="BH22820" t="s">
        <v>324</v>
      </c>
    </row>
    <row r="22821" spans="59:60" x14ac:dyDescent="0.25">
      <c r="BG22821">
        <v>22820</v>
      </c>
      <c r="BH22821" t="s">
        <v>325</v>
      </c>
    </row>
    <row r="22822" spans="59:60" x14ac:dyDescent="0.25">
      <c r="BG22822">
        <v>22821</v>
      </c>
      <c r="BH22822" t="s">
        <v>326</v>
      </c>
    </row>
    <row r="22823" spans="59:60" x14ac:dyDescent="0.25">
      <c r="BG22823">
        <v>22822</v>
      </c>
      <c r="BH22823" t="s">
        <v>327</v>
      </c>
    </row>
    <row r="22824" spans="59:60" x14ac:dyDescent="0.25">
      <c r="BG22824">
        <v>22823</v>
      </c>
      <c r="BH22824" t="s">
        <v>328</v>
      </c>
    </row>
    <row r="22825" spans="59:60" x14ac:dyDescent="0.25">
      <c r="BG22825">
        <v>22824</v>
      </c>
      <c r="BH22825" t="s">
        <v>329</v>
      </c>
    </row>
    <row r="22826" spans="59:60" x14ac:dyDescent="0.25">
      <c r="BG22826">
        <v>22825</v>
      </c>
      <c r="BH22826" t="s">
        <v>330</v>
      </c>
    </row>
    <row r="22827" spans="59:60" x14ac:dyDescent="0.25">
      <c r="BG22827">
        <v>22826</v>
      </c>
      <c r="BH22827" t="s">
        <v>331</v>
      </c>
    </row>
    <row r="22828" spans="59:60" x14ac:dyDescent="0.25">
      <c r="BG22828">
        <v>22827</v>
      </c>
      <c r="BH22828" t="s">
        <v>332</v>
      </c>
    </row>
    <row r="22829" spans="59:60" x14ac:dyDescent="0.25">
      <c r="BG22829">
        <v>22828</v>
      </c>
      <c r="BH22829" t="s">
        <v>333</v>
      </c>
    </row>
    <row r="22830" spans="59:60" x14ac:dyDescent="0.25">
      <c r="BG22830">
        <v>22829</v>
      </c>
      <c r="BH22830" t="s">
        <v>334</v>
      </c>
    </row>
    <row r="22831" spans="59:60" x14ac:dyDescent="0.25">
      <c r="BG22831">
        <v>22830</v>
      </c>
      <c r="BH22831" t="s">
        <v>335</v>
      </c>
    </row>
    <row r="22832" spans="59:60" x14ac:dyDescent="0.25">
      <c r="BG22832">
        <v>22831</v>
      </c>
      <c r="BH22832" t="s">
        <v>336</v>
      </c>
    </row>
    <row r="22833" spans="59:60" x14ac:dyDescent="0.25">
      <c r="BG22833">
        <v>22832</v>
      </c>
      <c r="BH22833" t="s">
        <v>337</v>
      </c>
    </row>
    <row r="22834" spans="59:60" x14ac:dyDescent="0.25">
      <c r="BG22834">
        <v>22833</v>
      </c>
      <c r="BH22834" t="s">
        <v>338</v>
      </c>
    </row>
    <row r="22835" spans="59:60" x14ac:dyDescent="0.25">
      <c r="BG22835">
        <v>22834</v>
      </c>
      <c r="BH22835" t="s">
        <v>339</v>
      </c>
    </row>
    <row r="22836" spans="59:60" x14ac:dyDescent="0.25">
      <c r="BG22836">
        <v>22835</v>
      </c>
      <c r="BH22836" t="s">
        <v>340</v>
      </c>
    </row>
    <row r="22837" spans="59:60" x14ac:dyDescent="0.25">
      <c r="BG22837">
        <v>22836</v>
      </c>
      <c r="BH22837" t="s">
        <v>341</v>
      </c>
    </row>
    <row r="22838" spans="59:60" x14ac:dyDescent="0.25">
      <c r="BG22838">
        <v>22837</v>
      </c>
      <c r="BH22838" t="s">
        <v>342</v>
      </c>
    </row>
    <row r="22839" spans="59:60" x14ac:dyDescent="0.25">
      <c r="BG22839">
        <v>22838</v>
      </c>
      <c r="BH22839" t="s">
        <v>343</v>
      </c>
    </row>
    <row r="22840" spans="59:60" x14ac:dyDescent="0.25">
      <c r="BG22840">
        <v>22839</v>
      </c>
      <c r="BH22840" t="s">
        <v>344</v>
      </c>
    </row>
    <row r="22841" spans="59:60" x14ac:dyDescent="0.25">
      <c r="BG22841">
        <v>22840</v>
      </c>
      <c r="BH22841" t="s">
        <v>345</v>
      </c>
    </row>
    <row r="22842" spans="59:60" x14ac:dyDescent="0.25">
      <c r="BG22842">
        <v>22841</v>
      </c>
      <c r="BH22842" t="s">
        <v>346</v>
      </c>
    </row>
    <row r="22843" spans="59:60" x14ac:dyDescent="0.25">
      <c r="BG22843">
        <v>22842</v>
      </c>
      <c r="BH22843" t="s">
        <v>347</v>
      </c>
    </row>
    <row r="22844" spans="59:60" x14ac:dyDescent="0.25">
      <c r="BG22844">
        <v>22843</v>
      </c>
      <c r="BH22844" t="s">
        <v>348</v>
      </c>
    </row>
    <row r="22845" spans="59:60" x14ac:dyDescent="0.25">
      <c r="BG22845">
        <v>22844</v>
      </c>
      <c r="BH22845" t="s">
        <v>349</v>
      </c>
    </row>
    <row r="22846" spans="59:60" x14ac:dyDescent="0.25">
      <c r="BG22846">
        <v>22845</v>
      </c>
      <c r="BH22846" t="s">
        <v>350</v>
      </c>
    </row>
    <row r="22847" spans="59:60" x14ac:dyDescent="0.25">
      <c r="BG22847">
        <v>22846</v>
      </c>
      <c r="BH22847" t="s">
        <v>351</v>
      </c>
    </row>
    <row r="22848" spans="59:60" x14ac:dyDescent="0.25">
      <c r="BG22848">
        <v>22847</v>
      </c>
      <c r="BH22848" t="s">
        <v>352</v>
      </c>
    </row>
    <row r="22849" spans="59:60" x14ac:dyDescent="0.25">
      <c r="BG22849">
        <v>22848</v>
      </c>
      <c r="BH22849" t="s">
        <v>293</v>
      </c>
    </row>
    <row r="22850" spans="59:60" x14ac:dyDescent="0.25">
      <c r="BG22850">
        <v>22849</v>
      </c>
      <c r="BH22850" t="s">
        <v>294</v>
      </c>
    </row>
    <row r="22851" spans="59:60" x14ac:dyDescent="0.25">
      <c r="BG22851">
        <v>22850</v>
      </c>
      <c r="BH22851" t="s">
        <v>295</v>
      </c>
    </row>
    <row r="22852" spans="59:60" x14ac:dyDescent="0.25">
      <c r="BG22852">
        <v>22851</v>
      </c>
      <c r="BH22852" t="s">
        <v>296</v>
      </c>
    </row>
    <row r="22853" spans="59:60" x14ac:dyDescent="0.25">
      <c r="BG22853">
        <v>22852</v>
      </c>
      <c r="BH22853" t="s">
        <v>297</v>
      </c>
    </row>
    <row r="22854" spans="59:60" x14ac:dyDescent="0.25">
      <c r="BG22854">
        <v>22853</v>
      </c>
      <c r="BH22854" t="s">
        <v>298</v>
      </c>
    </row>
    <row r="22855" spans="59:60" x14ac:dyDescent="0.25">
      <c r="BG22855">
        <v>22854</v>
      </c>
      <c r="BH22855" t="s">
        <v>299</v>
      </c>
    </row>
    <row r="22856" spans="59:60" x14ac:dyDescent="0.25">
      <c r="BG22856">
        <v>22855</v>
      </c>
      <c r="BH22856" t="s">
        <v>300</v>
      </c>
    </row>
    <row r="22857" spans="59:60" x14ac:dyDescent="0.25">
      <c r="BG22857">
        <v>22856</v>
      </c>
      <c r="BH22857" t="s">
        <v>301</v>
      </c>
    </row>
    <row r="22858" spans="59:60" x14ac:dyDescent="0.25">
      <c r="BG22858">
        <v>22857</v>
      </c>
      <c r="BH22858" t="s">
        <v>302</v>
      </c>
    </row>
    <row r="22859" spans="59:60" x14ac:dyDescent="0.25">
      <c r="BG22859">
        <v>22858</v>
      </c>
      <c r="BH22859" t="s">
        <v>303</v>
      </c>
    </row>
    <row r="22860" spans="59:60" x14ac:dyDescent="0.25">
      <c r="BG22860">
        <v>22859</v>
      </c>
      <c r="BH22860" t="s">
        <v>304</v>
      </c>
    </row>
    <row r="22861" spans="59:60" x14ac:dyDescent="0.25">
      <c r="BG22861">
        <v>22860</v>
      </c>
      <c r="BH22861" t="s">
        <v>305</v>
      </c>
    </row>
    <row r="22862" spans="59:60" x14ac:dyDescent="0.25">
      <c r="BG22862">
        <v>22861</v>
      </c>
      <c r="BH22862" t="s">
        <v>306</v>
      </c>
    </row>
    <row r="22863" spans="59:60" x14ac:dyDescent="0.25">
      <c r="BG22863">
        <v>22862</v>
      </c>
      <c r="BH22863" t="s">
        <v>307</v>
      </c>
    </row>
    <row r="22864" spans="59:60" x14ac:dyDescent="0.25">
      <c r="BG22864">
        <v>22863</v>
      </c>
      <c r="BH22864" t="s">
        <v>308</v>
      </c>
    </row>
    <row r="22865" spans="59:60" x14ac:dyDescent="0.25">
      <c r="BG22865">
        <v>22864</v>
      </c>
      <c r="BH22865" t="s">
        <v>309</v>
      </c>
    </row>
    <row r="22866" spans="59:60" x14ac:dyDescent="0.25">
      <c r="BG22866">
        <v>22865</v>
      </c>
      <c r="BH22866" t="s">
        <v>310</v>
      </c>
    </row>
    <row r="22867" spans="59:60" x14ac:dyDescent="0.25">
      <c r="BG22867">
        <v>22866</v>
      </c>
      <c r="BH22867" t="s">
        <v>311</v>
      </c>
    </row>
    <row r="22868" spans="59:60" x14ac:dyDescent="0.25">
      <c r="BG22868">
        <v>22867</v>
      </c>
      <c r="BH22868" t="s">
        <v>312</v>
      </c>
    </row>
    <row r="22869" spans="59:60" x14ac:dyDescent="0.25">
      <c r="BG22869">
        <v>22868</v>
      </c>
      <c r="BH22869" t="s">
        <v>313</v>
      </c>
    </row>
    <row r="22870" spans="59:60" x14ac:dyDescent="0.25">
      <c r="BG22870">
        <v>22869</v>
      </c>
      <c r="BH22870" t="s">
        <v>314</v>
      </c>
    </row>
    <row r="22871" spans="59:60" x14ac:dyDescent="0.25">
      <c r="BG22871">
        <v>22870</v>
      </c>
      <c r="BH22871" t="s">
        <v>315</v>
      </c>
    </row>
    <row r="22872" spans="59:60" x14ac:dyDescent="0.25">
      <c r="BG22872">
        <v>22871</v>
      </c>
      <c r="BH22872" t="s">
        <v>316</v>
      </c>
    </row>
    <row r="22873" spans="59:60" x14ac:dyDescent="0.25">
      <c r="BG22873">
        <v>22872</v>
      </c>
      <c r="BH22873" t="s">
        <v>317</v>
      </c>
    </row>
    <row r="22874" spans="59:60" x14ac:dyDescent="0.25">
      <c r="BG22874">
        <v>22873</v>
      </c>
      <c r="BH22874" t="s">
        <v>318</v>
      </c>
    </row>
    <row r="22875" spans="59:60" x14ac:dyDescent="0.25">
      <c r="BG22875">
        <v>22874</v>
      </c>
      <c r="BH22875" t="s">
        <v>319</v>
      </c>
    </row>
    <row r="22876" spans="59:60" x14ac:dyDescent="0.25">
      <c r="BG22876">
        <v>22875</v>
      </c>
      <c r="BH22876" t="s">
        <v>320</v>
      </c>
    </row>
    <row r="22877" spans="59:60" x14ac:dyDescent="0.25">
      <c r="BG22877">
        <v>22876</v>
      </c>
      <c r="BH22877" t="s">
        <v>321</v>
      </c>
    </row>
    <row r="22878" spans="59:60" x14ac:dyDescent="0.25">
      <c r="BG22878">
        <v>22877</v>
      </c>
      <c r="BH22878" t="s">
        <v>322</v>
      </c>
    </row>
    <row r="22879" spans="59:60" x14ac:dyDescent="0.25">
      <c r="BG22879">
        <v>22878</v>
      </c>
      <c r="BH22879" t="s">
        <v>323</v>
      </c>
    </row>
    <row r="22880" spans="59:60" x14ac:dyDescent="0.25">
      <c r="BG22880">
        <v>22879</v>
      </c>
      <c r="BH22880" t="s">
        <v>324</v>
      </c>
    </row>
    <row r="22881" spans="59:60" x14ac:dyDescent="0.25">
      <c r="BG22881">
        <v>22880</v>
      </c>
      <c r="BH22881" t="s">
        <v>325</v>
      </c>
    </row>
    <row r="22882" spans="59:60" x14ac:dyDescent="0.25">
      <c r="BG22882">
        <v>22881</v>
      </c>
      <c r="BH22882" t="s">
        <v>326</v>
      </c>
    </row>
    <row r="22883" spans="59:60" x14ac:dyDescent="0.25">
      <c r="BG22883">
        <v>22882</v>
      </c>
      <c r="BH22883" t="s">
        <v>327</v>
      </c>
    </row>
    <row r="22884" spans="59:60" x14ac:dyDescent="0.25">
      <c r="BG22884">
        <v>22883</v>
      </c>
      <c r="BH22884" t="s">
        <v>328</v>
      </c>
    </row>
    <row r="22885" spans="59:60" x14ac:dyDescent="0.25">
      <c r="BG22885">
        <v>22884</v>
      </c>
      <c r="BH22885" t="s">
        <v>329</v>
      </c>
    </row>
    <row r="22886" spans="59:60" x14ac:dyDescent="0.25">
      <c r="BG22886">
        <v>22885</v>
      </c>
      <c r="BH22886" t="s">
        <v>330</v>
      </c>
    </row>
    <row r="22887" spans="59:60" x14ac:dyDescent="0.25">
      <c r="BG22887">
        <v>22886</v>
      </c>
      <c r="BH22887" t="s">
        <v>331</v>
      </c>
    </row>
    <row r="22888" spans="59:60" x14ac:dyDescent="0.25">
      <c r="BG22888">
        <v>22887</v>
      </c>
      <c r="BH22888" t="s">
        <v>332</v>
      </c>
    </row>
    <row r="22889" spans="59:60" x14ac:dyDescent="0.25">
      <c r="BG22889">
        <v>22888</v>
      </c>
      <c r="BH22889" t="s">
        <v>333</v>
      </c>
    </row>
    <row r="22890" spans="59:60" x14ac:dyDescent="0.25">
      <c r="BG22890">
        <v>22889</v>
      </c>
      <c r="BH22890" t="s">
        <v>334</v>
      </c>
    </row>
    <row r="22891" spans="59:60" x14ac:dyDescent="0.25">
      <c r="BG22891">
        <v>22890</v>
      </c>
      <c r="BH22891" t="s">
        <v>335</v>
      </c>
    </row>
    <row r="22892" spans="59:60" x14ac:dyDescent="0.25">
      <c r="BG22892">
        <v>22891</v>
      </c>
      <c r="BH22892" t="s">
        <v>336</v>
      </c>
    </row>
    <row r="22893" spans="59:60" x14ac:dyDescent="0.25">
      <c r="BG22893">
        <v>22892</v>
      </c>
      <c r="BH22893" t="s">
        <v>337</v>
      </c>
    </row>
    <row r="22894" spans="59:60" x14ac:dyDescent="0.25">
      <c r="BG22894">
        <v>22893</v>
      </c>
      <c r="BH22894" t="s">
        <v>338</v>
      </c>
    </row>
    <row r="22895" spans="59:60" x14ac:dyDescent="0.25">
      <c r="BG22895">
        <v>22894</v>
      </c>
      <c r="BH22895" t="s">
        <v>339</v>
      </c>
    </row>
    <row r="22896" spans="59:60" x14ac:dyDescent="0.25">
      <c r="BG22896">
        <v>22895</v>
      </c>
      <c r="BH22896" t="s">
        <v>340</v>
      </c>
    </row>
    <row r="22897" spans="59:60" x14ac:dyDescent="0.25">
      <c r="BG22897">
        <v>22896</v>
      </c>
      <c r="BH22897" t="s">
        <v>341</v>
      </c>
    </row>
    <row r="22898" spans="59:60" x14ac:dyDescent="0.25">
      <c r="BG22898">
        <v>22897</v>
      </c>
      <c r="BH22898" t="s">
        <v>342</v>
      </c>
    </row>
    <row r="22899" spans="59:60" x14ac:dyDescent="0.25">
      <c r="BG22899">
        <v>22898</v>
      </c>
      <c r="BH22899" t="s">
        <v>343</v>
      </c>
    </row>
    <row r="22900" spans="59:60" x14ac:dyDescent="0.25">
      <c r="BG22900">
        <v>22899</v>
      </c>
      <c r="BH22900" t="s">
        <v>344</v>
      </c>
    </row>
    <row r="22901" spans="59:60" x14ac:dyDescent="0.25">
      <c r="BG22901">
        <v>22900</v>
      </c>
      <c r="BH22901" t="s">
        <v>345</v>
      </c>
    </row>
    <row r="22902" spans="59:60" x14ac:dyDescent="0.25">
      <c r="BG22902">
        <v>22901</v>
      </c>
      <c r="BH22902" t="s">
        <v>346</v>
      </c>
    </row>
    <row r="22903" spans="59:60" x14ac:dyDescent="0.25">
      <c r="BG22903">
        <v>22902</v>
      </c>
      <c r="BH22903" t="s">
        <v>347</v>
      </c>
    </row>
    <row r="22904" spans="59:60" x14ac:dyDescent="0.25">
      <c r="BG22904">
        <v>22903</v>
      </c>
      <c r="BH22904" t="s">
        <v>348</v>
      </c>
    </row>
    <row r="22905" spans="59:60" x14ac:dyDescent="0.25">
      <c r="BG22905">
        <v>22904</v>
      </c>
      <c r="BH22905" t="s">
        <v>349</v>
      </c>
    </row>
    <row r="22906" spans="59:60" x14ac:dyDescent="0.25">
      <c r="BG22906">
        <v>22905</v>
      </c>
      <c r="BH22906" t="s">
        <v>350</v>
      </c>
    </row>
    <row r="22907" spans="59:60" x14ac:dyDescent="0.25">
      <c r="BG22907">
        <v>22906</v>
      </c>
      <c r="BH22907" t="s">
        <v>351</v>
      </c>
    </row>
    <row r="22908" spans="59:60" x14ac:dyDescent="0.25">
      <c r="BG22908">
        <v>22907</v>
      </c>
      <c r="BH22908" t="s">
        <v>352</v>
      </c>
    </row>
    <row r="22909" spans="59:60" x14ac:dyDescent="0.25">
      <c r="BG22909">
        <v>22908</v>
      </c>
      <c r="BH22909" t="s">
        <v>293</v>
      </c>
    </row>
    <row r="22910" spans="59:60" x14ac:dyDescent="0.25">
      <c r="BG22910">
        <v>22909</v>
      </c>
      <c r="BH22910" t="s">
        <v>294</v>
      </c>
    </row>
    <row r="22911" spans="59:60" x14ac:dyDescent="0.25">
      <c r="BG22911">
        <v>22910</v>
      </c>
      <c r="BH22911" t="s">
        <v>295</v>
      </c>
    </row>
    <row r="22912" spans="59:60" x14ac:dyDescent="0.25">
      <c r="BG22912">
        <v>22911</v>
      </c>
      <c r="BH22912" t="s">
        <v>296</v>
      </c>
    </row>
    <row r="22913" spans="59:60" x14ac:dyDescent="0.25">
      <c r="BG22913">
        <v>22912</v>
      </c>
      <c r="BH22913" t="s">
        <v>297</v>
      </c>
    </row>
    <row r="22914" spans="59:60" x14ac:dyDescent="0.25">
      <c r="BG22914">
        <v>22913</v>
      </c>
      <c r="BH22914" t="s">
        <v>298</v>
      </c>
    </row>
    <row r="22915" spans="59:60" x14ac:dyDescent="0.25">
      <c r="BG22915">
        <v>22914</v>
      </c>
      <c r="BH22915" t="s">
        <v>299</v>
      </c>
    </row>
    <row r="22916" spans="59:60" x14ac:dyDescent="0.25">
      <c r="BG22916">
        <v>22915</v>
      </c>
      <c r="BH22916" t="s">
        <v>300</v>
      </c>
    </row>
    <row r="22917" spans="59:60" x14ac:dyDescent="0.25">
      <c r="BG22917">
        <v>22916</v>
      </c>
      <c r="BH22917" t="s">
        <v>301</v>
      </c>
    </row>
    <row r="22918" spans="59:60" x14ac:dyDescent="0.25">
      <c r="BG22918">
        <v>22917</v>
      </c>
      <c r="BH22918" t="s">
        <v>302</v>
      </c>
    </row>
    <row r="22919" spans="59:60" x14ac:dyDescent="0.25">
      <c r="BG22919">
        <v>22918</v>
      </c>
      <c r="BH22919" t="s">
        <v>303</v>
      </c>
    </row>
    <row r="22920" spans="59:60" x14ac:dyDescent="0.25">
      <c r="BG22920">
        <v>22919</v>
      </c>
      <c r="BH22920" t="s">
        <v>304</v>
      </c>
    </row>
    <row r="22921" spans="59:60" x14ac:dyDescent="0.25">
      <c r="BG22921">
        <v>22920</v>
      </c>
      <c r="BH22921" t="s">
        <v>305</v>
      </c>
    </row>
    <row r="22922" spans="59:60" x14ac:dyDescent="0.25">
      <c r="BG22922">
        <v>22921</v>
      </c>
      <c r="BH22922" t="s">
        <v>306</v>
      </c>
    </row>
    <row r="22923" spans="59:60" x14ac:dyDescent="0.25">
      <c r="BG22923">
        <v>22922</v>
      </c>
      <c r="BH22923" t="s">
        <v>307</v>
      </c>
    </row>
    <row r="22924" spans="59:60" x14ac:dyDescent="0.25">
      <c r="BG22924">
        <v>22923</v>
      </c>
      <c r="BH22924" t="s">
        <v>308</v>
      </c>
    </row>
    <row r="22925" spans="59:60" x14ac:dyDescent="0.25">
      <c r="BG22925">
        <v>22924</v>
      </c>
      <c r="BH22925" t="s">
        <v>309</v>
      </c>
    </row>
    <row r="22926" spans="59:60" x14ac:dyDescent="0.25">
      <c r="BG22926">
        <v>22925</v>
      </c>
      <c r="BH22926" t="s">
        <v>310</v>
      </c>
    </row>
    <row r="22927" spans="59:60" x14ac:dyDescent="0.25">
      <c r="BG22927">
        <v>22926</v>
      </c>
      <c r="BH22927" t="s">
        <v>311</v>
      </c>
    </row>
    <row r="22928" spans="59:60" x14ac:dyDescent="0.25">
      <c r="BG22928">
        <v>22927</v>
      </c>
      <c r="BH22928" t="s">
        <v>312</v>
      </c>
    </row>
    <row r="22929" spans="59:60" x14ac:dyDescent="0.25">
      <c r="BG22929">
        <v>22928</v>
      </c>
      <c r="BH22929" t="s">
        <v>313</v>
      </c>
    </row>
    <row r="22930" spans="59:60" x14ac:dyDescent="0.25">
      <c r="BG22930">
        <v>22929</v>
      </c>
      <c r="BH22930" t="s">
        <v>314</v>
      </c>
    </row>
    <row r="22931" spans="59:60" x14ac:dyDescent="0.25">
      <c r="BG22931">
        <v>22930</v>
      </c>
      <c r="BH22931" t="s">
        <v>315</v>
      </c>
    </row>
    <row r="22932" spans="59:60" x14ac:dyDescent="0.25">
      <c r="BG22932">
        <v>22931</v>
      </c>
      <c r="BH22932" t="s">
        <v>316</v>
      </c>
    </row>
    <row r="22933" spans="59:60" x14ac:dyDescent="0.25">
      <c r="BG22933">
        <v>22932</v>
      </c>
      <c r="BH22933" t="s">
        <v>317</v>
      </c>
    </row>
    <row r="22934" spans="59:60" x14ac:dyDescent="0.25">
      <c r="BG22934">
        <v>22933</v>
      </c>
      <c r="BH22934" t="s">
        <v>318</v>
      </c>
    </row>
    <row r="22935" spans="59:60" x14ac:dyDescent="0.25">
      <c r="BG22935">
        <v>22934</v>
      </c>
      <c r="BH22935" t="s">
        <v>319</v>
      </c>
    </row>
    <row r="22936" spans="59:60" x14ac:dyDescent="0.25">
      <c r="BG22936">
        <v>22935</v>
      </c>
      <c r="BH22936" t="s">
        <v>320</v>
      </c>
    </row>
    <row r="22937" spans="59:60" x14ac:dyDescent="0.25">
      <c r="BG22937">
        <v>22936</v>
      </c>
      <c r="BH22937" t="s">
        <v>321</v>
      </c>
    </row>
    <row r="22938" spans="59:60" x14ac:dyDescent="0.25">
      <c r="BG22938">
        <v>22937</v>
      </c>
      <c r="BH22938" t="s">
        <v>322</v>
      </c>
    </row>
    <row r="22939" spans="59:60" x14ac:dyDescent="0.25">
      <c r="BG22939">
        <v>22938</v>
      </c>
      <c r="BH22939" t="s">
        <v>323</v>
      </c>
    </row>
    <row r="22940" spans="59:60" x14ac:dyDescent="0.25">
      <c r="BG22940">
        <v>22939</v>
      </c>
      <c r="BH22940" t="s">
        <v>324</v>
      </c>
    </row>
    <row r="22941" spans="59:60" x14ac:dyDescent="0.25">
      <c r="BG22941">
        <v>22940</v>
      </c>
      <c r="BH22941" t="s">
        <v>325</v>
      </c>
    </row>
    <row r="22942" spans="59:60" x14ac:dyDescent="0.25">
      <c r="BG22942">
        <v>22941</v>
      </c>
      <c r="BH22942" t="s">
        <v>326</v>
      </c>
    </row>
    <row r="22943" spans="59:60" x14ac:dyDescent="0.25">
      <c r="BG22943">
        <v>22942</v>
      </c>
      <c r="BH22943" t="s">
        <v>327</v>
      </c>
    </row>
    <row r="22944" spans="59:60" x14ac:dyDescent="0.25">
      <c r="BG22944">
        <v>22943</v>
      </c>
      <c r="BH22944" t="s">
        <v>328</v>
      </c>
    </row>
    <row r="22945" spans="59:60" x14ac:dyDescent="0.25">
      <c r="BG22945">
        <v>22944</v>
      </c>
      <c r="BH22945" t="s">
        <v>329</v>
      </c>
    </row>
    <row r="22946" spans="59:60" x14ac:dyDescent="0.25">
      <c r="BG22946">
        <v>22945</v>
      </c>
      <c r="BH22946" t="s">
        <v>330</v>
      </c>
    </row>
    <row r="22947" spans="59:60" x14ac:dyDescent="0.25">
      <c r="BG22947">
        <v>22946</v>
      </c>
      <c r="BH22947" t="s">
        <v>331</v>
      </c>
    </row>
    <row r="22948" spans="59:60" x14ac:dyDescent="0.25">
      <c r="BG22948">
        <v>22947</v>
      </c>
      <c r="BH22948" t="s">
        <v>332</v>
      </c>
    </row>
    <row r="22949" spans="59:60" x14ac:dyDescent="0.25">
      <c r="BG22949">
        <v>22948</v>
      </c>
      <c r="BH22949" t="s">
        <v>333</v>
      </c>
    </row>
    <row r="22950" spans="59:60" x14ac:dyDescent="0.25">
      <c r="BG22950">
        <v>22949</v>
      </c>
      <c r="BH22950" t="s">
        <v>334</v>
      </c>
    </row>
    <row r="22951" spans="59:60" x14ac:dyDescent="0.25">
      <c r="BG22951">
        <v>22950</v>
      </c>
      <c r="BH22951" t="s">
        <v>335</v>
      </c>
    </row>
    <row r="22952" spans="59:60" x14ac:dyDescent="0.25">
      <c r="BG22952">
        <v>22951</v>
      </c>
      <c r="BH22952" t="s">
        <v>336</v>
      </c>
    </row>
    <row r="22953" spans="59:60" x14ac:dyDescent="0.25">
      <c r="BG22953">
        <v>22952</v>
      </c>
      <c r="BH22953" t="s">
        <v>337</v>
      </c>
    </row>
    <row r="22954" spans="59:60" x14ac:dyDescent="0.25">
      <c r="BG22954">
        <v>22953</v>
      </c>
      <c r="BH22954" t="s">
        <v>338</v>
      </c>
    </row>
    <row r="22955" spans="59:60" x14ac:dyDescent="0.25">
      <c r="BG22955">
        <v>22954</v>
      </c>
      <c r="BH22955" t="s">
        <v>339</v>
      </c>
    </row>
    <row r="22956" spans="59:60" x14ac:dyDescent="0.25">
      <c r="BG22956">
        <v>22955</v>
      </c>
      <c r="BH22956" t="s">
        <v>340</v>
      </c>
    </row>
    <row r="22957" spans="59:60" x14ac:dyDescent="0.25">
      <c r="BG22957">
        <v>22956</v>
      </c>
      <c r="BH22957" t="s">
        <v>341</v>
      </c>
    </row>
    <row r="22958" spans="59:60" x14ac:dyDescent="0.25">
      <c r="BG22958">
        <v>22957</v>
      </c>
      <c r="BH22958" t="s">
        <v>342</v>
      </c>
    </row>
    <row r="22959" spans="59:60" x14ac:dyDescent="0.25">
      <c r="BG22959">
        <v>22958</v>
      </c>
      <c r="BH22959" t="s">
        <v>343</v>
      </c>
    </row>
    <row r="22960" spans="59:60" x14ac:dyDescent="0.25">
      <c r="BG22960">
        <v>22959</v>
      </c>
      <c r="BH22960" t="s">
        <v>344</v>
      </c>
    </row>
    <row r="22961" spans="59:60" x14ac:dyDescent="0.25">
      <c r="BG22961">
        <v>22960</v>
      </c>
      <c r="BH22961" t="s">
        <v>345</v>
      </c>
    </row>
    <row r="22962" spans="59:60" x14ac:dyDescent="0.25">
      <c r="BG22962">
        <v>22961</v>
      </c>
      <c r="BH22962" t="s">
        <v>346</v>
      </c>
    </row>
    <row r="22963" spans="59:60" x14ac:dyDescent="0.25">
      <c r="BG22963">
        <v>22962</v>
      </c>
      <c r="BH22963" t="s">
        <v>347</v>
      </c>
    </row>
    <row r="22964" spans="59:60" x14ac:dyDescent="0.25">
      <c r="BG22964">
        <v>22963</v>
      </c>
      <c r="BH22964" t="s">
        <v>348</v>
      </c>
    </row>
    <row r="22965" spans="59:60" x14ac:dyDescent="0.25">
      <c r="BG22965">
        <v>22964</v>
      </c>
      <c r="BH22965" t="s">
        <v>349</v>
      </c>
    </row>
    <row r="22966" spans="59:60" x14ac:dyDescent="0.25">
      <c r="BG22966">
        <v>22965</v>
      </c>
      <c r="BH22966" t="s">
        <v>350</v>
      </c>
    </row>
    <row r="22967" spans="59:60" x14ac:dyDescent="0.25">
      <c r="BG22967">
        <v>22966</v>
      </c>
      <c r="BH22967" t="s">
        <v>351</v>
      </c>
    </row>
    <row r="22968" spans="59:60" x14ac:dyDescent="0.25">
      <c r="BG22968">
        <v>22967</v>
      </c>
      <c r="BH22968" t="s">
        <v>352</v>
      </c>
    </row>
    <row r="22969" spans="59:60" x14ac:dyDescent="0.25">
      <c r="BG22969">
        <v>22968</v>
      </c>
      <c r="BH22969" t="s">
        <v>293</v>
      </c>
    </row>
    <row r="22970" spans="59:60" x14ac:dyDescent="0.25">
      <c r="BG22970">
        <v>22969</v>
      </c>
      <c r="BH22970" t="s">
        <v>294</v>
      </c>
    </row>
    <row r="22971" spans="59:60" x14ac:dyDescent="0.25">
      <c r="BG22971">
        <v>22970</v>
      </c>
      <c r="BH22971" t="s">
        <v>295</v>
      </c>
    </row>
    <row r="22972" spans="59:60" x14ac:dyDescent="0.25">
      <c r="BG22972">
        <v>22971</v>
      </c>
      <c r="BH22972" t="s">
        <v>296</v>
      </c>
    </row>
    <row r="22973" spans="59:60" x14ac:dyDescent="0.25">
      <c r="BG22973">
        <v>22972</v>
      </c>
      <c r="BH22973" t="s">
        <v>297</v>
      </c>
    </row>
    <row r="22974" spans="59:60" x14ac:dyDescent="0.25">
      <c r="BG22974">
        <v>22973</v>
      </c>
      <c r="BH22974" t="s">
        <v>298</v>
      </c>
    </row>
    <row r="22975" spans="59:60" x14ac:dyDescent="0.25">
      <c r="BG22975">
        <v>22974</v>
      </c>
      <c r="BH22975" t="s">
        <v>299</v>
      </c>
    </row>
    <row r="22976" spans="59:60" x14ac:dyDescent="0.25">
      <c r="BG22976">
        <v>22975</v>
      </c>
      <c r="BH22976" t="s">
        <v>300</v>
      </c>
    </row>
    <row r="22977" spans="59:60" x14ac:dyDescent="0.25">
      <c r="BG22977">
        <v>22976</v>
      </c>
      <c r="BH22977" t="s">
        <v>301</v>
      </c>
    </row>
    <row r="22978" spans="59:60" x14ac:dyDescent="0.25">
      <c r="BG22978">
        <v>22977</v>
      </c>
      <c r="BH22978" t="s">
        <v>302</v>
      </c>
    </row>
    <row r="22979" spans="59:60" x14ac:dyDescent="0.25">
      <c r="BG22979">
        <v>22978</v>
      </c>
      <c r="BH22979" t="s">
        <v>303</v>
      </c>
    </row>
    <row r="22980" spans="59:60" x14ac:dyDescent="0.25">
      <c r="BG22980">
        <v>22979</v>
      </c>
      <c r="BH22980" t="s">
        <v>304</v>
      </c>
    </row>
    <row r="22981" spans="59:60" x14ac:dyDescent="0.25">
      <c r="BG22981">
        <v>22980</v>
      </c>
      <c r="BH22981" t="s">
        <v>305</v>
      </c>
    </row>
    <row r="22982" spans="59:60" x14ac:dyDescent="0.25">
      <c r="BG22982">
        <v>22981</v>
      </c>
      <c r="BH22982" t="s">
        <v>306</v>
      </c>
    </row>
    <row r="22983" spans="59:60" x14ac:dyDescent="0.25">
      <c r="BG22983">
        <v>22982</v>
      </c>
      <c r="BH22983" t="s">
        <v>307</v>
      </c>
    </row>
    <row r="22984" spans="59:60" x14ac:dyDescent="0.25">
      <c r="BG22984">
        <v>22983</v>
      </c>
      <c r="BH22984" t="s">
        <v>308</v>
      </c>
    </row>
    <row r="22985" spans="59:60" x14ac:dyDescent="0.25">
      <c r="BG22985">
        <v>22984</v>
      </c>
      <c r="BH22985" t="s">
        <v>309</v>
      </c>
    </row>
    <row r="22986" spans="59:60" x14ac:dyDescent="0.25">
      <c r="BG22986">
        <v>22985</v>
      </c>
      <c r="BH22986" t="s">
        <v>310</v>
      </c>
    </row>
    <row r="22987" spans="59:60" x14ac:dyDescent="0.25">
      <c r="BG22987">
        <v>22986</v>
      </c>
      <c r="BH22987" t="s">
        <v>311</v>
      </c>
    </row>
    <row r="22988" spans="59:60" x14ac:dyDescent="0.25">
      <c r="BG22988">
        <v>22987</v>
      </c>
      <c r="BH22988" t="s">
        <v>312</v>
      </c>
    </row>
    <row r="22989" spans="59:60" x14ac:dyDescent="0.25">
      <c r="BG22989">
        <v>22988</v>
      </c>
      <c r="BH22989" t="s">
        <v>313</v>
      </c>
    </row>
    <row r="22990" spans="59:60" x14ac:dyDescent="0.25">
      <c r="BG22990">
        <v>22989</v>
      </c>
      <c r="BH22990" t="s">
        <v>314</v>
      </c>
    </row>
    <row r="22991" spans="59:60" x14ac:dyDescent="0.25">
      <c r="BG22991">
        <v>22990</v>
      </c>
      <c r="BH22991" t="s">
        <v>315</v>
      </c>
    </row>
    <row r="22992" spans="59:60" x14ac:dyDescent="0.25">
      <c r="BG22992">
        <v>22991</v>
      </c>
      <c r="BH22992" t="s">
        <v>316</v>
      </c>
    </row>
    <row r="22993" spans="59:60" x14ac:dyDescent="0.25">
      <c r="BG22993">
        <v>22992</v>
      </c>
      <c r="BH22993" t="s">
        <v>317</v>
      </c>
    </row>
    <row r="22994" spans="59:60" x14ac:dyDescent="0.25">
      <c r="BG22994">
        <v>22993</v>
      </c>
      <c r="BH22994" t="s">
        <v>318</v>
      </c>
    </row>
    <row r="22995" spans="59:60" x14ac:dyDescent="0.25">
      <c r="BG22995">
        <v>22994</v>
      </c>
      <c r="BH22995" t="s">
        <v>319</v>
      </c>
    </row>
    <row r="22996" spans="59:60" x14ac:dyDescent="0.25">
      <c r="BG22996">
        <v>22995</v>
      </c>
      <c r="BH22996" t="s">
        <v>320</v>
      </c>
    </row>
    <row r="22997" spans="59:60" x14ac:dyDescent="0.25">
      <c r="BG22997">
        <v>22996</v>
      </c>
      <c r="BH22997" t="s">
        <v>321</v>
      </c>
    </row>
    <row r="22998" spans="59:60" x14ac:dyDescent="0.25">
      <c r="BG22998">
        <v>22997</v>
      </c>
      <c r="BH22998" t="s">
        <v>322</v>
      </c>
    </row>
    <row r="22999" spans="59:60" x14ac:dyDescent="0.25">
      <c r="BG22999">
        <v>22998</v>
      </c>
      <c r="BH22999" t="s">
        <v>323</v>
      </c>
    </row>
    <row r="23000" spans="59:60" x14ac:dyDescent="0.25">
      <c r="BG23000">
        <v>22999</v>
      </c>
      <c r="BH23000" t="s">
        <v>324</v>
      </c>
    </row>
    <row r="23001" spans="59:60" x14ac:dyDescent="0.25">
      <c r="BG23001">
        <v>23000</v>
      </c>
      <c r="BH23001" t="s">
        <v>325</v>
      </c>
    </row>
    <row r="23002" spans="59:60" x14ac:dyDescent="0.25">
      <c r="BG23002">
        <v>23001</v>
      </c>
      <c r="BH23002" t="s">
        <v>326</v>
      </c>
    </row>
    <row r="23003" spans="59:60" x14ac:dyDescent="0.25">
      <c r="BG23003">
        <v>23002</v>
      </c>
      <c r="BH23003" t="s">
        <v>327</v>
      </c>
    </row>
    <row r="23004" spans="59:60" x14ac:dyDescent="0.25">
      <c r="BG23004">
        <v>23003</v>
      </c>
      <c r="BH23004" t="s">
        <v>328</v>
      </c>
    </row>
    <row r="23005" spans="59:60" x14ac:dyDescent="0.25">
      <c r="BG23005">
        <v>23004</v>
      </c>
      <c r="BH23005" t="s">
        <v>329</v>
      </c>
    </row>
    <row r="23006" spans="59:60" x14ac:dyDescent="0.25">
      <c r="BG23006">
        <v>23005</v>
      </c>
      <c r="BH23006" t="s">
        <v>330</v>
      </c>
    </row>
    <row r="23007" spans="59:60" x14ac:dyDescent="0.25">
      <c r="BG23007">
        <v>23006</v>
      </c>
      <c r="BH23007" t="s">
        <v>331</v>
      </c>
    </row>
    <row r="23008" spans="59:60" x14ac:dyDescent="0.25">
      <c r="BG23008">
        <v>23007</v>
      </c>
      <c r="BH23008" t="s">
        <v>332</v>
      </c>
    </row>
    <row r="23009" spans="59:60" x14ac:dyDescent="0.25">
      <c r="BG23009">
        <v>23008</v>
      </c>
      <c r="BH23009" t="s">
        <v>333</v>
      </c>
    </row>
    <row r="23010" spans="59:60" x14ac:dyDescent="0.25">
      <c r="BG23010">
        <v>23009</v>
      </c>
      <c r="BH23010" t="s">
        <v>334</v>
      </c>
    </row>
    <row r="23011" spans="59:60" x14ac:dyDescent="0.25">
      <c r="BG23011">
        <v>23010</v>
      </c>
      <c r="BH23011" t="s">
        <v>335</v>
      </c>
    </row>
    <row r="23012" spans="59:60" x14ac:dyDescent="0.25">
      <c r="BG23012">
        <v>23011</v>
      </c>
      <c r="BH23012" t="s">
        <v>336</v>
      </c>
    </row>
    <row r="23013" spans="59:60" x14ac:dyDescent="0.25">
      <c r="BG23013">
        <v>23012</v>
      </c>
      <c r="BH23013" t="s">
        <v>337</v>
      </c>
    </row>
    <row r="23014" spans="59:60" x14ac:dyDescent="0.25">
      <c r="BG23014">
        <v>23013</v>
      </c>
      <c r="BH23014" t="s">
        <v>338</v>
      </c>
    </row>
    <row r="23015" spans="59:60" x14ac:dyDescent="0.25">
      <c r="BG23015">
        <v>23014</v>
      </c>
      <c r="BH23015" t="s">
        <v>339</v>
      </c>
    </row>
    <row r="23016" spans="59:60" x14ac:dyDescent="0.25">
      <c r="BG23016">
        <v>23015</v>
      </c>
      <c r="BH23016" t="s">
        <v>340</v>
      </c>
    </row>
    <row r="23017" spans="59:60" x14ac:dyDescent="0.25">
      <c r="BG23017">
        <v>23016</v>
      </c>
      <c r="BH23017" t="s">
        <v>341</v>
      </c>
    </row>
    <row r="23018" spans="59:60" x14ac:dyDescent="0.25">
      <c r="BG23018">
        <v>23017</v>
      </c>
      <c r="BH23018" t="s">
        <v>342</v>
      </c>
    </row>
    <row r="23019" spans="59:60" x14ac:dyDescent="0.25">
      <c r="BG23019">
        <v>23018</v>
      </c>
      <c r="BH23019" t="s">
        <v>343</v>
      </c>
    </row>
    <row r="23020" spans="59:60" x14ac:dyDescent="0.25">
      <c r="BG23020">
        <v>23019</v>
      </c>
      <c r="BH23020" t="s">
        <v>344</v>
      </c>
    </row>
    <row r="23021" spans="59:60" x14ac:dyDescent="0.25">
      <c r="BG23021">
        <v>23020</v>
      </c>
      <c r="BH23021" t="s">
        <v>345</v>
      </c>
    </row>
    <row r="23022" spans="59:60" x14ac:dyDescent="0.25">
      <c r="BG23022">
        <v>23021</v>
      </c>
      <c r="BH23022" t="s">
        <v>346</v>
      </c>
    </row>
    <row r="23023" spans="59:60" x14ac:dyDescent="0.25">
      <c r="BG23023">
        <v>23022</v>
      </c>
      <c r="BH23023" t="s">
        <v>347</v>
      </c>
    </row>
    <row r="23024" spans="59:60" x14ac:dyDescent="0.25">
      <c r="BG23024">
        <v>23023</v>
      </c>
      <c r="BH23024" t="s">
        <v>348</v>
      </c>
    </row>
    <row r="23025" spans="59:60" x14ac:dyDescent="0.25">
      <c r="BG23025">
        <v>23024</v>
      </c>
      <c r="BH23025" t="s">
        <v>349</v>
      </c>
    </row>
    <row r="23026" spans="59:60" x14ac:dyDescent="0.25">
      <c r="BG23026">
        <v>23025</v>
      </c>
      <c r="BH23026" t="s">
        <v>350</v>
      </c>
    </row>
    <row r="23027" spans="59:60" x14ac:dyDescent="0.25">
      <c r="BG23027">
        <v>23026</v>
      </c>
      <c r="BH23027" t="s">
        <v>351</v>
      </c>
    </row>
    <row r="23028" spans="59:60" x14ac:dyDescent="0.25">
      <c r="BG23028">
        <v>23027</v>
      </c>
      <c r="BH23028" t="s">
        <v>352</v>
      </c>
    </row>
    <row r="23029" spans="59:60" x14ac:dyDescent="0.25">
      <c r="BG23029">
        <v>23028</v>
      </c>
      <c r="BH23029" t="s">
        <v>293</v>
      </c>
    </row>
    <row r="23030" spans="59:60" x14ac:dyDescent="0.25">
      <c r="BG23030">
        <v>23029</v>
      </c>
      <c r="BH23030" t="s">
        <v>294</v>
      </c>
    </row>
    <row r="23031" spans="59:60" x14ac:dyDescent="0.25">
      <c r="BG23031">
        <v>23030</v>
      </c>
      <c r="BH23031" t="s">
        <v>295</v>
      </c>
    </row>
    <row r="23032" spans="59:60" x14ac:dyDescent="0.25">
      <c r="BG23032">
        <v>23031</v>
      </c>
      <c r="BH23032" t="s">
        <v>296</v>
      </c>
    </row>
    <row r="23033" spans="59:60" x14ac:dyDescent="0.25">
      <c r="BG23033">
        <v>23032</v>
      </c>
      <c r="BH23033" t="s">
        <v>297</v>
      </c>
    </row>
    <row r="23034" spans="59:60" x14ac:dyDescent="0.25">
      <c r="BG23034">
        <v>23033</v>
      </c>
      <c r="BH23034" t="s">
        <v>298</v>
      </c>
    </row>
    <row r="23035" spans="59:60" x14ac:dyDescent="0.25">
      <c r="BG23035">
        <v>23034</v>
      </c>
      <c r="BH23035" t="s">
        <v>299</v>
      </c>
    </row>
    <row r="23036" spans="59:60" x14ac:dyDescent="0.25">
      <c r="BG23036">
        <v>23035</v>
      </c>
      <c r="BH23036" t="s">
        <v>300</v>
      </c>
    </row>
    <row r="23037" spans="59:60" x14ac:dyDescent="0.25">
      <c r="BG23037">
        <v>23036</v>
      </c>
      <c r="BH23037" t="s">
        <v>301</v>
      </c>
    </row>
    <row r="23038" spans="59:60" x14ac:dyDescent="0.25">
      <c r="BG23038">
        <v>23037</v>
      </c>
      <c r="BH23038" t="s">
        <v>302</v>
      </c>
    </row>
    <row r="23039" spans="59:60" x14ac:dyDescent="0.25">
      <c r="BG23039">
        <v>23038</v>
      </c>
      <c r="BH23039" t="s">
        <v>303</v>
      </c>
    </row>
    <row r="23040" spans="59:60" x14ac:dyDescent="0.25">
      <c r="BG23040">
        <v>23039</v>
      </c>
      <c r="BH23040" t="s">
        <v>304</v>
      </c>
    </row>
    <row r="23041" spans="59:60" x14ac:dyDescent="0.25">
      <c r="BG23041">
        <v>23040</v>
      </c>
      <c r="BH23041" t="s">
        <v>305</v>
      </c>
    </row>
    <row r="23042" spans="59:60" x14ac:dyDescent="0.25">
      <c r="BG23042">
        <v>23041</v>
      </c>
      <c r="BH23042" t="s">
        <v>306</v>
      </c>
    </row>
    <row r="23043" spans="59:60" x14ac:dyDescent="0.25">
      <c r="BG23043">
        <v>23042</v>
      </c>
      <c r="BH23043" t="s">
        <v>307</v>
      </c>
    </row>
    <row r="23044" spans="59:60" x14ac:dyDescent="0.25">
      <c r="BG23044">
        <v>23043</v>
      </c>
      <c r="BH23044" t="s">
        <v>308</v>
      </c>
    </row>
    <row r="23045" spans="59:60" x14ac:dyDescent="0.25">
      <c r="BG23045">
        <v>23044</v>
      </c>
      <c r="BH23045" t="s">
        <v>309</v>
      </c>
    </row>
    <row r="23046" spans="59:60" x14ac:dyDescent="0.25">
      <c r="BG23046">
        <v>23045</v>
      </c>
      <c r="BH23046" t="s">
        <v>310</v>
      </c>
    </row>
    <row r="23047" spans="59:60" x14ac:dyDescent="0.25">
      <c r="BG23047">
        <v>23046</v>
      </c>
      <c r="BH23047" t="s">
        <v>311</v>
      </c>
    </row>
    <row r="23048" spans="59:60" x14ac:dyDescent="0.25">
      <c r="BG23048">
        <v>23047</v>
      </c>
      <c r="BH23048" t="s">
        <v>312</v>
      </c>
    </row>
    <row r="23049" spans="59:60" x14ac:dyDescent="0.25">
      <c r="BG23049">
        <v>23048</v>
      </c>
      <c r="BH23049" t="s">
        <v>313</v>
      </c>
    </row>
    <row r="23050" spans="59:60" x14ac:dyDescent="0.25">
      <c r="BG23050">
        <v>23049</v>
      </c>
      <c r="BH23050" t="s">
        <v>314</v>
      </c>
    </row>
    <row r="23051" spans="59:60" x14ac:dyDescent="0.25">
      <c r="BG23051">
        <v>23050</v>
      </c>
      <c r="BH23051" t="s">
        <v>315</v>
      </c>
    </row>
    <row r="23052" spans="59:60" x14ac:dyDescent="0.25">
      <c r="BG23052">
        <v>23051</v>
      </c>
      <c r="BH23052" t="s">
        <v>316</v>
      </c>
    </row>
    <row r="23053" spans="59:60" x14ac:dyDescent="0.25">
      <c r="BG23053">
        <v>23052</v>
      </c>
      <c r="BH23053" t="s">
        <v>317</v>
      </c>
    </row>
    <row r="23054" spans="59:60" x14ac:dyDescent="0.25">
      <c r="BG23054">
        <v>23053</v>
      </c>
      <c r="BH23054" t="s">
        <v>318</v>
      </c>
    </row>
    <row r="23055" spans="59:60" x14ac:dyDescent="0.25">
      <c r="BG23055">
        <v>23054</v>
      </c>
      <c r="BH23055" t="s">
        <v>319</v>
      </c>
    </row>
    <row r="23056" spans="59:60" x14ac:dyDescent="0.25">
      <c r="BG23056">
        <v>23055</v>
      </c>
      <c r="BH23056" t="s">
        <v>320</v>
      </c>
    </row>
    <row r="23057" spans="59:60" x14ac:dyDescent="0.25">
      <c r="BG23057">
        <v>23056</v>
      </c>
      <c r="BH23057" t="s">
        <v>321</v>
      </c>
    </row>
    <row r="23058" spans="59:60" x14ac:dyDescent="0.25">
      <c r="BG23058">
        <v>23057</v>
      </c>
      <c r="BH23058" t="s">
        <v>322</v>
      </c>
    </row>
    <row r="23059" spans="59:60" x14ac:dyDescent="0.25">
      <c r="BG23059">
        <v>23058</v>
      </c>
      <c r="BH23059" t="s">
        <v>323</v>
      </c>
    </row>
    <row r="23060" spans="59:60" x14ac:dyDescent="0.25">
      <c r="BG23060">
        <v>23059</v>
      </c>
      <c r="BH23060" t="s">
        <v>324</v>
      </c>
    </row>
    <row r="23061" spans="59:60" x14ac:dyDescent="0.25">
      <c r="BG23061">
        <v>23060</v>
      </c>
      <c r="BH23061" t="s">
        <v>325</v>
      </c>
    </row>
    <row r="23062" spans="59:60" x14ac:dyDescent="0.25">
      <c r="BG23062">
        <v>23061</v>
      </c>
      <c r="BH23062" t="s">
        <v>326</v>
      </c>
    </row>
    <row r="23063" spans="59:60" x14ac:dyDescent="0.25">
      <c r="BG23063">
        <v>23062</v>
      </c>
      <c r="BH23063" t="s">
        <v>327</v>
      </c>
    </row>
    <row r="23064" spans="59:60" x14ac:dyDescent="0.25">
      <c r="BG23064">
        <v>23063</v>
      </c>
      <c r="BH23064" t="s">
        <v>328</v>
      </c>
    </row>
    <row r="23065" spans="59:60" x14ac:dyDescent="0.25">
      <c r="BG23065">
        <v>23064</v>
      </c>
      <c r="BH23065" t="s">
        <v>329</v>
      </c>
    </row>
    <row r="23066" spans="59:60" x14ac:dyDescent="0.25">
      <c r="BG23066">
        <v>23065</v>
      </c>
      <c r="BH23066" t="s">
        <v>330</v>
      </c>
    </row>
    <row r="23067" spans="59:60" x14ac:dyDescent="0.25">
      <c r="BG23067">
        <v>23066</v>
      </c>
      <c r="BH23067" t="s">
        <v>331</v>
      </c>
    </row>
    <row r="23068" spans="59:60" x14ac:dyDescent="0.25">
      <c r="BG23068">
        <v>23067</v>
      </c>
      <c r="BH23068" t="s">
        <v>332</v>
      </c>
    </row>
    <row r="23069" spans="59:60" x14ac:dyDescent="0.25">
      <c r="BG23069">
        <v>23068</v>
      </c>
      <c r="BH23069" t="s">
        <v>333</v>
      </c>
    </row>
    <row r="23070" spans="59:60" x14ac:dyDescent="0.25">
      <c r="BG23070">
        <v>23069</v>
      </c>
      <c r="BH23070" t="s">
        <v>334</v>
      </c>
    </row>
    <row r="23071" spans="59:60" x14ac:dyDescent="0.25">
      <c r="BG23071">
        <v>23070</v>
      </c>
      <c r="BH23071" t="s">
        <v>335</v>
      </c>
    </row>
    <row r="23072" spans="59:60" x14ac:dyDescent="0.25">
      <c r="BG23072">
        <v>23071</v>
      </c>
      <c r="BH23072" t="s">
        <v>336</v>
      </c>
    </row>
    <row r="23073" spans="59:60" x14ac:dyDescent="0.25">
      <c r="BG23073">
        <v>23072</v>
      </c>
      <c r="BH23073" t="s">
        <v>337</v>
      </c>
    </row>
    <row r="23074" spans="59:60" x14ac:dyDescent="0.25">
      <c r="BG23074">
        <v>23073</v>
      </c>
      <c r="BH23074" t="s">
        <v>338</v>
      </c>
    </row>
    <row r="23075" spans="59:60" x14ac:dyDescent="0.25">
      <c r="BG23075">
        <v>23074</v>
      </c>
      <c r="BH23075" t="s">
        <v>339</v>
      </c>
    </row>
    <row r="23076" spans="59:60" x14ac:dyDescent="0.25">
      <c r="BG23076">
        <v>23075</v>
      </c>
      <c r="BH23076" t="s">
        <v>340</v>
      </c>
    </row>
    <row r="23077" spans="59:60" x14ac:dyDescent="0.25">
      <c r="BG23077">
        <v>23076</v>
      </c>
      <c r="BH23077" t="s">
        <v>341</v>
      </c>
    </row>
    <row r="23078" spans="59:60" x14ac:dyDescent="0.25">
      <c r="BG23078">
        <v>23077</v>
      </c>
      <c r="BH23078" t="s">
        <v>342</v>
      </c>
    </row>
    <row r="23079" spans="59:60" x14ac:dyDescent="0.25">
      <c r="BG23079">
        <v>23078</v>
      </c>
      <c r="BH23079" t="s">
        <v>343</v>
      </c>
    </row>
    <row r="23080" spans="59:60" x14ac:dyDescent="0.25">
      <c r="BG23080">
        <v>23079</v>
      </c>
      <c r="BH23080" t="s">
        <v>344</v>
      </c>
    </row>
    <row r="23081" spans="59:60" x14ac:dyDescent="0.25">
      <c r="BG23081">
        <v>23080</v>
      </c>
      <c r="BH23081" t="s">
        <v>345</v>
      </c>
    </row>
    <row r="23082" spans="59:60" x14ac:dyDescent="0.25">
      <c r="BG23082">
        <v>23081</v>
      </c>
      <c r="BH23082" t="s">
        <v>346</v>
      </c>
    </row>
    <row r="23083" spans="59:60" x14ac:dyDescent="0.25">
      <c r="BG23083">
        <v>23082</v>
      </c>
      <c r="BH23083" t="s">
        <v>347</v>
      </c>
    </row>
    <row r="23084" spans="59:60" x14ac:dyDescent="0.25">
      <c r="BG23084">
        <v>23083</v>
      </c>
      <c r="BH23084" t="s">
        <v>348</v>
      </c>
    </row>
    <row r="23085" spans="59:60" x14ac:dyDescent="0.25">
      <c r="BG23085">
        <v>23084</v>
      </c>
      <c r="BH23085" t="s">
        <v>349</v>
      </c>
    </row>
    <row r="23086" spans="59:60" x14ac:dyDescent="0.25">
      <c r="BG23086">
        <v>23085</v>
      </c>
      <c r="BH23086" t="s">
        <v>350</v>
      </c>
    </row>
    <row r="23087" spans="59:60" x14ac:dyDescent="0.25">
      <c r="BG23087">
        <v>23086</v>
      </c>
      <c r="BH23087" t="s">
        <v>351</v>
      </c>
    </row>
    <row r="23088" spans="59:60" x14ac:dyDescent="0.25">
      <c r="BG23088">
        <v>23087</v>
      </c>
      <c r="BH23088" t="s">
        <v>352</v>
      </c>
    </row>
    <row r="23089" spans="59:60" x14ac:dyDescent="0.25">
      <c r="BG23089">
        <v>23088</v>
      </c>
      <c r="BH23089" t="s">
        <v>293</v>
      </c>
    </row>
    <row r="23090" spans="59:60" x14ac:dyDescent="0.25">
      <c r="BG23090">
        <v>23089</v>
      </c>
      <c r="BH23090" t="s">
        <v>294</v>
      </c>
    </row>
    <row r="23091" spans="59:60" x14ac:dyDescent="0.25">
      <c r="BG23091">
        <v>23090</v>
      </c>
      <c r="BH23091" t="s">
        <v>295</v>
      </c>
    </row>
    <row r="23092" spans="59:60" x14ac:dyDescent="0.25">
      <c r="BG23092">
        <v>23091</v>
      </c>
      <c r="BH23092" t="s">
        <v>296</v>
      </c>
    </row>
    <row r="23093" spans="59:60" x14ac:dyDescent="0.25">
      <c r="BG23093">
        <v>23092</v>
      </c>
      <c r="BH23093" t="s">
        <v>297</v>
      </c>
    </row>
    <row r="23094" spans="59:60" x14ac:dyDescent="0.25">
      <c r="BG23094">
        <v>23093</v>
      </c>
      <c r="BH23094" t="s">
        <v>298</v>
      </c>
    </row>
    <row r="23095" spans="59:60" x14ac:dyDescent="0.25">
      <c r="BG23095">
        <v>23094</v>
      </c>
      <c r="BH23095" t="s">
        <v>299</v>
      </c>
    </row>
    <row r="23096" spans="59:60" x14ac:dyDescent="0.25">
      <c r="BG23096">
        <v>23095</v>
      </c>
      <c r="BH23096" t="s">
        <v>300</v>
      </c>
    </row>
    <row r="23097" spans="59:60" x14ac:dyDescent="0.25">
      <c r="BG23097">
        <v>23096</v>
      </c>
      <c r="BH23097" t="s">
        <v>301</v>
      </c>
    </row>
    <row r="23098" spans="59:60" x14ac:dyDescent="0.25">
      <c r="BG23098">
        <v>23097</v>
      </c>
      <c r="BH23098" t="s">
        <v>302</v>
      </c>
    </row>
    <row r="23099" spans="59:60" x14ac:dyDescent="0.25">
      <c r="BG23099">
        <v>23098</v>
      </c>
      <c r="BH23099" t="s">
        <v>303</v>
      </c>
    </row>
    <row r="23100" spans="59:60" x14ac:dyDescent="0.25">
      <c r="BG23100">
        <v>23099</v>
      </c>
      <c r="BH23100" t="s">
        <v>304</v>
      </c>
    </row>
    <row r="23101" spans="59:60" x14ac:dyDescent="0.25">
      <c r="BG23101">
        <v>23100</v>
      </c>
      <c r="BH23101" t="s">
        <v>305</v>
      </c>
    </row>
    <row r="23102" spans="59:60" x14ac:dyDescent="0.25">
      <c r="BG23102">
        <v>23101</v>
      </c>
      <c r="BH23102" t="s">
        <v>306</v>
      </c>
    </row>
    <row r="23103" spans="59:60" x14ac:dyDescent="0.25">
      <c r="BG23103">
        <v>23102</v>
      </c>
      <c r="BH23103" t="s">
        <v>307</v>
      </c>
    </row>
    <row r="23104" spans="59:60" x14ac:dyDescent="0.25">
      <c r="BG23104">
        <v>23103</v>
      </c>
      <c r="BH23104" t="s">
        <v>308</v>
      </c>
    </row>
    <row r="23105" spans="59:60" x14ac:dyDescent="0.25">
      <c r="BG23105">
        <v>23104</v>
      </c>
      <c r="BH23105" t="s">
        <v>309</v>
      </c>
    </row>
    <row r="23106" spans="59:60" x14ac:dyDescent="0.25">
      <c r="BG23106">
        <v>23105</v>
      </c>
      <c r="BH23106" t="s">
        <v>310</v>
      </c>
    </row>
    <row r="23107" spans="59:60" x14ac:dyDescent="0.25">
      <c r="BG23107">
        <v>23106</v>
      </c>
      <c r="BH23107" t="s">
        <v>311</v>
      </c>
    </row>
    <row r="23108" spans="59:60" x14ac:dyDescent="0.25">
      <c r="BG23108">
        <v>23107</v>
      </c>
      <c r="BH23108" t="s">
        <v>312</v>
      </c>
    </row>
    <row r="23109" spans="59:60" x14ac:dyDescent="0.25">
      <c r="BG23109">
        <v>23108</v>
      </c>
      <c r="BH23109" t="s">
        <v>313</v>
      </c>
    </row>
    <row r="23110" spans="59:60" x14ac:dyDescent="0.25">
      <c r="BG23110">
        <v>23109</v>
      </c>
      <c r="BH23110" t="s">
        <v>314</v>
      </c>
    </row>
    <row r="23111" spans="59:60" x14ac:dyDescent="0.25">
      <c r="BG23111">
        <v>23110</v>
      </c>
      <c r="BH23111" t="s">
        <v>315</v>
      </c>
    </row>
    <row r="23112" spans="59:60" x14ac:dyDescent="0.25">
      <c r="BG23112">
        <v>23111</v>
      </c>
      <c r="BH23112" t="s">
        <v>316</v>
      </c>
    </row>
    <row r="23113" spans="59:60" x14ac:dyDescent="0.25">
      <c r="BG23113">
        <v>23112</v>
      </c>
      <c r="BH23113" t="s">
        <v>317</v>
      </c>
    </row>
    <row r="23114" spans="59:60" x14ac:dyDescent="0.25">
      <c r="BG23114">
        <v>23113</v>
      </c>
      <c r="BH23114" t="s">
        <v>318</v>
      </c>
    </row>
    <row r="23115" spans="59:60" x14ac:dyDescent="0.25">
      <c r="BG23115">
        <v>23114</v>
      </c>
      <c r="BH23115" t="s">
        <v>319</v>
      </c>
    </row>
    <row r="23116" spans="59:60" x14ac:dyDescent="0.25">
      <c r="BG23116">
        <v>23115</v>
      </c>
      <c r="BH23116" t="s">
        <v>320</v>
      </c>
    </row>
    <row r="23117" spans="59:60" x14ac:dyDescent="0.25">
      <c r="BG23117">
        <v>23116</v>
      </c>
      <c r="BH23117" t="s">
        <v>321</v>
      </c>
    </row>
    <row r="23118" spans="59:60" x14ac:dyDescent="0.25">
      <c r="BG23118">
        <v>23117</v>
      </c>
      <c r="BH23118" t="s">
        <v>322</v>
      </c>
    </row>
    <row r="23119" spans="59:60" x14ac:dyDescent="0.25">
      <c r="BG23119">
        <v>23118</v>
      </c>
      <c r="BH23119" t="s">
        <v>323</v>
      </c>
    </row>
    <row r="23120" spans="59:60" x14ac:dyDescent="0.25">
      <c r="BG23120">
        <v>23119</v>
      </c>
      <c r="BH23120" t="s">
        <v>324</v>
      </c>
    </row>
    <row r="23121" spans="59:60" x14ac:dyDescent="0.25">
      <c r="BG23121">
        <v>23120</v>
      </c>
      <c r="BH23121" t="s">
        <v>325</v>
      </c>
    </row>
    <row r="23122" spans="59:60" x14ac:dyDescent="0.25">
      <c r="BG23122">
        <v>23121</v>
      </c>
      <c r="BH23122" t="s">
        <v>326</v>
      </c>
    </row>
    <row r="23123" spans="59:60" x14ac:dyDescent="0.25">
      <c r="BG23123">
        <v>23122</v>
      </c>
      <c r="BH23123" t="s">
        <v>327</v>
      </c>
    </row>
    <row r="23124" spans="59:60" x14ac:dyDescent="0.25">
      <c r="BG23124">
        <v>23123</v>
      </c>
      <c r="BH23124" t="s">
        <v>328</v>
      </c>
    </row>
    <row r="23125" spans="59:60" x14ac:dyDescent="0.25">
      <c r="BG23125">
        <v>23124</v>
      </c>
      <c r="BH23125" t="s">
        <v>329</v>
      </c>
    </row>
    <row r="23126" spans="59:60" x14ac:dyDescent="0.25">
      <c r="BG23126">
        <v>23125</v>
      </c>
      <c r="BH23126" t="s">
        <v>330</v>
      </c>
    </row>
    <row r="23127" spans="59:60" x14ac:dyDescent="0.25">
      <c r="BG23127">
        <v>23126</v>
      </c>
      <c r="BH23127" t="s">
        <v>331</v>
      </c>
    </row>
    <row r="23128" spans="59:60" x14ac:dyDescent="0.25">
      <c r="BG23128">
        <v>23127</v>
      </c>
      <c r="BH23128" t="s">
        <v>332</v>
      </c>
    </row>
    <row r="23129" spans="59:60" x14ac:dyDescent="0.25">
      <c r="BG23129">
        <v>23128</v>
      </c>
      <c r="BH23129" t="s">
        <v>333</v>
      </c>
    </row>
    <row r="23130" spans="59:60" x14ac:dyDescent="0.25">
      <c r="BG23130">
        <v>23129</v>
      </c>
      <c r="BH23130" t="s">
        <v>334</v>
      </c>
    </row>
    <row r="23131" spans="59:60" x14ac:dyDescent="0.25">
      <c r="BG23131">
        <v>23130</v>
      </c>
      <c r="BH23131" t="s">
        <v>335</v>
      </c>
    </row>
    <row r="23132" spans="59:60" x14ac:dyDescent="0.25">
      <c r="BG23132">
        <v>23131</v>
      </c>
      <c r="BH23132" t="s">
        <v>336</v>
      </c>
    </row>
    <row r="23133" spans="59:60" x14ac:dyDescent="0.25">
      <c r="BG23133">
        <v>23132</v>
      </c>
      <c r="BH23133" t="s">
        <v>337</v>
      </c>
    </row>
    <row r="23134" spans="59:60" x14ac:dyDescent="0.25">
      <c r="BG23134">
        <v>23133</v>
      </c>
      <c r="BH23134" t="s">
        <v>338</v>
      </c>
    </row>
    <row r="23135" spans="59:60" x14ac:dyDescent="0.25">
      <c r="BG23135">
        <v>23134</v>
      </c>
      <c r="BH23135" t="s">
        <v>339</v>
      </c>
    </row>
    <row r="23136" spans="59:60" x14ac:dyDescent="0.25">
      <c r="BG23136">
        <v>23135</v>
      </c>
      <c r="BH23136" t="s">
        <v>340</v>
      </c>
    </row>
    <row r="23137" spans="59:60" x14ac:dyDescent="0.25">
      <c r="BG23137">
        <v>23136</v>
      </c>
      <c r="BH23137" t="s">
        <v>341</v>
      </c>
    </row>
    <row r="23138" spans="59:60" x14ac:dyDescent="0.25">
      <c r="BG23138">
        <v>23137</v>
      </c>
      <c r="BH23138" t="s">
        <v>342</v>
      </c>
    </row>
    <row r="23139" spans="59:60" x14ac:dyDescent="0.25">
      <c r="BG23139">
        <v>23138</v>
      </c>
      <c r="BH23139" t="s">
        <v>343</v>
      </c>
    </row>
    <row r="23140" spans="59:60" x14ac:dyDescent="0.25">
      <c r="BG23140">
        <v>23139</v>
      </c>
      <c r="BH23140" t="s">
        <v>344</v>
      </c>
    </row>
    <row r="23141" spans="59:60" x14ac:dyDescent="0.25">
      <c r="BG23141">
        <v>23140</v>
      </c>
      <c r="BH23141" t="s">
        <v>345</v>
      </c>
    </row>
    <row r="23142" spans="59:60" x14ac:dyDescent="0.25">
      <c r="BG23142">
        <v>23141</v>
      </c>
      <c r="BH23142" t="s">
        <v>346</v>
      </c>
    </row>
    <row r="23143" spans="59:60" x14ac:dyDescent="0.25">
      <c r="BG23143">
        <v>23142</v>
      </c>
      <c r="BH23143" t="s">
        <v>347</v>
      </c>
    </row>
    <row r="23144" spans="59:60" x14ac:dyDescent="0.25">
      <c r="BG23144">
        <v>23143</v>
      </c>
      <c r="BH23144" t="s">
        <v>348</v>
      </c>
    </row>
    <row r="23145" spans="59:60" x14ac:dyDescent="0.25">
      <c r="BG23145">
        <v>23144</v>
      </c>
      <c r="BH23145" t="s">
        <v>349</v>
      </c>
    </row>
    <row r="23146" spans="59:60" x14ac:dyDescent="0.25">
      <c r="BG23146">
        <v>23145</v>
      </c>
      <c r="BH23146" t="s">
        <v>350</v>
      </c>
    </row>
    <row r="23147" spans="59:60" x14ac:dyDescent="0.25">
      <c r="BG23147">
        <v>23146</v>
      </c>
      <c r="BH23147" t="s">
        <v>351</v>
      </c>
    </row>
    <row r="23148" spans="59:60" x14ac:dyDescent="0.25">
      <c r="BG23148">
        <v>23147</v>
      </c>
      <c r="BH23148" t="s">
        <v>352</v>
      </c>
    </row>
    <row r="23149" spans="59:60" x14ac:dyDescent="0.25">
      <c r="BG23149">
        <v>23148</v>
      </c>
      <c r="BH23149" t="s">
        <v>293</v>
      </c>
    </row>
    <row r="23150" spans="59:60" x14ac:dyDescent="0.25">
      <c r="BG23150">
        <v>23149</v>
      </c>
      <c r="BH23150" t="s">
        <v>294</v>
      </c>
    </row>
    <row r="23151" spans="59:60" x14ac:dyDescent="0.25">
      <c r="BG23151">
        <v>23150</v>
      </c>
      <c r="BH23151" t="s">
        <v>295</v>
      </c>
    </row>
    <row r="23152" spans="59:60" x14ac:dyDescent="0.25">
      <c r="BG23152">
        <v>23151</v>
      </c>
      <c r="BH23152" t="s">
        <v>296</v>
      </c>
    </row>
    <row r="23153" spans="59:60" x14ac:dyDescent="0.25">
      <c r="BG23153">
        <v>23152</v>
      </c>
      <c r="BH23153" t="s">
        <v>297</v>
      </c>
    </row>
    <row r="23154" spans="59:60" x14ac:dyDescent="0.25">
      <c r="BG23154">
        <v>23153</v>
      </c>
      <c r="BH23154" t="s">
        <v>298</v>
      </c>
    </row>
    <row r="23155" spans="59:60" x14ac:dyDescent="0.25">
      <c r="BG23155">
        <v>23154</v>
      </c>
      <c r="BH23155" t="s">
        <v>299</v>
      </c>
    </row>
    <row r="23156" spans="59:60" x14ac:dyDescent="0.25">
      <c r="BG23156">
        <v>23155</v>
      </c>
      <c r="BH23156" t="s">
        <v>300</v>
      </c>
    </row>
    <row r="23157" spans="59:60" x14ac:dyDescent="0.25">
      <c r="BG23157">
        <v>23156</v>
      </c>
      <c r="BH23157" t="s">
        <v>301</v>
      </c>
    </row>
    <row r="23158" spans="59:60" x14ac:dyDescent="0.25">
      <c r="BG23158">
        <v>23157</v>
      </c>
      <c r="BH23158" t="s">
        <v>302</v>
      </c>
    </row>
    <row r="23159" spans="59:60" x14ac:dyDescent="0.25">
      <c r="BG23159">
        <v>23158</v>
      </c>
      <c r="BH23159" t="s">
        <v>303</v>
      </c>
    </row>
    <row r="23160" spans="59:60" x14ac:dyDescent="0.25">
      <c r="BG23160">
        <v>23159</v>
      </c>
      <c r="BH23160" t="s">
        <v>304</v>
      </c>
    </row>
    <row r="23161" spans="59:60" x14ac:dyDescent="0.25">
      <c r="BG23161">
        <v>23160</v>
      </c>
      <c r="BH23161" t="s">
        <v>305</v>
      </c>
    </row>
    <row r="23162" spans="59:60" x14ac:dyDescent="0.25">
      <c r="BG23162">
        <v>23161</v>
      </c>
      <c r="BH23162" t="s">
        <v>306</v>
      </c>
    </row>
    <row r="23163" spans="59:60" x14ac:dyDescent="0.25">
      <c r="BG23163">
        <v>23162</v>
      </c>
      <c r="BH23163" t="s">
        <v>307</v>
      </c>
    </row>
    <row r="23164" spans="59:60" x14ac:dyDescent="0.25">
      <c r="BG23164">
        <v>23163</v>
      </c>
      <c r="BH23164" t="s">
        <v>308</v>
      </c>
    </row>
    <row r="23165" spans="59:60" x14ac:dyDescent="0.25">
      <c r="BG23165">
        <v>23164</v>
      </c>
      <c r="BH23165" t="s">
        <v>309</v>
      </c>
    </row>
    <row r="23166" spans="59:60" x14ac:dyDescent="0.25">
      <c r="BG23166">
        <v>23165</v>
      </c>
      <c r="BH23166" t="s">
        <v>310</v>
      </c>
    </row>
    <row r="23167" spans="59:60" x14ac:dyDescent="0.25">
      <c r="BG23167">
        <v>23166</v>
      </c>
      <c r="BH23167" t="s">
        <v>311</v>
      </c>
    </row>
    <row r="23168" spans="59:60" x14ac:dyDescent="0.25">
      <c r="BG23168">
        <v>23167</v>
      </c>
      <c r="BH23168" t="s">
        <v>312</v>
      </c>
    </row>
    <row r="23169" spans="59:60" x14ac:dyDescent="0.25">
      <c r="BG23169">
        <v>23168</v>
      </c>
      <c r="BH23169" t="s">
        <v>313</v>
      </c>
    </row>
    <row r="23170" spans="59:60" x14ac:dyDescent="0.25">
      <c r="BG23170">
        <v>23169</v>
      </c>
      <c r="BH23170" t="s">
        <v>314</v>
      </c>
    </row>
    <row r="23171" spans="59:60" x14ac:dyDescent="0.25">
      <c r="BG23171">
        <v>23170</v>
      </c>
      <c r="BH23171" t="s">
        <v>315</v>
      </c>
    </row>
    <row r="23172" spans="59:60" x14ac:dyDescent="0.25">
      <c r="BG23172">
        <v>23171</v>
      </c>
      <c r="BH23172" t="s">
        <v>316</v>
      </c>
    </row>
    <row r="23173" spans="59:60" x14ac:dyDescent="0.25">
      <c r="BG23173">
        <v>23172</v>
      </c>
      <c r="BH23173" t="s">
        <v>317</v>
      </c>
    </row>
    <row r="23174" spans="59:60" x14ac:dyDescent="0.25">
      <c r="BG23174">
        <v>23173</v>
      </c>
      <c r="BH23174" t="s">
        <v>318</v>
      </c>
    </row>
    <row r="23175" spans="59:60" x14ac:dyDescent="0.25">
      <c r="BG23175">
        <v>23174</v>
      </c>
      <c r="BH23175" t="s">
        <v>319</v>
      </c>
    </row>
    <row r="23176" spans="59:60" x14ac:dyDescent="0.25">
      <c r="BG23176">
        <v>23175</v>
      </c>
      <c r="BH23176" t="s">
        <v>320</v>
      </c>
    </row>
    <row r="23177" spans="59:60" x14ac:dyDescent="0.25">
      <c r="BG23177">
        <v>23176</v>
      </c>
      <c r="BH23177" t="s">
        <v>321</v>
      </c>
    </row>
    <row r="23178" spans="59:60" x14ac:dyDescent="0.25">
      <c r="BG23178">
        <v>23177</v>
      </c>
      <c r="BH23178" t="s">
        <v>322</v>
      </c>
    </row>
    <row r="23179" spans="59:60" x14ac:dyDescent="0.25">
      <c r="BG23179">
        <v>23178</v>
      </c>
      <c r="BH23179" t="s">
        <v>323</v>
      </c>
    </row>
    <row r="23180" spans="59:60" x14ac:dyDescent="0.25">
      <c r="BG23180">
        <v>23179</v>
      </c>
      <c r="BH23180" t="s">
        <v>324</v>
      </c>
    </row>
    <row r="23181" spans="59:60" x14ac:dyDescent="0.25">
      <c r="BG23181">
        <v>23180</v>
      </c>
      <c r="BH23181" t="s">
        <v>325</v>
      </c>
    </row>
    <row r="23182" spans="59:60" x14ac:dyDescent="0.25">
      <c r="BG23182">
        <v>23181</v>
      </c>
      <c r="BH23182" t="s">
        <v>326</v>
      </c>
    </row>
    <row r="23183" spans="59:60" x14ac:dyDescent="0.25">
      <c r="BG23183">
        <v>23182</v>
      </c>
      <c r="BH23183" t="s">
        <v>327</v>
      </c>
    </row>
    <row r="23184" spans="59:60" x14ac:dyDescent="0.25">
      <c r="BG23184">
        <v>23183</v>
      </c>
      <c r="BH23184" t="s">
        <v>328</v>
      </c>
    </row>
    <row r="23185" spans="59:60" x14ac:dyDescent="0.25">
      <c r="BG23185">
        <v>23184</v>
      </c>
      <c r="BH23185" t="s">
        <v>329</v>
      </c>
    </row>
    <row r="23186" spans="59:60" x14ac:dyDescent="0.25">
      <c r="BG23186">
        <v>23185</v>
      </c>
      <c r="BH23186" t="s">
        <v>330</v>
      </c>
    </row>
    <row r="23187" spans="59:60" x14ac:dyDescent="0.25">
      <c r="BG23187">
        <v>23186</v>
      </c>
      <c r="BH23187" t="s">
        <v>331</v>
      </c>
    </row>
    <row r="23188" spans="59:60" x14ac:dyDescent="0.25">
      <c r="BG23188">
        <v>23187</v>
      </c>
      <c r="BH23188" t="s">
        <v>332</v>
      </c>
    </row>
    <row r="23189" spans="59:60" x14ac:dyDescent="0.25">
      <c r="BG23189">
        <v>23188</v>
      </c>
      <c r="BH23189" t="s">
        <v>333</v>
      </c>
    </row>
    <row r="23190" spans="59:60" x14ac:dyDescent="0.25">
      <c r="BG23190">
        <v>23189</v>
      </c>
      <c r="BH23190" t="s">
        <v>334</v>
      </c>
    </row>
    <row r="23191" spans="59:60" x14ac:dyDescent="0.25">
      <c r="BG23191">
        <v>23190</v>
      </c>
      <c r="BH23191" t="s">
        <v>335</v>
      </c>
    </row>
    <row r="23192" spans="59:60" x14ac:dyDescent="0.25">
      <c r="BG23192">
        <v>23191</v>
      </c>
      <c r="BH23192" t="s">
        <v>336</v>
      </c>
    </row>
    <row r="23193" spans="59:60" x14ac:dyDescent="0.25">
      <c r="BG23193">
        <v>23192</v>
      </c>
      <c r="BH23193" t="s">
        <v>337</v>
      </c>
    </row>
    <row r="23194" spans="59:60" x14ac:dyDescent="0.25">
      <c r="BG23194">
        <v>23193</v>
      </c>
      <c r="BH23194" t="s">
        <v>338</v>
      </c>
    </row>
    <row r="23195" spans="59:60" x14ac:dyDescent="0.25">
      <c r="BG23195">
        <v>23194</v>
      </c>
      <c r="BH23195" t="s">
        <v>339</v>
      </c>
    </row>
    <row r="23196" spans="59:60" x14ac:dyDescent="0.25">
      <c r="BG23196">
        <v>23195</v>
      </c>
      <c r="BH23196" t="s">
        <v>340</v>
      </c>
    </row>
    <row r="23197" spans="59:60" x14ac:dyDescent="0.25">
      <c r="BG23197">
        <v>23196</v>
      </c>
      <c r="BH23197" t="s">
        <v>341</v>
      </c>
    </row>
    <row r="23198" spans="59:60" x14ac:dyDescent="0.25">
      <c r="BG23198">
        <v>23197</v>
      </c>
      <c r="BH23198" t="s">
        <v>342</v>
      </c>
    </row>
    <row r="23199" spans="59:60" x14ac:dyDescent="0.25">
      <c r="BG23199">
        <v>23198</v>
      </c>
      <c r="BH23199" t="s">
        <v>343</v>
      </c>
    </row>
    <row r="23200" spans="59:60" x14ac:dyDescent="0.25">
      <c r="BG23200">
        <v>23199</v>
      </c>
      <c r="BH23200" t="s">
        <v>344</v>
      </c>
    </row>
    <row r="23201" spans="59:60" x14ac:dyDescent="0.25">
      <c r="BG23201">
        <v>23200</v>
      </c>
      <c r="BH23201" t="s">
        <v>345</v>
      </c>
    </row>
    <row r="23202" spans="59:60" x14ac:dyDescent="0.25">
      <c r="BG23202">
        <v>23201</v>
      </c>
      <c r="BH23202" t="s">
        <v>346</v>
      </c>
    </row>
    <row r="23203" spans="59:60" x14ac:dyDescent="0.25">
      <c r="BG23203">
        <v>23202</v>
      </c>
      <c r="BH23203" t="s">
        <v>347</v>
      </c>
    </row>
    <row r="23204" spans="59:60" x14ac:dyDescent="0.25">
      <c r="BG23204">
        <v>23203</v>
      </c>
      <c r="BH23204" t="s">
        <v>348</v>
      </c>
    </row>
    <row r="23205" spans="59:60" x14ac:dyDescent="0.25">
      <c r="BG23205">
        <v>23204</v>
      </c>
      <c r="BH23205" t="s">
        <v>349</v>
      </c>
    </row>
    <row r="23206" spans="59:60" x14ac:dyDescent="0.25">
      <c r="BG23206">
        <v>23205</v>
      </c>
      <c r="BH23206" t="s">
        <v>350</v>
      </c>
    </row>
    <row r="23207" spans="59:60" x14ac:dyDescent="0.25">
      <c r="BG23207">
        <v>23206</v>
      </c>
      <c r="BH23207" t="s">
        <v>351</v>
      </c>
    </row>
    <row r="23208" spans="59:60" x14ac:dyDescent="0.25">
      <c r="BG23208">
        <v>23207</v>
      </c>
      <c r="BH23208" t="s">
        <v>352</v>
      </c>
    </row>
    <row r="23209" spans="59:60" x14ac:dyDescent="0.25">
      <c r="BG23209">
        <v>23208</v>
      </c>
      <c r="BH23209" t="s">
        <v>293</v>
      </c>
    </row>
    <row r="23210" spans="59:60" x14ac:dyDescent="0.25">
      <c r="BG23210">
        <v>23209</v>
      </c>
      <c r="BH23210" t="s">
        <v>294</v>
      </c>
    </row>
    <row r="23211" spans="59:60" x14ac:dyDescent="0.25">
      <c r="BG23211">
        <v>23210</v>
      </c>
      <c r="BH23211" t="s">
        <v>295</v>
      </c>
    </row>
    <row r="23212" spans="59:60" x14ac:dyDescent="0.25">
      <c r="BG23212">
        <v>23211</v>
      </c>
      <c r="BH23212" t="s">
        <v>296</v>
      </c>
    </row>
    <row r="23213" spans="59:60" x14ac:dyDescent="0.25">
      <c r="BG23213">
        <v>23212</v>
      </c>
      <c r="BH23213" t="s">
        <v>297</v>
      </c>
    </row>
    <row r="23214" spans="59:60" x14ac:dyDescent="0.25">
      <c r="BG23214">
        <v>23213</v>
      </c>
      <c r="BH23214" t="s">
        <v>298</v>
      </c>
    </row>
    <row r="23215" spans="59:60" x14ac:dyDescent="0.25">
      <c r="BG23215">
        <v>23214</v>
      </c>
      <c r="BH23215" t="s">
        <v>299</v>
      </c>
    </row>
    <row r="23216" spans="59:60" x14ac:dyDescent="0.25">
      <c r="BG23216">
        <v>23215</v>
      </c>
      <c r="BH23216" t="s">
        <v>300</v>
      </c>
    </row>
    <row r="23217" spans="59:60" x14ac:dyDescent="0.25">
      <c r="BG23217">
        <v>23216</v>
      </c>
      <c r="BH23217" t="s">
        <v>301</v>
      </c>
    </row>
    <row r="23218" spans="59:60" x14ac:dyDescent="0.25">
      <c r="BG23218">
        <v>23217</v>
      </c>
      <c r="BH23218" t="s">
        <v>302</v>
      </c>
    </row>
    <row r="23219" spans="59:60" x14ac:dyDescent="0.25">
      <c r="BG23219">
        <v>23218</v>
      </c>
      <c r="BH23219" t="s">
        <v>303</v>
      </c>
    </row>
    <row r="23220" spans="59:60" x14ac:dyDescent="0.25">
      <c r="BG23220">
        <v>23219</v>
      </c>
      <c r="BH23220" t="s">
        <v>304</v>
      </c>
    </row>
    <row r="23221" spans="59:60" x14ac:dyDescent="0.25">
      <c r="BG23221">
        <v>23220</v>
      </c>
      <c r="BH23221" t="s">
        <v>305</v>
      </c>
    </row>
    <row r="23222" spans="59:60" x14ac:dyDescent="0.25">
      <c r="BG23222">
        <v>23221</v>
      </c>
      <c r="BH23222" t="s">
        <v>306</v>
      </c>
    </row>
    <row r="23223" spans="59:60" x14ac:dyDescent="0.25">
      <c r="BG23223">
        <v>23222</v>
      </c>
      <c r="BH23223" t="s">
        <v>307</v>
      </c>
    </row>
    <row r="23224" spans="59:60" x14ac:dyDescent="0.25">
      <c r="BG23224">
        <v>23223</v>
      </c>
      <c r="BH23224" t="s">
        <v>308</v>
      </c>
    </row>
    <row r="23225" spans="59:60" x14ac:dyDescent="0.25">
      <c r="BG23225">
        <v>23224</v>
      </c>
      <c r="BH23225" t="s">
        <v>309</v>
      </c>
    </row>
    <row r="23226" spans="59:60" x14ac:dyDescent="0.25">
      <c r="BG23226">
        <v>23225</v>
      </c>
      <c r="BH23226" t="s">
        <v>310</v>
      </c>
    </row>
    <row r="23227" spans="59:60" x14ac:dyDescent="0.25">
      <c r="BG23227">
        <v>23226</v>
      </c>
      <c r="BH23227" t="s">
        <v>311</v>
      </c>
    </row>
    <row r="23228" spans="59:60" x14ac:dyDescent="0.25">
      <c r="BG23228">
        <v>23227</v>
      </c>
      <c r="BH23228" t="s">
        <v>312</v>
      </c>
    </row>
    <row r="23229" spans="59:60" x14ac:dyDescent="0.25">
      <c r="BG23229">
        <v>23228</v>
      </c>
      <c r="BH23229" t="s">
        <v>313</v>
      </c>
    </row>
    <row r="23230" spans="59:60" x14ac:dyDescent="0.25">
      <c r="BG23230">
        <v>23229</v>
      </c>
      <c r="BH23230" t="s">
        <v>314</v>
      </c>
    </row>
    <row r="23231" spans="59:60" x14ac:dyDescent="0.25">
      <c r="BG23231">
        <v>23230</v>
      </c>
      <c r="BH23231" t="s">
        <v>315</v>
      </c>
    </row>
    <row r="23232" spans="59:60" x14ac:dyDescent="0.25">
      <c r="BG23232">
        <v>23231</v>
      </c>
      <c r="BH23232" t="s">
        <v>316</v>
      </c>
    </row>
    <row r="23233" spans="59:60" x14ac:dyDescent="0.25">
      <c r="BG23233">
        <v>23232</v>
      </c>
      <c r="BH23233" t="s">
        <v>317</v>
      </c>
    </row>
    <row r="23234" spans="59:60" x14ac:dyDescent="0.25">
      <c r="BG23234">
        <v>23233</v>
      </c>
      <c r="BH23234" t="s">
        <v>318</v>
      </c>
    </row>
    <row r="23235" spans="59:60" x14ac:dyDescent="0.25">
      <c r="BG23235">
        <v>23234</v>
      </c>
      <c r="BH23235" t="s">
        <v>319</v>
      </c>
    </row>
    <row r="23236" spans="59:60" x14ac:dyDescent="0.25">
      <c r="BG23236">
        <v>23235</v>
      </c>
      <c r="BH23236" t="s">
        <v>320</v>
      </c>
    </row>
    <row r="23237" spans="59:60" x14ac:dyDescent="0.25">
      <c r="BG23237">
        <v>23236</v>
      </c>
      <c r="BH23237" t="s">
        <v>321</v>
      </c>
    </row>
    <row r="23238" spans="59:60" x14ac:dyDescent="0.25">
      <c r="BG23238">
        <v>23237</v>
      </c>
      <c r="BH23238" t="s">
        <v>322</v>
      </c>
    </row>
    <row r="23239" spans="59:60" x14ac:dyDescent="0.25">
      <c r="BG23239">
        <v>23238</v>
      </c>
      <c r="BH23239" t="s">
        <v>323</v>
      </c>
    </row>
    <row r="23240" spans="59:60" x14ac:dyDescent="0.25">
      <c r="BG23240">
        <v>23239</v>
      </c>
      <c r="BH23240" t="s">
        <v>324</v>
      </c>
    </row>
    <row r="23241" spans="59:60" x14ac:dyDescent="0.25">
      <c r="BG23241">
        <v>23240</v>
      </c>
      <c r="BH23241" t="s">
        <v>325</v>
      </c>
    </row>
    <row r="23242" spans="59:60" x14ac:dyDescent="0.25">
      <c r="BG23242">
        <v>23241</v>
      </c>
      <c r="BH23242" t="s">
        <v>326</v>
      </c>
    </row>
    <row r="23243" spans="59:60" x14ac:dyDescent="0.25">
      <c r="BG23243">
        <v>23242</v>
      </c>
      <c r="BH23243" t="s">
        <v>327</v>
      </c>
    </row>
    <row r="23244" spans="59:60" x14ac:dyDescent="0.25">
      <c r="BG23244">
        <v>23243</v>
      </c>
      <c r="BH23244" t="s">
        <v>328</v>
      </c>
    </row>
    <row r="23245" spans="59:60" x14ac:dyDescent="0.25">
      <c r="BG23245">
        <v>23244</v>
      </c>
      <c r="BH23245" t="s">
        <v>329</v>
      </c>
    </row>
    <row r="23246" spans="59:60" x14ac:dyDescent="0.25">
      <c r="BG23246">
        <v>23245</v>
      </c>
      <c r="BH23246" t="s">
        <v>330</v>
      </c>
    </row>
    <row r="23247" spans="59:60" x14ac:dyDescent="0.25">
      <c r="BG23247">
        <v>23246</v>
      </c>
      <c r="BH23247" t="s">
        <v>331</v>
      </c>
    </row>
    <row r="23248" spans="59:60" x14ac:dyDescent="0.25">
      <c r="BG23248">
        <v>23247</v>
      </c>
      <c r="BH23248" t="s">
        <v>332</v>
      </c>
    </row>
    <row r="23249" spans="59:60" x14ac:dyDescent="0.25">
      <c r="BG23249">
        <v>23248</v>
      </c>
      <c r="BH23249" t="s">
        <v>333</v>
      </c>
    </row>
    <row r="23250" spans="59:60" x14ac:dyDescent="0.25">
      <c r="BG23250">
        <v>23249</v>
      </c>
      <c r="BH23250" t="s">
        <v>334</v>
      </c>
    </row>
    <row r="23251" spans="59:60" x14ac:dyDescent="0.25">
      <c r="BG23251">
        <v>23250</v>
      </c>
      <c r="BH23251" t="s">
        <v>335</v>
      </c>
    </row>
    <row r="23252" spans="59:60" x14ac:dyDescent="0.25">
      <c r="BG23252">
        <v>23251</v>
      </c>
      <c r="BH23252" t="s">
        <v>336</v>
      </c>
    </row>
    <row r="23253" spans="59:60" x14ac:dyDescent="0.25">
      <c r="BG23253">
        <v>23252</v>
      </c>
      <c r="BH23253" t="s">
        <v>337</v>
      </c>
    </row>
    <row r="23254" spans="59:60" x14ac:dyDescent="0.25">
      <c r="BG23254">
        <v>23253</v>
      </c>
      <c r="BH23254" t="s">
        <v>338</v>
      </c>
    </row>
    <row r="23255" spans="59:60" x14ac:dyDescent="0.25">
      <c r="BG23255">
        <v>23254</v>
      </c>
      <c r="BH23255" t="s">
        <v>339</v>
      </c>
    </row>
    <row r="23256" spans="59:60" x14ac:dyDescent="0.25">
      <c r="BG23256">
        <v>23255</v>
      </c>
      <c r="BH23256" t="s">
        <v>340</v>
      </c>
    </row>
    <row r="23257" spans="59:60" x14ac:dyDescent="0.25">
      <c r="BG23257">
        <v>23256</v>
      </c>
      <c r="BH23257" t="s">
        <v>341</v>
      </c>
    </row>
    <row r="23258" spans="59:60" x14ac:dyDescent="0.25">
      <c r="BG23258">
        <v>23257</v>
      </c>
      <c r="BH23258" t="s">
        <v>342</v>
      </c>
    </row>
    <row r="23259" spans="59:60" x14ac:dyDescent="0.25">
      <c r="BG23259">
        <v>23258</v>
      </c>
      <c r="BH23259" t="s">
        <v>343</v>
      </c>
    </row>
    <row r="23260" spans="59:60" x14ac:dyDescent="0.25">
      <c r="BG23260">
        <v>23259</v>
      </c>
      <c r="BH23260" t="s">
        <v>344</v>
      </c>
    </row>
    <row r="23261" spans="59:60" x14ac:dyDescent="0.25">
      <c r="BG23261">
        <v>23260</v>
      </c>
      <c r="BH23261" t="s">
        <v>345</v>
      </c>
    </row>
    <row r="23262" spans="59:60" x14ac:dyDescent="0.25">
      <c r="BG23262">
        <v>23261</v>
      </c>
      <c r="BH23262" t="s">
        <v>346</v>
      </c>
    </row>
    <row r="23263" spans="59:60" x14ac:dyDescent="0.25">
      <c r="BG23263">
        <v>23262</v>
      </c>
      <c r="BH23263" t="s">
        <v>347</v>
      </c>
    </row>
    <row r="23264" spans="59:60" x14ac:dyDescent="0.25">
      <c r="BG23264">
        <v>23263</v>
      </c>
      <c r="BH23264" t="s">
        <v>348</v>
      </c>
    </row>
    <row r="23265" spans="59:60" x14ac:dyDescent="0.25">
      <c r="BG23265">
        <v>23264</v>
      </c>
      <c r="BH23265" t="s">
        <v>349</v>
      </c>
    </row>
    <row r="23266" spans="59:60" x14ac:dyDescent="0.25">
      <c r="BG23266">
        <v>23265</v>
      </c>
      <c r="BH23266" t="s">
        <v>350</v>
      </c>
    </row>
    <row r="23267" spans="59:60" x14ac:dyDescent="0.25">
      <c r="BG23267">
        <v>23266</v>
      </c>
      <c r="BH23267" t="s">
        <v>351</v>
      </c>
    </row>
    <row r="23268" spans="59:60" x14ac:dyDescent="0.25">
      <c r="BG23268">
        <v>23267</v>
      </c>
      <c r="BH23268" t="s">
        <v>352</v>
      </c>
    </row>
    <row r="23269" spans="59:60" x14ac:dyDescent="0.25">
      <c r="BG23269">
        <v>23268</v>
      </c>
      <c r="BH23269" t="s">
        <v>293</v>
      </c>
    </row>
    <row r="23270" spans="59:60" x14ac:dyDescent="0.25">
      <c r="BG23270">
        <v>23269</v>
      </c>
      <c r="BH23270" t="s">
        <v>294</v>
      </c>
    </row>
    <row r="23271" spans="59:60" x14ac:dyDescent="0.25">
      <c r="BG23271">
        <v>23270</v>
      </c>
      <c r="BH23271" t="s">
        <v>295</v>
      </c>
    </row>
    <row r="23272" spans="59:60" x14ac:dyDescent="0.25">
      <c r="BG23272">
        <v>23271</v>
      </c>
      <c r="BH23272" t="s">
        <v>296</v>
      </c>
    </row>
    <row r="23273" spans="59:60" x14ac:dyDescent="0.25">
      <c r="BG23273">
        <v>23272</v>
      </c>
      <c r="BH23273" t="s">
        <v>297</v>
      </c>
    </row>
    <row r="23274" spans="59:60" x14ac:dyDescent="0.25">
      <c r="BG23274">
        <v>23273</v>
      </c>
      <c r="BH23274" t="s">
        <v>298</v>
      </c>
    </row>
    <row r="23275" spans="59:60" x14ac:dyDescent="0.25">
      <c r="BG23275">
        <v>23274</v>
      </c>
      <c r="BH23275" t="s">
        <v>299</v>
      </c>
    </row>
    <row r="23276" spans="59:60" x14ac:dyDescent="0.25">
      <c r="BG23276">
        <v>23275</v>
      </c>
      <c r="BH23276" t="s">
        <v>300</v>
      </c>
    </row>
    <row r="23277" spans="59:60" x14ac:dyDescent="0.25">
      <c r="BG23277">
        <v>23276</v>
      </c>
      <c r="BH23277" t="s">
        <v>301</v>
      </c>
    </row>
    <row r="23278" spans="59:60" x14ac:dyDescent="0.25">
      <c r="BG23278">
        <v>23277</v>
      </c>
      <c r="BH23278" t="s">
        <v>302</v>
      </c>
    </row>
    <row r="23279" spans="59:60" x14ac:dyDescent="0.25">
      <c r="BG23279">
        <v>23278</v>
      </c>
      <c r="BH23279" t="s">
        <v>303</v>
      </c>
    </row>
    <row r="23280" spans="59:60" x14ac:dyDescent="0.25">
      <c r="BG23280">
        <v>23279</v>
      </c>
      <c r="BH23280" t="s">
        <v>304</v>
      </c>
    </row>
    <row r="23281" spans="59:60" x14ac:dyDescent="0.25">
      <c r="BG23281">
        <v>23280</v>
      </c>
      <c r="BH23281" t="s">
        <v>305</v>
      </c>
    </row>
    <row r="23282" spans="59:60" x14ac:dyDescent="0.25">
      <c r="BG23282">
        <v>23281</v>
      </c>
      <c r="BH23282" t="s">
        <v>306</v>
      </c>
    </row>
    <row r="23283" spans="59:60" x14ac:dyDescent="0.25">
      <c r="BG23283">
        <v>23282</v>
      </c>
      <c r="BH23283" t="s">
        <v>307</v>
      </c>
    </row>
    <row r="23284" spans="59:60" x14ac:dyDescent="0.25">
      <c r="BG23284">
        <v>23283</v>
      </c>
      <c r="BH23284" t="s">
        <v>308</v>
      </c>
    </row>
    <row r="23285" spans="59:60" x14ac:dyDescent="0.25">
      <c r="BG23285">
        <v>23284</v>
      </c>
      <c r="BH23285" t="s">
        <v>309</v>
      </c>
    </row>
    <row r="23286" spans="59:60" x14ac:dyDescent="0.25">
      <c r="BG23286">
        <v>23285</v>
      </c>
      <c r="BH23286" t="s">
        <v>310</v>
      </c>
    </row>
    <row r="23287" spans="59:60" x14ac:dyDescent="0.25">
      <c r="BG23287">
        <v>23286</v>
      </c>
      <c r="BH23287" t="s">
        <v>311</v>
      </c>
    </row>
    <row r="23288" spans="59:60" x14ac:dyDescent="0.25">
      <c r="BG23288">
        <v>23287</v>
      </c>
      <c r="BH23288" t="s">
        <v>312</v>
      </c>
    </row>
    <row r="23289" spans="59:60" x14ac:dyDescent="0.25">
      <c r="BG23289">
        <v>23288</v>
      </c>
      <c r="BH23289" t="s">
        <v>313</v>
      </c>
    </row>
    <row r="23290" spans="59:60" x14ac:dyDescent="0.25">
      <c r="BG23290">
        <v>23289</v>
      </c>
      <c r="BH23290" t="s">
        <v>314</v>
      </c>
    </row>
    <row r="23291" spans="59:60" x14ac:dyDescent="0.25">
      <c r="BG23291">
        <v>23290</v>
      </c>
      <c r="BH23291" t="s">
        <v>315</v>
      </c>
    </row>
    <row r="23292" spans="59:60" x14ac:dyDescent="0.25">
      <c r="BG23292">
        <v>23291</v>
      </c>
      <c r="BH23292" t="s">
        <v>316</v>
      </c>
    </row>
    <row r="23293" spans="59:60" x14ac:dyDescent="0.25">
      <c r="BG23293">
        <v>23292</v>
      </c>
      <c r="BH23293" t="s">
        <v>317</v>
      </c>
    </row>
    <row r="23294" spans="59:60" x14ac:dyDescent="0.25">
      <c r="BG23294">
        <v>23293</v>
      </c>
      <c r="BH23294" t="s">
        <v>318</v>
      </c>
    </row>
    <row r="23295" spans="59:60" x14ac:dyDescent="0.25">
      <c r="BG23295">
        <v>23294</v>
      </c>
      <c r="BH23295" t="s">
        <v>319</v>
      </c>
    </row>
    <row r="23296" spans="59:60" x14ac:dyDescent="0.25">
      <c r="BG23296">
        <v>23295</v>
      </c>
      <c r="BH23296" t="s">
        <v>320</v>
      </c>
    </row>
    <row r="23297" spans="59:60" x14ac:dyDescent="0.25">
      <c r="BG23297">
        <v>23296</v>
      </c>
      <c r="BH23297" t="s">
        <v>321</v>
      </c>
    </row>
    <row r="23298" spans="59:60" x14ac:dyDescent="0.25">
      <c r="BG23298">
        <v>23297</v>
      </c>
      <c r="BH23298" t="s">
        <v>322</v>
      </c>
    </row>
    <row r="23299" spans="59:60" x14ac:dyDescent="0.25">
      <c r="BG23299">
        <v>23298</v>
      </c>
      <c r="BH23299" t="s">
        <v>323</v>
      </c>
    </row>
    <row r="23300" spans="59:60" x14ac:dyDescent="0.25">
      <c r="BG23300">
        <v>23299</v>
      </c>
      <c r="BH23300" t="s">
        <v>324</v>
      </c>
    </row>
    <row r="23301" spans="59:60" x14ac:dyDescent="0.25">
      <c r="BG23301">
        <v>23300</v>
      </c>
      <c r="BH23301" t="s">
        <v>325</v>
      </c>
    </row>
    <row r="23302" spans="59:60" x14ac:dyDescent="0.25">
      <c r="BG23302">
        <v>23301</v>
      </c>
      <c r="BH23302" t="s">
        <v>326</v>
      </c>
    </row>
    <row r="23303" spans="59:60" x14ac:dyDescent="0.25">
      <c r="BG23303">
        <v>23302</v>
      </c>
      <c r="BH23303" t="s">
        <v>327</v>
      </c>
    </row>
    <row r="23304" spans="59:60" x14ac:dyDescent="0.25">
      <c r="BG23304">
        <v>23303</v>
      </c>
      <c r="BH23304" t="s">
        <v>328</v>
      </c>
    </row>
    <row r="23305" spans="59:60" x14ac:dyDescent="0.25">
      <c r="BG23305">
        <v>23304</v>
      </c>
      <c r="BH23305" t="s">
        <v>329</v>
      </c>
    </row>
    <row r="23306" spans="59:60" x14ac:dyDescent="0.25">
      <c r="BG23306">
        <v>23305</v>
      </c>
      <c r="BH23306" t="s">
        <v>330</v>
      </c>
    </row>
    <row r="23307" spans="59:60" x14ac:dyDescent="0.25">
      <c r="BG23307">
        <v>23306</v>
      </c>
      <c r="BH23307" t="s">
        <v>331</v>
      </c>
    </row>
    <row r="23308" spans="59:60" x14ac:dyDescent="0.25">
      <c r="BG23308">
        <v>23307</v>
      </c>
      <c r="BH23308" t="s">
        <v>332</v>
      </c>
    </row>
    <row r="23309" spans="59:60" x14ac:dyDescent="0.25">
      <c r="BG23309">
        <v>23308</v>
      </c>
      <c r="BH23309" t="s">
        <v>333</v>
      </c>
    </row>
    <row r="23310" spans="59:60" x14ac:dyDescent="0.25">
      <c r="BG23310">
        <v>23309</v>
      </c>
      <c r="BH23310" t="s">
        <v>334</v>
      </c>
    </row>
    <row r="23311" spans="59:60" x14ac:dyDescent="0.25">
      <c r="BG23311">
        <v>23310</v>
      </c>
      <c r="BH23311" t="s">
        <v>335</v>
      </c>
    </row>
    <row r="23312" spans="59:60" x14ac:dyDescent="0.25">
      <c r="BG23312">
        <v>23311</v>
      </c>
      <c r="BH23312" t="s">
        <v>336</v>
      </c>
    </row>
    <row r="23313" spans="59:60" x14ac:dyDescent="0.25">
      <c r="BG23313">
        <v>23312</v>
      </c>
      <c r="BH23313" t="s">
        <v>337</v>
      </c>
    </row>
    <row r="23314" spans="59:60" x14ac:dyDescent="0.25">
      <c r="BG23314">
        <v>23313</v>
      </c>
      <c r="BH23314" t="s">
        <v>338</v>
      </c>
    </row>
    <row r="23315" spans="59:60" x14ac:dyDescent="0.25">
      <c r="BG23315">
        <v>23314</v>
      </c>
      <c r="BH23315" t="s">
        <v>339</v>
      </c>
    </row>
    <row r="23316" spans="59:60" x14ac:dyDescent="0.25">
      <c r="BG23316">
        <v>23315</v>
      </c>
      <c r="BH23316" t="s">
        <v>340</v>
      </c>
    </row>
    <row r="23317" spans="59:60" x14ac:dyDescent="0.25">
      <c r="BG23317">
        <v>23316</v>
      </c>
      <c r="BH23317" t="s">
        <v>341</v>
      </c>
    </row>
    <row r="23318" spans="59:60" x14ac:dyDescent="0.25">
      <c r="BG23318">
        <v>23317</v>
      </c>
      <c r="BH23318" t="s">
        <v>342</v>
      </c>
    </row>
    <row r="23319" spans="59:60" x14ac:dyDescent="0.25">
      <c r="BG23319">
        <v>23318</v>
      </c>
      <c r="BH23319" t="s">
        <v>343</v>
      </c>
    </row>
    <row r="23320" spans="59:60" x14ac:dyDescent="0.25">
      <c r="BG23320">
        <v>23319</v>
      </c>
      <c r="BH23320" t="s">
        <v>344</v>
      </c>
    </row>
    <row r="23321" spans="59:60" x14ac:dyDescent="0.25">
      <c r="BG23321">
        <v>23320</v>
      </c>
      <c r="BH23321" t="s">
        <v>345</v>
      </c>
    </row>
    <row r="23322" spans="59:60" x14ac:dyDescent="0.25">
      <c r="BG23322">
        <v>23321</v>
      </c>
      <c r="BH23322" t="s">
        <v>346</v>
      </c>
    </row>
    <row r="23323" spans="59:60" x14ac:dyDescent="0.25">
      <c r="BG23323">
        <v>23322</v>
      </c>
      <c r="BH23323" t="s">
        <v>347</v>
      </c>
    </row>
    <row r="23324" spans="59:60" x14ac:dyDescent="0.25">
      <c r="BG23324">
        <v>23323</v>
      </c>
      <c r="BH23324" t="s">
        <v>348</v>
      </c>
    </row>
    <row r="23325" spans="59:60" x14ac:dyDescent="0.25">
      <c r="BG23325">
        <v>23324</v>
      </c>
      <c r="BH23325" t="s">
        <v>349</v>
      </c>
    </row>
    <row r="23326" spans="59:60" x14ac:dyDescent="0.25">
      <c r="BG23326">
        <v>23325</v>
      </c>
      <c r="BH23326" t="s">
        <v>350</v>
      </c>
    </row>
    <row r="23327" spans="59:60" x14ac:dyDescent="0.25">
      <c r="BG23327">
        <v>23326</v>
      </c>
      <c r="BH23327" t="s">
        <v>351</v>
      </c>
    </row>
    <row r="23328" spans="59:60" x14ac:dyDescent="0.25">
      <c r="BG23328">
        <v>23327</v>
      </c>
      <c r="BH23328" t="s">
        <v>352</v>
      </c>
    </row>
    <row r="23329" spans="59:60" x14ac:dyDescent="0.25">
      <c r="BG23329">
        <v>23328</v>
      </c>
      <c r="BH23329" t="s">
        <v>293</v>
      </c>
    </row>
    <row r="23330" spans="59:60" x14ac:dyDescent="0.25">
      <c r="BG23330">
        <v>23329</v>
      </c>
      <c r="BH23330" t="s">
        <v>294</v>
      </c>
    </row>
    <row r="23331" spans="59:60" x14ac:dyDescent="0.25">
      <c r="BG23331">
        <v>23330</v>
      </c>
      <c r="BH23331" t="s">
        <v>295</v>
      </c>
    </row>
    <row r="23332" spans="59:60" x14ac:dyDescent="0.25">
      <c r="BG23332">
        <v>23331</v>
      </c>
      <c r="BH23332" t="s">
        <v>296</v>
      </c>
    </row>
    <row r="23333" spans="59:60" x14ac:dyDescent="0.25">
      <c r="BG23333">
        <v>23332</v>
      </c>
      <c r="BH23333" t="s">
        <v>297</v>
      </c>
    </row>
    <row r="23334" spans="59:60" x14ac:dyDescent="0.25">
      <c r="BG23334">
        <v>23333</v>
      </c>
      <c r="BH23334" t="s">
        <v>298</v>
      </c>
    </row>
    <row r="23335" spans="59:60" x14ac:dyDescent="0.25">
      <c r="BG23335">
        <v>23334</v>
      </c>
      <c r="BH23335" t="s">
        <v>299</v>
      </c>
    </row>
    <row r="23336" spans="59:60" x14ac:dyDescent="0.25">
      <c r="BG23336">
        <v>23335</v>
      </c>
      <c r="BH23336" t="s">
        <v>300</v>
      </c>
    </row>
    <row r="23337" spans="59:60" x14ac:dyDescent="0.25">
      <c r="BG23337">
        <v>23336</v>
      </c>
      <c r="BH23337" t="s">
        <v>301</v>
      </c>
    </row>
    <row r="23338" spans="59:60" x14ac:dyDescent="0.25">
      <c r="BG23338">
        <v>23337</v>
      </c>
      <c r="BH23338" t="s">
        <v>302</v>
      </c>
    </row>
    <row r="23339" spans="59:60" x14ac:dyDescent="0.25">
      <c r="BG23339">
        <v>23338</v>
      </c>
      <c r="BH23339" t="s">
        <v>303</v>
      </c>
    </row>
    <row r="23340" spans="59:60" x14ac:dyDescent="0.25">
      <c r="BG23340">
        <v>23339</v>
      </c>
      <c r="BH23340" t="s">
        <v>304</v>
      </c>
    </row>
    <row r="23341" spans="59:60" x14ac:dyDescent="0.25">
      <c r="BG23341">
        <v>23340</v>
      </c>
      <c r="BH23341" t="s">
        <v>305</v>
      </c>
    </row>
    <row r="23342" spans="59:60" x14ac:dyDescent="0.25">
      <c r="BG23342">
        <v>23341</v>
      </c>
      <c r="BH23342" t="s">
        <v>306</v>
      </c>
    </row>
    <row r="23343" spans="59:60" x14ac:dyDescent="0.25">
      <c r="BG23343">
        <v>23342</v>
      </c>
      <c r="BH23343" t="s">
        <v>307</v>
      </c>
    </row>
    <row r="23344" spans="59:60" x14ac:dyDescent="0.25">
      <c r="BG23344">
        <v>23343</v>
      </c>
      <c r="BH23344" t="s">
        <v>308</v>
      </c>
    </row>
    <row r="23345" spans="59:60" x14ac:dyDescent="0.25">
      <c r="BG23345">
        <v>23344</v>
      </c>
      <c r="BH23345" t="s">
        <v>309</v>
      </c>
    </row>
    <row r="23346" spans="59:60" x14ac:dyDescent="0.25">
      <c r="BG23346">
        <v>23345</v>
      </c>
      <c r="BH23346" t="s">
        <v>310</v>
      </c>
    </row>
    <row r="23347" spans="59:60" x14ac:dyDescent="0.25">
      <c r="BG23347">
        <v>23346</v>
      </c>
      <c r="BH23347" t="s">
        <v>311</v>
      </c>
    </row>
    <row r="23348" spans="59:60" x14ac:dyDescent="0.25">
      <c r="BG23348">
        <v>23347</v>
      </c>
      <c r="BH23348" t="s">
        <v>312</v>
      </c>
    </row>
    <row r="23349" spans="59:60" x14ac:dyDescent="0.25">
      <c r="BG23349">
        <v>23348</v>
      </c>
      <c r="BH23349" t="s">
        <v>313</v>
      </c>
    </row>
    <row r="23350" spans="59:60" x14ac:dyDescent="0.25">
      <c r="BG23350">
        <v>23349</v>
      </c>
      <c r="BH23350" t="s">
        <v>314</v>
      </c>
    </row>
    <row r="23351" spans="59:60" x14ac:dyDescent="0.25">
      <c r="BG23351">
        <v>23350</v>
      </c>
      <c r="BH23351" t="s">
        <v>315</v>
      </c>
    </row>
    <row r="23352" spans="59:60" x14ac:dyDescent="0.25">
      <c r="BG23352">
        <v>23351</v>
      </c>
      <c r="BH23352" t="s">
        <v>316</v>
      </c>
    </row>
    <row r="23353" spans="59:60" x14ac:dyDescent="0.25">
      <c r="BG23353">
        <v>23352</v>
      </c>
      <c r="BH23353" t="s">
        <v>317</v>
      </c>
    </row>
    <row r="23354" spans="59:60" x14ac:dyDescent="0.25">
      <c r="BG23354">
        <v>23353</v>
      </c>
      <c r="BH23354" t="s">
        <v>318</v>
      </c>
    </row>
    <row r="23355" spans="59:60" x14ac:dyDescent="0.25">
      <c r="BG23355">
        <v>23354</v>
      </c>
      <c r="BH23355" t="s">
        <v>319</v>
      </c>
    </row>
    <row r="23356" spans="59:60" x14ac:dyDescent="0.25">
      <c r="BG23356">
        <v>23355</v>
      </c>
      <c r="BH23356" t="s">
        <v>320</v>
      </c>
    </row>
    <row r="23357" spans="59:60" x14ac:dyDescent="0.25">
      <c r="BG23357">
        <v>23356</v>
      </c>
      <c r="BH23357" t="s">
        <v>321</v>
      </c>
    </row>
    <row r="23358" spans="59:60" x14ac:dyDescent="0.25">
      <c r="BG23358">
        <v>23357</v>
      </c>
      <c r="BH23358" t="s">
        <v>322</v>
      </c>
    </row>
    <row r="23359" spans="59:60" x14ac:dyDescent="0.25">
      <c r="BG23359">
        <v>23358</v>
      </c>
      <c r="BH23359" t="s">
        <v>323</v>
      </c>
    </row>
    <row r="23360" spans="59:60" x14ac:dyDescent="0.25">
      <c r="BG23360">
        <v>23359</v>
      </c>
      <c r="BH23360" t="s">
        <v>324</v>
      </c>
    </row>
    <row r="23361" spans="59:60" x14ac:dyDescent="0.25">
      <c r="BG23361">
        <v>23360</v>
      </c>
      <c r="BH23361" t="s">
        <v>325</v>
      </c>
    </row>
    <row r="23362" spans="59:60" x14ac:dyDescent="0.25">
      <c r="BG23362">
        <v>23361</v>
      </c>
      <c r="BH23362" t="s">
        <v>326</v>
      </c>
    </row>
    <row r="23363" spans="59:60" x14ac:dyDescent="0.25">
      <c r="BG23363">
        <v>23362</v>
      </c>
      <c r="BH23363" t="s">
        <v>327</v>
      </c>
    </row>
    <row r="23364" spans="59:60" x14ac:dyDescent="0.25">
      <c r="BG23364">
        <v>23363</v>
      </c>
      <c r="BH23364" t="s">
        <v>328</v>
      </c>
    </row>
    <row r="23365" spans="59:60" x14ac:dyDescent="0.25">
      <c r="BG23365">
        <v>23364</v>
      </c>
      <c r="BH23365" t="s">
        <v>329</v>
      </c>
    </row>
    <row r="23366" spans="59:60" x14ac:dyDescent="0.25">
      <c r="BG23366">
        <v>23365</v>
      </c>
      <c r="BH23366" t="s">
        <v>330</v>
      </c>
    </row>
    <row r="23367" spans="59:60" x14ac:dyDescent="0.25">
      <c r="BG23367">
        <v>23366</v>
      </c>
      <c r="BH23367" t="s">
        <v>331</v>
      </c>
    </row>
    <row r="23368" spans="59:60" x14ac:dyDescent="0.25">
      <c r="BG23368">
        <v>23367</v>
      </c>
      <c r="BH23368" t="s">
        <v>332</v>
      </c>
    </row>
    <row r="23369" spans="59:60" x14ac:dyDescent="0.25">
      <c r="BG23369">
        <v>23368</v>
      </c>
      <c r="BH23369" t="s">
        <v>333</v>
      </c>
    </row>
    <row r="23370" spans="59:60" x14ac:dyDescent="0.25">
      <c r="BG23370">
        <v>23369</v>
      </c>
      <c r="BH23370" t="s">
        <v>334</v>
      </c>
    </row>
    <row r="23371" spans="59:60" x14ac:dyDescent="0.25">
      <c r="BG23371">
        <v>23370</v>
      </c>
      <c r="BH23371" t="s">
        <v>335</v>
      </c>
    </row>
    <row r="23372" spans="59:60" x14ac:dyDescent="0.25">
      <c r="BG23372">
        <v>23371</v>
      </c>
      <c r="BH23372" t="s">
        <v>336</v>
      </c>
    </row>
    <row r="23373" spans="59:60" x14ac:dyDescent="0.25">
      <c r="BG23373">
        <v>23372</v>
      </c>
      <c r="BH23373" t="s">
        <v>337</v>
      </c>
    </row>
    <row r="23374" spans="59:60" x14ac:dyDescent="0.25">
      <c r="BG23374">
        <v>23373</v>
      </c>
      <c r="BH23374" t="s">
        <v>338</v>
      </c>
    </row>
    <row r="23375" spans="59:60" x14ac:dyDescent="0.25">
      <c r="BG23375">
        <v>23374</v>
      </c>
      <c r="BH23375" t="s">
        <v>339</v>
      </c>
    </row>
    <row r="23376" spans="59:60" x14ac:dyDescent="0.25">
      <c r="BG23376">
        <v>23375</v>
      </c>
      <c r="BH23376" t="s">
        <v>340</v>
      </c>
    </row>
    <row r="23377" spans="59:60" x14ac:dyDescent="0.25">
      <c r="BG23377">
        <v>23376</v>
      </c>
      <c r="BH23377" t="s">
        <v>341</v>
      </c>
    </row>
    <row r="23378" spans="59:60" x14ac:dyDescent="0.25">
      <c r="BG23378">
        <v>23377</v>
      </c>
      <c r="BH23378" t="s">
        <v>342</v>
      </c>
    </row>
    <row r="23379" spans="59:60" x14ac:dyDescent="0.25">
      <c r="BG23379">
        <v>23378</v>
      </c>
      <c r="BH23379" t="s">
        <v>343</v>
      </c>
    </row>
    <row r="23380" spans="59:60" x14ac:dyDescent="0.25">
      <c r="BG23380">
        <v>23379</v>
      </c>
      <c r="BH23380" t="s">
        <v>344</v>
      </c>
    </row>
    <row r="23381" spans="59:60" x14ac:dyDescent="0.25">
      <c r="BG23381">
        <v>23380</v>
      </c>
      <c r="BH23381" t="s">
        <v>345</v>
      </c>
    </row>
    <row r="23382" spans="59:60" x14ac:dyDescent="0.25">
      <c r="BG23382">
        <v>23381</v>
      </c>
      <c r="BH23382" t="s">
        <v>346</v>
      </c>
    </row>
    <row r="23383" spans="59:60" x14ac:dyDescent="0.25">
      <c r="BG23383">
        <v>23382</v>
      </c>
      <c r="BH23383" t="s">
        <v>347</v>
      </c>
    </row>
    <row r="23384" spans="59:60" x14ac:dyDescent="0.25">
      <c r="BG23384">
        <v>23383</v>
      </c>
      <c r="BH23384" t="s">
        <v>348</v>
      </c>
    </row>
    <row r="23385" spans="59:60" x14ac:dyDescent="0.25">
      <c r="BG23385">
        <v>23384</v>
      </c>
      <c r="BH23385" t="s">
        <v>349</v>
      </c>
    </row>
    <row r="23386" spans="59:60" x14ac:dyDescent="0.25">
      <c r="BG23386">
        <v>23385</v>
      </c>
      <c r="BH23386" t="s">
        <v>350</v>
      </c>
    </row>
    <row r="23387" spans="59:60" x14ac:dyDescent="0.25">
      <c r="BG23387">
        <v>23386</v>
      </c>
      <c r="BH23387" t="s">
        <v>351</v>
      </c>
    </row>
    <row r="23388" spans="59:60" x14ac:dyDescent="0.25">
      <c r="BG23388">
        <v>23387</v>
      </c>
      <c r="BH23388" t="s">
        <v>352</v>
      </c>
    </row>
    <row r="23389" spans="59:60" x14ac:dyDescent="0.25">
      <c r="BG23389">
        <v>23388</v>
      </c>
      <c r="BH23389" t="s">
        <v>293</v>
      </c>
    </row>
    <row r="23390" spans="59:60" x14ac:dyDescent="0.25">
      <c r="BG23390">
        <v>23389</v>
      </c>
      <c r="BH23390" t="s">
        <v>294</v>
      </c>
    </row>
    <row r="23391" spans="59:60" x14ac:dyDescent="0.25">
      <c r="BG23391">
        <v>23390</v>
      </c>
      <c r="BH23391" t="s">
        <v>295</v>
      </c>
    </row>
    <row r="23392" spans="59:60" x14ac:dyDescent="0.25">
      <c r="BG23392">
        <v>23391</v>
      </c>
      <c r="BH23392" t="s">
        <v>296</v>
      </c>
    </row>
    <row r="23393" spans="59:60" x14ac:dyDescent="0.25">
      <c r="BG23393">
        <v>23392</v>
      </c>
      <c r="BH23393" t="s">
        <v>297</v>
      </c>
    </row>
    <row r="23394" spans="59:60" x14ac:dyDescent="0.25">
      <c r="BG23394">
        <v>23393</v>
      </c>
      <c r="BH23394" t="s">
        <v>298</v>
      </c>
    </row>
    <row r="23395" spans="59:60" x14ac:dyDescent="0.25">
      <c r="BG23395">
        <v>23394</v>
      </c>
      <c r="BH23395" t="s">
        <v>299</v>
      </c>
    </row>
    <row r="23396" spans="59:60" x14ac:dyDescent="0.25">
      <c r="BG23396">
        <v>23395</v>
      </c>
      <c r="BH23396" t="s">
        <v>300</v>
      </c>
    </row>
    <row r="23397" spans="59:60" x14ac:dyDescent="0.25">
      <c r="BG23397">
        <v>23396</v>
      </c>
      <c r="BH23397" t="s">
        <v>301</v>
      </c>
    </row>
    <row r="23398" spans="59:60" x14ac:dyDescent="0.25">
      <c r="BG23398">
        <v>23397</v>
      </c>
      <c r="BH23398" t="s">
        <v>302</v>
      </c>
    </row>
    <row r="23399" spans="59:60" x14ac:dyDescent="0.25">
      <c r="BG23399">
        <v>23398</v>
      </c>
      <c r="BH23399" t="s">
        <v>303</v>
      </c>
    </row>
    <row r="23400" spans="59:60" x14ac:dyDescent="0.25">
      <c r="BG23400">
        <v>23399</v>
      </c>
      <c r="BH23400" t="s">
        <v>304</v>
      </c>
    </row>
    <row r="23401" spans="59:60" x14ac:dyDescent="0.25">
      <c r="BG23401">
        <v>23400</v>
      </c>
      <c r="BH23401" t="s">
        <v>305</v>
      </c>
    </row>
    <row r="23402" spans="59:60" x14ac:dyDescent="0.25">
      <c r="BG23402">
        <v>23401</v>
      </c>
      <c r="BH23402" t="s">
        <v>306</v>
      </c>
    </row>
    <row r="23403" spans="59:60" x14ac:dyDescent="0.25">
      <c r="BG23403">
        <v>23402</v>
      </c>
      <c r="BH23403" t="s">
        <v>307</v>
      </c>
    </row>
    <row r="23404" spans="59:60" x14ac:dyDescent="0.25">
      <c r="BG23404">
        <v>23403</v>
      </c>
      <c r="BH23404" t="s">
        <v>308</v>
      </c>
    </row>
    <row r="23405" spans="59:60" x14ac:dyDescent="0.25">
      <c r="BG23405">
        <v>23404</v>
      </c>
      <c r="BH23405" t="s">
        <v>309</v>
      </c>
    </row>
    <row r="23406" spans="59:60" x14ac:dyDescent="0.25">
      <c r="BG23406">
        <v>23405</v>
      </c>
      <c r="BH23406" t="s">
        <v>310</v>
      </c>
    </row>
    <row r="23407" spans="59:60" x14ac:dyDescent="0.25">
      <c r="BG23407">
        <v>23406</v>
      </c>
      <c r="BH23407" t="s">
        <v>311</v>
      </c>
    </row>
    <row r="23408" spans="59:60" x14ac:dyDescent="0.25">
      <c r="BG23408">
        <v>23407</v>
      </c>
      <c r="BH23408" t="s">
        <v>312</v>
      </c>
    </row>
    <row r="23409" spans="59:60" x14ac:dyDescent="0.25">
      <c r="BG23409">
        <v>23408</v>
      </c>
      <c r="BH23409" t="s">
        <v>313</v>
      </c>
    </row>
    <row r="23410" spans="59:60" x14ac:dyDescent="0.25">
      <c r="BG23410">
        <v>23409</v>
      </c>
      <c r="BH23410" t="s">
        <v>314</v>
      </c>
    </row>
    <row r="23411" spans="59:60" x14ac:dyDescent="0.25">
      <c r="BG23411">
        <v>23410</v>
      </c>
      <c r="BH23411" t="s">
        <v>315</v>
      </c>
    </row>
    <row r="23412" spans="59:60" x14ac:dyDescent="0.25">
      <c r="BG23412">
        <v>23411</v>
      </c>
      <c r="BH23412" t="s">
        <v>316</v>
      </c>
    </row>
    <row r="23413" spans="59:60" x14ac:dyDescent="0.25">
      <c r="BG23413">
        <v>23412</v>
      </c>
      <c r="BH23413" t="s">
        <v>317</v>
      </c>
    </row>
    <row r="23414" spans="59:60" x14ac:dyDescent="0.25">
      <c r="BG23414">
        <v>23413</v>
      </c>
      <c r="BH23414" t="s">
        <v>318</v>
      </c>
    </row>
    <row r="23415" spans="59:60" x14ac:dyDescent="0.25">
      <c r="BG23415">
        <v>23414</v>
      </c>
      <c r="BH23415" t="s">
        <v>319</v>
      </c>
    </row>
    <row r="23416" spans="59:60" x14ac:dyDescent="0.25">
      <c r="BG23416">
        <v>23415</v>
      </c>
      <c r="BH23416" t="s">
        <v>320</v>
      </c>
    </row>
    <row r="23417" spans="59:60" x14ac:dyDescent="0.25">
      <c r="BG23417">
        <v>23416</v>
      </c>
      <c r="BH23417" t="s">
        <v>321</v>
      </c>
    </row>
    <row r="23418" spans="59:60" x14ac:dyDescent="0.25">
      <c r="BG23418">
        <v>23417</v>
      </c>
      <c r="BH23418" t="s">
        <v>322</v>
      </c>
    </row>
    <row r="23419" spans="59:60" x14ac:dyDescent="0.25">
      <c r="BG23419">
        <v>23418</v>
      </c>
      <c r="BH23419" t="s">
        <v>323</v>
      </c>
    </row>
    <row r="23420" spans="59:60" x14ac:dyDescent="0.25">
      <c r="BG23420">
        <v>23419</v>
      </c>
      <c r="BH23420" t="s">
        <v>324</v>
      </c>
    </row>
    <row r="23421" spans="59:60" x14ac:dyDescent="0.25">
      <c r="BG23421">
        <v>23420</v>
      </c>
      <c r="BH23421" t="s">
        <v>325</v>
      </c>
    </row>
    <row r="23422" spans="59:60" x14ac:dyDescent="0.25">
      <c r="BG23422">
        <v>23421</v>
      </c>
      <c r="BH23422" t="s">
        <v>326</v>
      </c>
    </row>
    <row r="23423" spans="59:60" x14ac:dyDescent="0.25">
      <c r="BG23423">
        <v>23422</v>
      </c>
      <c r="BH23423" t="s">
        <v>327</v>
      </c>
    </row>
    <row r="23424" spans="59:60" x14ac:dyDescent="0.25">
      <c r="BG23424">
        <v>23423</v>
      </c>
      <c r="BH23424" t="s">
        <v>328</v>
      </c>
    </row>
    <row r="23425" spans="59:60" x14ac:dyDescent="0.25">
      <c r="BG23425">
        <v>23424</v>
      </c>
      <c r="BH23425" t="s">
        <v>329</v>
      </c>
    </row>
    <row r="23426" spans="59:60" x14ac:dyDescent="0.25">
      <c r="BG23426">
        <v>23425</v>
      </c>
      <c r="BH23426" t="s">
        <v>330</v>
      </c>
    </row>
    <row r="23427" spans="59:60" x14ac:dyDescent="0.25">
      <c r="BG23427">
        <v>23426</v>
      </c>
      <c r="BH23427" t="s">
        <v>331</v>
      </c>
    </row>
    <row r="23428" spans="59:60" x14ac:dyDescent="0.25">
      <c r="BG23428">
        <v>23427</v>
      </c>
      <c r="BH23428" t="s">
        <v>332</v>
      </c>
    </row>
    <row r="23429" spans="59:60" x14ac:dyDescent="0.25">
      <c r="BG23429">
        <v>23428</v>
      </c>
      <c r="BH23429" t="s">
        <v>333</v>
      </c>
    </row>
    <row r="23430" spans="59:60" x14ac:dyDescent="0.25">
      <c r="BG23430">
        <v>23429</v>
      </c>
      <c r="BH23430" t="s">
        <v>334</v>
      </c>
    </row>
    <row r="23431" spans="59:60" x14ac:dyDescent="0.25">
      <c r="BG23431">
        <v>23430</v>
      </c>
      <c r="BH23431" t="s">
        <v>335</v>
      </c>
    </row>
    <row r="23432" spans="59:60" x14ac:dyDescent="0.25">
      <c r="BG23432">
        <v>23431</v>
      </c>
      <c r="BH23432" t="s">
        <v>336</v>
      </c>
    </row>
    <row r="23433" spans="59:60" x14ac:dyDescent="0.25">
      <c r="BG23433">
        <v>23432</v>
      </c>
      <c r="BH23433" t="s">
        <v>337</v>
      </c>
    </row>
    <row r="23434" spans="59:60" x14ac:dyDescent="0.25">
      <c r="BG23434">
        <v>23433</v>
      </c>
      <c r="BH23434" t="s">
        <v>338</v>
      </c>
    </row>
    <row r="23435" spans="59:60" x14ac:dyDescent="0.25">
      <c r="BG23435">
        <v>23434</v>
      </c>
      <c r="BH23435" t="s">
        <v>339</v>
      </c>
    </row>
    <row r="23436" spans="59:60" x14ac:dyDescent="0.25">
      <c r="BG23436">
        <v>23435</v>
      </c>
      <c r="BH23436" t="s">
        <v>340</v>
      </c>
    </row>
    <row r="23437" spans="59:60" x14ac:dyDescent="0.25">
      <c r="BG23437">
        <v>23436</v>
      </c>
      <c r="BH23437" t="s">
        <v>341</v>
      </c>
    </row>
    <row r="23438" spans="59:60" x14ac:dyDescent="0.25">
      <c r="BG23438">
        <v>23437</v>
      </c>
      <c r="BH23438" t="s">
        <v>342</v>
      </c>
    </row>
    <row r="23439" spans="59:60" x14ac:dyDescent="0.25">
      <c r="BG23439">
        <v>23438</v>
      </c>
      <c r="BH23439" t="s">
        <v>343</v>
      </c>
    </row>
    <row r="23440" spans="59:60" x14ac:dyDescent="0.25">
      <c r="BG23440">
        <v>23439</v>
      </c>
      <c r="BH23440" t="s">
        <v>344</v>
      </c>
    </row>
    <row r="23441" spans="59:60" x14ac:dyDescent="0.25">
      <c r="BG23441">
        <v>23440</v>
      </c>
      <c r="BH23441" t="s">
        <v>345</v>
      </c>
    </row>
    <row r="23442" spans="59:60" x14ac:dyDescent="0.25">
      <c r="BG23442">
        <v>23441</v>
      </c>
      <c r="BH23442" t="s">
        <v>346</v>
      </c>
    </row>
    <row r="23443" spans="59:60" x14ac:dyDescent="0.25">
      <c r="BG23443">
        <v>23442</v>
      </c>
      <c r="BH23443" t="s">
        <v>347</v>
      </c>
    </row>
    <row r="23444" spans="59:60" x14ac:dyDescent="0.25">
      <c r="BG23444">
        <v>23443</v>
      </c>
      <c r="BH23444" t="s">
        <v>348</v>
      </c>
    </row>
    <row r="23445" spans="59:60" x14ac:dyDescent="0.25">
      <c r="BG23445">
        <v>23444</v>
      </c>
      <c r="BH23445" t="s">
        <v>349</v>
      </c>
    </row>
    <row r="23446" spans="59:60" x14ac:dyDescent="0.25">
      <c r="BG23446">
        <v>23445</v>
      </c>
      <c r="BH23446" t="s">
        <v>350</v>
      </c>
    </row>
    <row r="23447" spans="59:60" x14ac:dyDescent="0.25">
      <c r="BG23447">
        <v>23446</v>
      </c>
      <c r="BH23447" t="s">
        <v>351</v>
      </c>
    </row>
    <row r="23448" spans="59:60" x14ac:dyDescent="0.25">
      <c r="BG23448">
        <v>23447</v>
      </c>
      <c r="BH23448" t="s">
        <v>352</v>
      </c>
    </row>
    <row r="23449" spans="59:60" x14ac:dyDescent="0.25">
      <c r="BG23449">
        <v>23448</v>
      </c>
      <c r="BH23449" t="s">
        <v>293</v>
      </c>
    </row>
    <row r="23450" spans="59:60" x14ac:dyDescent="0.25">
      <c r="BG23450">
        <v>23449</v>
      </c>
      <c r="BH23450" t="s">
        <v>294</v>
      </c>
    </row>
    <row r="23451" spans="59:60" x14ac:dyDescent="0.25">
      <c r="BG23451">
        <v>23450</v>
      </c>
      <c r="BH23451" t="s">
        <v>295</v>
      </c>
    </row>
    <row r="23452" spans="59:60" x14ac:dyDescent="0.25">
      <c r="BG23452">
        <v>23451</v>
      </c>
      <c r="BH23452" t="s">
        <v>296</v>
      </c>
    </row>
    <row r="23453" spans="59:60" x14ac:dyDescent="0.25">
      <c r="BG23453">
        <v>23452</v>
      </c>
      <c r="BH23453" t="s">
        <v>297</v>
      </c>
    </row>
    <row r="23454" spans="59:60" x14ac:dyDescent="0.25">
      <c r="BG23454">
        <v>23453</v>
      </c>
      <c r="BH23454" t="s">
        <v>298</v>
      </c>
    </row>
    <row r="23455" spans="59:60" x14ac:dyDescent="0.25">
      <c r="BG23455">
        <v>23454</v>
      </c>
      <c r="BH23455" t="s">
        <v>299</v>
      </c>
    </row>
    <row r="23456" spans="59:60" x14ac:dyDescent="0.25">
      <c r="BG23456">
        <v>23455</v>
      </c>
      <c r="BH23456" t="s">
        <v>300</v>
      </c>
    </row>
    <row r="23457" spans="59:60" x14ac:dyDescent="0.25">
      <c r="BG23457">
        <v>23456</v>
      </c>
      <c r="BH23457" t="s">
        <v>301</v>
      </c>
    </row>
    <row r="23458" spans="59:60" x14ac:dyDescent="0.25">
      <c r="BG23458">
        <v>23457</v>
      </c>
      <c r="BH23458" t="s">
        <v>302</v>
      </c>
    </row>
    <row r="23459" spans="59:60" x14ac:dyDescent="0.25">
      <c r="BG23459">
        <v>23458</v>
      </c>
      <c r="BH23459" t="s">
        <v>303</v>
      </c>
    </row>
    <row r="23460" spans="59:60" x14ac:dyDescent="0.25">
      <c r="BG23460">
        <v>23459</v>
      </c>
      <c r="BH23460" t="s">
        <v>304</v>
      </c>
    </row>
    <row r="23461" spans="59:60" x14ac:dyDescent="0.25">
      <c r="BG23461">
        <v>23460</v>
      </c>
      <c r="BH23461" t="s">
        <v>305</v>
      </c>
    </row>
    <row r="23462" spans="59:60" x14ac:dyDescent="0.25">
      <c r="BG23462">
        <v>23461</v>
      </c>
      <c r="BH23462" t="s">
        <v>306</v>
      </c>
    </row>
    <row r="23463" spans="59:60" x14ac:dyDescent="0.25">
      <c r="BG23463">
        <v>23462</v>
      </c>
      <c r="BH23463" t="s">
        <v>307</v>
      </c>
    </row>
    <row r="23464" spans="59:60" x14ac:dyDescent="0.25">
      <c r="BG23464">
        <v>23463</v>
      </c>
      <c r="BH23464" t="s">
        <v>308</v>
      </c>
    </row>
    <row r="23465" spans="59:60" x14ac:dyDescent="0.25">
      <c r="BG23465">
        <v>23464</v>
      </c>
      <c r="BH23465" t="s">
        <v>309</v>
      </c>
    </row>
    <row r="23466" spans="59:60" x14ac:dyDescent="0.25">
      <c r="BG23466">
        <v>23465</v>
      </c>
      <c r="BH23466" t="s">
        <v>310</v>
      </c>
    </row>
    <row r="23467" spans="59:60" x14ac:dyDescent="0.25">
      <c r="BG23467">
        <v>23466</v>
      </c>
      <c r="BH23467" t="s">
        <v>311</v>
      </c>
    </row>
    <row r="23468" spans="59:60" x14ac:dyDescent="0.25">
      <c r="BG23468">
        <v>23467</v>
      </c>
      <c r="BH23468" t="s">
        <v>312</v>
      </c>
    </row>
    <row r="23469" spans="59:60" x14ac:dyDescent="0.25">
      <c r="BG23469">
        <v>23468</v>
      </c>
      <c r="BH23469" t="s">
        <v>313</v>
      </c>
    </row>
    <row r="23470" spans="59:60" x14ac:dyDescent="0.25">
      <c r="BG23470">
        <v>23469</v>
      </c>
      <c r="BH23470" t="s">
        <v>314</v>
      </c>
    </row>
    <row r="23471" spans="59:60" x14ac:dyDescent="0.25">
      <c r="BG23471">
        <v>23470</v>
      </c>
      <c r="BH23471" t="s">
        <v>315</v>
      </c>
    </row>
    <row r="23472" spans="59:60" x14ac:dyDescent="0.25">
      <c r="BG23472">
        <v>23471</v>
      </c>
      <c r="BH23472" t="s">
        <v>316</v>
      </c>
    </row>
    <row r="23473" spans="59:60" x14ac:dyDescent="0.25">
      <c r="BG23473">
        <v>23472</v>
      </c>
      <c r="BH23473" t="s">
        <v>317</v>
      </c>
    </row>
    <row r="23474" spans="59:60" x14ac:dyDescent="0.25">
      <c r="BG23474">
        <v>23473</v>
      </c>
      <c r="BH23474" t="s">
        <v>318</v>
      </c>
    </row>
    <row r="23475" spans="59:60" x14ac:dyDescent="0.25">
      <c r="BG23475">
        <v>23474</v>
      </c>
      <c r="BH23475" t="s">
        <v>319</v>
      </c>
    </row>
    <row r="23476" spans="59:60" x14ac:dyDescent="0.25">
      <c r="BG23476">
        <v>23475</v>
      </c>
      <c r="BH23476" t="s">
        <v>320</v>
      </c>
    </row>
    <row r="23477" spans="59:60" x14ac:dyDescent="0.25">
      <c r="BG23477">
        <v>23476</v>
      </c>
      <c r="BH23477" t="s">
        <v>321</v>
      </c>
    </row>
    <row r="23478" spans="59:60" x14ac:dyDescent="0.25">
      <c r="BG23478">
        <v>23477</v>
      </c>
      <c r="BH23478" t="s">
        <v>322</v>
      </c>
    </row>
    <row r="23479" spans="59:60" x14ac:dyDescent="0.25">
      <c r="BG23479">
        <v>23478</v>
      </c>
      <c r="BH23479" t="s">
        <v>323</v>
      </c>
    </row>
    <row r="23480" spans="59:60" x14ac:dyDescent="0.25">
      <c r="BG23480">
        <v>23479</v>
      </c>
      <c r="BH23480" t="s">
        <v>324</v>
      </c>
    </row>
    <row r="23481" spans="59:60" x14ac:dyDescent="0.25">
      <c r="BG23481">
        <v>23480</v>
      </c>
      <c r="BH23481" t="s">
        <v>325</v>
      </c>
    </row>
    <row r="23482" spans="59:60" x14ac:dyDescent="0.25">
      <c r="BG23482">
        <v>23481</v>
      </c>
      <c r="BH23482" t="s">
        <v>326</v>
      </c>
    </row>
    <row r="23483" spans="59:60" x14ac:dyDescent="0.25">
      <c r="BG23483">
        <v>23482</v>
      </c>
      <c r="BH23483" t="s">
        <v>327</v>
      </c>
    </row>
    <row r="23484" spans="59:60" x14ac:dyDescent="0.25">
      <c r="BG23484">
        <v>23483</v>
      </c>
      <c r="BH23484" t="s">
        <v>328</v>
      </c>
    </row>
    <row r="23485" spans="59:60" x14ac:dyDescent="0.25">
      <c r="BG23485">
        <v>23484</v>
      </c>
      <c r="BH23485" t="s">
        <v>329</v>
      </c>
    </row>
    <row r="23486" spans="59:60" x14ac:dyDescent="0.25">
      <c r="BG23486">
        <v>23485</v>
      </c>
      <c r="BH23486" t="s">
        <v>330</v>
      </c>
    </row>
    <row r="23487" spans="59:60" x14ac:dyDescent="0.25">
      <c r="BG23487">
        <v>23486</v>
      </c>
      <c r="BH23487" t="s">
        <v>331</v>
      </c>
    </row>
    <row r="23488" spans="59:60" x14ac:dyDescent="0.25">
      <c r="BG23488">
        <v>23487</v>
      </c>
      <c r="BH23488" t="s">
        <v>332</v>
      </c>
    </row>
    <row r="23489" spans="59:60" x14ac:dyDescent="0.25">
      <c r="BG23489">
        <v>23488</v>
      </c>
      <c r="BH23489" t="s">
        <v>333</v>
      </c>
    </row>
    <row r="23490" spans="59:60" x14ac:dyDescent="0.25">
      <c r="BG23490">
        <v>23489</v>
      </c>
      <c r="BH23490" t="s">
        <v>334</v>
      </c>
    </row>
    <row r="23491" spans="59:60" x14ac:dyDescent="0.25">
      <c r="BG23491">
        <v>23490</v>
      </c>
      <c r="BH23491" t="s">
        <v>335</v>
      </c>
    </row>
    <row r="23492" spans="59:60" x14ac:dyDescent="0.25">
      <c r="BG23492">
        <v>23491</v>
      </c>
      <c r="BH23492" t="s">
        <v>336</v>
      </c>
    </row>
    <row r="23493" spans="59:60" x14ac:dyDescent="0.25">
      <c r="BG23493">
        <v>23492</v>
      </c>
      <c r="BH23493" t="s">
        <v>337</v>
      </c>
    </row>
    <row r="23494" spans="59:60" x14ac:dyDescent="0.25">
      <c r="BG23494">
        <v>23493</v>
      </c>
      <c r="BH23494" t="s">
        <v>338</v>
      </c>
    </row>
    <row r="23495" spans="59:60" x14ac:dyDescent="0.25">
      <c r="BG23495">
        <v>23494</v>
      </c>
      <c r="BH23495" t="s">
        <v>339</v>
      </c>
    </row>
    <row r="23496" spans="59:60" x14ac:dyDescent="0.25">
      <c r="BG23496">
        <v>23495</v>
      </c>
      <c r="BH23496" t="s">
        <v>340</v>
      </c>
    </row>
    <row r="23497" spans="59:60" x14ac:dyDescent="0.25">
      <c r="BG23497">
        <v>23496</v>
      </c>
      <c r="BH23497" t="s">
        <v>341</v>
      </c>
    </row>
    <row r="23498" spans="59:60" x14ac:dyDescent="0.25">
      <c r="BG23498">
        <v>23497</v>
      </c>
      <c r="BH23498" t="s">
        <v>342</v>
      </c>
    </row>
    <row r="23499" spans="59:60" x14ac:dyDescent="0.25">
      <c r="BG23499">
        <v>23498</v>
      </c>
      <c r="BH23499" t="s">
        <v>343</v>
      </c>
    </row>
    <row r="23500" spans="59:60" x14ac:dyDescent="0.25">
      <c r="BG23500">
        <v>23499</v>
      </c>
      <c r="BH23500" t="s">
        <v>344</v>
      </c>
    </row>
    <row r="23501" spans="59:60" x14ac:dyDescent="0.25">
      <c r="BG23501">
        <v>23500</v>
      </c>
      <c r="BH23501" t="s">
        <v>345</v>
      </c>
    </row>
    <row r="23502" spans="59:60" x14ac:dyDescent="0.25">
      <c r="BG23502">
        <v>23501</v>
      </c>
      <c r="BH23502" t="s">
        <v>346</v>
      </c>
    </row>
    <row r="23503" spans="59:60" x14ac:dyDescent="0.25">
      <c r="BG23503">
        <v>23502</v>
      </c>
      <c r="BH23503" t="s">
        <v>347</v>
      </c>
    </row>
    <row r="23504" spans="59:60" x14ac:dyDescent="0.25">
      <c r="BG23504">
        <v>23503</v>
      </c>
      <c r="BH23504" t="s">
        <v>348</v>
      </c>
    </row>
    <row r="23505" spans="59:60" x14ac:dyDescent="0.25">
      <c r="BG23505">
        <v>23504</v>
      </c>
      <c r="BH23505" t="s">
        <v>349</v>
      </c>
    </row>
    <row r="23506" spans="59:60" x14ac:dyDescent="0.25">
      <c r="BG23506">
        <v>23505</v>
      </c>
      <c r="BH23506" t="s">
        <v>350</v>
      </c>
    </row>
    <row r="23507" spans="59:60" x14ac:dyDescent="0.25">
      <c r="BG23507">
        <v>23506</v>
      </c>
      <c r="BH23507" t="s">
        <v>351</v>
      </c>
    </row>
    <row r="23508" spans="59:60" x14ac:dyDescent="0.25">
      <c r="BG23508">
        <v>23507</v>
      </c>
      <c r="BH23508" t="s">
        <v>352</v>
      </c>
    </row>
    <row r="23509" spans="59:60" x14ac:dyDescent="0.25">
      <c r="BG23509">
        <v>23508</v>
      </c>
      <c r="BH23509" t="s">
        <v>293</v>
      </c>
    </row>
    <row r="23510" spans="59:60" x14ac:dyDescent="0.25">
      <c r="BG23510">
        <v>23509</v>
      </c>
      <c r="BH23510" t="s">
        <v>294</v>
      </c>
    </row>
    <row r="23511" spans="59:60" x14ac:dyDescent="0.25">
      <c r="BG23511">
        <v>23510</v>
      </c>
      <c r="BH23511" t="s">
        <v>295</v>
      </c>
    </row>
    <row r="23512" spans="59:60" x14ac:dyDescent="0.25">
      <c r="BG23512">
        <v>23511</v>
      </c>
      <c r="BH23512" t="s">
        <v>296</v>
      </c>
    </row>
    <row r="23513" spans="59:60" x14ac:dyDescent="0.25">
      <c r="BG23513">
        <v>23512</v>
      </c>
      <c r="BH23513" t="s">
        <v>297</v>
      </c>
    </row>
    <row r="23514" spans="59:60" x14ac:dyDescent="0.25">
      <c r="BG23514">
        <v>23513</v>
      </c>
      <c r="BH23514" t="s">
        <v>298</v>
      </c>
    </row>
    <row r="23515" spans="59:60" x14ac:dyDescent="0.25">
      <c r="BG23515">
        <v>23514</v>
      </c>
      <c r="BH23515" t="s">
        <v>299</v>
      </c>
    </row>
    <row r="23516" spans="59:60" x14ac:dyDescent="0.25">
      <c r="BG23516">
        <v>23515</v>
      </c>
      <c r="BH23516" t="s">
        <v>300</v>
      </c>
    </row>
    <row r="23517" spans="59:60" x14ac:dyDescent="0.25">
      <c r="BG23517">
        <v>23516</v>
      </c>
      <c r="BH23517" t="s">
        <v>301</v>
      </c>
    </row>
    <row r="23518" spans="59:60" x14ac:dyDescent="0.25">
      <c r="BG23518">
        <v>23517</v>
      </c>
      <c r="BH23518" t="s">
        <v>302</v>
      </c>
    </row>
    <row r="23519" spans="59:60" x14ac:dyDescent="0.25">
      <c r="BG23519">
        <v>23518</v>
      </c>
      <c r="BH23519" t="s">
        <v>303</v>
      </c>
    </row>
    <row r="23520" spans="59:60" x14ac:dyDescent="0.25">
      <c r="BG23520">
        <v>23519</v>
      </c>
      <c r="BH23520" t="s">
        <v>304</v>
      </c>
    </row>
    <row r="23521" spans="59:60" x14ac:dyDescent="0.25">
      <c r="BG23521">
        <v>23520</v>
      </c>
      <c r="BH23521" t="s">
        <v>305</v>
      </c>
    </row>
    <row r="23522" spans="59:60" x14ac:dyDescent="0.25">
      <c r="BG23522">
        <v>23521</v>
      </c>
      <c r="BH23522" t="s">
        <v>306</v>
      </c>
    </row>
    <row r="23523" spans="59:60" x14ac:dyDescent="0.25">
      <c r="BG23523">
        <v>23522</v>
      </c>
      <c r="BH23523" t="s">
        <v>307</v>
      </c>
    </row>
    <row r="23524" spans="59:60" x14ac:dyDescent="0.25">
      <c r="BG23524">
        <v>23523</v>
      </c>
      <c r="BH23524" t="s">
        <v>308</v>
      </c>
    </row>
    <row r="23525" spans="59:60" x14ac:dyDescent="0.25">
      <c r="BG23525">
        <v>23524</v>
      </c>
      <c r="BH23525" t="s">
        <v>309</v>
      </c>
    </row>
    <row r="23526" spans="59:60" x14ac:dyDescent="0.25">
      <c r="BG23526">
        <v>23525</v>
      </c>
      <c r="BH23526" t="s">
        <v>310</v>
      </c>
    </row>
    <row r="23527" spans="59:60" x14ac:dyDescent="0.25">
      <c r="BG23527">
        <v>23526</v>
      </c>
      <c r="BH23527" t="s">
        <v>311</v>
      </c>
    </row>
    <row r="23528" spans="59:60" x14ac:dyDescent="0.25">
      <c r="BG23528">
        <v>23527</v>
      </c>
      <c r="BH23528" t="s">
        <v>312</v>
      </c>
    </row>
    <row r="23529" spans="59:60" x14ac:dyDescent="0.25">
      <c r="BG23529">
        <v>23528</v>
      </c>
      <c r="BH23529" t="s">
        <v>313</v>
      </c>
    </row>
    <row r="23530" spans="59:60" x14ac:dyDescent="0.25">
      <c r="BG23530">
        <v>23529</v>
      </c>
      <c r="BH23530" t="s">
        <v>314</v>
      </c>
    </row>
    <row r="23531" spans="59:60" x14ac:dyDescent="0.25">
      <c r="BG23531">
        <v>23530</v>
      </c>
      <c r="BH23531" t="s">
        <v>315</v>
      </c>
    </row>
    <row r="23532" spans="59:60" x14ac:dyDescent="0.25">
      <c r="BG23532">
        <v>23531</v>
      </c>
      <c r="BH23532" t="s">
        <v>316</v>
      </c>
    </row>
    <row r="23533" spans="59:60" x14ac:dyDescent="0.25">
      <c r="BG23533">
        <v>23532</v>
      </c>
      <c r="BH23533" t="s">
        <v>317</v>
      </c>
    </row>
    <row r="23534" spans="59:60" x14ac:dyDescent="0.25">
      <c r="BG23534">
        <v>23533</v>
      </c>
      <c r="BH23534" t="s">
        <v>318</v>
      </c>
    </row>
    <row r="23535" spans="59:60" x14ac:dyDescent="0.25">
      <c r="BG23535">
        <v>23534</v>
      </c>
      <c r="BH23535" t="s">
        <v>319</v>
      </c>
    </row>
    <row r="23536" spans="59:60" x14ac:dyDescent="0.25">
      <c r="BG23536">
        <v>23535</v>
      </c>
      <c r="BH23536" t="s">
        <v>320</v>
      </c>
    </row>
    <row r="23537" spans="59:60" x14ac:dyDescent="0.25">
      <c r="BG23537">
        <v>23536</v>
      </c>
      <c r="BH23537" t="s">
        <v>321</v>
      </c>
    </row>
    <row r="23538" spans="59:60" x14ac:dyDescent="0.25">
      <c r="BG23538">
        <v>23537</v>
      </c>
      <c r="BH23538" t="s">
        <v>322</v>
      </c>
    </row>
    <row r="23539" spans="59:60" x14ac:dyDescent="0.25">
      <c r="BG23539">
        <v>23538</v>
      </c>
      <c r="BH23539" t="s">
        <v>323</v>
      </c>
    </row>
    <row r="23540" spans="59:60" x14ac:dyDescent="0.25">
      <c r="BG23540">
        <v>23539</v>
      </c>
      <c r="BH23540" t="s">
        <v>324</v>
      </c>
    </row>
    <row r="23541" spans="59:60" x14ac:dyDescent="0.25">
      <c r="BG23541">
        <v>23540</v>
      </c>
      <c r="BH23541" t="s">
        <v>325</v>
      </c>
    </row>
    <row r="23542" spans="59:60" x14ac:dyDescent="0.25">
      <c r="BG23542">
        <v>23541</v>
      </c>
      <c r="BH23542" t="s">
        <v>326</v>
      </c>
    </row>
    <row r="23543" spans="59:60" x14ac:dyDescent="0.25">
      <c r="BG23543">
        <v>23542</v>
      </c>
      <c r="BH23543" t="s">
        <v>327</v>
      </c>
    </row>
    <row r="23544" spans="59:60" x14ac:dyDescent="0.25">
      <c r="BG23544">
        <v>23543</v>
      </c>
      <c r="BH23544" t="s">
        <v>328</v>
      </c>
    </row>
    <row r="23545" spans="59:60" x14ac:dyDescent="0.25">
      <c r="BG23545">
        <v>23544</v>
      </c>
      <c r="BH23545" t="s">
        <v>329</v>
      </c>
    </row>
    <row r="23546" spans="59:60" x14ac:dyDescent="0.25">
      <c r="BG23546">
        <v>23545</v>
      </c>
      <c r="BH23546" t="s">
        <v>330</v>
      </c>
    </row>
    <row r="23547" spans="59:60" x14ac:dyDescent="0.25">
      <c r="BG23547">
        <v>23546</v>
      </c>
      <c r="BH23547" t="s">
        <v>331</v>
      </c>
    </row>
    <row r="23548" spans="59:60" x14ac:dyDescent="0.25">
      <c r="BG23548">
        <v>23547</v>
      </c>
      <c r="BH23548" t="s">
        <v>332</v>
      </c>
    </row>
    <row r="23549" spans="59:60" x14ac:dyDescent="0.25">
      <c r="BG23549">
        <v>23548</v>
      </c>
      <c r="BH23549" t="s">
        <v>333</v>
      </c>
    </row>
    <row r="23550" spans="59:60" x14ac:dyDescent="0.25">
      <c r="BG23550">
        <v>23549</v>
      </c>
      <c r="BH23550" t="s">
        <v>334</v>
      </c>
    </row>
    <row r="23551" spans="59:60" x14ac:dyDescent="0.25">
      <c r="BG23551">
        <v>23550</v>
      </c>
      <c r="BH23551" t="s">
        <v>335</v>
      </c>
    </row>
    <row r="23552" spans="59:60" x14ac:dyDescent="0.25">
      <c r="BG23552">
        <v>23551</v>
      </c>
      <c r="BH23552" t="s">
        <v>336</v>
      </c>
    </row>
    <row r="23553" spans="59:60" x14ac:dyDescent="0.25">
      <c r="BG23553">
        <v>23552</v>
      </c>
      <c r="BH23553" t="s">
        <v>337</v>
      </c>
    </row>
    <row r="23554" spans="59:60" x14ac:dyDescent="0.25">
      <c r="BG23554">
        <v>23553</v>
      </c>
      <c r="BH23554" t="s">
        <v>338</v>
      </c>
    </row>
    <row r="23555" spans="59:60" x14ac:dyDescent="0.25">
      <c r="BG23555">
        <v>23554</v>
      </c>
      <c r="BH23555" t="s">
        <v>339</v>
      </c>
    </row>
    <row r="23556" spans="59:60" x14ac:dyDescent="0.25">
      <c r="BG23556">
        <v>23555</v>
      </c>
      <c r="BH23556" t="s">
        <v>340</v>
      </c>
    </row>
    <row r="23557" spans="59:60" x14ac:dyDescent="0.25">
      <c r="BG23557">
        <v>23556</v>
      </c>
      <c r="BH23557" t="s">
        <v>341</v>
      </c>
    </row>
    <row r="23558" spans="59:60" x14ac:dyDescent="0.25">
      <c r="BG23558">
        <v>23557</v>
      </c>
      <c r="BH23558" t="s">
        <v>342</v>
      </c>
    </row>
    <row r="23559" spans="59:60" x14ac:dyDescent="0.25">
      <c r="BG23559">
        <v>23558</v>
      </c>
      <c r="BH23559" t="s">
        <v>343</v>
      </c>
    </row>
    <row r="23560" spans="59:60" x14ac:dyDescent="0.25">
      <c r="BG23560">
        <v>23559</v>
      </c>
      <c r="BH23560" t="s">
        <v>344</v>
      </c>
    </row>
    <row r="23561" spans="59:60" x14ac:dyDescent="0.25">
      <c r="BG23561">
        <v>23560</v>
      </c>
      <c r="BH23561" t="s">
        <v>345</v>
      </c>
    </row>
    <row r="23562" spans="59:60" x14ac:dyDescent="0.25">
      <c r="BG23562">
        <v>23561</v>
      </c>
      <c r="BH23562" t="s">
        <v>346</v>
      </c>
    </row>
    <row r="23563" spans="59:60" x14ac:dyDescent="0.25">
      <c r="BG23563">
        <v>23562</v>
      </c>
      <c r="BH23563" t="s">
        <v>347</v>
      </c>
    </row>
    <row r="23564" spans="59:60" x14ac:dyDescent="0.25">
      <c r="BG23564">
        <v>23563</v>
      </c>
      <c r="BH23564" t="s">
        <v>348</v>
      </c>
    </row>
    <row r="23565" spans="59:60" x14ac:dyDescent="0.25">
      <c r="BG23565">
        <v>23564</v>
      </c>
      <c r="BH23565" t="s">
        <v>349</v>
      </c>
    </row>
    <row r="23566" spans="59:60" x14ac:dyDescent="0.25">
      <c r="BG23566">
        <v>23565</v>
      </c>
      <c r="BH23566" t="s">
        <v>350</v>
      </c>
    </row>
    <row r="23567" spans="59:60" x14ac:dyDescent="0.25">
      <c r="BG23567">
        <v>23566</v>
      </c>
      <c r="BH23567" t="s">
        <v>351</v>
      </c>
    </row>
    <row r="23568" spans="59:60" x14ac:dyDescent="0.25">
      <c r="BG23568">
        <v>23567</v>
      </c>
      <c r="BH23568" t="s">
        <v>352</v>
      </c>
    </row>
    <row r="23569" spans="59:60" x14ac:dyDescent="0.25">
      <c r="BG23569">
        <v>23568</v>
      </c>
      <c r="BH23569" t="s">
        <v>293</v>
      </c>
    </row>
    <row r="23570" spans="59:60" x14ac:dyDescent="0.25">
      <c r="BG23570">
        <v>23569</v>
      </c>
      <c r="BH23570" t="s">
        <v>294</v>
      </c>
    </row>
    <row r="23571" spans="59:60" x14ac:dyDescent="0.25">
      <c r="BG23571">
        <v>23570</v>
      </c>
      <c r="BH23571" t="s">
        <v>295</v>
      </c>
    </row>
    <row r="23572" spans="59:60" x14ac:dyDescent="0.25">
      <c r="BG23572">
        <v>23571</v>
      </c>
      <c r="BH23572" t="s">
        <v>296</v>
      </c>
    </row>
    <row r="23573" spans="59:60" x14ac:dyDescent="0.25">
      <c r="BG23573">
        <v>23572</v>
      </c>
      <c r="BH23573" t="s">
        <v>297</v>
      </c>
    </row>
    <row r="23574" spans="59:60" x14ac:dyDescent="0.25">
      <c r="BG23574">
        <v>23573</v>
      </c>
      <c r="BH23574" t="s">
        <v>298</v>
      </c>
    </row>
    <row r="23575" spans="59:60" x14ac:dyDescent="0.25">
      <c r="BG23575">
        <v>23574</v>
      </c>
      <c r="BH23575" t="s">
        <v>299</v>
      </c>
    </row>
    <row r="23576" spans="59:60" x14ac:dyDescent="0.25">
      <c r="BG23576">
        <v>23575</v>
      </c>
      <c r="BH23576" t="s">
        <v>300</v>
      </c>
    </row>
    <row r="23577" spans="59:60" x14ac:dyDescent="0.25">
      <c r="BG23577">
        <v>23576</v>
      </c>
      <c r="BH23577" t="s">
        <v>301</v>
      </c>
    </row>
    <row r="23578" spans="59:60" x14ac:dyDescent="0.25">
      <c r="BG23578">
        <v>23577</v>
      </c>
      <c r="BH23578" t="s">
        <v>302</v>
      </c>
    </row>
    <row r="23579" spans="59:60" x14ac:dyDescent="0.25">
      <c r="BG23579">
        <v>23578</v>
      </c>
      <c r="BH23579" t="s">
        <v>303</v>
      </c>
    </row>
    <row r="23580" spans="59:60" x14ac:dyDescent="0.25">
      <c r="BG23580">
        <v>23579</v>
      </c>
      <c r="BH23580" t="s">
        <v>304</v>
      </c>
    </row>
    <row r="23581" spans="59:60" x14ac:dyDescent="0.25">
      <c r="BG23581">
        <v>23580</v>
      </c>
      <c r="BH23581" t="s">
        <v>305</v>
      </c>
    </row>
    <row r="23582" spans="59:60" x14ac:dyDescent="0.25">
      <c r="BG23582">
        <v>23581</v>
      </c>
      <c r="BH23582" t="s">
        <v>306</v>
      </c>
    </row>
    <row r="23583" spans="59:60" x14ac:dyDescent="0.25">
      <c r="BG23583">
        <v>23582</v>
      </c>
      <c r="BH23583" t="s">
        <v>307</v>
      </c>
    </row>
    <row r="23584" spans="59:60" x14ac:dyDescent="0.25">
      <c r="BG23584">
        <v>23583</v>
      </c>
      <c r="BH23584" t="s">
        <v>308</v>
      </c>
    </row>
    <row r="23585" spans="59:60" x14ac:dyDescent="0.25">
      <c r="BG23585">
        <v>23584</v>
      </c>
      <c r="BH23585" t="s">
        <v>309</v>
      </c>
    </row>
    <row r="23586" spans="59:60" x14ac:dyDescent="0.25">
      <c r="BG23586">
        <v>23585</v>
      </c>
      <c r="BH23586" t="s">
        <v>310</v>
      </c>
    </row>
    <row r="23587" spans="59:60" x14ac:dyDescent="0.25">
      <c r="BG23587">
        <v>23586</v>
      </c>
      <c r="BH23587" t="s">
        <v>311</v>
      </c>
    </row>
    <row r="23588" spans="59:60" x14ac:dyDescent="0.25">
      <c r="BG23588">
        <v>23587</v>
      </c>
      <c r="BH23588" t="s">
        <v>312</v>
      </c>
    </row>
    <row r="23589" spans="59:60" x14ac:dyDescent="0.25">
      <c r="BG23589">
        <v>23588</v>
      </c>
      <c r="BH23589" t="s">
        <v>313</v>
      </c>
    </row>
    <row r="23590" spans="59:60" x14ac:dyDescent="0.25">
      <c r="BG23590">
        <v>23589</v>
      </c>
      <c r="BH23590" t="s">
        <v>314</v>
      </c>
    </row>
    <row r="23591" spans="59:60" x14ac:dyDescent="0.25">
      <c r="BG23591">
        <v>23590</v>
      </c>
      <c r="BH23591" t="s">
        <v>315</v>
      </c>
    </row>
    <row r="23592" spans="59:60" x14ac:dyDescent="0.25">
      <c r="BG23592">
        <v>23591</v>
      </c>
      <c r="BH23592" t="s">
        <v>316</v>
      </c>
    </row>
    <row r="23593" spans="59:60" x14ac:dyDescent="0.25">
      <c r="BG23593">
        <v>23592</v>
      </c>
      <c r="BH23593" t="s">
        <v>317</v>
      </c>
    </row>
    <row r="23594" spans="59:60" x14ac:dyDescent="0.25">
      <c r="BG23594">
        <v>23593</v>
      </c>
      <c r="BH23594" t="s">
        <v>318</v>
      </c>
    </row>
    <row r="23595" spans="59:60" x14ac:dyDescent="0.25">
      <c r="BG23595">
        <v>23594</v>
      </c>
      <c r="BH23595" t="s">
        <v>319</v>
      </c>
    </row>
    <row r="23596" spans="59:60" x14ac:dyDescent="0.25">
      <c r="BG23596">
        <v>23595</v>
      </c>
      <c r="BH23596" t="s">
        <v>320</v>
      </c>
    </row>
    <row r="23597" spans="59:60" x14ac:dyDescent="0.25">
      <c r="BG23597">
        <v>23596</v>
      </c>
      <c r="BH23597" t="s">
        <v>321</v>
      </c>
    </row>
    <row r="23598" spans="59:60" x14ac:dyDescent="0.25">
      <c r="BG23598">
        <v>23597</v>
      </c>
      <c r="BH23598" t="s">
        <v>322</v>
      </c>
    </row>
    <row r="23599" spans="59:60" x14ac:dyDescent="0.25">
      <c r="BG23599">
        <v>23598</v>
      </c>
      <c r="BH23599" t="s">
        <v>323</v>
      </c>
    </row>
    <row r="23600" spans="59:60" x14ac:dyDescent="0.25">
      <c r="BG23600">
        <v>23599</v>
      </c>
      <c r="BH23600" t="s">
        <v>324</v>
      </c>
    </row>
    <row r="23601" spans="59:60" x14ac:dyDescent="0.25">
      <c r="BG23601">
        <v>23600</v>
      </c>
      <c r="BH23601" t="s">
        <v>325</v>
      </c>
    </row>
    <row r="23602" spans="59:60" x14ac:dyDescent="0.25">
      <c r="BG23602">
        <v>23601</v>
      </c>
      <c r="BH23602" t="s">
        <v>326</v>
      </c>
    </row>
    <row r="23603" spans="59:60" x14ac:dyDescent="0.25">
      <c r="BG23603">
        <v>23602</v>
      </c>
      <c r="BH23603" t="s">
        <v>327</v>
      </c>
    </row>
    <row r="23604" spans="59:60" x14ac:dyDescent="0.25">
      <c r="BG23604">
        <v>23603</v>
      </c>
      <c r="BH23604" t="s">
        <v>328</v>
      </c>
    </row>
    <row r="23605" spans="59:60" x14ac:dyDescent="0.25">
      <c r="BG23605">
        <v>23604</v>
      </c>
      <c r="BH23605" t="s">
        <v>329</v>
      </c>
    </row>
    <row r="23606" spans="59:60" x14ac:dyDescent="0.25">
      <c r="BG23606">
        <v>23605</v>
      </c>
      <c r="BH23606" t="s">
        <v>330</v>
      </c>
    </row>
    <row r="23607" spans="59:60" x14ac:dyDescent="0.25">
      <c r="BG23607">
        <v>23606</v>
      </c>
      <c r="BH23607" t="s">
        <v>331</v>
      </c>
    </row>
    <row r="23608" spans="59:60" x14ac:dyDescent="0.25">
      <c r="BG23608">
        <v>23607</v>
      </c>
      <c r="BH23608" t="s">
        <v>332</v>
      </c>
    </row>
    <row r="23609" spans="59:60" x14ac:dyDescent="0.25">
      <c r="BG23609">
        <v>23608</v>
      </c>
      <c r="BH23609" t="s">
        <v>333</v>
      </c>
    </row>
    <row r="23610" spans="59:60" x14ac:dyDescent="0.25">
      <c r="BG23610">
        <v>23609</v>
      </c>
      <c r="BH23610" t="s">
        <v>334</v>
      </c>
    </row>
    <row r="23611" spans="59:60" x14ac:dyDescent="0.25">
      <c r="BG23611">
        <v>23610</v>
      </c>
      <c r="BH23611" t="s">
        <v>335</v>
      </c>
    </row>
    <row r="23612" spans="59:60" x14ac:dyDescent="0.25">
      <c r="BG23612">
        <v>23611</v>
      </c>
      <c r="BH23612" t="s">
        <v>336</v>
      </c>
    </row>
    <row r="23613" spans="59:60" x14ac:dyDescent="0.25">
      <c r="BG23613">
        <v>23612</v>
      </c>
      <c r="BH23613" t="s">
        <v>337</v>
      </c>
    </row>
    <row r="23614" spans="59:60" x14ac:dyDescent="0.25">
      <c r="BG23614">
        <v>23613</v>
      </c>
      <c r="BH23614" t="s">
        <v>338</v>
      </c>
    </row>
    <row r="23615" spans="59:60" x14ac:dyDescent="0.25">
      <c r="BG23615">
        <v>23614</v>
      </c>
      <c r="BH23615" t="s">
        <v>339</v>
      </c>
    </row>
    <row r="23616" spans="59:60" x14ac:dyDescent="0.25">
      <c r="BG23616">
        <v>23615</v>
      </c>
      <c r="BH23616" t="s">
        <v>340</v>
      </c>
    </row>
    <row r="23617" spans="59:60" x14ac:dyDescent="0.25">
      <c r="BG23617">
        <v>23616</v>
      </c>
      <c r="BH23617" t="s">
        <v>341</v>
      </c>
    </row>
    <row r="23618" spans="59:60" x14ac:dyDescent="0.25">
      <c r="BG23618">
        <v>23617</v>
      </c>
      <c r="BH23618" t="s">
        <v>342</v>
      </c>
    </row>
    <row r="23619" spans="59:60" x14ac:dyDescent="0.25">
      <c r="BG23619">
        <v>23618</v>
      </c>
      <c r="BH23619" t="s">
        <v>343</v>
      </c>
    </row>
    <row r="23620" spans="59:60" x14ac:dyDescent="0.25">
      <c r="BG23620">
        <v>23619</v>
      </c>
      <c r="BH23620" t="s">
        <v>344</v>
      </c>
    </row>
    <row r="23621" spans="59:60" x14ac:dyDescent="0.25">
      <c r="BG23621">
        <v>23620</v>
      </c>
      <c r="BH23621" t="s">
        <v>345</v>
      </c>
    </row>
    <row r="23622" spans="59:60" x14ac:dyDescent="0.25">
      <c r="BG23622">
        <v>23621</v>
      </c>
      <c r="BH23622" t="s">
        <v>346</v>
      </c>
    </row>
    <row r="23623" spans="59:60" x14ac:dyDescent="0.25">
      <c r="BG23623">
        <v>23622</v>
      </c>
      <c r="BH23623" t="s">
        <v>347</v>
      </c>
    </row>
    <row r="23624" spans="59:60" x14ac:dyDescent="0.25">
      <c r="BG23624">
        <v>23623</v>
      </c>
      <c r="BH23624" t="s">
        <v>348</v>
      </c>
    </row>
    <row r="23625" spans="59:60" x14ac:dyDescent="0.25">
      <c r="BG23625">
        <v>23624</v>
      </c>
      <c r="BH23625" t="s">
        <v>349</v>
      </c>
    </row>
    <row r="23626" spans="59:60" x14ac:dyDescent="0.25">
      <c r="BG23626">
        <v>23625</v>
      </c>
      <c r="BH23626" t="s">
        <v>350</v>
      </c>
    </row>
    <row r="23627" spans="59:60" x14ac:dyDescent="0.25">
      <c r="BG23627">
        <v>23626</v>
      </c>
      <c r="BH23627" t="s">
        <v>351</v>
      </c>
    </row>
    <row r="23628" spans="59:60" x14ac:dyDescent="0.25">
      <c r="BG23628">
        <v>23627</v>
      </c>
      <c r="BH23628" t="s">
        <v>352</v>
      </c>
    </row>
    <row r="23629" spans="59:60" x14ac:dyDescent="0.25">
      <c r="BG23629">
        <v>23628</v>
      </c>
      <c r="BH23629" t="s">
        <v>293</v>
      </c>
    </row>
    <row r="23630" spans="59:60" x14ac:dyDescent="0.25">
      <c r="BG23630">
        <v>23629</v>
      </c>
      <c r="BH23630" t="s">
        <v>294</v>
      </c>
    </row>
    <row r="23631" spans="59:60" x14ac:dyDescent="0.25">
      <c r="BG23631">
        <v>23630</v>
      </c>
      <c r="BH23631" t="s">
        <v>295</v>
      </c>
    </row>
    <row r="23632" spans="59:60" x14ac:dyDescent="0.25">
      <c r="BG23632">
        <v>23631</v>
      </c>
      <c r="BH23632" t="s">
        <v>296</v>
      </c>
    </row>
    <row r="23633" spans="59:60" x14ac:dyDescent="0.25">
      <c r="BG23633">
        <v>23632</v>
      </c>
      <c r="BH23633" t="s">
        <v>297</v>
      </c>
    </row>
    <row r="23634" spans="59:60" x14ac:dyDescent="0.25">
      <c r="BG23634">
        <v>23633</v>
      </c>
      <c r="BH23634" t="s">
        <v>298</v>
      </c>
    </row>
    <row r="23635" spans="59:60" x14ac:dyDescent="0.25">
      <c r="BG23635">
        <v>23634</v>
      </c>
      <c r="BH23635" t="s">
        <v>299</v>
      </c>
    </row>
    <row r="23636" spans="59:60" x14ac:dyDescent="0.25">
      <c r="BG23636">
        <v>23635</v>
      </c>
      <c r="BH23636" t="s">
        <v>300</v>
      </c>
    </row>
    <row r="23637" spans="59:60" x14ac:dyDescent="0.25">
      <c r="BG23637">
        <v>23636</v>
      </c>
      <c r="BH23637" t="s">
        <v>301</v>
      </c>
    </row>
    <row r="23638" spans="59:60" x14ac:dyDescent="0.25">
      <c r="BG23638">
        <v>23637</v>
      </c>
      <c r="BH23638" t="s">
        <v>302</v>
      </c>
    </row>
    <row r="23639" spans="59:60" x14ac:dyDescent="0.25">
      <c r="BG23639">
        <v>23638</v>
      </c>
      <c r="BH23639" t="s">
        <v>303</v>
      </c>
    </row>
    <row r="23640" spans="59:60" x14ac:dyDescent="0.25">
      <c r="BG23640">
        <v>23639</v>
      </c>
      <c r="BH23640" t="s">
        <v>304</v>
      </c>
    </row>
    <row r="23641" spans="59:60" x14ac:dyDescent="0.25">
      <c r="BG23641">
        <v>23640</v>
      </c>
      <c r="BH23641" t="s">
        <v>305</v>
      </c>
    </row>
    <row r="23642" spans="59:60" x14ac:dyDescent="0.25">
      <c r="BG23642">
        <v>23641</v>
      </c>
      <c r="BH23642" t="s">
        <v>306</v>
      </c>
    </row>
    <row r="23643" spans="59:60" x14ac:dyDescent="0.25">
      <c r="BG23643">
        <v>23642</v>
      </c>
      <c r="BH23643" t="s">
        <v>307</v>
      </c>
    </row>
    <row r="23644" spans="59:60" x14ac:dyDescent="0.25">
      <c r="BG23644">
        <v>23643</v>
      </c>
      <c r="BH23644" t="s">
        <v>308</v>
      </c>
    </row>
    <row r="23645" spans="59:60" x14ac:dyDescent="0.25">
      <c r="BG23645">
        <v>23644</v>
      </c>
      <c r="BH23645" t="s">
        <v>309</v>
      </c>
    </row>
    <row r="23646" spans="59:60" x14ac:dyDescent="0.25">
      <c r="BG23646">
        <v>23645</v>
      </c>
      <c r="BH23646" t="s">
        <v>310</v>
      </c>
    </row>
    <row r="23647" spans="59:60" x14ac:dyDescent="0.25">
      <c r="BG23647">
        <v>23646</v>
      </c>
      <c r="BH23647" t="s">
        <v>311</v>
      </c>
    </row>
    <row r="23648" spans="59:60" x14ac:dyDescent="0.25">
      <c r="BG23648">
        <v>23647</v>
      </c>
      <c r="BH23648" t="s">
        <v>312</v>
      </c>
    </row>
    <row r="23649" spans="59:60" x14ac:dyDescent="0.25">
      <c r="BG23649">
        <v>23648</v>
      </c>
      <c r="BH23649" t="s">
        <v>313</v>
      </c>
    </row>
    <row r="23650" spans="59:60" x14ac:dyDescent="0.25">
      <c r="BG23650">
        <v>23649</v>
      </c>
      <c r="BH23650" t="s">
        <v>314</v>
      </c>
    </row>
    <row r="23651" spans="59:60" x14ac:dyDescent="0.25">
      <c r="BG23651">
        <v>23650</v>
      </c>
      <c r="BH23651" t="s">
        <v>315</v>
      </c>
    </row>
    <row r="23652" spans="59:60" x14ac:dyDescent="0.25">
      <c r="BG23652">
        <v>23651</v>
      </c>
      <c r="BH23652" t="s">
        <v>316</v>
      </c>
    </row>
    <row r="23653" spans="59:60" x14ac:dyDescent="0.25">
      <c r="BG23653">
        <v>23652</v>
      </c>
      <c r="BH23653" t="s">
        <v>317</v>
      </c>
    </row>
    <row r="23654" spans="59:60" x14ac:dyDescent="0.25">
      <c r="BG23654">
        <v>23653</v>
      </c>
      <c r="BH23654" t="s">
        <v>318</v>
      </c>
    </row>
    <row r="23655" spans="59:60" x14ac:dyDescent="0.25">
      <c r="BG23655">
        <v>23654</v>
      </c>
      <c r="BH23655" t="s">
        <v>319</v>
      </c>
    </row>
    <row r="23656" spans="59:60" x14ac:dyDescent="0.25">
      <c r="BG23656">
        <v>23655</v>
      </c>
      <c r="BH23656" t="s">
        <v>320</v>
      </c>
    </row>
    <row r="23657" spans="59:60" x14ac:dyDescent="0.25">
      <c r="BG23657">
        <v>23656</v>
      </c>
      <c r="BH23657" t="s">
        <v>321</v>
      </c>
    </row>
    <row r="23658" spans="59:60" x14ac:dyDescent="0.25">
      <c r="BG23658">
        <v>23657</v>
      </c>
      <c r="BH23658" t="s">
        <v>322</v>
      </c>
    </row>
    <row r="23659" spans="59:60" x14ac:dyDescent="0.25">
      <c r="BG23659">
        <v>23658</v>
      </c>
      <c r="BH23659" t="s">
        <v>323</v>
      </c>
    </row>
    <row r="23660" spans="59:60" x14ac:dyDescent="0.25">
      <c r="BG23660">
        <v>23659</v>
      </c>
      <c r="BH23660" t="s">
        <v>324</v>
      </c>
    </row>
    <row r="23661" spans="59:60" x14ac:dyDescent="0.25">
      <c r="BG23661">
        <v>23660</v>
      </c>
      <c r="BH23661" t="s">
        <v>325</v>
      </c>
    </row>
    <row r="23662" spans="59:60" x14ac:dyDescent="0.25">
      <c r="BG23662">
        <v>23661</v>
      </c>
      <c r="BH23662" t="s">
        <v>326</v>
      </c>
    </row>
    <row r="23663" spans="59:60" x14ac:dyDescent="0.25">
      <c r="BG23663">
        <v>23662</v>
      </c>
      <c r="BH23663" t="s">
        <v>327</v>
      </c>
    </row>
    <row r="23664" spans="59:60" x14ac:dyDescent="0.25">
      <c r="BG23664">
        <v>23663</v>
      </c>
      <c r="BH23664" t="s">
        <v>328</v>
      </c>
    </row>
    <row r="23665" spans="59:60" x14ac:dyDescent="0.25">
      <c r="BG23665">
        <v>23664</v>
      </c>
      <c r="BH23665" t="s">
        <v>329</v>
      </c>
    </row>
    <row r="23666" spans="59:60" x14ac:dyDescent="0.25">
      <c r="BG23666">
        <v>23665</v>
      </c>
      <c r="BH23666" t="s">
        <v>330</v>
      </c>
    </row>
    <row r="23667" spans="59:60" x14ac:dyDescent="0.25">
      <c r="BG23667">
        <v>23666</v>
      </c>
      <c r="BH23667" t="s">
        <v>331</v>
      </c>
    </row>
    <row r="23668" spans="59:60" x14ac:dyDescent="0.25">
      <c r="BG23668">
        <v>23667</v>
      </c>
      <c r="BH23668" t="s">
        <v>332</v>
      </c>
    </row>
    <row r="23669" spans="59:60" x14ac:dyDescent="0.25">
      <c r="BG23669">
        <v>23668</v>
      </c>
      <c r="BH23669" t="s">
        <v>333</v>
      </c>
    </row>
    <row r="23670" spans="59:60" x14ac:dyDescent="0.25">
      <c r="BG23670">
        <v>23669</v>
      </c>
      <c r="BH23670" t="s">
        <v>334</v>
      </c>
    </row>
    <row r="23671" spans="59:60" x14ac:dyDescent="0.25">
      <c r="BG23671">
        <v>23670</v>
      </c>
      <c r="BH23671" t="s">
        <v>335</v>
      </c>
    </row>
    <row r="23672" spans="59:60" x14ac:dyDescent="0.25">
      <c r="BG23672">
        <v>23671</v>
      </c>
      <c r="BH23672" t="s">
        <v>336</v>
      </c>
    </row>
    <row r="23673" spans="59:60" x14ac:dyDescent="0.25">
      <c r="BG23673">
        <v>23672</v>
      </c>
      <c r="BH23673" t="s">
        <v>337</v>
      </c>
    </row>
    <row r="23674" spans="59:60" x14ac:dyDescent="0.25">
      <c r="BG23674">
        <v>23673</v>
      </c>
      <c r="BH23674" t="s">
        <v>338</v>
      </c>
    </row>
    <row r="23675" spans="59:60" x14ac:dyDescent="0.25">
      <c r="BG23675">
        <v>23674</v>
      </c>
      <c r="BH23675" t="s">
        <v>339</v>
      </c>
    </row>
    <row r="23676" spans="59:60" x14ac:dyDescent="0.25">
      <c r="BG23676">
        <v>23675</v>
      </c>
      <c r="BH23676" t="s">
        <v>340</v>
      </c>
    </row>
    <row r="23677" spans="59:60" x14ac:dyDescent="0.25">
      <c r="BG23677">
        <v>23676</v>
      </c>
      <c r="BH23677" t="s">
        <v>341</v>
      </c>
    </row>
    <row r="23678" spans="59:60" x14ac:dyDescent="0.25">
      <c r="BG23678">
        <v>23677</v>
      </c>
      <c r="BH23678" t="s">
        <v>342</v>
      </c>
    </row>
    <row r="23679" spans="59:60" x14ac:dyDescent="0.25">
      <c r="BG23679">
        <v>23678</v>
      </c>
      <c r="BH23679" t="s">
        <v>343</v>
      </c>
    </row>
    <row r="23680" spans="59:60" x14ac:dyDescent="0.25">
      <c r="BG23680">
        <v>23679</v>
      </c>
      <c r="BH23680" t="s">
        <v>344</v>
      </c>
    </row>
    <row r="23681" spans="59:60" x14ac:dyDescent="0.25">
      <c r="BG23681">
        <v>23680</v>
      </c>
      <c r="BH23681" t="s">
        <v>345</v>
      </c>
    </row>
    <row r="23682" spans="59:60" x14ac:dyDescent="0.25">
      <c r="BG23682">
        <v>23681</v>
      </c>
      <c r="BH23682" t="s">
        <v>346</v>
      </c>
    </row>
    <row r="23683" spans="59:60" x14ac:dyDescent="0.25">
      <c r="BG23683">
        <v>23682</v>
      </c>
      <c r="BH23683" t="s">
        <v>347</v>
      </c>
    </row>
    <row r="23684" spans="59:60" x14ac:dyDescent="0.25">
      <c r="BG23684">
        <v>23683</v>
      </c>
      <c r="BH23684" t="s">
        <v>348</v>
      </c>
    </row>
    <row r="23685" spans="59:60" x14ac:dyDescent="0.25">
      <c r="BG23685">
        <v>23684</v>
      </c>
      <c r="BH23685" t="s">
        <v>349</v>
      </c>
    </row>
    <row r="23686" spans="59:60" x14ac:dyDescent="0.25">
      <c r="BG23686">
        <v>23685</v>
      </c>
      <c r="BH23686" t="s">
        <v>350</v>
      </c>
    </row>
    <row r="23687" spans="59:60" x14ac:dyDescent="0.25">
      <c r="BG23687">
        <v>23686</v>
      </c>
      <c r="BH23687" t="s">
        <v>351</v>
      </c>
    </row>
    <row r="23688" spans="59:60" x14ac:dyDescent="0.25">
      <c r="BG23688">
        <v>23687</v>
      </c>
      <c r="BH23688" t="s">
        <v>352</v>
      </c>
    </row>
    <row r="23689" spans="59:60" x14ac:dyDescent="0.25">
      <c r="BG23689">
        <v>23688</v>
      </c>
      <c r="BH23689" t="s">
        <v>293</v>
      </c>
    </row>
    <row r="23690" spans="59:60" x14ac:dyDescent="0.25">
      <c r="BG23690">
        <v>23689</v>
      </c>
      <c r="BH23690" t="s">
        <v>294</v>
      </c>
    </row>
    <row r="23691" spans="59:60" x14ac:dyDescent="0.25">
      <c r="BG23691">
        <v>23690</v>
      </c>
      <c r="BH23691" t="s">
        <v>295</v>
      </c>
    </row>
    <row r="23692" spans="59:60" x14ac:dyDescent="0.25">
      <c r="BG23692">
        <v>23691</v>
      </c>
      <c r="BH23692" t="s">
        <v>296</v>
      </c>
    </row>
    <row r="23693" spans="59:60" x14ac:dyDescent="0.25">
      <c r="BG23693">
        <v>23692</v>
      </c>
      <c r="BH23693" t="s">
        <v>297</v>
      </c>
    </row>
    <row r="23694" spans="59:60" x14ac:dyDescent="0.25">
      <c r="BG23694">
        <v>23693</v>
      </c>
      <c r="BH23694" t="s">
        <v>298</v>
      </c>
    </row>
    <row r="23695" spans="59:60" x14ac:dyDescent="0.25">
      <c r="BG23695">
        <v>23694</v>
      </c>
      <c r="BH23695" t="s">
        <v>299</v>
      </c>
    </row>
    <row r="23696" spans="59:60" x14ac:dyDescent="0.25">
      <c r="BG23696">
        <v>23695</v>
      </c>
      <c r="BH23696" t="s">
        <v>300</v>
      </c>
    </row>
    <row r="23697" spans="59:60" x14ac:dyDescent="0.25">
      <c r="BG23697">
        <v>23696</v>
      </c>
      <c r="BH23697" t="s">
        <v>301</v>
      </c>
    </row>
    <row r="23698" spans="59:60" x14ac:dyDescent="0.25">
      <c r="BG23698">
        <v>23697</v>
      </c>
      <c r="BH23698" t="s">
        <v>302</v>
      </c>
    </row>
    <row r="23699" spans="59:60" x14ac:dyDescent="0.25">
      <c r="BG23699">
        <v>23698</v>
      </c>
      <c r="BH23699" t="s">
        <v>303</v>
      </c>
    </row>
    <row r="23700" spans="59:60" x14ac:dyDescent="0.25">
      <c r="BG23700">
        <v>23699</v>
      </c>
      <c r="BH23700" t="s">
        <v>304</v>
      </c>
    </row>
    <row r="23701" spans="59:60" x14ac:dyDescent="0.25">
      <c r="BG23701">
        <v>23700</v>
      </c>
      <c r="BH23701" t="s">
        <v>305</v>
      </c>
    </row>
    <row r="23702" spans="59:60" x14ac:dyDescent="0.25">
      <c r="BG23702">
        <v>23701</v>
      </c>
      <c r="BH23702" t="s">
        <v>306</v>
      </c>
    </row>
    <row r="23703" spans="59:60" x14ac:dyDescent="0.25">
      <c r="BG23703">
        <v>23702</v>
      </c>
      <c r="BH23703" t="s">
        <v>307</v>
      </c>
    </row>
    <row r="23704" spans="59:60" x14ac:dyDescent="0.25">
      <c r="BG23704">
        <v>23703</v>
      </c>
      <c r="BH23704" t="s">
        <v>308</v>
      </c>
    </row>
    <row r="23705" spans="59:60" x14ac:dyDescent="0.25">
      <c r="BG23705">
        <v>23704</v>
      </c>
      <c r="BH23705" t="s">
        <v>309</v>
      </c>
    </row>
    <row r="23706" spans="59:60" x14ac:dyDescent="0.25">
      <c r="BG23706">
        <v>23705</v>
      </c>
      <c r="BH23706" t="s">
        <v>310</v>
      </c>
    </row>
    <row r="23707" spans="59:60" x14ac:dyDescent="0.25">
      <c r="BG23707">
        <v>23706</v>
      </c>
      <c r="BH23707" t="s">
        <v>311</v>
      </c>
    </row>
    <row r="23708" spans="59:60" x14ac:dyDescent="0.25">
      <c r="BG23708">
        <v>23707</v>
      </c>
      <c r="BH23708" t="s">
        <v>312</v>
      </c>
    </row>
    <row r="23709" spans="59:60" x14ac:dyDescent="0.25">
      <c r="BG23709">
        <v>23708</v>
      </c>
      <c r="BH23709" t="s">
        <v>313</v>
      </c>
    </row>
    <row r="23710" spans="59:60" x14ac:dyDescent="0.25">
      <c r="BG23710">
        <v>23709</v>
      </c>
      <c r="BH23710" t="s">
        <v>314</v>
      </c>
    </row>
    <row r="23711" spans="59:60" x14ac:dyDescent="0.25">
      <c r="BG23711">
        <v>23710</v>
      </c>
      <c r="BH23711" t="s">
        <v>315</v>
      </c>
    </row>
    <row r="23712" spans="59:60" x14ac:dyDescent="0.25">
      <c r="BG23712">
        <v>23711</v>
      </c>
      <c r="BH23712" t="s">
        <v>316</v>
      </c>
    </row>
    <row r="23713" spans="59:60" x14ac:dyDescent="0.25">
      <c r="BG23713">
        <v>23712</v>
      </c>
      <c r="BH23713" t="s">
        <v>317</v>
      </c>
    </row>
    <row r="23714" spans="59:60" x14ac:dyDescent="0.25">
      <c r="BG23714">
        <v>23713</v>
      </c>
      <c r="BH23714" t="s">
        <v>318</v>
      </c>
    </row>
    <row r="23715" spans="59:60" x14ac:dyDescent="0.25">
      <c r="BG23715">
        <v>23714</v>
      </c>
      <c r="BH23715" t="s">
        <v>319</v>
      </c>
    </row>
    <row r="23716" spans="59:60" x14ac:dyDescent="0.25">
      <c r="BG23716">
        <v>23715</v>
      </c>
      <c r="BH23716" t="s">
        <v>320</v>
      </c>
    </row>
    <row r="23717" spans="59:60" x14ac:dyDescent="0.25">
      <c r="BG23717">
        <v>23716</v>
      </c>
      <c r="BH23717" t="s">
        <v>321</v>
      </c>
    </row>
    <row r="23718" spans="59:60" x14ac:dyDescent="0.25">
      <c r="BG23718">
        <v>23717</v>
      </c>
      <c r="BH23718" t="s">
        <v>322</v>
      </c>
    </row>
    <row r="23719" spans="59:60" x14ac:dyDescent="0.25">
      <c r="BG23719">
        <v>23718</v>
      </c>
      <c r="BH23719" t="s">
        <v>323</v>
      </c>
    </row>
    <row r="23720" spans="59:60" x14ac:dyDescent="0.25">
      <c r="BG23720">
        <v>23719</v>
      </c>
      <c r="BH23720" t="s">
        <v>324</v>
      </c>
    </row>
    <row r="23721" spans="59:60" x14ac:dyDescent="0.25">
      <c r="BG23721">
        <v>23720</v>
      </c>
      <c r="BH23721" t="s">
        <v>325</v>
      </c>
    </row>
    <row r="23722" spans="59:60" x14ac:dyDescent="0.25">
      <c r="BG23722">
        <v>23721</v>
      </c>
      <c r="BH23722" t="s">
        <v>326</v>
      </c>
    </row>
    <row r="23723" spans="59:60" x14ac:dyDescent="0.25">
      <c r="BG23723">
        <v>23722</v>
      </c>
      <c r="BH23723" t="s">
        <v>327</v>
      </c>
    </row>
    <row r="23724" spans="59:60" x14ac:dyDescent="0.25">
      <c r="BG23724">
        <v>23723</v>
      </c>
      <c r="BH23724" t="s">
        <v>328</v>
      </c>
    </row>
    <row r="23725" spans="59:60" x14ac:dyDescent="0.25">
      <c r="BG23725">
        <v>23724</v>
      </c>
      <c r="BH23725" t="s">
        <v>329</v>
      </c>
    </row>
    <row r="23726" spans="59:60" x14ac:dyDescent="0.25">
      <c r="BG23726">
        <v>23725</v>
      </c>
      <c r="BH23726" t="s">
        <v>330</v>
      </c>
    </row>
    <row r="23727" spans="59:60" x14ac:dyDescent="0.25">
      <c r="BG23727">
        <v>23726</v>
      </c>
      <c r="BH23727" t="s">
        <v>331</v>
      </c>
    </row>
    <row r="23728" spans="59:60" x14ac:dyDescent="0.25">
      <c r="BG23728">
        <v>23727</v>
      </c>
      <c r="BH23728" t="s">
        <v>332</v>
      </c>
    </row>
    <row r="23729" spans="59:60" x14ac:dyDescent="0.25">
      <c r="BG23729">
        <v>23728</v>
      </c>
      <c r="BH23729" t="s">
        <v>333</v>
      </c>
    </row>
    <row r="23730" spans="59:60" x14ac:dyDescent="0.25">
      <c r="BG23730">
        <v>23729</v>
      </c>
      <c r="BH23730" t="s">
        <v>334</v>
      </c>
    </row>
    <row r="23731" spans="59:60" x14ac:dyDescent="0.25">
      <c r="BG23731">
        <v>23730</v>
      </c>
      <c r="BH23731" t="s">
        <v>335</v>
      </c>
    </row>
    <row r="23732" spans="59:60" x14ac:dyDescent="0.25">
      <c r="BG23732">
        <v>23731</v>
      </c>
      <c r="BH23732" t="s">
        <v>336</v>
      </c>
    </row>
    <row r="23733" spans="59:60" x14ac:dyDescent="0.25">
      <c r="BG23733">
        <v>23732</v>
      </c>
      <c r="BH23733" t="s">
        <v>337</v>
      </c>
    </row>
    <row r="23734" spans="59:60" x14ac:dyDescent="0.25">
      <c r="BG23734">
        <v>23733</v>
      </c>
      <c r="BH23734" t="s">
        <v>338</v>
      </c>
    </row>
    <row r="23735" spans="59:60" x14ac:dyDescent="0.25">
      <c r="BG23735">
        <v>23734</v>
      </c>
      <c r="BH23735" t="s">
        <v>339</v>
      </c>
    </row>
    <row r="23736" spans="59:60" x14ac:dyDescent="0.25">
      <c r="BG23736">
        <v>23735</v>
      </c>
      <c r="BH23736" t="s">
        <v>340</v>
      </c>
    </row>
    <row r="23737" spans="59:60" x14ac:dyDescent="0.25">
      <c r="BG23737">
        <v>23736</v>
      </c>
      <c r="BH23737" t="s">
        <v>341</v>
      </c>
    </row>
    <row r="23738" spans="59:60" x14ac:dyDescent="0.25">
      <c r="BG23738">
        <v>23737</v>
      </c>
      <c r="BH23738" t="s">
        <v>342</v>
      </c>
    </row>
    <row r="23739" spans="59:60" x14ac:dyDescent="0.25">
      <c r="BG23739">
        <v>23738</v>
      </c>
      <c r="BH23739" t="s">
        <v>343</v>
      </c>
    </row>
    <row r="23740" spans="59:60" x14ac:dyDescent="0.25">
      <c r="BG23740">
        <v>23739</v>
      </c>
      <c r="BH23740" t="s">
        <v>344</v>
      </c>
    </row>
    <row r="23741" spans="59:60" x14ac:dyDescent="0.25">
      <c r="BG23741">
        <v>23740</v>
      </c>
      <c r="BH23741" t="s">
        <v>345</v>
      </c>
    </row>
    <row r="23742" spans="59:60" x14ac:dyDescent="0.25">
      <c r="BG23742">
        <v>23741</v>
      </c>
      <c r="BH23742" t="s">
        <v>346</v>
      </c>
    </row>
    <row r="23743" spans="59:60" x14ac:dyDescent="0.25">
      <c r="BG23743">
        <v>23742</v>
      </c>
      <c r="BH23743" t="s">
        <v>347</v>
      </c>
    </row>
    <row r="23744" spans="59:60" x14ac:dyDescent="0.25">
      <c r="BG23744">
        <v>23743</v>
      </c>
      <c r="BH23744" t="s">
        <v>348</v>
      </c>
    </row>
    <row r="23745" spans="59:60" x14ac:dyDescent="0.25">
      <c r="BG23745">
        <v>23744</v>
      </c>
      <c r="BH23745" t="s">
        <v>349</v>
      </c>
    </row>
    <row r="23746" spans="59:60" x14ac:dyDescent="0.25">
      <c r="BG23746">
        <v>23745</v>
      </c>
      <c r="BH23746" t="s">
        <v>350</v>
      </c>
    </row>
    <row r="23747" spans="59:60" x14ac:dyDescent="0.25">
      <c r="BG23747">
        <v>23746</v>
      </c>
      <c r="BH23747" t="s">
        <v>351</v>
      </c>
    </row>
    <row r="23748" spans="59:60" x14ac:dyDescent="0.25">
      <c r="BG23748">
        <v>23747</v>
      </c>
      <c r="BH23748" t="s">
        <v>352</v>
      </c>
    </row>
    <row r="23749" spans="59:60" x14ac:dyDescent="0.25">
      <c r="BG23749">
        <v>23748</v>
      </c>
      <c r="BH23749" t="s">
        <v>293</v>
      </c>
    </row>
    <row r="23750" spans="59:60" x14ac:dyDescent="0.25">
      <c r="BG23750">
        <v>23749</v>
      </c>
      <c r="BH23750" t="s">
        <v>294</v>
      </c>
    </row>
    <row r="23751" spans="59:60" x14ac:dyDescent="0.25">
      <c r="BG23751">
        <v>23750</v>
      </c>
      <c r="BH23751" t="s">
        <v>295</v>
      </c>
    </row>
    <row r="23752" spans="59:60" x14ac:dyDescent="0.25">
      <c r="BG23752">
        <v>23751</v>
      </c>
      <c r="BH23752" t="s">
        <v>296</v>
      </c>
    </row>
    <row r="23753" spans="59:60" x14ac:dyDescent="0.25">
      <c r="BG23753">
        <v>23752</v>
      </c>
      <c r="BH23753" t="s">
        <v>297</v>
      </c>
    </row>
    <row r="23754" spans="59:60" x14ac:dyDescent="0.25">
      <c r="BG23754">
        <v>23753</v>
      </c>
      <c r="BH23754" t="s">
        <v>298</v>
      </c>
    </row>
    <row r="23755" spans="59:60" x14ac:dyDescent="0.25">
      <c r="BG23755">
        <v>23754</v>
      </c>
      <c r="BH23755" t="s">
        <v>299</v>
      </c>
    </row>
    <row r="23756" spans="59:60" x14ac:dyDescent="0.25">
      <c r="BG23756">
        <v>23755</v>
      </c>
      <c r="BH23756" t="s">
        <v>300</v>
      </c>
    </row>
    <row r="23757" spans="59:60" x14ac:dyDescent="0.25">
      <c r="BG23757">
        <v>23756</v>
      </c>
      <c r="BH23757" t="s">
        <v>301</v>
      </c>
    </row>
    <row r="23758" spans="59:60" x14ac:dyDescent="0.25">
      <c r="BG23758">
        <v>23757</v>
      </c>
      <c r="BH23758" t="s">
        <v>302</v>
      </c>
    </row>
    <row r="23759" spans="59:60" x14ac:dyDescent="0.25">
      <c r="BG23759">
        <v>23758</v>
      </c>
      <c r="BH23759" t="s">
        <v>303</v>
      </c>
    </row>
    <row r="23760" spans="59:60" x14ac:dyDescent="0.25">
      <c r="BG23760">
        <v>23759</v>
      </c>
      <c r="BH23760" t="s">
        <v>304</v>
      </c>
    </row>
    <row r="23761" spans="59:60" x14ac:dyDescent="0.25">
      <c r="BG23761">
        <v>23760</v>
      </c>
      <c r="BH23761" t="s">
        <v>305</v>
      </c>
    </row>
    <row r="23762" spans="59:60" x14ac:dyDescent="0.25">
      <c r="BG23762">
        <v>23761</v>
      </c>
      <c r="BH23762" t="s">
        <v>306</v>
      </c>
    </row>
    <row r="23763" spans="59:60" x14ac:dyDescent="0.25">
      <c r="BG23763">
        <v>23762</v>
      </c>
      <c r="BH23763" t="s">
        <v>307</v>
      </c>
    </row>
    <row r="23764" spans="59:60" x14ac:dyDescent="0.25">
      <c r="BG23764">
        <v>23763</v>
      </c>
      <c r="BH23764" t="s">
        <v>308</v>
      </c>
    </row>
    <row r="23765" spans="59:60" x14ac:dyDescent="0.25">
      <c r="BG23765">
        <v>23764</v>
      </c>
      <c r="BH23765" t="s">
        <v>309</v>
      </c>
    </row>
    <row r="23766" spans="59:60" x14ac:dyDescent="0.25">
      <c r="BG23766">
        <v>23765</v>
      </c>
      <c r="BH23766" t="s">
        <v>310</v>
      </c>
    </row>
    <row r="23767" spans="59:60" x14ac:dyDescent="0.25">
      <c r="BG23767">
        <v>23766</v>
      </c>
      <c r="BH23767" t="s">
        <v>311</v>
      </c>
    </row>
    <row r="23768" spans="59:60" x14ac:dyDescent="0.25">
      <c r="BG23768">
        <v>23767</v>
      </c>
      <c r="BH23768" t="s">
        <v>312</v>
      </c>
    </row>
    <row r="23769" spans="59:60" x14ac:dyDescent="0.25">
      <c r="BG23769">
        <v>23768</v>
      </c>
      <c r="BH23769" t="s">
        <v>313</v>
      </c>
    </row>
    <row r="23770" spans="59:60" x14ac:dyDescent="0.25">
      <c r="BG23770">
        <v>23769</v>
      </c>
      <c r="BH23770" t="s">
        <v>314</v>
      </c>
    </row>
    <row r="23771" spans="59:60" x14ac:dyDescent="0.25">
      <c r="BG23771">
        <v>23770</v>
      </c>
      <c r="BH23771" t="s">
        <v>315</v>
      </c>
    </row>
    <row r="23772" spans="59:60" x14ac:dyDescent="0.25">
      <c r="BG23772">
        <v>23771</v>
      </c>
      <c r="BH23772" t="s">
        <v>316</v>
      </c>
    </row>
    <row r="23773" spans="59:60" x14ac:dyDescent="0.25">
      <c r="BG23773">
        <v>23772</v>
      </c>
      <c r="BH23773" t="s">
        <v>317</v>
      </c>
    </row>
    <row r="23774" spans="59:60" x14ac:dyDescent="0.25">
      <c r="BG23774">
        <v>23773</v>
      </c>
      <c r="BH23774" t="s">
        <v>318</v>
      </c>
    </row>
    <row r="23775" spans="59:60" x14ac:dyDescent="0.25">
      <c r="BG23775">
        <v>23774</v>
      </c>
      <c r="BH23775" t="s">
        <v>319</v>
      </c>
    </row>
    <row r="23776" spans="59:60" x14ac:dyDescent="0.25">
      <c r="BG23776">
        <v>23775</v>
      </c>
      <c r="BH23776" t="s">
        <v>320</v>
      </c>
    </row>
    <row r="23777" spans="59:60" x14ac:dyDescent="0.25">
      <c r="BG23777">
        <v>23776</v>
      </c>
      <c r="BH23777" t="s">
        <v>321</v>
      </c>
    </row>
    <row r="23778" spans="59:60" x14ac:dyDescent="0.25">
      <c r="BG23778">
        <v>23777</v>
      </c>
      <c r="BH23778" t="s">
        <v>322</v>
      </c>
    </row>
    <row r="23779" spans="59:60" x14ac:dyDescent="0.25">
      <c r="BG23779">
        <v>23778</v>
      </c>
      <c r="BH23779" t="s">
        <v>323</v>
      </c>
    </row>
    <row r="23780" spans="59:60" x14ac:dyDescent="0.25">
      <c r="BG23780">
        <v>23779</v>
      </c>
      <c r="BH23780" t="s">
        <v>324</v>
      </c>
    </row>
    <row r="23781" spans="59:60" x14ac:dyDescent="0.25">
      <c r="BG23781">
        <v>23780</v>
      </c>
      <c r="BH23781" t="s">
        <v>325</v>
      </c>
    </row>
    <row r="23782" spans="59:60" x14ac:dyDescent="0.25">
      <c r="BG23782">
        <v>23781</v>
      </c>
      <c r="BH23782" t="s">
        <v>326</v>
      </c>
    </row>
    <row r="23783" spans="59:60" x14ac:dyDescent="0.25">
      <c r="BG23783">
        <v>23782</v>
      </c>
      <c r="BH23783" t="s">
        <v>327</v>
      </c>
    </row>
    <row r="23784" spans="59:60" x14ac:dyDescent="0.25">
      <c r="BG23784">
        <v>23783</v>
      </c>
      <c r="BH23784" t="s">
        <v>328</v>
      </c>
    </row>
    <row r="23785" spans="59:60" x14ac:dyDescent="0.25">
      <c r="BG23785">
        <v>23784</v>
      </c>
      <c r="BH23785" t="s">
        <v>329</v>
      </c>
    </row>
    <row r="23786" spans="59:60" x14ac:dyDescent="0.25">
      <c r="BG23786">
        <v>23785</v>
      </c>
      <c r="BH23786" t="s">
        <v>330</v>
      </c>
    </row>
    <row r="23787" spans="59:60" x14ac:dyDescent="0.25">
      <c r="BG23787">
        <v>23786</v>
      </c>
      <c r="BH23787" t="s">
        <v>331</v>
      </c>
    </row>
    <row r="23788" spans="59:60" x14ac:dyDescent="0.25">
      <c r="BG23788">
        <v>23787</v>
      </c>
      <c r="BH23788" t="s">
        <v>332</v>
      </c>
    </row>
    <row r="23789" spans="59:60" x14ac:dyDescent="0.25">
      <c r="BG23789">
        <v>23788</v>
      </c>
      <c r="BH23789" t="s">
        <v>333</v>
      </c>
    </row>
    <row r="23790" spans="59:60" x14ac:dyDescent="0.25">
      <c r="BG23790">
        <v>23789</v>
      </c>
      <c r="BH23790" t="s">
        <v>334</v>
      </c>
    </row>
    <row r="23791" spans="59:60" x14ac:dyDescent="0.25">
      <c r="BG23791">
        <v>23790</v>
      </c>
      <c r="BH23791" t="s">
        <v>335</v>
      </c>
    </row>
    <row r="23792" spans="59:60" x14ac:dyDescent="0.25">
      <c r="BG23792">
        <v>23791</v>
      </c>
      <c r="BH23792" t="s">
        <v>336</v>
      </c>
    </row>
    <row r="23793" spans="59:60" x14ac:dyDescent="0.25">
      <c r="BG23793">
        <v>23792</v>
      </c>
      <c r="BH23793" t="s">
        <v>337</v>
      </c>
    </row>
    <row r="23794" spans="59:60" x14ac:dyDescent="0.25">
      <c r="BG23794">
        <v>23793</v>
      </c>
      <c r="BH23794" t="s">
        <v>338</v>
      </c>
    </row>
    <row r="23795" spans="59:60" x14ac:dyDescent="0.25">
      <c r="BG23795">
        <v>23794</v>
      </c>
      <c r="BH23795" t="s">
        <v>339</v>
      </c>
    </row>
    <row r="23796" spans="59:60" x14ac:dyDescent="0.25">
      <c r="BG23796">
        <v>23795</v>
      </c>
      <c r="BH23796" t="s">
        <v>340</v>
      </c>
    </row>
    <row r="23797" spans="59:60" x14ac:dyDescent="0.25">
      <c r="BG23797">
        <v>23796</v>
      </c>
      <c r="BH23797" t="s">
        <v>341</v>
      </c>
    </row>
    <row r="23798" spans="59:60" x14ac:dyDescent="0.25">
      <c r="BG23798">
        <v>23797</v>
      </c>
      <c r="BH23798" t="s">
        <v>342</v>
      </c>
    </row>
    <row r="23799" spans="59:60" x14ac:dyDescent="0.25">
      <c r="BG23799">
        <v>23798</v>
      </c>
      <c r="BH23799" t="s">
        <v>343</v>
      </c>
    </row>
    <row r="23800" spans="59:60" x14ac:dyDescent="0.25">
      <c r="BG23800">
        <v>23799</v>
      </c>
      <c r="BH23800" t="s">
        <v>344</v>
      </c>
    </row>
    <row r="23801" spans="59:60" x14ac:dyDescent="0.25">
      <c r="BG23801">
        <v>23800</v>
      </c>
      <c r="BH23801" t="s">
        <v>345</v>
      </c>
    </row>
    <row r="23802" spans="59:60" x14ac:dyDescent="0.25">
      <c r="BG23802">
        <v>23801</v>
      </c>
      <c r="BH23802" t="s">
        <v>346</v>
      </c>
    </row>
    <row r="23803" spans="59:60" x14ac:dyDescent="0.25">
      <c r="BG23803">
        <v>23802</v>
      </c>
      <c r="BH23803" t="s">
        <v>347</v>
      </c>
    </row>
    <row r="23804" spans="59:60" x14ac:dyDescent="0.25">
      <c r="BG23804">
        <v>23803</v>
      </c>
      <c r="BH23804" t="s">
        <v>348</v>
      </c>
    </row>
    <row r="23805" spans="59:60" x14ac:dyDescent="0.25">
      <c r="BG23805">
        <v>23804</v>
      </c>
      <c r="BH23805" t="s">
        <v>349</v>
      </c>
    </row>
    <row r="23806" spans="59:60" x14ac:dyDescent="0.25">
      <c r="BG23806">
        <v>23805</v>
      </c>
      <c r="BH23806" t="s">
        <v>350</v>
      </c>
    </row>
    <row r="23807" spans="59:60" x14ac:dyDescent="0.25">
      <c r="BG23807">
        <v>23806</v>
      </c>
      <c r="BH23807" t="s">
        <v>351</v>
      </c>
    </row>
    <row r="23808" spans="59:60" x14ac:dyDescent="0.25">
      <c r="BG23808">
        <v>23807</v>
      </c>
      <c r="BH23808" t="s">
        <v>352</v>
      </c>
    </row>
    <row r="23809" spans="59:60" x14ac:dyDescent="0.25">
      <c r="BG23809">
        <v>23808</v>
      </c>
      <c r="BH23809" t="s">
        <v>293</v>
      </c>
    </row>
    <row r="23810" spans="59:60" x14ac:dyDescent="0.25">
      <c r="BG23810">
        <v>23809</v>
      </c>
      <c r="BH23810" t="s">
        <v>294</v>
      </c>
    </row>
    <row r="23811" spans="59:60" x14ac:dyDescent="0.25">
      <c r="BG23811">
        <v>23810</v>
      </c>
      <c r="BH23811" t="s">
        <v>295</v>
      </c>
    </row>
    <row r="23812" spans="59:60" x14ac:dyDescent="0.25">
      <c r="BG23812">
        <v>23811</v>
      </c>
      <c r="BH23812" t="s">
        <v>296</v>
      </c>
    </row>
    <row r="23813" spans="59:60" x14ac:dyDescent="0.25">
      <c r="BG23813">
        <v>23812</v>
      </c>
      <c r="BH23813" t="s">
        <v>297</v>
      </c>
    </row>
    <row r="23814" spans="59:60" x14ac:dyDescent="0.25">
      <c r="BG23814">
        <v>23813</v>
      </c>
      <c r="BH23814" t="s">
        <v>298</v>
      </c>
    </row>
    <row r="23815" spans="59:60" x14ac:dyDescent="0.25">
      <c r="BG23815">
        <v>23814</v>
      </c>
      <c r="BH23815" t="s">
        <v>299</v>
      </c>
    </row>
    <row r="23816" spans="59:60" x14ac:dyDescent="0.25">
      <c r="BG23816">
        <v>23815</v>
      </c>
      <c r="BH23816" t="s">
        <v>300</v>
      </c>
    </row>
    <row r="23817" spans="59:60" x14ac:dyDescent="0.25">
      <c r="BG23817">
        <v>23816</v>
      </c>
      <c r="BH23817" t="s">
        <v>301</v>
      </c>
    </row>
    <row r="23818" spans="59:60" x14ac:dyDescent="0.25">
      <c r="BG23818">
        <v>23817</v>
      </c>
      <c r="BH23818" t="s">
        <v>302</v>
      </c>
    </row>
    <row r="23819" spans="59:60" x14ac:dyDescent="0.25">
      <c r="BG23819">
        <v>23818</v>
      </c>
      <c r="BH23819" t="s">
        <v>303</v>
      </c>
    </row>
    <row r="23820" spans="59:60" x14ac:dyDescent="0.25">
      <c r="BG23820">
        <v>23819</v>
      </c>
      <c r="BH23820" t="s">
        <v>304</v>
      </c>
    </row>
    <row r="23821" spans="59:60" x14ac:dyDescent="0.25">
      <c r="BG23821">
        <v>23820</v>
      </c>
      <c r="BH23821" t="s">
        <v>305</v>
      </c>
    </row>
    <row r="23822" spans="59:60" x14ac:dyDescent="0.25">
      <c r="BG23822">
        <v>23821</v>
      </c>
      <c r="BH23822" t="s">
        <v>306</v>
      </c>
    </row>
    <row r="23823" spans="59:60" x14ac:dyDescent="0.25">
      <c r="BG23823">
        <v>23822</v>
      </c>
      <c r="BH23823" t="s">
        <v>307</v>
      </c>
    </row>
    <row r="23824" spans="59:60" x14ac:dyDescent="0.25">
      <c r="BG23824">
        <v>23823</v>
      </c>
      <c r="BH23824" t="s">
        <v>308</v>
      </c>
    </row>
    <row r="23825" spans="59:60" x14ac:dyDescent="0.25">
      <c r="BG23825">
        <v>23824</v>
      </c>
      <c r="BH23825" t="s">
        <v>309</v>
      </c>
    </row>
    <row r="23826" spans="59:60" x14ac:dyDescent="0.25">
      <c r="BG23826">
        <v>23825</v>
      </c>
      <c r="BH23826" t="s">
        <v>310</v>
      </c>
    </row>
    <row r="23827" spans="59:60" x14ac:dyDescent="0.25">
      <c r="BG23827">
        <v>23826</v>
      </c>
      <c r="BH23827" t="s">
        <v>311</v>
      </c>
    </row>
    <row r="23828" spans="59:60" x14ac:dyDescent="0.25">
      <c r="BG23828">
        <v>23827</v>
      </c>
      <c r="BH23828" t="s">
        <v>312</v>
      </c>
    </row>
    <row r="23829" spans="59:60" x14ac:dyDescent="0.25">
      <c r="BG23829">
        <v>23828</v>
      </c>
      <c r="BH23829" t="s">
        <v>313</v>
      </c>
    </row>
    <row r="23830" spans="59:60" x14ac:dyDescent="0.25">
      <c r="BG23830">
        <v>23829</v>
      </c>
      <c r="BH23830" t="s">
        <v>314</v>
      </c>
    </row>
    <row r="23831" spans="59:60" x14ac:dyDescent="0.25">
      <c r="BG23831">
        <v>23830</v>
      </c>
      <c r="BH23831" t="s">
        <v>315</v>
      </c>
    </row>
    <row r="23832" spans="59:60" x14ac:dyDescent="0.25">
      <c r="BG23832">
        <v>23831</v>
      </c>
      <c r="BH23832" t="s">
        <v>316</v>
      </c>
    </row>
    <row r="23833" spans="59:60" x14ac:dyDescent="0.25">
      <c r="BG23833">
        <v>23832</v>
      </c>
      <c r="BH23833" t="s">
        <v>317</v>
      </c>
    </row>
    <row r="23834" spans="59:60" x14ac:dyDescent="0.25">
      <c r="BG23834">
        <v>23833</v>
      </c>
      <c r="BH23834" t="s">
        <v>318</v>
      </c>
    </row>
    <row r="23835" spans="59:60" x14ac:dyDescent="0.25">
      <c r="BG23835">
        <v>23834</v>
      </c>
      <c r="BH23835" t="s">
        <v>319</v>
      </c>
    </row>
    <row r="23836" spans="59:60" x14ac:dyDescent="0.25">
      <c r="BG23836">
        <v>23835</v>
      </c>
      <c r="BH23836" t="s">
        <v>320</v>
      </c>
    </row>
    <row r="23837" spans="59:60" x14ac:dyDescent="0.25">
      <c r="BG23837">
        <v>23836</v>
      </c>
      <c r="BH23837" t="s">
        <v>321</v>
      </c>
    </row>
    <row r="23838" spans="59:60" x14ac:dyDescent="0.25">
      <c r="BG23838">
        <v>23837</v>
      </c>
      <c r="BH23838" t="s">
        <v>322</v>
      </c>
    </row>
    <row r="23839" spans="59:60" x14ac:dyDescent="0.25">
      <c r="BG23839">
        <v>23838</v>
      </c>
      <c r="BH23839" t="s">
        <v>323</v>
      </c>
    </row>
    <row r="23840" spans="59:60" x14ac:dyDescent="0.25">
      <c r="BG23840">
        <v>23839</v>
      </c>
      <c r="BH23840" t="s">
        <v>324</v>
      </c>
    </row>
    <row r="23841" spans="59:60" x14ac:dyDescent="0.25">
      <c r="BG23841">
        <v>23840</v>
      </c>
      <c r="BH23841" t="s">
        <v>325</v>
      </c>
    </row>
    <row r="23842" spans="59:60" x14ac:dyDescent="0.25">
      <c r="BG23842">
        <v>23841</v>
      </c>
      <c r="BH23842" t="s">
        <v>326</v>
      </c>
    </row>
    <row r="23843" spans="59:60" x14ac:dyDescent="0.25">
      <c r="BG23843">
        <v>23842</v>
      </c>
      <c r="BH23843" t="s">
        <v>327</v>
      </c>
    </row>
    <row r="23844" spans="59:60" x14ac:dyDescent="0.25">
      <c r="BG23844">
        <v>23843</v>
      </c>
      <c r="BH23844" t="s">
        <v>328</v>
      </c>
    </row>
    <row r="23845" spans="59:60" x14ac:dyDescent="0.25">
      <c r="BG23845">
        <v>23844</v>
      </c>
      <c r="BH23845" t="s">
        <v>329</v>
      </c>
    </row>
    <row r="23846" spans="59:60" x14ac:dyDescent="0.25">
      <c r="BG23846">
        <v>23845</v>
      </c>
      <c r="BH23846" t="s">
        <v>330</v>
      </c>
    </row>
    <row r="23847" spans="59:60" x14ac:dyDescent="0.25">
      <c r="BG23847">
        <v>23846</v>
      </c>
      <c r="BH23847" t="s">
        <v>331</v>
      </c>
    </row>
    <row r="23848" spans="59:60" x14ac:dyDescent="0.25">
      <c r="BG23848">
        <v>23847</v>
      </c>
      <c r="BH23848" t="s">
        <v>332</v>
      </c>
    </row>
    <row r="23849" spans="59:60" x14ac:dyDescent="0.25">
      <c r="BG23849">
        <v>23848</v>
      </c>
      <c r="BH23849" t="s">
        <v>333</v>
      </c>
    </row>
    <row r="23850" spans="59:60" x14ac:dyDescent="0.25">
      <c r="BG23850">
        <v>23849</v>
      </c>
      <c r="BH23850" t="s">
        <v>334</v>
      </c>
    </row>
    <row r="23851" spans="59:60" x14ac:dyDescent="0.25">
      <c r="BG23851">
        <v>23850</v>
      </c>
      <c r="BH23851" t="s">
        <v>335</v>
      </c>
    </row>
    <row r="23852" spans="59:60" x14ac:dyDescent="0.25">
      <c r="BG23852">
        <v>23851</v>
      </c>
      <c r="BH23852" t="s">
        <v>336</v>
      </c>
    </row>
    <row r="23853" spans="59:60" x14ac:dyDescent="0.25">
      <c r="BG23853">
        <v>23852</v>
      </c>
      <c r="BH23853" t="s">
        <v>337</v>
      </c>
    </row>
    <row r="23854" spans="59:60" x14ac:dyDescent="0.25">
      <c r="BG23854">
        <v>23853</v>
      </c>
      <c r="BH23854" t="s">
        <v>338</v>
      </c>
    </row>
    <row r="23855" spans="59:60" x14ac:dyDescent="0.25">
      <c r="BG23855">
        <v>23854</v>
      </c>
      <c r="BH23855" t="s">
        <v>339</v>
      </c>
    </row>
    <row r="23856" spans="59:60" x14ac:dyDescent="0.25">
      <c r="BG23856">
        <v>23855</v>
      </c>
      <c r="BH23856" t="s">
        <v>340</v>
      </c>
    </row>
    <row r="23857" spans="59:60" x14ac:dyDescent="0.25">
      <c r="BG23857">
        <v>23856</v>
      </c>
      <c r="BH23857" t="s">
        <v>341</v>
      </c>
    </row>
    <row r="23858" spans="59:60" x14ac:dyDescent="0.25">
      <c r="BG23858">
        <v>23857</v>
      </c>
      <c r="BH23858" t="s">
        <v>342</v>
      </c>
    </row>
    <row r="23859" spans="59:60" x14ac:dyDescent="0.25">
      <c r="BG23859">
        <v>23858</v>
      </c>
      <c r="BH23859" t="s">
        <v>343</v>
      </c>
    </row>
    <row r="23860" spans="59:60" x14ac:dyDescent="0.25">
      <c r="BG23860">
        <v>23859</v>
      </c>
      <c r="BH23860" t="s">
        <v>344</v>
      </c>
    </row>
    <row r="23861" spans="59:60" x14ac:dyDescent="0.25">
      <c r="BG23861">
        <v>23860</v>
      </c>
      <c r="BH23861" t="s">
        <v>345</v>
      </c>
    </row>
    <row r="23862" spans="59:60" x14ac:dyDescent="0.25">
      <c r="BG23862">
        <v>23861</v>
      </c>
      <c r="BH23862" t="s">
        <v>346</v>
      </c>
    </row>
    <row r="23863" spans="59:60" x14ac:dyDescent="0.25">
      <c r="BG23863">
        <v>23862</v>
      </c>
      <c r="BH23863" t="s">
        <v>347</v>
      </c>
    </row>
    <row r="23864" spans="59:60" x14ac:dyDescent="0.25">
      <c r="BG23864">
        <v>23863</v>
      </c>
      <c r="BH23864" t="s">
        <v>348</v>
      </c>
    </row>
    <row r="23865" spans="59:60" x14ac:dyDescent="0.25">
      <c r="BG23865">
        <v>23864</v>
      </c>
      <c r="BH23865" t="s">
        <v>349</v>
      </c>
    </row>
    <row r="23866" spans="59:60" x14ac:dyDescent="0.25">
      <c r="BG23866">
        <v>23865</v>
      </c>
      <c r="BH23866" t="s">
        <v>350</v>
      </c>
    </row>
    <row r="23867" spans="59:60" x14ac:dyDescent="0.25">
      <c r="BG23867">
        <v>23866</v>
      </c>
      <c r="BH23867" t="s">
        <v>351</v>
      </c>
    </row>
    <row r="23868" spans="59:60" x14ac:dyDescent="0.25">
      <c r="BG23868">
        <v>23867</v>
      </c>
      <c r="BH23868" t="s">
        <v>352</v>
      </c>
    </row>
    <row r="23869" spans="59:60" x14ac:dyDescent="0.25">
      <c r="BG23869">
        <v>23868</v>
      </c>
      <c r="BH23869" t="s">
        <v>293</v>
      </c>
    </row>
    <row r="23870" spans="59:60" x14ac:dyDescent="0.25">
      <c r="BG23870">
        <v>23869</v>
      </c>
      <c r="BH23870" t="s">
        <v>294</v>
      </c>
    </row>
    <row r="23871" spans="59:60" x14ac:dyDescent="0.25">
      <c r="BG23871">
        <v>23870</v>
      </c>
      <c r="BH23871" t="s">
        <v>295</v>
      </c>
    </row>
    <row r="23872" spans="59:60" x14ac:dyDescent="0.25">
      <c r="BG23872">
        <v>23871</v>
      </c>
      <c r="BH23872" t="s">
        <v>296</v>
      </c>
    </row>
    <row r="23873" spans="59:60" x14ac:dyDescent="0.25">
      <c r="BG23873">
        <v>23872</v>
      </c>
      <c r="BH23873" t="s">
        <v>297</v>
      </c>
    </row>
    <row r="23874" spans="59:60" x14ac:dyDescent="0.25">
      <c r="BG23874">
        <v>23873</v>
      </c>
      <c r="BH23874" t="s">
        <v>298</v>
      </c>
    </row>
    <row r="23875" spans="59:60" x14ac:dyDescent="0.25">
      <c r="BG23875">
        <v>23874</v>
      </c>
      <c r="BH23875" t="s">
        <v>299</v>
      </c>
    </row>
    <row r="23876" spans="59:60" x14ac:dyDescent="0.25">
      <c r="BG23876">
        <v>23875</v>
      </c>
      <c r="BH23876" t="s">
        <v>300</v>
      </c>
    </row>
    <row r="23877" spans="59:60" x14ac:dyDescent="0.25">
      <c r="BG23877">
        <v>23876</v>
      </c>
      <c r="BH23877" t="s">
        <v>301</v>
      </c>
    </row>
    <row r="23878" spans="59:60" x14ac:dyDescent="0.25">
      <c r="BG23878">
        <v>23877</v>
      </c>
      <c r="BH23878" t="s">
        <v>302</v>
      </c>
    </row>
    <row r="23879" spans="59:60" x14ac:dyDescent="0.25">
      <c r="BG23879">
        <v>23878</v>
      </c>
      <c r="BH23879" t="s">
        <v>303</v>
      </c>
    </row>
    <row r="23880" spans="59:60" x14ac:dyDescent="0.25">
      <c r="BG23880">
        <v>23879</v>
      </c>
      <c r="BH23880" t="s">
        <v>304</v>
      </c>
    </row>
    <row r="23881" spans="59:60" x14ac:dyDescent="0.25">
      <c r="BG23881">
        <v>23880</v>
      </c>
      <c r="BH23881" t="s">
        <v>305</v>
      </c>
    </row>
    <row r="23882" spans="59:60" x14ac:dyDescent="0.25">
      <c r="BG23882">
        <v>23881</v>
      </c>
      <c r="BH23882" t="s">
        <v>306</v>
      </c>
    </row>
    <row r="23883" spans="59:60" x14ac:dyDescent="0.25">
      <c r="BG23883">
        <v>23882</v>
      </c>
      <c r="BH23883" t="s">
        <v>307</v>
      </c>
    </row>
    <row r="23884" spans="59:60" x14ac:dyDescent="0.25">
      <c r="BG23884">
        <v>23883</v>
      </c>
      <c r="BH23884" t="s">
        <v>308</v>
      </c>
    </row>
    <row r="23885" spans="59:60" x14ac:dyDescent="0.25">
      <c r="BG23885">
        <v>23884</v>
      </c>
      <c r="BH23885" t="s">
        <v>309</v>
      </c>
    </row>
    <row r="23886" spans="59:60" x14ac:dyDescent="0.25">
      <c r="BG23886">
        <v>23885</v>
      </c>
      <c r="BH23886" t="s">
        <v>310</v>
      </c>
    </row>
    <row r="23887" spans="59:60" x14ac:dyDescent="0.25">
      <c r="BG23887">
        <v>23886</v>
      </c>
      <c r="BH23887" t="s">
        <v>311</v>
      </c>
    </row>
    <row r="23888" spans="59:60" x14ac:dyDescent="0.25">
      <c r="BG23888">
        <v>23887</v>
      </c>
      <c r="BH23888" t="s">
        <v>312</v>
      </c>
    </row>
    <row r="23889" spans="59:60" x14ac:dyDescent="0.25">
      <c r="BG23889">
        <v>23888</v>
      </c>
      <c r="BH23889" t="s">
        <v>313</v>
      </c>
    </row>
    <row r="23890" spans="59:60" x14ac:dyDescent="0.25">
      <c r="BG23890">
        <v>23889</v>
      </c>
      <c r="BH23890" t="s">
        <v>314</v>
      </c>
    </row>
    <row r="23891" spans="59:60" x14ac:dyDescent="0.25">
      <c r="BG23891">
        <v>23890</v>
      </c>
      <c r="BH23891" t="s">
        <v>315</v>
      </c>
    </row>
    <row r="23892" spans="59:60" x14ac:dyDescent="0.25">
      <c r="BG23892">
        <v>23891</v>
      </c>
      <c r="BH23892" t="s">
        <v>316</v>
      </c>
    </row>
    <row r="23893" spans="59:60" x14ac:dyDescent="0.25">
      <c r="BG23893">
        <v>23892</v>
      </c>
      <c r="BH23893" t="s">
        <v>317</v>
      </c>
    </row>
    <row r="23894" spans="59:60" x14ac:dyDescent="0.25">
      <c r="BG23894">
        <v>23893</v>
      </c>
      <c r="BH23894" t="s">
        <v>318</v>
      </c>
    </row>
    <row r="23895" spans="59:60" x14ac:dyDescent="0.25">
      <c r="BG23895">
        <v>23894</v>
      </c>
      <c r="BH23895" t="s">
        <v>319</v>
      </c>
    </row>
    <row r="23896" spans="59:60" x14ac:dyDescent="0.25">
      <c r="BG23896">
        <v>23895</v>
      </c>
      <c r="BH23896" t="s">
        <v>320</v>
      </c>
    </row>
    <row r="23897" spans="59:60" x14ac:dyDescent="0.25">
      <c r="BG23897">
        <v>23896</v>
      </c>
      <c r="BH23897" t="s">
        <v>321</v>
      </c>
    </row>
    <row r="23898" spans="59:60" x14ac:dyDescent="0.25">
      <c r="BG23898">
        <v>23897</v>
      </c>
      <c r="BH23898" t="s">
        <v>322</v>
      </c>
    </row>
    <row r="23899" spans="59:60" x14ac:dyDescent="0.25">
      <c r="BG23899">
        <v>23898</v>
      </c>
      <c r="BH23899" t="s">
        <v>323</v>
      </c>
    </row>
    <row r="23900" spans="59:60" x14ac:dyDescent="0.25">
      <c r="BG23900">
        <v>23899</v>
      </c>
      <c r="BH23900" t="s">
        <v>324</v>
      </c>
    </row>
    <row r="23901" spans="59:60" x14ac:dyDescent="0.25">
      <c r="BG23901">
        <v>23900</v>
      </c>
      <c r="BH23901" t="s">
        <v>325</v>
      </c>
    </row>
    <row r="23902" spans="59:60" x14ac:dyDescent="0.25">
      <c r="BG23902">
        <v>23901</v>
      </c>
      <c r="BH23902" t="s">
        <v>326</v>
      </c>
    </row>
    <row r="23903" spans="59:60" x14ac:dyDescent="0.25">
      <c r="BG23903">
        <v>23902</v>
      </c>
      <c r="BH23903" t="s">
        <v>327</v>
      </c>
    </row>
    <row r="23904" spans="59:60" x14ac:dyDescent="0.25">
      <c r="BG23904">
        <v>23903</v>
      </c>
      <c r="BH23904" t="s">
        <v>328</v>
      </c>
    </row>
    <row r="23905" spans="59:60" x14ac:dyDescent="0.25">
      <c r="BG23905">
        <v>23904</v>
      </c>
      <c r="BH23905" t="s">
        <v>329</v>
      </c>
    </row>
    <row r="23906" spans="59:60" x14ac:dyDescent="0.25">
      <c r="BG23906">
        <v>23905</v>
      </c>
      <c r="BH23906" t="s">
        <v>330</v>
      </c>
    </row>
    <row r="23907" spans="59:60" x14ac:dyDescent="0.25">
      <c r="BG23907">
        <v>23906</v>
      </c>
      <c r="BH23907" t="s">
        <v>331</v>
      </c>
    </row>
    <row r="23908" spans="59:60" x14ac:dyDescent="0.25">
      <c r="BG23908">
        <v>23907</v>
      </c>
      <c r="BH23908" t="s">
        <v>332</v>
      </c>
    </row>
    <row r="23909" spans="59:60" x14ac:dyDescent="0.25">
      <c r="BG23909">
        <v>23908</v>
      </c>
      <c r="BH23909" t="s">
        <v>333</v>
      </c>
    </row>
    <row r="23910" spans="59:60" x14ac:dyDescent="0.25">
      <c r="BG23910">
        <v>23909</v>
      </c>
      <c r="BH23910" t="s">
        <v>334</v>
      </c>
    </row>
    <row r="23911" spans="59:60" x14ac:dyDescent="0.25">
      <c r="BG23911">
        <v>23910</v>
      </c>
      <c r="BH23911" t="s">
        <v>335</v>
      </c>
    </row>
    <row r="23912" spans="59:60" x14ac:dyDescent="0.25">
      <c r="BG23912">
        <v>23911</v>
      </c>
      <c r="BH23912" t="s">
        <v>336</v>
      </c>
    </row>
    <row r="23913" spans="59:60" x14ac:dyDescent="0.25">
      <c r="BG23913">
        <v>23912</v>
      </c>
      <c r="BH23913" t="s">
        <v>337</v>
      </c>
    </row>
    <row r="23914" spans="59:60" x14ac:dyDescent="0.25">
      <c r="BG23914">
        <v>23913</v>
      </c>
      <c r="BH23914" t="s">
        <v>338</v>
      </c>
    </row>
    <row r="23915" spans="59:60" x14ac:dyDescent="0.25">
      <c r="BG23915">
        <v>23914</v>
      </c>
      <c r="BH23915" t="s">
        <v>339</v>
      </c>
    </row>
    <row r="23916" spans="59:60" x14ac:dyDescent="0.25">
      <c r="BG23916">
        <v>23915</v>
      </c>
      <c r="BH23916" t="s">
        <v>340</v>
      </c>
    </row>
    <row r="23917" spans="59:60" x14ac:dyDescent="0.25">
      <c r="BG23917">
        <v>23916</v>
      </c>
      <c r="BH23917" t="s">
        <v>341</v>
      </c>
    </row>
    <row r="23918" spans="59:60" x14ac:dyDescent="0.25">
      <c r="BG23918">
        <v>23917</v>
      </c>
      <c r="BH23918" t="s">
        <v>342</v>
      </c>
    </row>
    <row r="23919" spans="59:60" x14ac:dyDescent="0.25">
      <c r="BG23919">
        <v>23918</v>
      </c>
      <c r="BH23919" t="s">
        <v>343</v>
      </c>
    </row>
    <row r="23920" spans="59:60" x14ac:dyDescent="0.25">
      <c r="BG23920">
        <v>23919</v>
      </c>
      <c r="BH23920" t="s">
        <v>344</v>
      </c>
    </row>
    <row r="23921" spans="59:60" x14ac:dyDescent="0.25">
      <c r="BG23921">
        <v>23920</v>
      </c>
      <c r="BH23921" t="s">
        <v>345</v>
      </c>
    </row>
    <row r="23922" spans="59:60" x14ac:dyDescent="0.25">
      <c r="BG23922">
        <v>23921</v>
      </c>
      <c r="BH23922" t="s">
        <v>346</v>
      </c>
    </row>
    <row r="23923" spans="59:60" x14ac:dyDescent="0.25">
      <c r="BG23923">
        <v>23922</v>
      </c>
      <c r="BH23923" t="s">
        <v>347</v>
      </c>
    </row>
    <row r="23924" spans="59:60" x14ac:dyDescent="0.25">
      <c r="BG23924">
        <v>23923</v>
      </c>
      <c r="BH23924" t="s">
        <v>348</v>
      </c>
    </row>
    <row r="23925" spans="59:60" x14ac:dyDescent="0.25">
      <c r="BG23925">
        <v>23924</v>
      </c>
      <c r="BH23925" t="s">
        <v>349</v>
      </c>
    </row>
    <row r="23926" spans="59:60" x14ac:dyDescent="0.25">
      <c r="BG23926">
        <v>23925</v>
      </c>
      <c r="BH23926" t="s">
        <v>350</v>
      </c>
    </row>
    <row r="23927" spans="59:60" x14ac:dyDescent="0.25">
      <c r="BG23927">
        <v>23926</v>
      </c>
      <c r="BH23927" t="s">
        <v>351</v>
      </c>
    </row>
    <row r="23928" spans="59:60" x14ac:dyDescent="0.25">
      <c r="BG23928">
        <v>23927</v>
      </c>
      <c r="BH23928" t="s">
        <v>352</v>
      </c>
    </row>
    <row r="23929" spans="59:60" x14ac:dyDescent="0.25">
      <c r="BG23929">
        <v>23928</v>
      </c>
      <c r="BH23929" t="s">
        <v>293</v>
      </c>
    </row>
    <row r="23930" spans="59:60" x14ac:dyDescent="0.25">
      <c r="BG23930">
        <v>23929</v>
      </c>
      <c r="BH23930" t="s">
        <v>294</v>
      </c>
    </row>
    <row r="23931" spans="59:60" x14ac:dyDescent="0.25">
      <c r="BG23931">
        <v>23930</v>
      </c>
      <c r="BH23931" t="s">
        <v>295</v>
      </c>
    </row>
    <row r="23932" spans="59:60" x14ac:dyDescent="0.25">
      <c r="BG23932">
        <v>23931</v>
      </c>
      <c r="BH23932" t="s">
        <v>296</v>
      </c>
    </row>
    <row r="23933" spans="59:60" x14ac:dyDescent="0.25">
      <c r="BG23933">
        <v>23932</v>
      </c>
      <c r="BH23933" t="s">
        <v>297</v>
      </c>
    </row>
    <row r="23934" spans="59:60" x14ac:dyDescent="0.25">
      <c r="BG23934">
        <v>23933</v>
      </c>
      <c r="BH23934" t="s">
        <v>298</v>
      </c>
    </row>
    <row r="23935" spans="59:60" x14ac:dyDescent="0.25">
      <c r="BG23935">
        <v>23934</v>
      </c>
      <c r="BH23935" t="s">
        <v>299</v>
      </c>
    </row>
    <row r="23936" spans="59:60" x14ac:dyDescent="0.25">
      <c r="BG23936">
        <v>23935</v>
      </c>
      <c r="BH23936" t="s">
        <v>300</v>
      </c>
    </row>
    <row r="23937" spans="59:60" x14ac:dyDescent="0.25">
      <c r="BG23937">
        <v>23936</v>
      </c>
      <c r="BH23937" t="s">
        <v>301</v>
      </c>
    </row>
    <row r="23938" spans="59:60" x14ac:dyDescent="0.25">
      <c r="BG23938">
        <v>23937</v>
      </c>
      <c r="BH23938" t="s">
        <v>302</v>
      </c>
    </row>
    <row r="23939" spans="59:60" x14ac:dyDescent="0.25">
      <c r="BG23939">
        <v>23938</v>
      </c>
      <c r="BH23939" t="s">
        <v>303</v>
      </c>
    </row>
    <row r="23940" spans="59:60" x14ac:dyDescent="0.25">
      <c r="BG23940">
        <v>23939</v>
      </c>
      <c r="BH23940" t="s">
        <v>304</v>
      </c>
    </row>
    <row r="23941" spans="59:60" x14ac:dyDescent="0.25">
      <c r="BG23941">
        <v>23940</v>
      </c>
      <c r="BH23941" t="s">
        <v>305</v>
      </c>
    </row>
    <row r="23942" spans="59:60" x14ac:dyDescent="0.25">
      <c r="BG23942">
        <v>23941</v>
      </c>
      <c r="BH23942" t="s">
        <v>306</v>
      </c>
    </row>
    <row r="23943" spans="59:60" x14ac:dyDescent="0.25">
      <c r="BG23943">
        <v>23942</v>
      </c>
      <c r="BH23943" t="s">
        <v>307</v>
      </c>
    </row>
    <row r="23944" spans="59:60" x14ac:dyDescent="0.25">
      <c r="BG23944">
        <v>23943</v>
      </c>
      <c r="BH23944" t="s">
        <v>308</v>
      </c>
    </row>
    <row r="23945" spans="59:60" x14ac:dyDescent="0.25">
      <c r="BG23945">
        <v>23944</v>
      </c>
      <c r="BH23945" t="s">
        <v>309</v>
      </c>
    </row>
    <row r="23946" spans="59:60" x14ac:dyDescent="0.25">
      <c r="BG23946">
        <v>23945</v>
      </c>
      <c r="BH23946" t="s">
        <v>310</v>
      </c>
    </row>
    <row r="23947" spans="59:60" x14ac:dyDescent="0.25">
      <c r="BG23947">
        <v>23946</v>
      </c>
      <c r="BH23947" t="s">
        <v>311</v>
      </c>
    </row>
    <row r="23948" spans="59:60" x14ac:dyDescent="0.25">
      <c r="BG23948">
        <v>23947</v>
      </c>
      <c r="BH23948" t="s">
        <v>312</v>
      </c>
    </row>
    <row r="23949" spans="59:60" x14ac:dyDescent="0.25">
      <c r="BG23949">
        <v>23948</v>
      </c>
      <c r="BH23949" t="s">
        <v>313</v>
      </c>
    </row>
    <row r="23950" spans="59:60" x14ac:dyDescent="0.25">
      <c r="BG23950">
        <v>23949</v>
      </c>
      <c r="BH23950" t="s">
        <v>314</v>
      </c>
    </row>
    <row r="23951" spans="59:60" x14ac:dyDescent="0.25">
      <c r="BG23951">
        <v>23950</v>
      </c>
      <c r="BH23951" t="s">
        <v>315</v>
      </c>
    </row>
    <row r="23952" spans="59:60" x14ac:dyDescent="0.25">
      <c r="BG23952">
        <v>23951</v>
      </c>
      <c r="BH23952" t="s">
        <v>316</v>
      </c>
    </row>
    <row r="23953" spans="59:60" x14ac:dyDescent="0.25">
      <c r="BG23953">
        <v>23952</v>
      </c>
      <c r="BH23953" t="s">
        <v>317</v>
      </c>
    </row>
    <row r="23954" spans="59:60" x14ac:dyDescent="0.25">
      <c r="BG23954">
        <v>23953</v>
      </c>
      <c r="BH23954" t="s">
        <v>318</v>
      </c>
    </row>
    <row r="23955" spans="59:60" x14ac:dyDescent="0.25">
      <c r="BG23955">
        <v>23954</v>
      </c>
      <c r="BH23955" t="s">
        <v>319</v>
      </c>
    </row>
    <row r="23956" spans="59:60" x14ac:dyDescent="0.25">
      <c r="BG23956">
        <v>23955</v>
      </c>
      <c r="BH23956" t="s">
        <v>320</v>
      </c>
    </row>
    <row r="23957" spans="59:60" x14ac:dyDescent="0.25">
      <c r="BG23957">
        <v>23956</v>
      </c>
      <c r="BH23957" t="s">
        <v>321</v>
      </c>
    </row>
    <row r="23958" spans="59:60" x14ac:dyDescent="0.25">
      <c r="BG23958">
        <v>23957</v>
      </c>
      <c r="BH23958" t="s">
        <v>322</v>
      </c>
    </row>
    <row r="23959" spans="59:60" x14ac:dyDescent="0.25">
      <c r="BG23959">
        <v>23958</v>
      </c>
      <c r="BH23959" t="s">
        <v>323</v>
      </c>
    </row>
    <row r="23960" spans="59:60" x14ac:dyDescent="0.25">
      <c r="BG23960">
        <v>23959</v>
      </c>
      <c r="BH23960" t="s">
        <v>324</v>
      </c>
    </row>
    <row r="23961" spans="59:60" x14ac:dyDescent="0.25">
      <c r="BG23961">
        <v>23960</v>
      </c>
      <c r="BH23961" t="s">
        <v>325</v>
      </c>
    </row>
    <row r="23962" spans="59:60" x14ac:dyDescent="0.25">
      <c r="BG23962">
        <v>23961</v>
      </c>
      <c r="BH23962" t="s">
        <v>326</v>
      </c>
    </row>
    <row r="23963" spans="59:60" x14ac:dyDescent="0.25">
      <c r="BG23963">
        <v>23962</v>
      </c>
      <c r="BH23963" t="s">
        <v>327</v>
      </c>
    </row>
    <row r="23964" spans="59:60" x14ac:dyDescent="0.25">
      <c r="BG23964">
        <v>23963</v>
      </c>
      <c r="BH23964" t="s">
        <v>328</v>
      </c>
    </row>
    <row r="23965" spans="59:60" x14ac:dyDescent="0.25">
      <c r="BG23965">
        <v>23964</v>
      </c>
      <c r="BH23965" t="s">
        <v>329</v>
      </c>
    </row>
    <row r="23966" spans="59:60" x14ac:dyDescent="0.25">
      <c r="BG23966">
        <v>23965</v>
      </c>
      <c r="BH23966" t="s">
        <v>330</v>
      </c>
    </row>
    <row r="23967" spans="59:60" x14ac:dyDescent="0.25">
      <c r="BG23967">
        <v>23966</v>
      </c>
      <c r="BH23967" t="s">
        <v>331</v>
      </c>
    </row>
    <row r="23968" spans="59:60" x14ac:dyDescent="0.25">
      <c r="BG23968">
        <v>23967</v>
      </c>
      <c r="BH23968" t="s">
        <v>332</v>
      </c>
    </row>
    <row r="23969" spans="59:60" x14ac:dyDescent="0.25">
      <c r="BG23969">
        <v>23968</v>
      </c>
      <c r="BH23969" t="s">
        <v>333</v>
      </c>
    </row>
    <row r="23970" spans="59:60" x14ac:dyDescent="0.25">
      <c r="BG23970">
        <v>23969</v>
      </c>
      <c r="BH23970" t="s">
        <v>334</v>
      </c>
    </row>
    <row r="23971" spans="59:60" x14ac:dyDescent="0.25">
      <c r="BG23971">
        <v>23970</v>
      </c>
      <c r="BH23971" t="s">
        <v>335</v>
      </c>
    </row>
    <row r="23972" spans="59:60" x14ac:dyDescent="0.25">
      <c r="BG23972">
        <v>23971</v>
      </c>
      <c r="BH23972" t="s">
        <v>336</v>
      </c>
    </row>
    <row r="23973" spans="59:60" x14ac:dyDescent="0.25">
      <c r="BG23973">
        <v>23972</v>
      </c>
      <c r="BH23973" t="s">
        <v>337</v>
      </c>
    </row>
    <row r="23974" spans="59:60" x14ac:dyDescent="0.25">
      <c r="BG23974">
        <v>23973</v>
      </c>
      <c r="BH23974" t="s">
        <v>338</v>
      </c>
    </row>
    <row r="23975" spans="59:60" x14ac:dyDescent="0.25">
      <c r="BG23975">
        <v>23974</v>
      </c>
      <c r="BH23975" t="s">
        <v>339</v>
      </c>
    </row>
    <row r="23976" spans="59:60" x14ac:dyDescent="0.25">
      <c r="BG23976">
        <v>23975</v>
      </c>
      <c r="BH23976" t="s">
        <v>340</v>
      </c>
    </row>
    <row r="23977" spans="59:60" x14ac:dyDescent="0.25">
      <c r="BG23977">
        <v>23976</v>
      </c>
      <c r="BH23977" t="s">
        <v>341</v>
      </c>
    </row>
    <row r="23978" spans="59:60" x14ac:dyDescent="0.25">
      <c r="BG23978">
        <v>23977</v>
      </c>
      <c r="BH23978" t="s">
        <v>342</v>
      </c>
    </row>
    <row r="23979" spans="59:60" x14ac:dyDescent="0.25">
      <c r="BG23979">
        <v>23978</v>
      </c>
      <c r="BH23979" t="s">
        <v>343</v>
      </c>
    </row>
    <row r="23980" spans="59:60" x14ac:dyDescent="0.25">
      <c r="BG23980">
        <v>23979</v>
      </c>
      <c r="BH23980" t="s">
        <v>344</v>
      </c>
    </row>
    <row r="23981" spans="59:60" x14ac:dyDescent="0.25">
      <c r="BG23981">
        <v>23980</v>
      </c>
      <c r="BH23981" t="s">
        <v>345</v>
      </c>
    </row>
    <row r="23982" spans="59:60" x14ac:dyDescent="0.25">
      <c r="BG23982">
        <v>23981</v>
      </c>
      <c r="BH23982" t="s">
        <v>346</v>
      </c>
    </row>
    <row r="23983" spans="59:60" x14ac:dyDescent="0.25">
      <c r="BG23983">
        <v>23982</v>
      </c>
      <c r="BH23983" t="s">
        <v>347</v>
      </c>
    </row>
    <row r="23984" spans="59:60" x14ac:dyDescent="0.25">
      <c r="BG23984">
        <v>23983</v>
      </c>
      <c r="BH23984" t="s">
        <v>348</v>
      </c>
    </row>
    <row r="23985" spans="59:60" x14ac:dyDescent="0.25">
      <c r="BG23985">
        <v>23984</v>
      </c>
      <c r="BH23985" t="s">
        <v>349</v>
      </c>
    </row>
    <row r="23986" spans="59:60" x14ac:dyDescent="0.25">
      <c r="BG23986">
        <v>23985</v>
      </c>
      <c r="BH23986" t="s">
        <v>350</v>
      </c>
    </row>
    <row r="23987" spans="59:60" x14ac:dyDescent="0.25">
      <c r="BG23987">
        <v>23986</v>
      </c>
      <c r="BH23987" t="s">
        <v>351</v>
      </c>
    </row>
    <row r="23988" spans="59:60" x14ac:dyDescent="0.25">
      <c r="BG23988">
        <v>23987</v>
      </c>
      <c r="BH23988" t="s">
        <v>352</v>
      </c>
    </row>
    <row r="23989" spans="59:60" x14ac:dyDescent="0.25">
      <c r="BG23989">
        <v>23988</v>
      </c>
      <c r="BH23989" t="s">
        <v>293</v>
      </c>
    </row>
    <row r="23990" spans="59:60" x14ac:dyDescent="0.25">
      <c r="BG23990">
        <v>23989</v>
      </c>
      <c r="BH23990" t="s">
        <v>294</v>
      </c>
    </row>
    <row r="23991" spans="59:60" x14ac:dyDescent="0.25">
      <c r="BG23991">
        <v>23990</v>
      </c>
      <c r="BH23991" t="s">
        <v>295</v>
      </c>
    </row>
    <row r="23992" spans="59:60" x14ac:dyDescent="0.25">
      <c r="BG23992">
        <v>23991</v>
      </c>
      <c r="BH23992" t="s">
        <v>296</v>
      </c>
    </row>
    <row r="23993" spans="59:60" x14ac:dyDescent="0.25">
      <c r="BG23993">
        <v>23992</v>
      </c>
      <c r="BH23993" t="s">
        <v>297</v>
      </c>
    </row>
    <row r="23994" spans="59:60" x14ac:dyDescent="0.25">
      <c r="BG23994">
        <v>23993</v>
      </c>
      <c r="BH23994" t="s">
        <v>298</v>
      </c>
    </row>
    <row r="23995" spans="59:60" x14ac:dyDescent="0.25">
      <c r="BG23995">
        <v>23994</v>
      </c>
      <c r="BH23995" t="s">
        <v>299</v>
      </c>
    </row>
    <row r="23996" spans="59:60" x14ac:dyDescent="0.25">
      <c r="BG23996">
        <v>23995</v>
      </c>
      <c r="BH23996" t="s">
        <v>300</v>
      </c>
    </row>
    <row r="23997" spans="59:60" x14ac:dyDescent="0.25">
      <c r="BG23997">
        <v>23996</v>
      </c>
      <c r="BH23997" t="s">
        <v>301</v>
      </c>
    </row>
    <row r="23998" spans="59:60" x14ac:dyDescent="0.25">
      <c r="BG23998">
        <v>23997</v>
      </c>
      <c r="BH23998" t="s">
        <v>302</v>
      </c>
    </row>
    <row r="23999" spans="59:60" x14ac:dyDescent="0.25">
      <c r="BG23999">
        <v>23998</v>
      </c>
      <c r="BH23999" t="s">
        <v>303</v>
      </c>
    </row>
    <row r="24000" spans="59:60" x14ac:dyDescent="0.25">
      <c r="BG24000">
        <v>23999</v>
      </c>
      <c r="BH24000" t="s">
        <v>304</v>
      </c>
    </row>
    <row r="24001" spans="59:60" x14ac:dyDescent="0.25">
      <c r="BG24001">
        <v>24000</v>
      </c>
      <c r="BH24001" t="s">
        <v>305</v>
      </c>
    </row>
    <row r="24002" spans="59:60" x14ac:dyDescent="0.25">
      <c r="BG24002">
        <v>24001</v>
      </c>
      <c r="BH24002" t="s">
        <v>306</v>
      </c>
    </row>
    <row r="24003" spans="59:60" x14ac:dyDescent="0.25">
      <c r="BG24003">
        <v>24002</v>
      </c>
      <c r="BH24003" t="s">
        <v>307</v>
      </c>
    </row>
    <row r="24004" spans="59:60" x14ac:dyDescent="0.25">
      <c r="BG24004">
        <v>24003</v>
      </c>
      <c r="BH24004" t="s">
        <v>308</v>
      </c>
    </row>
    <row r="24005" spans="59:60" x14ac:dyDescent="0.25">
      <c r="BG24005">
        <v>24004</v>
      </c>
      <c r="BH24005" t="s">
        <v>309</v>
      </c>
    </row>
    <row r="24006" spans="59:60" x14ac:dyDescent="0.25">
      <c r="BG24006">
        <v>24005</v>
      </c>
      <c r="BH24006" t="s">
        <v>310</v>
      </c>
    </row>
    <row r="24007" spans="59:60" x14ac:dyDescent="0.25">
      <c r="BG24007">
        <v>24006</v>
      </c>
      <c r="BH24007" t="s">
        <v>311</v>
      </c>
    </row>
    <row r="24008" spans="59:60" x14ac:dyDescent="0.25">
      <c r="BG24008">
        <v>24007</v>
      </c>
      <c r="BH24008" t="s">
        <v>312</v>
      </c>
    </row>
    <row r="24009" spans="59:60" x14ac:dyDescent="0.25">
      <c r="BG24009">
        <v>24008</v>
      </c>
      <c r="BH24009" t="s">
        <v>313</v>
      </c>
    </row>
    <row r="24010" spans="59:60" x14ac:dyDescent="0.25">
      <c r="BG24010">
        <v>24009</v>
      </c>
      <c r="BH24010" t="s">
        <v>314</v>
      </c>
    </row>
    <row r="24011" spans="59:60" x14ac:dyDescent="0.25">
      <c r="BG24011">
        <v>24010</v>
      </c>
      <c r="BH24011" t="s">
        <v>315</v>
      </c>
    </row>
    <row r="24012" spans="59:60" x14ac:dyDescent="0.25">
      <c r="BG24012">
        <v>24011</v>
      </c>
      <c r="BH24012" t="s">
        <v>316</v>
      </c>
    </row>
    <row r="24013" spans="59:60" x14ac:dyDescent="0.25">
      <c r="BG24013">
        <v>24012</v>
      </c>
      <c r="BH24013" t="s">
        <v>317</v>
      </c>
    </row>
    <row r="24014" spans="59:60" x14ac:dyDescent="0.25">
      <c r="BG24014">
        <v>24013</v>
      </c>
      <c r="BH24014" t="s">
        <v>318</v>
      </c>
    </row>
    <row r="24015" spans="59:60" x14ac:dyDescent="0.25">
      <c r="BG24015">
        <v>24014</v>
      </c>
      <c r="BH24015" t="s">
        <v>319</v>
      </c>
    </row>
    <row r="24016" spans="59:60" x14ac:dyDescent="0.25">
      <c r="BG24016">
        <v>24015</v>
      </c>
      <c r="BH24016" t="s">
        <v>320</v>
      </c>
    </row>
    <row r="24017" spans="59:60" x14ac:dyDescent="0.25">
      <c r="BG24017">
        <v>24016</v>
      </c>
      <c r="BH24017" t="s">
        <v>321</v>
      </c>
    </row>
    <row r="24018" spans="59:60" x14ac:dyDescent="0.25">
      <c r="BG24018">
        <v>24017</v>
      </c>
      <c r="BH24018" t="s">
        <v>322</v>
      </c>
    </row>
    <row r="24019" spans="59:60" x14ac:dyDescent="0.25">
      <c r="BG24019">
        <v>24018</v>
      </c>
      <c r="BH24019" t="s">
        <v>323</v>
      </c>
    </row>
    <row r="24020" spans="59:60" x14ac:dyDescent="0.25">
      <c r="BG24020">
        <v>24019</v>
      </c>
      <c r="BH24020" t="s">
        <v>324</v>
      </c>
    </row>
    <row r="24021" spans="59:60" x14ac:dyDescent="0.25">
      <c r="BG24021">
        <v>24020</v>
      </c>
      <c r="BH24021" t="s">
        <v>325</v>
      </c>
    </row>
    <row r="24022" spans="59:60" x14ac:dyDescent="0.25">
      <c r="BG24022">
        <v>24021</v>
      </c>
      <c r="BH24022" t="s">
        <v>326</v>
      </c>
    </row>
    <row r="24023" spans="59:60" x14ac:dyDescent="0.25">
      <c r="BG24023">
        <v>24022</v>
      </c>
      <c r="BH24023" t="s">
        <v>327</v>
      </c>
    </row>
    <row r="24024" spans="59:60" x14ac:dyDescent="0.25">
      <c r="BG24024">
        <v>24023</v>
      </c>
      <c r="BH24024" t="s">
        <v>328</v>
      </c>
    </row>
    <row r="24025" spans="59:60" x14ac:dyDescent="0.25">
      <c r="BG24025">
        <v>24024</v>
      </c>
      <c r="BH24025" t="s">
        <v>329</v>
      </c>
    </row>
    <row r="24026" spans="59:60" x14ac:dyDescent="0.25">
      <c r="BG24026">
        <v>24025</v>
      </c>
      <c r="BH24026" t="s">
        <v>330</v>
      </c>
    </row>
    <row r="24027" spans="59:60" x14ac:dyDescent="0.25">
      <c r="BG24027">
        <v>24026</v>
      </c>
      <c r="BH24027" t="s">
        <v>331</v>
      </c>
    </row>
    <row r="24028" spans="59:60" x14ac:dyDescent="0.25">
      <c r="BG24028">
        <v>24027</v>
      </c>
      <c r="BH24028" t="s">
        <v>332</v>
      </c>
    </row>
    <row r="24029" spans="59:60" x14ac:dyDescent="0.25">
      <c r="BG24029">
        <v>24028</v>
      </c>
      <c r="BH24029" t="s">
        <v>333</v>
      </c>
    </row>
    <row r="24030" spans="59:60" x14ac:dyDescent="0.25">
      <c r="BG24030">
        <v>24029</v>
      </c>
      <c r="BH24030" t="s">
        <v>334</v>
      </c>
    </row>
    <row r="24031" spans="59:60" x14ac:dyDescent="0.25">
      <c r="BG24031">
        <v>24030</v>
      </c>
      <c r="BH24031" t="s">
        <v>335</v>
      </c>
    </row>
    <row r="24032" spans="59:60" x14ac:dyDescent="0.25">
      <c r="BG24032">
        <v>24031</v>
      </c>
      <c r="BH24032" t="s">
        <v>336</v>
      </c>
    </row>
    <row r="24033" spans="59:60" x14ac:dyDescent="0.25">
      <c r="BG24033">
        <v>24032</v>
      </c>
      <c r="BH24033" t="s">
        <v>337</v>
      </c>
    </row>
    <row r="24034" spans="59:60" x14ac:dyDescent="0.25">
      <c r="BG24034">
        <v>24033</v>
      </c>
      <c r="BH24034" t="s">
        <v>338</v>
      </c>
    </row>
    <row r="24035" spans="59:60" x14ac:dyDescent="0.25">
      <c r="BG24035">
        <v>24034</v>
      </c>
      <c r="BH24035" t="s">
        <v>339</v>
      </c>
    </row>
    <row r="24036" spans="59:60" x14ac:dyDescent="0.25">
      <c r="BG24036">
        <v>24035</v>
      </c>
      <c r="BH24036" t="s">
        <v>340</v>
      </c>
    </row>
    <row r="24037" spans="59:60" x14ac:dyDescent="0.25">
      <c r="BG24037">
        <v>24036</v>
      </c>
      <c r="BH24037" t="s">
        <v>341</v>
      </c>
    </row>
    <row r="24038" spans="59:60" x14ac:dyDescent="0.25">
      <c r="BG24038">
        <v>24037</v>
      </c>
      <c r="BH24038" t="s">
        <v>342</v>
      </c>
    </row>
    <row r="24039" spans="59:60" x14ac:dyDescent="0.25">
      <c r="BG24039">
        <v>24038</v>
      </c>
      <c r="BH24039" t="s">
        <v>343</v>
      </c>
    </row>
    <row r="24040" spans="59:60" x14ac:dyDescent="0.25">
      <c r="BG24040">
        <v>24039</v>
      </c>
      <c r="BH24040" t="s">
        <v>344</v>
      </c>
    </row>
    <row r="24041" spans="59:60" x14ac:dyDescent="0.25">
      <c r="BG24041">
        <v>24040</v>
      </c>
      <c r="BH24041" t="s">
        <v>345</v>
      </c>
    </row>
    <row r="24042" spans="59:60" x14ac:dyDescent="0.25">
      <c r="BG24042">
        <v>24041</v>
      </c>
      <c r="BH24042" t="s">
        <v>346</v>
      </c>
    </row>
    <row r="24043" spans="59:60" x14ac:dyDescent="0.25">
      <c r="BG24043">
        <v>24042</v>
      </c>
      <c r="BH24043" t="s">
        <v>347</v>
      </c>
    </row>
    <row r="24044" spans="59:60" x14ac:dyDescent="0.25">
      <c r="BG24044">
        <v>24043</v>
      </c>
      <c r="BH24044" t="s">
        <v>348</v>
      </c>
    </row>
    <row r="24045" spans="59:60" x14ac:dyDescent="0.25">
      <c r="BG24045">
        <v>24044</v>
      </c>
      <c r="BH24045" t="s">
        <v>349</v>
      </c>
    </row>
    <row r="24046" spans="59:60" x14ac:dyDescent="0.25">
      <c r="BG24046">
        <v>24045</v>
      </c>
      <c r="BH24046" t="s">
        <v>350</v>
      </c>
    </row>
    <row r="24047" spans="59:60" x14ac:dyDescent="0.25">
      <c r="BG24047">
        <v>24046</v>
      </c>
      <c r="BH24047" t="s">
        <v>351</v>
      </c>
    </row>
    <row r="24048" spans="59:60" x14ac:dyDescent="0.25">
      <c r="BG24048">
        <v>24047</v>
      </c>
      <c r="BH24048" t="s">
        <v>352</v>
      </c>
    </row>
    <row r="24049" spans="59:60" x14ac:dyDescent="0.25">
      <c r="BG24049">
        <v>24048</v>
      </c>
      <c r="BH24049" t="s">
        <v>293</v>
      </c>
    </row>
    <row r="24050" spans="59:60" x14ac:dyDescent="0.25">
      <c r="BG24050">
        <v>24049</v>
      </c>
      <c r="BH24050" t="s">
        <v>294</v>
      </c>
    </row>
    <row r="24051" spans="59:60" x14ac:dyDescent="0.25">
      <c r="BG24051">
        <v>24050</v>
      </c>
      <c r="BH24051" t="s">
        <v>295</v>
      </c>
    </row>
    <row r="24052" spans="59:60" x14ac:dyDescent="0.25">
      <c r="BG24052">
        <v>24051</v>
      </c>
      <c r="BH24052" t="s">
        <v>296</v>
      </c>
    </row>
    <row r="24053" spans="59:60" x14ac:dyDescent="0.25">
      <c r="BG24053">
        <v>24052</v>
      </c>
      <c r="BH24053" t="s">
        <v>297</v>
      </c>
    </row>
    <row r="24054" spans="59:60" x14ac:dyDescent="0.25">
      <c r="BG24054">
        <v>24053</v>
      </c>
      <c r="BH24054" t="s">
        <v>298</v>
      </c>
    </row>
    <row r="24055" spans="59:60" x14ac:dyDescent="0.25">
      <c r="BG24055">
        <v>24054</v>
      </c>
      <c r="BH24055" t="s">
        <v>299</v>
      </c>
    </row>
    <row r="24056" spans="59:60" x14ac:dyDescent="0.25">
      <c r="BG24056">
        <v>24055</v>
      </c>
      <c r="BH24056" t="s">
        <v>300</v>
      </c>
    </row>
    <row r="24057" spans="59:60" x14ac:dyDescent="0.25">
      <c r="BG24057">
        <v>24056</v>
      </c>
      <c r="BH24057" t="s">
        <v>301</v>
      </c>
    </row>
    <row r="24058" spans="59:60" x14ac:dyDescent="0.25">
      <c r="BG24058">
        <v>24057</v>
      </c>
      <c r="BH24058" t="s">
        <v>302</v>
      </c>
    </row>
    <row r="24059" spans="59:60" x14ac:dyDescent="0.25">
      <c r="BG24059">
        <v>24058</v>
      </c>
      <c r="BH24059" t="s">
        <v>303</v>
      </c>
    </row>
    <row r="24060" spans="59:60" x14ac:dyDescent="0.25">
      <c r="BG24060">
        <v>24059</v>
      </c>
      <c r="BH24060" t="s">
        <v>304</v>
      </c>
    </row>
    <row r="24061" spans="59:60" x14ac:dyDescent="0.25">
      <c r="BG24061">
        <v>24060</v>
      </c>
      <c r="BH24061" t="s">
        <v>305</v>
      </c>
    </row>
    <row r="24062" spans="59:60" x14ac:dyDescent="0.25">
      <c r="BG24062">
        <v>24061</v>
      </c>
      <c r="BH24062" t="s">
        <v>306</v>
      </c>
    </row>
    <row r="24063" spans="59:60" x14ac:dyDescent="0.25">
      <c r="BG24063">
        <v>24062</v>
      </c>
      <c r="BH24063" t="s">
        <v>307</v>
      </c>
    </row>
    <row r="24064" spans="59:60" x14ac:dyDescent="0.25">
      <c r="BG24064">
        <v>24063</v>
      </c>
      <c r="BH24064" t="s">
        <v>308</v>
      </c>
    </row>
    <row r="24065" spans="59:60" x14ac:dyDescent="0.25">
      <c r="BG24065">
        <v>24064</v>
      </c>
      <c r="BH24065" t="s">
        <v>309</v>
      </c>
    </row>
    <row r="24066" spans="59:60" x14ac:dyDescent="0.25">
      <c r="BG24066">
        <v>24065</v>
      </c>
      <c r="BH24066" t="s">
        <v>310</v>
      </c>
    </row>
    <row r="24067" spans="59:60" x14ac:dyDescent="0.25">
      <c r="BG24067">
        <v>24066</v>
      </c>
      <c r="BH24067" t="s">
        <v>311</v>
      </c>
    </row>
    <row r="24068" spans="59:60" x14ac:dyDescent="0.25">
      <c r="BG24068">
        <v>24067</v>
      </c>
      <c r="BH24068" t="s">
        <v>312</v>
      </c>
    </row>
    <row r="24069" spans="59:60" x14ac:dyDescent="0.25">
      <c r="BG24069">
        <v>24068</v>
      </c>
      <c r="BH24069" t="s">
        <v>313</v>
      </c>
    </row>
    <row r="24070" spans="59:60" x14ac:dyDescent="0.25">
      <c r="BG24070">
        <v>24069</v>
      </c>
      <c r="BH24070" t="s">
        <v>314</v>
      </c>
    </row>
    <row r="24071" spans="59:60" x14ac:dyDescent="0.25">
      <c r="BG24071">
        <v>24070</v>
      </c>
      <c r="BH24071" t="s">
        <v>315</v>
      </c>
    </row>
    <row r="24072" spans="59:60" x14ac:dyDescent="0.25">
      <c r="BG24072">
        <v>24071</v>
      </c>
      <c r="BH24072" t="s">
        <v>316</v>
      </c>
    </row>
    <row r="24073" spans="59:60" x14ac:dyDescent="0.25">
      <c r="BG24073">
        <v>24072</v>
      </c>
      <c r="BH24073" t="s">
        <v>317</v>
      </c>
    </row>
    <row r="24074" spans="59:60" x14ac:dyDescent="0.25">
      <c r="BG24074">
        <v>24073</v>
      </c>
      <c r="BH24074" t="s">
        <v>318</v>
      </c>
    </row>
    <row r="24075" spans="59:60" x14ac:dyDescent="0.25">
      <c r="BG24075">
        <v>24074</v>
      </c>
      <c r="BH24075" t="s">
        <v>319</v>
      </c>
    </row>
    <row r="24076" spans="59:60" x14ac:dyDescent="0.25">
      <c r="BG24076">
        <v>24075</v>
      </c>
      <c r="BH24076" t="s">
        <v>320</v>
      </c>
    </row>
    <row r="24077" spans="59:60" x14ac:dyDescent="0.25">
      <c r="BG24077">
        <v>24076</v>
      </c>
      <c r="BH24077" t="s">
        <v>321</v>
      </c>
    </row>
    <row r="24078" spans="59:60" x14ac:dyDescent="0.25">
      <c r="BG24078">
        <v>24077</v>
      </c>
      <c r="BH24078" t="s">
        <v>322</v>
      </c>
    </row>
    <row r="24079" spans="59:60" x14ac:dyDescent="0.25">
      <c r="BG24079">
        <v>24078</v>
      </c>
      <c r="BH24079" t="s">
        <v>323</v>
      </c>
    </row>
    <row r="24080" spans="59:60" x14ac:dyDescent="0.25">
      <c r="BG24080">
        <v>24079</v>
      </c>
      <c r="BH24080" t="s">
        <v>324</v>
      </c>
    </row>
    <row r="24081" spans="59:60" x14ac:dyDescent="0.25">
      <c r="BG24081">
        <v>24080</v>
      </c>
      <c r="BH24081" t="s">
        <v>325</v>
      </c>
    </row>
    <row r="24082" spans="59:60" x14ac:dyDescent="0.25">
      <c r="BG24082">
        <v>24081</v>
      </c>
      <c r="BH24082" t="s">
        <v>326</v>
      </c>
    </row>
    <row r="24083" spans="59:60" x14ac:dyDescent="0.25">
      <c r="BG24083">
        <v>24082</v>
      </c>
      <c r="BH24083" t="s">
        <v>327</v>
      </c>
    </row>
    <row r="24084" spans="59:60" x14ac:dyDescent="0.25">
      <c r="BG24084">
        <v>24083</v>
      </c>
      <c r="BH24084" t="s">
        <v>328</v>
      </c>
    </row>
    <row r="24085" spans="59:60" x14ac:dyDescent="0.25">
      <c r="BG24085">
        <v>24084</v>
      </c>
      <c r="BH24085" t="s">
        <v>329</v>
      </c>
    </row>
    <row r="24086" spans="59:60" x14ac:dyDescent="0.25">
      <c r="BG24086">
        <v>24085</v>
      </c>
      <c r="BH24086" t="s">
        <v>330</v>
      </c>
    </row>
    <row r="24087" spans="59:60" x14ac:dyDescent="0.25">
      <c r="BG24087">
        <v>24086</v>
      </c>
      <c r="BH24087" t="s">
        <v>331</v>
      </c>
    </row>
    <row r="24088" spans="59:60" x14ac:dyDescent="0.25">
      <c r="BG24088">
        <v>24087</v>
      </c>
      <c r="BH24088" t="s">
        <v>332</v>
      </c>
    </row>
    <row r="24089" spans="59:60" x14ac:dyDescent="0.25">
      <c r="BG24089">
        <v>24088</v>
      </c>
      <c r="BH24089" t="s">
        <v>333</v>
      </c>
    </row>
    <row r="24090" spans="59:60" x14ac:dyDescent="0.25">
      <c r="BG24090">
        <v>24089</v>
      </c>
      <c r="BH24090" t="s">
        <v>334</v>
      </c>
    </row>
    <row r="24091" spans="59:60" x14ac:dyDescent="0.25">
      <c r="BG24091">
        <v>24090</v>
      </c>
      <c r="BH24091" t="s">
        <v>335</v>
      </c>
    </row>
    <row r="24092" spans="59:60" x14ac:dyDescent="0.25">
      <c r="BG24092">
        <v>24091</v>
      </c>
      <c r="BH24092" t="s">
        <v>336</v>
      </c>
    </row>
    <row r="24093" spans="59:60" x14ac:dyDescent="0.25">
      <c r="BG24093">
        <v>24092</v>
      </c>
      <c r="BH24093" t="s">
        <v>337</v>
      </c>
    </row>
    <row r="24094" spans="59:60" x14ac:dyDescent="0.25">
      <c r="BG24094">
        <v>24093</v>
      </c>
      <c r="BH24094" t="s">
        <v>338</v>
      </c>
    </row>
    <row r="24095" spans="59:60" x14ac:dyDescent="0.25">
      <c r="BG24095">
        <v>24094</v>
      </c>
      <c r="BH24095" t="s">
        <v>339</v>
      </c>
    </row>
    <row r="24096" spans="59:60" x14ac:dyDescent="0.25">
      <c r="BG24096">
        <v>24095</v>
      </c>
      <c r="BH24096" t="s">
        <v>340</v>
      </c>
    </row>
    <row r="24097" spans="59:60" x14ac:dyDescent="0.25">
      <c r="BG24097">
        <v>24096</v>
      </c>
      <c r="BH24097" t="s">
        <v>341</v>
      </c>
    </row>
    <row r="24098" spans="59:60" x14ac:dyDescent="0.25">
      <c r="BG24098">
        <v>24097</v>
      </c>
      <c r="BH24098" t="s">
        <v>342</v>
      </c>
    </row>
    <row r="24099" spans="59:60" x14ac:dyDescent="0.25">
      <c r="BG24099">
        <v>24098</v>
      </c>
      <c r="BH24099" t="s">
        <v>343</v>
      </c>
    </row>
    <row r="24100" spans="59:60" x14ac:dyDescent="0.25">
      <c r="BG24100">
        <v>24099</v>
      </c>
      <c r="BH24100" t="s">
        <v>344</v>
      </c>
    </row>
    <row r="24101" spans="59:60" x14ac:dyDescent="0.25">
      <c r="BG24101">
        <v>24100</v>
      </c>
      <c r="BH24101" t="s">
        <v>345</v>
      </c>
    </row>
    <row r="24102" spans="59:60" x14ac:dyDescent="0.25">
      <c r="BG24102">
        <v>24101</v>
      </c>
      <c r="BH24102" t="s">
        <v>346</v>
      </c>
    </row>
    <row r="24103" spans="59:60" x14ac:dyDescent="0.25">
      <c r="BG24103">
        <v>24102</v>
      </c>
      <c r="BH24103" t="s">
        <v>347</v>
      </c>
    </row>
    <row r="24104" spans="59:60" x14ac:dyDescent="0.25">
      <c r="BG24104">
        <v>24103</v>
      </c>
      <c r="BH24104" t="s">
        <v>348</v>
      </c>
    </row>
    <row r="24105" spans="59:60" x14ac:dyDescent="0.25">
      <c r="BG24105">
        <v>24104</v>
      </c>
      <c r="BH24105" t="s">
        <v>349</v>
      </c>
    </row>
    <row r="24106" spans="59:60" x14ac:dyDescent="0.25">
      <c r="BG24106">
        <v>24105</v>
      </c>
      <c r="BH24106" t="s">
        <v>350</v>
      </c>
    </row>
    <row r="24107" spans="59:60" x14ac:dyDescent="0.25">
      <c r="BG24107">
        <v>24106</v>
      </c>
      <c r="BH24107" t="s">
        <v>351</v>
      </c>
    </row>
    <row r="24108" spans="59:60" x14ac:dyDescent="0.25">
      <c r="BG24108">
        <v>24107</v>
      </c>
      <c r="BH24108" t="s">
        <v>352</v>
      </c>
    </row>
    <row r="24109" spans="59:60" x14ac:dyDescent="0.25">
      <c r="BG24109">
        <v>24108</v>
      </c>
      <c r="BH24109" t="s">
        <v>293</v>
      </c>
    </row>
    <row r="24110" spans="59:60" x14ac:dyDescent="0.25">
      <c r="BG24110">
        <v>24109</v>
      </c>
      <c r="BH24110" t="s">
        <v>294</v>
      </c>
    </row>
    <row r="24111" spans="59:60" x14ac:dyDescent="0.25">
      <c r="BG24111">
        <v>24110</v>
      </c>
      <c r="BH24111" t="s">
        <v>295</v>
      </c>
    </row>
    <row r="24112" spans="59:60" x14ac:dyDescent="0.25">
      <c r="BG24112">
        <v>24111</v>
      </c>
      <c r="BH24112" t="s">
        <v>296</v>
      </c>
    </row>
    <row r="24113" spans="59:60" x14ac:dyDescent="0.25">
      <c r="BG24113">
        <v>24112</v>
      </c>
      <c r="BH24113" t="s">
        <v>297</v>
      </c>
    </row>
    <row r="24114" spans="59:60" x14ac:dyDescent="0.25">
      <c r="BG24114">
        <v>24113</v>
      </c>
      <c r="BH24114" t="s">
        <v>298</v>
      </c>
    </row>
    <row r="24115" spans="59:60" x14ac:dyDescent="0.25">
      <c r="BG24115">
        <v>24114</v>
      </c>
      <c r="BH24115" t="s">
        <v>299</v>
      </c>
    </row>
    <row r="24116" spans="59:60" x14ac:dyDescent="0.25">
      <c r="BG24116">
        <v>24115</v>
      </c>
      <c r="BH24116" t="s">
        <v>300</v>
      </c>
    </row>
    <row r="24117" spans="59:60" x14ac:dyDescent="0.25">
      <c r="BG24117">
        <v>24116</v>
      </c>
      <c r="BH24117" t="s">
        <v>301</v>
      </c>
    </row>
    <row r="24118" spans="59:60" x14ac:dyDescent="0.25">
      <c r="BG24118">
        <v>24117</v>
      </c>
      <c r="BH24118" t="s">
        <v>302</v>
      </c>
    </row>
    <row r="24119" spans="59:60" x14ac:dyDescent="0.25">
      <c r="BG24119">
        <v>24118</v>
      </c>
      <c r="BH24119" t="s">
        <v>303</v>
      </c>
    </row>
    <row r="24120" spans="59:60" x14ac:dyDescent="0.25">
      <c r="BG24120">
        <v>24119</v>
      </c>
      <c r="BH24120" t="s">
        <v>304</v>
      </c>
    </row>
    <row r="24121" spans="59:60" x14ac:dyDescent="0.25">
      <c r="BG24121">
        <v>24120</v>
      </c>
      <c r="BH24121" t="s">
        <v>305</v>
      </c>
    </row>
    <row r="24122" spans="59:60" x14ac:dyDescent="0.25">
      <c r="BG24122">
        <v>24121</v>
      </c>
      <c r="BH24122" t="s">
        <v>306</v>
      </c>
    </row>
    <row r="24123" spans="59:60" x14ac:dyDescent="0.25">
      <c r="BG24123">
        <v>24122</v>
      </c>
      <c r="BH24123" t="s">
        <v>307</v>
      </c>
    </row>
    <row r="24124" spans="59:60" x14ac:dyDescent="0.25">
      <c r="BG24124">
        <v>24123</v>
      </c>
      <c r="BH24124" t="s">
        <v>308</v>
      </c>
    </row>
    <row r="24125" spans="59:60" x14ac:dyDescent="0.25">
      <c r="BG24125">
        <v>24124</v>
      </c>
      <c r="BH24125" t="s">
        <v>309</v>
      </c>
    </row>
    <row r="24126" spans="59:60" x14ac:dyDescent="0.25">
      <c r="BG24126">
        <v>24125</v>
      </c>
      <c r="BH24126" t="s">
        <v>310</v>
      </c>
    </row>
    <row r="24127" spans="59:60" x14ac:dyDescent="0.25">
      <c r="BG24127">
        <v>24126</v>
      </c>
      <c r="BH24127" t="s">
        <v>311</v>
      </c>
    </row>
    <row r="24128" spans="59:60" x14ac:dyDescent="0.25">
      <c r="BG24128">
        <v>24127</v>
      </c>
      <c r="BH24128" t="s">
        <v>312</v>
      </c>
    </row>
    <row r="24129" spans="59:60" x14ac:dyDescent="0.25">
      <c r="BG24129">
        <v>24128</v>
      </c>
      <c r="BH24129" t="s">
        <v>313</v>
      </c>
    </row>
    <row r="24130" spans="59:60" x14ac:dyDescent="0.25">
      <c r="BG24130">
        <v>24129</v>
      </c>
      <c r="BH24130" t="s">
        <v>314</v>
      </c>
    </row>
    <row r="24131" spans="59:60" x14ac:dyDescent="0.25">
      <c r="BG24131">
        <v>24130</v>
      </c>
      <c r="BH24131" t="s">
        <v>315</v>
      </c>
    </row>
    <row r="24132" spans="59:60" x14ac:dyDescent="0.25">
      <c r="BG24132">
        <v>24131</v>
      </c>
      <c r="BH24132" t="s">
        <v>316</v>
      </c>
    </row>
    <row r="24133" spans="59:60" x14ac:dyDescent="0.25">
      <c r="BG24133">
        <v>24132</v>
      </c>
      <c r="BH24133" t="s">
        <v>317</v>
      </c>
    </row>
    <row r="24134" spans="59:60" x14ac:dyDescent="0.25">
      <c r="BG24134">
        <v>24133</v>
      </c>
      <c r="BH24134" t="s">
        <v>318</v>
      </c>
    </row>
    <row r="24135" spans="59:60" x14ac:dyDescent="0.25">
      <c r="BG24135">
        <v>24134</v>
      </c>
      <c r="BH24135" t="s">
        <v>319</v>
      </c>
    </row>
    <row r="24136" spans="59:60" x14ac:dyDescent="0.25">
      <c r="BG24136">
        <v>24135</v>
      </c>
      <c r="BH24136" t="s">
        <v>320</v>
      </c>
    </row>
    <row r="24137" spans="59:60" x14ac:dyDescent="0.25">
      <c r="BG24137">
        <v>24136</v>
      </c>
      <c r="BH24137" t="s">
        <v>321</v>
      </c>
    </row>
    <row r="24138" spans="59:60" x14ac:dyDescent="0.25">
      <c r="BG24138">
        <v>24137</v>
      </c>
      <c r="BH24138" t="s">
        <v>322</v>
      </c>
    </row>
    <row r="24139" spans="59:60" x14ac:dyDescent="0.25">
      <c r="BG24139">
        <v>24138</v>
      </c>
      <c r="BH24139" t="s">
        <v>323</v>
      </c>
    </row>
    <row r="24140" spans="59:60" x14ac:dyDescent="0.25">
      <c r="BG24140">
        <v>24139</v>
      </c>
      <c r="BH24140" t="s">
        <v>324</v>
      </c>
    </row>
    <row r="24141" spans="59:60" x14ac:dyDescent="0.25">
      <c r="BG24141">
        <v>24140</v>
      </c>
      <c r="BH24141" t="s">
        <v>325</v>
      </c>
    </row>
    <row r="24142" spans="59:60" x14ac:dyDescent="0.25">
      <c r="BG24142">
        <v>24141</v>
      </c>
      <c r="BH24142" t="s">
        <v>326</v>
      </c>
    </row>
    <row r="24143" spans="59:60" x14ac:dyDescent="0.25">
      <c r="BG24143">
        <v>24142</v>
      </c>
      <c r="BH24143" t="s">
        <v>327</v>
      </c>
    </row>
    <row r="24144" spans="59:60" x14ac:dyDescent="0.25">
      <c r="BG24144">
        <v>24143</v>
      </c>
      <c r="BH24144" t="s">
        <v>328</v>
      </c>
    </row>
    <row r="24145" spans="59:60" x14ac:dyDescent="0.25">
      <c r="BG24145">
        <v>24144</v>
      </c>
      <c r="BH24145" t="s">
        <v>329</v>
      </c>
    </row>
    <row r="24146" spans="59:60" x14ac:dyDescent="0.25">
      <c r="BG24146">
        <v>24145</v>
      </c>
      <c r="BH24146" t="s">
        <v>330</v>
      </c>
    </row>
    <row r="24147" spans="59:60" x14ac:dyDescent="0.25">
      <c r="BG24147">
        <v>24146</v>
      </c>
      <c r="BH24147" t="s">
        <v>331</v>
      </c>
    </row>
    <row r="24148" spans="59:60" x14ac:dyDescent="0.25">
      <c r="BG24148">
        <v>24147</v>
      </c>
      <c r="BH24148" t="s">
        <v>332</v>
      </c>
    </row>
    <row r="24149" spans="59:60" x14ac:dyDescent="0.25">
      <c r="BG24149">
        <v>24148</v>
      </c>
      <c r="BH24149" t="s">
        <v>333</v>
      </c>
    </row>
    <row r="24150" spans="59:60" x14ac:dyDescent="0.25">
      <c r="BG24150">
        <v>24149</v>
      </c>
      <c r="BH24150" t="s">
        <v>334</v>
      </c>
    </row>
    <row r="24151" spans="59:60" x14ac:dyDescent="0.25">
      <c r="BG24151">
        <v>24150</v>
      </c>
      <c r="BH24151" t="s">
        <v>335</v>
      </c>
    </row>
    <row r="24152" spans="59:60" x14ac:dyDescent="0.25">
      <c r="BG24152">
        <v>24151</v>
      </c>
      <c r="BH24152" t="s">
        <v>336</v>
      </c>
    </row>
    <row r="24153" spans="59:60" x14ac:dyDescent="0.25">
      <c r="BG24153">
        <v>24152</v>
      </c>
      <c r="BH24153" t="s">
        <v>337</v>
      </c>
    </row>
    <row r="24154" spans="59:60" x14ac:dyDescent="0.25">
      <c r="BG24154">
        <v>24153</v>
      </c>
      <c r="BH24154" t="s">
        <v>338</v>
      </c>
    </row>
    <row r="24155" spans="59:60" x14ac:dyDescent="0.25">
      <c r="BG24155">
        <v>24154</v>
      </c>
      <c r="BH24155" t="s">
        <v>339</v>
      </c>
    </row>
    <row r="24156" spans="59:60" x14ac:dyDescent="0.25">
      <c r="BG24156">
        <v>24155</v>
      </c>
      <c r="BH24156" t="s">
        <v>340</v>
      </c>
    </row>
    <row r="24157" spans="59:60" x14ac:dyDescent="0.25">
      <c r="BG24157">
        <v>24156</v>
      </c>
      <c r="BH24157" t="s">
        <v>341</v>
      </c>
    </row>
    <row r="24158" spans="59:60" x14ac:dyDescent="0.25">
      <c r="BG24158">
        <v>24157</v>
      </c>
      <c r="BH24158" t="s">
        <v>342</v>
      </c>
    </row>
    <row r="24159" spans="59:60" x14ac:dyDescent="0.25">
      <c r="BG24159">
        <v>24158</v>
      </c>
      <c r="BH24159" t="s">
        <v>343</v>
      </c>
    </row>
    <row r="24160" spans="59:60" x14ac:dyDescent="0.25">
      <c r="BG24160">
        <v>24159</v>
      </c>
      <c r="BH24160" t="s">
        <v>344</v>
      </c>
    </row>
    <row r="24161" spans="59:60" x14ac:dyDescent="0.25">
      <c r="BG24161">
        <v>24160</v>
      </c>
      <c r="BH24161" t="s">
        <v>345</v>
      </c>
    </row>
    <row r="24162" spans="59:60" x14ac:dyDescent="0.25">
      <c r="BG24162">
        <v>24161</v>
      </c>
      <c r="BH24162" t="s">
        <v>346</v>
      </c>
    </row>
    <row r="24163" spans="59:60" x14ac:dyDescent="0.25">
      <c r="BG24163">
        <v>24162</v>
      </c>
      <c r="BH24163" t="s">
        <v>347</v>
      </c>
    </row>
    <row r="24164" spans="59:60" x14ac:dyDescent="0.25">
      <c r="BG24164">
        <v>24163</v>
      </c>
      <c r="BH24164" t="s">
        <v>348</v>
      </c>
    </row>
    <row r="24165" spans="59:60" x14ac:dyDescent="0.25">
      <c r="BG24165">
        <v>24164</v>
      </c>
      <c r="BH24165" t="s">
        <v>349</v>
      </c>
    </row>
    <row r="24166" spans="59:60" x14ac:dyDescent="0.25">
      <c r="BG24166">
        <v>24165</v>
      </c>
      <c r="BH24166" t="s">
        <v>350</v>
      </c>
    </row>
    <row r="24167" spans="59:60" x14ac:dyDescent="0.25">
      <c r="BG24167">
        <v>24166</v>
      </c>
      <c r="BH24167" t="s">
        <v>351</v>
      </c>
    </row>
    <row r="24168" spans="59:60" x14ac:dyDescent="0.25">
      <c r="BG24168">
        <v>24167</v>
      </c>
      <c r="BH24168" t="s">
        <v>352</v>
      </c>
    </row>
    <row r="24169" spans="59:60" x14ac:dyDescent="0.25">
      <c r="BG24169">
        <v>24168</v>
      </c>
      <c r="BH24169" t="s">
        <v>293</v>
      </c>
    </row>
    <row r="24170" spans="59:60" x14ac:dyDescent="0.25">
      <c r="BG24170">
        <v>24169</v>
      </c>
      <c r="BH24170" t="s">
        <v>294</v>
      </c>
    </row>
    <row r="24171" spans="59:60" x14ac:dyDescent="0.25">
      <c r="BG24171">
        <v>24170</v>
      </c>
      <c r="BH24171" t="s">
        <v>295</v>
      </c>
    </row>
    <row r="24172" spans="59:60" x14ac:dyDescent="0.25">
      <c r="BG24172">
        <v>24171</v>
      </c>
      <c r="BH24172" t="s">
        <v>296</v>
      </c>
    </row>
    <row r="24173" spans="59:60" x14ac:dyDescent="0.25">
      <c r="BG24173">
        <v>24172</v>
      </c>
      <c r="BH24173" t="s">
        <v>297</v>
      </c>
    </row>
    <row r="24174" spans="59:60" x14ac:dyDescent="0.25">
      <c r="BG24174">
        <v>24173</v>
      </c>
      <c r="BH24174" t="s">
        <v>298</v>
      </c>
    </row>
    <row r="24175" spans="59:60" x14ac:dyDescent="0.25">
      <c r="BG24175">
        <v>24174</v>
      </c>
      <c r="BH24175" t="s">
        <v>299</v>
      </c>
    </row>
    <row r="24176" spans="59:60" x14ac:dyDescent="0.25">
      <c r="BG24176">
        <v>24175</v>
      </c>
      <c r="BH24176" t="s">
        <v>300</v>
      </c>
    </row>
    <row r="24177" spans="59:60" x14ac:dyDescent="0.25">
      <c r="BG24177">
        <v>24176</v>
      </c>
      <c r="BH24177" t="s">
        <v>301</v>
      </c>
    </row>
    <row r="24178" spans="59:60" x14ac:dyDescent="0.25">
      <c r="BG24178">
        <v>24177</v>
      </c>
      <c r="BH24178" t="s">
        <v>302</v>
      </c>
    </row>
    <row r="24179" spans="59:60" x14ac:dyDescent="0.25">
      <c r="BG24179">
        <v>24178</v>
      </c>
      <c r="BH24179" t="s">
        <v>303</v>
      </c>
    </row>
    <row r="24180" spans="59:60" x14ac:dyDescent="0.25">
      <c r="BG24180">
        <v>24179</v>
      </c>
      <c r="BH24180" t="s">
        <v>304</v>
      </c>
    </row>
    <row r="24181" spans="59:60" x14ac:dyDescent="0.25">
      <c r="BG24181">
        <v>24180</v>
      </c>
      <c r="BH24181" t="s">
        <v>305</v>
      </c>
    </row>
    <row r="24182" spans="59:60" x14ac:dyDescent="0.25">
      <c r="BG24182">
        <v>24181</v>
      </c>
      <c r="BH24182" t="s">
        <v>306</v>
      </c>
    </row>
    <row r="24183" spans="59:60" x14ac:dyDescent="0.25">
      <c r="BG24183">
        <v>24182</v>
      </c>
      <c r="BH24183" t="s">
        <v>307</v>
      </c>
    </row>
    <row r="24184" spans="59:60" x14ac:dyDescent="0.25">
      <c r="BG24184">
        <v>24183</v>
      </c>
      <c r="BH24184" t="s">
        <v>308</v>
      </c>
    </row>
    <row r="24185" spans="59:60" x14ac:dyDescent="0.25">
      <c r="BG24185">
        <v>24184</v>
      </c>
      <c r="BH24185" t="s">
        <v>309</v>
      </c>
    </row>
    <row r="24186" spans="59:60" x14ac:dyDescent="0.25">
      <c r="BG24186">
        <v>24185</v>
      </c>
      <c r="BH24186" t="s">
        <v>310</v>
      </c>
    </row>
    <row r="24187" spans="59:60" x14ac:dyDescent="0.25">
      <c r="BG24187">
        <v>24186</v>
      </c>
      <c r="BH24187" t="s">
        <v>311</v>
      </c>
    </row>
    <row r="24188" spans="59:60" x14ac:dyDescent="0.25">
      <c r="BG24188">
        <v>24187</v>
      </c>
      <c r="BH24188" t="s">
        <v>312</v>
      </c>
    </row>
    <row r="24189" spans="59:60" x14ac:dyDescent="0.25">
      <c r="BG24189">
        <v>24188</v>
      </c>
      <c r="BH24189" t="s">
        <v>313</v>
      </c>
    </row>
    <row r="24190" spans="59:60" x14ac:dyDescent="0.25">
      <c r="BG24190">
        <v>24189</v>
      </c>
      <c r="BH24190" t="s">
        <v>314</v>
      </c>
    </row>
    <row r="24191" spans="59:60" x14ac:dyDescent="0.25">
      <c r="BG24191">
        <v>24190</v>
      </c>
      <c r="BH24191" t="s">
        <v>315</v>
      </c>
    </row>
    <row r="24192" spans="59:60" x14ac:dyDescent="0.25">
      <c r="BG24192">
        <v>24191</v>
      </c>
      <c r="BH24192" t="s">
        <v>316</v>
      </c>
    </row>
    <row r="24193" spans="59:60" x14ac:dyDescent="0.25">
      <c r="BG24193">
        <v>24192</v>
      </c>
      <c r="BH24193" t="s">
        <v>317</v>
      </c>
    </row>
    <row r="24194" spans="59:60" x14ac:dyDescent="0.25">
      <c r="BG24194">
        <v>24193</v>
      </c>
      <c r="BH24194" t="s">
        <v>318</v>
      </c>
    </row>
    <row r="24195" spans="59:60" x14ac:dyDescent="0.25">
      <c r="BG24195">
        <v>24194</v>
      </c>
      <c r="BH24195" t="s">
        <v>319</v>
      </c>
    </row>
    <row r="24196" spans="59:60" x14ac:dyDescent="0.25">
      <c r="BG24196">
        <v>24195</v>
      </c>
      <c r="BH24196" t="s">
        <v>320</v>
      </c>
    </row>
    <row r="24197" spans="59:60" x14ac:dyDescent="0.25">
      <c r="BG24197">
        <v>24196</v>
      </c>
      <c r="BH24197" t="s">
        <v>321</v>
      </c>
    </row>
    <row r="24198" spans="59:60" x14ac:dyDescent="0.25">
      <c r="BG24198">
        <v>24197</v>
      </c>
      <c r="BH24198" t="s">
        <v>322</v>
      </c>
    </row>
    <row r="24199" spans="59:60" x14ac:dyDescent="0.25">
      <c r="BG24199">
        <v>24198</v>
      </c>
      <c r="BH24199" t="s">
        <v>323</v>
      </c>
    </row>
    <row r="24200" spans="59:60" x14ac:dyDescent="0.25">
      <c r="BG24200">
        <v>24199</v>
      </c>
      <c r="BH24200" t="s">
        <v>324</v>
      </c>
    </row>
    <row r="24201" spans="59:60" x14ac:dyDescent="0.25">
      <c r="BG24201">
        <v>24200</v>
      </c>
      <c r="BH24201" t="s">
        <v>325</v>
      </c>
    </row>
    <row r="24202" spans="59:60" x14ac:dyDescent="0.25">
      <c r="BG24202">
        <v>24201</v>
      </c>
      <c r="BH24202" t="s">
        <v>326</v>
      </c>
    </row>
    <row r="24203" spans="59:60" x14ac:dyDescent="0.25">
      <c r="BG24203">
        <v>24202</v>
      </c>
      <c r="BH24203" t="s">
        <v>327</v>
      </c>
    </row>
    <row r="24204" spans="59:60" x14ac:dyDescent="0.25">
      <c r="BG24204">
        <v>24203</v>
      </c>
      <c r="BH24204" t="s">
        <v>328</v>
      </c>
    </row>
    <row r="24205" spans="59:60" x14ac:dyDescent="0.25">
      <c r="BG24205">
        <v>24204</v>
      </c>
      <c r="BH24205" t="s">
        <v>329</v>
      </c>
    </row>
    <row r="24206" spans="59:60" x14ac:dyDescent="0.25">
      <c r="BG24206">
        <v>24205</v>
      </c>
      <c r="BH24206" t="s">
        <v>330</v>
      </c>
    </row>
    <row r="24207" spans="59:60" x14ac:dyDescent="0.25">
      <c r="BG24207">
        <v>24206</v>
      </c>
      <c r="BH24207" t="s">
        <v>331</v>
      </c>
    </row>
    <row r="24208" spans="59:60" x14ac:dyDescent="0.25">
      <c r="BG24208">
        <v>24207</v>
      </c>
      <c r="BH24208" t="s">
        <v>332</v>
      </c>
    </row>
    <row r="24209" spans="59:60" x14ac:dyDescent="0.25">
      <c r="BG24209">
        <v>24208</v>
      </c>
      <c r="BH24209" t="s">
        <v>333</v>
      </c>
    </row>
    <row r="24210" spans="59:60" x14ac:dyDescent="0.25">
      <c r="BG24210">
        <v>24209</v>
      </c>
      <c r="BH24210" t="s">
        <v>334</v>
      </c>
    </row>
    <row r="24211" spans="59:60" x14ac:dyDescent="0.25">
      <c r="BG24211">
        <v>24210</v>
      </c>
      <c r="BH24211" t="s">
        <v>335</v>
      </c>
    </row>
    <row r="24212" spans="59:60" x14ac:dyDescent="0.25">
      <c r="BG24212">
        <v>24211</v>
      </c>
      <c r="BH24212" t="s">
        <v>336</v>
      </c>
    </row>
    <row r="24213" spans="59:60" x14ac:dyDescent="0.25">
      <c r="BG24213">
        <v>24212</v>
      </c>
      <c r="BH24213" t="s">
        <v>337</v>
      </c>
    </row>
    <row r="24214" spans="59:60" x14ac:dyDescent="0.25">
      <c r="BG24214">
        <v>24213</v>
      </c>
      <c r="BH24214" t="s">
        <v>338</v>
      </c>
    </row>
    <row r="24215" spans="59:60" x14ac:dyDescent="0.25">
      <c r="BG24215">
        <v>24214</v>
      </c>
      <c r="BH24215" t="s">
        <v>339</v>
      </c>
    </row>
    <row r="24216" spans="59:60" x14ac:dyDescent="0.25">
      <c r="BG24216">
        <v>24215</v>
      </c>
      <c r="BH24216" t="s">
        <v>340</v>
      </c>
    </row>
    <row r="24217" spans="59:60" x14ac:dyDescent="0.25">
      <c r="BG24217">
        <v>24216</v>
      </c>
      <c r="BH24217" t="s">
        <v>341</v>
      </c>
    </row>
    <row r="24218" spans="59:60" x14ac:dyDescent="0.25">
      <c r="BG24218">
        <v>24217</v>
      </c>
      <c r="BH24218" t="s">
        <v>342</v>
      </c>
    </row>
    <row r="24219" spans="59:60" x14ac:dyDescent="0.25">
      <c r="BG24219">
        <v>24218</v>
      </c>
      <c r="BH24219" t="s">
        <v>343</v>
      </c>
    </row>
    <row r="24220" spans="59:60" x14ac:dyDescent="0.25">
      <c r="BG24220">
        <v>24219</v>
      </c>
      <c r="BH24220" t="s">
        <v>344</v>
      </c>
    </row>
    <row r="24221" spans="59:60" x14ac:dyDescent="0.25">
      <c r="BG24221">
        <v>24220</v>
      </c>
      <c r="BH24221" t="s">
        <v>345</v>
      </c>
    </row>
    <row r="24222" spans="59:60" x14ac:dyDescent="0.25">
      <c r="BG24222">
        <v>24221</v>
      </c>
      <c r="BH24222" t="s">
        <v>346</v>
      </c>
    </row>
    <row r="24223" spans="59:60" x14ac:dyDescent="0.25">
      <c r="BG24223">
        <v>24222</v>
      </c>
      <c r="BH24223" t="s">
        <v>347</v>
      </c>
    </row>
    <row r="24224" spans="59:60" x14ac:dyDescent="0.25">
      <c r="BG24224">
        <v>24223</v>
      </c>
      <c r="BH24224" t="s">
        <v>348</v>
      </c>
    </row>
    <row r="24225" spans="59:60" x14ac:dyDescent="0.25">
      <c r="BG24225">
        <v>24224</v>
      </c>
      <c r="BH24225" t="s">
        <v>349</v>
      </c>
    </row>
    <row r="24226" spans="59:60" x14ac:dyDescent="0.25">
      <c r="BG24226">
        <v>24225</v>
      </c>
      <c r="BH24226" t="s">
        <v>350</v>
      </c>
    </row>
    <row r="24227" spans="59:60" x14ac:dyDescent="0.25">
      <c r="BG24227">
        <v>24226</v>
      </c>
      <c r="BH24227" t="s">
        <v>351</v>
      </c>
    </row>
    <row r="24228" spans="59:60" x14ac:dyDescent="0.25">
      <c r="BG24228">
        <v>24227</v>
      </c>
      <c r="BH24228" t="s">
        <v>352</v>
      </c>
    </row>
    <row r="24229" spans="59:60" x14ac:dyDescent="0.25">
      <c r="BG24229">
        <v>24228</v>
      </c>
      <c r="BH24229" t="s">
        <v>293</v>
      </c>
    </row>
    <row r="24230" spans="59:60" x14ac:dyDescent="0.25">
      <c r="BG24230">
        <v>24229</v>
      </c>
      <c r="BH24230" t="s">
        <v>294</v>
      </c>
    </row>
    <row r="24231" spans="59:60" x14ac:dyDescent="0.25">
      <c r="BG24231">
        <v>24230</v>
      </c>
      <c r="BH24231" t="s">
        <v>295</v>
      </c>
    </row>
    <row r="24232" spans="59:60" x14ac:dyDescent="0.25">
      <c r="BG24232">
        <v>24231</v>
      </c>
      <c r="BH24232" t="s">
        <v>296</v>
      </c>
    </row>
    <row r="24233" spans="59:60" x14ac:dyDescent="0.25">
      <c r="BG24233">
        <v>24232</v>
      </c>
      <c r="BH24233" t="s">
        <v>297</v>
      </c>
    </row>
    <row r="24234" spans="59:60" x14ac:dyDescent="0.25">
      <c r="BG24234">
        <v>24233</v>
      </c>
      <c r="BH24234" t="s">
        <v>298</v>
      </c>
    </row>
    <row r="24235" spans="59:60" x14ac:dyDescent="0.25">
      <c r="BG24235">
        <v>24234</v>
      </c>
      <c r="BH24235" t="s">
        <v>299</v>
      </c>
    </row>
    <row r="24236" spans="59:60" x14ac:dyDescent="0.25">
      <c r="BG24236">
        <v>24235</v>
      </c>
      <c r="BH24236" t="s">
        <v>300</v>
      </c>
    </row>
    <row r="24237" spans="59:60" x14ac:dyDescent="0.25">
      <c r="BG24237">
        <v>24236</v>
      </c>
      <c r="BH24237" t="s">
        <v>301</v>
      </c>
    </row>
    <row r="24238" spans="59:60" x14ac:dyDescent="0.25">
      <c r="BG24238">
        <v>24237</v>
      </c>
      <c r="BH24238" t="s">
        <v>302</v>
      </c>
    </row>
    <row r="24239" spans="59:60" x14ac:dyDescent="0.25">
      <c r="BG24239">
        <v>24238</v>
      </c>
      <c r="BH24239" t="s">
        <v>303</v>
      </c>
    </row>
    <row r="24240" spans="59:60" x14ac:dyDescent="0.25">
      <c r="BG24240">
        <v>24239</v>
      </c>
      <c r="BH24240" t="s">
        <v>304</v>
      </c>
    </row>
    <row r="24241" spans="59:60" x14ac:dyDescent="0.25">
      <c r="BG24241">
        <v>24240</v>
      </c>
      <c r="BH24241" t="s">
        <v>305</v>
      </c>
    </row>
    <row r="24242" spans="59:60" x14ac:dyDescent="0.25">
      <c r="BG24242">
        <v>24241</v>
      </c>
      <c r="BH24242" t="s">
        <v>306</v>
      </c>
    </row>
    <row r="24243" spans="59:60" x14ac:dyDescent="0.25">
      <c r="BG24243">
        <v>24242</v>
      </c>
      <c r="BH24243" t="s">
        <v>307</v>
      </c>
    </row>
    <row r="24244" spans="59:60" x14ac:dyDescent="0.25">
      <c r="BG24244">
        <v>24243</v>
      </c>
      <c r="BH24244" t="s">
        <v>308</v>
      </c>
    </row>
    <row r="24245" spans="59:60" x14ac:dyDescent="0.25">
      <c r="BG24245">
        <v>24244</v>
      </c>
      <c r="BH24245" t="s">
        <v>309</v>
      </c>
    </row>
    <row r="24246" spans="59:60" x14ac:dyDescent="0.25">
      <c r="BG24246">
        <v>24245</v>
      </c>
      <c r="BH24246" t="s">
        <v>310</v>
      </c>
    </row>
    <row r="24247" spans="59:60" x14ac:dyDescent="0.25">
      <c r="BG24247">
        <v>24246</v>
      </c>
      <c r="BH24247" t="s">
        <v>311</v>
      </c>
    </row>
    <row r="24248" spans="59:60" x14ac:dyDescent="0.25">
      <c r="BG24248">
        <v>24247</v>
      </c>
      <c r="BH24248" t="s">
        <v>312</v>
      </c>
    </row>
    <row r="24249" spans="59:60" x14ac:dyDescent="0.25">
      <c r="BG24249">
        <v>24248</v>
      </c>
      <c r="BH24249" t="s">
        <v>313</v>
      </c>
    </row>
    <row r="24250" spans="59:60" x14ac:dyDescent="0.25">
      <c r="BG24250">
        <v>24249</v>
      </c>
      <c r="BH24250" t="s">
        <v>314</v>
      </c>
    </row>
    <row r="24251" spans="59:60" x14ac:dyDescent="0.25">
      <c r="BG24251">
        <v>24250</v>
      </c>
      <c r="BH24251" t="s">
        <v>315</v>
      </c>
    </row>
    <row r="24252" spans="59:60" x14ac:dyDescent="0.25">
      <c r="BG24252">
        <v>24251</v>
      </c>
      <c r="BH24252" t="s">
        <v>316</v>
      </c>
    </row>
    <row r="24253" spans="59:60" x14ac:dyDescent="0.25">
      <c r="BG24253">
        <v>24252</v>
      </c>
      <c r="BH24253" t="s">
        <v>317</v>
      </c>
    </row>
    <row r="24254" spans="59:60" x14ac:dyDescent="0.25">
      <c r="BG24254">
        <v>24253</v>
      </c>
      <c r="BH24254" t="s">
        <v>318</v>
      </c>
    </row>
    <row r="24255" spans="59:60" x14ac:dyDescent="0.25">
      <c r="BG24255">
        <v>24254</v>
      </c>
      <c r="BH24255" t="s">
        <v>319</v>
      </c>
    </row>
    <row r="24256" spans="59:60" x14ac:dyDescent="0.25">
      <c r="BG24256">
        <v>24255</v>
      </c>
      <c r="BH24256" t="s">
        <v>320</v>
      </c>
    </row>
    <row r="24257" spans="59:60" x14ac:dyDescent="0.25">
      <c r="BG24257">
        <v>24256</v>
      </c>
      <c r="BH24257" t="s">
        <v>321</v>
      </c>
    </row>
    <row r="24258" spans="59:60" x14ac:dyDescent="0.25">
      <c r="BG24258">
        <v>24257</v>
      </c>
      <c r="BH24258" t="s">
        <v>322</v>
      </c>
    </row>
    <row r="24259" spans="59:60" x14ac:dyDescent="0.25">
      <c r="BG24259">
        <v>24258</v>
      </c>
      <c r="BH24259" t="s">
        <v>323</v>
      </c>
    </row>
    <row r="24260" spans="59:60" x14ac:dyDescent="0.25">
      <c r="BG24260">
        <v>24259</v>
      </c>
      <c r="BH24260" t="s">
        <v>324</v>
      </c>
    </row>
    <row r="24261" spans="59:60" x14ac:dyDescent="0.25">
      <c r="BG24261">
        <v>24260</v>
      </c>
      <c r="BH24261" t="s">
        <v>325</v>
      </c>
    </row>
    <row r="24262" spans="59:60" x14ac:dyDescent="0.25">
      <c r="BG24262">
        <v>24261</v>
      </c>
      <c r="BH24262" t="s">
        <v>326</v>
      </c>
    </row>
    <row r="24263" spans="59:60" x14ac:dyDescent="0.25">
      <c r="BG24263">
        <v>24262</v>
      </c>
      <c r="BH24263" t="s">
        <v>327</v>
      </c>
    </row>
    <row r="24264" spans="59:60" x14ac:dyDescent="0.25">
      <c r="BG24264">
        <v>24263</v>
      </c>
      <c r="BH24264" t="s">
        <v>328</v>
      </c>
    </row>
    <row r="24265" spans="59:60" x14ac:dyDescent="0.25">
      <c r="BG24265">
        <v>24264</v>
      </c>
      <c r="BH24265" t="s">
        <v>329</v>
      </c>
    </row>
    <row r="24266" spans="59:60" x14ac:dyDescent="0.25">
      <c r="BG24266">
        <v>24265</v>
      </c>
      <c r="BH24266" t="s">
        <v>330</v>
      </c>
    </row>
    <row r="24267" spans="59:60" x14ac:dyDescent="0.25">
      <c r="BG24267">
        <v>24266</v>
      </c>
      <c r="BH24267" t="s">
        <v>331</v>
      </c>
    </row>
    <row r="24268" spans="59:60" x14ac:dyDescent="0.25">
      <c r="BG24268">
        <v>24267</v>
      </c>
      <c r="BH24268" t="s">
        <v>332</v>
      </c>
    </row>
    <row r="24269" spans="59:60" x14ac:dyDescent="0.25">
      <c r="BG24269">
        <v>24268</v>
      </c>
      <c r="BH24269" t="s">
        <v>333</v>
      </c>
    </row>
    <row r="24270" spans="59:60" x14ac:dyDescent="0.25">
      <c r="BG24270">
        <v>24269</v>
      </c>
      <c r="BH24270" t="s">
        <v>334</v>
      </c>
    </row>
    <row r="24271" spans="59:60" x14ac:dyDescent="0.25">
      <c r="BG24271">
        <v>24270</v>
      </c>
      <c r="BH24271" t="s">
        <v>335</v>
      </c>
    </row>
    <row r="24272" spans="59:60" x14ac:dyDescent="0.25">
      <c r="BG24272">
        <v>24271</v>
      </c>
      <c r="BH24272" t="s">
        <v>336</v>
      </c>
    </row>
    <row r="24273" spans="59:60" x14ac:dyDescent="0.25">
      <c r="BG24273">
        <v>24272</v>
      </c>
      <c r="BH24273" t="s">
        <v>337</v>
      </c>
    </row>
    <row r="24274" spans="59:60" x14ac:dyDescent="0.25">
      <c r="BG24274">
        <v>24273</v>
      </c>
      <c r="BH24274" t="s">
        <v>338</v>
      </c>
    </row>
    <row r="24275" spans="59:60" x14ac:dyDescent="0.25">
      <c r="BG24275">
        <v>24274</v>
      </c>
      <c r="BH24275" t="s">
        <v>339</v>
      </c>
    </row>
    <row r="24276" spans="59:60" x14ac:dyDescent="0.25">
      <c r="BG24276">
        <v>24275</v>
      </c>
      <c r="BH24276" t="s">
        <v>340</v>
      </c>
    </row>
    <row r="24277" spans="59:60" x14ac:dyDescent="0.25">
      <c r="BG24277">
        <v>24276</v>
      </c>
      <c r="BH24277" t="s">
        <v>341</v>
      </c>
    </row>
    <row r="24278" spans="59:60" x14ac:dyDescent="0.25">
      <c r="BG24278">
        <v>24277</v>
      </c>
      <c r="BH24278" t="s">
        <v>342</v>
      </c>
    </row>
    <row r="24279" spans="59:60" x14ac:dyDescent="0.25">
      <c r="BG24279">
        <v>24278</v>
      </c>
      <c r="BH24279" t="s">
        <v>343</v>
      </c>
    </row>
    <row r="24280" spans="59:60" x14ac:dyDescent="0.25">
      <c r="BG24280">
        <v>24279</v>
      </c>
      <c r="BH24280" t="s">
        <v>344</v>
      </c>
    </row>
    <row r="24281" spans="59:60" x14ac:dyDescent="0.25">
      <c r="BG24281">
        <v>24280</v>
      </c>
      <c r="BH24281" t="s">
        <v>345</v>
      </c>
    </row>
    <row r="24282" spans="59:60" x14ac:dyDescent="0.25">
      <c r="BG24282">
        <v>24281</v>
      </c>
      <c r="BH24282" t="s">
        <v>346</v>
      </c>
    </row>
    <row r="24283" spans="59:60" x14ac:dyDescent="0.25">
      <c r="BG24283">
        <v>24282</v>
      </c>
      <c r="BH24283" t="s">
        <v>347</v>
      </c>
    </row>
    <row r="24284" spans="59:60" x14ac:dyDescent="0.25">
      <c r="BG24284">
        <v>24283</v>
      </c>
      <c r="BH24284" t="s">
        <v>348</v>
      </c>
    </row>
    <row r="24285" spans="59:60" x14ac:dyDescent="0.25">
      <c r="BG24285">
        <v>24284</v>
      </c>
      <c r="BH24285" t="s">
        <v>349</v>
      </c>
    </row>
    <row r="24286" spans="59:60" x14ac:dyDescent="0.25">
      <c r="BG24286">
        <v>24285</v>
      </c>
      <c r="BH24286" t="s">
        <v>350</v>
      </c>
    </row>
    <row r="24287" spans="59:60" x14ac:dyDescent="0.25">
      <c r="BG24287">
        <v>24286</v>
      </c>
      <c r="BH24287" t="s">
        <v>351</v>
      </c>
    </row>
    <row r="24288" spans="59:60" x14ac:dyDescent="0.25">
      <c r="BG24288">
        <v>24287</v>
      </c>
      <c r="BH24288" t="s">
        <v>352</v>
      </c>
    </row>
    <row r="24289" spans="59:60" x14ac:dyDescent="0.25">
      <c r="BG24289">
        <v>24288</v>
      </c>
      <c r="BH24289" t="s">
        <v>293</v>
      </c>
    </row>
    <row r="24290" spans="59:60" x14ac:dyDescent="0.25">
      <c r="BG24290">
        <v>24289</v>
      </c>
      <c r="BH24290" t="s">
        <v>294</v>
      </c>
    </row>
    <row r="24291" spans="59:60" x14ac:dyDescent="0.25">
      <c r="BG24291">
        <v>24290</v>
      </c>
      <c r="BH24291" t="s">
        <v>295</v>
      </c>
    </row>
    <row r="24292" spans="59:60" x14ac:dyDescent="0.25">
      <c r="BG24292">
        <v>24291</v>
      </c>
      <c r="BH24292" t="s">
        <v>296</v>
      </c>
    </row>
    <row r="24293" spans="59:60" x14ac:dyDescent="0.25">
      <c r="BG24293">
        <v>24292</v>
      </c>
      <c r="BH24293" t="s">
        <v>297</v>
      </c>
    </row>
    <row r="24294" spans="59:60" x14ac:dyDescent="0.25">
      <c r="BG24294">
        <v>24293</v>
      </c>
      <c r="BH24294" t="s">
        <v>298</v>
      </c>
    </row>
    <row r="24295" spans="59:60" x14ac:dyDescent="0.25">
      <c r="BG24295">
        <v>24294</v>
      </c>
      <c r="BH24295" t="s">
        <v>299</v>
      </c>
    </row>
    <row r="24296" spans="59:60" x14ac:dyDescent="0.25">
      <c r="BG24296">
        <v>24295</v>
      </c>
      <c r="BH24296" t="s">
        <v>300</v>
      </c>
    </row>
    <row r="24297" spans="59:60" x14ac:dyDescent="0.25">
      <c r="BG24297">
        <v>24296</v>
      </c>
      <c r="BH24297" t="s">
        <v>301</v>
      </c>
    </row>
    <row r="24298" spans="59:60" x14ac:dyDescent="0.25">
      <c r="BG24298">
        <v>24297</v>
      </c>
      <c r="BH24298" t="s">
        <v>302</v>
      </c>
    </row>
    <row r="24299" spans="59:60" x14ac:dyDescent="0.25">
      <c r="BG24299">
        <v>24298</v>
      </c>
      <c r="BH24299" t="s">
        <v>303</v>
      </c>
    </row>
    <row r="24300" spans="59:60" x14ac:dyDescent="0.25">
      <c r="BG24300">
        <v>24299</v>
      </c>
      <c r="BH24300" t="s">
        <v>304</v>
      </c>
    </row>
    <row r="24301" spans="59:60" x14ac:dyDescent="0.25">
      <c r="BG24301">
        <v>24300</v>
      </c>
      <c r="BH24301" t="s">
        <v>305</v>
      </c>
    </row>
    <row r="24302" spans="59:60" x14ac:dyDescent="0.25">
      <c r="BG24302">
        <v>24301</v>
      </c>
      <c r="BH24302" t="s">
        <v>306</v>
      </c>
    </row>
    <row r="24303" spans="59:60" x14ac:dyDescent="0.25">
      <c r="BG24303">
        <v>24302</v>
      </c>
      <c r="BH24303" t="s">
        <v>307</v>
      </c>
    </row>
    <row r="24304" spans="59:60" x14ac:dyDescent="0.25">
      <c r="BG24304">
        <v>24303</v>
      </c>
      <c r="BH24304" t="s">
        <v>308</v>
      </c>
    </row>
    <row r="24305" spans="59:60" x14ac:dyDescent="0.25">
      <c r="BG24305">
        <v>24304</v>
      </c>
      <c r="BH24305" t="s">
        <v>309</v>
      </c>
    </row>
    <row r="24306" spans="59:60" x14ac:dyDescent="0.25">
      <c r="BG24306">
        <v>24305</v>
      </c>
      <c r="BH24306" t="s">
        <v>310</v>
      </c>
    </row>
    <row r="24307" spans="59:60" x14ac:dyDescent="0.25">
      <c r="BG24307">
        <v>24306</v>
      </c>
      <c r="BH24307" t="s">
        <v>311</v>
      </c>
    </row>
    <row r="24308" spans="59:60" x14ac:dyDescent="0.25">
      <c r="BG24308">
        <v>24307</v>
      </c>
      <c r="BH24308" t="s">
        <v>312</v>
      </c>
    </row>
    <row r="24309" spans="59:60" x14ac:dyDescent="0.25">
      <c r="BG24309">
        <v>24308</v>
      </c>
      <c r="BH24309" t="s">
        <v>313</v>
      </c>
    </row>
    <row r="24310" spans="59:60" x14ac:dyDescent="0.25">
      <c r="BG24310">
        <v>24309</v>
      </c>
      <c r="BH24310" t="s">
        <v>314</v>
      </c>
    </row>
    <row r="24311" spans="59:60" x14ac:dyDescent="0.25">
      <c r="BG24311">
        <v>24310</v>
      </c>
      <c r="BH24311" t="s">
        <v>315</v>
      </c>
    </row>
    <row r="24312" spans="59:60" x14ac:dyDescent="0.25">
      <c r="BG24312">
        <v>24311</v>
      </c>
      <c r="BH24312" t="s">
        <v>316</v>
      </c>
    </row>
    <row r="24313" spans="59:60" x14ac:dyDescent="0.25">
      <c r="BG24313">
        <v>24312</v>
      </c>
      <c r="BH24313" t="s">
        <v>317</v>
      </c>
    </row>
    <row r="24314" spans="59:60" x14ac:dyDescent="0.25">
      <c r="BG24314">
        <v>24313</v>
      </c>
      <c r="BH24314" t="s">
        <v>318</v>
      </c>
    </row>
    <row r="24315" spans="59:60" x14ac:dyDescent="0.25">
      <c r="BG24315">
        <v>24314</v>
      </c>
      <c r="BH24315" t="s">
        <v>319</v>
      </c>
    </row>
    <row r="24316" spans="59:60" x14ac:dyDescent="0.25">
      <c r="BG24316">
        <v>24315</v>
      </c>
      <c r="BH24316" t="s">
        <v>320</v>
      </c>
    </row>
    <row r="24317" spans="59:60" x14ac:dyDescent="0.25">
      <c r="BG24317">
        <v>24316</v>
      </c>
      <c r="BH24317" t="s">
        <v>321</v>
      </c>
    </row>
    <row r="24318" spans="59:60" x14ac:dyDescent="0.25">
      <c r="BG24318">
        <v>24317</v>
      </c>
      <c r="BH24318" t="s">
        <v>322</v>
      </c>
    </row>
    <row r="24319" spans="59:60" x14ac:dyDescent="0.25">
      <c r="BG24319">
        <v>24318</v>
      </c>
      <c r="BH24319" t="s">
        <v>323</v>
      </c>
    </row>
    <row r="24320" spans="59:60" x14ac:dyDescent="0.25">
      <c r="BG24320">
        <v>24319</v>
      </c>
      <c r="BH24320" t="s">
        <v>324</v>
      </c>
    </row>
    <row r="24321" spans="59:60" x14ac:dyDescent="0.25">
      <c r="BG24321">
        <v>24320</v>
      </c>
      <c r="BH24321" t="s">
        <v>325</v>
      </c>
    </row>
    <row r="24322" spans="59:60" x14ac:dyDescent="0.25">
      <c r="BG24322">
        <v>24321</v>
      </c>
      <c r="BH24322" t="s">
        <v>326</v>
      </c>
    </row>
    <row r="24323" spans="59:60" x14ac:dyDescent="0.25">
      <c r="BG24323">
        <v>24322</v>
      </c>
      <c r="BH24323" t="s">
        <v>327</v>
      </c>
    </row>
    <row r="24324" spans="59:60" x14ac:dyDescent="0.25">
      <c r="BG24324">
        <v>24323</v>
      </c>
      <c r="BH24324" t="s">
        <v>328</v>
      </c>
    </row>
    <row r="24325" spans="59:60" x14ac:dyDescent="0.25">
      <c r="BG24325">
        <v>24324</v>
      </c>
      <c r="BH24325" t="s">
        <v>329</v>
      </c>
    </row>
    <row r="24326" spans="59:60" x14ac:dyDescent="0.25">
      <c r="BG24326">
        <v>24325</v>
      </c>
      <c r="BH24326" t="s">
        <v>330</v>
      </c>
    </row>
    <row r="24327" spans="59:60" x14ac:dyDescent="0.25">
      <c r="BG24327">
        <v>24326</v>
      </c>
      <c r="BH24327" t="s">
        <v>331</v>
      </c>
    </row>
    <row r="24328" spans="59:60" x14ac:dyDescent="0.25">
      <c r="BG24328">
        <v>24327</v>
      </c>
      <c r="BH24328" t="s">
        <v>332</v>
      </c>
    </row>
    <row r="24329" spans="59:60" x14ac:dyDescent="0.25">
      <c r="BG24329">
        <v>24328</v>
      </c>
      <c r="BH24329" t="s">
        <v>333</v>
      </c>
    </row>
    <row r="24330" spans="59:60" x14ac:dyDescent="0.25">
      <c r="BG24330">
        <v>24329</v>
      </c>
      <c r="BH24330" t="s">
        <v>334</v>
      </c>
    </row>
    <row r="24331" spans="59:60" x14ac:dyDescent="0.25">
      <c r="BG24331">
        <v>24330</v>
      </c>
      <c r="BH24331" t="s">
        <v>335</v>
      </c>
    </row>
    <row r="24332" spans="59:60" x14ac:dyDescent="0.25">
      <c r="BG24332">
        <v>24331</v>
      </c>
      <c r="BH24332" t="s">
        <v>336</v>
      </c>
    </row>
    <row r="24333" spans="59:60" x14ac:dyDescent="0.25">
      <c r="BG24333">
        <v>24332</v>
      </c>
      <c r="BH24333" t="s">
        <v>337</v>
      </c>
    </row>
    <row r="24334" spans="59:60" x14ac:dyDescent="0.25">
      <c r="BG24334">
        <v>24333</v>
      </c>
      <c r="BH24334" t="s">
        <v>338</v>
      </c>
    </row>
    <row r="24335" spans="59:60" x14ac:dyDescent="0.25">
      <c r="BG24335">
        <v>24334</v>
      </c>
      <c r="BH24335" t="s">
        <v>339</v>
      </c>
    </row>
    <row r="24336" spans="59:60" x14ac:dyDescent="0.25">
      <c r="BG24336">
        <v>24335</v>
      </c>
      <c r="BH24336" t="s">
        <v>340</v>
      </c>
    </row>
    <row r="24337" spans="59:60" x14ac:dyDescent="0.25">
      <c r="BG24337">
        <v>24336</v>
      </c>
      <c r="BH24337" t="s">
        <v>341</v>
      </c>
    </row>
    <row r="24338" spans="59:60" x14ac:dyDescent="0.25">
      <c r="BG24338">
        <v>24337</v>
      </c>
      <c r="BH24338" t="s">
        <v>342</v>
      </c>
    </row>
    <row r="24339" spans="59:60" x14ac:dyDescent="0.25">
      <c r="BG24339">
        <v>24338</v>
      </c>
      <c r="BH24339" t="s">
        <v>343</v>
      </c>
    </row>
    <row r="24340" spans="59:60" x14ac:dyDescent="0.25">
      <c r="BG24340">
        <v>24339</v>
      </c>
      <c r="BH24340" t="s">
        <v>344</v>
      </c>
    </row>
    <row r="24341" spans="59:60" x14ac:dyDescent="0.25">
      <c r="BG24341">
        <v>24340</v>
      </c>
      <c r="BH24341" t="s">
        <v>345</v>
      </c>
    </row>
    <row r="24342" spans="59:60" x14ac:dyDescent="0.25">
      <c r="BG24342">
        <v>24341</v>
      </c>
      <c r="BH24342" t="s">
        <v>346</v>
      </c>
    </row>
    <row r="24343" spans="59:60" x14ac:dyDescent="0.25">
      <c r="BG24343">
        <v>24342</v>
      </c>
      <c r="BH24343" t="s">
        <v>347</v>
      </c>
    </row>
    <row r="24344" spans="59:60" x14ac:dyDescent="0.25">
      <c r="BG24344">
        <v>24343</v>
      </c>
      <c r="BH24344" t="s">
        <v>348</v>
      </c>
    </row>
    <row r="24345" spans="59:60" x14ac:dyDescent="0.25">
      <c r="BG24345">
        <v>24344</v>
      </c>
      <c r="BH24345" t="s">
        <v>349</v>
      </c>
    </row>
    <row r="24346" spans="59:60" x14ac:dyDescent="0.25">
      <c r="BG24346">
        <v>24345</v>
      </c>
      <c r="BH24346" t="s">
        <v>350</v>
      </c>
    </row>
    <row r="24347" spans="59:60" x14ac:dyDescent="0.25">
      <c r="BG24347">
        <v>24346</v>
      </c>
      <c r="BH24347" t="s">
        <v>351</v>
      </c>
    </row>
    <row r="24348" spans="59:60" x14ac:dyDescent="0.25">
      <c r="BG24348">
        <v>24347</v>
      </c>
      <c r="BH24348" t="s">
        <v>352</v>
      </c>
    </row>
    <row r="24349" spans="59:60" x14ac:dyDescent="0.25">
      <c r="BG24349">
        <v>24348</v>
      </c>
      <c r="BH24349" t="s">
        <v>293</v>
      </c>
    </row>
    <row r="24350" spans="59:60" x14ac:dyDescent="0.25">
      <c r="BG24350">
        <v>24349</v>
      </c>
      <c r="BH24350" t="s">
        <v>294</v>
      </c>
    </row>
    <row r="24351" spans="59:60" x14ac:dyDescent="0.25">
      <c r="BG24351">
        <v>24350</v>
      </c>
      <c r="BH24351" t="s">
        <v>295</v>
      </c>
    </row>
    <row r="24352" spans="59:60" x14ac:dyDescent="0.25">
      <c r="BG24352">
        <v>24351</v>
      </c>
      <c r="BH24352" t="s">
        <v>296</v>
      </c>
    </row>
    <row r="24353" spans="59:60" x14ac:dyDescent="0.25">
      <c r="BG24353">
        <v>24352</v>
      </c>
      <c r="BH24353" t="s">
        <v>297</v>
      </c>
    </row>
    <row r="24354" spans="59:60" x14ac:dyDescent="0.25">
      <c r="BG24354">
        <v>24353</v>
      </c>
      <c r="BH24354" t="s">
        <v>298</v>
      </c>
    </row>
    <row r="24355" spans="59:60" x14ac:dyDescent="0.25">
      <c r="BG24355">
        <v>24354</v>
      </c>
      <c r="BH24355" t="s">
        <v>299</v>
      </c>
    </row>
    <row r="24356" spans="59:60" x14ac:dyDescent="0.25">
      <c r="BG24356">
        <v>24355</v>
      </c>
      <c r="BH24356" t="s">
        <v>300</v>
      </c>
    </row>
    <row r="24357" spans="59:60" x14ac:dyDescent="0.25">
      <c r="BG24357">
        <v>24356</v>
      </c>
      <c r="BH24357" t="s">
        <v>301</v>
      </c>
    </row>
    <row r="24358" spans="59:60" x14ac:dyDescent="0.25">
      <c r="BG24358">
        <v>24357</v>
      </c>
      <c r="BH24358" t="s">
        <v>302</v>
      </c>
    </row>
    <row r="24359" spans="59:60" x14ac:dyDescent="0.25">
      <c r="BG24359">
        <v>24358</v>
      </c>
      <c r="BH24359" t="s">
        <v>303</v>
      </c>
    </row>
    <row r="24360" spans="59:60" x14ac:dyDescent="0.25">
      <c r="BG24360">
        <v>24359</v>
      </c>
      <c r="BH24360" t="s">
        <v>304</v>
      </c>
    </row>
    <row r="24361" spans="59:60" x14ac:dyDescent="0.25">
      <c r="BG24361">
        <v>24360</v>
      </c>
      <c r="BH24361" t="s">
        <v>305</v>
      </c>
    </row>
    <row r="24362" spans="59:60" x14ac:dyDescent="0.25">
      <c r="BG24362">
        <v>24361</v>
      </c>
      <c r="BH24362" t="s">
        <v>306</v>
      </c>
    </row>
    <row r="24363" spans="59:60" x14ac:dyDescent="0.25">
      <c r="BG24363">
        <v>24362</v>
      </c>
      <c r="BH24363" t="s">
        <v>307</v>
      </c>
    </row>
    <row r="24364" spans="59:60" x14ac:dyDescent="0.25">
      <c r="BG24364">
        <v>24363</v>
      </c>
      <c r="BH24364" t="s">
        <v>308</v>
      </c>
    </row>
    <row r="24365" spans="59:60" x14ac:dyDescent="0.25">
      <c r="BG24365">
        <v>24364</v>
      </c>
      <c r="BH24365" t="s">
        <v>309</v>
      </c>
    </row>
    <row r="24366" spans="59:60" x14ac:dyDescent="0.25">
      <c r="BG24366">
        <v>24365</v>
      </c>
      <c r="BH24366" t="s">
        <v>310</v>
      </c>
    </row>
    <row r="24367" spans="59:60" x14ac:dyDescent="0.25">
      <c r="BG24367">
        <v>24366</v>
      </c>
      <c r="BH24367" t="s">
        <v>311</v>
      </c>
    </row>
    <row r="24368" spans="59:60" x14ac:dyDescent="0.25">
      <c r="BG24368">
        <v>24367</v>
      </c>
      <c r="BH24368" t="s">
        <v>312</v>
      </c>
    </row>
    <row r="24369" spans="59:60" x14ac:dyDescent="0.25">
      <c r="BG24369">
        <v>24368</v>
      </c>
      <c r="BH24369" t="s">
        <v>313</v>
      </c>
    </row>
    <row r="24370" spans="59:60" x14ac:dyDescent="0.25">
      <c r="BG24370">
        <v>24369</v>
      </c>
      <c r="BH24370" t="s">
        <v>314</v>
      </c>
    </row>
    <row r="24371" spans="59:60" x14ac:dyDescent="0.25">
      <c r="BG24371">
        <v>24370</v>
      </c>
      <c r="BH24371" t="s">
        <v>315</v>
      </c>
    </row>
    <row r="24372" spans="59:60" x14ac:dyDescent="0.25">
      <c r="BG24372">
        <v>24371</v>
      </c>
      <c r="BH24372" t="s">
        <v>316</v>
      </c>
    </row>
    <row r="24373" spans="59:60" x14ac:dyDescent="0.25">
      <c r="BG24373">
        <v>24372</v>
      </c>
      <c r="BH24373" t="s">
        <v>317</v>
      </c>
    </row>
    <row r="24374" spans="59:60" x14ac:dyDescent="0.25">
      <c r="BG24374">
        <v>24373</v>
      </c>
      <c r="BH24374" t="s">
        <v>318</v>
      </c>
    </row>
    <row r="24375" spans="59:60" x14ac:dyDescent="0.25">
      <c r="BG24375">
        <v>24374</v>
      </c>
      <c r="BH24375" t="s">
        <v>319</v>
      </c>
    </row>
    <row r="24376" spans="59:60" x14ac:dyDescent="0.25">
      <c r="BG24376">
        <v>24375</v>
      </c>
      <c r="BH24376" t="s">
        <v>320</v>
      </c>
    </row>
    <row r="24377" spans="59:60" x14ac:dyDescent="0.25">
      <c r="BG24377">
        <v>24376</v>
      </c>
      <c r="BH24377" t="s">
        <v>321</v>
      </c>
    </row>
    <row r="24378" spans="59:60" x14ac:dyDescent="0.25">
      <c r="BG24378">
        <v>24377</v>
      </c>
      <c r="BH24378" t="s">
        <v>322</v>
      </c>
    </row>
    <row r="24379" spans="59:60" x14ac:dyDescent="0.25">
      <c r="BG24379">
        <v>24378</v>
      </c>
      <c r="BH24379" t="s">
        <v>323</v>
      </c>
    </row>
    <row r="24380" spans="59:60" x14ac:dyDescent="0.25">
      <c r="BG24380">
        <v>24379</v>
      </c>
      <c r="BH24380" t="s">
        <v>324</v>
      </c>
    </row>
    <row r="24381" spans="59:60" x14ac:dyDescent="0.25">
      <c r="BG24381">
        <v>24380</v>
      </c>
      <c r="BH24381" t="s">
        <v>325</v>
      </c>
    </row>
    <row r="24382" spans="59:60" x14ac:dyDescent="0.25">
      <c r="BG24382">
        <v>24381</v>
      </c>
      <c r="BH24382" t="s">
        <v>326</v>
      </c>
    </row>
    <row r="24383" spans="59:60" x14ac:dyDescent="0.25">
      <c r="BG24383">
        <v>24382</v>
      </c>
      <c r="BH24383" t="s">
        <v>327</v>
      </c>
    </row>
    <row r="24384" spans="59:60" x14ac:dyDescent="0.25">
      <c r="BG24384">
        <v>24383</v>
      </c>
      <c r="BH24384" t="s">
        <v>328</v>
      </c>
    </row>
    <row r="24385" spans="59:60" x14ac:dyDescent="0.25">
      <c r="BG24385">
        <v>24384</v>
      </c>
      <c r="BH24385" t="s">
        <v>329</v>
      </c>
    </row>
    <row r="24386" spans="59:60" x14ac:dyDescent="0.25">
      <c r="BG24386">
        <v>24385</v>
      </c>
      <c r="BH24386" t="s">
        <v>330</v>
      </c>
    </row>
    <row r="24387" spans="59:60" x14ac:dyDescent="0.25">
      <c r="BG24387">
        <v>24386</v>
      </c>
      <c r="BH24387" t="s">
        <v>331</v>
      </c>
    </row>
    <row r="24388" spans="59:60" x14ac:dyDescent="0.25">
      <c r="BG24388">
        <v>24387</v>
      </c>
      <c r="BH24388" t="s">
        <v>332</v>
      </c>
    </row>
    <row r="24389" spans="59:60" x14ac:dyDescent="0.25">
      <c r="BG24389">
        <v>24388</v>
      </c>
      <c r="BH24389" t="s">
        <v>333</v>
      </c>
    </row>
    <row r="24390" spans="59:60" x14ac:dyDescent="0.25">
      <c r="BG24390">
        <v>24389</v>
      </c>
      <c r="BH24390" t="s">
        <v>334</v>
      </c>
    </row>
    <row r="24391" spans="59:60" x14ac:dyDescent="0.25">
      <c r="BG24391">
        <v>24390</v>
      </c>
      <c r="BH24391" t="s">
        <v>335</v>
      </c>
    </row>
    <row r="24392" spans="59:60" x14ac:dyDescent="0.25">
      <c r="BG24392">
        <v>24391</v>
      </c>
      <c r="BH24392" t="s">
        <v>336</v>
      </c>
    </row>
    <row r="24393" spans="59:60" x14ac:dyDescent="0.25">
      <c r="BG24393">
        <v>24392</v>
      </c>
      <c r="BH24393" t="s">
        <v>337</v>
      </c>
    </row>
    <row r="24394" spans="59:60" x14ac:dyDescent="0.25">
      <c r="BG24394">
        <v>24393</v>
      </c>
      <c r="BH24394" t="s">
        <v>338</v>
      </c>
    </row>
    <row r="24395" spans="59:60" x14ac:dyDescent="0.25">
      <c r="BG24395">
        <v>24394</v>
      </c>
      <c r="BH24395" t="s">
        <v>339</v>
      </c>
    </row>
    <row r="24396" spans="59:60" x14ac:dyDescent="0.25">
      <c r="BG24396">
        <v>24395</v>
      </c>
      <c r="BH24396" t="s">
        <v>340</v>
      </c>
    </row>
    <row r="24397" spans="59:60" x14ac:dyDescent="0.25">
      <c r="BG24397">
        <v>24396</v>
      </c>
      <c r="BH24397" t="s">
        <v>341</v>
      </c>
    </row>
    <row r="24398" spans="59:60" x14ac:dyDescent="0.25">
      <c r="BG24398">
        <v>24397</v>
      </c>
      <c r="BH24398" t="s">
        <v>342</v>
      </c>
    </row>
    <row r="24399" spans="59:60" x14ac:dyDescent="0.25">
      <c r="BG24399">
        <v>24398</v>
      </c>
      <c r="BH24399" t="s">
        <v>343</v>
      </c>
    </row>
    <row r="24400" spans="59:60" x14ac:dyDescent="0.25">
      <c r="BG24400">
        <v>24399</v>
      </c>
      <c r="BH24400" t="s">
        <v>344</v>
      </c>
    </row>
    <row r="24401" spans="59:60" x14ac:dyDescent="0.25">
      <c r="BG24401">
        <v>24400</v>
      </c>
      <c r="BH24401" t="s">
        <v>345</v>
      </c>
    </row>
    <row r="24402" spans="59:60" x14ac:dyDescent="0.25">
      <c r="BG24402">
        <v>24401</v>
      </c>
      <c r="BH24402" t="s">
        <v>346</v>
      </c>
    </row>
    <row r="24403" spans="59:60" x14ac:dyDescent="0.25">
      <c r="BG24403">
        <v>24402</v>
      </c>
      <c r="BH24403" t="s">
        <v>347</v>
      </c>
    </row>
    <row r="24404" spans="59:60" x14ac:dyDescent="0.25">
      <c r="BG24404">
        <v>24403</v>
      </c>
      <c r="BH24404" t="s">
        <v>348</v>
      </c>
    </row>
    <row r="24405" spans="59:60" x14ac:dyDescent="0.25">
      <c r="BG24405">
        <v>24404</v>
      </c>
      <c r="BH24405" t="s">
        <v>349</v>
      </c>
    </row>
    <row r="24406" spans="59:60" x14ac:dyDescent="0.25">
      <c r="BG24406">
        <v>24405</v>
      </c>
      <c r="BH24406" t="s">
        <v>350</v>
      </c>
    </row>
    <row r="24407" spans="59:60" x14ac:dyDescent="0.25">
      <c r="BG24407">
        <v>24406</v>
      </c>
      <c r="BH24407" t="s">
        <v>351</v>
      </c>
    </row>
    <row r="24408" spans="59:60" x14ac:dyDescent="0.25">
      <c r="BG24408">
        <v>24407</v>
      </c>
      <c r="BH24408" t="s">
        <v>352</v>
      </c>
    </row>
    <row r="24409" spans="59:60" x14ac:dyDescent="0.25">
      <c r="BG24409">
        <v>24408</v>
      </c>
      <c r="BH24409" t="s">
        <v>293</v>
      </c>
    </row>
    <row r="24410" spans="59:60" x14ac:dyDescent="0.25">
      <c r="BG24410">
        <v>24409</v>
      </c>
      <c r="BH24410" t="s">
        <v>294</v>
      </c>
    </row>
    <row r="24411" spans="59:60" x14ac:dyDescent="0.25">
      <c r="BG24411">
        <v>24410</v>
      </c>
      <c r="BH24411" t="s">
        <v>295</v>
      </c>
    </row>
    <row r="24412" spans="59:60" x14ac:dyDescent="0.25">
      <c r="BG24412">
        <v>24411</v>
      </c>
      <c r="BH24412" t="s">
        <v>296</v>
      </c>
    </row>
    <row r="24413" spans="59:60" x14ac:dyDescent="0.25">
      <c r="BG24413">
        <v>24412</v>
      </c>
      <c r="BH24413" t="s">
        <v>297</v>
      </c>
    </row>
    <row r="24414" spans="59:60" x14ac:dyDescent="0.25">
      <c r="BG24414">
        <v>24413</v>
      </c>
      <c r="BH24414" t="s">
        <v>298</v>
      </c>
    </row>
    <row r="24415" spans="59:60" x14ac:dyDescent="0.25">
      <c r="BG24415">
        <v>24414</v>
      </c>
      <c r="BH24415" t="s">
        <v>299</v>
      </c>
    </row>
    <row r="24416" spans="59:60" x14ac:dyDescent="0.25">
      <c r="BG24416">
        <v>24415</v>
      </c>
      <c r="BH24416" t="s">
        <v>300</v>
      </c>
    </row>
    <row r="24417" spans="59:60" x14ac:dyDescent="0.25">
      <c r="BG24417">
        <v>24416</v>
      </c>
      <c r="BH24417" t="s">
        <v>301</v>
      </c>
    </row>
    <row r="24418" spans="59:60" x14ac:dyDescent="0.25">
      <c r="BG24418">
        <v>24417</v>
      </c>
      <c r="BH24418" t="s">
        <v>302</v>
      </c>
    </row>
    <row r="24419" spans="59:60" x14ac:dyDescent="0.25">
      <c r="BG24419">
        <v>24418</v>
      </c>
      <c r="BH24419" t="s">
        <v>303</v>
      </c>
    </row>
    <row r="24420" spans="59:60" x14ac:dyDescent="0.25">
      <c r="BG24420">
        <v>24419</v>
      </c>
      <c r="BH24420" t="s">
        <v>304</v>
      </c>
    </row>
    <row r="24421" spans="59:60" x14ac:dyDescent="0.25">
      <c r="BG24421">
        <v>24420</v>
      </c>
      <c r="BH24421" t="s">
        <v>305</v>
      </c>
    </row>
    <row r="24422" spans="59:60" x14ac:dyDescent="0.25">
      <c r="BG24422">
        <v>24421</v>
      </c>
      <c r="BH24422" t="s">
        <v>306</v>
      </c>
    </row>
    <row r="24423" spans="59:60" x14ac:dyDescent="0.25">
      <c r="BG24423">
        <v>24422</v>
      </c>
      <c r="BH24423" t="s">
        <v>307</v>
      </c>
    </row>
    <row r="24424" spans="59:60" x14ac:dyDescent="0.25">
      <c r="BG24424">
        <v>24423</v>
      </c>
      <c r="BH24424" t="s">
        <v>308</v>
      </c>
    </row>
    <row r="24425" spans="59:60" x14ac:dyDescent="0.25">
      <c r="BG24425">
        <v>24424</v>
      </c>
      <c r="BH24425" t="s">
        <v>309</v>
      </c>
    </row>
    <row r="24426" spans="59:60" x14ac:dyDescent="0.25">
      <c r="BG24426">
        <v>24425</v>
      </c>
      <c r="BH24426" t="s">
        <v>310</v>
      </c>
    </row>
    <row r="24427" spans="59:60" x14ac:dyDescent="0.25">
      <c r="BG24427">
        <v>24426</v>
      </c>
      <c r="BH24427" t="s">
        <v>311</v>
      </c>
    </row>
    <row r="24428" spans="59:60" x14ac:dyDescent="0.25">
      <c r="BG24428">
        <v>24427</v>
      </c>
      <c r="BH24428" t="s">
        <v>312</v>
      </c>
    </row>
    <row r="24429" spans="59:60" x14ac:dyDescent="0.25">
      <c r="BG24429">
        <v>24428</v>
      </c>
      <c r="BH24429" t="s">
        <v>313</v>
      </c>
    </row>
    <row r="24430" spans="59:60" x14ac:dyDescent="0.25">
      <c r="BG24430">
        <v>24429</v>
      </c>
      <c r="BH24430" t="s">
        <v>314</v>
      </c>
    </row>
    <row r="24431" spans="59:60" x14ac:dyDescent="0.25">
      <c r="BG24431">
        <v>24430</v>
      </c>
      <c r="BH24431" t="s">
        <v>315</v>
      </c>
    </row>
    <row r="24432" spans="59:60" x14ac:dyDescent="0.25">
      <c r="BG24432">
        <v>24431</v>
      </c>
      <c r="BH24432" t="s">
        <v>316</v>
      </c>
    </row>
    <row r="24433" spans="59:60" x14ac:dyDescent="0.25">
      <c r="BG24433">
        <v>24432</v>
      </c>
      <c r="BH24433" t="s">
        <v>317</v>
      </c>
    </row>
    <row r="24434" spans="59:60" x14ac:dyDescent="0.25">
      <c r="BG24434">
        <v>24433</v>
      </c>
      <c r="BH24434" t="s">
        <v>318</v>
      </c>
    </row>
    <row r="24435" spans="59:60" x14ac:dyDescent="0.25">
      <c r="BG24435">
        <v>24434</v>
      </c>
      <c r="BH24435" t="s">
        <v>319</v>
      </c>
    </row>
    <row r="24436" spans="59:60" x14ac:dyDescent="0.25">
      <c r="BG24436">
        <v>24435</v>
      </c>
      <c r="BH24436" t="s">
        <v>320</v>
      </c>
    </row>
    <row r="24437" spans="59:60" x14ac:dyDescent="0.25">
      <c r="BG24437">
        <v>24436</v>
      </c>
      <c r="BH24437" t="s">
        <v>321</v>
      </c>
    </row>
    <row r="24438" spans="59:60" x14ac:dyDescent="0.25">
      <c r="BG24438">
        <v>24437</v>
      </c>
      <c r="BH24438" t="s">
        <v>322</v>
      </c>
    </row>
    <row r="24439" spans="59:60" x14ac:dyDescent="0.25">
      <c r="BG24439">
        <v>24438</v>
      </c>
      <c r="BH24439" t="s">
        <v>323</v>
      </c>
    </row>
    <row r="24440" spans="59:60" x14ac:dyDescent="0.25">
      <c r="BG24440">
        <v>24439</v>
      </c>
      <c r="BH24440" t="s">
        <v>324</v>
      </c>
    </row>
    <row r="24441" spans="59:60" x14ac:dyDescent="0.25">
      <c r="BG24441">
        <v>24440</v>
      </c>
      <c r="BH24441" t="s">
        <v>325</v>
      </c>
    </row>
    <row r="24442" spans="59:60" x14ac:dyDescent="0.25">
      <c r="BG24442">
        <v>24441</v>
      </c>
      <c r="BH24442" t="s">
        <v>326</v>
      </c>
    </row>
    <row r="24443" spans="59:60" x14ac:dyDescent="0.25">
      <c r="BG24443">
        <v>24442</v>
      </c>
      <c r="BH24443" t="s">
        <v>327</v>
      </c>
    </row>
    <row r="24444" spans="59:60" x14ac:dyDescent="0.25">
      <c r="BG24444">
        <v>24443</v>
      </c>
      <c r="BH24444" t="s">
        <v>328</v>
      </c>
    </row>
    <row r="24445" spans="59:60" x14ac:dyDescent="0.25">
      <c r="BG24445">
        <v>24444</v>
      </c>
      <c r="BH24445" t="s">
        <v>329</v>
      </c>
    </row>
    <row r="24446" spans="59:60" x14ac:dyDescent="0.25">
      <c r="BG24446">
        <v>24445</v>
      </c>
      <c r="BH24446" t="s">
        <v>330</v>
      </c>
    </row>
    <row r="24447" spans="59:60" x14ac:dyDescent="0.25">
      <c r="BG24447">
        <v>24446</v>
      </c>
      <c r="BH24447" t="s">
        <v>331</v>
      </c>
    </row>
    <row r="24448" spans="59:60" x14ac:dyDescent="0.25">
      <c r="BG24448">
        <v>24447</v>
      </c>
      <c r="BH24448" t="s">
        <v>332</v>
      </c>
    </row>
    <row r="24449" spans="59:60" x14ac:dyDescent="0.25">
      <c r="BG24449">
        <v>24448</v>
      </c>
      <c r="BH24449" t="s">
        <v>333</v>
      </c>
    </row>
    <row r="24450" spans="59:60" x14ac:dyDescent="0.25">
      <c r="BG24450">
        <v>24449</v>
      </c>
      <c r="BH24450" t="s">
        <v>334</v>
      </c>
    </row>
    <row r="24451" spans="59:60" x14ac:dyDescent="0.25">
      <c r="BG24451">
        <v>24450</v>
      </c>
      <c r="BH24451" t="s">
        <v>335</v>
      </c>
    </row>
    <row r="24452" spans="59:60" x14ac:dyDescent="0.25">
      <c r="BG24452">
        <v>24451</v>
      </c>
      <c r="BH24452" t="s">
        <v>336</v>
      </c>
    </row>
    <row r="24453" spans="59:60" x14ac:dyDescent="0.25">
      <c r="BG24453">
        <v>24452</v>
      </c>
      <c r="BH24453" t="s">
        <v>337</v>
      </c>
    </row>
    <row r="24454" spans="59:60" x14ac:dyDescent="0.25">
      <c r="BG24454">
        <v>24453</v>
      </c>
      <c r="BH24454" t="s">
        <v>338</v>
      </c>
    </row>
    <row r="24455" spans="59:60" x14ac:dyDescent="0.25">
      <c r="BG24455">
        <v>24454</v>
      </c>
      <c r="BH24455" t="s">
        <v>339</v>
      </c>
    </row>
    <row r="24456" spans="59:60" x14ac:dyDescent="0.25">
      <c r="BG24456">
        <v>24455</v>
      </c>
      <c r="BH24456" t="s">
        <v>340</v>
      </c>
    </row>
    <row r="24457" spans="59:60" x14ac:dyDescent="0.25">
      <c r="BG24457">
        <v>24456</v>
      </c>
      <c r="BH24457" t="s">
        <v>341</v>
      </c>
    </row>
    <row r="24458" spans="59:60" x14ac:dyDescent="0.25">
      <c r="BG24458">
        <v>24457</v>
      </c>
      <c r="BH24458" t="s">
        <v>342</v>
      </c>
    </row>
    <row r="24459" spans="59:60" x14ac:dyDescent="0.25">
      <c r="BG24459">
        <v>24458</v>
      </c>
      <c r="BH24459" t="s">
        <v>343</v>
      </c>
    </row>
    <row r="24460" spans="59:60" x14ac:dyDescent="0.25">
      <c r="BG24460">
        <v>24459</v>
      </c>
      <c r="BH24460" t="s">
        <v>344</v>
      </c>
    </row>
    <row r="24461" spans="59:60" x14ac:dyDescent="0.25">
      <c r="BG24461">
        <v>24460</v>
      </c>
      <c r="BH24461" t="s">
        <v>345</v>
      </c>
    </row>
    <row r="24462" spans="59:60" x14ac:dyDescent="0.25">
      <c r="BG24462">
        <v>24461</v>
      </c>
      <c r="BH24462" t="s">
        <v>346</v>
      </c>
    </row>
    <row r="24463" spans="59:60" x14ac:dyDescent="0.25">
      <c r="BG24463">
        <v>24462</v>
      </c>
      <c r="BH24463" t="s">
        <v>347</v>
      </c>
    </row>
    <row r="24464" spans="59:60" x14ac:dyDescent="0.25">
      <c r="BG24464">
        <v>24463</v>
      </c>
      <c r="BH24464" t="s">
        <v>348</v>
      </c>
    </row>
    <row r="24465" spans="59:60" x14ac:dyDescent="0.25">
      <c r="BG24465">
        <v>24464</v>
      </c>
      <c r="BH24465" t="s">
        <v>349</v>
      </c>
    </row>
    <row r="24466" spans="59:60" x14ac:dyDescent="0.25">
      <c r="BG24466">
        <v>24465</v>
      </c>
      <c r="BH24466" t="s">
        <v>350</v>
      </c>
    </row>
    <row r="24467" spans="59:60" x14ac:dyDescent="0.25">
      <c r="BG24467">
        <v>24466</v>
      </c>
      <c r="BH24467" t="s">
        <v>351</v>
      </c>
    </row>
    <row r="24468" spans="59:60" x14ac:dyDescent="0.25">
      <c r="BG24468">
        <v>24467</v>
      </c>
      <c r="BH24468" t="s">
        <v>352</v>
      </c>
    </row>
    <row r="24469" spans="59:60" x14ac:dyDescent="0.25">
      <c r="BG24469">
        <v>24468</v>
      </c>
      <c r="BH24469" t="s">
        <v>293</v>
      </c>
    </row>
    <row r="24470" spans="59:60" x14ac:dyDescent="0.25">
      <c r="BG24470">
        <v>24469</v>
      </c>
      <c r="BH24470" t="s">
        <v>294</v>
      </c>
    </row>
    <row r="24471" spans="59:60" x14ac:dyDescent="0.25">
      <c r="BG24471">
        <v>24470</v>
      </c>
      <c r="BH24471" t="s">
        <v>295</v>
      </c>
    </row>
    <row r="24472" spans="59:60" x14ac:dyDescent="0.25">
      <c r="BG24472">
        <v>24471</v>
      </c>
      <c r="BH24472" t="s">
        <v>296</v>
      </c>
    </row>
    <row r="24473" spans="59:60" x14ac:dyDescent="0.25">
      <c r="BG24473">
        <v>24472</v>
      </c>
      <c r="BH24473" t="s">
        <v>297</v>
      </c>
    </row>
    <row r="24474" spans="59:60" x14ac:dyDescent="0.25">
      <c r="BG24474">
        <v>24473</v>
      </c>
      <c r="BH24474" t="s">
        <v>298</v>
      </c>
    </row>
    <row r="24475" spans="59:60" x14ac:dyDescent="0.25">
      <c r="BG24475">
        <v>24474</v>
      </c>
      <c r="BH24475" t="s">
        <v>299</v>
      </c>
    </row>
    <row r="24476" spans="59:60" x14ac:dyDescent="0.25">
      <c r="BG24476">
        <v>24475</v>
      </c>
      <c r="BH24476" t="s">
        <v>300</v>
      </c>
    </row>
    <row r="24477" spans="59:60" x14ac:dyDescent="0.25">
      <c r="BG24477">
        <v>24476</v>
      </c>
      <c r="BH24477" t="s">
        <v>301</v>
      </c>
    </row>
    <row r="24478" spans="59:60" x14ac:dyDescent="0.25">
      <c r="BG24478">
        <v>24477</v>
      </c>
      <c r="BH24478" t="s">
        <v>302</v>
      </c>
    </row>
    <row r="24479" spans="59:60" x14ac:dyDescent="0.25">
      <c r="BG24479">
        <v>24478</v>
      </c>
      <c r="BH24479" t="s">
        <v>303</v>
      </c>
    </row>
    <row r="24480" spans="59:60" x14ac:dyDescent="0.25">
      <c r="BG24480">
        <v>24479</v>
      </c>
      <c r="BH24480" t="s">
        <v>304</v>
      </c>
    </row>
    <row r="24481" spans="59:60" x14ac:dyDescent="0.25">
      <c r="BG24481">
        <v>24480</v>
      </c>
      <c r="BH24481" t="s">
        <v>305</v>
      </c>
    </row>
    <row r="24482" spans="59:60" x14ac:dyDescent="0.25">
      <c r="BG24482">
        <v>24481</v>
      </c>
      <c r="BH24482" t="s">
        <v>306</v>
      </c>
    </row>
    <row r="24483" spans="59:60" x14ac:dyDescent="0.25">
      <c r="BG24483">
        <v>24482</v>
      </c>
      <c r="BH24483" t="s">
        <v>307</v>
      </c>
    </row>
    <row r="24484" spans="59:60" x14ac:dyDescent="0.25">
      <c r="BG24484">
        <v>24483</v>
      </c>
      <c r="BH24484" t="s">
        <v>308</v>
      </c>
    </row>
    <row r="24485" spans="59:60" x14ac:dyDescent="0.25">
      <c r="BG24485">
        <v>24484</v>
      </c>
      <c r="BH24485" t="s">
        <v>309</v>
      </c>
    </row>
    <row r="24486" spans="59:60" x14ac:dyDescent="0.25">
      <c r="BG24486">
        <v>24485</v>
      </c>
      <c r="BH24486" t="s">
        <v>310</v>
      </c>
    </row>
    <row r="24487" spans="59:60" x14ac:dyDescent="0.25">
      <c r="BG24487">
        <v>24486</v>
      </c>
      <c r="BH24487" t="s">
        <v>311</v>
      </c>
    </row>
    <row r="24488" spans="59:60" x14ac:dyDescent="0.25">
      <c r="BG24488">
        <v>24487</v>
      </c>
      <c r="BH24488" t="s">
        <v>312</v>
      </c>
    </row>
    <row r="24489" spans="59:60" x14ac:dyDescent="0.25">
      <c r="BG24489">
        <v>24488</v>
      </c>
      <c r="BH24489" t="s">
        <v>313</v>
      </c>
    </row>
    <row r="24490" spans="59:60" x14ac:dyDescent="0.25">
      <c r="BG24490">
        <v>24489</v>
      </c>
      <c r="BH24490" t="s">
        <v>314</v>
      </c>
    </row>
    <row r="24491" spans="59:60" x14ac:dyDescent="0.25">
      <c r="BG24491">
        <v>24490</v>
      </c>
      <c r="BH24491" t="s">
        <v>315</v>
      </c>
    </row>
    <row r="24492" spans="59:60" x14ac:dyDescent="0.25">
      <c r="BG24492">
        <v>24491</v>
      </c>
      <c r="BH24492" t="s">
        <v>316</v>
      </c>
    </row>
    <row r="24493" spans="59:60" x14ac:dyDescent="0.25">
      <c r="BG24493">
        <v>24492</v>
      </c>
      <c r="BH24493" t="s">
        <v>317</v>
      </c>
    </row>
    <row r="24494" spans="59:60" x14ac:dyDescent="0.25">
      <c r="BG24494">
        <v>24493</v>
      </c>
      <c r="BH24494" t="s">
        <v>318</v>
      </c>
    </row>
    <row r="24495" spans="59:60" x14ac:dyDescent="0.25">
      <c r="BG24495">
        <v>24494</v>
      </c>
      <c r="BH24495" t="s">
        <v>319</v>
      </c>
    </row>
    <row r="24496" spans="59:60" x14ac:dyDescent="0.25">
      <c r="BG24496">
        <v>24495</v>
      </c>
      <c r="BH24496" t="s">
        <v>320</v>
      </c>
    </row>
    <row r="24497" spans="59:60" x14ac:dyDescent="0.25">
      <c r="BG24497">
        <v>24496</v>
      </c>
      <c r="BH24497" t="s">
        <v>321</v>
      </c>
    </row>
    <row r="24498" spans="59:60" x14ac:dyDescent="0.25">
      <c r="BG24498">
        <v>24497</v>
      </c>
      <c r="BH24498" t="s">
        <v>322</v>
      </c>
    </row>
    <row r="24499" spans="59:60" x14ac:dyDescent="0.25">
      <c r="BG24499">
        <v>24498</v>
      </c>
      <c r="BH24499" t="s">
        <v>323</v>
      </c>
    </row>
    <row r="24500" spans="59:60" x14ac:dyDescent="0.25">
      <c r="BG24500">
        <v>24499</v>
      </c>
      <c r="BH24500" t="s">
        <v>324</v>
      </c>
    </row>
    <row r="24501" spans="59:60" x14ac:dyDescent="0.25">
      <c r="BG24501">
        <v>24500</v>
      </c>
      <c r="BH24501" t="s">
        <v>325</v>
      </c>
    </row>
    <row r="24502" spans="59:60" x14ac:dyDescent="0.25">
      <c r="BG24502">
        <v>24501</v>
      </c>
      <c r="BH24502" t="s">
        <v>326</v>
      </c>
    </row>
    <row r="24503" spans="59:60" x14ac:dyDescent="0.25">
      <c r="BG24503">
        <v>24502</v>
      </c>
      <c r="BH24503" t="s">
        <v>327</v>
      </c>
    </row>
    <row r="24504" spans="59:60" x14ac:dyDescent="0.25">
      <c r="BG24504">
        <v>24503</v>
      </c>
      <c r="BH24504" t="s">
        <v>328</v>
      </c>
    </row>
    <row r="24505" spans="59:60" x14ac:dyDescent="0.25">
      <c r="BG24505">
        <v>24504</v>
      </c>
      <c r="BH24505" t="s">
        <v>329</v>
      </c>
    </row>
    <row r="24506" spans="59:60" x14ac:dyDescent="0.25">
      <c r="BG24506">
        <v>24505</v>
      </c>
      <c r="BH24506" t="s">
        <v>330</v>
      </c>
    </row>
    <row r="24507" spans="59:60" x14ac:dyDescent="0.25">
      <c r="BG24507">
        <v>24506</v>
      </c>
      <c r="BH24507" t="s">
        <v>331</v>
      </c>
    </row>
    <row r="24508" spans="59:60" x14ac:dyDescent="0.25">
      <c r="BG24508">
        <v>24507</v>
      </c>
      <c r="BH24508" t="s">
        <v>332</v>
      </c>
    </row>
    <row r="24509" spans="59:60" x14ac:dyDescent="0.25">
      <c r="BG24509">
        <v>24508</v>
      </c>
      <c r="BH24509" t="s">
        <v>333</v>
      </c>
    </row>
    <row r="24510" spans="59:60" x14ac:dyDescent="0.25">
      <c r="BG24510">
        <v>24509</v>
      </c>
      <c r="BH24510" t="s">
        <v>334</v>
      </c>
    </row>
    <row r="24511" spans="59:60" x14ac:dyDescent="0.25">
      <c r="BG24511">
        <v>24510</v>
      </c>
      <c r="BH24511" t="s">
        <v>335</v>
      </c>
    </row>
    <row r="24512" spans="59:60" x14ac:dyDescent="0.25">
      <c r="BG24512">
        <v>24511</v>
      </c>
      <c r="BH24512" t="s">
        <v>336</v>
      </c>
    </row>
    <row r="24513" spans="59:60" x14ac:dyDescent="0.25">
      <c r="BG24513">
        <v>24512</v>
      </c>
      <c r="BH24513" t="s">
        <v>337</v>
      </c>
    </row>
    <row r="24514" spans="59:60" x14ac:dyDescent="0.25">
      <c r="BG24514">
        <v>24513</v>
      </c>
      <c r="BH24514" t="s">
        <v>338</v>
      </c>
    </row>
    <row r="24515" spans="59:60" x14ac:dyDescent="0.25">
      <c r="BG24515">
        <v>24514</v>
      </c>
      <c r="BH24515" t="s">
        <v>339</v>
      </c>
    </row>
    <row r="24516" spans="59:60" x14ac:dyDescent="0.25">
      <c r="BG24516">
        <v>24515</v>
      </c>
      <c r="BH24516" t="s">
        <v>340</v>
      </c>
    </row>
    <row r="24517" spans="59:60" x14ac:dyDescent="0.25">
      <c r="BG24517">
        <v>24516</v>
      </c>
      <c r="BH24517" t="s">
        <v>341</v>
      </c>
    </row>
    <row r="24518" spans="59:60" x14ac:dyDescent="0.25">
      <c r="BG24518">
        <v>24517</v>
      </c>
      <c r="BH24518" t="s">
        <v>342</v>
      </c>
    </row>
    <row r="24519" spans="59:60" x14ac:dyDescent="0.25">
      <c r="BG24519">
        <v>24518</v>
      </c>
      <c r="BH24519" t="s">
        <v>343</v>
      </c>
    </row>
    <row r="24520" spans="59:60" x14ac:dyDescent="0.25">
      <c r="BG24520">
        <v>24519</v>
      </c>
      <c r="BH24520" t="s">
        <v>344</v>
      </c>
    </row>
    <row r="24521" spans="59:60" x14ac:dyDescent="0.25">
      <c r="BG24521">
        <v>24520</v>
      </c>
      <c r="BH24521" t="s">
        <v>345</v>
      </c>
    </row>
    <row r="24522" spans="59:60" x14ac:dyDescent="0.25">
      <c r="BG24522">
        <v>24521</v>
      </c>
      <c r="BH24522" t="s">
        <v>346</v>
      </c>
    </row>
    <row r="24523" spans="59:60" x14ac:dyDescent="0.25">
      <c r="BG24523">
        <v>24522</v>
      </c>
      <c r="BH24523" t="s">
        <v>347</v>
      </c>
    </row>
    <row r="24524" spans="59:60" x14ac:dyDescent="0.25">
      <c r="BG24524">
        <v>24523</v>
      </c>
      <c r="BH24524" t="s">
        <v>348</v>
      </c>
    </row>
    <row r="24525" spans="59:60" x14ac:dyDescent="0.25">
      <c r="BG24525">
        <v>24524</v>
      </c>
      <c r="BH24525" t="s">
        <v>349</v>
      </c>
    </row>
    <row r="24526" spans="59:60" x14ac:dyDescent="0.25">
      <c r="BG24526">
        <v>24525</v>
      </c>
      <c r="BH24526" t="s">
        <v>350</v>
      </c>
    </row>
    <row r="24527" spans="59:60" x14ac:dyDescent="0.25">
      <c r="BG24527">
        <v>24526</v>
      </c>
      <c r="BH24527" t="s">
        <v>351</v>
      </c>
    </row>
    <row r="24528" spans="59:60" x14ac:dyDescent="0.25">
      <c r="BG24528">
        <v>24527</v>
      </c>
      <c r="BH24528" t="s">
        <v>352</v>
      </c>
    </row>
    <row r="24529" spans="59:60" x14ac:dyDescent="0.25">
      <c r="BG24529">
        <v>24528</v>
      </c>
      <c r="BH24529" t="s">
        <v>293</v>
      </c>
    </row>
    <row r="24530" spans="59:60" x14ac:dyDescent="0.25">
      <c r="BG24530">
        <v>24529</v>
      </c>
      <c r="BH24530" t="s">
        <v>294</v>
      </c>
    </row>
    <row r="24531" spans="59:60" x14ac:dyDescent="0.25">
      <c r="BG24531">
        <v>24530</v>
      </c>
      <c r="BH24531" t="s">
        <v>295</v>
      </c>
    </row>
    <row r="24532" spans="59:60" x14ac:dyDescent="0.25">
      <c r="BG24532">
        <v>24531</v>
      </c>
      <c r="BH24532" t="s">
        <v>296</v>
      </c>
    </row>
    <row r="24533" spans="59:60" x14ac:dyDescent="0.25">
      <c r="BG24533">
        <v>24532</v>
      </c>
      <c r="BH24533" t="s">
        <v>297</v>
      </c>
    </row>
    <row r="24534" spans="59:60" x14ac:dyDescent="0.25">
      <c r="BG24534">
        <v>24533</v>
      </c>
      <c r="BH24534" t="s">
        <v>298</v>
      </c>
    </row>
    <row r="24535" spans="59:60" x14ac:dyDescent="0.25">
      <c r="BG24535">
        <v>24534</v>
      </c>
      <c r="BH24535" t="s">
        <v>299</v>
      </c>
    </row>
    <row r="24536" spans="59:60" x14ac:dyDescent="0.25">
      <c r="BG24536">
        <v>24535</v>
      </c>
      <c r="BH24536" t="s">
        <v>300</v>
      </c>
    </row>
    <row r="24537" spans="59:60" x14ac:dyDescent="0.25">
      <c r="BG24537">
        <v>24536</v>
      </c>
      <c r="BH24537" t="s">
        <v>301</v>
      </c>
    </row>
    <row r="24538" spans="59:60" x14ac:dyDescent="0.25">
      <c r="BG24538">
        <v>24537</v>
      </c>
      <c r="BH24538" t="s">
        <v>302</v>
      </c>
    </row>
    <row r="24539" spans="59:60" x14ac:dyDescent="0.25">
      <c r="BG24539">
        <v>24538</v>
      </c>
      <c r="BH24539" t="s">
        <v>303</v>
      </c>
    </row>
    <row r="24540" spans="59:60" x14ac:dyDescent="0.25">
      <c r="BG24540">
        <v>24539</v>
      </c>
      <c r="BH24540" t="s">
        <v>304</v>
      </c>
    </row>
    <row r="24541" spans="59:60" x14ac:dyDescent="0.25">
      <c r="BG24541">
        <v>24540</v>
      </c>
      <c r="BH24541" t="s">
        <v>305</v>
      </c>
    </row>
    <row r="24542" spans="59:60" x14ac:dyDescent="0.25">
      <c r="BG24542">
        <v>24541</v>
      </c>
      <c r="BH24542" t="s">
        <v>306</v>
      </c>
    </row>
    <row r="24543" spans="59:60" x14ac:dyDescent="0.25">
      <c r="BG24543">
        <v>24542</v>
      </c>
      <c r="BH24543" t="s">
        <v>307</v>
      </c>
    </row>
    <row r="24544" spans="59:60" x14ac:dyDescent="0.25">
      <c r="BG24544">
        <v>24543</v>
      </c>
      <c r="BH24544" t="s">
        <v>308</v>
      </c>
    </row>
    <row r="24545" spans="59:60" x14ac:dyDescent="0.25">
      <c r="BG24545">
        <v>24544</v>
      </c>
      <c r="BH24545" t="s">
        <v>309</v>
      </c>
    </row>
    <row r="24546" spans="59:60" x14ac:dyDescent="0.25">
      <c r="BG24546">
        <v>24545</v>
      </c>
      <c r="BH24546" t="s">
        <v>310</v>
      </c>
    </row>
    <row r="24547" spans="59:60" x14ac:dyDescent="0.25">
      <c r="BG24547">
        <v>24546</v>
      </c>
      <c r="BH24547" t="s">
        <v>311</v>
      </c>
    </row>
    <row r="24548" spans="59:60" x14ac:dyDescent="0.25">
      <c r="BG24548">
        <v>24547</v>
      </c>
      <c r="BH24548" t="s">
        <v>312</v>
      </c>
    </row>
    <row r="24549" spans="59:60" x14ac:dyDescent="0.25">
      <c r="BG24549">
        <v>24548</v>
      </c>
      <c r="BH24549" t="s">
        <v>313</v>
      </c>
    </row>
    <row r="24550" spans="59:60" x14ac:dyDescent="0.25">
      <c r="BG24550">
        <v>24549</v>
      </c>
      <c r="BH24550" t="s">
        <v>314</v>
      </c>
    </row>
    <row r="24551" spans="59:60" x14ac:dyDescent="0.25">
      <c r="BG24551">
        <v>24550</v>
      </c>
      <c r="BH24551" t="s">
        <v>315</v>
      </c>
    </row>
    <row r="24552" spans="59:60" x14ac:dyDescent="0.25">
      <c r="BG24552">
        <v>24551</v>
      </c>
      <c r="BH24552" t="s">
        <v>316</v>
      </c>
    </row>
    <row r="24553" spans="59:60" x14ac:dyDescent="0.25">
      <c r="BG24553">
        <v>24552</v>
      </c>
      <c r="BH24553" t="s">
        <v>317</v>
      </c>
    </row>
    <row r="24554" spans="59:60" x14ac:dyDescent="0.25">
      <c r="BG24554">
        <v>24553</v>
      </c>
      <c r="BH24554" t="s">
        <v>318</v>
      </c>
    </row>
    <row r="24555" spans="59:60" x14ac:dyDescent="0.25">
      <c r="BG24555">
        <v>24554</v>
      </c>
      <c r="BH24555" t="s">
        <v>319</v>
      </c>
    </row>
    <row r="24556" spans="59:60" x14ac:dyDescent="0.25">
      <c r="BG24556">
        <v>24555</v>
      </c>
      <c r="BH24556" t="s">
        <v>320</v>
      </c>
    </row>
    <row r="24557" spans="59:60" x14ac:dyDescent="0.25">
      <c r="BG24557">
        <v>24556</v>
      </c>
      <c r="BH24557" t="s">
        <v>321</v>
      </c>
    </row>
    <row r="24558" spans="59:60" x14ac:dyDescent="0.25">
      <c r="BG24558">
        <v>24557</v>
      </c>
      <c r="BH24558" t="s">
        <v>322</v>
      </c>
    </row>
    <row r="24559" spans="59:60" x14ac:dyDescent="0.25">
      <c r="BG24559">
        <v>24558</v>
      </c>
      <c r="BH24559" t="s">
        <v>323</v>
      </c>
    </row>
    <row r="24560" spans="59:60" x14ac:dyDescent="0.25">
      <c r="BG24560">
        <v>24559</v>
      </c>
      <c r="BH24560" t="s">
        <v>324</v>
      </c>
    </row>
    <row r="24561" spans="59:60" x14ac:dyDescent="0.25">
      <c r="BG24561">
        <v>24560</v>
      </c>
      <c r="BH24561" t="s">
        <v>325</v>
      </c>
    </row>
    <row r="24562" spans="59:60" x14ac:dyDescent="0.25">
      <c r="BG24562">
        <v>24561</v>
      </c>
      <c r="BH24562" t="s">
        <v>326</v>
      </c>
    </row>
    <row r="24563" spans="59:60" x14ac:dyDescent="0.25">
      <c r="BG24563">
        <v>24562</v>
      </c>
      <c r="BH24563" t="s">
        <v>327</v>
      </c>
    </row>
    <row r="24564" spans="59:60" x14ac:dyDescent="0.25">
      <c r="BG24564">
        <v>24563</v>
      </c>
      <c r="BH24564" t="s">
        <v>328</v>
      </c>
    </row>
    <row r="24565" spans="59:60" x14ac:dyDescent="0.25">
      <c r="BG24565">
        <v>24564</v>
      </c>
      <c r="BH24565" t="s">
        <v>329</v>
      </c>
    </row>
    <row r="24566" spans="59:60" x14ac:dyDescent="0.25">
      <c r="BG24566">
        <v>24565</v>
      </c>
      <c r="BH24566" t="s">
        <v>330</v>
      </c>
    </row>
    <row r="24567" spans="59:60" x14ac:dyDescent="0.25">
      <c r="BG24567">
        <v>24566</v>
      </c>
      <c r="BH24567" t="s">
        <v>331</v>
      </c>
    </row>
    <row r="24568" spans="59:60" x14ac:dyDescent="0.25">
      <c r="BG24568">
        <v>24567</v>
      </c>
      <c r="BH24568" t="s">
        <v>332</v>
      </c>
    </row>
    <row r="24569" spans="59:60" x14ac:dyDescent="0.25">
      <c r="BG24569">
        <v>24568</v>
      </c>
      <c r="BH24569" t="s">
        <v>333</v>
      </c>
    </row>
    <row r="24570" spans="59:60" x14ac:dyDescent="0.25">
      <c r="BG24570">
        <v>24569</v>
      </c>
      <c r="BH24570" t="s">
        <v>334</v>
      </c>
    </row>
    <row r="24571" spans="59:60" x14ac:dyDescent="0.25">
      <c r="BG24571">
        <v>24570</v>
      </c>
      <c r="BH24571" t="s">
        <v>335</v>
      </c>
    </row>
    <row r="24572" spans="59:60" x14ac:dyDescent="0.25">
      <c r="BG24572">
        <v>24571</v>
      </c>
      <c r="BH24572" t="s">
        <v>336</v>
      </c>
    </row>
    <row r="24573" spans="59:60" x14ac:dyDescent="0.25">
      <c r="BG24573">
        <v>24572</v>
      </c>
      <c r="BH24573" t="s">
        <v>337</v>
      </c>
    </row>
    <row r="24574" spans="59:60" x14ac:dyDescent="0.25">
      <c r="BG24574">
        <v>24573</v>
      </c>
      <c r="BH24574" t="s">
        <v>338</v>
      </c>
    </row>
    <row r="24575" spans="59:60" x14ac:dyDescent="0.25">
      <c r="BG24575">
        <v>24574</v>
      </c>
      <c r="BH24575" t="s">
        <v>339</v>
      </c>
    </row>
    <row r="24576" spans="59:60" x14ac:dyDescent="0.25">
      <c r="BG24576">
        <v>24575</v>
      </c>
      <c r="BH24576" t="s">
        <v>340</v>
      </c>
    </row>
    <row r="24577" spans="59:60" x14ac:dyDescent="0.25">
      <c r="BG24577">
        <v>24576</v>
      </c>
      <c r="BH24577" t="s">
        <v>341</v>
      </c>
    </row>
    <row r="24578" spans="59:60" x14ac:dyDescent="0.25">
      <c r="BG24578">
        <v>24577</v>
      </c>
      <c r="BH24578" t="s">
        <v>342</v>
      </c>
    </row>
    <row r="24579" spans="59:60" x14ac:dyDescent="0.25">
      <c r="BG24579">
        <v>24578</v>
      </c>
      <c r="BH24579" t="s">
        <v>343</v>
      </c>
    </row>
    <row r="24580" spans="59:60" x14ac:dyDescent="0.25">
      <c r="BG24580">
        <v>24579</v>
      </c>
      <c r="BH24580" t="s">
        <v>344</v>
      </c>
    </row>
    <row r="24581" spans="59:60" x14ac:dyDescent="0.25">
      <c r="BG24581">
        <v>24580</v>
      </c>
      <c r="BH24581" t="s">
        <v>345</v>
      </c>
    </row>
    <row r="24582" spans="59:60" x14ac:dyDescent="0.25">
      <c r="BG24582">
        <v>24581</v>
      </c>
      <c r="BH24582" t="s">
        <v>346</v>
      </c>
    </row>
    <row r="24583" spans="59:60" x14ac:dyDescent="0.25">
      <c r="BG24583">
        <v>24582</v>
      </c>
      <c r="BH24583" t="s">
        <v>347</v>
      </c>
    </row>
    <row r="24584" spans="59:60" x14ac:dyDescent="0.25">
      <c r="BG24584">
        <v>24583</v>
      </c>
      <c r="BH24584" t="s">
        <v>348</v>
      </c>
    </row>
    <row r="24585" spans="59:60" x14ac:dyDescent="0.25">
      <c r="BG24585">
        <v>24584</v>
      </c>
      <c r="BH24585" t="s">
        <v>349</v>
      </c>
    </row>
    <row r="24586" spans="59:60" x14ac:dyDescent="0.25">
      <c r="BG24586">
        <v>24585</v>
      </c>
      <c r="BH24586" t="s">
        <v>350</v>
      </c>
    </row>
    <row r="24587" spans="59:60" x14ac:dyDescent="0.25">
      <c r="BG24587">
        <v>24586</v>
      </c>
      <c r="BH24587" t="s">
        <v>351</v>
      </c>
    </row>
    <row r="24588" spans="59:60" x14ac:dyDescent="0.25">
      <c r="BG24588">
        <v>24587</v>
      </c>
      <c r="BH24588" t="s">
        <v>352</v>
      </c>
    </row>
    <row r="24589" spans="59:60" x14ac:dyDescent="0.25">
      <c r="BG24589">
        <v>24588</v>
      </c>
      <c r="BH24589" t="s">
        <v>293</v>
      </c>
    </row>
    <row r="24590" spans="59:60" x14ac:dyDescent="0.25">
      <c r="BG24590">
        <v>24589</v>
      </c>
      <c r="BH24590" t="s">
        <v>294</v>
      </c>
    </row>
    <row r="24591" spans="59:60" x14ac:dyDescent="0.25">
      <c r="BG24591">
        <v>24590</v>
      </c>
      <c r="BH24591" t="s">
        <v>295</v>
      </c>
    </row>
    <row r="24592" spans="59:60" x14ac:dyDescent="0.25">
      <c r="BG24592">
        <v>24591</v>
      </c>
      <c r="BH24592" t="s">
        <v>296</v>
      </c>
    </row>
    <row r="24593" spans="59:60" x14ac:dyDescent="0.25">
      <c r="BG24593">
        <v>24592</v>
      </c>
      <c r="BH24593" t="s">
        <v>297</v>
      </c>
    </row>
    <row r="24594" spans="59:60" x14ac:dyDescent="0.25">
      <c r="BG24594">
        <v>24593</v>
      </c>
      <c r="BH24594" t="s">
        <v>298</v>
      </c>
    </row>
    <row r="24595" spans="59:60" x14ac:dyDescent="0.25">
      <c r="BG24595">
        <v>24594</v>
      </c>
      <c r="BH24595" t="s">
        <v>299</v>
      </c>
    </row>
    <row r="24596" spans="59:60" x14ac:dyDescent="0.25">
      <c r="BG24596">
        <v>24595</v>
      </c>
      <c r="BH24596" t="s">
        <v>300</v>
      </c>
    </row>
    <row r="24597" spans="59:60" x14ac:dyDescent="0.25">
      <c r="BG24597">
        <v>24596</v>
      </c>
      <c r="BH24597" t="s">
        <v>301</v>
      </c>
    </row>
    <row r="24598" spans="59:60" x14ac:dyDescent="0.25">
      <c r="BG24598">
        <v>24597</v>
      </c>
      <c r="BH24598" t="s">
        <v>302</v>
      </c>
    </row>
    <row r="24599" spans="59:60" x14ac:dyDescent="0.25">
      <c r="BG24599">
        <v>24598</v>
      </c>
      <c r="BH24599" t="s">
        <v>303</v>
      </c>
    </row>
    <row r="24600" spans="59:60" x14ac:dyDescent="0.25">
      <c r="BG24600">
        <v>24599</v>
      </c>
      <c r="BH24600" t="s">
        <v>304</v>
      </c>
    </row>
    <row r="24601" spans="59:60" x14ac:dyDescent="0.25">
      <c r="BG24601">
        <v>24600</v>
      </c>
      <c r="BH24601" t="s">
        <v>305</v>
      </c>
    </row>
    <row r="24602" spans="59:60" x14ac:dyDescent="0.25">
      <c r="BG24602">
        <v>24601</v>
      </c>
      <c r="BH24602" t="s">
        <v>306</v>
      </c>
    </row>
    <row r="24603" spans="59:60" x14ac:dyDescent="0.25">
      <c r="BG24603">
        <v>24602</v>
      </c>
      <c r="BH24603" t="s">
        <v>307</v>
      </c>
    </row>
    <row r="24604" spans="59:60" x14ac:dyDescent="0.25">
      <c r="BG24604">
        <v>24603</v>
      </c>
      <c r="BH24604" t="s">
        <v>308</v>
      </c>
    </row>
    <row r="24605" spans="59:60" x14ac:dyDescent="0.25">
      <c r="BG24605">
        <v>24604</v>
      </c>
      <c r="BH24605" t="s">
        <v>309</v>
      </c>
    </row>
    <row r="24606" spans="59:60" x14ac:dyDescent="0.25">
      <c r="BG24606">
        <v>24605</v>
      </c>
      <c r="BH24606" t="s">
        <v>310</v>
      </c>
    </row>
    <row r="24607" spans="59:60" x14ac:dyDescent="0.25">
      <c r="BG24607">
        <v>24606</v>
      </c>
      <c r="BH24607" t="s">
        <v>311</v>
      </c>
    </row>
    <row r="24608" spans="59:60" x14ac:dyDescent="0.25">
      <c r="BG24608">
        <v>24607</v>
      </c>
      <c r="BH24608" t="s">
        <v>312</v>
      </c>
    </row>
    <row r="24609" spans="59:60" x14ac:dyDescent="0.25">
      <c r="BG24609">
        <v>24608</v>
      </c>
      <c r="BH24609" t="s">
        <v>313</v>
      </c>
    </row>
    <row r="24610" spans="59:60" x14ac:dyDescent="0.25">
      <c r="BG24610">
        <v>24609</v>
      </c>
      <c r="BH24610" t="s">
        <v>314</v>
      </c>
    </row>
    <row r="24611" spans="59:60" x14ac:dyDescent="0.25">
      <c r="BG24611">
        <v>24610</v>
      </c>
      <c r="BH24611" t="s">
        <v>315</v>
      </c>
    </row>
    <row r="24612" spans="59:60" x14ac:dyDescent="0.25">
      <c r="BG24612">
        <v>24611</v>
      </c>
      <c r="BH24612" t="s">
        <v>316</v>
      </c>
    </row>
    <row r="24613" spans="59:60" x14ac:dyDescent="0.25">
      <c r="BG24613">
        <v>24612</v>
      </c>
      <c r="BH24613" t="s">
        <v>317</v>
      </c>
    </row>
    <row r="24614" spans="59:60" x14ac:dyDescent="0.25">
      <c r="BG24614">
        <v>24613</v>
      </c>
      <c r="BH24614" t="s">
        <v>318</v>
      </c>
    </row>
    <row r="24615" spans="59:60" x14ac:dyDescent="0.25">
      <c r="BG24615">
        <v>24614</v>
      </c>
      <c r="BH24615" t="s">
        <v>319</v>
      </c>
    </row>
    <row r="24616" spans="59:60" x14ac:dyDescent="0.25">
      <c r="BG24616">
        <v>24615</v>
      </c>
      <c r="BH24616" t="s">
        <v>320</v>
      </c>
    </row>
    <row r="24617" spans="59:60" x14ac:dyDescent="0.25">
      <c r="BG24617">
        <v>24616</v>
      </c>
      <c r="BH24617" t="s">
        <v>321</v>
      </c>
    </row>
    <row r="24618" spans="59:60" x14ac:dyDescent="0.25">
      <c r="BG24618">
        <v>24617</v>
      </c>
      <c r="BH24618" t="s">
        <v>322</v>
      </c>
    </row>
    <row r="24619" spans="59:60" x14ac:dyDescent="0.25">
      <c r="BG24619">
        <v>24618</v>
      </c>
      <c r="BH24619" t="s">
        <v>323</v>
      </c>
    </row>
    <row r="24620" spans="59:60" x14ac:dyDescent="0.25">
      <c r="BG24620">
        <v>24619</v>
      </c>
      <c r="BH24620" t="s">
        <v>324</v>
      </c>
    </row>
    <row r="24621" spans="59:60" x14ac:dyDescent="0.25">
      <c r="BG24621">
        <v>24620</v>
      </c>
      <c r="BH24621" t="s">
        <v>325</v>
      </c>
    </row>
    <row r="24622" spans="59:60" x14ac:dyDescent="0.25">
      <c r="BG24622">
        <v>24621</v>
      </c>
      <c r="BH24622" t="s">
        <v>326</v>
      </c>
    </row>
    <row r="24623" spans="59:60" x14ac:dyDescent="0.25">
      <c r="BG24623">
        <v>24622</v>
      </c>
      <c r="BH24623" t="s">
        <v>327</v>
      </c>
    </row>
    <row r="24624" spans="59:60" x14ac:dyDescent="0.25">
      <c r="BG24624">
        <v>24623</v>
      </c>
      <c r="BH24624" t="s">
        <v>328</v>
      </c>
    </row>
    <row r="24625" spans="59:60" x14ac:dyDescent="0.25">
      <c r="BG24625">
        <v>24624</v>
      </c>
      <c r="BH24625" t="s">
        <v>329</v>
      </c>
    </row>
    <row r="24626" spans="59:60" x14ac:dyDescent="0.25">
      <c r="BG24626">
        <v>24625</v>
      </c>
      <c r="BH24626" t="s">
        <v>330</v>
      </c>
    </row>
    <row r="24627" spans="59:60" x14ac:dyDescent="0.25">
      <c r="BG24627">
        <v>24626</v>
      </c>
      <c r="BH24627" t="s">
        <v>331</v>
      </c>
    </row>
    <row r="24628" spans="59:60" x14ac:dyDescent="0.25">
      <c r="BG24628">
        <v>24627</v>
      </c>
      <c r="BH24628" t="s">
        <v>332</v>
      </c>
    </row>
    <row r="24629" spans="59:60" x14ac:dyDescent="0.25">
      <c r="BG24629">
        <v>24628</v>
      </c>
      <c r="BH24629" t="s">
        <v>333</v>
      </c>
    </row>
    <row r="24630" spans="59:60" x14ac:dyDescent="0.25">
      <c r="BG24630">
        <v>24629</v>
      </c>
      <c r="BH24630" t="s">
        <v>334</v>
      </c>
    </row>
    <row r="24631" spans="59:60" x14ac:dyDescent="0.25">
      <c r="BG24631">
        <v>24630</v>
      </c>
      <c r="BH24631" t="s">
        <v>335</v>
      </c>
    </row>
    <row r="24632" spans="59:60" x14ac:dyDescent="0.25">
      <c r="BG24632">
        <v>24631</v>
      </c>
      <c r="BH24632" t="s">
        <v>336</v>
      </c>
    </row>
    <row r="24633" spans="59:60" x14ac:dyDescent="0.25">
      <c r="BG24633">
        <v>24632</v>
      </c>
      <c r="BH24633" t="s">
        <v>337</v>
      </c>
    </row>
    <row r="24634" spans="59:60" x14ac:dyDescent="0.25">
      <c r="BG24634">
        <v>24633</v>
      </c>
      <c r="BH24634" t="s">
        <v>338</v>
      </c>
    </row>
    <row r="24635" spans="59:60" x14ac:dyDescent="0.25">
      <c r="BG24635">
        <v>24634</v>
      </c>
      <c r="BH24635" t="s">
        <v>339</v>
      </c>
    </row>
    <row r="24636" spans="59:60" x14ac:dyDescent="0.25">
      <c r="BG24636">
        <v>24635</v>
      </c>
      <c r="BH24636" t="s">
        <v>340</v>
      </c>
    </row>
    <row r="24637" spans="59:60" x14ac:dyDescent="0.25">
      <c r="BG24637">
        <v>24636</v>
      </c>
      <c r="BH24637" t="s">
        <v>341</v>
      </c>
    </row>
    <row r="24638" spans="59:60" x14ac:dyDescent="0.25">
      <c r="BG24638">
        <v>24637</v>
      </c>
      <c r="BH24638" t="s">
        <v>342</v>
      </c>
    </row>
    <row r="24639" spans="59:60" x14ac:dyDescent="0.25">
      <c r="BG24639">
        <v>24638</v>
      </c>
      <c r="BH24639" t="s">
        <v>343</v>
      </c>
    </row>
    <row r="24640" spans="59:60" x14ac:dyDescent="0.25">
      <c r="BG24640">
        <v>24639</v>
      </c>
      <c r="BH24640" t="s">
        <v>344</v>
      </c>
    </row>
    <row r="24641" spans="59:60" x14ac:dyDescent="0.25">
      <c r="BG24641">
        <v>24640</v>
      </c>
      <c r="BH24641" t="s">
        <v>345</v>
      </c>
    </row>
    <row r="24642" spans="59:60" x14ac:dyDescent="0.25">
      <c r="BG24642">
        <v>24641</v>
      </c>
      <c r="BH24642" t="s">
        <v>346</v>
      </c>
    </row>
    <row r="24643" spans="59:60" x14ac:dyDescent="0.25">
      <c r="BG24643">
        <v>24642</v>
      </c>
      <c r="BH24643" t="s">
        <v>347</v>
      </c>
    </row>
    <row r="24644" spans="59:60" x14ac:dyDescent="0.25">
      <c r="BG24644">
        <v>24643</v>
      </c>
      <c r="BH24644" t="s">
        <v>348</v>
      </c>
    </row>
    <row r="24645" spans="59:60" x14ac:dyDescent="0.25">
      <c r="BG24645">
        <v>24644</v>
      </c>
      <c r="BH24645" t="s">
        <v>349</v>
      </c>
    </row>
    <row r="24646" spans="59:60" x14ac:dyDescent="0.25">
      <c r="BG24646">
        <v>24645</v>
      </c>
      <c r="BH24646" t="s">
        <v>350</v>
      </c>
    </row>
    <row r="24647" spans="59:60" x14ac:dyDescent="0.25">
      <c r="BG24647">
        <v>24646</v>
      </c>
      <c r="BH24647" t="s">
        <v>351</v>
      </c>
    </row>
    <row r="24648" spans="59:60" x14ac:dyDescent="0.25">
      <c r="BG24648">
        <v>24647</v>
      </c>
      <c r="BH24648" t="s">
        <v>352</v>
      </c>
    </row>
    <row r="24649" spans="59:60" x14ac:dyDescent="0.25">
      <c r="BG24649">
        <v>24648</v>
      </c>
      <c r="BH24649" t="s">
        <v>293</v>
      </c>
    </row>
    <row r="24650" spans="59:60" x14ac:dyDescent="0.25">
      <c r="BG24650">
        <v>24649</v>
      </c>
      <c r="BH24650" t="s">
        <v>294</v>
      </c>
    </row>
    <row r="24651" spans="59:60" x14ac:dyDescent="0.25">
      <c r="BG24651">
        <v>24650</v>
      </c>
      <c r="BH24651" t="s">
        <v>295</v>
      </c>
    </row>
    <row r="24652" spans="59:60" x14ac:dyDescent="0.25">
      <c r="BG24652">
        <v>24651</v>
      </c>
      <c r="BH24652" t="s">
        <v>296</v>
      </c>
    </row>
    <row r="24653" spans="59:60" x14ac:dyDescent="0.25">
      <c r="BG24653">
        <v>24652</v>
      </c>
      <c r="BH24653" t="s">
        <v>297</v>
      </c>
    </row>
    <row r="24654" spans="59:60" x14ac:dyDescent="0.25">
      <c r="BG24654">
        <v>24653</v>
      </c>
      <c r="BH24654" t="s">
        <v>298</v>
      </c>
    </row>
    <row r="24655" spans="59:60" x14ac:dyDescent="0.25">
      <c r="BG24655">
        <v>24654</v>
      </c>
      <c r="BH24655" t="s">
        <v>299</v>
      </c>
    </row>
    <row r="24656" spans="59:60" x14ac:dyDescent="0.25">
      <c r="BG24656">
        <v>24655</v>
      </c>
      <c r="BH24656" t="s">
        <v>300</v>
      </c>
    </row>
    <row r="24657" spans="59:60" x14ac:dyDescent="0.25">
      <c r="BG24657">
        <v>24656</v>
      </c>
      <c r="BH24657" t="s">
        <v>301</v>
      </c>
    </row>
    <row r="24658" spans="59:60" x14ac:dyDescent="0.25">
      <c r="BG24658">
        <v>24657</v>
      </c>
      <c r="BH24658" t="s">
        <v>302</v>
      </c>
    </row>
    <row r="24659" spans="59:60" x14ac:dyDescent="0.25">
      <c r="BG24659">
        <v>24658</v>
      </c>
      <c r="BH24659" t="s">
        <v>303</v>
      </c>
    </row>
    <row r="24660" spans="59:60" x14ac:dyDescent="0.25">
      <c r="BG24660">
        <v>24659</v>
      </c>
      <c r="BH24660" t="s">
        <v>304</v>
      </c>
    </row>
    <row r="24661" spans="59:60" x14ac:dyDescent="0.25">
      <c r="BG24661">
        <v>24660</v>
      </c>
      <c r="BH24661" t="s">
        <v>305</v>
      </c>
    </row>
    <row r="24662" spans="59:60" x14ac:dyDescent="0.25">
      <c r="BG24662">
        <v>24661</v>
      </c>
      <c r="BH24662" t="s">
        <v>306</v>
      </c>
    </row>
    <row r="24663" spans="59:60" x14ac:dyDescent="0.25">
      <c r="BG24663">
        <v>24662</v>
      </c>
      <c r="BH24663" t="s">
        <v>307</v>
      </c>
    </row>
    <row r="24664" spans="59:60" x14ac:dyDescent="0.25">
      <c r="BG24664">
        <v>24663</v>
      </c>
      <c r="BH24664" t="s">
        <v>308</v>
      </c>
    </row>
    <row r="24665" spans="59:60" x14ac:dyDescent="0.25">
      <c r="BG24665">
        <v>24664</v>
      </c>
      <c r="BH24665" t="s">
        <v>309</v>
      </c>
    </row>
    <row r="24666" spans="59:60" x14ac:dyDescent="0.25">
      <c r="BG24666">
        <v>24665</v>
      </c>
      <c r="BH24666" t="s">
        <v>310</v>
      </c>
    </row>
    <row r="24667" spans="59:60" x14ac:dyDescent="0.25">
      <c r="BG24667">
        <v>24666</v>
      </c>
      <c r="BH24667" t="s">
        <v>311</v>
      </c>
    </row>
    <row r="24668" spans="59:60" x14ac:dyDescent="0.25">
      <c r="BG24668">
        <v>24667</v>
      </c>
      <c r="BH24668" t="s">
        <v>312</v>
      </c>
    </row>
    <row r="24669" spans="59:60" x14ac:dyDescent="0.25">
      <c r="BG24669">
        <v>24668</v>
      </c>
      <c r="BH24669" t="s">
        <v>313</v>
      </c>
    </row>
    <row r="24670" spans="59:60" x14ac:dyDescent="0.25">
      <c r="BG24670">
        <v>24669</v>
      </c>
      <c r="BH24670" t="s">
        <v>314</v>
      </c>
    </row>
    <row r="24671" spans="59:60" x14ac:dyDescent="0.25">
      <c r="BG24671">
        <v>24670</v>
      </c>
      <c r="BH24671" t="s">
        <v>315</v>
      </c>
    </row>
    <row r="24672" spans="59:60" x14ac:dyDescent="0.25">
      <c r="BG24672">
        <v>24671</v>
      </c>
      <c r="BH24672" t="s">
        <v>316</v>
      </c>
    </row>
    <row r="24673" spans="59:60" x14ac:dyDescent="0.25">
      <c r="BG24673">
        <v>24672</v>
      </c>
      <c r="BH24673" t="s">
        <v>317</v>
      </c>
    </row>
    <row r="24674" spans="59:60" x14ac:dyDescent="0.25">
      <c r="BG24674">
        <v>24673</v>
      </c>
      <c r="BH24674" t="s">
        <v>318</v>
      </c>
    </row>
    <row r="24675" spans="59:60" x14ac:dyDescent="0.25">
      <c r="BG24675">
        <v>24674</v>
      </c>
      <c r="BH24675" t="s">
        <v>319</v>
      </c>
    </row>
    <row r="24676" spans="59:60" x14ac:dyDescent="0.25">
      <c r="BG24676">
        <v>24675</v>
      </c>
      <c r="BH24676" t="s">
        <v>320</v>
      </c>
    </row>
    <row r="24677" spans="59:60" x14ac:dyDescent="0.25">
      <c r="BG24677">
        <v>24676</v>
      </c>
      <c r="BH24677" t="s">
        <v>321</v>
      </c>
    </row>
    <row r="24678" spans="59:60" x14ac:dyDescent="0.25">
      <c r="BG24678">
        <v>24677</v>
      </c>
      <c r="BH24678" t="s">
        <v>322</v>
      </c>
    </row>
    <row r="24679" spans="59:60" x14ac:dyDescent="0.25">
      <c r="BG24679">
        <v>24678</v>
      </c>
      <c r="BH24679" t="s">
        <v>323</v>
      </c>
    </row>
    <row r="24680" spans="59:60" x14ac:dyDescent="0.25">
      <c r="BG24680">
        <v>24679</v>
      </c>
      <c r="BH24680" t="s">
        <v>324</v>
      </c>
    </row>
    <row r="24681" spans="59:60" x14ac:dyDescent="0.25">
      <c r="BG24681">
        <v>24680</v>
      </c>
      <c r="BH24681" t="s">
        <v>325</v>
      </c>
    </row>
    <row r="24682" spans="59:60" x14ac:dyDescent="0.25">
      <c r="BG24682">
        <v>24681</v>
      </c>
      <c r="BH24682" t="s">
        <v>326</v>
      </c>
    </row>
    <row r="24683" spans="59:60" x14ac:dyDescent="0.25">
      <c r="BG24683">
        <v>24682</v>
      </c>
      <c r="BH24683" t="s">
        <v>327</v>
      </c>
    </row>
    <row r="24684" spans="59:60" x14ac:dyDescent="0.25">
      <c r="BG24684">
        <v>24683</v>
      </c>
      <c r="BH24684" t="s">
        <v>328</v>
      </c>
    </row>
    <row r="24685" spans="59:60" x14ac:dyDescent="0.25">
      <c r="BG24685">
        <v>24684</v>
      </c>
      <c r="BH24685" t="s">
        <v>329</v>
      </c>
    </row>
    <row r="24686" spans="59:60" x14ac:dyDescent="0.25">
      <c r="BG24686">
        <v>24685</v>
      </c>
      <c r="BH24686" t="s">
        <v>330</v>
      </c>
    </row>
    <row r="24687" spans="59:60" x14ac:dyDescent="0.25">
      <c r="BG24687">
        <v>24686</v>
      </c>
      <c r="BH24687" t="s">
        <v>331</v>
      </c>
    </row>
    <row r="24688" spans="59:60" x14ac:dyDescent="0.25">
      <c r="BG24688">
        <v>24687</v>
      </c>
      <c r="BH24688" t="s">
        <v>332</v>
      </c>
    </row>
    <row r="24689" spans="59:60" x14ac:dyDescent="0.25">
      <c r="BG24689">
        <v>24688</v>
      </c>
      <c r="BH24689" t="s">
        <v>333</v>
      </c>
    </row>
    <row r="24690" spans="59:60" x14ac:dyDescent="0.25">
      <c r="BG24690">
        <v>24689</v>
      </c>
      <c r="BH24690" t="s">
        <v>334</v>
      </c>
    </row>
    <row r="24691" spans="59:60" x14ac:dyDescent="0.25">
      <c r="BG24691">
        <v>24690</v>
      </c>
      <c r="BH24691" t="s">
        <v>335</v>
      </c>
    </row>
    <row r="24692" spans="59:60" x14ac:dyDescent="0.25">
      <c r="BG24692">
        <v>24691</v>
      </c>
      <c r="BH24692" t="s">
        <v>336</v>
      </c>
    </row>
    <row r="24693" spans="59:60" x14ac:dyDescent="0.25">
      <c r="BG24693">
        <v>24692</v>
      </c>
      <c r="BH24693" t="s">
        <v>337</v>
      </c>
    </row>
    <row r="24694" spans="59:60" x14ac:dyDescent="0.25">
      <c r="BG24694">
        <v>24693</v>
      </c>
      <c r="BH24694" t="s">
        <v>338</v>
      </c>
    </row>
    <row r="24695" spans="59:60" x14ac:dyDescent="0.25">
      <c r="BG24695">
        <v>24694</v>
      </c>
      <c r="BH24695" t="s">
        <v>339</v>
      </c>
    </row>
    <row r="24696" spans="59:60" x14ac:dyDescent="0.25">
      <c r="BG24696">
        <v>24695</v>
      </c>
      <c r="BH24696" t="s">
        <v>340</v>
      </c>
    </row>
    <row r="24697" spans="59:60" x14ac:dyDescent="0.25">
      <c r="BG24697">
        <v>24696</v>
      </c>
      <c r="BH24697" t="s">
        <v>341</v>
      </c>
    </row>
    <row r="24698" spans="59:60" x14ac:dyDescent="0.25">
      <c r="BG24698">
        <v>24697</v>
      </c>
      <c r="BH24698" t="s">
        <v>342</v>
      </c>
    </row>
    <row r="24699" spans="59:60" x14ac:dyDescent="0.25">
      <c r="BG24699">
        <v>24698</v>
      </c>
      <c r="BH24699" t="s">
        <v>343</v>
      </c>
    </row>
    <row r="24700" spans="59:60" x14ac:dyDescent="0.25">
      <c r="BG24700">
        <v>24699</v>
      </c>
      <c r="BH24700" t="s">
        <v>344</v>
      </c>
    </row>
    <row r="24701" spans="59:60" x14ac:dyDescent="0.25">
      <c r="BG24701">
        <v>24700</v>
      </c>
      <c r="BH24701" t="s">
        <v>345</v>
      </c>
    </row>
    <row r="24702" spans="59:60" x14ac:dyDescent="0.25">
      <c r="BG24702">
        <v>24701</v>
      </c>
      <c r="BH24702" t="s">
        <v>346</v>
      </c>
    </row>
    <row r="24703" spans="59:60" x14ac:dyDescent="0.25">
      <c r="BG24703">
        <v>24702</v>
      </c>
      <c r="BH24703" t="s">
        <v>347</v>
      </c>
    </row>
    <row r="24704" spans="59:60" x14ac:dyDescent="0.25">
      <c r="BG24704">
        <v>24703</v>
      </c>
      <c r="BH24704" t="s">
        <v>348</v>
      </c>
    </row>
    <row r="24705" spans="59:60" x14ac:dyDescent="0.25">
      <c r="BG24705">
        <v>24704</v>
      </c>
      <c r="BH24705" t="s">
        <v>349</v>
      </c>
    </row>
    <row r="24706" spans="59:60" x14ac:dyDescent="0.25">
      <c r="BG24706">
        <v>24705</v>
      </c>
      <c r="BH24706" t="s">
        <v>350</v>
      </c>
    </row>
    <row r="24707" spans="59:60" x14ac:dyDescent="0.25">
      <c r="BG24707">
        <v>24706</v>
      </c>
      <c r="BH24707" t="s">
        <v>351</v>
      </c>
    </row>
    <row r="24708" spans="59:60" x14ac:dyDescent="0.25">
      <c r="BG24708">
        <v>24707</v>
      </c>
      <c r="BH24708" t="s">
        <v>352</v>
      </c>
    </row>
    <row r="24709" spans="59:60" x14ac:dyDescent="0.25">
      <c r="BG24709">
        <v>24708</v>
      </c>
      <c r="BH24709" t="s">
        <v>293</v>
      </c>
    </row>
    <row r="24710" spans="59:60" x14ac:dyDescent="0.25">
      <c r="BG24710">
        <v>24709</v>
      </c>
      <c r="BH24710" t="s">
        <v>294</v>
      </c>
    </row>
    <row r="24711" spans="59:60" x14ac:dyDescent="0.25">
      <c r="BG24711">
        <v>24710</v>
      </c>
      <c r="BH24711" t="s">
        <v>295</v>
      </c>
    </row>
    <row r="24712" spans="59:60" x14ac:dyDescent="0.25">
      <c r="BG24712">
        <v>24711</v>
      </c>
      <c r="BH24712" t="s">
        <v>296</v>
      </c>
    </row>
    <row r="24713" spans="59:60" x14ac:dyDescent="0.25">
      <c r="BG24713">
        <v>24712</v>
      </c>
      <c r="BH24713" t="s">
        <v>297</v>
      </c>
    </row>
    <row r="24714" spans="59:60" x14ac:dyDescent="0.25">
      <c r="BG24714">
        <v>24713</v>
      </c>
      <c r="BH24714" t="s">
        <v>298</v>
      </c>
    </row>
    <row r="24715" spans="59:60" x14ac:dyDescent="0.25">
      <c r="BG24715">
        <v>24714</v>
      </c>
      <c r="BH24715" t="s">
        <v>299</v>
      </c>
    </row>
    <row r="24716" spans="59:60" x14ac:dyDescent="0.25">
      <c r="BG24716">
        <v>24715</v>
      </c>
      <c r="BH24716" t="s">
        <v>300</v>
      </c>
    </row>
    <row r="24717" spans="59:60" x14ac:dyDescent="0.25">
      <c r="BG24717">
        <v>24716</v>
      </c>
      <c r="BH24717" t="s">
        <v>301</v>
      </c>
    </row>
    <row r="24718" spans="59:60" x14ac:dyDescent="0.25">
      <c r="BG24718">
        <v>24717</v>
      </c>
      <c r="BH24718" t="s">
        <v>302</v>
      </c>
    </row>
    <row r="24719" spans="59:60" x14ac:dyDescent="0.25">
      <c r="BG24719">
        <v>24718</v>
      </c>
      <c r="BH24719" t="s">
        <v>303</v>
      </c>
    </row>
    <row r="24720" spans="59:60" x14ac:dyDescent="0.25">
      <c r="BG24720">
        <v>24719</v>
      </c>
      <c r="BH24720" t="s">
        <v>304</v>
      </c>
    </row>
    <row r="24721" spans="59:60" x14ac:dyDescent="0.25">
      <c r="BG24721">
        <v>24720</v>
      </c>
      <c r="BH24721" t="s">
        <v>305</v>
      </c>
    </row>
    <row r="24722" spans="59:60" x14ac:dyDescent="0.25">
      <c r="BG24722">
        <v>24721</v>
      </c>
      <c r="BH24722" t="s">
        <v>306</v>
      </c>
    </row>
    <row r="24723" spans="59:60" x14ac:dyDescent="0.25">
      <c r="BG24723">
        <v>24722</v>
      </c>
      <c r="BH24723" t="s">
        <v>307</v>
      </c>
    </row>
    <row r="24724" spans="59:60" x14ac:dyDescent="0.25">
      <c r="BG24724">
        <v>24723</v>
      </c>
      <c r="BH24724" t="s">
        <v>308</v>
      </c>
    </row>
    <row r="24725" spans="59:60" x14ac:dyDescent="0.25">
      <c r="BG24725">
        <v>24724</v>
      </c>
      <c r="BH24725" t="s">
        <v>309</v>
      </c>
    </row>
    <row r="24726" spans="59:60" x14ac:dyDescent="0.25">
      <c r="BG24726">
        <v>24725</v>
      </c>
      <c r="BH24726" t="s">
        <v>310</v>
      </c>
    </row>
    <row r="24727" spans="59:60" x14ac:dyDescent="0.25">
      <c r="BG24727">
        <v>24726</v>
      </c>
      <c r="BH24727" t="s">
        <v>311</v>
      </c>
    </row>
    <row r="24728" spans="59:60" x14ac:dyDescent="0.25">
      <c r="BG24728">
        <v>24727</v>
      </c>
      <c r="BH24728" t="s">
        <v>312</v>
      </c>
    </row>
    <row r="24729" spans="59:60" x14ac:dyDescent="0.25">
      <c r="BG24729">
        <v>24728</v>
      </c>
      <c r="BH24729" t="s">
        <v>313</v>
      </c>
    </row>
    <row r="24730" spans="59:60" x14ac:dyDescent="0.25">
      <c r="BG24730">
        <v>24729</v>
      </c>
      <c r="BH24730" t="s">
        <v>314</v>
      </c>
    </row>
    <row r="24731" spans="59:60" x14ac:dyDescent="0.25">
      <c r="BG24731">
        <v>24730</v>
      </c>
      <c r="BH24731" t="s">
        <v>315</v>
      </c>
    </row>
    <row r="24732" spans="59:60" x14ac:dyDescent="0.25">
      <c r="BG24732">
        <v>24731</v>
      </c>
      <c r="BH24732" t="s">
        <v>316</v>
      </c>
    </row>
    <row r="24733" spans="59:60" x14ac:dyDescent="0.25">
      <c r="BG24733">
        <v>24732</v>
      </c>
      <c r="BH24733" t="s">
        <v>317</v>
      </c>
    </row>
    <row r="24734" spans="59:60" x14ac:dyDescent="0.25">
      <c r="BG24734">
        <v>24733</v>
      </c>
      <c r="BH24734" t="s">
        <v>318</v>
      </c>
    </row>
    <row r="24735" spans="59:60" x14ac:dyDescent="0.25">
      <c r="BG24735">
        <v>24734</v>
      </c>
      <c r="BH24735" t="s">
        <v>319</v>
      </c>
    </row>
    <row r="24736" spans="59:60" x14ac:dyDescent="0.25">
      <c r="BG24736">
        <v>24735</v>
      </c>
      <c r="BH24736" t="s">
        <v>320</v>
      </c>
    </row>
    <row r="24737" spans="59:60" x14ac:dyDescent="0.25">
      <c r="BG24737">
        <v>24736</v>
      </c>
      <c r="BH24737" t="s">
        <v>321</v>
      </c>
    </row>
    <row r="24738" spans="59:60" x14ac:dyDescent="0.25">
      <c r="BG24738">
        <v>24737</v>
      </c>
      <c r="BH24738" t="s">
        <v>322</v>
      </c>
    </row>
    <row r="24739" spans="59:60" x14ac:dyDescent="0.25">
      <c r="BG24739">
        <v>24738</v>
      </c>
      <c r="BH24739" t="s">
        <v>323</v>
      </c>
    </row>
    <row r="24740" spans="59:60" x14ac:dyDescent="0.25">
      <c r="BG24740">
        <v>24739</v>
      </c>
      <c r="BH24740" t="s">
        <v>324</v>
      </c>
    </row>
    <row r="24741" spans="59:60" x14ac:dyDescent="0.25">
      <c r="BG24741">
        <v>24740</v>
      </c>
      <c r="BH24741" t="s">
        <v>325</v>
      </c>
    </row>
    <row r="24742" spans="59:60" x14ac:dyDescent="0.25">
      <c r="BG24742">
        <v>24741</v>
      </c>
      <c r="BH24742" t="s">
        <v>326</v>
      </c>
    </row>
    <row r="24743" spans="59:60" x14ac:dyDescent="0.25">
      <c r="BG24743">
        <v>24742</v>
      </c>
      <c r="BH24743" t="s">
        <v>327</v>
      </c>
    </row>
    <row r="24744" spans="59:60" x14ac:dyDescent="0.25">
      <c r="BG24744">
        <v>24743</v>
      </c>
      <c r="BH24744" t="s">
        <v>328</v>
      </c>
    </row>
    <row r="24745" spans="59:60" x14ac:dyDescent="0.25">
      <c r="BG24745">
        <v>24744</v>
      </c>
      <c r="BH24745" t="s">
        <v>329</v>
      </c>
    </row>
    <row r="24746" spans="59:60" x14ac:dyDescent="0.25">
      <c r="BG24746">
        <v>24745</v>
      </c>
      <c r="BH24746" t="s">
        <v>330</v>
      </c>
    </row>
    <row r="24747" spans="59:60" x14ac:dyDescent="0.25">
      <c r="BG24747">
        <v>24746</v>
      </c>
      <c r="BH24747" t="s">
        <v>331</v>
      </c>
    </row>
    <row r="24748" spans="59:60" x14ac:dyDescent="0.25">
      <c r="BG24748">
        <v>24747</v>
      </c>
      <c r="BH24748" t="s">
        <v>332</v>
      </c>
    </row>
    <row r="24749" spans="59:60" x14ac:dyDescent="0.25">
      <c r="BG24749">
        <v>24748</v>
      </c>
      <c r="BH24749" t="s">
        <v>333</v>
      </c>
    </row>
    <row r="24750" spans="59:60" x14ac:dyDescent="0.25">
      <c r="BG24750">
        <v>24749</v>
      </c>
      <c r="BH24750" t="s">
        <v>334</v>
      </c>
    </row>
    <row r="24751" spans="59:60" x14ac:dyDescent="0.25">
      <c r="BG24751">
        <v>24750</v>
      </c>
      <c r="BH24751" t="s">
        <v>335</v>
      </c>
    </row>
    <row r="24752" spans="59:60" x14ac:dyDescent="0.25">
      <c r="BG24752">
        <v>24751</v>
      </c>
      <c r="BH24752" t="s">
        <v>336</v>
      </c>
    </row>
    <row r="24753" spans="59:60" x14ac:dyDescent="0.25">
      <c r="BG24753">
        <v>24752</v>
      </c>
      <c r="BH24753" t="s">
        <v>337</v>
      </c>
    </row>
    <row r="24754" spans="59:60" x14ac:dyDescent="0.25">
      <c r="BG24754">
        <v>24753</v>
      </c>
      <c r="BH24754" t="s">
        <v>338</v>
      </c>
    </row>
    <row r="24755" spans="59:60" x14ac:dyDescent="0.25">
      <c r="BG24755">
        <v>24754</v>
      </c>
      <c r="BH24755" t="s">
        <v>339</v>
      </c>
    </row>
    <row r="24756" spans="59:60" x14ac:dyDescent="0.25">
      <c r="BG24756">
        <v>24755</v>
      </c>
      <c r="BH24756" t="s">
        <v>340</v>
      </c>
    </row>
    <row r="24757" spans="59:60" x14ac:dyDescent="0.25">
      <c r="BG24757">
        <v>24756</v>
      </c>
      <c r="BH24757" t="s">
        <v>341</v>
      </c>
    </row>
    <row r="24758" spans="59:60" x14ac:dyDescent="0.25">
      <c r="BG24758">
        <v>24757</v>
      </c>
      <c r="BH24758" t="s">
        <v>342</v>
      </c>
    </row>
    <row r="24759" spans="59:60" x14ac:dyDescent="0.25">
      <c r="BG24759">
        <v>24758</v>
      </c>
      <c r="BH24759" t="s">
        <v>343</v>
      </c>
    </row>
    <row r="24760" spans="59:60" x14ac:dyDescent="0.25">
      <c r="BG24760">
        <v>24759</v>
      </c>
      <c r="BH24760" t="s">
        <v>344</v>
      </c>
    </row>
    <row r="24761" spans="59:60" x14ac:dyDescent="0.25">
      <c r="BG24761">
        <v>24760</v>
      </c>
      <c r="BH24761" t="s">
        <v>345</v>
      </c>
    </row>
    <row r="24762" spans="59:60" x14ac:dyDescent="0.25">
      <c r="BG24762">
        <v>24761</v>
      </c>
      <c r="BH24762" t="s">
        <v>346</v>
      </c>
    </row>
    <row r="24763" spans="59:60" x14ac:dyDescent="0.25">
      <c r="BG24763">
        <v>24762</v>
      </c>
      <c r="BH24763" t="s">
        <v>347</v>
      </c>
    </row>
    <row r="24764" spans="59:60" x14ac:dyDescent="0.25">
      <c r="BG24764">
        <v>24763</v>
      </c>
      <c r="BH24764" t="s">
        <v>348</v>
      </c>
    </row>
    <row r="24765" spans="59:60" x14ac:dyDescent="0.25">
      <c r="BG24765">
        <v>24764</v>
      </c>
      <c r="BH24765" t="s">
        <v>349</v>
      </c>
    </row>
    <row r="24766" spans="59:60" x14ac:dyDescent="0.25">
      <c r="BG24766">
        <v>24765</v>
      </c>
      <c r="BH24766" t="s">
        <v>350</v>
      </c>
    </row>
    <row r="24767" spans="59:60" x14ac:dyDescent="0.25">
      <c r="BG24767">
        <v>24766</v>
      </c>
      <c r="BH24767" t="s">
        <v>351</v>
      </c>
    </row>
    <row r="24768" spans="59:60" x14ac:dyDescent="0.25">
      <c r="BG24768">
        <v>24767</v>
      </c>
      <c r="BH24768" t="s">
        <v>352</v>
      </c>
    </row>
    <row r="24769" spans="59:60" x14ac:dyDescent="0.25">
      <c r="BG24769">
        <v>24768</v>
      </c>
      <c r="BH24769" t="s">
        <v>293</v>
      </c>
    </row>
    <row r="24770" spans="59:60" x14ac:dyDescent="0.25">
      <c r="BG24770">
        <v>24769</v>
      </c>
      <c r="BH24770" t="s">
        <v>294</v>
      </c>
    </row>
    <row r="24771" spans="59:60" x14ac:dyDescent="0.25">
      <c r="BG24771">
        <v>24770</v>
      </c>
      <c r="BH24771" t="s">
        <v>295</v>
      </c>
    </row>
    <row r="24772" spans="59:60" x14ac:dyDescent="0.25">
      <c r="BG24772">
        <v>24771</v>
      </c>
      <c r="BH24772" t="s">
        <v>296</v>
      </c>
    </row>
    <row r="24773" spans="59:60" x14ac:dyDescent="0.25">
      <c r="BG24773">
        <v>24772</v>
      </c>
      <c r="BH24773" t="s">
        <v>297</v>
      </c>
    </row>
    <row r="24774" spans="59:60" x14ac:dyDescent="0.25">
      <c r="BG24774">
        <v>24773</v>
      </c>
      <c r="BH24774" t="s">
        <v>298</v>
      </c>
    </row>
    <row r="24775" spans="59:60" x14ac:dyDescent="0.25">
      <c r="BG24775">
        <v>24774</v>
      </c>
      <c r="BH24775" t="s">
        <v>299</v>
      </c>
    </row>
    <row r="24776" spans="59:60" x14ac:dyDescent="0.25">
      <c r="BG24776">
        <v>24775</v>
      </c>
      <c r="BH24776" t="s">
        <v>300</v>
      </c>
    </row>
    <row r="24777" spans="59:60" x14ac:dyDescent="0.25">
      <c r="BG24777">
        <v>24776</v>
      </c>
      <c r="BH24777" t="s">
        <v>301</v>
      </c>
    </row>
    <row r="24778" spans="59:60" x14ac:dyDescent="0.25">
      <c r="BG24778">
        <v>24777</v>
      </c>
      <c r="BH24778" t="s">
        <v>302</v>
      </c>
    </row>
    <row r="24779" spans="59:60" x14ac:dyDescent="0.25">
      <c r="BG24779">
        <v>24778</v>
      </c>
      <c r="BH24779" t="s">
        <v>303</v>
      </c>
    </row>
    <row r="24780" spans="59:60" x14ac:dyDescent="0.25">
      <c r="BG24780">
        <v>24779</v>
      </c>
      <c r="BH24780" t="s">
        <v>304</v>
      </c>
    </row>
    <row r="24781" spans="59:60" x14ac:dyDescent="0.25">
      <c r="BG24781">
        <v>24780</v>
      </c>
      <c r="BH24781" t="s">
        <v>305</v>
      </c>
    </row>
    <row r="24782" spans="59:60" x14ac:dyDescent="0.25">
      <c r="BG24782">
        <v>24781</v>
      </c>
      <c r="BH24782" t="s">
        <v>306</v>
      </c>
    </row>
    <row r="24783" spans="59:60" x14ac:dyDescent="0.25">
      <c r="BG24783">
        <v>24782</v>
      </c>
      <c r="BH24783" t="s">
        <v>307</v>
      </c>
    </row>
    <row r="24784" spans="59:60" x14ac:dyDescent="0.25">
      <c r="BG24784">
        <v>24783</v>
      </c>
      <c r="BH24784" t="s">
        <v>308</v>
      </c>
    </row>
    <row r="24785" spans="59:60" x14ac:dyDescent="0.25">
      <c r="BG24785">
        <v>24784</v>
      </c>
      <c r="BH24785" t="s">
        <v>309</v>
      </c>
    </row>
    <row r="24786" spans="59:60" x14ac:dyDescent="0.25">
      <c r="BG24786">
        <v>24785</v>
      </c>
      <c r="BH24786" t="s">
        <v>310</v>
      </c>
    </row>
    <row r="24787" spans="59:60" x14ac:dyDescent="0.25">
      <c r="BG24787">
        <v>24786</v>
      </c>
      <c r="BH24787" t="s">
        <v>311</v>
      </c>
    </row>
    <row r="24788" spans="59:60" x14ac:dyDescent="0.25">
      <c r="BG24788">
        <v>24787</v>
      </c>
      <c r="BH24788" t="s">
        <v>312</v>
      </c>
    </row>
    <row r="24789" spans="59:60" x14ac:dyDescent="0.25">
      <c r="BG24789">
        <v>24788</v>
      </c>
      <c r="BH24789" t="s">
        <v>313</v>
      </c>
    </row>
    <row r="24790" spans="59:60" x14ac:dyDescent="0.25">
      <c r="BG24790">
        <v>24789</v>
      </c>
      <c r="BH24790" t="s">
        <v>314</v>
      </c>
    </row>
    <row r="24791" spans="59:60" x14ac:dyDescent="0.25">
      <c r="BG24791">
        <v>24790</v>
      </c>
      <c r="BH24791" t="s">
        <v>315</v>
      </c>
    </row>
    <row r="24792" spans="59:60" x14ac:dyDescent="0.25">
      <c r="BG24792">
        <v>24791</v>
      </c>
      <c r="BH24792" t="s">
        <v>316</v>
      </c>
    </row>
    <row r="24793" spans="59:60" x14ac:dyDescent="0.25">
      <c r="BG24793">
        <v>24792</v>
      </c>
      <c r="BH24793" t="s">
        <v>317</v>
      </c>
    </row>
    <row r="24794" spans="59:60" x14ac:dyDescent="0.25">
      <c r="BG24794">
        <v>24793</v>
      </c>
      <c r="BH24794" t="s">
        <v>318</v>
      </c>
    </row>
    <row r="24795" spans="59:60" x14ac:dyDescent="0.25">
      <c r="BG24795">
        <v>24794</v>
      </c>
      <c r="BH24795" t="s">
        <v>319</v>
      </c>
    </row>
    <row r="24796" spans="59:60" x14ac:dyDescent="0.25">
      <c r="BG24796">
        <v>24795</v>
      </c>
      <c r="BH24796" t="s">
        <v>320</v>
      </c>
    </row>
    <row r="24797" spans="59:60" x14ac:dyDescent="0.25">
      <c r="BG24797">
        <v>24796</v>
      </c>
      <c r="BH24797" t="s">
        <v>321</v>
      </c>
    </row>
    <row r="24798" spans="59:60" x14ac:dyDescent="0.25">
      <c r="BG24798">
        <v>24797</v>
      </c>
      <c r="BH24798" t="s">
        <v>322</v>
      </c>
    </row>
    <row r="24799" spans="59:60" x14ac:dyDescent="0.25">
      <c r="BG24799">
        <v>24798</v>
      </c>
      <c r="BH24799" t="s">
        <v>323</v>
      </c>
    </row>
    <row r="24800" spans="59:60" x14ac:dyDescent="0.25">
      <c r="BG24800">
        <v>24799</v>
      </c>
      <c r="BH24800" t="s">
        <v>324</v>
      </c>
    </row>
    <row r="24801" spans="59:60" x14ac:dyDescent="0.25">
      <c r="BG24801">
        <v>24800</v>
      </c>
      <c r="BH24801" t="s">
        <v>325</v>
      </c>
    </row>
    <row r="24802" spans="59:60" x14ac:dyDescent="0.25">
      <c r="BG24802">
        <v>24801</v>
      </c>
      <c r="BH24802" t="s">
        <v>326</v>
      </c>
    </row>
    <row r="24803" spans="59:60" x14ac:dyDescent="0.25">
      <c r="BG24803">
        <v>24802</v>
      </c>
      <c r="BH24803" t="s">
        <v>327</v>
      </c>
    </row>
    <row r="24804" spans="59:60" x14ac:dyDescent="0.25">
      <c r="BG24804">
        <v>24803</v>
      </c>
      <c r="BH24804" t="s">
        <v>328</v>
      </c>
    </row>
    <row r="24805" spans="59:60" x14ac:dyDescent="0.25">
      <c r="BG24805">
        <v>24804</v>
      </c>
      <c r="BH24805" t="s">
        <v>329</v>
      </c>
    </row>
    <row r="24806" spans="59:60" x14ac:dyDescent="0.25">
      <c r="BG24806">
        <v>24805</v>
      </c>
      <c r="BH24806" t="s">
        <v>330</v>
      </c>
    </row>
    <row r="24807" spans="59:60" x14ac:dyDescent="0.25">
      <c r="BG24807">
        <v>24806</v>
      </c>
      <c r="BH24807" t="s">
        <v>331</v>
      </c>
    </row>
    <row r="24808" spans="59:60" x14ac:dyDescent="0.25">
      <c r="BG24808">
        <v>24807</v>
      </c>
      <c r="BH24808" t="s">
        <v>332</v>
      </c>
    </row>
    <row r="24809" spans="59:60" x14ac:dyDescent="0.25">
      <c r="BG24809">
        <v>24808</v>
      </c>
      <c r="BH24809" t="s">
        <v>333</v>
      </c>
    </row>
    <row r="24810" spans="59:60" x14ac:dyDescent="0.25">
      <c r="BG24810">
        <v>24809</v>
      </c>
      <c r="BH24810" t="s">
        <v>334</v>
      </c>
    </row>
    <row r="24811" spans="59:60" x14ac:dyDescent="0.25">
      <c r="BG24811">
        <v>24810</v>
      </c>
      <c r="BH24811" t="s">
        <v>335</v>
      </c>
    </row>
    <row r="24812" spans="59:60" x14ac:dyDescent="0.25">
      <c r="BG24812">
        <v>24811</v>
      </c>
      <c r="BH24812" t="s">
        <v>336</v>
      </c>
    </row>
    <row r="24813" spans="59:60" x14ac:dyDescent="0.25">
      <c r="BG24813">
        <v>24812</v>
      </c>
      <c r="BH24813" t="s">
        <v>337</v>
      </c>
    </row>
    <row r="24814" spans="59:60" x14ac:dyDescent="0.25">
      <c r="BG24814">
        <v>24813</v>
      </c>
      <c r="BH24814" t="s">
        <v>338</v>
      </c>
    </row>
    <row r="24815" spans="59:60" x14ac:dyDescent="0.25">
      <c r="BG24815">
        <v>24814</v>
      </c>
      <c r="BH24815" t="s">
        <v>339</v>
      </c>
    </row>
    <row r="24816" spans="59:60" x14ac:dyDescent="0.25">
      <c r="BG24816">
        <v>24815</v>
      </c>
      <c r="BH24816" t="s">
        <v>340</v>
      </c>
    </row>
    <row r="24817" spans="59:60" x14ac:dyDescent="0.25">
      <c r="BG24817">
        <v>24816</v>
      </c>
      <c r="BH24817" t="s">
        <v>341</v>
      </c>
    </row>
    <row r="24818" spans="59:60" x14ac:dyDescent="0.25">
      <c r="BG24818">
        <v>24817</v>
      </c>
      <c r="BH24818" t="s">
        <v>342</v>
      </c>
    </row>
    <row r="24819" spans="59:60" x14ac:dyDescent="0.25">
      <c r="BG24819">
        <v>24818</v>
      </c>
      <c r="BH24819" t="s">
        <v>343</v>
      </c>
    </row>
    <row r="24820" spans="59:60" x14ac:dyDescent="0.25">
      <c r="BG24820">
        <v>24819</v>
      </c>
      <c r="BH24820" t="s">
        <v>344</v>
      </c>
    </row>
    <row r="24821" spans="59:60" x14ac:dyDescent="0.25">
      <c r="BG24821">
        <v>24820</v>
      </c>
      <c r="BH24821" t="s">
        <v>345</v>
      </c>
    </row>
    <row r="24822" spans="59:60" x14ac:dyDescent="0.25">
      <c r="BG24822">
        <v>24821</v>
      </c>
      <c r="BH24822" t="s">
        <v>346</v>
      </c>
    </row>
    <row r="24823" spans="59:60" x14ac:dyDescent="0.25">
      <c r="BG24823">
        <v>24822</v>
      </c>
      <c r="BH24823" t="s">
        <v>347</v>
      </c>
    </row>
    <row r="24824" spans="59:60" x14ac:dyDescent="0.25">
      <c r="BG24824">
        <v>24823</v>
      </c>
      <c r="BH24824" t="s">
        <v>348</v>
      </c>
    </row>
    <row r="24825" spans="59:60" x14ac:dyDescent="0.25">
      <c r="BG24825">
        <v>24824</v>
      </c>
      <c r="BH24825" t="s">
        <v>349</v>
      </c>
    </row>
    <row r="24826" spans="59:60" x14ac:dyDescent="0.25">
      <c r="BG24826">
        <v>24825</v>
      </c>
      <c r="BH24826" t="s">
        <v>350</v>
      </c>
    </row>
    <row r="24827" spans="59:60" x14ac:dyDescent="0.25">
      <c r="BG24827">
        <v>24826</v>
      </c>
      <c r="BH24827" t="s">
        <v>351</v>
      </c>
    </row>
    <row r="24828" spans="59:60" x14ac:dyDescent="0.25">
      <c r="BG24828">
        <v>24827</v>
      </c>
      <c r="BH24828" t="s">
        <v>352</v>
      </c>
    </row>
    <row r="24829" spans="59:60" x14ac:dyDescent="0.25">
      <c r="BG24829">
        <v>24828</v>
      </c>
      <c r="BH24829" t="s">
        <v>293</v>
      </c>
    </row>
    <row r="24830" spans="59:60" x14ac:dyDescent="0.25">
      <c r="BG24830">
        <v>24829</v>
      </c>
      <c r="BH24830" t="s">
        <v>294</v>
      </c>
    </row>
    <row r="24831" spans="59:60" x14ac:dyDescent="0.25">
      <c r="BG24831">
        <v>24830</v>
      </c>
      <c r="BH24831" t="s">
        <v>295</v>
      </c>
    </row>
    <row r="24832" spans="59:60" x14ac:dyDescent="0.25">
      <c r="BG24832">
        <v>24831</v>
      </c>
      <c r="BH24832" t="s">
        <v>296</v>
      </c>
    </row>
    <row r="24833" spans="59:60" x14ac:dyDescent="0.25">
      <c r="BG24833">
        <v>24832</v>
      </c>
      <c r="BH24833" t="s">
        <v>297</v>
      </c>
    </row>
    <row r="24834" spans="59:60" x14ac:dyDescent="0.25">
      <c r="BG24834">
        <v>24833</v>
      </c>
      <c r="BH24834" t="s">
        <v>298</v>
      </c>
    </row>
    <row r="24835" spans="59:60" x14ac:dyDescent="0.25">
      <c r="BG24835">
        <v>24834</v>
      </c>
      <c r="BH24835" t="s">
        <v>299</v>
      </c>
    </row>
    <row r="24836" spans="59:60" x14ac:dyDescent="0.25">
      <c r="BG24836">
        <v>24835</v>
      </c>
      <c r="BH24836" t="s">
        <v>300</v>
      </c>
    </row>
    <row r="24837" spans="59:60" x14ac:dyDescent="0.25">
      <c r="BG24837">
        <v>24836</v>
      </c>
      <c r="BH24837" t="s">
        <v>301</v>
      </c>
    </row>
    <row r="24838" spans="59:60" x14ac:dyDescent="0.25">
      <c r="BG24838">
        <v>24837</v>
      </c>
      <c r="BH24838" t="s">
        <v>302</v>
      </c>
    </row>
    <row r="24839" spans="59:60" x14ac:dyDescent="0.25">
      <c r="BG24839">
        <v>24838</v>
      </c>
      <c r="BH24839" t="s">
        <v>303</v>
      </c>
    </row>
    <row r="24840" spans="59:60" x14ac:dyDescent="0.25">
      <c r="BG24840">
        <v>24839</v>
      </c>
      <c r="BH24840" t="s">
        <v>304</v>
      </c>
    </row>
    <row r="24841" spans="59:60" x14ac:dyDescent="0.25">
      <c r="BG24841">
        <v>24840</v>
      </c>
      <c r="BH24841" t="s">
        <v>305</v>
      </c>
    </row>
    <row r="24842" spans="59:60" x14ac:dyDescent="0.25">
      <c r="BG24842">
        <v>24841</v>
      </c>
      <c r="BH24842" t="s">
        <v>306</v>
      </c>
    </row>
    <row r="24843" spans="59:60" x14ac:dyDescent="0.25">
      <c r="BG24843">
        <v>24842</v>
      </c>
      <c r="BH24843" t="s">
        <v>307</v>
      </c>
    </row>
    <row r="24844" spans="59:60" x14ac:dyDescent="0.25">
      <c r="BG24844">
        <v>24843</v>
      </c>
      <c r="BH24844" t="s">
        <v>308</v>
      </c>
    </row>
    <row r="24845" spans="59:60" x14ac:dyDescent="0.25">
      <c r="BG24845">
        <v>24844</v>
      </c>
      <c r="BH24845" t="s">
        <v>309</v>
      </c>
    </row>
    <row r="24846" spans="59:60" x14ac:dyDescent="0.25">
      <c r="BG24846">
        <v>24845</v>
      </c>
      <c r="BH24846" t="s">
        <v>310</v>
      </c>
    </row>
    <row r="24847" spans="59:60" x14ac:dyDescent="0.25">
      <c r="BG24847">
        <v>24846</v>
      </c>
      <c r="BH24847" t="s">
        <v>311</v>
      </c>
    </row>
    <row r="24848" spans="59:60" x14ac:dyDescent="0.25">
      <c r="BG24848">
        <v>24847</v>
      </c>
      <c r="BH24848" t="s">
        <v>312</v>
      </c>
    </row>
    <row r="24849" spans="59:60" x14ac:dyDescent="0.25">
      <c r="BG24849">
        <v>24848</v>
      </c>
      <c r="BH24849" t="s">
        <v>313</v>
      </c>
    </row>
    <row r="24850" spans="59:60" x14ac:dyDescent="0.25">
      <c r="BG24850">
        <v>24849</v>
      </c>
      <c r="BH24850" t="s">
        <v>314</v>
      </c>
    </row>
    <row r="24851" spans="59:60" x14ac:dyDescent="0.25">
      <c r="BG24851">
        <v>24850</v>
      </c>
      <c r="BH24851" t="s">
        <v>315</v>
      </c>
    </row>
    <row r="24852" spans="59:60" x14ac:dyDescent="0.25">
      <c r="BG24852">
        <v>24851</v>
      </c>
      <c r="BH24852" t="s">
        <v>316</v>
      </c>
    </row>
    <row r="24853" spans="59:60" x14ac:dyDescent="0.25">
      <c r="BG24853">
        <v>24852</v>
      </c>
      <c r="BH24853" t="s">
        <v>317</v>
      </c>
    </row>
    <row r="24854" spans="59:60" x14ac:dyDescent="0.25">
      <c r="BG24854">
        <v>24853</v>
      </c>
      <c r="BH24854" t="s">
        <v>318</v>
      </c>
    </row>
    <row r="24855" spans="59:60" x14ac:dyDescent="0.25">
      <c r="BG24855">
        <v>24854</v>
      </c>
      <c r="BH24855" t="s">
        <v>319</v>
      </c>
    </row>
    <row r="24856" spans="59:60" x14ac:dyDescent="0.25">
      <c r="BG24856">
        <v>24855</v>
      </c>
      <c r="BH24856" t="s">
        <v>320</v>
      </c>
    </row>
    <row r="24857" spans="59:60" x14ac:dyDescent="0.25">
      <c r="BG24857">
        <v>24856</v>
      </c>
      <c r="BH24857" t="s">
        <v>321</v>
      </c>
    </row>
    <row r="24858" spans="59:60" x14ac:dyDescent="0.25">
      <c r="BG24858">
        <v>24857</v>
      </c>
      <c r="BH24858" t="s">
        <v>322</v>
      </c>
    </row>
    <row r="24859" spans="59:60" x14ac:dyDescent="0.25">
      <c r="BG24859">
        <v>24858</v>
      </c>
      <c r="BH24859" t="s">
        <v>323</v>
      </c>
    </row>
    <row r="24860" spans="59:60" x14ac:dyDescent="0.25">
      <c r="BG24860">
        <v>24859</v>
      </c>
      <c r="BH24860" t="s">
        <v>324</v>
      </c>
    </row>
    <row r="24861" spans="59:60" x14ac:dyDescent="0.25">
      <c r="BG24861">
        <v>24860</v>
      </c>
      <c r="BH24861" t="s">
        <v>325</v>
      </c>
    </row>
    <row r="24862" spans="59:60" x14ac:dyDescent="0.25">
      <c r="BG24862">
        <v>24861</v>
      </c>
      <c r="BH24862" t="s">
        <v>326</v>
      </c>
    </row>
    <row r="24863" spans="59:60" x14ac:dyDescent="0.25">
      <c r="BG24863">
        <v>24862</v>
      </c>
      <c r="BH24863" t="s">
        <v>327</v>
      </c>
    </row>
    <row r="24864" spans="59:60" x14ac:dyDescent="0.25">
      <c r="BG24864">
        <v>24863</v>
      </c>
      <c r="BH24864" t="s">
        <v>328</v>
      </c>
    </row>
    <row r="24865" spans="59:60" x14ac:dyDescent="0.25">
      <c r="BG24865">
        <v>24864</v>
      </c>
      <c r="BH24865" t="s">
        <v>329</v>
      </c>
    </row>
    <row r="24866" spans="59:60" x14ac:dyDescent="0.25">
      <c r="BG24866">
        <v>24865</v>
      </c>
      <c r="BH24866" t="s">
        <v>330</v>
      </c>
    </row>
    <row r="24867" spans="59:60" x14ac:dyDescent="0.25">
      <c r="BG24867">
        <v>24866</v>
      </c>
      <c r="BH24867" t="s">
        <v>331</v>
      </c>
    </row>
    <row r="24868" spans="59:60" x14ac:dyDescent="0.25">
      <c r="BG24868">
        <v>24867</v>
      </c>
      <c r="BH24868" t="s">
        <v>332</v>
      </c>
    </row>
    <row r="24869" spans="59:60" x14ac:dyDescent="0.25">
      <c r="BG24869">
        <v>24868</v>
      </c>
      <c r="BH24869" t="s">
        <v>333</v>
      </c>
    </row>
    <row r="24870" spans="59:60" x14ac:dyDescent="0.25">
      <c r="BG24870">
        <v>24869</v>
      </c>
      <c r="BH24870" t="s">
        <v>334</v>
      </c>
    </row>
    <row r="24871" spans="59:60" x14ac:dyDescent="0.25">
      <c r="BG24871">
        <v>24870</v>
      </c>
      <c r="BH24871" t="s">
        <v>335</v>
      </c>
    </row>
    <row r="24872" spans="59:60" x14ac:dyDescent="0.25">
      <c r="BG24872">
        <v>24871</v>
      </c>
      <c r="BH24872" t="s">
        <v>336</v>
      </c>
    </row>
    <row r="24873" spans="59:60" x14ac:dyDescent="0.25">
      <c r="BG24873">
        <v>24872</v>
      </c>
      <c r="BH24873" t="s">
        <v>337</v>
      </c>
    </row>
    <row r="24874" spans="59:60" x14ac:dyDescent="0.25">
      <c r="BG24874">
        <v>24873</v>
      </c>
      <c r="BH24874" t="s">
        <v>338</v>
      </c>
    </row>
    <row r="24875" spans="59:60" x14ac:dyDescent="0.25">
      <c r="BG24875">
        <v>24874</v>
      </c>
      <c r="BH24875" t="s">
        <v>339</v>
      </c>
    </row>
    <row r="24876" spans="59:60" x14ac:dyDescent="0.25">
      <c r="BG24876">
        <v>24875</v>
      </c>
      <c r="BH24876" t="s">
        <v>340</v>
      </c>
    </row>
    <row r="24877" spans="59:60" x14ac:dyDescent="0.25">
      <c r="BG24877">
        <v>24876</v>
      </c>
      <c r="BH24877" t="s">
        <v>341</v>
      </c>
    </row>
    <row r="24878" spans="59:60" x14ac:dyDescent="0.25">
      <c r="BG24878">
        <v>24877</v>
      </c>
      <c r="BH24878" t="s">
        <v>342</v>
      </c>
    </row>
    <row r="24879" spans="59:60" x14ac:dyDescent="0.25">
      <c r="BG24879">
        <v>24878</v>
      </c>
      <c r="BH24879" t="s">
        <v>343</v>
      </c>
    </row>
    <row r="24880" spans="59:60" x14ac:dyDescent="0.25">
      <c r="BG24880">
        <v>24879</v>
      </c>
      <c r="BH24880" t="s">
        <v>344</v>
      </c>
    </row>
    <row r="24881" spans="59:60" x14ac:dyDescent="0.25">
      <c r="BG24881">
        <v>24880</v>
      </c>
      <c r="BH24881" t="s">
        <v>345</v>
      </c>
    </row>
    <row r="24882" spans="59:60" x14ac:dyDescent="0.25">
      <c r="BG24882">
        <v>24881</v>
      </c>
      <c r="BH24882" t="s">
        <v>346</v>
      </c>
    </row>
    <row r="24883" spans="59:60" x14ac:dyDescent="0.25">
      <c r="BG24883">
        <v>24882</v>
      </c>
      <c r="BH24883" t="s">
        <v>347</v>
      </c>
    </row>
    <row r="24884" spans="59:60" x14ac:dyDescent="0.25">
      <c r="BG24884">
        <v>24883</v>
      </c>
      <c r="BH24884" t="s">
        <v>348</v>
      </c>
    </row>
    <row r="24885" spans="59:60" x14ac:dyDescent="0.25">
      <c r="BG24885">
        <v>24884</v>
      </c>
      <c r="BH24885" t="s">
        <v>349</v>
      </c>
    </row>
    <row r="24886" spans="59:60" x14ac:dyDescent="0.25">
      <c r="BG24886">
        <v>24885</v>
      </c>
      <c r="BH24886" t="s">
        <v>350</v>
      </c>
    </row>
    <row r="24887" spans="59:60" x14ac:dyDescent="0.25">
      <c r="BG24887">
        <v>24886</v>
      </c>
      <c r="BH24887" t="s">
        <v>351</v>
      </c>
    </row>
    <row r="24888" spans="59:60" x14ac:dyDescent="0.25">
      <c r="BG24888">
        <v>24887</v>
      </c>
      <c r="BH24888" t="s">
        <v>352</v>
      </c>
    </row>
    <row r="24889" spans="59:60" x14ac:dyDescent="0.25">
      <c r="BG24889">
        <v>24888</v>
      </c>
      <c r="BH24889" t="s">
        <v>293</v>
      </c>
    </row>
    <row r="24890" spans="59:60" x14ac:dyDescent="0.25">
      <c r="BG24890">
        <v>24889</v>
      </c>
      <c r="BH24890" t="s">
        <v>294</v>
      </c>
    </row>
    <row r="24891" spans="59:60" x14ac:dyDescent="0.25">
      <c r="BG24891">
        <v>24890</v>
      </c>
      <c r="BH24891" t="s">
        <v>295</v>
      </c>
    </row>
    <row r="24892" spans="59:60" x14ac:dyDescent="0.25">
      <c r="BG24892">
        <v>24891</v>
      </c>
      <c r="BH24892" t="s">
        <v>296</v>
      </c>
    </row>
    <row r="24893" spans="59:60" x14ac:dyDescent="0.25">
      <c r="BG24893">
        <v>24892</v>
      </c>
      <c r="BH24893" t="s">
        <v>297</v>
      </c>
    </row>
    <row r="24894" spans="59:60" x14ac:dyDescent="0.25">
      <c r="BG24894">
        <v>24893</v>
      </c>
      <c r="BH24894" t="s">
        <v>298</v>
      </c>
    </row>
    <row r="24895" spans="59:60" x14ac:dyDescent="0.25">
      <c r="BG24895">
        <v>24894</v>
      </c>
      <c r="BH24895" t="s">
        <v>299</v>
      </c>
    </row>
    <row r="24896" spans="59:60" x14ac:dyDescent="0.25">
      <c r="BG24896">
        <v>24895</v>
      </c>
      <c r="BH24896" t="s">
        <v>300</v>
      </c>
    </row>
    <row r="24897" spans="59:60" x14ac:dyDescent="0.25">
      <c r="BG24897">
        <v>24896</v>
      </c>
      <c r="BH24897" t="s">
        <v>301</v>
      </c>
    </row>
    <row r="24898" spans="59:60" x14ac:dyDescent="0.25">
      <c r="BG24898">
        <v>24897</v>
      </c>
      <c r="BH24898" t="s">
        <v>302</v>
      </c>
    </row>
    <row r="24899" spans="59:60" x14ac:dyDescent="0.25">
      <c r="BG24899">
        <v>24898</v>
      </c>
      <c r="BH24899" t="s">
        <v>303</v>
      </c>
    </row>
    <row r="24900" spans="59:60" x14ac:dyDescent="0.25">
      <c r="BG24900">
        <v>24899</v>
      </c>
      <c r="BH24900" t="s">
        <v>304</v>
      </c>
    </row>
    <row r="24901" spans="59:60" x14ac:dyDescent="0.25">
      <c r="BG24901">
        <v>24900</v>
      </c>
      <c r="BH24901" t="s">
        <v>305</v>
      </c>
    </row>
    <row r="24902" spans="59:60" x14ac:dyDescent="0.25">
      <c r="BG24902">
        <v>24901</v>
      </c>
      <c r="BH24902" t="s">
        <v>306</v>
      </c>
    </row>
    <row r="24903" spans="59:60" x14ac:dyDescent="0.25">
      <c r="BG24903">
        <v>24902</v>
      </c>
      <c r="BH24903" t="s">
        <v>307</v>
      </c>
    </row>
    <row r="24904" spans="59:60" x14ac:dyDescent="0.25">
      <c r="BG24904">
        <v>24903</v>
      </c>
      <c r="BH24904" t="s">
        <v>308</v>
      </c>
    </row>
    <row r="24905" spans="59:60" x14ac:dyDescent="0.25">
      <c r="BG24905">
        <v>24904</v>
      </c>
      <c r="BH24905" t="s">
        <v>309</v>
      </c>
    </row>
    <row r="24906" spans="59:60" x14ac:dyDescent="0.25">
      <c r="BG24906">
        <v>24905</v>
      </c>
      <c r="BH24906" t="s">
        <v>310</v>
      </c>
    </row>
    <row r="24907" spans="59:60" x14ac:dyDescent="0.25">
      <c r="BG24907">
        <v>24906</v>
      </c>
      <c r="BH24907" t="s">
        <v>311</v>
      </c>
    </row>
    <row r="24908" spans="59:60" x14ac:dyDescent="0.25">
      <c r="BG24908">
        <v>24907</v>
      </c>
      <c r="BH24908" t="s">
        <v>312</v>
      </c>
    </row>
    <row r="24909" spans="59:60" x14ac:dyDescent="0.25">
      <c r="BG24909">
        <v>24908</v>
      </c>
      <c r="BH24909" t="s">
        <v>313</v>
      </c>
    </row>
    <row r="24910" spans="59:60" x14ac:dyDescent="0.25">
      <c r="BG24910">
        <v>24909</v>
      </c>
      <c r="BH24910" t="s">
        <v>314</v>
      </c>
    </row>
    <row r="24911" spans="59:60" x14ac:dyDescent="0.25">
      <c r="BG24911">
        <v>24910</v>
      </c>
      <c r="BH24911" t="s">
        <v>315</v>
      </c>
    </row>
    <row r="24912" spans="59:60" x14ac:dyDescent="0.25">
      <c r="BG24912">
        <v>24911</v>
      </c>
      <c r="BH24912" t="s">
        <v>316</v>
      </c>
    </row>
    <row r="24913" spans="59:60" x14ac:dyDescent="0.25">
      <c r="BG24913">
        <v>24912</v>
      </c>
      <c r="BH24913" t="s">
        <v>317</v>
      </c>
    </row>
    <row r="24914" spans="59:60" x14ac:dyDescent="0.25">
      <c r="BG24914">
        <v>24913</v>
      </c>
      <c r="BH24914" t="s">
        <v>318</v>
      </c>
    </row>
    <row r="24915" spans="59:60" x14ac:dyDescent="0.25">
      <c r="BG24915">
        <v>24914</v>
      </c>
      <c r="BH24915" t="s">
        <v>319</v>
      </c>
    </row>
    <row r="24916" spans="59:60" x14ac:dyDescent="0.25">
      <c r="BG24916">
        <v>24915</v>
      </c>
      <c r="BH24916" t="s">
        <v>320</v>
      </c>
    </row>
    <row r="24917" spans="59:60" x14ac:dyDescent="0.25">
      <c r="BG24917">
        <v>24916</v>
      </c>
      <c r="BH24917" t="s">
        <v>321</v>
      </c>
    </row>
    <row r="24918" spans="59:60" x14ac:dyDescent="0.25">
      <c r="BG24918">
        <v>24917</v>
      </c>
      <c r="BH24918" t="s">
        <v>322</v>
      </c>
    </row>
    <row r="24919" spans="59:60" x14ac:dyDescent="0.25">
      <c r="BG24919">
        <v>24918</v>
      </c>
      <c r="BH24919" t="s">
        <v>323</v>
      </c>
    </row>
    <row r="24920" spans="59:60" x14ac:dyDescent="0.25">
      <c r="BG24920">
        <v>24919</v>
      </c>
      <c r="BH24920" t="s">
        <v>324</v>
      </c>
    </row>
    <row r="24921" spans="59:60" x14ac:dyDescent="0.25">
      <c r="BG24921">
        <v>24920</v>
      </c>
      <c r="BH24921" t="s">
        <v>325</v>
      </c>
    </row>
    <row r="24922" spans="59:60" x14ac:dyDescent="0.25">
      <c r="BG24922">
        <v>24921</v>
      </c>
      <c r="BH24922" t="s">
        <v>326</v>
      </c>
    </row>
    <row r="24923" spans="59:60" x14ac:dyDescent="0.25">
      <c r="BG24923">
        <v>24922</v>
      </c>
      <c r="BH24923" t="s">
        <v>327</v>
      </c>
    </row>
    <row r="24924" spans="59:60" x14ac:dyDescent="0.25">
      <c r="BG24924">
        <v>24923</v>
      </c>
      <c r="BH24924" t="s">
        <v>328</v>
      </c>
    </row>
    <row r="24925" spans="59:60" x14ac:dyDescent="0.25">
      <c r="BG24925">
        <v>24924</v>
      </c>
      <c r="BH24925" t="s">
        <v>329</v>
      </c>
    </row>
    <row r="24926" spans="59:60" x14ac:dyDescent="0.25">
      <c r="BG24926">
        <v>24925</v>
      </c>
      <c r="BH24926" t="s">
        <v>330</v>
      </c>
    </row>
    <row r="24927" spans="59:60" x14ac:dyDescent="0.25">
      <c r="BG24927">
        <v>24926</v>
      </c>
      <c r="BH24927" t="s">
        <v>331</v>
      </c>
    </row>
    <row r="24928" spans="59:60" x14ac:dyDescent="0.25">
      <c r="BG24928">
        <v>24927</v>
      </c>
      <c r="BH24928" t="s">
        <v>332</v>
      </c>
    </row>
    <row r="24929" spans="59:60" x14ac:dyDescent="0.25">
      <c r="BG24929">
        <v>24928</v>
      </c>
      <c r="BH24929" t="s">
        <v>333</v>
      </c>
    </row>
    <row r="24930" spans="59:60" x14ac:dyDescent="0.25">
      <c r="BG24930">
        <v>24929</v>
      </c>
      <c r="BH24930" t="s">
        <v>334</v>
      </c>
    </row>
    <row r="24931" spans="59:60" x14ac:dyDescent="0.25">
      <c r="BG24931">
        <v>24930</v>
      </c>
      <c r="BH24931" t="s">
        <v>335</v>
      </c>
    </row>
    <row r="24932" spans="59:60" x14ac:dyDescent="0.25">
      <c r="BG24932">
        <v>24931</v>
      </c>
      <c r="BH24932" t="s">
        <v>336</v>
      </c>
    </row>
    <row r="24933" spans="59:60" x14ac:dyDescent="0.25">
      <c r="BG24933">
        <v>24932</v>
      </c>
      <c r="BH24933" t="s">
        <v>337</v>
      </c>
    </row>
    <row r="24934" spans="59:60" x14ac:dyDescent="0.25">
      <c r="BG24934">
        <v>24933</v>
      </c>
      <c r="BH24934" t="s">
        <v>338</v>
      </c>
    </row>
    <row r="24935" spans="59:60" x14ac:dyDescent="0.25">
      <c r="BG24935">
        <v>24934</v>
      </c>
      <c r="BH24935" t="s">
        <v>339</v>
      </c>
    </row>
    <row r="24936" spans="59:60" x14ac:dyDescent="0.25">
      <c r="BG24936">
        <v>24935</v>
      </c>
      <c r="BH24936" t="s">
        <v>340</v>
      </c>
    </row>
    <row r="24937" spans="59:60" x14ac:dyDescent="0.25">
      <c r="BG24937">
        <v>24936</v>
      </c>
      <c r="BH24937" t="s">
        <v>341</v>
      </c>
    </row>
    <row r="24938" spans="59:60" x14ac:dyDescent="0.25">
      <c r="BG24938">
        <v>24937</v>
      </c>
      <c r="BH24938" t="s">
        <v>342</v>
      </c>
    </row>
    <row r="24939" spans="59:60" x14ac:dyDescent="0.25">
      <c r="BG24939">
        <v>24938</v>
      </c>
      <c r="BH24939" t="s">
        <v>343</v>
      </c>
    </row>
    <row r="24940" spans="59:60" x14ac:dyDescent="0.25">
      <c r="BG24940">
        <v>24939</v>
      </c>
      <c r="BH24940" t="s">
        <v>344</v>
      </c>
    </row>
    <row r="24941" spans="59:60" x14ac:dyDescent="0.25">
      <c r="BG24941">
        <v>24940</v>
      </c>
      <c r="BH24941" t="s">
        <v>345</v>
      </c>
    </row>
    <row r="24942" spans="59:60" x14ac:dyDescent="0.25">
      <c r="BG24942">
        <v>24941</v>
      </c>
      <c r="BH24942" t="s">
        <v>346</v>
      </c>
    </row>
    <row r="24943" spans="59:60" x14ac:dyDescent="0.25">
      <c r="BG24943">
        <v>24942</v>
      </c>
      <c r="BH24943" t="s">
        <v>347</v>
      </c>
    </row>
    <row r="24944" spans="59:60" x14ac:dyDescent="0.25">
      <c r="BG24944">
        <v>24943</v>
      </c>
      <c r="BH24944" t="s">
        <v>348</v>
      </c>
    </row>
    <row r="24945" spans="59:60" x14ac:dyDescent="0.25">
      <c r="BG24945">
        <v>24944</v>
      </c>
      <c r="BH24945" t="s">
        <v>349</v>
      </c>
    </row>
    <row r="24946" spans="59:60" x14ac:dyDescent="0.25">
      <c r="BG24946">
        <v>24945</v>
      </c>
      <c r="BH24946" t="s">
        <v>350</v>
      </c>
    </row>
    <row r="24947" spans="59:60" x14ac:dyDescent="0.25">
      <c r="BG24947">
        <v>24946</v>
      </c>
      <c r="BH24947" t="s">
        <v>351</v>
      </c>
    </row>
    <row r="24948" spans="59:60" x14ac:dyDescent="0.25">
      <c r="BG24948">
        <v>24947</v>
      </c>
      <c r="BH24948" t="s">
        <v>352</v>
      </c>
    </row>
    <row r="24949" spans="59:60" x14ac:dyDescent="0.25">
      <c r="BG24949">
        <v>24948</v>
      </c>
      <c r="BH24949" t="s">
        <v>293</v>
      </c>
    </row>
    <row r="24950" spans="59:60" x14ac:dyDescent="0.25">
      <c r="BG24950">
        <v>24949</v>
      </c>
      <c r="BH24950" t="s">
        <v>294</v>
      </c>
    </row>
    <row r="24951" spans="59:60" x14ac:dyDescent="0.25">
      <c r="BG24951">
        <v>24950</v>
      </c>
      <c r="BH24951" t="s">
        <v>295</v>
      </c>
    </row>
    <row r="24952" spans="59:60" x14ac:dyDescent="0.25">
      <c r="BG24952">
        <v>24951</v>
      </c>
      <c r="BH24952" t="s">
        <v>296</v>
      </c>
    </row>
    <row r="24953" spans="59:60" x14ac:dyDescent="0.25">
      <c r="BG24953">
        <v>24952</v>
      </c>
      <c r="BH24953" t="s">
        <v>297</v>
      </c>
    </row>
    <row r="24954" spans="59:60" x14ac:dyDescent="0.25">
      <c r="BG24954">
        <v>24953</v>
      </c>
      <c r="BH24954" t="s">
        <v>298</v>
      </c>
    </row>
    <row r="24955" spans="59:60" x14ac:dyDescent="0.25">
      <c r="BG24955">
        <v>24954</v>
      </c>
      <c r="BH24955" t="s">
        <v>299</v>
      </c>
    </row>
    <row r="24956" spans="59:60" x14ac:dyDescent="0.25">
      <c r="BG24956">
        <v>24955</v>
      </c>
      <c r="BH24956" t="s">
        <v>300</v>
      </c>
    </row>
    <row r="24957" spans="59:60" x14ac:dyDescent="0.25">
      <c r="BG24957">
        <v>24956</v>
      </c>
      <c r="BH24957" t="s">
        <v>301</v>
      </c>
    </row>
    <row r="24958" spans="59:60" x14ac:dyDescent="0.25">
      <c r="BG24958">
        <v>24957</v>
      </c>
      <c r="BH24958" t="s">
        <v>302</v>
      </c>
    </row>
    <row r="24959" spans="59:60" x14ac:dyDescent="0.25">
      <c r="BG24959">
        <v>24958</v>
      </c>
      <c r="BH24959" t="s">
        <v>303</v>
      </c>
    </row>
    <row r="24960" spans="59:60" x14ac:dyDescent="0.25">
      <c r="BG24960">
        <v>24959</v>
      </c>
      <c r="BH24960" t="s">
        <v>304</v>
      </c>
    </row>
    <row r="24961" spans="59:60" x14ac:dyDescent="0.25">
      <c r="BG24961">
        <v>24960</v>
      </c>
      <c r="BH24961" t="s">
        <v>305</v>
      </c>
    </row>
    <row r="24962" spans="59:60" x14ac:dyDescent="0.25">
      <c r="BG24962">
        <v>24961</v>
      </c>
      <c r="BH24962" t="s">
        <v>306</v>
      </c>
    </row>
    <row r="24963" spans="59:60" x14ac:dyDescent="0.25">
      <c r="BG24963">
        <v>24962</v>
      </c>
      <c r="BH24963" t="s">
        <v>307</v>
      </c>
    </row>
    <row r="24964" spans="59:60" x14ac:dyDescent="0.25">
      <c r="BG24964">
        <v>24963</v>
      </c>
      <c r="BH24964" t="s">
        <v>308</v>
      </c>
    </row>
    <row r="24965" spans="59:60" x14ac:dyDescent="0.25">
      <c r="BG24965">
        <v>24964</v>
      </c>
      <c r="BH24965" t="s">
        <v>309</v>
      </c>
    </row>
    <row r="24966" spans="59:60" x14ac:dyDescent="0.25">
      <c r="BG24966">
        <v>24965</v>
      </c>
      <c r="BH24966" t="s">
        <v>310</v>
      </c>
    </row>
    <row r="24967" spans="59:60" x14ac:dyDescent="0.25">
      <c r="BG24967">
        <v>24966</v>
      </c>
      <c r="BH24967" t="s">
        <v>311</v>
      </c>
    </row>
    <row r="24968" spans="59:60" x14ac:dyDescent="0.25">
      <c r="BG24968">
        <v>24967</v>
      </c>
      <c r="BH24968" t="s">
        <v>312</v>
      </c>
    </row>
    <row r="24969" spans="59:60" x14ac:dyDescent="0.25">
      <c r="BG24969">
        <v>24968</v>
      </c>
      <c r="BH24969" t="s">
        <v>313</v>
      </c>
    </row>
    <row r="24970" spans="59:60" x14ac:dyDescent="0.25">
      <c r="BG24970">
        <v>24969</v>
      </c>
      <c r="BH24970" t="s">
        <v>314</v>
      </c>
    </row>
    <row r="24971" spans="59:60" x14ac:dyDescent="0.25">
      <c r="BG24971">
        <v>24970</v>
      </c>
      <c r="BH24971" t="s">
        <v>315</v>
      </c>
    </row>
    <row r="24972" spans="59:60" x14ac:dyDescent="0.25">
      <c r="BG24972">
        <v>24971</v>
      </c>
      <c r="BH24972" t="s">
        <v>316</v>
      </c>
    </row>
    <row r="24973" spans="59:60" x14ac:dyDescent="0.25">
      <c r="BG24973">
        <v>24972</v>
      </c>
      <c r="BH24973" t="s">
        <v>317</v>
      </c>
    </row>
    <row r="24974" spans="59:60" x14ac:dyDescent="0.25">
      <c r="BG24974">
        <v>24973</v>
      </c>
      <c r="BH24974" t="s">
        <v>318</v>
      </c>
    </row>
    <row r="24975" spans="59:60" x14ac:dyDescent="0.25">
      <c r="BG24975">
        <v>24974</v>
      </c>
      <c r="BH24975" t="s">
        <v>319</v>
      </c>
    </row>
    <row r="24976" spans="59:60" x14ac:dyDescent="0.25">
      <c r="BG24976">
        <v>24975</v>
      </c>
      <c r="BH24976" t="s">
        <v>320</v>
      </c>
    </row>
    <row r="24977" spans="59:60" x14ac:dyDescent="0.25">
      <c r="BG24977">
        <v>24976</v>
      </c>
      <c r="BH24977" t="s">
        <v>321</v>
      </c>
    </row>
    <row r="24978" spans="59:60" x14ac:dyDescent="0.25">
      <c r="BG24978">
        <v>24977</v>
      </c>
      <c r="BH24978" t="s">
        <v>322</v>
      </c>
    </row>
    <row r="24979" spans="59:60" x14ac:dyDescent="0.25">
      <c r="BG24979">
        <v>24978</v>
      </c>
      <c r="BH24979" t="s">
        <v>323</v>
      </c>
    </row>
    <row r="24980" spans="59:60" x14ac:dyDescent="0.25">
      <c r="BG24980">
        <v>24979</v>
      </c>
      <c r="BH24980" t="s">
        <v>324</v>
      </c>
    </row>
    <row r="24981" spans="59:60" x14ac:dyDescent="0.25">
      <c r="BG24981">
        <v>24980</v>
      </c>
      <c r="BH24981" t="s">
        <v>325</v>
      </c>
    </row>
    <row r="24982" spans="59:60" x14ac:dyDescent="0.25">
      <c r="BG24982">
        <v>24981</v>
      </c>
      <c r="BH24982" t="s">
        <v>326</v>
      </c>
    </row>
    <row r="24983" spans="59:60" x14ac:dyDescent="0.25">
      <c r="BG24983">
        <v>24982</v>
      </c>
      <c r="BH24983" t="s">
        <v>327</v>
      </c>
    </row>
    <row r="24984" spans="59:60" x14ac:dyDescent="0.25">
      <c r="BG24984">
        <v>24983</v>
      </c>
      <c r="BH24984" t="s">
        <v>328</v>
      </c>
    </row>
    <row r="24985" spans="59:60" x14ac:dyDescent="0.25">
      <c r="BG24985">
        <v>24984</v>
      </c>
      <c r="BH24985" t="s">
        <v>329</v>
      </c>
    </row>
    <row r="24986" spans="59:60" x14ac:dyDescent="0.25">
      <c r="BG24986">
        <v>24985</v>
      </c>
      <c r="BH24986" t="s">
        <v>330</v>
      </c>
    </row>
    <row r="24987" spans="59:60" x14ac:dyDescent="0.25">
      <c r="BG24987">
        <v>24986</v>
      </c>
      <c r="BH24987" t="s">
        <v>331</v>
      </c>
    </row>
    <row r="24988" spans="59:60" x14ac:dyDescent="0.25">
      <c r="BG24988">
        <v>24987</v>
      </c>
      <c r="BH24988" t="s">
        <v>332</v>
      </c>
    </row>
    <row r="24989" spans="59:60" x14ac:dyDescent="0.25">
      <c r="BG24989">
        <v>24988</v>
      </c>
      <c r="BH24989" t="s">
        <v>333</v>
      </c>
    </row>
    <row r="24990" spans="59:60" x14ac:dyDescent="0.25">
      <c r="BG24990">
        <v>24989</v>
      </c>
      <c r="BH24990" t="s">
        <v>334</v>
      </c>
    </row>
    <row r="24991" spans="59:60" x14ac:dyDescent="0.25">
      <c r="BG24991">
        <v>24990</v>
      </c>
      <c r="BH24991" t="s">
        <v>335</v>
      </c>
    </row>
    <row r="24992" spans="59:60" x14ac:dyDescent="0.25">
      <c r="BG24992">
        <v>24991</v>
      </c>
      <c r="BH24992" t="s">
        <v>336</v>
      </c>
    </row>
    <row r="24993" spans="59:60" x14ac:dyDescent="0.25">
      <c r="BG24993">
        <v>24992</v>
      </c>
      <c r="BH24993" t="s">
        <v>337</v>
      </c>
    </row>
    <row r="24994" spans="59:60" x14ac:dyDescent="0.25">
      <c r="BG24994">
        <v>24993</v>
      </c>
      <c r="BH24994" t="s">
        <v>338</v>
      </c>
    </row>
    <row r="24995" spans="59:60" x14ac:dyDescent="0.25">
      <c r="BG24995">
        <v>24994</v>
      </c>
      <c r="BH24995" t="s">
        <v>339</v>
      </c>
    </row>
    <row r="24996" spans="59:60" x14ac:dyDescent="0.25">
      <c r="BG24996">
        <v>24995</v>
      </c>
      <c r="BH24996" t="s">
        <v>340</v>
      </c>
    </row>
    <row r="24997" spans="59:60" x14ac:dyDescent="0.25">
      <c r="BG24997">
        <v>24996</v>
      </c>
      <c r="BH24997" t="s">
        <v>341</v>
      </c>
    </row>
    <row r="24998" spans="59:60" x14ac:dyDescent="0.25">
      <c r="BG24998">
        <v>24997</v>
      </c>
      <c r="BH24998" t="s">
        <v>342</v>
      </c>
    </row>
    <row r="24999" spans="59:60" x14ac:dyDescent="0.25">
      <c r="BG24999">
        <v>24998</v>
      </c>
      <c r="BH24999" t="s">
        <v>343</v>
      </c>
    </row>
    <row r="25000" spans="59:60" x14ac:dyDescent="0.25">
      <c r="BG25000">
        <v>24999</v>
      </c>
      <c r="BH25000" t="s">
        <v>344</v>
      </c>
    </row>
    <row r="25001" spans="59:60" x14ac:dyDescent="0.25">
      <c r="BG25001">
        <v>25000</v>
      </c>
      <c r="BH25001" t="s">
        <v>345</v>
      </c>
    </row>
    <row r="25002" spans="59:60" x14ac:dyDescent="0.25">
      <c r="BG25002">
        <v>25001</v>
      </c>
      <c r="BH25002" t="s">
        <v>346</v>
      </c>
    </row>
    <row r="25003" spans="59:60" x14ac:dyDescent="0.25">
      <c r="BG25003">
        <v>25002</v>
      </c>
      <c r="BH25003" t="s">
        <v>347</v>
      </c>
    </row>
    <row r="25004" spans="59:60" x14ac:dyDescent="0.25">
      <c r="BG25004">
        <v>25003</v>
      </c>
      <c r="BH25004" t="s">
        <v>348</v>
      </c>
    </row>
    <row r="25005" spans="59:60" x14ac:dyDescent="0.25">
      <c r="BG25005">
        <v>25004</v>
      </c>
      <c r="BH25005" t="s">
        <v>349</v>
      </c>
    </row>
    <row r="25006" spans="59:60" x14ac:dyDescent="0.25">
      <c r="BG25006">
        <v>25005</v>
      </c>
      <c r="BH25006" t="s">
        <v>350</v>
      </c>
    </row>
    <row r="25007" spans="59:60" x14ac:dyDescent="0.25">
      <c r="BG25007">
        <v>25006</v>
      </c>
      <c r="BH25007" t="s">
        <v>351</v>
      </c>
    </row>
    <row r="25008" spans="59:60" x14ac:dyDescent="0.25">
      <c r="BG25008">
        <v>25007</v>
      </c>
      <c r="BH25008" t="s">
        <v>352</v>
      </c>
    </row>
    <row r="25009" spans="59:60" x14ac:dyDescent="0.25">
      <c r="BG25009">
        <v>25008</v>
      </c>
      <c r="BH25009" t="s">
        <v>293</v>
      </c>
    </row>
    <row r="25010" spans="59:60" x14ac:dyDescent="0.25">
      <c r="BG25010">
        <v>25009</v>
      </c>
      <c r="BH25010" t="s">
        <v>294</v>
      </c>
    </row>
    <row r="25011" spans="59:60" x14ac:dyDescent="0.25">
      <c r="BG25011">
        <v>25010</v>
      </c>
      <c r="BH25011" t="s">
        <v>295</v>
      </c>
    </row>
    <row r="25012" spans="59:60" x14ac:dyDescent="0.25">
      <c r="BG25012">
        <v>25011</v>
      </c>
      <c r="BH25012" t="s">
        <v>296</v>
      </c>
    </row>
    <row r="25013" spans="59:60" x14ac:dyDescent="0.25">
      <c r="BG25013">
        <v>25012</v>
      </c>
      <c r="BH25013" t="s">
        <v>297</v>
      </c>
    </row>
    <row r="25014" spans="59:60" x14ac:dyDescent="0.25">
      <c r="BG25014">
        <v>25013</v>
      </c>
      <c r="BH25014" t="s">
        <v>298</v>
      </c>
    </row>
    <row r="25015" spans="59:60" x14ac:dyDescent="0.25">
      <c r="BG25015">
        <v>25014</v>
      </c>
      <c r="BH25015" t="s">
        <v>299</v>
      </c>
    </row>
    <row r="25016" spans="59:60" x14ac:dyDescent="0.25">
      <c r="BG25016">
        <v>25015</v>
      </c>
      <c r="BH25016" t="s">
        <v>300</v>
      </c>
    </row>
    <row r="25017" spans="59:60" x14ac:dyDescent="0.25">
      <c r="BG25017">
        <v>25016</v>
      </c>
      <c r="BH25017" t="s">
        <v>301</v>
      </c>
    </row>
    <row r="25018" spans="59:60" x14ac:dyDescent="0.25">
      <c r="BG25018">
        <v>25017</v>
      </c>
      <c r="BH25018" t="s">
        <v>302</v>
      </c>
    </row>
    <row r="25019" spans="59:60" x14ac:dyDescent="0.25">
      <c r="BG25019">
        <v>25018</v>
      </c>
      <c r="BH25019" t="s">
        <v>303</v>
      </c>
    </row>
    <row r="25020" spans="59:60" x14ac:dyDescent="0.25">
      <c r="BG25020">
        <v>25019</v>
      </c>
      <c r="BH25020" t="s">
        <v>304</v>
      </c>
    </row>
    <row r="25021" spans="59:60" x14ac:dyDescent="0.25">
      <c r="BG25021">
        <v>25020</v>
      </c>
      <c r="BH25021" t="s">
        <v>305</v>
      </c>
    </row>
    <row r="25022" spans="59:60" x14ac:dyDescent="0.25">
      <c r="BG25022">
        <v>25021</v>
      </c>
      <c r="BH25022" t="s">
        <v>306</v>
      </c>
    </row>
    <row r="25023" spans="59:60" x14ac:dyDescent="0.25">
      <c r="BG25023">
        <v>25022</v>
      </c>
      <c r="BH25023" t="s">
        <v>307</v>
      </c>
    </row>
    <row r="25024" spans="59:60" x14ac:dyDescent="0.25">
      <c r="BG25024">
        <v>25023</v>
      </c>
      <c r="BH25024" t="s">
        <v>308</v>
      </c>
    </row>
    <row r="25025" spans="59:60" x14ac:dyDescent="0.25">
      <c r="BG25025">
        <v>25024</v>
      </c>
      <c r="BH25025" t="s">
        <v>309</v>
      </c>
    </row>
    <row r="25026" spans="59:60" x14ac:dyDescent="0.25">
      <c r="BG25026">
        <v>25025</v>
      </c>
      <c r="BH25026" t="s">
        <v>310</v>
      </c>
    </row>
    <row r="25027" spans="59:60" x14ac:dyDescent="0.25">
      <c r="BG25027">
        <v>25026</v>
      </c>
      <c r="BH25027" t="s">
        <v>311</v>
      </c>
    </row>
    <row r="25028" spans="59:60" x14ac:dyDescent="0.25">
      <c r="BG25028">
        <v>25027</v>
      </c>
      <c r="BH25028" t="s">
        <v>312</v>
      </c>
    </row>
    <row r="25029" spans="59:60" x14ac:dyDescent="0.25">
      <c r="BG25029">
        <v>25028</v>
      </c>
      <c r="BH25029" t="s">
        <v>313</v>
      </c>
    </row>
    <row r="25030" spans="59:60" x14ac:dyDescent="0.25">
      <c r="BG25030">
        <v>25029</v>
      </c>
      <c r="BH25030" t="s">
        <v>314</v>
      </c>
    </row>
    <row r="25031" spans="59:60" x14ac:dyDescent="0.25">
      <c r="BG25031">
        <v>25030</v>
      </c>
      <c r="BH25031" t="s">
        <v>315</v>
      </c>
    </row>
    <row r="25032" spans="59:60" x14ac:dyDescent="0.25">
      <c r="BG25032">
        <v>25031</v>
      </c>
      <c r="BH25032" t="s">
        <v>316</v>
      </c>
    </row>
    <row r="25033" spans="59:60" x14ac:dyDescent="0.25">
      <c r="BG25033">
        <v>25032</v>
      </c>
      <c r="BH25033" t="s">
        <v>317</v>
      </c>
    </row>
    <row r="25034" spans="59:60" x14ac:dyDescent="0.25">
      <c r="BG25034">
        <v>25033</v>
      </c>
      <c r="BH25034" t="s">
        <v>318</v>
      </c>
    </row>
    <row r="25035" spans="59:60" x14ac:dyDescent="0.25">
      <c r="BG25035">
        <v>25034</v>
      </c>
      <c r="BH25035" t="s">
        <v>319</v>
      </c>
    </row>
    <row r="25036" spans="59:60" x14ac:dyDescent="0.25">
      <c r="BG25036">
        <v>25035</v>
      </c>
      <c r="BH25036" t="s">
        <v>320</v>
      </c>
    </row>
    <row r="25037" spans="59:60" x14ac:dyDescent="0.25">
      <c r="BG25037">
        <v>25036</v>
      </c>
      <c r="BH25037" t="s">
        <v>321</v>
      </c>
    </row>
    <row r="25038" spans="59:60" x14ac:dyDescent="0.25">
      <c r="BG25038">
        <v>25037</v>
      </c>
      <c r="BH25038" t="s">
        <v>322</v>
      </c>
    </row>
    <row r="25039" spans="59:60" x14ac:dyDescent="0.25">
      <c r="BG25039">
        <v>25038</v>
      </c>
      <c r="BH25039" t="s">
        <v>323</v>
      </c>
    </row>
    <row r="25040" spans="59:60" x14ac:dyDescent="0.25">
      <c r="BG25040">
        <v>25039</v>
      </c>
      <c r="BH25040" t="s">
        <v>324</v>
      </c>
    </row>
    <row r="25041" spans="59:60" x14ac:dyDescent="0.25">
      <c r="BG25041">
        <v>25040</v>
      </c>
      <c r="BH25041" t="s">
        <v>325</v>
      </c>
    </row>
    <row r="25042" spans="59:60" x14ac:dyDescent="0.25">
      <c r="BG25042">
        <v>25041</v>
      </c>
      <c r="BH25042" t="s">
        <v>326</v>
      </c>
    </row>
    <row r="25043" spans="59:60" x14ac:dyDescent="0.25">
      <c r="BG25043">
        <v>25042</v>
      </c>
      <c r="BH25043" t="s">
        <v>327</v>
      </c>
    </row>
    <row r="25044" spans="59:60" x14ac:dyDescent="0.25">
      <c r="BG25044">
        <v>25043</v>
      </c>
      <c r="BH25044" t="s">
        <v>328</v>
      </c>
    </row>
    <row r="25045" spans="59:60" x14ac:dyDescent="0.25">
      <c r="BG25045">
        <v>25044</v>
      </c>
      <c r="BH25045" t="s">
        <v>329</v>
      </c>
    </row>
    <row r="25046" spans="59:60" x14ac:dyDescent="0.25">
      <c r="BG25046">
        <v>25045</v>
      </c>
      <c r="BH25046" t="s">
        <v>330</v>
      </c>
    </row>
    <row r="25047" spans="59:60" x14ac:dyDescent="0.25">
      <c r="BG25047">
        <v>25046</v>
      </c>
      <c r="BH25047" t="s">
        <v>331</v>
      </c>
    </row>
    <row r="25048" spans="59:60" x14ac:dyDescent="0.25">
      <c r="BG25048">
        <v>25047</v>
      </c>
      <c r="BH25048" t="s">
        <v>332</v>
      </c>
    </row>
    <row r="25049" spans="59:60" x14ac:dyDescent="0.25">
      <c r="BG25049">
        <v>25048</v>
      </c>
      <c r="BH25049" t="s">
        <v>333</v>
      </c>
    </row>
    <row r="25050" spans="59:60" x14ac:dyDescent="0.25">
      <c r="BG25050">
        <v>25049</v>
      </c>
      <c r="BH25050" t="s">
        <v>334</v>
      </c>
    </row>
    <row r="25051" spans="59:60" x14ac:dyDescent="0.25">
      <c r="BG25051">
        <v>25050</v>
      </c>
      <c r="BH25051" t="s">
        <v>335</v>
      </c>
    </row>
    <row r="25052" spans="59:60" x14ac:dyDescent="0.25">
      <c r="BG25052">
        <v>25051</v>
      </c>
      <c r="BH25052" t="s">
        <v>336</v>
      </c>
    </row>
    <row r="25053" spans="59:60" x14ac:dyDescent="0.25">
      <c r="BG25053">
        <v>25052</v>
      </c>
      <c r="BH25053" t="s">
        <v>337</v>
      </c>
    </row>
    <row r="25054" spans="59:60" x14ac:dyDescent="0.25">
      <c r="BG25054">
        <v>25053</v>
      </c>
      <c r="BH25054" t="s">
        <v>338</v>
      </c>
    </row>
    <row r="25055" spans="59:60" x14ac:dyDescent="0.25">
      <c r="BG25055">
        <v>25054</v>
      </c>
      <c r="BH25055" t="s">
        <v>339</v>
      </c>
    </row>
    <row r="25056" spans="59:60" x14ac:dyDescent="0.25">
      <c r="BG25056">
        <v>25055</v>
      </c>
      <c r="BH25056" t="s">
        <v>340</v>
      </c>
    </row>
    <row r="25057" spans="59:60" x14ac:dyDescent="0.25">
      <c r="BG25057">
        <v>25056</v>
      </c>
      <c r="BH25057" t="s">
        <v>341</v>
      </c>
    </row>
    <row r="25058" spans="59:60" x14ac:dyDescent="0.25">
      <c r="BG25058">
        <v>25057</v>
      </c>
      <c r="BH25058" t="s">
        <v>342</v>
      </c>
    </row>
    <row r="25059" spans="59:60" x14ac:dyDescent="0.25">
      <c r="BG25059">
        <v>25058</v>
      </c>
      <c r="BH25059" t="s">
        <v>343</v>
      </c>
    </row>
    <row r="25060" spans="59:60" x14ac:dyDescent="0.25">
      <c r="BG25060">
        <v>25059</v>
      </c>
      <c r="BH25060" t="s">
        <v>344</v>
      </c>
    </row>
    <row r="25061" spans="59:60" x14ac:dyDescent="0.25">
      <c r="BG25061">
        <v>25060</v>
      </c>
      <c r="BH25061" t="s">
        <v>345</v>
      </c>
    </row>
    <row r="25062" spans="59:60" x14ac:dyDescent="0.25">
      <c r="BG25062">
        <v>25061</v>
      </c>
      <c r="BH25062" t="s">
        <v>346</v>
      </c>
    </row>
    <row r="25063" spans="59:60" x14ac:dyDescent="0.25">
      <c r="BG25063">
        <v>25062</v>
      </c>
      <c r="BH25063" t="s">
        <v>347</v>
      </c>
    </row>
    <row r="25064" spans="59:60" x14ac:dyDescent="0.25">
      <c r="BG25064">
        <v>25063</v>
      </c>
      <c r="BH25064" t="s">
        <v>348</v>
      </c>
    </row>
    <row r="25065" spans="59:60" x14ac:dyDescent="0.25">
      <c r="BG25065">
        <v>25064</v>
      </c>
      <c r="BH25065" t="s">
        <v>349</v>
      </c>
    </row>
    <row r="25066" spans="59:60" x14ac:dyDescent="0.25">
      <c r="BG25066">
        <v>25065</v>
      </c>
      <c r="BH25066" t="s">
        <v>350</v>
      </c>
    </row>
    <row r="25067" spans="59:60" x14ac:dyDescent="0.25">
      <c r="BG25067">
        <v>25066</v>
      </c>
      <c r="BH25067" t="s">
        <v>351</v>
      </c>
    </row>
    <row r="25068" spans="59:60" x14ac:dyDescent="0.25">
      <c r="BG25068">
        <v>25067</v>
      </c>
      <c r="BH25068" t="s">
        <v>352</v>
      </c>
    </row>
    <row r="25069" spans="59:60" x14ac:dyDescent="0.25">
      <c r="BG25069">
        <v>25068</v>
      </c>
      <c r="BH25069" t="s">
        <v>293</v>
      </c>
    </row>
    <row r="25070" spans="59:60" x14ac:dyDescent="0.25">
      <c r="BG25070">
        <v>25069</v>
      </c>
      <c r="BH25070" t="s">
        <v>294</v>
      </c>
    </row>
    <row r="25071" spans="59:60" x14ac:dyDescent="0.25">
      <c r="BG25071">
        <v>25070</v>
      </c>
      <c r="BH25071" t="s">
        <v>295</v>
      </c>
    </row>
    <row r="25072" spans="59:60" x14ac:dyDescent="0.25">
      <c r="BG25072">
        <v>25071</v>
      </c>
      <c r="BH25072" t="s">
        <v>296</v>
      </c>
    </row>
    <row r="25073" spans="59:60" x14ac:dyDescent="0.25">
      <c r="BG25073">
        <v>25072</v>
      </c>
      <c r="BH25073" t="s">
        <v>297</v>
      </c>
    </row>
    <row r="25074" spans="59:60" x14ac:dyDescent="0.25">
      <c r="BG25074">
        <v>25073</v>
      </c>
      <c r="BH25074" t="s">
        <v>298</v>
      </c>
    </row>
    <row r="25075" spans="59:60" x14ac:dyDescent="0.25">
      <c r="BG25075">
        <v>25074</v>
      </c>
      <c r="BH25075" t="s">
        <v>299</v>
      </c>
    </row>
    <row r="25076" spans="59:60" x14ac:dyDescent="0.25">
      <c r="BG25076">
        <v>25075</v>
      </c>
      <c r="BH25076" t="s">
        <v>300</v>
      </c>
    </row>
    <row r="25077" spans="59:60" x14ac:dyDescent="0.25">
      <c r="BG25077">
        <v>25076</v>
      </c>
      <c r="BH25077" t="s">
        <v>301</v>
      </c>
    </row>
    <row r="25078" spans="59:60" x14ac:dyDescent="0.25">
      <c r="BG25078">
        <v>25077</v>
      </c>
      <c r="BH25078" t="s">
        <v>302</v>
      </c>
    </row>
    <row r="25079" spans="59:60" x14ac:dyDescent="0.25">
      <c r="BG25079">
        <v>25078</v>
      </c>
      <c r="BH25079" t="s">
        <v>303</v>
      </c>
    </row>
    <row r="25080" spans="59:60" x14ac:dyDescent="0.25">
      <c r="BG25080">
        <v>25079</v>
      </c>
      <c r="BH25080" t="s">
        <v>304</v>
      </c>
    </row>
    <row r="25081" spans="59:60" x14ac:dyDescent="0.25">
      <c r="BG25081">
        <v>25080</v>
      </c>
      <c r="BH25081" t="s">
        <v>305</v>
      </c>
    </row>
    <row r="25082" spans="59:60" x14ac:dyDescent="0.25">
      <c r="BG25082">
        <v>25081</v>
      </c>
      <c r="BH25082" t="s">
        <v>306</v>
      </c>
    </row>
    <row r="25083" spans="59:60" x14ac:dyDescent="0.25">
      <c r="BG25083">
        <v>25082</v>
      </c>
      <c r="BH25083" t="s">
        <v>307</v>
      </c>
    </row>
    <row r="25084" spans="59:60" x14ac:dyDescent="0.25">
      <c r="BG25084">
        <v>25083</v>
      </c>
      <c r="BH25084" t="s">
        <v>308</v>
      </c>
    </row>
    <row r="25085" spans="59:60" x14ac:dyDescent="0.25">
      <c r="BG25085">
        <v>25084</v>
      </c>
      <c r="BH25085" t="s">
        <v>309</v>
      </c>
    </row>
    <row r="25086" spans="59:60" x14ac:dyDescent="0.25">
      <c r="BG25086">
        <v>25085</v>
      </c>
      <c r="BH25086" t="s">
        <v>310</v>
      </c>
    </row>
    <row r="25087" spans="59:60" x14ac:dyDescent="0.25">
      <c r="BG25087">
        <v>25086</v>
      </c>
      <c r="BH25087" t="s">
        <v>311</v>
      </c>
    </row>
    <row r="25088" spans="59:60" x14ac:dyDescent="0.25">
      <c r="BG25088">
        <v>25087</v>
      </c>
      <c r="BH25088" t="s">
        <v>312</v>
      </c>
    </row>
    <row r="25089" spans="59:60" x14ac:dyDescent="0.25">
      <c r="BG25089">
        <v>25088</v>
      </c>
      <c r="BH25089" t="s">
        <v>313</v>
      </c>
    </row>
    <row r="25090" spans="59:60" x14ac:dyDescent="0.25">
      <c r="BG25090">
        <v>25089</v>
      </c>
      <c r="BH25090" t="s">
        <v>314</v>
      </c>
    </row>
    <row r="25091" spans="59:60" x14ac:dyDescent="0.25">
      <c r="BG25091">
        <v>25090</v>
      </c>
      <c r="BH25091" t="s">
        <v>315</v>
      </c>
    </row>
    <row r="25092" spans="59:60" x14ac:dyDescent="0.25">
      <c r="BG25092">
        <v>25091</v>
      </c>
      <c r="BH25092" t="s">
        <v>316</v>
      </c>
    </row>
    <row r="25093" spans="59:60" x14ac:dyDescent="0.25">
      <c r="BG25093">
        <v>25092</v>
      </c>
      <c r="BH25093" t="s">
        <v>317</v>
      </c>
    </row>
    <row r="25094" spans="59:60" x14ac:dyDescent="0.25">
      <c r="BG25094">
        <v>25093</v>
      </c>
      <c r="BH25094" t="s">
        <v>318</v>
      </c>
    </row>
    <row r="25095" spans="59:60" x14ac:dyDescent="0.25">
      <c r="BG25095">
        <v>25094</v>
      </c>
      <c r="BH25095" t="s">
        <v>319</v>
      </c>
    </row>
    <row r="25096" spans="59:60" x14ac:dyDescent="0.25">
      <c r="BG25096">
        <v>25095</v>
      </c>
      <c r="BH25096" t="s">
        <v>320</v>
      </c>
    </row>
    <row r="25097" spans="59:60" x14ac:dyDescent="0.25">
      <c r="BG25097">
        <v>25096</v>
      </c>
      <c r="BH25097" t="s">
        <v>321</v>
      </c>
    </row>
    <row r="25098" spans="59:60" x14ac:dyDescent="0.25">
      <c r="BG25098">
        <v>25097</v>
      </c>
      <c r="BH25098" t="s">
        <v>322</v>
      </c>
    </row>
    <row r="25099" spans="59:60" x14ac:dyDescent="0.25">
      <c r="BG25099">
        <v>25098</v>
      </c>
      <c r="BH25099" t="s">
        <v>323</v>
      </c>
    </row>
    <row r="25100" spans="59:60" x14ac:dyDescent="0.25">
      <c r="BG25100">
        <v>25099</v>
      </c>
      <c r="BH25100" t="s">
        <v>324</v>
      </c>
    </row>
    <row r="25101" spans="59:60" x14ac:dyDescent="0.25">
      <c r="BG25101">
        <v>25100</v>
      </c>
      <c r="BH25101" t="s">
        <v>325</v>
      </c>
    </row>
    <row r="25102" spans="59:60" x14ac:dyDescent="0.25">
      <c r="BG25102">
        <v>25101</v>
      </c>
      <c r="BH25102" t="s">
        <v>326</v>
      </c>
    </row>
    <row r="25103" spans="59:60" x14ac:dyDescent="0.25">
      <c r="BG25103">
        <v>25102</v>
      </c>
      <c r="BH25103" t="s">
        <v>327</v>
      </c>
    </row>
    <row r="25104" spans="59:60" x14ac:dyDescent="0.25">
      <c r="BG25104">
        <v>25103</v>
      </c>
      <c r="BH25104" t="s">
        <v>328</v>
      </c>
    </row>
    <row r="25105" spans="59:60" x14ac:dyDescent="0.25">
      <c r="BG25105">
        <v>25104</v>
      </c>
      <c r="BH25105" t="s">
        <v>329</v>
      </c>
    </row>
    <row r="25106" spans="59:60" x14ac:dyDescent="0.25">
      <c r="BG25106">
        <v>25105</v>
      </c>
      <c r="BH25106" t="s">
        <v>330</v>
      </c>
    </row>
    <row r="25107" spans="59:60" x14ac:dyDescent="0.25">
      <c r="BG25107">
        <v>25106</v>
      </c>
      <c r="BH25107" t="s">
        <v>331</v>
      </c>
    </row>
    <row r="25108" spans="59:60" x14ac:dyDescent="0.25">
      <c r="BG25108">
        <v>25107</v>
      </c>
      <c r="BH25108" t="s">
        <v>332</v>
      </c>
    </row>
    <row r="25109" spans="59:60" x14ac:dyDescent="0.25">
      <c r="BG25109">
        <v>25108</v>
      </c>
      <c r="BH25109" t="s">
        <v>333</v>
      </c>
    </row>
    <row r="25110" spans="59:60" x14ac:dyDescent="0.25">
      <c r="BG25110">
        <v>25109</v>
      </c>
      <c r="BH25110" t="s">
        <v>334</v>
      </c>
    </row>
    <row r="25111" spans="59:60" x14ac:dyDescent="0.25">
      <c r="BG25111">
        <v>25110</v>
      </c>
      <c r="BH25111" t="s">
        <v>335</v>
      </c>
    </row>
    <row r="25112" spans="59:60" x14ac:dyDescent="0.25">
      <c r="BG25112">
        <v>25111</v>
      </c>
      <c r="BH25112" t="s">
        <v>336</v>
      </c>
    </row>
    <row r="25113" spans="59:60" x14ac:dyDescent="0.25">
      <c r="BG25113">
        <v>25112</v>
      </c>
      <c r="BH25113" t="s">
        <v>337</v>
      </c>
    </row>
    <row r="25114" spans="59:60" x14ac:dyDescent="0.25">
      <c r="BG25114">
        <v>25113</v>
      </c>
      <c r="BH25114" t="s">
        <v>338</v>
      </c>
    </row>
    <row r="25115" spans="59:60" x14ac:dyDescent="0.25">
      <c r="BG25115">
        <v>25114</v>
      </c>
      <c r="BH25115" t="s">
        <v>339</v>
      </c>
    </row>
    <row r="25116" spans="59:60" x14ac:dyDescent="0.25">
      <c r="BG25116">
        <v>25115</v>
      </c>
      <c r="BH25116" t="s">
        <v>340</v>
      </c>
    </row>
    <row r="25117" spans="59:60" x14ac:dyDescent="0.25">
      <c r="BG25117">
        <v>25116</v>
      </c>
      <c r="BH25117" t="s">
        <v>341</v>
      </c>
    </row>
    <row r="25118" spans="59:60" x14ac:dyDescent="0.25">
      <c r="BG25118">
        <v>25117</v>
      </c>
      <c r="BH25118" t="s">
        <v>342</v>
      </c>
    </row>
    <row r="25119" spans="59:60" x14ac:dyDescent="0.25">
      <c r="BG25119">
        <v>25118</v>
      </c>
      <c r="BH25119" t="s">
        <v>343</v>
      </c>
    </row>
    <row r="25120" spans="59:60" x14ac:dyDescent="0.25">
      <c r="BG25120">
        <v>25119</v>
      </c>
      <c r="BH25120" t="s">
        <v>344</v>
      </c>
    </row>
    <row r="25121" spans="59:60" x14ac:dyDescent="0.25">
      <c r="BG25121">
        <v>25120</v>
      </c>
      <c r="BH25121" t="s">
        <v>345</v>
      </c>
    </row>
    <row r="25122" spans="59:60" x14ac:dyDescent="0.25">
      <c r="BG25122">
        <v>25121</v>
      </c>
      <c r="BH25122" t="s">
        <v>346</v>
      </c>
    </row>
    <row r="25123" spans="59:60" x14ac:dyDescent="0.25">
      <c r="BG25123">
        <v>25122</v>
      </c>
      <c r="BH25123" t="s">
        <v>347</v>
      </c>
    </row>
    <row r="25124" spans="59:60" x14ac:dyDescent="0.25">
      <c r="BG25124">
        <v>25123</v>
      </c>
      <c r="BH25124" t="s">
        <v>348</v>
      </c>
    </row>
    <row r="25125" spans="59:60" x14ac:dyDescent="0.25">
      <c r="BG25125">
        <v>25124</v>
      </c>
      <c r="BH25125" t="s">
        <v>349</v>
      </c>
    </row>
    <row r="25126" spans="59:60" x14ac:dyDescent="0.25">
      <c r="BG25126">
        <v>25125</v>
      </c>
      <c r="BH25126" t="s">
        <v>350</v>
      </c>
    </row>
    <row r="25127" spans="59:60" x14ac:dyDescent="0.25">
      <c r="BG25127">
        <v>25126</v>
      </c>
      <c r="BH25127" t="s">
        <v>351</v>
      </c>
    </row>
    <row r="25128" spans="59:60" x14ac:dyDescent="0.25">
      <c r="BG25128">
        <v>25127</v>
      </c>
      <c r="BH25128" t="s">
        <v>352</v>
      </c>
    </row>
    <row r="25129" spans="59:60" x14ac:dyDescent="0.25">
      <c r="BG25129">
        <v>25128</v>
      </c>
      <c r="BH25129" t="s">
        <v>293</v>
      </c>
    </row>
    <row r="25130" spans="59:60" x14ac:dyDescent="0.25">
      <c r="BG25130">
        <v>25129</v>
      </c>
      <c r="BH25130" t="s">
        <v>294</v>
      </c>
    </row>
    <row r="25131" spans="59:60" x14ac:dyDescent="0.25">
      <c r="BG25131">
        <v>25130</v>
      </c>
      <c r="BH25131" t="s">
        <v>295</v>
      </c>
    </row>
    <row r="25132" spans="59:60" x14ac:dyDescent="0.25">
      <c r="BG25132">
        <v>25131</v>
      </c>
      <c r="BH25132" t="s">
        <v>296</v>
      </c>
    </row>
    <row r="25133" spans="59:60" x14ac:dyDescent="0.25">
      <c r="BG25133">
        <v>25132</v>
      </c>
      <c r="BH25133" t="s">
        <v>297</v>
      </c>
    </row>
    <row r="25134" spans="59:60" x14ac:dyDescent="0.25">
      <c r="BG25134">
        <v>25133</v>
      </c>
      <c r="BH25134" t="s">
        <v>298</v>
      </c>
    </row>
    <row r="25135" spans="59:60" x14ac:dyDescent="0.25">
      <c r="BG25135">
        <v>25134</v>
      </c>
      <c r="BH25135" t="s">
        <v>299</v>
      </c>
    </row>
    <row r="25136" spans="59:60" x14ac:dyDescent="0.25">
      <c r="BG25136">
        <v>25135</v>
      </c>
      <c r="BH25136" t="s">
        <v>300</v>
      </c>
    </row>
    <row r="25137" spans="59:60" x14ac:dyDescent="0.25">
      <c r="BG25137">
        <v>25136</v>
      </c>
      <c r="BH25137" t="s">
        <v>301</v>
      </c>
    </row>
    <row r="25138" spans="59:60" x14ac:dyDescent="0.25">
      <c r="BG25138">
        <v>25137</v>
      </c>
      <c r="BH25138" t="s">
        <v>302</v>
      </c>
    </row>
    <row r="25139" spans="59:60" x14ac:dyDescent="0.25">
      <c r="BG25139">
        <v>25138</v>
      </c>
      <c r="BH25139" t="s">
        <v>303</v>
      </c>
    </row>
    <row r="25140" spans="59:60" x14ac:dyDescent="0.25">
      <c r="BG25140">
        <v>25139</v>
      </c>
      <c r="BH25140" t="s">
        <v>304</v>
      </c>
    </row>
    <row r="25141" spans="59:60" x14ac:dyDescent="0.25">
      <c r="BG25141">
        <v>25140</v>
      </c>
      <c r="BH25141" t="s">
        <v>305</v>
      </c>
    </row>
    <row r="25142" spans="59:60" x14ac:dyDescent="0.25">
      <c r="BG25142">
        <v>25141</v>
      </c>
      <c r="BH25142" t="s">
        <v>306</v>
      </c>
    </row>
    <row r="25143" spans="59:60" x14ac:dyDescent="0.25">
      <c r="BG25143">
        <v>25142</v>
      </c>
      <c r="BH25143" t="s">
        <v>307</v>
      </c>
    </row>
    <row r="25144" spans="59:60" x14ac:dyDescent="0.25">
      <c r="BG25144">
        <v>25143</v>
      </c>
      <c r="BH25144" t="s">
        <v>308</v>
      </c>
    </row>
    <row r="25145" spans="59:60" x14ac:dyDescent="0.25">
      <c r="BG25145">
        <v>25144</v>
      </c>
      <c r="BH25145" t="s">
        <v>309</v>
      </c>
    </row>
    <row r="25146" spans="59:60" x14ac:dyDescent="0.25">
      <c r="BG25146">
        <v>25145</v>
      </c>
      <c r="BH25146" t="s">
        <v>310</v>
      </c>
    </row>
    <row r="25147" spans="59:60" x14ac:dyDescent="0.25">
      <c r="BG25147">
        <v>25146</v>
      </c>
      <c r="BH25147" t="s">
        <v>311</v>
      </c>
    </row>
    <row r="25148" spans="59:60" x14ac:dyDescent="0.25">
      <c r="BG25148">
        <v>25147</v>
      </c>
      <c r="BH25148" t="s">
        <v>312</v>
      </c>
    </row>
    <row r="25149" spans="59:60" x14ac:dyDescent="0.25">
      <c r="BG25149">
        <v>25148</v>
      </c>
      <c r="BH25149" t="s">
        <v>313</v>
      </c>
    </row>
    <row r="25150" spans="59:60" x14ac:dyDescent="0.25">
      <c r="BG25150">
        <v>25149</v>
      </c>
      <c r="BH25150" t="s">
        <v>314</v>
      </c>
    </row>
    <row r="25151" spans="59:60" x14ac:dyDescent="0.25">
      <c r="BG25151">
        <v>25150</v>
      </c>
      <c r="BH25151" t="s">
        <v>315</v>
      </c>
    </row>
    <row r="25152" spans="59:60" x14ac:dyDescent="0.25">
      <c r="BG25152">
        <v>25151</v>
      </c>
      <c r="BH25152" t="s">
        <v>316</v>
      </c>
    </row>
    <row r="25153" spans="59:60" x14ac:dyDescent="0.25">
      <c r="BG25153">
        <v>25152</v>
      </c>
      <c r="BH25153" t="s">
        <v>317</v>
      </c>
    </row>
    <row r="25154" spans="59:60" x14ac:dyDescent="0.25">
      <c r="BG25154">
        <v>25153</v>
      </c>
      <c r="BH25154" t="s">
        <v>318</v>
      </c>
    </row>
    <row r="25155" spans="59:60" x14ac:dyDescent="0.25">
      <c r="BG25155">
        <v>25154</v>
      </c>
      <c r="BH25155" t="s">
        <v>319</v>
      </c>
    </row>
    <row r="25156" spans="59:60" x14ac:dyDescent="0.25">
      <c r="BG25156">
        <v>25155</v>
      </c>
      <c r="BH25156" t="s">
        <v>320</v>
      </c>
    </row>
    <row r="25157" spans="59:60" x14ac:dyDescent="0.25">
      <c r="BG25157">
        <v>25156</v>
      </c>
      <c r="BH25157" t="s">
        <v>321</v>
      </c>
    </row>
    <row r="25158" spans="59:60" x14ac:dyDescent="0.25">
      <c r="BG25158">
        <v>25157</v>
      </c>
      <c r="BH25158" t="s">
        <v>322</v>
      </c>
    </row>
    <row r="25159" spans="59:60" x14ac:dyDescent="0.25">
      <c r="BG25159">
        <v>25158</v>
      </c>
      <c r="BH25159" t="s">
        <v>323</v>
      </c>
    </row>
    <row r="25160" spans="59:60" x14ac:dyDescent="0.25">
      <c r="BG25160">
        <v>25159</v>
      </c>
      <c r="BH25160" t="s">
        <v>324</v>
      </c>
    </row>
    <row r="25161" spans="59:60" x14ac:dyDescent="0.25">
      <c r="BG25161">
        <v>25160</v>
      </c>
      <c r="BH25161" t="s">
        <v>325</v>
      </c>
    </row>
    <row r="25162" spans="59:60" x14ac:dyDescent="0.25">
      <c r="BG25162">
        <v>25161</v>
      </c>
      <c r="BH25162" t="s">
        <v>326</v>
      </c>
    </row>
    <row r="25163" spans="59:60" x14ac:dyDescent="0.25">
      <c r="BG25163">
        <v>25162</v>
      </c>
      <c r="BH25163" t="s">
        <v>327</v>
      </c>
    </row>
    <row r="25164" spans="59:60" x14ac:dyDescent="0.25">
      <c r="BG25164">
        <v>25163</v>
      </c>
      <c r="BH25164" t="s">
        <v>328</v>
      </c>
    </row>
    <row r="25165" spans="59:60" x14ac:dyDescent="0.25">
      <c r="BG25165">
        <v>25164</v>
      </c>
      <c r="BH25165" t="s">
        <v>329</v>
      </c>
    </row>
    <row r="25166" spans="59:60" x14ac:dyDescent="0.25">
      <c r="BG25166">
        <v>25165</v>
      </c>
      <c r="BH25166" t="s">
        <v>330</v>
      </c>
    </row>
    <row r="25167" spans="59:60" x14ac:dyDescent="0.25">
      <c r="BG25167">
        <v>25166</v>
      </c>
      <c r="BH25167" t="s">
        <v>331</v>
      </c>
    </row>
    <row r="25168" spans="59:60" x14ac:dyDescent="0.25">
      <c r="BG25168">
        <v>25167</v>
      </c>
      <c r="BH25168" t="s">
        <v>332</v>
      </c>
    </row>
    <row r="25169" spans="59:60" x14ac:dyDescent="0.25">
      <c r="BG25169">
        <v>25168</v>
      </c>
      <c r="BH25169" t="s">
        <v>333</v>
      </c>
    </row>
    <row r="25170" spans="59:60" x14ac:dyDescent="0.25">
      <c r="BG25170">
        <v>25169</v>
      </c>
      <c r="BH25170" t="s">
        <v>334</v>
      </c>
    </row>
    <row r="25171" spans="59:60" x14ac:dyDescent="0.25">
      <c r="BG25171">
        <v>25170</v>
      </c>
      <c r="BH25171" t="s">
        <v>335</v>
      </c>
    </row>
    <row r="25172" spans="59:60" x14ac:dyDescent="0.25">
      <c r="BG25172">
        <v>25171</v>
      </c>
      <c r="BH25172" t="s">
        <v>336</v>
      </c>
    </row>
    <row r="25173" spans="59:60" x14ac:dyDescent="0.25">
      <c r="BG25173">
        <v>25172</v>
      </c>
      <c r="BH25173" t="s">
        <v>337</v>
      </c>
    </row>
    <row r="25174" spans="59:60" x14ac:dyDescent="0.25">
      <c r="BG25174">
        <v>25173</v>
      </c>
      <c r="BH25174" t="s">
        <v>338</v>
      </c>
    </row>
    <row r="25175" spans="59:60" x14ac:dyDescent="0.25">
      <c r="BG25175">
        <v>25174</v>
      </c>
      <c r="BH25175" t="s">
        <v>339</v>
      </c>
    </row>
    <row r="25176" spans="59:60" x14ac:dyDescent="0.25">
      <c r="BG25176">
        <v>25175</v>
      </c>
      <c r="BH25176" t="s">
        <v>340</v>
      </c>
    </row>
    <row r="25177" spans="59:60" x14ac:dyDescent="0.25">
      <c r="BG25177">
        <v>25176</v>
      </c>
      <c r="BH25177" t="s">
        <v>341</v>
      </c>
    </row>
    <row r="25178" spans="59:60" x14ac:dyDescent="0.25">
      <c r="BG25178">
        <v>25177</v>
      </c>
      <c r="BH25178" t="s">
        <v>342</v>
      </c>
    </row>
    <row r="25179" spans="59:60" x14ac:dyDescent="0.25">
      <c r="BG25179">
        <v>25178</v>
      </c>
      <c r="BH25179" t="s">
        <v>343</v>
      </c>
    </row>
    <row r="25180" spans="59:60" x14ac:dyDescent="0.25">
      <c r="BG25180">
        <v>25179</v>
      </c>
      <c r="BH25180" t="s">
        <v>344</v>
      </c>
    </row>
    <row r="25181" spans="59:60" x14ac:dyDescent="0.25">
      <c r="BG25181">
        <v>25180</v>
      </c>
      <c r="BH25181" t="s">
        <v>345</v>
      </c>
    </row>
    <row r="25182" spans="59:60" x14ac:dyDescent="0.25">
      <c r="BG25182">
        <v>25181</v>
      </c>
      <c r="BH25182" t="s">
        <v>346</v>
      </c>
    </row>
    <row r="25183" spans="59:60" x14ac:dyDescent="0.25">
      <c r="BG25183">
        <v>25182</v>
      </c>
      <c r="BH25183" t="s">
        <v>347</v>
      </c>
    </row>
    <row r="25184" spans="59:60" x14ac:dyDescent="0.25">
      <c r="BG25184">
        <v>25183</v>
      </c>
      <c r="BH25184" t="s">
        <v>348</v>
      </c>
    </row>
    <row r="25185" spans="59:60" x14ac:dyDescent="0.25">
      <c r="BG25185">
        <v>25184</v>
      </c>
      <c r="BH25185" t="s">
        <v>349</v>
      </c>
    </row>
    <row r="25186" spans="59:60" x14ac:dyDescent="0.25">
      <c r="BG25186">
        <v>25185</v>
      </c>
      <c r="BH25186" t="s">
        <v>350</v>
      </c>
    </row>
    <row r="25187" spans="59:60" x14ac:dyDescent="0.25">
      <c r="BG25187">
        <v>25186</v>
      </c>
      <c r="BH25187" t="s">
        <v>351</v>
      </c>
    </row>
    <row r="25188" spans="59:60" x14ac:dyDescent="0.25">
      <c r="BG25188">
        <v>25187</v>
      </c>
      <c r="BH25188" t="s">
        <v>352</v>
      </c>
    </row>
    <row r="25189" spans="59:60" x14ac:dyDescent="0.25">
      <c r="BG25189">
        <v>25188</v>
      </c>
      <c r="BH25189" t="s">
        <v>293</v>
      </c>
    </row>
    <row r="25190" spans="59:60" x14ac:dyDescent="0.25">
      <c r="BG25190">
        <v>25189</v>
      </c>
      <c r="BH25190" t="s">
        <v>294</v>
      </c>
    </row>
    <row r="25191" spans="59:60" x14ac:dyDescent="0.25">
      <c r="BG25191">
        <v>25190</v>
      </c>
      <c r="BH25191" t="s">
        <v>295</v>
      </c>
    </row>
    <row r="25192" spans="59:60" x14ac:dyDescent="0.25">
      <c r="BG25192">
        <v>25191</v>
      </c>
      <c r="BH25192" t="s">
        <v>296</v>
      </c>
    </row>
    <row r="25193" spans="59:60" x14ac:dyDescent="0.25">
      <c r="BG25193">
        <v>25192</v>
      </c>
      <c r="BH25193" t="s">
        <v>297</v>
      </c>
    </row>
    <row r="25194" spans="59:60" x14ac:dyDescent="0.25">
      <c r="BG25194">
        <v>25193</v>
      </c>
      <c r="BH25194" t="s">
        <v>298</v>
      </c>
    </row>
    <row r="25195" spans="59:60" x14ac:dyDescent="0.25">
      <c r="BG25195">
        <v>25194</v>
      </c>
      <c r="BH25195" t="s">
        <v>299</v>
      </c>
    </row>
    <row r="25196" spans="59:60" x14ac:dyDescent="0.25">
      <c r="BG25196">
        <v>25195</v>
      </c>
      <c r="BH25196" t="s">
        <v>300</v>
      </c>
    </row>
    <row r="25197" spans="59:60" x14ac:dyDescent="0.25">
      <c r="BG25197">
        <v>25196</v>
      </c>
      <c r="BH25197" t="s">
        <v>301</v>
      </c>
    </row>
    <row r="25198" spans="59:60" x14ac:dyDescent="0.25">
      <c r="BG25198">
        <v>25197</v>
      </c>
      <c r="BH25198" t="s">
        <v>302</v>
      </c>
    </row>
    <row r="25199" spans="59:60" x14ac:dyDescent="0.25">
      <c r="BG25199">
        <v>25198</v>
      </c>
      <c r="BH25199" t="s">
        <v>303</v>
      </c>
    </row>
    <row r="25200" spans="59:60" x14ac:dyDescent="0.25">
      <c r="BG25200">
        <v>25199</v>
      </c>
      <c r="BH25200" t="s">
        <v>304</v>
      </c>
    </row>
    <row r="25201" spans="59:60" x14ac:dyDescent="0.25">
      <c r="BG25201">
        <v>25200</v>
      </c>
      <c r="BH25201" t="s">
        <v>305</v>
      </c>
    </row>
    <row r="25202" spans="59:60" x14ac:dyDescent="0.25">
      <c r="BG25202">
        <v>25201</v>
      </c>
      <c r="BH25202" t="s">
        <v>306</v>
      </c>
    </row>
    <row r="25203" spans="59:60" x14ac:dyDescent="0.25">
      <c r="BG25203">
        <v>25202</v>
      </c>
      <c r="BH25203" t="s">
        <v>307</v>
      </c>
    </row>
    <row r="25204" spans="59:60" x14ac:dyDescent="0.25">
      <c r="BG25204">
        <v>25203</v>
      </c>
      <c r="BH25204" t="s">
        <v>308</v>
      </c>
    </row>
    <row r="25205" spans="59:60" x14ac:dyDescent="0.25">
      <c r="BG25205">
        <v>25204</v>
      </c>
      <c r="BH25205" t="s">
        <v>309</v>
      </c>
    </row>
    <row r="25206" spans="59:60" x14ac:dyDescent="0.25">
      <c r="BG25206">
        <v>25205</v>
      </c>
      <c r="BH25206" t="s">
        <v>310</v>
      </c>
    </row>
    <row r="25207" spans="59:60" x14ac:dyDescent="0.25">
      <c r="BG25207">
        <v>25206</v>
      </c>
      <c r="BH25207" t="s">
        <v>311</v>
      </c>
    </row>
    <row r="25208" spans="59:60" x14ac:dyDescent="0.25">
      <c r="BG25208">
        <v>25207</v>
      </c>
      <c r="BH25208" t="s">
        <v>312</v>
      </c>
    </row>
    <row r="25209" spans="59:60" x14ac:dyDescent="0.25">
      <c r="BG25209">
        <v>25208</v>
      </c>
      <c r="BH25209" t="s">
        <v>313</v>
      </c>
    </row>
    <row r="25210" spans="59:60" x14ac:dyDescent="0.25">
      <c r="BG25210">
        <v>25209</v>
      </c>
      <c r="BH25210" t="s">
        <v>314</v>
      </c>
    </row>
    <row r="25211" spans="59:60" x14ac:dyDescent="0.25">
      <c r="BG25211">
        <v>25210</v>
      </c>
      <c r="BH25211" t="s">
        <v>315</v>
      </c>
    </row>
    <row r="25212" spans="59:60" x14ac:dyDescent="0.25">
      <c r="BG25212">
        <v>25211</v>
      </c>
      <c r="BH25212" t="s">
        <v>316</v>
      </c>
    </row>
    <row r="25213" spans="59:60" x14ac:dyDescent="0.25">
      <c r="BG25213">
        <v>25212</v>
      </c>
      <c r="BH25213" t="s">
        <v>317</v>
      </c>
    </row>
    <row r="25214" spans="59:60" x14ac:dyDescent="0.25">
      <c r="BG25214">
        <v>25213</v>
      </c>
      <c r="BH25214" t="s">
        <v>318</v>
      </c>
    </row>
    <row r="25215" spans="59:60" x14ac:dyDescent="0.25">
      <c r="BG25215">
        <v>25214</v>
      </c>
      <c r="BH25215" t="s">
        <v>319</v>
      </c>
    </row>
    <row r="25216" spans="59:60" x14ac:dyDescent="0.25">
      <c r="BG25216">
        <v>25215</v>
      </c>
      <c r="BH25216" t="s">
        <v>320</v>
      </c>
    </row>
    <row r="25217" spans="59:60" x14ac:dyDescent="0.25">
      <c r="BG25217">
        <v>25216</v>
      </c>
      <c r="BH25217" t="s">
        <v>321</v>
      </c>
    </row>
    <row r="25218" spans="59:60" x14ac:dyDescent="0.25">
      <c r="BG25218">
        <v>25217</v>
      </c>
      <c r="BH25218" t="s">
        <v>322</v>
      </c>
    </row>
    <row r="25219" spans="59:60" x14ac:dyDescent="0.25">
      <c r="BG25219">
        <v>25218</v>
      </c>
      <c r="BH25219" t="s">
        <v>323</v>
      </c>
    </row>
    <row r="25220" spans="59:60" x14ac:dyDescent="0.25">
      <c r="BG25220">
        <v>25219</v>
      </c>
      <c r="BH25220" t="s">
        <v>324</v>
      </c>
    </row>
    <row r="25221" spans="59:60" x14ac:dyDescent="0.25">
      <c r="BG25221">
        <v>25220</v>
      </c>
      <c r="BH25221" t="s">
        <v>325</v>
      </c>
    </row>
    <row r="25222" spans="59:60" x14ac:dyDescent="0.25">
      <c r="BG25222">
        <v>25221</v>
      </c>
      <c r="BH25222" t="s">
        <v>326</v>
      </c>
    </row>
    <row r="25223" spans="59:60" x14ac:dyDescent="0.25">
      <c r="BG25223">
        <v>25222</v>
      </c>
      <c r="BH25223" t="s">
        <v>327</v>
      </c>
    </row>
    <row r="25224" spans="59:60" x14ac:dyDescent="0.25">
      <c r="BG25224">
        <v>25223</v>
      </c>
      <c r="BH25224" t="s">
        <v>328</v>
      </c>
    </row>
    <row r="25225" spans="59:60" x14ac:dyDescent="0.25">
      <c r="BG25225">
        <v>25224</v>
      </c>
      <c r="BH25225" t="s">
        <v>329</v>
      </c>
    </row>
    <row r="25226" spans="59:60" x14ac:dyDescent="0.25">
      <c r="BG25226">
        <v>25225</v>
      </c>
      <c r="BH25226" t="s">
        <v>330</v>
      </c>
    </row>
    <row r="25227" spans="59:60" x14ac:dyDescent="0.25">
      <c r="BG25227">
        <v>25226</v>
      </c>
      <c r="BH25227" t="s">
        <v>331</v>
      </c>
    </row>
    <row r="25228" spans="59:60" x14ac:dyDescent="0.25">
      <c r="BG25228">
        <v>25227</v>
      </c>
      <c r="BH25228" t="s">
        <v>332</v>
      </c>
    </row>
    <row r="25229" spans="59:60" x14ac:dyDescent="0.25">
      <c r="BG25229">
        <v>25228</v>
      </c>
      <c r="BH25229" t="s">
        <v>333</v>
      </c>
    </row>
    <row r="25230" spans="59:60" x14ac:dyDescent="0.25">
      <c r="BG25230">
        <v>25229</v>
      </c>
      <c r="BH25230" t="s">
        <v>334</v>
      </c>
    </row>
    <row r="25231" spans="59:60" x14ac:dyDescent="0.25">
      <c r="BG25231">
        <v>25230</v>
      </c>
      <c r="BH25231" t="s">
        <v>335</v>
      </c>
    </row>
    <row r="25232" spans="59:60" x14ac:dyDescent="0.25">
      <c r="BG25232">
        <v>25231</v>
      </c>
      <c r="BH25232" t="s">
        <v>336</v>
      </c>
    </row>
    <row r="25233" spans="59:60" x14ac:dyDescent="0.25">
      <c r="BG25233">
        <v>25232</v>
      </c>
      <c r="BH25233" t="s">
        <v>337</v>
      </c>
    </row>
    <row r="25234" spans="59:60" x14ac:dyDescent="0.25">
      <c r="BG25234">
        <v>25233</v>
      </c>
      <c r="BH25234" t="s">
        <v>338</v>
      </c>
    </row>
    <row r="25235" spans="59:60" x14ac:dyDescent="0.25">
      <c r="BG25235">
        <v>25234</v>
      </c>
      <c r="BH25235" t="s">
        <v>339</v>
      </c>
    </row>
    <row r="25236" spans="59:60" x14ac:dyDescent="0.25">
      <c r="BG25236">
        <v>25235</v>
      </c>
      <c r="BH25236" t="s">
        <v>340</v>
      </c>
    </row>
    <row r="25237" spans="59:60" x14ac:dyDescent="0.25">
      <c r="BG25237">
        <v>25236</v>
      </c>
      <c r="BH25237" t="s">
        <v>341</v>
      </c>
    </row>
    <row r="25238" spans="59:60" x14ac:dyDescent="0.25">
      <c r="BG25238">
        <v>25237</v>
      </c>
      <c r="BH25238" t="s">
        <v>342</v>
      </c>
    </row>
    <row r="25239" spans="59:60" x14ac:dyDescent="0.25">
      <c r="BG25239">
        <v>25238</v>
      </c>
      <c r="BH25239" t="s">
        <v>343</v>
      </c>
    </row>
    <row r="25240" spans="59:60" x14ac:dyDescent="0.25">
      <c r="BG25240">
        <v>25239</v>
      </c>
      <c r="BH25240" t="s">
        <v>344</v>
      </c>
    </row>
    <row r="25241" spans="59:60" x14ac:dyDescent="0.25">
      <c r="BG25241">
        <v>25240</v>
      </c>
      <c r="BH25241" t="s">
        <v>345</v>
      </c>
    </row>
    <row r="25242" spans="59:60" x14ac:dyDescent="0.25">
      <c r="BG25242">
        <v>25241</v>
      </c>
      <c r="BH25242" t="s">
        <v>346</v>
      </c>
    </row>
    <row r="25243" spans="59:60" x14ac:dyDescent="0.25">
      <c r="BG25243">
        <v>25242</v>
      </c>
      <c r="BH25243" t="s">
        <v>347</v>
      </c>
    </row>
    <row r="25244" spans="59:60" x14ac:dyDescent="0.25">
      <c r="BG25244">
        <v>25243</v>
      </c>
      <c r="BH25244" t="s">
        <v>348</v>
      </c>
    </row>
    <row r="25245" spans="59:60" x14ac:dyDescent="0.25">
      <c r="BG25245">
        <v>25244</v>
      </c>
      <c r="BH25245" t="s">
        <v>349</v>
      </c>
    </row>
    <row r="25246" spans="59:60" x14ac:dyDescent="0.25">
      <c r="BG25246">
        <v>25245</v>
      </c>
      <c r="BH25246" t="s">
        <v>350</v>
      </c>
    </row>
    <row r="25247" spans="59:60" x14ac:dyDescent="0.25">
      <c r="BG25247">
        <v>25246</v>
      </c>
      <c r="BH25247" t="s">
        <v>351</v>
      </c>
    </row>
    <row r="25248" spans="59:60" x14ac:dyDescent="0.25">
      <c r="BG25248">
        <v>25247</v>
      </c>
      <c r="BH25248" t="s">
        <v>352</v>
      </c>
    </row>
    <row r="25249" spans="59:60" x14ac:dyDescent="0.25">
      <c r="BG25249">
        <v>25248</v>
      </c>
      <c r="BH25249" t="s">
        <v>293</v>
      </c>
    </row>
    <row r="25250" spans="59:60" x14ac:dyDescent="0.25">
      <c r="BG25250">
        <v>25249</v>
      </c>
      <c r="BH25250" t="s">
        <v>294</v>
      </c>
    </row>
    <row r="25251" spans="59:60" x14ac:dyDescent="0.25">
      <c r="BG25251">
        <v>25250</v>
      </c>
      <c r="BH25251" t="s">
        <v>295</v>
      </c>
    </row>
    <row r="25252" spans="59:60" x14ac:dyDescent="0.25">
      <c r="BG25252">
        <v>25251</v>
      </c>
      <c r="BH25252" t="s">
        <v>296</v>
      </c>
    </row>
    <row r="25253" spans="59:60" x14ac:dyDescent="0.25">
      <c r="BG25253">
        <v>25252</v>
      </c>
      <c r="BH25253" t="s">
        <v>297</v>
      </c>
    </row>
    <row r="25254" spans="59:60" x14ac:dyDescent="0.25">
      <c r="BG25254">
        <v>25253</v>
      </c>
      <c r="BH25254" t="s">
        <v>298</v>
      </c>
    </row>
    <row r="25255" spans="59:60" x14ac:dyDescent="0.25">
      <c r="BG25255">
        <v>25254</v>
      </c>
      <c r="BH25255" t="s">
        <v>299</v>
      </c>
    </row>
    <row r="25256" spans="59:60" x14ac:dyDescent="0.25">
      <c r="BG25256">
        <v>25255</v>
      </c>
      <c r="BH25256" t="s">
        <v>300</v>
      </c>
    </row>
    <row r="25257" spans="59:60" x14ac:dyDescent="0.25">
      <c r="BG25257">
        <v>25256</v>
      </c>
      <c r="BH25257" t="s">
        <v>301</v>
      </c>
    </row>
    <row r="25258" spans="59:60" x14ac:dyDescent="0.25">
      <c r="BG25258">
        <v>25257</v>
      </c>
      <c r="BH25258" t="s">
        <v>302</v>
      </c>
    </row>
    <row r="25259" spans="59:60" x14ac:dyDescent="0.25">
      <c r="BG25259">
        <v>25258</v>
      </c>
      <c r="BH25259" t="s">
        <v>303</v>
      </c>
    </row>
    <row r="25260" spans="59:60" x14ac:dyDescent="0.25">
      <c r="BG25260">
        <v>25259</v>
      </c>
      <c r="BH25260" t="s">
        <v>304</v>
      </c>
    </row>
    <row r="25261" spans="59:60" x14ac:dyDescent="0.25">
      <c r="BG25261">
        <v>25260</v>
      </c>
      <c r="BH25261" t="s">
        <v>305</v>
      </c>
    </row>
    <row r="25262" spans="59:60" x14ac:dyDescent="0.25">
      <c r="BG25262">
        <v>25261</v>
      </c>
      <c r="BH25262" t="s">
        <v>306</v>
      </c>
    </row>
    <row r="25263" spans="59:60" x14ac:dyDescent="0.25">
      <c r="BG25263">
        <v>25262</v>
      </c>
      <c r="BH25263" t="s">
        <v>307</v>
      </c>
    </row>
    <row r="25264" spans="59:60" x14ac:dyDescent="0.25">
      <c r="BG25264">
        <v>25263</v>
      </c>
      <c r="BH25264" t="s">
        <v>308</v>
      </c>
    </row>
    <row r="25265" spans="59:60" x14ac:dyDescent="0.25">
      <c r="BG25265">
        <v>25264</v>
      </c>
      <c r="BH25265" t="s">
        <v>309</v>
      </c>
    </row>
    <row r="25266" spans="59:60" x14ac:dyDescent="0.25">
      <c r="BG25266">
        <v>25265</v>
      </c>
      <c r="BH25266" t="s">
        <v>310</v>
      </c>
    </row>
    <row r="25267" spans="59:60" x14ac:dyDescent="0.25">
      <c r="BG25267">
        <v>25266</v>
      </c>
      <c r="BH25267" t="s">
        <v>311</v>
      </c>
    </row>
    <row r="25268" spans="59:60" x14ac:dyDescent="0.25">
      <c r="BG25268">
        <v>25267</v>
      </c>
      <c r="BH25268" t="s">
        <v>312</v>
      </c>
    </row>
    <row r="25269" spans="59:60" x14ac:dyDescent="0.25">
      <c r="BG25269">
        <v>25268</v>
      </c>
      <c r="BH25269" t="s">
        <v>313</v>
      </c>
    </row>
    <row r="25270" spans="59:60" x14ac:dyDescent="0.25">
      <c r="BG25270">
        <v>25269</v>
      </c>
      <c r="BH25270" t="s">
        <v>314</v>
      </c>
    </row>
    <row r="25271" spans="59:60" x14ac:dyDescent="0.25">
      <c r="BG25271">
        <v>25270</v>
      </c>
      <c r="BH25271" t="s">
        <v>315</v>
      </c>
    </row>
    <row r="25272" spans="59:60" x14ac:dyDescent="0.25">
      <c r="BG25272">
        <v>25271</v>
      </c>
      <c r="BH25272" t="s">
        <v>316</v>
      </c>
    </row>
    <row r="25273" spans="59:60" x14ac:dyDescent="0.25">
      <c r="BG25273">
        <v>25272</v>
      </c>
      <c r="BH25273" t="s">
        <v>317</v>
      </c>
    </row>
    <row r="25274" spans="59:60" x14ac:dyDescent="0.25">
      <c r="BG25274">
        <v>25273</v>
      </c>
      <c r="BH25274" t="s">
        <v>318</v>
      </c>
    </row>
    <row r="25275" spans="59:60" x14ac:dyDescent="0.25">
      <c r="BG25275">
        <v>25274</v>
      </c>
      <c r="BH25275" t="s">
        <v>319</v>
      </c>
    </row>
    <row r="25276" spans="59:60" x14ac:dyDescent="0.25">
      <c r="BG25276">
        <v>25275</v>
      </c>
      <c r="BH25276" t="s">
        <v>320</v>
      </c>
    </row>
    <row r="25277" spans="59:60" x14ac:dyDescent="0.25">
      <c r="BG25277">
        <v>25276</v>
      </c>
      <c r="BH25277" t="s">
        <v>321</v>
      </c>
    </row>
    <row r="25278" spans="59:60" x14ac:dyDescent="0.25">
      <c r="BG25278">
        <v>25277</v>
      </c>
      <c r="BH25278" t="s">
        <v>322</v>
      </c>
    </row>
    <row r="25279" spans="59:60" x14ac:dyDescent="0.25">
      <c r="BG25279">
        <v>25278</v>
      </c>
      <c r="BH25279" t="s">
        <v>323</v>
      </c>
    </row>
    <row r="25280" spans="59:60" x14ac:dyDescent="0.25">
      <c r="BG25280">
        <v>25279</v>
      </c>
      <c r="BH25280" t="s">
        <v>324</v>
      </c>
    </row>
    <row r="25281" spans="59:60" x14ac:dyDescent="0.25">
      <c r="BG25281">
        <v>25280</v>
      </c>
      <c r="BH25281" t="s">
        <v>325</v>
      </c>
    </row>
    <row r="25282" spans="59:60" x14ac:dyDescent="0.25">
      <c r="BG25282">
        <v>25281</v>
      </c>
      <c r="BH25282" t="s">
        <v>326</v>
      </c>
    </row>
    <row r="25283" spans="59:60" x14ac:dyDescent="0.25">
      <c r="BG25283">
        <v>25282</v>
      </c>
      <c r="BH25283" t="s">
        <v>327</v>
      </c>
    </row>
    <row r="25284" spans="59:60" x14ac:dyDescent="0.25">
      <c r="BG25284">
        <v>25283</v>
      </c>
      <c r="BH25284" t="s">
        <v>328</v>
      </c>
    </row>
    <row r="25285" spans="59:60" x14ac:dyDescent="0.25">
      <c r="BG25285">
        <v>25284</v>
      </c>
      <c r="BH25285" t="s">
        <v>329</v>
      </c>
    </row>
    <row r="25286" spans="59:60" x14ac:dyDescent="0.25">
      <c r="BG25286">
        <v>25285</v>
      </c>
      <c r="BH25286" t="s">
        <v>330</v>
      </c>
    </row>
    <row r="25287" spans="59:60" x14ac:dyDescent="0.25">
      <c r="BG25287">
        <v>25286</v>
      </c>
      <c r="BH25287" t="s">
        <v>331</v>
      </c>
    </row>
    <row r="25288" spans="59:60" x14ac:dyDescent="0.25">
      <c r="BG25288">
        <v>25287</v>
      </c>
      <c r="BH25288" t="s">
        <v>332</v>
      </c>
    </row>
    <row r="25289" spans="59:60" x14ac:dyDescent="0.25">
      <c r="BG25289">
        <v>25288</v>
      </c>
      <c r="BH25289" t="s">
        <v>333</v>
      </c>
    </row>
    <row r="25290" spans="59:60" x14ac:dyDescent="0.25">
      <c r="BG25290">
        <v>25289</v>
      </c>
      <c r="BH25290" t="s">
        <v>334</v>
      </c>
    </row>
    <row r="25291" spans="59:60" x14ac:dyDescent="0.25">
      <c r="BG25291">
        <v>25290</v>
      </c>
      <c r="BH25291" t="s">
        <v>335</v>
      </c>
    </row>
    <row r="25292" spans="59:60" x14ac:dyDescent="0.25">
      <c r="BG25292">
        <v>25291</v>
      </c>
      <c r="BH25292" t="s">
        <v>336</v>
      </c>
    </row>
    <row r="25293" spans="59:60" x14ac:dyDescent="0.25">
      <c r="BG25293">
        <v>25292</v>
      </c>
      <c r="BH25293" t="s">
        <v>337</v>
      </c>
    </row>
    <row r="25294" spans="59:60" x14ac:dyDescent="0.25">
      <c r="BG25294">
        <v>25293</v>
      </c>
      <c r="BH25294" t="s">
        <v>338</v>
      </c>
    </row>
    <row r="25295" spans="59:60" x14ac:dyDescent="0.25">
      <c r="BG25295">
        <v>25294</v>
      </c>
      <c r="BH25295" t="s">
        <v>339</v>
      </c>
    </row>
    <row r="25296" spans="59:60" x14ac:dyDescent="0.25">
      <c r="BG25296">
        <v>25295</v>
      </c>
      <c r="BH25296" t="s">
        <v>340</v>
      </c>
    </row>
    <row r="25297" spans="59:60" x14ac:dyDescent="0.25">
      <c r="BG25297">
        <v>25296</v>
      </c>
      <c r="BH25297" t="s">
        <v>341</v>
      </c>
    </row>
    <row r="25298" spans="59:60" x14ac:dyDescent="0.25">
      <c r="BG25298">
        <v>25297</v>
      </c>
      <c r="BH25298" t="s">
        <v>342</v>
      </c>
    </row>
    <row r="25299" spans="59:60" x14ac:dyDescent="0.25">
      <c r="BG25299">
        <v>25298</v>
      </c>
      <c r="BH25299" t="s">
        <v>343</v>
      </c>
    </row>
    <row r="25300" spans="59:60" x14ac:dyDescent="0.25">
      <c r="BG25300">
        <v>25299</v>
      </c>
      <c r="BH25300" t="s">
        <v>344</v>
      </c>
    </row>
    <row r="25301" spans="59:60" x14ac:dyDescent="0.25">
      <c r="BG25301">
        <v>25300</v>
      </c>
      <c r="BH25301" t="s">
        <v>345</v>
      </c>
    </row>
    <row r="25302" spans="59:60" x14ac:dyDescent="0.25">
      <c r="BG25302">
        <v>25301</v>
      </c>
      <c r="BH25302" t="s">
        <v>346</v>
      </c>
    </row>
    <row r="25303" spans="59:60" x14ac:dyDescent="0.25">
      <c r="BG25303">
        <v>25302</v>
      </c>
      <c r="BH25303" t="s">
        <v>347</v>
      </c>
    </row>
    <row r="25304" spans="59:60" x14ac:dyDescent="0.25">
      <c r="BG25304">
        <v>25303</v>
      </c>
      <c r="BH25304" t="s">
        <v>348</v>
      </c>
    </row>
    <row r="25305" spans="59:60" x14ac:dyDescent="0.25">
      <c r="BG25305">
        <v>25304</v>
      </c>
      <c r="BH25305" t="s">
        <v>349</v>
      </c>
    </row>
    <row r="25306" spans="59:60" x14ac:dyDescent="0.25">
      <c r="BG25306">
        <v>25305</v>
      </c>
      <c r="BH25306" t="s">
        <v>350</v>
      </c>
    </row>
    <row r="25307" spans="59:60" x14ac:dyDescent="0.25">
      <c r="BG25307">
        <v>25306</v>
      </c>
      <c r="BH25307" t="s">
        <v>351</v>
      </c>
    </row>
    <row r="25308" spans="59:60" x14ac:dyDescent="0.25">
      <c r="BG25308">
        <v>25307</v>
      </c>
      <c r="BH25308" t="s">
        <v>352</v>
      </c>
    </row>
    <row r="25309" spans="59:60" x14ac:dyDescent="0.25">
      <c r="BG25309">
        <v>25308</v>
      </c>
      <c r="BH25309" t="s">
        <v>293</v>
      </c>
    </row>
    <row r="25310" spans="59:60" x14ac:dyDescent="0.25">
      <c r="BG25310">
        <v>25309</v>
      </c>
      <c r="BH25310" t="s">
        <v>294</v>
      </c>
    </row>
    <row r="25311" spans="59:60" x14ac:dyDescent="0.25">
      <c r="BG25311">
        <v>25310</v>
      </c>
      <c r="BH25311" t="s">
        <v>295</v>
      </c>
    </row>
    <row r="25312" spans="59:60" x14ac:dyDescent="0.25">
      <c r="BG25312">
        <v>25311</v>
      </c>
      <c r="BH25312" t="s">
        <v>296</v>
      </c>
    </row>
    <row r="25313" spans="59:60" x14ac:dyDescent="0.25">
      <c r="BG25313">
        <v>25312</v>
      </c>
      <c r="BH25313" t="s">
        <v>297</v>
      </c>
    </row>
    <row r="25314" spans="59:60" x14ac:dyDescent="0.25">
      <c r="BG25314">
        <v>25313</v>
      </c>
      <c r="BH25314" t="s">
        <v>298</v>
      </c>
    </row>
    <row r="25315" spans="59:60" x14ac:dyDescent="0.25">
      <c r="BG25315">
        <v>25314</v>
      </c>
      <c r="BH25315" t="s">
        <v>299</v>
      </c>
    </row>
    <row r="25316" spans="59:60" x14ac:dyDescent="0.25">
      <c r="BG25316">
        <v>25315</v>
      </c>
      <c r="BH25316" t="s">
        <v>300</v>
      </c>
    </row>
    <row r="25317" spans="59:60" x14ac:dyDescent="0.25">
      <c r="BG25317">
        <v>25316</v>
      </c>
      <c r="BH25317" t="s">
        <v>301</v>
      </c>
    </row>
    <row r="25318" spans="59:60" x14ac:dyDescent="0.25">
      <c r="BG25318">
        <v>25317</v>
      </c>
      <c r="BH25318" t="s">
        <v>302</v>
      </c>
    </row>
    <row r="25319" spans="59:60" x14ac:dyDescent="0.25">
      <c r="BG25319">
        <v>25318</v>
      </c>
      <c r="BH25319" t="s">
        <v>303</v>
      </c>
    </row>
    <row r="25320" spans="59:60" x14ac:dyDescent="0.25">
      <c r="BG25320">
        <v>25319</v>
      </c>
      <c r="BH25320" t="s">
        <v>304</v>
      </c>
    </row>
    <row r="25321" spans="59:60" x14ac:dyDescent="0.25">
      <c r="BG25321">
        <v>25320</v>
      </c>
      <c r="BH25321" t="s">
        <v>305</v>
      </c>
    </row>
    <row r="25322" spans="59:60" x14ac:dyDescent="0.25">
      <c r="BG25322">
        <v>25321</v>
      </c>
      <c r="BH25322" t="s">
        <v>306</v>
      </c>
    </row>
    <row r="25323" spans="59:60" x14ac:dyDescent="0.25">
      <c r="BG25323">
        <v>25322</v>
      </c>
      <c r="BH25323" t="s">
        <v>307</v>
      </c>
    </row>
    <row r="25324" spans="59:60" x14ac:dyDescent="0.25">
      <c r="BG25324">
        <v>25323</v>
      </c>
      <c r="BH25324" t="s">
        <v>308</v>
      </c>
    </row>
    <row r="25325" spans="59:60" x14ac:dyDescent="0.25">
      <c r="BG25325">
        <v>25324</v>
      </c>
      <c r="BH25325" t="s">
        <v>309</v>
      </c>
    </row>
    <row r="25326" spans="59:60" x14ac:dyDescent="0.25">
      <c r="BG25326">
        <v>25325</v>
      </c>
      <c r="BH25326" t="s">
        <v>310</v>
      </c>
    </row>
    <row r="25327" spans="59:60" x14ac:dyDescent="0.25">
      <c r="BG25327">
        <v>25326</v>
      </c>
      <c r="BH25327" t="s">
        <v>311</v>
      </c>
    </row>
    <row r="25328" spans="59:60" x14ac:dyDescent="0.25">
      <c r="BG25328">
        <v>25327</v>
      </c>
      <c r="BH25328" t="s">
        <v>312</v>
      </c>
    </row>
    <row r="25329" spans="59:60" x14ac:dyDescent="0.25">
      <c r="BG25329">
        <v>25328</v>
      </c>
      <c r="BH25329" t="s">
        <v>313</v>
      </c>
    </row>
    <row r="25330" spans="59:60" x14ac:dyDescent="0.25">
      <c r="BG25330">
        <v>25329</v>
      </c>
      <c r="BH25330" t="s">
        <v>314</v>
      </c>
    </row>
    <row r="25331" spans="59:60" x14ac:dyDescent="0.25">
      <c r="BG25331">
        <v>25330</v>
      </c>
      <c r="BH25331" t="s">
        <v>315</v>
      </c>
    </row>
    <row r="25332" spans="59:60" x14ac:dyDescent="0.25">
      <c r="BG25332">
        <v>25331</v>
      </c>
      <c r="BH25332" t="s">
        <v>316</v>
      </c>
    </row>
    <row r="25333" spans="59:60" x14ac:dyDescent="0.25">
      <c r="BG25333">
        <v>25332</v>
      </c>
      <c r="BH25333" t="s">
        <v>317</v>
      </c>
    </row>
    <row r="25334" spans="59:60" x14ac:dyDescent="0.25">
      <c r="BG25334">
        <v>25333</v>
      </c>
      <c r="BH25334" t="s">
        <v>318</v>
      </c>
    </row>
    <row r="25335" spans="59:60" x14ac:dyDescent="0.25">
      <c r="BG25335">
        <v>25334</v>
      </c>
      <c r="BH25335" t="s">
        <v>319</v>
      </c>
    </row>
    <row r="25336" spans="59:60" x14ac:dyDescent="0.25">
      <c r="BG25336">
        <v>25335</v>
      </c>
      <c r="BH25336" t="s">
        <v>320</v>
      </c>
    </row>
    <row r="25337" spans="59:60" x14ac:dyDescent="0.25">
      <c r="BG25337">
        <v>25336</v>
      </c>
      <c r="BH25337" t="s">
        <v>321</v>
      </c>
    </row>
    <row r="25338" spans="59:60" x14ac:dyDescent="0.25">
      <c r="BG25338">
        <v>25337</v>
      </c>
      <c r="BH25338" t="s">
        <v>322</v>
      </c>
    </row>
    <row r="25339" spans="59:60" x14ac:dyDescent="0.25">
      <c r="BG25339">
        <v>25338</v>
      </c>
      <c r="BH25339" t="s">
        <v>323</v>
      </c>
    </row>
    <row r="25340" spans="59:60" x14ac:dyDescent="0.25">
      <c r="BG25340">
        <v>25339</v>
      </c>
      <c r="BH25340" t="s">
        <v>324</v>
      </c>
    </row>
    <row r="25341" spans="59:60" x14ac:dyDescent="0.25">
      <c r="BG25341">
        <v>25340</v>
      </c>
      <c r="BH25341" t="s">
        <v>325</v>
      </c>
    </row>
    <row r="25342" spans="59:60" x14ac:dyDescent="0.25">
      <c r="BG25342">
        <v>25341</v>
      </c>
      <c r="BH25342" t="s">
        <v>326</v>
      </c>
    </row>
    <row r="25343" spans="59:60" x14ac:dyDescent="0.25">
      <c r="BG25343">
        <v>25342</v>
      </c>
      <c r="BH25343" t="s">
        <v>327</v>
      </c>
    </row>
    <row r="25344" spans="59:60" x14ac:dyDescent="0.25">
      <c r="BG25344">
        <v>25343</v>
      </c>
      <c r="BH25344" t="s">
        <v>328</v>
      </c>
    </row>
    <row r="25345" spans="59:60" x14ac:dyDescent="0.25">
      <c r="BG25345">
        <v>25344</v>
      </c>
      <c r="BH25345" t="s">
        <v>329</v>
      </c>
    </row>
    <row r="25346" spans="59:60" x14ac:dyDescent="0.25">
      <c r="BG25346">
        <v>25345</v>
      </c>
      <c r="BH25346" t="s">
        <v>330</v>
      </c>
    </row>
    <row r="25347" spans="59:60" x14ac:dyDescent="0.25">
      <c r="BG25347">
        <v>25346</v>
      </c>
      <c r="BH25347" t="s">
        <v>331</v>
      </c>
    </row>
    <row r="25348" spans="59:60" x14ac:dyDescent="0.25">
      <c r="BG25348">
        <v>25347</v>
      </c>
      <c r="BH25348" t="s">
        <v>332</v>
      </c>
    </row>
    <row r="25349" spans="59:60" x14ac:dyDescent="0.25">
      <c r="BG25349">
        <v>25348</v>
      </c>
      <c r="BH25349" t="s">
        <v>333</v>
      </c>
    </row>
    <row r="25350" spans="59:60" x14ac:dyDescent="0.25">
      <c r="BG25350">
        <v>25349</v>
      </c>
      <c r="BH25350" t="s">
        <v>334</v>
      </c>
    </row>
    <row r="25351" spans="59:60" x14ac:dyDescent="0.25">
      <c r="BG25351">
        <v>25350</v>
      </c>
      <c r="BH25351" t="s">
        <v>335</v>
      </c>
    </row>
    <row r="25352" spans="59:60" x14ac:dyDescent="0.25">
      <c r="BG25352">
        <v>25351</v>
      </c>
      <c r="BH25352" t="s">
        <v>336</v>
      </c>
    </row>
    <row r="25353" spans="59:60" x14ac:dyDescent="0.25">
      <c r="BG25353">
        <v>25352</v>
      </c>
      <c r="BH25353" t="s">
        <v>337</v>
      </c>
    </row>
    <row r="25354" spans="59:60" x14ac:dyDescent="0.25">
      <c r="BG25354">
        <v>25353</v>
      </c>
      <c r="BH25354" t="s">
        <v>338</v>
      </c>
    </row>
    <row r="25355" spans="59:60" x14ac:dyDescent="0.25">
      <c r="BG25355">
        <v>25354</v>
      </c>
      <c r="BH25355" t="s">
        <v>339</v>
      </c>
    </row>
    <row r="25356" spans="59:60" x14ac:dyDescent="0.25">
      <c r="BG25356">
        <v>25355</v>
      </c>
      <c r="BH25356" t="s">
        <v>340</v>
      </c>
    </row>
    <row r="25357" spans="59:60" x14ac:dyDescent="0.25">
      <c r="BG25357">
        <v>25356</v>
      </c>
      <c r="BH25357" t="s">
        <v>341</v>
      </c>
    </row>
    <row r="25358" spans="59:60" x14ac:dyDescent="0.25">
      <c r="BG25358">
        <v>25357</v>
      </c>
      <c r="BH25358" t="s">
        <v>342</v>
      </c>
    </row>
    <row r="25359" spans="59:60" x14ac:dyDescent="0.25">
      <c r="BG25359">
        <v>25358</v>
      </c>
      <c r="BH25359" t="s">
        <v>343</v>
      </c>
    </row>
    <row r="25360" spans="59:60" x14ac:dyDescent="0.25">
      <c r="BG25360">
        <v>25359</v>
      </c>
      <c r="BH25360" t="s">
        <v>344</v>
      </c>
    </row>
    <row r="25361" spans="59:60" x14ac:dyDescent="0.25">
      <c r="BG25361">
        <v>25360</v>
      </c>
      <c r="BH25361" t="s">
        <v>345</v>
      </c>
    </row>
    <row r="25362" spans="59:60" x14ac:dyDescent="0.25">
      <c r="BG25362">
        <v>25361</v>
      </c>
      <c r="BH25362" t="s">
        <v>346</v>
      </c>
    </row>
    <row r="25363" spans="59:60" x14ac:dyDescent="0.25">
      <c r="BG25363">
        <v>25362</v>
      </c>
      <c r="BH25363" t="s">
        <v>347</v>
      </c>
    </row>
    <row r="25364" spans="59:60" x14ac:dyDescent="0.25">
      <c r="BG25364">
        <v>25363</v>
      </c>
      <c r="BH25364" t="s">
        <v>348</v>
      </c>
    </row>
    <row r="25365" spans="59:60" x14ac:dyDescent="0.25">
      <c r="BG25365">
        <v>25364</v>
      </c>
      <c r="BH25365" t="s">
        <v>349</v>
      </c>
    </row>
    <row r="25366" spans="59:60" x14ac:dyDescent="0.25">
      <c r="BG25366">
        <v>25365</v>
      </c>
      <c r="BH25366" t="s">
        <v>350</v>
      </c>
    </row>
    <row r="25367" spans="59:60" x14ac:dyDescent="0.25">
      <c r="BG25367">
        <v>25366</v>
      </c>
      <c r="BH25367" t="s">
        <v>351</v>
      </c>
    </row>
    <row r="25368" spans="59:60" x14ac:dyDescent="0.25">
      <c r="BG25368">
        <v>25367</v>
      </c>
      <c r="BH25368" t="s">
        <v>352</v>
      </c>
    </row>
    <row r="25369" spans="59:60" x14ac:dyDescent="0.25">
      <c r="BG25369">
        <v>25368</v>
      </c>
      <c r="BH25369" t="s">
        <v>293</v>
      </c>
    </row>
    <row r="25370" spans="59:60" x14ac:dyDescent="0.25">
      <c r="BG25370">
        <v>25369</v>
      </c>
      <c r="BH25370" t="s">
        <v>294</v>
      </c>
    </row>
    <row r="25371" spans="59:60" x14ac:dyDescent="0.25">
      <c r="BG25371">
        <v>25370</v>
      </c>
      <c r="BH25371" t="s">
        <v>295</v>
      </c>
    </row>
    <row r="25372" spans="59:60" x14ac:dyDescent="0.25">
      <c r="BG25372">
        <v>25371</v>
      </c>
      <c r="BH25372" t="s">
        <v>296</v>
      </c>
    </row>
    <row r="25373" spans="59:60" x14ac:dyDescent="0.25">
      <c r="BG25373">
        <v>25372</v>
      </c>
      <c r="BH25373" t="s">
        <v>297</v>
      </c>
    </row>
    <row r="25374" spans="59:60" x14ac:dyDescent="0.25">
      <c r="BG25374">
        <v>25373</v>
      </c>
      <c r="BH25374" t="s">
        <v>298</v>
      </c>
    </row>
    <row r="25375" spans="59:60" x14ac:dyDescent="0.25">
      <c r="BG25375">
        <v>25374</v>
      </c>
      <c r="BH25375" t="s">
        <v>299</v>
      </c>
    </row>
    <row r="25376" spans="59:60" x14ac:dyDescent="0.25">
      <c r="BG25376">
        <v>25375</v>
      </c>
      <c r="BH25376" t="s">
        <v>300</v>
      </c>
    </row>
    <row r="25377" spans="59:60" x14ac:dyDescent="0.25">
      <c r="BG25377">
        <v>25376</v>
      </c>
      <c r="BH25377" t="s">
        <v>301</v>
      </c>
    </row>
    <row r="25378" spans="59:60" x14ac:dyDescent="0.25">
      <c r="BG25378">
        <v>25377</v>
      </c>
      <c r="BH25378" t="s">
        <v>302</v>
      </c>
    </row>
    <row r="25379" spans="59:60" x14ac:dyDescent="0.25">
      <c r="BG25379">
        <v>25378</v>
      </c>
      <c r="BH25379" t="s">
        <v>303</v>
      </c>
    </row>
    <row r="25380" spans="59:60" x14ac:dyDescent="0.25">
      <c r="BG25380">
        <v>25379</v>
      </c>
      <c r="BH25380" t="s">
        <v>304</v>
      </c>
    </row>
    <row r="25381" spans="59:60" x14ac:dyDescent="0.25">
      <c r="BG25381">
        <v>25380</v>
      </c>
      <c r="BH25381" t="s">
        <v>305</v>
      </c>
    </row>
    <row r="25382" spans="59:60" x14ac:dyDescent="0.25">
      <c r="BG25382">
        <v>25381</v>
      </c>
      <c r="BH25382" t="s">
        <v>306</v>
      </c>
    </row>
    <row r="25383" spans="59:60" x14ac:dyDescent="0.25">
      <c r="BG25383">
        <v>25382</v>
      </c>
      <c r="BH25383" t="s">
        <v>307</v>
      </c>
    </row>
    <row r="25384" spans="59:60" x14ac:dyDescent="0.25">
      <c r="BG25384">
        <v>25383</v>
      </c>
      <c r="BH25384" t="s">
        <v>308</v>
      </c>
    </row>
    <row r="25385" spans="59:60" x14ac:dyDescent="0.25">
      <c r="BG25385">
        <v>25384</v>
      </c>
      <c r="BH25385" t="s">
        <v>309</v>
      </c>
    </row>
    <row r="25386" spans="59:60" x14ac:dyDescent="0.25">
      <c r="BG25386">
        <v>25385</v>
      </c>
      <c r="BH25386" t="s">
        <v>310</v>
      </c>
    </row>
    <row r="25387" spans="59:60" x14ac:dyDescent="0.25">
      <c r="BG25387">
        <v>25386</v>
      </c>
      <c r="BH25387" t="s">
        <v>311</v>
      </c>
    </row>
    <row r="25388" spans="59:60" x14ac:dyDescent="0.25">
      <c r="BG25388">
        <v>25387</v>
      </c>
      <c r="BH25388" t="s">
        <v>312</v>
      </c>
    </row>
    <row r="25389" spans="59:60" x14ac:dyDescent="0.25">
      <c r="BG25389">
        <v>25388</v>
      </c>
      <c r="BH25389" t="s">
        <v>313</v>
      </c>
    </row>
    <row r="25390" spans="59:60" x14ac:dyDescent="0.25">
      <c r="BG25390">
        <v>25389</v>
      </c>
      <c r="BH25390" t="s">
        <v>314</v>
      </c>
    </row>
    <row r="25391" spans="59:60" x14ac:dyDescent="0.25">
      <c r="BG25391">
        <v>25390</v>
      </c>
      <c r="BH25391" t="s">
        <v>315</v>
      </c>
    </row>
    <row r="25392" spans="59:60" x14ac:dyDescent="0.25">
      <c r="BG25392">
        <v>25391</v>
      </c>
      <c r="BH25392" t="s">
        <v>316</v>
      </c>
    </row>
    <row r="25393" spans="59:60" x14ac:dyDescent="0.25">
      <c r="BG25393">
        <v>25392</v>
      </c>
      <c r="BH25393" t="s">
        <v>317</v>
      </c>
    </row>
    <row r="25394" spans="59:60" x14ac:dyDescent="0.25">
      <c r="BG25394">
        <v>25393</v>
      </c>
      <c r="BH25394" t="s">
        <v>318</v>
      </c>
    </row>
    <row r="25395" spans="59:60" x14ac:dyDescent="0.25">
      <c r="BG25395">
        <v>25394</v>
      </c>
      <c r="BH25395" t="s">
        <v>319</v>
      </c>
    </row>
    <row r="25396" spans="59:60" x14ac:dyDescent="0.25">
      <c r="BG25396">
        <v>25395</v>
      </c>
      <c r="BH25396" t="s">
        <v>320</v>
      </c>
    </row>
    <row r="25397" spans="59:60" x14ac:dyDescent="0.25">
      <c r="BG25397">
        <v>25396</v>
      </c>
      <c r="BH25397" t="s">
        <v>321</v>
      </c>
    </row>
    <row r="25398" spans="59:60" x14ac:dyDescent="0.25">
      <c r="BG25398">
        <v>25397</v>
      </c>
      <c r="BH25398" t="s">
        <v>322</v>
      </c>
    </row>
    <row r="25399" spans="59:60" x14ac:dyDescent="0.25">
      <c r="BG25399">
        <v>25398</v>
      </c>
      <c r="BH25399" t="s">
        <v>323</v>
      </c>
    </row>
    <row r="25400" spans="59:60" x14ac:dyDescent="0.25">
      <c r="BG25400">
        <v>25399</v>
      </c>
      <c r="BH25400" t="s">
        <v>324</v>
      </c>
    </row>
    <row r="25401" spans="59:60" x14ac:dyDescent="0.25">
      <c r="BG25401">
        <v>25400</v>
      </c>
      <c r="BH25401" t="s">
        <v>325</v>
      </c>
    </row>
    <row r="25402" spans="59:60" x14ac:dyDescent="0.25">
      <c r="BG25402">
        <v>25401</v>
      </c>
      <c r="BH25402" t="s">
        <v>326</v>
      </c>
    </row>
    <row r="25403" spans="59:60" x14ac:dyDescent="0.25">
      <c r="BG25403">
        <v>25402</v>
      </c>
      <c r="BH25403" t="s">
        <v>327</v>
      </c>
    </row>
    <row r="25404" spans="59:60" x14ac:dyDescent="0.25">
      <c r="BG25404">
        <v>25403</v>
      </c>
      <c r="BH25404" t="s">
        <v>328</v>
      </c>
    </row>
    <row r="25405" spans="59:60" x14ac:dyDescent="0.25">
      <c r="BG25405">
        <v>25404</v>
      </c>
      <c r="BH25405" t="s">
        <v>329</v>
      </c>
    </row>
    <row r="25406" spans="59:60" x14ac:dyDescent="0.25">
      <c r="BG25406">
        <v>25405</v>
      </c>
      <c r="BH25406" t="s">
        <v>330</v>
      </c>
    </row>
    <row r="25407" spans="59:60" x14ac:dyDescent="0.25">
      <c r="BG25407">
        <v>25406</v>
      </c>
      <c r="BH25407" t="s">
        <v>331</v>
      </c>
    </row>
    <row r="25408" spans="59:60" x14ac:dyDescent="0.25">
      <c r="BG25408">
        <v>25407</v>
      </c>
      <c r="BH25408" t="s">
        <v>332</v>
      </c>
    </row>
    <row r="25409" spans="59:60" x14ac:dyDescent="0.25">
      <c r="BG25409">
        <v>25408</v>
      </c>
      <c r="BH25409" t="s">
        <v>333</v>
      </c>
    </row>
    <row r="25410" spans="59:60" x14ac:dyDescent="0.25">
      <c r="BG25410">
        <v>25409</v>
      </c>
      <c r="BH25410" t="s">
        <v>334</v>
      </c>
    </row>
    <row r="25411" spans="59:60" x14ac:dyDescent="0.25">
      <c r="BG25411">
        <v>25410</v>
      </c>
      <c r="BH25411" t="s">
        <v>335</v>
      </c>
    </row>
    <row r="25412" spans="59:60" x14ac:dyDescent="0.25">
      <c r="BG25412">
        <v>25411</v>
      </c>
      <c r="BH25412" t="s">
        <v>336</v>
      </c>
    </row>
    <row r="25413" spans="59:60" x14ac:dyDescent="0.25">
      <c r="BG25413">
        <v>25412</v>
      </c>
      <c r="BH25413" t="s">
        <v>337</v>
      </c>
    </row>
    <row r="25414" spans="59:60" x14ac:dyDescent="0.25">
      <c r="BG25414">
        <v>25413</v>
      </c>
      <c r="BH25414" t="s">
        <v>338</v>
      </c>
    </row>
    <row r="25415" spans="59:60" x14ac:dyDescent="0.25">
      <c r="BG25415">
        <v>25414</v>
      </c>
      <c r="BH25415" t="s">
        <v>339</v>
      </c>
    </row>
    <row r="25416" spans="59:60" x14ac:dyDescent="0.25">
      <c r="BG25416">
        <v>25415</v>
      </c>
      <c r="BH25416" t="s">
        <v>340</v>
      </c>
    </row>
    <row r="25417" spans="59:60" x14ac:dyDescent="0.25">
      <c r="BG25417">
        <v>25416</v>
      </c>
      <c r="BH25417" t="s">
        <v>341</v>
      </c>
    </row>
    <row r="25418" spans="59:60" x14ac:dyDescent="0.25">
      <c r="BG25418">
        <v>25417</v>
      </c>
      <c r="BH25418" t="s">
        <v>342</v>
      </c>
    </row>
    <row r="25419" spans="59:60" x14ac:dyDescent="0.25">
      <c r="BG25419">
        <v>25418</v>
      </c>
      <c r="BH25419" t="s">
        <v>343</v>
      </c>
    </row>
    <row r="25420" spans="59:60" x14ac:dyDescent="0.25">
      <c r="BG25420">
        <v>25419</v>
      </c>
      <c r="BH25420" t="s">
        <v>344</v>
      </c>
    </row>
    <row r="25421" spans="59:60" x14ac:dyDescent="0.25">
      <c r="BG25421">
        <v>25420</v>
      </c>
      <c r="BH25421" t="s">
        <v>345</v>
      </c>
    </row>
    <row r="25422" spans="59:60" x14ac:dyDescent="0.25">
      <c r="BG25422">
        <v>25421</v>
      </c>
      <c r="BH25422" t="s">
        <v>346</v>
      </c>
    </row>
    <row r="25423" spans="59:60" x14ac:dyDescent="0.25">
      <c r="BG25423">
        <v>25422</v>
      </c>
      <c r="BH25423" t="s">
        <v>347</v>
      </c>
    </row>
    <row r="25424" spans="59:60" x14ac:dyDescent="0.25">
      <c r="BG25424">
        <v>25423</v>
      </c>
      <c r="BH25424" t="s">
        <v>348</v>
      </c>
    </row>
    <row r="25425" spans="59:60" x14ac:dyDescent="0.25">
      <c r="BG25425">
        <v>25424</v>
      </c>
      <c r="BH25425" t="s">
        <v>349</v>
      </c>
    </row>
    <row r="25426" spans="59:60" x14ac:dyDescent="0.25">
      <c r="BG25426">
        <v>25425</v>
      </c>
      <c r="BH25426" t="s">
        <v>350</v>
      </c>
    </row>
    <row r="25427" spans="59:60" x14ac:dyDescent="0.25">
      <c r="BG25427">
        <v>25426</v>
      </c>
      <c r="BH25427" t="s">
        <v>351</v>
      </c>
    </row>
    <row r="25428" spans="59:60" x14ac:dyDescent="0.25">
      <c r="BG25428">
        <v>25427</v>
      </c>
      <c r="BH25428" t="s">
        <v>352</v>
      </c>
    </row>
    <row r="25429" spans="59:60" x14ac:dyDescent="0.25">
      <c r="BG25429">
        <v>25428</v>
      </c>
      <c r="BH25429" t="s">
        <v>293</v>
      </c>
    </row>
    <row r="25430" spans="59:60" x14ac:dyDescent="0.25">
      <c r="BG25430">
        <v>25429</v>
      </c>
      <c r="BH25430" t="s">
        <v>294</v>
      </c>
    </row>
    <row r="25431" spans="59:60" x14ac:dyDescent="0.25">
      <c r="BG25431">
        <v>25430</v>
      </c>
      <c r="BH25431" t="s">
        <v>295</v>
      </c>
    </row>
    <row r="25432" spans="59:60" x14ac:dyDescent="0.25">
      <c r="BG25432">
        <v>25431</v>
      </c>
      <c r="BH25432" t="s">
        <v>296</v>
      </c>
    </row>
    <row r="25433" spans="59:60" x14ac:dyDescent="0.25">
      <c r="BG25433">
        <v>25432</v>
      </c>
      <c r="BH25433" t="s">
        <v>297</v>
      </c>
    </row>
    <row r="25434" spans="59:60" x14ac:dyDescent="0.25">
      <c r="BG25434">
        <v>25433</v>
      </c>
      <c r="BH25434" t="s">
        <v>298</v>
      </c>
    </row>
    <row r="25435" spans="59:60" x14ac:dyDescent="0.25">
      <c r="BG25435">
        <v>25434</v>
      </c>
      <c r="BH25435" t="s">
        <v>299</v>
      </c>
    </row>
    <row r="25436" spans="59:60" x14ac:dyDescent="0.25">
      <c r="BG25436">
        <v>25435</v>
      </c>
      <c r="BH25436" t="s">
        <v>300</v>
      </c>
    </row>
    <row r="25437" spans="59:60" x14ac:dyDescent="0.25">
      <c r="BG25437">
        <v>25436</v>
      </c>
      <c r="BH25437" t="s">
        <v>301</v>
      </c>
    </row>
    <row r="25438" spans="59:60" x14ac:dyDescent="0.25">
      <c r="BG25438">
        <v>25437</v>
      </c>
      <c r="BH25438" t="s">
        <v>302</v>
      </c>
    </row>
    <row r="25439" spans="59:60" x14ac:dyDescent="0.25">
      <c r="BG25439">
        <v>25438</v>
      </c>
      <c r="BH25439" t="s">
        <v>303</v>
      </c>
    </row>
    <row r="25440" spans="59:60" x14ac:dyDescent="0.25">
      <c r="BG25440">
        <v>25439</v>
      </c>
      <c r="BH25440" t="s">
        <v>304</v>
      </c>
    </row>
    <row r="25441" spans="59:60" x14ac:dyDescent="0.25">
      <c r="BG25441">
        <v>25440</v>
      </c>
      <c r="BH25441" t="s">
        <v>305</v>
      </c>
    </row>
    <row r="25442" spans="59:60" x14ac:dyDescent="0.25">
      <c r="BG25442">
        <v>25441</v>
      </c>
      <c r="BH25442" t="s">
        <v>306</v>
      </c>
    </row>
    <row r="25443" spans="59:60" x14ac:dyDescent="0.25">
      <c r="BG25443">
        <v>25442</v>
      </c>
      <c r="BH25443" t="s">
        <v>307</v>
      </c>
    </row>
    <row r="25444" spans="59:60" x14ac:dyDescent="0.25">
      <c r="BG25444">
        <v>25443</v>
      </c>
      <c r="BH25444" t="s">
        <v>308</v>
      </c>
    </row>
    <row r="25445" spans="59:60" x14ac:dyDescent="0.25">
      <c r="BG25445">
        <v>25444</v>
      </c>
      <c r="BH25445" t="s">
        <v>309</v>
      </c>
    </row>
    <row r="25446" spans="59:60" x14ac:dyDescent="0.25">
      <c r="BG25446">
        <v>25445</v>
      </c>
      <c r="BH25446" t="s">
        <v>310</v>
      </c>
    </row>
    <row r="25447" spans="59:60" x14ac:dyDescent="0.25">
      <c r="BG25447">
        <v>25446</v>
      </c>
      <c r="BH25447" t="s">
        <v>311</v>
      </c>
    </row>
    <row r="25448" spans="59:60" x14ac:dyDescent="0.25">
      <c r="BG25448">
        <v>25447</v>
      </c>
      <c r="BH25448" t="s">
        <v>312</v>
      </c>
    </row>
    <row r="25449" spans="59:60" x14ac:dyDescent="0.25">
      <c r="BG25449">
        <v>25448</v>
      </c>
      <c r="BH25449" t="s">
        <v>313</v>
      </c>
    </row>
    <row r="25450" spans="59:60" x14ac:dyDescent="0.25">
      <c r="BG25450">
        <v>25449</v>
      </c>
      <c r="BH25450" t="s">
        <v>314</v>
      </c>
    </row>
    <row r="25451" spans="59:60" x14ac:dyDescent="0.25">
      <c r="BG25451">
        <v>25450</v>
      </c>
      <c r="BH25451" t="s">
        <v>315</v>
      </c>
    </row>
    <row r="25452" spans="59:60" x14ac:dyDescent="0.25">
      <c r="BG25452">
        <v>25451</v>
      </c>
      <c r="BH25452" t="s">
        <v>316</v>
      </c>
    </row>
    <row r="25453" spans="59:60" x14ac:dyDescent="0.25">
      <c r="BG25453">
        <v>25452</v>
      </c>
      <c r="BH25453" t="s">
        <v>317</v>
      </c>
    </row>
    <row r="25454" spans="59:60" x14ac:dyDescent="0.25">
      <c r="BG25454">
        <v>25453</v>
      </c>
      <c r="BH25454" t="s">
        <v>318</v>
      </c>
    </row>
    <row r="25455" spans="59:60" x14ac:dyDescent="0.25">
      <c r="BG25455">
        <v>25454</v>
      </c>
      <c r="BH25455" t="s">
        <v>319</v>
      </c>
    </row>
    <row r="25456" spans="59:60" x14ac:dyDescent="0.25">
      <c r="BG25456">
        <v>25455</v>
      </c>
      <c r="BH25456" t="s">
        <v>320</v>
      </c>
    </row>
    <row r="25457" spans="59:60" x14ac:dyDescent="0.25">
      <c r="BG25457">
        <v>25456</v>
      </c>
      <c r="BH25457" t="s">
        <v>321</v>
      </c>
    </row>
    <row r="25458" spans="59:60" x14ac:dyDescent="0.25">
      <c r="BG25458">
        <v>25457</v>
      </c>
      <c r="BH25458" t="s">
        <v>322</v>
      </c>
    </row>
    <row r="25459" spans="59:60" x14ac:dyDescent="0.25">
      <c r="BG25459">
        <v>25458</v>
      </c>
      <c r="BH25459" t="s">
        <v>323</v>
      </c>
    </row>
    <row r="25460" spans="59:60" x14ac:dyDescent="0.25">
      <c r="BG25460">
        <v>25459</v>
      </c>
      <c r="BH25460" t="s">
        <v>324</v>
      </c>
    </row>
    <row r="25461" spans="59:60" x14ac:dyDescent="0.25">
      <c r="BG25461">
        <v>25460</v>
      </c>
      <c r="BH25461" t="s">
        <v>325</v>
      </c>
    </row>
    <row r="25462" spans="59:60" x14ac:dyDescent="0.25">
      <c r="BG25462">
        <v>25461</v>
      </c>
      <c r="BH25462" t="s">
        <v>326</v>
      </c>
    </row>
    <row r="25463" spans="59:60" x14ac:dyDescent="0.25">
      <c r="BG25463">
        <v>25462</v>
      </c>
      <c r="BH25463" t="s">
        <v>327</v>
      </c>
    </row>
    <row r="25464" spans="59:60" x14ac:dyDescent="0.25">
      <c r="BG25464">
        <v>25463</v>
      </c>
      <c r="BH25464" t="s">
        <v>328</v>
      </c>
    </row>
    <row r="25465" spans="59:60" x14ac:dyDescent="0.25">
      <c r="BG25465">
        <v>25464</v>
      </c>
      <c r="BH25465" t="s">
        <v>329</v>
      </c>
    </row>
    <row r="25466" spans="59:60" x14ac:dyDescent="0.25">
      <c r="BG25466">
        <v>25465</v>
      </c>
      <c r="BH25466" t="s">
        <v>330</v>
      </c>
    </row>
    <row r="25467" spans="59:60" x14ac:dyDescent="0.25">
      <c r="BG25467">
        <v>25466</v>
      </c>
      <c r="BH25467" t="s">
        <v>331</v>
      </c>
    </row>
    <row r="25468" spans="59:60" x14ac:dyDescent="0.25">
      <c r="BG25468">
        <v>25467</v>
      </c>
      <c r="BH25468" t="s">
        <v>332</v>
      </c>
    </row>
    <row r="25469" spans="59:60" x14ac:dyDescent="0.25">
      <c r="BG25469">
        <v>25468</v>
      </c>
      <c r="BH25469" t="s">
        <v>333</v>
      </c>
    </row>
    <row r="25470" spans="59:60" x14ac:dyDescent="0.25">
      <c r="BG25470">
        <v>25469</v>
      </c>
      <c r="BH25470" t="s">
        <v>334</v>
      </c>
    </row>
    <row r="25471" spans="59:60" x14ac:dyDescent="0.25">
      <c r="BG25471">
        <v>25470</v>
      </c>
      <c r="BH25471" t="s">
        <v>335</v>
      </c>
    </row>
    <row r="25472" spans="59:60" x14ac:dyDescent="0.25">
      <c r="BG25472">
        <v>25471</v>
      </c>
      <c r="BH25472" t="s">
        <v>336</v>
      </c>
    </row>
    <row r="25473" spans="59:60" x14ac:dyDescent="0.25">
      <c r="BG25473">
        <v>25472</v>
      </c>
      <c r="BH25473" t="s">
        <v>337</v>
      </c>
    </row>
    <row r="25474" spans="59:60" x14ac:dyDescent="0.25">
      <c r="BG25474">
        <v>25473</v>
      </c>
      <c r="BH25474" t="s">
        <v>338</v>
      </c>
    </row>
    <row r="25475" spans="59:60" x14ac:dyDescent="0.25">
      <c r="BG25475">
        <v>25474</v>
      </c>
      <c r="BH25475" t="s">
        <v>339</v>
      </c>
    </row>
    <row r="25476" spans="59:60" x14ac:dyDescent="0.25">
      <c r="BG25476">
        <v>25475</v>
      </c>
      <c r="BH25476" t="s">
        <v>340</v>
      </c>
    </row>
    <row r="25477" spans="59:60" x14ac:dyDescent="0.25">
      <c r="BG25477">
        <v>25476</v>
      </c>
      <c r="BH25477" t="s">
        <v>341</v>
      </c>
    </row>
    <row r="25478" spans="59:60" x14ac:dyDescent="0.25">
      <c r="BG25478">
        <v>25477</v>
      </c>
      <c r="BH25478" t="s">
        <v>342</v>
      </c>
    </row>
    <row r="25479" spans="59:60" x14ac:dyDescent="0.25">
      <c r="BG25479">
        <v>25478</v>
      </c>
      <c r="BH25479" t="s">
        <v>343</v>
      </c>
    </row>
    <row r="25480" spans="59:60" x14ac:dyDescent="0.25">
      <c r="BG25480">
        <v>25479</v>
      </c>
      <c r="BH25480" t="s">
        <v>344</v>
      </c>
    </row>
    <row r="25481" spans="59:60" x14ac:dyDescent="0.25">
      <c r="BG25481">
        <v>25480</v>
      </c>
      <c r="BH25481" t="s">
        <v>345</v>
      </c>
    </row>
    <row r="25482" spans="59:60" x14ac:dyDescent="0.25">
      <c r="BG25482">
        <v>25481</v>
      </c>
      <c r="BH25482" t="s">
        <v>346</v>
      </c>
    </row>
    <row r="25483" spans="59:60" x14ac:dyDescent="0.25">
      <c r="BG25483">
        <v>25482</v>
      </c>
      <c r="BH25483" t="s">
        <v>347</v>
      </c>
    </row>
    <row r="25484" spans="59:60" x14ac:dyDescent="0.25">
      <c r="BG25484">
        <v>25483</v>
      </c>
      <c r="BH25484" t="s">
        <v>348</v>
      </c>
    </row>
    <row r="25485" spans="59:60" x14ac:dyDescent="0.25">
      <c r="BG25485">
        <v>25484</v>
      </c>
      <c r="BH25485" t="s">
        <v>349</v>
      </c>
    </row>
    <row r="25486" spans="59:60" x14ac:dyDescent="0.25">
      <c r="BG25486">
        <v>25485</v>
      </c>
      <c r="BH25486" t="s">
        <v>350</v>
      </c>
    </row>
    <row r="25487" spans="59:60" x14ac:dyDescent="0.25">
      <c r="BG25487">
        <v>25486</v>
      </c>
      <c r="BH25487" t="s">
        <v>351</v>
      </c>
    </row>
    <row r="25488" spans="59:60" x14ac:dyDescent="0.25">
      <c r="BG25488">
        <v>25487</v>
      </c>
      <c r="BH25488" t="s">
        <v>352</v>
      </c>
    </row>
    <row r="25489" spans="59:60" x14ac:dyDescent="0.25">
      <c r="BG25489">
        <v>25488</v>
      </c>
      <c r="BH25489" t="s">
        <v>293</v>
      </c>
    </row>
    <row r="25490" spans="59:60" x14ac:dyDescent="0.25">
      <c r="BG25490">
        <v>25489</v>
      </c>
      <c r="BH25490" t="s">
        <v>294</v>
      </c>
    </row>
    <row r="25491" spans="59:60" x14ac:dyDescent="0.25">
      <c r="BG25491">
        <v>25490</v>
      </c>
      <c r="BH25491" t="s">
        <v>295</v>
      </c>
    </row>
    <row r="25492" spans="59:60" x14ac:dyDescent="0.25">
      <c r="BG25492">
        <v>25491</v>
      </c>
      <c r="BH25492" t="s">
        <v>296</v>
      </c>
    </row>
    <row r="25493" spans="59:60" x14ac:dyDescent="0.25">
      <c r="BG25493">
        <v>25492</v>
      </c>
      <c r="BH25493" t="s">
        <v>297</v>
      </c>
    </row>
    <row r="25494" spans="59:60" x14ac:dyDescent="0.25">
      <c r="BG25494">
        <v>25493</v>
      </c>
      <c r="BH25494" t="s">
        <v>298</v>
      </c>
    </row>
    <row r="25495" spans="59:60" x14ac:dyDescent="0.25">
      <c r="BG25495">
        <v>25494</v>
      </c>
      <c r="BH25495" t="s">
        <v>299</v>
      </c>
    </row>
    <row r="25496" spans="59:60" x14ac:dyDescent="0.25">
      <c r="BG25496">
        <v>25495</v>
      </c>
      <c r="BH25496" t="s">
        <v>300</v>
      </c>
    </row>
    <row r="25497" spans="59:60" x14ac:dyDescent="0.25">
      <c r="BG25497">
        <v>25496</v>
      </c>
      <c r="BH25497" t="s">
        <v>301</v>
      </c>
    </row>
    <row r="25498" spans="59:60" x14ac:dyDescent="0.25">
      <c r="BG25498">
        <v>25497</v>
      </c>
      <c r="BH25498" t="s">
        <v>302</v>
      </c>
    </row>
    <row r="25499" spans="59:60" x14ac:dyDescent="0.25">
      <c r="BG25499">
        <v>25498</v>
      </c>
      <c r="BH25499" t="s">
        <v>303</v>
      </c>
    </row>
    <row r="25500" spans="59:60" x14ac:dyDescent="0.25">
      <c r="BG25500">
        <v>25499</v>
      </c>
      <c r="BH25500" t="s">
        <v>304</v>
      </c>
    </row>
    <row r="25501" spans="59:60" x14ac:dyDescent="0.25">
      <c r="BG25501">
        <v>25500</v>
      </c>
      <c r="BH25501" t="s">
        <v>305</v>
      </c>
    </row>
    <row r="25502" spans="59:60" x14ac:dyDescent="0.25">
      <c r="BG25502">
        <v>25501</v>
      </c>
      <c r="BH25502" t="s">
        <v>306</v>
      </c>
    </row>
    <row r="25503" spans="59:60" x14ac:dyDescent="0.25">
      <c r="BG25503">
        <v>25502</v>
      </c>
      <c r="BH25503" t="s">
        <v>307</v>
      </c>
    </row>
    <row r="25504" spans="59:60" x14ac:dyDescent="0.25">
      <c r="BG25504">
        <v>25503</v>
      </c>
      <c r="BH25504" t="s">
        <v>308</v>
      </c>
    </row>
    <row r="25505" spans="59:60" x14ac:dyDescent="0.25">
      <c r="BG25505">
        <v>25504</v>
      </c>
      <c r="BH25505" t="s">
        <v>309</v>
      </c>
    </row>
    <row r="25506" spans="59:60" x14ac:dyDescent="0.25">
      <c r="BG25506">
        <v>25505</v>
      </c>
      <c r="BH25506" t="s">
        <v>310</v>
      </c>
    </row>
    <row r="25507" spans="59:60" x14ac:dyDescent="0.25">
      <c r="BG25507">
        <v>25506</v>
      </c>
      <c r="BH25507" t="s">
        <v>311</v>
      </c>
    </row>
    <row r="25508" spans="59:60" x14ac:dyDescent="0.25">
      <c r="BG25508">
        <v>25507</v>
      </c>
      <c r="BH25508" t="s">
        <v>312</v>
      </c>
    </row>
    <row r="25509" spans="59:60" x14ac:dyDescent="0.25">
      <c r="BG25509">
        <v>25508</v>
      </c>
      <c r="BH25509" t="s">
        <v>313</v>
      </c>
    </row>
    <row r="25510" spans="59:60" x14ac:dyDescent="0.25">
      <c r="BG25510">
        <v>25509</v>
      </c>
      <c r="BH25510" t="s">
        <v>314</v>
      </c>
    </row>
    <row r="25511" spans="59:60" x14ac:dyDescent="0.25">
      <c r="BG25511">
        <v>25510</v>
      </c>
      <c r="BH25511" t="s">
        <v>315</v>
      </c>
    </row>
    <row r="25512" spans="59:60" x14ac:dyDescent="0.25">
      <c r="BG25512">
        <v>25511</v>
      </c>
      <c r="BH25512" t="s">
        <v>316</v>
      </c>
    </row>
    <row r="25513" spans="59:60" x14ac:dyDescent="0.25">
      <c r="BG25513">
        <v>25512</v>
      </c>
      <c r="BH25513" t="s">
        <v>317</v>
      </c>
    </row>
    <row r="25514" spans="59:60" x14ac:dyDescent="0.25">
      <c r="BG25514">
        <v>25513</v>
      </c>
      <c r="BH25514" t="s">
        <v>318</v>
      </c>
    </row>
    <row r="25515" spans="59:60" x14ac:dyDescent="0.25">
      <c r="BG25515">
        <v>25514</v>
      </c>
      <c r="BH25515" t="s">
        <v>319</v>
      </c>
    </row>
    <row r="25516" spans="59:60" x14ac:dyDescent="0.25">
      <c r="BG25516">
        <v>25515</v>
      </c>
      <c r="BH25516" t="s">
        <v>320</v>
      </c>
    </row>
    <row r="25517" spans="59:60" x14ac:dyDescent="0.25">
      <c r="BG25517">
        <v>25516</v>
      </c>
      <c r="BH25517" t="s">
        <v>321</v>
      </c>
    </row>
    <row r="25518" spans="59:60" x14ac:dyDescent="0.25">
      <c r="BG25518">
        <v>25517</v>
      </c>
      <c r="BH25518" t="s">
        <v>322</v>
      </c>
    </row>
    <row r="25519" spans="59:60" x14ac:dyDescent="0.25">
      <c r="BG25519">
        <v>25518</v>
      </c>
      <c r="BH25519" t="s">
        <v>323</v>
      </c>
    </row>
    <row r="25520" spans="59:60" x14ac:dyDescent="0.25">
      <c r="BG25520">
        <v>25519</v>
      </c>
      <c r="BH25520" t="s">
        <v>324</v>
      </c>
    </row>
    <row r="25521" spans="59:60" x14ac:dyDescent="0.25">
      <c r="BG25521">
        <v>25520</v>
      </c>
      <c r="BH25521" t="s">
        <v>325</v>
      </c>
    </row>
    <row r="25522" spans="59:60" x14ac:dyDescent="0.25">
      <c r="BG25522">
        <v>25521</v>
      </c>
      <c r="BH25522" t="s">
        <v>326</v>
      </c>
    </row>
    <row r="25523" spans="59:60" x14ac:dyDescent="0.25">
      <c r="BG25523">
        <v>25522</v>
      </c>
      <c r="BH25523" t="s">
        <v>327</v>
      </c>
    </row>
    <row r="25524" spans="59:60" x14ac:dyDescent="0.25">
      <c r="BG25524">
        <v>25523</v>
      </c>
      <c r="BH25524" t="s">
        <v>328</v>
      </c>
    </row>
    <row r="25525" spans="59:60" x14ac:dyDescent="0.25">
      <c r="BG25525">
        <v>25524</v>
      </c>
      <c r="BH25525" t="s">
        <v>329</v>
      </c>
    </row>
    <row r="25526" spans="59:60" x14ac:dyDescent="0.25">
      <c r="BG25526">
        <v>25525</v>
      </c>
      <c r="BH25526" t="s">
        <v>330</v>
      </c>
    </row>
    <row r="25527" spans="59:60" x14ac:dyDescent="0.25">
      <c r="BG25527">
        <v>25526</v>
      </c>
      <c r="BH25527" t="s">
        <v>331</v>
      </c>
    </row>
    <row r="25528" spans="59:60" x14ac:dyDescent="0.25">
      <c r="BG25528">
        <v>25527</v>
      </c>
      <c r="BH25528" t="s">
        <v>332</v>
      </c>
    </row>
    <row r="25529" spans="59:60" x14ac:dyDescent="0.25">
      <c r="BG25529">
        <v>25528</v>
      </c>
      <c r="BH25529" t="s">
        <v>333</v>
      </c>
    </row>
    <row r="25530" spans="59:60" x14ac:dyDescent="0.25">
      <c r="BG25530">
        <v>25529</v>
      </c>
      <c r="BH25530" t="s">
        <v>334</v>
      </c>
    </row>
    <row r="25531" spans="59:60" x14ac:dyDescent="0.25">
      <c r="BG25531">
        <v>25530</v>
      </c>
      <c r="BH25531" t="s">
        <v>335</v>
      </c>
    </row>
    <row r="25532" spans="59:60" x14ac:dyDescent="0.25">
      <c r="BG25532">
        <v>25531</v>
      </c>
      <c r="BH25532" t="s">
        <v>336</v>
      </c>
    </row>
    <row r="25533" spans="59:60" x14ac:dyDescent="0.25">
      <c r="BG25533">
        <v>25532</v>
      </c>
      <c r="BH25533" t="s">
        <v>337</v>
      </c>
    </row>
    <row r="25534" spans="59:60" x14ac:dyDescent="0.25">
      <c r="BG25534">
        <v>25533</v>
      </c>
      <c r="BH25534" t="s">
        <v>338</v>
      </c>
    </row>
    <row r="25535" spans="59:60" x14ac:dyDescent="0.25">
      <c r="BG25535">
        <v>25534</v>
      </c>
      <c r="BH25535" t="s">
        <v>339</v>
      </c>
    </row>
    <row r="25536" spans="59:60" x14ac:dyDescent="0.25">
      <c r="BG25536">
        <v>25535</v>
      </c>
      <c r="BH25536" t="s">
        <v>340</v>
      </c>
    </row>
    <row r="25537" spans="59:60" x14ac:dyDescent="0.25">
      <c r="BG25537">
        <v>25536</v>
      </c>
      <c r="BH25537" t="s">
        <v>341</v>
      </c>
    </row>
    <row r="25538" spans="59:60" x14ac:dyDescent="0.25">
      <c r="BG25538">
        <v>25537</v>
      </c>
      <c r="BH25538" t="s">
        <v>342</v>
      </c>
    </row>
    <row r="25539" spans="59:60" x14ac:dyDescent="0.25">
      <c r="BG25539">
        <v>25538</v>
      </c>
      <c r="BH25539" t="s">
        <v>343</v>
      </c>
    </row>
    <row r="25540" spans="59:60" x14ac:dyDescent="0.25">
      <c r="BG25540">
        <v>25539</v>
      </c>
      <c r="BH25540" t="s">
        <v>344</v>
      </c>
    </row>
    <row r="25541" spans="59:60" x14ac:dyDescent="0.25">
      <c r="BG25541">
        <v>25540</v>
      </c>
      <c r="BH25541" t="s">
        <v>345</v>
      </c>
    </row>
    <row r="25542" spans="59:60" x14ac:dyDescent="0.25">
      <c r="BG25542">
        <v>25541</v>
      </c>
      <c r="BH25542" t="s">
        <v>346</v>
      </c>
    </row>
    <row r="25543" spans="59:60" x14ac:dyDescent="0.25">
      <c r="BG25543">
        <v>25542</v>
      </c>
      <c r="BH25543" t="s">
        <v>347</v>
      </c>
    </row>
    <row r="25544" spans="59:60" x14ac:dyDescent="0.25">
      <c r="BG25544">
        <v>25543</v>
      </c>
      <c r="BH25544" t="s">
        <v>348</v>
      </c>
    </row>
    <row r="25545" spans="59:60" x14ac:dyDescent="0.25">
      <c r="BG25545">
        <v>25544</v>
      </c>
      <c r="BH25545" t="s">
        <v>349</v>
      </c>
    </row>
    <row r="25546" spans="59:60" x14ac:dyDescent="0.25">
      <c r="BG25546">
        <v>25545</v>
      </c>
      <c r="BH25546" t="s">
        <v>350</v>
      </c>
    </row>
    <row r="25547" spans="59:60" x14ac:dyDescent="0.25">
      <c r="BG25547">
        <v>25546</v>
      </c>
      <c r="BH25547" t="s">
        <v>351</v>
      </c>
    </row>
    <row r="25548" spans="59:60" x14ac:dyDescent="0.25">
      <c r="BG25548">
        <v>25547</v>
      </c>
      <c r="BH25548" t="s">
        <v>352</v>
      </c>
    </row>
    <row r="25549" spans="59:60" x14ac:dyDescent="0.25">
      <c r="BG25549">
        <v>25548</v>
      </c>
      <c r="BH25549" t="s">
        <v>293</v>
      </c>
    </row>
    <row r="25550" spans="59:60" x14ac:dyDescent="0.25">
      <c r="BG25550">
        <v>25549</v>
      </c>
      <c r="BH25550" t="s">
        <v>294</v>
      </c>
    </row>
    <row r="25551" spans="59:60" x14ac:dyDescent="0.25">
      <c r="BG25551">
        <v>25550</v>
      </c>
      <c r="BH25551" t="s">
        <v>295</v>
      </c>
    </row>
    <row r="25552" spans="59:60" x14ac:dyDescent="0.25">
      <c r="BG25552">
        <v>25551</v>
      </c>
      <c r="BH25552" t="s">
        <v>296</v>
      </c>
    </row>
    <row r="25553" spans="59:60" x14ac:dyDescent="0.25">
      <c r="BG25553">
        <v>25552</v>
      </c>
      <c r="BH25553" t="s">
        <v>297</v>
      </c>
    </row>
    <row r="25554" spans="59:60" x14ac:dyDescent="0.25">
      <c r="BG25554">
        <v>25553</v>
      </c>
      <c r="BH25554" t="s">
        <v>298</v>
      </c>
    </row>
    <row r="25555" spans="59:60" x14ac:dyDescent="0.25">
      <c r="BG25555">
        <v>25554</v>
      </c>
      <c r="BH25555" t="s">
        <v>299</v>
      </c>
    </row>
    <row r="25556" spans="59:60" x14ac:dyDescent="0.25">
      <c r="BG25556">
        <v>25555</v>
      </c>
      <c r="BH25556" t="s">
        <v>300</v>
      </c>
    </row>
    <row r="25557" spans="59:60" x14ac:dyDescent="0.25">
      <c r="BG25557">
        <v>25556</v>
      </c>
      <c r="BH25557" t="s">
        <v>301</v>
      </c>
    </row>
    <row r="25558" spans="59:60" x14ac:dyDescent="0.25">
      <c r="BG25558">
        <v>25557</v>
      </c>
      <c r="BH25558" t="s">
        <v>302</v>
      </c>
    </row>
    <row r="25559" spans="59:60" x14ac:dyDescent="0.25">
      <c r="BG25559">
        <v>25558</v>
      </c>
      <c r="BH25559" t="s">
        <v>303</v>
      </c>
    </row>
    <row r="25560" spans="59:60" x14ac:dyDescent="0.25">
      <c r="BG25560">
        <v>25559</v>
      </c>
      <c r="BH25560" t="s">
        <v>304</v>
      </c>
    </row>
    <row r="25561" spans="59:60" x14ac:dyDescent="0.25">
      <c r="BG25561">
        <v>25560</v>
      </c>
      <c r="BH25561" t="s">
        <v>305</v>
      </c>
    </row>
    <row r="25562" spans="59:60" x14ac:dyDescent="0.25">
      <c r="BG25562">
        <v>25561</v>
      </c>
      <c r="BH25562" t="s">
        <v>306</v>
      </c>
    </row>
    <row r="25563" spans="59:60" x14ac:dyDescent="0.25">
      <c r="BG25563">
        <v>25562</v>
      </c>
      <c r="BH25563" t="s">
        <v>307</v>
      </c>
    </row>
    <row r="25564" spans="59:60" x14ac:dyDescent="0.25">
      <c r="BG25564">
        <v>25563</v>
      </c>
      <c r="BH25564" t="s">
        <v>308</v>
      </c>
    </row>
    <row r="25565" spans="59:60" x14ac:dyDescent="0.25">
      <c r="BG25565">
        <v>25564</v>
      </c>
      <c r="BH25565" t="s">
        <v>309</v>
      </c>
    </row>
    <row r="25566" spans="59:60" x14ac:dyDescent="0.25">
      <c r="BG25566">
        <v>25565</v>
      </c>
      <c r="BH25566" t="s">
        <v>310</v>
      </c>
    </row>
    <row r="25567" spans="59:60" x14ac:dyDescent="0.25">
      <c r="BG25567">
        <v>25566</v>
      </c>
      <c r="BH25567" t="s">
        <v>311</v>
      </c>
    </row>
    <row r="25568" spans="59:60" x14ac:dyDescent="0.25">
      <c r="BG25568">
        <v>25567</v>
      </c>
      <c r="BH25568" t="s">
        <v>312</v>
      </c>
    </row>
    <row r="25569" spans="59:60" x14ac:dyDescent="0.25">
      <c r="BG25569">
        <v>25568</v>
      </c>
      <c r="BH25569" t="s">
        <v>313</v>
      </c>
    </row>
    <row r="25570" spans="59:60" x14ac:dyDescent="0.25">
      <c r="BG25570">
        <v>25569</v>
      </c>
      <c r="BH25570" t="s">
        <v>314</v>
      </c>
    </row>
    <row r="25571" spans="59:60" x14ac:dyDescent="0.25">
      <c r="BG25571">
        <v>25570</v>
      </c>
      <c r="BH25571" t="s">
        <v>315</v>
      </c>
    </row>
    <row r="25572" spans="59:60" x14ac:dyDescent="0.25">
      <c r="BG25572">
        <v>25571</v>
      </c>
      <c r="BH25572" t="s">
        <v>316</v>
      </c>
    </row>
    <row r="25573" spans="59:60" x14ac:dyDescent="0.25">
      <c r="BG25573">
        <v>25572</v>
      </c>
      <c r="BH25573" t="s">
        <v>317</v>
      </c>
    </row>
    <row r="25574" spans="59:60" x14ac:dyDescent="0.25">
      <c r="BG25574">
        <v>25573</v>
      </c>
      <c r="BH25574" t="s">
        <v>318</v>
      </c>
    </row>
    <row r="25575" spans="59:60" x14ac:dyDescent="0.25">
      <c r="BG25575">
        <v>25574</v>
      </c>
      <c r="BH25575" t="s">
        <v>319</v>
      </c>
    </row>
    <row r="25576" spans="59:60" x14ac:dyDescent="0.25">
      <c r="BG25576">
        <v>25575</v>
      </c>
      <c r="BH25576" t="s">
        <v>320</v>
      </c>
    </row>
    <row r="25577" spans="59:60" x14ac:dyDescent="0.25">
      <c r="BG25577">
        <v>25576</v>
      </c>
      <c r="BH25577" t="s">
        <v>321</v>
      </c>
    </row>
    <row r="25578" spans="59:60" x14ac:dyDescent="0.25">
      <c r="BG25578">
        <v>25577</v>
      </c>
      <c r="BH25578" t="s">
        <v>322</v>
      </c>
    </row>
    <row r="25579" spans="59:60" x14ac:dyDescent="0.25">
      <c r="BG25579">
        <v>25578</v>
      </c>
      <c r="BH25579" t="s">
        <v>323</v>
      </c>
    </row>
    <row r="25580" spans="59:60" x14ac:dyDescent="0.25">
      <c r="BG25580">
        <v>25579</v>
      </c>
      <c r="BH25580" t="s">
        <v>324</v>
      </c>
    </row>
    <row r="25581" spans="59:60" x14ac:dyDescent="0.25">
      <c r="BG25581">
        <v>25580</v>
      </c>
      <c r="BH25581" t="s">
        <v>325</v>
      </c>
    </row>
    <row r="25582" spans="59:60" x14ac:dyDescent="0.25">
      <c r="BG25582">
        <v>25581</v>
      </c>
      <c r="BH25582" t="s">
        <v>326</v>
      </c>
    </row>
    <row r="25583" spans="59:60" x14ac:dyDescent="0.25">
      <c r="BG25583">
        <v>25582</v>
      </c>
      <c r="BH25583" t="s">
        <v>327</v>
      </c>
    </row>
    <row r="25584" spans="59:60" x14ac:dyDescent="0.25">
      <c r="BG25584">
        <v>25583</v>
      </c>
      <c r="BH25584" t="s">
        <v>328</v>
      </c>
    </row>
    <row r="25585" spans="59:60" x14ac:dyDescent="0.25">
      <c r="BG25585">
        <v>25584</v>
      </c>
      <c r="BH25585" t="s">
        <v>329</v>
      </c>
    </row>
    <row r="25586" spans="59:60" x14ac:dyDescent="0.25">
      <c r="BG25586">
        <v>25585</v>
      </c>
      <c r="BH25586" t="s">
        <v>330</v>
      </c>
    </row>
    <row r="25587" spans="59:60" x14ac:dyDescent="0.25">
      <c r="BG25587">
        <v>25586</v>
      </c>
      <c r="BH25587" t="s">
        <v>331</v>
      </c>
    </row>
    <row r="25588" spans="59:60" x14ac:dyDescent="0.25">
      <c r="BG25588">
        <v>25587</v>
      </c>
      <c r="BH25588" t="s">
        <v>332</v>
      </c>
    </row>
    <row r="25589" spans="59:60" x14ac:dyDescent="0.25">
      <c r="BG25589">
        <v>25588</v>
      </c>
      <c r="BH25589" t="s">
        <v>333</v>
      </c>
    </row>
    <row r="25590" spans="59:60" x14ac:dyDescent="0.25">
      <c r="BG25590">
        <v>25589</v>
      </c>
      <c r="BH25590" t="s">
        <v>334</v>
      </c>
    </row>
    <row r="25591" spans="59:60" x14ac:dyDescent="0.25">
      <c r="BG25591">
        <v>25590</v>
      </c>
      <c r="BH25591" t="s">
        <v>335</v>
      </c>
    </row>
    <row r="25592" spans="59:60" x14ac:dyDescent="0.25">
      <c r="BG25592">
        <v>25591</v>
      </c>
      <c r="BH25592" t="s">
        <v>336</v>
      </c>
    </row>
    <row r="25593" spans="59:60" x14ac:dyDescent="0.25">
      <c r="BG25593">
        <v>25592</v>
      </c>
      <c r="BH25593" t="s">
        <v>337</v>
      </c>
    </row>
    <row r="25594" spans="59:60" x14ac:dyDescent="0.25">
      <c r="BG25594">
        <v>25593</v>
      </c>
      <c r="BH25594" t="s">
        <v>338</v>
      </c>
    </row>
    <row r="25595" spans="59:60" x14ac:dyDescent="0.25">
      <c r="BG25595">
        <v>25594</v>
      </c>
      <c r="BH25595" t="s">
        <v>339</v>
      </c>
    </row>
    <row r="25596" spans="59:60" x14ac:dyDescent="0.25">
      <c r="BG25596">
        <v>25595</v>
      </c>
      <c r="BH25596" t="s">
        <v>340</v>
      </c>
    </row>
    <row r="25597" spans="59:60" x14ac:dyDescent="0.25">
      <c r="BG25597">
        <v>25596</v>
      </c>
      <c r="BH25597" t="s">
        <v>341</v>
      </c>
    </row>
    <row r="25598" spans="59:60" x14ac:dyDescent="0.25">
      <c r="BG25598">
        <v>25597</v>
      </c>
      <c r="BH25598" t="s">
        <v>342</v>
      </c>
    </row>
    <row r="25599" spans="59:60" x14ac:dyDescent="0.25">
      <c r="BG25599">
        <v>25598</v>
      </c>
      <c r="BH25599" t="s">
        <v>343</v>
      </c>
    </row>
    <row r="25600" spans="59:60" x14ac:dyDescent="0.25">
      <c r="BG25600">
        <v>25599</v>
      </c>
      <c r="BH25600" t="s">
        <v>344</v>
      </c>
    </row>
    <row r="25601" spans="59:60" x14ac:dyDescent="0.25">
      <c r="BG25601">
        <v>25600</v>
      </c>
      <c r="BH25601" t="s">
        <v>345</v>
      </c>
    </row>
    <row r="25602" spans="59:60" x14ac:dyDescent="0.25">
      <c r="BG25602">
        <v>25601</v>
      </c>
      <c r="BH25602" t="s">
        <v>346</v>
      </c>
    </row>
    <row r="25603" spans="59:60" x14ac:dyDescent="0.25">
      <c r="BG25603">
        <v>25602</v>
      </c>
      <c r="BH25603" t="s">
        <v>347</v>
      </c>
    </row>
    <row r="25604" spans="59:60" x14ac:dyDescent="0.25">
      <c r="BG25604">
        <v>25603</v>
      </c>
      <c r="BH25604" t="s">
        <v>348</v>
      </c>
    </row>
    <row r="25605" spans="59:60" x14ac:dyDescent="0.25">
      <c r="BG25605">
        <v>25604</v>
      </c>
      <c r="BH25605" t="s">
        <v>349</v>
      </c>
    </row>
    <row r="25606" spans="59:60" x14ac:dyDescent="0.25">
      <c r="BG25606">
        <v>25605</v>
      </c>
      <c r="BH25606" t="s">
        <v>350</v>
      </c>
    </row>
    <row r="25607" spans="59:60" x14ac:dyDescent="0.25">
      <c r="BG25607">
        <v>25606</v>
      </c>
      <c r="BH25607" t="s">
        <v>351</v>
      </c>
    </row>
    <row r="25608" spans="59:60" x14ac:dyDescent="0.25">
      <c r="BG25608">
        <v>25607</v>
      </c>
      <c r="BH25608" t="s">
        <v>352</v>
      </c>
    </row>
    <row r="25609" spans="59:60" x14ac:dyDescent="0.25">
      <c r="BG25609">
        <v>25608</v>
      </c>
      <c r="BH25609" t="s">
        <v>293</v>
      </c>
    </row>
    <row r="25610" spans="59:60" x14ac:dyDescent="0.25">
      <c r="BG25610">
        <v>25609</v>
      </c>
      <c r="BH25610" t="s">
        <v>294</v>
      </c>
    </row>
    <row r="25611" spans="59:60" x14ac:dyDescent="0.25">
      <c r="BG25611">
        <v>25610</v>
      </c>
      <c r="BH25611" t="s">
        <v>295</v>
      </c>
    </row>
    <row r="25612" spans="59:60" x14ac:dyDescent="0.25">
      <c r="BG25612">
        <v>25611</v>
      </c>
      <c r="BH25612" t="s">
        <v>296</v>
      </c>
    </row>
    <row r="25613" spans="59:60" x14ac:dyDescent="0.25">
      <c r="BG25613">
        <v>25612</v>
      </c>
      <c r="BH25613" t="s">
        <v>297</v>
      </c>
    </row>
    <row r="25614" spans="59:60" x14ac:dyDescent="0.25">
      <c r="BG25614">
        <v>25613</v>
      </c>
      <c r="BH25614" t="s">
        <v>298</v>
      </c>
    </row>
    <row r="25615" spans="59:60" x14ac:dyDescent="0.25">
      <c r="BG25615">
        <v>25614</v>
      </c>
      <c r="BH25615" t="s">
        <v>299</v>
      </c>
    </row>
    <row r="25616" spans="59:60" x14ac:dyDescent="0.25">
      <c r="BG25616">
        <v>25615</v>
      </c>
      <c r="BH25616" t="s">
        <v>300</v>
      </c>
    </row>
    <row r="25617" spans="59:60" x14ac:dyDescent="0.25">
      <c r="BG25617">
        <v>25616</v>
      </c>
      <c r="BH25617" t="s">
        <v>301</v>
      </c>
    </row>
    <row r="25618" spans="59:60" x14ac:dyDescent="0.25">
      <c r="BG25618">
        <v>25617</v>
      </c>
      <c r="BH25618" t="s">
        <v>302</v>
      </c>
    </row>
    <row r="25619" spans="59:60" x14ac:dyDescent="0.25">
      <c r="BG25619">
        <v>25618</v>
      </c>
      <c r="BH25619" t="s">
        <v>303</v>
      </c>
    </row>
    <row r="25620" spans="59:60" x14ac:dyDescent="0.25">
      <c r="BG25620">
        <v>25619</v>
      </c>
      <c r="BH25620" t="s">
        <v>304</v>
      </c>
    </row>
    <row r="25621" spans="59:60" x14ac:dyDescent="0.25">
      <c r="BG25621">
        <v>25620</v>
      </c>
      <c r="BH25621" t="s">
        <v>305</v>
      </c>
    </row>
    <row r="25622" spans="59:60" x14ac:dyDescent="0.25">
      <c r="BG25622">
        <v>25621</v>
      </c>
      <c r="BH25622" t="s">
        <v>306</v>
      </c>
    </row>
    <row r="25623" spans="59:60" x14ac:dyDescent="0.25">
      <c r="BG25623">
        <v>25622</v>
      </c>
      <c r="BH25623" t="s">
        <v>307</v>
      </c>
    </row>
    <row r="25624" spans="59:60" x14ac:dyDescent="0.25">
      <c r="BG25624">
        <v>25623</v>
      </c>
      <c r="BH25624" t="s">
        <v>308</v>
      </c>
    </row>
    <row r="25625" spans="59:60" x14ac:dyDescent="0.25">
      <c r="BG25625">
        <v>25624</v>
      </c>
      <c r="BH25625" t="s">
        <v>309</v>
      </c>
    </row>
    <row r="25626" spans="59:60" x14ac:dyDescent="0.25">
      <c r="BG25626">
        <v>25625</v>
      </c>
      <c r="BH25626" t="s">
        <v>310</v>
      </c>
    </row>
    <row r="25627" spans="59:60" x14ac:dyDescent="0.25">
      <c r="BG25627">
        <v>25626</v>
      </c>
      <c r="BH25627" t="s">
        <v>311</v>
      </c>
    </row>
    <row r="25628" spans="59:60" x14ac:dyDescent="0.25">
      <c r="BG25628">
        <v>25627</v>
      </c>
      <c r="BH25628" t="s">
        <v>312</v>
      </c>
    </row>
    <row r="25629" spans="59:60" x14ac:dyDescent="0.25">
      <c r="BG25629">
        <v>25628</v>
      </c>
      <c r="BH25629" t="s">
        <v>313</v>
      </c>
    </row>
    <row r="25630" spans="59:60" x14ac:dyDescent="0.25">
      <c r="BG25630">
        <v>25629</v>
      </c>
      <c r="BH25630" t="s">
        <v>314</v>
      </c>
    </row>
    <row r="25631" spans="59:60" x14ac:dyDescent="0.25">
      <c r="BG25631">
        <v>25630</v>
      </c>
      <c r="BH25631" t="s">
        <v>315</v>
      </c>
    </row>
    <row r="25632" spans="59:60" x14ac:dyDescent="0.25">
      <c r="BG25632">
        <v>25631</v>
      </c>
      <c r="BH25632" t="s">
        <v>316</v>
      </c>
    </row>
    <row r="25633" spans="59:60" x14ac:dyDescent="0.25">
      <c r="BG25633">
        <v>25632</v>
      </c>
      <c r="BH25633" t="s">
        <v>317</v>
      </c>
    </row>
    <row r="25634" spans="59:60" x14ac:dyDescent="0.25">
      <c r="BG25634">
        <v>25633</v>
      </c>
      <c r="BH25634" t="s">
        <v>318</v>
      </c>
    </row>
    <row r="25635" spans="59:60" x14ac:dyDescent="0.25">
      <c r="BG25635">
        <v>25634</v>
      </c>
      <c r="BH25635" t="s">
        <v>319</v>
      </c>
    </row>
    <row r="25636" spans="59:60" x14ac:dyDescent="0.25">
      <c r="BG25636">
        <v>25635</v>
      </c>
      <c r="BH25636" t="s">
        <v>320</v>
      </c>
    </row>
    <row r="25637" spans="59:60" x14ac:dyDescent="0.25">
      <c r="BG25637">
        <v>25636</v>
      </c>
      <c r="BH25637" t="s">
        <v>321</v>
      </c>
    </row>
    <row r="25638" spans="59:60" x14ac:dyDescent="0.25">
      <c r="BG25638">
        <v>25637</v>
      </c>
      <c r="BH25638" t="s">
        <v>322</v>
      </c>
    </row>
    <row r="25639" spans="59:60" x14ac:dyDescent="0.25">
      <c r="BG25639">
        <v>25638</v>
      </c>
      <c r="BH25639" t="s">
        <v>323</v>
      </c>
    </row>
    <row r="25640" spans="59:60" x14ac:dyDescent="0.25">
      <c r="BG25640">
        <v>25639</v>
      </c>
      <c r="BH25640" t="s">
        <v>324</v>
      </c>
    </row>
    <row r="25641" spans="59:60" x14ac:dyDescent="0.25">
      <c r="BG25641">
        <v>25640</v>
      </c>
      <c r="BH25641" t="s">
        <v>325</v>
      </c>
    </row>
    <row r="25642" spans="59:60" x14ac:dyDescent="0.25">
      <c r="BG25642">
        <v>25641</v>
      </c>
      <c r="BH25642" t="s">
        <v>326</v>
      </c>
    </row>
    <row r="25643" spans="59:60" x14ac:dyDescent="0.25">
      <c r="BG25643">
        <v>25642</v>
      </c>
      <c r="BH25643" t="s">
        <v>327</v>
      </c>
    </row>
    <row r="25644" spans="59:60" x14ac:dyDescent="0.25">
      <c r="BG25644">
        <v>25643</v>
      </c>
      <c r="BH25644" t="s">
        <v>328</v>
      </c>
    </row>
    <row r="25645" spans="59:60" x14ac:dyDescent="0.25">
      <c r="BG25645">
        <v>25644</v>
      </c>
      <c r="BH25645" t="s">
        <v>329</v>
      </c>
    </row>
    <row r="25646" spans="59:60" x14ac:dyDescent="0.25">
      <c r="BG25646">
        <v>25645</v>
      </c>
      <c r="BH25646" t="s">
        <v>330</v>
      </c>
    </row>
    <row r="25647" spans="59:60" x14ac:dyDescent="0.25">
      <c r="BG25647">
        <v>25646</v>
      </c>
      <c r="BH25647" t="s">
        <v>331</v>
      </c>
    </row>
    <row r="25648" spans="59:60" x14ac:dyDescent="0.25">
      <c r="BG25648">
        <v>25647</v>
      </c>
      <c r="BH25648" t="s">
        <v>332</v>
      </c>
    </row>
    <row r="25649" spans="59:60" x14ac:dyDescent="0.25">
      <c r="BG25649">
        <v>25648</v>
      </c>
      <c r="BH25649" t="s">
        <v>333</v>
      </c>
    </row>
    <row r="25650" spans="59:60" x14ac:dyDescent="0.25">
      <c r="BG25650">
        <v>25649</v>
      </c>
      <c r="BH25650" t="s">
        <v>334</v>
      </c>
    </row>
    <row r="25651" spans="59:60" x14ac:dyDescent="0.25">
      <c r="BG25651">
        <v>25650</v>
      </c>
      <c r="BH25651" t="s">
        <v>335</v>
      </c>
    </row>
    <row r="25652" spans="59:60" x14ac:dyDescent="0.25">
      <c r="BG25652">
        <v>25651</v>
      </c>
      <c r="BH25652" t="s">
        <v>336</v>
      </c>
    </row>
    <row r="25653" spans="59:60" x14ac:dyDescent="0.25">
      <c r="BG25653">
        <v>25652</v>
      </c>
      <c r="BH25653" t="s">
        <v>337</v>
      </c>
    </row>
    <row r="25654" spans="59:60" x14ac:dyDescent="0.25">
      <c r="BG25654">
        <v>25653</v>
      </c>
      <c r="BH25654" t="s">
        <v>338</v>
      </c>
    </row>
    <row r="25655" spans="59:60" x14ac:dyDescent="0.25">
      <c r="BG25655">
        <v>25654</v>
      </c>
      <c r="BH25655" t="s">
        <v>339</v>
      </c>
    </row>
    <row r="25656" spans="59:60" x14ac:dyDescent="0.25">
      <c r="BG25656">
        <v>25655</v>
      </c>
      <c r="BH25656" t="s">
        <v>340</v>
      </c>
    </row>
    <row r="25657" spans="59:60" x14ac:dyDescent="0.25">
      <c r="BG25657">
        <v>25656</v>
      </c>
      <c r="BH25657" t="s">
        <v>341</v>
      </c>
    </row>
    <row r="25658" spans="59:60" x14ac:dyDescent="0.25">
      <c r="BG25658">
        <v>25657</v>
      </c>
      <c r="BH25658" t="s">
        <v>342</v>
      </c>
    </row>
    <row r="25659" spans="59:60" x14ac:dyDescent="0.25">
      <c r="BG25659">
        <v>25658</v>
      </c>
      <c r="BH25659" t="s">
        <v>343</v>
      </c>
    </row>
    <row r="25660" spans="59:60" x14ac:dyDescent="0.25">
      <c r="BG25660">
        <v>25659</v>
      </c>
      <c r="BH25660" t="s">
        <v>344</v>
      </c>
    </row>
    <row r="25661" spans="59:60" x14ac:dyDescent="0.25">
      <c r="BG25661">
        <v>25660</v>
      </c>
      <c r="BH25661" t="s">
        <v>345</v>
      </c>
    </row>
    <row r="25662" spans="59:60" x14ac:dyDescent="0.25">
      <c r="BG25662">
        <v>25661</v>
      </c>
      <c r="BH25662" t="s">
        <v>346</v>
      </c>
    </row>
    <row r="25663" spans="59:60" x14ac:dyDescent="0.25">
      <c r="BG25663">
        <v>25662</v>
      </c>
      <c r="BH25663" t="s">
        <v>347</v>
      </c>
    </row>
    <row r="25664" spans="59:60" x14ac:dyDescent="0.25">
      <c r="BG25664">
        <v>25663</v>
      </c>
      <c r="BH25664" t="s">
        <v>348</v>
      </c>
    </row>
    <row r="25665" spans="59:60" x14ac:dyDescent="0.25">
      <c r="BG25665">
        <v>25664</v>
      </c>
      <c r="BH25665" t="s">
        <v>349</v>
      </c>
    </row>
    <row r="25666" spans="59:60" x14ac:dyDescent="0.25">
      <c r="BG25666">
        <v>25665</v>
      </c>
      <c r="BH25666" t="s">
        <v>350</v>
      </c>
    </row>
    <row r="25667" spans="59:60" x14ac:dyDescent="0.25">
      <c r="BG25667">
        <v>25666</v>
      </c>
      <c r="BH25667" t="s">
        <v>351</v>
      </c>
    </row>
    <row r="25668" spans="59:60" x14ac:dyDescent="0.25">
      <c r="BG25668">
        <v>25667</v>
      </c>
      <c r="BH25668" t="s">
        <v>352</v>
      </c>
    </row>
    <row r="25669" spans="59:60" x14ac:dyDescent="0.25">
      <c r="BG25669">
        <v>25668</v>
      </c>
      <c r="BH25669" t="s">
        <v>293</v>
      </c>
    </row>
    <row r="25670" spans="59:60" x14ac:dyDescent="0.25">
      <c r="BG25670">
        <v>25669</v>
      </c>
      <c r="BH25670" t="s">
        <v>294</v>
      </c>
    </row>
    <row r="25671" spans="59:60" x14ac:dyDescent="0.25">
      <c r="BG25671">
        <v>25670</v>
      </c>
      <c r="BH25671" t="s">
        <v>295</v>
      </c>
    </row>
    <row r="25672" spans="59:60" x14ac:dyDescent="0.25">
      <c r="BG25672">
        <v>25671</v>
      </c>
      <c r="BH25672" t="s">
        <v>296</v>
      </c>
    </row>
    <row r="25673" spans="59:60" x14ac:dyDescent="0.25">
      <c r="BG25673">
        <v>25672</v>
      </c>
      <c r="BH25673" t="s">
        <v>297</v>
      </c>
    </row>
    <row r="25674" spans="59:60" x14ac:dyDescent="0.25">
      <c r="BG25674">
        <v>25673</v>
      </c>
      <c r="BH25674" t="s">
        <v>298</v>
      </c>
    </row>
    <row r="25675" spans="59:60" x14ac:dyDescent="0.25">
      <c r="BG25675">
        <v>25674</v>
      </c>
      <c r="BH25675" t="s">
        <v>299</v>
      </c>
    </row>
    <row r="25676" spans="59:60" x14ac:dyDescent="0.25">
      <c r="BG25676">
        <v>25675</v>
      </c>
      <c r="BH25676" t="s">
        <v>300</v>
      </c>
    </row>
    <row r="25677" spans="59:60" x14ac:dyDescent="0.25">
      <c r="BG25677">
        <v>25676</v>
      </c>
      <c r="BH25677" t="s">
        <v>301</v>
      </c>
    </row>
    <row r="25678" spans="59:60" x14ac:dyDescent="0.25">
      <c r="BG25678">
        <v>25677</v>
      </c>
      <c r="BH25678" t="s">
        <v>302</v>
      </c>
    </row>
    <row r="25679" spans="59:60" x14ac:dyDescent="0.25">
      <c r="BG25679">
        <v>25678</v>
      </c>
      <c r="BH25679" t="s">
        <v>303</v>
      </c>
    </row>
    <row r="25680" spans="59:60" x14ac:dyDescent="0.25">
      <c r="BG25680">
        <v>25679</v>
      </c>
      <c r="BH25680" t="s">
        <v>304</v>
      </c>
    </row>
    <row r="25681" spans="59:60" x14ac:dyDescent="0.25">
      <c r="BG25681">
        <v>25680</v>
      </c>
      <c r="BH25681" t="s">
        <v>305</v>
      </c>
    </row>
    <row r="25682" spans="59:60" x14ac:dyDescent="0.25">
      <c r="BG25682">
        <v>25681</v>
      </c>
      <c r="BH25682" t="s">
        <v>306</v>
      </c>
    </row>
    <row r="25683" spans="59:60" x14ac:dyDescent="0.25">
      <c r="BG25683">
        <v>25682</v>
      </c>
      <c r="BH25683" t="s">
        <v>307</v>
      </c>
    </row>
    <row r="25684" spans="59:60" x14ac:dyDescent="0.25">
      <c r="BG25684">
        <v>25683</v>
      </c>
      <c r="BH25684" t="s">
        <v>308</v>
      </c>
    </row>
    <row r="25685" spans="59:60" x14ac:dyDescent="0.25">
      <c r="BG25685">
        <v>25684</v>
      </c>
      <c r="BH25685" t="s">
        <v>309</v>
      </c>
    </row>
    <row r="25686" spans="59:60" x14ac:dyDescent="0.25">
      <c r="BG25686">
        <v>25685</v>
      </c>
      <c r="BH25686" t="s">
        <v>310</v>
      </c>
    </row>
    <row r="25687" spans="59:60" x14ac:dyDescent="0.25">
      <c r="BG25687">
        <v>25686</v>
      </c>
      <c r="BH25687" t="s">
        <v>311</v>
      </c>
    </row>
    <row r="25688" spans="59:60" x14ac:dyDescent="0.25">
      <c r="BG25688">
        <v>25687</v>
      </c>
      <c r="BH25688" t="s">
        <v>312</v>
      </c>
    </row>
    <row r="25689" spans="59:60" x14ac:dyDescent="0.25">
      <c r="BG25689">
        <v>25688</v>
      </c>
      <c r="BH25689" t="s">
        <v>313</v>
      </c>
    </row>
    <row r="25690" spans="59:60" x14ac:dyDescent="0.25">
      <c r="BG25690">
        <v>25689</v>
      </c>
      <c r="BH25690" t="s">
        <v>314</v>
      </c>
    </row>
    <row r="25691" spans="59:60" x14ac:dyDescent="0.25">
      <c r="BG25691">
        <v>25690</v>
      </c>
      <c r="BH25691" t="s">
        <v>315</v>
      </c>
    </row>
    <row r="25692" spans="59:60" x14ac:dyDescent="0.25">
      <c r="BG25692">
        <v>25691</v>
      </c>
      <c r="BH25692" t="s">
        <v>316</v>
      </c>
    </row>
    <row r="25693" spans="59:60" x14ac:dyDescent="0.25">
      <c r="BG25693">
        <v>25692</v>
      </c>
      <c r="BH25693" t="s">
        <v>317</v>
      </c>
    </row>
    <row r="25694" spans="59:60" x14ac:dyDescent="0.25">
      <c r="BG25694">
        <v>25693</v>
      </c>
      <c r="BH25694" t="s">
        <v>318</v>
      </c>
    </row>
    <row r="25695" spans="59:60" x14ac:dyDescent="0.25">
      <c r="BG25695">
        <v>25694</v>
      </c>
      <c r="BH25695" t="s">
        <v>319</v>
      </c>
    </row>
    <row r="25696" spans="59:60" x14ac:dyDescent="0.25">
      <c r="BG25696">
        <v>25695</v>
      </c>
      <c r="BH25696" t="s">
        <v>320</v>
      </c>
    </row>
    <row r="25697" spans="59:60" x14ac:dyDescent="0.25">
      <c r="BG25697">
        <v>25696</v>
      </c>
      <c r="BH25697" t="s">
        <v>321</v>
      </c>
    </row>
    <row r="25698" spans="59:60" x14ac:dyDescent="0.25">
      <c r="BG25698">
        <v>25697</v>
      </c>
      <c r="BH25698" t="s">
        <v>322</v>
      </c>
    </row>
    <row r="25699" spans="59:60" x14ac:dyDescent="0.25">
      <c r="BG25699">
        <v>25698</v>
      </c>
      <c r="BH25699" t="s">
        <v>323</v>
      </c>
    </row>
    <row r="25700" spans="59:60" x14ac:dyDescent="0.25">
      <c r="BG25700">
        <v>25699</v>
      </c>
      <c r="BH25700" t="s">
        <v>324</v>
      </c>
    </row>
    <row r="25701" spans="59:60" x14ac:dyDescent="0.25">
      <c r="BG25701">
        <v>25700</v>
      </c>
      <c r="BH25701" t="s">
        <v>325</v>
      </c>
    </row>
    <row r="25702" spans="59:60" x14ac:dyDescent="0.25">
      <c r="BG25702">
        <v>25701</v>
      </c>
      <c r="BH25702" t="s">
        <v>326</v>
      </c>
    </row>
    <row r="25703" spans="59:60" x14ac:dyDescent="0.25">
      <c r="BG25703">
        <v>25702</v>
      </c>
      <c r="BH25703" t="s">
        <v>327</v>
      </c>
    </row>
    <row r="25704" spans="59:60" x14ac:dyDescent="0.25">
      <c r="BG25704">
        <v>25703</v>
      </c>
      <c r="BH25704" t="s">
        <v>328</v>
      </c>
    </row>
    <row r="25705" spans="59:60" x14ac:dyDescent="0.25">
      <c r="BG25705">
        <v>25704</v>
      </c>
      <c r="BH25705" t="s">
        <v>329</v>
      </c>
    </row>
    <row r="25706" spans="59:60" x14ac:dyDescent="0.25">
      <c r="BG25706">
        <v>25705</v>
      </c>
      <c r="BH25706" t="s">
        <v>330</v>
      </c>
    </row>
    <row r="25707" spans="59:60" x14ac:dyDescent="0.25">
      <c r="BG25707">
        <v>25706</v>
      </c>
      <c r="BH25707" t="s">
        <v>331</v>
      </c>
    </row>
    <row r="25708" spans="59:60" x14ac:dyDescent="0.25">
      <c r="BG25708">
        <v>25707</v>
      </c>
      <c r="BH25708" t="s">
        <v>332</v>
      </c>
    </row>
    <row r="25709" spans="59:60" x14ac:dyDescent="0.25">
      <c r="BG25709">
        <v>25708</v>
      </c>
      <c r="BH25709" t="s">
        <v>333</v>
      </c>
    </row>
    <row r="25710" spans="59:60" x14ac:dyDescent="0.25">
      <c r="BG25710">
        <v>25709</v>
      </c>
      <c r="BH25710" t="s">
        <v>334</v>
      </c>
    </row>
    <row r="25711" spans="59:60" x14ac:dyDescent="0.25">
      <c r="BG25711">
        <v>25710</v>
      </c>
      <c r="BH25711" t="s">
        <v>335</v>
      </c>
    </row>
    <row r="25712" spans="59:60" x14ac:dyDescent="0.25">
      <c r="BG25712">
        <v>25711</v>
      </c>
      <c r="BH25712" t="s">
        <v>336</v>
      </c>
    </row>
    <row r="25713" spans="59:60" x14ac:dyDescent="0.25">
      <c r="BG25713">
        <v>25712</v>
      </c>
      <c r="BH25713" t="s">
        <v>337</v>
      </c>
    </row>
    <row r="25714" spans="59:60" x14ac:dyDescent="0.25">
      <c r="BG25714">
        <v>25713</v>
      </c>
      <c r="BH25714" t="s">
        <v>338</v>
      </c>
    </row>
    <row r="25715" spans="59:60" x14ac:dyDescent="0.25">
      <c r="BG25715">
        <v>25714</v>
      </c>
      <c r="BH25715" t="s">
        <v>339</v>
      </c>
    </row>
    <row r="25716" spans="59:60" x14ac:dyDescent="0.25">
      <c r="BG25716">
        <v>25715</v>
      </c>
      <c r="BH25716" t="s">
        <v>340</v>
      </c>
    </row>
    <row r="25717" spans="59:60" x14ac:dyDescent="0.25">
      <c r="BG25717">
        <v>25716</v>
      </c>
      <c r="BH25717" t="s">
        <v>341</v>
      </c>
    </row>
    <row r="25718" spans="59:60" x14ac:dyDescent="0.25">
      <c r="BG25718">
        <v>25717</v>
      </c>
      <c r="BH25718" t="s">
        <v>342</v>
      </c>
    </row>
    <row r="25719" spans="59:60" x14ac:dyDescent="0.25">
      <c r="BG25719">
        <v>25718</v>
      </c>
      <c r="BH25719" t="s">
        <v>343</v>
      </c>
    </row>
    <row r="25720" spans="59:60" x14ac:dyDescent="0.25">
      <c r="BG25720">
        <v>25719</v>
      </c>
      <c r="BH25720" t="s">
        <v>344</v>
      </c>
    </row>
    <row r="25721" spans="59:60" x14ac:dyDescent="0.25">
      <c r="BG25721">
        <v>25720</v>
      </c>
      <c r="BH25721" t="s">
        <v>345</v>
      </c>
    </row>
    <row r="25722" spans="59:60" x14ac:dyDescent="0.25">
      <c r="BG25722">
        <v>25721</v>
      </c>
      <c r="BH25722" t="s">
        <v>346</v>
      </c>
    </row>
    <row r="25723" spans="59:60" x14ac:dyDescent="0.25">
      <c r="BG25723">
        <v>25722</v>
      </c>
      <c r="BH25723" t="s">
        <v>347</v>
      </c>
    </row>
    <row r="25724" spans="59:60" x14ac:dyDescent="0.25">
      <c r="BG25724">
        <v>25723</v>
      </c>
      <c r="BH25724" t="s">
        <v>348</v>
      </c>
    </row>
    <row r="25725" spans="59:60" x14ac:dyDescent="0.25">
      <c r="BG25725">
        <v>25724</v>
      </c>
      <c r="BH25725" t="s">
        <v>349</v>
      </c>
    </row>
    <row r="25726" spans="59:60" x14ac:dyDescent="0.25">
      <c r="BG25726">
        <v>25725</v>
      </c>
      <c r="BH25726" t="s">
        <v>350</v>
      </c>
    </row>
    <row r="25727" spans="59:60" x14ac:dyDescent="0.25">
      <c r="BG25727">
        <v>25726</v>
      </c>
      <c r="BH25727" t="s">
        <v>351</v>
      </c>
    </row>
    <row r="25728" spans="59:60" x14ac:dyDescent="0.25">
      <c r="BG25728">
        <v>25727</v>
      </c>
      <c r="BH25728" t="s">
        <v>352</v>
      </c>
    </row>
    <row r="25729" spans="59:60" x14ac:dyDescent="0.25">
      <c r="BG25729">
        <v>25728</v>
      </c>
      <c r="BH25729" t="s">
        <v>293</v>
      </c>
    </row>
    <row r="25730" spans="59:60" x14ac:dyDescent="0.25">
      <c r="BG25730">
        <v>25729</v>
      </c>
      <c r="BH25730" t="s">
        <v>294</v>
      </c>
    </row>
    <row r="25731" spans="59:60" x14ac:dyDescent="0.25">
      <c r="BG25731">
        <v>25730</v>
      </c>
      <c r="BH25731" t="s">
        <v>295</v>
      </c>
    </row>
    <row r="25732" spans="59:60" x14ac:dyDescent="0.25">
      <c r="BG25732">
        <v>25731</v>
      </c>
      <c r="BH25732" t="s">
        <v>296</v>
      </c>
    </row>
    <row r="25733" spans="59:60" x14ac:dyDescent="0.25">
      <c r="BG25733">
        <v>25732</v>
      </c>
      <c r="BH25733" t="s">
        <v>297</v>
      </c>
    </row>
    <row r="25734" spans="59:60" x14ac:dyDescent="0.25">
      <c r="BG25734">
        <v>25733</v>
      </c>
      <c r="BH25734" t="s">
        <v>298</v>
      </c>
    </row>
    <row r="25735" spans="59:60" x14ac:dyDescent="0.25">
      <c r="BG25735">
        <v>25734</v>
      </c>
      <c r="BH25735" t="s">
        <v>299</v>
      </c>
    </row>
    <row r="25736" spans="59:60" x14ac:dyDescent="0.25">
      <c r="BG25736">
        <v>25735</v>
      </c>
      <c r="BH25736" t="s">
        <v>300</v>
      </c>
    </row>
    <row r="25737" spans="59:60" x14ac:dyDescent="0.25">
      <c r="BG25737">
        <v>25736</v>
      </c>
      <c r="BH25737" t="s">
        <v>301</v>
      </c>
    </row>
    <row r="25738" spans="59:60" x14ac:dyDescent="0.25">
      <c r="BG25738">
        <v>25737</v>
      </c>
      <c r="BH25738" t="s">
        <v>302</v>
      </c>
    </row>
    <row r="25739" spans="59:60" x14ac:dyDescent="0.25">
      <c r="BG25739">
        <v>25738</v>
      </c>
      <c r="BH25739" t="s">
        <v>303</v>
      </c>
    </row>
    <row r="25740" spans="59:60" x14ac:dyDescent="0.25">
      <c r="BG25740">
        <v>25739</v>
      </c>
      <c r="BH25740" t="s">
        <v>304</v>
      </c>
    </row>
    <row r="25741" spans="59:60" x14ac:dyDescent="0.25">
      <c r="BG25741">
        <v>25740</v>
      </c>
      <c r="BH25741" t="s">
        <v>305</v>
      </c>
    </row>
    <row r="25742" spans="59:60" x14ac:dyDescent="0.25">
      <c r="BG25742">
        <v>25741</v>
      </c>
      <c r="BH25742" t="s">
        <v>306</v>
      </c>
    </row>
    <row r="25743" spans="59:60" x14ac:dyDescent="0.25">
      <c r="BG25743">
        <v>25742</v>
      </c>
      <c r="BH25743" t="s">
        <v>307</v>
      </c>
    </row>
    <row r="25744" spans="59:60" x14ac:dyDescent="0.25">
      <c r="BG25744">
        <v>25743</v>
      </c>
      <c r="BH25744" t="s">
        <v>308</v>
      </c>
    </row>
    <row r="25745" spans="59:60" x14ac:dyDescent="0.25">
      <c r="BG25745">
        <v>25744</v>
      </c>
      <c r="BH25745" t="s">
        <v>309</v>
      </c>
    </row>
    <row r="25746" spans="59:60" x14ac:dyDescent="0.25">
      <c r="BG25746">
        <v>25745</v>
      </c>
      <c r="BH25746" t="s">
        <v>310</v>
      </c>
    </row>
    <row r="25747" spans="59:60" x14ac:dyDescent="0.25">
      <c r="BG25747">
        <v>25746</v>
      </c>
      <c r="BH25747" t="s">
        <v>311</v>
      </c>
    </row>
    <row r="25748" spans="59:60" x14ac:dyDescent="0.25">
      <c r="BG25748">
        <v>25747</v>
      </c>
      <c r="BH25748" t="s">
        <v>312</v>
      </c>
    </row>
    <row r="25749" spans="59:60" x14ac:dyDescent="0.25">
      <c r="BG25749">
        <v>25748</v>
      </c>
      <c r="BH25749" t="s">
        <v>313</v>
      </c>
    </row>
    <row r="25750" spans="59:60" x14ac:dyDescent="0.25">
      <c r="BG25750">
        <v>25749</v>
      </c>
      <c r="BH25750" t="s">
        <v>314</v>
      </c>
    </row>
    <row r="25751" spans="59:60" x14ac:dyDescent="0.25">
      <c r="BG25751">
        <v>25750</v>
      </c>
      <c r="BH25751" t="s">
        <v>315</v>
      </c>
    </row>
    <row r="25752" spans="59:60" x14ac:dyDescent="0.25">
      <c r="BG25752">
        <v>25751</v>
      </c>
      <c r="BH25752" t="s">
        <v>316</v>
      </c>
    </row>
    <row r="25753" spans="59:60" x14ac:dyDescent="0.25">
      <c r="BG25753">
        <v>25752</v>
      </c>
      <c r="BH25753" t="s">
        <v>317</v>
      </c>
    </row>
    <row r="25754" spans="59:60" x14ac:dyDescent="0.25">
      <c r="BG25754">
        <v>25753</v>
      </c>
      <c r="BH25754" t="s">
        <v>318</v>
      </c>
    </row>
    <row r="25755" spans="59:60" x14ac:dyDescent="0.25">
      <c r="BG25755">
        <v>25754</v>
      </c>
      <c r="BH25755" t="s">
        <v>319</v>
      </c>
    </row>
    <row r="25756" spans="59:60" x14ac:dyDescent="0.25">
      <c r="BG25756">
        <v>25755</v>
      </c>
      <c r="BH25756" t="s">
        <v>320</v>
      </c>
    </row>
    <row r="25757" spans="59:60" x14ac:dyDescent="0.25">
      <c r="BG25757">
        <v>25756</v>
      </c>
      <c r="BH25757" t="s">
        <v>321</v>
      </c>
    </row>
    <row r="25758" spans="59:60" x14ac:dyDescent="0.25">
      <c r="BG25758">
        <v>25757</v>
      </c>
      <c r="BH25758" t="s">
        <v>322</v>
      </c>
    </row>
    <row r="25759" spans="59:60" x14ac:dyDescent="0.25">
      <c r="BG25759">
        <v>25758</v>
      </c>
      <c r="BH25759" t="s">
        <v>323</v>
      </c>
    </row>
    <row r="25760" spans="59:60" x14ac:dyDescent="0.25">
      <c r="BG25760">
        <v>25759</v>
      </c>
      <c r="BH25760" t="s">
        <v>324</v>
      </c>
    </row>
    <row r="25761" spans="59:60" x14ac:dyDescent="0.25">
      <c r="BG25761">
        <v>25760</v>
      </c>
      <c r="BH25761" t="s">
        <v>325</v>
      </c>
    </row>
    <row r="25762" spans="59:60" x14ac:dyDescent="0.25">
      <c r="BG25762">
        <v>25761</v>
      </c>
      <c r="BH25762" t="s">
        <v>326</v>
      </c>
    </row>
    <row r="25763" spans="59:60" x14ac:dyDescent="0.25">
      <c r="BG25763">
        <v>25762</v>
      </c>
      <c r="BH25763" t="s">
        <v>327</v>
      </c>
    </row>
    <row r="25764" spans="59:60" x14ac:dyDescent="0.25">
      <c r="BG25764">
        <v>25763</v>
      </c>
      <c r="BH25764" t="s">
        <v>328</v>
      </c>
    </row>
    <row r="25765" spans="59:60" x14ac:dyDescent="0.25">
      <c r="BG25765">
        <v>25764</v>
      </c>
      <c r="BH25765" t="s">
        <v>329</v>
      </c>
    </row>
    <row r="25766" spans="59:60" x14ac:dyDescent="0.25">
      <c r="BG25766">
        <v>25765</v>
      </c>
      <c r="BH25766" t="s">
        <v>330</v>
      </c>
    </row>
    <row r="25767" spans="59:60" x14ac:dyDescent="0.25">
      <c r="BG25767">
        <v>25766</v>
      </c>
      <c r="BH25767" t="s">
        <v>331</v>
      </c>
    </row>
    <row r="25768" spans="59:60" x14ac:dyDescent="0.25">
      <c r="BG25768">
        <v>25767</v>
      </c>
      <c r="BH25768" t="s">
        <v>332</v>
      </c>
    </row>
    <row r="25769" spans="59:60" x14ac:dyDescent="0.25">
      <c r="BG25769">
        <v>25768</v>
      </c>
      <c r="BH25769" t="s">
        <v>333</v>
      </c>
    </row>
    <row r="25770" spans="59:60" x14ac:dyDescent="0.25">
      <c r="BG25770">
        <v>25769</v>
      </c>
      <c r="BH25770" t="s">
        <v>334</v>
      </c>
    </row>
    <row r="25771" spans="59:60" x14ac:dyDescent="0.25">
      <c r="BG25771">
        <v>25770</v>
      </c>
      <c r="BH25771" t="s">
        <v>335</v>
      </c>
    </row>
    <row r="25772" spans="59:60" x14ac:dyDescent="0.25">
      <c r="BG25772">
        <v>25771</v>
      </c>
      <c r="BH25772" t="s">
        <v>336</v>
      </c>
    </row>
    <row r="25773" spans="59:60" x14ac:dyDescent="0.25">
      <c r="BG25773">
        <v>25772</v>
      </c>
      <c r="BH25773" t="s">
        <v>337</v>
      </c>
    </row>
    <row r="25774" spans="59:60" x14ac:dyDescent="0.25">
      <c r="BG25774">
        <v>25773</v>
      </c>
      <c r="BH25774" t="s">
        <v>338</v>
      </c>
    </row>
    <row r="25775" spans="59:60" x14ac:dyDescent="0.25">
      <c r="BG25775">
        <v>25774</v>
      </c>
      <c r="BH25775" t="s">
        <v>339</v>
      </c>
    </row>
    <row r="25776" spans="59:60" x14ac:dyDescent="0.25">
      <c r="BG25776">
        <v>25775</v>
      </c>
      <c r="BH25776" t="s">
        <v>340</v>
      </c>
    </row>
    <row r="25777" spans="59:60" x14ac:dyDescent="0.25">
      <c r="BG25777">
        <v>25776</v>
      </c>
      <c r="BH25777" t="s">
        <v>341</v>
      </c>
    </row>
    <row r="25778" spans="59:60" x14ac:dyDescent="0.25">
      <c r="BG25778">
        <v>25777</v>
      </c>
      <c r="BH25778" t="s">
        <v>342</v>
      </c>
    </row>
    <row r="25779" spans="59:60" x14ac:dyDescent="0.25">
      <c r="BG25779">
        <v>25778</v>
      </c>
      <c r="BH25779" t="s">
        <v>343</v>
      </c>
    </row>
    <row r="25780" spans="59:60" x14ac:dyDescent="0.25">
      <c r="BG25780">
        <v>25779</v>
      </c>
      <c r="BH25780" t="s">
        <v>344</v>
      </c>
    </row>
    <row r="25781" spans="59:60" x14ac:dyDescent="0.25">
      <c r="BG25781">
        <v>25780</v>
      </c>
      <c r="BH25781" t="s">
        <v>345</v>
      </c>
    </row>
    <row r="25782" spans="59:60" x14ac:dyDescent="0.25">
      <c r="BG25782">
        <v>25781</v>
      </c>
      <c r="BH25782" t="s">
        <v>346</v>
      </c>
    </row>
    <row r="25783" spans="59:60" x14ac:dyDescent="0.25">
      <c r="BG25783">
        <v>25782</v>
      </c>
      <c r="BH25783" t="s">
        <v>347</v>
      </c>
    </row>
    <row r="25784" spans="59:60" x14ac:dyDescent="0.25">
      <c r="BG25784">
        <v>25783</v>
      </c>
      <c r="BH25784" t="s">
        <v>348</v>
      </c>
    </row>
    <row r="25785" spans="59:60" x14ac:dyDescent="0.25">
      <c r="BG25785">
        <v>25784</v>
      </c>
      <c r="BH25785" t="s">
        <v>349</v>
      </c>
    </row>
    <row r="25786" spans="59:60" x14ac:dyDescent="0.25">
      <c r="BG25786">
        <v>25785</v>
      </c>
      <c r="BH25786" t="s">
        <v>350</v>
      </c>
    </row>
    <row r="25787" spans="59:60" x14ac:dyDescent="0.25">
      <c r="BG25787">
        <v>25786</v>
      </c>
      <c r="BH25787" t="s">
        <v>351</v>
      </c>
    </row>
    <row r="25788" spans="59:60" x14ac:dyDescent="0.25">
      <c r="BG25788">
        <v>25787</v>
      </c>
      <c r="BH25788" t="s">
        <v>352</v>
      </c>
    </row>
    <row r="25789" spans="59:60" x14ac:dyDescent="0.25">
      <c r="BG25789">
        <v>25788</v>
      </c>
      <c r="BH25789" t="s">
        <v>293</v>
      </c>
    </row>
    <row r="25790" spans="59:60" x14ac:dyDescent="0.25">
      <c r="BG25790">
        <v>25789</v>
      </c>
      <c r="BH25790" t="s">
        <v>294</v>
      </c>
    </row>
    <row r="25791" spans="59:60" x14ac:dyDescent="0.25">
      <c r="BG25791">
        <v>25790</v>
      </c>
      <c r="BH25791" t="s">
        <v>295</v>
      </c>
    </row>
    <row r="25792" spans="59:60" x14ac:dyDescent="0.25">
      <c r="BG25792">
        <v>25791</v>
      </c>
      <c r="BH25792" t="s">
        <v>296</v>
      </c>
    </row>
    <row r="25793" spans="59:60" x14ac:dyDescent="0.25">
      <c r="BG25793">
        <v>25792</v>
      </c>
      <c r="BH25793" t="s">
        <v>297</v>
      </c>
    </row>
    <row r="25794" spans="59:60" x14ac:dyDescent="0.25">
      <c r="BG25794">
        <v>25793</v>
      </c>
      <c r="BH25794" t="s">
        <v>298</v>
      </c>
    </row>
    <row r="25795" spans="59:60" x14ac:dyDescent="0.25">
      <c r="BG25795">
        <v>25794</v>
      </c>
      <c r="BH25795" t="s">
        <v>299</v>
      </c>
    </row>
    <row r="25796" spans="59:60" x14ac:dyDescent="0.25">
      <c r="BG25796">
        <v>25795</v>
      </c>
      <c r="BH25796" t="s">
        <v>300</v>
      </c>
    </row>
    <row r="25797" spans="59:60" x14ac:dyDescent="0.25">
      <c r="BG25797">
        <v>25796</v>
      </c>
      <c r="BH25797" t="s">
        <v>301</v>
      </c>
    </row>
    <row r="25798" spans="59:60" x14ac:dyDescent="0.25">
      <c r="BG25798">
        <v>25797</v>
      </c>
      <c r="BH25798" t="s">
        <v>302</v>
      </c>
    </row>
    <row r="25799" spans="59:60" x14ac:dyDescent="0.25">
      <c r="BG25799">
        <v>25798</v>
      </c>
      <c r="BH25799" t="s">
        <v>303</v>
      </c>
    </row>
    <row r="25800" spans="59:60" x14ac:dyDescent="0.25">
      <c r="BG25800">
        <v>25799</v>
      </c>
      <c r="BH25800" t="s">
        <v>304</v>
      </c>
    </row>
    <row r="25801" spans="59:60" x14ac:dyDescent="0.25">
      <c r="BG25801">
        <v>25800</v>
      </c>
      <c r="BH25801" t="s">
        <v>305</v>
      </c>
    </row>
    <row r="25802" spans="59:60" x14ac:dyDescent="0.25">
      <c r="BG25802">
        <v>25801</v>
      </c>
      <c r="BH25802" t="s">
        <v>306</v>
      </c>
    </row>
    <row r="25803" spans="59:60" x14ac:dyDescent="0.25">
      <c r="BG25803">
        <v>25802</v>
      </c>
      <c r="BH25803" t="s">
        <v>307</v>
      </c>
    </row>
    <row r="25804" spans="59:60" x14ac:dyDescent="0.25">
      <c r="BG25804">
        <v>25803</v>
      </c>
      <c r="BH25804" t="s">
        <v>308</v>
      </c>
    </row>
    <row r="25805" spans="59:60" x14ac:dyDescent="0.25">
      <c r="BG25805">
        <v>25804</v>
      </c>
      <c r="BH25805" t="s">
        <v>309</v>
      </c>
    </row>
    <row r="25806" spans="59:60" x14ac:dyDescent="0.25">
      <c r="BG25806">
        <v>25805</v>
      </c>
      <c r="BH25806" t="s">
        <v>310</v>
      </c>
    </row>
    <row r="25807" spans="59:60" x14ac:dyDescent="0.25">
      <c r="BG25807">
        <v>25806</v>
      </c>
      <c r="BH25807" t="s">
        <v>311</v>
      </c>
    </row>
    <row r="25808" spans="59:60" x14ac:dyDescent="0.25">
      <c r="BG25808">
        <v>25807</v>
      </c>
      <c r="BH25808" t="s">
        <v>312</v>
      </c>
    </row>
    <row r="25809" spans="59:60" x14ac:dyDescent="0.25">
      <c r="BG25809">
        <v>25808</v>
      </c>
      <c r="BH25809" t="s">
        <v>313</v>
      </c>
    </row>
    <row r="25810" spans="59:60" x14ac:dyDescent="0.25">
      <c r="BG25810">
        <v>25809</v>
      </c>
      <c r="BH25810" t="s">
        <v>314</v>
      </c>
    </row>
    <row r="25811" spans="59:60" x14ac:dyDescent="0.25">
      <c r="BG25811">
        <v>25810</v>
      </c>
      <c r="BH25811" t="s">
        <v>315</v>
      </c>
    </row>
    <row r="25812" spans="59:60" x14ac:dyDescent="0.25">
      <c r="BG25812">
        <v>25811</v>
      </c>
      <c r="BH25812" t="s">
        <v>316</v>
      </c>
    </row>
    <row r="25813" spans="59:60" x14ac:dyDescent="0.25">
      <c r="BG25813">
        <v>25812</v>
      </c>
      <c r="BH25813" t="s">
        <v>317</v>
      </c>
    </row>
    <row r="25814" spans="59:60" x14ac:dyDescent="0.25">
      <c r="BG25814">
        <v>25813</v>
      </c>
      <c r="BH25814" t="s">
        <v>318</v>
      </c>
    </row>
    <row r="25815" spans="59:60" x14ac:dyDescent="0.25">
      <c r="BG25815">
        <v>25814</v>
      </c>
      <c r="BH25815" t="s">
        <v>319</v>
      </c>
    </row>
    <row r="25816" spans="59:60" x14ac:dyDescent="0.25">
      <c r="BG25816">
        <v>25815</v>
      </c>
      <c r="BH25816" t="s">
        <v>320</v>
      </c>
    </row>
    <row r="25817" spans="59:60" x14ac:dyDescent="0.25">
      <c r="BG25817">
        <v>25816</v>
      </c>
      <c r="BH25817" t="s">
        <v>321</v>
      </c>
    </row>
    <row r="25818" spans="59:60" x14ac:dyDescent="0.25">
      <c r="BG25818">
        <v>25817</v>
      </c>
      <c r="BH25818" t="s">
        <v>322</v>
      </c>
    </row>
    <row r="25819" spans="59:60" x14ac:dyDescent="0.25">
      <c r="BG25819">
        <v>25818</v>
      </c>
      <c r="BH25819" t="s">
        <v>323</v>
      </c>
    </row>
    <row r="25820" spans="59:60" x14ac:dyDescent="0.25">
      <c r="BG25820">
        <v>25819</v>
      </c>
      <c r="BH25820" t="s">
        <v>324</v>
      </c>
    </row>
    <row r="25821" spans="59:60" x14ac:dyDescent="0.25">
      <c r="BG25821">
        <v>25820</v>
      </c>
      <c r="BH25821" t="s">
        <v>325</v>
      </c>
    </row>
    <row r="25822" spans="59:60" x14ac:dyDescent="0.25">
      <c r="BG25822">
        <v>25821</v>
      </c>
      <c r="BH25822" t="s">
        <v>326</v>
      </c>
    </row>
    <row r="25823" spans="59:60" x14ac:dyDescent="0.25">
      <c r="BG25823">
        <v>25822</v>
      </c>
      <c r="BH25823" t="s">
        <v>327</v>
      </c>
    </row>
    <row r="25824" spans="59:60" x14ac:dyDescent="0.25">
      <c r="BG25824">
        <v>25823</v>
      </c>
      <c r="BH25824" t="s">
        <v>328</v>
      </c>
    </row>
    <row r="25825" spans="59:60" x14ac:dyDescent="0.25">
      <c r="BG25825">
        <v>25824</v>
      </c>
      <c r="BH25825" t="s">
        <v>329</v>
      </c>
    </row>
    <row r="25826" spans="59:60" x14ac:dyDescent="0.25">
      <c r="BG25826">
        <v>25825</v>
      </c>
      <c r="BH25826" t="s">
        <v>330</v>
      </c>
    </row>
    <row r="25827" spans="59:60" x14ac:dyDescent="0.25">
      <c r="BG25827">
        <v>25826</v>
      </c>
      <c r="BH25827" t="s">
        <v>331</v>
      </c>
    </row>
    <row r="25828" spans="59:60" x14ac:dyDescent="0.25">
      <c r="BG25828">
        <v>25827</v>
      </c>
      <c r="BH25828" t="s">
        <v>332</v>
      </c>
    </row>
    <row r="25829" spans="59:60" x14ac:dyDescent="0.25">
      <c r="BG25829">
        <v>25828</v>
      </c>
      <c r="BH25829" t="s">
        <v>333</v>
      </c>
    </row>
    <row r="25830" spans="59:60" x14ac:dyDescent="0.25">
      <c r="BG25830">
        <v>25829</v>
      </c>
      <c r="BH25830" t="s">
        <v>334</v>
      </c>
    </row>
    <row r="25831" spans="59:60" x14ac:dyDescent="0.25">
      <c r="BG25831">
        <v>25830</v>
      </c>
      <c r="BH25831" t="s">
        <v>335</v>
      </c>
    </row>
    <row r="25832" spans="59:60" x14ac:dyDescent="0.25">
      <c r="BG25832">
        <v>25831</v>
      </c>
      <c r="BH25832" t="s">
        <v>336</v>
      </c>
    </row>
    <row r="25833" spans="59:60" x14ac:dyDescent="0.25">
      <c r="BG25833">
        <v>25832</v>
      </c>
      <c r="BH25833" t="s">
        <v>337</v>
      </c>
    </row>
    <row r="25834" spans="59:60" x14ac:dyDescent="0.25">
      <c r="BG25834">
        <v>25833</v>
      </c>
      <c r="BH25834" t="s">
        <v>338</v>
      </c>
    </row>
    <row r="25835" spans="59:60" x14ac:dyDescent="0.25">
      <c r="BG25835">
        <v>25834</v>
      </c>
      <c r="BH25835" t="s">
        <v>339</v>
      </c>
    </row>
    <row r="25836" spans="59:60" x14ac:dyDescent="0.25">
      <c r="BG25836">
        <v>25835</v>
      </c>
      <c r="BH25836" t="s">
        <v>340</v>
      </c>
    </row>
    <row r="25837" spans="59:60" x14ac:dyDescent="0.25">
      <c r="BG25837">
        <v>25836</v>
      </c>
      <c r="BH25837" t="s">
        <v>341</v>
      </c>
    </row>
    <row r="25838" spans="59:60" x14ac:dyDescent="0.25">
      <c r="BG25838">
        <v>25837</v>
      </c>
      <c r="BH25838" t="s">
        <v>342</v>
      </c>
    </row>
    <row r="25839" spans="59:60" x14ac:dyDescent="0.25">
      <c r="BG25839">
        <v>25838</v>
      </c>
      <c r="BH25839" t="s">
        <v>343</v>
      </c>
    </row>
    <row r="25840" spans="59:60" x14ac:dyDescent="0.25">
      <c r="BG25840">
        <v>25839</v>
      </c>
      <c r="BH25840" t="s">
        <v>344</v>
      </c>
    </row>
    <row r="25841" spans="59:60" x14ac:dyDescent="0.25">
      <c r="BG25841">
        <v>25840</v>
      </c>
      <c r="BH25841" t="s">
        <v>345</v>
      </c>
    </row>
    <row r="25842" spans="59:60" x14ac:dyDescent="0.25">
      <c r="BG25842">
        <v>25841</v>
      </c>
      <c r="BH25842" t="s">
        <v>346</v>
      </c>
    </row>
    <row r="25843" spans="59:60" x14ac:dyDescent="0.25">
      <c r="BG25843">
        <v>25842</v>
      </c>
      <c r="BH25843" t="s">
        <v>347</v>
      </c>
    </row>
    <row r="25844" spans="59:60" x14ac:dyDescent="0.25">
      <c r="BG25844">
        <v>25843</v>
      </c>
      <c r="BH25844" t="s">
        <v>348</v>
      </c>
    </row>
    <row r="25845" spans="59:60" x14ac:dyDescent="0.25">
      <c r="BG25845">
        <v>25844</v>
      </c>
      <c r="BH25845" t="s">
        <v>349</v>
      </c>
    </row>
    <row r="25846" spans="59:60" x14ac:dyDescent="0.25">
      <c r="BG25846">
        <v>25845</v>
      </c>
      <c r="BH25846" t="s">
        <v>350</v>
      </c>
    </row>
    <row r="25847" spans="59:60" x14ac:dyDescent="0.25">
      <c r="BG25847">
        <v>25846</v>
      </c>
      <c r="BH25847" t="s">
        <v>351</v>
      </c>
    </row>
    <row r="25848" spans="59:60" x14ac:dyDescent="0.25">
      <c r="BG25848">
        <v>25847</v>
      </c>
      <c r="BH25848" t="s">
        <v>352</v>
      </c>
    </row>
    <row r="25849" spans="59:60" x14ac:dyDescent="0.25">
      <c r="BG25849">
        <v>25848</v>
      </c>
      <c r="BH25849" t="s">
        <v>293</v>
      </c>
    </row>
    <row r="25850" spans="59:60" x14ac:dyDescent="0.25">
      <c r="BG25850">
        <v>25849</v>
      </c>
      <c r="BH25850" t="s">
        <v>294</v>
      </c>
    </row>
    <row r="25851" spans="59:60" x14ac:dyDescent="0.25">
      <c r="BG25851">
        <v>25850</v>
      </c>
      <c r="BH25851" t="s">
        <v>295</v>
      </c>
    </row>
    <row r="25852" spans="59:60" x14ac:dyDescent="0.25">
      <c r="BG25852">
        <v>25851</v>
      </c>
      <c r="BH25852" t="s">
        <v>296</v>
      </c>
    </row>
    <row r="25853" spans="59:60" x14ac:dyDescent="0.25">
      <c r="BG25853">
        <v>25852</v>
      </c>
      <c r="BH25853" t="s">
        <v>297</v>
      </c>
    </row>
    <row r="25854" spans="59:60" x14ac:dyDescent="0.25">
      <c r="BG25854">
        <v>25853</v>
      </c>
      <c r="BH25854" t="s">
        <v>298</v>
      </c>
    </row>
    <row r="25855" spans="59:60" x14ac:dyDescent="0.25">
      <c r="BG25855">
        <v>25854</v>
      </c>
      <c r="BH25855" t="s">
        <v>299</v>
      </c>
    </row>
    <row r="25856" spans="59:60" x14ac:dyDescent="0.25">
      <c r="BG25856">
        <v>25855</v>
      </c>
      <c r="BH25856" t="s">
        <v>300</v>
      </c>
    </row>
    <row r="25857" spans="59:60" x14ac:dyDescent="0.25">
      <c r="BG25857">
        <v>25856</v>
      </c>
      <c r="BH25857" t="s">
        <v>301</v>
      </c>
    </row>
    <row r="25858" spans="59:60" x14ac:dyDescent="0.25">
      <c r="BG25858">
        <v>25857</v>
      </c>
      <c r="BH25858" t="s">
        <v>302</v>
      </c>
    </row>
    <row r="25859" spans="59:60" x14ac:dyDescent="0.25">
      <c r="BG25859">
        <v>25858</v>
      </c>
      <c r="BH25859" t="s">
        <v>303</v>
      </c>
    </row>
    <row r="25860" spans="59:60" x14ac:dyDescent="0.25">
      <c r="BG25860">
        <v>25859</v>
      </c>
      <c r="BH25860" t="s">
        <v>304</v>
      </c>
    </row>
    <row r="25861" spans="59:60" x14ac:dyDescent="0.25">
      <c r="BG25861">
        <v>25860</v>
      </c>
      <c r="BH25861" t="s">
        <v>305</v>
      </c>
    </row>
    <row r="25862" spans="59:60" x14ac:dyDescent="0.25">
      <c r="BG25862">
        <v>25861</v>
      </c>
      <c r="BH25862" t="s">
        <v>306</v>
      </c>
    </row>
    <row r="25863" spans="59:60" x14ac:dyDescent="0.25">
      <c r="BG25863">
        <v>25862</v>
      </c>
      <c r="BH25863" t="s">
        <v>307</v>
      </c>
    </row>
    <row r="25864" spans="59:60" x14ac:dyDescent="0.25">
      <c r="BG25864">
        <v>25863</v>
      </c>
      <c r="BH25864" t="s">
        <v>308</v>
      </c>
    </row>
    <row r="25865" spans="59:60" x14ac:dyDescent="0.25">
      <c r="BG25865">
        <v>25864</v>
      </c>
      <c r="BH25865" t="s">
        <v>309</v>
      </c>
    </row>
    <row r="25866" spans="59:60" x14ac:dyDescent="0.25">
      <c r="BG25866">
        <v>25865</v>
      </c>
      <c r="BH25866" t="s">
        <v>310</v>
      </c>
    </row>
    <row r="25867" spans="59:60" x14ac:dyDescent="0.25">
      <c r="BG25867">
        <v>25866</v>
      </c>
      <c r="BH25867" t="s">
        <v>311</v>
      </c>
    </row>
    <row r="25868" spans="59:60" x14ac:dyDescent="0.25">
      <c r="BG25868">
        <v>25867</v>
      </c>
      <c r="BH25868" t="s">
        <v>312</v>
      </c>
    </row>
    <row r="25869" spans="59:60" x14ac:dyDescent="0.25">
      <c r="BG25869">
        <v>25868</v>
      </c>
      <c r="BH25869" t="s">
        <v>313</v>
      </c>
    </row>
    <row r="25870" spans="59:60" x14ac:dyDescent="0.25">
      <c r="BG25870">
        <v>25869</v>
      </c>
      <c r="BH25870" t="s">
        <v>314</v>
      </c>
    </row>
    <row r="25871" spans="59:60" x14ac:dyDescent="0.25">
      <c r="BG25871">
        <v>25870</v>
      </c>
      <c r="BH25871" t="s">
        <v>315</v>
      </c>
    </row>
    <row r="25872" spans="59:60" x14ac:dyDescent="0.25">
      <c r="BG25872">
        <v>25871</v>
      </c>
      <c r="BH25872" t="s">
        <v>316</v>
      </c>
    </row>
    <row r="25873" spans="59:60" x14ac:dyDescent="0.25">
      <c r="BG25873">
        <v>25872</v>
      </c>
      <c r="BH25873" t="s">
        <v>317</v>
      </c>
    </row>
    <row r="25874" spans="59:60" x14ac:dyDescent="0.25">
      <c r="BG25874">
        <v>25873</v>
      </c>
      <c r="BH25874" t="s">
        <v>318</v>
      </c>
    </row>
    <row r="25875" spans="59:60" x14ac:dyDescent="0.25">
      <c r="BG25875">
        <v>25874</v>
      </c>
      <c r="BH25875" t="s">
        <v>319</v>
      </c>
    </row>
    <row r="25876" spans="59:60" x14ac:dyDescent="0.25">
      <c r="BG25876">
        <v>25875</v>
      </c>
      <c r="BH25876" t="s">
        <v>320</v>
      </c>
    </row>
    <row r="25877" spans="59:60" x14ac:dyDescent="0.25">
      <c r="BG25877">
        <v>25876</v>
      </c>
      <c r="BH25877" t="s">
        <v>321</v>
      </c>
    </row>
    <row r="25878" spans="59:60" x14ac:dyDescent="0.25">
      <c r="BG25878">
        <v>25877</v>
      </c>
      <c r="BH25878" t="s">
        <v>322</v>
      </c>
    </row>
    <row r="25879" spans="59:60" x14ac:dyDescent="0.25">
      <c r="BG25879">
        <v>25878</v>
      </c>
      <c r="BH25879" t="s">
        <v>323</v>
      </c>
    </row>
    <row r="25880" spans="59:60" x14ac:dyDescent="0.25">
      <c r="BG25880">
        <v>25879</v>
      </c>
      <c r="BH25880" t="s">
        <v>324</v>
      </c>
    </row>
    <row r="25881" spans="59:60" x14ac:dyDescent="0.25">
      <c r="BG25881">
        <v>25880</v>
      </c>
      <c r="BH25881" t="s">
        <v>325</v>
      </c>
    </row>
    <row r="25882" spans="59:60" x14ac:dyDescent="0.25">
      <c r="BG25882">
        <v>25881</v>
      </c>
      <c r="BH25882" t="s">
        <v>326</v>
      </c>
    </row>
    <row r="25883" spans="59:60" x14ac:dyDescent="0.25">
      <c r="BG25883">
        <v>25882</v>
      </c>
      <c r="BH25883" t="s">
        <v>327</v>
      </c>
    </row>
    <row r="25884" spans="59:60" x14ac:dyDescent="0.25">
      <c r="BG25884">
        <v>25883</v>
      </c>
      <c r="BH25884" t="s">
        <v>328</v>
      </c>
    </row>
    <row r="25885" spans="59:60" x14ac:dyDescent="0.25">
      <c r="BG25885">
        <v>25884</v>
      </c>
      <c r="BH25885" t="s">
        <v>329</v>
      </c>
    </row>
    <row r="25886" spans="59:60" x14ac:dyDescent="0.25">
      <c r="BG25886">
        <v>25885</v>
      </c>
      <c r="BH25886" t="s">
        <v>330</v>
      </c>
    </row>
    <row r="25887" spans="59:60" x14ac:dyDescent="0.25">
      <c r="BG25887">
        <v>25886</v>
      </c>
      <c r="BH25887" t="s">
        <v>331</v>
      </c>
    </row>
    <row r="25888" spans="59:60" x14ac:dyDescent="0.25">
      <c r="BG25888">
        <v>25887</v>
      </c>
      <c r="BH25888" t="s">
        <v>332</v>
      </c>
    </row>
    <row r="25889" spans="59:60" x14ac:dyDescent="0.25">
      <c r="BG25889">
        <v>25888</v>
      </c>
      <c r="BH25889" t="s">
        <v>333</v>
      </c>
    </row>
    <row r="25890" spans="59:60" x14ac:dyDescent="0.25">
      <c r="BG25890">
        <v>25889</v>
      </c>
      <c r="BH25890" t="s">
        <v>334</v>
      </c>
    </row>
    <row r="25891" spans="59:60" x14ac:dyDescent="0.25">
      <c r="BG25891">
        <v>25890</v>
      </c>
      <c r="BH25891" t="s">
        <v>335</v>
      </c>
    </row>
    <row r="25892" spans="59:60" x14ac:dyDescent="0.25">
      <c r="BG25892">
        <v>25891</v>
      </c>
      <c r="BH25892" t="s">
        <v>336</v>
      </c>
    </row>
    <row r="25893" spans="59:60" x14ac:dyDescent="0.25">
      <c r="BG25893">
        <v>25892</v>
      </c>
      <c r="BH25893" t="s">
        <v>337</v>
      </c>
    </row>
    <row r="25894" spans="59:60" x14ac:dyDescent="0.25">
      <c r="BG25894">
        <v>25893</v>
      </c>
      <c r="BH25894" t="s">
        <v>338</v>
      </c>
    </row>
    <row r="25895" spans="59:60" x14ac:dyDescent="0.25">
      <c r="BG25895">
        <v>25894</v>
      </c>
      <c r="BH25895" t="s">
        <v>339</v>
      </c>
    </row>
    <row r="25896" spans="59:60" x14ac:dyDescent="0.25">
      <c r="BG25896">
        <v>25895</v>
      </c>
      <c r="BH25896" t="s">
        <v>340</v>
      </c>
    </row>
    <row r="25897" spans="59:60" x14ac:dyDescent="0.25">
      <c r="BG25897">
        <v>25896</v>
      </c>
      <c r="BH25897" t="s">
        <v>341</v>
      </c>
    </row>
    <row r="25898" spans="59:60" x14ac:dyDescent="0.25">
      <c r="BG25898">
        <v>25897</v>
      </c>
      <c r="BH25898" t="s">
        <v>342</v>
      </c>
    </row>
    <row r="25899" spans="59:60" x14ac:dyDescent="0.25">
      <c r="BG25899">
        <v>25898</v>
      </c>
      <c r="BH25899" t="s">
        <v>343</v>
      </c>
    </row>
    <row r="25900" spans="59:60" x14ac:dyDescent="0.25">
      <c r="BG25900">
        <v>25899</v>
      </c>
      <c r="BH25900" t="s">
        <v>344</v>
      </c>
    </row>
    <row r="25901" spans="59:60" x14ac:dyDescent="0.25">
      <c r="BG25901">
        <v>25900</v>
      </c>
      <c r="BH25901" t="s">
        <v>345</v>
      </c>
    </row>
    <row r="25902" spans="59:60" x14ac:dyDescent="0.25">
      <c r="BG25902">
        <v>25901</v>
      </c>
      <c r="BH25902" t="s">
        <v>346</v>
      </c>
    </row>
    <row r="25903" spans="59:60" x14ac:dyDescent="0.25">
      <c r="BG25903">
        <v>25902</v>
      </c>
      <c r="BH25903" t="s">
        <v>347</v>
      </c>
    </row>
    <row r="25904" spans="59:60" x14ac:dyDescent="0.25">
      <c r="BG25904">
        <v>25903</v>
      </c>
      <c r="BH25904" t="s">
        <v>348</v>
      </c>
    </row>
    <row r="25905" spans="59:60" x14ac:dyDescent="0.25">
      <c r="BG25905">
        <v>25904</v>
      </c>
      <c r="BH25905" t="s">
        <v>349</v>
      </c>
    </row>
    <row r="25906" spans="59:60" x14ac:dyDescent="0.25">
      <c r="BG25906">
        <v>25905</v>
      </c>
      <c r="BH25906" t="s">
        <v>350</v>
      </c>
    </row>
    <row r="25907" spans="59:60" x14ac:dyDescent="0.25">
      <c r="BG25907">
        <v>25906</v>
      </c>
      <c r="BH25907" t="s">
        <v>351</v>
      </c>
    </row>
    <row r="25908" spans="59:60" x14ac:dyDescent="0.25">
      <c r="BG25908">
        <v>25907</v>
      </c>
      <c r="BH25908" t="s">
        <v>352</v>
      </c>
    </row>
    <row r="25909" spans="59:60" x14ac:dyDescent="0.25">
      <c r="BG25909">
        <v>25908</v>
      </c>
      <c r="BH25909" t="s">
        <v>293</v>
      </c>
    </row>
    <row r="25910" spans="59:60" x14ac:dyDescent="0.25">
      <c r="BG25910">
        <v>25909</v>
      </c>
      <c r="BH25910" t="s">
        <v>294</v>
      </c>
    </row>
    <row r="25911" spans="59:60" x14ac:dyDescent="0.25">
      <c r="BG25911">
        <v>25910</v>
      </c>
      <c r="BH25911" t="s">
        <v>295</v>
      </c>
    </row>
    <row r="25912" spans="59:60" x14ac:dyDescent="0.25">
      <c r="BG25912">
        <v>25911</v>
      </c>
      <c r="BH25912" t="s">
        <v>296</v>
      </c>
    </row>
    <row r="25913" spans="59:60" x14ac:dyDescent="0.25">
      <c r="BG25913">
        <v>25912</v>
      </c>
      <c r="BH25913" t="s">
        <v>297</v>
      </c>
    </row>
    <row r="25914" spans="59:60" x14ac:dyDescent="0.25">
      <c r="BG25914">
        <v>25913</v>
      </c>
      <c r="BH25914" t="s">
        <v>298</v>
      </c>
    </row>
    <row r="25915" spans="59:60" x14ac:dyDescent="0.25">
      <c r="BG25915">
        <v>25914</v>
      </c>
      <c r="BH25915" t="s">
        <v>299</v>
      </c>
    </row>
    <row r="25916" spans="59:60" x14ac:dyDescent="0.25">
      <c r="BG25916">
        <v>25915</v>
      </c>
      <c r="BH25916" t="s">
        <v>300</v>
      </c>
    </row>
    <row r="25917" spans="59:60" x14ac:dyDescent="0.25">
      <c r="BG25917">
        <v>25916</v>
      </c>
      <c r="BH25917" t="s">
        <v>301</v>
      </c>
    </row>
    <row r="25918" spans="59:60" x14ac:dyDescent="0.25">
      <c r="BG25918">
        <v>25917</v>
      </c>
      <c r="BH25918" t="s">
        <v>302</v>
      </c>
    </row>
    <row r="25919" spans="59:60" x14ac:dyDescent="0.25">
      <c r="BG25919">
        <v>25918</v>
      </c>
      <c r="BH25919" t="s">
        <v>303</v>
      </c>
    </row>
    <row r="25920" spans="59:60" x14ac:dyDescent="0.25">
      <c r="BG25920">
        <v>25919</v>
      </c>
      <c r="BH25920" t="s">
        <v>304</v>
      </c>
    </row>
    <row r="25921" spans="59:60" x14ac:dyDescent="0.25">
      <c r="BG25921">
        <v>25920</v>
      </c>
      <c r="BH25921" t="s">
        <v>305</v>
      </c>
    </row>
    <row r="25922" spans="59:60" x14ac:dyDescent="0.25">
      <c r="BG25922">
        <v>25921</v>
      </c>
      <c r="BH25922" t="s">
        <v>306</v>
      </c>
    </row>
    <row r="25923" spans="59:60" x14ac:dyDescent="0.25">
      <c r="BG25923">
        <v>25922</v>
      </c>
      <c r="BH25923" t="s">
        <v>307</v>
      </c>
    </row>
    <row r="25924" spans="59:60" x14ac:dyDescent="0.25">
      <c r="BG25924">
        <v>25923</v>
      </c>
      <c r="BH25924" t="s">
        <v>308</v>
      </c>
    </row>
    <row r="25925" spans="59:60" x14ac:dyDescent="0.25">
      <c r="BG25925">
        <v>25924</v>
      </c>
      <c r="BH25925" t="s">
        <v>309</v>
      </c>
    </row>
    <row r="25926" spans="59:60" x14ac:dyDescent="0.25">
      <c r="BG25926">
        <v>25925</v>
      </c>
      <c r="BH25926" t="s">
        <v>310</v>
      </c>
    </row>
    <row r="25927" spans="59:60" x14ac:dyDescent="0.25">
      <c r="BG25927">
        <v>25926</v>
      </c>
      <c r="BH25927" t="s">
        <v>311</v>
      </c>
    </row>
    <row r="25928" spans="59:60" x14ac:dyDescent="0.25">
      <c r="BG25928">
        <v>25927</v>
      </c>
      <c r="BH25928" t="s">
        <v>312</v>
      </c>
    </row>
    <row r="25929" spans="59:60" x14ac:dyDescent="0.25">
      <c r="BG25929">
        <v>25928</v>
      </c>
      <c r="BH25929" t="s">
        <v>313</v>
      </c>
    </row>
    <row r="25930" spans="59:60" x14ac:dyDescent="0.25">
      <c r="BG25930">
        <v>25929</v>
      </c>
      <c r="BH25930" t="s">
        <v>314</v>
      </c>
    </row>
    <row r="25931" spans="59:60" x14ac:dyDescent="0.25">
      <c r="BG25931">
        <v>25930</v>
      </c>
      <c r="BH25931" t="s">
        <v>315</v>
      </c>
    </row>
    <row r="25932" spans="59:60" x14ac:dyDescent="0.25">
      <c r="BG25932">
        <v>25931</v>
      </c>
      <c r="BH25932" t="s">
        <v>316</v>
      </c>
    </row>
    <row r="25933" spans="59:60" x14ac:dyDescent="0.25">
      <c r="BG25933">
        <v>25932</v>
      </c>
      <c r="BH25933" t="s">
        <v>317</v>
      </c>
    </row>
    <row r="25934" spans="59:60" x14ac:dyDescent="0.25">
      <c r="BG25934">
        <v>25933</v>
      </c>
      <c r="BH25934" t="s">
        <v>318</v>
      </c>
    </row>
    <row r="25935" spans="59:60" x14ac:dyDescent="0.25">
      <c r="BG25935">
        <v>25934</v>
      </c>
      <c r="BH25935" t="s">
        <v>319</v>
      </c>
    </row>
    <row r="25936" spans="59:60" x14ac:dyDescent="0.25">
      <c r="BG25936">
        <v>25935</v>
      </c>
      <c r="BH25936" t="s">
        <v>320</v>
      </c>
    </row>
    <row r="25937" spans="59:60" x14ac:dyDescent="0.25">
      <c r="BG25937">
        <v>25936</v>
      </c>
      <c r="BH25937" t="s">
        <v>321</v>
      </c>
    </row>
    <row r="25938" spans="59:60" x14ac:dyDescent="0.25">
      <c r="BG25938">
        <v>25937</v>
      </c>
      <c r="BH25938" t="s">
        <v>322</v>
      </c>
    </row>
    <row r="25939" spans="59:60" x14ac:dyDescent="0.25">
      <c r="BG25939">
        <v>25938</v>
      </c>
      <c r="BH25939" t="s">
        <v>323</v>
      </c>
    </row>
    <row r="25940" spans="59:60" x14ac:dyDescent="0.25">
      <c r="BG25940">
        <v>25939</v>
      </c>
      <c r="BH25940" t="s">
        <v>324</v>
      </c>
    </row>
    <row r="25941" spans="59:60" x14ac:dyDescent="0.25">
      <c r="BG25941">
        <v>25940</v>
      </c>
      <c r="BH25941" t="s">
        <v>325</v>
      </c>
    </row>
    <row r="25942" spans="59:60" x14ac:dyDescent="0.25">
      <c r="BG25942">
        <v>25941</v>
      </c>
      <c r="BH25942" t="s">
        <v>326</v>
      </c>
    </row>
    <row r="25943" spans="59:60" x14ac:dyDescent="0.25">
      <c r="BG25943">
        <v>25942</v>
      </c>
      <c r="BH25943" t="s">
        <v>327</v>
      </c>
    </row>
    <row r="25944" spans="59:60" x14ac:dyDescent="0.25">
      <c r="BG25944">
        <v>25943</v>
      </c>
      <c r="BH25944" t="s">
        <v>328</v>
      </c>
    </row>
    <row r="25945" spans="59:60" x14ac:dyDescent="0.25">
      <c r="BG25945">
        <v>25944</v>
      </c>
      <c r="BH25945" t="s">
        <v>329</v>
      </c>
    </row>
    <row r="25946" spans="59:60" x14ac:dyDescent="0.25">
      <c r="BG25946">
        <v>25945</v>
      </c>
      <c r="BH25946" t="s">
        <v>330</v>
      </c>
    </row>
    <row r="25947" spans="59:60" x14ac:dyDescent="0.25">
      <c r="BG25947">
        <v>25946</v>
      </c>
      <c r="BH25947" t="s">
        <v>331</v>
      </c>
    </row>
    <row r="25948" spans="59:60" x14ac:dyDescent="0.25">
      <c r="BG25948">
        <v>25947</v>
      </c>
      <c r="BH25948" t="s">
        <v>332</v>
      </c>
    </row>
    <row r="25949" spans="59:60" x14ac:dyDescent="0.25">
      <c r="BG25949">
        <v>25948</v>
      </c>
      <c r="BH25949" t="s">
        <v>333</v>
      </c>
    </row>
    <row r="25950" spans="59:60" x14ac:dyDescent="0.25">
      <c r="BG25950">
        <v>25949</v>
      </c>
      <c r="BH25950" t="s">
        <v>334</v>
      </c>
    </row>
    <row r="25951" spans="59:60" x14ac:dyDescent="0.25">
      <c r="BG25951">
        <v>25950</v>
      </c>
      <c r="BH25951" t="s">
        <v>335</v>
      </c>
    </row>
    <row r="25952" spans="59:60" x14ac:dyDescent="0.25">
      <c r="BG25952">
        <v>25951</v>
      </c>
      <c r="BH25952" t="s">
        <v>336</v>
      </c>
    </row>
    <row r="25953" spans="59:60" x14ac:dyDescent="0.25">
      <c r="BG25953">
        <v>25952</v>
      </c>
      <c r="BH25953" t="s">
        <v>337</v>
      </c>
    </row>
    <row r="25954" spans="59:60" x14ac:dyDescent="0.25">
      <c r="BG25954">
        <v>25953</v>
      </c>
      <c r="BH25954" t="s">
        <v>338</v>
      </c>
    </row>
    <row r="25955" spans="59:60" x14ac:dyDescent="0.25">
      <c r="BG25955">
        <v>25954</v>
      </c>
      <c r="BH25955" t="s">
        <v>339</v>
      </c>
    </row>
    <row r="25956" spans="59:60" x14ac:dyDescent="0.25">
      <c r="BG25956">
        <v>25955</v>
      </c>
      <c r="BH25956" t="s">
        <v>340</v>
      </c>
    </row>
    <row r="25957" spans="59:60" x14ac:dyDescent="0.25">
      <c r="BG25957">
        <v>25956</v>
      </c>
      <c r="BH25957" t="s">
        <v>341</v>
      </c>
    </row>
    <row r="25958" spans="59:60" x14ac:dyDescent="0.25">
      <c r="BG25958">
        <v>25957</v>
      </c>
      <c r="BH25958" t="s">
        <v>342</v>
      </c>
    </row>
    <row r="25959" spans="59:60" x14ac:dyDescent="0.25">
      <c r="BG25959">
        <v>25958</v>
      </c>
      <c r="BH25959" t="s">
        <v>343</v>
      </c>
    </row>
    <row r="25960" spans="59:60" x14ac:dyDescent="0.25">
      <c r="BG25960">
        <v>25959</v>
      </c>
      <c r="BH25960" t="s">
        <v>344</v>
      </c>
    </row>
    <row r="25961" spans="59:60" x14ac:dyDescent="0.25">
      <c r="BG25961">
        <v>25960</v>
      </c>
      <c r="BH25961" t="s">
        <v>345</v>
      </c>
    </row>
    <row r="25962" spans="59:60" x14ac:dyDescent="0.25">
      <c r="BG25962">
        <v>25961</v>
      </c>
      <c r="BH25962" t="s">
        <v>346</v>
      </c>
    </row>
    <row r="25963" spans="59:60" x14ac:dyDescent="0.25">
      <c r="BG25963">
        <v>25962</v>
      </c>
      <c r="BH25963" t="s">
        <v>347</v>
      </c>
    </row>
    <row r="25964" spans="59:60" x14ac:dyDescent="0.25">
      <c r="BG25964">
        <v>25963</v>
      </c>
      <c r="BH25964" t="s">
        <v>348</v>
      </c>
    </row>
    <row r="25965" spans="59:60" x14ac:dyDescent="0.25">
      <c r="BG25965">
        <v>25964</v>
      </c>
      <c r="BH25965" t="s">
        <v>349</v>
      </c>
    </row>
    <row r="25966" spans="59:60" x14ac:dyDescent="0.25">
      <c r="BG25966">
        <v>25965</v>
      </c>
      <c r="BH25966" t="s">
        <v>350</v>
      </c>
    </row>
    <row r="25967" spans="59:60" x14ac:dyDescent="0.25">
      <c r="BG25967">
        <v>25966</v>
      </c>
      <c r="BH25967" t="s">
        <v>351</v>
      </c>
    </row>
    <row r="25968" spans="59:60" x14ac:dyDescent="0.25">
      <c r="BG25968">
        <v>25967</v>
      </c>
      <c r="BH25968" t="s">
        <v>352</v>
      </c>
    </row>
    <row r="25969" spans="59:60" x14ac:dyDescent="0.25">
      <c r="BG25969">
        <v>25968</v>
      </c>
      <c r="BH25969" t="s">
        <v>293</v>
      </c>
    </row>
    <row r="25970" spans="59:60" x14ac:dyDescent="0.25">
      <c r="BG25970">
        <v>25969</v>
      </c>
      <c r="BH25970" t="s">
        <v>294</v>
      </c>
    </row>
    <row r="25971" spans="59:60" x14ac:dyDescent="0.25">
      <c r="BG25971">
        <v>25970</v>
      </c>
      <c r="BH25971" t="s">
        <v>295</v>
      </c>
    </row>
    <row r="25972" spans="59:60" x14ac:dyDescent="0.25">
      <c r="BG25972">
        <v>25971</v>
      </c>
      <c r="BH25972" t="s">
        <v>296</v>
      </c>
    </row>
    <row r="25973" spans="59:60" x14ac:dyDescent="0.25">
      <c r="BG25973">
        <v>25972</v>
      </c>
      <c r="BH25973" t="s">
        <v>297</v>
      </c>
    </row>
    <row r="25974" spans="59:60" x14ac:dyDescent="0.25">
      <c r="BG25974">
        <v>25973</v>
      </c>
      <c r="BH25974" t="s">
        <v>298</v>
      </c>
    </row>
    <row r="25975" spans="59:60" x14ac:dyDescent="0.25">
      <c r="BG25975">
        <v>25974</v>
      </c>
      <c r="BH25975" t="s">
        <v>299</v>
      </c>
    </row>
    <row r="25976" spans="59:60" x14ac:dyDescent="0.25">
      <c r="BG25976">
        <v>25975</v>
      </c>
      <c r="BH25976" t="s">
        <v>300</v>
      </c>
    </row>
    <row r="25977" spans="59:60" x14ac:dyDescent="0.25">
      <c r="BG25977">
        <v>25976</v>
      </c>
      <c r="BH25977" t="s">
        <v>301</v>
      </c>
    </row>
    <row r="25978" spans="59:60" x14ac:dyDescent="0.25">
      <c r="BG25978">
        <v>25977</v>
      </c>
      <c r="BH25978" t="s">
        <v>302</v>
      </c>
    </row>
    <row r="25979" spans="59:60" x14ac:dyDescent="0.25">
      <c r="BG25979">
        <v>25978</v>
      </c>
      <c r="BH25979" t="s">
        <v>303</v>
      </c>
    </row>
    <row r="25980" spans="59:60" x14ac:dyDescent="0.25">
      <c r="BG25980">
        <v>25979</v>
      </c>
      <c r="BH25980" t="s">
        <v>304</v>
      </c>
    </row>
    <row r="25981" spans="59:60" x14ac:dyDescent="0.25">
      <c r="BG25981">
        <v>25980</v>
      </c>
      <c r="BH25981" t="s">
        <v>305</v>
      </c>
    </row>
    <row r="25982" spans="59:60" x14ac:dyDescent="0.25">
      <c r="BG25982">
        <v>25981</v>
      </c>
      <c r="BH25982" t="s">
        <v>306</v>
      </c>
    </row>
    <row r="25983" spans="59:60" x14ac:dyDescent="0.25">
      <c r="BG25983">
        <v>25982</v>
      </c>
      <c r="BH25983" t="s">
        <v>307</v>
      </c>
    </row>
    <row r="25984" spans="59:60" x14ac:dyDescent="0.25">
      <c r="BG25984">
        <v>25983</v>
      </c>
      <c r="BH25984" t="s">
        <v>308</v>
      </c>
    </row>
    <row r="25985" spans="59:60" x14ac:dyDescent="0.25">
      <c r="BG25985">
        <v>25984</v>
      </c>
      <c r="BH25985" t="s">
        <v>309</v>
      </c>
    </row>
    <row r="25986" spans="59:60" x14ac:dyDescent="0.25">
      <c r="BG25986">
        <v>25985</v>
      </c>
      <c r="BH25986" t="s">
        <v>310</v>
      </c>
    </row>
    <row r="25987" spans="59:60" x14ac:dyDescent="0.25">
      <c r="BG25987">
        <v>25986</v>
      </c>
      <c r="BH25987" t="s">
        <v>311</v>
      </c>
    </row>
    <row r="25988" spans="59:60" x14ac:dyDescent="0.25">
      <c r="BG25988">
        <v>25987</v>
      </c>
      <c r="BH25988" t="s">
        <v>312</v>
      </c>
    </row>
    <row r="25989" spans="59:60" x14ac:dyDescent="0.25">
      <c r="BG25989">
        <v>25988</v>
      </c>
      <c r="BH25989" t="s">
        <v>313</v>
      </c>
    </row>
    <row r="25990" spans="59:60" x14ac:dyDescent="0.25">
      <c r="BG25990">
        <v>25989</v>
      </c>
      <c r="BH25990" t="s">
        <v>314</v>
      </c>
    </row>
    <row r="25991" spans="59:60" x14ac:dyDescent="0.25">
      <c r="BG25991">
        <v>25990</v>
      </c>
      <c r="BH25991" t="s">
        <v>315</v>
      </c>
    </row>
    <row r="25992" spans="59:60" x14ac:dyDescent="0.25">
      <c r="BG25992">
        <v>25991</v>
      </c>
      <c r="BH25992" t="s">
        <v>316</v>
      </c>
    </row>
    <row r="25993" spans="59:60" x14ac:dyDescent="0.25">
      <c r="BG25993">
        <v>25992</v>
      </c>
      <c r="BH25993" t="s">
        <v>317</v>
      </c>
    </row>
    <row r="25994" spans="59:60" x14ac:dyDescent="0.25">
      <c r="BG25994">
        <v>25993</v>
      </c>
      <c r="BH25994" t="s">
        <v>318</v>
      </c>
    </row>
    <row r="25995" spans="59:60" x14ac:dyDescent="0.25">
      <c r="BG25995">
        <v>25994</v>
      </c>
      <c r="BH25995" t="s">
        <v>319</v>
      </c>
    </row>
    <row r="25996" spans="59:60" x14ac:dyDescent="0.25">
      <c r="BG25996">
        <v>25995</v>
      </c>
      <c r="BH25996" t="s">
        <v>320</v>
      </c>
    </row>
    <row r="25997" spans="59:60" x14ac:dyDescent="0.25">
      <c r="BG25997">
        <v>25996</v>
      </c>
      <c r="BH25997" t="s">
        <v>321</v>
      </c>
    </row>
    <row r="25998" spans="59:60" x14ac:dyDescent="0.25">
      <c r="BG25998">
        <v>25997</v>
      </c>
      <c r="BH25998" t="s">
        <v>322</v>
      </c>
    </row>
    <row r="25999" spans="59:60" x14ac:dyDescent="0.25">
      <c r="BG25999">
        <v>25998</v>
      </c>
      <c r="BH25999" t="s">
        <v>323</v>
      </c>
    </row>
    <row r="26000" spans="59:60" x14ac:dyDescent="0.25">
      <c r="BG26000">
        <v>25999</v>
      </c>
      <c r="BH26000" t="s">
        <v>324</v>
      </c>
    </row>
    <row r="26001" spans="59:60" x14ac:dyDescent="0.25">
      <c r="BG26001">
        <v>26000</v>
      </c>
      <c r="BH26001" t="s">
        <v>325</v>
      </c>
    </row>
    <row r="26002" spans="59:60" x14ac:dyDescent="0.25">
      <c r="BG26002">
        <v>26001</v>
      </c>
      <c r="BH26002" t="s">
        <v>326</v>
      </c>
    </row>
    <row r="26003" spans="59:60" x14ac:dyDescent="0.25">
      <c r="BG26003">
        <v>26002</v>
      </c>
      <c r="BH26003" t="s">
        <v>327</v>
      </c>
    </row>
    <row r="26004" spans="59:60" x14ac:dyDescent="0.25">
      <c r="BG26004">
        <v>26003</v>
      </c>
      <c r="BH26004" t="s">
        <v>328</v>
      </c>
    </row>
    <row r="26005" spans="59:60" x14ac:dyDescent="0.25">
      <c r="BG26005">
        <v>26004</v>
      </c>
      <c r="BH26005" t="s">
        <v>329</v>
      </c>
    </row>
    <row r="26006" spans="59:60" x14ac:dyDescent="0.25">
      <c r="BG26006">
        <v>26005</v>
      </c>
      <c r="BH26006" t="s">
        <v>330</v>
      </c>
    </row>
    <row r="26007" spans="59:60" x14ac:dyDescent="0.25">
      <c r="BG26007">
        <v>26006</v>
      </c>
      <c r="BH26007" t="s">
        <v>331</v>
      </c>
    </row>
    <row r="26008" spans="59:60" x14ac:dyDescent="0.25">
      <c r="BG26008">
        <v>26007</v>
      </c>
      <c r="BH26008" t="s">
        <v>332</v>
      </c>
    </row>
    <row r="26009" spans="59:60" x14ac:dyDescent="0.25">
      <c r="BG26009">
        <v>26008</v>
      </c>
      <c r="BH26009" t="s">
        <v>333</v>
      </c>
    </row>
    <row r="26010" spans="59:60" x14ac:dyDescent="0.25">
      <c r="BG26010">
        <v>26009</v>
      </c>
      <c r="BH26010" t="s">
        <v>334</v>
      </c>
    </row>
    <row r="26011" spans="59:60" x14ac:dyDescent="0.25">
      <c r="BG26011">
        <v>26010</v>
      </c>
      <c r="BH26011" t="s">
        <v>335</v>
      </c>
    </row>
    <row r="26012" spans="59:60" x14ac:dyDescent="0.25">
      <c r="BG26012">
        <v>26011</v>
      </c>
      <c r="BH26012" t="s">
        <v>336</v>
      </c>
    </row>
    <row r="26013" spans="59:60" x14ac:dyDescent="0.25">
      <c r="BG26013">
        <v>26012</v>
      </c>
      <c r="BH26013" t="s">
        <v>337</v>
      </c>
    </row>
    <row r="26014" spans="59:60" x14ac:dyDescent="0.25">
      <c r="BG26014">
        <v>26013</v>
      </c>
      <c r="BH26014" t="s">
        <v>338</v>
      </c>
    </row>
    <row r="26015" spans="59:60" x14ac:dyDescent="0.25">
      <c r="BG26015">
        <v>26014</v>
      </c>
      <c r="BH26015" t="s">
        <v>339</v>
      </c>
    </row>
    <row r="26016" spans="59:60" x14ac:dyDescent="0.25">
      <c r="BG26016">
        <v>26015</v>
      </c>
      <c r="BH26016" t="s">
        <v>340</v>
      </c>
    </row>
    <row r="26017" spans="59:60" x14ac:dyDescent="0.25">
      <c r="BG26017">
        <v>26016</v>
      </c>
      <c r="BH26017" t="s">
        <v>341</v>
      </c>
    </row>
    <row r="26018" spans="59:60" x14ac:dyDescent="0.25">
      <c r="BG26018">
        <v>26017</v>
      </c>
      <c r="BH26018" t="s">
        <v>342</v>
      </c>
    </row>
    <row r="26019" spans="59:60" x14ac:dyDescent="0.25">
      <c r="BG26019">
        <v>26018</v>
      </c>
      <c r="BH26019" t="s">
        <v>343</v>
      </c>
    </row>
    <row r="26020" spans="59:60" x14ac:dyDescent="0.25">
      <c r="BG26020">
        <v>26019</v>
      </c>
      <c r="BH26020" t="s">
        <v>344</v>
      </c>
    </row>
    <row r="26021" spans="59:60" x14ac:dyDescent="0.25">
      <c r="BG26021">
        <v>26020</v>
      </c>
      <c r="BH26021" t="s">
        <v>345</v>
      </c>
    </row>
    <row r="26022" spans="59:60" x14ac:dyDescent="0.25">
      <c r="BG26022">
        <v>26021</v>
      </c>
      <c r="BH26022" t="s">
        <v>346</v>
      </c>
    </row>
    <row r="26023" spans="59:60" x14ac:dyDescent="0.25">
      <c r="BG26023">
        <v>26022</v>
      </c>
      <c r="BH26023" t="s">
        <v>347</v>
      </c>
    </row>
    <row r="26024" spans="59:60" x14ac:dyDescent="0.25">
      <c r="BG26024">
        <v>26023</v>
      </c>
      <c r="BH26024" t="s">
        <v>348</v>
      </c>
    </row>
    <row r="26025" spans="59:60" x14ac:dyDescent="0.25">
      <c r="BG26025">
        <v>26024</v>
      </c>
      <c r="BH26025" t="s">
        <v>349</v>
      </c>
    </row>
    <row r="26026" spans="59:60" x14ac:dyDescent="0.25">
      <c r="BG26026">
        <v>26025</v>
      </c>
      <c r="BH26026" t="s">
        <v>350</v>
      </c>
    </row>
    <row r="26027" spans="59:60" x14ac:dyDescent="0.25">
      <c r="BG26027">
        <v>26026</v>
      </c>
      <c r="BH26027" t="s">
        <v>351</v>
      </c>
    </row>
    <row r="26028" spans="59:60" x14ac:dyDescent="0.25">
      <c r="BG26028">
        <v>26027</v>
      </c>
      <c r="BH26028" t="s">
        <v>352</v>
      </c>
    </row>
    <row r="26029" spans="59:60" x14ac:dyDescent="0.25">
      <c r="BG26029">
        <v>26028</v>
      </c>
      <c r="BH26029" t="s">
        <v>293</v>
      </c>
    </row>
    <row r="26030" spans="59:60" x14ac:dyDescent="0.25">
      <c r="BG26030">
        <v>26029</v>
      </c>
      <c r="BH26030" t="s">
        <v>294</v>
      </c>
    </row>
    <row r="26031" spans="59:60" x14ac:dyDescent="0.25">
      <c r="BG26031">
        <v>26030</v>
      </c>
      <c r="BH26031" t="s">
        <v>295</v>
      </c>
    </row>
    <row r="26032" spans="59:60" x14ac:dyDescent="0.25">
      <c r="BG26032">
        <v>26031</v>
      </c>
      <c r="BH26032" t="s">
        <v>296</v>
      </c>
    </row>
    <row r="26033" spans="59:60" x14ac:dyDescent="0.25">
      <c r="BG26033">
        <v>26032</v>
      </c>
      <c r="BH26033" t="s">
        <v>297</v>
      </c>
    </row>
    <row r="26034" spans="59:60" x14ac:dyDescent="0.25">
      <c r="BG26034">
        <v>26033</v>
      </c>
      <c r="BH26034" t="s">
        <v>298</v>
      </c>
    </row>
    <row r="26035" spans="59:60" x14ac:dyDescent="0.25">
      <c r="BG26035">
        <v>26034</v>
      </c>
      <c r="BH26035" t="s">
        <v>299</v>
      </c>
    </row>
    <row r="26036" spans="59:60" x14ac:dyDescent="0.25">
      <c r="BG26036">
        <v>26035</v>
      </c>
      <c r="BH26036" t="s">
        <v>300</v>
      </c>
    </row>
    <row r="26037" spans="59:60" x14ac:dyDescent="0.25">
      <c r="BG26037">
        <v>26036</v>
      </c>
      <c r="BH26037" t="s">
        <v>301</v>
      </c>
    </row>
    <row r="26038" spans="59:60" x14ac:dyDescent="0.25">
      <c r="BG26038">
        <v>26037</v>
      </c>
      <c r="BH26038" t="s">
        <v>302</v>
      </c>
    </row>
    <row r="26039" spans="59:60" x14ac:dyDescent="0.25">
      <c r="BG26039">
        <v>26038</v>
      </c>
      <c r="BH26039" t="s">
        <v>303</v>
      </c>
    </row>
    <row r="26040" spans="59:60" x14ac:dyDescent="0.25">
      <c r="BG26040">
        <v>26039</v>
      </c>
      <c r="BH26040" t="s">
        <v>304</v>
      </c>
    </row>
    <row r="26041" spans="59:60" x14ac:dyDescent="0.25">
      <c r="BG26041">
        <v>26040</v>
      </c>
      <c r="BH26041" t="s">
        <v>305</v>
      </c>
    </row>
    <row r="26042" spans="59:60" x14ac:dyDescent="0.25">
      <c r="BG26042">
        <v>26041</v>
      </c>
      <c r="BH26042" t="s">
        <v>306</v>
      </c>
    </row>
    <row r="26043" spans="59:60" x14ac:dyDescent="0.25">
      <c r="BG26043">
        <v>26042</v>
      </c>
      <c r="BH26043" t="s">
        <v>307</v>
      </c>
    </row>
    <row r="26044" spans="59:60" x14ac:dyDescent="0.25">
      <c r="BG26044">
        <v>26043</v>
      </c>
      <c r="BH26044" t="s">
        <v>308</v>
      </c>
    </row>
    <row r="26045" spans="59:60" x14ac:dyDescent="0.25">
      <c r="BG26045">
        <v>26044</v>
      </c>
      <c r="BH26045" t="s">
        <v>309</v>
      </c>
    </row>
    <row r="26046" spans="59:60" x14ac:dyDescent="0.25">
      <c r="BG26046">
        <v>26045</v>
      </c>
      <c r="BH26046" t="s">
        <v>310</v>
      </c>
    </row>
    <row r="26047" spans="59:60" x14ac:dyDescent="0.25">
      <c r="BG26047">
        <v>26046</v>
      </c>
      <c r="BH26047" t="s">
        <v>311</v>
      </c>
    </row>
    <row r="26048" spans="59:60" x14ac:dyDescent="0.25">
      <c r="BG26048">
        <v>26047</v>
      </c>
      <c r="BH26048" t="s">
        <v>312</v>
      </c>
    </row>
    <row r="26049" spans="59:60" x14ac:dyDescent="0.25">
      <c r="BG26049">
        <v>26048</v>
      </c>
      <c r="BH26049" t="s">
        <v>313</v>
      </c>
    </row>
    <row r="26050" spans="59:60" x14ac:dyDescent="0.25">
      <c r="BG26050">
        <v>26049</v>
      </c>
      <c r="BH26050" t="s">
        <v>314</v>
      </c>
    </row>
    <row r="26051" spans="59:60" x14ac:dyDescent="0.25">
      <c r="BG26051">
        <v>26050</v>
      </c>
      <c r="BH26051" t="s">
        <v>315</v>
      </c>
    </row>
    <row r="26052" spans="59:60" x14ac:dyDescent="0.25">
      <c r="BG26052">
        <v>26051</v>
      </c>
      <c r="BH26052" t="s">
        <v>316</v>
      </c>
    </row>
    <row r="26053" spans="59:60" x14ac:dyDescent="0.25">
      <c r="BG26053">
        <v>26052</v>
      </c>
      <c r="BH26053" t="s">
        <v>317</v>
      </c>
    </row>
    <row r="26054" spans="59:60" x14ac:dyDescent="0.25">
      <c r="BG26054">
        <v>26053</v>
      </c>
      <c r="BH26054" t="s">
        <v>318</v>
      </c>
    </row>
    <row r="26055" spans="59:60" x14ac:dyDescent="0.25">
      <c r="BG26055">
        <v>26054</v>
      </c>
      <c r="BH26055" t="s">
        <v>319</v>
      </c>
    </row>
    <row r="26056" spans="59:60" x14ac:dyDescent="0.25">
      <c r="BG26056">
        <v>26055</v>
      </c>
      <c r="BH26056" t="s">
        <v>320</v>
      </c>
    </row>
    <row r="26057" spans="59:60" x14ac:dyDescent="0.25">
      <c r="BG26057">
        <v>26056</v>
      </c>
      <c r="BH26057" t="s">
        <v>321</v>
      </c>
    </row>
    <row r="26058" spans="59:60" x14ac:dyDescent="0.25">
      <c r="BG26058">
        <v>26057</v>
      </c>
      <c r="BH26058" t="s">
        <v>322</v>
      </c>
    </row>
    <row r="26059" spans="59:60" x14ac:dyDescent="0.25">
      <c r="BG26059">
        <v>26058</v>
      </c>
      <c r="BH26059" t="s">
        <v>323</v>
      </c>
    </row>
    <row r="26060" spans="59:60" x14ac:dyDescent="0.25">
      <c r="BG26060">
        <v>26059</v>
      </c>
      <c r="BH26060" t="s">
        <v>324</v>
      </c>
    </row>
    <row r="26061" spans="59:60" x14ac:dyDescent="0.25">
      <c r="BG26061">
        <v>26060</v>
      </c>
      <c r="BH26061" t="s">
        <v>325</v>
      </c>
    </row>
    <row r="26062" spans="59:60" x14ac:dyDescent="0.25">
      <c r="BG26062">
        <v>26061</v>
      </c>
      <c r="BH26062" t="s">
        <v>326</v>
      </c>
    </row>
    <row r="26063" spans="59:60" x14ac:dyDescent="0.25">
      <c r="BG26063">
        <v>26062</v>
      </c>
      <c r="BH26063" t="s">
        <v>327</v>
      </c>
    </row>
    <row r="26064" spans="59:60" x14ac:dyDescent="0.25">
      <c r="BG26064">
        <v>26063</v>
      </c>
      <c r="BH26064" t="s">
        <v>328</v>
      </c>
    </row>
    <row r="26065" spans="59:60" x14ac:dyDescent="0.25">
      <c r="BG26065">
        <v>26064</v>
      </c>
      <c r="BH26065" t="s">
        <v>329</v>
      </c>
    </row>
    <row r="26066" spans="59:60" x14ac:dyDescent="0.25">
      <c r="BG26066">
        <v>26065</v>
      </c>
      <c r="BH26066" t="s">
        <v>330</v>
      </c>
    </row>
    <row r="26067" spans="59:60" x14ac:dyDescent="0.25">
      <c r="BG26067">
        <v>26066</v>
      </c>
      <c r="BH26067" t="s">
        <v>331</v>
      </c>
    </row>
    <row r="26068" spans="59:60" x14ac:dyDescent="0.25">
      <c r="BG26068">
        <v>26067</v>
      </c>
      <c r="BH26068" t="s">
        <v>332</v>
      </c>
    </row>
    <row r="26069" spans="59:60" x14ac:dyDescent="0.25">
      <c r="BG26069">
        <v>26068</v>
      </c>
      <c r="BH26069" t="s">
        <v>333</v>
      </c>
    </row>
    <row r="26070" spans="59:60" x14ac:dyDescent="0.25">
      <c r="BG26070">
        <v>26069</v>
      </c>
      <c r="BH26070" t="s">
        <v>334</v>
      </c>
    </row>
    <row r="26071" spans="59:60" x14ac:dyDescent="0.25">
      <c r="BG26071">
        <v>26070</v>
      </c>
      <c r="BH26071" t="s">
        <v>335</v>
      </c>
    </row>
    <row r="26072" spans="59:60" x14ac:dyDescent="0.25">
      <c r="BG26072">
        <v>26071</v>
      </c>
      <c r="BH26072" t="s">
        <v>336</v>
      </c>
    </row>
    <row r="26073" spans="59:60" x14ac:dyDescent="0.25">
      <c r="BG26073">
        <v>26072</v>
      </c>
      <c r="BH26073" t="s">
        <v>337</v>
      </c>
    </row>
    <row r="26074" spans="59:60" x14ac:dyDescent="0.25">
      <c r="BG26074">
        <v>26073</v>
      </c>
      <c r="BH26074" t="s">
        <v>338</v>
      </c>
    </row>
    <row r="26075" spans="59:60" x14ac:dyDescent="0.25">
      <c r="BG26075">
        <v>26074</v>
      </c>
      <c r="BH26075" t="s">
        <v>339</v>
      </c>
    </row>
    <row r="26076" spans="59:60" x14ac:dyDescent="0.25">
      <c r="BG26076">
        <v>26075</v>
      </c>
      <c r="BH26076" t="s">
        <v>340</v>
      </c>
    </row>
    <row r="26077" spans="59:60" x14ac:dyDescent="0.25">
      <c r="BG26077">
        <v>26076</v>
      </c>
      <c r="BH26077" t="s">
        <v>341</v>
      </c>
    </row>
    <row r="26078" spans="59:60" x14ac:dyDescent="0.25">
      <c r="BG26078">
        <v>26077</v>
      </c>
      <c r="BH26078" t="s">
        <v>342</v>
      </c>
    </row>
    <row r="26079" spans="59:60" x14ac:dyDescent="0.25">
      <c r="BG26079">
        <v>26078</v>
      </c>
      <c r="BH26079" t="s">
        <v>343</v>
      </c>
    </row>
    <row r="26080" spans="59:60" x14ac:dyDescent="0.25">
      <c r="BG26080">
        <v>26079</v>
      </c>
      <c r="BH26080" t="s">
        <v>344</v>
      </c>
    </row>
    <row r="26081" spans="59:60" x14ac:dyDescent="0.25">
      <c r="BG26081">
        <v>26080</v>
      </c>
      <c r="BH26081" t="s">
        <v>345</v>
      </c>
    </row>
    <row r="26082" spans="59:60" x14ac:dyDescent="0.25">
      <c r="BG26082">
        <v>26081</v>
      </c>
      <c r="BH26082" t="s">
        <v>346</v>
      </c>
    </row>
    <row r="26083" spans="59:60" x14ac:dyDescent="0.25">
      <c r="BG26083">
        <v>26082</v>
      </c>
      <c r="BH26083" t="s">
        <v>347</v>
      </c>
    </row>
    <row r="26084" spans="59:60" x14ac:dyDescent="0.25">
      <c r="BG26084">
        <v>26083</v>
      </c>
      <c r="BH26084" t="s">
        <v>348</v>
      </c>
    </row>
    <row r="26085" spans="59:60" x14ac:dyDescent="0.25">
      <c r="BG26085">
        <v>26084</v>
      </c>
      <c r="BH26085" t="s">
        <v>349</v>
      </c>
    </row>
    <row r="26086" spans="59:60" x14ac:dyDescent="0.25">
      <c r="BG26086">
        <v>26085</v>
      </c>
      <c r="BH26086" t="s">
        <v>350</v>
      </c>
    </row>
    <row r="26087" spans="59:60" x14ac:dyDescent="0.25">
      <c r="BG26087">
        <v>26086</v>
      </c>
      <c r="BH26087" t="s">
        <v>351</v>
      </c>
    </row>
    <row r="26088" spans="59:60" x14ac:dyDescent="0.25">
      <c r="BG26088">
        <v>26087</v>
      </c>
      <c r="BH26088" t="s">
        <v>352</v>
      </c>
    </row>
    <row r="26089" spans="59:60" x14ac:dyDescent="0.25">
      <c r="BG26089">
        <v>26088</v>
      </c>
      <c r="BH26089" t="s">
        <v>293</v>
      </c>
    </row>
    <row r="26090" spans="59:60" x14ac:dyDescent="0.25">
      <c r="BG26090">
        <v>26089</v>
      </c>
      <c r="BH26090" t="s">
        <v>294</v>
      </c>
    </row>
    <row r="26091" spans="59:60" x14ac:dyDescent="0.25">
      <c r="BG26091">
        <v>26090</v>
      </c>
      <c r="BH26091" t="s">
        <v>295</v>
      </c>
    </row>
    <row r="26092" spans="59:60" x14ac:dyDescent="0.25">
      <c r="BG26092">
        <v>26091</v>
      </c>
      <c r="BH26092" t="s">
        <v>296</v>
      </c>
    </row>
    <row r="26093" spans="59:60" x14ac:dyDescent="0.25">
      <c r="BG26093">
        <v>26092</v>
      </c>
      <c r="BH26093" t="s">
        <v>297</v>
      </c>
    </row>
    <row r="26094" spans="59:60" x14ac:dyDescent="0.25">
      <c r="BG26094">
        <v>26093</v>
      </c>
      <c r="BH26094" t="s">
        <v>298</v>
      </c>
    </row>
    <row r="26095" spans="59:60" x14ac:dyDescent="0.25">
      <c r="BG26095">
        <v>26094</v>
      </c>
      <c r="BH26095" t="s">
        <v>299</v>
      </c>
    </row>
    <row r="26096" spans="59:60" x14ac:dyDescent="0.25">
      <c r="BG26096">
        <v>26095</v>
      </c>
      <c r="BH26096" t="s">
        <v>300</v>
      </c>
    </row>
    <row r="26097" spans="59:60" x14ac:dyDescent="0.25">
      <c r="BG26097">
        <v>26096</v>
      </c>
      <c r="BH26097" t="s">
        <v>301</v>
      </c>
    </row>
    <row r="26098" spans="59:60" x14ac:dyDescent="0.25">
      <c r="BG26098">
        <v>26097</v>
      </c>
      <c r="BH26098" t="s">
        <v>302</v>
      </c>
    </row>
    <row r="26099" spans="59:60" x14ac:dyDescent="0.25">
      <c r="BG26099">
        <v>26098</v>
      </c>
      <c r="BH26099" t="s">
        <v>303</v>
      </c>
    </row>
    <row r="26100" spans="59:60" x14ac:dyDescent="0.25">
      <c r="BG26100">
        <v>26099</v>
      </c>
      <c r="BH26100" t="s">
        <v>304</v>
      </c>
    </row>
    <row r="26101" spans="59:60" x14ac:dyDescent="0.25">
      <c r="BG26101">
        <v>26100</v>
      </c>
      <c r="BH26101" t="s">
        <v>305</v>
      </c>
    </row>
    <row r="26102" spans="59:60" x14ac:dyDescent="0.25">
      <c r="BG26102">
        <v>26101</v>
      </c>
      <c r="BH26102" t="s">
        <v>306</v>
      </c>
    </row>
    <row r="26103" spans="59:60" x14ac:dyDescent="0.25">
      <c r="BG26103">
        <v>26102</v>
      </c>
      <c r="BH26103" t="s">
        <v>307</v>
      </c>
    </row>
    <row r="26104" spans="59:60" x14ac:dyDescent="0.25">
      <c r="BG26104">
        <v>26103</v>
      </c>
      <c r="BH26104" t="s">
        <v>308</v>
      </c>
    </row>
    <row r="26105" spans="59:60" x14ac:dyDescent="0.25">
      <c r="BG26105">
        <v>26104</v>
      </c>
      <c r="BH26105" t="s">
        <v>309</v>
      </c>
    </row>
    <row r="26106" spans="59:60" x14ac:dyDescent="0.25">
      <c r="BG26106">
        <v>26105</v>
      </c>
      <c r="BH26106" t="s">
        <v>310</v>
      </c>
    </row>
    <row r="26107" spans="59:60" x14ac:dyDescent="0.25">
      <c r="BG26107">
        <v>26106</v>
      </c>
      <c r="BH26107" t="s">
        <v>311</v>
      </c>
    </row>
    <row r="26108" spans="59:60" x14ac:dyDescent="0.25">
      <c r="BG26108">
        <v>26107</v>
      </c>
      <c r="BH26108" t="s">
        <v>312</v>
      </c>
    </row>
    <row r="26109" spans="59:60" x14ac:dyDescent="0.25">
      <c r="BG26109">
        <v>26108</v>
      </c>
      <c r="BH26109" t="s">
        <v>313</v>
      </c>
    </row>
    <row r="26110" spans="59:60" x14ac:dyDescent="0.25">
      <c r="BG26110">
        <v>26109</v>
      </c>
      <c r="BH26110" t="s">
        <v>314</v>
      </c>
    </row>
    <row r="26111" spans="59:60" x14ac:dyDescent="0.25">
      <c r="BG26111">
        <v>26110</v>
      </c>
      <c r="BH26111" t="s">
        <v>315</v>
      </c>
    </row>
    <row r="26112" spans="59:60" x14ac:dyDescent="0.25">
      <c r="BG26112">
        <v>26111</v>
      </c>
      <c r="BH26112" t="s">
        <v>316</v>
      </c>
    </row>
    <row r="26113" spans="59:60" x14ac:dyDescent="0.25">
      <c r="BG26113">
        <v>26112</v>
      </c>
      <c r="BH26113" t="s">
        <v>317</v>
      </c>
    </row>
    <row r="26114" spans="59:60" x14ac:dyDescent="0.25">
      <c r="BG26114">
        <v>26113</v>
      </c>
      <c r="BH26114" t="s">
        <v>318</v>
      </c>
    </row>
    <row r="26115" spans="59:60" x14ac:dyDescent="0.25">
      <c r="BG26115">
        <v>26114</v>
      </c>
      <c r="BH26115" t="s">
        <v>319</v>
      </c>
    </row>
    <row r="26116" spans="59:60" x14ac:dyDescent="0.25">
      <c r="BG26116">
        <v>26115</v>
      </c>
      <c r="BH26116" t="s">
        <v>320</v>
      </c>
    </row>
    <row r="26117" spans="59:60" x14ac:dyDescent="0.25">
      <c r="BG26117">
        <v>26116</v>
      </c>
      <c r="BH26117" t="s">
        <v>321</v>
      </c>
    </row>
    <row r="26118" spans="59:60" x14ac:dyDescent="0.25">
      <c r="BG26118">
        <v>26117</v>
      </c>
      <c r="BH26118" t="s">
        <v>322</v>
      </c>
    </row>
    <row r="26119" spans="59:60" x14ac:dyDescent="0.25">
      <c r="BG26119">
        <v>26118</v>
      </c>
      <c r="BH26119" t="s">
        <v>323</v>
      </c>
    </row>
    <row r="26120" spans="59:60" x14ac:dyDescent="0.25">
      <c r="BG26120">
        <v>26119</v>
      </c>
      <c r="BH26120" t="s">
        <v>324</v>
      </c>
    </row>
    <row r="26121" spans="59:60" x14ac:dyDescent="0.25">
      <c r="BG26121">
        <v>26120</v>
      </c>
      <c r="BH26121" t="s">
        <v>325</v>
      </c>
    </row>
    <row r="26122" spans="59:60" x14ac:dyDescent="0.25">
      <c r="BG26122">
        <v>26121</v>
      </c>
      <c r="BH26122" t="s">
        <v>326</v>
      </c>
    </row>
    <row r="26123" spans="59:60" x14ac:dyDescent="0.25">
      <c r="BG26123">
        <v>26122</v>
      </c>
      <c r="BH26123" t="s">
        <v>327</v>
      </c>
    </row>
    <row r="26124" spans="59:60" x14ac:dyDescent="0.25">
      <c r="BG26124">
        <v>26123</v>
      </c>
      <c r="BH26124" t="s">
        <v>328</v>
      </c>
    </row>
    <row r="26125" spans="59:60" x14ac:dyDescent="0.25">
      <c r="BG26125">
        <v>26124</v>
      </c>
      <c r="BH26125" t="s">
        <v>329</v>
      </c>
    </row>
    <row r="26126" spans="59:60" x14ac:dyDescent="0.25">
      <c r="BG26126">
        <v>26125</v>
      </c>
      <c r="BH26126" t="s">
        <v>330</v>
      </c>
    </row>
    <row r="26127" spans="59:60" x14ac:dyDescent="0.25">
      <c r="BG26127">
        <v>26126</v>
      </c>
      <c r="BH26127" t="s">
        <v>331</v>
      </c>
    </row>
    <row r="26128" spans="59:60" x14ac:dyDescent="0.25">
      <c r="BG26128">
        <v>26127</v>
      </c>
      <c r="BH26128" t="s">
        <v>332</v>
      </c>
    </row>
    <row r="26129" spans="59:60" x14ac:dyDescent="0.25">
      <c r="BG26129">
        <v>26128</v>
      </c>
      <c r="BH26129" t="s">
        <v>333</v>
      </c>
    </row>
    <row r="26130" spans="59:60" x14ac:dyDescent="0.25">
      <c r="BG26130">
        <v>26129</v>
      </c>
      <c r="BH26130" t="s">
        <v>334</v>
      </c>
    </row>
    <row r="26131" spans="59:60" x14ac:dyDescent="0.25">
      <c r="BG26131">
        <v>26130</v>
      </c>
      <c r="BH26131" t="s">
        <v>335</v>
      </c>
    </row>
    <row r="26132" spans="59:60" x14ac:dyDescent="0.25">
      <c r="BG26132">
        <v>26131</v>
      </c>
      <c r="BH26132" t="s">
        <v>336</v>
      </c>
    </row>
    <row r="26133" spans="59:60" x14ac:dyDescent="0.25">
      <c r="BG26133">
        <v>26132</v>
      </c>
      <c r="BH26133" t="s">
        <v>337</v>
      </c>
    </row>
    <row r="26134" spans="59:60" x14ac:dyDescent="0.25">
      <c r="BG26134">
        <v>26133</v>
      </c>
      <c r="BH26134" t="s">
        <v>338</v>
      </c>
    </row>
    <row r="26135" spans="59:60" x14ac:dyDescent="0.25">
      <c r="BG26135">
        <v>26134</v>
      </c>
      <c r="BH26135" t="s">
        <v>339</v>
      </c>
    </row>
    <row r="26136" spans="59:60" x14ac:dyDescent="0.25">
      <c r="BG26136">
        <v>26135</v>
      </c>
      <c r="BH26136" t="s">
        <v>340</v>
      </c>
    </row>
    <row r="26137" spans="59:60" x14ac:dyDescent="0.25">
      <c r="BG26137">
        <v>26136</v>
      </c>
      <c r="BH26137" t="s">
        <v>341</v>
      </c>
    </row>
    <row r="26138" spans="59:60" x14ac:dyDescent="0.25">
      <c r="BG26138">
        <v>26137</v>
      </c>
      <c r="BH26138" t="s">
        <v>342</v>
      </c>
    </row>
    <row r="26139" spans="59:60" x14ac:dyDescent="0.25">
      <c r="BG26139">
        <v>26138</v>
      </c>
      <c r="BH26139" t="s">
        <v>343</v>
      </c>
    </row>
    <row r="26140" spans="59:60" x14ac:dyDescent="0.25">
      <c r="BG26140">
        <v>26139</v>
      </c>
      <c r="BH26140" t="s">
        <v>344</v>
      </c>
    </row>
    <row r="26141" spans="59:60" x14ac:dyDescent="0.25">
      <c r="BG26141">
        <v>26140</v>
      </c>
      <c r="BH26141" t="s">
        <v>345</v>
      </c>
    </row>
    <row r="26142" spans="59:60" x14ac:dyDescent="0.25">
      <c r="BG26142">
        <v>26141</v>
      </c>
      <c r="BH26142" t="s">
        <v>346</v>
      </c>
    </row>
    <row r="26143" spans="59:60" x14ac:dyDescent="0.25">
      <c r="BG26143">
        <v>26142</v>
      </c>
      <c r="BH26143" t="s">
        <v>347</v>
      </c>
    </row>
    <row r="26144" spans="59:60" x14ac:dyDescent="0.25">
      <c r="BG26144">
        <v>26143</v>
      </c>
      <c r="BH26144" t="s">
        <v>348</v>
      </c>
    </row>
    <row r="26145" spans="59:60" x14ac:dyDescent="0.25">
      <c r="BG26145">
        <v>26144</v>
      </c>
      <c r="BH26145" t="s">
        <v>349</v>
      </c>
    </row>
    <row r="26146" spans="59:60" x14ac:dyDescent="0.25">
      <c r="BG26146">
        <v>26145</v>
      </c>
      <c r="BH26146" t="s">
        <v>350</v>
      </c>
    </row>
    <row r="26147" spans="59:60" x14ac:dyDescent="0.25">
      <c r="BG26147">
        <v>26146</v>
      </c>
      <c r="BH26147" t="s">
        <v>351</v>
      </c>
    </row>
    <row r="26148" spans="59:60" x14ac:dyDescent="0.25">
      <c r="BG26148">
        <v>26147</v>
      </c>
      <c r="BH26148" t="s">
        <v>352</v>
      </c>
    </row>
    <row r="26149" spans="59:60" x14ac:dyDescent="0.25">
      <c r="BG26149">
        <v>26148</v>
      </c>
      <c r="BH26149" t="s">
        <v>293</v>
      </c>
    </row>
    <row r="26150" spans="59:60" x14ac:dyDescent="0.25">
      <c r="BG26150">
        <v>26149</v>
      </c>
      <c r="BH26150" t="s">
        <v>294</v>
      </c>
    </row>
    <row r="26151" spans="59:60" x14ac:dyDescent="0.25">
      <c r="BG26151">
        <v>26150</v>
      </c>
      <c r="BH26151" t="s">
        <v>295</v>
      </c>
    </row>
    <row r="26152" spans="59:60" x14ac:dyDescent="0.25">
      <c r="BG26152">
        <v>26151</v>
      </c>
      <c r="BH26152" t="s">
        <v>296</v>
      </c>
    </row>
    <row r="26153" spans="59:60" x14ac:dyDescent="0.25">
      <c r="BG26153">
        <v>26152</v>
      </c>
      <c r="BH26153" t="s">
        <v>297</v>
      </c>
    </row>
    <row r="26154" spans="59:60" x14ac:dyDescent="0.25">
      <c r="BG26154">
        <v>26153</v>
      </c>
      <c r="BH26154" t="s">
        <v>298</v>
      </c>
    </row>
    <row r="26155" spans="59:60" x14ac:dyDescent="0.25">
      <c r="BG26155">
        <v>26154</v>
      </c>
      <c r="BH26155" t="s">
        <v>299</v>
      </c>
    </row>
    <row r="26156" spans="59:60" x14ac:dyDescent="0.25">
      <c r="BG26156">
        <v>26155</v>
      </c>
      <c r="BH26156" t="s">
        <v>300</v>
      </c>
    </row>
    <row r="26157" spans="59:60" x14ac:dyDescent="0.25">
      <c r="BG26157">
        <v>26156</v>
      </c>
      <c r="BH26157" t="s">
        <v>301</v>
      </c>
    </row>
    <row r="26158" spans="59:60" x14ac:dyDescent="0.25">
      <c r="BG26158">
        <v>26157</v>
      </c>
      <c r="BH26158" t="s">
        <v>302</v>
      </c>
    </row>
    <row r="26159" spans="59:60" x14ac:dyDescent="0.25">
      <c r="BG26159">
        <v>26158</v>
      </c>
      <c r="BH26159" t="s">
        <v>303</v>
      </c>
    </row>
    <row r="26160" spans="59:60" x14ac:dyDescent="0.25">
      <c r="BG26160">
        <v>26159</v>
      </c>
      <c r="BH26160" t="s">
        <v>304</v>
      </c>
    </row>
    <row r="26161" spans="59:60" x14ac:dyDescent="0.25">
      <c r="BG26161">
        <v>26160</v>
      </c>
      <c r="BH26161" t="s">
        <v>305</v>
      </c>
    </row>
    <row r="26162" spans="59:60" x14ac:dyDescent="0.25">
      <c r="BG26162">
        <v>26161</v>
      </c>
      <c r="BH26162" t="s">
        <v>306</v>
      </c>
    </row>
    <row r="26163" spans="59:60" x14ac:dyDescent="0.25">
      <c r="BG26163">
        <v>26162</v>
      </c>
      <c r="BH26163" t="s">
        <v>307</v>
      </c>
    </row>
    <row r="26164" spans="59:60" x14ac:dyDescent="0.25">
      <c r="BG26164">
        <v>26163</v>
      </c>
      <c r="BH26164" t="s">
        <v>308</v>
      </c>
    </row>
    <row r="26165" spans="59:60" x14ac:dyDescent="0.25">
      <c r="BG26165">
        <v>26164</v>
      </c>
      <c r="BH26165" t="s">
        <v>309</v>
      </c>
    </row>
    <row r="26166" spans="59:60" x14ac:dyDescent="0.25">
      <c r="BG26166">
        <v>26165</v>
      </c>
      <c r="BH26166" t="s">
        <v>310</v>
      </c>
    </row>
    <row r="26167" spans="59:60" x14ac:dyDescent="0.25">
      <c r="BG26167">
        <v>26166</v>
      </c>
      <c r="BH26167" t="s">
        <v>311</v>
      </c>
    </row>
    <row r="26168" spans="59:60" x14ac:dyDescent="0.25">
      <c r="BG26168">
        <v>26167</v>
      </c>
      <c r="BH26168" t="s">
        <v>312</v>
      </c>
    </row>
    <row r="26169" spans="59:60" x14ac:dyDescent="0.25">
      <c r="BG26169">
        <v>26168</v>
      </c>
      <c r="BH26169" t="s">
        <v>313</v>
      </c>
    </row>
    <row r="26170" spans="59:60" x14ac:dyDescent="0.25">
      <c r="BG26170">
        <v>26169</v>
      </c>
      <c r="BH26170" t="s">
        <v>314</v>
      </c>
    </row>
    <row r="26171" spans="59:60" x14ac:dyDescent="0.25">
      <c r="BG26171">
        <v>26170</v>
      </c>
      <c r="BH26171" t="s">
        <v>315</v>
      </c>
    </row>
    <row r="26172" spans="59:60" x14ac:dyDescent="0.25">
      <c r="BG26172">
        <v>26171</v>
      </c>
      <c r="BH26172" t="s">
        <v>316</v>
      </c>
    </row>
    <row r="26173" spans="59:60" x14ac:dyDescent="0.25">
      <c r="BG26173">
        <v>26172</v>
      </c>
      <c r="BH26173" t="s">
        <v>317</v>
      </c>
    </row>
    <row r="26174" spans="59:60" x14ac:dyDescent="0.25">
      <c r="BG26174">
        <v>26173</v>
      </c>
      <c r="BH26174" t="s">
        <v>318</v>
      </c>
    </row>
    <row r="26175" spans="59:60" x14ac:dyDescent="0.25">
      <c r="BG26175">
        <v>26174</v>
      </c>
      <c r="BH26175" t="s">
        <v>319</v>
      </c>
    </row>
    <row r="26176" spans="59:60" x14ac:dyDescent="0.25">
      <c r="BG26176">
        <v>26175</v>
      </c>
      <c r="BH26176" t="s">
        <v>320</v>
      </c>
    </row>
    <row r="26177" spans="59:60" x14ac:dyDescent="0.25">
      <c r="BG26177">
        <v>26176</v>
      </c>
      <c r="BH26177" t="s">
        <v>321</v>
      </c>
    </row>
    <row r="26178" spans="59:60" x14ac:dyDescent="0.25">
      <c r="BG26178">
        <v>26177</v>
      </c>
      <c r="BH26178" t="s">
        <v>322</v>
      </c>
    </row>
    <row r="26179" spans="59:60" x14ac:dyDescent="0.25">
      <c r="BG26179">
        <v>26178</v>
      </c>
      <c r="BH26179" t="s">
        <v>323</v>
      </c>
    </row>
    <row r="26180" spans="59:60" x14ac:dyDescent="0.25">
      <c r="BG26180">
        <v>26179</v>
      </c>
      <c r="BH26180" t="s">
        <v>324</v>
      </c>
    </row>
    <row r="26181" spans="59:60" x14ac:dyDescent="0.25">
      <c r="BG26181">
        <v>26180</v>
      </c>
      <c r="BH26181" t="s">
        <v>325</v>
      </c>
    </row>
    <row r="26182" spans="59:60" x14ac:dyDescent="0.25">
      <c r="BG26182">
        <v>26181</v>
      </c>
      <c r="BH26182" t="s">
        <v>326</v>
      </c>
    </row>
    <row r="26183" spans="59:60" x14ac:dyDescent="0.25">
      <c r="BG26183">
        <v>26182</v>
      </c>
      <c r="BH26183" t="s">
        <v>327</v>
      </c>
    </row>
    <row r="26184" spans="59:60" x14ac:dyDescent="0.25">
      <c r="BG26184">
        <v>26183</v>
      </c>
      <c r="BH26184" t="s">
        <v>328</v>
      </c>
    </row>
    <row r="26185" spans="59:60" x14ac:dyDescent="0.25">
      <c r="BG26185">
        <v>26184</v>
      </c>
      <c r="BH26185" t="s">
        <v>329</v>
      </c>
    </row>
    <row r="26186" spans="59:60" x14ac:dyDescent="0.25">
      <c r="BG26186">
        <v>26185</v>
      </c>
      <c r="BH26186" t="s">
        <v>330</v>
      </c>
    </row>
    <row r="26187" spans="59:60" x14ac:dyDescent="0.25">
      <c r="BG26187">
        <v>26186</v>
      </c>
      <c r="BH26187" t="s">
        <v>331</v>
      </c>
    </row>
    <row r="26188" spans="59:60" x14ac:dyDescent="0.25">
      <c r="BG26188">
        <v>26187</v>
      </c>
      <c r="BH26188" t="s">
        <v>332</v>
      </c>
    </row>
    <row r="26189" spans="59:60" x14ac:dyDescent="0.25">
      <c r="BG26189">
        <v>26188</v>
      </c>
      <c r="BH26189" t="s">
        <v>333</v>
      </c>
    </row>
    <row r="26190" spans="59:60" x14ac:dyDescent="0.25">
      <c r="BG26190">
        <v>26189</v>
      </c>
      <c r="BH26190" t="s">
        <v>334</v>
      </c>
    </row>
    <row r="26191" spans="59:60" x14ac:dyDescent="0.25">
      <c r="BG26191">
        <v>26190</v>
      </c>
      <c r="BH26191" t="s">
        <v>335</v>
      </c>
    </row>
    <row r="26192" spans="59:60" x14ac:dyDescent="0.25">
      <c r="BG26192">
        <v>26191</v>
      </c>
      <c r="BH26192" t="s">
        <v>336</v>
      </c>
    </row>
    <row r="26193" spans="59:60" x14ac:dyDescent="0.25">
      <c r="BG26193">
        <v>26192</v>
      </c>
      <c r="BH26193" t="s">
        <v>337</v>
      </c>
    </row>
    <row r="26194" spans="59:60" x14ac:dyDescent="0.25">
      <c r="BG26194">
        <v>26193</v>
      </c>
      <c r="BH26194" t="s">
        <v>338</v>
      </c>
    </row>
    <row r="26195" spans="59:60" x14ac:dyDescent="0.25">
      <c r="BG26195">
        <v>26194</v>
      </c>
      <c r="BH26195" t="s">
        <v>339</v>
      </c>
    </row>
    <row r="26196" spans="59:60" x14ac:dyDescent="0.25">
      <c r="BG26196">
        <v>26195</v>
      </c>
      <c r="BH26196" t="s">
        <v>340</v>
      </c>
    </row>
    <row r="26197" spans="59:60" x14ac:dyDescent="0.25">
      <c r="BG26197">
        <v>26196</v>
      </c>
      <c r="BH26197" t="s">
        <v>341</v>
      </c>
    </row>
    <row r="26198" spans="59:60" x14ac:dyDescent="0.25">
      <c r="BG26198">
        <v>26197</v>
      </c>
      <c r="BH26198" t="s">
        <v>342</v>
      </c>
    </row>
    <row r="26199" spans="59:60" x14ac:dyDescent="0.25">
      <c r="BG26199">
        <v>26198</v>
      </c>
      <c r="BH26199" t="s">
        <v>343</v>
      </c>
    </row>
    <row r="26200" spans="59:60" x14ac:dyDescent="0.25">
      <c r="BG26200">
        <v>26199</v>
      </c>
      <c r="BH26200" t="s">
        <v>344</v>
      </c>
    </row>
    <row r="26201" spans="59:60" x14ac:dyDescent="0.25">
      <c r="BG26201">
        <v>26200</v>
      </c>
      <c r="BH26201" t="s">
        <v>345</v>
      </c>
    </row>
    <row r="26202" spans="59:60" x14ac:dyDescent="0.25">
      <c r="BG26202">
        <v>26201</v>
      </c>
      <c r="BH26202" t="s">
        <v>346</v>
      </c>
    </row>
    <row r="26203" spans="59:60" x14ac:dyDescent="0.25">
      <c r="BG26203">
        <v>26202</v>
      </c>
      <c r="BH26203" t="s">
        <v>347</v>
      </c>
    </row>
    <row r="26204" spans="59:60" x14ac:dyDescent="0.25">
      <c r="BG26204">
        <v>26203</v>
      </c>
      <c r="BH26204" t="s">
        <v>348</v>
      </c>
    </row>
    <row r="26205" spans="59:60" x14ac:dyDescent="0.25">
      <c r="BG26205">
        <v>26204</v>
      </c>
      <c r="BH26205" t="s">
        <v>349</v>
      </c>
    </row>
    <row r="26206" spans="59:60" x14ac:dyDescent="0.25">
      <c r="BG26206">
        <v>26205</v>
      </c>
      <c r="BH26206" t="s">
        <v>350</v>
      </c>
    </row>
    <row r="26207" spans="59:60" x14ac:dyDescent="0.25">
      <c r="BG26207">
        <v>26206</v>
      </c>
      <c r="BH26207" t="s">
        <v>351</v>
      </c>
    </row>
    <row r="26208" spans="59:60" x14ac:dyDescent="0.25">
      <c r="BG26208">
        <v>26207</v>
      </c>
      <c r="BH26208" t="s">
        <v>352</v>
      </c>
    </row>
    <row r="26209" spans="59:60" x14ac:dyDescent="0.25">
      <c r="BG26209">
        <v>26208</v>
      </c>
      <c r="BH26209" t="s">
        <v>293</v>
      </c>
    </row>
    <row r="26210" spans="59:60" x14ac:dyDescent="0.25">
      <c r="BG26210">
        <v>26209</v>
      </c>
      <c r="BH26210" t="s">
        <v>294</v>
      </c>
    </row>
    <row r="26211" spans="59:60" x14ac:dyDescent="0.25">
      <c r="BG26211">
        <v>26210</v>
      </c>
      <c r="BH26211" t="s">
        <v>295</v>
      </c>
    </row>
    <row r="26212" spans="59:60" x14ac:dyDescent="0.25">
      <c r="BG26212">
        <v>26211</v>
      </c>
      <c r="BH26212" t="s">
        <v>296</v>
      </c>
    </row>
    <row r="26213" spans="59:60" x14ac:dyDescent="0.25">
      <c r="BG26213">
        <v>26212</v>
      </c>
      <c r="BH26213" t="s">
        <v>297</v>
      </c>
    </row>
    <row r="26214" spans="59:60" x14ac:dyDescent="0.25">
      <c r="BG26214">
        <v>26213</v>
      </c>
      <c r="BH26214" t="s">
        <v>298</v>
      </c>
    </row>
    <row r="26215" spans="59:60" x14ac:dyDescent="0.25">
      <c r="BG26215">
        <v>26214</v>
      </c>
      <c r="BH26215" t="s">
        <v>299</v>
      </c>
    </row>
    <row r="26216" spans="59:60" x14ac:dyDescent="0.25">
      <c r="BG26216">
        <v>26215</v>
      </c>
      <c r="BH26216" t="s">
        <v>300</v>
      </c>
    </row>
    <row r="26217" spans="59:60" x14ac:dyDescent="0.25">
      <c r="BG26217">
        <v>26216</v>
      </c>
      <c r="BH26217" t="s">
        <v>301</v>
      </c>
    </row>
    <row r="26218" spans="59:60" x14ac:dyDescent="0.25">
      <c r="BG26218">
        <v>26217</v>
      </c>
      <c r="BH26218" t="s">
        <v>302</v>
      </c>
    </row>
    <row r="26219" spans="59:60" x14ac:dyDescent="0.25">
      <c r="BG26219">
        <v>26218</v>
      </c>
      <c r="BH26219" t="s">
        <v>303</v>
      </c>
    </row>
    <row r="26220" spans="59:60" x14ac:dyDescent="0.25">
      <c r="BG26220">
        <v>26219</v>
      </c>
      <c r="BH26220" t="s">
        <v>304</v>
      </c>
    </row>
    <row r="26221" spans="59:60" x14ac:dyDescent="0.25">
      <c r="BG26221">
        <v>26220</v>
      </c>
      <c r="BH26221" t="s">
        <v>305</v>
      </c>
    </row>
    <row r="26222" spans="59:60" x14ac:dyDescent="0.25">
      <c r="BG26222">
        <v>26221</v>
      </c>
      <c r="BH26222" t="s">
        <v>306</v>
      </c>
    </row>
    <row r="26223" spans="59:60" x14ac:dyDescent="0.25">
      <c r="BG26223">
        <v>26222</v>
      </c>
      <c r="BH26223" t="s">
        <v>307</v>
      </c>
    </row>
    <row r="26224" spans="59:60" x14ac:dyDescent="0.25">
      <c r="BG26224">
        <v>26223</v>
      </c>
      <c r="BH26224" t="s">
        <v>308</v>
      </c>
    </row>
    <row r="26225" spans="59:60" x14ac:dyDescent="0.25">
      <c r="BG26225">
        <v>26224</v>
      </c>
      <c r="BH26225" t="s">
        <v>309</v>
      </c>
    </row>
    <row r="26226" spans="59:60" x14ac:dyDescent="0.25">
      <c r="BG26226">
        <v>26225</v>
      </c>
      <c r="BH26226" t="s">
        <v>310</v>
      </c>
    </row>
    <row r="26227" spans="59:60" x14ac:dyDescent="0.25">
      <c r="BG26227">
        <v>26226</v>
      </c>
      <c r="BH26227" t="s">
        <v>311</v>
      </c>
    </row>
    <row r="26228" spans="59:60" x14ac:dyDescent="0.25">
      <c r="BG26228">
        <v>26227</v>
      </c>
      <c r="BH26228" t="s">
        <v>312</v>
      </c>
    </row>
    <row r="26229" spans="59:60" x14ac:dyDescent="0.25">
      <c r="BG26229">
        <v>26228</v>
      </c>
      <c r="BH26229" t="s">
        <v>313</v>
      </c>
    </row>
    <row r="26230" spans="59:60" x14ac:dyDescent="0.25">
      <c r="BG26230">
        <v>26229</v>
      </c>
      <c r="BH26230" t="s">
        <v>314</v>
      </c>
    </row>
    <row r="26231" spans="59:60" x14ac:dyDescent="0.25">
      <c r="BG26231">
        <v>26230</v>
      </c>
      <c r="BH26231" t="s">
        <v>315</v>
      </c>
    </row>
    <row r="26232" spans="59:60" x14ac:dyDescent="0.25">
      <c r="BG26232">
        <v>26231</v>
      </c>
      <c r="BH26232" t="s">
        <v>316</v>
      </c>
    </row>
    <row r="26233" spans="59:60" x14ac:dyDescent="0.25">
      <c r="BG26233">
        <v>26232</v>
      </c>
      <c r="BH26233" t="s">
        <v>317</v>
      </c>
    </row>
    <row r="26234" spans="59:60" x14ac:dyDescent="0.25">
      <c r="BG26234">
        <v>26233</v>
      </c>
      <c r="BH26234" t="s">
        <v>318</v>
      </c>
    </row>
    <row r="26235" spans="59:60" x14ac:dyDescent="0.25">
      <c r="BG26235">
        <v>26234</v>
      </c>
      <c r="BH26235" t="s">
        <v>319</v>
      </c>
    </row>
    <row r="26236" spans="59:60" x14ac:dyDescent="0.25">
      <c r="BG26236">
        <v>26235</v>
      </c>
      <c r="BH26236" t="s">
        <v>320</v>
      </c>
    </row>
    <row r="26237" spans="59:60" x14ac:dyDescent="0.25">
      <c r="BG26237">
        <v>26236</v>
      </c>
      <c r="BH26237" t="s">
        <v>321</v>
      </c>
    </row>
    <row r="26238" spans="59:60" x14ac:dyDescent="0.25">
      <c r="BG26238">
        <v>26237</v>
      </c>
      <c r="BH26238" t="s">
        <v>322</v>
      </c>
    </row>
    <row r="26239" spans="59:60" x14ac:dyDescent="0.25">
      <c r="BG26239">
        <v>26238</v>
      </c>
      <c r="BH26239" t="s">
        <v>323</v>
      </c>
    </row>
    <row r="26240" spans="59:60" x14ac:dyDescent="0.25">
      <c r="BG26240">
        <v>26239</v>
      </c>
      <c r="BH26240" t="s">
        <v>324</v>
      </c>
    </row>
    <row r="26241" spans="59:60" x14ac:dyDescent="0.25">
      <c r="BG26241">
        <v>26240</v>
      </c>
      <c r="BH26241" t="s">
        <v>325</v>
      </c>
    </row>
    <row r="26242" spans="59:60" x14ac:dyDescent="0.25">
      <c r="BG26242">
        <v>26241</v>
      </c>
      <c r="BH26242" t="s">
        <v>326</v>
      </c>
    </row>
    <row r="26243" spans="59:60" x14ac:dyDescent="0.25">
      <c r="BG26243">
        <v>26242</v>
      </c>
      <c r="BH26243" t="s">
        <v>327</v>
      </c>
    </row>
    <row r="26244" spans="59:60" x14ac:dyDescent="0.25">
      <c r="BG26244">
        <v>26243</v>
      </c>
      <c r="BH26244" t="s">
        <v>328</v>
      </c>
    </row>
    <row r="26245" spans="59:60" x14ac:dyDescent="0.25">
      <c r="BG26245">
        <v>26244</v>
      </c>
      <c r="BH26245" t="s">
        <v>329</v>
      </c>
    </row>
    <row r="26246" spans="59:60" x14ac:dyDescent="0.25">
      <c r="BG26246">
        <v>26245</v>
      </c>
      <c r="BH26246" t="s">
        <v>330</v>
      </c>
    </row>
    <row r="26247" spans="59:60" x14ac:dyDescent="0.25">
      <c r="BG26247">
        <v>26246</v>
      </c>
      <c r="BH26247" t="s">
        <v>331</v>
      </c>
    </row>
    <row r="26248" spans="59:60" x14ac:dyDescent="0.25">
      <c r="BG26248">
        <v>26247</v>
      </c>
      <c r="BH26248" t="s">
        <v>332</v>
      </c>
    </row>
    <row r="26249" spans="59:60" x14ac:dyDescent="0.25">
      <c r="BG26249">
        <v>26248</v>
      </c>
      <c r="BH26249" t="s">
        <v>333</v>
      </c>
    </row>
    <row r="26250" spans="59:60" x14ac:dyDescent="0.25">
      <c r="BG26250">
        <v>26249</v>
      </c>
      <c r="BH26250" t="s">
        <v>334</v>
      </c>
    </row>
    <row r="26251" spans="59:60" x14ac:dyDescent="0.25">
      <c r="BG26251">
        <v>26250</v>
      </c>
      <c r="BH26251" t="s">
        <v>335</v>
      </c>
    </row>
    <row r="26252" spans="59:60" x14ac:dyDescent="0.25">
      <c r="BG26252">
        <v>26251</v>
      </c>
      <c r="BH26252" t="s">
        <v>336</v>
      </c>
    </row>
    <row r="26253" spans="59:60" x14ac:dyDescent="0.25">
      <c r="BG26253">
        <v>26252</v>
      </c>
      <c r="BH26253" t="s">
        <v>337</v>
      </c>
    </row>
    <row r="26254" spans="59:60" x14ac:dyDescent="0.25">
      <c r="BG26254">
        <v>26253</v>
      </c>
      <c r="BH26254" t="s">
        <v>338</v>
      </c>
    </row>
    <row r="26255" spans="59:60" x14ac:dyDescent="0.25">
      <c r="BG26255">
        <v>26254</v>
      </c>
      <c r="BH26255" t="s">
        <v>339</v>
      </c>
    </row>
    <row r="26256" spans="59:60" x14ac:dyDescent="0.25">
      <c r="BG26256">
        <v>26255</v>
      </c>
      <c r="BH26256" t="s">
        <v>340</v>
      </c>
    </row>
    <row r="26257" spans="59:60" x14ac:dyDescent="0.25">
      <c r="BG26257">
        <v>26256</v>
      </c>
      <c r="BH26257" t="s">
        <v>341</v>
      </c>
    </row>
    <row r="26258" spans="59:60" x14ac:dyDescent="0.25">
      <c r="BG26258">
        <v>26257</v>
      </c>
      <c r="BH26258" t="s">
        <v>342</v>
      </c>
    </row>
    <row r="26259" spans="59:60" x14ac:dyDescent="0.25">
      <c r="BG26259">
        <v>26258</v>
      </c>
      <c r="BH26259" t="s">
        <v>343</v>
      </c>
    </row>
    <row r="26260" spans="59:60" x14ac:dyDescent="0.25">
      <c r="BG26260">
        <v>26259</v>
      </c>
      <c r="BH26260" t="s">
        <v>344</v>
      </c>
    </row>
    <row r="26261" spans="59:60" x14ac:dyDescent="0.25">
      <c r="BG26261">
        <v>26260</v>
      </c>
      <c r="BH26261" t="s">
        <v>345</v>
      </c>
    </row>
    <row r="26262" spans="59:60" x14ac:dyDescent="0.25">
      <c r="BG26262">
        <v>26261</v>
      </c>
      <c r="BH26262" t="s">
        <v>346</v>
      </c>
    </row>
    <row r="26263" spans="59:60" x14ac:dyDescent="0.25">
      <c r="BG26263">
        <v>26262</v>
      </c>
      <c r="BH26263" t="s">
        <v>347</v>
      </c>
    </row>
    <row r="26264" spans="59:60" x14ac:dyDescent="0.25">
      <c r="BG26264">
        <v>26263</v>
      </c>
      <c r="BH26264" t="s">
        <v>348</v>
      </c>
    </row>
    <row r="26265" spans="59:60" x14ac:dyDescent="0.25">
      <c r="BG26265">
        <v>26264</v>
      </c>
      <c r="BH26265" t="s">
        <v>349</v>
      </c>
    </row>
    <row r="26266" spans="59:60" x14ac:dyDescent="0.25">
      <c r="BG26266">
        <v>26265</v>
      </c>
      <c r="BH26266" t="s">
        <v>350</v>
      </c>
    </row>
    <row r="26267" spans="59:60" x14ac:dyDescent="0.25">
      <c r="BG26267">
        <v>26266</v>
      </c>
      <c r="BH26267" t="s">
        <v>351</v>
      </c>
    </row>
    <row r="26268" spans="59:60" x14ac:dyDescent="0.25">
      <c r="BG26268">
        <v>26267</v>
      </c>
      <c r="BH26268" t="s">
        <v>352</v>
      </c>
    </row>
    <row r="26269" spans="59:60" x14ac:dyDescent="0.25">
      <c r="BG26269">
        <v>26268</v>
      </c>
      <c r="BH26269" t="s">
        <v>293</v>
      </c>
    </row>
    <row r="26270" spans="59:60" x14ac:dyDescent="0.25">
      <c r="BG26270">
        <v>26269</v>
      </c>
      <c r="BH26270" t="s">
        <v>294</v>
      </c>
    </row>
    <row r="26271" spans="59:60" x14ac:dyDescent="0.25">
      <c r="BG26271">
        <v>26270</v>
      </c>
      <c r="BH26271" t="s">
        <v>295</v>
      </c>
    </row>
    <row r="26272" spans="59:60" x14ac:dyDescent="0.25">
      <c r="BG26272">
        <v>26271</v>
      </c>
      <c r="BH26272" t="s">
        <v>296</v>
      </c>
    </row>
    <row r="26273" spans="59:60" x14ac:dyDescent="0.25">
      <c r="BG26273">
        <v>26272</v>
      </c>
      <c r="BH26273" t="s">
        <v>297</v>
      </c>
    </row>
    <row r="26274" spans="59:60" x14ac:dyDescent="0.25">
      <c r="BG26274">
        <v>26273</v>
      </c>
      <c r="BH26274" t="s">
        <v>298</v>
      </c>
    </row>
    <row r="26275" spans="59:60" x14ac:dyDescent="0.25">
      <c r="BG26275">
        <v>26274</v>
      </c>
      <c r="BH26275" t="s">
        <v>299</v>
      </c>
    </row>
    <row r="26276" spans="59:60" x14ac:dyDescent="0.25">
      <c r="BG26276">
        <v>26275</v>
      </c>
      <c r="BH26276" t="s">
        <v>300</v>
      </c>
    </row>
    <row r="26277" spans="59:60" x14ac:dyDescent="0.25">
      <c r="BG26277">
        <v>26276</v>
      </c>
      <c r="BH26277" t="s">
        <v>301</v>
      </c>
    </row>
    <row r="26278" spans="59:60" x14ac:dyDescent="0.25">
      <c r="BG26278">
        <v>26277</v>
      </c>
      <c r="BH26278" t="s">
        <v>302</v>
      </c>
    </row>
    <row r="26279" spans="59:60" x14ac:dyDescent="0.25">
      <c r="BG26279">
        <v>26278</v>
      </c>
      <c r="BH26279" t="s">
        <v>303</v>
      </c>
    </row>
    <row r="26280" spans="59:60" x14ac:dyDescent="0.25">
      <c r="BG26280">
        <v>26279</v>
      </c>
      <c r="BH26280" t="s">
        <v>304</v>
      </c>
    </row>
    <row r="26281" spans="59:60" x14ac:dyDescent="0.25">
      <c r="BG26281">
        <v>26280</v>
      </c>
      <c r="BH26281" t="s">
        <v>305</v>
      </c>
    </row>
    <row r="26282" spans="59:60" x14ac:dyDescent="0.25">
      <c r="BG26282">
        <v>26281</v>
      </c>
      <c r="BH26282" t="s">
        <v>306</v>
      </c>
    </row>
    <row r="26283" spans="59:60" x14ac:dyDescent="0.25">
      <c r="BG26283">
        <v>26282</v>
      </c>
      <c r="BH26283" t="s">
        <v>307</v>
      </c>
    </row>
    <row r="26284" spans="59:60" x14ac:dyDescent="0.25">
      <c r="BG26284">
        <v>26283</v>
      </c>
      <c r="BH26284" t="s">
        <v>308</v>
      </c>
    </row>
    <row r="26285" spans="59:60" x14ac:dyDescent="0.25">
      <c r="BG26285">
        <v>26284</v>
      </c>
      <c r="BH26285" t="s">
        <v>309</v>
      </c>
    </row>
    <row r="26286" spans="59:60" x14ac:dyDescent="0.25">
      <c r="BG26286">
        <v>26285</v>
      </c>
      <c r="BH26286" t="s">
        <v>310</v>
      </c>
    </row>
    <row r="26287" spans="59:60" x14ac:dyDescent="0.25">
      <c r="BG26287">
        <v>26286</v>
      </c>
      <c r="BH26287" t="s">
        <v>311</v>
      </c>
    </row>
    <row r="26288" spans="59:60" x14ac:dyDescent="0.25">
      <c r="BG26288">
        <v>26287</v>
      </c>
      <c r="BH26288" t="s">
        <v>312</v>
      </c>
    </row>
    <row r="26289" spans="59:60" x14ac:dyDescent="0.25">
      <c r="BG26289">
        <v>26288</v>
      </c>
      <c r="BH26289" t="s">
        <v>313</v>
      </c>
    </row>
    <row r="26290" spans="59:60" x14ac:dyDescent="0.25">
      <c r="BG26290">
        <v>26289</v>
      </c>
      <c r="BH26290" t="s">
        <v>314</v>
      </c>
    </row>
    <row r="26291" spans="59:60" x14ac:dyDescent="0.25">
      <c r="BG26291">
        <v>26290</v>
      </c>
      <c r="BH26291" t="s">
        <v>315</v>
      </c>
    </row>
    <row r="26292" spans="59:60" x14ac:dyDescent="0.25">
      <c r="BG26292">
        <v>26291</v>
      </c>
      <c r="BH26292" t="s">
        <v>316</v>
      </c>
    </row>
    <row r="26293" spans="59:60" x14ac:dyDescent="0.25">
      <c r="BG26293">
        <v>26292</v>
      </c>
      <c r="BH26293" t="s">
        <v>317</v>
      </c>
    </row>
    <row r="26294" spans="59:60" x14ac:dyDescent="0.25">
      <c r="BG26294">
        <v>26293</v>
      </c>
      <c r="BH26294" t="s">
        <v>318</v>
      </c>
    </row>
    <row r="26295" spans="59:60" x14ac:dyDescent="0.25">
      <c r="BG26295">
        <v>26294</v>
      </c>
      <c r="BH26295" t="s">
        <v>319</v>
      </c>
    </row>
    <row r="26296" spans="59:60" x14ac:dyDescent="0.25">
      <c r="BG26296">
        <v>26295</v>
      </c>
      <c r="BH26296" t="s">
        <v>320</v>
      </c>
    </row>
    <row r="26297" spans="59:60" x14ac:dyDescent="0.25">
      <c r="BG26297">
        <v>26296</v>
      </c>
      <c r="BH26297" t="s">
        <v>321</v>
      </c>
    </row>
    <row r="26298" spans="59:60" x14ac:dyDescent="0.25">
      <c r="BG26298">
        <v>26297</v>
      </c>
      <c r="BH26298" t="s">
        <v>322</v>
      </c>
    </row>
    <row r="26299" spans="59:60" x14ac:dyDescent="0.25">
      <c r="BG26299">
        <v>26298</v>
      </c>
      <c r="BH26299" t="s">
        <v>323</v>
      </c>
    </row>
    <row r="26300" spans="59:60" x14ac:dyDescent="0.25">
      <c r="BG26300">
        <v>26299</v>
      </c>
      <c r="BH26300" t="s">
        <v>324</v>
      </c>
    </row>
    <row r="26301" spans="59:60" x14ac:dyDescent="0.25">
      <c r="BG26301">
        <v>26300</v>
      </c>
      <c r="BH26301" t="s">
        <v>325</v>
      </c>
    </row>
    <row r="26302" spans="59:60" x14ac:dyDescent="0.25">
      <c r="BG26302">
        <v>26301</v>
      </c>
      <c r="BH26302" t="s">
        <v>326</v>
      </c>
    </row>
    <row r="26303" spans="59:60" x14ac:dyDescent="0.25">
      <c r="BG26303">
        <v>26302</v>
      </c>
      <c r="BH26303" t="s">
        <v>327</v>
      </c>
    </row>
    <row r="26304" spans="59:60" x14ac:dyDescent="0.25">
      <c r="BG26304">
        <v>26303</v>
      </c>
      <c r="BH26304" t="s">
        <v>328</v>
      </c>
    </row>
    <row r="26305" spans="59:60" x14ac:dyDescent="0.25">
      <c r="BG26305">
        <v>26304</v>
      </c>
      <c r="BH26305" t="s">
        <v>329</v>
      </c>
    </row>
    <row r="26306" spans="59:60" x14ac:dyDescent="0.25">
      <c r="BG26306">
        <v>26305</v>
      </c>
      <c r="BH26306" t="s">
        <v>330</v>
      </c>
    </row>
    <row r="26307" spans="59:60" x14ac:dyDescent="0.25">
      <c r="BG26307">
        <v>26306</v>
      </c>
      <c r="BH26307" t="s">
        <v>331</v>
      </c>
    </row>
    <row r="26308" spans="59:60" x14ac:dyDescent="0.25">
      <c r="BG26308">
        <v>26307</v>
      </c>
      <c r="BH26308" t="s">
        <v>332</v>
      </c>
    </row>
    <row r="26309" spans="59:60" x14ac:dyDescent="0.25">
      <c r="BG26309">
        <v>26308</v>
      </c>
      <c r="BH26309" t="s">
        <v>333</v>
      </c>
    </row>
    <row r="26310" spans="59:60" x14ac:dyDescent="0.25">
      <c r="BG26310">
        <v>26309</v>
      </c>
      <c r="BH26310" t="s">
        <v>334</v>
      </c>
    </row>
    <row r="26311" spans="59:60" x14ac:dyDescent="0.25">
      <c r="BG26311">
        <v>26310</v>
      </c>
      <c r="BH26311" t="s">
        <v>335</v>
      </c>
    </row>
    <row r="26312" spans="59:60" x14ac:dyDescent="0.25">
      <c r="BG26312">
        <v>26311</v>
      </c>
      <c r="BH26312" t="s">
        <v>336</v>
      </c>
    </row>
    <row r="26313" spans="59:60" x14ac:dyDescent="0.25">
      <c r="BG26313">
        <v>26312</v>
      </c>
      <c r="BH26313" t="s">
        <v>337</v>
      </c>
    </row>
    <row r="26314" spans="59:60" x14ac:dyDescent="0.25">
      <c r="BG26314">
        <v>26313</v>
      </c>
      <c r="BH26314" t="s">
        <v>338</v>
      </c>
    </row>
    <row r="26315" spans="59:60" x14ac:dyDescent="0.25">
      <c r="BG26315">
        <v>26314</v>
      </c>
      <c r="BH26315" t="s">
        <v>339</v>
      </c>
    </row>
    <row r="26316" spans="59:60" x14ac:dyDescent="0.25">
      <c r="BG26316">
        <v>26315</v>
      </c>
      <c r="BH26316" t="s">
        <v>340</v>
      </c>
    </row>
    <row r="26317" spans="59:60" x14ac:dyDescent="0.25">
      <c r="BG26317">
        <v>26316</v>
      </c>
      <c r="BH26317" t="s">
        <v>341</v>
      </c>
    </row>
    <row r="26318" spans="59:60" x14ac:dyDescent="0.25">
      <c r="BG26318">
        <v>26317</v>
      </c>
      <c r="BH26318" t="s">
        <v>342</v>
      </c>
    </row>
    <row r="26319" spans="59:60" x14ac:dyDescent="0.25">
      <c r="BG26319">
        <v>26318</v>
      </c>
      <c r="BH26319" t="s">
        <v>343</v>
      </c>
    </row>
    <row r="26320" spans="59:60" x14ac:dyDescent="0.25">
      <c r="BG26320">
        <v>26319</v>
      </c>
      <c r="BH26320" t="s">
        <v>344</v>
      </c>
    </row>
    <row r="26321" spans="59:60" x14ac:dyDescent="0.25">
      <c r="BG26321">
        <v>26320</v>
      </c>
      <c r="BH26321" t="s">
        <v>345</v>
      </c>
    </row>
    <row r="26322" spans="59:60" x14ac:dyDescent="0.25">
      <c r="BG26322">
        <v>26321</v>
      </c>
      <c r="BH26322" t="s">
        <v>346</v>
      </c>
    </row>
    <row r="26323" spans="59:60" x14ac:dyDescent="0.25">
      <c r="BG26323">
        <v>26322</v>
      </c>
      <c r="BH26323" t="s">
        <v>347</v>
      </c>
    </row>
    <row r="26324" spans="59:60" x14ac:dyDescent="0.25">
      <c r="BG26324">
        <v>26323</v>
      </c>
      <c r="BH26324" t="s">
        <v>348</v>
      </c>
    </row>
    <row r="26325" spans="59:60" x14ac:dyDescent="0.25">
      <c r="BG26325">
        <v>26324</v>
      </c>
      <c r="BH26325" t="s">
        <v>349</v>
      </c>
    </row>
    <row r="26326" spans="59:60" x14ac:dyDescent="0.25">
      <c r="BG26326">
        <v>26325</v>
      </c>
      <c r="BH26326" t="s">
        <v>350</v>
      </c>
    </row>
    <row r="26327" spans="59:60" x14ac:dyDescent="0.25">
      <c r="BG26327">
        <v>26326</v>
      </c>
      <c r="BH26327" t="s">
        <v>351</v>
      </c>
    </row>
    <row r="26328" spans="59:60" x14ac:dyDescent="0.25">
      <c r="BG26328">
        <v>26327</v>
      </c>
      <c r="BH26328" t="s">
        <v>352</v>
      </c>
    </row>
    <row r="26329" spans="59:60" x14ac:dyDescent="0.25">
      <c r="BG26329">
        <v>26328</v>
      </c>
      <c r="BH26329" t="s">
        <v>293</v>
      </c>
    </row>
    <row r="26330" spans="59:60" x14ac:dyDescent="0.25">
      <c r="BG26330">
        <v>26329</v>
      </c>
      <c r="BH26330" t="s">
        <v>294</v>
      </c>
    </row>
    <row r="26331" spans="59:60" x14ac:dyDescent="0.25">
      <c r="BG26331">
        <v>26330</v>
      </c>
      <c r="BH26331" t="s">
        <v>295</v>
      </c>
    </row>
    <row r="26332" spans="59:60" x14ac:dyDescent="0.25">
      <c r="BG26332">
        <v>26331</v>
      </c>
      <c r="BH26332" t="s">
        <v>296</v>
      </c>
    </row>
    <row r="26333" spans="59:60" x14ac:dyDescent="0.25">
      <c r="BG26333">
        <v>26332</v>
      </c>
      <c r="BH26333" t="s">
        <v>297</v>
      </c>
    </row>
    <row r="26334" spans="59:60" x14ac:dyDescent="0.25">
      <c r="BG26334">
        <v>26333</v>
      </c>
      <c r="BH26334" t="s">
        <v>298</v>
      </c>
    </row>
    <row r="26335" spans="59:60" x14ac:dyDescent="0.25">
      <c r="BG26335">
        <v>26334</v>
      </c>
      <c r="BH26335" t="s">
        <v>299</v>
      </c>
    </row>
    <row r="26336" spans="59:60" x14ac:dyDescent="0.25">
      <c r="BG26336">
        <v>26335</v>
      </c>
      <c r="BH26336" t="s">
        <v>300</v>
      </c>
    </row>
    <row r="26337" spans="59:60" x14ac:dyDescent="0.25">
      <c r="BG26337">
        <v>26336</v>
      </c>
      <c r="BH26337" t="s">
        <v>301</v>
      </c>
    </row>
    <row r="26338" spans="59:60" x14ac:dyDescent="0.25">
      <c r="BG26338">
        <v>26337</v>
      </c>
      <c r="BH26338" t="s">
        <v>302</v>
      </c>
    </row>
    <row r="26339" spans="59:60" x14ac:dyDescent="0.25">
      <c r="BG26339">
        <v>26338</v>
      </c>
      <c r="BH26339" t="s">
        <v>303</v>
      </c>
    </row>
    <row r="26340" spans="59:60" x14ac:dyDescent="0.25">
      <c r="BG26340">
        <v>26339</v>
      </c>
      <c r="BH26340" t="s">
        <v>304</v>
      </c>
    </row>
    <row r="26341" spans="59:60" x14ac:dyDescent="0.25">
      <c r="BG26341">
        <v>26340</v>
      </c>
      <c r="BH26341" t="s">
        <v>305</v>
      </c>
    </row>
    <row r="26342" spans="59:60" x14ac:dyDescent="0.25">
      <c r="BG26342">
        <v>26341</v>
      </c>
      <c r="BH26342" t="s">
        <v>306</v>
      </c>
    </row>
    <row r="26343" spans="59:60" x14ac:dyDescent="0.25">
      <c r="BG26343">
        <v>26342</v>
      </c>
      <c r="BH26343" t="s">
        <v>307</v>
      </c>
    </row>
    <row r="26344" spans="59:60" x14ac:dyDescent="0.25">
      <c r="BG26344">
        <v>26343</v>
      </c>
      <c r="BH26344" t="s">
        <v>308</v>
      </c>
    </row>
    <row r="26345" spans="59:60" x14ac:dyDescent="0.25">
      <c r="BG26345">
        <v>26344</v>
      </c>
      <c r="BH26345" t="s">
        <v>309</v>
      </c>
    </row>
    <row r="26346" spans="59:60" x14ac:dyDescent="0.25">
      <c r="BG26346">
        <v>26345</v>
      </c>
      <c r="BH26346" t="s">
        <v>310</v>
      </c>
    </row>
    <row r="26347" spans="59:60" x14ac:dyDescent="0.25">
      <c r="BG26347">
        <v>26346</v>
      </c>
      <c r="BH26347" t="s">
        <v>311</v>
      </c>
    </row>
    <row r="26348" spans="59:60" x14ac:dyDescent="0.25">
      <c r="BG26348">
        <v>26347</v>
      </c>
      <c r="BH26348" t="s">
        <v>312</v>
      </c>
    </row>
    <row r="26349" spans="59:60" x14ac:dyDescent="0.25">
      <c r="BG26349">
        <v>26348</v>
      </c>
      <c r="BH26349" t="s">
        <v>313</v>
      </c>
    </row>
    <row r="26350" spans="59:60" x14ac:dyDescent="0.25">
      <c r="BG26350">
        <v>26349</v>
      </c>
      <c r="BH26350" t="s">
        <v>314</v>
      </c>
    </row>
    <row r="26351" spans="59:60" x14ac:dyDescent="0.25">
      <c r="BG26351">
        <v>26350</v>
      </c>
      <c r="BH26351" t="s">
        <v>315</v>
      </c>
    </row>
    <row r="26352" spans="59:60" x14ac:dyDescent="0.25">
      <c r="BG26352">
        <v>26351</v>
      </c>
      <c r="BH26352" t="s">
        <v>316</v>
      </c>
    </row>
    <row r="26353" spans="59:60" x14ac:dyDescent="0.25">
      <c r="BG26353">
        <v>26352</v>
      </c>
      <c r="BH26353" t="s">
        <v>317</v>
      </c>
    </row>
    <row r="26354" spans="59:60" x14ac:dyDescent="0.25">
      <c r="BG26354">
        <v>26353</v>
      </c>
      <c r="BH26354" t="s">
        <v>318</v>
      </c>
    </row>
    <row r="26355" spans="59:60" x14ac:dyDescent="0.25">
      <c r="BG26355">
        <v>26354</v>
      </c>
      <c r="BH26355" t="s">
        <v>319</v>
      </c>
    </row>
    <row r="26356" spans="59:60" x14ac:dyDescent="0.25">
      <c r="BG26356">
        <v>26355</v>
      </c>
      <c r="BH26356" t="s">
        <v>320</v>
      </c>
    </row>
    <row r="26357" spans="59:60" x14ac:dyDescent="0.25">
      <c r="BG26357">
        <v>26356</v>
      </c>
      <c r="BH26357" t="s">
        <v>321</v>
      </c>
    </row>
    <row r="26358" spans="59:60" x14ac:dyDescent="0.25">
      <c r="BG26358">
        <v>26357</v>
      </c>
      <c r="BH26358" t="s">
        <v>322</v>
      </c>
    </row>
    <row r="26359" spans="59:60" x14ac:dyDescent="0.25">
      <c r="BG26359">
        <v>26358</v>
      </c>
      <c r="BH26359" t="s">
        <v>323</v>
      </c>
    </row>
    <row r="26360" spans="59:60" x14ac:dyDescent="0.25">
      <c r="BG26360">
        <v>26359</v>
      </c>
      <c r="BH26360" t="s">
        <v>324</v>
      </c>
    </row>
    <row r="26361" spans="59:60" x14ac:dyDescent="0.25">
      <c r="BG26361">
        <v>26360</v>
      </c>
      <c r="BH26361" t="s">
        <v>325</v>
      </c>
    </row>
    <row r="26362" spans="59:60" x14ac:dyDescent="0.25">
      <c r="BG26362">
        <v>26361</v>
      </c>
      <c r="BH26362" t="s">
        <v>326</v>
      </c>
    </row>
    <row r="26363" spans="59:60" x14ac:dyDescent="0.25">
      <c r="BG26363">
        <v>26362</v>
      </c>
      <c r="BH26363" t="s">
        <v>327</v>
      </c>
    </row>
    <row r="26364" spans="59:60" x14ac:dyDescent="0.25">
      <c r="BG26364">
        <v>26363</v>
      </c>
      <c r="BH26364" t="s">
        <v>328</v>
      </c>
    </row>
    <row r="26365" spans="59:60" x14ac:dyDescent="0.25">
      <c r="BG26365">
        <v>26364</v>
      </c>
      <c r="BH26365" t="s">
        <v>329</v>
      </c>
    </row>
    <row r="26366" spans="59:60" x14ac:dyDescent="0.25">
      <c r="BG26366">
        <v>26365</v>
      </c>
      <c r="BH26366" t="s">
        <v>330</v>
      </c>
    </row>
    <row r="26367" spans="59:60" x14ac:dyDescent="0.25">
      <c r="BG26367">
        <v>26366</v>
      </c>
      <c r="BH26367" t="s">
        <v>331</v>
      </c>
    </row>
    <row r="26368" spans="59:60" x14ac:dyDescent="0.25">
      <c r="BG26368">
        <v>26367</v>
      </c>
      <c r="BH26368" t="s">
        <v>332</v>
      </c>
    </row>
    <row r="26369" spans="59:60" x14ac:dyDescent="0.25">
      <c r="BG26369">
        <v>26368</v>
      </c>
      <c r="BH26369" t="s">
        <v>333</v>
      </c>
    </row>
    <row r="26370" spans="59:60" x14ac:dyDescent="0.25">
      <c r="BG26370">
        <v>26369</v>
      </c>
      <c r="BH26370" t="s">
        <v>334</v>
      </c>
    </row>
    <row r="26371" spans="59:60" x14ac:dyDescent="0.25">
      <c r="BG26371">
        <v>26370</v>
      </c>
      <c r="BH26371" t="s">
        <v>335</v>
      </c>
    </row>
    <row r="26372" spans="59:60" x14ac:dyDescent="0.25">
      <c r="BG26372">
        <v>26371</v>
      </c>
      <c r="BH26372" t="s">
        <v>336</v>
      </c>
    </row>
    <row r="26373" spans="59:60" x14ac:dyDescent="0.25">
      <c r="BG26373">
        <v>26372</v>
      </c>
      <c r="BH26373" t="s">
        <v>337</v>
      </c>
    </row>
    <row r="26374" spans="59:60" x14ac:dyDescent="0.25">
      <c r="BG26374">
        <v>26373</v>
      </c>
      <c r="BH26374" t="s">
        <v>338</v>
      </c>
    </row>
    <row r="26375" spans="59:60" x14ac:dyDescent="0.25">
      <c r="BG26375">
        <v>26374</v>
      </c>
      <c r="BH26375" t="s">
        <v>339</v>
      </c>
    </row>
    <row r="26376" spans="59:60" x14ac:dyDescent="0.25">
      <c r="BG26376">
        <v>26375</v>
      </c>
      <c r="BH26376" t="s">
        <v>340</v>
      </c>
    </row>
    <row r="26377" spans="59:60" x14ac:dyDescent="0.25">
      <c r="BG26377">
        <v>26376</v>
      </c>
      <c r="BH26377" t="s">
        <v>341</v>
      </c>
    </row>
    <row r="26378" spans="59:60" x14ac:dyDescent="0.25">
      <c r="BG26378">
        <v>26377</v>
      </c>
      <c r="BH26378" t="s">
        <v>342</v>
      </c>
    </row>
    <row r="26379" spans="59:60" x14ac:dyDescent="0.25">
      <c r="BG26379">
        <v>26378</v>
      </c>
      <c r="BH26379" t="s">
        <v>343</v>
      </c>
    </row>
    <row r="26380" spans="59:60" x14ac:dyDescent="0.25">
      <c r="BG26380">
        <v>26379</v>
      </c>
      <c r="BH26380" t="s">
        <v>344</v>
      </c>
    </row>
    <row r="26381" spans="59:60" x14ac:dyDescent="0.25">
      <c r="BG26381">
        <v>26380</v>
      </c>
      <c r="BH26381" t="s">
        <v>345</v>
      </c>
    </row>
    <row r="26382" spans="59:60" x14ac:dyDescent="0.25">
      <c r="BG26382">
        <v>26381</v>
      </c>
      <c r="BH26382" t="s">
        <v>346</v>
      </c>
    </row>
    <row r="26383" spans="59:60" x14ac:dyDescent="0.25">
      <c r="BG26383">
        <v>26382</v>
      </c>
      <c r="BH26383" t="s">
        <v>347</v>
      </c>
    </row>
    <row r="26384" spans="59:60" x14ac:dyDescent="0.25">
      <c r="BG26384">
        <v>26383</v>
      </c>
      <c r="BH26384" t="s">
        <v>348</v>
      </c>
    </row>
    <row r="26385" spans="59:60" x14ac:dyDescent="0.25">
      <c r="BG26385">
        <v>26384</v>
      </c>
      <c r="BH26385" t="s">
        <v>349</v>
      </c>
    </row>
    <row r="26386" spans="59:60" x14ac:dyDescent="0.25">
      <c r="BG26386">
        <v>26385</v>
      </c>
      <c r="BH26386" t="s">
        <v>350</v>
      </c>
    </row>
    <row r="26387" spans="59:60" x14ac:dyDescent="0.25">
      <c r="BG26387">
        <v>26386</v>
      </c>
      <c r="BH26387" t="s">
        <v>351</v>
      </c>
    </row>
    <row r="26388" spans="59:60" x14ac:dyDescent="0.25">
      <c r="BG26388">
        <v>26387</v>
      </c>
      <c r="BH26388" t="s">
        <v>352</v>
      </c>
    </row>
    <row r="26389" spans="59:60" x14ac:dyDescent="0.25">
      <c r="BG26389">
        <v>26388</v>
      </c>
      <c r="BH26389" t="s">
        <v>293</v>
      </c>
    </row>
    <row r="26390" spans="59:60" x14ac:dyDescent="0.25">
      <c r="BG26390">
        <v>26389</v>
      </c>
      <c r="BH26390" t="s">
        <v>294</v>
      </c>
    </row>
    <row r="26391" spans="59:60" x14ac:dyDescent="0.25">
      <c r="BG26391">
        <v>26390</v>
      </c>
      <c r="BH26391" t="s">
        <v>295</v>
      </c>
    </row>
    <row r="26392" spans="59:60" x14ac:dyDescent="0.25">
      <c r="BG26392">
        <v>26391</v>
      </c>
      <c r="BH26392" t="s">
        <v>296</v>
      </c>
    </row>
    <row r="26393" spans="59:60" x14ac:dyDescent="0.25">
      <c r="BG26393">
        <v>26392</v>
      </c>
      <c r="BH26393" t="s">
        <v>297</v>
      </c>
    </row>
    <row r="26394" spans="59:60" x14ac:dyDescent="0.25">
      <c r="BG26394">
        <v>26393</v>
      </c>
      <c r="BH26394" t="s">
        <v>298</v>
      </c>
    </row>
    <row r="26395" spans="59:60" x14ac:dyDescent="0.25">
      <c r="BG26395">
        <v>26394</v>
      </c>
      <c r="BH26395" t="s">
        <v>299</v>
      </c>
    </row>
    <row r="26396" spans="59:60" x14ac:dyDescent="0.25">
      <c r="BG26396">
        <v>26395</v>
      </c>
      <c r="BH26396" t="s">
        <v>300</v>
      </c>
    </row>
    <row r="26397" spans="59:60" x14ac:dyDescent="0.25">
      <c r="BG26397">
        <v>26396</v>
      </c>
      <c r="BH26397" t="s">
        <v>301</v>
      </c>
    </row>
    <row r="26398" spans="59:60" x14ac:dyDescent="0.25">
      <c r="BG26398">
        <v>26397</v>
      </c>
      <c r="BH26398" t="s">
        <v>302</v>
      </c>
    </row>
    <row r="26399" spans="59:60" x14ac:dyDescent="0.25">
      <c r="BG26399">
        <v>26398</v>
      </c>
      <c r="BH26399" t="s">
        <v>303</v>
      </c>
    </row>
    <row r="26400" spans="59:60" x14ac:dyDescent="0.25">
      <c r="BG26400">
        <v>26399</v>
      </c>
      <c r="BH26400" t="s">
        <v>304</v>
      </c>
    </row>
    <row r="26401" spans="59:60" x14ac:dyDescent="0.25">
      <c r="BG26401">
        <v>26400</v>
      </c>
      <c r="BH26401" t="s">
        <v>305</v>
      </c>
    </row>
    <row r="26402" spans="59:60" x14ac:dyDescent="0.25">
      <c r="BG26402">
        <v>26401</v>
      </c>
      <c r="BH26402" t="s">
        <v>306</v>
      </c>
    </row>
    <row r="26403" spans="59:60" x14ac:dyDescent="0.25">
      <c r="BG26403">
        <v>26402</v>
      </c>
      <c r="BH26403" t="s">
        <v>307</v>
      </c>
    </row>
    <row r="26404" spans="59:60" x14ac:dyDescent="0.25">
      <c r="BG26404">
        <v>26403</v>
      </c>
      <c r="BH26404" t="s">
        <v>308</v>
      </c>
    </row>
    <row r="26405" spans="59:60" x14ac:dyDescent="0.25">
      <c r="BG26405">
        <v>26404</v>
      </c>
      <c r="BH26405" t="s">
        <v>309</v>
      </c>
    </row>
    <row r="26406" spans="59:60" x14ac:dyDescent="0.25">
      <c r="BG26406">
        <v>26405</v>
      </c>
      <c r="BH26406" t="s">
        <v>310</v>
      </c>
    </row>
    <row r="26407" spans="59:60" x14ac:dyDescent="0.25">
      <c r="BG26407">
        <v>26406</v>
      </c>
      <c r="BH26407" t="s">
        <v>311</v>
      </c>
    </row>
    <row r="26408" spans="59:60" x14ac:dyDescent="0.25">
      <c r="BG26408">
        <v>26407</v>
      </c>
      <c r="BH26408" t="s">
        <v>312</v>
      </c>
    </row>
    <row r="26409" spans="59:60" x14ac:dyDescent="0.25">
      <c r="BG26409">
        <v>26408</v>
      </c>
      <c r="BH26409" t="s">
        <v>313</v>
      </c>
    </row>
    <row r="26410" spans="59:60" x14ac:dyDescent="0.25">
      <c r="BG26410">
        <v>26409</v>
      </c>
      <c r="BH26410" t="s">
        <v>314</v>
      </c>
    </row>
    <row r="26411" spans="59:60" x14ac:dyDescent="0.25">
      <c r="BG26411">
        <v>26410</v>
      </c>
      <c r="BH26411" t="s">
        <v>315</v>
      </c>
    </row>
    <row r="26412" spans="59:60" x14ac:dyDescent="0.25">
      <c r="BG26412">
        <v>26411</v>
      </c>
      <c r="BH26412" t="s">
        <v>316</v>
      </c>
    </row>
    <row r="26413" spans="59:60" x14ac:dyDescent="0.25">
      <c r="BG26413">
        <v>26412</v>
      </c>
      <c r="BH26413" t="s">
        <v>317</v>
      </c>
    </row>
    <row r="26414" spans="59:60" x14ac:dyDescent="0.25">
      <c r="BG26414">
        <v>26413</v>
      </c>
      <c r="BH26414" t="s">
        <v>318</v>
      </c>
    </row>
    <row r="26415" spans="59:60" x14ac:dyDescent="0.25">
      <c r="BG26415">
        <v>26414</v>
      </c>
      <c r="BH26415" t="s">
        <v>319</v>
      </c>
    </row>
    <row r="26416" spans="59:60" x14ac:dyDescent="0.25">
      <c r="BG26416">
        <v>26415</v>
      </c>
      <c r="BH26416" t="s">
        <v>320</v>
      </c>
    </row>
    <row r="26417" spans="59:60" x14ac:dyDescent="0.25">
      <c r="BG26417">
        <v>26416</v>
      </c>
      <c r="BH26417" t="s">
        <v>321</v>
      </c>
    </row>
    <row r="26418" spans="59:60" x14ac:dyDescent="0.25">
      <c r="BG26418">
        <v>26417</v>
      </c>
      <c r="BH26418" t="s">
        <v>322</v>
      </c>
    </row>
    <row r="26419" spans="59:60" x14ac:dyDescent="0.25">
      <c r="BG26419">
        <v>26418</v>
      </c>
      <c r="BH26419" t="s">
        <v>323</v>
      </c>
    </row>
    <row r="26420" spans="59:60" x14ac:dyDescent="0.25">
      <c r="BG26420">
        <v>26419</v>
      </c>
      <c r="BH26420" t="s">
        <v>324</v>
      </c>
    </row>
    <row r="26421" spans="59:60" x14ac:dyDescent="0.25">
      <c r="BG26421">
        <v>26420</v>
      </c>
      <c r="BH26421" t="s">
        <v>325</v>
      </c>
    </row>
    <row r="26422" spans="59:60" x14ac:dyDescent="0.25">
      <c r="BG26422">
        <v>26421</v>
      </c>
      <c r="BH26422" t="s">
        <v>326</v>
      </c>
    </row>
    <row r="26423" spans="59:60" x14ac:dyDescent="0.25">
      <c r="BG26423">
        <v>26422</v>
      </c>
      <c r="BH26423" t="s">
        <v>327</v>
      </c>
    </row>
    <row r="26424" spans="59:60" x14ac:dyDescent="0.25">
      <c r="BG26424">
        <v>26423</v>
      </c>
      <c r="BH26424" t="s">
        <v>328</v>
      </c>
    </row>
    <row r="26425" spans="59:60" x14ac:dyDescent="0.25">
      <c r="BG26425">
        <v>26424</v>
      </c>
      <c r="BH26425" t="s">
        <v>329</v>
      </c>
    </row>
    <row r="26426" spans="59:60" x14ac:dyDescent="0.25">
      <c r="BG26426">
        <v>26425</v>
      </c>
      <c r="BH26426" t="s">
        <v>330</v>
      </c>
    </row>
    <row r="26427" spans="59:60" x14ac:dyDescent="0.25">
      <c r="BG26427">
        <v>26426</v>
      </c>
      <c r="BH26427" t="s">
        <v>331</v>
      </c>
    </row>
    <row r="26428" spans="59:60" x14ac:dyDescent="0.25">
      <c r="BG26428">
        <v>26427</v>
      </c>
      <c r="BH26428" t="s">
        <v>332</v>
      </c>
    </row>
    <row r="26429" spans="59:60" x14ac:dyDescent="0.25">
      <c r="BG26429">
        <v>26428</v>
      </c>
      <c r="BH26429" t="s">
        <v>333</v>
      </c>
    </row>
    <row r="26430" spans="59:60" x14ac:dyDescent="0.25">
      <c r="BG26430">
        <v>26429</v>
      </c>
      <c r="BH26430" t="s">
        <v>334</v>
      </c>
    </row>
    <row r="26431" spans="59:60" x14ac:dyDescent="0.25">
      <c r="BG26431">
        <v>26430</v>
      </c>
      <c r="BH26431" t="s">
        <v>335</v>
      </c>
    </row>
    <row r="26432" spans="59:60" x14ac:dyDescent="0.25">
      <c r="BG26432">
        <v>26431</v>
      </c>
      <c r="BH26432" t="s">
        <v>336</v>
      </c>
    </row>
    <row r="26433" spans="59:60" x14ac:dyDescent="0.25">
      <c r="BG26433">
        <v>26432</v>
      </c>
      <c r="BH26433" t="s">
        <v>337</v>
      </c>
    </row>
    <row r="26434" spans="59:60" x14ac:dyDescent="0.25">
      <c r="BG26434">
        <v>26433</v>
      </c>
      <c r="BH26434" t="s">
        <v>338</v>
      </c>
    </row>
    <row r="26435" spans="59:60" x14ac:dyDescent="0.25">
      <c r="BG26435">
        <v>26434</v>
      </c>
      <c r="BH26435" t="s">
        <v>339</v>
      </c>
    </row>
    <row r="26436" spans="59:60" x14ac:dyDescent="0.25">
      <c r="BG26436">
        <v>26435</v>
      </c>
      <c r="BH26436" t="s">
        <v>340</v>
      </c>
    </row>
    <row r="26437" spans="59:60" x14ac:dyDescent="0.25">
      <c r="BG26437">
        <v>26436</v>
      </c>
      <c r="BH26437" t="s">
        <v>341</v>
      </c>
    </row>
    <row r="26438" spans="59:60" x14ac:dyDescent="0.25">
      <c r="BG26438">
        <v>26437</v>
      </c>
      <c r="BH26438" t="s">
        <v>342</v>
      </c>
    </row>
    <row r="26439" spans="59:60" x14ac:dyDescent="0.25">
      <c r="BG26439">
        <v>26438</v>
      </c>
      <c r="BH26439" t="s">
        <v>343</v>
      </c>
    </row>
    <row r="26440" spans="59:60" x14ac:dyDescent="0.25">
      <c r="BG26440">
        <v>26439</v>
      </c>
      <c r="BH26440" t="s">
        <v>344</v>
      </c>
    </row>
    <row r="26441" spans="59:60" x14ac:dyDescent="0.25">
      <c r="BG26441">
        <v>26440</v>
      </c>
      <c r="BH26441" t="s">
        <v>345</v>
      </c>
    </row>
    <row r="26442" spans="59:60" x14ac:dyDescent="0.25">
      <c r="BG26442">
        <v>26441</v>
      </c>
      <c r="BH26442" t="s">
        <v>346</v>
      </c>
    </row>
    <row r="26443" spans="59:60" x14ac:dyDescent="0.25">
      <c r="BG26443">
        <v>26442</v>
      </c>
      <c r="BH26443" t="s">
        <v>347</v>
      </c>
    </row>
    <row r="26444" spans="59:60" x14ac:dyDescent="0.25">
      <c r="BG26444">
        <v>26443</v>
      </c>
      <c r="BH26444" t="s">
        <v>348</v>
      </c>
    </row>
    <row r="26445" spans="59:60" x14ac:dyDescent="0.25">
      <c r="BG26445">
        <v>26444</v>
      </c>
      <c r="BH26445" t="s">
        <v>349</v>
      </c>
    </row>
    <row r="26446" spans="59:60" x14ac:dyDescent="0.25">
      <c r="BG26446">
        <v>26445</v>
      </c>
      <c r="BH26446" t="s">
        <v>350</v>
      </c>
    </row>
    <row r="26447" spans="59:60" x14ac:dyDescent="0.25">
      <c r="BG26447">
        <v>26446</v>
      </c>
      <c r="BH26447" t="s">
        <v>351</v>
      </c>
    </row>
    <row r="26448" spans="59:60" x14ac:dyDescent="0.25">
      <c r="BG26448">
        <v>26447</v>
      </c>
      <c r="BH26448" t="s">
        <v>352</v>
      </c>
    </row>
    <row r="26449" spans="59:60" x14ac:dyDescent="0.25">
      <c r="BG26449">
        <v>26448</v>
      </c>
      <c r="BH26449" t="s">
        <v>293</v>
      </c>
    </row>
    <row r="26450" spans="59:60" x14ac:dyDescent="0.25">
      <c r="BG26450">
        <v>26449</v>
      </c>
      <c r="BH26450" t="s">
        <v>294</v>
      </c>
    </row>
    <row r="26451" spans="59:60" x14ac:dyDescent="0.25">
      <c r="BG26451">
        <v>26450</v>
      </c>
      <c r="BH26451" t="s">
        <v>295</v>
      </c>
    </row>
    <row r="26452" spans="59:60" x14ac:dyDescent="0.25">
      <c r="BG26452">
        <v>26451</v>
      </c>
      <c r="BH26452" t="s">
        <v>296</v>
      </c>
    </row>
    <row r="26453" spans="59:60" x14ac:dyDescent="0.25">
      <c r="BG26453">
        <v>26452</v>
      </c>
      <c r="BH26453" t="s">
        <v>297</v>
      </c>
    </row>
    <row r="26454" spans="59:60" x14ac:dyDescent="0.25">
      <c r="BG26454">
        <v>26453</v>
      </c>
      <c r="BH26454" t="s">
        <v>298</v>
      </c>
    </row>
    <row r="26455" spans="59:60" x14ac:dyDescent="0.25">
      <c r="BG26455">
        <v>26454</v>
      </c>
      <c r="BH26455" t="s">
        <v>299</v>
      </c>
    </row>
    <row r="26456" spans="59:60" x14ac:dyDescent="0.25">
      <c r="BG26456">
        <v>26455</v>
      </c>
      <c r="BH26456" t="s">
        <v>300</v>
      </c>
    </row>
    <row r="26457" spans="59:60" x14ac:dyDescent="0.25">
      <c r="BG26457">
        <v>26456</v>
      </c>
      <c r="BH26457" t="s">
        <v>301</v>
      </c>
    </row>
    <row r="26458" spans="59:60" x14ac:dyDescent="0.25">
      <c r="BG26458">
        <v>26457</v>
      </c>
      <c r="BH26458" t="s">
        <v>302</v>
      </c>
    </row>
    <row r="26459" spans="59:60" x14ac:dyDescent="0.25">
      <c r="BG26459">
        <v>26458</v>
      </c>
      <c r="BH26459" t="s">
        <v>303</v>
      </c>
    </row>
    <row r="26460" spans="59:60" x14ac:dyDescent="0.25">
      <c r="BG26460">
        <v>26459</v>
      </c>
      <c r="BH26460" t="s">
        <v>304</v>
      </c>
    </row>
    <row r="26461" spans="59:60" x14ac:dyDescent="0.25">
      <c r="BG26461">
        <v>26460</v>
      </c>
      <c r="BH26461" t="s">
        <v>305</v>
      </c>
    </row>
    <row r="26462" spans="59:60" x14ac:dyDescent="0.25">
      <c r="BG26462">
        <v>26461</v>
      </c>
      <c r="BH26462" t="s">
        <v>306</v>
      </c>
    </row>
    <row r="26463" spans="59:60" x14ac:dyDescent="0.25">
      <c r="BG26463">
        <v>26462</v>
      </c>
      <c r="BH26463" t="s">
        <v>307</v>
      </c>
    </row>
    <row r="26464" spans="59:60" x14ac:dyDescent="0.25">
      <c r="BG26464">
        <v>26463</v>
      </c>
      <c r="BH26464" t="s">
        <v>308</v>
      </c>
    </row>
    <row r="26465" spans="59:60" x14ac:dyDescent="0.25">
      <c r="BG26465">
        <v>26464</v>
      </c>
      <c r="BH26465" t="s">
        <v>309</v>
      </c>
    </row>
    <row r="26466" spans="59:60" x14ac:dyDescent="0.25">
      <c r="BG26466">
        <v>26465</v>
      </c>
      <c r="BH26466" t="s">
        <v>310</v>
      </c>
    </row>
    <row r="26467" spans="59:60" x14ac:dyDescent="0.25">
      <c r="BG26467">
        <v>26466</v>
      </c>
      <c r="BH26467" t="s">
        <v>311</v>
      </c>
    </row>
    <row r="26468" spans="59:60" x14ac:dyDescent="0.25">
      <c r="BG26468">
        <v>26467</v>
      </c>
      <c r="BH26468" t="s">
        <v>312</v>
      </c>
    </row>
    <row r="26469" spans="59:60" x14ac:dyDescent="0.25">
      <c r="BG26469">
        <v>26468</v>
      </c>
      <c r="BH26469" t="s">
        <v>313</v>
      </c>
    </row>
    <row r="26470" spans="59:60" x14ac:dyDescent="0.25">
      <c r="BG26470">
        <v>26469</v>
      </c>
      <c r="BH26470" t="s">
        <v>314</v>
      </c>
    </row>
    <row r="26471" spans="59:60" x14ac:dyDescent="0.25">
      <c r="BG26471">
        <v>26470</v>
      </c>
      <c r="BH26471" t="s">
        <v>315</v>
      </c>
    </row>
    <row r="26472" spans="59:60" x14ac:dyDescent="0.25">
      <c r="BG26472">
        <v>26471</v>
      </c>
      <c r="BH26472" t="s">
        <v>316</v>
      </c>
    </row>
    <row r="26473" spans="59:60" x14ac:dyDescent="0.25">
      <c r="BG26473">
        <v>26472</v>
      </c>
      <c r="BH26473" t="s">
        <v>317</v>
      </c>
    </row>
    <row r="26474" spans="59:60" x14ac:dyDescent="0.25">
      <c r="BG26474">
        <v>26473</v>
      </c>
      <c r="BH26474" t="s">
        <v>318</v>
      </c>
    </row>
    <row r="26475" spans="59:60" x14ac:dyDescent="0.25">
      <c r="BG26475">
        <v>26474</v>
      </c>
      <c r="BH26475" t="s">
        <v>319</v>
      </c>
    </row>
    <row r="26476" spans="59:60" x14ac:dyDescent="0.25">
      <c r="BG26476">
        <v>26475</v>
      </c>
      <c r="BH26476" t="s">
        <v>320</v>
      </c>
    </row>
    <row r="26477" spans="59:60" x14ac:dyDescent="0.25">
      <c r="BG26477">
        <v>26476</v>
      </c>
      <c r="BH26477" t="s">
        <v>321</v>
      </c>
    </row>
    <row r="26478" spans="59:60" x14ac:dyDescent="0.25">
      <c r="BG26478">
        <v>26477</v>
      </c>
      <c r="BH26478" t="s">
        <v>322</v>
      </c>
    </row>
    <row r="26479" spans="59:60" x14ac:dyDescent="0.25">
      <c r="BG26479">
        <v>26478</v>
      </c>
      <c r="BH26479" t="s">
        <v>323</v>
      </c>
    </row>
    <row r="26480" spans="59:60" x14ac:dyDescent="0.25">
      <c r="BG26480">
        <v>26479</v>
      </c>
      <c r="BH26480" t="s">
        <v>324</v>
      </c>
    </row>
    <row r="26481" spans="59:60" x14ac:dyDescent="0.25">
      <c r="BG26481">
        <v>26480</v>
      </c>
      <c r="BH26481" t="s">
        <v>325</v>
      </c>
    </row>
    <row r="26482" spans="59:60" x14ac:dyDescent="0.25">
      <c r="BG26482">
        <v>26481</v>
      </c>
      <c r="BH26482" t="s">
        <v>326</v>
      </c>
    </row>
    <row r="26483" spans="59:60" x14ac:dyDescent="0.25">
      <c r="BG26483">
        <v>26482</v>
      </c>
      <c r="BH26483" t="s">
        <v>327</v>
      </c>
    </row>
    <row r="26484" spans="59:60" x14ac:dyDescent="0.25">
      <c r="BG26484">
        <v>26483</v>
      </c>
      <c r="BH26484" t="s">
        <v>328</v>
      </c>
    </row>
    <row r="26485" spans="59:60" x14ac:dyDescent="0.25">
      <c r="BG26485">
        <v>26484</v>
      </c>
      <c r="BH26485" t="s">
        <v>329</v>
      </c>
    </row>
    <row r="26486" spans="59:60" x14ac:dyDescent="0.25">
      <c r="BG26486">
        <v>26485</v>
      </c>
      <c r="BH26486" t="s">
        <v>330</v>
      </c>
    </row>
    <row r="26487" spans="59:60" x14ac:dyDescent="0.25">
      <c r="BG26487">
        <v>26486</v>
      </c>
      <c r="BH26487" t="s">
        <v>331</v>
      </c>
    </row>
    <row r="26488" spans="59:60" x14ac:dyDescent="0.25">
      <c r="BG26488">
        <v>26487</v>
      </c>
      <c r="BH26488" t="s">
        <v>332</v>
      </c>
    </row>
    <row r="26489" spans="59:60" x14ac:dyDescent="0.25">
      <c r="BG26489">
        <v>26488</v>
      </c>
      <c r="BH26489" t="s">
        <v>333</v>
      </c>
    </row>
    <row r="26490" spans="59:60" x14ac:dyDescent="0.25">
      <c r="BG26490">
        <v>26489</v>
      </c>
      <c r="BH26490" t="s">
        <v>334</v>
      </c>
    </row>
    <row r="26491" spans="59:60" x14ac:dyDescent="0.25">
      <c r="BG26491">
        <v>26490</v>
      </c>
      <c r="BH26491" t="s">
        <v>335</v>
      </c>
    </row>
    <row r="26492" spans="59:60" x14ac:dyDescent="0.25">
      <c r="BG26492">
        <v>26491</v>
      </c>
      <c r="BH26492" t="s">
        <v>336</v>
      </c>
    </row>
    <row r="26493" spans="59:60" x14ac:dyDescent="0.25">
      <c r="BG26493">
        <v>26492</v>
      </c>
      <c r="BH26493" t="s">
        <v>337</v>
      </c>
    </row>
    <row r="26494" spans="59:60" x14ac:dyDescent="0.25">
      <c r="BG26494">
        <v>26493</v>
      </c>
      <c r="BH26494" t="s">
        <v>338</v>
      </c>
    </row>
    <row r="26495" spans="59:60" x14ac:dyDescent="0.25">
      <c r="BG26495">
        <v>26494</v>
      </c>
      <c r="BH26495" t="s">
        <v>339</v>
      </c>
    </row>
    <row r="26496" spans="59:60" x14ac:dyDescent="0.25">
      <c r="BG26496">
        <v>26495</v>
      </c>
      <c r="BH26496" t="s">
        <v>340</v>
      </c>
    </row>
    <row r="26497" spans="59:60" x14ac:dyDescent="0.25">
      <c r="BG26497">
        <v>26496</v>
      </c>
      <c r="BH26497" t="s">
        <v>341</v>
      </c>
    </row>
    <row r="26498" spans="59:60" x14ac:dyDescent="0.25">
      <c r="BG26498">
        <v>26497</v>
      </c>
      <c r="BH26498" t="s">
        <v>342</v>
      </c>
    </row>
    <row r="26499" spans="59:60" x14ac:dyDescent="0.25">
      <c r="BG26499">
        <v>26498</v>
      </c>
      <c r="BH26499" t="s">
        <v>343</v>
      </c>
    </row>
    <row r="26500" spans="59:60" x14ac:dyDescent="0.25">
      <c r="BG26500">
        <v>26499</v>
      </c>
      <c r="BH26500" t="s">
        <v>344</v>
      </c>
    </row>
    <row r="26501" spans="59:60" x14ac:dyDescent="0.25">
      <c r="BG26501">
        <v>26500</v>
      </c>
      <c r="BH26501" t="s">
        <v>345</v>
      </c>
    </row>
    <row r="26502" spans="59:60" x14ac:dyDescent="0.25">
      <c r="BG26502">
        <v>26501</v>
      </c>
      <c r="BH26502" t="s">
        <v>346</v>
      </c>
    </row>
    <row r="26503" spans="59:60" x14ac:dyDescent="0.25">
      <c r="BG26503">
        <v>26502</v>
      </c>
      <c r="BH26503" t="s">
        <v>347</v>
      </c>
    </row>
    <row r="26504" spans="59:60" x14ac:dyDescent="0.25">
      <c r="BG26504">
        <v>26503</v>
      </c>
      <c r="BH26504" t="s">
        <v>348</v>
      </c>
    </row>
    <row r="26505" spans="59:60" x14ac:dyDescent="0.25">
      <c r="BG26505">
        <v>26504</v>
      </c>
      <c r="BH26505" t="s">
        <v>349</v>
      </c>
    </row>
    <row r="26506" spans="59:60" x14ac:dyDescent="0.25">
      <c r="BG26506">
        <v>26505</v>
      </c>
      <c r="BH26506" t="s">
        <v>350</v>
      </c>
    </row>
    <row r="26507" spans="59:60" x14ac:dyDescent="0.25">
      <c r="BG26507">
        <v>26506</v>
      </c>
      <c r="BH26507" t="s">
        <v>351</v>
      </c>
    </row>
    <row r="26508" spans="59:60" x14ac:dyDescent="0.25">
      <c r="BG26508">
        <v>26507</v>
      </c>
      <c r="BH26508" t="s">
        <v>352</v>
      </c>
    </row>
    <row r="26509" spans="59:60" x14ac:dyDescent="0.25">
      <c r="BG26509">
        <v>26508</v>
      </c>
      <c r="BH26509" t="s">
        <v>293</v>
      </c>
    </row>
    <row r="26510" spans="59:60" x14ac:dyDescent="0.25">
      <c r="BG26510">
        <v>26509</v>
      </c>
      <c r="BH26510" t="s">
        <v>294</v>
      </c>
    </row>
    <row r="26511" spans="59:60" x14ac:dyDescent="0.25">
      <c r="BG26511">
        <v>26510</v>
      </c>
      <c r="BH26511" t="s">
        <v>295</v>
      </c>
    </row>
    <row r="26512" spans="59:60" x14ac:dyDescent="0.25">
      <c r="BG26512">
        <v>26511</v>
      </c>
      <c r="BH26512" t="s">
        <v>296</v>
      </c>
    </row>
    <row r="26513" spans="59:60" x14ac:dyDescent="0.25">
      <c r="BG26513">
        <v>26512</v>
      </c>
      <c r="BH26513" t="s">
        <v>297</v>
      </c>
    </row>
    <row r="26514" spans="59:60" x14ac:dyDescent="0.25">
      <c r="BG26514">
        <v>26513</v>
      </c>
      <c r="BH26514" t="s">
        <v>298</v>
      </c>
    </row>
    <row r="26515" spans="59:60" x14ac:dyDescent="0.25">
      <c r="BG26515">
        <v>26514</v>
      </c>
      <c r="BH26515" t="s">
        <v>299</v>
      </c>
    </row>
    <row r="26516" spans="59:60" x14ac:dyDescent="0.25">
      <c r="BG26516">
        <v>26515</v>
      </c>
      <c r="BH26516" t="s">
        <v>300</v>
      </c>
    </row>
    <row r="26517" spans="59:60" x14ac:dyDescent="0.25">
      <c r="BG26517">
        <v>26516</v>
      </c>
      <c r="BH26517" t="s">
        <v>301</v>
      </c>
    </row>
    <row r="26518" spans="59:60" x14ac:dyDescent="0.25">
      <c r="BG26518">
        <v>26517</v>
      </c>
      <c r="BH26518" t="s">
        <v>302</v>
      </c>
    </row>
    <row r="26519" spans="59:60" x14ac:dyDescent="0.25">
      <c r="BG26519">
        <v>26518</v>
      </c>
      <c r="BH26519" t="s">
        <v>303</v>
      </c>
    </row>
    <row r="26520" spans="59:60" x14ac:dyDescent="0.25">
      <c r="BG26520">
        <v>26519</v>
      </c>
      <c r="BH26520" t="s">
        <v>304</v>
      </c>
    </row>
    <row r="26521" spans="59:60" x14ac:dyDescent="0.25">
      <c r="BG26521">
        <v>26520</v>
      </c>
      <c r="BH26521" t="s">
        <v>305</v>
      </c>
    </row>
    <row r="26522" spans="59:60" x14ac:dyDescent="0.25">
      <c r="BG26522">
        <v>26521</v>
      </c>
      <c r="BH26522" t="s">
        <v>306</v>
      </c>
    </row>
    <row r="26523" spans="59:60" x14ac:dyDescent="0.25">
      <c r="BG26523">
        <v>26522</v>
      </c>
      <c r="BH26523" t="s">
        <v>307</v>
      </c>
    </row>
    <row r="26524" spans="59:60" x14ac:dyDescent="0.25">
      <c r="BG26524">
        <v>26523</v>
      </c>
      <c r="BH26524" t="s">
        <v>308</v>
      </c>
    </row>
    <row r="26525" spans="59:60" x14ac:dyDescent="0.25">
      <c r="BG26525">
        <v>26524</v>
      </c>
      <c r="BH26525" t="s">
        <v>309</v>
      </c>
    </row>
    <row r="26526" spans="59:60" x14ac:dyDescent="0.25">
      <c r="BG26526">
        <v>26525</v>
      </c>
      <c r="BH26526" t="s">
        <v>310</v>
      </c>
    </row>
    <row r="26527" spans="59:60" x14ac:dyDescent="0.25">
      <c r="BG26527">
        <v>26526</v>
      </c>
      <c r="BH26527" t="s">
        <v>311</v>
      </c>
    </row>
    <row r="26528" spans="59:60" x14ac:dyDescent="0.25">
      <c r="BG26528">
        <v>26527</v>
      </c>
      <c r="BH26528" t="s">
        <v>312</v>
      </c>
    </row>
    <row r="26529" spans="59:60" x14ac:dyDescent="0.25">
      <c r="BG26529">
        <v>26528</v>
      </c>
      <c r="BH26529" t="s">
        <v>313</v>
      </c>
    </row>
    <row r="26530" spans="59:60" x14ac:dyDescent="0.25">
      <c r="BG26530">
        <v>26529</v>
      </c>
      <c r="BH26530" t="s">
        <v>314</v>
      </c>
    </row>
    <row r="26531" spans="59:60" x14ac:dyDescent="0.25">
      <c r="BG26531">
        <v>26530</v>
      </c>
      <c r="BH26531" t="s">
        <v>315</v>
      </c>
    </row>
    <row r="26532" spans="59:60" x14ac:dyDescent="0.25">
      <c r="BG26532">
        <v>26531</v>
      </c>
      <c r="BH26532" t="s">
        <v>316</v>
      </c>
    </row>
    <row r="26533" spans="59:60" x14ac:dyDescent="0.25">
      <c r="BG26533">
        <v>26532</v>
      </c>
      <c r="BH26533" t="s">
        <v>317</v>
      </c>
    </row>
    <row r="26534" spans="59:60" x14ac:dyDescent="0.25">
      <c r="BG26534">
        <v>26533</v>
      </c>
      <c r="BH26534" t="s">
        <v>318</v>
      </c>
    </row>
    <row r="26535" spans="59:60" x14ac:dyDescent="0.25">
      <c r="BG26535">
        <v>26534</v>
      </c>
      <c r="BH26535" t="s">
        <v>319</v>
      </c>
    </row>
    <row r="26536" spans="59:60" x14ac:dyDescent="0.25">
      <c r="BG26536">
        <v>26535</v>
      </c>
      <c r="BH26536" t="s">
        <v>320</v>
      </c>
    </row>
    <row r="26537" spans="59:60" x14ac:dyDescent="0.25">
      <c r="BG26537">
        <v>26536</v>
      </c>
      <c r="BH26537" t="s">
        <v>321</v>
      </c>
    </row>
    <row r="26538" spans="59:60" x14ac:dyDescent="0.25">
      <c r="BG26538">
        <v>26537</v>
      </c>
      <c r="BH26538" t="s">
        <v>322</v>
      </c>
    </row>
    <row r="26539" spans="59:60" x14ac:dyDescent="0.25">
      <c r="BG26539">
        <v>26538</v>
      </c>
      <c r="BH26539" t="s">
        <v>323</v>
      </c>
    </row>
    <row r="26540" spans="59:60" x14ac:dyDescent="0.25">
      <c r="BG26540">
        <v>26539</v>
      </c>
      <c r="BH26540" t="s">
        <v>324</v>
      </c>
    </row>
    <row r="26541" spans="59:60" x14ac:dyDescent="0.25">
      <c r="BG26541">
        <v>26540</v>
      </c>
      <c r="BH26541" t="s">
        <v>325</v>
      </c>
    </row>
    <row r="26542" spans="59:60" x14ac:dyDescent="0.25">
      <c r="BG26542">
        <v>26541</v>
      </c>
      <c r="BH26542" t="s">
        <v>326</v>
      </c>
    </row>
    <row r="26543" spans="59:60" x14ac:dyDescent="0.25">
      <c r="BG26543">
        <v>26542</v>
      </c>
      <c r="BH26543" t="s">
        <v>327</v>
      </c>
    </row>
    <row r="26544" spans="59:60" x14ac:dyDescent="0.25">
      <c r="BG26544">
        <v>26543</v>
      </c>
      <c r="BH26544" t="s">
        <v>328</v>
      </c>
    </row>
    <row r="26545" spans="59:60" x14ac:dyDescent="0.25">
      <c r="BG26545">
        <v>26544</v>
      </c>
      <c r="BH26545" t="s">
        <v>329</v>
      </c>
    </row>
    <row r="26546" spans="59:60" x14ac:dyDescent="0.25">
      <c r="BG26546">
        <v>26545</v>
      </c>
      <c r="BH26546" t="s">
        <v>330</v>
      </c>
    </row>
    <row r="26547" spans="59:60" x14ac:dyDescent="0.25">
      <c r="BG26547">
        <v>26546</v>
      </c>
      <c r="BH26547" t="s">
        <v>331</v>
      </c>
    </row>
    <row r="26548" spans="59:60" x14ac:dyDescent="0.25">
      <c r="BG26548">
        <v>26547</v>
      </c>
      <c r="BH26548" t="s">
        <v>332</v>
      </c>
    </row>
    <row r="26549" spans="59:60" x14ac:dyDescent="0.25">
      <c r="BG26549">
        <v>26548</v>
      </c>
      <c r="BH26549" t="s">
        <v>333</v>
      </c>
    </row>
    <row r="26550" spans="59:60" x14ac:dyDescent="0.25">
      <c r="BG26550">
        <v>26549</v>
      </c>
      <c r="BH26550" t="s">
        <v>334</v>
      </c>
    </row>
    <row r="26551" spans="59:60" x14ac:dyDescent="0.25">
      <c r="BG26551">
        <v>26550</v>
      </c>
      <c r="BH26551" t="s">
        <v>335</v>
      </c>
    </row>
    <row r="26552" spans="59:60" x14ac:dyDescent="0.25">
      <c r="BG26552">
        <v>26551</v>
      </c>
      <c r="BH26552" t="s">
        <v>336</v>
      </c>
    </row>
    <row r="26553" spans="59:60" x14ac:dyDescent="0.25">
      <c r="BG26553">
        <v>26552</v>
      </c>
      <c r="BH26553" t="s">
        <v>337</v>
      </c>
    </row>
    <row r="26554" spans="59:60" x14ac:dyDescent="0.25">
      <c r="BG26554">
        <v>26553</v>
      </c>
      <c r="BH26554" t="s">
        <v>338</v>
      </c>
    </row>
    <row r="26555" spans="59:60" x14ac:dyDescent="0.25">
      <c r="BG26555">
        <v>26554</v>
      </c>
      <c r="BH26555" t="s">
        <v>339</v>
      </c>
    </row>
    <row r="26556" spans="59:60" x14ac:dyDescent="0.25">
      <c r="BG26556">
        <v>26555</v>
      </c>
      <c r="BH26556" t="s">
        <v>340</v>
      </c>
    </row>
    <row r="26557" spans="59:60" x14ac:dyDescent="0.25">
      <c r="BG26557">
        <v>26556</v>
      </c>
      <c r="BH26557" t="s">
        <v>341</v>
      </c>
    </row>
    <row r="26558" spans="59:60" x14ac:dyDescent="0.25">
      <c r="BG26558">
        <v>26557</v>
      </c>
      <c r="BH26558" t="s">
        <v>342</v>
      </c>
    </row>
    <row r="26559" spans="59:60" x14ac:dyDescent="0.25">
      <c r="BG26559">
        <v>26558</v>
      </c>
      <c r="BH26559" t="s">
        <v>343</v>
      </c>
    </row>
    <row r="26560" spans="59:60" x14ac:dyDescent="0.25">
      <c r="BG26560">
        <v>26559</v>
      </c>
      <c r="BH26560" t="s">
        <v>344</v>
      </c>
    </row>
    <row r="26561" spans="59:60" x14ac:dyDescent="0.25">
      <c r="BG26561">
        <v>26560</v>
      </c>
      <c r="BH26561" t="s">
        <v>345</v>
      </c>
    </row>
    <row r="26562" spans="59:60" x14ac:dyDescent="0.25">
      <c r="BG26562">
        <v>26561</v>
      </c>
      <c r="BH26562" t="s">
        <v>346</v>
      </c>
    </row>
    <row r="26563" spans="59:60" x14ac:dyDescent="0.25">
      <c r="BG26563">
        <v>26562</v>
      </c>
      <c r="BH26563" t="s">
        <v>347</v>
      </c>
    </row>
    <row r="26564" spans="59:60" x14ac:dyDescent="0.25">
      <c r="BG26564">
        <v>26563</v>
      </c>
      <c r="BH26564" t="s">
        <v>348</v>
      </c>
    </row>
    <row r="26565" spans="59:60" x14ac:dyDescent="0.25">
      <c r="BG26565">
        <v>26564</v>
      </c>
      <c r="BH26565" t="s">
        <v>349</v>
      </c>
    </row>
    <row r="26566" spans="59:60" x14ac:dyDescent="0.25">
      <c r="BG26566">
        <v>26565</v>
      </c>
      <c r="BH26566" t="s">
        <v>350</v>
      </c>
    </row>
    <row r="26567" spans="59:60" x14ac:dyDescent="0.25">
      <c r="BG26567">
        <v>26566</v>
      </c>
      <c r="BH26567" t="s">
        <v>351</v>
      </c>
    </row>
    <row r="26568" spans="59:60" x14ac:dyDescent="0.25">
      <c r="BG26568">
        <v>26567</v>
      </c>
      <c r="BH26568" t="s">
        <v>352</v>
      </c>
    </row>
    <row r="26569" spans="59:60" x14ac:dyDescent="0.25">
      <c r="BG26569">
        <v>26568</v>
      </c>
      <c r="BH26569" t="s">
        <v>293</v>
      </c>
    </row>
    <row r="26570" spans="59:60" x14ac:dyDescent="0.25">
      <c r="BG26570">
        <v>26569</v>
      </c>
      <c r="BH26570" t="s">
        <v>294</v>
      </c>
    </row>
    <row r="26571" spans="59:60" x14ac:dyDescent="0.25">
      <c r="BG26571">
        <v>26570</v>
      </c>
      <c r="BH26571" t="s">
        <v>295</v>
      </c>
    </row>
    <row r="26572" spans="59:60" x14ac:dyDescent="0.25">
      <c r="BG26572">
        <v>26571</v>
      </c>
      <c r="BH26572" t="s">
        <v>296</v>
      </c>
    </row>
    <row r="26573" spans="59:60" x14ac:dyDescent="0.25">
      <c r="BG26573">
        <v>26572</v>
      </c>
      <c r="BH26573" t="s">
        <v>297</v>
      </c>
    </row>
    <row r="26574" spans="59:60" x14ac:dyDescent="0.25">
      <c r="BG26574">
        <v>26573</v>
      </c>
      <c r="BH26574" t="s">
        <v>298</v>
      </c>
    </row>
    <row r="26575" spans="59:60" x14ac:dyDescent="0.25">
      <c r="BG26575">
        <v>26574</v>
      </c>
      <c r="BH26575" t="s">
        <v>299</v>
      </c>
    </row>
    <row r="26576" spans="59:60" x14ac:dyDescent="0.25">
      <c r="BG26576">
        <v>26575</v>
      </c>
      <c r="BH26576" t="s">
        <v>300</v>
      </c>
    </row>
    <row r="26577" spans="59:60" x14ac:dyDescent="0.25">
      <c r="BG26577">
        <v>26576</v>
      </c>
      <c r="BH26577" t="s">
        <v>301</v>
      </c>
    </row>
    <row r="26578" spans="59:60" x14ac:dyDescent="0.25">
      <c r="BG26578">
        <v>26577</v>
      </c>
      <c r="BH26578" t="s">
        <v>302</v>
      </c>
    </row>
    <row r="26579" spans="59:60" x14ac:dyDescent="0.25">
      <c r="BG26579">
        <v>26578</v>
      </c>
      <c r="BH26579" t="s">
        <v>303</v>
      </c>
    </row>
    <row r="26580" spans="59:60" x14ac:dyDescent="0.25">
      <c r="BG26580">
        <v>26579</v>
      </c>
      <c r="BH26580" t="s">
        <v>304</v>
      </c>
    </row>
    <row r="26581" spans="59:60" x14ac:dyDescent="0.25">
      <c r="BG26581">
        <v>26580</v>
      </c>
      <c r="BH26581" t="s">
        <v>305</v>
      </c>
    </row>
    <row r="26582" spans="59:60" x14ac:dyDescent="0.25">
      <c r="BG26582">
        <v>26581</v>
      </c>
      <c r="BH26582" t="s">
        <v>306</v>
      </c>
    </row>
    <row r="26583" spans="59:60" x14ac:dyDescent="0.25">
      <c r="BG26583">
        <v>26582</v>
      </c>
      <c r="BH26583" t="s">
        <v>307</v>
      </c>
    </row>
    <row r="26584" spans="59:60" x14ac:dyDescent="0.25">
      <c r="BG26584">
        <v>26583</v>
      </c>
      <c r="BH26584" t="s">
        <v>308</v>
      </c>
    </row>
    <row r="26585" spans="59:60" x14ac:dyDescent="0.25">
      <c r="BG26585">
        <v>26584</v>
      </c>
      <c r="BH26585" t="s">
        <v>309</v>
      </c>
    </row>
    <row r="26586" spans="59:60" x14ac:dyDescent="0.25">
      <c r="BG26586">
        <v>26585</v>
      </c>
      <c r="BH26586" t="s">
        <v>310</v>
      </c>
    </row>
    <row r="26587" spans="59:60" x14ac:dyDescent="0.25">
      <c r="BG26587">
        <v>26586</v>
      </c>
      <c r="BH26587" t="s">
        <v>311</v>
      </c>
    </row>
    <row r="26588" spans="59:60" x14ac:dyDescent="0.25">
      <c r="BG26588">
        <v>26587</v>
      </c>
      <c r="BH26588" t="s">
        <v>312</v>
      </c>
    </row>
    <row r="26589" spans="59:60" x14ac:dyDescent="0.25">
      <c r="BG26589">
        <v>26588</v>
      </c>
      <c r="BH26589" t="s">
        <v>313</v>
      </c>
    </row>
    <row r="26590" spans="59:60" x14ac:dyDescent="0.25">
      <c r="BG26590">
        <v>26589</v>
      </c>
      <c r="BH26590" t="s">
        <v>314</v>
      </c>
    </row>
    <row r="26591" spans="59:60" x14ac:dyDescent="0.25">
      <c r="BG26591">
        <v>26590</v>
      </c>
      <c r="BH26591" t="s">
        <v>315</v>
      </c>
    </row>
    <row r="26592" spans="59:60" x14ac:dyDescent="0.25">
      <c r="BG26592">
        <v>26591</v>
      </c>
      <c r="BH26592" t="s">
        <v>316</v>
      </c>
    </row>
    <row r="26593" spans="59:60" x14ac:dyDescent="0.25">
      <c r="BG26593">
        <v>26592</v>
      </c>
      <c r="BH26593" t="s">
        <v>317</v>
      </c>
    </row>
    <row r="26594" spans="59:60" x14ac:dyDescent="0.25">
      <c r="BG26594">
        <v>26593</v>
      </c>
      <c r="BH26594" t="s">
        <v>318</v>
      </c>
    </row>
    <row r="26595" spans="59:60" x14ac:dyDescent="0.25">
      <c r="BG26595">
        <v>26594</v>
      </c>
      <c r="BH26595" t="s">
        <v>319</v>
      </c>
    </row>
    <row r="26596" spans="59:60" x14ac:dyDescent="0.25">
      <c r="BG26596">
        <v>26595</v>
      </c>
      <c r="BH26596" t="s">
        <v>320</v>
      </c>
    </row>
    <row r="26597" spans="59:60" x14ac:dyDescent="0.25">
      <c r="BG26597">
        <v>26596</v>
      </c>
      <c r="BH26597" t="s">
        <v>321</v>
      </c>
    </row>
    <row r="26598" spans="59:60" x14ac:dyDescent="0.25">
      <c r="BG26598">
        <v>26597</v>
      </c>
      <c r="BH26598" t="s">
        <v>322</v>
      </c>
    </row>
    <row r="26599" spans="59:60" x14ac:dyDescent="0.25">
      <c r="BG26599">
        <v>26598</v>
      </c>
      <c r="BH26599" t="s">
        <v>323</v>
      </c>
    </row>
    <row r="26600" spans="59:60" x14ac:dyDescent="0.25">
      <c r="BG26600">
        <v>26599</v>
      </c>
      <c r="BH26600" t="s">
        <v>324</v>
      </c>
    </row>
    <row r="26601" spans="59:60" x14ac:dyDescent="0.25">
      <c r="BG26601">
        <v>26600</v>
      </c>
      <c r="BH26601" t="s">
        <v>325</v>
      </c>
    </row>
    <row r="26602" spans="59:60" x14ac:dyDescent="0.25">
      <c r="BG26602">
        <v>26601</v>
      </c>
      <c r="BH26602" t="s">
        <v>326</v>
      </c>
    </row>
    <row r="26603" spans="59:60" x14ac:dyDescent="0.25">
      <c r="BG26603">
        <v>26602</v>
      </c>
      <c r="BH26603" t="s">
        <v>327</v>
      </c>
    </row>
    <row r="26604" spans="59:60" x14ac:dyDescent="0.25">
      <c r="BG26604">
        <v>26603</v>
      </c>
      <c r="BH26604" t="s">
        <v>328</v>
      </c>
    </row>
    <row r="26605" spans="59:60" x14ac:dyDescent="0.25">
      <c r="BG26605">
        <v>26604</v>
      </c>
      <c r="BH26605" t="s">
        <v>329</v>
      </c>
    </row>
    <row r="26606" spans="59:60" x14ac:dyDescent="0.25">
      <c r="BG26606">
        <v>26605</v>
      </c>
      <c r="BH26606" t="s">
        <v>330</v>
      </c>
    </row>
    <row r="26607" spans="59:60" x14ac:dyDescent="0.25">
      <c r="BG26607">
        <v>26606</v>
      </c>
      <c r="BH26607" t="s">
        <v>331</v>
      </c>
    </row>
    <row r="26608" spans="59:60" x14ac:dyDescent="0.25">
      <c r="BG26608">
        <v>26607</v>
      </c>
      <c r="BH26608" t="s">
        <v>332</v>
      </c>
    </row>
    <row r="26609" spans="59:60" x14ac:dyDescent="0.25">
      <c r="BG26609">
        <v>26608</v>
      </c>
      <c r="BH26609" t="s">
        <v>333</v>
      </c>
    </row>
    <row r="26610" spans="59:60" x14ac:dyDescent="0.25">
      <c r="BG26610">
        <v>26609</v>
      </c>
      <c r="BH26610" t="s">
        <v>334</v>
      </c>
    </row>
    <row r="26611" spans="59:60" x14ac:dyDescent="0.25">
      <c r="BG26611">
        <v>26610</v>
      </c>
      <c r="BH26611" t="s">
        <v>335</v>
      </c>
    </row>
    <row r="26612" spans="59:60" x14ac:dyDescent="0.25">
      <c r="BG26612">
        <v>26611</v>
      </c>
      <c r="BH26612" t="s">
        <v>336</v>
      </c>
    </row>
    <row r="26613" spans="59:60" x14ac:dyDescent="0.25">
      <c r="BG26613">
        <v>26612</v>
      </c>
      <c r="BH26613" t="s">
        <v>337</v>
      </c>
    </row>
    <row r="26614" spans="59:60" x14ac:dyDescent="0.25">
      <c r="BG26614">
        <v>26613</v>
      </c>
      <c r="BH26614" t="s">
        <v>338</v>
      </c>
    </row>
    <row r="26615" spans="59:60" x14ac:dyDescent="0.25">
      <c r="BG26615">
        <v>26614</v>
      </c>
      <c r="BH26615" t="s">
        <v>339</v>
      </c>
    </row>
    <row r="26616" spans="59:60" x14ac:dyDescent="0.25">
      <c r="BG26616">
        <v>26615</v>
      </c>
      <c r="BH26616" t="s">
        <v>340</v>
      </c>
    </row>
    <row r="26617" spans="59:60" x14ac:dyDescent="0.25">
      <c r="BG26617">
        <v>26616</v>
      </c>
      <c r="BH26617" t="s">
        <v>341</v>
      </c>
    </row>
    <row r="26618" spans="59:60" x14ac:dyDescent="0.25">
      <c r="BG26618">
        <v>26617</v>
      </c>
      <c r="BH26618" t="s">
        <v>342</v>
      </c>
    </row>
    <row r="26619" spans="59:60" x14ac:dyDescent="0.25">
      <c r="BG26619">
        <v>26618</v>
      </c>
      <c r="BH26619" t="s">
        <v>343</v>
      </c>
    </row>
    <row r="26620" spans="59:60" x14ac:dyDescent="0.25">
      <c r="BG26620">
        <v>26619</v>
      </c>
      <c r="BH26620" t="s">
        <v>344</v>
      </c>
    </row>
    <row r="26621" spans="59:60" x14ac:dyDescent="0.25">
      <c r="BG26621">
        <v>26620</v>
      </c>
      <c r="BH26621" t="s">
        <v>345</v>
      </c>
    </row>
    <row r="26622" spans="59:60" x14ac:dyDescent="0.25">
      <c r="BG26622">
        <v>26621</v>
      </c>
      <c r="BH26622" t="s">
        <v>346</v>
      </c>
    </row>
    <row r="26623" spans="59:60" x14ac:dyDescent="0.25">
      <c r="BG26623">
        <v>26622</v>
      </c>
      <c r="BH26623" t="s">
        <v>347</v>
      </c>
    </row>
    <row r="26624" spans="59:60" x14ac:dyDescent="0.25">
      <c r="BG26624">
        <v>26623</v>
      </c>
      <c r="BH26624" t="s">
        <v>348</v>
      </c>
    </row>
    <row r="26625" spans="59:60" x14ac:dyDescent="0.25">
      <c r="BG26625">
        <v>26624</v>
      </c>
      <c r="BH26625" t="s">
        <v>349</v>
      </c>
    </row>
    <row r="26626" spans="59:60" x14ac:dyDescent="0.25">
      <c r="BG26626">
        <v>26625</v>
      </c>
      <c r="BH26626" t="s">
        <v>350</v>
      </c>
    </row>
    <row r="26627" spans="59:60" x14ac:dyDescent="0.25">
      <c r="BG26627">
        <v>26626</v>
      </c>
      <c r="BH26627" t="s">
        <v>351</v>
      </c>
    </row>
    <row r="26628" spans="59:60" x14ac:dyDescent="0.25">
      <c r="BG26628">
        <v>26627</v>
      </c>
      <c r="BH26628" t="s">
        <v>352</v>
      </c>
    </row>
    <row r="26629" spans="59:60" x14ac:dyDescent="0.25">
      <c r="BG26629">
        <v>26628</v>
      </c>
      <c r="BH26629" t="s">
        <v>293</v>
      </c>
    </row>
    <row r="26630" spans="59:60" x14ac:dyDescent="0.25">
      <c r="BG26630">
        <v>26629</v>
      </c>
      <c r="BH26630" t="s">
        <v>294</v>
      </c>
    </row>
    <row r="26631" spans="59:60" x14ac:dyDescent="0.25">
      <c r="BG26631">
        <v>26630</v>
      </c>
      <c r="BH26631" t="s">
        <v>295</v>
      </c>
    </row>
    <row r="26632" spans="59:60" x14ac:dyDescent="0.25">
      <c r="BG26632">
        <v>26631</v>
      </c>
      <c r="BH26632" t="s">
        <v>296</v>
      </c>
    </row>
    <row r="26633" spans="59:60" x14ac:dyDescent="0.25">
      <c r="BG26633">
        <v>26632</v>
      </c>
      <c r="BH26633" t="s">
        <v>297</v>
      </c>
    </row>
    <row r="26634" spans="59:60" x14ac:dyDescent="0.25">
      <c r="BG26634">
        <v>26633</v>
      </c>
      <c r="BH26634" t="s">
        <v>298</v>
      </c>
    </row>
    <row r="26635" spans="59:60" x14ac:dyDescent="0.25">
      <c r="BG26635">
        <v>26634</v>
      </c>
      <c r="BH26635" t="s">
        <v>299</v>
      </c>
    </row>
    <row r="26636" spans="59:60" x14ac:dyDescent="0.25">
      <c r="BG26636">
        <v>26635</v>
      </c>
      <c r="BH26636" t="s">
        <v>300</v>
      </c>
    </row>
    <row r="26637" spans="59:60" x14ac:dyDescent="0.25">
      <c r="BG26637">
        <v>26636</v>
      </c>
      <c r="BH26637" t="s">
        <v>301</v>
      </c>
    </row>
    <row r="26638" spans="59:60" x14ac:dyDescent="0.25">
      <c r="BG26638">
        <v>26637</v>
      </c>
      <c r="BH26638" t="s">
        <v>302</v>
      </c>
    </row>
    <row r="26639" spans="59:60" x14ac:dyDescent="0.25">
      <c r="BG26639">
        <v>26638</v>
      </c>
      <c r="BH26639" t="s">
        <v>303</v>
      </c>
    </row>
    <row r="26640" spans="59:60" x14ac:dyDescent="0.25">
      <c r="BG26640">
        <v>26639</v>
      </c>
      <c r="BH26640" t="s">
        <v>304</v>
      </c>
    </row>
    <row r="26641" spans="59:60" x14ac:dyDescent="0.25">
      <c r="BG26641">
        <v>26640</v>
      </c>
      <c r="BH26641" t="s">
        <v>305</v>
      </c>
    </row>
    <row r="26642" spans="59:60" x14ac:dyDescent="0.25">
      <c r="BG26642">
        <v>26641</v>
      </c>
      <c r="BH26642" t="s">
        <v>306</v>
      </c>
    </row>
    <row r="26643" spans="59:60" x14ac:dyDescent="0.25">
      <c r="BG26643">
        <v>26642</v>
      </c>
      <c r="BH26643" t="s">
        <v>307</v>
      </c>
    </row>
    <row r="26644" spans="59:60" x14ac:dyDescent="0.25">
      <c r="BG26644">
        <v>26643</v>
      </c>
      <c r="BH26644" t="s">
        <v>308</v>
      </c>
    </row>
    <row r="26645" spans="59:60" x14ac:dyDescent="0.25">
      <c r="BG26645">
        <v>26644</v>
      </c>
      <c r="BH26645" t="s">
        <v>309</v>
      </c>
    </row>
    <row r="26646" spans="59:60" x14ac:dyDescent="0.25">
      <c r="BG26646">
        <v>26645</v>
      </c>
      <c r="BH26646" t="s">
        <v>310</v>
      </c>
    </row>
    <row r="26647" spans="59:60" x14ac:dyDescent="0.25">
      <c r="BG26647">
        <v>26646</v>
      </c>
      <c r="BH26647" t="s">
        <v>311</v>
      </c>
    </row>
    <row r="26648" spans="59:60" x14ac:dyDescent="0.25">
      <c r="BG26648">
        <v>26647</v>
      </c>
      <c r="BH26648" t="s">
        <v>312</v>
      </c>
    </row>
    <row r="26649" spans="59:60" x14ac:dyDescent="0.25">
      <c r="BG26649">
        <v>26648</v>
      </c>
      <c r="BH26649" t="s">
        <v>313</v>
      </c>
    </row>
    <row r="26650" spans="59:60" x14ac:dyDescent="0.25">
      <c r="BG26650">
        <v>26649</v>
      </c>
      <c r="BH26650" t="s">
        <v>314</v>
      </c>
    </row>
    <row r="26651" spans="59:60" x14ac:dyDescent="0.25">
      <c r="BG26651">
        <v>26650</v>
      </c>
      <c r="BH26651" t="s">
        <v>315</v>
      </c>
    </row>
    <row r="26652" spans="59:60" x14ac:dyDescent="0.25">
      <c r="BG26652">
        <v>26651</v>
      </c>
      <c r="BH26652" t="s">
        <v>316</v>
      </c>
    </row>
    <row r="26653" spans="59:60" x14ac:dyDescent="0.25">
      <c r="BG26653">
        <v>26652</v>
      </c>
      <c r="BH26653" t="s">
        <v>317</v>
      </c>
    </row>
    <row r="26654" spans="59:60" x14ac:dyDescent="0.25">
      <c r="BG26654">
        <v>26653</v>
      </c>
      <c r="BH26654" t="s">
        <v>318</v>
      </c>
    </row>
    <row r="26655" spans="59:60" x14ac:dyDescent="0.25">
      <c r="BG26655">
        <v>26654</v>
      </c>
      <c r="BH26655" t="s">
        <v>319</v>
      </c>
    </row>
    <row r="26656" spans="59:60" x14ac:dyDescent="0.25">
      <c r="BG26656">
        <v>26655</v>
      </c>
      <c r="BH26656" t="s">
        <v>320</v>
      </c>
    </row>
    <row r="26657" spans="59:60" x14ac:dyDescent="0.25">
      <c r="BG26657">
        <v>26656</v>
      </c>
      <c r="BH26657" t="s">
        <v>321</v>
      </c>
    </row>
    <row r="26658" spans="59:60" x14ac:dyDescent="0.25">
      <c r="BG26658">
        <v>26657</v>
      </c>
      <c r="BH26658" t="s">
        <v>322</v>
      </c>
    </row>
    <row r="26659" spans="59:60" x14ac:dyDescent="0.25">
      <c r="BG26659">
        <v>26658</v>
      </c>
      <c r="BH26659" t="s">
        <v>323</v>
      </c>
    </row>
    <row r="26660" spans="59:60" x14ac:dyDescent="0.25">
      <c r="BG26660">
        <v>26659</v>
      </c>
      <c r="BH26660" t="s">
        <v>324</v>
      </c>
    </row>
    <row r="26661" spans="59:60" x14ac:dyDescent="0.25">
      <c r="BG26661">
        <v>26660</v>
      </c>
      <c r="BH26661" t="s">
        <v>325</v>
      </c>
    </row>
    <row r="26662" spans="59:60" x14ac:dyDescent="0.25">
      <c r="BG26662">
        <v>26661</v>
      </c>
      <c r="BH26662" t="s">
        <v>326</v>
      </c>
    </row>
    <row r="26663" spans="59:60" x14ac:dyDescent="0.25">
      <c r="BG26663">
        <v>26662</v>
      </c>
      <c r="BH26663" t="s">
        <v>327</v>
      </c>
    </row>
    <row r="26664" spans="59:60" x14ac:dyDescent="0.25">
      <c r="BG26664">
        <v>26663</v>
      </c>
      <c r="BH26664" t="s">
        <v>328</v>
      </c>
    </row>
    <row r="26665" spans="59:60" x14ac:dyDescent="0.25">
      <c r="BG26665">
        <v>26664</v>
      </c>
      <c r="BH26665" t="s">
        <v>329</v>
      </c>
    </row>
    <row r="26666" spans="59:60" x14ac:dyDescent="0.25">
      <c r="BG26666">
        <v>26665</v>
      </c>
      <c r="BH26666" t="s">
        <v>330</v>
      </c>
    </row>
    <row r="26667" spans="59:60" x14ac:dyDescent="0.25">
      <c r="BG26667">
        <v>26666</v>
      </c>
      <c r="BH26667" t="s">
        <v>331</v>
      </c>
    </row>
    <row r="26668" spans="59:60" x14ac:dyDescent="0.25">
      <c r="BG26668">
        <v>26667</v>
      </c>
      <c r="BH26668" t="s">
        <v>332</v>
      </c>
    </row>
    <row r="26669" spans="59:60" x14ac:dyDescent="0.25">
      <c r="BG26669">
        <v>26668</v>
      </c>
      <c r="BH26669" t="s">
        <v>333</v>
      </c>
    </row>
    <row r="26670" spans="59:60" x14ac:dyDescent="0.25">
      <c r="BG26670">
        <v>26669</v>
      </c>
      <c r="BH26670" t="s">
        <v>334</v>
      </c>
    </row>
    <row r="26671" spans="59:60" x14ac:dyDescent="0.25">
      <c r="BG26671">
        <v>26670</v>
      </c>
      <c r="BH26671" t="s">
        <v>335</v>
      </c>
    </row>
    <row r="26672" spans="59:60" x14ac:dyDescent="0.25">
      <c r="BG26672">
        <v>26671</v>
      </c>
      <c r="BH26672" t="s">
        <v>336</v>
      </c>
    </row>
    <row r="26673" spans="59:60" x14ac:dyDescent="0.25">
      <c r="BG26673">
        <v>26672</v>
      </c>
      <c r="BH26673" t="s">
        <v>337</v>
      </c>
    </row>
    <row r="26674" spans="59:60" x14ac:dyDescent="0.25">
      <c r="BG26674">
        <v>26673</v>
      </c>
      <c r="BH26674" t="s">
        <v>338</v>
      </c>
    </row>
    <row r="26675" spans="59:60" x14ac:dyDescent="0.25">
      <c r="BG26675">
        <v>26674</v>
      </c>
      <c r="BH26675" t="s">
        <v>339</v>
      </c>
    </row>
    <row r="26676" spans="59:60" x14ac:dyDescent="0.25">
      <c r="BG26676">
        <v>26675</v>
      </c>
      <c r="BH26676" t="s">
        <v>340</v>
      </c>
    </row>
    <row r="26677" spans="59:60" x14ac:dyDescent="0.25">
      <c r="BG26677">
        <v>26676</v>
      </c>
      <c r="BH26677" t="s">
        <v>341</v>
      </c>
    </row>
    <row r="26678" spans="59:60" x14ac:dyDescent="0.25">
      <c r="BG26678">
        <v>26677</v>
      </c>
      <c r="BH26678" t="s">
        <v>342</v>
      </c>
    </row>
    <row r="26679" spans="59:60" x14ac:dyDescent="0.25">
      <c r="BG26679">
        <v>26678</v>
      </c>
      <c r="BH26679" t="s">
        <v>343</v>
      </c>
    </row>
    <row r="26680" spans="59:60" x14ac:dyDescent="0.25">
      <c r="BG26680">
        <v>26679</v>
      </c>
      <c r="BH26680" t="s">
        <v>344</v>
      </c>
    </row>
    <row r="26681" spans="59:60" x14ac:dyDescent="0.25">
      <c r="BG26681">
        <v>26680</v>
      </c>
      <c r="BH26681" t="s">
        <v>345</v>
      </c>
    </row>
    <row r="26682" spans="59:60" x14ac:dyDescent="0.25">
      <c r="BG26682">
        <v>26681</v>
      </c>
      <c r="BH26682" t="s">
        <v>346</v>
      </c>
    </row>
    <row r="26683" spans="59:60" x14ac:dyDescent="0.25">
      <c r="BG26683">
        <v>26682</v>
      </c>
      <c r="BH26683" t="s">
        <v>347</v>
      </c>
    </row>
    <row r="26684" spans="59:60" x14ac:dyDescent="0.25">
      <c r="BG26684">
        <v>26683</v>
      </c>
      <c r="BH26684" t="s">
        <v>348</v>
      </c>
    </row>
    <row r="26685" spans="59:60" x14ac:dyDescent="0.25">
      <c r="BG26685">
        <v>26684</v>
      </c>
      <c r="BH26685" t="s">
        <v>349</v>
      </c>
    </row>
    <row r="26686" spans="59:60" x14ac:dyDescent="0.25">
      <c r="BG26686">
        <v>26685</v>
      </c>
      <c r="BH26686" t="s">
        <v>350</v>
      </c>
    </row>
    <row r="26687" spans="59:60" x14ac:dyDescent="0.25">
      <c r="BG26687">
        <v>26686</v>
      </c>
      <c r="BH26687" t="s">
        <v>351</v>
      </c>
    </row>
    <row r="26688" spans="59:60" x14ac:dyDescent="0.25">
      <c r="BG26688">
        <v>26687</v>
      </c>
      <c r="BH26688" t="s">
        <v>352</v>
      </c>
    </row>
    <row r="26689" spans="59:60" x14ac:dyDescent="0.25">
      <c r="BG26689">
        <v>26688</v>
      </c>
      <c r="BH26689" t="s">
        <v>293</v>
      </c>
    </row>
    <row r="26690" spans="59:60" x14ac:dyDescent="0.25">
      <c r="BG26690">
        <v>26689</v>
      </c>
      <c r="BH26690" t="s">
        <v>294</v>
      </c>
    </row>
    <row r="26691" spans="59:60" x14ac:dyDescent="0.25">
      <c r="BG26691">
        <v>26690</v>
      </c>
      <c r="BH26691" t="s">
        <v>295</v>
      </c>
    </row>
    <row r="26692" spans="59:60" x14ac:dyDescent="0.25">
      <c r="BG26692">
        <v>26691</v>
      </c>
      <c r="BH26692" t="s">
        <v>296</v>
      </c>
    </row>
    <row r="26693" spans="59:60" x14ac:dyDescent="0.25">
      <c r="BG26693">
        <v>26692</v>
      </c>
      <c r="BH26693" t="s">
        <v>297</v>
      </c>
    </row>
    <row r="26694" spans="59:60" x14ac:dyDescent="0.25">
      <c r="BG26694">
        <v>26693</v>
      </c>
      <c r="BH26694" t="s">
        <v>298</v>
      </c>
    </row>
    <row r="26695" spans="59:60" x14ac:dyDescent="0.25">
      <c r="BG26695">
        <v>26694</v>
      </c>
      <c r="BH26695" t="s">
        <v>299</v>
      </c>
    </row>
    <row r="26696" spans="59:60" x14ac:dyDescent="0.25">
      <c r="BG26696">
        <v>26695</v>
      </c>
      <c r="BH26696" t="s">
        <v>300</v>
      </c>
    </row>
    <row r="26697" spans="59:60" x14ac:dyDescent="0.25">
      <c r="BG26697">
        <v>26696</v>
      </c>
      <c r="BH26697" t="s">
        <v>301</v>
      </c>
    </row>
    <row r="26698" spans="59:60" x14ac:dyDescent="0.25">
      <c r="BG26698">
        <v>26697</v>
      </c>
      <c r="BH26698" t="s">
        <v>302</v>
      </c>
    </row>
    <row r="26699" spans="59:60" x14ac:dyDescent="0.25">
      <c r="BG26699">
        <v>26698</v>
      </c>
      <c r="BH26699" t="s">
        <v>303</v>
      </c>
    </row>
    <row r="26700" spans="59:60" x14ac:dyDescent="0.25">
      <c r="BG26700">
        <v>26699</v>
      </c>
      <c r="BH26700" t="s">
        <v>304</v>
      </c>
    </row>
    <row r="26701" spans="59:60" x14ac:dyDescent="0.25">
      <c r="BG26701">
        <v>26700</v>
      </c>
      <c r="BH26701" t="s">
        <v>305</v>
      </c>
    </row>
    <row r="26702" spans="59:60" x14ac:dyDescent="0.25">
      <c r="BG26702">
        <v>26701</v>
      </c>
      <c r="BH26702" t="s">
        <v>306</v>
      </c>
    </row>
    <row r="26703" spans="59:60" x14ac:dyDescent="0.25">
      <c r="BG26703">
        <v>26702</v>
      </c>
      <c r="BH26703" t="s">
        <v>307</v>
      </c>
    </row>
    <row r="26704" spans="59:60" x14ac:dyDescent="0.25">
      <c r="BG26704">
        <v>26703</v>
      </c>
      <c r="BH26704" t="s">
        <v>308</v>
      </c>
    </row>
    <row r="26705" spans="59:60" x14ac:dyDescent="0.25">
      <c r="BG26705">
        <v>26704</v>
      </c>
      <c r="BH26705" t="s">
        <v>309</v>
      </c>
    </row>
    <row r="26706" spans="59:60" x14ac:dyDescent="0.25">
      <c r="BG26706">
        <v>26705</v>
      </c>
      <c r="BH26706" t="s">
        <v>310</v>
      </c>
    </row>
    <row r="26707" spans="59:60" x14ac:dyDescent="0.25">
      <c r="BG26707">
        <v>26706</v>
      </c>
      <c r="BH26707" t="s">
        <v>311</v>
      </c>
    </row>
    <row r="26708" spans="59:60" x14ac:dyDescent="0.25">
      <c r="BG26708">
        <v>26707</v>
      </c>
      <c r="BH26708" t="s">
        <v>312</v>
      </c>
    </row>
    <row r="26709" spans="59:60" x14ac:dyDescent="0.25">
      <c r="BG26709">
        <v>26708</v>
      </c>
      <c r="BH26709" t="s">
        <v>313</v>
      </c>
    </row>
    <row r="26710" spans="59:60" x14ac:dyDescent="0.25">
      <c r="BG26710">
        <v>26709</v>
      </c>
      <c r="BH26710" t="s">
        <v>314</v>
      </c>
    </row>
    <row r="26711" spans="59:60" x14ac:dyDescent="0.25">
      <c r="BG26711">
        <v>26710</v>
      </c>
      <c r="BH26711" t="s">
        <v>315</v>
      </c>
    </row>
    <row r="26712" spans="59:60" x14ac:dyDescent="0.25">
      <c r="BG26712">
        <v>26711</v>
      </c>
      <c r="BH26712" t="s">
        <v>316</v>
      </c>
    </row>
    <row r="26713" spans="59:60" x14ac:dyDescent="0.25">
      <c r="BG26713">
        <v>26712</v>
      </c>
      <c r="BH26713" t="s">
        <v>317</v>
      </c>
    </row>
    <row r="26714" spans="59:60" x14ac:dyDescent="0.25">
      <c r="BG26714">
        <v>26713</v>
      </c>
      <c r="BH26714" t="s">
        <v>318</v>
      </c>
    </row>
    <row r="26715" spans="59:60" x14ac:dyDescent="0.25">
      <c r="BG26715">
        <v>26714</v>
      </c>
      <c r="BH26715" t="s">
        <v>319</v>
      </c>
    </row>
    <row r="26716" spans="59:60" x14ac:dyDescent="0.25">
      <c r="BG26716">
        <v>26715</v>
      </c>
      <c r="BH26716" t="s">
        <v>320</v>
      </c>
    </row>
    <row r="26717" spans="59:60" x14ac:dyDescent="0.25">
      <c r="BG26717">
        <v>26716</v>
      </c>
      <c r="BH26717" t="s">
        <v>321</v>
      </c>
    </row>
    <row r="26718" spans="59:60" x14ac:dyDescent="0.25">
      <c r="BG26718">
        <v>26717</v>
      </c>
      <c r="BH26718" t="s">
        <v>322</v>
      </c>
    </row>
    <row r="26719" spans="59:60" x14ac:dyDescent="0.25">
      <c r="BG26719">
        <v>26718</v>
      </c>
      <c r="BH26719" t="s">
        <v>323</v>
      </c>
    </row>
    <row r="26720" spans="59:60" x14ac:dyDescent="0.25">
      <c r="BG26720">
        <v>26719</v>
      </c>
      <c r="BH26720" t="s">
        <v>324</v>
      </c>
    </row>
    <row r="26721" spans="59:60" x14ac:dyDescent="0.25">
      <c r="BG26721">
        <v>26720</v>
      </c>
      <c r="BH26721" t="s">
        <v>325</v>
      </c>
    </row>
    <row r="26722" spans="59:60" x14ac:dyDescent="0.25">
      <c r="BG26722">
        <v>26721</v>
      </c>
      <c r="BH26722" t="s">
        <v>326</v>
      </c>
    </row>
    <row r="26723" spans="59:60" x14ac:dyDescent="0.25">
      <c r="BG26723">
        <v>26722</v>
      </c>
      <c r="BH26723" t="s">
        <v>327</v>
      </c>
    </row>
    <row r="26724" spans="59:60" x14ac:dyDescent="0.25">
      <c r="BG26724">
        <v>26723</v>
      </c>
      <c r="BH26724" t="s">
        <v>328</v>
      </c>
    </row>
    <row r="26725" spans="59:60" x14ac:dyDescent="0.25">
      <c r="BG26725">
        <v>26724</v>
      </c>
      <c r="BH26725" t="s">
        <v>329</v>
      </c>
    </row>
    <row r="26726" spans="59:60" x14ac:dyDescent="0.25">
      <c r="BG26726">
        <v>26725</v>
      </c>
      <c r="BH26726" t="s">
        <v>330</v>
      </c>
    </row>
    <row r="26727" spans="59:60" x14ac:dyDescent="0.25">
      <c r="BG26727">
        <v>26726</v>
      </c>
      <c r="BH26727" t="s">
        <v>331</v>
      </c>
    </row>
    <row r="26728" spans="59:60" x14ac:dyDescent="0.25">
      <c r="BG26728">
        <v>26727</v>
      </c>
      <c r="BH26728" t="s">
        <v>332</v>
      </c>
    </row>
    <row r="26729" spans="59:60" x14ac:dyDescent="0.25">
      <c r="BG26729">
        <v>26728</v>
      </c>
      <c r="BH26729" t="s">
        <v>333</v>
      </c>
    </row>
    <row r="26730" spans="59:60" x14ac:dyDescent="0.25">
      <c r="BG26730">
        <v>26729</v>
      </c>
      <c r="BH26730" t="s">
        <v>334</v>
      </c>
    </row>
    <row r="26731" spans="59:60" x14ac:dyDescent="0.25">
      <c r="BG26731">
        <v>26730</v>
      </c>
      <c r="BH26731" t="s">
        <v>335</v>
      </c>
    </row>
    <row r="26732" spans="59:60" x14ac:dyDescent="0.25">
      <c r="BG26732">
        <v>26731</v>
      </c>
      <c r="BH26732" t="s">
        <v>336</v>
      </c>
    </row>
    <row r="26733" spans="59:60" x14ac:dyDescent="0.25">
      <c r="BG26733">
        <v>26732</v>
      </c>
      <c r="BH26733" t="s">
        <v>337</v>
      </c>
    </row>
    <row r="26734" spans="59:60" x14ac:dyDescent="0.25">
      <c r="BG26734">
        <v>26733</v>
      </c>
      <c r="BH26734" t="s">
        <v>338</v>
      </c>
    </row>
    <row r="26735" spans="59:60" x14ac:dyDescent="0.25">
      <c r="BG26735">
        <v>26734</v>
      </c>
      <c r="BH26735" t="s">
        <v>339</v>
      </c>
    </row>
    <row r="26736" spans="59:60" x14ac:dyDescent="0.25">
      <c r="BG26736">
        <v>26735</v>
      </c>
      <c r="BH26736" t="s">
        <v>340</v>
      </c>
    </row>
    <row r="26737" spans="59:60" x14ac:dyDescent="0.25">
      <c r="BG26737">
        <v>26736</v>
      </c>
      <c r="BH26737" t="s">
        <v>341</v>
      </c>
    </row>
    <row r="26738" spans="59:60" x14ac:dyDescent="0.25">
      <c r="BG26738">
        <v>26737</v>
      </c>
      <c r="BH26738" t="s">
        <v>342</v>
      </c>
    </row>
    <row r="26739" spans="59:60" x14ac:dyDescent="0.25">
      <c r="BG26739">
        <v>26738</v>
      </c>
      <c r="BH26739" t="s">
        <v>343</v>
      </c>
    </row>
    <row r="26740" spans="59:60" x14ac:dyDescent="0.25">
      <c r="BG26740">
        <v>26739</v>
      </c>
      <c r="BH26740" t="s">
        <v>344</v>
      </c>
    </row>
    <row r="26741" spans="59:60" x14ac:dyDescent="0.25">
      <c r="BG26741">
        <v>26740</v>
      </c>
      <c r="BH26741" t="s">
        <v>345</v>
      </c>
    </row>
    <row r="26742" spans="59:60" x14ac:dyDescent="0.25">
      <c r="BG26742">
        <v>26741</v>
      </c>
      <c r="BH26742" t="s">
        <v>346</v>
      </c>
    </row>
    <row r="26743" spans="59:60" x14ac:dyDescent="0.25">
      <c r="BG26743">
        <v>26742</v>
      </c>
      <c r="BH26743" t="s">
        <v>347</v>
      </c>
    </row>
    <row r="26744" spans="59:60" x14ac:dyDescent="0.25">
      <c r="BG26744">
        <v>26743</v>
      </c>
      <c r="BH26744" t="s">
        <v>348</v>
      </c>
    </row>
    <row r="26745" spans="59:60" x14ac:dyDescent="0.25">
      <c r="BG26745">
        <v>26744</v>
      </c>
      <c r="BH26745" t="s">
        <v>349</v>
      </c>
    </row>
    <row r="26746" spans="59:60" x14ac:dyDescent="0.25">
      <c r="BG26746">
        <v>26745</v>
      </c>
      <c r="BH26746" t="s">
        <v>350</v>
      </c>
    </row>
    <row r="26747" spans="59:60" x14ac:dyDescent="0.25">
      <c r="BG26747">
        <v>26746</v>
      </c>
      <c r="BH26747" t="s">
        <v>351</v>
      </c>
    </row>
    <row r="26748" spans="59:60" x14ac:dyDescent="0.25">
      <c r="BG26748">
        <v>26747</v>
      </c>
      <c r="BH26748" t="s">
        <v>352</v>
      </c>
    </row>
    <row r="26749" spans="59:60" x14ac:dyDescent="0.25">
      <c r="BG26749">
        <v>26748</v>
      </c>
      <c r="BH26749" t="s">
        <v>293</v>
      </c>
    </row>
    <row r="26750" spans="59:60" x14ac:dyDescent="0.25">
      <c r="BG26750">
        <v>26749</v>
      </c>
      <c r="BH26750" t="s">
        <v>294</v>
      </c>
    </row>
    <row r="26751" spans="59:60" x14ac:dyDescent="0.25">
      <c r="BG26751">
        <v>26750</v>
      </c>
      <c r="BH26751" t="s">
        <v>295</v>
      </c>
    </row>
    <row r="26752" spans="59:60" x14ac:dyDescent="0.25">
      <c r="BG26752">
        <v>26751</v>
      </c>
      <c r="BH26752" t="s">
        <v>296</v>
      </c>
    </row>
    <row r="26753" spans="59:60" x14ac:dyDescent="0.25">
      <c r="BG26753">
        <v>26752</v>
      </c>
      <c r="BH26753" t="s">
        <v>297</v>
      </c>
    </row>
    <row r="26754" spans="59:60" x14ac:dyDescent="0.25">
      <c r="BG26754">
        <v>26753</v>
      </c>
      <c r="BH26754" t="s">
        <v>298</v>
      </c>
    </row>
    <row r="26755" spans="59:60" x14ac:dyDescent="0.25">
      <c r="BG26755">
        <v>26754</v>
      </c>
      <c r="BH26755" t="s">
        <v>299</v>
      </c>
    </row>
    <row r="26756" spans="59:60" x14ac:dyDescent="0.25">
      <c r="BG26756">
        <v>26755</v>
      </c>
      <c r="BH26756" t="s">
        <v>300</v>
      </c>
    </row>
    <row r="26757" spans="59:60" x14ac:dyDescent="0.25">
      <c r="BG26757">
        <v>26756</v>
      </c>
      <c r="BH26757" t="s">
        <v>301</v>
      </c>
    </row>
    <row r="26758" spans="59:60" x14ac:dyDescent="0.25">
      <c r="BG26758">
        <v>26757</v>
      </c>
      <c r="BH26758" t="s">
        <v>302</v>
      </c>
    </row>
    <row r="26759" spans="59:60" x14ac:dyDescent="0.25">
      <c r="BG26759">
        <v>26758</v>
      </c>
      <c r="BH26759" t="s">
        <v>303</v>
      </c>
    </row>
    <row r="26760" spans="59:60" x14ac:dyDescent="0.25">
      <c r="BG26760">
        <v>26759</v>
      </c>
      <c r="BH26760" t="s">
        <v>304</v>
      </c>
    </row>
    <row r="26761" spans="59:60" x14ac:dyDescent="0.25">
      <c r="BG26761">
        <v>26760</v>
      </c>
      <c r="BH26761" t="s">
        <v>305</v>
      </c>
    </row>
    <row r="26762" spans="59:60" x14ac:dyDescent="0.25">
      <c r="BG26762">
        <v>26761</v>
      </c>
      <c r="BH26762" t="s">
        <v>306</v>
      </c>
    </row>
    <row r="26763" spans="59:60" x14ac:dyDescent="0.25">
      <c r="BG26763">
        <v>26762</v>
      </c>
      <c r="BH26763" t="s">
        <v>307</v>
      </c>
    </row>
    <row r="26764" spans="59:60" x14ac:dyDescent="0.25">
      <c r="BG26764">
        <v>26763</v>
      </c>
      <c r="BH26764" t="s">
        <v>308</v>
      </c>
    </row>
    <row r="26765" spans="59:60" x14ac:dyDescent="0.25">
      <c r="BG26765">
        <v>26764</v>
      </c>
      <c r="BH26765" t="s">
        <v>309</v>
      </c>
    </row>
    <row r="26766" spans="59:60" x14ac:dyDescent="0.25">
      <c r="BG26766">
        <v>26765</v>
      </c>
      <c r="BH26766" t="s">
        <v>310</v>
      </c>
    </row>
    <row r="26767" spans="59:60" x14ac:dyDescent="0.25">
      <c r="BG26767">
        <v>26766</v>
      </c>
      <c r="BH26767" t="s">
        <v>311</v>
      </c>
    </row>
    <row r="26768" spans="59:60" x14ac:dyDescent="0.25">
      <c r="BG26768">
        <v>26767</v>
      </c>
      <c r="BH26768" t="s">
        <v>312</v>
      </c>
    </row>
    <row r="26769" spans="59:60" x14ac:dyDescent="0.25">
      <c r="BG26769">
        <v>26768</v>
      </c>
      <c r="BH26769" t="s">
        <v>313</v>
      </c>
    </row>
    <row r="26770" spans="59:60" x14ac:dyDescent="0.25">
      <c r="BG26770">
        <v>26769</v>
      </c>
      <c r="BH26770" t="s">
        <v>314</v>
      </c>
    </row>
    <row r="26771" spans="59:60" x14ac:dyDescent="0.25">
      <c r="BG26771">
        <v>26770</v>
      </c>
      <c r="BH26771" t="s">
        <v>315</v>
      </c>
    </row>
    <row r="26772" spans="59:60" x14ac:dyDescent="0.25">
      <c r="BG26772">
        <v>26771</v>
      </c>
      <c r="BH26772" t="s">
        <v>316</v>
      </c>
    </row>
    <row r="26773" spans="59:60" x14ac:dyDescent="0.25">
      <c r="BG26773">
        <v>26772</v>
      </c>
      <c r="BH26773" t="s">
        <v>317</v>
      </c>
    </row>
    <row r="26774" spans="59:60" x14ac:dyDescent="0.25">
      <c r="BG26774">
        <v>26773</v>
      </c>
      <c r="BH26774" t="s">
        <v>318</v>
      </c>
    </row>
    <row r="26775" spans="59:60" x14ac:dyDescent="0.25">
      <c r="BG26775">
        <v>26774</v>
      </c>
      <c r="BH26775" t="s">
        <v>319</v>
      </c>
    </row>
    <row r="26776" spans="59:60" x14ac:dyDescent="0.25">
      <c r="BG26776">
        <v>26775</v>
      </c>
      <c r="BH26776" t="s">
        <v>320</v>
      </c>
    </row>
    <row r="26777" spans="59:60" x14ac:dyDescent="0.25">
      <c r="BG26777">
        <v>26776</v>
      </c>
      <c r="BH26777" t="s">
        <v>321</v>
      </c>
    </row>
    <row r="26778" spans="59:60" x14ac:dyDescent="0.25">
      <c r="BG26778">
        <v>26777</v>
      </c>
      <c r="BH26778" t="s">
        <v>322</v>
      </c>
    </row>
    <row r="26779" spans="59:60" x14ac:dyDescent="0.25">
      <c r="BG26779">
        <v>26778</v>
      </c>
      <c r="BH26779" t="s">
        <v>323</v>
      </c>
    </row>
    <row r="26780" spans="59:60" x14ac:dyDescent="0.25">
      <c r="BG26780">
        <v>26779</v>
      </c>
      <c r="BH26780" t="s">
        <v>324</v>
      </c>
    </row>
    <row r="26781" spans="59:60" x14ac:dyDescent="0.25">
      <c r="BG26781">
        <v>26780</v>
      </c>
      <c r="BH26781" t="s">
        <v>325</v>
      </c>
    </row>
    <row r="26782" spans="59:60" x14ac:dyDescent="0.25">
      <c r="BG26782">
        <v>26781</v>
      </c>
      <c r="BH26782" t="s">
        <v>326</v>
      </c>
    </row>
    <row r="26783" spans="59:60" x14ac:dyDescent="0.25">
      <c r="BG26783">
        <v>26782</v>
      </c>
      <c r="BH26783" t="s">
        <v>327</v>
      </c>
    </row>
    <row r="26784" spans="59:60" x14ac:dyDescent="0.25">
      <c r="BG26784">
        <v>26783</v>
      </c>
      <c r="BH26784" t="s">
        <v>328</v>
      </c>
    </row>
    <row r="26785" spans="59:60" x14ac:dyDescent="0.25">
      <c r="BG26785">
        <v>26784</v>
      </c>
      <c r="BH26785" t="s">
        <v>329</v>
      </c>
    </row>
    <row r="26786" spans="59:60" x14ac:dyDescent="0.25">
      <c r="BG26786">
        <v>26785</v>
      </c>
      <c r="BH26786" t="s">
        <v>330</v>
      </c>
    </row>
    <row r="26787" spans="59:60" x14ac:dyDescent="0.25">
      <c r="BG26787">
        <v>26786</v>
      </c>
      <c r="BH26787" t="s">
        <v>331</v>
      </c>
    </row>
    <row r="26788" spans="59:60" x14ac:dyDescent="0.25">
      <c r="BG26788">
        <v>26787</v>
      </c>
      <c r="BH26788" t="s">
        <v>332</v>
      </c>
    </row>
    <row r="26789" spans="59:60" x14ac:dyDescent="0.25">
      <c r="BG26789">
        <v>26788</v>
      </c>
      <c r="BH26789" t="s">
        <v>333</v>
      </c>
    </row>
    <row r="26790" spans="59:60" x14ac:dyDescent="0.25">
      <c r="BG26790">
        <v>26789</v>
      </c>
      <c r="BH26790" t="s">
        <v>334</v>
      </c>
    </row>
    <row r="26791" spans="59:60" x14ac:dyDescent="0.25">
      <c r="BG26791">
        <v>26790</v>
      </c>
      <c r="BH26791" t="s">
        <v>335</v>
      </c>
    </row>
    <row r="26792" spans="59:60" x14ac:dyDescent="0.25">
      <c r="BG26792">
        <v>26791</v>
      </c>
      <c r="BH26792" t="s">
        <v>336</v>
      </c>
    </row>
    <row r="26793" spans="59:60" x14ac:dyDescent="0.25">
      <c r="BG26793">
        <v>26792</v>
      </c>
      <c r="BH26793" t="s">
        <v>337</v>
      </c>
    </row>
    <row r="26794" spans="59:60" x14ac:dyDescent="0.25">
      <c r="BG26794">
        <v>26793</v>
      </c>
      <c r="BH26794" t="s">
        <v>338</v>
      </c>
    </row>
    <row r="26795" spans="59:60" x14ac:dyDescent="0.25">
      <c r="BG26795">
        <v>26794</v>
      </c>
      <c r="BH26795" t="s">
        <v>339</v>
      </c>
    </row>
    <row r="26796" spans="59:60" x14ac:dyDescent="0.25">
      <c r="BG26796">
        <v>26795</v>
      </c>
      <c r="BH26796" t="s">
        <v>340</v>
      </c>
    </row>
    <row r="26797" spans="59:60" x14ac:dyDescent="0.25">
      <c r="BG26797">
        <v>26796</v>
      </c>
      <c r="BH26797" t="s">
        <v>341</v>
      </c>
    </row>
    <row r="26798" spans="59:60" x14ac:dyDescent="0.25">
      <c r="BG26798">
        <v>26797</v>
      </c>
      <c r="BH26798" t="s">
        <v>342</v>
      </c>
    </row>
    <row r="26799" spans="59:60" x14ac:dyDescent="0.25">
      <c r="BG26799">
        <v>26798</v>
      </c>
      <c r="BH26799" t="s">
        <v>343</v>
      </c>
    </row>
    <row r="26800" spans="59:60" x14ac:dyDescent="0.25">
      <c r="BG26800">
        <v>26799</v>
      </c>
      <c r="BH26800" t="s">
        <v>344</v>
      </c>
    </row>
    <row r="26801" spans="59:60" x14ac:dyDescent="0.25">
      <c r="BG26801">
        <v>26800</v>
      </c>
      <c r="BH26801" t="s">
        <v>345</v>
      </c>
    </row>
    <row r="26802" spans="59:60" x14ac:dyDescent="0.25">
      <c r="BG26802">
        <v>26801</v>
      </c>
      <c r="BH26802" t="s">
        <v>346</v>
      </c>
    </row>
    <row r="26803" spans="59:60" x14ac:dyDescent="0.25">
      <c r="BG26803">
        <v>26802</v>
      </c>
      <c r="BH26803" t="s">
        <v>347</v>
      </c>
    </row>
    <row r="26804" spans="59:60" x14ac:dyDescent="0.25">
      <c r="BG26804">
        <v>26803</v>
      </c>
      <c r="BH26804" t="s">
        <v>348</v>
      </c>
    </row>
    <row r="26805" spans="59:60" x14ac:dyDescent="0.25">
      <c r="BG26805">
        <v>26804</v>
      </c>
      <c r="BH26805" t="s">
        <v>349</v>
      </c>
    </row>
    <row r="26806" spans="59:60" x14ac:dyDescent="0.25">
      <c r="BG26806">
        <v>26805</v>
      </c>
      <c r="BH26806" t="s">
        <v>350</v>
      </c>
    </row>
    <row r="26807" spans="59:60" x14ac:dyDescent="0.25">
      <c r="BG26807">
        <v>26806</v>
      </c>
      <c r="BH26807" t="s">
        <v>351</v>
      </c>
    </row>
    <row r="26808" spans="59:60" x14ac:dyDescent="0.25">
      <c r="BG26808">
        <v>26807</v>
      </c>
      <c r="BH26808" t="s">
        <v>352</v>
      </c>
    </row>
    <row r="26809" spans="59:60" x14ac:dyDescent="0.25">
      <c r="BG26809">
        <v>26808</v>
      </c>
      <c r="BH26809" t="s">
        <v>293</v>
      </c>
    </row>
    <row r="26810" spans="59:60" x14ac:dyDescent="0.25">
      <c r="BG26810">
        <v>26809</v>
      </c>
      <c r="BH26810" t="s">
        <v>294</v>
      </c>
    </row>
    <row r="26811" spans="59:60" x14ac:dyDescent="0.25">
      <c r="BG26811">
        <v>26810</v>
      </c>
      <c r="BH26811" t="s">
        <v>295</v>
      </c>
    </row>
    <row r="26812" spans="59:60" x14ac:dyDescent="0.25">
      <c r="BG26812">
        <v>26811</v>
      </c>
      <c r="BH26812" t="s">
        <v>296</v>
      </c>
    </row>
    <row r="26813" spans="59:60" x14ac:dyDescent="0.25">
      <c r="BG26813">
        <v>26812</v>
      </c>
      <c r="BH26813" t="s">
        <v>297</v>
      </c>
    </row>
    <row r="26814" spans="59:60" x14ac:dyDescent="0.25">
      <c r="BG26814">
        <v>26813</v>
      </c>
      <c r="BH26814" t="s">
        <v>298</v>
      </c>
    </row>
    <row r="26815" spans="59:60" x14ac:dyDescent="0.25">
      <c r="BG26815">
        <v>26814</v>
      </c>
      <c r="BH26815" t="s">
        <v>299</v>
      </c>
    </row>
    <row r="26816" spans="59:60" x14ac:dyDescent="0.25">
      <c r="BG26816">
        <v>26815</v>
      </c>
      <c r="BH26816" t="s">
        <v>300</v>
      </c>
    </row>
    <row r="26817" spans="59:60" x14ac:dyDescent="0.25">
      <c r="BG26817">
        <v>26816</v>
      </c>
      <c r="BH26817" t="s">
        <v>301</v>
      </c>
    </row>
    <row r="26818" spans="59:60" x14ac:dyDescent="0.25">
      <c r="BG26818">
        <v>26817</v>
      </c>
      <c r="BH26818" t="s">
        <v>302</v>
      </c>
    </row>
    <row r="26819" spans="59:60" x14ac:dyDescent="0.25">
      <c r="BG26819">
        <v>26818</v>
      </c>
      <c r="BH26819" t="s">
        <v>303</v>
      </c>
    </row>
    <row r="26820" spans="59:60" x14ac:dyDescent="0.25">
      <c r="BG26820">
        <v>26819</v>
      </c>
      <c r="BH26820" t="s">
        <v>304</v>
      </c>
    </row>
    <row r="26821" spans="59:60" x14ac:dyDescent="0.25">
      <c r="BG26821">
        <v>26820</v>
      </c>
      <c r="BH26821" t="s">
        <v>305</v>
      </c>
    </row>
    <row r="26822" spans="59:60" x14ac:dyDescent="0.25">
      <c r="BG26822">
        <v>26821</v>
      </c>
      <c r="BH26822" t="s">
        <v>306</v>
      </c>
    </row>
    <row r="26823" spans="59:60" x14ac:dyDescent="0.25">
      <c r="BG26823">
        <v>26822</v>
      </c>
      <c r="BH26823" t="s">
        <v>307</v>
      </c>
    </row>
    <row r="26824" spans="59:60" x14ac:dyDescent="0.25">
      <c r="BG26824">
        <v>26823</v>
      </c>
      <c r="BH26824" t="s">
        <v>308</v>
      </c>
    </row>
    <row r="26825" spans="59:60" x14ac:dyDescent="0.25">
      <c r="BG26825">
        <v>26824</v>
      </c>
      <c r="BH26825" t="s">
        <v>309</v>
      </c>
    </row>
    <row r="26826" spans="59:60" x14ac:dyDescent="0.25">
      <c r="BG26826">
        <v>26825</v>
      </c>
      <c r="BH26826" t="s">
        <v>310</v>
      </c>
    </row>
    <row r="26827" spans="59:60" x14ac:dyDescent="0.25">
      <c r="BG26827">
        <v>26826</v>
      </c>
      <c r="BH26827" t="s">
        <v>311</v>
      </c>
    </row>
    <row r="26828" spans="59:60" x14ac:dyDescent="0.25">
      <c r="BG26828">
        <v>26827</v>
      </c>
      <c r="BH26828" t="s">
        <v>312</v>
      </c>
    </row>
    <row r="26829" spans="59:60" x14ac:dyDescent="0.25">
      <c r="BG26829">
        <v>26828</v>
      </c>
      <c r="BH26829" t="s">
        <v>313</v>
      </c>
    </row>
    <row r="26830" spans="59:60" x14ac:dyDescent="0.25">
      <c r="BG26830">
        <v>26829</v>
      </c>
      <c r="BH26830" t="s">
        <v>314</v>
      </c>
    </row>
    <row r="26831" spans="59:60" x14ac:dyDescent="0.25">
      <c r="BG26831">
        <v>26830</v>
      </c>
      <c r="BH26831" t="s">
        <v>315</v>
      </c>
    </row>
    <row r="26832" spans="59:60" x14ac:dyDescent="0.25">
      <c r="BG26832">
        <v>26831</v>
      </c>
      <c r="BH26832" t="s">
        <v>316</v>
      </c>
    </row>
    <row r="26833" spans="59:60" x14ac:dyDescent="0.25">
      <c r="BG26833">
        <v>26832</v>
      </c>
      <c r="BH26833" t="s">
        <v>317</v>
      </c>
    </row>
    <row r="26834" spans="59:60" x14ac:dyDescent="0.25">
      <c r="BG26834">
        <v>26833</v>
      </c>
      <c r="BH26834" t="s">
        <v>318</v>
      </c>
    </row>
    <row r="26835" spans="59:60" x14ac:dyDescent="0.25">
      <c r="BG26835">
        <v>26834</v>
      </c>
      <c r="BH26835" t="s">
        <v>319</v>
      </c>
    </row>
    <row r="26836" spans="59:60" x14ac:dyDescent="0.25">
      <c r="BG26836">
        <v>26835</v>
      </c>
      <c r="BH26836" t="s">
        <v>320</v>
      </c>
    </row>
    <row r="26837" spans="59:60" x14ac:dyDescent="0.25">
      <c r="BG26837">
        <v>26836</v>
      </c>
      <c r="BH26837" t="s">
        <v>321</v>
      </c>
    </row>
    <row r="26838" spans="59:60" x14ac:dyDescent="0.25">
      <c r="BG26838">
        <v>26837</v>
      </c>
      <c r="BH26838" t="s">
        <v>322</v>
      </c>
    </row>
    <row r="26839" spans="59:60" x14ac:dyDescent="0.25">
      <c r="BG26839">
        <v>26838</v>
      </c>
      <c r="BH26839" t="s">
        <v>323</v>
      </c>
    </row>
    <row r="26840" spans="59:60" x14ac:dyDescent="0.25">
      <c r="BG26840">
        <v>26839</v>
      </c>
      <c r="BH26840" t="s">
        <v>324</v>
      </c>
    </row>
    <row r="26841" spans="59:60" x14ac:dyDescent="0.25">
      <c r="BG26841">
        <v>26840</v>
      </c>
      <c r="BH26841" t="s">
        <v>325</v>
      </c>
    </row>
    <row r="26842" spans="59:60" x14ac:dyDescent="0.25">
      <c r="BG26842">
        <v>26841</v>
      </c>
      <c r="BH26842" t="s">
        <v>326</v>
      </c>
    </row>
    <row r="26843" spans="59:60" x14ac:dyDescent="0.25">
      <c r="BG26843">
        <v>26842</v>
      </c>
      <c r="BH26843" t="s">
        <v>327</v>
      </c>
    </row>
    <row r="26844" spans="59:60" x14ac:dyDescent="0.25">
      <c r="BG26844">
        <v>26843</v>
      </c>
      <c r="BH26844" t="s">
        <v>328</v>
      </c>
    </row>
    <row r="26845" spans="59:60" x14ac:dyDescent="0.25">
      <c r="BG26845">
        <v>26844</v>
      </c>
      <c r="BH26845" t="s">
        <v>329</v>
      </c>
    </row>
    <row r="26846" spans="59:60" x14ac:dyDescent="0.25">
      <c r="BG26846">
        <v>26845</v>
      </c>
      <c r="BH26846" t="s">
        <v>330</v>
      </c>
    </row>
    <row r="26847" spans="59:60" x14ac:dyDescent="0.25">
      <c r="BG26847">
        <v>26846</v>
      </c>
      <c r="BH26847" t="s">
        <v>331</v>
      </c>
    </row>
    <row r="26848" spans="59:60" x14ac:dyDescent="0.25">
      <c r="BG26848">
        <v>26847</v>
      </c>
      <c r="BH26848" t="s">
        <v>332</v>
      </c>
    </row>
    <row r="26849" spans="59:60" x14ac:dyDescent="0.25">
      <c r="BG26849">
        <v>26848</v>
      </c>
      <c r="BH26849" t="s">
        <v>333</v>
      </c>
    </row>
    <row r="26850" spans="59:60" x14ac:dyDescent="0.25">
      <c r="BG26850">
        <v>26849</v>
      </c>
      <c r="BH26850" t="s">
        <v>334</v>
      </c>
    </row>
    <row r="26851" spans="59:60" x14ac:dyDescent="0.25">
      <c r="BG26851">
        <v>26850</v>
      </c>
      <c r="BH26851" t="s">
        <v>335</v>
      </c>
    </row>
    <row r="26852" spans="59:60" x14ac:dyDescent="0.25">
      <c r="BG26852">
        <v>26851</v>
      </c>
      <c r="BH26852" t="s">
        <v>336</v>
      </c>
    </row>
    <row r="26853" spans="59:60" x14ac:dyDescent="0.25">
      <c r="BG26853">
        <v>26852</v>
      </c>
      <c r="BH26853" t="s">
        <v>337</v>
      </c>
    </row>
    <row r="26854" spans="59:60" x14ac:dyDescent="0.25">
      <c r="BG26854">
        <v>26853</v>
      </c>
      <c r="BH26854" t="s">
        <v>338</v>
      </c>
    </row>
    <row r="26855" spans="59:60" x14ac:dyDescent="0.25">
      <c r="BG26855">
        <v>26854</v>
      </c>
      <c r="BH26855" t="s">
        <v>339</v>
      </c>
    </row>
    <row r="26856" spans="59:60" x14ac:dyDescent="0.25">
      <c r="BG26856">
        <v>26855</v>
      </c>
      <c r="BH26856" t="s">
        <v>340</v>
      </c>
    </row>
    <row r="26857" spans="59:60" x14ac:dyDescent="0.25">
      <c r="BG26857">
        <v>26856</v>
      </c>
      <c r="BH26857" t="s">
        <v>341</v>
      </c>
    </row>
    <row r="26858" spans="59:60" x14ac:dyDescent="0.25">
      <c r="BG26858">
        <v>26857</v>
      </c>
      <c r="BH26858" t="s">
        <v>342</v>
      </c>
    </row>
    <row r="26859" spans="59:60" x14ac:dyDescent="0.25">
      <c r="BG26859">
        <v>26858</v>
      </c>
      <c r="BH26859" t="s">
        <v>343</v>
      </c>
    </row>
    <row r="26860" spans="59:60" x14ac:dyDescent="0.25">
      <c r="BG26860">
        <v>26859</v>
      </c>
      <c r="BH26860" t="s">
        <v>344</v>
      </c>
    </row>
    <row r="26861" spans="59:60" x14ac:dyDescent="0.25">
      <c r="BG26861">
        <v>26860</v>
      </c>
      <c r="BH26861" t="s">
        <v>345</v>
      </c>
    </row>
    <row r="26862" spans="59:60" x14ac:dyDescent="0.25">
      <c r="BG26862">
        <v>26861</v>
      </c>
      <c r="BH26862" t="s">
        <v>346</v>
      </c>
    </row>
    <row r="26863" spans="59:60" x14ac:dyDescent="0.25">
      <c r="BG26863">
        <v>26862</v>
      </c>
      <c r="BH26863" t="s">
        <v>347</v>
      </c>
    </row>
    <row r="26864" spans="59:60" x14ac:dyDescent="0.25">
      <c r="BG26864">
        <v>26863</v>
      </c>
      <c r="BH26864" t="s">
        <v>348</v>
      </c>
    </row>
    <row r="26865" spans="59:60" x14ac:dyDescent="0.25">
      <c r="BG26865">
        <v>26864</v>
      </c>
      <c r="BH26865" t="s">
        <v>349</v>
      </c>
    </row>
    <row r="26866" spans="59:60" x14ac:dyDescent="0.25">
      <c r="BG26866">
        <v>26865</v>
      </c>
      <c r="BH26866" t="s">
        <v>350</v>
      </c>
    </row>
    <row r="26867" spans="59:60" x14ac:dyDescent="0.25">
      <c r="BG26867">
        <v>26866</v>
      </c>
      <c r="BH26867" t="s">
        <v>351</v>
      </c>
    </row>
    <row r="26868" spans="59:60" x14ac:dyDescent="0.25">
      <c r="BG26868">
        <v>26867</v>
      </c>
      <c r="BH26868" t="s">
        <v>352</v>
      </c>
    </row>
    <row r="26869" spans="59:60" x14ac:dyDescent="0.25">
      <c r="BG26869">
        <v>26868</v>
      </c>
      <c r="BH26869" t="s">
        <v>293</v>
      </c>
    </row>
    <row r="26870" spans="59:60" x14ac:dyDescent="0.25">
      <c r="BG26870">
        <v>26869</v>
      </c>
      <c r="BH26870" t="s">
        <v>294</v>
      </c>
    </row>
    <row r="26871" spans="59:60" x14ac:dyDescent="0.25">
      <c r="BG26871">
        <v>26870</v>
      </c>
      <c r="BH26871" t="s">
        <v>295</v>
      </c>
    </row>
    <row r="26872" spans="59:60" x14ac:dyDescent="0.25">
      <c r="BG26872">
        <v>26871</v>
      </c>
      <c r="BH26872" t="s">
        <v>296</v>
      </c>
    </row>
    <row r="26873" spans="59:60" x14ac:dyDescent="0.25">
      <c r="BG26873">
        <v>26872</v>
      </c>
      <c r="BH26873" t="s">
        <v>297</v>
      </c>
    </row>
    <row r="26874" spans="59:60" x14ac:dyDescent="0.25">
      <c r="BG26874">
        <v>26873</v>
      </c>
      <c r="BH26874" t="s">
        <v>298</v>
      </c>
    </row>
    <row r="26875" spans="59:60" x14ac:dyDescent="0.25">
      <c r="BG26875">
        <v>26874</v>
      </c>
      <c r="BH26875" t="s">
        <v>299</v>
      </c>
    </row>
    <row r="26876" spans="59:60" x14ac:dyDescent="0.25">
      <c r="BG26876">
        <v>26875</v>
      </c>
      <c r="BH26876" t="s">
        <v>300</v>
      </c>
    </row>
    <row r="26877" spans="59:60" x14ac:dyDescent="0.25">
      <c r="BG26877">
        <v>26876</v>
      </c>
      <c r="BH26877" t="s">
        <v>301</v>
      </c>
    </row>
    <row r="26878" spans="59:60" x14ac:dyDescent="0.25">
      <c r="BG26878">
        <v>26877</v>
      </c>
      <c r="BH26878" t="s">
        <v>302</v>
      </c>
    </row>
    <row r="26879" spans="59:60" x14ac:dyDescent="0.25">
      <c r="BG26879">
        <v>26878</v>
      </c>
      <c r="BH26879" t="s">
        <v>303</v>
      </c>
    </row>
    <row r="26880" spans="59:60" x14ac:dyDescent="0.25">
      <c r="BG26880">
        <v>26879</v>
      </c>
      <c r="BH26880" t="s">
        <v>304</v>
      </c>
    </row>
    <row r="26881" spans="59:60" x14ac:dyDescent="0.25">
      <c r="BG26881">
        <v>26880</v>
      </c>
      <c r="BH26881" t="s">
        <v>305</v>
      </c>
    </row>
    <row r="26882" spans="59:60" x14ac:dyDescent="0.25">
      <c r="BG26882">
        <v>26881</v>
      </c>
      <c r="BH26882" t="s">
        <v>306</v>
      </c>
    </row>
    <row r="26883" spans="59:60" x14ac:dyDescent="0.25">
      <c r="BG26883">
        <v>26882</v>
      </c>
      <c r="BH26883" t="s">
        <v>307</v>
      </c>
    </row>
    <row r="26884" spans="59:60" x14ac:dyDescent="0.25">
      <c r="BG26884">
        <v>26883</v>
      </c>
      <c r="BH26884" t="s">
        <v>308</v>
      </c>
    </row>
    <row r="26885" spans="59:60" x14ac:dyDescent="0.25">
      <c r="BG26885">
        <v>26884</v>
      </c>
      <c r="BH26885" t="s">
        <v>309</v>
      </c>
    </row>
    <row r="26886" spans="59:60" x14ac:dyDescent="0.25">
      <c r="BG26886">
        <v>26885</v>
      </c>
      <c r="BH26886" t="s">
        <v>310</v>
      </c>
    </row>
    <row r="26887" spans="59:60" x14ac:dyDescent="0.25">
      <c r="BG26887">
        <v>26886</v>
      </c>
      <c r="BH26887" t="s">
        <v>311</v>
      </c>
    </row>
    <row r="26888" spans="59:60" x14ac:dyDescent="0.25">
      <c r="BG26888">
        <v>26887</v>
      </c>
      <c r="BH26888" t="s">
        <v>312</v>
      </c>
    </row>
    <row r="26889" spans="59:60" x14ac:dyDescent="0.25">
      <c r="BG26889">
        <v>26888</v>
      </c>
      <c r="BH26889" t="s">
        <v>313</v>
      </c>
    </row>
    <row r="26890" spans="59:60" x14ac:dyDescent="0.25">
      <c r="BG26890">
        <v>26889</v>
      </c>
      <c r="BH26890" t="s">
        <v>314</v>
      </c>
    </row>
    <row r="26891" spans="59:60" x14ac:dyDescent="0.25">
      <c r="BG26891">
        <v>26890</v>
      </c>
      <c r="BH26891" t="s">
        <v>315</v>
      </c>
    </row>
    <row r="26892" spans="59:60" x14ac:dyDescent="0.25">
      <c r="BG26892">
        <v>26891</v>
      </c>
      <c r="BH26892" t="s">
        <v>316</v>
      </c>
    </row>
    <row r="26893" spans="59:60" x14ac:dyDescent="0.25">
      <c r="BG26893">
        <v>26892</v>
      </c>
      <c r="BH26893" t="s">
        <v>317</v>
      </c>
    </row>
    <row r="26894" spans="59:60" x14ac:dyDescent="0.25">
      <c r="BG26894">
        <v>26893</v>
      </c>
      <c r="BH26894" t="s">
        <v>318</v>
      </c>
    </row>
    <row r="26895" spans="59:60" x14ac:dyDescent="0.25">
      <c r="BG26895">
        <v>26894</v>
      </c>
      <c r="BH26895" t="s">
        <v>319</v>
      </c>
    </row>
    <row r="26896" spans="59:60" x14ac:dyDescent="0.25">
      <c r="BG26896">
        <v>26895</v>
      </c>
      <c r="BH26896" t="s">
        <v>320</v>
      </c>
    </row>
    <row r="26897" spans="59:60" x14ac:dyDescent="0.25">
      <c r="BG26897">
        <v>26896</v>
      </c>
      <c r="BH26897" t="s">
        <v>321</v>
      </c>
    </row>
    <row r="26898" spans="59:60" x14ac:dyDescent="0.25">
      <c r="BG26898">
        <v>26897</v>
      </c>
      <c r="BH26898" t="s">
        <v>322</v>
      </c>
    </row>
    <row r="26899" spans="59:60" x14ac:dyDescent="0.25">
      <c r="BG26899">
        <v>26898</v>
      </c>
      <c r="BH26899" t="s">
        <v>323</v>
      </c>
    </row>
    <row r="26900" spans="59:60" x14ac:dyDescent="0.25">
      <c r="BG26900">
        <v>26899</v>
      </c>
      <c r="BH26900" t="s">
        <v>324</v>
      </c>
    </row>
    <row r="26901" spans="59:60" x14ac:dyDescent="0.25">
      <c r="BG26901">
        <v>26900</v>
      </c>
      <c r="BH26901" t="s">
        <v>325</v>
      </c>
    </row>
    <row r="26902" spans="59:60" x14ac:dyDescent="0.25">
      <c r="BG26902">
        <v>26901</v>
      </c>
      <c r="BH26902" t="s">
        <v>326</v>
      </c>
    </row>
    <row r="26903" spans="59:60" x14ac:dyDescent="0.25">
      <c r="BG26903">
        <v>26902</v>
      </c>
      <c r="BH26903" t="s">
        <v>327</v>
      </c>
    </row>
    <row r="26904" spans="59:60" x14ac:dyDescent="0.25">
      <c r="BG26904">
        <v>26903</v>
      </c>
      <c r="BH26904" t="s">
        <v>328</v>
      </c>
    </row>
    <row r="26905" spans="59:60" x14ac:dyDescent="0.25">
      <c r="BG26905">
        <v>26904</v>
      </c>
      <c r="BH26905" t="s">
        <v>329</v>
      </c>
    </row>
    <row r="26906" spans="59:60" x14ac:dyDescent="0.25">
      <c r="BG26906">
        <v>26905</v>
      </c>
      <c r="BH26906" t="s">
        <v>330</v>
      </c>
    </row>
    <row r="26907" spans="59:60" x14ac:dyDescent="0.25">
      <c r="BG26907">
        <v>26906</v>
      </c>
      <c r="BH26907" t="s">
        <v>331</v>
      </c>
    </row>
    <row r="26908" spans="59:60" x14ac:dyDescent="0.25">
      <c r="BG26908">
        <v>26907</v>
      </c>
      <c r="BH26908" t="s">
        <v>332</v>
      </c>
    </row>
    <row r="26909" spans="59:60" x14ac:dyDescent="0.25">
      <c r="BG26909">
        <v>26908</v>
      </c>
      <c r="BH26909" t="s">
        <v>333</v>
      </c>
    </row>
    <row r="26910" spans="59:60" x14ac:dyDescent="0.25">
      <c r="BG26910">
        <v>26909</v>
      </c>
      <c r="BH26910" t="s">
        <v>334</v>
      </c>
    </row>
    <row r="26911" spans="59:60" x14ac:dyDescent="0.25">
      <c r="BG26911">
        <v>26910</v>
      </c>
      <c r="BH26911" t="s">
        <v>335</v>
      </c>
    </row>
    <row r="26912" spans="59:60" x14ac:dyDescent="0.25">
      <c r="BG26912">
        <v>26911</v>
      </c>
      <c r="BH26912" t="s">
        <v>336</v>
      </c>
    </row>
    <row r="26913" spans="59:60" x14ac:dyDescent="0.25">
      <c r="BG26913">
        <v>26912</v>
      </c>
      <c r="BH26913" t="s">
        <v>337</v>
      </c>
    </row>
    <row r="26914" spans="59:60" x14ac:dyDescent="0.25">
      <c r="BG26914">
        <v>26913</v>
      </c>
      <c r="BH26914" t="s">
        <v>338</v>
      </c>
    </row>
    <row r="26915" spans="59:60" x14ac:dyDescent="0.25">
      <c r="BG26915">
        <v>26914</v>
      </c>
      <c r="BH26915" t="s">
        <v>339</v>
      </c>
    </row>
    <row r="26916" spans="59:60" x14ac:dyDescent="0.25">
      <c r="BG26916">
        <v>26915</v>
      </c>
      <c r="BH26916" t="s">
        <v>340</v>
      </c>
    </row>
    <row r="26917" spans="59:60" x14ac:dyDescent="0.25">
      <c r="BG26917">
        <v>26916</v>
      </c>
      <c r="BH26917" t="s">
        <v>341</v>
      </c>
    </row>
    <row r="26918" spans="59:60" x14ac:dyDescent="0.25">
      <c r="BG26918">
        <v>26917</v>
      </c>
      <c r="BH26918" t="s">
        <v>342</v>
      </c>
    </row>
    <row r="26919" spans="59:60" x14ac:dyDescent="0.25">
      <c r="BG26919">
        <v>26918</v>
      </c>
      <c r="BH26919" t="s">
        <v>343</v>
      </c>
    </row>
    <row r="26920" spans="59:60" x14ac:dyDescent="0.25">
      <c r="BG26920">
        <v>26919</v>
      </c>
      <c r="BH26920" t="s">
        <v>344</v>
      </c>
    </row>
    <row r="26921" spans="59:60" x14ac:dyDescent="0.25">
      <c r="BG26921">
        <v>26920</v>
      </c>
      <c r="BH26921" t="s">
        <v>345</v>
      </c>
    </row>
    <row r="26922" spans="59:60" x14ac:dyDescent="0.25">
      <c r="BG26922">
        <v>26921</v>
      </c>
      <c r="BH26922" t="s">
        <v>346</v>
      </c>
    </row>
    <row r="26923" spans="59:60" x14ac:dyDescent="0.25">
      <c r="BG26923">
        <v>26922</v>
      </c>
      <c r="BH26923" t="s">
        <v>347</v>
      </c>
    </row>
    <row r="26924" spans="59:60" x14ac:dyDescent="0.25">
      <c r="BG26924">
        <v>26923</v>
      </c>
      <c r="BH26924" t="s">
        <v>348</v>
      </c>
    </row>
    <row r="26925" spans="59:60" x14ac:dyDescent="0.25">
      <c r="BG26925">
        <v>26924</v>
      </c>
      <c r="BH26925" t="s">
        <v>349</v>
      </c>
    </row>
    <row r="26926" spans="59:60" x14ac:dyDescent="0.25">
      <c r="BG26926">
        <v>26925</v>
      </c>
      <c r="BH26926" t="s">
        <v>350</v>
      </c>
    </row>
    <row r="26927" spans="59:60" x14ac:dyDescent="0.25">
      <c r="BG26927">
        <v>26926</v>
      </c>
      <c r="BH26927" t="s">
        <v>351</v>
      </c>
    </row>
    <row r="26928" spans="59:60" x14ac:dyDescent="0.25">
      <c r="BG26928">
        <v>26927</v>
      </c>
      <c r="BH26928" t="s">
        <v>352</v>
      </c>
    </row>
    <row r="26929" spans="59:60" x14ac:dyDescent="0.25">
      <c r="BG26929">
        <v>26928</v>
      </c>
      <c r="BH26929" t="s">
        <v>293</v>
      </c>
    </row>
    <row r="26930" spans="59:60" x14ac:dyDescent="0.25">
      <c r="BG26930">
        <v>26929</v>
      </c>
      <c r="BH26930" t="s">
        <v>294</v>
      </c>
    </row>
    <row r="26931" spans="59:60" x14ac:dyDescent="0.25">
      <c r="BG26931">
        <v>26930</v>
      </c>
      <c r="BH26931" t="s">
        <v>295</v>
      </c>
    </row>
    <row r="26932" spans="59:60" x14ac:dyDescent="0.25">
      <c r="BG26932">
        <v>26931</v>
      </c>
      <c r="BH26932" t="s">
        <v>296</v>
      </c>
    </row>
    <row r="26933" spans="59:60" x14ac:dyDescent="0.25">
      <c r="BG26933">
        <v>26932</v>
      </c>
      <c r="BH26933" t="s">
        <v>297</v>
      </c>
    </row>
    <row r="26934" spans="59:60" x14ac:dyDescent="0.25">
      <c r="BG26934">
        <v>26933</v>
      </c>
      <c r="BH26934" t="s">
        <v>298</v>
      </c>
    </row>
    <row r="26935" spans="59:60" x14ac:dyDescent="0.25">
      <c r="BG26935">
        <v>26934</v>
      </c>
      <c r="BH26935" t="s">
        <v>299</v>
      </c>
    </row>
    <row r="26936" spans="59:60" x14ac:dyDescent="0.25">
      <c r="BG26936">
        <v>26935</v>
      </c>
      <c r="BH26936" t="s">
        <v>300</v>
      </c>
    </row>
    <row r="26937" spans="59:60" x14ac:dyDescent="0.25">
      <c r="BG26937">
        <v>26936</v>
      </c>
      <c r="BH26937" t="s">
        <v>301</v>
      </c>
    </row>
    <row r="26938" spans="59:60" x14ac:dyDescent="0.25">
      <c r="BG26938">
        <v>26937</v>
      </c>
      <c r="BH26938" t="s">
        <v>302</v>
      </c>
    </row>
    <row r="26939" spans="59:60" x14ac:dyDescent="0.25">
      <c r="BG26939">
        <v>26938</v>
      </c>
      <c r="BH26939" t="s">
        <v>303</v>
      </c>
    </row>
    <row r="26940" spans="59:60" x14ac:dyDescent="0.25">
      <c r="BG26940">
        <v>26939</v>
      </c>
      <c r="BH26940" t="s">
        <v>304</v>
      </c>
    </row>
    <row r="26941" spans="59:60" x14ac:dyDescent="0.25">
      <c r="BG26941">
        <v>26940</v>
      </c>
      <c r="BH26941" t="s">
        <v>305</v>
      </c>
    </row>
    <row r="26942" spans="59:60" x14ac:dyDescent="0.25">
      <c r="BG26942">
        <v>26941</v>
      </c>
      <c r="BH26942" t="s">
        <v>306</v>
      </c>
    </row>
    <row r="26943" spans="59:60" x14ac:dyDescent="0.25">
      <c r="BG26943">
        <v>26942</v>
      </c>
      <c r="BH26943" t="s">
        <v>307</v>
      </c>
    </row>
    <row r="26944" spans="59:60" x14ac:dyDescent="0.25">
      <c r="BG26944">
        <v>26943</v>
      </c>
      <c r="BH26944" t="s">
        <v>308</v>
      </c>
    </row>
    <row r="26945" spans="59:60" x14ac:dyDescent="0.25">
      <c r="BG26945">
        <v>26944</v>
      </c>
      <c r="BH26945" t="s">
        <v>309</v>
      </c>
    </row>
    <row r="26946" spans="59:60" x14ac:dyDescent="0.25">
      <c r="BG26946">
        <v>26945</v>
      </c>
      <c r="BH26946" t="s">
        <v>310</v>
      </c>
    </row>
    <row r="26947" spans="59:60" x14ac:dyDescent="0.25">
      <c r="BG26947">
        <v>26946</v>
      </c>
      <c r="BH26947" t="s">
        <v>311</v>
      </c>
    </row>
    <row r="26948" spans="59:60" x14ac:dyDescent="0.25">
      <c r="BG26948">
        <v>26947</v>
      </c>
      <c r="BH26948" t="s">
        <v>312</v>
      </c>
    </row>
    <row r="26949" spans="59:60" x14ac:dyDescent="0.25">
      <c r="BG26949">
        <v>26948</v>
      </c>
      <c r="BH26949" t="s">
        <v>313</v>
      </c>
    </row>
    <row r="26950" spans="59:60" x14ac:dyDescent="0.25">
      <c r="BG26950">
        <v>26949</v>
      </c>
      <c r="BH26950" t="s">
        <v>314</v>
      </c>
    </row>
    <row r="26951" spans="59:60" x14ac:dyDescent="0.25">
      <c r="BG26951">
        <v>26950</v>
      </c>
      <c r="BH26951" t="s">
        <v>315</v>
      </c>
    </row>
    <row r="26952" spans="59:60" x14ac:dyDescent="0.25">
      <c r="BG26952">
        <v>26951</v>
      </c>
      <c r="BH26952" t="s">
        <v>316</v>
      </c>
    </row>
    <row r="26953" spans="59:60" x14ac:dyDescent="0.25">
      <c r="BG26953">
        <v>26952</v>
      </c>
      <c r="BH26953" t="s">
        <v>317</v>
      </c>
    </row>
    <row r="26954" spans="59:60" x14ac:dyDescent="0.25">
      <c r="BG26954">
        <v>26953</v>
      </c>
      <c r="BH26954" t="s">
        <v>318</v>
      </c>
    </row>
    <row r="26955" spans="59:60" x14ac:dyDescent="0.25">
      <c r="BG26955">
        <v>26954</v>
      </c>
      <c r="BH26955" t="s">
        <v>319</v>
      </c>
    </row>
    <row r="26956" spans="59:60" x14ac:dyDescent="0.25">
      <c r="BG26956">
        <v>26955</v>
      </c>
      <c r="BH26956" t="s">
        <v>320</v>
      </c>
    </row>
    <row r="26957" spans="59:60" x14ac:dyDescent="0.25">
      <c r="BG26957">
        <v>26956</v>
      </c>
      <c r="BH26957" t="s">
        <v>321</v>
      </c>
    </row>
    <row r="26958" spans="59:60" x14ac:dyDescent="0.25">
      <c r="BG26958">
        <v>26957</v>
      </c>
      <c r="BH26958" t="s">
        <v>322</v>
      </c>
    </row>
    <row r="26959" spans="59:60" x14ac:dyDescent="0.25">
      <c r="BG26959">
        <v>26958</v>
      </c>
      <c r="BH26959" t="s">
        <v>323</v>
      </c>
    </row>
    <row r="26960" spans="59:60" x14ac:dyDescent="0.25">
      <c r="BG26960">
        <v>26959</v>
      </c>
      <c r="BH26960" t="s">
        <v>324</v>
      </c>
    </row>
    <row r="26961" spans="59:60" x14ac:dyDescent="0.25">
      <c r="BG26961">
        <v>26960</v>
      </c>
      <c r="BH26961" t="s">
        <v>325</v>
      </c>
    </row>
    <row r="26962" spans="59:60" x14ac:dyDescent="0.25">
      <c r="BG26962">
        <v>26961</v>
      </c>
      <c r="BH26962" t="s">
        <v>326</v>
      </c>
    </row>
    <row r="26963" spans="59:60" x14ac:dyDescent="0.25">
      <c r="BG26963">
        <v>26962</v>
      </c>
      <c r="BH26963" t="s">
        <v>327</v>
      </c>
    </row>
    <row r="26964" spans="59:60" x14ac:dyDescent="0.25">
      <c r="BG26964">
        <v>26963</v>
      </c>
      <c r="BH26964" t="s">
        <v>328</v>
      </c>
    </row>
    <row r="26965" spans="59:60" x14ac:dyDescent="0.25">
      <c r="BG26965">
        <v>26964</v>
      </c>
      <c r="BH26965" t="s">
        <v>329</v>
      </c>
    </row>
    <row r="26966" spans="59:60" x14ac:dyDescent="0.25">
      <c r="BG26966">
        <v>26965</v>
      </c>
      <c r="BH26966" t="s">
        <v>330</v>
      </c>
    </row>
    <row r="26967" spans="59:60" x14ac:dyDescent="0.25">
      <c r="BG26967">
        <v>26966</v>
      </c>
      <c r="BH26967" t="s">
        <v>331</v>
      </c>
    </row>
    <row r="26968" spans="59:60" x14ac:dyDescent="0.25">
      <c r="BG26968">
        <v>26967</v>
      </c>
      <c r="BH26968" t="s">
        <v>332</v>
      </c>
    </row>
    <row r="26969" spans="59:60" x14ac:dyDescent="0.25">
      <c r="BG26969">
        <v>26968</v>
      </c>
      <c r="BH26969" t="s">
        <v>333</v>
      </c>
    </row>
    <row r="26970" spans="59:60" x14ac:dyDescent="0.25">
      <c r="BG26970">
        <v>26969</v>
      </c>
      <c r="BH26970" t="s">
        <v>334</v>
      </c>
    </row>
    <row r="26971" spans="59:60" x14ac:dyDescent="0.25">
      <c r="BG26971">
        <v>26970</v>
      </c>
      <c r="BH26971" t="s">
        <v>335</v>
      </c>
    </row>
    <row r="26972" spans="59:60" x14ac:dyDescent="0.25">
      <c r="BG26972">
        <v>26971</v>
      </c>
      <c r="BH26972" t="s">
        <v>336</v>
      </c>
    </row>
    <row r="26973" spans="59:60" x14ac:dyDescent="0.25">
      <c r="BG26973">
        <v>26972</v>
      </c>
      <c r="BH26973" t="s">
        <v>337</v>
      </c>
    </row>
    <row r="26974" spans="59:60" x14ac:dyDescent="0.25">
      <c r="BG26974">
        <v>26973</v>
      </c>
      <c r="BH26974" t="s">
        <v>338</v>
      </c>
    </row>
    <row r="26975" spans="59:60" x14ac:dyDescent="0.25">
      <c r="BG26975">
        <v>26974</v>
      </c>
      <c r="BH26975" t="s">
        <v>339</v>
      </c>
    </row>
    <row r="26976" spans="59:60" x14ac:dyDescent="0.25">
      <c r="BG26976">
        <v>26975</v>
      </c>
      <c r="BH26976" t="s">
        <v>340</v>
      </c>
    </row>
    <row r="26977" spans="59:60" x14ac:dyDescent="0.25">
      <c r="BG26977">
        <v>26976</v>
      </c>
      <c r="BH26977" t="s">
        <v>341</v>
      </c>
    </row>
    <row r="26978" spans="59:60" x14ac:dyDescent="0.25">
      <c r="BG26978">
        <v>26977</v>
      </c>
      <c r="BH26978" t="s">
        <v>342</v>
      </c>
    </row>
    <row r="26979" spans="59:60" x14ac:dyDescent="0.25">
      <c r="BG26979">
        <v>26978</v>
      </c>
      <c r="BH26979" t="s">
        <v>343</v>
      </c>
    </row>
    <row r="26980" spans="59:60" x14ac:dyDescent="0.25">
      <c r="BG26980">
        <v>26979</v>
      </c>
      <c r="BH26980" t="s">
        <v>344</v>
      </c>
    </row>
    <row r="26981" spans="59:60" x14ac:dyDescent="0.25">
      <c r="BG26981">
        <v>26980</v>
      </c>
      <c r="BH26981" t="s">
        <v>345</v>
      </c>
    </row>
    <row r="26982" spans="59:60" x14ac:dyDescent="0.25">
      <c r="BG26982">
        <v>26981</v>
      </c>
      <c r="BH26982" t="s">
        <v>346</v>
      </c>
    </row>
    <row r="26983" spans="59:60" x14ac:dyDescent="0.25">
      <c r="BG26983">
        <v>26982</v>
      </c>
      <c r="BH26983" t="s">
        <v>347</v>
      </c>
    </row>
    <row r="26984" spans="59:60" x14ac:dyDescent="0.25">
      <c r="BG26984">
        <v>26983</v>
      </c>
      <c r="BH26984" t="s">
        <v>348</v>
      </c>
    </row>
    <row r="26985" spans="59:60" x14ac:dyDescent="0.25">
      <c r="BG26985">
        <v>26984</v>
      </c>
      <c r="BH26985" t="s">
        <v>349</v>
      </c>
    </row>
    <row r="26986" spans="59:60" x14ac:dyDescent="0.25">
      <c r="BG26986">
        <v>26985</v>
      </c>
      <c r="BH26986" t="s">
        <v>350</v>
      </c>
    </row>
    <row r="26987" spans="59:60" x14ac:dyDescent="0.25">
      <c r="BG26987">
        <v>26986</v>
      </c>
      <c r="BH26987" t="s">
        <v>351</v>
      </c>
    </row>
    <row r="26988" spans="59:60" x14ac:dyDescent="0.25">
      <c r="BG26988">
        <v>26987</v>
      </c>
      <c r="BH26988" t="s">
        <v>352</v>
      </c>
    </row>
    <row r="26989" spans="59:60" x14ac:dyDescent="0.25">
      <c r="BG26989">
        <v>26988</v>
      </c>
      <c r="BH26989" t="s">
        <v>293</v>
      </c>
    </row>
    <row r="26990" spans="59:60" x14ac:dyDescent="0.25">
      <c r="BG26990">
        <v>26989</v>
      </c>
      <c r="BH26990" t="s">
        <v>294</v>
      </c>
    </row>
    <row r="26991" spans="59:60" x14ac:dyDescent="0.25">
      <c r="BG26991">
        <v>26990</v>
      </c>
      <c r="BH26991" t="s">
        <v>295</v>
      </c>
    </row>
    <row r="26992" spans="59:60" x14ac:dyDescent="0.25">
      <c r="BG26992">
        <v>26991</v>
      </c>
      <c r="BH26992" t="s">
        <v>296</v>
      </c>
    </row>
    <row r="26993" spans="59:60" x14ac:dyDescent="0.25">
      <c r="BG26993">
        <v>26992</v>
      </c>
      <c r="BH26993" t="s">
        <v>297</v>
      </c>
    </row>
    <row r="26994" spans="59:60" x14ac:dyDescent="0.25">
      <c r="BG26994">
        <v>26993</v>
      </c>
      <c r="BH26994" t="s">
        <v>298</v>
      </c>
    </row>
    <row r="26995" spans="59:60" x14ac:dyDescent="0.25">
      <c r="BG26995">
        <v>26994</v>
      </c>
      <c r="BH26995" t="s">
        <v>299</v>
      </c>
    </row>
    <row r="26996" spans="59:60" x14ac:dyDescent="0.25">
      <c r="BG26996">
        <v>26995</v>
      </c>
      <c r="BH26996" t="s">
        <v>300</v>
      </c>
    </row>
    <row r="26997" spans="59:60" x14ac:dyDescent="0.25">
      <c r="BG26997">
        <v>26996</v>
      </c>
      <c r="BH26997" t="s">
        <v>301</v>
      </c>
    </row>
    <row r="26998" spans="59:60" x14ac:dyDescent="0.25">
      <c r="BG26998">
        <v>26997</v>
      </c>
      <c r="BH26998" t="s">
        <v>302</v>
      </c>
    </row>
    <row r="26999" spans="59:60" x14ac:dyDescent="0.25">
      <c r="BG26999">
        <v>26998</v>
      </c>
      <c r="BH26999" t="s">
        <v>303</v>
      </c>
    </row>
    <row r="27000" spans="59:60" x14ac:dyDescent="0.25">
      <c r="BG27000">
        <v>26999</v>
      </c>
      <c r="BH27000" t="s">
        <v>304</v>
      </c>
    </row>
    <row r="27001" spans="59:60" x14ac:dyDescent="0.25">
      <c r="BG27001">
        <v>27000</v>
      </c>
      <c r="BH27001" t="s">
        <v>305</v>
      </c>
    </row>
    <row r="27002" spans="59:60" x14ac:dyDescent="0.25">
      <c r="BG27002">
        <v>27001</v>
      </c>
      <c r="BH27002" t="s">
        <v>306</v>
      </c>
    </row>
    <row r="27003" spans="59:60" x14ac:dyDescent="0.25">
      <c r="BG27003">
        <v>27002</v>
      </c>
      <c r="BH27003" t="s">
        <v>307</v>
      </c>
    </row>
    <row r="27004" spans="59:60" x14ac:dyDescent="0.25">
      <c r="BG27004">
        <v>27003</v>
      </c>
      <c r="BH27004" t="s">
        <v>308</v>
      </c>
    </row>
    <row r="27005" spans="59:60" x14ac:dyDescent="0.25">
      <c r="BG27005">
        <v>27004</v>
      </c>
      <c r="BH27005" t="s">
        <v>309</v>
      </c>
    </row>
    <row r="27006" spans="59:60" x14ac:dyDescent="0.25">
      <c r="BG27006">
        <v>27005</v>
      </c>
      <c r="BH27006" t="s">
        <v>310</v>
      </c>
    </row>
    <row r="27007" spans="59:60" x14ac:dyDescent="0.25">
      <c r="BG27007">
        <v>27006</v>
      </c>
      <c r="BH27007" t="s">
        <v>311</v>
      </c>
    </row>
    <row r="27008" spans="59:60" x14ac:dyDescent="0.25">
      <c r="BG27008">
        <v>27007</v>
      </c>
      <c r="BH27008" t="s">
        <v>312</v>
      </c>
    </row>
    <row r="27009" spans="59:60" x14ac:dyDescent="0.25">
      <c r="BG27009">
        <v>27008</v>
      </c>
      <c r="BH27009" t="s">
        <v>313</v>
      </c>
    </row>
    <row r="27010" spans="59:60" x14ac:dyDescent="0.25">
      <c r="BG27010">
        <v>27009</v>
      </c>
      <c r="BH27010" t="s">
        <v>314</v>
      </c>
    </row>
    <row r="27011" spans="59:60" x14ac:dyDescent="0.25">
      <c r="BG27011">
        <v>27010</v>
      </c>
      <c r="BH27011" t="s">
        <v>315</v>
      </c>
    </row>
    <row r="27012" spans="59:60" x14ac:dyDescent="0.25">
      <c r="BG27012">
        <v>27011</v>
      </c>
      <c r="BH27012" t="s">
        <v>316</v>
      </c>
    </row>
    <row r="27013" spans="59:60" x14ac:dyDescent="0.25">
      <c r="BG27013">
        <v>27012</v>
      </c>
      <c r="BH27013" t="s">
        <v>317</v>
      </c>
    </row>
    <row r="27014" spans="59:60" x14ac:dyDescent="0.25">
      <c r="BG27014">
        <v>27013</v>
      </c>
      <c r="BH27014" t="s">
        <v>318</v>
      </c>
    </row>
    <row r="27015" spans="59:60" x14ac:dyDescent="0.25">
      <c r="BG27015">
        <v>27014</v>
      </c>
      <c r="BH27015" t="s">
        <v>319</v>
      </c>
    </row>
    <row r="27016" spans="59:60" x14ac:dyDescent="0.25">
      <c r="BG27016">
        <v>27015</v>
      </c>
      <c r="BH27016" t="s">
        <v>320</v>
      </c>
    </row>
    <row r="27017" spans="59:60" x14ac:dyDescent="0.25">
      <c r="BG27017">
        <v>27016</v>
      </c>
      <c r="BH27017" t="s">
        <v>321</v>
      </c>
    </row>
    <row r="27018" spans="59:60" x14ac:dyDescent="0.25">
      <c r="BG27018">
        <v>27017</v>
      </c>
      <c r="BH27018" t="s">
        <v>322</v>
      </c>
    </row>
    <row r="27019" spans="59:60" x14ac:dyDescent="0.25">
      <c r="BG27019">
        <v>27018</v>
      </c>
      <c r="BH27019" t="s">
        <v>323</v>
      </c>
    </row>
    <row r="27020" spans="59:60" x14ac:dyDescent="0.25">
      <c r="BG27020">
        <v>27019</v>
      </c>
      <c r="BH27020" t="s">
        <v>324</v>
      </c>
    </row>
    <row r="27021" spans="59:60" x14ac:dyDescent="0.25">
      <c r="BG27021">
        <v>27020</v>
      </c>
      <c r="BH27021" t="s">
        <v>325</v>
      </c>
    </row>
    <row r="27022" spans="59:60" x14ac:dyDescent="0.25">
      <c r="BG27022">
        <v>27021</v>
      </c>
      <c r="BH27022" t="s">
        <v>326</v>
      </c>
    </row>
    <row r="27023" spans="59:60" x14ac:dyDescent="0.25">
      <c r="BG27023">
        <v>27022</v>
      </c>
      <c r="BH27023" t="s">
        <v>327</v>
      </c>
    </row>
    <row r="27024" spans="59:60" x14ac:dyDescent="0.25">
      <c r="BG27024">
        <v>27023</v>
      </c>
      <c r="BH27024" t="s">
        <v>328</v>
      </c>
    </row>
    <row r="27025" spans="59:60" x14ac:dyDescent="0.25">
      <c r="BG27025">
        <v>27024</v>
      </c>
      <c r="BH27025" t="s">
        <v>329</v>
      </c>
    </row>
    <row r="27026" spans="59:60" x14ac:dyDescent="0.25">
      <c r="BG27026">
        <v>27025</v>
      </c>
      <c r="BH27026" t="s">
        <v>330</v>
      </c>
    </row>
    <row r="27027" spans="59:60" x14ac:dyDescent="0.25">
      <c r="BG27027">
        <v>27026</v>
      </c>
      <c r="BH27027" t="s">
        <v>331</v>
      </c>
    </row>
    <row r="27028" spans="59:60" x14ac:dyDescent="0.25">
      <c r="BG27028">
        <v>27027</v>
      </c>
      <c r="BH27028" t="s">
        <v>332</v>
      </c>
    </row>
    <row r="27029" spans="59:60" x14ac:dyDescent="0.25">
      <c r="BG27029">
        <v>27028</v>
      </c>
      <c r="BH27029" t="s">
        <v>333</v>
      </c>
    </row>
    <row r="27030" spans="59:60" x14ac:dyDescent="0.25">
      <c r="BG27030">
        <v>27029</v>
      </c>
      <c r="BH27030" t="s">
        <v>334</v>
      </c>
    </row>
    <row r="27031" spans="59:60" x14ac:dyDescent="0.25">
      <c r="BG27031">
        <v>27030</v>
      </c>
      <c r="BH27031" t="s">
        <v>335</v>
      </c>
    </row>
    <row r="27032" spans="59:60" x14ac:dyDescent="0.25">
      <c r="BG27032">
        <v>27031</v>
      </c>
      <c r="BH27032" t="s">
        <v>336</v>
      </c>
    </row>
    <row r="27033" spans="59:60" x14ac:dyDescent="0.25">
      <c r="BG27033">
        <v>27032</v>
      </c>
      <c r="BH27033" t="s">
        <v>337</v>
      </c>
    </row>
    <row r="27034" spans="59:60" x14ac:dyDescent="0.25">
      <c r="BG27034">
        <v>27033</v>
      </c>
      <c r="BH27034" t="s">
        <v>338</v>
      </c>
    </row>
    <row r="27035" spans="59:60" x14ac:dyDescent="0.25">
      <c r="BG27035">
        <v>27034</v>
      </c>
      <c r="BH27035" t="s">
        <v>339</v>
      </c>
    </row>
    <row r="27036" spans="59:60" x14ac:dyDescent="0.25">
      <c r="BG27036">
        <v>27035</v>
      </c>
      <c r="BH27036" t="s">
        <v>340</v>
      </c>
    </row>
    <row r="27037" spans="59:60" x14ac:dyDescent="0.25">
      <c r="BG27037">
        <v>27036</v>
      </c>
      <c r="BH27037" t="s">
        <v>341</v>
      </c>
    </row>
    <row r="27038" spans="59:60" x14ac:dyDescent="0.25">
      <c r="BG27038">
        <v>27037</v>
      </c>
      <c r="BH27038" t="s">
        <v>342</v>
      </c>
    </row>
    <row r="27039" spans="59:60" x14ac:dyDescent="0.25">
      <c r="BG27039">
        <v>27038</v>
      </c>
      <c r="BH27039" t="s">
        <v>343</v>
      </c>
    </row>
    <row r="27040" spans="59:60" x14ac:dyDescent="0.25">
      <c r="BG27040">
        <v>27039</v>
      </c>
      <c r="BH27040" t="s">
        <v>344</v>
      </c>
    </row>
    <row r="27041" spans="59:60" x14ac:dyDescent="0.25">
      <c r="BG27041">
        <v>27040</v>
      </c>
      <c r="BH27041" t="s">
        <v>345</v>
      </c>
    </row>
    <row r="27042" spans="59:60" x14ac:dyDescent="0.25">
      <c r="BG27042">
        <v>27041</v>
      </c>
      <c r="BH27042" t="s">
        <v>346</v>
      </c>
    </row>
    <row r="27043" spans="59:60" x14ac:dyDescent="0.25">
      <c r="BG27043">
        <v>27042</v>
      </c>
      <c r="BH27043" t="s">
        <v>347</v>
      </c>
    </row>
    <row r="27044" spans="59:60" x14ac:dyDescent="0.25">
      <c r="BG27044">
        <v>27043</v>
      </c>
      <c r="BH27044" t="s">
        <v>348</v>
      </c>
    </row>
    <row r="27045" spans="59:60" x14ac:dyDescent="0.25">
      <c r="BG27045">
        <v>27044</v>
      </c>
      <c r="BH27045" t="s">
        <v>349</v>
      </c>
    </row>
    <row r="27046" spans="59:60" x14ac:dyDescent="0.25">
      <c r="BG27046">
        <v>27045</v>
      </c>
      <c r="BH27046" t="s">
        <v>350</v>
      </c>
    </row>
    <row r="27047" spans="59:60" x14ac:dyDescent="0.25">
      <c r="BG27047">
        <v>27046</v>
      </c>
      <c r="BH27047" t="s">
        <v>351</v>
      </c>
    </row>
    <row r="27048" spans="59:60" x14ac:dyDescent="0.25">
      <c r="BG27048">
        <v>27047</v>
      </c>
      <c r="BH27048" t="s">
        <v>352</v>
      </c>
    </row>
    <row r="27049" spans="59:60" x14ac:dyDescent="0.25">
      <c r="BG27049">
        <v>27048</v>
      </c>
      <c r="BH27049" t="s">
        <v>293</v>
      </c>
    </row>
    <row r="27050" spans="59:60" x14ac:dyDescent="0.25">
      <c r="BG27050">
        <v>27049</v>
      </c>
      <c r="BH27050" t="s">
        <v>294</v>
      </c>
    </row>
    <row r="27051" spans="59:60" x14ac:dyDescent="0.25">
      <c r="BG27051">
        <v>27050</v>
      </c>
      <c r="BH27051" t="s">
        <v>295</v>
      </c>
    </row>
    <row r="27052" spans="59:60" x14ac:dyDescent="0.25">
      <c r="BG27052">
        <v>27051</v>
      </c>
      <c r="BH27052" t="s">
        <v>296</v>
      </c>
    </row>
    <row r="27053" spans="59:60" x14ac:dyDescent="0.25">
      <c r="BG27053">
        <v>27052</v>
      </c>
      <c r="BH27053" t="s">
        <v>297</v>
      </c>
    </row>
    <row r="27054" spans="59:60" x14ac:dyDescent="0.25">
      <c r="BG27054">
        <v>27053</v>
      </c>
      <c r="BH27054" t="s">
        <v>298</v>
      </c>
    </row>
    <row r="27055" spans="59:60" x14ac:dyDescent="0.25">
      <c r="BG27055">
        <v>27054</v>
      </c>
      <c r="BH27055" t="s">
        <v>299</v>
      </c>
    </row>
    <row r="27056" spans="59:60" x14ac:dyDescent="0.25">
      <c r="BG27056">
        <v>27055</v>
      </c>
      <c r="BH27056" t="s">
        <v>300</v>
      </c>
    </row>
    <row r="27057" spans="59:60" x14ac:dyDescent="0.25">
      <c r="BG27057">
        <v>27056</v>
      </c>
      <c r="BH27057" t="s">
        <v>301</v>
      </c>
    </row>
    <row r="27058" spans="59:60" x14ac:dyDescent="0.25">
      <c r="BG27058">
        <v>27057</v>
      </c>
      <c r="BH27058" t="s">
        <v>302</v>
      </c>
    </row>
    <row r="27059" spans="59:60" x14ac:dyDescent="0.25">
      <c r="BG27059">
        <v>27058</v>
      </c>
      <c r="BH27059" t="s">
        <v>303</v>
      </c>
    </row>
    <row r="27060" spans="59:60" x14ac:dyDescent="0.25">
      <c r="BG27060">
        <v>27059</v>
      </c>
      <c r="BH27060" t="s">
        <v>304</v>
      </c>
    </row>
    <row r="27061" spans="59:60" x14ac:dyDescent="0.25">
      <c r="BG27061">
        <v>27060</v>
      </c>
      <c r="BH27061" t="s">
        <v>305</v>
      </c>
    </row>
    <row r="27062" spans="59:60" x14ac:dyDescent="0.25">
      <c r="BG27062">
        <v>27061</v>
      </c>
      <c r="BH27062" t="s">
        <v>306</v>
      </c>
    </row>
    <row r="27063" spans="59:60" x14ac:dyDescent="0.25">
      <c r="BG27063">
        <v>27062</v>
      </c>
      <c r="BH27063" t="s">
        <v>307</v>
      </c>
    </row>
    <row r="27064" spans="59:60" x14ac:dyDescent="0.25">
      <c r="BG27064">
        <v>27063</v>
      </c>
      <c r="BH27064" t="s">
        <v>308</v>
      </c>
    </row>
    <row r="27065" spans="59:60" x14ac:dyDescent="0.25">
      <c r="BG27065">
        <v>27064</v>
      </c>
      <c r="BH27065" t="s">
        <v>309</v>
      </c>
    </row>
    <row r="27066" spans="59:60" x14ac:dyDescent="0.25">
      <c r="BG27066">
        <v>27065</v>
      </c>
      <c r="BH27066" t="s">
        <v>310</v>
      </c>
    </row>
    <row r="27067" spans="59:60" x14ac:dyDescent="0.25">
      <c r="BG27067">
        <v>27066</v>
      </c>
      <c r="BH27067" t="s">
        <v>311</v>
      </c>
    </row>
    <row r="27068" spans="59:60" x14ac:dyDescent="0.25">
      <c r="BG27068">
        <v>27067</v>
      </c>
      <c r="BH27068" t="s">
        <v>312</v>
      </c>
    </row>
    <row r="27069" spans="59:60" x14ac:dyDescent="0.25">
      <c r="BG27069">
        <v>27068</v>
      </c>
      <c r="BH27069" t="s">
        <v>313</v>
      </c>
    </row>
    <row r="27070" spans="59:60" x14ac:dyDescent="0.25">
      <c r="BG27070">
        <v>27069</v>
      </c>
      <c r="BH27070" t="s">
        <v>314</v>
      </c>
    </row>
    <row r="27071" spans="59:60" x14ac:dyDescent="0.25">
      <c r="BG27071">
        <v>27070</v>
      </c>
      <c r="BH27071" t="s">
        <v>315</v>
      </c>
    </row>
    <row r="27072" spans="59:60" x14ac:dyDescent="0.25">
      <c r="BG27072">
        <v>27071</v>
      </c>
      <c r="BH27072" t="s">
        <v>316</v>
      </c>
    </row>
    <row r="27073" spans="59:60" x14ac:dyDescent="0.25">
      <c r="BG27073">
        <v>27072</v>
      </c>
      <c r="BH27073" t="s">
        <v>317</v>
      </c>
    </row>
    <row r="27074" spans="59:60" x14ac:dyDescent="0.25">
      <c r="BG27074">
        <v>27073</v>
      </c>
      <c r="BH27074" t="s">
        <v>318</v>
      </c>
    </row>
    <row r="27075" spans="59:60" x14ac:dyDescent="0.25">
      <c r="BG27075">
        <v>27074</v>
      </c>
      <c r="BH27075" t="s">
        <v>319</v>
      </c>
    </row>
    <row r="27076" spans="59:60" x14ac:dyDescent="0.25">
      <c r="BG27076">
        <v>27075</v>
      </c>
      <c r="BH27076" t="s">
        <v>320</v>
      </c>
    </row>
    <row r="27077" spans="59:60" x14ac:dyDescent="0.25">
      <c r="BG27077">
        <v>27076</v>
      </c>
      <c r="BH27077" t="s">
        <v>321</v>
      </c>
    </row>
    <row r="27078" spans="59:60" x14ac:dyDescent="0.25">
      <c r="BG27078">
        <v>27077</v>
      </c>
      <c r="BH27078" t="s">
        <v>322</v>
      </c>
    </row>
    <row r="27079" spans="59:60" x14ac:dyDescent="0.25">
      <c r="BG27079">
        <v>27078</v>
      </c>
      <c r="BH27079" t="s">
        <v>323</v>
      </c>
    </row>
    <row r="27080" spans="59:60" x14ac:dyDescent="0.25">
      <c r="BG27080">
        <v>27079</v>
      </c>
      <c r="BH27080" t="s">
        <v>324</v>
      </c>
    </row>
    <row r="27081" spans="59:60" x14ac:dyDescent="0.25">
      <c r="BG27081">
        <v>27080</v>
      </c>
      <c r="BH27081" t="s">
        <v>325</v>
      </c>
    </row>
    <row r="27082" spans="59:60" x14ac:dyDescent="0.25">
      <c r="BG27082">
        <v>27081</v>
      </c>
      <c r="BH27082" t="s">
        <v>326</v>
      </c>
    </row>
    <row r="27083" spans="59:60" x14ac:dyDescent="0.25">
      <c r="BG27083">
        <v>27082</v>
      </c>
      <c r="BH27083" t="s">
        <v>327</v>
      </c>
    </row>
    <row r="27084" spans="59:60" x14ac:dyDescent="0.25">
      <c r="BG27084">
        <v>27083</v>
      </c>
      <c r="BH27084" t="s">
        <v>328</v>
      </c>
    </row>
    <row r="27085" spans="59:60" x14ac:dyDescent="0.25">
      <c r="BG27085">
        <v>27084</v>
      </c>
      <c r="BH27085" t="s">
        <v>329</v>
      </c>
    </row>
    <row r="27086" spans="59:60" x14ac:dyDescent="0.25">
      <c r="BG27086">
        <v>27085</v>
      </c>
      <c r="BH27086" t="s">
        <v>330</v>
      </c>
    </row>
    <row r="27087" spans="59:60" x14ac:dyDescent="0.25">
      <c r="BG27087">
        <v>27086</v>
      </c>
      <c r="BH27087" t="s">
        <v>331</v>
      </c>
    </row>
    <row r="27088" spans="59:60" x14ac:dyDescent="0.25">
      <c r="BG27088">
        <v>27087</v>
      </c>
      <c r="BH27088" t="s">
        <v>332</v>
      </c>
    </row>
    <row r="27089" spans="59:60" x14ac:dyDescent="0.25">
      <c r="BG27089">
        <v>27088</v>
      </c>
      <c r="BH27089" t="s">
        <v>333</v>
      </c>
    </row>
    <row r="27090" spans="59:60" x14ac:dyDescent="0.25">
      <c r="BG27090">
        <v>27089</v>
      </c>
      <c r="BH27090" t="s">
        <v>334</v>
      </c>
    </row>
    <row r="27091" spans="59:60" x14ac:dyDescent="0.25">
      <c r="BG27091">
        <v>27090</v>
      </c>
      <c r="BH27091" t="s">
        <v>335</v>
      </c>
    </row>
    <row r="27092" spans="59:60" x14ac:dyDescent="0.25">
      <c r="BG27092">
        <v>27091</v>
      </c>
      <c r="BH27092" t="s">
        <v>336</v>
      </c>
    </row>
    <row r="27093" spans="59:60" x14ac:dyDescent="0.25">
      <c r="BG27093">
        <v>27092</v>
      </c>
      <c r="BH27093" t="s">
        <v>337</v>
      </c>
    </row>
    <row r="27094" spans="59:60" x14ac:dyDescent="0.25">
      <c r="BG27094">
        <v>27093</v>
      </c>
      <c r="BH27094" t="s">
        <v>338</v>
      </c>
    </row>
    <row r="27095" spans="59:60" x14ac:dyDescent="0.25">
      <c r="BG27095">
        <v>27094</v>
      </c>
      <c r="BH27095" t="s">
        <v>339</v>
      </c>
    </row>
    <row r="27096" spans="59:60" x14ac:dyDescent="0.25">
      <c r="BG27096">
        <v>27095</v>
      </c>
      <c r="BH27096" t="s">
        <v>340</v>
      </c>
    </row>
    <row r="27097" spans="59:60" x14ac:dyDescent="0.25">
      <c r="BG27097">
        <v>27096</v>
      </c>
      <c r="BH27097" t="s">
        <v>341</v>
      </c>
    </row>
    <row r="27098" spans="59:60" x14ac:dyDescent="0.25">
      <c r="BG27098">
        <v>27097</v>
      </c>
      <c r="BH27098" t="s">
        <v>342</v>
      </c>
    </row>
    <row r="27099" spans="59:60" x14ac:dyDescent="0.25">
      <c r="BG27099">
        <v>27098</v>
      </c>
      <c r="BH27099" t="s">
        <v>343</v>
      </c>
    </row>
    <row r="27100" spans="59:60" x14ac:dyDescent="0.25">
      <c r="BG27100">
        <v>27099</v>
      </c>
      <c r="BH27100" t="s">
        <v>344</v>
      </c>
    </row>
    <row r="27101" spans="59:60" x14ac:dyDescent="0.25">
      <c r="BG27101">
        <v>27100</v>
      </c>
      <c r="BH27101" t="s">
        <v>345</v>
      </c>
    </row>
    <row r="27102" spans="59:60" x14ac:dyDescent="0.25">
      <c r="BG27102">
        <v>27101</v>
      </c>
      <c r="BH27102" t="s">
        <v>346</v>
      </c>
    </row>
    <row r="27103" spans="59:60" x14ac:dyDescent="0.25">
      <c r="BG27103">
        <v>27102</v>
      </c>
      <c r="BH27103" t="s">
        <v>347</v>
      </c>
    </row>
    <row r="27104" spans="59:60" x14ac:dyDescent="0.25">
      <c r="BG27104">
        <v>27103</v>
      </c>
      <c r="BH27104" t="s">
        <v>348</v>
      </c>
    </row>
    <row r="27105" spans="59:60" x14ac:dyDescent="0.25">
      <c r="BG27105">
        <v>27104</v>
      </c>
      <c r="BH27105" t="s">
        <v>349</v>
      </c>
    </row>
    <row r="27106" spans="59:60" x14ac:dyDescent="0.25">
      <c r="BG27106">
        <v>27105</v>
      </c>
      <c r="BH27106" t="s">
        <v>350</v>
      </c>
    </row>
    <row r="27107" spans="59:60" x14ac:dyDescent="0.25">
      <c r="BG27107">
        <v>27106</v>
      </c>
      <c r="BH27107" t="s">
        <v>351</v>
      </c>
    </row>
    <row r="27108" spans="59:60" x14ac:dyDescent="0.25">
      <c r="BG27108">
        <v>27107</v>
      </c>
      <c r="BH27108" t="s">
        <v>352</v>
      </c>
    </row>
    <row r="27109" spans="59:60" x14ac:dyDescent="0.25">
      <c r="BG27109">
        <v>27108</v>
      </c>
      <c r="BH27109" t="s">
        <v>293</v>
      </c>
    </row>
    <row r="27110" spans="59:60" x14ac:dyDescent="0.25">
      <c r="BG27110">
        <v>27109</v>
      </c>
      <c r="BH27110" t="s">
        <v>294</v>
      </c>
    </row>
    <row r="27111" spans="59:60" x14ac:dyDescent="0.25">
      <c r="BG27111">
        <v>27110</v>
      </c>
      <c r="BH27111" t="s">
        <v>295</v>
      </c>
    </row>
    <row r="27112" spans="59:60" x14ac:dyDescent="0.25">
      <c r="BG27112">
        <v>27111</v>
      </c>
      <c r="BH27112" t="s">
        <v>296</v>
      </c>
    </row>
    <row r="27113" spans="59:60" x14ac:dyDescent="0.25">
      <c r="BG27113">
        <v>27112</v>
      </c>
      <c r="BH27113" t="s">
        <v>297</v>
      </c>
    </row>
    <row r="27114" spans="59:60" x14ac:dyDescent="0.25">
      <c r="BG27114">
        <v>27113</v>
      </c>
      <c r="BH27114" t="s">
        <v>298</v>
      </c>
    </row>
    <row r="27115" spans="59:60" x14ac:dyDescent="0.25">
      <c r="BG27115">
        <v>27114</v>
      </c>
      <c r="BH27115" t="s">
        <v>299</v>
      </c>
    </row>
    <row r="27116" spans="59:60" x14ac:dyDescent="0.25">
      <c r="BG27116">
        <v>27115</v>
      </c>
      <c r="BH27116" t="s">
        <v>300</v>
      </c>
    </row>
    <row r="27117" spans="59:60" x14ac:dyDescent="0.25">
      <c r="BG27117">
        <v>27116</v>
      </c>
      <c r="BH27117" t="s">
        <v>301</v>
      </c>
    </row>
    <row r="27118" spans="59:60" x14ac:dyDescent="0.25">
      <c r="BG27118">
        <v>27117</v>
      </c>
      <c r="BH27118" t="s">
        <v>302</v>
      </c>
    </row>
    <row r="27119" spans="59:60" x14ac:dyDescent="0.25">
      <c r="BG27119">
        <v>27118</v>
      </c>
      <c r="BH27119" t="s">
        <v>303</v>
      </c>
    </row>
    <row r="27120" spans="59:60" x14ac:dyDescent="0.25">
      <c r="BG27120">
        <v>27119</v>
      </c>
      <c r="BH27120" t="s">
        <v>304</v>
      </c>
    </row>
    <row r="27121" spans="59:60" x14ac:dyDescent="0.25">
      <c r="BG27121">
        <v>27120</v>
      </c>
      <c r="BH27121" t="s">
        <v>305</v>
      </c>
    </row>
    <row r="27122" spans="59:60" x14ac:dyDescent="0.25">
      <c r="BG27122">
        <v>27121</v>
      </c>
      <c r="BH27122" t="s">
        <v>306</v>
      </c>
    </row>
    <row r="27123" spans="59:60" x14ac:dyDescent="0.25">
      <c r="BG27123">
        <v>27122</v>
      </c>
      <c r="BH27123" t="s">
        <v>307</v>
      </c>
    </row>
    <row r="27124" spans="59:60" x14ac:dyDescent="0.25">
      <c r="BG27124">
        <v>27123</v>
      </c>
      <c r="BH27124" t="s">
        <v>308</v>
      </c>
    </row>
    <row r="27125" spans="59:60" x14ac:dyDescent="0.25">
      <c r="BG27125">
        <v>27124</v>
      </c>
      <c r="BH27125" t="s">
        <v>309</v>
      </c>
    </row>
    <row r="27126" spans="59:60" x14ac:dyDescent="0.25">
      <c r="BG27126">
        <v>27125</v>
      </c>
      <c r="BH27126" t="s">
        <v>310</v>
      </c>
    </row>
    <row r="27127" spans="59:60" x14ac:dyDescent="0.25">
      <c r="BG27127">
        <v>27126</v>
      </c>
      <c r="BH27127" t="s">
        <v>311</v>
      </c>
    </row>
    <row r="27128" spans="59:60" x14ac:dyDescent="0.25">
      <c r="BG27128">
        <v>27127</v>
      </c>
      <c r="BH27128" t="s">
        <v>312</v>
      </c>
    </row>
    <row r="27129" spans="59:60" x14ac:dyDescent="0.25">
      <c r="BG27129">
        <v>27128</v>
      </c>
      <c r="BH27129" t="s">
        <v>313</v>
      </c>
    </row>
    <row r="27130" spans="59:60" x14ac:dyDescent="0.25">
      <c r="BG27130">
        <v>27129</v>
      </c>
      <c r="BH27130" t="s">
        <v>314</v>
      </c>
    </row>
    <row r="27131" spans="59:60" x14ac:dyDescent="0.25">
      <c r="BG27131">
        <v>27130</v>
      </c>
      <c r="BH27131" t="s">
        <v>315</v>
      </c>
    </row>
    <row r="27132" spans="59:60" x14ac:dyDescent="0.25">
      <c r="BG27132">
        <v>27131</v>
      </c>
      <c r="BH27132" t="s">
        <v>316</v>
      </c>
    </row>
    <row r="27133" spans="59:60" x14ac:dyDescent="0.25">
      <c r="BG27133">
        <v>27132</v>
      </c>
      <c r="BH27133" t="s">
        <v>317</v>
      </c>
    </row>
    <row r="27134" spans="59:60" x14ac:dyDescent="0.25">
      <c r="BG27134">
        <v>27133</v>
      </c>
      <c r="BH27134" t="s">
        <v>318</v>
      </c>
    </row>
    <row r="27135" spans="59:60" x14ac:dyDescent="0.25">
      <c r="BG27135">
        <v>27134</v>
      </c>
      <c r="BH27135" t="s">
        <v>319</v>
      </c>
    </row>
    <row r="27136" spans="59:60" x14ac:dyDescent="0.25">
      <c r="BG27136">
        <v>27135</v>
      </c>
      <c r="BH27136" t="s">
        <v>320</v>
      </c>
    </row>
    <row r="27137" spans="59:60" x14ac:dyDescent="0.25">
      <c r="BG27137">
        <v>27136</v>
      </c>
      <c r="BH27137" t="s">
        <v>321</v>
      </c>
    </row>
    <row r="27138" spans="59:60" x14ac:dyDescent="0.25">
      <c r="BG27138">
        <v>27137</v>
      </c>
      <c r="BH27138" t="s">
        <v>322</v>
      </c>
    </row>
    <row r="27139" spans="59:60" x14ac:dyDescent="0.25">
      <c r="BG27139">
        <v>27138</v>
      </c>
      <c r="BH27139" t="s">
        <v>323</v>
      </c>
    </row>
    <row r="27140" spans="59:60" x14ac:dyDescent="0.25">
      <c r="BG27140">
        <v>27139</v>
      </c>
      <c r="BH27140" t="s">
        <v>324</v>
      </c>
    </row>
    <row r="27141" spans="59:60" x14ac:dyDescent="0.25">
      <c r="BG27141">
        <v>27140</v>
      </c>
      <c r="BH27141" t="s">
        <v>325</v>
      </c>
    </row>
    <row r="27142" spans="59:60" x14ac:dyDescent="0.25">
      <c r="BG27142">
        <v>27141</v>
      </c>
      <c r="BH27142" t="s">
        <v>326</v>
      </c>
    </row>
    <row r="27143" spans="59:60" x14ac:dyDescent="0.25">
      <c r="BG27143">
        <v>27142</v>
      </c>
      <c r="BH27143" t="s">
        <v>327</v>
      </c>
    </row>
    <row r="27144" spans="59:60" x14ac:dyDescent="0.25">
      <c r="BG27144">
        <v>27143</v>
      </c>
      <c r="BH27144" t="s">
        <v>328</v>
      </c>
    </row>
    <row r="27145" spans="59:60" x14ac:dyDescent="0.25">
      <c r="BG27145">
        <v>27144</v>
      </c>
      <c r="BH27145" t="s">
        <v>329</v>
      </c>
    </row>
    <row r="27146" spans="59:60" x14ac:dyDescent="0.25">
      <c r="BG27146">
        <v>27145</v>
      </c>
      <c r="BH27146" t="s">
        <v>330</v>
      </c>
    </row>
    <row r="27147" spans="59:60" x14ac:dyDescent="0.25">
      <c r="BG27147">
        <v>27146</v>
      </c>
      <c r="BH27147" t="s">
        <v>331</v>
      </c>
    </row>
    <row r="27148" spans="59:60" x14ac:dyDescent="0.25">
      <c r="BG27148">
        <v>27147</v>
      </c>
      <c r="BH27148" t="s">
        <v>332</v>
      </c>
    </row>
    <row r="27149" spans="59:60" x14ac:dyDescent="0.25">
      <c r="BG27149">
        <v>27148</v>
      </c>
      <c r="BH27149" t="s">
        <v>333</v>
      </c>
    </row>
    <row r="27150" spans="59:60" x14ac:dyDescent="0.25">
      <c r="BG27150">
        <v>27149</v>
      </c>
      <c r="BH27150" t="s">
        <v>334</v>
      </c>
    </row>
    <row r="27151" spans="59:60" x14ac:dyDescent="0.25">
      <c r="BG27151">
        <v>27150</v>
      </c>
      <c r="BH27151" t="s">
        <v>335</v>
      </c>
    </row>
    <row r="27152" spans="59:60" x14ac:dyDescent="0.25">
      <c r="BG27152">
        <v>27151</v>
      </c>
      <c r="BH27152" t="s">
        <v>336</v>
      </c>
    </row>
    <row r="27153" spans="59:60" x14ac:dyDescent="0.25">
      <c r="BG27153">
        <v>27152</v>
      </c>
      <c r="BH27153" t="s">
        <v>337</v>
      </c>
    </row>
    <row r="27154" spans="59:60" x14ac:dyDescent="0.25">
      <c r="BG27154">
        <v>27153</v>
      </c>
      <c r="BH27154" t="s">
        <v>338</v>
      </c>
    </row>
    <row r="27155" spans="59:60" x14ac:dyDescent="0.25">
      <c r="BG27155">
        <v>27154</v>
      </c>
      <c r="BH27155" t="s">
        <v>339</v>
      </c>
    </row>
    <row r="27156" spans="59:60" x14ac:dyDescent="0.25">
      <c r="BG27156">
        <v>27155</v>
      </c>
      <c r="BH27156" t="s">
        <v>340</v>
      </c>
    </row>
    <row r="27157" spans="59:60" x14ac:dyDescent="0.25">
      <c r="BG27157">
        <v>27156</v>
      </c>
      <c r="BH27157" t="s">
        <v>341</v>
      </c>
    </row>
    <row r="27158" spans="59:60" x14ac:dyDescent="0.25">
      <c r="BG27158">
        <v>27157</v>
      </c>
      <c r="BH27158" t="s">
        <v>342</v>
      </c>
    </row>
    <row r="27159" spans="59:60" x14ac:dyDescent="0.25">
      <c r="BG27159">
        <v>27158</v>
      </c>
      <c r="BH27159" t="s">
        <v>343</v>
      </c>
    </row>
    <row r="27160" spans="59:60" x14ac:dyDescent="0.25">
      <c r="BG27160">
        <v>27159</v>
      </c>
      <c r="BH27160" t="s">
        <v>344</v>
      </c>
    </row>
    <row r="27161" spans="59:60" x14ac:dyDescent="0.25">
      <c r="BG27161">
        <v>27160</v>
      </c>
      <c r="BH27161" t="s">
        <v>345</v>
      </c>
    </row>
    <row r="27162" spans="59:60" x14ac:dyDescent="0.25">
      <c r="BG27162">
        <v>27161</v>
      </c>
      <c r="BH27162" t="s">
        <v>346</v>
      </c>
    </row>
    <row r="27163" spans="59:60" x14ac:dyDescent="0.25">
      <c r="BG27163">
        <v>27162</v>
      </c>
      <c r="BH27163" t="s">
        <v>347</v>
      </c>
    </row>
    <row r="27164" spans="59:60" x14ac:dyDescent="0.25">
      <c r="BG27164">
        <v>27163</v>
      </c>
      <c r="BH27164" t="s">
        <v>348</v>
      </c>
    </row>
    <row r="27165" spans="59:60" x14ac:dyDescent="0.25">
      <c r="BG27165">
        <v>27164</v>
      </c>
      <c r="BH27165" t="s">
        <v>349</v>
      </c>
    </row>
    <row r="27166" spans="59:60" x14ac:dyDescent="0.25">
      <c r="BG27166">
        <v>27165</v>
      </c>
      <c r="BH27166" t="s">
        <v>350</v>
      </c>
    </row>
    <row r="27167" spans="59:60" x14ac:dyDescent="0.25">
      <c r="BG27167">
        <v>27166</v>
      </c>
      <c r="BH27167" t="s">
        <v>351</v>
      </c>
    </row>
    <row r="27168" spans="59:60" x14ac:dyDescent="0.25">
      <c r="BG27168">
        <v>27167</v>
      </c>
      <c r="BH27168" t="s">
        <v>352</v>
      </c>
    </row>
    <row r="27169" spans="59:60" x14ac:dyDescent="0.25">
      <c r="BG27169">
        <v>27168</v>
      </c>
      <c r="BH27169" t="s">
        <v>293</v>
      </c>
    </row>
    <row r="27170" spans="59:60" x14ac:dyDescent="0.25">
      <c r="BG27170">
        <v>27169</v>
      </c>
      <c r="BH27170" t="s">
        <v>294</v>
      </c>
    </row>
    <row r="27171" spans="59:60" x14ac:dyDescent="0.25">
      <c r="BG27171">
        <v>27170</v>
      </c>
      <c r="BH27171" t="s">
        <v>295</v>
      </c>
    </row>
    <row r="27172" spans="59:60" x14ac:dyDescent="0.25">
      <c r="BG27172">
        <v>27171</v>
      </c>
      <c r="BH27172" t="s">
        <v>296</v>
      </c>
    </row>
    <row r="27173" spans="59:60" x14ac:dyDescent="0.25">
      <c r="BG27173">
        <v>27172</v>
      </c>
      <c r="BH27173" t="s">
        <v>297</v>
      </c>
    </row>
    <row r="27174" spans="59:60" x14ac:dyDescent="0.25">
      <c r="BG27174">
        <v>27173</v>
      </c>
      <c r="BH27174" t="s">
        <v>298</v>
      </c>
    </row>
    <row r="27175" spans="59:60" x14ac:dyDescent="0.25">
      <c r="BG27175">
        <v>27174</v>
      </c>
      <c r="BH27175" t="s">
        <v>299</v>
      </c>
    </row>
    <row r="27176" spans="59:60" x14ac:dyDescent="0.25">
      <c r="BG27176">
        <v>27175</v>
      </c>
      <c r="BH27176" t="s">
        <v>300</v>
      </c>
    </row>
    <row r="27177" spans="59:60" x14ac:dyDescent="0.25">
      <c r="BG27177">
        <v>27176</v>
      </c>
      <c r="BH27177" t="s">
        <v>301</v>
      </c>
    </row>
    <row r="27178" spans="59:60" x14ac:dyDescent="0.25">
      <c r="BG27178">
        <v>27177</v>
      </c>
      <c r="BH27178" t="s">
        <v>302</v>
      </c>
    </row>
    <row r="27179" spans="59:60" x14ac:dyDescent="0.25">
      <c r="BG27179">
        <v>27178</v>
      </c>
      <c r="BH27179" t="s">
        <v>303</v>
      </c>
    </row>
    <row r="27180" spans="59:60" x14ac:dyDescent="0.25">
      <c r="BG27180">
        <v>27179</v>
      </c>
      <c r="BH27180" t="s">
        <v>304</v>
      </c>
    </row>
    <row r="27181" spans="59:60" x14ac:dyDescent="0.25">
      <c r="BG27181">
        <v>27180</v>
      </c>
      <c r="BH27181" t="s">
        <v>305</v>
      </c>
    </row>
    <row r="27182" spans="59:60" x14ac:dyDescent="0.25">
      <c r="BG27182">
        <v>27181</v>
      </c>
      <c r="BH27182" t="s">
        <v>306</v>
      </c>
    </row>
    <row r="27183" spans="59:60" x14ac:dyDescent="0.25">
      <c r="BG27183">
        <v>27182</v>
      </c>
      <c r="BH27183" t="s">
        <v>307</v>
      </c>
    </row>
    <row r="27184" spans="59:60" x14ac:dyDescent="0.25">
      <c r="BG27184">
        <v>27183</v>
      </c>
      <c r="BH27184" t="s">
        <v>308</v>
      </c>
    </row>
    <row r="27185" spans="59:60" x14ac:dyDescent="0.25">
      <c r="BG27185">
        <v>27184</v>
      </c>
      <c r="BH27185" t="s">
        <v>309</v>
      </c>
    </row>
    <row r="27186" spans="59:60" x14ac:dyDescent="0.25">
      <c r="BG27186">
        <v>27185</v>
      </c>
      <c r="BH27186" t="s">
        <v>310</v>
      </c>
    </row>
    <row r="27187" spans="59:60" x14ac:dyDescent="0.25">
      <c r="BG27187">
        <v>27186</v>
      </c>
      <c r="BH27187" t="s">
        <v>311</v>
      </c>
    </row>
    <row r="27188" spans="59:60" x14ac:dyDescent="0.25">
      <c r="BG27188">
        <v>27187</v>
      </c>
      <c r="BH27188" t="s">
        <v>312</v>
      </c>
    </row>
    <row r="27189" spans="59:60" x14ac:dyDescent="0.25">
      <c r="BG27189">
        <v>27188</v>
      </c>
      <c r="BH27189" t="s">
        <v>313</v>
      </c>
    </row>
    <row r="27190" spans="59:60" x14ac:dyDescent="0.25">
      <c r="BG27190">
        <v>27189</v>
      </c>
      <c r="BH27190" t="s">
        <v>314</v>
      </c>
    </row>
    <row r="27191" spans="59:60" x14ac:dyDescent="0.25">
      <c r="BG27191">
        <v>27190</v>
      </c>
      <c r="BH27191" t="s">
        <v>315</v>
      </c>
    </row>
    <row r="27192" spans="59:60" x14ac:dyDescent="0.25">
      <c r="BG27192">
        <v>27191</v>
      </c>
      <c r="BH27192" t="s">
        <v>316</v>
      </c>
    </row>
    <row r="27193" spans="59:60" x14ac:dyDescent="0.25">
      <c r="BG27193">
        <v>27192</v>
      </c>
      <c r="BH27193" t="s">
        <v>317</v>
      </c>
    </row>
    <row r="27194" spans="59:60" x14ac:dyDescent="0.25">
      <c r="BG27194">
        <v>27193</v>
      </c>
      <c r="BH27194" t="s">
        <v>318</v>
      </c>
    </row>
    <row r="27195" spans="59:60" x14ac:dyDescent="0.25">
      <c r="BG27195">
        <v>27194</v>
      </c>
      <c r="BH27195" t="s">
        <v>319</v>
      </c>
    </row>
    <row r="27196" spans="59:60" x14ac:dyDescent="0.25">
      <c r="BG27196">
        <v>27195</v>
      </c>
      <c r="BH27196" t="s">
        <v>320</v>
      </c>
    </row>
    <row r="27197" spans="59:60" x14ac:dyDescent="0.25">
      <c r="BG27197">
        <v>27196</v>
      </c>
      <c r="BH27197" t="s">
        <v>321</v>
      </c>
    </row>
    <row r="27198" spans="59:60" x14ac:dyDescent="0.25">
      <c r="BG27198">
        <v>27197</v>
      </c>
      <c r="BH27198" t="s">
        <v>322</v>
      </c>
    </row>
    <row r="27199" spans="59:60" x14ac:dyDescent="0.25">
      <c r="BG27199">
        <v>27198</v>
      </c>
      <c r="BH27199" t="s">
        <v>323</v>
      </c>
    </row>
    <row r="27200" spans="59:60" x14ac:dyDescent="0.25">
      <c r="BG27200">
        <v>27199</v>
      </c>
      <c r="BH27200" t="s">
        <v>324</v>
      </c>
    </row>
    <row r="27201" spans="59:60" x14ac:dyDescent="0.25">
      <c r="BG27201">
        <v>27200</v>
      </c>
      <c r="BH27201" t="s">
        <v>325</v>
      </c>
    </row>
    <row r="27202" spans="59:60" x14ac:dyDescent="0.25">
      <c r="BG27202">
        <v>27201</v>
      </c>
      <c r="BH27202" t="s">
        <v>326</v>
      </c>
    </row>
    <row r="27203" spans="59:60" x14ac:dyDescent="0.25">
      <c r="BG27203">
        <v>27202</v>
      </c>
      <c r="BH27203" t="s">
        <v>327</v>
      </c>
    </row>
    <row r="27204" spans="59:60" x14ac:dyDescent="0.25">
      <c r="BG27204">
        <v>27203</v>
      </c>
      <c r="BH27204" t="s">
        <v>328</v>
      </c>
    </row>
    <row r="27205" spans="59:60" x14ac:dyDescent="0.25">
      <c r="BG27205">
        <v>27204</v>
      </c>
      <c r="BH27205" t="s">
        <v>329</v>
      </c>
    </row>
    <row r="27206" spans="59:60" x14ac:dyDescent="0.25">
      <c r="BG27206">
        <v>27205</v>
      </c>
      <c r="BH27206" t="s">
        <v>330</v>
      </c>
    </row>
    <row r="27207" spans="59:60" x14ac:dyDescent="0.25">
      <c r="BG27207">
        <v>27206</v>
      </c>
      <c r="BH27207" t="s">
        <v>331</v>
      </c>
    </row>
    <row r="27208" spans="59:60" x14ac:dyDescent="0.25">
      <c r="BG27208">
        <v>27207</v>
      </c>
      <c r="BH27208" t="s">
        <v>332</v>
      </c>
    </row>
    <row r="27209" spans="59:60" x14ac:dyDescent="0.25">
      <c r="BG27209">
        <v>27208</v>
      </c>
      <c r="BH27209" t="s">
        <v>333</v>
      </c>
    </row>
    <row r="27210" spans="59:60" x14ac:dyDescent="0.25">
      <c r="BG27210">
        <v>27209</v>
      </c>
      <c r="BH27210" t="s">
        <v>334</v>
      </c>
    </row>
    <row r="27211" spans="59:60" x14ac:dyDescent="0.25">
      <c r="BG27211">
        <v>27210</v>
      </c>
      <c r="BH27211" t="s">
        <v>335</v>
      </c>
    </row>
    <row r="27212" spans="59:60" x14ac:dyDescent="0.25">
      <c r="BG27212">
        <v>27211</v>
      </c>
      <c r="BH27212" t="s">
        <v>336</v>
      </c>
    </row>
    <row r="27213" spans="59:60" x14ac:dyDescent="0.25">
      <c r="BG27213">
        <v>27212</v>
      </c>
      <c r="BH27213" t="s">
        <v>337</v>
      </c>
    </row>
    <row r="27214" spans="59:60" x14ac:dyDescent="0.25">
      <c r="BG27214">
        <v>27213</v>
      </c>
      <c r="BH27214" t="s">
        <v>338</v>
      </c>
    </row>
    <row r="27215" spans="59:60" x14ac:dyDescent="0.25">
      <c r="BG27215">
        <v>27214</v>
      </c>
      <c r="BH27215" t="s">
        <v>339</v>
      </c>
    </row>
    <row r="27216" spans="59:60" x14ac:dyDescent="0.25">
      <c r="BG27216">
        <v>27215</v>
      </c>
      <c r="BH27216" t="s">
        <v>340</v>
      </c>
    </row>
    <row r="27217" spans="59:60" x14ac:dyDescent="0.25">
      <c r="BG27217">
        <v>27216</v>
      </c>
      <c r="BH27217" t="s">
        <v>341</v>
      </c>
    </row>
    <row r="27218" spans="59:60" x14ac:dyDescent="0.25">
      <c r="BG27218">
        <v>27217</v>
      </c>
      <c r="BH27218" t="s">
        <v>342</v>
      </c>
    </row>
    <row r="27219" spans="59:60" x14ac:dyDescent="0.25">
      <c r="BG27219">
        <v>27218</v>
      </c>
      <c r="BH27219" t="s">
        <v>343</v>
      </c>
    </row>
    <row r="27220" spans="59:60" x14ac:dyDescent="0.25">
      <c r="BG27220">
        <v>27219</v>
      </c>
      <c r="BH27220" t="s">
        <v>344</v>
      </c>
    </row>
    <row r="27221" spans="59:60" x14ac:dyDescent="0.25">
      <c r="BG27221">
        <v>27220</v>
      </c>
      <c r="BH27221" t="s">
        <v>345</v>
      </c>
    </row>
    <row r="27222" spans="59:60" x14ac:dyDescent="0.25">
      <c r="BG27222">
        <v>27221</v>
      </c>
      <c r="BH27222" t="s">
        <v>346</v>
      </c>
    </row>
    <row r="27223" spans="59:60" x14ac:dyDescent="0.25">
      <c r="BG27223">
        <v>27222</v>
      </c>
      <c r="BH27223" t="s">
        <v>347</v>
      </c>
    </row>
    <row r="27224" spans="59:60" x14ac:dyDescent="0.25">
      <c r="BG27224">
        <v>27223</v>
      </c>
      <c r="BH27224" t="s">
        <v>348</v>
      </c>
    </row>
    <row r="27225" spans="59:60" x14ac:dyDescent="0.25">
      <c r="BG27225">
        <v>27224</v>
      </c>
      <c r="BH27225" t="s">
        <v>349</v>
      </c>
    </row>
    <row r="27226" spans="59:60" x14ac:dyDescent="0.25">
      <c r="BG27226">
        <v>27225</v>
      </c>
      <c r="BH27226" t="s">
        <v>350</v>
      </c>
    </row>
    <row r="27227" spans="59:60" x14ac:dyDescent="0.25">
      <c r="BG27227">
        <v>27226</v>
      </c>
      <c r="BH27227" t="s">
        <v>351</v>
      </c>
    </row>
    <row r="27228" spans="59:60" x14ac:dyDescent="0.25">
      <c r="BG27228">
        <v>27227</v>
      </c>
      <c r="BH27228" t="s">
        <v>352</v>
      </c>
    </row>
    <row r="27229" spans="59:60" x14ac:dyDescent="0.25">
      <c r="BG27229">
        <v>27228</v>
      </c>
      <c r="BH27229" t="s">
        <v>293</v>
      </c>
    </row>
    <row r="27230" spans="59:60" x14ac:dyDescent="0.25">
      <c r="BG27230">
        <v>27229</v>
      </c>
      <c r="BH27230" t="s">
        <v>294</v>
      </c>
    </row>
    <row r="27231" spans="59:60" x14ac:dyDescent="0.25">
      <c r="BG27231">
        <v>27230</v>
      </c>
      <c r="BH27231" t="s">
        <v>295</v>
      </c>
    </row>
    <row r="27232" spans="59:60" x14ac:dyDescent="0.25">
      <c r="BG27232">
        <v>27231</v>
      </c>
      <c r="BH27232" t="s">
        <v>296</v>
      </c>
    </row>
    <row r="27233" spans="59:60" x14ac:dyDescent="0.25">
      <c r="BG27233">
        <v>27232</v>
      </c>
      <c r="BH27233" t="s">
        <v>297</v>
      </c>
    </row>
    <row r="27234" spans="59:60" x14ac:dyDescent="0.25">
      <c r="BG27234">
        <v>27233</v>
      </c>
      <c r="BH27234" t="s">
        <v>298</v>
      </c>
    </row>
    <row r="27235" spans="59:60" x14ac:dyDescent="0.25">
      <c r="BG27235">
        <v>27234</v>
      </c>
      <c r="BH27235" t="s">
        <v>299</v>
      </c>
    </row>
    <row r="27236" spans="59:60" x14ac:dyDescent="0.25">
      <c r="BG27236">
        <v>27235</v>
      </c>
      <c r="BH27236" t="s">
        <v>300</v>
      </c>
    </row>
    <row r="27237" spans="59:60" x14ac:dyDescent="0.25">
      <c r="BG27237">
        <v>27236</v>
      </c>
      <c r="BH27237" t="s">
        <v>301</v>
      </c>
    </row>
    <row r="27238" spans="59:60" x14ac:dyDescent="0.25">
      <c r="BG27238">
        <v>27237</v>
      </c>
      <c r="BH27238" t="s">
        <v>302</v>
      </c>
    </row>
    <row r="27239" spans="59:60" x14ac:dyDescent="0.25">
      <c r="BG27239">
        <v>27238</v>
      </c>
      <c r="BH27239" t="s">
        <v>303</v>
      </c>
    </row>
    <row r="27240" spans="59:60" x14ac:dyDescent="0.25">
      <c r="BG27240">
        <v>27239</v>
      </c>
      <c r="BH27240" t="s">
        <v>304</v>
      </c>
    </row>
    <row r="27241" spans="59:60" x14ac:dyDescent="0.25">
      <c r="BG27241">
        <v>27240</v>
      </c>
      <c r="BH27241" t="s">
        <v>305</v>
      </c>
    </row>
    <row r="27242" spans="59:60" x14ac:dyDescent="0.25">
      <c r="BG27242">
        <v>27241</v>
      </c>
      <c r="BH27242" t="s">
        <v>306</v>
      </c>
    </row>
    <row r="27243" spans="59:60" x14ac:dyDescent="0.25">
      <c r="BG27243">
        <v>27242</v>
      </c>
      <c r="BH27243" t="s">
        <v>307</v>
      </c>
    </row>
    <row r="27244" spans="59:60" x14ac:dyDescent="0.25">
      <c r="BG27244">
        <v>27243</v>
      </c>
      <c r="BH27244" t="s">
        <v>308</v>
      </c>
    </row>
    <row r="27245" spans="59:60" x14ac:dyDescent="0.25">
      <c r="BG27245">
        <v>27244</v>
      </c>
      <c r="BH27245" t="s">
        <v>309</v>
      </c>
    </row>
    <row r="27246" spans="59:60" x14ac:dyDescent="0.25">
      <c r="BG27246">
        <v>27245</v>
      </c>
      <c r="BH27246" t="s">
        <v>310</v>
      </c>
    </row>
    <row r="27247" spans="59:60" x14ac:dyDescent="0.25">
      <c r="BG27247">
        <v>27246</v>
      </c>
      <c r="BH27247" t="s">
        <v>311</v>
      </c>
    </row>
    <row r="27248" spans="59:60" x14ac:dyDescent="0.25">
      <c r="BG27248">
        <v>27247</v>
      </c>
      <c r="BH27248" t="s">
        <v>312</v>
      </c>
    </row>
    <row r="27249" spans="59:60" x14ac:dyDescent="0.25">
      <c r="BG27249">
        <v>27248</v>
      </c>
      <c r="BH27249" t="s">
        <v>313</v>
      </c>
    </row>
    <row r="27250" spans="59:60" x14ac:dyDescent="0.25">
      <c r="BG27250">
        <v>27249</v>
      </c>
      <c r="BH27250" t="s">
        <v>314</v>
      </c>
    </row>
    <row r="27251" spans="59:60" x14ac:dyDescent="0.25">
      <c r="BG27251">
        <v>27250</v>
      </c>
      <c r="BH27251" t="s">
        <v>315</v>
      </c>
    </row>
    <row r="27252" spans="59:60" x14ac:dyDescent="0.25">
      <c r="BG27252">
        <v>27251</v>
      </c>
      <c r="BH27252" t="s">
        <v>316</v>
      </c>
    </row>
    <row r="27253" spans="59:60" x14ac:dyDescent="0.25">
      <c r="BG27253">
        <v>27252</v>
      </c>
      <c r="BH27253" t="s">
        <v>317</v>
      </c>
    </row>
    <row r="27254" spans="59:60" x14ac:dyDescent="0.25">
      <c r="BG27254">
        <v>27253</v>
      </c>
      <c r="BH27254" t="s">
        <v>318</v>
      </c>
    </row>
    <row r="27255" spans="59:60" x14ac:dyDescent="0.25">
      <c r="BG27255">
        <v>27254</v>
      </c>
      <c r="BH27255" t="s">
        <v>319</v>
      </c>
    </row>
    <row r="27256" spans="59:60" x14ac:dyDescent="0.25">
      <c r="BG27256">
        <v>27255</v>
      </c>
      <c r="BH27256" t="s">
        <v>320</v>
      </c>
    </row>
    <row r="27257" spans="59:60" x14ac:dyDescent="0.25">
      <c r="BG27257">
        <v>27256</v>
      </c>
      <c r="BH27257" t="s">
        <v>321</v>
      </c>
    </row>
    <row r="27258" spans="59:60" x14ac:dyDescent="0.25">
      <c r="BG27258">
        <v>27257</v>
      </c>
      <c r="BH27258" t="s">
        <v>322</v>
      </c>
    </row>
    <row r="27259" spans="59:60" x14ac:dyDescent="0.25">
      <c r="BG27259">
        <v>27258</v>
      </c>
      <c r="BH27259" t="s">
        <v>323</v>
      </c>
    </row>
    <row r="27260" spans="59:60" x14ac:dyDescent="0.25">
      <c r="BG27260">
        <v>27259</v>
      </c>
      <c r="BH27260" t="s">
        <v>324</v>
      </c>
    </row>
    <row r="27261" spans="59:60" x14ac:dyDescent="0.25">
      <c r="BG27261">
        <v>27260</v>
      </c>
      <c r="BH27261" t="s">
        <v>325</v>
      </c>
    </row>
    <row r="27262" spans="59:60" x14ac:dyDescent="0.25">
      <c r="BG27262">
        <v>27261</v>
      </c>
      <c r="BH27262" t="s">
        <v>326</v>
      </c>
    </row>
    <row r="27263" spans="59:60" x14ac:dyDescent="0.25">
      <c r="BG27263">
        <v>27262</v>
      </c>
      <c r="BH27263" t="s">
        <v>327</v>
      </c>
    </row>
    <row r="27264" spans="59:60" x14ac:dyDescent="0.25">
      <c r="BG27264">
        <v>27263</v>
      </c>
      <c r="BH27264" t="s">
        <v>328</v>
      </c>
    </row>
    <row r="27265" spans="59:60" x14ac:dyDescent="0.25">
      <c r="BG27265">
        <v>27264</v>
      </c>
      <c r="BH27265" t="s">
        <v>329</v>
      </c>
    </row>
    <row r="27266" spans="59:60" x14ac:dyDescent="0.25">
      <c r="BG27266">
        <v>27265</v>
      </c>
      <c r="BH27266" t="s">
        <v>330</v>
      </c>
    </row>
    <row r="27267" spans="59:60" x14ac:dyDescent="0.25">
      <c r="BG27267">
        <v>27266</v>
      </c>
      <c r="BH27267" t="s">
        <v>331</v>
      </c>
    </row>
    <row r="27268" spans="59:60" x14ac:dyDescent="0.25">
      <c r="BG27268">
        <v>27267</v>
      </c>
      <c r="BH27268" t="s">
        <v>332</v>
      </c>
    </row>
    <row r="27269" spans="59:60" x14ac:dyDescent="0.25">
      <c r="BG27269">
        <v>27268</v>
      </c>
      <c r="BH27269" t="s">
        <v>333</v>
      </c>
    </row>
    <row r="27270" spans="59:60" x14ac:dyDescent="0.25">
      <c r="BG27270">
        <v>27269</v>
      </c>
      <c r="BH27270" t="s">
        <v>334</v>
      </c>
    </row>
    <row r="27271" spans="59:60" x14ac:dyDescent="0.25">
      <c r="BG27271">
        <v>27270</v>
      </c>
      <c r="BH27271" t="s">
        <v>335</v>
      </c>
    </row>
    <row r="27272" spans="59:60" x14ac:dyDescent="0.25">
      <c r="BG27272">
        <v>27271</v>
      </c>
      <c r="BH27272" t="s">
        <v>336</v>
      </c>
    </row>
    <row r="27273" spans="59:60" x14ac:dyDescent="0.25">
      <c r="BG27273">
        <v>27272</v>
      </c>
      <c r="BH27273" t="s">
        <v>337</v>
      </c>
    </row>
    <row r="27274" spans="59:60" x14ac:dyDescent="0.25">
      <c r="BG27274">
        <v>27273</v>
      </c>
      <c r="BH27274" t="s">
        <v>338</v>
      </c>
    </row>
    <row r="27275" spans="59:60" x14ac:dyDescent="0.25">
      <c r="BG27275">
        <v>27274</v>
      </c>
      <c r="BH27275" t="s">
        <v>339</v>
      </c>
    </row>
    <row r="27276" spans="59:60" x14ac:dyDescent="0.25">
      <c r="BG27276">
        <v>27275</v>
      </c>
      <c r="BH27276" t="s">
        <v>340</v>
      </c>
    </row>
    <row r="27277" spans="59:60" x14ac:dyDescent="0.25">
      <c r="BG27277">
        <v>27276</v>
      </c>
      <c r="BH27277" t="s">
        <v>341</v>
      </c>
    </row>
    <row r="27278" spans="59:60" x14ac:dyDescent="0.25">
      <c r="BG27278">
        <v>27277</v>
      </c>
      <c r="BH27278" t="s">
        <v>342</v>
      </c>
    </row>
    <row r="27279" spans="59:60" x14ac:dyDescent="0.25">
      <c r="BG27279">
        <v>27278</v>
      </c>
      <c r="BH27279" t="s">
        <v>343</v>
      </c>
    </row>
    <row r="27280" spans="59:60" x14ac:dyDescent="0.25">
      <c r="BG27280">
        <v>27279</v>
      </c>
      <c r="BH27280" t="s">
        <v>344</v>
      </c>
    </row>
    <row r="27281" spans="59:60" x14ac:dyDescent="0.25">
      <c r="BG27281">
        <v>27280</v>
      </c>
      <c r="BH27281" t="s">
        <v>345</v>
      </c>
    </row>
    <row r="27282" spans="59:60" x14ac:dyDescent="0.25">
      <c r="BG27282">
        <v>27281</v>
      </c>
      <c r="BH27282" t="s">
        <v>346</v>
      </c>
    </row>
    <row r="27283" spans="59:60" x14ac:dyDescent="0.25">
      <c r="BG27283">
        <v>27282</v>
      </c>
      <c r="BH27283" t="s">
        <v>347</v>
      </c>
    </row>
    <row r="27284" spans="59:60" x14ac:dyDescent="0.25">
      <c r="BG27284">
        <v>27283</v>
      </c>
      <c r="BH27284" t="s">
        <v>348</v>
      </c>
    </row>
    <row r="27285" spans="59:60" x14ac:dyDescent="0.25">
      <c r="BG27285">
        <v>27284</v>
      </c>
      <c r="BH27285" t="s">
        <v>349</v>
      </c>
    </row>
    <row r="27286" spans="59:60" x14ac:dyDescent="0.25">
      <c r="BG27286">
        <v>27285</v>
      </c>
      <c r="BH27286" t="s">
        <v>350</v>
      </c>
    </row>
    <row r="27287" spans="59:60" x14ac:dyDescent="0.25">
      <c r="BG27287">
        <v>27286</v>
      </c>
      <c r="BH27287" t="s">
        <v>351</v>
      </c>
    </row>
    <row r="27288" spans="59:60" x14ac:dyDescent="0.25">
      <c r="BG27288">
        <v>27287</v>
      </c>
      <c r="BH27288" t="s">
        <v>352</v>
      </c>
    </row>
    <row r="27289" spans="59:60" x14ac:dyDescent="0.25">
      <c r="BG27289">
        <v>27288</v>
      </c>
      <c r="BH27289" t="s">
        <v>293</v>
      </c>
    </row>
    <row r="27290" spans="59:60" x14ac:dyDescent="0.25">
      <c r="BG27290">
        <v>27289</v>
      </c>
      <c r="BH27290" t="s">
        <v>294</v>
      </c>
    </row>
    <row r="27291" spans="59:60" x14ac:dyDescent="0.25">
      <c r="BG27291">
        <v>27290</v>
      </c>
      <c r="BH27291" t="s">
        <v>295</v>
      </c>
    </row>
    <row r="27292" spans="59:60" x14ac:dyDescent="0.25">
      <c r="BG27292">
        <v>27291</v>
      </c>
      <c r="BH27292" t="s">
        <v>296</v>
      </c>
    </row>
    <row r="27293" spans="59:60" x14ac:dyDescent="0.25">
      <c r="BG27293">
        <v>27292</v>
      </c>
      <c r="BH27293" t="s">
        <v>297</v>
      </c>
    </row>
    <row r="27294" spans="59:60" x14ac:dyDescent="0.25">
      <c r="BG27294">
        <v>27293</v>
      </c>
      <c r="BH27294" t="s">
        <v>298</v>
      </c>
    </row>
    <row r="27295" spans="59:60" x14ac:dyDescent="0.25">
      <c r="BG27295">
        <v>27294</v>
      </c>
      <c r="BH27295" t="s">
        <v>299</v>
      </c>
    </row>
    <row r="27296" spans="59:60" x14ac:dyDescent="0.25">
      <c r="BG27296">
        <v>27295</v>
      </c>
      <c r="BH27296" t="s">
        <v>300</v>
      </c>
    </row>
    <row r="27297" spans="59:60" x14ac:dyDescent="0.25">
      <c r="BG27297">
        <v>27296</v>
      </c>
      <c r="BH27297" t="s">
        <v>301</v>
      </c>
    </row>
    <row r="27298" spans="59:60" x14ac:dyDescent="0.25">
      <c r="BG27298">
        <v>27297</v>
      </c>
      <c r="BH27298" t="s">
        <v>302</v>
      </c>
    </row>
    <row r="27299" spans="59:60" x14ac:dyDescent="0.25">
      <c r="BG27299">
        <v>27298</v>
      </c>
      <c r="BH27299" t="s">
        <v>303</v>
      </c>
    </row>
    <row r="27300" spans="59:60" x14ac:dyDescent="0.25">
      <c r="BG27300">
        <v>27299</v>
      </c>
      <c r="BH27300" t="s">
        <v>304</v>
      </c>
    </row>
    <row r="27301" spans="59:60" x14ac:dyDescent="0.25">
      <c r="BG27301">
        <v>27300</v>
      </c>
      <c r="BH27301" t="s">
        <v>305</v>
      </c>
    </row>
    <row r="27302" spans="59:60" x14ac:dyDescent="0.25">
      <c r="BG27302">
        <v>27301</v>
      </c>
      <c r="BH27302" t="s">
        <v>306</v>
      </c>
    </row>
    <row r="27303" spans="59:60" x14ac:dyDescent="0.25">
      <c r="BG27303">
        <v>27302</v>
      </c>
      <c r="BH27303" t="s">
        <v>307</v>
      </c>
    </row>
    <row r="27304" spans="59:60" x14ac:dyDescent="0.25">
      <c r="BG27304">
        <v>27303</v>
      </c>
      <c r="BH27304" t="s">
        <v>308</v>
      </c>
    </row>
    <row r="27305" spans="59:60" x14ac:dyDescent="0.25">
      <c r="BG27305">
        <v>27304</v>
      </c>
      <c r="BH27305" t="s">
        <v>309</v>
      </c>
    </row>
    <row r="27306" spans="59:60" x14ac:dyDescent="0.25">
      <c r="BG27306">
        <v>27305</v>
      </c>
      <c r="BH27306" t="s">
        <v>310</v>
      </c>
    </row>
    <row r="27307" spans="59:60" x14ac:dyDescent="0.25">
      <c r="BG27307">
        <v>27306</v>
      </c>
      <c r="BH27307" t="s">
        <v>311</v>
      </c>
    </row>
    <row r="27308" spans="59:60" x14ac:dyDescent="0.25">
      <c r="BG27308">
        <v>27307</v>
      </c>
      <c r="BH27308" t="s">
        <v>312</v>
      </c>
    </row>
    <row r="27309" spans="59:60" x14ac:dyDescent="0.25">
      <c r="BG27309">
        <v>27308</v>
      </c>
      <c r="BH27309" t="s">
        <v>313</v>
      </c>
    </row>
    <row r="27310" spans="59:60" x14ac:dyDescent="0.25">
      <c r="BG27310">
        <v>27309</v>
      </c>
      <c r="BH27310" t="s">
        <v>314</v>
      </c>
    </row>
    <row r="27311" spans="59:60" x14ac:dyDescent="0.25">
      <c r="BG27311">
        <v>27310</v>
      </c>
      <c r="BH27311" t="s">
        <v>315</v>
      </c>
    </row>
    <row r="27312" spans="59:60" x14ac:dyDescent="0.25">
      <c r="BG27312">
        <v>27311</v>
      </c>
      <c r="BH27312" t="s">
        <v>316</v>
      </c>
    </row>
    <row r="27313" spans="59:60" x14ac:dyDescent="0.25">
      <c r="BG27313">
        <v>27312</v>
      </c>
      <c r="BH27313" t="s">
        <v>317</v>
      </c>
    </row>
    <row r="27314" spans="59:60" x14ac:dyDescent="0.25">
      <c r="BG27314">
        <v>27313</v>
      </c>
      <c r="BH27314" t="s">
        <v>318</v>
      </c>
    </row>
    <row r="27315" spans="59:60" x14ac:dyDescent="0.25">
      <c r="BG27315">
        <v>27314</v>
      </c>
      <c r="BH27315" t="s">
        <v>319</v>
      </c>
    </row>
    <row r="27316" spans="59:60" x14ac:dyDescent="0.25">
      <c r="BG27316">
        <v>27315</v>
      </c>
      <c r="BH27316" t="s">
        <v>320</v>
      </c>
    </row>
    <row r="27317" spans="59:60" x14ac:dyDescent="0.25">
      <c r="BG27317">
        <v>27316</v>
      </c>
      <c r="BH27317" t="s">
        <v>321</v>
      </c>
    </row>
    <row r="27318" spans="59:60" x14ac:dyDescent="0.25">
      <c r="BG27318">
        <v>27317</v>
      </c>
      <c r="BH27318" t="s">
        <v>322</v>
      </c>
    </row>
    <row r="27319" spans="59:60" x14ac:dyDescent="0.25">
      <c r="BG27319">
        <v>27318</v>
      </c>
      <c r="BH27319" t="s">
        <v>323</v>
      </c>
    </row>
    <row r="27320" spans="59:60" x14ac:dyDescent="0.25">
      <c r="BG27320">
        <v>27319</v>
      </c>
      <c r="BH27320" t="s">
        <v>324</v>
      </c>
    </row>
    <row r="27321" spans="59:60" x14ac:dyDescent="0.25">
      <c r="BG27321">
        <v>27320</v>
      </c>
      <c r="BH27321" t="s">
        <v>325</v>
      </c>
    </row>
    <row r="27322" spans="59:60" x14ac:dyDescent="0.25">
      <c r="BG27322">
        <v>27321</v>
      </c>
      <c r="BH27322" t="s">
        <v>326</v>
      </c>
    </row>
    <row r="27323" spans="59:60" x14ac:dyDescent="0.25">
      <c r="BG27323">
        <v>27322</v>
      </c>
      <c r="BH27323" t="s">
        <v>327</v>
      </c>
    </row>
    <row r="27324" spans="59:60" x14ac:dyDescent="0.25">
      <c r="BG27324">
        <v>27323</v>
      </c>
      <c r="BH27324" t="s">
        <v>328</v>
      </c>
    </row>
    <row r="27325" spans="59:60" x14ac:dyDescent="0.25">
      <c r="BG27325">
        <v>27324</v>
      </c>
      <c r="BH27325" t="s">
        <v>329</v>
      </c>
    </row>
    <row r="27326" spans="59:60" x14ac:dyDescent="0.25">
      <c r="BG27326">
        <v>27325</v>
      </c>
      <c r="BH27326" t="s">
        <v>330</v>
      </c>
    </row>
    <row r="27327" spans="59:60" x14ac:dyDescent="0.25">
      <c r="BG27327">
        <v>27326</v>
      </c>
      <c r="BH27327" t="s">
        <v>331</v>
      </c>
    </row>
    <row r="27328" spans="59:60" x14ac:dyDescent="0.25">
      <c r="BG27328">
        <v>27327</v>
      </c>
      <c r="BH27328" t="s">
        <v>332</v>
      </c>
    </row>
    <row r="27329" spans="59:60" x14ac:dyDescent="0.25">
      <c r="BG27329">
        <v>27328</v>
      </c>
      <c r="BH27329" t="s">
        <v>333</v>
      </c>
    </row>
    <row r="27330" spans="59:60" x14ac:dyDescent="0.25">
      <c r="BG27330">
        <v>27329</v>
      </c>
      <c r="BH27330" t="s">
        <v>334</v>
      </c>
    </row>
    <row r="27331" spans="59:60" x14ac:dyDescent="0.25">
      <c r="BG27331">
        <v>27330</v>
      </c>
      <c r="BH27331" t="s">
        <v>335</v>
      </c>
    </row>
    <row r="27332" spans="59:60" x14ac:dyDescent="0.25">
      <c r="BG27332">
        <v>27331</v>
      </c>
      <c r="BH27332" t="s">
        <v>336</v>
      </c>
    </row>
    <row r="27333" spans="59:60" x14ac:dyDescent="0.25">
      <c r="BG27333">
        <v>27332</v>
      </c>
      <c r="BH27333" t="s">
        <v>337</v>
      </c>
    </row>
    <row r="27334" spans="59:60" x14ac:dyDescent="0.25">
      <c r="BG27334">
        <v>27333</v>
      </c>
      <c r="BH27334" t="s">
        <v>338</v>
      </c>
    </row>
    <row r="27335" spans="59:60" x14ac:dyDescent="0.25">
      <c r="BG27335">
        <v>27334</v>
      </c>
      <c r="BH27335" t="s">
        <v>339</v>
      </c>
    </row>
    <row r="27336" spans="59:60" x14ac:dyDescent="0.25">
      <c r="BG27336">
        <v>27335</v>
      </c>
      <c r="BH27336" t="s">
        <v>340</v>
      </c>
    </row>
    <row r="27337" spans="59:60" x14ac:dyDescent="0.25">
      <c r="BG27337">
        <v>27336</v>
      </c>
      <c r="BH27337" t="s">
        <v>341</v>
      </c>
    </row>
    <row r="27338" spans="59:60" x14ac:dyDescent="0.25">
      <c r="BG27338">
        <v>27337</v>
      </c>
      <c r="BH27338" t="s">
        <v>342</v>
      </c>
    </row>
    <row r="27339" spans="59:60" x14ac:dyDescent="0.25">
      <c r="BG27339">
        <v>27338</v>
      </c>
      <c r="BH27339" t="s">
        <v>343</v>
      </c>
    </row>
    <row r="27340" spans="59:60" x14ac:dyDescent="0.25">
      <c r="BG27340">
        <v>27339</v>
      </c>
      <c r="BH27340" t="s">
        <v>344</v>
      </c>
    </row>
    <row r="27341" spans="59:60" x14ac:dyDescent="0.25">
      <c r="BG27341">
        <v>27340</v>
      </c>
      <c r="BH27341" t="s">
        <v>345</v>
      </c>
    </row>
    <row r="27342" spans="59:60" x14ac:dyDescent="0.25">
      <c r="BG27342">
        <v>27341</v>
      </c>
      <c r="BH27342" t="s">
        <v>346</v>
      </c>
    </row>
    <row r="27343" spans="59:60" x14ac:dyDescent="0.25">
      <c r="BG27343">
        <v>27342</v>
      </c>
      <c r="BH27343" t="s">
        <v>347</v>
      </c>
    </row>
    <row r="27344" spans="59:60" x14ac:dyDescent="0.25">
      <c r="BG27344">
        <v>27343</v>
      </c>
      <c r="BH27344" t="s">
        <v>348</v>
      </c>
    </row>
    <row r="27345" spans="59:60" x14ac:dyDescent="0.25">
      <c r="BG27345">
        <v>27344</v>
      </c>
      <c r="BH27345" t="s">
        <v>349</v>
      </c>
    </row>
    <row r="27346" spans="59:60" x14ac:dyDescent="0.25">
      <c r="BG27346">
        <v>27345</v>
      </c>
      <c r="BH27346" t="s">
        <v>350</v>
      </c>
    </row>
    <row r="27347" spans="59:60" x14ac:dyDescent="0.25">
      <c r="BG27347">
        <v>27346</v>
      </c>
      <c r="BH27347" t="s">
        <v>351</v>
      </c>
    </row>
    <row r="27348" spans="59:60" x14ac:dyDescent="0.25">
      <c r="BG27348">
        <v>27347</v>
      </c>
      <c r="BH27348" t="s">
        <v>352</v>
      </c>
    </row>
    <row r="27349" spans="59:60" x14ac:dyDescent="0.25">
      <c r="BG27349">
        <v>27348</v>
      </c>
      <c r="BH27349" t="s">
        <v>293</v>
      </c>
    </row>
    <row r="27350" spans="59:60" x14ac:dyDescent="0.25">
      <c r="BG27350">
        <v>27349</v>
      </c>
      <c r="BH27350" t="s">
        <v>294</v>
      </c>
    </row>
    <row r="27351" spans="59:60" x14ac:dyDescent="0.25">
      <c r="BG27351">
        <v>27350</v>
      </c>
      <c r="BH27351" t="s">
        <v>295</v>
      </c>
    </row>
    <row r="27352" spans="59:60" x14ac:dyDescent="0.25">
      <c r="BG27352">
        <v>27351</v>
      </c>
      <c r="BH27352" t="s">
        <v>296</v>
      </c>
    </row>
    <row r="27353" spans="59:60" x14ac:dyDescent="0.25">
      <c r="BG27353">
        <v>27352</v>
      </c>
      <c r="BH27353" t="s">
        <v>297</v>
      </c>
    </row>
    <row r="27354" spans="59:60" x14ac:dyDescent="0.25">
      <c r="BG27354">
        <v>27353</v>
      </c>
      <c r="BH27354" t="s">
        <v>298</v>
      </c>
    </row>
    <row r="27355" spans="59:60" x14ac:dyDescent="0.25">
      <c r="BG27355">
        <v>27354</v>
      </c>
      <c r="BH27355" t="s">
        <v>299</v>
      </c>
    </row>
    <row r="27356" spans="59:60" x14ac:dyDescent="0.25">
      <c r="BG27356">
        <v>27355</v>
      </c>
      <c r="BH27356" t="s">
        <v>300</v>
      </c>
    </row>
    <row r="27357" spans="59:60" x14ac:dyDescent="0.25">
      <c r="BG27357">
        <v>27356</v>
      </c>
      <c r="BH27357" t="s">
        <v>301</v>
      </c>
    </row>
    <row r="27358" spans="59:60" x14ac:dyDescent="0.25">
      <c r="BG27358">
        <v>27357</v>
      </c>
      <c r="BH27358" t="s">
        <v>302</v>
      </c>
    </row>
    <row r="27359" spans="59:60" x14ac:dyDescent="0.25">
      <c r="BG27359">
        <v>27358</v>
      </c>
      <c r="BH27359" t="s">
        <v>303</v>
      </c>
    </row>
    <row r="27360" spans="59:60" x14ac:dyDescent="0.25">
      <c r="BG27360">
        <v>27359</v>
      </c>
      <c r="BH27360" t="s">
        <v>304</v>
      </c>
    </row>
    <row r="27361" spans="59:60" x14ac:dyDescent="0.25">
      <c r="BG27361">
        <v>27360</v>
      </c>
      <c r="BH27361" t="s">
        <v>305</v>
      </c>
    </row>
    <row r="27362" spans="59:60" x14ac:dyDescent="0.25">
      <c r="BG27362">
        <v>27361</v>
      </c>
      <c r="BH27362" t="s">
        <v>306</v>
      </c>
    </row>
    <row r="27363" spans="59:60" x14ac:dyDescent="0.25">
      <c r="BG27363">
        <v>27362</v>
      </c>
      <c r="BH27363" t="s">
        <v>307</v>
      </c>
    </row>
    <row r="27364" spans="59:60" x14ac:dyDescent="0.25">
      <c r="BG27364">
        <v>27363</v>
      </c>
      <c r="BH27364" t="s">
        <v>308</v>
      </c>
    </row>
    <row r="27365" spans="59:60" x14ac:dyDescent="0.25">
      <c r="BG27365">
        <v>27364</v>
      </c>
      <c r="BH27365" t="s">
        <v>309</v>
      </c>
    </row>
    <row r="27366" spans="59:60" x14ac:dyDescent="0.25">
      <c r="BG27366">
        <v>27365</v>
      </c>
      <c r="BH27366" t="s">
        <v>310</v>
      </c>
    </row>
    <row r="27367" spans="59:60" x14ac:dyDescent="0.25">
      <c r="BG27367">
        <v>27366</v>
      </c>
      <c r="BH27367" t="s">
        <v>311</v>
      </c>
    </row>
    <row r="27368" spans="59:60" x14ac:dyDescent="0.25">
      <c r="BG27368">
        <v>27367</v>
      </c>
      <c r="BH27368" t="s">
        <v>312</v>
      </c>
    </row>
    <row r="27369" spans="59:60" x14ac:dyDescent="0.25">
      <c r="BG27369">
        <v>27368</v>
      </c>
      <c r="BH27369" t="s">
        <v>313</v>
      </c>
    </row>
    <row r="27370" spans="59:60" x14ac:dyDescent="0.25">
      <c r="BG27370">
        <v>27369</v>
      </c>
      <c r="BH27370" t="s">
        <v>314</v>
      </c>
    </row>
    <row r="27371" spans="59:60" x14ac:dyDescent="0.25">
      <c r="BG27371">
        <v>27370</v>
      </c>
      <c r="BH27371" t="s">
        <v>315</v>
      </c>
    </row>
    <row r="27372" spans="59:60" x14ac:dyDescent="0.25">
      <c r="BG27372">
        <v>27371</v>
      </c>
      <c r="BH27372" t="s">
        <v>316</v>
      </c>
    </row>
    <row r="27373" spans="59:60" x14ac:dyDescent="0.25">
      <c r="BG27373">
        <v>27372</v>
      </c>
      <c r="BH27373" t="s">
        <v>317</v>
      </c>
    </row>
    <row r="27374" spans="59:60" x14ac:dyDescent="0.25">
      <c r="BG27374">
        <v>27373</v>
      </c>
      <c r="BH27374" t="s">
        <v>318</v>
      </c>
    </row>
    <row r="27375" spans="59:60" x14ac:dyDescent="0.25">
      <c r="BG27375">
        <v>27374</v>
      </c>
      <c r="BH27375" t="s">
        <v>319</v>
      </c>
    </row>
    <row r="27376" spans="59:60" x14ac:dyDescent="0.25">
      <c r="BG27376">
        <v>27375</v>
      </c>
      <c r="BH27376" t="s">
        <v>320</v>
      </c>
    </row>
    <row r="27377" spans="59:60" x14ac:dyDescent="0.25">
      <c r="BG27377">
        <v>27376</v>
      </c>
      <c r="BH27377" t="s">
        <v>321</v>
      </c>
    </row>
    <row r="27378" spans="59:60" x14ac:dyDescent="0.25">
      <c r="BG27378">
        <v>27377</v>
      </c>
      <c r="BH27378" t="s">
        <v>322</v>
      </c>
    </row>
    <row r="27379" spans="59:60" x14ac:dyDescent="0.25">
      <c r="BG27379">
        <v>27378</v>
      </c>
      <c r="BH27379" t="s">
        <v>323</v>
      </c>
    </row>
    <row r="27380" spans="59:60" x14ac:dyDescent="0.25">
      <c r="BG27380">
        <v>27379</v>
      </c>
      <c r="BH27380" t="s">
        <v>324</v>
      </c>
    </row>
    <row r="27381" spans="59:60" x14ac:dyDescent="0.25">
      <c r="BG27381">
        <v>27380</v>
      </c>
      <c r="BH27381" t="s">
        <v>325</v>
      </c>
    </row>
    <row r="27382" spans="59:60" x14ac:dyDescent="0.25">
      <c r="BG27382">
        <v>27381</v>
      </c>
      <c r="BH27382" t="s">
        <v>326</v>
      </c>
    </row>
    <row r="27383" spans="59:60" x14ac:dyDescent="0.25">
      <c r="BG27383">
        <v>27382</v>
      </c>
      <c r="BH27383" t="s">
        <v>327</v>
      </c>
    </row>
    <row r="27384" spans="59:60" x14ac:dyDescent="0.25">
      <c r="BG27384">
        <v>27383</v>
      </c>
      <c r="BH27384" t="s">
        <v>328</v>
      </c>
    </row>
    <row r="27385" spans="59:60" x14ac:dyDescent="0.25">
      <c r="BG27385">
        <v>27384</v>
      </c>
      <c r="BH27385" t="s">
        <v>329</v>
      </c>
    </row>
    <row r="27386" spans="59:60" x14ac:dyDescent="0.25">
      <c r="BG27386">
        <v>27385</v>
      </c>
      <c r="BH27386" t="s">
        <v>330</v>
      </c>
    </row>
    <row r="27387" spans="59:60" x14ac:dyDescent="0.25">
      <c r="BG27387">
        <v>27386</v>
      </c>
      <c r="BH27387" t="s">
        <v>331</v>
      </c>
    </row>
    <row r="27388" spans="59:60" x14ac:dyDescent="0.25">
      <c r="BG27388">
        <v>27387</v>
      </c>
      <c r="BH27388" t="s">
        <v>332</v>
      </c>
    </row>
    <row r="27389" spans="59:60" x14ac:dyDescent="0.25">
      <c r="BG27389">
        <v>27388</v>
      </c>
      <c r="BH27389" t="s">
        <v>333</v>
      </c>
    </row>
    <row r="27390" spans="59:60" x14ac:dyDescent="0.25">
      <c r="BG27390">
        <v>27389</v>
      </c>
      <c r="BH27390" t="s">
        <v>334</v>
      </c>
    </row>
    <row r="27391" spans="59:60" x14ac:dyDescent="0.25">
      <c r="BG27391">
        <v>27390</v>
      </c>
      <c r="BH27391" t="s">
        <v>335</v>
      </c>
    </row>
    <row r="27392" spans="59:60" x14ac:dyDescent="0.25">
      <c r="BG27392">
        <v>27391</v>
      </c>
      <c r="BH27392" t="s">
        <v>336</v>
      </c>
    </row>
    <row r="27393" spans="59:60" x14ac:dyDescent="0.25">
      <c r="BG27393">
        <v>27392</v>
      </c>
      <c r="BH27393" t="s">
        <v>337</v>
      </c>
    </row>
    <row r="27394" spans="59:60" x14ac:dyDescent="0.25">
      <c r="BG27394">
        <v>27393</v>
      </c>
      <c r="BH27394" t="s">
        <v>338</v>
      </c>
    </row>
    <row r="27395" spans="59:60" x14ac:dyDescent="0.25">
      <c r="BG27395">
        <v>27394</v>
      </c>
      <c r="BH27395" t="s">
        <v>339</v>
      </c>
    </row>
    <row r="27396" spans="59:60" x14ac:dyDescent="0.25">
      <c r="BG27396">
        <v>27395</v>
      </c>
      <c r="BH27396" t="s">
        <v>340</v>
      </c>
    </row>
    <row r="27397" spans="59:60" x14ac:dyDescent="0.25">
      <c r="BG27397">
        <v>27396</v>
      </c>
      <c r="BH27397" t="s">
        <v>341</v>
      </c>
    </row>
    <row r="27398" spans="59:60" x14ac:dyDescent="0.25">
      <c r="BG27398">
        <v>27397</v>
      </c>
      <c r="BH27398" t="s">
        <v>342</v>
      </c>
    </row>
    <row r="27399" spans="59:60" x14ac:dyDescent="0.25">
      <c r="BG27399">
        <v>27398</v>
      </c>
      <c r="BH27399" t="s">
        <v>343</v>
      </c>
    </row>
    <row r="27400" spans="59:60" x14ac:dyDescent="0.25">
      <c r="BG27400">
        <v>27399</v>
      </c>
      <c r="BH27400" t="s">
        <v>344</v>
      </c>
    </row>
    <row r="27401" spans="59:60" x14ac:dyDescent="0.25">
      <c r="BG27401">
        <v>27400</v>
      </c>
      <c r="BH27401" t="s">
        <v>345</v>
      </c>
    </row>
    <row r="27402" spans="59:60" x14ac:dyDescent="0.25">
      <c r="BG27402">
        <v>27401</v>
      </c>
      <c r="BH27402" t="s">
        <v>346</v>
      </c>
    </row>
    <row r="27403" spans="59:60" x14ac:dyDescent="0.25">
      <c r="BG27403">
        <v>27402</v>
      </c>
      <c r="BH27403" t="s">
        <v>347</v>
      </c>
    </row>
    <row r="27404" spans="59:60" x14ac:dyDescent="0.25">
      <c r="BG27404">
        <v>27403</v>
      </c>
      <c r="BH27404" t="s">
        <v>348</v>
      </c>
    </row>
    <row r="27405" spans="59:60" x14ac:dyDescent="0.25">
      <c r="BG27405">
        <v>27404</v>
      </c>
      <c r="BH27405" t="s">
        <v>349</v>
      </c>
    </row>
    <row r="27406" spans="59:60" x14ac:dyDescent="0.25">
      <c r="BG27406">
        <v>27405</v>
      </c>
      <c r="BH27406" t="s">
        <v>350</v>
      </c>
    </row>
    <row r="27407" spans="59:60" x14ac:dyDescent="0.25">
      <c r="BG27407">
        <v>27406</v>
      </c>
      <c r="BH27407" t="s">
        <v>351</v>
      </c>
    </row>
    <row r="27408" spans="59:60" x14ac:dyDescent="0.25">
      <c r="BG27408">
        <v>27407</v>
      </c>
      <c r="BH27408" t="s">
        <v>352</v>
      </c>
    </row>
    <row r="27409" spans="59:60" x14ac:dyDescent="0.25">
      <c r="BG27409">
        <v>27408</v>
      </c>
      <c r="BH27409" t="s">
        <v>293</v>
      </c>
    </row>
    <row r="27410" spans="59:60" x14ac:dyDescent="0.25">
      <c r="BG27410">
        <v>27409</v>
      </c>
      <c r="BH27410" t="s">
        <v>294</v>
      </c>
    </row>
    <row r="27411" spans="59:60" x14ac:dyDescent="0.25">
      <c r="BG27411">
        <v>27410</v>
      </c>
      <c r="BH27411" t="s">
        <v>295</v>
      </c>
    </row>
    <row r="27412" spans="59:60" x14ac:dyDescent="0.25">
      <c r="BG27412">
        <v>27411</v>
      </c>
      <c r="BH27412" t="s">
        <v>296</v>
      </c>
    </row>
    <row r="27413" spans="59:60" x14ac:dyDescent="0.25">
      <c r="BG27413">
        <v>27412</v>
      </c>
      <c r="BH27413" t="s">
        <v>297</v>
      </c>
    </row>
    <row r="27414" spans="59:60" x14ac:dyDescent="0.25">
      <c r="BG27414">
        <v>27413</v>
      </c>
      <c r="BH27414" t="s">
        <v>298</v>
      </c>
    </row>
    <row r="27415" spans="59:60" x14ac:dyDescent="0.25">
      <c r="BG27415">
        <v>27414</v>
      </c>
      <c r="BH27415" t="s">
        <v>299</v>
      </c>
    </row>
    <row r="27416" spans="59:60" x14ac:dyDescent="0.25">
      <c r="BG27416">
        <v>27415</v>
      </c>
      <c r="BH27416" t="s">
        <v>300</v>
      </c>
    </row>
    <row r="27417" spans="59:60" x14ac:dyDescent="0.25">
      <c r="BG27417">
        <v>27416</v>
      </c>
      <c r="BH27417" t="s">
        <v>301</v>
      </c>
    </row>
    <row r="27418" spans="59:60" x14ac:dyDescent="0.25">
      <c r="BG27418">
        <v>27417</v>
      </c>
      <c r="BH27418" t="s">
        <v>302</v>
      </c>
    </row>
    <row r="27419" spans="59:60" x14ac:dyDescent="0.25">
      <c r="BG27419">
        <v>27418</v>
      </c>
      <c r="BH27419" t="s">
        <v>303</v>
      </c>
    </row>
    <row r="27420" spans="59:60" x14ac:dyDescent="0.25">
      <c r="BG27420">
        <v>27419</v>
      </c>
      <c r="BH27420" t="s">
        <v>304</v>
      </c>
    </row>
    <row r="27421" spans="59:60" x14ac:dyDescent="0.25">
      <c r="BG27421">
        <v>27420</v>
      </c>
      <c r="BH27421" t="s">
        <v>305</v>
      </c>
    </row>
    <row r="27422" spans="59:60" x14ac:dyDescent="0.25">
      <c r="BG27422">
        <v>27421</v>
      </c>
      <c r="BH27422" t="s">
        <v>306</v>
      </c>
    </row>
    <row r="27423" spans="59:60" x14ac:dyDescent="0.25">
      <c r="BG27423">
        <v>27422</v>
      </c>
      <c r="BH27423" t="s">
        <v>307</v>
      </c>
    </row>
    <row r="27424" spans="59:60" x14ac:dyDescent="0.25">
      <c r="BG27424">
        <v>27423</v>
      </c>
      <c r="BH27424" t="s">
        <v>308</v>
      </c>
    </row>
    <row r="27425" spans="59:60" x14ac:dyDescent="0.25">
      <c r="BG27425">
        <v>27424</v>
      </c>
      <c r="BH27425" t="s">
        <v>309</v>
      </c>
    </row>
    <row r="27426" spans="59:60" x14ac:dyDescent="0.25">
      <c r="BG27426">
        <v>27425</v>
      </c>
      <c r="BH27426" t="s">
        <v>310</v>
      </c>
    </row>
    <row r="27427" spans="59:60" x14ac:dyDescent="0.25">
      <c r="BG27427">
        <v>27426</v>
      </c>
      <c r="BH27427" t="s">
        <v>311</v>
      </c>
    </row>
    <row r="27428" spans="59:60" x14ac:dyDescent="0.25">
      <c r="BG27428">
        <v>27427</v>
      </c>
      <c r="BH27428" t="s">
        <v>312</v>
      </c>
    </row>
    <row r="27429" spans="59:60" x14ac:dyDescent="0.25">
      <c r="BG27429">
        <v>27428</v>
      </c>
      <c r="BH27429" t="s">
        <v>313</v>
      </c>
    </row>
    <row r="27430" spans="59:60" x14ac:dyDescent="0.25">
      <c r="BG27430">
        <v>27429</v>
      </c>
      <c r="BH27430" t="s">
        <v>314</v>
      </c>
    </row>
    <row r="27431" spans="59:60" x14ac:dyDescent="0.25">
      <c r="BG27431">
        <v>27430</v>
      </c>
      <c r="BH27431" t="s">
        <v>315</v>
      </c>
    </row>
    <row r="27432" spans="59:60" x14ac:dyDescent="0.25">
      <c r="BG27432">
        <v>27431</v>
      </c>
      <c r="BH27432" t="s">
        <v>316</v>
      </c>
    </row>
    <row r="27433" spans="59:60" x14ac:dyDescent="0.25">
      <c r="BG27433">
        <v>27432</v>
      </c>
      <c r="BH27433" t="s">
        <v>317</v>
      </c>
    </row>
    <row r="27434" spans="59:60" x14ac:dyDescent="0.25">
      <c r="BG27434">
        <v>27433</v>
      </c>
      <c r="BH27434" t="s">
        <v>318</v>
      </c>
    </row>
    <row r="27435" spans="59:60" x14ac:dyDescent="0.25">
      <c r="BG27435">
        <v>27434</v>
      </c>
      <c r="BH27435" t="s">
        <v>319</v>
      </c>
    </row>
    <row r="27436" spans="59:60" x14ac:dyDescent="0.25">
      <c r="BG27436">
        <v>27435</v>
      </c>
      <c r="BH27436" t="s">
        <v>320</v>
      </c>
    </row>
    <row r="27437" spans="59:60" x14ac:dyDescent="0.25">
      <c r="BG27437">
        <v>27436</v>
      </c>
      <c r="BH27437" t="s">
        <v>321</v>
      </c>
    </row>
    <row r="27438" spans="59:60" x14ac:dyDescent="0.25">
      <c r="BG27438">
        <v>27437</v>
      </c>
      <c r="BH27438" t="s">
        <v>322</v>
      </c>
    </row>
    <row r="27439" spans="59:60" x14ac:dyDescent="0.25">
      <c r="BG27439">
        <v>27438</v>
      </c>
      <c r="BH27439" t="s">
        <v>323</v>
      </c>
    </row>
    <row r="27440" spans="59:60" x14ac:dyDescent="0.25">
      <c r="BG27440">
        <v>27439</v>
      </c>
      <c r="BH27440" t="s">
        <v>324</v>
      </c>
    </row>
    <row r="27441" spans="59:60" x14ac:dyDescent="0.25">
      <c r="BG27441">
        <v>27440</v>
      </c>
      <c r="BH27441" t="s">
        <v>325</v>
      </c>
    </row>
    <row r="27442" spans="59:60" x14ac:dyDescent="0.25">
      <c r="BG27442">
        <v>27441</v>
      </c>
      <c r="BH27442" t="s">
        <v>326</v>
      </c>
    </row>
    <row r="27443" spans="59:60" x14ac:dyDescent="0.25">
      <c r="BG27443">
        <v>27442</v>
      </c>
      <c r="BH27443" t="s">
        <v>327</v>
      </c>
    </row>
    <row r="27444" spans="59:60" x14ac:dyDescent="0.25">
      <c r="BG27444">
        <v>27443</v>
      </c>
      <c r="BH27444" t="s">
        <v>328</v>
      </c>
    </row>
    <row r="27445" spans="59:60" x14ac:dyDescent="0.25">
      <c r="BG27445">
        <v>27444</v>
      </c>
      <c r="BH27445" t="s">
        <v>329</v>
      </c>
    </row>
    <row r="27446" spans="59:60" x14ac:dyDescent="0.25">
      <c r="BG27446">
        <v>27445</v>
      </c>
      <c r="BH27446" t="s">
        <v>330</v>
      </c>
    </row>
    <row r="27447" spans="59:60" x14ac:dyDescent="0.25">
      <c r="BG27447">
        <v>27446</v>
      </c>
      <c r="BH27447" t="s">
        <v>331</v>
      </c>
    </row>
    <row r="27448" spans="59:60" x14ac:dyDescent="0.25">
      <c r="BG27448">
        <v>27447</v>
      </c>
      <c r="BH27448" t="s">
        <v>332</v>
      </c>
    </row>
    <row r="27449" spans="59:60" x14ac:dyDescent="0.25">
      <c r="BG27449">
        <v>27448</v>
      </c>
      <c r="BH27449" t="s">
        <v>333</v>
      </c>
    </row>
    <row r="27450" spans="59:60" x14ac:dyDescent="0.25">
      <c r="BG27450">
        <v>27449</v>
      </c>
      <c r="BH27450" t="s">
        <v>334</v>
      </c>
    </row>
    <row r="27451" spans="59:60" x14ac:dyDescent="0.25">
      <c r="BG27451">
        <v>27450</v>
      </c>
      <c r="BH27451" t="s">
        <v>335</v>
      </c>
    </row>
    <row r="27452" spans="59:60" x14ac:dyDescent="0.25">
      <c r="BG27452">
        <v>27451</v>
      </c>
      <c r="BH27452" t="s">
        <v>336</v>
      </c>
    </row>
    <row r="27453" spans="59:60" x14ac:dyDescent="0.25">
      <c r="BG27453">
        <v>27452</v>
      </c>
      <c r="BH27453" t="s">
        <v>337</v>
      </c>
    </row>
    <row r="27454" spans="59:60" x14ac:dyDescent="0.25">
      <c r="BG27454">
        <v>27453</v>
      </c>
      <c r="BH27454" t="s">
        <v>338</v>
      </c>
    </row>
    <row r="27455" spans="59:60" x14ac:dyDescent="0.25">
      <c r="BG27455">
        <v>27454</v>
      </c>
      <c r="BH27455" t="s">
        <v>339</v>
      </c>
    </row>
    <row r="27456" spans="59:60" x14ac:dyDescent="0.25">
      <c r="BG27456">
        <v>27455</v>
      </c>
      <c r="BH27456" t="s">
        <v>340</v>
      </c>
    </row>
    <row r="27457" spans="59:60" x14ac:dyDescent="0.25">
      <c r="BG27457">
        <v>27456</v>
      </c>
      <c r="BH27457" t="s">
        <v>341</v>
      </c>
    </row>
    <row r="27458" spans="59:60" x14ac:dyDescent="0.25">
      <c r="BG27458">
        <v>27457</v>
      </c>
      <c r="BH27458" t="s">
        <v>342</v>
      </c>
    </row>
    <row r="27459" spans="59:60" x14ac:dyDescent="0.25">
      <c r="BG27459">
        <v>27458</v>
      </c>
      <c r="BH27459" t="s">
        <v>343</v>
      </c>
    </row>
    <row r="27460" spans="59:60" x14ac:dyDescent="0.25">
      <c r="BG27460">
        <v>27459</v>
      </c>
      <c r="BH27460" t="s">
        <v>344</v>
      </c>
    </row>
    <row r="27461" spans="59:60" x14ac:dyDescent="0.25">
      <c r="BG27461">
        <v>27460</v>
      </c>
      <c r="BH27461" t="s">
        <v>345</v>
      </c>
    </row>
    <row r="27462" spans="59:60" x14ac:dyDescent="0.25">
      <c r="BG27462">
        <v>27461</v>
      </c>
      <c r="BH27462" t="s">
        <v>346</v>
      </c>
    </row>
    <row r="27463" spans="59:60" x14ac:dyDescent="0.25">
      <c r="BG27463">
        <v>27462</v>
      </c>
      <c r="BH27463" t="s">
        <v>347</v>
      </c>
    </row>
    <row r="27464" spans="59:60" x14ac:dyDescent="0.25">
      <c r="BG27464">
        <v>27463</v>
      </c>
      <c r="BH27464" t="s">
        <v>348</v>
      </c>
    </row>
    <row r="27465" spans="59:60" x14ac:dyDescent="0.25">
      <c r="BG27465">
        <v>27464</v>
      </c>
      <c r="BH27465" t="s">
        <v>349</v>
      </c>
    </row>
    <row r="27466" spans="59:60" x14ac:dyDescent="0.25">
      <c r="BG27466">
        <v>27465</v>
      </c>
      <c r="BH27466" t="s">
        <v>350</v>
      </c>
    </row>
    <row r="27467" spans="59:60" x14ac:dyDescent="0.25">
      <c r="BG27467">
        <v>27466</v>
      </c>
      <c r="BH27467" t="s">
        <v>351</v>
      </c>
    </row>
    <row r="27468" spans="59:60" x14ac:dyDescent="0.25">
      <c r="BG27468">
        <v>27467</v>
      </c>
      <c r="BH27468" t="s">
        <v>352</v>
      </c>
    </row>
    <row r="27469" spans="59:60" x14ac:dyDescent="0.25">
      <c r="BG27469">
        <v>27468</v>
      </c>
      <c r="BH27469" t="s">
        <v>293</v>
      </c>
    </row>
    <row r="27470" spans="59:60" x14ac:dyDescent="0.25">
      <c r="BG27470">
        <v>27469</v>
      </c>
      <c r="BH27470" t="s">
        <v>294</v>
      </c>
    </row>
    <row r="27471" spans="59:60" x14ac:dyDescent="0.25">
      <c r="BG27471">
        <v>27470</v>
      </c>
      <c r="BH27471" t="s">
        <v>295</v>
      </c>
    </row>
    <row r="27472" spans="59:60" x14ac:dyDescent="0.25">
      <c r="BG27472">
        <v>27471</v>
      </c>
      <c r="BH27472" t="s">
        <v>296</v>
      </c>
    </row>
    <row r="27473" spans="59:60" x14ac:dyDescent="0.25">
      <c r="BG27473">
        <v>27472</v>
      </c>
      <c r="BH27473" t="s">
        <v>297</v>
      </c>
    </row>
    <row r="27474" spans="59:60" x14ac:dyDescent="0.25">
      <c r="BG27474">
        <v>27473</v>
      </c>
      <c r="BH27474" t="s">
        <v>298</v>
      </c>
    </row>
    <row r="27475" spans="59:60" x14ac:dyDescent="0.25">
      <c r="BG27475">
        <v>27474</v>
      </c>
      <c r="BH27475" t="s">
        <v>299</v>
      </c>
    </row>
    <row r="27476" spans="59:60" x14ac:dyDescent="0.25">
      <c r="BG27476">
        <v>27475</v>
      </c>
      <c r="BH27476" t="s">
        <v>300</v>
      </c>
    </row>
    <row r="27477" spans="59:60" x14ac:dyDescent="0.25">
      <c r="BG27477">
        <v>27476</v>
      </c>
      <c r="BH27477" t="s">
        <v>301</v>
      </c>
    </row>
    <row r="27478" spans="59:60" x14ac:dyDescent="0.25">
      <c r="BG27478">
        <v>27477</v>
      </c>
      <c r="BH27478" t="s">
        <v>302</v>
      </c>
    </row>
    <row r="27479" spans="59:60" x14ac:dyDescent="0.25">
      <c r="BG27479">
        <v>27478</v>
      </c>
      <c r="BH27479" t="s">
        <v>303</v>
      </c>
    </row>
    <row r="27480" spans="59:60" x14ac:dyDescent="0.25">
      <c r="BG27480">
        <v>27479</v>
      </c>
      <c r="BH27480" t="s">
        <v>304</v>
      </c>
    </row>
    <row r="27481" spans="59:60" x14ac:dyDescent="0.25">
      <c r="BG27481">
        <v>27480</v>
      </c>
      <c r="BH27481" t="s">
        <v>305</v>
      </c>
    </row>
    <row r="27482" spans="59:60" x14ac:dyDescent="0.25">
      <c r="BG27482">
        <v>27481</v>
      </c>
      <c r="BH27482" t="s">
        <v>306</v>
      </c>
    </row>
    <row r="27483" spans="59:60" x14ac:dyDescent="0.25">
      <c r="BG27483">
        <v>27482</v>
      </c>
      <c r="BH27483" t="s">
        <v>307</v>
      </c>
    </row>
    <row r="27484" spans="59:60" x14ac:dyDescent="0.25">
      <c r="BG27484">
        <v>27483</v>
      </c>
      <c r="BH27484" t="s">
        <v>308</v>
      </c>
    </row>
    <row r="27485" spans="59:60" x14ac:dyDescent="0.25">
      <c r="BG27485">
        <v>27484</v>
      </c>
      <c r="BH27485" t="s">
        <v>309</v>
      </c>
    </row>
    <row r="27486" spans="59:60" x14ac:dyDescent="0.25">
      <c r="BG27486">
        <v>27485</v>
      </c>
      <c r="BH27486" t="s">
        <v>310</v>
      </c>
    </row>
    <row r="27487" spans="59:60" x14ac:dyDescent="0.25">
      <c r="BG27487">
        <v>27486</v>
      </c>
      <c r="BH27487" t="s">
        <v>311</v>
      </c>
    </row>
    <row r="27488" spans="59:60" x14ac:dyDescent="0.25">
      <c r="BG27488">
        <v>27487</v>
      </c>
      <c r="BH27488" t="s">
        <v>312</v>
      </c>
    </row>
    <row r="27489" spans="59:60" x14ac:dyDescent="0.25">
      <c r="BG27489">
        <v>27488</v>
      </c>
      <c r="BH27489" t="s">
        <v>313</v>
      </c>
    </row>
    <row r="27490" spans="59:60" x14ac:dyDescent="0.25">
      <c r="BG27490">
        <v>27489</v>
      </c>
      <c r="BH27490" t="s">
        <v>314</v>
      </c>
    </row>
    <row r="27491" spans="59:60" x14ac:dyDescent="0.25">
      <c r="BG27491">
        <v>27490</v>
      </c>
      <c r="BH27491" t="s">
        <v>315</v>
      </c>
    </row>
    <row r="27492" spans="59:60" x14ac:dyDescent="0.25">
      <c r="BG27492">
        <v>27491</v>
      </c>
      <c r="BH27492" t="s">
        <v>316</v>
      </c>
    </row>
    <row r="27493" spans="59:60" x14ac:dyDescent="0.25">
      <c r="BG27493">
        <v>27492</v>
      </c>
      <c r="BH27493" t="s">
        <v>317</v>
      </c>
    </row>
    <row r="27494" spans="59:60" x14ac:dyDescent="0.25">
      <c r="BG27494">
        <v>27493</v>
      </c>
      <c r="BH27494" t="s">
        <v>318</v>
      </c>
    </row>
    <row r="27495" spans="59:60" x14ac:dyDescent="0.25">
      <c r="BG27495">
        <v>27494</v>
      </c>
      <c r="BH27495" t="s">
        <v>319</v>
      </c>
    </row>
    <row r="27496" spans="59:60" x14ac:dyDescent="0.25">
      <c r="BG27496">
        <v>27495</v>
      </c>
      <c r="BH27496" t="s">
        <v>320</v>
      </c>
    </row>
    <row r="27497" spans="59:60" x14ac:dyDescent="0.25">
      <c r="BG27497">
        <v>27496</v>
      </c>
      <c r="BH27497" t="s">
        <v>321</v>
      </c>
    </row>
    <row r="27498" spans="59:60" x14ac:dyDescent="0.25">
      <c r="BG27498">
        <v>27497</v>
      </c>
      <c r="BH27498" t="s">
        <v>322</v>
      </c>
    </row>
    <row r="27499" spans="59:60" x14ac:dyDescent="0.25">
      <c r="BG27499">
        <v>27498</v>
      </c>
      <c r="BH27499" t="s">
        <v>323</v>
      </c>
    </row>
    <row r="27500" spans="59:60" x14ac:dyDescent="0.25">
      <c r="BG27500">
        <v>27499</v>
      </c>
      <c r="BH27500" t="s">
        <v>324</v>
      </c>
    </row>
    <row r="27501" spans="59:60" x14ac:dyDescent="0.25">
      <c r="BG27501">
        <v>27500</v>
      </c>
      <c r="BH27501" t="s">
        <v>325</v>
      </c>
    </row>
    <row r="27502" spans="59:60" x14ac:dyDescent="0.25">
      <c r="BG27502">
        <v>27501</v>
      </c>
      <c r="BH27502" t="s">
        <v>326</v>
      </c>
    </row>
    <row r="27503" spans="59:60" x14ac:dyDescent="0.25">
      <c r="BG27503">
        <v>27502</v>
      </c>
      <c r="BH27503" t="s">
        <v>327</v>
      </c>
    </row>
    <row r="27504" spans="59:60" x14ac:dyDescent="0.25">
      <c r="BG27504">
        <v>27503</v>
      </c>
      <c r="BH27504" t="s">
        <v>328</v>
      </c>
    </row>
    <row r="27505" spans="59:60" x14ac:dyDescent="0.25">
      <c r="BG27505">
        <v>27504</v>
      </c>
      <c r="BH27505" t="s">
        <v>329</v>
      </c>
    </row>
    <row r="27506" spans="59:60" x14ac:dyDescent="0.25">
      <c r="BG27506">
        <v>27505</v>
      </c>
      <c r="BH27506" t="s">
        <v>330</v>
      </c>
    </row>
    <row r="27507" spans="59:60" x14ac:dyDescent="0.25">
      <c r="BG27507">
        <v>27506</v>
      </c>
      <c r="BH27507" t="s">
        <v>331</v>
      </c>
    </row>
    <row r="27508" spans="59:60" x14ac:dyDescent="0.25">
      <c r="BG27508">
        <v>27507</v>
      </c>
      <c r="BH27508" t="s">
        <v>332</v>
      </c>
    </row>
    <row r="27509" spans="59:60" x14ac:dyDescent="0.25">
      <c r="BG27509">
        <v>27508</v>
      </c>
      <c r="BH27509" t="s">
        <v>333</v>
      </c>
    </row>
    <row r="27510" spans="59:60" x14ac:dyDescent="0.25">
      <c r="BG27510">
        <v>27509</v>
      </c>
      <c r="BH27510" t="s">
        <v>334</v>
      </c>
    </row>
    <row r="27511" spans="59:60" x14ac:dyDescent="0.25">
      <c r="BG27511">
        <v>27510</v>
      </c>
      <c r="BH27511" t="s">
        <v>335</v>
      </c>
    </row>
    <row r="27512" spans="59:60" x14ac:dyDescent="0.25">
      <c r="BG27512">
        <v>27511</v>
      </c>
      <c r="BH27512" t="s">
        <v>336</v>
      </c>
    </row>
    <row r="27513" spans="59:60" x14ac:dyDescent="0.25">
      <c r="BG27513">
        <v>27512</v>
      </c>
      <c r="BH27513" t="s">
        <v>337</v>
      </c>
    </row>
    <row r="27514" spans="59:60" x14ac:dyDescent="0.25">
      <c r="BG27514">
        <v>27513</v>
      </c>
      <c r="BH27514" t="s">
        <v>338</v>
      </c>
    </row>
    <row r="27515" spans="59:60" x14ac:dyDescent="0.25">
      <c r="BG27515">
        <v>27514</v>
      </c>
      <c r="BH27515" t="s">
        <v>339</v>
      </c>
    </row>
    <row r="27516" spans="59:60" x14ac:dyDescent="0.25">
      <c r="BG27516">
        <v>27515</v>
      </c>
      <c r="BH27516" t="s">
        <v>340</v>
      </c>
    </row>
    <row r="27517" spans="59:60" x14ac:dyDescent="0.25">
      <c r="BG27517">
        <v>27516</v>
      </c>
      <c r="BH27517" t="s">
        <v>341</v>
      </c>
    </row>
    <row r="27518" spans="59:60" x14ac:dyDescent="0.25">
      <c r="BG27518">
        <v>27517</v>
      </c>
      <c r="BH27518" t="s">
        <v>342</v>
      </c>
    </row>
    <row r="27519" spans="59:60" x14ac:dyDescent="0.25">
      <c r="BG27519">
        <v>27518</v>
      </c>
      <c r="BH27519" t="s">
        <v>343</v>
      </c>
    </row>
    <row r="27520" spans="59:60" x14ac:dyDescent="0.25">
      <c r="BG27520">
        <v>27519</v>
      </c>
      <c r="BH27520" t="s">
        <v>344</v>
      </c>
    </row>
    <row r="27521" spans="59:60" x14ac:dyDescent="0.25">
      <c r="BG27521">
        <v>27520</v>
      </c>
      <c r="BH27521" t="s">
        <v>345</v>
      </c>
    </row>
    <row r="27522" spans="59:60" x14ac:dyDescent="0.25">
      <c r="BG27522">
        <v>27521</v>
      </c>
      <c r="BH27522" t="s">
        <v>346</v>
      </c>
    </row>
    <row r="27523" spans="59:60" x14ac:dyDescent="0.25">
      <c r="BG27523">
        <v>27522</v>
      </c>
      <c r="BH27523" t="s">
        <v>347</v>
      </c>
    </row>
    <row r="27524" spans="59:60" x14ac:dyDescent="0.25">
      <c r="BG27524">
        <v>27523</v>
      </c>
      <c r="BH27524" t="s">
        <v>348</v>
      </c>
    </row>
    <row r="27525" spans="59:60" x14ac:dyDescent="0.25">
      <c r="BG27525">
        <v>27524</v>
      </c>
      <c r="BH27525" t="s">
        <v>349</v>
      </c>
    </row>
    <row r="27526" spans="59:60" x14ac:dyDescent="0.25">
      <c r="BG27526">
        <v>27525</v>
      </c>
      <c r="BH27526" t="s">
        <v>350</v>
      </c>
    </row>
    <row r="27527" spans="59:60" x14ac:dyDescent="0.25">
      <c r="BG27527">
        <v>27526</v>
      </c>
      <c r="BH27527" t="s">
        <v>351</v>
      </c>
    </row>
    <row r="27528" spans="59:60" x14ac:dyDescent="0.25">
      <c r="BG27528">
        <v>27527</v>
      </c>
      <c r="BH27528" t="s">
        <v>352</v>
      </c>
    </row>
    <row r="27529" spans="59:60" x14ac:dyDescent="0.25">
      <c r="BG27529">
        <v>27528</v>
      </c>
      <c r="BH27529" t="s">
        <v>293</v>
      </c>
    </row>
    <row r="27530" spans="59:60" x14ac:dyDescent="0.25">
      <c r="BG27530">
        <v>27529</v>
      </c>
      <c r="BH27530" t="s">
        <v>294</v>
      </c>
    </row>
    <row r="27531" spans="59:60" x14ac:dyDescent="0.25">
      <c r="BG27531">
        <v>27530</v>
      </c>
      <c r="BH27531" t="s">
        <v>295</v>
      </c>
    </row>
    <row r="27532" spans="59:60" x14ac:dyDescent="0.25">
      <c r="BG27532">
        <v>27531</v>
      </c>
      <c r="BH27532" t="s">
        <v>296</v>
      </c>
    </row>
    <row r="27533" spans="59:60" x14ac:dyDescent="0.25">
      <c r="BG27533">
        <v>27532</v>
      </c>
      <c r="BH27533" t="s">
        <v>297</v>
      </c>
    </row>
    <row r="27534" spans="59:60" x14ac:dyDescent="0.25">
      <c r="BG27534">
        <v>27533</v>
      </c>
      <c r="BH27534" t="s">
        <v>298</v>
      </c>
    </row>
    <row r="27535" spans="59:60" x14ac:dyDescent="0.25">
      <c r="BG27535">
        <v>27534</v>
      </c>
      <c r="BH27535" t="s">
        <v>299</v>
      </c>
    </row>
    <row r="27536" spans="59:60" x14ac:dyDescent="0.25">
      <c r="BG27536">
        <v>27535</v>
      </c>
      <c r="BH27536" t="s">
        <v>300</v>
      </c>
    </row>
    <row r="27537" spans="59:60" x14ac:dyDescent="0.25">
      <c r="BG27537">
        <v>27536</v>
      </c>
      <c r="BH27537" t="s">
        <v>301</v>
      </c>
    </row>
    <row r="27538" spans="59:60" x14ac:dyDescent="0.25">
      <c r="BG27538">
        <v>27537</v>
      </c>
      <c r="BH27538" t="s">
        <v>302</v>
      </c>
    </row>
    <row r="27539" spans="59:60" x14ac:dyDescent="0.25">
      <c r="BG27539">
        <v>27538</v>
      </c>
      <c r="BH27539" t="s">
        <v>303</v>
      </c>
    </row>
    <row r="27540" spans="59:60" x14ac:dyDescent="0.25">
      <c r="BG27540">
        <v>27539</v>
      </c>
      <c r="BH27540" t="s">
        <v>304</v>
      </c>
    </row>
    <row r="27541" spans="59:60" x14ac:dyDescent="0.25">
      <c r="BG27541">
        <v>27540</v>
      </c>
      <c r="BH27541" t="s">
        <v>305</v>
      </c>
    </row>
    <row r="27542" spans="59:60" x14ac:dyDescent="0.25">
      <c r="BG27542">
        <v>27541</v>
      </c>
      <c r="BH27542" t="s">
        <v>306</v>
      </c>
    </row>
    <row r="27543" spans="59:60" x14ac:dyDescent="0.25">
      <c r="BG27543">
        <v>27542</v>
      </c>
      <c r="BH27543" t="s">
        <v>307</v>
      </c>
    </row>
    <row r="27544" spans="59:60" x14ac:dyDescent="0.25">
      <c r="BG27544">
        <v>27543</v>
      </c>
      <c r="BH27544" t="s">
        <v>308</v>
      </c>
    </row>
    <row r="27545" spans="59:60" x14ac:dyDescent="0.25">
      <c r="BG27545">
        <v>27544</v>
      </c>
      <c r="BH27545" t="s">
        <v>309</v>
      </c>
    </row>
    <row r="27546" spans="59:60" x14ac:dyDescent="0.25">
      <c r="BG27546">
        <v>27545</v>
      </c>
      <c r="BH27546" t="s">
        <v>310</v>
      </c>
    </row>
    <row r="27547" spans="59:60" x14ac:dyDescent="0.25">
      <c r="BG27547">
        <v>27546</v>
      </c>
      <c r="BH27547" t="s">
        <v>311</v>
      </c>
    </row>
    <row r="27548" spans="59:60" x14ac:dyDescent="0.25">
      <c r="BG27548">
        <v>27547</v>
      </c>
      <c r="BH27548" t="s">
        <v>312</v>
      </c>
    </row>
    <row r="27549" spans="59:60" x14ac:dyDescent="0.25">
      <c r="BG27549">
        <v>27548</v>
      </c>
      <c r="BH27549" t="s">
        <v>313</v>
      </c>
    </row>
    <row r="27550" spans="59:60" x14ac:dyDescent="0.25">
      <c r="BG27550">
        <v>27549</v>
      </c>
      <c r="BH27550" t="s">
        <v>314</v>
      </c>
    </row>
    <row r="27551" spans="59:60" x14ac:dyDescent="0.25">
      <c r="BG27551">
        <v>27550</v>
      </c>
      <c r="BH27551" t="s">
        <v>315</v>
      </c>
    </row>
    <row r="27552" spans="59:60" x14ac:dyDescent="0.25">
      <c r="BG27552">
        <v>27551</v>
      </c>
      <c r="BH27552" t="s">
        <v>316</v>
      </c>
    </row>
    <row r="27553" spans="59:60" x14ac:dyDescent="0.25">
      <c r="BG27553">
        <v>27552</v>
      </c>
      <c r="BH27553" t="s">
        <v>317</v>
      </c>
    </row>
    <row r="27554" spans="59:60" x14ac:dyDescent="0.25">
      <c r="BG27554">
        <v>27553</v>
      </c>
      <c r="BH27554" t="s">
        <v>318</v>
      </c>
    </row>
    <row r="27555" spans="59:60" x14ac:dyDescent="0.25">
      <c r="BG27555">
        <v>27554</v>
      </c>
      <c r="BH27555" t="s">
        <v>319</v>
      </c>
    </row>
    <row r="27556" spans="59:60" x14ac:dyDescent="0.25">
      <c r="BG27556">
        <v>27555</v>
      </c>
      <c r="BH27556" t="s">
        <v>320</v>
      </c>
    </row>
    <row r="27557" spans="59:60" x14ac:dyDescent="0.25">
      <c r="BG27557">
        <v>27556</v>
      </c>
      <c r="BH27557" t="s">
        <v>321</v>
      </c>
    </row>
    <row r="27558" spans="59:60" x14ac:dyDescent="0.25">
      <c r="BG27558">
        <v>27557</v>
      </c>
      <c r="BH27558" t="s">
        <v>322</v>
      </c>
    </row>
    <row r="27559" spans="59:60" x14ac:dyDescent="0.25">
      <c r="BG27559">
        <v>27558</v>
      </c>
      <c r="BH27559" t="s">
        <v>323</v>
      </c>
    </row>
    <row r="27560" spans="59:60" x14ac:dyDescent="0.25">
      <c r="BG27560">
        <v>27559</v>
      </c>
      <c r="BH27560" t="s">
        <v>324</v>
      </c>
    </row>
    <row r="27561" spans="59:60" x14ac:dyDescent="0.25">
      <c r="BG27561">
        <v>27560</v>
      </c>
      <c r="BH27561" t="s">
        <v>325</v>
      </c>
    </row>
    <row r="27562" spans="59:60" x14ac:dyDescent="0.25">
      <c r="BG27562">
        <v>27561</v>
      </c>
      <c r="BH27562" t="s">
        <v>326</v>
      </c>
    </row>
    <row r="27563" spans="59:60" x14ac:dyDescent="0.25">
      <c r="BG27563">
        <v>27562</v>
      </c>
      <c r="BH27563" t="s">
        <v>327</v>
      </c>
    </row>
    <row r="27564" spans="59:60" x14ac:dyDescent="0.25">
      <c r="BG27564">
        <v>27563</v>
      </c>
      <c r="BH27564" t="s">
        <v>328</v>
      </c>
    </row>
    <row r="27565" spans="59:60" x14ac:dyDescent="0.25">
      <c r="BG27565">
        <v>27564</v>
      </c>
      <c r="BH27565" t="s">
        <v>329</v>
      </c>
    </row>
    <row r="27566" spans="59:60" x14ac:dyDescent="0.25">
      <c r="BG27566">
        <v>27565</v>
      </c>
      <c r="BH27566" t="s">
        <v>330</v>
      </c>
    </row>
    <row r="27567" spans="59:60" x14ac:dyDescent="0.25">
      <c r="BG27567">
        <v>27566</v>
      </c>
      <c r="BH27567" t="s">
        <v>331</v>
      </c>
    </row>
    <row r="27568" spans="59:60" x14ac:dyDescent="0.25">
      <c r="BG27568">
        <v>27567</v>
      </c>
      <c r="BH27568" t="s">
        <v>332</v>
      </c>
    </row>
    <row r="27569" spans="59:60" x14ac:dyDescent="0.25">
      <c r="BG27569">
        <v>27568</v>
      </c>
      <c r="BH27569" t="s">
        <v>333</v>
      </c>
    </row>
    <row r="27570" spans="59:60" x14ac:dyDescent="0.25">
      <c r="BG27570">
        <v>27569</v>
      </c>
      <c r="BH27570" t="s">
        <v>334</v>
      </c>
    </row>
    <row r="27571" spans="59:60" x14ac:dyDescent="0.25">
      <c r="BG27571">
        <v>27570</v>
      </c>
      <c r="BH27571" t="s">
        <v>335</v>
      </c>
    </row>
    <row r="27572" spans="59:60" x14ac:dyDescent="0.25">
      <c r="BG27572">
        <v>27571</v>
      </c>
      <c r="BH27572" t="s">
        <v>336</v>
      </c>
    </row>
    <row r="27573" spans="59:60" x14ac:dyDescent="0.25">
      <c r="BG27573">
        <v>27572</v>
      </c>
      <c r="BH27573" t="s">
        <v>337</v>
      </c>
    </row>
    <row r="27574" spans="59:60" x14ac:dyDescent="0.25">
      <c r="BG27574">
        <v>27573</v>
      </c>
      <c r="BH27574" t="s">
        <v>338</v>
      </c>
    </row>
    <row r="27575" spans="59:60" x14ac:dyDescent="0.25">
      <c r="BG27575">
        <v>27574</v>
      </c>
      <c r="BH27575" t="s">
        <v>339</v>
      </c>
    </row>
    <row r="27576" spans="59:60" x14ac:dyDescent="0.25">
      <c r="BG27576">
        <v>27575</v>
      </c>
      <c r="BH27576" t="s">
        <v>340</v>
      </c>
    </row>
    <row r="27577" spans="59:60" x14ac:dyDescent="0.25">
      <c r="BG27577">
        <v>27576</v>
      </c>
      <c r="BH27577" t="s">
        <v>341</v>
      </c>
    </row>
    <row r="27578" spans="59:60" x14ac:dyDescent="0.25">
      <c r="BG27578">
        <v>27577</v>
      </c>
      <c r="BH27578" t="s">
        <v>342</v>
      </c>
    </row>
    <row r="27579" spans="59:60" x14ac:dyDescent="0.25">
      <c r="BG27579">
        <v>27578</v>
      </c>
      <c r="BH27579" t="s">
        <v>343</v>
      </c>
    </row>
    <row r="27580" spans="59:60" x14ac:dyDescent="0.25">
      <c r="BG27580">
        <v>27579</v>
      </c>
      <c r="BH27580" t="s">
        <v>344</v>
      </c>
    </row>
    <row r="27581" spans="59:60" x14ac:dyDescent="0.25">
      <c r="BG27581">
        <v>27580</v>
      </c>
      <c r="BH27581" t="s">
        <v>345</v>
      </c>
    </row>
    <row r="27582" spans="59:60" x14ac:dyDescent="0.25">
      <c r="BG27582">
        <v>27581</v>
      </c>
      <c r="BH27582" t="s">
        <v>346</v>
      </c>
    </row>
    <row r="27583" spans="59:60" x14ac:dyDescent="0.25">
      <c r="BG27583">
        <v>27582</v>
      </c>
      <c r="BH27583" t="s">
        <v>347</v>
      </c>
    </row>
    <row r="27584" spans="59:60" x14ac:dyDescent="0.25">
      <c r="BG27584">
        <v>27583</v>
      </c>
      <c r="BH27584" t="s">
        <v>348</v>
      </c>
    </row>
    <row r="27585" spans="59:60" x14ac:dyDescent="0.25">
      <c r="BG27585">
        <v>27584</v>
      </c>
      <c r="BH27585" t="s">
        <v>349</v>
      </c>
    </row>
    <row r="27586" spans="59:60" x14ac:dyDescent="0.25">
      <c r="BG27586">
        <v>27585</v>
      </c>
      <c r="BH27586" t="s">
        <v>350</v>
      </c>
    </row>
    <row r="27587" spans="59:60" x14ac:dyDescent="0.25">
      <c r="BG27587">
        <v>27586</v>
      </c>
      <c r="BH27587" t="s">
        <v>351</v>
      </c>
    </row>
    <row r="27588" spans="59:60" x14ac:dyDescent="0.25">
      <c r="BG27588">
        <v>27587</v>
      </c>
      <c r="BH27588" t="s">
        <v>352</v>
      </c>
    </row>
    <row r="27589" spans="59:60" x14ac:dyDescent="0.25">
      <c r="BG27589">
        <v>27588</v>
      </c>
      <c r="BH27589" t="s">
        <v>293</v>
      </c>
    </row>
    <row r="27590" spans="59:60" x14ac:dyDescent="0.25">
      <c r="BG27590">
        <v>27589</v>
      </c>
      <c r="BH27590" t="s">
        <v>294</v>
      </c>
    </row>
    <row r="27591" spans="59:60" x14ac:dyDescent="0.25">
      <c r="BG27591">
        <v>27590</v>
      </c>
      <c r="BH27591" t="s">
        <v>295</v>
      </c>
    </row>
    <row r="27592" spans="59:60" x14ac:dyDescent="0.25">
      <c r="BG27592">
        <v>27591</v>
      </c>
      <c r="BH27592" t="s">
        <v>296</v>
      </c>
    </row>
    <row r="27593" spans="59:60" x14ac:dyDescent="0.25">
      <c r="BG27593">
        <v>27592</v>
      </c>
      <c r="BH27593" t="s">
        <v>297</v>
      </c>
    </row>
    <row r="27594" spans="59:60" x14ac:dyDescent="0.25">
      <c r="BG27594">
        <v>27593</v>
      </c>
      <c r="BH27594" t="s">
        <v>298</v>
      </c>
    </row>
    <row r="27595" spans="59:60" x14ac:dyDescent="0.25">
      <c r="BG27595">
        <v>27594</v>
      </c>
      <c r="BH27595" t="s">
        <v>299</v>
      </c>
    </row>
    <row r="27596" spans="59:60" x14ac:dyDescent="0.25">
      <c r="BG27596">
        <v>27595</v>
      </c>
      <c r="BH27596" t="s">
        <v>300</v>
      </c>
    </row>
    <row r="27597" spans="59:60" x14ac:dyDescent="0.25">
      <c r="BG27597">
        <v>27596</v>
      </c>
      <c r="BH27597" t="s">
        <v>301</v>
      </c>
    </row>
    <row r="27598" spans="59:60" x14ac:dyDescent="0.25">
      <c r="BG27598">
        <v>27597</v>
      </c>
      <c r="BH27598" t="s">
        <v>302</v>
      </c>
    </row>
    <row r="27599" spans="59:60" x14ac:dyDescent="0.25">
      <c r="BG27599">
        <v>27598</v>
      </c>
      <c r="BH27599" t="s">
        <v>303</v>
      </c>
    </row>
    <row r="27600" spans="59:60" x14ac:dyDescent="0.25">
      <c r="BG27600">
        <v>27599</v>
      </c>
      <c r="BH27600" t="s">
        <v>304</v>
      </c>
    </row>
    <row r="27601" spans="59:60" x14ac:dyDescent="0.25">
      <c r="BG27601">
        <v>27600</v>
      </c>
      <c r="BH27601" t="s">
        <v>305</v>
      </c>
    </row>
    <row r="27602" spans="59:60" x14ac:dyDescent="0.25">
      <c r="BG27602">
        <v>27601</v>
      </c>
      <c r="BH27602" t="s">
        <v>306</v>
      </c>
    </row>
    <row r="27603" spans="59:60" x14ac:dyDescent="0.25">
      <c r="BG27603">
        <v>27602</v>
      </c>
      <c r="BH27603" t="s">
        <v>307</v>
      </c>
    </row>
    <row r="27604" spans="59:60" x14ac:dyDescent="0.25">
      <c r="BG27604">
        <v>27603</v>
      </c>
      <c r="BH27604" t="s">
        <v>308</v>
      </c>
    </row>
    <row r="27605" spans="59:60" x14ac:dyDescent="0.25">
      <c r="BG27605">
        <v>27604</v>
      </c>
      <c r="BH27605" t="s">
        <v>309</v>
      </c>
    </row>
    <row r="27606" spans="59:60" x14ac:dyDescent="0.25">
      <c r="BG27606">
        <v>27605</v>
      </c>
      <c r="BH27606" t="s">
        <v>310</v>
      </c>
    </row>
    <row r="27607" spans="59:60" x14ac:dyDescent="0.25">
      <c r="BG27607">
        <v>27606</v>
      </c>
      <c r="BH27607" t="s">
        <v>311</v>
      </c>
    </row>
    <row r="27608" spans="59:60" x14ac:dyDescent="0.25">
      <c r="BG27608">
        <v>27607</v>
      </c>
      <c r="BH27608" t="s">
        <v>312</v>
      </c>
    </row>
    <row r="27609" spans="59:60" x14ac:dyDescent="0.25">
      <c r="BG27609">
        <v>27608</v>
      </c>
      <c r="BH27609" t="s">
        <v>313</v>
      </c>
    </row>
    <row r="27610" spans="59:60" x14ac:dyDescent="0.25">
      <c r="BG27610">
        <v>27609</v>
      </c>
      <c r="BH27610" t="s">
        <v>314</v>
      </c>
    </row>
    <row r="27611" spans="59:60" x14ac:dyDescent="0.25">
      <c r="BG27611">
        <v>27610</v>
      </c>
      <c r="BH27611" t="s">
        <v>315</v>
      </c>
    </row>
    <row r="27612" spans="59:60" x14ac:dyDescent="0.25">
      <c r="BG27612">
        <v>27611</v>
      </c>
      <c r="BH27612" t="s">
        <v>316</v>
      </c>
    </row>
    <row r="27613" spans="59:60" x14ac:dyDescent="0.25">
      <c r="BG27613">
        <v>27612</v>
      </c>
      <c r="BH27613" t="s">
        <v>317</v>
      </c>
    </row>
    <row r="27614" spans="59:60" x14ac:dyDescent="0.25">
      <c r="BG27614">
        <v>27613</v>
      </c>
      <c r="BH27614" t="s">
        <v>318</v>
      </c>
    </row>
    <row r="27615" spans="59:60" x14ac:dyDescent="0.25">
      <c r="BG27615">
        <v>27614</v>
      </c>
      <c r="BH27615" t="s">
        <v>319</v>
      </c>
    </row>
    <row r="27616" spans="59:60" x14ac:dyDescent="0.25">
      <c r="BG27616">
        <v>27615</v>
      </c>
      <c r="BH27616" t="s">
        <v>320</v>
      </c>
    </row>
    <row r="27617" spans="59:60" x14ac:dyDescent="0.25">
      <c r="BG27617">
        <v>27616</v>
      </c>
      <c r="BH27617" t="s">
        <v>321</v>
      </c>
    </row>
    <row r="27618" spans="59:60" x14ac:dyDescent="0.25">
      <c r="BG27618">
        <v>27617</v>
      </c>
      <c r="BH27618" t="s">
        <v>322</v>
      </c>
    </row>
    <row r="27619" spans="59:60" x14ac:dyDescent="0.25">
      <c r="BG27619">
        <v>27618</v>
      </c>
      <c r="BH27619" t="s">
        <v>323</v>
      </c>
    </row>
    <row r="27620" spans="59:60" x14ac:dyDescent="0.25">
      <c r="BG27620">
        <v>27619</v>
      </c>
      <c r="BH27620" t="s">
        <v>324</v>
      </c>
    </row>
    <row r="27621" spans="59:60" x14ac:dyDescent="0.25">
      <c r="BG27621">
        <v>27620</v>
      </c>
      <c r="BH27621" t="s">
        <v>325</v>
      </c>
    </row>
    <row r="27622" spans="59:60" x14ac:dyDescent="0.25">
      <c r="BG27622">
        <v>27621</v>
      </c>
      <c r="BH27622" t="s">
        <v>326</v>
      </c>
    </row>
    <row r="27623" spans="59:60" x14ac:dyDescent="0.25">
      <c r="BG27623">
        <v>27622</v>
      </c>
      <c r="BH27623" t="s">
        <v>327</v>
      </c>
    </row>
    <row r="27624" spans="59:60" x14ac:dyDescent="0.25">
      <c r="BG27624">
        <v>27623</v>
      </c>
      <c r="BH27624" t="s">
        <v>328</v>
      </c>
    </row>
    <row r="27625" spans="59:60" x14ac:dyDescent="0.25">
      <c r="BG27625">
        <v>27624</v>
      </c>
      <c r="BH27625" t="s">
        <v>329</v>
      </c>
    </row>
    <row r="27626" spans="59:60" x14ac:dyDescent="0.25">
      <c r="BG27626">
        <v>27625</v>
      </c>
      <c r="BH27626" t="s">
        <v>330</v>
      </c>
    </row>
    <row r="27627" spans="59:60" x14ac:dyDescent="0.25">
      <c r="BG27627">
        <v>27626</v>
      </c>
      <c r="BH27627" t="s">
        <v>331</v>
      </c>
    </row>
    <row r="27628" spans="59:60" x14ac:dyDescent="0.25">
      <c r="BG27628">
        <v>27627</v>
      </c>
      <c r="BH27628" t="s">
        <v>332</v>
      </c>
    </row>
    <row r="27629" spans="59:60" x14ac:dyDescent="0.25">
      <c r="BG27629">
        <v>27628</v>
      </c>
      <c r="BH27629" t="s">
        <v>333</v>
      </c>
    </row>
    <row r="27630" spans="59:60" x14ac:dyDescent="0.25">
      <c r="BG27630">
        <v>27629</v>
      </c>
      <c r="BH27630" t="s">
        <v>334</v>
      </c>
    </row>
    <row r="27631" spans="59:60" x14ac:dyDescent="0.25">
      <c r="BG27631">
        <v>27630</v>
      </c>
      <c r="BH27631" t="s">
        <v>335</v>
      </c>
    </row>
    <row r="27632" spans="59:60" x14ac:dyDescent="0.25">
      <c r="BG27632">
        <v>27631</v>
      </c>
      <c r="BH27632" t="s">
        <v>336</v>
      </c>
    </row>
    <row r="27633" spans="59:60" x14ac:dyDescent="0.25">
      <c r="BG27633">
        <v>27632</v>
      </c>
      <c r="BH27633" t="s">
        <v>337</v>
      </c>
    </row>
    <row r="27634" spans="59:60" x14ac:dyDescent="0.25">
      <c r="BG27634">
        <v>27633</v>
      </c>
      <c r="BH27634" t="s">
        <v>338</v>
      </c>
    </row>
    <row r="27635" spans="59:60" x14ac:dyDescent="0.25">
      <c r="BG27635">
        <v>27634</v>
      </c>
      <c r="BH27635" t="s">
        <v>339</v>
      </c>
    </row>
    <row r="27636" spans="59:60" x14ac:dyDescent="0.25">
      <c r="BG27636">
        <v>27635</v>
      </c>
      <c r="BH27636" t="s">
        <v>340</v>
      </c>
    </row>
    <row r="27637" spans="59:60" x14ac:dyDescent="0.25">
      <c r="BG27637">
        <v>27636</v>
      </c>
      <c r="BH27637" t="s">
        <v>341</v>
      </c>
    </row>
    <row r="27638" spans="59:60" x14ac:dyDescent="0.25">
      <c r="BG27638">
        <v>27637</v>
      </c>
      <c r="BH27638" t="s">
        <v>342</v>
      </c>
    </row>
    <row r="27639" spans="59:60" x14ac:dyDescent="0.25">
      <c r="BG27639">
        <v>27638</v>
      </c>
      <c r="BH27639" t="s">
        <v>343</v>
      </c>
    </row>
    <row r="27640" spans="59:60" x14ac:dyDescent="0.25">
      <c r="BG27640">
        <v>27639</v>
      </c>
      <c r="BH27640" t="s">
        <v>344</v>
      </c>
    </row>
    <row r="27641" spans="59:60" x14ac:dyDescent="0.25">
      <c r="BG27641">
        <v>27640</v>
      </c>
      <c r="BH27641" t="s">
        <v>345</v>
      </c>
    </row>
    <row r="27642" spans="59:60" x14ac:dyDescent="0.25">
      <c r="BG27642">
        <v>27641</v>
      </c>
      <c r="BH27642" t="s">
        <v>346</v>
      </c>
    </row>
    <row r="27643" spans="59:60" x14ac:dyDescent="0.25">
      <c r="BG27643">
        <v>27642</v>
      </c>
      <c r="BH27643" t="s">
        <v>347</v>
      </c>
    </row>
    <row r="27644" spans="59:60" x14ac:dyDescent="0.25">
      <c r="BG27644">
        <v>27643</v>
      </c>
      <c r="BH27644" t="s">
        <v>348</v>
      </c>
    </row>
    <row r="27645" spans="59:60" x14ac:dyDescent="0.25">
      <c r="BG27645">
        <v>27644</v>
      </c>
      <c r="BH27645" t="s">
        <v>349</v>
      </c>
    </row>
    <row r="27646" spans="59:60" x14ac:dyDescent="0.25">
      <c r="BG27646">
        <v>27645</v>
      </c>
      <c r="BH27646" t="s">
        <v>350</v>
      </c>
    </row>
    <row r="27647" spans="59:60" x14ac:dyDescent="0.25">
      <c r="BG27647">
        <v>27646</v>
      </c>
      <c r="BH27647" t="s">
        <v>351</v>
      </c>
    </row>
    <row r="27648" spans="59:60" x14ac:dyDescent="0.25">
      <c r="BG27648">
        <v>27647</v>
      </c>
      <c r="BH27648" t="s">
        <v>352</v>
      </c>
    </row>
    <row r="27649" spans="59:60" x14ac:dyDescent="0.25">
      <c r="BG27649">
        <v>27648</v>
      </c>
      <c r="BH27649" t="s">
        <v>293</v>
      </c>
    </row>
    <row r="27650" spans="59:60" x14ac:dyDescent="0.25">
      <c r="BG27650">
        <v>27649</v>
      </c>
      <c r="BH27650" t="s">
        <v>294</v>
      </c>
    </row>
    <row r="27651" spans="59:60" x14ac:dyDescent="0.25">
      <c r="BG27651">
        <v>27650</v>
      </c>
      <c r="BH27651" t="s">
        <v>295</v>
      </c>
    </row>
    <row r="27652" spans="59:60" x14ac:dyDescent="0.25">
      <c r="BG27652">
        <v>27651</v>
      </c>
      <c r="BH27652" t="s">
        <v>296</v>
      </c>
    </row>
    <row r="27653" spans="59:60" x14ac:dyDescent="0.25">
      <c r="BG27653">
        <v>27652</v>
      </c>
      <c r="BH27653" t="s">
        <v>297</v>
      </c>
    </row>
    <row r="27654" spans="59:60" x14ac:dyDescent="0.25">
      <c r="BG27654">
        <v>27653</v>
      </c>
      <c r="BH27654" t="s">
        <v>298</v>
      </c>
    </row>
    <row r="27655" spans="59:60" x14ac:dyDescent="0.25">
      <c r="BG27655">
        <v>27654</v>
      </c>
      <c r="BH27655" t="s">
        <v>299</v>
      </c>
    </row>
    <row r="27656" spans="59:60" x14ac:dyDescent="0.25">
      <c r="BG27656">
        <v>27655</v>
      </c>
      <c r="BH27656" t="s">
        <v>300</v>
      </c>
    </row>
    <row r="27657" spans="59:60" x14ac:dyDescent="0.25">
      <c r="BG27657">
        <v>27656</v>
      </c>
      <c r="BH27657" t="s">
        <v>301</v>
      </c>
    </row>
    <row r="27658" spans="59:60" x14ac:dyDescent="0.25">
      <c r="BG27658">
        <v>27657</v>
      </c>
      <c r="BH27658" t="s">
        <v>302</v>
      </c>
    </row>
    <row r="27659" spans="59:60" x14ac:dyDescent="0.25">
      <c r="BG27659">
        <v>27658</v>
      </c>
      <c r="BH27659" t="s">
        <v>303</v>
      </c>
    </row>
    <row r="27660" spans="59:60" x14ac:dyDescent="0.25">
      <c r="BG27660">
        <v>27659</v>
      </c>
      <c r="BH27660" t="s">
        <v>304</v>
      </c>
    </row>
    <row r="27661" spans="59:60" x14ac:dyDescent="0.25">
      <c r="BG27661">
        <v>27660</v>
      </c>
      <c r="BH27661" t="s">
        <v>305</v>
      </c>
    </row>
    <row r="27662" spans="59:60" x14ac:dyDescent="0.25">
      <c r="BG27662">
        <v>27661</v>
      </c>
      <c r="BH27662" t="s">
        <v>306</v>
      </c>
    </row>
    <row r="27663" spans="59:60" x14ac:dyDescent="0.25">
      <c r="BG27663">
        <v>27662</v>
      </c>
      <c r="BH27663" t="s">
        <v>307</v>
      </c>
    </row>
    <row r="27664" spans="59:60" x14ac:dyDescent="0.25">
      <c r="BG27664">
        <v>27663</v>
      </c>
      <c r="BH27664" t="s">
        <v>308</v>
      </c>
    </row>
    <row r="27665" spans="59:60" x14ac:dyDescent="0.25">
      <c r="BG27665">
        <v>27664</v>
      </c>
      <c r="BH27665" t="s">
        <v>309</v>
      </c>
    </row>
    <row r="27666" spans="59:60" x14ac:dyDescent="0.25">
      <c r="BG27666">
        <v>27665</v>
      </c>
      <c r="BH27666" t="s">
        <v>310</v>
      </c>
    </row>
    <row r="27667" spans="59:60" x14ac:dyDescent="0.25">
      <c r="BG27667">
        <v>27666</v>
      </c>
      <c r="BH27667" t="s">
        <v>311</v>
      </c>
    </row>
    <row r="27668" spans="59:60" x14ac:dyDescent="0.25">
      <c r="BG27668">
        <v>27667</v>
      </c>
      <c r="BH27668" t="s">
        <v>312</v>
      </c>
    </row>
    <row r="27669" spans="59:60" x14ac:dyDescent="0.25">
      <c r="BG27669">
        <v>27668</v>
      </c>
      <c r="BH27669" t="s">
        <v>313</v>
      </c>
    </row>
    <row r="27670" spans="59:60" x14ac:dyDescent="0.25">
      <c r="BG27670">
        <v>27669</v>
      </c>
      <c r="BH27670" t="s">
        <v>314</v>
      </c>
    </row>
    <row r="27671" spans="59:60" x14ac:dyDescent="0.25">
      <c r="BG27671">
        <v>27670</v>
      </c>
      <c r="BH27671" t="s">
        <v>315</v>
      </c>
    </row>
    <row r="27672" spans="59:60" x14ac:dyDescent="0.25">
      <c r="BG27672">
        <v>27671</v>
      </c>
      <c r="BH27672" t="s">
        <v>316</v>
      </c>
    </row>
    <row r="27673" spans="59:60" x14ac:dyDescent="0.25">
      <c r="BG27673">
        <v>27672</v>
      </c>
      <c r="BH27673" t="s">
        <v>317</v>
      </c>
    </row>
    <row r="27674" spans="59:60" x14ac:dyDescent="0.25">
      <c r="BG27674">
        <v>27673</v>
      </c>
      <c r="BH27674" t="s">
        <v>318</v>
      </c>
    </row>
    <row r="27675" spans="59:60" x14ac:dyDescent="0.25">
      <c r="BG27675">
        <v>27674</v>
      </c>
      <c r="BH27675" t="s">
        <v>319</v>
      </c>
    </row>
    <row r="27676" spans="59:60" x14ac:dyDescent="0.25">
      <c r="BG27676">
        <v>27675</v>
      </c>
      <c r="BH27676" t="s">
        <v>320</v>
      </c>
    </row>
    <row r="27677" spans="59:60" x14ac:dyDescent="0.25">
      <c r="BG27677">
        <v>27676</v>
      </c>
      <c r="BH27677" t="s">
        <v>321</v>
      </c>
    </row>
    <row r="27678" spans="59:60" x14ac:dyDescent="0.25">
      <c r="BG27678">
        <v>27677</v>
      </c>
      <c r="BH27678" t="s">
        <v>322</v>
      </c>
    </row>
    <row r="27679" spans="59:60" x14ac:dyDescent="0.25">
      <c r="BG27679">
        <v>27678</v>
      </c>
      <c r="BH27679" t="s">
        <v>323</v>
      </c>
    </row>
    <row r="27680" spans="59:60" x14ac:dyDescent="0.25">
      <c r="BG27680">
        <v>27679</v>
      </c>
      <c r="BH27680" t="s">
        <v>324</v>
      </c>
    </row>
    <row r="27681" spans="59:60" x14ac:dyDescent="0.25">
      <c r="BG27681">
        <v>27680</v>
      </c>
      <c r="BH27681" t="s">
        <v>325</v>
      </c>
    </row>
    <row r="27682" spans="59:60" x14ac:dyDescent="0.25">
      <c r="BG27682">
        <v>27681</v>
      </c>
      <c r="BH27682" t="s">
        <v>326</v>
      </c>
    </row>
    <row r="27683" spans="59:60" x14ac:dyDescent="0.25">
      <c r="BG27683">
        <v>27682</v>
      </c>
      <c r="BH27683" t="s">
        <v>327</v>
      </c>
    </row>
    <row r="27684" spans="59:60" x14ac:dyDescent="0.25">
      <c r="BG27684">
        <v>27683</v>
      </c>
      <c r="BH27684" t="s">
        <v>328</v>
      </c>
    </row>
    <row r="27685" spans="59:60" x14ac:dyDescent="0.25">
      <c r="BG27685">
        <v>27684</v>
      </c>
      <c r="BH27685" t="s">
        <v>329</v>
      </c>
    </row>
    <row r="27686" spans="59:60" x14ac:dyDescent="0.25">
      <c r="BG27686">
        <v>27685</v>
      </c>
      <c r="BH27686" t="s">
        <v>330</v>
      </c>
    </row>
    <row r="27687" spans="59:60" x14ac:dyDescent="0.25">
      <c r="BG27687">
        <v>27686</v>
      </c>
      <c r="BH27687" t="s">
        <v>331</v>
      </c>
    </row>
    <row r="27688" spans="59:60" x14ac:dyDescent="0.25">
      <c r="BG27688">
        <v>27687</v>
      </c>
      <c r="BH27688" t="s">
        <v>332</v>
      </c>
    </row>
    <row r="27689" spans="59:60" x14ac:dyDescent="0.25">
      <c r="BG27689">
        <v>27688</v>
      </c>
      <c r="BH27689" t="s">
        <v>333</v>
      </c>
    </row>
    <row r="27690" spans="59:60" x14ac:dyDescent="0.25">
      <c r="BG27690">
        <v>27689</v>
      </c>
      <c r="BH27690" t="s">
        <v>334</v>
      </c>
    </row>
    <row r="27691" spans="59:60" x14ac:dyDescent="0.25">
      <c r="BG27691">
        <v>27690</v>
      </c>
      <c r="BH27691" t="s">
        <v>335</v>
      </c>
    </row>
    <row r="27692" spans="59:60" x14ac:dyDescent="0.25">
      <c r="BG27692">
        <v>27691</v>
      </c>
      <c r="BH27692" t="s">
        <v>336</v>
      </c>
    </row>
    <row r="27693" spans="59:60" x14ac:dyDescent="0.25">
      <c r="BG27693">
        <v>27692</v>
      </c>
      <c r="BH27693" t="s">
        <v>337</v>
      </c>
    </row>
    <row r="27694" spans="59:60" x14ac:dyDescent="0.25">
      <c r="BG27694">
        <v>27693</v>
      </c>
      <c r="BH27694" t="s">
        <v>338</v>
      </c>
    </row>
    <row r="27695" spans="59:60" x14ac:dyDescent="0.25">
      <c r="BG27695">
        <v>27694</v>
      </c>
      <c r="BH27695" t="s">
        <v>339</v>
      </c>
    </row>
    <row r="27696" spans="59:60" x14ac:dyDescent="0.25">
      <c r="BG27696">
        <v>27695</v>
      </c>
      <c r="BH27696" t="s">
        <v>340</v>
      </c>
    </row>
    <row r="27697" spans="59:60" x14ac:dyDescent="0.25">
      <c r="BG27697">
        <v>27696</v>
      </c>
      <c r="BH27697" t="s">
        <v>341</v>
      </c>
    </row>
    <row r="27698" spans="59:60" x14ac:dyDescent="0.25">
      <c r="BG27698">
        <v>27697</v>
      </c>
      <c r="BH27698" t="s">
        <v>342</v>
      </c>
    </row>
    <row r="27699" spans="59:60" x14ac:dyDescent="0.25">
      <c r="BG27699">
        <v>27698</v>
      </c>
      <c r="BH27699" t="s">
        <v>343</v>
      </c>
    </row>
    <row r="27700" spans="59:60" x14ac:dyDescent="0.25">
      <c r="BG27700">
        <v>27699</v>
      </c>
      <c r="BH27700" t="s">
        <v>344</v>
      </c>
    </row>
    <row r="27701" spans="59:60" x14ac:dyDescent="0.25">
      <c r="BG27701">
        <v>27700</v>
      </c>
      <c r="BH27701" t="s">
        <v>345</v>
      </c>
    </row>
    <row r="27702" spans="59:60" x14ac:dyDescent="0.25">
      <c r="BG27702">
        <v>27701</v>
      </c>
      <c r="BH27702" t="s">
        <v>346</v>
      </c>
    </row>
    <row r="27703" spans="59:60" x14ac:dyDescent="0.25">
      <c r="BG27703">
        <v>27702</v>
      </c>
      <c r="BH27703" t="s">
        <v>347</v>
      </c>
    </row>
    <row r="27704" spans="59:60" x14ac:dyDescent="0.25">
      <c r="BG27704">
        <v>27703</v>
      </c>
      <c r="BH27704" t="s">
        <v>348</v>
      </c>
    </row>
    <row r="27705" spans="59:60" x14ac:dyDescent="0.25">
      <c r="BG27705">
        <v>27704</v>
      </c>
      <c r="BH27705" t="s">
        <v>349</v>
      </c>
    </row>
    <row r="27706" spans="59:60" x14ac:dyDescent="0.25">
      <c r="BG27706">
        <v>27705</v>
      </c>
      <c r="BH27706" t="s">
        <v>350</v>
      </c>
    </row>
    <row r="27707" spans="59:60" x14ac:dyDescent="0.25">
      <c r="BG27707">
        <v>27706</v>
      </c>
      <c r="BH27707" t="s">
        <v>351</v>
      </c>
    </row>
    <row r="27708" spans="59:60" x14ac:dyDescent="0.25">
      <c r="BG27708">
        <v>27707</v>
      </c>
      <c r="BH27708" t="s">
        <v>352</v>
      </c>
    </row>
    <row r="27709" spans="59:60" x14ac:dyDescent="0.25">
      <c r="BG27709">
        <v>27708</v>
      </c>
      <c r="BH27709" t="s">
        <v>293</v>
      </c>
    </row>
    <row r="27710" spans="59:60" x14ac:dyDescent="0.25">
      <c r="BG27710">
        <v>27709</v>
      </c>
      <c r="BH27710" t="s">
        <v>294</v>
      </c>
    </row>
    <row r="27711" spans="59:60" x14ac:dyDescent="0.25">
      <c r="BG27711">
        <v>27710</v>
      </c>
      <c r="BH27711" t="s">
        <v>295</v>
      </c>
    </row>
    <row r="27712" spans="59:60" x14ac:dyDescent="0.25">
      <c r="BG27712">
        <v>27711</v>
      </c>
      <c r="BH27712" t="s">
        <v>296</v>
      </c>
    </row>
    <row r="27713" spans="59:60" x14ac:dyDescent="0.25">
      <c r="BG27713">
        <v>27712</v>
      </c>
      <c r="BH27713" t="s">
        <v>297</v>
      </c>
    </row>
    <row r="27714" spans="59:60" x14ac:dyDescent="0.25">
      <c r="BG27714">
        <v>27713</v>
      </c>
      <c r="BH27714" t="s">
        <v>298</v>
      </c>
    </row>
    <row r="27715" spans="59:60" x14ac:dyDescent="0.25">
      <c r="BG27715">
        <v>27714</v>
      </c>
      <c r="BH27715" t="s">
        <v>299</v>
      </c>
    </row>
    <row r="27716" spans="59:60" x14ac:dyDescent="0.25">
      <c r="BG27716">
        <v>27715</v>
      </c>
      <c r="BH27716" t="s">
        <v>300</v>
      </c>
    </row>
    <row r="27717" spans="59:60" x14ac:dyDescent="0.25">
      <c r="BG27717">
        <v>27716</v>
      </c>
      <c r="BH27717" t="s">
        <v>301</v>
      </c>
    </row>
    <row r="27718" spans="59:60" x14ac:dyDescent="0.25">
      <c r="BG27718">
        <v>27717</v>
      </c>
      <c r="BH27718" t="s">
        <v>302</v>
      </c>
    </row>
    <row r="27719" spans="59:60" x14ac:dyDescent="0.25">
      <c r="BG27719">
        <v>27718</v>
      </c>
      <c r="BH27719" t="s">
        <v>303</v>
      </c>
    </row>
    <row r="27720" spans="59:60" x14ac:dyDescent="0.25">
      <c r="BG27720">
        <v>27719</v>
      </c>
      <c r="BH27720" t="s">
        <v>304</v>
      </c>
    </row>
    <row r="27721" spans="59:60" x14ac:dyDescent="0.25">
      <c r="BG27721">
        <v>27720</v>
      </c>
      <c r="BH27721" t="s">
        <v>305</v>
      </c>
    </row>
    <row r="27722" spans="59:60" x14ac:dyDescent="0.25">
      <c r="BG27722">
        <v>27721</v>
      </c>
      <c r="BH27722" t="s">
        <v>306</v>
      </c>
    </row>
    <row r="27723" spans="59:60" x14ac:dyDescent="0.25">
      <c r="BG27723">
        <v>27722</v>
      </c>
      <c r="BH27723" t="s">
        <v>307</v>
      </c>
    </row>
    <row r="27724" spans="59:60" x14ac:dyDescent="0.25">
      <c r="BG27724">
        <v>27723</v>
      </c>
      <c r="BH27724" t="s">
        <v>308</v>
      </c>
    </row>
    <row r="27725" spans="59:60" x14ac:dyDescent="0.25">
      <c r="BG27725">
        <v>27724</v>
      </c>
      <c r="BH27725" t="s">
        <v>309</v>
      </c>
    </row>
    <row r="27726" spans="59:60" x14ac:dyDescent="0.25">
      <c r="BG27726">
        <v>27725</v>
      </c>
      <c r="BH27726" t="s">
        <v>310</v>
      </c>
    </row>
    <row r="27727" spans="59:60" x14ac:dyDescent="0.25">
      <c r="BG27727">
        <v>27726</v>
      </c>
      <c r="BH27727" t="s">
        <v>311</v>
      </c>
    </row>
    <row r="27728" spans="59:60" x14ac:dyDescent="0.25">
      <c r="BG27728">
        <v>27727</v>
      </c>
      <c r="BH27728" t="s">
        <v>312</v>
      </c>
    </row>
    <row r="27729" spans="59:60" x14ac:dyDescent="0.25">
      <c r="BG27729">
        <v>27728</v>
      </c>
      <c r="BH27729" t="s">
        <v>313</v>
      </c>
    </row>
    <row r="27730" spans="59:60" x14ac:dyDescent="0.25">
      <c r="BG27730">
        <v>27729</v>
      </c>
      <c r="BH27730" t="s">
        <v>314</v>
      </c>
    </row>
    <row r="27731" spans="59:60" x14ac:dyDescent="0.25">
      <c r="BG27731">
        <v>27730</v>
      </c>
      <c r="BH27731" t="s">
        <v>315</v>
      </c>
    </row>
    <row r="27732" spans="59:60" x14ac:dyDescent="0.25">
      <c r="BG27732">
        <v>27731</v>
      </c>
      <c r="BH27732" t="s">
        <v>316</v>
      </c>
    </row>
    <row r="27733" spans="59:60" x14ac:dyDescent="0.25">
      <c r="BG27733">
        <v>27732</v>
      </c>
      <c r="BH27733" t="s">
        <v>317</v>
      </c>
    </row>
    <row r="27734" spans="59:60" x14ac:dyDescent="0.25">
      <c r="BG27734">
        <v>27733</v>
      </c>
      <c r="BH27734" t="s">
        <v>318</v>
      </c>
    </row>
    <row r="27735" spans="59:60" x14ac:dyDescent="0.25">
      <c r="BG27735">
        <v>27734</v>
      </c>
      <c r="BH27735" t="s">
        <v>319</v>
      </c>
    </row>
    <row r="27736" spans="59:60" x14ac:dyDescent="0.25">
      <c r="BG27736">
        <v>27735</v>
      </c>
      <c r="BH27736" t="s">
        <v>320</v>
      </c>
    </row>
    <row r="27737" spans="59:60" x14ac:dyDescent="0.25">
      <c r="BG27737">
        <v>27736</v>
      </c>
      <c r="BH27737" t="s">
        <v>321</v>
      </c>
    </row>
    <row r="27738" spans="59:60" x14ac:dyDescent="0.25">
      <c r="BG27738">
        <v>27737</v>
      </c>
      <c r="BH27738" t="s">
        <v>322</v>
      </c>
    </row>
    <row r="27739" spans="59:60" x14ac:dyDescent="0.25">
      <c r="BG27739">
        <v>27738</v>
      </c>
      <c r="BH27739" t="s">
        <v>323</v>
      </c>
    </row>
    <row r="27740" spans="59:60" x14ac:dyDescent="0.25">
      <c r="BG27740">
        <v>27739</v>
      </c>
      <c r="BH27740" t="s">
        <v>324</v>
      </c>
    </row>
    <row r="27741" spans="59:60" x14ac:dyDescent="0.25">
      <c r="BG27741">
        <v>27740</v>
      </c>
      <c r="BH27741" t="s">
        <v>325</v>
      </c>
    </row>
    <row r="27742" spans="59:60" x14ac:dyDescent="0.25">
      <c r="BG27742">
        <v>27741</v>
      </c>
      <c r="BH27742" t="s">
        <v>326</v>
      </c>
    </row>
    <row r="27743" spans="59:60" x14ac:dyDescent="0.25">
      <c r="BG27743">
        <v>27742</v>
      </c>
      <c r="BH27743" t="s">
        <v>327</v>
      </c>
    </row>
    <row r="27744" spans="59:60" x14ac:dyDescent="0.25">
      <c r="BG27744">
        <v>27743</v>
      </c>
      <c r="BH27744" t="s">
        <v>328</v>
      </c>
    </row>
    <row r="27745" spans="59:60" x14ac:dyDescent="0.25">
      <c r="BG27745">
        <v>27744</v>
      </c>
      <c r="BH27745" t="s">
        <v>329</v>
      </c>
    </row>
    <row r="27746" spans="59:60" x14ac:dyDescent="0.25">
      <c r="BG27746">
        <v>27745</v>
      </c>
      <c r="BH27746" t="s">
        <v>330</v>
      </c>
    </row>
    <row r="27747" spans="59:60" x14ac:dyDescent="0.25">
      <c r="BG27747">
        <v>27746</v>
      </c>
      <c r="BH27747" t="s">
        <v>331</v>
      </c>
    </row>
    <row r="27748" spans="59:60" x14ac:dyDescent="0.25">
      <c r="BG27748">
        <v>27747</v>
      </c>
      <c r="BH27748" t="s">
        <v>332</v>
      </c>
    </row>
    <row r="27749" spans="59:60" x14ac:dyDescent="0.25">
      <c r="BG27749">
        <v>27748</v>
      </c>
      <c r="BH27749" t="s">
        <v>333</v>
      </c>
    </row>
    <row r="27750" spans="59:60" x14ac:dyDescent="0.25">
      <c r="BG27750">
        <v>27749</v>
      </c>
      <c r="BH27750" t="s">
        <v>334</v>
      </c>
    </row>
    <row r="27751" spans="59:60" x14ac:dyDescent="0.25">
      <c r="BG27751">
        <v>27750</v>
      </c>
      <c r="BH27751" t="s">
        <v>335</v>
      </c>
    </row>
    <row r="27752" spans="59:60" x14ac:dyDescent="0.25">
      <c r="BG27752">
        <v>27751</v>
      </c>
      <c r="BH27752" t="s">
        <v>336</v>
      </c>
    </row>
    <row r="27753" spans="59:60" x14ac:dyDescent="0.25">
      <c r="BG27753">
        <v>27752</v>
      </c>
      <c r="BH27753" t="s">
        <v>337</v>
      </c>
    </row>
    <row r="27754" spans="59:60" x14ac:dyDescent="0.25">
      <c r="BG27754">
        <v>27753</v>
      </c>
      <c r="BH27754" t="s">
        <v>338</v>
      </c>
    </row>
    <row r="27755" spans="59:60" x14ac:dyDescent="0.25">
      <c r="BG27755">
        <v>27754</v>
      </c>
      <c r="BH27755" t="s">
        <v>339</v>
      </c>
    </row>
    <row r="27756" spans="59:60" x14ac:dyDescent="0.25">
      <c r="BG27756">
        <v>27755</v>
      </c>
      <c r="BH27756" t="s">
        <v>340</v>
      </c>
    </row>
    <row r="27757" spans="59:60" x14ac:dyDescent="0.25">
      <c r="BG27757">
        <v>27756</v>
      </c>
      <c r="BH27757" t="s">
        <v>341</v>
      </c>
    </row>
    <row r="27758" spans="59:60" x14ac:dyDescent="0.25">
      <c r="BG27758">
        <v>27757</v>
      </c>
      <c r="BH27758" t="s">
        <v>342</v>
      </c>
    </row>
    <row r="27759" spans="59:60" x14ac:dyDescent="0.25">
      <c r="BG27759">
        <v>27758</v>
      </c>
      <c r="BH27759" t="s">
        <v>343</v>
      </c>
    </row>
    <row r="27760" spans="59:60" x14ac:dyDescent="0.25">
      <c r="BG27760">
        <v>27759</v>
      </c>
      <c r="BH27760" t="s">
        <v>344</v>
      </c>
    </row>
    <row r="27761" spans="59:60" x14ac:dyDescent="0.25">
      <c r="BG27761">
        <v>27760</v>
      </c>
      <c r="BH27761" t="s">
        <v>345</v>
      </c>
    </row>
    <row r="27762" spans="59:60" x14ac:dyDescent="0.25">
      <c r="BG27762">
        <v>27761</v>
      </c>
      <c r="BH27762" t="s">
        <v>346</v>
      </c>
    </row>
    <row r="27763" spans="59:60" x14ac:dyDescent="0.25">
      <c r="BG27763">
        <v>27762</v>
      </c>
      <c r="BH27763" t="s">
        <v>347</v>
      </c>
    </row>
    <row r="27764" spans="59:60" x14ac:dyDescent="0.25">
      <c r="BG27764">
        <v>27763</v>
      </c>
      <c r="BH27764" t="s">
        <v>348</v>
      </c>
    </row>
    <row r="27765" spans="59:60" x14ac:dyDescent="0.25">
      <c r="BG27765">
        <v>27764</v>
      </c>
      <c r="BH27765" t="s">
        <v>349</v>
      </c>
    </row>
    <row r="27766" spans="59:60" x14ac:dyDescent="0.25">
      <c r="BG27766">
        <v>27765</v>
      </c>
      <c r="BH27766" t="s">
        <v>350</v>
      </c>
    </row>
    <row r="27767" spans="59:60" x14ac:dyDescent="0.25">
      <c r="BG27767">
        <v>27766</v>
      </c>
      <c r="BH27767" t="s">
        <v>351</v>
      </c>
    </row>
    <row r="27768" spans="59:60" x14ac:dyDescent="0.25">
      <c r="BG27768">
        <v>27767</v>
      </c>
      <c r="BH27768" t="s">
        <v>352</v>
      </c>
    </row>
    <row r="27769" spans="59:60" x14ac:dyDescent="0.25">
      <c r="BG27769">
        <v>27768</v>
      </c>
      <c r="BH27769" t="s">
        <v>293</v>
      </c>
    </row>
    <row r="27770" spans="59:60" x14ac:dyDescent="0.25">
      <c r="BG27770">
        <v>27769</v>
      </c>
      <c r="BH27770" t="s">
        <v>294</v>
      </c>
    </row>
    <row r="27771" spans="59:60" x14ac:dyDescent="0.25">
      <c r="BG27771">
        <v>27770</v>
      </c>
      <c r="BH27771" t="s">
        <v>295</v>
      </c>
    </row>
    <row r="27772" spans="59:60" x14ac:dyDescent="0.25">
      <c r="BG27772">
        <v>27771</v>
      </c>
      <c r="BH27772" t="s">
        <v>296</v>
      </c>
    </row>
    <row r="27773" spans="59:60" x14ac:dyDescent="0.25">
      <c r="BG27773">
        <v>27772</v>
      </c>
      <c r="BH27773" t="s">
        <v>297</v>
      </c>
    </row>
    <row r="27774" spans="59:60" x14ac:dyDescent="0.25">
      <c r="BG27774">
        <v>27773</v>
      </c>
      <c r="BH27774" t="s">
        <v>298</v>
      </c>
    </row>
    <row r="27775" spans="59:60" x14ac:dyDescent="0.25">
      <c r="BG27775">
        <v>27774</v>
      </c>
      <c r="BH27775" t="s">
        <v>299</v>
      </c>
    </row>
    <row r="27776" spans="59:60" x14ac:dyDescent="0.25">
      <c r="BG27776">
        <v>27775</v>
      </c>
      <c r="BH27776" t="s">
        <v>300</v>
      </c>
    </row>
    <row r="27777" spans="59:60" x14ac:dyDescent="0.25">
      <c r="BG27777">
        <v>27776</v>
      </c>
      <c r="BH27777" t="s">
        <v>301</v>
      </c>
    </row>
    <row r="27778" spans="59:60" x14ac:dyDescent="0.25">
      <c r="BG27778">
        <v>27777</v>
      </c>
      <c r="BH27778" t="s">
        <v>302</v>
      </c>
    </row>
    <row r="27779" spans="59:60" x14ac:dyDescent="0.25">
      <c r="BG27779">
        <v>27778</v>
      </c>
      <c r="BH27779" t="s">
        <v>303</v>
      </c>
    </row>
    <row r="27780" spans="59:60" x14ac:dyDescent="0.25">
      <c r="BG27780">
        <v>27779</v>
      </c>
      <c r="BH27780" t="s">
        <v>304</v>
      </c>
    </row>
    <row r="27781" spans="59:60" x14ac:dyDescent="0.25">
      <c r="BG27781">
        <v>27780</v>
      </c>
      <c r="BH27781" t="s">
        <v>305</v>
      </c>
    </row>
    <row r="27782" spans="59:60" x14ac:dyDescent="0.25">
      <c r="BG27782">
        <v>27781</v>
      </c>
      <c r="BH27782" t="s">
        <v>306</v>
      </c>
    </row>
    <row r="27783" spans="59:60" x14ac:dyDescent="0.25">
      <c r="BG27783">
        <v>27782</v>
      </c>
      <c r="BH27783" t="s">
        <v>307</v>
      </c>
    </row>
    <row r="27784" spans="59:60" x14ac:dyDescent="0.25">
      <c r="BG27784">
        <v>27783</v>
      </c>
      <c r="BH27784" t="s">
        <v>308</v>
      </c>
    </row>
    <row r="27785" spans="59:60" x14ac:dyDescent="0.25">
      <c r="BG27785">
        <v>27784</v>
      </c>
      <c r="BH27785" t="s">
        <v>309</v>
      </c>
    </row>
    <row r="27786" spans="59:60" x14ac:dyDescent="0.25">
      <c r="BG27786">
        <v>27785</v>
      </c>
      <c r="BH27786" t="s">
        <v>310</v>
      </c>
    </row>
    <row r="27787" spans="59:60" x14ac:dyDescent="0.25">
      <c r="BG27787">
        <v>27786</v>
      </c>
      <c r="BH27787" t="s">
        <v>311</v>
      </c>
    </row>
    <row r="27788" spans="59:60" x14ac:dyDescent="0.25">
      <c r="BG27788">
        <v>27787</v>
      </c>
      <c r="BH27788" t="s">
        <v>312</v>
      </c>
    </row>
    <row r="27789" spans="59:60" x14ac:dyDescent="0.25">
      <c r="BG27789">
        <v>27788</v>
      </c>
      <c r="BH27789" t="s">
        <v>313</v>
      </c>
    </row>
    <row r="27790" spans="59:60" x14ac:dyDescent="0.25">
      <c r="BG27790">
        <v>27789</v>
      </c>
      <c r="BH27790" t="s">
        <v>314</v>
      </c>
    </row>
    <row r="27791" spans="59:60" x14ac:dyDescent="0.25">
      <c r="BG27791">
        <v>27790</v>
      </c>
      <c r="BH27791" t="s">
        <v>315</v>
      </c>
    </row>
    <row r="27792" spans="59:60" x14ac:dyDescent="0.25">
      <c r="BG27792">
        <v>27791</v>
      </c>
      <c r="BH27792" t="s">
        <v>316</v>
      </c>
    </row>
    <row r="27793" spans="59:60" x14ac:dyDescent="0.25">
      <c r="BG27793">
        <v>27792</v>
      </c>
      <c r="BH27793" t="s">
        <v>317</v>
      </c>
    </row>
    <row r="27794" spans="59:60" x14ac:dyDescent="0.25">
      <c r="BG27794">
        <v>27793</v>
      </c>
      <c r="BH27794" t="s">
        <v>318</v>
      </c>
    </row>
    <row r="27795" spans="59:60" x14ac:dyDescent="0.25">
      <c r="BG27795">
        <v>27794</v>
      </c>
      <c r="BH27795" t="s">
        <v>319</v>
      </c>
    </row>
    <row r="27796" spans="59:60" x14ac:dyDescent="0.25">
      <c r="BG27796">
        <v>27795</v>
      </c>
      <c r="BH27796" t="s">
        <v>320</v>
      </c>
    </row>
    <row r="27797" spans="59:60" x14ac:dyDescent="0.25">
      <c r="BG27797">
        <v>27796</v>
      </c>
      <c r="BH27797" t="s">
        <v>321</v>
      </c>
    </row>
    <row r="27798" spans="59:60" x14ac:dyDescent="0.25">
      <c r="BG27798">
        <v>27797</v>
      </c>
      <c r="BH27798" t="s">
        <v>322</v>
      </c>
    </row>
    <row r="27799" spans="59:60" x14ac:dyDescent="0.25">
      <c r="BG27799">
        <v>27798</v>
      </c>
      <c r="BH27799" t="s">
        <v>323</v>
      </c>
    </row>
    <row r="27800" spans="59:60" x14ac:dyDescent="0.25">
      <c r="BG27800">
        <v>27799</v>
      </c>
      <c r="BH27800" t="s">
        <v>324</v>
      </c>
    </row>
    <row r="27801" spans="59:60" x14ac:dyDescent="0.25">
      <c r="BG27801">
        <v>27800</v>
      </c>
      <c r="BH27801" t="s">
        <v>325</v>
      </c>
    </row>
    <row r="27802" spans="59:60" x14ac:dyDescent="0.25">
      <c r="BG27802">
        <v>27801</v>
      </c>
      <c r="BH27802" t="s">
        <v>326</v>
      </c>
    </row>
    <row r="27803" spans="59:60" x14ac:dyDescent="0.25">
      <c r="BG27803">
        <v>27802</v>
      </c>
      <c r="BH27803" t="s">
        <v>327</v>
      </c>
    </row>
    <row r="27804" spans="59:60" x14ac:dyDescent="0.25">
      <c r="BG27804">
        <v>27803</v>
      </c>
      <c r="BH27804" t="s">
        <v>328</v>
      </c>
    </row>
    <row r="27805" spans="59:60" x14ac:dyDescent="0.25">
      <c r="BG27805">
        <v>27804</v>
      </c>
      <c r="BH27805" t="s">
        <v>329</v>
      </c>
    </row>
    <row r="27806" spans="59:60" x14ac:dyDescent="0.25">
      <c r="BG27806">
        <v>27805</v>
      </c>
      <c r="BH27806" t="s">
        <v>330</v>
      </c>
    </row>
    <row r="27807" spans="59:60" x14ac:dyDescent="0.25">
      <c r="BG27807">
        <v>27806</v>
      </c>
      <c r="BH27807" t="s">
        <v>331</v>
      </c>
    </row>
    <row r="27808" spans="59:60" x14ac:dyDescent="0.25">
      <c r="BG27808">
        <v>27807</v>
      </c>
      <c r="BH27808" t="s">
        <v>332</v>
      </c>
    </row>
    <row r="27809" spans="59:60" x14ac:dyDescent="0.25">
      <c r="BG27809">
        <v>27808</v>
      </c>
      <c r="BH27809" t="s">
        <v>333</v>
      </c>
    </row>
    <row r="27810" spans="59:60" x14ac:dyDescent="0.25">
      <c r="BG27810">
        <v>27809</v>
      </c>
      <c r="BH27810" t="s">
        <v>334</v>
      </c>
    </row>
    <row r="27811" spans="59:60" x14ac:dyDescent="0.25">
      <c r="BG27811">
        <v>27810</v>
      </c>
      <c r="BH27811" t="s">
        <v>335</v>
      </c>
    </row>
    <row r="27812" spans="59:60" x14ac:dyDescent="0.25">
      <c r="BG27812">
        <v>27811</v>
      </c>
      <c r="BH27812" t="s">
        <v>336</v>
      </c>
    </row>
    <row r="27813" spans="59:60" x14ac:dyDescent="0.25">
      <c r="BG27813">
        <v>27812</v>
      </c>
      <c r="BH27813" t="s">
        <v>337</v>
      </c>
    </row>
    <row r="27814" spans="59:60" x14ac:dyDescent="0.25">
      <c r="BG27814">
        <v>27813</v>
      </c>
      <c r="BH27814" t="s">
        <v>338</v>
      </c>
    </row>
    <row r="27815" spans="59:60" x14ac:dyDescent="0.25">
      <c r="BG27815">
        <v>27814</v>
      </c>
      <c r="BH27815" t="s">
        <v>339</v>
      </c>
    </row>
    <row r="27816" spans="59:60" x14ac:dyDescent="0.25">
      <c r="BG27816">
        <v>27815</v>
      </c>
      <c r="BH27816" t="s">
        <v>340</v>
      </c>
    </row>
    <row r="27817" spans="59:60" x14ac:dyDescent="0.25">
      <c r="BG27817">
        <v>27816</v>
      </c>
      <c r="BH27817" t="s">
        <v>341</v>
      </c>
    </row>
    <row r="27818" spans="59:60" x14ac:dyDescent="0.25">
      <c r="BG27818">
        <v>27817</v>
      </c>
      <c r="BH27818" t="s">
        <v>342</v>
      </c>
    </row>
    <row r="27819" spans="59:60" x14ac:dyDescent="0.25">
      <c r="BG27819">
        <v>27818</v>
      </c>
      <c r="BH27819" t="s">
        <v>343</v>
      </c>
    </row>
    <row r="27820" spans="59:60" x14ac:dyDescent="0.25">
      <c r="BG27820">
        <v>27819</v>
      </c>
      <c r="BH27820" t="s">
        <v>344</v>
      </c>
    </row>
    <row r="27821" spans="59:60" x14ac:dyDescent="0.25">
      <c r="BG27821">
        <v>27820</v>
      </c>
      <c r="BH27821" t="s">
        <v>345</v>
      </c>
    </row>
    <row r="27822" spans="59:60" x14ac:dyDescent="0.25">
      <c r="BG27822">
        <v>27821</v>
      </c>
      <c r="BH27822" t="s">
        <v>346</v>
      </c>
    </row>
    <row r="27823" spans="59:60" x14ac:dyDescent="0.25">
      <c r="BG27823">
        <v>27822</v>
      </c>
      <c r="BH27823" t="s">
        <v>347</v>
      </c>
    </row>
    <row r="27824" spans="59:60" x14ac:dyDescent="0.25">
      <c r="BG27824">
        <v>27823</v>
      </c>
      <c r="BH27824" t="s">
        <v>348</v>
      </c>
    </row>
    <row r="27825" spans="59:60" x14ac:dyDescent="0.25">
      <c r="BG27825">
        <v>27824</v>
      </c>
      <c r="BH27825" t="s">
        <v>349</v>
      </c>
    </row>
    <row r="27826" spans="59:60" x14ac:dyDescent="0.25">
      <c r="BG27826">
        <v>27825</v>
      </c>
      <c r="BH27826" t="s">
        <v>350</v>
      </c>
    </row>
    <row r="27827" spans="59:60" x14ac:dyDescent="0.25">
      <c r="BG27827">
        <v>27826</v>
      </c>
      <c r="BH27827" t="s">
        <v>351</v>
      </c>
    </row>
    <row r="27828" spans="59:60" x14ac:dyDescent="0.25">
      <c r="BG27828">
        <v>27827</v>
      </c>
      <c r="BH27828" t="s">
        <v>352</v>
      </c>
    </row>
    <row r="27829" spans="59:60" x14ac:dyDescent="0.25">
      <c r="BG27829">
        <v>27828</v>
      </c>
      <c r="BH27829" t="s">
        <v>293</v>
      </c>
    </row>
    <row r="27830" spans="59:60" x14ac:dyDescent="0.25">
      <c r="BG27830">
        <v>27829</v>
      </c>
      <c r="BH27830" t="s">
        <v>294</v>
      </c>
    </row>
    <row r="27831" spans="59:60" x14ac:dyDescent="0.25">
      <c r="BG27831">
        <v>27830</v>
      </c>
      <c r="BH27831" t="s">
        <v>295</v>
      </c>
    </row>
    <row r="27832" spans="59:60" x14ac:dyDescent="0.25">
      <c r="BG27832">
        <v>27831</v>
      </c>
      <c r="BH27832" t="s">
        <v>296</v>
      </c>
    </row>
    <row r="27833" spans="59:60" x14ac:dyDescent="0.25">
      <c r="BG27833">
        <v>27832</v>
      </c>
      <c r="BH27833" t="s">
        <v>297</v>
      </c>
    </row>
    <row r="27834" spans="59:60" x14ac:dyDescent="0.25">
      <c r="BG27834">
        <v>27833</v>
      </c>
      <c r="BH27834" t="s">
        <v>298</v>
      </c>
    </row>
    <row r="27835" spans="59:60" x14ac:dyDescent="0.25">
      <c r="BG27835">
        <v>27834</v>
      </c>
      <c r="BH27835" t="s">
        <v>299</v>
      </c>
    </row>
    <row r="27836" spans="59:60" x14ac:dyDescent="0.25">
      <c r="BG27836">
        <v>27835</v>
      </c>
      <c r="BH27836" t="s">
        <v>300</v>
      </c>
    </row>
    <row r="27837" spans="59:60" x14ac:dyDescent="0.25">
      <c r="BG27837">
        <v>27836</v>
      </c>
      <c r="BH27837" t="s">
        <v>301</v>
      </c>
    </row>
    <row r="27838" spans="59:60" x14ac:dyDescent="0.25">
      <c r="BG27838">
        <v>27837</v>
      </c>
      <c r="BH27838" t="s">
        <v>302</v>
      </c>
    </row>
    <row r="27839" spans="59:60" x14ac:dyDescent="0.25">
      <c r="BG27839">
        <v>27838</v>
      </c>
      <c r="BH27839" t="s">
        <v>303</v>
      </c>
    </row>
    <row r="27840" spans="59:60" x14ac:dyDescent="0.25">
      <c r="BG27840">
        <v>27839</v>
      </c>
      <c r="BH27840" t="s">
        <v>304</v>
      </c>
    </row>
    <row r="27841" spans="59:60" x14ac:dyDescent="0.25">
      <c r="BG27841">
        <v>27840</v>
      </c>
      <c r="BH27841" t="s">
        <v>305</v>
      </c>
    </row>
    <row r="27842" spans="59:60" x14ac:dyDescent="0.25">
      <c r="BG27842">
        <v>27841</v>
      </c>
      <c r="BH27842" t="s">
        <v>306</v>
      </c>
    </row>
    <row r="27843" spans="59:60" x14ac:dyDescent="0.25">
      <c r="BG27843">
        <v>27842</v>
      </c>
      <c r="BH27843" t="s">
        <v>307</v>
      </c>
    </row>
    <row r="27844" spans="59:60" x14ac:dyDescent="0.25">
      <c r="BG27844">
        <v>27843</v>
      </c>
      <c r="BH27844" t="s">
        <v>308</v>
      </c>
    </row>
    <row r="27845" spans="59:60" x14ac:dyDescent="0.25">
      <c r="BG27845">
        <v>27844</v>
      </c>
      <c r="BH27845" t="s">
        <v>309</v>
      </c>
    </row>
    <row r="27846" spans="59:60" x14ac:dyDescent="0.25">
      <c r="BG27846">
        <v>27845</v>
      </c>
      <c r="BH27846" t="s">
        <v>310</v>
      </c>
    </row>
    <row r="27847" spans="59:60" x14ac:dyDescent="0.25">
      <c r="BG27847">
        <v>27846</v>
      </c>
      <c r="BH27847" t="s">
        <v>311</v>
      </c>
    </row>
    <row r="27848" spans="59:60" x14ac:dyDescent="0.25">
      <c r="BG27848">
        <v>27847</v>
      </c>
      <c r="BH27848" t="s">
        <v>312</v>
      </c>
    </row>
    <row r="27849" spans="59:60" x14ac:dyDescent="0.25">
      <c r="BG27849">
        <v>27848</v>
      </c>
      <c r="BH27849" t="s">
        <v>313</v>
      </c>
    </row>
    <row r="27850" spans="59:60" x14ac:dyDescent="0.25">
      <c r="BG27850">
        <v>27849</v>
      </c>
      <c r="BH27850" t="s">
        <v>314</v>
      </c>
    </row>
    <row r="27851" spans="59:60" x14ac:dyDescent="0.25">
      <c r="BG27851">
        <v>27850</v>
      </c>
      <c r="BH27851" t="s">
        <v>315</v>
      </c>
    </row>
    <row r="27852" spans="59:60" x14ac:dyDescent="0.25">
      <c r="BG27852">
        <v>27851</v>
      </c>
      <c r="BH27852" t="s">
        <v>316</v>
      </c>
    </row>
    <row r="27853" spans="59:60" x14ac:dyDescent="0.25">
      <c r="BG27853">
        <v>27852</v>
      </c>
      <c r="BH27853" t="s">
        <v>317</v>
      </c>
    </row>
    <row r="27854" spans="59:60" x14ac:dyDescent="0.25">
      <c r="BG27854">
        <v>27853</v>
      </c>
      <c r="BH27854" t="s">
        <v>318</v>
      </c>
    </row>
    <row r="27855" spans="59:60" x14ac:dyDescent="0.25">
      <c r="BG27855">
        <v>27854</v>
      </c>
      <c r="BH27855" t="s">
        <v>319</v>
      </c>
    </row>
    <row r="27856" spans="59:60" x14ac:dyDescent="0.25">
      <c r="BG27856">
        <v>27855</v>
      </c>
      <c r="BH27856" t="s">
        <v>320</v>
      </c>
    </row>
    <row r="27857" spans="59:60" x14ac:dyDescent="0.25">
      <c r="BG27857">
        <v>27856</v>
      </c>
      <c r="BH27857" t="s">
        <v>321</v>
      </c>
    </row>
    <row r="27858" spans="59:60" x14ac:dyDescent="0.25">
      <c r="BG27858">
        <v>27857</v>
      </c>
      <c r="BH27858" t="s">
        <v>322</v>
      </c>
    </row>
    <row r="27859" spans="59:60" x14ac:dyDescent="0.25">
      <c r="BG27859">
        <v>27858</v>
      </c>
      <c r="BH27859" t="s">
        <v>323</v>
      </c>
    </row>
    <row r="27860" spans="59:60" x14ac:dyDescent="0.25">
      <c r="BG27860">
        <v>27859</v>
      </c>
      <c r="BH27860" t="s">
        <v>324</v>
      </c>
    </row>
    <row r="27861" spans="59:60" x14ac:dyDescent="0.25">
      <c r="BG27861">
        <v>27860</v>
      </c>
      <c r="BH27861" t="s">
        <v>325</v>
      </c>
    </row>
    <row r="27862" spans="59:60" x14ac:dyDescent="0.25">
      <c r="BG27862">
        <v>27861</v>
      </c>
      <c r="BH27862" t="s">
        <v>326</v>
      </c>
    </row>
    <row r="27863" spans="59:60" x14ac:dyDescent="0.25">
      <c r="BG27863">
        <v>27862</v>
      </c>
      <c r="BH27863" t="s">
        <v>327</v>
      </c>
    </row>
    <row r="27864" spans="59:60" x14ac:dyDescent="0.25">
      <c r="BG27864">
        <v>27863</v>
      </c>
      <c r="BH27864" t="s">
        <v>328</v>
      </c>
    </row>
    <row r="27865" spans="59:60" x14ac:dyDescent="0.25">
      <c r="BG27865">
        <v>27864</v>
      </c>
      <c r="BH27865" t="s">
        <v>329</v>
      </c>
    </row>
    <row r="27866" spans="59:60" x14ac:dyDescent="0.25">
      <c r="BG27866">
        <v>27865</v>
      </c>
      <c r="BH27866" t="s">
        <v>330</v>
      </c>
    </row>
    <row r="27867" spans="59:60" x14ac:dyDescent="0.25">
      <c r="BG27867">
        <v>27866</v>
      </c>
      <c r="BH27867" t="s">
        <v>331</v>
      </c>
    </row>
    <row r="27868" spans="59:60" x14ac:dyDescent="0.25">
      <c r="BG27868">
        <v>27867</v>
      </c>
      <c r="BH27868" t="s">
        <v>332</v>
      </c>
    </row>
    <row r="27869" spans="59:60" x14ac:dyDescent="0.25">
      <c r="BG27869">
        <v>27868</v>
      </c>
      <c r="BH27869" t="s">
        <v>333</v>
      </c>
    </row>
    <row r="27870" spans="59:60" x14ac:dyDescent="0.25">
      <c r="BG27870">
        <v>27869</v>
      </c>
      <c r="BH27870" t="s">
        <v>334</v>
      </c>
    </row>
    <row r="27871" spans="59:60" x14ac:dyDescent="0.25">
      <c r="BG27871">
        <v>27870</v>
      </c>
      <c r="BH27871" t="s">
        <v>335</v>
      </c>
    </row>
    <row r="27872" spans="59:60" x14ac:dyDescent="0.25">
      <c r="BG27872">
        <v>27871</v>
      </c>
      <c r="BH27872" t="s">
        <v>336</v>
      </c>
    </row>
    <row r="27873" spans="59:60" x14ac:dyDescent="0.25">
      <c r="BG27873">
        <v>27872</v>
      </c>
      <c r="BH27873" t="s">
        <v>337</v>
      </c>
    </row>
    <row r="27874" spans="59:60" x14ac:dyDescent="0.25">
      <c r="BG27874">
        <v>27873</v>
      </c>
      <c r="BH27874" t="s">
        <v>338</v>
      </c>
    </row>
    <row r="27875" spans="59:60" x14ac:dyDescent="0.25">
      <c r="BG27875">
        <v>27874</v>
      </c>
      <c r="BH27875" t="s">
        <v>339</v>
      </c>
    </row>
    <row r="27876" spans="59:60" x14ac:dyDescent="0.25">
      <c r="BG27876">
        <v>27875</v>
      </c>
      <c r="BH27876" t="s">
        <v>340</v>
      </c>
    </row>
    <row r="27877" spans="59:60" x14ac:dyDescent="0.25">
      <c r="BG27877">
        <v>27876</v>
      </c>
      <c r="BH27877" t="s">
        <v>341</v>
      </c>
    </row>
    <row r="27878" spans="59:60" x14ac:dyDescent="0.25">
      <c r="BG27878">
        <v>27877</v>
      </c>
      <c r="BH27878" t="s">
        <v>342</v>
      </c>
    </row>
    <row r="27879" spans="59:60" x14ac:dyDescent="0.25">
      <c r="BG27879">
        <v>27878</v>
      </c>
      <c r="BH27879" t="s">
        <v>343</v>
      </c>
    </row>
    <row r="27880" spans="59:60" x14ac:dyDescent="0.25">
      <c r="BG27880">
        <v>27879</v>
      </c>
      <c r="BH27880" t="s">
        <v>344</v>
      </c>
    </row>
    <row r="27881" spans="59:60" x14ac:dyDescent="0.25">
      <c r="BG27881">
        <v>27880</v>
      </c>
      <c r="BH27881" t="s">
        <v>345</v>
      </c>
    </row>
    <row r="27882" spans="59:60" x14ac:dyDescent="0.25">
      <c r="BG27882">
        <v>27881</v>
      </c>
      <c r="BH27882" t="s">
        <v>346</v>
      </c>
    </row>
    <row r="27883" spans="59:60" x14ac:dyDescent="0.25">
      <c r="BG27883">
        <v>27882</v>
      </c>
      <c r="BH27883" t="s">
        <v>347</v>
      </c>
    </row>
    <row r="27884" spans="59:60" x14ac:dyDescent="0.25">
      <c r="BG27884">
        <v>27883</v>
      </c>
      <c r="BH27884" t="s">
        <v>348</v>
      </c>
    </row>
    <row r="27885" spans="59:60" x14ac:dyDescent="0.25">
      <c r="BG27885">
        <v>27884</v>
      </c>
      <c r="BH27885" t="s">
        <v>349</v>
      </c>
    </row>
    <row r="27886" spans="59:60" x14ac:dyDescent="0.25">
      <c r="BG27886">
        <v>27885</v>
      </c>
      <c r="BH27886" t="s">
        <v>350</v>
      </c>
    </row>
    <row r="27887" spans="59:60" x14ac:dyDescent="0.25">
      <c r="BG27887">
        <v>27886</v>
      </c>
      <c r="BH27887" t="s">
        <v>351</v>
      </c>
    </row>
    <row r="27888" spans="59:60" x14ac:dyDescent="0.25">
      <c r="BG27888">
        <v>27887</v>
      </c>
      <c r="BH27888" t="s">
        <v>352</v>
      </c>
    </row>
    <row r="27889" spans="59:60" x14ac:dyDescent="0.25">
      <c r="BG27889">
        <v>27888</v>
      </c>
      <c r="BH27889" t="s">
        <v>293</v>
      </c>
    </row>
    <row r="27890" spans="59:60" x14ac:dyDescent="0.25">
      <c r="BG27890">
        <v>27889</v>
      </c>
      <c r="BH27890" t="s">
        <v>294</v>
      </c>
    </row>
    <row r="27891" spans="59:60" x14ac:dyDescent="0.25">
      <c r="BG27891">
        <v>27890</v>
      </c>
      <c r="BH27891" t="s">
        <v>295</v>
      </c>
    </row>
    <row r="27892" spans="59:60" x14ac:dyDescent="0.25">
      <c r="BG27892">
        <v>27891</v>
      </c>
      <c r="BH27892" t="s">
        <v>296</v>
      </c>
    </row>
    <row r="27893" spans="59:60" x14ac:dyDescent="0.25">
      <c r="BG27893">
        <v>27892</v>
      </c>
      <c r="BH27893" t="s">
        <v>297</v>
      </c>
    </row>
    <row r="27894" spans="59:60" x14ac:dyDescent="0.25">
      <c r="BG27894">
        <v>27893</v>
      </c>
      <c r="BH27894" t="s">
        <v>298</v>
      </c>
    </row>
    <row r="27895" spans="59:60" x14ac:dyDescent="0.25">
      <c r="BG27895">
        <v>27894</v>
      </c>
      <c r="BH27895" t="s">
        <v>299</v>
      </c>
    </row>
    <row r="27896" spans="59:60" x14ac:dyDescent="0.25">
      <c r="BG27896">
        <v>27895</v>
      </c>
      <c r="BH27896" t="s">
        <v>300</v>
      </c>
    </row>
    <row r="27897" spans="59:60" x14ac:dyDescent="0.25">
      <c r="BG27897">
        <v>27896</v>
      </c>
      <c r="BH27897" t="s">
        <v>301</v>
      </c>
    </row>
    <row r="27898" spans="59:60" x14ac:dyDescent="0.25">
      <c r="BG27898">
        <v>27897</v>
      </c>
      <c r="BH27898" t="s">
        <v>302</v>
      </c>
    </row>
    <row r="27899" spans="59:60" x14ac:dyDescent="0.25">
      <c r="BG27899">
        <v>27898</v>
      </c>
      <c r="BH27899" t="s">
        <v>303</v>
      </c>
    </row>
    <row r="27900" spans="59:60" x14ac:dyDescent="0.25">
      <c r="BG27900">
        <v>27899</v>
      </c>
      <c r="BH27900" t="s">
        <v>304</v>
      </c>
    </row>
    <row r="27901" spans="59:60" x14ac:dyDescent="0.25">
      <c r="BG27901">
        <v>27900</v>
      </c>
      <c r="BH27901" t="s">
        <v>305</v>
      </c>
    </row>
    <row r="27902" spans="59:60" x14ac:dyDescent="0.25">
      <c r="BG27902">
        <v>27901</v>
      </c>
      <c r="BH27902" t="s">
        <v>306</v>
      </c>
    </row>
    <row r="27903" spans="59:60" x14ac:dyDescent="0.25">
      <c r="BG27903">
        <v>27902</v>
      </c>
      <c r="BH27903" t="s">
        <v>307</v>
      </c>
    </row>
    <row r="27904" spans="59:60" x14ac:dyDescent="0.25">
      <c r="BG27904">
        <v>27903</v>
      </c>
      <c r="BH27904" t="s">
        <v>308</v>
      </c>
    </row>
    <row r="27905" spans="59:60" x14ac:dyDescent="0.25">
      <c r="BG27905">
        <v>27904</v>
      </c>
      <c r="BH27905" t="s">
        <v>309</v>
      </c>
    </row>
    <row r="27906" spans="59:60" x14ac:dyDescent="0.25">
      <c r="BG27906">
        <v>27905</v>
      </c>
      <c r="BH27906" t="s">
        <v>310</v>
      </c>
    </row>
    <row r="27907" spans="59:60" x14ac:dyDescent="0.25">
      <c r="BG27907">
        <v>27906</v>
      </c>
      <c r="BH27907" t="s">
        <v>311</v>
      </c>
    </row>
    <row r="27908" spans="59:60" x14ac:dyDescent="0.25">
      <c r="BG27908">
        <v>27907</v>
      </c>
      <c r="BH27908" t="s">
        <v>312</v>
      </c>
    </row>
    <row r="27909" spans="59:60" x14ac:dyDescent="0.25">
      <c r="BG27909">
        <v>27908</v>
      </c>
      <c r="BH27909" t="s">
        <v>313</v>
      </c>
    </row>
    <row r="27910" spans="59:60" x14ac:dyDescent="0.25">
      <c r="BG27910">
        <v>27909</v>
      </c>
      <c r="BH27910" t="s">
        <v>314</v>
      </c>
    </row>
    <row r="27911" spans="59:60" x14ac:dyDescent="0.25">
      <c r="BG27911">
        <v>27910</v>
      </c>
      <c r="BH27911" t="s">
        <v>315</v>
      </c>
    </row>
    <row r="27912" spans="59:60" x14ac:dyDescent="0.25">
      <c r="BG27912">
        <v>27911</v>
      </c>
      <c r="BH27912" t="s">
        <v>316</v>
      </c>
    </row>
    <row r="27913" spans="59:60" x14ac:dyDescent="0.25">
      <c r="BG27913">
        <v>27912</v>
      </c>
      <c r="BH27913" t="s">
        <v>317</v>
      </c>
    </row>
    <row r="27914" spans="59:60" x14ac:dyDescent="0.25">
      <c r="BG27914">
        <v>27913</v>
      </c>
      <c r="BH27914" t="s">
        <v>318</v>
      </c>
    </row>
    <row r="27915" spans="59:60" x14ac:dyDescent="0.25">
      <c r="BG27915">
        <v>27914</v>
      </c>
      <c r="BH27915" t="s">
        <v>319</v>
      </c>
    </row>
    <row r="27916" spans="59:60" x14ac:dyDescent="0.25">
      <c r="BG27916">
        <v>27915</v>
      </c>
      <c r="BH27916" t="s">
        <v>320</v>
      </c>
    </row>
    <row r="27917" spans="59:60" x14ac:dyDescent="0.25">
      <c r="BG27917">
        <v>27916</v>
      </c>
      <c r="BH27917" t="s">
        <v>321</v>
      </c>
    </row>
    <row r="27918" spans="59:60" x14ac:dyDescent="0.25">
      <c r="BG27918">
        <v>27917</v>
      </c>
      <c r="BH27918" t="s">
        <v>322</v>
      </c>
    </row>
    <row r="27919" spans="59:60" x14ac:dyDescent="0.25">
      <c r="BG27919">
        <v>27918</v>
      </c>
      <c r="BH27919" t="s">
        <v>323</v>
      </c>
    </row>
    <row r="27920" spans="59:60" x14ac:dyDescent="0.25">
      <c r="BG27920">
        <v>27919</v>
      </c>
      <c r="BH27920" t="s">
        <v>324</v>
      </c>
    </row>
    <row r="27921" spans="59:60" x14ac:dyDescent="0.25">
      <c r="BG27921">
        <v>27920</v>
      </c>
      <c r="BH27921" t="s">
        <v>325</v>
      </c>
    </row>
    <row r="27922" spans="59:60" x14ac:dyDescent="0.25">
      <c r="BG27922">
        <v>27921</v>
      </c>
      <c r="BH27922" t="s">
        <v>326</v>
      </c>
    </row>
    <row r="27923" spans="59:60" x14ac:dyDescent="0.25">
      <c r="BG27923">
        <v>27922</v>
      </c>
      <c r="BH27923" t="s">
        <v>327</v>
      </c>
    </row>
    <row r="27924" spans="59:60" x14ac:dyDescent="0.25">
      <c r="BG27924">
        <v>27923</v>
      </c>
      <c r="BH27924" t="s">
        <v>328</v>
      </c>
    </row>
    <row r="27925" spans="59:60" x14ac:dyDescent="0.25">
      <c r="BG27925">
        <v>27924</v>
      </c>
      <c r="BH27925" t="s">
        <v>329</v>
      </c>
    </row>
    <row r="27926" spans="59:60" x14ac:dyDescent="0.25">
      <c r="BG27926">
        <v>27925</v>
      </c>
      <c r="BH27926" t="s">
        <v>330</v>
      </c>
    </row>
    <row r="27927" spans="59:60" x14ac:dyDescent="0.25">
      <c r="BG27927">
        <v>27926</v>
      </c>
      <c r="BH27927" t="s">
        <v>331</v>
      </c>
    </row>
    <row r="27928" spans="59:60" x14ac:dyDescent="0.25">
      <c r="BG27928">
        <v>27927</v>
      </c>
      <c r="BH27928" t="s">
        <v>332</v>
      </c>
    </row>
    <row r="27929" spans="59:60" x14ac:dyDescent="0.25">
      <c r="BG27929">
        <v>27928</v>
      </c>
      <c r="BH27929" t="s">
        <v>333</v>
      </c>
    </row>
    <row r="27930" spans="59:60" x14ac:dyDescent="0.25">
      <c r="BG27930">
        <v>27929</v>
      </c>
      <c r="BH27930" t="s">
        <v>334</v>
      </c>
    </row>
    <row r="27931" spans="59:60" x14ac:dyDescent="0.25">
      <c r="BG27931">
        <v>27930</v>
      </c>
      <c r="BH27931" t="s">
        <v>335</v>
      </c>
    </row>
    <row r="27932" spans="59:60" x14ac:dyDescent="0.25">
      <c r="BG27932">
        <v>27931</v>
      </c>
      <c r="BH27932" t="s">
        <v>336</v>
      </c>
    </row>
    <row r="27933" spans="59:60" x14ac:dyDescent="0.25">
      <c r="BG27933">
        <v>27932</v>
      </c>
      <c r="BH27933" t="s">
        <v>337</v>
      </c>
    </row>
    <row r="27934" spans="59:60" x14ac:dyDescent="0.25">
      <c r="BG27934">
        <v>27933</v>
      </c>
      <c r="BH27934" t="s">
        <v>338</v>
      </c>
    </row>
    <row r="27935" spans="59:60" x14ac:dyDescent="0.25">
      <c r="BG27935">
        <v>27934</v>
      </c>
      <c r="BH27935" t="s">
        <v>339</v>
      </c>
    </row>
    <row r="27936" spans="59:60" x14ac:dyDescent="0.25">
      <c r="BG27936">
        <v>27935</v>
      </c>
      <c r="BH27936" t="s">
        <v>340</v>
      </c>
    </row>
    <row r="27937" spans="59:60" x14ac:dyDescent="0.25">
      <c r="BG27937">
        <v>27936</v>
      </c>
      <c r="BH27937" t="s">
        <v>341</v>
      </c>
    </row>
    <row r="27938" spans="59:60" x14ac:dyDescent="0.25">
      <c r="BG27938">
        <v>27937</v>
      </c>
      <c r="BH27938" t="s">
        <v>342</v>
      </c>
    </row>
    <row r="27939" spans="59:60" x14ac:dyDescent="0.25">
      <c r="BG27939">
        <v>27938</v>
      </c>
      <c r="BH27939" t="s">
        <v>343</v>
      </c>
    </row>
    <row r="27940" spans="59:60" x14ac:dyDescent="0.25">
      <c r="BG27940">
        <v>27939</v>
      </c>
      <c r="BH27940" t="s">
        <v>344</v>
      </c>
    </row>
    <row r="27941" spans="59:60" x14ac:dyDescent="0.25">
      <c r="BG27941">
        <v>27940</v>
      </c>
      <c r="BH27941" t="s">
        <v>345</v>
      </c>
    </row>
    <row r="27942" spans="59:60" x14ac:dyDescent="0.25">
      <c r="BG27942">
        <v>27941</v>
      </c>
      <c r="BH27942" t="s">
        <v>346</v>
      </c>
    </row>
    <row r="27943" spans="59:60" x14ac:dyDescent="0.25">
      <c r="BG27943">
        <v>27942</v>
      </c>
      <c r="BH27943" t="s">
        <v>347</v>
      </c>
    </row>
    <row r="27944" spans="59:60" x14ac:dyDescent="0.25">
      <c r="BG27944">
        <v>27943</v>
      </c>
      <c r="BH27944" t="s">
        <v>348</v>
      </c>
    </row>
    <row r="27945" spans="59:60" x14ac:dyDescent="0.25">
      <c r="BG27945">
        <v>27944</v>
      </c>
      <c r="BH27945" t="s">
        <v>349</v>
      </c>
    </row>
    <row r="27946" spans="59:60" x14ac:dyDescent="0.25">
      <c r="BG27946">
        <v>27945</v>
      </c>
      <c r="BH27946" t="s">
        <v>350</v>
      </c>
    </row>
    <row r="27947" spans="59:60" x14ac:dyDescent="0.25">
      <c r="BG27947">
        <v>27946</v>
      </c>
      <c r="BH27947" t="s">
        <v>351</v>
      </c>
    </row>
    <row r="27948" spans="59:60" x14ac:dyDescent="0.25">
      <c r="BG27948">
        <v>27947</v>
      </c>
      <c r="BH27948" t="s">
        <v>352</v>
      </c>
    </row>
    <row r="27949" spans="59:60" x14ac:dyDescent="0.25">
      <c r="BG27949">
        <v>27948</v>
      </c>
      <c r="BH27949" t="s">
        <v>293</v>
      </c>
    </row>
    <row r="27950" spans="59:60" x14ac:dyDescent="0.25">
      <c r="BG27950">
        <v>27949</v>
      </c>
      <c r="BH27950" t="s">
        <v>294</v>
      </c>
    </row>
    <row r="27951" spans="59:60" x14ac:dyDescent="0.25">
      <c r="BG27951">
        <v>27950</v>
      </c>
      <c r="BH27951" t="s">
        <v>295</v>
      </c>
    </row>
    <row r="27952" spans="59:60" x14ac:dyDescent="0.25">
      <c r="BG27952">
        <v>27951</v>
      </c>
      <c r="BH27952" t="s">
        <v>296</v>
      </c>
    </row>
    <row r="27953" spans="59:60" x14ac:dyDescent="0.25">
      <c r="BG27953">
        <v>27952</v>
      </c>
      <c r="BH27953" t="s">
        <v>297</v>
      </c>
    </row>
    <row r="27954" spans="59:60" x14ac:dyDescent="0.25">
      <c r="BG27954">
        <v>27953</v>
      </c>
      <c r="BH27954" t="s">
        <v>298</v>
      </c>
    </row>
    <row r="27955" spans="59:60" x14ac:dyDescent="0.25">
      <c r="BG27955">
        <v>27954</v>
      </c>
      <c r="BH27955" t="s">
        <v>299</v>
      </c>
    </row>
    <row r="27956" spans="59:60" x14ac:dyDescent="0.25">
      <c r="BG27956">
        <v>27955</v>
      </c>
      <c r="BH27956" t="s">
        <v>300</v>
      </c>
    </row>
    <row r="27957" spans="59:60" x14ac:dyDescent="0.25">
      <c r="BG27957">
        <v>27956</v>
      </c>
      <c r="BH27957" t="s">
        <v>301</v>
      </c>
    </row>
    <row r="27958" spans="59:60" x14ac:dyDescent="0.25">
      <c r="BG27958">
        <v>27957</v>
      </c>
      <c r="BH27958" t="s">
        <v>302</v>
      </c>
    </row>
    <row r="27959" spans="59:60" x14ac:dyDescent="0.25">
      <c r="BG27959">
        <v>27958</v>
      </c>
      <c r="BH27959" t="s">
        <v>303</v>
      </c>
    </row>
    <row r="27960" spans="59:60" x14ac:dyDescent="0.25">
      <c r="BG27960">
        <v>27959</v>
      </c>
      <c r="BH27960" t="s">
        <v>304</v>
      </c>
    </row>
    <row r="27961" spans="59:60" x14ac:dyDescent="0.25">
      <c r="BG27961">
        <v>27960</v>
      </c>
      <c r="BH27961" t="s">
        <v>305</v>
      </c>
    </row>
    <row r="27962" spans="59:60" x14ac:dyDescent="0.25">
      <c r="BG27962">
        <v>27961</v>
      </c>
      <c r="BH27962" t="s">
        <v>306</v>
      </c>
    </row>
    <row r="27963" spans="59:60" x14ac:dyDescent="0.25">
      <c r="BG27963">
        <v>27962</v>
      </c>
      <c r="BH27963" t="s">
        <v>307</v>
      </c>
    </row>
    <row r="27964" spans="59:60" x14ac:dyDescent="0.25">
      <c r="BG27964">
        <v>27963</v>
      </c>
      <c r="BH27964" t="s">
        <v>308</v>
      </c>
    </row>
    <row r="27965" spans="59:60" x14ac:dyDescent="0.25">
      <c r="BG27965">
        <v>27964</v>
      </c>
      <c r="BH27965" t="s">
        <v>309</v>
      </c>
    </row>
    <row r="27966" spans="59:60" x14ac:dyDescent="0.25">
      <c r="BG27966">
        <v>27965</v>
      </c>
      <c r="BH27966" t="s">
        <v>310</v>
      </c>
    </row>
    <row r="27967" spans="59:60" x14ac:dyDescent="0.25">
      <c r="BG27967">
        <v>27966</v>
      </c>
      <c r="BH27967" t="s">
        <v>311</v>
      </c>
    </row>
    <row r="27968" spans="59:60" x14ac:dyDescent="0.25">
      <c r="BG27968">
        <v>27967</v>
      </c>
      <c r="BH27968" t="s">
        <v>312</v>
      </c>
    </row>
    <row r="27969" spans="59:60" x14ac:dyDescent="0.25">
      <c r="BG27969">
        <v>27968</v>
      </c>
      <c r="BH27969" t="s">
        <v>313</v>
      </c>
    </row>
    <row r="27970" spans="59:60" x14ac:dyDescent="0.25">
      <c r="BG27970">
        <v>27969</v>
      </c>
      <c r="BH27970" t="s">
        <v>314</v>
      </c>
    </row>
    <row r="27971" spans="59:60" x14ac:dyDescent="0.25">
      <c r="BG27971">
        <v>27970</v>
      </c>
      <c r="BH27971" t="s">
        <v>315</v>
      </c>
    </row>
    <row r="27972" spans="59:60" x14ac:dyDescent="0.25">
      <c r="BG27972">
        <v>27971</v>
      </c>
      <c r="BH27972" t="s">
        <v>316</v>
      </c>
    </row>
    <row r="27973" spans="59:60" x14ac:dyDescent="0.25">
      <c r="BG27973">
        <v>27972</v>
      </c>
      <c r="BH27973" t="s">
        <v>317</v>
      </c>
    </row>
    <row r="27974" spans="59:60" x14ac:dyDescent="0.25">
      <c r="BG27974">
        <v>27973</v>
      </c>
      <c r="BH27974" t="s">
        <v>318</v>
      </c>
    </row>
    <row r="27975" spans="59:60" x14ac:dyDescent="0.25">
      <c r="BG27975">
        <v>27974</v>
      </c>
      <c r="BH27975" t="s">
        <v>319</v>
      </c>
    </row>
    <row r="27976" spans="59:60" x14ac:dyDescent="0.25">
      <c r="BG27976">
        <v>27975</v>
      </c>
      <c r="BH27976" t="s">
        <v>320</v>
      </c>
    </row>
    <row r="27977" spans="59:60" x14ac:dyDescent="0.25">
      <c r="BG27977">
        <v>27976</v>
      </c>
      <c r="BH27977" t="s">
        <v>321</v>
      </c>
    </row>
    <row r="27978" spans="59:60" x14ac:dyDescent="0.25">
      <c r="BG27978">
        <v>27977</v>
      </c>
      <c r="BH27978" t="s">
        <v>322</v>
      </c>
    </row>
    <row r="27979" spans="59:60" x14ac:dyDescent="0.25">
      <c r="BG27979">
        <v>27978</v>
      </c>
      <c r="BH27979" t="s">
        <v>323</v>
      </c>
    </row>
    <row r="27980" spans="59:60" x14ac:dyDescent="0.25">
      <c r="BG27980">
        <v>27979</v>
      </c>
      <c r="BH27980" t="s">
        <v>324</v>
      </c>
    </row>
    <row r="27981" spans="59:60" x14ac:dyDescent="0.25">
      <c r="BG27981">
        <v>27980</v>
      </c>
      <c r="BH27981" t="s">
        <v>325</v>
      </c>
    </row>
    <row r="27982" spans="59:60" x14ac:dyDescent="0.25">
      <c r="BG27982">
        <v>27981</v>
      </c>
      <c r="BH27982" t="s">
        <v>326</v>
      </c>
    </row>
    <row r="27983" spans="59:60" x14ac:dyDescent="0.25">
      <c r="BG27983">
        <v>27982</v>
      </c>
      <c r="BH27983" t="s">
        <v>327</v>
      </c>
    </row>
    <row r="27984" spans="59:60" x14ac:dyDescent="0.25">
      <c r="BG27984">
        <v>27983</v>
      </c>
      <c r="BH27984" t="s">
        <v>328</v>
      </c>
    </row>
    <row r="27985" spans="59:60" x14ac:dyDescent="0.25">
      <c r="BG27985">
        <v>27984</v>
      </c>
      <c r="BH27985" t="s">
        <v>329</v>
      </c>
    </row>
    <row r="27986" spans="59:60" x14ac:dyDescent="0.25">
      <c r="BG27986">
        <v>27985</v>
      </c>
      <c r="BH27986" t="s">
        <v>330</v>
      </c>
    </row>
    <row r="27987" spans="59:60" x14ac:dyDescent="0.25">
      <c r="BG27987">
        <v>27986</v>
      </c>
      <c r="BH27987" t="s">
        <v>331</v>
      </c>
    </row>
    <row r="27988" spans="59:60" x14ac:dyDescent="0.25">
      <c r="BG27988">
        <v>27987</v>
      </c>
      <c r="BH27988" t="s">
        <v>332</v>
      </c>
    </row>
    <row r="27989" spans="59:60" x14ac:dyDescent="0.25">
      <c r="BG27989">
        <v>27988</v>
      </c>
      <c r="BH27989" t="s">
        <v>333</v>
      </c>
    </row>
    <row r="27990" spans="59:60" x14ac:dyDescent="0.25">
      <c r="BG27990">
        <v>27989</v>
      </c>
      <c r="BH27990" t="s">
        <v>334</v>
      </c>
    </row>
    <row r="27991" spans="59:60" x14ac:dyDescent="0.25">
      <c r="BG27991">
        <v>27990</v>
      </c>
      <c r="BH27991" t="s">
        <v>335</v>
      </c>
    </row>
    <row r="27992" spans="59:60" x14ac:dyDescent="0.25">
      <c r="BG27992">
        <v>27991</v>
      </c>
      <c r="BH27992" t="s">
        <v>336</v>
      </c>
    </row>
    <row r="27993" spans="59:60" x14ac:dyDescent="0.25">
      <c r="BG27993">
        <v>27992</v>
      </c>
      <c r="BH27993" t="s">
        <v>337</v>
      </c>
    </row>
    <row r="27994" spans="59:60" x14ac:dyDescent="0.25">
      <c r="BG27994">
        <v>27993</v>
      </c>
      <c r="BH27994" t="s">
        <v>338</v>
      </c>
    </row>
    <row r="27995" spans="59:60" x14ac:dyDescent="0.25">
      <c r="BG27995">
        <v>27994</v>
      </c>
      <c r="BH27995" t="s">
        <v>339</v>
      </c>
    </row>
    <row r="27996" spans="59:60" x14ac:dyDescent="0.25">
      <c r="BG27996">
        <v>27995</v>
      </c>
      <c r="BH27996" t="s">
        <v>340</v>
      </c>
    </row>
    <row r="27997" spans="59:60" x14ac:dyDescent="0.25">
      <c r="BG27997">
        <v>27996</v>
      </c>
      <c r="BH27997" t="s">
        <v>341</v>
      </c>
    </row>
    <row r="27998" spans="59:60" x14ac:dyDescent="0.25">
      <c r="BG27998">
        <v>27997</v>
      </c>
      <c r="BH27998" t="s">
        <v>342</v>
      </c>
    </row>
    <row r="27999" spans="59:60" x14ac:dyDescent="0.25">
      <c r="BG27999">
        <v>27998</v>
      </c>
      <c r="BH27999" t="s">
        <v>343</v>
      </c>
    </row>
    <row r="28000" spans="59:60" x14ac:dyDescent="0.25">
      <c r="BG28000">
        <v>27999</v>
      </c>
      <c r="BH28000" t="s">
        <v>344</v>
      </c>
    </row>
    <row r="28001" spans="59:60" x14ac:dyDescent="0.25">
      <c r="BG28001">
        <v>28000</v>
      </c>
      <c r="BH28001" t="s">
        <v>345</v>
      </c>
    </row>
    <row r="28002" spans="59:60" x14ac:dyDescent="0.25">
      <c r="BG28002">
        <v>28001</v>
      </c>
      <c r="BH28002" t="s">
        <v>346</v>
      </c>
    </row>
    <row r="28003" spans="59:60" x14ac:dyDescent="0.25">
      <c r="BG28003">
        <v>28002</v>
      </c>
      <c r="BH28003" t="s">
        <v>347</v>
      </c>
    </row>
    <row r="28004" spans="59:60" x14ac:dyDescent="0.25">
      <c r="BG28004">
        <v>28003</v>
      </c>
      <c r="BH28004" t="s">
        <v>348</v>
      </c>
    </row>
    <row r="28005" spans="59:60" x14ac:dyDescent="0.25">
      <c r="BG28005">
        <v>28004</v>
      </c>
      <c r="BH28005" t="s">
        <v>349</v>
      </c>
    </row>
    <row r="28006" spans="59:60" x14ac:dyDescent="0.25">
      <c r="BG28006">
        <v>28005</v>
      </c>
      <c r="BH28006" t="s">
        <v>350</v>
      </c>
    </row>
    <row r="28007" spans="59:60" x14ac:dyDescent="0.25">
      <c r="BG28007">
        <v>28006</v>
      </c>
      <c r="BH28007" t="s">
        <v>351</v>
      </c>
    </row>
    <row r="28008" spans="59:60" x14ac:dyDescent="0.25">
      <c r="BG28008">
        <v>28007</v>
      </c>
      <c r="BH28008" t="s">
        <v>352</v>
      </c>
    </row>
    <row r="28009" spans="59:60" x14ac:dyDescent="0.25">
      <c r="BG28009">
        <v>28008</v>
      </c>
      <c r="BH28009" t="s">
        <v>293</v>
      </c>
    </row>
    <row r="28010" spans="59:60" x14ac:dyDescent="0.25">
      <c r="BG28010">
        <v>28009</v>
      </c>
      <c r="BH28010" t="s">
        <v>294</v>
      </c>
    </row>
    <row r="28011" spans="59:60" x14ac:dyDescent="0.25">
      <c r="BG28011">
        <v>28010</v>
      </c>
      <c r="BH28011" t="s">
        <v>295</v>
      </c>
    </row>
    <row r="28012" spans="59:60" x14ac:dyDescent="0.25">
      <c r="BG28012">
        <v>28011</v>
      </c>
      <c r="BH28012" t="s">
        <v>296</v>
      </c>
    </row>
    <row r="28013" spans="59:60" x14ac:dyDescent="0.25">
      <c r="BG28013">
        <v>28012</v>
      </c>
      <c r="BH28013" t="s">
        <v>297</v>
      </c>
    </row>
    <row r="28014" spans="59:60" x14ac:dyDescent="0.25">
      <c r="BG28014">
        <v>28013</v>
      </c>
      <c r="BH28014" t="s">
        <v>298</v>
      </c>
    </row>
    <row r="28015" spans="59:60" x14ac:dyDescent="0.25">
      <c r="BG28015">
        <v>28014</v>
      </c>
      <c r="BH28015" t="s">
        <v>299</v>
      </c>
    </row>
    <row r="28016" spans="59:60" x14ac:dyDescent="0.25">
      <c r="BG28016">
        <v>28015</v>
      </c>
      <c r="BH28016" t="s">
        <v>300</v>
      </c>
    </row>
    <row r="28017" spans="59:60" x14ac:dyDescent="0.25">
      <c r="BG28017">
        <v>28016</v>
      </c>
      <c r="BH28017" t="s">
        <v>301</v>
      </c>
    </row>
    <row r="28018" spans="59:60" x14ac:dyDescent="0.25">
      <c r="BG28018">
        <v>28017</v>
      </c>
      <c r="BH28018" t="s">
        <v>302</v>
      </c>
    </row>
    <row r="28019" spans="59:60" x14ac:dyDescent="0.25">
      <c r="BG28019">
        <v>28018</v>
      </c>
      <c r="BH28019" t="s">
        <v>303</v>
      </c>
    </row>
    <row r="28020" spans="59:60" x14ac:dyDescent="0.25">
      <c r="BG28020">
        <v>28019</v>
      </c>
      <c r="BH28020" t="s">
        <v>304</v>
      </c>
    </row>
    <row r="28021" spans="59:60" x14ac:dyDescent="0.25">
      <c r="BG28021">
        <v>28020</v>
      </c>
      <c r="BH28021" t="s">
        <v>305</v>
      </c>
    </row>
    <row r="28022" spans="59:60" x14ac:dyDescent="0.25">
      <c r="BG28022">
        <v>28021</v>
      </c>
      <c r="BH28022" t="s">
        <v>306</v>
      </c>
    </row>
    <row r="28023" spans="59:60" x14ac:dyDescent="0.25">
      <c r="BG28023">
        <v>28022</v>
      </c>
      <c r="BH28023" t="s">
        <v>307</v>
      </c>
    </row>
    <row r="28024" spans="59:60" x14ac:dyDescent="0.25">
      <c r="BG28024">
        <v>28023</v>
      </c>
      <c r="BH28024" t="s">
        <v>308</v>
      </c>
    </row>
    <row r="28025" spans="59:60" x14ac:dyDescent="0.25">
      <c r="BG28025">
        <v>28024</v>
      </c>
      <c r="BH28025" t="s">
        <v>309</v>
      </c>
    </row>
    <row r="28026" spans="59:60" x14ac:dyDescent="0.25">
      <c r="BG28026">
        <v>28025</v>
      </c>
      <c r="BH28026" t="s">
        <v>310</v>
      </c>
    </row>
    <row r="28027" spans="59:60" x14ac:dyDescent="0.25">
      <c r="BG28027">
        <v>28026</v>
      </c>
      <c r="BH28027" t="s">
        <v>311</v>
      </c>
    </row>
    <row r="28028" spans="59:60" x14ac:dyDescent="0.25">
      <c r="BG28028">
        <v>28027</v>
      </c>
      <c r="BH28028" t="s">
        <v>312</v>
      </c>
    </row>
    <row r="28029" spans="59:60" x14ac:dyDescent="0.25">
      <c r="BG28029">
        <v>28028</v>
      </c>
      <c r="BH28029" t="s">
        <v>313</v>
      </c>
    </row>
    <row r="28030" spans="59:60" x14ac:dyDescent="0.25">
      <c r="BG28030">
        <v>28029</v>
      </c>
      <c r="BH28030" t="s">
        <v>314</v>
      </c>
    </row>
    <row r="28031" spans="59:60" x14ac:dyDescent="0.25">
      <c r="BG28031">
        <v>28030</v>
      </c>
      <c r="BH28031" t="s">
        <v>315</v>
      </c>
    </row>
    <row r="28032" spans="59:60" x14ac:dyDescent="0.25">
      <c r="BG28032">
        <v>28031</v>
      </c>
      <c r="BH28032" t="s">
        <v>316</v>
      </c>
    </row>
    <row r="28033" spans="59:60" x14ac:dyDescent="0.25">
      <c r="BG28033">
        <v>28032</v>
      </c>
      <c r="BH28033" t="s">
        <v>317</v>
      </c>
    </row>
    <row r="28034" spans="59:60" x14ac:dyDescent="0.25">
      <c r="BG28034">
        <v>28033</v>
      </c>
      <c r="BH28034" t="s">
        <v>318</v>
      </c>
    </row>
    <row r="28035" spans="59:60" x14ac:dyDescent="0.25">
      <c r="BG28035">
        <v>28034</v>
      </c>
      <c r="BH28035" t="s">
        <v>319</v>
      </c>
    </row>
    <row r="28036" spans="59:60" x14ac:dyDescent="0.25">
      <c r="BG28036">
        <v>28035</v>
      </c>
      <c r="BH28036" t="s">
        <v>320</v>
      </c>
    </row>
    <row r="28037" spans="59:60" x14ac:dyDescent="0.25">
      <c r="BG28037">
        <v>28036</v>
      </c>
      <c r="BH28037" t="s">
        <v>321</v>
      </c>
    </row>
    <row r="28038" spans="59:60" x14ac:dyDescent="0.25">
      <c r="BG28038">
        <v>28037</v>
      </c>
      <c r="BH28038" t="s">
        <v>322</v>
      </c>
    </row>
    <row r="28039" spans="59:60" x14ac:dyDescent="0.25">
      <c r="BG28039">
        <v>28038</v>
      </c>
      <c r="BH28039" t="s">
        <v>323</v>
      </c>
    </row>
    <row r="28040" spans="59:60" x14ac:dyDescent="0.25">
      <c r="BG28040">
        <v>28039</v>
      </c>
      <c r="BH28040" t="s">
        <v>324</v>
      </c>
    </row>
    <row r="28041" spans="59:60" x14ac:dyDescent="0.25">
      <c r="BG28041">
        <v>28040</v>
      </c>
      <c r="BH28041" t="s">
        <v>325</v>
      </c>
    </row>
    <row r="28042" spans="59:60" x14ac:dyDescent="0.25">
      <c r="BG28042">
        <v>28041</v>
      </c>
      <c r="BH28042" t="s">
        <v>326</v>
      </c>
    </row>
    <row r="28043" spans="59:60" x14ac:dyDescent="0.25">
      <c r="BG28043">
        <v>28042</v>
      </c>
      <c r="BH28043" t="s">
        <v>327</v>
      </c>
    </row>
    <row r="28044" spans="59:60" x14ac:dyDescent="0.25">
      <c r="BG28044">
        <v>28043</v>
      </c>
      <c r="BH28044" t="s">
        <v>328</v>
      </c>
    </row>
    <row r="28045" spans="59:60" x14ac:dyDescent="0.25">
      <c r="BG28045">
        <v>28044</v>
      </c>
      <c r="BH28045" t="s">
        <v>329</v>
      </c>
    </row>
    <row r="28046" spans="59:60" x14ac:dyDescent="0.25">
      <c r="BG28046">
        <v>28045</v>
      </c>
      <c r="BH28046" t="s">
        <v>330</v>
      </c>
    </row>
    <row r="28047" spans="59:60" x14ac:dyDescent="0.25">
      <c r="BG28047">
        <v>28046</v>
      </c>
      <c r="BH28047" t="s">
        <v>331</v>
      </c>
    </row>
    <row r="28048" spans="59:60" x14ac:dyDescent="0.25">
      <c r="BG28048">
        <v>28047</v>
      </c>
      <c r="BH28048" t="s">
        <v>332</v>
      </c>
    </row>
    <row r="28049" spans="59:60" x14ac:dyDescent="0.25">
      <c r="BG28049">
        <v>28048</v>
      </c>
      <c r="BH28049" t="s">
        <v>333</v>
      </c>
    </row>
    <row r="28050" spans="59:60" x14ac:dyDescent="0.25">
      <c r="BG28050">
        <v>28049</v>
      </c>
      <c r="BH28050" t="s">
        <v>334</v>
      </c>
    </row>
    <row r="28051" spans="59:60" x14ac:dyDescent="0.25">
      <c r="BG28051">
        <v>28050</v>
      </c>
      <c r="BH28051" t="s">
        <v>335</v>
      </c>
    </row>
    <row r="28052" spans="59:60" x14ac:dyDescent="0.25">
      <c r="BG28052">
        <v>28051</v>
      </c>
      <c r="BH28052" t="s">
        <v>336</v>
      </c>
    </row>
    <row r="28053" spans="59:60" x14ac:dyDescent="0.25">
      <c r="BG28053">
        <v>28052</v>
      </c>
      <c r="BH28053" t="s">
        <v>337</v>
      </c>
    </row>
    <row r="28054" spans="59:60" x14ac:dyDescent="0.25">
      <c r="BG28054">
        <v>28053</v>
      </c>
      <c r="BH28054" t="s">
        <v>338</v>
      </c>
    </row>
    <row r="28055" spans="59:60" x14ac:dyDescent="0.25">
      <c r="BG28055">
        <v>28054</v>
      </c>
      <c r="BH28055" t="s">
        <v>339</v>
      </c>
    </row>
    <row r="28056" spans="59:60" x14ac:dyDescent="0.25">
      <c r="BG28056">
        <v>28055</v>
      </c>
      <c r="BH28056" t="s">
        <v>340</v>
      </c>
    </row>
    <row r="28057" spans="59:60" x14ac:dyDescent="0.25">
      <c r="BG28057">
        <v>28056</v>
      </c>
      <c r="BH28057" t="s">
        <v>341</v>
      </c>
    </row>
    <row r="28058" spans="59:60" x14ac:dyDescent="0.25">
      <c r="BG28058">
        <v>28057</v>
      </c>
      <c r="BH28058" t="s">
        <v>342</v>
      </c>
    </row>
    <row r="28059" spans="59:60" x14ac:dyDescent="0.25">
      <c r="BG28059">
        <v>28058</v>
      </c>
      <c r="BH28059" t="s">
        <v>343</v>
      </c>
    </row>
    <row r="28060" spans="59:60" x14ac:dyDescent="0.25">
      <c r="BG28060">
        <v>28059</v>
      </c>
      <c r="BH28060" t="s">
        <v>344</v>
      </c>
    </row>
    <row r="28061" spans="59:60" x14ac:dyDescent="0.25">
      <c r="BG28061">
        <v>28060</v>
      </c>
      <c r="BH28061" t="s">
        <v>345</v>
      </c>
    </row>
    <row r="28062" spans="59:60" x14ac:dyDescent="0.25">
      <c r="BG28062">
        <v>28061</v>
      </c>
      <c r="BH28062" t="s">
        <v>346</v>
      </c>
    </row>
    <row r="28063" spans="59:60" x14ac:dyDescent="0.25">
      <c r="BG28063">
        <v>28062</v>
      </c>
      <c r="BH28063" t="s">
        <v>347</v>
      </c>
    </row>
    <row r="28064" spans="59:60" x14ac:dyDescent="0.25">
      <c r="BG28064">
        <v>28063</v>
      </c>
      <c r="BH28064" t="s">
        <v>348</v>
      </c>
    </row>
    <row r="28065" spans="59:60" x14ac:dyDescent="0.25">
      <c r="BG28065">
        <v>28064</v>
      </c>
      <c r="BH28065" t="s">
        <v>349</v>
      </c>
    </row>
    <row r="28066" spans="59:60" x14ac:dyDescent="0.25">
      <c r="BG28066">
        <v>28065</v>
      </c>
      <c r="BH28066" t="s">
        <v>350</v>
      </c>
    </row>
    <row r="28067" spans="59:60" x14ac:dyDescent="0.25">
      <c r="BG28067">
        <v>28066</v>
      </c>
      <c r="BH28067" t="s">
        <v>351</v>
      </c>
    </row>
    <row r="28068" spans="59:60" x14ac:dyDescent="0.25">
      <c r="BG28068">
        <v>28067</v>
      </c>
      <c r="BH28068" t="s">
        <v>352</v>
      </c>
    </row>
    <row r="28069" spans="59:60" x14ac:dyDescent="0.25">
      <c r="BG28069">
        <v>28068</v>
      </c>
      <c r="BH28069" t="s">
        <v>293</v>
      </c>
    </row>
    <row r="28070" spans="59:60" x14ac:dyDescent="0.25">
      <c r="BG28070">
        <v>28069</v>
      </c>
      <c r="BH28070" t="s">
        <v>294</v>
      </c>
    </row>
    <row r="28071" spans="59:60" x14ac:dyDescent="0.25">
      <c r="BG28071">
        <v>28070</v>
      </c>
      <c r="BH28071" t="s">
        <v>295</v>
      </c>
    </row>
    <row r="28072" spans="59:60" x14ac:dyDescent="0.25">
      <c r="BG28072">
        <v>28071</v>
      </c>
      <c r="BH28072" t="s">
        <v>296</v>
      </c>
    </row>
    <row r="28073" spans="59:60" x14ac:dyDescent="0.25">
      <c r="BG28073">
        <v>28072</v>
      </c>
      <c r="BH28073" t="s">
        <v>297</v>
      </c>
    </row>
    <row r="28074" spans="59:60" x14ac:dyDescent="0.25">
      <c r="BG28074">
        <v>28073</v>
      </c>
      <c r="BH28074" t="s">
        <v>298</v>
      </c>
    </row>
    <row r="28075" spans="59:60" x14ac:dyDescent="0.25">
      <c r="BG28075">
        <v>28074</v>
      </c>
      <c r="BH28075" t="s">
        <v>299</v>
      </c>
    </row>
    <row r="28076" spans="59:60" x14ac:dyDescent="0.25">
      <c r="BG28076">
        <v>28075</v>
      </c>
      <c r="BH28076" t="s">
        <v>300</v>
      </c>
    </row>
    <row r="28077" spans="59:60" x14ac:dyDescent="0.25">
      <c r="BG28077">
        <v>28076</v>
      </c>
      <c r="BH28077" t="s">
        <v>301</v>
      </c>
    </row>
    <row r="28078" spans="59:60" x14ac:dyDescent="0.25">
      <c r="BG28078">
        <v>28077</v>
      </c>
      <c r="BH28078" t="s">
        <v>302</v>
      </c>
    </row>
    <row r="28079" spans="59:60" x14ac:dyDescent="0.25">
      <c r="BG28079">
        <v>28078</v>
      </c>
      <c r="BH28079" t="s">
        <v>303</v>
      </c>
    </row>
    <row r="28080" spans="59:60" x14ac:dyDescent="0.25">
      <c r="BG28080">
        <v>28079</v>
      </c>
      <c r="BH28080" t="s">
        <v>304</v>
      </c>
    </row>
    <row r="28081" spans="59:60" x14ac:dyDescent="0.25">
      <c r="BG28081">
        <v>28080</v>
      </c>
      <c r="BH28081" t="s">
        <v>305</v>
      </c>
    </row>
    <row r="28082" spans="59:60" x14ac:dyDescent="0.25">
      <c r="BG28082">
        <v>28081</v>
      </c>
      <c r="BH28082" t="s">
        <v>306</v>
      </c>
    </row>
    <row r="28083" spans="59:60" x14ac:dyDescent="0.25">
      <c r="BG28083">
        <v>28082</v>
      </c>
      <c r="BH28083" t="s">
        <v>307</v>
      </c>
    </row>
    <row r="28084" spans="59:60" x14ac:dyDescent="0.25">
      <c r="BG28084">
        <v>28083</v>
      </c>
      <c r="BH28084" t="s">
        <v>308</v>
      </c>
    </row>
    <row r="28085" spans="59:60" x14ac:dyDescent="0.25">
      <c r="BG28085">
        <v>28084</v>
      </c>
      <c r="BH28085" t="s">
        <v>309</v>
      </c>
    </row>
    <row r="28086" spans="59:60" x14ac:dyDescent="0.25">
      <c r="BG28086">
        <v>28085</v>
      </c>
      <c r="BH28086" t="s">
        <v>310</v>
      </c>
    </row>
    <row r="28087" spans="59:60" x14ac:dyDescent="0.25">
      <c r="BG28087">
        <v>28086</v>
      </c>
      <c r="BH28087" t="s">
        <v>311</v>
      </c>
    </row>
    <row r="28088" spans="59:60" x14ac:dyDescent="0.25">
      <c r="BG28088">
        <v>28087</v>
      </c>
      <c r="BH28088" t="s">
        <v>312</v>
      </c>
    </row>
    <row r="28089" spans="59:60" x14ac:dyDescent="0.25">
      <c r="BG28089">
        <v>28088</v>
      </c>
      <c r="BH28089" t="s">
        <v>313</v>
      </c>
    </row>
    <row r="28090" spans="59:60" x14ac:dyDescent="0.25">
      <c r="BG28090">
        <v>28089</v>
      </c>
      <c r="BH28090" t="s">
        <v>314</v>
      </c>
    </row>
    <row r="28091" spans="59:60" x14ac:dyDescent="0.25">
      <c r="BG28091">
        <v>28090</v>
      </c>
      <c r="BH28091" t="s">
        <v>315</v>
      </c>
    </row>
    <row r="28092" spans="59:60" x14ac:dyDescent="0.25">
      <c r="BG28092">
        <v>28091</v>
      </c>
      <c r="BH28092" t="s">
        <v>316</v>
      </c>
    </row>
    <row r="28093" spans="59:60" x14ac:dyDescent="0.25">
      <c r="BG28093">
        <v>28092</v>
      </c>
      <c r="BH28093" t="s">
        <v>317</v>
      </c>
    </row>
    <row r="28094" spans="59:60" x14ac:dyDescent="0.25">
      <c r="BG28094">
        <v>28093</v>
      </c>
      <c r="BH28094" t="s">
        <v>318</v>
      </c>
    </row>
    <row r="28095" spans="59:60" x14ac:dyDescent="0.25">
      <c r="BG28095">
        <v>28094</v>
      </c>
      <c r="BH28095" t="s">
        <v>319</v>
      </c>
    </row>
    <row r="28096" spans="59:60" x14ac:dyDescent="0.25">
      <c r="BG28096">
        <v>28095</v>
      </c>
      <c r="BH28096" t="s">
        <v>320</v>
      </c>
    </row>
    <row r="28097" spans="59:60" x14ac:dyDescent="0.25">
      <c r="BG28097">
        <v>28096</v>
      </c>
      <c r="BH28097" t="s">
        <v>321</v>
      </c>
    </row>
    <row r="28098" spans="59:60" x14ac:dyDescent="0.25">
      <c r="BG28098">
        <v>28097</v>
      </c>
      <c r="BH28098" t="s">
        <v>322</v>
      </c>
    </row>
    <row r="28099" spans="59:60" x14ac:dyDescent="0.25">
      <c r="BG28099">
        <v>28098</v>
      </c>
      <c r="BH28099" t="s">
        <v>323</v>
      </c>
    </row>
    <row r="28100" spans="59:60" x14ac:dyDescent="0.25">
      <c r="BG28100">
        <v>28099</v>
      </c>
      <c r="BH28100" t="s">
        <v>324</v>
      </c>
    </row>
    <row r="28101" spans="59:60" x14ac:dyDescent="0.25">
      <c r="BG28101">
        <v>28100</v>
      </c>
      <c r="BH28101" t="s">
        <v>325</v>
      </c>
    </row>
    <row r="28102" spans="59:60" x14ac:dyDescent="0.25">
      <c r="BG28102">
        <v>28101</v>
      </c>
      <c r="BH28102" t="s">
        <v>326</v>
      </c>
    </row>
    <row r="28103" spans="59:60" x14ac:dyDescent="0.25">
      <c r="BG28103">
        <v>28102</v>
      </c>
      <c r="BH28103" t="s">
        <v>327</v>
      </c>
    </row>
    <row r="28104" spans="59:60" x14ac:dyDescent="0.25">
      <c r="BG28104">
        <v>28103</v>
      </c>
      <c r="BH28104" t="s">
        <v>328</v>
      </c>
    </row>
    <row r="28105" spans="59:60" x14ac:dyDescent="0.25">
      <c r="BG28105">
        <v>28104</v>
      </c>
      <c r="BH28105" t="s">
        <v>329</v>
      </c>
    </row>
    <row r="28106" spans="59:60" x14ac:dyDescent="0.25">
      <c r="BG28106">
        <v>28105</v>
      </c>
      <c r="BH28106" t="s">
        <v>330</v>
      </c>
    </row>
    <row r="28107" spans="59:60" x14ac:dyDescent="0.25">
      <c r="BG28107">
        <v>28106</v>
      </c>
      <c r="BH28107" t="s">
        <v>331</v>
      </c>
    </row>
    <row r="28108" spans="59:60" x14ac:dyDescent="0.25">
      <c r="BG28108">
        <v>28107</v>
      </c>
      <c r="BH28108" t="s">
        <v>332</v>
      </c>
    </row>
    <row r="28109" spans="59:60" x14ac:dyDescent="0.25">
      <c r="BG28109">
        <v>28108</v>
      </c>
      <c r="BH28109" t="s">
        <v>333</v>
      </c>
    </row>
    <row r="28110" spans="59:60" x14ac:dyDescent="0.25">
      <c r="BG28110">
        <v>28109</v>
      </c>
      <c r="BH28110" t="s">
        <v>334</v>
      </c>
    </row>
    <row r="28111" spans="59:60" x14ac:dyDescent="0.25">
      <c r="BG28111">
        <v>28110</v>
      </c>
      <c r="BH28111" t="s">
        <v>335</v>
      </c>
    </row>
    <row r="28112" spans="59:60" x14ac:dyDescent="0.25">
      <c r="BG28112">
        <v>28111</v>
      </c>
      <c r="BH28112" t="s">
        <v>336</v>
      </c>
    </row>
    <row r="28113" spans="59:60" x14ac:dyDescent="0.25">
      <c r="BG28113">
        <v>28112</v>
      </c>
      <c r="BH28113" t="s">
        <v>337</v>
      </c>
    </row>
    <row r="28114" spans="59:60" x14ac:dyDescent="0.25">
      <c r="BG28114">
        <v>28113</v>
      </c>
      <c r="BH28114" t="s">
        <v>338</v>
      </c>
    </row>
    <row r="28115" spans="59:60" x14ac:dyDescent="0.25">
      <c r="BG28115">
        <v>28114</v>
      </c>
      <c r="BH28115" t="s">
        <v>339</v>
      </c>
    </row>
    <row r="28116" spans="59:60" x14ac:dyDescent="0.25">
      <c r="BG28116">
        <v>28115</v>
      </c>
      <c r="BH28116" t="s">
        <v>340</v>
      </c>
    </row>
    <row r="28117" spans="59:60" x14ac:dyDescent="0.25">
      <c r="BG28117">
        <v>28116</v>
      </c>
      <c r="BH28117" t="s">
        <v>341</v>
      </c>
    </row>
    <row r="28118" spans="59:60" x14ac:dyDescent="0.25">
      <c r="BG28118">
        <v>28117</v>
      </c>
      <c r="BH28118" t="s">
        <v>342</v>
      </c>
    </row>
    <row r="28119" spans="59:60" x14ac:dyDescent="0.25">
      <c r="BG28119">
        <v>28118</v>
      </c>
      <c r="BH28119" t="s">
        <v>343</v>
      </c>
    </row>
    <row r="28120" spans="59:60" x14ac:dyDescent="0.25">
      <c r="BG28120">
        <v>28119</v>
      </c>
      <c r="BH28120" t="s">
        <v>344</v>
      </c>
    </row>
    <row r="28121" spans="59:60" x14ac:dyDescent="0.25">
      <c r="BG28121">
        <v>28120</v>
      </c>
      <c r="BH28121" t="s">
        <v>345</v>
      </c>
    </row>
    <row r="28122" spans="59:60" x14ac:dyDescent="0.25">
      <c r="BG28122">
        <v>28121</v>
      </c>
      <c r="BH28122" t="s">
        <v>346</v>
      </c>
    </row>
    <row r="28123" spans="59:60" x14ac:dyDescent="0.25">
      <c r="BG28123">
        <v>28122</v>
      </c>
      <c r="BH28123" t="s">
        <v>347</v>
      </c>
    </row>
    <row r="28124" spans="59:60" x14ac:dyDescent="0.25">
      <c r="BG28124">
        <v>28123</v>
      </c>
      <c r="BH28124" t="s">
        <v>348</v>
      </c>
    </row>
    <row r="28125" spans="59:60" x14ac:dyDescent="0.25">
      <c r="BG28125">
        <v>28124</v>
      </c>
      <c r="BH28125" t="s">
        <v>349</v>
      </c>
    </row>
    <row r="28126" spans="59:60" x14ac:dyDescent="0.25">
      <c r="BG28126">
        <v>28125</v>
      </c>
      <c r="BH28126" t="s">
        <v>350</v>
      </c>
    </row>
    <row r="28127" spans="59:60" x14ac:dyDescent="0.25">
      <c r="BG28127">
        <v>28126</v>
      </c>
      <c r="BH28127" t="s">
        <v>351</v>
      </c>
    </row>
    <row r="28128" spans="59:60" x14ac:dyDescent="0.25">
      <c r="BG28128">
        <v>28127</v>
      </c>
      <c r="BH28128" t="s">
        <v>352</v>
      </c>
    </row>
    <row r="28129" spans="59:60" x14ac:dyDescent="0.25">
      <c r="BG28129">
        <v>28128</v>
      </c>
      <c r="BH28129" t="s">
        <v>293</v>
      </c>
    </row>
    <row r="28130" spans="59:60" x14ac:dyDescent="0.25">
      <c r="BG28130">
        <v>28129</v>
      </c>
      <c r="BH28130" t="s">
        <v>294</v>
      </c>
    </row>
    <row r="28131" spans="59:60" x14ac:dyDescent="0.25">
      <c r="BG28131">
        <v>28130</v>
      </c>
      <c r="BH28131" t="s">
        <v>295</v>
      </c>
    </row>
    <row r="28132" spans="59:60" x14ac:dyDescent="0.25">
      <c r="BG28132">
        <v>28131</v>
      </c>
      <c r="BH28132" t="s">
        <v>296</v>
      </c>
    </row>
    <row r="28133" spans="59:60" x14ac:dyDescent="0.25">
      <c r="BG28133">
        <v>28132</v>
      </c>
      <c r="BH28133" t="s">
        <v>297</v>
      </c>
    </row>
    <row r="28134" spans="59:60" x14ac:dyDescent="0.25">
      <c r="BG28134">
        <v>28133</v>
      </c>
      <c r="BH28134" t="s">
        <v>298</v>
      </c>
    </row>
    <row r="28135" spans="59:60" x14ac:dyDescent="0.25">
      <c r="BG28135">
        <v>28134</v>
      </c>
      <c r="BH28135" t="s">
        <v>299</v>
      </c>
    </row>
    <row r="28136" spans="59:60" x14ac:dyDescent="0.25">
      <c r="BG28136">
        <v>28135</v>
      </c>
      <c r="BH28136" t="s">
        <v>300</v>
      </c>
    </row>
    <row r="28137" spans="59:60" x14ac:dyDescent="0.25">
      <c r="BG28137">
        <v>28136</v>
      </c>
      <c r="BH28137" t="s">
        <v>301</v>
      </c>
    </row>
    <row r="28138" spans="59:60" x14ac:dyDescent="0.25">
      <c r="BG28138">
        <v>28137</v>
      </c>
      <c r="BH28138" t="s">
        <v>302</v>
      </c>
    </row>
    <row r="28139" spans="59:60" x14ac:dyDescent="0.25">
      <c r="BG28139">
        <v>28138</v>
      </c>
      <c r="BH28139" t="s">
        <v>303</v>
      </c>
    </row>
    <row r="28140" spans="59:60" x14ac:dyDescent="0.25">
      <c r="BG28140">
        <v>28139</v>
      </c>
      <c r="BH28140" t="s">
        <v>304</v>
      </c>
    </row>
    <row r="28141" spans="59:60" x14ac:dyDescent="0.25">
      <c r="BG28141">
        <v>28140</v>
      </c>
      <c r="BH28141" t="s">
        <v>305</v>
      </c>
    </row>
    <row r="28142" spans="59:60" x14ac:dyDescent="0.25">
      <c r="BG28142">
        <v>28141</v>
      </c>
      <c r="BH28142" t="s">
        <v>306</v>
      </c>
    </row>
    <row r="28143" spans="59:60" x14ac:dyDescent="0.25">
      <c r="BG28143">
        <v>28142</v>
      </c>
      <c r="BH28143" t="s">
        <v>307</v>
      </c>
    </row>
    <row r="28144" spans="59:60" x14ac:dyDescent="0.25">
      <c r="BG28144">
        <v>28143</v>
      </c>
      <c r="BH28144" t="s">
        <v>308</v>
      </c>
    </row>
    <row r="28145" spans="59:60" x14ac:dyDescent="0.25">
      <c r="BG28145">
        <v>28144</v>
      </c>
      <c r="BH28145" t="s">
        <v>309</v>
      </c>
    </row>
    <row r="28146" spans="59:60" x14ac:dyDescent="0.25">
      <c r="BG28146">
        <v>28145</v>
      </c>
      <c r="BH28146" t="s">
        <v>310</v>
      </c>
    </row>
    <row r="28147" spans="59:60" x14ac:dyDescent="0.25">
      <c r="BG28147">
        <v>28146</v>
      </c>
      <c r="BH28147" t="s">
        <v>311</v>
      </c>
    </row>
    <row r="28148" spans="59:60" x14ac:dyDescent="0.25">
      <c r="BG28148">
        <v>28147</v>
      </c>
      <c r="BH28148" t="s">
        <v>312</v>
      </c>
    </row>
    <row r="28149" spans="59:60" x14ac:dyDescent="0.25">
      <c r="BG28149">
        <v>28148</v>
      </c>
      <c r="BH28149" t="s">
        <v>313</v>
      </c>
    </row>
    <row r="28150" spans="59:60" x14ac:dyDescent="0.25">
      <c r="BG28150">
        <v>28149</v>
      </c>
      <c r="BH28150" t="s">
        <v>314</v>
      </c>
    </row>
    <row r="28151" spans="59:60" x14ac:dyDescent="0.25">
      <c r="BG28151">
        <v>28150</v>
      </c>
      <c r="BH28151" t="s">
        <v>315</v>
      </c>
    </row>
    <row r="28152" spans="59:60" x14ac:dyDescent="0.25">
      <c r="BG28152">
        <v>28151</v>
      </c>
      <c r="BH28152" t="s">
        <v>316</v>
      </c>
    </row>
    <row r="28153" spans="59:60" x14ac:dyDescent="0.25">
      <c r="BG28153">
        <v>28152</v>
      </c>
      <c r="BH28153" t="s">
        <v>317</v>
      </c>
    </row>
    <row r="28154" spans="59:60" x14ac:dyDescent="0.25">
      <c r="BG28154">
        <v>28153</v>
      </c>
      <c r="BH28154" t="s">
        <v>318</v>
      </c>
    </row>
    <row r="28155" spans="59:60" x14ac:dyDescent="0.25">
      <c r="BG28155">
        <v>28154</v>
      </c>
      <c r="BH28155" t="s">
        <v>319</v>
      </c>
    </row>
    <row r="28156" spans="59:60" x14ac:dyDescent="0.25">
      <c r="BG28156">
        <v>28155</v>
      </c>
      <c r="BH28156" t="s">
        <v>320</v>
      </c>
    </row>
    <row r="28157" spans="59:60" x14ac:dyDescent="0.25">
      <c r="BG28157">
        <v>28156</v>
      </c>
      <c r="BH28157" t="s">
        <v>321</v>
      </c>
    </row>
    <row r="28158" spans="59:60" x14ac:dyDescent="0.25">
      <c r="BG28158">
        <v>28157</v>
      </c>
      <c r="BH28158" t="s">
        <v>322</v>
      </c>
    </row>
    <row r="28159" spans="59:60" x14ac:dyDescent="0.25">
      <c r="BG28159">
        <v>28158</v>
      </c>
      <c r="BH28159" t="s">
        <v>323</v>
      </c>
    </row>
    <row r="28160" spans="59:60" x14ac:dyDescent="0.25">
      <c r="BG28160">
        <v>28159</v>
      </c>
      <c r="BH28160" t="s">
        <v>324</v>
      </c>
    </row>
    <row r="28161" spans="59:60" x14ac:dyDescent="0.25">
      <c r="BG28161">
        <v>28160</v>
      </c>
      <c r="BH28161" t="s">
        <v>325</v>
      </c>
    </row>
    <row r="28162" spans="59:60" x14ac:dyDescent="0.25">
      <c r="BG28162">
        <v>28161</v>
      </c>
      <c r="BH28162" t="s">
        <v>326</v>
      </c>
    </row>
    <row r="28163" spans="59:60" x14ac:dyDescent="0.25">
      <c r="BG28163">
        <v>28162</v>
      </c>
      <c r="BH28163" t="s">
        <v>327</v>
      </c>
    </row>
    <row r="28164" spans="59:60" x14ac:dyDescent="0.25">
      <c r="BG28164">
        <v>28163</v>
      </c>
      <c r="BH28164" t="s">
        <v>328</v>
      </c>
    </row>
    <row r="28165" spans="59:60" x14ac:dyDescent="0.25">
      <c r="BG28165">
        <v>28164</v>
      </c>
      <c r="BH28165" t="s">
        <v>329</v>
      </c>
    </row>
    <row r="28166" spans="59:60" x14ac:dyDescent="0.25">
      <c r="BG28166">
        <v>28165</v>
      </c>
      <c r="BH28166" t="s">
        <v>330</v>
      </c>
    </row>
    <row r="28167" spans="59:60" x14ac:dyDescent="0.25">
      <c r="BG28167">
        <v>28166</v>
      </c>
      <c r="BH28167" t="s">
        <v>331</v>
      </c>
    </row>
    <row r="28168" spans="59:60" x14ac:dyDescent="0.25">
      <c r="BG28168">
        <v>28167</v>
      </c>
      <c r="BH28168" t="s">
        <v>332</v>
      </c>
    </row>
    <row r="28169" spans="59:60" x14ac:dyDescent="0.25">
      <c r="BG28169">
        <v>28168</v>
      </c>
      <c r="BH28169" t="s">
        <v>333</v>
      </c>
    </row>
    <row r="28170" spans="59:60" x14ac:dyDescent="0.25">
      <c r="BG28170">
        <v>28169</v>
      </c>
      <c r="BH28170" t="s">
        <v>334</v>
      </c>
    </row>
    <row r="28171" spans="59:60" x14ac:dyDescent="0.25">
      <c r="BG28171">
        <v>28170</v>
      </c>
      <c r="BH28171" t="s">
        <v>335</v>
      </c>
    </row>
    <row r="28172" spans="59:60" x14ac:dyDescent="0.25">
      <c r="BG28172">
        <v>28171</v>
      </c>
      <c r="BH28172" t="s">
        <v>336</v>
      </c>
    </row>
    <row r="28173" spans="59:60" x14ac:dyDescent="0.25">
      <c r="BG28173">
        <v>28172</v>
      </c>
      <c r="BH28173" t="s">
        <v>337</v>
      </c>
    </row>
    <row r="28174" spans="59:60" x14ac:dyDescent="0.25">
      <c r="BG28174">
        <v>28173</v>
      </c>
      <c r="BH28174" t="s">
        <v>338</v>
      </c>
    </row>
    <row r="28175" spans="59:60" x14ac:dyDescent="0.25">
      <c r="BG28175">
        <v>28174</v>
      </c>
      <c r="BH28175" t="s">
        <v>339</v>
      </c>
    </row>
    <row r="28176" spans="59:60" x14ac:dyDescent="0.25">
      <c r="BG28176">
        <v>28175</v>
      </c>
      <c r="BH28176" t="s">
        <v>340</v>
      </c>
    </row>
    <row r="28177" spans="59:60" x14ac:dyDescent="0.25">
      <c r="BG28177">
        <v>28176</v>
      </c>
      <c r="BH28177" t="s">
        <v>341</v>
      </c>
    </row>
    <row r="28178" spans="59:60" x14ac:dyDescent="0.25">
      <c r="BG28178">
        <v>28177</v>
      </c>
      <c r="BH28178" t="s">
        <v>342</v>
      </c>
    </row>
    <row r="28179" spans="59:60" x14ac:dyDescent="0.25">
      <c r="BG28179">
        <v>28178</v>
      </c>
      <c r="BH28179" t="s">
        <v>343</v>
      </c>
    </row>
    <row r="28180" spans="59:60" x14ac:dyDescent="0.25">
      <c r="BG28180">
        <v>28179</v>
      </c>
      <c r="BH28180" t="s">
        <v>344</v>
      </c>
    </row>
    <row r="28181" spans="59:60" x14ac:dyDescent="0.25">
      <c r="BG28181">
        <v>28180</v>
      </c>
      <c r="BH28181" t="s">
        <v>345</v>
      </c>
    </row>
    <row r="28182" spans="59:60" x14ac:dyDescent="0.25">
      <c r="BG28182">
        <v>28181</v>
      </c>
      <c r="BH28182" t="s">
        <v>346</v>
      </c>
    </row>
    <row r="28183" spans="59:60" x14ac:dyDescent="0.25">
      <c r="BG28183">
        <v>28182</v>
      </c>
      <c r="BH28183" t="s">
        <v>347</v>
      </c>
    </row>
    <row r="28184" spans="59:60" x14ac:dyDescent="0.25">
      <c r="BG28184">
        <v>28183</v>
      </c>
      <c r="BH28184" t="s">
        <v>348</v>
      </c>
    </row>
    <row r="28185" spans="59:60" x14ac:dyDescent="0.25">
      <c r="BG28185">
        <v>28184</v>
      </c>
      <c r="BH28185" t="s">
        <v>349</v>
      </c>
    </row>
    <row r="28186" spans="59:60" x14ac:dyDescent="0.25">
      <c r="BG28186">
        <v>28185</v>
      </c>
      <c r="BH28186" t="s">
        <v>350</v>
      </c>
    </row>
    <row r="28187" spans="59:60" x14ac:dyDescent="0.25">
      <c r="BG28187">
        <v>28186</v>
      </c>
      <c r="BH28187" t="s">
        <v>351</v>
      </c>
    </row>
    <row r="28188" spans="59:60" x14ac:dyDescent="0.25">
      <c r="BG28188">
        <v>28187</v>
      </c>
      <c r="BH28188" t="s">
        <v>352</v>
      </c>
    </row>
    <row r="28189" spans="59:60" x14ac:dyDescent="0.25">
      <c r="BG28189">
        <v>28188</v>
      </c>
      <c r="BH28189" t="s">
        <v>293</v>
      </c>
    </row>
    <row r="28190" spans="59:60" x14ac:dyDescent="0.25">
      <c r="BG28190">
        <v>28189</v>
      </c>
      <c r="BH28190" t="s">
        <v>294</v>
      </c>
    </row>
    <row r="28191" spans="59:60" x14ac:dyDescent="0.25">
      <c r="BG28191">
        <v>28190</v>
      </c>
      <c r="BH28191" t="s">
        <v>295</v>
      </c>
    </row>
    <row r="28192" spans="59:60" x14ac:dyDescent="0.25">
      <c r="BG28192">
        <v>28191</v>
      </c>
      <c r="BH28192" t="s">
        <v>296</v>
      </c>
    </row>
    <row r="28193" spans="59:60" x14ac:dyDescent="0.25">
      <c r="BG28193">
        <v>28192</v>
      </c>
      <c r="BH28193" t="s">
        <v>297</v>
      </c>
    </row>
    <row r="28194" spans="59:60" x14ac:dyDescent="0.25">
      <c r="BG28194">
        <v>28193</v>
      </c>
      <c r="BH28194" t="s">
        <v>298</v>
      </c>
    </row>
    <row r="28195" spans="59:60" x14ac:dyDescent="0.25">
      <c r="BG28195">
        <v>28194</v>
      </c>
      <c r="BH28195" t="s">
        <v>299</v>
      </c>
    </row>
    <row r="28196" spans="59:60" x14ac:dyDescent="0.25">
      <c r="BG28196">
        <v>28195</v>
      </c>
      <c r="BH28196" t="s">
        <v>300</v>
      </c>
    </row>
    <row r="28197" spans="59:60" x14ac:dyDescent="0.25">
      <c r="BG28197">
        <v>28196</v>
      </c>
      <c r="BH28197" t="s">
        <v>301</v>
      </c>
    </row>
    <row r="28198" spans="59:60" x14ac:dyDescent="0.25">
      <c r="BG28198">
        <v>28197</v>
      </c>
      <c r="BH28198" t="s">
        <v>302</v>
      </c>
    </row>
    <row r="28199" spans="59:60" x14ac:dyDescent="0.25">
      <c r="BG28199">
        <v>28198</v>
      </c>
      <c r="BH28199" t="s">
        <v>303</v>
      </c>
    </row>
    <row r="28200" spans="59:60" x14ac:dyDescent="0.25">
      <c r="BG28200">
        <v>28199</v>
      </c>
      <c r="BH28200" t="s">
        <v>304</v>
      </c>
    </row>
    <row r="28201" spans="59:60" x14ac:dyDescent="0.25">
      <c r="BG28201">
        <v>28200</v>
      </c>
      <c r="BH28201" t="s">
        <v>305</v>
      </c>
    </row>
    <row r="28202" spans="59:60" x14ac:dyDescent="0.25">
      <c r="BG28202">
        <v>28201</v>
      </c>
      <c r="BH28202" t="s">
        <v>306</v>
      </c>
    </row>
    <row r="28203" spans="59:60" x14ac:dyDescent="0.25">
      <c r="BG28203">
        <v>28202</v>
      </c>
      <c r="BH28203" t="s">
        <v>307</v>
      </c>
    </row>
    <row r="28204" spans="59:60" x14ac:dyDescent="0.25">
      <c r="BG28204">
        <v>28203</v>
      </c>
      <c r="BH28204" t="s">
        <v>308</v>
      </c>
    </row>
    <row r="28205" spans="59:60" x14ac:dyDescent="0.25">
      <c r="BG28205">
        <v>28204</v>
      </c>
      <c r="BH28205" t="s">
        <v>309</v>
      </c>
    </row>
    <row r="28206" spans="59:60" x14ac:dyDescent="0.25">
      <c r="BG28206">
        <v>28205</v>
      </c>
      <c r="BH28206" t="s">
        <v>310</v>
      </c>
    </row>
    <row r="28207" spans="59:60" x14ac:dyDescent="0.25">
      <c r="BG28207">
        <v>28206</v>
      </c>
      <c r="BH28207" t="s">
        <v>311</v>
      </c>
    </row>
    <row r="28208" spans="59:60" x14ac:dyDescent="0.25">
      <c r="BG28208">
        <v>28207</v>
      </c>
      <c r="BH28208" t="s">
        <v>312</v>
      </c>
    </row>
    <row r="28209" spans="59:60" x14ac:dyDescent="0.25">
      <c r="BG28209">
        <v>28208</v>
      </c>
      <c r="BH28209" t="s">
        <v>313</v>
      </c>
    </row>
    <row r="28210" spans="59:60" x14ac:dyDescent="0.25">
      <c r="BG28210">
        <v>28209</v>
      </c>
      <c r="BH28210" t="s">
        <v>314</v>
      </c>
    </row>
    <row r="28211" spans="59:60" x14ac:dyDescent="0.25">
      <c r="BG28211">
        <v>28210</v>
      </c>
      <c r="BH28211" t="s">
        <v>315</v>
      </c>
    </row>
    <row r="28212" spans="59:60" x14ac:dyDescent="0.25">
      <c r="BG28212">
        <v>28211</v>
      </c>
      <c r="BH28212" t="s">
        <v>316</v>
      </c>
    </row>
    <row r="28213" spans="59:60" x14ac:dyDescent="0.25">
      <c r="BG28213">
        <v>28212</v>
      </c>
      <c r="BH28213" t="s">
        <v>317</v>
      </c>
    </row>
    <row r="28214" spans="59:60" x14ac:dyDescent="0.25">
      <c r="BG28214">
        <v>28213</v>
      </c>
      <c r="BH28214" t="s">
        <v>318</v>
      </c>
    </row>
    <row r="28215" spans="59:60" x14ac:dyDescent="0.25">
      <c r="BG28215">
        <v>28214</v>
      </c>
      <c r="BH28215" t="s">
        <v>319</v>
      </c>
    </row>
    <row r="28216" spans="59:60" x14ac:dyDescent="0.25">
      <c r="BG28216">
        <v>28215</v>
      </c>
      <c r="BH28216" t="s">
        <v>320</v>
      </c>
    </row>
    <row r="28217" spans="59:60" x14ac:dyDescent="0.25">
      <c r="BG28217">
        <v>28216</v>
      </c>
      <c r="BH28217" t="s">
        <v>321</v>
      </c>
    </row>
    <row r="28218" spans="59:60" x14ac:dyDescent="0.25">
      <c r="BG28218">
        <v>28217</v>
      </c>
      <c r="BH28218" t="s">
        <v>322</v>
      </c>
    </row>
    <row r="28219" spans="59:60" x14ac:dyDescent="0.25">
      <c r="BG28219">
        <v>28218</v>
      </c>
      <c r="BH28219" t="s">
        <v>323</v>
      </c>
    </row>
    <row r="28220" spans="59:60" x14ac:dyDescent="0.25">
      <c r="BG28220">
        <v>28219</v>
      </c>
      <c r="BH28220" t="s">
        <v>324</v>
      </c>
    </row>
    <row r="28221" spans="59:60" x14ac:dyDescent="0.25">
      <c r="BG28221">
        <v>28220</v>
      </c>
      <c r="BH28221" t="s">
        <v>325</v>
      </c>
    </row>
    <row r="28222" spans="59:60" x14ac:dyDescent="0.25">
      <c r="BG28222">
        <v>28221</v>
      </c>
      <c r="BH28222" t="s">
        <v>326</v>
      </c>
    </row>
    <row r="28223" spans="59:60" x14ac:dyDescent="0.25">
      <c r="BG28223">
        <v>28222</v>
      </c>
      <c r="BH28223" t="s">
        <v>327</v>
      </c>
    </row>
    <row r="28224" spans="59:60" x14ac:dyDescent="0.25">
      <c r="BG28224">
        <v>28223</v>
      </c>
      <c r="BH28224" t="s">
        <v>328</v>
      </c>
    </row>
    <row r="28225" spans="59:60" x14ac:dyDescent="0.25">
      <c r="BG28225">
        <v>28224</v>
      </c>
      <c r="BH28225" t="s">
        <v>329</v>
      </c>
    </row>
    <row r="28226" spans="59:60" x14ac:dyDescent="0.25">
      <c r="BG28226">
        <v>28225</v>
      </c>
      <c r="BH28226" t="s">
        <v>330</v>
      </c>
    </row>
    <row r="28227" spans="59:60" x14ac:dyDescent="0.25">
      <c r="BG28227">
        <v>28226</v>
      </c>
      <c r="BH28227" t="s">
        <v>331</v>
      </c>
    </row>
    <row r="28228" spans="59:60" x14ac:dyDescent="0.25">
      <c r="BG28228">
        <v>28227</v>
      </c>
      <c r="BH28228" t="s">
        <v>332</v>
      </c>
    </row>
    <row r="28229" spans="59:60" x14ac:dyDescent="0.25">
      <c r="BG28229">
        <v>28228</v>
      </c>
      <c r="BH28229" t="s">
        <v>333</v>
      </c>
    </row>
    <row r="28230" spans="59:60" x14ac:dyDescent="0.25">
      <c r="BG28230">
        <v>28229</v>
      </c>
      <c r="BH28230" t="s">
        <v>334</v>
      </c>
    </row>
    <row r="28231" spans="59:60" x14ac:dyDescent="0.25">
      <c r="BG28231">
        <v>28230</v>
      </c>
      <c r="BH28231" t="s">
        <v>335</v>
      </c>
    </row>
    <row r="28232" spans="59:60" x14ac:dyDescent="0.25">
      <c r="BG28232">
        <v>28231</v>
      </c>
      <c r="BH28232" t="s">
        <v>336</v>
      </c>
    </row>
    <row r="28233" spans="59:60" x14ac:dyDescent="0.25">
      <c r="BG28233">
        <v>28232</v>
      </c>
      <c r="BH28233" t="s">
        <v>337</v>
      </c>
    </row>
    <row r="28234" spans="59:60" x14ac:dyDescent="0.25">
      <c r="BG28234">
        <v>28233</v>
      </c>
      <c r="BH28234" t="s">
        <v>338</v>
      </c>
    </row>
    <row r="28235" spans="59:60" x14ac:dyDescent="0.25">
      <c r="BG28235">
        <v>28234</v>
      </c>
      <c r="BH28235" t="s">
        <v>339</v>
      </c>
    </row>
    <row r="28236" spans="59:60" x14ac:dyDescent="0.25">
      <c r="BG28236">
        <v>28235</v>
      </c>
      <c r="BH28236" t="s">
        <v>340</v>
      </c>
    </row>
    <row r="28237" spans="59:60" x14ac:dyDescent="0.25">
      <c r="BG28237">
        <v>28236</v>
      </c>
      <c r="BH28237" t="s">
        <v>341</v>
      </c>
    </row>
    <row r="28238" spans="59:60" x14ac:dyDescent="0.25">
      <c r="BG28238">
        <v>28237</v>
      </c>
      <c r="BH28238" t="s">
        <v>342</v>
      </c>
    </row>
    <row r="28239" spans="59:60" x14ac:dyDescent="0.25">
      <c r="BG28239">
        <v>28238</v>
      </c>
      <c r="BH28239" t="s">
        <v>343</v>
      </c>
    </row>
    <row r="28240" spans="59:60" x14ac:dyDescent="0.25">
      <c r="BG28240">
        <v>28239</v>
      </c>
      <c r="BH28240" t="s">
        <v>344</v>
      </c>
    </row>
    <row r="28241" spans="59:60" x14ac:dyDescent="0.25">
      <c r="BG28241">
        <v>28240</v>
      </c>
      <c r="BH28241" t="s">
        <v>345</v>
      </c>
    </row>
    <row r="28242" spans="59:60" x14ac:dyDescent="0.25">
      <c r="BG28242">
        <v>28241</v>
      </c>
      <c r="BH28242" t="s">
        <v>346</v>
      </c>
    </row>
    <row r="28243" spans="59:60" x14ac:dyDescent="0.25">
      <c r="BG28243">
        <v>28242</v>
      </c>
      <c r="BH28243" t="s">
        <v>347</v>
      </c>
    </row>
    <row r="28244" spans="59:60" x14ac:dyDescent="0.25">
      <c r="BG28244">
        <v>28243</v>
      </c>
      <c r="BH28244" t="s">
        <v>348</v>
      </c>
    </row>
    <row r="28245" spans="59:60" x14ac:dyDescent="0.25">
      <c r="BG28245">
        <v>28244</v>
      </c>
      <c r="BH28245" t="s">
        <v>349</v>
      </c>
    </row>
    <row r="28246" spans="59:60" x14ac:dyDescent="0.25">
      <c r="BG28246">
        <v>28245</v>
      </c>
      <c r="BH28246" t="s">
        <v>350</v>
      </c>
    </row>
    <row r="28247" spans="59:60" x14ac:dyDescent="0.25">
      <c r="BG28247">
        <v>28246</v>
      </c>
      <c r="BH28247" t="s">
        <v>351</v>
      </c>
    </row>
    <row r="28248" spans="59:60" x14ac:dyDescent="0.25">
      <c r="BG28248">
        <v>28247</v>
      </c>
      <c r="BH28248" t="s">
        <v>352</v>
      </c>
    </row>
    <row r="28249" spans="59:60" x14ac:dyDescent="0.25">
      <c r="BG28249">
        <v>28248</v>
      </c>
      <c r="BH28249" t="s">
        <v>293</v>
      </c>
    </row>
    <row r="28250" spans="59:60" x14ac:dyDescent="0.25">
      <c r="BG28250">
        <v>28249</v>
      </c>
      <c r="BH28250" t="s">
        <v>294</v>
      </c>
    </row>
    <row r="28251" spans="59:60" x14ac:dyDescent="0.25">
      <c r="BG28251">
        <v>28250</v>
      </c>
      <c r="BH28251" t="s">
        <v>295</v>
      </c>
    </row>
    <row r="28252" spans="59:60" x14ac:dyDescent="0.25">
      <c r="BG28252">
        <v>28251</v>
      </c>
      <c r="BH28252" t="s">
        <v>296</v>
      </c>
    </row>
    <row r="28253" spans="59:60" x14ac:dyDescent="0.25">
      <c r="BG28253">
        <v>28252</v>
      </c>
      <c r="BH28253" t="s">
        <v>297</v>
      </c>
    </row>
    <row r="28254" spans="59:60" x14ac:dyDescent="0.25">
      <c r="BG28254">
        <v>28253</v>
      </c>
      <c r="BH28254" t="s">
        <v>298</v>
      </c>
    </row>
    <row r="28255" spans="59:60" x14ac:dyDescent="0.25">
      <c r="BG28255">
        <v>28254</v>
      </c>
      <c r="BH28255" t="s">
        <v>299</v>
      </c>
    </row>
    <row r="28256" spans="59:60" x14ac:dyDescent="0.25">
      <c r="BG28256">
        <v>28255</v>
      </c>
      <c r="BH28256" t="s">
        <v>300</v>
      </c>
    </row>
    <row r="28257" spans="59:60" x14ac:dyDescent="0.25">
      <c r="BG28257">
        <v>28256</v>
      </c>
      <c r="BH28257" t="s">
        <v>301</v>
      </c>
    </row>
    <row r="28258" spans="59:60" x14ac:dyDescent="0.25">
      <c r="BG28258">
        <v>28257</v>
      </c>
      <c r="BH28258" t="s">
        <v>302</v>
      </c>
    </row>
    <row r="28259" spans="59:60" x14ac:dyDescent="0.25">
      <c r="BG28259">
        <v>28258</v>
      </c>
      <c r="BH28259" t="s">
        <v>303</v>
      </c>
    </row>
    <row r="28260" spans="59:60" x14ac:dyDescent="0.25">
      <c r="BG28260">
        <v>28259</v>
      </c>
      <c r="BH28260" t="s">
        <v>304</v>
      </c>
    </row>
    <row r="28261" spans="59:60" x14ac:dyDescent="0.25">
      <c r="BG28261">
        <v>28260</v>
      </c>
      <c r="BH28261" t="s">
        <v>305</v>
      </c>
    </row>
    <row r="28262" spans="59:60" x14ac:dyDescent="0.25">
      <c r="BG28262">
        <v>28261</v>
      </c>
      <c r="BH28262" t="s">
        <v>306</v>
      </c>
    </row>
    <row r="28263" spans="59:60" x14ac:dyDescent="0.25">
      <c r="BG28263">
        <v>28262</v>
      </c>
      <c r="BH28263" t="s">
        <v>307</v>
      </c>
    </row>
    <row r="28264" spans="59:60" x14ac:dyDescent="0.25">
      <c r="BG28264">
        <v>28263</v>
      </c>
      <c r="BH28264" t="s">
        <v>308</v>
      </c>
    </row>
    <row r="28265" spans="59:60" x14ac:dyDescent="0.25">
      <c r="BG28265">
        <v>28264</v>
      </c>
      <c r="BH28265" t="s">
        <v>309</v>
      </c>
    </row>
    <row r="28266" spans="59:60" x14ac:dyDescent="0.25">
      <c r="BG28266">
        <v>28265</v>
      </c>
      <c r="BH28266" t="s">
        <v>310</v>
      </c>
    </row>
    <row r="28267" spans="59:60" x14ac:dyDescent="0.25">
      <c r="BG28267">
        <v>28266</v>
      </c>
      <c r="BH28267" t="s">
        <v>311</v>
      </c>
    </row>
    <row r="28268" spans="59:60" x14ac:dyDescent="0.25">
      <c r="BG28268">
        <v>28267</v>
      </c>
      <c r="BH28268" t="s">
        <v>312</v>
      </c>
    </row>
    <row r="28269" spans="59:60" x14ac:dyDescent="0.25">
      <c r="BG28269">
        <v>28268</v>
      </c>
      <c r="BH28269" t="s">
        <v>313</v>
      </c>
    </row>
    <row r="28270" spans="59:60" x14ac:dyDescent="0.25">
      <c r="BG28270">
        <v>28269</v>
      </c>
      <c r="BH28270" t="s">
        <v>314</v>
      </c>
    </row>
    <row r="28271" spans="59:60" x14ac:dyDescent="0.25">
      <c r="BG28271">
        <v>28270</v>
      </c>
      <c r="BH28271" t="s">
        <v>315</v>
      </c>
    </row>
    <row r="28272" spans="59:60" x14ac:dyDescent="0.25">
      <c r="BG28272">
        <v>28271</v>
      </c>
      <c r="BH28272" t="s">
        <v>316</v>
      </c>
    </row>
    <row r="28273" spans="59:60" x14ac:dyDescent="0.25">
      <c r="BG28273">
        <v>28272</v>
      </c>
      <c r="BH28273" t="s">
        <v>317</v>
      </c>
    </row>
    <row r="28274" spans="59:60" x14ac:dyDescent="0.25">
      <c r="BG28274">
        <v>28273</v>
      </c>
      <c r="BH28274" t="s">
        <v>318</v>
      </c>
    </row>
    <row r="28275" spans="59:60" x14ac:dyDescent="0.25">
      <c r="BG28275">
        <v>28274</v>
      </c>
      <c r="BH28275" t="s">
        <v>319</v>
      </c>
    </row>
    <row r="28276" spans="59:60" x14ac:dyDescent="0.25">
      <c r="BG28276">
        <v>28275</v>
      </c>
      <c r="BH28276" t="s">
        <v>320</v>
      </c>
    </row>
    <row r="28277" spans="59:60" x14ac:dyDescent="0.25">
      <c r="BG28277">
        <v>28276</v>
      </c>
      <c r="BH28277" t="s">
        <v>321</v>
      </c>
    </row>
    <row r="28278" spans="59:60" x14ac:dyDescent="0.25">
      <c r="BG28278">
        <v>28277</v>
      </c>
      <c r="BH28278" t="s">
        <v>322</v>
      </c>
    </row>
    <row r="28279" spans="59:60" x14ac:dyDescent="0.25">
      <c r="BG28279">
        <v>28278</v>
      </c>
      <c r="BH28279" t="s">
        <v>323</v>
      </c>
    </row>
    <row r="28280" spans="59:60" x14ac:dyDescent="0.25">
      <c r="BG28280">
        <v>28279</v>
      </c>
      <c r="BH28280" t="s">
        <v>324</v>
      </c>
    </row>
    <row r="28281" spans="59:60" x14ac:dyDescent="0.25">
      <c r="BG28281">
        <v>28280</v>
      </c>
      <c r="BH28281" t="s">
        <v>325</v>
      </c>
    </row>
    <row r="28282" spans="59:60" x14ac:dyDescent="0.25">
      <c r="BG28282">
        <v>28281</v>
      </c>
      <c r="BH28282" t="s">
        <v>326</v>
      </c>
    </row>
    <row r="28283" spans="59:60" x14ac:dyDescent="0.25">
      <c r="BG28283">
        <v>28282</v>
      </c>
      <c r="BH28283" t="s">
        <v>327</v>
      </c>
    </row>
    <row r="28284" spans="59:60" x14ac:dyDescent="0.25">
      <c r="BG28284">
        <v>28283</v>
      </c>
      <c r="BH28284" t="s">
        <v>328</v>
      </c>
    </row>
    <row r="28285" spans="59:60" x14ac:dyDescent="0.25">
      <c r="BG28285">
        <v>28284</v>
      </c>
      <c r="BH28285" t="s">
        <v>329</v>
      </c>
    </row>
    <row r="28286" spans="59:60" x14ac:dyDescent="0.25">
      <c r="BG28286">
        <v>28285</v>
      </c>
      <c r="BH28286" t="s">
        <v>330</v>
      </c>
    </row>
    <row r="28287" spans="59:60" x14ac:dyDescent="0.25">
      <c r="BG28287">
        <v>28286</v>
      </c>
      <c r="BH28287" t="s">
        <v>331</v>
      </c>
    </row>
    <row r="28288" spans="59:60" x14ac:dyDescent="0.25">
      <c r="BG28288">
        <v>28287</v>
      </c>
      <c r="BH28288" t="s">
        <v>332</v>
      </c>
    </row>
    <row r="28289" spans="59:60" x14ac:dyDescent="0.25">
      <c r="BG28289">
        <v>28288</v>
      </c>
      <c r="BH28289" t="s">
        <v>333</v>
      </c>
    </row>
    <row r="28290" spans="59:60" x14ac:dyDescent="0.25">
      <c r="BG28290">
        <v>28289</v>
      </c>
      <c r="BH28290" t="s">
        <v>334</v>
      </c>
    </row>
    <row r="28291" spans="59:60" x14ac:dyDescent="0.25">
      <c r="BG28291">
        <v>28290</v>
      </c>
      <c r="BH28291" t="s">
        <v>335</v>
      </c>
    </row>
    <row r="28292" spans="59:60" x14ac:dyDescent="0.25">
      <c r="BG28292">
        <v>28291</v>
      </c>
      <c r="BH28292" t="s">
        <v>336</v>
      </c>
    </row>
    <row r="28293" spans="59:60" x14ac:dyDescent="0.25">
      <c r="BG28293">
        <v>28292</v>
      </c>
      <c r="BH28293" t="s">
        <v>337</v>
      </c>
    </row>
    <row r="28294" spans="59:60" x14ac:dyDescent="0.25">
      <c r="BG28294">
        <v>28293</v>
      </c>
      <c r="BH28294" t="s">
        <v>338</v>
      </c>
    </row>
    <row r="28295" spans="59:60" x14ac:dyDescent="0.25">
      <c r="BG28295">
        <v>28294</v>
      </c>
      <c r="BH28295" t="s">
        <v>339</v>
      </c>
    </row>
    <row r="28296" spans="59:60" x14ac:dyDescent="0.25">
      <c r="BG28296">
        <v>28295</v>
      </c>
      <c r="BH28296" t="s">
        <v>340</v>
      </c>
    </row>
    <row r="28297" spans="59:60" x14ac:dyDescent="0.25">
      <c r="BG28297">
        <v>28296</v>
      </c>
      <c r="BH28297" t="s">
        <v>341</v>
      </c>
    </row>
    <row r="28298" spans="59:60" x14ac:dyDescent="0.25">
      <c r="BG28298">
        <v>28297</v>
      </c>
      <c r="BH28298" t="s">
        <v>342</v>
      </c>
    </row>
    <row r="28299" spans="59:60" x14ac:dyDescent="0.25">
      <c r="BG28299">
        <v>28298</v>
      </c>
      <c r="BH28299" t="s">
        <v>343</v>
      </c>
    </row>
    <row r="28300" spans="59:60" x14ac:dyDescent="0.25">
      <c r="BG28300">
        <v>28299</v>
      </c>
      <c r="BH28300" t="s">
        <v>344</v>
      </c>
    </row>
    <row r="28301" spans="59:60" x14ac:dyDescent="0.25">
      <c r="BG28301">
        <v>28300</v>
      </c>
      <c r="BH28301" t="s">
        <v>345</v>
      </c>
    </row>
    <row r="28302" spans="59:60" x14ac:dyDescent="0.25">
      <c r="BG28302">
        <v>28301</v>
      </c>
      <c r="BH28302" t="s">
        <v>346</v>
      </c>
    </row>
    <row r="28303" spans="59:60" x14ac:dyDescent="0.25">
      <c r="BG28303">
        <v>28302</v>
      </c>
      <c r="BH28303" t="s">
        <v>347</v>
      </c>
    </row>
    <row r="28304" spans="59:60" x14ac:dyDescent="0.25">
      <c r="BG28304">
        <v>28303</v>
      </c>
      <c r="BH28304" t="s">
        <v>348</v>
      </c>
    </row>
    <row r="28305" spans="59:60" x14ac:dyDescent="0.25">
      <c r="BG28305">
        <v>28304</v>
      </c>
      <c r="BH28305" t="s">
        <v>349</v>
      </c>
    </row>
    <row r="28306" spans="59:60" x14ac:dyDescent="0.25">
      <c r="BG28306">
        <v>28305</v>
      </c>
      <c r="BH28306" t="s">
        <v>350</v>
      </c>
    </row>
    <row r="28307" spans="59:60" x14ac:dyDescent="0.25">
      <c r="BG28307">
        <v>28306</v>
      </c>
      <c r="BH28307" t="s">
        <v>351</v>
      </c>
    </row>
    <row r="28308" spans="59:60" x14ac:dyDescent="0.25">
      <c r="BG28308">
        <v>28307</v>
      </c>
      <c r="BH28308" t="s">
        <v>352</v>
      </c>
    </row>
    <row r="28309" spans="59:60" x14ac:dyDescent="0.25">
      <c r="BG28309">
        <v>28308</v>
      </c>
      <c r="BH28309" t="s">
        <v>293</v>
      </c>
    </row>
    <row r="28310" spans="59:60" x14ac:dyDescent="0.25">
      <c r="BG28310">
        <v>28309</v>
      </c>
      <c r="BH28310" t="s">
        <v>294</v>
      </c>
    </row>
    <row r="28311" spans="59:60" x14ac:dyDescent="0.25">
      <c r="BG28311">
        <v>28310</v>
      </c>
      <c r="BH28311" t="s">
        <v>295</v>
      </c>
    </row>
    <row r="28312" spans="59:60" x14ac:dyDescent="0.25">
      <c r="BG28312">
        <v>28311</v>
      </c>
      <c r="BH28312" t="s">
        <v>296</v>
      </c>
    </row>
    <row r="28313" spans="59:60" x14ac:dyDescent="0.25">
      <c r="BG28313">
        <v>28312</v>
      </c>
      <c r="BH28313" t="s">
        <v>297</v>
      </c>
    </row>
    <row r="28314" spans="59:60" x14ac:dyDescent="0.25">
      <c r="BG28314">
        <v>28313</v>
      </c>
      <c r="BH28314" t="s">
        <v>298</v>
      </c>
    </row>
    <row r="28315" spans="59:60" x14ac:dyDescent="0.25">
      <c r="BG28315">
        <v>28314</v>
      </c>
      <c r="BH28315" t="s">
        <v>299</v>
      </c>
    </row>
    <row r="28316" spans="59:60" x14ac:dyDescent="0.25">
      <c r="BG28316">
        <v>28315</v>
      </c>
      <c r="BH28316" t="s">
        <v>300</v>
      </c>
    </row>
    <row r="28317" spans="59:60" x14ac:dyDescent="0.25">
      <c r="BG28317">
        <v>28316</v>
      </c>
      <c r="BH28317" t="s">
        <v>301</v>
      </c>
    </row>
    <row r="28318" spans="59:60" x14ac:dyDescent="0.25">
      <c r="BG28318">
        <v>28317</v>
      </c>
      <c r="BH28318" t="s">
        <v>302</v>
      </c>
    </row>
    <row r="28319" spans="59:60" x14ac:dyDescent="0.25">
      <c r="BG28319">
        <v>28318</v>
      </c>
      <c r="BH28319" t="s">
        <v>303</v>
      </c>
    </row>
    <row r="28320" spans="59:60" x14ac:dyDescent="0.25">
      <c r="BG28320">
        <v>28319</v>
      </c>
      <c r="BH28320" t="s">
        <v>304</v>
      </c>
    </row>
    <row r="28321" spans="59:60" x14ac:dyDescent="0.25">
      <c r="BG28321">
        <v>28320</v>
      </c>
      <c r="BH28321" t="s">
        <v>305</v>
      </c>
    </row>
    <row r="28322" spans="59:60" x14ac:dyDescent="0.25">
      <c r="BG28322">
        <v>28321</v>
      </c>
      <c r="BH28322" t="s">
        <v>306</v>
      </c>
    </row>
    <row r="28323" spans="59:60" x14ac:dyDescent="0.25">
      <c r="BG28323">
        <v>28322</v>
      </c>
      <c r="BH28323" t="s">
        <v>307</v>
      </c>
    </row>
    <row r="28324" spans="59:60" x14ac:dyDescent="0.25">
      <c r="BG28324">
        <v>28323</v>
      </c>
      <c r="BH28324" t="s">
        <v>308</v>
      </c>
    </row>
    <row r="28325" spans="59:60" x14ac:dyDescent="0.25">
      <c r="BG28325">
        <v>28324</v>
      </c>
      <c r="BH28325" t="s">
        <v>309</v>
      </c>
    </row>
    <row r="28326" spans="59:60" x14ac:dyDescent="0.25">
      <c r="BG28326">
        <v>28325</v>
      </c>
      <c r="BH28326" t="s">
        <v>310</v>
      </c>
    </row>
    <row r="28327" spans="59:60" x14ac:dyDescent="0.25">
      <c r="BG28327">
        <v>28326</v>
      </c>
      <c r="BH28327" t="s">
        <v>311</v>
      </c>
    </row>
    <row r="28328" spans="59:60" x14ac:dyDescent="0.25">
      <c r="BG28328">
        <v>28327</v>
      </c>
      <c r="BH28328" t="s">
        <v>312</v>
      </c>
    </row>
    <row r="28329" spans="59:60" x14ac:dyDescent="0.25">
      <c r="BG28329">
        <v>28328</v>
      </c>
      <c r="BH28329" t="s">
        <v>313</v>
      </c>
    </row>
    <row r="28330" spans="59:60" x14ac:dyDescent="0.25">
      <c r="BG28330">
        <v>28329</v>
      </c>
      <c r="BH28330" t="s">
        <v>314</v>
      </c>
    </row>
    <row r="28331" spans="59:60" x14ac:dyDescent="0.25">
      <c r="BG28331">
        <v>28330</v>
      </c>
      <c r="BH28331" t="s">
        <v>315</v>
      </c>
    </row>
    <row r="28332" spans="59:60" x14ac:dyDescent="0.25">
      <c r="BG28332">
        <v>28331</v>
      </c>
      <c r="BH28332" t="s">
        <v>316</v>
      </c>
    </row>
    <row r="28333" spans="59:60" x14ac:dyDescent="0.25">
      <c r="BG28333">
        <v>28332</v>
      </c>
      <c r="BH28333" t="s">
        <v>317</v>
      </c>
    </row>
    <row r="28334" spans="59:60" x14ac:dyDescent="0.25">
      <c r="BG28334">
        <v>28333</v>
      </c>
      <c r="BH28334" t="s">
        <v>318</v>
      </c>
    </row>
    <row r="28335" spans="59:60" x14ac:dyDescent="0.25">
      <c r="BG28335">
        <v>28334</v>
      </c>
      <c r="BH28335" t="s">
        <v>319</v>
      </c>
    </row>
    <row r="28336" spans="59:60" x14ac:dyDescent="0.25">
      <c r="BG28336">
        <v>28335</v>
      </c>
      <c r="BH28336" t="s">
        <v>320</v>
      </c>
    </row>
    <row r="28337" spans="59:60" x14ac:dyDescent="0.25">
      <c r="BG28337">
        <v>28336</v>
      </c>
      <c r="BH28337" t="s">
        <v>321</v>
      </c>
    </row>
    <row r="28338" spans="59:60" x14ac:dyDescent="0.25">
      <c r="BG28338">
        <v>28337</v>
      </c>
      <c r="BH28338" t="s">
        <v>322</v>
      </c>
    </row>
    <row r="28339" spans="59:60" x14ac:dyDescent="0.25">
      <c r="BG28339">
        <v>28338</v>
      </c>
      <c r="BH28339" t="s">
        <v>323</v>
      </c>
    </row>
    <row r="28340" spans="59:60" x14ac:dyDescent="0.25">
      <c r="BG28340">
        <v>28339</v>
      </c>
      <c r="BH28340" t="s">
        <v>324</v>
      </c>
    </row>
    <row r="28341" spans="59:60" x14ac:dyDescent="0.25">
      <c r="BG28341">
        <v>28340</v>
      </c>
      <c r="BH28341" t="s">
        <v>325</v>
      </c>
    </row>
    <row r="28342" spans="59:60" x14ac:dyDescent="0.25">
      <c r="BG28342">
        <v>28341</v>
      </c>
      <c r="BH28342" t="s">
        <v>326</v>
      </c>
    </row>
    <row r="28343" spans="59:60" x14ac:dyDescent="0.25">
      <c r="BG28343">
        <v>28342</v>
      </c>
      <c r="BH28343" t="s">
        <v>327</v>
      </c>
    </row>
    <row r="28344" spans="59:60" x14ac:dyDescent="0.25">
      <c r="BG28344">
        <v>28343</v>
      </c>
      <c r="BH28344" t="s">
        <v>328</v>
      </c>
    </row>
    <row r="28345" spans="59:60" x14ac:dyDescent="0.25">
      <c r="BG28345">
        <v>28344</v>
      </c>
      <c r="BH28345" t="s">
        <v>329</v>
      </c>
    </row>
    <row r="28346" spans="59:60" x14ac:dyDescent="0.25">
      <c r="BG28346">
        <v>28345</v>
      </c>
      <c r="BH28346" t="s">
        <v>330</v>
      </c>
    </row>
    <row r="28347" spans="59:60" x14ac:dyDescent="0.25">
      <c r="BG28347">
        <v>28346</v>
      </c>
      <c r="BH28347" t="s">
        <v>331</v>
      </c>
    </row>
    <row r="28348" spans="59:60" x14ac:dyDescent="0.25">
      <c r="BG28348">
        <v>28347</v>
      </c>
      <c r="BH28348" t="s">
        <v>332</v>
      </c>
    </row>
    <row r="28349" spans="59:60" x14ac:dyDescent="0.25">
      <c r="BG28349">
        <v>28348</v>
      </c>
      <c r="BH28349" t="s">
        <v>333</v>
      </c>
    </row>
    <row r="28350" spans="59:60" x14ac:dyDescent="0.25">
      <c r="BG28350">
        <v>28349</v>
      </c>
      <c r="BH28350" t="s">
        <v>334</v>
      </c>
    </row>
    <row r="28351" spans="59:60" x14ac:dyDescent="0.25">
      <c r="BG28351">
        <v>28350</v>
      </c>
      <c r="BH28351" t="s">
        <v>335</v>
      </c>
    </row>
    <row r="28352" spans="59:60" x14ac:dyDescent="0.25">
      <c r="BG28352">
        <v>28351</v>
      </c>
      <c r="BH28352" t="s">
        <v>336</v>
      </c>
    </row>
    <row r="28353" spans="59:60" x14ac:dyDescent="0.25">
      <c r="BG28353">
        <v>28352</v>
      </c>
      <c r="BH28353" t="s">
        <v>337</v>
      </c>
    </row>
    <row r="28354" spans="59:60" x14ac:dyDescent="0.25">
      <c r="BG28354">
        <v>28353</v>
      </c>
      <c r="BH28354" t="s">
        <v>338</v>
      </c>
    </row>
    <row r="28355" spans="59:60" x14ac:dyDescent="0.25">
      <c r="BG28355">
        <v>28354</v>
      </c>
      <c r="BH28355" t="s">
        <v>339</v>
      </c>
    </row>
    <row r="28356" spans="59:60" x14ac:dyDescent="0.25">
      <c r="BG28356">
        <v>28355</v>
      </c>
      <c r="BH28356" t="s">
        <v>340</v>
      </c>
    </row>
    <row r="28357" spans="59:60" x14ac:dyDescent="0.25">
      <c r="BG28357">
        <v>28356</v>
      </c>
      <c r="BH28357" t="s">
        <v>341</v>
      </c>
    </row>
    <row r="28358" spans="59:60" x14ac:dyDescent="0.25">
      <c r="BG28358">
        <v>28357</v>
      </c>
      <c r="BH28358" t="s">
        <v>342</v>
      </c>
    </row>
    <row r="28359" spans="59:60" x14ac:dyDescent="0.25">
      <c r="BG28359">
        <v>28358</v>
      </c>
      <c r="BH28359" t="s">
        <v>343</v>
      </c>
    </row>
    <row r="28360" spans="59:60" x14ac:dyDescent="0.25">
      <c r="BG28360">
        <v>28359</v>
      </c>
      <c r="BH28360" t="s">
        <v>344</v>
      </c>
    </row>
    <row r="28361" spans="59:60" x14ac:dyDescent="0.25">
      <c r="BG28361">
        <v>28360</v>
      </c>
      <c r="BH28361" t="s">
        <v>345</v>
      </c>
    </row>
    <row r="28362" spans="59:60" x14ac:dyDescent="0.25">
      <c r="BG28362">
        <v>28361</v>
      </c>
      <c r="BH28362" t="s">
        <v>346</v>
      </c>
    </row>
    <row r="28363" spans="59:60" x14ac:dyDescent="0.25">
      <c r="BG28363">
        <v>28362</v>
      </c>
      <c r="BH28363" t="s">
        <v>347</v>
      </c>
    </row>
    <row r="28364" spans="59:60" x14ac:dyDescent="0.25">
      <c r="BG28364">
        <v>28363</v>
      </c>
      <c r="BH28364" t="s">
        <v>348</v>
      </c>
    </row>
    <row r="28365" spans="59:60" x14ac:dyDescent="0.25">
      <c r="BG28365">
        <v>28364</v>
      </c>
      <c r="BH28365" t="s">
        <v>349</v>
      </c>
    </row>
    <row r="28366" spans="59:60" x14ac:dyDescent="0.25">
      <c r="BG28366">
        <v>28365</v>
      </c>
      <c r="BH28366" t="s">
        <v>350</v>
      </c>
    </row>
    <row r="28367" spans="59:60" x14ac:dyDescent="0.25">
      <c r="BG28367">
        <v>28366</v>
      </c>
      <c r="BH28367" t="s">
        <v>351</v>
      </c>
    </row>
    <row r="28368" spans="59:60" x14ac:dyDescent="0.25">
      <c r="BG28368">
        <v>28367</v>
      </c>
      <c r="BH28368" t="s">
        <v>352</v>
      </c>
    </row>
    <row r="28369" spans="59:60" x14ac:dyDescent="0.25">
      <c r="BG28369">
        <v>28368</v>
      </c>
      <c r="BH28369" t="s">
        <v>293</v>
      </c>
    </row>
    <row r="28370" spans="59:60" x14ac:dyDescent="0.25">
      <c r="BG28370">
        <v>28369</v>
      </c>
      <c r="BH28370" t="s">
        <v>294</v>
      </c>
    </row>
    <row r="28371" spans="59:60" x14ac:dyDescent="0.25">
      <c r="BG28371">
        <v>28370</v>
      </c>
      <c r="BH28371" t="s">
        <v>295</v>
      </c>
    </row>
    <row r="28372" spans="59:60" x14ac:dyDescent="0.25">
      <c r="BG28372">
        <v>28371</v>
      </c>
      <c r="BH28372" t="s">
        <v>296</v>
      </c>
    </row>
    <row r="28373" spans="59:60" x14ac:dyDescent="0.25">
      <c r="BG28373">
        <v>28372</v>
      </c>
      <c r="BH28373" t="s">
        <v>297</v>
      </c>
    </row>
    <row r="28374" spans="59:60" x14ac:dyDescent="0.25">
      <c r="BG28374">
        <v>28373</v>
      </c>
      <c r="BH28374" t="s">
        <v>298</v>
      </c>
    </row>
    <row r="28375" spans="59:60" x14ac:dyDescent="0.25">
      <c r="BG28375">
        <v>28374</v>
      </c>
      <c r="BH28375" t="s">
        <v>299</v>
      </c>
    </row>
    <row r="28376" spans="59:60" x14ac:dyDescent="0.25">
      <c r="BG28376">
        <v>28375</v>
      </c>
      <c r="BH28376" t="s">
        <v>300</v>
      </c>
    </row>
    <row r="28377" spans="59:60" x14ac:dyDescent="0.25">
      <c r="BG28377">
        <v>28376</v>
      </c>
      <c r="BH28377" t="s">
        <v>301</v>
      </c>
    </row>
    <row r="28378" spans="59:60" x14ac:dyDescent="0.25">
      <c r="BG28378">
        <v>28377</v>
      </c>
      <c r="BH28378" t="s">
        <v>302</v>
      </c>
    </row>
    <row r="28379" spans="59:60" x14ac:dyDescent="0.25">
      <c r="BG28379">
        <v>28378</v>
      </c>
      <c r="BH28379" t="s">
        <v>303</v>
      </c>
    </row>
    <row r="28380" spans="59:60" x14ac:dyDescent="0.25">
      <c r="BG28380">
        <v>28379</v>
      </c>
      <c r="BH28380" t="s">
        <v>304</v>
      </c>
    </row>
    <row r="28381" spans="59:60" x14ac:dyDescent="0.25">
      <c r="BG28381">
        <v>28380</v>
      </c>
      <c r="BH28381" t="s">
        <v>305</v>
      </c>
    </row>
    <row r="28382" spans="59:60" x14ac:dyDescent="0.25">
      <c r="BG28382">
        <v>28381</v>
      </c>
      <c r="BH28382" t="s">
        <v>306</v>
      </c>
    </row>
    <row r="28383" spans="59:60" x14ac:dyDescent="0.25">
      <c r="BG28383">
        <v>28382</v>
      </c>
      <c r="BH28383" t="s">
        <v>307</v>
      </c>
    </row>
    <row r="28384" spans="59:60" x14ac:dyDescent="0.25">
      <c r="BG28384">
        <v>28383</v>
      </c>
      <c r="BH28384" t="s">
        <v>308</v>
      </c>
    </row>
    <row r="28385" spans="59:60" x14ac:dyDescent="0.25">
      <c r="BG28385">
        <v>28384</v>
      </c>
      <c r="BH28385" t="s">
        <v>309</v>
      </c>
    </row>
    <row r="28386" spans="59:60" x14ac:dyDescent="0.25">
      <c r="BG28386">
        <v>28385</v>
      </c>
      <c r="BH28386" t="s">
        <v>310</v>
      </c>
    </row>
    <row r="28387" spans="59:60" x14ac:dyDescent="0.25">
      <c r="BG28387">
        <v>28386</v>
      </c>
      <c r="BH28387" t="s">
        <v>311</v>
      </c>
    </row>
    <row r="28388" spans="59:60" x14ac:dyDescent="0.25">
      <c r="BG28388">
        <v>28387</v>
      </c>
      <c r="BH28388" t="s">
        <v>312</v>
      </c>
    </row>
    <row r="28389" spans="59:60" x14ac:dyDescent="0.25">
      <c r="BG28389">
        <v>28388</v>
      </c>
      <c r="BH28389" t="s">
        <v>313</v>
      </c>
    </row>
    <row r="28390" spans="59:60" x14ac:dyDescent="0.25">
      <c r="BG28390">
        <v>28389</v>
      </c>
      <c r="BH28390" t="s">
        <v>314</v>
      </c>
    </row>
    <row r="28391" spans="59:60" x14ac:dyDescent="0.25">
      <c r="BG28391">
        <v>28390</v>
      </c>
      <c r="BH28391" t="s">
        <v>315</v>
      </c>
    </row>
    <row r="28392" spans="59:60" x14ac:dyDescent="0.25">
      <c r="BG28392">
        <v>28391</v>
      </c>
      <c r="BH28392" t="s">
        <v>316</v>
      </c>
    </row>
    <row r="28393" spans="59:60" x14ac:dyDescent="0.25">
      <c r="BG28393">
        <v>28392</v>
      </c>
      <c r="BH28393" t="s">
        <v>317</v>
      </c>
    </row>
    <row r="28394" spans="59:60" x14ac:dyDescent="0.25">
      <c r="BG28394">
        <v>28393</v>
      </c>
      <c r="BH28394" t="s">
        <v>318</v>
      </c>
    </row>
    <row r="28395" spans="59:60" x14ac:dyDescent="0.25">
      <c r="BG28395">
        <v>28394</v>
      </c>
      <c r="BH28395" t="s">
        <v>319</v>
      </c>
    </row>
    <row r="28396" spans="59:60" x14ac:dyDescent="0.25">
      <c r="BG28396">
        <v>28395</v>
      </c>
      <c r="BH28396" t="s">
        <v>320</v>
      </c>
    </row>
    <row r="28397" spans="59:60" x14ac:dyDescent="0.25">
      <c r="BG28397">
        <v>28396</v>
      </c>
      <c r="BH28397" t="s">
        <v>321</v>
      </c>
    </row>
    <row r="28398" spans="59:60" x14ac:dyDescent="0.25">
      <c r="BG28398">
        <v>28397</v>
      </c>
      <c r="BH28398" t="s">
        <v>322</v>
      </c>
    </row>
    <row r="28399" spans="59:60" x14ac:dyDescent="0.25">
      <c r="BG28399">
        <v>28398</v>
      </c>
      <c r="BH28399" t="s">
        <v>323</v>
      </c>
    </row>
    <row r="28400" spans="59:60" x14ac:dyDescent="0.25">
      <c r="BG28400">
        <v>28399</v>
      </c>
      <c r="BH28400" t="s">
        <v>324</v>
      </c>
    </row>
    <row r="28401" spans="59:60" x14ac:dyDescent="0.25">
      <c r="BG28401">
        <v>28400</v>
      </c>
      <c r="BH28401" t="s">
        <v>325</v>
      </c>
    </row>
    <row r="28402" spans="59:60" x14ac:dyDescent="0.25">
      <c r="BG28402">
        <v>28401</v>
      </c>
      <c r="BH28402" t="s">
        <v>326</v>
      </c>
    </row>
    <row r="28403" spans="59:60" x14ac:dyDescent="0.25">
      <c r="BG28403">
        <v>28402</v>
      </c>
      <c r="BH28403" t="s">
        <v>327</v>
      </c>
    </row>
    <row r="28404" spans="59:60" x14ac:dyDescent="0.25">
      <c r="BG28404">
        <v>28403</v>
      </c>
      <c r="BH28404" t="s">
        <v>328</v>
      </c>
    </row>
    <row r="28405" spans="59:60" x14ac:dyDescent="0.25">
      <c r="BG28405">
        <v>28404</v>
      </c>
      <c r="BH28405" t="s">
        <v>329</v>
      </c>
    </row>
    <row r="28406" spans="59:60" x14ac:dyDescent="0.25">
      <c r="BG28406">
        <v>28405</v>
      </c>
      <c r="BH28406" t="s">
        <v>330</v>
      </c>
    </row>
    <row r="28407" spans="59:60" x14ac:dyDescent="0.25">
      <c r="BG28407">
        <v>28406</v>
      </c>
      <c r="BH28407" t="s">
        <v>331</v>
      </c>
    </row>
    <row r="28408" spans="59:60" x14ac:dyDescent="0.25">
      <c r="BG28408">
        <v>28407</v>
      </c>
      <c r="BH28408" t="s">
        <v>332</v>
      </c>
    </row>
    <row r="28409" spans="59:60" x14ac:dyDescent="0.25">
      <c r="BG28409">
        <v>28408</v>
      </c>
      <c r="BH28409" t="s">
        <v>333</v>
      </c>
    </row>
    <row r="28410" spans="59:60" x14ac:dyDescent="0.25">
      <c r="BG28410">
        <v>28409</v>
      </c>
      <c r="BH28410" t="s">
        <v>334</v>
      </c>
    </row>
    <row r="28411" spans="59:60" x14ac:dyDescent="0.25">
      <c r="BG28411">
        <v>28410</v>
      </c>
      <c r="BH28411" t="s">
        <v>335</v>
      </c>
    </row>
    <row r="28412" spans="59:60" x14ac:dyDescent="0.25">
      <c r="BG28412">
        <v>28411</v>
      </c>
      <c r="BH28412" t="s">
        <v>336</v>
      </c>
    </row>
    <row r="28413" spans="59:60" x14ac:dyDescent="0.25">
      <c r="BG28413">
        <v>28412</v>
      </c>
      <c r="BH28413" t="s">
        <v>337</v>
      </c>
    </row>
    <row r="28414" spans="59:60" x14ac:dyDescent="0.25">
      <c r="BG28414">
        <v>28413</v>
      </c>
      <c r="BH28414" t="s">
        <v>338</v>
      </c>
    </row>
    <row r="28415" spans="59:60" x14ac:dyDescent="0.25">
      <c r="BG28415">
        <v>28414</v>
      </c>
      <c r="BH28415" t="s">
        <v>339</v>
      </c>
    </row>
    <row r="28416" spans="59:60" x14ac:dyDescent="0.25">
      <c r="BG28416">
        <v>28415</v>
      </c>
      <c r="BH28416" t="s">
        <v>340</v>
      </c>
    </row>
    <row r="28417" spans="59:60" x14ac:dyDescent="0.25">
      <c r="BG28417">
        <v>28416</v>
      </c>
      <c r="BH28417" t="s">
        <v>341</v>
      </c>
    </row>
    <row r="28418" spans="59:60" x14ac:dyDescent="0.25">
      <c r="BG28418">
        <v>28417</v>
      </c>
      <c r="BH28418" t="s">
        <v>342</v>
      </c>
    </row>
    <row r="28419" spans="59:60" x14ac:dyDescent="0.25">
      <c r="BG28419">
        <v>28418</v>
      </c>
      <c r="BH28419" t="s">
        <v>343</v>
      </c>
    </row>
    <row r="28420" spans="59:60" x14ac:dyDescent="0.25">
      <c r="BG28420">
        <v>28419</v>
      </c>
      <c r="BH28420" t="s">
        <v>344</v>
      </c>
    </row>
    <row r="28421" spans="59:60" x14ac:dyDescent="0.25">
      <c r="BG28421">
        <v>28420</v>
      </c>
      <c r="BH28421" t="s">
        <v>345</v>
      </c>
    </row>
    <row r="28422" spans="59:60" x14ac:dyDescent="0.25">
      <c r="BG28422">
        <v>28421</v>
      </c>
      <c r="BH28422" t="s">
        <v>346</v>
      </c>
    </row>
    <row r="28423" spans="59:60" x14ac:dyDescent="0.25">
      <c r="BG28423">
        <v>28422</v>
      </c>
      <c r="BH28423" t="s">
        <v>347</v>
      </c>
    </row>
    <row r="28424" spans="59:60" x14ac:dyDescent="0.25">
      <c r="BG28424">
        <v>28423</v>
      </c>
      <c r="BH28424" t="s">
        <v>348</v>
      </c>
    </row>
    <row r="28425" spans="59:60" x14ac:dyDescent="0.25">
      <c r="BG28425">
        <v>28424</v>
      </c>
      <c r="BH28425" t="s">
        <v>349</v>
      </c>
    </row>
    <row r="28426" spans="59:60" x14ac:dyDescent="0.25">
      <c r="BG28426">
        <v>28425</v>
      </c>
      <c r="BH28426" t="s">
        <v>350</v>
      </c>
    </row>
    <row r="28427" spans="59:60" x14ac:dyDescent="0.25">
      <c r="BG28427">
        <v>28426</v>
      </c>
      <c r="BH28427" t="s">
        <v>351</v>
      </c>
    </row>
    <row r="28428" spans="59:60" x14ac:dyDescent="0.25">
      <c r="BG28428">
        <v>28427</v>
      </c>
      <c r="BH28428" t="s">
        <v>352</v>
      </c>
    </row>
    <row r="28429" spans="59:60" x14ac:dyDescent="0.25">
      <c r="BG28429">
        <v>28428</v>
      </c>
      <c r="BH28429" t="s">
        <v>293</v>
      </c>
    </row>
    <row r="28430" spans="59:60" x14ac:dyDescent="0.25">
      <c r="BG28430">
        <v>28429</v>
      </c>
      <c r="BH28430" t="s">
        <v>294</v>
      </c>
    </row>
    <row r="28431" spans="59:60" x14ac:dyDescent="0.25">
      <c r="BG28431">
        <v>28430</v>
      </c>
      <c r="BH28431" t="s">
        <v>295</v>
      </c>
    </row>
    <row r="28432" spans="59:60" x14ac:dyDescent="0.25">
      <c r="BG28432">
        <v>28431</v>
      </c>
      <c r="BH28432" t="s">
        <v>296</v>
      </c>
    </row>
    <row r="28433" spans="59:60" x14ac:dyDescent="0.25">
      <c r="BG28433">
        <v>28432</v>
      </c>
      <c r="BH28433" t="s">
        <v>297</v>
      </c>
    </row>
    <row r="28434" spans="59:60" x14ac:dyDescent="0.25">
      <c r="BG28434">
        <v>28433</v>
      </c>
      <c r="BH28434" t="s">
        <v>298</v>
      </c>
    </row>
    <row r="28435" spans="59:60" x14ac:dyDescent="0.25">
      <c r="BG28435">
        <v>28434</v>
      </c>
      <c r="BH28435" t="s">
        <v>299</v>
      </c>
    </row>
    <row r="28436" spans="59:60" x14ac:dyDescent="0.25">
      <c r="BG28436">
        <v>28435</v>
      </c>
      <c r="BH28436" t="s">
        <v>300</v>
      </c>
    </row>
    <row r="28437" spans="59:60" x14ac:dyDescent="0.25">
      <c r="BG28437">
        <v>28436</v>
      </c>
      <c r="BH28437" t="s">
        <v>301</v>
      </c>
    </row>
    <row r="28438" spans="59:60" x14ac:dyDescent="0.25">
      <c r="BG28438">
        <v>28437</v>
      </c>
      <c r="BH28438" t="s">
        <v>302</v>
      </c>
    </row>
    <row r="28439" spans="59:60" x14ac:dyDescent="0.25">
      <c r="BG28439">
        <v>28438</v>
      </c>
      <c r="BH28439" t="s">
        <v>303</v>
      </c>
    </row>
    <row r="28440" spans="59:60" x14ac:dyDescent="0.25">
      <c r="BG28440">
        <v>28439</v>
      </c>
      <c r="BH28440" t="s">
        <v>304</v>
      </c>
    </row>
    <row r="28441" spans="59:60" x14ac:dyDescent="0.25">
      <c r="BG28441">
        <v>28440</v>
      </c>
      <c r="BH28441" t="s">
        <v>305</v>
      </c>
    </row>
    <row r="28442" spans="59:60" x14ac:dyDescent="0.25">
      <c r="BG28442">
        <v>28441</v>
      </c>
      <c r="BH28442" t="s">
        <v>306</v>
      </c>
    </row>
    <row r="28443" spans="59:60" x14ac:dyDescent="0.25">
      <c r="BG28443">
        <v>28442</v>
      </c>
      <c r="BH28443" t="s">
        <v>307</v>
      </c>
    </row>
    <row r="28444" spans="59:60" x14ac:dyDescent="0.25">
      <c r="BG28444">
        <v>28443</v>
      </c>
      <c r="BH28444" t="s">
        <v>308</v>
      </c>
    </row>
    <row r="28445" spans="59:60" x14ac:dyDescent="0.25">
      <c r="BG28445">
        <v>28444</v>
      </c>
      <c r="BH28445" t="s">
        <v>309</v>
      </c>
    </row>
    <row r="28446" spans="59:60" x14ac:dyDescent="0.25">
      <c r="BG28446">
        <v>28445</v>
      </c>
      <c r="BH28446" t="s">
        <v>310</v>
      </c>
    </row>
    <row r="28447" spans="59:60" x14ac:dyDescent="0.25">
      <c r="BG28447">
        <v>28446</v>
      </c>
      <c r="BH28447" t="s">
        <v>311</v>
      </c>
    </row>
    <row r="28448" spans="59:60" x14ac:dyDescent="0.25">
      <c r="BG28448">
        <v>28447</v>
      </c>
      <c r="BH28448" t="s">
        <v>312</v>
      </c>
    </row>
    <row r="28449" spans="59:60" x14ac:dyDescent="0.25">
      <c r="BG28449">
        <v>28448</v>
      </c>
      <c r="BH28449" t="s">
        <v>313</v>
      </c>
    </row>
    <row r="28450" spans="59:60" x14ac:dyDescent="0.25">
      <c r="BG28450">
        <v>28449</v>
      </c>
      <c r="BH28450" t="s">
        <v>314</v>
      </c>
    </row>
    <row r="28451" spans="59:60" x14ac:dyDescent="0.25">
      <c r="BG28451">
        <v>28450</v>
      </c>
      <c r="BH28451" t="s">
        <v>315</v>
      </c>
    </row>
    <row r="28452" spans="59:60" x14ac:dyDescent="0.25">
      <c r="BG28452">
        <v>28451</v>
      </c>
      <c r="BH28452" t="s">
        <v>316</v>
      </c>
    </row>
    <row r="28453" spans="59:60" x14ac:dyDescent="0.25">
      <c r="BG28453">
        <v>28452</v>
      </c>
      <c r="BH28453" t="s">
        <v>317</v>
      </c>
    </row>
    <row r="28454" spans="59:60" x14ac:dyDescent="0.25">
      <c r="BG28454">
        <v>28453</v>
      </c>
      <c r="BH28454" t="s">
        <v>318</v>
      </c>
    </row>
    <row r="28455" spans="59:60" x14ac:dyDescent="0.25">
      <c r="BG28455">
        <v>28454</v>
      </c>
      <c r="BH28455" t="s">
        <v>319</v>
      </c>
    </row>
    <row r="28456" spans="59:60" x14ac:dyDescent="0.25">
      <c r="BG28456">
        <v>28455</v>
      </c>
      <c r="BH28456" t="s">
        <v>320</v>
      </c>
    </row>
    <row r="28457" spans="59:60" x14ac:dyDescent="0.25">
      <c r="BG28457">
        <v>28456</v>
      </c>
      <c r="BH28457" t="s">
        <v>321</v>
      </c>
    </row>
    <row r="28458" spans="59:60" x14ac:dyDescent="0.25">
      <c r="BG28458">
        <v>28457</v>
      </c>
      <c r="BH28458" t="s">
        <v>322</v>
      </c>
    </row>
    <row r="28459" spans="59:60" x14ac:dyDescent="0.25">
      <c r="BG28459">
        <v>28458</v>
      </c>
      <c r="BH28459" t="s">
        <v>323</v>
      </c>
    </row>
    <row r="28460" spans="59:60" x14ac:dyDescent="0.25">
      <c r="BG28460">
        <v>28459</v>
      </c>
      <c r="BH28460" t="s">
        <v>324</v>
      </c>
    </row>
    <row r="28461" spans="59:60" x14ac:dyDescent="0.25">
      <c r="BG28461">
        <v>28460</v>
      </c>
      <c r="BH28461" t="s">
        <v>325</v>
      </c>
    </row>
    <row r="28462" spans="59:60" x14ac:dyDescent="0.25">
      <c r="BG28462">
        <v>28461</v>
      </c>
      <c r="BH28462" t="s">
        <v>326</v>
      </c>
    </row>
    <row r="28463" spans="59:60" x14ac:dyDescent="0.25">
      <c r="BG28463">
        <v>28462</v>
      </c>
      <c r="BH28463" t="s">
        <v>327</v>
      </c>
    </row>
    <row r="28464" spans="59:60" x14ac:dyDescent="0.25">
      <c r="BG28464">
        <v>28463</v>
      </c>
      <c r="BH28464" t="s">
        <v>328</v>
      </c>
    </row>
    <row r="28465" spans="59:60" x14ac:dyDescent="0.25">
      <c r="BG28465">
        <v>28464</v>
      </c>
      <c r="BH28465" t="s">
        <v>329</v>
      </c>
    </row>
    <row r="28466" spans="59:60" x14ac:dyDescent="0.25">
      <c r="BG28466">
        <v>28465</v>
      </c>
      <c r="BH28466" t="s">
        <v>330</v>
      </c>
    </row>
    <row r="28467" spans="59:60" x14ac:dyDescent="0.25">
      <c r="BG28467">
        <v>28466</v>
      </c>
      <c r="BH28467" t="s">
        <v>331</v>
      </c>
    </row>
    <row r="28468" spans="59:60" x14ac:dyDescent="0.25">
      <c r="BG28468">
        <v>28467</v>
      </c>
      <c r="BH28468" t="s">
        <v>332</v>
      </c>
    </row>
    <row r="28469" spans="59:60" x14ac:dyDescent="0.25">
      <c r="BG28469">
        <v>28468</v>
      </c>
      <c r="BH28469" t="s">
        <v>333</v>
      </c>
    </row>
    <row r="28470" spans="59:60" x14ac:dyDescent="0.25">
      <c r="BG28470">
        <v>28469</v>
      </c>
      <c r="BH28470" t="s">
        <v>334</v>
      </c>
    </row>
    <row r="28471" spans="59:60" x14ac:dyDescent="0.25">
      <c r="BG28471">
        <v>28470</v>
      </c>
      <c r="BH28471" t="s">
        <v>335</v>
      </c>
    </row>
    <row r="28472" spans="59:60" x14ac:dyDescent="0.25">
      <c r="BG28472">
        <v>28471</v>
      </c>
      <c r="BH28472" t="s">
        <v>336</v>
      </c>
    </row>
    <row r="28473" spans="59:60" x14ac:dyDescent="0.25">
      <c r="BG28473">
        <v>28472</v>
      </c>
      <c r="BH28473" t="s">
        <v>337</v>
      </c>
    </row>
    <row r="28474" spans="59:60" x14ac:dyDescent="0.25">
      <c r="BG28474">
        <v>28473</v>
      </c>
      <c r="BH28474" t="s">
        <v>338</v>
      </c>
    </row>
    <row r="28475" spans="59:60" x14ac:dyDescent="0.25">
      <c r="BG28475">
        <v>28474</v>
      </c>
      <c r="BH28475" t="s">
        <v>339</v>
      </c>
    </row>
    <row r="28476" spans="59:60" x14ac:dyDescent="0.25">
      <c r="BG28476">
        <v>28475</v>
      </c>
      <c r="BH28476" t="s">
        <v>340</v>
      </c>
    </row>
    <row r="28477" spans="59:60" x14ac:dyDescent="0.25">
      <c r="BG28477">
        <v>28476</v>
      </c>
      <c r="BH28477" t="s">
        <v>341</v>
      </c>
    </row>
    <row r="28478" spans="59:60" x14ac:dyDescent="0.25">
      <c r="BG28478">
        <v>28477</v>
      </c>
      <c r="BH28478" t="s">
        <v>342</v>
      </c>
    </row>
    <row r="28479" spans="59:60" x14ac:dyDescent="0.25">
      <c r="BG28479">
        <v>28478</v>
      </c>
      <c r="BH28479" t="s">
        <v>343</v>
      </c>
    </row>
    <row r="28480" spans="59:60" x14ac:dyDescent="0.25">
      <c r="BG28480">
        <v>28479</v>
      </c>
      <c r="BH28480" t="s">
        <v>344</v>
      </c>
    </row>
    <row r="28481" spans="59:60" x14ac:dyDescent="0.25">
      <c r="BG28481">
        <v>28480</v>
      </c>
      <c r="BH28481" t="s">
        <v>345</v>
      </c>
    </row>
    <row r="28482" spans="59:60" x14ac:dyDescent="0.25">
      <c r="BG28482">
        <v>28481</v>
      </c>
      <c r="BH28482" t="s">
        <v>346</v>
      </c>
    </row>
    <row r="28483" spans="59:60" x14ac:dyDescent="0.25">
      <c r="BG28483">
        <v>28482</v>
      </c>
      <c r="BH28483" t="s">
        <v>347</v>
      </c>
    </row>
    <row r="28484" spans="59:60" x14ac:dyDescent="0.25">
      <c r="BG28484">
        <v>28483</v>
      </c>
      <c r="BH28484" t="s">
        <v>348</v>
      </c>
    </row>
    <row r="28485" spans="59:60" x14ac:dyDescent="0.25">
      <c r="BG28485">
        <v>28484</v>
      </c>
      <c r="BH28485" t="s">
        <v>349</v>
      </c>
    </row>
    <row r="28486" spans="59:60" x14ac:dyDescent="0.25">
      <c r="BG28486">
        <v>28485</v>
      </c>
      <c r="BH28486" t="s">
        <v>350</v>
      </c>
    </row>
    <row r="28487" spans="59:60" x14ac:dyDescent="0.25">
      <c r="BG28487">
        <v>28486</v>
      </c>
      <c r="BH28487" t="s">
        <v>351</v>
      </c>
    </row>
    <row r="28488" spans="59:60" x14ac:dyDescent="0.25">
      <c r="BG28488">
        <v>28487</v>
      </c>
      <c r="BH28488" t="s">
        <v>352</v>
      </c>
    </row>
    <row r="28489" spans="59:60" x14ac:dyDescent="0.25">
      <c r="BG28489">
        <v>28488</v>
      </c>
      <c r="BH28489" t="s">
        <v>293</v>
      </c>
    </row>
    <row r="28490" spans="59:60" x14ac:dyDescent="0.25">
      <c r="BG28490">
        <v>28489</v>
      </c>
      <c r="BH28490" t="s">
        <v>294</v>
      </c>
    </row>
    <row r="28491" spans="59:60" x14ac:dyDescent="0.25">
      <c r="BG28491">
        <v>28490</v>
      </c>
      <c r="BH28491" t="s">
        <v>295</v>
      </c>
    </row>
    <row r="28492" spans="59:60" x14ac:dyDescent="0.25">
      <c r="BG28492">
        <v>28491</v>
      </c>
      <c r="BH28492" t="s">
        <v>296</v>
      </c>
    </row>
    <row r="28493" spans="59:60" x14ac:dyDescent="0.25">
      <c r="BG28493">
        <v>28492</v>
      </c>
      <c r="BH28493" t="s">
        <v>297</v>
      </c>
    </row>
    <row r="28494" spans="59:60" x14ac:dyDescent="0.25">
      <c r="BG28494">
        <v>28493</v>
      </c>
      <c r="BH28494" t="s">
        <v>298</v>
      </c>
    </row>
    <row r="28495" spans="59:60" x14ac:dyDescent="0.25">
      <c r="BG28495">
        <v>28494</v>
      </c>
      <c r="BH28495" t="s">
        <v>299</v>
      </c>
    </row>
    <row r="28496" spans="59:60" x14ac:dyDescent="0.25">
      <c r="BG28496">
        <v>28495</v>
      </c>
      <c r="BH28496" t="s">
        <v>300</v>
      </c>
    </row>
    <row r="28497" spans="59:60" x14ac:dyDescent="0.25">
      <c r="BG28497">
        <v>28496</v>
      </c>
      <c r="BH28497" t="s">
        <v>301</v>
      </c>
    </row>
    <row r="28498" spans="59:60" x14ac:dyDescent="0.25">
      <c r="BG28498">
        <v>28497</v>
      </c>
      <c r="BH28498" t="s">
        <v>302</v>
      </c>
    </row>
    <row r="28499" spans="59:60" x14ac:dyDescent="0.25">
      <c r="BG28499">
        <v>28498</v>
      </c>
      <c r="BH28499" t="s">
        <v>303</v>
      </c>
    </row>
    <row r="28500" spans="59:60" x14ac:dyDescent="0.25">
      <c r="BG28500">
        <v>28499</v>
      </c>
      <c r="BH28500" t="s">
        <v>304</v>
      </c>
    </row>
    <row r="28501" spans="59:60" x14ac:dyDescent="0.25">
      <c r="BG28501">
        <v>28500</v>
      </c>
      <c r="BH28501" t="s">
        <v>305</v>
      </c>
    </row>
    <row r="28502" spans="59:60" x14ac:dyDescent="0.25">
      <c r="BG28502">
        <v>28501</v>
      </c>
      <c r="BH28502" t="s">
        <v>306</v>
      </c>
    </row>
    <row r="28503" spans="59:60" x14ac:dyDescent="0.25">
      <c r="BG28503">
        <v>28502</v>
      </c>
      <c r="BH28503" t="s">
        <v>307</v>
      </c>
    </row>
    <row r="28504" spans="59:60" x14ac:dyDescent="0.25">
      <c r="BG28504">
        <v>28503</v>
      </c>
      <c r="BH28504" t="s">
        <v>308</v>
      </c>
    </row>
    <row r="28505" spans="59:60" x14ac:dyDescent="0.25">
      <c r="BG28505">
        <v>28504</v>
      </c>
      <c r="BH28505" t="s">
        <v>309</v>
      </c>
    </row>
    <row r="28506" spans="59:60" x14ac:dyDescent="0.25">
      <c r="BG28506">
        <v>28505</v>
      </c>
      <c r="BH28506" t="s">
        <v>310</v>
      </c>
    </row>
    <row r="28507" spans="59:60" x14ac:dyDescent="0.25">
      <c r="BG28507">
        <v>28506</v>
      </c>
      <c r="BH28507" t="s">
        <v>311</v>
      </c>
    </row>
    <row r="28508" spans="59:60" x14ac:dyDescent="0.25">
      <c r="BG28508">
        <v>28507</v>
      </c>
      <c r="BH28508" t="s">
        <v>312</v>
      </c>
    </row>
    <row r="28509" spans="59:60" x14ac:dyDescent="0.25">
      <c r="BG28509">
        <v>28508</v>
      </c>
      <c r="BH28509" t="s">
        <v>313</v>
      </c>
    </row>
    <row r="28510" spans="59:60" x14ac:dyDescent="0.25">
      <c r="BG28510">
        <v>28509</v>
      </c>
      <c r="BH28510" t="s">
        <v>314</v>
      </c>
    </row>
    <row r="28511" spans="59:60" x14ac:dyDescent="0.25">
      <c r="BG28511">
        <v>28510</v>
      </c>
      <c r="BH28511" t="s">
        <v>315</v>
      </c>
    </row>
    <row r="28512" spans="59:60" x14ac:dyDescent="0.25">
      <c r="BG28512">
        <v>28511</v>
      </c>
      <c r="BH28512" t="s">
        <v>316</v>
      </c>
    </row>
    <row r="28513" spans="59:60" x14ac:dyDescent="0.25">
      <c r="BG28513">
        <v>28512</v>
      </c>
      <c r="BH28513" t="s">
        <v>317</v>
      </c>
    </row>
    <row r="28514" spans="59:60" x14ac:dyDescent="0.25">
      <c r="BG28514">
        <v>28513</v>
      </c>
      <c r="BH28514" t="s">
        <v>318</v>
      </c>
    </row>
    <row r="28515" spans="59:60" x14ac:dyDescent="0.25">
      <c r="BG28515">
        <v>28514</v>
      </c>
      <c r="BH28515" t="s">
        <v>319</v>
      </c>
    </row>
    <row r="28516" spans="59:60" x14ac:dyDescent="0.25">
      <c r="BG28516">
        <v>28515</v>
      </c>
      <c r="BH28516" t="s">
        <v>320</v>
      </c>
    </row>
    <row r="28517" spans="59:60" x14ac:dyDescent="0.25">
      <c r="BG28517">
        <v>28516</v>
      </c>
      <c r="BH28517" t="s">
        <v>321</v>
      </c>
    </row>
    <row r="28518" spans="59:60" x14ac:dyDescent="0.25">
      <c r="BG28518">
        <v>28517</v>
      </c>
      <c r="BH28518" t="s">
        <v>322</v>
      </c>
    </row>
    <row r="28519" spans="59:60" x14ac:dyDescent="0.25">
      <c r="BG28519">
        <v>28518</v>
      </c>
      <c r="BH28519" t="s">
        <v>323</v>
      </c>
    </row>
    <row r="28520" spans="59:60" x14ac:dyDescent="0.25">
      <c r="BG28520">
        <v>28519</v>
      </c>
      <c r="BH28520" t="s">
        <v>324</v>
      </c>
    </row>
    <row r="28521" spans="59:60" x14ac:dyDescent="0.25">
      <c r="BG28521">
        <v>28520</v>
      </c>
      <c r="BH28521" t="s">
        <v>325</v>
      </c>
    </row>
    <row r="28522" spans="59:60" x14ac:dyDescent="0.25">
      <c r="BG28522">
        <v>28521</v>
      </c>
      <c r="BH28522" t="s">
        <v>326</v>
      </c>
    </row>
    <row r="28523" spans="59:60" x14ac:dyDescent="0.25">
      <c r="BG28523">
        <v>28522</v>
      </c>
      <c r="BH28523" t="s">
        <v>327</v>
      </c>
    </row>
    <row r="28524" spans="59:60" x14ac:dyDescent="0.25">
      <c r="BG28524">
        <v>28523</v>
      </c>
      <c r="BH28524" t="s">
        <v>328</v>
      </c>
    </row>
    <row r="28525" spans="59:60" x14ac:dyDescent="0.25">
      <c r="BG28525">
        <v>28524</v>
      </c>
      <c r="BH28525" t="s">
        <v>329</v>
      </c>
    </row>
    <row r="28526" spans="59:60" x14ac:dyDescent="0.25">
      <c r="BG28526">
        <v>28525</v>
      </c>
      <c r="BH28526" t="s">
        <v>330</v>
      </c>
    </row>
    <row r="28527" spans="59:60" x14ac:dyDescent="0.25">
      <c r="BG28527">
        <v>28526</v>
      </c>
      <c r="BH28527" t="s">
        <v>331</v>
      </c>
    </row>
    <row r="28528" spans="59:60" x14ac:dyDescent="0.25">
      <c r="BG28528">
        <v>28527</v>
      </c>
      <c r="BH28528" t="s">
        <v>332</v>
      </c>
    </row>
    <row r="28529" spans="59:60" x14ac:dyDescent="0.25">
      <c r="BG28529">
        <v>28528</v>
      </c>
      <c r="BH28529" t="s">
        <v>333</v>
      </c>
    </row>
    <row r="28530" spans="59:60" x14ac:dyDescent="0.25">
      <c r="BG28530">
        <v>28529</v>
      </c>
      <c r="BH28530" t="s">
        <v>334</v>
      </c>
    </row>
    <row r="28531" spans="59:60" x14ac:dyDescent="0.25">
      <c r="BG28531">
        <v>28530</v>
      </c>
      <c r="BH28531" t="s">
        <v>335</v>
      </c>
    </row>
    <row r="28532" spans="59:60" x14ac:dyDescent="0.25">
      <c r="BG28532">
        <v>28531</v>
      </c>
      <c r="BH28532" t="s">
        <v>336</v>
      </c>
    </row>
    <row r="28533" spans="59:60" x14ac:dyDescent="0.25">
      <c r="BG28533">
        <v>28532</v>
      </c>
      <c r="BH28533" t="s">
        <v>337</v>
      </c>
    </row>
    <row r="28534" spans="59:60" x14ac:dyDescent="0.25">
      <c r="BG28534">
        <v>28533</v>
      </c>
      <c r="BH28534" t="s">
        <v>338</v>
      </c>
    </row>
    <row r="28535" spans="59:60" x14ac:dyDescent="0.25">
      <c r="BG28535">
        <v>28534</v>
      </c>
      <c r="BH28535" t="s">
        <v>339</v>
      </c>
    </row>
    <row r="28536" spans="59:60" x14ac:dyDescent="0.25">
      <c r="BG28536">
        <v>28535</v>
      </c>
      <c r="BH28536" t="s">
        <v>340</v>
      </c>
    </row>
    <row r="28537" spans="59:60" x14ac:dyDescent="0.25">
      <c r="BG28537">
        <v>28536</v>
      </c>
      <c r="BH28537" t="s">
        <v>341</v>
      </c>
    </row>
    <row r="28538" spans="59:60" x14ac:dyDescent="0.25">
      <c r="BG28538">
        <v>28537</v>
      </c>
      <c r="BH28538" t="s">
        <v>342</v>
      </c>
    </row>
    <row r="28539" spans="59:60" x14ac:dyDescent="0.25">
      <c r="BG28539">
        <v>28538</v>
      </c>
      <c r="BH28539" t="s">
        <v>343</v>
      </c>
    </row>
    <row r="28540" spans="59:60" x14ac:dyDescent="0.25">
      <c r="BG28540">
        <v>28539</v>
      </c>
      <c r="BH28540" t="s">
        <v>344</v>
      </c>
    </row>
    <row r="28541" spans="59:60" x14ac:dyDescent="0.25">
      <c r="BG28541">
        <v>28540</v>
      </c>
      <c r="BH28541" t="s">
        <v>345</v>
      </c>
    </row>
    <row r="28542" spans="59:60" x14ac:dyDescent="0.25">
      <c r="BG28542">
        <v>28541</v>
      </c>
      <c r="BH28542" t="s">
        <v>346</v>
      </c>
    </row>
    <row r="28543" spans="59:60" x14ac:dyDescent="0.25">
      <c r="BG28543">
        <v>28542</v>
      </c>
      <c r="BH28543" t="s">
        <v>347</v>
      </c>
    </row>
    <row r="28544" spans="59:60" x14ac:dyDescent="0.25">
      <c r="BG28544">
        <v>28543</v>
      </c>
      <c r="BH28544" t="s">
        <v>348</v>
      </c>
    </row>
    <row r="28545" spans="59:60" x14ac:dyDescent="0.25">
      <c r="BG28545">
        <v>28544</v>
      </c>
      <c r="BH28545" t="s">
        <v>349</v>
      </c>
    </row>
    <row r="28546" spans="59:60" x14ac:dyDescent="0.25">
      <c r="BG28546">
        <v>28545</v>
      </c>
      <c r="BH28546" t="s">
        <v>350</v>
      </c>
    </row>
    <row r="28547" spans="59:60" x14ac:dyDescent="0.25">
      <c r="BG28547">
        <v>28546</v>
      </c>
      <c r="BH28547" t="s">
        <v>351</v>
      </c>
    </row>
    <row r="28548" spans="59:60" x14ac:dyDescent="0.25">
      <c r="BG28548">
        <v>28547</v>
      </c>
      <c r="BH28548" t="s">
        <v>352</v>
      </c>
    </row>
    <row r="28549" spans="59:60" x14ac:dyDescent="0.25">
      <c r="BG28549">
        <v>28548</v>
      </c>
      <c r="BH28549" t="s">
        <v>293</v>
      </c>
    </row>
    <row r="28550" spans="59:60" x14ac:dyDescent="0.25">
      <c r="BG28550">
        <v>28549</v>
      </c>
      <c r="BH28550" t="s">
        <v>294</v>
      </c>
    </row>
    <row r="28551" spans="59:60" x14ac:dyDescent="0.25">
      <c r="BG28551">
        <v>28550</v>
      </c>
      <c r="BH28551" t="s">
        <v>295</v>
      </c>
    </row>
    <row r="28552" spans="59:60" x14ac:dyDescent="0.25">
      <c r="BG28552">
        <v>28551</v>
      </c>
      <c r="BH28552" t="s">
        <v>296</v>
      </c>
    </row>
    <row r="28553" spans="59:60" x14ac:dyDescent="0.25">
      <c r="BG28553">
        <v>28552</v>
      </c>
      <c r="BH28553" t="s">
        <v>297</v>
      </c>
    </row>
    <row r="28554" spans="59:60" x14ac:dyDescent="0.25">
      <c r="BG28554">
        <v>28553</v>
      </c>
      <c r="BH28554" t="s">
        <v>298</v>
      </c>
    </row>
    <row r="28555" spans="59:60" x14ac:dyDescent="0.25">
      <c r="BG28555">
        <v>28554</v>
      </c>
      <c r="BH28555" t="s">
        <v>299</v>
      </c>
    </row>
    <row r="28556" spans="59:60" x14ac:dyDescent="0.25">
      <c r="BG28556">
        <v>28555</v>
      </c>
      <c r="BH28556" t="s">
        <v>300</v>
      </c>
    </row>
    <row r="28557" spans="59:60" x14ac:dyDescent="0.25">
      <c r="BG28557">
        <v>28556</v>
      </c>
      <c r="BH28557" t="s">
        <v>301</v>
      </c>
    </row>
    <row r="28558" spans="59:60" x14ac:dyDescent="0.25">
      <c r="BG28558">
        <v>28557</v>
      </c>
      <c r="BH28558" t="s">
        <v>302</v>
      </c>
    </row>
    <row r="28559" spans="59:60" x14ac:dyDescent="0.25">
      <c r="BG28559">
        <v>28558</v>
      </c>
      <c r="BH28559" t="s">
        <v>303</v>
      </c>
    </row>
    <row r="28560" spans="59:60" x14ac:dyDescent="0.25">
      <c r="BG28560">
        <v>28559</v>
      </c>
      <c r="BH28560" t="s">
        <v>304</v>
      </c>
    </row>
    <row r="28561" spans="59:60" x14ac:dyDescent="0.25">
      <c r="BG28561">
        <v>28560</v>
      </c>
      <c r="BH28561" t="s">
        <v>305</v>
      </c>
    </row>
    <row r="28562" spans="59:60" x14ac:dyDescent="0.25">
      <c r="BG28562">
        <v>28561</v>
      </c>
      <c r="BH28562" t="s">
        <v>306</v>
      </c>
    </row>
    <row r="28563" spans="59:60" x14ac:dyDescent="0.25">
      <c r="BG28563">
        <v>28562</v>
      </c>
      <c r="BH28563" t="s">
        <v>307</v>
      </c>
    </row>
    <row r="28564" spans="59:60" x14ac:dyDescent="0.25">
      <c r="BG28564">
        <v>28563</v>
      </c>
      <c r="BH28564" t="s">
        <v>308</v>
      </c>
    </row>
    <row r="28565" spans="59:60" x14ac:dyDescent="0.25">
      <c r="BG28565">
        <v>28564</v>
      </c>
      <c r="BH28565" t="s">
        <v>309</v>
      </c>
    </row>
    <row r="28566" spans="59:60" x14ac:dyDescent="0.25">
      <c r="BG28566">
        <v>28565</v>
      </c>
      <c r="BH28566" t="s">
        <v>310</v>
      </c>
    </row>
    <row r="28567" spans="59:60" x14ac:dyDescent="0.25">
      <c r="BG28567">
        <v>28566</v>
      </c>
      <c r="BH28567" t="s">
        <v>311</v>
      </c>
    </row>
    <row r="28568" spans="59:60" x14ac:dyDescent="0.25">
      <c r="BG28568">
        <v>28567</v>
      </c>
      <c r="BH28568" t="s">
        <v>312</v>
      </c>
    </row>
    <row r="28569" spans="59:60" x14ac:dyDescent="0.25">
      <c r="BG28569">
        <v>28568</v>
      </c>
      <c r="BH28569" t="s">
        <v>313</v>
      </c>
    </row>
    <row r="28570" spans="59:60" x14ac:dyDescent="0.25">
      <c r="BG28570">
        <v>28569</v>
      </c>
      <c r="BH28570" t="s">
        <v>314</v>
      </c>
    </row>
    <row r="28571" spans="59:60" x14ac:dyDescent="0.25">
      <c r="BG28571">
        <v>28570</v>
      </c>
      <c r="BH28571" t="s">
        <v>315</v>
      </c>
    </row>
    <row r="28572" spans="59:60" x14ac:dyDescent="0.25">
      <c r="BG28572">
        <v>28571</v>
      </c>
      <c r="BH28572" t="s">
        <v>316</v>
      </c>
    </row>
    <row r="28573" spans="59:60" x14ac:dyDescent="0.25">
      <c r="BG28573">
        <v>28572</v>
      </c>
      <c r="BH28573" t="s">
        <v>317</v>
      </c>
    </row>
    <row r="28574" spans="59:60" x14ac:dyDescent="0.25">
      <c r="BG28574">
        <v>28573</v>
      </c>
      <c r="BH28574" t="s">
        <v>318</v>
      </c>
    </row>
    <row r="28575" spans="59:60" x14ac:dyDescent="0.25">
      <c r="BG28575">
        <v>28574</v>
      </c>
      <c r="BH28575" t="s">
        <v>319</v>
      </c>
    </row>
    <row r="28576" spans="59:60" x14ac:dyDescent="0.25">
      <c r="BG28576">
        <v>28575</v>
      </c>
      <c r="BH28576" t="s">
        <v>320</v>
      </c>
    </row>
    <row r="28577" spans="59:60" x14ac:dyDescent="0.25">
      <c r="BG28577">
        <v>28576</v>
      </c>
      <c r="BH28577" t="s">
        <v>321</v>
      </c>
    </row>
    <row r="28578" spans="59:60" x14ac:dyDescent="0.25">
      <c r="BG28578">
        <v>28577</v>
      </c>
      <c r="BH28578" t="s">
        <v>322</v>
      </c>
    </row>
    <row r="28579" spans="59:60" x14ac:dyDescent="0.25">
      <c r="BG28579">
        <v>28578</v>
      </c>
      <c r="BH28579" t="s">
        <v>323</v>
      </c>
    </row>
    <row r="28580" spans="59:60" x14ac:dyDescent="0.25">
      <c r="BG28580">
        <v>28579</v>
      </c>
      <c r="BH28580" t="s">
        <v>324</v>
      </c>
    </row>
    <row r="28581" spans="59:60" x14ac:dyDescent="0.25">
      <c r="BG28581">
        <v>28580</v>
      </c>
      <c r="BH28581" t="s">
        <v>325</v>
      </c>
    </row>
    <row r="28582" spans="59:60" x14ac:dyDescent="0.25">
      <c r="BG28582">
        <v>28581</v>
      </c>
      <c r="BH28582" t="s">
        <v>326</v>
      </c>
    </row>
    <row r="28583" spans="59:60" x14ac:dyDescent="0.25">
      <c r="BG28583">
        <v>28582</v>
      </c>
      <c r="BH28583" t="s">
        <v>327</v>
      </c>
    </row>
    <row r="28584" spans="59:60" x14ac:dyDescent="0.25">
      <c r="BG28584">
        <v>28583</v>
      </c>
      <c r="BH28584" t="s">
        <v>328</v>
      </c>
    </row>
    <row r="28585" spans="59:60" x14ac:dyDescent="0.25">
      <c r="BG28585">
        <v>28584</v>
      </c>
      <c r="BH28585" t="s">
        <v>329</v>
      </c>
    </row>
    <row r="28586" spans="59:60" x14ac:dyDescent="0.25">
      <c r="BG28586">
        <v>28585</v>
      </c>
      <c r="BH28586" t="s">
        <v>330</v>
      </c>
    </row>
    <row r="28587" spans="59:60" x14ac:dyDescent="0.25">
      <c r="BG28587">
        <v>28586</v>
      </c>
      <c r="BH28587" t="s">
        <v>331</v>
      </c>
    </row>
    <row r="28588" spans="59:60" x14ac:dyDescent="0.25">
      <c r="BG28588">
        <v>28587</v>
      </c>
      <c r="BH28588" t="s">
        <v>332</v>
      </c>
    </row>
    <row r="28589" spans="59:60" x14ac:dyDescent="0.25">
      <c r="BG28589">
        <v>28588</v>
      </c>
      <c r="BH28589" t="s">
        <v>333</v>
      </c>
    </row>
    <row r="28590" spans="59:60" x14ac:dyDescent="0.25">
      <c r="BG28590">
        <v>28589</v>
      </c>
      <c r="BH28590" t="s">
        <v>334</v>
      </c>
    </row>
    <row r="28591" spans="59:60" x14ac:dyDescent="0.25">
      <c r="BG28591">
        <v>28590</v>
      </c>
      <c r="BH28591" t="s">
        <v>335</v>
      </c>
    </row>
    <row r="28592" spans="59:60" x14ac:dyDescent="0.25">
      <c r="BG28592">
        <v>28591</v>
      </c>
      <c r="BH28592" t="s">
        <v>336</v>
      </c>
    </row>
    <row r="28593" spans="59:60" x14ac:dyDescent="0.25">
      <c r="BG28593">
        <v>28592</v>
      </c>
      <c r="BH28593" t="s">
        <v>337</v>
      </c>
    </row>
    <row r="28594" spans="59:60" x14ac:dyDescent="0.25">
      <c r="BG28594">
        <v>28593</v>
      </c>
      <c r="BH28594" t="s">
        <v>338</v>
      </c>
    </row>
    <row r="28595" spans="59:60" x14ac:dyDescent="0.25">
      <c r="BG28595">
        <v>28594</v>
      </c>
      <c r="BH28595" t="s">
        <v>339</v>
      </c>
    </row>
    <row r="28596" spans="59:60" x14ac:dyDescent="0.25">
      <c r="BG28596">
        <v>28595</v>
      </c>
      <c r="BH28596" t="s">
        <v>340</v>
      </c>
    </row>
    <row r="28597" spans="59:60" x14ac:dyDescent="0.25">
      <c r="BG28597">
        <v>28596</v>
      </c>
      <c r="BH28597" t="s">
        <v>341</v>
      </c>
    </row>
    <row r="28598" spans="59:60" x14ac:dyDescent="0.25">
      <c r="BG28598">
        <v>28597</v>
      </c>
      <c r="BH28598" t="s">
        <v>342</v>
      </c>
    </row>
    <row r="28599" spans="59:60" x14ac:dyDescent="0.25">
      <c r="BG28599">
        <v>28598</v>
      </c>
      <c r="BH28599" t="s">
        <v>343</v>
      </c>
    </row>
    <row r="28600" spans="59:60" x14ac:dyDescent="0.25">
      <c r="BG28600">
        <v>28599</v>
      </c>
      <c r="BH28600" t="s">
        <v>344</v>
      </c>
    </row>
    <row r="28601" spans="59:60" x14ac:dyDescent="0.25">
      <c r="BG28601">
        <v>28600</v>
      </c>
      <c r="BH28601" t="s">
        <v>345</v>
      </c>
    </row>
    <row r="28602" spans="59:60" x14ac:dyDescent="0.25">
      <c r="BG28602">
        <v>28601</v>
      </c>
      <c r="BH28602" t="s">
        <v>346</v>
      </c>
    </row>
    <row r="28603" spans="59:60" x14ac:dyDescent="0.25">
      <c r="BG28603">
        <v>28602</v>
      </c>
      <c r="BH28603" t="s">
        <v>347</v>
      </c>
    </row>
    <row r="28604" spans="59:60" x14ac:dyDescent="0.25">
      <c r="BG28604">
        <v>28603</v>
      </c>
      <c r="BH28604" t="s">
        <v>348</v>
      </c>
    </row>
    <row r="28605" spans="59:60" x14ac:dyDescent="0.25">
      <c r="BG28605">
        <v>28604</v>
      </c>
      <c r="BH28605" t="s">
        <v>349</v>
      </c>
    </row>
    <row r="28606" spans="59:60" x14ac:dyDescent="0.25">
      <c r="BG28606">
        <v>28605</v>
      </c>
      <c r="BH28606" t="s">
        <v>350</v>
      </c>
    </row>
    <row r="28607" spans="59:60" x14ac:dyDescent="0.25">
      <c r="BG28607">
        <v>28606</v>
      </c>
      <c r="BH28607" t="s">
        <v>351</v>
      </c>
    </row>
    <row r="28608" spans="59:60" x14ac:dyDescent="0.25">
      <c r="BG28608">
        <v>28607</v>
      </c>
      <c r="BH28608" t="s">
        <v>352</v>
      </c>
    </row>
    <row r="28609" spans="59:60" x14ac:dyDescent="0.25">
      <c r="BG28609">
        <v>28608</v>
      </c>
      <c r="BH28609" t="s">
        <v>293</v>
      </c>
    </row>
    <row r="28610" spans="59:60" x14ac:dyDescent="0.25">
      <c r="BG28610">
        <v>28609</v>
      </c>
      <c r="BH28610" t="s">
        <v>294</v>
      </c>
    </row>
    <row r="28611" spans="59:60" x14ac:dyDescent="0.25">
      <c r="BG28611">
        <v>28610</v>
      </c>
      <c r="BH28611" t="s">
        <v>295</v>
      </c>
    </row>
    <row r="28612" spans="59:60" x14ac:dyDescent="0.25">
      <c r="BG28612">
        <v>28611</v>
      </c>
      <c r="BH28612" t="s">
        <v>296</v>
      </c>
    </row>
    <row r="28613" spans="59:60" x14ac:dyDescent="0.25">
      <c r="BG28613">
        <v>28612</v>
      </c>
      <c r="BH28613" t="s">
        <v>297</v>
      </c>
    </row>
    <row r="28614" spans="59:60" x14ac:dyDescent="0.25">
      <c r="BG28614">
        <v>28613</v>
      </c>
      <c r="BH28614" t="s">
        <v>298</v>
      </c>
    </row>
    <row r="28615" spans="59:60" x14ac:dyDescent="0.25">
      <c r="BG28615">
        <v>28614</v>
      </c>
      <c r="BH28615" t="s">
        <v>299</v>
      </c>
    </row>
    <row r="28616" spans="59:60" x14ac:dyDescent="0.25">
      <c r="BG28616">
        <v>28615</v>
      </c>
      <c r="BH28616" t="s">
        <v>300</v>
      </c>
    </row>
    <row r="28617" spans="59:60" x14ac:dyDescent="0.25">
      <c r="BG28617">
        <v>28616</v>
      </c>
      <c r="BH28617" t="s">
        <v>301</v>
      </c>
    </row>
    <row r="28618" spans="59:60" x14ac:dyDescent="0.25">
      <c r="BG28618">
        <v>28617</v>
      </c>
      <c r="BH28618" t="s">
        <v>302</v>
      </c>
    </row>
    <row r="28619" spans="59:60" x14ac:dyDescent="0.25">
      <c r="BG28619">
        <v>28618</v>
      </c>
      <c r="BH28619" t="s">
        <v>303</v>
      </c>
    </row>
    <row r="28620" spans="59:60" x14ac:dyDescent="0.25">
      <c r="BG28620">
        <v>28619</v>
      </c>
      <c r="BH28620" t="s">
        <v>304</v>
      </c>
    </row>
    <row r="28621" spans="59:60" x14ac:dyDescent="0.25">
      <c r="BG28621">
        <v>28620</v>
      </c>
      <c r="BH28621" t="s">
        <v>305</v>
      </c>
    </row>
    <row r="28622" spans="59:60" x14ac:dyDescent="0.25">
      <c r="BG28622">
        <v>28621</v>
      </c>
      <c r="BH28622" t="s">
        <v>306</v>
      </c>
    </row>
    <row r="28623" spans="59:60" x14ac:dyDescent="0.25">
      <c r="BG28623">
        <v>28622</v>
      </c>
      <c r="BH28623" t="s">
        <v>307</v>
      </c>
    </row>
    <row r="28624" spans="59:60" x14ac:dyDescent="0.25">
      <c r="BG28624">
        <v>28623</v>
      </c>
      <c r="BH28624" t="s">
        <v>308</v>
      </c>
    </row>
    <row r="28625" spans="59:60" x14ac:dyDescent="0.25">
      <c r="BG28625">
        <v>28624</v>
      </c>
      <c r="BH28625" t="s">
        <v>309</v>
      </c>
    </row>
    <row r="28626" spans="59:60" x14ac:dyDescent="0.25">
      <c r="BG28626">
        <v>28625</v>
      </c>
      <c r="BH28626" t="s">
        <v>310</v>
      </c>
    </row>
    <row r="28627" spans="59:60" x14ac:dyDescent="0.25">
      <c r="BG28627">
        <v>28626</v>
      </c>
      <c r="BH28627" t="s">
        <v>311</v>
      </c>
    </row>
    <row r="28628" spans="59:60" x14ac:dyDescent="0.25">
      <c r="BG28628">
        <v>28627</v>
      </c>
      <c r="BH28628" t="s">
        <v>312</v>
      </c>
    </row>
    <row r="28629" spans="59:60" x14ac:dyDescent="0.25">
      <c r="BG28629">
        <v>28628</v>
      </c>
      <c r="BH28629" t="s">
        <v>313</v>
      </c>
    </row>
    <row r="28630" spans="59:60" x14ac:dyDescent="0.25">
      <c r="BG28630">
        <v>28629</v>
      </c>
      <c r="BH28630" t="s">
        <v>314</v>
      </c>
    </row>
    <row r="28631" spans="59:60" x14ac:dyDescent="0.25">
      <c r="BG28631">
        <v>28630</v>
      </c>
      <c r="BH28631" t="s">
        <v>315</v>
      </c>
    </row>
    <row r="28632" spans="59:60" x14ac:dyDescent="0.25">
      <c r="BG28632">
        <v>28631</v>
      </c>
      <c r="BH28632" t="s">
        <v>316</v>
      </c>
    </row>
    <row r="28633" spans="59:60" x14ac:dyDescent="0.25">
      <c r="BG28633">
        <v>28632</v>
      </c>
      <c r="BH28633" t="s">
        <v>317</v>
      </c>
    </row>
    <row r="28634" spans="59:60" x14ac:dyDescent="0.25">
      <c r="BG28634">
        <v>28633</v>
      </c>
      <c r="BH28634" t="s">
        <v>318</v>
      </c>
    </row>
    <row r="28635" spans="59:60" x14ac:dyDescent="0.25">
      <c r="BG28635">
        <v>28634</v>
      </c>
      <c r="BH28635" t="s">
        <v>319</v>
      </c>
    </row>
    <row r="28636" spans="59:60" x14ac:dyDescent="0.25">
      <c r="BG28636">
        <v>28635</v>
      </c>
      <c r="BH28636" t="s">
        <v>320</v>
      </c>
    </row>
    <row r="28637" spans="59:60" x14ac:dyDescent="0.25">
      <c r="BG28637">
        <v>28636</v>
      </c>
      <c r="BH28637" t="s">
        <v>321</v>
      </c>
    </row>
    <row r="28638" spans="59:60" x14ac:dyDescent="0.25">
      <c r="BG28638">
        <v>28637</v>
      </c>
      <c r="BH28638" t="s">
        <v>322</v>
      </c>
    </row>
    <row r="28639" spans="59:60" x14ac:dyDescent="0.25">
      <c r="BG28639">
        <v>28638</v>
      </c>
      <c r="BH28639" t="s">
        <v>323</v>
      </c>
    </row>
    <row r="28640" spans="59:60" x14ac:dyDescent="0.25">
      <c r="BG28640">
        <v>28639</v>
      </c>
      <c r="BH28640" t="s">
        <v>324</v>
      </c>
    </row>
    <row r="28641" spans="59:60" x14ac:dyDescent="0.25">
      <c r="BG28641">
        <v>28640</v>
      </c>
      <c r="BH28641" t="s">
        <v>325</v>
      </c>
    </row>
    <row r="28642" spans="59:60" x14ac:dyDescent="0.25">
      <c r="BG28642">
        <v>28641</v>
      </c>
      <c r="BH28642" t="s">
        <v>326</v>
      </c>
    </row>
    <row r="28643" spans="59:60" x14ac:dyDescent="0.25">
      <c r="BG28643">
        <v>28642</v>
      </c>
      <c r="BH28643" t="s">
        <v>327</v>
      </c>
    </row>
    <row r="28644" spans="59:60" x14ac:dyDescent="0.25">
      <c r="BG28644">
        <v>28643</v>
      </c>
      <c r="BH28644" t="s">
        <v>328</v>
      </c>
    </row>
    <row r="28645" spans="59:60" x14ac:dyDescent="0.25">
      <c r="BG28645">
        <v>28644</v>
      </c>
      <c r="BH28645" t="s">
        <v>329</v>
      </c>
    </row>
    <row r="28646" spans="59:60" x14ac:dyDescent="0.25">
      <c r="BG28646">
        <v>28645</v>
      </c>
      <c r="BH28646" t="s">
        <v>330</v>
      </c>
    </row>
    <row r="28647" spans="59:60" x14ac:dyDescent="0.25">
      <c r="BG28647">
        <v>28646</v>
      </c>
      <c r="BH28647" t="s">
        <v>331</v>
      </c>
    </row>
    <row r="28648" spans="59:60" x14ac:dyDescent="0.25">
      <c r="BG28648">
        <v>28647</v>
      </c>
      <c r="BH28648" t="s">
        <v>332</v>
      </c>
    </row>
    <row r="28649" spans="59:60" x14ac:dyDescent="0.25">
      <c r="BG28649">
        <v>28648</v>
      </c>
      <c r="BH28649" t="s">
        <v>333</v>
      </c>
    </row>
    <row r="28650" spans="59:60" x14ac:dyDescent="0.25">
      <c r="BG28650">
        <v>28649</v>
      </c>
      <c r="BH28650" t="s">
        <v>334</v>
      </c>
    </row>
    <row r="28651" spans="59:60" x14ac:dyDescent="0.25">
      <c r="BG28651">
        <v>28650</v>
      </c>
      <c r="BH28651" t="s">
        <v>335</v>
      </c>
    </row>
    <row r="28652" spans="59:60" x14ac:dyDescent="0.25">
      <c r="BG28652">
        <v>28651</v>
      </c>
      <c r="BH28652" t="s">
        <v>336</v>
      </c>
    </row>
    <row r="28653" spans="59:60" x14ac:dyDescent="0.25">
      <c r="BG28653">
        <v>28652</v>
      </c>
      <c r="BH28653" t="s">
        <v>337</v>
      </c>
    </row>
    <row r="28654" spans="59:60" x14ac:dyDescent="0.25">
      <c r="BG28654">
        <v>28653</v>
      </c>
      <c r="BH28654" t="s">
        <v>338</v>
      </c>
    </row>
    <row r="28655" spans="59:60" x14ac:dyDescent="0.25">
      <c r="BG28655">
        <v>28654</v>
      </c>
      <c r="BH28655" t="s">
        <v>339</v>
      </c>
    </row>
    <row r="28656" spans="59:60" x14ac:dyDescent="0.25">
      <c r="BG28656">
        <v>28655</v>
      </c>
      <c r="BH28656" t="s">
        <v>340</v>
      </c>
    </row>
    <row r="28657" spans="59:60" x14ac:dyDescent="0.25">
      <c r="BG28657">
        <v>28656</v>
      </c>
      <c r="BH28657" t="s">
        <v>341</v>
      </c>
    </row>
    <row r="28658" spans="59:60" x14ac:dyDescent="0.25">
      <c r="BG28658">
        <v>28657</v>
      </c>
      <c r="BH28658" t="s">
        <v>342</v>
      </c>
    </row>
    <row r="28659" spans="59:60" x14ac:dyDescent="0.25">
      <c r="BG28659">
        <v>28658</v>
      </c>
      <c r="BH28659" t="s">
        <v>343</v>
      </c>
    </row>
    <row r="28660" spans="59:60" x14ac:dyDescent="0.25">
      <c r="BG28660">
        <v>28659</v>
      </c>
      <c r="BH28660" t="s">
        <v>344</v>
      </c>
    </row>
    <row r="28661" spans="59:60" x14ac:dyDescent="0.25">
      <c r="BG28661">
        <v>28660</v>
      </c>
      <c r="BH28661" t="s">
        <v>345</v>
      </c>
    </row>
    <row r="28662" spans="59:60" x14ac:dyDescent="0.25">
      <c r="BG28662">
        <v>28661</v>
      </c>
      <c r="BH28662" t="s">
        <v>346</v>
      </c>
    </row>
    <row r="28663" spans="59:60" x14ac:dyDescent="0.25">
      <c r="BG28663">
        <v>28662</v>
      </c>
      <c r="BH28663" t="s">
        <v>347</v>
      </c>
    </row>
    <row r="28664" spans="59:60" x14ac:dyDescent="0.25">
      <c r="BG28664">
        <v>28663</v>
      </c>
      <c r="BH28664" t="s">
        <v>348</v>
      </c>
    </row>
    <row r="28665" spans="59:60" x14ac:dyDescent="0.25">
      <c r="BG28665">
        <v>28664</v>
      </c>
      <c r="BH28665" t="s">
        <v>349</v>
      </c>
    </row>
    <row r="28666" spans="59:60" x14ac:dyDescent="0.25">
      <c r="BG28666">
        <v>28665</v>
      </c>
      <c r="BH28666" t="s">
        <v>350</v>
      </c>
    </row>
    <row r="28667" spans="59:60" x14ac:dyDescent="0.25">
      <c r="BG28667">
        <v>28666</v>
      </c>
      <c r="BH28667" t="s">
        <v>351</v>
      </c>
    </row>
    <row r="28668" spans="59:60" x14ac:dyDescent="0.25">
      <c r="BG28668">
        <v>28667</v>
      </c>
      <c r="BH28668" t="s">
        <v>352</v>
      </c>
    </row>
    <row r="28669" spans="59:60" x14ac:dyDescent="0.25">
      <c r="BG28669">
        <v>28668</v>
      </c>
      <c r="BH28669" t="s">
        <v>293</v>
      </c>
    </row>
    <row r="28670" spans="59:60" x14ac:dyDescent="0.25">
      <c r="BG28670">
        <v>28669</v>
      </c>
      <c r="BH28670" t="s">
        <v>294</v>
      </c>
    </row>
    <row r="28671" spans="59:60" x14ac:dyDescent="0.25">
      <c r="BG28671">
        <v>28670</v>
      </c>
      <c r="BH28671" t="s">
        <v>295</v>
      </c>
    </row>
    <row r="28672" spans="59:60" x14ac:dyDescent="0.25">
      <c r="BG28672">
        <v>28671</v>
      </c>
      <c r="BH28672" t="s">
        <v>296</v>
      </c>
    </row>
    <row r="28673" spans="59:60" x14ac:dyDescent="0.25">
      <c r="BG28673">
        <v>28672</v>
      </c>
      <c r="BH28673" t="s">
        <v>297</v>
      </c>
    </row>
    <row r="28674" spans="59:60" x14ac:dyDescent="0.25">
      <c r="BG28674">
        <v>28673</v>
      </c>
      <c r="BH28674" t="s">
        <v>298</v>
      </c>
    </row>
    <row r="28675" spans="59:60" x14ac:dyDescent="0.25">
      <c r="BG28675">
        <v>28674</v>
      </c>
      <c r="BH28675" t="s">
        <v>299</v>
      </c>
    </row>
    <row r="28676" spans="59:60" x14ac:dyDescent="0.25">
      <c r="BG28676">
        <v>28675</v>
      </c>
      <c r="BH28676" t="s">
        <v>300</v>
      </c>
    </row>
    <row r="28677" spans="59:60" x14ac:dyDescent="0.25">
      <c r="BG28677">
        <v>28676</v>
      </c>
      <c r="BH28677" t="s">
        <v>301</v>
      </c>
    </row>
    <row r="28678" spans="59:60" x14ac:dyDescent="0.25">
      <c r="BG28678">
        <v>28677</v>
      </c>
      <c r="BH28678" t="s">
        <v>302</v>
      </c>
    </row>
    <row r="28679" spans="59:60" x14ac:dyDescent="0.25">
      <c r="BG28679">
        <v>28678</v>
      </c>
      <c r="BH28679" t="s">
        <v>303</v>
      </c>
    </row>
    <row r="28680" spans="59:60" x14ac:dyDescent="0.25">
      <c r="BG28680">
        <v>28679</v>
      </c>
      <c r="BH28680" t="s">
        <v>304</v>
      </c>
    </row>
    <row r="28681" spans="59:60" x14ac:dyDescent="0.25">
      <c r="BG28681">
        <v>28680</v>
      </c>
      <c r="BH28681" t="s">
        <v>305</v>
      </c>
    </row>
    <row r="28682" spans="59:60" x14ac:dyDescent="0.25">
      <c r="BG28682">
        <v>28681</v>
      </c>
      <c r="BH28682" t="s">
        <v>306</v>
      </c>
    </row>
    <row r="28683" spans="59:60" x14ac:dyDescent="0.25">
      <c r="BG28683">
        <v>28682</v>
      </c>
      <c r="BH28683" t="s">
        <v>307</v>
      </c>
    </row>
    <row r="28684" spans="59:60" x14ac:dyDescent="0.25">
      <c r="BG28684">
        <v>28683</v>
      </c>
      <c r="BH28684" t="s">
        <v>308</v>
      </c>
    </row>
    <row r="28685" spans="59:60" x14ac:dyDescent="0.25">
      <c r="BG28685">
        <v>28684</v>
      </c>
      <c r="BH28685" t="s">
        <v>309</v>
      </c>
    </row>
    <row r="28686" spans="59:60" x14ac:dyDescent="0.25">
      <c r="BG28686">
        <v>28685</v>
      </c>
      <c r="BH28686" t="s">
        <v>310</v>
      </c>
    </row>
    <row r="28687" spans="59:60" x14ac:dyDescent="0.25">
      <c r="BG28687">
        <v>28686</v>
      </c>
      <c r="BH28687" t="s">
        <v>311</v>
      </c>
    </row>
    <row r="28688" spans="59:60" x14ac:dyDescent="0.25">
      <c r="BG28688">
        <v>28687</v>
      </c>
      <c r="BH28688" t="s">
        <v>312</v>
      </c>
    </row>
    <row r="28689" spans="59:60" x14ac:dyDescent="0.25">
      <c r="BG28689">
        <v>28688</v>
      </c>
      <c r="BH28689" t="s">
        <v>313</v>
      </c>
    </row>
    <row r="28690" spans="59:60" x14ac:dyDescent="0.25">
      <c r="BG28690">
        <v>28689</v>
      </c>
      <c r="BH28690" t="s">
        <v>314</v>
      </c>
    </row>
    <row r="28691" spans="59:60" x14ac:dyDescent="0.25">
      <c r="BG28691">
        <v>28690</v>
      </c>
      <c r="BH28691" t="s">
        <v>315</v>
      </c>
    </row>
    <row r="28692" spans="59:60" x14ac:dyDescent="0.25">
      <c r="BG28692">
        <v>28691</v>
      </c>
      <c r="BH28692" t="s">
        <v>316</v>
      </c>
    </row>
    <row r="28693" spans="59:60" x14ac:dyDescent="0.25">
      <c r="BG28693">
        <v>28692</v>
      </c>
      <c r="BH28693" t="s">
        <v>317</v>
      </c>
    </row>
    <row r="28694" spans="59:60" x14ac:dyDescent="0.25">
      <c r="BG28694">
        <v>28693</v>
      </c>
      <c r="BH28694" t="s">
        <v>318</v>
      </c>
    </row>
    <row r="28695" spans="59:60" x14ac:dyDescent="0.25">
      <c r="BG28695">
        <v>28694</v>
      </c>
      <c r="BH28695" t="s">
        <v>319</v>
      </c>
    </row>
    <row r="28696" spans="59:60" x14ac:dyDescent="0.25">
      <c r="BG28696">
        <v>28695</v>
      </c>
      <c r="BH28696" t="s">
        <v>320</v>
      </c>
    </row>
    <row r="28697" spans="59:60" x14ac:dyDescent="0.25">
      <c r="BG28697">
        <v>28696</v>
      </c>
      <c r="BH28697" t="s">
        <v>321</v>
      </c>
    </row>
    <row r="28698" spans="59:60" x14ac:dyDescent="0.25">
      <c r="BG28698">
        <v>28697</v>
      </c>
      <c r="BH28698" t="s">
        <v>322</v>
      </c>
    </row>
    <row r="28699" spans="59:60" x14ac:dyDescent="0.25">
      <c r="BG28699">
        <v>28698</v>
      </c>
      <c r="BH28699" t="s">
        <v>323</v>
      </c>
    </row>
    <row r="28700" spans="59:60" x14ac:dyDescent="0.25">
      <c r="BG28700">
        <v>28699</v>
      </c>
      <c r="BH28700" t="s">
        <v>324</v>
      </c>
    </row>
    <row r="28701" spans="59:60" x14ac:dyDescent="0.25">
      <c r="BG28701">
        <v>28700</v>
      </c>
      <c r="BH28701" t="s">
        <v>325</v>
      </c>
    </row>
    <row r="28702" spans="59:60" x14ac:dyDescent="0.25">
      <c r="BG28702">
        <v>28701</v>
      </c>
      <c r="BH28702" t="s">
        <v>326</v>
      </c>
    </row>
    <row r="28703" spans="59:60" x14ac:dyDescent="0.25">
      <c r="BG28703">
        <v>28702</v>
      </c>
      <c r="BH28703" t="s">
        <v>327</v>
      </c>
    </row>
    <row r="28704" spans="59:60" x14ac:dyDescent="0.25">
      <c r="BG28704">
        <v>28703</v>
      </c>
      <c r="BH28704" t="s">
        <v>328</v>
      </c>
    </row>
    <row r="28705" spans="59:60" x14ac:dyDescent="0.25">
      <c r="BG28705">
        <v>28704</v>
      </c>
      <c r="BH28705" t="s">
        <v>329</v>
      </c>
    </row>
    <row r="28706" spans="59:60" x14ac:dyDescent="0.25">
      <c r="BG28706">
        <v>28705</v>
      </c>
      <c r="BH28706" t="s">
        <v>330</v>
      </c>
    </row>
    <row r="28707" spans="59:60" x14ac:dyDescent="0.25">
      <c r="BG28707">
        <v>28706</v>
      </c>
      <c r="BH28707" t="s">
        <v>331</v>
      </c>
    </row>
    <row r="28708" spans="59:60" x14ac:dyDescent="0.25">
      <c r="BG28708">
        <v>28707</v>
      </c>
      <c r="BH28708" t="s">
        <v>332</v>
      </c>
    </row>
    <row r="28709" spans="59:60" x14ac:dyDescent="0.25">
      <c r="BG28709">
        <v>28708</v>
      </c>
      <c r="BH28709" t="s">
        <v>333</v>
      </c>
    </row>
    <row r="28710" spans="59:60" x14ac:dyDescent="0.25">
      <c r="BG28710">
        <v>28709</v>
      </c>
      <c r="BH28710" t="s">
        <v>334</v>
      </c>
    </row>
    <row r="28711" spans="59:60" x14ac:dyDescent="0.25">
      <c r="BG28711">
        <v>28710</v>
      </c>
      <c r="BH28711" t="s">
        <v>335</v>
      </c>
    </row>
    <row r="28712" spans="59:60" x14ac:dyDescent="0.25">
      <c r="BG28712">
        <v>28711</v>
      </c>
      <c r="BH28712" t="s">
        <v>336</v>
      </c>
    </row>
    <row r="28713" spans="59:60" x14ac:dyDescent="0.25">
      <c r="BG28713">
        <v>28712</v>
      </c>
      <c r="BH28713" t="s">
        <v>337</v>
      </c>
    </row>
    <row r="28714" spans="59:60" x14ac:dyDescent="0.25">
      <c r="BG28714">
        <v>28713</v>
      </c>
      <c r="BH28714" t="s">
        <v>338</v>
      </c>
    </row>
    <row r="28715" spans="59:60" x14ac:dyDescent="0.25">
      <c r="BG28715">
        <v>28714</v>
      </c>
      <c r="BH28715" t="s">
        <v>339</v>
      </c>
    </row>
    <row r="28716" spans="59:60" x14ac:dyDescent="0.25">
      <c r="BG28716">
        <v>28715</v>
      </c>
      <c r="BH28716" t="s">
        <v>340</v>
      </c>
    </row>
    <row r="28717" spans="59:60" x14ac:dyDescent="0.25">
      <c r="BG28717">
        <v>28716</v>
      </c>
      <c r="BH28717" t="s">
        <v>341</v>
      </c>
    </row>
    <row r="28718" spans="59:60" x14ac:dyDescent="0.25">
      <c r="BG28718">
        <v>28717</v>
      </c>
      <c r="BH28718" t="s">
        <v>342</v>
      </c>
    </row>
    <row r="28719" spans="59:60" x14ac:dyDescent="0.25">
      <c r="BG28719">
        <v>28718</v>
      </c>
      <c r="BH28719" t="s">
        <v>343</v>
      </c>
    </row>
    <row r="28720" spans="59:60" x14ac:dyDescent="0.25">
      <c r="BG28720">
        <v>28719</v>
      </c>
      <c r="BH28720" t="s">
        <v>344</v>
      </c>
    </row>
    <row r="28721" spans="59:60" x14ac:dyDescent="0.25">
      <c r="BG28721">
        <v>28720</v>
      </c>
      <c r="BH28721" t="s">
        <v>345</v>
      </c>
    </row>
    <row r="28722" spans="59:60" x14ac:dyDescent="0.25">
      <c r="BG28722">
        <v>28721</v>
      </c>
      <c r="BH28722" t="s">
        <v>346</v>
      </c>
    </row>
    <row r="28723" spans="59:60" x14ac:dyDescent="0.25">
      <c r="BG28723">
        <v>28722</v>
      </c>
      <c r="BH28723" t="s">
        <v>347</v>
      </c>
    </row>
    <row r="28724" spans="59:60" x14ac:dyDescent="0.25">
      <c r="BG28724">
        <v>28723</v>
      </c>
      <c r="BH28724" t="s">
        <v>348</v>
      </c>
    </row>
    <row r="28725" spans="59:60" x14ac:dyDescent="0.25">
      <c r="BG28725">
        <v>28724</v>
      </c>
      <c r="BH28725" t="s">
        <v>349</v>
      </c>
    </row>
    <row r="28726" spans="59:60" x14ac:dyDescent="0.25">
      <c r="BG28726">
        <v>28725</v>
      </c>
      <c r="BH28726" t="s">
        <v>350</v>
      </c>
    </row>
    <row r="28727" spans="59:60" x14ac:dyDescent="0.25">
      <c r="BG28727">
        <v>28726</v>
      </c>
      <c r="BH28727" t="s">
        <v>351</v>
      </c>
    </row>
    <row r="28728" spans="59:60" x14ac:dyDescent="0.25">
      <c r="BG28728">
        <v>28727</v>
      </c>
      <c r="BH28728" t="s">
        <v>352</v>
      </c>
    </row>
    <row r="28729" spans="59:60" x14ac:dyDescent="0.25">
      <c r="BG28729">
        <v>28728</v>
      </c>
      <c r="BH28729" t="s">
        <v>293</v>
      </c>
    </row>
    <row r="28730" spans="59:60" x14ac:dyDescent="0.25">
      <c r="BG28730">
        <v>28729</v>
      </c>
      <c r="BH28730" t="s">
        <v>294</v>
      </c>
    </row>
    <row r="28731" spans="59:60" x14ac:dyDescent="0.25">
      <c r="BG28731">
        <v>28730</v>
      </c>
      <c r="BH28731" t="s">
        <v>295</v>
      </c>
    </row>
    <row r="28732" spans="59:60" x14ac:dyDescent="0.25">
      <c r="BG28732">
        <v>28731</v>
      </c>
      <c r="BH28732" t="s">
        <v>296</v>
      </c>
    </row>
    <row r="28733" spans="59:60" x14ac:dyDescent="0.25">
      <c r="BG28733">
        <v>28732</v>
      </c>
      <c r="BH28733" t="s">
        <v>297</v>
      </c>
    </row>
    <row r="28734" spans="59:60" x14ac:dyDescent="0.25">
      <c r="BG28734">
        <v>28733</v>
      </c>
      <c r="BH28734" t="s">
        <v>298</v>
      </c>
    </row>
    <row r="28735" spans="59:60" x14ac:dyDescent="0.25">
      <c r="BG28735">
        <v>28734</v>
      </c>
      <c r="BH28735" t="s">
        <v>299</v>
      </c>
    </row>
    <row r="28736" spans="59:60" x14ac:dyDescent="0.25">
      <c r="BG28736">
        <v>28735</v>
      </c>
      <c r="BH28736" t="s">
        <v>300</v>
      </c>
    </row>
    <row r="28737" spans="59:60" x14ac:dyDescent="0.25">
      <c r="BG28737">
        <v>28736</v>
      </c>
      <c r="BH28737" t="s">
        <v>301</v>
      </c>
    </row>
    <row r="28738" spans="59:60" x14ac:dyDescent="0.25">
      <c r="BG28738">
        <v>28737</v>
      </c>
      <c r="BH28738" t="s">
        <v>302</v>
      </c>
    </row>
    <row r="28739" spans="59:60" x14ac:dyDescent="0.25">
      <c r="BG28739">
        <v>28738</v>
      </c>
      <c r="BH28739" t="s">
        <v>303</v>
      </c>
    </row>
    <row r="28740" spans="59:60" x14ac:dyDescent="0.25">
      <c r="BG28740">
        <v>28739</v>
      </c>
      <c r="BH28740" t="s">
        <v>304</v>
      </c>
    </row>
    <row r="28741" spans="59:60" x14ac:dyDescent="0.25">
      <c r="BG28741">
        <v>28740</v>
      </c>
      <c r="BH28741" t="s">
        <v>305</v>
      </c>
    </row>
    <row r="28742" spans="59:60" x14ac:dyDescent="0.25">
      <c r="BG28742">
        <v>28741</v>
      </c>
      <c r="BH28742" t="s">
        <v>306</v>
      </c>
    </row>
    <row r="28743" spans="59:60" x14ac:dyDescent="0.25">
      <c r="BG28743">
        <v>28742</v>
      </c>
      <c r="BH28743" t="s">
        <v>307</v>
      </c>
    </row>
    <row r="28744" spans="59:60" x14ac:dyDescent="0.25">
      <c r="BG28744">
        <v>28743</v>
      </c>
      <c r="BH28744" t="s">
        <v>308</v>
      </c>
    </row>
    <row r="28745" spans="59:60" x14ac:dyDescent="0.25">
      <c r="BG28745">
        <v>28744</v>
      </c>
      <c r="BH28745" t="s">
        <v>309</v>
      </c>
    </row>
    <row r="28746" spans="59:60" x14ac:dyDescent="0.25">
      <c r="BG28746">
        <v>28745</v>
      </c>
      <c r="BH28746" t="s">
        <v>310</v>
      </c>
    </row>
    <row r="28747" spans="59:60" x14ac:dyDescent="0.25">
      <c r="BG28747">
        <v>28746</v>
      </c>
      <c r="BH28747" t="s">
        <v>311</v>
      </c>
    </row>
    <row r="28748" spans="59:60" x14ac:dyDescent="0.25">
      <c r="BG28748">
        <v>28747</v>
      </c>
      <c r="BH28748" t="s">
        <v>312</v>
      </c>
    </row>
    <row r="28749" spans="59:60" x14ac:dyDescent="0.25">
      <c r="BG28749">
        <v>28748</v>
      </c>
      <c r="BH28749" t="s">
        <v>313</v>
      </c>
    </row>
    <row r="28750" spans="59:60" x14ac:dyDescent="0.25">
      <c r="BG28750">
        <v>28749</v>
      </c>
      <c r="BH28750" t="s">
        <v>314</v>
      </c>
    </row>
    <row r="28751" spans="59:60" x14ac:dyDescent="0.25">
      <c r="BG28751">
        <v>28750</v>
      </c>
      <c r="BH28751" t="s">
        <v>315</v>
      </c>
    </row>
    <row r="28752" spans="59:60" x14ac:dyDescent="0.25">
      <c r="BG28752">
        <v>28751</v>
      </c>
      <c r="BH28752" t="s">
        <v>316</v>
      </c>
    </row>
    <row r="28753" spans="59:60" x14ac:dyDescent="0.25">
      <c r="BG28753">
        <v>28752</v>
      </c>
      <c r="BH28753" t="s">
        <v>317</v>
      </c>
    </row>
    <row r="28754" spans="59:60" x14ac:dyDescent="0.25">
      <c r="BG28754">
        <v>28753</v>
      </c>
      <c r="BH28754" t="s">
        <v>318</v>
      </c>
    </row>
    <row r="28755" spans="59:60" x14ac:dyDescent="0.25">
      <c r="BG28755">
        <v>28754</v>
      </c>
      <c r="BH28755" t="s">
        <v>319</v>
      </c>
    </row>
    <row r="28756" spans="59:60" x14ac:dyDescent="0.25">
      <c r="BG28756">
        <v>28755</v>
      </c>
      <c r="BH28756" t="s">
        <v>320</v>
      </c>
    </row>
    <row r="28757" spans="59:60" x14ac:dyDescent="0.25">
      <c r="BG28757">
        <v>28756</v>
      </c>
      <c r="BH28757" t="s">
        <v>321</v>
      </c>
    </row>
    <row r="28758" spans="59:60" x14ac:dyDescent="0.25">
      <c r="BG28758">
        <v>28757</v>
      </c>
      <c r="BH28758" t="s">
        <v>322</v>
      </c>
    </row>
    <row r="28759" spans="59:60" x14ac:dyDescent="0.25">
      <c r="BG28759">
        <v>28758</v>
      </c>
      <c r="BH28759" t="s">
        <v>323</v>
      </c>
    </row>
    <row r="28760" spans="59:60" x14ac:dyDescent="0.25">
      <c r="BG28760">
        <v>28759</v>
      </c>
      <c r="BH28760" t="s">
        <v>324</v>
      </c>
    </row>
    <row r="28761" spans="59:60" x14ac:dyDescent="0.25">
      <c r="BG28761">
        <v>28760</v>
      </c>
      <c r="BH28761" t="s">
        <v>325</v>
      </c>
    </row>
    <row r="28762" spans="59:60" x14ac:dyDescent="0.25">
      <c r="BG28762">
        <v>28761</v>
      </c>
      <c r="BH28762" t="s">
        <v>326</v>
      </c>
    </row>
    <row r="28763" spans="59:60" x14ac:dyDescent="0.25">
      <c r="BG28763">
        <v>28762</v>
      </c>
      <c r="BH28763" t="s">
        <v>327</v>
      </c>
    </row>
    <row r="28764" spans="59:60" x14ac:dyDescent="0.25">
      <c r="BG28764">
        <v>28763</v>
      </c>
      <c r="BH28764" t="s">
        <v>328</v>
      </c>
    </row>
    <row r="28765" spans="59:60" x14ac:dyDescent="0.25">
      <c r="BG28765">
        <v>28764</v>
      </c>
      <c r="BH28765" t="s">
        <v>329</v>
      </c>
    </row>
    <row r="28766" spans="59:60" x14ac:dyDescent="0.25">
      <c r="BG28766">
        <v>28765</v>
      </c>
      <c r="BH28766" t="s">
        <v>330</v>
      </c>
    </row>
    <row r="28767" spans="59:60" x14ac:dyDescent="0.25">
      <c r="BG28767">
        <v>28766</v>
      </c>
      <c r="BH28767" t="s">
        <v>331</v>
      </c>
    </row>
    <row r="28768" spans="59:60" x14ac:dyDescent="0.25">
      <c r="BG28768">
        <v>28767</v>
      </c>
      <c r="BH28768" t="s">
        <v>332</v>
      </c>
    </row>
    <row r="28769" spans="59:60" x14ac:dyDescent="0.25">
      <c r="BG28769">
        <v>28768</v>
      </c>
      <c r="BH28769" t="s">
        <v>333</v>
      </c>
    </row>
    <row r="28770" spans="59:60" x14ac:dyDescent="0.25">
      <c r="BG28770">
        <v>28769</v>
      </c>
      <c r="BH28770" t="s">
        <v>334</v>
      </c>
    </row>
    <row r="28771" spans="59:60" x14ac:dyDescent="0.25">
      <c r="BG28771">
        <v>28770</v>
      </c>
      <c r="BH28771" t="s">
        <v>335</v>
      </c>
    </row>
    <row r="28772" spans="59:60" x14ac:dyDescent="0.25">
      <c r="BG28772">
        <v>28771</v>
      </c>
      <c r="BH28772" t="s">
        <v>336</v>
      </c>
    </row>
    <row r="28773" spans="59:60" x14ac:dyDescent="0.25">
      <c r="BG28773">
        <v>28772</v>
      </c>
      <c r="BH28773" t="s">
        <v>337</v>
      </c>
    </row>
    <row r="28774" spans="59:60" x14ac:dyDescent="0.25">
      <c r="BG28774">
        <v>28773</v>
      </c>
      <c r="BH28774" t="s">
        <v>338</v>
      </c>
    </row>
    <row r="28775" spans="59:60" x14ac:dyDescent="0.25">
      <c r="BG28775">
        <v>28774</v>
      </c>
      <c r="BH28775" t="s">
        <v>339</v>
      </c>
    </row>
    <row r="28776" spans="59:60" x14ac:dyDescent="0.25">
      <c r="BG28776">
        <v>28775</v>
      </c>
      <c r="BH28776" t="s">
        <v>340</v>
      </c>
    </row>
    <row r="28777" spans="59:60" x14ac:dyDescent="0.25">
      <c r="BG28777">
        <v>28776</v>
      </c>
      <c r="BH28777" t="s">
        <v>341</v>
      </c>
    </row>
    <row r="28778" spans="59:60" x14ac:dyDescent="0.25">
      <c r="BG28778">
        <v>28777</v>
      </c>
      <c r="BH28778" t="s">
        <v>342</v>
      </c>
    </row>
    <row r="28779" spans="59:60" x14ac:dyDescent="0.25">
      <c r="BG28779">
        <v>28778</v>
      </c>
      <c r="BH28779" t="s">
        <v>343</v>
      </c>
    </row>
    <row r="28780" spans="59:60" x14ac:dyDescent="0.25">
      <c r="BG28780">
        <v>28779</v>
      </c>
      <c r="BH28780" t="s">
        <v>344</v>
      </c>
    </row>
    <row r="28781" spans="59:60" x14ac:dyDescent="0.25">
      <c r="BG28781">
        <v>28780</v>
      </c>
      <c r="BH28781" t="s">
        <v>345</v>
      </c>
    </row>
    <row r="28782" spans="59:60" x14ac:dyDescent="0.25">
      <c r="BG28782">
        <v>28781</v>
      </c>
      <c r="BH28782" t="s">
        <v>346</v>
      </c>
    </row>
    <row r="28783" spans="59:60" x14ac:dyDescent="0.25">
      <c r="BG28783">
        <v>28782</v>
      </c>
      <c r="BH28783" t="s">
        <v>347</v>
      </c>
    </row>
    <row r="28784" spans="59:60" x14ac:dyDescent="0.25">
      <c r="BG28784">
        <v>28783</v>
      </c>
      <c r="BH28784" t="s">
        <v>348</v>
      </c>
    </row>
    <row r="28785" spans="59:60" x14ac:dyDescent="0.25">
      <c r="BG28785">
        <v>28784</v>
      </c>
      <c r="BH28785" t="s">
        <v>349</v>
      </c>
    </row>
    <row r="28786" spans="59:60" x14ac:dyDescent="0.25">
      <c r="BG28786">
        <v>28785</v>
      </c>
      <c r="BH28786" t="s">
        <v>350</v>
      </c>
    </row>
    <row r="28787" spans="59:60" x14ac:dyDescent="0.25">
      <c r="BG28787">
        <v>28786</v>
      </c>
      <c r="BH28787" t="s">
        <v>351</v>
      </c>
    </row>
    <row r="28788" spans="59:60" x14ac:dyDescent="0.25">
      <c r="BG28788">
        <v>28787</v>
      </c>
      <c r="BH28788" t="s">
        <v>352</v>
      </c>
    </row>
    <row r="28789" spans="59:60" x14ac:dyDescent="0.25">
      <c r="BG28789">
        <v>28788</v>
      </c>
      <c r="BH28789" t="s">
        <v>293</v>
      </c>
    </row>
    <row r="28790" spans="59:60" x14ac:dyDescent="0.25">
      <c r="BG28790">
        <v>28789</v>
      </c>
      <c r="BH28790" t="s">
        <v>294</v>
      </c>
    </row>
    <row r="28791" spans="59:60" x14ac:dyDescent="0.25">
      <c r="BG28791">
        <v>28790</v>
      </c>
      <c r="BH28791" t="s">
        <v>295</v>
      </c>
    </row>
    <row r="28792" spans="59:60" x14ac:dyDescent="0.25">
      <c r="BG28792">
        <v>28791</v>
      </c>
      <c r="BH28792" t="s">
        <v>296</v>
      </c>
    </row>
    <row r="28793" spans="59:60" x14ac:dyDescent="0.25">
      <c r="BG28793">
        <v>28792</v>
      </c>
      <c r="BH28793" t="s">
        <v>297</v>
      </c>
    </row>
    <row r="28794" spans="59:60" x14ac:dyDescent="0.25">
      <c r="BG28794">
        <v>28793</v>
      </c>
      <c r="BH28794" t="s">
        <v>298</v>
      </c>
    </row>
    <row r="28795" spans="59:60" x14ac:dyDescent="0.25">
      <c r="BG28795">
        <v>28794</v>
      </c>
      <c r="BH28795" t="s">
        <v>299</v>
      </c>
    </row>
    <row r="28796" spans="59:60" x14ac:dyDescent="0.25">
      <c r="BG28796">
        <v>28795</v>
      </c>
      <c r="BH28796" t="s">
        <v>300</v>
      </c>
    </row>
    <row r="28797" spans="59:60" x14ac:dyDescent="0.25">
      <c r="BG28797">
        <v>28796</v>
      </c>
      <c r="BH28797" t="s">
        <v>301</v>
      </c>
    </row>
    <row r="28798" spans="59:60" x14ac:dyDescent="0.25">
      <c r="BG28798">
        <v>28797</v>
      </c>
      <c r="BH28798" t="s">
        <v>302</v>
      </c>
    </row>
    <row r="28799" spans="59:60" x14ac:dyDescent="0.25">
      <c r="BG28799">
        <v>28798</v>
      </c>
      <c r="BH28799" t="s">
        <v>303</v>
      </c>
    </row>
    <row r="28800" spans="59:60" x14ac:dyDescent="0.25">
      <c r="BG28800">
        <v>28799</v>
      </c>
      <c r="BH28800" t="s">
        <v>304</v>
      </c>
    </row>
    <row r="28801" spans="59:60" x14ac:dyDescent="0.25">
      <c r="BG28801">
        <v>28800</v>
      </c>
      <c r="BH28801" t="s">
        <v>305</v>
      </c>
    </row>
    <row r="28802" spans="59:60" x14ac:dyDescent="0.25">
      <c r="BG28802">
        <v>28801</v>
      </c>
      <c r="BH28802" t="s">
        <v>306</v>
      </c>
    </row>
    <row r="28803" spans="59:60" x14ac:dyDescent="0.25">
      <c r="BG28803">
        <v>28802</v>
      </c>
      <c r="BH28803" t="s">
        <v>307</v>
      </c>
    </row>
    <row r="28804" spans="59:60" x14ac:dyDescent="0.25">
      <c r="BG28804">
        <v>28803</v>
      </c>
      <c r="BH28804" t="s">
        <v>308</v>
      </c>
    </row>
    <row r="28805" spans="59:60" x14ac:dyDescent="0.25">
      <c r="BG28805">
        <v>28804</v>
      </c>
      <c r="BH28805" t="s">
        <v>309</v>
      </c>
    </row>
    <row r="28806" spans="59:60" x14ac:dyDescent="0.25">
      <c r="BG28806">
        <v>28805</v>
      </c>
      <c r="BH28806" t="s">
        <v>310</v>
      </c>
    </row>
    <row r="28807" spans="59:60" x14ac:dyDescent="0.25">
      <c r="BG28807">
        <v>28806</v>
      </c>
      <c r="BH28807" t="s">
        <v>311</v>
      </c>
    </row>
    <row r="28808" spans="59:60" x14ac:dyDescent="0.25">
      <c r="BG28808">
        <v>28807</v>
      </c>
      <c r="BH28808" t="s">
        <v>312</v>
      </c>
    </row>
    <row r="28809" spans="59:60" x14ac:dyDescent="0.25">
      <c r="BG28809">
        <v>28808</v>
      </c>
      <c r="BH28809" t="s">
        <v>313</v>
      </c>
    </row>
    <row r="28810" spans="59:60" x14ac:dyDescent="0.25">
      <c r="BG28810">
        <v>28809</v>
      </c>
      <c r="BH28810" t="s">
        <v>314</v>
      </c>
    </row>
    <row r="28811" spans="59:60" x14ac:dyDescent="0.25">
      <c r="BG28811">
        <v>28810</v>
      </c>
      <c r="BH28811" t="s">
        <v>315</v>
      </c>
    </row>
    <row r="28812" spans="59:60" x14ac:dyDescent="0.25">
      <c r="BG28812">
        <v>28811</v>
      </c>
      <c r="BH28812" t="s">
        <v>316</v>
      </c>
    </row>
    <row r="28813" spans="59:60" x14ac:dyDescent="0.25">
      <c r="BG28813">
        <v>28812</v>
      </c>
      <c r="BH28813" t="s">
        <v>317</v>
      </c>
    </row>
    <row r="28814" spans="59:60" x14ac:dyDescent="0.25">
      <c r="BG28814">
        <v>28813</v>
      </c>
      <c r="BH28814" t="s">
        <v>318</v>
      </c>
    </row>
    <row r="28815" spans="59:60" x14ac:dyDescent="0.25">
      <c r="BG28815">
        <v>28814</v>
      </c>
      <c r="BH28815" t="s">
        <v>319</v>
      </c>
    </row>
    <row r="28816" spans="59:60" x14ac:dyDescent="0.25">
      <c r="BG28816">
        <v>28815</v>
      </c>
      <c r="BH28816" t="s">
        <v>320</v>
      </c>
    </row>
    <row r="28817" spans="59:60" x14ac:dyDescent="0.25">
      <c r="BG28817">
        <v>28816</v>
      </c>
      <c r="BH28817" t="s">
        <v>321</v>
      </c>
    </row>
    <row r="28818" spans="59:60" x14ac:dyDescent="0.25">
      <c r="BG28818">
        <v>28817</v>
      </c>
      <c r="BH28818" t="s">
        <v>322</v>
      </c>
    </row>
    <row r="28819" spans="59:60" x14ac:dyDescent="0.25">
      <c r="BG28819">
        <v>28818</v>
      </c>
      <c r="BH28819" t="s">
        <v>323</v>
      </c>
    </row>
    <row r="28820" spans="59:60" x14ac:dyDescent="0.25">
      <c r="BG28820">
        <v>28819</v>
      </c>
      <c r="BH28820" t="s">
        <v>324</v>
      </c>
    </row>
    <row r="28821" spans="59:60" x14ac:dyDescent="0.25">
      <c r="BG28821">
        <v>28820</v>
      </c>
      <c r="BH28821" t="s">
        <v>325</v>
      </c>
    </row>
    <row r="28822" spans="59:60" x14ac:dyDescent="0.25">
      <c r="BG28822">
        <v>28821</v>
      </c>
      <c r="BH28822" t="s">
        <v>326</v>
      </c>
    </row>
    <row r="28823" spans="59:60" x14ac:dyDescent="0.25">
      <c r="BG28823">
        <v>28822</v>
      </c>
      <c r="BH28823" t="s">
        <v>327</v>
      </c>
    </row>
    <row r="28824" spans="59:60" x14ac:dyDescent="0.25">
      <c r="BG28824">
        <v>28823</v>
      </c>
      <c r="BH28824" t="s">
        <v>328</v>
      </c>
    </row>
    <row r="28825" spans="59:60" x14ac:dyDescent="0.25">
      <c r="BG28825">
        <v>28824</v>
      </c>
      <c r="BH28825" t="s">
        <v>329</v>
      </c>
    </row>
    <row r="28826" spans="59:60" x14ac:dyDescent="0.25">
      <c r="BG28826">
        <v>28825</v>
      </c>
      <c r="BH28826" t="s">
        <v>330</v>
      </c>
    </row>
    <row r="28827" spans="59:60" x14ac:dyDescent="0.25">
      <c r="BG28827">
        <v>28826</v>
      </c>
      <c r="BH28827" t="s">
        <v>331</v>
      </c>
    </row>
    <row r="28828" spans="59:60" x14ac:dyDescent="0.25">
      <c r="BG28828">
        <v>28827</v>
      </c>
      <c r="BH28828" t="s">
        <v>332</v>
      </c>
    </row>
    <row r="28829" spans="59:60" x14ac:dyDescent="0.25">
      <c r="BG28829">
        <v>28828</v>
      </c>
      <c r="BH28829" t="s">
        <v>333</v>
      </c>
    </row>
    <row r="28830" spans="59:60" x14ac:dyDescent="0.25">
      <c r="BG28830">
        <v>28829</v>
      </c>
      <c r="BH28830" t="s">
        <v>334</v>
      </c>
    </row>
    <row r="28831" spans="59:60" x14ac:dyDescent="0.25">
      <c r="BG28831">
        <v>28830</v>
      </c>
      <c r="BH28831" t="s">
        <v>335</v>
      </c>
    </row>
    <row r="28832" spans="59:60" x14ac:dyDescent="0.25">
      <c r="BG28832">
        <v>28831</v>
      </c>
      <c r="BH28832" t="s">
        <v>336</v>
      </c>
    </row>
    <row r="28833" spans="59:60" x14ac:dyDescent="0.25">
      <c r="BG28833">
        <v>28832</v>
      </c>
      <c r="BH28833" t="s">
        <v>337</v>
      </c>
    </row>
    <row r="28834" spans="59:60" x14ac:dyDescent="0.25">
      <c r="BG28834">
        <v>28833</v>
      </c>
      <c r="BH28834" t="s">
        <v>338</v>
      </c>
    </row>
    <row r="28835" spans="59:60" x14ac:dyDescent="0.25">
      <c r="BG28835">
        <v>28834</v>
      </c>
      <c r="BH28835" t="s">
        <v>339</v>
      </c>
    </row>
    <row r="28836" spans="59:60" x14ac:dyDescent="0.25">
      <c r="BG28836">
        <v>28835</v>
      </c>
      <c r="BH28836" t="s">
        <v>340</v>
      </c>
    </row>
    <row r="28837" spans="59:60" x14ac:dyDescent="0.25">
      <c r="BG28837">
        <v>28836</v>
      </c>
      <c r="BH28837" t="s">
        <v>341</v>
      </c>
    </row>
    <row r="28838" spans="59:60" x14ac:dyDescent="0.25">
      <c r="BG28838">
        <v>28837</v>
      </c>
      <c r="BH28838" t="s">
        <v>342</v>
      </c>
    </row>
    <row r="28839" spans="59:60" x14ac:dyDescent="0.25">
      <c r="BG28839">
        <v>28838</v>
      </c>
      <c r="BH28839" t="s">
        <v>343</v>
      </c>
    </row>
    <row r="28840" spans="59:60" x14ac:dyDescent="0.25">
      <c r="BG28840">
        <v>28839</v>
      </c>
      <c r="BH28840" t="s">
        <v>344</v>
      </c>
    </row>
    <row r="28841" spans="59:60" x14ac:dyDescent="0.25">
      <c r="BG28841">
        <v>28840</v>
      </c>
      <c r="BH28841" t="s">
        <v>345</v>
      </c>
    </row>
    <row r="28842" spans="59:60" x14ac:dyDescent="0.25">
      <c r="BG28842">
        <v>28841</v>
      </c>
      <c r="BH28842" t="s">
        <v>346</v>
      </c>
    </row>
    <row r="28843" spans="59:60" x14ac:dyDescent="0.25">
      <c r="BG28843">
        <v>28842</v>
      </c>
      <c r="BH28843" t="s">
        <v>347</v>
      </c>
    </row>
    <row r="28844" spans="59:60" x14ac:dyDescent="0.25">
      <c r="BG28844">
        <v>28843</v>
      </c>
      <c r="BH28844" t="s">
        <v>348</v>
      </c>
    </row>
    <row r="28845" spans="59:60" x14ac:dyDescent="0.25">
      <c r="BG28845">
        <v>28844</v>
      </c>
      <c r="BH28845" t="s">
        <v>349</v>
      </c>
    </row>
    <row r="28846" spans="59:60" x14ac:dyDescent="0.25">
      <c r="BG28846">
        <v>28845</v>
      </c>
      <c r="BH28846" t="s">
        <v>350</v>
      </c>
    </row>
    <row r="28847" spans="59:60" x14ac:dyDescent="0.25">
      <c r="BG28847">
        <v>28846</v>
      </c>
      <c r="BH28847" t="s">
        <v>351</v>
      </c>
    </row>
    <row r="28848" spans="59:60" x14ac:dyDescent="0.25">
      <c r="BG28848">
        <v>28847</v>
      </c>
      <c r="BH28848" t="s">
        <v>352</v>
      </c>
    </row>
    <row r="28849" spans="59:60" x14ac:dyDescent="0.25">
      <c r="BG28849">
        <v>28848</v>
      </c>
      <c r="BH28849" t="s">
        <v>293</v>
      </c>
    </row>
    <row r="28850" spans="59:60" x14ac:dyDescent="0.25">
      <c r="BG28850">
        <v>28849</v>
      </c>
      <c r="BH28850" t="s">
        <v>294</v>
      </c>
    </row>
    <row r="28851" spans="59:60" x14ac:dyDescent="0.25">
      <c r="BG28851">
        <v>28850</v>
      </c>
      <c r="BH28851" t="s">
        <v>295</v>
      </c>
    </row>
    <row r="28852" spans="59:60" x14ac:dyDescent="0.25">
      <c r="BG28852">
        <v>28851</v>
      </c>
      <c r="BH28852" t="s">
        <v>296</v>
      </c>
    </row>
    <row r="28853" spans="59:60" x14ac:dyDescent="0.25">
      <c r="BG28853">
        <v>28852</v>
      </c>
      <c r="BH28853" t="s">
        <v>297</v>
      </c>
    </row>
    <row r="28854" spans="59:60" x14ac:dyDescent="0.25">
      <c r="BG28854">
        <v>28853</v>
      </c>
      <c r="BH28854" t="s">
        <v>298</v>
      </c>
    </row>
    <row r="28855" spans="59:60" x14ac:dyDescent="0.25">
      <c r="BG28855">
        <v>28854</v>
      </c>
      <c r="BH28855" t="s">
        <v>299</v>
      </c>
    </row>
    <row r="28856" spans="59:60" x14ac:dyDescent="0.25">
      <c r="BG28856">
        <v>28855</v>
      </c>
      <c r="BH28856" t="s">
        <v>300</v>
      </c>
    </row>
    <row r="28857" spans="59:60" x14ac:dyDescent="0.25">
      <c r="BG28857">
        <v>28856</v>
      </c>
      <c r="BH28857" t="s">
        <v>301</v>
      </c>
    </row>
    <row r="28858" spans="59:60" x14ac:dyDescent="0.25">
      <c r="BG28858">
        <v>28857</v>
      </c>
      <c r="BH28858" t="s">
        <v>302</v>
      </c>
    </row>
    <row r="28859" spans="59:60" x14ac:dyDescent="0.25">
      <c r="BG28859">
        <v>28858</v>
      </c>
      <c r="BH28859" t="s">
        <v>303</v>
      </c>
    </row>
    <row r="28860" spans="59:60" x14ac:dyDescent="0.25">
      <c r="BG28860">
        <v>28859</v>
      </c>
      <c r="BH28860" t="s">
        <v>304</v>
      </c>
    </row>
    <row r="28861" spans="59:60" x14ac:dyDescent="0.25">
      <c r="BG28861">
        <v>28860</v>
      </c>
      <c r="BH28861" t="s">
        <v>305</v>
      </c>
    </row>
    <row r="28862" spans="59:60" x14ac:dyDescent="0.25">
      <c r="BG28862">
        <v>28861</v>
      </c>
      <c r="BH28862" t="s">
        <v>306</v>
      </c>
    </row>
    <row r="28863" spans="59:60" x14ac:dyDescent="0.25">
      <c r="BG28863">
        <v>28862</v>
      </c>
      <c r="BH28863" t="s">
        <v>307</v>
      </c>
    </row>
    <row r="28864" spans="59:60" x14ac:dyDescent="0.25">
      <c r="BG28864">
        <v>28863</v>
      </c>
      <c r="BH28864" t="s">
        <v>308</v>
      </c>
    </row>
    <row r="28865" spans="59:60" x14ac:dyDescent="0.25">
      <c r="BG28865">
        <v>28864</v>
      </c>
      <c r="BH28865" t="s">
        <v>309</v>
      </c>
    </row>
    <row r="28866" spans="59:60" x14ac:dyDescent="0.25">
      <c r="BG28866">
        <v>28865</v>
      </c>
      <c r="BH28866" t="s">
        <v>310</v>
      </c>
    </row>
    <row r="28867" spans="59:60" x14ac:dyDescent="0.25">
      <c r="BG28867">
        <v>28866</v>
      </c>
      <c r="BH28867" t="s">
        <v>311</v>
      </c>
    </row>
    <row r="28868" spans="59:60" x14ac:dyDescent="0.25">
      <c r="BG28868">
        <v>28867</v>
      </c>
      <c r="BH28868" t="s">
        <v>312</v>
      </c>
    </row>
    <row r="28869" spans="59:60" x14ac:dyDescent="0.25">
      <c r="BG28869">
        <v>28868</v>
      </c>
      <c r="BH28869" t="s">
        <v>313</v>
      </c>
    </row>
    <row r="28870" spans="59:60" x14ac:dyDescent="0.25">
      <c r="BG28870">
        <v>28869</v>
      </c>
      <c r="BH28870" t="s">
        <v>314</v>
      </c>
    </row>
    <row r="28871" spans="59:60" x14ac:dyDescent="0.25">
      <c r="BG28871">
        <v>28870</v>
      </c>
      <c r="BH28871" t="s">
        <v>315</v>
      </c>
    </row>
    <row r="28872" spans="59:60" x14ac:dyDescent="0.25">
      <c r="BG28872">
        <v>28871</v>
      </c>
      <c r="BH28872" t="s">
        <v>316</v>
      </c>
    </row>
    <row r="28873" spans="59:60" x14ac:dyDescent="0.25">
      <c r="BG28873">
        <v>28872</v>
      </c>
      <c r="BH28873" t="s">
        <v>317</v>
      </c>
    </row>
    <row r="28874" spans="59:60" x14ac:dyDescent="0.25">
      <c r="BG28874">
        <v>28873</v>
      </c>
      <c r="BH28874" t="s">
        <v>318</v>
      </c>
    </row>
    <row r="28875" spans="59:60" x14ac:dyDescent="0.25">
      <c r="BG28875">
        <v>28874</v>
      </c>
      <c r="BH28875" t="s">
        <v>319</v>
      </c>
    </row>
    <row r="28876" spans="59:60" x14ac:dyDescent="0.25">
      <c r="BG28876">
        <v>28875</v>
      </c>
      <c r="BH28876" t="s">
        <v>320</v>
      </c>
    </row>
    <row r="28877" spans="59:60" x14ac:dyDescent="0.25">
      <c r="BG28877">
        <v>28876</v>
      </c>
      <c r="BH28877" t="s">
        <v>321</v>
      </c>
    </row>
    <row r="28878" spans="59:60" x14ac:dyDescent="0.25">
      <c r="BG28878">
        <v>28877</v>
      </c>
      <c r="BH28878" t="s">
        <v>322</v>
      </c>
    </row>
    <row r="28879" spans="59:60" x14ac:dyDescent="0.25">
      <c r="BG28879">
        <v>28878</v>
      </c>
      <c r="BH28879" t="s">
        <v>323</v>
      </c>
    </row>
    <row r="28880" spans="59:60" x14ac:dyDescent="0.25">
      <c r="BG28880">
        <v>28879</v>
      </c>
      <c r="BH28880" t="s">
        <v>324</v>
      </c>
    </row>
    <row r="28881" spans="59:60" x14ac:dyDescent="0.25">
      <c r="BG28881">
        <v>28880</v>
      </c>
      <c r="BH28881" t="s">
        <v>325</v>
      </c>
    </row>
    <row r="28882" spans="59:60" x14ac:dyDescent="0.25">
      <c r="BG28882">
        <v>28881</v>
      </c>
      <c r="BH28882" t="s">
        <v>326</v>
      </c>
    </row>
    <row r="28883" spans="59:60" x14ac:dyDescent="0.25">
      <c r="BG28883">
        <v>28882</v>
      </c>
      <c r="BH28883" t="s">
        <v>327</v>
      </c>
    </row>
    <row r="28884" spans="59:60" x14ac:dyDescent="0.25">
      <c r="BG28884">
        <v>28883</v>
      </c>
      <c r="BH28884" t="s">
        <v>328</v>
      </c>
    </row>
    <row r="28885" spans="59:60" x14ac:dyDescent="0.25">
      <c r="BG28885">
        <v>28884</v>
      </c>
      <c r="BH28885" t="s">
        <v>329</v>
      </c>
    </row>
    <row r="28886" spans="59:60" x14ac:dyDescent="0.25">
      <c r="BG28886">
        <v>28885</v>
      </c>
      <c r="BH28886" t="s">
        <v>330</v>
      </c>
    </row>
    <row r="28887" spans="59:60" x14ac:dyDescent="0.25">
      <c r="BG28887">
        <v>28886</v>
      </c>
      <c r="BH28887" t="s">
        <v>331</v>
      </c>
    </row>
    <row r="28888" spans="59:60" x14ac:dyDescent="0.25">
      <c r="BG28888">
        <v>28887</v>
      </c>
      <c r="BH28888" t="s">
        <v>332</v>
      </c>
    </row>
    <row r="28889" spans="59:60" x14ac:dyDescent="0.25">
      <c r="BG28889">
        <v>28888</v>
      </c>
      <c r="BH28889" t="s">
        <v>333</v>
      </c>
    </row>
    <row r="28890" spans="59:60" x14ac:dyDescent="0.25">
      <c r="BG28890">
        <v>28889</v>
      </c>
      <c r="BH28890" t="s">
        <v>334</v>
      </c>
    </row>
    <row r="28891" spans="59:60" x14ac:dyDescent="0.25">
      <c r="BG28891">
        <v>28890</v>
      </c>
      <c r="BH28891" t="s">
        <v>335</v>
      </c>
    </row>
    <row r="28892" spans="59:60" x14ac:dyDescent="0.25">
      <c r="BG28892">
        <v>28891</v>
      </c>
      <c r="BH28892" t="s">
        <v>336</v>
      </c>
    </row>
    <row r="28893" spans="59:60" x14ac:dyDescent="0.25">
      <c r="BG28893">
        <v>28892</v>
      </c>
      <c r="BH28893" t="s">
        <v>337</v>
      </c>
    </row>
    <row r="28894" spans="59:60" x14ac:dyDescent="0.25">
      <c r="BG28894">
        <v>28893</v>
      </c>
      <c r="BH28894" t="s">
        <v>338</v>
      </c>
    </row>
    <row r="28895" spans="59:60" x14ac:dyDescent="0.25">
      <c r="BG28895">
        <v>28894</v>
      </c>
      <c r="BH28895" t="s">
        <v>339</v>
      </c>
    </row>
    <row r="28896" spans="59:60" x14ac:dyDescent="0.25">
      <c r="BG28896">
        <v>28895</v>
      </c>
      <c r="BH28896" t="s">
        <v>340</v>
      </c>
    </row>
    <row r="28897" spans="59:60" x14ac:dyDescent="0.25">
      <c r="BG28897">
        <v>28896</v>
      </c>
      <c r="BH28897" t="s">
        <v>341</v>
      </c>
    </row>
    <row r="28898" spans="59:60" x14ac:dyDescent="0.25">
      <c r="BG28898">
        <v>28897</v>
      </c>
      <c r="BH28898" t="s">
        <v>342</v>
      </c>
    </row>
    <row r="28899" spans="59:60" x14ac:dyDescent="0.25">
      <c r="BG28899">
        <v>28898</v>
      </c>
      <c r="BH28899" t="s">
        <v>343</v>
      </c>
    </row>
    <row r="28900" spans="59:60" x14ac:dyDescent="0.25">
      <c r="BG28900">
        <v>28899</v>
      </c>
      <c r="BH28900" t="s">
        <v>344</v>
      </c>
    </row>
    <row r="28901" spans="59:60" x14ac:dyDescent="0.25">
      <c r="BG28901">
        <v>28900</v>
      </c>
      <c r="BH28901" t="s">
        <v>345</v>
      </c>
    </row>
    <row r="28902" spans="59:60" x14ac:dyDescent="0.25">
      <c r="BG28902">
        <v>28901</v>
      </c>
      <c r="BH28902" t="s">
        <v>346</v>
      </c>
    </row>
    <row r="28903" spans="59:60" x14ac:dyDescent="0.25">
      <c r="BG28903">
        <v>28902</v>
      </c>
      <c r="BH28903" t="s">
        <v>347</v>
      </c>
    </row>
    <row r="28904" spans="59:60" x14ac:dyDescent="0.25">
      <c r="BG28904">
        <v>28903</v>
      </c>
      <c r="BH28904" t="s">
        <v>348</v>
      </c>
    </row>
    <row r="28905" spans="59:60" x14ac:dyDescent="0.25">
      <c r="BG28905">
        <v>28904</v>
      </c>
      <c r="BH28905" t="s">
        <v>349</v>
      </c>
    </row>
    <row r="28906" spans="59:60" x14ac:dyDescent="0.25">
      <c r="BG28906">
        <v>28905</v>
      </c>
      <c r="BH28906" t="s">
        <v>350</v>
      </c>
    </row>
    <row r="28907" spans="59:60" x14ac:dyDescent="0.25">
      <c r="BG28907">
        <v>28906</v>
      </c>
      <c r="BH28907" t="s">
        <v>351</v>
      </c>
    </row>
    <row r="28908" spans="59:60" x14ac:dyDescent="0.25">
      <c r="BG28908">
        <v>28907</v>
      </c>
      <c r="BH28908" t="s">
        <v>352</v>
      </c>
    </row>
    <row r="28909" spans="59:60" x14ac:dyDescent="0.25">
      <c r="BG28909">
        <v>28908</v>
      </c>
      <c r="BH28909" t="s">
        <v>293</v>
      </c>
    </row>
    <row r="28910" spans="59:60" x14ac:dyDescent="0.25">
      <c r="BG28910">
        <v>28909</v>
      </c>
      <c r="BH28910" t="s">
        <v>294</v>
      </c>
    </row>
    <row r="28911" spans="59:60" x14ac:dyDescent="0.25">
      <c r="BG28911">
        <v>28910</v>
      </c>
      <c r="BH28911" t="s">
        <v>295</v>
      </c>
    </row>
    <row r="28912" spans="59:60" x14ac:dyDescent="0.25">
      <c r="BG28912">
        <v>28911</v>
      </c>
      <c r="BH28912" t="s">
        <v>296</v>
      </c>
    </row>
    <row r="28913" spans="59:60" x14ac:dyDescent="0.25">
      <c r="BG28913">
        <v>28912</v>
      </c>
      <c r="BH28913" t="s">
        <v>297</v>
      </c>
    </row>
    <row r="28914" spans="59:60" x14ac:dyDescent="0.25">
      <c r="BG28914">
        <v>28913</v>
      </c>
      <c r="BH28914" t="s">
        <v>298</v>
      </c>
    </row>
    <row r="28915" spans="59:60" x14ac:dyDescent="0.25">
      <c r="BG28915">
        <v>28914</v>
      </c>
      <c r="BH28915" t="s">
        <v>299</v>
      </c>
    </row>
    <row r="28916" spans="59:60" x14ac:dyDescent="0.25">
      <c r="BG28916">
        <v>28915</v>
      </c>
      <c r="BH28916" t="s">
        <v>300</v>
      </c>
    </row>
    <row r="28917" spans="59:60" x14ac:dyDescent="0.25">
      <c r="BG28917">
        <v>28916</v>
      </c>
      <c r="BH28917" t="s">
        <v>301</v>
      </c>
    </row>
    <row r="28918" spans="59:60" x14ac:dyDescent="0.25">
      <c r="BG28918">
        <v>28917</v>
      </c>
      <c r="BH28918" t="s">
        <v>302</v>
      </c>
    </row>
    <row r="28919" spans="59:60" x14ac:dyDescent="0.25">
      <c r="BG28919">
        <v>28918</v>
      </c>
      <c r="BH28919" t="s">
        <v>303</v>
      </c>
    </row>
    <row r="28920" spans="59:60" x14ac:dyDescent="0.25">
      <c r="BG28920">
        <v>28919</v>
      </c>
      <c r="BH28920" t="s">
        <v>304</v>
      </c>
    </row>
    <row r="28921" spans="59:60" x14ac:dyDescent="0.25">
      <c r="BG28921">
        <v>28920</v>
      </c>
      <c r="BH28921" t="s">
        <v>305</v>
      </c>
    </row>
    <row r="28922" spans="59:60" x14ac:dyDescent="0.25">
      <c r="BG28922">
        <v>28921</v>
      </c>
      <c r="BH28922" t="s">
        <v>306</v>
      </c>
    </row>
    <row r="28923" spans="59:60" x14ac:dyDescent="0.25">
      <c r="BG28923">
        <v>28922</v>
      </c>
      <c r="BH28923" t="s">
        <v>307</v>
      </c>
    </row>
    <row r="28924" spans="59:60" x14ac:dyDescent="0.25">
      <c r="BG28924">
        <v>28923</v>
      </c>
      <c r="BH28924" t="s">
        <v>308</v>
      </c>
    </row>
    <row r="28925" spans="59:60" x14ac:dyDescent="0.25">
      <c r="BG28925">
        <v>28924</v>
      </c>
      <c r="BH28925" t="s">
        <v>309</v>
      </c>
    </row>
    <row r="28926" spans="59:60" x14ac:dyDescent="0.25">
      <c r="BG28926">
        <v>28925</v>
      </c>
      <c r="BH28926" t="s">
        <v>310</v>
      </c>
    </row>
    <row r="28927" spans="59:60" x14ac:dyDescent="0.25">
      <c r="BG28927">
        <v>28926</v>
      </c>
      <c r="BH28927" t="s">
        <v>311</v>
      </c>
    </row>
    <row r="28928" spans="59:60" x14ac:dyDescent="0.25">
      <c r="BG28928">
        <v>28927</v>
      </c>
      <c r="BH28928" t="s">
        <v>312</v>
      </c>
    </row>
    <row r="28929" spans="59:60" x14ac:dyDescent="0.25">
      <c r="BG28929">
        <v>28928</v>
      </c>
      <c r="BH28929" t="s">
        <v>313</v>
      </c>
    </row>
    <row r="28930" spans="59:60" x14ac:dyDescent="0.25">
      <c r="BG28930">
        <v>28929</v>
      </c>
      <c r="BH28930" t="s">
        <v>314</v>
      </c>
    </row>
    <row r="28931" spans="59:60" x14ac:dyDescent="0.25">
      <c r="BG28931">
        <v>28930</v>
      </c>
      <c r="BH28931" t="s">
        <v>315</v>
      </c>
    </row>
    <row r="28932" spans="59:60" x14ac:dyDescent="0.25">
      <c r="BG28932">
        <v>28931</v>
      </c>
      <c r="BH28932" t="s">
        <v>316</v>
      </c>
    </row>
    <row r="28933" spans="59:60" x14ac:dyDescent="0.25">
      <c r="BG28933">
        <v>28932</v>
      </c>
      <c r="BH28933" t="s">
        <v>317</v>
      </c>
    </row>
    <row r="28934" spans="59:60" x14ac:dyDescent="0.25">
      <c r="BG28934">
        <v>28933</v>
      </c>
      <c r="BH28934" t="s">
        <v>318</v>
      </c>
    </row>
    <row r="28935" spans="59:60" x14ac:dyDescent="0.25">
      <c r="BG28935">
        <v>28934</v>
      </c>
      <c r="BH28935" t="s">
        <v>319</v>
      </c>
    </row>
    <row r="28936" spans="59:60" x14ac:dyDescent="0.25">
      <c r="BG28936">
        <v>28935</v>
      </c>
      <c r="BH28936" t="s">
        <v>320</v>
      </c>
    </row>
    <row r="28937" spans="59:60" x14ac:dyDescent="0.25">
      <c r="BG28937">
        <v>28936</v>
      </c>
      <c r="BH28937" t="s">
        <v>321</v>
      </c>
    </row>
    <row r="28938" spans="59:60" x14ac:dyDescent="0.25">
      <c r="BG28938">
        <v>28937</v>
      </c>
      <c r="BH28938" t="s">
        <v>322</v>
      </c>
    </row>
    <row r="28939" spans="59:60" x14ac:dyDescent="0.25">
      <c r="BG28939">
        <v>28938</v>
      </c>
      <c r="BH28939" t="s">
        <v>323</v>
      </c>
    </row>
    <row r="28940" spans="59:60" x14ac:dyDescent="0.25">
      <c r="BG28940">
        <v>28939</v>
      </c>
      <c r="BH28940" t="s">
        <v>324</v>
      </c>
    </row>
    <row r="28941" spans="59:60" x14ac:dyDescent="0.25">
      <c r="BG28941">
        <v>28940</v>
      </c>
      <c r="BH28941" t="s">
        <v>325</v>
      </c>
    </row>
    <row r="28942" spans="59:60" x14ac:dyDescent="0.25">
      <c r="BG28942">
        <v>28941</v>
      </c>
      <c r="BH28942" t="s">
        <v>326</v>
      </c>
    </row>
    <row r="28943" spans="59:60" x14ac:dyDescent="0.25">
      <c r="BG28943">
        <v>28942</v>
      </c>
      <c r="BH28943" t="s">
        <v>327</v>
      </c>
    </row>
    <row r="28944" spans="59:60" x14ac:dyDescent="0.25">
      <c r="BG28944">
        <v>28943</v>
      </c>
      <c r="BH28944" t="s">
        <v>328</v>
      </c>
    </row>
    <row r="28945" spans="59:60" x14ac:dyDescent="0.25">
      <c r="BG28945">
        <v>28944</v>
      </c>
      <c r="BH28945" t="s">
        <v>329</v>
      </c>
    </row>
    <row r="28946" spans="59:60" x14ac:dyDescent="0.25">
      <c r="BG28946">
        <v>28945</v>
      </c>
      <c r="BH28946" t="s">
        <v>330</v>
      </c>
    </row>
    <row r="28947" spans="59:60" x14ac:dyDescent="0.25">
      <c r="BG28947">
        <v>28946</v>
      </c>
      <c r="BH28947" t="s">
        <v>331</v>
      </c>
    </row>
    <row r="28948" spans="59:60" x14ac:dyDescent="0.25">
      <c r="BG28948">
        <v>28947</v>
      </c>
      <c r="BH28948" t="s">
        <v>332</v>
      </c>
    </row>
    <row r="28949" spans="59:60" x14ac:dyDescent="0.25">
      <c r="BG28949">
        <v>28948</v>
      </c>
      <c r="BH28949" t="s">
        <v>333</v>
      </c>
    </row>
    <row r="28950" spans="59:60" x14ac:dyDescent="0.25">
      <c r="BG28950">
        <v>28949</v>
      </c>
      <c r="BH28950" t="s">
        <v>334</v>
      </c>
    </row>
    <row r="28951" spans="59:60" x14ac:dyDescent="0.25">
      <c r="BG28951">
        <v>28950</v>
      </c>
      <c r="BH28951" t="s">
        <v>335</v>
      </c>
    </row>
    <row r="28952" spans="59:60" x14ac:dyDescent="0.25">
      <c r="BG28952">
        <v>28951</v>
      </c>
      <c r="BH28952" t="s">
        <v>336</v>
      </c>
    </row>
    <row r="28953" spans="59:60" x14ac:dyDescent="0.25">
      <c r="BG28953">
        <v>28952</v>
      </c>
      <c r="BH28953" t="s">
        <v>337</v>
      </c>
    </row>
    <row r="28954" spans="59:60" x14ac:dyDescent="0.25">
      <c r="BG28954">
        <v>28953</v>
      </c>
      <c r="BH28954" t="s">
        <v>338</v>
      </c>
    </row>
    <row r="28955" spans="59:60" x14ac:dyDescent="0.25">
      <c r="BG28955">
        <v>28954</v>
      </c>
      <c r="BH28955" t="s">
        <v>339</v>
      </c>
    </row>
    <row r="28956" spans="59:60" x14ac:dyDescent="0.25">
      <c r="BG28956">
        <v>28955</v>
      </c>
      <c r="BH28956" t="s">
        <v>340</v>
      </c>
    </row>
    <row r="28957" spans="59:60" x14ac:dyDescent="0.25">
      <c r="BG28957">
        <v>28956</v>
      </c>
      <c r="BH28957" t="s">
        <v>341</v>
      </c>
    </row>
    <row r="28958" spans="59:60" x14ac:dyDescent="0.25">
      <c r="BG28958">
        <v>28957</v>
      </c>
      <c r="BH28958" t="s">
        <v>342</v>
      </c>
    </row>
    <row r="28959" spans="59:60" x14ac:dyDescent="0.25">
      <c r="BG28959">
        <v>28958</v>
      </c>
      <c r="BH28959" t="s">
        <v>343</v>
      </c>
    </row>
    <row r="28960" spans="59:60" x14ac:dyDescent="0.25">
      <c r="BG28960">
        <v>28959</v>
      </c>
      <c r="BH28960" t="s">
        <v>344</v>
      </c>
    </row>
    <row r="28961" spans="59:60" x14ac:dyDescent="0.25">
      <c r="BG28961">
        <v>28960</v>
      </c>
      <c r="BH28961" t="s">
        <v>345</v>
      </c>
    </row>
    <row r="28962" spans="59:60" x14ac:dyDescent="0.25">
      <c r="BG28962">
        <v>28961</v>
      </c>
      <c r="BH28962" t="s">
        <v>346</v>
      </c>
    </row>
    <row r="28963" spans="59:60" x14ac:dyDescent="0.25">
      <c r="BG28963">
        <v>28962</v>
      </c>
      <c r="BH28963" t="s">
        <v>347</v>
      </c>
    </row>
    <row r="28964" spans="59:60" x14ac:dyDescent="0.25">
      <c r="BG28964">
        <v>28963</v>
      </c>
      <c r="BH28964" t="s">
        <v>348</v>
      </c>
    </row>
    <row r="28965" spans="59:60" x14ac:dyDescent="0.25">
      <c r="BG28965">
        <v>28964</v>
      </c>
      <c r="BH28965" t="s">
        <v>349</v>
      </c>
    </row>
    <row r="28966" spans="59:60" x14ac:dyDescent="0.25">
      <c r="BG28966">
        <v>28965</v>
      </c>
      <c r="BH28966" t="s">
        <v>350</v>
      </c>
    </row>
    <row r="28967" spans="59:60" x14ac:dyDescent="0.25">
      <c r="BG28967">
        <v>28966</v>
      </c>
      <c r="BH28967" t="s">
        <v>351</v>
      </c>
    </row>
    <row r="28968" spans="59:60" x14ac:dyDescent="0.25">
      <c r="BG28968">
        <v>28967</v>
      </c>
      <c r="BH28968" t="s">
        <v>352</v>
      </c>
    </row>
    <row r="28969" spans="59:60" x14ac:dyDescent="0.25">
      <c r="BG28969">
        <v>28968</v>
      </c>
      <c r="BH28969" t="s">
        <v>293</v>
      </c>
    </row>
    <row r="28970" spans="59:60" x14ac:dyDescent="0.25">
      <c r="BG28970">
        <v>28969</v>
      </c>
      <c r="BH28970" t="s">
        <v>294</v>
      </c>
    </row>
    <row r="28971" spans="59:60" x14ac:dyDescent="0.25">
      <c r="BG28971">
        <v>28970</v>
      </c>
      <c r="BH28971" t="s">
        <v>295</v>
      </c>
    </row>
    <row r="28972" spans="59:60" x14ac:dyDescent="0.25">
      <c r="BG28972">
        <v>28971</v>
      </c>
      <c r="BH28972" t="s">
        <v>296</v>
      </c>
    </row>
    <row r="28973" spans="59:60" x14ac:dyDescent="0.25">
      <c r="BG28973">
        <v>28972</v>
      </c>
      <c r="BH28973" t="s">
        <v>297</v>
      </c>
    </row>
    <row r="28974" spans="59:60" x14ac:dyDescent="0.25">
      <c r="BG28974">
        <v>28973</v>
      </c>
      <c r="BH28974" t="s">
        <v>298</v>
      </c>
    </row>
    <row r="28975" spans="59:60" x14ac:dyDescent="0.25">
      <c r="BG28975">
        <v>28974</v>
      </c>
      <c r="BH28975" t="s">
        <v>299</v>
      </c>
    </row>
    <row r="28976" spans="59:60" x14ac:dyDescent="0.25">
      <c r="BG28976">
        <v>28975</v>
      </c>
      <c r="BH28976" t="s">
        <v>300</v>
      </c>
    </row>
    <row r="28977" spans="59:60" x14ac:dyDescent="0.25">
      <c r="BG28977">
        <v>28976</v>
      </c>
      <c r="BH28977" t="s">
        <v>301</v>
      </c>
    </row>
    <row r="28978" spans="59:60" x14ac:dyDescent="0.25">
      <c r="BG28978">
        <v>28977</v>
      </c>
      <c r="BH28978" t="s">
        <v>302</v>
      </c>
    </row>
    <row r="28979" spans="59:60" x14ac:dyDescent="0.25">
      <c r="BG28979">
        <v>28978</v>
      </c>
      <c r="BH28979" t="s">
        <v>303</v>
      </c>
    </row>
    <row r="28980" spans="59:60" x14ac:dyDescent="0.25">
      <c r="BG28980">
        <v>28979</v>
      </c>
      <c r="BH28980" t="s">
        <v>304</v>
      </c>
    </row>
    <row r="28981" spans="59:60" x14ac:dyDescent="0.25">
      <c r="BG28981">
        <v>28980</v>
      </c>
      <c r="BH28981" t="s">
        <v>305</v>
      </c>
    </row>
    <row r="28982" spans="59:60" x14ac:dyDescent="0.25">
      <c r="BG28982">
        <v>28981</v>
      </c>
      <c r="BH28982" t="s">
        <v>306</v>
      </c>
    </row>
    <row r="28983" spans="59:60" x14ac:dyDescent="0.25">
      <c r="BG28983">
        <v>28982</v>
      </c>
      <c r="BH28983" t="s">
        <v>307</v>
      </c>
    </row>
    <row r="28984" spans="59:60" x14ac:dyDescent="0.25">
      <c r="BG28984">
        <v>28983</v>
      </c>
      <c r="BH28984" t="s">
        <v>308</v>
      </c>
    </row>
    <row r="28985" spans="59:60" x14ac:dyDescent="0.25">
      <c r="BG28985">
        <v>28984</v>
      </c>
      <c r="BH28985" t="s">
        <v>309</v>
      </c>
    </row>
    <row r="28986" spans="59:60" x14ac:dyDescent="0.25">
      <c r="BG28986">
        <v>28985</v>
      </c>
      <c r="BH28986" t="s">
        <v>310</v>
      </c>
    </row>
    <row r="28987" spans="59:60" x14ac:dyDescent="0.25">
      <c r="BG28987">
        <v>28986</v>
      </c>
      <c r="BH28987" t="s">
        <v>311</v>
      </c>
    </row>
    <row r="28988" spans="59:60" x14ac:dyDescent="0.25">
      <c r="BG28988">
        <v>28987</v>
      </c>
      <c r="BH28988" t="s">
        <v>312</v>
      </c>
    </row>
    <row r="28989" spans="59:60" x14ac:dyDescent="0.25">
      <c r="BG28989">
        <v>28988</v>
      </c>
      <c r="BH28989" t="s">
        <v>313</v>
      </c>
    </row>
    <row r="28990" spans="59:60" x14ac:dyDescent="0.25">
      <c r="BG28990">
        <v>28989</v>
      </c>
      <c r="BH28990" t="s">
        <v>314</v>
      </c>
    </row>
    <row r="28991" spans="59:60" x14ac:dyDescent="0.25">
      <c r="BG28991">
        <v>28990</v>
      </c>
      <c r="BH28991" t="s">
        <v>315</v>
      </c>
    </row>
    <row r="28992" spans="59:60" x14ac:dyDescent="0.25">
      <c r="BG28992">
        <v>28991</v>
      </c>
      <c r="BH28992" t="s">
        <v>316</v>
      </c>
    </row>
    <row r="28993" spans="59:60" x14ac:dyDescent="0.25">
      <c r="BG28993">
        <v>28992</v>
      </c>
      <c r="BH28993" t="s">
        <v>317</v>
      </c>
    </row>
    <row r="28994" spans="59:60" x14ac:dyDescent="0.25">
      <c r="BG28994">
        <v>28993</v>
      </c>
      <c r="BH28994" t="s">
        <v>318</v>
      </c>
    </row>
    <row r="28995" spans="59:60" x14ac:dyDescent="0.25">
      <c r="BG28995">
        <v>28994</v>
      </c>
      <c r="BH28995" t="s">
        <v>319</v>
      </c>
    </row>
    <row r="28996" spans="59:60" x14ac:dyDescent="0.25">
      <c r="BG28996">
        <v>28995</v>
      </c>
      <c r="BH28996" t="s">
        <v>320</v>
      </c>
    </row>
    <row r="28997" spans="59:60" x14ac:dyDescent="0.25">
      <c r="BG28997">
        <v>28996</v>
      </c>
      <c r="BH28997" t="s">
        <v>321</v>
      </c>
    </row>
    <row r="28998" spans="59:60" x14ac:dyDescent="0.25">
      <c r="BG28998">
        <v>28997</v>
      </c>
      <c r="BH28998" t="s">
        <v>322</v>
      </c>
    </row>
    <row r="28999" spans="59:60" x14ac:dyDescent="0.25">
      <c r="BG28999">
        <v>28998</v>
      </c>
      <c r="BH28999" t="s">
        <v>323</v>
      </c>
    </row>
    <row r="29000" spans="59:60" x14ac:dyDescent="0.25">
      <c r="BG29000">
        <v>28999</v>
      </c>
      <c r="BH29000" t="s">
        <v>324</v>
      </c>
    </row>
    <row r="29001" spans="59:60" x14ac:dyDescent="0.25">
      <c r="BG29001">
        <v>29000</v>
      </c>
      <c r="BH29001" t="s">
        <v>325</v>
      </c>
    </row>
    <row r="29002" spans="59:60" x14ac:dyDescent="0.25">
      <c r="BG29002">
        <v>29001</v>
      </c>
      <c r="BH29002" t="s">
        <v>326</v>
      </c>
    </row>
    <row r="29003" spans="59:60" x14ac:dyDescent="0.25">
      <c r="BG29003">
        <v>29002</v>
      </c>
      <c r="BH29003" t="s">
        <v>327</v>
      </c>
    </row>
    <row r="29004" spans="59:60" x14ac:dyDescent="0.25">
      <c r="BG29004">
        <v>29003</v>
      </c>
      <c r="BH29004" t="s">
        <v>328</v>
      </c>
    </row>
    <row r="29005" spans="59:60" x14ac:dyDescent="0.25">
      <c r="BG29005">
        <v>29004</v>
      </c>
      <c r="BH29005" t="s">
        <v>329</v>
      </c>
    </row>
    <row r="29006" spans="59:60" x14ac:dyDescent="0.25">
      <c r="BG29006">
        <v>29005</v>
      </c>
      <c r="BH29006" t="s">
        <v>330</v>
      </c>
    </row>
    <row r="29007" spans="59:60" x14ac:dyDescent="0.25">
      <c r="BG29007">
        <v>29006</v>
      </c>
      <c r="BH29007" t="s">
        <v>331</v>
      </c>
    </row>
    <row r="29008" spans="59:60" x14ac:dyDescent="0.25">
      <c r="BG29008">
        <v>29007</v>
      </c>
      <c r="BH29008" t="s">
        <v>332</v>
      </c>
    </row>
    <row r="29009" spans="59:60" x14ac:dyDescent="0.25">
      <c r="BG29009">
        <v>29008</v>
      </c>
      <c r="BH29009" t="s">
        <v>333</v>
      </c>
    </row>
    <row r="29010" spans="59:60" x14ac:dyDescent="0.25">
      <c r="BG29010">
        <v>29009</v>
      </c>
      <c r="BH29010" t="s">
        <v>334</v>
      </c>
    </row>
    <row r="29011" spans="59:60" x14ac:dyDescent="0.25">
      <c r="BG29011">
        <v>29010</v>
      </c>
      <c r="BH29011" t="s">
        <v>335</v>
      </c>
    </row>
    <row r="29012" spans="59:60" x14ac:dyDescent="0.25">
      <c r="BG29012">
        <v>29011</v>
      </c>
      <c r="BH29012" t="s">
        <v>336</v>
      </c>
    </row>
    <row r="29013" spans="59:60" x14ac:dyDescent="0.25">
      <c r="BG29013">
        <v>29012</v>
      </c>
      <c r="BH29013" t="s">
        <v>337</v>
      </c>
    </row>
    <row r="29014" spans="59:60" x14ac:dyDescent="0.25">
      <c r="BG29014">
        <v>29013</v>
      </c>
      <c r="BH29014" t="s">
        <v>338</v>
      </c>
    </row>
    <row r="29015" spans="59:60" x14ac:dyDescent="0.25">
      <c r="BG29015">
        <v>29014</v>
      </c>
      <c r="BH29015" t="s">
        <v>339</v>
      </c>
    </row>
    <row r="29016" spans="59:60" x14ac:dyDescent="0.25">
      <c r="BG29016">
        <v>29015</v>
      </c>
      <c r="BH29016" t="s">
        <v>340</v>
      </c>
    </row>
    <row r="29017" spans="59:60" x14ac:dyDescent="0.25">
      <c r="BG29017">
        <v>29016</v>
      </c>
      <c r="BH29017" t="s">
        <v>341</v>
      </c>
    </row>
    <row r="29018" spans="59:60" x14ac:dyDescent="0.25">
      <c r="BG29018">
        <v>29017</v>
      </c>
      <c r="BH29018" t="s">
        <v>342</v>
      </c>
    </row>
    <row r="29019" spans="59:60" x14ac:dyDescent="0.25">
      <c r="BG29019">
        <v>29018</v>
      </c>
      <c r="BH29019" t="s">
        <v>343</v>
      </c>
    </row>
    <row r="29020" spans="59:60" x14ac:dyDescent="0.25">
      <c r="BG29020">
        <v>29019</v>
      </c>
      <c r="BH29020" t="s">
        <v>344</v>
      </c>
    </row>
    <row r="29021" spans="59:60" x14ac:dyDescent="0.25">
      <c r="BG29021">
        <v>29020</v>
      </c>
      <c r="BH29021" t="s">
        <v>345</v>
      </c>
    </row>
    <row r="29022" spans="59:60" x14ac:dyDescent="0.25">
      <c r="BG29022">
        <v>29021</v>
      </c>
      <c r="BH29022" t="s">
        <v>346</v>
      </c>
    </row>
    <row r="29023" spans="59:60" x14ac:dyDescent="0.25">
      <c r="BG29023">
        <v>29022</v>
      </c>
      <c r="BH29023" t="s">
        <v>347</v>
      </c>
    </row>
    <row r="29024" spans="59:60" x14ac:dyDescent="0.25">
      <c r="BG29024">
        <v>29023</v>
      </c>
      <c r="BH29024" t="s">
        <v>348</v>
      </c>
    </row>
    <row r="29025" spans="59:60" x14ac:dyDescent="0.25">
      <c r="BG29025">
        <v>29024</v>
      </c>
      <c r="BH29025" t="s">
        <v>349</v>
      </c>
    </row>
    <row r="29026" spans="59:60" x14ac:dyDescent="0.25">
      <c r="BG29026">
        <v>29025</v>
      </c>
      <c r="BH29026" t="s">
        <v>350</v>
      </c>
    </row>
    <row r="29027" spans="59:60" x14ac:dyDescent="0.25">
      <c r="BG29027">
        <v>29026</v>
      </c>
      <c r="BH29027" t="s">
        <v>351</v>
      </c>
    </row>
    <row r="29028" spans="59:60" x14ac:dyDescent="0.25">
      <c r="BG29028">
        <v>29027</v>
      </c>
      <c r="BH29028" t="s">
        <v>352</v>
      </c>
    </row>
    <row r="29029" spans="59:60" x14ac:dyDescent="0.25">
      <c r="BG29029">
        <v>29028</v>
      </c>
      <c r="BH29029" t="s">
        <v>293</v>
      </c>
    </row>
    <row r="29030" spans="59:60" x14ac:dyDescent="0.25">
      <c r="BG29030">
        <v>29029</v>
      </c>
      <c r="BH29030" t="s">
        <v>294</v>
      </c>
    </row>
    <row r="29031" spans="59:60" x14ac:dyDescent="0.25">
      <c r="BG29031">
        <v>29030</v>
      </c>
      <c r="BH29031" t="s">
        <v>295</v>
      </c>
    </row>
    <row r="29032" spans="59:60" x14ac:dyDescent="0.25">
      <c r="BG29032">
        <v>29031</v>
      </c>
      <c r="BH29032" t="s">
        <v>296</v>
      </c>
    </row>
    <row r="29033" spans="59:60" x14ac:dyDescent="0.25">
      <c r="BG29033">
        <v>29032</v>
      </c>
      <c r="BH29033" t="s">
        <v>297</v>
      </c>
    </row>
    <row r="29034" spans="59:60" x14ac:dyDescent="0.25">
      <c r="BG29034">
        <v>29033</v>
      </c>
      <c r="BH29034" t="s">
        <v>298</v>
      </c>
    </row>
    <row r="29035" spans="59:60" x14ac:dyDescent="0.25">
      <c r="BG29035">
        <v>29034</v>
      </c>
      <c r="BH29035" t="s">
        <v>299</v>
      </c>
    </row>
    <row r="29036" spans="59:60" x14ac:dyDescent="0.25">
      <c r="BG29036">
        <v>29035</v>
      </c>
      <c r="BH29036" t="s">
        <v>300</v>
      </c>
    </row>
    <row r="29037" spans="59:60" x14ac:dyDescent="0.25">
      <c r="BG29037">
        <v>29036</v>
      </c>
      <c r="BH29037" t="s">
        <v>301</v>
      </c>
    </row>
    <row r="29038" spans="59:60" x14ac:dyDescent="0.25">
      <c r="BG29038">
        <v>29037</v>
      </c>
      <c r="BH29038" t="s">
        <v>302</v>
      </c>
    </row>
    <row r="29039" spans="59:60" x14ac:dyDescent="0.25">
      <c r="BG29039">
        <v>29038</v>
      </c>
      <c r="BH29039" t="s">
        <v>303</v>
      </c>
    </row>
    <row r="29040" spans="59:60" x14ac:dyDescent="0.25">
      <c r="BG29040">
        <v>29039</v>
      </c>
      <c r="BH29040" t="s">
        <v>304</v>
      </c>
    </row>
    <row r="29041" spans="59:60" x14ac:dyDescent="0.25">
      <c r="BG29041">
        <v>29040</v>
      </c>
      <c r="BH29041" t="s">
        <v>305</v>
      </c>
    </row>
    <row r="29042" spans="59:60" x14ac:dyDescent="0.25">
      <c r="BG29042">
        <v>29041</v>
      </c>
      <c r="BH29042" t="s">
        <v>306</v>
      </c>
    </row>
    <row r="29043" spans="59:60" x14ac:dyDescent="0.25">
      <c r="BG29043">
        <v>29042</v>
      </c>
      <c r="BH29043" t="s">
        <v>307</v>
      </c>
    </row>
    <row r="29044" spans="59:60" x14ac:dyDescent="0.25">
      <c r="BG29044">
        <v>29043</v>
      </c>
      <c r="BH29044" t="s">
        <v>308</v>
      </c>
    </row>
    <row r="29045" spans="59:60" x14ac:dyDescent="0.25">
      <c r="BG29045">
        <v>29044</v>
      </c>
      <c r="BH29045" t="s">
        <v>309</v>
      </c>
    </row>
    <row r="29046" spans="59:60" x14ac:dyDescent="0.25">
      <c r="BG29046">
        <v>29045</v>
      </c>
      <c r="BH29046" t="s">
        <v>310</v>
      </c>
    </row>
    <row r="29047" spans="59:60" x14ac:dyDescent="0.25">
      <c r="BG29047">
        <v>29046</v>
      </c>
      <c r="BH29047" t="s">
        <v>311</v>
      </c>
    </row>
    <row r="29048" spans="59:60" x14ac:dyDescent="0.25">
      <c r="BG29048">
        <v>29047</v>
      </c>
      <c r="BH29048" t="s">
        <v>312</v>
      </c>
    </row>
    <row r="29049" spans="59:60" x14ac:dyDescent="0.25">
      <c r="BG29049">
        <v>29048</v>
      </c>
      <c r="BH29049" t="s">
        <v>313</v>
      </c>
    </row>
    <row r="29050" spans="59:60" x14ac:dyDescent="0.25">
      <c r="BG29050">
        <v>29049</v>
      </c>
      <c r="BH29050" t="s">
        <v>314</v>
      </c>
    </row>
    <row r="29051" spans="59:60" x14ac:dyDescent="0.25">
      <c r="BG29051">
        <v>29050</v>
      </c>
      <c r="BH29051" t="s">
        <v>315</v>
      </c>
    </row>
    <row r="29052" spans="59:60" x14ac:dyDescent="0.25">
      <c r="BG29052">
        <v>29051</v>
      </c>
      <c r="BH29052" t="s">
        <v>316</v>
      </c>
    </row>
    <row r="29053" spans="59:60" x14ac:dyDescent="0.25">
      <c r="BG29053">
        <v>29052</v>
      </c>
      <c r="BH29053" t="s">
        <v>317</v>
      </c>
    </row>
    <row r="29054" spans="59:60" x14ac:dyDescent="0.25">
      <c r="BG29054">
        <v>29053</v>
      </c>
      <c r="BH29054" t="s">
        <v>318</v>
      </c>
    </row>
    <row r="29055" spans="59:60" x14ac:dyDescent="0.25">
      <c r="BG29055">
        <v>29054</v>
      </c>
      <c r="BH29055" t="s">
        <v>319</v>
      </c>
    </row>
    <row r="29056" spans="59:60" x14ac:dyDescent="0.25">
      <c r="BG29056">
        <v>29055</v>
      </c>
      <c r="BH29056" t="s">
        <v>320</v>
      </c>
    </row>
    <row r="29057" spans="59:60" x14ac:dyDescent="0.25">
      <c r="BG29057">
        <v>29056</v>
      </c>
      <c r="BH29057" t="s">
        <v>321</v>
      </c>
    </row>
    <row r="29058" spans="59:60" x14ac:dyDescent="0.25">
      <c r="BG29058">
        <v>29057</v>
      </c>
      <c r="BH29058" t="s">
        <v>322</v>
      </c>
    </row>
    <row r="29059" spans="59:60" x14ac:dyDescent="0.25">
      <c r="BG29059">
        <v>29058</v>
      </c>
      <c r="BH29059" t="s">
        <v>323</v>
      </c>
    </row>
    <row r="29060" spans="59:60" x14ac:dyDescent="0.25">
      <c r="BG29060">
        <v>29059</v>
      </c>
      <c r="BH29060" t="s">
        <v>324</v>
      </c>
    </row>
    <row r="29061" spans="59:60" x14ac:dyDescent="0.25">
      <c r="BG29061">
        <v>29060</v>
      </c>
      <c r="BH29061" t="s">
        <v>325</v>
      </c>
    </row>
    <row r="29062" spans="59:60" x14ac:dyDescent="0.25">
      <c r="BG29062">
        <v>29061</v>
      </c>
      <c r="BH29062" t="s">
        <v>326</v>
      </c>
    </row>
    <row r="29063" spans="59:60" x14ac:dyDescent="0.25">
      <c r="BG29063">
        <v>29062</v>
      </c>
      <c r="BH29063" t="s">
        <v>327</v>
      </c>
    </row>
    <row r="29064" spans="59:60" x14ac:dyDescent="0.25">
      <c r="BG29064">
        <v>29063</v>
      </c>
      <c r="BH29064" t="s">
        <v>328</v>
      </c>
    </row>
    <row r="29065" spans="59:60" x14ac:dyDescent="0.25">
      <c r="BG29065">
        <v>29064</v>
      </c>
      <c r="BH29065" t="s">
        <v>329</v>
      </c>
    </row>
    <row r="29066" spans="59:60" x14ac:dyDescent="0.25">
      <c r="BG29066">
        <v>29065</v>
      </c>
      <c r="BH29066" t="s">
        <v>330</v>
      </c>
    </row>
    <row r="29067" spans="59:60" x14ac:dyDescent="0.25">
      <c r="BG29067">
        <v>29066</v>
      </c>
      <c r="BH29067" t="s">
        <v>331</v>
      </c>
    </row>
    <row r="29068" spans="59:60" x14ac:dyDescent="0.25">
      <c r="BG29068">
        <v>29067</v>
      </c>
      <c r="BH29068" t="s">
        <v>332</v>
      </c>
    </row>
    <row r="29069" spans="59:60" x14ac:dyDescent="0.25">
      <c r="BG29069">
        <v>29068</v>
      </c>
      <c r="BH29069" t="s">
        <v>333</v>
      </c>
    </row>
    <row r="29070" spans="59:60" x14ac:dyDescent="0.25">
      <c r="BG29070">
        <v>29069</v>
      </c>
      <c r="BH29070" t="s">
        <v>334</v>
      </c>
    </row>
    <row r="29071" spans="59:60" x14ac:dyDescent="0.25">
      <c r="BG29071">
        <v>29070</v>
      </c>
      <c r="BH29071" t="s">
        <v>335</v>
      </c>
    </row>
    <row r="29072" spans="59:60" x14ac:dyDescent="0.25">
      <c r="BG29072">
        <v>29071</v>
      </c>
      <c r="BH29072" t="s">
        <v>336</v>
      </c>
    </row>
    <row r="29073" spans="59:60" x14ac:dyDescent="0.25">
      <c r="BG29073">
        <v>29072</v>
      </c>
      <c r="BH29073" t="s">
        <v>337</v>
      </c>
    </row>
    <row r="29074" spans="59:60" x14ac:dyDescent="0.25">
      <c r="BG29074">
        <v>29073</v>
      </c>
      <c r="BH29074" t="s">
        <v>338</v>
      </c>
    </row>
    <row r="29075" spans="59:60" x14ac:dyDescent="0.25">
      <c r="BG29075">
        <v>29074</v>
      </c>
      <c r="BH29075" t="s">
        <v>339</v>
      </c>
    </row>
    <row r="29076" spans="59:60" x14ac:dyDescent="0.25">
      <c r="BG29076">
        <v>29075</v>
      </c>
      <c r="BH29076" t="s">
        <v>340</v>
      </c>
    </row>
    <row r="29077" spans="59:60" x14ac:dyDescent="0.25">
      <c r="BG29077">
        <v>29076</v>
      </c>
      <c r="BH29077" t="s">
        <v>341</v>
      </c>
    </row>
    <row r="29078" spans="59:60" x14ac:dyDescent="0.25">
      <c r="BG29078">
        <v>29077</v>
      </c>
      <c r="BH29078" t="s">
        <v>342</v>
      </c>
    </row>
    <row r="29079" spans="59:60" x14ac:dyDescent="0.25">
      <c r="BG29079">
        <v>29078</v>
      </c>
      <c r="BH29079" t="s">
        <v>343</v>
      </c>
    </row>
    <row r="29080" spans="59:60" x14ac:dyDescent="0.25">
      <c r="BG29080">
        <v>29079</v>
      </c>
      <c r="BH29080" t="s">
        <v>344</v>
      </c>
    </row>
    <row r="29081" spans="59:60" x14ac:dyDescent="0.25">
      <c r="BG29081">
        <v>29080</v>
      </c>
      <c r="BH29081" t="s">
        <v>345</v>
      </c>
    </row>
    <row r="29082" spans="59:60" x14ac:dyDescent="0.25">
      <c r="BG29082">
        <v>29081</v>
      </c>
      <c r="BH29082" t="s">
        <v>346</v>
      </c>
    </row>
    <row r="29083" spans="59:60" x14ac:dyDescent="0.25">
      <c r="BG29083">
        <v>29082</v>
      </c>
      <c r="BH29083" t="s">
        <v>347</v>
      </c>
    </row>
    <row r="29084" spans="59:60" x14ac:dyDescent="0.25">
      <c r="BG29084">
        <v>29083</v>
      </c>
      <c r="BH29084" t="s">
        <v>348</v>
      </c>
    </row>
    <row r="29085" spans="59:60" x14ac:dyDescent="0.25">
      <c r="BG29085">
        <v>29084</v>
      </c>
      <c r="BH29085" t="s">
        <v>349</v>
      </c>
    </row>
    <row r="29086" spans="59:60" x14ac:dyDescent="0.25">
      <c r="BG29086">
        <v>29085</v>
      </c>
      <c r="BH29086" t="s">
        <v>350</v>
      </c>
    </row>
    <row r="29087" spans="59:60" x14ac:dyDescent="0.25">
      <c r="BG29087">
        <v>29086</v>
      </c>
      <c r="BH29087" t="s">
        <v>351</v>
      </c>
    </row>
    <row r="29088" spans="59:60" x14ac:dyDescent="0.25">
      <c r="BG29088">
        <v>29087</v>
      </c>
      <c r="BH29088" t="s">
        <v>352</v>
      </c>
    </row>
    <row r="29089" spans="59:60" x14ac:dyDescent="0.25">
      <c r="BG29089">
        <v>29088</v>
      </c>
      <c r="BH29089" t="s">
        <v>293</v>
      </c>
    </row>
    <row r="29090" spans="59:60" x14ac:dyDescent="0.25">
      <c r="BG29090">
        <v>29089</v>
      </c>
      <c r="BH29090" t="s">
        <v>294</v>
      </c>
    </row>
    <row r="29091" spans="59:60" x14ac:dyDescent="0.25">
      <c r="BG29091">
        <v>29090</v>
      </c>
      <c r="BH29091" t="s">
        <v>295</v>
      </c>
    </row>
    <row r="29092" spans="59:60" x14ac:dyDescent="0.25">
      <c r="BG29092">
        <v>29091</v>
      </c>
      <c r="BH29092" t="s">
        <v>296</v>
      </c>
    </row>
    <row r="29093" spans="59:60" x14ac:dyDescent="0.25">
      <c r="BG29093">
        <v>29092</v>
      </c>
      <c r="BH29093" t="s">
        <v>297</v>
      </c>
    </row>
    <row r="29094" spans="59:60" x14ac:dyDescent="0.25">
      <c r="BG29094">
        <v>29093</v>
      </c>
      <c r="BH29094" t="s">
        <v>298</v>
      </c>
    </row>
    <row r="29095" spans="59:60" x14ac:dyDescent="0.25">
      <c r="BG29095">
        <v>29094</v>
      </c>
      <c r="BH29095" t="s">
        <v>299</v>
      </c>
    </row>
    <row r="29096" spans="59:60" x14ac:dyDescent="0.25">
      <c r="BG29096">
        <v>29095</v>
      </c>
      <c r="BH29096" t="s">
        <v>300</v>
      </c>
    </row>
    <row r="29097" spans="59:60" x14ac:dyDescent="0.25">
      <c r="BG29097">
        <v>29096</v>
      </c>
      <c r="BH29097" t="s">
        <v>301</v>
      </c>
    </row>
    <row r="29098" spans="59:60" x14ac:dyDescent="0.25">
      <c r="BG29098">
        <v>29097</v>
      </c>
      <c r="BH29098" t="s">
        <v>302</v>
      </c>
    </row>
    <row r="29099" spans="59:60" x14ac:dyDescent="0.25">
      <c r="BG29099">
        <v>29098</v>
      </c>
      <c r="BH29099" t="s">
        <v>303</v>
      </c>
    </row>
    <row r="29100" spans="59:60" x14ac:dyDescent="0.25">
      <c r="BG29100">
        <v>29099</v>
      </c>
      <c r="BH29100" t="s">
        <v>304</v>
      </c>
    </row>
    <row r="29101" spans="59:60" x14ac:dyDescent="0.25">
      <c r="BG29101">
        <v>29100</v>
      </c>
      <c r="BH29101" t="s">
        <v>305</v>
      </c>
    </row>
    <row r="29102" spans="59:60" x14ac:dyDescent="0.25">
      <c r="BG29102">
        <v>29101</v>
      </c>
      <c r="BH29102" t="s">
        <v>306</v>
      </c>
    </row>
    <row r="29103" spans="59:60" x14ac:dyDescent="0.25">
      <c r="BG29103">
        <v>29102</v>
      </c>
      <c r="BH29103" t="s">
        <v>307</v>
      </c>
    </row>
    <row r="29104" spans="59:60" x14ac:dyDescent="0.25">
      <c r="BG29104">
        <v>29103</v>
      </c>
      <c r="BH29104" t="s">
        <v>308</v>
      </c>
    </row>
    <row r="29105" spans="59:60" x14ac:dyDescent="0.25">
      <c r="BG29105">
        <v>29104</v>
      </c>
      <c r="BH29105" t="s">
        <v>309</v>
      </c>
    </row>
    <row r="29106" spans="59:60" x14ac:dyDescent="0.25">
      <c r="BG29106">
        <v>29105</v>
      </c>
      <c r="BH29106" t="s">
        <v>310</v>
      </c>
    </row>
    <row r="29107" spans="59:60" x14ac:dyDescent="0.25">
      <c r="BG29107">
        <v>29106</v>
      </c>
      <c r="BH29107" t="s">
        <v>311</v>
      </c>
    </row>
    <row r="29108" spans="59:60" x14ac:dyDescent="0.25">
      <c r="BG29108">
        <v>29107</v>
      </c>
      <c r="BH29108" t="s">
        <v>312</v>
      </c>
    </row>
    <row r="29109" spans="59:60" x14ac:dyDescent="0.25">
      <c r="BG29109">
        <v>29108</v>
      </c>
      <c r="BH29109" t="s">
        <v>313</v>
      </c>
    </row>
    <row r="29110" spans="59:60" x14ac:dyDescent="0.25">
      <c r="BG29110">
        <v>29109</v>
      </c>
      <c r="BH29110" t="s">
        <v>314</v>
      </c>
    </row>
    <row r="29111" spans="59:60" x14ac:dyDescent="0.25">
      <c r="BG29111">
        <v>29110</v>
      </c>
      <c r="BH29111" t="s">
        <v>315</v>
      </c>
    </row>
    <row r="29112" spans="59:60" x14ac:dyDescent="0.25">
      <c r="BG29112">
        <v>29111</v>
      </c>
      <c r="BH29112" t="s">
        <v>316</v>
      </c>
    </row>
    <row r="29113" spans="59:60" x14ac:dyDescent="0.25">
      <c r="BG29113">
        <v>29112</v>
      </c>
      <c r="BH29113" t="s">
        <v>317</v>
      </c>
    </row>
    <row r="29114" spans="59:60" x14ac:dyDescent="0.25">
      <c r="BG29114">
        <v>29113</v>
      </c>
      <c r="BH29114" t="s">
        <v>318</v>
      </c>
    </row>
    <row r="29115" spans="59:60" x14ac:dyDescent="0.25">
      <c r="BG29115">
        <v>29114</v>
      </c>
      <c r="BH29115" t="s">
        <v>319</v>
      </c>
    </row>
    <row r="29116" spans="59:60" x14ac:dyDescent="0.25">
      <c r="BG29116">
        <v>29115</v>
      </c>
      <c r="BH29116" t="s">
        <v>320</v>
      </c>
    </row>
    <row r="29117" spans="59:60" x14ac:dyDescent="0.25">
      <c r="BG29117">
        <v>29116</v>
      </c>
      <c r="BH29117" t="s">
        <v>321</v>
      </c>
    </row>
    <row r="29118" spans="59:60" x14ac:dyDescent="0.25">
      <c r="BG29118">
        <v>29117</v>
      </c>
      <c r="BH29118" t="s">
        <v>322</v>
      </c>
    </row>
    <row r="29119" spans="59:60" x14ac:dyDescent="0.25">
      <c r="BG29119">
        <v>29118</v>
      </c>
      <c r="BH29119" t="s">
        <v>323</v>
      </c>
    </row>
    <row r="29120" spans="59:60" x14ac:dyDescent="0.25">
      <c r="BG29120">
        <v>29119</v>
      </c>
      <c r="BH29120" t="s">
        <v>324</v>
      </c>
    </row>
    <row r="29121" spans="59:60" x14ac:dyDescent="0.25">
      <c r="BG29121">
        <v>29120</v>
      </c>
      <c r="BH29121" t="s">
        <v>325</v>
      </c>
    </row>
    <row r="29122" spans="59:60" x14ac:dyDescent="0.25">
      <c r="BG29122">
        <v>29121</v>
      </c>
      <c r="BH29122" t="s">
        <v>326</v>
      </c>
    </row>
    <row r="29123" spans="59:60" x14ac:dyDescent="0.25">
      <c r="BG29123">
        <v>29122</v>
      </c>
      <c r="BH29123" t="s">
        <v>327</v>
      </c>
    </row>
    <row r="29124" spans="59:60" x14ac:dyDescent="0.25">
      <c r="BG29124">
        <v>29123</v>
      </c>
      <c r="BH29124" t="s">
        <v>328</v>
      </c>
    </row>
    <row r="29125" spans="59:60" x14ac:dyDescent="0.25">
      <c r="BG29125">
        <v>29124</v>
      </c>
      <c r="BH29125" t="s">
        <v>329</v>
      </c>
    </row>
    <row r="29126" spans="59:60" x14ac:dyDescent="0.25">
      <c r="BG29126">
        <v>29125</v>
      </c>
      <c r="BH29126" t="s">
        <v>330</v>
      </c>
    </row>
    <row r="29127" spans="59:60" x14ac:dyDescent="0.25">
      <c r="BG29127">
        <v>29126</v>
      </c>
      <c r="BH29127" t="s">
        <v>331</v>
      </c>
    </row>
    <row r="29128" spans="59:60" x14ac:dyDescent="0.25">
      <c r="BG29128">
        <v>29127</v>
      </c>
      <c r="BH29128" t="s">
        <v>332</v>
      </c>
    </row>
    <row r="29129" spans="59:60" x14ac:dyDescent="0.25">
      <c r="BG29129">
        <v>29128</v>
      </c>
      <c r="BH29129" t="s">
        <v>333</v>
      </c>
    </row>
    <row r="29130" spans="59:60" x14ac:dyDescent="0.25">
      <c r="BG29130">
        <v>29129</v>
      </c>
      <c r="BH29130" t="s">
        <v>334</v>
      </c>
    </row>
    <row r="29131" spans="59:60" x14ac:dyDescent="0.25">
      <c r="BG29131">
        <v>29130</v>
      </c>
      <c r="BH29131" t="s">
        <v>335</v>
      </c>
    </row>
    <row r="29132" spans="59:60" x14ac:dyDescent="0.25">
      <c r="BG29132">
        <v>29131</v>
      </c>
      <c r="BH29132" t="s">
        <v>336</v>
      </c>
    </row>
    <row r="29133" spans="59:60" x14ac:dyDescent="0.25">
      <c r="BG29133">
        <v>29132</v>
      </c>
      <c r="BH29133" t="s">
        <v>337</v>
      </c>
    </row>
    <row r="29134" spans="59:60" x14ac:dyDescent="0.25">
      <c r="BG29134">
        <v>29133</v>
      </c>
      <c r="BH29134" t="s">
        <v>338</v>
      </c>
    </row>
    <row r="29135" spans="59:60" x14ac:dyDescent="0.25">
      <c r="BG29135">
        <v>29134</v>
      </c>
      <c r="BH29135" t="s">
        <v>339</v>
      </c>
    </row>
    <row r="29136" spans="59:60" x14ac:dyDescent="0.25">
      <c r="BG29136">
        <v>29135</v>
      </c>
      <c r="BH29136" t="s">
        <v>340</v>
      </c>
    </row>
    <row r="29137" spans="59:60" x14ac:dyDescent="0.25">
      <c r="BG29137">
        <v>29136</v>
      </c>
      <c r="BH29137" t="s">
        <v>341</v>
      </c>
    </row>
    <row r="29138" spans="59:60" x14ac:dyDescent="0.25">
      <c r="BG29138">
        <v>29137</v>
      </c>
      <c r="BH29138" t="s">
        <v>342</v>
      </c>
    </row>
    <row r="29139" spans="59:60" x14ac:dyDescent="0.25">
      <c r="BG29139">
        <v>29138</v>
      </c>
      <c r="BH29139" t="s">
        <v>343</v>
      </c>
    </row>
    <row r="29140" spans="59:60" x14ac:dyDescent="0.25">
      <c r="BG29140">
        <v>29139</v>
      </c>
      <c r="BH29140" t="s">
        <v>344</v>
      </c>
    </row>
    <row r="29141" spans="59:60" x14ac:dyDescent="0.25">
      <c r="BG29141">
        <v>29140</v>
      </c>
      <c r="BH29141" t="s">
        <v>345</v>
      </c>
    </row>
    <row r="29142" spans="59:60" x14ac:dyDescent="0.25">
      <c r="BG29142">
        <v>29141</v>
      </c>
      <c r="BH29142" t="s">
        <v>346</v>
      </c>
    </row>
    <row r="29143" spans="59:60" x14ac:dyDescent="0.25">
      <c r="BG29143">
        <v>29142</v>
      </c>
      <c r="BH29143" t="s">
        <v>347</v>
      </c>
    </row>
    <row r="29144" spans="59:60" x14ac:dyDescent="0.25">
      <c r="BG29144">
        <v>29143</v>
      </c>
      <c r="BH29144" t="s">
        <v>348</v>
      </c>
    </row>
    <row r="29145" spans="59:60" x14ac:dyDescent="0.25">
      <c r="BG29145">
        <v>29144</v>
      </c>
      <c r="BH29145" t="s">
        <v>349</v>
      </c>
    </row>
    <row r="29146" spans="59:60" x14ac:dyDescent="0.25">
      <c r="BG29146">
        <v>29145</v>
      </c>
      <c r="BH29146" t="s">
        <v>350</v>
      </c>
    </row>
    <row r="29147" spans="59:60" x14ac:dyDescent="0.25">
      <c r="BG29147">
        <v>29146</v>
      </c>
      <c r="BH29147" t="s">
        <v>351</v>
      </c>
    </row>
    <row r="29148" spans="59:60" x14ac:dyDescent="0.25">
      <c r="BG29148">
        <v>29147</v>
      </c>
      <c r="BH29148" t="s">
        <v>352</v>
      </c>
    </row>
    <row r="29149" spans="59:60" x14ac:dyDescent="0.25">
      <c r="BG29149">
        <v>29148</v>
      </c>
      <c r="BH29149" t="s">
        <v>293</v>
      </c>
    </row>
    <row r="29150" spans="59:60" x14ac:dyDescent="0.25">
      <c r="BG29150">
        <v>29149</v>
      </c>
      <c r="BH29150" t="s">
        <v>294</v>
      </c>
    </row>
    <row r="29151" spans="59:60" x14ac:dyDescent="0.25">
      <c r="BG29151">
        <v>29150</v>
      </c>
      <c r="BH29151" t="s">
        <v>295</v>
      </c>
    </row>
    <row r="29152" spans="59:60" x14ac:dyDescent="0.25">
      <c r="BG29152">
        <v>29151</v>
      </c>
      <c r="BH29152" t="s">
        <v>296</v>
      </c>
    </row>
    <row r="29153" spans="59:60" x14ac:dyDescent="0.25">
      <c r="BG29153">
        <v>29152</v>
      </c>
      <c r="BH29153" t="s">
        <v>297</v>
      </c>
    </row>
    <row r="29154" spans="59:60" x14ac:dyDescent="0.25">
      <c r="BG29154">
        <v>29153</v>
      </c>
      <c r="BH29154" t="s">
        <v>298</v>
      </c>
    </row>
    <row r="29155" spans="59:60" x14ac:dyDescent="0.25">
      <c r="BG29155">
        <v>29154</v>
      </c>
      <c r="BH29155" t="s">
        <v>299</v>
      </c>
    </row>
    <row r="29156" spans="59:60" x14ac:dyDescent="0.25">
      <c r="BG29156">
        <v>29155</v>
      </c>
      <c r="BH29156" t="s">
        <v>300</v>
      </c>
    </row>
    <row r="29157" spans="59:60" x14ac:dyDescent="0.25">
      <c r="BG29157">
        <v>29156</v>
      </c>
      <c r="BH29157" t="s">
        <v>301</v>
      </c>
    </row>
    <row r="29158" spans="59:60" x14ac:dyDescent="0.25">
      <c r="BG29158">
        <v>29157</v>
      </c>
      <c r="BH29158" t="s">
        <v>302</v>
      </c>
    </row>
    <row r="29159" spans="59:60" x14ac:dyDescent="0.25">
      <c r="BG29159">
        <v>29158</v>
      </c>
      <c r="BH29159" t="s">
        <v>303</v>
      </c>
    </row>
    <row r="29160" spans="59:60" x14ac:dyDescent="0.25">
      <c r="BG29160">
        <v>29159</v>
      </c>
      <c r="BH29160" t="s">
        <v>304</v>
      </c>
    </row>
    <row r="29161" spans="59:60" x14ac:dyDescent="0.25">
      <c r="BG29161">
        <v>29160</v>
      </c>
      <c r="BH29161" t="s">
        <v>305</v>
      </c>
    </row>
    <row r="29162" spans="59:60" x14ac:dyDescent="0.25">
      <c r="BG29162">
        <v>29161</v>
      </c>
      <c r="BH29162" t="s">
        <v>306</v>
      </c>
    </row>
    <row r="29163" spans="59:60" x14ac:dyDescent="0.25">
      <c r="BG29163">
        <v>29162</v>
      </c>
      <c r="BH29163" t="s">
        <v>307</v>
      </c>
    </row>
    <row r="29164" spans="59:60" x14ac:dyDescent="0.25">
      <c r="BG29164">
        <v>29163</v>
      </c>
      <c r="BH29164" t="s">
        <v>308</v>
      </c>
    </row>
    <row r="29165" spans="59:60" x14ac:dyDescent="0.25">
      <c r="BG29165">
        <v>29164</v>
      </c>
      <c r="BH29165" t="s">
        <v>309</v>
      </c>
    </row>
    <row r="29166" spans="59:60" x14ac:dyDescent="0.25">
      <c r="BG29166">
        <v>29165</v>
      </c>
      <c r="BH29166" t="s">
        <v>310</v>
      </c>
    </row>
    <row r="29167" spans="59:60" x14ac:dyDescent="0.25">
      <c r="BG29167">
        <v>29166</v>
      </c>
      <c r="BH29167" t="s">
        <v>311</v>
      </c>
    </row>
    <row r="29168" spans="59:60" x14ac:dyDescent="0.25">
      <c r="BG29168">
        <v>29167</v>
      </c>
      <c r="BH29168" t="s">
        <v>312</v>
      </c>
    </row>
    <row r="29169" spans="59:60" x14ac:dyDescent="0.25">
      <c r="BG29169">
        <v>29168</v>
      </c>
      <c r="BH29169" t="s">
        <v>313</v>
      </c>
    </row>
    <row r="29170" spans="59:60" x14ac:dyDescent="0.25">
      <c r="BG29170">
        <v>29169</v>
      </c>
      <c r="BH29170" t="s">
        <v>314</v>
      </c>
    </row>
    <row r="29171" spans="59:60" x14ac:dyDescent="0.25">
      <c r="BG29171">
        <v>29170</v>
      </c>
      <c r="BH29171" t="s">
        <v>315</v>
      </c>
    </row>
    <row r="29172" spans="59:60" x14ac:dyDescent="0.25">
      <c r="BG29172">
        <v>29171</v>
      </c>
      <c r="BH29172" t="s">
        <v>316</v>
      </c>
    </row>
    <row r="29173" spans="59:60" x14ac:dyDescent="0.25">
      <c r="BG29173">
        <v>29172</v>
      </c>
      <c r="BH29173" t="s">
        <v>317</v>
      </c>
    </row>
    <row r="29174" spans="59:60" x14ac:dyDescent="0.25">
      <c r="BG29174">
        <v>29173</v>
      </c>
      <c r="BH29174" t="s">
        <v>318</v>
      </c>
    </row>
    <row r="29175" spans="59:60" x14ac:dyDescent="0.25">
      <c r="BG29175">
        <v>29174</v>
      </c>
      <c r="BH29175" t="s">
        <v>319</v>
      </c>
    </row>
    <row r="29176" spans="59:60" x14ac:dyDescent="0.25">
      <c r="BG29176">
        <v>29175</v>
      </c>
      <c r="BH29176" t="s">
        <v>320</v>
      </c>
    </row>
    <row r="29177" spans="59:60" x14ac:dyDescent="0.25">
      <c r="BG29177">
        <v>29176</v>
      </c>
      <c r="BH29177" t="s">
        <v>321</v>
      </c>
    </row>
    <row r="29178" spans="59:60" x14ac:dyDescent="0.25">
      <c r="BG29178">
        <v>29177</v>
      </c>
      <c r="BH29178" t="s">
        <v>322</v>
      </c>
    </row>
    <row r="29179" spans="59:60" x14ac:dyDescent="0.25">
      <c r="BG29179">
        <v>29178</v>
      </c>
      <c r="BH29179" t="s">
        <v>323</v>
      </c>
    </row>
    <row r="29180" spans="59:60" x14ac:dyDescent="0.25">
      <c r="BG29180">
        <v>29179</v>
      </c>
      <c r="BH29180" t="s">
        <v>324</v>
      </c>
    </row>
    <row r="29181" spans="59:60" x14ac:dyDescent="0.25">
      <c r="BG29181">
        <v>29180</v>
      </c>
      <c r="BH29181" t="s">
        <v>325</v>
      </c>
    </row>
    <row r="29182" spans="59:60" x14ac:dyDescent="0.25">
      <c r="BG29182">
        <v>29181</v>
      </c>
      <c r="BH29182" t="s">
        <v>326</v>
      </c>
    </row>
    <row r="29183" spans="59:60" x14ac:dyDescent="0.25">
      <c r="BG29183">
        <v>29182</v>
      </c>
      <c r="BH29183" t="s">
        <v>327</v>
      </c>
    </row>
    <row r="29184" spans="59:60" x14ac:dyDescent="0.25">
      <c r="BG29184">
        <v>29183</v>
      </c>
      <c r="BH29184" t="s">
        <v>328</v>
      </c>
    </row>
    <row r="29185" spans="59:60" x14ac:dyDescent="0.25">
      <c r="BG29185">
        <v>29184</v>
      </c>
      <c r="BH29185" t="s">
        <v>329</v>
      </c>
    </row>
    <row r="29186" spans="59:60" x14ac:dyDescent="0.25">
      <c r="BG29186">
        <v>29185</v>
      </c>
      <c r="BH29186" t="s">
        <v>330</v>
      </c>
    </row>
    <row r="29187" spans="59:60" x14ac:dyDescent="0.25">
      <c r="BG29187">
        <v>29186</v>
      </c>
      <c r="BH29187" t="s">
        <v>331</v>
      </c>
    </row>
    <row r="29188" spans="59:60" x14ac:dyDescent="0.25">
      <c r="BG29188">
        <v>29187</v>
      </c>
      <c r="BH29188" t="s">
        <v>332</v>
      </c>
    </row>
    <row r="29189" spans="59:60" x14ac:dyDescent="0.25">
      <c r="BG29189">
        <v>29188</v>
      </c>
      <c r="BH29189" t="s">
        <v>333</v>
      </c>
    </row>
    <row r="29190" spans="59:60" x14ac:dyDescent="0.25">
      <c r="BG29190">
        <v>29189</v>
      </c>
      <c r="BH29190" t="s">
        <v>334</v>
      </c>
    </row>
    <row r="29191" spans="59:60" x14ac:dyDescent="0.25">
      <c r="BG29191">
        <v>29190</v>
      </c>
      <c r="BH29191" t="s">
        <v>335</v>
      </c>
    </row>
    <row r="29192" spans="59:60" x14ac:dyDescent="0.25">
      <c r="BG29192">
        <v>29191</v>
      </c>
      <c r="BH29192" t="s">
        <v>336</v>
      </c>
    </row>
    <row r="29193" spans="59:60" x14ac:dyDescent="0.25">
      <c r="BG29193">
        <v>29192</v>
      </c>
      <c r="BH29193" t="s">
        <v>337</v>
      </c>
    </row>
    <row r="29194" spans="59:60" x14ac:dyDescent="0.25">
      <c r="BG29194">
        <v>29193</v>
      </c>
      <c r="BH29194" t="s">
        <v>338</v>
      </c>
    </row>
    <row r="29195" spans="59:60" x14ac:dyDescent="0.25">
      <c r="BG29195">
        <v>29194</v>
      </c>
      <c r="BH29195" t="s">
        <v>339</v>
      </c>
    </row>
    <row r="29196" spans="59:60" x14ac:dyDescent="0.25">
      <c r="BG29196">
        <v>29195</v>
      </c>
      <c r="BH29196" t="s">
        <v>340</v>
      </c>
    </row>
    <row r="29197" spans="59:60" x14ac:dyDescent="0.25">
      <c r="BG29197">
        <v>29196</v>
      </c>
      <c r="BH29197" t="s">
        <v>341</v>
      </c>
    </row>
    <row r="29198" spans="59:60" x14ac:dyDescent="0.25">
      <c r="BG29198">
        <v>29197</v>
      </c>
      <c r="BH29198" t="s">
        <v>342</v>
      </c>
    </row>
    <row r="29199" spans="59:60" x14ac:dyDescent="0.25">
      <c r="BG29199">
        <v>29198</v>
      </c>
      <c r="BH29199" t="s">
        <v>343</v>
      </c>
    </row>
    <row r="29200" spans="59:60" x14ac:dyDescent="0.25">
      <c r="BG29200">
        <v>29199</v>
      </c>
      <c r="BH29200" t="s">
        <v>344</v>
      </c>
    </row>
    <row r="29201" spans="59:60" x14ac:dyDescent="0.25">
      <c r="BG29201">
        <v>29200</v>
      </c>
      <c r="BH29201" t="s">
        <v>345</v>
      </c>
    </row>
    <row r="29202" spans="59:60" x14ac:dyDescent="0.25">
      <c r="BG29202">
        <v>29201</v>
      </c>
      <c r="BH29202" t="s">
        <v>346</v>
      </c>
    </row>
    <row r="29203" spans="59:60" x14ac:dyDescent="0.25">
      <c r="BG29203">
        <v>29202</v>
      </c>
      <c r="BH29203" t="s">
        <v>347</v>
      </c>
    </row>
    <row r="29204" spans="59:60" x14ac:dyDescent="0.25">
      <c r="BG29204">
        <v>29203</v>
      </c>
      <c r="BH29204" t="s">
        <v>348</v>
      </c>
    </row>
    <row r="29205" spans="59:60" x14ac:dyDescent="0.25">
      <c r="BG29205">
        <v>29204</v>
      </c>
      <c r="BH29205" t="s">
        <v>349</v>
      </c>
    </row>
    <row r="29206" spans="59:60" x14ac:dyDescent="0.25">
      <c r="BG29206">
        <v>29205</v>
      </c>
      <c r="BH29206" t="s">
        <v>350</v>
      </c>
    </row>
    <row r="29207" spans="59:60" x14ac:dyDescent="0.25">
      <c r="BG29207">
        <v>29206</v>
      </c>
      <c r="BH29207" t="s">
        <v>351</v>
      </c>
    </row>
    <row r="29208" spans="59:60" x14ac:dyDescent="0.25">
      <c r="BG29208">
        <v>29207</v>
      </c>
      <c r="BH29208" t="s">
        <v>352</v>
      </c>
    </row>
    <row r="29209" spans="59:60" x14ac:dyDescent="0.25">
      <c r="BG29209">
        <v>29208</v>
      </c>
      <c r="BH29209" t="s">
        <v>293</v>
      </c>
    </row>
    <row r="29210" spans="59:60" x14ac:dyDescent="0.25">
      <c r="BG29210">
        <v>29209</v>
      </c>
      <c r="BH29210" t="s">
        <v>294</v>
      </c>
    </row>
    <row r="29211" spans="59:60" x14ac:dyDescent="0.25">
      <c r="BG29211">
        <v>29210</v>
      </c>
      <c r="BH29211" t="s">
        <v>295</v>
      </c>
    </row>
    <row r="29212" spans="59:60" x14ac:dyDescent="0.25">
      <c r="BG29212">
        <v>29211</v>
      </c>
      <c r="BH29212" t="s">
        <v>296</v>
      </c>
    </row>
    <row r="29213" spans="59:60" x14ac:dyDescent="0.25">
      <c r="BG29213">
        <v>29212</v>
      </c>
      <c r="BH29213" t="s">
        <v>297</v>
      </c>
    </row>
    <row r="29214" spans="59:60" x14ac:dyDescent="0.25">
      <c r="BG29214">
        <v>29213</v>
      </c>
      <c r="BH29214" t="s">
        <v>298</v>
      </c>
    </row>
    <row r="29215" spans="59:60" x14ac:dyDescent="0.25">
      <c r="BG29215">
        <v>29214</v>
      </c>
      <c r="BH29215" t="s">
        <v>299</v>
      </c>
    </row>
    <row r="29216" spans="59:60" x14ac:dyDescent="0.25">
      <c r="BG29216">
        <v>29215</v>
      </c>
      <c r="BH29216" t="s">
        <v>300</v>
      </c>
    </row>
    <row r="29217" spans="59:60" x14ac:dyDescent="0.25">
      <c r="BG29217">
        <v>29216</v>
      </c>
      <c r="BH29217" t="s">
        <v>301</v>
      </c>
    </row>
    <row r="29218" spans="59:60" x14ac:dyDescent="0.25">
      <c r="BG29218">
        <v>29217</v>
      </c>
      <c r="BH29218" t="s">
        <v>302</v>
      </c>
    </row>
    <row r="29219" spans="59:60" x14ac:dyDescent="0.25">
      <c r="BG29219">
        <v>29218</v>
      </c>
      <c r="BH29219" t="s">
        <v>303</v>
      </c>
    </row>
    <row r="29220" spans="59:60" x14ac:dyDescent="0.25">
      <c r="BG29220">
        <v>29219</v>
      </c>
      <c r="BH29220" t="s">
        <v>304</v>
      </c>
    </row>
    <row r="29221" spans="59:60" x14ac:dyDescent="0.25">
      <c r="BG29221">
        <v>29220</v>
      </c>
      <c r="BH29221" t="s">
        <v>305</v>
      </c>
    </row>
    <row r="29222" spans="59:60" x14ac:dyDescent="0.25">
      <c r="BG29222">
        <v>29221</v>
      </c>
      <c r="BH29222" t="s">
        <v>306</v>
      </c>
    </row>
    <row r="29223" spans="59:60" x14ac:dyDescent="0.25">
      <c r="BG29223">
        <v>29222</v>
      </c>
      <c r="BH29223" t="s">
        <v>307</v>
      </c>
    </row>
    <row r="29224" spans="59:60" x14ac:dyDescent="0.25">
      <c r="BG29224">
        <v>29223</v>
      </c>
      <c r="BH29224" t="s">
        <v>308</v>
      </c>
    </row>
    <row r="29225" spans="59:60" x14ac:dyDescent="0.25">
      <c r="BG29225">
        <v>29224</v>
      </c>
      <c r="BH29225" t="s">
        <v>309</v>
      </c>
    </row>
    <row r="29226" spans="59:60" x14ac:dyDescent="0.25">
      <c r="BG29226">
        <v>29225</v>
      </c>
      <c r="BH29226" t="s">
        <v>310</v>
      </c>
    </row>
    <row r="29227" spans="59:60" x14ac:dyDescent="0.25">
      <c r="BG29227">
        <v>29226</v>
      </c>
      <c r="BH29227" t="s">
        <v>311</v>
      </c>
    </row>
    <row r="29228" spans="59:60" x14ac:dyDescent="0.25">
      <c r="BG29228">
        <v>29227</v>
      </c>
      <c r="BH29228" t="s">
        <v>312</v>
      </c>
    </row>
    <row r="29229" spans="59:60" x14ac:dyDescent="0.25">
      <c r="BG29229">
        <v>29228</v>
      </c>
      <c r="BH29229" t="s">
        <v>313</v>
      </c>
    </row>
    <row r="29230" spans="59:60" x14ac:dyDescent="0.25">
      <c r="BG29230">
        <v>29229</v>
      </c>
      <c r="BH29230" t="s">
        <v>314</v>
      </c>
    </row>
    <row r="29231" spans="59:60" x14ac:dyDescent="0.25">
      <c r="BG29231">
        <v>29230</v>
      </c>
      <c r="BH29231" t="s">
        <v>315</v>
      </c>
    </row>
    <row r="29232" spans="59:60" x14ac:dyDescent="0.25">
      <c r="BG29232">
        <v>29231</v>
      </c>
      <c r="BH29232" t="s">
        <v>316</v>
      </c>
    </row>
    <row r="29233" spans="59:60" x14ac:dyDescent="0.25">
      <c r="BG29233">
        <v>29232</v>
      </c>
      <c r="BH29233" t="s">
        <v>317</v>
      </c>
    </row>
    <row r="29234" spans="59:60" x14ac:dyDescent="0.25">
      <c r="BG29234">
        <v>29233</v>
      </c>
      <c r="BH29234" t="s">
        <v>318</v>
      </c>
    </row>
    <row r="29235" spans="59:60" x14ac:dyDescent="0.25">
      <c r="BG29235">
        <v>29234</v>
      </c>
      <c r="BH29235" t="s">
        <v>319</v>
      </c>
    </row>
    <row r="29236" spans="59:60" x14ac:dyDescent="0.25">
      <c r="BG29236">
        <v>29235</v>
      </c>
      <c r="BH29236" t="s">
        <v>320</v>
      </c>
    </row>
    <row r="29237" spans="59:60" x14ac:dyDescent="0.25">
      <c r="BG29237">
        <v>29236</v>
      </c>
      <c r="BH29237" t="s">
        <v>321</v>
      </c>
    </row>
    <row r="29238" spans="59:60" x14ac:dyDescent="0.25">
      <c r="BG29238">
        <v>29237</v>
      </c>
      <c r="BH29238" t="s">
        <v>322</v>
      </c>
    </row>
    <row r="29239" spans="59:60" x14ac:dyDescent="0.25">
      <c r="BG29239">
        <v>29238</v>
      </c>
      <c r="BH29239" t="s">
        <v>323</v>
      </c>
    </row>
    <row r="29240" spans="59:60" x14ac:dyDescent="0.25">
      <c r="BG29240">
        <v>29239</v>
      </c>
      <c r="BH29240" t="s">
        <v>324</v>
      </c>
    </row>
    <row r="29241" spans="59:60" x14ac:dyDescent="0.25">
      <c r="BG29241">
        <v>29240</v>
      </c>
      <c r="BH29241" t="s">
        <v>325</v>
      </c>
    </row>
    <row r="29242" spans="59:60" x14ac:dyDescent="0.25">
      <c r="BG29242">
        <v>29241</v>
      </c>
      <c r="BH29242" t="s">
        <v>326</v>
      </c>
    </row>
    <row r="29243" spans="59:60" x14ac:dyDescent="0.25">
      <c r="BG29243">
        <v>29242</v>
      </c>
      <c r="BH29243" t="s">
        <v>327</v>
      </c>
    </row>
    <row r="29244" spans="59:60" x14ac:dyDescent="0.25">
      <c r="BG29244">
        <v>29243</v>
      </c>
      <c r="BH29244" t="s">
        <v>328</v>
      </c>
    </row>
    <row r="29245" spans="59:60" x14ac:dyDescent="0.25">
      <c r="BG29245">
        <v>29244</v>
      </c>
      <c r="BH29245" t="s">
        <v>329</v>
      </c>
    </row>
    <row r="29246" spans="59:60" x14ac:dyDescent="0.25">
      <c r="BG29246">
        <v>29245</v>
      </c>
      <c r="BH29246" t="s">
        <v>330</v>
      </c>
    </row>
    <row r="29247" spans="59:60" x14ac:dyDescent="0.25">
      <c r="BG29247">
        <v>29246</v>
      </c>
      <c r="BH29247" t="s">
        <v>331</v>
      </c>
    </row>
    <row r="29248" spans="59:60" x14ac:dyDescent="0.25">
      <c r="BG29248">
        <v>29247</v>
      </c>
      <c r="BH29248" t="s">
        <v>332</v>
      </c>
    </row>
    <row r="29249" spans="59:60" x14ac:dyDescent="0.25">
      <c r="BG29249">
        <v>29248</v>
      </c>
      <c r="BH29249" t="s">
        <v>333</v>
      </c>
    </row>
    <row r="29250" spans="59:60" x14ac:dyDescent="0.25">
      <c r="BG29250">
        <v>29249</v>
      </c>
      <c r="BH29250" t="s">
        <v>334</v>
      </c>
    </row>
    <row r="29251" spans="59:60" x14ac:dyDescent="0.25">
      <c r="BG29251">
        <v>29250</v>
      </c>
      <c r="BH29251" t="s">
        <v>335</v>
      </c>
    </row>
    <row r="29252" spans="59:60" x14ac:dyDescent="0.25">
      <c r="BG29252">
        <v>29251</v>
      </c>
      <c r="BH29252" t="s">
        <v>336</v>
      </c>
    </row>
    <row r="29253" spans="59:60" x14ac:dyDescent="0.25">
      <c r="BG29253">
        <v>29252</v>
      </c>
      <c r="BH29253" t="s">
        <v>337</v>
      </c>
    </row>
    <row r="29254" spans="59:60" x14ac:dyDescent="0.25">
      <c r="BG29254">
        <v>29253</v>
      </c>
      <c r="BH29254" t="s">
        <v>338</v>
      </c>
    </row>
    <row r="29255" spans="59:60" x14ac:dyDescent="0.25">
      <c r="BG29255">
        <v>29254</v>
      </c>
      <c r="BH29255" t="s">
        <v>339</v>
      </c>
    </row>
    <row r="29256" spans="59:60" x14ac:dyDescent="0.25">
      <c r="BG29256">
        <v>29255</v>
      </c>
      <c r="BH29256" t="s">
        <v>340</v>
      </c>
    </row>
    <row r="29257" spans="59:60" x14ac:dyDescent="0.25">
      <c r="BG29257">
        <v>29256</v>
      </c>
      <c r="BH29257" t="s">
        <v>341</v>
      </c>
    </row>
    <row r="29258" spans="59:60" x14ac:dyDescent="0.25">
      <c r="BG29258">
        <v>29257</v>
      </c>
      <c r="BH29258" t="s">
        <v>342</v>
      </c>
    </row>
    <row r="29259" spans="59:60" x14ac:dyDescent="0.25">
      <c r="BG29259">
        <v>29258</v>
      </c>
      <c r="BH29259" t="s">
        <v>343</v>
      </c>
    </row>
    <row r="29260" spans="59:60" x14ac:dyDescent="0.25">
      <c r="BG29260">
        <v>29259</v>
      </c>
      <c r="BH29260" t="s">
        <v>344</v>
      </c>
    </row>
    <row r="29261" spans="59:60" x14ac:dyDescent="0.25">
      <c r="BG29261">
        <v>29260</v>
      </c>
      <c r="BH29261" t="s">
        <v>345</v>
      </c>
    </row>
    <row r="29262" spans="59:60" x14ac:dyDescent="0.25">
      <c r="BG29262">
        <v>29261</v>
      </c>
      <c r="BH29262" t="s">
        <v>346</v>
      </c>
    </row>
    <row r="29263" spans="59:60" x14ac:dyDescent="0.25">
      <c r="BG29263">
        <v>29262</v>
      </c>
      <c r="BH29263" t="s">
        <v>347</v>
      </c>
    </row>
    <row r="29264" spans="59:60" x14ac:dyDescent="0.25">
      <c r="BG29264">
        <v>29263</v>
      </c>
      <c r="BH29264" t="s">
        <v>348</v>
      </c>
    </row>
    <row r="29265" spans="59:60" x14ac:dyDescent="0.25">
      <c r="BG29265">
        <v>29264</v>
      </c>
      <c r="BH29265" t="s">
        <v>349</v>
      </c>
    </row>
    <row r="29266" spans="59:60" x14ac:dyDescent="0.25">
      <c r="BG29266">
        <v>29265</v>
      </c>
      <c r="BH29266" t="s">
        <v>350</v>
      </c>
    </row>
    <row r="29267" spans="59:60" x14ac:dyDescent="0.25">
      <c r="BG29267">
        <v>29266</v>
      </c>
      <c r="BH29267" t="s">
        <v>351</v>
      </c>
    </row>
    <row r="29268" spans="59:60" x14ac:dyDescent="0.25">
      <c r="BG29268">
        <v>29267</v>
      </c>
      <c r="BH29268" t="s">
        <v>352</v>
      </c>
    </row>
    <row r="29269" spans="59:60" x14ac:dyDescent="0.25">
      <c r="BG29269">
        <v>29268</v>
      </c>
      <c r="BH29269" t="s">
        <v>293</v>
      </c>
    </row>
    <row r="29270" spans="59:60" x14ac:dyDescent="0.25">
      <c r="BG29270">
        <v>29269</v>
      </c>
      <c r="BH29270" t="s">
        <v>294</v>
      </c>
    </row>
    <row r="29271" spans="59:60" x14ac:dyDescent="0.25">
      <c r="BG29271">
        <v>29270</v>
      </c>
      <c r="BH29271" t="s">
        <v>295</v>
      </c>
    </row>
    <row r="29272" spans="59:60" x14ac:dyDescent="0.25">
      <c r="BG29272">
        <v>29271</v>
      </c>
      <c r="BH29272" t="s">
        <v>296</v>
      </c>
    </row>
    <row r="29273" spans="59:60" x14ac:dyDescent="0.25">
      <c r="BG29273">
        <v>29272</v>
      </c>
      <c r="BH29273" t="s">
        <v>297</v>
      </c>
    </row>
    <row r="29274" spans="59:60" x14ac:dyDescent="0.25">
      <c r="BG29274">
        <v>29273</v>
      </c>
      <c r="BH29274" t="s">
        <v>298</v>
      </c>
    </row>
    <row r="29275" spans="59:60" x14ac:dyDescent="0.25">
      <c r="BG29275">
        <v>29274</v>
      </c>
      <c r="BH29275" t="s">
        <v>299</v>
      </c>
    </row>
    <row r="29276" spans="59:60" x14ac:dyDescent="0.25">
      <c r="BG29276">
        <v>29275</v>
      </c>
      <c r="BH29276" t="s">
        <v>300</v>
      </c>
    </row>
    <row r="29277" spans="59:60" x14ac:dyDescent="0.25">
      <c r="BG29277">
        <v>29276</v>
      </c>
      <c r="BH29277" t="s">
        <v>301</v>
      </c>
    </row>
    <row r="29278" spans="59:60" x14ac:dyDescent="0.25">
      <c r="BG29278">
        <v>29277</v>
      </c>
      <c r="BH29278" t="s">
        <v>302</v>
      </c>
    </row>
    <row r="29279" spans="59:60" x14ac:dyDescent="0.25">
      <c r="BG29279">
        <v>29278</v>
      </c>
      <c r="BH29279" t="s">
        <v>303</v>
      </c>
    </row>
    <row r="29280" spans="59:60" x14ac:dyDescent="0.25">
      <c r="BG29280">
        <v>29279</v>
      </c>
      <c r="BH29280" t="s">
        <v>304</v>
      </c>
    </row>
    <row r="29281" spans="59:60" x14ac:dyDescent="0.25">
      <c r="BG29281">
        <v>29280</v>
      </c>
      <c r="BH29281" t="s">
        <v>305</v>
      </c>
    </row>
    <row r="29282" spans="59:60" x14ac:dyDescent="0.25">
      <c r="BG29282">
        <v>29281</v>
      </c>
      <c r="BH29282" t="s">
        <v>306</v>
      </c>
    </row>
    <row r="29283" spans="59:60" x14ac:dyDescent="0.25">
      <c r="BG29283">
        <v>29282</v>
      </c>
      <c r="BH29283" t="s">
        <v>307</v>
      </c>
    </row>
    <row r="29284" spans="59:60" x14ac:dyDescent="0.25">
      <c r="BG29284">
        <v>29283</v>
      </c>
      <c r="BH29284" t="s">
        <v>308</v>
      </c>
    </row>
    <row r="29285" spans="59:60" x14ac:dyDescent="0.25">
      <c r="BG29285">
        <v>29284</v>
      </c>
      <c r="BH29285" t="s">
        <v>309</v>
      </c>
    </row>
    <row r="29286" spans="59:60" x14ac:dyDescent="0.25">
      <c r="BG29286">
        <v>29285</v>
      </c>
      <c r="BH29286" t="s">
        <v>310</v>
      </c>
    </row>
    <row r="29287" spans="59:60" x14ac:dyDescent="0.25">
      <c r="BG29287">
        <v>29286</v>
      </c>
      <c r="BH29287" t="s">
        <v>311</v>
      </c>
    </row>
    <row r="29288" spans="59:60" x14ac:dyDescent="0.25">
      <c r="BG29288">
        <v>29287</v>
      </c>
      <c r="BH29288" t="s">
        <v>312</v>
      </c>
    </row>
    <row r="29289" spans="59:60" x14ac:dyDescent="0.25">
      <c r="BG29289">
        <v>29288</v>
      </c>
      <c r="BH29289" t="s">
        <v>313</v>
      </c>
    </row>
    <row r="29290" spans="59:60" x14ac:dyDescent="0.25">
      <c r="BG29290">
        <v>29289</v>
      </c>
      <c r="BH29290" t="s">
        <v>314</v>
      </c>
    </row>
    <row r="29291" spans="59:60" x14ac:dyDescent="0.25">
      <c r="BG29291">
        <v>29290</v>
      </c>
      <c r="BH29291" t="s">
        <v>315</v>
      </c>
    </row>
    <row r="29292" spans="59:60" x14ac:dyDescent="0.25">
      <c r="BG29292">
        <v>29291</v>
      </c>
      <c r="BH29292" t="s">
        <v>316</v>
      </c>
    </row>
    <row r="29293" spans="59:60" x14ac:dyDescent="0.25">
      <c r="BG29293">
        <v>29292</v>
      </c>
      <c r="BH29293" t="s">
        <v>317</v>
      </c>
    </row>
    <row r="29294" spans="59:60" x14ac:dyDescent="0.25">
      <c r="BG29294">
        <v>29293</v>
      </c>
      <c r="BH29294" t="s">
        <v>318</v>
      </c>
    </row>
    <row r="29295" spans="59:60" x14ac:dyDescent="0.25">
      <c r="BG29295">
        <v>29294</v>
      </c>
      <c r="BH29295" t="s">
        <v>319</v>
      </c>
    </row>
    <row r="29296" spans="59:60" x14ac:dyDescent="0.25">
      <c r="BG29296">
        <v>29295</v>
      </c>
      <c r="BH29296" t="s">
        <v>320</v>
      </c>
    </row>
    <row r="29297" spans="59:60" x14ac:dyDescent="0.25">
      <c r="BG29297">
        <v>29296</v>
      </c>
      <c r="BH29297" t="s">
        <v>321</v>
      </c>
    </row>
    <row r="29298" spans="59:60" x14ac:dyDescent="0.25">
      <c r="BG29298">
        <v>29297</v>
      </c>
      <c r="BH29298" t="s">
        <v>322</v>
      </c>
    </row>
    <row r="29299" spans="59:60" x14ac:dyDescent="0.25">
      <c r="BG29299">
        <v>29298</v>
      </c>
      <c r="BH29299" t="s">
        <v>323</v>
      </c>
    </row>
    <row r="29300" spans="59:60" x14ac:dyDescent="0.25">
      <c r="BG29300">
        <v>29299</v>
      </c>
      <c r="BH29300" t="s">
        <v>324</v>
      </c>
    </row>
    <row r="29301" spans="59:60" x14ac:dyDescent="0.25">
      <c r="BG29301">
        <v>29300</v>
      </c>
      <c r="BH29301" t="s">
        <v>325</v>
      </c>
    </row>
    <row r="29302" spans="59:60" x14ac:dyDescent="0.25">
      <c r="BG29302">
        <v>29301</v>
      </c>
      <c r="BH29302" t="s">
        <v>326</v>
      </c>
    </row>
    <row r="29303" spans="59:60" x14ac:dyDescent="0.25">
      <c r="BG29303">
        <v>29302</v>
      </c>
      <c r="BH29303" t="s">
        <v>327</v>
      </c>
    </row>
    <row r="29304" spans="59:60" x14ac:dyDescent="0.25">
      <c r="BG29304">
        <v>29303</v>
      </c>
      <c r="BH29304" t="s">
        <v>328</v>
      </c>
    </row>
    <row r="29305" spans="59:60" x14ac:dyDescent="0.25">
      <c r="BG29305">
        <v>29304</v>
      </c>
      <c r="BH29305" t="s">
        <v>329</v>
      </c>
    </row>
    <row r="29306" spans="59:60" x14ac:dyDescent="0.25">
      <c r="BG29306">
        <v>29305</v>
      </c>
      <c r="BH29306" t="s">
        <v>330</v>
      </c>
    </row>
    <row r="29307" spans="59:60" x14ac:dyDescent="0.25">
      <c r="BG29307">
        <v>29306</v>
      </c>
      <c r="BH29307" t="s">
        <v>331</v>
      </c>
    </row>
    <row r="29308" spans="59:60" x14ac:dyDescent="0.25">
      <c r="BG29308">
        <v>29307</v>
      </c>
      <c r="BH29308" t="s">
        <v>332</v>
      </c>
    </row>
    <row r="29309" spans="59:60" x14ac:dyDescent="0.25">
      <c r="BG29309">
        <v>29308</v>
      </c>
      <c r="BH29309" t="s">
        <v>333</v>
      </c>
    </row>
    <row r="29310" spans="59:60" x14ac:dyDescent="0.25">
      <c r="BG29310">
        <v>29309</v>
      </c>
      <c r="BH29310" t="s">
        <v>334</v>
      </c>
    </row>
    <row r="29311" spans="59:60" x14ac:dyDescent="0.25">
      <c r="BG29311">
        <v>29310</v>
      </c>
      <c r="BH29311" t="s">
        <v>335</v>
      </c>
    </row>
    <row r="29312" spans="59:60" x14ac:dyDescent="0.25">
      <c r="BG29312">
        <v>29311</v>
      </c>
      <c r="BH29312" t="s">
        <v>336</v>
      </c>
    </row>
    <row r="29313" spans="59:60" x14ac:dyDescent="0.25">
      <c r="BG29313">
        <v>29312</v>
      </c>
      <c r="BH29313" t="s">
        <v>337</v>
      </c>
    </row>
    <row r="29314" spans="59:60" x14ac:dyDescent="0.25">
      <c r="BG29314">
        <v>29313</v>
      </c>
      <c r="BH29314" t="s">
        <v>338</v>
      </c>
    </row>
    <row r="29315" spans="59:60" x14ac:dyDescent="0.25">
      <c r="BG29315">
        <v>29314</v>
      </c>
      <c r="BH29315" t="s">
        <v>339</v>
      </c>
    </row>
    <row r="29316" spans="59:60" x14ac:dyDescent="0.25">
      <c r="BG29316">
        <v>29315</v>
      </c>
      <c r="BH29316" t="s">
        <v>340</v>
      </c>
    </row>
    <row r="29317" spans="59:60" x14ac:dyDescent="0.25">
      <c r="BG29317">
        <v>29316</v>
      </c>
      <c r="BH29317" t="s">
        <v>341</v>
      </c>
    </row>
    <row r="29318" spans="59:60" x14ac:dyDescent="0.25">
      <c r="BG29318">
        <v>29317</v>
      </c>
      <c r="BH29318" t="s">
        <v>342</v>
      </c>
    </row>
    <row r="29319" spans="59:60" x14ac:dyDescent="0.25">
      <c r="BG29319">
        <v>29318</v>
      </c>
      <c r="BH29319" t="s">
        <v>343</v>
      </c>
    </row>
    <row r="29320" spans="59:60" x14ac:dyDescent="0.25">
      <c r="BG29320">
        <v>29319</v>
      </c>
      <c r="BH29320" t="s">
        <v>344</v>
      </c>
    </row>
    <row r="29321" spans="59:60" x14ac:dyDescent="0.25">
      <c r="BG29321">
        <v>29320</v>
      </c>
      <c r="BH29321" t="s">
        <v>345</v>
      </c>
    </row>
    <row r="29322" spans="59:60" x14ac:dyDescent="0.25">
      <c r="BG29322">
        <v>29321</v>
      </c>
      <c r="BH29322" t="s">
        <v>346</v>
      </c>
    </row>
    <row r="29323" spans="59:60" x14ac:dyDescent="0.25">
      <c r="BG29323">
        <v>29322</v>
      </c>
      <c r="BH29323" t="s">
        <v>347</v>
      </c>
    </row>
    <row r="29324" spans="59:60" x14ac:dyDescent="0.25">
      <c r="BG29324">
        <v>29323</v>
      </c>
      <c r="BH29324" t="s">
        <v>348</v>
      </c>
    </row>
    <row r="29325" spans="59:60" x14ac:dyDescent="0.25">
      <c r="BG29325">
        <v>29324</v>
      </c>
      <c r="BH29325" t="s">
        <v>349</v>
      </c>
    </row>
    <row r="29326" spans="59:60" x14ac:dyDescent="0.25">
      <c r="BG29326">
        <v>29325</v>
      </c>
      <c r="BH29326" t="s">
        <v>350</v>
      </c>
    </row>
    <row r="29327" spans="59:60" x14ac:dyDescent="0.25">
      <c r="BG29327">
        <v>29326</v>
      </c>
      <c r="BH29327" t="s">
        <v>351</v>
      </c>
    </row>
    <row r="29328" spans="59:60" x14ac:dyDescent="0.25">
      <c r="BG29328">
        <v>29327</v>
      </c>
      <c r="BH29328" t="s">
        <v>352</v>
      </c>
    </row>
    <row r="29329" spans="59:60" x14ac:dyDescent="0.25">
      <c r="BG29329">
        <v>29328</v>
      </c>
      <c r="BH29329" t="s">
        <v>293</v>
      </c>
    </row>
    <row r="29330" spans="59:60" x14ac:dyDescent="0.25">
      <c r="BG29330">
        <v>29329</v>
      </c>
      <c r="BH29330" t="s">
        <v>294</v>
      </c>
    </row>
    <row r="29331" spans="59:60" x14ac:dyDescent="0.25">
      <c r="BG29331">
        <v>29330</v>
      </c>
      <c r="BH29331" t="s">
        <v>295</v>
      </c>
    </row>
    <row r="29332" spans="59:60" x14ac:dyDescent="0.25">
      <c r="BG29332">
        <v>29331</v>
      </c>
      <c r="BH29332" t="s">
        <v>296</v>
      </c>
    </row>
    <row r="29333" spans="59:60" x14ac:dyDescent="0.25">
      <c r="BG29333">
        <v>29332</v>
      </c>
      <c r="BH29333" t="s">
        <v>297</v>
      </c>
    </row>
    <row r="29334" spans="59:60" x14ac:dyDescent="0.25">
      <c r="BG29334">
        <v>29333</v>
      </c>
      <c r="BH29334" t="s">
        <v>298</v>
      </c>
    </row>
    <row r="29335" spans="59:60" x14ac:dyDescent="0.25">
      <c r="BG29335">
        <v>29334</v>
      </c>
      <c r="BH29335" t="s">
        <v>299</v>
      </c>
    </row>
    <row r="29336" spans="59:60" x14ac:dyDescent="0.25">
      <c r="BG29336">
        <v>29335</v>
      </c>
      <c r="BH29336" t="s">
        <v>300</v>
      </c>
    </row>
    <row r="29337" spans="59:60" x14ac:dyDescent="0.25">
      <c r="BG29337">
        <v>29336</v>
      </c>
      <c r="BH29337" t="s">
        <v>301</v>
      </c>
    </row>
    <row r="29338" spans="59:60" x14ac:dyDescent="0.25">
      <c r="BG29338">
        <v>29337</v>
      </c>
      <c r="BH29338" t="s">
        <v>302</v>
      </c>
    </row>
    <row r="29339" spans="59:60" x14ac:dyDescent="0.25">
      <c r="BG29339">
        <v>29338</v>
      </c>
      <c r="BH29339" t="s">
        <v>303</v>
      </c>
    </row>
    <row r="29340" spans="59:60" x14ac:dyDescent="0.25">
      <c r="BG29340">
        <v>29339</v>
      </c>
      <c r="BH29340" t="s">
        <v>304</v>
      </c>
    </row>
    <row r="29341" spans="59:60" x14ac:dyDescent="0.25">
      <c r="BG29341">
        <v>29340</v>
      </c>
      <c r="BH29341" t="s">
        <v>305</v>
      </c>
    </row>
    <row r="29342" spans="59:60" x14ac:dyDescent="0.25">
      <c r="BG29342">
        <v>29341</v>
      </c>
      <c r="BH29342" t="s">
        <v>306</v>
      </c>
    </row>
    <row r="29343" spans="59:60" x14ac:dyDescent="0.25">
      <c r="BG29343">
        <v>29342</v>
      </c>
      <c r="BH29343" t="s">
        <v>307</v>
      </c>
    </row>
    <row r="29344" spans="59:60" x14ac:dyDescent="0.25">
      <c r="BG29344">
        <v>29343</v>
      </c>
      <c r="BH29344" t="s">
        <v>308</v>
      </c>
    </row>
    <row r="29345" spans="59:60" x14ac:dyDescent="0.25">
      <c r="BG29345">
        <v>29344</v>
      </c>
      <c r="BH29345" t="s">
        <v>309</v>
      </c>
    </row>
    <row r="29346" spans="59:60" x14ac:dyDescent="0.25">
      <c r="BG29346">
        <v>29345</v>
      </c>
      <c r="BH29346" t="s">
        <v>310</v>
      </c>
    </row>
    <row r="29347" spans="59:60" x14ac:dyDescent="0.25">
      <c r="BG29347">
        <v>29346</v>
      </c>
      <c r="BH29347" t="s">
        <v>311</v>
      </c>
    </row>
    <row r="29348" spans="59:60" x14ac:dyDescent="0.25">
      <c r="BG29348">
        <v>29347</v>
      </c>
      <c r="BH29348" t="s">
        <v>312</v>
      </c>
    </row>
    <row r="29349" spans="59:60" x14ac:dyDescent="0.25">
      <c r="BG29349">
        <v>29348</v>
      </c>
      <c r="BH29349" t="s">
        <v>313</v>
      </c>
    </row>
    <row r="29350" spans="59:60" x14ac:dyDescent="0.25">
      <c r="BG29350">
        <v>29349</v>
      </c>
      <c r="BH29350" t="s">
        <v>314</v>
      </c>
    </row>
    <row r="29351" spans="59:60" x14ac:dyDescent="0.25">
      <c r="BG29351">
        <v>29350</v>
      </c>
      <c r="BH29351" t="s">
        <v>315</v>
      </c>
    </row>
    <row r="29352" spans="59:60" x14ac:dyDescent="0.25">
      <c r="BG29352">
        <v>29351</v>
      </c>
      <c r="BH29352" t="s">
        <v>316</v>
      </c>
    </row>
    <row r="29353" spans="59:60" x14ac:dyDescent="0.25">
      <c r="BG29353">
        <v>29352</v>
      </c>
      <c r="BH29353" t="s">
        <v>317</v>
      </c>
    </row>
    <row r="29354" spans="59:60" x14ac:dyDescent="0.25">
      <c r="BG29354">
        <v>29353</v>
      </c>
      <c r="BH29354" t="s">
        <v>318</v>
      </c>
    </row>
    <row r="29355" spans="59:60" x14ac:dyDescent="0.25">
      <c r="BG29355">
        <v>29354</v>
      </c>
      <c r="BH29355" t="s">
        <v>319</v>
      </c>
    </row>
    <row r="29356" spans="59:60" x14ac:dyDescent="0.25">
      <c r="BG29356">
        <v>29355</v>
      </c>
      <c r="BH29356" t="s">
        <v>320</v>
      </c>
    </row>
    <row r="29357" spans="59:60" x14ac:dyDescent="0.25">
      <c r="BG29357">
        <v>29356</v>
      </c>
      <c r="BH29357" t="s">
        <v>321</v>
      </c>
    </row>
    <row r="29358" spans="59:60" x14ac:dyDescent="0.25">
      <c r="BG29358">
        <v>29357</v>
      </c>
      <c r="BH29358" t="s">
        <v>322</v>
      </c>
    </row>
    <row r="29359" spans="59:60" x14ac:dyDescent="0.25">
      <c r="BG29359">
        <v>29358</v>
      </c>
      <c r="BH29359" t="s">
        <v>323</v>
      </c>
    </row>
    <row r="29360" spans="59:60" x14ac:dyDescent="0.25">
      <c r="BG29360">
        <v>29359</v>
      </c>
      <c r="BH29360" t="s">
        <v>324</v>
      </c>
    </row>
    <row r="29361" spans="59:60" x14ac:dyDescent="0.25">
      <c r="BG29361">
        <v>29360</v>
      </c>
      <c r="BH29361" t="s">
        <v>325</v>
      </c>
    </row>
    <row r="29362" spans="59:60" x14ac:dyDescent="0.25">
      <c r="BG29362">
        <v>29361</v>
      </c>
      <c r="BH29362" t="s">
        <v>326</v>
      </c>
    </row>
    <row r="29363" spans="59:60" x14ac:dyDescent="0.25">
      <c r="BG29363">
        <v>29362</v>
      </c>
      <c r="BH29363" t="s">
        <v>327</v>
      </c>
    </row>
    <row r="29364" spans="59:60" x14ac:dyDescent="0.25">
      <c r="BG29364">
        <v>29363</v>
      </c>
      <c r="BH29364" t="s">
        <v>328</v>
      </c>
    </row>
    <row r="29365" spans="59:60" x14ac:dyDescent="0.25">
      <c r="BG29365">
        <v>29364</v>
      </c>
      <c r="BH29365" t="s">
        <v>329</v>
      </c>
    </row>
    <row r="29366" spans="59:60" x14ac:dyDescent="0.25">
      <c r="BG29366">
        <v>29365</v>
      </c>
      <c r="BH29366" t="s">
        <v>330</v>
      </c>
    </row>
    <row r="29367" spans="59:60" x14ac:dyDescent="0.25">
      <c r="BG29367">
        <v>29366</v>
      </c>
      <c r="BH29367" t="s">
        <v>331</v>
      </c>
    </row>
    <row r="29368" spans="59:60" x14ac:dyDescent="0.25">
      <c r="BG29368">
        <v>29367</v>
      </c>
      <c r="BH29368" t="s">
        <v>332</v>
      </c>
    </row>
    <row r="29369" spans="59:60" x14ac:dyDescent="0.25">
      <c r="BG29369">
        <v>29368</v>
      </c>
      <c r="BH29369" t="s">
        <v>333</v>
      </c>
    </row>
    <row r="29370" spans="59:60" x14ac:dyDescent="0.25">
      <c r="BG29370">
        <v>29369</v>
      </c>
      <c r="BH29370" t="s">
        <v>334</v>
      </c>
    </row>
    <row r="29371" spans="59:60" x14ac:dyDescent="0.25">
      <c r="BG29371">
        <v>29370</v>
      </c>
      <c r="BH29371" t="s">
        <v>335</v>
      </c>
    </row>
    <row r="29372" spans="59:60" x14ac:dyDescent="0.25">
      <c r="BG29372">
        <v>29371</v>
      </c>
      <c r="BH29372" t="s">
        <v>336</v>
      </c>
    </row>
    <row r="29373" spans="59:60" x14ac:dyDescent="0.25">
      <c r="BG29373">
        <v>29372</v>
      </c>
      <c r="BH29373" t="s">
        <v>337</v>
      </c>
    </row>
    <row r="29374" spans="59:60" x14ac:dyDescent="0.25">
      <c r="BG29374">
        <v>29373</v>
      </c>
      <c r="BH29374" t="s">
        <v>338</v>
      </c>
    </row>
    <row r="29375" spans="59:60" x14ac:dyDescent="0.25">
      <c r="BG29375">
        <v>29374</v>
      </c>
      <c r="BH29375" t="s">
        <v>339</v>
      </c>
    </row>
    <row r="29376" spans="59:60" x14ac:dyDescent="0.25">
      <c r="BG29376">
        <v>29375</v>
      </c>
      <c r="BH29376" t="s">
        <v>340</v>
      </c>
    </row>
    <row r="29377" spans="59:60" x14ac:dyDescent="0.25">
      <c r="BG29377">
        <v>29376</v>
      </c>
      <c r="BH29377" t="s">
        <v>341</v>
      </c>
    </row>
    <row r="29378" spans="59:60" x14ac:dyDescent="0.25">
      <c r="BG29378">
        <v>29377</v>
      </c>
      <c r="BH29378" t="s">
        <v>342</v>
      </c>
    </row>
    <row r="29379" spans="59:60" x14ac:dyDescent="0.25">
      <c r="BG29379">
        <v>29378</v>
      </c>
      <c r="BH29379" t="s">
        <v>343</v>
      </c>
    </row>
    <row r="29380" spans="59:60" x14ac:dyDescent="0.25">
      <c r="BG29380">
        <v>29379</v>
      </c>
      <c r="BH29380" t="s">
        <v>344</v>
      </c>
    </row>
    <row r="29381" spans="59:60" x14ac:dyDescent="0.25">
      <c r="BG29381">
        <v>29380</v>
      </c>
      <c r="BH29381" t="s">
        <v>345</v>
      </c>
    </row>
    <row r="29382" spans="59:60" x14ac:dyDescent="0.25">
      <c r="BG29382">
        <v>29381</v>
      </c>
      <c r="BH29382" t="s">
        <v>346</v>
      </c>
    </row>
    <row r="29383" spans="59:60" x14ac:dyDescent="0.25">
      <c r="BG29383">
        <v>29382</v>
      </c>
      <c r="BH29383" t="s">
        <v>347</v>
      </c>
    </row>
    <row r="29384" spans="59:60" x14ac:dyDescent="0.25">
      <c r="BG29384">
        <v>29383</v>
      </c>
      <c r="BH29384" t="s">
        <v>348</v>
      </c>
    </row>
    <row r="29385" spans="59:60" x14ac:dyDescent="0.25">
      <c r="BG29385">
        <v>29384</v>
      </c>
      <c r="BH29385" t="s">
        <v>349</v>
      </c>
    </row>
    <row r="29386" spans="59:60" x14ac:dyDescent="0.25">
      <c r="BG29386">
        <v>29385</v>
      </c>
      <c r="BH29386" t="s">
        <v>350</v>
      </c>
    </row>
    <row r="29387" spans="59:60" x14ac:dyDescent="0.25">
      <c r="BG29387">
        <v>29386</v>
      </c>
      <c r="BH29387" t="s">
        <v>351</v>
      </c>
    </row>
    <row r="29388" spans="59:60" x14ac:dyDescent="0.25">
      <c r="BG29388">
        <v>29387</v>
      </c>
      <c r="BH29388" t="s">
        <v>352</v>
      </c>
    </row>
    <row r="29389" spans="59:60" x14ac:dyDescent="0.25">
      <c r="BG29389">
        <v>29388</v>
      </c>
      <c r="BH29389" t="s">
        <v>293</v>
      </c>
    </row>
    <row r="29390" spans="59:60" x14ac:dyDescent="0.25">
      <c r="BG29390">
        <v>29389</v>
      </c>
      <c r="BH29390" t="s">
        <v>294</v>
      </c>
    </row>
    <row r="29391" spans="59:60" x14ac:dyDescent="0.25">
      <c r="BG29391">
        <v>29390</v>
      </c>
      <c r="BH29391" t="s">
        <v>295</v>
      </c>
    </row>
    <row r="29392" spans="59:60" x14ac:dyDescent="0.25">
      <c r="BG29392">
        <v>29391</v>
      </c>
      <c r="BH29392" t="s">
        <v>296</v>
      </c>
    </row>
    <row r="29393" spans="59:60" x14ac:dyDescent="0.25">
      <c r="BG29393">
        <v>29392</v>
      </c>
      <c r="BH29393" t="s">
        <v>297</v>
      </c>
    </row>
    <row r="29394" spans="59:60" x14ac:dyDescent="0.25">
      <c r="BG29394">
        <v>29393</v>
      </c>
      <c r="BH29394" t="s">
        <v>298</v>
      </c>
    </row>
    <row r="29395" spans="59:60" x14ac:dyDescent="0.25">
      <c r="BG29395">
        <v>29394</v>
      </c>
      <c r="BH29395" t="s">
        <v>299</v>
      </c>
    </row>
    <row r="29396" spans="59:60" x14ac:dyDescent="0.25">
      <c r="BG29396">
        <v>29395</v>
      </c>
      <c r="BH29396" t="s">
        <v>300</v>
      </c>
    </row>
    <row r="29397" spans="59:60" x14ac:dyDescent="0.25">
      <c r="BG29397">
        <v>29396</v>
      </c>
      <c r="BH29397" t="s">
        <v>301</v>
      </c>
    </row>
    <row r="29398" spans="59:60" x14ac:dyDescent="0.25">
      <c r="BG29398">
        <v>29397</v>
      </c>
      <c r="BH29398" t="s">
        <v>302</v>
      </c>
    </row>
    <row r="29399" spans="59:60" x14ac:dyDescent="0.25">
      <c r="BG29399">
        <v>29398</v>
      </c>
      <c r="BH29399" t="s">
        <v>303</v>
      </c>
    </row>
    <row r="29400" spans="59:60" x14ac:dyDescent="0.25">
      <c r="BG29400">
        <v>29399</v>
      </c>
      <c r="BH29400" t="s">
        <v>304</v>
      </c>
    </row>
    <row r="29401" spans="59:60" x14ac:dyDescent="0.25">
      <c r="BG29401">
        <v>29400</v>
      </c>
      <c r="BH29401" t="s">
        <v>305</v>
      </c>
    </row>
    <row r="29402" spans="59:60" x14ac:dyDescent="0.25">
      <c r="BG29402">
        <v>29401</v>
      </c>
      <c r="BH29402" t="s">
        <v>306</v>
      </c>
    </row>
    <row r="29403" spans="59:60" x14ac:dyDescent="0.25">
      <c r="BG29403">
        <v>29402</v>
      </c>
      <c r="BH29403" t="s">
        <v>307</v>
      </c>
    </row>
    <row r="29404" spans="59:60" x14ac:dyDescent="0.25">
      <c r="BG29404">
        <v>29403</v>
      </c>
      <c r="BH29404" t="s">
        <v>308</v>
      </c>
    </row>
    <row r="29405" spans="59:60" x14ac:dyDescent="0.25">
      <c r="BG29405">
        <v>29404</v>
      </c>
      <c r="BH29405" t="s">
        <v>309</v>
      </c>
    </row>
    <row r="29406" spans="59:60" x14ac:dyDescent="0.25">
      <c r="BG29406">
        <v>29405</v>
      </c>
      <c r="BH29406" t="s">
        <v>310</v>
      </c>
    </row>
    <row r="29407" spans="59:60" x14ac:dyDescent="0.25">
      <c r="BG29407">
        <v>29406</v>
      </c>
      <c r="BH29407" t="s">
        <v>311</v>
      </c>
    </row>
    <row r="29408" spans="59:60" x14ac:dyDescent="0.25">
      <c r="BG29408">
        <v>29407</v>
      </c>
      <c r="BH29408" t="s">
        <v>312</v>
      </c>
    </row>
    <row r="29409" spans="59:60" x14ac:dyDescent="0.25">
      <c r="BG29409">
        <v>29408</v>
      </c>
      <c r="BH29409" t="s">
        <v>313</v>
      </c>
    </row>
    <row r="29410" spans="59:60" x14ac:dyDescent="0.25">
      <c r="BG29410">
        <v>29409</v>
      </c>
      <c r="BH29410" t="s">
        <v>314</v>
      </c>
    </row>
    <row r="29411" spans="59:60" x14ac:dyDescent="0.25">
      <c r="BG29411">
        <v>29410</v>
      </c>
      <c r="BH29411" t="s">
        <v>315</v>
      </c>
    </row>
    <row r="29412" spans="59:60" x14ac:dyDescent="0.25">
      <c r="BG29412">
        <v>29411</v>
      </c>
      <c r="BH29412" t="s">
        <v>316</v>
      </c>
    </row>
    <row r="29413" spans="59:60" x14ac:dyDescent="0.25">
      <c r="BG29413">
        <v>29412</v>
      </c>
      <c r="BH29413" t="s">
        <v>317</v>
      </c>
    </row>
    <row r="29414" spans="59:60" x14ac:dyDescent="0.25">
      <c r="BG29414">
        <v>29413</v>
      </c>
      <c r="BH29414" t="s">
        <v>318</v>
      </c>
    </row>
    <row r="29415" spans="59:60" x14ac:dyDescent="0.25">
      <c r="BG29415">
        <v>29414</v>
      </c>
      <c r="BH29415" t="s">
        <v>319</v>
      </c>
    </row>
    <row r="29416" spans="59:60" x14ac:dyDescent="0.25">
      <c r="BG29416">
        <v>29415</v>
      </c>
      <c r="BH29416" t="s">
        <v>320</v>
      </c>
    </row>
    <row r="29417" spans="59:60" x14ac:dyDescent="0.25">
      <c r="BG29417">
        <v>29416</v>
      </c>
      <c r="BH29417" t="s">
        <v>321</v>
      </c>
    </row>
    <row r="29418" spans="59:60" x14ac:dyDescent="0.25">
      <c r="BG29418">
        <v>29417</v>
      </c>
      <c r="BH29418" t="s">
        <v>322</v>
      </c>
    </row>
    <row r="29419" spans="59:60" x14ac:dyDescent="0.25">
      <c r="BG29419">
        <v>29418</v>
      </c>
      <c r="BH29419" t="s">
        <v>323</v>
      </c>
    </row>
    <row r="29420" spans="59:60" x14ac:dyDescent="0.25">
      <c r="BG29420">
        <v>29419</v>
      </c>
      <c r="BH29420" t="s">
        <v>324</v>
      </c>
    </row>
    <row r="29421" spans="59:60" x14ac:dyDescent="0.25">
      <c r="BG29421">
        <v>29420</v>
      </c>
      <c r="BH29421" t="s">
        <v>325</v>
      </c>
    </row>
    <row r="29422" spans="59:60" x14ac:dyDescent="0.25">
      <c r="BG29422">
        <v>29421</v>
      </c>
      <c r="BH29422" t="s">
        <v>326</v>
      </c>
    </row>
    <row r="29423" spans="59:60" x14ac:dyDescent="0.25">
      <c r="BG29423">
        <v>29422</v>
      </c>
      <c r="BH29423" t="s">
        <v>327</v>
      </c>
    </row>
    <row r="29424" spans="59:60" x14ac:dyDescent="0.25">
      <c r="BG29424">
        <v>29423</v>
      </c>
      <c r="BH29424" t="s">
        <v>328</v>
      </c>
    </row>
    <row r="29425" spans="59:60" x14ac:dyDescent="0.25">
      <c r="BG29425">
        <v>29424</v>
      </c>
      <c r="BH29425" t="s">
        <v>329</v>
      </c>
    </row>
    <row r="29426" spans="59:60" x14ac:dyDescent="0.25">
      <c r="BG29426">
        <v>29425</v>
      </c>
      <c r="BH29426" t="s">
        <v>330</v>
      </c>
    </row>
    <row r="29427" spans="59:60" x14ac:dyDescent="0.25">
      <c r="BG29427">
        <v>29426</v>
      </c>
      <c r="BH29427" t="s">
        <v>331</v>
      </c>
    </row>
    <row r="29428" spans="59:60" x14ac:dyDescent="0.25">
      <c r="BG29428">
        <v>29427</v>
      </c>
      <c r="BH29428" t="s">
        <v>332</v>
      </c>
    </row>
    <row r="29429" spans="59:60" x14ac:dyDescent="0.25">
      <c r="BG29429">
        <v>29428</v>
      </c>
      <c r="BH29429" t="s">
        <v>333</v>
      </c>
    </row>
    <row r="29430" spans="59:60" x14ac:dyDescent="0.25">
      <c r="BG29430">
        <v>29429</v>
      </c>
      <c r="BH29430" t="s">
        <v>334</v>
      </c>
    </row>
    <row r="29431" spans="59:60" x14ac:dyDescent="0.25">
      <c r="BG29431">
        <v>29430</v>
      </c>
      <c r="BH29431" t="s">
        <v>335</v>
      </c>
    </row>
    <row r="29432" spans="59:60" x14ac:dyDescent="0.25">
      <c r="BG29432">
        <v>29431</v>
      </c>
      <c r="BH29432" t="s">
        <v>336</v>
      </c>
    </row>
    <row r="29433" spans="59:60" x14ac:dyDescent="0.25">
      <c r="BG29433">
        <v>29432</v>
      </c>
      <c r="BH29433" t="s">
        <v>337</v>
      </c>
    </row>
    <row r="29434" spans="59:60" x14ac:dyDescent="0.25">
      <c r="BG29434">
        <v>29433</v>
      </c>
      <c r="BH29434" t="s">
        <v>338</v>
      </c>
    </row>
    <row r="29435" spans="59:60" x14ac:dyDescent="0.25">
      <c r="BG29435">
        <v>29434</v>
      </c>
      <c r="BH29435" t="s">
        <v>339</v>
      </c>
    </row>
    <row r="29436" spans="59:60" x14ac:dyDescent="0.25">
      <c r="BG29436">
        <v>29435</v>
      </c>
      <c r="BH29436" t="s">
        <v>340</v>
      </c>
    </row>
    <row r="29437" spans="59:60" x14ac:dyDescent="0.25">
      <c r="BG29437">
        <v>29436</v>
      </c>
      <c r="BH29437" t="s">
        <v>341</v>
      </c>
    </row>
    <row r="29438" spans="59:60" x14ac:dyDescent="0.25">
      <c r="BG29438">
        <v>29437</v>
      </c>
      <c r="BH29438" t="s">
        <v>342</v>
      </c>
    </row>
    <row r="29439" spans="59:60" x14ac:dyDescent="0.25">
      <c r="BG29439">
        <v>29438</v>
      </c>
      <c r="BH29439" t="s">
        <v>343</v>
      </c>
    </row>
    <row r="29440" spans="59:60" x14ac:dyDescent="0.25">
      <c r="BG29440">
        <v>29439</v>
      </c>
      <c r="BH29440" t="s">
        <v>344</v>
      </c>
    </row>
    <row r="29441" spans="59:60" x14ac:dyDescent="0.25">
      <c r="BG29441">
        <v>29440</v>
      </c>
      <c r="BH29441" t="s">
        <v>345</v>
      </c>
    </row>
    <row r="29442" spans="59:60" x14ac:dyDescent="0.25">
      <c r="BG29442">
        <v>29441</v>
      </c>
      <c r="BH29442" t="s">
        <v>346</v>
      </c>
    </row>
    <row r="29443" spans="59:60" x14ac:dyDescent="0.25">
      <c r="BG29443">
        <v>29442</v>
      </c>
      <c r="BH29443" t="s">
        <v>347</v>
      </c>
    </row>
    <row r="29444" spans="59:60" x14ac:dyDescent="0.25">
      <c r="BG29444">
        <v>29443</v>
      </c>
      <c r="BH29444" t="s">
        <v>348</v>
      </c>
    </row>
    <row r="29445" spans="59:60" x14ac:dyDescent="0.25">
      <c r="BG29445">
        <v>29444</v>
      </c>
      <c r="BH29445" t="s">
        <v>349</v>
      </c>
    </row>
    <row r="29446" spans="59:60" x14ac:dyDescent="0.25">
      <c r="BG29446">
        <v>29445</v>
      </c>
      <c r="BH29446" t="s">
        <v>350</v>
      </c>
    </row>
    <row r="29447" spans="59:60" x14ac:dyDescent="0.25">
      <c r="BG29447">
        <v>29446</v>
      </c>
      <c r="BH29447" t="s">
        <v>351</v>
      </c>
    </row>
    <row r="29448" spans="59:60" x14ac:dyDescent="0.25">
      <c r="BG29448">
        <v>29447</v>
      </c>
      <c r="BH29448" t="s">
        <v>352</v>
      </c>
    </row>
    <row r="29449" spans="59:60" x14ac:dyDescent="0.25">
      <c r="BG29449">
        <v>29448</v>
      </c>
      <c r="BH29449" t="s">
        <v>293</v>
      </c>
    </row>
    <row r="29450" spans="59:60" x14ac:dyDescent="0.25">
      <c r="BG29450">
        <v>29449</v>
      </c>
      <c r="BH29450" t="s">
        <v>294</v>
      </c>
    </row>
    <row r="29451" spans="59:60" x14ac:dyDescent="0.25">
      <c r="BG29451">
        <v>29450</v>
      </c>
      <c r="BH29451" t="s">
        <v>295</v>
      </c>
    </row>
    <row r="29452" spans="59:60" x14ac:dyDescent="0.25">
      <c r="BG29452">
        <v>29451</v>
      </c>
      <c r="BH29452" t="s">
        <v>296</v>
      </c>
    </row>
    <row r="29453" spans="59:60" x14ac:dyDescent="0.25">
      <c r="BG29453">
        <v>29452</v>
      </c>
      <c r="BH29453" t="s">
        <v>297</v>
      </c>
    </row>
    <row r="29454" spans="59:60" x14ac:dyDescent="0.25">
      <c r="BG29454">
        <v>29453</v>
      </c>
      <c r="BH29454" t="s">
        <v>298</v>
      </c>
    </row>
    <row r="29455" spans="59:60" x14ac:dyDescent="0.25">
      <c r="BG29455">
        <v>29454</v>
      </c>
      <c r="BH29455" t="s">
        <v>299</v>
      </c>
    </row>
    <row r="29456" spans="59:60" x14ac:dyDescent="0.25">
      <c r="BG29456">
        <v>29455</v>
      </c>
      <c r="BH29456" t="s">
        <v>300</v>
      </c>
    </row>
    <row r="29457" spans="59:60" x14ac:dyDescent="0.25">
      <c r="BG29457">
        <v>29456</v>
      </c>
      <c r="BH29457" t="s">
        <v>301</v>
      </c>
    </row>
    <row r="29458" spans="59:60" x14ac:dyDescent="0.25">
      <c r="BG29458">
        <v>29457</v>
      </c>
      <c r="BH29458" t="s">
        <v>302</v>
      </c>
    </row>
    <row r="29459" spans="59:60" x14ac:dyDescent="0.25">
      <c r="BG29459">
        <v>29458</v>
      </c>
      <c r="BH29459" t="s">
        <v>303</v>
      </c>
    </row>
    <row r="29460" spans="59:60" x14ac:dyDescent="0.25">
      <c r="BG29460">
        <v>29459</v>
      </c>
      <c r="BH29460" t="s">
        <v>304</v>
      </c>
    </row>
    <row r="29461" spans="59:60" x14ac:dyDescent="0.25">
      <c r="BG29461">
        <v>29460</v>
      </c>
      <c r="BH29461" t="s">
        <v>305</v>
      </c>
    </row>
    <row r="29462" spans="59:60" x14ac:dyDescent="0.25">
      <c r="BG29462">
        <v>29461</v>
      </c>
      <c r="BH29462" t="s">
        <v>306</v>
      </c>
    </row>
    <row r="29463" spans="59:60" x14ac:dyDescent="0.25">
      <c r="BG29463">
        <v>29462</v>
      </c>
      <c r="BH29463" t="s">
        <v>307</v>
      </c>
    </row>
    <row r="29464" spans="59:60" x14ac:dyDescent="0.25">
      <c r="BG29464">
        <v>29463</v>
      </c>
      <c r="BH29464" t="s">
        <v>308</v>
      </c>
    </row>
    <row r="29465" spans="59:60" x14ac:dyDescent="0.25">
      <c r="BG29465">
        <v>29464</v>
      </c>
      <c r="BH29465" t="s">
        <v>309</v>
      </c>
    </row>
    <row r="29466" spans="59:60" x14ac:dyDescent="0.25">
      <c r="BG29466">
        <v>29465</v>
      </c>
      <c r="BH29466" t="s">
        <v>310</v>
      </c>
    </row>
    <row r="29467" spans="59:60" x14ac:dyDescent="0.25">
      <c r="BG29467">
        <v>29466</v>
      </c>
      <c r="BH29467" t="s">
        <v>311</v>
      </c>
    </row>
    <row r="29468" spans="59:60" x14ac:dyDescent="0.25">
      <c r="BG29468">
        <v>29467</v>
      </c>
      <c r="BH29468" t="s">
        <v>312</v>
      </c>
    </row>
    <row r="29469" spans="59:60" x14ac:dyDescent="0.25">
      <c r="BG29469">
        <v>29468</v>
      </c>
      <c r="BH29469" t="s">
        <v>313</v>
      </c>
    </row>
    <row r="29470" spans="59:60" x14ac:dyDescent="0.25">
      <c r="BG29470">
        <v>29469</v>
      </c>
      <c r="BH29470" t="s">
        <v>314</v>
      </c>
    </row>
    <row r="29471" spans="59:60" x14ac:dyDescent="0.25">
      <c r="BG29471">
        <v>29470</v>
      </c>
      <c r="BH29471" t="s">
        <v>315</v>
      </c>
    </row>
    <row r="29472" spans="59:60" x14ac:dyDescent="0.25">
      <c r="BG29472">
        <v>29471</v>
      </c>
      <c r="BH29472" t="s">
        <v>316</v>
      </c>
    </row>
    <row r="29473" spans="59:60" x14ac:dyDescent="0.25">
      <c r="BG29473">
        <v>29472</v>
      </c>
      <c r="BH29473" t="s">
        <v>317</v>
      </c>
    </row>
    <row r="29474" spans="59:60" x14ac:dyDescent="0.25">
      <c r="BG29474">
        <v>29473</v>
      </c>
      <c r="BH29474" t="s">
        <v>318</v>
      </c>
    </row>
    <row r="29475" spans="59:60" x14ac:dyDescent="0.25">
      <c r="BG29475">
        <v>29474</v>
      </c>
      <c r="BH29475" t="s">
        <v>319</v>
      </c>
    </row>
    <row r="29476" spans="59:60" x14ac:dyDescent="0.25">
      <c r="BG29476">
        <v>29475</v>
      </c>
      <c r="BH29476" t="s">
        <v>320</v>
      </c>
    </row>
    <row r="29477" spans="59:60" x14ac:dyDescent="0.25">
      <c r="BG29477">
        <v>29476</v>
      </c>
      <c r="BH29477" t="s">
        <v>321</v>
      </c>
    </row>
    <row r="29478" spans="59:60" x14ac:dyDescent="0.25">
      <c r="BG29478">
        <v>29477</v>
      </c>
      <c r="BH29478" t="s">
        <v>322</v>
      </c>
    </row>
    <row r="29479" spans="59:60" x14ac:dyDescent="0.25">
      <c r="BG29479">
        <v>29478</v>
      </c>
      <c r="BH29479" t="s">
        <v>323</v>
      </c>
    </row>
    <row r="29480" spans="59:60" x14ac:dyDescent="0.25">
      <c r="BG29480">
        <v>29479</v>
      </c>
      <c r="BH29480" t="s">
        <v>324</v>
      </c>
    </row>
    <row r="29481" spans="59:60" x14ac:dyDescent="0.25">
      <c r="BG29481">
        <v>29480</v>
      </c>
      <c r="BH29481" t="s">
        <v>325</v>
      </c>
    </row>
    <row r="29482" spans="59:60" x14ac:dyDescent="0.25">
      <c r="BG29482">
        <v>29481</v>
      </c>
      <c r="BH29482" t="s">
        <v>326</v>
      </c>
    </row>
    <row r="29483" spans="59:60" x14ac:dyDescent="0.25">
      <c r="BG29483">
        <v>29482</v>
      </c>
      <c r="BH29483" t="s">
        <v>327</v>
      </c>
    </row>
    <row r="29484" spans="59:60" x14ac:dyDescent="0.25">
      <c r="BG29484">
        <v>29483</v>
      </c>
      <c r="BH29484" t="s">
        <v>328</v>
      </c>
    </row>
    <row r="29485" spans="59:60" x14ac:dyDescent="0.25">
      <c r="BG29485">
        <v>29484</v>
      </c>
      <c r="BH29485" t="s">
        <v>329</v>
      </c>
    </row>
    <row r="29486" spans="59:60" x14ac:dyDescent="0.25">
      <c r="BG29486">
        <v>29485</v>
      </c>
      <c r="BH29486" t="s">
        <v>330</v>
      </c>
    </row>
    <row r="29487" spans="59:60" x14ac:dyDescent="0.25">
      <c r="BG29487">
        <v>29486</v>
      </c>
      <c r="BH29487" t="s">
        <v>331</v>
      </c>
    </row>
    <row r="29488" spans="59:60" x14ac:dyDescent="0.25">
      <c r="BG29488">
        <v>29487</v>
      </c>
      <c r="BH29488" t="s">
        <v>332</v>
      </c>
    </row>
    <row r="29489" spans="59:60" x14ac:dyDescent="0.25">
      <c r="BG29489">
        <v>29488</v>
      </c>
      <c r="BH29489" t="s">
        <v>333</v>
      </c>
    </row>
    <row r="29490" spans="59:60" x14ac:dyDescent="0.25">
      <c r="BG29490">
        <v>29489</v>
      </c>
      <c r="BH29490" t="s">
        <v>334</v>
      </c>
    </row>
    <row r="29491" spans="59:60" x14ac:dyDescent="0.25">
      <c r="BG29491">
        <v>29490</v>
      </c>
      <c r="BH29491" t="s">
        <v>335</v>
      </c>
    </row>
    <row r="29492" spans="59:60" x14ac:dyDescent="0.25">
      <c r="BG29492">
        <v>29491</v>
      </c>
      <c r="BH29492" t="s">
        <v>336</v>
      </c>
    </row>
    <row r="29493" spans="59:60" x14ac:dyDescent="0.25">
      <c r="BG29493">
        <v>29492</v>
      </c>
      <c r="BH29493" t="s">
        <v>337</v>
      </c>
    </row>
    <row r="29494" spans="59:60" x14ac:dyDescent="0.25">
      <c r="BG29494">
        <v>29493</v>
      </c>
      <c r="BH29494" t="s">
        <v>338</v>
      </c>
    </row>
    <row r="29495" spans="59:60" x14ac:dyDescent="0.25">
      <c r="BG29495">
        <v>29494</v>
      </c>
      <c r="BH29495" t="s">
        <v>339</v>
      </c>
    </row>
    <row r="29496" spans="59:60" x14ac:dyDescent="0.25">
      <c r="BG29496">
        <v>29495</v>
      </c>
      <c r="BH29496" t="s">
        <v>340</v>
      </c>
    </row>
    <row r="29497" spans="59:60" x14ac:dyDescent="0.25">
      <c r="BG29497">
        <v>29496</v>
      </c>
      <c r="BH29497" t="s">
        <v>341</v>
      </c>
    </row>
    <row r="29498" spans="59:60" x14ac:dyDescent="0.25">
      <c r="BG29498">
        <v>29497</v>
      </c>
      <c r="BH29498" t="s">
        <v>342</v>
      </c>
    </row>
    <row r="29499" spans="59:60" x14ac:dyDescent="0.25">
      <c r="BG29499">
        <v>29498</v>
      </c>
      <c r="BH29499" t="s">
        <v>343</v>
      </c>
    </row>
    <row r="29500" spans="59:60" x14ac:dyDescent="0.25">
      <c r="BG29500">
        <v>29499</v>
      </c>
      <c r="BH29500" t="s">
        <v>344</v>
      </c>
    </row>
    <row r="29501" spans="59:60" x14ac:dyDescent="0.25">
      <c r="BG29501">
        <v>29500</v>
      </c>
      <c r="BH29501" t="s">
        <v>345</v>
      </c>
    </row>
    <row r="29502" spans="59:60" x14ac:dyDescent="0.25">
      <c r="BG29502">
        <v>29501</v>
      </c>
      <c r="BH29502" t="s">
        <v>346</v>
      </c>
    </row>
    <row r="29503" spans="59:60" x14ac:dyDescent="0.25">
      <c r="BG29503">
        <v>29502</v>
      </c>
      <c r="BH29503" t="s">
        <v>347</v>
      </c>
    </row>
    <row r="29504" spans="59:60" x14ac:dyDescent="0.25">
      <c r="BG29504">
        <v>29503</v>
      </c>
      <c r="BH29504" t="s">
        <v>348</v>
      </c>
    </row>
    <row r="29505" spans="59:60" x14ac:dyDescent="0.25">
      <c r="BG29505">
        <v>29504</v>
      </c>
      <c r="BH29505" t="s">
        <v>349</v>
      </c>
    </row>
    <row r="29506" spans="59:60" x14ac:dyDescent="0.25">
      <c r="BG29506">
        <v>29505</v>
      </c>
      <c r="BH29506" t="s">
        <v>350</v>
      </c>
    </row>
    <row r="29507" spans="59:60" x14ac:dyDescent="0.25">
      <c r="BG29507">
        <v>29506</v>
      </c>
      <c r="BH29507" t="s">
        <v>351</v>
      </c>
    </row>
    <row r="29508" spans="59:60" x14ac:dyDescent="0.25">
      <c r="BG29508">
        <v>29507</v>
      </c>
      <c r="BH29508" t="s">
        <v>352</v>
      </c>
    </row>
    <row r="29509" spans="59:60" x14ac:dyDescent="0.25">
      <c r="BG29509">
        <v>29508</v>
      </c>
      <c r="BH29509" t="s">
        <v>293</v>
      </c>
    </row>
    <row r="29510" spans="59:60" x14ac:dyDescent="0.25">
      <c r="BG29510">
        <v>29509</v>
      </c>
      <c r="BH29510" t="s">
        <v>294</v>
      </c>
    </row>
    <row r="29511" spans="59:60" x14ac:dyDescent="0.25">
      <c r="BG29511">
        <v>29510</v>
      </c>
      <c r="BH29511" t="s">
        <v>295</v>
      </c>
    </row>
    <row r="29512" spans="59:60" x14ac:dyDescent="0.25">
      <c r="BG29512">
        <v>29511</v>
      </c>
      <c r="BH29512" t="s">
        <v>296</v>
      </c>
    </row>
    <row r="29513" spans="59:60" x14ac:dyDescent="0.25">
      <c r="BG29513">
        <v>29512</v>
      </c>
      <c r="BH29513" t="s">
        <v>297</v>
      </c>
    </row>
    <row r="29514" spans="59:60" x14ac:dyDescent="0.25">
      <c r="BG29514">
        <v>29513</v>
      </c>
      <c r="BH29514" t="s">
        <v>298</v>
      </c>
    </row>
    <row r="29515" spans="59:60" x14ac:dyDescent="0.25">
      <c r="BG29515">
        <v>29514</v>
      </c>
      <c r="BH29515" t="s">
        <v>299</v>
      </c>
    </row>
    <row r="29516" spans="59:60" x14ac:dyDescent="0.25">
      <c r="BG29516">
        <v>29515</v>
      </c>
      <c r="BH29516" t="s">
        <v>300</v>
      </c>
    </row>
    <row r="29517" spans="59:60" x14ac:dyDescent="0.25">
      <c r="BG29517">
        <v>29516</v>
      </c>
      <c r="BH29517" t="s">
        <v>301</v>
      </c>
    </row>
    <row r="29518" spans="59:60" x14ac:dyDescent="0.25">
      <c r="BG29518">
        <v>29517</v>
      </c>
      <c r="BH29518" t="s">
        <v>302</v>
      </c>
    </row>
    <row r="29519" spans="59:60" x14ac:dyDescent="0.25">
      <c r="BG29519">
        <v>29518</v>
      </c>
      <c r="BH29519" t="s">
        <v>303</v>
      </c>
    </row>
    <row r="29520" spans="59:60" x14ac:dyDescent="0.25">
      <c r="BG29520">
        <v>29519</v>
      </c>
      <c r="BH29520" t="s">
        <v>304</v>
      </c>
    </row>
    <row r="29521" spans="59:60" x14ac:dyDescent="0.25">
      <c r="BG29521">
        <v>29520</v>
      </c>
      <c r="BH29521" t="s">
        <v>305</v>
      </c>
    </row>
    <row r="29522" spans="59:60" x14ac:dyDescent="0.25">
      <c r="BG29522">
        <v>29521</v>
      </c>
      <c r="BH29522" t="s">
        <v>306</v>
      </c>
    </row>
    <row r="29523" spans="59:60" x14ac:dyDescent="0.25">
      <c r="BG29523">
        <v>29522</v>
      </c>
      <c r="BH29523" t="s">
        <v>307</v>
      </c>
    </row>
    <row r="29524" spans="59:60" x14ac:dyDescent="0.25">
      <c r="BG29524">
        <v>29523</v>
      </c>
      <c r="BH29524" t="s">
        <v>308</v>
      </c>
    </row>
    <row r="29525" spans="59:60" x14ac:dyDescent="0.25">
      <c r="BG29525">
        <v>29524</v>
      </c>
      <c r="BH29525" t="s">
        <v>309</v>
      </c>
    </row>
    <row r="29526" spans="59:60" x14ac:dyDescent="0.25">
      <c r="BG29526">
        <v>29525</v>
      </c>
      <c r="BH29526" t="s">
        <v>310</v>
      </c>
    </row>
    <row r="29527" spans="59:60" x14ac:dyDescent="0.25">
      <c r="BG29527">
        <v>29526</v>
      </c>
      <c r="BH29527" t="s">
        <v>311</v>
      </c>
    </row>
    <row r="29528" spans="59:60" x14ac:dyDescent="0.25">
      <c r="BG29528">
        <v>29527</v>
      </c>
      <c r="BH29528" t="s">
        <v>312</v>
      </c>
    </row>
    <row r="29529" spans="59:60" x14ac:dyDescent="0.25">
      <c r="BG29529">
        <v>29528</v>
      </c>
      <c r="BH29529" t="s">
        <v>313</v>
      </c>
    </row>
    <row r="29530" spans="59:60" x14ac:dyDescent="0.25">
      <c r="BG29530">
        <v>29529</v>
      </c>
      <c r="BH29530" t="s">
        <v>314</v>
      </c>
    </row>
    <row r="29531" spans="59:60" x14ac:dyDescent="0.25">
      <c r="BG29531">
        <v>29530</v>
      </c>
      <c r="BH29531" t="s">
        <v>315</v>
      </c>
    </row>
    <row r="29532" spans="59:60" x14ac:dyDescent="0.25">
      <c r="BG29532">
        <v>29531</v>
      </c>
      <c r="BH29532" t="s">
        <v>316</v>
      </c>
    </row>
    <row r="29533" spans="59:60" x14ac:dyDescent="0.25">
      <c r="BG29533">
        <v>29532</v>
      </c>
      <c r="BH29533" t="s">
        <v>317</v>
      </c>
    </row>
    <row r="29534" spans="59:60" x14ac:dyDescent="0.25">
      <c r="BG29534">
        <v>29533</v>
      </c>
      <c r="BH29534" t="s">
        <v>318</v>
      </c>
    </row>
    <row r="29535" spans="59:60" x14ac:dyDescent="0.25">
      <c r="BG29535">
        <v>29534</v>
      </c>
      <c r="BH29535" t="s">
        <v>319</v>
      </c>
    </row>
    <row r="29536" spans="59:60" x14ac:dyDescent="0.25">
      <c r="BG29536">
        <v>29535</v>
      </c>
      <c r="BH29536" t="s">
        <v>320</v>
      </c>
    </row>
    <row r="29537" spans="59:60" x14ac:dyDescent="0.25">
      <c r="BG29537">
        <v>29536</v>
      </c>
      <c r="BH29537" t="s">
        <v>321</v>
      </c>
    </row>
    <row r="29538" spans="59:60" x14ac:dyDescent="0.25">
      <c r="BG29538">
        <v>29537</v>
      </c>
      <c r="BH29538" t="s">
        <v>322</v>
      </c>
    </row>
    <row r="29539" spans="59:60" x14ac:dyDescent="0.25">
      <c r="BG29539">
        <v>29538</v>
      </c>
      <c r="BH29539" t="s">
        <v>323</v>
      </c>
    </row>
    <row r="29540" spans="59:60" x14ac:dyDescent="0.25">
      <c r="BG29540">
        <v>29539</v>
      </c>
      <c r="BH29540" t="s">
        <v>324</v>
      </c>
    </row>
    <row r="29541" spans="59:60" x14ac:dyDescent="0.25">
      <c r="BG29541">
        <v>29540</v>
      </c>
      <c r="BH29541" t="s">
        <v>325</v>
      </c>
    </row>
    <row r="29542" spans="59:60" x14ac:dyDescent="0.25">
      <c r="BG29542">
        <v>29541</v>
      </c>
      <c r="BH29542" t="s">
        <v>326</v>
      </c>
    </row>
    <row r="29543" spans="59:60" x14ac:dyDescent="0.25">
      <c r="BG29543">
        <v>29542</v>
      </c>
      <c r="BH29543" t="s">
        <v>327</v>
      </c>
    </row>
    <row r="29544" spans="59:60" x14ac:dyDescent="0.25">
      <c r="BG29544">
        <v>29543</v>
      </c>
      <c r="BH29544" t="s">
        <v>328</v>
      </c>
    </row>
    <row r="29545" spans="59:60" x14ac:dyDescent="0.25">
      <c r="BG29545">
        <v>29544</v>
      </c>
      <c r="BH29545" t="s">
        <v>329</v>
      </c>
    </row>
    <row r="29546" spans="59:60" x14ac:dyDescent="0.25">
      <c r="BG29546">
        <v>29545</v>
      </c>
      <c r="BH29546" t="s">
        <v>330</v>
      </c>
    </row>
    <row r="29547" spans="59:60" x14ac:dyDescent="0.25">
      <c r="BG29547">
        <v>29546</v>
      </c>
      <c r="BH29547" t="s">
        <v>331</v>
      </c>
    </row>
    <row r="29548" spans="59:60" x14ac:dyDescent="0.25">
      <c r="BG29548">
        <v>29547</v>
      </c>
      <c r="BH29548" t="s">
        <v>332</v>
      </c>
    </row>
    <row r="29549" spans="59:60" x14ac:dyDescent="0.25">
      <c r="BG29549">
        <v>29548</v>
      </c>
      <c r="BH29549" t="s">
        <v>333</v>
      </c>
    </row>
    <row r="29550" spans="59:60" x14ac:dyDescent="0.25">
      <c r="BG29550">
        <v>29549</v>
      </c>
      <c r="BH29550" t="s">
        <v>334</v>
      </c>
    </row>
    <row r="29551" spans="59:60" x14ac:dyDescent="0.25">
      <c r="BG29551">
        <v>29550</v>
      </c>
      <c r="BH29551" t="s">
        <v>335</v>
      </c>
    </row>
    <row r="29552" spans="59:60" x14ac:dyDescent="0.25">
      <c r="BG29552">
        <v>29551</v>
      </c>
      <c r="BH29552" t="s">
        <v>336</v>
      </c>
    </row>
    <row r="29553" spans="59:60" x14ac:dyDescent="0.25">
      <c r="BG29553">
        <v>29552</v>
      </c>
      <c r="BH29553" t="s">
        <v>337</v>
      </c>
    </row>
    <row r="29554" spans="59:60" x14ac:dyDescent="0.25">
      <c r="BG29554">
        <v>29553</v>
      </c>
      <c r="BH29554" t="s">
        <v>338</v>
      </c>
    </row>
    <row r="29555" spans="59:60" x14ac:dyDescent="0.25">
      <c r="BG29555">
        <v>29554</v>
      </c>
      <c r="BH29555" t="s">
        <v>339</v>
      </c>
    </row>
    <row r="29556" spans="59:60" x14ac:dyDescent="0.25">
      <c r="BG29556">
        <v>29555</v>
      </c>
      <c r="BH29556" t="s">
        <v>340</v>
      </c>
    </row>
    <row r="29557" spans="59:60" x14ac:dyDescent="0.25">
      <c r="BG29557">
        <v>29556</v>
      </c>
      <c r="BH29557" t="s">
        <v>341</v>
      </c>
    </row>
    <row r="29558" spans="59:60" x14ac:dyDescent="0.25">
      <c r="BG29558">
        <v>29557</v>
      </c>
      <c r="BH29558" t="s">
        <v>342</v>
      </c>
    </row>
    <row r="29559" spans="59:60" x14ac:dyDescent="0.25">
      <c r="BG29559">
        <v>29558</v>
      </c>
      <c r="BH29559" t="s">
        <v>343</v>
      </c>
    </row>
    <row r="29560" spans="59:60" x14ac:dyDescent="0.25">
      <c r="BG29560">
        <v>29559</v>
      </c>
      <c r="BH29560" t="s">
        <v>344</v>
      </c>
    </row>
    <row r="29561" spans="59:60" x14ac:dyDescent="0.25">
      <c r="BG29561">
        <v>29560</v>
      </c>
      <c r="BH29561" t="s">
        <v>345</v>
      </c>
    </row>
    <row r="29562" spans="59:60" x14ac:dyDescent="0.25">
      <c r="BG29562">
        <v>29561</v>
      </c>
      <c r="BH29562" t="s">
        <v>346</v>
      </c>
    </row>
    <row r="29563" spans="59:60" x14ac:dyDescent="0.25">
      <c r="BG29563">
        <v>29562</v>
      </c>
      <c r="BH29563" t="s">
        <v>347</v>
      </c>
    </row>
    <row r="29564" spans="59:60" x14ac:dyDescent="0.25">
      <c r="BG29564">
        <v>29563</v>
      </c>
      <c r="BH29564" t="s">
        <v>348</v>
      </c>
    </row>
    <row r="29565" spans="59:60" x14ac:dyDescent="0.25">
      <c r="BG29565">
        <v>29564</v>
      </c>
      <c r="BH29565" t="s">
        <v>349</v>
      </c>
    </row>
    <row r="29566" spans="59:60" x14ac:dyDescent="0.25">
      <c r="BG29566">
        <v>29565</v>
      </c>
      <c r="BH29566" t="s">
        <v>350</v>
      </c>
    </row>
    <row r="29567" spans="59:60" x14ac:dyDescent="0.25">
      <c r="BG29567">
        <v>29566</v>
      </c>
      <c r="BH29567" t="s">
        <v>351</v>
      </c>
    </row>
    <row r="29568" spans="59:60" x14ac:dyDescent="0.25">
      <c r="BG29568">
        <v>29567</v>
      </c>
      <c r="BH29568" t="s">
        <v>352</v>
      </c>
    </row>
    <row r="29569" spans="59:60" x14ac:dyDescent="0.25">
      <c r="BG29569">
        <v>29568</v>
      </c>
      <c r="BH29569" t="s">
        <v>293</v>
      </c>
    </row>
    <row r="29570" spans="59:60" x14ac:dyDescent="0.25">
      <c r="BG29570">
        <v>29569</v>
      </c>
      <c r="BH29570" t="s">
        <v>294</v>
      </c>
    </row>
    <row r="29571" spans="59:60" x14ac:dyDescent="0.25">
      <c r="BG29571">
        <v>29570</v>
      </c>
      <c r="BH29571" t="s">
        <v>295</v>
      </c>
    </row>
    <row r="29572" spans="59:60" x14ac:dyDescent="0.25">
      <c r="BG29572">
        <v>29571</v>
      </c>
      <c r="BH29572" t="s">
        <v>296</v>
      </c>
    </row>
    <row r="29573" spans="59:60" x14ac:dyDescent="0.25">
      <c r="BG29573">
        <v>29572</v>
      </c>
      <c r="BH29573" t="s">
        <v>297</v>
      </c>
    </row>
    <row r="29574" spans="59:60" x14ac:dyDescent="0.25">
      <c r="BG29574">
        <v>29573</v>
      </c>
      <c r="BH29574" t="s">
        <v>298</v>
      </c>
    </row>
    <row r="29575" spans="59:60" x14ac:dyDescent="0.25">
      <c r="BG29575">
        <v>29574</v>
      </c>
      <c r="BH29575" t="s">
        <v>299</v>
      </c>
    </row>
    <row r="29576" spans="59:60" x14ac:dyDescent="0.25">
      <c r="BG29576">
        <v>29575</v>
      </c>
      <c r="BH29576" t="s">
        <v>300</v>
      </c>
    </row>
    <row r="29577" spans="59:60" x14ac:dyDescent="0.25">
      <c r="BG29577">
        <v>29576</v>
      </c>
      <c r="BH29577" t="s">
        <v>301</v>
      </c>
    </row>
    <row r="29578" spans="59:60" x14ac:dyDescent="0.25">
      <c r="BG29578">
        <v>29577</v>
      </c>
      <c r="BH29578" t="s">
        <v>302</v>
      </c>
    </row>
    <row r="29579" spans="59:60" x14ac:dyDescent="0.25">
      <c r="BG29579">
        <v>29578</v>
      </c>
      <c r="BH29579" t="s">
        <v>303</v>
      </c>
    </row>
    <row r="29580" spans="59:60" x14ac:dyDescent="0.25">
      <c r="BG29580">
        <v>29579</v>
      </c>
      <c r="BH29580" t="s">
        <v>304</v>
      </c>
    </row>
    <row r="29581" spans="59:60" x14ac:dyDescent="0.25">
      <c r="BG29581">
        <v>29580</v>
      </c>
      <c r="BH29581" t="s">
        <v>305</v>
      </c>
    </row>
    <row r="29582" spans="59:60" x14ac:dyDescent="0.25">
      <c r="BG29582">
        <v>29581</v>
      </c>
      <c r="BH29582" t="s">
        <v>306</v>
      </c>
    </row>
    <row r="29583" spans="59:60" x14ac:dyDescent="0.25">
      <c r="BG29583">
        <v>29582</v>
      </c>
      <c r="BH29583" t="s">
        <v>307</v>
      </c>
    </row>
    <row r="29584" spans="59:60" x14ac:dyDescent="0.25">
      <c r="BG29584">
        <v>29583</v>
      </c>
      <c r="BH29584" t="s">
        <v>308</v>
      </c>
    </row>
    <row r="29585" spans="59:60" x14ac:dyDescent="0.25">
      <c r="BG29585">
        <v>29584</v>
      </c>
      <c r="BH29585" t="s">
        <v>309</v>
      </c>
    </row>
    <row r="29586" spans="59:60" x14ac:dyDescent="0.25">
      <c r="BG29586">
        <v>29585</v>
      </c>
      <c r="BH29586" t="s">
        <v>310</v>
      </c>
    </row>
    <row r="29587" spans="59:60" x14ac:dyDescent="0.25">
      <c r="BG29587">
        <v>29586</v>
      </c>
      <c r="BH29587" t="s">
        <v>311</v>
      </c>
    </row>
    <row r="29588" spans="59:60" x14ac:dyDescent="0.25">
      <c r="BG29588">
        <v>29587</v>
      </c>
      <c r="BH29588" t="s">
        <v>312</v>
      </c>
    </row>
    <row r="29589" spans="59:60" x14ac:dyDescent="0.25">
      <c r="BG29589">
        <v>29588</v>
      </c>
      <c r="BH29589" t="s">
        <v>313</v>
      </c>
    </row>
    <row r="29590" spans="59:60" x14ac:dyDescent="0.25">
      <c r="BG29590">
        <v>29589</v>
      </c>
      <c r="BH29590" t="s">
        <v>314</v>
      </c>
    </row>
    <row r="29591" spans="59:60" x14ac:dyDescent="0.25">
      <c r="BG29591">
        <v>29590</v>
      </c>
      <c r="BH29591" t="s">
        <v>315</v>
      </c>
    </row>
    <row r="29592" spans="59:60" x14ac:dyDescent="0.25">
      <c r="BG29592">
        <v>29591</v>
      </c>
      <c r="BH29592" t="s">
        <v>316</v>
      </c>
    </row>
    <row r="29593" spans="59:60" x14ac:dyDescent="0.25">
      <c r="BG29593">
        <v>29592</v>
      </c>
      <c r="BH29593" t="s">
        <v>317</v>
      </c>
    </row>
    <row r="29594" spans="59:60" x14ac:dyDescent="0.25">
      <c r="BG29594">
        <v>29593</v>
      </c>
      <c r="BH29594" t="s">
        <v>318</v>
      </c>
    </row>
    <row r="29595" spans="59:60" x14ac:dyDescent="0.25">
      <c r="BG29595">
        <v>29594</v>
      </c>
      <c r="BH29595" t="s">
        <v>319</v>
      </c>
    </row>
    <row r="29596" spans="59:60" x14ac:dyDescent="0.25">
      <c r="BG29596">
        <v>29595</v>
      </c>
      <c r="BH29596" t="s">
        <v>320</v>
      </c>
    </row>
    <row r="29597" spans="59:60" x14ac:dyDescent="0.25">
      <c r="BG29597">
        <v>29596</v>
      </c>
      <c r="BH29597" t="s">
        <v>321</v>
      </c>
    </row>
    <row r="29598" spans="59:60" x14ac:dyDescent="0.25">
      <c r="BG29598">
        <v>29597</v>
      </c>
      <c r="BH29598" t="s">
        <v>322</v>
      </c>
    </row>
    <row r="29599" spans="59:60" x14ac:dyDescent="0.25">
      <c r="BG29599">
        <v>29598</v>
      </c>
      <c r="BH29599" t="s">
        <v>323</v>
      </c>
    </row>
    <row r="29600" spans="59:60" x14ac:dyDescent="0.25">
      <c r="BG29600">
        <v>29599</v>
      </c>
      <c r="BH29600" t="s">
        <v>324</v>
      </c>
    </row>
    <row r="29601" spans="59:60" x14ac:dyDescent="0.25">
      <c r="BG29601">
        <v>29600</v>
      </c>
      <c r="BH29601" t="s">
        <v>325</v>
      </c>
    </row>
    <row r="29602" spans="59:60" x14ac:dyDescent="0.25">
      <c r="BG29602">
        <v>29601</v>
      </c>
      <c r="BH29602" t="s">
        <v>326</v>
      </c>
    </row>
    <row r="29603" spans="59:60" x14ac:dyDescent="0.25">
      <c r="BG29603">
        <v>29602</v>
      </c>
      <c r="BH29603" t="s">
        <v>327</v>
      </c>
    </row>
    <row r="29604" spans="59:60" x14ac:dyDescent="0.25">
      <c r="BG29604">
        <v>29603</v>
      </c>
      <c r="BH29604" t="s">
        <v>328</v>
      </c>
    </row>
    <row r="29605" spans="59:60" x14ac:dyDescent="0.25">
      <c r="BG29605">
        <v>29604</v>
      </c>
      <c r="BH29605" t="s">
        <v>329</v>
      </c>
    </row>
    <row r="29606" spans="59:60" x14ac:dyDescent="0.25">
      <c r="BG29606">
        <v>29605</v>
      </c>
      <c r="BH29606" t="s">
        <v>330</v>
      </c>
    </row>
    <row r="29607" spans="59:60" x14ac:dyDescent="0.25">
      <c r="BG29607">
        <v>29606</v>
      </c>
      <c r="BH29607" t="s">
        <v>331</v>
      </c>
    </row>
    <row r="29608" spans="59:60" x14ac:dyDescent="0.25">
      <c r="BG29608">
        <v>29607</v>
      </c>
      <c r="BH29608" t="s">
        <v>332</v>
      </c>
    </row>
    <row r="29609" spans="59:60" x14ac:dyDescent="0.25">
      <c r="BG29609">
        <v>29608</v>
      </c>
      <c r="BH29609" t="s">
        <v>333</v>
      </c>
    </row>
    <row r="29610" spans="59:60" x14ac:dyDescent="0.25">
      <c r="BG29610">
        <v>29609</v>
      </c>
      <c r="BH29610" t="s">
        <v>334</v>
      </c>
    </row>
    <row r="29611" spans="59:60" x14ac:dyDescent="0.25">
      <c r="BG29611">
        <v>29610</v>
      </c>
      <c r="BH29611" t="s">
        <v>335</v>
      </c>
    </row>
    <row r="29612" spans="59:60" x14ac:dyDescent="0.25">
      <c r="BG29612">
        <v>29611</v>
      </c>
      <c r="BH29612" t="s">
        <v>336</v>
      </c>
    </row>
    <row r="29613" spans="59:60" x14ac:dyDescent="0.25">
      <c r="BG29613">
        <v>29612</v>
      </c>
      <c r="BH29613" t="s">
        <v>337</v>
      </c>
    </row>
    <row r="29614" spans="59:60" x14ac:dyDescent="0.25">
      <c r="BG29614">
        <v>29613</v>
      </c>
      <c r="BH29614" t="s">
        <v>338</v>
      </c>
    </row>
    <row r="29615" spans="59:60" x14ac:dyDescent="0.25">
      <c r="BG29615">
        <v>29614</v>
      </c>
      <c r="BH29615" t="s">
        <v>339</v>
      </c>
    </row>
    <row r="29616" spans="59:60" x14ac:dyDescent="0.25">
      <c r="BG29616">
        <v>29615</v>
      </c>
      <c r="BH29616" t="s">
        <v>340</v>
      </c>
    </row>
    <row r="29617" spans="59:60" x14ac:dyDescent="0.25">
      <c r="BG29617">
        <v>29616</v>
      </c>
      <c r="BH29617" t="s">
        <v>341</v>
      </c>
    </row>
    <row r="29618" spans="59:60" x14ac:dyDescent="0.25">
      <c r="BG29618">
        <v>29617</v>
      </c>
      <c r="BH29618" t="s">
        <v>342</v>
      </c>
    </row>
    <row r="29619" spans="59:60" x14ac:dyDescent="0.25">
      <c r="BG29619">
        <v>29618</v>
      </c>
      <c r="BH29619" t="s">
        <v>343</v>
      </c>
    </row>
    <row r="29620" spans="59:60" x14ac:dyDescent="0.25">
      <c r="BG29620">
        <v>29619</v>
      </c>
      <c r="BH29620" t="s">
        <v>344</v>
      </c>
    </row>
    <row r="29621" spans="59:60" x14ac:dyDescent="0.25">
      <c r="BG29621">
        <v>29620</v>
      </c>
      <c r="BH29621" t="s">
        <v>345</v>
      </c>
    </row>
    <row r="29622" spans="59:60" x14ac:dyDescent="0.25">
      <c r="BG29622">
        <v>29621</v>
      </c>
      <c r="BH29622" t="s">
        <v>346</v>
      </c>
    </row>
    <row r="29623" spans="59:60" x14ac:dyDescent="0.25">
      <c r="BG29623">
        <v>29622</v>
      </c>
      <c r="BH29623" t="s">
        <v>347</v>
      </c>
    </row>
    <row r="29624" spans="59:60" x14ac:dyDescent="0.25">
      <c r="BG29624">
        <v>29623</v>
      </c>
      <c r="BH29624" t="s">
        <v>348</v>
      </c>
    </row>
    <row r="29625" spans="59:60" x14ac:dyDescent="0.25">
      <c r="BG29625">
        <v>29624</v>
      </c>
      <c r="BH29625" t="s">
        <v>349</v>
      </c>
    </row>
    <row r="29626" spans="59:60" x14ac:dyDescent="0.25">
      <c r="BG29626">
        <v>29625</v>
      </c>
      <c r="BH29626" t="s">
        <v>350</v>
      </c>
    </row>
    <row r="29627" spans="59:60" x14ac:dyDescent="0.25">
      <c r="BG29627">
        <v>29626</v>
      </c>
      <c r="BH29627" t="s">
        <v>351</v>
      </c>
    </row>
    <row r="29628" spans="59:60" x14ac:dyDescent="0.25">
      <c r="BG29628">
        <v>29627</v>
      </c>
      <c r="BH29628" t="s">
        <v>352</v>
      </c>
    </row>
    <row r="29629" spans="59:60" x14ac:dyDescent="0.25">
      <c r="BG29629">
        <v>29628</v>
      </c>
      <c r="BH29629" t="s">
        <v>293</v>
      </c>
    </row>
    <row r="29630" spans="59:60" x14ac:dyDescent="0.25">
      <c r="BG29630">
        <v>29629</v>
      </c>
      <c r="BH29630" t="s">
        <v>294</v>
      </c>
    </row>
    <row r="29631" spans="59:60" x14ac:dyDescent="0.25">
      <c r="BG29631">
        <v>29630</v>
      </c>
      <c r="BH29631" t="s">
        <v>295</v>
      </c>
    </row>
    <row r="29632" spans="59:60" x14ac:dyDescent="0.25">
      <c r="BG29632">
        <v>29631</v>
      </c>
      <c r="BH29632" t="s">
        <v>296</v>
      </c>
    </row>
    <row r="29633" spans="59:60" x14ac:dyDescent="0.25">
      <c r="BG29633">
        <v>29632</v>
      </c>
      <c r="BH29633" t="s">
        <v>297</v>
      </c>
    </row>
    <row r="29634" spans="59:60" x14ac:dyDescent="0.25">
      <c r="BG29634">
        <v>29633</v>
      </c>
      <c r="BH29634" t="s">
        <v>298</v>
      </c>
    </row>
    <row r="29635" spans="59:60" x14ac:dyDescent="0.25">
      <c r="BG29635">
        <v>29634</v>
      </c>
      <c r="BH29635" t="s">
        <v>299</v>
      </c>
    </row>
    <row r="29636" spans="59:60" x14ac:dyDescent="0.25">
      <c r="BG29636">
        <v>29635</v>
      </c>
      <c r="BH29636" t="s">
        <v>300</v>
      </c>
    </row>
    <row r="29637" spans="59:60" x14ac:dyDescent="0.25">
      <c r="BG29637">
        <v>29636</v>
      </c>
      <c r="BH29637" t="s">
        <v>301</v>
      </c>
    </row>
    <row r="29638" spans="59:60" x14ac:dyDescent="0.25">
      <c r="BG29638">
        <v>29637</v>
      </c>
      <c r="BH29638" t="s">
        <v>302</v>
      </c>
    </row>
    <row r="29639" spans="59:60" x14ac:dyDescent="0.25">
      <c r="BG29639">
        <v>29638</v>
      </c>
      <c r="BH29639" t="s">
        <v>303</v>
      </c>
    </row>
    <row r="29640" spans="59:60" x14ac:dyDescent="0.25">
      <c r="BG29640">
        <v>29639</v>
      </c>
      <c r="BH29640" t="s">
        <v>304</v>
      </c>
    </row>
    <row r="29641" spans="59:60" x14ac:dyDescent="0.25">
      <c r="BG29641">
        <v>29640</v>
      </c>
      <c r="BH29641" t="s">
        <v>305</v>
      </c>
    </row>
    <row r="29642" spans="59:60" x14ac:dyDescent="0.25">
      <c r="BG29642">
        <v>29641</v>
      </c>
      <c r="BH29642" t="s">
        <v>306</v>
      </c>
    </row>
    <row r="29643" spans="59:60" x14ac:dyDescent="0.25">
      <c r="BG29643">
        <v>29642</v>
      </c>
      <c r="BH29643" t="s">
        <v>307</v>
      </c>
    </row>
    <row r="29644" spans="59:60" x14ac:dyDescent="0.25">
      <c r="BG29644">
        <v>29643</v>
      </c>
      <c r="BH29644" t="s">
        <v>308</v>
      </c>
    </row>
    <row r="29645" spans="59:60" x14ac:dyDescent="0.25">
      <c r="BG29645">
        <v>29644</v>
      </c>
      <c r="BH29645" t="s">
        <v>309</v>
      </c>
    </row>
    <row r="29646" spans="59:60" x14ac:dyDescent="0.25">
      <c r="BG29646">
        <v>29645</v>
      </c>
      <c r="BH29646" t="s">
        <v>310</v>
      </c>
    </row>
    <row r="29647" spans="59:60" x14ac:dyDescent="0.25">
      <c r="BG29647">
        <v>29646</v>
      </c>
      <c r="BH29647" t="s">
        <v>311</v>
      </c>
    </row>
    <row r="29648" spans="59:60" x14ac:dyDescent="0.25">
      <c r="BG29648">
        <v>29647</v>
      </c>
      <c r="BH29648" t="s">
        <v>312</v>
      </c>
    </row>
    <row r="29649" spans="59:60" x14ac:dyDescent="0.25">
      <c r="BG29649">
        <v>29648</v>
      </c>
      <c r="BH29649" t="s">
        <v>313</v>
      </c>
    </row>
    <row r="29650" spans="59:60" x14ac:dyDescent="0.25">
      <c r="BG29650">
        <v>29649</v>
      </c>
      <c r="BH29650" t="s">
        <v>314</v>
      </c>
    </row>
    <row r="29651" spans="59:60" x14ac:dyDescent="0.25">
      <c r="BG29651">
        <v>29650</v>
      </c>
      <c r="BH29651" t="s">
        <v>315</v>
      </c>
    </row>
    <row r="29652" spans="59:60" x14ac:dyDescent="0.25">
      <c r="BG29652">
        <v>29651</v>
      </c>
      <c r="BH29652" t="s">
        <v>316</v>
      </c>
    </row>
    <row r="29653" spans="59:60" x14ac:dyDescent="0.25">
      <c r="BG29653">
        <v>29652</v>
      </c>
      <c r="BH29653" t="s">
        <v>317</v>
      </c>
    </row>
    <row r="29654" spans="59:60" x14ac:dyDescent="0.25">
      <c r="BG29654">
        <v>29653</v>
      </c>
      <c r="BH29654" t="s">
        <v>318</v>
      </c>
    </row>
    <row r="29655" spans="59:60" x14ac:dyDescent="0.25">
      <c r="BG29655">
        <v>29654</v>
      </c>
      <c r="BH29655" t="s">
        <v>319</v>
      </c>
    </row>
    <row r="29656" spans="59:60" x14ac:dyDescent="0.25">
      <c r="BG29656">
        <v>29655</v>
      </c>
      <c r="BH29656" t="s">
        <v>320</v>
      </c>
    </row>
    <row r="29657" spans="59:60" x14ac:dyDescent="0.25">
      <c r="BG29657">
        <v>29656</v>
      </c>
      <c r="BH29657" t="s">
        <v>321</v>
      </c>
    </row>
    <row r="29658" spans="59:60" x14ac:dyDescent="0.25">
      <c r="BG29658">
        <v>29657</v>
      </c>
      <c r="BH29658" t="s">
        <v>322</v>
      </c>
    </row>
    <row r="29659" spans="59:60" x14ac:dyDescent="0.25">
      <c r="BG29659">
        <v>29658</v>
      </c>
      <c r="BH29659" t="s">
        <v>323</v>
      </c>
    </row>
    <row r="29660" spans="59:60" x14ac:dyDescent="0.25">
      <c r="BG29660">
        <v>29659</v>
      </c>
      <c r="BH29660" t="s">
        <v>324</v>
      </c>
    </row>
    <row r="29661" spans="59:60" x14ac:dyDescent="0.25">
      <c r="BG29661">
        <v>29660</v>
      </c>
      <c r="BH29661" t="s">
        <v>325</v>
      </c>
    </row>
    <row r="29662" spans="59:60" x14ac:dyDescent="0.25">
      <c r="BG29662">
        <v>29661</v>
      </c>
      <c r="BH29662" t="s">
        <v>326</v>
      </c>
    </row>
    <row r="29663" spans="59:60" x14ac:dyDescent="0.25">
      <c r="BG29663">
        <v>29662</v>
      </c>
      <c r="BH29663" t="s">
        <v>327</v>
      </c>
    </row>
    <row r="29664" spans="59:60" x14ac:dyDescent="0.25">
      <c r="BG29664">
        <v>29663</v>
      </c>
      <c r="BH29664" t="s">
        <v>328</v>
      </c>
    </row>
    <row r="29665" spans="59:60" x14ac:dyDescent="0.25">
      <c r="BG29665">
        <v>29664</v>
      </c>
      <c r="BH29665" t="s">
        <v>329</v>
      </c>
    </row>
    <row r="29666" spans="59:60" x14ac:dyDescent="0.25">
      <c r="BG29666">
        <v>29665</v>
      </c>
      <c r="BH29666" t="s">
        <v>330</v>
      </c>
    </row>
    <row r="29667" spans="59:60" x14ac:dyDescent="0.25">
      <c r="BG29667">
        <v>29666</v>
      </c>
      <c r="BH29667" t="s">
        <v>331</v>
      </c>
    </row>
    <row r="29668" spans="59:60" x14ac:dyDescent="0.25">
      <c r="BG29668">
        <v>29667</v>
      </c>
      <c r="BH29668" t="s">
        <v>332</v>
      </c>
    </row>
    <row r="29669" spans="59:60" x14ac:dyDescent="0.25">
      <c r="BG29669">
        <v>29668</v>
      </c>
      <c r="BH29669" t="s">
        <v>333</v>
      </c>
    </row>
    <row r="29670" spans="59:60" x14ac:dyDescent="0.25">
      <c r="BG29670">
        <v>29669</v>
      </c>
      <c r="BH29670" t="s">
        <v>334</v>
      </c>
    </row>
    <row r="29671" spans="59:60" x14ac:dyDescent="0.25">
      <c r="BG29671">
        <v>29670</v>
      </c>
      <c r="BH29671" t="s">
        <v>335</v>
      </c>
    </row>
    <row r="29672" spans="59:60" x14ac:dyDescent="0.25">
      <c r="BG29672">
        <v>29671</v>
      </c>
      <c r="BH29672" t="s">
        <v>336</v>
      </c>
    </row>
    <row r="29673" spans="59:60" x14ac:dyDescent="0.25">
      <c r="BG29673">
        <v>29672</v>
      </c>
      <c r="BH29673" t="s">
        <v>337</v>
      </c>
    </row>
    <row r="29674" spans="59:60" x14ac:dyDescent="0.25">
      <c r="BG29674">
        <v>29673</v>
      </c>
      <c r="BH29674" t="s">
        <v>338</v>
      </c>
    </row>
    <row r="29675" spans="59:60" x14ac:dyDescent="0.25">
      <c r="BG29675">
        <v>29674</v>
      </c>
      <c r="BH29675" t="s">
        <v>339</v>
      </c>
    </row>
    <row r="29676" spans="59:60" x14ac:dyDescent="0.25">
      <c r="BG29676">
        <v>29675</v>
      </c>
      <c r="BH29676" t="s">
        <v>340</v>
      </c>
    </row>
    <row r="29677" spans="59:60" x14ac:dyDescent="0.25">
      <c r="BG29677">
        <v>29676</v>
      </c>
      <c r="BH29677" t="s">
        <v>341</v>
      </c>
    </row>
    <row r="29678" spans="59:60" x14ac:dyDescent="0.25">
      <c r="BG29678">
        <v>29677</v>
      </c>
      <c r="BH29678" t="s">
        <v>342</v>
      </c>
    </row>
    <row r="29679" spans="59:60" x14ac:dyDescent="0.25">
      <c r="BG29679">
        <v>29678</v>
      </c>
      <c r="BH29679" t="s">
        <v>343</v>
      </c>
    </row>
    <row r="29680" spans="59:60" x14ac:dyDescent="0.25">
      <c r="BG29680">
        <v>29679</v>
      </c>
      <c r="BH29680" t="s">
        <v>344</v>
      </c>
    </row>
    <row r="29681" spans="59:60" x14ac:dyDescent="0.25">
      <c r="BG29681">
        <v>29680</v>
      </c>
      <c r="BH29681" t="s">
        <v>345</v>
      </c>
    </row>
    <row r="29682" spans="59:60" x14ac:dyDescent="0.25">
      <c r="BG29682">
        <v>29681</v>
      </c>
      <c r="BH29682" t="s">
        <v>346</v>
      </c>
    </row>
    <row r="29683" spans="59:60" x14ac:dyDescent="0.25">
      <c r="BG29683">
        <v>29682</v>
      </c>
      <c r="BH29683" t="s">
        <v>347</v>
      </c>
    </row>
    <row r="29684" spans="59:60" x14ac:dyDescent="0.25">
      <c r="BG29684">
        <v>29683</v>
      </c>
      <c r="BH29684" t="s">
        <v>348</v>
      </c>
    </row>
    <row r="29685" spans="59:60" x14ac:dyDescent="0.25">
      <c r="BG29685">
        <v>29684</v>
      </c>
      <c r="BH29685" t="s">
        <v>349</v>
      </c>
    </row>
    <row r="29686" spans="59:60" x14ac:dyDescent="0.25">
      <c r="BG29686">
        <v>29685</v>
      </c>
      <c r="BH29686" t="s">
        <v>350</v>
      </c>
    </row>
    <row r="29687" spans="59:60" x14ac:dyDescent="0.25">
      <c r="BG29687">
        <v>29686</v>
      </c>
      <c r="BH29687" t="s">
        <v>351</v>
      </c>
    </row>
    <row r="29688" spans="59:60" x14ac:dyDescent="0.25">
      <c r="BG29688">
        <v>29687</v>
      </c>
      <c r="BH29688" t="s">
        <v>352</v>
      </c>
    </row>
    <row r="29689" spans="59:60" x14ac:dyDescent="0.25">
      <c r="BG29689">
        <v>29688</v>
      </c>
      <c r="BH29689" t="s">
        <v>293</v>
      </c>
    </row>
    <row r="29690" spans="59:60" x14ac:dyDescent="0.25">
      <c r="BG29690">
        <v>29689</v>
      </c>
      <c r="BH29690" t="s">
        <v>294</v>
      </c>
    </row>
    <row r="29691" spans="59:60" x14ac:dyDescent="0.25">
      <c r="BG29691">
        <v>29690</v>
      </c>
      <c r="BH29691" t="s">
        <v>295</v>
      </c>
    </row>
    <row r="29692" spans="59:60" x14ac:dyDescent="0.25">
      <c r="BG29692">
        <v>29691</v>
      </c>
      <c r="BH29692" t="s">
        <v>296</v>
      </c>
    </row>
    <row r="29693" spans="59:60" x14ac:dyDescent="0.25">
      <c r="BG29693">
        <v>29692</v>
      </c>
      <c r="BH29693" t="s">
        <v>297</v>
      </c>
    </row>
    <row r="29694" spans="59:60" x14ac:dyDescent="0.25">
      <c r="BG29694">
        <v>29693</v>
      </c>
      <c r="BH29694" t="s">
        <v>298</v>
      </c>
    </row>
    <row r="29695" spans="59:60" x14ac:dyDescent="0.25">
      <c r="BG29695">
        <v>29694</v>
      </c>
      <c r="BH29695" t="s">
        <v>299</v>
      </c>
    </row>
    <row r="29696" spans="59:60" x14ac:dyDescent="0.25">
      <c r="BG29696">
        <v>29695</v>
      </c>
      <c r="BH29696" t="s">
        <v>300</v>
      </c>
    </row>
    <row r="29697" spans="59:60" x14ac:dyDescent="0.25">
      <c r="BG29697">
        <v>29696</v>
      </c>
      <c r="BH29697" t="s">
        <v>301</v>
      </c>
    </row>
    <row r="29698" spans="59:60" x14ac:dyDescent="0.25">
      <c r="BG29698">
        <v>29697</v>
      </c>
      <c r="BH29698" t="s">
        <v>302</v>
      </c>
    </row>
    <row r="29699" spans="59:60" x14ac:dyDescent="0.25">
      <c r="BG29699">
        <v>29698</v>
      </c>
      <c r="BH29699" t="s">
        <v>303</v>
      </c>
    </row>
    <row r="29700" spans="59:60" x14ac:dyDescent="0.25">
      <c r="BG29700">
        <v>29699</v>
      </c>
      <c r="BH29700" t="s">
        <v>304</v>
      </c>
    </row>
    <row r="29701" spans="59:60" x14ac:dyDescent="0.25">
      <c r="BG29701">
        <v>29700</v>
      </c>
      <c r="BH29701" t="s">
        <v>305</v>
      </c>
    </row>
    <row r="29702" spans="59:60" x14ac:dyDescent="0.25">
      <c r="BG29702">
        <v>29701</v>
      </c>
      <c r="BH29702" t="s">
        <v>306</v>
      </c>
    </row>
    <row r="29703" spans="59:60" x14ac:dyDescent="0.25">
      <c r="BG29703">
        <v>29702</v>
      </c>
      <c r="BH29703" t="s">
        <v>307</v>
      </c>
    </row>
    <row r="29704" spans="59:60" x14ac:dyDescent="0.25">
      <c r="BG29704">
        <v>29703</v>
      </c>
      <c r="BH29704" t="s">
        <v>308</v>
      </c>
    </row>
    <row r="29705" spans="59:60" x14ac:dyDescent="0.25">
      <c r="BG29705">
        <v>29704</v>
      </c>
      <c r="BH29705" t="s">
        <v>309</v>
      </c>
    </row>
    <row r="29706" spans="59:60" x14ac:dyDescent="0.25">
      <c r="BG29706">
        <v>29705</v>
      </c>
      <c r="BH29706" t="s">
        <v>310</v>
      </c>
    </row>
    <row r="29707" spans="59:60" x14ac:dyDescent="0.25">
      <c r="BG29707">
        <v>29706</v>
      </c>
      <c r="BH29707" t="s">
        <v>311</v>
      </c>
    </row>
    <row r="29708" spans="59:60" x14ac:dyDescent="0.25">
      <c r="BG29708">
        <v>29707</v>
      </c>
      <c r="BH29708" t="s">
        <v>312</v>
      </c>
    </row>
    <row r="29709" spans="59:60" x14ac:dyDescent="0.25">
      <c r="BG29709">
        <v>29708</v>
      </c>
      <c r="BH29709" t="s">
        <v>313</v>
      </c>
    </row>
    <row r="29710" spans="59:60" x14ac:dyDescent="0.25">
      <c r="BG29710">
        <v>29709</v>
      </c>
      <c r="BH29710" t="s">
        <v>314</v>
      </c>
    </row>
    <row r="29711" spans="59:60" x14ac:dyDescent="0.25">
      <c r="BG29711">
        <v>29710</v>
      </c>
      <c r="BH29711" t="s">
        <v>315</v>
      </c>
    </row>
    <row r="29712" spans="59:60" x14ac:dyDescent="0.25">
      <c r="BG29712">
        <v>29711</v>
      </c>
      <c r="BH29712" t="s">
        <v>316</v>
      </c>
    </row>
    <row r="29713" spans="59:60" x14ac:dyDescent="0.25">
      <c r="BG29713">
        <v>29712</v>
      </c>
      <c r="BH29713" t="s">
        <v>317</v>
      </c>
    </row>
    <row r="29714" spans="59:60" x14ac:dyDescent="0.25">
      <c r="BG29714">
        <v>29713</v>
      </c>
      <c r="BH29714" t="s">
        <v>318</v>
      </c>
    </row>
    <row r="29715" spans="59:60" x14ac:dyDescent="0.25">
      <c r="BG29715">
        <v>29714</v>
      </c>
      <c r="BH29715" t="s">
        <v>319</v>
      </c>
    </row>
    <row r="29716" spans="59:60" x14ac:dyDescent="0.25">
      <c r="BG29716">
        <v>29715</v>
      </c>
      <c r="BH29716" t="s">
        <v>320</v>
      </c>
    </row>
    <row r="29717" spans="59:60" x14ac:dyDescent="0.25">
      <c r="BG29717">
        <v>29716</v>
      </c>
      <c r="BH29717" t="s">
        <v>321</v>
      </c>
    </row>
    <row r="29718" spans="59:60" x14ac:dyDescent="0.25">
      <c r="BG29718">
        <v>29717</v>
      </c>
      <c r="BH29718" t="s">
        <v>322</v>
      </c>
    </row>
    <row r="29719" spans="59:60" x14ac:dyDescent="0.25">
      <c r="BG29719">
        <v>29718</v>
      </c>
      <c r="BH29719" t="s">
        <v>323</v>
      </c>
    </row>
    <row r="29720" spans="59:60" x14ac:dyDescent="0.25">
      <c r="BG29720">
        <v>29719</v>
      </c>
      <c r="BH29720" t="s">
        <v>324</v>
      </c>
    </row>
    <row r="29721" spans="59:60" x14ac:dyDescent="0.25">
      <c r="BG29721">
        <v>29720</v>
      </c>
      <c r="BH29721" t="s">
        <v>325</v>
      </c>
    </row>
    <row r="29722" spans="59:60" x14ac:dyDescent="0.25">
      <c r="BG29722">
        <v>29721</v>
      </c>
      <c r="BH29722" t="s">
        <v>326</v>
      </c>
    </row>
    <row r="29723" spans="59:60" x14ac:dyDescent="0.25">
      <c r="BG29723">
        <v>29722</v>
      </c>
      <c r="BH29723" t="s">
        <v>327</v>
      </c>
    </row>
    <row r="29724" spans="59:60" x14ac:dyDescent="0.25">
      <c r="BG29724">
        <v>29723</v>
      </c>
      <c r="BH29724" t="s">
        <v>328</v>
      </c>
    </row>
    <row r="29725" spans="59:60" x14ac:dyDescent="0.25">
      <c r="BG29725">
        <v>29724</v>
      </c>
      <c r="BH29725" t="s">
        <v>329</v>
      </c>
    </row>
    <row r="29726" spans="59:60" x14ac:dyDescent="0.25">
      <c r="BG29726">
        <v>29725</v>
      </c>
      <c r="BH29726" t="s">
        <v>330</v>
      </c>
    </row>
    <row r="29727" spans="59:60" x14ac:dyDescent="0.25">
      <c r="BG29727">
        <v>29726</v>
      </c>
      <c r="BH29727" t="s">
        <v>331</v>
      </c>
    </row>
    <row r="29728" spans="59:60" x14ac:dyDescent="0.25">
      <c r="BG29728">
        <v>29727</v>
      </c>
      <c r="BH29728" t="s">
        <v>332</v>
      </c>
    </row>
    <row r="29729" spans="59:60" x14ac:dyDescent="0.25">
      <c r="BG29729">
        <v>29728</v>
      </c>
      <c r="BH29729" t="s">
        <v>333</v>
      </c>
    </row>
    <row r="29730" spans="59:60" x14ac:dyDescent="0.25">
      <c r="BG29730">
        <v>29729</v>
      </c>
      <c r="BH29730" t="s">
        <v>334</v>
      </c>
    </row>
    <row r="29731" spans="59:60" x14ac:dyDescent="0.25">
      <c r="BG29731">
        <v>29730</v>
      </c>
      <c r="BH29731" t="s">
        <v>335</v>
      </c>
    </row>
    <row r="29732" spans="59:60" x14ac:dyDescent="0.25">
      <c r="BG29732">
        <v>29731</v>
      </c>
      <c r="BH29732" t="s">
        <v>336</v>
      </c>
    </row>
    <row r="29733" spans="59:60" x14ac:dyDescent="0.25">
      <c r="BG29733">
        <v>29732</v>
      </c>
      <c r="BH29733" t="s">
        <v>337</v>
      </c>
    </row>
    <row r="29734" spans="59:60" x14ac:dyDescent="0.25">
      <c r="BG29734">
        <v>29733</v>
      </c>
      <c r="BH29734" t="s">
        <v>338</v>
      </c>
    </row>
    <row r="29735" spans="59:60" x14ac:dyDescent="0.25">
      <c r="BG29735">
        <v>29734</v>
      </c>
      <c r="BH29735" t="s">
        <v>339</v>
      </c>
    </row>
    <row r="29736" spans="59:60" x14ac:dyDescent="0.25">
      <c r="BG29736">
        <v>29735</v>
      </c>
      <c r="BH29736" t="s">
        <v>340</v>
      </c>
    </row>
    <row r="29737" spans="59:60" x14ac:dyDescent="0.25">
      <c r="BG29737">
        <v>29736</v>
      </c>
      <c r="BH29737" t="s">
        <v>341</v>
      </c>
    </row>
    <row r="29738" spans="59:60" x14ac:dyDescent="0.25">
      <c r="BG29738">
        <v>29737</v>
      </c>
      <c r="BH29738" t="s">
        <v>342</v>
      </c>
    </row>
    <row r="29739" spans="59:60" x14ac:dyDescent="0.25">
      <c r="BG29739">
        <v>29738</v>
      </c>
      <c r="BH29739" t="s">
        <v>343</v>
      </c>
    </row>
    <row r="29740" spans="59:60" x14ac:dyDescent="0.25">
      <c r="BG29740">
        <v>29739</v>
      </c>
      <c r="BH29740" t="s">
        <v>344</v>
      </c>
    </row>
    <row r="29741" spans="59:60" x14ac:dyDescent="0.25">
      <c r="BG29741">
        <v>29740</v>
      </c>
      <c r="BH29741" t="s">
        <v>345</v>
      </c>
    </row>
    <row r="29742" spans="59:60" x14ac:dyDescent="0.25">
      <c r="BG29742">
        <v>29741</v>
      </c>
      <c r="BH29742" t="s">
        <v>346</v>
      </c>
    </row>
    <row r="29743" spans="59:60" x14ac:dyDescent="0.25">
      <c r="BG29743">
        <v>29742</v>
      </c>
      <c r="BH29743" t="s">
        <v>347</v>
      </c>
    </row>
    <row r="29744" spans="59:60" x14ac:dyDescent="0.25">
      <c r="BG29744">
        <v>29743</v>
      </c>
      <c r="BH29744" t="s">
        <v>348</v>
      </c>
    </row>
    <row r="29745" spans="59:60" x14ac:dyDescent="0.25">
      <c r="BG29745">
        <v>29744</v>
      </c>
      <c r="BH29745" t="s">
        <v>349</v>
      </c>
    </row>
    <row r="29746" spans="59:60" x14ac:dyDescent="0.25">
      <c r="BG29746">
        <v>29745</v>
      </c>
      <c r="BH29746" t="s">
        <v>350</v>
      </c>
    </row>
    <row r="29747" spans="59:60" x14ac:dyDescent="0.25">
      <c r="BG29747">
        <v>29746</v>
      </c>
      <c r="BH29747" t="s">
        <v>351</v>
      </c>
    </row>
    <row r="29748" spans="59:60" x14ac:dyDescent="0.25">
      <c r="BG29748">
        <v>29747</v>
      </c>
      <c r="BH29748" t="s">
        <v>352</v>
      </c>
    </row>
    <row r="29749" spans="59:60" x14ac:dyDescent="0.25">
      <c r="BG29749">
        <v>29748</v>
      </c>
      <c r="BH29749" t="s">
        <v>293</v>
      </c>
    </row>
    <row r="29750" spans="59:60" x14ac:dyDescent="0.25">
      <c r="BG29750">
        <v>29749</v>
      </c>
      <c r="BH29750" t="s">
        <v>294</v>
      </c>
    </row>
    <row r="29751" spans="59:60" x14ac:dyDescent="0.25">
      <c r="BG29751">
        <v>29750</v>
      </c>
      <c r="BH29751" t="s">
        <v>295</v>
      </c>
    </row>
    <row r="29752" spans="59:60" x14ac:dyDescent="0.25">
      <c r="BG29752">
        <v>29751</v>
      </c>
      <c r="BH29752" t="s">
        <v>296</v>
      </c>
    </row>
    <row r="29753" spans="59:60" x14ac:dyDescent="0.25">
      <c r="BG29753">
        <v>29752</v>
      </c>
      <c r="BH29753" t="s">
        <v>297</v>
      </c>
    </row>
    <row r="29754" spans="59:60" x14ac:dyDescent="0.25">
      <c r="BG29754">
        <v>29753</v>
      </c>
      <c r="BH29754" t="s">
        <v>298</v>
      </c>
    </row>
    <row r="29755" spans="59:60" x14ac:dyDescent="0.25">
      <c r="BG29755">
        <v>29754</v>
      </c>
      <c r="BH29755" t="s">
        <v>299</v>
      </c>
    </row>
    <row r="29756" spans="59:60" x14ac:dyDescent="0.25">
      <c r="BG29756">
        <v>29755</v>
      </c>
      <c r="BH29756" t="s">
        <v>300</v>
      </c>
    </row>
    <row r="29757" spans="59:60" x14ac:dyDescent="0.25">
      <c r="BG29757">
        <v>29756</v>
      </c>
      <c r="BH29757" t="s">
        <v>301</v>
      </c>
    </row>
    <row r="29758" spans="59:60" x14ac:dyDescent="0.25">
      <c r="BG29758">
        <v>29757</v>
      </c>
      <c r="BH29758" t="s">
        <v>302</v>
      </c>
    </row>
    <row r="29759" spans="59:60" x14ac:dyDescent="0.25">
      <c r="BG29759">
        <v>29758</v>
      </c>
      <c r="BH29759" t="s">
        <v>303</v>
      </c>
    </row>
    <row r="29760" spans="59:60" x14ac:dyDescent="0.25">
      <c r="BG29760">
        <v>29759</v>
      </c>
      <c r="BH29760" t="s">
        <v>304</v>
      </c>
    </row>
    <row r="29761" spans="59:60" x14ac:dyDescent="0.25">
      <c r="BG29761">
        <v>29760</v>
      </c>
      <c r="BH29761" t="s">
        <v>305</v>
      </c>
    </row>
    <row r="29762" spans="59:60" x14ac:dyDescent="0.25">
      <c r="BG29762">
        <v>29761</v>
      </c>
      <c r="BH29762" t="s">
        <v>306</v>
      </c>
    </row>
    <row r="29763" spans="59:60" x14ac:dyDescent="0.25">
      <c r="BG29763">
        <v>29762</v>
      </c>
      <c r="BH29763" t="s">
        <v>307</v>
      </c>
    </row>
    <row r="29764" spans="59:60" x14ac:dyDescent="0.25">
      <c r="BG29764">
        <v>29763</v>
      </c>
      <c r="BH29764" t="s">
        <v>308</v>
      </c>
    </row>
    <row r="29765" spans="59:60" x14ac:dyDescent="0.25">
      <c r="BG29765">
        <v>29764</v>
      </c>
      <c r="BH29765" t="s">
        <v>309</v>
      </c>
    </row>
    <row r="29766" spans="59:60" x14ac:dyDescent="0.25">
      <c r="BG29766">
        <v>29765</v>
      </c>
      <c r="BH29766" t="s">
        <v>310</v>
      </c>
    </row>
    <row r="29767" spans="59:60" x14ac:dyDescent="0.25">
      <c r="BG29767">
        <v>29766</v>
      </c>
      <c r="BH29767" t="s">
        <v>311</v>
      </c>
    </row>
    <row r="29768" spans="59:60" x14ac:dyDescent="0.25">
      <c r="BG29768">
        <v>29767</v>
      </c>
      <c r="BH29768" t="s">
        <v>312</v>
      </c>
    </row>
    <row r="29769" spans="59:60" x14ac:dyDescent="0.25">
      <c r="BG29769">
        <v>29768</v>
      </c>
      <c r="BH29769" t="s">
        <v>313</v>
      </c>
    </row>
    <row r="29770" spans="59:60" x14ac:dyDescent="0.25">
      <c r="BG29770">
        <v>29769</v>
      </c>
      <c r="BH29770" t="s">
        <v>314</v>
      </c>
    </row>
    <row r="29771" spans="59:60" x14ac:dyDescent="0.25">
      <c r="BG29771">
        <v>29770</v>
      </c>
      <c r="BH29771" t="s">
        <v>315</v>
      </c>
    </row>
    <row r="29772" spans="59:60" x14ac:dyDescent="0.25">
      <c r="BG29772">
        <v>29771</v>
      </c>
      <c r="BH29772" t="s">
        <v>316</v>
      </c>
    </row>
    <row r="29773" spans="59:60" x14ac:dyDescent="0.25">
      <c r="BG29773">
        <v>29772</v>
      </c>
      <c r="BH29773" t="s">
        <v>317</v>
      </c>
    </row>
    <row r="29774" spans="59:60" x14ac:dyDescent="0.25">
      <c r="BG29774">
        <v>29773</v>
      </c>
      <c r="BH29774" t="s">
        <v>318</v>
      </c>
    </row>
    <row r="29775" spans="59:60" x14ac:dyDescent="0.25">
      <c r="BG29775">
        <v>29774</v>
      </c>
      <c r="BH29775" t="s">
        <v>319</v>
      </c>
    </row>
    <row r="29776" spans="59:60" x14ac:dyDescent="0.25">
      <c r="BG29776">
        <v>29775</v>
      </c>
      <c r="BH29776" t="s">
        <v>320</v>
      </c>
    </row>
    <row r="29777" spans="59:60" x14ac:dyDescent="0.25">
      <c r="BG29777">
        <v>29776</v>
      </c>
      <c r="BH29777" t="s">
        <v>321</v>
      </c>
    </row>
    <row r="29778" spans="59:60" x14ac:dyDescent="0.25">
      <c r="BG29778">
        <v>29777</v>
      </c>
      <c r="BH29778" t="s">
        <v>322</v>
      </c>
    </row>
    <row r="29779" spans="59:60" x14ac:dyDescent="0.25">
      <c r="BG29779">
        <v>29778</v>
      </c>
      <c r="BH29779" t="s">
        <v>323</v>
      </c>
    </row>
    <row r="29780" spans="59:60" x14ac:dyDescent="0.25">
      <c r="BG29780">
        <v>29779</v>
      </c>
      <c r="BH29780" t="s">
        <v>324</v>
      </c>
    </row>
    <row r="29781" spans="59:60" x14ac:dyDescent="0.25">
      <c r="BG29781">
        <v>29780</v>
      </c>
      <c r="BH29781" t="s">
        <v>325</v>
      </c>
    </row>
    <row r="29782" spans="59:60" x14ac:dyDescent="0.25">
      <c r="BG29782">
        <v>29781</v>
      </c>
      <c r="BH29782" t="s">
        <v>326</v>
      </c>
    </row>
    <row r="29783" spans="59:60" x14ac:dyDescent="0.25">
      <c r="BG29783">
        <v>29782</v>
      </c>
      <c r="BH29783" t="s">
        <v>327</v>
      </c>
    </row>
    <row r="29784" spans="59:60" x14ac:dyDescent="0.25">
      <c r="BG29784">
        <v>29783</v>
      </c>
      <c r="BH29784" t="s">
        <v>328</v>
      </c>
    </row>
    <row r="29785" spans="59:60" x14ac:dyDescent="0.25">
      <c r="BG29785">
        <v>29784</v>
      </c>
      <c r="BH29785" t="s">
        <v>329</v>
      </c>
    </row>
    <row r="29786" spans="59:60" x14ac:dyDescent="0.25">
      <c r="BG29786">
        <v>29785</v>
      </c>
      <c r="BH29786" t="s">
        <v>330</v>
      </c>
    </row>
    <row r="29787" spans="59:60" x14ac:dyDescent="0.25">
      <c r="BG29787">
        <v>29786</v>
      </c>
      <c r="BH29787" t="s">
        <v>331</v>
      </c>
    </row>
    <row r="29788" spans="59:60" x14ac:dyDescent="0.25">
      <c r="BG29788">
        <v>29787</v>
      </c>
      <c r="BH29788" t="s">
        <v>332</v>
      </c>
    </row>
    <row r="29789" spans="59:60" x14ac:dyDescent="0.25">
      <c r="BG29789">
        <v>29788</v>
      </c>
      <c r="BH29789" t="s">
        <v>333</v>
      </c>
    </row>
    <row r="29790" spans="59:60" x14ac:dyDescent="0.25">
      <c r="BG29790">
        <v>29789</v>
      </c>
      <c r="BH29790" t="s">
        <v>334</v>
      </c>
    </row>
    <row r="29791" spans="59:60" x14ac:dyDescent="0.25">
      <c r="BG29791">
        <v>29790</v>
      </c>
      <c r="BH29791" t="s">
        <v>335</v>
      </c>
    </row>
    <row r="29792" spans="59:60" x14ac:dyDescent="0.25">
      <c r="BG29792">
        <v>29791</v>
      </c>
      <c r="BH29792" t="s">
        <v>336</v>
      </c>
    </row>
    <row r="29793" spans="59:60" x14ac:dyDescent="0.25">
      <c r="BG29793">
        <v>29792</v>
      </c>
      <c r="BH29793" t="s">
        <v>337</v>
      </c>
    </row>
    <row r="29794" spans="59:60" x14ac:dyDescent="0.25">
      <c r="BG29794">
        <v>29793</v>
      </c>
      <c r="BH29794" t="s">
        <v>338</v>
      </c>
    </row>
    <row r="29795" spans="59:60" x14ac:dyDescent="0.25">
      <c r="BG29795">
        <v>29794</v>
      </c>
      <c r="BH29795" t="s">
        <v>339</v>
      </c>
    </row>
    <row r="29796" spans="59:60" x14ac:dyDescent="0.25">
      <c r="BG29796">
        <v>29795</v>
      </c>
      <c r="BH29796" t="s">
        <v>340</v>
      </c>
    </row>
    <row r="29797" spans="59:60" x14ac:dyDescent="0.25">
      <c r="BG29797">
        <v>29796</v>
      </c>
      <c r="BH29797" t="s">
        <v>341</v>
      </c>
    </row>
    <row r="29798" spans="59:60" x14ac:dyDescent="0.25">
      <c r="BG29798">
        <v>29797</v>
      </c>
      <c r="BH29798" t="s">
        <v>342</v>
      </c>
    </row>
    <row r="29799" spans="59:60" x14ac:dyDescent="0.25">
      <c r="BG29799">
        <v>29798</v>
      </c>
      <c r="BH29799" t="s">
        <v>343</v>
      </c>
    </row>
    <row r="29800" spans="59:60" x14ac:dyDescent="0.25">
      <c r="BG29800">
        <v>29799</v>
      </c>
      <c r="BH29800" t="s">
        <v>344</v>
      </c>
    </row>
    <row r="29801" spans="59:60" x14ac:dyDescent="0.25">
      <c r="BG29801">
        <v>29800</v>
      </c>
      <c r="BH29801" t="s">
        <v>345</v>
      </c>
    </row>
    <row r="29802" spans="59:60" x14ac:dyDescent="0.25">
      <c r="BG29802">
        <v>29801</v>
      </c>
      <c r="BH29802" t="s">
        <v>346</v>
      </c>
    </row>
    <row r="29803" spans="59:60" x14ac:dyDescent="0.25">
      <c r="BG29803">
        <v>29802</v>
      </c>
      <c r="BH29803" t="s">
        <v>347</v>
      </c>
    </row>
    <row r="29804" spans="59:60" x14ac:dyDescent="0.25">
      <c r="BG29804">
        <v>29803</v>
      </c>
      <c r="BH29804" t="s">
        <v>348</v>
      </c>
    </row>
    <row r="29805" spans="59:60" x14ac:dyDescent="0.25">
      <c r="BG29805">
        <v>29804</v>
      </c>
      <c r="BH29805" t="s">
        <v>349</v>
      </c>
    </row>
    <row r="29806" spans="59:60" x14ac:dyDescent="0.25">
      <c r="BG29806">
        <v>29805</v>
      </c>
      <c r="BH29806" t="s">
        <v>350</v>
      </c>
    </row>
    <row r="29807" spans="59:60" x14ac:dyDescent="0.25">
      <c r="BG29807">
        <v>29806</v>
      </c>
      <c r="BH29807" t="s">
        <v>351</v>
      </c>
    </row>
    <row r="29808" spans="59:60" x14ac:dyDescent="0.25">
      <c r="BG29808">
        <v>29807</v>
      </c>
      <c r="BH29808" t="s">
        <v>352</v>
      </c>
    </row>
    <row r="29809" spans="59:60" x14ac:dyDescent="0.25">
      <c r="BG29809">
        <v>29808</v>
      </c>
      <c r="BH29809" t="s">
        <v>293</v>
      </c>
    </row>
    <row r="29810" spans="59:60" x14ac:dyDescent="0.25">
      <c r="BG29810">
        <v>29809</v>
      </c>
      <c r="BH29810" t="s">
        <v>294</v>
      </c>
    </row>
    <row r="29811" spans="59:60" x14ac:dyDescent="0.25">
      <c r="BG29811">
        <v>29810</v>
      </c>
      <c r="BH29811" t="s">
        <v>295</v>
      </c>
    </row>
    <row r="29812" spans="59:60" x14ac:dyDescent="0.25">
      <c r="BG29812">
        <v>29811</v>
      </c>
      <c r="BH29812" t="s">
        <v>296</v>
      </c>
    </row>
    <row r="29813" spans="59:60" x14ac:dyDescent="0.25">
      <c r="BG29813">
        <v>29812</v>
      </c>
      <c r="BH29813" t="s">
        <v>297</v>
      </c>
    </row>
    <row r="29814" spans="59:60" x14ac:dyDescent="0.25">
      <c r="BG29814">
        <v>29813</v>
      </c>
      <c r="BH29814" t="s">
        <v>298</v>
      </c>
    </row>
    <row r="29815" spans="59:60" x14ac:dyDescent="0.25">
      <c r="BG29815">
        <v>29814</v>
      </c>
      <c r="BH29815" t="s">
        <v>299</v>
      </c>
    </row>
    <row r="29816" spans="59:60" x14ac:dyDescent="0.25">
      <c r="BG29816">
        <v>29815</v>
      </c>
      <c r="BH29816" t="s">
        <v>300</v>
      </c>
    </row>
    <row r="29817" spans="59:60" x14ac:dyDescent="0.25">
      <c r="BG29817">
        <v>29816</v>
      </c>
      <c r="BH29817" t="s">
        <v>301</v>
      </c>
    </row>
    <row r="29818" spans="59:60" x14ac:dyDescent="0.25">
      <c r="BG29818">
        <v>29817</v>
      </c>
      <c r="BH29818" t="s">
        <v>302</v>
      </c>
    </row>
    <row r="29819" spans="59:60" x14ac:dyDescent="0.25">
      <c r="BG29819">
        <v>29818</v>
      </c>
      <c r="BH29819" t="s">
        <v>303</v>
      </c>
    </row>
    <row r="29820" spans="59:60" x14ac:dyDescent="0.25">
      <c r="BG29820">
        <v>29819</v>
      </c>
      <c r="BH29820" t="s">
        <v>304</v>
      </c>
    </row>
    <row r="29821" spans="59:60" x14ac:dyDescent="0.25">
      <c r="BG29821">
        <v>29820</v>
      </c>
      <c r="BH29821" t="s">
        <v>305</v>
      </c>
    </row>
    <row r="29822" spans="59:60" x14ac:dyDescent="0.25">
      <c r="BG29822">
        <v>29821</v>
      </c>
      <c r="BH29822" t="s">
        <v>306</v>
      </c>
    </row>
    <row r="29823" spans="59:60" x14ac:dyDescent="0.25">
      <c r="BG29823">
        <v>29822</v>
      </c>
      <c r="BH29823" t="s">
        <v>307</v>
      </c>
    </row>
    <row r="29824" spans="59:60" x14ac:dyDescent="0.25">
      <c r="BG29824">
        <v>29823</v>
      </c>
      <c r="BH29824" t="s">
        <v>308</v>
      </c>
    </row>
    <row r="29825" spans="59:60" x14ac:dyDescent="0.25">
      <c r="BG29825">
        <v>29824</v>
      </c>
      <c r="BH29825" t="s">
        <v>309</v>
      </c>
    </row>
    <row r="29826" spans="59:60" x14ac:dyDescent="0.25">
      <c r="BG29826">
        <v>29825</v>
      </c>
      <c r="BH29826" t="s">
        <v>310</v>
      </c>
    </row>
    <row r="29827" spans="59:60" x14ac:dyDescent="0.25">
      <c r="BG29827">
        <v>29826</v>
      </c>
      <c r="BH29827" t="s">
        <v>311</v>
      </c>
    </row>
    <row r="29828" spans="59:60" x14ac:dyDescent="0.25">
      <c r="BG29828">
        <v>29827</v>
      </c>
      <c r="BH29828" t="s">
        <v>312</v>
      </c>
    </row>
    <row r="29829" spans="59:60" x14ac:dyDescent="0.25">
      <c r="BG29829">
        <v>29828</v>
      </c>
      <c r="BH29829" t="s">
        <v>313</v>
      </c>
    </row>
    <row r="29830" spans="59:60" x14ac:dyDescent="0.25">
      <c r="BG29830">
        <v>29829</v>
      </c>
      <c r="BH29830" t="s">
        <v>314</v>
      </c>
    </row>
    <row r="29831" spans="59:60" x14ac:dyDescent="0.25">
      <c r="BG29831">
        <v>29830</v>
      </c>
      <c r="BH29831" t="s">
        <v>315</v>
      </c>
    </row>
    <row r="29832" spans="59:60" x14ac:dyDescent="0.25">
      <c r="BG29832">
        <v>29831</v>
      </c>
      <c r="BH29832" t="s">
        <v>316</v>
      </c>
    </row>
    <row r="29833" spans="59:60" x14ac:dyDescent="0.25">
      <c r="BG29833">
        <v>29832</v>
      </c>
      <c r="BH29833" t="s">
        <v>317</v>
      </c>
    </row>
    <row r="29834" spans="59:60" x14ac:dyDescent="0.25">
      <c r="BG29834">
        <v>29833</v>
      </c>
      <c r="BH29834" t="s">
        <v>318</v>
      </c>
    </row>
    <row r="29835" spans="59:60" x14ac:dyDescent="0.25">
      <c r="BG29835">
        <v>29834</v>
      </c>
      <c r="BH29835" t="s">
        <v>319</v>
      </c>
    </row>
    <row r="29836" spans="59:60" x14ac:dyDescent="0.25">
      <c r="BG29836">
        <v>29835</v>
      </c>
      <c r="BH29836" t="s">
        <v>320</v>
      </c>
    </row>
    <row r="29837" spans="59:60" x14ac:dyDescent="0.25">
      <c r="BG29837">
        <v>29836</v>
      </c>
      <c r="BH29837" t="s">
        <v>321</v>
      </c>
    </row>
    <row r="29838" spans="59:60" x14ac:dyDescent="0.25">
      <c r="BG29838">
        <v>29837</v>
      </c>
      <c r="BH29838" t="s">
        <v>322</v>
      </c>
    </row>
    <row r="29839" spans="59:60" x14ac:dyDescent="0.25">
      <c r="BG29839">
        <v>29838</v>
      </c>
      <c r="BH29839" t="s">
        <v>323</v>
      </c>
    </row>
    <row r="29840" spans="59:60" x14ac:dyDescent="0.25">
      <c r="BG29840">
        <v>29839</v>
      </c>
      <c r="BH29840" t="s">
        <v>324</v>
      </c>
    </row>
    <row r="29841" spans="59:60" x14ac:dyDescent="0.25">
      <c r="BG29841">
        <v>29840</v>
      </c>
      <c r="BH29841" t="s">
        <v>325</v>
      </c>
    </row>
    <row r="29842" spans="59:60" x14ac:dyDescent="0.25">
      <c r="BG29842">
        <v>29841</v>
      </c>
      <c r="BH29842" t="s">
        <v>326</v>
      </c>
    </row>
    <row r="29843" spans="59:60" x14ac:dyDescent="0.25">
      <c r="BG29843">
        <v>29842</v>
      </c>
      <c r="BH29843" t="s">
        <v>327</v>
      </c>
    </row>
    <row r="29844" spans="59:60" x14ac:dyDescent="0.25">
      <c r="BG29844">
        <v>29843</v>
      </c>
      <c r="BH29844" t="s">
        <v>328</v>
      </c>
    </row>
    <row r="29845" spans="59:60" x14ac:dyDescent="0.25">
      <c r="BG29845">
        <v>29844</v>
      </c>
      <c r="BH29845" t="s">
        <v>329</v>
      </c>
    </row>
    <row r="29846" spans="59:60" x14ac:dyDescent="0.25">
      <c r="BG29846">
        <v>29845</v>
      </c>
      <c r="BH29846" t="s">
        <v>330</v>
      </c>
    </row>
    <row r="29847" spans="59:60" x14ac:dyDescent="0.25">
      <c r="BG29847">
        <v>29846</v>
      </c>
      <c r="BH29847" t="s">
        <v>331</v>
      </c>
    </row>
    <row r="29848" spans="59:60" x14ac:dyDescent="0.25">
      <c r="BG29848">
        <v>29847</v>
      </c>
      <c r="BH29848" t="s">
        <v>332</v>
      </c>
    </row>
    <row r="29849" spans="59:60" x14ac:dyDescent="0.25">
      <c r="BG29849">
        <v>29848</v>
      </c>
      <c r="BH29849" t="s">
        <v>333</v>
      </c>
    </row>
    <row r="29850" spans="59:60" x14ac:dyDescent="0.25">
      <c r="BG29850">
        <v>29849</v>
      </c>
      <c r="BH29850" t="s">
        <v>334</v>
      </c>
    </row>
    <row r="29851" spans="59:60" x14ac:dyDescent="0.25">
      <c r="BG29851">
        <v>29850</v>
      </c>
      <c r="BH29851" t="s">
        <v>335</v>
      </c>
    </row>
    <row r="29852" spans="59:60" x14ac:dyDescent="0.25">
      <c r="BG29852">
        <v>29851</v>
      </c>
      <c r="BH29852" t="s">
        <v>336</v>
      </c>
    </row>
    <row r="29853" spans="59:60" x14ac:dyDescent="0.25">
      <c r="BG29853">
        <v>29852</v>
      </c>
      <c r="BH29853" t="s">
        <v>337</v>
      </c>
    </row>
    <row r="29854" spans="59:60" x14ac:dyDescent="0.25">
      <c r="BG29854">
        <v>29853</v>
      </c>
      <c r="BH29854" t="s">
        <v>338</v>
      </c>
    </row>
    <row r="29855" spans="59:60" x14ac:dyDescent="0.25">
      <c r="BG29855">
        <v>29854</v>
      </c>
      <c r="BH29855" t="s">
        <v>339</v>
      </c>
    </row>
    <row r="29856" spans="59:60" x14ac:dyDescent="0.25">
      <c r="BG29856">
        <v>29855</v>
      </c>
      <c r="BH29856" t="s">
        <v>340</v>
      </c>
    </row>
    <row r="29857" spans="59:60" x14ac:dyDescent="0.25">
      <c r="BG29857">
        <v>29856</v>
      </c>
      <c r="BH29857" t="s">
        <v>341</v>
      </c>
    </row>
    <row r="29858" spans="59:60" x14ac:dyDescent="0.25">
      <c r="BG29858">
        <v>29857</v>
      </c>
      <c r="BH29858" t="s">
        <v>342</v>
      </c>
    </row>
    <row r="29859" spans="59:60" x14ac:dyDescent="0.25">
      <c r="BG29859">
        <v>29858</v>
      </c>
      <c r="BH29859" t="s">
        <v>343</v>
      </c>
    </row>
    <row r="29860" spans="59:60" x14ac:dyDescent="0.25">
      <c r="BG29860">
        <v>29859</v>
      </c>
      <c r="BH29860" t="s">
        <v>344</v>
      </c>
    </row>
    <row r="29861" spans="59:60" x14ac:dyDescent="0.25">
      <c r="BG29861">
        <v>29860</v>
      </c>
      <c r="BH29861" t="s">
        <v>345</v>
      </c>
    </row>
    <row r="29862" spans="59:60" x14ac:dyDescent="0.25">
      <c r="BG29862">
        <v>29861</v>
      </c>
      <c r="BH29862" t="s">
        <v>346</v>
      </c>
    </row>
    <row r="29863" spans="59:60" x14ac:dyDescent="0.25">
      <c r="BG29863">
        <v>29862</v>
      </c>
      <c r="BH29863" t="s">
        <v>347</v>
      </c>
    </row>
    <row r="29864" spans="59:60" x14ac:dyDescent="0.25">
      <c r="BG29864">
        <v>29863</v>
      </c>
      <c r="BH29864" t="s">
        <v>348</v>
      </c>
    </row>
    <row r="29865" spans="59:60" x14ac:dyDescent="0.25">
      <c r="BG29865">
        <v>29864</v>
      </c>
      <c r="BH29865" t="s">
        <v>349</v>
      </c>
    </row>
    <row r="29866" spans="59:60" x14ac:dyDescent="0.25">
      <c r="BG29866">
        <v>29865</v>
      </c>
      <c r="BH29866" t="s">
        <v>350</v>
      </c>
    </row>
    <row r="29867" spans="59:60" x14ac:dyDescent="0.25">
      <c r="BG29867">
        <v>29866</v>
      </c>
      <c r="BH29867" t="s">
        <v>351</v>
      </c>
    </row>
    <row r="29868" spans="59:60" x14ac:dyDescent="0.25">
      <c r="BG29868">
        <v>29867</v>
      </c>
      <c r="BH29868" t="s">
        <v>352</v>
      </c>
    </row>
    <row r="29869" spans="59:60" x14ac:dyDescent="0.25">
      <c r="BG29869">
        <v>29868</v>
      </c>
      <c r="BH29869" t="s">
        <v>293</v>
      </c>
    </row>
    <row r="29870" spans="59:60" x14ac:dyDescent="0.25">
      <c r="BG29870">
        <v>29869</v>
      </c>
      <c r="BH29870" t="s">
        <v>294</v>
      </c>
    </row>
    <row r="29871" spans="59:60" x14ac:dyDescent="0.25">
      <c r="BG29871">
        <v>29870</v>
      </c>
      <c r="BH29871" t="s">
        <v>295</v>
      </c>
    </row>
    <row r="29872" spans="59:60" x14ac:dyDescent="0.25">
      <c r="BG29872">
        <v>29871</v>
      </c>
      <c r="BH29872" t="s">
        <v>296</v>
      </c>
    </row>
    <row r="29873" spans="59:60" x14ac:dyDescent="0.25">
      <c r="BG29873">
        <v>29872</v>
      </c>
      <c r="BH29873" t="s">
        <v>297</v>
      </c>
    </row>
    <row r="29874" spans="59:60" x14ac:dyDescent="0.25">
      <c r="BG29874">
        <v>29873</v>
      </c>
      <c r="BH29874" t="s">
        <v>298</v>
      </c>
    </row>
    <row r="29875" spans="59:60" x14ac:dyDescent="0.25">
      <c r="BG29875">
        <v>29874</v>
      </c>
      <c r="BH29875" t="s">
        <v>299</v>
      </c>
    </row>
    <row r="29876" spans="59:60" x14ac:dyDescent="0.25">
      <c r="BG29876">
        <v>29875</v>
      </c>
      <c r="BH29876" t="s">
        <v>300</v>
      </c>
    </row>
    <row r="29877" spans="59:60" x14ac:dyDescent="0.25">
      <c r="BG29877">
        <v>29876</v>
      </c>
      <c r="BH29877" t="s">
        <v>301</v>
      </c>
    </row>
    <row r="29878" spans="59:60" x14ac:dyDescent="0.25">
      <c r="BG29878">
        <v>29877</v>
      </c>
      <c r="BH29878" t="s">
        <v>302</v>
      </c>
    </row>
    <row r="29879" spans="59:60" x14ac:dyDescent="0.25">
      <c r="BG29879">
        <v>29878</v>
      </c>
      <c r="BH29879" t="s">
        <v>303</v>
      </c>
    </row>
    <row r="29880" spans="59:60" x14ac:dyDescent="0.25">
      <c r="BG29880">
        <v>29879</v>
      </c>
      <c r="BH29880" t="s">
        <v>304</v>
      </c>
    </row>
    <row r="29881" spans="59:60" x14ac:dyDescent="0.25">
      <c r="BG29881">
        <v>29880</v>
      </c>
      <c r="BH29881" t="s">
        <v>305</v>
      </c>
    </row>
    <row r="29882" spans="59:60" x14ac:dyDescent="0.25">
      <c r="BG29882">
        <v>29881</v>
      </c>
      <c r="BH29882" t="s">
        <v>306</v>
      </c>
    </row>
    <row r="29883" spans="59:60" x14ac:dyDescent="0.25">
      <c r="BG29883">
        <v>29882</v>
      </c>
      <c r="BH29883" t="s">
        <v>307</v>
      </c>
    </row>
    <row r="29884" spans="59:60" x14ac:dyDescent="0.25">
      <c r="BG29884">
        <v>29883</v>
      </c>
      <c r="BH29884" t="s">
        <v>308</v>
      </c>
    </row>
    <row r="29885" spans="59:60" x14ac:dyDescent="0.25">
      <c r="BG29885">
        <v>29884</v>
      </c>
      <c r="BH29885" t="s">
        <v>309</v>
      </c>
    </row>
    <row r="29886" spans="59:60" x14ac:dyDescent="0.25">
      <c r="BG29886">
        <v>29885</v>
      </c>
      <c r="BH29886" t="s">
        <v>310</v>
      </c>
    </row>
    <row r="29887" spans="59:60" x14ac:dyDescent="0.25">
      <c r="BG29887">
        <v>29886</v>
      </c>
      <c r="BH29887" t="s">
        <v>311</v>
      </c>
    </row>
    <row r="29888" spans="59:60" x14ac:dyDescent="0.25">
      <c r="BG29888">
        <v>29887</v>
      </c>
      <c r="BH29888" t="s">
        <v>312</v>
      </c>
    </row>
    <row r="29889" spans="59:60" x14ac:dyDescent="0.25">
      <c r="BG29889">
        <v>29888</v>
      </c>
      <c r="BH29889" t="s">
        <v>313</v>
      </c>
    </row>
    <row r="29890" spans="59:60" x14ac:dyDescent="0.25">
      <c r="BG29890">
        <v>29889</v>
      </c>
      <c r="BH29890" t="s">
        <v>314</v>
      </c>
    </row>
    <row r="29891" spans="59:60" x14ac:dyDescent="0.25">
      <c r="BG29891">
        <v>29890</v>
      </c>
      <c r="BH29891" t="s">
        <v>315</v>
      </c>
    </row>
    <row r="29892" spans="59:60" x14ac:dyDescent="0.25">
      <c r="BG29892">
        <v>29891</v>
      </c>
      <c r="BH29892" t="s">
        <v>316</v>
      </c>
    </row>
    <row r="29893" spans="59:60" x14ac:dyDescent="0.25">
      <c r="BG29893">
        <v>29892</v>
      </c>
      <c r="BH29893" t="s">
        <v>317</v>
      </c>
    </row>
    <row r="29894" spans="59:60" x14ac:dyDescent="0.25">
      <c r="BG29894">
        <v>29893</v>
      </c>
      <c r="BH29894" t="s">
        <v>318</v>
      </c>
    </row>
    <row r="29895" spans="59:60" x14ac:dyDescent="0.25">
      <c r="BG29895">
        <v>29894</v>
      </c>
      <c r="BH29895" t="s">
        <v>319</v>
      </c>
    </row>
    <row r="29896" spans="59:60" x14ac:dyDescent="0.25">
      <c r="BG29896">
        <v>29895</v>
      </c>
      <c r="BH29896" t="s">
        <v>320</v>
      </c>
    </row>
    <row r="29897" spans="59:60" x14ac:dyDescent="0.25">
      <c r="BG29897">
        <v>29896</v>
      </c>
      <c r="BH29897" t="s">
        <v>321</v>
      </c>
    </row>
    <row r="29898" spans="59:60" x14ac:dyDescent="0.25">
      <c r="BG29898">
        <v>29897</v>
      </c>
      <c r="BH29898" t="s">
        <v>322</v>
      </c>
    </row>
    <row r="29899" spans="59:60" x14ac:dyDescent="0.25">
      <c r="BG29899">
        <v>29898</v>
      </c>
      <c r="BH29899" t="s">
        <v>323</v>
      </c>
    </row>
    <row r="29900" spans="59:60" x14ac:dyDescent="0.25">
      <c r="BG29900">
        <v>29899</v>
      </c>
      <c r="BH29900" t="s">
        <v>324</v>
      </c>
    </row>
    <row r="29901" spans="59:60" x14ac:dyDescent="0.25">
      <c r="BG29901">
        <v>29900</v>
      </c>
      <c r="BH29901" t="s">
        <v>325</v>
      </c>
    </row>
    <row r="29902" spans="59:60" x14ac:dyDescent="0.25">
      <c r="BG29902">
        <v>29901</v>
      </c>
      <c r="BH29902" t="s">
        <v>326</v>
      </c>
    </row>
    <row r="29903" spans="59:60" x14ac:dyDescent="0.25">
      <c r="BG29903">
        <v>29902</v>
      </c>
      <c r="BH29903" t="s">
        <v>327</v>
      </c>
    </row>
    <row r="29904" spans="59:60" x14ac:dyDescent="0.25">
      <c r="BG29904">
        <v>29903</v>
      </c>
      <c r="BH29904" t="s">
        <v>328</v>
      </c>
    </row>
    <row r="29905" spans="59:60" x14ac:dyDescent="0.25">
      <c r="BG29905">
        <v>29904</v>
      </c>
      <c r="BH29905" t="s">
        <v>329</v>
      </c>
    </row>
    <row r="29906" spans="59:60" x14ac:dyDescent="0.25">
      <c r="BG29906">
        <v>29905</v>
      </c>
      <c r="BH29906" t="s">
        <v>330</v>
      </c>
    </row>
    <row r="29907" spans="59:60" x14ac:dyDescent="0.25">
      <c r="BG29907">
        <v>29906</v>
      </c>
      <c r="BH29907" t="s">
        <v>331</v>
      </c>
    </row>
    <row r="29908" spans="59:60" x14ac:dyDescent="0.25">
      <c r="BG29908">
        <v>29907</v>
      </c>
      <c r="BH29908" t="s">
        <v>332</v>
      </c>
    </row>
    <row r="29909" spans="59:60" x14ac:dyDescent="0.25">
      <c r="BG29909">
        <v>29908</v>
      </c>
      <c r="BH29909" t="s">
        <v>333</v>
      </c>
    </row>
    <row r="29910" spans="59:60" x14ac:dyDescent="0.25">
      <c r="BG29910">
        <v>29909</v>
      </c>
      <c r="BH29910" t="s">
        <v>334</v>
      </c>
    </row>
    <row r="29911" spans="59:60" x14ac:dyDescent="0.25">
      <c r="BG29911">
        <v>29910</v>
      </c>
      <c r="BH29911" t="s">
        <v>335</v>
      </c>
    </row>
    <row r="29912" spans="59:60" x14ac:dyDescent="0.25">
      <c r="BG29912">
        <v>29911</v>
      </c>
      <c r="BH29912" t="s">
        <v>336</v>
      </c>
    </row>
    <row r="29913" spans="59:60" x14ac:dyDescent="0.25">
      <c r="BG29913">
        <v>29912</v>
      </c>
      <c r="BH29913" t="s">
        <v>337</v>
      </c>
    </row>
    <row r="29914" spans="59:60" x14ac:dyDescent="0.25">
      <c r="BG29914">
        <v>29913</v>
      </c>
      <c r="BH29914" t="s">
        <v>338</v>
      </c>
    </row>
    <row r="29915" spans="59:60" x14ac:dyDescent="0.25">
      <c r="BG29915">
        <v>29914</v>
      </c>
      <c r="BH29915" t="s">
        <v>339</v>
      </c>
    </row>
    <row r="29916" spans="59:60" x14ac:dyDescent="0.25">
      <c r="BG29916">
        <v>29915</v>
      </c>
      <c r="BH29916" t="s">
        <v>340</v>
      </c>
    </row>
    <row r="29917" spans="59:60" x14ac:dyDescent="0.25">
      <c r="BG29917">
        <v>29916</v>
      </c>
      <c r="BH29917" t="s">
        <v>341</v>
      </c>
    </row>
    <row r="29918" spans="59:60" x14ac:dyDescent="0.25">
      <c r="BG29918">
        <v>29917</v>
      </c>
      <c r="BH29918" t="s">
        <v>342</v>
      </c>
    </row>
    <row r="29919" spans="59:60" x14ac:dyDescent="0.25">
      <c r="BG29919">
        <v>29918</v>
      </c>
      <c r="BH29919" t="s">
        <v>343</v>
      </c>
    </row>
    <row r="29920" spans="59:60" x14ac:dyDescent="0.25">
      <c r="BG29920">
        <v>29919</v>
      </c>
      <c r="BH29920" t="s">
        <v>344</v>
      </c>
    </row>
    <row r="29921" spans="59:60" x14ac:dyDescent="0.25">
      <c r="BG29921">
        <v>29920</v>
      </c>
      <c r="BH29921" t="s">
        <v>345</v>
      </c>
    </row>
    <row r="29922" spans="59:60" x14ac:dyDescent="0.25">
      <c r="BG29922">
        <v>29921</v>
      </c>
      <c r="BH29922" t="s">
        <v>346</v>
      </c>
    </row>
    <row r="29923" spans="59:60" x14ac:dyDescent="0.25">
      <c r="BG29923">
        <v>29922</v>
      </c>
      <c r="BH29923" t="s">
        <v>347</v>
      </c>
    </row>
    <row r="29924" spans="59:60" x14ac:dyDescent="0.25">
      <c r="BG29924">
        <v>29923</v>
      </c>
      <c r="BH29924" t="s">
        <v>348</v>
      </c>
    </row>
    <row r="29925" spans="59:60" x14ac:dyDescent="0.25">
      <c r="BG29925">
        <v>29924</v>
      </c>
      <c r="BH29925" t="s">
        <v>349</v>
      </c>
    </row>
    <row r="29926" spans="59:60" x14ac:dyDescent="0.25">
      <c r="BG29926">
        <v>29925</v>
      </c>
      <c r="BH29926" t="s">
        <v>350</v>
      </c>
    </row>
    <row r="29927" spans="59:60" x14ac:dyDescent="0.25">
      <c r="BG29927">
        <v>29926</v>
      </c>
      <c r="BH29927" t="s">
        <v>351</v>
      </c>
    </row>
    <row r="29928" spans="59:60" x14ac:dyDescent="0.25">
      <c r="BG29928">
        <v>29927</v>
      </c>
      <c r="BH29928" t="s">
        <v>352</v>
      </c>
    </row>
    <row r="29929" spans="59:60" x14ac:dyDescent="0.25">
      <c r="BG29929">
        <v>29928</v>
      </c>
      <c r="BH29929" t="s">
        <v>293</v>
      </c>
    </row>
    <row r="29930" spans="59:60" x14ac:dyDescent="0.25">
      <c r="BG29930">
        <v>29929</v>
      </c>
      <c r="BH29930" t="s">
        <v>294</v>
      </c>
    </row>
    <row r="29931" spans="59:60" x14ac:dyDescent="0.25">
      <c r="BG29931">
        <v>29930</v>
      </c>
      <c r="BH29931" t="s">
        <v>295</v>
      </c>
    </row>
    <row r="29932" spans="59:60" x14ac:dyDescent="0.25">
      <c r="BG29932">
        <v>29931</v>
      </c>
      <c r="BH29932" t="s">
        <v>296</v>
      </c>
    </row>
    <row r="29933" spans="59:60" x14ac:dyDescent="0.25">
      <c r="BG29933">
        <v>29932</v>
      </c>
      <c r="BH29933" t="s">
        <v>297</v>
      </c>
    </row>
    <row r="29934" spans="59:60" x14ac:dyDescent="0.25">
      <c r="BG29934">
        <v>29933</v>
      </c>
      <c r="BH29934" t="s">
        <v>298</v>
      </c>
    </row>
    <row r="29935" spans="59:60" x14ac:dyDescent="0.25">
      <c r="BG29935">
        <v>29934</v>
      </c>
      <c r="BH29935" t="s">
        <v>299</v>
      </c>
    </row>
    <row r="29936" spans="59:60" x14ac:dyDescent="0.25">
      <c r="BG29936">
        <v>29935</v>
      </c>
      <c r="BH29936" t="s">
        <v>300</v>
      </c>
    </row>
    <row r="29937" spans="59:60" x14ac:dyDescent="0.25">
      <c r="BG29937">
        <v>29936</v>
      </c>
      <c r="BH29937" t="s">
        <v>301</v>
      </c>
    </row>
    <row r="29938" spans="59:60" x14ac:dyDescent="0.25">
      <c r="BG29938">
        <v>29937</v>
      </c>
      <c r="BH29938" t="s">
        <v>302</v>
      </c>
    </row>
    <row r="29939" spans="59:60" x14ac:dyDescent="0.25">
      <c r="BG29939">
        <v>29938</v>
      </c>
      <c r="BH29939" t="s">
        <v>303</v>
      </c>
    </row>
    <row r="29940" spans="59:60" x14ac:dyDescent="0.25">
      <c r="BG29940">
        <v>29939</v>
      </c>
      <c r="BH29940" t="s">
        <v>304</v>
      </c>
    </row>
    <row r="29941" spans="59:60" x14ac:dyDescent="0.25">
      <c r="BG29941">
        <v>29940</v>
      </c>
      <c r="BH29941" t="s">
        <v>305</v>
      </c>
    </row>
    <row r="29942" spans="59:60" x14ac:dyDescent="0.25">
      <c r="BG29942">
        <v>29941</v>
      </c>
      <c r="BH29942" t="s">
        <v>306</v>
      </c>
    </row>
    <row r="29943" spans="59:60" x14ac:dyDescent="0.25">
      <c r="BG29943">
        <v>29942</v>
      </c>
      <c r="BH29943" t="s">
        <v>307</v>
      </c>
    </row>
    <row r="29944" spans="59:60" x14ac:dyDescent="0.25">
      <c r="BG29944">
        <v>29943</v>
      </c>
      <c r="BH29944" t="s">
        <v>308</v>
      </c>
    </row>
    <row r="29945" spans="59:60" x14ac:dyDescent="0.25">
      <c r="BG29945">
        <v>29944</v>
      </c>
      <c r="BH29945" t="s">
        <v>309</v>
      </c>
    </row>
    <row r="29946" spans="59:60" x14ac:dyDescent="0.25">
      <c r="BG29946">
        <v>29945</v>
      </c>
      <c r="BH29946" t="s">
        <v>310</v>
      </c>
    </row>
    <row r="29947" spans="59:60" x14ac:dyDescent="0.25">
      <c r="BG29947">
        <v>29946</v>
      </c>
      <c r="BH29947" t="s">
        <v>311</v>
      </c>
    </row>
    <row r="29948" spans="59:60" x14ac:dyDescent="0.25">
      <c r="BG29948">
        <v>29947</v>
      </c>
      <c r="BH29948" t="s">
        <v>312</v>
      </c>
    </row>
    <row r="29949" spans="59:60" x14ac:dyDescent="0.25">
      <c r="BG29949">
        <v>29948</v>
      </c>
      <c r="BH29949" t="s">
        <v>313</v>
      </c>
    </row>
    <row r="29950" spans="59:60" x14ac:dyDescent="0.25">
      <c r="BG29950">
        <v>29949</v>
      </c>
      <c r="BH29950" t="s">
        <v>314</v>
      </c>
    </row>
    <row r="29951" spans="59:60" x14ac:dyDescent="0.25">
      <c r="BG29951">
        <v>29950</v>
      </c>
      <c r="BH29951" t="s">
        <v>315</v>
      </c>
    </row>
    <row r="29952" spans="59:60" x14ac:dyDescent="0.25">
      <c r="BG29952">
        <v>29951</v>
      </c>
      <c r="BH29952" t="s">
        <v>316</v>
      </c>
    </row>
    <row r="29953" spans="59:60" x14ac:dyDescent="0.25">
      <c r="BG29953">
        <v>29952</v>
      </c>
      <c r="BH29953" t="s">
        <v>317</v>
      </c>
    </row>
    <row r="29954" spans="59:60" x14ac:dyDescent="0.25">
      <c r="BG29954">
        <v>29953</v>
      </c>
      <c r="BH29954" t="s">
        <v>318</v>
      </c>
    </row>
    <row r="29955" spans="59:60" x14ac:dyDescent="0.25">
      <c r="BG29955">
        <v>29954</v>
      </c>
      <c r="BH29955" t="s">
        <v>319</v>
      </c>
    </row>
    <row r="29956" spans="59:60" x14ac:dyDescent="0.25">
      <c r="BG29956">
        <v>29955</v>
      </c>
      <c r="BH29956" t="s">
        <v>320</v>
      </c>
    </row>
    <row r="29957" spans="59:60" x14ac:dyDescent="0.25">
      <c r="BG29957">
        <v>29956</v>
      </c>
      <c r="BH29957" t="s">
        <v>321</v>
      </c>
    </row>
    <row r="29958" spans="59:60" x14ac:dyDescent="0.25">
      <c r="BG29958">
        <v>29957</v>
      </c>
      <c r="BH29958" t="s">
        <v>322</v>
      </c>
    </row>
    <row r="29959" spans="59:60" x14ac:dyDescent="0.25">
      <c r="BG29959">
        <v>29958</v>
      </c>
      <c r="BH29959" t="s">
        <v>323</v>
      </c>
    </row>
    <row r="29960" spans="59:60" x14ac:dyDescent="0.25">
      <c r="BG29960">
        <v>29959</v>
      </c>
      <c r="BH29960" t="s">
        <v>324</v>
      </c>
    </row>
    <row r="29961" spans="59:60" x14ac:dyDescent="0.25">
      <c r="BG29961">
        <v>29960</v>
      </c>
      <c r="BH29961" t="s">
        <v>325</v>
      </c>
    </row>
    <row r="29962" spans="59:60" x14ac:dyDescent="0.25">
      <c r="BG29962">
        <v>29961</v>
      </c>
      <c r="BH29962" t="s">
        <v>326</v>
      </c>
    </row>
    <row r="29963" spans="59:60" x14ac:dyDescent="0.25">
      <c r="BG29963">
        <v>29962</v>
      </c>
      <c r="BH29963" t="s">
        <v>327</v>
      </c>
    </row>
    <row r="29964" spans="59:60" x14ac:dyDescent="0.25">
      <c r="BG29964">
        <v>29963</v>
      </c>
      <c r="BH29964" t="s">
        <v>328</v>
      </c>
    </row>
    <row r="29965" spans="59:60" x14ac:dyDescent="0.25">
      <c r="BG29965">
        <v>29964</v>
      </c>
      <c r="BH29965" t="s">
        <v>329</v>
      </c>
    </row>
    <row r="29966" spans="59:60" x14ac:dyDescent="0.25">
      <c r="BG29966">
        <v>29965</v>
      </c>
      <c r="BH29966" t="s">
        <v>330</v>
      </c>
    </row>
    <row r="29967" spans="59:60" x14ac:dyDescent="0.25">
      <c r="BG29967">
        <v>29966</v>
      </c>
      <c r="BH29967" t="s">
        <v>331</v>
      </c>
    </row>
    <row r="29968" spans="59:60" x14ac:dyDescent="0.25">
      <c r="BG29968">
        <v>29967</v>
      </c>
      <c r="BH29968" t="s">
        <v>332</v>
      </c>
    </row>
    <row r="29969" spans="59:60" x14ac:dyDescent="0.25">
      <c r="BG29969">
        <v>29968</v>
      </c>
      <c r="BH29969" t="s">
        <v>333</v>
      </c>
    </row>
    <row r="29970" spans="59:60" x14ac:dyDescent="0.25">
      <c r="BG29970">
        <v>29969</v>
      </c>
      <c r="BH29970" t="s">
        <v>334</v>
      </c>
    </row>
    <row r="29971" spans="59:60" x14ac:dyDescent="0.25">
      <c r="BG29971">
        <v>29970</v>
      </c>
      <c r="BH29971" t="s">
        <v>335</v>
      </c>
    </row>
    <row r="29972" spans="59:60" x14ac:dyDescent="0.25">
      <c r="BG29972">
        <v>29971</v>
      </c>
      <c r="BH29972" t="s">
        <v>336</v>
      </c>
    </row>
    <row r="29973" spans="59:60" x14ac:dyDescent="0.25">
      <c r="BG29973">
        <v>29972</v>
      </c>
      <c r="BH29973" t="s">
        <v>337</v>
      </c>
    </row>
    <row r="29974" spans="59:60" x14ac:dyDescent="0.25">
      <c r="BG29974">
        <v>29973</v>
      </c>
      <c r="BH29974" t="s">
        <v>338</v>
      </c>
    </row>
    <row r="29975" spans="59:60" x14ac:dyDescent="0.25">
      <c r="BG29975">
        <v>29974</v>
      </c>
      <c r="BH29975" t="s">
        <v>339</v>
      </c>
    </row>
    <row r="29976" spans="59:60" x14ac:dyDescent="0.25">
      <c r="BG29976">
        <v>29975</v>
      </c>
      <c r="BH29976" t="s">
        <v>340</v>
      </c>
    </row>
    <row r="29977" spans="59:60" x14ac:dyDescent="0.25">
      <c r="BG29977">
        <v>29976</v>
      </c>
      <c r="BH29977" t="s">
        <v>341</v>
      </c>
    </row>
    <row r="29978" spans="59:60" x14ac:dyDescent="0.25">
      <c r="BG29978">
        <v>29977</v>
      </c>
      <c r="BH29978" t="s">
        <v>342</v>
      </c>
    </row>
    <row r="29979" spans="59:60" x14ac:dyDescent="0.25">
      <c r="BG29979">
        <v>29978</v>
      </c>
      <c r="BH29979" t="s">
        <v>343</v>
      </c>
    </row>
    <row r="29980" spans="59:60" x14ac:dyDescent="0.25">
      <c r="BG29980">
        <v>29979</v>
      </c>
      <c r="BH29980" t="s">
        <v>344</v>
      </c>
    </row>
    <row r="29981" spans="59:60" x14ac:dyDescent="0.25">
      <c r="BG29981">
        <v>29980</v>
      </c>
      <c r="BH29981" t="s">
        <v>345</v>
      </c>
    </row>
    <row r="29982" spans="59:60" x14ac:dyDescent="0.25">
      <c r="BG29982">
        <v>29981</v>
      </c>
      <c r="BH29982" t="s">
        <v>346</v>
      </c>
    </row>
    <row r="29983" spans="59:60" x14ac:dyDescent="0.25">
      <c r="BG29983">
        <v>29982</v>
      </c>
      <c r="BH29983" t="s">
        <v>347</v>
      </c>
    </row>
    <row r="29984" spans="59:60" x14ac:dyDescent="0.25">
      <c r="BG29984">
        <v>29983</v>
      </c>
      <c r="BH29984" t="s">
        <v>348</v>
      </c>
    </row>
    <row r="29985" spans="59:60" x14ac:dyDescent="0.25">
      <c r="BG29985">
        <v>29984</v>
      </c>
      <c r="BH29985" t="s">
        <v>349</v>
      </c>
    </row>
    <row r="29986" spans="59:60" x14ac:dyDescent="0.25">
      <c r="BG29986">
        <v>29985</v>
      </c>
      <c r="BH29986" t="s">
        <v>350</v>
      </c>
    </row>
    <row r="29987" spans="59:60" x14ac:dyDescent="0.25">
      <c r="BG29987">
        <v>29986</v>
      </c>
      <c r="BH29987" t="s">
        <v>351</v>
      </c>
    </row>
    <row r="29988" spans="59:60" x14ac:dyDescent="0.25">
      <c r="BG29988">
        <v>29987</v>
      </c>
      <c r="BH29988" t="s">
        <v>352</v>
      </c>
    </row>
    <row r="29989" spans="59:60" x14ac:dyDescent="0.25">
      <c r="BG29989">
        <v>29988</v>
      </c>
      <c r="BH29989" t="s">
        <v>293</v>
      </c>
    </row>
    <row r="29990" spans="59:60" x14ac:dyDescent="0.25">
      <c r="BG29990">
        <v>29989</v>
      </c>
      <c r="BH29990" t="s">
        <v>294</v>
      </c>
    </row>
    <row r="29991" spans="59:60" x14ac:dyDescent="0.25">
      <c r="BG29991">
        <v>29990</v>
      </c>
      <c r="BH29991" t="s">
        <v>295</v>
      </c>
    </row>
    <row r="29992" spans="59:60" x14ac:dyDescent="0.25">
      <c r="BG29992">
        <v>29991</v>
      </c>
      <c r="BH29992" t="s">
        <v>296</v>
      </c>
    </row>
    <row r="29993" spans="59:60" x14ac:dyDescent="0.25">
      <c r="BG29993">
        <v>29992</v>
      </c>
      <c r="BH29993" t="s">
        <v>297</v>
      </c>
    </row>
    <row r="29994" spans="59:60" x14ac:dyDescent="0.25">
      <c r="BG29994">
        <v>29993</v>
      </c>
      <c r="BH29994" t="s">
        <v>298</v>
      </c>
    </row>
    <row r="29995" spans="59:60" x14ac:dyDescent="0.25">
      <c r="BG29995">
        <v>29994</v>
      </c>
      <c r="BH29995" t="s">
        <v>299</v>
      </c>
    </row>
    <row r="29996" spans="59:60" x14ac:dyDescent="0.25">
      <c r="BG29996">
        <v>29995</v>
      </c>
      <c r="BH29996" t="s">
        <v>300</v>
      </c>
    </row>
    <row r="29997" spans="59:60" x14ac:dyDescent="0.25">
      <c r="BG29997">
        <v>29996</v>
      </c>
      <c r="BH29997" t="s">
        <v>301</v>
      </c>
    </row>
    <row r="29998" spans="59:60" x14ac:dyDescent="0.25">
      <c r="BG29998">
        <v>29997</v>
      </c>
      <c r="BH29998" t="s">
        <v>302</v>
      </c>
    </row>
    <row r="29999" spans="59:60" x14ac:dyDescent="0.25">
      <c r="BG29999">
        <v>29998</v>
      </c>
      <c r="BH29999" t="s">
        <v>303</v>
      </c>
    </row>
    <row r="30000" spans="59:60" x14ac:dyDescent="0.25">
      <c r="BG30000">
        <v>29999</v>
      </c>
      <c r="BH30000" t="s">
        <v>304</v>
      </c>
    </row>
    <row r="30001" spans="59:60" x14ac:dyDescent="0.25">
      <c r="BG30001">
        <v>30000</v>
      </c>
      <c r="BH30001" t="s">
        <v>305</v>
      </c>
    </row>
    <row r="30002" spans="59:60" x14ac:dyDescent="0.25">
      <c r="BG30002">
        <v>30001</v>
      </c>
      <c r="BH30002" t="s">
        <v>306</v>
      </c>
    </row>
    <row r="30003" spans="59:60" x14ac:dyDescent="0.25">
      <c r="BG30003">
        <v>30002</v>
      </c>
      <c r="BH30003" t="s">
        <v>307</v>
      </c>
    </row>
    <row r="30004" spans="59:60" x14ac:dyDescent="0.25">
      <c r="BG30004">
        <v>30003</v>
      </c>
      <c r="BH30004" t="s">
        <v>308</v>
      </c>
    </row>
    <row r="30005" spans="59:60" x14ac:dyDescent="0.25">
      <c r="BG30005">
        <v>30004</v>
      </c>
      <c r="BH30005" t="s">
        <v>309</v>
      </c>
    </row>
    <row r="30006" spans="59:60" x14ac:dyDescent="0.25">
      <c r="BG30006">
        <v>30005</v>
      </c>
      <c r="BH30006" t="s">
        <v>310</v>
      </c>
    </row>
    <row r="30007" spans="59:60" x14ac:dyDescent="0.25">
      <c r="BG30007">
        <v>30006</v>
      </c>
      <c r="BH30007" t="s">
        <v>311</v>
      </c>
    </row>
    <row r="30008" spans="59:60" x14ac:dyDescent="0.25">
      <c r="BG30008">
        <v>30007</v>
      </c>
      <c r="BH30008" t="s">
        <v>312</v>
      </c>
    </row>
    <row r="30009" spans="59:60" x14ac:dyDescent="0.25">
      <c r="BG30009">
        <v>30008</v>
      </c>
      <c r="BH30009" t="s">
        <v>313</v>
      </c>
    </row>
    <row r="30010" spans="59:60" x14ac:dyDescent="0.25">
      <c r="BG30010">
        <v>30009</v>
      </c>
      <c r="BH30010" t="s">
        <v>314</v>
      </c>
    </row>
    <row r="30011" spans="59:60" x14ac:dyDescent="0.25">
      <c r="BG30011">
        <v>30010</v>
      </c>
      <c r="BH30011" t="s">
        <v>315</v>
      </c>
    </row>
    <row r="30012" spans="59:60" x14ac:dyDescent="0.25">
      <c r="BG30012">
        <v>30011</v>
      </c>
      <c r="BH30012" t="s">
        <v>316</v>
      </c>
    </row>
    <row r="30013" spans="59:60" x14ac:dyDescent="0.25">
      <c r="BG30013">
        <v>30012</v>
      </c>
      <c r="BH30013" t="s">
        <v>317</v>
      </c>
    </row>
    <row r="30014" spans="59:60" x14ac:dyDescent="0.25">
      <c r="BG30014">
        <v>30013</v>
      </c>
      <c r="BH30014" t="s">
        <v>318</v>
      </c>
    </row>
    <row r="30015" spans="59:60" x14ac:dyDescent="0.25">
      <c r="BG30015">
        <v>30014</v>
      </c>
      <c r="BH30015" t="s">
        <v>319</v>
      </c>
    </row>
    <row r="30016" spans="59:60" x14ac:dyDescent="0.25">
      <c r="BG30016">
        <v>30015</v>
      </c>
      <c r="BH30016" t="s">
        <v>320</v>
      </c>
    </row>
    <row r="30017" spans="59:60" x14ac:dyDescent="0.25">
      <c r="BG30017">
        <v>30016</v>
      </c>
      <c r="BH30017" t="s">
        <v>321</v>
      </c>
    </row>
    <row r="30018" spans="59:60" x14ac:dyDescent="0.25">
      <c r="BG30018">
        <v>30017</v>
      </c>
      <c r="BH30018" t="s">
        <v>322</v>
      </c>
    </row>
    <row r="30019" spans="59:60" x14ac:dyDescent="0.25">
      <c r="BG30019">
        <v>30018</v>
      </c>
      <c r="BH30019" t="s">
        <v>323</v>
      </c>
    </row>
    <row r="30020" spans="59:60" x14ac:dyDescent="0.25">
      <c r="BG30020">
        <v>30019</v>
      </c>
      <c r="BH30020" t="s">
        <v>324</v>
      </c>
    </row>
    <row r="30021" spans="59:60" x14ac:dyDescent="0.25">
      <c r="BG30021">
        <v>30020</v>
      </c>
      <c r="BH30021" t="s">
        <v>325</v>
      </c>
    </row>
    <row r="30022" spans="59:60" x14ac:dyDescent="0.25">
      <c r="BG30022">
        <v>30021</v>
      </c>
      <c r="BH30022" t="s">
        <v>326</v>
      </c>
    </row>
    <row r="30023" spans="59:60" x14ac:dyDescent="0.25">
      <c r="BG30023">
        <v>30022</v>
      </c>
      <c r="BH30023" t="s">
        <v>327</v>
      </c>
    </row>
    <row r="30024" spans="59:60" x14ac:dyDescent="0.25">
      <c r="BG30024">
        <v>30023</v>
      </c>
      <c r="BH30024" t="s">
        <v>328</v>
      </c>
    </row>
    <row r="30025" spans="59:60" x14ac:dyDescent="0.25">
      <c r="BG30025">
        <v>30024</v>
      </c>
      <c r="BH30025" t="s">
        <v>329</v>
      </c>
    </row>
    <row r="30026" spans="59:60" x14ac:dyDescent="0.25">
      <c r="BG30026">
        <v>30025</v>
      </c>
      <c r="BH30026" t="s">
        <v>330</v>
      </c>
    </row>
    <row r="30027" spans="59:60" x14ac:dyDescent="0.25">
      <c r="BG30027">
        <v>30026</v>
      </c>
      <c r="BH30027" t="s">
        <v>331</v>
      </c>
    </row>
    <row r="30028" spans="59:60" x14ac:dyDescent="0.25">
      <c r="BG30028">
        <v>30027</v>
      </c>
      <c r="BH30028" t="s">
        <v>332</v>
      </c>
    </row>
    <row r="30029" spans="59:60" x14ac:dyDescent="0.25">
      <c r="BG30029">
        <v>30028</v>
      </c>
      <c r="BH30029" t="s">
        <v>333</v>
      </c>
    </row>
    <row r="30030" spans="59:60" x14ac:dyDescent="0.25">
      <c r="BG30030">
        <v>30029</v>
      </c>
      <c r="BH30030" t="s">
        <v>334</v>
      </c>
    </row>
    <row r="30031" spans="59:60" x14ac:dyDescent="0.25">
      <c r="BG30031">
        <v>30030</v>
      </c>
      <c r="BH30031" t="s">
        <v>335</v>
      </c>
    </row>
    <row r="30032" spans="59:60" x14ac:dyDescent="0.25">
      <c r="BG30032">
        <v>30031</v>
      </c>
      <c r="BH30032" t="s">
        <v>336</v>
      </c>
    </row>
    <row r="30033" spans="59:60" x14ac:dyDescent="0.25">
      <c r="BG30033">
        <v>30032</v>
      </c>
      <c r="BH30033" t="s">
        <v>337</v>
      </c>
    </row>
    <row r="30034" spans="59:60" x14ac:dyDescent="0.25">
      <c r="BG30034">
        <v>30033</v>
      </c>
      <c r="BH30034" t="s">
        <v>338</v>
      </c>
    </row>
    <row r="30035" spans="59:60" x14ac:dyDescent="0.25">
      <c r="BG30035">
        <v>30034</v>
      </c>
      <c r="BH30035" t="s">
        <v>339</v>
      </c>
    </row>
    <row r="30036" spans="59:60" x14ac:dyDescent="0.25">
      <c r="BG30036">
        <v>30035</v>
      </c>
      <c r="BH30036" t="s">
        <v>340</v>
      </c>
    </row>
    <row r="30037" spans="59:60" x14ac:dyDescent="0.25">
      <c r="BG30037">
        <v>30036</v>
      </c>
      <c r="BH30037" t="s">
        <v>341</v>
      </c>
    </row>
    <row r="30038" spans="59:60" x14ac:dyDescent="0.25">
      <c r="BG30038">
        <v>30037</v>
      </c>
      <c r="BH30038" t="s">
        <v>342</v>
      </c>
    </row>
    <row r="30039" spans="59:60" x14ac:dyDescent="0.25">
      <c r="BG30039">
        <v>30038</v>
      </c>
      <c r="BH30039" t="s">
        <v>343</v>
      </c>
    </row>
    <row r="30040" spans="59:60" x14ac:dyDescent="0.25">
      <c r="BG30040">
        <v>30039</v>
      </c>
      <c r="BH30040" t="s">
        <v>344</v>
      </c>
    </row>
    <row r="30041" spans="59:60" x14ac:dyDescent="0.25">
      <c r="BG30041">
        <v>30040</v>
      </c>
      <c r="BH30041" t="s">
        <v>345</v>
      </c>
    </row>
    <row r="30042" spans="59:60" x14ac:dyDescent="0.25">
      <c r="BG30042">
        <v>30041</v>
      </c>
      <c r="BH30042" t="s">
        <v>346</v>
      </c>
    </row>
    <row r="30043" spans="59:60" x14ac:dyDescent="0.25">
      <c r="BG30043">
        <v>30042</v>
      </c>
      <c r="BH30043" t="s">
        <v>347</v>
      </c>
    </row>
    <row r="30044" spans="59:60" x14ac:dyDescent="0.25">
      <c r="BG30044">
        <v>30043</v>
      </c>
      <c r="BH30044" t="s">
        <v>348</v>
      </c>
    </row>
    <row r="30045" spans="59:60" x14ac:dyDescent="0.25">
      <c r="BG30045">
        <v>30044</v>
      </c>
      <c r="BH30045" t="s">
        <v>349</v>
      </c>
    </row>
    <row r="30046" spans="59:60" x14ac:dyDescent="0.25">
      <c r="BG30046">
        <v>30045</v>
      </c>
      <c r="BH30046" t="s">
        <v>350</v>
      </c>
    </row>
    <row r="30047" spans="59:60" x14ac:dyDescent="0.25">
      <c r="BG30047">
        <v>30046</v>
      </c>
      <c r="BH30047" t="s">
        <v>351</v>
      </c>
    </row>
    <row r="30048" spans="59:60" x14ac:dyDescent="0.25">
      <c r="BG30048">
        <v>30047</v>
      </c>
      <c r="BH30048" t="s">
        <v>352</v>
      </c>
    </row>
    <row r="30049" spans="59:60" x14ac:dyDescent="0.25">
      <c r="BG30049">
        <v>30048</v>
      </c>
      <c r="BH30049" t="s">
        <v>293</v>
      </c>
    </row>
    <row r="30050" spans="59:60" x14ac:dyDescent="0.25">
      <c r="BG30050">
        <v>30049</v>
      </c>
      <c r="BH30050" t="s">
        <v>294</v>
      </c>
    </row>
    <row r="30051" spans="59:60" x14ac:dyDescent="0.25">
      <c r="BG30051">
        <v>30050</v>
      </c>
      <c r="BH30051" t="s">
        <v>295</v>
      </c>
    </row>
    <row r="30052" spans="59:60" x14ac:dyDescent="0.25">
      <c r="BG30052">
        <v>30051</v>
      </c>
      <c r="BH30052" t="s">
        <v>296</v>
      </c>
    </row>
    <row r="30053" spans="59:60" x14ac:dyDescent="0.25">
      <c r="BG30053">
        <v>30052</v>
      </c>
      <c r="BH30053" t="s">
        <v>297</v>
      </c>
    </row>
    <row r="30054" spans="59:60" x14ac:dyDescent="0.25">
      <c r="BG30054">
        <v>30053</v>
      </c>
      <c r="BH30054" t="s">
        <v>298</v>
      </c>
    </row>
    <row r="30055" spans="59:60" x14ac:dyDescent="0.25">
      <c r="BG30055">
        <v>30054</v>
      </c>
      <c r="BH30055" t="s">
        <v>299</v>
      </c>
    </row>
    <row r="30056" spans="59:60" x14ac:dyDescent="0.25">
      <c r="BG30056">
        <v>30055</v>
      </c>
      <c r="BH30056" t="s">
        <v>300</v>
      </c>
    </row>
    <row r="30057" spans="59:60" x14ac:dyDescent="0.25">
      <c r="BG30057">
        <v>30056</v>
      </c>
      <c r="BH30057" t="s">
        <v>301</v>
      </c>
    </row>
    <row r="30058" spans="59:60" x14ac:dyDescent="0.25">
      <c r="BG30058">
        <v>30057</v>
      </c>
      <c r="BH30058" t="s">
        <v>302</v>
      </c>
    </row>
    <row r="30059" spans="59:60" x14ac:dyDescent="0.25">
      <c r="BG30059">
        <v>30058</v>
      </c>
      <c r="BH30059" t="s">
        <v>303</v>
      </c>
    </row>
    <row r="30060" spans="59:60" x14ac:dyDescent="0.25">
      <c r="BG30060">
        <v>30059</v>
      </c>
      <c r="BH30060" t="s">
        <v>304</v>
      </c>
    </row>
    <row r="30061" spans="59:60" x14ac:dyDescent="0.25">
      <c r="BG30061">
        <v>30060</v>
      </c>
      <c r="BH30061" t="s">
        <v>305</v>
      </c>
    </row>
    <row r="30062" spans="59:60" x14ac:dyDescent="0.25">
      <c r="BG30062">
        <v>30061</v>
      </c>
      <c r="BH30062" t="s">
        <v>306</v>
      </c>
    </row>
    <row r="30063" spans="59:60" x14ac:dyDescent="0.25">
      <c r="BG30063">
        <v>30062</v>
      </c>
      <c r="BH30063" t="s">
        <v>307</v>
      </c>
    </row>
    <row r="30064" spans="59:60" x14ac:dyDescent="0.25">
      <c r="BG30064">
        <v>30063</v>
      </c>
      <c r="BH30064" t="s">
        <v>308</v>
      </c>
    </row>
    <row r="30065" spans="59:60" x14ac:dyDescent="0.25">
      <c r="BG30065">
        <v>30064</v>
      </c>
      <c r="BH30065" t="s">
        <v>309</v>
      </c>
    </row>
    <row r="30066" spans="59:60" x14ac:dyDescent="0.25">
      <c r="BG30066">
        <v>30065</v>
      </c>
      <c r="BH30066" t="s">
        <v>310</v>
      </c>
    </row>
    <row r="30067" spans="59:60" x14ac:dyDescent="0.25">
      <c r="BG30067">
        <v>30066</v>
      </c>
      <c r="BH30067" t="s">
        <v>311</v>
      </c>
    </row>
    <row r="30068" spans="59:60" x14ac:dyDescent="0.25">
      <c r="BG30068">
        <v>30067</v>
      </c>
      <c r="BH30068" t="s">
        <v>312</v>
      </c>
    </row>
    <row r="30069" spans="59:60" x14ac:dyDescent="0.25">
      <c r="BG30069">
        <v>30068</v>
      </c>
      <c r="BH30069" t="s">
        <v>313</v>
      </c>
    </row>
    <row r="30070" spans="59:60" x14ac:dyDescent="0.25">
      <c r="BG30070">
        <v>30069</v>
      </c>
      <c r="BH30070" t="s">
        <v>314</v>
      </c>
    </row>
    <row r="30071" spans="59:60" x14ac:dyDescent="0.25">
      <c r="BG30071">
        <v>30070</v>
      </c>
      <c r="BH30071" t="s">
        <v>315</v>
      </c>
    </row>
    <row r="30072" spans="59:60" x14ac:dyDescent="0.25">
      <c r="BG30072">
        <v>30071</v>
      </c>
      <c r="BH30072" t="s">
        <v>316</v>
      </c>
    </row>
    <row r="30073" spans="59:60" x14ac:dyDescent="0.25">
      <c r="BG30073">
        <v>30072</v>
      </c>
      <c r="BH30073" t="s">
        <v>317</v>
      </c>
    </row>
    <row r="30074" spans="59:60" x14ac:dyDescent="0.25">
      <c r="BG30074">
        <v>30073</v>
      </c>
      <c r="BH30074" t="s">
        <v>318</v>
      </c>
    </row>
    <row r="30075" spans="59:60" x14ac:dyDescent="0.25">
      <c r="BG30075">
        <v>30074</v>
      </c>
      <c r="BH30075" t="s">
        <v>319</v>
      </c>
    </row>
    <row r="30076" spans="59:60" x14ac:dyDescent="0.25">
      <c r="BG30076">
        <v>30075</v>
      </c>
      <c r="BH30076" t="s">
        <v>320</v>
      </c>
    </row>
    <row r="30077" spans="59:60" x14ac:dyDescent="0.25">
      <c r="BG30077">
        <v>30076</v>
      </c>
      <c r="BH30077" t="s">
        <v>321</v>
      </c>
    </row>
    <row r="30078" spans="59:60" x14ac:dyDescent="0.25">
      <c r="BG30078">
        <v>30077</v>
      </c>
      <c r="BH30078" t="s">
        <v>322</v>
      </c>
    </row>
    <row r="30079" spans="59:60" x14ac:dyDescent="0.25">
      <c r="BG30079">
        <v>30078</v>
      </c>
      <c r="BH30079" t="s">
        <v>323</v>
      </c>
    </row>
    <row r="30080" spans="59:60" x14ac:dyDescent="0.25">
      <c r="BG30080">
        <v>30079</v>
      </c>
      <c r="BH30080" t="s">
        <v>324</v>
      </c>
    </row>
    <row r="30081" spans="59:60" x14ac:dyDescent="0.25">
      <c r="BG30081">
        <v>30080</v>
      </c>
      <c r="BH30081" t="s">
        <v>325</v>
      </c>
    </row>
    <row r="30082" spans="59:60" x14ac:dyDescent="0.25">
      <c r="BG30082">
        <v>30081</v>
      </c>
      <c r="BH30082" t="s">
        <v>326</v>
      </c>
    </row>
    <row r="30083" spans="59:60" x14ac:dyDescent="0.25">
      <c r="BG30083">
        <v>30082</v>
      </c>
      <c r="BH30083" t="s">
        <v>327</v>
      </c>
    </row>
    <row r="30084" spans="59:60" x14ac:dyDescent="0.25">
      <c r="BG30084">
        <v>30083</v>
      </c>
      <c r="BH30084" t="s">
        <v>328</v>
      </c>
    </row>
    <row r="30085" spans="59:60" x14ac:dyDescent="0.25">
      <c r="BG30085">
        <v>30084</v>
      </c>
      <c r="BH30085" t="s">
        <v>329</v>
      </c>
    </row>
    <row r="30086" spans="59:60" x14ac:dyDescent="0.25">
      <c r="BG30086">
        <v>30085</v>
      </c>
      <c r="BH30086" t="s">
        <v>330</v>
      </c>
    </row>
    <row r="30087" spans="59:60" x14ac:dyDescent="0.25">
      <c r="BG30087">
        <v>30086</v>
      </c>
      <c r="BH30087" t="s">
        <v>331</v>
      </c>
    </row>
    <row r="30088" spans="59:60" x14ac:dyDescent="0.25">
      <c r="BG30088">
        <v>30087</v>
      </c>
      <c r="BH30088" t="s">
        <v>332</v>
      </c>
    </row>
    <row r="30089" spans="59:60" x14ac:dyDescent="0.25">
      <c r="BG30089">
        <v>30088</v>
      </c>
      <c r="BH30089" t="s">
        <v>333</v>
      </c>
    </row>
    <row r="30090" spans="59:60" x14ac:dyDescent="0.25">
      <c r="BG30090">
        <v>30089</v>
      </c>
      <c r="BH30090" t="s">
        <v>334</v>
      </c>
    </row>
    <row r="30091" spans="59:60" x14ac:dyDescent="0.25">
      <c r="BG30091">
        <v>30090</v>
      </c>
      <c r="BH30091" t="s">
        <v>335</v>
      </c>
    </row>
    <row r="30092" spans="59:60" x14ac:dyDescent="0.25">
      <c r="BG30092">
        <v>30091</v>
      </c>
      <c r="BH30092" t="s">
        <v>336</v>
      </c>
    </row>
    <row r="30093" spans="59:60" x14ac:dyDescent="0.25">
      <c r="BG30093">
        <v>30092</v>
      </c>
      <c r="BH30093" t="s">
        <v>337</v>
      </c>
    </row>
    <row r="30094" spans="59:60" x14ac:dyDescent="0.25">
      <c r="BG30094">
        <v>30093</v>
      </c>
      <c r="BH30094" t="s">
        <v>338</v>
      </c>
    </row>
    <row r="30095" spans="59:60" x14ac:dyDescent="0.25">
      <c r="BG30095">
        <v>30094</v>
      </c>
      <c r="BH30095" t="s">
        <v>339</v>
      </c>
    </row>
    <row r="30096" spans="59:60" x14ac:dyDescent="0.25">
      <c r="BG30096">
        <v>30095</v>
      </c>
      <c r="BH30096" t="s">
        <v>340</v>
      </c>
    </row>
    <row r="30097" spans="59:60" x14ac:dyDescent="0.25">
      <c r="BG30097">
        <v>30096</v>
      </c>
      <c r="BH30097" t="s">
        <v>341</v>
      </c>
    </row>
    <row r="30098" spans="59:60" x14ac:dyDescent="0.25">
      <c r="BG30098">
        <v>30097</v>
      </c>
      <c r="BH30098" t="s">
        <v>342</v>
      </c>
    </row>
    <row r="30099" spans="59:60" x14ac:dyDescent="0.25">
      <c r="BG30099">
        <v>30098</v>
      </c>
      <c r="BH30099" t="s">
        <v>343</v>
      </c>
    </row>
    <row r="30100" spans="59:60" x14ac:dyDescent="0.25">
      <c r="BG30100">
        <v>30099</v>
      </c>
      <c r="BH30100" t="s">
        <v>344</v>
      </c>
    </row>
    <row r="30101" spans="59:60" x14ac:dyDescent="0.25">
      <c r="BG30101">
        <v>30100</v>
      </c>
      <c r="BH30101" t="s">
        <v>345</v>
      </c>
    </row>
    <row r="30102" spans="59:60" x14ac:dyDescent="0.25">
      <c r="BG30102">
        <v>30101</v>
      </c>
      <c r="BH30102" t="s">
        <v>346</v>
      </c>
    </row>
    <row r="30103" spans="59:60" x14ac:dyDescent="0.25">
      <c r="BG30103">
        <v>30102</v>
      </c>
      <c r="BH30103" t="s">
        <v>347</v>
      </c>
    </row>
    <row r="30104" spans="59:60" x14ac:dyDescent="0.25">
      <c r="BG30104">
        <v>30103</v>
      </c>
      <c r="BH30104" t="s">
        <v>348</v>
      </c>
    </row>
    <row r="30105" spans="59:60" x14ac:dyDescent="0.25">
      <c r="BG30105">
        <v>30104</v>
      </c>
      <c r="BH30105" t="s">
        <v>349</v>
      </c>
    </row>
    <row r="30106" spans="59:60" x14ac:dyDescent="0.25">
      <c r="BG30106">
        <v>30105</v>
      </c>
      <c r="BH30106" t="s">
        <v>350</v>
      </c>
    </row>
    <row r="30107" spans="59:60" x14ac:dyDescent="0.25">
      <c r="BG30107">
        <v>30106</v>
      </c>
      <c r="BH30107" t="s">
        <v>351</v>
      </c>
    </row>
    <row r="30108" spans="59:60" x14ac:dyDescent="0.25">
      <c r="BG30108">
        <v>30107</v>
      </c>
      <c r="BH30108" t="s">
        <v>352</v>
      </c>
    </row>
    <row r="30109" spans="59:60" x14ac:dyDescent="0.25">
      <c r="BG30109">
        <v>30108</v>
      </c>
      <c r="BH30109" t="s">
        <v>293</v>
      </c>
    </row>
    <row r="30110" spans="59:60" x14ac:dyDescent="0.25">
      <c r="BG30110">
        <v>30109</v>
      </c>
      <c r="BH30110" t="s">
        <v>294</v>
      </c>
    </row>
    <row r="30111" spans="59:60" x14ac:dyDescent="0.25">
      <c r="BG30111">
        <v>30110</v>
      </c>
      <c r="BH30111" t="s">
        <v>295</v>
      </c>
    </row>
    <row r="30112" spans="59:60" x14ac:dyDescent="0.25">
      <c r="BG30112">
        <v>30111</v>
      </c>
      <c r="BH30112" t="s">
        <v>296</v>
      </c>
    </row>
    <row r="30113" spans="59:60" x14ac:dyDescent="0.25">
      <c r="BG30113">
        <v>30112</v>
      </c>
      <c r="BH30113" t="s">
        <v>297</v>
      </c>
    </row>
    <row r="30114" spans="59:60" x14ac:dyDescent="0.25">
      <c r="BG30114">
        <v>30113</v>
      </c>
      <c r="BH30114" t="s">
        <v>298</v>
      </c>
    </row>
    <row r="30115" spans="59:60" x14ac:dyDescent="0.25">
      <c r="BG30115">
        <v>30114</v>
      </c>
      <c r="BH30115" t="s">
        <v>299</v>
      </c>
    </row>
    <row r="30116" spans="59:60" x14ac:dyDescent="0.25">
      <c r="BG30116">
        <v>30115</v>
      </c>
      <c r="BH30116" t="s">
        <v>300</v>
      </c>
    </row>
    <row r="30117" spans="59:60" x14ac:dyDescent="0.25">
      <c r="BG30117">
        <v>30116</v>
      </c>
      <c r="BH30117" t="s">
        <v>301</v>
      </c>
    </row>
    <row r="30118" spans="59:60" x14ac:dyDescent="0.25">
      <c r="BG30118">
        <v>30117</v>
      </c>
      <c r="BH30118" t="s">
        <v>302</v>
      </c>
    </row>
    <row r="30119" spans="59:60" x14ac:dyDescent="0.25">
      <c r="BG30119">
        <v>30118</v>
      </c>
      <c r="BH30119" t="s">
        <v>303</v>
      </c>
    </row>
    <row r="30120" spans="59:60" x14ac:dyDescent="0.25">
      <c r="BG30120">
        <v>30119</v>
      </c>
      <c r="BH30120" t="s">
        <v>304</v>
      </c>
    </row>
    <row r="30121" spans="59:60" x14ac:dyDescent="0.25">
      <c r="BG30121">
        <v>30120</v>
      </c>
      <c r="BH30121" t="s">
        <v>305</v>
      </c>
    </row>
    <row r="30122" spans="59:60" x14ac:dyDescent="0.25">
      <c r="BG30122">
        <v>30121</v>
      </c>
      <c r="BH30122" t="s">
        <v>306</v>
      </c>
    </row>
    <row r="30123" spans="59:60" x14ac:dyDescent="0.25">
      <c r="BG30123">
        <v>30122</v>
      </c>
      <c r="BH30123" t="s">
        <v>307</v>
      </c>
    </row>
    <row r="30124" spans="59:60" x14ac:dyDescent="0.25">
      <c r="BG30124">
        <v>30123</v>
      </c>
      <c r="BH30124" t="s">
        <v>308</v>
      </c>
    </row>
    <row r="30125" spans="59:60" x14ac:dyDescent="0.25">
      <c r="BG30125">
        <v>30124</v>
      </c>
      <c r="BH30125" t="s">
        <v>309</v>
      </c>
    </row>
    <row r="30126" spans="59:60" x14ac:dyDescent="0.25">
      <c r="BG30126">
        <v>30125</v>
      </c>
      <c r="BH30126" t="s">
        <v>310</v>
      </c>
    </row>
    <row r="30127" spans="59:60" x14ac:dyDescent="0.25">
      <c r="BG30127">
        <v>30126</v>
      </c>
      <c r="BH30127" t="s">
        <v>311</v>
      </c>
    </row>
    <row r="30128" spans="59:60" x14ac:dyDescent="0.25">
      <c r="BG30128">
        <v>30127</v>
      </c>
      <c r="BH30128" t="s">
        <v>312</v>
      </c>
    </row>
    <row r="30129" spans="59:60" x14ac:dyDescent="0.25">
      <c r="BG30129">
        <v>30128</v>
      </c>
      <c r="BH30129" t="s">
        <v>313</v>
      </c>
    </row>
    <row r="30130" spans="59:60" x14ac:dyDescent="0.25">
      <c r="BG30130">
        <v>30129</v>
      </c>
      <c r="BH30130" t="s">
        <v>314</v>
      </c>
    </row>
    <row r="30131" spans="59:60" x14ac:dyDescent="0.25">
      <c r="BG30131">
        <v>30130</v>
      </c>
      <c r="BH30131" t="s">
        <v>315</v>
      </c>
    </row>
    <row r="30132" spans="59:60" x14ac:dyDescent="0.25">
      <c r="BG30132">
        <v>30131</v>
      </c>
      <c r="BH30132" t="s">
        <v>316</v>
      </c>
    </row>
    <row r="30133" spans="59:60" x14ac:dyDescent="0.25">
      <c r="BG30133">
        <v>30132</v>
      </c>
      <c r="BH30133" t="s">
        <v>317</v>
      </c>
    </row>
    <row r="30134" spans="59:60" x14ac:dyDescent="0.25">
      <c r="BG30134">
        <v>30133</v>
      </c>
      <c r="BH30134" t="s">
        <v>318</v>
      </c>
    </row>
    <row r="30135" spans="59:60" x14ac:dyDescent="0.25">
      <c r="BG30135">
        <v>30134</v>
      </c>
      <c r="BH30135" t="s">
        <v>319</v>
      </c>
    </row>
    <row r="30136" spans="59:60" x14ac:dyDescent="0.25">
      <c r="BG30136">
        <v>30135</v>
      </c>
      <c r="BH30136" t="s">
        <v>320</v>
      </c>
    </row>
    <row r="30137" spans="59:60" x14ac:dyDescent="0.25">
      <c r="BG30137">
        <v>30136</v>
      </c>
      <c r="BH30137" t="s">
        <v>321</v>
      </c>
    </row>
    <row r="30138" spans="59:60" x14ac:dyDescent="0.25">
      <c r="BG30138">
        <v>30137</v>
      </c>
      <c r="BH30138" t="s">
        <v>322</v>
      </c>
    </row>
    <row r="30139" spans="59:60" x14ac:dyDescent="0.25">
      <c r="BG30139">
        <v>30138</v>
      </c>
      <c r="BH30139" t="s">
        <v>323</v>
      </c>
    </row>
    <row r="30140" spans="59:60" x14ac:dyDescent="0.25">
      <c r="BG30140">
        <v>30139</v>
      </c>
      <c r="BH30140" t="s">
        <v>324</v>
      </c>
    </row>
    <row r="30141" spans="59:60" x14ac:dyDescent="0.25">
      <c r="BG30141">
        <v>30140</v>
      </c>
      <c r="BH30141" t="s">
        <v>325</v>
      </c>
    </row>
    <row r="30142" spans="59:60" x14ac:dyDescent="0.25">
      <c r="BG30142">
        <v>30141</v>
      </c>
      <c r="BH30142" t="s">
        <v>326</v>
      </c>
    </row>
    <row r="30143" spans="59:60" x14ac:dyDescent="0.25">
      <c r="BG30143">
        <v>30142</v>
      </c>
      <c r="BH30143" t="s">
        <v>327</v>
      </c>
    </row>
    <row r="30144" spans="59:60" x14ac:dyDescent="0.25">
      <c r="BG30144">
        <v>30143</v>
      </c>
      <c r="BH30144" t="s">
        <v>328</v>
      </c>
    </row>
    <row r="30145" spans="59:60" x14ac:dyDescent="0.25">
      <c r="BG30145">
        <v>30144</v>
      </c>
      <c r="BH30145" t="s">
        <v>329</v>
      </c>
    </row>
    <row r="30146" spans="59:60" x14ac:dyDescent="0.25">
      <c r="BG30146">
        <v>30145</v>
      </c>
      <c r="BH30146" t="s">
        <v>330</v>
      </c>
    </row>
    <row r="30147" spans="59:60" x14ac:dyDescent="0.25">
      <c r="BG30147">
        <v>30146</v>
      </c>
      <c r="BH30147" t="s">
        <v>331</v>
      </c>
    </row>
    <row r="30148" spans="59:60" x14ac:dyDescent="0.25">
      <c r="BG30148">
        <v>30147</v>
      </c>
      <c r="BH30148" t="s">
        <v>332</v>
      </c>
    </row>
    <row r="30149" spans="59:60" x14ac:dyDescent="0.25">
      <c r="BG30149">
        <v>30148</v>
      </c>
      <c r="BH30149" t="s">
        <v>333</v>
      </c>
    </row>
    <row r="30150" spans="59:60" x14ac:dyDescent="0.25">
      <c r="BG30150">
        <v>30149</v>
      </c>
      <c r="BH30150" t="s">
        <v>334</v>
      </c>
    </row>
    <row r="30151" spans="59:60" x14ac:dyDescent="0.25">
      <c r="BG30151">
        <v>30150</v>
      </c>
      <c r="BH30151" t="s">
        <v>335</v>
      </c>
    </row>
    <row r="30152" spans="59:60" x14ac:dyDescent="0.25">
      <c r="BG30152">
        <v>30151</v>
      </c>
      <c r="BH30152" t="s">
        <v>336</v>
      </c>
    </row>
    <row r="30153" spans="59:60" x14ac:dyDescent="0.25">
      <c r="BG30153">
        <v>30152</v>
      </c>
      <c r="BH30153" t="s">
        <v>337</v>
      </c>
    </row>
    <row r="30154" spans="59:60" x14ac:dyDescent="0.25">
      <c r="BG30154">
        <v>30153</v>
      </c>
      <c r="BH30154" t="s">
        <v>338</v>
      </c>
    </row>
    <row r="30155" spans="59:60" x14ac:dyDescent="0.25">
      <c r="BG30155">
        <v>30154</v>
      </c>
      <c r="BH30155" t="s">
        <v>339</v>
      </c>
    </row>
    <row r="30156" spans="59:60" x14ac:dyDescent="0.25">
      <c r="BG30156">
        <v>30155</v>
      </c>
      <c r="BH30156" t="s">
        <v>340</v>
      </c>
    </row>
    <row r="30157" spans="59:60" x14ac:dyDescent="0.25">
      <c r="BG30157">
        <v>30156</v>
      </c>
      <c r="BH30157" t="s">
        <v>341</v>
      </c>
    </row>
    <row r="30158" spans="59:60" x14ac:dyDescent="0.25">
      <c r="BG30158">
        <v>30157</v>
      </c>
      <c r="BH30158" t="s">
        <v>342</v>
      </c>
    </row>
    <row r="30159" spans="59:60" x14ac:dyDescent="0.25">
      <c r="BG30159">
        <v>30158</v>
      </c>
      <c r="BH30159" t="s">
        <v>343</v>
      </c>
    </row>
    <row r="30160" spans="59:60" x14ac:dyDescent="0.25">
      <c r="BG30160">
        <v>30159</v>
      </c>
      <c r="BH30160" t="s">
        <v>344</v>
      </c>
    </row>
    <row r="30161" spans="59:60" x14ac:dyDescent="0.25">
      <c r="BG30161">
        <v>30160</v>
      </c>
      <c r="BH30161" t="s">
        <v>345</v>
      </c>
    </row>
    <row r="30162" spans="59:60" x14ac:dyDescent="0.25">
      <c r="BG30162">
        <v>30161</v>
      </c>
      <c r="BH30162" t="s">
        <v>346</v>
      </c>
    </row>
    <row r="30163" spans="59:60" x14ac:dyDescent="0.25">
      <c r="BG30163">
        <v>30162</v>
      </c>
      <c r="BH30163" t="s">
        <v>347</v>
      </c>
    </row>
    <row r="30164" spans="59:60" x14ac:dyDescent="0.25">
      <c r="BG30164">
        <v>30163</v>
      </c>
      <c r="BH30164" t="s">
        <v>348</v>
      </c>
    </row>
    <row r="30165" spans="59:60" x14ac:dyDescent="0.25">
      <c r="BG30165">
        <v>30164</v>
      </c>
      <c r="BH30165" t="s">
        <v>349</v>
      </c>
    </row>
    <row r="30166" spans="59:60" x14ac:dyDescent="0.25">
      <c r="BG30166">
        <v>30165</v>
      </c>
      <c r="BH30166" t="s">
        <v>350</v>
      </c>
    </row>
    <row r="30167" spans="59:60" x14ac:dyDescent="0.25">
      <c r="BG30167">
        <v>30166</v>
      </c>
      <c r="BH30167" t="s">
        <v>351</v>
      </c>
    </row>
    <row r="30168" spans="59:60" x14ac:dyDescent="0.25">
      <c r="BG30168">
        <v>30167</v>
      </c>
      <c r="BH30168" t="s">
        <v>352</v>
      </c>
    </row>
    <row r="30169" spans="59:60" x14ac:dyDescent="0.25">
      <c r="BG30169">
        <v>30168</v>
      </c>
      <c r="BH30169" t="s">
        <v>293</v>
      </c>
    </row>
    <row r="30170" spans="59:60" x14ac:dyDescent="0.25">
      <c r="BG30170">
        <v>30169</v>
      </c>
      <c r="BH30170" t="s">
        <v>294</v>
      </c>
    </row>
    <row r="30171" spans="59:60" x14ac:dyDescent="0.25">
      <c r="BG30171">
        <v>30170</v>
      </c>
      <c r="BH30171" t="s">
        <v>295</v>
      </c>
    </row>
    <row r="30172" spans="59:60" x14ac:dyDescent="0.25">
      <c r="BG30172">
        <v>30171</v>
      </c>
      <c r="BH30172" t="s">
        <v>296</v>
      </c>
    </row>
    <row r="30173" spans="59:60" x14ac:dyDescent="0.25">
      <c r="BG30173">
        <v>30172</v>
      </c>
      <c r="BH30173" t="s">
        <v>297</v>
      </c>
    </row>
    <row r="30174" spans="59:60" x14ac:dyDescent="0.25">
      <c r="BG30174">
        <v>30173</v>
      </c>
      <c r="BH30174" t="s">
        <v>298</v>
      </c>
    </row>
    <row r="30175" spans="59:60" x14ac:dyDescent="0.25">
      <c r="BG30175">
        <v>30174</v>
      </c>
      <c r="BH30175" t="s">
        <v>299</v>
      </c>
    </row>
    <row r="30176" spans="59:60" x14ac:dyDescent="0.25">
      <c r="BG30176">
        <v>30175</v>
      </c>
      <c r="BH30176" t="s">
        <v>300</v>
      </c>
    </row>
    <row r="30177" spans="59:60" x14ac:dyDescent="0.25">
      <c r="BG30177">
        <v>30176</v>
      </c>
      <c r="BH30177" t="s">
        <v>301</v>
      </c>
    </row>
    <row r="30178" spans="59:60" x14ac:dyDescent="0.25">
      <c r="BG30178">
        <v>30177</v>
      </c>
      <c r="BH30178" t="s">
        <v>302</v>
      </c>
    </row>
    <row r="30179" spans="59:60" x14ac:dyDescent="0.25">
      <c r="BG30179">
        <v>30178</v>
      </c>
      <c r="BH30179" t="s">
        <v>303</v>
      </c>
    </row>
    <row r="30180" spans="59:60" x14ac:dyDescent="0.25">
      <c r="BG30180">
        <v>30179</v>
      </c>
      <c r="BH30180" t="s">
        <v>304</v>
      </c>
    </row>
    <row r="30181" spans="59:60" x14ac:dyDescent="0.25">
      <c r="BG30181">
        <v>30180</v>
      </c>
      <c r="BH30181" t="s">
        <v>305</v>
      </c>
    </row>
    <row r="30182" spans="59:60" x14ac:dyDescent="0.25">
      <c r="BG30182">
        <v>30181</v>
      </c>
      <c r="BH30182" t="s">
        <v>306</v>
      </c>
    </row>
    <row r="30183" spans="59:60" x14ac:dyDescent="0.25">
      <c r="BG30183">
        <v>30182</v>
      </c>
      <c r="BH30183" t="s">
        <v>307</v>
      </c>
    </row>
    <row r="30184" spans="59:60" x14ac:dyDescent="0.25">
      <c r="BG30184">
        <v>30183</v>
      </c>
      <c r="BH30184" t="s">
        <v>308</v>
      </c>
    </row>
    <row r="30185" spans="59:60" x14ac:dyDescent="0.25">
      <c r="BG30185">
        <v>30184</v>
      </c>
      <c r="BH30185" t="s">
        <v>309</v>
      </c>
    </row>
    <row r="30186" spans="59:60" x14ac:dyDescent="0.25">
      <c r="BG30186">
        <v>30185</v>
      </c>
      <c r="BH30186" t="s">
        <v>310</v>
      </c>
    </row>
    <row r="30187" spans="59:60" x14ac:dyDescent="0.25">
      <c r="BG30187">
        <v>30186</v>
      </c>
      <c r="BH30187" t="s">
        <v>311</v>
      </c>
    </row>
    <row r="30188" spans="59:60" x14ac:dyDescent="0.25">
      <c r="BG30188">
        <v>30187</v>
      </c>
      <c r="BH30188" t="s">
        <v>312</v>
      </c>
    </row>
    <row r="30189" spans="59:60" x14ac:dyDescent="0.25">
      <c r="BG30189">
        <v>30188</v>
      </c>
      <c r="BH30189" t="s">
        <v>313</v>
      </c>
    </row>
    <row r="30190" spans="59:60" x14ac:dyDescent="0.25">
      <c r="BG30190">
        <v>30189</v>
      </c>
      <c r="BH30190" t="s">
        <v>314</v>
      </c>
    </row>
    <row r="30191" spans="59:60" x14ac:dyDescent="0.25">
      <c r="BG30191">
        <v>30190</v>
      </c>
      <c r="BH30191" t="s">
        <v>315</v>
      </c>
    </row>
    <row r="30192" spans="59:60" x14ac:dyDescent="0.25">
      <c r="BG30192">
        <v>30191</v>
      </c>
      <c r="BH30192" t="s">
        <v>316</v>
      </c>
    </row>
    <row r="30193" spans="59:60" x14ac:dyDescent="0.25">
      <c r="BG30193">
        <v>30192</v>
      </c>
      <c r="BH30193" t="s">
        <v>317</v>
      </c>
    </row>
    <row r="30194" spans="59:60" x14ac:dyDescent="0.25">
      <c r="BG30194">
        <v>30193</v>
      </c>
      <c r="BH30194" t="s">
        <v>318</v>
      </c>
    </row>
    <row r="30195" spans="59:60" x14ac:dyDescent="0.25">
      <c r="BG30195">
        <v>30194</v>
      </c>
      <c r="BH30195" t="s">
        <v>319</v>
      </c>
    </row>
    <row r="30196" spans="59:60" x14ac:dyDescent="0.25">
      <c r="BG30196">
        <v>30195</v>
      </c>
      <c r="BH30196" t="s">
        <v>320</v>
      </c>
    </row>
    <row r="30197" spans="59:60" x14ac:dyDescent="0.25">
      <c r="BG30197">
        <v>30196</v>
      </c>
      <c r="BH30197" t="s">
        <v>321</v>
      </c>
    </row>
    <row r="30198" spans="59:60" x14ac:dyDescent="0.25">
      <c r="BG30198">
        <v>30197</v>
      </c>
      <c r="BH30198" t="s">
        <v>322</v>
      </c>
    </row>
    <row r="30199" spans="59:60" x14ac:dyDescent="0.25">
      <c r="BG30199">
        <v>30198</v>
      </c>
      <c r="BH30199" t="s">
        <v>323</v>
      </c>
    </row>
    <row r="30200" spans="59:60" x14ac:dyDescent="0.25">
      <c r="BG30200">
        <v>30199</v>
      </c>
      <c r="BH30200" t="s">
        <v>324</v>
      </c>
    </row>
    <row r="30201" spans="59:60" x14ac:dyDescent="0.25">
      <c r="BG30201">
        <v>30200</v>
      </c>
      <c r="BH30201" t="s">
        <v>325</v>
      </c>
    </row>
    <row r="30202" spans="59:60" x14ac:dyDescent="0.25">
      <c r="BG30202">
        <v>30201</v>
      </c>
      <c r="BH30202" t="s">
        <v>326</v>
      </c>
    </row>
    <row r="30203" spans="59:60" x14ac:dyDescent="0.25">
      <c r="BG30203">
        <v>30202</v>
      </c>
      <c r="BH30203" t="s">
        <v>327</v>
      </c>
    </row>
    <row r="30204" spans="59:60" x14ac:dyDescent="0.25">
      <c r="BG30204">
        <v>30203</v>
      </c>
      <c r="BH30204" t="s">
        <v>328</v>
      </c>
    </row>
    <row r="30205" spans="59:60" x14ac:dyDescent="0.25">
      <c r="BG30205">
        <v>30204</v>
      </c>
      <c r="BH30205" t="s">
        <v>329</v>
      </c>
    </row>
    <row r="30206" spans="59:60" x14ac:dyDescent="0.25">
      <c r="BG30206">
        <v>30205</v>
      </c>
      <c r="BH30206" t="s">
        <v>330</v>
      </c>
    </row>
    <row r="30207" spans="59:60" x14ac:dyDescent="0.25">
      <c r="BG30207">
        <v>30206</v>
      </c>
      <c r="BH30207" t="s">
        <v>331</v>
      </c>
    </row>
    <row r="30208" spans="59:60" x14ac:dyDescent="0.25">
      <c r="BG30208">
        <v>30207</v>
      </c>
      <c r="BH30208" t="s">
        <v>332</v>
      </c>
    </row>
    <row r="30209" spans="59:60" x14ac:dyDescent="0.25">
      <c r="BG30209">
        <v>30208</v>
      </c>
      <c r="BH30209" t="s">
        <v>333</v>
      </c>
    </row>
    <row r="30210" spans="59:60" x14ac:dyDescent="0.25">
      <c r="BG30210">
        <v>30209</v>
      </c>
      <c r="BH30210" t="s">
        <v>334</v>
      </c>
    </row>
    <row r="30211" spans="59:60" x14ac:dyDescent="0.25">
      <c r="BG30211">
        <v>30210</v>
      </c>
      <c r="BH30211" t="s">
        <v>335</v>
      </c>
    </row>
    <row r="30212" spans="59:60" x14ac:dyDescent="0.25">
      <c r="BG30212">
        <v>30211</v>
      </c>
      <c r="BH30212" t="s">
        <v>336</v>
      </c>
    </row>
    <row r="30213" spans="59:60" x14ac:dyDescent="0.25">
      <c r="BG30213">
        <v>30212</v>
      </c>
      <c r="BH30213" t="s">
        <v>337</v>
      </c>
    </row>
    <row r="30214" spans="59:60" x14ac:dyDescent="0.25">
      <c r="BG30214">
        <v>30213</v>
      </c>
      <c r="BH30214" t="s">
        <v>338</v>
      </c>
    </row>
    <row r="30215" spans="59:60" x14ac:dyDescent="0.25">
      <c r="BG30215">
        <v>30214</v>
      </c>
      <c r="BH30215" t="s">
        <v>339</v>
      </c>
    </row>
    <row r="30216" spans="59:60" x14ac:dyDescent="0.25">
      <c r="BG30216">
        <v>30215</v>
      </c>
      <c r="BH30216" t="s">
        <v>340</v>
      </c>
    </row>
    <row r="30217" spans="59:60" x14ac:dyDescent="0.25">
      <c r="BG30217">
        <v>30216</v>
      </c>
      <c r="BH30217" t="s">
        <v>341</v>
      </c>
    </row>
    <row r="30218" spans="59:60" x14ac:dyDescent="0.25">
      <c r="BG30218">
        <v>30217</v>
      </c>
      <c r="BH30218" t="s">
        <v>342</v>
      </c>
    </row>
    <row r="30219" spans="59:60" x14ac:dyDescent="0.25">
      <c r="BG30219">
        <v>30218</v>
      </c>
      <c r="BH30219" t="s">
        <v>343</v>
      </c>
    </row>
    <row r="30220" spans="59:60" x14ac:dyDescent="0.25">
      <c r="BG30220">
        <v>30219</v>
      </c>
      <c r="BH30220" t="s">
        <v>344</v>
      </c>
    </row>
    <row r="30221" spans="59:60" x14ac:dyDescent="0.25">
      <c r="BG30221">
        <v>30220</v>
      </c>
      <c r="BH30221" t="s">
        <v>345</v>
      </c>
    </row>
    <row r="30222" spans="59:60" x14ac:dyDescent="0.25">
      <c r="BG30222">
        <v>30221</v>
      </c>
      <c r="BH30222" t="s">
        <v>346</v>
      </c>
    </row>
    <row r="30223" spans="59:60" x14ac:dyDescent="0.25">
      <c r="BG30223">
        <v>30222</v>
      </c>
      <c r="BH30223" t="s">
        <v>347</v>
      </c>
    </row>
    <row r="30224" spans="59:60" x14ac:dyDescent="0.25">
      <c r="BG30224">
        <v>30223</v>
      </c>
      <c r="BH30224" t="s">
        <v>348</v>
      </c>
    </row>
    <row r="30225" spans="59:60" x14ac:dyDescent="0.25">
      <c r="BG30225">
        <v>30224</v>
      </c>
      <c r="BH30225" t="s">
        <v>349</v>
      </c>
    </row>
    <row r="30226" spans="59:60" x14ac:dyDescent="0.25">
      <c r="BG30226">
        <v>30225</v>
      </c>
      <c r="BH30226" t="s">
        <v>350</v>
      </c>
    </row>
    <row r="30227" spans="59:60" x14ac:dyDescent="0.25">
      <c r="BG30227">
        <v>30226</v>
      </c>
      <c r="BH30227" t="s">
        <v>351</v>
      </c>
    </row>
    <row r="30228" spans="59:60" x14ac:dyDescent="0.25">
      <c r="BG30228">
        <v>30227</v>
      </c>
      <c r="BH30228" t="s">
        <v>352</v>
      </c>
    </row>
    <row r="30229" spans="59:60" x14ac:dyDescent="0.25">
      <c r="BG30229">
        <v>30228</v>
      </c>
      <c r="BH30229" t="s">
        <v>293</v>
      </c>
    </row>
    <row r="30230" spans="59:60" x14ac:dyDescent="0.25">
      <c r="BG30230">
        <v>30229</v>
      </c>
      <c r="BH30230" t="s">
        <v>294</v>
      </c>
    </row>
    <row r="30231" spans="59:60" x14ac:dyDescent="0.25">
      <c r="BG30231">
        <v>30230</v>
      </c>
      <c r="BH30231" t="s">
        <v>295</v>
      </c>
    </row>
    <row r="30232" spans="59:60" x14ac:dyDescent="0.25">
      <c r="BG30232">
        <v>30231</v>
      </c>
      <c r="BH30232" t="s">
        <v>296</v>
      </c>
    </row>
    <row r="30233" spans="59:60" x14ac:dyDescent="0.25">
      <c r="BG30233">
        <v>30232</v>
      </c>
      <c r="BH30233" t="s">
        <v>297</v>
      </c>
    </row>
    <row r="30234" spans="59:60" x14ac:dyDescent="0.25">
      <c r="BG30234">
        <v>30233</v>
      </c>
      <c r="BH30234" t="s">
        <v>298</v>
      </c>
    </row>
    <row r="30235" spans="59:60" x14ac:dyDescent="0.25">
      <c r="BG30235">
        <v>30234</v>
      </c>
      <c r="BH30235" t="s">
        <v>299</v>
      </c>
    </row>
    <row r="30236" spans="59:60" x14ac:dyDescent="0.25">
      <c r="BG30236">
        <v>30235</v>
      </c>
      <c r="BH30236" t="s">
        <v>300</v>
      </c>
    </row>
    <row r="30237" spans="59:60" x14ac:dyDescent="0.25">
      <c r="BG30237">
        <v>30236</v>
      </c>
      <c r="BH30237" t="s">
        <v>301</v>
      </c>
    </row>
    <row r="30238" spans="59:60" x14ac:dyDescent="0.25">
      <c r="BG30238">
        <v>30237</v>
      </c>
      <c r="BH30238" t="s">
        <v>302</v>
      </c>
    </row>
    <row r="30239" spans="59:60" x14ac:dyDescent="0.25">
      <c r="BG30239">
        <v>30238</v>
      </c>
      <c r="BH30239" t="s">
        <v>303</v>
      </c>
    </row>
    <row r="30240" spans="59:60" x14ac:dyDescent="0.25">
      <c r="BG30240">
        <v>30239</v>
      </c>
      <c r="BH30240" t="s">
        <v>304</v>
      </c>
    </row>
    <row r="30241" spans="59:60" x14ac:dyDescent="0.25">
      <c r="BG30241">
        <v>30240</v>
      </c>
      <c r="BH30241" t="s">
        <v>305</v>
      </c>
    </row>
    <row r="30242" spans="59:60" x14ac:dyDescent="0.25">
      <c r="BG30242">
        <v>30241</v>
      </c>
      <c r="BH30242" t="s">
        <v>306</v>
      </c>
    </row>
    <row r="30243" spans="59:60" x14ac:dyDescent="0.25">
      <c r="BG30243">
        <v>30242</v>
      </c>
      <c r="BH30243" t="s">
        <v>307</v>
      </c>
    </row>
    <row r="30244" spans="59:60" x14ac:dyDescent="0.25">
      <c r="BG30244">
        <v>30243</v>
      </c>
      <c r="BH30244" t="s">
        <v>308</v>
      </c>
    </row>
    <row r="30245" spans="59:60" x14ac:dyDescent="0.25">
      <c r="BG30245">
        <v>30244</v>
      </c>
      <c r="BH30245" t="s">
        <v>309</v>
      </c>
    </row>
    <row r="30246" spans="59:60" x14ac:dyDescent="0.25">
      <c r="BG30246">
        <v>30245</v>
      </c>
      <c r="BH30246" t="s">
        <v>310</v>
      </c>
    </row>
    <row r="30247" spans="59:60" x14ac:dyDescent="0.25">
      <c r="BG30247">
        <v>30246</v>
      </c>
      <c r="BH30247" t="s">
        <v>311</v>
      </c>
    </row>
    <row r="30248" spans="59:60" x14ac:dyDescent="0.25">
      <c r="BG30248">
        <v>30247</v>
      </c>
      <c r="BH30248" t="s">
        <v>312</v>
      </c>
    </row>
    <row r="30249" spans="59:60" x14ac:dyDescent="0.25">
      <c r="BG30249">
        <v>30248</v>
      </c>
      <c r="BH30249" t="s">
        <v>313</v>
      </c>
    </row>
    <row r="30250" spans="59:60" x14ac:dyDescent="0.25">
      <c r="BG30250">
        <v>30249</v>
      </c>
      <c r="BH30250" t="s">
        <v>314</v>
      </c>
    </row>
    <row r="30251" spans="59:60" x14ac:dyDescent="0.25">
      <c r="BG30251">
        <v>30250</v>
      </c>
      <c r="BH30251" t="s">
        <v>315</v>
      </c>
    </row>
    <row r="30252" spans="59:60" x14ac:dyDescent="0.25">
      <c r="BG30252">
        <v>30251</v>
      </c>
      <c r="BH30252" t="s">
        <v>316</v>
      </c>
    </row>
    <row r="30253" spans="59:60" x14ac:dyDescent="0.25">
      <c r="BG30253">
        <v>30252</v>
      </c>
      <c r="BH30253" t="s">
        <v>317</v>
      </c>
    </row>
    <row r="30254" spans="59:60" x14ac:dyDescent="0.25">
      <c r="BG30254">
        <v>30253</v>
      </c>
      <c r="BH30254" t="s">
        <v>318</v>
      </c>
    </row>
    <row r="30255" spans="59:60" x14ac:dyDescent="0.25">
      <c r="BG30255">
        <v>30254</v>
      </c>
      <c r="BH30255" t="s">
        <v>319</v>
      </c>
    </row>
    <row r="30256" spans="59:60" x14ac:dyDescent="0.25">
      <c r="BG30256">
        <v>30255</v>
      </c>
      <c r="BH30256" t="s">
        <v>320</v>
      </c>
    </row>
    <row r="30257" spans="59:60" x14ac:dyDescent="0.25">
      <c r="BG30257">
        <v>30256</v>
      </c>
      <c r="BH30257" t="s">
        <v>321</v>
      </c>
    </row>
    <row r="30258" spans="59:60" x14ac:dyDescent="0.25">
      <c r="BG30258">
        <v>30257</v>
      </c>
      <c r="BH30258" t="s">
        <v>322</v>
      </c>
    </row>
    <row r="30259" spans="59:60" x14ac:dyDescent="0.25">
      <c r="BG30259">
        <v>30258</v>
      </c>
      <c r="BH30259" t="s">
        <v>323</v>
      </c>
    </row>
    <row r="30260" spans="59:60" x14ac:dyDescent="0.25">
      <c r="BG30260">
        <v>30259</v>
      </c>
      <c r="BH30260" t="s">
        <v>324</v>
      </c>
    </row>
    <row r="30261" spans="59:60" x14ac:dyDescent="0.25">
      <c r="BG30261">
        <v>30260</v>
      </c>
      <c r="BH30261" t="s">
        <v>325</v>
      </c>
    </row>
    <row r="30262" spans="59:60" x14ac:dyDescent="0.25">
      <c r="BG30262">
        <v>30261</v>
      </c>
      <c r="BH30262" t="s">
        <v>326</v>
      </c>
    </row>
    <row r="30263" spans="59:60" x14ac:dyDescent="0.25">
      <c r="BG30263">
        <v>30262</v>
      </c>
      <c r="BH30263" t="s">
        <v>327</v>
      </c>
    </row>
    <row r="30264" spans="59:60" x14ac:dyDescent="0.25">
      <c r="BG30264">
        <v>30263</v>
      </c>
      <c r="BH30264" t="s">
        <v>328</v>
      </c>
    </row>
    <row r="30265" spans="59:60" x14ac:dyDescent="0.25">
      <c r="BG30265">
        <v>30264</v>
      </c>
      <c r="BH30265" t="s">
        <v>329</v>
      </c>
    </row>
    <row r="30266" spans="59:60" x14ac:dyDescent="0.25">
      <c r="BG30266">
        <v>30265</v>
      </c>
      <c r="BH30266" t="s">
        <v>330</v>
      </c>
    </row>
    <row r="30267" spans="59:60" x14ac:dyDescent="0.25">
      <c r="BG30267">
        <v>30266</v>
      </c>
      <c r="BH30267" t="s">
        <v>331</v>
      </c>
    </row>
    <row r="30268" spans="59:60" x14ac:dyDescent="0.25">
      <c r="BG30268">
        <v>30267</v>
      </c>
      <c r="BH30268" t="s">
        <v>332</v>
      </c>
    </row>
    <row r="30269" spans="59:60" x14ac:dyDescent="0.25">
      <c r="BG30269">
        <v>30268</v>
      </c>
      <c r="BH30269" t="s">
        <v>333</v>
      </c>
    </row>
    <row r="30270" spans="59:60" x14ac:dyDescent="0.25">
      <c r="BG30270">
        <v>30269</v>
      </c>
      <c r="BH30270" t="s">
        <v>334</v>
      </c>
    </row>
    <row r="30271" spans="59:60" x14ac:dyDescent="0.25">
      <c r="BG30271">
        <v>30270</v>
      </c>
      <c r="BH30271" t="s">
        <v>335</v>
      </c>
    </row>
    <row r="30272" spans="59:60" x14ac:dyDescent="0.25">
      <c r="BG30272">
        <v>30271</v>
      </c>
      <c r="BH30272" t="s">
        <v>336</v>
      </c>
    </row>
    <row r="30273" spans="59:60" x14ac:dyDescent="0.25">
      <c r="BG30273">
        <v>30272</v>
      </c>
      <c r="BH30273" t="s">
        <v>337</v>
      </c>
    </row>
    <row r="30274" spans="59:60" x14ac:dyDescent="0.25">
      <c r="BG30274">
        <v>30273</v>
      </c>
      <c r="BH30274" t="s">
        <v>338</v>
      </c>
    </row>
    <row r="30275" spans="59:60" x14ac:dyDescent="0.25">
      <c r="BG30275">
        <v>30274</v>
      </c>
      <c r="BH30275" t="s">
        <v>339</v>
      </c>
    </row>
    <row r="30276" spans="59:60" x14ac:dyDescent="0.25">
      <c r="BG30276">
        <v>30275</v>
      </c>
      <c r="BH30276" t="s">
        <v>340</v>
      </c>
    </row>
    <row r="30277" spans="59:60" x14ac:dyDescent="0.25">
      <c r="BG30277">
        <v>30276</v>
      </c>
      <c r="BH30277" t="s">
        <v>341</v>
      </c>
    </row>
    <row r="30278" spans="59:60" x14ac:dyDescent="0.25">
      <c r="BG30278">
        <v>30277</v>
      </c>
      <c r="BH30278" t="s">
        <v>342</v>
      </c>
    </row>
    <row r="30279" spans="59:60" x14ac:dyDescent="0.25">
      <c r="BG30279">
        <v>30278</v>
      </c>
      <c r="BH30279" t="s">
        <v>343</v>
      </c>
    </row>
    <row r="30280" spans="59:60" x14ac:dyDescent="0.25">
      <c r="BG30280">
        <v>30279</v>
      </c>
      <c r="BH30280" t="s">
        <v>344</v>
      </c>
    </row>
    <row r="30281" spans="59:60" x14ac:dyDescent="0.25">
      <c r="BG30281">
        <v>30280</v>
      </c>
      <c r="BH30281" t="s">
        <v>345</v>
      </c>
    </row>
    <row r="30282" spans="59:60" x14ac:dyDescent="0.25">
      <c r="BG30282">
        <v>30281</v>
      </c>
      <c r="BH30282" t="s">
        <v>346</v>
      </c>
    </row>
    <row r="30283" spans="59:60" x14ac:dyDescent="0.25">
      <c r="BG30283">
        <v>30282</v>
      </c>
      <c r="BH30283" t="s">
        <v>347</v>
      </c>
    </row>
    <row r="30284" spans="59:60" x14ac:dyDescent="0.25">
      <c r="BG30284">
        <v>30283</v>
      </c>
      <c r="BH30284" t="s">
        <v>348</v>
      </c>
    </row>
    <row r="30285" spans="59:60" x14ac:dyDescent="0.25">
      <c r="BG30285">
        <v>30284</v>
      </c>
      <c r="BH30285" t="s">
        <v>349</v>
      </c>
    </row>
    <row r="30286" spans="59:60" x14ac:dyDescent="0.25">
      <c r="BG30286">
        <v>30285</v>
      </c>
      <c r="BH30286" t="s">
        <v>350</v>
      </c>
    </row>
    <row r="30287" spans="59:60" x14ac:dyDescent="0.25">
      <c r="BG30287">
        <v>30286</v>
      </c>
      <c r="BH30287" t="s">
        <v>351</v>
      </c>
    </row>
    <row r="30288" spans="59:60" x14ac:dyDescent="0.25">
      <c r="BG30288">
        <v>30287</v>
      </c>
      <c r="BH30288" t="s">
        <v>352</v>
      </c>
    </row>
    <row r="30289" spans="59:60" x14ac:dyDescent="0.25">
      <c r="BG30289">
        <v>30288</v>
      </c>
      <c r="BH30289" t="s">
        <v>293</v>
      </c>
    </row>
    <row r="30290" spans="59:60" x14ac:dyDescent="0.25">
      <c r="BG30290">
        <v>30289</v>
      </c>
      <c r="BH30290" t="s">
        <v>294</v>
      </c>
    </row>
    <row r="30291" spans="59:60" x14ac:dyDescent="0.25">
      <c r="BG30291">
        <v>30290</v>
      </c>
      <c r="BH30291" t="s">
        <v>295</v>
      </c>
    </row>
    <row r="30292" spans="59:60" x14ac:dyDescent="0.25">
      <c r="BG30292">
        <v>30291</v>
      </c>
      <c r="BH30292" t="s">
        <v>296</v>
      </c>
    </row>
    <row r="30293" spans="59:60" x14ac:dyDescent="0.25">
      <c r="BG30293">
        <v>30292</v>
      </c>
      <c r="BH30293" t="s">
        <v>297</v>
      </c>
    </row>
    <row r="30294" spans="59:60" x14ac:dyDescent="0.25">
      <c r="BG30294">
        <v>30293</v>
      </c>
      <c r="BH30294" t="s">
        <v>298</v>
      </c>
    </row>
    <row r="30295" spans="59:60" x14ac:dyDescent="0.25">
      <c r="BG30295">
        <v>30294</v>
      </c>
      <c r="BH30295" t="s">
        <v>299</v>
      </c>
    </row>
    <row r="30296" spans="59:60" x14ac:dyDescent="0.25">
      <c r="BG30296">
        <v>30295</v>
      </c>
      <c r="BH30296" t="s">
        <v>300</v>
      </c>
    </row>
    <row r="30297" spans="59:60" x14ac:dyDescent="0.25">
      <c r="BG30297">
        <v>30296</v>
      </c>
      <c r="BH30297" t="s">
        <v>301</v>
      </c>
    </row>
    <row r="30298" spans="59:60" x14ac:dyDescent="0.25">
      <c r="BG30298">
        <v>30297</v>
      </c>
      <c r="BH30298" t="s">
        <v>302</v>
      </c>
    </row>
    <row r="30299" spans="59:60" x14ac:dyDescent="0.25">
      <c r="BG30299">
        <v>30298</v>
      </c>
      <c r="BH30299" t="s">
        <v>303</v>
      </c>
    </row>
    <row r="30300" spans="59:60" x14ac:dyDescent="0.25">
      <c r="BG30300">
        <v>30299</v>
      </c>
      <c r="BH30300" t="s">
        <v>304</v>
      </c>
    </row>
    <row r="30301" spans="59:60" x14ac:dyDescent="0.25">
      <c r="BG30301">
        <v>30300</v>
      </c>
      <c r="BH30301" t="s">
        <v>305</v>
      </c>
    </row>
    <row r="30302" spans="59:60" x14ac:dyDescent="0.25">
      <c r="BG30302">
        <v>30301</v>
      </c>
      <c r="BH30302" t="s">
        <v>306</v>
      </c>
    </row>
    <row r="30303" spans="59:60" x14ac:dyDescent="0.25">
      <c r="BG30303">
        <v>30302</v>
      </c>
      <c r="BH30303" t="s">
        <v>307</v>
      </c>
    </row>
    <row r="30304" spans="59:60" x14ac:dyDescent="0.25">
      <c r="BG30304">
        <v>30303</v>
      </c>
      <c r="BH30304" t="s">
        <v>308</v>
      </c>
    </row>
    <row r="30305" spans="59:60" x14ac:dyDescent="0.25">
      <c r="BG30305">
        <v>30304</v>
      </c>
      <c r="BH30305" t="s">
        <v>309</v>
      </c>
    </row>
    <row r="30306" spans="59:60" x14ac:dyDescent="0.25">
      <c r="BG30306">
        <v>30305</v>
      </c>
      <c r="BH30306" t="s">
        <v>310</v>
      </c>
    </row>
    <row r="30307" spans="59:60" x14ac:dyDescent="0.25">
      <c r="BG30307">
        <v>30306</v>
      </c>
      <c r="BH30307" t="s">
        <v>311</v>
      </c>
    </row>
    <row r="30308" spans="59:60" x14ac:dyDescent="0.25">
      <c r="BG30308">
        <v>30307</v>
      </c>
      <c r="BH30308" t="s">
        <v>312</v>
      </c>
    </row>
    <row r="30309" spans="59:60" x14ac:dyDescent="0.25">
      <c r="BG30309">
        <v>30308</v>
      </c>
      <c r="BH30309" t="s">
        <v>313</v>
      </c>
    </row>
    <row r="30310" spans="59:60" x14ac:dyDescent="0.25">
      <c r="BG30310">
        <v>30309</v>
      </c>
      <c r="BH30310" t="s">
        <v>314</v>
      </c>
    </row>
    <row r="30311" spans="59:60" x14ac:dyDescent="0.25">
      <c r="BG30311">
        <v>30310</v>
      </c>
      <c r="BH30311" t="s">
        <v>315</v>
      </c>
    </row>
    <row r="30312" spans="59:60" x14ac:dyDescent="0.25">
      <c r="BG30312">
        <v>30311</v>
      </c>
      <c r="BH30312" t="s">
        <v>316</v>
      </c>
    </row>
    <row r="30313" spans="59:60" x14ac:dyDescent="0.25">
      <c r="BG30313">
        <v>30312</v>
      </c>
      <c r="BH30313" t="s">
        <v>317</v>
      </c>
    </row>
    <row r="30314" spans="59:60" x14ac:dyDescent="0.25">
      <c r="BG30314">
        <v>30313</v>
      </c>
      <c r="BH30314" t="s">
        <v>318</v>
      </c>
    </row>
    <row r="30315" spans="59:60" x14ac:dyDescent="0.25">
      <c r="BG30315">
        <v>30314</v>
      </c>
      <c r="BH30315" t="s">
        <v>319</v>
      </c>
    </row>
    <row r="30316" spans="59:60" x14ac:dyDescent="0.25">
      <c r="BG30316">
        <v>30315</v>
      </c>
      <c r="BH30316" t="s">
        <v>320</v>
      </c>
    </row>
    <row r="30317" spans="59:60" x14ac:dyDescent="0.25">
      <c r="BG30317">
        <v>30316</v>
      </c>
      <c r="BH30317" t="s">
        <v>321</v>
      </c>
    </row>
    <row r="30318" spans="59:60" x14ac:dyDescent="0.25">
      <c r="BG30318">
        <v>30317</v>
      </c>
      <c r="BH30318" t="s">
        <v>322</v>
      </c>
    </row>
    <row r="30319" spans="59:60" x14ac:dyDescent="0.25">
      <c r="BG30319">
        <v>30318</v>
      </c>
      <c r="BH30319" t="s">
        <v>323</v>
      </c>
    </row>
    <row r="30320" spans="59:60" x14ac:dyDescent="0.25">
      <c r="BG30320">
        <v>30319</v>
      </c>
      <c r="BH30320" t="s">
        <v>324</v>
      </c>
    </row>
    <row r="30321" spans="59:60" x14ac:dyDescent="0.25">
      <c r="BG30321">
        <v>30320</v>
      </c>
      <c r="BH30321" t="s">
        <v>325</v>
      </c>
    </row>
    <row r="30322" spans="59:60" x14ac:dyDescent="0.25">
      <c r="BG30322">
        <v>30321</v>
      </c>
      <c r="BH30322" t="s">
        <v>326</v>
      </c>
    </row>
    <row r="30323" spans="59:60" x14ac:dyDescent="0.25">
      <c r="BG30323">
        <v>30322</v>
      </c>
      <c r="BH30323" t="s">
        <v>327</v>
      </c>
    </row>
    <row r="30324" spans="59:60" x14ac:dyDescent="0.25">
      <c r="BG30324">
        <v>30323</v>
      </c>
      <c r="BH30324" t="s">
        <v>328</v>
      </c>
    </row>
    <row r="30325" spans="59:60" x14ac:dyDescent="0.25">
      <c r="BG30325">
        <v>30324</v>
      </c>
      <c r="BH30325" t="s">
        <v>329</v>
      </c>
    </row>
    <row r="30326" spans="59:60" x14ac:dyDescent="0.25">
      <c r="BG30326">
        <v>30325</v>
      </c>
      <c r="BH30326" t="s">
        <v>330</v>
      </c>
    </row>
    <row r="30327" spans="59:60" x14ac:dyDescent="0.25">
      <c r="BG30327">
        <v>30326</v>
      </c>
      <c r="BH30327" t="s">
        <v>331</v>
      </c>
    </row>
    <row r="30328" spans="59:60" x14ac:dyDescent="0.25">
      <c r="BG30328">
        <v>30327</v>
      </c>
      <c r="BH30328" t="s">
        <v>332</v>
      </c>
    </row>
    <row r="30329" spans="59:60" x14ac:dyDescent="0.25">
      <c r="BG30329">
        <v>30328</v>
      </c>
      <c r="BH30329" t="s">
        <v>333</v>
      </c>
    </row>
    <row r="30330" spans="59:60" x14ac:dyDescent="0.25">
      <c r="BG30330">
        <v>30329</v>
      </c>
      <c r="BH30330" t="s">
        <v>334</v>
      </c>
    </row>
    <row r="30331" spans="59:60" x14ac:dyDescent="0.25">
      <c r="BG30331">
        <v>30330</v>
      </c>
      <c r="BH30331" t="s">
        <v>335</v>
      </c>
    </row>
    <row r="30332" spans="59:60" x14ac:dyDescent="0.25">
      <c r="BG30332">
        <v>30331</v>
      </c>
      <c r="BH30332" t="s">
        <v>336</v>
      </c>
    </row>
    <row r="30333" spans="59:60" x14ac:dyDescent="0.25">
      <c r="BG30333">
        <v>30332</v>
      </c>
      <c r="BH30333" t="s">
        <v>337</v>
      </c>
    </row>
    <row r="30334" spans="59:60" x14ac:dyDescent="0.25">
      <c r="BG30334">
        <v>30333</v>
      </c>
      <c r="BH30334" t="s">
        <v>338</v>
      </c>
    </row>
    <row r="30335" spans="59:60" x14ac:dyDescent="0.25">
      <c r="BG30335">
        <v>30334</v>
      </c>
      <c r="BH30335" t="s">
        <v>339</v>
      </c>
    </row>
    <row r="30336" spans="59:60" x14ac:dyDescent="0.25">
      <c r="BG30336">
        <v>30335</v>
      </c>
      <c r="BH30336" t="s">
        <v>340</v>
      </c>
    </row>
    <row r="30337" spans="59:60" x14ac:dyDescent="0.25">
      <c r="BG30337">
        <v>30336</v>
      </c>
      <c r="BH30337" t="s">
        <v>341</v>
      </c>
    </row>
    <row r="30338" spans="59:60" x14ac:dyDescent="0.25">
      <c r="BG30338">
        <v>30337</v>
      </c>
      <c r="BH30338" t="s">
        <v>342</v>
      </c>
    </row>
    <row r="30339" spans="59:60" x14ac:dyDescent="0.25">
      <c r="BG30339">
        <v>30338</v>
      </c>
      <c r="BH30339" t="s">
        <v>343</v>
      </c>
    </row>
    <row r="30340" spans="59:60" x14ac:dyDescent="0.25">
      <c r="BG30340">
        <v>30339</v>
      </c>
      <c r="BH30340" t="s">
        <v>344</v>
      </c>
    </row>
    <row r="30341" spans="59:60" x14ac:dyDescent="0.25">
      <c r="BG30341">
        <v>30340</v>
      </c>
      <c r="BH30341" t="s">
        <v>345</v>
      </c>
    </row>
    <row r="30342" spans="59:60" x14ac:dyDescent="0.25">
      <c r="BG30342">
        <v>30341</v>
      </c>
      <c r="BH30342" t="s">
        <v>346</v>
      </c>
    </row>
    <row r="30343" spans="59:60" x14ac:dyDescent="0.25">
      <c r="BG30343">
        <v>30342</v>
      </c>
      <c r="BH30343" t="s">
        <v>347</v>
      </c>
    </row>
    <row r="30344" spans="59:60" x14ac:dyDescent="0.25">
      <c r="BG30344">
        <v>30343</v>
      </c>
      <c r="BH30344" t="s">
        <v>348</v>
      </c>
    </row>
    <row r="30345" spans="59:60" x14ac:dyDescent="0.25">
      <c r="BG30345">
        <v>30344</v>
      </c>
      <c r="BH30345" t="s">
        <v>349</v>
      </c>
    </row>
    <row r="30346" spans="59:60" x14ac:dyDescent="0.25">
      <c r="BG30346">
        <v>30345</v>
      </c>
      <c r="BH30346" t="s">
        <v>350</v>
      </c>
    </row>
    <row r="30347" spans="59:60" x14ac:dyDescent="0.25">
      <c r="BG30347">
        <v>30346</v>
      </c>
      <c r="BH30347" t="s">
        <v>351</v>
      </c>
    </row>
    <row r="30348" spans="59:60" x14ac:dyDescent="0.25">
      <c r="BG30348">
        <v>30347</v>
      </c>
      <c r="BH30348" t="s">
        <v>352</v>
      </c>
    </row>
    <row r="30349" spans="59:60" x14ac:dyDescent="0.25">
      <c r="BG30349">
        <v>30348</v>
      </c>
      <c r="BH30349" t="s">
        <v>293</v>
      </c>
    </row>
    <row r="30350" spans="59:60" x14ac:dyDescent="0.25">
      <c r="BG30350">
        <v>30349</v>
      </c>
      <c r="BH30350" t="s">
        <v>294</v>
      </c>
    </row>
    <row r="30351" spans="59:60" x14ac:dyDescent="0.25">
      <c r="BG30351">
        <v>30350</v>
      </c>
      <c r="BH30351" t="s">
        <v>295</v>
      </c>
    </row>
    <row r="30352" spans="59:60" x14ac:dyDescent="0.25">
      <c r="BG30352">
        <v>30351</v>
      </c>
      <c r="BH30352" t="s">
        <v>296</v>
      </c>
    </row>
    <row r="30353" spans="59:60" x14ac:dyDescent="0.25">
      <c r="BG30353">
        <v>30352</v>
      </c>
      <c r="BH30353" t="s">
        <v>297</v>
      </c>
    </row>
    <row r="30354" spans="59:60" x14ac:dyDescent="0.25">
      <c r="BG30354">
        <v>30353</v>
      </c>
      <c r="BH30354" t="s">
        <v>298</v>
      </c>
    </row>
    <row r="30355" spans="59:60" x14ac:dyDescent="0.25">
      <c r="BG30355">
        <v>30354</v>
      </c>
      <c r="BH30355" t="s">
        <v>299</v>
      </c>
    </row>
    <row r="30356" spans="59:60" x14ac:dyDescent="0.25">
      <c r="BG30356">
        <v>30355</v>
      </c>
      <c r="BH30356" t="s">
        <v>300</v>
      </c>
    </row>
    <row r="30357" spans="59:60" x14ac:dyDescent="0.25">
      <c r="BG30357">
        <v>30356</v>
      </c>
      <c r="BH30357" t="s">
        <v>301</v>
      </c>
    </row>
    <row r="30358" spans="59:60" x14ac:dyDescent="0.25">
      <c r="BG30358">
        <v>30357</v>
      </c>
      <c r="BH30358" t="s">
        <v>302</v>
      </c>
    </row>
    <row r="30359" spans="59:60" x14ac:dyDescent="0.25">
      <c r="BG30359">
        <v>30358</v>
      </c>
      <c r="BH30359" t="s">
        <v>303</v>
      </c>
    </row>
    <row r="30360" spans="59:60" x14ac:dyDescent="0.25">
      <c r="BG30360">
        <v>30359</v>
      </c>
      <c r="BH30360" t="s">
        <v>304</v>
      </c>
    </row>
    <row r="30361" spans="59:60" x14ac:dyDescent="0.25">
      <c r="BG30361">
        <v>30360</v>
      </c>
      <c r="BH30361" t="s">
        <v>305</v>
      </c>
    </row>
    <row r="30362" spans="59:60" x14ac:dyDescent="0.25">
      <c r="BG30362">
        <v>30361</v>
      </c>
      <c r="BH30362" t="s">
        <v>306</v>
      </c>
    </row>
    <row r="30363" spans="59:60" x14ac:dyDescent="0.25">
      <c r="BG30363">
        <v>30362</v>
      </c>
      <c r="BH30363" t="s">
        <v>307</v>
      </c>
    </row>
    <row r="30364" spans="59:60" x14ac:dyDescent="0.25">
      <c r="BG30364">
        <v>30363</v>
      </c>
      <c r="BH30364" t="s">
        <v>308</v>
      </c>
    </row>
    <row r="30365" spans="59:60" x14ac:dyDescent="0.25">
      <c r="BG30365">
        <v>30364</v>
      </c>
      <c r="BH30365" t="s">
        <v>309</v>
      </c>
    </row>
    <row r="30366" spans="59:60" x14ac:dyDescent="0.25">
      <c r="BG30366">
        <v>30365</v>
      </c>
      <c r="BH30366" t="s">
        <v>310</v>
      </c>
    </row>
    <row r="30367" spans="59:60" x14ac:dyDescent="0.25">
      <c r="BG30367">
        <v>30366</v>
      </c>
      <c r="BH30367" t="s">
        <v>311</v>
      </c>
    </row>
    <row r="30368" spans="59:60" x14ac:dyDescent="0.25">
      <c r="BG30368">
        <v>30367</v>
      </c>
      <c r="BH30368" t="s">
        <v>312</v>
      </c>
    </row>
    <row r="30369" spans="59:60" x14ac:dyDescent="0.25">
      <c r="BG30369">
        <v>30368</v>
      </c>
      <c r="BH30369" t="s">
        <v>313</v>
      </c>
    </row>
    <row r="30370" spans="59:60" x14ac:dyDescent="0.25">
      <c r="BG30370">
        <v>30369</v>
      </c>
      <c r="BH30370" t="s">
        <v>314</v>
      </c>
    </row>
    <row r="30371" spans="59:60" x14ac:dyDescent="0.25">
      <c r="BG30371">
        <v>30370</v>
      </c>
      <c r="BH30371" t="s">
        <v>315</v>
      </c>
    </row>
    <row r="30372" spans="59:60" x14ac:dyDescent="0.25">
      <c r="BG30372">
        <v>30371</v>
      </c>
      <c r="BH30372" t="s">
        <v>316</v>
      </c>
    </row>
    <row r="30373" spans="59:60" x14ac:dyDescent="0.25">
      <c r="BG30373">
        <v>30372</v>
      </c>
      <c r="BH30373" t="s">
        <v>317</v>
      </c>
    </row>
    <row r="30374" spans="59:60" x14ac:dyDescent="0.25">
      <c r="BG30374">
        <v>30373</v>
      </c>
      <c r="BH30374" t="s">
        <v>318</v>
      </c>
    </row>
    <row r="30375" spans="59:60" x14ac:dyDescent="0.25">
      <c r="BG30375">
        <v>30374</v>
      </c>
      <c r="BH30375" t="s">
        <v>319</v>
      </c>
    </row>
    <row r="30376" spans="59:60" x14ac:dyDescent="0.25">
      <c r="BG30376">
        <v>30375</v>
      </c>
      <c r="BH30376" t="s">
        <v>320</v>
      </c>
    </row>
    <row r="30377" spans="59:60" x14ac:dyDescent="0.25">
      <c r="BG30377">
        <v>30376</v>
      </c>
      <c r="BH30377" t="s">
        <v>321</v>
      </c>
    </row>
    <row r="30378" spans="59:60" x14ac:dyDescent="0.25">
      <c r="BG30378">
        <v>30377</v>
      </c>
      <c r="BH30378" t="s">
        <v>322</v>
      </c>
    </row>
    <row r="30379" spans="59:60" x14ac:dyDescent="0.25">
      <c r="BG30379">
        <v>30378</v>
      </c>
      <c r="BH30379" t="s">
        <v>323</v>
      </c>
    </row>
    <row r="30380" spans="59:60" x14ac:dyDescent="0.25">
      <c r="BG30380">
        <v>30379</v>
      </c>
      <c r="BH30380" t="s">
        <v>324</v>
      </c>
    </row>
    <row r="30381" spans="59:60" x14ac:dyDescent="0.25">
      <c r="BG30381">
        <v>30380</v>
      </c>
      <c r="BH30381" t="s">
        <v>325</v>
      </c>
    </row>
    <row r="30382" spans="59:60" x14ac:dyDescent="0.25">
      <c r="BG30382">
        <v>30381</v>
      </c>
      <c r="BH30382" t="s">
        <v>326</v>
      </c>
    </row>
    <row r="30383" spans="59:60" x14ac:dyDescent="0.25">
      <c r="BG30383">
        <v>30382</v>
      </c>
      <c r="BH30383" t="s">
        <v>327</v>
      </c>
    </row>
    <row r="30384" spans="59:60" x14ac:dyDescent="0.25">
      <c r="BG30384">
        <v>30383</v>
      </c>
      <c r="BH30384" t="s">
        <v>328</v>
      </c>
    </row>
    <row r="30385" spans="59:60" x14ac:dyDescent="0.25">
      <c r="BG30385">
        <v>30384</v>
      </c>
      <c r="BH30385" t="s">
        <v>329</v>
      </c>
    </row>
    <row r="30386" spans="59:60" x14ac:dyDescent="0.25">
      <c r="BG30386">
        <v>30385</v>
      </c>
      <c r="BH30386" t="s">
        <v>330</v>
      </c>
    </row>
    <row r="30387" spans="59:60" x14ac:dyDescent="0.25">
      <c r="BG30387">
        <v>30386</v>
      </c>
      <c r="BH30387" t="s">
        <v>331</v>
      </c>
    </row>
    <row r="30388" spans="59:60" x14ac:dyDescent="0.25">
      <c r="BG30388">
        <v>30387</v>
      </c>
      <c r="BH30388" t="s">
        <v>332</v>
      </c>
    </row>
    <row r="30389" spans="59:60" x14ac:dyDescent="0.25">
      <c r="BG30389">
        <v>30388</v>
      </c>
      <c r="BH30389" t="s">
        <v>333</v>
      </c>
    </row>
    <row r="30390" spans="59:60" x14ac:dyDescent="0.25">
      <c r="BG30390">
        <v>30389</v>
      </c>
      <c r="BH30390" t="s">
        <v>334</v>
      </c>
    </row>
    <row r="30391" spans="59:60" x14ac:dyDescent="0.25">
      <c r="BG30391">
        <v>30390</v>
      </c>
      <c r="BH30391" t="s">
        <v>335</v>
      </c>
    </row>
    <row r="30392" spans="59:60" x14ac:dyDescent="0.25">
      <c r="BG30392">
        <v>30391</v>
      </c>
      <c r="BH30392" t="s">
        <v>336</v>
      </c>
    </row>
    <row r="30393" spans="59:60" x14ac:dyDescent="0.25">
      <c r="BG30393">
        <v>30392</v>
      </c>
      <c r="BH30393" t="s">
        <v>337</v>
      </c>
    </row>
    <row r="30394" spans="59:60" x14ac:dyDescent="0.25">
      <c r="BG30394">
        <v>30393</v>
      </c>
      <c r="BH30394" t="s">
        <v>338</v>
      </c>
    </row>
    <row r="30395" spans="59:60" x14ac:dyDescent="0.25">
      <c r="BG30395">
        <v>30394</v>
      </c>
      <c r="BH30395" t="s">
        <v>339</v>
      </c>
    </row>
    <row r="30396" spans="59:60" x14ac:dyDescent="0.25">
      <c r="BG30396">
        <v>30395</v>
      </c>
      <c r="BH30396" t="s">
        <v>340</v>
      </c>
    </row>
    <row r="30397" spans="59:60" x14ac:dyDescent="0.25">
      <c r="BG30397">
        <v>30396</v>
      </c>
      <c r="BH30397" t="s">
        <v>341</v>
      </c>
    </row>
    <row r="30398" spans="59:60" x14ac:dyDescent="0.25">
      <c r="BG30398">
        <v>30397</v>
      </c>
      <c r="BH30398" t="s">
        <v>342</v>
      </c>
    </row>
    <row r="30399" spans="59:60" x14ac:dyDescent="0.25">
      <c r="BG30399">
        <v>30398</v>
      </c>
      <c r="BH30399" t="s">
        <v>343</v>
      </c>
    </row>
    <row r="30400" spans="59:60" x14ac:dyDescent="0.25">
      <c r="BG30400">
        <v>30399</v>
      </c>
      <c r="BH30400" t="s">
        <v>344</v>
      </c>
    </row>
    <row r="30401" spans="59:60" x14ac:dyDescent="0.25">
      <c r="BG30401">
        <v>30400</v>
      </c>
      <c r="BH30401" t="s">
        <v>345</v>
      </c>
    </row>
    <row r="30402" spans="59:60" x14ac:dyDescent="0.25">
      <c r="BG30402">
        <v>30401</v>
      </c>
      <c r="BH30402" t="s">
        <v>346</v>
      </c>
    </row>
    <row r="30403" spans="59:60" x14ac:dyDescent="0.25">
      <c r="BG30403">
        <v>30402</v>
      </c>
      <c r="BH30403" t="s">
        <v>347</v>
      </c>
    </row>
    <row r="30404" spans="59:60" x14ac:dyDescent="0.25">
      <c r="BG30404">
        <v>30403</v>
      </c>
      <c r="BH30404" t="s">
        <v>348</v>
      </c>
    </row>
    <row r="30405" spans="59:60" x14ac:dyDescent="0.25">
      <c r="BG30405">
        <v>30404</v>
      </c>
      <c r="BH30405" t="s">
        <v>349</v>
      </c>
    </row>
    <row r="30406" spans="59:60" x14ac:dyDescent="0.25">
      <c r="BG30406">
        <v>30405</v>
      </c>
      <c r="BH30406" t="s">
        <v>350</v>
      </c>
    </row>
    <row r="30407" spans="59:60" x14ac:dyDescent="0.25">
      <c r="BG30407">
        <v>30406</v>
      </c>
      <c r="BH30407" t="s">
        <v>351</v>
      </c>
    </row>
    <row r="30408" spans="59:60" x14ac:dyDescent="0.25">
      <c r="BG30408">
        <v>30407</v>
      </c>
      <c r="BH30408" t="s">
        <v>352</v>
      </c>
    </row>
    <row r="30409" spans="59:60" x14ac:dyDescent="0.25">
      <c r="BG30409">
        <v>30408</v>
      </c>
      <c r="BH30409" t="s">
        <v>293</v>
      </c>
    </row>
    <row r="30410" spans="59:60" x14ac:dyDescent="0.25">
      <c r="BG30410">
        <v>30409</v>
      </c>
      <c r="BH30410" t="s">
        <v>294</v>
      </c>
    </row>
    <row r="30411" spans="59:60" x14ac:dyDescent="0.25">
      <c r="BG30411">
        <v>30410</v>
      </c>
      <c r="BH30411" t="s">
        <v>295</v>
      </c>
    </row>
    <row r="30412" spans="59:60" x14ac:dyDescent="0.25">
      <c r="BG30412">
        <v>30411</v>
      </c>
      <c r="BH30412" t="s">
        <v>296</v>
      </c>
    </row>
    <row r="30413" spans="59:60" x14ac:dyDescent="0.25">
      <c r="BG30413">
        <v>30412</v>
      </c>
      <c r="BH30413" t="s">
        <v>297</v>
      </c>
    </row>
    <row r="30414" spans="59:60" x14ac:dyDescent="0.25">
      <c r="BG30414">
        <v>30413</v>
      </c>
      <c r="BH30414" t="s">
        <v>298</v>
      </c>
    </row>
    <row r="30415" spans="59:60" x14ac:dyDescent="0.25">
      <c r="BG30415">
        <v>30414</v>
      </c>
      <c r="BH30415" t="s">
        <v>299</v>
      </c>
    </row>
    <row r="30416" spans="59:60" x14ac:dyDescent="0.25">
      <c r="BG30416">
        <v>30415</v>
      </c>
      <c r="BH30416" t="s">
        <v>300</v>
      </c>
    </row>
    <row r="30417" spans="59:60" x14ac:dyDescent="0.25">
      <c r="BG30417">
        <v>30416</v>
      </c>
      <c r="BH30417" t="s">
        <v>301</v>
      </c>
    </row>
    <row r="30418" spans="59:60" x14ac:dyDescent="0.25">
      <c r="BG30418">
        <v>30417</v>
      </c>
      <c r="BH30418" t="s">
        <v>302</v>
      </c>
    </row>
    <row r="30419" spans="59:60" x14ac:dyDescent="0.25">
      <c r="BG30419">
        <v>30418</v>
      </c>
      <c r="BH30419" t="s">
        <v>303</v>
      </c>
    </row>
    <row r="30420" spans="59:60" x14ac:dyDescent="0.25">
      <c r="BG30420">
        <v>30419</v>
      </c>
      <c r="BH30420" t="s">
        <v>304</v>
      </c>
    </row>
    <row r="30421" spans="59:60" x14ac:dyDescent="0.25">
      <c r="BG30421">
        <v>30420</v>
      </c>
      <c r="BH30421" t="s">
        <v>305</v>
      </c>
    </row>
    <row r="30422" spans="59:60" x14ac:dyDescent="0.25">
      <c r="BG30422">
        <v>30421</v>
      </c>
      <c r="BH30422" t="s">
        <v>306</v>
      </c>
    </row>
    <row r="30423" spans="59:60" x14ac:dyDescent="0.25">
      <c r="BG30423">
        <v>30422</v>
      </c>
      <c r="BH30423" t="s">
        <v>307</v>
      </c>
    </row>
    <row r="30424" spans="59:60" x14ac:dyDescent="0.25">
      <c r="BG30424">
        <v>30423</v>
      </c>
      <c r="BH30424" t="s">
        <v>308</v>
      </c>
    </row>
    <row r="30425" spans="59:60" x14ac:dyDescent="0.25">
      <c r="BG30425">
        <v>30424</v>
      </c>
      <c r="BH30425" t="s">
        <v>309</v>
      </c>
    </row>
    <row r="30426" spans="59:60" x14ac:dyDescent="0.25">
      <c r="BG30426">
        <v>30425</v>
      </c>
      <c r="BH30426" t="s">
        <v>310</v>
      </c>
    </row>
    <row r="30427" spans="59:60" x14ac:dyDescent="0.25">
      <c r="BG30427">
        <v>30426</v>
      </c>
      <c r="BH30427" t="s">
        <v>311</v>
      </c>
    </row>
    <row r="30428" spans="59:60" x14ac:dyDescent="0.25">
      <c r="BG30428">
        <v>30427</v>
      </c>
      <c r="BH30428" t="s">
        <v>312</v>
      </c>
    </row>
    <row r="30429" spans="59:60" x14ac:dyDescent="0.25">
      <c r="BG30429">
        <v>30428</v>
      </c>
      <c r="BH30429" t="s">
        <v>313</v>
      </c>
    </row>
    <row r="30430" spans="59:60" x14ac:dyDescent="0.25">
      <c r="BG30430">
        <v>30429</v>
      </c>
      <c r="BH30430" t="s">
        <v>314</v>
      </c>
    </row>
    <row r="30431" spans="59:60" x14ac:dyDescent="0.25">
      <c r="BG30431">
        <v>30430</v>
      </c>
      <c r="BH30431" t="s">
        <v>315</v>
      </c>
    </row>
    <row r="30432" spans="59:60" x14ac:dyDescent="0.25">
      <c r="BG30432">
        <v>30431</v>
      </c>
      <c r="BH30432" t="s">
        <v>316</v>
      </c>
    </row>
    <row r="30433" spans="59:60" x14ac:dyDescent="0.25">
      <c r="BG30433">
        <v>30432</v>
      </c>
      <c r="BH30433" t="s">
        <v>317</v>
      </c>
    </row>
    <row r="30434" spans="59:60" x14ac:dyDescent="0.25">
      <c r="BG30434">
        <v>30433</v>
      </c>
      <c r="BH30434" t="s">
        <v>318</v>
      </c>
    </row>
    <row r="30435" spans="59:60" x14ac:dyDescent="0.25">
      <c r="BG30435">
        <v>30434</v>
      </c>
      <c r="BH30435" t="s">
        <v>319</v>
      </c>
    </row>
    <row r="30436" spans="59:60" x14ac:dyDescent="0.25">
      <c r="BG30436">
        <v>30435</v>
      </c>
      <c r="BH30436" t="s">
        <v>320</v>
      </c>
    </row>
    <row r="30437" spans="59:60" x14ac:dyDescent="0.25">
      <c r="BG30437">
        <v>30436</v>
      </c>
      <c r="BH30437" t="s">
        <v>321</v>
      </c>
    </row>
    <row r="30438" spans="59:60" x14ac:dyDescent="0.25">
      <c r="BG30438">
        <v>30437</v>
      </c>
      <c r="BH30438" t="s">
        <v>322</v>
      </c>
    </row>
    <row r="30439" spans="59:60" x14ac:dyDescent="0.25">
      <c r="BG30439">
        <v>30438</v>
      </c>
      <c r="BH30439" t="s">
        <v>323</v>
      </c>
    </row>
    <row r="30440" spans="59:60" x14ac:dyDescent="0.25">
      <c r="BG30440">
        <v>30439</v>
      </c>
      <c r="BH30440" t="s">
        <v>324</v>
      </c>
    </row>
    <row r="30441" spans="59:60" x14ac:dyDescent="0.25">
      <c r="BG30441">
        <v>30440</v>
      </c>
      <c r="BH30441" t="s">
        <v>325</v>
      </c>
    </row>
    <row r="30442" spans="59:60" x14ac:dyDescent="0.25">
      <c r="BG30442">
        <v>30441</v>
      </c>
      <c r="BH30442" t="s">
        <v>326</v>
      </c>
    </row>
    <row r="30443" spans="59:60" x14ac:dyDescent="0.25">
      <c r="BG30443">
        <v>30442</v>
      </c>
      <c r="BH30443" t="s">
        <v>327</v>
      </c>
    </row>
    <row r="30444" spans="59:60" x14ac:dyDescent="0.25">
      <c r="BG30444">
        <v>30443</v>
      </c>
      <c r="BH30444" t="s">
        <v>328</v>
      </c>
    </row>
    <row r="30445" spans="59:60" x14ac:dyDescent="0.25">
      <c r="BG30445">
        <v>30444</v>
      </c>
      <c r="BH30445" t="s">
        <v>329</v>
      </c>
    </row>
    <row r="30446" spans="59:60" x14ac:dyDescent="0.25">
      <c r="BG30446">
        <v>30445</v>
      </c>
      <c r="BH30446" t="s">
        <v>330</v>
      </c>
    </row>
    <row r="30447" spans="59:60" x14ac:dyDescent="0.25">
      <c r="BG30447">
        <v>30446</v>
      </c>
      <c r="BH30447" t="s">
        <v>331</v>
      </c>
    </row>
    <row r="30448" spans="59:60" x14ac:dyDescent="0.25">
      <c r="BG30448">
        <v>30447</v>
      </c>
      <c r="BH30448" t="s">
        <v>332</v>
      </c>
    </row>
    <row r="30449" spans="59:60" x14ac:dyDescent="0.25">
      <c r="BG30449">
        <v>30448</v>
      </c>
      <c r="BH30449" t="s">
        <v>333</v>
      </c>
    </row>
    <row r="30450" spans="59:60" x14ac:dyDescent="0.25">
      <c r="BG30450">
        <v>30449</v>
      </c>
      <c r="BH30450" t="s">
        <v>334</v>
      </c>
    </row>
    <row r="30451" spans="59:60" x14ac:dyDescent="0.25">
      <c r="BG30451">
        <v>30450</v>
      </c>
      <c r="BH30451" t="s">
        <v>335</v>
      </c>
    </row>
    <row r="30452" spans="59:60" x14ac:dyDescent="0.25">
      <c r="BG30452">
        <v>30451</v>
      </c>
      <c r="BH30452" t="s">
        <v>336</v>
      </c>
    </row>
    <row r="30453" spans="59:60" x14ac:dyDescent="0.25">
      <c r="BG30453">
        <v>30452</v>
      </c>
      <c r="BH30453" t="s">
        <v>337</v>
      </c>
    </row>
    <row r="30454" spans="59:60" x14ac:dyDescent="0.25">
      <c r="BG30454">
        <v>30453</v>
      </c>
      <c r="BH30454" t="s">
        <v>338</v>
      </c>
    </row>
    <row r="30455" spans="59:60" x14ac:dyDescent="0.25">
      <c r="BG30455">
        <v>30454</v>
      </c>
      <c r="BH30455" t="s">
        <v>339</v>
      </c>
    </row>
    <row r="30456" spans="59:60" x14ac:dyDescent="0.25">
      <c r="BG30456">
        <v>30455</v>
      </c>
      <c r="BH30456" t="s">
        <v>340</v>
      </c>
    </row>
    <row r="30457" spans="59:60" x14ac:dyDescent="0.25">
      <c r="BG30457">
        <v>30456</v>
      </c>
      <c r="BH30457" t="s">
        <v>341</v>
      </c>
    </row>
    <row r="30458" spans="59:60" x14ac:dyDescent="0.25">
      <c r="BG30458">
        <v>30457</v>
      </c>
      <c r="BH30458" t="s">
        <v>342</v>
      </c>
    </row>
    <row r="30459" spans="59:60" x14ac:dyDescent="0.25">
      <c r="BG30459">
        <v>30458</v>
      </c>
      <c r="BH30459" t="s">
        <v>343</v>
      </c>
    </row>
    <row r="30460" spans="59:60" x14ac:dyDescent="0.25">
      <c r="BG30460">
        <v>30459</v>
      </c>
      <c r="BH30460" t="s">
        <v>344</v>
      </c>
    </row>
    <row r="30461" spans="59:60" x14ac:dyDescent="0.25">
      <c r="BG30461">
        <v>30460</v>
      </c>
      <c r="BH30461" t="s">
        <v>345</v>
      </c>
    </row>
    <row r="30462" spans="59:60" x14ac:dyDescent="0.25">
      <c r="BG30462">
        <v>30461</v>
      </c>
      <c r="BH30462" t="s">
        <v>346</v>
      </c>
    </row>
    <row r="30463" spans="59:60" x14ac:dyDescent="0.25">
      <c r="BG30463">
        <v>30462</v>
      </c>
      <c r="BH30463" t="s">
        <v>347</v>
      </c>
    </row>
    <row r="30464" spans="59:60" x14ac:dyDescent="0.25">
      <c r="BG30464">
        <v>30463</v>
      </c>
      <c r="BH30464" t="s">
        <v>348</v>
      </c>
    </row>
    <row r="30465" spans="59:60" x14ac:dyDescent="0.25">
      <c r="BG30465">
        <v>30464</v>
      </c>
      <c r="BH30465" t="s">
        <v>349</v>
      </c>
    </row>
    <row r="30466" spans="59:60" x14ac:dyDescent="0.25">
      <c r="BG30466">
        <v>30465</v>
      </c>
      <c r="BH30466" t="s">
        <v>350</v>
      </c>
    </row>
    <row r="30467" spans="59:60" x14ac:dyDescent="0.25">
      <c r="BG30467">
        <v>30466</v>
      </c>
      <c r="BH30467" t="s">
        <v>351</v>
      </c>
    </row>
    <row r="30468" spans="59:60" x14ac:dyDescent="0.25">
      <c r="BG30468">
        <v>30467</v>
      </c>
      <c r="BH30468" t="s">
        <v>352</v>
      </c>
    </row>
    <row r="30469" spans="59:60" x14ac:dyDescent="0.25">
      <c r="BG30469">
        <v>30468</v>
      </c>
      <c r="BH30469" t="s">
        <v>293</v>
      </c>
    </row>
    <row r="30470" spans="59:60" x14ac:dyDescent="0.25">
      <c r="BG30470">
        <v>30469</v>
      </c>
      <c r="BH30470" t="s">
        <v>294</v>
      </c>
    </row>
    <row r="30471" spans="59:60" x14ac:dyDescent="0.25">
      <c r="BG30471">
        <v>30470</v>
      </c>
      <c r="BH30471" t="s">
        <v>295</v>
      </c>
    </row>
    <row r="30472" spans="59:60" x14ac:dyDescent="0.25">
      <c r="BG30472">
        <v>30471</v>
      </c>
      <c r="BH30472" t="s">
        <v>296</v>
      </c>
    </row>
    <row r="30473" spans="59:60" x14ac:dyDescent="0.25">
      <c r="BG30473">
        <v>30472</v>
      </c>
      <c r="BH30473" t="s">
        <v>297</v>
      </c>
    </row>
    <row r="30474" spans="59:60" x14ac:dyDescent="0.25">
      <c r="BG30474">
        <v>30473</v>
      </c>
      <c r="BH30474" t="s">
        <v>298</v>
      </c>
    </row>
    <row r="30475" spans="59:60" x14ac:dyDescent="0.25">
      <c r="BG30475">
        <v>30474</v>
      </c>
      <c r="BH30475" t="s">
        <v>299</v>
      </c>
    </row>
    <row r="30476" spans="59:60" x14ac:dyDescent="0.25">
      <c r="BG30476">
        <v>30475</v>
      </c>
      <c r="BH30476" t="s">
        <v>300</v>
      </c>
    </row>
    <row r="30477" spans="59:60" x14ac:dyDescent="0.25">
      <c r="BG30477">
        <v>30476</v>
      </c>
      <c r="BH30477" t="s">
        <v>301</v>
      </c>
    </row>
    <row r="30478" spans="59:60" x14ac:dyDescent="0.25">
      <c r="BG30478">
        <v>30477</v>
      </c>
      <c r="BH30478" t="s">
        <v>302</v>
      </c>
    </row>
    <row r="30479" spans="59:60" x14ac:dyDescent="0.25">
      <c r="BG30479">
        <v>30478</v>
      </c>
      <c r="BH30479" t="s">
        <v>303</v>
      </c>
    </row>
    <row r="30480" spans="59:60" x14ac:dyDescent="0.25">
      <c r="BG30480">
        <v>30479</v>
      </c>
      <c r="BH30480" t="s">
        <v>304</v>
      </c>
    </row>
    <row r="30481" spans="59:60" x14ac:dyDescent="0.25">
      <c r="BG30481">
        <v>30480</v>
      </c>
      <c r="BH30481" t="s">
        <v>305</v>
      </c>
    </row>
    <row r="30482" spans="59:60" x14ac:dyDescent="0.25">
      <c r="BG30482">
        <v>30481</v>
      </c>
      <c r="BH30482" t="s">
        <v>306</v>
      </c>
    </row>
    <row r="30483" spans="59:60" x14ac:dyDescent="0.25">
      <c r="BG30483">
        <v>30482</v>
      </c>
      <c r="BH30483" t="s">
        <v>307</v>
      </c>
    </row>
    <row r="30484" spans="59:60" x14ac:dyDescent="0.25">
      <c r="BG30484">
        <v>30483</v>
      </c>
      <c r="BH30484" t="s">
        <v>308</v>
      </c>
    </row>
    <row r="30485" spans="59:60" x14ac:dyDescent="0.25">
      <c r="BG30485">
        <v>30484</v>
      </c>
      <c r="BH30485" t="s">
        <v>309</v>
      </c>
    </row>
    <row r="30486" spans="59:60" x14ac:dyDescent="0.25">
      <c r="BG30486">
        <v>30485</v>
      </c>
      <c r="BH30486" t="s">
        <v>310</v>
      </c>
    </row>
    <row r="30487" spans="59:60" x14ac:dyDescent="0.25">
      <c r="BG30487">
        <v>30486</v>
      </c>
      <c r="BH30487" t="s">
        <v>311</v>
      </c>
    </row>
    <row r="30488" spans="59:60" x14ac:dyDescent="0.25">
      <c r="BG30488">
        <v>30487</v>
      </c>
      <c r="BH30488" t="s">
        <v>312</v>
      </c>
    </row>
    <row r="30489" spans="59:60" x14ac:dyDescent="0.25">
      <c r="BG30489">
        <v>30488</v>
      </c>
      <c r="BH30489" t="s">
        <v>313</v>
      </c>
    </row>
    <row r="30490" spans="59:60" x14ac:dyDescent="0.25">
      <c r="BG30490">
        <v>30489</v>
      </c>
      <c r="BH30490" t="s">
        <v>314</v>
      </c>
    </row>
    <row r="30491" spans="59:60" x14ac:dyDescent="0.25">
      <c r="BG30491">
        <v>30490</v>
      </c>
      <c r="BH30491" t="s">
        <v>315</v>
      </c>
    </row>
    <row r="30492" spans="59:60" x14ac:dyDescent="0.25">
      <c r="BG30492">
        <v>30491</v>
      </c>
      <c r="BH30492" t="s">
        <v>316</v>
      </c>
    </row>
    <row r="30493" spans="59:60" x14ac:dyDescent="0.25">
      <c r="BG30493">
        <v>30492</v>
      </c>
      <c r="BH30493" t="s">
        <v>317</v>
      </c>
    </row>
    <row r="30494" spans="59:60" x14ac:dyDescent="0.25">
      <c r="BG30494">
        <v>30493</v>
      </c>
      <c r="BH30494" t="s">
        <v>318</v>
      </c>
    </row>
    <row r="30495" spans="59:60" x14ac:dyDescent="0.25">
      <c r="BG30495">
        <v>30494</v>
      </c>
      <c r="BH30495" t="s">
        <v>319</v>
      </c>
    </row>
    <row r="30496" spans="59:60" x14ac:dyDescent="0.25">
      <c r="BG30496">
        <v>30495</v>
      </c>
      <c r="BH30496" t="s">
        <v>320</v>
      </c>
    </row>
    <row r="30497" spans="59:60" x14ac:dyDescent="0.25">
      <c r="BG30497">
        <v>30496</v>
      </c>
      <c r="BH30497" t="s">
        <v>321</v>
      </c>
    </row>
    <row r="30498" spans="59:60" x14ac:dyDescent="0.25">
      <c r="BG30498">
        <v>30497</v>
      </c>
      <c r="BH30498" t="s">
        <v>322</v>
      </c>
    </row>
    <row r="30499" spans="59:60" x14ac:dyDescent="0.25">
      <c r="BG30499">
        <v>30498</v>
      </c>
      <c r="BH30499" t="s">
        <v>323</v>
      </c>
    </row>
    <row r="30500" spans="59:60" x14ac:dyDescent="0.25">
      <c r="BG30500">
        <v>30499</v>
      </c>
      <c r="BH30500" t="s">
        <v>324</v>
      </c>
    </row>
    <row r="30501" spans="59:60" x14ac:dyDescent="0.25">
      <c r="BG30501">
        <v>30500</v>
      </c>
      <c r="BH30501" t="s">
        <v>325</v>
      </c>
    </row>
    <row r="30502" spans="59:60" x14ac:dyDescent="0.25">
      <c r="BG30502">
        <v>30501</v>
      </c>
      <c r="BH30502" t="s">
        <v>326</v>
      </c>
    </row>
    <row r="30503" spans="59:60" x14ac:dyDescent="0.25">
      <c r="BG30503">
        <v>30502</v>
      </c>
      <c r="BH30503" t="s">
        <v>327</v>
      </c>
    </row>
    <row r="30504" spans="59:60" x14ac:dyDescent="0.25">
      <c r="BG30504">
        <v>30503</v>
      </c>
      <c r="BH30504" t="s">
        <v>328</v>
      </c>
    </row>
    <row r="30505" spans="59:60" x14ac:dyDescent="0.25">
      <c r="BG30505">
        <v>30504</v>
      </c>
      <c r="BH30505" t="s">
        <v>329</v>
      </c>
    </row>
    <row r="30506" spans="59:60" x14ac:dyDescent="0.25">
      <c r="BG30506">
        <v>30505</v>
      </c>
      <c r="BH30506" t="s">
        <v>330</v>
      </c>
    </row>
    <row r="30507" spans="59:60" x14ac:dyDescent="0.25">
      <c r="BG30507">
        <v>30506</v>
      </c>
      <c r="BH30507" t="s">
        <v>331</v>
      </c>
    </row>
    <row r="30508" spans="59:60" x14ac:dyDescent="0.25">
      <c r="BG30508">
        <v>30507</v>
      </c>
      <c r="BH30508" t="s">
        <v>332</v>
      </c>
    </row>
    <row r="30509" spans="59:60" x14ac:dyDescent="0.25">
      <c r="BG30509">
        <v>30508</v>
      </c>
      <c r="BH30509" t="s">
        <v>333</v>
      </c>
    </row>
    <row r="30510" spans="59:60" x14ac:dyDescent="0.25">
      <c r="BG30510">
        <v>30509</v>
      </c>
      <c r="BH30510" t="s">
        <v>334</v>
      </c>
    </row>
    <row r="30511" spans="59:60" x14ac:dyDescent="0.25">
      <c r="BG30511">
        <v>30510</v>
      </c>
      <c r="BH30511" t="s">
        <v>335</v>
      </c>
    </row>
    <row r="30512" spans="59:60" x14ac:dyDescent="0.25">
      <c r="BG30512">
        <v>30511</v>
      </c>
      <c r="BH30512" t="s">
        <v>336</v>
      </c>
    </row>
    <row r="30513" spans="59:60" x14ac:dyDescent="0.25">
      <c r="BG30513">
        <v>30512</v>
      </c>
      <c r="BH30513" t="s">
        <v>337</v>
      </c>
    </row>
    <row r="30514" spans="59:60" x14ac:dyDescent="0.25">
      <c r="BG30514">
        <v>30513</v>
      </c>
      <c r="BH30514" t="s">
        <v>338</v>
      </c>
    </row>
    <row r="30515" spans="59:60" x14ac:dyDescent="0.25">
      <c r="BG30515">
        <v>30514</v>
      </c>
      <c r="BH30515" t="s">
        <v>339</v>
      </c>
    </row>
    <row r="30516" spans="59:60" x14ac:dyDescent="0.25">
      <c r="BG30516">
        <v>30515</v>
      </c>
      <c r="BH30516" t="s">
        <v>340</v>
      </c>
    </row>
    <row r="30517" spans="59:60" x14ac:dyDescent="0.25">
      <c r="BG30517">
        <v>30516</v>
      </c>
      <c r="BH30517" t="s">
        <v>341</v>
      </c>
    </row>
    <row r="30518" spans="59:60" x14ac:dyDescent="0.25">
      <c r="BG30518">
        <v>30517</v>
      </c>
      <c r="BH30518" t="s">
        <v>342</v>
      </c>
    </row>
    <row r="30519" spans="59:60" x14ac:dyDescent="0.25">
      <c r="BG30519">
        <v>30518</v>
      </c>
      <c r="BH30519" t="s">
        <v>343</v>
      </c>
    </row>
    <row r="30520" spans="59:60" x14ac:dyDescent="0.25">
      <c r="BG30520">
        <v>30519</v>
      </c>
      <c r="BH30520" t="s">
        <v>344</v>
      </c>
    </row>
    <row r="30521" spans="59:60" x14ac:dyDescent="0.25">
      <c r="BG30521">
        <v>30520</v>
      </c>
      <c r="BH30521" t="s">
        <v>345</v>
      </c>
    </row>
    <row r="30522" spans="59:60" x14ac:dyDescent="0.25">
      <c r="BG30522">
        <v>30521</v>
      </c>
      <c r="BH30522" t="s">
        <v>346</v>
      </c>
    </row>
    <row r="30523" spans="59:60" x14ac:dyDescent="0.25">
      <c r="BG30523">
        <v>30522</v>
      </c>
      <c r="BH30523" t="s">
        <v>347</v>
      </c>
    </row>
    <row r="30524" spans="59:60" x14ac:dyDescent="0.25">
      <c r="BG30524">
        <v>30523</v>
      </c>
      <c r="BH30524" t="s">
        <v>348</v>
      </c>
    </row>
    <row r="30525" spans="59:60" x14ac:dyDescent="0.25">
      <c r="BG30525">
        <v>30524</v>
      </c>
      <c r="BH30525" t="s">
        <v>349</v>
      </c>
    </row>
    <row r="30526" spans="59:60" x14ac:dyDescent="0.25">
      <c r="BG30526">
        <v>30525</v>
      </c>
      <c r="BH30526" t="s">
        <v>350</v>
      </c>
    </row>
    <row r="30527" spans="59:60" x14ac:dyDescent="0.25">
      <c r="BG30527">
        <v>30526</v>
      </c>
      <c r="BH30527" t="s">
        <v>351</v>
      </c>
    </row>
    <row r="30528" spans="59:60" x14ac:dyDescent="0.25">
      <c r="BG30528">
        <v>30527</v>
      </c>
      <c r="BH30528" t="s">
        <v>352</v>
      </c>
    </row>
    <row r="30529" spans="59:60" x14ac:dyDescent="0.25">
      <c r="BG30529">
        <v>30528</v>
      </c>
      <c r="BH30529" t="s">
        <v>293</v>
      </c>
    </row>
    <row r="30530" spans="59:60" x14ac:dyDescent="0.25">
      <c r="BG30530">
        <v>30529</v>
      </c>
      <c r="BH30530" t="s">
        <v>294</v>
      </c>
    </row>
    <row r="30531" spans="59:60" x14ac:dyDescent="0.25">
      <c r="BG30531">
        <v>30530</v>
      </c>
      <c r="BH30531" t="s">
        <v>295</v>
      </c>
    </row>
    <row r="30532" spans="59:60" x14ac:dyDescent="0.25">
      <c r="BG30532">
        <v>30531</v>
      </c>
      <c r="BH30532" t="s">
        <v>296</v>
      </c>
    </row>
    <row r="30533" spans="59:60" x14ac:dyDescent="0.25">
      <c r="BG30533">
        <v>30532</v>
      </c>
      <c r="BH30533" t="s">
        <v>297</v>
      </c>
    </row>
    <row r="30534" spans="59:60" x14ac:dyDescent="0.25">
      <c r="BG30534">
        <v>30533</v>
      </c>
      <c r="BH30534" t="s">
        <v>298</v>
      </c>
    </row>
    <row r="30535" spans="59:60" x14ac:dyDescent="0.25">
      <c r="BG30535">
        <v>30534</v>
      </c>
      <c r="BH30535" t="s">
        <v>299</v>
      </c>
    </row>
    <row r="30536" spans="59:60" x14ac:dyDescent="0.25">
      <c r="BG30536">
        <v>30535</v>
      </c>
      <c r="BH30536" t="s">
        <v>300</v>
      </c>
    </row>
    <row r="30537" spans="59:60" x14ac:dyDescent="0.25">
      <c r="BG30537">
        <v>30536</v>
      </c>
      <c r="BH30537" t="s">
        <v>301</v>
      </c>
    </row>
    <row r="30538" spans="59:60" x14ac:dyDescent="0.25">
      <c r="BG30538">
        <v>30537</v>
      </c>
      <c r="BH30538" t="s">
        <v>302</v>
      </c>
    </row>
    <row r="30539" spans="59:60" x14ac:dyDescent="0.25">
      <c r="BG30539">
        <v>30538</v>
      </c>
      <c r="BH30539" t="s">
        <v>303</v>
      </c>
    </row>
    <row r="30540" spans="59:60" x14ac:dyDescent="0.25">
      <c r="BG30540">
        <v>30539</v>
      </c>
      <c r="BH30540" t="s">
        <v>304</v>
      </c>
    </row>
    <row r="30541" spans="59:60" x14ac:dyDescent="0.25">
      <c r="BG30541">
        <v>30540</v>
      </c>
      <c r="BH30541" t="s">
        <v>305</v>
      </c>
    </row>
    <row r="30542" spans="59:60" x14ac:dyDescent="0.25">
      <c r="BG30542">
        <v>30541</v>
      </c>
      <c r="BH30542" t="s">
        <v>306</v>
      </c>
    </row>
    <row r="30543" spans="59:60" x14ac:dyDescent="0.25">
      <c r="BG30543">
        <v>30542</v>
      </c>
      <c r="BH30543" t="s">
        <v>307</v>
      </c>
    </row>
    <row r="30544" spans="59:60" x14ac:dyDescent="0.25">
      <c r="BG30544">
        <v>30543</v>
      </c>
      <c r="BH30544" t="s">
        <v>308</v>
      </c>
    </row>
    <row r="30545" spans="59:60" x14ac:dyDescent="0.25">
      <c r="BG30545">
        <v>30544</v>
      </c>
      <c r="BH30545" t="s">
        <v>309</v>
      </c>
    </row>
    <row r="30546" spans="59:60" x14ac:dyDescent="0.25">
      <c r="BG30546">
        <v>30545</v>
      </c>
      <c r="BH30546" t="s">
        <v>310</v>
      </c>
    </row>
    <row r="30547" spans="59:60" x14ac:dyDescent="0.25">
      <c r="BG30547">
        <v>30546</v>
      </c>
      <c r="BH30547" t="s">
        <v>311</v>
      </c>
    </row>
    <row r="30548" spans="59:60" x14ac:dyDescent="0.25">
      <c r="BG30548">
        <v>30547</v>
      </c>
      <c r="BH30548" t="s">
        <v>312</v>
      </c>
    </row>
    <row r="30549" spans="59:60" x14ac:dyDescent="0.25">
      <c r="BG30549">
        <v>30548</v>
      </c>
      <c r="BH30549" t="s">
        <v>313</v>
      </c>
    </row>
    <row r="30550" spans="59:60" x14ac:dyDescent="0.25">
      <c r="BG30550">
        <v>30549</v>
      </c>
      <c r="BH30550" t="s">
        <v>314</v>
      </c>
    </row>
    <row r="30551" spans="59:60" x14ac:dyDescent="0.25">
      <c r="BG30551">
        <v>30550</v>
      </c>
      <c r="BH30551" t="s">
        <v>315</v>
      </c>
    </row>
    <row r="30552" spans="59:60" x14ac:dyDescent="0.25">
      <c r="BG30552">
        <v>30551</v>
      </c>
      <c r="BH30552" t="s">
        <v>316</v>
      </c>
    </row>
    <row r="30553" spans="59:60" x14ac:dyDescent="0.25">
      <c r="BG30553">
        <v>30552</v>
      </c>
      <c r="BH30553" t="s">
        <v>317</v>
      </c>
    </row>
    <row r="30554" spans="59:60" x14ac:dyDescent="0.25">
      <c r="BG30554">
        <v>30553</v>
      </c>
      <c r="BH30554" t="s">
        <v>318</v>
      </c>
    </row>
    <row r="30555" spans="59:60" x14ac:dyDescent="0.25">
      <c r="BG30555">
        <v>30554</v>
      </c>
      <c r="BH30555" t="s">
        <v>319</v>
      </c>
    </row>
    <row r="30556" spans="59:60" x14ac:dyDescent="0.25">
      <c r="BG30556">
        <v>30555</v>
      </c>
      <c r="BH30556" t="s">
        <v>320</v>
      </c>
    </row>
    <row r="30557" spans="59:60" x14ac:dyDescent="0.25">
      <c r="BG30557">
        <v>30556</v>
      </c>
      <c r="BH30557" t="s">
        <v>321</v>
      </c>
    </row>
    <row r="30558" spans="59:60" x14ac:dyDescent="0.25">
      <c r="BG30558">
        <v>30557</v>
      </c>
      <c r="BH30558" t="s">
        <v>322</v>
      </c>
    </row>
    <row r="30559" spans="59:60" x14ac:dyDescent="0.25">
      <c r="BG30559">
        <v>30558</v>
      </c>
      <c r="BH30559" t="s">
        <v>323</v>
      </c>
    </row>
    <row r="30560" spans="59:60" x14ac:dyDescent="0.25">
      <c r="BG30560">
        <v>30559</v>
      </c>
      <c r="BH30560" t="s">
        <v>324</v>
      </c>
    </row>
    <row r="30561" spans="59:60" x14ac:dyDescent="0.25">
      <c r="BG30561">
        <v>30560</v>
      </c>
      <c r="BH30561" t="s">
        <v>325</v>
      </c>
    </row>
    <row r="30562" spans="59:60" x14ac:dyDescent="0.25">
      <c r="BG30562">
        <v>30561</v>
      </c>
      <c r="BH30562" t="s">
        <v>326</v>
      </c>
    </row>
    <row r="30563" spans="59:60" x14ac:dyDescent="0.25">
      <c r="BG30563">
        <v>30562</v>
      </c>
      <c r="BH30563" t="s">
        <v>327</v>
      </c>
    </row>
    <row r="30564" spans="59:60" x14ac:dyDescent="0.25">
      <c r="BG30564">
        <v>30563</v>
      </c>
      <c r="BH30564" t="s">
        <v>328</v>
      </c>
    </row>
    <row r="30565" spans="59:60" x14ac:dyDescent="0.25">
      <c r="BG30565">
        <v>30564</v>
      </c>
      <c r="BH30565" t="s">
        <v>329</v>
      </c>
    </row>
    <row r="30566" spans="59:60" x14ac:dyDescent="0.25">
      <c r="BG30566">
        <v>30565</v>
      </c>
      <c r="BH30566" t="s">
        <v>330</v>
      </c>
    </row>
    <row r="30567" spans="59:60" x14ac:dyDescent="0.25">
      <c r="BG30567">
        <v>30566</v>
      </c>
      <c r="BH30567" t="s">
        <v>331</v>
      </c>
    </row>
    <row r="30568" spans="59:60" x14ac:dyDescent="0.25">
      <c r="BG30568">
        <v>30567</v>
      </c>
      <c r="BH30568" t="s">
        <v>332</v>
      </c>
    </row>
    <row r="30569" spans="59:60" x14ac:dyDescent="0.25">
      <c r="BG30569">
        <v>30568</v>
      </c>
      <c r="BH30569" t="s">
        <v>333</v>
      </c>
    </row>
    <row r="30570" spans="59:60" x14ac:dyDescent="0.25">
      <c r="BG30570">
        <v>30569</v>
      </c>
      <c r="BH30570" t="s">
        <v>334</v>
      </c>
    </row>
    <row r="30571" spans="59:60" x14ac:dyDescent="0.25">
      <c r="BG30571">
        <v>30570</v>
      </c>
      <c r="BH30571" t="s">
        <v>335</v>
      </c>
    </row>
    <row r="30572" spans="59:60" x14ac:dyDescent="0.25">
      <c r="BG30572">
        <v>30571</v>
      </c>
      <c r="BH30572" t="s">
        <v>336</v>
      </c>
    </row>
    <row r="30573" spans="59:60" x14ac:dyDescent="0.25">
      <c r="BG30573">
        <v>30572</v>
      </c>
      <c r="BH30573" t="s">
        <v>337</v>
      </c>
    </row>
    <row r="30574" spans="59:60" x14ac:dyDescent="0.25">
      <c r="BG30574">
        <v>30573</v>
      </c>
      <c r="BH30574" t="s">
        <v>338</v>
      </c>
    </row>
    <row r="30575" spans="59:60" x14ac:dyDescent="0.25">
      <c r="BG30575">
        <v>30574</v>
      </c>
      <c r="BH30575" t="s">
        <v>339</v>
      </c>
    </row>
    <row r="30576" spans="59:60" x14ac:dyDescent="0.25">
      <c r="BG30576">
        <v>30575</v>
      </c>
      <c r="BH30576" t="s">
        <v>340</v>
      </c>
    </row>
    <row r="30577" spans="59:60" x14ac:dyDescent="0.25">
      <c r="BG30577">
        <v>30576</v>
      </c>
      <c r="BH30577" t="s">
        <v>341</v>
      </c>
    </row>
    <row r="30578" spans="59:60" x14ac:dyDescent="0.25">
      <c r="BG30578">
        <v>30577</v>
      </c>
      <c r="BH30578" t="s">
        <v>342</v>
      </c>
    </row>
    <row r="30579" spans="59:60" x14ac:dyDescent="0.25">
      <c r="BG30579">
        <v>30578</v>
      </c>
      <c r="BH30579" t="s">
        <v>343</v>
      </c>
    </row>
    <row r="30580" spans="59:60" x14ac:dyDescent="0.25">
      <c r="BG30580">
        <v>30579</v>
      </c>
      <c r="BH30580" t="s">
        <v>344</v>
      </c>
    </row>
    <row r="30581" spans="59:60" x14ac:dyDescent="0.25">
      <c r="BG30581">
        <v>30580</v>
      </c>
      <c r="BH30581" t="s">
        <v>345</v>
      </c>
    </row>
    <row r="30582" spans="59:60" x14ac:dyDescent="0.25">
      <c r="BG30582">
        <v>30581</v>
      </c>
      <c r="BH30582" t="s">
        <v>346</v>
      </c>
    </row>
    <row r="30583" spans="59:60" x14ac:dyDescent="0.25">
      <c r="BG30583">
        <v>30582</v>
      </c>
      <c r="BH30583" t="s">
        <v>347</v>
      </c>
    </row>
    <row r="30584" spans="59:60" x14ac:dyDescent="0.25">
      <c r="BG30584">
        <v>30583</v>
      </c>
      <c r="BH30584" t="s">
        <v>348</v>
      </c>
    </row>
    <row r="30585" spans="59:60" x14ac:dyDescent="0.25">
      <c r="BG30585">
        <v>30584</v>
      </c>
      <c r="BH30585" t="s">
        <v>349</v>
      </c>
    </row>
    <row r="30586" spans="59:60" x14ac:dyDescent="0.25">
      <c r="BG30586">
        <v>30585</v>
      </c>
      <c r="BH30586" t="s">
        <v>350</v>
      </c>
    </row>
    <row r="30587" spans="59:60" x14ac:dyDescent="0.25">
      <c r="BG30587">
        <v>30586</v>
      </c>
      <c r="BH30587" t="s">
        <v>351</v>
      </c>
    </row>
    <row r="30588" spans="59:60" x14ac:dyDescent="0.25">
      <c r="BG30588">
        <v>30587</v>
      </c>
      <c r="BH30588" t="s">
        <v>352</v>
      </c>
    </row>
    <row r="30589" spans="59:60" x14ac:dyDescent="0.25">
      <c r="BG30589">
        <v>30588</v>
      </c>
      <c r="BH30589" t="s">
        <v>293</v>
      </c>
    </row>
    <row r="30590" spans="59:60" x14ac:dyDescent="0.25">
      <c r="BG30590">
        <v>30589</v>
      </c>
      <c r="BH30590" t="s">
        <v>294</v>
      </c>
    </row>
    <row r="30591" spans="59:60" x14ac:dyDescent="0.25">
      <c r="BG30591">
        <v>30590</v>
      </c>
      <c r="BH30591" t="s">
        <v>295</v>
      </c>
    </row>
    <row r="30592" spans="59:60" x14ac:dyDescent="0.25">
      <c r="BG30592">
        <v>30591</v>
      </c>
      <c r="BH30592" t="s">
        <v>296</v>
      </c>
    </row>
    <row r="30593" spans="59:60" x14ac:dyDescent="0.25">
      <c r="BG30593">
        <v>30592</v>
      </c>
      <c r="BH30593" t="s">
        <v>297</v>
      </c>
    </row>
    <row r="30594" spans="59:60" x14ac:dyDescent="0.25">
      <c r="BG30594">
        <v>30593</v>
      </c>
      <c r="BH30594" t="s">
        <v>298</v>
      </c>
    </row>
    <row r="30595" spans="59:60" x14ac:dyDescent="0.25">
      <c r="BG30595">
        <v>30594</v>
      </c>
      <c r="BH30595" t="s">
        <v>299</v>
      </c>
    </row>
    <row r="30596" spans="59:60" x14ac:dyDescent="0.25">
      <c r="BG30596">
        <v>30595</v>
      </c>
      <c r="BH30596" t="s">
        <v>300</v>
      </c>
    </row>
    <row r="30597" spans="59:60" x14ac:dyDescent="0.25">
      <c r="BG30597">
        <v>30596</v>
      </c>
      <c r="BH30597" t="s">
        <v>301</v>
      </c>
    </row>
    <row r="30598" spans="59:60" x14ac:dyDescent="0.25">
      <c r="BG30598">
        <v>30597</v>
      </c>
      <c r="BH30598" t="s">
        <v>302</v>
      </c>
    </row>
    <row r="30599" spans="59:60" x14ac:dyDescent="0.25">
      <c r="BG30599">
        <v>30598</v>
      </c>
      <c r="BH30599" t="s">
        <v>303</v>
      </c>
    </row>
    <row r="30600" spans="59:60" x14ac:dyDescent="0.25">
      <c r="BG30600">
        <v>30599</v>
      </c>
      <c r="BH30600" t="s">
        <v>304</v>
      </c>
    </row>
    <row r="30601" spans="59:60" x14ac:dyDescent="0.25">
      <c r="BG30601">
        <v>30600</v>
      </c>
      <c r="BH30601" t="s">
        <v>305</v>
      </c>
    </row>
    <row r="30602" spans="59:60" x14ac:dyDescent="0.25">
      <c r="BG30602">
        <v>30601</v>
      </c>
      <c r="BH30602" t="s">
        <v>306</v>
      </c>
    </row>
    <row r="30603" spans="59:60" x14ac:dyDescent="0.25">
      <c r="BG30603">
        <v>30602</v>
      </c>
      <c r="BH30603" t="s">
        <v>307</v>
      </c>
    </row>
    <row r="30604" spans="59:60" x14ac:dyDescent="0.25">
      <c r="BG30604">
        <v>30603</v>
      </c>
      <c r="BH30604" t="s">
        <v>308</v>
      </c>
    </row>
    <row r="30605" spans="59:60" x14ac:dyDescent="0.25">
      <c r="BG30605">
        <v>30604</v>
      </c>
      <c r="BH30605" t="s">
        <v>309</v>
      </c>
    </row>
    <row r="30606" spans="59:60" x14ac:dyDescent="0.25">
      <c r="BG30606">
        <v>30605</v>
      </c>
      <c r="BH30606" t="s">
        <v>310</v>
      </c>
    </row>
    <row r="30607" spans="59:60" x14ac:dyDescent="0.25">
      <c r="BG30607">
        <v>30606</v>
      </c>
      <c r="BH30607" t="s">
        <v>311</v>
      </c>
    </row>
    <row r="30608" spans="59:60" x14ac:dyDescent="0.25">
      <c r="BG30608">
        <v>30607</v>
      </c>
      <c r="BH30608" t="s">
        <v>312</v>
      </c>
    </row>
    <row r="30609" spans="59:60" x14ac:dyDescent="0.25">
      <c r="BG30609">
        <v>30608</v>
      </c>
      <c r="BH30609" t="s">
        <v>313</v>
      </c>
    </row>
    <row r="30610" spans="59:60" x14ac:dyDescent="0.25">
      <c r="BG30610">
        <v>30609</v>
      </c>
      <c r="BH30610" t="s">
        <v>314</v>
      </c>
    </row>
    <row r="30611" spans="59:60" x14ac:dyDescent="0.25">
      <c r="BG30611">
        <v>30610</v>
      </c>
      <c r="BH30611" t="s">
        <v>315</v>
      </c>
    </row>
    <row r="30612" spans="59:60" x14ac:dyDescent="0.25">
      <c r="BG30612">
        <v>30611</v>
      </c>
      <c r="BH30612" t="s">
        <v>316</v>
      </c>
    </row>
    <row r="30613" spans="59:60" x14ac:dyDescent="0.25">
      <c r="BG30613">
        <v>30612</v>
      </c>
      <c r="BH30613" t="s">
        <v>317</v>
      </c>
    </row>
    <row r="30614" spans="59:60" x14ac:dyDescent="0.25">
      <c r="BG30614">
        <v>30613</v>
      </c>
      <c r="BH30614" t="s">
        <v>318</v>
      </c>
    </row>
    <row r="30615" spans="59:60" x14ac:dyDescent="0.25">
      <c r="BG30615">
        <v>30614</v>
      </c>
      <c r="BH30615" t="s">
        <v>319</v>
      </c>
    </row>
    <row r="30616" spans="59:60" x14ac:dyDescent="0.25">
      <c r="BG30616">
        <v>30615</v>
      </c>
      <c r="BH30616" t="s">
        <v>320</v>
      </c>
    </row>
    <row r="30617" spans="59:60" x14ac:dyDescent="0.25">
      <c r="BG30617">
        <v>30616</v>
      </c>
      <c r="BH30617" t="s">
        <v>321</v>
      </c>
    </row>
    <row r="30618" spans="59:60" x14ac:dyDescent="0.25">
      <c r="BG30618">
        <v>30617</v>
      </c>
      <c r="BH30618" t="s">
        <v>322</v>
      </c>
    </row>
    <row r="30619" spans="59:60" x14ac:dyDescent="0.25">
      <c r="BG30619">
        <v>30618</v>
      </c>
      <c r="BH30619" t="s">
        <v>323</v>
      </c>
    </row>
    <row r="30620" spans="59:60" x14ac:dyDescent="0.25">
      <c r="BG30620">
        <v>30619</v>
      </c>
      <c r="BH30620" t="s">
        <v>324</v>
      </c>
    </row>
    <row r="30621" spans="59:60" x14ac:dyDescent="0.25">
      <c r="BG30621">
        <v>30620</v>
      </c>
      <c r="BH30621" t="s">
        <v>325</v>
      </c>
    </row>
    <row r="30622" spans="59:60" x14ac:dyDescent="0.25">
      <c r="BG30622">
        <v>30621</v>
      </c>
      <c r="BH30622" t="s">
        <v>326</v>
      </c>
    </row>
    <row r="30623" spans="59:60" x14ac:dyDescent="0.25">
      <c r="BG30623">
        <v>30622</v>
      </c>
      <c r="BH30623" t="s">
        <v>327</v>
      </c>
    </row>
    <row r="30624" spans="59:60" x14ac:dyDescent="0.25">
      <c r="BG30624">
        <v>30623</v>
      </c>
      <c r="BH30624" t="s">
        <v>328</v>
      </c>
    </row>
    <row r="30625" spans="59:60" x14ac:dyDescent="0.25">
      <c r="BG30625">
        <v>30624</v>
      </c>
      <c r="BH30625" t="s">
        <v>329</v>
      </c>
    </row>
    <row r="30626" spans="59:60" x14ac:dyDescent="0.25">
      <c r="BG30626">
        <v>30625</v>
      </c>
      <c r="BH30626" t="s">
        <v>330</v>
      </c>
    </row>
    <row r="30627" spans="59:60" x14ac:dyDescent="0.25">
      <c r="BG30627">
        <v>30626</v>
      </c>
      <c r="BH30627" t="s">
        <v>331</v>
      </c>
    </row>
    <row r="30628" spans="59:60" x14ac:dyDescent="0.25">
      <c r="BG30628">
        <v>30627</v>
      </c>
      <c r="BH30628" t="s">
        <v>332</v>
      </c>
    </row>
    <row r="30629" spans="59:60" x14ac:dyDescent="0.25">
      <c r="BG30629">
        <v>30628</v>
      </c>
      <c r="BH30629" t="s">
        <v>333</v>
      </c>
    </row>
    <row r="30630" spans="59:60" x14ac:dyDescent="0.25">
      <c r="BG30630">
        <v>30629</v>
      </c>
      <c r="BH30630" t="s">
        <v>334</v>
      </c>
    </row>
    <row r="30631" spans="59:60" x14ac:dyDescent="0.25">
      <c r="BG30631">
        <v>30630</v>
      </c>
      <c r="BH30631" t="s">
        <v>335</v>
      </c>
    </row>
    <row r="30632" spans="59:60" x14ac:dyDescent="0.25">
      <c r="BG30632">
        <v>30631</v>
      </c>
      <c r="BH30632" t="s">
        <v>336</v>
      </c>
    </row>
    <row r="30633" spans="59:60" x14ac:dyDescent="0.25">
      <c r="BG30633">
        <v>30632</v>
      </c>
      <c r="BH30633" t="s">
        <v>337</v>
      </c>
    </row>
    <row r="30634" spans="59:60" x14ac:dyDescent="0.25">
      <c r="BG30634">
        <v>30633</v>
      </c>
      <c r="BH30634" t="s">
        <v>338</v>
      </c>
    </row>
    <row r="30635" spans="59:60" x14ac:dyDescent="0.25">
      <c r="BG30635">
        <v>30634</v>
      </c>
      <c r="BH30635" t="s">
        <v>339</v>
      </c>
    </row>
    <row r="30636" spans="59:60" x14ac:dyDescent="0.25">
      <c r="BG30636">
        <v>30635</v>
      </c>
      <c r="BH30636" t="s">
        <v>340</v>
      </c>
    </row>
    <row r="30637" spans="59:60" x14ac:dyDescent="0.25">
      <c r="BG30637">
        <v>30636</v>
      </c>
      <c r="BH30637" t="s">
        <v>341</v>
      </c>
    </row>
    <row r="30638" spans="59:60" x14ac:dyDescent="0.25">
      <c r="BG30638">
        <v>30637</v>
      </c>
      <c r="BH30638" t="s">
        <v>342</v>
      </c>
    </row>
    <row r="30639" spans="59:60" x14ac:dyDescent="0.25">
      <c r="BG30639">
        <v>30638</v>
      </c>
      <c r="BH30639" t="s">
        <v>343</v>
      </c>
    </row>
    <row r="30640" spans="59:60" x14ac:dyDescent="0.25">
      <c r="BG30640">
        <v>30639</v>
      </c>
      <c r="BH30640" t="s">
        <v>344</v>
      </c>
    </row>
    <row r="30641" spans="59:60" x14ac:dyDescent="0.25">
      <c r="BG30641">
        <v>30640</v>
      </c>
      <c r="BH30641" t="s">
        <v>345</v>
      </c>
    </row>
    <row r="30642" spans="59:60" x14ac:dyDescent="0.25">
      <c r="BG30642">
        <v>30641</v>
      </c>
      <c r="BH30642" t="s">
        <v>346</v>
      </c>
    </row>
    <row r="30643" spans="59:60" x14ac:dyDescent="0.25">
      <c r="BG30643">
        <v>30642</v>
      </c>
      <c r="BH30643" t="s">
        <v>347</v>
      </c>
    </row>
    <row r="30644" spans="59:60" x14ac:dyDescent="0.25">
      <c r="BG30644">
        <v>30643</v>
      </c>
      <c r="BH30644" t="s">
        <v>348</v>
      </c>
    </row>
    <row r="30645" spans="59:60" x14ac:dyDescent="0.25">
      <c r="BG30645">
        <v>30644</v>
      </c>
      <c r="BH30645" t="s">
        <v>349</v>
      </c>
    </row>
    <row r="30646" spans="59:60" x14ac:dyDescent="0.25">
      <c r="BG30646">
        <v>30645</v>
      </c>
      <c r="BH30646" t="s">
        <v>350</v>
      </c>
    </row>
    <row r="30647" spans="59:60" x14ac:dyDescent="0.25">
      <c r="BG30647">
        <v>30646</v>
      </c>
      <c r="BH30647" t="s">
        <v>351</v>
      </c>
    </row>
    <row r="30648" spans="59:60" x14ac:dyDescent="0.25">
      <c r="BG30648">
        <v>30647</v>
      </c>
      <c r="BH30648" t="s">
        <v>352</v>
      </c>
    </row>
    <row r="30649" spans="59:60" x14ac:dyDescent="0.25">
      <c r="BG30649">
        <v>30648</v>
      </c>
      <c r="BH30649" t="s">
        <v>293</v>
      </c>
    </row>
    <row r="30650" spans="59:60" x14ac:dyDescent="0.25">
      <c r="BG30650">
        <v>30649</v>
      </c>
      <c r="BH30650" t="s">
        <v>294</v>
      </c>
    </row>
    <row r="30651" spans="59:60" x14ac:dyDescent="0.25">
      <c r="BG30651">
        <v>30650</v>
      </c>
      <c r="BH30651" t="s">
        <v>295</v>
      </c>
    </row>
    <row r="30652" spans="59:60" x14ac:dyDescent="0.25">
      <c r="BG30652">
        <v>30651</v>
      </c>
      <c r="BH30652" t="s">
        <v>296</v>
      </c>
    </row>
    <row r="30653" spans="59:60" x14ac:dyDescent="0.25">
      <c r="BG30653">
        <v>30652</v>
      </c>
      <c r="BH30653" t="s">
        <v>297</v>
      </c>
    </row>
    <row r="30654" spans="59:60" x14ac:dyDescent="0.25">
      <c r="BG30654">
        <v>30653</v>
      </c>
      <c r="BH30654" t="s">
        <v>298</v>
      </c>
    </row>
    <row r="30655" spans="59:60" x14ac:dyDescent="0.25">
      <c r="BG30655">
        <v>30654</v>
      </c>
      <c r="BH30655" t="s">
        <v>299</v>
      </c>
    </row>
    <row r="30656" spans="59:60" x14ac:dyDescent="0.25">
      <c r="BG30656">
        <v>30655</v>
      </c>
      <c r="BH30656" t="s">
        <v>300</v>
      </c>
    </row>
    <row r="30657" spans="59:60" x14ac:dyDescent="0.25">
      <c r="BG30657">
        <v>30656</v>
      </c>
      <c r="BH30657" t="s">
        <v>301</v>
      </c>
    </row>
    <row r="30658" spans="59:60" x14ac:dyDescent="0.25">
      <c r="BG30658">
        <v>30657</v>
      </c>
      <c r="BH30658" t="s">
        <v>302</v>
      </c>
    </row>
    <row r="30659" spans="59:60" x14ac:dyDescent="0.25">
      <c r="BG30659">
        <v>30658</v>
      </c>
      <c r="BH30659" t="s">
        <v>303</v>
      </c>
    </row>
    <row r="30660" spans="59:60" x14ac:dyDescent="0.25">
      <c r="BG30660">
        <v>30659</v>
      </c>
      <c r="BH30660" t="s">
        <v>304</v>
      </c>
    </row>
    <row r="30661" spans="59:60" x14ac:dyDescent="0.25">
      <c r="BG30661">
        <v>30660</v>
      </c>
      <c r="BH30661" t="s">
        <v>305</v>
      </c>
    </row>
    <row r="30662" spans="59:60" x14ac:dyDescent="0.25">
      <c r="BG30662">
        <v>30661</v>
      </c>
      <c r="BH30662" t="s">
        <v>306</v>
      </c>
    </row>
    <row r="30663" spans="59:60" x14ac:dyDescent="0.25">
      <c r="BG30663">
        <v>30662</v>
      </c>
      <c r="BH30663" t="s">
        <v>307</v>
      </c>
    </row>
    <row r="30664" spans="59:60" x14ac:dyDescent="0.25">
      <c r="BG30664">
        <v>30663</v>
      </c>
      <c r="BH30664" t="s">
        <v>308</v>
      </c>
    </row>
    <row r="30665" spans="59:60" x14ac:dyDescent="0.25">
      <c r="BG30665">
        <v>30664</v>
      </c>
      <c r="BH30665" t="s">
        <v>309</v>
      </c>
    </row>
    <row r="30666" spans="59:60" x14ac:dyDescent="0.25">
      <c r="BG30666">
        <v>30665</v>
      </c>
      <c r="BH30666" t="s">
        <v>310</v>
      </c>
    </row>
    <row r="30667" spans="59:60" x14ac:dyDescent="0.25">
      <c r="BG30667">
        <v>30666</v>
      </c>
      <c r="BH30667" t="s">
        <v>311</v>
      </c>
    </row>
    <row r="30668" spans="59:60" x14ac:dyDescent="0.25">
      <c r="BG30668">
        <v>30667</v>
      </c>
      <c r="BH30668" t="s">
        <v>312</v>
      </c>
    </row>
    <row r="30669" spans="59:60" x14ac:dyDescent="0.25">
      <c r="BG30669">
        <v>30668</v>
      </c>
      <c r="BH30669" t="s">
        <v>313</v>
      </c>
    </row>
    <row r="30670" spans="59:60" x14ac:dyDescent="0.25">
      <c r="BG30670">
        <v>30669</v>
      </c>
      <c r="BH30670" t="s">
        <v>314</v>
      </c>
    </row>
    <row r="30671" spans="59:60" x14ac:dyDescent="0.25">
      <c r="BG30671">
        <v>30670</v>
      </c>
      <c r="BH30671" t="s">
        <v>315</v>
      </c>
    </row>
    <row r="30672" spans="59:60" x14ac:dyDescent="0.25">
      <c r="BG30672">
        <v>30671</v>
      </c>
      <c r="BH30672" t="s">
        <v>316</v>
      </c>
    </row>
    <row r="30673" spans="59:60" x14ac:dyDescent="0.25">
      <c r="BG30673">
        <v>30672</v>
      </c>
      <c r="BH30673" t="s">
        <v>317</v>
      </c>
    </row>
    <row r="30674" spans="59:60" x14ac:dyDescent="0.25">
      <c r="BG30674">
        <v>30673</v>
      </c>
      <c r="BH30674" t="s">
        <v>318</v>
      </c>
    </row>
    <row r="30675" spans="59:60" x14ac:dyDescent="0.25">
      <c r="BG30675">
        <v>30674</v>
      </c>
      <c r="BH30675" t="s">
        <v>319</v>
      </c>
    </row>
    <row r="30676" spans="59:60" x14ac:dyDescent="0.25">
      <c r="BG30676">
        <v>30675</v>
      </c>
      <c r="BH30676" t="s">
        <v>320</v>
      </c>
    </row>
    <row r="30677" spans="59:60" x14ac:dyDescent="0.25">
      <c r="BG30677">
        <v>30676</v>
      </c>
      <c r="BH30677" t="s">
        <v>321</v>
      </c>
    </row>
    <row r="30678" spans="59:60" x14ac:dyDescent="0.25">
      <c r="BG30678">
        <v>30677</v>
      </c>
      <c r="BH30678" t="s">
        <v>322</v>
      </c>
    </row>
    <row r="30679" spans="59:60" x14ac:dyDescent="0.25">
      <c r="BG30679">
        <v>30678</v>
      </c>
      <c r="BH30679" t="s">
        <v>323</v>
      </c>
    </row>
    <row r="30680" spans="59:60" x14ac:dyDescent="0.25">
      <c r="BG30680">
        <v>30679</v>
      </c>
      <c r="BH30680" t="s">
        <v>324</v>
      </c>
    </row>
    <row r="30681" spans="59:60" x14ac:dyDescent="0.25">
      <c r="BG30681">
        <v>30680</v>
      </c>
      <c r="BH30681" t="s">
        <v>325</v>
      </c>
    </row>
    <row r="30682" spans="59:60" x14ac:dyDescent="0.25">
      <c r="BG30682">
        <v>30681</v>
      </c>
      <c r="BH30682" t="s">
        <v>326</v>
      </c>
    </row>
    <row r="30683" spans="59:60" x14ac:dyDescent="0.25">
      <c r="BG30683">
        <v>30682</v>
      </c>
      <c r="BH30683" t="s">
        <v>327</v>
      </c>
    </row>
    <row r="30684" spans="59:60" x14ac:dyDescent="0.25">
      <c r="BG30684">
        <v>30683</v>
      </c>
      <c r="BH30684" t="s">
        <v>328</v>
      </c>
    </row>
    <row r="30685" spans="59:60" x14ac:dyDescent="0.25">
      <c r="BG30685">
        <v>30684</v>
      </c>
      <c r="BH30685" t="s">
        <v>329</v>
      </c>
    </row>
    <row r="30686" spans="59:60" x14ac:dyDescent="0.25">
      <c r="BG30686">
        <v>30685</v>
      </c>
      <c r="BH30686" t="s">
        <v>330</v>
      </c>
    </row>
    <row r="30687" spans="59:60" x14ac:dyDescent="0.25">
      <c r="BG30687">
        <v>30686</v>
      </c>
      <c r="BH30687" t="s">
        <v>331</v>
      </c>
    </row>
    <row r="30688" spans="59:60" x14ac:dyDescent="0.25">
      <c r="BG30688">
        <v>30687</v>
      </c>
      <c r="BH30688" t="s">
        <v>332</v>
      </c>
    </row>
    <row r="30689" spans="59:60" x14ac:dyDescent="0.25">
      <c r="BG30689">
        <v>30688</v>
      </c>
      <c r="BH30689" t="s">
        <v>333</v>
      </c>
    </row>
    <row r="30690" spans="59:60" x14ac:dyDescent="0.25">
      <c r="BG30690">
        <v>30689</v>
      </c>
      <c r="BH30690" t="s">
        <v>334</v>
      </c>
    </row>
    <row r="30691" spans="59:60" x14ac:dyDescent="0.25">
      <c r="BG30691">
        <v>30690</v>
      </c>
      <c r="BH30691" t="s">
        <v>335</v>
      </c>
    </row>
    <row r="30692" spans="59:60" x14ac:dyDescent="0.25">
      <c r="BG30692">
        <v>30691</v>
      </c>
      <c r="BH30692" t="s">
        <v>336</v>
      </c>
    </row>
    <row r="30693" spans="59:60" x14ac:dyDescent="0.25">
      <c r="BG30693">
        <v>30692</v>
      </c>
      <c r="BH30693" t="s">
        <v>337</v>
      </c>
    </row>
    <row r="30694" spans="59:60" x14ac:dyDescent="0.25">
      <c r="BG30694">
        <v>30693</v>
      </c>
      <c r="BH30694" t="s">
        <v>338</v>
      </c>
    </row>
    <row r="30695" spans="59:60" x14ac:dyDescent="0.25">
      <c r="BG30695">
        <v>30694</v>
      </c>
      <c r="BH30695" t="s">
        <v>339</v>
      </c>
    </row>
    <row r="30696" spans="59:60" x14ac:dyDescent="0.25">
      <c r="BG30696">
        <v>30695</v>
      </c>
      <c r="BH30696" t="s">
        <v>340</v>
      </c>
    </row>
    <row r="30697" spans="59:60" x14ac:dyDescent="0.25">
      <c r="BG30697">
        <v>30696</v>
      </c>
      <c r="BH30697" t="s">
        <v>341</v>
      </c>
    </row>
    <row r="30698" spans="59:60" x14ac:dyDescent="0.25">
      <c r="BG30698">
        <v>30697</v>
      </c>
      <c r="BH30698" t="s">
        <v>342</v>
      </c>
    </row>
    <row r="30699" spans="59:60" x14ac:dyDescent="0.25">
      <c r="BG30699">
        <v>30698</v>
      </c>
      <c r="BH30699" t="s">
        <v>343</v>
      </c>
    </row>
    <row r="30700" spans="59:60" x14ac:dyDescent="0.25">
      <c r="BG30700">
        <v>30699</v>
      </c>
      <c r="BH30700" t="s">
        <v>344</v>
      </c>
    </row>
    <row r="30701" spans="59:60" x14ac:dyDescent="0.25">
      <c r="BG30701">
        <v>30700</v>
      </c>
      <c r="BH30701" t="s">
        <v>345</v>
      </c>
    </row>
    <row r="30702" spans="59:60" x14ac:dyDescent="0.25">
      <c r="BG30702">
        <v>30701</v>
      </c>
      <c r="BH30702" t="s">
        <v>346</v>
      </c>
    </row>
    <row r="30703" spans="59:60" x14ac:dyDescent="0.25">
      <c r="BG30703">
        <v>30702</v>
      </c>
      <c r="BH30703" t="s">
        <v>347</v>
      </c>
    </row>
    <row r="30704" spans="59:60" x14ac:dyDescent="0.25">
      <c r="BG30704">
        <v>30703</v>
      </c>
      <c r="BH30704" t="s">
        <v>348</v>
      </c>
    </row>
    <row r="30705" spans="59:60" x14ac:dyDescent="0.25">
      <c r="BG30705">
        <v>30704</v>
      </c>
      <c r="BH30705" t="s">
        <v>349</v>
      </c>
    </row>
    <row r="30706" spans="59:60" x14ac:dyDescent="0.25">
      <c r="BG30706">
        <v>30705</v>
      </c>
      <c r="BH30706" t="s">
        <v>350</v>
      </c>
    </row>
    <row r="30707" spans="59:60" x14ac:dyDescent="0.25">
      <c r="BG30707">
        <v>30706</v>
      </c>
      <c r="BH30707" t="s">
        <v>351</v>
      </c>
    </row>
    <row r="30708" spans="59:60" x14ac:dyDescent="0.25">
      <c r="BG30708">
        <v>30707</v>
      </c>
      <c r="BH30708" t="s">
        <v>352</v>
      </c>
    </row>
    <row r="30709" spans="59:60" x14ac:dyDescent="0.25">
      <c r="BG30709">
        <v>30708</v>
      </c>
      <c r="BH30709" t="s">
        <v>293</v>
      </c>
    </row>
    <row r="30710" spans="59:60" x14ac:dyDescent="0.25">
      <c r="BG30710">
        <v>30709</v>
      </c>
      <c r="BH30710" t="s">
        <v>294</v>
      </c>
    </row>
    <row r="30711" spans="59:60" x14ac:dyDescent="0.25">
      <c r="BG30711">
        <v>30710</v>
      </c>
      <c r="BH30711" t="s">
        <v>295</v>
      </c>
    </row>
    <row r="30712" spans="59:60" x14ac:dyDescent="0.25">
      <c r="BG30712">
        <v>30711</v>
      </c>
      <c r="BH30712" t="s">
        <v>296</v>
      </c>
    </row>
    <row r="30713" spans="59:60" x14ac:dyDescent="0.25">
      <c r="BG30713">
        <v>30712</v>
      </c>
      <c r="BH30713" t="s">
        <v>297</v>
      </c>
    </row>
    <row r="30714" spans="59:60" x14ac:dyDescent="0.25">
      <c r="BG30714">
        <v>30713</v>
      </c>
      <c r="BH30714" t="s">
        <v>298</v>
      </c>
    </row>
    <row r="30715" spans="59:60" x14ac:dyDescent="0.25">
      <c r="BG30715">
        <v>30714</v>
      </c>
      <c r="BH30715" t="s">
        <v>299</v>
      </c>
    </row>
    <row r="30716" spans="59:60" x14ac:dyDescent="0.25">
      <c r="BG30716">
        <v>30715</v>
      </c>
      <c r="BH30716" t="s">
        <v>300</v>
      </c>
    </row>
    <row r="30717" spans="59:60" x14ac:dyDescent="0.25">
      <c r="BG30717">
        <v>30716</v>
      </c>
      <c r="BH30717" t="s">
        <v>301</v>
      </c>
    </row>
    <row r="30718" spans="59:60" x14ac:dyDescent="0.25">
      <c r="BG30718">
        <v>30717</v>
      </c>
      <c r="BH30718" t="s">
        <v>302</v>
      </c>
    </row>
    <row r="30719" spans="59:60" x14ac:dyDescent="0.25">
      <c r="BG30719">
        <v>30718</v>
      </c>
      <c r="BH30719" t="s">
        <v>303</v>
      </c>
    </row>
    <row r="30720" spans="59:60" x14ac:dyDescent="0.25">
      <c r="BG30720">
        <v>30719</v>
      </c>
      <c r="BH30720" t="s">
        <v>304</v>
      </c>
    </row>
    <row r="30721" spans="59:60" x14ac:dyDescent="0.25">
      <c r="BG30721">
        <v>30720</v>
      </c>
      <c r="BH30721" t="s">
        <v>305</v>
      </c>
    </row>
    <row r="30722" spans="59:60" x14ac:dyDescent="0.25">
      <c r="BG30722">
        <v>30721</v>
      </c>
      <c r="BH30722" t="s">
        <v>306</v>
      </c>
    </row>
    <row r="30723" spans="59:60" x14ac:dyDescent="0.25">
      <c r="BG30723">
        <v>30722</v>
      </c>
      <c r="BH30723" t="s">
        <v>307</v>
      </c>
    </row>
    <row r="30724" spans="59:60" x14ac:dyDescent="0.25">
      <c r="BG30724">
        <v>30723</v>
      </c>
      <c r="BH30724" t="s">
        <v>308</v>
      </c>
    </row>
    <row r="30725" spans="59:60" x14ac:dyDescent="0.25">
      <c r="BG30725">
        <v>30724</v>
      </c>
      <c r="BH30725" t="s">
        <v>309</v>
      </c>
    </row>
    <row r="30726" spans="59:60" x14ac:dyDescent="0.25">
      <c r="BG30726">
        <v>30725</v>
      </c>
      <c r="BH30726" t="s">
        <v>310</v>
      </c>
    </row>
    <row r="30727" spans="59:60" x14ac:dyDescent="0.25">
      <c r="BG30727">
        <v>30726</v>
      </c>
      <c r="BH30727" t="s">
        <v>311</v>
      </c>
    </row>
    <row r="30728" spans="59:60" x14ac:dyDescent="0.25">
      <c r="BG30728">
        <v>30727</v>
      </c>
      <c r="BH30728" t="s">
        <v>312</v>
      </c>
    </row>
    <row r="30729" spans="59:60" x14ac:dyDescent="0.25">
      <c r="BG30729">
        <v>30728</v>
      </c>
      <c r="BH30729" t="s">
        <v>313</v>
      </c>
    </row>
    <row r="30730" spans="59:60" x14ac:dyDescent="0.25">
      <c r="BG30730">
        <v>30729</v>
      </c>
      <c r="BH30730" t="s">
        <v>314</v>
      </c>
    </row>
    <row r="30731" spans="59:60" x14ac:dyDescent="0.25">
      <c r="BG30731">
        <v>30730</v>
      </c>
      <c r="BH30731" t="s">
        <v>315</v>
      </c>
    </row>
    <row r="30732" spans="59:60" x14ac:dyDescent="0.25">
      <c r="BG30732">
        <v>30731</v>
      </c>
      <c r="BH30732" t="s">
        <v>316</v>
      </c>
    </row>
    <row r="30733" spans="59:60" x14ac:dyDescent="0.25">
      <c r="BG30733">
        <v>30732</v>
      </c>
      <c r="BH30733" t="s">
        <v>317</v>
      </c>
    </row>
    <row r="30734" spans="59:60" x14ac:dyDescent="0.25">
      <c r="BG30734">
        <v>30733</v>
      </c>
      <c r="BH30734" t="s">
        <v>318</v>
      </c>
    </row>
    <row r="30735" spans="59:60" x14ac:dyDescent="0.25">
      <c r="BG30735">
        <v>30734</v>
      </c>
      <c r="BH30735" t="s">
        <v>319</v>
      </c>
    </row>
    <row r="30736" spans="59:60" x14ac:dyDescent="0.25">
      <c r="BG30736">
        <v>30735</v>
      </c>
      <c r="BH30736" t="s">
        <v>320</v>
      </c>
    </row>
    <row r="30737" spans="59:60" x14ac:dyDescent="0.25">
      <c r="BG30737">
        <v>30736</v>
      </c>
      <c r="BH30737" t="s">
        <v>321</v>
      </c>
    </row>
    <row r="30738" spans="59:60" x14ac:dyDescent="0.25">
      <c r="BG30738">
        <v>30737</v>
      </c>
      <c r="BH30738" t="s">
        <v>322</v>
      </c>
    </row>
    <row r="30739" spans="59:60" x14ac:dyDescent="0.25">
      <c r="BG30739">
        <v>30738</v>
      </c>
      <c r="BH30739" t="s">
        <v>323</v>
      </c>
    </row>
    <row r="30740" spans="59:60" x14ac:dyDescent="0.25">
      <c r="BG30740">
        <v>30739</v>
      </c>
      <c r="BH30740" t="s">
        <v>324</v>
      </c>
    </row>
    <row r="30741" spans="59:60" x14ac:dyDescent="0.25">
      <c r="BG30741">
        <v>30740</v>
      </c>
      <c r="BH30741" t="s">
        <v>325</v>
      </c>
    </row>
    <row r="30742" spans="59:60" x14ac:dyDescent="0.25">
      <c r="BG30742">
        <v>30741</v>
      </c>
      <c r="BH30742" t="s">
        <v>326</v>
      </c>
    </row>
    <row r="30743" spans="59:60" x14ac:dyDescent="0.25">
      <c r="BG30743">
        <v>30742</v>
      </c>
      <c r="BH30743" t="s">
        <v>327</v>
      </c>
    </row>
    <row r="30744" spans="59:60" x14ac:dyDescent="0.25">
      <c r="BG30744">
        <v>30743</v>
      </c>
      <c r="BH30744" t="s">
        <v>328</v>
      </c>
    </row>
    <row r="30745" spans="59:60" x14ac:dyDescent="0.25">
      <c r="BG30745">
        <v>30744</v>
      </c>
      <c r="BH30745" t="s">
        <v>329</v>
      </c>
    </row>
    <row r="30746" spans="59:60" x14ac:dyDescent="0.25">
      <c r="BG30746">
        <v>30745</v>
      </c>
      <c r="BH30746" t="s">
        <v>330</v>
      </c>
    </row>
    <row r="30747" spans="59:60" x14ac:dyDescent="0.25">
      <c r="BG30747">
        <v>30746</v>
      </c>
      <c r="BH30747" t="s">
        <v>331</v>
      </c>
    </row>
    <row r="30748" spans="59:60" x14ac:dyDescent="0.25">
      <c r="BG30748">
        <v>30747</v>
      </c>
      <c r="BH30748" t="s">
        <v>332</v>
      </c>
    </row>
    <row r="30749" spans="59:60" x14ac:dyDescent="0.25">
      <c r="BG30749">
        <v>30748</v>
      </c>
      <c r="BH30749" t="s">
        <v>333</v>
      </c>
    </row>
    <row r="30750" spans="59:60" x14ac:dyDescent="0.25">
      <c r="BG30750">
        <v>30749</v>
      </c>
      <c r="BH30750" t="s">
        <v>334</v>
      </c>
    </row>
    <row r="30751" spans="59:60" x14ac:dyDescent="0.25">
      <c r="BG30751">
        <v>30750</v>
      </c>
      <c r="BH30751" t="s">
        <v>335</v>
      </c>
    </row>
    <row r="30752" spans="59:60" x14ac:dyDescent="0.25">
      <c r="BG30752">
        <v>30751</v>
      </c>
      <c r="BH30752" t="s">
        <v>336</v>
      </c>
    </row>
    <row r="30753" spans="59:60" x14ac:dyDescent="0.25">
      <c r="BG30753">
        <v>30752</v>
      </c>
      <c r="BH30753" t="s">
        <v>337</v>
      </c>
    </row>
    <row r="30754" spans="59:60" x14ac:dyDescent="0.25">
      <c r="BG30754">
        <v>30753</v>
      </c>
      <c r="BH30754" t="s">
        <v>338</v>
      </c>
    </row>
    <row r="30755" spans="59:60" x14ac:dyDescent="0.25">
      <c r="BG30755">
        <v>30754</v>
      </c>
      <c r="BH30755" t="s">
        <v>339</v>
      </c>
    </row>
    <row r="30756" spans="59:60" x14ac:dyDescent="0.25">
      <c r="BG30756">
        <v>30755</v>
      </c>
      <c r="BH30756" t="s">
        <v>340</v>
      </c>
    </row>
    <row r="30757" spans="59:60" x14ac:dyDescent="0.25">
      <c r="BG30757">
        <v>30756</v>
      </c>
      <c r="BH30757" t="s">
        <v>341</v>
      </c>
    </row>
    <row r="30758" spans="59:60" x14ac:dyDescent="0.25">
      <c r="BG30758">
        <v>30757</v>
      </c>
      <c r="BH30758" t="s">
        <v>342</v>
      </c>
    </row>
    <row r="30759" spans="59:60" x14ac:dyDescent="0.25">
      <c r="BG30759">
        <v>30758</v>
      </c>
      <c r="BH30759" t="s">
        <v>343</v>
      </c>
    </row>
    <row r="30760" spans="59:60" x14ac:dyDescent="0.25">
      <c r="BG30760">
        <v>30759</v>
      </c>
      <c r="BH30760" t="s">
        <v>344</v>
      </c>
    </row>
    <row r="30761" spans="59:60" x14ac:dyDescent="0.25">
      <c r="BG30761">
        <v>30760</v>
      </c>
      <c r="BH30761" t="s">
        <v>345</v>
      </c>
    </row>
    <row r="30762" spans="59:60" x14ac:dyDescent="0.25">
      <c r="BG30762">
        <v>30761</v>
      </c>
      <c r="BH30762" t="s">
        <v>346</v>
      </c>
    </row>
    <row r="30763" spans="59:60" x14ac:dyDescent="0.25">
      <c r="BG30763">
        <v>30762</v>
      </c>
      <c r="BH30763" t="s">
        <v>347</v>
      </c>
    </row>
    <row r="30764" spans="59:60" x14ac:dyDescent="0.25">
      <c r="BG30764">
        <v>30763</v>
      </c>
      <c r="BH30764" t="s">
        <v>348</v>
      </c>
    </row>
    <row r="30765" spans="59:60" x14ac:dyDescent="0.25">
      <c r="BG30765">
        <v>30764</v>
      </c>
      <c r="BH30765" t="s">
        <v>349</v>
      </c>
    </row>
    <row r="30766" spans="59:60" x14ac:dyDescent="0.25">
      <c r="BG30766">
        <v>30765</v>
      </c>
      <c r="BH30766" t="s">
        <v>350</v>
      </c>
    </row>
    <row r="30767" spans="59:60" x14ac:dyDescent="0.25">
      <c r="BG30767">
        <v>30766</v>
      </c>
      <c r="BH30767" t="s">
        <v>351</v>
      </c>
    </row>
    <row r="30768" spans="59:60" x14ac:dyDescent="0.25">
      <c r="BG30768">
        <v>30767</v>
      </c>
      <c r="BH30768" t="s">
        <v>352</v>
      </c>
    </row>
    <row r="30769" spans="59:60" x14ac:dyDescent="0.25">
      <c r="BG30769">
        <v>30768</v>
      </c>
      <c r="BH30769" t="s">
        <v>293</v>
      </c>
    </row>
    <row r="30770" spans="59:60" x14ac:dyDescent="0.25">
      <c r="BG30770">
        <v>30769</v>
      </c>
      <c r="BH30770" t="s">
        <v>294</v>
      </c>
    </row>
    <row r="30771" spans="59:60" x14ac:dyDescent="0.25">
      <c r="BG30771">
        <v>30770</v>
      </c>
      <c r="BH30771" t="s">
        <v>295</v>
      </c>
    </row>
    <row r="30772" spans="59:60" x14ac:dyDescent="0.25">
      <c r="BG30772">
        <v>30771</v>
      </c>
      <c r="BH30772" t="s">
        <v>296</v>
      </c>
    </row>
    <row r="30773" spans="59:60" x14ac:dyDescent="0.25">
      <c r="BG30773">
        <v>30772</v>
      </c>
      <c r="BH30773" t="s">
        <v>297</v>
      </c>
    </row>
    <row r="30774" spans="59:60" x14ac:dyDescent="0.25">
      <c r="BG30774">
        <v>30773</v>
      </c>
      <c r="BH30774" t="s">
        <v>298</v>
      </c>
    </row>
    <row r="30775" spans="59:60" x14ac:dyDescent="0.25">
      <c r="BG30775">
        <v>30774</v>
      </c>
      <c r="BH30775" t="s">
        <v>299</v>
      </c>
    </row>
    <row r="30776" spans="59:60" x14ac:dyDescent="0.25">
      <c r="BG30776">
        <v>30775</v>
      </c>
      <c r="BH30776" t="s">
        <v>300</v>
      </c>
    </row>
    <row r="30777" spans="59:60" x14ac:dyDescent="0.25">
      <c r="BG30777">
        <v>30776</v>
      </c>
      <c r="BH30777" t="s">
        <v>301</v>
      </c>
    </row>
    <row r="30778" spans="59:60" x14ac:dyDescent="0.25">
      <c r="BG30778">
        <v>30777</v>
      </c>
      <c r="BH30778" t="s">
        <v>302</v>
      </c>
    </row>
    <row r="30779" spans="59:60" x14ac:dyDescent="0.25">
      <c r="BG30779">
        <v>30778</v>
      </c>
      <c r="BH30779" t="s">
        <v>303</v>
      </c>
    </row>
    <row r="30780" spans="59:60" x14ac:dyDescent="0.25">
      <c r="BG30780">
        <v>30779</v>
      </c>
      <c r="BH30780" t="s">
        <v>304</v>
      </c>
    </row>
    <row r="30781" spans="59:60" x14ac:dyDescent="0.25">
      <c r="BG30781">
        <v>30780</v>
      </c>
      <c r="BH30781" t="s">
        <v>305</v>
      </c>
    </row>
    <row r="30782" spans="59:60" x14ac:dyDescent="0.25">
      <c r="BG30782">
        <v>30781</v>
      </c>
      <c r="BH30782" t="s">
        <v>306</v>
      </c>
    </row>
    <row r="30783" spans="59:60" x14ac:dyDescent="0.25">
      <c r="BG30783">
        <v>30782</v>
      </c>
      <c r="BH30783" t="s">
        <v>307</v>
      </c>
    </row>
    <row r="30784" spans="59:60" x14ac:dyDescent="0.25">
      <c r="BG30784">
        <v>30783</v>
      </c>
      <c r="BH30784" t="s">
        <v>308</v>
      </c>
    </row>
    <row r="30785" spans="59:60" x14ac:dyDescent="0.25">
      <c r="BG30785">
        <v>30784</v>
      </c>
      <c r="BH30785" t="s">
        <v>309</v>
      </c>
    </row>
    <row r="30786" spans="59:60" x14ac:dyDescent="0.25">
      <c r="BG30786">
        <v>30785</v>
      </c>
      <c r="BH30786" t="s">
        <v>310</v>
      </c>
    </row>
    <row r="30787" spans="59:60" x14ac:dyDescent="0.25">
      <c r="BG30787">
        <v>30786</v>
      </c>
      <c r="BH30787" t="s">
        <v>311</v>
      </c>
    </row>
    <row r="30788" spans="59:60" x14ac:dyDescent="0.25">
      <c r="BG30788">
        <v>30787</v>
      </c>
      <c r="BH30788" t="s">
        <v>312</v>
      </c>
    </row>
    <row r="30789" spans="59:60" x14ac:dyDescent="0.25">
      <c r="BG30789">
        <v>30788</v>
      </c>
      <c r="BH30789" t="s">
        <v>313</v>
      </c>
    </row>
    <row r="30790" spans="59:60" x14ac:dyDescent="0.25">
      <c r="BG30790">
        <v>30789</v>
      </c>
      <c r="BH30790" t="s">
        <v>314</v>
      </c>
    </row>
    <row r="30791" spans="59:60" x14ac:dyDescent="0.25">
      <c r="BG30791">
        <v>30790</v>
      </c>
      <c r="BH30791" t="s">
        <v>315</v>
      </c>
    </row>
    <row r="30792" spans="59:60" x14ac:dyDescent="0.25">
      <c r="BG30792">
        <v>30791</v>
      </c>
      <c r="BH30792" t="s">
        <v>316</v>
      </c>
    </row>
    <row r="30793" spans="59:60" x14ac:dyDescent="0.25">
      <c r="BG30793">
        <v>30792</v>
      </c>
      <c r="BH30793" t="s">
        <v>317</v>
      </c>
    </row>
    <row r="30794" spans="59:60" x14ac:dyDescent="0.25">
      <c r="BG30794">
        <v>30793</v>
      </c>
      <c r="BH30794" t="s">
        <v>318</v>
      </c>
    </row>
    <row r="30795" spans="59:60" x14ac:dyDescent="0.25">
      <c r="BG30795">
        <v>30794</v>
      </c>
      <c r="BH30795" t="s">
        <v>319</v>
      </c>
    </row>
    <row r="30796" spans="59:60" x14ac:dyDescent="0.25">
      <c r="BG30796">
        <v>30795</v>
      </c>
      <c r="BH30796" t="s">
        <v>320</v>
      </c>
    </row>
    <row r="30797" spans="59:60" x14ac:dyDescent="0.25">
      <c r="BG30797">
        <v>30796</v>
      </c>
      <c r="BH30797" t="s">
        <v>321</v>
      </c>
    </row>
    <row r="30798" spans="59:60" x14ac:dyDescent="0.25">
      <c r="BG30798">
        <v>30797</v>
      </c>
      <c r="BH30798" t="s">
        <v>322</v>
      </c>
    </row>
    <row r="30799" spans="59:60" x14ac:dyDescent="0.25">
      <c r="BG30799">
        <v>30798</v>
      </c>
      <c r="BH30799" t="s">
        <v>323</v>
      </c>
    </row>
    <row r="30800" spans="59:60" x14ac:dyDescent="0.25">
      <c r="BG30800">
        <v>30799</v>
      </c>
      <c r="BH30800" t="s">
        <v>324</v>
      </c>
    </row>
    <row r="30801" spans="59:60" x14ac:dyDescent="0.25">
      <c r="BG30801">
        <v>30800</v>
      </c>
      <c r="BH30801" t="s">
        <v>325</v>
      </c>
    </row>
    <row r="30802" spans="59:60" x14ac:dyDescent="0.25">
      <c r="BG30802">
        <v>30801</v>
      </c>
      <c r="BH30802" t="s">
        <v>326</v>
      </c>
    </row>
    <row r="30803" spans="59:60" x14ac:dyDescent="0.25">
      <c r="BG30803">
        <v>30802</v>
      </c>
      <c r="BH30803" t="s">
        <v>327</v>
      </c>
    </row>
    <row r="30804" spans="59:60" x14ac:dyDescent="0.25">
      <c r="BG30804">
        <v>30803</v>
      </c>
      <c r="BH30804" t="s">
        <v>328</v>
      </c>
    </row>
    <row r="30805" spans="59:60" x14ac:dyDescent="0.25">
      <c r="BG30805">
        <v>30804</v>
      </c>
      <c r="BH30805" t="s">
        <v>329</v>
      </c>
    </row>
    <row r="30806" spans="59:60" x14ac:dyDescent="0.25">
      <c r="BG30806">
        <v>30805</v>
      </c>
      <c r="BH30806" t="s">
        <v>330</v>
      </c>
    </row>
    <row r="30807" spans="59:60" x14ac:dyDescent="0.25">
      <c r="BG30807">
        <v>30806</v>
      </c>
      <c r="BH30807" t="s">
        <v>331</v>
      </c>
    </row>
    <row r="30808" spans="59:60" x14ac:dyDescent="0.25">
      <c r="BG30808">
        <v>30807</v>
      </c>
      <c r="BH30808" t="s">
        <v>332</v>
      </c>
    </row>
    <row r="30809" spans="59:60" x14ac:dyDescent="0.25">
      <c r="BG30809">
        <v>30808</v>
      </c>
      <c r="BH30809" t="s">
        <v>333</v>
      </c>
    </row>
    <row r="30810" spans="59:60" x14ac:dyDescent="0.25">
      <c r="BG30810">
        <v>30809</v>
      </c>
      <c r="BH30810" t="s">
        <v>334</v>
      </c>
    </row>
    <row r="30811" spans="59:60" x14ac:dyDescent="0.25">
      <c r="BG30811">
        <v>30810</v>
      </c>
      <c r="BH30811" t="s">
        <v>335</v>
      </c>
    </row>
    <row r="30812" spans="59:60" x14ac:dyDescent="0.25">
      <c r="BG30812">
        <v>30811</v>
      </c>
      <c r="BH30812" t="s">
        <v>336</v>
      </c>
    </row>
    <row r="30813" spans="59:60" x14ac:dyDescent="0.25">
      <c r="BG30813">
        <v>30812</v>
      </c>
      <c r="BH30813" t="s">
        <v>337</v>
      </c>
    </row>
    <row r="30814" spans="59:60" x14ac:dyDescent="0.25">
      <c r="BG30814">
        <v>30813</v>
      </c>
      <c r="BH30814" t="s">
        <v>338</v>
      </c>
    </row>
    <row r="30815" spans="59:60" x14ac:dyDescent="0.25">
      <c r="BG30815">
        <v>30814</v>
      </c>
      <c r="BH30815" t="s">
        <v>339</v>
      </c>
    </row>
    <row r="30816" spans="59:60" x14ac:dyDescent="0.25">
      <c r="BG30816">
        <v>30815</v>
      </c>
      <c r="BH30816" t="s">
        <v>340</v>
      </c>
    </row>
    <row r="30817" spans="59:60" x14ac:dyDescent="0.25">
      <c r="BG30817">
        <v>30816</v>
      </c>
      <c r="BH30817" t="s">
        <v>341</v>
      </c>
    </row>
    <row r="30818" spans="59:60" x14ac:dyDescent="0.25">
      <c r="BG30818">
        <v>30817</v>
      </c>
      <c r="BH30818" t="s">
        <v>342</v>
      </c>
    </row>
    <row r="30819" spans="59:60" x14ac:dyDescent="0.25">
      <c r="BG30819">
        <v>30818</v>
      </c>
      <c r="BH30819" t="s">
        <v>343</v>
      </c>
    </row>
    <row r="30820" spans="59:60" x14ac:dyDescent="0.25">
      <c r="BG30820">
        <v>30819</v>
      </c>
      <c r="BH30820" t="s">
        <v>344</v>
      </c>
    </row>
    <row r="30821" spans="59:60" x14ac:dyDescent="0.25">
      <c r="BG30821">
        <v>30820</v>
      </c>
      <c r="BH30821" t="s">
        <v>345</v>
      </c>
    </row>
    <row r="30822" spans="59:60" x14ac:dyDescent="0.25">
      <c r="BG30822">
        <v>30821</v>
      </c>
      <c r="BH30822" t="s">
        <v>346</v>
      </c>
    </row>
    <row r="30823" spans="59:60" x14ac:dyDescent="0.25">
      <c r="BG30823">
        <v>30822</v>
      </c>
      <c r="BH30823" t="s">
        <v>347</v>
      </c>
    </row>
    <row r="30824" spans="59:60" x14ac:dyDescent="0.25">
      <c r="BG30824">
        <v>30823</v>
      </c>
      <c r="BH30824" t="s">
        <v>348</v>
      </c>
    </row>
    <row r="30825" spans="59:60" x14ac:dyDescent="0.25">
      <c r="BG30825">
        <v>30824</v>
      </c>
      <c r="BH30825" t="s">
        <v>349</v>
      </c>
    </row>
    <row r="30826" spans="59:60" x14ac:dyDescent="0.25">
      <c r="BG30826">
        <v>30825</v>
      </c>
      <c r="BH30826" t="s">
        <v>350</v>
      </c>
    </row>
    <row r="30827" spans="59:60" x14ac:dyDescent="0.25">
      <c r="BG30827">
        <v>30826</v>
      </c>
      <c r="BH30827" t="s">
        <v>351</v>
      </c>
    </row>
    <row r="30828" spans="59:60" x14ac:dyDescent="0.25">
      <c r="BG30828">
        <v>30827</v>
      </c>
      <c r="BH30828" t="s">
        <v>352</v>
      </c>
    </row>
    <row r="30829" spans="59:60" x14ac:dyDescent="0.25">
      <c r="BG30829">
        <v>30828</v>
      </c>
      <c r="BH30829" t="s">
        <v>293</v>
      </c>
    </row>
    <row r="30830" spans="59:60" x14ac:dyDescent="0.25">
      <c r="BG30830">
        <v>30829</v>
      </c>
      <c r="BH30830" t="s">
        <v>294</v>
      </c>
    </row>
    <row r="30831" spans="59:60" x14ac:dyDescent="0.25">
      <c r="BG30831">
        <v>30830</v>
      </c>
      <c r="BH30831" t="s">
        <v>295</v>
      </c>
    </row>
    <row r="30832" spans="59:60" x14ac:dyDescent="0.25">
      <c r="BG30832">
        <v>30831</v>
      </c>
      <c r="BH30832" t="s">
        <v>296</v>
      </c>
    </row>
    <row r="30833" spans="59:60" x14ac:dyDescent="0.25">
      <c r="BG30833">
        <v>30832</v>
      </c>
      <c r="BH30833" t="s">
        <v>297</v>
      </c>
    </row>
    <row r="30834" spans="59:60" x14ac:dyDescent="0.25">
      <c r="BG30834">
        <v>30833</v>
      </c>
      <c r="BH30834" t="s">
        <v>298</v>
      </c>
    </row>
    <row r="30835" spans="59:60" x14ac:dyDescent="0.25">
      <c r="BG30835">
        <v>30834</v>
      </c>
      <c r="BH30835" t="s">
        <v>299</v>
      </c>
    </row>
    <row r="30836" spans="59:60" x14ac:dyDescent="0.25">
      <c r="BG30836">
        <v>30835</v>
      </c>
      <c r="BH30836" t="s">
        <v>300</v>
      </c>
    </row>
    <row r="30837" spans="59:60" x14ac:dyDescent="0.25">
      <c r="BG30837">
        <v>30836</v>
      </c>
      <c r="BH30837" t="s">
        <v>301</v>
      </c>
    </row>
    <row r="30838" spans="59:60" x14ac:dyDescent="0.25">
      <c r="BG30838">
        <v>30837</v>
      </c>
      <c r="BH30838" t="s">
        <v>302</v>
      </c>
    </row>
    <row r="30839" spans="59:60" x14ac:dyDescent="0.25">
      <c r="BG30839">
        <v>30838</v>
      </c>
      <c r="BH30839" t="s">
        <v>303</v>
      </c>
    </row>
    <row r="30840" spans="59:60" x14ac:dyDescent="0.25">
      <c r="BG30840">
        <v>30839</v>
      </c>
      <c r="BH30840" t="s">
        <v>304</v>
      </c>
    </row>
    <row r="30841" spans="59:60" x14ac:dyDescent="0.25">
      <c r="BG30841">
        <v>30840</v>
      </c>
      <c r="BH30841" t="s">
        <v>305</v>
      </c>
    </row>
    <row r="30842" spans="59:60" x14ac:dyDescent="0.25">
      <c r="BG30842">
        <v>30841</v>
      </c>
      <c r="BH30842" t="s">
        <v>306</v>
      </c>
    </row>
    <row r="30843" spans="59:60" x14ac:dyDescent="0.25">
      <c r="BG30843">
        <v>30842</v>
      </c>
      <c r="BH30843" t="s">
        <v>307</v>
      </c>
    </row>
    <row r="30844" spans="59:60" x14ac:dyDescent="0.25">
      <c r="BG30844">
        <v>30843</v>
      </c>
      <c r="BH30844" t="s">
        <v>308</v>
      </c>
    </row>
    <row r="30845" spans="59:60" x14ac:dyDescent="0.25">
      <c r="BG30845">
        <v>30844</v>
      </c>
      <c r="BH30845" t="s">
        <v>309</v>
      </c>
    </row>
    <row r="30846" spans="59:60" x14ac:dyDescent="0.25">
      <c r="BG30846">
        <v>30845</v>
      </c>
      <c r="BH30846" t="s">
        <v>310</v>
      </c>
    </row>
    <row r="30847" spans="59:60" x14ac:dyDescent="0.25">
      <c r="BG30847">
        <v>30846</v>
      </c>
      <c r="BH30847" t="s">
        <v>311</v>
      </c>
    </row>
    <row r="30848" spans="59:60" x14ac:dyDescent="0.25">
      <c r="BG30848">
        <v>30847</v>
      </c>
      <c r="BH30848" t="s">
        <v>312</v>
      </c>
    </row>
    <row r="30849" spans="59:60" x14ac:dyDescent="0.25">
      <c r="BG30849">
        <v>30848</v>
      </c>
      <c r="BH30849" t="s">
        <v>313</v>
      </c>
    </row>
    <row r="30850" spans="59:60" x14ac:dyDescent="0.25">
      <c r="BG30850">
        <v>30849</v>
      </c>
      <c r="BH30850" t="s">
        <v>314</v>
      </c>
    </row>
    <row r="30851" spans="59:60" x14ac:dyDescent="0.25">
      <c r="BG30851">
        <v>30850</v>
      </c>
      <c r="BH30851" t="s">
        <v>315</v>
      </c>
    </row>
    <row r="30852" spans="59:60" x14ac:dyDescent="0.25">
      <c r="BG30852">
        <v>30851</v>
      </c>
      <c r="BH30852" t="s">
        <v>316</v>
      </c>
    </row>
    <row r="30853" spans="59:60" x14ac:dyDescent="0.25">
      <c r="BG30853">
        <v>30852</v>
      </c>
      <c r="BH30853" t="s">
        <v>317</v>
      </c>
    </row>
    <row r="30854" spans="59:60" x14ac:dyDescent="0.25">
      <c r="BG30854">
        <v>30853</v>
      </c>
      <c r="BH30854" t="s">
        <v>318</v>
      </c>
    </row>
    <row r="30855" spans="59:60" x14ac:dyDescent="0.25">
      <c r="BG30855">
        <v>30854</v>
      </c>
      <c r="BH30855" t="s">
        <v>319</v>
      </c>
    </row>
    <row r="30856" spans="59:60" x14ac:dyDescent="0.25">
      <c r="BG30856">
        <v>30855</v>
      </c>
      <c r="BH30856" t="s">
        <v>320</v>
      </c>
    </row>
    <row r="30857" spans="59:60" x14ac:dyDescent="0.25">
      <c r="BG30857">
        <v>30856</v>
      </c>
      <c r="BH30857" t="s">
        <v>321</v>
      </c>
    </row>
    <row r="30858" spans="59:60" x14ac:dyDescent="0.25">
      <c r="BG30858">
        <v>30857</v>
      </c>
      <c r="BH30858" t="s">
        <v>322</v>
      </c>
    </row>
    <row r="30859" spans="59:60" x14ac:dyDescent="0.25">
      <c r="BG30859">
        <v>30858</v>
      </c>
      <c r="BH30859" t="s">
        <v>323</v>
      </c>
    </row>
    <row r="30860" spans="59:60" x14ac:dyDescent="0.25">
      <c r="BG30860">
        <v>30859</v>
      </c>
      <c r="BH30860" t="s">
        <v>324</v>
      </c>
    </row>
    <row r="30861" spans="59:60" x14ac:dyDescent="0.25">
      <c r="BG30861">
        <v>30860</v>
      </c>
      <c r="BH30861" t="s">
        <v>325</v>
      </c>
    </row>
    <row r="30862" spans="59:60" x14ac:dyDescent="0.25">
      <c r="BG30862">
        <v>30861</v>
      </c>
      <c r="BH30862" t="s">
        <v>326</v>
      </c>
    </row>
    <row r="30863" spans="59:60" x14ac:dyDescent="0.25">
      <c r="BG30863">
        <v>30862</v>
      </c>
      <c r="BH30863" t="s">
        <v>327</v>
      </c>
    </row>
    <row r="30864" spans="59:60" x14ac:dyDescent="0.25">
      <c r="BG30864">
        <v>30863</v>
      </c>
      <c r="BH30864" t="s">
        <v>328</v>
      </c>
    </row>
    <row r="30865" spans="59:60" x14ac:dyDescent="0.25">
      <c r="BG30865">
        <v>30864</v>
      </c>
      <c r="BH30865" t="s">
        <v>329</v>
      </c>
    </row>
    <row r="30866" spans="59:60" x14ac:dyDescent="0.25">
      <c r="BG30866">
        <v>30865</v>
      </c>
      <c r="BH30866" t="s">
        <v>330</v>
      </c>
    </row>
    <row r="30867" spans="59:60" x14ac:dyDescent="0.25">
      <c r="BG30867">
        <v>30866</v>
      </c>
      <c r="BH30867" t="s">
        <v>331</v>
      </c>
    </row>
    <row r="30868" spans="59:60" x14ac:dyDescent="0.25">
      <c r="BG30868">
        <v>30867</v>
      </c>
      <c r="BH30868" t="s">
        <v>332</v>
      </c>
    </row>
    <row r="30869" spans="59:60" x14ac:dyDescent="0.25">
      <c r="BG30869">
        <v>30868</v>
      </c>
      <c r="BH30869" t="s">
        <v>333</v>
      </c>
    </row>
    <row r="30870" spans="59:60" x14ac:dyDescent="0.25">
      <c r="BG30870">
        <v>30869</v>
      </c>
      <c r="BH30870" t="s">
        <v>334</v>
      </c>
    </row>
    <row r="30871" spans="59:60" x14ac:dyDescent="0.25">
      <c r="BG30871">
        <v>30870</v>
      </c>
      <c r="BH30871" t="s">
        <v>335</v>
      </c>
    </row>
    <row r="30872" spans="59:60" x14ac:dyDescent="0.25">
      <c r="BG30872">
        <v>30871</v>
      </c>
      <c r="BH30872" t="s">
        <v>336</v>
      </c>
    </row>
    <row r="30873" spans="59:60" x14ac:dyDescent="0.25">
      <c r="BG30873">
        <v>30872</v>
      </c>
      <c r="BH30873" t="s">
        <v>337</v>
      </c>
    </row>
    <row r="30874" spans="59:60" x14ac:dyDescent="0.25">
      <c r="BG30874">
        <v>30873</v>
      </c>
      <c r="BH30874" t="s">
        <v>338</v>
      </c>
    </row>
    <row r="30875" spans="59:60" x14ac:dyDescent="0.25">
      <c r="BG30875">
        <v>30874</v>
      </c>
      <c r="BH30875" t="s">
        <v>339</v>
      </c>
    </row>
    <row r="30876" spans="59:60" x14ac:dyDescent="0.25">
      <c r="BG30876">
        <v>30875</v>
      </c>
      <c r="BH30876" t="s">
        <v>340</v>
      </c>
    </row>
    <row r="30877" spans="59:60" x14ac:dyDescent="0.25">
      <c r="BG30877">
        <v>30876</v>
      </c>
      <c r="BH30877" t="s">
        <v>341</v>
      </c>
    </row>
    <row r="30878" spans="59:60" x14ac:dyDescent="0.25">
      <c r="BG30878">
        <v>30877</v>
      </c>
      <c r="BH30878" t="s">
        <v>342</v>
      </c>
    </row>
    <row r="30879" spans="59:60" x14ac:dyDescent="0.25">
      <c r="BG30879">
        <v>30878</v>
      </c>
      <c r="BH30879" t="s">
        <v>343</v>
      </c>
    </row>
    <row r="30880" spans="59:60" x14ac:dyDescent="0.25">
      <c r="BG30880">
        <v>30879</v>
      </c>
      <c r="BH30880" t="s">
        <v>344</v>
      </c>
    </row>
    <row r="30881" spans="59:60" x14ac:dyDescent="0.25">
      <c r="BG30881">
        <v>30880</v>
      </c>
      <c r="BH30881" t="s">
        <v>345</v>
      </c>
    </row>
    <row r="30882" spans="59:60" x14ac:dyDescent="0.25">
      <c r="BG30882">
        <v>30881</v>
      </c>
      <c r="BH30882" t="s">
        <v>346</v>
      </c>
    </row>
    <row r="30883" spans="59:60" x14ac:dyDescent="0.25">
      <c r="BG30883">
        <v>30882</v>
      </c>
      <c r="BH30883" t="s">
        <v>347</v>
      </c>
    </row>
    <row r="30884" spans="59:60" x14ac:dyDescent="0.25">
      <c r="BG30884">
        <v>30883</v>
      </c>
      <c r="BH30884" t="s">
        <v>348</v>
      </c>
    </row>
    <row r="30885" spans="59:60" x14ac:dyDescent="0.25">
      <c r="BG30885">
        <v>30884</v>
      </c>
      <c r="BH30885" t="s">
        <v>349</v>
      </c>
    </row>
    <row r="30886" spans="59:60" x14ac:dyDescent="0.25">
      <c r="BG30886">
        <v>30885</v>
      </c>
      <c r="BH30886" t="s">
        <v>350</v>
      </c>
    </row>
    <row r="30887" spans="59:60" x14ac:dyDescent="0.25">
      <c r="BG30887">
        <v>30886</v>
      </c>
      <c r="BH30887" t="s">
        <v>351</v>
      </c>
    </row>
    <row r="30888" spans="59:60" x14ac:dyDescent="0.25">
      <c r="BG30888">
        <v>30887</v>
      </c>
      <c r="BH30888" t="s">
        <v>352</v>
      </c>
    </row>
    <row r="30889" spans="59:60" x14ac:dyDescent="0.25">
      <c r="BG30889">
        <v>30888</v>
      </c>
      <c r="BH30889" t="s">
        <v>293</v>
      </c>
    </row>
    <row r="30890" spans="59:60" x14ac:dyDescent="0.25">
      <c r="BG30890">
        <v>30889</v>
      </c>
      <c r="BH30890" t="s">
        <v>294</v>
      </c>
    </row>
    <row r="30891" spans="59:60" x14ac:dyDescent="0.25">
      <c r="BG30891">
        <v>30890</v>
      </c>
      <c r="BH30891" t="s">
        <v>295</v>
      </c>
    </row>
    <row r="30892" spans="59:60" x14ac:dyDescent="0.25">
      <c r="BG30892">
        <v>30891</v>
      </c>
      <c r="BH30892" t="s">
        <v>296</v>
      </c>
    </row>
    <row r="30893" spans="59:60" x14ac:dyDescent="0.25">
      <c r="BG30893">
        <v>30892</v>
      </c>
      <c r="BH30893" t="s">
        <v>297</v>
      </c>
    </row>
    <row r="30894" spans="59:60" x14ac:dyDescent="0.25">
      <c r="BG30894">
        <v>30893</v>
      </c>
      <c r="BH30894" t="s">
        <v>298</v>
      </c>
    </row>
    <row r="30895" spans="59:60" x14ac:dyDescent="0.25">
      <c r="BG30895">
        <v>30894</v>
      </c>
      <c r="BH30895" t="s">
        <v>299</v>
      </c>
    </row>
    <row r="30896" spans="59:60" x14ac:dyDescent="0.25">
      <c r="BG30896">
        <v>30895</v>
      </c>
      <c r="BH30896" t="s">
        <v>300</v>
      </c>
    </row>
    <row r="30897" spans="59:60" x14ac:dyDescent="0.25">
      <c r="BG30897">
        <v>30896</v>
      </c>
      <c r="BH30897" t="s">
        <v>301</v>
      </c>
    </row>
    <row r="30898" spans="59:60" x14ac:dyDescent="0.25">
      <c r="BG30898">
        <v>30897</v>
      </c>
      <c r="BH30898" t="s">
        <v>302</v>
      </c>
    </row>
    <row r="30899" spans="59:60" x14ac:dyDescent="0.25">
      <c r="BG30899">
        <v>30898</v>
      </c>
      <c r="BH30899" t="s">
        <v>303</v>
      </c>
    </row>
    <row r="30900" spans="59:60" x14ac:dyDescent="0.25">
      <c r="BG30900">
        <v>30899</v>
      </c>
      <c r="BH30900" t="s">
        <v>304</v>
      </c>
    </row>
    <row r="30901" spans="59:60" x14ac:dyDescent="0.25">
      <c r="BG30901">
        <v>30900</v>
      </c>
      <c r="BH30901" t="s">
        <v>305</v>
      </c>
    </row>
    <row r="30902" spans="59:60" x14ac:dyDescent="0.25">
      <c r="BG30902">
        <v>30901</v>
      </c>
      <c r="BH30902" t="s">
        <v>306</v>
      </c>
    </row>
    <row r="30903" spans="59:60" x14ac:dyDescent="0.25">
      <c r="BG30903">
        <v>30902</v>
      </c>
      <c r="BH30903" t="s">
        <v>307</v>
      </c>
    </row>
    <row r="30904" spans="59:60" x14ac:dyDescent="0.25">
      <c r="BG30904">
        <v>30903</v>
      </c>
      <c r="BH30904" t="s">
        <v>308</v>
      </c>
    </row>
    <row r="30905" spans="59:60" x14ac:dyDescent="0.25">
      <c r="BG30905">
        <v>30904</v>
      </c>
      <c r="BH30905" t="s">
        <v>309</v>
      </c>
    </row>
    <row r="30906" spans="59:60" x14ac:dyDescent="0.25">
      <c r="BG30906">
        <v>30905</v>
      </c>
      <c r="BH30906" t="s">
        <v>310</v>
      </c>
    </row>
    <row r="30907" spans="59:60" x14ac:dyDescent="0.25">
      <c r="BG30907">
        <v>30906</v>
      </c>
      <c r="BH30907" t="s">
        <v>311</v>
      </c>
    </row>
    <row r="30908" spans="59:60" x14ac:dyDescent="0.25">
      <c r="BG30908">
        <v>30907</v>
      </c>
      <c r="BH30908" t="s">
        <v>312</v>
      </c>
    </row>
    <row r="30909" spans="59:60" x14ac:dyDescent="0.25">
      <c r="BG30909">
        <v>30908</v>
      </c>
      <c r="BH30909" t="s">
        <v>313</v>
      </c>
    </row>
    <row r="30910" spans="59:60" x14ac:dyDescent="0.25">
      <c r="BG30910">
        <v>30909</v>
      </c>
      <c r="BH30910" t="s">
        <v>314</v>
      </c>
    </row>
    <row r="30911" spans="59:60" x14ac:dyDescent="0.25">
      <c r="BG30911">
        <v>30910</v>
      </c>
      <c r="BH30911" t="s">
        <v>315</v>
      </c>
    </row>
    <row r="30912" spans="59:60" x14ac:dyDescent="0.25">
      <c r="BG30912">
        <v>30911</v>
      </c>
      <c r="BH30912" t="s">
        <v>316</v>
      </c>
    </row>
    <row r="30913" spans="59:60" x14ac:dyDescent="0.25">
      <c r="BG30913">
        <v>30912</v>
      </c>
      <c r="BH30913" t="s">
        <v>317</v>
      </c>
    </row>
    <row r="30914" spans="59:60" x14ac:dyDescent="0.25">
      <c r="BG30914">
        <v>30913</v>
      </c>
      <c r="BH30914" t="s">
        <v>318</v>
      </c>
    </row>
    <row r="30915" spans="59:60" x14ac:dyDescent="0.25">
      <c r="BG30915">
        <v>30914</v>
      </c>
      <c r="BH30915" t="s">
        <v>319</v>
      </c>
    </row>
    <row r="30916" spans="59:60" x14ac:dyDescent="0.25">
      <c r="BG30916">
        <v>30915</v>
      </c>
      <c r="BH30916" t="s">
        <v>320</v>
      </c>
    </row>
    <row r="30917" spans="59:60" x14ac:dyDescent="0.25">
      <c r="BG30917">
        <v>30916</v>
      </c>
      <c r="BH30917" t="s">
        <v>321</v>
      </c>
    </row>
    <row r="30918" spans="59:60" x14ac:dyDescent="0.25">
      <c r="BG30918">
        <v>30917</v>
      </c>
      <c r="BH30918" t="s">
        <v>322</v>
      </c>
    </row>
    <row r="30919" spans="59:60" x14ac:dyDescent="0.25">
      <c r="BG30919">
        <v>30918</v>
      </c>
      <c r="BH30919" t="s">
        <v>323</v>
      </c>
    </row>
    <row r="30920" spans="59:60" x14ac:dyDescent="0.25">
      <c r="BG30920">
        <v>30919</v>
      </c>
      <c r="BH30920" t="s">
        <v>324</v>
      </c>
    </row>
    <row r="30921" spans="59:60" x14ac:dyDescent="0.25">
      <c r="BG30921">
        <v>30920</v>
      </c>
      <c r="BH30921" t="s">
        <v>325</v>
      </c>
    </row>
    <row r="30922" spans="59:60" x14ac:dyDescent="0.25">
      <c r="BG30922">
        <v>30921</v>
      </c>
      <c r="BH30922" t="s">
        <v>326</v>
      </c>
    </row>
    <row r="30923" spans="59:60" x14ac:dyDescent="0.25">
      <c r="BG30923">
        <v>30922</v>
      </c>
      <c r="BH30923" t="s">
        <v>327</v>
      </c>
    </row>
    <row r="30924" spans="59:60" x14ac:dyDescent="0.25">
      <c r="BG30924">
        <v>30923</v>
      </c>
      <c r="BH30924" t="s">
        <v>328</v>
      </c>
    </row>
    <row r="30925" spans="59:60" x14ac:dyDescent="0.25">
      <c r="BG30925">
        <v>30924</v>
      </c>
      <c r="BH30925" t="s">
        <v>329</v>
      </c>
    </row>
    <row r="30926" spans="59:60" x14ac:dyDescent="0.25">
      <c r="BG30926">
        <v>30925</v>
      </c>
      <c r="BH30926" t="s">
        <v>330</v>
      </c>
    </row>
    <row r="30927" spans="59:60" x14ac:dyDescent="0.25">
      <c r="BG30927">
        <v>30926</v>
      </c>
      <c r="BH30927" t="s">
        <v>331</v>
      </c>
    </row>
    <row r="30928" spans="59:60" x14ac:dyDescent="0.25">
      <c r="BG30928">
        <v>30927</v>
      </c>
      <c r="BH30928" t="s">
        <v>332</v>
      </c>
    </row>
    <row r="30929" spans="59:60" x14ac:dyDescent="0.25">
      <c r="BG30929">
        <v>30928</v>
      </c>
      <c r="BH30929" t="s">
        <v>333</v>
      </c>
    </row>
    <row r="30930" spans="59:60" x14ac:dyDescent="0.25">
      <c r="BG30930">
        <v>30929</v>
      </c>
      <c r="BH30930" t="s">
        <v>334</v>
      </c>
    </row>
    <row r="30931" spans="59:60" x14ac:dyDescent="0.25">
      <c r="BG30931">
        <v>30930</v>
      </c>
      <c r="BH30931" t="s">
        <v>335</v>
      </c>
    </row>
    <row r="30932" spans="59:60" x14ac:dyDescent="0.25">
      <c r="BG30932">
        <v>30931</v>
      </c>
      <c r="BH30932" t="s">
        <v>336</v>
      </c>
    </row>
    <row r="30933" spans="59:60" x14ac:dyDescent="0.25">
      <c r="BG30933">
        <v>30932</v>
      </c>
      <c r="BH30933" t="s">
        <v>337</v>
      </c>
    </row>
    <row r="30934" spans="59:60" x14ac:dyDescent="0.25">
      <c r="BG30934">
        <v>30933</v>
      </c>
      <c r="BH30934" t="s">
        <v>338</v>
      </c>
    </row>
    <row r="30935" spans="59:60" x14ac:dyDescent="0.25">
      <c r="BG30935">
        <v>30934</v>
      </c>
      <c r="BH30935" t="s">
        <v>339</v>
      </c>
    </row>
    <row r="30936" spans="59:60" x14ac:dyDescent="0.25">
      <c r="BG30936">
        <v>30935</v>
      </c>
      <c r="BH30936" t="s">
        <v>340</v>
      </c>
    </row>
    <row r="30937" spans="59:60" x14ac:dyDescent="0.25">
      <c r="BG30937">
        <v>30936</v>
      </c>
      <c r="BH30937" t="s">
        <v>341</v>
      </c>
    </row>
    <row r="30938" spans="59:60" x14ac:dyDescent="0.25">
      <c r="BG30938">
        <v>30937</v>
      </c>
      <c r="BH30938" t="s">
        <v>342</v>
      </c>
    </row>
    <row r="30939" spans="59:60" x14ac:dyDescent="0.25">
      <c r="BG30939">
        <v>30938</v>
      </c>
      <c r="BH30939" t="s">
        <v>343</v>
      </c>
    </row>
    <row r="30940" spans="59:60" x14ac:dyDescent="0.25">
      <c r="BG30940">
        <v>30939</v>
      </c>
      <c r="BH30940" t="s">
        <v>344</v>
      </c>
    </row>
    <row r="30941" spans="59:60" x14ac:dyDescent="0.25">
      <c r="BG30941">
        <v>30940</v>
      </c>
      <c r="BH30941" t="s">
        <v>345</v>
      </c>
    </row>
    <row r="30942" spans="59:60" x14ac:dyDescent="0.25">
      <c r="BG30942">
        <v>30941</v>
      </c>
      <c r="BH30942" t="s">
        <v>346</v>
      </c>
    </row>
    <row r="30943" spans="59:60" x14ac:dyDescent="0.25">
      <c r="BG30943">
        <v>30942</v>
      </c>
      <c r="BH30943" t="s">
        <v>347</v>
      </c>
    </row>
    <row r="30944" spans="59:60" x14ac:dyDescent="0.25">
      <c r="BG30944">
        <v>30943</v>
      </c>
      <c r="BH30944" t="s">
        <v>348</v>
      </c>
    </row>
    <row r="30945" spans="59:60" x14ac:dyDescent="0.25">
      <c r="BG30945">
        <v>30944</v>
      </c>
      <c r="BH30945" t="s">
        <v>349</v>
      </c>
    </row>
    <row r="30946" spans="59:60" x14ac:dyDescent="0.25">
      <c r="BG30946">
        <v>30945</v>
      </c>
      <c r="BH30946" t="s">
        <v>350</v>
      </c>
    </row>
    <row r="30947" spans="59:60" x14ac:dyDescent="0.25">
      <c r="BG30947">
        <v>30946</v>
      </c>
      <c r="BH30947" t="s">
        <v>351</v>
      </c>
    </row>
    <row r="30948" spans="59:60" x14ac:dyDescent="0.25">
      <c r="BG30948">
        <v>30947</v>
      </c>
      <c r="BH30948" t="s">
        <v>352</v>
      </c>
    </row>
    <row r="30949" spans="59:60" x14ac:dyDescent="0.25">
      <c r="BG30949">
        <v>30948</v>
      </c>
      <c r="BH30949" t="s">
        <v>293</v>
      </c>
    </row>
    <row r="30950" spans="59:60" x14ac:dyDescent="0.25">
      <c r="BG30950">
        <v>30949</v>
      </c>
      <c r="BH30950" t="s">
        <v>294</v>
      </c>
    </row>
    <row r="30951" spans="59:60" x14ac:dyDescent="0.25">
      <c r="BG30951">
        <v>30950</v>
      </c>
      <c r="BH30951" t="s">
        <v>295</v>
      </c>
    </row>
    <row r="30952" spans="59:60" x14ac:dyDescent="0.25">
      <c r="BG30952">
        <v>30951</v>
      </c>
      <c r="BH30952" t="s">
        <v>296</v>
      </c>
    </row>
    <row r="30953" spans="59:60" x14ac:dyDescent="0.25">
      <c r="BG30953">
        <v>30952</v>
      </c>
      <c r="BH30953" t="s">
        <v>297</v>
      </c>
    </row>
    <row r="30954" spans="59:60" x14ac:dyDescent="0.25">
      <c r="BG30954">
        <v>30953</v>
      </c>
      <c r="BH30954" t="s">
        <v>298</v>
      </c>
    </row>
    <row r="30955" spans="59:60" x14ac:dyDescent="0.25">
      <c r="BG30955">
        <v>30954</v>
      </c>
      <c r="BH30955" t="s">
        <v>299</v>
      </c>
    </row>
    <row r="30956" spans="59:60" x14ac:dyDescent="0.25">
      <c r="BG30956">
        <v>30955</v>
      </c>
      <c r="BH30956" t="s">
        <v>300</v>
      </c>
    </row>
    <row r="30957" spans="59:60" x14ac:dyDescent="0.25">
      <c r="BG30957">
        <v>30956</v>
      </c>
      <c r="BH30957" t="s">
        <v>301</v>
      </c>
    </row>
    <row r="30958" spans="59:60" x14ac:dyDescent="0.25">
      <c r="BG30958">
        <v>30957</v>
      </c>
      <c r="BH30958" t="s">
        <v>302</v>
      </c>
    </row>
    <row r="30959" spans="59:60" x14ac:dyDescent="0.25">
      <c r="BG30959">
        <v>30958</v>
      </c>
      <c r="BH30959" t="s">
        <v>303</v>
      </c>
    </row>
    <row r="30960" spans="59:60" x14ac:dyDescent="0.25">
      <c r="BG30960">
        <v>30959</v>
      </c>
      <c r="BH30960" t="s">
        <v>304</v>
      </c>
    </row>
    <row r="30961" spans="59:60" x14ac:dyDescent="0.25">
      <c r="BG30961">
        <v>30960</v>
      </c>
      <c r="BH30961" t="s">
        <v>305</v>
      </c>
    </row>
    <row r="30962" spans="59:60" x14ac:dyDescent="0.25">
      <c r="BG30962">
        <v>30961</v>
      </c>
      <c r="BH30962" t="s">
        <v>306</v>
      </c>
    </row>
    <row r="30963" spans="59:60" x14ac:dyDescent="0.25">
      <c r="BG30963">
        <v>30962</v>
      </c>
      <c r="BH30963" t="s">
        <v>307</v>
      </c>
    </row>
    <row r="30964" spans="59:60" x14ac:dyDescent="0.25">
      <c r="BG30964">
        <v>30963</v>
      </c>
      <c r="BH30964" t="s">
        <v>308</v>
      </c>
    </row>
    <row r="30965" spans="59:60" x14ac:dyDescent="0.25">
      <c r="BG30965">
        <v>30964</v>
      </c>
      <c r="BH30965" t="s">
        <v>309</v>
      </c>
    </row>
    <row r="30966" spans="59:60" x14ac:dyDescent="0.25">
      <c r="BG30966">
        <v>30965</v>
      </c>
      <c r="BH30966" t="s">
        <v>310</v>
      </c>
    </row>
    <row r="30967" spans="59:60" x14ac:dyDescent="0.25">
      <c r="BG30967">
        <v>30966</v>
      </c>
      <c r="BH30967" t="s">
        <v>311</v>
      </c>
    </row>
    <row r="30968" spans="59:60" x14ac:dyDescent="0.25">
      <c r="BG30968">
        <v>30967</v>
      </c>
      <c r="BH30968" t="s">
        <v>312</v>
      </c>
    </row>
    <row r="30969" spans="59:60" x14ac:dyDescent="0.25">
      <c r="BG30969">
        <v>30968</v>
      </c>
      <c r="BH30969" t="s">
        <v>313</v>
      </c>
    </row>
    <row r="30970" spans="59:60" x14ac:dyDescent="0.25">
      <c r="BG30970">
        <v>30969</v>
      </c>
      <c r="BH30970" t="s">
        <v>314</v>
      </c>
    </row>
    <row r="30971" spans="59:60" x14ac:dyDescent="0.25">
      <c r="BG30971">
        <v>30970</v>
      </c>
      <c r="BH30971" t="s">
        <v>315</v>
      </c>
    </row>
    <row r="30972" spans="59:60" x14ac:dyDescent="0.25">
      <c r="BG30972">
        <v>30971</v>
      </c>
      <c r="BH30972" t="s">
        <v>316</v>
      </c>
    </row>
    <row r="30973" spans="59:60" x14ac:dyDescent="0.25">
      <c r="BG30973">
        <v>30972</v>
      </c>
      <c r="BH30973" t="s">
        <v>317</v>
      </c>
    </row>
    <row r="30974" spans="59:60" x14ac:dyDescent="0.25">
      <c r="BG30974">
        <v>30973</v>
      </c>
      <c r="BH30974" t="s">
        <v>318</v>
      </c>
    </row>
    <row r="30975" spans="59:60" x14ac:dyDescent="0.25">
      <c r="BG30975">
        <v>30974</v>
      </c>
      <c r="BH30975" t="s">
        <v>319</v>
      </c>
    </row>
    <row r="30976" spans="59:60" x14ac:dyDescent="0.25">
      <c r="BG30976">
        <v>30975</v>
      </c>
      <c r="BH30976" t="s">
        <v>320</v>
      </c>
    </row>
    <row r="30977" spans="59:60" x14ac:dyDescent="0.25">
      <c r="BG30977">
        <v>30976</v>
      </c>
      <c r="BH30977" t="s">
        <v>321</v>
      </c>
    </row>
    <row r="30978" spans="59:60" x14ac:dyDescent="0.25">
      <c r="BG30978">
        <v>30977</v>
      </c>
      <c r="BH30978" t="s">
        <v>322</v>
      </c>
    </row>
    <row r="30979" spans="59:60" x14ac:dyDescent="0.25">
      <c r="BG30979">
        <v>30978</v>
      </c>
      <c r="BH30979" t="s">
        <v>323</v>
      </c>
    </row>
    <row r="30980" spans="59:60" x14ac:dyDescent="0.25">
      <c r="BG30980">
        <v>30979</v>
      </c>
      <c r="BH30980" t="s">
        <v>324</v>
      </c>
    </row>
    <row r="30981" spans="59:60" x14ac:dyDescent="0.25">
      <c r="BG30981">
        <v>30980</v>
      </c>
      <c r="BH30981" t="s">
        <v>325</v>
      </c>
    </row>
    <row r="30982" spans="59:60" x14ac:dyDescent="0.25">
      <c r="BG30982">
        <v>30981</v>
      </c>
      <c r="BH30982" t="s">
        <v>326</v>
      </c>
    </row>
    <row r="30983" spans="59:60" x14ac:dyDescent="0.25">
      <c r="BG30983">
        <v>30982</v>
      </c>
      <c r="BH30983" t="s">
        <v>327</v>
      </c>
    </row>
    <row r="30984" spans="59:60" x14ac:dyDescent="0.25">
      <c r="BG30984">
        <v>30983</v>
      </c>
      <c r="BH30984" t="s">
        <v>328</v>
      </c>
    </row>
    <row r="30985" spans="59:60" x14ac:dyDescent="0.25">
      <c r="BG30985">
        <v>30984</v>
      </c>
      <c r="BH30985" t="s">
        <v>329</v>
      </c>
    </row>
    <row r="30986" spans="59:60" x14ac:dyDescent="0.25">
      <c r="BG30986">
        <v>30985</v>
      </c>
      <c r="BH30986" t="s">
        <v>330</v>
      </c>
    </row>
    <row r="30987" spans="59:60" x14ac:dyDescent="0.25">
      <c r="BG30987">
        <v>30986</v>
      </c>
      <c r="BH30987" t="s">
        <v>331</v>
      </c>
    </row>
    <row r="30988" spans="59:60" x14ac:dyDescent="0.25">
      <c r="BG30988">
        <v>30987</v>
      </c>
      <c r="BH30988" t="s">
        <v>332</v>
      </c>
    </row>
    <row r="30989" spans="59:60" x14ac:dyDescent="0.25">
      <c r="BG30989">
        <v>30988</v>
      </c>
      <c r="BH30989" t="s">
        <v>333</v>
      </c>
    </row>
    <row r="30990" spans="59:60" x14ac:dyDescent="0.25">
      <c r="BG30990">
        <v>30989</v>
      </c>
      <c r="BH30990" t="s">
        <v>334</v>
      </c>
    </row>
    <row r="30991" spans="59:60" x14ac:dyDescent="0.25">
      <c r="BG30991">
        <v>30990</v>
      </c>
      <c r="BH30991" t="s">
        <v>335</v>
      </c>
    </row>
    <row r="30992" spans="59:60" x14ac:dyDescent="0.25">
      <c r="BG30992">
        <v>30991</v>
      </c>
      <c r="BH30992" t="s">
        <v>336</v>
      </c>
    </row>
    <row r="30993" spans="59:60" x14ac:dyDescent="0.25">
      <c r="BG30993">
        <v>30992</v>
      </c>
      <c r="BH30993" t="s">
        <v>337</v>
      </c>
    </row>
    <row r="30994" spans="59:60" x14ac:dyDescent="0.25">
      <c r="BG30994">
        <v>30993</v>
      </c>
      <c r="BH30994" t="s">
        <v>338</v>
      </c>
    </row>
    <row r="30995" spans="59:60" x14ac:dyDescent="0.25">
      <c r="BG30995">
        <v>30994</v>
      </c>
      <c r="BH30995" t="s">
        <v>339</v>
      </c>
    </row>
    <row r="30996" spans="59:60" x14ac:dyDescent="0.25">
      <c r="BG30996">
        <v>30995</v>
      </c>
      <c r="BH30996" t="s">
        <v>340</v>
      </c>
    </row>
    <row r="30997" spans="59:60" x14ac:dyDescent="0.25">
      <c r="BG30997">
        <v>30996</v>
      </c>
      <c r="BH30997" t="s">
        <v>341</v>
      </c>
    </row>
    <row r="30998" spans="59:60" x14ac:dyDescent="0.25">
      <c r="BG30998">
        <v>30997</v>
      </c>
      <c r="BH30998" t="s">
        <v>342</v>
      </c>
    </row>
    <row r="30999" spans="59:60" x14ac:dyDescent="0.25">
      <c r="BG30999">
        <v>30998</v>
      </c>
      <c r="BH30999" t="s">
        <v>343</v>
      </c>
    </row>
    <row r="31000" spans="59:60" x14ac:dyDescent="0.25">
      <c r="BG31000">
        <v>30999</v>
      </c>
      <c r="BH31000" t="s">
        <v>344</v>
      </c>
    </row>
    <row r="31001" spans="59:60" x14ac:dyDescent="0.25">
      <c r="BG31001">
        <v>31000</v>
      </c>
      <c r="BH31001" t="s">
        <v>345</v>
      </c>
    </row>
    <row r="31002" spans="59:60" x14ac:dyDescent="0.25">
      <c r="BG31002">
        <v>31001</v>
      </c>
      <c r="BH31002" t="s">
        <v>346</v>
      </c>
    </row>
    <row r="31003" spans="59:60" x14ac:dyDescent="0.25">
      <c r="BG31003">
        <v>31002</v>
      </c>
      <c r="BH31003" t="s">
        <v>347</v>
      </c>
    </row>
    <row r="31004" spans="59:60" x14ac:dyDescent="0.25">
      <c r="BG31004">
        <v>31003</v>
      </c>
      <c r="BH31004" t="s">
        <v>348</v>
      </c>
    </row>
    <row r="31005" spans="59:60" x14ac:dyDescent="0.25">
      <c r="BG31005">
        <v>31004</v>
      </c>
      <c r="BH31005" t="s">
        <v>349</v>
      </c>
    </row>
    <row r="31006" spans="59:60" x14ac:dyDescent="0.25">
      <c r="BG31006">
        <v>31005</v>
      </c>
      <c r="BH31006" t="s">
        <v>350</v>
      </c>
    </row>
    <row r="31007" spans="59:60" x14ac:dyDescent="0.25">
      <c r="BG31007">
        <v>31006</v>
      </c>
      <c r="BH31007" t="s">
        <v>351</v>
      </c>
    </row>
    <row r="31008" spans="59:60" x14ac:dyDescent="0.25">
      <c r="BG31008">
        <v>31007</v>
      </c>
      <c r="BH31008" t="s">
        <v>352</v>
      </c>
    </row>
    <row r="31009" spans="59:60" x14ac:dyDescent="0.25">
      <c r="BG31009">
        <v>31008</v>
      </c>
      <c r="BH31009" t="s">
        <v>293</v>
      </c>
    </row>
    <row r="31010" spans="59:60" x14ac:dyDescent="0.25">
      <c r="BG31010">
        <v>31009</v>
      </c>
      <c r="BH31010" t="s">
        <v>294</v>
      </c>
    </row>
    <row r="31011" spans="59:60" x14ac:dyDescent="0.25">
      <c r="BG31011">
        <v>31010</v>
      </c>
      <c r="BH31011" t="s">
        <v>295</v>
      </c>
    </row>
    <row r="31012" spans="59:60" x14ac:dyDescent="0.25">
      <c r="BG31012">
        <v>31011</v>
      </c>
      <c r="BH31012" t="s">
        <v>296</v>
      </c>
    </row>
    <row r="31013" spans="59:60" x14ac:dyDescent="0.25">
      <c r="BG31013">
        <v>31012</v>
      </c>
      <c r="BH31013" t="s">
        <v>297</v>
      </c>
    </row>
    <row r="31014" spans="59:60" x14ac:dyDescent="0.25">
      <c r="BG31014">
        <v>31013</v>
      </c>
      <c r="BH31014" t="s">
        <v>298</v>
      </c>
    </row>
    <row r="31015" spans="59:60" x14ac:dyDescent="0.25">
      <c r="BG31015">
        <v>31014</v>
      </c>
      <c r="BH31015" t="s">
        <v>299</v>
      </c>
    </row>
    <row r="31016" spans="59:60" x14ac:dyDescent="0.25">
      <c r="BG31016">
        <v>31015</v>
      </c>
      <c r="BH31016" t="s">
        <v>300</v>
      </c>
    </row>
    <row r="31017" spans="59:60" x14ac:dyDescent="0.25">
      <c r="BG31017">
        <v>31016</v>
      </c>
      <c r="BH31017" t="s">
        <v>301</v>
      </c>
    </row>
    <row r="31018" spans="59:60" x14ac:dyDescent="0.25">
      <c r="BG31018">
        <v>31017</v>
      </c>
      <c r="BH31018" t="s">
        <v>302</v>
      </c>
    </row>
    <row r="31019" spans="59:60" x14ac:dyDescent="0.25">
      <c r="BG31019">
        <v>31018</v>
      </c>
      <c r="BH31019" t="s">
        <v>303</v>
      </c>
    </row>
    <row r="31020" spans="59:60" x14ac:dyDescent="0.25">
      <c r="BG31020">
        <v>31019</v>
      </c>
      <c r="BH31020" t="s">
        <v>304</v>
      </c>
    </row>
    <row r="31021" spans="59:60" x14ac:dyDescent="0.25">
      <c r="BG31021">
        <v>31020</v>
      </c>
      <c r="BH31021" t="s">
        <v>305</v>
      </c>
    </row>
    <row r="31022" spans="59:60" x14ac:dyDescent="0.25">
      <c r="BG31022">
        <v>31021</v>
      </c>
      <c r="BH31022" t="s">
        <v>306</v>
      </c>
    </row>
    <row r="31023" spans="59:60" x14ac:dyDescent="0.25">
      <c r="BG31023">
        <v>31022</v>
      </c>
      <c r="BH31023" t="s">
        <v>307</v>
      </c>
    </row>
    <row r="31024" spans="59:60" x14ac:dyDescent="0.25">
      <c r="BG31024">
        <v>31023</v>
      </c>
      <c r="BH31024" t="s">
        <v>308</v>
      </c>
    </row>
    <row r="31025" spans="59:60" x14ac:dyDescent="0.25">
      <c r="BG31025">
        <v>31024</v>
      </c>
      <c r="BH31025" t="s">
        <v>309</v>
      </c>
    </row>
    <row r="31026" spans="59:60" x14ac:dyDescent="0.25">
      <c r="BG31026">
        <v>31025</v>
      </c>
      <c r="BH31026" t="s">
        <v>310</v>
      </c>
    </row>
    <row r="31027" spans="59:60" x14ac:dyDescent="0.25">
      <c r="BG31027">
        <v>31026</v>
      </c>
      <c r="BH31027" t="s">
        <v>311</v>
      </c>
    </row>
    <row r="31028" spans="59:60" x14ac:dyDescent="0.25">
      <c r="BG31028">
        <v>31027</v>
      </c>
      <c r="BH31028" t="s">
        <v>312</v>
      </c>
    </row>
    <row r="31029" spans="59:60" x14ac:dyDescent="0.25">
      <c r="BG31029">
        <v>31028</v>
      </c>
      <c r="BH31029" t="s">
        <v>313</v>
      </c>
    </row>
    <row r="31030" spans="59:60" x14ac:dyDescent="0.25">
      <c r="BG31030">
        <v>31029</v>
      </c>
      <c r="BH31030" t="s">
        <v>314</v>
      </c>
    </row>
    <row r="31031" spans="59:60" x14ac:dyDescent="0.25">
      <c r="BG31031">
        <v>31030</v>
      </c>
      <c r="BH31031" t="s">
        <v>315</v>
      </c>
    </row>
    <row r="31032" spans="59:60" x14ac:dyDescent="0.25">
      <c r="BG31032">
        <v>31031</v>
      </c>
      <c r="BH31032" t="s">
        <v>316</v>
      </c>
    </row>
    <row r="31033" spans="59:60" x14ac:dyDescent="0.25">
      <c r="BG31033">
        <v>31032</v>
      </c>
      <c r="BH31033" t="s">
        <v>317</v>
      </c>
    </row>
    <row r="31034" spans="59:60" x14ac:dyDescent="0.25">
      <c r="BG31034">
        <v>31033</v>
      </c>
      <c r="BH31034" t="s">
        <v>318</v>
      </c>
    </row>
    <row r="31035" spans="59:60" x14ac:dyDescent="0.25">
      <c r="BG31035">
        <v>31034</v>
      </c>
      <c r="BH31035" t="s">
        <v>319</v>
      </c>
    </row>
    <row r="31036" spans="59:60" x14ac:dyDescent="0.25">
      <c r="BG31036">
        <v>31035</v>
      </c>
      <c r="BH31036" t="s">
        <v>320</v>
      </c>
    </row>
    <row r="31037" spans="59:60" x14ac:dyDescent="0.25">
      <c r="BG31037">
        <v>31036</v>
      </c>
      <c r="BH31037" t="s">
        <v>321</v>
      </c>
    </row>
    <row r="31038" spans="59:60" x14ac:dyDescent="0.25">
      <c r="BG31038">
        <v>31037</v>
      </c>
      <c r="BH31038" t="s">
        <v>322</v>
      </c>
    </row>
    <row r="31039" spans="59:60" x14ac:dyDescent="0.25">
      <c r="BG31039">
        <v>31038</v>
      </c>
      <c r="BH31039" t="s">
        <v>323</v>
      </c>
    </row>
    <row r="31040" spans="59:60" x14ac:dyDescent="0.25">
      <c r="BG31040">
        <v>31039</v>
      </c>
      <c r="BH31040" t="s">
        <v>324</v>
      </c>
    </row>
    <row r="31041" spans="59:60" x14ac:dyDescent="0.25">
      <c r="BG31041">
        <v>31040</v>
      </c>
      <c r="BH31041" t="s">
        <v>325</v>
      </c>
    </row>
    <row r="31042" spans="59:60" x14ac:dyDescent="0.25">
      <c r="BG31042">
        <v>31041</v>
      </c>
      <c r="BH31042" t="s">
        <v>326</v>
      </c>
    </row>
    <row r="31043" spans="59:60" x14ac:dyDescent="0.25">
      <c r="BG31043">
        <v>31042</v>
      </c>
      <c r="BH31043" t="s">
        <v>327</v>
      </c>
    </row>
    <row r="31044" spans="59:60" x14ac:dyDescent="0.25">
      <c r="BG31044">
        <v>31043</v>
      </c>
      <c r="BH31044" t="s">
        <v>328</v>
      </c>
    </row>
    <row r="31045" spans="59:60" x14ac:dyDescent="0.25">
      <c r="BG31045">
        <v>31044</v>
      </c>
      <c r="BH31045" t="s">
        <v>329</v>
      </c>
    </row>
    <row r="31046" spans="59:60" x14ac:dyDescent="0.25">
      <c r="BG31046">
        <v>31045</v>
      </c>
      <c r="BH31046" t="s">
        <v>330</v>
      </c>
    </row>
    <row r="31047" spans="59:60" x14ac:dyDescent="0.25">
      <c r="BG31047">
        <v>31046</v>
      </c>
      <c r="BH31047" t="s">
        <v>331</v>
      </c>
    </row>
    <row r="31048" spans="59:60" x14ac:dyDescent="0.25">
      <c r="BG31048">
        <v>31047</v>
      </c>
      <c r="BH31048" t="s">
        <v>332</v>
      </c>
    </row>
    <row r="31049" spans="59:60" x14ac:dyDescent="0.25">
      <c r="BG31049">
        <v>31048</v>
      </c>
      <c r="BH31049" t="s">
        <v>333</v>
      </c>
    </row>
    <row r="31050" spans="59:60" x14ac:dyDescent="0.25">
      <c r="BG31050">
        <v>31049</v>
      </c>
      <c r="BH31050" t="s">
        <v>334</v>
      </c>
    </row>
    <row r="31051" spans="59:60" x14ac:dyDescent="0.25">
      <c r="BG31051">
        <v>31050</v>
      </c>
      <c r="BH31051" t="s">
        <v>335</v>
      </c>
    </row>
    <row r="31052" spans="59:60" x14ac:dyDescent="0.25">
      <c r="BG31052">
        <v>31051</v>
      </c>
      <c r="BH31052" t="s">
        <v>336</v>
      </c>
    </row>
    <row r="31053" spans="59:60" x14ac:dyDescent="0.25">
      <c r="BG31053">
        <v>31052</v>
      </c>
      <c r="BH31053" t="s">
        <v>337</v>
      </c>
    </row>
    <row r="31054" spans="59:60" x14ac:dyDescent="0.25">
      <c r="BG31054">
        <v>31053</v>
      </c>
      <c r="BH31054" t="s">
        <v>338</v>
      </c>
    </row>
    <row r="31055" spans="59:60" x14ac:dyDescent="0.25">
      <c r="BG31055">
        <v>31054</v>
      </c>
      <c r="BH31055" t="s">
        <v>339</v>
      </c>
    </row>
    <row r="31056" spans="59:60" x14ac:dyDescent="0.25">
      <c r="BG31056">
        <v>31055</v>
      </c>
      <c r="BH31056" t="s">
        <v>340</v>
      </c>
    </row>
    <row r="31057" spans="59:60" x14ac:dyDescent="0.25">
      <c r="BG31057">
        <v>31056</v>
      </c>
      <c r="BH31057" t="s">
        <v>341</v>
      </c>
    </row>
    <row r="31058" spans="59:60" x14ac:dyDescent="0.25">
      <c r="BG31058">
        <v>31057</v>
      </c>
      <c r="BH31058" t="s">
        <v>342</v>
      </c>
    </row>
    <row r="31059" spans="59:60" x14ac:dyDescent="0.25">
      <c r="BG31059">
        <v>31058</v>
      </c>
      <c r="BH31059" t="s">
        <v>343</v>
      </c>
    </row>
    <row r="31060" spans="59:60" x14ac:dyDescent="0.25">
      <c r="BG31060">
        <v>31059</v>
      </c>
      <c r="BH31060" t="s">
        <v>344</v>
      </c>
    </row>
    <row r="31061" spans="59:60" x14ac:dyDescent="0.25">
      <c r="BG31061">
        <v>31060</v>
      </c>
      <c r="BH31061" t="s">
        <v>345</v>
      </c>
    </row>
    <row r="31062" spans="59:60" x14ac:dyDescent="0.25">
      <c r="BG31062">
        <v>31061</v>
      </c>
      <c r="BH31062" t="s">
        <v>346</v>
      </c>
    </row>
    <row r="31063" spans="59:60" x14ac:dyDescent="0.25">
      <c r="BG31063">
        <v>31062</v>
      </c>
      <c r="BH31063" t="s">
        <v>347</v>
      </c>
    </row>
    <row r="31064" spans="59:60" x14ac:dyDescent="0.25">
      <c r="BG31064">
        <v>31063</v>
      </c>
      <c r="BH31064" t="s">
        <v>348</v>
      </c>
    </row>
    <row r="31065" spans="59:60" x14ac:dyDescent="0.25">
      <c r="BG31065">
        <v>31064</v>
      </c>
      <c r="BH31065" t="s">
        <v>349</v>
      </c>
    </row>
    <row r="31066" spans="59:60" x14ac:dyDescent="0.25">
      <c r="BG31066">
        <v>31065</v>
      </c>
      <c r="BH31066" t="s">
        <v>350</v>
      </c>
    </row>
    <row r="31067" spans="59:60" x14ac:dyDescent="0.25">
      <c r="BG31067">
        <v>31066</v>
      </c>
      <c r="BH31067" t="s">
        <v>351</v>
      </c>
    </row>
    <row r="31068" spans="59:60" x14ac:dyDescent="0.25">
      <c r="BG31068">
        <v>31067</v>
      </c>
      <c r="BH31068" t="s">
        <v>352</v>
      </c>
    </row>
    <row r="31069" spans="59:60" x14ac:dyDescent="0.25">
      <c r="BG31069">
        <v>31068</v>
      </c>
      <c r="BH31069" t="s">
        <v>293</v>
      </c>
    </row>
    <row r="31070" spans="59:60" x14ac:dyDescent="0.25">
      <c r="BG31070">
        <v>31069</v>
      </c>
      <c r="BH31070" t="s">
        <v>294</v>
      </c>
    </row>
    <row r="31071" spans="59:60" x14ac:dyDescent="0.25">
      <c r="BG31071">
        <v>31070</v>
      </c>
      <c r="BH31071" t="s">
        <v>295</v>
      </c>
    </row>
    <row r="31072" spans="59:60" x14ac:dyDescent="0.25">
      <c r="BG31072">
        <v>31071</v>
      </c>
      <c r="BH31072" t="s">
        <v>296</v>
      </c>
    </row>
    <row r="31073" spans="59:60" x14ac:dyDescent="0.25">
      <c r="BG31073">
        <v>31072</v>
      </c>
      <c r="BH31073" t="s">
        <v>297</v>
      </c>
    </row>
    <row r="31074" spans="59:60" x14ac:dyDescent="0.25">
      <c r="BG31074">
        <v>31073</v>
      </c>
      <c r="BH31074" t="s">
        <v>298</v>
      </c>
    </row>
    <row r="31075" spans="59:60" x14ac:dyDescent="0.25">
      <c r="BG31075">
        <v>31074</v>
      </c>
      <c r="BH31075" t="s">
        <v>299</v>
      </c>
    </row>
    <row r="31076" spans="59:60" x14ac:dyDescent="0.25">
      <c r="BG31076">
        <v>31075</v>
      </c>
      <c r="BH31076" t="s">
        <v>300</v>
      </c>
    </row>
    <row r="31077" spans="59:60" x14ac:dyDescent="0.25">
      <c r="BG31077">
        <v>31076</v>
      </c>
      <c r="BH31077" t="s">
        <v>301</v>
      </c>
    </row>
    <row r="31078" spans="59:60" x14ac:dyDescent="0.25">
      <c r="BG31078">
        <v>31077</v>
      </c>
      <c r="BH31078" t="s">
        <v>302</v>
      </c>
    </row>
    <row r="31079" spans="59:60" x14ac:dyDescent="0.25">
      <c r="BG31079">
        <v>31078</v>
      </c>
      <c r="BH31079" t="s">
        <v>303</v>
      </c>
    </row>
    <row r="31080" spans="59:60" x14ac:dyDescent="0.25">
      <c r="BG31080">
        <v>31079</v>
      </c>
      <c r="BH31080" t="s">
        <v>304</v>
      </c>
    </row>
    <row r="31081" spans="59:60" x14ac:dyDescent="0.25">
      <c r="BG31081">
        <v>31080</v>
      </c>
      <c r="BH31081" t="s">
        <v>305</v>
      </c>
    </row>
    <row r="31082" spans="59:60" x14ac:dyDescent="0.25">
      <c r="BG31082">
        <v>31081</v>
      </c>
      <c r="BH31082" t="s">
        <v>306</v>
      </c>
    </row>
    <row r="31083" spans="59:60" x14ac:dyDescent="0.25">
      <c r="BG31083">
        <v>31082</v>
      </c>
      <c r="BH31083" t="s">
        <v>307</v>
      </c>
    </row>
    <row r="31084" spans="59:60" x14ac:dyDescent="0.25">
      <c r="BG31084">
        <v>31083</v>
      </c>
      <c r="BH31084" t="s">
        <v>308</v>
      </c>
    </row>
    <row r="31085" spans="59:60" x14ac:dyDescent="0.25">
      <c r="BG31085">
        <v>31084</v>
      </c>
      <c r="BH31085" t="s">
        <v>309</v>
      </c>
    </row>
    <row r="31086" spans="59:60" x14ac:dyDescent="0.25">
      <c r="BG31086">
        <v>31085</v>
      </c>
      <c r="BH31086" t="s">
        <v>310</v>
      </c>
    </row>
    <row r="31087" spans="59:60" x14ac:dyDescent="0.25">
      <c r="BG31087">
        <v>31086</v>
      </c>
      <c r="BH31087" t="s">
        <v>311</v>
      </c>
    </row>
    <row r="31088" spans="59:60" x14ac:dyDescent="0.25">
      <c r="BG31088">
        <v>31087</v>
      </c>
      <c r="BH31088" t="s">
        <v>312</v>
      </c>
    </row>
    <row r="31089" spans="59:60" x14ac:dyDescent="0.25">
      <c r="BG31089">
        <v>31088</v>
      </c>
      <c r="BH31089" t="s">
        <v>313</v>
      </c>
    </row>
    <row r="31090" spans="59:60" x14ac:dyDescent="0.25">
      <c r="BG31090">
        <v>31089</v>
      </c>
      <c r="BH31090" t="s">
        <v>314</v>
      </c>
    </row>
    <row r="31091" spans="59:60" x14ac:dyDescent="0.25">
      <c r="BG31091">
        <v>31090</v>
      </c>
      <c r="BH31091" t="s">
        <v>315</v>
      </c>
    </row>
    <row r="31092" spans="59:60" x14ac:dyDescent="0.25">
      <c r="BG31092">
        <v>31091</v>
      </c>
      <c r="BH31092" t="s">
        <v>316</v>
      </c>
    </row>
    <row r="31093" spans="59:60" x14ac:dyDescent="0.25">
      <c r="BG31093">
        <v>31092</v>
      </c>
      <c r="BH31093" t="s">
        <v>317</v>
      </c>
    </row>
    <row r="31094" spans="59:60" x14ac:dyDescent="0.25">
      <c r="BG31094">
        <v>31093</v>
      </c>
      <c r="BH31094" t="s">
        <v>318</v>
      </c>
    </row>
    <row r="31095" spans="59:60" x14ac:dyDescent="0.25">
      <c r="BG31095">
        <v>31094</v>
      </c>
      <c r="BH31095" t="s">
        <v>319</v>
      </c>
    </row>
    <row r="31096" spans="59:60" x14ac:dyDescent="0.25">
      <c r="BG31096">
        <v>31095</v>
      </c>
      <c r="BH31096" t="s">
        <v>320</v>
      </c>
    </row>
    <row r="31097" spans="59:60" x14ac:dyDescent="0.25">
      <c r="BG31097">
        <v>31096</v>
      </c>
      <c r="BH31097" t="s">
        <v>321</v>
      </c>
    </row>
    <row r="31098" spans="59:60" x14ac:dyDescent="0.25">
      <c r="BG31098">
        <v>31097</v>
      </c>
      <c r="BH31098" t="s">
        <v>322</v>
      </c>
    </row>
    <row r="31099" spans="59:60" x14ac:dyDescent="0.25">
      <c r="BG31099">
        <v>31098</v>
      </c>
      <c r="BH31099" t="s">
        <v>323</v>
      </c>
    </row>
    <row r="31100" spans="59:60" x14ac:dyDescent="0.25">
      <c r="BG31100">
        <v>31099</v>
      </c>
      <c r="BH31100" t="s">
        <v>324</v>
      </c>
    </row>
    <row r="31101" spans="59:60" x14ac:dyDescent="0.25">
      <c r="BG31101">
        <v>31100</v>
      </c>
      <c r="BH31101" t="s">
        <v>325</v>
      </c>
    </row>
    <row r="31102" spans="59:60" x14ac:dyDescent="0.25">
      <c r="BG31102">
        <v>31101</v>
      </c>
      <c r="BH31102" t="s">
        <v>326</v>
      </c>
    </row>
    <row r="31103" spans="59:60" x14ac:dyDescent="0.25">
      <c r="BG31103">
        <v>31102</v>
      </c>
      <c r="BH31103" t="s">
        <v>327</v>
      </c>
    </row>
    <row r="31104" spans="59:60" x14ac:dyDescent="0.25">
      <c r="BG31104">
        <v>31103</v>
      </c>
      <c r="BH31104" t="s">
        <v>328</v>
      </c>
    </row>
    <row r="31105" spans="59:60" x14ac:dyDescent="0.25">
      <c r="BG31105">
        <v>31104</v>
      </c>
      <c r="BH31105" t="s">
        <v>329</v>
      </c>
    </row>
    <row r="31106" spans="59:60" x14ac:dyDescent="0.25">
      <c r="BG31106">
        <v>31105</v>
      </c>
      <c r="BH31106" t="s">
        <v>330</v>
      </c>
    </row>
    <row r="31107" spans="59:60" x14ac:dyDescent="0.25">
      <c r="BG31107">
        <v>31106</v>
      </c>
      <c r="BH31107" t="s">
        <v>331</v>
      </c>
    </row>
    <row r="31108" spans="59:60" x14ac:dyDescent="0.25">
      <c r="BG31108">
        <v>31107</v>
      </c>
      <c r="BH31108" t="s">
        <v>332</v>
      </c>
    </row>
    <row r="31109" spans="59:60" x14ac:dyDescent="0.25">
      <c r="BG31109">
        <v>31108</v>
      </c>
      <c r="BH31109" t="s">
        <v>333</v>
      </c>
    </row>
    <row r="31110" spans="59:60" x14ac:dyDescent="0.25">
      <c r="BG31110">
        <v>31109</v>
      </c>
      <c r="BH31110" t="s">
        <v>334</v>
      </c>
    </row>
    <row r="31111" spans="59:60" x14ac:dyDescent="0.25">
      <c r="BG31111">
        <v>31110</v>
      </c>
      <c r="BH31111" t="s">
        <v>335</v>
      </c>
    </row>
    <row r="31112" spans="59:60" x14ac:dyDescent="0.25">
      <c r="BG31112">
        <v>31111</v>
      </c>
      <c r="BH31112" t="s">
        <v>336</v>
      </c>
    </row>
    <row r="31113" spans="59:60" x14ac:dyDescent="0.25">
      <c r="BG31113">
        <v>31112</v>
      </c>
      <c r="BH31113" t="s">
        <v>337</v>
      </c>
    </row>
    <row r="31114" spans="59:60" x14ac:dyDescent="0.25">
      <c r="BG31114">
        <v>31113</v>
      </c>
      <c r="BH31114" t="s">
        <v>338</v>
      </c>
    </row>
    <row r="31115" spans="59:60" x14ac:dyDescent="0.25">
      <c r="BG31115">
        <v>31114</v>
      </c>
      <c r="BH31115" t="s">
        <v>339</v>
      </c>
    </row>
    <row r="31116" spans="59:60" x14ac:dyDescent="0.25">
      <c r="BG31116">
        <v>31115</v>
      </c>
      <c r="BH31116" t="s">
        <v>340</v>
      </c>
    </row>
    <row r="31117" spans="59:60" x14ac:dyDescent="0.25">
      <c r="BG31117">
        <v>31116</v>
      </c>
      <c r="BH31117" t="s">
        <v>341</v>
      </c>
    </row>
    <row r="31118" spans="59:60" x14ac:dyDescent="0.25">
      <c r="BG31118">
        <v>31117</v>
      </c>
      <c r="BH31118" t="s">
        <v>342</v>
      </c>
    </row>
    <row r="31119" spans="59:60" x14ac:dyDescent="0.25">
      <c r="BG31119">
        <v>31118</v>
      </c>
      <c r="BH31119" t="s">
        <v>343</v>
      </c>
    </row>
    <row r="31120" spans="59:60" x14ac:dyDescent="0.25">
      <c r="BG31120">
        <v>31119</v>
      </c>
      <c r="BH31120" t="s">
        <v>344</v>
      </c>
    </row>
    <row r="31121" spans="59:60" x14ac:dyDescent="0.25">
      <c r="BG31121">
        <v>31120</v>
      </c>
      <c r="BH31121" t="s">
        <v>345</v>
      </c>
    </row>
    <row r="31122" spans="59:60" x14ac:dyDescent="0.25">
      <c r="BG31122">
        <v>31121</v>
      </c>
      <c r="BH31122" t="s">
        <v>346</v>
      </c>
    </row>
    <row r="31123" spans="59:60" x14ac:dyDescent="0.25">
      <c r="BG31123">
        <v>31122</v>
      </c>
      <c r="BH31123" t="s">
        <v>347</v>
      </c>
    </row>
    <row r="31124" spans="59:60" x14ac:dyDescent="0.25">
      <c r="BG31124">
        <v>31123</v>
      </c>
      <c r="BH31124" t="s">
        <v>348</v>
      </c>
    </row>
    <row r="31125" spans="59:60" x14ac:dyDescent="0.25">
      <c r="BG31125">
        <v>31124</v>
      </c>
      <c r="BH31125" t="s">
        <v>349</v>
      </c>
    </row>
    <row r="31126" spans="59:60" x14ac:dyDescent="0.25">
      <c r="BG31126">
        <v>31125</v>
      </c>
      <c r="BH31126" t="s">
        <v>350</v>
      </c>
    </row>
    <row r="31127" spans="59:60" x14ac:dyDescent="0.25">
      <c r="BG31127">
        <v>31126</v>
      </c>
      <c r="BH31127" t="s">
        <v>351</v>
      </c>
    </row>
    <row r="31128" spans="59:60" x14ac:dyDescent="0.25">
      <c r="BG31128">
        <v>31127</v>
      </c>
      <c r="BH31128" t="s">
        <v>352</v>
      </c>
    </row>
    <row r="31129" spans="59:60" x14ac:dyDescent="0.25">
      <c r="BG31129">
        <v>31128</v>
      </c>
      <c r="BH31129" t="s">
        <v>293</v>
      </c>
    </row>
    <row r="31130" spans="59:60" x14ac:dyDescent="0.25">
      <c r="BG31130">
        <v>31129</v>
      </c>
      <c r="BH31130" t="s">
        <v>294</v>
      </c>
    </row>
    <row r="31131" spans="59:60" x14ac:dyDescent="0.25">
      <c r="BG31131">
        <v>31130</v>
      </c>
      <c r="BH31131" t="s">
        <v>295</v>
      </c>
    </row>
    <row r="31132" spans="59:60" x14ac:dyDescent="0.25">
      <c r="BG31132">
        <v>31131</v>
      </c>
      <c r="BH31132" t="s">
        <v>296</v>
      </c>
    </row>
    <row r="31133" spans="59:60" x14ac:dyDescent="0.25">
      <c r="BG31133">
        <v>31132</v>
      </c>
      <c r="BH31133" t="s">
        <v>297</v>
      </c>
    </row>
    <row r="31134" spans="59:60" x14ac:dyDescent="0.25">
      <c r="BG31134">
        <v>31133</v>
      </c>
      <c r="BH31134" t="s">
        <v>298</v>
      </c>
    </row>
    <row r="31135" spans="59:60" x14ac:dyDescent="0.25">
      <c r="BG31135">
        <v>31134</v>
      </c>
      <c r="BH31135" t="s">
        <v>299</v>
      </c>
    </row>
    <row r="31136" spans="59:60" x14ac:dyDescent="0.25">
      <c r="BG31136">
        <v>31135</v>
      </c>
      <c r="BH31136" t="s">
        <v>300</v>
      </c>
    </row>
    <row r="31137" spans="59:60" x14ac:dyDescent="0.25">
      <c r="BG31137">
        <v>31136</v>
      </c>
      <c r="BH31137" t="s">
        <v>301</v>
      </c>
    </row>
    <row r="31138" spans="59:60" x14ac:dyDescent="0.25">
      <c r="BG31138">
        <v>31137</v>
      </c>
      <c r="BH31138" t="s">
        <v>302</v>
      </c>
    </row>
    <row r="31139" spans="59:60" x14ac:dyDescent="0.25">
      <c r="BG31139">
        <v>31138</v>
      </c>
      <c r="BH31139" t="s">
        <v>303</v>
      </c>
    </row>
    <row r="31140" spans="59:60" x14ac:dyDescent="0.25">
      <c r="BG31140">
        <v>31139</v>
      </c>
      <c r="BH31140" t="s">
        <v>304</v>
      </c>
    </row>
    <row r="31141" spans="59:60" x14ac:dyDescent="0.25">
      <c r="BG31141">
        <v>31140</v>
      </c>
      <c r="BH31141" t="s">
        <v>305</v>
      </c>
    </row>
    <row r="31142" spans="59:60" x14ac:dyDescent="0.25">
      <c r="BG31142">
        <v>31141</v>
      </c>
      <c r="BH31142" t="s">
        <v>306</v>
      </c>
    </row>
    <row r="31143" spans="59:60" x14ac:dyDescent="0.25">
      <c r="BG31143">
        <v>31142</v>
      </c>
      <c r="BH31143" t="s">
        <v>307</v>
      </c>
    </row>
    <row r="31144" spans="59:60" x14ac:dyDescent="0.25">
      <c r="BG31144">
        <v>31143</v>
      </c>
      <c r="BH31144" t="s">
        <v>308</v>
      </c>
    </row>
    <row r="31145" spans="59:60" x14ac:dyDescent="0.25">
      <c r="BG31145">
        <v>31144</v>
      </c>
      <c r="BH31145" t="s">
        <v>309</v>
      </c>
    </row>
    <row r="31146" spans="59:60" x14ac:dyDescent="0.25">
      <c r="BG31146">
        <v>31145</v>
      </c>
      <c r="BH31146" t="s">
        <v>310</v>
      </c>
    </row>
    <row r="31147" spans="59:60" x14ac:dyDescent="0.25">
      <c r="BG31147">
        <v>31146</v>
      </c>
      <c r="BH31147" t="s">
        <v>311</v>
      </c>
    </row>
    <row r="31148" spans="59:60" x14ac:dyDescent="0.25">
      <c r="BG31148">
        <v>31147</v>
      </c>
      <c r="BH31148" t="s">
        <v>312</v>
      </c>
    </row>
    <row r="31149" spans="59:60" x14ac:dyDescent="0.25">
      <c r="BG31149">
        <v>31148</v>
      </c>
      <c r="BH31149" t="s">
        <v>313</v>
      </c>
    </row>
    <row r="31150" spans="59:60" x14ac:dyDescent="0.25">
      <c r="BG31150">
        <v>31149</v>
      </c>
      <c r="BH31150" t="s">
        <v>314</v>
      </c>
    </row>
    <row r="31151" spans="59:60" x14ac:dyDescent="0.25">
      <c r="BG31151">
        <v>31150</v>
      </c>
      <c r="BH31151" t="s">
        <v>315</v>
      </c>
    </row>
    <row r="31152" spans="59:60" x14ac:dyDescent="0.25">
      <c r="BG31152">
        <v>31151</v>
      </c>
      <c r="BH31152" t="s">
        <v>316</v>
      </c>
    </row>
    <row r="31153" spans="59:60" x14ac:dyDescent="0.25">
      <c r="BG31153">
        <v>31152</v>
      </c>
      <c r="BH31153" t="s">
        <v>317</v>
      </c>
    </row>
    <row r="31154" spans="59:60" x14ac:dyDescent="0.25">
      <c r="BG31154">
        <v>31153</v>
      </c>
      <c r="BH31154" t="s">
        <v>318</v>
      </c>
    </row>
    <row r="31155" spans="59:60" x14ac:dyDescent="0.25">
      <c r="BG31155">
        <v>31154</v>
      </c>
      <c r="BH31155" t="s">
        <v>319</v>
      </c>
    </row>
    <row r="31156" spans="59:60" x14ac:dyDescent="0.25">
      <c r="BG31156">
        <v>31155</v>
      </c>
      <c r="BH31156" t="s">
        <v>320</v>
      </c>
    </row>
    <row r="31157" spans="59:60" x14ac:dyDescent="0.25">
      <c r="BG31157">
        <v>31156</v>
      </c>
      <c r="BH31157" t="s">
        <v>321</v>
      </c>
    </row>
    <row r="31158" spans="59:60" x14ac:dyDescent="0.25">
      <c r="BG31158">
        <v>31157</v>
      </c>
      <c r="BH31158" t="s">
        <v>322</v>
      </c>
    </row>
    <row r="31159" spans="59:60" x14ac:dyDescent="0.25">
      <c r="BG31159">
        <v>31158</v>
      </c>
      <c r="BH31159" t="s">
        <v>323</v>
      </c>
    </row>
    <row r="31160" spans="59:60" x14ac:dyDescent="0.25">
      <c r="BG31160">
        <v>31159</v>
      </c>
      <c r="BH31160" t="s">
        <v>324</v>
      </c>
    </row>
    <row r="31161" spans="59:60" x14ac:dyDescent="0.25">
      <c r="BG31161">
        <v>31160</v>
      </c>
      <c r="BH31161" t="s">
        <v>325</v>
      </c>
    </row>
    <row r="31162" spans="59:60" x14ac:dyDescent="0.25">
      <c r="BG31162">
        <v>31161</v>
      </c>
      <c r="BH31162" t="s">
        <v>326</v>
      </c>
    </row>
    <row r="31163" spans="59:60" x14ac:dyDescent="0.25">
      <c r="BG31163">
        <v>31162</v>
      </c>
      <c r="BH31163" t="s">
        <v>327</v>
      </c>
    </row>
    <row r="31164" spans="59:60" x14ac:dyDescent="0.25">
      <c r="BG31164">
        <v>31163</v>
      </c>
      <c r="BH31164" t="s">
        <v>328</v>
      </c>
    </row>
    <row r="31165" spans="59:60" x14ac:dyDescent="0.25">
      <c r="BG31165">
        <v>31164</v>
      </c>
      <c r="BH31165" t="s">
        <v>329</v>
      </c>
    </row>
    <row r="31166" spans="59:60" x14ac:dyDescent="0.25">
      <c r="BG31166">
        <v>31165</v>
      </c>
      <c r="BH31166" t="s">
        <v>330</v>
      </c>
    </row>
    <row r="31167" spans="59:60" x14ac:dyDescent="0.25">
      <c r="BG31167">
        <v>31166</v>
      </c>
      <c r="BH31167" t="s">
        <v>331</v>
      </c>
    </row>
    <row r="31168" spans="59:60" x14ac:dyDescent="0.25">
      <c r="BG31168">
        <v>31167</v>
      </c>
      <c r="BH31168" t="s">
        <v>332</v>
      </c>
    </row>
    <row r="31169" spans="59:60" x14ac:dyDescent="0.25">
      <c r="BG31169">
        <v>31168</v>
      </c>
      <c r="BH31169" t="s">
        <v>333</v>
      </c>
    </row>
    <row r="31170" spans="59:60" x14ac:dyDescent="0.25">
      <c r="BG31170">
        <v>31169</v>
      </c>
      <c r="BH31170" t="s">
        <v>334</v>
      </c>
    </row>
    <row r="31171" spans="59:60" x14ac:dyDescent="0.25">
      <c r="BG31171">
        <v>31170</v>
      </c>
      <c r="BH31171" t="s">
        <v>335</v>
      </c>
    </row>
    <row r="31172" spans="59:60" x14ac:dyDescent="0.25">
      <c r="BG31172">
        <v>31171</v>
      </c>
      <c r="BH31172" t="s">
        <v>336</v>
      </c>
    </row>
    <row r="31173" spans="59:60" x14ac:dyDescent="0.25">
      <c r="BG31173">
        <v>31172</v>
      </c>
      <c r="BH31173" t="s">
        <v>337</v>
      </c>
    </row>
    <row r="31174" spans="59:60" x14ac:dyDescent="0.25">
      <c r="BG31174">
        <v>31173</v>
      </c>
      <c r="BH31174" t="s">
        <v>338</v>
      </c>
    </row>
    <row r="31175" spans="59:60" x14ac:dyDescent="0.25">
      <c r="BG31175">
        <v>31174</v>
      </c>
      <c r="BH31175" t="s">
        <v>339</v>
      </c>
    </row>
    <row r="31176" spans="59:60" x14ac:dyDescent="0.25">
      <c r="BG31176">
        <v>31175</v>
      </c>
      <c r="BH31176" t="s">
        <v>340</v>
      </c>
    </row>
    <row r="31177" spans="59:60" x14ac:dyDescent="0.25">
      <c r="BG31177">
        <v>31176</v>
      </c>
      <c r="BH31177" t="s">
        <v>341</v>
      </c>
    </row>
    <row r="31178" spans="59:60" x14ac:dyDescent="0.25">
      <c r="BG31178">
        <v>31177</v>
      </c>
      <c r="BH31178" t="s">
        <v>342</v>
      </c>
    </row>
    <row r="31179" spans="59:60" x14ac:dyDescent="0.25">
      <c r="BG31179">
        <v>31178</v>
      </c>
      <c r="BH31179" t="s">
        <v>343</v>
      </c>
    </row>
    <row r="31180" spans="59:60" x14ac:dyDescent="0.25">
      <c r="BG31180">
        <v>31179</v>
      </c>
      <c r="BH31180" t="s">
        <v>344</v>
      </c>
    </row>
    <row r="31181" spans="59:60" x14ac:dyDescent="0.25">
      <c r="BG31181">
        <v>31180</v>
      </c>
      <c r="BH31181" t="s">
        <v>345</v>
      </c>
    </row>
    <row r="31182" spans="59:60" x14ac:dyDescent="0.25">
      <c r="BG31182">
        <v>31181</v>
      </c>
      <c r="BH31182" t="s">
        <v>346</v>
      </c>
    </row>
    <row r="31183" spans="59:60" x14ac:dyDescent="0.25">
      <c r="BG31183">
        <v>31182</v>
      </c>
      <c r="BH31183" t="s">
        <v>347</v>
      </c>
    </row>
    <row r="31184" spans="59:60" x14ac:dyDescent="0.25">
      <c r="BG31184">
        <v>31183</v>
      </c>
      <c r="BH31184" t="s">
        <v>348</v>
      </c>
    </row>
    <row r="31185" spans="59:60" x14ac:dyDescent="0.25">
      <c r="BG31185">
        <v>31184</v>
      </c>
      <c r="BH31185" t="s">
        <v>349</v>
      </c>
    </row>
    <row r="31186" spans="59:60" x14ac:dyDescent="0.25">
      <c r="BG31186">
        <v>31185</v>
      </c>
      <c r="BH31186" t="s">
        <v>350</v>
      </c>
    </row>
    <row r="31187" spans="59:60" x14ac:dyDescent="0.25">
      <c r="BG31187">
        <v>31186</v>
      </c>
      <c r="BH31187" t="s">
        <v>351</v>
      </c>
    </row>
    <row r="31188" spans="59:60" x14ac:dyDescent="0.25">
      <c r="BG31188">
        <v>31187</v>
      </c>
      <c r="BH31188" t="s">
        <v>352</v>
      </c>
    </row>
    <row r="31189" spans="59:60" x14ac:dyDescent="0.25">
      <c r="BG31189">
        <v>31188</v>
      </c>
      <c r="BH31189" t="s">
        <v>293</v>
      </c>
    </row>
    <row r="31190" spans="59:60" x14ac:dyDescent="0.25">
      <c r="BG31190">
        <v>31189</v>
      </c>
      <c r="BH31190" t="s">
        <v>294</v>
      </c>
    </row>
    <row r="31191" spans="59:60" x14ac:dyDescent="0.25">
      <c r="BG31191">
        <v>31190</v>
      </c>
      <c r="BH31191" t="s">
        <v>295</v>
      </c>
    </row>
    <row r="31192" spans="59:60" x14ac:dyDescent="0.25">
      <c r="BG31192">
        <v>31191</v>
      </c>
      <c r="BH31192" t="s">
        <v>296</v>
      </c>
    </row>
    <row r="31193" spans="59:60" x14ac:dyDescent="0.25">
      <c r="BG31193">
        <v>31192</v>
      </c>
      <c r="BH31193" t="s">
        <v>297</v>
      </c>
    </row>
    <row r="31194" spans="59:60" x14ac:dyDescent="0.25">
      <c r="BG31194">
        <v>31193</v>
      </c>
      <c r="BH31194" t="s">
        <v>298</v>
      </c>
    </row>
    <row r="31195" spans="59:60" x14ac:dyDescent="0.25">
      <c r="BG31195">
        <v>31194</v>
      </c>
      <c r="BH31195" t="s">
        <v>299</v>
      </c>
    </row>
    <row r="31196" spans="59:60" x14ac:dyDescent="0.25">
      <c r="BG31196">
        <v>31195</v>
      </c>
      <c r="BH31196" t="s">
        <v>300</v>
      </c>
    </row>
    <row r="31197" spans="59:60" x14ac:dyDescent="0.25">
      <c r="BG31197">
        <v>31196</v>
      </c>
      <c r="BH31197" t="s">
        <v>301</v>
      </c>
    </row>
    <row r="31198" spans="59:60" x14ac:dyDescent="0.25">
      <c r="BG31198">
        <v>31197</v>
      </c>
      <c r="BH31198" t="s">
        <v>302</v>
      </c>
    </row>
    <row r="31199" spans="59:60" x14ac:dyDescent="0.25">
      <c r="BG31199">
        <v>31198</v>
      </c>
      <c r="BH31199" t="s">
        <v>303</v>
      </c>
    </row>
    <row r="31200" spans="59:60" x14ac:dyDescent="0.25">
      <c r="BG31200">
        <v>31199</v>
      </c>
      <c r="BH31200" t="s">
        <v>304</v>
      </c>
    </row>
    <row r="31201" spans="59:60" x14ac:dyDescent="0.25">
      <c r="BG31201">
        <v>31200</v>
      </c>
      <c r="BH31201" t="s">
        <v>305</v>
      </c>
    </row>
    <row r="31202" spans="59:60" x14ac:dyDescent="0.25">
      <c r="BG31202">
        <v>31201</v>
      </c>
      <c r="BH31202" t="s">
        <v>306</v>
      </c>
    </row>
    <row r="31203" spans="59:60" x14ac:dyDescent="0.25">
      <c r="BG31203">
        <v>31202</v>
      </c>
      <c r="BH31203" t="s">
        <v>307</v>
      </c>
    </row>
    <row r="31204" spans="59:60" x14ac:dyDescent="0.25">
      <c r="BG31204">
        <v>31203</v>
      </c>
      <c r="BH31204" t="s">
        <v>308</v>
      </c>
    </row>
    <row r="31205" spans="59:60" x14ac:dyDescent="0.25">
      <c r="BG31205">
        <v>31204</v>
      </c>
      <c r="BH31205" t="s">
        <v>309</v>
      </c>
    </row>
    <row r="31206" spans="59:60" x14ac:dyDescent="0.25">
      <c r="BG31206">
        <v>31205</v>
      </c>
      <c r="BH31206" t="s">
        <v>310</v>
      </c>
    </row>
    <row r="31207" spans="59:60" x14ac:dyDescent="0.25">
      <c r="BG31207">
        <v>31206</v>
      </c>
      <c r="BH31207" t="s">
        <v>311</v>
      </c>
    </row>
    <row r="31208" spans="59:60" x14ac:dyDescent="0.25">
      <c r="BG31208">
        <v>31207</v>
      </c>
      <c r="BH31208" t="s">
        <v>312</v>
      </c>
    </row>
    <row r="31209" spans="59:60" x14ac:dyDescent="0.25">
      <c r="BG31209">
        <v>31208</v>
      </c>
      <c r="BH31209" t="s">
        <v>313</v>
      </c>
    </row>
    <row r="31210" spans="59:60" x14ac:dyDescent="0.25">
      <c r="BG31210">
        <v>31209</v>
      </c>
      <c r="BH31210" t="s">
        <v>314</v>
      </c>
    </row>
    <row r="31211" spans="59:60" x14ac:dyDescent="0.25">
      <c r="BG31211">
        <v>31210</v>
      </c>
      <c r="BH31211" t="s">
        <v>315</v>
      </c>
    </row>
    <row r="31212" spans="59:60" x14ac:dyDescent="0.25">
      <c r="BG31212">
        <v>31211</v>
      </c>
      <c r="BH31212" t="s">
        <v>316</v>
      </c>
    </row>
    <row r="31213" spans="59:60" x14ac:dyDescent="0.25">
      <c r="BG31213">
        <v>31212</v>
      </c>
      <c r="BH31213" t="s">
        <v>317</v>
      </c>
    </row>
    <row r="31214" spans="59:60" x14ac:dyDescent="0.25">
      <c r="BG31214">
        <v>31213</v>
      </c>
      <c r="BH31214" t="s">
        <v>318</v>
      </c>
    </row>
    <row r="31215" spans="59:60" x14ac:dyDescent="0.25">
      <c r="BG31215">
        <v>31214</v>
      </c>
      <c r="BH31215" t="s">
        <v>319</v>
      </c>
    </row>
    <row r="31216" spans="59:60" x14ac:dyDescent="0.25">
      <c r="BG31216">
        <v>31215</v>
      </c>
      <c r="BH31216" t="s">
        <v>320</v>
      </c>
    </row>
    <row r="31217" spans="59:60" x14ac:dyDescent="0.25">
      <c r="BG31217">
        <v>31216</v>
      </c>
      <c r="BH31217" t="s">
        <v>321</v>
      </c>
    </row>
    <row r="31218" spans="59:60" x14ac:dyDescent="0.25">
      <c r="BG31218">
        <v>31217</v>
      </c>
      <c r="BH31218" t="s">
        <v>322</v>
      </c>
    </row>
    <row r="31219" spans="59:60" x14ac:dyDescent="0.25">
      <c r="BG31219">
        <v>31218</v>
      </c>
      <c r="BH31219" t="s">
        <v>323</v>
      </c>
    </row>
    <row r="31220" spans="59:60" x14ac:dyDescent="0.25">
      <c r="BG31220">
        <v>31219</v>
      </c>
      <c r="BH31220" t="s">
        <v>324</v>
      </c>
    </row>
    <row r="31221" spans="59:60" x14ac:dyDescent="0.25">
      <c r="BG31221">
        <v>31220</v>
      </c>
      <c r="BH31221" t="s">
        <v>325</v>
      </c>
    </row>
    <row r="31222" spans="59:60" x14ac:dyDescent="0.25">
      <c r="BG31222">
        <v>31221</v>
      </c>
      <c r="BH31222" t="s">
        <v>326</v>
      </c>
    </row>
    <row r="31223" spans="59:60" x14ac:dyDescent="0.25">
      <c r="BG31223">
        <v>31222</v>
      </c>
      <c r="BH31223" t="s">
        <v>327</v>
      </c>
    </row>
    <row r="31224" spans="59:60" x14ac:dyDescent="0.25">
      <c r="BG31224">
        <v>31223</v>
      </c>
      <c r="BH31224" t="s">
        <v>328</v>
      </c>
    </row>
    <row r="31225" spans="59:60" x14ac:dyDescent="0.25">
      <c r="BG31225">
        <v>31224</v>
      </c>
      <c r="BH31225" t="s">
        <v>329</v>
      </c>
    </row>
    <row r="31226" spans="59:60" x14ac:dyDescent="0.25">
      <c r="BG31226">
        <v>31225</v>
      </c>
      <c r="BH31226" t="s">
        <v>330</v>
      </c>
    </row>
    <row r="31227" spans="59:60" x14ac:dyDescent="0.25">
      <c r="BG31227">
        <v>31226</v>
      </c>
      <c r="BH31227" t="s">
        <v>331</v>
      </c>
    </row>
    <row r="31228" spans="59:60" x14ac:dyDescent="0.25">
      <c r="BG31228">
        <v>31227</v>
      </c>
      <c r="BH31228" t="s">
        <v>332</v>
      </c>
    </row>
    <row r="31229" spans="59:60" x14ac:dyDescent="0.25">
      <c r="BG31229">
        <v>31228</v>
      </c>
      <c r="BH31229" t="s">
        <v>333</v>
      </c>
    </row>
    <row r="31230" spans="59:60" x14ac:dyDescent="0.25">
      <c r="BG31230">
        <v>31229</v>
      </c>
      <c r="BH31230" t="s">
        <v>334</v>
      </c>
    </row>
    <row r="31231" spans="59:60" x14ac:dyDescent="0.25">
      <c r="BG31231">
        <v>31230</v>
      </c>
      <c r="BH31231" t="s">
        <v>335</v>
      </c>
    </row>
    <row r="31232" spans="59:60" x14ac:dyDescent="0.25">
      <c r="BG31232">
        <v>31231</v>
      </c>
      <c r="BH31232" t="s">
        <v>336</v>
      </c>
    </row>
    <row r="31233" spans="59:60" x14ac:dyDescent="0.25">
      <c r="BG31233">
        <v>31232</v>
      </c>
      <c r="BH31233" t="s">
        <v>337</v>
      </c>
    </row>
    <row r="31234" spans="59:60" x14ac:dyDescent="0.25">
      <c r="BG31234">
        <v>31233</v>
      </c>
      <c r="BH31234" t="s">
        <v>338</v>
      </c>
    </row>
    <row r="31235" spans="59:60" x14ac:dyDescent="0.25">
      <c r="BG31235">
        <v>31234</v>
      </c>
      <c r="BH31235" t="s">
        <v>339</v>
      </c>
    </row>
    <row r="31236" spans="59:60" x14ac:dyDescent="0.25">
      <c r="BG31236">
        <v>31235</v>
      </c>
      <c r="BH31236" t="s">
        <v>340</v>
      </c>
    </row>
    <row r="31237" spans="59:60" x14ac:dyDescent="0.25">
      <c r="BG31237">
        <v>31236</v>
      </c>
      <c r="BH31237" t="s">
        <v>341</v>
      </c>
    </row>
    <row r="31238" spans="59:60" x14ac:dyDescent="0.25">
      <c r="BG31238">
        <v>31237</v>
      </c>
      <c r="BH31238" t="s">
        <v>342</v>
      </c>
    </row>
    <row r="31239" spans="59:60" x14ac:dyDescent="0.25">
      <c r="BG31239">
        <v>31238</v>
      </c>
      <c r="BH31239" t="s">
        <v>343</v>
      </c>
    </row>
    <row r="31240" spans="59:60" x14ac:dyDescent="0.25">
      <c r="BG31240">
        <v>31239</v>
      </c>
      <c r="BH31240" t="s">
        <v>344</v>
      </c>
    </row>
    <row r="31241" spans="59:60" x14ac:dyDescent="0.25">
      <c r="BG31241">
        <v>31240</v>
      </c>
      <c r="BH31241" t="s">
        <v>345</v>
      </c>
    </row>
    <row r="31242" spans="59:60" x14ac:dyDescent="0.25">
      <c r="BG31242">
        <v>31241</v>
      </c>
      <c r="BH31242" t="s">
        <v>346</v>
      </c>
    </row>
    <row r="31243" spans="59:60" x14ac:dyDescent="0.25">
      <c r="BG31243">
        <v>31242</v>
      </c>
      <c r="BH31243" t="s">
        <v>347</v>
      </c>
    </row>
    <row r="31244" spans="59:60" x14ac:dyDescent="0.25">
      <c r="BG31244">
        <v>31243</v>
      </c>
      <c r="BH31244" t="s">
        <v>348</v>
      </c>
    </row>
    <row r="31245" spans="59:60" x14ac:dyDescent="0.25">
      <c r="BG31245">
        <v>31244</v>
      </c>
      <c r="BH31245" t="s">
        <v>349</v>
      </c>
    </row>
    <row r="31246" spans="59:60" x14ac:dyDescent="0.25">
      <c r="BG31246">
        <v>31245</v>
      </c>
      <c r="BH31246" t="s">
        <v>350</v>
      </c>
    </row>
    <row r="31247" spans="59:60" x14ac:dyDescent="0.25">
      <c r="BG31247">
        <v>31246</v>
      </c>
      <c r="BH31247" t="s">
        <v>351</v>
      </c>
    </row>
    <row r="31248" spans="59:60" x14ac:dyDescent="0.25">
      <c r="BG31248">
        <v>31247</v>
      </c>
      <c r="BH31248" t="s">
        <v>352</v>
      </c>
    </row>
    <row r="31249" spans="59:60" x14ac:dyDescent="0.25">
      <c r="BG31249">
        <v>31248</v>
      </c>
      <c r="BH31249" t="s">
        <v>293</v>
      </c>
    </row>
    <row r="31250" spans="59:60" x14ac:dyDescent="0.25">
      <c r="BG31250">
        <v>31249</v>
      </c>
      <c r="BH31250" t="s">
        <v>294</v>
      </c>
    </row>
    <row r="31251" spans="59:60" x14ac:dyDescent="0.25">
      <c r="BG31251">
        <v>31250</v>
      </c>
      <c r="BH31251" t="s">
        <v>295</v>
      </c>
    </row>
    <row r="31252" spans="59:60" x14ac:dyDescent="0.25">
      <c r="BG31252">
        <v>31251</v>
      </c>
      <c r="BH31252" t="s">
        <v>296</v>
      </c>
    </row>
    <row r="31253" spans="59:60" x14ac:dyDescent="0.25">
      <c r="BG31253">
        <v>31252</v>
      </c>
      <c r="BH31253" t="s">
        <v>297</v>
      </c>
    </row>
    <row r="31254" spans="59:60" x14ac:dyDescent="0.25">
      <c r="BG31254">
        <v>31253</v>
      </c>
      <c r="BH31254" t="s">
        <v>298</v>
      </c>
    </row>
    <row r="31255" spans="59:60" x14ac:dyDescent="0.25">
      <c r="BG31255">
        <v>31254</v>
      </c>
      <c r="BH31255" t="s">
        <v>299</v>
      </c>
    </row>
    <row r="31256" spans="59:60" x14ac:dyDescent="0.25">
      <c r="BG31256">
        <v>31255</v>
      </c>
      <c r="BH31256" t="s">
        <v>300</v>
      </c>
    </row>
    <row r="31257" spans="59:60" x14ac:dyDescent="0.25">
      <c r="BG31257">
        <v>31256</v>
      </c>
      <c r="BH31257" t="s">
        <v>301</v>
      </c>
    </row>
    <row r="31258" spans="59:60" x14ac:dyDescent="0.25">
      <c r="BG31258">
        <v>31257</v>
      </c>
      <c r="BH31258" t="s">
        <v>302</v>
      </c>
    </row>
    <row r="31259" spans="59:60" x14ac:dyDescent="0.25">
      <c r="BG31259">
        <v>31258</v>
      </c>
      <c r="BH31259" t="s">
        <v>303</v>
      </c>
    </row>
    <row r="31260" spans="59:60" x14ac:dyDescent="0.25">
      <c r="BG31260">
        <v>31259</v>
      </c>
      <c r="BH31260" t="s">
        <v>304</v>
      </c>
    </row>
    <row r="31261" spans="59:60" x14ac:dyDescent="0.25">
      <c r="BG31261">
        <v>31260</v>
      </c>
      <c r="BH31261" t="s">
        <v>305</v>
      </c>
    </row>
    <row r="31262" spans="59:60" x14ac:dyDescent="0.25">
      <c r="BG31262">
        <v>31261</v>
      </c>
      <c r="BH31262" t="s">
        <v>306</v>
      </c>
    </row>
    <row r="31263" spans="59:60" x14ac:dyDescent="0.25">
      <c r="BG31263">
        <v>31262</v>
      </c>
      <c r="BH31263" t="s">
        <v>307</v>
      </c>
    </row>
    <row r="31264" spans="59:60" x14ac:dyDescent="0.25">
      <c r="BG31264">
        <v>31263</v>
      </c>
      <c r="BH31264" t="s">
        <v>308</v>
      </c>
    </row>
    <row r="31265" spans="59:60" x14ac:dyDescent="0.25">
      <c r="BG31265">
        <v>31264</v>
      </c>
      <c r="BH31265" t="s">
        <v>309</v>
      </c>
    </row>
    <row r="31266" spans="59:60" x14ac:dyDescent="0.25">
      <c r="BG31266">
        <v>31265</v>
      </c>
      <c r="BH31266" t="s">
        <v>310</v>
      </c>
    </row>
    <row r="31267" spans="59:60" x14ac:dyDescent="0.25">
      <c r="BG31267">
        <v>31266</v>
      </c>
      <c r="BH31267" t="s">
        <v>311</v>
      </c>
    </row>
    <row r="31268" spans="59:60" x14ac:dyDescent="0.25">
      <c r="BG31268">
        <v>31267</v>
      </c>
      <c r="BH31268" t="s">
        <v>312</v>
      </c>
    </row>
    <row r="31269" spans="59:60" x14ac:dyDescent="0.25">
      <c r="BG31269">
        <v>31268</v>
      </c>
      <c r="BH31269" t="s">
        <v>313</v>
      </c>
    </row>
    <row r="31270" spans="59:60" x14ac:dyDescent="0.25">
      <c r="BG31270">
        <v>31269</v>
      </c>
      <c r="BH31270" t="s">
        <v>314</v>
      </c>
    </row>
    <row r="31271" spans="59:60" x14ac:dyDescent="0.25">
      <c r="BG31271">
        <v>31270</v>
      </c>
      <c r="BH31271" t="s">
        <v>315</v>
      </c>
    </row>
    <row r="31272" spans="59:60" x14ac:dyDescent="0.25">
      <c r="BG31272">
        <v>31271</v>
      </c>
      <c r="BH31272" t="s">
        <v>316</v>
      </c>
    </row>
    <row r="31273" spans="59:60" x14ac:dyDescent="0.25">
      <c r="BG31273">
        <v>31272</v>
      </c>
      <c r="BH31273" t="s">
        <v>317</v>
      </c>
    </row>
    <row r="31274" spans="59:60" x14ac:dyDescent="0.25">
      <c r="BG31274">
        <v>31273</v>
      </c>
      <c r="BH31274" t="s">
        <v>318</v>
      </c>
    </row>
    <row r="31275" spans="59:60" x14ac:dyDescent="0.25">
      <c r="BG31275">
        <v>31274</v>
      </c>
      <c r="BH31275" t="s">
        <v>319</v>
      </c>
    </row>
    <row r="31276" spans="59:60" x14ac:dyDescent="0.25">
      <c r="BG31276">
        <v>31275</v>
      </c>
      <c r="BH31276" t="s">
        <v>320</v>
      </c>
    </row>
    <row r="31277" spans="59:60" x14ac:dyDescent="0.25">
      <c r="BG31277">
        <v>31276</v>
      </c>
      <c r="BH31277" t="s">
        <v>321</v>
      </c>
    </row>
    <row r="31278" spans="59:60" x14ac:dyDescent="0.25">
      <c r="BG31278">
        <v>31277</v>
      </c>
      <c r="BH31278" t="s">
        <v>322</v>
      </c>
    </row>
    <row r="31279" spans="59:60" x14ac:dyDescent="0.25">
      <c r="BG31279">
        <v>31278</v>
      </c>
      <c r="BH31279" t="s">
        <v>323</v>
      </c>
    </row>
    <row r="31280" spans="59:60" x14ac:dyDescent="0.25">
      <c r="BG31280">
        <v>31279</v>
      </c>
      <c r="BH31280" t="s">
        <v>324</v>
      </c>
    </row>
    <row r="31281" spans="59:60" x14ac:dyDescent="0.25">
      <c r="BG31281">
        <v>31280</v>
      </c>
      <c r="BH31281" t="s">
        <v>325</v>
      </c>
    </row>
    <row r="31282" spans="59:60" x14ac:dyDescent="0.25">
      <c r="BG31282">
        <v>31281</v>
      </c>
      <c r="BH31282" t="s">
        <v>326</v>
      </c>
    </row>
    <row r="31283" spans="59:60" x14ac:dyDescent="0.25">
      <c r="BG31283">
        <v>31282</v>
      </c>
      <c r="BH31283" t="s">
        <v>327</v>
      </c>
    </row>
    <row r="31284" spans="59:60" x14ac:dyDescent="0.25">
      <c r="BG31284">
        <v>31283</v>
      </c>
      <c r="BH31284" t="s">
        <v>328</v>
      </c>
    </row>
    <row r="31285" spans="59:60" x14ac:dyDescent="0.25">
      <c r="BG31285">
        <v>31284</v>
      </c>
      <c r="BH31285" t="s">
        <v>329</v>
      </c>
    </row>
    <row r="31286" spans="59:60" x14ac:dyDescent="0.25">
      <c r="BG31286">
        <v>31285</v>
      </c>
      <c r="BH31286" t="s">
        <v>330</v>
      </c>
    </row>
    <row r="31287" spans="59:60" x14ac:dyDescent="0.25">
      <c r="BG31287">
        <v>31286</v>
      </c>
      <c r="BH31287" t="s">
        <v>331</v>
      </c>
    </row>
    <row r="31288" spans="59:60" x14ac:dyDescent="0.25">
      <c r="BG31288">
        <v>31287</v>
      </c>
      <c r="BH31288" t="s">
        <v>332</v>
      </c>
    </row>
    <row r="31289" spans="59:60" x14ac:dyDescent="0.25">
      <c r="BG31289">
        <v>31288</v>
      </c>
      <c r="BH31289" t="s">
        <v>333</v>
      </c>
    </row>
    <row r="31290" spans="59:60" x14ac:dyDescent="0.25">
      <c r="BG31290">
        <v>31289</v>
      </c>
      <c r="BH31290" t="s">
        <v>334</v>
      </c>
    </row>
    <row r="31291" spans="59:60" x14ac:dyDescent="0.25">
      <c r="BG31291">
        <v>31290</v>
      </c>
      <c r="BH31291" t="s">
        <v>335</v>
      </c>
    </row>
    <row r="31292" spans="59:60" x14ac:dyDescent="0.25">
      <c r="BG31292">
        <v>31291</v>
      </c>
      <c r="BH31292" t="s">
        <v>336</v>
      </c>
    </row>
    <row r="31293" spans="59:60" x14ac:dyDescent="0.25">
      <c r="BG31293">
        <v>31292</v>
      </c>
      <c r="BH31293" t="s">
        <v>337</v>
      </c>
    </row>
    <row r="31294" spans="59:60" x14ac:dyDescent="0.25">
      <c r="BG31294">
        <v>31293</v>
      </c>
      <c r="BH31294" t="s">
        <v>338</v>
      </c>
    </row>
    <row r="31295" spans="59:60" x14ac:dyDescent="0.25">
      <c r="BG31295">
        <v>31294</v>
      </c>
      <c r="BH31295" t="s">
        <v>339</v>
      </c>
    </row>
    <row r="31296" spans="59:60" x14ac:dyDescent="0.25">
      <c r="BG31296">
        <v>31295</v>
      </c>
      <c r="BH31296" t="s">
        <v>340</v>
      </c>
    </row>
    <row r="31297" spans="59:60" x14ac:dyDescent="0.25">
      <c r="BG31297">
        <v>31296</v>
      </c>
      <c r="BH31297" t="s">
        <v>341</v>
      </c>
    </row>
    <row r="31298" spans="59:60" x14ac:dyDescent="0.25">
      <c r="BG31298">
        <v>31297</v>
      </c>
      <c r="BH31298" t="s">
        <v>342</v>
      </c>
    </row>
    <row r="31299" spans="59:60" x14ac:dyDescent="0.25">
      <c r="BG31299">
        <v>31298</v>
      </c>
      <c r="BH31299" t="s">
        <v>343</v>
      </c>
    </row>
    <row r="31300" spans="59:60" x14ac:dyDescent="0.25">
      <c r="BG31300">
        <v>31299</v>
      </c>
      <c r="BH31300" t="s">
        <v>344</v>
      </c>
    </row>
    <row r="31301" spans="59:60" x14ac:dyDescent="0.25">
      <c r="BG31301">
        <v>31300</v>
      </c>
      <c r="BH31301" t="s">
        <v>345</v>
      </c>
    </row>
    <row r="31302" spans="59:60" x14ac:dyDescent="0.25">
      <c r="BG31302">
        <v>31301</v>
      </c>
      <c r="BH31302" t="s">
        <v>346</v>
      </c>
    </row>
    <row r="31303" spans="59:60" x14ac:dyDescent="0.25">
      <c r="BG31303">
        <v>31302</v>
      </c>
      <c r="BH31303" t="s">
        <v>347</v>
      </c>
    </row>
    <row r="31304" spans="59:60" x14ac:dyDescent="0.25">
      <c r="BG31304">
        <v>31303</v>
      </c>
      <c r="BH31304" t="s">
        <v>348</v>
      </c>
    </row>
    <row r="31305" spans="59:60" x14ac:dyDescent="0.25">
      <c r="BG31305">
        <v>31304</v>
      </c>
      <c r="BH31305" t="s">
        <v>349</v>
      </c>
    </row>
    <row r="31306" spans="59:60" x14ac:dyDescent="0.25">
      <c r="BG31306">
        <v>31305</v>
      </c>
      <c r="BH31306" t="s">
        <v>350</v>
      </c>
    </row>
    <row r="31307" spans="59:60" x14ac:dyDescent="0.25">
      <c r="BG31307">
        <v>31306</v>
      </c>
      <c r="BH31307" t="s">
        <v>351</v>
      </c>
    </row>
    <row r="31308" spans="59:60" x14ac:dyDescent="0.25">
      <c r="BG31308">
        <v>31307</v>
      </c>
      <c r="BH31308" t="s">
        <v>352</v>
      </c>
    </row>
    <row r="31309" spans="59:60" x14ac:dyDescent="0.25">
      <c r="BG31309">
        <v>31308</v>
      </c>
      <c r="BH31309" t="s">
        <v>293</v>
      </c>
    </row>
    <row r="31310" spans="59:60" x14ac:dyDescent="0.25">
      <c r="BG31310">
        <v>31309</v>
      </c>
      <c r="BH31310" t="s">
        <v>294</v>
      </c>
    </row>
    <row r="31311" spans="59:60" x14ac:dyDescent="0.25">
      <c r="BG31311">
        <v>31310</v>
      </c>
      <c r="BH31311" t="s">
        <v>295</v>
      </c>
    </row>
    <row r="31312" spans="59:60" x14ac:dyDescent="0.25">
      <c r="BG31312">
        <v>31311</v>
      </c>
      <c r="BH31312" t="s">
        <v>296</v>
      </c>
    </row>
    <row r="31313" spans="59:60" x14ac:dyDescent="0.25">
      <c r="BG31313">
        <v>31312</v>
      </c>
      <c r="BH31313" t="s">
        <v>297</v>
      </c>
    </row>
    <row r="31314" spans="59:60" x14ac:dyDescent="0.25">
      <c r="BG31314">
        <v>31313</v>
      </c>
      <c r="BH31314" t="s">
        <v>298</v>
      </c>
    </row>
    <row r="31315" spans="59:60" x14ac:dyDescent="0.25">
      <c r="BG31315">
        <v>31314</v>
      </c>
      <c r="BH31315" t="s">
        <v>299</v>
      </c>
    </row>
    <row r="31316" spans="59:60" x14ac:dyDescent="0.25">
      <c r="BG31316">
        <v>31315</v>
      </c>
      <c r="BH31316" t="s">
        <v>300</v>
      </c>
    </row>
    <row r="31317" spans="59:60" x14ac:dyDescent="0.25">
      <c r="BG31317">
        <v>31316</v>
      </c>
      <c r="BH31317" t="s">
        <v>301</v>
      </c>
    </row>
    <row r="31318" spans="59:60" x14ac:dyDescent="0.25">
      <c r="BG31318">
        <v>31317</v>
      </c>
      <c r="BH31318" t="s">
        <v>302</v>
      </c>
    </row>
    <row r="31319" spans="59:60" x14ac:dyDescent="0.25">
      <c r="BG31319">
        <v>31318</v>
      </c>
      <c r="BH31319" t="s">
        <v>303</v>
      </c>
    </row>
    <row r="31320" spans="59:60" x14ac:dyDescent="0.25">
      <c r="BG31320">
        <v>31319</v>
      </c>
      <c r="BH31320" t="s">
        <v>304</v>
      </c>
    </row>
    <row r="31321" spans="59:60" x14ac:dyDescent="0.25">
      <c r="BG31321">
        <v>31320</v>
      </c>
      <c r="BH31321" t="s">
        <v>305</v>
      </c>
    </row>
    <row r="31322" spans="59:60" x14ac:dyDescent="0.25">
      <c r="BG31322">
        <v>31321</v>
      </c>
      <c r="BH31322" t="s">
        <v>306</v>
      </c>
    </row>
    <row r="31323" spans="59:60" x14ac:dyDescent="0.25">
      <c r="BG31323">
        <v>31322</v>
      </c>
      <c r="BH31323" t="s">
        <v>307</v>
      </c>
    </row>
    <row r="31324" spans="59:60" x14ac:dyDescent="0.25">
      <c r="BG31324">
        <v>31323</v>
      </c>
      <c r="BH31324" t="s">
        <v>308</v>
      </c>
    </row>
    <row r="31325" spans="59:60" x14ac:dyDescent="0.25">
      <c r="BG31325">
        <v>31324</v>
      </c>
      <c r="BH31325" t="s">
        <v>309</v>
      </c>
    </row>
    <row r="31326" spans="59:60" x14ac:dyDescent="0.25">
      <c r="BG31326">
        <v>31325</v>
      </c>
      <c r="BH31326" t="s">
        <v>310</v>
      </c>
    </row>
    <row r="31327" spans="59:60" x14ac:dyDescent="0.25">
      <c r="BG31327">
        <v>31326</v>
      </c>
      <c r="BH31327" t="s">
        <v>311</v>
      </c>
    </row>
    <row r="31328" spans="59:60" x14ac:dyDescent="0.25">
      <c r="BG31328">
        <v>31327</v>
      </c>
      <c r="BH31328" t="s">
        <v>312</v>
      </c>
    </row>
    <row r="31329" spans="59:60" x14ac:dyDescent="0.25">
      <c r="BG31329">
        <v>31328</v>
      </c>
      <c r="BH31329" t="s">
        <v>313</v>
      </c>
    </row>
    <row r="31330" spans="59:60" x14ac:dyDescent="0.25">
      <c r="BG31330">
        <v>31329</v>
      </c>
      <c r="BH31330" t="s">
        <v>314</v>
      </c>
    </row>
    <row r="31331" spans="59:60" x14ac:dyDescent="0.25">
      <c r="BG31331">
        <v>31330</v>
      </c>
      <c r="BH31331" t="s">
        <v>315</v>
      </c>
    </row>
    <row r="31332" spans="59:60" x14ac:dyDescent="0.25">
      <c r="BG31332">
        <v>31331</v>
      </c>
      <c r="BH31332" t="s">
        <v>316</v>
      </c>
    </row>
    <row r="31333" spans="59:60" x14ac:dyDescent="0.25">
      <c r="BG31333">
        <v>31332</v>
      </c>
      <c r="BH31333" t="s">
        <v>317</v>
      </c>
    </row>
    <row r="31334" spans="59:60" x14ac:dyDescent="0.25">
      <c r="BG31334">
        <v>31333</v>
      </c>
      <c r="BH31334" t="s">
        <v>318</v>
      </c>
    </row>
    <row r="31335" spans="59:60" x14ac:dyDescent="0.25">
      <c r="BG31335">
        <v>31334</v>
      </c>
      <c r="BH31335" t="s">
        <v>319</v>
      </c>
    </row>
    <row r="31336" spans="59:60" x14ac:dyDescent="0.25">
      <c r="BG31336">
        <v>31335</v>
      </c>
      <c r="BH31336" t="s">
        <v>320</v>
      </c>
    </row>
    <row r="31337" spans="59:60" x14ac:dyDescent="0.25">
      <c r="BG31337">
        <v>31336</v>
      </c>
      <c r="BH31337" t="s">
        <v>321</v>
      </c>
    </row>
    <row r="31338" spans="59:60" x14ac:dyDescent="0.25">
      <c r="BG31338">
        <v>31337</v>
      </c>
      <c r="BH31338" t="s">
        <v>322</v>
      </c>
    </row>
    <row r="31339" spans="59:60" x14ac:dyDescent="0.25">
      <c r="BG31339">
        <v>31338</v>
      </c>
      <c r="BH31339" t="s">
        <v>323</v>
      </c>
    </row>
    <row r="31340" spans="59:60" x14ac:dyDescent="0.25">
      <c r="BG31340">
        <v>31339</v>
      </c>
      <c r="BH31340" t="s">
        <v>324</v>
      </c>
    </row>
    <row r="31341" spans="59:60" x14ac:dyDescent="0.25">
      <c r="BG31341">
        <v>31340</v>
      </c>
      <c r="BH31341" t="s">
        <v>325</v>
      </c>
    </row>
    <row r="31342" spans="59:60" x14ac:dyDescent="0.25">
      <c r="BG31342">
        <v>31341</v>
      </c>
      <c r="BH31342" t="s">
        <v>326</v>
      </c>
    </row>
    <row r="31343" spans="59:60" x14ac:dyDescent="0.25">
      <c r="BG31343">
        <v>31342</v>
      </c>
      <c r="BH31343" t="s">
        <v>327</v>
      </c>
    </row>
    <row r="31344" spans="59:60" x14ac:dyDescent="0.25">
      <c r="BG31344">
        <v>31343</v>
      </c>
      <c r="BH31344" t="s">
        <v>328</v>
      </c>
    </row>
    <row r="31345" spans="59:60" x14ac:dyDescent="0.25">
      <c r="BG31345">
        <v>31344</v>
      </c>
      <c r="BH31345" t="s">
        <v>329</v>
      </c>
    </row>
    <row r="31346" spans="59:60" x14ac:dyDescent="0.25">
      <c r="BG31346">
        <v>31345</v>
      </c>
      <c r="BH31346" t="s">
        <v>330</v>
      </c>
    </row>
    <row r="31347" spans="59:60" x14ac:dyDescent="0.25">
      <c r="BG31347">
        <v>31346</v>
      </c>
      <c r="BH31347" t="s">
        <v>331</v>
      </c>
    </row>
    <row r="31348" spans="59:60" x14ac:dyDescent="0.25">
      <c r="BG31348">
        <v>31347</v>
      </c>
      <c r="BH31348" t="s">
        <v>332</v>
      </c>
    </row>
    <row r="31349" spans="59:60" x14ac:dyDescent="0.25">
      <c r="BG31349">
        <v>31348</v>
      </c>
      <c r="BH31349" t="s">
        <v>333</v>
      </c>
    </row>
    <row r="31350" spans="59:60" x14ac:dyDescent="0.25">
      <c r="BG31350">
        <v>31349</v>
      </c>
      <c r="BH31350" t="s">
        <v>334</v>
      </c>
    </row>
    <row r="31351" spans="59:60" x14ac:dyDescent="0.25">
      <c r="BG31351">
        <v>31350</v>
      </c>
      <c r="BH31351" t="s">
        <v>335</v>
      </c>
    </row>
    <row r="31352" spans="59:60" x14ac:dyDescent="0.25">
      <c r="BG31352">
        <v>31351</v>
      </c>
      <c r="BH31352" t="s">
        <v>336</v>
      </c>
    </row>
    <row r="31353" spans="59:60" x14ac:dyDescent="0.25">
      <c r="BG31353">
        <v>31352</v>
      </c>
      <c r="BH31353" t="s">
        <v>337</v>
      </c>
    </row>
    <row r="31354" spans="59:60" x14ac:dyDescent="0.25">
      <c r="BG31354">
        <v>31353</v>
      </c>
      <c r="BH31354" t="s">
        <v>338</v>
      </c>
    </row>
    <row r="31355" spans="59:60" x14ac:dyDescent="0.25">
      <c r="BG31355">
        <v>31354</v>
      </c>
      <c r="BH31355" t="s">
        <v>339</v>
      </c>
    </row>
    <row r="31356" spans="59:60" x14ac:dyDescent="0.25">
      <c r="BG31356">
        <v>31355</v>
      </c>
      <c r="BH31356" t="s">
        <v>340</v>
      </c>
    </row>
    <row r="31357" spans="59:60" x14ac:dyDescent="0.25">
      <c r="BG31357">
        <v>31356</v>
      </c>
      <c r="BH31357" t="s">
        <v>341</v>
      </c>
    </row>
    <row r="31358" spans="59:60" x14ac:dyDescent="0.25">
      <c r="BG31358">
        <v>31357</v>
      </c>
      <c r="BH31358" t="s">
        <v>342</v>
      </c>
    </row>
    <row r="31359" spans="59:60" x14ac:dyDescent="0.25">
      <c r="BG31359">
        <v>31358</v>
      </c>
      <c r="BH31359" t="s">
        <v>343</v>
      </c>
    </row>
    <row r="31360" spans="59:60" x14ac:dyDescent="0.25">
      <c r="BG31360">
        <v>31359</v>
      </c>
      <c r="BH31360" t="s">
        <v>344</v>
      </c>
    </row>
    <row r="31361" spans="59:60" x14ac:dyDescent="0.25">
      <c r="BG31361">
        <v>31360</v>
      </c>
      <c r="BH31361" t="s">
        <v>345</v>
      </c>
    </row>
    <row r="31362" spans="59:60" x14ac:dyDescent="0.25">
      <c r="BG31362">
        <v>31361</v>
      </c>
      <c r="BH31362" t="s">
        <v>346</v>
      </c>
    </row>
    <row r="31363" spans="59:60" x14ac:dyDescent="0.25">
      <c r="BG31363">
        <v>31362</v>
      </c>
      <c r="BH31363" t="s">
        <v>347</v>
      </c>
    </row>
    <row r="31364" spans="59:60" x14ac:dyDescent="0.25">
      <c r="BG31364">
        <v>31363</v>
      </c>
      <c r="BH31364" t="s">
        <v>348</v>
      </c>
    </row>
    <row r="31365" spans="59:60" x14ac:dyDescent="0.25">
      <c r="BG31365">
        <v>31364</v>
      </c>
      <c r="BH31365" t="s">
        <v>349</v>
      </c>
    </row>
    <row r="31366" spans="59:60" x14ac:dyDescent="0.25">
      <c r="BG31366">
        <v>31365</v>
      </c>
      <c r="BH31366" t="s">
        <v>350</v>
      </c>
    </row>
    <row r="31367" spans="59:60" x14ac:dyDescent="0.25">
      <c r="BG31367">
        <v>31366</v>
      </c>
      <c r="BH31367" t="s">
        <v>351</v>
      </c>
    </row>
    <row r="31368" spans="59:60" x14ac:dyDescent="0.25">
      <c r="BG31368">
        <v>31367</v>
      </c>
      <c r="BH31368" t="s">
        <v>352</v>
      </c>
    </row>
    <row r="31369" spans="59:60" x14ac:dyDescent="0.25">
      <c r="BG31369">
        <v>31368</v>
      </c>
      <c r="BH31369" t="s">
        <v>293</v>
      </c>
    </row>
    <row r="31370" spans="59:60" x14ac:dyDescent="0.25">
      <c r="BG31370">
        <v>31369</v>
      </c>
      <c r="BH31370" t="s">
        <v>294</v>
      </c>
    </row>
    <row r="31371" spans="59:60" x14ac:dyDescent="0.25">
      <c r="BG31371">
        <v>31370</v>
      </c>
      <c r="BH31371" t="s">
        <v>295</v>
      </c>
    </row>
    <row r="31372" spans="59:60" x14ac:dyDescent="0.25">
      <c r="BG31372">
        <v>31371</v>
      </c>
      <c r="BH31372" t="s">
        <v>296</v>
      </c>
    </row>
    <row r="31373" spans="59:60" x14ac:dyDescent="0.25">
      <c r="BG31373">
        <v>31372</v>
      </c>
      <c r="BH31373" t="s">
        <v>297</v>
      </c>
    </row>
    <row r="31374" spans="59:60" x14ac:dyDescent="0.25">
      <c r="BG31374">
        <v>31373</v>
      </c>
      <c r="BH31374" t="s">
        <v>298</v>
      </c>
    </row>
    <row r="31375" spans="59:60" x14ac:dyDescent="0.25">
      <c r="BG31375">
        <v>31374</v>
      </c>
      <c r="BH31375" t="s">
        <v>299</v>
      </c>
    </row>
    <row r="31376" spans="59:60" x14ac:dyDescent="0.25">
      <c r="BG31376">
        <v>31375</v>
      </c>
      <c r="BH31376" t="s">
        <v>300</v>
      </c>
    </row>
    <row r="31377" spans="59:60" x14ac:dyDescent="0.25">
      <c r="BG31377">
        <v>31376</v>
      </c>
      <c r="BH31377" t="s">
        <v>301</v>
      </c>
    </row>
    <row r="31378" spans="59:60" x14ac:dyDescent="0.25">
      <c r="BG31378">
        <v>31377</v>
      </c>
      <c r="BH31378" t="s">
        <v>302</v>
      </c>
    </row>
    <row r="31379" spans="59:60" x14ac:dyDescent="0.25">
      <c r="BG31379">
        <v>31378</v>
      </c>
      <c r="BH31379" t="s">
        <v>303</v>
      </c>
    </row>
    <row r="31380" spans="59:60" x14ac:dyDescent="0.25">
      <c r="BG31380">
        <v>31379</v>
      </c>
      <c r="BH31380" t="s">
        <v>304</v>
      </c>
    </row>
    <row r="31381" spans="59:60" x14ac:dyDescent="0.25">
      <c r="BG31381">
        <v>31380</v>
      </c>
      <c r="BH31381" t="s">
        <v>305</v>
      </c>
    </row>
    <row r="31382" spans="59:60" x14ac:dyDescent="0.25">
      <c r="BG31382">
        <v>31381</v>
      </c>
      <c r="BH31382" t="s">
        <v>306</v>
      </c>
    </row>
    <row r="31383" spans="59:60" x14ac:dyDescent="0.25">
      <c r="BG31383">
        <v>31382</v>
      </c>
      <c r="BH31383" t="s">
        <v>307</v>
      </c>
    </row>
    <row r="31384" spans="59:60" x14ac:dyDescent="0.25">
      <c r="BG31384">
        <v>31383</v>
      </c>
      <c r="BH31384" t="s">
        <v>308</v>
      </c>
    </row>
    <row r="31385" spans="59:60" x14ac:dyDescent="0.25">
      <c r="BG31385">
        <v>31384</v>
      </c>
      <c r="BH31385" t="s">
        <v>309</v>
      </c>
    </row>
    <row r="31386" spans="59:60" x14ac:dyDescent="0.25">
      <c r="BG31386">
        <v>31385</v>
      </c>
      <c r="BH31386" t="s">
        <v>310</v>
      </c>
    </row>
    <row r="31387" spans="59:60" x14ac:dyDescent="0.25">
      <c r="BG31387">
        <v>31386</v>
      </c>
      <c r="BH31387" t="s">
        <v>311</v>
      </c>
    </row>
    <row r="31388" spans="59:60" x14ac:dyDescent="0.25">
      <c r="BG31388">
        <v>31387</v>
      </c>
      <c r="BH31388" t="s">
        <v>312</v>
      </c>
    </row>
    <row r="31389" spans="59:60" x14ac:dyDescent="0.25">
      <c r="BG31389">
        <v>31388</v>
      </c>
      <c r="BH31389" t="s">
        <v>313</v>
      </c>
    </row>
    <row r="31390" spans="59:60" x14ac:dyDescent="0.25">
      <c r="BG31390">
        <v>31389</v>
      </c>
      <c r="BH31390" t="s">
        <v>314</v>
      </c>
    </row>
    <row r="31391" spans="59:60" x14ac:dyDescent="0.25">
      <c r="BG31391">
        <v>31390</v>
      </c>
      <c r="BH31391" t="s">
        <v>315</v>
      </c>
    </row>
    <row r="31392" spans="59:60" x14ac:dyDescent="0.25">
      <c r="BG31392">
        <v>31391</v>
      </c>
      <c r="BH31392" t="s">
        <v>316</v>
      </c>
    </row>
    <row r="31393" spans="59:60" x14ac:dyDescent="0.25">
      <c r="BG31393">
        <v>31392</v>
      </c>
      <c r="BH31393" t="s">
        <v>317</v>
      </c>
    </row>
    <row r="31394" spans="59:60" x14ac:dyDescent="0.25">
      <c r="BG31394">
        <v>31393</v>
      </c>
      <c r="BH31394" t="s">
        <v>318</v>
      </c>
    </row>
    <row r="31395" spans="59:60" x14ac:dyDescent="0.25">
      <c r="BG31395">
        <v>31394</v>
      </c>
      <c r="BH31395" t="s">
        <v>319</v>
      </c>
    </row>
    <row r="31396" spans="59:60" x14ac:dyDescent="0.25">
      <c r="BG31396">
        <v>31395</v>
      </c>
      <c r="BH31396" t="s">
        <v>320</v>
      </c>
    </row>
    <row r="31397" spans="59:60" x14ac:dyDescent="0.25">
      <c r="BG31397">
        <v>31396</v>
      </c>
      <c r="BH31397" t="s">
        <v>321</v>
      </c>
    </row>
    <row r="31398" spans="59:60" x14ac:dyDescent="0.25">
      <c r="BG31398">
        <v>31397</v>
      </c>
      <c r="BH31398" t="s">
        <v>322</v>
      </c>
    </row>
    <row r="31399" spans="59:60" x14ac:dyDescent="0.25">
      <c r="BG31399">
        <v>31398</v>
      </c>
      <c r="BH31399" t="s">
        <v>323</v>
      </c>
    </row>
    <row r="31400" spans="59:60" x14ac:dyDescent="0.25">
      <c r="BG31400">
        <v>31399</v>
      </c>
      <c r="BH31400" t="s">
        <v>324</v>
      </c>
    </row>
    <row r="31401" spans="59:60" x14ac:dyDescent="0.25">
      <c r="BG31401">
        <v>31400</v>
      </c>
      <c r="BH31401" t="s">
        <v>325</v>
      </c>
    </row>
    <row r="31402" spans="59:60" x14ac:dyDescent="0.25">
      <c r="BG31402">
        <v>31401</v>
      </c>
      <c r="BH31402" t="s">
        <v>326</v>
      </c>
    </row>
    <row r="31403" spans="59:60" x14ac:dyDescent="0.25">
      <c r="BG31403">
        <v>31402</v>
      </c>
      <c r="BH31403" t="s">
        <v>327</v>
      </c>
    </row>
    <row r="31404" spans="59:60" x14ac:dyDescent="0.25">
      <c r="BG31404">
        <v>31403</v>
      </c>
      <c r="BH31404" t="s">
        <v>328</v>
      </c>
    </row>
    <row r="31405" spans="59:60" x14ac:dyDescent="0.25">
      <c r="BG31405">
        <v>31404</v>
      </c>
      <c r="BH31405" t="s">
        <v>329</v>
      </c>
    </row>
    <row r="31406" spans="59:60" x14ac:dyDescent="0.25">
      <c r="BG31406">
        <v>31405</v>
      </c>
      <c r="BH31406" t="s">
        <v>330</v>
      </c>
    </row>
    <row r="31407" spans="59:60" x14ac:dyDescent="0.25">
      <c r="BG31407">
        <v>31406</v>
      </c>
      <c r="BH31407" t="s">
        <v>331</v>
      </c>
    </row>
    <row r="31408" spans="59:60" x14ac:dyDescent="0.25">
      <c r="BG31408">
        <v>31407</v>
      </c>
      <c r="BH31408" t="s">
        <v>332</v>
      </c>
    </row>
    <row r="31409" spans="59:60" x14ac:dyDescent="0.25">
      <c r="BG31409">
        <v>31408</v>
      </c>
      <c r="BH31409" t="s">
        <v>333</v>
      </c>
    </row>
    <row r="31410" spans="59:60" x14ac:dyDescent="0.25">
      <c r="BG31410">
        <v>31409</v>
      </c>
      <c r="BH31410" t="s">
        <v>334</v>
      </c>
    </row>
    <row r="31411" spans="59:60" x14ac:dyDescent="0.25">
      <c r="BG31411">
        <v>31410</v>
      </c>
      <c r="BH31411" t="s">
        <v>335</v>
      </c>
    </row>
    <row r="31412" spans="59:60" x14ac:dyDescent="0.25">
      <c r="BG31412">
        <v>31411</v>
      </c>
      <c r="BH31412" t="s">
        <v>336</v>
      </c>
    </row>
    <row r="31413" spans="59:60" x14ac:dyDescent="0.25">
      <c r="BG31413">
        <v>31412</v>
      </c>
      <c r="BH31413" t="s">
        <v>337</v>
      </c>
    </row>
    <row r="31414" spans="59:60" x14ac:dyDescent="0.25">
      <c r="BG31414">
        <v>31413</v>
      </c>
      <c r="BH31414" t="s">
        <v>338</v>
      </c>
    </row>
    <row r="31415" spans="59:60" x14ac:dyDescent="0.25">
      <c r="BG31415">
        <v>31414</v>
      </c>
      <c r="BH31415" t="s">
        <v>339</v>
      </c>
    </row>
    <row r="31416" spans="59:60" x14ac:dyDescent="0.25">
      <c r="BG31416">
        <v>31415</v>
      </c>
      <c r="BH31416" t="s">
        <v>340</v>
      </c>
    </row>
    <row r="31417" spans="59:60" x14ac:dyDescent="0.25">
      <c r="BG31417">
        <v>31416</v>
      </c>
      <c r="BH31417" t="s">
        <v>341</v>
      </c>
    </row>
    <row r="31418" spans="59:60" x14ac:dyDescent="0.25">
      <c r="BG31418">
        <v>31417</v>
      </c>
      <c r="BH31418" t="s">
        <v>342</v>
      </c>
    </row>
    <row r="31419" spans="59:60" x14ac:dyDescent="0.25">
      <c r="BG31419">
        <v>31418</v>
      </c>
      <c r="BH31419" t="s">
        <v>343</v>
      </c>
    </row>
    <row r="31420" spans="59:60" x14ac:dyDescent="0.25">
      <c r="BG31420">
        <v>31419</v>
      </c>
      <c r="BH31420" t="s">
        <v>344</v>
      </c>
    </row>
    <row r="31421" spans="59:60" x14ac:dyDescent="0.25">
      <c r="BG31421">
        <v>31420</v>
      </c>
      <c r="BH31421" t="s">
        <v>345</v>
      </c>
    </row>
    <row r="31422" spans="59:60" x14ac:dyDescent="0.25">
      <c r="BG31422">
        <v>31421</v>
      </c>
      <c r="BH31422" t="s">
        <v>346</v>
      </c>
    </row>
    <row r="31423" spans="59:60" x14ac:dyDescent="0.25">
      <c r="BG31423">
        <v>31422</v>
      </c>
      <c r="BH31423" t="s">
        <v>347</v>
      </c>
    </row>
    <row r="31424" spans="59:60" x14ac:dyDescent="0.25">
      <c r="BG31424">
        <v>31423</v>
      </c>
      <c r="BH31424" t="s">
        <v>348</v>
      </c>
    </row>
    <row r="31425" spans="59:60" x14ac:dyDescent="0.25">
      <c r="BG31425">
        <v>31424</v>
      </c>
      <c r="BH31425" t="s">
        <v>349</v>
      </c>
    </row>
    <row r="31426" spans="59:60" x14ac:dyDescent="0.25">
      <c r="BG31426">
        <v>31425</v>
      </c>
      <c r="BH31426" t="s">
        <v>350</v>
      </c>
    </row>
    <row r="31427" spans="59:60" x14ac:dyDescent="0.25">
      <c r="BG31427">
        <v>31426</v>
      </c>
      <c r="BH31427" t="s">
        <v>351</v>
      </c>
    </row>
    <row r="31428" spans="59:60" x14ac:dyDescent="0.25">
      <c r="BG31428">
        <v>31427</v>
      </c>
      <c r="BH31428" t="s">
        <v>352</v>
      </c>
    </row>
    <row r="31429" spans="59:60" x14ac:dyDescent="0.25">
      <c r="BG31429">
        <v>31428</v>
      </c>
      <c r="BH31429" t="s">
        <v>293</v>
      </c>
    </row>
    <row r="31430" spans="59:60" x14ac:dyDescent="0.25">
      <c r="BG31430">
        <v>31429</v>
      </c>
      <c r="BH31430" t="s">
        <v>294</v>
      </c>
    </row>
    <row r="31431" spans="59:60" x14ac:dyDescent="0.25">
      <c r="BG31431">
        <v>31430</v>
      </c>
      <c r="BH31431" t="s">
        <v>295</v>
      </c>
    </row>
    <row r="31432" spans="59:60" x14ac:dyDescent="0.25">
      <c r="BG31432">
        <v>31431</v>
      </c>
      <c r="BH31432" t="s">
        <v>296</v>
      </c>
    </row>
    <row r="31433" spans="59:60" x14ac:dyDescent="0.25">
      <c r="BG31433">
        <v>31432</v>
      </c>
      <c r="BH31433" t="s">
        <v>297</v>
      </c>
    </row>
    <row r="31434" spans="59:60" x14ac:dyDescent="0.25">
      <c r="BG31434">
        <v>31433</v>
      </c>
      <c r="BH31434" t="s">
        <v>298</v>
      </c>
    </row>
    <row r="31435" spans="59:60" x14ac:dyDescent="0.25">
      <c r="BG31435">
        <v>31434</v>
      </c>
      <c r="BH31435" t="s">
        <v>299</v>
      </c>
    </row>
    <row r="31436" spans="59:60" x14ac:dyDescent="0.25">
      <c r="BG31436">
        <v>31435</v>
      </c>
      <c r="BH31436" t="s">
        <v>300</v>
      </c>
    </row>
    <row r="31437" spans="59:60" x14ac:dyDescent="0.25">
      <c r="BG31437">
        <v>31436</v>
      </c>
      <c r="BH31437" t="s">
        <v>301</v>
      </c>
    </row>
    <row r="31438" spans="59:60" x14ac:dyDescent="0.25">
      <c r="BG31438">
        <v>31437</v>
      </c>
      <c r="BH31438" t="s">
        <v>302</v>
      </c>
    </row>
    <row r="31439" spans="59:60" x14ac:dyDescent="0.25">
      <c r="BG31439">
        <v>31438</v>
      </c>
      <c r="BH31439" t="s">
        <v>303</v>
      </c>
    </row>
    <row r="31440" spans="59:60" x14ac:dyDescent="0.25">
      <c r="BG31440">
        <v>31439</v>
      </c>
      <c r="BH31440" t="s">
        <v>304</v>
      </c>
    </row>
    <row r="31441" spans="59:60" x14ac:dyDescent="0.25">
      <c r="BG31441">
        <v>31440</v>
      </c>
      <c r="BH31441" t="s">
        <v>305</v>
      </c>
    </row>
    <row r="31442" spans="59:60" x14ac:dyDescent="0.25">
      <c r="BG31442">
        <v>31441</v>
      </c>
      <c r="BH31442" t="s">
        <v>306</v>
      </c>
    </row>
    <row r="31443" spans="59:60" x14ac:dyDescent="0.25">
      <c r="BG31443">
        <v>31442</v>
      </c>
      <c r="BH31443" t="s">
        <v>307</v>
      </c>
    </row>
    <row r="31444" spans="59:60" x14ac:dyDescent="0.25">
      <c r="BG31444">
        <v>31443</v>
      </c>
      <c r="BH31444" t="s">
        <v>308</v>
      </c>
    </row>
    <row r="31445" spans="59:60" x14ac:dyDescent="0.25">
      <c r="BG31445">
        <v>31444</v>
      </c>
      <c r="BH31445" t="s">
        <v>309</v>
      </c>
    </row>
    <row r="31446" spans="59:60" x14ac:dyDescent="0.25">
      <c r="BG31446">
        <v>31445</v>
      </c>
      <c r="BH31446" t="s">
        <v>310</v>
      </c>
    </row>
    <row r="31447" spans="59:60" x14ac:dyDescent="0.25">
      <c r="BG31447">
        <v>31446</v>
      </c>
      <c r="BH31447" t="s">
        <v>311</v>
      </c>
    </row>
    <row r="31448" spans="59:60" x14ac:dyDescent="0.25">
      <c r="BG31448">
        <v>31447</v>
      </c>
      <c r="BH31448" t="s">
        <v>312</v>
      </c>
    </row>
    <row r="31449" spans="59:60" x14ac:dyDescent="0.25">
      <c r="BG31449">
        <v>31448</v>
      </c>
      <c r="BH31449" t="s">
        <v>313</v>
      </c>
    </row>
    <row r="31450" spans="59:60" x14ac:dyDescent="0.25">
      <c r="BG31450">
        <v>31449</v>
      </c>
      <c r="BH31450" t="s">
        <v>314</v>
      </c>
    </row>
    <row r="31451" spans="59:60" x14ac:dyDescent="0.25">
      <c r="BG31451">
        <v>31450</v>
      </c>
      <c r="BH31451" t="s">
        <v>315</v>
      </c>
    </row>
    <row r="31452" spans="59:60" x14ac:dyDescent="0.25">
      <c r="BG31452">
        <v>31451</v>
      </c>
      <c r="BH31452" t="s">
        <v>316</v>
      </c>
    </row>
    <row r="31453" spans="59:60" x14ac:dyDescent="0.25">
      <c r="BG31453">
        <v>31452</v>
      </c>
      <c r="BH31453" t="s">
        <v>317</v>
      </c>
    </row>
    <row r="31454" spans="59:60" x14ac:dyDescent="0.25">
      <c r="BG31454">
        <v>31453</v>
      </c>
      <c r="BH31454" t="s">
        <v>318</v>
      </c>
    </row>
    <row r="31455" spans="59:60" x14ac:dyDescent="0.25">
      <c r="BG31455">
        <v>31454</v>
      </c>
      <c r="BH31455" t="s">
        <v>319</v>
      </c>
    </row>
    <row r="31456" spans="59:60" x14ac:dyDescent="0.25">
      <c r="BG31456">
        <v>31455</v>
      </c>
      <c r="BH31456" t="s">
        <v>320</v>
      </c>
    </row>
    <row r="31457" spans="59:60" x14ac:dyDescent="0.25">
      <c r="BG31457">
        <v>31456</v>
      </c>
      <c r="BH31457" t="s">
        <v>321</v>
      </c>
    </row>
    <row r="31458" spans="59:60" x14ac:dyDescent="0.25">
      <c r="BG31458">
        <v>31457</v>
      </c>
      <c r="BH31458" t="s">
        <v>322</v>
      </c>
    </row>
    <row r="31459" spans="59:60" x14ac:dyDescent="0.25">
      <c r="BG31459">
        <v>31458</v>
      </c>
      <c r="BH31459" t="s">
        <v>323</v>
      </c>
    </row>
    <row r="31460" spans="59:60" x14ac:dyDescent="0.25">
      <c r="BG31460">
        <v>31459</v>
      </c>
      <c r="BH31460" t="s">
        <v>324</v>
      </c>
    </row>
    <row r="31461" spans="59:60" x14ac:dyDescent="0.25">
      <c r="BG31461">
        <v>31460</v>
      </c>
      <c r="BH31461" t="s">
        <v>325</v>
      </c>
    </row>
    <row r="31462" spans="59:60" x14ac:dyDescent="0.25">
      <c r="BG31462">
        <v>31461</v>
      </c>
      <c r="BH31462" t="s">
        <v>326</v>
      </c>
    </row>
    <row r="31463" spans="59:60" x14ac:dyDescent="0.25">
      <c r="BG31463">
        <v>31462</v>
      </c>
      <c r="BH31463" t="s">
        <v>327</v>
      </c>
    </row>
    <row r="31464" spans="59:60" x14ac:dyDescent="0.25">
      <c r="BG31464">
        <v>31463</v>
      </c>
      <c r="BH31464" t="s">
        <v>328</v>
      </c>
    </row>
    <row r="31465" spans="59:60" x14ac:dyDescent="0.25">
      <c r="BG31465">
        <v>31464</v>
      </c>
      <c r="BH31465" t="s">
        <v>329</v>
      </c>
    </row>
    <row r="31466" spans="59:60" x14ac:dyDescent="0.25">
      <c r="BG31466">
        <v>31465</v>
      </c>
      <c r="BH31466" t="s">
        <v>330</v>
      </c>
    </row>
    <row r="31467" spans="59:60" x14ac:dyDescent="0.25">
      <c r="BG31467">
        <v>31466</v>
      </c>
      <c r="BH31467" t="s">
        <v>331</v>
      </c>
    </row>
    <row r="31468" spans="59:60" x14ac:dyDescent="0.25">
      <c r="BG31468">
        <v>31467</v>
      </c>
      <c r="BH31468" t="s">
        <v>332</v>
      </c>
    </row>
    <row r="31469" spans="59:60" x14ac:dyDescent="0.25">
      <c r="BG31469">
        <v>31468</v>
      </c>
      <c r="BH31469" t="s">
        <v>333</v>
      </c>
    </row>
    <row r="31470" spans="59:60" x14ac:dyDescent="0.25">
      <c r="BG31470">
        <v>31469</v>
      </c>
      <c r="BH31470" t="s">
        <v>334</v>
      </c>
    </row>
    <row r="31471" spans="59:60" x14ac:dyDescent="0.25">
      <c r="BG31471">
        <v>31470</v>
      </c>
      <c r="BH31471" t="s">
        <v>335</v>
      </c>
    </row>
    <row r="31472" spans="59:60" x14ac:dyDescent="0.25">
      <c r="BG31472">
        <v>31471</v>
      </c>
      <c r="BH31472" t="s">
        <v>336</v>
      </c>
    </row>
    <row r="31473" spans="59:60" x14ac:dyDescent="0.25">
      <c r="BG31473">
        <v>31472</v>
      </c>
      <c r="BH31473" t="s">
        <v>337</v>
      </c>
    </row>
    <row r="31474" spans="59:60" x14ac:dyDescent="0.25">
      <c r="BG31474">
        <v>31473</v>
      </c>
      <c r="BH31474" t="s">
        <v>338</v>
      </c>
    </row>
    <row r="31475" spans="59:60" x14ac:dyDescent="0.25">
      <c r="BG31475">
        <v>31474</v>
      </c>
      <c r="BH31475" t="s">
        <v>339</v>
      </c>
    </row>
    <row r="31476" spans="59:60" x14ac:dyDescent="0.25">
      <c r="BG31476">
        <v>31475</v>
      </c>
      <c r="BH31476" t="s">
        <v>340</v>
      </c>
    </row>
    <row r="31477" spans="59:60" x14ac:dyDescent="0.25">
      <c r="BG31477">
        <v>31476</v>
      </c>
      <c r="BH31477" t="s">
        <v>341</v>
      </c>
    </row>
    <row r="31478" spans="59:60" x14ac:dyDescent="0.25">
      <c r="BG31478">
        <v>31477</v>
      </c>
      <c r="BH31478" t="s">
        <v>342</v>
      </c>
    </row>
    <row r="31479" spans="59:60" x14ac:dyDescent="0.25">
      <c r="BG31479">
        <v>31478</v>
      </c>
      <c r="BH31479" t="s">
        <v>343</v>
      </c>
    </row>
    <row r="31480" spans="59:60" x14ac:dyDescent="0.25">
      <c r="BG31480">
        <v>31479</v>
      </c>
      <c r="BH31480" t="s">
        <v>344</v>
      </c>
    </row>
    <row r="31481" spans="59:60" x14ac:dyDescent="0.25">
      <c r="BG31481">
        <v>31480</v>
      </c>
      <c r="BH31481" t="s">
        <v>345</v>
      </c>
    </row>
    <row r="31482" spans="59:60" x14ac:dyDescent="0.25">
      <c r="BG31482">
        <v>31481</v>
      </c>
      <c r="BH31482" t="s">
        <v>346</v>
      </c>
    </row>
    <row r="31483" spans="59:60" x14ac:dyDescent="0.25">
      <c r="BG31483">
        <v>31482</v>
      </c>
      <c r="BH31483" t="s">
        <v>347</v>
      </c>
    </row>
    <row r="31484" spans="59:60" x14ac:dyDescent="0.25">
      <c r="BG31484">
        <v>31483</v>
      </c>
      <c r="BH31484" t="s">
        <v>348</v>
      </c>
    </row>
    <row r="31485" spans="59:60" x14ac:dyDescent="0.25">
      <c r="BG31485">
        <v>31484</v>
      </c>
      <c r="BH31485" t="s">
        <v>349</v>
      </c>
    </row>
    <row r="31486" spans="59:60" x14ac:dyDescent="0.25">
      <c r="BG31486">
        <v>31485</v>
      </c>
      <c r="BH31486" t="s">
        <v>350</v>
      </c>
    </row>
    <row r="31487" spans="59:60" x14ac:dyDescent="0.25">
      <c r="BG31487">
        <v>31486</v>
      </c>
      <c r="BH31487" t="s">
        <v>351</v>
      </c>
    </row>
    <row r="31488" spans="59:60" x14ac:dyDescent="0.25">
      <c r="BG31488">
        <v>31487</v>
      </c>
      <c r="BH31488" t="s">
        <v>352</v>
      </c>
    </row>
    <row r="31489" spans="59:60" x14ac:dyDescent="0.25">
      <c r="BG31489">
        <v>31488</v>
      </c>
      <c r="BH31489" t="s">
        <v>293</v>
      </c>
    </row>
    <row r="31490" spans="59:60" x14ac:dyDescent="0.25">
      <c r="BG31490">
        <v>31489</v>
      </c>
      <c r="BH31490" t="s">
        <v>294</v>
      </c>
    </row>
    <row r="31491" spans="59:60" x14ac:dyDescent="0.25">
      <c r="BG31491">
        <v>31490</v>
      </c>
      <c r="BH31491" t="s">
        <v>295</v>
      </c>
    </row>
    <row r="31492" spans="59:60" x14ac:dyDescent="0.25">
      <c r="BG31492">
        <v>31491</v>
      </c>
      <c r="BH31492" t="s">
        <v>296</v>
      </c>
    </row>
    <row r="31493" spans="59:60" x14ac:dyDescent="0.25">
      <c r="BG31493">
        <v>31492</v>
      </c>
      <c r="BH31493" t="s">
        <v>297</v>
      </c>
    </row>
    <row r="31494" spans="59:60" x14ac:dyDescent="0.25">
      <c r="BG31494">
        <v>31493</v>
      </c>
      <c r="BH31494" t="s">
        <v>298</v>
      </c>
    </row>
    <row r="31495" spans="59:60" x14ac:dyDescent="0.25">
      <c r="BG31495">
        <v>31494</v>
      </c>
      <c r="BH31495" t="s">
        <v>299</v>
      </c>
    </row>
    <row r="31496" spans="59:60" x14ac:dyDescent="0.25">
      <c r="BG31496">
        <v>31495</v>
      </c>
      <c r="BH31496" t="s">
        <v>300</v>
      </c>
    </row>
    <row r="31497" spans="59:60" x14ac:dyDescent="0.25">
      <c r="BG31497">
        <v>31496</v>
      </c>
      <c r="BH31497" t="s">
        <v>301</v>
      </c>
    </row>
    <row r="31498" spans="59:60" x14ac:dyDescent="0.25">
      <c r="BG31498">
        <v>31497</v>
      </c>
      <c r="BH31498" t="s">
        <v>302</v>
      </c>
    </row>
    <row r="31499" spans="59:60" x14ac:dyDescent="0.25">
      <c r="BG31499">
        <v>31498</v>
      </c>
      <c r="BH31499" t="s">
        <v>303</v>
      </c>
    </row>
    <row r="31500" spans="59:60" x14ac:dyDescent="0.25">
      <c r="BG31500">
        <v>31499</v>
      </c>
      <c r="BH31500" t="s">
        <v>304</v>
      </c>
    </row>
    <row r="31501" spans="59:60" x14ac:dyDescent="0.25">
      <c r="BG31501">
        <v>31500</v>
      </c>
      <c r="BH31501" t="s">
        <v>305</v>
      </c>
    </row>
    <row r="31502" spans="59:60" x14ac:dyDescent="0.25">
      <c r="BG31502">
        <v>31501</v>
      </c>
      <c r="BH31502" t="s">
        <v>306</v>
      </c>
    </row>
    <row r="31503" spans="59:60" x14ac:dyDescent="0.25">
      <c r="BG31503">
        <v>31502</v>
      </c>
      <c r="BH31503" t="s">
        <v>307</v>
      </c>
    </row>
    <row r="31504" spans="59:60" x14ac:dyDescent="0.25">
      <c r="BG31504">
        <v>31503</v>
      </c>
      <c r="BH31504" t="s">
        <v>308</v>
      </c>
    </row>
    <row r="31505" spans="59:60" x14ac:dyDescent="0.25">
      <c r="BG31505">
        <v>31504</v>
      </c>
      <c r="BH31505" t="s">
        <v>309</v>
      </c>
    </row>
    <row r="31506" spans="59:60" x14ac:dyDescent="0.25">
      <c r="BG31506">
        <v>31505</v>
      </c>
      <c r="BH31506" t="s">
        <v>310</v>
      </c>
    </row>
    <row r="31507" spans="59:60" x14ac:dyDescent="0.25">
      <c r="BG31507">
        <v>31506</v>
      </c>
      <c r="BH31507" t="s">
        <v>311</v>
      </c>
    </row>
    <row r="31508" spans="59:60" x14ac:dyDescent="0.25">
      <c r="BG31508">
        <v>31507</v>
      </c>
      <c r="BH31508" t="s">
        <v>312</v>
      </c>
    </row>
    <row r="31509" spans="59:60" x14ac:dyDescent="0.25">
      <c r="BG31509">
        <v>31508</v>
      </c>
      <c r="BH31509" t="s">
        <v>313</v>
      </c>
    </row>
    <row r="31510" spans="59:60" x14ac:dyDescent="0.25">
      <c r="BG31510">
        <v>31509</v>
      </c>
      <c r="BH31510" t="s">
        <v>314</v>
      </c>
    </row>
    <row r="31511" spans="59:60" x14ac:dyDescent="0.25">
      <c r="BG31511">
        <v>31510</v>
      </c>
      <c r="BH31511" t="s">
        <v>315</v>
      </c>
    </row>
    <row r="31512" spans="59:60" x14ac:dyDescent="0.25">
      <c r="BG31512">
        <v>31511</v>
      </c>
      <c r="BH31512" t="s">
        <v>316</v>
      </c>
    </row>
    <row r="31513" spans="59:60" x14ac:dyDescent="0.25">
      <c r="BG31513">
        <v>31512</v>
      </c>
      <c r="BH31513" t="s">
        <v>317</v>
      </c>
    </row>
    <row r="31514" spans="59:60" x14ac:dyDescent="0.25">
      <c r="BG31514">
        <v>31513</v>
      </c>
      <c r="BH31514" t="s">
        <v>318</v>
      </c>
    </row>
    <row r="31515" spans="59:60" x14ac:dyDescent="0.25">
      <c r="BG31515">
        <v>31514</v>
      </c>
      <c r="BH31515" t="s">
        <v>319</v>
      </c>
    </row>
    <row r="31516" spans="59:60" x14ac:dyDescent="0.25">
      <c r="BG31516">
        <v>31515</v>
      </c>
      <c r="BH31516" t="s">
        <v>320</v>
      </c>
    </row>
    <row r="31517" spans="59:60" x14ac:dyDescent="0.25">
      <c r="BG31517">
        <v>31516</v>
      </c>
      <c r="BH31517" t="s">
        <v>321</v>
      </c>
    </row>
    <row r="31518" spans="59:60" x14ac:dyDescent="0.25">
      <c r="BG31518">
        <v>31517</v>
      </c>
      <c r="BH31518" t="s">
        <v>322</v>
      </c>
    </row>
    <row r="31519" spans="59:60" x14ac:dyDescent="0.25">
      <c r="BG31519">
        <v>31518</v>
      </c>
      <c r="BH31519" t="s">
        <v>323</v>
      </c>
    </row>
    <row r="31520" spans="59:60" x14ac:dyDescent="0.25">
      <c r="BG31520">
        <v>31519</v>
      </c>
      <c r="BH31520" t="s">
        <v>324</v>
      </c>
    </row>
    <row r="31521" spans="59:60" x14ac:dyDescent="0.25">
      <c r="BG31521">
        <v>31520</v>
      </c>
      <c r="BH31521" t="s">
        <v>325</v>
      </c>
    </row>
    <row r="31522" spans="59:60" x14ac:dyDescent="0.25">
      <c r="BG31522">
        <v>31521</v>
      </c>
      <c r="BH31522" t="s">
        <v>326</v>
      </c>
    </row>
    <row r="31523" spans="59:60" x14ac:dyDescent="0.25">
      <c r="BG31523">
        <v>31522</v>
      </c>
      <c r="BH31523" t="s">
        <v>327</v>
      </c>
    </row>
    <row r="31524" spans="59:60" x14ac:dyDescent="0.25">
      <c r="BG31524">
        <v>31523</v>
      </c>
      <c r="BH31524" t="s">
        <v>328</v>
      </c>
    </row>
    <row r="31525" spans="59:60" x14ac:dyDescent="0.25">
      <c r="BG31525">
        <v>31524</v>
      </c>
      <c r="BH31525" t="s">
        <v>329</v>
      </c>
    </row>
    <row r="31526" spans="59:60" x14ac:dyDescent="0.25">
      <c r="BG31526">
        <v>31525</v>
      </c>
      <c r="BH31526" t="s">
        <v>330</v>
      </c>
    </row>
    <row r="31527" spans="59:60" x14ac:dyDescent="0.25">
      <c r="BG31527">
        <v>31526</v>
      </c>
      <c r="BH31527" t="s">
        <v>331</v>
      </c>
    </row>
    <row r="31528" spans="59:60" x14ac:dyDescent="0.25">
      <c r="BG31528">
        <v>31527</v>
      </c>
      <c r="BH31528" t="s">
        <v>332</v>
      </c>
    </row>
    <row r="31529" spans="59:60" x14ac:dyDescent="0.25">
      <c r="BG31529">
        <v>31528</v>
      </c>
      <c r="BH31529" t="s">
        <v>333</v>
      </c>
    </row>
    <row r="31530" spans="59:60" x14ac:dyDescent="0.25">
      <c r="BG31530">
        <v>31529</v>
      </c>
      <c r="BH31530" t="s">
        <v>334</v>
      </c>
    </row>
    <row r="31531" spans="59:60" x14ac:dyDescent="0.25">
      <c r="BG31531">
        <v>31530</v>
      </c>
      <c r="BH31531" t="s">
        <v>335</v>
      </c>
    </row>
    <row r="31532" spans="59:60" x14ac:dyDescent="0.25">
      <c r="BG31532">
        <v>31531</v>
      </c>
      <c r="BH31532" t="s">
        <v>336</v>
      </c>
    </row>
    <row r="31533" spans="59:60" x14ac:dyDescent="0.25">
      <c r="BG31533">
        <v>31532</v>
      </c>
      <c r="BH31533" t="s">
        <v>337</v>
      </c>
    </row>
    <row r="31534" spans="59:60" x14ac:dyDescent="0.25">
      <c r="BG31534">
        <v>31533</v>
      </c>
      <c r="BH31534" t="s">
        <v>338</v>
      </c>
    </row>
    <row r="31535" spans="59:60" x14ac:dyDescent="0.25">
      <c r="BG31535">
        <v>31534</v>
      </c>
      <c r="BH31535" t="s">
        <v>339</v>
      </c>
    </row>
    <row r="31536" spans="59:60" x14ac:dyDescent="0.25">
      <c r="BG31536">
        <v>31535</v>
      </c>
      <c r="BH31536" t="s">
        <v>340</v>
      </c>
    </row>
    <row r="31537" spans="59:60" x14ac:dyDescent="0.25">
      <c r="BG31537">
        <v>31536</v>
      </c>
      <c r="BH31537" t="s">
        <v>341</v>
      </c>
    </row>
    <row r="31538" spans="59:60" x14ac:dyDescent="0.25">
      <c r="BG31538">
        <v>31537</v>
      </c>
      <c r="BH31538" t="s">
        <v>342</v>
      </c>
    </row>
    <row r="31539" spans="59:60" x14ac:dyDescent="0.25">
      <c r="BG31539">
        <v>31538</v>
      </c>
      <c r="BH31539" t="s">
        <v>343</v>
      </c>
    </row>
    <row r="31540" spans="59:60" x14ac:dyDescent="0.25">
      <c r="BG31540">
        <v>31539</v>
      </c>
      <c r="BH31540" t="s">
        <v>344</v>
      </c>
    </row>
    <row r="31541" spans="59:60" x14ac:dyDescent="0.25">
      <c r="BG31541">
        <v>31540</v>
      </c>
      <c r="BH31541" t="s">
        <v>345</v>
      </c>
    </row>
    <row r="31542" spans="59:60" x14ac:dyDescent="0.25">
      <c r="BG31542">
        <v>31541</v>
      </c>
      <c r="BH31542" t="s">
        <v>346</v>
      </c>
    </row>
    <row r="31543" spans="59:60" x14ac:dyDescent="0.25">
      <c r="BG31543">
        <v>31542</v>
      </c>
      <c r="BH31543" t="s">
        <v>347</v>
      </c>
    </row>
    <row r="31544" spans="59:60" x14ac:dyDescent="0.25">
      <c r="BG31544">
        <v>31543</v>
      </c>
      <c r="BH31544" t="s">
        <v>348</v>
      </c>
    </row>
    <row r="31545" spans="59:60" x14ac:dyDescent="0.25">
      <c r="BG31545">
        <v>31544</v>
      </c>
      <c r="BH31545" t="s">
        <v>349</v>
      </c>
    </row>
    <row r="31546" spans="59:60" x14ac:dyDescent="0.25">
      <c r="BG31546">
        <v>31545</v>
      </c>
      <c r="BH31546" t="s">
        <v>350</v>
      </c>
    </row>
    <row r="31547" spans="59:60" x14ac:dyDescent="0.25">
      <c r="BG31547">
        <v>31546</v>
      </c>
      <c r="BH31547" t="s">
        <v>351</v>
      </c>
    </row>
    <row r="31548" spans="59:60" x14ac:dyDescent="0.25">
      <c r="BG31548">
        <v>31547</v>
      </c>
      <c r="BH31548" t="s">
        <v>352</v>
      </c>
    </row>
    <row r="31549" spans="59:60" x14ac:dyDescent="0.25">
      <c r="BG31549">
        <v>31548</v>
      </c>
      <c r="BH31549" t="s">
        <v>293</v>
      </c>
    </row>
    <row r="31550" spans="59:60" x14ac:dyDescent="0.25">
      <c r="BG31550">
        <v>31549</v>
      </c>
      <c r="BH31550" t="s">
        <v>294</v>
      </c>
    </row>
    <row r="31551" spans="59:60" x14ac:dyDescent="0.25">
      <c r="BG31551">
        <v>31550</v>
      </c>
      <c r="BH31551" t="s">
        <v>295</v>
      </c>
    </row>
    <row r="31552" spans="59:60" x14ac:dyDescent="0.25">
      <c r="BG31552">
        <v>31551</v>
      </c>
      <c r="BH31552" t="s">
        <v>296</v>
      </c>
    </row>
    <row r="31553" spans="59:60" x14ac:dyDescent="0.25">
      <c r="BG31553">
        <v>31552</v>
      </c>
      <c r="BH31553" t="s">
        <v>297</v>
      </c>
    </row>
    <row r="31554" spans="59:60" x14ac:dyDescent="0.25">
      <c r="BG31554">
        <v>31553</v>
      </c>
      <c r="BH31554" t="s">
        <v>298</v>
      </c>
    </row>
    <row r="31555" spans="59:60" x14ac:dyDescent="0.25">
      <c r="BG31555">
        <v>31554</v>
      </c>
      <c r="BH31555" t="s">
        <v>299</v>
      </c>
    </row>
    <row r="31556" spans="59:60" x14ac:dyDescent="0.25">
      <c r="BG31556">
        <v>31555</v>
      </c>
      <c r="BH31556" t="s">
        <v>300</v>
      </c>
    </row>
    <row r="31557" spans="59:60" x14ac:dyDescent="0.25">
      <c r="BG31557">
        <v>31556</v>
      </c>
      <c r="BH31557" t="s">
        <v>301</v>
      </c>
    </row>
    <row r="31558" spans="59:60" x14ac:dyDescent="0.25">
      <c r="BG31558">
        <v>31557</v>
      </c>
      <c r="BH31558" t="s">
        <v>302</v>
      </c>
    </row>
    <row r="31559" spans="59:60" x14ac:dyDescent="0.25">
      <c r="BG31559">
        <v>31558</v>
      </c>
      <c r="BH31559" t="s">
        <v>303</v>
      </c>
    </row>
    <row r="31560" spans="59:60" x14ac:dyDescent="0.25">
      <c r="BG31560">
        <v>31559</v>
      </c>
      <c r="BH31560" t="s">
        <v>304</v>
      </c>
    </row>
    <row r="31561" spans="59:60" x14ac:dyDescent="0.25">
      <c r="BG31561">
        <v>31560</v>
      </c>
      <c r="BH31561" t="s">
        <v>305</v>
      </c>
    </row>
    <row r="31562" spans="59:60" x14ac:dyDescent="0.25">
      <c r="BG31562">
        <v>31561</v>
      </c>
      <c r="BH31562" t="s">
        <v>306</v>
      </c>
    </row>
    <row r="31563" spans="59:60" x14ac:dyDescent="0.25">
      <c r="BG31563">
        <v>31562</v>
      </c>
      <c r="BH31563" t="s">
        <v>307</v>
      </c>
    </row>
    <row r="31564" spans="59:60" x14ac:dyDescent="0.25">
      <c r="BG31564">
        <v>31563</v>
      </c>
      <c r="BH31564" t="s">
        <v>308</v>
      </c>
    </row>
    <row r="31565" spans="59:60" x14ac:dyDescent="0.25">
      <c r="BG31565">
        <v>31564</v>
      </c>
      <c r="BH31565" t="s">
        <v>309</v>
      </c>
    </row>
    <row r="31566" spans="59:60" x14ac:dyDescent="0.25">
      <c r="BG31566">
        <v>31565</v>
      </c>
      <c r="BH31566" t="s">
        <v>310</v>
      </c>
    </row>
    <row r="31567" spans="59:60" x14ac:dyDescent="0.25">
      <c r="BG31567">
        <v>31566</v>
      </c>
      <c r="BH31567" t="s">
        <v>311</v>
      </c>
    </row>
    <row r="31568" spans="59:60" x14ac:dyDescent="0.25">
      <c r="BG31568">
        <v>31567</v>
      </c>
      <c r="BH31568" t="s">
        <v>312</v>
      </c>
    </row>
    <row r="31569" spans="59:60" x14ac:dyDescent="0.25">
      <c r="BG31569">
        <v>31568</v>
      </c>
      <c r="BH31569" t="s">
        <v>313</v>
      </c>
    </row>
    <row r="31570" spans="59:60" x14ac:dyDescent="0.25">
      <c r="BG31570">
        <v>31569</v>
      </c>
      <c r="BH31570" t="s">
        <v>314</v>
      </c>
    </row>
    <row r="31571" spans="59:60" x14ac:dyDescent="0.25">
      <c r="BG31571">
        <v>31570</v>
      </c>
      <c r="BH31571" t="s">
        <v>315</v>
      </c>
    </row>
    <row r="31572" spans="59:60" x14ac:dyDescent="0.25">
      <c r="BG31572">
        <v>31571</v>
      </c>
      <c r="BH31572" t="s">
        <v>316</v>
      </c>
    </row>
    <row r="31573" spans="59:60" x14ac:dyDescent="0.25">
      <c r="BG31573">
        <v>31572</v>
      </c>
      <c r="BH31573" t="s">
        <v>317</v>
      </c>
    </row>
    <row r="31574" spans="59:60" x14ac:dyDescent="0.25">
      <c r="BG31574">
        <v>31573</v>
      </c>
      <c r="BH31574" t="s">
        <v>318</v>
      </c>
    </row>
    <row r="31575" spans="59:60" x14ac:dyDescent="0.25">
      <c r="BG31575">
        <v>31574</v>
      </c>
      <c r="BH31575" t="s">
        <v>319</v>
      </c>
    </row>
    <row r="31576" spans="59:60" x14ac:dyDescent="0.25">
      <c r="BG31576">
        <v>31575</v>
      </c>
      <c r="BH31576" t="s">
        <v>320</v>
      </c>
    </row>
    <row r="31577" spans="59:60" x14ac:dyDescent="0.25">
      <c r="BG31577">
        <v>31576</v>
      </c>
      <c r="BH31577" t="s">
        <v>321</v>
      </c>
    </row>
    <row r="31578" spans="59:60" x14ac:dyDescent="0.25">
      <c r="BG31578">
        <v>31577</v>
      </c>
      <c r="BH31578" t="s">
        <v>322</v>
      </c>
    </row>
    <row r="31579" spans="59:60" x14ac:dyDescent="0.25">
      <c r="BG31579">
        <v>31578</v>
      </c>
      <c r="BH31579" t="s">
        <v>323</v>
      </c>
    </row>
    <row r="31580" spans="59:60" x14ac:dyDescent="0.25">
      <c r="BG31580">
        <v>31579</v>
      </c>
      <c r="BH31580" t="s">
        <v>324</v>
      </c>
    </row>
    <row r="31581" spans="59:60" x14ac:dyDescent="0.25">
      <c r="BG31581">
        <v>31580</v>
      </c>
      <c r="BH31581" t="s">
        <v>325</v>
      </c>
    </row>
    <row r="31582" spans="59:60" x14ac:dyDescent="0.25">
      <c r="BG31582">
        <v>31581</v>
      </c>
      <c r="BH31582" t="s">
        <v>326</v>
      </c>
    </row>
    <row r="31583" spans="59:60" x14ac:dyDescent="0.25">
      <c r="BG31583">
        <v>31582</v>
      </c>
      <c r="BH31583" t="s">
        <v>327</v>
      </c>
    </row>
    <row r="31584" spans="59:60" x14ac:dyDescent="0.25">
      <c r="BG31584">
        <v>31583</v>
      </c>
      <c r="BH31584" t="s">
        <v>328</v>
      </c>
    </row>
    <row r="31585" spans="59:60" x14ac:dyDescent="0.25">
      <c r="BG31585">
        <v>31584</v>
      </c>
      <c r="BH31585" t="s">
        <v>329</v>
      </c>
    </row>
    <row r="31586" spans="59:60" x14ac:dyDescent="0.25">
      <c r="BG31586">
        <v>31585</v>
      </c>
      <c r="BH31586" t="s">
        <v>330</v>
      </c>
    </row>
    <row r="31587" spans="59:60" x14ac:dyDescent="0.25">
      <c r="BG31587">
        <v>31586</v>
      </c>
      <c r="BH31587" t="s">
        <v>331</v>
      </c>
    </row>
    <row r="31588" spans="59:60" x14ac:dyDescent="0.25">
      <c r="BG31588">
        <v>31587</v>
      </c>
      <c r="BH31588" t="s">
        <v>332</v>
      </c>
    </row>
    <row r="31589" spans="59:60" x14ac:dyDescent="0.25">
      <c r="BG31589">
        <v>31588</v>
      </c>
      <c r="BH31589" t="s">
        <v>333</v>
      </c>
    </row>
    <row r="31590" spans="59:60" x14ac:dyDescent="0.25">
      <c r="BG31590">
        <v>31589</v>
      </c>
      <c r="BH31590" t="s">
        <v>334</v>
      </c>
    </row>
    <row r="31591" spans="59:60" x14ac:dyDescent="0.25">
      <c r="BG31591">
        <v>31590</v>
      </c>
      <c r="BH31591" t="s">
        <v>335</v>
      </c>
    </row>
    <row r="31592" spans="59:60" x14ac:dyDescent="0.25">
      <c r="BG31592">
        <v>31591</v>
      </c>
      <c r="BH31592" t="s">
        <v>336</v>
      </c>
    </row>
    <row r="31593" spans="59:60" x14ac:dyDescent="0.25">
      <c r="BG31593">
        <v>31592</v>
      </c>
      <c r="BH31593" t="s">
        <v>337</v>
      </c>
    </row>
    <row r="31594" spans="59:60" x14ac:dyDescent="0.25">
      <c r="BG31594">
        <v>31593</v>
      </c>
      <c r="BH31594" t="s">
        <v>338</v>
      </c>
    </row>
    <row r="31595" spans="59:60" x14ac:dyDescent="0.25">
      <c r="BG31595">
        <v>31594</v>
      </c>
      <c r="BH31595" t="s">
        <v>339</v>
      </c>
    </row>
    <row r="31596" spans="59:60" x14ac:dyDescent="0.25">
      <c r="BG31596">
        <v>31595</v>
      </c>
      <c r="BH31596" t="s">
        <v>340</v>
      </c>
    </row>
    <row r="31597" spans="59:60" x14ac:dyDescent="0.25">
      <c r="BG31597">
        <v>31596</v>
      </c>
      <c r="BH31597" t="s">
        <v>341</v>
      </c>
    </row>
    <row r="31598" spans="59:60" x14ac:dyDescent="0.25">
      <c r="BG31598">
        <v>31597</v>
      </c>
      <c r="BH31598" t="s">
        <v>342</v>
      </c>
    </row>
    <row r="31599" spans="59:60" x14ac:dyDescent="0.25">
      <c r="BG31599">
        <v>31598</v>
      </c>
      <c r="BH31599" t="s">
        <v>343</v>
      </c>
    </row>
    <row r="31600" spans="59:60" x14ac:dyDescent="0.25">
      <c r="BG31600">
        <v>31599</v>
      </c>
      <c r="BH31600" t="s">
        <v>344</v>
      </c>
    </row>
    <row r="31601" spans="59:60" x14ac:dyDescent="0.25">
      <c r="BG31601">
        <v>31600</v>
      </c>
      <c r="BH31601" t="s">
        <v>345</v>
      </c>
    </row>
    <row r="31602" spans="59:60" x14ac:dyDescent="0.25">
      <c r="BG31602">
        <v>31601</v>
      </c>
      <c r="BH31602" t="s">
        <v>346</v>
      </c>
    </row>
    <row r="31603" spans="59:60" x14ac:dyDescent="0.25">
      <c r="BG31603">
        <v>31602</v>
      </c>
      <c r="BH31603" t="s">
        <v>347</v>
      </c>
    </row>
    <row r="31604" spans="59:60" x14ac:dyDescent="0.25">
      <c r="BG31604">
        <v>31603</v>
      </c>
      <c r="BH31604" t="s">
        <v>348</v>
      </c>
    </row>
    <row r="31605" spans="59:60" x14ac:dyDescent="0.25">
      <c r="BG31605">
        <v>31604</v>
      </c>
      <c r="BH31605" t="s">
        <v>349</v>
      </c>
    </row>
    <row r="31606" spans="59:60" x14ac:dyDescent="0.25">
      <c r="BG31606">
        <v>31605</v>
      </c>
      <c r="BH31606" t="s">
        <v>350</v>
      </c>
    </row>
    <row r="31607" spans="59:60" x14ac:dyDescent="0.25">
      <c r="BG31607">
        <v>31606</v>
      </c>
      <c r="BH31607" t="s">
        <v>351</v>
      </c>
    </row>
    <row r="31608" spans="59:60" x14ac:dyDescent="0.25">
      <c r="BG31608">
        <v>31607</v>
      </c>
      <c r="BH31608" t="s">
        <v>352</v>
      </c>
    </row>
    <row r="31609" spans="59:60" x14ac:dyDescent="0.25">
      <c r="BG31609">
        <v>31608</v>
      </c>
      <c r="BH31609" t="s">
        <v>293</v>
      </c>
    </row>
    <row r="31610" spans="59:60" x14ac:dyDescent="0.25">
      <c r="BG31610">
        <v>31609</v>
      </c>
      <c r="BH31610" t="s">
        <v>294</v>
      </c>
    </row>
    <row r="31611" spans="59:60" x14ac:dyDescent="0.25">
      <c r="BG31611">
        <v>31610</v>
      </c>
      <c r="BH31611" t="s">
        <v>295</v>
      </c>
    </row>
    <row r="31612" spans="59:60" x14ac:dyDescent="0.25">
      <c r="BG31612">
        <v>31611</v>
      </c>
      <c r="BH31612" t="s">
        <v>296</v>
      </c>
    </row>
    <row r="31613" spans="59:60" x14ac:dyDescent="0.25">
      <c r="BG31613">
        <v>31612</v>
      </c>
      <c r="BH31613" t="s">
        <v>297</v>
      </c>
    </row>
    <row r="31614" spans="59:60" x14ac:dyDescent="0.25">
      <c r="BG31614">
        <v>31613</v>
      </c>
      <c r="BH31614" t="s">
        <v>298</v>
      </c>
    </row>
    <row r="31615" spans="59:60" x14ac:dyDescent="0.25">
      <c r="BG31615">
        <v>31614</v>
      </c>
      <c r="BH31615" t="s">
        <v>299</v>
      </c>
    </row>
    <row r="31616" spans="59:60" x14ac:dyDescent="0.25">
      <c r="BG31616">
        <v>31615</v>
      </c>
      <c r="BH31616" t="s">
        <v>300</v>
      </c>
    </row>
    <row r="31617" spans="59:60" x14ac:dyDescent="0.25">
      <c r="BG31617">
        <v>31616</v>
      </c>
      <c r="BH31617" t="s">
        <v>301</v>
      </c>
    </row>
    <row r="31618" spans="59:60" x14ac:dyDescent="0.25">
      <c r="BG31618">
        <v>31617</v>
      </c>
      <c r="BH31618" t="s">
        <v>302</v>
      </c>
    </row>
    <row r="31619" spans="59:60" x14ac:dyDescent="0.25">
      <c r="BG31619">
        <v>31618</v>
      </c>
      <c r="BH31619" t="s">
        <v>303</v>
      </c>
    </row>
    <row r="31620" spans="59:60" x14ac:dyDescent="0.25">
      <c r="BG31620">
        <v>31619</v>
      </c>
      <c r="BH31620" t="s">
        <v>304</v>
      </c>
    </row>
    <row r="31621" spans="59:60" x14ac:dyDescent="0.25">
      <c r="BG31621">
        <v>31620</v>
      </c>
      <c r="BH31621" t="s">
        <v>305</v>
      </c>
    </row>
    <row r="31622" spans="59:60" x14ac:dyDescent="0.25">
      <c r="BG31622">
        <v>31621</v>
      </c>
      <c r="BH31622" t="s">
        <v>306</v>
      </c>
    </row>
    <row r="31623" spans="59:60" x14ac:dyDescent="0.25">
      <c r="BG31623">
        <v>31622</v>
      </c>
      <c r="BH31623" t="s">
        <v>307</v>
      </c>
    </row>
    <row r="31624" spans="59:60" x14ac:dyDescent="0.25">
      <c r="BG31624">
        <v>31623</v>
      </c>
      <c r="BH31624" t="s">
        <v>308</v>
      </c>
    </row>
    <row r="31625" spans="59:60" x14ac:dyDescent="0.25">
      <c r="BG31625">
        <v>31624</v>
      </c>
      <c r="BH31625" t="s">
        <v>309</v>
      </c>
    </row>
    <row r="31626" spans="59:60" x14ac:dyDescent="0.25">
      <c r="BG31626">
        <v>31625</v>
      </c>
      <c r="BH31626" t="s">
        <v>310</v>
      </c>
    </row>
    <row r="31627" spans="59:60" x14ac:dyDescent="0.25">
      <c r="BG31627">
        <v>31626</v>
      </c>
      <c r="BH31627" t="s">
        <v>311</v>
      </c>
    </row>
    <row r="31628" spans="59:60" x14ac:dyDescent="0.25">
      <c r="BG31628">
        <v>31627</v>
      </c>
      <c r="BH31628" t="s">
        <v>312</v>
      </c>
    </row>
    <row r="31629" spans="59:60" x14ac:dyDescent="0.25">
      <c r="BG31629">
        <v>31628</v>
      </c>
      <c r="BH31629" t="s">
        <v>313</v>
      </c>
    </row>
    <row r="31630" spans="59:60" x14ac:dyDescent="0.25">
      <c r="BG31630">
        <v>31629</v>
      </c>
      <c r="BH31630" t="s">
        <v>314</v>
      </c>
    </row>
    <row r="31631" spans="59:60" x14ac:dyDescent="0.25">
      <c r="BG31631">
        <v>31630</v>
      </c>
      <c r="BH31631" t="s">
        <v>315</v>
      </c>
    </row>
    <row r="31632" spans="59:60" x14ac:dyDescent="0.25">
      <c r="BG31632">
        <v>31631</v>
      </c>
      <c r="BH31632" t="s">
        <v>316</v>
      </c>
    </row>
    <row r="31633" spans="59:60" x14ac:dyDescent="0.25">
      <c r="BG31633">
        <v>31632</v>
      </c>
      <c r="BH31633" t="s">
        <v>317</v>
      </c>
    </row>
    <row r="31634" spans="59:60" x14ac:dyDescent="0.25">
      <c r="BG31634">
        <v>31633</v>
      </c>
      <c r="BH31634" t="s">
        <v>318</v>
      </c>
    </row>
    <row r="31635" spans="59:60" x14ac:dyDescent="0.25">
      <c r="BG31635">
        <v>31634</v>
      </c>
      <c r="BH31635" t="s">
        <v>319</v>
      </c>
    </row>
    <row r="31636" spans="59:60" x14ac:dyDescent="0.25">
      <c r="BG31636">
        <v>31635</v>
      </c>
      <c r="BH31636" t="s">
        <v>320</v>
      </c>
    </row>
    <row r="31637" spans="59:60" x14ac:dyDescent="0.25">
      <c r="BG31637">
        <v>31636</v>
      </c>
      <c r="BH31637" t="s">
        <v>321</v>
      </c>
    </row>
    <row r="31638" spans="59:60" x14ac:dyDescent="0.25">
      <c r="BG31638">
        <v>31637</v>
      </c>
      <c r="BH31638" t="s">
        <v>322</v>
      </c>
    </row>
    <row r="31639" spans="59:60" x14ac:dyDescent="0.25">
      <c r="BG31639">
        <v>31638</v>
      </c>
      <c r="BH31639" t="s">
        <v>323</v>
      </c>
    </row>
    <row r="31640" spans="59:60" x14ac:dyDescent="0.25">
      <c r="BG31640">
        <v>31639</v>
      </c>
      <c r="BH31640" t="s">
        <v>324</v>
      </c>
    </row>
    <row r="31641" spans="59:60" x14ac:dyDescent="0.25">
      <c r="BG31641">
        <v>31640</v>
      </c>
      <c r="BH31641" t="s">
        <v>325</v>
      </c>
    </row>
    <row r="31642" spans="59:60" x14ac:dyDescent="0.25">
      <c r="BG31642">
        <v>31641</v>
      </c>
      <c r="BH31642" t="s">
        <v>326</v>
      </c>
    </row>
    <row r="31643" spans="59:60" x14ac:dyDescent="0.25">
      <c r="BG31643">
        <v>31642</v>
      </c>
      <c r="BH31643" t="s">
        <v>327</v>
      </c>
    </row>
    <row r="31644" spans="59:60" x14ac:dyDescent="0.25">
      <c r="BG31644">
        <v>31643</v>
      </c>
      <c r="BH31644" t="s">
        <v>328</v>
      </c>
    </row>
    <row r="31645" spans="59:60" x14ac:dyDescent="0.25">
      <c r="BG31645">
        <v>31644</v>
      </c>
      <c r="BH31645" t="s">
        <v>329</v>
      </c>
    </row>
    <row r="31646" spans="59:60" x14ac:dyDescent="0.25">
      <c r="BG31646">
        <v>31645</v>
      </c>
      <c r="BH31646" t="s">
        <v>330</v>
      </c>
    </row>
    <row r="31647" spans="59:60" x14ac:dyDescent="0.25">
      <c r="BG31647">
        <v>31646</v>
      </c>
      <c r="BH31647" t="s">
        <v>331</v>
      </c>
    </row>
    <row r="31648" spans="59:60" x14ac:dyDescent="0.25">
      <c r="BG31648">
        <v>31647</v>
      </c>
      <c r="BH31648" t="s">
        <v>332</v>
      </c>
    </row>
    <row r="31649" spans="59:60" x14ac:dyDescent="0.25">
      <c r="BG31649">
        <v>31648</v>
      </c>
      <c r="BH31649" t="s">
        <v>333</v>
      </c>
    </row>
    <row r="31650" spans="59:60" x14ac:dyDescent="0.25">
      <c r="BG31650">
        <v>31649</v>
      </c>
      <c r="BH31650" t="s">
        <v>334</v>
      </c>
    </row>
    <row r="31651" spans="59:60" x14ac:dyDescent="0.25">
      <c r="BG31651">
        <v>31650</v>
      </c>
      <c r="BH31651" t="s">
        <v>335</v>
      </c>
    </row>
    <row r="31652" spans="59:60" x14ac:dyDescent="0.25">
      <c r="BG31652">
        <v>31651</v>
      </c>
      <c r="BH31652" t="s">
        <v>336</v>
      </c>
    </row>
    <row r="31653" spans="59:60" x14ac:dyDescent="0.25">
      <c r="BG31653">
        <v>31652</v>
      </c>
      <c r="BH31653" t="s">
        <v>337</v>
      </c>
    </row>
    <row r="31654" spans="59:60" x14ac:dyDescent="0.25">
      <c r="BG31654">
        <v>31653</v>
      </c>
      <c r="BH31654" t="s">
        <v>338</v>
      </c>
    </row>
    <row r="31655" spans="59:60" x14ac:dyDescent="0.25">
      <c r="BG31655">
        <v>31654</v>
      </c>
      <c r="BH31655" t="s">
        <v>339</v>
      </c>
    </row>
    <row r="31656" spans="59:60" x14ac:dyDescent="0.25">
      <c r="BG31656">
        <v>31655</v>
      </c>
      <c r="BH31656" t="s">
        <v>340</v>
      </c>
    </row>
    <row r="31657" spans="59:60" x14ac:dyDescent="0.25">
      <c r="BG31657">
        <v>31656</v>
      </c>
      <c r="BH31657" t="s">
        <v>341</v>
      </c>
    </row>
    <row r="31658" spans="59:60" x14ac:dyDescent="0.25">
      <c r="BG31658">
        <v>31657</v>
      </c>
      <c r="BH31658" t="s">
        <v>342</v>
      </c>
    </row>
    <row r="31659" spans="59:60" x14ac:dyDescent="0.25">
      <c r="BG31659">
        <v>31658</v>
      </c>
      <c r="BH31659" t="s">
        <v>343</v>
      </c>
    </row>
    <row r="31660" spans="59:60" x14ac:dyDescent="0.25">
      <c r="BG31660">
        <v>31659</v>
      </c>
      <c r="BH31660" t="s">
        <v>344</v>
      </c>
    </row>
    <row r="31661" spans="59:60" x14ac:dyDescent="0.25">
      <c r="BG31661">
        <v>31660</v>
      </c>
      <c r="BH31661" t="s">
        <v>345</v>
      </c>
    </row>
    <row r="31662" spans="59:60" x14ac:dyDescent="0.25">
      <c r="BG31662">
        <v>31661</v>
      </c>
      <c r="BH31662" t="s">
        <v>346</v>
      </c>
    </row>
    <row r="31663" spans="59:60" x14ac:dyDescent="0.25">
      <c r="BG31663">
        <v>31662</v>
      </c>
      <c r="BH31663" t="s">
        <v>347</v>
      </c>
    </row>
    <row r="31664" spans="59:60" x14ac:dyDescent="0.25">
      <c r="BG31664">
        <v>31663</v>
      </c>
      <c r="BH31664" t="s">
        <v>348</v>
      </c>
    </row>
    <row r="31665" spans="59:60" x14ac:dyDescent="0.25">
      <c r="BG31665">
        <v>31664</v>
      </c>
      <c r="BH31665" t="s">
        <v>349</v>
      </c>
    </row>
    <row r="31666" spans="59:60" x14ac:dyDescent="0.25">
      <c r="BG31666">
        <v>31665</v>
      </c>
      <c r="BH31666" t="s">
        <v>350</v>
      </c>
    </row>
    <row r="31667" spans="59:60" x14ac:dyDescent="0.25">
      <c r="BG31667">
        <v>31666</v>
      </c>
      <c r="BH31667" t="s">
        <v>351</v>
      </c>
    </row>
    <row r="31668" spans="59:60" x14ac:dyDescent="0.25">
      <c r="BG31668">
        <v>31667</v>
      </c>
      <c r="BH31668" t="s">
        <v>352</v>
      </c>
    </row>
    <row r="31669" spans="59:60" x14ac:dyDescent="0.25">
      <c r="BG31669">
        <v>31668</v>
      </c>
      <c r="BH31669" t="s">
        <v>293</v>
      </c>
    </row>
    <row r="31670" spans="59:60" x14ac:dyDescent="0.25">
      <c r="BG31670">
        <v>31669</v>
      </c>
      <c r="BH31670" t="s">
        <v>294</v>
      </c>
    </row>
    <row r="31671" spans="59:60" x14ac:dyDescent="0.25">
      <c r="BG31671">
        <v>31670</v>
      </c>
      <c r="BH31671" t="s">
        <v>295</v>
      </c>
    </row>
    <row r="31672" spans="59:60" x14ac:dyDescent="0.25">
      <c r="BG31672">
        <v>31671</v>
      </c>
      <c r="BH31672" t="s">
        <v>296</v>
      </c>
    </row>
    <row r="31673" spans="59:60" x14ac:dyDescent="0.25">
      <c r="BG31673">
        <v>31672</v>
      </c>
      <c r="BH31673" t="s">
        <v>297</v>
      </c>
    </row>
    <row r="31674" spans="59:60" x14ac:dyDescent="0.25">
      <c r="BG31674">
        <v>31673</v>
      </c>
      <c r="BH31674" t="s">
        <v>298</v>
      </c>
    </row>
    <row r="31675" spans="59:60" x14ac:dyDescent="0.25">
      <c r="BG31675">
        <v>31674</v>
      </c>
      <c r="BH31675" t="s">
        <v>299</v>
      </c>
    </row>
    <row r="31676" spans="59:60" x14ac:dyDescent="0.25">
      <c r="BG31676">
        <v>31675</v>
      </c>
      <c r="BH31676" t="s">
        <v>300</v>
      </c>
    </row>
    <row r="31677" spans="59:60" x14ac:dyDescent="0.25">
      <c r="BG31677">
        <v>31676</v>
      </c>
      <c r="BH31677" t="s">
        <v>301</v>
      </c>
    </row>
    <row r="31678" spans="59:60" x14ac:dyDescent="0.25">
      <c r="BG31678">
        <v>31677</v>
      </c>
      <c r="BH31678" t="s">
        <v>302</v>
      </c>
    </row>
    <row r="31679" spans="59:60" x14ac:dyDescent="0.25">
      <c r="BG31679">
        <v>31678</v>
      </c>
      <c r="BH31679" t="s">
        <v>303</v>
      </c>
    </row>
    <row r="31680" spans="59:60" x14ac:dyDescent="0.25">
      <c r="BG31680">
        <v>31679</v>
      </c>
      <c r="BH31680" t="s">
        <v>304</v>
      </c>
    </row>
    <row r="31681" spans="59:60" x14ac:dyDescent="0.25">
      <c r="BG31681">
        <v>31680</v>
      </c>
      <c r="BH31681" t="s">
        <v>305</v>
      </c>
    </row>
    <row r="31682" spans="59:60" x14ac:dyDescent="0.25">
      <c r="BG31682">
        <v>31681</v>
      </c>
      <c r="BH31682" t="s">
        <v>306</v>
      </c>
    </row>
    <row r="31683" spans="59:60" x14ac:dyDescent="0.25">
      <c r="BG31683">
        <v>31682</v>
      </c>
      <c r="BH31683" t="s">
        <v>307</v>
      </c>
    </row>
    <row r="31684" spans="59:60" x14ac:dyDescent="0.25">
      <c r="BG31684">
        <v>31683</v>
      </c>
      <c r="BH31684" t="s">
        <v>308</v>
      </c>
    </row>
    <row r="31685" spans="59:60" x14ac:dyDescent="0.25">
      <c r="BG31685">
        <v>31684</v>
      </c>
      <c r="BH31685" t="s">
        <v>309</v>
      </c>
    </row>
    <row r="31686" spans="59:60" x14ac:dyDescent="0.25">
      <c r="BG31686">
        <v>31685</v>
      </c>
      <c r="BH31686" t="s">
        <v>310</v>
      </c>
    </row>
    <row r="31687" spans="59:60" x14ac:dyDescent="0.25">
      <c r="BG31687">
        <v>31686</v>
      </c>
      <c r="BH31687" t="s">
        <v>311</v>
      </c>
    </row>
    <row r="31688" spans="59:60" x14ac:dyDescent="0.25">
      <c r="BG31688">
        <v>31687</v>
      </c>
      <c r="BH31688" t="s">
        <v>312</v>
      </c>
    </row>
    <row r="31689" spans="59:60" x14ac:dyDescent="0.25">
      <c r="BG31689">
        <v>31688</v>
      </c>
      <c r="BH31689" t="s">
        <v>313</v>
      </c>
    </row>
    <row r="31690" spans="59:60" x14ac:dyDescent="0.25">
      <c r="BG31690">
        <v>31689</v>
      </c>
      <c r="BH31690" t="s">
        <v>314</v>
      </c>
    </row>
    <row r="31691" spans="59:60" x14ac:dyDescent="0.25">
      <c r="BG31691">
        <v>31690</v>
      </c>
      <c r="BH31691" t="s">
        <v>315</v>
      </c>
    </row>
    <row r="31692" spans="59:60" x14ac:dyDescent="0.25">
      <c r="BG31692">
        <v>31691</v>
      </c>
      <c r="BH31692" t="s">
        <v>316</v>
      </c>
    </row>
    <row r="31693" spans="59:60" x14ac:dyDescent="0.25">
      <c r="BG31693">
        <v>31692</v>
      </c>
      <c r="BH31693" t="s">
        <v>317</v>
      </c>
    </row>
    <row r="31694" spans="59:60" x14ac:dyDescent="0.25">
      <c r="BG31694">
        <v>31693</v>
      </c>
      <c r="BH31694" t="s">
        <v>318</v>
      </c>
    </row>
    <row r="31695" spans="59:60" x14ac:dyDescent="0.25">
      <c r="BG31695">
        <v>31694</v>
      </c>
      <c r="BH31695" t="s">
        <v>319</v>
      </c>
    </row>
    <row r="31696" spans="59:60" x14ac:dyDescent="0.25">
      <c r="BG31696">
        <v>31695</v>
      </c>
      <c r="BH31696" t="s">
        <v>320</v>
      </c>
    </row>
    <row r="31697" spans="59:60" x14ac:dyDescent="0.25">
      <c r="BG31697">
        <v>31696</v>
      </c>
      <c r="BH31697" t="s">
        <v>321</v>
      </c>
    </row>
    <row r="31698" spans="59:60" x14ac:dyDescent="0.25">
      <c r="BG31698">
        <v>31697</v>
      </c>
      <c r="BH31698" t="s">
        <v>322</v>
      </c>
    </row>
    <row r="31699" spans="59:60" x14ac:dyDescent="0.25">
      <c r="BG31699">
        <v>31698</v>
      </c>
      <c r="BH31699" t="s">
        <v>323</v>
      </c>
    </row>
    <row r="31700" spans="59:60" x14ac:dyDescent="0.25">
      <c r="BG31700">
        <v>31699</v>
      </c>
      <c r="BH31700" t="s">
        <v>324</v>
      </c>
    </row>
    <row r="31701" spans="59:60" x14ac:dyDescent="0.25">
      <c r="BG31701">
        <v>31700</v>
      </c>
      <c r="BH31701" t="s">
        <v>325</v>
      </c>
    </row>
    <row r="31702" spans="59:60" x14ac:dyDescent="0.25">
      <c r="BG31702">
        <v>31701</v>
      </c>
      <c r="BH31702" t="s">
        <v>326</v>
      </c>
    </row>
    <row r="31703" spans="59:60" x14ac:dyDescent="0.25">
      <c r="BG31703">
        <v>31702</v>
      </c>
      <c r="BH31703" t="s">
        <v>327</v>
      </c>
    </row>
    <row r="31704" spans="59:60" x14ac:dyDescent="0.25">
      <c r="BG31704">
        <v>31703</v>
      </c>
      <c r="BH31704" t="s">
        <v>328</v>
      </c>
    </row>
    <row r="31705" spans="59:60" x14ac:dyDescent="0.25">
      <c r="BG31705">
        <v>31704</v>
      </c>
      <c r="BH31705" t="s">
        <v>329</v>
      </c>
    </row>
    <row r="31706" spans="59:60" x14ac:dyDescent="0.25">
      <c r="BG31706">
        <v>31705</v>
      </c>
      <c r="BH31706" t="s">
        <v>330</v>
      </c>
    </row>
    <row r="31707" spans="59:60" x14ac:dyDescent="0.25">
      <c r="BG31707">
        <v>31706</v>
      </c>
      <c r="BH31707" t="s">
        <v>331</v>
      </c>
    </row>
    <row r="31708" spans="59:60" x14ac:dyDescent="0.25">
      <c r="BG31708">
        <v>31707</v>
      </c>
      <c r="BH31708" t="s">
        <v>332</v>
      </c>
    </row>
    <row r="31709" spans="59:60" x14ac:dyDescent="0.25">
      <c r="BG31709">
        <v>31708</v>
      </c>
      <c r="BH31709" t="s">
        <v>333</v>
      </c>
    </row>
    <row r="31710" spans="59:60" x14ac:dyDescent="0.25">
      <c r="BG31710">
        <v>31709</v>
      </c>
      <c r="BH31710" t="s">
        <v>334</v>
      </c>
    </row>
    <row r="31711" spans="59:60" x14ac:dyDescent="0.25">
      <c r="BG31711">
        <v>31710</v>
      </c>
      <c r="BH31711" t="s">
        <v>335</v>
      </c>
    </row>
    <row r="31712" spans="59:60" x14ac:dyDescent="0.25">
      <c r="BG31712">
        <v>31711</v>
      </c>
      <c r="BH31712" t="s">
        <v>336</v>
      </c>
    </row>
    <row r="31713" spans="59:60" x14ac:dyDescent="0.25">
      <c r="BG31713">
        <v>31712</v>
      </c>
      <c r="BH31713" t="s">
        <v>337</v>
      </c>
    </row>
    <row r="31714" spans="59:60" x14ac:dyDescent="0.25">
      <c r="BG31714">
        <v>31713</v>
      </c>
      <c r="BH31714" t="s">
        <v>338</v>
      </c>
    </row>
    <row r="31715" spans="59:60" x14ac:dyDescent="0.25">
      <c r="BG31715">
        <v>31714</v>
      </c>
      <c r="BH31715" t="s">
        <v>339</v>
      </c>
    </row>
    <row r="31716" spans="59:60" x14ac:dyDescent="0.25">
      <c r="BG31716">
        <v>31715</v>
      </c>
      <c r="BH31716" t="s">
        <v>340</v>
      </c>
    </row>
    <row r="31717" spans="59:60" x14ac:dyDescent="0.25">
      <c r="BG31717">
        <v>31716</v>
      </c>
      <c r="BH31717" t="s">
        <v>341</v>
      </c>
    </row>
    <row r="31718" spans="59:60" x14ac:dyDescent="0.25">
      <c r="BG31718">
        <v>31717</v>
      </c>
      <c r="BH31718" t="s">
        <v>342</v>
      </c>
    </row>
    <row r="31719" spans="59:60" x14ac:dyDescent="0.25">
      <c r="BG31719">
        <v>31718</v>
      </c>
      <c r="BH31719" t="s">
        <v>343</v>
      </c>
    </row>
    <row r="31720" spans="59:60" x14ac:dyDescent="0.25">
      <c r="BG31720">
        <v>31719</v>
      </c>
      <c r="BH31720" t="s">
        <v>344</v>
      </c>
    </row>
    <row r="31721" spans="59:60" x14ac:dyDescent="0.25">
      <c r="BG31721">
        <v>31720</v>
      </c>
      <c r="BH31721" t="s">
        <v>345</v>
      </c>
    </row>
    <row r="31722" spans="59:60" x14ac:dyDescent="0.25">
      <c r="BG31722">
        <v>31721</v>
      </c>
      <c r="BH31722" t="s">
        <v>346</v>
      </c>
    </row>
    <row r="31723" spans="59:60" x14ac:dyDescent="0.25">
      <c r="BG31723">
        <v>31722</v>
      </c>
      <c r="BH31723" t="s">
        <v>347</v>
      </c>
    </row>
    <row r="31724" spans="59:60" x14ac:dyDescent="0.25">
      <c r="BG31724">
        <v>31723</v>
      </c>
      <c r="BH31724" t="s">
        <v>348</v>
      </c>
    </row>
    <row r="31725" spans="59:60" x14ac:dyDescent="0.25">
      <c r="BG31725">
        <v>31724</v>
      </c>
      <c r="BH31725" t="s">
        <v>349</v>
      </c>
    </row>
    <row r="31726" spans="59:60" x14ac:dyDescent="0.25">
      <c r="BG31726">
        <v>31725</v>
      </c>
      <c r="BH31726" t="s">
        <v>350</v>
      </c>
    </row>
    <row r="31727" spans="59:60" x14ac:dyDescent="0.25">
      <c r="BG31727">
        <v>31726</v>
      </c>
      <c r="BH31727" t="s">
        <v>351</v>
      </c>
    </row>
    <row r="31728" spans="59:60" x14ac:dyDescent="0.25">
      <c r="BG31728">
        <v>31727</v>
      </c>
      <c r="BH31728" t="s">
        <v>352</v>
      </c>
    </row>
    <row r="31729" spans="59:60" x14ac:dyDescent="0.25">
      <c r="BG31729">
        <v>31728</v>
      </c>
      <c r="BH31729" t="s">
        <v>293</v>
      </c>
    </row>
    <row r="31730" spans="59:60" x14ac:dyDescent="0.25">
      <c r="BG31730">
        <v>31729</v>
      </c>
      <c r="BH31730" t="s">
        <v>294</v>
      </c>
    </row>
    <row r="31731" spans="59:60" x14ac:dyDescent="0.25">
      <c r="BG31731">
        <v>31730</v>
      </c>
      <c r="BH31731" t="s">
        <v>295</v>
      </c>
    </row>
    <row r="31732" spans="59:60" x14ac:dyDescent="0.25">
      <c r="BG31732">
        <v>31731</v>
      </c>
      <c r="BH31732" t="s">
        <v>296</v>
      </c>
    </row>
    <row r="31733" spans="59:60" x14ac:dyDescent="0.25">
      <c r="BG31733">
        <v>31732</v>
      </c>
      <c r="BH31733" t="s">
        <v>297</v>
      </c>
    </row>
    <row r="31734" spans="59:60" x14ac:dyDescent="0.25">
      <c r="BG31734">
        <v>31733</v>
      </c>
      <c r="BH31734" t="s">
        <v>298</v>
      </c>
    </row>
    <row r="31735" spans="59:60" x14ac:dyDescent="0.25">
      <c r="BG31735">
        <v>31734</v>
      </c>
      <c r="BH31735" t="s">
        <v>299</v>
      </c>
    </row>
    <row r="31736" spans="59:60" x14ac:dyDescent="0.25">
      <c r="BG31736">
        <v>31735</v>
      </c>
      <c r="BH31736" t="s">
        <v>300</v>
      </c>
    </row>
    <row r="31737" spans="59:60" x14ac:dyDescent="0.25">
      <c r="BG31737">
        <v>31736</v>
      </c>
      <c r="BH31737" t="s">
        <v>301</v>
      </c>
    </row>
    <row r="31738" spans="59:60" x14ac:dyDescent="0.25">
      <c r="BG31738">
        <v>31737</v>
      </c>
      <c r="BH31738" t="s">
        <v>302</v>
      </c>
    </row>
    <row r="31739" spans="59:60" x14ac:dyDescent="0.25">
      <c r="BG31739">
        <v>31738</v>
      </c>
      <c r="BH31739" t="s">
        <v>303</v>
      </c>
    </row>
    <row r="31740" spans="59:60" x14ac:dyDescent="0.25">
      <c r="BG31740">
        <v>31739</v>
      </c>
      <c r="BH31740" t="s">
        <v>304</v>
      </c>
    </row>
    <row r="31741" spans="59:60" x14ac:dyDescent="0.25">
      <c r="BG31741">
        <v>31740</v>
      </c>
      <c r="BH31741" t="s">
        <v>305</v>
      </c>
    </row>
    <row r="31742" spans="59:60" x14ac:dyDescent="0.25">
      <c r="BG31742">
        <v>31741</v>
      </c>
      <c r="BH31742" t="s">
        <v>306</v>
      </c>
    </row>
    <row r="31743" spans="59:60" x14ac:dyDescent="0.25">
      <c r="BG31743">
        <v>31742</v>
      </c>
      <c r="BH31743" t="s">
        <v>307</v>
      </c>
    </row>
    <row r="31744" spans="59:60" x14ac:dyDescent="0.25">
      <c r="BG31744">
        <v>31743</v>
      </c>
      <c r="BH31744" t="s">
        <v>308</v>
      </c>
    </row>
    <row r="31745" spans="59:60" x14ac:dyDescent="0.25">
      <c r="BG31745">
        <v>31744</v>
      </c>
      <c r="BH31745" t="s">
        <v>309</v>
      </c>
    </row>
    <row r="31746" spans="59:60" x14ac:dyDescent="0.25">
      <c r="BG31746">
        <v>31745</v>
      </c>
      <c r="BH31746" t="s">
        <v>310</v>
      </c>
    </row>
    <row r="31747" spans="59:60" x14ac:dyDescent="0.25">
      <c r="BG31747">
        <v>31746</v>
      </c>
      <c r="BH31747" t="s">
        <v>311</v>
      </c>
    </row>
    <row r="31748" spans="59:60" x14ac:dyDescent="0.25">
      <c r="BG31748">
        <v>31747</v>
      </c>
      <c r="BH31748" t="s">
        <v>312</v>
      </c>
    </row>
    <row r="31749" spans="59:60" x14ac:dyDescent="0.25">
      <c r="BG31749">
        <v>31748</v>
      </c>
      <c r="BH31749" t="s">
        <v>313</v>
      </c>
    </row>
    <row r="31750" spans="59:60" x14ac:dyDescent="0.25">
      <c r="BG31750">
        <v>31749</v>
      </c>
      <c r="BH31750" t="s">
        <v>314</v>
      </c>
    </row>
    <row r="31751" spans="59:60" x14ac:dyDescent="0.25">
      <c r="BG31751">
        <v>31750</v>
      </c>
      <c r="BH31751" t="s">
        <v>315</v>
      </c>
    </row>
    <row r="31752" spans="59:60" x14ac:dyDescent="0.25">
      <c r="BG31752">
        <v>31751</v>
      </c>
      <c r="BH31752" t="s">
        <v>316</v>
      </c>
    </row>
    <row r="31753" spans="59:60" x14ac:dyDescent="0.25">
      <c r="BG31753">
        <v>31752</v>
      </c>
      <c r="BH31753" t="s">
        <v>317</v>
      </c>
    </row>
    <row r="31754" spans="59:60" x14ac:dyDescent="0.25">
      <c r="BG31754">
        <v>31753</v>
      </c>
      <c r="BH31754" t="s">
        <v>318</v>
      </c>
    </row>
    <row r="31755" spans="59:60" x14ac:dyDescent="0.25">
      <c r="BG31755">
        <v>31754</v>
      </c>
      <c r="BH31755" t="s">
        <v>319</v>
      </c>
    </row>
    <row r="31756" spans="59:60" x14ac:dyDescent="0.25">
      <c r="BG31756">
        <v>31755</v>
      </c>
      <c r="BH31756" t="s">
        <v>320</v>
      </c>
    </row>
    <row r="31757" spans="59:60" x14ac:dyDescent="0.25">
      <c r="BG31757">
        <v>31756</v>
      </c>
      <c r="BH31757" t="s">
        <v>321</v>
      </c>
    </row>
    <row r="31758" spans="59:60" x14ac:dyDescent="0.25">
      <c r="BG31758">
        <v>31757</v>
      </c>
      <c r="BH31758" t="s">
        <v>322</v>
      </c>
    </row>
    <row r="31759" spans="59:60" x14ac:dyDescent="0.25">
      <c r="BG31759">
        <v>31758</v>
      </c>
      <c r="BH31759" t="s">
        <v>323</v>
      </c>
    </row>
    <row r="31760" spans="59:60" x14ac:dyDescent="0.25">
      <c r="BG31760">
        <v>31759</v>
      </c>
      <c r="BH31760" t="s">
        <v>324</v>
      </c>
    </row>
    <row r="31761" spans="59:60" x14ac:dyDescent="0.25">
      <c r="BG31761">
        <v>31760</v>
      </c>
      <c r="BH31761" t="s">
        <v>325</v>
      </c>
    </row>
    <row r="31762" spans="59:60" x14ac:dyDescent="0.25">
      <c r="BG31762">
        <v>31761</v>
      </c>
      <c r="BH31762" t="s">
        <v>326</v>
      </c>
    </row>
    <row r="31763" spans="59:60" x14ac:dyDescent="0.25">
      <c r="BG31763">
        <v>31762</v>
      </c>
      <c r="BH31763" t="s">
        <v>327</v>
      </c>
    </row>
    <row r="31764" spans="59:60" x14ac:dyDescent="0.25">
      <c r="BG31764">
        <v>31763</v>
      </c>
      <c r="BH31764" t="s">
        <v>328</v>
      </c>
    </row>
    <row r="31765" spans="59:60" x14ac:dyDescent="0.25">
      <c r="BG31765">
        <v>31764</v>
      </c>
      <c r="BH31765" t="s">
        <v>329</v>
      </c>
    </row>
    <row r="31766" spans="59:60" x14ac:dyDescent="0.25">
      <c r="BG31766">
        <v>31765</v>
      </c>
      <c r="BH31766" t="s">
        <v>330</v>
      </c>
    </row>
    <row r="31767" spans="59:60" x14ac:dyDescent="0.25">
      <c r="BG31767">
        <v>31766</v>
      </c>
      <c r="BH31767" t="s">
        <v>331</v>
      </c>
    </row>
    <row r="31768" spans="59:60" x14ac:dyDescent="0.25">
      <c r="BG31768">
        <v>31767</v>
      </c>
      <c r="BH31768" t="s">
        <v>332</v>
      </c>
    </row>
    <row r="31769" spans="59:60" x14ac:dyDescent="0.25">
      <c r="BG31769">
        <v>31768</v>
      </c>
      <c r="BH31769" t="s">
        <v>333</v>
      </c>
    </row>
    <row r="31770" spans="59:60" x14ac:dyDescent="0.25">
      <c r="BG31770">
        <v>31769</v>
      </c>
      <c r="BH31770" t="s">
        <v>334</v>
      </c>
    </row>
    <row r="31771" spans="59:60" x14ac:dyDescent="0.25">
      <c r="BG31771">
        <v>31770</v>
      </c>
      <c r="BH31771" t="s">
        <v>335</v>
      </c>
    </row>
    <row r="31772" spans="59:60" x14ac:dyDescent="0.25">
      <c r="BG31772">
        <v>31771</v>
      </c>
      <c r="BH31772" t="s">
        <v>336</v>
      </c>
    </row>
    <row r="31773" spans="59:60" x14ac:dyDescent="0.25">
      <c r="BG31773">
        <v>31772</v>
      </c>
      <c r="BH31773" t="s">
        <v>337</v>
      </c>
    </row>
    <row r="31774" spans="59:60" x14ac:dyDescent="0.25">
      <c r="BG31774">
        <v>31773</v>
      </c>
      <c r="BH31774" t="s">
        <v>338</v>
      </c>
    </row>
    <row r="31775" spans="59:60" x14ac:dyDescent="0.25">
      <c r="BG31775">
        <v>31774</v>
      </c>
      <c r="BH31775" t="s">
        <v>339</v>
      </c>
    </row>
    <row r="31776" spans="59:60" x14ac:dyDescent="0.25">
      <c r="BG31776">
        <v>31775</v>
      </c>
      <c r="BH31776" t="s">
        <v>340</v>
      </c>
    </row>
    <row r="31777" spans="59:60" x14ac:dyDescent="0.25">
      <c r="BG31777">
        <v>31776</v>
      </c>
      <c r="BH31777" t="s">
        <v>341</v>
      </c>
    </row>
    <row r="31778" spans="59:60" x14ac:dyDescent="0.25">
      <c r="BG31778">
        <v>31777</v>
      </c>
      <c r="BH31778" t="s">
        <v>342</v>
      </c>
    </row>
    <row r="31779" spans="59:60" x14ac:dyDescent="0.25">
      <c r="BG31779">
        <v>31778</v>
      </c>
      <c r="BH31779" t="s">
        <v>343</v>
      </c>
    </row>
    <row r="31780" spans="59:60" x14ac:dyDescent="0.25">
      <c r="BG31780">
        <v>31779</v>
      </c>
      <c r="BH31780" t="s">
        <v>344</v>
      </c>
    </row>
    <row r="31781" spans="59:60" x14ac:dyDescent="0.25">
      <c r="BG31781">
        <v>31780</v>
      </c>
      <c r="BH31781" t="s">
        <v>345</v>
      </c>
    </row>
    <row r="31782" spans="59:60" x14ac:dyDescent="0.25">
      <c r="BG31782">
        <v>31781</v>
      </c>
      <c r="BH31782" t="s">
        <v>346</v>
      </c>
    </row>
    <row r="31783" spans="59:60" x14ac:dyDescent="0.25">
      <c r="BG31783">
        <v>31782</v>
      </c>
      <c r="BH31783" t="s">
        <v>347</v>
      </c>
    </row>
    <row r="31784" spans="59:60" x14ac:dyDescent="0.25">
      <c r="BG31784">
        <v>31783</v>
      </c>
      <c r="BH31784" t="s">
        <v>348</v>
      </c>
    </row>
    <row r="31785" spans="59:60" x14ac:dyDescent="0.25">
      <c r="BG31785">
        <v>31784</v>
      </c>
      <c r="BH31785" t="s">
        <v>349</v>
      </c>
    </row>
    <row r="31786" spans="59:60" x14ac:dyDescent="0.25">
      <c r="BG31786">
        <v>31785</v>
      </c>
      <c r="BH31786" t="s">
        <v>350</v>
      </c>
    </row>
    <row r="31787" spans="59:60" x14ac:dyDescent="0.25">
      <c r="BG31787">
        <v>31786</v>
      </c>
      <c r="BH31787" t="s">
        <v>351</v>
      </c>
    </row>
    <row r="31788" spans="59:60" x14ac:dyDescent="0.25">
      <c r="BG31788">
        <v>31787</v>
      </c>
      <c r="BH31788" t="s">
        <v>352</v>
      </c>
    </row>
    <row r="31789" spans="59:60" x14ac:dyDescent="0.25">
      <c r="BG31789">
        <v>31788</v>
      </c>
      <c r="BH31789" t="s">
        <v>293</v>
      </c>
    </row>
    <row r="31790" spans="59:60" x14ac:dyDescent="0.25">
      <c r="BG31790">
        <v>31789</v>
      </c>
      <c r="BH31790" t="s">
        <v>294</v>
      </c>
    </row>
    <row r="31791" spans="59:60" x14ac:dyDescent="0.25">
      <c r="BG31791">
        <v>31790</v>
      </c>
      <c r="BH31791" t="s">
        <v>295</v>
      </c>
    </row>
    <row r="31792" spans="59:60" x14ac:dyDescent="0.25">
      <c r="BG31792">
        <v>31791</v>
      </c>
      <c r="BH31792" t="s">
        <v>296</v>
      </c>
    </row>
    <row r="31793" spans="59:60" x14ac:dyDescent="0.25">
      <c r="BG31793">
        <v>31792</v>
      </c>
      <c r="BH31793" t="s">
        <v>297</v>
      </c>
    </row>
    <row r="31794" spans="59:60" x14ac:dyDescent="0.25">
      <c r="BG31794">
        <v>31793</v>
      </c>
      <c r="BH31794" t="s">
        <v>298</v>
      </c>
    </row>
    <row r="31795" spans="59:60" x14ac:dyDescent="0.25">
      <c r="BG31795">
        <v>31794</v>
      </c>
      <c r="BH31795" t="s">
        <v>299</v>
      </c>
    </row>
    <row r="31796" spans="59:60" x14ac:dyDescent="0.25">
      <c r="BG31796">
        <v>31795</v>
      </c>
      <c r="BH31796" t="s">
        <v>300</v>
      </c>
    </row>
    <row r="31797" spans="59:60" x14ac:dyDescent="0.25">
      <c r="BG31797">
        <v>31796</v>
      </c>
      <c r="BH31797" t="s">
        <v>301</v>
      </c>
    </row>
    <row r="31798" spans="59:60" x14ac:dyDescent="0.25">
      <c r="BG31798">
        <v>31797</v>
      </c>
      <c r="BH31798" t="s">
        <v>302</v>
      </c>
    </row>
    <row r="31799" spans="59:60" x14ac:dyDescent="0.25">
      <c r="BG31799">
        <v>31798</v>
      </c>
      <c r="BH31799" t="s">
        <v>303</v>
      </c>
    </row>
    <row r="31800" spans="59:60" x14ac:dyDescent="0.25">
      <c r="BG31800">
        <v>31799</v>
      </c>
      <c r="BH31800" t="s">
        <v>304</v>
      </c>
    </row>
    <row r="31801" spans="59:60" x14ac:dyDescent="0.25">
      <c r="BG31801">
        <v>31800</v>
      </c>
      <c r="BH31801" t="s">
        <v>305</v>
      </c>
    </row>
    <row r="31802" spans="59:60" x14ac:dyDescent="0.25">
      <c r="BG31802">
        <v>31801</v>
      </c>
      <c r="BH31802" t="s">
        <v>306</v>
      </c>
    </row>
    <row r="31803" spans="59:60" x14ac:dyDescent="0.25">
      <c r="BG31803">
        <v>31802</v>
      </c>
      <c r="BH31803" t="s">
        <v>307</v>
      </c>
    </row>
    <row r="31804" spans="59:60" x14ac:dyDescent="0.25">
      <c r="BG31804">
        <v>31803</v>
      </c>
      <c r="BH31804" t="s">
        <v>308</v>
      </c>
    </row>
    <row r="31805" spans="59:60" x14ac:dyDescent="0.25">
      <c r="BG31805">
        <v>31804</v>
      </c>
      <c r="BH31805" t="s">
        <v>309</v>
      </c>
    </row>
    <row r="31806" spans="59:60" x14ac:dyDescent="0.25">
      <c r="BG31806">
        <v>31805</v>
      </c>
      <c r="BH31806" t="s">
        <v>310</v>
      </c>
    </row>
    <row r="31807" spans="59:60" x14ac:dyDescent="0.25">
      <c r="BG31807">
        <v>31806</v>
      </c>
      <c r="BH31807" t="s">
        <v>311</v>
      </c>
    </row>
    <row r="31808" spans="59:60" x14ac:dyDescent="0.25">
      <c r="BG31808">
        <v>31807</v>
      </c>
      <c r="BH31808" t="s">
        <v>312</v>
      </c>
    </row>
    <row r="31809" spans="59:60" x14ac:dyDescent="0.25">
      <c r="BG31809">
        <v>31808</v>
      </c>
      <c r="BH31809" t="s">
        <v>313</v>
      </c>
    </row>
    <row r="31810" spans="59:60" x14ac:dyDescent="0.25">
      <c r="BG31810">
        <v>31809</v>
      </c>
      <c r="BH31810" t="s">
        <v>314</v>
      </c>
    </row>
    <row r="31811" spans="59:60" x14ac:dyDescent="0.25">
      <c r="BG31811">
        <v>31810</v>
      </c>
      <c r="BH31811" t="s">
        <v>315</v>
      </c>
    </row>
    <row r="31812" spans="59:60" x14ac:dyDescent="0.25">
      <c r="BG31812">
        <v>31811</v>
      </c>
      <c r="BH31812" t="s">
        <v>316</v>
      </c>
    </row>
    <row r="31813" spans="59:60" x14ac:dyDescent="0.25">
      <c r="BG31813">
        <v>31812</v>
      </c>
      <c r="BH31813" t="s">
        <v>317</v>
      </c>
    </row>
    <row r="31814" spans="59:60" x14ac:dyDescent="0.25">
      <c r="BG31814">
        <v>31813</v>
      </c>
      <c r="BH31814" t="s">
        <v>318</v>
      </c>
    </row>
    <row r="31815" spans="59:60" x14ac:dyDescent="0.25">
      <c r="BG31815">
        <v>31814</v>
      </c>
      <c r="BH31815" t="s">
        <v>319</v>
      </c>
    </row>
    <row r="31816" spans="59:60" x14ac:dyDescent="0.25">
      <c r="BG31816">
        <v>31815</v>
      </c>
      <c r="BH31816" t="s">
        <v>320</v>
      </c>
    </row>
    <row r="31817" spans="59:60" x14ac:dyDescent="0.25">
      <c r="BG31817">
        <v>31816</v>
      </c>
      <c r="BH31817" t="s">
        <v>321</v>
      </c>
    </row>
    <row r="31818" spans="59:60" x14ac:dyDescent="0.25">
      <c r="BG31818">
        <v>31817</v>
      </c>
      <c r="BH31818" t="s">
        <v>322</v>
      </c>
    </row>
    <row r="31819" spans="59:60" x14ac:dyDescent="0.25">
      <c r="BG31819">
        <v>31818</v>
      </c>
      <c r="BH31819" t="s">
        <v>323</v>
      </c>
    </row>
    <row r="31820" spans="59:60" x14ac:dyDescent="0.25">
      <c r="BG31820">
        <v>31819</v>
      </c>
      <c r="BH31820" t="s">
        <v>324</v>
      </c>
    </row>
    <row r="31821" spans="59:60" x14ac:dyDescent="0.25">
      <c r="BG31821">
        <v>31820</v>
      </c>
      <c r="BH31821" t="s">
        <v>325</v>
      </c>
    </row>
    <row r="31822" spans="59:60" x14ac:dyDescent="0.25">
      <c r="BG31822">
        <v>31821</v>
      </c>
      <c r="BH31822" t="s">
        <v>326</v>
      </c>
    </row>
    <row r="31823" spans="59:60" x14ac:dyDescent="0.25">
      <c r="BG31823">
        <v>31822</v>
      </c>
      <c r="BH31823" t="s">
        <v>327</v>
      </c>
    </row>
    <row r="31824" spans="59:60" x14ac:dyDescent="0.25">
      <c r="BG31824">
        <v>31823</v>
      </c>
      <c r="BH31824" t="s">
        <v>328</v>
      </c>
    </row>
    <row r="31825" spans="59:60" x14ac:dyDescent="0.25">
      <c r="BG31825">
        <v>31824</v>
      </c>
      <c r="BH31825" t="s">
        <v>329</v>
      </c>
    </row>
    <row r="31826" spans="59:60" x14ac:dyDescent="0.25">
      <c r="BG31826">
        <v>31825</v>
      </c>
      <c r="BH31826" t="s">
        <v>330</v>
      </c>
    </row>
    <row r="31827" spans="59:60" x14ac:dyDescent="0.25">
      <c r="BG31827">
        <v>31826</v>
      </c>
      <c r="BH31827" t="s">
        <v>331</v>
      </c>
    </row>
    <row r="31828" spans="59:60" x14ac:dyDescent="0.25">
      <c r="BG31828">
        <v>31827</v>
      </c>
      <c r="BH31828" t="s">
        <v>332</v>
      </c>
    </row>
    <row r="31829" spans="59:60" x14ac:dyDescent="0.25">
      <c r="BG31829">
        <v>31828</v>
      </c>
      <c r="BH31829" t="s">
        <v>333</v>
      </c>
    </row>
    <row r="31830" spans="59:60" x14ac:dyDescent="0.25">
      <c r="BG31830">
        <v>31829</v>
      </c>
      <c r="BH31830" t="s">
        <v>334</v>
      </c>
    </row>
    <row r="31831" spans="59:60" x14ac:dyDescent="0.25">
      <c r="BG31831">
        <v>31830</v>
      </c>
      <c r="BH31831" t="s">
        <v>335</v>
      </c>
    </row>
    <row r="31832" spans="59:60" x14ac:dyDescent="0.25">
      <c r="BG31832">
        <v>31831</v>
      </c>
      <c r="BH31832" t="s">
        <v>336</v>
      </c>
    </row>
    <row r="31833" spans="59:60" x14ac:dyDescent="0.25">
      <c r="BG31833">
        <v>31832</v>
      </c>
      <c r="BH31833" t="s">
        <v>337</v>
      </c>
    </row>
    <row r="31834" spans="59:60" x14ac:dyDescent="0.25">
      <c r="BG31834">
        <v>31833</v>
      </c>
      <c r="BH31834" t="s">
        <v>338</v>
      </c>
    </row>
    <row r="31835" spans="59:60" x14ac:dyDescent="0.25">
      <c r="BG31835">
        <v>31834</v>
      </c>
      <c r="BH31835" t="s">
        <v>339</v>
      </c>
    </row>
    <row r="31836" spans="59:60" x14ac:dyDescent="0.25">
      <c r="BG31836">
        <v>31835</v>
      </c>
      <c r="BH31836" t="s">
        <v>340</v>
      </c>
    </row>
    <row r="31837" spans="59:60" x14ac:dyDescent="0.25">
      <c r="BG31837">
        <v>31836</v>
      </c>
      <c r="BH31837" t="s">
        <v>341</v>
      </c>
    </row>
    <row r="31838" spans="59:60" x14ac:dyDescent="0.25">
      <c r="BG31838">
        <v>31837</v>
      </c>
      <c r="BH31838" t="s">
        <v>342</v>
      </c>
    </row>
    <row r="31839" spans="59:60" x14ac:dyDescent="0.25">
      <c r="BG31839">
        <v>31838</v>
      </c>
      <c r="BH31839" t="s">
        <v>343</v>
      </c>
    </row>
    <row r="31840" spans="59:60" x14ac:dyDescent="0.25">
      <c r="BG31840">
        <v>31839</v>
      </c>
      <c r="BH31840" t="s">
        <v>344</v>
      </c>
    </row>
    <row r="31841" spans="59:60" x14ac:dyDescent="0.25">
      <c r="BG31841">
        <v>31840</v>
      </c>
      <c r="BH31841" t="s">
        <v>345</v>
      </c>
    </row>
    <row r="31842" spans="59:60" x14ac:dyDescent="0.25">
      <c r="BG31842">
        <v>31841</v>
      </c>
      <c r="BH31842" t="s">
        <v>346</v>
      </c>
    </row>
    <row r="31843" spans="59:60" x14ac:dyDescent="0.25">
      <c r="BG31843">
        <v>31842</v>
      </c>
      <c r="BH31843" t="s">
        <v>347</v>
      </c>
    </row>
    <row r="31844" spans="59:60" x14ac:dyDescent="0.25">
      <c r="BG31844">
        <v>31843</v>
      </c>
      <c r="BH31844" t="s">
        <v>348</v>
      </c>
    </row>
    <row r="31845" spans="59:60" x14ac:dyDescent="0.25">
      <c r="BG31845">
        <v>31844</v>
      </c>
      <c r="BH31845" t="s">
        <v>349</v>
      </c>
    </row>
    <row r="31846" spans="59:60" x14ac:dyDescent="0.25">
      <c r="BG31846">
        <v>31845</v>
      </c>
      <c r="BH31846" t="s">
        <v>350</v>
      </c>
    </row>
    <row r="31847" spans="59:60" x14ac:dyDescent="0.25">
      <c r="BG31847">
        <v>31846</v>
      </c>
      <c r="BH31847" t="s">
        <v>351</v>
      </c>
    </row>
    <row r="31848" spans="59:60" x14ac:dyDescent="0.25">
      <c r="BG31848">
        <v>31847</v>
      </c>
      <c r="BH31848" t="s">
        <v>352</v>
      </c>
    </row>
    <row r="31849" spans="59:60" x14ac:dyDescent="0.25">
      <c r="BG31849">
        <v>31848</v>
      </c>
      <c r="BH31849" t="s">
        <v>293</v>
      </c>
    </row>
    <row r="31850" spans="59:60" x14ac:dyDescent="0.25">
      <c r="BG31850">
        <v>31849</v>
      </c>
      <c r="BH31850" t="s">
        <v>294</v>
      </c>
    </row>
    <row r="31851" spans="59:60" x14ac:dyDescent="0.25">
      <c r="BG31851">
        <v>31850</v>
      </c>
      <c r="BH31851" t="s">
        <v>295</v>
      </c>
    </row>
    <row r="31852" spans="59:60" x14ac:dyDescent="0.25">
      <c r="BG31852">
        <v>31851</v>
      </c>
      <c r="BH31852" t="s">
        <v>296</v>
      </c>
    </row>
    <row r="31853" spans="59:60" x14ac:dyDescent="0.25">
      <c r="BG31853">
        <v>31852</v>
      </c>
      <c r="BH31853" t="s">
        <v>297</v>
      </c>
    </row>
    <row r="31854" spans="59:60" x14ac:dyDescent="0.25">
      <c r="BG31854">
        <v>31853</v>
      </c>
      <c r="BH31854" t="s">
        <v>298</v>
      </c>
    </row>
    <row r="31855" spans="59:60" x14ac:dyDescent="0.25">
      <c r="BG31855">
        <v>31854</v>
      </c>
      <c r="BH31855" t="s">
        <v>299</v>
      </c>
    </row>
    <row r="31856" spans="59:60" x14ac:dyDescent="0.25">
      <c r="BG31856">
        <v>31855</v>
      </c>
      <c r="BH31856" t="s">
        <v>300</v>
      </c>
    </row>
    <row r="31857" spans="59:60" x14ac:dyDescent="0.25">
      <c r="BG31857">
        <v>31856</v>
      </c>
      <c r="BH31857" t="s">
        <v>301</v>
      </c>
    </row>
    <row r="31858" spans="59:60" x14ac:dyDescent="0.25">
      <c r="BG31858">
        <v>31857</v>
      </c>
      <c r="BH31858" t="s">
        <v>302</v>
      </c>
    </row>
    <row r="31859" spans="59:60" x14ac:dyDescent="0.25">
      <c r="BG31859">
        <v>31858</v>
      </c>
      <c r="BH31859" t="s">
        <v>303</v>
      </c>
    </row>
    <row r="31860" spans="59:60" x14ac:dyDescent="0.25">
      <c r="BG31860">
        <v>31859</v>
      </c>
      <c r="BH31860" t="s">
        <v>304</v>
      </c>
    </row>
    <row r="31861" spans="59:60" x14ac:dyDescent="0.25">
      <c r="BG31861">
        <v>31860</v>
      </c>
      <c r="BH31861" t="s">
        <v>305</v>
      </c>
    </row>
    <row r="31862" spans="59:60" x14ac:dyDescent="0.25">
      <c r="BG31862">
        <v>31861</v>
      </c>
      <c r="BH31862" t="s">
        <v>306</v>
      </c>
    </row>
    <row r="31863" spans="59:60" x14ac:dyDescent="0.25">
      <c r="BG31863">
        <v>31862</v>
      </c>
      <c r="BH31863" t="s">
        <v>307</v>
      </c>
    </row>
    <row r="31864" spans="59:60" x14ac:dyDescent="0.25">
      <c r="BG31864">
        <v>31863</v>
      </c>
      <c r="BH31864" t="s">
        <v>308</v>
      </c>
    </row>
    <row r="31865" spans="59:60" x14ac:dyDescent="0.25">
      <c r="BG31865">
        <v>31864</v>
      </c>
      <c r="BH31865" t="s">
        <v>309</v>
      </c>
    </row>
    <row r="31866" spans="59:60" x14ac:dyDescent="0.25">
      <c r="BG31866">
        <v>31865</v>
      </c>
      <c r="BH31866" t="s">
        <v>310</v>
      </c>
    </row>
    <row r="31867" spans="59:60" x14ac:dyDescent="0.25">
      <c r="BG31867">
        <v>31866</v>
      </c>
      <c r="BH31867" t="s">
        <v>311</v>
      </c>
    </row>
    <row r="31868" spans="59:60" x14ac:dyDescent="0.25">
      <c r="BG31868">
        <v>31867</v>
      </c>
      <c r="BH31868" t="s">
        <v>312</v>
      </c>
    </row>
    <row r="31869" spans="59:60" x14ac:dyDescent="0.25">
      <c r="BG31869">
        <v>31868</v>
      </c>
      <c r="BH31869" t="s">
        <v>313</v>
      </c>
    </row>
    <row r="31870" spans="59:60" x14ac:dyDescent="0.25">
      <c r="BG31870">
        <v>31869</v>
      </c>
      <c r="BH31870" t="s">
        <v>314</v>
      </c>
    </row>
    <row r="31871" spans="59:60" x14ac:dyDescent="0.25">
      <c r="BG31871">
        <v>31870</v>
      </c>
      <c r="BH31871" t="s">
        <v>315</v>
      </c>
    </row>
    <row r="31872" spans="59:60" x14ac:dyDescent="0.25">
      <c r="BG31872">
        <v>31871</v>
      </c>
      <c r="BH31872" t="s">
        <v>316</v>
      </c>
    </row>
    <row r="31873" spans="59:60" x14ac:dyDescent="0.25">
      <c r="BG31873">
        <v>31872</v>
      </c>
      <c r="BH31873" t="s">
        <v>317</v>
      </c>
    </row>
    <row r="31874" spans="59:60" x14ac:dyDescent="0.25">
      <c r="BG31874">
        <v>31873</v>
      </c>
      <c r="BH31874" t="s">
        <v>318</v>
      </c>
    </row>
    <row r="31875" spans="59:60" x14ac:dyDescent="0.25">
      <c r="BG31875">
        <v>31874</v>
      </c>
      <c r="BH31875" t="s">
        <v>319</v>
      </c>
    </row>
    <row r="31876" spans="59:60" x14ac:dyDescent="0.25">
      <c r="BG31876">
        <v>31875</v>
      </c>
      <c r="BH31876" t="s">
        <v>320</v>
      </c>
    </row>
    <row r="31877" spans="59:60" x14ac:dyDescent="0.25">
      <c r="BG31877">
        <v>31876</v>
      </c>
      <c r="BH31877" t="s">
        <v>321</v>
      </c>
    </row>
    <row r="31878" spans="59:60" x14ac:dyDescent="0.25">
      <c r="BG31878">
        <v>31877</v>
      </c>
      <c r="BH31878" t="s">
        <v>322</v>
      </c>
    </row>
    <row r="31879" spans="59:60" x14ac:dyDescent="0.25">
      <c r="BG31879">
        <v>31878</v>
      </c>
      <c r="BH31879" t="s">
        <v>323</v>
      </c>
    </row>
    <row r="31880" spans="59:60" x14ac:dyDescent="0.25">
      <c r="BG31880">
        <v>31879</v>
      </c>
      <c r="BH31880" t="s">
        <v>324</v>
      </c>
    </row>
    <row r="31881" spans="59:60" x14ac:dyDescent="0.25">
      <c r="BG31881">
        <v>31880</v>
      </c>
      <c r="BH31881" t="s">
        <v>325</v>
      </c>
    </row>
    <row r="31882" spans="59:60" x14ac:dyDescent="0.25">
      <c r="BG31882">
        <v>31881</v>
      </c>
      <c r="BH31882" t="s">
        <v>326</v>
      </c>
    </row>
    <row r="31883" spans="59:60" x14ac:dyDescent="0.25">
      <c r="BG31883">
        <v>31882</v>
      </c>
      <c r="BH31883" t="s">
        <v>327</v>
      </c>
    </row>
    <row r="31884" spans="59:60" x14ac:dyDescent="0.25">
      <c r="BG31884">
        <v>31883</v>
      </c>
      <c r="BH31884" t="s">
        <v>328</v>
      </c>
    </row>
    <row r="31885" spans="59:60" x14ac:dyDescent="0.25">
      <c r="BG31885">
        <v>31884</v>
      </c>
      <c r="BH31885" t="s">
        <v>329</v>
      </c>
    </row>
    <row r="31886" spans="59:60" x14ac:dyDescent="0.25">
      <c r="BG31886">
        <v>31885</v>
      </c>
      <c r="BH31886" t="s">
        <v>330</v>
      </c>
    </row>
    <row r="31887" spans="59:60" x14ac:dyDescent="0.25">
      <c r="BG31887">
        <v>31886</v>
      </c>
      <c r="BH31887" t="s">
        <v>331</v>
      </c>
    </row>
    <row r="31888" spans="59:60" x14ac:dyDescent="0.25">
      <c r="BG31888">
        <v>31887</v>
      </c>
      <c r="BH31888" t="s">
        <v>332</v>
      </c>
    </row>
    <row r="31889" spans="59:60" x14ac:dyDescent="0.25">
      <c r="BG31889">
        <v>31888</v>
      </c>
      <c r="BH31889" t="s">
        <v>333</v>
      </c>
    </row>
    <row r="31890" spans="59:60" x14ac:dyDescent="0.25">
      <c r="BG31890">
        <v>31889</v>
      </c>
      <c r="BH31890" t="s">
        <v>334</v>
      </c>
    </row>
    <row r="31891" spans="59:60" x14ac:dyDescent="0.25">
      <c r="BG31891">
        <v>31890</v>
      </c>
      <c r="BH31891" t="s">
        <v>335</v>
      </c>
    </row>
    <row r="31892" spans="59:60" x14ac:dyDescent="0.25">
      <c r="BG31892">
        <v>31891</v>
      </c>
      <c r="BH31892" t="s">
        <v>336</v>
      </c>
    </row>
    <row r="31893" spans="59:60" x14ac:dyDescent="0.25">
      <c r="BG31893">
        <v>31892</v>
      </c>
      <c r="BH31893" t="s">
        <v>337</v>
      </c>
    </row>
    <row r="31894" spans="59:60" x14ac:dyDescent="0.25">
      <c r="BG31894">
        <v>31893</v>
      </c>
      <c r="BH31894" t="s">
        <v>338</v>
      </c>
    </row>
    <row r="31895" spans="59:60" x14ac:dyDescent="0.25">
      <c r="BG31895">
        <v>31894</v>
      </c>
      <c r="BH31895" t="s">
        <v>339</v>
      </c>
    </row>
    <row r="31896" spans="59:60" x14ac:dyDescent="0.25">
      <c r="BG31896">
        <v>31895</v>
      </c>
      <c r="BH31896" t="s">
        <v>340</v>
      </c>
    </row>
    <row r="31897" spans="59:60" x14ac:dyDescent="0.25">
      <c r="BG31897">
        <v>31896</v>
      </c>
      <c r="BH31897" t="s">
        <v>341</v>
      </c>
    </row>
    <row r="31898" spans="59:60" x14ac:dyDescent="0.25">
      <c r="BG31898">
        <v>31897</v>
      </c>
      <c r="BH31898" t="s">
        <v>342</v>
      </c>
    </row>
    <row r="31899" spans="59:60" x14ac:dyDescent="0.25">
      <c r="BG31899">
        <v>31898</v>
      </c>
      <c r="BH31899" t="s">
        <v>343</v>
      </c>
    </row>
    <row r="31900" spans="59:60" x14ac:dyDescent="0.25">
      <c r="BG31900">
        <v>31899</v>
      </c>
      <c r="BH31900" t="s">
        <v>344</v>
      </c>
    </row>
    <row r="31901" spans="59:60" x14ac:dyDescent="0.25">
      <c r="BG31901">
        <v>31900</v>
      </c>
      <c r="BH31901" t="s">
        <v>345</v>
      </c>
    </row>
    <row r="31902" spans="59:60" x14ac:dyDescent="0.25">
      <c r="BG31902">
        <v>31901</v>
      </c>
      <c r="BH31902" t="s">
        <v>346</v>
      </c>
    </row>
    <row r="31903" spans="59:60" x14ac:dyDescent="0.25">
      <c r="BG31903">
        <v>31902</v>
      </c>
      <c r="BH31903" t="s">
        <v>347</v>
      </c>
    </row>
    <row r="31904" spans="59:60" x14ac:dyDescent="0.25">
      <c r="BG31904">
        <v>31903</v>
      </c>
      <c r="BH31904" t="s">
        <v>348</v>
      </c>
    </row>
    <row r="31905" spans="59:60" x14ac:dyDescent="0.25">
      <c r="BG31905">
        <v>31904</v>
      </c>
      <c r="BH31905" t="s">
        <v>349</v>
      </c>
    </row>
    <row r="31906" spans="59:60" x14ac:dyDescent="0.25">
      <c r="BG31906">
        <v>31905</v>
      </c>
      <c r="BH31906" t="s">
        <v>350</v>
      </c>
    </row>
    <row r="31907" spans="59:60" x14ac:dyDescent="0.25">
      <c r="BG31907">
        <v>31906</v>
      </c>
      <c r="BH31907" t="s">
        <v>351</v>
      </c>
    </row>
    <row r="31908" spans="59:60" x14ac:dyDescent="0.25">
      <c r="BG31908">
        <v>31907</v>
      </c>
      <c r="BH31908" t="s">
        <v>352</v>
      </c>
    </row>
    <row r="31909" spans="59:60" x14ac:dyDescent="0.25">
      <c r="BG31909">
        <v>31908</v>
      </c>
      <c r="BH31909" t="s">
        <v>293</v>
      </c>
    </row>
    <row r="31910" spans="59:60" x14ac:dyDescent="0.25">
      <c r="BG31910">
        <v>31909</v>
      </c>
      <c r="BH31910" t="s">
        <v>294</v>
      </c>
    </row>
    <row r="31911" spans="59:60" x14ac:dyDescent="0.25">
      <c r="BG31911">
        <v>31910</v>
      </c>
      <c r="BH31911" t="s">
        <v>295</v>
      </c>
    </row>
    <row r="31912" spans="59:60" x14ac:dyDescent="0.25">
      <c r="BG31912">
        <v>31911</v>
      </c>
      <c r="BH31912" t="s">
        <v>296</v>
      </c>
    </row>
    <row r="31913" spans="59:60" x14ac:dyDescent="0.25">
      <c r="BG31913">
        <v>31912</v>
      </c>
      <c r="BH31913" t="s">
        <v>297</v>
      </c>
    </row>
    <row r="31914" spans="59:60" x14ac:dyDescent="0.25">
      <c r="BG31914">
        <v>31913</v>
      </c>
      <c r="BH31914" t="s">
        <v>298</v>
      </c>
    </row>
    <row r="31915" spans="59:60" x14ac:dyDescent="0.25">
      <c r="BG31915">
        <v>31914</v>
      </c>
      <c r="BH31915" t="s">
        <v>299</v>
      </c>
    </row>
    <row r="31916" spans="59:60" x14ac:dyDescent="0.25">
      <c r="BG31916">
        <v>31915</v>
      </c>
      <c r="BH31916" t="s">
        <v>300</v>
      </c>
    </row>
    <row r="31917" spans="59:60" x14ac:dyDescent="0.25">
      <c r="BG31917">
        <v>31916</v>
      </c>
      <c r="BH31917" t="s">
        <v>301</v>
      </c>
    </row>
    <row r="31918" spans="59:60" x14ac:dyDescent="0.25">
      <c r="BG31918">
        <v>31917</v>
      </c>
      <c r="BH31918" t="s">
        <v>302</v>
      </c>
    </row>
    <row r="31919" spans="59:60" x14ac:dyDescent="0.25">
      <c r="BG31919">
        <v>31918</v>
      </c>
      <c r="BH31919" t="s">
        <v>303</v>
      </c>
    </row>
    <row r="31920" spans="59:60" x14ac:dyDescent="0.25">
      <c r="BG31920">
        <v>31919</v>
      </c>
      <c r="BH31920" t="s">
        <v>304</v>
      </c>
    </row>
    <row r="31921" spans="59:60" x14ac:dyDescent="0.25">
      <c r="BG31921">
        <v>31920</v>
      </c>
      <c r="BH31921" t="s">
        <v>305</v>
      </c>
    </row>
    <row r="31922" spans="59:60" x14ac:dyDescent="0.25">
      <c r="BG31922">
        <v>31921</v>
      </c>
      <c r="BH31922" t="s">
        <v>306</v>
      </c>
    </row>
    <row r="31923" spans="59:60" x14ac:dyDescent="0.25">
      <c r="BG31923">
        <v>31922</v>
      </c>
      <c r="BH31923" t="s">
        <v>307</v>
      </c>
    </row>
    <row r="31924" spans="59:60" x14ac:dyDescent="0.25">
      <c r="BG31924">
        <v>31923</v>
      </c>
      <c r="BH31924" t="s">
        <v>308</v>
      </c>
    </row>
    <row r="31925" spans="59:60" x14ac:dyDescent="0.25">
      <c r="BG31925">
        <v>31924</v>
      </c>
      <c r="BH31925" t="s">
        <v>309</v>
      </c>
    </row>
    <row r="31926" spans="59:60" x14ac:dyDescent="0.25">
      <c r="BG31926">
        <v>31925</v>
      </c>
      <c r="BH31926" t="s">
        <v>310</v>
      </c>
    </row>
    <row r="31927" spans="59:60" x14ac:dyDescent="0.25">
      <c r="BG31927">
        <v>31926</v>
      </c>
      <c r="BH31927" t="s">
        <v>311</v>
      </c>
    </row>
    <row r="31928" spans="59:60" x14ac:dyDescent="0.25">
      <c r="BG31928">
        <v>31927</v>
      </c>
      <c r="BH31928" t="s">
        <v>312</v>
      </c>
    </row>
    <row r="31929" spans="59:60" x14ac:dyDescent="0.25">
      <c r="BG31929">
        <v>31928</v>
      </c>
      <c r="BH31929" t="s">
        <v>313</v>
      </c>
    </row>
    <row r="31930" spans="59:60" x14ac:dyDescent="0.25">
      <c r="BG31930">
        <v>31929</v>
      </c>
      <c r="BH31930" t="s">
        <v>314</v>
      </c>
    </row>
    <row r="31931" spans="59:60" x14ac:dyDescent="0.25">
      <c r="BG31931">
        <v>31930</v>
      </c>
      <c r="BH31931" t="s">
        <v>315</v>
      </c>
    </row>
    <row r="31932" spans="59:60" x14ac:dyDescent="0.25">
      <c r="BG31932">
        <v>31931</v>
      </c>
      <c r="BH31932" t="s">
        <v>316</v>
      </c>
    </row>
    <row r="31933" spans="59:60" x14ac:dyDescent="0.25">
      <c r="BG31933">
        <v>31932</v>
      </c>
      <c r="BH31933" t="s">
        <v>317</v>
      </c>
    </row>
    <row r="31934" spans="59:60" x14ac:dyDescent="0.25">
      <c r="BG31934">
        <v>31933</v>
      </c>
      <c r="BH31934" t="s">
        <v>318</v>
      </c>
    </row>
    <row r="31935" spans="59:60" x14ac:dyDescent="0.25">
      <c r="BG31935">
        <v>31934</v>
      </c>
      <c r="BH31935" t="s">
        <v>319</v>
      </c>
    </row>
    <row r="31936" spans="59:60" x14ac:dyDescent="0.25">
      <c r="BG31936">
        <v>31935</v>
      </c>
      <c r="BH31936" t="s">
        <v>320</v>
      </c>
    </row>
    <row r="31937" spans="59:60" x14ac:dyDescent="0.25">
      <c r="BG31937">
        <v>31936</v>
      </c>
      <c r="BH31937" t="s">
        <v>321</v>
      </c>
    </row>
    <row r="31938" spans="59:60" x14ac:dyDescent="0.25">
      <c r="BG31938">
        <v>31937</v>
      </c>
      <c r="BH31938" t="s">
        <v>322</v>
      </c>
    </row>
    <row r="31939" spans="59:60" x14ac:dyDescent="0.25">
      <c r="BG31939">
        <v>31938</v>
      </c>
      <c r="BH31939" t="s">
        <v>323</v>
      </c>
    </row>
    <row r="31940" spans="59:60" x14ac:dyDescent="0.25">
      <c r="BG31940">
        <v>31939</v>
      </c>
      <c r="BH31940" t="s">
        <v>324</v>
      </c>
    </row>
    <row r="31941" spans="59:60" x14ac:dyDescent="0.25">
      <c r="BG31941">
        <v>31940</v>
      </c>
      <c r="BH31941" t="s">
        <v>325</v>
      </c>
    </row>
    <row r="31942" spans="59:60" x14ac:dyDescent="0.25">
      <c r="BG31942">
        <v>31941</v>
      </c>
      <c r="BH31942" t="s">
        <v>326</v>
      </c>
    </row>
    <row r="31943" spans="59:60" x14ac:dyDescent="0.25">
      <c r="BG31943">
        <v>31942</v>
      </c>
      <c r="BH31943" t="s">
        <v>327</v>
      </c>
    </row>
    <row r="31944" spans="59:60" x14ac:dyDescent="0.25">
      <c r="BG31944">
        <v>31943</v>
      </c>
      <c r="BH31944" t="s">
        <v>328</v>
      </c>
    </row>
    <row r="31945" spans="59:60" x14ac:dyDescent="0.25">
      <c r="BG31945">
        <v>31944</v>
      </c>
      <c r="BH31945" t="s">
        <v>329</v>
      </c>
    </row>
    <row r="31946" spans="59:60" x14ac:dyDescent="0.25">
      <c r="BG31946">
        <v>31945</v>
      </c>
      <c r="BH31946" t="s">
        <v>330</v>
      </c>
    </row>
    <row r="31947" spans="59:60" x14ac:dyDescent="0.25">
      <c r="BG31947">
        <v>31946</v>
      </c>
      <c r="BH31947" t="s">
        <v>331</v>
      </c>
    </row>
    <row r="31948" spans="59:60" x14ac:dyDescent="0.25">
      <c r="BG31948">
        <v>31947</v>
      </c>
      <c r="BH31948" t="s">
        <v>332</v>
      </c>
    </row>
    <row r="31949" spans="59:60" x14ac:dyDescent="0.25">
      <c r="BG31949">
        <v>31948</v>
      </c>
      <c r="BH31949" t="s">
        <v>333</v>
      </c>
    </row>
    <row r="31950" spans="59:60" x14ac:dyDescent="0.25">
      <c r="BG31950">
        <v>31949</v>
      </c>
      <c r="BH31950" t="s">
        <v>334</v>
      </c>
    </row>
    <row r="31951" spans="59:60" x14ac:dyDescent="0.25">
      <c r="BG31951">
        <v>31950</v>
      </c>
      <c r="BH31951" t="s">
        <v>335</v>
      </c>
    </row>
    <row r="31952" spans="59:60" x14ac:dyDescent="0.25">
      <c r="BG31952">
        <v>31951</v>
      </c>
      <c r="BH31952" t="s">
        <v>336</v>
      </c>
    </row>
    <row r="31953" spans="59:60" x14ac:dyDescent="0.25">
      <c r="BG31953">
        <v>31952</v>
      </c>
      <c r="BH31953" t="s">
        <v>337</v>
      </c>
    </row>
    <row r="31954" spans="59:60" x14ac:dyDescent="0.25">
      <c r="BG31954">
        <v>31953</v>
      </c>
      <c r="BH31954" t="s">
        <v>338</v>
      </c>
    </row>
    <row r="31955" spans="59:60" x14ac:dyDescent="0.25">
      <c r="BG31955">
        <v>31954</v>
      </c>
      <c r="BH31955" t="s">
        <v>339</v>
      </c>
    </row>
    <row r="31956" spans="59:60" x14ac:dyDescent="0.25">
      <c r="BG31956">
        <v>31955</v>
      </c>
      <c r="BH31956" t="s">
        <v>340</v>
      </c>
    </row>
    <row r="31957" spans="59:60" x14ac:dyDescent="0.25">
      <c r="BG31957">
        <v>31956</v>
      </c>
      <c r="BH31957" t="s">
        <v>341</v>
      </c>
    </row>
    <row r="31958" spans="59:60" x14ac:dyDescent="0.25">
      <c r="BG31958">
        <v>31957</v>
      </c>
      <c r="BH31958" t="s">
        <v>342</v>
      </c>
    </row>
    <row r="31959" spans="59:60" x14ac:dyDescent="0.25">
      <c r="BG31959">
        <v>31958</v>
      </c>
      <c r="BH31959" t="s">
        <v>343</v>
      </c>
    </row>
    <row r="31960" spans="59:60" x14ac:dyDescent="0.25">
      <c r="BG31960">
        <v>31959</v>
      </c>
      <c r="BH31960" t="s">
        <v>344</v>
      </c>
    </row>
    <row r="31961" spans="59:60" x14ac:dyDescent="0.25">
      <c r="BG31961">
        <v>31960</v>
      </c>
      <c r="BH31961" t="s">
        <v>345</v>
      </c>
    </row>
    <row r="31962" spans="59:60" x14ac:dyDescent="0.25">
      <c r="BG31962">
        <v>31961</v>
      </c>
      <c r="BH31962" t="s">
        <v>346</v>
      </c>
    </row>
    <row r="31963" spans="59:60" x14ac:dyDescent="0.25">
      <c r="BG31963">
        <v>31962</v>
      </c>
      <c r="BH31963" t="s">
        <v>347</v>
      </c>
    </row>
    <row r="31964" spans="59:60" x14ac:dyDescent="0.25">
      <c r="BG31964">
        <v>31963</v>
      </c>
      <c r="BH31964" t="s">
        <v>348</v>
      </c>
    </row>
    <row r="31965" spans="59:60" x14ac:dyDescent="0.25">
      <c r="BG31965">
        <v>31964</v>
      </c>
      <c r="BH31965" t="s">
        <v>349</v>
      </c>
    </row>
    <row r="31966" spans="59:60" x14ac:dyDescent="0.25">
      <c r="BG31966">
        <v>31965</v>
      </c>
      <c r="BH31966" t="s">
        <v>350</v>
      </c>
    </row>
    <row r="31967" spans="59:60" x14ac:dyDescent="0.25">
      <c r="BG31967">
        <v>31966</v>
      </c>
      <c r="BH31967" t="s">
        <v>351</v>
      </c>
    </row>
    <row r="31968" spans="59:60" x14ac:dyDescent="0.25">
      <c r="BG31968">
        <v>31967</v>
      </c>
      <c r="BH31968" t="s">
        <v>352</v>
      </c>
    </row>
    <row r="31969" spans="59:60" x14ac:dyDescent="0.25">
      <c r="BG31969">
        <v>31968</v>
      </c>
      <c r="BH31969" t="s">
        <v>293</v>
      </c>
    </row>
    <row r="31970" spans="59:60" x14ac:dyDescent="0.25">
      <c r="BG31970">
        <v>31969</v>
      </c>
      <c r="BH31970" t="s">
        <v>294</v>
      </c>
    </row>
    <row r="31971" spans="59:60" x14ac:dyDescent="0.25">
      <c r="BG31971">
        <v>31970</v>
      </c>
      <c r="BH31971" t="s">
        <v>295</v>
      </c>
    </row>
    <row r="31972" spans="59:60" x14ac:dyDescent="0.25">
      <c r="BG31972">
        <v>31971</v>
      </c>
      <c r="BH31972" t="s">
        <v>296</v>
      </c>
    </row>
    <row r="31973" spans="59:60" x14ac:dyDescent="0.25">
      <c r="BG31973">
        <v>31972</v>
      </c>
      <c r="BH31973" t="s">
        <v>297</v>
      </c>
    </row>
    <row r="31974" spans="59:60" x14ac:dyDescent="0.25">
      <c r="BG31974">
        <v>31973</v>
      </c>
      <c r="BH31974" t="s">
        <v>298</v>
      </c>
    </row>
    <row r="31975" spans="59:60" x14ac:dyDescent="0.25">
      <c r="BG31975">
        <v>31974</v>
      </c>
      <c r="BH31975" t="s">
        <v>299</v>
      </c>
    </row>
    <row r="31976" spans="59:60" x14ac:dyDescent="0.25">
      <c r="BG31976">
        <v>31975</v>
      </c>
      <c r="BH31976" t="s">
        <v>300</v>
      </c>
    </row>
    <row r="31977" spans="59:60" x14ac:dyDescent="0.25">
      <c r="BG31977">
        <v>31976</v>
      </c>
      <c r="BH31977" t="s">
        <v>301</v>
      </c>
    </row>
    <row r="31978" spans="59:60" x14ac:dyDescent="0.25">
      <c r="BG31978">
        <v>31977</v>
      </c>
      <c r="BH31978" t="s">
        <v>302</v>
      </c>
    </row>
    <row r="31979" spans="59:60" x14ac:dyDescent="0.25">
      <c r="BG31979">
        <v>31978</v>
      </c>
      <c r="BH31979" t="s">
        <v>303</v>
      </c>
    </row>
    <row r="31980" spans="59:60" x14ac:dyDescent="0.25">
      <c r="BG31980">
        <v>31979</v>
      </c>
      <c r="BH31980" t="s">
        <v>304</v>
      </c>
    </row>
    <row r="31981" spans="59:60" x14ac:dyDescent="0.25">
      <c r="BG31981">
        <v>31980</v>
      </c>
      <c r="BH31981" t="s">
        <v>305</v>
      </c>
    </row>
    <row r="31982" spans="59:60" x14ac:dyDescent="0.25">
      <c r="BG31982">
        <v>31981</v>
      </c>
      <c r="BH31982" t="s">
        <v>306</v>
      </c>
    </row>
    <row r="31983" spans="59:60" x14ac:dyDescent="0.25">
      <c r="BG31983">
        <v>31982</v>
      </c>
      <c r="BH31983" t="s">
        <v>307</v>
      </c>
    </row>
    <row r="31984" spans="59:60" x14ac:dyDescent="0.25">
      <c r="BG31984">
        <v>31983</v>
      </c>
      <c r="BH31984" t="s">
        <v>308</v>
      </c>
    </row>
    <row r="31985" spans="59:60" x14ac:dyDescent="0.25">
      <c r="BG31985">
        <v>31984</v>
      </c>
      <c r="BH31985" t="s">
        <v>309</v>
      </c>
    </row>
    <row r="31986" spans="59:60" x14ac:dyDescent="0.25">
      <c r="BG31986">
        <v>31985</v>
      </c>
      <c r="BH31986" t="s">
        <v>310</v>
      </c>
    </row>
    <row r="31987" spans="59:60" x14ac:dyDescent="0.25">
      <c r="BG31987">
        <v>31986</v>
      </c>
      <c r="BH31987" t="s">
        <v>311</v>
      </c>
    </row>
    <row r="31988" spans="59:60" x14ac:dyDescent="0.25">
      <c r="BG31988">
        <v>31987</v>
      </c>
      <c r="BH31988" t="s">
        <v>312</v>
      </c>
    </row>
    <row r="31989" spans="59:60" x14ac:dyDescent="0.25">
      <c r="BG31989">
        <v>31988</v>
      </c>
      <c r="BH31989" t="s">
        <v>313</v>
      </c>
    </row>
    <row r="31990" spans="59:60" x14ac:dyDescent="0.25">
      <c r="BG31990">
        <v>31989</v>
      </c>
      <c r="BH31990" t="s">
        <v>314</v>
      </c>
    </row>
    <row r="31991" spans="59:60" x14ac:dyDescent="0.25">
      <c r="BG31991">
        <v>31990</v>
      </c>
      <c r="BH31991" t="s">
        <v>315</v>
      </c>
    </row>
    <row r="31992" spans="59:60" x14ac:dyDescent="0.25">
      <c r="BG31992">
        <v>31991</v>
      </c>
      <c r="BH31992" t="s">
        <v>316</v>
      </c>
    </row>
    <row r="31993" spans="59:60" x14ac:dyDescent="0.25">
      <c r="BG31993">
        <v>31992</v>
      </c>
      <c r="BH31993" t="s">
        <v>317</v>
      </c>
    </row>
    <row r="31994" spans="59:60" x14ac:dyDescent="0.25">
      <c r="BG31994">
        <v>31993</v>
      </c>
      <c r="BH31994" t="s">
        <v>318</v>
      </c>
    </row>
    <row r="31995" spans="59:60" x14ac:dyDescent="0.25">
      <c r="BG31995">
        <v>31994</v>
      </c>
      <c r="BH31995" t="s">
        <v>319</v>
      </c>
    </row>
    <row r="31996" spans="59:60" x14ac:dyDescent="0.25">
      <c r="BG31996">
        <v>31995</v>
      </c>
      <c r="BH31996" t="s">
        <v>320</v>
      </c>
    </row>
    <row r="31997" spans="59:60" x14ac:dyDescent="0.25">
      <c r="BG31997">
        <v>31996</v>
      </c>
      <c r="BH31997" t="s">
        <v>321</v>
      </c>
    </row>
    <row r="31998" spans="59:60" x14ac:dyDescent="0.25">
      <c r="BG31998">
        <v>31997</v>
      </c>
      <c r="BH31998" t="s">
        <v>322</v>
      </c>
    </row>
    <row r="31999" spans="59:60" x14ac:dyDescent="0.25">
      <c r="BG31999">
        <v>31998</v>
      </c>
      <c r="BH31999" t="s">
        <v>323</v>
      </c>
    </row>
    <row r="32000" spans="59:60" x14ac:dyDescent="0.25">
      <c r="BG32000">
        <v>31999</v>
      </c>
      <c r="BH32000" t="s">
        <v>324</v>
      </c>
    </row>
    <row r="32001" spans="59:60" x14ac:dyDescent="0.25">
      <c r="BG32001">
        <v>32000</v>
      </c>
      <c r="BH32001" t="s">
        <v>325</v>
      </c>
    </row>
    <row r="32002" spans="59:60" x14ac:dyDescent="0.25">
      <c r="BG32002">
        <v>32001</v>
      </c>
      <c r="BH32002" t="s">
        <v>326</v>
      </c>
    </row>
    <row r="32003" spans="59:60" x14ac:dyDescent="0.25">
      <c r="BG32003">
        <v>32002</v>
      </c>
      <c r="BH32003" t="s">
        <v>327</v>
      </c>
    </row>
    <row r="32004" spans="59:60" x14ac:dyDescent="0.25">
      <c r="BG32004">
        <v>32003</v>
      </c>
      <c r="BH32004" t="s">
        <v>328</v>
      </c>
    </row>
    <row r="32005" spans="59:60" x14ac:dyDescent="0.25">
      <c r="BG32005">
        <v>32004</v>
      </c>
      <c r="BH32005" t="s">
        <v>329</v>
      </c>
    </row>
    <row r="32006" spans="59:60" x14ac:dyDescent="0.25">
      <c r="BG32006">
        <v>32005</v>
      </c>
      <c r="BH32006" t="s">
        <v>330</v>
      </c>
    </row>
    <row r="32007" spans="59:60" x14ac:dyDescent="0.25">
      <c r="BG32007">
        <v>32006</v>
      </c>
      <c r="BH32007" t="s">
        <v>331</v>
      </c>
    </row>
    <row r="32008" spans="59:60" x14ac:dyDescent="0.25">
      <c r="BG32008">
        <v>32007</v>
      </c>
      <c r="BH32008" t="s">
        <v>332</v>
      </c>
    </row>
    <row r="32009" spans="59:60" x14ac:dyDescent="0.25">
      <c r="BG32009">
        <v>32008</v>
      </c>
      <c r="BH32009" t="s">
        <v>333</v>
      </c>
    </row>
    <row r="32010" spans="59:60" x14ac:dyDescent="0.25">
      <c r="BG32010">
        <v>32009</v>
      </c>
      <c r="BH32010" t="s">
        <v>334</v>
      </c>
    </row>
    <row r="32011" spans="59:60" x14ac:dyDescent="0.25">
      <c r="BG32011">
        <v>32010</v>
      </c>
      <c r="BH32011" t="s">
        <v>335</v>
      </c>
    </row>
    <row r="32012" spans="59:60" x14ac:dyDescent="0.25">
      <c r="BG32012">
        <v>32011</v>
      </c>
      <c r="BH32012" t="s">
        <v>336</v>
      </c>
    </row>
    <row r="32013" spans="59:60" x14ac:dyDescent="0.25">
      <c r="BG32013">
        <v>32012</v>
      </c>
      <c r="BH32013" t="s">
        <v>337</v>
      </c>
    </row>
    <row r="32014" spans="59:60" x14ac:dyDescent="0.25">
      <c r="BG32014">
        <v>32013</v>
      </c>
      <c r="BH32014" t="s">
        <v>338</v>
      </c>
    </row>
    <row r="32015" spans="59:60" x14ac:dyDescent="0.25">
      <c r="BG32015">
        <v>32014</v>
      </c>
      <c r="BH32015" t="s">
        <v>339</v>
      </c>
    </row>
    <row r="32016" spans="59:60" x14ac:dyDescent="0.25">
      <c r="BG32016">
        <v>32015</v>
      </c>
      <c r="BH32016" t="s">
        <v>340</v>
      </c>
    </row>
    <row r="32017" spans="59:60" x14ac:dyDescent="0.25">
      <c r="BG32017">
        <v>32016</v>
      </c>
      <c r="BH32017" t="s">
        <v>341</v>
      </c>
    </row>
    <row r="32018" spans="59:60" x14ac:dyDescent="0.25">
      <c r="BG32018">
        <v>32017</v>
      </c>
      <c r="BH32018" t="s">
        <v>342</v>
      </c>
    </row>
    <row r="32019" spans="59:60" x14ac:dyDescent="0.25">
      <c r="BG32019">
        <v>32018</v>
      </c>
      <c r="BH32019" t="s">
        <v>343</v>
      </c>
    </row>
    <row r="32020" spans="59:60" x14ac:dyDescent="0.25">
      <c r="BG32020">
        <v>32019</v>
      </c>
      <c r="BH32020" t="s">
        <v>344</v>
      </c>
    </row>
    <row r="32021" spans="59:60" x14ac:dyDescent="0.25">
      <c r="BG32021">
        <v>32020</v>
      </c>
      <c r="BH32021" t="s">
        <v>345</v>
      </c>
    </row>
    <row r="32022" spans="59:60" x14ac:dyDescent="0.25">
      <c r="BG32022">
        <v>32021</v>
      </c>
      <c r="BH32022" t="s">
        <v>346</v>
      </c>
    </row>
    <row r="32023" spans="59:60" x14ac:dyDescent="0.25">
      <c r="BG32023">
        <v>32022</v>
      </c>
      <c r="BH32023" t="s">
        <v>347</v>
      </c>
    </row>
    <row r="32024" spans="59:60" x14ac:dyDescent="0.25">
      <c r="BG32024">
        <v>32023</v>
      </c>
      <c r="BH32024" t="s">
        <v>348</v>
      </c>
    </row>
    <row r="32025" spans="59:60" x14ac:dyDescent="0.25">
      <c r="BG32025">
        <v>32024</v>
      </c>
      <c r="BH32025" t="s">
        <v>349</v>
      </c>
    </row>
    <row r="32026" spans="59:60" x14ac:dyDescent="0.25">
      <c r="BG32026">
        <v>32025</v>
      </c>
      <c r="BH32026" t="s">
        <v>350</v>
      </c>
    </row>
    <row r="32027" spans="59:60" x14ac:dyDescent="0.25">
      <c r="BG32027">
        <v>32026</v>
      </c>
      <c r="BH32027" t="s">
        <v>351</v>
      </c>
    </row>
    <row r="32028" spans="59:60" x14ac:dyDescent="0.25">
      <c r="BG32028">
        <v>32027</v>
      </c>
      <c r="BH32028" t="s">
        <v>352</v>
      </c>
    </row>
    <row r="32029" spans="59:60" x14ac:dyDescent="0.25">
      <c r="BG32029">
        <v>32028</v>
      </c>
      <c r="BH32029" t="s">
        <v>293</v>
      </c>
    </row>
    <row r="32030" spans="59:60" x14ac:dyDescent="0.25">
      <c r="BG32030">
        <v>32029</v>
      </c>
      <c r="BH32030" t="s">
        <v>294</v>
      </c>
    </row>
    <row r="32031" spans="59:60" x14ac:dyDescent="0.25">
      <c r="BG32031">
        <v>32030</v>
      </c>
      <c r="BH32031" t="s">
        <v>295</v>
      </c>
    </row>
    <row r="32032" spans="59:60" x14ac:dyDescent="0.25">
      <c r="BG32032">
        <v>32031</v>
      </c>
      <c r="BH32032" t="s">
        <v>296</v>
      </c>
    </row>
    <row r="32033" spans="59:60" x14ac:dyDescent="0.25">
      <c r="BG32033">
        <v>32032</v>
      </c>
      <c r="BH32033" t="s">
        <v>297</v>
      </c>
    </row>
    <row r="32034" spans="59:60" x14ac:dyDescent="0.25">
      <c r="BG32034">
        <v>32033</v>
      </c>
      <c r="BH32034" t="s">
        <v>298</v>
      </c>
    </row>
    <row r="32035" spans="59:60" x14ac:dyDescent="0.25">
      <c r="BG32035">
        <v>32034</v>
      </c>
      <c r="BH32035" t="s">
        <v>299</v>
      </c>
    </row>
    <row r="32036" spans="59:60" x14ac:dyDescent="0.25">
      <c r="BG32036">
        <v>32035</v>
      </c>
      <c r="BH32036" t="s">
        <v>300</v>
      </c>
    </row>
    <row r="32037" spans="59:60" x14ac:dyDescent="0.25">
      <c r="BG32037">
        <v>32036</v>
      </c>
      <c r="BH32037" t="s">
        <v>301</v>
      </c>
    </row>
    <row r="32038" spans="59:60" x14ac:dyDescent="0.25">
      <c r="BG32038">
        <v>32037</v>
      </c>
      <c r="BH32038" t="s">
        <v>302</v>
      </c>
    </row>
    <row r="32039" spans="59:60" x14ac:dyDescent="0.25">
      <c r="BG32039">
        <v>32038</v>
      </c>
      <c r="BH32039" t="s">
        <v>303</v>
      </c>
    </row>
    <row r="32040" spans="59:60" x14ac:dyDescent="0.25">
      <c r="BG32040">
        <v>32039</v>
      </c>
      <c r="BH32040" t="s">
        <v>304</v>
      </c>
    </row>
    <row r="32041" spans="59:60" x14ac:dyDescent="0.25">
      <c r="BG32041">
        <v>32040</v>
      </c>
      <c r="BH32041" t="s">
        <v>305</v>
      </c>
    </row>
    <row r="32042" spans="59:60" x14ac:dyDescent="0.25">
      <c r="BG32042">
        <v>32041</v>
      </c>
      <c r="BH32042" t="s">
        <v>306</v>
      </c>
    </row>
    <row r="32043" spans="59:60" x14ac:dyDescent="0.25">
      <c r="BG32043">
        <v>32042</v>
      </c>
      <c r="BH32043" t="s">
        <v>307</v>
      </c>
    </row>
    <row r="32044" spans="59:60" x14ac:dyDescent="0.25">
      <c r="BG32044">
        <v>32043</v>
      </c>
      <c r="BH32044" t="s">
        <v>308</v>
      </c>
    </row>
    <row r="32045" spans="59:60" x14ac:dyDescent="0.25">
      <c r="BG32045">
        <v>32044</v>
      </c>
      <c r="BH32045" t="s">
        <v>309</v>
      </c>
    </row>
    <row r="32046" spans="59:60" x14ac:dyDescent="0.25">
      <c r="BG32046">
        <v>32045</v>
      </c>
      <c r="BH32046" t="s">
        <v>310</v>
      </c>
    </row>
    <row r="32047" spans="59:60" x14ac:dyDescent="0.25">
      <c r="BG32047">
        <v>32046</v>
      </c>
      <c r="BH32047" t="s">
        <v>311</v>
      </c>
    </row>
    <row r="32048" spans="59:60" x14ac:dyDescent="0.25">
      <c r="BG32048">
        <v>32047</v>
      </c>
      <c r="BH32048" t="s">
        <v>312</v>
      </c>
    </row>
    <row r="32049" spans="59:60" x14ac:dyDescent="0.25">
      <c r="BG32049">
        <v>32048</v>
      </c>
      <c r="BH32049" t="s">
        <v>313</v>
      </c>
    </row>
    <row r="32050" spans="59:60" x14ac:dyDescent="0.25">
      <c r="BG32050">
        <v>32049</v>
      </c>
      <c r="BH32050" t="s">
        <v>314</v>
      </c>
    </row>
    <row r="32051" spans="59:60" x14ac:dyDescent="0.25">
      <c r="BG32051">
        <v>32050</v>
      </c>
      <c r="BH32051" t="s">
        <v>315</v>
      </c>
    </row>
    <row r="32052" spans="59:60" x14ac:dyDescent="0.25">
      <c r="BG32052">
        <v>32051</v>
      </c>
      <c r="BH32052" t="s">
        <v>316</v>
      </c>
    </row>
    <row r="32053" spans="59:60" x14ac:dyDescent="0.25">
      <c r="BG32053">
        <v>32052</v>
      </c>
      <c r="BH32053" t="s">
        <v>317</v>
      </c>
    </row>
    <row r="32054" spans="59:60" x14ac:dyDescent="0.25">
      <c r="BG32054">
        <v>32053</v>
      </c>
      <c r="BH32054" t="s">
        <v>318</v>
      </c>
    </row>
    <row r="32055" spans="59:60" x14ac:dyDescent="0.25">
      <c r="BG32055">
        <v>32054</v>
      </c>
      <c r="BH32055" t="s">
        <v>319</v>
      </c>
    </row>
    <row r="32056" spans="59:60" x14ac:dyDescent="0.25">
      <c r="BG32056">
        <v>32055</v>
      </c>
      <c r="BH32056" t="s">
        <v>320</v>
      </c>
    </row>
    <row r="32057" spans="59:60" x14ac:dyDescent="0.25">
      <c r="BG32057">
        <v>32056</v>
      </c>
      <c r="BH32057" t="s">
        <v>321</v>
      </c>
    </row>
    <row r="32058" spans="59:60" x14ac:dyDescent="0.25">
      <c r="BG32058">
        <v>32057</v>
      </c>
      <c r="BH32058" t="s">
        <v>322</v>
      </c>
    </row>
    <row r="32059" spans="59:60" x14ac:dyDescent="0.25">
      <c r="BG32059">
        <v>32058</v>
      </c>
      <c r="BH32059" t="s">
        <v>323</v>
      </c>
    </row>
    <row r="32060" spans="59:60" x14ac:dyDescent="0.25">
      <c r="BG32060">
        <v>32059</v>
      </c>
      <c r="BH32060" t="s">
        <v>324</v>
      </c>
    </row>
    <row r="32061" spans="59:60" x14ac:dyDescent="0.25">
      <c r="BG32061">
        <v>32060</v>
      </c>
      <c r="BH32061" t="s">
        <v>325</v>
      </c>
    </row>
    <row r="32062" spans="59:60" x14ac:dyDescent="0.25">
      <c r="BG32062">
        <v>32061</v>
      </c>
      <c r="BH32062" t="s">
        <v>326</v>
      </c>
    </row>
    <row r="32063" spans="59:60" x14ac:dyDescent="0.25">
      <c r="BG32063">
        <v>32062</v>
      </c>
      <c r="BH32063" t="s">
        <v>327</v>
      </c>
    </row>
    <row r="32064" spans="59:60" x14ac:dyDescent="0.25">
      <c r="BG32064">
        <v>32063</v>
      </c>
      <c r="BH32064" t="s">
        <v>328</v>
      </c>
    </row>
    <row r="32065" spans="59:60" x14ac:dyDescent="0.25">
      <c r="BG32065">
        <v>32064</v>
      </c>
      <c r="BH32065" t="s">
        <v>329</v>
      </c>
    </row>
    <row r="32066" spans="59:60" x14ac:dyDescent="0.25">
      <c r="BG32066">
        <v>32065</v>
      </c>
      <c r="BH32066" t="s">
        <v>330</v>
      </c>
    </row>
    <row r="32067" spans="59:60" x14ac:dyDescent="0.25">
      <c r="BG32067">
        <v>32066</v>
      </c>
      <c r="BH32067" t="s">
        <v>331</v>
      </c>
    </row>
    <row r="32068" spans="59:60" x14ac:dyDescent="0.25">
      <c r="BG32068">
        <v>32067</v>
      </c>
      <c r="BH32068" t="s">
        <v>332</v>
      </c>
    </row>
    <row r="32069" spans="59:60" x14ac:dyDescent="0.25">
      <c r="BG32069">
        <v>32068</v>
      </c>
      <c r="BH32069" t="s">
        <v>333</v>
      </c>
    </row>
    <row r="32070" spans="59:60" x14ac:dyDescent="0.25">
      <c r="BG32070">
        <v>32069</v>
      </c>
      <c r="BH32070" t="s">
        <v>334</v>
      </c>
    </row>
    <row r="32071" spans="59:60" x14ac:dyDescent="0.25">
      <c r="BG32071">
        <v>32070</v>
      </c>
      <c r="BH32071" t="s">
        <v>335</v>
      </c>
    </row>
    <row r="32072" spans="59:60" x14ac:dyDescent="0.25">
      <c r="BG32072">
        <v>32071</v>
      </c>
      <c r="BH32072" t="s">
        <v>336</v>
      </c>
    </row>
    <row r="32073" spans="59:60" x14ac:dyDescent="0.25">
      <c r="BG32073">
        <v>32072</v>
      </c>
      <c r="BH32073" t="s">
        <v>337</v>
      </c>
    </row>
    <row r="32074" spans="59:60" x14ac:dyDescent="0.25">
      <c r="BG32074">
        <v>32073</v>
      </c>
      <c r="BH32074" t="s">
        <v>338</v>
      </c>
    </row>
    <row r="32075" spans="59:60" x14ac:dyDescent="0.25">
      <c r="BG32075">
        <v>32074</v>
      </c>
      <c r="BH32075" t="s">
        <v>339</v>
      </c>
    </row>
    <row r="32076" spans="59:60" x14ac:dyDescent="0.25">
      <c r="BG32076">
        <v>32075</v>
      </c>
      <c r="BH32076" t="s">
        <v>340</v>
      </c>
    </row>
    <row r="32077" spans="59:60" x14ac:dyDescent="0.25">
      <c r="BG32077">
        <v>32076</v>
      </c>
      <c r="BH32077" t="s">
        <v>341</v>
      </c>
    </row>
    <row r="32078" spans="59:60" x14ac:dyDescent="0.25">
      <c r="BG32078">
        <v>32077</v>
      </c>
      <c r="BH32078" t="s">
        <v>342</v>
      </c>
    </row>
    <row r="32079" spans="59:60" x14ac:dyDescent="0.25">
      <c r="BG32079">
        <v>32078</v>
      </c>
      <c r="BH32079" t="s">
        <v>343</v>
      </c>
    </row>
    <row r="32080" spans="59:60" x14ac:dyDescent="0.25">
      <c r="BG32080">
        <v>32079</v>
      </c>
      <c r="BH32080" t="s">
        <v>344</v>
      </c>
    </row>
    <row r="32081" spans="59:60" x14ac:dyDescent="0.25">
      <c r="BG32081">
        <v>32080</v>
      </c>
      <c r="BH32081" t="s">
        <v>345</v>
      </c>
    </row>
    <row r="32082" spans="59:60" x14ac:dyDescent="0.25">
      <c r="BG32082">
        <v>32081</v>
      </c>
      <c r="BH32082" t="s">
        <v>346</v>
      </c>
    </row>
    <row r="32083" spans="59:60" x14ac:dyDescent="0.25">
      <c r="BG32083">
        <v>32082</v>
      </c>
      <c r="BH32083" t="s">
        <v>347</v>
      </c>
    </row>
    <row r="32084" spans="59:60" x14ac:dyDescent="0.25">
      <c r="BG32084">
        <v>32083</v>
      </c>
      <c r="BH32084" t="s">
        <v>348</v>
      </c>
    </row>
    <row r="32085" spans="59:60" x14ac:dyDescent="0.25">
      <c r="BG32085">
        <v>32084</v>
      </c>
      <c r="BH32085" t="s">
        <v>349</v>
      </c>
    </row>
    <row r="32086" spans="59:60" x14ac:dyDescent="0.25">
      <c r="BG32086">
        <v>32085</v>
      </c>
      <c r="BH32086" t="s">
        <v>350</v>
      </c>
    </row>
    <row r="32087" spans="59:60" x14ac:dyDescent="0.25">
      <c r="BG32087">
        <v>32086</v>
      </c>
      <c r="BH32087" t="s">
        <v>351</v>
      </c>
    </row>
    <row r="32088" spans="59:60" x14ac:dyDescent="0.25">
      <c r="BG32088">
        <v>32087</v>
      </c>
      <c r="BH32088" t="s">
        <v>352</v>
      </c>
    </row>
    <row r="32089" spans="59:60" x14ac:dyDescent="0.25">
      <c r="BG32089">
        <v>32088</v>
      </c>
      <c r="BH32089" t="s">
        <v>293</v>
      </c>
    </row>
    <row r="32090" spans="59:60" x14ac:dyDescent="0.25">
      <c r="BG32090">
        <v>32089</v>
      </c>
      <c r="BH32090" t="s">
        <v>294</v>
      </c>
    </row>
    <row r="32091" spans="59:60" x14ac:dyDescent="0.25">
      <c r="BG32091">
        <v>32090</v>
      </c>
      <c r="BH32091" t="s">
        <v>295</v>
      </c>
    </row>
    <row r="32092" spans="59:60" x14ac:dyDescent="0.25">
      <c r="BG32092">
        <v>32091</v>
      </c>
      <c r="BH32092" t="s">
        <v>296</v>
      </c>
    </row>
    <row r="32093" spans="59:60" x14ac:dyDescent="0.25">
      <c r="BG32093">
        <v>32092</v>
      </c>
      <c r="BH32093" t="s">
        <v>297</v>
      </c>
    </row>
    <row r="32094" spans="59:60" x14ac:dyDescent="0.25">
      <c r="BG32094">
        <v>32093</v>
      </c>
      <c r="BH32094" t="s">
        <v>298</v>
      </c>
    </row>
    <row r="32095" spans="59:60" x14ac:dyDescent="0.25">
      <c r="BG32095">
        <v>32094</v>
      </c>
      <c r="BH32095" t="s">
        <v>299</v>
      </c>
    </row>
    <row r="32096" spans="59:60" x14ac:dyDescent="0.25">
      <c r="BG32096">
        <v>32095</v>
      </c>
      <c r="BH32096" t="s">
        <v>300</v>
      </c>
    </row>
    <row r="32097" spans="59:60" x14ac:dyDescent="0.25">
      <c r="BG32097">
        <v>32096</v>
      </c>
      <c r="BH32097" t="s">
        <v>301</v>
      </c>
    </row>
    <row r="32098" spans="59:60" x14ac:dyDescent="0.25">
      <c r="BG32098">
        <v>32097</v>
      </c>
      <c r="BH32098" t="s">
        <v>302</v>
      </c>
    </row>
    <row r="32099" spans="59:60" x14ac:dyDescent="0.25">
      <c r="BG32099">
        <v>32098</v>
      </c>
      <c r="BH32099" t="s">
        <v>303</v>
      </c>
    </row>
    <row r="32100" spans="59:60" x14ac:dyDescent="0.25">
      <c r="BG32100">
        <v>32099</v>
      </c>
      <c r="BH32100" t="s">
        <v>304</v>
      </c>
    </row>
    <row r="32101" spans="59:60" x14ac:dyDescent="0.25">
      <c r="BG32101">
        <v>32100</v>
      </c>
      <c r="BH32101" t="s">
        <v>305</v>
      </c>
    </row>
    <row r="32102" spans="59:60" x14ac:dyDescent="0.25">
      <c r="BG32102">
        <v>32101</v>
      </c>
      <c r="BH32102" t="s">
        <v>306</v>
      </c>
    </row>
    <row r="32103" spans="59:60" x14ac:dyDescent="0.25">
      <c r="BG32103">
        <v>32102</v>
      </c>
      <c r="BH32103" t="s">
        <v>307</v>
      </c>
    </row>
    <row r="32104" spans="59:60" x14ac:dyDescent="0.25">
      <c r="BG32104">
        <v>32103</v>
      </c>
      <c r="BH32104" t="s">
        <v>308</v>
      </c>
    </row>
    <row r="32105" spans="59:60" x14ac:dyDescent="0.25">
      <c r="BG32105">
        <v>32104</v>
      </c>
      <c r="BH32105" t="s">
        <v>309</v>
      </c>
    </row>
    <row r="32106" spans="59:60" x14ac:dyDescent="0.25">
      <c r="BG32106">
        <v>32105</v>
      </c>
      <c r="BH32106" t="s">
        <v>310</v>
      </c>
    </row>
    <row r="32107" spans="59:60" x14ac:dyDescent="0.25">
      <c r="BG32107">
        <v>32106</v>
      </c>
      <c r="BH32107" t="s">
        <v>311</v>
      </c>
    </row>
    <row r="32108" spans="59:60" x14ac:dyDescent="0.25">
      <c r="BG32108">
        <v>32107</v>
      </c>
      <c r="BH32108" t="s">
        <v>312</v>
      </c>
    </row>
    <row r="32109" spans="59:60" x14ac:dyDescent="0.25">
      <c r="BG32109">
        <v>32108</v>
      </c>
      <c r="BH32109" t="s">
        <v>313</v>
      </c>
    </row>
    <row r="32110" spans="59:60" x14ac:dyDescent="0.25">
      <c r="BG32110">
        <v>32109</v>
      </c>
      <c r="BH32110" t="s">
        <v>314</v>
      </c>
    </row>
    <row r="32111" spans="59:60" x14ac:dyDescent="0.25">
      <c r="BG32111">
        <v>32110</v>
      </c>
      <c r="BH32111" t="s">
        <v>315</v>
      </c>
    </row>
    <row r="32112" spans="59:60" x14ac:dyDescent="0.25">
      <c r="BG32112">
        <v>32111</v>
      </c>
      <c r="BH32112" t="s">
        <v>316</v>
      </c>
    </row>
    <row r="32113" spans="59:60" x14ac:dyDescent="0.25">
      <c r="BG32113">
        <v>32112</v>
      </c>
      <c r="BH32113" t="s">
        <v>317</v>
      </c>
    </row>
    <row r="32114" spans="59:60" x14ac:dyDescent="0.25">
      <c r="BG32114">
        <v>32113</v>
      </c>
      <c r="BH32114" t="s">
        <v>318</v>
      </c>
    </row>
    <row r="32115" spans="59:60" x14ac:dyDescent="0.25">
      <c r="BG32115">
        <v>32114</v>
      </c>
      <c r="BH32115" t="s">
        <v>319</v>
      </c>
    </row>
    <row r="32116" spans="59:60" x14ac:dyDescent="0.25">
      <c r="BG32116">
        <v>32115</v>
      </c>
      <c r="BH32116" t="s">
        <v>320</v>
      </c>
    </row>
    <row r="32117" spans="59:60" x14ac:dyDescent="0.25">
      <c r="BG32117">
        <v>32116</v>
      </c>
      <c r="BH32117" t="s">
        <v>321</v>
      </c>
    </row>
    <row r="32118" spans="59:60" x14ac:dyDescent="0.25">
      <c r="BG32118">
        <v>32117</v>
      </c>
      <c r="BH32118" t="s">
        <v>322</v>
      </c>
    </row>
    <row r="32119" spans="59:60" x14ac:dyDescent="0.25">
      <c r="BG32119">
        <v>32118</v>
      </c>
      <c r="BH32119" t="s">
        <v>323</v>
      </c>
    </row>
    <row r="32120" spans="59:60" x14ac:dyDescent="0.25">
      <c r="BG32120">
        <v>32119</v>
      </c>
      <c r="BH32120" t="s">
        <v>324</v>
      </c>
    </row>
    <row r="32121" spans="59:60" x14ac:dyDescent="0.25">
      <c r="BG32121">
        <v>32120</v>
      </c>
      <c r="BH32121" t="s">
        <v>325</v>
      </c>
    </row>
    <row r="32122" spans="59:60" x14ac:dyDescent="0.25">
      <c r="BG32122">
        <v>32121</v>
      </c>
      <c r="BH32122" t="s">
        <v>326</v>
      </c>
    </row>
    <row r="32123" spans="59:60" x14ac:dyDescent="0.25">
      <c r="BG32123">
        <v>32122</v>
      </c>
      <c r="BH32123" t="s">
        <v>327</v>
      </c>
    </row>
    <row r="32124" spans="59:60" x14ac:dyDescent="0.25">
      <c r="BG32124">
        <v>32123</v>
      </c>
      <c r="BH32124" t="s">
        <v>328</v>
      </c>
    </row>
    <row r="32125" spans="59:60" x14ac:dyDescent="0.25">
      <c r="BG32125">
        <v>32124</v>
      </c>
      <c r="BH32125" t="s">
        <v>329</v>
      </c>
    </row>
    <row r="32126" spans="59:60" x14ac:dyDescent="0.25">
      <c r="BG32126">
        <v>32125</v>
      </c>
      <c r="BH32126" t="s">
        <v>330</v>
      </c>
    </row>
    <row r="32127" spans="59:60" x14ac:dyDescent="0.25">
      <c r="BG32127">
        <v>32126</v>
      </c>
      <c r="BH32127" t="s">
        <v>331</v>
      </c>
    </row>
    <row r="32128" spans="59:60" x14ac:dyDescent="0.25">
      <c r="BG32128">
        <v>32127</v>
      </c>
      <c r="BH32128" t="s">
        <v>332</v>
      </c>
    </row>
    <row r="32129" spans="59:60" x14ac:dyDescent="0.25">
      <c r="BG32129">
        <v>32128</v>
      </c>
      <c r="BH32129" t="s">
        <v>333</v>
      </c>
    </row>
    <row r="32130" spans="59:60" x14ac:dyDescent="0.25">
      <c r="BG32130">
        <v>32129</v>
      </c>
      <c r="BH32130" t="s">
        <v>334</v>
      </c>
    </row>
    <row r="32131" spans="59:60" x14ac:dyDescent="0.25">
      <c r="BG32131">
        <v>32130</v>
      </c>
      <c r="BH32131" t="s">
        <v>335</v>
      </c>
    </row>
    <row r="32132" spans="59:60" x14ac:dyDescent="0.25">
      <c r="BG32132">
        <v>32131</v>
      </c>
      <c r="BH32132" t="s">
        <v>336</v>
      </c>
    </row>
    <row r="32133" spans="59:60" x14ac:dyDescent="0.25">
      <c r="BG32133">
        <v>32132</v>
      </c>
      <c r="BH32133" t="s">
        <v>337</v>
      </c>
    </row>
    <row r="32134" spans="59:60" x14ac:dyDescent="0.25">
      <c r="BG32134">
        <v>32133</v>
      </c>
      <c r="BH32134" t="s">
        <v>338</v>
      </c>
    </row>
    <row r="32135" spans="59:60" x14ac:dyDescent="0.25">
      <c r="BG32135">
        <v>32134</v>
      </c>
      <c r="BH32135" t="s">
        <v>339</v>
      </c>
    </row>
    <row r="32136" spans="59:60" x14ac:dyDescent="0.25">
      <c r="BG32136">
        <v>32135</v>
      </c>
      <c r="BH32136" t="s">
        <v>340</v>
      </c>
    </row>
    <row r="32137" spans="59:60" x14ac:dyDescent="0.25">
      <c r="BG32137">
        <v>32136</v>
      </c>
      <c r="BH32137" t="s">
        <v>341</v>
      </c>
    </row>
    <row r="32138" spans="59:60" x14ac:dyDescent="0.25">
      <c r="BG32138">
        <v>32137</v>
      </c>
      <c r="BH32138" t="s">
        <v>342</v>
      </c>
    </row>
    <row r="32139" spans="59:60" x14ac:dyDescent="0.25">
      <c r="BG32139">
        <v>32138</v>
      </c>
      <c r="BH32139" t="s">
        <v>343</v>
      </c>
    </row>
    <row r="32140" spans="59:60" x14ac:dyDescent="0.25">
      <c r="BG32140">
        <v>32139</v>
      </c>
      <c r="BH32140" t="s">
        <v>344</v>
      </c>
    </row>
    <row r="32141" spans="59:60" x14ac:dyDescent="0.25">
      <c r="BG32141">
        <v>32140</v>
      </c>
      <c r="BH32141" t="s">
        <v>345</v>
      </c>
    </row>
    <row r="32142" spans="59:60" x14ac:dyDescent="0.25">
      <c r="BG32142">
        <v>32141</v>
      </c>
      <c r="BH32142" t="s">
        <v>346</v>
      </c>
    </row>
    <row r="32143" spans="59:60" x14ac:dyDescent="0.25">
      <c r="BG32143">
        <v>32142</v>
      </c>
      <c r="BH32143" t="s">
        <v>347</v>
      </c>
    </row>
    <row r="32144" spans="59:60" x14ac:dyDescent="0.25">
      <c r="BG32144">
        <v>32143</v>
      </c>
      <c r="BH32144" t="s">
        <v>348</v>
      </c>
    </row>
    <row r="32145" spans="59:60" x14ac:dyDescent="0.25">
      <c r="BG32145">
        <v>32144</v>
      </c>
      <c r="BH32145" t="s">
        <v>349</v>
      </c>
    </row>
    <row r="32146" spans="59:60" x14ac:dyDescent="0.25">
      <c r="BG32146">
        <v>32145</v>
      </c>
      <c r="BH32146" t="s">
        <v>350</v>
      </c>
    </row>
    <row r="32147" spans="59:60" x14ac:dyDescent="0.25">
      <c r="BG32147">
        <v>32146</v>
      </c>
      <c r="BH32147" t="s">
        <v>351</v>
      </c>
    </row>
    <row r="32148" spans="59:60" x14ac:dyDescent="0.25">
      <c r="BG32148">
        <v>32147</v>
      </c>
      <c r="BH32148" t="s">
        <v>352</v>
      </c>
    </row>
    <row r="32149" spans="59:60" x14ac:dyDescent="0.25">
      <c r="BG32149">
        <v>32148</v>
      </c>
      <c r="BH32149" t="s">
        <v>293</v>
      </c>
    </row>
    <row r="32150" spans="59:60" x14ac:dyDescent="0.25">
      <c r="BG32150">
        <v>32149</v>
      </c>
      <c r="BH32150" t="s">
        <v>294</v>
      </c>
    </row>
    <row r="32151" spans="59:60" x14ac:dyDescent="0.25">
      <c r="BG32151">
        <v>32150</v>
      </c>
      <c r="BH32151" t="s">
        <v>295</v>
      </c>
    </row>
    <row r="32152" spans="59:60" x14ac:dyDescent="0.25">
      <c r="BG32152">
        <v>32151</v>
      </c>
      <c r="BH32152" t="s">
        <v>296</v>
      </c>
    </row>
    <row r="32153" spans="59:60" x14ac:dyDescent="0.25">
      <c r="BG32153">
        <v>32152</v>
      </c>
      <c r="BH32153" t="s">
        <v>297</v>
      </c>
    </row>
    <row r="32154" spans="59:60" x14ac:dyDescent="0.25">
      <c r="BG32154">
        <v>32153</v>
      </c>
      <c r="BH32154" t="s">
        <v>298</v>
      </c>
    </row>
    <row r="32155" spans="59:60" x14ac:dyDescent="0.25">
      <c r="BG32155">
        <v>32154</v>
      </c>
      <c r="BH32155" t="s">
        <v>299</v>
      </c>
    </row>
    <row r="32156" spans="59:60" x14ac:dyDescent="0.25">
      <c r="BG32156">
        <v>32155</v>
      </c>
      <c r="BH32156" t="s">
        <v>300</v>
      </c>
    </row>
    <row r="32157" spans="59:60" x14ac:dyDescent="0.25">
      <c r="BG32157">
        <v>32156</v>
      </c>
      <c r="BH32157" t="s">
        <v>301</v>
      </c>
    </row>
    <row r="32158" spans="59:60" x14ac:dyDescent="0.25">
      <c r="BG32158">
        <v>32157</v>
      </c>
      <c r="BH32158" t="s">
        <v>302</v>
      </c>
    </row>
    <row r="32159" spans="59:60" x14ac:dyDescent="0.25">
      <c r="BG32159">
        <v>32158</v>
      </c>
      <c r="BH32159" t="s">
        <v>303</v>
      </c>
    </row>
    <row r="32160" spans="59:60" x14ac:dyDescent="0.25">
      <c r="BG32160">
        <v>32159</v>
      </c>
      <c r="BH32160" t="s">
        <v>304</v>
      </c>
    </row>
    <row r="32161" spans="59:60" x14ac:dyDescent="0.25">
      <c r="BG32161">
        <v>32160</v>
      </c>
      <c r="BH32161" t="s">
        <v>305</v>
      </c>
    </row>
    <row r="32162" spans="59:60" x14ac:dyDescent="0.25">
      <c r="BG32162">
        <v>32161</v>
      </c>
      <c r="BH32162" t="s">
        <v>306</v>
      </c>
    </row>
    <row r="32163" spans="59:60" x14ac:dyDescent="0.25">
      <c r="BG32163">
        <v>32162</v>
      </c>
      <c r="BH32163" t="s">
        <v>307</v>
      </c>
    </row>
    <row r="32164" spans="59:60" x14ac:dyDescent="0.25">
      <c r="BG32164">
        <v>32163</v>
      </c>
      <c r="BH32164" t="s">
        <v>308</v>
      </c>
    </row>
    <row r="32165" spans="59:60" x14ac:dyDescent="0.25">
      <c r="BG32165">
        <v>32164</v>
      </c>
      <c r="BH32165" t="s">
        <v>309</v>
      </c>
    </row>
    <row r="32166" spans="59:60" x14ac:dyDescent="0.25">
      <c r="BG32166">
        <v>32165</v>
      </c>
      <c r="BH32166" t="s">
        <v>310</v>
      </c>
    </row>
    <row r="32167" spans="59:60" x14ac:dyDescent="0.25">
      <c r="BG32167">
        <v>32166</v>
      </c>
      <c r="BH32167" t="s">
        <v>311</v>
      </c>
    </row>
    <row r="32168" spans="59:60" x14ac:dyDescent="0.25">
      <c r="BG32168">
        <v>32167</v>
      </c>
      <c r="BH32168" t="s">
        <v>312</v>
      </c>
    </row>
    <row r="32169" spans="59:60" x14ac:dyDescent="0.25">
      <c r="BG32169">
        <v>32168</v>
      </c>
      <c r="BH32169" t="s">
        <v>313</v>
      </c>
    </row>
    <row r="32170" spans="59:60" x14ac:dyDescent="0.25">
      <c r="BG32170">
        <v>32169</v>
      </c>
      <c r="BH32170" t="s">
        <v>314</v>
      </c>
    </row>
    <row r="32171" spans="59:60" x14ac:dyDescent="0.25">
      <c r="BG32171">
        <v>32170</v>
      </c>
      <c r="BH32171" t="s">
        <v>315</v>
      </c>
    </row>
    <row r="32172" spans="59:60" x14ac:dyDescent="0.25">
      <c r="BG32172">
        <v>32171</v>
      </c>
      <c r="BH32172" t="s">
        <v>316</v>
      </c>
    </row>
    <row r="32173" spans="59:60" x14ac:dyDescent="0.25">
      <c r="BG32173">
        <v>32172</v>
      </c>
      <c r="BH32173" t="s">
        <v>317</v>
      </c>
    </row>
    <row r="32174" spans="59:60" x14ac:dyDescent="0.25">
      <c r="BG32174">
        <v>32173</v>
      </c>
      <c r="BH32174" t="s">
        <v>318</v>
      </c>
    </row>
    <row r="32175" spans="59:60" x14ac:dyDescent="0.25">
      <c r="BG32175">
        <v>32174</v>
      </c>
      <c r="BH32175" t="s">
        <v>319</v>
      </c>
    </row>
    <row r="32176" spans="59:60" x14ac:dyDescent="0.25">
      <c r="BG32176">
        <v>32175</v>
      </c>
      <c r="BH32176" t="s">
        <v>320</v>
      </c>
    </row>
    <row r="32177" spans="59:60" x14ac:dyDescent="0.25">
      <c r="BG32177">
        <v>32176</v>
      </c>
      <c r="BH32177" t="s">
        <v>321</v>
      </c>
    </row>
    <row r="32178" spans="59:60" x14ac:dyDescent="0.25">
      <c r="BG32178">
        <v>32177</v>
      </c>
      <c r="BH32178" t="s">
        <v>322</v>
      </c>
    </row>
    <row r="32179" spans="59:60" x14ac:dyDescent="0.25">
      <c r="BG32179">
        <v>32178</v>
      </c>
      <c r="BH32179" t="s">
        <v>323</v>
      </c>
    </row>
    <row r="32180" spans="59:60" x14ac:dyDescent="0.25">
      <c r="BG32180">
        <v>32179</v>
      </c>
      <c r="BH32180" t="s">
        <v>324</v>
      </c>
    </row>
    <row r="32181" spans="59:60" x14ac:dyDescent="0.25">
      <c r="BG32181">
        <v>32180</v>
      </c>
      <c r="BH32181" t="s">
        <v>325</v>
      </c>
    </row>
    <row r="32182" spans="59:60" x14ac:dyDescent="0.25">
      <c r="BG32182">
        <v>32181</v>
      </c>
      <c r="BH32182" t="s">
        <v>326</v>
      </c>
    </row>
    <row r="32183" spans="59:60" x14ac:dyDescent="0.25">
      <c r="BG32183">
        <v>32182</v>
      </c>
      <c r="BH32183" t="s">
        <v>327</v>
      </c>
    </row>
    <row r="32184" spans="59:60" x14ac:dyDescent="0.25">
      <c r="BG32184">
        <v>32183</v>
      </c>
      <c r="BH32184" t="s">
        <v>328</v>
      </c>
    </row>
    <row r="32185" spans="59:60" x14ac:dyDescent="0.25">
      <c r="BG32185">
        <v>32184</v>
      </c>
      <c r="BH32185" t="s">
        <v>329</v>
      </c>
    </row>
    <row r="32186" spans="59:60" x14ac:dyDescent="0.25">
      <c r="BG32186">
        <v>32185</v>
      </c>
      <c r="BH32186" t="s">
        <v>330</v>
      </c>
    </row>
    <row r="32187" spans="59:60" x14ac:dyDescent="0.25">
      <c r="BG32187">
        <v>32186</v>
      </c>
      <c r="BH32187" t="s">
        <v>331</v>
      </c>
    </row>
    <row r="32188" spans="59:60" x14ac:dyDescent="0.25">
      <c r="BG32188">
        <v>32187</v>
      </c>
      <c r="BH32188" t="s">
        <v>332</v>
      </c>
    </row>
    <row r="32189" spans="59:60" x14ac:dyDescent="0.25">
      <c r="BG32189">
        <v>32188</v>
      </c>
      <c r="BH32189" t="s">
        <v>333</v>
      </c>
    </row>
    <row r="32190" spans="59:60" x14ac:dyDescent="0.25">
      <c r="BG32190">
        <v>32189</v>
      </c>
      <c r="BH32190" t="s">
        <v>334</v>
      </c>
    </row>
    <row r="32191" spans="59:60" x14ac:dyDescent="0.25">
      <c r="BG32191">
        <v>32190</v>
      </c>
      <c r="BH32191" t="s">
        <v>335</v>
      </c>
    </row>
    <row r="32192" spans="59:60" x14ac:dyDescent="0.25">
      <c r="BG32192">
        <v>32191</v>
      </c>
      <c r="BH32192" t="s">
        <v>336</v>
      </c>
    </row>
    <row r="32193" spans="59:60" x14ac:dyDescent="0.25">
      <c r="BG32193">
        <v>32192</v>
      </c>
      <c r="BH32193" t="s">
        <v>337</v>
      </c>
    </row>
    <row r="32194" spans="59:60" x14ac:dyDescent="0.25">
      <c r="BG32194">
        <v>32193</v>
      </c>
      <c r="BH32194" t="s">
        <v>338</v>
      </c>
    </row>
    <row r="32195" spans="59:60" x14ac:dyDescent="0.25">
      <c r="BG32195">
        <v>32194</v>
      </c>
      <c r="BH32195" t="s">
        <v>339</v>
      </c>
    </row>
    <row r="32196" spans="59:60" x14ac:dyDescent="0.25">
      <c r="BG32196">
        <v>32195</v>
      </c>
      <c r="BH32196" t="s">
        <v>340</v>
      </c>
    </row>
    <row r="32197" spans="59:60" x14ac:dyDescent="0.25">
      <c r="BG32197">
        <v>32196</v>
      </c>
      <c r="BH32197" t="s">
        <v>341</v>
      </c>
    </row>
    <row r="32198" spans="59:60" x14ac:dyDescent="0.25">
      <c r="BG32198">
        <v>32197</v>
      </c>
      <c r="BH32198" t="s">
        <v>342</v>
      </c>
    </row>
    <row r="32199" spans="59:60" x14ac:dyDescent="0.25">
      <c r="BG32199">
        <v>32198</v>
      </c>
      <c r="BH32199" t="s">
        <v>343</v>
      </c>
    </row>
    <row r="32200" spans="59:60" x14ac:dyDescent="0.25">
      <c r="BG32200">
        <v>32199</v>
      </c>
      <c r="BH32200" t="s">
        <v>344</v>
      </c>
    </row>
    <row r="32201" spans="59:60" x14ac:dyDescent="0.25">
      <c r="BG32201">
        <v>32200</v>
      </c>
      <c r="BH32201" t="s">
        <v>345</v>
      </c>
    </row>
    <row r="32202" spans="59:60" x14ac:dyDescent="0.25">
      <c r="BG32202">
        <v>32201</v>
      </c>
      <c r="BH32202" t="s">
        <v>346</v>
      </c>
    </row>
    <row r="32203" spans="59:60" x14ac:dyDescent="0.25">
      <c r="BG32203">
        <v>32202</v>
      </c>
      <c r="BH32203" t="s">
        <v>347</v>
      </c>
    </row>
    <row r="32204" spans="59:60" x14ac:dyDescent="0.25">
      <c r="BG32204">
        <v>32203</v>
      </c>
      <c r="BH32204" t="s">
        <v>348</v>
      </c>
    </row>
    <row r="32205" spans="59:60" x14ac:dyDescent="0.25">
      <c r="BG32205">
        <v>32204</v>
      </c>
      <c r="BH32205" t="s">
        <v>349</v>
      </c>
    </row>
    <row r="32206" spans="59:60" x14ac:dyDescent="0.25">
      <c r="BG32206">
        <v>32205</v>
      </c>
      <c r="BH32206" t="s">
        <v>350</v>
      </c>
    </row>
    <row r="32207" spans="59:60" x14ac:dyDescent="0.25">
      <c r="BG32207">
        <v>32206</v>
      </c>
      <c r="BH32207" t="s">
        <v>351</v>
      </c>
    </row>
    <row r="32208" spans="59:60" x14ac:dyDescent="0.25">
      <c r="BG32208">
        <v>32207</v>
      </c>
      <c r="BH32208" t="s">
        <v>352</v>
      </c>
    </row>
    <row r="32209" spans="59:60" x14ac:dyDescent="0.25">
      <c r="BG32209">
        <v>32208</v>
      </c>
      <c r="BH32209" t="s">
        <v>293</v>
      </c>
    </row>
    <row r="32210" spans="59:60" x14ac:dyDescent="0.25">
      <c r="BG32210">
        <v>32209</v>
      </c>
      <c r="BH32210" t="s">
        <v>294</v>
      </c>
    </row>
    <row r="32211" spans="59:60" x14ac:dyDescent="0.25">
      <c r="BG32211">
        <v>32210</v>
      </c>
      <c r="BH32211" t="s">
        <v>295</v>
      </c>
    </row>
    <row r="32212" spans="59:60" x14ac:dyDescent="0.25">
      <c r="BG32212">
        <v>32211</v>
      </c>
      <c r="BH32212" t="s">
        <v>296</v>
      </c>
    </row>
    <row r="32213" spans="59:60" x14ac:dyDescent="0.25">
      <c r="BG32213">
        <v>32212</v>
      </c>
      <c r="BH32213" t="s">
        <v>297</v>
      </c>
    </row>
    <row r="32214" spans="59:60" x14ac:dyDescent="0.25">
      <c r="BG32214">
        <v>32213</v>
      </c>
      <c r="BH32214" t="s">
        <v>298</v>
      </c>
    </row>
    <row r="32215" spans="59:60" x14ac:dyDescent="0.25">
      <c r="BG32215">
        <v>32214</v>
      </c>
      <c r="BH32215" t="s">
        <v>299</v>
      </c>
    </row>
    <row r="32216" spans="59:60" x14ac:dyDescent="0.25">
      <c r="BG32216">
        <v>32215</v>
      </c>
      <c r="BH32216" t="s">
        <v>300</v>
      </c>
    </row>
    <row r="32217" spans="59:60" x14ac:dyDescent="0.25">
      <c r="BG32217">
        <v>32216</v>
      </c>
      <c r="BH32217" t="s">
        <v>301</v>
      </c>
    </row>
    <row r="32218" spans="59:60" x14ac:dyDescent="0.25">
      <c r="BG32218">
        <v>32217</v>
      </c>
      <c r="BH32218" t="s">
        <v>302</v>
      </c>
    </row>
    <row r="32219" spans="59:60" x14ac:dyDescent="0.25">
      <c r="BG32219">
        <v>32218</v>
      </c>
      <c r="BH32219" t="s">
        <v>303</v>
      </c>
    </row>
    <row r="32220" spans="59:60" x14ac:dyDescent="0.25">
      <c r="BG32220">
        <v>32219</v>
      </c>
      <c r="BH32220" t="s">
        <v>304</v>
      </c>
    </row>
    <row r="32221" spans="59:60" x14ac:dyDescent="0.25">
      <c r="BG32221">
        <v>32220</v>
      </c>
      <c r="BH32221" t="s">
        <v>305</v>
      </c>
    </row>
    <row r="32222" spans="59:60" x14ac:dyDescent="0.25">
      <c r="BG32222">
        <v>32221</v>
      </c>
      <c r="BH32222" t="s">
        <v>306</v>
      </c>
    </row>
    <row r="32223" spans="59:60" x14ac:dyDescent="0.25">
      <c r="BG32223">
        <v>32222</v>
      </c>
      <c r="BH32223" t="s">
        <v>307</v>
      </c>
    </row>
    <row r="32224" spans="59:60" x14ac:dyDescent="0.25">
      <c r="BG32224">
        <v>32223</v>
      </c>
      <c r="BH32224" t="s">
        <v>308</v>
      </c>
    </row>
    <row r="32225" spans="59:60" x14ac:dyDescent="0.25">
      <c r="BG32225">
        <v>32224</v>
      </c>
      <c r="BH32225" t="s">
        <v>309</v>
      </c>
    </row>
    <row r="32226" spans="59:60" x14ac:dyDescent="0.25">
      <c r="BG32226">
        <v>32225</v>
      </c>
      <c r="BH32226" t="s">
        <v>310</v>
      </c>
    </row>
    <row r="32227" spans="59:60" x14ac:dyDescent="0.25">
      <c r="BG32227">
        <v>32226</v>
      </c>
      <c r="BH32227" t="s">
        <v>311</v>
      </c>
    </row>
    <row r="32228" spans="59:60" x14ac:dyDescent="0.25">
      <c r="BG32228">
        <v>32227</v>
      </c>
      <c r="BH32228" t="s">
        <v>312</v>
      </c>
    </row>
    <row r="32229" spans="59:60" x14ac:dyDescent="0.25">
      <c r="BG32229">
        <v>32228</v>
      </c>
      <c r="BH32229" t="s">
        <v>313</v>
      </c>
    </row>
    <row r="32230" spans="59:60" x14ac:dyDescent="0.25">
      <c r="BG32230">
        <v>32229</v>
      </c>
      <c r="BH32230" t="s">
        <v>314</v>
      </c>
    </row>
    <row r="32231" spans="59:60" x14ac:dyDescent="0.25">
      <c r="BG32231">
        <v>32230</v>
      </c>
      <c r="BH32231" t="s">
        <v>315</v>
      </c>
    </row>
    <row r="32232" spans="59:60" x14ac:dyDescent="0.25">
      <c r="BG32232">
        <v>32231</v>
      </c>
      <c r="BH32232" t="s">
        <v>316</v>
      </c>
    </row>
    <row r="32233" spans="59:60" x14ac:dyDescent="0.25">
      <c r="BG32233">
        <v>32232</v>
      </c>
      <c r="BH32233" t="s">
        <v>317</v>
      </c>
    </row>
    <row r="32234" spans="59:60" x14ac:dyDescent="0.25">
      <c r="BG32234">
        <v>32233</v>
      </c>
      <c r="BH32234" t="s">
        <v>318</v>
      </c>
    </row>
    <row r="32235" spans="59:60" x14ac:dyDescent="0.25">
      <c r="BG32235">
        <v>32234</v>
      </c>
      <c r="BH32235" t="s">
        <v>319</v>
      </c>
    </row>
    <row r="32236" spans="59:60" x14ac:dyDescent="0.25">
      <c r="BG32236">
        <v>32235</v>
      </c>
      <c r="BH32236" t="s">
        <v>320</v>
      </c>
    </row>
    <row r="32237" spans="59:60" x14ac:dyDescent="0.25">
      <c r="BG32237">
        <v>32236</v>
      </c>
      <c r="BH32237" t="s">
        <v>321</v>
      </c>
    </row>
    <row r="32238" spans="59:60" x14ac:dyDescent="0.25">
      <c r="BG32238">
        <v>32237</v>
      </c>
      <c r="BH32238" t="s">
        <v>322</v>
      </c>
    </row>
    <row r="32239" spans="59:60" x14ac:dyDescent="0.25">
      <c r="BG32239">
        <v>32238</v>
      </c>
      <c r="BH32239" t="s">
        <v>323</v>
      </c>
    </row>
    <row r="32240" spans="59:60" x14ac:dyDescent="0.25">
      <c r="BG32240">
        <v>32239</v>
      </c>
      <c r="BH32240" t="s">
        <v>324</v>
      </c>
    </row>
    <row r="32241" spans="59:60" x14ac:dyDescent="0.25">
      <c r="BG32241">
        <v>32240</v>
      </c>
      <c r="BH32241" t="s">
        <v>325</v>
      </c>
    </row>
    <row r="32242" spans="59:60" x14ac:dyDescent="0.25">
      <c r="BG32242">
        <v>32241</v>
      </c>
      <c r="BH32242" t="s">
        <v>326</v>
      </c>
    </row>
    <row r="32243" spans="59:60" x14ac:dyDescent="0.25">
      <c r="BG32243">
        <v>32242</v>
      </c>
      <c r="BH32243" t="s">
        <v>327</v>
      </c>
    </row>
    <row r="32244" spans="59:60" x14ac:dyDescent="0.25">
      <c r="BG32244">
        <v>32243</v>
      </c>
      <c r="BH32244" t="s">
        <v>328</v>
      </c>
    </row>
    <row r="32245" spans="59:60" x14ac:dyDescent="0.25">
      <c r="BG32245">
        <v>32244</v>
      </c>
      <c r="BH32245" t="s">
        <v>329</v>
      </c>
    </row>
    <row r="32246" spans="59:60" x14ac:dyDescent="0.25">
      <c r="BG32246">
        <v>32245</v>
      </c>
      <c r="BH32246" t="s">
        <v>330</v>
      </c>
    </row>
    <row r="32247" spans="59:60" x14ac:dyDescent="0.25">
      <c r="BG32247">
        <v>32246</v>
      </c>
      <c r="BH32247" t="s">
        <v>331</v>
      </c>
    </row>
    <row r="32248" spans="59:60" x14ac:dyDescent="0.25">
      <c r="BG32248">
        <v>32247</v>
      </c>
      <c r="BH32248" t="s">
        <v>332</v>
      </c>
    </row>
    <row r="32249" spans="59:60" x14ac:dyDescent="0.25">
      <c r="BG32249">
        <v>32248</v>
      </c>
      <c r="BH32249" t="s">
        <v>333</v>
      </c>
    </row>
    <row r="32250" spans="59:60" x14ac:dyDescent="0.25">
      <c r="BG32250">
        <v>32249</v>
      </c>
      <c r="BH32250" t="s">
        <v>334</v>
      </c>
    </row>
    <row r="32251" spans="59:60" x14ac:dyDescent="0.25">
      <c r="BG32251">
        <v>32250</v>
      </c>
      <c r="BH32251" t="s">
        <v>335</v>
      </c>
    </row>
    <row r="32252" spans="59:60" x14ac:dyDescent="0.25">
      <c r="BG32252">
        <v>32251</v>
      </c>
      <c r="BH32252" t="s">
        <v>336</v>
      </c>
    </row>
    <row r="32253" spans="59:60" x14ac:dyDescent="0.25">
      <c r="BG32253">
        <v>32252</v>
      </c>
      <c r="BH32253" t="s">
        <v>337</v>
      </c>
    </row>
    <row r="32254" spans="59:60" x14ac:dyDescent="0.25">
      <c r="BG32254">
        <v>32253</v>
      </c>
      <c r="BH32254" t="s">
        <v>338</v>
      </c>
    </row>
    <row r="32255" spans="59:60" x14ac:dyDescent="0.25">
      <c r="BG32255">
        <v>32254</v>
      </c>
      <c r="BH32255" t="s">
        <v>339</v>
      </c>
    </row>
    <row r="32256" spans="59:60" x14ac:dyDescent="0.25">
      <c r="BG32256">
        <v>32255</v>
      </c>
      <c r="BH32256" t="s">
        <v>340</v>
      </c>
    </row>
    <row r="32257" spans="59:60" x14ac:dyDescent="0.25">
      <c r="BG32257">
        <v>32256</v>
      </c>
      <c r="BH32257" t="s">
        <v>341</v>
      </c>
    </row>
    <row r="32258" spans="59:60" x14ac:dyDescent="0.25">
      <c r="BG32258">
        <v>32257</v>
      </c>
      <c r="BH32258" t="s">
        <v>342</v>
      </c>
    </row>
    <row r="32259" spans="59:60" x14ac:dyDescent="0.25">
      <c r="BG32259">
        <v>32258</v>
      </c>
      <c r="BH32259" t="s">
        <v>343</v>
      </c>
    </row>
    <row r="32260" spans="59:60" x14ac:dyDescent="0.25">
      <c r="BG32260">
        <v>32259</v>
      </c>
      <c r="BH32260" t="s">
        <v>344</v>
      </c>
    </row>
    <row r="32261" spans="59:60" x14ac:dyDescent="0.25">
      <c r="BG32261">
        <v>32260</v>
      </c>
      <c r="BH32261" t="s">
        <v>345</v>
      </c>
    </row>
    <row r="32262" spans="59:60" x14ac:dyDescent="0.25">
      <c r="BG32262">
        <v>32261</v>
      </c>
      <c r="BH32262" t="s">
        <v>346</v>
      </c>
    </row>
    <row r="32263" spans="59:60" x14ac:dyDescent="0.25">
      <c r="BG32263">
        <v>32262</v>
      </c>
      <c r="BH32263" t="s">
        <v>347</v>
      </c>
    </row>
    <row r="32264" spans="59:60" x14ac:dyDescent="0.25">
      <c r="BG32264">
        <v>32263</v>
      </c>
      <c r="BH32264" t="s">
        <v>348</v>
      </c>
    </row>
    <row r="32265" spans="59:60" x14ac:dyDescent="0.25">
      <c r="BG32265">
        <v>32264</v>
      </c>
      <c r="BH32265" t="s">
        <v>349</v>
      </c>
    </row>
    <row r="32266" spans="59:60" x14ac:dyDescent="0.25">
      <c r="BG32266">
        <v>32265</v>
      </c>
      <c r="BH32266" t="s">
        <v>350</v>
      </c>
    </row>
    <row r="32267" spans="59:60" x14ac:dyDescent="0.25">
      <c r="BG32267">
        <v>32266</v>
      </c>
      <c r="BH32267" t="s">
        <v>351</v>
      </c>
    </row>
    <row r="32268" spans="59:60" x14ac:dyDescent="0.25">
      <c r="BG32268">
        <v>32267</v>
      </c>
      <c r="BH32268" t="s">
        <v>352</v>
      </c>
    </row>
    <row r="32269" spans="59:60" x14ac:dyDescent="0.25">
      <c r="BG32269">
        <v>32268</v>
      </c>
      <c r="BH32269" t="s">
        <v>293</v>
      </c>
    </row>
    <row r="32270" spans="59:60" x14ac:dyDescent="0.25">
      <c r="BG32270">
        <v>32269</v>
      </c>
      <c r="BH32270" t="s">
        <v>294</v>
      </c>
    </row>
    <row r="32271" spans="59:60" x14ac:dyDescent="0.25">
      <c r="BG32271">
        <v>32270</v>
      </c>
      <c r="BH32271" t="s">
        <v>295</v>
      </c>
    </row>
    <row r="32272" spans="59:60" x14ac:dyDescent="0.25">
      <c r="BG32272">
        <v>32271</v>
      </c>
      <c r="BH32272" t="s">
        <v>296</v>
      </c>
    </row>
    <row r="32273" spans="59:60" x14ac:dyDescent="0.25">
      <c r="BG32273">
        <v>32272</v>
      </c>
      <c r="BH32273" t="s">
        <v>297</v>
      </c>
    </row>
    <row r="32274" spans="59:60" x14ac:dyDescent="0.25">
      <c r="BG32274">
        <v>32273</v>
      </c>
      <c r="BH32274" t="s">
        <v>298</v>
      </c>
    </row>
    <row r="32275" spans="59:60" x14ac:dyDescent="0.25">
      <c r="BG32275">
        <v>32274</v>
      </c>
      <c r="BH32275" t="s">
        <v>299</v>
      </c>
    </row>
    <row r="32276" spans="59:60" x14ac:dyDescent="0.25">
      <c r="BG32276">
        <v>32275</v>
      </c>
      <c r="BH32276" t="s">
        <v>300</v>
      </c>
    </row>
    <row r="32277" spans="59:60" x14ac:dyDescent="0.25">
      <c r="BG32277">
        <v>32276</v>
      </c>
      <c r="BH32277" t="s">
        <v>301</v>
      </c>
    </row>
    <row r="32278" spans="59:60" x14ac:dyDescent="0.25">
      <c r="BG32278">
        <v>32277</v>
      </c>
      <c r="BH32278" t="s">
        <v>302</v>
      </c>
    </row>
    <row r="32279" spans="59:60" x14ac:dyDescent="0.25">
      <c r="BG32279">
        <v>32278</v>
      </c>
      <c r="BH32279" t="s">
        <v>303</v>
      </c>
    </row>
    <row r="32280" spans="59:60" x14ac:dyDescent="0.25">
      <c r="BG32280">
        <v>32279</v>
      </c>
      <c r="BH32280" t="s">
        <v>304</v>
      </c>
    </row>
    <row r="32281" spans="59:60" x14ac:dyDescent="0.25">
      <c r="BG32281">
        <v>32280</v>
      </c>
      <c r="BH32281" t="s">
        <v>305</v>
      </c>
    </row>
    <row r="32282" spans="59:60" x14ac:dyDescent="0.25">
      <c r="BG32282">
        <v>32281</v>
      </c>
      <c r="BH32282" t="s">
        <v>306</v>
      </c>
    </row>
    <row r="32283" spans="59:60" x14ac:dyDescent="0.25">
      <c r="BG32283">
        <v>32282</v>
      </c>
      <c r="BH32283" t="s">
        <v>307</v>
      </c>
    </row>
    <row r="32284" spans="59:60" x14ac:dyDescent="0.25">
      <c r="BG32284">
        <v>32283</v>
      </c>
      <c r="BH32284" t="s">
        <v>308</v>
      </c>
    </row>
    <row r="32285" spans="59:60" x14ac:dyDescent="0.25">
      <c r="BG32285">
        <v>32284</v>
      </c>
      <c r="BH32285" t="s">
        <v>309</v>
      </c>
    </row>
    <row r="32286" spans="59:60" x14ac:dyDescent="0.25">
      <c r="BG32286">
        <v>32285</v>
      </c>
      <c r="BH32286" t="s">
        <v>310</v>
      </c>
    </row>
    <row r="32287" spans="59:60" x14ac:dyDescent="0.25">
      <c r="BG32287">
        <v>32286</v>
      </c>
      <c r="BH32287" t="s">
        <v>311</v>
      </c>
    </row>
    <row r="32288" spans="59:60" x14ac:dyDescent="0.25">
      <c r="BG32288">
        <v>32287</v>
      </c>
      <c r="BH32288" t="s">
        <v>312</v>
      </c>
    </row>
    <row r="32289" spans="59:60" x14ac:dyDescent="0.25">
      <c r="BG32289">
        <v>32288</v>
      </c>
      <c r="BH32289" t="s">
        <v>313</v>
      </c>
    </row>
    <row r="32290" spans="59:60" x14ac:dyDescent="0.25">
      <c r="BG32290">
        <v>32289</v>
      </c>
      <c r="BH32290" t="s">
        <v>314</v>
      </c>
    </row>
    <row r="32291" spans="59:60" x14ac:dyDescent="0.25">
      <c r="BG32291">
        <v>32290</v>
      </c>
      <c r="BH32291" t="s">
        <v>315</v>
      </c>
    </row>
    <row r="32292" spans="59:60" x14ac:dyDescent="0.25">
      <c r="BG32292">
        <v>32291</v>
      </c>
      <c r="BH32292" t="s">
        <v>316</v>
      </c>
    </row>
    <row r="32293" spans="59:60" x14ac:dyDescent="0.25">
      <c r="BG32293">
        <v>32292</v>
      </c>
      <c r="BH32293" t="s">
        <v>317</v>
      </c>
    </row>
    <row r="32294" spans="59:60" x14ac:dyDescent="0.25">
      <c r="BG32294">
        <v>32293</v>
      </c>
      <c r="BH32294" t="s">
        <v>318</v>
      </c>
    </row>
    <row r="32295" spans="59:60" x14ac:dyDescent="0.25">
      <c r="BG32295">
        <v>32294</v>
      </c>
      <c r="BH32295" t="s">
        <v>319</v>
      </c>
    </row>
    <row r="32296" spans="59:60" x14ac:dyDescent="0.25">
      <c r="BG32296">
        <v>32295</v>
      </c>
      <c r="BH32296" t="s">
        <v>320</v>
      </c>
    </row>
    <row r="32297" spans="59:60" x14ac:dyDescent="0.25">
      <c r="BG32297">
        <v>32296</v>
      </c>
      <c r="BH32297" t="s">
        <v>321</v>
      </c>
    </row>
    <row r="32298" spans="59:60" x14ac:dyDescent="0.25">
      <c r="BG32298">
        <v>32297</v>
      </c>
      <c r="BH32298" t="s">
        <v>322</v>
      </c>
    </row>
    <row r="32299" spans="59:60" x14ac:dyDescent="0.25">
      <c r="BG32299">
        <v>32298</v>
      </c>
      <c r="BH32299" t="s">
        <v>323</v>
      </c>
    </row>
    <row r="32300" spans="59:60" x14ac:dyDescent="0.25">
      <c r="BG32300">
        <v>32299</v>
      </c>
      <c r="BH32300" t="s">
        <v>324</v>
      </c>
    </row>
    <row r="32301" spans="59:60" x14ac:dyDescent="0.25">
      <c r="BG32301">
        <v>32300</v>
      </c>
      <c r="BH32301" t="s">
        <v>325</v>
      </c>
    </row>
    <row r="32302" spans="59:60" x14ac:dyDescent="0.25">
      <c r="BG32302">
        <v>32301</v>
      </c>
      <c r="BH32302" t="s">
        <v>326</v>
      </c>
    </row>
    <row r="32303" spans="59:60" x14ac:dyDescent="0.25">
      <c r="BG32303">
        <v>32302</v>
      </c>
      <c r="BH32303" t="s">
        <v>327</v>
      </c>
    </row>
    <row r="32304" spans="59:60" x14ac:dyDescent="0.25">
      <c r="BG32304">
        <v>32303</v>
      </c>
      <c r="BH32304" t="s">
        <v>328</v>
      </c>
    </row>
    <row r="32305" spans="59:60" x14ac:dyDescent="0.25">
      <c r="BG32305">
        <v>32304</v>
      </c>
      <c r="BH32305" t="s">
        <v>329</v>
      </c>
    </row>
    <row r="32306" spans="59:60" x14ac:dyDescent="0.25">
      <c r="BG32306">
        <v>32305</v>
      </c>
      <c r="BH32306" t="s">
        <v>330</v>
      </c>
    </row>
    <row r="32307" spans="59:60" x14ac:dyDescent="0.25">
      <c r="BG32307">
        <v>32306</v>
      </c>
      <c r="BH32307" t="s">
        <v>331</v>
      </c>
    </row>
    <row r="32308" spans="59:60" x14ac:dyDescent="0.25">
      <c r="BG32308">
        <v>32307</v>
      </c>
      <c r="BH32308" t="s">
        <v>332</v>
      </c>
    </row>
    <row r="32309" spans="59:60" x14ac:dyDescent="0.25">
      <c r="BG32309">
        <v>32308</v>
      </c>
      <c r="BH32309" t="s">
        <v>333</v>
      </c>
    </row>
    <row r="32310" spans="59:60" x14ac:dyDescent="0.25">
      <c r="BG32310">
        <v>32309</v>
      </c>
      <c r="BH32310" t="s">
        <v>334</v>
      </c>
    </row>
    <row r="32311" spans="59:60" x14ac:dyDescent="0.25">
      <c r="BG32311">
        <v>32310</v>
      </c>
      <c r="BH32311" t="s">
        <v>335</v>
      </c>
    </row>
    <row r="32312" spans="59:60" x14ac:dyDescent="0.25">
      <c r="BG32312">
        <v>32311</v>
      </c>
      <c r="BH32312" t="s">
        <v>336</v>
      </c>
    </row>
    <row r="32313" spans="59:60" x14ac:dyDescent="0.25">
      <c r="BG32313">
        <v>32312</v>
      </c>
      <c r="BH32313" t="s">
        <v>337</v>
      </c>
    </row>
    <row r="32314" spans="59:60" x14ac:dyDescent="0.25">
      <c r="BG32314">
        <v>32313</v>
      </c>
      <c r="BH32314" t="s">
        <v>338</v>
      </c>
    </row>
    <row r="32315" spans="59:60" x14ac:dyDescent="0.25">
      <c r="BG32315">
        <v>32314</v>
      </c>
      <c r="BH32315" t="s">
        <v>339</v>
      </c>
    </row>
    <row r="32316" spans="59:60" x14ac:dyDescent="0.25">
      <c r="BG32316">
        <v>32315</v>
      </c>
      <c r="BH32316" t="s">
        <v>340</v>
      </c>
    </row>
    <row r="32317" spans="59:60" x14ac:dyDescent="0.25">
      <c r="BG32317">
        <v>32316</v>
      </c>
      <c r="BH32317" t="s">
        <v>341</v>
      </c>
    </row>
    <row r="32318" spans="59:60" x14ac:dyDescent="0.25">
      <c r="BG32318">
        <v>32317</v>
      </c>
      <c r="BH32318" t="s">
        <v>342</v>
      </c>
    </row>
    <row r="32319" spans="59:60" x14ac:dyDescent="0.25">
      <c r="BG32319">
        <v>32318</v>
      </c>
      <c r="BH32319" t="s">
        <v>343</v>
      </c>
    </row>
    <row r="32320" spans="59:60" x14ac:dyDescent="0.25">
      <c r="BG32320">
        <v>32319</v>
      </c>
      <c r="BH32320" t="s">
        <v>344</v>
      </c>
    </row>
    <row r="32321" spans="59:60" x14ac:dyDescent="0.25">
      <c r="BG32321">
        <v>32320</v>
      </c>
      <c r="BH32321" t="s">
        <v>345</v>
      </c>
    </row>
    <row r="32322" spans="59:60" x14ac:dyDescent="0.25">
      <c r="BG32322">
        <v>32321</v>
      </c>
      <c r="BH32322" t="s">
        <v>346</v>
      </c>
    </row>
    <row r="32323" spans="59:60" x14ac:dyDescent="0.25">
      <c r="BG32323">
        <v>32322</v>
      </c>
      <c r="BH32323" t="s">
        <v>347</v>
      </c>
    </row>
    <row r="32324" spans="59:60" x14ac:dyDescent="0.25">
      <c r="BG32324">
        <v>32323</v>
      </c>
      <c r="BH32324" t="s">
        <v>348</v>
      </c>
    </row>
    <row r="32325" spans="59:60" x14ac:dyDescent="0.25">
      <c r="BG32325">
        <v>32324</v>
      </c>
      <c r="BH32325" t="s">
        <v>349</v>
      </c>
    </row>
    <row r="32326" spans="59:60" x14ac:dyDescent="0.25">
      <c r="BG32326">
        <v>32325</v>
      </c>
      <c r="BH32326" t="s">
        <v>350</v>
      </c>
    </row>
    <row r="32327" spans="59:60" x14ac:dyDescent="0.25">
      <c r="BG32327">
        <v>32326</v>
      </c>
      <c r="BH32327" t="s">
        <v>351</v>
      </c>
    </row>
    <row r="32328" spans="59:60" x14ac:dyDescent="0.25">
      <c r="BG32328">
        <v>32327</v>
      </c>
      <c r="BH32328" t="s">
        <v>352</v>
      </c>
    </row>
    <row r="32329" spans="59:60" x14ac:dyDescent="0.25">
      <c r="BG32329">
        <v>32328</v>
      </c>
      <c r="BH32329" t="s">
        <v>293</v>
      </c>
    </row>
    <row r="32330" spans="59:60" x14ac:dyDescent="0.25">
      <c r="BG32330">
        <v>32329</v>
      </c>
      <c r="BH32330" t="s">
        <v>294</v>
      </c>
    </row>
    <row r="32331" spans="59:60" x14ac:dyDescent="0.25">
      <c r="BG32331">
        <v>32330</v>
      </c>
      <c r="BH32331" t="s">
        <v>295</v>
      </c>
    </row>
    <row r="32332" spans="59:60" x14ac:dyDescent="0.25">
      <c r="BG32332">
        <v>32331</v>
      </c>
      <c r="BH32332" t="s">
        <v>296</v>
      </c>
    </row>
    <row r="32333" spans="59:60" x14ac:dyDescent="0.25">
      <c r="BG32333">
        <v>32332</v>
      </c>
      <c r="BH32333" t="s">
        <v>297</v>
      </c>
    </row>
    <row r="32334" spans="59:60" x14ac:dyDescent="0.25">
      <c r="BG32334">
        <v>32333</v>
      </c>
      <c r="BH32334" t="s">
        <v>298</v>
      </c>
    </row>
    <row r="32335" spans="59:60" x14ac:dyDescent="0.25">
      <c r="BG32335">
        <v>32334</v>
      </c>
      <c r="BH32335" t="s">
        <v>299</v>
      </c>
    </row>
    <row r="32336" spans="59:60" x14ac:dyDescent="0.25">
      <c r="BG32336">
        <v>32335</v>
      </c>
      <c r="BH32336" t="s">
        <v>300</v>
      </c>
    </row>
    <row r="32337" spans="59:60" x14ac:dyDescent="0.25">
      <c r="BG32337">
        <v>32336</v>
      </c>
      <c r="BH32337" t="s">
        <v>301</v>
      </c>
    </row>
    <row r="32338" spans="59:60" x14ac:dyDescent="0.25">
      <c r="BG32338">
        <v>32337</v>
      </c>
      <c r="BH32338" t="s">
        <v>302</v>
      </c>
    </row>
    <row r="32339" spans="59:60" x14ac:dyDescent="0.25">
      <c r="BG32339">
        <v>32338</v>
      </c>
      <c r="BH32339" t="s">
        <v>303</v>
      </c>
    </row>
    <row r="32340" spans="59:60" x14ac:dyDescent="0.25">
      <c r="BG32340">
        <v>32339</v>
      </c>
      <c r="BH32340" t="s">
        <v>304</v>
      </c>
    </row>
    <row r="32341" spans="59:60" x14ac:dyDescent="0.25">
      <c r="BG32341">
        <v>32340</v>
      </c>
      <c r="BH32341" t="s">
        <v>305</v>
      </c>
    </row>
    <row r="32342" spans="59:60" x14ac:dyDescent="0.25">
      <c r="BG32342">
        <v>32341</v>
      </c>
      <c r="BH32342" t="s">
        <v>306</v>
      </c>
    </row>
    <row r="32343" spans="59:60" x14ac:dyDescent="0.25">
      <c r="BG32343">
        <v>32342</v>
      </c>
      <c r="BH32343" t="s">
        <v>307</v>
      </c>
    </row>
    <row r="32344" spans="59:60" x14ac:dyDescent="0.25">
      <c r="BG32344">
        <v>32343</v>
      </c>
      <c r="BH32344" t="s">
        <v>308</v>
      </c>
    </row>
    <row r="32345" spans="59:60" x14ac:dyDescent="0.25">
      <c r="BG32345">
        <v>32344</v>
      </c>
      <c r="BH32345" t="s">
        <v>309</v>
      </c>
    </row>
    <row r="32346" spans="59:60" x14ac:dyDescent="0.25">
      <c r="BG32346">
        <v>32345</v>
      </c>
      <c r="BH32346" t="s">
        <v>310</v>
      </c>
    </row>
    <row r="32347" spans="59:60" x14ac:dyDescent="0.25">
      <c r="BG32347">
        <v>32346</v>
      </c>
      <c r="BH32347" t="s">
        <v>311</v>
      </c>
    </row>
    <row r="32348" spans="59:60" x14ac:dyDescent="0.25">
      <c r="BG32348">
        <v>32347</v>
      </c>
      <c r="BH32348" t="s">
        <v>312</v>
      </c>
    </row>
    <row r="32349" spans="59:60" x14ac:dyDescent="0.25">
      <c r="BG32349">
        <v>32348</v>
      </c>
      <c r="BH32349" t="s">
        <v>313</v>
      </c>
    </row>
    <row r="32350" spans="59:60" x14ac:dyDescent="0.25">
      <c r="BG32350">
        <v>32349</v>
      </c>
      <c r="BH32350" t="s">
        <v>314</v>
      </c>
    </row>
    <row r="32351" spans="59:60" x14ac:dyDescent="0.25">
      <c r="BG32351">
        <v>32350</v>
      </c>
      <c r="BH32351" t="s">
        <v>315</v>
      </c>
    </row>
    <row r="32352" spans="59:60" x14ac:dyDescent="0.25">
      <c r="BG32352">
        <v>32351</v>
      </c>
      <c r="BH32352" t="s">
        <v>316</v>
      </c>
    </row>
    <row r="32353" spans="59:60" x14ac:dyDescent="0.25">
      <c r="BG32353">
        <v>32352</v>
      </c>
      <c r="BH32353" t="s">
        <v>317</v>
      </c>
    </row>
    <row r="32354" spans="59:60" x14ac:dyDescent="0.25">
      <c r="BG32354">
        <v>32353</v>
      </c>
      <c r="BH32354" t="s">
        <v>318</v>
      </c>
    </row>
    <row r="32355" spans="59:60" x14ac:dyDescent="0.25">
      <c r="BG32355">
        <v>32354</v>
      </c>
      <c r="BH32355" t="s">
        <v>319</v>
      </c>
    </row>
    <row r="32356" spans="59:60" x14ac:dyDescent="0.25">
      <c r="BG32356">
        <v>32355</v>
      </c>
      <c r="BH32356" t="s">
        <v>320</v>
      </c>
    </row>
    <row r="32357" spans="59:60" x14ac:dyDescent="0.25">
      <c r="BG32357">
        <v>32356</v>
      </c>
      <c r="BH32357" t="s">
        <v>321</v>
      </c>
    </row>
    <row r="32358" spans="59:60" x14ac:dyDescent="0.25">
      <c r="BG32358">
        <v>32357</v>
      </c>
      <c r="BH32358" t="s">
        <v>322</v>
      </c>
    </row>
    <row r="32359" spans="59:60" x14ac:dyDescent="0.25">
      <c r="BG32359">
        <v>32358</v>
      </c>
      <c r="BH32359" t="s">
        <v>323</v>
      </c>
    </row>
    <row r="32360" spans="59:60" x14ac:dyDescent="0.25">
      <c r="BG32360">
        <v>32359</v>
      </c>
      <c r="BH32360" t="s">
        <v>324</v>
      </c>
    </row>
    <row r="32361" spans="59:60" x14ac:dyDescent="0.25">
      <c r="BG32361">
        <v>32360</v>
      </c>
      <c r="BH32361" t="s">
        <v>325</v>
      </c>
    </row>
    <row r="32362" spans="59:60" x14ac:dyDescent="0.25">
      <c r="BG32362">
        <v>32361</v>
      </c>
      <c r="BH32362" t="s">
        <v>326</v>
      </c>
    </row>
    <row r="32363" spans="59:60" x14ac:dyDescent="0.25">
      <c r="BG32363">
        <v>32362</v>
      </c>
      <c r="BH32363" t="s">
        <v>327</v>
      </c>
    </row>
    <row r="32364" spans="59:60" x14ac:dyDescent="0.25">
      <c r="BG32364">
        <v>32363</v>
      </c>
      <c r="BH32364" t="s">
        <v>328</v>
      </c>
    </row>
    <row r="32365" spans="59:60" x14ac:dyDescent="0.25">
      <c r="BG32365">
        <v>32364</v>
      </c>
      <c r="BH32365" t="s">
        <v>329</v>
      </c>
    </row>
    <row r="32366" spans="59:60" x14ac:dyDescent="0.25">
      <c r="BG32366">
        <v>32365</v>
      </c>
      <c r="BH32366" t="s">
        <v>330</v>
      </c>
    </row>
    <row r="32367" spans="59:60" x14ac:dyDescent="0.25">
      <c r="BG32367">
        <v>32366</v>
      </c>
      <c r="BH32367" t="s">
        <v>331</v>
      </c>
    </row>
    <row r="32368" spans="59:60" x14ac:dyDescent="0.25">
      <c r="BG32368">
        <v>32367</v>
      </c>
      <c r="BH32368" t="s">
        <v>332</v>
      </c>
    </row>
    <row r="32369" spans="59:60" x14ac:dyDescent="0.25">
      <c r="BG32369">
        <v>32368</v>
      </c>
      <c r="BH32369" t="s">
        <v>333</v>
      </c>
    </row>
    <row r="32370" spans="59:60" x14ac:dyDescent="0.25">
      <c r="BG32370">
        <v>32369</v>
      </c>
      <c r="BH32370" t="s">
        <v>334</v>
      </c>
    </row>
    <row r="32371" spans="59:60" x14ac:dyDescent="0.25">
      <c r="BG32371">
        <v>32370</v>
      </c>
      <c r="BH32371" t="s">
        <v>335</v>
      </c>
    </row>
    <row r="32372" spans="59:60" x14ac:dyDescent="0.25">
      <c r="BG32372">
        <v>32371</v>
      </c>
      <c r="BH32372" t="s">
        <v>336</v>
      </c>
    </row>
    <row r="32373" spans="59:60" x14ac:dyDescent="0.25">
      <c r="BG32373">
        <v>32372</v>
      </c>
      <c r="BH32373" t="s">
        <v>337</v>
      </c>
    </row>
    <row r="32374" spans="59:60" x14ac:dyDescent="0.25">
      <c r="BG32374">
        <v>32373</v>
      </c>
      <c r="BH32374" t="s">
        <v>338</v>
      </c>
    </row>
    <row r="32375" spans="59:60" x14ac:dyDescent="0.25">
      <c r="BG32375">
        <v>32374</v>
      </c>
      <c r="BH32375" t="s">
        <v>339</v>
      </c>
    </row>
    <row r="32376" spans="59:60" x14ac:dyDescent="0.25">
      <c r="BG32376">
        <v>32375</v>
      </c>
      <c r="BH32376" t="s">
        <v>340</v>
      </c>
    </row>
    <row r="32377" spans="59:60" x14ac:dyDescent="0.25">
      <c r="BG32377">
        <v>32376</v>
      </c>
      <c r="BH32377" t="s">
        <v>341</v>
      </c>
    </row>
    <row r="32378" spans="59:60" x14ac:dyDescent="0.25">
      <c r="BG32378">
        <v>32377</v>
      </c>
      <c r="BH32378" t="s">
        <v>342</v>
      </c>
    </row>
    <row r="32379" spans="59:60" x14ac:dyDescent="0.25">
      <c r="BG32379">
        <v>32378</v>
      </c>
      <c r="BH32379" t="s">
        <v>343</v>
      </c>
    </row>
    <row r="32380" spans="59:60" x14ac:dyDescent="0.25">
      <c r="BG32380">
        <v>32379</v>
      </c>
      <c r="BH32380" t="s">
        <v>344</v>
      </c>
    </row>
    <row r="32381" spans="59:60" x14ac:dyDescent="0.25">
      <c r="BG32381">
        <v>32380</v>
      </c>
      <c r="BH32381" t="s">
        <v>345</v>
      </c>
    </row>
    <row r="32382" spans="59:60" x14ac:dyDescent="0.25">
      <c r="BG32382">
        <v>32381</v>
      </c>
      <c r="BH32382" t="s">
        <v>346</v>
      </c>
    </row>
    <row r="32383" spans="59:60" x14ac:dyDescent="0.25">
      <c r="BG32383">
        <v>32382</v>
      </c>
      <c r="BH32383" t="s">
        <v>347</v>
      </c>
    </row>
    <row r="32384" spans="59:60" x14ac:dyDescent="0.25">
      <c r="BG32384">
        <v>32383</v>
      </c>
      <c r="BH32384" t="s">
        <v>348</v>
      </c>
    </row>
    <row r="32385" spans="59:60" x14ac:dyDescent="0.25">
      <c r="BG32385">
        <v>32384</v>
      </c>
      <c r="BH32385" t="s">
        <v>349</v>
      </c>
    </row>
    <row r="32386" spans="59:60" x14ac:dyDescent="0.25">
      <c r="BG32386">
        <v>32385</v>
      </c>
      <c r="BH32386" t="s">
        <v>350</v>
      </c>
    </row>
    <row r="32387" spans="59:60" x14ac:dyDescent="0.25">
      <c r="BG32387">
        <v>32386</v>
      </c>
      <c r="BH32387" t="s">
        <v>351</v>
      </c>
    </row>
    <row r="32388" spans="59:60" x14ac:dyDescent="0.25">
      <c r="BG32388">
        <v>32387</v>
      </c>
      <c r="BH32388" t="s">
        <v>352</v>
      </c>
    </row>
    <row r="32389" spans="59:60" x14ac:dyDescent="0.25">
      <c r="BG32389">
        <v>32388</v>
      </c>
      <c r="BH32389" t="s">
        <v>293</v>
      </c>
    </row>
    <row r="32390" spans="59:60" x14ac:dyDescent="0.25">
      <c r="BG32390">
        <v>32389</v>
      </c>
      <c r="BH32390" t="s">
        <v>294</v>
      </c>
    </row>
    <row r="32391" spans="59:60" x14ac:dyDescent="0.25">
      <c r="BG32391">
        <v>32390</v>
      </c>
      <c r="BH32391" t="s">
        <v>295</v>
      </c>
    </row>
    <row r="32392" spans="59:60" x14ac:dyDescent="0.25">
      <c r="BG32392">
        <v>32391</v>
      </c>
      <c r="BH32392" t="s">
        <v>296</v>
      </c>
    </row>
    <row r="32393" spans="59:60" x14ac:dyDescent="0.25">
      <c r="BG32393">
        <v>32392</v>
      </c>
      <c r="BH32393" t="s">
        <v>297</v>
      </c>
    </row>
    <row r="32394" spans="59:60" x14ac:dyDescent="0.25">
      <c r="BG32394">
        <v>32393</v>
      </c>
      <c r="BH32394" t="s">
        <v>298</v>
      </c>
    </row>
    <row r="32395" spans="59:60" x14ac:dyDescent="0.25">
      <c r="BG32395">
        <v>32394</v>
      </c>
      <c r="BH32395" t="s">
        <v>299</v>
      </c>
    </row>
    <row r="32396" spans="59:60" x14ac:dyDescent="0.25">
      <c r="BG32396">
        <v>32395</v>
      </c>
      <c r="BH32396" t="s">
        <v>300</v>
      </c>
    </row>
    <row r="32397" spans="59:60" x14ac:dyDescent="0.25">
      <c r="BG32397">
        <v>32396</v>
      </c>
      <c r="BH32397" t="s">
        <v>301</v>
      </c>
    </row>
    <row r="32398" spans="59:60" x14ac:dyDescent="0.25">
      <c r="BG32398">
        <v>32397</v>
      </c>
      <c r="BH32398" t="s">
        <v>302</v>
      </c>
    </row>
    <row r="32399" spans="59:60" x14ac:dyDescent="0.25">
      <c r="BG32399">
        <v>32398</v>
      </c>
      <c r="BH32399" t="s">
        <v>303</v>
      </c>
    </row>
    <row r="32400" spans="59:60" x14ac:dyDescent="0.25">
      <c r="BG32400">
        <v>32399</v>
      </c>
      <c r="BH32400" t="s">
        <v>304</v>
      </c>
    </row>
    <row r="32401" spans="59:60" x14ac:dyDescent="0.25">
      <c r="BG32401">
        <v>32400</v>
      </c>
      <c r="BH32401" t="s">
        <v>305</v>
      </c>
    </row>
    <row r="32402" spans="59:60" x14ac:dyDescent="0.25">
      <c r="BG32402">
        <v>32401</v>
      </c>
      <c r="BH32402" t="s">
        <v>306</v>
      </c>
    </row>
    <row r="32403" spans="59:60" x14ac:dyDescent="0.25">
      <c r="BG32403">
        <v>32402</v>
      </c>
      <c r="BH32403" t="s">
        <v>307</v>
      </c>
    </row>
    <row r="32404" spans="59:60" x14ac:dyDescent="0.25">
      <c r="BG32404">
        <v>32403</v>
      </c>
      <c r="BH32404" t="s">
        <v>308</v>
      </c>
    </row>
    <row r="32405" spans="59:60" x14ac:dyDescent="0.25">
      <c r="BG32405">
        <v>32404</v>
      </c>
      <c r="BH32405" t="s">
        <v>309</v>
      </c>
    </row>
    <row r="32406" spans="59:60" x14ac:dyDescent="0.25">
      <c r="BG32406">
        <v>32405</v>
      </c>
      <c r="BH32406" t="s">
        <v>310</v>
      </c>
    </row>
    <row r="32407" spans="59:60" x14ac:dyDescent="0.25">
      <c r="BG32407">
        <v>32406</v>
      </c>
      <c r="BH32407" t="s">
        <v>311</v>
      </c>
    </row>
    <row r="32408" spans="59:60" x14ac:dyDescent="0.25">
      <c r="BG32408">
        <v>32407</v>
      </c>
      <c r="BH32408" t="s">
        <v>312</v>
      </c>
    </row>
    <row r="32409" spans="59:60" x14ac:dyDescent="0.25">
      <c r="BG32409">
        <v>32408</v>
      </c>
      <c r="BH32409" t="s">
        <v>313</v>
      </c>
    </row>
    <row r="32410" spans="59:60" x14ac:dyDescent="0.25">
      <c r="BG32410">
        <v>32409</v>
      </c>
      <c r="BH32410" t="s">
        <v>314</v>
      </c>
    </row>
    <row r="32411" spans="59:60" x14ac:dyDescent="0.25">
      <c r="BG32411">
        <v>32410</v>
      </c>
      <c r="BH32411" t="s">
        <v>315</v>
      </c>
    </row>
    <row r="32412" spans="59:60" x14ac:dyDescent="0.25">
      <c r="BG32412">
        <v>32411</v>
      </c>
      <c r="BH32412" t="s">
        <v>316</v>
      </c>
    </row>
    <row r="32413" spans="59:60" x14ac:dyDescent="0.25">
      <c r="BG32413">
        <v>32412</v>
      </c>
      <c r="BH32413" t="s">
        <v>317</v>
      </c>
    </row>
    <row r="32414" spans="59:60" x14ac:dyDescent="0.25">
      <c r="BG32414">
        <v>32413</v>
      </c>
      <c r="BH32414" t="s">
        <v>318</v>
      </c>
    </row>
    <row r="32415" spans="59:60" x14ac:dyDescent="0.25">
      <c r="BG32415">
        <v>32414</v>
      </c>
      <c r="BH32415" t="s">
        <v>319</v>
      </c>
    </row>
    <row r="32416" spans="59:60" x14ac:dyDescent="0.25">
      <c r="BG32416">
        <v>32415</v>
      </c>
      <c r="BH32416" t="s">
        <v>320</v>
      </c>
    </row>
    <row r="32417" spans="59:60" x14ac:dyDescent="0.25">
      <c r="BG32417">
        <v>32416</v>
      </c>
      <c r="BH32417" t="s">
        <v>321</v>
      </c>
    </row>
    <row r="32418" spans="59:60" x14ac:dyDescent="0.25">
      <c r="BG32418">
        <v>32417</v>
      </c>
      <c r="BH32418" t="s">
        <v>322</v>
      </c>
    </row>
    <row r="32419" spans="59:60" x14ac:dyDescent="0.25">
      <c r="BG32419">
        <v>32418</v>
      </c>
      <c r="BH32419" t="s">
        <v>323</v>
      </c>
    </row>
    <row r="32420" spans="59:60" x14ac:dyDescent="0.25">
      <c r="BG32420">
        <v>32419</v>
      </c>
      <c r="BH32420" t="s">
        <v>324</v>
      </c>
    </row>
    <row r="32421" spans="59:60" x14ac:dyDescent="0.25">
      <c r="BG32421">
        <v>32420</v>
      </c>
      <c r="BH32421" t="s">
        <v>325</v>
      </c>
    </row>
    <row r="32422" spans="59:60" x14ac:dyDescent="0.25">
      <c r="BG32422">
        <v>32421</v>
      </c>
      <c r="BH32422" t="s">
        <v>326</v>
      </c>
    </row>
    <row r="32423" spans="59:60" x14ac:dyDescent="0.25">
      <c r="BG32423">
        <v>32422</v>
      </c>
      <c r="BH32423" t="s">
        <v>327</v>
      </c>
    </row>
    <row r="32424" spans="59:60" x14ac:dyDescent="0.25">
      <c r="BG32424">
        <v>32423</v>
      </c>
      <c r="BH32424" t="s">
        <v>328</v>
      </c>
    </row>
    <row r="32425" spans="59:60" x14ac:dyDescent="0.25">
      <c r="BG32425">
        <v>32424</v>
      </c>
      <c r="BH32425" t="s">
        <v>329</v>
      </c>
    </row>
    <row r="32426" spans="59:60" x14ac:dyDescent="0.25">
      <c r="BG32426">
        <v>32425</v>
      </c>
      <c r="BH32426" t="s">
        <v>330</v>
      </c>
    </row>
    <row r="32427" spans="59:60" x14ac:dyDescent="0.25">
      <c r="BG32427">
        <v>32426</v>
      </c>
      <c r="BH32427" t="s">
        <v>331</v>
      </c>
    </row>
    <row r="32428" spans="59:60" x14ac:dyDescent="0.25">
      <c r="BG32428">
        <v>32427</v>
      </c>
      <c r="BH32428" t="s">
        <v>332</v>
      </c>
    </row>
    <row r="32429" spans="59:60" x14ac:dyDescent="0.25">
      <c r="BG32429">
        <v>32428</v>
      </c>
      <c r="BH32429" t="s">
        <v>333</v>
      </c>
    </row>
    <row r="32430" spans="59:60" x14ac:dyDescent="0.25">
      <c r="BG32430">
        <v>32429</v>
      </c>
      <c r="BH32430" t="s">
        <v>334</v>
      </c>
    </row>
    <row r="32431" spans="59:60" x14ac:dyDescent="0.25">
      <c r="BG32431">
        <v>32430</v>
      </c>
      <c r="BH32431" t="s">
        <v>335</v>
      </c>
    </row>
    <row r="32432" spans="59:60" x14ac:dyDescent="0.25">
      <c r="BG32432">
        <v>32431</v>
      </c>
      <c r="BH32432" t="s">
        <v>336</v>
      </c>
    </row>
    <row r="32433" spans="59:60" x14ac:dyDescent="0.25">
      <c r="BG32433">
        <v>32432</v>
      </c>
      <c r="BH32433" t="s">
        <v>337</v>
      </c>
    </row>
    <row r="32434" spans="59:60" x14ac:dyDescent="0.25">
      <c r="BG32434">
        <v>32433</v>
      </c>
      <c r="BH32434" t="s">
        <v>338</v>
      </c>
    </row>
    <row r="32435" spans="59:60" x14ac:dyDescent="0.25">
      <c r="BG32435">
        <v>32434</v>
      </c>
      <c r="BH32435" t="s">
        <v>339</v>
      </c>
    </row>
    <row r="32436" spans="59:60" x14ac:dyDescent="0.25">
      <c r="BG32436">
        <v>32435</v>
      </c>
      <c r="BH32436" t="s">
        <v>340</v>
      </c>
    </row>
    <row r="32437" spans="59:60" x14ac:dyDescent="0.25">
      <c r="BG32437">
        <v>32436</v>
      </c>
      <c r="BH32437" t="s">
        <v>341</v>
      </c>
    </row>
    <row r="32438" spans="59:60" x14ac:dyDescent="0.25">
      <c r="BG32438">
        <v>32437</v>
      </c>
      <c r="BH32438" t="s">
        <v>342</v>
      </c>
    </row>
    <row r="32439" spans="59:60" x14ac:dyDescent="0.25">
      <c r="BG32439">
        <v>32438</v>
      </c>
      <c r="BH32439" t="s">
        <v>343</v>
      </c>
    </row>
    <row r="32440" spans="59:60" x14ac:dyDescent="0.25">
      <c r="BG32440">
        <v>32439</v>
      </c>
      <c r="BH32440" t="s">
        <v>344</v>
      </c>
    </row>
    <row r="32441" spans="59:60" x14ac:dyDescent="0.25">
      <c r="BG32441">
        <v>32440</v>
      </c>
      <c r="BH32441" t="s">
        <v>345</v>
      </c>
    </row>
    <row r="32442" spans="59:60" x14ac:dyDescent="0.25">
      <c r="BG32442">
        <v>32441</v>
      </c>
      <c r="BH32442" t="s">
        <v>346</v>
      </c>
    </row>
    <row r="32443" spans="59:60" x14ac:dyDescent="0.25">
      <c r="BG32443">
        <v>32442</v>
      </c>
      <c r="BH32443" t="s">
        <v>347</v>
      </c>
    </row>
    <row r="32444" spans="59:60" x14ac:dyDescent="0.25">
      <c r="BG32444">
        <v>32443</v>
      </c>
      <c r="BH32444" t="s">
        <v>348</v>
      </c>
    </row>
    <row r="32445" spans="59:60" x14ac:dyDescent="0.25">
      <c r="BG32445">
        <v>32444</v>
      </c>
      <c r="BH32445" t="s">
        <v>349</v>
      </c>
    </row>
    <row r="32446" spans="59:60" x14ac:dyDescent="0.25">
      <c r="BG32446">
        <v>32445</v>
      </c>
      <c r="BH32446" t="s">
        <v>350</v>
      </c>
    </row>
    <row r="32447" spans="59:60" x14ac:dyDescent="0.25">
      <c r="BG32447">
        <v>32446</v>
      </c>
      <c r="BH32447" t="s">
        <v>351</v>
      </c>
    </row>
    <row r="32448" spans="59:60" x14ac:dyDescent="0.25">
      <c r="BG32448">
        <v>32447</v>
      </c>
      <c r="BH32448" t="s">
        <v>352</v>
      </c>
    </row>
    <row r="32449" spans="59:60" x14ac:dyDescent="0.25">
      <c r="BG32449">
        <v>32448</v>
      </c>
      <c r="BH32449" t="s">
        <v>293</v>
      </c>
    </row>
    <row r="32450" spans="59:60" x14ac:dyDescent="0.25">
      <c r="BG32450">
        <v>32449</v>
      </c>
      <c r="BH32450" t="s">
        <v>294</v>
      </c>
    </row>
    <row r="32451" spans="59:60" x14ac:dyDescent="0.25">
      <c r="BG32451">
        <v>32450</v>
      </c>
      <c r="BH32451" t="s">
        <v>295</v>
      </c>
    </row>
    <row r="32452" spans="59:60" x14ac:dyDescent="0.25">
      <c r="BG32452">
        <v>32451</v>
      </c>
      <c r="BH32452" t="s">
        <v>296</v>
      </c>
    </row>
    <row r="32453" spans="59:60" x14ac:dyDescent="0.25">
      <c r="BG32453">
        <v>32452</v>
      </c>
      <c r="BH32453" t="s">
        <v>297</v>
      </c>
    </row>
    <row r="32454" spans="59:60" x14ac:dyDescent="0.25">
      <c r="BG32454">
        <v>32453</v>
      </c>
      <c r="BH32454" t="s">
        <v>298</v>
      </c>
    </row>
    <row r="32455" spans="59:60" x14ac:dyDescent="0.25">
      <c r="BG32455">
        <v>32454</v>
      </c>
      <c r="BH32455" t="s">
        <v>299</v>
      </c>
    </row>
    <row r="32456" spans="59:60" x14ac:dyDescent="0.25">
      <c r="BG32456">
        <v>32455</v>
      </c>
      <c r="BH32456" t="s">
        <v>300</v>
      </c>
    </row>
    <row r="32457" spans="59:60" x14ac:dyDescent="0.25">
      <c r="BG32457">
        <v>32456</v>
      </c>
      <c r="BH32457" t="s">
        <v>301</v>
      </c>
    </row>
    <row r="32458" spans="59:60" x14ac:dyDescent="0.25">
      <c r="BG32458">
        <v>32457</v>
      </c>
      <c r="BH32458" t="s">
        <v>302</v>
      </c>
    </row>
    <row r="32459" spans="59:60" x14ac:dyDescent="0.25">
      <c r="BG32459">
        <v>32458</v>
      </c>
      <c r="BH32459" t="s">
        <v>303</v>
      </c>
    </row>
    <row r="32460" spans="59:60" x14ac:dyDescent="0.25">
      <c r="BG32460">
        <v>32459</v>
      </c>
      <c r="BH32460" t="s">
        <v>304</v>
      </c>
    </row>
    <row r="32461" spans="59:60" x14ac:dyDescent="0.25">
      <c r="BG32461">
        <v>32460</v>
      </c>
      <c r="BH32461" t="s">
        <v>305</v>
      </c>
    </row>
    <row r="32462" spans="59:60" x14ac:dyDescent="0.25">
      <c r="BG32462">
        <v>32461</v>
      </c>
      <c r="BH32462" t="s">
        <v>306</v>
      </c>
    </row>
    <row r="32463" spans="59:60" x14ac:dyDescent="0.25">
      <c r="BG32463">
        <v>32462</v>
      </c>
      <c r="BH32463" t="s">
        <v>307</v>
      </c>
    </row>
    <row r="32464" spans="59:60" x14ac:dyDescent="0.25">
      <c r="BG32464">
        <v>32463</v>
      </c>
      <c r="BH32464" t="s">
        <v>308</v>
      </c>
    </row>
    <row r="32465" spans="59:60" x14ac:dyDescent="0.25">
      <c r="BG32465">
        <v>32464</v>
      </c>
      <c r="BH32465" t="s">
        <v>309</v>
      </c>
    </row>
    <row r="32466" spans="59:60" x14ac:dyDescent="0.25">
      <c r="BG32466">
        <v>32465</v>
      </c>
      <c r="BH32466" t="s">
        <v>310</v>
      </c>
    </row>
    <row r="32467" spans="59:60" x14ac:dyDescent="0.25">
      <c r="BG32467">
        <v>32466</v>
      </c>
      <c r="BH32467" t="s">
        <v>311</v>
      </c>
    </row>
    <row r="32468" spans="59:60" x14ac:dyDescent="0.25">
      <c r="BG32468">
        <v>32467</v>
      </c>
      <c r="BH32468" t="s">
        <v>312</v>
      </c>
    </row>
    <row r="32469" spans="59:60" x14ac:dyDescent="0.25">
      <c r="BG32469">
        <v>32468</v>
      </c>
      <c r="BH32469" t="s">
        <v>313</v>
      </c>
    </row>
    <row r="32470" spans="59:60" x14ac:dyDescent="0.25">
      <c r="BG32470">
        <v>32469</v>
      </c>
      <c r="BH32470" t="s">
        <v>314</v>
      </c>
    </row>
    <row r="32471" spans="59:60" x14ac:dyDescent="0.25">
      <c r="BG32471">
        <v>32470</v>
      </c>
      <c r="BH32471" t="s">
        <v>315</v>
      </c>
    </row>
    <row r="32472" spans="59:60" x14ac:dyDescent="0.25">
      <c r="BG32472">
        <v>32471</v>
      </c>
      <c r="BH32472" t="s">
        <v>316</v>
      </c>
    </row>
    <row r="32473" spans="59:60" x14ac:dyDescent="0.25">
      <c r="BG32473">
        <v>32472</v>
      </c>
      <c r="BH32473" t="s">
        <v>317</v>
      </c>
    </row>
    <row r="32474" spans="59:60" x14ac:dyDescent="0.25">
      <c r="BG32474">
        <v>32473</v>
      </c>
      <c r="BH32474" t="s">
        <v>318</v>
      </c>
    </row>
    <row r="32475" spans="59:60" x14ac:dyDescent="0.25">
      <c r="BG32475">
        <v>32474</v>
      </c>
      <c r="BH32475" t="s">
        <v>319</v>
      </c>
    </row>
    <row r="32476" spans="59:60" x14ac:dyDescent="0.25">
      <c r="BG32476">
        <v>32475</v>
      </c>
      <c r="BH32476" t="s">
        <v>320</v>
      </c>
    </row>
    <row r="32477" spans="59:60" x14ac:dyDescent="0.25">
      <c r="BG32477">
        <v>32476</v>
      </c>
      <c r="BH32477" t="s">
        <v>321</v>
      </c>
    </row>
    <row r="32478" spans="59:60" x14ac:dyDescent="0.25">
      <c r="BG32478">
        <v>32477</v>
      </c>
      <c r="BH32478" t="s">
        <v>322</v>
      </c>
    </row>
    <row r="32479" spans="59:60" x14ac:dyDescent="0.25">
      <c r="BG32479">
        <v>32478</v>
      </c>
      <c r="BH32479" t="s">
        <v>323</v>
      </c>
    </row>
    <row r="32480" spans="59:60" x14ac:dyDescent="0.25">
      <c r="BG32480">
        <v>32479</v>
      </c>
      <c r="BH32480" t="s">
        <v>324</v>
      </c>
    </row>
    <row r="32481" spans="59:60" x14ac:dyDescent="0.25">
      <c r="BG32481">
        <v>32480</v>
      </c>
      <c r="BH32481" t="s">
        <v>325</v>
      </c>
    </row>
    <row r="32482" spans="59:60" x14ac:dyDescent="0.25">
      <c r="BG32482">
        <v>32481</v>
      </c>
      <c r="BH32482" t="s">
        <v>326</v>
      </c>
    </row>
    <row r="32483" spans="59:60" x14ac:dyDescent="0.25">
      <c r="BG32483">
        <v>32482</v>
      </c>
      <c r="BH32483" t="s">
        <v>327</v>
      </c>
    </row>
    <row r="32484" spans="59:60" x14ac:dyDescent="0.25">
      <c r="BG32484">
        <v>32483</v>
      </c>
      <c r="BH32484" t="s">
        <v>328</v>
      </c>
    </row>
    <row r="32485" spans="59:60" x14ac:dyDescent="0.25">
      <c r="BG32485">
        <v>32484</v>
      </c>
      <c r="BH32485" t="s">
        <v>329</v>
      </c>
    </row>
    <row r="32486" spans="59:60" x14ac:dyDescent="0.25">
      <c r="BG32486">
        <v>32485</v>
      </c>
      <c r="BH32486" t="s">
        <v>330</v>
      </c>
    </row>
    <row r="32487" spans="59:60" x14ac:dyDescent="0.25">
      <c r="BG32487">
        <v>32486</v>
      </c>
      <c r="BH32487" t="s">
        <v>331</v>
      </c>
    </row>
    <row r="32488" spans="59:60" x14ac:dyDescent="0.25">
      <c r="BG32488">
        <v>32487</v>
      </c>
      <c r="BH32488" t="s">
        <v>332</v>
      </c>
    </row>
    <row r="32489" spans="59:60" x14ac:dyDescent="0.25">
      <c r="BG32489">
        <v>32488</v>
      </c>
      <c r="BH32489" t="s">
        <v>333</v>
      </c>
    </row>
    <row r="32490" spans="59:60" x14ac:dyDescent="0.25">
      <c r="BG32490">
        <v>32489</v>
      </c>
      <c r="BH32490" t="s">
        <v>334</v>
      </c>
    </row>
    <row r="32491" spans="59:60" x14ac:dyDescent="0.25">
      <c r="BG32491">
        <v>32490</v>
      </c>
      <c r="BH32491" t="s">
        <v>335</v>
      </c>
    </row>
    <row r="32492" spans="59:60" x14ac:dyDescent="0.25">
      <c r="BG32492">
        <v>32491</v>
      </c>
      <c r="BH32492" t="s">
        <v>336</v>
      </c>
    </row>
    <row r="32493" spans="59:60" x14ac:dyDescent="0.25">
      <c r="BG32493">
        <v>32492</v>
      </c>
      <c r="BH32493" t="s">
        <v>337</v>
      </c>
    </row>
    <row r="32494" spans="59:60" x14ac:dyDescent="0.25">
      <c r="BG32494">
        <v>32493</v>
      </c>
      <c r="BH32494" t="s">
        <v>338</v>
      </c>
    </row>
    <row r="32495" spans="59:60" x14ac:dyDescent="0.25">
      <c r="BG32495">
        <v>32494</v>
      </c>
      <c r="BH32495" t="s">
        <v>339</v>
      </c>
    </row>
    <row r="32496" spans="59:60" x14ac:dyDescent="0.25">
      <c r="BG32496">
        <v>32495</v>
      </c>
      <c r="BH32496" t="s">
        <v>340</v>
      </c>
    </row>
    <row r="32497" spans="59:60" x14ac:dyDescent="0.25">
      <c r="BG32497">
        <v>32496</v>
      </c>
      <c r="BH32497" t="s">
        <v>341</v>
      </c>
    </row>
    <row r="32498" spans="59:60" x14ac:dyDescent="0.25">
      <c r="BG32498">
        <v>32497</v>
      </c>
      <c r="BH32498" t="s">
        <v>342</v>
      </c>
    </row>
    <row r="32499" spans="59:60" x14ac:dyDescent="0.25">
      <c r="BG32499">
        <v>32498</v>
      </c>
      <c r="BH32499" t="s">
        <v>343</v>
      </c>
    </row>
    <row r="32500" spans="59:60" x14ac:dyDescent="0.25">
      <c r="BG32500">
        <v>32499</v>
      </c>
      <c r="BH32500" t="s">
        <v>344</v>
      </c>
    </row>
    <row r="32501" spans="59:60" x14ac:dyDescent="0.25">
      <c r="BG32501">
        <v>32500</v>
      </c>
      <c r="BH32501" t="s">
        <v>345</v>
      </c>
    </row>
    <row r="32502" spans="59:60" x14ac:dyDescent="0.25">
      <c r="BG32502">
        <v>32501</v>
      </c>
      <c r="BH32502" t="s">
        <v>346</v>
      </c>
    </row>
    <row r="32503" spans="59:60" x14ac:dyDescent="0.25">
      <c r="BG32503">
        <v>32502</v>
      </c>
      <c r="BH32503" t="s">
        <v>347</v>
      </c>
    </row>
    <row r="32504" spans="59:60" x14ac:dyDescent="0.25">
      <c r="BG32504">
        <v>32503</v>
      </c>
      <c r="BH32504" t="s">
        <v>348</v>
      </c>
    </row>
    <row r="32505" spans="59:60" x14ac:dyDescent="0.25">
      <c r="BG32505">
        <v>32504</v>
      </c>
      <c r="BH32505" t="s">
        <v>349</v>
      </c>
    </row>
    <row r="32506" spans="59:60" x14ac:dyDescent="0.25">
      <c r="BG32506">
        <v>32505</v>
      </c>
      <c r="BH32506" t="s">
        <v>350</v>
      </c>
    </row>
    <row r="32507" spans="59:60" x14ac:dyDescent="0.25">
      <c r="BG32507">
        <v>32506</v>
      </c>
      <c r="BH32507" t="s">
        <v>351</v>
      </c>
    </row>
    <row r="32508" spans="59:60" x14ac:dyDescent="0.25">
      <c r="BG32508">
        <v>32507</v>
      </c>
      <c r="BH32508" t="s">
        <v>352</v>
      </c>
    </row>
    <row r="32509" spans="59:60" x14ac:dyDescent="0.25">
      <c r="BG32509">
        <v>32508</v>
      </c>
      <c r="BH32509" t="s">
        <v>293</v>
      </c>
    </row>
    <row r="32510" spans="59:60" x14ac:dyDescent="0.25">
      <c r="BG32510">
        <v>32509</v>
      </c>
      <c r="BH32510" t="s">
        <v>294</v>
      </c>
    </row>
    <row r="32511" spans="59:60" x14ac:dyDescent="0.25">
      <c r="BG32511">
        <v>32510</v>
      </c>
      <c r="BH32511" t="s">
        <v>295</v>
      </c>
    </row>
    <row r="32512" spans="59:60" x14ac:dyDescent="0.25">
      <c r="BG32512">
        <v>32511</v>
      </c>
      <c r="BH32512" t="s">
        <v>296</v>
      </c>
    </row>
    <row r="32513" spans="59:60" x14ac:dyDescent="0.25">
      <c r="BG32513">
        <v>32512</v>
      </c>
      <c r="BH32513" t="s">
        <v>297</v>
      </c>
    </row>
    <row r="32514" spans="59:60" x14ac:dyDescent="0.25">
      <c r="BG32514">
        <v>32513</v>
      </c>
      <c r="BH32514" t="s">
        <v>298</v>
      </c>
    </row>
    <row r="32515" spans="59:60" x14ac:dyDescent="0.25">
      <c r="BG32515">
        <v>32514</v>
      </c>
      <c r="BH32515" t="s">
        <v>299</v>
      </c>
    </row>
    <row r="32516" spans="59:60" x14ac:dyDescent="0.25">
      <c r="BG32516">
        <v>32515</v>
      </c>
      <c r="BH32516" t="s">
        <v>300</v>
      </c>
    </row>
    <row r="32517" spans="59:60" x14ac:dyDescent="0.25">
      <c r="BG32517">
        <v>32516</v>
      </c>
      <c r="BH32517" t="s">
        <v>301</v>
      </c>
    </row>
    <row r="32518" spans="59:60" x14ac:dyDescent="0.25">
      <c r="BG32518">
        <v>32517</v>
      </c>
      <c r="BH32518" t="s">
        <v>302</v>
      </c>
    </row>
    <row r="32519" spans="59:60" x14ac:dyDescent="0.25">
      <c r="BG32519">
        <v>32518</v>
      </c>
      <c r="BH32519" t="s">
        <v>303</v>
      </c>
    </row>
    <row r="32520" spans="59:60" x14ac:dyDescent="0.25">
      <c r="BG32520">
        <v>32519</v>
      </c>
      <c r="BH32520" t="s">
        <v>304</v>
      </c>
    </row>
    <row r="32521" spans="59:60" x14ac:dyDescent="0.25">
      <c r="BG32521">
        <v>32520</v>
      </c>
      <c r="BH32521" t="s">
        <v>305</v>
      </c>
    </row>
    <row r="32522" spans="59:60" x14ac:dyDescent="0.25">
      <c r="BG32522">
        <v>32521</v>
      </c>
      <c r="BH32522" t="s">
        <v>306</v>
      </c>
    </row>
    <row r="32523" spans="59:60" x14ac:dyDescent="0.25">
      <c r="BG32523">
        <v>32522</v>
      </c>
      <c r="BH32523" t="s">
        <v>307</v>
      </c>
    </row>
    <row r="32524" spans="59:60" x14ac:dyDescent="0.25">
      <c r="BG32524">
        <v>32523</v>
      </c>
      <c r="BH32524" t="s">
        <v>308</v>
      </c>
    </row>
    <row r="32525" spans="59:60" x14ac:dyDescent="0.25">
      <c r="BG32525">
        <v>32524</v>
      </c>
      <c r="BH32525" t="s">
        <v>309</v>
      </c>
    </row>
    <row r="32526" spans="59:60" x14ac:dyDescent="0.25">
      <c r="BG32526">
        <v>32525</v>
      </c>
      <c r="BH32526" t="s">
        <v>310</v>
      </c>
    </row>
    <row r="32527" spans="59:60" x14ac:dyDescent="0.25">
      <c r="BG32527">
        <v>32526</v>
      </c>
      <c r="BH32527" t="s">
        <v>311</v>
      </c>
    </row>
    <row r="32528" spans="59:60" x14ac:dyDescent="0.25">
      <c r="BG32528">
        <v>32527</v>
      </c>
      <c r="BH32528" t="s">
        <v>312</v>
      </c>
    </row>
    <row r="32529" spans="59:60" x14ac:dyDescent="0.25">
      <c r="BG32529">
        <v>32528</v>
      </c>
      <c r="BH32529" t="s">
        <v>313</v>
      </c>
    </row>
    <row r="32530" spans="59:60" x14ac:dyDescent="0.25">
      <c r="BG32530">
        <v>32529</v>
      </c>
      <c r="BH32530" t="s">
        <v>314</v>
      </c>
    </row>
    <row r="32531" spans="59:60" x14ac:dyDescent="0.25">
      <c r="BG32531">
        <v>32530</v>
      </c>
      <c r="BH32531" t="s">
        <v>315</v>
      </c>
    </row>
    <row r="32532" spans="59:60" x14ac:dyDescent="0.25">
      <c r="BG32532">
        <v>32531</v>
      </c>
      <c r="BH32532" t="s">
        <v>316</v>
      </c>
    </row>
    <row r="32533" spans="59:60" x14ac:dyDescent="0.25">
      <c r="BG32533">
        <v>32532</v>
      </c>
      <c r="BH32533" t="s">
        <v>317</v>
      </c>
    </row>
    <row r="32534" spans="59:60" x14ac:dyDescent="0.25">
      <c r="BG32534">
        <v>32533</v>
      </c>
      <c r="BH32534" t="s">
        <v>318</v>
      </c>
    </row>
    <row r="32535" spans="59:60" x14ac:dyDescent="0.25">
      <c r="BG32535">
        <v>32534</v>
      </c>
      <c r="BH32535" t="s">
        <v>319</v>
      </c>
    </row>
    <row r="32536" spans="59:60" x14ac:dyDescent="0.25">
      <c r="BG32536">
        <v>32535</v>
      </c>
      <c r="BH32536" t="s">
        <v>320</v>
      </c>
    </row>
    <row r="32537" spans="59:60" x14ac:dyDescent="0.25">
      <c r="BG32537">
        <v>32536</v>
      </c>
      <c r="BH32537" t="s">
        <v>321</v>
      </c>
    </row>
    <row r="32538" spans="59:60" x14ac:dyDescent="0.25">
      <c r="BG32538">
        <v>32537</v>
      </c>
      <c r="BH32538" t="s">
        <v>322</v>
      </c>
    </row>
    <row r="32539" spans="59:60" x14ac:dyDescent="0.25">
      <c r="BG32539">
        <v>32538</v>
      </c>
      <c r="BH32539" t="s">
        <v>323</v>
      </c>
    </row>
    <row r="32540" spans="59:60" x14ac:dyDescent="0.25">
      <c r="BG32540">
        <v>32539</v>
      </c>
      <c r="BH32540" t="s">
        <v>324</v>
      </c>
    </row>
    <row r="32541" spans="59:60" x14ac:dyDescent="0.25">
      <c r="BG32541">
        <v>32540</v>
      </c>
      <c r="BH32541" t="s">
        <v>325</v>
      </c>
    </row>
    <row r="32542" spans="59:60" x14ac:dyDescent="0.25">
      <c r="BG32542">
        <v>32541</v>
      </c>
      <c r="BH32542" t="s">
        <v>326</v>
      </c>
    </row>
    <row r="32543" spans="59:60" x14ac:dyDescent="0.25">
      <c r="BG32543">
        <v>32542</v>
      </c>
      <c r="BH32543" t="s">
        <v>327</v>
      </c>
    </row>
    <row r="32544" spans="59:60" x14ac:dyDescent="0.25">
      <c r="BG32544">
        <v>32543</v>
      </c>
      <c r="BH32544" t="s">
        <v>328</v>
      </c>
    </row>
    <row r="32545" spans="59:60" x14ac:dyDescent="0.25">
      <c r="BG32545">
        <v>32544</v>
      </c>
      <c r="BH32545" t="s">
        <v>329</v>
      </c>
    </row>
    <row r="32546" spans="59:60" x14ac:dyDescent="0.25">
      <c r="BG32546">
        <v>32545</v>
      </c>
      <c r="BH32546" t="s">
        <v>330</v>
      </c>
    </row>
    <row r="32547" spans="59:60" x14ac:dyDescent="0.25">
      <c r="BG32547">
        <v>32546</v>
      </c>
      <c r="BH32547" t="s">
        <v>331</v>
      </c>
    </row>
    <row r="32548" spans="59:60" x14ac:dyDescent="0.25">
      <c r="BG32548">
        <v>32547</v>
      </c>
      <c r="BH32548" t="s">
        <v>332</v>
      </c>
    </row>
    <row r="32549" spans="59:60" x14ac:dyDescent="0.25">
      <c r="BG32549">
        <v>32548</v>
      </c>
      <c r="BH32549" t="s">
        <v>333</v>
      </c>
    </row>
    <row r="32550" spans="59:60" x14ac:dyDescent="0.25">
      <c r="BG32550">
        <v>32549</v>
      </c>
      <c r="BH32550" t="s">
        <v>334</v>
      </c>
    </row>
    <row r="32551" spans="59:60" x14ac:dyDescent="0.25">
      <c r="BG32551">
        <v>32550</v>
      </c>
      <c r="BH32551" t="s">
        <v>335</v>
      </c>
    </row>
    <row r="32552" spans="59:60" x14ac:dyDescent="0.25">
      <c r="BG32552">
        <v>32551</v>
      </c>
      <c r="BH32552" t="s">
        <v>336</v>
      </c>
    </row>
    <row r="32553" spans="59:60" x14ac:dyDescent="0.25">
      <c r="BG32553">
        <v>32552</v>
      </c>
      <c r="BH32553" t="s">
        <v>337</v>
      </c>
    </row>
    <row r="32554" spans="59:60" x14ac:dyDescent="0.25">
      <c r="BG32554">
        <v>32553</v>
      </c>
      <c r="BH32554" t="s">
        <v>338</v>
      </c>
    </row>
    <row r="32555" spans="59:60" x14ac:dyDescent="0.25">
      <c r="BG32555">
        <v>32554</v>
      </c>
      <c r="BH32555" t="s">
        <v>339</v>
      </c>
    </row>
    <row r="32556" spans="59:60" x14ac:dyDescent="0.25">
      <c r="BG32556">
        <v>32555</v>
      </c>
      <c r="BH32556" t="s">
        <v>340</v>
      </c>
    </row>
    <row r="32557" spans="59:60" x14ac:dyDescent="0.25">
      <c r="BG32557">
        <v>32556</v>
      </c>
      <c r="BH32557" t="s">
        <v>341</v>
      </c>
    </row>
    <row r="32558" spans="59:60" x14ac:dyDescent="0.25">
      <c r="BG32558">
        <v>32557</v>
      </c>
      <c r="BH32558" t="s">
        <v>342</v>
      </c>
    </row>
    <row r="32559" spans="59:60" x14ac:dyDescent="0.25">
      <c r="BG32559">
        <v>32558</v>
      </c>
      <c r="BH32559" t="s">
        <v>343</v>
      </c>
    </row>
    <row r="32560" spans="59:60" x14ac:dyDescent="0.25">
      <c r="BG32560">
        <v>32559</v>
      </c>
      <c r="BH32560" t="s">
        <v>344</v>
      </c>
    </row>
    <row r="32561" spans="59:60" x14ac:dyDescent="0.25">
      <c r="BG32561">
        <v>32560</v>
      </c>
      <c r="BH32561" t="s">
        <v>345</v>
      </c>
    </row>
    <row r="32562" spans="59:60" x14ac:dyDescent="0.25">
      <c r="BG32562">
        <v>32561</v>
      </c>
      <c r="BH32562" t="s">
        <v>346</v>
      </c>
    </row>
    <row r="32563" spans="59:60" x14ac:dyDescent="0.25">
      <c r="BG32563">
        <v>32562</v>
      </c>
      <c r="BH32563" t="s">
        <v>347</v>
      </c>
    </row>
    <row r="32564" spans="59:60" x14ac:dyDescent="0.25">
      <c r="BG32564">
        <v>32563</v>
      </c>
      <c r="BH32564" t="s">
        <v>348</v>
      </c>
    </row>
    <row r="32565" spans="59:60" x14ac:dyDescent="0.25">
      <c r="BG32565">
        <v>32564</v>
      </c>
      <c r="BH32565" t="s">
        <v>349</v>
      </c>
    </row>
    <row r="32566" spans="59:60" x14ac:dyDescent="0.25">
      <c r="BG32566">
        <v>32565</v>
      </c>
      <c r="BH32566" t="s">
        <v>350</v>
      </c>
    </row>
    <row r="32567" spans="59:60" x14ac:dyDescent="0.25">
      <c r="BG32567">
        <v>32566</v>
      </c>
      <c r="BH32567" t="s">
        <v>351</v>
      </c>
    </row>
    <row r="32568" spans="59:60" x14ac:dyDescent="0.25">
      <c r="BG32568">
        <v>32567</v>
      </c>
      <c r="BH32568" t="s">
        <v>352</v>
      </c>
    </row>
    <row r="32569" spans="59:60" x14ac:dyDescent="0.25">
      <c r="BG32569">
        <v>32568</v>
      </c>
      <c r="BH32569" t="s">
        <v>293</v>
      </c>
    </row>
    <row r="32570" spans="59:60" x14ac:dyDescent="0.25">
      <c r="BG32570">
        <v>32569</v>
      </c>
      <c r="BH32570" t="s">
        <v>294</v>
      </c>
    </row>
    <row r="32571" spans="59:60" x14ac:dyDescent="0.25">
      <c r="BG32571">
        <v>32570</v>
      </c>
      <c r="BH32571" t="s">
        <v>295</v>
      </c>
    </row>
    <row r="32572" spans="59:60" x14ac:dyDescent="0.25">
      <c r="BG32572">
        <v>32571</v>
      </c>
      <c r="BH32572" t="s">
        <v>296</v>
      </c>
    </row>
    <row r="32573" spans="59:60" x14ac:dyDescent="0.25">
      <c r="BG32573">
        <v>32572</v>
      </c>
      <c r="BH32573" t="s">
        <v>297</v>
      </c>
    </row>
    <row r="32574" spans="59:60" x14ac:dyDescent="0.25">
      <c r="BG32574">
        <v>32573</v>
      </c>
      <c r="BH32574" t="s">
        <v>298</v>
      </c>
    </row>
    <row r="32575" spans="59:60" x14ac:dyDescent="0.25">
      <c r="BG32575">
        <v>32574</v>
      </c>
      <c r="BH32575" t="s">
        <v>299</v>
      </c>
    </row>
    <row r="32576" spans="59:60" x14ac:dyDescent="0.25">
      <c r="BG32576">
        <v>32575</v>
      </c>
      <c r="BH32576" t="s">
        <v>300</v>
      </c>
    </row>
    <row r="32577" spans="59:60" x14ac:dyDescent="0.25">
      <c r="BG32577">
        <v>32576</v>
      </c>
      <c r="BH32577" t="s">
        <v>301</v>
      </c>
    </row>
    <row r="32578" spans="59:60" x14ac:dyDescent="0.25">
      <c r="BG32578">
        <v>32577</v>
      </c>
      <c r="BH32578" t="s">
        <v>302</v>
      </c>
    </row>
    <row r="32579" spans="59:60" x14ac:dyDescent="0.25">
      <c r="BG32579">
        <v>32578</v>
      </c>
      <c r="BH32579" t="s">
        <v>303</v>
      </c>
    </row>
    <row r="32580" spans="59:60" x14ac:dyDescent="0.25">
      <c r="BG32580">
        <v>32579</v>
      </c>
      <c r="BH32580" t="s">
        <v>304</v>
      </c>
    </row>
    <row r="32581" spans="59:60" x14ac:dyDescent="0.25">
      <c r="BG32581">
        <v>32580</v>
      </c>
      <c r="BH32581" t="s">
        <v>305</v>
      </c>
    </row>
    <row r="32582" spans="59:60" x14ac:dyDescent="0.25">
      <c r="BG32582">
        <v>32581</v>
      </c>
      <c r="BH32582" t="s">
        <v>306</v>
      </c>
    </row>
    <row r="32583" spans="59:60" x14ac:dyDescent="0.25">
      <c r="BG32583">
        <v>32582</v>
      </c>
      <c r="BH32583" t="s">
        <v>307</v>
      </c>
    </row>
    <row r="32584" spans="59:60" x14ac:dyDescent="0.25">
      <c r="BG32584">
        <v>32583</v>
      </c>
      <c r="BH32584" t="s">
        <v>308</v>
      </c>
    </row>
    <row r="32585" spans="59:60" x14ac:dyDescent="0.25">
      <c r="BG32585">
        <v>32584</v>
      </c>
      <c r="BH32585" t="s">
        <v>309</v>
      </c>
    </row>
    <row r="32586" spans="59:60" x14ac:dyDescent="0.25">
      <c r="BG32586">
        <v>32585</v>
      </c>
      <c r="BH32586" t="s">
        <v>310</v>
      </c>
    </row>
    <row r="32587" spans="59:60" x14ac:dyDescent="0.25">
      <c r="BG32587">
        <v>32586</v>
      </c>
      <c r="BH32587" t="s">
        <v>311</v>
      </c>
    </row>
    <row r="32588" spans="59:60" x14ac:dyDescent="0.25">
      <c r="BG32588">
        <v>32587</v>
      </c>
      <c r="BH32588" t="s">
        <v>312</v>
      </c>
    </row>
    <row r="32589" spans="59:60" x14ac:dyDescent="0.25">
      <c r="BG32589">
        <v>32588</v>
      </c>
      <c r="BH32589" t="s">
        <v>313</v>
      </c>
    </row>
    <row r="32590" spans="59:60" x14ac:dyDescent="0.25">
      <c r="BG32590">
        <v>32589</v>
      </c>
      <c r="BH32590" t="s">
        <v>314</v>
      </c>
    </row>
    <row r="32591" spans="59:60" x14ac:dyDescent="0.25">
      <c r="BG32591">
        <v>32590</v>
      </c>
      <c r="BH32591" t="s">
        <v>315</v>
      </c>
    </row>
    <row r="32592" spans="59:60" x14ac:dyDescent="0.25">
      <c r="BG32592">
        <v>32591</v>
      </c>
      <c r="BH32592" t="s">
        <v>316</v>
      </c>
    </row>
    <row r="32593" spans="59:60" x14ac:dyDescent="0.25">
      <c r="BG32593">
        <v>32592</v>
      </c>
      <c r="BH32593" t="s">
        <v>317</v>
      </c>
    </row>
    <row r="32594" spans="59:60" x14ac:dyDescent="0.25">
      <c r="BG32594">
        <v>32593</v>
      </c>
      <c r="BH32594" t="s">
        <v>318</v>
      </c>
    </row>
    <row r="32595" spans="59:60" x14ac:dyDescent="0.25">
      <c r="BG32595">
        <v>32594</v>
      </c>
      <c r="BH32595" t="s">
        <v>319</v>
      </c>
    </row>
    <row r="32596" spans="59:60" x14ac:dyDescent="0.25">
      <c r="BG32596">
        <v>32595</v>
      </c>
      <c r="BH32596" t="s">
        <v>320</v>
      </c>
    </row>
    <row r="32597" spans="59:60" x14ac:dyDescent="0.25">
      <c r="BG32597">
        <v>32596</v>
      </c>
      <c r="BH32597" t="s">
        <v>321</v>
      </c>
    </row>
    <row r="32598" spans="59:60" x14ac:dyDescent="0.25">
      <c r="BG32598">
        <v>32597</v>
      </c>
      <c r="BH32598" t="s">
        <v>322</v>
      </c>
    </row>
    <row r="32599" spans="59:60" x14ac:dyDescent="0.25">
      <c r="BG32599">
        <v>32598</v>
      </c>
      <c r="BH32599" t="s">
        <v>323</v>
      </c>
    </row>
    <row r="32600" spans="59:60" x14ac:dyDescent="0.25">
      <c r="BG32600">
        <v>32599</v>
      </c>
      <c r="BH32600" t="s">
        <v>324</v>
      </c>
    </row>
    <row r="32601" spans="59:60" x14ac:dyDescent="0.25">
      <c r="BG32601">
        <v>32600</v>
      </c>
      <c r="BH32601" t="s">
        <v>325</v>
      </c>
    </row>
    <row r="32602" spans="59:60" x14ac:dyDescent="0.25">
      <c r="BG32602">
        <v>32601</v>
      </c>
      <c r="BH32602" t="s">
        <v>326</v>
      </c>
    </row>
    <row r="32603" spans="59:60" x14ac:dyDescent="0.25">
      <c r="BG32603">
        <v>32602</v>
      </c>
      <c r="BH32603" t="s">
        <v>327</v>
      </c>
    </row>
    <row r="32604" spans="59:60" x14ac:dyDescent="0.25">
      <c r="BG32604">
        <v>32603</v>
      </c>
      <c r="BH32604" t="s">
        <v>328</v>
      </c>
    </row>
    <row r="32605" spans="59:60" x14ac:dyDescent="0.25">
      <c r="BG32605">
        <v>32604</v>
      </c>
      <c r="BH32605" t="s">
        <v>329</v>
      </c>
    </row>
    <row r="32606" spans="59:60" x14ac:dyDescent="0.25">
      <c r="BG32606">
        <v>32605</v>
      </c>
      <c r="BH32606" t="s">
        <v>330</v>
      </c>
    </row>
    <row r="32607" spans="59:60" x14ac:dyDescent="0.25">
      <c r="BG32607">
        <v>32606</v>
      </c>
      <c r="BH32607" t="s">
        <v>331</v>
      </c>
    </row>
    <row r="32608" spans="59:60" x14ac:dyDescent="0.25">
      <c r="BG32608">
        <v>32607</v>
      </c>
      <c r="BH32608" t="s">
        <v>332</v>
      </c>
    </row>
    <row r="32609" spans="59:60" x14ac:dyDescent="0.25">
      <c r="BG32609">
        <v>32608</v>
      </c>
      <c r="BH32609" t="s">
        <v>333</v>
      </c>
    </row>
    <row r="32610" spans="59:60" x14ac:dyDescent="0.25">
      <c r="BG32610">
        <v>32609</v>
      </c>
      <c r="BH32610" t="s">
        <v>334</v>
      </c>
    </row>
    <row r="32611" spans="59:60" x14ac:dyDescent="0.25">
      <c r="BG32611">
        <v>32610</v>
      </c>
      <c r="BH32611" t="s">
        <v>335</v>
      </c>
    </row>
    <row r="32612" spans="59:60" x14ac:dyDescent="0.25">
      <c r="BG32612">
        <v>32611</v>
      </c>
      <c r="BH32612" t="s">
        <v>336</v>
      </c>
    </row>
    <row r="32613" spans="59:60" x14ac:dyDescent="0.25">
      <c r="BG32613">
        <v>32612</v>
      </c>
      <c r="BH32613" t="s">
        <v>337</v>
      </c>
    </row>
    <row r="32614" spans="59:60" x14ac:dyDescent="0.25">
      <c r="BG32614">
        <v>32613</v>
      </c>
      <c r="BH32614" t="s">
        <v>338</v>
      </c>
    </row>
    <row r="32615" spans="59:60" x14ac:dyDescent="0.25">
      <c r="BG32615">
        <v>32614</v>
      </c>
      <c r="BH32615" t="s">
        <v>339</v>
      </c>
    </row>
    <row r="32616" spans="59:60" x14ac:dyDescent="0.25">
      <c r="BG32616">
        <v>32615</v>
      </c>
      <c r="BH32616" t="s">
        <v>340</v>
      </c>
    </row>
    <row r="32617" spans="59:60" x14ac:dyDescent="0.25">
      <c r="BG32617">
        <v>32616</v>
      </c>
      <c r="BH32617" t="s">
        <v>341</v>
      </c>
    </row>
    <row r="32618" spans="59:60" x14ac:dyDescent="0.25">
      <c r="BG32618">
        <v>32617</v>
      </c>
      <c r="BH32618" t="s">
        <v>342</v>
      </c>
    </row>
    <row r="32619" spans="59:60" x14ac:dyDescent="0.25">
      <c r="BG32619">
        <v>32618</v>
      </c>
      <c r="BH32619" t="s">
        <v>343</v>
      </c>
    </row>
    <row r="32620" spans="59:60" x14ac:dyDescent="0.25">
      <c r="BG32620">
        <v>32619</v>
      </c>
      <c r="BH32620" t="s">
        <v>344</v>
      </c>
    </row>
    <row r="32621" spans="59:60" x14ac:dyDescent="0.25">
      <c r="BG32621">
        <v>32620</v>
      </c>
      <c r="BH32621" t="s">
        <v>345</v>
      </c>
    </row>
    <row r="32622" spans="59:60" x14ac:dyDescent="0.25">
      <c r="BG32622">
        <v>32621</v>
      </c>
      <c r="BH32622" t="s">
        <v>346</v>
      </c>
    </row>
    <row r="32623" spans="59:60" x14ac:dyDescent="0.25">
      <c r="BG32623">
        <v>32622</v>
      </c>
      <c r="BH32623" t="s">
        <v>347</v>
      </c>
    </row>
    <row r="32624" spans="59:60" x14ac:dyDescent="0.25">
      <c r="BG32624">
        <v>32623</v>
      </c>
      <c r="BH32624" t="s">
        <v>348</v>
      </c>
    </row>
    <row r="32625" spans="59:60" x14ac:dyDescent="0.25">
      <c r="BG32625">
        <v>32624</v>
      </c>
      <c r="BH32625" t="s">
        <v>349</v>
      </c>
    </row>
    <row r="32626" spans="59:60" x14ac:dyDescent="0.25">
      <c r="BG32626">
        <v>32625</v>
      </c>
      <c r="BH32626" t="s">
        <v>350</v>
      </c>
    </row>
    <row r="32627" spans="59:60" x14ac:dyDescent="0.25">
      <c r="BG32627">
        <v>32626</v>
      </c>
      <c r="BH32627" t="s">
        <v>351</v>
      </c>
    </row>
    <row r="32628" spans="59:60" x14ac:dyDescent="0.25">
      <c r="BG32628">
        <v>32627</v>
      </c>
      <c r="BH32628" t="s">
        <v>352</v>
      </c>
    </row>
    <row r="32629" spans="59:60" x14ac:dyDescent="0.25">
      <c r="BG32629">
        <v>32628</v>
      </c>
      <c r="BH32629" t="s">
        <v>293</v>
      </c>
    </row>
    <row r="32630" spans="59:60" x14ac:dyDescent="0.25">
      <c r="BG32630">
        <v>32629</v>
      </c>
      <c r="BH32630" t="s">
        <v>294</v>
      </c>
    </row>
    <row r="32631" spans="59:60" x14ac:dyDescent="0.25">
      <c r="BG32631">
        <v>32630</v>
      </c>
      <c r="BH32631" t="s">
        <v>295</v>
      </c>
    </row>
    <row r="32632" spans="59:60" x14ac:dyDescent="0.25">
      <c r="BG32632">
        <v>32631</v>
      </c>
      <c r="BH32632" t="s">
        <v>296</v>
      </c>
    </row>
    <row r="32633" spans="59:60" x14ac:dyDescent="0.25">
      <c r="BG32633">
        <v>32632</v>
      </c>
      <c r="BH32633" t="s">
        <v>297</v>
      </c>
    </row>
    <row r="32634" spans="59:60" x14ac:dyDescent="0.25">
      <c r="BG32634">
        <v>32633</v>
      </c>
      <c r="BH32634" t="s">
        <v>298</v>
      </c>
    </row>
    <row r="32635" spans="59:60" x14ac:dyDescent="0.25">
      <c r="BG32635">
        <v>32634</v>
      </c>
      <c r="BH32635" t="s">
        <v>299</v>
      </c>
    </row>
    <row r="32636" spans="59:60" x14ac:dyDescent="0.25">
      <c r="BG32636">
        <v>32635</v>
      </c>
      <c r="BH32636" t="s">
        <v>300</v>
      </c>
    </row>
    <row r="32637" spans="59:60" x14ac:dyDescent="0.25">
      <c r="BG32637">
        <v>32636</v>
      </c>
      <c r="BH32637" t="s">
        <v>301</v>
      </c>
    </row>
    <row r="32638" spans="59:60" x14ac:dyDescent="0.25">
      <c r="BG32638">
        <v>32637</v>
      </c>
      <c r="BH32638" t="s">
        <v>302</v>
      </c>
    </row>
    <row r="32639" spans="59:60" x14ac:dyDescent="0.25">
      <c r="BG32639">
        <v>32638</v>
      </c>
      <c r="BH32639" t="s">
        <v>303</v>
      </c>
    </row>
    <row r="32640" spans="59:60" x14ac:dyDescent="0.25">
      <c r="BG32640">
        <v>32639</v>
      </c>
      <c r="BH32640" t="s">
        <v>304</v>
      </c>
    </row>
    <row r="32641" spans="59:60" x14ac:dyDescent="0.25">
      <c r="BG32641">
        <v>32640</v>
      </c>
      <c r="BH32641" t="s">
        <v>305</v>
      </c>
    </row>
    <row r="32642" spans="59:60" x14ac:dyDescent="0.25">
      <c r="BG32642">
        <v>32641</v>
      </c>
      <c r="BH32642" t="s">
        <v>306</v>
      </c>
    </row>
    <row r="32643" spans="59:60" x14ac:dyDescent="0.25">
      <c r="BG32643">
        <v>32642</v>
      </c>
      <c r="BH32643" t="s">
        <v>307</v>
      </c>
    </row>
    <row r="32644" spans="59:60" x14ac:dyDescent="0.25">
      <c r="BG32644">
        <v>32643</v>
      </c>
      <c r="BH32644" t="s">
        <v>308</v>
      </c>
    </row>
    <row r="32645" spans="59:60" x14ac:dyDescent="0.25">
      <c r="BG32645">
        <v>32644</v>
      </c>
      <c r="BH32645" t="s">
        <v>309</v>
      </c>
    </row>
    <row r="32646" spans="59:60" x14ac:dyDescent="0.25">
      <c r="BG32646">
        <v>32645</v>
      </c>
      <c r="BH32646" t="s">
        <v>310</v>
      </c>
    </row>
    <row r="32647" spans="59:60" x14ac:dyDescent="0.25">
      <c r="BG32647">
        <v>32646</v>
      </c>
      <c r="BH32647" t="s">
        <v>311</v>
      </c>
    </row>
    <row r="32648" spans="59:60" x14ac:dyDescent="0.25">
      <c r="BG32648">
        <v>32647</v>
      </c>
      <c r="BH32648" t="s">
        <v>312</v>
      </c>
    </row>
    <row r="32649" spans="59:60" x14ac:dyDescent="0.25">
      <c r="BG32649">
        <v>32648</v>
      </c>
      <c r="BH32649" t="s">
        <v>313</v>
      </c>
    </row>
    <row r="32650" spans="59:60" x14ac:dyDescent="0.25">
      <c r="BG32650">
        <v>32649</v>
      </c>
      <c r="BH32650" t="s">
        <v>314</v>
      </c>
    </row>
    <row r="32651" spans="59:60" x14ac:dyDescent="0.25">
      <c r="BG32651">
        <v>32650</v>
      </c>
      <c r="BH32651" t="s">
        <v>315</v>
      </c>
    </row>
    <row r="32652" spans="59:60" x14ac:dyDescent="0.25">
      <c r="BG32652">
        <v>32651</v>
      </c>
      <c r="BH32652" t="s">
        <v>316</v>
      </c>
    </row>
    <row r="32653" spans="59:60" x14ac:dyDescent="0.25">
      <c r="BG32653">
        <v>32652</v>
      </c>
      <c r="BH32653" t="s">
        <v>317</v>
      </c>
    </row>
    <row r="32654" spans="59:60" x14ac:dyDescent="0.25">
      <c r="BG32654">
        <v>32653</v>
      </c>
      <c r="BH32654" t="s">
        <v>318</v>
      </c>
    </row>
    <row r="32655" spans="59:60" x14ac:dyDescent="0.25">
      <c r="BG32655">
        <v>32654</v>
      </c>
      <c r="BH32655" t="s">
        <v>319</v>
      </c>
    </row>
    <row r="32656" spans="59:60" x14ac:dyDescent="0.25">
      <c r="BG32656">
        <v>32655</v>
      </c>
      <c r="BH32656" t="s">
        <v>320</v>
      </c>
    </row>
    <row r="32657" spans="59:60" x14ac:dyDescent="0.25">
      <c r="BG32657">
        <v>32656</v>
      </c>
      <c r="BH32657" t="s">
        <v>321</v>
      </c>
    </row>
    <row r="32658" spans="59:60" x14ac:dyDescent="0.25">
      <c r="BG32658">
        <v>32657</v>
      </c>
      <c r="BH32658" t="s">
        <v>322</v>
      </c>
    </row>
    <row r="32659" spans="59:60" x14ac:dyDescent="0.25">
      <c r="BG32659">
        <v>32658</v>
      </c>
      <c r="BH32659" t="s">
        <v>323</v>
      </c>
    </row>
    <row r="32660" spans="59:60" x14ac:dyDescent="0.25">
      <c r="BG32660">
        <v>32659</v>
      </c>
      <c r="BH32660" t="s">
        <v>324</v>
      </c>
    </row>
    <row r="32661" spans="59:60" x14ac:dyDescent="0.25">
      <c r="BG32661">
        <v>32660</v>
      </c>
      <c r="BH32661" t="s">
        <v>325</v>
      </c>
    </row>
    <row r="32662" spans="59:60" x14ac:dyDescent="0.25">
      <c r="BG32662">
        <v>32661</v>
      </c>
      <c r="BH32662" t="s">
        <v>326</v>
      </c>
    </row>
    <row r="32663" spans="59:60" x14ac:dyDescent="0.25">
      <c r="BG32663">
        <v>32662</v>
      </c>
      <c r="BH32663" t="s">
        <v>327</v>
      </c>
    </row>
    <row r="32664" spans="59:60" x14ac:dyDescent="0.25">
      <c r="BG32664">
        <v>32663</v>
      </c>
      <c r="BH32664" t="s">
        <v>328</v>
      </c>
    </row>
    <row r="32665" spans="59:60" x14ac:dyDescent="0.25">
      <c r="BG32665">
        <v>32664</v>
      </c>
      <c r="BH32665" t="s">
        <v>329</v>
      </c>
    </row>
    <row r="32666" spans="59:60" x14ac:dyDescent="0.25">
      <c r="BG32666">
        <v>32665</v>
      </c>
      <c r="BH32666" t="s">
        <v>330</v>
      </c>
    </row>
    <row r="32667" spans="59:60" x14ac:dyDescent="0.25">
      <c r="BG32667">
        <v>32666</v>
      </c>
      <c r="BH32667" t="s">
        <v>331</v>
      </c>
    </row>
    <row r="32668" spans="59:60" x14ac:dyDescent="0.25">
      <c r="BG32668">
        <v>32667</v>
      </c>
      <c r="BH32668" t="s">
        <v>332</v>
      </c>
    </row>
    <row r="32669" spans="59:60" x14ac:dyDescent="0.25">
      <c r="BG32669">
        <v>32668</v>
      </c>
      <c r="BH32669" t="s">
        <v>333</v>
      </c>
    </row>
    <row r="32670" spans="59:60" x14ac:dyDescent="0.25">
      <c r="BG32670">
        <v>32669</v>
      </c>
      <c r="BH32670" t="s">
        <v>334</v>
      </c>
    </row>
    <row r="32671" spans="59:60" x14ac:dyDescent="0.25">
      <c r="BG32671">
        <v>32670</v>
      </c>
      <c r="BH32671" t="s">
        <v>335</v>
      </c>
    </row>
    <row r="32672" spans="59:60" x14ac:dyDescent="0.25">
      <c r="BG32672">
        <v>32671</v>
      </c>
      <c r="BH32672" t="s">
        <v>336</v>
      </c>
    </row>
    <row r="32673" spans="59:60" x14ac:dyDescent="0.25">
      <c r="BG32673">
        <v>32672</v>
      </c>
      <c r="BH32673" t="s">
        <v>337</v>
      </c>
    </row>
    <row r="32674" spans="59:60" x14ac:dyDescent="0.25">
      <c r="BG32674">
        <v>32673</v>
      </c>
      <c r="BH32674" t="s">
        <v>338</v>
      </c>
    </row>
    <row r="32675" spans="59:60" x14ac:dyDescent="0.25">
      <c r="BG32675">
        <v>32674</v>
      </c>
      <c r="BH32675" t="s">
        <v>339</v>
      </c>
    </row>
    <row r="32676" spans="59:60" x14ac:dyDescent="0.25">
      <c r="BG32676">
        <v>32675</v>
      </c>
      <c r="BH32676" t="s">
        <v>340</v>
      </c>
    </row>
    <row r="32677" spans="59:60" x14ac:dyDescent="0.25">
      <c r="BG32677">
        <v>32676</v>
      </c>
      <c r="BH32677" t="s">
        <v>341</v>
      </c>
    </row>
    <row r="32678" spans="59:60" x14ac:dyDescent="0.25">
      <c r="BG32678">
        <v>32677</v>
      </c>
      <c r="BH32678" t="s">
        <v>342</v>
      </c>
    </row>
    <row r="32679" spans="59:60" x14ac:dyDescent="0.25">
      <c r="BG32679">
        <v>32678</v>
      </c>
      <c r="BH32679" t="s">
        <v>343</v>
      </c>
    </row>
    <row r="32680" spans="59:60" x14ac:dyDescent="0.25">
      <c r="BG32680">
        <v>32679</v>
      </c>
      <c r="BH32680" t="s">
        <v>344</v>
      </c>
    </row>
    <row r="32681" spans="59:60" x14ac:dyDescent="0.25">
      <c r="BG32681">
        <v>32680</v>
      </c>
      <c r="BH32681" t="s">
        <v>345</v>
      </c>
    </row>
    <row r="32682" spans="59:60" x14ac:dyDescent="0.25">
      <c r="BG32682">
        <v>32681</v>
      </c>
      <c r="BH32682" t="s">
        <v>346</v>
      </c>
    </row>
    <row r="32683" spans="59:60" x14ac:dyDescent="0.25">
      <c r="BG32683">
        <v>32682</v>
      </c>
      <c r="BH32683" t="s">
        <v>347</v>
      </c>
    </row>
    <row r="32684" spans="59:60" x14ac:dyDescent="0.25">
      <c r="BG32684">
        <v>32683</v>
      </c>
      <c r="BH32684" t="s">
        <v>348</v>
      </c>
    </row>
    <row r="32685" spans="59:60" x14ac:dyDescent="0.25">
      <c r="BG32685">
        <v>32684</v>
      </c>
      <c r="BH32685" t="s">
        <v>349</v>
      </c>
    </row>
    <row r="32686" spans="59:60" x14ac:dyDescent="0.25">
      <c r="BG32686">
        <v>32685</v>
      </c>
      <c r="BH32686" t="s">
        <v>350</v>
      </c>
    </row>
    <row r="32687" spans="59:60" x14ac:dyDescent="0.25">
      <c r="BG32687">
        <v>32686</v>
      </c>
      <c r="BH32687" t="s">
        <v>351</v>
      </c>
    </row>
    <row r="32688" spans="59:60" x14ac:dyDescent="0.25">
      <c r="BG32688">
        <v>32687</v>
      </c>
      <c r="BH32688" t="s">
        <v>352</v>
      </c>
    </row>
    <row r="32689" spans="59:60" x14ac:dyDescent="0.25">
      <c r="BG32689">
        <v>32688</v>
      </c>
      <c r="BH32689" t="s">
        <v>293</v>
      </c>
    </row>
    <row r="32690" spans="59:60" x14ac:dyDescent="0.25">
      <c r="BG32690">
        <v>32689</v>
      </c>
      <c r="BH32690" t="s">
        <v>294</v>
      </c>
    </row>
    <row r="32691" spans="59:60" x14ac:dyDescent="0.25">
      <c r="BG32691">
        <v>32690</v>
      </c>
      <c r="BH32691" t="s">
        <v>295</v>
      </c>
    </row>
    <row r="32692" spans="59:60" x14ac:dyDescent="0.25">
      <c r="BG32692">
        <v>32691</v>
      </c>
      <c r="BH32692" t="s">
        <v>296</v>
      </c>
    </row>
    <row r="32693" spans="59:60" x14ac:dyDescent="0.25">
      <c r="BG32693">
        <v>32692</v>
      </c>
      <c r="BH32693" t="s">
        <v>297</v>
      </c>
    </row>
    <row r="32694" spans="59:60" x14ac:dyDescent="0.25">
      <c r="BG32694">
        <v>32693</v>
      </c>
      <c r="BH32694" t="s">
        <v>298</v>
      </c>
    </row>
    <row r="32695" spans="59:60" x14ac:dyDescent="0.25">
      <c r="BG32695">
        <v>32694</v>
      </c>
      <c r="BH32695" t="s">
        <v>299</v>
      </c>
    </row>
    <row r="32696" spans="59:60" x14ac:dyDescent="0.25">
      <c r="BG32696">
        <v>32695</v>
      </c>
      <c r="BH32696" t="s">
        <v>300</v>
      </c>
    </row>
    <row r="32697" spans="59:60" x14ac:dyDescent="0.25">
      <c r="BG32697">
        <v>32696</v>
      </c>
      <c r="BH32697" t="s">
        <v>301</v>
      </c>
    </row>
    <row r="32698" spans="59:60" x14ac:dyDescent="0.25">
      <c r="BG32698">
        <v>32697</v>
      </c>
      <c r="BH32698" t="s">
        <v>302</v>
      </c>
    </row>
    <row r="32699" spans="59:60" x14ac:dyDescent="0.25">
      <c r="BG32699">
        <v>32698</v>
      </c>
      <c r="BH32699" t="s">
        <v>303</v>
      </c>
    </row>
    <row r="32700" spans="59:60" x14ac:dyDescent="0.25">
      <c r="BG32700">
        <v>32699</v>
      </c>
      <c r="BH32700" t="s">
        <v>304</v>
      </c>
    </row>
    <row r="32701" spans="59:60" x14ac:dyDescent="0.25">
      <c r="BG32701">
        <v>32700</v>
      </c>
      <c r="BH32701" t="s">
        <v>305</v>
      </c>
    </row>
    <row r="32702" spans="59:60" x14ac:dyDescent="0.25">
      <c r="BG32702">
        <v>32701</v>
      </c>
      <c r="BH32702" t="s">
        <v>306</v>
      </c>
    </row>
    <row r="32703" spans="59:60" x14ac:dyDescent="0.25">
      <c r="BG32703">
        <v>32702</v>
      </c>
      <c r="BH32703" t="s">
        <v>307</v>
      </c>
    </row>
    <row r="32704" spans="59:60" x14ac:dyDescent="0.25">
      <c r="BG32704">
        <v>32703</v>
      </c>
      <c r="BH32704" t="s">
        <v>308</v>
      </c>
    </row>
    <row r="32705" spans="59:60" x14ac:dyDescent="0.25">
      <c r="BG32705">
        <v>32704</v>
      </c>
      <c r="BH32705" t="s">
        <v>309</v>
      </c>
    </row>
    <row r="32706" spans="59:60" x14ac:dyDescent="0.25">
      <c r="BG32706">
        <v>32705</v>
      </c>
      <c r="BH32706" t="s">
        <v>310</v>
      </c>
    </row>
    <row r="32707" spans="59:60" x14ac:dyDescent="0.25">
      <c r="BG32707">
        <v>32706</v>
      </c>
      <c r="BH32707" t="s">
        <v>311</v>
      </c>
    </row>
    <row r="32708" spans="59:60" x14ac:dyDescent="0.25">
      <c r="BG32708">
        <v>32707</v>
      </c>
      <c r="BH32708" t="s">
        <v>312</v>
      </c>
    </row>
    <row r="32709" spans="59:60" x14ac:dyDescent="0.25">
      <c r="BG32709">
        <v>32708</v>
      </c>
      <c r="BH32709" t="s">
        <v>313</v>
      </c>
    </row>
    <row r="32710" spans="59:60" x14ac:dyDescent="0.25">
      <c r="BG32710">
        <v>32709</v>
      </c>
      <c r="BH32710" t="s">
        <v>314</v>
      </c>
    </row>
    <row r="32711" spans="59:60" x14ac:dyDescent="0.25">
      <c r="BG32711">
        <v>32710</v>
      </c>
      <c r="BH32711" t="s">
        <v>315</v>
      </c>
    </row>
    <row r="32712" spans="59:60" x14ac:dyDescent="0.25">
      <c r="BG32712">
        <v>32711</v>
      </c>
      <c r="BH32712" t="s">
        <v>316</v>
      </c>
    </row>
    <row r="32713" spans="59:60" x14ac:dyDescent="0.25">
      <c r="BG32713">
        <v>32712</v>
      </c>
      <c r="BH32713" t="s">
        <v>317</v>
      </c>
    </row>
    <row r="32714" spans="59:60" x14ac:dyDescent="0.25">
      <c r="BG32714">
        <v>32713</v>
      </c>
      <c r="BH32714" t="s">
        <v>318</v>
      </c>
    </row>
    <row r="32715" spans="59:60" x14ac:dyDescent="0.25">
      <c r="BG32715">
        <v>32714</v>
      </c>
      <c r="BH32715" t="s">
        <v>319</v>
      </c>
    </row>
    <row r="32716" spans="59:60" x14ac:dyDescent="0.25">
      <c r="BG32716">
        <v>32715</v>
      </c>
      <c r="BH32716" t="s">
        <v>320</v>
      </c>
    </row>
    <row r="32717" spans="59:60" x14ac:dyDescent="0.25">
      <c r="BG32717">
        <v>32716</v>
      </c>
      <c r="BH32717" t="s">
        <v>321</v>
      </c>
    </row>
    <row r="32718" spans="59:60" x14ac:dyDescent="0.25">
      <c r="BG32718">
        <v>32717</v>
      </c>
      <c r="BH32718" t="s">
        <v>322</v>
      </c>
    </row>
    <row r="32719" spans="59:60" x14ac:dyDescent="0.25">
      <c r="BG32719">
        <v>32718</v>
      </c>
      <c r="BH32719" t="s">
        <v>323</v>
      </c>
    </row>
    <row r="32720" spans="59:60" x14ac:dyDescent="0.25">
      <c r="BG32720">
        <v>32719</v>
      </c>
      <c r="BH32720" t="s">
        <v>324</v>
      </c>
    </row>
    <row r="32721" spans="59:60" x14ac:dyDescent="0.25">
      <c r="BG32721">
        <v>32720</v>
      </c>
      <c r="BH32721" t="s">
        <v>325</v>
      </c>
    </row>
    <row r="32722" spans="59:60" x14ac:dyDescent="0.25">
      <c r="BG32722">
        <v>32721</v>
      </c>
      <c r="BH32722" t="s">
        <v>326</v>
      </c>
    </row>
    <row r="32723" spans="59:60" x14ac:dyDescent="0.25">
      <c r="BG32723">
        <v>32722</v>
      </c>
      <c r="BH32723" t="s">
        <v>327</v>
      </c>
    </row>
    <row r="32724" spans="59:60" x14ac:dyDescent="0.25">
      <c r="BG32724">
        <v>32723</v>
      </c>
      <c r="BH32724" t="s">
        <v>328</v>
      </c>
    </row>
    <row r="32725" spans="59:60" x14ac:dyDescent="0.25">
      <c r="BG32725">
        <v>32724</v>
      </c>
      <c r="BH32725" t="s">
        <v>329</v>
      </c>
    </row>
    <row r="32726" spans="59:60" x14ac:dyDescent="0.25">
      <c r="BG32726">
        <v>32725</v>
      </c>
      <c r="BH32726" t="s">
        <v>330</v>
      </c>
    </row>
    <row r="32727" spans="59:60" x14ac:dyDescent="0.25">
      <c r="BG32727">
        <v>32726</v>
      </c>
      <c r="BH32727" t="s">
        <v>331</v>
      </c>
    </row>
    <row r="32728" spans="59:60" x14ac:dyDescent="0.25">
      <c r="BG32728">
        <v>32727</v>
      </c>
      <c r="BH32728" t="s">
        <v>332</v>
      </c>
    </row>
    <row r="32729" spans="59:60" x14ac:dyDescent="0.25">
      <c r="BG32729">
        <v>32728</v>
      </c>
      <c r="BH32729" t="s">
        <v>333</v>
      </c>
    </row>
    <row r="32730" spans="59:60" x14ac:dyDescent="0.25">
      <c r="BG32730">
        <v>32729</v>
      </c>
      <c r="BH32730" t="s">
        <v>334</v>
      </c>
    </row>
    <row r="32731" spans="59:60" x14ac:dyDescent="0.25">
      <c r="BG32731">
        <v>32730</v>
      </c>
      <c r="BH32731" t="s">
        <v>335</v>
      </c>
    </row>
    <row r="32732" spans="59:60" x14ac:dyDescent="0.25">
      <c r="BG32732">
        <v>32731</v>
      </c>
      <c r="BH32732" t="s">
        <v>336</v>
      </c>
    </row>
    <row r="32733" spans="59:60" x14ac:dyDescent="0.25">
      <c r="BG32733">
        <v>32732</v>
      </c>
      <c r="BH32733" t="s">
        <v>337</v>
      </c>
    </row>
    <row r="32734" spans="59:60" x14ac:dyDescent="0.25">
      <c r="BG32734">
        <v>32733</v>
      </c>
      <c r="BH32734" t="s">
        <v>338</v>
      </c>
    </row>
    <row r="32735" spans="59:60" x14ac:dyDescent="0.25">
      <c r="BG32735">
        <v>32734</v>
      </c>
      <c r="BH32735" t="s">
        <v>339</v>
      </c>
    </row>
    <row r="32736" spans="59:60" x14ac:dyDescent="0.25">
      <c r="BG32736">
        <v>32735</v>
      </c>
      <c r="BH32736" t="s">
        <v>340</v>
      </c>
    </row>
    <row r="32737" spans="59:60" x14ac:dyDescent="0.25">
      <c r="BG32737">
        <v>32736</v>
      </c>
      <c r="BH32737" t="s">
        <v>341</v>
      </c>
    </row>
    <row r="32738" spans="59:60" x14ac:dyDescent="0.25">
      <c r="BG32738">
        <v>32737</v>
      </c>
      <c r="BH32738" t="s">
        <v>342</v>
      </c>
    </row>
    <row r="32739" spans="59:60" x14ac:dyDescent="0.25">
      <c r="BG32739">
        <v>32738</v>
      </c>
      <c r="BH32739" t="s">
        <v>343</v>
      </c>
    </row>
    <row r="32740" spans="59:60" x14ac:dyDescent="0.25">
      <c r="BG32740">
        <v>32739</v>
      </c>
      <c r="BH32740" t="s">
        <v>344</v>
      </c>
    </row>
    <row r="32741" spans="59:60" x14ac:dyDescent="0.25">
      <c r="BG32741">
        <v>32740</v>
      </c>
      <c r="BH32741" t="s">
        <v>345</v>
      </c>
    </row>
    <row r="32742" spans="59:60" x14ac:dyDescent="0.25">
      <c r="BG32742">
        <v>32741</v>
      </c>
      <c r="BH32742" t="s">
        <v>346</v>
      </c>
    </row>
    <row r="32743" spans="59:60" x14ac:dyDescent="0.25">
      <c r="BG32743">
        <v>32742</v>
      </c>
      <c r="BH32743" t="s">
        <v>347</v>
      </c>
    </row>
    <row r="32744" spans="59:60" x14ac:dyDescent="0.25">
      <c r="BG32744">
        <v>32743</v>
      </c>
      <c r="BH32744" t="s">
        <v>348</v>
      </c>
    </row>
    <row r="32745" spans="59:60" x14ac:dyDescent="0.25">
      <c r="BG32745">
        <v>32744</v>
      </c>
      <c r="BH32745" t="s">
        <v>349</v>
      </c>
    </row>
    <row r="32746" spans="59:60" x14ac:dyDescent="0.25">
      <c r="BG32746">
        <v>32745</v>
      </c>
      <c r="BH32746" t="s">
        <v>350</v>
      </c>
    </row>
    <row r="32747" spans="59:60" x14ac:dyDescent="0.25">
      <c r="BG32747">
        <v>32746</v>
      </c>
      <c r="BH32747" t="s">
        <v>351</v>
      </c>
    </row>
    <row r="32748" spans="59:60" x14ac:dyDescent="0.25">
      <c r="BG32748">
        <v>32747</v>
      </c>
      <c r="BH32748" t="s">
        <v>352</v>
      </c>
    </row>
    <row r="32749" spans="59:60" x14ac:dyDescent="0.25">
      <c r="BG32749">
        <v>32748</v>
      </c>
      <c r="BH32749" t="s">
        <v>293</v>
      </c>
    </row>
    <row r="32750" spans="59:60" x14ac:dyDescent="0.25">
      <c r="BG32750">
        <v>32749</v>
      </c>
      <c r="BH32750" t="s">
        <v>294</v>
      </c>
    </row>
    <row r="32751" spans="59:60" x14ac:dyDescent="0.25">
      <c r="BG32751">
        <v>32750</v>
      </c>
      <c r="BH32751" t="s">
        <v>295</v>
      </c>
    </row>
    <row r="32752" spans="59:60" x14ac:dyDescent="0.25">
      <c r="BG32752">
        <v>32751</v>
      </c>
      <c r="BH32752" t="s">
        <v>296</v>
      </c>
    </row>
    <row r="32753" spans="59:60" x14ac:dyDescent="0.25">
      <c r="BG32753">
        <v>32752</v>
      </c>
      <c r="BH32753" t="s">
        <v>297</v>
      </c>
    </row>
    <row r="32754" spans="59:60" x14ac:dyDescent="0.25">
      <c r="BG32754">
        <v>32753</v>
      </c>
      <c r="BH32754" t="s">
        <v>298</v>
      </c>
    </row>
    <row r="32755" spans="59:60" x14ac:dyDescent="0.25">
      <c r="BG32755">
        <v>32754</v>
      </c>
      <c r="BH32755" t="s">
        <v>299</v>
      </c>
    </row>
    <row r="32756" spans="59:60" x14ac:dyDescent="0.25">
      <c r="BG32756">
        <v>32755</v>
      </c>
      <c r="BH32756" t="s">
        <v>300</v>
      </c>
    </row>
    <row r="32757" spans="59:60" x14ac:dyDescent="0.25">
      <c r="BG32757">
        <v>32756</v>
      </c>
      <c r="BH32757" t="s">
        <v>301</v>
      </c>
    </row>
    <row r="32758" spans="59:60" x14ac:dyDescent="0.25">
      <c r="BG32758">
        <v>32757</v>
      </c>
      <c r="BH32758" t="s">
        <v>302</v>
      </c>
    </row>
    <row r="32759" spans="59:60" x14ac:dyDescent="0.25">
      <c r="BG32759">
        <v>32758</v>
      </c>
      <c r="BH32759" t="s">
        <v>303</v>
      </c>
    </row>
    <row r="32760" spans="59:60" x14ac:dyDescent="0.25">
      <c r="BG32760">
        <v>32759</v>
      </c>
      <c r="BH32760" t="s">
        <v>304</v>
      </c>
    </row>
    <row r="32761" spans="59:60" x14ac:dyDescent="0.25">
      <c r="BG32761">
        <v>32760</v>
      </c>
      <c r="BH32761" t="s">
        <v>305</v>
      </c>
    </row>
    <row r="32762" spans="59:60" x14ac:dyDescent="0.25">
      <c r="BG32762">
        <v>32761</v>
      </c>
      <c r="BH32762" t="s">
        <v>306</v>
      </c>
    </row>
    <row r="32763" spans="59:60" x14ac:dyDescent="0.25">
      <c r="BG32763">
        <v>32762</v>
      </c>
      <c r="BH32763" t="s">
        <v>307</v>
      </c>
    </row>
    <row r="32764" spans="59:60" x14ac:dyDescent="0.25">
      <c r="BG32764">
        <v>32763</v>
      </c>
      <c r="BH32764" t="s">
        <v>308</v>
      </c>
    </row>
    <row r="32765" spans="59:60" x14ac:dyDescent="0.25">
      <c r="BG32765">
        <v>32764</v>
      </c>
      <c r="BH32765" t="s">
        <v>309</v>
      </c>
    </row>
    <row r="32766" spans="59:60" x14ac:dyDescent="0.25">
      <c r="BG32766">
        <v>32765</v>
      </c>
      <c r="BH32766" t="s">
        <v>310</v>
      </c>
    </row>
    <row r="32767" spans="59:60" x14ac:dyDescent="0.25">
      <c r="BG32767">
        <v>32766</v>
      </c>
      <c r="BH32767" t="s">
        <v>311</v>
      </c>
    </row>
    <row r="32768" spans="59:60" x14ac:dyDescent="0.25">
      <c r="BG32768">
        <v>32767</v>
      </c>
      <c r="BH32768" t="s">
        <v>312</v>
      </c>
    </row>
    <row r="32769" spans="59:60" x14ac:dyDescent="0.25">
      <c r="BG32769">
        <v>32768</v>
      </c>
      <c r="BH32769" t="s">
        <v>313</v>
      </c>
    </row>
    <row r="32770" spans="59:60" x14ac:dyDescent="0.25">
      <c r="BG32770">
        <v>32769</v>
      </c>
      <c r="BH32770" t="s">
        <v>314</v>
      </c>
    </row>
    <row r="32771" spans="59:60" x14ac:dyDescent="0.25">
      <c r="BG32771">
        <v>32770</v>
      </c>
      <c r="BH32771" t="s">
        <v>315</v>
      </c>
    </row>
    <row r="32772" spans="59:60" x14ac:dyDescent="0.25">
      <c r="BG32772">
        <v>32771</v>
      </c>
      <c r="BH32772" t="s">
        <v>316</v>
      </c>
    </row>
    <row r="32773" spans="59:60" x14ac:dyDescent="0.25">
      <c r="BG32773">
        <v>32772</v>
      </c>
      <c r="BH32773" t="s">
        <v>317</v>
      </c>
    </row>
    <row r="32774" spans="59:60" x14ac:dyDescent="0.25">
      <c r="BG32774">
        <v>32773</v>
      </c>
      <c r="BH32774" t="s">
        <v>318</v>
      </c>
    </row>
    <row r="32775" spans="59:60" x14ac:dyDescent="0.25">
      <c r="BG32775">
        <v>32774</v>
      </c>
      <c r="BH32775" t="s">
        <v>319</v>
      </c>
    </row>
    <row r="32776" spans="59:60" x14ac:dyDescent="0.25">
      <c r="BG32776">
        <v>32775</v>
      </c>
      <c r="BH32776" t="s">
        <v>320</v>
      </c>
    </row>
    <row r="32777" spans="59:60" x14ac:dyDescent="0.25">
      <c r="BG32777">
        <v>32776</v>
      </c>
      <c r="BH32777" t="s">
        <v>321</v>
      </c>
    </row>
    <row r="32778" spans="59:60" x14ac:dyDescent="0.25">
      <c r="BG32778">
        <v>32777</v>
      </c>
      <c r="BH32778" t="s">
        <v>322</v>
      </c>
    </row>
    <row r="32779" spans="59:60" x14ac:dyDescent="0.25">
      <c r="BG32779">
        <v>32778</v>
      </c>
      <c r="BH32779" t="s">
        <v>323</v>
      </c>
    </row>
    <row r="32780" spans="59:60" x14ac:dyDescent="0.25">
      <c r="BG32780">
        <v>32779</v>
      </c>
      <c r="BH32780" t="s">
        <v>324</v>
      </c>
    </row>
    <row r="32781" spans="59:60" x14ac:dyDescent="0.25">
      <c r="BG32781">
        <v>32780</v>
      </c>
      <c r="BH32781" t="s">
        <v>325</v>
      </c>
    </row>
    <row r="32782" spans="59:60" x14ac:dyDescent="0.25">
      <c r="BG32782">
        <v>32781</v>
      </c>
      <c r="BH32782" t="s">
        <v>326</v>
      </c>
    </row>
    <row r="32783" spans="59:60" x14ac:dyDescent="0.25">
      <c r="BG32783">
        <v>32782</v>
      </c>
      <c r="BH32783" t="s">
        <v>327</v>
      </c>
    </row>
    <row r="32784" spans="59:60" x14ac:dyDescent="0.25">
      <c r="BG32784">
        <v>32783</v>
      </c>
      <c r="BH32784" t="s">
        <v>328</v>
      </c>
    </row>
    <row r="32785" spans="59:60" x14ac:dyDescent="0.25">
      <c r="BG32785">
        <v>32784</v>
      </c>
      <c r="BH32785" t="s">
        <v>329</v>
      </c>
    </row>
    <row r="32786" spans="59:60" x14ac:dyDescent="0.25">
      <c r="BG32786">
        <v>32785</v>
      </c>
      <c r="BH32786" t="s">
        <v>330</v>
      </c>
    </row>
    <row r="32787" spans="59:60" x14ac:dyDescent="0.25">
      <c r="BG32787">
        <v>32786</v>
      </c>
      <c r="BH32787" t="s">
        <v>331</v>
      </c>
    </row>
    <row r="32788" spans="59:60" x14ac:dyDescent="0.25">
      <c r="BG32788">
        <v>32787</v>
      </c>
      <c r="BH32788" t="s">
        <v>332</v>
      </c>
    </row>
    <row r="32789" spans="59:60" x14ac:dyDescent="0.25">
      <c r="BG32789">
        <v>32788</v>
      </c>
      <c r="BH32789" t="s">
        <v>333</v>
      </c>
    </row>
    <row r="32790" spans="59:60" x14ac:dyDescent="0.25">
      <c r="BG32790">
        <v>32789</v>
      </c>
      <c r="BH32790" t="s">
        <v>334</v>
      </c>
    </row>
    <row r="32791" spans="59:60" x14ac:dyDescent="0.25">
      <c r="BG32791">
        <v>32790</v>
      </c>
      <c r="BH32791" t="s">
        <v>335</v>
      </c>
    </row>
    <row r="32792" spans="59:60" x14ac:dyDescent="0.25">
      <c r="BG32792">
        <v>32791</v>
      </c>
      <c r="BH32792" t="s">
        <v>336</v>
      </c>
    </row>
    <row r="32793" spans="59:60" x14ac:dyDescent="0.25">
      <c r="BG32793">
        <v>32792</v>
      </c>
      <c r="BH32793" t="s">
        <v>337</v>
      </c>
    </row>
    <row r="32794" spans="59:60" x14ac:dyDescent="0.25">
      <c r="BG32794">
        <v>32793</v>
      </c>
      <c r="BH32794" t="s">
        <v>338</v>
      </c>
    </row>
    <row r="32795" spans="59:60" x14ac:dyDescent="0.25">
      <c r="BG32795">
        <v>32794</v>
      </c>
      <c r="BH32795" t="s">
        <v>339</v>
      </c>
    </row>
    <row r="32796" spans="59:60" x14ac:dyDescent="0.25">
      <c r="BG32796">
        <v>32795</v>
      </c>
      <c r="BH32796" t="s">
        <v>340</v>
      </c>
    </row>
    <row r="32797" spans="59:60" x14ac:dyDescent="0.25">
      <c r="BG32797">
        <v>32796</v>
      </c>
      <c r="BH32797" t="s">
        <v>341</v>
      </c>
    </row>
    <row r="32798" spans="59:60" x14ac:dyDescent="0.25">
      <c r="BG32798">
        <v>32797</v>
      </c>
      <c r="BH32798" t="s">
        <v>342</v>
      </c>
    </row>
    <row r="32799" spans="59:60" x14ac:dyDescent="0.25">
      <c r="BG32799">
        <v>32798</v>
      </c>
      <c r="BH32799" t="s">
        <v>343</v>
      </c>
    </row>
    <row r="32800" spans="59:60" x14ac:dyDescent="0.25">
      <c r="BG32800">
        <v>32799</v>
      </c>
      <c r="BH32800" t="s">
        <v>344</v>
      </c>
    </row>
    <row r="32801" spans="59:60" x14ac:dyDescent="0.25">
      <c r="BG32801">
        <v>32800</v>
      </c>
      <c r="BH32801" t="s">
        <v>345</v>
      </c>
    </row>
    <row r="32802" spans="59:60" x14ac:dyDescent="0.25">
      <c r="BG32802">
        <v>32801</v>
      </c>
      <c r="BH32802" t="s">
        <v>346</v>
      </c>
    </row>
    <row r="32803" spans="59:60" x14ac:dyDescent="0.25">
      <c r="BG32803">
        <v>32802</v>
      </c>
      <c r="BH32803" t="s">
        <v>347</v>
      </c>
    </row>
    <row r="32804" spans="59:60" x14ac:dyDescent="0.25">
      <c r="BG32804">
        <v>32803</v>
      </c>
      <c r="BH32804" t="s">
        <v>348</v>
      </c>
    </row>
    <row r="32805" spans="59:60" x14ac:dyDescent="0.25">
      <c r="BG32805">
        <v>32804</v>
      </c>
      <c r="BH32805" t="s">
        <v>349</v>
      </c>
    </row>
    <row r="32806" spans="59:60" x14ac:dyDescent="0.25">
      <c r="BG32806">
        <v>32805</v>
      </c>
      <c r="BH32806" t="s">
        <v>350</v>
      </c>
    </row>
    <row r="32807" spans="59:60" x14ac:dyDescent="0.25">
      <c r="BG32807">
        <v>32806</v>
      </c>
      <c r="BH32807" t="s">
        <v>351</v>
      </c>
    </row>
    <row r="32808" spans="59:60" x14ac:dyDescent="0.25">
      <c r="BG32808">
        <v>32807</v>
      </c>
      <c r="BH32808" t="s">
        <v>352</v>
      </c>
    </row>
    <row r="32809" spans="59:60" x14ac:dyDescent="0.25">
      <c r="BG32809">
        <v>32808</v>
      </c>
      <c r="BH32809" t="s">
        <v>293</v>
      </c>
    </row>
    <row r="32810" spans="59:60" x14ac:dyDescent="0.25">
      <c r="BG32810">
        <v>32809</v>
      </c>
      <c r="BH32810" t="s">
        <v>294</v>
      </c>
    </row>
    <row r="32811" spans="59:60" x14ac:dyDescent="0.25">
      <c r="BG32811">
        <v>32810</v>
      </c>
      <c r="BH32811" t="s">
        <v>295</v>
      </c>
    </row>
    <row r="32812" spans="59:60" x14ac:dyDescent="0.25">
      <c r="BG32812">
        <v>32811</v>
      </c>
      <c r="BH32812" t="s">
        <v>296</v>
      </c>
    </row>
    <row r="32813" spans="59:60" x14ac:dyDescent="0.25">
      <c r="BG32813">
        <v>32812</v>
      </c>
      <c r="BH32813" t="s">
        <v>297</v>
      </c>
    </row>
    <row r="32814" spans="59:60" x14ac:dyDescent="0.25">
      <c r="BG32814">
        <v>32813</v>
      </c>
      <c r="BH32814" t="s">
        <v>298</v>
      </c>
    </row>
    <row r="32815" spans="59:60" x14ac:dyDescent="0.25">
      <c r="BG32815">
        <v>32814</v>
      </c>
      <c r="BH32815" t="s">
        <v>299</v>
      </c>
    </row>
    <row r="32816" spans="59:60" x14ac:dyDescent="0.25">
      <c r="BG32816">
        <v>32815</v>
      </c>
      <c r="BH32816" t="s">
        <v>300</v>
      </c>
    </row>
    <row r="32817" spans="59:60" x14ac:dyDescent="0.25">
      <c r="BG32817">
        <v>32816</v>
      </c>
      <c r="BH32817" t="s">
        <v>301</v>
      </c>
    </row>
    <row r="32818" spans="59:60" x14ac:dyDescent="0.25">
      <c r="BG32818">
        <v>32817</v>
      </c>
      <c r="BH32818" t="s">
        <v>302</v>
      </c>
    </row>
    <row r="32819" spans="59:60" x14ac:dyDescent="0.25">
      <c r="BG32819">
        <v>32818</v>
      </c>
      <c r="BH32819" t="s">
        <v>303</v>
      </c>
    </row>
    <row r="32820" spans="59:60" x14ac:dyDescent="0.25">
      <c r="BG32820">
        <v>32819</v>
      </c>
      <c r="BH32820" t="s">
        <v>304</v>
      </c>
    </row>
    <row r="32821" spans="59:60" x14ac:dyDescent="0.25">
      <c r="BG32821">
        <v>32820</v>
      </c>
      <c r="BH32821" t="s">
        <v>305</v>
      </c>
    </row>
    <row r="32822" spans="59:60" x14ac:dyDescent="0.25">
      <c r="BG32822">
        <v>32821</v>
      </c>
      <c r="BH32822" t="s">
        <v>306</v>
      </c>
    </row>
    <row r="32823" spans="59:60" x14ac:dyDescent="0.25">
      <c r="BG32823">
        <v>32822</v>
      </c>
      <c r="BH32823" t="s">
        <v>307</v>
      </c>
    </row>
    <row r="32824" spans="59:60" x14ac:dyDescent="0.25">
      <c r="BG32824">
        <v>32823</v>
      </c>
      <c r="BH32824" t="s">
        <v>308</v>
      </c>
    </row>
    <row r="32825" spans="59:60" x14ac:dyDescent="0.25">
      <c r="BG32825">
        <v>32824</v>
      </c>
      <c r="BH32825" t="s">
        <v>309</v>
      </c>
    </row>
    <row r="32826" spans="59:60" x14ac:dyDescent="0.25">
      <c r="BG32826">
        <v>32825</v>
      </c>
      <c r="BH32826" t="s">
        <v>310</v>
      </c>
    </row>
    <row r="32827" spans="59:60" x14ac:dyDescent="0.25">
      <c r="BG32827">
        <v>32826</v>
      </c>
      <c r="BH32827" t="s">
        <v>311</v>
      </c>
    </row>
    <row r="32828" spans="59:60" x14ac:dyDescent="0.25">
      <c r="BG32828">
        <v>32827</v>
      </c>
      <c r="BH32828" t="s">
        <v>312</v>
      </c>
    </row>
    <row r="32829" spans="59:60" x14ac:dyDescent="0.25">
      <c r="BG32829">
        <v>32828</v>
      </c>
      <c r="BH32829" t="s">
        <v>313</v>
      </c>
    </row>
    <row r="32830" spans="59:60" x14ac:dyDescent="0.25">
      <c r="BG32830">
        <v>32829</v>
      </c>
      <c r="BH32830" t="s">
        <v>314</v>
      </c>
    </row>
    <row r="32831" spans="59:60" x14ac:dyDescent="0.25">
      <c r="BG32831">
        <v>32830</v>
      </c>
      <c r="BH32831" t="s">
        <v>315</v>
      </c>
    </row>
    <row r="32832" spans="59:60" x14ac:dyDescent="0.25">
      <c r="BG32832">
        <v>32831</v>
      </c>
      <c r="BH32832" t="s">
        <v>316</v>
      </c>
    </row>
    <row r="32833" spans="59:60" x14ac:dyDescent="0.25">
      <c r="BG32833">
        <v>32832</v>
      </c>
      <c r="BH32833" t="s">
        <v>317</v>
      </c>
    </row>
    <row r="32834" spans="59:60" x14ac:dyDescent="0.25">
      <c r="BG32834">
        <v>32833</v>
      </c>
      <c r="BH32834" t="s">
        <v>318</v>
      </c>
    </row>
    <row r="32835" spans="59:60" x14ac:dyDescent="0.25">
      <c r="BG32835">
        <v>32834</v>
      </c>
      <c r="BH32835" t="s">
        <v>319</v>
      </c>
    </row>
    <row r="32836" spans="59:60" x14ac:dyDescent="0.25">
      <c r="BG32836">
        <v>32835</v>
      </c>
      <c r="BH32836" t="s">
        <v>320</v>
      </c>
    </row>
    <row r="32837" spans="59:60" x14ac:dyDescent="0.25">
      <c r="BG32837">
        <v>32836</v>
      </c>
      <c r="BH32837" t="s">
        <v>321</v>
      </c>
    </row>
    <row r="32838" spans="59:60" x14ac:dyDescent="0.25">
      <c r="BG32838">
        <v>32837</v>
      </c>
      <c r="BH32838" t="s">
        <v>322</v>
      </c>
    </row>
    <row r="32839" spans="59:60" x14ac:dyDescent="0.25">
      <c r="BG32839">
        <v>32838</v>
      </c>
      <c r="BH32839" t="s">
        <v>323</v>
      </c>
    </row>
    <row r="32840" spans="59:60" x14ac:dyDescent="0.25">
      <c r="BG32840">
        <v>32839</v>
      </c>
      <c r="BH32840" t="s">
        <v>324</v>
      </c>
    </row>
    <row r="32841" spans="59:60" x14ac:dyDescent="0.25">
      <c r="BG32841">
        <v>32840</v>
      </c>
      <c r="BH32841" t="s">
        <v>325</v>
      </c>
    </row>
    <row r="32842" spans="59:60" x14ac:dyDescent="0.25">
      <c r="BG32842">
        <v>32841</v>
      </c>
      <c r="BH32842" t="s">
        <v>326</v>
      </c>
    </row>
    <row r="32843" spans="59:60" x14ac:dyDescent="0.25">
      <c r="BG32843">
        <v>32842</v>
      </c>
      <c r="BH32843" t="s">
        <v>327</v>
      </c>
    </row>
    <row r="32844" spans="59:60" x14ac:dyDescent="0.25">
      <c r="BG32844">
        <v>32843</v>
      </c>
      <c r="BH32844" t="s">
        <v>328</v>
      </c>
    </row>
    <row r="32845" spans="59:60" x14ac:dyDescent="0.25">
      <c r="BG32845">
        <v>32844</v>
      </c>
      <c r="BH32845" t="s">
        <v>329</v>
      </c>
    </row>
    <row r="32846" spans="59:60" x14ac:dyDescent="0.25">
      <c r="BG32846">
        <v>32845</v>
      </c>
      <c r="BH32846" t="s">
        <v>330</v>
      </c>
    </row>
    <row r="32847" spans="59:60" x14ac:dyDescent="0.25">
      <c r="BG32847">
        <v>32846</v>
      </c>
      <c r="BH32847" t="s">
        <v>331</v>
      </c>
    </row>
    <row r="32848" spans="59:60" x14ac:dyDescent="0.25">
      <c r="BG32848">
        <v>32847</v>
      </c>
      <c r="BH32848" t="s">
        <v>332</v>
      </c>
    </row>
    <row r="32849" spans="59:60" x14ac:dyDescent="0.25">
      <c r="BG32849">
        <v>32848</v>
      </c>
      <c r="BH32849" t="s">
        <v>333</v>
      </c>
    </row>
    <row r="32850" spans="59:60" x14ac:dyDescent="0.25">
      <c r="BG32850">
        <v>32849</v>
      </c>
      <c r="BH32850" t="s">
        <v>334</v>
      </c>
    </row>
    <row r="32851" spans="59:60" x14ac:dyDescent="0.25">
      <c r="BG32851">
        <v>32850</v>
      </c>
      <c r="BH32851" t="s">
        <v>335</v>
      </c>
    </row>
    <row r="32852" spans="59:60" x14ac:dyDescent="0.25">
      <c r="BG32852">
        <v>32851</v>
      </c>
      <c r="BH32852" t="s">
        <v>336</v>
      </c>
    </row>
    <row r="32853" spans="59:60" x14ac:dyDescent="0.25">
      <c r="BG32853">
        <v>32852</v>
      </c>
      <c r="BH32853" t="s">
        <v>337</v>
      </c>
    </row>
    <row r="32854" spans="59:60" x14ac:dyDescent="0.25">
      <c r="BG32854">
        <v>32853</v>
      </c>
      <c r="BH32854" t="s">
        <v>338</v>
      </c>
    </row>
    <row r="32855" spans="59:60" x14ac:dyDescent="0.25">
      <c r="BG32855">
        <v>32854</v>
      </c>
      <c r="BH32855" t="s">
        <v>339</v>
      </c>
    </row>
    <row r="32856" spans="59:60" x14ac:dyDescent="0.25">
      <c r="BG32856">
        <v>32855</v>
      </c>
      <c r="BH32856" t="s">
        <v>340</v>
      </c>
    </row>
    <row r="32857" spans="59:60" x14ac:dyDescent="0.25">
      <c r="BG32857">
        <v>32856</v>
      </c>
      <c r="BH32857" t="s">
        <v>341</v>
      </c>
    </row>
    <row r="32858" spans="59:60" x14ac:dyDescent="0.25">
      <c r="BG32858">
        <v>32857</v>
      </c>
      <c r="BH32858" t="s">
        <v>342</v>
      </c>
    </row>
    <row r="32859" spans="59:60" x14ac:dyDescent="0.25">
      <c r="BG32859">
        <v>32858</v>
      </c>
      <c r="BH32859" t="s">
        <v>343</v>
      </c>
    </row>
    <row r="32860" spans="59:60" x14ac:dyDescent="0.25">
      <c r="BG32860">
        <v>32859</v>
      </c>
      <c r="BH32860" t="s">
        <v>344</v>
      </c>
    </row>
    <row r="32861" spans="59:60" x14ac:dyDescent="0.25">
      <c r="BG32861">
        <v>32860</v>
      </c>
      <c r="BH32861" t="s">
        <v>345</v>
      </c>
    </row>
    <row r="32862" spans="59:60" x14ac:dyDescent="0.25">
      <c r="BG32862">
        <v>32861</v>
      </c>
      <c r="BH32862" t="s">
        <v>346</v>
      </c>
    </row>
    <row r="32863" spans="59:60" x14ac:dyDescent="0.25">
      <c r="BG32863">
        <v>32862</v>
      </c>
      <c r="BH32863" t="s">
        <v>347</v>
      </c>
    </row>
    <row r="32864" spans="59:60" x14ac:dyDescent="0.25">
      <c r="BG32864">
        <v>32863</v>
      </c>
      <c r="BH32864" t="s">
        <v>348</v>
      </c>
    </row>
    <row r="32865" spans="59:60" x14ac:dyDescent="0.25">
      <c r="BG32865">
        <v>32864</v>
      </c>
      <c r="BH32865" t="s">
        <v>349</v>
      </c>
    </row>
    <row r="32866" spans="59:60" x14ac:dyDescent="0.25">
      <c r="BG32866">
        <v>32865</v>
      </c>
      <c r="BH32866" t="s">
        <v>350</v>
      </c>
    </row>
    <row r="32867" spans="59:60" x14ac:dyDescent="0.25">
      <c r="BG32867">
        <v>32866</v>
      </c>
      <c r="BH32867" t="s">
        <v>351</v>
      </c>
    </row>
    <row r="32868" spans="59:60" x14ac:dyDescent="0.25">
      <c r="BG32868">
        <v>32867</v>
      </c>
      <c r="BH32868" t="s">
        <v>352</v>
      </c>
    </row>
    <row r="32869" spans="59:60" x14ac:dyDescent="0.25">
      <c r="BG32869">
        <v>32868</v>
      </c>
      <c r="BH32869" t="s">
        <v>293</v>
      </c>
    </row>
    <row r="32870" spans="59:60" x14ac:dyDescent="0.25">
      <c r="BG32870">
        <v>32869</v>
      </c>
      <c r="BH32870" t="s">
        <v>294</v>
      </c>
    </row>
    <row r="32871" spans="59:60" x14ac:dyDescent="0.25">
      <c r="BG32871">
        <v>32870</v>
      </c>
      <c r="BH32871" t="s">
        <v>295</v>
      </c>
    </row>
    <row r="32872" spans="59:60" x14ac:dyDescent="0.25">
      <c r="BG32872">
        <v>32871</v>
      </c>
      <c r="BH32872" t="s">
        <v>296</v>
      </c>
    </row>
    <row r="32873" spans="59:60" x14ac:dyDescent="0.25">
      <c r="BG32873">
        <v>32872</v>
      </c>
      <c r="BH32873" t="s">
        <v>297</v>
      </c>
    </row>
    <row r="32874" spans="59:60" x14ac:dyDescent="0.25">
      <c r="BG32874">
        <v>32873</v>
      </c>
      <c r="BH32874" t="s">
        <v>298</v>
      </c>
    </row>
    <row r="32875" spans="59:60" x14ac:dyDescent="0.25">
      <c r="BG32875">
        <v>32874</v>
      </c>
      <c r="BH32875" t="s">
        <v>299</v>
      </c>
    </row>
    <row r="32876" spans="59:60" x14ac:dyDescent="0.25">
      <c r="BG32876">
        <v>32875</v>
      </c>
      <c r="BH32876" t="s">
        <v>300</v>
      </c>
    </row>
    <row r="32877" spans="59:60" x14ac:dyDescent="0.25">
      <c r="BG32877">
        <v>32876</v>
      </c>
      <c r="BH32877" t="s">
        <v>301</v>
      </c>
    </row>
    <row r="32878" spans="59:60" x14ac:dyDescent="0.25">
      <c r="BG32878">
        <v>32877</v>
      </c>
      <c r="BH32878" t="s">
        <v>302</v>
      </c>
    </row>
    <row r="32879" spans="59:60" x14ac:dyDescent="0.25">
      <c r="BG32879">
        <v>32878</v>
      </c>
      <c r="BH32879" t="s">
        <v>303</v>
      </c>
    </row>
    <row r="32880" spans="59:60" x14ac:dyDescent="0.25">
      <c r="BG32880">
        <v>32879</v>
      </c>
      <c r="BH32880" t="s">
        <v>304</v>
      </c>
    </row>
    <row r="32881" spans="59:60" x14ac:dyDescent="0.25">
      <c r="BG32881">
        <v>32880</v>
      </c>
      <c r="BH32881" t="s">
        <v>305</v>
      </c>
    </row>
    <row r="32882" spans="59:60" x14ac:dyDescent="0.25">
      <c r="BG32882">
        <v>32881</v>
      </c>
      <c r="BH32882" t="s">
        <v>306</v>
      </c>
    </row>
    <row r="32883" spans="59:60" x14ac:dyDescent="0.25">
      <c r="BG32883">
        <v>32882</v>
      </c>
      <c r="BH32883" t="s">
        <v>307</v>
      </c>
    </row>
    <row r="32884" spans="59:60" x14ac:dyDescent="0.25">
      <c r="BG32884">
        <v>32883</v>
      </c>
      <c r="BH32884" t="s">
        <v>308</v>
      </c>
    </row>
    <row r="32885" spans="59:60" x14ac:dyDescent="0.25">
      <c r="BG32885">
        <v>32884</v>
      </c>
      <c r="BH32885" t="s">
        <v>309</v>
      </c>
    </row>
    <row r="32886" spans="59:60" x14ac:dyDescent="0.25">
      <c r="BG32886">
        <v>32885</v>
      </c>
      <c r="BH32886" t="s">
        <v>310</v>
      </c>
    </row>
    <row r="32887" spans="59:60" x14ac:dyDescent="0.25">
      <c r="BG32887">
        <v>32886</v>
      </c>
      <c r="BH32887" t="s">
        <v>311</v>
      </c>
    </row>
    <row r="32888" spans="59:60" x14ac:dyDescent="0.25">
      <c r="BG32888">
        <v>32887</v>
      </c>
      <c r="BH32888" t="s">
        <v>312</v>
      </c>
    </row>
    <row r="32889" spans="59:60" x14ac:dyDescent="0.25">
      <c r="BG32889">
        <v>32888</v>
      </c>
      <c r="BH32889" t="s">
        <v>313</v>
      </c>
    </row>
    <row r="32890" spans="59:60" x14ac:dyDescent="0.25">
      <c r="BG32890">
        <v>32889</v>
      </c>
      <c r="BH32890" t="s">
        <v>314</v>
      </c>
    </row>
    <row r="32891" spans="59:60" x14ac:dyDescent="0.25">
      <c r="BG32891">
        <v>32890</v>
      </c>
      <c r="BH32891" t="s">
        <v>315</v>
      </c>
    </row>
    <row r="32892" spans="59:60" x14ac:dyDescent="0.25">
      <c r="BG32892">
        <v>32891</v>
      </c>
      <c r="BH32892" t="s">
        <v>316</v>
      </c>
    </row>
    <row r="32893" spans="59:60" x14ac:dyDescent="0.25">
      <c r="BG32893">
        <v>32892</v>
      </c>
      <c r="BH32893" t="s">
        <v>317</v>
      </c>
    </row>
    <row r="32894" spans="59:60" x14ac:dyDescent="0.25">
      <c r="BG32894">
        <v>32893</v>
      </c>
      <c r="BH32894" t="s">
        <v>318</v>
      </c>
    </row>
    <row r="32895" spans="59:60" x14ac:dyDescent="0.25">
      <c r="BG32895">
        <v>32894</v>
      </c>
      <c r="BH32895" t="s">
        <v>319</v>
      </c>
    </row>
    <row r="32896" spans="59:60" x14ac:dyDescent="0.25">
      <c r="BG32896">
        <v>32895</v>
      </c>
      <c r="BH32896" t="s">
        <v>320</v>
      </c>
    </row>
    <row r="32897" spans="59:60" x14ac:dyDescent="0.25">
      <c r="BG32897">
        <v>32896</v>
      </c>
      <c r="BH32897" t="s">
        <v>321</v>
      </c>
    </row>
    <row r="32898" spans="59:60" x14ac:dyDescent="0.25">
      <c r="BG32898">
        <v>32897</v>
      </c>
      <c r="BH32898" t="s">
        <v>322</v>
      </c>
    </row>
    <row r="32899" spans="59:60" x14ac:dyDescent="0.25">
      <c r="BG32899">
        <v>32898</v>
      </c>
      <c r="BH32899" t="s">
        <v>323</v>
      </c>
    </row>
    <row r="32900" spans="59:60" x14ac:dyDescent="0.25">
      <c r="BG32900">
        <v>32899</v>
      </c>
      <c r="BH32900" t="s">
        <v>324</v>
      </c>
    </row>
    <row r="32901" spans="59:60" x14ac:dyDescent="0.25">
      <c r="BG32901">
        <v>32900</v>
      </c>
      <c r="BH32901" t="s">
        <v>325</v>
      </c>
    </row>
    <row r="32902" spans="59:60" x14ac:dyDescent="0.25">
      <c r="BG32902">
        <v>32901</v>
      </c>
      <c r="BH32902" t="s">
        <v>326</v>
      </c>
    </row>
    <row r="32903" spans="59:60" x14ac:dyDescent="0.25">
      <c r="BG32903">
        <v>32902</v>
      </c>
      <c r="BH32903" t="s">
        <v>327</v>
      </c>
    </row>
    <row r="32904" spans="59:60" x14ac:dyDescent="0.25">
      <c r="BG32904">
        <v>32903</v>
      </c>
      <c r="BH32904" t="s">
        <v>328</v>
      </c>
    </row>
    <row r="32905" spans="59:60" x14ac:dyDescent="0.25">
      <c r="BG32905">
        <v>32904</v>
      </c>
      <c r="BH32905" t="s">
        <v>329</v>
      </c>
    </row>
    <row r="32906" spans="59:60" x14ac:dyDescent="0.25">
      <c r="BG32906">
        <v>32905</v>
      </c>
      <c r="BH32906" t="s">
        <v>330</v>
      </c>
    </row>
    <row r="32907" spans="59:60" x14ac:dyDescent="0.25">
      <c r="BG32907">
        <v>32906</v>
      </c>
      <c r="BH32907" t="s">
        <v>331</v>
      </c>
    </row>
    <row r="32908" spans="59:60" x14ac:dyDescent="0.25">
      <c r="BG32908">
        <v>32907</v>
      </c>
      <c r="BH32908" t="s">
        <v>332</v>
      </c>
    </row>
    <row r="32909" spans="59:60" x14ac:dyDescent="0.25">
      <c r="BG32909">
        <v>32908</v>
      </c>
      <c r="BH32909" t="s">
        <v>333</v>
      </c>
    </row>
    <row r="32910" spans="59:60" x14ac:dyDescent="0.25">
      <c r="BG32910">
        <v>32909</v>
      </c>
      <c r="BH32910" t="s">
        <v>334</v>
      </c>
    </row>
    <row r="32911" spans="59:60" x14ac:dyDescent="0.25">
      <c r="BG32911">
        <v>32910</v>
      </c>
      <c r="BH32911" t="s">
        <v>335</v>
      </c>
    </row>
    <row r="32912" spans="59:60" x14ac:dyDescent="0.25">
      <c r="BG32912">
        <v>32911</v>
      </c>
      <c r="BH32912" t="s">
        <v>336</v>
      </c>
    </row>
    <row r="32913" spans="59:60" x14ac:dyDescent="0.25">
      <c r="BG32913">
        <v>32912</v>
      </c>
      <c r="BH32913" t="s">
        <v>337</v>
      </c>
    </row>
    <row r="32914" spans="59:60" x14ac:dyDescent="0.25">
      <c r="BG32914">
        <v>32913</v>
      </c>
      <c r="BH32914" t="s">
        <v>338</v>
      </c>
    </row>
    <row r="32915" spans="59:60" x14ac:dyDescent="0.25">
      <c r="BG32915">
        <v>32914</v>
      </c>
      <c r="BH32915" t="s">
        <v>339</v>
      </c>
    </row>
    <row r="32916" spans="59:60" x14ac:dyDescent="0.25">
      <c r="BG32916">
        <v>32915</v>
      </c>
      <c r="BH32916" t="s">
        <v>340</v>
      </c>
    </row>
    <row r="32917" spans="59:60" x14ac:dyDescent="0.25">
      <c r="BG32917">
        <v>32916</v>
      </c>
      <c r="BH32917" t="s">
        <v>341</v>
      </c>
    </row>
    <row r="32918" spans="59:60" x14ac:dyDescent="0.25">
      <c r="BG32918">
        <v>32917</v>
      </c>
      <c r="BH32918" t="s">
        <v>342</v>
      </c>
    </row>
    <row r="32919" spans="59:60" x14ac:dyDescent="0.25">
      <c r="BG32919">
        <v>32918</v>
      </c>
      <c r="BH32919" t="s">
        <v>343</v>
      </c>
    </row>
    <row r="32920" spans="59:60" x14ac:dyDescent="0.25">
      <c r="BG32920">
        <v>32919</v>
      </c>
      <c r="BH32920" t="s">
        <v>344</v>
      </c>
    </row>
    <row r="32921" spans="59:60" x14ac:dyDescent="0.25">
      <c r="BG32921">
        <v>32920</v>
      </c>
      <c r="BH32921" t="s">
        <v>345</v>
      </c>
    </row>
    <row r="32922" spans="59:60" x14ac:dyDescent="0.25">
      <c r="BG32922">
        <v>32921</v>
      </c>
      <c r="BH32922" t="s">
        <v>346</v>
      </c>
    </row>
    <row r="32923" spans="59:60" x14ac:dyDescent="0.25">
      <c r="BG32923">
        <v>32922</v>
      </c>
      <c r="BH32923" t="s">
        <v>347</v>
      </c>
    </row>
    <row r="32924" spans="59:60" x14ac:dyDescent="0.25">
      <c r="BG32924">
        <v>32923</v>
      </c>
      <c r="BH32924" t="s">
        <v>348</v>
      </c>
    </row>
    <row r="32925" spans="59:60" x14ac:dyDescent="0.25">
      <c r="BG32925">
        <v>32924</v>
      </c>
      <c r="BH32925" t="s">
        <v>349</v>
      </c>
    </row>
    <row r="32926" spans="59:60" x14ac:dyDescent="0.25">
      <c r="BG32926">
        <v>32925</v>
      </c>
      <c r="BH32926" t="s">
        <v>350</v>
      </c>
    </row>
    <row r="32927" spans="59:60" x14ac:dyDescent="0.25">
      <c r="BG32927">
        <v>32926</v>
      </c>
      <c r="BH32927" t="s">
        <v>351</v>
      </c>
    </row>
    <row r="32928" spans="59:60" x14ac:dyDescent="0.25">
      <c r="BG32928">
        <v>32927</v>
      </c>
      <c r="BH32928" t="s">
        <v>352</v>
      </c>
    </row>
    <row r="32929" spans="59:60" x14ac:dyDescent="0.25">
      <c r="BG32929">
        <v>32928</v>
      </c>
      <c r="BH32929" t="s">
        <v>293</v>
      </c>
    </row>
    <row r="32930" spans="59:60" x14ac:dyDescent="0.25">
      <c r="BG32930">
        <v>32929</v>
      </c>
      <c r="BH32930" t="s">
        <v>294</v>
      </c>
    </row>
    <row r="32931" spans="59:60" x14ac:dyDescent="0.25">
      <c r="BG32931">
        <v>32930</v>
      </c>
      <c r="BH32931" t="s">
        <v>295</v>
      </c>
    </row>
    <row r="32932" spans="59:60" x14ac:dyDescent="0.25">
      <c r="BG32932">
        <v>32931</v>
      </c>
      <c r="BH32932" t="s">
        <v>296</v>
      </c>
    </row>
    <row r="32933" spans="59:60" x14ac:dyDescent="0.25">
      <c r="BG32933">
        <v>32932</v>
      </c>
      <c r="BH32933" t="s">
        <v>297</v>
      </c>
    </row>
    <row r="32934" spans="59:60" x14ac:dyDescent="0.25">
      <c r="BG32934">
        <v>32933</v>
      </c>
      <c r="BH32934" t="s">
        <v>298</v>
      </c>
    </row>
    <row r="32935" spans="59:60" x14ac:dyDescent="0.25">
      <c r="BG32935">
        <v>32934</v>
      </c>
      <c r="BH32935" t="s">
        <v>299</v>
      </c>
    </row>
    <row r="32936" spans="59:60" x14ac:dyDescent="0.25">
      <c r="BG32936">
        <v>32935</v>
      </c>
      <c r="BH32936" t="s">
        <v>300</v>
      </c>
    </row>
    <row r="32937" spans="59:60" x14ac:dyDescent="0.25">
      <c r="BG32937">
        <v>32936</v>
      </c>
      <c r="BH32937" t="s">
        <v>301</v>
      </c>
    </row>
    <row r="32938" spans="59:60" x14ac:dyDescent="0.25">
      <c r="BG32938">
        <v>32937</v>
      </c>
      <c r="BH32938" t="s">
        <v>302</v>
      </c>
    </row>
    <row r="32939" spans="59:60" x14ac:dyDescent="0.25">
      <c r="BG32939">
        <v>32938</v>
      </c>
      <c r="BH32939" t="s">
        <v>303</v>
      </c>
    </row>
    <row r="32940" spans="59:60" x14ac:dyDescent="0.25">
      <c r="BG32940">
        <v>32939</v>
      </c>
      <c r="BH32940" t="s">
        <v>304</v>
      </c>
    </row>
    <row r="32941" spans="59:60" x14ac:dyDescent="0.25">
      <c r="BG32941">
        <v>32940</v>
      </c>
      <c r="BH32941" t="s">
        <v>305</v>
      </c>
    </row>
    <row r="32942" spans="59:60" x14ac:dyDescent="0.25">
      <c r="BG32942">
        <v>32941</v>
      </c>
      <c r="BH32942" t="s">
        <v>306</v>
      </c>
    </row>
    <row r="32943" spans="59:60" x14ac:dyDescent="0.25">
      <c r="BG32943">
        <v>32942</v>
      </c>
      <c r="BH32943" t="s">
        <v>307</v>
      </c>
    </row>
    <row r="32944" spans="59:60" x14ac:dyDescent="0.25">
      <c r="BG32944">
        <v>32943</v>
      </c>
      <c r="BH32944" t="s">
        <v>308</v>
      </c>
    </row>
    <row r="32945" spans="59:60" x14ac:dyDescent="0.25">
      <c r="BG32945">
        <v>32944</v>
      </c>
      <c r="BH32945" t="s">
        <v>309</v>
      </c>
    </row>
    <row r="32946" spans="59:60" x14ac:dyDescent="0.25">
      <c r="BG32946">
        <v>32945</v>
      </c>
      <c r="BH32946" t="s">
        <v>310</v>
      </c>
    </row>
    <row r="32947" spans="59:60" x14ac:dyDescent="0.25">
      <c r="BG32947">
        <v>32946</v>
      </c>
      <c r="BH32947" t="s">
        <v>311</v>
      </c>
    </row>
    <row r="32948" spans="59:60" x14ac:dyDescent="0.25">
      <c r="BG32948">
        <v>32947</v>
      </c>
      <c r="BH32948" t="s">
        <v>312</v>
      </c>
    </row>
    <row r="32949" spans="59:60" x14ac:dyDescent="0.25">
      <c r="BG32949">
        <v>32948</v>
      </c>
      <c r="BH32949" t="s">
        <v>313</v>
      </c>
    </row>
    <row r="32950" spans="59:60" x14ac:dyDescent="0.25">
      <c r="BG32950">
        <v>32949</v>
      </c>
      <c r="BH32950" t="s">
        <v>314</v>
      </c>
    </row>
    <row r="32951" spans="59:60" x14ac:dyDescent="0.25">
      <c r="BG32951">
        <v>32950</v>
      </c>
      <c r="BH32951" t="s">
        <v>315</v>
      </c>
    </row>
    <row r="32952" spans="59:60" x14ac:dyDescent="0.25">
      <c r="BG32952">
        <v>32951</v>
      </c>
      <c r="BH32952" t="s">
        <v>316</v>
      </c>
    </row>
    <row r="32953" spans="59:60" x14ac:dyDescent="0.25">
      <c r="BG32953">
        <v>32952</v>
      </c>
      <c r="BH32953" t="s">
        <v>317</v>
      </c>
    </row>
    <row r="32954" spans="59:60" x14ac:dyDescent="0.25">
      <c r="BG32954">
        <v>32953</v>
      </c>
      <c r="BH32954" t="s">
        <v>318</v>
      </c>
    </row>
    <row r="32955" spans="59:60" x14ac:dyDescent="0.25">
      <c r="BG32955">
        <v>32954</v>
      </c>
      <c r="BH32955" t="s">
        <v>319</v>
      </c>
    </row>
    <row r="32956" spans="59:60" x14ac:dyDescent="0.25">
      <c r="BG32956">
        <v>32955</v>
      </c>
      <c r="BH32956" t="s">
        <v>320</v>
      </c>
    </row>
    <row r="32957" spans="59:60" x14ac:dyDescent="0.25">
      <c r="BG32957">
        <v>32956</v>
      </c>
      <c r="BH32957" t="s">
        <v>321</v>
      </c>
    </row>
    <row r="32958" spans="59:60" x14ac:dyDescent="0.25">
      <c r="BG32958">
        <v>32957</v>
      </c>
      <c r="BH32958" t="s">
        <v>322</v>
      </c>
    </row>
    <row r="32959" spans="59:60" x14ac:dyDescent="0.25">
      <c r="BG32959">
        <v>32958</v>
      </c>
      <c r="BH32959" t="s">
        <v>323</v>
      </c>
    </row>
    <row r="32960" spans="59:60" x14ac:dyDescent="0.25">
      <c r="BG32960">
        <v>32959</v>
      </c>
      <c r="BH32960" t="s">
        <v>324</v>
      </c>
    </row>
    <row r="32961" spans="59:60" x14ac:dyDescent="0.25">
      <c r="BG32961">
        <v>32960</v>
      </c>
      <c r="BH32961" t="s">
        <v>325</v>
      </c>
    </row>
    <row r="32962" spans="59:60" x14ac:dyDescent="0.25">
      <c r="BG32962">
        <v>32961</v>
      </c>
      <c r="BH32962" t="s">
        <v>326</v>
      </c>
    </row>
    <row r="32963" spans="59:60" x14ac:dyDescent="0.25">
      <c r="BG32963">
        <v>32962</v>
      </c>
      <c r="BH32963" t="s">
        <v>327</v>
      </c>
    </row>
    <row r="32964" spans="59:60" x14ac:dyDescent="0.25">
      <c r="BG32964">
        <v>32963</v>
      </c>
      <c r="BH32964" t="s">
        <v>328</v>
      </c>
    </row>
    <row r="32965" spans="59:60" x14ac:dyDescent="0.25">
      <c r="BG32965">
        <v>32964</v>
      </c>
      <c r="BH32965" t="s">
        <v>329</v>
      </c>
    </row>
    <row r="32966" spans="59:60" x14ac:dyDescent="0.25">
      <c r="BG32966">
        <v>32965</v>
      </c>
      <c r="BH32966" t="s">
        <v>330</v>
      </c>
    </row>
    <row r="32967" spans="59:60" x14ac:dyDescent="0.25">
      <c r="BG32967">
        <v>32966</v>
      </c>
      <c r="BH32967" t="s">
        <v>331</v>
      </c>
    </row>
    <row r="32968" spans="59:60" x14ac:dyDescent="0.25">
      <c r="BG32968">
        <v>32967</v>
      </c>
      <c r="BH32968" t="s">
        <v>332</v>
      </c>
    </row>
    <row r="32969" spans="59:60" x14ac:dyDescent="0.25">
      <c r="BG32969">
        <v>32968</v>
      </c>
      <c r="BH32969" t="s">
        <v>333</v>
      </c>
    </row>
    <row r="32970" spans="59:60" x14ac:dyDescent="0.25">
      <c r="BG32970">
        <v>32969</v>
      </c>
      <c r="BH32970" t="s">
        <v>334</v>
      </c>
    </row>
    <row r="32971" spans="59:60" x14ac:dyDescent="0.25">
      <c r="BG32971">
        <v>32970</v>
      </c>
      <c r="BH32971" t="s">
        <v>335</v>
      </c>
    </row>
    <row r="32972" spans="59:60" x14ac:dyDescent="0.25">
      <c r="BG32972">
        <v>32971</v>
      </c>
      <c r="BH32972" t="s">
        <v>336</v>
      </c>
    </row>
    <row r="32973" spans="59:60" x14ac:dyDescent="0.25">
      <c r="BG32973">
        <v>32972</v>
      </c>
      <c r="BH32973" t="s">
        <v>337</v>
      </c>
    </row>
    <row r="32974" spans="59:60" x14ac:dyDescent="0.25">
      <c r="BG32974">
        <v>32973</v>
      </c>
      <c r="BH32974" t="s">
        <v>338</v>
      </c>
    </row>
    <row r="32975" spans="59:60" x14ac:dyDescent="0.25">
      <c r="BG32975">
        <v>32974</v>
      </c>
      <c r="BH32975" t="s">
        <v>339</v>
      </c>
    </row>
    <row r="32976" spans="59:60" x14ac:dyDescent="0.25">
      <c r="BG32976">
        <v>32975</v>
      </c>
      <c r="BH32976" t="s">
        <v>340</v>
      </c>
    </row>
    <row r="32977" spans="59:60" x14ac:dyDescent="0.25">
      <c r="BG32977">
        <v>32976</v>
      </c>
      <c r="BH32977" t="s">
        <v>341</v>
      </c>
    </row>
    <row r="32978" spans="59:60" x14ac:dyDescent="0.25">
      <c r="BG32978">
        <v>32977</v>
      </c>
      <c r="BH32978" t="s">
        <v>342</v>
      </c>
    </row>
    <row r="32979" spans="59:60" x14ac:dyDescent="0.25">
      <c r="BG32979">
        <v>32978</v>
      </c>
      <c r="BH32979" t="s">
        <v>343</v>
      </c>
    </row>
    <row r="32980" spans="59:60" x14ac:dyDescent="0.25">
      <c r="BG32980">
        <v>32979</v>
      </c>
      <c r="BH32980" t="s">
        <v>344</v>
      </c>
    </row>
    <row r="32981" spans="59:60" x14ac:dyDescent="0.25">
      <c r="BG32981">
        <v>32980</v>
      </c>
      <c r="BH32981" t="s">
        <v>345</v>
      </c>
    </row>
    <row r="32982" spans="59:60" x14ac:dyDescent="0.25">
      <c r="BG32982">
        <v>32981</v>
      </c>
      <c r="BH32982" t="s">
        <v>346</v>
      </c>
    </row>
    <row r="32983" spans="59:60" x14ac:dyDescent="0.25">
      <c r="BG32983">
        <v>32982</v>
      </c>
      <c r="BH32983" t="s">
        <v>347</v>
      </c>
    </row>
    <row r="32984" spans="59:60" x14ac:dyDescent="0.25">
      <c r="BG32984">
        <v>32983</v>
      </c>
      <c r="BH32984" t="s">
        <v>348</v>
      </c>
    </row>
    <row r="32985" spans="59:60" x14ac:dyDescent="0.25">
      <c r="BG32985">
        <v>32984</v>
      </c>
      <c r="BH32985" t="s">
        <v>349</v>
      </c>
    </row>
    <row r="32986" spans="59:60" x14ac:dyDescent="0.25">
      <c r="BG32986">
        <v>32985</v>
      </c>
      <c r="BH32986" t="s">
        <v>350</v>
      </c>
    </row>
    <row r="32987" spans="59:60" x14ac:dyDescent="0.25">
      <c r="BG32987">
        <v>32986</v>
      </c>
      <c r="BH32987" t="s">
        <v>351</v>
      </c>
    </row>
    <row r="32988" spans="59:60" x14ac:dyDescent="0.25">
      <c r="BG32988">
        <v>32987</v>
      </c>
      <c r="BH32988" t="s">
        <v>352</v>
      </c>
    </row>
    <row r="32989" spans="59:60" x14ac:dyDescent="0.25">
      <c r="BG32989">
        <v>32988</v>
      </c>
      <c r="BH32989" t="s">
        <v>293</v>
      </c>
    </row>
    <row r="32990" spans="59:60" x14ac:dyDescent="0.25">
      <c r="BG32990">
        <v>32989</v>
      </c>
      <c r="BH32990" t="s">
        <v>294</v>
      </c>
    </row>
    <row r="32991" spans="59:60" x14ac:dyDescent="0.25">
      <c r="BG32991">
        <v>32990</v>
      </c>
      <c r="BH32991" t="s">
        <v>295</v>
      </c>
    </row>
    <row r="32992" spans="59:60" x14ac:dyDescent="0.25">
      <c r="BG32992">
        <v>32991</v>
      </c>
      <c r="BH32992" t="s">
        <v>296</v>
      </c>
    </row>
    <row r="32993" spans="59:60" x14ac:dyDescent="0.25">
      <c r="BG32993">
        <v>32992</v>
      </c>
      <c r="BH32993" t="s">
        <v>297</v>
      </c>
    </row>
    <row r="32994" spans="59:60" x14ac:dyDescent="0.25">
      <c r="BG32994">
        <v>32993</v>
      </c>
      <c r="BH32994" t="s">
        <v>298</v>
      </c>
    </row>
    <row r="32995" spans="59:60" x14ac:dyDescent="0.25">
      <c r="BG32995">
        <v>32994</v>
      </c>
      <c r="BH32995" t="s">
        <v>299</v>
      </c>
    </row>
    <row r="32996" spans="59:60" x14ac:dyDescent="0.25">
      <c r="BG32996">
        <v>32995</v>
      </c>
      <c r="BH32996" t="s">
        <v>300</v>
      </c>
    </row>
    <row r="32997" spans="59:60" x14ac:dyDescent="0.25">
      <c r="BG32997">
        <v>32996</v>
      </c>
      <c r="BH32997" t="s">
        <v>301</v>
      </c>
    </row>
    <row r="32998" spans="59:60" x14ac:dyDescent="0.25">
      <c r="BG32998">
        <v>32997</v>
      </c>
      <c r="BH32998" t="s">
        <v>302</v>
      </c>
    </row>
    <row r="32999" spans="59:60" x14ac:dyDescent="0.25">
      <c r="BG32999">
        <v>32998</v>
      </c>
      <c r="BH32999" t="s">
        <v>303</v>
      </c>
    </row>
    <row r="33000" spans="59:60" x14ac:dyDescent="0.25">
      <c r="BG33000">
        <v>32999</v>
      </c>
      <c r="BH33000" t="s">
        <v>304</v>
      </c>
    </row>
    <row r="33001" spans="59:60" x14ac:dyDescent="0.25">
      <c r="BG33001">
        <v>33000</v>
      </c>
      <c r="BH33001" t="s">
        <v>305</v>
      </c>
    </row>
    <row r="33002" spans="59:60" x14ac:dyDescent="0.25">
      <c r="BG33002">
        <v>33001</v>
      </c>
      <c r="BH33002" t="s">
        <v>306</v>
      </c>
    </row>
    <row r="33003" spans="59:60" x14ac:dyDescent="0.25">
      <c r="BG33003">
        <v>33002</v>
      </c>
      <c r="BH33003" t="s">
        <v>307</v>
      </c>
    </row>
    <row r="33004" spans="59:60" x14ac:dyDescent="0.25">
      <c r="BG33004">
        <v>33003</v>
      </c>
      <c r="BH33004" t="s">
        <v>308</v>
      </c>
    </row>
    <row r="33005" spans="59:60" x14ac:dyDescent="0.25">
      <c r="BG33005">
        <v>33004</v>
      </c>
      <c r="BH33005" t="s">
        <v>309</v>
      </c>
    </row>
    <row r="33006" spans="59:60" x14ac:dyDescent="0.25">
      <c r="BG33006">
        <v>33005</v>
      </c>
      <c r="BH33006" t="s">
        <v>310</v>
      </c>
    </row>
    <row r="33007" spans="59:60" x14ac:dyDescent="0.25">
      <c r="BG33007">
        <v>33006</v>
      </c>
      <c r="BH33007" t="s">
        <v>311</v>
      </c>
    </row>
    <row r="33008" spans="59:60" x14ac:dyDescent="0.25">
      <c r="BG33008">
        <v>33007</v>
      </c>
      <c r="BH33008" t="s">
        <v>312</v>
      </c>
    </row>
    <row r="33009" spans="59:60" x14ac:dyDescent="0.25">
      <c r="BG33009">
        <v>33008</v>
      </c>
      <c r="BH33009" t="s">
        <v>313</v>
      </c>
    </row>
    <row r="33010" spans="59:60" x14ac:dyDescent="0.25">
      <c r="BG33010">
        <v>33009</v>
      </c>
      <c r="BH33010" t="s">
        <v>314</v>
      </c>
    </row>
    <row r="33011" spans="59:60" x14ac:dyDescent="0.25">
      <c r="BG33011">
        <v>33010</v>
      </c>
      <c r="BH33011" t="s">
        <v>315</v>
      </c>
    </row>
    <row r="33012" spans="59:60" x14ac:dyDescent="0.25">
      <c r="BG33012">
        <v>33011</v>
      </c>
      <c r="BH33012" t="s">
        <v>316</v>
      </c>
    </row>
    <row r="33013" spans="59:60" x14ac:dyDescent="0.25">
      <c r="BG33013">
        <v>33012</v>
      </c>
      <c r="BH33013" t="s">
        <v>317</v>
      </c>
    </row>
    <row r="33014" spans="59:60" x14ac:dyDescent="0.25">
      <c r="BG33014">
        <v>33013</v>
      </c>
      <c r="BH33014" t="s">
        <v>318</v>
      </c>
    </row>
    <row r="33015" spans="59:60" x14ac:dyDescent="0.25">
      <c r="BG33015">
        <v>33014</v>
      </c>
      <c r="BH33015" t="s">
        <v>319</v>
      </c>
    </row>
    <row r="33016" spans="59:60" x14ac:dyDescent="0.25">
      <c r="BG33016">
        <v>33015</v>
      </c>
      <c r="BH33016" t="s">
        <v>320</v>
      </c>
    </row>
    <row r="33017" spans="59:60" x14ac:dyDescent="0.25">
      <c r="BG33017">
        <v>33016</v>
      </c>
      <c r="BH33017" t="s">
        <v>321</v>
      </c>
    </row>
    <row r="33018" spans="59:60" x14ac:dyDescent="0.25">
      <c r="BG33018">
        <v>33017</v>
      </c>
      <c r="BH33018" t="s">
        <v>322</v>
      </c>
    </row>
    <row r="33019" spans="59:60" x14ac:dyDescent="0.25">
      <c r="BG33019">
        <v>33018</v>
      </c>
      <c r="BH33019" t="s">
        <v>323</v>
      </c>
    </row>
    <row r="33020" spans="59:60" x14ac:dyDescent="0.25">
      <c r="BG33020">
        <v>33019</v>
      </c>
      <c r="BH33020" t="s">
        <v>324</v>
      </c>
    </row>
    <row r="33021" spans="59:60" x14ac:dyDescent="0.25">
      <c r="BG33021">
        <v>33020</v>
      </c>
      <c r="BH33021" t="s">
        <v>325</v>
      </c>
    </row>
    <row r="33022" spans="59:60" x14ac:dyDescent="0.25">
      <c r="BG33022">
        <v>33021</v>
      </c>
      <c r="BH33022" t="s">
        <v>326</v>
      </c>
    </row>
    <row r="33023" spans="59:60" x14ac:dyDescent="0.25">
      <c r="BG33023">
        <v>33022</v>
      </c>
      <c r="BH33023" t="s">
        <v>327</v>
      </c>
    </row>
    <row r="33024" spans="59:60" x14ac:dyDescent="0.25">
      <c r="BG33024">
        <v>33023</v>
      </c>
      <c r="BH33024" t="s">
        <v>328</v>
      </c>
    </row>
    <row r="33025" spans="59:60" x14ac:dyDescent="0.25">
      <c r="BG33025">
        <v>33024</v>
      </c>
      <c r="BH33025" t="s">
        <v>329</v>
      </c>
    </row>
    <row r="33026" spans="59:60" x14ac:dyDescent="0.25">
      <c r="BG33026">
        <v>33025</v>
      </c>
      <c r="BH33026" t="s">
        <v>330</v>
      </c>
    </row>
    <row r="33027" spans="59:60" x14ac:dyDescent="0.25">
      <c r="BG33027">
        <v>33026</v>
      </c>
      <c r="BH33027" t="s">
        <v>331</v>
      </c>
    </row>
    <row r="33028" spans="59:60" x14ac:dyDescent="0.25">
      <c r="BG33028">
        <v>33027</v>
      </c>
      <c r="BH33028" t="s">
        <v>332</v>
      </c>
    </row>
    <row r="33029" spans="59:60" x14ac:dyDescent="0.25">
      <c r="BG33029">
        <v>33028</v>
      </c>
      <c r="BH33029" t="s">
        <v>333</v>
      </c>
    </row>
    <row r="33030" spans="59:60" x14ac:dyDescent="0.25">
      <c r="BG33030">
        <v>33029</v>
      </c>
      <c r="BH33030" t="s">
        <v>334</v>
      </c>
    </row>
    <row r="33031" spans="59:60" x14ac:dyDescent="0.25">
      <c r="BG33031">
        <v>33030</v>
      </c>
      <c r="BH33031" t="s">
        <v>335</v>
      </c>
    </row>
    <row r="33032" spans="59:60" x14ac:dyDescent="0.25">
      <c r="BG33032">
        <v>33031</v>
      </c>
      <c r="BH33032" t="s">
        <v>336</v>
      </c>
    </row>
    <row r="33033" spans="59:60" x14ac:dyDescent="0.25">
      <c r="BG33033">
        <v>33032</v>
      </c>
      <c r="BH33033" t="s">
        <v>337</v>
      </c>
    </row>
    <row r="33034" spans="59:60" x14ac:dyDescent="0.25">
      <c r="BG33034">
        <v>33033</v>
      </c>
      <c r="BH33034" t="s">
        <v>338</v>
      </c>
    </row>
    <row r="33035" spans="59:60" x14ac:dyDescent="0.25">
      <c r="BG33035">
        <v>33034</v>
      </c>
      <c r="BH33035" t="s">
        <v>339</v>
      </c>
    </row>
    <row r="33036" spans="59:60" x14ac:dyDescent="0.25">
      <c r="BG33036">
        <v>33035</v>
      </c>
      <c r="BH33036" t="s">
        <v>340</v>
      </c>
    </row>
    <row r="33037" spans="59:60" x14ac:dyDescent="0.25">
      <c r="BG33037">
        <v>33036</v>
      </c>
      <c r="BH33037" t="s">
        <v>341</v>
      </c>
    </row>
    <row r="33038" spans="59:60" x14ac:dyDescent="0.25">
      <c r="BG33038">
        <v>33037</v>
      </c>
      <c r="BH33038" t="s">
        <v>342</v>
      </c>
    </row>
    <row r="33039" spans="59:60" x14ac:dyDescent="0.25">
      <c r="BG33039">
        <v>33038</v>
      </c>
      <c r="BH33039" t="s">
        <v>343</v>
      </c>
    </row>
    <row r="33040" spans="59:60" x14ac:dyDescent="0.25">
      <c r="BG33040">
        <v>33039</v>
      </c>
      <c r="BH33040" t="s">
        <v>344</v>
      </c>
    </row>
    <row r="33041" spans="59:60" x14ac:dyDescent="0.25">
      <c r="BG33041">
        <v>33040</v>
      </c>
      <c r="BH33041" t="s">
        <v>345</v>
      </c>
    </row>
    <row r="33042" spans="59:60" x14ac:dyDescent="0.25">
      <c r="BG33042">
        <v>33041</v>
      </c>
      <c r="BH33042" t="s">
        <v>346</v>
      </c>
    </row>
    <row r="33043" spans="59:60" x14ac:dyDescent="0.25">
      <c r="BG33043">
        <v>33042</v>
      </c>
      <c r="BH33043" t="s">
        <v>347</v>
      </c>
    </row>
    <row r="33044" spans="59:60" x14ac:dyDescent="0.25">
      <c r="BG33044">
        <v>33043</v>
      </c>
      <c r="BH33044" t="s">
        <v>348</v>
      </c>
    </row>
    <row r="33045" spans="59:60" x14ac:dyDescent="0.25">
      <c r="BG33045">
        <v>33044</v>
      </c>
      <c r="BH33045" t="s">
        <v>349</v>
      </c>
    </row>
    <row r="33046" spans="59:60" x14ac:dyDescent="0.25">
      <c r="BG33046">
        <v>33045</v>
      </c>
      <c r="BH33046" t="s">
        <v>350</v>
      </c>
    </row>
    <row r="33047" spans="59:60" x14ac:dyDescent="0.25">
      <c r="BG33047">
        <v>33046</v>
      </c>
      <c r="BH33047" t="s">
        <v>351</v>
      </c>
    </row>
    <row r="33048" spans="59:60" x14ac:dyDescent="0.25">
      <c r="BG33048">
        <v>33047</v>
      </c>
      <c r="BH33048" t="s">
        <v>352</v>
      </c>
    </row>
    <row r="33049" spans="59:60" x14ac:dyDescent="0.25">
      <c r="BG33049">
        <v>33048</v>
      </c>
      <c r="BH33049" t="s">
        <v>293</v>
      </c>
    </row>
    <row r="33050" spans="59:60" x14ac:dyDescent="0.25">
      <c r="BG33050">
        <v>33049</v>
      </c>
      <c r="BH33050" t="s">
        <v>294</v>
      </c>
    </row>
    <row r="33051" spans="59:60" x14ac:dyDescent="0.25">
      <c r="BG33051">
        <v>33050</v>
      </c>
      <c r="BH33051" t="s">
        <v>295</v>
      </c>
    </row>
    <row r="33052" spans="59:60" x14ac:dyDescent="0.25">
      <c r="BG33052">
        <v>33051</v>
      </c>
      <c r="BH33052" t="s">
        <v>296</v>
      </c>
    </row>
    <row r="33053" spans="59:60" x14ac:dyDescent="0.25">
      <c r="BG33053">
        <v>33052</v>
      </c>
      <c r="BH33053" t="s">
        <v>297</v>
      </c>
    </row>
    <row r="33054" spans="59:60" x14ac:dyDescent="0.25">
      <c r="BG33054">
        <v>33053</v>
      </c>
      <c r="BH33054" t="s">
        <v>298</v>
      </c>
    </row>
    <row r="33055" spans="59:60" x14ac:dyDescent="0.25">
      <c r="BG33055">
        <v>33054</v>
      </c>
      <c r="BH33055" t="s">
        <v>299</v>
      </c>
    </row>
    <row r="33056" spans="59:60" x14ac:dyDescent="0.25">
      <c r="BG33056">
        <v>33055</v>
      </c>
      <c r="BH33056" t="s">
        <v>300</v>
      </c>
    </row>
    <row r="33057" spans="59:60" x14ac:dyDescent="0.25">
      <c r="BG33057">
        <v>33056</v>
      </c>
      <c r="BH33057" t="s">
        <v>301</v>
      </c>
    </row>
    <row r="33058" spans="59:60" x14ac:dyDescent="0.25">
      <c r="BG33058">
        <v>33057</v>
      </c>
      <c r="BH33058" t="s">
        <v>302</v>
      </c>
    </row>
    <row r="33059" spans="59:60" x14ac:dyDescent="0.25">
      <c r="BG33059">
        <v>33058</v>
      </c>
      <c r="BH33059" t="s">
        <v>303</v>
      </c>
    </row>
    <row r="33060" spans="59:60" x14ac:dyDescent="0.25">
      <c r="BG33060">
        <v>33059</v>
      </c>
      <c r="BH33060" t="s">
        <v>304</v>
      </c>
    </row>
    <row r="33061" spans="59:60" x14ac:dyDescent="0.25">
      <c r="BG33061">
        <v>33060</v>
      </c>
      <c r="BH33061" t="s">
        <v>305</v>
      </c>
    </row>
    <row r="33062" spans="59:60" x14ac:dyDescent="0.25">
      <c r="BG33062">
        <v>33061</v>
      </c>
      <c r="BH33062" t="s">
        <v>306</v>
      </c>
    </row>
    <row r="33063" spans="59:60" x14ac:dyDescent="0.25">
      <c r="BG33063">
        <v>33062</v>
      </c>
      <c r="BH33063" t="s">
        <v>307</v>
      </c>
    </row>
    <row r="33064" spans="59:60" x14ac:dyDescent="0.25">
      <c r="BG33064">
        <v>33063</v>
      </c>
      <c r="BH33064" t="s">
        <v>308</v>
      </c>
    </row>
    <row r="33065" spans="59:60" x14ac:dyDescent="0.25">
      <c r="BG33065">
        <v>33064</v>
      </c>
      <c r="BH33065" t="s">
        <v>309</v>
      </c>
    </row>
    <row r="33066" spans="59:60" x14ac:dyDescent="0.25">
      <c r="BG33066">
        <v>33065</v>
      </c>
      <c r="BH33066" t="s">
        <v>310</v>
      </c>
    </row>
    <row r="33067" spans="59:60" x14ac:dyDescent="0.25">
      <c r="BG33067">
        <v>33066</v>
      </c>
      <c r="BH33067" t="s">
        <v>311</v>
      </c>
    </row>
    <row r="33068" spans="59:60" x14ac:dyDescent="0.25">
      <c r="BG33068">
        <v>33067</v>
      </c>
      <c r="BH33068" t="s">
        <v>312</v>
      </c>
    </row>
    <row r="33069" spans="59:60" x14ac:dyDescent="0.25">
      <c r="BG33069">
        <v>33068</v>
      </c>
      <c r="BH33069" t="s">
        <v>313</v>
      </c>
    </row>
    <row r="33070" spans="59:60" x14ac:dyDescent="0.25">
      <c r="BG33070">
        <v>33069</v>
      </c>
      <c r="BH33070" t="s">
        <v>314</v>
      </c>
    </row>
    <row r="33071" spans="59:60" x14ac:dyDescent="0.25">
      <c r="BG33071">
        <v>33070</v>
      </c>
      <c r="BH33071" t="s">
        <v>315</v>
      </c>
    </row>
    <row r="33072" spans="59:60" x14ac:dyDescent="0.25">
      <c r="BG33072">
        <v>33071</v>
      </c>
      <c r="BH33072" t="s">
        <v>316</v>
      </c>
    </row>
    <row r="33073" spans="59:60" x14ac:dyDescent="0.25">
      <c r="BG33073">
        <v>33072</v>
      </c>
      <c r="BH33073" t="s">
        <v>317</v>
      </c>
    </row>
    <row r="33074" spans="59:60" x14ac:dyDescent="0.25">
      <c r="BG33074">
        <v>33073</v>
      </c>
      <c r="BH33074" t="s">
        <v>318</v>
      </c>
    </row>
    <row r="33075" spans="59:60" x14ac:dyDescent="0.25">
      <c r="BG33075">
        <v>33074</v>
      </c>
      <c r="BH33075" t="s">
        <v>319</v>
      </c>
    </row>
    <row r="33076" spans="59:60" x14ac:dyDescent="0.25">
      <c r="BG33076">
        <v>33075</v>
      </c>
      <c r="BH33076" t="s">
        <v>320</v>
      </c>
    </row>
    <row r="33077" spans="59:60" x14ac:dyDescent="0.25">
      <c r="BG33077">
        <v>33076</v>
      </c>
      <c r="BH33077" t="s">
        <v>321</v>
      </c>
    </row>
    <row r="33078" spans="59:60" x14ac:dyDescent="0.25">
      <c r="BG33078">
        <v>33077</v>
      </c>
      <c r="BH33078" t="s">
        <v>322</v>
      </c>
    </row>
    <row r="33079" spans="59:60" x14ac:dyDescent="0.25">
      <c r="BG33079">
        <v>33078</v>
      </c>
      <c r="BH33079" t="s">
        <v>323</v>
      </c>
    </row>
    <row r="33080" spans="59:60" x14ac:dyDescent="0.25">
      <c r="BG33080">
        <v>33079</v>
      </c>
      <c r="BH33080" t="s">
        <v>324</v>
      </c>
    </row>
    <row r="33081" spans="59:60" x14ac:dyDescent="0.25">
      <c r="BG33081">
        <v>33080</v>
      </c>
      <c r="BH33081" t="s">
        <v>325</v>
      </c>
    </row>
    <row r="33082" spans="59:60" x14ac:dyDescent="0.25">
      <c r="BG33082">
        <v>33081</v>
      </c>
      <c r="BH33082" t="s">
        <v>326</v>
      </c>
    </row>
    <row r="33083" spans="59:60" x14ac:dyDescent="0.25">
      <c r="BG33083">
        <v>33082</v>
      </c>
      <c r="BH33083" t="s">
        <v>327</v>
      </c>
    </row>
    <row r="33084" spans="59:60" x14ac:dyDescent="0.25">
      <c r="BG33084">
        <v>33083</v>
      </c>
      <c r="BH33084" t="s">
        <v>328</v>
      </c>
    </row>
    <row r="33085" spans="59:60" x14ac:dyDescent="0.25">
      <c r="BG33085">
        <v>33084</v>
      </c>
      <c r="BH33085" t="s">
        <v>329</v>
      </c>
    </row>
    <row r="33086" spans="59:60" x14ac:dyDescent="0.25">
      <c r="BG33086">
        <v>33085</v>
      </c>
      <c r="BH33086" t="s">
        <v>330</v>
      </c>
    </row>
    <row r="33087" spans="59:60" x14ac:dyDescent="0.25">
      <c r="BG33087">
        <v>33086</v>
      </c>
      <c r="BH33087" t="s">
        <v>331</v>
      </c>
    </row>
    <row r="33088" spans="59:60" x14ac:dyDescent="0.25">
      <c r="BG33088">
        <v>33087</v>
      </c>
      <c r="BH33088" t="s">
        <v>332</v>
      </c>
    </row>
    <row r="33089" spans="59:60" x14ac:dyDescent="0.25">
      <c r="BG33089">
        <v>33088</v>
      </c>
      <c r="BH33089" t="s">
        <v>333</v>
      </c>
    </row>
    <row r="33090" spans="59:60" x14ac:dyDescent="0.25">
      <c r="BG33090">
        <v>33089</v>
      </c>
      <c r="BH33090" t="s">
        <v>334</v>
      </c>
    </row>
    <row r="33091" spans="59:60" x14ac:dyDescent="0.25">
      <c r="BG33091">
        <v>33090</v>
      </c>
      <c r="BH33091" t="s">
        <v>335</v>
      </c>
    </row>
    <row r="33092" spans="59:60" x14ac:dyDescent="0.25">
      <c r="BG33092">
        <v>33091</v>
      </c>
      <c r="BH33092" t="s">
        <v>336</v>
      </c>
    </row>
    <row r="33093" spans="59:60" x14ac:dyDescent="0.25">
      <c r="BG33093">
        <v>33092</v>
      </c>
      <c r="BH33093" t="s">
        <v>337</v>
      </c>
    </row>
    <row r="33094" spans="59:60" x14ac:dyDescent="0.25">
      <c r="BG33094">
        <v>33093</v>
      </c>
      <c r="BH33094" t="s">
        <v>338</v>
      </c>
    </row>
    <row r="33095" spans="59:60" x14ac:dyDescent="0.25">
      <c r="BG33095">
        <v>33094</v>
      </c>
      <c r="BH33095" t="s">
        <v>339</v>
      </c>
    </row>
    <row r="33096" spans="59:60" x14ac:dyDescent="0.25">
      <c r="BG33096">
        <v>33095</v>
      </c>
      <c r="BH33096" t="s">
        <v>340</v>
      </c>
    </row>
    <row r="33097" spans="59:60" x14ac:dyDescent="0.25">
      <c r="BG33097">
        <v>33096</v>
      </c>
      <c r="BH33097" t="s">
        <v>341</v>
      </c>
    </row>
    <row r="33098" spans="59:60" x14ac:dyDescent="0.25">
      <c r="BG33098">
        <v>33097</v>
      </c>
      <c r="BH33098" t="s">
        <v>342</v>
      </c>
    </row>
    <row r="33099" spans="59:60" x14ac:dyDescent="0.25">
      <c r="BG33099">
        <v>33098</v>
      </c>
      <c r="BH33099" t="s">
        <v>343</v>
      </c>
    </row>
    <row r="33100" spans="59:60" x14ac:dyDescent="0.25">
      <c r="BG33100">
        <v>33099</v>
      </c>
      <c r="BH33100" t="s">
        <v>344</v>
      </c>
    </row>
    <row r="33101" spans="59:60" x14ac:dyDescent="0.25">
      <c r="BG33101">
        <v>33100</v>
      </c>
      <c r="BH33101" t="s">
        <v>345</v>
      </c>
    </row>
    <row r="33102" spans="59:60" x14ac:dyDescent="0.25">
      <c r="BG33102">
        <v>33101</v>
      </c>
      <c r="BH33102" t="s">
        <v>346</v>
      </c>
    </row>
    <row r="33103" spans="59:60" x14ac:dyDescent="0.25">
      <c r="BG33103">
        <v>33102</v>
      </c>
      <c r="BH33103" t="s">
        <v>347</v>
      </c>
    </row>
    <row r="33104" spans="59:60" x14ac:dyDescent="0.25">
      <c r="BG33104">
        <v>33103</v>
      </c>
      <c r="BH33104" t="s">
        <v>348</v>
      </c>
    </row>
    <row r="33105" spans="59:60" x14ac:dyDescent="0.25">
      <c r="BG33105">
        <v>33104</v>
      </c>
      <c r="BH33105" t="s">
        <v>349</v>
      </c>
    </row>
    <row r="33106" spans="59:60" x14ac:dyDescent="0.25">
      <c r="BG33106">
        <v>33105</v>
      </c>
      <c r="BH33106" t="s">
        <v>350</v>
      </c>
    </row>
    <row r="33107" spans="59:60" x14ac:dyDescent="0.25">
      <c r="BG33107">
        <v>33106</v>
      </c>
      <c r="BH33107" t="s">
        <v>351</v>
      </c>
    </row>
    <row r="33108" spans="59:60" x14ac:dyDescent="0.25">
      <c r="BG33108">
        <v>33107</v>
      </c>
      <c r="BH33108" t="s">
        <v>352</v>
      </c>
    </row>
    <row r="33109" spans="59:60" x14ac:dyDescent="0.25">
      <c r="BG33109">
        <v>33108</v>
      </c>
      <c r="BH33109" t="s">
        <v>293</v>
      </c>
    </row>
    <row r="33110" spans="59:60" x14ac:dyDescent="0.25">
      <c r="BG33110">
        <v>33109</v>
      </c>
      <c r="BH33110" t="s">
        <v>294</v>
      </c>
    </row>
    <row r="33111" spans="59:60" x14ac:dyDescent="0.25">
      <c r="BG33111">
        <v>33110</v>
      </c>
      <c r="BH33111" t="s">
        <v>295</v>
      </c>
    </row>
    <row r="33112" spans="59:60" x14ac:dyDescent="0.25">
      <c r="BG33112">
        <v>33111</v>
      </c>
      <c r="BH33112" t="s">
        <v>296</v>
      </c>
    </row>
    <row r="33113" spans="59:60" x14ac:dyDescent="0.25">
      <c r="BG33113">
        <v>33112</v>
      </c>
      <c r="BH33113" t="s">
        <v>297</v>
      </c>
    </row>
    <row r="33114" spans="59:60" x14ac:dyDescent="0.25">
      <c r="BG33114">
        <v>33113</v>
      </c>
      <c r="BH33114" t="s">
        <v>298</v>
      </c>
    </row>
    <row r="33115" spans="59:60" x14ac:dyDescent="0.25">
      <c r="BG33115">
        <v>33114</v>
      </c>
      <c r="BH33115" t="s">
        <v>299</v>
      </c>
    </row>
    <row r="33116" spans="59:60" x14ac:dyDescent="0.25">
      <c r="BG33116">
        <v>33115</v>
      </c>
      <c r="BH33116" t="s">
        <v>300</v>
      </c>
    </row>
    <row r="33117" spans="59:60" x14ac:dyDescent="0.25">
      <c r="BG33117">
        <v>33116</v>
      </c>
      <c r="BH33117" t="s">
        <v>301</v>
      </c>
    </row>
    <row r="33118" spans="59:60" x14ac:dyDescent="0.25">
      <c r="BG33118">
        <v>33117</v>
      </c>
      <c r="BH33118" t="s">
        <v>302</v>
      </c>
    </row>
    <row r="33119" spans="59:60" x14ac:dyDescent="0.25">
      <c r="BG33119">
        <v>33118</v>
      </c>
      <c r="BH33119" t="s">
        <v>303</v>
      </c>
    </row>
    <row r="33120" spans="59:60" x14ac:dyDescent="0.25">
      <c r="BG33120">
        <v>33119</v>
      </c>
      <c r="BH33120" t="s">
        <v>304</v>
      </c>
    </row>
    <row r="33121" spans="59:60" x14ac:dyDescent="0.25">
      <c r="BG33121">
        <v>33120</v>
      </c>
      <c r="BH33121" t="s">
        <v>305</v>
      </c>
    </row>
    <row r="33122" spans="59:60" x14ac:dyDescent="0.25">
      <c r="BG33122">
        <v>33121</v>
      </c>
      <c r="BH33122" t="s">
        <v>306</v>
      </c>
    </row>
    <row r="33123" spans="59:60" x14ac:dyDescent="0.25">
      <c r="BG33123">
        <v>33122</v>
      </c>
      <c r="BH33123" t="s">
        <v>307</v>
      </c>
    </row>
    <row r="33124" spans="59:60" x14ac:dyDescent="0.25">
      <c r="BG33124">
        <v>33123</v>
      </c>
      <c r="BH33124" t="s">
        <v>308</v>
      </c>
    </row>
    <row r="33125" spans="59:60" x14ac:dyDescent="0.25">
      <c r="BG33125">
        <v>33124</v>
      </c>
      <c r="BH33125" t="s">
        <v>309</v>
      </c>
    </row>
    <row r="33126" spans="59:60" x14ac:dyDescent="0.25">
      <c r="BG33126">
        <v>33125</v>
      </c>
      <c r="BH33126" t="s">
        <v>310</v>
      </c>
    </row>
    <row r="33127" spans="59:60" x14ac:dyDescent="0.25">
      <c r="BG33127">
        <v>33126</v>
      </c>
      <c r="BH33127" t="s">
        <v>311</v>
      </c>
    </row>
    <row r="33128" spans="59:60" x14ac:dyDescent="0.25">
      <c r="BG33128">
        <v>33127</v>
      </c>
      <c r="BH33128" t="s">
        <v>312</v>
      </c>
    </row>
    <row r="33129" spans="59:60" x14ac:dyDescent="0.25">
      <c r="BG33129">
        <v>33128</v>
      </c>
      <c r="BH33129" t="s">
        <v>313</v>
      </c>
    </row>
    <row r="33130" spans="59:60" x14ac:dyDescent="0.25">
      <c r="BG33130">
        <v>33129</v>
      </c>
      <c r="BH33130" t="s">
        <v>314</v>
      </c>
    </row>
    <row r="33131" spans="59:60" x14ac:dyDescent="0.25">
      <c r="BG33131">
        <v>33130</v>
      </c>
      <c r="BH33131" t="s">
        <v>315</v>
      </c>
    </row>
    <row r="33132" spans="59:60" x14ac:dyDescent="0.25">
      <c r="BG33132">
        <v>33131</v>
      </c>
      <c r="BH33132" t="s">
        <v>316</v>
      </c>
    </row>
    <row r="33133" spans="59:60" x14ac:dyDescent="0.25">
      <c r="BG33133">
        <v>33132</v>
      </c>
      <c r="BH33133" t="s">
        <v>317</v>
      </c>
    </row>
    <row r="33134" spans="59:60" x14ac:dyDescent="0.25">
      <c r="BG33134">
        <v>33133</v>
      </c>
      <c r="BH33134" t="s">
        <v>318</v>
      </c>
    </row>
    <row r="33135" spans="59:60" x14ac:dyDescent="0.25">
      <c r="BG33135">
        <v>33134</v>
      </c>
      <c r="BH33135" t="s">
        <v>319</v>
      </c>
    </row>
    <row r="33136" spans="59:60" x14ac:dyDescent="0.25">
      <c r="BG33136">
        <v>33135</v>
      </c>
      <c r="BH33136" t="s">
        <v>320</v>
      </c>
    </row>
    <row r="33137" spans="59:60" x14ac:dyDescent="0.25">
      <c r="BG33137">
        <v>33136</v>
      </c>
      <c r="BH33137" t="s">
        <v>321</v>
      </c>
    </row>
    <row r="33138" spans="59:60" x14ac:dyDescent="0.25">
      <c r="BG33138">
        <v>33137</v>
      </c>
      <c r="BH33138" t="s">
        <v>322</v>
      </c>
    </row>
    <row r="33139" spans="59:60" x14ac:dyDescent="0.25">
      <c r="BG33139">
        <v>33138</v>
      </c>
      <c r="BH33139" t="s">
        <v>323</v>
      </c>
    </row>
    <row r="33140" spans="59:60" x14ac:dyDescent="0.25">
      <c r="BG33140">
        <v>33139</v>
      </c>
      <c r="BH33140" t="s">
        <v>324</v>
      </c>
    </row>
    <row r="33141" spans="59:60" x14ac:dyDescent="0.25">
      <c r="BG33141">
        <v>33140</v>
      </c>
      <c r="BH33141" t="s">
        <v>325</v>
      </c>
    </row>
    <row r="33142" spans="59:60" x14ac:dyDescent="0.25">
      <c r="BG33142">
        <v>33141</v>
      </c>
      <c r="BH33142" t="s">
        <v>326</v>
      </c>
    </row>
    <row r="33143" spans="59:60" x14ac:dyDescent="0.25">
      <c r="BG33143">
        <v>33142</v>
      </c>
      <c r="BH33143" t="s">
        <v>327</v>
      </c>
    </row>
    <row r="33144" spans="59:60" x14ac:dyDescent="0.25">
      <c r="BG33144">
        <v>33143</v>
      </c>
      <c r="BH33144" t="s">
        <v>328</v>
      </c>
    </row>
    <row r="33145" spans="59:60" x14ac:dyDescent="0.25">
      <c r="BG33145">
        <v>33144</v>
      </c>
      <c r="BH33145" t="s">
        <v>329</v>
      </c>
    </row>
    <row r="33146" spans="59:60" x14ac:dyDescent="0.25">
      <c r="BG33146">
        <v>33145</v>
      </c>
      <c r="BH33146" t="s">
        <v>330</v>
      </c>
    </row>
    <row r="33147" spans="59:60" x14ac:dyDescent="0.25">
      <c r="BG33147">
        <v>33146</v>
      </c>
      <c r="BH33147" t="s">
        <v>331</v>
      </c>
    </row>
    <row r="33148" spans="59:60" x14ac:dyDescent="0.25">
      <c r="BG33148">
        <v>33147</v>
      </c>
      <c r="BH33148" t="s">
        <v>332</v>
      </c>
    </row>
    <row r="33149" spans="59:60" x14ac:dyDescent="0.25">
      <c r="BG33149">
        <v>33148</v>
      </c>
      <c r="BH33149" t="s">
        <v>333</v>
      </c>
    </row>
    <row r="33150" spans="59:60" x14ac:dyDescent="0.25">
      <c r="BG33150">
        <v>33149</v>
      </c>
      <c r="BH33150" t="s">
        <v>334</v>
      </c>
    </row>
    <row r="33151" spans="59:60" x14ac:dyDescent="0.25">
      <c r="BG33151">
        <v>33150</v>
      </c>
      <c r="BH33151" t="s">
        <v>335</v>
      </c>
    </row>
    <row r="33152" spans="59:60" x14ac:dyDescent="0.25">
      <c r="BG33152">
        <v>33151</v>
      </c>
      <c r="BH33152" t="s">
        <v>336</v>
      </c>
    </row>
    <row r="33153" spans="59:60" x14ac:dyDescent="0.25">
      <c r="BG33153">
        <v>33152</v>
      </c>
      <c r="BH33153" t="s">
        <v>337</v>
      </c>
    </row>
    <row r="33154" spans="59:60" x14ac:dyDescent="0.25">
      <c r="BG33154">
        <v>33153</v>
      </c>
      <c r="BH33154" t="s">
        <v>338</v>
      </c>
    </row>
    <row r="33155" spans="59:60" x14ac:dyDescent="0.25">
      <c r="BG33155">
        <v>33154</v>
      </c>
      <c r="BH33155" t="s">
        <v>339</v>
      </c>
    </row>
    <row r="33156" spans="59:60" x14ac:dyDescent="0.25">
      <c r="BG33156">
        <v>33155</v>
      </c>
      <c r="BH33156" t="s">
        <v>340</v>
      </c>
    </row>
    <row r="33157" spans="59:60" x14ac:dyDescent="0.25">
      <c r="BG33157">
        <v>33156</v>
      </c>
      <c r="BH33157" t="s">
        <v>341</v>
      </c>
    </row>
    <row r="33158" spans="59:60" x14ac:dyDescent="0.25">
      <c r="BG33158">
        <v>33157</v>
      </c>
      <c r="BH33158" t="s">
        <v>342</v>
      </c>
    </row>
    <row r="33159" spans="59:60" x14ac:dyDescent="0.25">
      <c r="BG33159">
        <v>33158</v>
      </c>
      <c r="BH33159" t="s">
        <v>343</v>
      </c>
    </row>
    <row r="33160" spans="59:60" x14ac:dyDescent="0.25">
      <c r="BG33160">
        <v>33159</v>
      </c>
      <c r="BH33160" t="s">
        <v>344</v>
      </c>
    </row>
    <row r="33161" spans="59:60" x14ac:dyDescent="0.25">
      <c r="BG33161">
        <v>33160</v>
      </c>
      <c r="BH33161" t="s">
        <v>345</v>
      </c>
    </row>
    <row r="33162" spans="59:60" x14ac:dyDescent="0.25">
      <c r="BG33162">
        <v>33161</v>
      </c>
      <c r="BH33162" t="s">
        <v>346</v>
      </c>
    </row>
    <row r="33163" spans="59:60" x14ac:dyDescent="0.25">
      <c r="BG33163">
        <v>33162</v>
      </c>
      <c r="BH33163" t="s">
        <v>347</v>
      </c>
    </row>
    <row r="33164" spans="59:60" x14ac:dyDescent="0.25">
      <c r="BG33164">
        <v>33163</v>
      </c>
      <c r="BH33164" t="s">
        <v>348</v>
      </c>
    </row>
    <row r="33165" spans="59:60" x14ac:dyDescent="0.25">
      <c r="BG33165">
        <v>33164</v>
      </c>
      <c r="BH33165" t="s">
        <v>349</v>
      </c>
    </row>
    <row r="33166" spans="59:60" x14ac:dyDescent="0.25">
      <c r="BG33166">
        <v>33165</v>
      </c>
      <c r="BH33166" t="s">
        <v>350</v>
      </c>
    </row>
    <row r="33167" spans="59:60" x14ac:dyDescent="0.25">
      <c r="BG33167">
        <v>33166</v>
      </c>
      <c r="BH33167" t="s">
        <v>351</v>
      </c>
    </row>
    <row r="33168" spans="59:60" x14ac:dyDescent="0.25">
      <c r="BG33168">
        <v>33167</v>
      </c>
      <c r="BH33168" t="s">
        <v>352</v>
      </c>
    </row>
    <row r="33169" spans="59:60" x14ac:dyDescent="0.25">
      <c r="BG33169">
        <v>33168</v>
      </c>
      <c r="BH33169" t="s">
        <v>293</v>
      </c>
    </row>
    <row r="33170" spans="59:60" x14ac:dyDescent="0.25">
      <c r="BG33170">
        <v>33169</v>
      </c>
      <c r="BH33170" t="s">
        <v>294</v>
      </c>
    </row>
    <row r="33171" spans="59:60" x14ac:dyDescent="0.25">
      <c r="BG33171">
        <v>33170</v>
      </c>
      <c r="BH33171" t="s">
        <v>295</v>
      </c>
    </row>
    <row r="33172" spans="59:60" x14ac:dyDescent="0.25">
      <c r="BG33172">
        <v>33171</v>
      </c>
      <c r="BH33172" t="s">
        <v>296</v>
      </c>
    </row>
    <row r="33173" spans="59:60" x14ac:dyDescent="0.25">
      <c r="BG33173">
        <v>33172</v>
      </c>
      <c r="BH33173" t="s">
        <v>297</v>
      </c>
    </row>
    <row r="33174" spans="59:60" x14ac:dyDescent="0.25">
      <c r="BG33174">
        <v>33173</v>
      </c>
      <c r="BH33174" t="s">
        <v>298</v>
      </c>
    </row>
    <row r="33175" spans="59:60" x14ac:dyDescent="0.25">
      <c r="BG33175">
        <v>33174</v>
      </c>
      <c r="BH33175" t="s">
        <v>299</v>
      </c>
    </row>
    <row r="33176" spans="59:60" x14ac:dyDescent="0.25">
      <c r="BG33176">
        <v>33175</v>
      </c>
      <c r="BH33176" t="s">
        <v>300</v>
      </c>
    </row>
    <row r="33177" spans="59:60" x14ac:dyDescent="0.25">
      <c r="BG33177">
        <v>33176</v>
      </c>
      <c r="BH33177" t="s">
        <v>301</v>
      </c>
    </row>
    <row r="33178" spans="59:60" x14ac:dyDescent="0.25">
      <c r="BG33178">
        <v>33177</v>
      </c>
      <c r="BH33178" t="s">
        <v>302</v>
      </c>
    </row>
    <row r="33179" spans="59:60" x14ac:dyDescent="0.25">
      <c r="BG33179">
        <v>33178</v>
      </c>
      <c r="BH33179" t="s">
        <v>303</v>
      </c>
    </row>
    <row r="33180" spans="59:60" x14ac:dyDescent="0.25">
      <c r="BG33180">
        <v>33179</v>
      </c>
      <c r="BH33180" t="s">
        <v>304</v>
      </c>
    </row>
    <row r="33181" spans="59:60" x14ac:dyDescent="0.25">
      <c r="BG33181">
        <v>33180</v>
      </c>
      <c r="BH33181" t="s">
        <v>305</v>
      </c>
    </row>
    <row r="33182" spans="59:60" x14ac:dyDescent="0.25">
      <c r="BG33182">
        <v>33181</v>
      </c>
      <c r="BH33182" t="s">
        <v>306</v>
      </c>
    </row>
    <row r="33183" spans="59:60" x14ac:dyDescent="0.25">
      <c r="BG33183">
        <v>33182</v>
      </c>
      <c r="BH33183" t="s">
        <v>307</v>
      </c>
    </row>
    <row r="33184" spans="59:60" x14ac:dyDescent="0.25">
      <c r="BG33184">
        <v>33183</v>
      </c>
      <c r="BH33184" t="s">
        <v>308</v>
      </c>
    </row>
    <row r="33185" spans="59:60" x14ac:dyDescent="0.25">
      <c r="BG33185">
        <v>33184</v>
      </c>
      <c r="BH33185" t="s">
        <v>309</v>
      </c>
    </row>
    <row r="33186" spans="59:60" x14ac:dyDescent="0.25">
      <c r="BG33186">
        <v>33185</v>
      </c>
      <c r="BH33186" t="s">
        <v>310</v>
      </c>
    </row>
    <row r="33187" spans="59:60" x14ac:dyDescent="0.25">
      <c r="BG33187">
        <v>33186</v>
      </c>
      <c r="BH33187" t="s">
        <v>311</v>
      </c>
    </row>
    <row r="33188" spans="59:60" x14ac:dyDescent="0.25">
      <c r="BG33188">
        <v>33187</v>
      </c>
      <c r="BH33188" t="s">
        <v>312</v>
      </c>
    </row>
    <row r="33189" spans="59:60" x14ac:dyDescent="0.25">
      <c r="BG33189">
        <v>33188</v>
      </c>
      <c r="BH33189" t="s">
        <v>313</v>
      </c>
    </row>
    <row r="33190" spans="59:60" x14ac:dyDescent="0.25">
      <c r="BG33190">
        <v>33189</v>
      </c>
      <c r="BH33190" t="s">
        <v>314</v>
      </c>
    </row>
    <row r="33191" spans="59:60" x14ac:dyDescent="0.25">
      <c r="BG33191">
        <v>33190</v>
      </c>
      <c r="BH33191" t="s">
        <v>315</v>
      </c>
    </row>
    <row r="33192" spans="59:60" x14ac:dyDescent="0.25">
      <c r="BG33192">
        <v>33191</v>
      </c>
      <c r="BH33192" t="s">
        <v>316</v>
      </c>
    </row>
    <row r="33193" spans="59:60" x14ac:dyDescent="0.25">
      <c r="BG33193">
        <v>33192</v>
      </c>
      <c r="BH33193" t="s">
        <v>317</v>
      </c>
    </row>
    <row r="33194" spans="59:60" x14ac:dyDescent="0.25">
      <c r="BG33194">
        <v>33193</v>
      </c>
      <c r="BH33194" t="s">
        <v>318</v>
      </c>
    </row>
    <row r="33195" spans="59:60" x14ac:dyDescent="0.25">
      <c r="BG33195">
        <v>33194</v>
      </c>
      <c r="BH33195" t="s">
        <v>319</v>
      </c>
    </row>
    <row r="33196" spans="59:60" x14ac:dyDescent="0.25">
      <c r="BG33196">
        <v>33195</v>
      </c>
      <c r="BH33196" t="s">
        <v>320</v>
      </c>
    </row>
    <row r="33197" spans="59:60" x14ac:dyDescent="0.25">
      <c r="BG33197">
        <v>33196</v>
      </c>
      <c r="BH33197" t="s">
        <v>321</v>
      </c>
    </row>
    <row r="33198" spans="59:60" x14ac:dyDescent="0.25">
      <c r="BG33198">
        <v>33197</v>
      </c>
      <c r="BH33198" t="s">
        <v>322</v>
      </c>
    </row>
    <row r="33199" spans="59:60" x14ac:dyDescent="0.25">
      <c r="BG33199">
        <v>33198</v>
      </c>
      <c r="BH33199" t="s">
        <v>323</v>
      </c>
    </row>
    <row r="33200" spans="59:60" x14ac:dyDescent="0.25">
      <c r="BG33200">
        <v>33199</v>
      </c>
      <c r="BH33200" t="s">
        <v>324</v>
      </c>
    </row>
    <row r="33201" spans="59:60" x14ac:dyDescent="0.25">
      <c r="BG33201">
        <v>33200</v>
      </c>
      <c r="BH33201" t="s">
        <v>325</v>
      </c>
    </row>
    <row r="33202" spans="59:60" x14ac:dyDescent="0.25">
      <c r="BG33202">
        <v>33201</v>
      </c>
      <c r="BH33202" t="s">
        <v>326</v>
      </c>
    </row>
    <row r="33203" spans="59:60" x14ac:dyDescent="0.25">
      <c r="BG33203">
        <v>33202</v>
      </c>
      <c r="BH33203" t="s">
        <v>327</v>
      </c>
    </row>
    <row r="33204" spans="59:60" x14ac:dyDescent="0.25">
      <c r="BG33204">
        <v>33203</v>
      </c>
      <c r="BH33204" t="s">
        <v>328</v>
      </c>
    </row>
    <row r="33205" spans="59:60" x14ac:dyDescent="0.25">
      <c r="BG33205">
        <v>33204</v>
      </c>
      <c r="BH33205" t="s">
        <v>329</v>
      </c>
    </row>
    <row r="33206" spans="59:60" x14ac:dyDescent="0.25">
      <c r="BG33206">
        <v>33205</v>
      </c>
      <c r="BH33206" t="s">
        <v>330</v>
      </c>
    </row>
    <row r="33207" spans="59:60" x14ac:dyDescent="0.25">
      <c r="BG33207">
        <v>33206</v>
      </c>
      <c r="BH33207" t="s">
        <v>331</v>
      </c>
    </row>
    <row r="33208" spans="59:60" x14ac:dyDescent="0.25">
      <c r="BG33208">
        <v>33207</v>
      </c>
      <c r="BH33208" t="s">
        <v>332</v>
      </c>
    </row>
    <row r="33209" spans="59:60" x14ac:dyDescent="0.25">
      <c r="BG33209">
        <v>33208</v>
      </c>
      <c r="BH33209" t="s">
        <v>333</v>
      </c>
    </row>
    <row r="33210" spans="59:60" x14ac:dyDescent="0.25">
      <c r="BG33210">
        <v>33209</v>
      </c>
      <c r="BH33210" t="s">
        <v>334</v>
      </c>
    </row>
    <row r="33211" spans="59:60" x14ac:dyDescent="0.25">
      <c r="BG33211">
        <v>33210</v>
      </c>
      <c r="BH33211" t="s">
        <v>335</v>
      </c>
    </row>
    <row r="33212" spans="59:60" x14ac:dyDescent="0.25">
      <c r="BG33212">
        <v>33211</v>
      </c>
      <c r="BH33212" t="s">
        <v>336</v>
      </c>
    </row>
    <row r="33213" spans="59:60" x14ac:dyDescent="0.25">
      <c r="BG33213">
        <v>33212</v>
      </c>
      <c r="BH33213" t="s">
        <v>337</v>
      </c>
    </row>
    <row r="33214" spans="59:60" x14ac:dyDescent="0.25">
      <c r="BG33214">
        <v>33213</v>
      </c>
      <c r="BH33214" t="s">
        <v>338</v>
      </c>
    </row>
    <row r="33215" spans="59:60" x14ac:dyDescent="0.25">
      <c r="BG33215">
        <v>33214</v>
      </c>
      <c r="BH33215" t="s">
        <v>339</v>
      </c>
    </row>
    <row r="33216" spans="59:60" x14ac:dyDescent="0.25">
      <c r="BG33216">
        <v>33215</v>
      </c>
      <c r="BH33216" t="s">
        <v>340</v>
      </c>
    </row>
    <row r="33217" spans="59:60" x14ac:dyDescent="0.25">
      <c r="BG33217">
        <v>33216</v>
      </c>
      <c r="BH33217" t="s">
        <v>341</v>
      </c>
    </row>
    <row r="33218" spans="59:60" x14ac:dyDescent="0.25">
      <c r="BG33218">
        <v>33217</v>
      </c>
      <c r="BH33218" t="s">
        <v>342</v>
      </c>
    </row>
    <row r="33219" spans="59:60" x14ac:dyDescent="0.25">
      <c r="BG33219">
        <v>33218</v>
      </c>
      <c r="BH33219" t="s">
        <v>343</v>
      </c>
    </row>
    <row r="33220" spans="59:60" x14ac:dyDescent="0.25">
      <c r="BG33220">
        <v>33219</v>
      </c>
      <c r="BH33220" t="s">
        <v>344</v>
      </c>
    </row>
    <row r="33221" spans="59:60" x14ac:dyDescent="0.25">
      <c r="BG33221">
        <v>33220</v>
      </c>
      <c r="BH33221" t="s">
        <v>345</v>
      </c>
    </row>
    <row r="33222" spans="59:60" x14ac:dyDescent="0.25">
      <c r="BG33222">
        <v>33221</v>
      </c>
      <c r="BH33222" t="s">
        <v>346</v>
      </c>
    </row>
    <row r="33223" spans="59:60" x14ac:dyDescent="0.25">
      <c r="BG33223">
        <v>33222</v>
      </c>
      <c r="BH33223" t="s">
        <v>347</v>
      </c>
    </row>
    <row r="33224" spans="59:60" x14ac:dyDescent="0.25">
      <c r="BG33224">
        <v>33223</v>
      </c>
      <c r="BH33224" t="s">
        <v>348</v>
      </c>
    </row>
    <row r="33225" spans="59:60" x14ac:dyDescent="0.25">
      <c r="BG33225">
        <v>33224</v>
      </c>
      <c r="BH33225" t="s">
        <v>349</v>
      </c>
    </row>
    <row r="33226" spans="59:60" x14ac:dyDescent="0.25">
      <c r="BG33226">
        <v>33225</v>
      </c>
      <c r="BH33226" t="s">
        <v>350</v>
      </c>
    </row>
    <row r="33227" spans="59:60" x14ac:dyDescent="0.25">
      <c r="BG33227">
        <v>33226</v>
      </c>
      <c r="BH33227" t="s">
        <v>351</v>
      </c>
    </row>
    <row r="33228" spans="59:60" x14ac:dyDescent="0.25">
      <c r="BG33228">
        <v>33227</v>
      </c>
      <c r="BH33228" t="s">
        <v>352</v>
      </c>
    </row>
    <row r="33229" spans="59:60" x14ac:dyDescent="0.25">
      <c r="BG33229">
        <v>33228</v>
      </c>
      <c r="BH33229" t="s">
        <v>293</v>
      </c>
    </row>
    <row r="33230" spans="59:60" x14ac:dyDescent="0.25">
      <c r="BG33230">
        <v>33229</v>
      </c>
      <c r="BH33230" t="s">
        <v>294</v>
      </c>
    </row>
    <row r="33231" spans="59:60" x14ac:dyDescent="0.25">
      <c r="BG33231">
        <v>33230</v>
      </c>
      <c r="BH33231" t="s">
        <v>295</v>
      </c>
    </row>
    <row r="33232" spans="59:60" x14ac:dyDescent="0.25">
      <c r="BG33232">
        <v>33231</v>
      </c>
      <c r="BH33232" t="s">
        <v>296</v>
      </c>
    </row>
    <row r="33233" spans="59:60" x14ac:dyDescent="0.25">
      <c r="BG33233">
        <v>33232</v>
      </c>
      <c r="BH33233" t="s">
        <v>297</v>
      </c>
    </row>
    <row r="33234" spans="59:60" x14ac:dyDescent="0.25">
      <c r="BG33234">
        <v>33233</v>
      </c>
      <c r="BH33234" t="s">
        <v>298</v>
      </c>
    </row>
    <row r="33235" spans="59:60" x14ac:dyDescent="0.25">
      <c r="BG33235">
        <v>33234</v>
      </c>
      <c r="BH33235" t="s">
        <v>299</v>
      </c>
    </row>
    <row r="33236" spans="59:60" x14ac:dyDescent="0.25">
      <c r="BG33236">
        <v>33235</v>
      </c>
      <c r="BH33236" t="s">
        <v>300</v>
      </c>
    </row>
    <row r="33237" spans="59:60" x14ac:dyDescent="0.25">
      <c r="BG33237">
        <v>33236</v>
      </c>
      <c r="BH33237" t="s">
        <v>301</v>
      </c>
    </row>
    <row r="33238" spans="59:60" x14ac:dyDescent="0.25">
      <c r="BG33238">
        <v>33237</v>
      </c>
      <c r="BH33238" t="s">
        <v>302</v>
      </c>
    </row>
    <row r="33239" spans="59:60" x14ac:dyDescent="0.25">
      <c r="BG33239">
        <v>33238</v>
      </c>
      <c r="BH33239" t="s">
        <v>303</v>
      </c>
    </row>
    <row r="33240" spans="59:60" x14ac:dyDescent="0.25">
      <c r="BG33240">
        <v>33239</v>
      </c>
      <c r="BH33240" t="s">
        <v>304</v>
      </c>
    </row>
    <row r="33241" spans="59:60" x14ac:dyDescent="0.25">
      <c r="BG33241">
        <v>33240</v>
      </c>
      <c r="BH33241" t="s">
        <v>305</v>
      </c>
    </row>
    <row r="33242" spans="59:60" x14ac:dyDescent="0.25">
      <c r="BG33242">
        <v>33241</v>
      </c>
      <c r="BH33242" t="s">
        <v>306</v>
      </c>
    </row>
    <row r="33243" spans="59:60" x14ac:dyDescent="0.25">
      <c r="BG33243">
        <v>33242</v>
      </c>
      <c r="BH33243" t="s">
        <v>307</v>
      </c>
    </row>
    <row r="33244" spans="59:60" x14ac:dyDescent="0.25">
      <c r="BG33244">
        <v>33243</v>
      </c>
      <c r="BH33244" t="s">
        <v>308</v>
      </c>
    </row>
    <row r="33245" spans="59:60" x14ac:dyDescent="0.25">
      <c r="BG33245">
        <v>33244</v>
      </c>
      <c r="BH33245" t="s">
        <v>309</v>
      </c>
    </row>
    <row r="33246" spans="59:60" x14ac:dyDescent="0.25">
      <c r="BG33246">
        <v>33245</v>
      </c>
      <c r="BH33246" t="s">
        <v>310</v>
      </c>
    </row>
    <row r="33247" spans="59:60" x14ac:dyDescent="0.25">
      <c r="BG33247">
        <v>33246</v>
      </c>
      <c r="BH33247" t="s">
        <v>311</v>
      </c>
    </row>
    <row r="33248" spans="59:60" x14ac:dyDescent="0.25">
      <c r="BG33248">
        <v>33247</v>
      </c>
      <c r="BH33248" t="s">
        <v>312</v>
      </c>
    </row>
    <row r="33249" spans="59:60" x14ac:dyDescent="0.25">
      <c r="BG33249">
        <v>33248</v>
      </c>
      <c r="BH33249" t="s">
        <v>313</v>
      </c>
    </row>
    <row r="33250" spans="59:60" x14ac:dyDescent="0.25">
      <c r="BG33250">
        <v>33249</v>
      </c>
      <c r="BH33250" t="s">
        <v>314</v>
      </c>
    </row>
    <row r="33251" spans="59:60" x14ac:dyDescent="0.25">
      <c r="BG33251">
        <v>33250</v>
      </c>
      <c r="BH33251" t="s">
        <v>315</v>
      </c>
    </row>
    <row r="33252" spans="59:60" x14ac:dyDescent="0.25">
      <c r="BG33252">
        <v>33251</v>
      </c>
      <c r="BH33252" t="s">
        <v>316</v>
      </c>
    </row>
    <row r="33253" spans="59:60" x14ac:dyDescent="0.25">
      <c r="BG33253">
        <v>33252</v>
      </c>
      <c r="BH33253" t="s">
        <v>317</v>
      </c>
    </row>
    <row r="33254" spans="59:60" x14ac:dyDescent="0.25">
      <c r="BG33254">
        <v>33253</v>
      </c>
      <c r="BH33254" t="s">
        <v>318</v>
      </c>
    </row>
    <row r="33255" spans="59:60" x14ac:dyDescent="0.25">
      <c r="BG33255">
        <v>33254</v>
      </c>
      <c r="BH33255" t="s">
        <v>319</v>
      </c>
    </row>
    <row r="33256" spans="59:60" x14ac:dyDescent="0.25">
      <c r="BG33256">
        <v>33255</v>
      </c>
      <c r="BH33256" t="s">
        <v>320</v>
      </c>
    </row>
    <row r="33257" spans="59:60" x14ac:dyDescent="0.25">
      <c r="BG33257">
        <v>33256</v>
      </c>
      <c r="BH33257" t="s">
        <v>321</v>
      </c>
    </row>
    <row r="33258" spans="59:60" x14ac:dyDescent="0.25">
      <c r="BG33258">
        <v>33257</v>
      </c>
      <c r="BH33258" t="s">
        <v>322</v>
      </c>
    </row>
    <row r="33259" spans="59:60" x14ac:dyDescent="0.25">
      <c r="BG33259">
        <v>33258</v>
      </c>
      <c r="BH33259" t="s">
        <v>323</v>
      </c>
    </row>
    <row r="33260" spans="59:60" x14ac:dyDescent="0.25">
      <c r="BG33260">
        <v>33259</v>
      </c>
      <c r="BH33260" t="s">
        <v>324</v>
      </c>
    </row>
    <row r="33261" spans="59:60" x14ac:dyDescent="0.25">
      <c r="BG33261">
        <v>33260</v>
      </c>
      <c r="BH33261" t="s">
        <v>325</v>
      </c>
    </row>
    <row r="33262" spans="59:60" x14ac:dyDescent="0.25">
      <c r="BG33262">
        <v>33261</v>
      </c>
      <c r="BH33262" t="s">
        <v>326</v>
      </c>
    </row>
    <row r="33263" spans="59:60" x14ac:dyDescent="0.25">
      <c r="BG33263">
        <v>33262</v>
      </c>
      <c r="BH33263" t="s">
        <v>327</v>
      </c>
    </row>
    <row r="33264" spans="59:60" x14ac:dyDescent="0.25">
      <c r="BG33264">
        <v>33263</v>
      </c>
      <c r="BH33264" t="s">
        <v>328</v>
      </c>
    </row>
    <row r="33265" spans="59:60" x14ac:dyDescent="0.25">
      <c r="BG33265">
        <v>33264</v>
      </c>
      <c r="BH33265" t="s">
        <v>329</v>
      </c>
    </row>
    <row r="33266" spans="59:60" x14ac:dyDescent="0.25">
      <c r="BG33266">
        <v>33265</v>
      </c>
      <c r="BH33266" t="s">
        <v>330</v>
      </c>
    </row>
    <row r="33267" spans="59:60" x14ac:dyDescent="0.25">
      <c r="BG33267">
        <v>33266</v>
      </c>
      <c r="BH33267" t="s">
        <v>331</v>
      </c>
    </row>
    <row r="33268" spans="59:60" x14ac:dyDescent="0.25">
      <c r="BG33268">
        <v>33267</v>
      </c>
      <c r="BH33268" t="s">
        <v>332</v>
      </c>
    </row>
    <row r="33269" spans="59:60" x14ac:dyDescent="0.25">
      <c r="BG33269">
        <v>33268</v>
      </c>
      <c r="BH33269" t="s">
        <v>333</v>
      </c>
    </row>
    <row r="33270" spans="59:60" x14ac:dyDescent="0.25">
      <c r="BG33270">
        <v>33269</v>
      </c>
      <c r="BH33270" t="s">
        <v>334</v>
      </c>
    </row>
    <row r="33271" spans="59:60" x14ac:dyDescent="0.25">
      <c r="BG33271">
        <v>33270</v>
      </c>
      <c r="BH33271" t="s">
        <v>335</v>
      </c>
    </row>
    <row r="33272" spans="59:60" x14ac:dyDescent="0.25">
      <c r="BG33272">
        <v>33271</v>
      </c>
      <c r="BH33272" t="s">
        <v>336</v>
      </c>
    </row>
    <row r="33273" spans="59:60" x14ac:dyDescent="0.25">
      <c r="BG33273">
        <v>33272</v>
      </c>
      <c r="BH33273" t="s">
        <v>337</v>
      </c>
    </row>
    <row r="33274" spans="59:60" x14ac:dyDescent="0.25">
      <c r="BG33274">
        <v>33273</v>
      </c>
      <c r="BH33274" t="s">
        <v>338</v>
      </c>
    </row>
    <row r="33275" spans="59:60" x14ac:dyDescent="0.25">
      <c r="BG33275">
        <v>33274</v>
      </c>
      <c r="BH33275" t="s">
        <v>339</v>
      </c>
    </row>
    <row r="33276" spans="59:60" x14ac:dyDescent="0.25">
      <c r="BG33276">
        <v>33275</v>
      </c>
      <c r="BH33276" t="s">
        <v>340</v>
      </c>
    </row>
    <row r="33277" spans="59:60" x14ac:dyDescent="0.25">
      <c r="BG33277">
        <v>33276</v>
      </c>
      <c r="BH33277" t="s">
        <v>341</v>
      </c>
    </row>
    <row r="33278" spans="59:60" x14ac:dyDescent="0.25">
      <c r="BG33278">
        <v>33277</v>
      </c>
      <c r="BH33278" t="s">
        <v>342</v>
      </c>
    </row>
    <row r="33279" spans="59:60" x14ac:dyDescent="0.25">
      <c r="BG33279">
        <v>33278</v>
      </c>
      <c r="BH33279" t="s">
        <v>343</v>
      </c>
    </row>
    <row r="33280" spans="59:60" x14ac:dyDescent="0.25">
      <c r="BG33280">
        <v>33279</v>
      </c>
      <c r="BH33280" t="s">
        <v>344</v>
      </c>
    </row>
    <row r="33281" spans="59:60" x14ac:dyDescent="0.25">
      <c r="BG33281">
        <v>33280</v>
      </c>
      <c r="BH33281" t="s">
        <v>345</v>
      </c>
    </row>
    <row r="33282" spans="59:60" x14ac:dyDescent="0.25">
      <c r="BG33282">
        <v>33281</v>
      </c>
      <c r="BH33282" t="s">
        <v>346</v>
      </c>
    </row>
    <row r="33283" spans="59:60" x14ac:dyDescent="0.25">
      <c r="BG33283">
        <v>33282</v>
      </c>
      <c r="BH33283" t="s">
        <v>347</v>
      </c>
    </row>
    <row r="33284" spans="59:60" x14ac:dyDescent="0.25">
      <c r="BG33284">
        <v>33283</v>
      </c>
      <c r="BH33284" t="s">
        <v>348</v>
      </c>
    </row>
    <row r="33285" spans="59:60" x14ac:dyDescent="0.25">
      <c r="BG33285">
        <v>33284</v>
      </c>
      <c r="BH33285" t="s">
        <v>349</v>
      </c>
    </row>
    <row r="33286" spans="59:60" x14ac:dyDescent="0.25">
      <c r="BG33286">
        <v>33285</v>
      </c>
      <c r="BH33286" t="s">
        <v>350</v>
      </c>
    </row>
    <row r="33287" spans="59:60" x14ac:dyDescent="0.25">
      <c r="BG33287">
        <v>33286</v>
      </c>
      <c r="BH33287" t="s">
        <v>351</v>
      </c>
    </row>
    <row r="33288" spans="59:60" x14ac:dyDescent="0.25">
      <c r="BG33288">
        <v>33287</v>
      </c>
      <c r="BH33288" t="s">
        <v>352</v>
      </c>
    </row>
    <row r="33289" spans="59:60" x14ac:dyDescent="0.25">
      <c r="BG33289">
        <v>33288</v>
      </c>
      <c r="BH33289" t="s">
        <v>293</v>
      </c>
    </row>
    <row r="33290" spans="59:60" x14ac:dyDescent="0.25">
      <c r="BG33290">
        <v>33289</v>
      </c>
      <c r="BH33290" t="s">
        <v>294</v>
      </c>
    </row>
    <row r="33291" spans="59:60" x14ac:dyDescent="0.25">
      <c r="BG33291">
        <v>33290</v>
      </c>
      <c r="BH33291" t="s">
        <v>295</v>
      </c>
    </row>
    <row r="33292" spans="59:60" x14ac:dyDescent="0.25">
      <c r="BG33292">
        <v>33291</v>
      </c>
      <c r="BH33292" t="s">
        <v>296</v>
      </c>
    </row>
    <row r="33293" spans="59:60" x14ac:dyDescent="0.25">
      <c r="BG33293">
        <v>33292</v>
      </c>
      <c r="BH33293" t="s">
        <v>297</v>
      </c>
    </row>
    <row r="33294" spans="59:60" x14ac:dyDescent="0.25">
      <c r="BG33294">
        <v>33293</v>
      </c>
      <c r="BH33294" t="s">
        <v>298</v>
      </c>
    </row>
    <row r="33295" spans="59:60" x14ac:dyDescent="0.25">
      <c r="BG33295">
        <v>33294</v>
      </c>
      <c r="BH33295" t="s">
        <v>299</v>
      </c>
    </row>
    <row r="33296" spans="59:60" x14ac:dyDescent="0.25">
      <c r="BG33296">
        <v>33295</v>
      </c>
      <c r="BH33296" t="s">
        <v>300</v>
      </c>
    </row>
    <row r="33297" spans="59:60" x14ac:dyDescent="0.25">
      <c r="BG33297">
        <v>33296</v>
      </c>
      <c r="BH33297" t="s">
        <v>301</v>
      </c>
    </row>
    <row r="33298" spans="59:60" x14ac:dyDescent="0.25">
      <c r="BG33298">
        <v>33297</v>
      </c>
      <c r="BH33298" t="s">
        <v>302</v>
      </c>
    </row>
    <row r="33299" spans="59:60" x14ac:dyDescent="0.25">
      <c r="BG33299">
        <v>33298</v>
      </c>
      <c r="BH33299" t="s">
        <v>303</v>
      </c>
    </row>
    <row r="33300" spans="59:60" x14ac:dyDescent="0.25">
      <c r="BG33300">
        <v>33299</v>
      </c>
      <c r="BH33300" t="s">
        <v>304</v>
      </c>
    </row>
    <row r="33301" spans="59:60" x14ac:dyDescent="0.25">
      <c r="BG33301">
        <v>33300</v>
      </c>
      <c r="BH33301" t="s">
        <v>305</v>
      </c>
    </row>
    <row r="33302" spans="59:60" x14ac:dyDescent="0.25">
      <c r="BG33302">
        <v>33301</v>
      </c>
      <c r="BH33302" t="s">
        <v>306</v>
      </c>
    </row>
    <row r="33303" spans="59:60" x14ac:dyDescent="0.25">
      <c r="BG33303">
        <v>33302</v>
      </c>
      <c r="BH33303" t="s">
        <v>307</v>
      </c>
    </row>
    <row r="33304" spans="59:60" x14ac:dyDescent="0.25">
      <c r="BG33304">
        <v>33303</v>
      </c>
      <c r="BH33304" t="s">
        <v>308</v>
      </c>
    </row>
    <row r="33305" spans="59:60" x14ac:dyDescent="0.25">
      <c r="BG33305">
        <v>33304</v>
      </c>
      <c r="BH33305" t="s">
        <v>309</v>
      </c>
    </row>
    <row r="33306" spans="59:60" x14ac:dyDescent="0.25">
      <c r="BG33306">
        <v>33305</v>
      </c>
      <c r="BH33306" t="s">
        <v>310</v>
      </c>
    </row>
    <row r="33307" spans="59:60" x14ac:dyDescent="0.25">
      <c r="BG33307">
        <v>33306</v>
      </c>
      <c r="BH33307" t="s">
        <v>311</v>
      </c>
    </row>
    <row r="33308" spans="59:60" x14ac:dyDescent="0.25">
      <c r="BG33308">
        <v>33307</v>
      </c>
      <c r="BH33308" t="s">
        <v>312</v>
      </c>
    </row>
    <row r="33309" spans="59:60" x14ac:dyDescent="0.25">
      <c r="BG33309">
        <v>33308</v>
      </c>
      <c r="BH33309" t="s">
        <v>313</v>
      </c>
    </row>
    <row r="33310" spans="59:60" x14ac:dyDescent="0.25">
      <c r="BG33310">
        <v>33309</v>
      </c>
      <c r="BH33310" t="s">
        <v>314</v>
      </c>
    </row>
    <row r="33311" spans="59:60" x14ac:dyDescent="0.25">
      <c r="BG33311">
        <v>33310</v>
      </c>
      <c r="BH33311" t="s">
        <v>315</v>
      </c>
    </row>
    <row r="33312" spans="59:60" x14ac:dyDescent="0.25">
      <c r="BG33312">
        <v>33311</v>
      </c>
      <c r="BH33312" t="s">
        <v>316</v>
      </c>
    </row>
    <row r="33313" spans="59:60" x14ac:dyDescent="0.25">
      <c r="BG33313">
        <v>33312</v>
      </c>
      <c r="BH33313" t="s">
        <v>317</v>
      </c>
    </row>
    <row r="33314" spans="59:60" x14ac:dyDescent="0.25">
      <c r="BG33314">
        <v>33313</v>
      </c>
      <c r="BH33314" t="s">
        <v>318</v>
      </c>
    </row>
    <row r="33315" spans="59:60" x14ac:dyDescent="0.25">
      <c r="BG33315">
        <v>33314</v>
      </c>
      <c r="BH33315" t="s">
        <v>319</v>
      </c>
    </row>
    <row r="33316" spans="59:60" x14ac:dyDescent="0.25">
      <c r="BG33316">
        <v>33315</v>
      </c>
      <c r="BH33316" t="s">
        <v>320</v>
      </c>
    </row>
    <row r="33317" spans="59:60" x14ac:dyDescent="0.25">
      <c r="BG33317">
        <v>33316</v>
      </c>
      <c r="BH33317" t="s">
        <v>321</v>
      </c>
    </row>
    <row r="33318" spans="59:60" x14ac:dyDescent="0.25">
      <c r="BG33318">
        <v>33317</v>
      </c>
      <c r="BH33318" t="s">
        <v>322</v>
      </c>
    </row>
    <row r="33319" spans="59:60" x14ac:dyDescent="0.25">
      <c r="BG33319">
        <v>33318</v>
      </c>
      <c r="BH33319" t="s">
        <v>323</v>
      </c>
    </row>
    <row r="33320" spans="59:60" x14ac:dyDescent="0.25">
      <c r="BG33320">
        <v>33319</v>
      </c>
      <c r="BH33320" t="s">
        <v>324</v>
      </c>
    </row>
    <row r="33321" spans="59:60" x14ac:dyDescent="0.25">
      <c r="BG33321">
        <v>33320</v>
      </c>
      <c r="BH33321" t="s">
        <v>325</v>
      </c>
    </row>
    <row r="33322" spans="59:60" x14ac:dyDescent="0.25">
      <c r="BG33322">
        <v>33321</v>
      </c>
      <c r="BH33322" t="s">
        <v>326</v>
      </c>
    </row>
    <row r="33323" spans="59:60" x14ac:dyDescent="0.25">
      <c r="BG33323">
        <v>33322</v>
      </c>
      <c r="BH33323" t="s">
        <v>327</v>
      </c>
    </row>
    <row r="33324" spans="59:60" x14ac:dyDescent="0.25">
      <c r="BG33324">
        <v>33323</v>
      </c>
      <c r="BH33324" t="s">
        <v>328</v>
      </c>
    </row>
    <row r="33325" spans="59:60" x14ac:dyDescent="0.25">
      <c r="BG33325">
        <v>33324</v>
      </c>
      <c r="BH33325" t="s">
        <v>329</v>
      </c>
    </row>
    <row r="33326" spans="59:60" x14ac:dyDescent="0.25">
      <c r="BG33326">
        <v>33325</v>
      </c>
      <c r="BH33326" t="s">
        <v>330</v>
      </c>
    </row>
    <row r="33327" spans="59:60" x14ac:dyDescent="0.25">
      <c r="BG33327">
        <v>33326</v>
      </c>
      <c r="BH33327" t="s">
        <v>331</v>
      </c>
    </row>
    <row r="33328" spans="59:60" x14ac:dyDescent="0.25">
      <c r="BG33328">
        <v>33327</v>
      </c>
      <c r="BH33328" t="s">
        <v>332</v>
      </c>
    </row>
    <row r="33329" spans="59:60" x14ac:dyDescent="0.25">
      <c r="BG33329">
        <v>33328</v>
      </c>
      <c r="BH33329" t="s">
        <v>333</v>
      </c>
    </row>
    <row r="33330" spans="59:60" x14ac:dyDescent="0.25">
      <c r="BG33330">
        <v>33329</v>
      </c>
      <c r="BH33330" t="s">
        <v>334</v>
      </c>
    </row>
    <row r="33331" spans="59:60" x14ac:dyDescent="0.25">
      <c r="BG33331">
        <v>33330</v>
      </c>
      <c r="BH33331" t="s">
        <v>335</v>
      </c>
    </row>
    <row r="33332" spans="59:60" x14ac:dyDescent="0.25">
      <c r="BG33332">
        <v>33331</v>
      </c>
      <c r="BH33332" t="s">
        <v>336</v>
      </c>
    </row>
    <row r="33333" spans="59:60" x14ac:dyDescent="0.25">
      <c r="BG33333">
        <v>33332</v>
      </c>
      <c r="BH33333" t="s">
        <v>337</v>
      </c>
    </row>
    <row r="33334" spans="59:60" x14ac:dyDescent="0.25">
      <c r="BG33334">
        <v>33333</v>
      </c>
      <c r="BH33334" t="s">
        <v>338</v>
      </c>
    </row>
    <row r="33335" spans="59:60" x14ac:dyDescent="0.25">
      <c r="BG33335">
        <v>33334</v>
      </c>
      <c r="BH33335" t="s">
        <v>339</v>
      </c>
    </row>
    <row r="33336" spans="59:60" x14ac:dyDescent="0.25">
      <c r="BG33336">
        <v>33335</v>
      </c>
      <c r="BH33336" t="s">
        <v>340</v>
      </c>
    </row>
    <row r="33337" spans="59:60" x14ac:dyDescent="0.25">
      <c r="BG33337">
        <v>33336</v>
      </c>
      <c r="BH33337" t="s">
        <v>341</v>
      </c>
    </row>
    <row r="33338" spans="59:60" x14ac:dyDescent="0.25">
      <c r="BG33338">
        <v>33337</v>
      </c>
      <c r="BH33338" t="s">
        <v>342</v>
      </c>
    </row>
    <row r="33339" spans="59:60" x14ac:dyDescent="0.25">
      <c r="BG33339">
        <v>33338</v>
      </c>
      <c r="BH33339" t="s">
        <v>343</v>
      </c>
    </row>
    <row r="33340" spans="59:60" x14ac:dyDescent="0.25">
      <c r="BG33340">
        <v>33339</v>
      </c>
      <c r="BH33340" t="s">
        <v>344</v>
      </c>
    </row>
    <row r="33341" spans="59:60" x14ac:dyDescent="0.25">
      <c r="BG33341">
        <v>33340</v>
      </c>
      <c r="BH33341" t="s">
        <v>345</v>
      </c>
    </row>
    <row r="33342" spans="59:60" x14ac:dyDescent="0.25">
      <c r="BG33342">
        <v>33341</v>
      </c>
      <c r="BH33342" t="s">
        <v>346</v>
      </c>
    </row>
    <row r="33343" spans="59:60" x14ac:dyDescent="0.25">
      <c r="BG33343">
        <v>33342</v>
      </c>
      <c r="BH33343" t="s">
        <v>347</v>
      </c>
    </row>
    <row r="33344" spans="59:60" x14ac:dyDescent="0.25">
      <c r="BG33344">
        <v>33343</v>
      </c>
      <c r="BH33344" t="s">
        <v>348</v>
      </c>
    </row>
    <row r="33345" spans="59:60" x14ac:dyDescent="0.25">
      <c r="BG33345">
        <v>33344</v>
      </c>
      <c r="BH33345" t="s">
        <v>349</v>
      </c>
    </row>
    <row r="33346" spans="59:60" x14ac:dyDescent="0.25">
      <c r="BG33346">
        <v>33345</v>
      </c>
      <c r="BH33346" t="s">
        <v>350</v>
      </c>
    </row>
    <row r="33347" spans="59:60" x14ac:dyDescent="0.25">
      <c r="BG33347">
        <v>33346</v>
      </c>
      <c r="BH33347" t="s">
        <v>351</v>
      </c>
    </row>
    <row r="33348" spans="59:60" x14ac:dyDescent="0.25">
      <c r="BG33348">
        <v>33347</v>
      </c>
      <c r="BH33348" t="s">
        <v>352</v>
      </c>
    </row>
    <row r="33349" spans="59:60" x14ac:dyDescent="0.25">
      <c r="BG33349">
        <v>33348</v>
      </c>
      <c r="BH33349" t="s">
        <v>293</v>
      </c>
    </row>
    <row r="33350" spans="59:60" x14ac:dyDescent="0.25">
      <c r="BG33350">
        <v>33349</v>
      </c>
      <c r="BH33350" t="s">
        <v>294</v>
      </c>
    </row>
    <row r="33351" spans="59:60" x14ac:dyDescent="0.25">
      <c r="BG33351">
        <v>33350</v>
      </c>
      <c r="BH33351" t="s">
        <v>295</v>
      </c>
    </row>
    <row r="33352" spans="59:60" x14ac:dyDescent="0.25">
      <c r="BG33352">
        <v>33351</v>
      </c>
      <c r="BH33352" t="s">
        <v>296</v>
      </c>
    </row>
    <row r="33353" spans="59:60" x14ac:dyDescent="0.25">
      <c r="BG33353">
        <v>33352</v>
      </c>
      <c r="BH33353" t="s">
        <v>297</v>
      </c>
    </row>
    <row r="33354" spans="59:60" x14ac:dyDescent="0.25">
      <c r="BG33354">
        <v>33353</v>
      </c>
      <c r="BH33354" t="s">
        <v>298</v>
      </c>
    </row>
    <row r="33355" spans="59:60" x14ac:dyDescent="0.25">
      <c r="BG33355">
        <v>33354</v>
      </c>
      <c r="BH33355" t="s">
        <v>299</v>
      </c>
    </row>
    <row r="33356" spans="59:60" x14ac:dyDescent="0.25">
      <c r="BG33356">
        <v>33355</v>
      </c>
      <c r="BH33356" t="s">
        <v>300</v>
      </c>
    </row>
    <row r="33357" spans="59:60" x14ac:dyDescent="0.25">
      <c r="BG33357">
        <v>33356</v>
      </c>
      <c r="BH33357" t="s">
        <v>301</v>
      </c>
    </row>
    <row r="33358" spans="59:60" x14ac:dyDescent="0.25">
      <c r="BG33358">
        <v>33357</v>
      </c>
      <c r="BH33358" t="s">
        <v>302</v>
      </c>
    </row>
    <row r="33359" spans="59:60" x14ac:dyDescent="0.25">
      <c r="BG33359">
        <v>33358</v>
      </c>
      <c r="BH33359" t="s">
        <v>303</v>
      </c>
    </row>
    <row r="33360" spans="59:60" x14ac:dyDescent="0.25">
      <c r="BG33360">
        <v>33359</v>
      </c>
      <c r="BH33360" t="s">
        <v>304</v>
      </c>
    </row>
    <row r="33361" spans="59:60" x14ac:dyDescent="0.25">
      <c r="BG33361">
        <v>33360</v>
      </c>
      <c r="BH33361" t="s">
        <v>305</v>
      </c>
    </row>
    <row r="33362" spans="59:60" x14ac:dyDescent="0.25">
      <c r="BG33362">
        <v>33361</v>
      </c>
      <c r="BH33362" t="s">
        <v>306</v>
      </c>
    </row>
    <row r="33363" spans="59:60" x14ac:dyDescent="0.25">
      <c r="BG33363">
        <v>33362</v>
      </c>
      <c r="BH33363" t="s">
        <v>307</v>
      </c>
    </row>
    <row r="33364" spans="59:60" x14ac:dyDescent="0.25">
      <c r="BG33364">
        <v>33363</v>
      </c>
      <c r="BH33364" t="s">
        <v>308</v>
      </c>
    </row>
    <row r="33365" spans="59:60" x14ac:dyDescent="0.25">
      <c r="BG33365">
        <v>33364</v>
      </c>
      <c r="BH33365" t="s">
        <v>309</v>
      </c>
    </row>
    <row r="33366" spans="59:60" x14ac:dyDescent="0.25">
      <c r="BG33366">
        <v>33365</v>
      </c>
      <c r="BH33366" t="s">
        <v>310</v>
      </c>
    </row>
    <row r="33367" spans="59:60" x14ac:dyDescent="0.25">
      <c r="BG33367">
        <v>33366</v>
      </c>
      <c r="BH33367" t="s">
        <v>311</v>
      </c>
    </row>
    <row r="33368" spans="59:60" x14ac:dyDescent="0.25">
      <c r="BG33368">
        <v>33367</v>
      </c>
      <c r="BH33368" t="s">
        <v>312</v>
      </c>
    </row>
    <row r="33369" spans="59:60" x14ac:dyDescent="0.25">
      <c r="BG33369">
        <v>33368</v>
      </c>
      <c r="BH33369" t="s">
        <v>313</v>
      </c>
    </row>
    <row r="33370" spans="59:60" x14ac:dyDescent="0.25">
      <c r="BG33370">
        <v>33369</v>
      </c>
      <c r="BH33370" t="s">
        <v>314</v>
      </c>
    </row>
    <row r="33371" spans="59:60" x14ac:dyDescent="0.25">
      <c r="BG33371">
        <v>33370</v>
      </c>
      <c r="BH33371" t="s">
        <v>315</v>
      </c>
    </row>
    <row r="33372" spans="59:60" x14ac:dyDescent="0.25">
      <c r="BG33372">
        <v>33371</v>
      </c>
      <c r="BH33372" t="s">
        <v>316</v>
      </c>
    </row>
    <row r="33373" spans="59:60" x14ac:dyDescent="0.25">
      <c r="BG33373">
        <v>33372</v>
      </c>
      <c r="BH33373" t="s">
        <v>317</v>
      </c>
    </row>
    <row r="33374" spans="59:60" x14ac:dyDescent="0.25">
      <c r="BG33374">
        <v>33373</v>
      </c>
      <c r="BH33374" t="s">
        <v>318</v>
      </c>
    </row>
    <row r="33375" spans="59:60" x14ac:dyDescent="0.25">
      <c r="BG33375">
        <v>33374</v>
      </c>
      <c r="BH33375" t="s">
        <v>319</v>
      </c>
    </row>
    <row r="33376" spans="59:60" x14ac:dyDescent="0.25">
      <c r="BG33376">
        <v>33375</v>
      </c>
      <c r="BH33376" t="s">
        <v>320</v>
      </c>
    </row>
    <row r="33377" spans="59:60" x14ac:dyDescent="0.25">
      <c r="BG33377">
        <v>33376</v>
      </c>
      <c r="BH33377" t="s">
        <v>321</v>
      </c>
    </row>
    <row r="33378" spans="59:60" x14ac:dyDescent="0.25">
      <c r="BG33378">
        <v>33377</v>
      </c>
      <c r="BH33378" t="s">
        <v>322</v>
      </c>
    </row>
    <row r="33379" spans="59:60" x14ac:dyDescent="0.25">
      <c r="BG33379">
        <v>33378</v>
      </c>
      <c r="BH33379" t="s">
        <v>323</v>
      </c>
    </row>
    <row r="33380" spans="59:60" x14ac:dyDescent="0.25">
      <c r="BG33380">
        <v>33379</v>
      </c>
      <c r="BH33380" t="s">
        <v>324</v>
      </c>
    </row>
    <row r="33381" spans="59:60" x14ac:dyDescent="0.25">
      <c r="BG33381">
        <v>33380</v>
      </c>
      <c r="BH33381" t="s">
        <v>325</v>
      </c>
    </row>
    <row r="33382" spans="59:60" x14ac:dyDescent="0.25">
      <c r="BG33382">
        <v>33381</v>
      </c>
      <c r="BH33382" t="s">
        <v>326</v>
      </c>
    </row>
    <row r="33383" spans="59:60" x14ac:dyDescent="0.25">
      <c r="BG33383">
        <v>33382</v>
      </c>
      <c r="BH33383" t="s">
        <v>327</v>
      </c>
    </row>
    <row r="33384" spans="59:60" x14ac:dyDescent="0.25">
      <c r="BG33384">
        <v>33383</v>
      </c>
      <c r="BH33384" t="s">
        <v>328</v>
      </c>
    </row>
    <row r="33385" spans="59:60" x14ac:dyDescent="0.25">
      <c r="BG33385">
        <v>33384</v>
      </c>
      <c r="BH33385" t="s">
        <v>329</v>
      </c>
    </row>
    <row r="33386" spans="59:60" x14ac:dyDescent="0.25">
      <c r="BG33386">
        <v>33385</v>
      </c>
      <c r="BH33386" t="s">
        <v>330</v>
      </c>
    </row>
    <row r="33387" spans="59:60" x14ac:dyDescent="0.25">
      <c r="BG33387">
        <v>33386</v>
      </c>
      <c r="BH33387" t="s">
        <v>331</v>
      </c>
    </row>
    <row r="33388" spans="59:60" x14ac:dyDescent="0.25">
      <c r="BG33388">
        <v>33387</v>
      </c>
      <c r="BH33388" t="s">
        <v>332</v>
      </c>
    </row>
    <row r="33389" spans="59:60" x14ac:dyDescent="0.25">
      <c r="BG33389">
        <v>33388</v>
      </c>
      <c r="BH33389" t="s">
        <v>333</v>
      </c>
    </row>
    <row r="33390" spans="59:60" x14ac:dyDescent="0.25">
      <c r="BG33390">
        <v>33389</v>
      </c>
      <c r="BH33390" t="s">
        <v>334</v>
      </c>
    </row>
    <row r="33391" spans="59:60" x14ac:dyDescent="0.25">
      <c r="BG33391">
        <v>33390</v>
      </c>
      <c r="BH33391" t="s">
        <v>335</v>
      </c>
    </row>
    <row r="33392" spans="59:60" x14ac:dyDescent="0.25">
      <c r="BG33392">
        <v>33391</v>
      </c>
      <c r="BH33392" t="s">
        <v>336</v>
      </c>
    </row>
    <row r="33393" spans="59:60" x14ac:dyDescent="0.25">
      <c r="BG33393">
        <v>33392</v>
      </c>
      <c r="BH33393" t="s">
        <v>337</v>
      </c>
    </row>
    <row r="33394" spans="59:60" x14ac:dyDescent="0.25">
      <c r="BG33394">
        <v>33393</v>
      </c>
      <c r="BH33394" t="s">
        <v>338</v>
      </c>
    </row>
    <row r="33395" spans="59:60" x14ac:dyDescent="0.25">
      <c r="BG33395">
        <v>33394</v>
      </c>
      <c r="BH33395" t="s">
        <v>339</v>
      </c>
    </row>
    <row r="33396" spans="59:60" x14ac:dyDescent="0.25">
      <c r="BG33396">
        <v>33395</v>
      </c>
      <c r="BH33396" t="s">
        <v>340</v>
      </c>
    </row>
    <row r="33397" spans="59:60" x14ac:dyDescent="0.25">
      <c r="BG33397">
        <v>33396</v>
      </c>
      <c r="BH33397" t="s">
        <v>341</v>
      </c>
    </row>
    <row r="33398" spans="59:60" x14ac:dyDescent="0.25">
      <c r="BG33398">
        <v>33397</v>
      </c>
      <c r="BH33398" t="s">
        <v>342</v>
      </c>
    </row>
    <row r="33399" spans="59:60" x14ac:dyDescent="0.25">
      <c r="BG33399">
        <v>33398</v>
      </c>
      <c r="BH33399" t="s">
        <v>343</v>
      </c>
    </row>
    <row r="33400" spans="59:60" x14ac:dyDescent="0.25">
      <c r="BG33400">
        <v>33399</v>
      </c>
      <c r="BH33400" t="s">
        <v>344</v>
      </c>
    </row>
    <row r="33401" spans="59:60" x14ac:dyDescent="0.25">
      <c r="BG33401">
        <v>33400</v>
      </c>
      <c r="BH33401" t="s">
        <v>345</v>
      </c>
    </row>
    <row r="33402" spans="59:60" x14ac:dyDescent="0.25">
      <c r="BG33402">
        <v>33401</v>
      </c>
      <c r="BH33402" t="s">
        <v>346</v>
      </c>
    </row>
    <row r="33403" spans="59:60" x14ac:dyDescent="0.25">
      <c r="BG33403">
        <v>33402</v>
      </c>
      <c r="BH33403" t="s">
        <v>347</v>
      </c>
    </row>
    <row r="33404" spans="59:60" x14ac:dyDescent="0.25">
      <c r="BG33404">
        <v>33403</v>
      </c>
      <c r="BH33404" t="s">
        <v>348</v>
      </c>
    </row>
    <row r="33405" spans="59:60" x14ac:dyDescent="0.25">
      <c r="BG33405">
        <v>33404</v>
      </c>
      <c r="BH33405" t="s">
        <v>349</v>
      </c>
    </row>
    <row r="33406" spans="59:60" x14ac:dyDescent="0.25">
      <c r="BG33406">
        <v>33405</v>
      </c>
      <c r="BH33406" t="s">
        <v>350</v>
      </c>
    </row>
    <row r="33407" spans="59:60" x14ac:dyDescent="0.25">
      <c r="BG33407">
        <v>33406</v>
      </c>
      <c r="BH33407" t="s">
        <v>351</v>
      </c>
    </row>
    <row r="33408" spans="59:60" x14ac:dyDescent="0.25">
      <c r="BG33408">
        <v>33407</v>
      </c>
      <c r="BH33408" t="s">
        <v>352</v>
      </c>
    </row>
    <row r="33409" spans="59:60" x14ac:dyDescent="0.25">
      <c r="BG33409">
        <v>33408</v>
      </c>
      <c r="BH33409" t="s">
        <v>293</v>
      </c>
    </row>
    <row r="33410" spans="59:60" x14ac:dyDescent="0.25">
      <c r="BG33410">
        <v>33409</v>
      </c>
      <c r="BH33410" t="s">
        <v>294</v>
      </c>
    </row>
    <row r="33411" spans="59:60" x14ac:dyDescent="0.25">
      <c r="BG33411">
        <v>33410</v>
      </c>
      <c r="BH33411" t="s">
        <v>295</v>
      </c>
    </row>
    <row r="33412" spans="59:60" x14ac:dyDescent="0.25">
      <c r="BG33412">
        <v>33411</v>
      </c>
      <c r="BH33412" t="s">
        <v>296</v>
      </c>
    </row>
    <row r="33413" spans="59:60" x14ac:dyDescent="0.25">
      <c r="BG33413">
        <v>33412</v>
      </c>
      <c r="BH33413" t="s">
        <v>297</v>
      </c>
    </row>
    <row r="33414" spans="59:60" x14ac:dyDescent="0.25">
      <c r="BG33414">
        <v>33413</v>
      </c>
      <c r="BH33414" t="s">
        <v>298</v>
      </c>
    </row>
    <row r="33415" spans="59:60" x14ac:dyDescent="0.25">
      <c r="BG33415">
        <v>33414</v>
      </c>
      <c r="BH33415" t="s">
        <v>299</v>
      </c>
    </row>
    <row r="33416" spans="59:60" x14ac:dyDescent="0.25">
      <c r="BG33416">
        <v>33415</v>
      </c>
      <c r="BH33416" t="s">
        <v>300</v>
      </c>
    </row>
    <row r="33417" spans="59:60" x14ac:dyDescent="0.25">
      <c r="BG33417">
        <v>33416</v>
      </c>
      <c r="BH33417" t="s">
        <v>301</v>
      </c>
    </row>
    <row r="33418" spans="59:60" x14ac:dyDescent="0.25">
      <c r="BG33418">
        <v>33417</v>
      </c>
      <c r="BH33418" t="s">
        <v>302</v>
      </c>
    </row>
    <row r="33419" spans="59:60" x14ac:dyDescent="0.25">
      <c r="BG33419">
        <v>33418</v>
      </c>
      <c r="BH33419" t="s">
        <v>303</v>
      </c>
    </row>
    <row r="33420" spans="59:60" x14ac:dyDescent="0.25">
      <c r="BG33420">
        <v>33419</v>
      </c>
      <c r="BH33420" t="s">
        <v>304</v>
      </c>
    </row>
    <row r="33421" spans="59:60" x14ac:dyDescent="0.25">
      <c r="BG33421">
        <v>33420</v>
      </c>
      <c r="BH33421" t="s">
        <v>305</v>
      </c>
    </row>
    <row r="33422" spans="59:60" x14ac:dyDescent="0.25">
      <c r="BG33422">
        <v>33421</v>
      </c>
      <c r="BH33422" t="s">
        <v>306</v>
      </c>
    </row>
    <row r="33423" spans="59:60" x14ac:dyDescent="0.25">
      <c r="BG33423">
        <v>33422</v>
      </c>
      <c r="BH33423" t="s">
        <v>307</v>
      </c>
    </row>
    <row r="33424" spans="59:60" x14ac:dyDescent="0.25">
      <c r="BG33424">
        <v>33423</v>
      </c>
      <c r="BH33424" t="s">
        <v>308</v>
      </c>
    </row>
    <row r="33425" spans="59:60" x14ac:dyDescent="0.25">
      <c r="BG33425">
        <v>33424</v>
      </c>
      <c r="BH33425" t="s">
        <v>309</v>
      </c>
    </row>
    <row r="33426" spans="59:60" x14ac:dyDescent="0.25">
      <c r="BG33426">
        <v>33425</v>
      </c>
      <c r="BH33426" t="s">
        <v>310</v>
      </c>
    </row>
    <row r="33427" spans="59:60" x14ac:dyDescent="0.25">
      <c r="BG33427">
        <v>33426</v>
      </c>
      <c r="BH33427" t="s">
        <v>311</v>
      </c>
    </row>
    <row r="33428" spans="59:60" x14ac:dyDescent="0.25">
      <c r="BG33428">
        <v>33427</v>
      </c>
      <c r="BH33428" t="s">
        <v>312</v>
      </c>
    </row>
    <row r="33429" spans="59:60" x14ac:dyDescent="0.25">
      <c r="BG33429">
        <v>33428</v>
      </c>
      <c r="BH33429" t="s">
        <v>313</v>
      </c>
    </row>
    <row r="33430" spans="59:60" x14ac:dyDescent="0.25">
      <c r="BG33430">
        <v>33429</v>
      </c>
      <c r="BH33430" t="s">
        <v>314</v>
      </c>
    </row>
    <row r="33431" spans="59:60" x14ac:dyDescent="0.25">
      <c r="BG33431">
        <v>33430</v>
      </c>
      <c r="BH33431" t="s">
        <v>315</v>
      </c>
    </row>
    <row r="33432" spans="59:60" x14ac:dyDescent="0.25">
      <c r="BG33432">
        <v>33431</v>
      </c>
      <c r="BH33432" t="s">
        <v>316</v>
      </c>
    </row>
    <row r="33433" spans="59:60" x14ac:dyDescent="0.25">
      <c r="BG33433">
        <v>33432</v>
      </c>
      <c r="BH33433" t="s">
        <v>317</v>
      </c>
    </row>
    <row r="33434" spans="59:60" x14ac:dyDescent="0.25">
      <c r="BG33434">
        <v>33433</v>
      </c>
      <c r="BH33434" t="s">
        <v>318</v>
      </c>
    </row>
    <row r="33435" spans="59:60" x14ac:dyDescent="0.25">
      <c r="BG33435">
        <v>33434</v>
      </c>
      <c r="BH33435" t="s">
        <v>319</v>
      </c>
    </row>
    <row r="33436" spans="59:60" x14ac:dyDescent="0.25">
      <c r="BG33436">
        <v>33435</v>
      </c>
      <c r="BH33436" t="s">
        <v>320</v>
      </c>
    </row>
    <row r="33437" spans="59:60" x14ac:dyDescent="0.25">
      <c r="BG33437">
        <v>33436</v>
      </c>
      <c r="BH33437" t="s">
        <v>321</v>
      </c>
    </row>
    <row r="33438" spans="59:60" x14ac:dyDescent="0.25">
      <c r="BG33438">
        <v>33437</v>
      </c>
      <c r="BH33438" t="s">
        <v>322</v>
      </c>
    </row>
    <row r="33439" spans="59:60" x14ac:dyDescent="0.25">
      <c r="BG33439">
        <v>33438</v>
      </c>
      <c r="BH33439" t="s">
        <v>323</v>
      </c>
    </row>
    <row r="33440" spans="59:60" x14ac:dyDescent="0.25">
      <c r="BG33440">
        <v>33439</v>
      </c>
      <c r="BH33440" t="s">
        <v>324</v>
      </c>
    </row>
    <row r="33441" spans="59:60" x14ac:dyDescent="0.25">
      <c r="BG33441">
        <v>33440</v>
      </c>
      <c r="BH33441" t="s">
        <v>325</v>
      </c>
    </row>
    <row r="33442" spans="59:60" x14ac:dyDescent="0.25">
      <c r="BG33442">
        <v>33441</v>
      </c>
      <c r="BH33442" t="s">
        <v>326</v>
      </c>
    </row>
    <row r="33443" spans="59:60" x14ac:dyDescent="0.25">
      <c r="BG33443">
        <v>33442</v>
      </c>
      <c r="BH33443" t="s">
        <v>327</v>
      </c>
    </row>
    <row r="33444" spans="59:60" x14ac:dyDescent="0.25">
      <c r="BG33444">
        <v>33443</v>
      </c>
      <c r="BH33444" t="s">
        <v>328</v>
      </c>
    </row>
    <row r="33445" spans="59:60" x14ac:dyDescent="0.25">
      <c r="BG33445">
        <v>33444</v>
      </c>
      <c r="BH33445" t="s">
        <v>329</v>
      </c>
    </row>
    <row r="33446" spans="59:60" x14ac:dyDescent="0.25">
      <c r="BG33446">
        <v>33445</v>
      </c>
      <c r="BH33446" t="s">
        <v>330</v>
      </c>
    </row>
    <row r="33447" spans="59:60" x14ac:dyDescent="0.25">
      <c r="BG33447">
        <v>33446</v>
      </c>
      <c r="BH33447" t="s">
        <v>331</v>
      </c>
    </row>
    <row r="33448" spans="59:60" x14ac:dyDescent="0.25">
      <c r="BG33448">
        <v>33447</v>
      </c>
      <c r="BH33448" t="s">
        <v>332</v>
      </c>
    </row>
    <row r="33449" spans="59:60" x14ac:dyDescent="0.25">
      <c r="BG33449">
        <v>33448</v>
      </c>
      <c r="BH33449" t="s">
        <v>333</v>
      </c>
    </row>
    <row r="33450" spans="59:60" x14ac:dyDescent="0.25">
      <c r="BG33450">
        <v>33449</v>
      </c>
      <c r="BH33450" t="s">
        <v>334</v>
      </c>
    </row>
    <row r="33451" spans="59:60" x14ac:dyDescent="0.25">
      <c r="BG33451">
        <v>33450</v>
      </c>
      <c r="BH33451" t="s">
        <v>335</v>
      </c>
    </row>
    <row r="33452" spans="59:60" x14ac:dyDescent="0.25">
      <c r="BG33452">
        <v>33451</v>
      </c>
      <c r="BH33452" t="s">
        <v>336</v>
      </c>
    </row>
    <row r="33453" spans="59:60" x14ac:dyDescent="0.25">
      <c r="BG33453">
        <v>33452</v>
      </c>
      <c r="BH33453" t="s">
        <v>337</v>
      </c>
    </row>
    <row r="33454" spans="59:60" x14ac:dyDescent="0.25">
      <c r="BG33454">
        <v>33453</v>
      </c>
      <c r="BH33454" t="s">
        <v>338</v>
      </c>
    </row>
    <row r="33455" spans="59:60" x14ac:dyDescent="0.25">
      <c r="BG33455">
        <v>33454</v>
      </c>
      <c r="BH33455" t="s">
        <v>339</v>
      </c>
    </row>
    <row r="33456" spans="59:60" x14ac:dyDescent="0.25">
      <c r="BG33456">
        <v>33455</v>
      </c>
      <c r="BH33456" t="s">
        <v>340</v>
      </c>
    </row>
    <row r="33457" spans="59:60" x14ac:dyDescent="0.25">
      <c r="BG33457">
        <v>33456</v>
      </c>
      <c r="BH33457" t="s">
        <v>341</v>
      </c>
    </row>
    <row r="33458" spans="59:60" x14ac:dyDescent="0.25">
      <c r="BG33458">
        <v>33457</v>
      </c>
      <c r="BH33458" t="s">
        <v>342</v>
      </c>
    </row>
    <row r="33459" spans="59:60" x14ac:dyDescent="0.25">
      <c r="BG33459">
        <v>33458</v>
      </c>
      <c r="BH33459" t="s">
        <v>343</v>
      </c>
    </row>
    <row r="33460" spans="59:60" x14ac:dyDescent="0.25">
      <c r="BG33460">
        <v>33459</v>
      </c>
      <c r="BH33460" t="s">
        <v>344</v>
      </c>
    </row>
    <row r="33461" spans="59:60" x14ac:dyDescent="0.25">
      <c r="BG33461">
        <v>33460</v>
      </c>
      <c r="BH33461" t="s">
        <v>345</v>
      </c>
    </row>
    <row r="33462" spans="59:60" x14ac:dyDescent="0.25">
      <c r="BG33462">
        <v>33461</v>
      </c>
      <c r="BH33462" t="s">
        <v>346</v>
      </c>
    </row>
    <row r="33463" spans="59:60" x14ac:dyDescent="0.25">
      <c r="BG33463">
        <v>33462</v>
      </c>
      <c r="BH33463" t="s">
        <v>347</v>
      </c>
    </row>
    <row r="33464" spans="59:60" x14ac:dyDescent="0.25">
      <c r="BG33464">
        <v>33463</v>
      </c>
      <c r="BH33464" t="s">
        <v>348</v>
      </c>
    </row>
    <row r="33465" spans="59:60" x14ac:dyDescent="0.25">
      <c r="BG33465">
        <v>33464</v>
      </c>
      <c r="BH33465" t="s">
        <v>349</v>
      </c>
    </row>
    <row r="33466" spans="59:60" x14ac:dyDescent="0.25">
      <c r="BG33466">
        <v>33465</v>
      </c>
      <c r="BH33466" t="s">
        <v>350</v>
      </c>
    </row>
    <row r="33467" spans="59:60" x14ac:dyDescent="0.25">
      <c r="BG33467">
        <v>33466</v>
      </c>
      <c r="BH33467" t="s">
        <v>351</v>
      </c>
    </row>
    <row r="33468" spans="59:60" x14ac:dyDescent="0.25">
      <c r="BG33468">
        <v>33467</v>
      </c>
      <c r="BH33468" t="s">
        <v>352</v>
      </c>
    </row>
    <row r="33469" spans="59:60" x14ac:dyDescent="0.25">
      <c r="BG33469">
        <v>33468</v>
      </c>
      <c r="BH33469" t="s">
        <v>293</v>
      </c>
    </row>
    <row r="33470" spans="59:60" x14ac:dyDescent="0.25">
      <c r="BG33470">
        <v>33469</v>
      </c>
      <c r="BH33470" t="s">
        <v>294</v>
      </c>
    </row>
    <row r="33471" spans="59:60" x14ac:dyDescent="0.25">
      <c r="BG33471">
        <v>33470</v>
      </c>
      <c r="BH33471" t="s">
        <v>295</v>
      </c>
    </row>
    <row r="33472" spans="59:60" x14ac:dyDescent="0.25">
      <c r="BG33472">
        <v>33471</v>
      </c>
      <c r="BH33472" t="s">
        <v>296</v>
      </c>
    </row>
    <row r="33473" spans="59:60" x14ac:dyDescent="0.25">
      <c r="BG33473">
        <v>33472</v>
      </c>
      <c r="BH33473" t="s">
        <v>297</v>
      </c>
    </row>
    <row r="33474" spans="59:60" x14ac:dyDescent="0.25">
      <c r="BG33474">
        <v>33473</v>
      </c>
      <c r="BH33474" t="s">
        <v>298</v>
      </c>
    </row>
    <row r="33475" spans="59:60" x14ac:dyDescent="0.25">
      <c r="BG33475">
        <v>33474</v>
      </c>
      <c r="BH33475" t="s">
        <v>299</v>
      </c>
    </row>
    <row r="33476" spans="59:60" x14ac:dyDescent="0.25">
      <c r="BG33476">
        <v>33475</v>
      </c>
      <c r="BH33476" t="s">
        <v>300</v>
      </c>
    </row>
    <row r="33477" spans="59:60" x14ac:dyDescent="0.25">
      <c r="BG33477">
        <v>33476</v>
      </c>
      <c r="BH33477" t="s">
        <v>301</v>
      </c>
    </row>
    <row r="33478" spans="59:60" x14ac:dyDescent="0.25">
      <c r="BG33478">
        <v>33477</v>
      </c>
      <c r="BH33478" t="s">
        <v>302</v>
      </c>
    </row>
    <row r="33479" spans="59:60" x14ac:dyDescent="0.25">
      <c r="BG33479">
        <v>33478</v>
      </c>
      <c r="BH33479" t="s">
        <v>303</v>
      </c>
    </row>
    <row r="33480" spans="59:60" x14ac:dyDescent="0.25">
      <c r="BG33480">
        <v>33479</v>
      </c>
      <c r="BH33480" t="s">
        <v>304</v>
      </c>
    </row>
    <row r="33481" spans="59:60" x14ac:dyDescent="0.25">
      <c r="BG33481">
        <v>33480</v>
      </c>
      <c r="BH33481" t="s">
        <v>305</v>
      </c>
    </row>
    <row r="33482" spans="59:60" x14ac:dyDescent="0.25">
      <c r="BG33482">
        <v>33481</v>
      </c>
      <c r="BH33482" t="s">
        <v>306</v>
      </c>
    </row>
    <row r="33483" spans="59:60" x14ac:dyDescent="0.25">
      <c r="BG33483">
        <v>33482</v>
      </c>
      <c r="BH33483" t="s">
        <v>307</v>
      </c>
    </row>
    <row r="33484" spans="59:60" x14ac:dyDescent="0.25">
      <c r="BG33484">
        <v>33483</v>
      </c>
      <c r="BH33484" t="s">
        <v>308</v>
      </c>
    </row>
    <row r="33485" spans="59:60" x14ac:dyDescent="0.25">
      <c r="BG33485">
        <v>33484</v>
      </c>
      <c r="BH33485" t="s">
        <v>309</v>
      </c>
    </row>
    <row r="33486" spans="59:60" x14ac:dyDescent="0.25">
      <c r="BG33486">
        <v>33485</v>
      </c>
      <c r="BH33486" t="s">
        <v>310</v>
      </c>
    </row>
    <row r="33487" spans="59:60" x14ac:dyDescent="0.25">
      <c r="BG33487">
        <v>33486</v>
      </c>
      <c r="BH33487" t="s">
        <v>311</v>
      </c>
    </row>
    <row r="33488" spans="59:60" x14ac:dyDescent="0.25">
      <c r="BG33488">
        <v>33487</v>
      </c>
      <c r="BH33488" t="s">
        <v>312</v>
      </c>
    </row>
    <row r="33489" spans="59:60" x14ac:dyDescent="0.25">
      <c r="BG33489">
        <v>33488</v>
      </c>
      <c r="BH33489" t="s">
        <v>313</v>
      </c>
    </row>
    <row r="33490" spans="59:60" x14ac:dyDescent="0.25">
      <c r="BG33490">
        <v>33489</v>
      </c>
      <c r="BH33490" t="s">
        <v>314</v>
      </c>
    </row>
    <row r="33491" spans="59:60" x14ac:dyDescent="0.25">
      <c r="BG33491">
        <v>33490</v>
      </c>
      <c r="BH33491" t="s">
        <v>315</v>
      </c>
    </row>
    <row r="33492" spans="59:60" x14ac:dyDescent="0.25">
      <c r="BG33492">
        <v>33491</v>
      </c>
      <c r="BH33492" t="s">
        <v>316</v>
      </c>
    </row>
    <row r="33493" spans="59:60" x14ac:dyDescent="0.25">
      <c r="BG33493">
        <v>33492</v>
      </c>
      <c r="BH33493" t="s">
        <v>317</v>
      </c>
    </row>
    <row r="33494" spans="59:60" x14ac:dyDescent="0.25">
      <c r="BG33494">
        <v>33493</v>
      </c>
      <c r="BH33494" t="s">
        <v>318</v>
      </c>
    </row>
    <row r="33495" spans="59:60" x14ac:dyDescent="0.25">
      <c r="BG33495">
        <v>33494</v>
      </c>
      <c r="BH33495" t="s">
        <v>319</v>
      </c>
    </row>
    <row r="33496" spans="59:60" x14ac:dyDescent="0.25">
      <c r="BG33496">
        <v>33495</v>
      </c>
      <c r="BH33496" t="s">
        <v>320</v>
      </c>
    </row>
    <row r="33497" spans="59:60" x14ac:dyDescent="0.25">
      <c r="BG33497">
        <v>33496</v>
      </c>
      <c r="BH33497" t="s">
        <v>321</v>
      </c>
    </row>
    <row r="33498" spans="59:60" x14ac:dyDescent="0.25">
      <c r="BG33498">
        <v>33497</v>
      </c>
      <c r="BH33498" t="s">
        <v>322</v>
      </c>
    </row>
    <row r="33499" spans="59:60" x14ac:dyDescent="0.25">
      <c r="BG33499">
        <v>33498</v>
      </c>
      <c r="BH33499" t="s">
        <v>323</v>
      </c>
    </row>
    <row r="33500" spans="59:60" x14ac:dyDescent="0.25">
      <c r="BG33500">
        <v>33499</v>
      </c>
      <c r="BH33500" t="s">
        <v>324</v>
      </c>
    </row>
    <row r="33501" spans="59:60" x14ac:dyDescent="0.25">
      <c r="BG33501">
        <v>33500</v>
      </c>
      <c r="BH33501" t="s">
        <v>325</v>
      </c>
    </row>
    <row r="33502" spans="59:60" x14ac:dyDescent="0.25">
      <c r="BG33502">
        <v>33501</v>
      </c>
      <c r="BH33502" t="s">
        <v>326</v>
      </c>
    </row>
    <row r="33503" spans="59:60" x14ac:dyDescent="0.25">
      <c r="BG33503">
        <v>33502</v>
      </c>
      <c r="BH33503" t="s">
        <v>327</v>
      </c>
    </row>
    <row r="33504" spans="59:60" x14ac:dyDescent="0.25">
      <c r="BG33504">
        <v>33503</v>
      </c>
      <c r="BH33504" t="s">
        <v>328</v>
      </c>
    </row>
    <row r="33505" spans="59:60" x14ac:dyDescent="0.25">
      <c r="BG33505">
        <v>33504</v>
      </c>
      <c r="BH33505" t="s">
        <v>329</v>
      </c>
    </row>
    <row r="33506" spans="59:60" x14ac:dyDescent="0.25">
      <c r="BG33506">
        <v>33505</v>
      </c>
      <c r="BH33506" t="s">
        <v>330</v>
      </c>
    </row>
    <row r="33507" spans="59:60" x14ac:dyDescent="0.25">
      <c r="BG33507">
        <v>33506</v>
      </c>
      <c r="BH33507" t="s">
        <v>331</v>
      </c>
    </row>
    <row r="33508" spans="59:60" x14ac:dyDescent="0.25">
      <c r="BG33508">
        <v>33507</v>
      </c>
      <c r="BH33508" t="s">
        <v>332</v>
      </c>
    </row>
    <row r="33509" spans="59:60" x14ac:dyDescent="0.25">
      <c r="BG33509">
        <v>33508</v>
      </c>
      <c r="BH33509" t="s">
        <v>333</v>
      </c>
    </row>
    <row r="33510" spans="59:60" x14ac:dyDescent="0.25">
      <c r="BG33510">
        <v>33509</v>
      </c>
      <c r="BH33510" t="s">
        <v>334</v>
      </c>
    </row>
    <row r="33511" spans="59:60" x14ac:dyDescent="0.25">
      <c r="BG33511">
        <v>33510</v>
      </c>
      <c r="BH33511" t="s">
        <v>335</v>
      </c>
    </row>
    <row r="33512" spans="59:60" x14ac:dyDescent="0.25">
      <c r="BG33512">
        <v>33511</v>
      </c>
      <c r="BH33512" t="s">
        <v>336</v>
      </c>
    </row>
    <row r="33513" spans="59:60" x14ac:dyDescent="0.25">
      <c r="BG33513">
        <v>33512</v>
      </c>
      <c r="BH33513" t="s">
        <v>337</v>
      </c>
    </row>
    <row r="33514" spans="59:60" x14ac:dyDescent="0.25">
      <c r="BG33514">
        <v>33513</v>
      </c>
      <c r="BH33514" t="s">
        <v>338</v>
      </c>
    </row>
    <row r="33515" spans="59:60" x14ac:dyDescent="0.25">
      <c r="BG33515">
        <v>33514</v>
      </c>
      <c r="BH33515" t="s">
        <v>339</v>
      </c>
    </row>
    <row r="33516" spans="59:60" x14ac:dyDescent="0.25">
      <c r="BG33516">
        <v>33515</v>
      </c>
      <c r="BH33516" t="s">
        <v>340</v>
      </c>
    </row>
    <row r="33517" spans="59:60" x14ac:dyDescent="0.25">
      <c r="BG33517">
        <v>33516</v>
      </c>
      <c r="BH33517" t="s">
        <v>341</v>
      </c>
    </row>
    <row r="33518" spans="59:60" x14ac:dyDescent="0.25">
      <c r="BG33518">
        <v>33517</v>
      </c>
      <c r="BH33518" t="s">
        <v>342</v>
      </c>
    </row>
    <row r="33519" spans="59:60" x14ac:dyDescent="0.25">
      <c r="BG33519">
        <v>33518</v>
      </c>
      <c r="BH33519" t="s">
        <v>343</v>
      </c>
    </row>
    <row r="33520" spans="59:60" x14ac:dyDescent="0.25">
      <c r="BG33520">
        <v>33519</v>
      </c>
      <c r="BH33520" t="s">
        <v>344</v>
      </c>
    </row>
    <row r="33521" spans="59:60" x14ac:dyDescent="0.25">
      <c r="BG33521">
        <v>33520</v>
      </c>
      <c r="BH33521" t="s">
        <v>345</v>
      </c>
    </row>
    <row r="33522" spans="59:60" x14ac:dyDescent="0.25">
      <c r="BG33522">
        <v>33521</v>
      </c>
      <c r="BH33522" t="s">
        <v>346</v>
      </c>
    </row>
    <row r="33523" spans="59:60" x14ac:dyDescent="0.25">
      <c r="BG33523">
        <v>33522</v>
      </c>
      <c r="BH33523" t="s">
        <v>347</v>
      </c>
    </row>
    <row r="33524" spans="59:60" x14ac:dyDescent="0.25">
      <c r="BG33524">
        <v>33523</v>
      </c>
      <c r="BH33524" t="s">
        <v>348</v>
      </c>
    </row>
    <row r="33525" spans="59:60" x14ac:dyDescent="0.25">
      <c r="BG33525">
        <v>33524</v>
      </c>
      <c r="BH33525" t="s">
        <v>349</v>
      </c>
    </row>
    <row r="33526" spans="59:60" x14ac:dyDescent="0.25">
      <c r="BG33526">
        <v>33525</v>
      </c>
      <c r="BH33526" t="s">
        <v>350</v>
      </c>
    </row>
    <row r="33527" spans="59:60" x14ac:dyDescent="0.25">
      <c r="BG33527">
        <v>33526</v>
      </c>
      <c r="BH33527" t="s">
        <v>351</v>
      </c>
    </row>
    <row r="33528" spans="59:60" x14ac:dyDescent="0.25">
      <c r="BG33528">
        <v>33527</v>
      </c>
      <c r="BH33528" t="s">
        <v>352</v>
      </c>
    </row>
    <row r="33529" spans="59:60" x14ac:dyDescent="0.25">
      <c r="BG33529">
        <v>33528</v>
      </c>
      <c r="BH33529" t="s">
        <v>293</v>
      </c>
    </row>
    <row r="33530" spans="59:60" x14ac:dyDescent="0.25">
      <c r="BG33530">
        <v>33529</v>
      </c>
      <c r="BH33530" t="s">
        <v>294</v>
      </c>
    </row>
    <row r="33531" spans="59:60" x14ac:dyDescent="0.25">
      <c r="BG33531">
        <v>33530</v>
      </c>
      <c r="BH33531" t="s">
        <v>295</v>
      </c>
    </row>
    <row r="33532" spans="59:60" x14ac:dyDescent="0.25">
      <c r="BG33532">
        <v>33531</v>
      </c>
      <c r="BH33532" t="s">
        <v>296</v>
      </c>
    </row>
    <row r="33533" spans="59:60" x14ac:dyDescent="0.25">
      <c r="BG33533">
        <v>33532</v>
      </c>
      <c r="BH33533" t="s">
        <v>297</v>
      </c>
    </row>
    <row r="33534" spans="59:60" x14ac:dyDescent="0.25">
      <c r="BG33534">
        <v>33533</v>
      </c>
      <c r="BH33534" t="s">
        <v>298</v>
      </c>
    </row>
    <row r="33535" spans="59:60" x14ac:dyDescent="0.25">
      <c r="BG33535">
        <v>33534</v>
      </c>
      <c r="BH33535" t="s">
        <v>299</v>
      </c>
    </row>
    <row r="33536" spans="59:60" x14ac:dyDescent="0.25">
      <c r="BG33536">
        <v>33535</v>
      </c>
      <c r="BH33536" t="s">
        <v>300</v>
      </c>
    </row>
    <row r="33537" spans="59:60" x14ac:dyDescent="0.25">
      <c r="BG33537">
        <v>33536</v>
      </c>
      <c r="BH33537" t="s">
        <v>301</v>
      </c>
    </row>
    <row r="33538" spans="59:60" x14ac:dyDescent="0.25">
      <c r="BG33538">
        <v>33537</v>
      </c>
      <c r="BH33538" t="s">
        <v>302</v>
      </c>
    </row>
    <row r="33539" spans="59:60" x14ac:dyDescent="0.25">
      <c r="BG33539">
        <v>33538</v>
      </c>
      <c r="BH33539" t="s">
        <v>303</v>
      </c>
    </row>
    <row r="33540" spans="59:60" x14ac:dyDescent="0.25">
      <c r="BG33540">
        <v>33539</v>
      </c>
      <c r="BH33540" t="s">
        <v>304</v>
      </c>
    </row>
    <row r="33541" spans="59:60" x14ac:dyDescent="0.25">
      <c r="BG33541">
        <v>33540</v>
      </c>
      <c r="BH33541" t="s">
        <v>305</v>
      </c>
    </row>
    <row r="33542" spans="59:60" x14ac:dyDescent="0.25">
      <c r="BG33542">
        <v>33541</v>
      </c>
      <c r="BH33542" t="s">
        <v>306</v>
      </c>
    </row>
    <row r="33543" spans="59:60" x14ac:dyDescent="0.25">
      <c r="BG33543">
        <v>33542</v>
      </c>
      <c r="BH33543" t="s">
        <v>307</v>
      </c>
    </row>
    <row r="33544" spans="59:60" x14ac:dyDescent="0.25">
      <c r="BG33544">
        <v>33543</v>
      </c>
      <c r="BH33544" t="s">
        <v>308</v>
      </c>
    </row>
    <row r="33545" spans="59:60" x14ac:dyDescent="0.25">
      <c r="BG33545">
        <v>33544</v>
      </c>
      <c r="BH33545" t="s">
        <v>309</v>
      </c>
    </row>
    <row r="33546" spans="59:60" x14ac:dyDescent="0.25">
      <c r="BG33546">
        <v>33545</v>
      </c>
      <c r="BH33546" t="s">
        <v>310</v>
      </c>
    </row>
    <row r="33547" spans="59:60" x14ac:dyDescent="0.25">
      <c r="BG33547">
        <v>33546</v>
      </c>
      <c r="BH33547" t="s">
        <v>311</v>
      </c>
    </row>
    <row r="33548" spans="59:60" x14ac:dyDescent="0.25">
      <c r="BG33548">
        <v>33547</v>
      </c>
      <c r="BH33548" t="s">
        <v>312</v>
      </c>
    </row>
    <row r="33549" spans="59:60" x14ac:dyDescent="0.25">
      <c r="BG33549">
        <v>33548</v>
      </c>
      <c r="BH33549" t="s">
        <v>313</v>
      </c>
    </row>
    <row r="33550" spans="59:60" x14ac:dyDescent="0.25">
      <c r="BG33550">
        <v>33549</v>
      </c>
      <c r="BH33550" t="s">
        <v>314</v>
      </c>
    </row>
    <row r="33551" spans="59:60" x14ac:dyDescent="0.25">
      <c r="BG33551">
        <v>33550</v>
      </c>
      <c r="BH33551" t="s">
        <v>315</v>
      </c>
    </row>
    <row r="33552" spans="59:60" x14ac:dyDescent="0.25">
      <c r="BG33552">
        <v>33551</v>
      </c>
      <c r="BH33552" t="s">
        <v>316</v>
      </c>
    </row>
    <row r="33553" spans="59:60" x14ac:dyDescent="0.25">
      <c r="BG33553">
        <v>33552</v>
      </c>
      <c r="BH33553" t="s">
        <v>317</v>
      </c>
    </row>
    <row r="33554" spans="59:60" x14ac:dyDescent="0.25">
      <c r="BG33554">
        <v>33553</v>
      </c>
      <c r="BH33554" t="s">
        <v>318</v>
      </c>
    </row>
    <row r="33555" spans="59:60" x14ac:dyDescent="0.25">
      <c r="BG33555">
        <v>33554</v>
      </c>
      <c r="BH33555" t="s">
        <v>319</v>
      </c>
    </row>
    <row r="33556" spans="59:60" x14ac:dyDescent="0.25">
      <c r="BG33556">
        <v>33555</v>
      </c>
      <c r="BH33556" t="s">
        <v>320</v>
      </c>
    </row>
    <row r="33557" spans="59:60" x14ac:dyDescent="0.25">
      <c r="BG33557">
        <v>33556</v>
      </c>
      <c r="BH33557" t="s">
        <v>321</v>
      </c>
    </row>
    <row r="33558" spans="59:60" x14ac:dyDescent="0.25">
      <c r="BG33558">
        <v>33557</v>
      </c>
      <c r="BH33558" t="s">
        <v>322</v>
      </c>
    </row>
    <row r="33559" spans="59:60" x14ac:dyDescent="0.25">
      <c r="BG33559">
        <v>33558</v>
      </c>
      <c r="BH33559" t="s">
        <v>323</v>
      </c>
    </row>
    <row r="33560" spans="59:60" x14ac:dyDescent="0.25">
      <c r="BG33560">
        <v>33559</v>
      </c>
      <c r="BH33560" t="s">
        <v>324</v>
      </c>
    </row>
    <row r="33561" spans="59:60" x14ac:dyDescent="0.25">
      <c r="BG33561">
        <v>33560</v>
      </c>
      <c r="BH33561" t="s">
        <v>325</v>
      </c>
    </row>
    <row r="33562" spans="59:60" x14ac:dyDescent="0.25">
      <c r="BG33562">
        <v>33561</v>
      </c>
      <c r="BH33562" t="s">
        <v>326</v>
      </c>
    </row>
    <row r="33563" spans="59:60" x14ac:dyDescent="0.25">
      <c r="BG33563">
        <v>33562</v>
      </c>
      <c r="BH33563" t="s">
        <v>327</v>
      </c>
    </row>
    <row r="33564" spans="59:60" x14ac:dyDescent="0.25">
      <c r="BG33564">
        <v>33563</v>
      </c>
      <c r="BH33564" t="s">
        <v>328</v>
      </c>
    </row>
    <row r="33565" spans="59:60" x14ac:dyDescent="0.25">
      <c r="BG33565">
        <v>33564</v>
      </c>
      <c r="BH33565" t="s">
        <v>329</v>
      </c>
    </row>
    <row r="33566" spans="59:60" x14ac:dyDescent="0.25">
      <c r="BG33566">
        <v>33565</v>
      </c>
      <c r="BH33566" t="s">
        <v>330</v>
      </c>
    </row>
    <row r="33567" spans="59:60" x14ac:dyDescent="0.25">
      <c r="BG33567">
        <v>33566</v>
      </c>
      <c r="BH33567" t="s">
        <v>331</v>
      </c>
    </row>
    <row r="33568" spans="59:60" x14ac:dyDescent="0.25">
      <c r="BG33568">
        <v>33567</v>
      </c>
      <c r="BH33568" t="s">
        <v>332</v>
      </c>
    </row>
    <row r="33569" spans="59:60" x14ac:dyDescent="0.25">
      <c r="BG33569">
        <v>33568</v>
      </c>
      <c r="BH33569" t="s">
        <v>333</v>
      </c>
    </row>
    <row r="33570" spans="59:60" x14ac:dyDescent="0.25">
      <c r="BG33570">
        <v>33569</v>
      </c>
      <c r="BH33570" t="s">
        <v>334</v>
      </c>
    </row>
    <row r="33571" spans="59:60" x14ac:dyDescent="0.25">
      <c r="BG33571">
        <v>33570</v>
      </c>
      <c r="BH33571" t="s">
        <v>335</v>
      </c>
    </row>
    <row r="33572" spans="59:60" x14ac:dyDescent="0.25">
      <c r="BG33572">
        <v>33571</v>
      </c>
      <c r="BH33572" t="s">
        <v>336</v>
      </c>
    </row>
    <row r="33573" spans="59:60" x14ac:dyDescent="0.25">
      <c r="BG33573">
        <v>33572</v>
      </c>
      <c r="BH33573" t="s">
        <v>337</v>
      </c>
    </row>
    <row r="33574" spans="59:60" x14ac:dyDescent="0.25">
      <c r="BG33574">
        <v>33573</v>
      </c>
      <c r="BH33574" t="s">
        <v>338</v>
      </c>
    </row>
    <row r="33575" spans="59:60" x14ac:dyDescent="0.25">
      <c r="BG33575">
        <v>33574</v>
      </c>
      <c r="BH33575" t="s">
        <v>339</v>
      </c>
    </row>
    <row r="33576" spans="59:60" x14ac:dyDescent="0.25">
      <c r="BG33576">
        <v>33575</v>
      </c>
      <c r="BH33576" t="s">
        <v>340</v>
      </c>
    </row>
    <row r="33577" spans="59:60" x14ac:dyDescent="0.25">
      <c r="BG33577">
        <v>33576</v>
      </c>
      <c r="BH33577" t="s">
        <v>341</v>
      </c>
    </row>
    <row r="33578" spans="59:60" x14ac:dyDescent="0.25">
      <c r="BG33578">
        <v>33577</v>
      </c>
      <c r="BH33578" t="s">
        <v>342</v>
      </c>
    </row>
    <row r="33579" spans="59:60" x14ac:dyDescent="0.25">
      <c r="BG33579">
        <v>33578</v>
      </c>
      <c r="BH33579" t="s">
        <v>343</v>
      </c>
    </row>
    <row r="33580" spans="59:60" x14ac:dyDescent="0.25">
      <c r="BG33580">
        <v>33579</v>
      </c>
      <c r="BH33580" t="s">
        <v>344</v>
      </c>
    </row>
    <row r="33581" spans="59:60" x14ac:dyDescent="0.25">
      <c r="BG33581">
        <v>33580</v>
      </c>
      <c r="BH33581" t="s">
        <v>345</v>
      </c>
    </row>
    <row r="33582" spans="59:60" x14ac:dyDescent="0.25">
      <c r="BG33582">
        <v>33581</v>
      </c>
      <c r="BH33582" t="s">
        <v>346</v>
      </c>
    </row>
    <row r="33583" spans="59:60" x14ac:dyDescent="0.25">
      <c r="BG33583">
        <v>33582</v>
      </c>
      <c r="BH33583" t="s">
        <v>347</v>
      </c>
    </row>
    <row r="33584" spans="59:60" x14ac:dyDescent="0.25">
      <c r="BG33584">
        <v>33583</v>
      </c>
      <c r="BH33584" t="s">
        <v>348</v>
      </c>
    </row>
    <row r="33585" spans="59:60" x14ac:dyDescent="0.25">
      <c r="BG33585">
        <v>33584</v>
      </c>
      <c r="BH33585" t="s">
        <v>349</v>
      </c>
    </row>
    <row r="33586" spans="59:60" x14ac:dyDescent="0.25">
      <c r="BG33586">
        <v>33585</v>
      </c>
      <c r="BH33586" t="s">
        <v>350</v>
      </c>
    </row>
    <row r="33587" spans="59:60" x14ac:dyDescent="0.25">
      <c r="BG33587">
        <v>33586</v>
      </c>
      <c r="BH33587" t="s">
        <v>351</v>
      </c>
    </row>
    <row r="33588" spans="59:60" x14ac:dyDescent="0.25">
      <c r="BG33588">
        <v>33587</v>
      </c>
      <c r="BH33588" t="s">
        <v>352</v>
      </c>
    </row>
    <row r="33589" spans="59:60" x14ac:dyDescent="0.25">
      <c r="BG33589">
        <v>33588</v>
      </c>
      <c r="BH33589" t="s">
        <v>293</v>
      </c>
    </row>
    <row r="33590" spans="59:60" x14ac:dyDescent="0.25">
      <c r="BG33590">
        <v>33589</v>
      </c>
      <c r="BH33590" t="s">
        <v>294</v>
      </c>
    </row>
    <row r="33591" spans="59:60" x14ac:dyDescent="0.25">
      <c r="BG33591">
        <v>33590</v>
      </c>
      <c r="BH33591" t="s">
        <v>295</v>
      </c>
    </row>
    <row r="33592" spans="59:60" x14ac:dyDescent="0.25">
      <c r="BG33592">
        <v>33591</v>
      </c>
      <c r="BH33592" t="s">
        <v>296</v>
      </c>
    </row>
    <row r="33593" spans="59:60" x14ac:dyDescent="0.25">
      <c r="BG33593">
        <v>33592</v>
      </c>
      <c r="BH33593" t="s">
        <v>297</v>
      </c>
    </row>
    <row r="33594" spans="59:60" x14ac:dyDescent="0.25">
      <c r="BG33594">
        <v>33593</v>
      </c>
      <c r="BH33594" t="s">
        <v>298</v>
      </c>
    </row>
    <row r="33595" spans="59:60" x14ac:dyDescent="0.25">
      <c r="BG33595">
        <v>33594</v>
      </c>
      <c r="BH33595" t="s">
        <v>299</v>
      </c>
    </row>
    <row r="33596" spans="59:60" x14ac:dyDescent="0.25">
      <c r="BG33596">
        <v>33595</v>
      </c>
      <c r="BH33596" t="s">
        <v>300</v>
      </c>
    </row>
    <row r="33597" spans="59:60" x14ac:dyDescent="0.25">
      <c r="BG33597">
        <v>33596</v>
      </c>
      <c r="BH33597" t="s">
        <v>301</v>
      </c>
    </row>
    <row r="33598" spans="59:60" x14ac:dyDescent="0.25">
      <c r="BG33598">
        <v>33597</v>
      </c>
      <c r="BH33598" t="s">
        <v>302</v>
      </c>
    </row>
    <row r="33599" spans="59:60" x14ac:dyDescent="0.25">
      <c r="BG33599">
        <v>33598</v>
      </c>
      <c r="BH33599" t="s">
        <v>303</v>
      </c>
    </row>
    <row r="33600" spans="59:60" x14ac:dyDescent="0.25">
      <c r="BG33600">
        <v>33599</v>
      </c>
      <c r="BH33600" t="s">
        <v>304</v>
      </c>
    </row>
    <row r="33601" spans="59:60" x14ac:dyDescent="0.25">
      <c r="BG33601">
        <v>33600</v>
      </c>
      <c r="BH33601" t="s">
        <v>305</v>
      </c>
    </row>
    <row r="33602" spans="59:60" x14ac:dyDescent="0.25">
      <c r="BG33602">
        <v>33601</v>
      </c>
      <c r="BH33602" t="s">
        <v>306</v>
      </c>
    </row>
    <row r="33603" spans="59:60" x14ac:dyDescent="0.25">
      <c r="BG33603">
        <v>33602</v>
      </c>
      <c r="BH33603" t="s">
        <v>307</v>
      </c>
    </row>
    <row r="33604" spans="59:60" x14ac:dyDescent="0.25">
      <c r="BG33604">
        <v>33603</v>
      </c>
      <c r="BH33604" t="s">
        <v>308</v>
      </c>
    </row>
    <row r="33605" spans="59:60" x14ac:dyDescent="0.25">
      <c r="BG33605">
        <v>33604</v>
      </c>
      <c r="BH33605" t="s">
        <v>309</v>
      </c>
    </row>
    <row r="33606" spans="59:60" x14ac:dyDescent="0.25">
      <c r="BG33606">
        <v>33605</v>
      </c>
      <c r="BH33606" t="s">
        <v>310</v>
      </c>
    </row>
    <row r="33607" spans="59:60" x14ac:dyDescent="0.25">
      <c r="BG33607">
        <v>33606</v>
      </c>
      <c r="BH33607" t="s">
        <v>311</v>
      </c>
    </row>
    <row r="33608" spans="59:60" x14ac:dyDescent="0.25">
      <c r="BG33608">
        <v>33607</v>
      </c>
      <c r="BH33608" t="s">
        <v>312</v>
      </c>
    </row>
    <row r="33609" spans="59:60" x14ac:dyDescent="0.25">
      <c r="BG33609">
        <v>33608</v>
      </c>
      <c r="BH33609" t="s">
        <v>313</v>
      </c>
    </row>
    <row r="33610" spans="59:60" x14ac:dyDescent="0.25">
      <c r="BG33610">
        <v>33609</v>
      </c>
      <c r="BH33610" t="s">
        <v>314</v>
      </c>
    </row>
    <row r="33611" spans="59:60" x14ac:dyDescent="0.25">
      <c r="BG33611">
        <v>33610</v>
      </c>
      <c r="BH33611" t="s">
        <v>315</v>
      </c>
    </row>
    <row r="33612" spans="59:60" x14ac:dyDescent="0.25">
      <c r="BG33612">
        <v>33611</v>
      </c>
      <c r="BH33612" t="s">
        <v>316</v>
      </c>
    </row>
    <row r="33613" spans="59:60" x14ac:dyDescent="0.25">
      <c r="BG33613">
        <v>33612</v>
      </c>
      <c r="BH33613" t="s">
        <v>317</v>
      </c>
    </row>
    <row r="33614" spans="59:60" x14ac:dyDescent="0.25">
      <c r="BG33614">
        <v>33613</v>
      </c>
      <c r="BH33614" t="s">
        <v>318</v>
      </c>
    </row>
    <row r="33615" spans="59:60" x14ac:dyDescent="0.25">
      <c r="BG33615">
        <v>33614</v>
      </c>
      <c r="BH33615" t="s">
        <v>319</v>
      </c>
    </row>
    <row r="33616" spans="59:60" x14ac:dyDescent="0.25">
      <c r="BG33616">
        <v>33615</v>
      </c>
      <c r="BH33616" t="s">
        <v>320</v>
      </c>
    </row>
    <row r="33617" spans="59:60" x14ac:dyDescent="0.25">
      <c r="BG33617">
        <v>33616</v>
      </c>
      <c r="BH33617" t="s">
        <v>321</v>
      </c>
    </row>
    <row r="33618" spans="59:60" x14ac:dyDescent="0.25">
      <c r="BG33618">
        <v>33617</v>
      </c>
      <c r="BH33618" t="s">
        <v>322</v>
      </c>
    </row>
    <row r="33619" spans="59:60" x14ac:dyDescent="0.25">
      <c r="BG33619">
        <v>33618</v>
      </c>
      <c r="BH33619" t="s">
        <v>323</v>
      </c>
    </row>
    <row r="33620" spans="59:60" x14ac:dyDescent="0.25">
      <c r="BG33620">
        <v>33619</v>
      </c>
      <c r="BH33620" t="s">
        <v>324</v>
      </c>
    </row>
    <row r="33621" spans="59:60" x14ac:dyDescent="0.25">
      <c r="BG33621">
        <v>33620</v>
      </c>
      <c r="BH33621" t="s">
        <v>325</v>
      </c>
    </row>
    <row r="33622" spans="59:60" x14ac:dyDescent="0.25">
      <c r="BG33622">
        <v>33621</v>
      </c>
      <c r="BH33622" t="s">
        <v>326</v>
      </c>
    </row>
    <row r="33623" spans="59:60" x14ac:dyDescent="0.25">
      <c r="BG33623">
        <v>33622</v>
      </c>
      <c r="BH33623" t="s">
        <v>327</v>
      </c>
    </row>
    <row r="33624" spans="59:60" x14ac:dyDescent="0.25">
      <c r="BG33624">
        <v>33623</v>
      </c>
      <c r="BH33624" t="s">
        <v>328</v>
      </c>
    </row>
    <row r="33625" spans="59:60" x14ac:dyDescent="0.25">
      <c r="BG33625">
        <v>33624</v>
      </c>
      <c r="BH33625" t="s">
        <v>329</v>
      </c>
    </row>
    <row r="33626" spans="59:60" x14ac:dyDescent="0.25">
      <c r="BG33626">
        <v>33625</v>
      </c>
      <c r="BH33626" t="s">
        <v>330</v>
      </c>
    </row>
    <row r="33627" spans="59:60" x14ac:dyDescent="0.25">
      <c r="BG33627">
        <v>33626</v>
      </c>
      <c r="BH33627" t="s">
        <v>331</v>
      </c>
    </row>
    <row r="33628" spans="59:60" x14ac:dyDescent="0.25">
      <c r="BG33628">
        <v>33627</v>
      </c>
      <c r="BH33628" t="s">
        <v>332</v>
      </c>
    </row>
    <row r="33629" spans="59:60" x14ac:dyDescent="0.25">
      <c r="BG33629">
        <v>33628</v>
      </c>
      <c r="BH33629" t="s">
        <v>333</v>
      </c>
    </row>
    <row r="33630" spans="59:60" x14ac:dyDescent="0.25">
      <c r="BG33630">
        <v>33629</v>
      </c>
      <c r="BH33630" t="s">
        <v>334</v>
      </c>
    </row>
    <row r="33631" spans="59:60" x14ac:dyDescent="0.25">
      <c r="BG33631">
        <v>33630</v>
      </c>
      <c r="BH33631" t="s">
        <v>335</v>
      </c>
    </row>
    <row r="33632" spans="59:60" x14ac:dyDescent="0.25">
      <c r="BG33632">
        <v>33631</v>
      </c>
      <c r="BH33632" t="s">
        <v>336</v>
      </c>
    </row>
    <row r="33633" spans="59:60" x14ac:dyDescent="0.25">
      <c r="BG33633">
        <v>33632</v>
      </c>
      <c r="BH33633" t="s">
        <v>337</v>
      </c>
    </row>
    <row r="33634" spans="59:60" x14ac:dyDescent="0.25">
      <c r="BG33634">
        <v>33633</v>
      </c>
      <c r="BH33634" t="s">
        <v>338</v>
      </c>
    </row>
    <row r="33635" spans="59:60" x14ac:dyDescent="0.25">
      <c r="BG33635">
        <v>33634</v>
      </c>
      <c r="BH33635" t="s">
        <v>339</v>
      </c>
    </row>
    <row r="33636" spans="59:60" x14ac:dyDescent="0.25">
      <c r="BG33636">
        <v>33635</v>
      </c>
      <c r="BH33636" t="s">
        <v>340</v>
      </c>
    </row>
    <row r="33637" spans="59:60" x14ac:dyDescent="0.25">
      <c r="BG33637">
        <v>33636</v>
      </c>
      <c r="BH33637" t="s">
        <v>341</v>
      </c>
    </row>
    <row r="33638" spans="59:60" x14ac:dyDescent="0.25">
      <c r="BG33638">
        <v>33637</v>
      </c>
      <c r="BH33638" t="s">
        <v>342</v>
      </c>
    </row>
    <row r="33639" spans="59:60" x14ac:dyDescent="0.25">
      <c r="BG33639">
        <v>33638</v>
      </c>
      <c r="BH33639" t="s">
        <v>343</v>
      </c>
    </row>
    <row r="33640" spans="59:60" x14ac:dyDescent="0.25">
      <c r="BG33640">
        <v>33639</v>
      </c>
      <c r="BH33640" t="s">
        <v>344</v>
      </c>
    </row>
    <row r="33641" spans="59:60" x14ac:dyDescent="0.25">
      <c r="BG33641">
        <v>33640</v>
      </c>
      <c r="BH33641" t="s">
        <v>345</v>
      </c>
    </row>
    <row r="33642" spans="59:60" x14ac:dyDescent="0.25">
      <c r="BG33642">
        <v>33641</v>
      </c>
      <c r="BH33642" t="s">
        <v>346</v>
      </c>
    </row>
    <row r="33643" spans="59:60" x14ac:dyDescent="0.25">
      <c r="BG33643">
        <v>33642</v>
      </c>
      <c r="BH33643" t="s">
        <v>347</v>
      </c>
    </row>
    <row r="33644" spans="59:60" x14ac:dyDescent="0.25">
      <c r="BG33644">
        <v>33643</v>
      </c>
      <c r="BH33644" t="s">
        <v>348</v>
      </c>
    </row>
    <row r="33645" spans="59:60" x14ac:dyDescent="0.25">
      <c r="BG33645">
        <v>33644</v>
      </c>
      <c r="BH33645" t="s">
        <v>349</v>
      </c>
    </row>
    <row r="33646" spans="59:60" x14ac:dyDescent="0.25">
      <c r="BG33646">
        <v>33645</v>
      </c>
      <c r="BH33646" t="s">
        <v>350</v>
      </c>
    </row>
    <row r="33647" spans="59:60" x14ac:dyDescent="0.25">
      <c r="BG33647">
        <v>33646</v>
      </c>
      <c r="BH33647" t="s">
        <v>351</v>
      </c>
    </row>
    <row r="33648" spans="59:60" x14ac:dyDescent="0.25">
      <c r="BG33648">
        <v>33647</v>
      </c>
      <c r="BH33648" t="s">
        <v>352</v>
      </c>
    </row>
    <row r="33649" spans="59:60" x14ac:dyDescent="0.25">
      <c r="BG33649">
        <v>33648</v>
      </c>
      <c r="BH33649" t="s">
        <v>293</v>
      </c>
    </row>
    <row r="33650" spans="59:60" x14ac:dyDescent="0.25">
      <c r="BG33650">
        <v>33649</v>
      </c>
      <c r="BH33650" t="s">
        <v>294</v>
      </c>
    </row>
    <row r="33651" spans="59:60" x14ac:dyDescent="0.25">
      <c r="BG33651">
        <v>33650</v>
      </c>
      <c r="BH33651" t="s">
        <v>295</v>
      </c>
    </row>
    <row r="33652" spans="59:60" x14ac:dyDescent="0.25">
      <c r="BG33652">
        <v>33651</v>
      </c>
      <c r="BH33652" t="s">
        <v>296</v>
      </c>
    </row>
    <row r="33653" spans="59:60" x14ac:dyDescent="0.25">
      <c r="BG33653">
        <v>33652</v>
      </c>
      <c r="BH33653" t="s">
        <v>297</v>
      </c>
    </row>
    <row r="33654" spans="59:60" x14ac:dyDescent="0.25">
      <c r="BG33654">
        <v>33653</v>
      </c>
      <c r="BH33654" t="s">
        <v>298</v>
      </c>
    </row>
    <row r="33655" spans="59:60" x14ac:dyDescent="0.25">
      <c r="BG33655">
        <v>33654</v>
      </c>
      <c r="BH33655" t="s">
        <v>299</v>
      </c>
    </row>
    <row r="33656" spans="59:60" x14ac:dyDescent="0.25">
      <c r="BG33656">
        <v>33655</v>
      </c>
      <c r="BH33656" t="s">
        <v>300</v>
      </c>
    </row>
    <row r="33657" spans="59:60" x14ac:dyDescent="0.25">
      <c r="BG33657">
        <v>33656</v>
      </c>
      <c r="BH33657" t="s">
        <v>301</v>
      </c>
    </row>
    <row r="33658" spans="59:60" x14ac:dyDescent="0.25">
      <c r="BG33658">
        <v>33657</v>
      </c>
      <c r="BH33658" t="s">
        <v>302</v>
      </c>
    </row>
    <row r="33659" spans="59:60" x14ac:dyDescent="0.25">
      <c r="BG33659">
        <v>33658</v>
      </c>
      <c r="BH33659" t="s">
        <v>303</v>
      </c>
    </row>
    <row r="33660" spans="59:60" x14ac:dyDescent="0.25">
      <c r="BG33660">
        <v>33659</v>
      </c>
      <c r="BH33660" t="s">
        <v>304</v>
      </c>
    </row>
    <row r="33661" spans="59:60" x14ac:dyDescent="0.25">
      <c r="BG33661">
        <v>33660</v>
      </c>
      <c r="BH33661" t="s">
        <v>305</v>
      </c>
    </row>
    <row r="33662" spans="59:60" x14ac:dyDescent="0.25">
      <c r="BG33662">
        <v>33661</v>
      </c>
      <c r="BH33662" t="s">
        <v>306</v>
      </c>
    </row>
    <row r="33663" spans="59:60" x14ac:dyDescent="0.25">
      <c r="BG33663">
        <v>33662</v>
      </c>
      <c r="BH33663" t="s">
        <v>307</v>
      </c>
    </row>
    <row r="33664" spans="59:60" x14ac:dyDescent="0.25">
      <c r="BG33664">
        <v>33663</v>
      </c>
      <c r="BH33664" t="s">
        <v>308</v>
      </c>
    </row>
    <row r="33665" spans="59:60" x14ac:dyDescent="0.25">
      <c r="BG33665">
        <v>33664</v>
      </c>
      <c r="BH33665" t="s">
        <v>309</v>
      </c>
    </row>
    <row r="33666" spans="59:60" x14ac:dyDescent="0.25">
      <c r="BG33666">
        <v>33665</v>
      </c>
      <c r="BH33666" t="s">
        <v>310</v>
      </c>
    </row>
    <row r="33667" spans="59:60" x14ac:dyDescent="0.25">
      <c r="BG33667">
        <v>33666</v>
      </c>
      <c r="BH33667" t="s">
        <v>311</v>
      </c>
    </row>
    <row r="33668" spans="59:60" x14ac:dyDescent="0.25">
      <c r="BG33668">
        <v>33667</v>
      </c>
      <c r="BH33668" t="s">
        <v>312</v>
      </c>
    </row>
    <row r="33669" spans="59:60" x14ac:dyDescent="0.25">
      <c r="BG33669">
        <v>33668</v>
      </c>
      <c r="BH33669" t="s">
        <v>313</v>
      </c>
    </row>
    <row r="33670" spans="59:60" x14ac:dyDescent="0.25">
      <c r="BG33670">
        <v>33669</v>
      </c>
      <c r="BH33670" t="s">
        <v>314</v>
      </c>
    </row>
    <row r="33671" spans="59:60" x14ac:dyDescent="0.25">
      <c r="BG33671">
        <v>33670</v>
      </c>
      <c r="BH33671" t="s">
        <v>315</v>
      </c>
    </row>
    <row r="33672" spans="59:60" x14ac:dyDescent="0.25">
      <c r="BG33672">
        <v>33671</v>
      </c>
      <c r="BH33672" t="s">
        <v>316</v>
      </c>
    </row>
    <row r="33673" spans="59:60" x14ac:dyDescent="0.25">
      <c r="BG33673">
        <v>33672</v>
      </c>
      <c r="BH33673" t="s">
        <v>317</v>
      </c>
    </row>
    <row r="33674" spans="59:60" x14ac:dyDescent="0.25">
      <c r="BG33674">
        <v>33673</v>
      </c>
      <c r="BH33674" t="s">
        <v>318</v>
      </c>
    </row>
    <row r="33675" spans="59:60" x14ac:dyDescent="0.25">
      <c r="BG33675">
        <v>33674</v>
      </c>
      <c r="BH33675" t="s">
        <v>319</v>
      </c>
    </row>
    <row r="33676" spans="59:60" x14ac:dyDescent="0.25">
      <c r="BG33676">
        <v>33675</v>
      </c>
      <c r="BH33676" t="s">
        <v>320</v>
      </c>
    </row>
    <row r="33677" spans="59:60" x14ac:dyDescent="0.25">
      <c r="BG33677">
        <v>33676</v>
      </c>
      <c r="BH33677" t="s">
        <v>321</v>
      </c>
    </row>
    <row r="33678" spans="59:60" x14ac:dyDescent="0.25">
      <c r="BG33678">
        <v>33677</v>
      </c>
      <c r="BH33678" t="s">
        <v>322</v>
      </c>
    </row>
    <row r="33679" spans="59:60" x14ac:dyDescent="0.25">
      <c r="BG33679">
        <v>33678</v>
      </c>
      <c r="BH33679" t="s">
        <v>323</v>
      </c>
    </row>
    <row r="33680" spans="59:60" x14ac:dyDescent="0.25">
      <c r="BG33680">
        <v>33679</v>
      </c>
      <c r="BH33680" t="s">
        <v>324</v>
      </c>
    </row>
    <row r="33681" spans="59:60" x14ac:dyDescent="0.25">
      <c r="BG33681">
        <v>33680</v>
      </c>
      <c r="BH33681" t="s">
        <v>325</v>
      </c>
    </row>
    <row r="33682" spans="59:60" x14ac:dyDescent="0.25">
      <c r="BG33682">
        <v>33681</v>
      </c>
      <c r="BH33682" t="s">
        <v>326</v>
      </c>
    </row>
    <row r="33683" spans="59:60" x14ac:dyDescent="0.25">
      <c r="BG33683">
        <v>33682</v>
      </c>
      <c r="BH33683" t="s">
        <v>327</v>
      </c>
    </row>
    <row r="33684" spans="59:60" x14ac:dyDescent="0.25">
      <c r="BG33684">
        <v>33683</v>
      </c>
      <c r="BH33684" t="s">
        <v>328</v>
      </c>
    </row>
    <row r="33685" spans="59:60" x14ac:dyDescent="0.25">
      <c r="BG33685">
        <v>33684</v>
      </c>
      <c r="BH33685" t="s">
        <v>329</v>
      </c>
    </row>
    <row r="33686" spans="59:60" x14ac:dyDescent="0.25">
      <c r="BG33686">
        <v>33685</v>
      </c>
      <c r="BH33686" t="s">
        <v>330</v>
      </c>
    </row>
    <row r="33687" spans="59:60" x14ac:dyDescent="0.25">
      <c r="BG33687">
        <v>33686</v>
      </c>
      <c r="BH33687" t="s">
        <v>331</v>
      </c>
    </row>
    <row r="33688" spans="59:60" x14ac:dyDescent="0.25">
      <c r="BG33688">
        <v>33687</v>
      </c>
      <c r="BH33688" t="s">
        <v>332</v>
      </c>
    </row>
    <row r="33689" spans="59:60" x14ac:dyDescent="0.25">
      <c r="BG33689">
        <v>33688</v>
      </c>
      <c r="BH33689" t="s">
        <v>333</v>
      </c>
    </row>
    <row r="33690" spans="59:60" x14ac:dyDescent="0.25">
      <c r="BG33690">
        <v>33689</v>
      </c>
      <c r="BH33690" t="s">
        <v>334</v>
      </c>
    </row>
    <row r="33691" spans="59:60" x14ac:dyDescent="0.25">
      <c r="BG33691">
        <v>33690</v>
      </c>
      <c r="BH33691" t="s">
        <v>335</v>
      </c>
    </row>
    <row r="33692" spans="59:60" x14ac:dyDescent="0.25">
      <c r="BG33692">
        <v>33691</v>
      </c>
      <c r="BH33692" t="s">
        <v>336</v>
      </c>
    </row>
    <row r="33693" spans="59:60" x14ac:dyDescent="0.25">
      <c r="BG33693">
        <v>33692</v>
      </c>
      <c r="BH33693" t="s">
        <v>337</v>
      </c>
    </row>
    <row r="33694" spans="59:60" x14ac:dyDescent="0.25">
      <c r="BG33694">
        <v>33693</v>
      </c>
      <c r="BH33694" t="s">
        <v>338</v>
      </c>
    </row>
    <row r="33695" spans="59:60" x14ac:dyDescent="0.25">
      <c r="BG33695">
        <v>33694</v>
      </c>
      <c r="BH33695" t="s">
        <v>339</v>
      </c>
    </row>
    <row r="33696" spans="59:60" x14ac:dyDescent="0.25">
      <c r="BG33696">
        <v>33695</v>
      </c>
      <c r="BH33696" t="s">
        <v>340</v>
      </c>
    </row>
    <row r="33697" spans="59:60" x14ac:dyDescent="0.25">
      <c r="BG33697">
        <v>33696</v>
      </c>
      <c r="BH33697" t="s">
        <v>341</v>
      </c>
    </row>
    <row r="33698" spans="59:60" x14ac:dyDescent="0.25">
      <c r="BG33698">
        <v>33697</v>
      </c>
      <c r="BH33698" t="s">
        <v>342</v>
      </c>
    </row>
    <row r="33699" spans="59:60" x14ac:dyDescent="0.25">
      <c r="BG33699">
        <v>33698</v>
      </c>
      <c r="BH33699" t="s">
        <v>343</v>
      </c>
    </row>
    <row r="33700" spans="59:60" x14ac:dyDescent="0.25">
      <c r="BG33700">
        <v>33699</v>
      </c>
      <c r="BH33700" t="s">
        <v>344</v>
      </c>
    </row>
    <row r="33701" spans="59:60" x14ac:dyDescent="0.25">
      <c r="BG33701">
        <v>33700</v>
      </c>
      <c r="BH33701" t="s">
        <v>345</v>
      </c>
    </row>
    <row r="33702" spans="59:60" x14ac:dyDescent="0.25">
      <c r="BG33702">
        <v>33701</v>
      </c>
      <c r="BH33702" t="s">
        <v>346</v>
      </c>
    </row>
    <row r="33703" spans="59:60" x14ac:dyDescent="0.25">
      <c r="BG33703">
        <v>33702</v>
      </c>
      <c r="BH33703" t="s">
        <v>347</v>
      </c>
    </row>
    <row r="33704" spans="59:60" x14ac:dyDescent="0.25">
      <c r="BG33704">
        <v>33703</v>
      </c>
      <c r="BH33704" t="s">
        <v>348</v>
      </c>
    </row>
    <row r="33705" spans="59:60" x14ac:dyDescent="0.25">
      <c r="BG33705">
        <v>33704</v>
      </c>
      <c r="BH33705" t="s">
        <v>349</v>
      </c>
    </row>
    <row r="33706" spans="59:60" x14ac:dyDescent="0.25">
      <c r="BG33706">
        <v>33705</v>
      </c>
      <c r="BH33706" t="s">
        <v>350</v>
      </c>
    </row>
    <row r="33707" spans="59:60" x14ac:dyDescent="0.25">
      <c r="BG33707">
        <v>33706</v>
      </c>
      <c r="BH33707" t="s">
        <v>351</v>
      </c>
    </row>
    <row r="33708" spans="59:60" x14ac:dyDescent="0.25">
      <c r="BG33708">
        <v>33707</v>
      </c>
      <c r="BH33708" t="s">
        <v>352</v>
      </c>
    </row>
    <row r="33709" spans="59:60" x14ac:dyDescent="0.25">
      <c r="BG33709">
        <v>33708</v>
      </c>
      <c r="BH33709" t="s">
        <v>293</v>
      </c>
    </row>
    <row r="33710" spans="59:60" x14ac:dyDescent="0.25">
      <c r="BG33710">
        <v>33709</v>
      </c>
      <c r="BH33710" t="s">
        <v>294</v>
      </c>
    </row>
    <row r="33711" spans="59:60" x14ac:dyDescent="0.25">
      <c r="BG33711">
        <v>33710</v>
      </c>
      <c r="BH33711" t="s">
        <v>295</v>
      </c>
    </row>
    <row r="33712" spans="59:60" x14ac:dyDescent="0.25">
      <c r="BG33712">
        <v>33711</v>
      </c>
      <c r="BH33712" t="s">
        <v>296</v>
      </c>
    </row>
    <row r="33713" spans="59:60" x14ac:dyDescent="0.25">
      <c r="BG33713">
        <v>33712</v>
      </c>
      <c r="BH33713" t="s">
        <v>297</v>
      </c>
    </row>
    <row r="33714" spans="59:60" x14ac:dyDescent="0.25">
      <c r="BG33714">
        <v>33713</v>
      </c>
      <c r="BH33714" t="s">
        <v>298</v>
      </c>
    </row>
    <row r="33715" spans="59:60" x14ac:dyDescent="0.25">
      <c r="BG33715">
        <v>33714</v>
      </c>
      <c r="BH33715" t="s">
        <v>299</v>
      </c>
    </row>
    <row r="33716" spans="59:60" x14ac:dyDescent="0.25">
      <c r="BG33716">
        <v>33715</v>
      </c>
      <c r="BH33716" t="s">
        <v>300</v>
      </c>
    </row>
    <row r="33717" spans="59:60" x14ac:dyDescent="0.25">
      <c r="BG33717">
        <v>33716</v>
      </c>
      <c r="BH33717" t="s">
        <v>301</v>
      </c>
    </row>
    <row r="33718" spans="59:60" x14ac:dyDescent="0.25">
      <c r="BG33718">
        <v>33717</v>
      </c>
      <c r="BH33718" t="s">
        <v>302</v>
      </c>
    </row>
    <row r="33719" spans="59:60" x14ac:dyDescent="0.25">
      <c r="BG33719">
        <v>33718</v>
      </c>
      <c r="BH33719" t="s">
        <v>303</v>
      </c>
    </row>
    <row r="33720" spans="59:60" x14ac:dyDescent="0.25">
      <c r="BG33720">
        <v>33719</v>
      </c>
      <c r="BH33720" t="s">
        <v>304</v>
      </c>
    </row>
    <row r="33721" spans="59:60" x14ac:dyDescent="0.25">
      <c r="BG33721">
        <v>33720</v>
      </c>
      <c r="BH33721" t="s">
        <v>305</v>
      </c>
    </row>
    <row r="33722" spans="59:60" x14ac:dyDescent="0.25">
      <c r="BG33722">
        <v>33721</v>
      </c>
      <c r="BH33722" t="s">
        <v>306</v>
      </c>
    </row>
    <row r="33723" spans="59:60" x14ac:dyDescent="0.25">
      <c r="BG33723">
        <v>33722</v>
      </c>
      <c r="BH33723" t="s">
        <v>307</v>
      </c>
    </row>
    <row r="33724" spans="59:60" x14ac:dyDescent="0.25">
      <c r="BG33724">
        <v>33723</v>
      </c>
      <c r="BH33724" t="s">
        <v>308</v>
      </c>
    </row>
    <row r="33725" spans="59:60" x14ac:dyDescent="0.25">
      <c r="BG33725">
        <v>33724</v>
      </c>
      <c r="BH33725" t="s">
        <v>309</v>
      </c>
    </row>
    <row r="33726" spans="59:60" x14ac:dyDescent="0.25">
      <c r="BG33726">
        <v>33725</v>
      </c>
      <c r="BH33726" t="s">
        <v>310</v>
      </c>
    </row>
    <row r="33727" spans="59:60" x14ac:dyDescent="0.25">
      <c r="BG33727">
        <v>33726</v>
      </c>
      <c r="BH33727" t="s">
        <v>311</v>
      </c>
    </row>
    <row r="33728" spans="59:60" x14ac:dyDescent="0.25">
      <c r="BG33728">
        <v>33727</v>
      </c>
      <c r="BH33728" t="s">
        <v>312</v>
      </c>
    </row>
    <row r="33729" spans="59:60" x14ac:dyDescent="0.25">
      <c r="BG33729">
        <v>33728</v>
      </c>
      <c r="BH33729" t="s">
        <v>313</v>
      </c>
    </row>
    <row r="33730" spans="59:60" x14ac:dyDescent="0.25">
      <c r="BG33730">
        <v>33729</v>
      </c>
      <c r="BH33730" t="s">
        <v>314</v>
      </c>
    </row>
    <row r="33731" spans="59:60" x14ac:dyDescent="0.25">
      <c r="BG33731">
        <v>33730</v>
      </c>
      <c r="BH33731" t="s">
        <v>315</v>
      </c>
    </row>
    <row r="33732" spans="59:60" x14ac:dyDescent="0.25">
      <c r="BG33732">
        <v>33731</v>
      </c>
      <c r="BH33732" t="s">
        <v>316</v>
      </c>
    </row>
    <row r="33733" spans="59:60" x14ac:dyDescent="0.25">
      <c r="BG33733">
        <v>33732</v>
      </c>
      <c r="BH33733" t="s">
        <v>317</v>
      </c>
    </row>
    <row r="33734" spans="59:60" x14ac:dyDescent="0.25">
      <c r="BG33734">
        <v>33733</v>
      </c>
      <c r="BH33734" t="s">
        <v>318</v>
      </c>
    </row>
    <row r="33735" spans="59:60" x14ac:dyDescent="0.25">
      <c r="BG33735">
        <v>33734</v>
      </c>
      <c r="BH33735" t="s">
        <v>319</v>
      </c>
    </row>
    <row r="33736" spans="59:60" x14ac:dyDescent="0.25">
      <c r="BG33736">
        <v>33735</v>
      </c>
      <c r="BH33736" t="s">
        <v>320</v>
      </c>
    </row>
    <row r="33737" spans="59:60" x14ac:dyDescent="0.25">
      <c r="BG33737">
        <v>33736</v>
      </c>
      <c r="BH33737" t="s">
        <v>321</v>
      </c>
    </row>
    <row r="33738" spans="59:60" x14ac:dyDescent="0.25">
      <c r="BG33738">
        <v>33737</v>
      </c>
      <c r="BH33738" t="s">
        <v>322</v>
      </c>
    </row>
    <row r="33739" spans="59:60" x14ac:dyDescent="0.25">
      <c r="BG33739">
        <v>33738</v>
      </c>
      <c r="BH33739" t="s">
        <v>323</v>
      </c>
    </row>
    <row r="33740" spans="59:60" x14ac:dyDescent="0.25">
      <c r="BG33740">
        <v>33739</v>
      </c>
      <c r="BH33740" t="s">
        <v>324</v>
      </c>
    </row>
    <row r="33741" spans="59:60" x14ac:dyDescent="0.25">
      <c r="BG33741">
        <v>33740</v>
      </c>
      <c r="BH33741" t="s">
        <v>325</v>
      </c>
    </row>
    <row r="33742" spans="59:60" x14ac:dyDescent="0.25">
      <c r="BG33742">
        <v>33741</v>
      </c>
      <c r="BH33742" t="s">
        <v>326</v>
      </c>
    </row>
    <row r="33743" spans="59:60" x14ac:dyDescent="0.25">
      <c r="BG33743">
        <v>33742</v>
      </c>
      <c r="BH33743" t="s">
        <v>327</v>
      </c>
    </row>
    <row r="33744" spans="59:60" x14ac:dyDescent="0.25">
      <c r="BG33744">
        <v>33743</v>
      </c>
      <c r="BH33744" t="s">
        <v>328</v>
      </c>
    </row>
    <row r="33745" spans="59:60" x14ac:dyDescent="0.25">
      <c r="BG33745">
        <v>33744</v>
      </c>
      <c r="BH33745" t="s">
        <v>329</v>
      </c>
    </row>
    <row r="33746" spans="59:60" x14ac:dyDescent="0.25">
      <c r="BG33746">
        <v>33745</v>
      </c>
      <c r="BH33746" t="s">
        <v>330</v>
      </c>
    </row>
    <row r="33747" spans="59:60" x14ac:dyDescent="0.25">
      <c r="BG33747">
        <v>33746</v>
      </c>
      <c r="BH33747" t="s">
        <v>331</v>
      </c>
    </row>
    <row r="33748" spans="59:60" x14ac:dyDescent="0.25">
      <c r="BG33748">
        <v>33747</v>
      </c>
      <c r="BH33748" t="s">
        <v>332</v>
      </c>
    </row>
    <row r="33749" spans="59:60" x14ac:dyDescent="0.25">
      <c r="BG33749">
        <v>33748</v>
      </c>
      <c r="BH33749" t="s">
        <v>333</v>
      </c>
    </row>
    <row r="33750" spans="59:60" x14ac:dyDescent="0.25">
      <c r="BG33750">
        <v>33749</v>
      </c>
      <c r="BH33750" t="s">
        <v>334</v>
      </c>
    </row>
    <row r="33751" spans="59:60" x14ac:dyDescent="0.25">
      <c r="BG33751">
        <v>33750</v>
      </c>
      <c r="BH33751" t="s">
        <v>335</v>
      </c>
    </row>
    <row r="33752" spans="59:60" x14ac:dyDescent="0.25">
      <c r="BG33752">
        <v>33751</v>
      </c>
      <c r="BH33752" t="s">
        <v>336</v>
      </c>
    </row>
    <row r="33753" spans="59:60" x14ac:dyDescent="0.25">
      <c r="BG33753">
        <v>33752</v>
      </c>
      <c r="BH33753" t="s">
        <v>337</v>
      </c>
    </row>
    <row r="33754" spans="59:60" x14ac:dyDescent="0.25">
      <c r="BG33754">
        <v>33753</v>
      </c>
      <c r="BH33754" t="s">
        <v>338</v>
      </c>
    </row>
    <row r="33755" spans="59:60" x14ac:dyDescent="0.25">
      <c r="BG33755">
        <v>33754</v>
      </c>
      <c r="BH33755" t="s">
        <v>339</v>
      </c>
    </row>
    <row r="33756" spans="59:60" x14ac:dyDescent="0.25">
      <c r="BG33756">
        <v>33755</v>
      </c>
      <c r="BH33756" t="s">
        <v>340</v>
      </c>
    </row>
    <row r="33757" spans="59:60" x14ac:dyDescent="0.25">
      <c r="BG33757">
        <v>33756</v>
      </c>
      <c r="BH33757" t="s">
        <v>341</v>
      </c>
    </row>
    <row r="33758" spans="59:60" x14ac:dyDescent="0.25">
      <c r="BG33758">
        <v>33757</v>
      </c>
      <c r="BH33758" t="s">
        <v>342</v>
      </c>
    </row>
    <row r="33759" spans="59:60" x14ac:dyDescent="0.25">
      <c r="BG33759">
        <v>33758</v>
      </c>
      <c r="BH33759" t="s">
        <v>343</v>
      </c>
    </row>
    <row r="33760" spans="59:60" x14ac:dyDescent="0.25">
      <c r="BG33760">
        <v>33759</v>
      </c>
      <c r="BH33760" t="s">
        <v>344</v>
      </c>
    </row>
    <row r="33761" spans="59:60" x14ac:dyDescent="0.25">
      <c r="BG33761">
        <v>33760</v>
      </c>
      <c r="BH33761" t="s">
        <v>345</v>
      </c>
    </row>
    <row r="33762" spans="59:60" x14ac:dyDescent="0.25">
      <c r="BG33762">
        <v>33761</v>
      </c>
      <c r="BH33762" t="s">
        <v>346</v>
      </c>
    </row>
    <row r="33763" spans="59:60" x14ac:dyDescent="0.25">
      <c r="BG33763">
        <v>33762</v>
      </c>
      <c r="BH33763" t="s">
        <v>347</v>
      </c>
    </row>
    <row r="33764" spans="59:60" x14ac:dyDescent="0.25">
      <c r="BG33764">
        <v>33763</v>
      </c>
      <c r="BH33764" t="s">
        <v>348</v>
      </c>
    </row>
    <row r="33765" spans="59:60" x14ac:dyDescent="0.25">
      <c r="BG33765">
        <v>33764</v>
      </c>
      <c r="BH33765" t="s">
        <v>349</v>
      </c>
    </row>
    <row r="33766" spans="59:60" x14ac:dyDescent="0.25">
      <c r="BG33766">
        <v>33765</v>
      </c>
      <c r="BH33766" t="s">
        <v>350</v>
      </c>
    </row>
    <row r="33767" spans="59:60" x14ac:dyDescent="0.25">
      <c r="BG33767">
        <v>33766</v>
      </c>
      <c r="BH33767" t="s">
        <v>351</v>
      </c>
    </row>
    <row r="33768" spans="59:60" x14ac:dyDescent="0.25">
      <c r="BG33768">
        <v>33767</v>
      </c>
      <c r="BH33768" t="s">
        <v>352</v>
      </c>
    </row>
    <row r="33769" spans="59:60" x14ac:dyDescent="0.25">
      <c r="BG33769">
        <v>33768</v>
      </c>
      <c r="BH33769" t="s">
        <v>293</v>
      </c>
    </row>
    <row r="33770" spans="59:60" x14ac:dyDescent="0.25">
      <c r="BG33770">
        <v>33769</v>
      </c>
      <c r="BH33770" t="s">
        <v>294</v>
      </c>
    </row>
    <row r="33771" spans="59:60" x14ac:dyDescent="0.25">
      <c r="BG33771">
        <v>33770</v>
      </c>
      <c r="BH33771" t="s">
        <v>295</v>
      </c>
    </row>
    <row r="33772" spans="59:60" x14ac:dyDescent="0.25">
      <c r="BG33772">
        <v>33771</v>
      </c>
      <c r="BH33772" t="s">
        <v>296</v>
      </c>
    </row>
    <row r="33773" spans="59:60" x14ac:dyDescent="0.25">
      <c r="BG33773">
        <v>33772</v>
      </c>
      <c r="BH33773" t="s">
        <v>297</v>
      </c>
    </row>
    <row r="33774" spans="59:60" x14ac:dyDescent="0.25">
      <c r="BG33774">
        <v>33773</v>
      </c>
      <c r="BH33774" t="s">
        <v>298</v>
      </c>
    </row>
    <row r="33775" spans="59:60" x14ac:dyDescent="0.25">
      <c r="BG33775">
        <v>33774</v>
      </c>
      <c r="BH33775" t="s">
        <v>299</v>
      </c>
    </row>
    <row r="33776" spans="59:60" x14ac:dyDescent="0.25">
      <c r="BG33776">
        <v>33775</v>
      </c>
      <c r="BH33776" t="s">
        <v>300</v>
      </c>
    </row>
    <row r="33777" spans="59:60" x14ac:dyDescent="0.25">
      <c r="BG33777">
        <v>33776</v>
      </c>
      <c r="BH33777" t="s">
        <v>301</v>
      </c>
    </row>
    <row r="33778" spans="59:60" x14ac:dyDescent="0.25">
      <c r="BG33778">
        <v>33777</v>
      </c>
      <c r="BH33778" t="s">
        <v>302</v>
      </c>
    </row>
    <row r="33779" spans="59:60" x14ac:dyDescent="0.25">
      <c r="BG33779">
        <v>33778</v>
      </c>
      <c r="BH33779" t="s">
        <v>303</v>
      </c>
    </row>
    <row r="33780" spans="59:60" x14ac:dyDescent="0.25">
      <c r="BG33780">
        <v>33779</v>
      </c>
      <c r="BH33780" t="s">
        <v>304</v>
      </c>
    </row>
    <row r="33781" spans="59:60" x14ac:dyDescent="0.25">
      <c r="BG33781">
        <v>33780</v>
      </c>
      <c r="BH33781" t="s">
        <v>305</v>
      </c>
    </row>
    <row r="33782" spans="59:60" x14ac:dyDescent="0.25">
      <c r="BG33782">
        <v>33781</v>
      </c>
      <c r="BH33782" t="s">
        <v>306</v>
      </c>
    </row>
    <row r="33783" spans="59:60" x14ac:dyDescent="0.25">
      <c r="BG33783">
        <v>33782</v>
      </c>
      <c r="BH33783" t="s">
        <v>307</v>
      </c>
    </row>
    <row r="33784" spans="59:60" x14ac:dyDescent="0.25">
      <c r="BG33784">
        <v>33783</v>
      </c>
      <c r="BH33784" t="s">
        <v>308</v>
      </c>
    </row>
    <row r="33785" spans="59:60" x14ac:dyDescent="0.25">
      <c r="BG33785">
        <v>33784</v>
      </c>
      <c r="BH33785" t="s">
        <v>309</v>
      </c>
    </row>
    <row r="33786" spans="59:60" x14ac:dyDescent="0.25">
      <c r="BG33786">
        <v>33785</v>
      </c>
      <c r="BH33786" t="s">
        <v>310</v>
      </c>
    </row>
    <row r="33787" spans="59:60" x14ac:dyDescent="0.25">
      <c r="BG33787">
        <v>33786</v>
      </c>
      <c r="BH33787" t="s">
        <v>311</v>
      </c>
    </row>
    <row r="33788" spans="59:60" x14ac:dyDescent="0.25">
      <c r="BG33788">
        <v>33787</v>
      </c>
      <c r="BH33788" t="s">
        <v>312</v>
      </c>
    </row>
    <row r="33789" spans="59:60" x14ac:dyDescent="0.25">
      <c r="BG33789">
        <v>33788</v>
      </c>
      <c r="BH33789" t="s">
        <v>313</v>
      </c>
    </row>
    <row r="33790" spans="59:60" x14ac:dyDescent="0.25">
      <c r="BG33790">
        <v>33789</v>
      </c>
      <c r="BH33790" t="s">
        <v>314</v>
      </c>
    </row>
    <row r="33791" spans="59:60" x14ac:dyDescent="0.25">
      <c r="BG33791">
        <v>33790</v>
      </c>
      <c r="BH33791" t="s">
        <v>315</v>
      </c>
    </row>
    <row r="33792" spans="59:60" x14ac:dyDescent="0.25">
      <c r="BG33792">
        <v>33791</v>
      </c>
      <c r="BH33792" t="s">
        <v>316</v>
      </c>
    </row>
    <row r="33793" spans="59:60" x14ac:dyDescent="0.25">
      <c r="BG33793">
        <v>33792</v>
      </c>
      <c r="BH33793" t="s">
        <v>317</v>
      </c>
    </row>
    <row r="33794" spans="59:60" x14ac:dyDescent="0.25">
      <c r="BG33794">
        <v>33793</v>
      </c>
      <c r="BH33794" t="s">
        <v>318</v>
      </c>
    </row>
    <row r="33795" spans="59:60" x14ac:dyDescent="0.25">
      <c r="BG33795">
        <v>33794</v>
      </c>
      <c r="BH33795" t="s">
        <v>319</v>
      </c>
    </row>
    <row r="33796" spans="59:60" x14ac:dyDescent="0.25">
      <c r="BG33796">
        <v>33795</v>
      </c>
      <c r="BH33796" t="s">
        <v>320</v>
      </c>
    </row>
    <row r="33797" spans="59:60" x14ac:dyDescent="0.25">
      <c r="BG33797">
        <v>33796</v>
      </c>
      <c r="BH33797" t="s">
        <v>321</v>
      </c>
    </row>
    <row r="33798" spans="59:60" x14ac:dyDescent="0.25">
      <c r="BG33798">
        <v>33797</v>
      </c>
      <c r="BH33798" t="s">
        <v>322</v>
      </c>
    </row>
    <row r="33799" spans="59:60" x14ac:dyDescent="0.25">
      <c r="BG33799">
        <v>33798</v>
      </c>
      <c r="BH33799" t="s">
        <v>323</v>
      </c>
    </row>
    <row r="33800" spans="59:60" x14ac:dyDescent="0.25">
      <c r="BG33800">
        <v>33799</v>
      </c>
      <c r="BH33800" t="s">
        <v>324</v>
      </c>
    </row>
    <row r="33801" spans="59:60" x14ac:dyDescent="0.25">
      <c r="BG33801">
        <v>33800</v>
      </c>
      <c r="BH33801" t="s">
        <v>325</v>
      </c>
    </row>
    <row r="33802" spans="59:60" x14ac:dyDescent="0.25">
      <c r="BG33802">
        <v>33801</v>
      </c>
      <c r="BH33802" t="s">
        <v>326</v>
      </c>
    </row>
    <row r="33803" spans="59:60" x14ac:dyDescent="0.25">
      <c r="BG33803">
        <v>33802</v>
      </c>
      <c r="BH33803" t="s">
        <v>327</v>
      </c>
    </row>
    <row r="33804" spans="59:60" x14ac:dyDescent="0.25">
      <c r="BG33804">
        <v>33803</v>
      </c>
      <c r="BH33804" t="s">
        <v>328</v>
      </c>
    </row>
    <row r="33805" spans="59:60" x14ac:dyDescent="0.25">
      <c r="BG33805">
        <v>33804</v>
      </c>
      <c r="BH33805" t="s">
        <v>329</v>
      </c>
    </row>
    <row r="33806" spans="59:60" x14ac:dyDescent="0.25">
      <c r="BG33806">
        <v>33805</v>
      </c>
      <c r="BH33806" t="s">
        <v>330</v>
      </c>
    </row>
    <row r="33807" spans="59:60" x14ac:dyDescent="0.25">
      <c r="BG33807">
        <v>33806</v>
      </c>
      <c r="BH33807" t="s">
        <v>331</v>
      </c>
    </row>
    <row r="33808" spans="59:60" x14ac:dyDescent="0.25">
      <c r="BG33808">
        <v>33807</v>
      </c>
      <c r="BH33808" t="s">
        <v>332</v>
      </c>
    </row>
    <row r="33809" spans="59:60" x14ac:dyDescent="0.25">
      <c r="BG33809">
        <v>33808</v>
      </c>
      <c r="BH33809" t="s">
        <v>333</v>
      </c>
    </row>
    <row r="33810" spans="59:60" x14ac:dyDescent="0.25">
      <c r="BG33810">
        <v>33809</v>
      </c>
      <c r="BH33810" t="s">
        <v>334</v>
      </c>
    </row>
    <row r="33811" spans="59:60" x14ac:dyDescent="0.25">
      <c r="BG33811">
        <v>33810</v>
      </c>
      <c r="BH33811" t="s">
        <v>335</v>
      </c>
    </row>
    <row r="33812" spans="59:60" x14ac:dyDescent="0.25">
      <c r="BG33812">
        <v>33811</v>
      </c>
      <c r="BH33812" t="s">
        <v>336</v>
      </c>
    </row>
    <row r="33813" spans="59:60" x14ac:dyDescent="0.25">
      <c r="BG33813">
        <v>33812</v>
      </c>
      <c r="BH33813" t="s">
        <v>337</v>
      </c>
    </row>
    <row r="33814" spans="59:60" x14ac:dyDescent="0.25">
      <c r="BG33814">
        <v>33813</v>
      </c>
      <c r="BH33814" t="s">
        <v>338</v>
      </c>
    </row>
    <row r="33815" spans="59:60" x14ac:dyDescent="0.25">
      <c r="BG33815">
        <v>33814</v>
      </c>
      <c r="BH33815" t="s">
        <v>339</v>
      </c>
    </row>
    <row r="33816" spans="59:60" x14ac:dyDescent="0.25">
      <c r="BG33816">
        <v>33815</v>
      </c>
      <c r="BH33816" t="s">
        <v>340</v>
      </c>
    </row>
    <row r="33817" spans="59:60" x14ac:dyDescent="0.25">
      <c r="BG33817">
        <v>33816</v>
      </c>
      <c r="BH33817" t="s">
        <v>341</v>
      </c>
    </row>
    <row r="33818" spans="59:60" x14ac:dyDescent="0.25">
      <c r="BG33818">
        <v>33817</v>
      </c>
      <c r="BH33818" t="s">
        <v>342</v>
      </c>
    </row>
    <row r="33819" spans="59:60" x14ac:dyDescent="0.25">
      <c r="BG33819">
        <v>33818</v>
      </c>
      <c r="BH33819" t="s">
        <v>343</v>
      </c>
    </row>
    <row r="33820" spans="59:60" x14ac:dyDescent="0.25">
      <c r="BG33820">
        <v>33819</v>
      </c>
      <c r="BH33820" t="s">
        <v>344</v>
      </c>
    </row>
    <row r="33821" spans="59:60" x14ac:dyDescent="0.25">
      <c r="BG33821">
        <v>33820</v>
      </c>
      <c r="BH33821" t="s">
        <v>345</v>
      </c>
    </row>
    <row r="33822" spans="59:60" x14ac:dyDescent="0.25">
      <c r="BG33822">
        <v>33821</v>
      </c>
      <c r="BH33822" t="s">
        <v>346</v>
      </c>
    </row>
    <row r="33823" spans="59:60" x14ac:dyDescent="0.25">
      <c r="BG33823">
        <v>33822</v>
      </c>
      <c r="BH33823" t="s">
        <v>347</v>
      </c>
    </row>
    <row r="33824" spans="59:60" x14ac:dyDescent="0.25">
      <c r="BG33824">
        <v>33823</v>
      </c>
      <c r="BH33824" t="s">
        <v>348</v>
      </c>
    </row>
    <row r="33825" spans="59:60" x14ac:dyDescent="0.25">
      <c r="BG33825">
        <v>33824</v>
      </c>
      <c r="BH33825" t="s">
        <v>349</v>
      </c>
    </row>
    <row r="33826" spans="59:60" x14ac:dyDescent="0.25">
      <c r="BG33826">
        <v>33825</v>
      </c>
      <c r="BH33826" t="s">
        <v>350</v>
      </c>
    </row>
    <row r="33827" spans="59:60" x14ac:dyDescent="0.25">
      <c r="BG33827">
        <v>33826</v>
      </c>
      <c r="BH33827" t="s">
        <v>351</v>
      </c>
    </row>
    <row r="33828" spans="59:60" x14ac:dyDescent="0.25">
      <c r="BG33828">
        <v>33827</v>
      </c>
      <c r="BH33828" t="s">
        <v>352</v>
      </c>
    </row>
    <row r="33829" spans="59:60" x14ac:dyDescent="0.25">
      <c r="BG33829">
        <v>33828</v>
      </c>
      <c r="BH33829" t="s">
        <v>293</v>
      </c>
    </row>
    <row r="33830" spans="59:60" x14ac:dyDescent="0.25">
      <c r="BG33830">
        <v>33829</v>
      </c>
      <c r="BH33830" t="s">
        <v>294</v>
      </c>
    </row>
    <row r="33831" spans="59:60" x14ac:dyDescent="0.25">
      <c r="BG33831">
        <v>33830</v>
      </c>
      <c r="BH33831" t="s">
        <v>295</v>
      </c>
    </row>
    <row r="33832" spans="59:60" x14ac:dyDescent="0.25">
      <c r="BG33832">
        <v>33831</v>
      </c>
      <c r="BH33832" t="s">
        <v>296</v>
      </c>
    </row>
    <row r="33833" spans="59:60" x14ac:dyDescent="0.25">
      <c r="BG33833">
        <v>33832</v>
      </c>
      <c r="BH33833" t="s">
        <v>297</v>
      </c>
    </row>
    <row r="33834" spans="59:60" x14ac:dyDescent="0.25">
      <c r="BG33834">
        <v>33833</v>
      </c>
      <c r="BH33834" t="s">
        <v>298</v>
      </c>
    </row>
    <row r="33835" spans="59:60" x14ac:dyDescent="0.25">
      <c r="BG33835">
        <v>33834</v>
      </c>
      <c r="BH33835" t="s">
        <v>299</v>
      </c>
    </row>
    <row r="33836" spans="59:60" x14ac:dyDescent="0.25">
      <c r="BG33836">
        <v>33835</v>
      </c>
      <c r="BH33836" t="s">
        <v>300</v>
      </c>
    </row>
    <row r="33837" spans="59:60" x14ac:dyDescent="0.25">
      <c r="BG33837">
        <v>33836</v>
      </c>
      <c r="BH33837" t="s">
        <v>301</v>
      </c>
    </row>
    <row r="33838" spans="59:60" x14ac:dyDescent="0.25">
      <c r="BG33838">
        <v>33837</v>
      </c>
      <c r="BH33838" t="s">
        <v>302</v>
      </c>
    </row>
    <row r="33839" spans="59:60" x14ac:dyDescent="0.25">
      <c r="BG33839">
        <v>33838</v>
      </c>
      <c r="BH33839" t="s">
        <v>303</v>
      </c>
    </row>
    <row r="33840" spans="59:60" x14ac:dyDescent="0.25">
      <c r="BG33840">
        <v>33839</v>
      </c>
      <c r="BH33840" t="s">
        <v>304</v>
      </c>
    </row>
    <row r="33841" spans="59:60" x14ac:dyDescent="0.25">
      <c r="BG33841">
        <v>33840</v>
      </c>
      <c r="BH33841" t="s">
        <v>305</v>
      </c>
    </row>
    <row r="33842" spans="59:60" x14ac:dyDescent="0.25">
      <c r="BG33842">
        <v>33841</v>
      </c>
      <c r="BH33842" t="s">
        <v>306</v>
      </c>
    </row>
    <row r="33843" spans="59:60" x14ac:dyDescent="0.25">
      <c r="BG33843">
        <v>33842</v>
      </c>
      <c r="BH33843" t="s">
        <v>307</v>
      </c>
    </row>
    <row r="33844" spans="59:60" x14ac:dyDescent="0.25">
      <c r="BG33844">
        <v>33843</v>
      </c>
      <c r="BH33844" t="s">
        <v>308</v>
      </c>
    </row>
    <row r="33845" spans="59:60" x14ac:dyDescent="0.25">
      <c r="BG33845">
        <v>33844</v>
      </c>
      <c r="BH33845" t="s">
        <v>309</v>
      </c>
    </row>
    <row r="33846" spans="59:60" x14ac:dyDescent="0.25">
      <c r="BG33846">
        <v>33845</v>
      </c>
      <c r="BH33846" t="s">
        <v>310</v>
      </c>
    </row>
    <row r="33847" spans="59:60" x14ac:dyDescent="0.25">
      <c r="BG33847">
        <v>33846</v>
      </c>
      <c r="BH33847" t="s">
        <v>311</v>
      </c>
    </row>
    <row r="33848" spans="59:60" x14ac:dyDescent="0.25">
      <c r="BG33848">
        <v>33847</v>
      </c>
      <c r="BH33848" t="s">
        <v>312</v>
      </c>
    </row>
    <row r="33849" spans="59:60" x14ac:dyDescent="0.25">
      <c r="BG33849">
        <v>33848</v>
      </c>
      <c r="BH33849" t="s">
        <v>313</v>
      </c>
    </row>
    <row r="33850" spans="59:60" x14ac:dyDescent="0.25">
      <c r="BG33850">
        <v>33849</v>
      </c>
      <c r="BH33850" t="s">
        <v>314</v>
      </c>
    </row>
    <row r="33851" spans="59:60" x14ac:dyDescent="0.25">
      <c r="BG33851">
        <v>33850</v>
      </c>
      <c r="BH33851" t="s">
        <v>315</v>
      </c>
    </row>
    <row r="33852" spans="59:60" x14ac:dyDescent="0.25">
      <c r="BG33852">
        <v>33851</v>
      </c>
      <c r="BH33852" t="s">
        <v>316</v>
      </c>
    </row>
    <row r="33853" spans="59:60" x14ac:dyDescent="0.25">
      <c r="BG33853">
        <v>33852</v>
      </c>
      <c r="BH33853" t="s">
        <v>317</v>
      </c>
    </row>
    <row r="33854" spans="59:60" x14ac:dyDescent="0.25">
      <c r="BG33854">
        <v>33853</v>
      </c>
      <c r="BH33854" t="s">
        <v>318</v>
      </c>
    </row>
    <row r="33855" spans="59:60" x14ac:dyDescent="0.25">
      <c r="BG33855">
        <v>33854</v>
      </c>
      <c r="BH33855" t="s">
        <v>319</v>
      </c>
    </row>
    <row r="33856" spans="59:60" x14ac:dyDescent="0.25">
      <c r="BG33856">
        <v>33855</v>
      </c>
      <c r="BH33856" t="s">
        <v>320</v>
      </c>
    </row>
    <row r="33857" spans="59:60" x14ac:dyDescent="0.25">
      <c r="BG33857">
        <v>33856</v>
      </c>
      <c r="BH33857" t="s">
        <v>321</v>
      </c>
    </row>
    <row r="33858" spans="59:60" x14ac:dyDescent="0.25">
      <c r="BG33858">
        <v>33857</v>
      </c>
      <c r="BH33858" t="s">
        <v>322</v>
      </c>
    </row>
    <row r="33859" spans="59:60" x14ac:dyDescent="0.25">
      <c r="BG33859">
        <v>33858</v>
      </c>
      <c r="BH33859" t="s">
        <v>323</v>
      </c>
    </row>
    <row r="33860" spans="59:60" x14ac:dyDescent="0.25">
      <c r="BG33860">
        <v>33859</v>
      </c>
      <c r="BH33860" t="s">
        <v>324</v>
      </c>
    </row>
    <row r="33861" spans="59:60" x14ac:dyDescent="0.25">
      <c r="BG33861">
        <v>33860</v>
      </c>
      <c r="BH33861" t="s">
        <v>325</v>
      </c>
    </row>
    <row r="33862" spans="59:60" x14ac:dyDescent="0.25">
      <c r="BG33862">
        <v>33861</v>
      </c>
      <c r="BH33862" t="s">
        <v>326</v>
      </c>
    </row>
    <row r="33863" spans="59:60" x14ac:dyDescent="0.25">
      <c r="BG33863">
        <v>33862</v>
      </c>
      <c r="BH33863" t="s">
        <v>327</v>
      </c>
    </row>
    <row r="33864" spans="59:60" x14ac:dyDescent="0.25">
      <c r="BG33864">
        <v>33863</v>
      </c>
      <c r="BH33864" t="s">
        <v>328</v>
      </c>
    </row>
    <row r="33865" spans="59:60" x14ac:dyDescent="0.25">
      <c r="BG33865">
        <v>33864</v>
      </c>
      <c r="BH33865" t="s">
        <v>329</v>
      </c>
    </row>
    <row r="33866" spans="59:60" x14ac:dyDescent="0.25">
      <c r="BG33866">
        <v>33865</v>
      </c>
      <c r="BH33866" t="s">
        <v>330</v>
      </c>
    </row>
    <row r="33867" spans="59:60" x14ac:dyDescent="0.25">
      <c r="BG33867">
        <v>33866</v>
      </c>
      <c r="BH33867" t="s">
        <v>331</v>
      </c>
    </row>
    <row r="33868" spans="59:60" x14ac:dyDescent="0.25">
      <c r="BG33868">
        <v>33867</v>
      </c>
      <c r="BH33868" t="s">
        <v>332</v>
      </c>
    </row>
    <row r="33869" spans="59:60" x14ac:dyDescent="0.25">
      <c r="BG33869">
        <v>33868</v>
      </c>
      <c r="BH33869" t="s">
        <v>333</v>
      </c>
    </row>
    <row r="33870" spans="59:60" x14ac:dyDescent="0.25">
      <c r="BG33870">
        <v>33869</v>
      </c>
      <c r="BH33870" t="s">
        <v>334</v>
      </c>
    </row>
    <row r="33871" spans="59:60" x14ac:dyDescent="0.25">
      <c r="BG33871">
        <v>33870</v>
      </c>
      <c r="BH33871" t="s">
        <v>335</v>
      </c>
    </row>
    <row r="33872" spans="59:60" x14ac:dyDescent="0.25">
      <c r="BG33872">
        <v>33871</v>
      </c>
      <c r="BH33872" t="s">
        <v>336</v>
      </c>
    </row>
    <row r="33873" spans="59:60" x14ac:dyDescent="0.25">
      <c r="BG33873">
        <v>33872</v>
      </c>
      <c r="BH33873" t="s">
        <v>337</v>
      </c>
    </row>
    <row r="33874" spans="59:60" x14ac:dyDescent="0.25">
      <c r="BG33874">
        <v>33873</v>
      </c>
      <c r="BH33874" t="s">
        <v>338</v>
      </c>
    </row>
    <row r="33875" spans="59:60" x14ac:dyDescent="0.25">
      <c r="BG33875">
        <v>33874</v>
      </c>
      <c r="BH33875" t="s">
        <v>339</v>
      </c>
    </row>
    <row r="33876" spans="59:60" x14ac:dyDescent="0.25">
      <c r="BG33876">
        <v>33875</v>
      </c>
      <c r="BH33876" t="s">
        <v>340</v>
      </c>
    </row>
    <row r="33877" spans="59:60" x14ac:dyDescent="0.25">
      <c r="BG33877">
        <v>33876</v>
      </c>
      <c r="BH33877" t="s">
        <v>341</v>
      </c>
    </row>
    <row r="33878" spans="59:60" x14ac:dyDescent="0.25">
      <c r="BG33878">
        <v>33877</v>
      </c>
      <c r="BH33878" t="s">
        <v>342</v>
      </c>
    </row>
    <row r="33879" spans="59:60" x14ac:dyDescent="0.25">
      <c r="BG33879">
        <v>33878</v>
      </c>
      <c r="BH33879" t="s">
        <v>343</v>
      </c>
    </row>
    <row r="33880" spans="59:60" x14ac:dyDescent="0.25">
      <c r="BG33880">
        <v>33879</v>
      </c>
      <c r="BH33880" t="s">
        <v>344</v>
      </c>
    </row>
    <row r="33881" spans="59:60" x14ac:dyDescent="0.25">
      <c r="BG33881">
        <v>33880</v>
      </c>
      <c r="BH33881" t="s">
        <v>345</v>
      </c>
    </row>
    <row r="33882" spans="59:60" x14ac:dyDescent="0.25">
      <c r="BG33882">
        <v>33881</v>
      </c>
      <c r="BH33882" t="s">
        <v>346</v>
      </c>
    </row>
    <row r="33883" spans="59:60" x14ac:dyDescent="0.25">
      <c r="BG33883">
        <v>33882</v>
      </c>
      <c r="BH33883" t="s">
        <v>347</v>
      </c>
    </row>
    <row r="33884" spans="59:60" x14ac:dyDescent="0.25">
      <c r="BG33884">
        <v>33883</v>
      </c>
      <c r="BH33884" t="s">
        <v>348</v>
      </c>
    </row>
    <row r="33885" spans="59:60" x14ac:dyDescent="0.25">
      <c r="BG33885">
        <v>33884</v>
      </c>
      <c r="BH33885" t="s">
        <v>349</v>
      </c>
    </row>
    <row r="33886" spans="59:60" x14ac:dyDescent="0.25">
      <c r="BG33886">
        <v>33885</v>
      </c>
      <c r="BH33886" t="s">
        <v>350</v>
      </c>
    </row>
    <row r="33887" spans="59:60" x14ac:dyDescent="0.25">
      <c r="BG33887">
        <v>33886</v>
      </c>
      <c r="BH33887" t="s">
        <v>351</v>
      </c>
    </row>
    <row r="33888" spans="59:60" x14ac:dyDescent="0.25">
      <c r="BG33888">
        <v>33887</v>
      </c>
      <c r="BH33888" t="s">
        <v>352</v>
      </c>
    </row>
    <row r="33889" spans="59:60" x14ac:dyDescent="0.25">
      <c r="BG33889">
        <v>33888</v>
      </c>
      <c r="BH33889" t="s">
        <v>293</v>
      </c>
    </row>
    <row r="33890" spans="59:60" x14ac:dyDescent="0.25">
      <c r="BG33890">
        <v>33889</v>
      </c>
      <c r="BH33890" t="s">
        <v>294</v>
      </c>
    </row>
    <row r="33891" spans="59:60" x14ac:dyDescent="0.25">
      <c r="BG33891">
        <v>33890</v>
      </c>
      <c r="BH33891" t="s">
        <v>295</v>
      </c>
    </row>
    <row r="33892" spans="59:60" x14ac:dyDescent="0.25">
      <c r="BG33892">
        <v>33891</v>
      </c>
      <c r="BH33892" t="s">
        <v>296</v>
      </c>
    </row>
    <row r="33893" spans="59:60" x14ac:dyDescent="0.25">
      <c r="BG33893">
        <v>33892</v>
      </c>
      <c r="BH33893" t="s">
        <v>297</v>
      </c>
    </row>
    <row r="33894" spans="59:60" x14ac:dyDescent="0.25">
      <c r="BG33894">
        <v>33893</v>
      </c>
      <c r="BH33894" t="s">
        <v>298</v>
      </c>
    </row>
    <row r="33895" spans="59:60" x14ac:dyDescent="0.25">
      <c r="BG33895">
        <v>33894</v>
      </c>
      <c r="BH33895" t="s">
        <v>299</v>
      </c>
    </row>
    <row r="33896" spans="59:60" x14ac:dyDescent="0.25">
      <c r="BG33896">
        <v>33895</v>
      </c>
      <c r="BH33896" t="s">
        <v>300</v>
      </c>
    </row>
    <row r="33897" spans="59:60" x14ac:dyDescent="0.25">
      <c r="BG33897">
        <v>33896</v>
      </c>
      <c r="BH33897" t="s">
        <v>301</v>
      </c>
    </row>
    <row r="33898" spans="59:60" x14ac:dyDescent="0.25">
      <c r="BG33898">
        <v>33897</v>
      </c>
      <c r="BH33898" t="s">
        <v>302</v>
      </c>
    </row>
    <row r="33899" spans="59:60" x14ac:dyDescent="0.25">
      <c r="BG33899">
        <v>33898</v>
      </c>
      <c r="BH33899" t="s">
        <v>303</v>
      </c>
    </row>
    <row r="33900" spans="59:60" x14ac:dyDescent="0.25">
      <c r="BG33900">
        <v>33899</v>
      </c>
      <c r="BH33900" t="s">
        <v>304</v>
      </c>
    </row>
    <row r="33901" spans="59:60" x14ac:dyDescent="0.25">
      <c r="BG33901">
        <v>33900</v>
      </c>
      <c r="BH33901" t="s">
        <v>305</v>
      </c>
    </row>
    <row r="33902" spans="59:60" x14ac:dyDescent="0.25">
      <c r="BG33902">
        <v>33901</v>
      </c>
      <c r="BH33902" t="s">
        <v>306</v>
      </c>
    </row>
    <row r="33903" spans="59:60" x14ac:dyDescent="0.25">
      <c r="BG33903">
        <v>33902</v>
      </c>
      <c r="BH33903" t="s">
        <v>307</v>
      </c>
    </row>
    <row r="33904" spans="59:60" x14ac:dyDescent="0.25">
      <c r="BG33904">
        <v>33903</v>
      </c>
      <c r="BH33904" t="s">
        <v>308</v>
      </c>
    </row>
    <row r="33905" spans="59:60" x14ac:dyDescent="0.25">
      <c r="BG33905">
        <v>33904</v>
      </c>
      <c r="BH33905" t="s">
        <v>309</v>
      </c>
    </row>
    <row r="33906" spans="59:60" x14ac:dyDescent="0.25">
      <c r="BG33906">
        <v>33905</v>
      </c>
      <c r="BH33906" t="s">
        <v>310</v>
      </c>
    </row>
    <row r="33907" spans="59:60" x14ac:dyDescent="0.25">
      <c r="BG33907">
        <v>33906</v>
      </c>
      <c r="BH33907" t="s">
        <v>311</v>
      </c>
    </row>
    <row r="33908" spans="59:60" x14ac:dyDescent="0.25">
      <c r="BG33908">
        <v>33907</v>
      </c>
      <c r="BH33908" t="s">
        <v>312</v>
      </c>
    </row>
    <row r="33909" spans="59:60" x14ac:dyDescent="0.25">
      <c r="BG33909">
        <v>33908</v>
      </c>
      <c r="BH33909" t="s">
        <v>313</v>
      </c>
    </row>
    <row r="33910" spans="59:60" x14ac:dyDescent="0.25">
      <c r="BG33910">
        <v>33909</v>
      </c>
      <c r="BH33910" t="s">
        <v>314</v>
      </c>
    </row>
    <row r="33911" spans="59:60" x14ac:dyDescent="0.25">
      <c r="BG33911">
        <v>33910</v>
      </c>
      <c r="BH33911" t="s">
        <v>315</v>
      </c>
    </row>
    <row r="33912" spans="59:60" x14ac:dyDescent="0.25">
      <c r="BG33912">
        <v>33911</v>
      </c>
      <c r="BH33912" t="s">
        <v>316</v>
      </c>
    </row>
    <row r="33913" spans="59:60" x14ac:dyDescent="0.25">
      <c r="BG33913">
        <v>33912</v>
      </c>
      <c r="BH33913" t="s">
        <v>317</v>
      </c>
    </row>
    <row r="33914" spans="59:60" x14ac:dyDescent="0.25">
      <c r="BG33914">
        <v>33913</v>
      </c>
      <c r="BH33914" t="s">
        <v>318</v>
      </c>
    </row>
    <row r="33915" spans="59:60" x14ac:dyDescent="0.25">
      <c r="BG33915">
        <v>33914</v>
      </c>
      <c r="BH33915" t="s">
        <v>319</v>
      </c>
    </row>
    <row r="33916" spans="59:60" x14ac:dyDescent="0.25">
      <c r="BG33916">
        <v>33915</v>
      </c>
      <c r="BH33916" t="s">
        <v>320</v>
      </c>
    </row>
    <row r="33917" spans="59:60" x14ac:dyDescent="0.25">
      <c r="BG33917">
        <v>33916</v>
      </c>
      <c r="BH33917" t="s">
        <v>321</v>
      </c>
    </row>
    <row r="33918" spans="59:60" x14ac:dyDescent="0.25">
      <c r="BG33918">
        <v>33917</v>
      </c>
      <c r="BH33918" t="s">
        <v>322</v>
      </c>
    </row>
    <row r="33919" spans="59:60" x14ac:dyDescent="0.25">
      <c r="BG33919">
        <v>33918</v>
      </c>
      <c r="BH33919" t="s">
        <v>323</v>
      </c>
    </row>
    <row r="33920" spans="59:60" x14ac:dyDescent="0.25">
      <c r="BG33920">
        <v>33919</v>
      </c>
      <c r="BH33920" t="s">
        <v>324</v>
      </c>
    </row>
    <row r="33921" spans="59:60" x14ac:dyDescent="0.25">
      <c r="BG33921">
        <v>33920</v>
      </c>
      <c r="BH33921" t="s">
        <v>325</v>
      </c>
    </row>
    <row r="33922" spans="59:60" x14ac:dyDescent="0.25">
      <c r="BG33922">
        <v>33921</v>
      </c>
      <c r="BH33922" t="s">
        <v>326</v>
      </c>
    </row>
    <row r="33923" spans="59:60" x14ac:dyDescent="0.25">
      <c r="BG33923">
        <v>33922</v>
      </c>
      <c r="BH33923" t="s">
        <v>327</v>
      </c>
    </row>
    <row r="33924" spans="59:60" x14ac:dyDescent="0.25">
      <c r="BG33924">
        <v>33923</v>
      </c>
      <c r="BH33924" t="s">
        <v>328</v>
      </c>
    </row>
    <row r="33925" spans="59:60" x14ac:dyDescent="0.25">
      <c r="BG33925">
        <v>33924</v>
      </c>
      <c r="BH33925" t="s">
        <v>329</v>
      </c>
    </row>
    <row r="33926" spans="59:60" x14ac:dyDescent="0.25">
      <c r="BG33926">
        <v>33925</v>
      </c>
      <c r="BH33926" t="s">
        <v>330</v>
      </c>
    </row>
    <row r="33927" spans="59:60" x14ac:dyDescent="0.25">
      <c r="BG33927">
        <v>33926</v>
      </c>
      <c r="BH33927" t="s">
        <v>331</v>
      </c>
    </row>
    <row r="33928" spans="59:60" x14ac:dyDescent="0.25">
      <c r="BG33928">
        <v>33927</v>
      </c>
      <c r="BH33928" t="s">
        <v>332</v>
      </c>
    </row>
    <row r="33929" spans="59:60" x14ac:dyDescent="0.25">
      <c r="BG33929">
        <v>33928</v>
      </c>
      <c r="BH33929" t="s">
        <v>333</v>
      </c>
    </row>
    <row r="33930" spans="59:60" x14ac:dyDescent="0.25">
      <c r="BG33930">
        <v>33929</v>
      </c>
      <c r="BH33930" t="s">
        <v>334</v>
      </c>
    </row>
    <row r="33931" spans="59:60" x14ac:dyDescent="0.25">
      <c r="BG33931">
        <v>33930</v>
      </c>
      <c r="BH33931" t="s">
        <v>335</v>
      </c>
    </row>
    <row r="33932" spans="59:60" x14ac:dyDescent="0.25">
      <c r="BG33932">
        <v>33931</v>
      </c>
      <c r="BH33932" t="s">
        <v>336</v>
      </c>
    </row>
    <row r="33933" spans="59:60" x14ac:dyDescent="0.25">
      <c r="BG33933">
        <v>33932</v>
      </c>
      <c r="BH33933" t="s">
        <v>337</v>
      </c>
    </row>
    <row r="33934" spans="59:60" x14ac:dyDescent="0.25">
      <c r="BG33934">
        <v>33933</v>
      </c>
      <c r="BH33934" t="s">
        <v>338</v>
      </c>
    </row>
    <row r="33935" spans="59:60" x14ac:dyDescent="0.25">
      <c r="BG33935">
        <v>33934</v>
      </c>
      <c r="BH33935" t="s">
        <v>339</v>
      </c>
    </row>
    <row r="33936" spans="59:60" x14ac:dyDescent="0.25">
      <c r="BG33936">
        <v>33935</v>
      </c>
      <c r="BH33936" t="s">
        <v>340</v>
      </c>
    </row>
    <row r="33937" spans="59:60" x14ac:dyDescent="0.25">
      <c r="BG33937">
        <v>33936</v>
      </c>
      <c r="BH33937" t="s">
        <v>341</v>
      </c>
    </row>
    <row r="33938" spans="59:60" x14ac:dyDescent="0.25">
      <c r="BG33938">
        <v>33937</v>
      </c>
      <c r="BH33938" t="s">
        <v>342</v>
      </c>
    </row>
    <row r="33939" spans="59:60" x14ac:dyDescent="0.25">
      <c r="BG33939">
        <v>33938</v>
      </c>
      <c r="BH33939" t="s">
        <v>343</v>
      </c>
    </row>
    <row r="33940" spans="59:60" x14ac:dyDescent="0.25">
      <c r="BG33940">
        <v>33939</v>
      </c>
      <c r="BH33940" t="s">
        <v>344</v>
      </c>
    </row>
    <row r="33941" spans="59:60" x14ac:dyDescent="0.25">
      <c r="BG33941">
        <v>33940</v>
      </c>
      <c r="BH33941" t="s">
        <v>345</v>
      </c>
    </row>
    <row r="33942" spans="59:60" x14ac:dyDescent="0.25">
      <c r="BG33942">
        <v>33941</v>
      </c>
      <c r="BH33942" t="s">
        <v>346</v>
      </c>
    </row>
    <row r="33943" spans="59:60" x14ac:dyDescent="0.25">
      <c r="BG33943">
        <v>33942</v>
      </c>
      <c r="BH33943" t="s">
        <v>347</v>
      </c>
    </row>
    <row r="33944" spans="59:60" x14ac:dyDescent="0.25">
      <c r="BG33944">
        <v>33943</v>
      </c>
      <c r="BH33944" t="s">
        <v>348</v>
      </c>
    </row>
    <row r="33945" spans="59:60" x14ac:dyDescent="0.25">
      <c r="BG33945">
        <v>33944</v>
      </c>
      <c r="BH33945" t="s">
        <v>349</v>
      </c>
    </row>
    <row r="33946" spans="59:60" x14ac:dyDescent="0.25">
      <c r="BG33946">
        <v>33945</v>
      </c>
      <c r="BH33946" t="s">
        <v>350</v>
      </c>
    </row>
    <row r="33947" spans="59:60" x14ac:dyDescent="0.25">
      <c r="BG33947">
        <v>33946</v>
      </c>
      <c r="BH33947" t="s">
        <v>351</v>
      </c>
    </row>
    <row r="33948" spans="59:60" x14ac:dyDescent="0.25">
      <c r="BG33948">
        <v>33947</v>
      </c>
      <c r="BH33948" t="s">
        <v>352</v>
      </c>
    </row>
    <row r="33949" spans="59:60" x14ac:dyDescent="0.25">
      <c r="BG33949">
        <v>33948</v>
      </c>
      <c r="BH33949" t="s">
        <v>293</v>
      </c>
    </row>
    <row r="33950" spans="59:60" x14ac:dyDescent="0.25">
      <c r="BG33950">
        <v>33949</v>
      </c>
      <c r="BH33950" t="s">
        <v>294</v>
      </c>
    </row>
    <row r="33951" spans="59:60" x14ac:dyDescent="0.25">
      <c r="BG33951">
        <v>33950</v>
      </c>
      <c r="BH33951" t="s">
        <v>295</v>
      </c>
    </row>
    <row r="33952" spans="59:60" x14ac:dyDescent="0.25">
      <c r="BG33952">
        <v>33951</v>
      </c>
      <c r="BH33952" t="s">
        <v>296</v>
      </c>
    </row>
    <row r="33953" spans="59:60" x14ac:dyDescent="0.25">
      <c r="BG33953">
        <v>33952</v>
      </c>
      <c r="BH33953" t="s">
        <v>297</v>
      </c>
    </row>
    <row r="33954" spans="59:60" x14ac:dyDescent="0.25">
      <c r="BG33954">
        <v>33953</v>
      </c>
      <c r="BH33954" t="s">
        <v>298</v>
      </c>
    </row>
    <row r="33955" spans="59:60" x14ac:dyDescent="0.25">
      <c r="BG33955">
        <v>33954</v>
      </c>
      <c r="BH33955" t="s">
        <v>299</v>
      </c>
    </row>
    <row r="33956" spans="59:60" x14ac:dyDescent="0.25">
      <c r="BG33956">
        <v>33955</v>
      </c>
      <c r="BH33956" t="s">
        <v>300</v>
      </c>
    </row>
    <row r="33957" spans="59:60" x14ac:dyDescent="0.25">
      <c r="BG33957">
        <v>33956</v>
      </c>
      <c r="BH33957" t="s">
        <v>301</v>
      </c>
    </row>
    <row r="33958" spans="59:60" x14ac:dyDescent="0.25">
      <c r="BG33958">
        <v>33957</v>
      </c>
      <c r="BH33958" t="s">
        <v>302</v>
      </c>
    </row>
    <row r="33959" spans="59:60" x14ac:dyDescent="0.25">
      <c r="BG33959">
        <v>33958</v>
      </c>
      <c r="BH33959" t="s">
        <v>303</v>
      </c>
    </row>
    <row r="33960" spans="59:60" x14ac:dyDescent="0.25">
      <c r="BG33960">
        <v>33959</v>
      </c>
      <c r="BH33960" t="s">
        <v>304</v>
      </c>
    </row>
    <row r="33961" spans="59:60" x14ac:dyDescent="0.25">
      <c r="BG33961">
        <v>33960</v>
      </c>
      <c r="BH33961" t="s">
        <v>305</v>
      </c>
    </row>
    <row r="33962" spans="59:60" x14ac:dyDescent="0.25">
      <c r="BG33962">
        <v>33961</v>
      </c>
      <c r="BH33962" t="s">
        <v>306</v>
      </c>
    </row>
    <row r="33963" spans="59:60" x14ac:dyDescent="0.25">
      <c r="BG33963">
        <v>33962</v>
      </c>
      <c r="BH33963" t="s">
        <v>307</v>
      </c>
    </row>
    <row r="33964" spans="59:60" x14ac:dyDescent="0.25">
      <c r="BG33964">
        <v>33963</v>
      </c>
      <c r="BH33964" t="s">
        <v>308</v>
      </c>
    </row>
    <row r="33965" spans="59:60" x14ac:dyDescent="0.25">
      <c r="BG33965">
        <v>33964</v>
      </c>
      <c r="BH33965" t="s">
        <v>309</v>
      </c>
    </row>
    <row r="33966" spans="59:60" x14ac:dyDescent="0.25">
      <c r="BG33966">
        <v>33965</v>
      </c>
      <c r="BH33966" t="s">
        <v>310</v>
      </c>
    </row>
    <row r="33967" spans="59:60" x14ac:dyDescent="0.25">
      <c r="BG33967">
        <v>33966</v>
      </c>
      <c r="BH33967" t="s">
        <v>311</v>
      </c>
    </row>
    <row r="33968" spans="59:60" x14ac:dyDescent="0.25">
      <c r="BG33968">
        <v>33967</v>
      </c>
      <c r="BH33968" t="s">
        <v>312</v>
      </c>
    </row>
    <row r="33969" spans="59:60" x14ac:dyDescent="0.25">
      <c r="BG33969">
        <v>33968</v>
      </c>
      <c r="BH33969" t="s">
        <v>313</v>
      </c>
    </row>
    <row r="33970" spans="59:60" x14ac:dyDescent="0.25">
      <c r="BG33970">
        <v>33969</v>
      </c>
      <c r="BH33970" t="s">
        <v>314</v>
      </c>
    </row>
    <row r="33971" spans="59:60" x14ac:dyDescent="0.25">
      <c r="BG33971">
        <v>33970</v>
      </c>
      <c r="BH33971" t="s">
        <v>315</v>
      </c>
    </row>
    <row r="33972" spans="59:60" x14ac:dyDescent="0.25">
      <c r="BG33972">
        <v>33971</v>
      </c>
      <c r="BH33972" t="s">
        <v>316</v>
      </c>
    </row>
    <row r="33973" spans="59:60" x14ac:dyDescent="0.25">
      <c r="BG33973">
        <v>33972</v>
      </c>
      <c r="BH33973" t="s">
        <v>317</v>
      </c>
    </row>
    <row r="33974" spans="59:60" x14ac:dyDescent="0.25">
      <c r="BG33974">
        <v>33973</v>
      </c>
      <c r="BH33974" t="s">
        <v>318</v>
      </c>
    </row>
    <row r="33975" spans="59:60" x14ac:dyDescent="0.25">
      <c r="BG33975">
        <v>33974</v>
      </c>
      <c r="BH33975" t="s">
        <v>319</v>
      </c>
    </row>
    <row r="33976" spans="59:60" x14ac:dyDescent="0.25">
      <c r="BG33976">
        <v>33975</v>
      </c>
      <c r="BH33976" t="s">
        <v>320</v>
      </c>
    </row>
    <row r="33977" spans="59:60" x14ac:dyDescent="0.25">
      <c r="BG33977">
        <v>33976</v>
      </c>
      <c r="BH33977" t="s">
        <v>321</v>
      </c>
    </row>
    <row r="33978" spans="59:60" x14ac:dyDescent="0.25">
      <c r="BG33978">
        <v>33977</v>
      </c>
      <c r="BH33978" t="s">
        <v>322</v>
      </c>
    </row>
    <row r="33979" spans="59:60" x14ac:dyDescent="0.25">
      <c r="BG33979">
        <v>33978</v>
      </c>
      <c r="BH33979" t="s">
        <v>323</v>
      </c>
    </row>
    <row r="33980" spans="59:60" x14ac:dyDescent="0.25">
      <c r="BG33980">
        <v>33979</v>
      </c>
      <c r="BH33980" t="s">
        <v>324</v>
      </c>
    </row>
    <row r="33981" spans="59:60" x14ac:dyDescent="0.25">
      <c r="BG33981">
        <v>33980</v>
      </c>
      <c r="BH33981" t="s">
        <v>325</v>
      </c>
    </row>
    <row r="33982" spans="59:60" x14ac:dyDescent="0.25">
      <c r="BG33982">
        <v>33981</v>
      </c>
      <c r="BH33982" t="s">
        <v>326</v>
      </c>
    </row>
    <row r="33983" spans="59:60" x14ac:dyDescent="0.25">
      <c r="BG33983">
        <v>33982</v>
      </c>
      <c r="BH33983" t="s">
        <v>327</v>
      </c>
    </row>
    <row r="33984" spans="59:60" x14ac:dyDescent="0.25">
      <c r="BG33984">
        <v>33983</v>
      </c>
      <c r="BH33984" t="s">
        <v>328</v>
      </c>
    </row>
    <row r="33985" spans="59:60" x14ac:dyDescent="0.25">
      <c r="BG33985">
        <v>33984</v>
      </c>
      <c r="BH33985" t="s">
        <v>329</v>
      </c>
    </row>
    <row r="33986" spans="59:60" x14ac:dyDescent="0.25">
      <c r="BG33986">
        <v>33985</v>
      </c>
      <c r="BH33986" t="s">
        <v>330</v>
      </c>
    </row>
    <row r="33987" spans="59:60" x14ac:dyDescent="0.25">
      <c r="BG33987">
        <v>33986</v>
      </c>
      <c r="BH33987" t="s">
        <v>331</v>
      </c>
    </row>
    <row r="33988" spans="59:60" x14ac:dyDescent="0.25">
      <c r="BG33988">
        <v>33987</v>
      </c>
      <c r="BH33988" t="s">
        <v>332</v>
      </c>
    </row>
    <row r="33989" spans="59:60" x14ac:dyDescent="0.25">
      <c r="BG33989">
        <v>33988</v>
      </c>
      <c r="BH33989" t="s">
        <v>333</v>
      </c>
    </row>
    <row r="33990" spans="59:60" x14ac:dyDescent="0.25">
      <c r="BG33990">
        <v>33989</v>
      </c>
      <c r="BH33990" t="s">
        <v>334</v>
      </c>
    </row>
    <row r="33991" spans="59:60" x14ac:dyDescent="0.25">
      <c r="BG33991">
        <v>33990</v>
      </c>
      <c r="BH33991" t="s">
        <v>335</v>
      </c>
    </row>
    <row r="33992" spans="59:60" x14ac:dyDescent="0.25">
      <c r="BG33992">
        <v>33991</v>
      </c>
      <c r="BH33992" t="s">
        <v>336</v>
      </c>
    </row>
    <row r="33993" spans="59:60" x14ac:dyDescent="0.25">
      <c r="BG33993">
        <v>33992</v>
      </c>
      <c r="BH33993" t="s">
        <v>337</v>
      </c>
    </row>
    <row r="33994" spans="59:60" x14ac:dyDescent="0.25">
      <c r="BG33994">
        <v>33993</v>
      </c>
      <c r="BH33994" t="s">
        <v>338</v>
      </c>
    </row>
    <row r="33995" spans="59:60" x14ac:dyDescent="0.25">
      <c r="BG33995">
        <v>33994</v>
      </c>
      <c r="BH33995" t="s">
        <v>339</v>
      </c>
    </row>
    <row r="33996" spans="59:60" x14ac:dyDescent="0.25">
      <c r="BG33996">
        <v>33995</v>
      </c>
      <c r="BH33996" t="s">
        <v>340</v>
      </c>
    </row>
    <row r="33997" spans="59:60" x14ac:dyDescent="0.25">
      <c r="BG33997">
        <v>33996</v>
      </c>
      <c r="BH33997" t="s">
        <v>341</v>
      </c>
    </row>
    <row r="33998" spans="59:60" x14ac:dyDescent="0.25">
      <c r="BG33998">
        <v>33997</v>
      </c>
      <c r="BH33998" t="s">
        <v>342</v>
      </c>
    </row>
    <row r="33999" spans="59:60" x14ac:dyDescent="0.25">
      <c r="BG33999">
        <v>33998</v>
      </c>
      <c r="BH33999" t="s">
        <v>343</v>
      </c>
    </row>
    <row r="34000" spans="59:60" x14ac:dyDescent="0.25">
      <c r="BG34000">
        <v>33999</v>
      </c>
      <c r="BH34000" t="s">
        <v>344</v>
      </c>
    </row>
    <row r="34001" spans="59:60" x14ac:dyDescent="0.25">
      <c r="BG34001">
        <v>34000</v>
      </c>
      <c r="BH34001" t="s">
        <v>345</v>
      </c>
    </row>
    <row r="34002" spans="59:60" x14ac:dyDescent="0.25">
      <c r="BG34002">
        <v>34001</v>
      </c>
      <c r="BH34002" t="s">
        <v>346</v>
      </c>
    </row>
    <row r="34003" spans="59:60" x14ac:dyDescent="0.25">
      <c r="BG34003">
        <v>34002</v>
      </c>
      <c r="BH34003" t="s">
        <v>347</v>
      </c>
    </row>
    <row r="34004" spans="59:60" x14ac:dyDescent="0.25">
      <c r="BG34004">
        <v>34003</v>
      </c>
      <c r="BH34004" t="s">
        <v>348</v>
      </c>
    </row>
    <row r="34005" spans="59:60" x14ac:dyDescent="0.25">
      <c r="BG34005">
        <v>34004</v>
      </c>
      <c r="BH34005" t="s">
        <v>349</v>
      </c>
    </row>
    <row r="34006" spans="59:60" x14ac:dyDescent="0.25">
      <c r="BG34006">
        <v>34005</v>
      </c>
      <c r="BH34006" t="s">
        <v>350</v>
      </c>
    </row>
    <row r="34007" spans="59:60" x14ac:dyDescent="0.25">
      <c r="BG34007">
        <v>34006</v>
      </c>
      <c r="BH34007" t="s">
        <v>351</v>
      </c>
    </row>
    <row r="34008" spans="59:60" x14ac:dyDescent="0.25">
      <c r="BG34008">
        <v>34007</v>
      </c>
      <c r="BH34008" t="s">
        <v>352</v>
      </c>
    </row>
    <row r="34009" spans="59:60" x14ac:dyDescent="0.25">
      <c r="BG34009">
        <v>34008</v>
      </c>
      <c r="BH34009" t="s">
        <v>293</v>
      </c>
    </row>
    <row r="34010" spans="59:60" x14ac:dyDescent="0.25">
      <c r="BG34010">
        <v>34009</v>
      </c>
      <c r="BH34010" t="s">
        <v>294</v>
      </c>
    </row>
    <row r="34011" spans="59:60" x14ac:dyDescent="0.25">
      <c r="BG34011">
        <v>34010</v>
      </c>
      <c r="BH34011" t="s">
        <v>295</v>
      </c>
    </row>
    <row r="34012" spans="59:60" x14ac:dyDescent="0.25">
      <c r="BG34012">
        <v>34011</v>
      </c>
      <c r="BH34012" t="s">
        <v>296</v>
      </c>
    </row>
    <row r="34013" spans="59:60" x14ac:dyDescent="0.25">
      <c r="BG34013">
        <v>34012</v>
      </c>
      <c r="BH34013" t="s">
        <v>297</v>
      </c>
    </row>
    <row r="34014" spans="59:60" x14ac:dyDescent="0.25">
      <c r="BG34014">
        <v>34013</v>
      </c>
      <c r="BH34014" t="s">
        <v>298</v>
      </c>
    </row>
    <row r="34015" spans="59:60" x14ac:dyDescent="0.25">
      <c r="BG34015">
        <v>34014</v>
      </c>
      <c r="BH34015" t="s">
        <v>299</v>
      </c>
    </row>
    <row r="34016" spans="59:60" x14ac:dyDescent="0.25">
      <c r="BG34016">
        <v>34015</v>
      </c>
      <c r="BH34016" t="s">
        <v>300</v>
      </c>
    </row>
    <row r="34017" spans="59:60" x14ac:dyDescent="0.25">
      <c r="BG34017">
        <v>34016</v>
      </c>
      <c r="BH34017" t="s">
        <v>301</v>
      </c>
    </row>
    <row r="34018" spans="59:60" x14ac:dyDescent="0.25">
      <c r="BG34018">
        <v>34017</v>
      </c>
      <c r="BH34018" t="s">
        <v>302</v>
      </c>
    </row>
    <row r="34019" spans="59:60" x14ac:dyDescent="0.25">
      <c r="BG34019">
        <v>34018</v>
      </c>
      <c r="BH34019" t="s">
        <v>303</v>
      </c>
    </row>
    <row r="34020" spans="59:60" x14ac:dyDescent="0.25">
      <c r="BG34020">
        <v>34019</v>
      </c>
      <c r="BH34020" t="s">
        <v>304</v>
      </c>
    </row>
    <row r="34021" spans="59:60" x14ac:dyDescent="0.25">
      <c r="BG34021">
        <v>34020</v>
      </c>
      <c r="BH34021" t="s">
        <v>305</v>
      </c>
    </row>
    <row r="34022" spans="59:60" x14ac:dyDescent="0.25">
      <c r="BG34022">
        <v>34021</v>
      </c>
      <c r="BH34022" t="s">
        <v>306</v>
      </c>
    </row>
    <row r="34023" spans="59:60" x14ac:dyDescent="0.25">
      <c r="BG34023">
        <v>34022</v>
      </c>
      <c r="BH34023" t="s">
        <v>307</v>
      </c>
    </row>
    <row r="34024" spans="59:60" x14ac:dyDescent="0.25">
      <c r="BG34024">
        <v>34023</v>
      </c>
      <c r="BH34024" t="s">
        <v>308</v>
      </c>
    </row>
    <row r="34025" spans="59:60" x14ac:dyDescent="0.25">
      <c r="BG34025">
        <v>34024</v>
      </c>
      <c r="BH34025" t="s">
        <v>309</v>
      </c>
    </row>
    <row r="34026" spans="59:60" x14ac:dyDescent="0.25">
      <c r="BG34026">
        <v>34025</v>
      </c>
      <c r="BH34026" t="s">
        <v>310</v>
      </c>
    </row>
    <row r="34027" spans="59:60" x14ac:dyDescent="0.25">
      <c r="BG34027">
        <v>34026</v>
      </c>
      <c r="BH34027" t="s">
        <v>311</v>
      </c>
    </row>
    <row r="34028" spans="59:60" x14ac:dyDescent="0.25">
      <c r="BG34028">
        <v>34027</v>
      </c>
      <c r="BH34028" t="s">
        <v>312</v>
      </c>
    </row>
    <row r="34029" spans="59:60" x14ac:dyDescent="0.25">
      <c r="BG34029">
        <v>34028</v>
      </c>
      <c r="BH34029" t="s">
        <v>313</v>
      </c>
    </row>
    <row r="34030" spans="59:60" x14ac:dyDescent="0.25">
      <c r="BG34030">
        <v>34029</v>
      </c>
      <c r="BH34030" t="s">
        <v>314</v>
      </c>
    </row>
    <row r="34031" spans="59:60" x14ac:dyDescent="0.25">
      <c r="BG34031">
        <v>34030</v>
      </c>
      <c r="BH34031" t="s">
        <v>315</v>
      </c>
    </row>
    <row r="34032" spans="59:60" x14ac:dyDescent="0.25">
      <c r="BG34032">
        <v>34031</v>
      </c>
      <c r="BH34032" t="s">
        <v>316</v>
      </c>
    </row>
    <row r="34033" spans="59:60" x14ac:dyDescent="0.25">
      <c r="BG34033">
        <v>34032</v>
      </c>
      <c r="BH34033" t="s">
        <v>317</v>
      </c>
    </row>
    <row r="34034" spans="59:60" x14ac:dyDescent="0.25">
      <c r="BG34034">
        <v>34033</v>
      </c>
      <c r="BH34034" t="s">
        <v>318</v>
      </c>
    </row>
    <row r="34035" spans="59:60" x14ac:dyDescent="0.25">
      <c r="BG34035">
        <v>34034</v>
      </c>
      <c r="BH34035" t="s">
        <v>319</v>
      </c>
    </row>
    <row r="34036" spans="59:60" x14ac:dyDescent="0.25">
      <c r="BG34036">
        <v>34035</v>
      </c>
      <c r="BH34036" t="s">
        <v>320</v>
      </c>
    </row>
    <row r="34037" spans="59:60" x14ac:dyDescent="0.25">
      <c r="BG34037">
        <v>34036</v>
      </c>
      <c r="BH34037" t="s">
        <v>321</v>
      </c>
    </row>
    <row r="34038" spans="59:60" x14ac:dyDescent="0.25">
      <c r="BG34038">
        <v>34037</v>
      </c>
      <c r="BH34038" t="s">
        <v>322</v>
      </c>
    </row>
    <row r="34039" spans="59:60" x14ac:dyDescent="0.25">
      <c r="BG34039">
        <v>34038</v>
      </c>
      <c r="BH34039" t="s">
        <v>323</v>
      </c>
    </row>
    <row r="34040" spans="59:60" x14ac:dyDescent="0.25">
      <c r="BG34040">
        <v>34039</v>
      </c>
      <c r="BH34040" t="s">
        <v>324</v>
      </c>
    </row>
    <row r="34041" spans="59:60" x14ac:dyDescent="0.25">
      <c r="BG34041">
        <v>34040</v>
      </c>
      <c r="BH34041" t="s">
        <v>325</v>
      </c>
    </row>
    <row r="34042" spans="59:60" x14ac:dyDescent="0.25">
      <c r="BG34042">
        <v>34041</v>
      </c>
      <c r="BH34042" t="s">
        <v>326</v>
      </c>
    </row>
    <row r="34043" spans="59:60" x14ac:dyDescent="0.25">
      <c r="BG34043">
        <v>34042</v>
      </c>
      <c r="BH34043" t="s">
        <v>327</v>
      </c>
    </row>
    <row r="34044" spans="59:60" x14ac:dyDescent="0.25">
      <c r="BG34044">
        <v>34043</v>
      </c>
      <c r="BH34044" t="s">
        <v>328</v>
      </c>
    </row>
    <row r="34045" spans="59:60" x14ac:dyDescent="0.25">
      <c r="BG34045">
        <v>34044</v>
      </c>
      <c r="BH34045" t="s">
        <v>329</v>
      </c>
    </row>
    <row r="34046" spans="59:60" x14ac:dyDescent="0.25">
      <c r="BG34046">
        <v>34045</v>
      </c>
      <c r="BH34046" t="s">
        <v>330</v>
      </c>
    </row>
    <row r="34047" spans="59:60" x14ac:dyDescent="0.25">
      <c r="BG34047">
        <v>34046</v>
      </c>
      <c r="BH34047" t="s">
        <v>331</v>
      </c>
    </row>
    <row r="34048" spans="59:60" x14ac:dyDescent="0.25">
      <c r="BG34048">
        <v>34047</v>
      </c>
      <c r="BH34048" t="s">
        <v>332</v>
      </c>
    </row>
    <row r="34049" spans="59:60" x14ac:dyDescent="0.25">
      <c r="BG34049">
        <v>34048</v>
      </c>
      <c r="BH34049" t="s">
        <v>333</v>
      </c>
    </row>
    <row r="34050" spans="59:60" x14ac:dyDescent="0.25">
      <c r="BG34050">
        <v>34049</v>
      </c>
      <c r="BH34050" t="s">
        <v>334</v>
      </c>
    </row>
    <row r="34051" spans="59:60" x14ac:dyDescent="0.25">
      <c r="BG34051">
        <v>34050</v>
      </c>
      <c r="BH34051" t="s">
        <v>335</v>
      </c>
    </row>
    <row r="34052" spans="59:60" x14ac:dyDescent="0.25">
      <c r="BG34052">
        <v>34051</v>
      </c>
      <c r="BH34052" t="s">
        <v>336</v>
      </c>
    </row>
    <row r="34053" spans="59:60" x14ac:dyDescent="0.25">
      <c r="BG34053">
        <v>34052</v>
      </c>
      <c r="BH34053" t="s">
        <v>337</v>
      </c>
    </row>
    <row r="34054" spans="59:60" x14ac:dyDescent="0.25">
      <c r="BG34054">
        <v>34053</v>
      </c>
      <c r="BH34054" t="s">
        <v>338</v>
      </c>
    </row>
    <row r="34055" spans="59:60" x14ac:dyDescent="0.25">
      <c r="BG34055">
        <v>34054</v>
      </c>
      <c r="BH34055" t="s">
        <v>339</v>
      </c>
    </row>
    <row r="34056" spans="59:60" x14ac:dyDescent="0.25">
      <c r="BG34056">
        <v>34055</v>
      </c>
      <c r="BH34056" t="s">
        <v>340</v>
      </c>
    </row>
    <row r="34057" spans="59:60" x14ac:dyDescent="0.25">
      <c r="BG34057">
        <v>34056</v>
      </c>
      <c r="BH34057" t="s">
        <v>341</v>
      </c>
    </row>
    <row r="34058" spans="59:60" x14ac:dyDescent="0.25">
      <c r="BG34058">
        <v>34057</v>
      </c>
      <c r="BH34058" t="s">
        <v>342</v>
      </c>
    </row>
    <row r="34059" spans="59:60" x14ac:dyDescent="0.25">
      <c r="BG34059">
        <v>34058</v>
      </c>
      <c r="BH34059" t="s">
        <v>343</v>
      </c>
    </row>
    <row r="34060" spans="59:60" x14ac:dyDescent="0.25">
      <c r="BG34060">
        <v>34059</v>
      </c>
      <c r="BH34060" t="s">
        <v>344</v>
      </c>
    </row>
    <row r="34061" spans="59:60" x14ac:dyDescent="0.25">
      <c r="BG34061">
        <v>34060</v>
      </c>
      <c r="BH34061" t="s">
        <v>345</v>
      </c>
    </row>
    <row r="34062" spans="59:60" x14ac:dyDescent="0.25">
      <c r="BG34062">
        <v>34061</v>
      </c>
      <c r="BH34062" t="s">
        <v>346</v>
      </c>
    </row>
    <row r="34063" spans="59:60" x14ac:dyDescent="0.25">
      <c r="BG34063">
        <v>34062</v>
      </c>
      <c r="BH34063" t="s">
        <v>347</v>
      </c>
    </row>
    <row r="34064" spans="59:60" x14ac:dyDescent="0.25">
      <c r="BG34064">
        <v>34063</v>
      </c>
      <c r="BH34064" t="s">
        <v>348</v>
      </c>
    </row>
    <row r="34065" spans="59:60" x14ac:dyDescent="0.25">
      <c r="BG34065">
        <v>34064</v>
      </c>
      <c r="BH34065" t="s">
        <v>349</v>
      </c>
    </row>
    <row r="34066" spans="59:60" x14ac:dyDescent="0.25">
      <c r="BG34066">
        <v>34065</v>
      </c>
      <c r="BH34066" t="s">
        <v>350</v>
      </c>
    </row>
    <row r="34067" spans="59:60" x14ac:dyDescent="0.25">
      <c r="BG34067">
        <v>34066</v>
      </c>
      <c r="BH34067" t="s">
        <v>351</v>
      </c>
    </row>
    <row r="34068" spans="59:60" x14ac:dyDescent="0.25">
      <c r="BG34068">
        <v>34067</v>
      </c>
      <c r="BH34068" t="s">
        <v>352</v>
      </c>
    </row>
    <row r="34069" spans="59:60" x14ac:dyDescent="0.25">
      <c r="BG34069">
        <v>34068</v>
      </c>
      <c r="BH34069" t="s">
        <v>293</v>
      </c>
    </row>
    <row r="34070" spans="59:60" x14ac:dyDescent="0.25">
      <c r="BG34070">
        <v>34069</v>
      </c>
      <c r="BH34070" t="s">
        <v>294</v>
      </c>
    </row>
    <row r="34071" spans="59:60" x14ac:dyDescent="0.25">
      <c r="BG34071">
        <v>34070</v>
      </c>
      <c r="BH34071" t="s">
        <v>295</v>
      </c>
    </row>
    <row r="34072" spans="59:60" x14ac:dyDescent="0.25">
      <c r="BG34072">
        <v>34071</v>
      </c>
      <c r="BH34072" t="s">
        <v>296</v>
      </c>
    </row>
    <row r="34073" spans="59:60" x14ac:dyDescent="0.25">
      <c r="BG34073">
        <v>34072</v>
      </c>
      <c r="BH34073" t="s">
        <v>297</v>
      </c>
    </row>
    <row r="34074" spans="59:60" x14ac:dyDescent="0.25">
      <c r="BG34074">
        <v>34073</v>
      </c>
      <c r="BH34074" t="s">
        <v>298</v>
      </c>
    </row>
    <row r="34075" spans="59:60" x14ac:dyDescent="0.25">
      <c r="BG34075">
        <v>34074</v>
      </c>
      <c r="BH34075" t="s">
        <v>299</v>
      </c>
    </row>
    <row r="34076" spans="59:60" x14ac:dyDescent="0.25">
      <c r="BG34076">
        <v>34075</v>
      </c>
      <c r="BH34076" t="s">
        <v>300</v>
      </c>
    </row>
    <row r="34077" spans="59:60" x14ac:dyDescent="0.25">
      <c r="BG34077">
        <v>34076</v>
      </c>
      <c r="BH34077" t="s">
        <v>301</v>
      </c>
    </row>
    <row r="34078" spans="59:60" x14ac:dyDescent="0.25">
      <c r="BG34078">
        <v>34077</v>
      </c>
      <c r="BH34078" t="s">
        <v>302</v>
      </c>
    </row>
    <row r="34079" spans="59:60" x14ac:dyDescent="0.25">
      <c r="BG34079">
        <v>34078</v>
      </c>
      <c r="BH34079" t="s">
        <v>303</v>
      </c>
    </row>
    <row r="34080" spans="59:60" x14ac:dyDescent="0.25">
      <c r="BG34080">
        <v>34079</v>
      </c>
      <c r="BH34080" t="s">
        <v>304</v>
      </c>
    </row>
    <row r="34081" spans="59:60" x14ac:dyDescent="0.25">
      <c r="BG34081">
        <v>34080</v>
      </c>
      <c r="BH34081" t="s">
        <v>305</v>
      </c>
    </row>
    <row r="34082" spans="59:60" x14ac:dyDescent="0.25">
      <c r="BG34082">
        <v>34081</v>
      </c>
      <c r="BH34082" t="s">
        <v>306</v>
      </c>
    </row>
    <row r="34083" spans="59:60" x14ac:dyDescent="0.25">
      <c r="BG34083">
        <v>34082</v>
      </c>
      <c r="BH34083" t="s">
        <v>307</v>
      </c>
    </row>
    <row r="34084" spans="59:60" x14ac:dyDescent="0.25">
      <c r="BG34084">
        <v>34083</v>
      </c>
      <c r="BH34084" t="s">
        <v>308</v>
      </c>
    </row>
    <row r="34085" spans="59:60" x14ac:dyDescent="0.25">
      <c r="BG34085">
        <v>34084</v>
      </c>
      <c r="BH34085" t="s">
        <v>309</v>
      </c>
    </row>
    <row r="34086" spans="59:60" x14ac:dyDescent="0.25">
      <c r="BG34086">
        <v>34085</v>
      </c>
      <c r="BH34086" t="s">
        <v>310</v>
      </c>
    </row>
    <row r="34087" spans="59:60" x14ac:dyDescent="0.25">
      <c r="BG34087">
        <v>34086</v>
      </c>
      <c r="BH34087" t="s">
        <v>311</v>
      </c>
    </row>
    <row r="34088" spans="59:60" x14ac:dyDescent="0.25">
      <c r="BG34088">
        <v>34087</v>
      </c>
      <c r="BH34088" t="s">
        <v>312</v>
      </c>
    </row>
    <row r="34089" spans="59:60" x14ac:dyDescent="0.25">
      <c r="BG34089">
        <v>34088</v>
      </c>
      <c r="BH34089" t="s">
        <v>313</v>
      </c>
    </row>
    <row r="34090" spans="59:60" x14ac:dyDescent="0.25">
      <c r="BG34090">
        <v>34089</v>
      </c>
      <c r="BH34090" t="s">
        <v>314</v>
      </c>
    </row>
    <row r="34091" spans="59:60" x14ac:dyDescent="0.25">
      <c r="BG34091">
        <v>34090</v>
      </c>
      <c r="BH34091" t="s">
        <v>315</v>
      </c>
    </row>
    <row r="34092" spans="59:60" x14ac:dyDescent="0.25">
      <c r="BG34092">
        <v>34091</v>
      </c>
      <c r="BH34092" t="s">
        <v>316</v>
      </c>
    </row>
    <row r="34093" spans="59:60" x14ac:dyDescent="0.25">
      <c r="BG34093">
        <v>34092</v>
      </c>
      <c r="BH34093" t="s">
        <v>317</v>
      </c>
    </row>
    <row r="34094" spans="59:60" x14ac:dyDescent="0.25">
      <c r="BG34094">
        <v>34093</v>
      </c>
      <c r="BH34094" t="s">
        <v>318</v>
      </c>
    </row>
    <row r="34095" spans="59:60" x14ac:dyDescent="0.25">
      <c r="BG34095">
        <v>34094</v>
      </c>
      <c r="BH34095" t="s">
        <v>319</v>
      </c>
    </row>
    <row r="34096" spans="59:60" x14ac:dyDescent="0.25">
      <c r="BG34096">
        <v>34095</v>
      </c>
      <c r="BH34096" t="s">
        <v>320</v>
      </c>
    </row>
    <row r="34097" spans="59:60" x14ac:dyDescent="0.25">
      <c r="BG34097">
        <v>34096</v>
      </c>
      <c r="BH34097" t="s">
        <v>321</v>
      </c>
    </row>
    <row r="34098" spans="59:60" x14ac:dyDescent="0.25">
      <c r="BG34098">
        <v>34097</v>
      </c>
      <c r="BH34098" t="s">
        <v>322</v>
      </c>
    </row>
    <row r="34099" spans="59:60" x14ac:dyDescent="0.25">
      <c r="BG34099">
        <v>34098</v>
      </c>
      <c r="BH34099" t="s">
        <v>323</v>
      </c>
    </row>
    <row r="34100" spans="59:60" x14ac:dyDescent="0.25">
      <c r="BG34100">
        <v>34099</v>
      </c>
      <c r="BH34100" t="s">
        <v>324</v>
      </c>
    </row>
    <row r="34101" spans="59:60" x14ac:dyDescent="0.25">
      <c r="BG34101">
        <v>34100</v>
      </c>
      <c r="BH34101" t="s">
        <v>325</v>
      </c>
    </row>
    <row r="34102" spans="59:60" x14ac:dyDescent="0.25">
      <c r="BG34102">
        <v>34101</v>
      </c>
      <c r="BH34102" t="s">
        <v>326</v>
      </c>
    </row>
    <row r="34103" spans="59:60" x14ac:dyDescent="0.25">
      <c r="BG34103">
        <v>34102</v>
      </c>
      <c r="BH34103" t="s">
        <v>327</v>
      </c>
    </row>
    <row r="34104" spans="59:60" x14ac:dyDescent="0.25">
      <c r="BG34104">
        <v>34103</v>
      </c>
      <c r="BH34104" t="s">
        <v>328</v>
      </c>
    </row>
    <row r="34105" spans="59:60" x14ac:dyDescent="0.25">
      <c r="BG34105">
        <v>34104</v>
      </c>
      <c r="BH34105" t="s">
        <v>329</v>
      </c>
    </row>
    <row r="34106" spans="59:60" x14ac:dyDescent="0.25">
      <c r="BG34106">
        <v>34105</v>
      </c>
      <c r="BH34106" t="s">
        <v>330</v>
      </c>
    </row>
    <row r="34107" spans="59:60" x14ac:dyDescent="0.25">
      <c r="BG34107">
        <v>34106</v>
      </c>
      <c r="BH34107" t="s">
        <v>331</v>
      </c>
    </row>
    <row r="34108" spans="59:60" x14ac:dyDescent="0.25">
      <c r="BG34108">
        <v>34107</v>
      </c>
      <c r="BH34108" t="s">
        <v>332</v>
      </c>
    </row>
    <row r="34109" spans="59:60" x14ac:dyDescent="0.25">
      <c r="BG34109">
        <v>34108</v>
      </c>
      <c r="BH34109" t="s">
        <v>333</v>
      </c>
    </row>
    <row r="34110" spans="59:60" x14ac:dyDescent="0.25">
      <c r="BG34110">
        <v>34109</v>
      </c>
      <c r="BH34110" t="s">
        <v>334</v>
      </c>
    </row>
    <row r="34111" spans="59:60" x14ac:dyDescent="0.25">
      <c r="BG34111">
        <v>34110</v>
      </c>
      <c r="BH34111" t="s">
        <v>335</v>
      </c>
    </row>
    <row r="34112" spans="59:60" x14ac:dyDescent="0.25">
      <c r="BG34112">
        <v>34111</v>
      </c>
      <c r="BH34112" t="s">
        <v>336</v>
      </c>
    </row>
    <row r="34113" spans="59:60" x14ac:dyDescent="0.25">
      <c r="BG34113">
        <v>34112</v>
      </c>
      <c r="BH34113" t="s">
        <v>337</v>
      </c>
    </row>
    <row r="34114" spans="59:60" x14ac:dyDescent="0.25">
      <c r="BG34114">
        <v>34113</v>
      </c>
      <c r="BH34114" t="s">
        <v>338</v>
      </c>
    </row>
    <row r="34115" spans="59:60" x14ac:dyDescent="0.25">
      <c r="BG34115">
        <v>34114</v>
      </c>
      <c r="BH34115" t="s">
        <v>339</v>
      </c>
    </row>
    <row r="34116" spans="59:60" x14ac:dyDescent="0.25">
      <c r="BG34116">
        <v>34115</v>
      </c>
      <c r="BH34116" t="s">
        <v>340</v>
      </c>
    </row>
    <row r="34117" spans="59:60" x14ac:dyDescent="0.25">
      <c r="BG34117">
        <v>34116</v>
      </c>
      <c r="BH34117" t="s">
        <v>341</v>
      </c>
    </row>
    <row r="34118" spans="59:60" x14ac:dyDescent="0.25">
      <c r="BG34118">
        <v>34117</v>
      </c>
      <c r="BH34118" t="s">
        <v>342</v>
      </c>
    </row>
    <row r="34119" spans="59:60" x14ac:dyDescent="0.25">
      <c r="BG34119">
        <v>34118</v>
      </c>
      <c r="BH34119" t="s">
        <v>343</v>
      </c>
    </row>
    <row r="34120" spans="59:60" x14ac:dyDescent="0.25">
      <c r="BG34120">
        <v>34119</v>
      </c>
      <c r="BH34120" t="s">
        <v>344</v>
      </c>
    </row>
    <row r="34121" spans="59:60" x14ac:dyDescent="0.25">
      <c r="BG34121">
        <v>34120</v>
      </c>
      <c r="BH34121" t="s">
        <v>345</v>
      </c>
    </row>
    <row r="34122" spans="59:60" x14ac:dyDescent="0.25">
      <c r="BG34122">
        <v>34121</v>
      </c>
      <c r="BH34122" t="s">
        <v>346</v>
      </c>
    </row>
    <row r="34123" spans="59:60" x14ac:dyDescent="0.25">
      <c r="BG34123">
        <v>34122</v>
      </c>
      <c r="BH34123" t="s">
        <v>347</v>
      </c>
    </row>
    <row r="34124" spans="59:60" x14ac:dyDescent="0.25">
      <c r="BG34124">
        <v>34123</v>
      </c>
      <c r="BH34124" t="s">
        <v>348</v>
      </c>
    </row>
    <row r="34125" spans="59:60" x14ac:dyDescent="0.25">
      <c r="BG34125">
        <v>34124</v>
      </c>
      <c r="BH34125" t="s">
        <v>349</v>
      </c>
    </row>
    <row r="34126" spans="59:60" x14ac:dyDescent="0.25">
      <c r="BG34126">
        <v>34125</v>
      </c>
      <c r="BH34126" t="s">
        <v>350</v>
      </c>
    </row>
    <row r="34127" spans="59:60" x14ac:dyDescent="0.25">
      <c r="BG34127">
        <v>34126</v>
      </c>
      <c r="BH34127" t="s">
        <v>351</v>
      </c>
    </row>
    <row r="34128" spans="59:60" x14ac:dyDescent="0.25">
      <c r="BG34128">
        <v>34127</v>
      </c>
      <c r="BH34128" t="s">
        <v>352</v>
      </c>
    </row>
    <row r="34129" spans="59:60" x14ac:dyDescent="0.25">
      <c r="BG34129">
        <v>34128</v>
      </c>
      <c r="BH34129" t="s">
        <v>293</v>
      </c>
    </row>
    <row r="34130" spans="59:60" x14ac:dyDescent="0.25">
      <c r="BG34130">
        <v>34129</v>
      </c>
      <c r="BH34130" t="s">
        <v>294</v>
      </c>
    </row>
    <row r="34131" spans="59:60" x14ac:dyDescent="0.25">
      <c r="BG34131">
        <v>34130</v>
      </c>
      <c r="BH34131" t="s">
        <v>295</v>
      </c>
    </row>
    <row r="34132" spans="59:60" x14ac:dyDescent="0.25">
      <c r="BG34132">
        <v>34131</v>
      </c>
      <c r="BH34132" t="s">
        <v>296</v>
      </c>
    </row>
    <row r="34133" spans="59:60" x14ac:dyDescent="0.25">
      <c r="BG34133">
        <v>34132</v>
      </c>
      <c r="BH34133" t="s">
        <v>297</v>
      </c>
    </row>
    <row r="34134" spans="59:60" x14ac:dyDescent="0.25">
      <c r="BG34134">
        <v>34133</v>
      </c>
      <c r="BH34134" t="s">
        <v>298</v>
      </c>
    </row>
    <row r="34135" spans="59:60" x14ac:dyDescent="0.25">
      <c r="BG34135">
        <v>34134</v>
      </c>
      <c r="BH34135" t="s">
        <v>299</v>
      </c>
    </row>
    <row r="34136" spans="59:60" x14ac:dyDescent="0.25">
      <c r="BG34136">
        <v>34135</v>
      </c>
      <c r="BH34136" t="s">
        <v>300</v>
      </c>
    </row>
    <row r="34137" spans="59:60" x14ac:dyDescent="0.25">
      <c r="BG34137">
        <v>34136</v>
      </c>
      <c r="BH34137" t="s">
        <v>301</v>
      </c>
    </row>
    <row r="34138" spans="59:60" x14ac:dyDescent="0.25">
      <c r="BG34138">
        <v>34137</v>
      </c>
      <c r="BH34138" t="s">
        <v>302</v>
      </c>
    </row>
    <row r="34139" spans="59:60" x14ac:dyDescent="0.25">
      <c r="BG34139">
        <v>34138</v>
      </c>
      <c r="BH34139" t="s">
        <v>303</v>
      </c>
    </row>
    <row r="34140" spans="59:60" x14ac:dyDescent="0.25">
      <c r="BG34140">
        <v>34139</v>
      </c>
      <c r="BH34140" t="s">
        <v>304</v>
      </c>
    </row>
    <row r="34141" spans="59:60" x14ac:dyDescent="0.25">
      <c r="BG34141">
        <v>34140</v>
      </c>
      <c r="BH34141" t="s">
        <v>305</v>
      </c>
    </row>
    <row r="34142" spans="59:60" x14ac:dyDescent="0.25">
      <c r="BG34142">
        <v>34141</v>
      </c>
      <c r="BH34142" t="s">
        <v>306</v>
      </c>
    </row>
    <row r="34143" spans="59:60" x14ac:dyDescent="0.25">
      <c r="BG34143">
        <v>34142</v>
      </c>
      <c r="BH34143" t="s">
        <v>307</v>
      </c>
    </row>
    <row r="34144" spans="59:60" x14ac:dyDescent="0.25">
      <c r="BG34144">
        <v>34143</v>
      </c>
      <c r="BH34144" t="s">
        <v>308</v>
      </c>
    </row>
    <row r="34145" spans="59:60" x14ac:dyDescent="0.25">
      <c r="BG34145">
        <v>34144</v>
      </c>
      <c r="BH34145" t="s">
        <v>309</v>
      </c>
    </row>
    <row r="34146" spans="59:60" x14ac:dyDescent="0.25">
      <c r="BG34146">
        <v>34145</v>
      </c>
      <c r="BH34146" t="s">
        <v>310</v>
      </c>
    </row>
    <row r="34147" spans="59:60" x14ac:dyDescent="0.25">
      <c r="BG34147">
        <v>34146</v>
      </c>
      <c r="BH34147" t="s">
        <v>311</v>
      </c>
    </row>
    <row r="34148" spans="59:60" x14ac:dyDescent="0.25">
      <c r="BG34148">
        <v>34147</v>
      </c>
      <c r="BH34148" t="s">
        <v>312</v>
      </c>
    </row>
    <row r="34149" spans="59:60" x14ac:dyDescent="0.25">
      <c r="BG34149">
        <v>34148</v>
      </c>
      <c r="BH34149" t="s">
        <v>313</v>
      </c>
    </row>
    <row r="34150" spans="59:60" x14ac:dyDescent="0.25">
      <c r="BG34150">
        <v>34149</v>
      </c>
      <c r="BH34150" t="s">
        <v>314</v>
      </c>
    </row>
    <row r="34151" spans="59:60" x14ac:dyDescent="0.25">
      <c r="BG34151">
        <v>34150</v>
      </c>
      <c r="BH34151" t="s">
        <v>315</v>
      </c>
    </row>
    <row r="34152" spans="59:60" x14ac:dyDescent="0.25">
      <c r="BG34152">
        <v>34151</v>
      </c>
      <c r="BH34152" t="s">
        <v>316</v>
      </c>
    </row>
    <row r="34153" spans="59:60" x14ac:dyDescent="0.25">
      <c r="BG34153">
        <v>34152</v>
      </c>
      <c r="BH34153" t="s">
        <v>317</v>
      </c>
    </row>
    <row r="34154" spans="59:60" x14ac:dyDescent="0.25">
      <c r="BG34154">
        <v>34153</v>
      </c>
      <c r="BH34154" t="s">
        <v>318</v>
      </c>
    </row>
    <row r="34155" spans="59:60" x14ac:dyDescent="0.25">
      <c r="BG34155">
        <v>34154</v>
      </c>
      <c r="BH34155" t="s">
        <v>319</v>
      </c>
    </row>
    <row r="34156" spans="59:60" x14ac:dyDescent="0.25">
      <c r="BG34156">
        <v>34155</v>
      </c>
      <c r="BH34156" t="s">
        <v>320</v>
      </c>
    </row>
    <row r="34157" spans="59:60" x14ac:dyDescent="0.25">
      <c r="BG34157">
        <v>34156</v>
      </c>
      <c r="BH34157" t="s">
        <v>321</v>
      </c>
    </row>
    <row r="34158" spans="59:60" x14ac:dyDescent="0.25">
      <c r="BG34158">
        <v>34157</v>
      </c>
      <c r="BH34158" t="s">
        <v>322</v>
      </c>
    </row>
    <row r="34159" spans="59:60" x14ac:dyDescent="0.25">
      <c r="BG34159">
        <v>34158</v>
      </c>
      <c r="BH34159" t="s">
        <v>323</v>
      </c>
    </row>
    <row r="34160" spans="59:60" x14ac:dyDescent="0.25">
      <c r="BG34160">
        <v>34159</v>
      </c>
      <c r="BH34160" t="s">
        <v>324</v>
      </c>
    </row>
    <row r="34161" spans="59:60" x14ac:dyDescent="0.25">
      <c r="BG34161">
        <v>34160</v>
      </c>
      <c r="BH34161" t="s">
        <v>325</v>
      </c>
    </row>
    <row r="34162" spans="59:60" x14ac:dyDescent="0.25">
      <c r="BG34162">
        <v>34161</v>
      </c>
      <c r="BH34162" t="s">
        <v>326</v>
      </c>
    </row>
    <row r="34163" spans="59:60" x14ac:dyDescent="0.25">
      <c r="BG34163">
        <v>34162</v>
      </c>
      <c r="BH34163" t="s">
        <v>327</v>
      </c>
    </row>
    <row r="34164" spans="59:60" x14ac:dyDescent="0.25">
      <c r="BG34164">
        <v>34163</v>
      </c>
      <c r="BH34164" t="s">
        <v>328</v>
      </c>
    </row>
    <row r="34165" spans="59:60" x14ac:dyDescent="0.25">
      <c r="BG34165">
        <v>34164</v>
      </c>
      <c r="BH34165" t="s">
        <v>329</v>
      </c>
    </row>
    <row r="34166" spans="59:60" x14ac:dyDescent="0.25">
      <c r="BG34166">
        <v>34165</v>
      </c>
      <c r="BH34166" t="s">
        <v>330</v>
      </c>
    </row>
    <row r="34167" spans="59:60" x14ac:dyDescent="0.25">
      <c r="BG34167">
        <v>34166</v>
      </c>
      <c r="BH34167" t="s">
        <v>331</v>
      </c>
    </row>
    <row r="34168" spans="59:60" x14ac:dyDescent="0.25">
      <c r="BG34168">
        <v>34167</v>
      </c>
      <c r="BH34168" t="s">
        <v>332</v>
      </c>
    </row>
    <row r="34169" spans="59:60" x14ac:dyDescent="0.25">
      <c r="BG34169">
        <v>34168</v>
      </c>
      <c r="BH34169" t="s">
        <v>333</v>
      </c>
    </row>
    <row r="34170" spans="59:60" x14ac:dyDescent="0.25">
      <c r="BG34170">
        <v>34169</v>
      </c>
      <c r="BH34170" t="s">
        <v>334</v>
      </c>
    </row>
    <row r="34171" spans="59:60" x14ac:dyDescent="0.25">
      <c r="BG34171">
        <v>34170</v>
      </c>
      <c r="BH34171" t="s">
        <v>335</v>
      </c>
    </row>
    <row r="34172" spans="59:60" x14ac:dyDescent="0.25">
      <c r="BG34172">
        <v>34171</v>
      </c>
      <c r="BH34172" t="s">
        <v>336</v>
      </c>
    </row>
    <row r="34173" spans="59:60" x14ac:dyDescent="0.25">
      <c r="BG34173">
        <v>34172</v>
      </c>
      <c r="BH34173" t="s">
        <v>337</v>
      </c>
    </row>
    <row r="34174" spans="59:60" x14ac:dyDescent="0.25">
      <c r="BG34174">
        <v>34173</v>
      </c>
      <c r="BH34174" t="s">
        <v>338</v>
      </c>
    </row>
    <row r="34175" spans="59:60" x14ac:dyDescent="0.25">
      <c r="BG34175">
        <v>34174</v>
      </c>
      <c r="BH34175" t="s">
        <v>339</v>
      </c>
    </row>
    <row r="34176" spans="59:60" x14ac:dyDescent="0.25">
      <c r="BG34176">
        <v>34175</v>
      </c>
      <c r="BH34176" t="s">
        <v>340</v>
      </c>
    </row>
    <row r="34177" spans="59:60" x14ac:dyDescent="0.25">
      <c r="BG34177">
        <v>34176</v>
      </c>
      <c r="BH34177" t="s">
        <v>341</v>
      </c>
    </row>
    <row r="34178" spans="59:60" x14ac:dyDescent="0.25">
      <c r="BG34178">
        <v>34177</v>
      </c>
      <c r="BH34178" t="s">
        <v>342</v>
      </c>
    </row>
    <row r="34179" spans="59:60" x14ac:dyDescent="0.25">
      <c r="BG34179">
        <v>34178</v>
      </c>
      <c r="BH34179" t="s">
        <v>343</v>
      </c>
    </row>
    <row r="34180" spans="59:60" x14ac:dyDescent="0.25">
      <c r="BG34180">
        <v>34179</v>
      </c>
      <c r="BH34180" t="s">
        <v>344</v>
      </c>
    </row>
    <row r="34181" spans="59:60" x14ac:dyDescent="0.25">
      <c r="BG34181">
        <v>34180</v>
      </c>
      <c r="BH34181" t="s">
        <v>345</v>
      </c>
    </row>
    <row r="34182" spans="59:60" x14ac:dyDescent="0.25">
      <c r="BG34182">
        <v>34181</v>
      </c>
      <c r="BH34182" t="s">
        <v>346</v>
      </c>
    </row>
    <row r="34183" spans="59:60" x14ac:dyDescent="0.25">
      <c r="BG34183">
        <v>34182</v>
      </c>
      <c r="BH34183" t="s">
        <v>347</v>
      </c>
    </row>
    <row r="34184" spans="59:60" x14ac:dyDescent="0.25">
      <c r="BG34184">
        <v>34183</v>
      </c>
      <c r="BH34184" t="s">
        <v>348</v>
      </c>
    </row>
    <row r="34185" spans="59:60" x14ac:dyDescent="0.25">
      <c r="BG34185">
        <v>34184</v>
      </c>
      <c r="BH34185" t="s">
        <v>349</v>
      </c>
    </row>
    <row r="34186" spans="59:60" x14ac:dyDescent="0.25">
      <c r="BG34186">
        <v>34185</v>
      </c>
      <c r="BH34186" t="s">
        <v>350</v>
      </c>
    </row>
    <row r="34187" spans="59:60" x14ac:dyDescent="0.25">
      <c r="BG34187">
        <v>34186</v>
      </c>
      <c r="BH34187" t="s">
        <v>351</v>
      </c>
    </row>
    <row r="34188" spans="59:60" x14ac:dyDescent="0.25">
      <c r="BG34188">
        <v>34187</v>
      </c>
      <c r="BH34188" t="s">
        <v>352</v>
      </c>
    </row>
    <row r="34189" spans="59:60" x14ac:dyDescent="0.25">
      <c r="BG34189">
        <v>34188</v>
      </c>
      <c r="BH34189" t="s">
        <v>293</v>
      </c>
    </row>
    <row r="34190" spans="59:60" x14ac:dyDescent="0.25">
      <c r="BG34190">
        <v>34189</v>
      </c>
      <c r="BH34190" t="s">
        <v>294</v>
      </c>
    </row>
    <row r="34191" spans="59:60" x14ac:dyDescent="0.25">
      <c r="BG34191">
        <v>34190</v>
      </c>
      <c r="BH34191" t="s">
        <v>295</v>
      </c>
    </row>
    <row r="34192" spans="59:60" x14ac:dyDescent="0.25">
      <c r="BG34192">
        <v>34191</v>
      </c>
      <c r="BH34192" t="s">
        <v>296</v>
      </c>
    </row>
    <row r="34193" spans="59:60" x14ac:dyDescent="0.25">
      <c r="BG34193">
        <v>34192</v>
      </c>
      <c r="BH34193" t="s">
        <v>297</v>
      </c>
    </row>
    <row r="34194" spans="59:60" x14ac:dyDescent="0.25">
      <c r="BG34194">
        <v>34193</v>
      </c>
      <c r="BH34194" t="s">
        <v>298</v>
      </c>
    </row>
    <row r="34195" spans="59:60" x14ac:dyDescent="0.25">
      <c r="BG34195">
        <v>34194</v>
      </c>
      <c r="BH34195" t="s">
        <v>299</v>
      </c>
    </row>
    <row r="34196" spans="59:60" x14ac:dyDescent="0.25">
      <c r="BG34196">
        <v>34195</v>
      </c>
      <c r="BH34196" t="s">
        <v>300</v>
      </c>
    </row>
    <row r="34197" spans="59:60" x14ac:dyDescent="0.25">
      <c r="BG34197">
        <v>34196</v>
      </c>
      <c r="BH34197" t="s">
        <v>301</v>
      </c>
    </row>
    <row r="34198" spans="59:60" x14ac:dyDescent="0.25">
      <c r="BG34198">
        <v>34197</v>
      </c>
      <c r="BH34198" t="s">
        <v>302</v>
      </c>
    </row>
    <row r="34199" spans="59:60" x14ac:dyDescent="0.25">
      <c r="BG34199">
        <v>34198</v>
      </c>
      <c r="BH34199" t="s">
        <v>303</v>
      </c>
    </row>
    <row r="34200" spans="59:60" x14ac:dyDescent="0.25">
      <c r="BG34200">
        <v>34199</v>
      </c>
      <c r="BH34200" t="s">
        <v>304</v>
      </c>
    </row>
    <row r="34201" spans="59:60" x14ac:dyDescent="0.25">
      <c r="BG34201">
        <v>34200</v>
      </c>
      <c r="BH34201" t="s">
        <v>305</v>
      </c>
    </row>
    <row r="34202" spans="59:60" x14ac:dyDescent="0.25">
      <c r="BG34202">
        <v>34201</v>
      </c>
      <c r="BH34202" t="s">
        <v>306</v>
      </c>
    </row>
    <row r="34203" spans="59:60" x14ac:dyDescent="0.25">
      <c r="BG34203">
        <v>34202</v>
      </c>
      <c r="BH34203" t="s">
        <v>307</v>
      </c>
    </row>
    <row r="34204" spans="59:60" x14ac:dyDescent="0.25">
      <c r="BG34204">
        <v>34203</v>
      </c>
      <c r="BH34204" t="s">
        <v>308</v>
      </c>
    </row>
    <row r="34205" spans="59:60" x14ac:dyDescent="0.25">
      <c r="BG34205">
        <v>34204</v>
      </c>
      <c r="BH34205" t="s">
        <v>309</v>
      </c>
    </row>
    <row r="34206" spans="59:60" x14ac:dyDescent="0.25">
      <c r="BG34206">
        <v>34205</v>
      </c>
      <c r="BH34206" t="s">
        <v>310</v>
      </c>
    </row>
    <row r="34207" spans="59:60" x14ac:dyDescent="0.25">
      <c r="BG34207">
        <v>34206</v>
      </c>
      <c r="BH34207" t="s">
        <v>311</v>
      </c>
    </row>
    <row r="34208" spans="59:60" x14ac:dyDescent="0.25">
      <c r="BG34208">
        <v>34207</v>
      </c>
      <c r="BH34208" t="s">
        <v>312</v>
      </c>
    </row>
    <row r="34209" spans="59:60" x14ac:dyDescent="0.25">
      <c r="BG34209">
        <v>34208</v>
      </c>
      <c r="BH34209" t="s">
        <v>313</v>
      </c>
    </row>
    <row r="34210" spans="59:60" x14ac:dyDescent="0.25">
      <c r="BG34210">
        <v>34209</v>
      </c>
      <c r="BH34210" t="s">
        <v>314</v>
      </c>
    </row>
    <row r="34211" spans="59:60" x14ac:dyDescent="0.25">
      <c r="BG34211">
        <v>34210</v>
      </c>
      <c r="BH34211" t="s">
        <v>315</v>
      </c>
    </row>
    <row r="34212" spans="59:60" x14ac:dyDescent="0.25">
      <c r="BG34212">
        <v>34211</v>
      </c>
      <c r="BH34212" t="s">
        <v>316</v>
      </c>
    </row>
    <row r="34213" spans="59:60" x14ac:dyDescent="0.25">
      <c r="BG34213">
        <v>34212</v>
      </c>
      <c r="BH34213" t="s">
        <v>317</v>
      </c>
    </row>
    <row r="34214" spans="59:60" x14ac:dyDescent="0.25">
      <c r="BG34214">
        <v>34213</v>
      </c>
      <c r="BH34214" t="s">
        <v>318</v>
      </c>
    </row>
    <row r="34215" spans="59:60" x14ac:dyDescent="0.25">
      <c r="BG34215">
        <v>34214</v>
      </c>
      <c r="BH34215" t="s">
        <v>319</v>
      </c>
    </row>
    <row r="34216" spans="59:60" x14ac:dyDescent="0.25">
      <c r="BG34216">
        <v>34215</v>
      </c>
      <c r="BH34216" t="s">
        <v>320</v>
      </c>
    </row>
    <row r="34217" spans="59:60" x14ac:dyDescent="0.25">
      <c r="BG34217">
        <v>34216</v>
      </c>
      <c r="BH34217" t="s">
        <v>321</v>
      </c>
    </row>
    <row r="34218" spans="59:60" x14ac:dyDescent="0.25">
      <c r="BG34218">
        <v>34217</v>
      </c>
      <c r="BH34218" t="s">
        <v>322</v>
      </c>
    </row>
    <row r="34219" spans="59:60" x14ac:dyDescent="0.25">
      <c r="BG34219">
        <v>34218</v>
      </c>
      <c r="BH34219" t="s">
        <v>323</v>
      </c>
    </row>
    <row r="34220" spans="59:60" x14ac:dyDescent="0.25">
      <c r="BG34220">
        <v>34219</v>
      </c>
      <c r="BH34220" t="s">
        <v>324</v>
      </c>
    </row>
    <row r="34221" spans="59:60" x14ac:dyDescent="0.25">
      <c r="BG34221">
        <v>34220</v>
      </c>
      <c r="BH34221" t="s">
        <v>325</v>
      </c>
    </row>
    <row r="34222" spans="59:60" x14ac:dyDescent="0.25">
      <c r="BG34222">
        <v>34221</v>
      </c>
      <c r="BH34222" t="s">
        <v>326</v>
      </c>
    </row>
    <row r="34223" spans="59:60" x14ac:dyDescent="0.25">
      <c r="BG34223">
        <v>34222</v>
      </c>
      <c r="BH34223" t="s">
        <v>327</v>
      </c>
    </row>
    <row r="34224" spans="59:60" x14ac:dyDescent="0.25">
      <c r="BG34224">
        <v>34223</v>
      </c>
      <c r="BH34224" t="s">
        <v>328</v>
      </c>
    </row>
    <row r="34225" spans="59:60" x14ac:dyDescent="0.25">
      <c r="BG34225">
        <v>34224</v>
      </c>
      <c r="BH34225" t="s">
        <v>329</v>
      </c>
    </row>
    <row r="34226" spans="59:60" x14ac:dyDescent="0.25">
      <c r="BG34226">
        <v>34225</v>
      </c>
      <c r="BH34226" t="s">
        <v>330</v>
      </c>
    </row>
    <row r="34227" spans="59:60" x14ac:dyDescent="0.25">
      <c r="BG34227">
        <v>34226</v>
      </c>
      <c r="BH34227" t="s">
        <v>331</v>
      </c>
    </row>
    <row r="34228" spans="59:60" x14ac:dyDescent="0.25">
      <c r="BG34228">
        <v>34227</v>
      </c>
      <c r="BH34228" t="s">
        <v>332</v>
      </c>
    </row>
    <row r="34229" spans="59:60" x14ac:dyDescent="0.25">
      <c r="BG34229">
        <v>34228</v>
      </c>
      <c r="BH34229" t="s">
        <v>333</v>
      </c>
    </row>
    <row r="34230" spans="59:60" x14ac:dyDescent="0.25">
      <c r="BG34230">
        <v>34229</v>
      </c>
      <c r="BH34230" t="s">
        <v>334</v>
      </c>
    </row>
    <row r="34231" spans="59:60" x14ac:dyDescent="0.25">
      <c r="BG34231">
        <v>34230</v>
      </c>
      <c r="BH34231" t="s">
        <v>335</v>
      </c>
    </row>
    <row r="34232" spans="59:60" x14ac:dyDescent="0.25">
      <c r="BG34232">
        <v>34231</v>
      </c>
      <c r="BH34232" t="s">
        <v>336</v>
      </c>
    </row>
    <row r="34233" spans="59:60" x14ac:dyDescent="0.25">
      <c r="BG34233">
        <v>34232</v>
      </c>
      <c r="BH34233" t="s">
        <v>337</v>
      </c>
    </row>
    <row r="34234" spans="59:60" x14ac:dyDescent="0.25">
      <c r="BG34234">
        <v>34233</v>
      </c>
      <c r="BH34234" t="s">
        <v>338</v>
      </c>
    </row>
    <row r="34235" spans="59:60" x14ac:dyDescent="0.25">
      <c r="BG34235">
        <v>34234</v>
      </c>
      <c r="BH34235" t="s">
        <v>339</v>
      </c>
    </row>
    <row r="34236" spans="59:60" x14ac:dyDescent="0.25">
      <c r="BG34236">
        <v>34235</v>
      </c>
      <c r="BH34236" t="s">
        <v>340</v>
      </c>
    </row>
    <row r="34237" spans="59:60" x14ac:dyDescent="0.25">
      <c r="BG34237">
        <v>34236</v>
      </c>
      <c r="BH34237" t="s">
        <v>341</v>
      </c>
    </row>
    <row r="34238" spans="59:60" x14ac:dyDescent="0.25">
      <c r="BG34238">
        <v>34237</v>
      </c>
      <c r="BH34238" t="s">
        <v>342</v>
      </c>
    </row>
    <row r="34239" spans="59:60" x14ac:dyDescent="0.25">
      <c r="BG34239">
        <v>34238</v>
      </c>
      <c r="BH34239" t="s">
        <v>343</v>
      </c>
    </row>
    <row r="34240" spans="59:60" x14ac:dyDescent="0.25">
      <c r="BG34240">
        <v>34239</v>
      </c>
      <c r="BH34240" t="s">
        <v>344</v>
      </c>
    </row>
    <row r="34241" spans="59:60" x14ac:dyDescent="0.25">
      <c r="BG34241">
        <v>34240</v>
      </c>
      <c r="BH34241" t="s">
        <v>345</v>
      </c>
    </row>
    <row r="34242" spans="59:60" x14ac:dyDescent="0.25">
      <c r="BG34242">
        <v>34241</v>
      </c>
      <c r="BH34242" t="s">
        <v>346</v>
      </c>
    </row>
    <row r="34243" spans="59:60" x14ac:dyDescent="0.25">
      <c r="BG34243">
        <v>34242</v>
      </c>
      <c r="BH34243" t="s">
        <v>347</v>
      </c>
    </row>
    <row r="34244" spans="59:60" x14ac:dyDescent="0.25">
      <c r="BG34244">
        <v>34243</v>
      </c>
      <c r="BH34244" t="s">
        <v>348</v>
      </c>
    </row>
    <row r="34245" spans="59:60" x14ac:dyDescent="0.25">
      <c r="BG34245">
        <v>34244</v>
      </c>
      <c r="BH34245" t="s">
        <v>349</v>
      </c>
    </row>
    <row r="34246" spans="59:60" x14ac:dyDescent="0.25">
      <c r="BG34246">
        <v>34245</v>
      </c>
      <c r="BH34246" t="s">
        <v>350</v>
      </c>
    </row>
    <row r="34247" spans="59:60" x14ac:dyDescent="0.25">
      <c r="BG34247">
        <v>34246</v>
      </c>
      <c r="BH34247" t="s">
        <v>351</v>
      </c>
    </row>
    <row r="34248" spans="59:60" x14ac:dyDescent="0.25">
      <c r="BG34248">
        <v>34247</v>
      </c>
      <c r="BH34248" t="s">
        <v>352</v>
      </c>
    </row>
    <row r="34249" spans="59:60" x14ac:dyDescent="0.25">
      <c r="BG34249">
        <v>34248</v>
      </c>
      <c r="BH34249" t="s">
        <v>293</v>
      </c>
    </row>
    <row r="34250" spans="59:60" x14ac:dyDescent="0.25">
      <c r="BG34250">
        <v>34249</v>
      </c>
      <c r="BH34250" t="s">
        <v>294</v>
      </c>
    </row>
    <row r="34251" spans="59:60" x14ac:dyDescent="0.25">
      <c r="BG34251">
        <v>34250</v>
      </c>
      <c r="BH34251" t="s">
        <v>295</v>
      </c>
    </row>
    <row r="34252" spans="59:60" x14ac:dyDescent="0.25">
      <c r="BG34252">
        <v>34251</v>
      </c>
      <c r="BH34252" t="s">
        <v>296</v>
      </c>
    </row>
    <row r="34253" spans="59:60" x14ac:dyDescent="0.25">
      <c r="BG34253">
        <v>34252</v>
      </c>
      <c r="BH34253" t="s">
        <v>297</v>
      </c>
    </row>
    <row r="34254" spans="59:60" x14ac:dyDescent="0.25">
      <c r="BG34254">
        <v>34253</v>
      </c>
      <c r="BH34254" t="s">
        <v>298</v>
      </c>
    </row>
    <row r="34255" spans="59:60" x14ac:dyDescent="0.25">
      <c r="BG34255">
        <v>34254</v>
      </c>
      <c r="BH34255" t="s">
        <v>299</v>
      </c>
    </row>
    <row r="34256" spans="59:60" x14ac:dyDescent="0.25">
      <c r="BG34256">
        <v>34255</v>
      </c>
      <c r="BH34256" t="s">
        <v>300</v>
      </c>
    </row>
    <row r="34257" spans="59:60" x14ac:dyDescent="0.25">
      <c r="BG34257">
        <v>34256</v>
      </c>
      <c r="BH34257" t="s">
        <v>301</v>
      </c>
    </row>
    <row r="34258" spans="59:60" x14ac:dyDescent="0.25">
      <c r="BG34258">
        <v>34257</v>
      </c>
      <c r="BH34258" t="s">
        <v>302</v>
      </c>
    </row>
    <row r="34259" spans="59:60" x14ac:dyDescent="0.25">
      <c r="BG34259">
        <v>34258</v>
      </c>
      <c r="BH34259" t="s">
        <v>303</v>
      </c>
    </row>
    <row r="34260" spans="59:60" x14ac:dyDescent="0.25">
      <c r="BG34260">
        <v>34259</v>
      </c>
      <c r="BH34260" t="s">
        <v>304</v>
      </c>
    </row>
    <row r="34261" spans="59:60" x14ac:dyDescent="0.25">
      <c r="BG34261">
        <v>34260</v>
      </c>
      <c r="BH34261" t="s">
        <v>305</v>
      </c>
    </row>
    <row r="34262" spans="59:60" x14ac:dyDescent="0.25">
      <c r="BG34262">
        <v>34261</v>
      </c>
      <c r="BH34262" t="s">
        <v>306</v>
      </c>
    </row>
    <row r="34263" spans="59:60" x14ac:dyDescent="0.25">
      <c r="BG34263">
        <v>34262</v>
      </c>
      <c r="BH34263" t="s">
        <v>307</v>
      </c>
    </row>
    <row r="34264" spans="59:60" x14ac:dyDescent="0.25">
      <c r="BG34264">
        <v>34263</v>
      </c>
      <c r="BH34264" t="s">
        <v>308</v>
      </c>
    </row>
    <row r="34265" spans="59:60" x14ac:dyDescent="0.25">
      <c r="BG34265">
        <v>34264</v>
      </c>
      <c r="BH34265" t="s">
        <v>309</v>
      </c>
    </row>
    <row r="34266" spans="59:60" x14ac:dyDescent="0.25">
      <c r="BG34266">
        <v>34265</v>
      </c>
      <c r="BH34266" t="s">
        <v>310</v>
      </c>
    </row>
    <row r="34267" spans="59:60" x14ac:dyDescent="0.25">
      <c r="BG34267">
        <v>34266</v>
      </c>
      <c r="BH34267" t="s">
        <v>311</v>
      </c>
    </row>
    <row r="34268" spans="59:60" x14ac:dyDescent="0.25">
      <c r="BG34268">
        <v>34267</v>
      </c>
      <c r="BH34268" t="s">
        <v>312</v>
      </c>
    </row>
    <row r="34269" spans="59:60" x14ac:dyDescent="0.25">
      <c r="BG34269">
        <v>34268</v>
      </c>
      <c r="BH34269" t="s">
        <v>313</v>
      </c>
    </row>
    <row r="34270" spans="59:60" x14ac:dyDescent="0.25">
      <c r="BG34270">
        <v>34269</v>
      </c>
      <c r="BH34270" t="s">
        <v>314</v>
      </c>
    </row>
    <row r="34271" spans="59:60" x14ac:dyDescent="0.25">
      <c r="BG34271">
        <v>34270</v>
      </c>
      <c r="BH34271" t="s">
        <v>315</v>
      </c>
    </row>
    <row r="34272" spans="59:60" x14ac:dyDescent="0.25">
      <c r="BG34272">
        <v>34271</v>
      </c>
      <c r="BH34272" t="s">
        <v>316</v>
      </c>
    </row>
    <row r="34273" spans="59:60" x14ac:dyDescent="0.25">
      <c r="BG34273">
        <v>34272</v>
      </c>
      <c r="BH34273" t="s">
        <v>317</v>
      </c>
    </row>
    <row r="34274" spans="59:60" x14ac:dyDescent="0.25">
      <c r="BG34274">
        <v>34273</v>
      </c>
      <c r="BH34274" t="s">
        <v>318</v>
      </c>
    </row>
    <row r="34275" spans="59:60" x14ac:dyDescent="0.25">
      <c r="BG34275">
        <v>34274</v>
      </c>
      <c r="BH34275" t="s">
        <v>319</v>
      </c>
    </row>
    <row r="34276" spans="59:60" x14ac:dyDescent="0.25">
      <c r="BG34276">
        <v>34275</v>
      </c>
      <c r="BH34276" t="s">
        <v>320</v>
      </c>
    </row>
    <row r="34277" spans="59:60" x14ac:dyDescent="0.25">
      <c r="BG34277">
        <v>34276</v>
      </c>
      <c r="BH34277" t="s">
        <v>321</v>
      </c>
    </row>
    <row r="34278" spans="59:60" x14ac:dyDescent="0.25">
      <c r="BG34278">
        <v>34277</v>
      </c>
      <c r="BH34278" t="s">
        <v>322</v>
      </c>
    </row>
    <row r="34279" spans="59:60" x14ac:dyDescent="0.25">
      <c r="BG34279">
        <v>34278</v>
      </c>
      <c r="BH34279" t="s">
        <v>323</v>
      </c>
    </row>
    <row r="34280" spans="59:60" x14ac:dyDescent="0.25">
      <c r="BG34280">
        <v>34279</v>
      </c>
      <c r="BH34280" t="s">
        <v>324</v>
      </c>
    </row>
    <row r="34281" spans="59:60" x14ac:dyDescent="0.25">
      <c r="BG34281">
        <v>34280</v>
      </c>
      <c r="BH34281" t="s">
        <v>325</v>
      </c>
    </row>
    <row r="34282" spans="59:60" x14ac:dyDescent="0.25">
      <c r="BG34282">
        <v>34281</v>
      </c>
      <c r="BH34282" t="s">
        <v>326</v>
      </c>
    </row>
    <row r="34283" spans="59:60" x14ac:dyDescent="0.25">
      <c r="BG34283">
        <v>34282</v>
      </c>
      <c r="BH34283" t="s">
        <v>327</v>
      </c>
    </row>
    <row r="34284" spans="59:60" x14ac:dyDescent="0.25">
      <c r="BG34284">
        <v>34283</v>
      </c>
      <c r="BH34284" t="s">
        <v>328</v>
      </c>
    </row>
    <row r="34285" spans="59:60" x14ac:dyDescent="0.25">
      <c r="BG34285">
        <v>34284</v>
      </c>
      <c r="BH34285" t="s">
        <v>329</v>
      </c>
    </row>
    <row r="34286" spans="59:60" x14ac:dyDescent="0.25">
      <c r="BG34286">
        <v>34285</v>
      </c>
      <c r="BH34286" t="s">
        <v>330</v>
      </c>
    </row>
    <row r="34287" spans="59:60" x14ac:dyDescent="0.25">
      <c r="BG34287">
        <v>34286</v>
      </c>
      <c r="BH34287" t="s">
        <v>331</v>
      </c>
    </row>
    <row r="34288" spans="59:60" x14ac:dyDescent="0.25">
      <c r="BG34288">
        <v>34287</v>
      </c>
      <c r="BH34288" t="s">
        <v>332</v>
      </c>
    </row>
    <row r="34289" spans="59:60" x14ac:dyDescent="0.25">
      <c r="BG34289">
        <v>34288</v>
      </c>
      <c r="BH34289" t="s">
        <v>333</v>
      </c>
    </row>
    <row r="34290" spans="59:60" x14ac:dyDescent="0.25">
      <c r="BG34290">
        <v>34289</v>
      </c>
      <c r="BH34290" t="s">
        <v>334</v>
      </c>
    </row>
    <row r="34291" spans="59:60" x14ac:dyDescent="0.25">
      <c r="BG34291">
        <v>34290</v>
      </c>
      <c r="BH34291" t="s">
        <v>335</v>
      </c>
    </row>
    <row r="34292" spans="59:60" x14ac:dyDescent="0.25">
      <c r="BG34292">
        <v>34291</v>
      </c>
      <c r="BH34292" t="s">
        <v>336</v>
      </c>
    </row>
    <row r="34293" spans="59:60" x14ac:dyDescent="0.25">
      <c r="BG34293">
        <v>34292</v>
      </c>
      <c r="BH34293" t="s">
        <v>337</v>
      </c>
    </row>
    <row r="34294" spans="59:60" x14ac:dyDescent="0.25">
      <c r="BG34294">
        <v>34293</v>
      </c>
      <c r="BH34294" t="s">
        <v>338</v>
      </c>
    </row>
    <row r="34295" spans="59:60" x14ac:dyDescent="0.25">
      <c r="BG34295">
        <v>34294</v>
      </c>
      <c r="BH34295" t="s">
        <v>339</v>
      </c>
    </row>
    <row r="34296" spans="59:60" x14ac:dyDescent="0.25">
      <c r="BG34296">
        <v>34295</v>
      </c>
      <c r="BH34296" t="s">
        <v>340</v>
      </c>
    </row>
    <row r="34297" spans="59:60" x14ac:dyDescent="0.25">
      <c r="BG34297">
        <v>34296</v>
      </c>
      <c r="BH34297" t="s">
        <v>341</v>
      </c>
    </row>
    <row r="34298" spans="59:60" x14ac:dyDescent="0.25">
      <c r="BG34298">
        <v>34297</v>
      </c>
      <c r="BH34298" t="s">
        <v>342</v>
      </c>
    </row>
    <row r="34299" spans="59:60" x14ac:dyDescent="0.25">
      <c r="BG34299">
        <v>34298</v>
      </c>
      <c r="BH34299" t="s">
        <v>343</v>
      </c>
    </row>
    <row r="34300" spans="59:60" x14ac:dyDescent="0.25">
      <c r="BG34300">
        <v>34299</v>
      </c>
      <c r="BH34300" t="s">
        <v>344</v>
      </c>
    </row>
    <row r="34301" spans="59:60" x14ac:dyDescent="0.25">
      <c r="BG34301">
        <v>34300</v>
      </c>
      <c r="BH34301" t="s">
        <v>345</v>
      </c>
    </row>
    <row r="34302" spans="59:60" x14ac:dyDescent="0.25">
      <c r="BG34302">
        <v>34301</v>
      </c>
      <c r="BH34302" t="s">
        <v>346</v>
      </c>
    </row>
    <row r="34303" spans="59:60" x14ac:dyDescent="0.25">
      <c r="BG34303">
        <v>34302</v>
      </c>
      <c r="BH34303" t="s">
        <v>347</v>
      </c>
    </row>
    <row r="34304" spans="59:60" x14ac:dyDescent="0.25">
      <c r="BG34304">
        <v>34303</v>
      </c>
      <c r="BH34304" t="s">
        <v>348</v>
      </c>
    </row>
    <row r="34305" spans="59:60" x14ac:dyDescent="0.25">
      <c r="BG34305">
        <v>34304</v>
      </c>
      <c r="BH34305" t="s">
        <v>349</v>
      </c>
    </row>
    <row r="34306" spans="59:60" x14ac:dyDescent="0.25">
      <c r="BG34306">
        <v>34305</v>
      </c>
      <c r="BH34306" t="s">
        <v>350</v>
      </c>
    </row>
    <row r="34307" spans="59:60" x14ac:dyDescent="0.25">
      <c r="BG34307">
        <v>34306</v>
      </c>
      <c r="BH34307" t="s">
        <v>351</v>
      </c>
    </row>
    <row r="34308" spans="59:60" x14ac:dyDescent="0.25">
      <c r="BG34308">
        <v>34307</v>
      </c>
      <c r="BH34308" t="s">
        <v>352</v>
      </c>
    </row>
    <row r="34309" spans="59:60" x14ac:dyDescent="0.25">
      <c r="BG34309">
        <v>34308</v>
      </c>
      <c r="BH34309" t="s">
        <v>293</v>
      </c>
    </row>
    <row r="34310" spans="59:60" x14ac:dyDescent="0.25">
      <c r="BG34310">
        <v>34309</v>
      </c>
      <c r="BH34310" t="s">
        <v>294</v>
      </c>
    </row>
    <row r="34311" spans="59:60" x14ac:dyDescent="0.25">
      <c r="BG34311">
        <v>34310</v>
      </c>
      <c r="BH34311" t="s">
        <v>295</v>
      </c>
    </row>
    <row r="34312" spans="59:60" x14ac:dyDescent="0.25">
      <c r="BG34312">
        <v>34311</v>
      </c>
      <c r="BH34312" t="s">
        <v>296</v>
      </c>
    </row>
    <row r="34313" spans="59:60" x14ac:dyDescent="0.25">
      <c r="BG34313">
        <v>34312</v>
      </c>
      <c r="BH34313" t="s">
        <v>297</v>
      </c>
    </row>
    <row r="34314" spans="59:60" x14ac:dyDescent="0.25">
      <c r="BG34314">
        <v>34313</v>
      </c>
      <c r="BH34314" t="s">
        <v>298</v>
      </c>
    </row>
    <row r="34315" spans="59:60" x14ac:dyDescent="0.25">
      <c r="BG34315">
        <v>34314</v>
      </c>
      <c r="BH34315" t="s">
        <v>299</v>
      </c>
    </row>
    <row r="34316" spans="59:60" x14ac:dyDescent="0.25">
      <c r="BG34316">
        <v>34315</v>
      </c>
      <c r="BH34316" t="s">
        <v>300</v>
      </c>
    </row>
    <row r="34317" spans="59:60" x14ac:dyDescent="0.25">
      <c r="BG34317">
        <v>34316</v>
      </c>
      <c r="BH34317" t="s">
        <v>301</v>
      </c>
    </row>
    <row r="34318" spans="59:60" x14ac:dyDescent="0.25">
      <c r="BG34318">
        <v>34317</v>
      </c>
      <c r="BH34318" t="s">
        <v>302</v>
      </c>
    </row>
    <row r="34319" spans="59:60" x14ac:dyDescent="0.25">
      <c r="BG34319">
        <v>34318</v>
      </c>
      <c r="BH34319" t="s">
        <v>303</v>
      </c>
    </row>
    <row r="34320" spans="59:60" x14ac:dyDescent="0.25">
      <c r="BG34320">
        <v>34319</v>
      </c>
      <c r="BH34320" t="s">
        <v>304</v>
      </c>
    </row>
    <row r="34321" spans="59:60" x14ac:dyDescent="0.25">
      <c r="BG34321">
        <v>34320</v>
      </c>
      <c r="BH34321" t="s">
        <v>305</v>
      </c>
    </row>
    <row r="34322" spans="59:60" x14ac:dyDescent="0.25">
      <c r="BG34322">
        <v>34321</v>
      </c>
      <c r="BH34322" t="s">
        <v>306</v>
      </c>
    </row>
    <row r="34323" spans="59:60" x14ac:dyDescent="0.25">
      <c r="BG34323">
        <v>34322</v>
      </c>
      <c r="BH34323" t="s">
        <v>307</v>
      </c>
    </row>
    <row r="34324" spans="59:60" x14ac:dyDescent="0.25">
      <c r="BG34324">
        <v>34323</v>
      </c>
      <c r="BH34324" t="s">
        <v>308</v>
      </c>
    </row>
    <row r="34325" spans="59:60" x14ac:dyDescent="0.25">
      <c r="BG34325">
        <v>34324</v>
      </c>
      <c r="BH34325" t="s">
        <v>309</v>
      </c>
    </row>
    <row r="34326" spans="59:60" x14ac:dyDescent="0.25">
      <c r="BG34326">
        <v>34325</v>
      </c>
      <c r="BH34326" t="s">
        <v>310</v>
      </c>
    </row>
    <row r="34327" spans="59:60" x14ac:dyDescent="0.25">
      <c r="BG34327">
        <v>34326</v>
      </c>
      <c r="BH34327" t="s">
        <v>311</v>
      </c>
    </row>
    <row r="34328" spans="59:60" x14ac:dyDescent="0.25">
      <c r="BG34328">
        <v>34327</v>
      </c>
      <c r="BH34328" t="s">
        <v>312</v>
      </c>
    </row>
    <row r="34329" spans="59:60" x14ac:dyDescent="0.25">
      <c r="BG34329">
        <v>34328</v>
      </c>
      <c r="BH34329" t="s">
        <v>313</v>
      </c>
    </row>
    <row r="34330" spans="59:60" x14ac:dyDescent="0.25">
      <c r="BG34330">
        <v>34329</v>
      </c>
      <c r="BH34330" t="s">
        <v>314</v>
      </c>
    </row>
    <row r="34331" spans="59:60" x14ac:dyDescent="0.25">
      <c r="BG34331">
        <v>34330</v>
      </c>
      <c r="BH34331" t="s">
        <v>315</v>
      </c>
    </row>
    <row r="34332" spans="59:60" x14ac:dyDescent="0.25">
      <c r="BG34332">
        <v>34331</v>
      </c>
      <c r="BH34332" t="s">
        <v>316</v>
      </c>
    </row>
    <row r="34333" spans="59:60" x14ac:dyDescent="0.25">
      <c r="BG34333">
        <v>34332</v>
      </c>
      <c r="BH34333" t="s">
        <v>317</v>
      </c>
    </row>
    <row r="34334" spans="59:60" x14ac:dyDescent="0.25">
      <c r="BG34334">
        <v>34333</v>
      </c>
      <c r="BH34334" t="s">
        <v>318</v>
      </c>
    </row>
    <row r="34335" spans="59:60" x14ac:dyDescent="0.25">
      <c r="BG34335">
        <v>34334</v>
      </c>
      <c r="BH34335" t="s">
        <v>319</v>
      </c>
    </row>
    <row r="34336" spans="59:60" x14ac:dyDescent="0.25">
      <c r="BG34336">
        <v>34335</v>
      </c>
      <c r="BH34336" t="s">
        <v>320</v>
      </c>
    </row>
    <row r="34337" spans="59:60" x14ac:dyDescent="0.25">
      <c r="BG34337">
        <v>34336</v>
      </c>
      <c r="BH34337" t="s">
        <v>321</v>
      </c>
    </row>
    <row r="34338" spans="59:60" x14ac:dyDescent="0.25">
      <c r="BG34338">
        <v>34337</v>
      </c>
      <c r="BH34338" t="s">
        <v>322</v>
      </c>
    </row>
    <row r="34339" spans="59:60" x14ac:dyDescent="0.25">
      <c r="BG34339">
        <v>34338</v>
      </c>
      <c r="BH34339" t="s">
        <v>323</v>
      </c>
    </row>
    <row r="34340" spans="59:60" x14ac:dyDescent="0.25">
      <c r="BG34340">
        <v>34339</v>
      </c>
      <c r="BH34340" t="s">
        <v>324</v>
      </c>
    </row>
    <row r="34341" spans="59:60" x14ac:dyDescent="0.25">
      <c r="BG34341">
        <v>34340</v>
      </c>
      <c r="BH34341" t="s">
        <v>325</v>
      </c>
    </row>
    <row r="34342" spans="59:60" x14ac:dyDescent="0.25">
      <c r="BG34342">
        <v>34341</v>
      </c>
      <c r="BH34342" t="s">
        <v>326</v>
      </c>
    </row>
    <row r="34343" spans="59:60" x14ac:dyDescent="0.25">
      <c r="BG34343">
        <v>34342</v>
      </c>
      <c r="BH34343" t="s">
        <v>327</v>
      </c>
    </row>
    <row r="34344" spans="59:60" x14ac:dyDescent="0.25">
      <c r="BG34344">
        <v>34343</v>
      </c>
      <c r="BH34344" t="s">
        <v>328</v>
      </c>
    </row>
    <row r="34345" spans="59:60" x14ac:dyDescent="0.25">
      <c r="BG34345">
        <v>34344</v>
      </c>
      <c r="BH34345" t="s">
        <v>329</v>
      </c>
    </row>
    <row r="34346" spans="59:60" x14ac:dyDescent="0.25">
      <c r="BG34346">
        <v>34345</v>
      </c>
      <c r="BH34346" t="s">
        <v>330</v>
      </c>
    </row>
    <row r="34347" spans="59:60" x14ac:dyDescent="0.25">
      <c r="BG34347">
        <v>34346</v>
      </c>
      <c r="BH34347" t="s">
        <v>331</v>
      </c>
    </row>
    <row r="34348" spans="59:60" x14ac:dyDescent="0.25">
      <c r="BG34348">
        <v>34347</v>
      </c>
      <c r="BH34348" t="s">
        <v>332</v>
      </c>
    </row>
    <row r="34349" spans="59:60" x14ac:dyDescent="0.25">
      <c r="BG34349">
        <v>34348</v>
      </c>
      <c r="BH34349" t="s">
        <v>333</v>
      </c>
    </row>
    <row r="34350" spans="59:60" x14ac:dyDescent="0.25">
      <c r="BG34350">
        <v>34349</v>
      </c>
      <c r="BH34350" t="s">
        <v>334</v>
      </c>
    </row>
    <row r="34351" spans="59:60" x14ac:dyDescent="0.25">
      <c r="BG34351">
        <v>34350</v>
      </c>
      <c r="BH34351" t="s">
        <v>335</v>
      </c>
    </row>
    <row r="34352" spans="59:60" x14ac:dyDescent="0.25">
      <c r="BG34352">
        <v>34351</v>
      </c>
      <c r="BH34352" t="s">
        <v>336</v>
      </c>
    </row>
    <row r="34353" spans="59:60" x14ac:dyDescent="0.25">
      <c r="BG34353">
        <v>34352</v>
      </c>
      <c r="BH34353" t="s">
        <v>337</v>
      </c>
    </row>
    <row r="34354" spans="59:60" x14ac:dyDescent="0.25">
      <c r="BG34354">
        <v>34353</v>
      </c>
      <c r="BH34354" t="s">
        <v>338</v>
      </c>
    </row>
    <row r="34355" spans="59:60" x14ac:dyDescent="0.25">
      <c r="BG34355">
        <v>34354</v>
      </c>
      <c r="BH34355" t="s">
        <v>339</v>
      </c>
    </row>
    <row r="34356" spans="59:60" x14ac:dyDescent="0.25">
      <c r="BG34356">
        <v>34355</v>
      </c>
      <c r="BH34356" t="s">
        <v>340</v>
      </c>
    </row>
    <row r="34357" spans="59:60" x14ac:dyDescent="0.25">
      <c r="BG34357">
        <v>34356</v>
      </c>
      <c r="BH34357" t="s">
        <v>341</v>
      </c>
    </row>
    <row r="34358" spans="59:60" x14ac:dyDescent="0.25">
      <c r="BG34358">
        <v>34357</v>
      </c>
      <c r="BH34358" t="s">
        <v>342</v>
      </c>
    </row>
    <row r="34359" spans="59:60" x14ac:dyDescent="0.25">
      <c r="BG34359">
        <v>34358</v>
      </c>
      <c r="BH34359" t="s">
        <v>343</v>
      </c>
    </row>
    <row r="34360" spans="59:60" x14ac:dyDescent="0.25">
      <c r="BG34360">
        <v>34359</v>
      </c>
      <c r="BH34360" t="s">
        <v>344</v>
      </c>
    </row>
    <row r="34361" spans="59:60" x14ac:dyDescent="0.25">
      <c r="BG34361">
        <v>34360</v>
      </c>
      <c r="BH34361" t="s">
        <v>345</v>
      </c>
    </row>
    <row r="34362" spans="59:60" x14ac:dyDescent="0.25">
      <c r="BG34362">
        <v>34361</v>
      </c>
      <c r="BH34362" t="s">
        <v>346</v>
      </c>
    </row>
    <row r="34363" spans="59:60" x14ac:dyDescent="0.25">
      <c r="BG34363">
        <v>34362</v>
      </c>
      <c r="BH34363" t="s">
        <v>347</v>
      </c>
    </row>
    <row r="34364" spans="59:60" x14ac:dyDescent="0.25">
      <c r="BG34364">
        <v>34363</v>
      </c>
      <c r="BH34364" t="s">
        <v>348</v>
      </c>
    </row>
    <row r="34365" spans="59:60" x14ac:dyDescent="0.25">
      <c r="BG34365">
        <v>34364</v>
      </c>
      <c r="BH34365" t="s">
        <v>349</v>
      </c>
    </row>
    <row r="34366" spans="59:60" x14ac:dyDescent="0.25">
      <c r="BG34366">
        <v>34365</v>
      </c>
      <c r="BH34366" t="s">
        <v>350</v>
      </c>
    </row>
    <row r="34367" spans="59:60" x14ac:dyDescent="0.25">
      <c r="BG34367">
        <v>34366</v>
      </c>
      <c r="BH34367" t="s">
        <v>351</v>
      </c>
    </row>
    <row r="34368" spans="59:60" x14ac:dyDescent="0.25">
      <c r="BG34368">
        <v>34367</v>
      </c>
      <c r="BH34368" t="s">
        <v>352</v>
      </c>
    </row>
    <row r="34369" spans="59:60" x14ac:dyDescent="0.25">
      <c r="BG34369">
        <v>34368</v>
      </c>
      <c r="BH34369" t="s">
        <v>293</v>
      </c>
    </row>
    <row r="34370" spans="59:60" x14ac:dyDescent="0.25">
      <c r="BG34370">
        <v>34369</v>
      </c>
      <c r="BH34370" t="s">
        <v>294</v>
      </c>
    </row>
    <row r="34371" spans="59:60" x14ac:dyDescent="0.25">
      <c r="BG34371">
        <v>34370</v>
      </c>
      <c r="BH34371" t="s">
        <v>295</v>
      </c>
    </row>
    <row r="34372" spans="59:60" x14ac:dyDescent="0.25">
      <c r="BG34372">
        <v>34371</v>
      </c>
      <c r="BH34372" t="s">
        <v>296</v>
      </c>
    </row>
    <row r="34373" spans="59:60" x14ac:dyDescent="0.25">
      <c r="BG34373">
        <v>34372</v>
      </c>
      <c r="BH34373" t="s">
        <v>297</v>
      </c>
    </row>
    <row r="34374" spans="59:60" x14ac:dyDescent="0.25">
      <c r="BG34374">
        <v>34373</v>
      </c>
      <c r="BH34374" t="s">
        <v>298</v>
      </c>
    </row>
    <row r="34375" spans="59:60" x14ac:dyDescent="0.25">
      <c r="BG34375">
        <v>34374</v>
      </c>
      <c r="BH34375" t="s">
        <v>299</v>
      </c>
    </row>
    <row r="34376" spans="59:60" x14ac:dyDescent="0.25">
      <c r="BG34376">
        <v>34375</v>
      </c>
      <c r="BH34376" t="s">
        <v>300</v>
      </c>
    </row>
    <row r="34377" spans="59:60" x14ac:dyDescent="0.25">
      <c r="BG34377">
        <v>34376</v>
      </c>
      <c r="BH34377" t="s">
        <v>301</v>
      </c>
    </row>
    <row r="34378" spans="59:60" x14ac:dyDescent="0.25">
      <c r="BG34378">
        <v>34377</v>
      </c>
      <c r="BH34378" t="s">
        <v>302</v>
      </c>
    </row>
    <row r="34379" spans="59:60" x14ac:dyDescent="0.25">
      <c r="BG34379">
        <v>34378</v>
      </c>
      <c r="BH34379" t="s">
        <v>303</v>
      </c>
    </row>
    <row r="34380" spans="59:60" x14ac:dyDescent="0.25">
      <c r="BG34380">
        <v>34379</v>
      </c>
      <c r="BH34380" t="s">
        <v>304</v>
      </c>
    </row>
    <row r="34381" spans="59:60" x14ac:dyDescent="0.25">
      <c r="BG34381">
        <v>34380</v>
      </c>
      <c r="BH34381" t="s">
        <v>305</v>
      </c>
    </row>
    <row r="34382" spans="59:60" x14ac:dyDescent="0.25">
      <c r="BG34382">
        <v>34381</v>
      </c>
      <c r="BH34382" t="s">
        <v>306</v>
      </c>
    </row>
    <row r="34383" spans="59:60" x14ac:dyDescent="0.25">
      <c r="BG34383">
        <v>34382</v>
      </c>
      <c r="BH34383" t="s">
        <v>307</v>
      </c>
    </row>
    <row r="34384" spans="59:60" x14ac:dyDescent="0.25">
      <c r="BG34384">
        <v>34383</v>
      </c>
      <c r="BH34384" t="s">
        <v>308</v>
      </c>
    </row>
    <row r="34385" spans="59:60" x14ac:dyDescent="0.25">
      <c r="BG34385">
        <v>34384</v>
      </c>
      <c r="BH34385" t="s">
        <v>309</v>
      </c>
    </row>
    <row r="34386" spans="59:60" x14ac:dyDescent="0.25">
      <c r="BG34386">
        <v>34385</v>
      </c>
      <c r="BH34386" t="s">
        <v>310</v>
      </c>
    </row>
    <row r="34387" spans="59:60" x14ac:dyDescent="0.25">
      <c r="BG34387">
        <v>34386</v>
      </c>
      <c r="BH34387" t="s">
        <v>311</v>
      </c>
    </row>
    <row r="34388" spans="59:60" x14ac:dyDescent="0.25">
      <c r="BG34388">
        <v>34387</v>
      </c>
      <c r="BH34388" t="s">
        <v>312</v>
      </c>
    </row>
    <row r="34389" spans="59:60" x14ac:dyDescent="0.25">
      <c r="BG34389">
        <v>34388</v>
      </c>
      <c r="BH34389" t="s">
        <v>313</v>
      </c>
    </row>
    <row r="34390" spans="59:60" x14ac:dyDescent="0.25">
      <c r="BG34390">
        <v>34389</v>
      </c>
      <c r="BH34390" t="s">
        <v>314</v>
      </c>
    </row>
    <row r="34391" spans="59:60" x14ac:dyDescent="0.25">
      <c r="BG34391">
        <v>34390</v>
      </c>
      <c r="BH34391" t="s">
        <v>315</v>
      </c>
    </row>
    <row r="34392" spans="59:60" x14ac:dyDescent="0.25">
      <c r="BG34392">
        <v>34391</v>
      </c>
      <c r="BH34392" t="s">
        <v>316</v>
      </c>
    </row>
    <row r="34393" spans="59:60" x14ac:dyDescent="0.25">
      <c r="BG34393">
        <v>34392</v>
      </c>
      <c r="BH34393" t="s">
        <v>317</v>
      </c>
    </row>
    <row r="34394" spans="59:60" x14ac:dyDescent="0.25">
      <c r="BG34394">
        <v>34393</v>
      </c>
      <c r="BH34394" t="s">
        <v>318</v>
      </c>
    </row>
    <row r="34395" spans="59:60" x14ac:dyDescent="0.25">
      <c r="BG34395">
        <v>34394</v>
      </c>
      <c r="BH34395" t="s">
        <v>319</v>
      </c>
    </row>
    <row r="34396" spans="59:60" x14ac:dyDescent="0.25">
      <c r="BG34396">
        <v>34395</v>
      </c>
      <c r="BH34396" t="s">
        <v>320</v>
      </c>
    </row>
    <row r="34397" spans="59:60" x14ac:dyDescent="0.25">
      <c r="BG34397">
        <v>34396</v>
      </c>
      <c r="BH34397" t="s">
        <v>321</v>
      </c>
    </row>
    <row r="34398" spans="59:60" x14ac:dyDescent="0.25">
      <c r="BG34398">
        <v>34397</v>
      </c>
      <c r="BH34398" t="s">
        <v>322</v>
      </c>
    </row>
    <row r="34399" spans="59:60" x14ac:dyDescent="0.25">
      <c r="BG34399">
        <v>34398</v>
      </c>
      <c r="BH34399" t="s">
        <v>323</v>
      </c>
    </row>
    <row r="34400" spans="59:60" x14ac:dyDescent="0.25">
      <c r="BG34400">
        <v>34399</v>
      </c>
      <c r="BH34400" t="s">
        <v>324</v>
      </c>
    </row>
    <row r="34401" spans="59:60" x14ac:dyDescent="0.25">
      <c r="BG34401">
        <v>34400</v>
      </c>
      <c r="BH34401" t="s">
        <v>325</v>
      </c>
    </row>
    <row r="34402" spans="59:60" x14ac:dyDescent="0.25">
      <c r="BG34402">
        <v>34401</v>
      </c>
      <c r="BH34402" t="s">
        <v>326</v>
      </c>
    </row>
    <row r="34403" spans="59:60" x14ac:dyDescent="0.25">
      <c r="BG34403">
        <v>34402</v>
      </c>
      <c r="BH34403" t="s">
        <v>327</v>
      </c>
    </row>
    <row r="34404" spans="59:60" x14ac:dyDescent="0.25">
      <c r="BG34404">
        <v>34403</v>
      </c>
      <c r="BH34404" t="s">
        <v>328</v>
      </c>
    </row>
    <row r="34405" spans="59:60" x14ac:dyDescent="0.25">
      <c r="BG34405">
        <v>34404</v>
      </c>
      <c r="BH34405" t="s">
        <v>329</v>
      </c>
    </row>
    <row r="34406" spans="59:60" x14ac:dyDescent="0.25">
      <c r="BG34406">
        <v>34405</v>
      </c>
      <c r="BH34406" t="s">
        <v>330</v>
      </c>
    </row>
    <row r="34407" spans="59:60" x14ac:dyDescent="0.25">
      <c r="BG34407">
        <v>34406</v>
      </c>
      <c r="BH34407" t="s">
        <v>331</v>
      </c>
    </row>
    <row r="34408" spans="59:60" x14ac:dyDescent="0.25">
      <c r="BG34408">
        <v>34407</v>
      </c>
      <c r="BH34408" t="s">
        <v>332</v>
      </c>
    </row>
    <row r="34409" spans="59:60" x14ac:dyDescent="0.25">
      <c r="BG34409">
        <v>34408</v>
      </c>
      <c r="BH34409" t="s">
        <v>333</v>
      </c>
    </row>
    <row r="34410" spans="59:60" x14ac:dyDescent="0.25">
      <c r="BG34410">
        <v>34409</v>
      </c>
      <c r="BH34410" t="s">
        <v>334</v>
      </c>
    </row>
    <row r="34411" spans="59:60" x14ac:dyDescent="0.25">
      <c r="BG34411">
        <v>34410</v>
      </c>
      <c r="BH34411" t="s">
        <v>335</v>
      </c>
    </row>
    <row r="34412" spans="59:60" x14ac:dyDescent="0.25">
      <c r="BG34412">
        <v>34411</v>
      </c>
      <c r="BH34412" t="s">
        <v>336</v>
      </c>
    </row>
    <row r="34413" spans="59:60" x14ac:dyDescent="0.25">
      <c r="BG34413">
        <v>34412</v>
      </c>
      <c r="BH34413" t="s">
        <v>337</v>
      </c>
    </row>
    <row r="34414" spans="59:60" x14ac:dyDescent="0.25">
      <c r="BG34414">
        <v>34413</v>
      </c>
      <c r="BH34414" t="s">
        <v>338</v>
      </c>
    </row>
    <row r="34415" spans="59:60" x14ac:dyDescent="0.25">
      <c r="BG34415">
        <v>34414</v>
      </c>
      <c r="BH34415" t="s">
        <v>339</v>
      </c>
    </row>
    <row r="34416" spans="59:60" x14ac:dyDescent="0.25">
      <c r="BG34416">
        <v>34415</v>
      </c>
      <c r="BH34416" t="s">
        <v>340</v>
      </c>
    </row>
    <row r="34417" spans="59:60" x14ac:dyDescent="0.25">
      <c r="BG34417">
        <v>34416</v>
      </c>
      <c r="BH34417" t="s">
        <v>341</v>
      </c>
    </row>
    <row r="34418" spans="59:60" x14ac:dyDescent="0.25">
      <c r="BG34418">
        <v>34417</v>
      </c>
      <c r="BH34418" t="s">
        <v>342</v>
      </c>
    </row>
    <row r="34419" spans="59:60" x14ac:dyDescent="0.25">
      <c r="BG34419">
        <v>34418</v>
      </c>
      <c r="BH34419" t="s">
        <v>343</v>
      </c>
    </row>
    <row r="34420" spans="59:60" x14ac:dyDescent="0.25">
      <c r="BG34420">
        <v>34419</v>
      </c>
      <c r="BH34420" t="s">
        <v>344</v>
      </c>
    </row>
    <row r="34421" spans="59:60" x14ac:dyDescent="0.25">
      <c r="BG34421">
        <v>34420</v>
      </c>
      <c r="BH34421" t="s">
        <v>345</v>
      </c>
    </row>
    <row r="34422" spans="59:60" x14ac:dyDescent="0.25">
      <c r="BG34422">
        <v>34421</v>
      </c>
      <c r="BH34422" t="s">
        <v>346</v>
      </c>
    </row>
    <row r="34423" spans="59:60" x14ac:dyDescent="0.25">
      <c r="BG34423">
        <v>34422</v>
      </c>
      <c r="BH34423" t="s">
        <v>347</v>
      </c>
    </row>
    <row r="34424" spans="59:60" x14ac:dyDescent="0.25">
      <c r="BG34424">
        <v>34423</v>
      </c>
      <c r="BH34424" t="s">
        <v>348</v>
      </c>
    </row>
    <row r="34425" spans="59:60" x14ac:dyDescent="0.25">
      <c r="BG34425">
        <v>34424</v>
      </c>
      <c r="BH34425" t="s">
        <v>349</v>
      </c>
    </row>
    <row r="34426" spans="59:60" x14ac:dyDescent="0.25">
      <c r="BG34426">
        <v>34425</v>
      </c>
      <c r="BH34426" t="s">
        <v>350</v>
      </c>
    </row>
    <row r="34427" spans="59:60" x14ac:dyDescent="0.25">
      <c r="BG34427">
        <v>34426</v>
      </c>
      <c r="BH34427" t="s">
        <v>351</v>
      </c>
    </row>
    <row r="34428" spans="59:60" x14ac:dyDescent="0.25">
      <c r="BG34428">
        <v>34427</v>
      </c>
      <c r="BH34428" t="s">
        <v>352</v>
      </c>
    </row>
    <row r="34429" spans="59:60" x14ac:dyDescent="0.25">
      <c r="BG34429">
        <v>34428</v>
      </c>
      <c r="BH34429" t="s">
        <v>293</v>
      </c>
    </row>
    <row r="34430" spans="59:60" x14ac:dyDescent="0.25">
      <c r="BG34430">
        <v>34429</v>
      </c>
      <c r="BH34430" t="s">
        <v>294</v>
      </c>
    </row>
    <row r="34431" spans="59:60" x14ac:dyDescent="0.25">
      <c r="BG34431">
        <v>34430</v>
      </c>
      <c r="BH34431" t="s">
        <v>295</v>
      </c>
    </row>
    <row r="34432" spans="59:60" x14ac:dyDescent="0.25">
      <c r="BG34432">
        <v>34431</v>
      </c>
      <c r="BH34432" t="s">
        <v>296</v>
      </c>
    </row>
    <row r="34433" spans="59:60" x14ac:dyDescent="0.25">
      <c r="BG34433">
        <v>34432</v>
      </c>
      <c r="BH34433" t="s">
        <v>297</v>
      </c>
    </row>
    <row r="34434" spans="59:60" x14ac:dyDescent="0.25">
      <c r="BG34434">
        <v>34433</v>
      </c>
      <c r="BH34434" t="s">
        <v>298</v>
      </c>
    </row>
    <row r="34435" spans="59:60" x14ac:dyDescent="0.25">
      <c r="BG34435">
        <v>34434</v>
      </c>
      <c r="BH34435" t="s">
        <v>299</v>
      </c>
    </row>
    <row r="34436" spans="59:60" x14ac:dyDescent="0.25">
      <c r="BG34436">
        <v>34435</v>
      </c>
      <c r="BH34436" t="s">
        <v>300</v>
      </c>
    </row>
    <row r="34437" spans="59:60" x14ac:dyDescent="0.25">
      <c r="BG34437">
        <v>34436</v>
      </c>
      <c r="BH34437" t="s">
        <v>301</v>
      </c>
    </row>
    <row r="34438" spans="59:60" x14ac:dyDescent="0.25">
      <c r="BG34438">
        <v>34437</v>
      </c>
      <c r="BH34438" t="s">
        <v>302</v>
      </c>
    </row>
    <row r="34439" spans="59:60" x14ac:dyDescent="0.25">
      <c r="BG34439">
        <v>34438</v>
      </c>
      <c r="BH34439" t="s">
        <v>303</v>
      </c>
    </row>
    <row r="34440" spans="59:60" x14ac:dyDescent="0.25">
      <c r="BG34440">
        <v>34439</v>
      </c>
      <c r="BH34440" t="s">
        <v>304</v>
      </c>
    </row>
    <row r="34441" spans="59:60" x14ac:dyDescent="0.25">
      <c r="BG34441">
        <v>34440</v>
      </c>
      <c r="BH34441" t="s">
        <v>305</v>
      </c>
    </row>
    <row r="34442" spans="59:60" x14ac:dyDescent="0.25">
      <c r="BG34442">
        <v>34441</v>
      </c>
      <c r="BH34442" t="s">
        <v>306</v>
      </c>
    </row>
    <row r="34443" spans="59:60" x14ac:dyDescent="0.25">
      <c r="BG34443">
        <v>34442</v>
      </c>
      <c r="BH34443" t="s">
        <v>307</v>
      </c>
    </row>
    <row r="34444" spans="59:60" x14ac:dyDescent="0.25">
      <c r="BG34444">
        <v>34443</v>
      </c>
      <c r="BH34444" t="s">
        <v>308</v>
      </c>
    </row>
    <row r="34445" spans="59:60" x14ac:dyDescent="0.25">
      <c r="BG34445">
        <v>34444</v>
      </c>
      <c r="BH34445" t="s">
        <v>309</v>
      </c>
    </row>
    <row r="34446" spans="59:60" x14ac:dyDescent="0.25">
      <c r="BG34446">
        <v>34445</v>
      </c>
      <c r="BH34446" t="s">
        <v>310</v>
      </c>
    </row>
    <row r="34447" spans="59:60" x14ac:dyDescent="0.25">
      <c r="BG34447">
        <v>34446</v>
      </c>
      <c r="BH34447" t="s">
        <v>311</v>
      </c>
    </row>
    <row r="34448" spans="59:60" x14ac:dyDescent="0.25">
      <c r="BG34448">
        <v>34447</v>
      </c>
      <c r="BH34448" t="s">
        <v>312</v>
      </c>
    </row>
    <row r="34449" spans="59:60" x14ac:dyDescent="0.25">
      <c r="BG34449">
        <v>34448</v>
      </c>
      <c r="BH34449" t="s">
        <v>313</v>
      </c>
    </row>
    <row r="34450" spans="59:60" x14ac:dyDescent="0.25">
      <c r="BG34450">
        <v>34449</v>
      </c>
      <c r="BH34450" t="s">
        <v>314</v>
      </c>
    </row>
    <row r="34451" spans="59:60" x14ac:dyDescent="0.25">
      <c r="BG34451">
        <v>34450</v>
      </c>
      <c r="BH34451" t="s">
        <v>315</v>
      </c>
    </row>
    <row r="34452" spans="59:60" x14ac:dyDescent="0.25">
      <c r="BG34452">
        <v>34451</v>
      </c>
      <c r="BH34452" t="s">
        <v>316</v>
      </c>
    </row>
    <row r="34453" spans="59:60" x14ac:dyDescent="0.25">
      <c r="BG34453">
        <v>34452</v>
      </c>
      <c r="BH34453" t="s">
        <v>317</v>
      </c>
    </row>
    <row r="34454" spans="59:60" x14ac:dyDescent="0.25">
      <c r="BG34454">
        <v>34453</v>
      </c>
      <c r="BH34454" t="s">
        <v>318</v>
      </c>
    </row>
    <row r="34455" spans="59:60" x14ac:dyDescent="0.25">
      <c r="BG34455">
        <v>34454</v>
      </c>
      <c r="BH34455" t="s">
        <v>319</v>
      </c>
    </row>
    <row r="34456" spans="59:60" x14ac:dyDescent="0.25">
      <c r="BG34456">
        <v>34455</v>
      </c>
      <c r="BH34456" t="s">
        <v>320</v>
      </c>
    </row>
    <row r="34457" spans="59:60" x14ac:dyDescent="0.25">
      <c r="BG34457">
        <v>34456</v>
      </c>
      <c r="BH34457" t="s">
        <v>321</v>
      </c>
    </row>
    <row r="34458" spans="59:60" x14ac:dyDescent="0.25">
      <c r="BG34458">
        <v>34457</v>
      </c>
      <c r="BH34458" t="s">
        <v>322</v>
      </c>
    </row>
    <row r="34459" spans="59:60" x14ac:dyDescent="0.25">
      <c r="BG34459">
        <v>34458</v>
      </c>
      <c r="BH34459" t="s">
        <v>323</v>
      </c>
    </row>
    <row r="34460" spans="59:60" x14ac:dyDescent="0.25">
      <c r="BG34460">
        <v>34459</v>
      </c>
      <c r="BH34460" t="s">
        <v>324</v>
      </c>
    </row>
    <row r="34461" spans="59:60" x14ac:dyDescent="0.25">
      <c r="BG34461">
        <v>34460</v>
      </c>
      <c r="BH34461" t="s">
        <v>325</v>
      </c>
    </row>
    <row r="34462" spans="59:60" x14ac:dyDescent="0.25">
      <c r="BG34462">
        <v>34461</v>
      </c>
      <c r="BH34462" t="s">
        <v>326</v>
      </c>
    </row>
    <row r="34463" spans="59:60" x14ac:dyDescent="0.25">
      <c r="BG34463">
        <v>34462</v>
      </c>
      <c r="BH34463" t="s">
        <v>327</v>
      </c>
    </row>
    <row r="34464" spans="59:60" x14ac:dyDescent="0.25">
      <c r="BG34464">
        <v>34463</v>
      </c>
      <c r="BH34464" t="s">
        <v>328</v>
      </c>
    </row>
    <row r="34465" spans="59:60" x14ac:dyDescent="0.25">
      <c r="BG34465">
        <v>34464</v>
      </c>
      <c r="BH34465" t="s">
        <v>329</v>
      </c>
    </row>
    <row r="34466" spans="59:60" x14ac:dyDescent="0.25">
      <c r="BG34466">
        <v>34465</v>
      </c>
      <c r="BH34466" t="s">
        <v>330</v>
      </c>
    </row>
    <row r="34467" spans="59:60" x14ac:dyDescent="0.25">
      <c r="BG34467">
        <v>34466</v>
      </c>
      <c r="BH34467" t="s">
        <v>331</v>
      </c>
    </row>
    <row r="34468" spans="59:60" x14ac:dyDescent="0.25">
      <c r="BG34468">
        <v>34467</v>
      </c>
      <c r="BH34468" t="s">
        <v>332</v>
      </c>
    </row>
    <row r="34469" spans="59:60" x14ac:dyDescent="0.25">
      <c r="BG34469">
        <v>34468</v>
      </c>
      <c r="BH34469" t="s">
        <v>333</v>
      </c>
    </row>
    <row r="34470" spans="59:60" x14ac:dyDescent="0.25">
      <c r="BG34470">
        <v>34469</v>
      </c>
      <c r="BH34470" t="s">
        <v>334</v>
      </c>
    </row>
    <row r="34471" spans="59:60" x14ac:dyDescent="0.25">
      <c r="BG34471">
        <v>34470</v>
      </c>
      <c r="BH34471" t="s">
        <v>335</v>
      </c>
    </row>
    <row r="34472" spans="59:60" x14ac:dyDescent="0.25">
      <c r="BG34472">
        <v>34471</v>
      </c>
      <c r="BH34472" t="s">
        <v>336</v>
      </c>
    </row>
    <row r="34473" spans="59:60" x14ac:dyDescent="0.25">
      <c r="BG34473">
        <v>34472</v>
      </c>
      <c r="BH34473" t="s">
        <v>337</v>
      </c>
    </row>
    <row r="34474" spans="59:60" x14ac:dyDescent="0.25">
      <c r="BG34474">
        <v>34473</v>
      </c>
      <c r="BH34474" t="s">
        <v>338</v>
      </c>
    </row>
    <row r="34475" spans="59:60" x14ac:dyDescent="0.25">
      <c r="BG34475">
        <v>34474</v>
      </c>
      <c r="BH34475" t="s">
        <v>339</v>
      </c>
    </row>
    <row r="34476" spans="59:60" x14ac:dyDescent="0.25">
      <c r="BG34476">
        <v>34475</v>
      </c>
      <c r="BH34476" t="s">
        <v>340</v>
      </c>
    </row>
    <row r="34477" spans="59:60" x14ac:dyDescent="0.25">
      <c r="BG34477">
        <v>34476</v>
      </c>
      <c r="BH34477" t="s">
        <v>341</v>
      </c>
    </row>
    <row r="34478" spans="59:60" x14ac:dyDescent="0.25">
      <c r="BG34478">
        <v>34477</v>
      </c>
      <c r="BH34478" t="s">
        <v>342</v>
      </c>
    </row>
    <row r="34479" spans="59:60" x14ac:dyDescent="0.25">
      <c r="BG34479">
        <v>34478</v>
      </c>
      <c r="BH34479" t="s">
        <v>343</v>
      </c>
    </row>
    <row r="34480" spans="59:60" x14ac:dyDescent="0.25">
      <c r="BG34480">
        <v>34479</v>
      </c>
      <c r="BH34480" t="s">
        <v>344</v>
      </c>
    </row>
    <row r="34481" spans="59:60" x14ac:dyDescent="0.25">
      <c r="BG34481">
        <v>34480</v>
      </c>
      <c r="BH34481" t="s">
        <v>345</v>
      </c>
    </row>
    <row r="34482" spans="59:60" x14ac:dyDescent="0.25">
      <c r="BG34482">
        <v>34481</v>
      </c>
      <c r="BH34482" t="s">
        <v>346</v>
      </c>
    </row>
    <row r="34483" spans="59:60" x14ac:dyDescent="0.25">
      <c r="BG34483">
        <v>34482</v>
      </c>
      <c r="BH34483" t="s">
        <v>347</v>
      </c>
    </row>
    <row r="34484" spans="59:60" x14ac:dyDescent="0.25">
      <c r="BG34484">
        <v>34483</v>
      </c>
      <c r="BH34484" t="s">
        <v>348</v>
      </c>
    </row>
    <row r="34485" spans="59:60" x14ac:dyDescent="0.25">
      <c r="BG34485">
        <v>34484</v>
      </c>
      <c r="BH34485" t="s">
        <v>349</v>
      </c>
    </row>
    <row r="34486" spans="59:60" x14ac:dyDescent="0.25">
      <c r="BG34486">
        <v>34485</v>
      </c>
      <c r="BH34486" t="s">
        <v>350</v>
      </c>
    </row>
    <row r="34487" spans="59:60" x14ac:dyDescent="0.25">
      <c r="BG34487">
        <v>34486</v>
      </c>
      <c r="BH34487" t="s">
        <v>351</v>
      </c>
    </row>
    <row r="34488" spans="59:60" x14ac:dyDescent="0.25">
      <c r="BG34488">
        <v>34487</v>
      </c>
      <c r="BH34488" t="s">
        <v>352</v>
      </c>
    </row>
    <row r="34489" spans="59:60" x14ac:dyDescent="0.25">
      <c r="BG34489">
        <v>34488</v>
      </c>
      <c r="BH34489" t="s">
        <v>293</v>
      </c>
    </row>
    <row r="34490" spans="59:60" x14ac:dyDescent="0.25">
      <c r="BG34490">
        <v>34489</v>
      </c>
      <c r="BH34490" t="s">
        <v>294</v>
      </c>
    </row>
    <row r="34491" spans="59:60" x14ac:dyDescent="0.25">
      <c r="BG34491">
        <v>34490</v>
      </c>
      <c r="BH34491" t="s">
        <v>295</v>
      </c>
    </row>
    <row r="34492" spans="59:60" x14ac:dyDescent="0.25">
      <c r="BG34492">
        <v>34491</v>
      </c>
      <c r="BH34492" t="s">
        <v>296</v>
      </c>
    </row>
    <row r="34493" spans="59:60" x14ac:dyDescent="0.25">
      <c r="BG34493">
        <v>34492</v>
      </c>
      <c r="BH34493" t="s">
        <v>297</v>
      </c>
    </row>
    <row r="34494" spans="59:60" x14ac:dyDescent="0.25">
      <c r="BG34494">
        <v>34493</v>
      </c>
      <c r="BH34494" t="s">
        <v>298</v>
      </c>
    </row>
    <row r="34495" spans="59:60" x14ac:dyDescent="0.25">
      <c r="BG34495">
        <v>34494</v>
      </c>
      <c r="BH34495" t="s">
        <v>299</v>
      </c>
    </row>
    <row r="34496" spans="59:60" x14ac:dyDescent="0.25">
      <c r="BG34496">
        <v>34495</v>
      </c>
      <c r="BH34496" t="s">
        <v>300</v>
      </c>
    </row>
    <row r="34497" spans="59:60" x14ac:dyDescent="0.25">
      <c r="BG34497">
        <v>34496</v>
      </c>
      <c r="BH34497" t="s">
        <v>301</v>
      </c>
    </row>
    <row r="34498" spans="59:60" x14ac:dyDescent="0.25">
      <c r="BG34498">
        <v>34497</v>
      </c>
      <c r="BH34498" t="s">
        <v>302</v>
      </c>
    </row>
    <row r="34499" spans="59:60" x14ac:dyDescent="0.25">
      <c r="BG34499">
        <v>34498</v>
      </c>
      <c r="BH34499" t="s">
        <v>303</v>
      </c>
    </row>
    <row r="34500" spans="59:60" x14ac:dyDescent="0.25">
      <c r="BG34500">
        <v>34499</v>
      </c>
      <c r="BH34500" t="s">
        <v>304</v>
      </c>
    </row>
    <row r="34501" spans="59:60" x14ac:dyDescent="0.25">
      <c r="BG34501">
        <v>34500</v>
      </c>
      <c r="BH34501" t="s">
        <v>305</v>
      </c>
    </row>
    <row r="34502" spans="59:60" x14ac:dyDescent="0.25">
      <c r="BG34502">
        <v>34501</v>
      </c>
      <c r="BH34502" t="s">
        <v>306</v>
      </c>
    </row>
    <row r="34503" spans="59:60" x14ac:dyDescent="0.25">
      <c r="BG34503">
        <v>34502</v>
      </c>
      <c r="BH34503" t="s">
        <v>307</v>
      </c>
    </row>
    <row r="34504" spans="59:60" x14ac:dyDescent="0.25">
      <c r="BG34504">
        <v>34503</v>
      </c>
      <c r="BH34504" t="s">
        <v>308</v>
      </c>
    </row>
    <row r="34505" spans="59:60" x14ac:dyDescent="0.25">
      <c r="BG34505">
        <v>34504</v>
      </c>
      <c r="BH34505" t="s">
        <v>309</v>
      </c>
    </row>
    <row r="34506" spans="59:60" x14ac:dyDescent="0.25">
      <c r="BG34506">
        <v>34505</v>
      </c>
      <c r="BH34506" t="s">
        <v>310</v>
      </c>
    </row>
    <row r="34507" spans="59:60" x14ac:dyDescent="0.25">
      <c r="BG34507">
        <v>34506</v>
      </c>
      <c r="BH34507" t="s">
        <v>311</v>
      </c>
    </row>
    <row r="34508" spans="59:60" x14ac:dyDescent="0.25">
      <c r="BG34508">
        <v>34507</v>
      </c>
      <c r="BH34508" t="s">
        <v>312</v>
      </c>
    </row>
    <row r="34509" spans="59:60" x14ac:dyDescent="0.25">
      <c r="BG34509">
        <v>34508</v>
      </c>
      <c r="BH34509" t="s">
        <v>313</v>
      </c>
    </row>
    <row r="34510" spans="59:60" x14ac:dyDescent="0.25">
      <c r="BG34510">
        <v>34509</v>
      </c>
      <c r="BH34510" t="s">
        <v>314</v>
      </c>
    </row>
    <row r="34511" spans="59:60" x14ac:dyDescent="0.25">
      <c r="BG34511">
        <v>34510</v>
      </c>
      <c r="BH34511" t="s">
        <v>315</v>
      </c>
    </row>
    <row r="34512" spans="59:60" x14ac:dyDescent="0.25">
      <c r="BG34512">
        <v>34511</v>
      </c>
      <c r="BH34512" t="s">
        <v>316</v>
      </c>
    </row>
    <row r="34513" spans="59:60" x14ac:dyDescent="0.25">
      <c r="BG34513">
        <v>34512</v>
      </c>
      <c r="BH34513" t="s">
        <v>317</v>
      </c>
    </row>
    <row r="34514" spans="59:60" x14ac:dyDescent="0.25">
      <c r="BG34514">
        <v>34513</v>
      </c>
      <c r="BH34514" t="s">
        <v>318</v>
      </c>
    </row>
    <row r="34515" spans="59:60" x14ac:dyDescent="0.25">
      <c r="BG34515">
        <v>34514</v>
      </c>
      <c r="BH34515" t="s">
        <v>319</v>
      </c>
    </row>
    <row r="34516" spans="59:60" x14ac:dyDescent="0.25">
      <c r="BG34516">
        <v>34515</v>
      </c>
      <c r="BH34516" t="s">
        <v>320</v>
      </c>
    </row>
    <row r="34517" spans="59:60" x14ac:dyDescent="0.25">
      <c r="BG34517">
        <v>34516</v>
      </c>
      <c r="BH34517" t="s">
        <v>321</v>
      </c>
    </row>
    <row r="34518" spans="59:60" x14ac:dyDescent="0.25">
      <c r="BG34518">
        <v>34517</v>
      </c>
      <c r="BH34518" t="s">
        <v>322</v>
      </c>
    </row>
    <row r="34519" spans="59:60" x14ac:dyDescent="0.25">
      <c r="BG34519">
        <v>34518</v>
      </c>
      <c r="BH34519" t="s">
        <v>323</v>
      </c>
    </row>
    <row r="34520" spans="59:60" x14ac:dyDescent="0.25">
      <c r="BG34520">
        <v>34519</v>
      </c>
      <c r="BH34520" t="s">
        <v>324</v>
      </c>
    </row>
    <row r="34521" spans="59:60" x14ac:dyDescent="0.25">
      <c r="BG34521">
        <v>34520</v>
      </c>
      <c r="BH34521" t="s">
        <v>325</v>
      </c>
    </row>
    <row r="34522" spans="59:60" x14ac:dyDescent="0.25">
      <c r="BG34522">
        <v>34521</v>
      </c>
      <c r="BH34522" t="s">
        <v>326</v>
      </c>
    </row>
    <row r="34523" spans="59:60" x14ac:dyDescent="0.25">
      <c r="BG34523">
        <v>34522</v>
      </c>
      <c r="BH34523" t="s">
        <v>327</v>
      </c>
    </row>
    <row r="34524" spans="59:60" x14ac:dyDescent="0.25">
      <c r="BG34524">
        <v>34523</v>
      </c>
      <c r="BH34524" t="s">
        <v>328</v>
      </c>
    </row>
    <row r="34525" spans="59:60" x14ac:dyDescent="0.25">
      <c r="BG34525">
        <v>34524</v>
      </c>
      <c r="BH34525" t="s">
        <v>329</v>
      </c>
    </row>
    <row r="34526" spans="59:60" x14ac:dyDescent="0.25">
      <c r="BG34526">
        <v>34525</v>
      </c>
      <c r="BH34526" t="s">
        <v>330</v>
      </c>
    </row>
    <row r="34527" spans="59:60" x14ac:dyDescent="0.25">
      <c r="BG34527">
        <v>34526</v>
      </c>
      <c r="BH34527" t="s">
        <v>331</v>
      </c>
    </row>
    <row r="34528" spans="59:60" x14ac:dyDescent="0.25">
      <c r="BG34528">
        <v>34527</v>
      </c>
      <c r="BH34528" t="s">
        <v>332</v>
      </c>
    </row>
    <row r="34529" spans="59:60" x14ac:dyDescent="0.25">
      <c r="BG34529">
        <v>34528</v>
      </c>
      <c r="BH34529" t="s">
        <v>333</v>
      </c>
    </row>
    <row r="34530" spans="59:60" x14ac:dyDescent="0.25">
      <c r="BG34530">
        <v>34529</v>
      </c>
      <c r="BH34530" t="s">
        <v>334</v>
      </c>
    </row>
    <row r="34531" spans="59:60" x14ac:dyDescent="0.25">
      <c r="BG34531">
        <v>34530</v>
      </c>
      <c r="BH34531" t="s">
        <v>335</v>
      </c>
    </row>
    <row r="34532" spans="59:60" x14ac:dyDescent="0.25">
      <c r="BG34532">
        <v>34531</v>
      </c>
      <c r="BH34532" t="s">
        <v>336</v>
      </c>
    </row>
    <row r="34533" spans="59:60" x14ac:dyDescent="0.25">
      <c r="BG34533">
        <v>34532</v>
      </c>
      <c r="BH34533" t="s">
        <v>337</v>
      </c>
    </row>
    <row r="34534" spans="59:60" x14ac:dyDescent="0.25">
      <c r="BG34534">
        <v>34533</v>
      </c>
      <c r="BH34534" t="s">
        <v>338</v>
      </c>
    </row>
    <row r="34535" spans="59:60" x14ac:dyDescent="0.25">
      <c r="BG34535">
        <v>34534</v>
      </c>
      <c r="BH34535" t="s">
        <v>339</v>
      </c>
    </row>
    <row r="34536" spans="59:60" x14ac:dyDescent="0.25">
      <c r="BG34536">
        <v>34535</v>
      </c>
      <c r="BH34536" t="s">
        <v>340</v>
      </c>
    </row>
    <row r="34537" spans="59:60" x14ac:dyDescent="0.25">
      <c r="BG34537">
        <v>34536</v>
      </c>
      <c r="BH34537" t="s">
        <v>341</v>
      </c>
    </row>
    <row r="34538" spans="59:60" x14ac:dyDescent="0.25">
      <c r="BG34538">
        <v>34537</v>
      </c>
      <c r="BH34538" t="s">
        <v>342</v>
      </c>
    </row>
    <row r="34539" spans="59:60" x14ac:dyDescent="0.25">
      <c r="BG34539">
        <v>34538</v>
      </c>
      <c r="BH34539" t="s">
        <v>343</v>
      </c>
    </row>
    <row r="34540" spans="59:60" x14ac:dyDescent="0.25">
      <c r="BG34540">
        <v>34539</v>
      </c>
      <c r="BH34540" t="s">
        <v>344</v>
      </c>
    </row>
    <row r="34541" spans="59:60" x14ac:dyDescent="0.25">
      <c r="BG34541">
        <v>34540</v>
      </c>
      <c r="BH34541" t="s">
        <v>345</v>
      </c>
    </row>
    <row r="34542" spans="59:60" x14ac:dyDescent="0.25">
      <c r="BG34542">
        <v>34541</v>
      </c>
      <c r="BH34542" t="s">
        <v>346</v>
      </c>
    </row>
    <row r="34543" spans="59:60" x14ac:dyDescent="0.25">
      <c r="BG34543">
        <v>34542</v>
      </c>
      <c r="BH34543" t="s">
        <v>347</v>
      </c>
    </row>
    <row r="34544" spans="59:60" x14ac:dyDescent="0.25">
      <c r="BG34544">
        <v>34543</v>
      </c>
      <c r="BH34544" t="s">
        <v>348</v>
      </c>
    </row>
    <row r="34545" spans="59:60" x14ac:dyDescent="0.25">
      <c r="BG34545">
        <v>34544</v>
      </c>
      <c r="BH34545" t="s">
        <v>349</v>
      </c>
    </row>
    <row r="34546" spans="59:60" x14ac:dyDescent="0.25">
      <c r="BG34546">
        <v>34545</v>
      </c>
      <c r="BH34546" t="s">
        <v>350</v>
      </c>
    </row>
    <row r="34547" spans="59:60" x14ac:dyDescent="0.25">
      <c r="BG34547">
        <v>34546</v>
      </c>
      <c r="BH34547" t="s">
        <v>351</v>
      </c>
    </row>
    <row r="34548" spans="59:60" x14ac:dyDescent="0.25">
      <c r="BG34548">
        <v>34547</v>
      </c>
      <c r="BH34548" t="s">
        <v>352</v>
      </c>
    </row>
    <row r="34549" spans="59:60" x14ac:dyDescent="0.25">
      <c r="BG34549">
        <v>34548</v>
      </c>
      <c r="BH34549" t="s">
        <v>293</v>
      </c>
    </row>
    <row r="34550" spans="59:60" x14ac:dyDescent="0.25">
      <c r="BG34550">
        <v>34549</v>
      </c>
      <c r="BH34550" t="s">
        <v>294</v>
      </c>
    </row>
    <row r="34551" spans="59:60" x14ac:dyDescent="0.25">
      <c r="BG34551">
        <v>34550</v>
      </c>
      <c r="BH34551" t="s">
        <v>295</v>
      </c>
    </row>
    <row r="34552" spans="59:60" x14ac:dyDescent="0.25">
      <c r="BG34552">
        <v>34551</v>
      </c>
      <c r="BH34552" t="s">
        <v>296</v>
      </c>
    </row>
    <row r="34553" spans="59:60" x14ac:dyDescent="0.25">
      <c r="BG34553">
        <v>34552</v>
      </c>
      <c r="BH34553" t="s">
        <v>297</v>
      </c>
    </row>
    <row r="34554" spans="59:60" x14ac:dyDescent="0.25">
      <c r="BG34554">
        <v>34553</v>
      </c>
      <c r="BH34554" t="s">
        <v>298</v>
      </c>
    </row>
    <row r="34555" spans="59:60" x14ac:dyDescent="0.25">
      <c r="BG34555">
        <v>34554</v>
      </c>
      <c r="BH34555" t="s">
        <v>299</v>
      </c>
    </row>
    <row r="34556" spans="59:60" x14ac:dyDescent="0.25">
      <c r="BG34556">
        <v>34555</v>
      </c>
      <c r="BH34556" t="s">
        <v>300</v>
      </c>
    </row>
    <row r="34557" spans="59:60" x14ac:dyDescent="0.25">
      <c r="BG34557">
        <v>34556</v>
      </c>
      <c r="BH34557" t="s">
        <v>301</v>
      </c>
    </row>
    <row r="34558" spans="59:60" x14ac:dyDescent="0.25">
      <c r="BG34558">
        <v>34557</v>
      </c>
      <c r="BH34558" t="s">
        <v>302</v>
      </c>
    </row>
    <row r="34559" spans="59:60" x14ac:dyDescent="0.25">
      <c r="BG34559">
        <v>34558</v>
      </c>
      <c r="BH34559" t="s">
        <v>303</v>
      </c>
    </row>
    <row r="34560" spans="59:60" x14ac:dyDescent="0.25">
      <c r="BG34560">
        <v>34559</v>
      </c>
      <c r="BH34560" t="s">
        <v>304</v>
      </c>
    </row>
    <row r="34561" spans="59:60" x14ac:dyDescent="0.25">
      <c r="BG34561">
        <v>34560</v>
      </c>
      <c r="BH34561" t="s">
        <v>305</v>
      </c>
    </row>
    <row r="34562" spans="59:60" x14ac:dyDescent="0.25">
      <c r="BG34562">
        <v>34561</v>
      </c>
      <c r="BH34562" t="s">
        <v>306</v>
      </c>
    </row>
    <row r="34563" spans="59:60" x14ac:dyDescent="0.25">
      <c r="BG34563">
        <v>34562</v>
      </c>
      <c r="BH34563" t="s">
        <v>307</v>
      </c>
    </row>
    <row r="34564" spans="59:60" x14ac:dyDescent="0.25">
      <c r="BG34564">
        <v>34563</v>
      </c>
      <c r="BH34564" t="s">
        <v>308</v>
      </c>
    </row>
    <row r="34565" spans="59:60" x14ac:dyDescent="0.25">
      <c r="BG34565">
        <v>34564</v>
      </c>
      <c r="BH34565" t="s">
        <v>309</v>
      </c>
    </row>
    <row r="34566" spans="59:60" x14ac:dyDescent="0.25">
      <c r="BG34566">
        <v>34565</v>
      </c>
      <c r="BH34566" t="s">
        <v>310</v>
      </c>
    </row>
    <row r="34567" spans="59:60" x14ac:dyDescent="0.25">
      <c r="BG34567">
        <v>34566</v>
      </c>
      <c r="BH34567" t="s">
        <v>311</v>
      </c>
    </row>
    <row r="34568" spans="59:60" x14ac:dyDescent="0.25">
      <c r="BG34568">
        <v>34567</v>
      </c>
      <c r="BH34568" t="s">
        <v>312</v>
      </c>
    </row>
    <row r="34569" spans="59:60" x14ac:dyDescent="0.25">
      <c r="BG34569">
        <v>34568</v>
      </c>
      <c r="BH34569" t="s">
        <v>313</v>
      </c>
    </row>
    <row r="34570" spans="59:60" x14ac:dyDescent="0.25">
      <c r="BG34570">
        <v>34569</v>
      </c>
      <c r="BH34570" t="s">
        <v>314</v>
      </c>
    </row>
    <row r="34571" spans="59:60" x14ac:dyDescent="0.25">
      <c r="BG34571">
        <v>34570</v>
      </c>
      <c r="BH34571" t="s">
        <v>315</v>
      </c>
    </row>
    <row r="34572" spans="59:60" x14ac:dyDescent="0.25">
      <c r="BG34572">
        <v>34571</v>
      </c>
      <c r="BH34572" t="s">
        <v>316</v>
      </c>
    </row>
    <row r="34573" spans="59:60" x14ac:dyDescent="0.25">
      <c r="BG34573">
        <v>34572</v>
      </c>
      <c r="BH34573" t="s">
        <v>317</v>
      </c>
    </row>
    <row r="34574" spans="59:60" x14ac:dyDescent="0.25">
      <c r="BG34574">
        <v>34573</v>
      </c>
      <c r="BH34574" t="s">
        <v>318</v>
      </c>
    </row>
    <row r="34575" spans="59:60" x14ac:dyDescent="0.25">
      <c r="BG34575">
        <v>34574</v>
      </c>
      <c r="BH34575" t="s">
        <v>319</v>
      </c>
    </row>
    <row r="34576" spans="59:60" x14ac:dyDescent="0.25">
      <c r="BG34576">
        <v>34575</v>
      </c>
      <c r="BH34576" t="s">
        <v>320</v>
      </c>
    </row>
    <row r="34577" spans="59:60" x14ac:dyDescent="0.25">
      <c r="BG34577">
        <v>34576</v>
      </c>
      <c r="BH34577" t="s">
        <v>321</v>
      </c>
    </row>
    <row r="34578" spans="59:60" x14ac:dyDescent="0.25">
      <c r="BG34578">
        <v>34577</v>
      </c>
      <c r="BH34578" t="s">
        <v>322</v>
      </c>
    </row>
    <row r="34579" spans="59:60" x14ac:dyDescent="0.25">
      <c r="BG34579">
        <v>34578</v>
      </c>
      <c r="BH34579" t="s">
        <v>323</v>
      </c>
    </row>
    <row r="34580" spans="59:60" x14ac:dyDescent="0.25">
      <c r="BG34580">
        <v>34579</v>
      </c>
      <c r="BH34580" t="s">
        <v>324</v>
      </c>
    </row>
    <row r="34581" spans="59:60" x14ac:dyDescent="0.25">
      <c r="BG34581">
        <v>34580</v>
      </c>
      <c r="BH34581" t="s">
        <v>325</v>
      </c>
    </row>
    <row r="34582" spans="59:60" x14ac:dyDescent="0.25">
      <c r="BG34582">
        <v>34581</v>
      </c>
      <c r="BH34582" t="s">
        <v>326</v>
      </c>
    </row>
    <row r="34583" spans="59:60" x14ac:dyDescent="0.25">
      <c r="BG34583">
        <v>34582</v>
      </c>
      <c r="BH34583" t="s">
        <v>327</v>
      </c>
    </row>
    <row r="34584" spans="59:60" x14ac:dyDescent="0.25">
      <c r="BG34584">
        <v>34583</v>
      </c>
      <c r="BH34584" t="s">
        <v>328</v>
      </c>
    </row>
    <row r="34585" spans="59:60" x14ac:dyDescent="0.25">
      <c r="BG34585">
        <v>34584</v>
      </c>
      <c r="BH34585" t="s">
        <v>329</v>
      </c>
    </row>
    <row r="34586" spans="59:60" x14ac:dyDescent="0.25">
      <c r="BG34586">
        <v>34585</v>
      </c>
      <c r="BH34586" t="s">
        <v>330</v>
      </c>
    </row>
    <row r="34587" spans="59:60" x14ac:dyDescent="0.25">
      <c r="BG34587">
        <v>34586</v>
      </c>
      <c r="BH34587" t="s">
        <v>331</v>
      </c>
    </row>
    <row r="34588" spans="59:60" x14ac:dyDescent="0.25">
      <c r="BG34588">
        <v>34587</v>
      </c>
      <c r="BH34588" t="s">
        <v>332</v>
      </c>
    </row>
    <row r="34589" spans="59:60" x14ac:dyDescent="0.25">
      <c r="BG34589">
        <v>34588</v>
      </c>
      <c r="BH34589" t="s">
        <v>333</v>
      </c>
    </row>
    <row r="34590" spans="59:60" x14ac:dyDescent="0.25">
      <c r="BG34590">
        <v>34589</v>
      </c>
      <c r="BH34590" t="s">
        <v>334</v>
      </c>
    </row>
    <row r="34591" spans="59:60" x14ac:dyDescent="0.25">
      <c r="BG34591">
        <v>34590</v>
      </c>
      <c r="BH34591" t="s">
        <v>335</v>
      </c>
    </row>
    <row r="34592" spans="59:60" x14ac:dyDescent="0.25">
      <c r="BG34592">
        <v>34591</v>
      </c>
      <c r="BH34592" t="s">
        <v>336</v>
      </c>
    </row>
    <row r="34593" spans="59:60" x14ac:dyDescent="0.25">
      <c r="BG34593">
        <v>34592</v>
      </c>
      <c r="BH34593" t="s">
        <v>337</v>
      </c>
    </row>
    <row r="34594" spans="59:60" x14ac:dyDescent="0.25">
      <c r="BG34594">
        <v>34593</v>
      </c>
      <c r="BH34594" t="s">
        <v>338</v>
      </c>
    </row>
    <row r="34595" spans="59:60" x14ac:dyDescent="0.25">
      <c r="BG34595">
        <v>34594</v>
      </c>
      <c r="BH34595" t="s">
        <v>339</v>
      </c>
    </row>
    <row r="34596" spans="59:60" x14ac:dyDescent="0.25">
      <c r="BG34596">
        <v>34595</v>
      </c>
      <c r="BH34596" t="s">
        <v>340</v>
      </c>
    </row>
    <row r="34597" spans="59:60" x14ac:dyDescent="0.25">
      <c r="BG34597">
        <v>34596</v>
      </c>
      <c r="BH34597" t="s">
        <v>341</v>
      </c>
    </row>
    <row r="34598" spans="59:60" x14ac:dyDescent="0.25">
      <c r="BG34598">
        <v>34597</v>
      </c>
      <c r="BH34598" t="s">
        <v>342</v>
      </c>
    </row>
    <row r="34599" spans="59:60" x14ac:dyDescent="0.25">
      <c r="BG34599">
        <v>34598</v>
      </c>
      <c r="BH34599" t="s">
        <v>343</v>
      </c>
    </row>
    <row r="34600" spans="59:60" x14ac:dyDescent="0.25">
      <c r="BG34600">
        <v>34599</v>
      </c>
      <c r="BH34600" t="s">
        <v>344</v>
      </c>
    </row>
    <row r="34601" spans="59:60" x14ac:dyDescent="0.25">
      <c r="BG34601">
        <v>34600</v>
      </c>
      <c r="BH34601" t="s">
        <v>345</v>
      </c>
    </row>
    <row r="34602" spans="59:60" x14ac:dyDescent="0.25">
      <c r="BG34602">
        <v>34601</v>
      </c>
      <c r="BH34602" t="s">
        <v>346</v>
      </c>
    </row>
    <row r="34603" spans="59:60" x14ac:dyDescent="0.25">
      <c r="BG34603">
        <v>34602</v>
      </c>
      <c r="BH34603" t="s">
        <v>347</v>
      </c>
    </row>
    <row r="34604" spans="59:60" x14ac:dyDescent="0.25">
      <c r="BG34604">
        <v>34603</v>
      </c>
      <c r="BH34604" t="s">
        <v>348</v>
      </c>
    </row>
    <row r="34605" spans="59:60" x14ac:dyDescent="0.25">
      <c r="BG34605">
        <v>34604</v>
      </c>
      <c r="BH34605" t="s">
        <v>349</v>
      </c>
    </row>
    <row r="34606" spans="59:60" x14ac:dyDescent="0.25">
      <c r="BG34606">
        <v>34605</v>
      </c>
      <c r="BH34606" t="s">
        <v>350</v>
      </c>
    </row>
    <row r="34607" spans="59:60" x14ac:dyDescent="0.25">
      <c r="BG34607">
        <v>34606</v>
      </c>
      <c r="BH34607" t="s">
        <v>351</v>
      </c>
    </row>
    <row r="34608" spans="59:60" x14ac:dyDescent="0.25">
      <c r="BG34608">
        <v>34607</v>
      </c>
      <c r="BH34608" t="s">
        <v>352</v>
      </c>
    </row>
    <row r="34609" spans="59:60" x14ac:dyDescent="0.25">
      <c r="BG34609">
        <v>34608</v>
      </c>
      <c r="BH34609" t="s">
        <v>293</v>
      </c>
    </row>
    <row r="34610" spans="59:60" x14ac:dyDescent="0.25">
      <c r="BG34610">
        <v>34609</v>
      </c>
      <c r="BH34610" t="s">
        <v>294</v>
      </c>
    </row>
    <row r="34611" spans="59:60" x14ac:dyDescent="0.25">
      <c r="BG34611">
        <v>34610</v>
      </c>
      <c r="BH34611" t="s">
        <v>295</v>
      </c>
    </row>
    <row r="34612" spans="59:60" x14ac:dyDescent="0.25">
      <c r="BG34612">
        <v>34611</v>
      </c>
      <c r="BH34612" t="s">
        <v>296</v>
      </c>
    </row>
    <row r="34613" spans="59:60" x14ac:dyDescent="0.25">
      <c r="BG34613">
        <v>34612</v>
      </c>
      <c r="BH34613" t="s">
        <v>297</v>
      </c>
    </row>
    <row r="34614" spans="59:60" x14ac:dyDescent="0.25">
      <c r="BG34614">
        <v>34613</v>
      </c>
      <c r="BH34614" t="s">
        <v>298</v>
      </c>
    </row>
    <row r="34615" spans="59:60" x14ac:dyDescent="0.25">
      <c r="BG34615">
        <v>34614</v>
      </c>
      <c r="BH34615" t="s">
        <v>299</v>
      </c>
    </row>
    <row r="34616" spans="59:60" x14ac:dyDescent="0.25">
      <c r="BG34616">
        <v>34615</v>
      </c>
      <c r="BH34616" t="s">
        <v>300</v>
      </c>
    </row>
    <row r="34617" spans="59:60" x14ac:dyDescent="0.25">
      <c r="BG34617">
        <v>34616</v>
      </c>
      <c r="BH34617" t="s">
        <v>301</v>
      </c>
    </row>
    <row r="34618" spans="59:60" x14ac:dyDescent="0.25">
      <c r="BG34618">
        <v>34617</v>
      </c>
      <c r="BH34618" t="s">
        <v>302</v>
      </c>
    </row>
    <row r="34619" spans="59:60" x14ac:dyDescent="0.25">
      <c r="BG34619">
        <v>34618</v>
      </c>
      <c r="BH34619" t="s">
        <v>303</v>
      </c>
    </row>
    <row r="34620" spans="59:60" x14ac:dyDescent="0.25">
      <c r="BG34620">
        <v>34619</v>
      </c>
      <c r="BH34620" t="s">
        <v>304</v>
      </c>
    </row>
    <row r="34621" spans="59:60" x14ac:dyDescent="0.25">
      <c r="BG34621">
        <v>34620</v>
      </c>
      <c r="BH34621" t="s">
        <v>305</v>
      </c>
    </row>
    <row r="34622" spans="59:60" x14ac:dyDescent="0.25">
      <c r="BG34622">
        <v>34621</v>
      </c>
      <c r="BH34622" t="s">
        <v>306</v>
      </c>
    </row>
    <row r="34623" spans="59:60" x14ac:dyDescent="0.25">
      <c r="BG34623">
        <v>34622</v>
      </c>
      <c r="BH34623" t="s">
        <v>307</v>
      </c>
    </row>
    <row r="34624" spans="59:60" x14ac:dyDescent="0.25">
      <c r="BG34624">
        <v>34623</v>
      </c>
      <c r="BH34624" t="s">
        <v>308</v>
      </c>
    </row>
    <row r="34625" spans="59:60" x14ac:dyDescent="0.25">
      <c r="BG34625">
        <v>34624</v>
      </c>
      <c r="BH34625" t="s">
        <v>309</v>
      </c>
    </row>
    <row r="34626" spans="59:60" x14ac:dyDescent="0.25">
      <c r="BG34626">
        <v>34625</v>
      </c>
      <c r="BH34626" t="s">
        <v>310</v>
      </c>
    </row>
    <row r="34627" spans="59:60" x14ac:dyDescent="0.25">
      <c r="BG34627">
        <v>34626</v>
      </c>
      <c r="BH34627" t="s">
        <v>311</v>
      </c>
    </row>
    <row r="34628" spans="59:60" x14ac:dyDescent="0.25">
      <c r="BG34628">
        <v>34627</v>
      </c>
      <c r="BH34628" t="s">
        <v>312</v>
      </c>
    </row>
    <row r="34629" spans="59:60" x14ac:dyDescent="0.25">
      <c r="BG34629">
        <v>34628</v>
      </c>
      <c r="BH34629" t="s">
        <v>313</v>
      </c>
    </row>
    <row r="34630" spans="59:60" x14ac:dyDescent="0.25">
      <c r="BG34630">
        <v>34629</v>
      </c>
      <c r="BH34630" t="s">
        <v>314</v>
      </c>
    </row>
    <row r="34631" spans="59:60" x14ac:dyDescent="0.25">
      <c r="BG34631">
        <v>34630</v>
      </c>
      <c r="BH34631" t="s">
        <v>315</v>
      </c>
    </row>
    <row r="34632" spans="59:60" x14ac:dyDescent="0.25">
      <c r="BG34632">
        <v>34631</v>
      </c>
      <c r="BH34632" t="s">
        <v>316</v>
      </c>
    </row>
    <row r="34633" spans="59:60" x14ac:dyDescent="0.25">
      <c r="BG34633">
        <v>34632</v>
      </c>
      <c r="BH34633" t="s">
        <v>317</v>
      </c>
    </row>
    <row r="34634" spans="59:60" x14ac:dyDescent="0.25">
      <c r="BG34634">
        <v>34633</v>
      </c>
      <c r="BH34634" t="s">
        <v>318</v>
      </c>
    </row>
    <row r="34635" spans="59:60" x14ac:dyDescent="0.25">
      <c r="BG34635">
        <v>34634</v>
      </c>
      <c r="BH34635" t="s">
        <v>319</v>
      </c>
    </row>
    <row r="34636" spans="59:60" x14ac:dyDescent="0.25">
      <c r="BG34636">
        <v>34635</v>
      </c>
      <c r="BH34636" t="s">
        <v>320</v>
      </c>
    </row>
    <row r="34637" spans="59:60" x14ac:dyDescent="0.25">
      <c r="BG34637">
        <v>34636</v>
      </c>
      <c r="BH34637" t="s">
        <v>321</v>
      </c>
    </row>
    <row r="34638" spans="59:60" x14ac:dyDescent="0.25">
      <c r="BG34638">
        <v>34637</v>
      </c>
      <c r="BH34638" t="s">
        <v>322</v>
      </c>
    </row>
    <row r="34639" spans="59:60" x14ac:dyDescent="0.25">
      <c r="BG34639">
        <v>34638</v>
      </c>
      <c r="BH34639" t="s">
        <v>323</v>
      </c>
    </row>
    <row r="34640" spans="59:60" x14ac:dyDescent="0.25">
      <c r="BG34640">
        <v>34639</v>
      </c>
      <c r="BH34640" t="s">
        <v>324</v>
      </c>
    </row>
    <row r="34641" spans="59:60" x14ac:dyDescent="0.25">
      <c r="BG34641">
        <v>34640</v>
      </c>
      <c r="BH34641" t="s">
        <v>325</v>
      </c>
    </row>
    <row r="34642" spans="59:60" x14ac:dyDescent="0.25">
      <c r="BG34642">
        <v>34641</v>
      </c>
      <c r="BH34642" t="s">
        <v>326</v>
      </c>
    </row>
    <row r="34643" spans="59:60" x14ac:dyDescent="0.25">
      <c r="BG34643">
        <v>34642</v>
      </c>
      <c r="BH34643" t="s">
        <v>327</v>
      </c>
    </row>
    <row r="34644" spans="59:60" x14ac:dyDescent="0.25">
      <c r="BG34644">
        <v>34643</v>
      </c>
      <c r="BH34644" t="s">
        <v>328</v>
      </c>
    </row>
    <row r="34645" spans="59:60" x14ac:dyDescent="0.25">
      <c r="BG34645">
        <v>34644</v>
      </c>
      <c r="BH34645" t="s">
        <v>329</v>
      </c>
    </row>
    <row r="34646" spans="59:60" x14ac:dyDescent="0.25">
      <c r="BG34646">
        <v>34645</v>
      </c>
      <c r="BH34646" t="s">
        <v>330</v>
      </c>
    </row>
    <row r="34647" spans="59:60" x14ac:dyDescent="0.25">
      <c r="BG34647">
        <v>34646</v>
      </c>
      <c r="BH34647" t="s">
        <v>331</v>
      </c>
    </row>
    <row r="34648" spans="59:60" x14ac:dyDescent="0.25">
      <c r="BG34648">
        <v>34647</v>
      </c>
      <c r="BH34648" t="s">
        <v>332</v>
      </c>
    </row>
    <row r="34649" spans="59:60" x14ac:dyDescent="0.25">
      <c r="BG34649">
        <v>34648</v>
      </c>
      <c r="BH34649" t="s">
        <v>333</v>
      </c>
    </row>
    <row r="34650" spans="59:60" x14ac:dyDescent="0.25">
      <c r="BG34650">
        <v>34649</v>
      </c>
      <c r="BH34650" t="s">
        <v>334</v>
      </c>
    </row>
    <row r="34651" spans="59:60" x14ac:dyDescent="0.25">
      <c r="BG34651">
        <v>34650</v>
      </c>
      <c r="BH34651" t="s">
        <v>335</v>
      </c>
    </row>
    <row r="34652" spans="59:60" x14ac:dyDescent="0.25">
      <c r="BG34652">
        <v>34651</v>
      </c>
      <c r="BH34652" t="s">
        <v>336</v>
      </c>
    </row>
    <row r="34653" spans="59:60" x14ac:dyDescent="0.25">
      <c r="BG34653">
        <v>34652</v>
      </c>
      <c r="BH34653" t="s">
        <v>337</v>
      </c>
    </row>
    <row r="34654" spans="59:60" x14ac:dyDescent="0.25">
      <c r="BG34654">
        <v>34653</v>
      </c>
      <c r="BH34654" t="s">
        <v>338</v>
      </c>
    </row>
    <row r="34655" spans="59:60" x14ac:dyDescent="0.25">
      <c r="BG34655">
        <v>34654</v>
      </c>
      <c r="BH34655" t="s">
        <v>339</v>
      </c>
    </row>
    <row r="34656" spans="59:60" x14ac:dyDescent="0.25">
      <c r="BG34656">
        <v>34655</v>
      </c>
      <c r="BH34656" t="s">
        <v>340</v>
      </c>
    </row>
    <row r="34657" spans="59:60" x14ac:dyDescent="0.25">
      <c r="BG34657">
        <v>34656</v>
      </c>
      <c r="BH34657" t="s">
        <v>341</v>
      </c>
    </row>
    <row r="34658" spans="59:60" x14ac:dyDescent="0.25">
      <c r="BG34658">
        <v>34657</v>
      </c>
      <c r="BH34658" t="s">
        <v>342</v>
      </c>
    </row>
    <row r="34659" spans="59:60" x14ac:dyDescent="0.25">
      <c r="BG34659">
        <v>34658</v>
      </c>
      <c r="BH34659" t="s">
        <v>343</v>
      </c>
    </row>
    <row r="34660" spans="59:60" x14ac:dyDescent="0.25">
      <c r="BG34660">
        <v>34659</v>
      </c>
      <c r="BH34660" t="s">
        <v>344</v>
      </c>
    </row>
    <row r="34661" spans="59:60" x14ac:dyDescent="0.25">
      <c r="BG34661">
        <v>34660</v>
      </c>
      <c r="BH34661" t="s">
        <v>345</v>
      </c>
    </row>
    <row r="34662" spans="59:60" x14ac:dyDescent="0.25">
      <c r="BG34662">
        <v>34661</v>
      </c>
      <c r="BH34662" t="s">
        <v>346</v>
      </c>
    </row>
    <row r="34663" spans="59:60" x14ac:dyDescent="0.25">
      <c r="BG34663">
        <v>34662</v>
      </c>
      <c r="BH34663" t="s">
        <v>347</v>
      </c>
    </row>
    <row r="34664" spans="59:60" x14ac:dyDescent="0.25">
      <c r="BG34664">
        <v>34663</v>
      </c>
      <c r="BH34664" t="s">
        <v>348</v>
      </c>
    </row>
    <row r="34665" spans="59:60" x14ac:dyDescent="0.25">
      <c r="BG34665">
        <v>34664</v>
      </c>
      <c r="BH34665" t="s">
        <v>349</v>
      </c>
    </row>
    <row r="34666" spans="59:60" x14ac:dyDescent="0.25">
      <c r="BG34666">
        <v>34665</v>
      </c>
      <c r="BH34666" t="s">
        <v>350</v>
      </c>
    </row>
    <row r="34667" spans="59:60" x14ac:dyDescent="0.25">
      <c r="BG34667">
        <v>34666</v>
      </c>
      <c r="BH34667" t="s">
        <v>351</v>
      </c>
    </row>
    <row r="34668" spans="59:60" x14ac:dyDescent="0.25">
      <c r="BG34668">
        <v>34667</v>
      </c>
      <c r="BH34668" t="s">
        <v>352</v>
      </c>
    </row>
    <row r="34669" spans="59:60" x14ac:dyDescent="0.25">
      <c r="BG34669">
        <v>34668</v>
      </c>
      <c r="BH34669" t="s">
        <v>293</v>
      </c>
    </row>
    <row r="34670" spans="59:60" x14ac:dyDescent="0.25">
      <c r="BG34670">
        <v>34669</v>
      </c>
      <c r="BH34670" t="s">
        <v>294</v>
      </c>
    </row>
    <row r="34671" spans="59:60" x14ac:dyDescent="0.25">
      <c r="BG34671">
        <v>34670</v>
      </c>
      <c r="BH34671" t="s">
        <v>295</v>
      </c>
    </row>
    <row r="34672" spans="59:60" x14ac:dyDescent="0.25">
      <c r="BG34672">
        <v>34671</v>
      </c>
      <c r="BH34672" t="s">
        <v>296</v>
      </c>
    </row>
    <row r="34673" spans="59:60" x14ac:dyDescent="0.25">
      <c r="BG34673">
        <v>34672</v>
      </c>
      <c r="BH34673" t="s">
        <v>297</v>
      </c>
    </row>
    <row r="34674" spans="59:60" x14ac:dyDescent="0.25">
      <c r="BG34674">
        <v>34673</v>
      </c>
      <c r="BH34674" t="s">
        <v>298</v>
      </c>
    </row>
    <row r="34675" spans="59:60" x14ac:dyDescent="0.25">
      <c r="BG34675">
        <v>34674</v>
      </c>
      <c r="BH34675" t="s">
        <v>299</v>
      </c>
    </row>
    <row r="34676" spans="59:60" x14ac:dyDescent="0.25">
      <c r="BG34676">
        <v>34675</v>
      </c>
      <c r="BH34676" t="s">
        <v>300</v>
      </c>
    </row>
    <row r="34677" spans="59:60" x14ac:dyDescent="0.25">
      <c r="BG34677">
        <v>34676</v>
      </c>
      <c r="BH34677" t="s">
        <v>301</v>
      </c>
    </row>
    <row r="34678" spans="59:60" x14ac:dyDescent="0.25">
      <c r="BG34678">
        <v>34677</v>
      </c>
      <c r="BH34678" t="s">
        <v>302</v>
      </c>
    </row>
    <row r="34679" spans="59:60" x14ac:dyDescent="0.25">
      <c r="BG34679">
        <v>34678</v>
      </c>
      <c r="BH34679" t="s">
        <v>303</v>
      </c>
    </row>
    <row r="34680" spans="59:60" x14ac:dyDescent="0.25">
      <c r="BG34680">
        <v>34679</v>
      </c>
      <c r="BH34680" t="s">
        <v>304</v>
      </c>
    </row>
    <row r="34681" spans="59:60" x14ac:dyDescent="0.25">
      <c r="BG34681">
        <v>34680</v>
      </c>
      <c r="BH34681" t="s">
        <v>305</v>
      </c>
    </row>
    <row r="34682" spans="59:60" x14ac:dyDescent="0.25">
      <c r="BG34682">
        <v>34681</v>
      </c>
      <c r="BH34682" t="s">
        <v>306</v>
      </c>
    </row>
    <row r="34683" spans="59:60" x14ac:dyDescent="0.25">
      <c r="BG34683">
        <v>34682</v>
      </c>
      <c r="BH34683" t="s">
        <v>307</v>
      </c>
    </row>
    <row r="34684" spans="59:60" x14ac:dyDescent="0.25">
      <c r="BG34684">
        <v>34683</v>
      </c>
      <c r="BH34684" t="s">
        <v>308</v>
      </c>
    </row>
    <row r="34685" spans="59:60" x14ac:dyDescent="0.25">
      <c r="BG34685">
        <v>34684</v>
      </c>
      <c r="BH34685" t="s">
        <v>309</v>
      </c>
    </row>
    <row r="34686" spans="59:60" x14ac:dyDescent="0.25">
      <c r="BG34686">
        <v>34685</v>
      </c>
      <c r="BH34686" t="s">
        <v>310</v>
      </c>
    </row>
    <row r="34687" spans="59:60" x14ac:dyDescent="0.25">
      <c r="BG34687">
        <v>34686</v>
      </c>
      <c r="BH34687" t="s">
        <v>311</v>
      </c>
    </row>
    <row r="34688" spans="59:60" x14ac:dyDescent="0.25">
      <c r="BG34688">
        <v>34687</v>
      </c>
      <c r="BH34688" t="s">
        <v>312</v>
      </c>
    </row>
    <row r="34689" spans="59:60" x14ac:dyDescent="0.25">
      <c r="BG34689">
        <v>34688</v>
      </c>
      <c r="BH34689" t="s">
        <v>313</v>
      </c>
    </row>
    <row r="34690" spans="59:60" x14ac:dyDescent="0.25">
      <c r="BG34690">
        <v>34689</v>
      </c>
      <c r="BH34690" t="s">
        <v>314</v>
      </c>
    </row>
    <row r="34691" spans="59:60" x14ac:dyDescent="0.25">
      <c r="BG34691">
        <v>34690</v>
      </c>
      <c r="BH34691" t="s">
        <v>315</v>
      </c>
    </row>
    <row r="34692" spans="59:60" x14ac:dyDescent="0.25">
      <c r="BG34692">
        <v>34691</v>
      </c>
      <c r="BH34692" t="s">
        <v>316</v>
      </c>
    </row>
    <row r="34693" spans="59:60" x14ac:dyDescent="0.25">
      <c r="BG34693">
        <v>34692</v>
      </c>
      <c r="BH34693" t="s">
        <v>317</v>
      </c>
    </row>
    <row r="34694" spans="59:60" x14ac:dyDescent="0.25">
      <c r="BG34694">
        <v>34693</v>
      </c>
      <c r="BH34694" t="s">
        <v>318</v>
      </c>
    </row>
    <row r="34695" spans="59:60" x14ac:dyDescent="0.25">
      <c r="BG34695">
        <v>34694</v>
      </c>
      <c r="BH34695" t="s">
        <v>319</v>
      </c>
    </row>
    <row r="34696" spans="59:60" x14ac:dyDescent="0.25">
      <c r="BG34696">
        <v>34695</v>
      </c>
      <c r="BH34696" t="s">
        <v>320</v>
      </c>
    </row>
    <row r="34697" spans="59:60" x14ac:dyDescent="0.25">
      <c r="BG34697">
        <v>34696</v>
      </c>
      <c r="BH34697" t="s">
        <v>321</v>
      </c>
    </row>
    <row r="34698" spans="59:60" x14ac:dyDescent="0.25">
      <c r="BG34698">
        <v>34697</v>
      </c>
      <c r="BH34698" t="s">
        <v>322</v>
      </c>
    </row>
    <row r="34699" spans="59:60" x14ac:dyDescent="0.25">
      <c r="BG34699">
        <v>34698</v>
      </c>
      <c r="BH34699" t="s">
        <v>323</v>
      </c>
    </row>
    <row r="34700" spans="59:60" x14ac:dyDescent="0.25">
      <c r="BG34700">
        <v>34699</v>
      </c>
      <c r="BH34700" t="s">
        <v>324</v>
      </c>
    </row>
    <row r="34701" spans="59:60" x14ac:dyDescent="0.25">
      <c r="BG34701">
        <v>34700</v>
      </c>
      <c r="BH34701" t="s">
        <v>325</v>
      </c>
    </row>
    <row r="34702" spans="59:60" x14ac:dyDescent="0.25">
      <c r="BG34702">
        <v>34701</v>
      </c>
      <c r="BH34702" t="s">
        <v>326</v>
      </c>
    </row>
    <row r="34703" spans="59:60" x14ac:dyDescent="0.25">
      <c r="BG34703">
        <v>34702</v>
      </c>
      <c r="BH34703" t="s">
        <v>327</v>
      </c>
    </row>
    <row r="34704" spans="59:60" x14ac:dyDescent="0.25">
      <c r="BG34704">
        <v>34703</v>
      </c>
      <c r="BH34704" t="s">
        <v>328</v>
      </c>
    </row>
    <row r="34705" spans="59:60" x14ac:dyDescent="0.25">
      <c r="BG34705">
        <v>34704</v>
      </c>
      <c r="BH34705" t="s">
        <v>329</v>
      </c>
    </row>
    <row r="34706" spans="59:60" x14ac:dyDescent="0.25">
      <c r="BG34706">
        <v>34705</v>
      </c>
      <c r="BH34706" t="s">
        <v>330</v>
      </c>
    </row>
    <row r="34707" spans="59:60" x14ac:dyDescent="0.25">
      <c r="BG34707">
        <v>34706</v>
      </c>
      <c r="BH34707" t="s">
        <v>331</v>
      </c>
    </row>
    <row r="34708" spans="59:60" x14ac:dyDescent="0.25">
      <c r="BG34708">
        <v>34707</v>
      </c>
      <c r="BH34708" t="s">
        <v>332</v>
      </c>
    </row>
    <row r="34709" spans="59:60" x14ac:dyDescent="0.25">
      <c r="BG34709">
        <v>34708</v>
      </c>
      <c r="BH34709" t="s">
        <v>333</v>
      </c>
    </row>
    <row r="34710" spans="59:60" x14ac:dyDescent="0.25">
      <c r="BG34710">
        <v>34709</v>
      </c>
      <c r="BH34710" t="s">
        <v>334</v>
      </c>
    </row>
    <row r="34711" spans="59:60" x14ac:dyDescent="0.25">
      <c r="BG34711">
        <v>34710</v>
      </c>
      <c r="BH34711" t="s">
        <v>335</v>
      </c>
    </row>
    <row r="34712" spans="59:60" x14ac:dyDescent="0.25">
      <c r="BG34712">
        <v>34711</v>
      </c>
      <c r="BH34712" t="s">
        <v>336</v>
      </c>
    </row>
    <row r="34713" spans="59:60" x14ac:dyDescent="0.25">
      <c r="BG34713">
        <v>34712</v>
      </c>
      <c r="BH34713" t="s">
        <v>337</v>
      </c>
    </row>
    <row r="34714" spans="59:60" x14ac:dyDescent="0.25">
      <c r="BG34714">
        <v>34713</v>
      </c>
      <c r="BH34714" t="s">
        <v>338</v>
      </c>
    </row>
    <row r="34715" spans="59:60" x14ac:dyDescent="0.25">
      <c r="BG34715">
        <v>34714</v>
      </c>
      <c r="BH34715" t="s">
        <v>339</v>
      </c>
    </row>
    <row r="34716" spans="59:60" x14ac:dyDescent="0.25">
      <c r="BG34716">
        <v>34715</v>
      </c>
      <c r="BH34716" t="s">
        <v>340</v>
      </c>
    </row>
    <row r="34717" spans="59:60" x14ac:dyDescent="0.25">
      <c r="BG34717">
        <v>34716</v>
      </c>
      <c r="BH34717" t="s">
        <v>341</v>
      </c>
    </row>
    <row r="34718" spans="59:60" x14ac:dyDescent="0.25">
      <c r="BG34718">
        <v>34717</v>
      </c>
      <c r="BH34718" t="s">
        <v>342</v>
      </c>
    </row>
    <row r="34719" spans="59:60" x14ac:dyDescent="0.25">
      <c r="BG34719">
        <v>34718</v>
      </c>
      <c r="BH34719" t="s">
        <v>343</v>
      </c>
    </row>
    <row r="34720" spans="59:60" x14ac:dyDescent="0.25">
      <c r="BG34720">
        <v>34719</v>
      </c>
      <c r="BH34720" t="s">
        <v>344</v>
      </c>
    </row>
    <row r="34721" spans="59:60" x14ac:dyDescent="0.25">
      <c r="BG34721">
        <v>34720</v>
      </c>
      <c r="BH34721" t="s">
        <v>345</v>
      </c>
    </row>
    <row r="34722" spans="59:60" x14ac:dyDescent="0.25">
      <c r="BG34722">
        <v>34721</v>
      </c>
      <c r="BH34722" t="s">
        <v>346</v>
      </c>
    </row>
    <row r="34723" spans="59:60" x14ac:dyDescent="0.25">
      <c r="BG34723">
        <v>34722</v>
      </c>
      <c r="BH34723" t="s">
        <v>347</v>
      </c>
    </row>
    <row r="34724" spans="59:60" x14ac:dyDescent="0.25">
      <c r="BG34724">
        <v>34723</v>
      </c>
      <c r="BH34724" t="s">
        <v>348</v>
      </c>
    </row>
    <row r="34725" spans="59:60" x14ac:dyDescent="0.25">
      <c r="BG34725">
        <v>34724</v>
      </c>
      <c r="BH34725" t="s">
        <v>349</v>
      </c>
    </row>
    <row r="34726" spans="59:60" x14ac:dyDescent="0.25">
      <c r="BG34726">
        <v>34725</v>
      </c>
      <c r="BH34726" t="s">
        <v>350</v>
      </c>
    </row>
    <row r="34727" spans="59:60" x14ac:dyDescent="0.25">
      <c r="BG34727">
        <v>34726</v>
      </c>
      <c r="BH34727" t="s">
        <v>351</v>
      </c>
    </row>
    <row r="34728" spans="59:60" x14ac:dyDescent="0.25">
      <c r="BG34728">
        <v>34727</v>
      </c>
      <c r="BH34728" t="s">
        <v>352</v>
      </c>
    </row>
    <row r="34729" spans="59:60" x14ac:dyDescent="0.25">
      <c r="BG34729">
        <v>34728</v>
      </c>
      <c r="BH34729" t="s">
        <v>293</v>
      </c>
    </row>
    <row r="34730" spans="59:60" x14ac:dyDescent="0.25">
      <c r="BG34730">
        <v>34729</v>
      </c>
      <c r="BH34730" t="s">
        <v>294</v>
      </c>
    </row>
    <row r="34731" spans="59:60" x14ac:dyDescent="0.25">
      <c r="BG34731">
        <v>34730</v>
      </c>
      <c r="BH34731" t="s">
        <v>295</v>
      </c>
    </row>
    <row r="34732" spans="59:60" x14ac:dyDescent="0.25">
      <c r="BG34732">
        <v>34731</v>
      </c>
      <c r="BH34732" t="s">
        <v>296</v>
      </c>
    </row>
    <row r="34733" spans="59:60" x14ac:dyDescent="0.25">
      <c r="BG34733">
        <v>34732</v>
      </c>
      <c r="BH34733" t="s">
        <v>297</v>
      </c>
    </row>
    <row r="34734" spans="59:60" x14ac:dyDescent="0.25">
      <c r="BG34734">
        <v>34733</v>
      </c>
      <c r="BH34734" t="s">
        <v>298</v>
      </c>
    </row>
    <row r="34735" spans="59:60" x14ac:dyDescent="0.25">
      <c r="BG34735">
        <v>34734</v>
      </c>
      <c r="BH34735" t="s">
        <v>299</v>
      </c>
    </row>
    <row r="34736" spans="59:60" x14ac:dyDescent="0.25">
      <c r="BG34736">
        <v>34735</v>
      </c>
      <c r="BH34736" t="s">
        <v>300</v>
      </c>
    </row>
    <row r="34737" spans="59:60" x14ac:dyDescent="0.25">
      <c r="BG34737">
        <v>34736</v>
      </c>
      <c r="BH34737" t="s">
        <v>301</v>
      </c>
    </row>
    <row r="34738" spans="59:60" x14ac:dyDescent="0.25">
      <c r="BG34738">
        <v>34737</v>
      </c>
      <c r="BH34738" t="s">
        <v>302</v>
      </c>
    </row>
    <row r="34739" spans="59:60" x14ac:dyDescent="0.25">
      <c r="BG34739">
        <v>34738</v>
      </c>
      <c r="BH34739" t="s">
        <v>303</v>
      </c>
    </row>
    <row r="34740" spans="59:60" x14ac:dyDescent="0.25">
      <c r="BG34740">
        <v>34739</v>
      </c>
      <c r="BH34740" t="s">
        <v>304</v>
      </c>
    </row>
    <row r="34741" spans="59:60" x14ac:dyDescent="0.25">
      <c r="BG34741">
        <v>34740</v>
      </c>
      <c r="BH34741" t="s">
        <v>305</v>
      </c>
    </row>
    <row r="34742" spans="59:60" x14ac:dyDescent="0.25">
      <c r="BG34742">
        <v>34741</v>
      </c>
      <c r="BH34742" t="s">
        <v>306</v>
      </c>
    </row>
    <row r="34743" spans="59:60" x14ac:dyDescent="0.25">
      <c r="BG34743">
        <v>34742</v>
      </c>
      <c r="BH34743" t="s">
        <v>307</v>
      </c>
    </row>
    <row r="34744" spans="59:60" x14ac:dyDescent="0.25">
      <c r="BG34744">
        <v>34743</v>
      </c>
      <c r="BH34744" t="s">
        <v>308</v>
      </c>
    </row>
    <row r="34745" spans="59:60" x14ac:dyDescent="0.25">
      <c r="BG34745">
        <v>34744</v>
      </c>
      <c r="BH34745" t="s">
        <v>309</v>
      </c>
    </row>
    <row r="34746" spans="59:60" x14ac:dyDescent="0.25">
      <c r="BG34746">
        <v>34745</v>
      </c>
      <c r="BH34746" t="s">
        <v>310</v>
      </c>
    </row>
    <row r="34747" spans="59:60" x14ac:dyDescent="0.25">
      <c r="BG34747">
        <v>34746</v>
      </c>
      <c r="BH34747" t="s">
        <v>311</v>
      </c>
    </row>
    <row r="34748" spans="59:60" x14ac:dyDescent="0.25">
      <c r="BG34748">
        <v>34747</v>
      </c>
      <c r="BH34748" t="s">
        <v>312</v>
      </c>
    </row>
    <row r="34749" spans="59:60" x14ac:dyDescent="0.25">
      <c r="BG34749">
        <v>34748</v>
      </c>
      <c r="BH34749" t="s">
        <v>313</v>
      </c>
    </row>
    <row r="34750" spans="59:60" x14ac:dyDescent="0.25">
      <c r="BG34750">
        <v>34749</v>
      </c>
      <c r="BH34750" t="s">
        <v>314</v>
      </c>
    </row>
    <row r="34751" spans="59:60" x14ac:dyDescent="0.25">
      <c r="BG34751">
        <v>34750</v>
      </c>
      <c r="BH34751" t="s">
        <v>315</v>
      </c>
    </row>
    <row r="34752" spans="59:60" x14ac:dyDescent="0.25">
      <c r="BG34752">
        <v>34751</v>
      </c>
      <c r="BH34752" t="s">
        <v>316</v>
      </c>
    </row>
    <row r="34753" spans="59:60" x14ac:dyDescent="0.25">
      <c r="BG34753">
        <v>34752</v>
      </c>
      <c r="BH34753" t="s">
        <v>317</v>
      </c>
    </row>
    <row r="34754" spans="59:60" x14ac:dyDescent="0.25">
      <c r="BG34754">
        <v>34753</v>
      </c>
      <c r="BH34754" t="s">
        <v>318</v>
      </c>
    </row>
    <row r="34755" spans="59:60" x14ac:dyDescent="0.25">
      <c r="BG34755">
        <v>34754</v>
      </c>
      <c r="BH34755" t="s">
        <v>319</v>
      </c>
    </row>
    <row r="34756" spans="59:60" x14ac:dyDescent="0.25">
      <c r="BG34756">
        <v>34755</v>
      </c>
      <c r="BH34756" t="s">
        <v>320</v>
      </c>
    </row>
    <row r="34757" spans="59:60" x14ac:dyDescent="0.25">
      <c r="BG34757">
        <v>34756</v>
      </c>
      <c r="BH34757" t="s">
        <v>321</v>
      </c>
    </row>
    <row r="34758" spans="59:60" x14ac:dyDescent="0.25">
      <c r="BG34758">
        <v>34757</v>
      </c>
      <c r="BH34758" t="s">
        <v>322</v>
      </c>
    </row>
    <row r="34759" spans="59:60" x14ac:dyDescent="0.25">
      <c r="BG34759">
        <v>34758</v>
      </c>
      <c r="BH34759" t="s">
        <v>323</v>
      </c>
    </row>
    <row r="34760" spans="59:60" x14ac:dyDescent="0.25">
      <c r="BG34760">
        <v>34759</v>
      </c>
      <c r="BH34760" t="s">
        <v>324</v>
      </c>
    </row>
    <row r="34761" spans="59:60" x14ac:dyDescent="0.25">
      <c r="BG34761">
        <v>34760</v>
      </c>
      <c r="BH34761" t="s">
        <v>325</v>
      </c>
    </row>
    <row r="34762" spans="59:60" x14ac:dyDescent="0.25">
      <c r="BG34762">
        <v>34761</v>
      </c>
      <c r="BH34762" t="s">
        <v>326</v>
      </c>
    </row>
    <row r="34763" spans="59:60" x14ac:dyDescent="0.25">
      <c r="BG34763">
        <v>34762</v>
      </c>
      <c r="BH34763" t="s">
        <v>327</v>
      </c>
    </row>
    <row r="34764" spans="59:60" x14ac:dyDescent="0.25">
      <c r="BG34764">
        <v>34763</v>
      </c>
      <c r="BH34764" t="s">
        <v>328</v>
      </c>
    </row>
    <row r="34765" spans="59:60" x14ac:dyDescent="0.25">
      <c r="BG34765">
        <v>34764</v>
      </c>
      <c r="BH34765" t="s">
        <v>329</v>
      </c>
    </row>
    <row r="34766" spans="59:60" x14ac:dyDescent="0.25">
      <c r="BG34766">
        <v>34765</v>
      </c>
      <c r="BH34766" t="s">
        <v>330</v>
      </c>
    </row>
    <row r="34767" spans="59:60" x14ac:dyDescent="0.25">
      <c r="BG34767">
        <v>34766</v>
      </c>
      <c r="BH34767" t="s">
        <v>331</v>
      </c>
    </row>
    <row r="34768" spans="59:60" x14ac:dyDescent="0.25">
      <c r="BG34768">
        <v>34767</v>
      </c>
      <c r="BH34768" t="s">
        <v>332</v>
      </c>
    </row>
    <row r="34769" spans="59:60" x14ac:dyDescent="0.25">
      <c r="BG34769">
        <v>34768</v>
      </c>
      <c r="BH34769" t="s">
        <v>333</v>
      </c>
    </row>
    <row r="34770" spans="59:60" x14ac:dyDescent="0.25">
      <c r="BG34770">
        <v>34769</v>
      </c>
      <c r="BH34770" t="s">
        <v>334</v>
      </c>
    </row>
    <row r="34771" spans="59:60" x14ac:dyDescent="0.25">
      <c r="BG34771">
        <v>34770</v>
      </c>
      <c r="BH34771" t="s">
        <v>335</v>
      </c>
    </row>
    <row r="34772" spans="59:60" x14ac:dyDescent="0.25">
      <c r="BG34772">
        <v>34771</v>
      </c>
      <c r="BH34772" t="s">
        <v>336</v>
      </c>
    </row>
    <row r="34773" spans="59:60" x14ac:dyDescent="0.25">
      <c r="BG34773">
        <v>34772</v>
      </c>
      <c r="BH34773" t="s">
        <v>337</v>
      </c>
    </row>
    <row r="34774" spans="59:60" x14ac:dyDescent="0.25">
      <c r="BG34774">
        <v>34773</v>
      </c>
      <c r="BH34774" t="s">
        <v>338</v>
      </c>
    </row>
    <row r="34775" spans="59:60" x14ac:dyDescent="0.25">
      <c r="BG34775">
        <v>34774</v>
      </c>
      <c r="BH34775" t="s">
        <v>339</v>
      </c>
    </row>
    <row r="34776" spans="59:60" x14ac:dyDescent="0.25">
      <c r="BG34776">
        <v>34775</v>
      </c>
      <c r="BH34776" t="s">
        <v>340</v>
      </c>
    </row>
    <row r="34777" spans="59:60" x14ac:dyDescent="0.25">
      <c r="BG34777">
        <v>34776</v>
      </c>
      <c r="BH34777" t="s">
        <v>341</v>
      </c>
    </row>
    <row r="34778" spans="59:60" x14ac:dyDescent="0.25">
      <c r="BG34778">
        <v>34777</v>
      </c>
      <c r="BH34778" t="s">
        <v>342</v>
      </c>
    </row>
    <row r="34779" spans="59:60" x14ac:dyDescent="0.25">
      <c r="BG34779">
        <v>34778</v>
      </c>
      <c r="BH34779" t="s">
        <v>343</v>
      </c>
    </row>
    <row r="34780" spans="59:60" x14ac:dyDescent="0.25">
      <c r="BG34780">
        <v>34779</v>
      </c>
      <c r="BH34780" t="s">
        <v>344</v>
      </c>
    </row>
    <row r="34781" spans="59:60" x14ac:dyDescent="0.25">
      <c r="BG34781">
        <v>34780</v>
      </c>
      <c r="BH34781" t="s">
        <v>345</v>
      </c>
    </row>
    <row r="34782" spans="59:60" x14ac:dyDescent="0.25">
      <c r="BG34782">
        <v>34781</v>
      </c>
      <c r="BH34782" t="s">
        <v>346</v>
      </c>
    </row>
    <row r="34783" spans="59:60" x14ac:dyDescent="0.25">
      <c r="BG34783">
        <v>34782</v>
      </c>
      <c r="BH34783" t="s">
        <v>347</v>
      </c>
    </row>
    <row r="34784" spans="59:60" x14ac:dyDescent="0.25">
      <c r="BG34784">
        <v>34783</v>
      </c>
      <c r="BH34784" t="s">
        <v>348</v>
      </c>
    </row>
    <row r="34785" spans="59:60" x14ac:dyDescent="0.25">
      <c r="BG34785">
        <v>34784</v>
      </c>
      <c r="BH34785" t="s">
        <v>349</v>
      </c>
    </row>
    <row r="34786" spans="59:60" x14ac:dyDescent="0.25">
      <c r="BG34786">
        <v>34785</v>
      </c>
      <c r="BH34786" t="s">
        <v>350</v>
      </c>
    </row>
    <row r="34787" spans="59:60" x14ac:dyDescent="0.25">
      <c r="BG34787">
        <v>34786</v>
      </c>
      <c r="BH34787" t="s">
        <v>351</v>
      </c>
    </row>
    <row r="34788" spans="59:60" x14ac:dyDescent="0.25">
      <c r="BG34788">
        <v>34787</v>
      </c>
      <c r="BH34788" t="s">
        <v>352</v>
      </c>
    </row>
    <row r="34789" spans="59:60" x14ac:dyDescent="0.25">
      <c r="BG34789">
        <v>34788</v>
      </c>
      <c r="BH34789" t="s">
        <v>293</v>
      </c>
    </row>
    <row r="34790" spans="59:60" x14ac:dyDescent="0.25">
      <c r="BG34790">
        <v>34789</v>
      </c>
      <c r="BH34790" t="s">
        <v>294</v>
      </c>
    </row>
    <row r="34791" spans="59:60" x14ac:dyDescent="0.25">
      <c r="BG34791">
        <v>34790</v>
      </c>
      <c r="BH34791" t="s">
        <v>295</v>
      </c>
    </row>
    <row r="34792" spans="59:60" x14ac:dyDescent="0.25">
      <c r="BG34792">
        <v>34791</v>
      </c>
      <c r="BH34792" t="s">
        <v>296</v>
      </c>
    </row>
    <row r="34793" spans="59:60" x14ac:dyDescent="0.25">
      <c r="BG34793">
        <v>34792</v>
      </c>
      <c r="BH34793" t="s">
        <v>297</v>
      </c>
    </row>
    <row r="34794" spans="59:60" x14ac:dyDescent="0.25">
      <c r="BG34794">
        <v>34793</v>
      </c>
      <c r="BH34794" t="s">
        <v>298</v>
      </c>
    </row>
    <row r="34795" spans="59:60" x14ac:dyDescent="0.25">
      <c r="BG34795">
        <v>34794</v>
      </c>
      <c r="BH34795" t="s">
        <v>299</v>
      </c>
    </row>
    <row r="34796" spans="59:60" x14ac:dyDescent="0.25">
      <c r="BG34796">
        <v>34795</v>
      </c>
      <c r="BH34796" t="s">
        <v>300</v>
      </c>
    </row>
    <row r="34797" spans="59:60" x14ac:dyDescent="0.25">
      <c r="BG34797">
        <v>34796</v>
      </c>
      <c r="BH34797" t="s">
        <v>301</v>
      </c>
    </row>
    <row r="34798" spans="59:60" x14ac:dyDescent="0.25">
      <c r="BG34798">
        <v>34797</v>
      </c>
      <c r="BH34798" t="s">
        <v>302</v>
      </c>
    </row>
    <row r="34799" spans="59:60" x14ac:dyDescent="0.25">
      <c r="BG34799">
        <v>34798</v>
      </c>
      <c r="BH34799" t="s">
        <v>303</v>
      </c>
    </row>
    <row r="34800" spans="59:60" x14ac:dyDescent="0.25">
      <c r="BG34800">
        <v>34799</v>
      </c>
      <c r="BH34800" t="s">
        <v>304</v>
      </c>
    </row>
    <row r="34801" spans="59:60" x14ac:dyDescent="0.25">
      <c r="BG34801">
        <v>34800</v>
      </c>
      <c r="BH34801" t="s">
        <v>305</v>
      </c>
    </row>
    <row r="34802" spans="59:60" x14ac:dyDescent="0.25">
      <c r="BG34802">
        <v>34801</v>
      </c>
      <c r="BH34802" t="s">
        <v>306</v>
      </c>
    </row>
    <row r="34803" spans="59:60" x14ac:dyDescent="0.25">
      <c r="BG34803">
        <v>34802</v>
      </c>
      <c r="BH34803" t="s">
        <v>307</v>
      </c>
    </row>
    <row r="34804" spans="59:60" x14ac:dyDescent="0.25">
      <c r="BG34804">
        <v>34803</v>
      </c>
      <c r="BH34804" t="s">
        <v>308</v>
      </c>
    </row>
    <row r="34805" spans="59:60" x14ac:dyDescent="0.25">
      <c r="BG34805">
        <v>34804</v>
      </c>
      <c r="BH34805" t="s">
        <v>309</v>
      </c>
    </row>
    <row r="34806" spans="59:60" x14ac:dyDescent="0.25">
      <c r="BG34806">
        <v>34805</v>
      </c>
      <c r="BH34806" t="s">
        <v>310</v>
      </c>
    </row>
    <row r="34807" spans="59:60" x14ac:dyDescent="0.25">
      <c r="BG34807">
        <v>34806</v>
      </c>
      <c r="BH34807" t="s">
        <v>311</v>
      </c>
    </row>
    <row r="34808" spans="59:60" x14ac:dyDescent="0.25">
      <c r="BG34808">
        <v>34807</v>
      </c>
      <c r="BH34808" t="s">
        <v>312</v>
      </c>
    </row>
    <row r="34809" spans="59:60" x14ac:dyDescent="0.25">
      <c r="BG34809">
        <v>34808</v>
      </c>
      <c r="BH34809" t="s">
        <v>313</v>
      </c>
    </row>
    <row r="34810" spans="59:60" x14ac:dyDescent="0.25">
      <c r="BG34810">
        <v>34809</v>
      </c>
      <c r="BH34810" t="s">
        <v>314</v>
      </c>
    </row>
    <row r="34811" spans="59:60" x14ac:dyDescent="0.25">
      <c r="BG34811">
        <v>34810</v>
      </c>
      <c r="BH34811" t="s">
        <v>315</v>
      </c>
    </row>
    <row r="34812" spans="59:60" x14ac:dyDescent="0.25">
      <c r="BG34812">
        <v>34811</v>
      </c>
      <c r="BH34812" t="s">
        <v>316</v>
      </c>
    </row>
    <row r="34813" spans="59:60" x14ac:dyDescent="0.25">
      <c r="BG34813">
        <v>34812</v>
      </c>
      <c r="BH34813" t="s">
        <v>317</v>
      </c>
    </row>
    <row r="34814" spans="59:60" x14ac:dyDescent="0.25">
      <c r="BG34814">
        <v>34813</v>
      </c>
      <c r="BH34814" t="s">
        <v>318</v>
      </c>
    </row>
    <row r="34815" spans="59:60" x14ac:dyDescent="0.25">
      <c r="BG34815">
        <v>34814</v>
      </c>
      <c r="BH34815" t="s">
        <v>319</v>
      </c>
    </row>
    <row r="34816" spans="59:60" x14ac:dyDescent="0.25">
      <c r="BG34816">
        <v>34815</v>
      </c>
      <c r="BH34816" t="s">
        <v>320</v>
      </c>
    </row>
    <row r="34817" spans="59:60" x14ac:dyDescent="0.25">
      <c r="BG34817">
        <v>34816</v>
      </c>
      <c r="BH34817" t="s">
        <v>321</v>
      </c>
    </row>
    <row r="34818" spans="59:60" x14ac:dyDescent="0.25">
      <c r="BG34818">
        <v>34817</v>
      </c>
      <c r="BH34818" t="s">
        <v>322</v>
      </c>
    </row>
    <row r="34819" spans="59:60" x14ac:dyDescent="0.25">
      <c r="BG34819">
        <v>34818</v>
      </c>
      <c r="BH34819" t="s">
        <v>323</v>
      </c>
    </row>
    <row r="34820" spans="59:60" x14ac:dyDescent="0.25">
      <c r="BG34820">
        <v>34819</v>
      </c>
      <c r="BH34820" t="s">
        <v>324</v>
      </c>
    </row>
    <row r="34821" spans="59:60" x14ac:dyDescent="0.25">
      <c r="BG34821">
        <v>34820</v>
      </c>
      <c r="BH34821" t="s">
        <v>325</v>
      </c>
    </row>
    <row r="34822" spans="59:60" x14ac:dyDescent="0.25">
      <c r="BG34822">
        <v>34821</v>
      </c>
      <c r="BH34822" t="s">
        <v>326</v>
      </c>
    </row>
    <row r="34823" spans="59:60" x14ac:dyDescent="0.25">
      <c r="BG34823">
        <v>34822</v>
      </c>
      <c r="BH34823" t="s">
        <v>327</v>
      </c>
    </row>
    <row r="34824" spans="59:60" x14ac:dyDescent="0.25">
      <c r="BG34824">
        <v>34823</v>
      </c>
      <c r="BH34824" t="s">
        <v>328</v>
      </c>
    </row>
    <row r="34825" spans="59:60" x14ac:dyDescent="0.25">
      <c r="BG34825">
        <v>34824</v>
      </c>
      <c r="BH34825" t="s">
        <v>329</v>
      </c>
    </row>
    <row r="34826" spans="59:60" x14ac:dyDescent="0.25">
      <c r="BG34826">
        <v>34825</v>
      </c>
      <c r="BH34826" t="s">
        <v>330</v>
      </c>
    </row>
    <row r="34827" spans="59:60" x14ac:dyDescent="0.25">
      <c r="BG34827">
        <v>34826</v>
      </c>
      <c r="BH34827" t="s">
        <v>331</v>
      </c>
    </row>
    <row r="34828" spans="59:60" x14ac:dyDescent="0.25">
      <c r="BG34828">
        <v>34827</v>
      </c>
      <c r="BH34828" t="s">
        <v>332</v>
      </c>
    </row>
    <row r="34829" spans="59:60" x14ac:dyDescent="0.25">
      <c r="BG34829">
        <v>34828</v>
      </c>
      <c r="BH34829" t="s">
        <v>333</v>
      </c>
    </row>
    <row r="34830" spans="59:60" x14ac:dyDescent="0.25">
      <c r="BG34830">
        <v>34829</v>
      </c>
      <c r="BH34830" t="s">
        <v>334</v>
      </c>
    </row>
    <row r="34831" spans="59:60" x14ac:dyDescent="0.25">
      <c r="BG34831">
        <v>34830</v>
      </c>
      <c r="BH34831" t="s">
        <v>335</v>
      </c>
    </row>
    <row r="34832" spans="59:60" x14ac:dyDescent="0.25">
      <c r="BG34832">
        <v>34831</v>
      </c>
      <c r="BH34832" t="s">
        <v>336</v>
      </c>
    </row>
    <row r="34833" spans="59:60" x14ac:dyDescent="0.25">
      <c r="BG34833">
        <v>34832</v>
      </c>
      <c r="BH34833" t="s">
        <v>337</v>
      </c>
    </row>
    <row r="34834" spans="59:60" x14ac:dyDescent="0.25">
      <c r="BG34834">
        <v>34833</v>
      </c>
      <c r="BH34834" t="s">
        <v>338</v>
      </c>
    </row>
    <row r="34835" spans="59:60" x14ac:dyDescent="0.25">
      <c r="BG34835">
        <v>34834</v>
      </c>
      <c r="BH34835" t="s">
        <v>339</v>
      </c>
    </row>
    <row r="34836" spans="59:60" x14ac:dyDescent="0.25">
      <c r="BG34836">
        <v>34835</v>
      </c>
      <c r="BH34836" t="s">
        <v>340</v>
      </c>
    </row>
    <row r="34837" spans="59:60" x14ac:dyDescent="0.25">
      <c r="BG34837">
        <v>34836</v>
      </c>
      <c r="BH34837" t="s">
        <v>341</v>
      </c>
    </row>
    <row r="34838" spans="59:60" x14ac:dyDescent="0.25">
      <c r="BG34838">
        <v>34837</v>
      </c>
      <c r="BH34838" t="s">
        <v>342</v>
      </c>
    </row>
    <row r="34839" spans="59:60" x14ac:dyDescent="0.25">
      <c r="BG34839">
        <v>34838</v>
      </c>
      <c r="BH34839" t="s">
        <v>343</v>
      </c>
    </row>
    <row r="34840" spans="59:60" x14ac:dyDescent="0.25">
      <c r="BG34840">
        <v>34839</v>
      </c>
      <c r="BH34840" t="s">
        <v>344</v>
      </c>
    </row>
    <row r="34841" spans="59:60" x14ac:dyDescent="0.25">
      <c r="BG34841">
        <v>34840</v>
      </c>
      <c r="BH34841" t="s">
        <v>345</v>
      </c>
    </row>
    <row r="34842" spans="59:60" x14ac:dyDescent="0.25">
      <c r="BG34842">
        <v>34841</v>
      </c>
      <c r="BH34842" t="s">
        <v>346</v>
      </c>
    </row>
    <row r="34843" spans="59:60" x14ac:dyDescent="0.25">
      <c r="BG34843">
        <v>34842</v>
      </c>
      <c r="BH34843" t="s">
        <v>347</v>
      </c>
    </row>
    <row r="34844" spans="59:60" x14ac:dyDescent="0.25">
      <c r="BG34844">
        <v>34843</v>
      </c>
      <c r="BH34844" t="s">
        <v>348</v>
      </c>
    </row>
    <row r="34845" spans="59:60" x14ac:dyDescent="0.25">
      <c r="BG34845">
        <v>34844</v>
      </c>
      <c r="BH34845" t="s">
        <v>349</v>
      </c>
    </row>
    <row r="34846" spans="59:60" x14ac:dyDescent="0.25">
      <c r="BG34846">
        <v>34845</v>
      </c>
      <c r="BH34846" t="s">
        <v>350</v>
      </c>
    </row>
    <row r="34847" spans="59:60" x14ac:dyDescent="0.25">
      <c r="BG34847">
        <v>34846</v>
      </c>
      <c r="BH34847" t="s">
        <v>351</v>
      </c>
    </row>
    <row r="34848" spans="59:60" x14ac:dyDescent="0.25">
      <c r="BG34848">
        <v>34847</v>
      </c>
      <c r="BH34848" t="s">
        <v>352</v>
      </c>
    </row>
    <row r="34849" spans="59:60" x14ac:dyDescent="0.25">
      <c r="BG34849">
        <v>34848</v>
      </c>
      <c r="BH34849" t="s">
        <v>293</v>
      </c>
    </row>
    <row r="34850" spans="59:60" x14ac:dyDescent="0.25">
      <c r="BG34850">
        <v>34849</v>
      </c>
      <c r="BH34850" t="s">
        <v>294</v>
      </c>
    </row>
    <row r="34851" spans="59:60" x14ac:dyDescent="0.25">
      <c r="BG34851">
        <v>34850</v>
      </c>
      <c r="BH34851" t="s">
        <v>295</v>
      </c>
    </row>
    <row r="34852" spans="59:60" x14ac:dyDescent="0.25">
      <c r="BG34852">
        <v>34851</v>
      </c>
      <c r="BH34852" t="s">
        <v>296</v>
      </c>
    </row>
    <row r="34853" spans="59:60" x14ac:dyDescent="0.25">
      <c r="BG34853">
        <v>34852</v>
      </c>
      <c r="BH34853" t="s">
        <v>297</v>
      </c>
    </row>
    <row r="34854" spans="59:60" x14ac:dyDescent="0.25">
      <c r="BG34854">
        <v>34853</v>
      </c>
      <c r="BH34854" t="s">
        <v>298</v>
      </c>
    </row>
    <row r="34855" spans="59:60" x14ac:dyDescent="0.25">
      <c r="BG34855">
        <v>34854</v>
      </c>
      <c r="BH34855" t="s">
        <v>299</v>
      </c>
    </row>
    <row r="34856" spans="59:60" x14ac:dyDescent="0.25">
      <c r="BG34856">
        <v>34855</v>
      </c>
      <c r="BH34856" t="s">
        <v>300</v>
      </c>
    </row>
    <row r="34857" spans="59:60" x14ac:dyDescent="0.25">
      <c r="BG34857">
        <v>34856</v>
      </c>
      <c r="BH34857" t="s">
        <v>301</v>
      </c>
    </row>
    <row r="34858" spans="59:60" x14ac:dyDescent="0.25">
      <c r="BG34858">
        <v>34857</v>
      </c>
      <c r="BH34858" t="s">
        <v>302</v>
      </c>
    </row>
    <row r="34859" spans="59:60" x14ac:dyDescent="0.25">
      <c r="BG34859">
        <v>34858</v>
      </c>
      <c r="BH34859" t="s">
        <v>303</v>
      </c>
    </row>
    <row r="34860" spans="59:60" x14ac:dyDescent="0.25">
      <c r="BG34860">
        <v>34859</v>
      </c>
      <c r="BH34860" t="s">
        <v>304</v>
      </c>
    </row>
    <row r="34861" spans="59:60" x14ac:dyDescent="0.25">
      <c r="BG34861">
        <v>34860</v>
      </c>
      <c r="BH34861" t="s">
        <v>305</v>
      </c>
    </row>
    <row r="34862" spans="59:60" x14ac:dyDescent="0.25">
      <c r="BG34862">
        <v>34861</v>
      </c>
      <c r="BH34862" t="s">
        <v>306</v>
      </c>
    </row>
    <row r="34863" spans="59:60" x14ac:dyDescent="0.25">
      <c r="BG34863">
        <v>34862</v>
      </c>
      <c r="BH34863" t="s">
        <v>307</v>
      </c>
    </row>
    <row r="34864" spans="59:60" x14ac:dyDescent="0.25">
      <c r="BG34864">
        <v>34863</v>
      </c>
      <c r="BH34864" t="s">
        <v>308</v>
      </c>
    </row>
    <row r="34865" spans="59:60" x14ac:dyDescent="0.25">
      <c r="BG34865">
        <v>34864</v>
      </c>
      <c r="BH34865" t="s">
        <v>309</v>
      </c>
    </row>
    <row r="34866" spans="59:60" x14ac:dyDescent="0.25">
      <c r="BG34866">
        <v>34865</v>
      </c>
      <c r="BH34866" t="s">
        <v>310</v>
      </c>
    </row>
    <row r="34867" spans="59:60" x14ac:dyDescent="0.25">
      <c r="BG34867">
        <v>34866</v>
      </c>
      <c r="BH34867" t="s">
        <v>311</v>
      </c>
    </row>
    <row r="34868" spans="59:60" x14ac:dyDescent="0.25">
      <c r="BG34868">
        <v>34867</v>
      </c>
      <c r="BH34868" t="s">
        <v>312</v>
      </c>
    </row>
    <row r="34869" spans="59:60" x14ac:dyDescent="0.25">
      <c r="BG34869">
        <v>34868</v>
      </c>
      <c r="BH34869" t="s">
        <v>313</v>
      </c>
    </row>
    <row r="34870" spans="59:60" x14ac:dyDescent="0.25">
      <c r="BG34870">
        <v>34869</v>
      </c>
      <c r="BH34870" t="s">
        <v>314</v>
      </c>
    </row>
    <row r="34871" spans="59:60" x14ac:dyDescent="0.25">
      <c r="BG34871">
        <v>34870</v>
      </c>
      <c r="BH34871" t="s">
        <v>315</v>
      </c>
    </row>
    <row r="34872" spans="59:60" x14ac:dyDescent="0.25">
      <c r="BG34872">
        <v>34871</v>
      </c>
      <c r="BH34872" t="s">
        <v>316</v>
      </c>
    </row>
    <row r="34873" spans="59:60" x14ac:dyDescent="0.25">
      <c r="BG34873">
        <v>34872</v>
      </c>
      <c r="BH34873" t="s">
        <v>317</v>
      </c>
    </row>
    <row r="34874" spans="59:60" x14ac:dyDescent="0.25">
      <c r="BG34874">
        <v>34873</v>
      </c>
      <c r="BH34874" t="s">
        <v>318</v>
      </c>
    </row>
    <row r="34875" spans="59:60" x14ac:dyDescent="0.25">
      <c r="BG34875">
        <v>34874</v>
      </c>
      <c r="BH34875" t="s">
        <v>319</v>
      </c>
    </row>
    <row r="34876" spans="59:60" x14ac:dyDescent="0.25">
      <c r="BG34876">
        <v>34875</v>
      </c>
      <c r="BH34876" t="s">
        <v>320</v>
      </c>
    </row>
    <row r="34877" spans="59:60" x14ac:dyDescent="0.25">
      <c r="BG34877">
        <v>34876</v>
      </c>
      <c r="BH34877" t="s">
        <v>321</v>
      </c>
    </row>
    <row r="34878" spans="59:60" x14ac:dyDescent="0.25">
      <c r="BG34878">
        <v>34877</v>
      </c>
      <c r="BH34878" t="s">
        <v>322</v>
      </c>
    </row>
    <row r="34879" spans="59:60" x14ac:dyDescent="0.25">
      <c r="BG34879">
        <v>34878</v>
      </c>
      <c r="BH34879" t="s">
        <v>323</v>
      </c>
    </row>
    <row r="34880" spans="59:60" x14ac:dyDescent="0.25">
      <c r="BG34880">
        <v>34879</v>
      </c>
      <c r="BH34880" t="s">
        <v>324</v>
      </c>
    </row>
    <row r="34881" spans="59:60" x14ac:dyDescent="0.25">
      <c r="BG34881">
        <v>34880</v>
      </c>
      <c r="BH34881" t="s">
        <v>325</v>
      </c>
    </row>
    <row r="34882" spans="59:60" x14ac:dyDescent="0.25">
      <c r="BG34882">
        <v>34881</v>
      </c>
      <c r="BH34882" t="s">
        <v>326</v>
      </c>
    </row>
    <row r="34883" spans="59:60" x14ac:dyDescent="0.25">
      <c r="BG34883">
        <v>34882</v>
      </c>
      <c r="BH34883" t="s">
        <v>327</v>
      </c>
    </row>
    <row r="34884" spans="59:60" x14ac:dyDescent="0.25">
      <c r="BG34884">
        <v>34883</v>
      </c>
      <c r="BH34884" t="s">
        <v>328</v>
      </c>
    </row>
    <row r="34885" spans="59:60" x14ac:dyDescent="0.25">
      <c r="BG34885">
        <v>34884</v>
      </c>
      <c r="BH34885" t="s">
        <v>329</v>
      </c>
    </row>
    <row r="34886" spans="59:60" x14ac:dyDescent="0.25">
      <c r="BG34886">
        <v>34885</v>
      </c>
      <c r="BH34886" t="s">
        <v>330</v>
      </c>
    </row>
    <row r="34887" spans="59:60" x14ac:dyDescent="0.25">
      <c r="BG34887">
        <v>34886</v>
      </c>
      <c r="BH34887" t="s">
        <v>331</v>
      </c>
    </row>
    <row r="34888" spans="59:60" x14ac:dyDescent="0.25">
      <c r="BG34888">
        <v>34887</v>
      </c>
      <c r="BH34888" t="s">
        <v>332</v>
      </c>
    </row>
    <row r="34889" spans="59:60" x14ac:dyDescent="0.25">
      <c r="BG34889">
        <v>34888</v>
      </c>
      <c r="BH34889" t="s">
        <v>333</v>
      </c>
    </row>
    <row r="34890" spans="59:60" x14ac:dyDescent="0.25">
      <c r="BG34890">
        <v>34889</v>
      </c>
      <c r="BH34890" t="s">
        <v>334</v>
      </c>
    </row>
    <row r="34891" spans="59:60" x14ac:dyDescent="0.25">
      <c r="BG34891">
        <v>34890</v>
      </c>
      <c r="BH34891" t="s">
        <v>335</v>
      </c>
    </row>
    <row r="34892" spans="59:60" x14ac:dyDescent="0.25">
      <c r="BG34892">
        <v>34891</v>
      </c>
      <c r="BH34892" t="s">
        <v>336</v>
      </c>
    </row>
    <row r="34893" spans="59:60" x14ac:dyDescent="0.25">
      <c r="BG34893">
        <v>34892</v>
      </c>
      <c r="BH34893" t="s">
        <v>337</v>
      </c>
    </row>
    <row r="34894" spans="59:60" x14ac:dyDescent="0.25">
      <c r="BG34894">
        <v>34893</v>
      </c>
      <c r="BH34894" t="s">
        <v>338</v>
      </c>
    </row>
    <row r="34895" spans="59:60" x14ac:dyDescent="0.25">
      <c r="BG34895">
        <v>34894</v>
      </c>
      <c r="BH34895" t="s">
        <v>339</v>
      </c>
    </row>
    <row r="34896" spans="59:60" x14ac:dyDescent="0.25">
      <c r="BG34896">
        <v>34895</v>
      </c>
      <c r="BH34896" t="s">
        <v>340</v>
      </c>
    </row>
    <row r="34897" spans="59:60" x14ac:dyDescent="0.25">
      <c r="BG34897">
        <v>34896</v>
      </c>
      <c r="BH34897" t="s">
        <v>341</v>
      </c>
    </row>
    <row r="34898" spans="59:60" x14ac:dyDescent="0.25">
      <c r="BG34898">
        <v>34897</v>
      </c>
      <c r="BH34898" t="s">
        <v>342</v>
      </c>
    </row>
    <row r="34899" spans="59:60" x14ac:dyDescent="0.25">
      <c r="BG34899">
        <v>34898</v>
      </c>
      <c r="BH34899" t="s">
        <v>343</v>
      </c>
    </row>
    <row r="34900" spans="59:60" x14ac:dyDescent="0.25">
      <c r="BG34900">
        <v>34899</v>
      </c>
      <c r="BH34900" t="s">
        <v>344</v>
      </c>
    </row>
    <row r="34901" spans="59:60" x14ac:dyDescent="0.25">
      <c r="BG34901">
        <v>34900</v>
      </c>
      <c r="BH34901" t="s">
        <v>345</v>
      </c>
    </row>
    <row r="34902" spans="59:60" x14ac:dyDescent="0.25">
      <c r="BG34902">
        <v>34901</v>
      </c>
      <c r="BH34902" t="s">
        <v>346</v>
      </c>
    </row>
    <row r="34903" spans="59:60" x14ac:dyDescent="0.25">
      <c r="BG34903">
        <v>34902</v>
      </c>
      <c r="BH34903" t="s">
        <v>347</v>
      </c>
    </row>
    <row r="34904" spans="59:60" x14ac:dyDescent="0.25">
      <c r="BG34904">
        <v>34903</v>
      </c>
      <c r="BH34904" t="s">
        <v>348</v>
      </c>
    </row>
    <row r="34905" spans="59:60" x14ac:dyDescent="0.25">
      <c r="BG34905">
        <v>34904</v>
      </c>
      <c r="BH34905" t="s">
        <v>349</v>
      </c>
    </row>
    <row r="34906" spans="59:60" x14ac:dyDescent="0.25">
      <c r="BG34906">
        <v>34905</v>
      </c>
      <c r="BH34906" t="s">
        <v>350</v>
      </c>
    </row>
    <row r="34907" spans="59:60" x14ac:dyDescent="0.25">
      <c r="BG34907">
        <v>34906</v>
      </c>
      <c r="BH34907" t="s">
        <v>351</v>
      </c>
    </row>
    <row r="34908" spans="59:60" x14ac:dyDescent="0.25">
      <c r="BG34908">
        <v>34907</v>
      </c>
      <c r="BH34908" t="s">
        <v>352</v>
      </c>
    </row>
    <row r="34909" spans="59:60" x14ac:dyDescent="0.25">
      <c r="BG34909">
        <v>34908</v>
      </c>
      <c r="BH34909" t="s">
        <v>293</v>
      </c>
    </row>
    <row r="34910" spans="59:60" x14ac:dyDescent="0.25">
      <c r="BG34910">
        <v>34909</v>
      </c>
      <c r="BH34910" t="s">
        <v>294</v>
      </c>
    </row>
    <row r="34911" spans="59:60" x14ac:dyDescent="0.25">
      <c r="BG34911">
        <v>34910</v>
      </c>
      <c r="BH34911" t="s">
        <v>295</v>
      </c>
    </row>
    <row r="34912" spans="59:60" x14ac:dyDescent="0.25">
      <c r="BG34912">
        <v>34911</v>
      </c>
      <c r="BH34912" t="s">
        <v>296</v>
      </c>
    </row>
    <row r="34913" spans="59:60" x14ac:dyDescent="0.25">
      <c r="BG34913">
        <v>34912</v>
      </c>
      <c r="BH34913" t="s">
        <v>297</v>
      </c>
    </row>
    <row r="34914" spans="59:60" x14ac:dyDescent="0.25">
      <c r="BG34914">
        <v>34913</v>
      </c>
      <c r="BH34914" t="s">
        <v>298</v>
      </c>
    </row>
    <row r="34915" spans="59:60" x14ac:dyDescent="0.25">
      <c r="BG34915">
        <v>34914</v>
      </c>
      <c r="BH34915" t="s">
        <v>299</v>
      </c>
    </row>
    <row r="34916" spans="59:60" x14ac:dyDescent="0.25">
      <c r="BG34916">
        <v>34915</v>
      </c>
      <c r="BH34916" t="s">
        <v>300</v>
      </c>
    </row>
    <row r="34917" spans="59:60" x14ac:dyDescent="0.25">
      <c r="BG34917">
        <v>34916</v>
      </c>
      <c r="BH34917" t="s">
        <v>301</v>
      </c>
    </row>
    <row r="34918" spans="59:60" x14ac:dyDescent="0.25">
      <c r="BG34918">
        <v>34917</v>
      </c>
      <c r="BH34918" t="s">
        <v>302</v>
      </c>
    </row>
    <row r="34919" spans="59:60" x14ac:dyDescent="0.25">
      <c r="BG34919">
        <v>34918</v>
      </c>
      <c r="BH34919" t="s">
        <v>303</v>
      </c>
    </row>
    <row r="34920" spans="59:60" x14ac:dyDescent="0.25">
      <c r="BG34920">
        <v>34919</v>
      </c>
      <c r="BH34920" t="s">
        <v>304</v>
      </c>
    </row>
    <row r="34921" spans="59:60" x14ac:dyDescent="0.25">
      <c r="BG34921">
        <v>34920</v>
      </c>
      <c r="BH34921" t="s">
        <v>305</v>
      </c>
    </row>
    <row r="34922" spans="59:60" x14ac:dyDescent="0.25">
      <c r="BG34922">
        <v>34921</v>
      </c>
      <c r="BH34922" t="s">
        <v>306</v>
      </c>
    </row>
    <row r="34923" spans="59:60" x14ac:dyDescent="0.25">
      <c r="BG34923">
        <v>34922</v>
      </c>
      <c r="BH34923" t="s">
        <v>307</v>
      </c>
    </row>
    <row r="34924" spans="59:60" x14ac:dyDescent="0.25">
      <c r="BG34924">
        <v>34923</v>
      </c>
      <c r="BH34924" t="s">
        <v>308</v>
      </c>
    </row>
    <row r="34925" spans="59:60" x14ac:dyDescent="0.25">
      <c r="BG34925">
        <v>34924</v>
      </c>
      <c r="BH34925" t="s">
        <v>309</v>
      </c>
    </row>
    <row r="34926" spans="59:60" x14ac:dyDescent="0.25">
      <c r="BG34926">
        <v>34925</v>
      </c>
      <c r="BH34926" t="s">
        <v>310</v>
      </c>
    </row>
    <row r="34927" spans="59:60" x14ac:dyDescent="0.25">
      <c r="BG34927">
        <v>34926</v>
      </c>
      <c r="BH34927" t="s">
        <v>311</v>
      </c>
    </row>
    <row r="34928" spans="59:60" x14ac:dyDescent="0.25">
      <c r="BG34928">
        <v>34927</v>
      </c>
      <c r="BH34928" t="s">
        <v>312</v>
      </c>
    </row>
    <row r="34929" spans="59:60" x14ac:dyDescent="0.25">
      <c r="BG34929">
        <v>34928</v>
      </c>
      <c r="BH34929" t="s">
        <v>313</v>
      </c>
    </row>
    <row r="34930" spans="59:60" x14ac:dyDescent="0.25">
      <c r="BG34930">
        <v>34929</v>
      </c>
      <c r="BH34930" t="s">
        <v>314</v>
      </c>
    </row>
    <row r="34931" spans="59:60" x14ac:dyDescent="0.25">
      <c r="BG34931">
        <v>34930</v>
      </c>
      <c r="BH34931" t="s">
        <v>315</v>
      </c>
    </row>
    <row r="34932" spans="59:60" x14ac:dyDescent="0.25">
      <c r="BG34932">
        <v>34931</v>
      </c>
      <c r="BH34932" t="s">
        <v>316</v>
      </c>
    </row>
    <row r="34933" spans="59:60" x14ac:dyDescent="0.25">
      <c r="BG34933">
        <v>34932</v>
      </c>
      <c r="BH34933" t="s">
        <v>317</v>
      </c>
    </row>
    <row r="34934" spans="59:60" x14ac:dyDescent="0.25">
      <c r="BG34934">
        <v>34933</v>
      </c>
      <c r="BH34934" t="s">
        <v>318</v>
      </c>
    </row>
    <row r="34935" spans="59:60" x14ac:dyDescent="0.25">
      <c r="BG34935">
        <v>34934</v>
      </c>
      <c r="BH34935" t="s">
        <v>319</v>
      </c>
    </row>
    <row r="34936" spans="59:60" x14ac:dyDescent="0.25">
      <c r="BG34936">
        <v>34935</v>
      </c>
      <c r="BH34936" t="s">
        <v>320</v>
      </c>
    </row>
    <row r="34937" spans="59:60" x14ac:dyDescent="0.25">
      <c r="BG34937">
        <v>34936</v>
      </c>
      <c r="BH34937" t="s">
        <v>321</v>
      </c>
    </row>
    <row r="34938" spans="59:60" x14ac:dyDescent="0.25">
      <c r="BG34938">
        <v>34937</v>
      </c>
      <c r="BH34938" t="s">
        <v>322</v>
      </c>
    </row>
    <row r="34939" spans="59:60" x14ac:dyDescent="0.25">
      <c r="BG34939">
        <v>34938</v>
      </c>
      <c r="BH34939" t="s">
        <v>323</v>
      </c>
    </row>
    <row r="34940" spans="59:60" x14ac:dyDescent="0.25">
      <c r="BG34940">
        <v>34939</v>
      </c>
      <c r="BH34940" t="s">
        <v>324</v>
      </c>
    </row>
    <row r="34941" spans="59:60" x14ac:dyDescent="0.25">
      <c r="BG34941">
        <v>34940</v>
      </c>
      <c r="BH34941" t="s">
        <v>325</v>
      </c>
    </row>
    <row r="34942" spans="59:60" x14ac:dyDescent="0.25">
      <c r="BG34942">
        <v>34941</v>
      </c>
      <c r="BH34942" t="s">
        <v>326</v>
      </c>
    </row>
    <row r="34943" spans="59:60" x14ac:dyDescent="0.25">
      <c r="BG34943">
        <v>34942</v>
      </c>
      <c r="BH34943" t="s">
        <v>327</v>
      </c>
    </row>
    <row r="34944" spans="59:60" x14ac:dyDescent="0.25">
      <c r="BG34944">
        <v>34943</v>
      </c>
      <c r="BH34944" t="s">
        <v>328</v>
      </c>
    </row>
    <row r="34945" spans="59:60" x14ac:dyDescent="0.25">
      <c r="BG34945">
        <v>34944</v>
      </c>
      <c r="BH34945" t="s">
        <v>329</v>
      </c>
    </row>
    <row r="34946" spans="59:60" x14ac:dyDescent="0.25">
      <c r="BG34946">
        <v>34945</v>
      </c>
      <c r="BH34946" t="s">
        <v>330</v>
      </c>
    </row>
    <row r="34947" spans="59:60" x14ac:dyDescent="0.25">
      <c r="BG34947">
        <v>34946</v>
      </c>
      <c r="BH34947" t="s">
        <v>331</v>
      </c>
    </row>
    <row r="34948" spans="59:60" x14ac:dyDescent="0.25">
      <c r="BG34948">
        <v>34947</v>
      </c>
      <c r="BH34948" t="s">
        <v>332</v>
      </c>
    </row>
    <row r="34949" spans="59:60" x14ac:dyDescent="0.25">
      <c r="BG34949">
        <v>34948</v>
      </c>
      <c r="BH34949" t="s">
        <v>333</v>
      </c>
    </row>
    <row r="34950" spans="59:60" x14ac:dyDescent="0.25">
      <c r="BG34950">
        <v>34949</v>
      </c>
      <c r="BH34950" t="s">
        <v>334</v>
      </c>
    </row>
    <row r="34951" spans="59:60" x14ac:dyDescent="0.25">
      <c r="BG34951">
        <v>34950</v>
      </c>
      <c r="BH34951" t="s">
        <v>335</v>
      </c>
    </row>
    <row r="34952" spans="59:60" x14ac:dyDescent="0.25">
      <c r="BG34952">
        <v>34951</v>
      </c>
      <c r="BH34952" t="s">
        <v>336</v>
      </c>
    </row>
    <row r="34953" spans="59:60" x14ac:dyDescent="0.25">
      <c r="BG34953">
        <v>34952</v>
      </c>
      <c r="BH34953" t="s">
        <v>337</v>
      </c>
    </row>
    <row r="34954" spans="59:60" x14ac:dyDescent="0.25">
      <c r="BG34954">
        <v>34953</v>
      </c>
      <c r="BH34954" t="s">
        <v>338</v>
      </c>
    </row>
    <row r="34955" spans="59:60" x14ac:dyDescent="0.25">
      <c r="BG34955">
        <v>34954</v>
      </c>
      <c r="BH34955" t="s">
        <v>339</v>
      </c>
    </row>
    <row r="34956" spans="59:60" x14ac:dyDescent="0.25">
      <c r="BG34956">
        <v>34955</v>
      </c>
      <c r="BH34956" t="s">
        <v>340</v>
      </c>
    </row>
    <row r="34957" spans="59:60" x14ac:dyDescent="0.25">
      <c r="BG34957">
        <v>34956</v>
      </c>
      <c r="BH34957" t="s">
        <v>341</v>
      </c>
    </row>
    <row r="34958" spans="59:60" x14ac:dyDescent="0.25">
      <c r="BG34958">
        <v>34957</v>
      </c>
      <c r="BH34958" t="s">
        <v>342</v>
      </c>
    </row>
    <row r="34959" spans="59:60" x14ac:dyDescent="0.25">
      <c r="BG34959">
        <v>34958</v>
      </c>
      <c r="BH34959" t="s">
        <v>343</v>
      </c>
    </row>
    <row r="34960" spans="59:60" x14ac:dyDescent="0.25">
      <c r="BG34960">
        <v>34959</v>
      </c>
      <c r="BH34960" t="s">
        <v>344</v>
      </c>
    </row>
    <row r="34961" spans="59:60" x14ac:dyDescent="0.25">
      <c r="BG34961">
        <v>34960</v>
      </c>
      <c r="BH34961" t="s">
        <v>345</v>
      </c>
    </row>
    <row r="34962" spans="59:60" x14ac:dyDescent="0.25">
      <c r="BG34962">
        <v>34961</v>
      </c>
      <c r="BH34962" t="s">
        <v>346</v>
      </c>
    </row>
    <row r="34963" spans="59:60" x14ac:dyDescent="0.25">
      <c r="BG34963">
        <v>34962</v>
      </c>
      <c r="BH34963" t="s">
        <v>347</v>
      </c>
    </row>
    <row r="34964" spans="59:60" x14ac:dyDescent="0.25">
      <c r="BG34964">
        <v>34963</v>
      </c>
      <c r="BH34964" t="s">
        <v>348</v>
      </c>
    </row>
    <row r="34965" spans="59:60" x14ac:dyDescent="0.25">
      <c r="BG34965">
        <v>34964</v>
      </c>
      <c r="BH34965" t="s">
        <v>349</v>
      </c>
    </row>
    <row r="34966" spans="59:60" x14ac:dyDescent="0.25">
      <c r="BG34966">
        <v>34965</v>
      </c>
      <c r="BH34966" t="s">
        <v>350</v>
      </c>
    </row>
    <row r="34967" spans="59:60" x14ac:dyDescent="0.25">
      <c r="BG34967">
        <v>34966</v>
      </c>
      <c r="BH34967" t="s">
        <v>351</v>
      </c>
    </row>
    <row r="34968" spans="59:60" x14ac:dyDescent="0.25">
      <c r="BG34968">
        <v>34967</v>
      </c>
      <c r="BH34968" t="s">
        <v>352</v>
      </c>
    </row>
    <row r="34969" spans="59:60" x14ac:dyDescent="0.25">
      <c r="BG34969">
        <v>34968</v>
      </c>
      <c r="BH34969" t="s">
        <v>293</v>
      </c>
    </row>
    <row r="34970" spans="59:60" x14ac:dyDescent="0.25">
      <c r="BG34970">
        <v>34969</v>
      </c>
      <c r="BH34970" t="s">
        <v>294</v>
      </c>
    </row>
    <row r="34971" spans="59:60" x14ac:dyDescent="0.25">
      <c r="BG34971">
        <v>34970</v>
      </c>
      <c r="BH34971" t="s">
        <v>295</v>
      </c>
    </row>
    <row r="34972" spans="59:60" x14ac:dyDescent="0.25">
      <c r="BG34972">
        <v>34971</v>
      </c>
      <c r="BH34972" t="s">
        <v>296</v>
      </c>
    </row>
    <row r="34973" spans="59:60" x14ac:dyDescent="0.25">
      <c r="BG34973">
        <v>34972</v>
      </c>
      <c r="BH34973" t="s">
        <v>297</v>
      </c>
    </row>
    <row r="34974" spans="59:60" x14ac:dyDescent="0.25">
      <c r="BG34974">
        <v>34973</v>
      </c>
      <c r="BH34974" t="s">
        <v>298</v>
      </c>
    </row>
    <row r="34975" spans="59:60" x14ac:dyDescent="0.25">
      <c r="BG34975">
        <v>34974</v>
      </c>
      <c r="BH34975" t="s">
        <v>299</v>
      </c>
    </row>
    <row r="34976" spans="59:60" x14ac:dyDescent="0.25">
      <c r="BG34976">
        <v>34975</v>
      </c>
      <c r="BH34976" t="s">
        <v>300</v>
      </c>
    </row>
    <row r="34977" spans="59:60" x14ac:dyDescent="0.25">
      <c r="BG34977">
        <v>34976</v>
      </c>
      <c r="BH34977" t="s">
        <v>301</v>
      </c>
    </row>
    <row r="34978" spans="59:60" x14ac:dyDescent="0.25">
      <c r="BG34978">
        <v>34977</v>
      </c>
      <c r="BH34978" t="s">
        <v>302</v>
      </c>
    </row>
    <row r="34979" spans="59:60" x14ac:dyDescent="0.25">
      <c r="BG34979">
        <v>34978</v>
      </c>
      <c r="BH34979" t="s">
        <v>303</v>
      </c>
    </row>
    <row r="34980" spans="59:60" x14ac:dyDescent="0.25">
      <c r="BG34980">
        <v>34979</v>
      </c>
      <c r="BH34980" t="s">
        <v>304</v>
      </c>
    </row>
    <row r="34981" spans="59:60" x14ac:dyDescent="0.25">
      <c r="BG34981">
        <v>34980</v>
      </c>
      <c r="BH34981" t="s">
        <v>305</v>
      </c>
    </row>
    <row r="34982" spans="59:60" x14ac:dyDescent="0.25">
      <c r="BG34982">
        <v>34981</v>
      </c>
      <c r="BH34982" t="s">
        <v>306</v>
      </c>
    </row>
    <row r="34983" spans="59:60" x14ac:dyDescent="0.25">
      <c r="BG34983">
        <v>34982</v>
      </c>
      <c r="BH34983" t="s">
        <v>307</v>
      </c>
    </row>
    <row r="34984" spans="59:60" x14ac:dyDescent="0.25">
      <c r="BG34984">
        <v>34983</v>
      </c>
      <c r="BH34984" t="s">
        <v>308</v>
      </c>
    </row>
    <row r="34985" spans="59:60" x14ac:dyDescent="0.25">
      <c r="BG34985">
        <v>34984</v>
      </c>
      <c r="BH34985" t="s">
        <v>309</v>
      </c>
    </row>
    <row r="34986" spans="59:60" x14ac:dyDescent="0.25">
      <c r="BG34986">
        <v>34985</v>
      </c>
      <c r="BH34986" t="s">
        <v>310</v>
      </c>
    </row>
    <row r="34987" spans="59:60" x14ac:dyDescent="0.25">
      <c r="BG34987">
        <v>34986</v>
      </c>
      <c r="BH34987" t="s">
        <v>311</v>
      </c>
    </row>
    <row r="34988" spans="59:60" x14ac:dyDescent="0.25">
      <c r="BG34988">
        <v>34987</v>
      </c>
      <c r="BH34988" t="s">
        <v>312</v>
      </c>
    </row>
    <row r="34989" spans="59:60" x14ac:dyDescent="0.25">
      <c r="BG34989">
        <v>34988</v>
      </c>
      <c r="BH34989" t="s">
        <v>313</v>
      </c>
    </row>
    <row r="34990" spans="59:60" x14ac:dyDescent="0.25">
      <c r="BG34990">
        <v>34989</v>
      </c>
      <c r="BH34990" t="s">
        <v>314</v>
      </c>
    </row>
    <row r="34991" spans="59:60" x14ac:dyDescent="0.25">
      <c r="BG34991">
        <v>34990</v>
      </c>
      <c r="BH34991" t="s">
        <v>315</v>
      </c>
    </row>
    <row r="34992" spans="59:60" x14ac:dyDescent="0.25">
      <c r="BG34992">
        <v>34991</v>
      </c>
      <c r="BH34992" t="s">
        <v>316</v>
      </c>
    </row>
    <row r="34993" spans="59:60" x14ac:dyDescent="0.25">
      <c r="BG34993">
        <v>34992</v>
      </c>
      <c r="BH34993" t="s">
        <v>317</v>
      </c>
    </row>
    <row r="34994" spans="59:60" x14ac:dyDescent="0.25">
      <c r="BG34994">
        <v>34993</v>
      </c>
      <c r="BH34994" t="s">
        <v>318</v>
      </c>
    </row>
    <row r="34995" spans="59:60" x14ac:dyDescent="0.25">
      <c r="BG34995">
        <v>34994</v>
      </c>
      <c r="BH34995" t="s">
        <v>319</v>
      </c>
    </row>
    <row r="34996" spans="59:60" x14ac:dyDescent="0.25">
      <c r="BG34996">
        <v>34995</v>
      </c>
      <c r="BH34996" t="s">
        <v>320</v>
      </c>
    </row>
    <row r="34997" spans="59:60" x14ac:dyDescent="0.25">
      <c r="BG34997">
        <v>34996</v>
      </c>
      <c r="BH34997" t="s">
        <v>321</v>
      </c>
    </row>
    <row r="34998" spans="59:60" x14ac:dyDescent="0.25">
      <c r="BG34998">
        <v>34997</v>
      </c>
      <c r="BH34998" t="s">
        <v>322</v>
      </c>
    </row>
    <row r="34999" spans="59:60" x14ac:dyDescent="0.25">
      <c r="BG34999">
        <v>34998</v>
      </c>
      <c r="BH34999" t="s">
        <v>323</v>
      </c>
    </row>
    <row r="35000" spans="59:60" x14ac:dyDescent="0.25">
      <c r="BG35000">
        <v>34999</v>
      </c>
      <c r="BH35000" t="s">
        <v>324</v>
      </c>
    </row>
    <row r="35001" spans="59:60" x14ac:dyDescent="0.25">
      <c r="BG35001">
        <v>35000</v>
      </c>
      <c r="BH35001" t="s">
        <v>325</v>
      </c>
    </row>
    <row r="35002" spans="59:60" x14ac:dyDescent="0.25">
      <c r="BG35002">
        <v>35001</v>
      </c>
      <c r="BH35002" t="s">
        <v>326</v>
      </c>
    </row>
    <row r="35003" spans="59:60" x14ac:dyDescent="0.25">
      <c r="BG35003">
        <v>35002</v>
      </c>
      <c r="BH35003" t="s">
        <v>327</v>
      </c>
    </row>
    <row r="35004" spans="59:60" x14ac:dyDescent="0.25">
      <c r="BG35004">
        <v>35003</v>
      </c>
      <c r="BH35004" t="s">
        <v>328</v>
      </c>
    </row>
    <row r="35005" spans="59:60" x14ac:dyDescent="0.25">
      <c r="BG35005">
        <v>35004</v>
      </c>
      <c r="BH35005" t="s">
        <v>329</v>
      </c>
    </row>
    <row r="35006" spans="59:60" x14ac:dyDescent="0.25">
      <c r="BG35006">
        <v>35005</v>
      </c>
      <c r="BH35006" t="s">
        <v>330</v>
      </c>
    </row>
    <row r="35007" spans="59:60" x14ac:dyDescent="0.25">
      <c r="BG35007">
        <v>35006</v>
      </c>
      <c r="BH35007" t="s">
        <v>331</v>
      </c>
    </row>
    <row r="35008" spans="59:60" x14ac:dyDescent="0.25">
      <c r="BG35008">
        <v>35007</v>
      </c>
      <c r="BH35008" t="s">
        <v>332</v>
      </c>
    </row>
    <row r="35009" spans="59:60" x14ac:dyDescent="0.25">
      <c r="BG35009">
        <v>35008</v>
      </c>
      <c r="BH35009" t="s">
        <v>333</v>
      </c>
    </row>
    <row r="35010" spans="59:60" x14ac:dyDescent="0.25">
      <c r="BG35010">
        <v>35009</v>
      </c>
      <c r="BH35010" t="s">
        <v>334</v>
      </c>
    </row>
    <row r="35011" spans="59:60" x14ac:dyDescent="0.25">
      <c r="BG35011">
        <v>35010</v>
      </c>
      <c r="BH35011" t="s">
        <v>335</v>
      </c>
    </row>
    <row r="35012" spans="59:60" x14ac:dyDescent="0.25">
      <c r="BG35012">
        <v>35011</v>
      </c>
      <c r="BH35012" t="s">
        <v>336</v>
      </c>
    </row>
    <row r="35013" spans="59:60" x14ac:dyDescent="0.25">
      <c r="BG35013">
        <v>35012</v>
      </c>
      <c r="BH35013" t="s">
        <v>337</v>
      </c>
    </row>
    <row r="35014" spans="59:60" x14ac:dyDescent="0.25">
      <c r="BG35014">
        <v>35013</v>
      </c>
      <c r="BH35014" t="s">
        <v>338</v>
      </c>
    </row>
    <row r="35015" spans="59:60" x14ac:dyDescent="0.25">
      <c r="BG35015">
        <v>35014</v>
      </c>
      <c r="BH35015" t="s">
        <v>339</v>
      </c>
    </row>
    <row r="35016" spans="59:60" x14ac:dyDescent="0.25">
      <c r="BG35016">
        <v>35015</v>
      </c>
      <c r="BH35016" t="s">
        <v>340</v>
      </c>
    </row>
    <row r="35017" spans="59:60" x14ac:dyDescent="0.25">
      <c r="BG35017">
        <v>35016</v>
      </c>
      <c r="BH35017" t="s">
        <v>341</v>
      </c>
    </row>
    <row r="35018" spans="59:60" x14ac:dyDescent="0.25">
      <c r="BG35018">
        <v>35017</v>
      </c>
      <c r="BH35018" t="s">
        <v>342</v>
      </c>
    </row>
    <row r="35019" spans="59:60" x14ac:dyDescent="0.25">
      <c r="BG35019">
        <v>35018</v>
      </c>
      <c r="BH35019" t="s">
        <v>343</v>
      </c>
    </row>
    <row r="35020" spans="59:60" x14ac:dyDescent="0.25">
      <c r="BG35020">
        <v>35019</v>
      </c>
      <c r="BH35020" t="s">
        <v>344</v>
      </c>
    </row>
    <row r="35021" spans="59:60" x14ac:dyDescent="0.25">
      <c r="BG35021">
        <v>35020</v>
      </c>
      <c r="BH35021" t="s">
        <v>345</v>
      </c>
    </row>
    <row r="35022" spans="59:60" x14ac:dyDescent="0.25">
      <c r="BG35022">
        <v>35021</v>
      </c>
      <c r="BH35022" t="s">
        <v>346</v>
      </c>
    </row>
    <row r="35023" spans="59:60" x14ac:dyDescent="0.25">
      <c r="BG35023">
        <v>35022</v>
      </c>
      <c r="BH35023" t="s">
        <v>347</v>
      </c>
    </row>
    <row r="35024" spans="59:60" x14ac:dyDescent="0.25">
      <c r="BG35024">
        <v>35023</v>
      </c>
      <c r="BH35024" t="s">
        <v>348</v>
      </c>
    </row>
    <row r="35025" spans="59:60" x14ac:dyDescent="0.25">
      <c r="BG35025">
        <v>35024</v>
      </c>
      <c r="BH35025" t="s">
        <v>349</v>
      </c>
    </row>
    <row r="35026" spans="59:60" x14ac:dyDescent="0.25">
      <c r="BG35026">
        <v>35025</v>
      </c>
      <c r="BH35026" t="s">
        <v>350</v>
      </c>
    </row>
    <row r="35027" spans="59:60" x14ac:dyDescent="0.25">
      <c r="BG35027">
        <v>35026</v>
      </c>
      <c r="BH35027" t="s">
        <v>351</v>
      </c>
    </row>
    <row r="35028" spans="59:60" x14ac:dyDescent="0.25">
      <c r="BG35028">
        <v>35027</v>
      </c>
      <c r="BH35028" t="s">
        <v>352</v>
      </c>
    </row>
    <row r="35029" spans="59:60" x14ac:dyDescent="0.25">
      <c r="BG35029">
        <v>35028</v>
      </c>
      <c r="BH35029" t="s">
        <v>293</v>
      </c>
    </row>
    <row r="35030" spans="59:60" x14ac:dyDescent="0.25">
      <c r="BG35030">
        <v>35029</v>
      </c>
      <c r="BH35030" t="s">
        <v>294</v>
      </c>
    </row>
    <row r="35031" spans="59:60" x14ac:dyDescent="0.25">
      <c r="BG35031">
        <v>35030</v>
      </c>
      <c r="BH35031" t="s">
        <v>295</v>
      </c>
    </row>
    <row r="35032" spans="59:60" x14ac:dyDescent="0.25">
      <c r="BG35032">
        <v>35031</v>
      </c>
      <c r="BH35032" t="s">
        <v>296</v>
      </c>
    </row>
    <row r="35033" spans="59:60" x14ac:dyDescent="0.25">
      <c r="BG35033">
        <v>35032</v>
      </c>
      <c r="BH35033" t="s">
        <v>297</v>
      </c>
    </row>
    <row r="35034" spans="59:60" x14ac:dyDescent="0.25">
      <c r="BG35034">
        <v>35033</v>
      </c>
      <c r="BH35034" t="s">
        <v>298</v>
      </c>
    </row>
    <row r="35035" spans="59:60" x14ac:dyDescent="0.25">
      <c r="BG35035">
        <v>35034</v>
      </c>
      <c r="BH35035" t="s">
        <v>299</v>
      </c>
    </row>
    <row r="35036" spans="59:60" x14ac:dyDescent="0.25">
      <c r="BG35036">
        <v>35035</v>
      </c>
      <c r="BH35036" t="s">
        <v>300</v>
      </c>
    </row>
    <row r="35037" spans="59:60" x14ac:dyDescent="0.25">
      <c r="BG35037">
        <v>35036</v>
      </c>
      <c r="BH35037" t="s">
        <v>301</v>
      </c>
    </row>
    <row r="35038" spans="59:60" x14ac:dyDescent="0.25">
      <c r="BG35038">
        <v>35037</v>
      </c>
      <c r="BH35038" t="s">
        <v>302</v>
      </c>
    </row>
    <row r="35039" spans="59:60" x14ac:dyDescent="0.25">
      <c r="BG35039">
        <v>35038</v>
      </c>
      <c r="BH35039" t="s">
        <v>303</v>
      </c>
    </row>
    <row r="35040" spans="59:60" x14ac:dyDescent="0.25">
      <c r="BG35040">
        <v>35039</v>
      </c>
      <c r="BH35040" t="s">
        <v>304</v>
      </c>
    </row>
    <row r="35041" spans="59:60" x14ac:dyDescent="0.25">
      <c r="BG35041">
        <v>35040</v>
      </c>
      <c r="BH35041" t="s">
        <v>305</v>
      </c>
    </row>
    <row r="35042" spans="59:60" x14ac:dyDescent="0.25">
      <c r="BG35042">
        <v>35041</v>
      </c>
      <c r="BH35042" t="s">
        <v>306</v>
      </c>
    </row>
    <row r="35043" spans="59:60" x14ac:dyDescent="0.25">
      <c r="BG35043">
        <v>35042</v>
      </c>
      <c r="BH35043" t="s">
        <v>307</v>
      </c>
    </row>
    <row r="35044" spans="59:60" x14ac:dyDescent="0.25">
      <c r="BG35044">
        <v>35043</v>
      </c>
      <c r="BH35044" t="s">
        <v>308</v>
      </c>
    </row>
    <row r="35045" spans="59:60" x14ac:dyDescent="0.25">
      <c r="BG35045">
        <v>35044</v>
      </c>
      <c r="BH35045" t="s">
        <v>309</v>
      </c>
    </row>
    <row r="35046" spans="59:60" x14ac:dyDescent="0.25">
      <c r="BG35046">
        <v>35045</v>
      </c>
      <c r="BH35046" t="s">
        <v>310</v>
      </c>
    </row>
    <row r="35047" spans="59:60" x14ac:dyDescent="0.25">
      <c r="BG35047">
        <v>35046</v>
      </c>
      <c r="BH35047" t="s">
        <v>311</v>
      </c>
    </row>
    <row r="35048" spans="59:60" x14ac:dyDescent="0.25">
      <c r="BG35048">
        <v>35047</v>
      </c>
      <c r="BH35048" t="s">
        <v>312</v>
      </c>
    </row>
    <row r="35049" spans="59:60" x14ac:dyDescent="0.25">
      <c r="BG35049">
        <v>35048</v>
      </c>
      <c r="BH35049" t="s">
        <v>313</v>
      </c>
    </row>
    <row r="35050" spans="59:60" x14ac:dyDescent="0.25">
      <c r="BG35050">
        <v>35049</v>
      </c>
      <c r="BH35050" t="s">
        <v>314</v>
      </c>
    </row>
    <row r="35051" spans="59:60" x14ac:dyDescent="0.25">
      <c r="BG35051">
        <v>35050</v>
      </c>
      <c r="BH35051" t="s">
        <v>315</v>
      </c>
    </row>
    <row r="35052" spans="59:60" x14ac:dyDescent="0.25">
      <c r="BG35052">
        <v>35051</v>
      </c>
      <c r="BH35052" t="s">
        <v>316</v>
      </c>
    </row>
    <row r="35053" spans="59:60" x14ac:dyDescent="0.25">
      <c r="BG35053">
        <v>35052</v>
      </c>
      <c r="BH35053" t="s">
        <v>317</v>
      </c>
    </row>
    <row r="35054" spans="59:60" x14ac:dyDescent="0.25">
      <c r="BG35054">
        <v>35053</v>
      </c>
      <c r="BH35054" t="s">
        <v>318</v>
      </c>
    </row>
    <row r="35055" spans="59:60" x14ac:dyDescent="0.25">
      <c r="BG35055">
        <v>35054</v>
      </c>
      <c r="BH35055" t="s">
        <v>319</v>
      </c>
    </row>
    <row r="35056" spans="59:60" x14ac:dyDescent="0.25">
      <c r="BG35056">
        <v>35055</v>
      </c>
      <c r="BH35056" t="s">
        <v>320</v>
      </c>
    </row>
    <row r="35057" spans="59:60" x14ac:dyDescent="0.25">
      <c r="BG35057">
        <v>35056</v>
      </c>
      <c r="BH35057" t="s">
        <v>321</v>
      </c>
    </row>
    <row r="35058" spans="59:60" x14ac:dyDescent="0.25">
      <c r="BG35058">
        <v>35057</v>
      </c>
      <c r="BH35058" t="s">
        <v>322</v>
      </c>
    </row>
    <row r="35059" spans="59:60" x14ac:dyDescent="0.25">
      <c r="BG35059">
        <v>35058</v>
      </c>
      <c r="BH35059" t="s">
        <v>323</v>
      </c>
    </row>
    <row r="35060" spans="59:60" x14ac:dyDescent="0.25">
      <c r="BG35060">
        <v>35059</v>
      </c>
      <c r="BH35060" t="s">
        <v>324</v>
      </c>
    </row>
    <row r="35061" spans="59:60" x14ac:dyDescent="0.25">
      <c r="BG35061">
        <v>35060</v>
      </c>
      <c r="BH35061" t="s">
        <v>325</v>
      </c>
    </row>
    <row r="35062" spans="59:60" x14ac:dyDescent="0.25">
      <c r="BG35062">
        <v>35061</v>
      </c>
      <c r="BH35062" t="s">
        <v>326</v>
      </c>
    </row>
    <row r="35063" spans="59:60" x14ac:dyDescent="0.25">
      <c r="BG35063">
        <v>35062</v>
      </c>
      <c r="BH35063" t="s">
        <v>327</v>
      </c>
    </row>
    <row r="35064" spans="59:60" x14ac:dyDescent="0.25">
      <c r="BG35064">
        <v>35063</v>
      </c>
      <c r="BH35064" t="s">
        <v>328</v>
      </c>
    </row>
    <row r="35065" spans="59:60" x14ac:dyDescent="0.25">
      <c r="BG35065">
        <v>35064</v>
      </c>
      <c r="BH35065" t="s">
        <v>329</v>
      </c>
    </row>
    <row r="35066" spans="59:60" x14ac:dyDescent="0.25">
      <c r="BG35066">
        <v>35065</v>
      </c>
      <c r="BH35066" t="s">
        <v>330</v>
      </c>
    </row>
    <row r="35067" spans="59:60" x14ac:dyDescent="0.25">
      <c r="BG35067">
        <v>35066</v>
      </c>
      <c r="BH35067" t="s">
        <v>331</v>
      </c>
    </row>
    <row r="35068" spans="59:60" x14ac:dyDescent="0.25">
      <c r="BG35068">
        <v>35067</v>
      </c>
      <c r="BH35068" t="s">
        <v>332</v>
      </c>
    </row>
    <row r="35069" spans="59:60" x14ac:dyDescent="0.25">
      <c r="BG35069">
        <v>35068</v>
      </c>
      <c r="BH35069" t="s">
        <v>333</v>
      </c>
    </row>
    <row r="35070" spans="59:60" x14ac:dyDescent="0.25">
      <c r="BG35070">
        <v>35069</v>
      </c>
      <c r="BH35070" t="s">
        <v>334</v>
      </c>
    </row>
    <row r="35071" spans="59:60" x14ac:dyDescent="0.25">
      <c r="BG35071">
        <v>35070</v>
      </c>
      <c r="BH35071" t="s">
        <v>335</v>
      </c>
    </row>
    <row r="35072" spans="59:60" x14ac:dyDescent="0.25">
      <c r="BG35072">
        <v>35071</v>
      </c>
      <c r="BH35072" t="s">
        <v>336</v>
      </c>
    </row>
    <row r="35073" spans="59:60" x14ac:dyDescent="0.25">
      <c r="BG35073">
        <v>35072</v>
      </c>
      <c r="BH35073" t="s">
        <v>337</v>
      </c>
    </row>
    <row r="35074" spans="59:60" x14ac:dyDescent="0.25">
      <c r="BG35074">
        <v>35073</v>
      </c>
      <c r="BH35074" t="s">
        <v>338</v>
      </c>
    </row>
    <row r="35075" spans="59:60" x14ac:dyDescent="0.25">
      <c r="BG35075">
        <v>35074</v>
      </c>
      <c r="BH35075" t="s">
        <v>339</v>
      </c>
    </row>
    <row r="35076" spans="59:60" x14ac:dyDescent="0.25">
      <c r="BG35076">
        <v>35075</v>
      </c>
      <c r="BH35076" t="s">
        <v>340</v>
      </c>
    </row>
    <row r="35077" spans="59:60" x14ac:dyDescent="0.25">
      <c r="BG35077">
        <v>35076</v>
      </c>
      <c r="BH35077" t="s">
        <v>341</v>
      </c>
    </row>
    <row r="35078" spans="59:60" x14ac:dyDescent="0.25">
      <c r="BG35078">
        <v>35077</v>
      </c>
      <c r="BH35078" t="s">
        <v>342</v>
      </c>
    </row>
    <row r="35079" spans="59:60" x14ac:dyDescent="0.25">
      <c r="BG35079">
        <v>35078</v>
      </c>
      <c r="BH35079" t="s">
        <v>343</v>
      </c>
    </row>
    <row r="35080" spans="59:60" x14ac:dyDescent="0.25">
      <c r="BG35080">
        <v>35079</v>
      </c>
      <c r="BH35080" t="s">
        <v>344</v>
      </c>
    </row>
    <row r="35081" spans="59:60" x14ac:dyDescent="0.25">
      <c r="BG35081">
        <v>35080</v>
      </c>
      <c r="BH35081" t="s">
        <v>345</v>
      </c>
    </row>
    <row r="35082" spans="59:60" x14ac:dyDescent="0.25">
      <c r="BG35082">
        <v>35081</v>
      </c>
      <c r="BH35082" t="s">
        <v>346</v>
      </c>
    </row>
    <row r="35083" spans="59:60" x14ac:dyDescent="0.25">
      <c r="BG35083">
        <v>35082</v>
      </c>
      <c r="BH35083" t="s">
        <v>347</v>
      </c>
    </row>
    <row r="35084" spans="59:60" x14ac:dyDescent="0.25">
      <c r="BG35084">
        <v>35083</v>
      </c>
      <c r="BH35084" t="s">
        <v>348</v>
      </c>
    </row>
    <row r="35085" spans="59:60" x14ac:dyDescent="0.25">
      <c r="BG35085">
        <v>35084</v>
      </c>
      <c r="BH35085" t="s">
        <v>349</v>
      </c>
    </row>
    <row r="35086" spans="59:60" x14ac:dyDescent="0.25">
      <c r="BG35086">
        <v>35085</v>
      </c>
      <c r="BH35086" t="s">
        <v>350</v>
      </c>
    </row>
    <row r="35087" spans="59:60" x14ac:dyDescent="0.25">
      <c r="BG35087">
        <v>35086</v>
      </c>
      <c r="BH35087" t="s">
        <v>351</v>
      </c>
    </row>
    <row r="35088" spans="59:60" x14ac:dyDescent="0.25">
      <c r="BG35088">
        <v>35087</v>
      </c>
      <c r="BH35088" t="s">
        <v>352</v>
      </c>
    </row>
    <row r="35089" spans="59:60" x14ac:dyDescent="0.25">
      <c r="BG35089">
        <v>35088</v>
      </c>
      <c r="BH35089" t="s">
        <v>293</v>
      </c>
    </row>
    <row r="35090" spans="59:60" x14ac:dyDescent="0.25">
      <c r="BG35090">
        <v>35089</v>
      </c>
      <c r="BH35090" t="s">
        <v>294</v>
      </c>
    </row>
    <row r="35091" spans="59:60" x14ac:dyDescent="0.25">
      <c r="BG35091">
        <v>35090</v>
      </c>
      <c r="BH35091" t="s">
        <v>295</v>
      </c>
    </row>
    <row r="35092" spans="59:60" x14ac:dyDescent="0.25">
      <c r="BG35092">
        <v>35091</v>
      </c>
      <c r="BH35092" t="s">
        <v>296</v>
      </c>
    </row>
    <row r="35093" spans="59:60" x14ac:dyDescent="0.25">
      <c r="BG35093">
        <v>35092</v>
      </c>
      <c r="BH35093" t="s">
        <v>297</v>
      </c>
    </row>
    <row r="35094" spans="59:60" x14ac:dyDescent="0.25">
      <c r="BG35094">
        <v>35093</v>
      </c>
      <c r="BH35094" t="s">
        <v>298</v>
      </c>
    </row>
    <row r="35095" spans="59:60" x14ac:dyDescent="0.25">
      <c r="BG35095">
        <v>35094</v>
      </c>
      <c r="BH35095" t="s">
        <v>299</v>
      </c>
    </row>
    <row r="35096" spans="59:60" x14ac:dyDescent="0.25">
      <c r="BG35096">
        <v>35095</v>
      </c>
      <c r="BH35096" t="s">
        <v>300</v>
      </c>
    </row>
    <row r="35097" spans="59:60" x14ac:dyDescent="0.25">
      <c r="BG35097">
        <v>35096</v>
      </c>
      <c r="BH35097" t="s">
        <v>301</v>
      </c>
    </row>
    <row r="35098" spans="59:60" x14ac:dyDescent="0.25">
      <c r="BG35098">
        <v>35097</v>
      </c>
      <c r="BH35098" t="s">
        <v>302</v>
      </c>
    </row>
    <row r="35099" spans="59:60" x14ac:dyDescent="0.25">
      <c r="BG35099">
        <v>35098</v>
      </c>
      <c r="BH35099" t="s">
        <v>303</v>
      </c>
    </row>
    <row r="35100" spans="59:60" x14ac:dyDescent="0.25">
      <c r="BG35100">
        <v>35099</v>
      </c>
      <c r="BH35100" t="s">
        <v>304</v>
      </c>
    </row>
    <row r="35101" spans="59:60" x14ac:dyDescent="0.25">
      <c r="BG35101">
        <v>35100</v>
      </c>
      <c r="BH35101" t="s">
        <v>305</v>
      </c>
    </row>
    <row r="35102" spans="59:60" x14ac:dyDescent="0.25">
      <c r="BG35102">
        <v>35101</v>
      </c>
      <c r="BH35102" t="s">
        <v>306</v>
      </c>
    </row>
    <row r="35103" spans="59:60" x14ac:dyDescent="0.25">
      <c r="BG35103">
        <v>35102</v>
      </c>
      <c r="BH35103" t="s">
        <v>307</v>
      </c>
    </row>
    <row r="35104" spans="59:60" x14ac:dyDescent="0.25">
      <c r="BG35104">
        <v>35103</v>
      </c>
      <c r="BH35104" t="s">
        <v>308</v>
      </c>
    </row>
    <row r="35105" spans="59:60" x14ac:dyDescent="0.25">
      <c r="BG35105">
        <v>35104</v>
      </c>
      <c r="BH35105" t="s">
        <v>309</v>
      </c>
    </row>
    <row r="35106" spans="59:60" x14ac:dyDescent="0.25">
      <c r="BG35106">
        <v>35105</v>
      </c>
      <c r="BH35106" t="s">
        <v>310</v>
      </c>
    </row>
    <row r="35107" spans="59:60" x14ac:dyDescent="0.25">
      <c r="BG35107">
        <v>35106</v>
      </c>
      <c r="BH35107" t="s">
        <v>311</v>
      </c>
    </row>
    <row r="35108" spans="59:60" x14ac:dyDescent="0.25">
      <c r="BG35108">
        <v>35107</v>
      </c>
      <c r="BH35108" t="s">
        <v>312</v>
      </c>
    </row>
    <row r="35109" spans="59:60" x14ac:dyDescent="0.25">
      <c r="BG35109">
        <v>35108</v>
      </c>
      <c r="BH35109" t="s">
        <v>313</v>
      </c>
    </row>
    <row r="35110" spans="59:60" x14ac:dyDescent="0.25">
      <c r="BG35110">
        <v>35109</v>
      </c>
      <c r="BH35110" t="s">
        <v>314</v>
      </c>
    </row>
    <row r="35111" spans="59:60" x14ac:dyDescent="0.25">
      <c r="BG35111">
        <v>35110</v>
      </c>
      <c r="BH35111" t="s">
        <v>315</v>
      </c>
    </row>
    <row r="35112" spans="59:60" x14ac:dyDescent="0.25">
      <c r="BG35112">
        <v>35111</v>
      </c>
      <c r="BH35112" t="s">
        <v>316</v>
      </c>
    </row>
    <row r="35113" spans="59:60" x14ac:dyDescent="0.25">
      <c r="BG35113">
        <v>35112</v>
      </c>
      <c r="BH35113" t="s">
        <v>317</v>
      </c>
    </row>
    <row r="35114" spans="59:60" x14ac:dyDescent="0.25">
      <c r="BG35114">
        <v>35113</v>
      </c>
      <c r="BH35114" t="s">
        <v>318</v>
      </c>
    </row>
    <row r="35115" spans="59:60" x14ac:dyDescent="0.25">
      <c r="BG35115">
        <v>35114</v>
      </c>
      <c r="BH35115" t="s">
        <v>319</v>
      </c>
    </row>
    <row r="35116" spans="59:60" x14ac:dyDescent="0.25">
      <c r="BG35116">
        <v>35115</v>
      </c>
      <c r="BH35116" t="s">
        <v>320</v>
      </c>
    </row>
    <row r="35117" spans="59:60" x14ac:dyDescent="0.25">
      <c r="BG35117">
        <v>35116</v>
      </c>
      <c r="BH35117" t="s">
        <v>321</v>
      </c>
    </row>
    <row r="35118" spans="59:60" x14ac:dyDescent="0.25">
      <c r="BG35118">
        <v>35117</v>
      </c>
      <c r="BH35118" t="s">
        <v>322</v>
      </c>
    </row>
    <row r="35119" spans="59:60" x14ac:dyDescent="0.25">
      <c r="BG35119">
        <v>35118</v>
      </c>
      <c r="BH35119" t="s">
        <v>323</v>
      </c>
    </row>
    <row r="35120" spans="59:60" x14ac:dyDescent="0.25">
      <c r="BG35120">
        <v>35119</v>
      </c>
      <c r="BH35120" t="s">
        <v>324</v>
      </c>
    </row>
    <row r="35121" spans="59:60" x14ac:dyDescent="0.25">
      <c r="BG35121">
        <v>35120</v>
      </c>
      <c r="BH35121" t="s">
        <v>325</v>
      </c>
    </row>
    <row r="35122" spans="59:60" x14ac:dyDescent="0.25">
      <c r="BG35122">
        <v>35121</v>
      </c>
      <c r="BH35122" t="s">
        <v>326</v>
      </c>
    </row>
    <row r="35123" spans="59:60" x14ac:dyDescent="0.25">
      <c r="BG35123">
        <v>35122</v>
      </c>
      <c r="BH35123" t="s">
        <v>327</v>
      </c>
    </row>
    <row r="35124" spans="59:60" x14ac:dyDescent="0.25">
      <c r="BG35124">
        <v>35123</v>
      </c>
      <c r="BH35124" t="s">
        <v>328</v>
      </c>
    </row>
    <row r="35125" spans="59:60" x14ac:dyDescent="0.25">
      <c r="BG35125">
        <v>35124</v>
      </c>
      <c r="BH35125" t="s">
        <v>329</v>
      </c>
    </row>
    <row r="35126" spans="59:60" x14ac:dyDescent="0.25">
      <c r="BG35126">
        <v>35125</v>
      </c>
      <c r="BH35126" t="s">
        <v>330</v>
      </c>
    </row>
    <row r="35127" spans="59:60" x14ac:dyDescent="0.25">
      <c r="BG35127">
        <v>35126</v>
      </c>
      <c r="BH35127" t="s">
        <v>331</v>
      </c>
    </row>
    <row r="35128" spans="59:60" x14ac:dyDescent="0.25">
      <c r="BG35128">
        <v>35127</v>
      </c>
      <c r="BH35128" t="s">
        <v>332</v>
      </c>
    </row>
    <row r="35129" spans="59:60" x14ac:dyDescent="0.25">
      <c r="BG35129">
        <v>35128</v>
      </c>
      <c r="BH35129" t="s">
        <v>333</v>
      </c>
    </row>
    <row r="35130" spans="59:60" x14ac:dyDescent="0.25">
      <c r="BG35130">
        <v>35129</v>
      </c>
      <c r="BH35130" t="s">
        <v>334</v>
      </c>
    </row>
    <row r="35131" spans="59:60" x14ac:dyDescent="0.25">
      <c r="BG35131">
        <v>35130</v>
      </c>
      <c r="BH35131" t="s">
        <v>335</v>
      </c>
    </row>
    <row r="35132" spans="59:60" x14ac:dyDescent="0.25">
      <c r="BG35132">
        <v>35131</v>
      </c>
      <c r="BH35132" t="s">
        <v>336</v>
      </c>
    </row>
    <row r="35133" spans="59:60" x14ac:dyDescent="0.25">
      <c r="BG35133">
        <v>35132</v>
      </c>
      <c r="BH35133" t="s">
        <v>337</v>
      </c>
    </row>
    <row r="35134" spans="59:60" x14ac:dyDescent="0.25">
      <c r="BG35134">
        <v>35133</v>
      </c>
      <c r="BH35134" t="s">
        <v>338</v>
      </c>
    </row>
    <row r="35135" spans="59:60" x14ac:dyDescent="0.25">
      <c r="BG35135">
        <v>35134</v>
      </c>
      <c r="BH35135" t="s">
        <v>339</v>
      </c>
    </row>
    <row r="35136" spans="59:60" x14ac:dyDescent="0.25">
      <c r="BG35136">
        <v>35135</v>
      </c>
      <c r="BH35136" t="s">
        <v>340</v>
      </c>
    </row>
    <row r="35137" spans="59:60" x14ac:dyDescent="0.25">
      <c r="BG35137">
        <v>35136</v>
      </c>
      <c r="BH35137" t="s">
        <v>341</v>
      </c>
    </row>
    <row r="35138" spans="59:60" x14ac:dyDescent="0.25">
      <c r="BG35138">
        <v>35137</v>
      </c>
      <c r="BH35138" t="s">
        <v>342</v>
      </c>
    </row>
    <row r="35139" spans="59:60" x14ac:dyDescent="0.25">
      <c r="BG35139">
        <v>35138</v>
      </c>
      <c r="BH35139" t="s">
        <v>343</v>
      </c>
    </row>
    <row r="35140" spans="59:60" x14ac:dyDescent="0.25">
      <c r="BG35140">
        <v>35139</v>
      </c>
      <c r="BH35140" t="s">
        <v>344</v>
      </c>
    </row>
    <row r="35141" spans="59:60" x14ac:dyDescent="0.25">
      <c r="BG35141">
        <v>35140</v>
      </c>
      <c r="BH35141" t="s">
        <v>345</v>
      </c>
    </row>
    <row r="35142" spans="59:60" x14ac:dyDescent="0.25">
      <c r="BG35142">
        <v>35141</v>
      </c>
      <c r="BH35142" t="s">
        <v>346</v>
      </c>
    </row>
    <row r="35143" spans="59:60" x14ac:dyDescent="0.25">
      <c r="BG35143">
        <v>35142</v>
      </c>
      <c r="BH35143" t="s">
        <v>347</v>
      </c>
    </row>
    <row r="35144" spans="59:60" x14ac:dyDescent="0.25">
      <c r="BG35144">
        <v>35143</v>
      </c>
      <c r="BH35144" t="s">
        <v>348</v>
      </c>
    </row>
    <row r="35145" spans="59:60" x14ac:dyDescent="0.25">
      <c r="BG35145">
        <v>35144</v>
      </c>
      <c r="BH35145" t="s">
        <v>349</v>
      </c>
    </row>
    <row r="35146" spans="59:60" x14ac:dyDescent="0.25">
      <c r="BG35146">
        <v>35145</v>
      </c>
      <c r="BH35146" t="s">
        <v>350</v>
      </c>
    </row>
    <row r="35147" spans="59:60" x14ac:dyDescent="0.25">
      <c r="BG35147">
        <v>35146</v>
      </c>
      <c r="BH35147" t="s">
        <v>351</v>
      </c>
    </row>
    <row r="35148" spans="59:60" x14ac:dyDescent="0.25">
      <c r="BG35148">
        <v>35147</v>
      </c>
      <c r="BH35148" t="s">
        <v>352</v>
      </c>
    </row>
    <row r="35149" spans="59:60" x14ac:dyDescent="0.25">
      <c r="BG35149">
        <v>35148</v>
      </c>
      <c r="BH35149" t="s">
        <v>293</v>
      </c>
    </row>
    <row r="35150" spans="59:60" x14ac:dyDescent="0.25">
      <c r="BG35150">
        <v>35149</v>
      </c>
      <c r="BH35150" t="s">
        <v>294</v>
      </c>
    </row>
    <row r="35151" spans="59:60" x14ac:dyDescent="0.25">
      <c r="BG35151">
        <v>35150</v>
      </c>
      <c r="BH35151" t="s">
        <v>295</v>
      </c>
    </row>
    <row r="35152" spans="59:60" x14ac:dyDescent="0.25">
      <c r="BG35152">
        <v>35151</v>
      </c>
      <c r="BH35152" t="s">
        <v>296</v>
      </c>
    </row>
    <row r="35153" spans="59:60" x14ac:dyDescent="0.25">
      <c r="BG35153">
        <v>35152</v>
      </c>
      <c r="BH35153" t="s">
        <v>297</v>
      </c>
    </row>
    <row r="35154" spans="59:60" x14ac:dyDescent="0.25">
      <c r="BG35154">
        <v>35153</v>
      </c>
      <c r="BH35154" t="s">
        <v>298</v>
      </c>
    </row>
    <row r="35155" spans="59:60" x14ac:dyDescent="0.25">
      <c r="BG35155">
        <v>35154</v>
      </c>
      <c r="BH35155" t="s">
        <v>299</v>
      </c>
    </row>
    <row r="35156" spans="59:60" x14ac:dyDescent="0.25">
      <c r="BG35156">
        <v>35155</v>
      </c>
      <c r="BH35156" t="s">
        <v>300</v>
      </c>
    </row>
    <row r="35157" spans="59:60" x14ac:dyDescent="0.25">
      <c r="BG35157">
        <v>35156</v>
      </c>
      <c r="BH35157" t="s">
        <v>301</v>
      </c>
    </row>
    <row r="35158" spans="59:60" x14ac:dyDescent="0.25">
      <c r="BG35158">
        <v>35157</v>
      </c>
      <c r="BH35158" t="s">
        <v>302</v>
      </c>
    </row>
    <row r="35159" spans="59:60" x14ac:dyDescent="0.25">
      <c r="BG35159">
        <v>35158</v>
      </c>
      <c r="BH35159" t="s">
        <v>303</v>
      </c>
    </row>
    <row r="35160" spans="59:60" x14ac:dyDescent="0.25">
      <c r="BG35160">
        <v>35159</v>
      </c>
      <c r="BH35160" t="s">
        <v>304</v>
      </c>
    </row>
    <row r="35161" spans="59:60" x14ac:dyDescent="0.25">
      <c r="BG35161">
        <v>35160</v>
      </c>
      <c r="BH35161" t="s">
        <v>305</v>
      </c>
    </row>
    <row r="35162" spans="59:60" x14ac:dyDescent="0.25">
      <c r="BG35162">
        <v>35161</v>
      </c>
      <c r="BH35162" t="s">
        <v>306</v>
      </c>
    </row>
    <row r="35163" spans="59:60" x14ac:dyDescent="0.25">
      <c r="BG35163">
        <v>35162</v>
      </c>
      <c r="BH35163" t="s">
        <v>307</v>
      </c>
    </row>
    <row r="35164" spans="59:60" x14ac:dyDescent="0.25">
      <c r="BG35164">
        <v>35163</v>
      </c>
      <c r="BH35164" t="s">
        <v>308</v>
      </c>
    </row>
    <row r="35165" spans="59:60" x14ac:dyDescent="0.25">
      <c r="BG35165">
        <v>35164</v>
      </c>
      <c r="BH35165" t="s">
        <v>309</v>
      </c>
    </row>
    <row r="35166" spans="59:60" x14ac:dyDescent="0.25">
      <c r="BG35166">
        <v>35165</v>
      </c>
      <c r="BH35166" t="s">
        <v>310</v>
      </c>
    </row>
    <row r="35167" spans="59:60" x14ac:dyDescent="0.25">
      <c r="BG35167">
        <v>35166</v>
      </c>
      <c r="BH35167" t="s">
        <v>311</v>
      </c>
    </row>
    <row r="35168" spans="59:60" x14ac:dyDescent="0.25">
      <c r="BG35168">
        <v>35167</v>
      </c>
      <c r="BH35168" t="s">
        <v>312</v>
      </c>
    </row>
    <row r="35169" spans="59:60" x14ac:dyDescent="0.25">
      <c r="BG35169">
        <v>35168</v>
      </c>
      <c r="BH35169" t="s">
        <v>313</v>
      </c>
    </row>
    <row r="35170" spans="59:60" x14ac:dyDescent="0.25">
      <c r="BG35170">
        <v>35169</v>
      </c>
      <c r="BH35170" t="s">
        <v>314</v>
      </c>
    </row>
    <row r="35171" spans="59:60" x14ac:dyDescent="0.25">
      <c r="BG35171">
        <v>35170</v>
      </c>
      <c r="BH35171" t="s">
        <v>315</v>
      </c>
    </row>
    <row r="35172" spans="59:60" x14ac:dyDescent="0.25">
      <c r="BG35172">
        <v>35171</v>
      </c>
      <c r="BH35172" t="s">
        <v>316</v>
      </c>
    </row>
    <row r="35173" spans="59:60" x14ac:dyDescent="0.25">
      <c r="BG35173">
        <v>35172</v>
      </c>
      <c r="BH35173" t="s">
        <v>317</v>
      </c>
    </row>
    <row r="35174" spans="59:60" x14ac:dyDescent="0.25">
      <c r="BG35174">
        <v>35173</v>
      </c>
      <c r="BH35174" t="s">
        <v>318</v>
      </c>
    </row>
    <row r="35175" spans="59:60" x14ac:dyDescent="0.25">
      <c r="BG35175">
        <v>35174</v>
      </c>
      <c r="BH35175" t="s">
        <v>319</v>
      </c>
    </row>
    <row r="35176" spans="59:60" x14ac:dyDescent="0.25">
      <c r="BG35176">
        <v>35175</v>
      </c>
      <c r="BH35176" t="s">
        <v>320</v>
      </c>
    </row>
    <row r="35177" spans="59:60" x14ac:dyDescent="0.25">
      <c r="BG35177">
        <v>35176</v>
      </c>
      <c r="BH35177" t="s">
        <v>321</v>
      </c>
    </row>
    <row r="35178" spans="59:60" x14ac:dyDescent="0.25">
      <c r="BG35178">
        <v>35177</v>
      </c>
      <c r="BH35178" t="s">
        <v>322</v>
      </c>
    </row>
    <row r="35179" spans="59:60" x14ac:dyDescent="0.25">
      <c r="BG35179">
        <v>35178</v>
      </c>
      <c r="BH35179" t="s">
        <v>323</v>
      </c>
    </row>
    <row r="35180" spans="59:60" x14ac:dyDescent="0.25">
      <c r="BG35180">
        <v>35179</v>
      </c>
      <c r="BH35180" t="s">
        <v>324</v>
      </c>
    </row>
    <row r="35181" spans="59:60" x14ac:dyDescent="0.25">
      <c r="BG35181">
        <v>35180</v>
      </c>
      <c r="BH35181" t="s">
        <v>325</v>
      </c>
    </row>
    <row r="35182" spans="59:60" x14ac:dyDescent="0.25">
      <c r="BG35182">
        <v>35181</v>
      </c>
      <c r="BH35182" t="s">
        <v>326</v>
      </c>
    </row>
    <row r="35183" spans="59:60" x14ac:dyDescent="0.25">
      <c r="BG35183">
        <v>35182</v>
      </c>
      <c r="BH35183" t="s">
        <v>327</v>
      </c>
    </row>
    <row r="35184" spans="59:60" x14ac:dyDescent="0.25">
      <c r="BG35184">
        <v>35183</v>
      </c>
      <c r="BH35184" t="s">
        <v>328</v>
      </c>
    </row>
    <row r="35185" spans="59:60" x14ac:dyDescent="0.25">
      <c r="BG35185">
        <v>35184</v>
      </c>
      <c r="BH35185" t="s">
        <v>329</v>
      </c>
    </row>
    <row r="35186" spans="59:60" x14ac:dyDescent="0.25">
      <c r="BG35186">
        <v>35185</v>
      </c>
      <c r="BH35186" t="s">
        <v>330</v>
      </c>
    </row>
    <row r="35187" spans="59:60" x14ac:dyDescent="0.25">
      <c r="BG35187">
        <v>35186</v>
      </c>
      <c r="BH35187" t="s">
        <v>331</v>
      </c>
    </row>
    <row r="35188" spans="59:60" x14ac:dyDescent="0.25">
      <c r="BG35188">
        <v>35187</v>
      </c>
      <c r="BH35188" t="s">
        <v>332</v>
      </c>
    </row>
    <row r="35189" spans="59:60" x14ac:dyDescent="0.25">
      <c r="BG35189">
        <v>35188</v>
      </c>
      <c r="BH35189" t="s">
        <v>333</v>
      </c>
    </row>
    <row r="35190" spans="59:60" x14ac:dyDescent="0.25">
      <c r="BG35190">
        <v>35189</v>
      </c>
      <c r="BH35190" t="s">
        <v>334</v>
      </c>
    </row>
    <row r="35191" spans="59:60" x14ac:dyDescent="0.25">
      <c r="BG35191">
        <v>35190</v>
      </c>
      <c r="BH35191" t="s">
        <v>335</v>
      </c>
    </row>
    <row r="35192" spans="59:60" x14ac:dyDescent="0.25">
      <c r="BG35192">
        <v>35191</v>
      </c>
      <c r="BH35192" t="s">
        <v>336</v>
      </c>
    </row>
    <row r="35193" spans="59:60" x14ac:dyDescent="0.25">
      <c r="BG35193">
        <v>35192</v>
      </c>
      <c r="BH35193" t="s">
        <v>337</v>
      </c>
    </row>
    <row r="35194" spans="59:60" x14ac:dyDescent="0.25">
      <c r="BG35194">
        <v>35193</v>
      </c>
      <c r="BH35194" t="s">
        <v>338</v>
      </c>
    </row>
    <row r="35195" spans="59:60" x14ac:dyDescent="0.25">
      <c r="BG35195">
        <v>35194</v>
      </c>
      <c r="BH35195" t="s">
        <v>339</v>
      </c>
    </row>
    <row r="35196" spans="59:60" x14ac:dyDescent="0.25">
      <c r="BG35196">
        <v>35195</v>
      </c>
      <c r="BH35196" t="s">
        <v>340</v>
      </c>
    </row>
    <row r="35197" spans="59:60" x14ac:dyDescent="0.25">
      <c r="BG35197">
        <v>35196</v>
      </c>
      <c r="BH35197" t="s">
        <v>341</v>
      </c>
    </row>
    <row r="35198" spans="59:60" x14ac:dyDescent="0.25">
      <c r="BG35198">
        <v>35197</v>
      </c>
      <c r="BH35198" t="s">
        <v>342</v>
      </c>
    </row>
    <row r="35199" spans="59:60" x14ac:dyDescent="0.25">
      <c r="BG35199">
        <v>35198</v>
      </c>
      <c r="BH35199" t="s">
        <v>343</v>
      </c>
    </row>
    <row r="35200" spans="59:60" x14ac:dyDescent="0.25">
      <c r="BG35200">
        <v>35199</v>
      </c>
      <c r="BH35200" t="s">
        <v>344</v>
      </c>
    </row>
    <row r="35201" spans="59:60" x14ac:dyDescent="0.25">
      <c r="BG35201">
        <v>35200</v>
      </c>
      <c r="BH35201" t="s">
        <v>345</v>
      </c>
    </row>
    <row r="35202" spans="59:60" x14ac:dyDescent="0.25">
      <c r="BG35202">
        <v>35201</v>
      </c>
      <c r="BH35202" t="s">
        <v>346</v>
      </c>
    </row>
    <row r="35203" spans="59:60" x14ac:dyDescent="0.25">
      <c r="BG35203">
        <v>35202</v>
      </c>
      <c r="BH35203" t="s">
        <v>347</v>
      </c>
    </row>
    <row r="35204" spans="59:60" x14ac:dyDescent="0.25">
      <c r="BG35204">
        <v>35203</v>
      </c>
      <c r="BH35204" t="s">
        <v>348</v>
      </c>
    </row>
    <row r="35205" spans="59:60" x14ac:dyDescent="0.25">
      <c r="BG35205">
        <v>35204</v>
      </c>
      <c r="BH35205" t="s">
        <v>349</v>
      </c>
    </row>
    <row r="35206" spans="59:60" x14ac:dyDescent="0.25">
      <c r="BG35206">
        <v>35205</v>
      </c>
      <c r="BH35206" t="s">
        <v>350</v>
      </c>
    </row>
    <row r="35207" spans="59:60" x14ac:dyDescent="0.25">
      <c r="BG35207">
        <v>35206</v>
      </c>
      <c r="BH35207" t="s">
        <v>351</v>
      </c>
    </row>
    <row r="35208" spans="59:60" x14ac:dyDescent="0.25">
      <c r="BG35208">
        <v>35207</v>
      </c>
      <c r="BH35208" t="s">
        <v>352</v>
      </c>
    </row>
    <row r="35209" spans="59:60" x14ac:dyDescent="0.25">
      <c r="BG35209">
        <v>35208</v>
      </c>
      <c r="BH35209" t="s">
        <v>293</v>
      </c>
    </row>
    <row r="35210" spans="59:60" x14ac:dyDescent="0.25">
      <c r="BG35210">
        <v>35209</v>
      </c>
      <c r="BH35210" t="s">
        <v>294</v>
      </c>
    </row>
    <row r="35211" spans="59:60" x14ac:dyDescent="0.25">
      <c r="BG35211">
        <v>35210</v>
      </c>
      <c r="BH35211" t="s">
        <v>295</v>
      </c>
    </row>
    <row r="35212" spans="59:60" x14ac:dyDescent="0.25">
      <c r="BG35212">
        <v>35211</v>
      </c>
      <c r="BH35212" t="s">
        <v>296</v>
      </c>
    </row>
    <row r="35213" spans="59:60" x14ac:dyDescent="0.25">
      <c r="BG35213">
        <v>35212</v>
      </c>
      <c r="BH35213" t="s">
        <v>297</v>
      </c>
    </row>
    <row r="35214" spans="59:60" x14ac:dyDescent="0.25">
      <c r="BG35214">
        <v>35213</v>
      </c>
      <c r="BH35214" t="s">
        <v>298</v>
      </c>
    </row>
    <row r="35215" spans="59:60" x14ac:dyDescent="0.25">
      <c r="BG35215">
        <v>35214</v>
      </c>
      <c r="BH35215" t="s">
        <v>299</v>
      </c>
    </row>
    <row r="35216" spans="59:60" x14ac:dyDescent="0.25">
      <c r="BG35216">
        <v>35215</v>
      </c>
      <c r="BH35216" t="s">
        <v>300</v>
      </c>
    </row>
    <row r="35217" spans="59:60" x14ac:dyDescent="0.25">
      <c r="BG35217">
        <v>35216</v>
      </c>
      <c r="BH35217" t="s">
        <v>301</v>
      </c>
    </row>
    <row r="35218" spans="59:60" x14ac:dyDescent="0.25">
      <c r="BG35218">
        <v>35217</v>
      </c>
      <c r="BH35218" t="s">
        <v>302</v>
      </c>
    </row>
    <row r="35219" spans="59:60" x14ac:dyDescent="0.25">
      <c r="BG35219">
        <v>35218</v>
      </c>
      <c r="BH35219" t="s">
        <v>303</v>
      </c>
    </row>
    <row r="35220" spans="59:60" x14ac:dyDescent="0.25">
      <c r="BG35220">
        <v>35219</v>
      </c>
      <c r="BH35220" t="s">
        <v>304</v>
      </c>
    </row>
    <row r="35221" spans="59:60" x14ac:dyDescent="0.25">
      <c r="BG35221">
        <v>35220</v>
      </c>
      <c r="BH35221" t="s">
        <v>305</v>
      </c>
    </row>
    <row r="35222" spans="59:60" x14ac:dyDescent="0.25">
      <c r="BG35222">
        <v>35221</v>
      </c>
      <c r="BH35222" t="s">
        <v>306</v>
      </c>
    </row>
    <row r="35223" spans="59:60" x14ac:dyDescent="0.25">
      <c r="BG35223">
        <v>35222</v>
      </c>
      <c r="BH35223" t="s">
        <v>307</v>
      </c>
    </row>
    <row r="35224" spans="59:60" x14ac:dyDescent="0.25">
      <c r="BG35224">
        <v>35223</v>
      </c>
      <c r="BH35224" t="s">
        <v>308</v>
      </c>
    </row>
    <row r="35225" spans="59:60" x14ac:dyDescent="0.25">
      <c r="BG35225">
        <v>35224</v>
      </c>
      <c r="BH35225" t="s">
        <v>309</v>
      </c>
    </row>
    <row r="35226" spans="59:60" x14ac:dyDescent="0.25">
      <c r="BG35226">
        <v>35225</v>
      </c>
      <c r="BH35226" t="s">
        <v>310</v>
      </c>
    </row>
    <row r="35227" spans="59:60" x14ac:dyDescent="0.25">
      <c r="BG35227">
        <v>35226</v>
      </c>
      <c r="BH35227" t="s">
        <v>311</v>
      </c>
    </row>
    <row r="35228" spans="59:60" x14ac:dyDescent="0.25">
      <c r="BG35228">
        <v>35227</v>
      </c>
      <c r="BH35228" t="s">
        <v>312</v>
      </c>
    </row>
    <row r="35229" spans="59:60" x14ac:dyDescent="0.25">
      <c r="BG35229">
        <v>35228</v>
      </c>
      <c r="BH35229" t="s">
        <v>313</v>
      </c>
    </row>
    <row r="35230" spans="59:60" x14ac:dyDescent="0.25">
      <c r="BG35230">
        <v>35229</v>
      </c>
      <c r="BH35230" t="s">
        <v>314</v>
      </c>
    </row>
    <row r="35231" spans="59:60" x14ac:dyDescent="0.25">
      <c r="BG35231">
        <v>35230</v>
      </c>
      <c r="BH35231" t="s">
        <v>315</v>
      </c>
    </row>
    <row r="35232" spans="59:60" x14ac:dyDescent="0.25">
      <c r="BG35232">
        <v>35231</v>
      </c>
      <c r="BH35232" t="s">
        <v>316</v>
      </c>
    </row>
    <row r="35233" spans="59:60" x14ac:dyDescent="0.25">
      <c r="BG35233">
        <v>35232</v>
      </c>
      <c r="BH35233" t="s">
        <v>317</v>
      </c>
    </row>
    <row r="35234" spans="59:60" x14ac:dyDescent="0.25">
      <c r="BG35234">
        <v>35233</v>
      </c>
      <c r="BH35234" t="s">
        <v>318</v>
      </c>
    </row>
    <row r="35235" spans="59:60" x14ac:dyDescent="0.25">
      <c r="BG35235">
        <v>35234</v>
      </c>
      <c r="BH35235" t="s">
        <v>319</v>
      </c>
    </row>
    <row r="35236" spans="59:60" x14ac:dyDescent="0.25">
      <c r="BG35236">
        <v>35235</v>
      </c>
      <c r="BH35236" t="s">
        <v>320</v>
      </c>
    </row>
    <row r="35237" spans="59:60" x14ac:dyDescent="0.25">
      <c r="BG35237">
        <v>35236</v>
      </c>
      <c r="BH35237" t="s">
        <v>321</v>
      </c>
    </row>
    <row r="35238" spans="59:60" x14ac:dyDescent="0.25">
      <c r="BG35238">
        <v>35237</v>
      </c>
      <c r="BH35238" t="s">
        <v>322</v>
      </c>
    </row>
    <row r="35239" spans="59:60" x14ac:dyDescent="0.25">
      <c r="BG35239">
        <v>35238</v>
      </c>
      <c r="BH35239" t="s">
        <v>323</v>
      </c>
    </row>
    <row r="35240" spans="59:60" x14ac:dyDescent="0.25">
      <c r="BG35240">
        <v>35239</v>
      </c>
      <c r="BH35240" t="s">
        <v>324</v>
      </c>
    </row>
    <row r="35241" spans="59:60" x14ac:dyDescent="0.25">
      <c r="BG35241">
        <v>35240</v>
      </c>
      <c r="BH35241" t="s">
        <v>325</v>
      </c>
    </row>
    <row r="35242" spans="59:60" x14ac:dyDescent="0.25">
      <c r="BG35242">
        <v>35241</v>
      </c>
      <c r="BH35242" t="s">
        <v>326</v>
      </c>
    </row>
    <row r="35243" spans="59:60" x14ac:dyDescent="0.25">
      <c r="BG35243">
        <v>35242</v>
      </c>
      <c r="BH35243" t="s">
        <v>327</v>
      </c>
    </row>
    <row r="35244" spans="59:60" x14ac:dyDescent="0.25">
      <c r="BG35244">
        <v>35243</v>
      </c>
      <c r="BH35244" t="s">
        <v>328</v>
      </c>
    </row>
    <row r="35245" spans="59:60" x14ac:dyDescent="0.25">
      <c r="BG35245">
        <v>35244</v>
      </c>
      <c r="BH35245" t="s">
        <v>329</v>
      </c>
    </row>
    <row r="35246" spans="59:60" x14ac:dyDescent="0.25">
      <c r="BG35246">
        <v>35245</v>
      </c>
      <c r="BH35246" t="s">
        <v>330</v>
      </c>
    </row>
    <row r="35247" spans="59:60" x14ac:dyDescent="0.25">
      <c r="BG35247">
        <v>35246</v>
      </c>
      <c r="BH35247" t="s">
        <v>331</v>
      </c>
    </row>
    <row r="35248" spans="59:60" x14ac:dyDescent="0.25">
      <c r="BG35248">
        <v>35247</v>
      </c>
      <c r="BH35248" t="s">
        <v>332</v>
      </c>
    </row>
    <row r="35249" spans="59:60" x14ac:dyDescent="0.25">
      <c r="BG35249">
        <v>35248</v>
      </c>
      <c r="BH35249" t="s">
        <v>333</v>
      </c>
    </row>
    <row r="35250" spans="59:60" x14ac:dyDescent="0.25">
      <c r="BG35250">
        <v>35249</v>
      </c>
      <c r="BH35250" t="s">
        <v>334</v>
      </c>
    </row>
    <row r="35251" spans="59:60" x14ac:dyDescent="0.25">
      <c r="BG35251">
        <v>35250</v>
      </c>
      <c r="BH35251" t="s">
        <v>335</v>
      </c>
    </row>
    <row r="35252" spans="59:60" x14ac:dyDescent="0.25">
      <c r="BG35252">
        <v>35251</v>
      </c>
      <c r="BH35252" t="s">
        <v>336</v>
      </c>
    </row>
    <row r="35253" spans="59:60" x14ac:dyDescent="0.25">
      <c r="BG35253">
        <v>35252</v>
      </c>
      <c r="BH35253" t="s">
        <v>337</v>
      </c>
    </row>
    <row r="35254" spans="59:60" x14ac:dyDescent="0.25">
      <c r="BG35254">
        <v>35253</v>
      </c>
      <c r="BH35254" t="s">
        <v>338</v>
      </c>
    </row>
    <row r="35255" spans="59:60" x14ac:dyDescent="0.25">
      <c r="BG35255">
        <v>35254</v>
      </c>
      <c r="BH35255" t="s">
        <v>339</v>
      </c>
    </row>
    <row r="35256" spans="59:60" x14ac:dyDescent="0.25">
      <c r="BG35256">
        <v>35255</v>
      </c>
      <c r="BH35256" t="s">
        <v>340</v>
      </c>
    </row>
    <row r="35257" spans="59:60" x14ac:dyDescent="0.25">
      <c r="BG35257">
        <v>35256</v>
      </c>
      <c r="BH35257" t="s">
        <v>341</v>
      </c>
    </row>
    <row r="35258" spans="59:60" x14ac:dyDescent="0.25">
      <c r="BG35258">
        <v>35257</v>
      </c>
      <c r="BH35258" t="s">
        <v>342</v>
      </c>
    </row>
    <row r="35259" spans="59:60" x14ac:dyDescent="0.25">
      <c r="BG35259">
        <v>35258</v>
      </c>
      <c r="BH35259" t="s">
        <v>343</v>
      </c>
    </row>
    <row r="35260" spans="59:60" x14ac:dyDescent="0.25">
      <c r="BG35260">
        <v>35259</v>
      </c>
      <c r="BH35260" t="s">
        <v>344</v>
      </c>
    </row>
    <row r="35261" spans="59:60" x14ac:dyDescent="0.25">
      <c r="BG35261">
        <v>35260</v>
      </c>
      <c r="BH35261" t="s">
        <v>345</v>
      </c>
    </row>
    <row r="35262" spans="59:60" x14ac:dyDescent="0.25">
      <c r="BG35262">
        <v>35261</v>
      </c>
      <c r="BH35262" t="s">
        <v>346</v>
      </c>
    </row>
    <row r="35263" spans="59:60" x14ac:dyDescent="0.25">
      <c r="BG35263">
        <v>35262</v>
      </c>
      <c r="BH35263" t="s">
        <v>347</v>
      </c>
    </row>
    <row r="35264" spans="59:60" x14ac:dyDescent="0.25">
      <c r="BG35264">
        <v>35263</v>
      </c>
      <c r="BH35264" t="s">
        <v>348</v>
      </c>
    </row>
    <row r="35265" spans="59:60" x14ac:dyDescent="0.25">
      <c r="BG35265">
        <v>35264</v>
      </c>
      <c r="BH35265" t="s">
        <v>349</v>
      </c>
    </row>
    <row r="35266" spans="59:60" x14ac:dyDescent="0.25">
      <c r="BG35266">
        <v>35265</v>
      </c>
      <c r="BH35266" t="s">
        <v>350</v>
      </c>
    </row>
    <row r="35267" spans="59:60" x14ac:dyDescent="0.25">
      <c r="BG35267">
        <v>35266</v>
      </c>
      <c r="BH35267" t="s">
        <v>351</v>
      </c>
    </row>
    <row r="35268" spans="59:60" x14ac:dyDescent="0.25">
      <c r="BG35268">
        <v>35267</v>
      </c>
      <c r="BH35268" t="s">
        <v>352</v>
      </c>
    </row>
    <row r="35269" spans="59:60" x14ac:dyDescent="0.25">
      <c r="BG35269">
        <v>35268</v>
      </c>
      <c r="BH35269" t="s">
        <v>293</v>
      </c>
    </row>
    <row r="35270" spans="59:60" x14ac:dyDescent="0.25">
      <c r="BG35270">
        <v>35269</v>
      </c>
      <c r="BH35270" t="s">
        <v>294</v>
      </c>
    </row>
    <row r="35271" spans="59:60" x14ac:dyDescent="0.25">
      <c r="BG35271">
        <v>35270</v>
      </c>
      <c r="BH35271" t="s">
        <v>295</v>
      </c>
    </row>
    <row r="35272" spans="59:60" x14ac:dyDescent="0.25">
      <c r="BG35272">
        <v>35271</v>
      </c>
      <c r="BH35272" t="s">
        <v>296</v>
      </c>
    </row>
    <row r="35273" spans="59:60" x14ac:dyDescent="0.25">
      <c r="BG35273">
        <v>35272</v>
      </c>
      <c r="BH35273" t="s">
        <v>297</v>
      </c>
    </row>
    <row r="35274" spans="59:60" x14ac:dyDescent="0.25">
      <c r="BG35274">
        <v>35273</v>
      </c>
      <c r="BH35274" t="s">
        <v>298</v>
      </c>
    </row>
    <row r="35275" spans="59:60" x14ac:dyDescent="0.25">
      <c r="BG35275">
        <v>35274</v>
      </c>
      <c r="BH35275" t="s">
        <v>299</v>
      </c>
    </row>
    <row r="35276" spans="59:60" x14ac:dyDescent="0.25">
      <c r="BG35276">
        <v>35275</v>
      </c>
      <c r="BH35276" t="s">
        <v>300</v>
      </c>
    </row>
    <row r="35277" spans="59:60" x14ac:dyDescent="0.25">
      <c r="BG35277">
        <v>35276</v>
      </c>
      <c r="BH35277" t="s">
        <v>301</v>
      </c>
    </row>
    <row r="35278" spans="59:60" x14ac:dyDescent="0.25">
      <c r="BG35278">
        <v>35277</v>
      </c>
      <c r="BH35278" t="s">
        <v>302</v>
      </c>
    </row>
    <row r="35279" spans="59:60" x14ac:dyDescent="0.25">
      <c r="BG35279">
        <v>35278</v>
      </c>
      <c r="BH35279" t="s">
        <v>303</v>
      </c>
    </row>
    <row r="35280" spans="59:60" x14ac:dyDescent="0.25">
      <c r="BG35280">
        <v>35279</v>
      </c>
      <c r="BH35280" t="s">
        <v>304</v>
      </c>
    </row>
    <row r="35281" spans="59:60" x14ac:dyDescent="0.25">
      <c r="BG35281">
        <v>35280</v>
      </c>
      <c r="BH35281" t="s">
        <v>305</v>
      </c>
    </row>
    <row r="35282" spans="59:60" x14ac:dyDescent="0.25">
      <c r="BG35282">
        <v>35281</v>
      </c>
      <c r="BH35282" t="s">
        <v>306</v>
      </c>
    </row>
    <row r="35283" spans="59:60" x14ac:dyDescent="0.25">
      <c r="BG35283">
        <v>35282</v>
      </c>
      <c r="BH35283" t="s">
        <v>307</v>
      </c>
    </row>
    <row r="35284" spans="59:60" x14ac:dyDescent="0.25">
      <c r="BG35284">
        <v>35283</v>
      </c>
      <c r="BH35284" t="s">
        <v>308</v>
      </c>
    </row>
    <row r="35285" spans="59:60" x14ac:dyDescent="0.25">
      <c r="BG35285">
        <v>35284</v>
      </c>
      <c r="BH35285" t="s">
        <v>309</v>
      </c>
    </row>
    <row r="35286" spans="59:60" x14ac:dyDescent="0.25">
      <c r="BG35286">
        <v>35285</v>
      </c>
      <c r="BH35286" t="s">
        <v>310</v>
      </c>
    </row>
    <row r="35287" spans="59:60" x14ac:dyDescent="0.25">
      <c r="BG35287">
        <v>35286</v>
      </c>
      <c r="BH35287" t="s">
        <v>311</v>
      </c>
    </row>
    <row r="35288" spans="59:60" x14ac:dyDescent="0.25">
      <c r="BG35288">
        <v>35287</v>
      </c>
      <c r="BH35288" t="s">
        <v>312</v>
      </c>
    </row>
    <row r="35289" spans="59:60" x14ac:dyDescent="0.25">
      <c r="BG35289">
        <v>35288</v>
      </c>
      <c r="BH35289" t="s">
        <v>313</v>
      </c>
    </row>
    <row r="35290" spans="59:60" x14ac:dyDescent="0.25">
      <c r="BG35290">
        <v>35289</v>
      </c>
      <c r="BH35290" t="s">
        <v>314</v>
      </c>
    </row>
    <row r="35291" spans="59:60" x14ac:dyDescent="0.25">
      <c r="BG35291">
        <v>35290</v>
      </c>
      <c r="BH35291" t="s">
        <v>315</v>
      </c>
    </row>
    <row r="35292" spans="59:60" x14ac:dyDescent="0.25">
      <c r="BG35292">
        <v>35291</v>
      </c>
      <c r="BH35292" t="s">
        <v>316</v>
      </c>
    </row>
    <row r="35293" spans="59:60" x14ac:dyDescent="0.25">
      <c r="BG35293">
        <v>35292</v>
      </c>
      <c r="BH35293" t="s">
        <v>317</v>
      </c>
    </row>
    <row r="35294" spans="59:60" x14ac:dyDescent="0.25">
      <c r="BG35294">
        <v>35293</v>
      </c>
      <c r="BH35294" t="s">
        <v>318</v>
      </c>
    </row>
    <row r="35295" spans="59:60" x14ac:dyDescent="0.25">
      <c r="BG35295">
        <v>35294</v>
      </c>
      <c r="BH35295" t="s">
        <v>319</v>
      </c>
    </row>
    <row r="35296" spans="59:60" x14ac:dyDescent="0.25">
      <c r="BG35296">
        <v>35295</v>
      </c>
      <c r="BH35296" t="s">
        <v>320</v>
      </c>
    </row>
    <row r="35297" spans="59:60" x14ac:dyDescent="0.25">
      <c r="BG35297">
        <v>35296</v>
      </c>
      <c r="BH35297" t="s">
        <v>321</v>
      </c>
    </row>
    <row r="35298" spans="59:60" x14ac:dyDescent="0.25">
      <c r="BG35298">
        <v>35297</v>
      </c>
      <c r="BH35298" t="s">
        <v>322</v>
      </c>
    </row>
    <row r="35299" spans="59:60" x14ac:dyDescent="0.25">
      <c r="BG35299">
        <v>35298</v>
      </c>
      <c r="BH35299" t="s">
        <v>323</v>
      </c>
    </row>
    <row r="35300" spans="59:60" x14ac:dyDescent="0.25">
      <c r="BG35300">
        <v>35299</v>
      </c>
      <c r="BH35300" t="s">
        <v>324</v>
      </c>
    </row>
    <row r="35301" spans="59:60" x14ac:dyDescent="0.25">
      <c r="BG35301">
        <v>35300</v>
      </c>
      <c r="BH35301" t="s">
        <v>325</v>
      </c>
    </row>
    <row r="35302" spans="59:60" x14ac:dyDescent="0.25">
      <c r="BG35302">
        <v>35301</v>
      </c>
      <c r="BH35302" t="s">
        <v>326</v>
      </c>
    </row>
    <row r="35303" spans="59:60" x14ac:dyDescent="0.25">
      <c r="BG35303">
        <v>35302</v>
      </c>
      <c r="BH35303" t="s">
        <v>327</v>
      </c>
    </row>
    <row r="35304" spans="59:60" x14ac:dyDescent="0.25">
      <c r="BG35304">
        <v>35303</v>
      </c>
      <c r="BH35304" t="s">
        <v>328</v>
      </c>
    </row>
    <row r="35305" spans="59:60" x14ac:dyDescent="0.25">
      <c r="BG35305">
        <v>35304</v>
      </c>
      <c r="BH35305" t="s">
        <v>329</v>
      </c>
    </row>
    <row r="35306" spans="59:60" x14ac:dyDescent="0.25">
      <c r="BG35306">
        <v>35305</v>
      </c>
      <c r="BH35306" t="s">
        <v>330</v>
      </c>
    </row>
    <row r="35307" spans="59:60" x14ac:dyDescent="0.25">
      <c r="BG35307">
        <v>35306</v>
      </c>
      <c r="BH35307" t="s">
        <v>331</v>
      </c>
    </row>
    <row r="35308" spans="59:60" x14ac:dyDescent="0.25">
      <c r="BG35308">
        <v>35307</v>
      </c>
      <c r="BH35308" t="s">
        <v>332</v>
      </c>
    </row>
    <row r="35309" spans="59:60" x14ac:dyDescent="0.25">
      <c r="BG35309">
        <v>35308</v>
      </c>
      <c r="BH35309" t="s">
        <v>333</v>
      </c>
    </row>
    <row r="35310" spans="59:60" x14ac:dyDescent="0.25">
      <c r="BG35310">
        <v>35309</v>
      </c>
      <c r="BH35310" t="s">
        <v>334</v>
      </c>
    </row>
    <row r="35311" spans="59:60" x14ac:dyDescent="0.25">
      <c r="BG35311">
        <v>35310</v>
      </c>
      <c r="BH35311" t="s">
        <v>335</v>
      </c>
    </row>
    <row r="35312" spans="59:60" x14ac:dyDescent="0.25">
      <c r="BG35312">
        <v>35311</v>
      </c>
      <c r="BH35312" t="s">
        <v>336</v>
      </c>
    </row>
    <row r="35313" spans="59:60" x14ac:dyDescent="0.25">
      <c r="BG35313">
        <v>35312</v>
      </c>
      <c r="BH35313" t="s">
        <v>337</v>
      </c>
    </row>
    <row r="35314" spans="59:60" x14ac:dyDescent="0.25">
      <c r="BG35314">
        <v>35313</v>
      </c>
      <c r="BH35314" t="s">
        <v>338</v>
      </c>
    </row>
    <row r="35315" spans="59:60" x14ac:dyDescent="0.25">
      <c r="BG35315">
        <v>35314</v>
      </c>
      <c r="BH35315" t="s">
        <v>339</v>
      </c>
    </row>
    <row r="35316" spans="59:60" x14ac:dyDescent="0.25">
      <c r="BG35316">
        <v>35315</v>
      </c>
      <c r="BH35316" t="s">
        <v>340</v>
      </c>
    </row>
    <row r="35317" spans="59:60" x14ac:dyDescent="0.25">
      <c r="BG35317">
        <v>35316</v>
      </c>
      <c r="BH35317" t="s">
        <v>341</v>
      </c>
    </row>
    <row r="35318" spans="59:60" x14ac:dyDescent="0.25">
      <c r="BG35318">
        <v>35317</v>
      </c>
      <c r="BH35318" t="s">
        <v>342</v>
      </c>
    </row>
    <row r="35319" spans="59:60" x14ac:dyDescent="0.25">
      <c r="BG35319">
        <v>35318</v>
      </c>
      <c r="BH35319" t="s">
        <v>343</v>
      </c>
    </row>
    <row r="35320" spans="59:60" x14ac:dyDescent="0.25">
      <c r="BG35320">
        <v>35319</v>
      </c>
      <c r="BH35320" t="s">
        <v>344</v>
      </c>
    </row>
    <row r="35321" spans="59:60" x14ac:dyDescent="0.25">
      <c r="BG35321">
        <v>35320</v>
      </c>
      <c r="BH35321" t="s">
        <v>345</v>
      </c>
    </row>
    <row r="35322" spans="59:60" x14ac:dyDescent="0.25">
      <c r="BG35322">
        <v>35321</v>
      </c>
      <c r="BH35322" t="s">
        <v>346</v>
      </c>
    </row>
    <row r="35323" spans="59:60" x14ac:dyDescent="0.25">
      <c r="BG35323">
        <v>35322</v>
      </c>
      <c r="BH35323" t="s">
        <v>347</v>
      </c>
    </row>
    <row r="35324" spans="59:60" x14ac:dyDescent="0.25">
      <c r="BG35324">
        <v>35323</v>
      </c>
      <c r="BH35324" t="s">
        <v>348</v>
      </c>
    </row>
    <row r="35325" spans="59:60" x14ac:dyDescent="0.25">
      <c r="BG35325">
        <v>35324</v>
      </c>
      <c r="BH35325" t="s">
        <v>349</v>
      </c>
    </row>
    <row r="35326" spans="59:60" x14ac:dyDescent="0.25">
      <c r="BG35326">
        <v>35325</v>
      </c>
      <c r="BH35326" t="s">
        <v>350</v>
      </c>
    </row>
    <row r="35327" spans="59:60" x14ac:dyDescent="0.25">
      <c r="BG35327">
        <v>35326</v>
      </c>
      <c r="BH35327" t="s">
        <v>351</v>
      </c>
    </row>
    <row r="35328" spans="59:60" x14ac:dyDescent="0.25">
      <c r="BG35328">
        <v>35327</v>
      </c>
      <c r="BH35328" t="s">
        <v>352</v>
      </c>
    </row>
    <row r="35329" spans="59:60" x14ac:dyDescent="0.25">
      <c r="BG35329">
        <v>35328</v>
      </c>
      <c r="BH35329" t="s">
        <v>293</v>
      </c>
    </row>
    <row r="35330" spans="59:60" x14ac:dyDescent="0.25">
      <c r="BG35330">
        <v>35329</v>
      </c>
      <c r="BH35330" t="s">
        <v>294</v>
      </c>
    </row>
    <row r="35331" spans="59:60" x14ac:dyDescent="0.25">
      <c r="BG35331">
        <v>35330</v>
      </c>
      <c r="BH35331" t="s">
        <v>295</v>
      </c>
    </row>
    <row r="35332" spans="59:60" x14ac:dyDescent="0.25">
      <c r="BG35332">
        <v>35331</v>
      </c>
      <c r="BH35332" t="s">
        <v>296</v>
      </c>
    </row>
    <row r="35333" spans="59:60" x14ac:dyDescent="0.25">
      <c r="BG35333">
        <v>35332</v>
      </c>
      <c r="BH35333" t="s">
        <v>297</v>
      </c>
    </row>
    <row r="35334" spans="59:60" x14ac:dyDescent="0.25">
      <c r="BG35334">
        <v>35333</v>
      </c>
      <c r="BH35334" t="s">
        <v>298</v>
      </c>
    </row>
    <row r="35335" spans="59:60" x14ac:dyDescent="0.25">
      <c r="BG35335">
        <v>35334</v>
      </c>
      <c r="BH35335" t="s">
        <v>299</v>
      </c>
    </row>
    <row r="35336" spans="59:60" x14ac:dyDescent="0.25">
      <c r="BG35336">
        <v>35335</v>
      </c>
      <c r="BH35336" t="s">
        <v>300</v>
      </c>
    </row>
    <row r="35337" spans="59:60" x14ac:dyDescent="0.25">
      <c r="BG35337">
        <v>35336</v>
      </c>
      <c r="BH35337" t="s">
        <v>301</v>
      </c>
    </row>
    <row r="35338" spans="59:60" x14ac:dyDescent="0.25">
      <c r="BG35338">
        <v>35337</v>
      </c>
      <c r="BH35338" t="s">
        <v>302</v>
      </c>
    </row>
    <row r="35339" spans="59:60" x14ac:dyDescent="0.25">
      <c r="BG35339">
        <v>35338</v>
      </c>
      <c r="BH35339" t="s">
        <v>303</v>
      </c>
    </row>
    <row r="35340" spans="59:60" x14ac:dyDescent="0.25">
      <c r="BG35340">
        <v>35339</v>
      </c>
      <c r="BH35340" t="s">
        <v>304</v>
      </c>
    </row>
    <row r="35341" spans="59:60" x14ac:dyDescent="0.25">
      <c r="BG35341">
        <v>35340</v>
      </c>
      <c r="BH35341" t="s">
        <v>305</v>
      </c>
    </row>
    <row r="35342" spans="59:60" x14ac:dyDescent="0.25">
      <c r="BG35342">
        <v>35341</v>
      </c>
      <c r="BH35342" t="s">
        <v>306</v>
      </c>
    </row>
    <row r="35343" spans="59:60" x14ac:dyDescent="0.25">
      <c r="BG35343">
        <v>35342</v>
      </c>
      <c r="BH35343" t="s">
        <v>307</v>
      </c>
    </row>
    <row r="35344" spans="59:60" x14ac:dyDescent="0.25">
      <c r="BG35344">
        <v>35343</v>
      </c>
      <c r="BH35344" t="s">
        <v>308</v>
      </c>
    </row>
    <row r="35345" spans="59:60" x14ac:dyDescent="0.25">
      <c r="BG35345">
        <v>35344</v>
      </c>
      <c r="BH35345" t="s">
        <v>309</v>
      </c>
    </row>
    <row r="35346" spans="59:60" x14ac:dyDescent="0.25">
      <c r="BG35346">
        <v>35345</v>
      </c>
      <c r="BH35346" t="s">
        <v>310</v>
      </c>
    </row>
    <row r="35347" spans="59:60" x14ac:dyDescent="0.25">
      <c r="BG35347">
        <v>35346</v>
      </c>
      <c r="BH35347" t="s">
        <v>311</v>
      </c>
    </row>
    <row r="35348" spans="59:60" x14ac:dyDescent="0.25">
      <c r="BG35348">
        <v>35347</v>
      </c>
      <c r="BH35348" t="s">
        <v>312</v>
      </c>
    </row>
    <row r="35349" spans="59:60" x14ac:dyDescent="0.25">
      <c r="BG35349">
        <v>35348</v>
      </c>
      <c r="BH35349" t="s">
        <v>313</v>
      </c>
    </row>
    <row r="35350" spans="59:60" x14ac:dyDescent="0.25">
      <c r="BG35350">
        <v>35349</v>
      </c>
      <c r="BH35350" t="s">
        <v>314</v>
      </c>
    </row>
    <row r="35351" spans="59:60" x14ac:dyDescent="0.25">
      <c r="BG35351">
        <v>35350</v>
      </c>
      <c r="BH35351" t="s">
        <v>315</v>
      </c>
    </row>
    <row r="35352" spans="59:60" x14ac:dyDescent="0.25">
      <c r="BG35352">
        <v>35351</v>
      </c>
      <c r="BH35352" t="s">
        <v>316</v>
      </c>
    </row>
    <row r="35353" spans="59:60" x14ac:dyDescent="0.25">
      <c r="BG35353">
        <v>35352</v>
      </c>
      <c r="BH35353" t="s">
        <v>317</v>
      </c>
    </row>
    <row r="35354" spans="59:60" x14ac:dyDescent="0.25">
      <c r="BG35354">
        <v>35353</v>
      </c>
      <c r="BH35354" t="s">
        <v>318</v>
      </c>
    </row>
    <row r="35355" spans="59:60" x14ac:dyDescent="0.25">
      <c r="BG35355">
        <v>35354</v>
      </c>
      <c r="BH35355" t="s">
        <v>319</v>
      </c>
    </row>
    <row r="35356" spans="59:60" x14ac:dyDescent="0.25">
      <c r="BG35356">
        <v>35355</v>
      </c>
      <c r="BH35356" t="s">
        <v>320</v>
      </c>
    </row>
    <row r="35357" spans="59:60" x14ac:dyDescent="0.25">
      <c r="BG35357">
        <v>35356</v>
      </c>
      <c r="BH35357" t="s">
        <v>321</v>
      </c>
    </row>
    <row r="35358" spans="59:60" x14ac:dyDescent="0.25">
      <c r="BG35358">
        <v>35357</v>
      </c>
      <c r="BH35358" t="s">
        <v>322</v>
      </c>
    </row>
    <row r="35359" spans="59:60" x14ac:dyDescent="0.25">
      <c r="BG35359">
        <v>35358</v>
      </c>
      <c r="BH35359" t="s">
        <v>323</v>
      </c>
    </row>
    <row r="35360" spans="59:60" x14ac:dyDescent="0.25">
      <c r="BG35360">
        <v>35359</v>
      </c>
      <c r="BH35360" t="s">
        <v>324</v>
      </c>
    </row>
    <row r="35361" spans="59:60" x14ac:dyDescent="0.25">
      <c r="BG35361">
        <v>35360</v>
      </c>
      <c r="BH35361" t="s">
        <v>325</v>
      </c>
    </row>
    <row r="35362" spans="59:60" x14ac:dyDescent="0.25">
      <c r="BG35362">
        <v>35361</v>
      </c>
      <c r="BH35362" t="s">
        <v>326</v>
      </c>
    </row>
    <row r="35363" spans="59:60" x14ac:dyDescent="0.25">
      <c r="BG35363">
        <v>35362</v>
      </c>
      <c r="BH35363" t="s">
        <v>327</v>
      </c>
    </row>
    <row r="35364" spans="59:60" x14ac:dyDescent="0.25">
      <c r="BG35364">
        <v>35363</v>
      </c>
      <c r="BH35364" t="s">
        <v>328</v>
      </c>
    </row>
    <row r="35365" spans="59:60" x14ac:dyDescent="0.25">
      <c r="BG35365">
        <v>35364</v>
      </c>
      <c r="BH35365" t="s">
        <v>329</v>
      </c>
    </row>
    <row r="35366" spans="59:60" x14ac:dyDescent="0.25">
      <c r="BG35366">
        <v>35365</v>
      </c>
      <c r="BH35366" t="s">
        <v>330</v>
      </c>
    </row>
    <row r="35367" spans="59:60" x14ac:dyDescent="0.25">
      <c r="BG35367">
        <v>35366</v>
      </c>
      <c r="BH35367" t="s">
        <v>331</v>
      </c>
    </row>
    <row r="35368" spans="59:60" x14ac:dyDescent="0.25">
      <c r="BG35368">
        <v>35367</v>
      </c>
      <c r="BH35368" t="s">
        <v>332</v>
      </c>
    </row>
    <row r="35369" spans="59:60" x14ac:dyDescent="0.25">
      <c r="BG35369">
        <v>35368</v>
      </c>
      <c r="BH35369" t="s">
        <v>333</v>
      </c>
    </row>
    <row r="35370" spans="59:60" x14ac:dyDescent="0.25">
      <c r="BG35370">
        <v>35369</v>
      </c>
      <c r="BH35370" t="s">
        <v>334</v>
      </c>
    </row>
    <row r="35371" spans="59:60" x14ac:dyDescent="0.25">
      <c r="BG35371">
        <v>35370</v>
      </c>
      <c r="BH35371" t="s">
        <v>335</v>
      </c>
    </row>
    <row r="35372" spans="59:60" x14ac:dyDescent="0.25">
      <c r="BG35372">
        <v>35371</v>
      </c>
      <c r="BH35372" t="s">
        <v>336</v>
      </c>
    </row>
    <row r="35373" spans="59:60" x14ac:dyDescent="0.25">
      <c r="BG35373">
        <v>35372</v>
      </c>
      <c r="BH35373" t="s">
        <v>337</v>
      </c>
    </row>
    <row r="35374" spans="59:60" x14ac:dyDescent="0.25">
      <c r="BG35374">
        <v>35373</v>
      </c>
      <c r="BH35374" t="s">
        <v>338</v>
      </c>
    </row>
    <row r="35375" spans="59:60" x14ac:dyDescent="0.25">
      <c r="BG35375">
        <v>35374</v>
      </c>
      <c r="BH35375" t="s">
        <v>339</v>
      </c>
    </row>
    <row r="35376" spans="59:60" x14ac:dyDescent="0.25">
      <c r="BG35376">
        <v>35375</v>
      </c>
      <c r="BH35376" t="s">
        <v>340</v>
      </c>
    </row>
    <row r="35377" spans="59:60" x14ac:dyDescent="0.25">
      <c r="BG35377">
        <v>35376</v>
      </c>
      <c r="BH35377" t="s">
        <v>341</v>
      </c>
    </row>
    <row r="35378" spans="59:60" x14ac:dyDescent="0.25">
      <c r="BG35378">
        <v>35377</v>
      </c>
      <c r="BH35378" t="s">
        <v>342</v>
      </c>
    </row>
    <row r="35379" spans="59:60" x14ac:dyDescent="0.25">
      <c r="BG35379">
        <v>35378</v>
      </c>
      <c r="BH35379" t="s">
        <v>343</v>
      </c>
    </row>
    <row r="35380" spans="59:60" x14ac:dyDescent="0.25">
      <c r="BG35380">
        <v>35379</v>
      </c>
      <c r="BH35380" t="s">
        <v>344</v>
      </c>
    </row>
    <row r="35381" spans="59:60" x14ac:dyDescent="0.25">
      <c r="BG35381">
        <v>35380</v>
      </c>
      <c r="BH35381" t="s">
        <v>345</v>
      </c>
    </row>
    <row r="35382" spans="59:60" x14ac:dyDescent="0.25">
      <c r="BG35382">
        <v>35381</v>
      </c>
      <c r="BH35382" t="s">
        <v>346</v>
      </c>
    </row>
    <row r="35383" spans="59:60" x14ac:dyDescent="0.25">
      <c r="BG35383">
        <v>35382</v>
      </c>
      <c r="BH35383" t="s">
        <v>347</v>
      </c>
    </row>
    <row r="35384" spans="59:60" x14ac:dyDescent="0.25">
      <c r="BG35384">
        <v>35383</v>
      </c>
      <c r="BH35384" t="s">
        <v>348</v>
      </c>
    </row>
    <row r="35385" spans="59:60" x14ac:dyDescent="0.25">
      <c r="BG35385">
        <v>35384</v>
      </c>
      <c r="BH35385" t="s">
        <v>349</v>
      </c>
    </row>
    <row r="35386" spans="59:60" x14ac:dyDescent="0.25">
      <c r="BG35386">
        <v>35385</v>
      </c>
      <c r="BH35386" t="s">
        <v>350</v>
      </c>
    </row>
    <row r="35387" spans="59:60" x14ac:dyDescent="0.25">
      <c r="BG35387">
        <v>35386</v>
      </c>
      <c r="BH35387" t="s">
        <v>351</v>
      </c>
    </row>
    <row r="35388" spans="59:60" x14ac:dyDescent="0.25">
      <c r="BG35388">
        <v>35387</v>
      </c>
      <c r="BH35388" t="s">
        <v>352</v>
      </c>
    </row>
    <row r="35389" spans="59:60" x14ac:dyDescent="0.25">
      <c r="BG35389">
        <v>35388</v>
      </c>
      <c r="BH35389" t="s">
        <v>293</v>
      </c>
    </row>
    <row r="35390" spans="59:60" x14ac:dyDescent="0.25">
      <c r="BG35390">
        <v>35389</v>
      </c>
      <c r="BH35390" t="s">
        <v>294</v>
      </c>
    </row>
    <row r="35391" spans="59:60" x14ac:dyDescent="0.25">
      <c r="BG35391">
        <v>35390</v>
      </c>
      <c r="BH35391" t="s">
        <v>295</v>
      </c>
    </row>
    <row r="35392" spans="59:60" x14ac:dyDescent="0.25">
      <c r="BG35392">
        <v>35391</v>
      </c>
      <c r="BH35392" t="s">
        <v>296</v>
      </c>
    </row>
    <row r="35393" spans="59:60" x14ac:dyDescent="0.25">
      <c r="BG35393">
        <v>35392</v>
      </c>
      <c r="BH35393" t="s">
        <v>297</v>
      </c>
    </row>
    <row r="35394" spans="59:60" x14ac:dyDescent="0.25">
      <c r="BG35394">
        <v>35393</v>
      </c>
      <c r="BH35394" t="s">
        <v>298</v>
      </c>
    </row>
    <row r="35395" spans="59:60" x14ac:dyDescent="0.25">
      <c r="BG35395">
        <v>35394</v>
      </c>
      <c r="BH35395" t="s">
        <v>299</v>
      </c>
    </row>
    <row r="35396" spans="59:60" x14ac:dyDescent="0.25">
      <c r="BG35396">
        <v>35395</v>
      </c>
      <c r="BH35396" t="s">
        <v>300</v>
      </c>
    </row>
    <row r="35397" spans="59:60" x14ac:dyDescent="0.25">
      <c r="BG35397">
        <v>35396</v>
      </c>
      <c r="BH35397" t="s">
        <v>301</v>
      </c>
    </row>
    <row r="35398" spans="59:60" x14ac:dyDescent="0.25">
      <c r="BG35398">
        <v>35397</v>
      </c>
      <c r="BH35398" t="s">
        <v>302</v>
      </c>
    </row>
    <row r="35399" spans="59:60" x14ac:dyDescent="0.25">
      <c r="BG35399">
        <v>35398</v>
      </c>
      <c r="BH35399" t="s">
        <v>303</v>
      </c>
    </row>
    <row r="35400" spans="59:60" x14ac:dyDescent="0.25">
      <c r="BG35400">
        <v>35399</v>
      </c>
      <c r="BH35400" t="s">
        <v>304</v>
      </c>
    </row>
    <row r="35401" spans="59:60" x14ac:dyDescent="0.25">
      <c r="BG35401">
        <v>35400</v>
      </c>
      <c r="BH35401" t="s">
        <v>305</v>
      </c>
    </row>
    <row r="35402" spans="59:60" x14ac:dyDescent="0.25">
      <c r="BG35402">
        <v>35401</v>
      </c>
      <c r="BH35402" t="s">
        <v>306</v>
      </c>
    </row>
    <row r="35403" spans="59:60" x14ac:dyDescent="0.25">
      <c r="BG35403">
        <v>35402</v>
      </c>
      <c r="BH35403" t="s">
        <v>307</v>
      </c>
    </row>
    <row r="35404" spans="59:60" x14ac:dyDescent="0.25">
      <c r="BG35404">
        <v>35403</v>
      </c>
      <c r="BH35404" t="s">
        <v>308</v>
      </c>
    </row>
    <row r="35405" spans="59:60" x14ac:dyDescent="0.25">
      <c r="BG35405">
        <v>35404</v>
      </c>
      <c r="BH35405" t="s">
        <v>309</v>
      </c>
    </row>
    <row r="35406" spans="59:60" x14ac:dyDescent="0.25">
      <c r="BG35406">
        <v>35405</v>
      </c>
      <c r="BH35406" t="s">
        <v>310</v>
      </c>
    </row>
    <row r="35407" spans="59:60" x14ac:dyDescent="0.25">
      <c r="BG35407">
        <v>35406</v>
      </c>
      <c r="BH35407" t="s">
        <v>311</v>
      </c>
    </row>
    <row r="35408" spans="59:60" x14ac:dyDescent="0.25">
      <c r="BG35408">
        <v>35407</v>
      </c>
      <c r="BH35408" t="s">
        <v>312</v>
      </c>
    </row>
    <row r="35409" spans="59:60" x14ac:dyDescent="0.25">
      <c r="BG35409">
        <v>35408</v>
      </c>
      <c r="BH35409" t="s">
        <v>313</v>
      </c>
    </row>
    <row r="35410" spans="59:60" x14ac:dyDescent="0.25">
      <c r="BG35410">
        <v>35409</v>
      </c>
      <c r="BH35410" t="s">
        <v>314</v>
      </c>
    </row>
    <row r="35411" spans="59:60" x14ac:dyDescent="0.25">
      <c r="BG35411">
        <v>35410</v>
      </c>
      <c r="BH35411" t="s">
        <v>315</v>
      </c>
    </row>
    <row r="35412" spans="59:60" x14ac:dyDescent="0.25">
      <c r="BG35412">
        <v>35411</v>
      </c>
      <c r="BH35412" t="s">
        <v>316</v>
      </c>
    </row>
    <row r="35413" spans="59:60" x14ac:dyDescent="0.25">
      <c r="BG35413">
        <v>35412</v>
      </c>
      <c r="BH35413" t="s">
        <v>317</v>
      </c>
    </row>
    <row r="35414" spans="59:60" x14ac:dyDescent="0.25">
      <c r="BG35414">
        <v>35413</v>
      </c>
      <c r="BH35414" t="s">
        <v>318</v>
      </c>
    </row>
    <row r="35415" spans="59:60" x14ac:dyDescent="0.25">
      <c r="BG35415">
        <v>35414</v>
      </c>
      <c r="BH35415" t="s">
        <v>319</v>
      </c>
    </row>
    <row r="35416" spans="59:60" x14ac:dyDescent="0.25">
      <c r="BG35416">
        <v>35415</v>
      </c>
      <c r="BH35416" t="s">
        <v>320</v>
      </c>
    </row>
    <row r="35417" spans="59:60" x14ac:dyDescent="0.25">
      <c r="BG35417">
        <v>35416</v>
      </c>
      <c r="BH35417" t="s">
        <v>321</v>
      </c>
    </row>
    <row r="35418" spans="59:60" x14ac:dyDescent="0.25">
      <c r="BG35418">
        <v>35417</v>
      </c>
      <c r="BH35418" t="s">
        <v>322</v>
      </c>
    </row>
    <row r="35419" spans="59:60" x14ac:dyDescent="0.25">
      <c r="BG35419">
        <v>35418</v>
      </c>
      <c r="BH35419" t="s">
        <v>323</v>
      </c>
    </row>
    <row r="35420" spans="59:60" x14ac:dyDescent="0.25">
      <c r="BG35420">
        <v>35419</v>
      </c>
      <c r="BH35420" t="s">
        <v>324</v>
      </c>
    </row>
    <row r="35421" spans="59:60" x14ac:dyDescent="0.25">
      <c r="BG35421">
        <v>35420</v>
      </c>
      <c r="BH35421" t="s">
        <v>325</v>
      </c>
    </row>
    <row r="35422" spans="59:60" x14ac:dyDescent="0.25">
      <c r="BG35422">
        <v>35421</v>
      </c>
      <c r="BH35422" t="s">
        <v>326</v>
      </c>
    </row>
    <row r="35423" spans="59:60" x14ac:dyDescent="0.25">
      <c r="BG35423">
        <v>35422</v>
      </c>
      <c r="BH35423" t="s">
        <v>327</v>
      </c>
    </row>
    <row r="35424" spans="59:60" x14ac:dyDescent="0.25">
      <c r="BG35424">
        <v>35423</v>
      </c>
      <c r="BH35424" t="s">
        <v>328</v>
      </c>
    </row>
    <row r="35425" spans="59:60" x14ac:dyDescent="0.25">
      <c r="BG35425">
        <v>35424</v>
      </c>
      <c r="BH35425" t="s">
        <v>329</v>
      </c>
    </row>
    <row r="35426" spans="59:60" x14ac:dyDescent="0.25">
      <c r="BG35426">
        <v>35425</v>
      </c>
      <c r="BH35426" t="s">
        <v>330</v>
      </c>
    </row>
    <row r="35427" spans="59:60" x14ac:dyDescent="0.25">
      <c r="BG35427">
        <v>35426</v>
      </c>
      <c r="BH35427" t="s">
        <v>331</v>
      </c>
    </row>
    <row r="35428" spans="59:60" x14ac:dyDescent="0.25">
      <c r="BG35428">
        <v>35427</v>
      </c>
      <c r="BH35428" t="s">
        <v>332</v>
      </c>
    </row>
    <row r="35429" spans="59:60" x14ac:dyDescent="0.25">
      <c r="BG35429">
        <v>35428</v>
      </c>
      <c r="BH35429" t="s">
        <v>333</v>
      </c>
    </row>
    <row r="35430" spans="59:60" x14ac:dyDescent="0.25">
      <c r="BG35430">
        <v>35429</v>
      </c>
      <c r="BH35430" t="s">
        <v>334</v>
      </c>
    </row>
    <row r="35431" spans="59:60" x14ac:dyDescent="0.25">
      <c r="BG35431">
        <v>35430</v>
      </c>
      <c r="BH35431" t="s">
        <v>335</v>
      </c>
    </row>
    <row r="35432" spans="59:60" x14ac:dyDescent="0.25">
      <c r="BG35432">
        <v>35431</v>
      </c>
      <c r="BH35432" t="s">
        <v>336</v>
      </c>
    </row>
    <row r="35433" spans="59:60" x14ac:dyDescent="0.25">
      <c r="BG35433">
        <v>35432</v>
      </c>
      <c r="BH35433" t="s">
        <v>337</v>
      </c>
    </row>
    <row r="35434" spans="59:60" x14ac:dyDescent="0.25">
      <c r="BG35434">
        <v>35433</v>
      </c>
      <c r="BH35434" t="s">
        <v>338</v>
      </c>
    </row>
    <row r="35435" spans="59:60" x14ac:dyDescent="0.25">
      <c r="BG35435">
        <v>35434</v>
      </c>
      <c r="BH35435" t="s">
        <v>339</v>
      </c>
    </row>
    <row r="35436" spans="59:60" x14ac:dyDescent="0.25">
      <c r="BG35436">
        <v>35435</v>
      </c>
      <c r="BH35436" t="s">
        <v>340</v>
      </c>
    </row>
    <row r="35437" spans="59:60" x14ac:dyDescent="0.25">
      <c r="BG35437">
        <v>35436</v>
      </c>
      <c r="BH35437" t="s">
        <v>341</v>
      </c>
    </row>
    <row r="35438" spans="59:60" x14ac:dyDescent="0.25">
      <c r="BG35438">
        <v>35437</v>
      </c>
      <c r="BH35438" t="s">
        <v>342</v>
      </c>
    </row>
    <row r="35439" spans="59:60" x14ac:dyDescent="0.25">
      <c r="BG35439">
        <v>35438</v>
      </c>
      <c r="BH35439" t="s">
        <v>343</v>
      </c>
    </row>
    <row r="35440" spans="59:60" x14ac:dyDescent="0.25">
      <c r="BG35440">
        <v>35439</v>
      </c>
      <c r="BH35440" t="s">
        <v>344</v>
      </c>
    </row>
    <row r="35441" spans="59:60" x14ac:dyDescent="0.25">
      <c r="BG35441">
        <v>35440</v>
      </c>
      <c r="BH35441" t="s">
        <v>345</v>
      </c>
    </row>
    <row r="35442" spans="59:60" x14ac:dyDescent="0.25">
      <c r="BG35442">
        <v>35441</v>
      </c>
      <c r="BH35442" t="s">
        <v>346</v>
      </c>
    </row>
    <row r="35443" spans="59:60" x14ac:dyDescent="0.25">
      <c r="BG35443">
        <v>35442</v>
      </c>
      <c r="BH35443" t="s">
        <v>347</v>
      </c>
    </row>
    <row r="35444" spans="59:60" x14ac:dyDescent="0.25">
      <c r="BG35444">
        <v>35443</v>
      </c>
      <c r="BH35444" t="s">
        <v>348</v>
      </c>
    </row>
    <row r="35445" spans="59:60" x14ac:dyDescent="0.25">
      <c r="BG35445">
        <v>35444</v>
      </c>
      <c r="BH35445" t="s">
        <v>349</v>
      </c>
    </row>
    <row r="35446" spans="59:60" x14ac:dyDescent="0.25">
      <c r="BG35446">
        <v>35445</v>
      </c>
      <c r="BH35446" t="s">
        <v>350</v>
      </c>
    </row>
    <row r="35447" spans="59:60" x14ac:dyDescent="0.25">
      <c r="BG35447">
        <v>35446</v>
      </c>
      <c r="BH35447" t="s">
        <v>351</v>
      </c>
    </row>
    <row r="35448" spans="59:60" x14ac:dyDescent="0.25">
      <c r="BG35448">
        <v>35447</v>
      </c>
      <c r="BH35448" t="s">
        <v>352</v>
      </c>
    </row>
    <row r="35449" spans="59:60" x14ac:dyDescent="0.25">
      <c r="BG35449">
        <v>35448</v>
      </c>
      <c r="BH35449" t="s">
        <v>293</v>
      </c>
    </row>
    <row r="35450" spans="59:60" x14ac:dyDescent="0.25">
      <c r="BG35450">
        <v>35449</v>
      </c>
      <c r="BH35450" t="s">
        <v>294</v>
      </c>
    </row>
    <row r="35451" spans="59:60" x14ac:dyDescent="0.25">
      <c r="BG35451">
        <v>35450</v>
      </c>
      <c r="BH35451" t="s">
        <v>295</v>
      </c>
    </row>
    <row r="35452" spans="59:60" x14ac:dyDescent="0.25">
      <c r="BG35452">
        <v>35451</v>
      </c>
      <c r="BH35452" t="s">
        <v>296</v>
      </c>
    </row>
    <row r="35453" spans="59:60" x14ac:dyDescent="0.25">
      <c r="BG35453">
        <v>35452</v>
      </c>
      <c r="BH35453" t="s">
        <v>297</v>
      </c>
    </row>
    <row r="35454" spans="59:60" x14ac:dyDescent="0.25">
      <c r="BG35454">
        <v>35453</v>
      </c>
      <c r="BH35454" t="s">
        <v>298</v>
      </c>
    </row>
    <row r="35455" spans="59:60" x14ac:dyDescent="0.25">
      <c r="BG35455">
        <v>35454</v>
      </c>
      <c r="BH35455" t="s">
        <v>299</v>
      </c>
    </row>
    <row r="35456" spans="59:60" x14ac:dyDescent="0.25">
      <c r="BG35456">
        <v>35455</v>
      </c>
      <c r="BH35456" t="s">
        <v>300</v>
      </c>
    </row>
    <row r="35457" spans="59:60" x14ac:dyDescent="0.25">
      <c r="BG35457">
        <v>35456</v>
      </c>
      <c r="BH35457" t="s">
        <v>301</v>
      </c>
    </row>
    <row r="35458" spans="59:60" x14ac:dyDescent="0.25">
      <c r="BG35458">
        <v>35457</v>
      </c>
      <c r="BH35458" t="s">
        <v>302</v>
      </c>
    </row>
    <row r="35459" spans="59:60" x14ac:dyDescent="0.25">
      <c r="BG35459">
        <v>35458</v>
      </c>
      <c r="BH35459" t="s">
        <v>303</v>
      </c>
    </row>
    <row r="35460" spans="59:60" x14ac:dyDescent="0.25">
      <c r="BG35460">
        <v>35459</v>
      </c>
      <c r="BH35460" t="s">
        <v>304</v>
      </c>
    </row>
    <row r="35461" spans="59:60" x14ac:dyDescent="0.25">
      <c r="BG35461">
        <v>35460</v>
      </c>
      <c r="BH35461" t="s">
        <v>305</v>
      </c>
    </row>
    <row r="35462" spans="59:60" x14ac:dyDescent="0.25">
      <c r="BG35462">
        <v>35461</v>
      </c>
      <c r="BH35462" t="s">
        <v>306</v>
      </c>
    </row>
    <row r="35463" spans="59:60" x14ac:dyDescent="0.25">
      <c r="BG35463">
        <v>35462</v>
      </c>
      <c r="BH35463" t="s">
        <v>307</v>
      </c>
    </row>
    <row r="35464" spans="59:60" x14ac:dyDescent="0.25">
      <c r="BG35464">
        <v>35463</v>
      </c>
      <c r="BH35464" t="s">
        <v>308</v>
      </c>
    </row>
    <row r="35465" spans="59:60" x14ac:dyDescent="0.25">
      <c r="BG35465">
        <v>35464</v>
      </c>
      <c r="BH35465" t="s">
        <v>309</v>
      </c>
    </row>
    <row r="35466" spans="59:60" x14ac:dyDescent="0.25">
      <c r="BG35466">
        <v>35465</v>
      </c>
      <c r="BH35466" t="s">
        <v>310</v>
      </c>
    </row>
    <row r="35467" spans="59:60" x14ac:dyDescent="0.25">
      <c r="BG35467">
        <v>35466</v>
      </c>
      <c r="BH35467" t="s">
        <v>311</v>
      </c>
    </row>
    <row r="35468" spans="59:60" x14ac:dyDescent="0.25">
      <c r="BG35468">
        <v>35467</v>
      </c>
      <c r="BH35468" t="s">
        <v>312</v>
      </c>
    </row>
    <row r="35469" spans="59:60" x14ac:dyDescent="0.25">
      <c r="BG35469">
        <v>35468</v>
      </c>
      <c r="BH35469" t="s">
        <v>313</v>
      </c>
    </row>
    <row r="35470" spans="59:60" x14ac:dyDescent="0.25">
      <c r="BG35470">
        <v>35469</v>
      </c>
      <c r="BH35470" t="s">
        <v>314</v>
      </c>
    </row>
    <row r="35471" spans="59:60" x14ac:dyDescent="0.25">
      <c r="BG35471">
        <v>35470</v>
      </c>
      <c r="BH35471" t="s">
        <v>315</v>
      </c>
    </row>
    <row r="35472" spans="59:60" x14ac:dyDescent="0.25">
      <c r="BG35472">
        <v>35471</v>
      </c>
      <c r="BH35472" t="s">
        <v>316</v>
      </c>
    </row>
    <row r="35473" spans="59:60" x14ac:dyDescent="0.25">
      <c r="BG35473">
        <v>35472</v>
      </c>
      <c r="BH35473" t="s">
        <v>317</v>
      </c>
    </row>
    <row r="35474" spans="59:60" x14ac:dyDescent="0.25">
      <c r="BG35474">
        <v>35473</v>
      </c>
      <c r="BH35474" t="s">
        <v>318</v>
      </c>
    </row>
    <row r="35475" spans="59:60" x14ac:dyDescent="0.25">
      <c r="BG35475">
        <v>35474</v>
      </c>
      <c r="BH35475" t="s">
        <v>319</v>
      </c>
    </row>
    <row r="35476" spans="59:60" x14ac:dyDescent="0.25">
      <c r="BG35476">
        <v>35475</v>
      </c>
      <c r="BH35476" t="s">
        <v>320</v>
      </c>
    </row>
    <row r="35477" spans="59:60" x14ac:dyDescent="0.25">
      <c r="BG35477">
        <v>35476</v>
      </c>
      <c r="BH35477" t="s">
        <v>321</v>
      </c>
    </row>
    <row r="35478" spans="59:60" x14ac:dyDescent="0.25">
      <c r="BG35478">
        <v>35477</v>
      </c>
      <c r="BH35478" t="s">
        <v>322</v>
      </c>
    </row>
    <row r="35479" spans="59:60" x14ac:dyDescent="0.25">
      <c r="BG35479">
        <v>35478</v>
      </c>
      <c r="BH35479" t="s">
        <v>323</v>
      </c>
    </row>
    <row r="35480" spans="59:60" x14ac:dyDescent="0.25">
      <c r="BG35480">
        <v>35479</v>
      </c>
      <c r="BH35480" t="s">
        <v>324</v>
      </c>
    </row>
    <row r="35481" spans="59:60" x14ac:dyDescent="0.25">
      <c r="BG35481">
        <v>35480</v>
      </c>
      <c r="BH35481" t="s">
        <v>325</v>
      </c>
    </row>
    <row r="35482" spans="59:60" x14ac:dyDescent="0.25">
      <c r="BG35482">
        <v>35481</v>
      </c>
      <c r="BH35482" t="s">
        <v>326</v>
      </c>
    </row>
    <row r="35483" spans="59:60" x14ac:dyDescent="0.25">
      <c r="BG35483">
        <v>35482</v>
      </c>
      <c r="BH35483" t="s">
        <v>327</v>
      </c>
    </row>
    <row r="35484" spans="59:60" x14ac:dyDescent="0.25">
      <c r="BG35484">
        <v>35483</v>
      </c>
      <c r="BH35484" t="s">
        <v>328</v>
      </c>
    </row>
    <row r="35485" spans="59:60" x14ac:dyDescent="0.25">
      <c r="BG35485">
        <v>35484</v>
      </c>
      <c r="BH35485" t="s">
        <v>329</v>
      </c>
    </row>
    <row r="35486" spans="59:60" x14ac:dyDescent="0.25">
      <c r="BG35486">
        <v>35485</v>
      </c>
      <c r="BH35486" t="s">
        <v>330</v>
      </c>
    </row>
    <row r="35487" spans="59:60" x14ac:dyDescent="0.25">
      <c r="BG35487">
        <v>35486</v>
      </c>
      <c r="BH35487" t="s">
        <v>331</v>
      </c>
    </row>
    <row r="35488" spans="59:60" x14ac:dyDescent="0.25">
      <c r="BG35488">
        <v>35487</v>
      </c>
      <c r="BH35488" t="s">
        <v>332</v>
      </c>
    </row>
    <row r="35489" spans="59:60" x14ac:dyDescent="0.25">
      <c r="BG35489">
        <v>35488</v>
      </c>
      <c r="BH35489" t="s">
        <v>333</v>
      </c>
    </row>
    <row r="35490" spans="59:60" x14ac:dyDescent="0.25">
      <c r="BG35490">
        <v>35489</v>
      </c>
      <c r="BH35490" t="s">
        <v>334</v>
      </c>
    </row>
    <row r="35491" spans="59:60" x14ac:dyDescent="0.25">
      <c r="BG35491">
        <v>35490</v>
      </c>
      <c r="BH35491" t="s">
        <v>335</v>
      </c>
    </row>
    <row r="35492" spans="59:60" x14ac:dyDescent="0.25">
      <c r="BG35492">
        <v>35491</v>
      </c>
      <c r="BH35492" t="s">
        <v>336</v>
      </c>
    </row>
    <row r="35493" spans="59:60" x14ac:dyDescent="0.25">
      <c r="BG35493">
        <v>35492</v>
      </c>
      <c r="BH35493" t="s">
        <v>337</v>
      </c>
    </row>
    <row r="35494" spans="59:60" x14ac:dyDescent="0.25">
      <c r="BG35494">
        <v>35493</v>
      </c>
      <c r="BH35494" t="s">
        <v>338</v>
      </c>
    </row>
    <row r="35495" spans="59:60" x14ac:dyDescent="0.25">
      <c r="BG35495">
        <v>35494</v>
      </c>
      <c r="BH35495" t="s">
        <v>339</v>
      </c>
    </row>
    <row r="35496" spans="59:60" x14ac:dyDescent="0.25">
      <c r="BG35496">
        <v>35495</v>
      </c>
      <c r="BH35496" t="s">
        <v>340</v>
      </c>
    </row>
    <row r="35497" spans="59:60" x14ac:dyDescent="0.25">
      <c r="BG35497">
        <v>35496</v>
      </c>
      <c r="BH35497" t="s">
        <v>341</v>
      </c>
    </row>
    <row r="35498" spans="59:60" x14ac:dyDescent="0.25">
      <c r="BG35498">
        <v>35497</v>
      </c>
      <c r="BH35498" t="s">
        <v>342</v>
      </c>
    </row>
    <row r="35499" spans="59:60" x14ac:dyDescent="0.25">
      <c r="BG35499">
        <v>35498</v>
      </c>
      <c r="BH35499" t="s">
        <v>343</v>
      </c>
    </row>
    <row r="35500" spans="59:60" x14ac:dyDescent="0.25">
      <c r="BG35500">
        <v>35499</v>
      </c>
      <c r="BH35500" t="s">
        <v>344</v>
      </c>
    </row>
    <row r="35501" spans="59:60" x14ac:dyDescent="0.25">
      <c r="BG35501">
        <v>35500</v>
      </c>
      <c r="BH35501" t="s">
        <v>345</v>
      </c>
    </row>
    <row r="35502" spans="59:60" x14ac:dyDescent="0.25">
      <c r="BG35502">
        <v>35501</v>
      </c>
      <c r="BH35502" t="s">
        <v>346</v>
      </c>
    </row>
    <row r="35503" spans="59:60" x14ac:dyDescent="0.25">
      <c r="BG35503">
        <v>35502</v>
      </c>
      <c r="BH35503" t="s">
        <v>347</v>
      </c>
    </row>
    <row r="35504" spans="59:60" x14ac:dyDescent="0.25">
      <c r="BG35504">
        <v>35503</v>
      </c>
      <c r="BH35504" t="s">
        <v>348</v>
      </c>
    </row>
    <row r="35505" spans="59:60" x14ac:dyDescent="0.25">
      <c r="BG35505">
        <v>35504</v>
      </c>
      <c r="BH35505" t="s">
        <v>349</v>
      </c>
    </row>
    <row r="35506" spans="59:60" x14ac:dyDescent="0.25">
      <c r="BG35506">
        <v>35505</v>
      </c>
      <c r="BH35506" t="s">
        <v>350</v>
      </c>
    </row>
    <row r="35507" spans="59:60" x14ac:dyDescent="0.25">
      <c r="BG35507">
        <v>35506</v>
      </c>
      <c r="BH35507" t="s">
        <v>351</v>
      </c>
    </row>
    <row r="35508" spans="59:60" x14ac:dyDescent="0.25">
      <c r="BG35508">
        <v>35507</v>
      </c>
      <c r="BH35508" t="s">
        <v>352</v>
      </c>
    </row>
    <row r="35509" spans="59:60" x14ac:dyDescent="0.25">
      <c r="BG35509">
        <v>35508</v>
      </c>
      <c r="BH35509" t="s">
        <v>293</v>
      </c>
    </row>
    <row r="35510" spans="59:60" x14ac:dyDescent="0.25">
      <c r="BG35510">
        <v>35509</v>
      </c>
      <c r="BH35510" t="s">
        <v>294</v>
      </c>
    </row>
    <row r="35511" spans="59:60" x14ac:dyDescent="0.25">
      <c r="BG35511">
        <v>35510</v>
      </c>
      <c r="BH35511" t="s">
        <v>295</v>
      </c>
    </row>
    <row r="35512" spans="59:60" x14ac:dyDescent="0.25">
      <c r="BG35512">
        <v>35511</v>
      </c>
      <c r="BH35512" t="s">
        <v>296</v>
      </c>
    </row>
    <row r="35513" spans="59:60" x14ac:dyDescent="0.25">
      <c r="BG35513">
        <v>35512</v>
      </c>
      <c r="BH35513" t="s">
        <v>297</v>
      </c>
    </row>
    <row r="35514" spans="59:60" x14ac:dyDescent="0.25">
      <c r="BG35514">
        <v>35513</v>
      </c>
      <c r="BH35514" t="s">
        <v>298</v>
      </c>
    </row>
    <row r="35515" spans="59:60" x14ac:dyDescent="0.25">
      <c r="BG35515">
        <v>35514</v>
      </c>
      <c r="BH35515" t="s">
        <v>299</v>
      </c>
    </row>
    <row r="35516" spans="59:60" x14ac:dyDescent="0.25">
      <c r="BG35516">
        <v>35515</v>
      </c>
      <c r="BH35516" t="s">
        <v>300</v>
      </c>
    </row>
    <row r="35517" spans="59:60" x14ac:dyDescent="0.25">
      <c r="BG35517">
        <v>35516</v>
      </c>
      <c r="BH35517" t="s">
        <v>301</v>
      </c>
    </row>
    <row r="35518" spans="59:60" x14ac:dyDescent="0.25">
      <c r="BG35518">
        <v>35517</v>
      </c>
      <c r="BH35518" t="s">
        <v>302</v>
      </c>
    </row>
    <row r="35519" spans="59:60" x14ac:dyDescent="0.25">
      <c r="BG35519">
        <v>35518</v>
      </c>
      <c r="BH35519" t="s">
        <v>303</v>
      </c>
    </row>
    <row r="35520" spans="59:60" x14ac:dyDescent="0.25">
      <c r="BG35520">
        <v>35519</v>
      </c>
      <c r="BH35520" t="s">
        <v>304</v>
      </c>
    </row>
    <row r="35521" spans="59:60" x14ac:dyDescent="0.25">
      <c r="BG35521">
        <v>35520</v>
      </c>
      <c r="BH35521" t="s">
        <v>305</v>
      </c>
    </row>
    <row r="35522" spans="59:60" x14ac:dyDescent="0.25">
      <c r="BG35522">
        <v>35521</v>
      </c>
      <c r="BH35522" t="s">
        <v>306</v>
      </c>
    </row>
    <row r="35523" spans="59:60" x14ac:dyDescent="0.25">
      <c r="BG35523">
        <v>35522</v>
      </c>
      <c r="BH35523" t="s">
        <v>307</v>
      </c>
    </row>
    <row r="35524" spans="59:60" x14ac:dyDescent="0.25">
      <c r="BG35524">
        <v>35523</v>
      </c>
      <c r="BH35524" t="s">
        <v>308</v>
      </c>
    </row>
    <row r="35525" spans="59:60" x14ac:dyDescent="0.25">
      <c r="BG35525">
        <v>35524</v>
      </c>
      <c r="BH35525" t="s">
        <v>309</v>
      </c>
    </row>
    <row r="35526" spans="59:60" x14ac:dyDescent="0.25">
      <c r="BG35526">
        <v>35525</v>
      </c>
      <c r="BH35526" t="s">
        <v>310</v>
      </c>
    </row>
    <row r="35527" spans="59:60" x14ac:dyDescent="0.25">
      <c r="BG35527">
        <v>35526</v>
      </c>
      <c r="BH35527" t="s">
        <v>311</v>
      </c>
    </row>
    <row r="35528" spans="59:60" x14ac:dyDescent="0.25">
      <c r="BG35528">
        <v>35527</v>
      </c>
      <c r="BH35528" t="s">
        <v>312</v>
      </c>
    </row>
    <row r="35529" spans="59:60" x14ac:dyDescent="0.25">
      <c r="BG35529">
        <v>35528</v>
      </c>
      <c r="BH35529" t="s">
        <v>313</v>
      </c>
    </row>
    <row r="35530" spans="59:60" x14ac:dyDescent="0.25">
      <c r="BG35530">
        <v>35529</v>
      </c>
      <c r="BH35530" t="s">
        <v>314</v>
      </c>
    </row>
    <row r="35531" spans="59:60" x14ac:dyDescent="0.25">
      <c r="BG35531">
        <v>35530</v>
      </c>
      <c r="BH35531" t="s">
        <v>315</v>
      </c>
    </row>
    <row r="35532" spans="59:60" x14ac:dyDescent="0.25">
      <c r="BG35532">
        <v>35531</v>
      </c>
      <c r="BH35532" t="s">
        <v>316</v>
      </c>
    </row>
    <row r="35533" spans="59:60" x14ac:dyDescent="0.25">
      <c r="BG35533">
        <v>35532</v>
      </c>
      <c r="BH35533" t="s">
        <v>317</v>
      </c>
    </row>
    <row r="35534" spans="59:60" x14ac:dyDescent="0.25">
      <c r="BG35534">
        <v>35533</v>
      </c>
      <c r="BH35534" t="s">
        <v>318</v>
      </c>
    </row>
    <row r="35535" spans="59:60" x14ac:dyDescent="0.25">
      <c r="BG35535">
        <v>35534</v>
      </c>
      <c r="BH35535" t="s">
        <v>319</v>
      </c>
    </row>
    <row r="35536" spans="59:60" x14ac:dyDescent="0.25">
      <c r="BG35536">
        <v>35535</v>
      </c>
      <c r="BH35536" t="s">
        <v>320</v>
      </c>
    </row>
    <row r="35537" spans="59:60" x14ac:dyDescent="0.25">
      <c r="BG35537">
        <v>35536</v>
      </c>
      <c r="BH35537" t="s">
        <v>321</v>
      </c>
    </row>
    <row r="35538" spans="59:60" x14ac:dyDescent="0.25">
      <c r="BG35538">
        <v>35537</v>
      </c>
      <c r="BH35538" t="s">
        <v>322</v>
      </c>
    </row>
    <row r="35539" spans="59:60" x14ac:dyDescent="0.25">
      <c r="BG35539">
        <v>35538</v>
      </c>
      <c r="BH35539" t="s">
        <v>323</v>
      </c>
    </row>
    <row r="35540" spans="59:60" x14ac:dyDescent="0.25">
      <c r="BG35540">
        <v>35539</v>
      </c>
      <c r="BH35540" t="s">
        <v>324</v>
      </c>
    </row>
    <row r="35541" spans="59:60" x14ac:dyDescent="0.25">
      <c r="BG35541">
        <v>35540</v>
      </c>
      <c r="BH35541" t="s">
        <v>325</v>
      </c>
    </row>
    <row r="35542" spans="59:60" x14ac:dyDescent="0.25">
      <c r="BG35542">
        <v>35541</v>
      </c>
      <c r="BH35542" t="s">
        <v>326</v>
      </c>
    </row>
    <row r="35543" spans="59:60" x14ac:dyDescent="0.25">
      <c r="BG35543">
        <v>35542</v>
      </c>
      <c r="BH35543" t="s">
        <v>327</v>
      </c>
    </row>
    <row r="35544" spans="59:60" x14ac:dyDescent="0.25">
      <c r="BG35544">
        <v>35543</v>
      </c>
      <c r="BH35544" t="s">
        <v>328</v>
      </c>
    </row>
    <row r="35545" spans="59:60" x14ac:dyDescent="0.25">
      <c r="BG35545">
        <v>35544</v>
      </c>
      <c r="BH35545" t="s">
        <v>329</v>
      </c>
    </row>
    <row r="35546" spans="59:60" x14ac:dyDescent="0.25">
      <c r="BG35546">
        <v>35545</v>
      </c>
      <c r="BH35546" t="s">
        <v>330</v>
      </c>
    </row>
    <row r="35547" spans="59:60" x14ac:dyDescent="0.25">
      <c r="BG35547">
        <v>35546</v>
      </c>
      <c r="BH35547" t="s">
        <v>331</v>
      </c>
    </row>
    <row r="35548" spans="59:60" x14ac:dyDescent="0.25">
      <c r="BG35548">
        <v>35547</v>
      </c>
      <c r="BH35548" t="s">
        <v>332</v>
      </c>
    </row>
    <row r="35549" spans="59:60" x14ac:dyDescent="0.25">
      <c r="BG35549">
        <v>35548</v>
      </c>
      <c r="BH35549" t="s">
        <v>333</v>
      </c>
    </row>
    <row r="35550" spans="59:60" x14ac:dyDescent="0.25">
      <c r="BG35550">
        <v>35549</v>
      </c>
      <c r="BH35550" t="s">
        <v>334</v>
      </c>
    </row>
    <row r="35551" spans="59:60" x14ac:dyDescent="0.25">
      <c r="BG35551">
        <v>35550</v>
      </c>
      <c r="BH35551" t="s">
        <v>335</v>
      </c>
    </row>
    <row r="35552" spans="59:60" x14ac:dyDescent="0.25">
      <c r="BG35552">
        <v>35551</v>
      </c>
      <c r="BH35552" t="s">
        <v>336</v>
      </c>
    </row>
    <row r="35553" spans="59:60" x14ac:dyDescent="0.25">
      <c r="BG35553">
        <v>35552</v>
      </c>
      <c r="BH35553" t="s">
        <v>337</v>
      </c>
    </row>
    <row r="35554" spans="59:60" x14ac:dyDescent="0.25">
      <c r="BG35554">
        <v>35553</v>
      </c>
      <c r="BH35554" t="s">
        <v>338</v>
      </c>
    </row>
    <row r="35555" spans="59:60" x14ac:dyDescent="0.25">
      <c r="BG35555">
        <v>35554</v>
      </c>
      <c r="BH35555" t="s">
        <v>339</v>
      </c>
    </row>
    <row r="35556" spans="59:60" x14ac:dyDescent="0.25">
      <c r="BG35556">
        <v>35555</v>
      </c>
      <c r="BH35556" t="s">
        <v>340</v>
      </c>
    </row>
    <row r="35557" spans="59:60" x14ac:dyDescent="0.25">
      <c r="BG35557">
        <v>35556</v>
      </c>
      <c r="BH35557" t="s">
        <v>341</v>
      </c>
    </row>
    <row r="35558" spans="59:60" x14ac:dyDescent="0.25">
      <c r="BG35558">
        <v>35557</v>
      </c>
      <c r="BH35558" t="s">
        <v>342</v>
      </c>
    </row>
    <row r="35559" spans="59:60" x14ac:dyDescent="0.25">
      <c r="BG35559">
        <v>35558</v>
      </c>
      <c r="BH35559" t="s">
        <v>343</v>
      </c>
    </row>
    <row r="35560" spans="59:60" x14ac:dyDescent="0.25">
      <c r="BG35560">
        <v>35559</v>
      </c>
      <c r="BH35560" t="s">
        <v>344</v>
      </c>
    </row>
    <row r="35561" spans="59:60" x14ac:dyDescent="0.25">
      <c r="BG35561">
        <v>35560</v>
      </c>
      <c r="BH35561" t="s">
        <v>345</v>
      </c>
    </row>
    <row r="35562" spans="59:60" x14ac:dyDescent="0.25">
      <c r="BG35562">
        <v>35561</v>
      </c>
      <c r="BH35562" t="s">
        <v>346</v>
      </c>
    </row>
    <row r="35563" spans="59:60" x14ac:dyDescent="0.25">
      <c r="BG35563">
        <v>35562</v>
      </c>
      <c r="BH35563" t="s">
        <v>347</v>
      </c>
    </row>
    <row r="35564" spans="59:60" x14ac:dyDescent="0.25">
      <c r="BG35564">
        <v>35563</v>
      </c>
      <c r="BH35564" t="s">
        <v>348</v>
      </c>
    </row>
    <row r="35565" spans="59:60" x14ac:dyDescent="0.25">
      <c r="BG35565">
        <v>35564</v>
      </c>
      <c r="BH35565" t="s">
        <v>349</v>
      </c>
    </row>
    <row r="35566" spans="59:60" x14ac:dyDescent="0.25">
      <c r="BG35566">
        <v>35565</v>
      </c>
      <c r="BH35566" t="s">
        <v>350</v>
      </c>
    </row>
    <row r="35567" spans="59:60" x14ac:dyDescent="0.25">
      <c r="BG35567">
        <v>35566</v>
      </c>
      <c r="BH35567" t="s">
        <v>351</v>
      </c>
    </row>
    <row r="35568" spans="59:60" x14ac:dyDescent="0.25">
      <c r="BG35568">
        <v>35567</v>
      </c>
      <c r="BH35568" t="s">
        <v>352</v>
      </c>
    </row>
    <row r="35569" spans="59:60" x14ac:dyDescent="0.25">
      <c r="BG35569">
        <v>35568</v>
      </c>
      <c r="BH35569" t="s">
        <v>293</v>
      </c>
    </row>
    <row r="35570" spans="59:60" x14ac:dyDescent="0.25">
      <c r="BG35570">
        <v>35569</v>
      </c>
      <c r="BH35570" t="s">
        <v>294</v>
      </c>
    </row>
    <row r="35571" spans="59:60" x14ac:dyDescent="0.25">
      <c r="BG35571">
        <v>35570</v>
      </c>
      <c r="BH35571" t="s">
        <v>295</v>
      </c>
    </row>
    <row r="35572" spans="59:60" x14ac:dyDescent="0.25">
      <c r="BG35572">
        <v>35571</v>
      </c>
      <c r="BH35572" t="s">
        <v>296</v>
      </c>
    </row>
    <row r="35573" spans="59:60" x14ac:dyDescent="0.25">
      <c r="BG35573">
        <v>35572</v>
      </c>
      <c r="BH35573" t="s">
        <v>297</v>
      </c>
    </row>
    <row r="35574" spans="59:60" x14ac:dyDescent="0.25">
      <c r="BG35574">
        <v>35573</v>
      </c>
      <c r="BH35574" t="s">
        <v>298</v>
      </c>
    </row>
    <row r="35575" spans="59:60" x14ac:dyDescent="0.25">
      <c r="BG35575">
        <v>35574</v>
      </c>
      <c r="BH35575" t="s">
        <v>299</v>
      </c>
    </row>
    <row r="35576" spans="59:60" x14ac:dyDescent="0.25">
      <c r="BG35576">
        <v>35575</v>
      </c>
      <c r="BH35576" t="s">
        <v>300</v>
      </c>
    </row>
    <row r="35577" spans="59:60" x14ac:dyDescent="0.25">
      <c r="BG35577">
        <v>35576</v>
      </c>
      <c r="BH35577" t="s">
        <v>301</v>
      </c>
    </row>
    <row r="35578" spans="59:60" x14ac:dyDescent="0.25">
      <c r="BG35578">
        <v>35577</v>
      </c>
      <c r="BH35578" t="s">
        <v>302</v>
      </c>
    </row>
    <row r="35579" spans="59:60" x14ac:dyDescent="0.25">
      <c r="BG35579">
        <v>35578</v>
      </c>
      <c r="BH35579" t="s">
        <v>303</v>
      </c>
    </row>
    <row r="35580" spans="59:60" x14ac:dyDescent="0.25">
      <c r="BG35580">
        <v>35579</v>
      </c>
      <c r="BH35580" t="s">
        <v>304</v>
      </c>
    </row>
    <row r="35581" spans="59:60" x14ac:dyDescent="0.25">
      <c r="BG35581">
        <v>35580</v>
      </c>
      <c r="BH35581" t="s">
        <v>305</v>
      </c>
    </row>
    <row r="35582" spans="59:60" x14ac:dyDescent="0.25">
      <c r="BG35582">
        <v>35581</v>
      </c>
      <c r="BH35582" t="s">
        <v>306</v>
      </c>
    </row>
    <row r="35583" spans="59:60" x14ac:dyDescent="0.25">
      <c r="BG35583">
        <v>35582</v>
      </c>
      <c r="BH35583" t="s">
        <v>307</v>
      </c>
    </row>
    <row r="35584" spans="59:60" x14ac:dyDescent="0.25">
      <c r="BG35584">
        <v>35583</v>
      </c>
      <c r="BH35584" t="s">
        <v>308</v>
      </c>
    </row>
    <row r="35585" spans="59:60" x14ac:dyDescent="0.25">
      <c r="BG35585">
        <v>35584</v>
      </c>
      <c r="BH35585" t="s">
        <v>309</v>
      </c>
    </row>
    <row r="35586" spans="59:60" x14ac:dyDescent="0.25">
      <c r="BG35586">
        <v>35585</v>
      </c>
      <c r="BH35586" t="s">
        <v>310</v>
      </c>
    </row>
    <row r="35587" spans="59:60" x14ac:dyDescent="0.25">
      <c r="BG35587">
        <v>35586</v>
      </c>
      <c r="BH35587" t="s">
        <v>311</v>
      </c>
    </row>
    <row r="35588" spans="59:60" x14ac:dyDescent="0.25">
      <c r="BG35588">
        <v>35587</v>
      </c>
      <c r="BH35588" t="s">
        <v>312</v>
      </c>
    </row>
    <row r="35589" spans="59:60" x14ac:dyDescent="0.25">
      <c r="BG35589">
        <v>35588</v>
      </c>
      <c r="BH35589" t="s">
        <v>313</v>
      </c>
    </row>
    <row r="35590" spans="59:60" x14ac:dyDescent="0.25">
      <c r="BG35590">
        <v>35589</v>
      </c>
      <c r="BH35590" t="s">
        <v>314</v>
      </c>
    </row>
    <row r="35591" spans="59:60" x14ac:dyDescent="0.25">
      <c r="BG35591">
        <v>35590</v>
      </c>
      <c r="BH35591" t="s">
        <v>315</v>
      </c>
    </row>
    <row r="35592" spans="59:60" x14ac:dyDescent="0.25">
      <c r="BG35592">
        <v>35591</v>
      </c>
      <c r="BH35592" t="s">
        <v>316</v>
      </c>
    </row>
    <row r="35593" spans="59:60" x14ac:dyDescent="0.25">
      <c r="BG35593">
        <v>35592</v>
      </c>
      <c r="BH35593" t="s">
        <v>317</v>
      </c>
    </row>
    <row r="35594" spans="59:60" x14ac:dyDescent="0.25">
      <c r="BG35594">
        <v>35593</v>
      </c>
      <c r="BH35594" t="s">
        <v>318</v>
      </c>
    </row>
    <row r="35595" spans="59:60" x14ac:dyDescent="0.25">
      <c r="BG35595">
        <v>35594</v>
      </c>
      <c r="BH35595" t="s">
        <v>319</v>
      </c>
    </row>
    <row r="35596" spans="59:60" x14ac:dyDescent="0.25">
      <c r="BG35596">
        <v>35595</v>
      </c>
      <c r="BH35596" t="s">
        <v>320</v>
      </c>
    </row>
    <row r="35597" spans="59:60" x14ac:dyDescent="0.25">
      <c r="BG35597">
        <v>35596</v>
      </c>
      <c r="BH35597" t="s">
        <v>321</v>
      </c>
    </row>
    <row r="35598" spans="59:60" x14ac:dyDescent="0.25">
      <c r="BG35598">
        <v>35597</v>
      </c>
      <c r="BH35598" t="s">
        <v>322</v>
      </c>
    </row>
    <row r="35599" spans="59:60" x14ac:dyDescent="0.25">
      <c r="BG35599">
        <v>35598</v>
      </c>
      <c r="BH35599" t="s">
        <v>323</v>
      </c>
    </row>
    <row r="35600" spans="59:60" x14ac:dyDescent="0.25">
      <c r="BG35600">
        <v>35599</v>
      </c>
      <c r="BH35600" t="s">
        <v>324</v>
      </c>
    </row>
    <row r="35601" spans="59:60" x14ac:dyDescent="0.25">
      <c r="BG35601">
        <v>35600</v>
      </c>
      <c r="BH35601" t="s">
        <v>325</v>
      </c>
    </row>
    <row r="35602" spans="59:60" x14ac:dyDescent="0.25">
      <c r="BG35602">
        <v>35601</v>
      </c>
      <c r="BH35602" t="s">
        <v>326</v>
      </c>
    </row>
    <row r="35603" spans="59:60" x14ac:dyDescent="0.25">
      <c r="BG35603">
        <v>35602</v>
      </c>
      <c r="BH35603" t="s">
        <v>327</v>
      </c>
    </row>
    <row r="35604" spans="59:60" x14ac:dyDescent="0.25">
      <c r="BG35604">
        <v>35603</v>
      </c>
      <c r="BH35604" t="s">
        <v>328</v>
      </c>
    </row>
    <row r="35605" spans="59:60" x14ac:dyDescent="0.25">
      <c r="BG35605">
        <v>35604</v>
      </c>
      <c r="BH35605" t="s">
        <v>329</v>
      </c>
    </row>
    <row r="35606" spans="59:60" x14ac:dyDescent="0.25">
      <c r="BG35606">
        <v>35605</v>
      </c>
      <c r="BH35606" t="s">
        <v>330</v>
      </c>
    </row>
    <row r="35607" spans="59:60" x14ac:dyDescent="0.25">
      <c r="BG35607">
        <v>35606</v>
      </c>
      <c r="BH35607" t="s">
        <v>331</v>
      </c>
    </row>
    <row r="35608" spans="59:60" x14ac:dyDescent="0.25">
      <c r="BG35608">
        <v>35607</v>
      </c>
      <c r="BH35608" t="s">
        <v>332</v>
      </c>
    </row>
    <row r="35609" spans="59:60" x14ac:dyDescent="0.25">
      <c r="BG35609">
        <v>35608</v>
      </c>
      <c r="BH35609" t="s">
        <v>333</v>
      </c>
    </row>
    <row r="35610" spans="59:60" x14ac:dyDescent="0.25">
      <c r="BG35610">
        <v>35609</v>
      </c>
      <c r="BH35610" t="s">
        <v>334</v>
      </c>
    </row>
    <row r="35611" spans="59:60" x14ac:dyDescent="0.25">
      <c r="BG35611">
        <v>35610</v>
      </c>
      <c r="BH35611" t="s">
        <v>335</v>
      </c>
    </row>
    <row r="35612" spans="59:60" x14ac:dyDescent="0.25">
      <c r="BG35612">
        <v>35611</v>
      </c>
      <c r="BH35612" t="s">
        <v>336</v>
      </c>
    </row>
    <row r="35613" spans="59:60" x14ac:dyDescent="0.25">
      <c r="BG35613">
        <v>35612</v>
      </c>
      <c r="BH35613" t="s">
        <v>337</v>
      </c>
    </row>
    <row r="35614" spans="59:60" x14ac:dyDescent="0.25">
      <c r="BG35614">
        <v>35613</v>
      </c>
      <c r="BH35614" t="s">
        <v>338</v>
      </c>
    </row>
    <row r="35615" spans="59:60" x14ac:dyDescent="0.25">
      <c r="BG35615">
        <v>35614</v>
      </c>
      <c r="BH35615" t="s">
        <v>339</v>
      </c>
    </row>
    <row r="35616" spans="59:60" x14ac:dyDescent="0.25">
      <c r="BG35616">
        <v>35615</v>
      </c>
      <c r="BH35616" t="s">
        <v>340</v>
      </c>
    </row>
    <row r="35617" spans="59:60" x14ac:dyDescent="0.25">
      <c r="BG35617">
        <v>35616</v>
      </c>
      <c r="BH35617" t="s">
        <v>341</v>
      </c>
    </row>
    <row r="35618" spans="59:60" x14ac:dyDescent="0.25">
      <c r="BG35618">
        <v>35617</v>
      </c>
      <c r="BH35618" t="s">
        <v>342</v>
      </c>
    </row>
    <row r="35619" spans="59:60" x14ac:dyDescent="0.25">
      <c r="BG35619">
        <v>35618</v>
      </c>
      <c r="BH35619" t="s">
        <v>343</v>
      </c>
    </row>
    <row r="35620" spans="59:60" x14ac:dyDescent="0.25">
      <c r="BG35620">
        <v>35619</v>
      </c>
      <c r="BH35620" t="s">
        <v>344</v>
      </c>
    </row>
    <row r="35621" spans="59:60" x14ac:dyDescent="0.25">
      <c r="BG35621">
        <v>35620</v>
      </c>
      <c r="BH35621" t="s">
        <v>345</v>
      </c>
    </row>
    <row r="35622" spans="59:60" x14ac:dyDescent="0.25">
      <c r="BG35622">
        <v>35621</v>
      </c>
      <c r="BH35622" t="s">
        <v>346</v>
      </c>
    </row>
    <row r="35623" spans="59:60" x14ac:dyDescent="0.25">
      <c r="BG35623">
        <v>35622</v>
      </c>
      <c r="BH35623" t="s">
        <v>347</v>
      </c>
    </row>
    <row r="35624" spans="59:60" x14ac:dyDescent="0.25">
      <c r="BG35624">
        <v>35623</v>
      </c>
      <c r="BH35624" t="s">
        <v>348</v>
      </c>
    </row>
    <row r="35625" spans="59:60" x14ac:dyDescent="0.25">
      <c r="BG35625">
        <v>35624</v>
      </c>
      <c r="BH35625" t="s">
        <v>349</v>
      </c>
    </row>
    <row r="35626" spans="59:60" x14ac:dyDescent="0.25">
      <c r="BG35626">
        <v>35625</v>
      </c>
      <c r="BH35626" t="s">
        <v>350</v>
      </c>
    </row>
    <row r="35627" spans="59:60" x14ac:dyDescent="0.25">
      <c r="BG35627">
        <v>35626</v>
      </c>
      <c r="BH35627" t="s">
        <v>351</v>
      </c>
    </row>
    <row r="35628" spans="59:60" x14ac:dyDescent="0.25">
      <c r="BG35628">
        <v>35627</v>
      </c>
      <c r="BH35628" t="s">
        <v>352</v>
      </c>
    </row>
    <row r="35629" spans="59:60" x14ac:dyDescent="0.25">
      <c r="BG35629">
        <v>35628</v>
      </c>
      <c r="BH35629" t="s">
        <v>293</v>
      </c>
    </row>
    <row r="35630" spans="59:60" x14ac:dyDescent="0.25">
      <c r="BG35630">
        <v>35629</v>
      </c>
      <c r="BH35630" t="s">
        <v>294</v>
      </c>
    </row>
    <row r="35631" spans="59:60" x14ac:dyDescent="0.25">
      <c r="BG35631">
        <v>35630</v>
      </c>
      <c r="BH35631" t="s">
        <v>295</v>
      </c>
    </row>
    <row r="35632" spans="59:60" x14ac:dyDescent="0.25">
      <c r="BG35632">
        <v>35631</v>
      </c>
      <c r="BH35632" t="s">
        <v>296</v>
      </c>
    </row>
    <row r="35633" spans="59:60" x14ac:dyDescent="0.25">
      <c r="BG35633">
        <v>35632</v>
      </c>
      <c r="BH35633" t="s">
        <v>297</v>
      </c>
    </row>
    <row r="35634" spans="59:60" x14ac:dyDescent="0.25">
      <c r="BG35634">
        <v>35633</v>
      </c>
      <c r="BH35634" t="s">
        <v>298</v>
      </c>
    </row>
    <row r="35635" spans="59:60" x14ac:dyDescent="0.25">
      <c r="BG35635">
        <v>35634</v>
      </c>
      <c r="BH35635" t="s">
        <v>299</v>
      </c>
    </row>
    <row r="35636" spans="59:60" x14ac:dyDescent="0.25">
      <c r="BG35636">
        <v>35635</v>
      </c>
      <c r="BH35636" t="s">
        <v>300</v>
      </c>
    </row>
    <row r="35637" spans="59:60" x14ac:dyDescent="0.25">
      <c r="BG35637">
        <v>35636</v>
      </c>
      <c r="BH35637" t="s">
        <v>301</v>
      </c>
    </row>
    <row r="35638" spans="59:60" x14ac:dyDescent="0.25">
      <c r="BG35638">
        <v>35637</v>
      </c>
      <c r="BH35638" t="s">
        <v>302</v>
      </c>
    </row>
    <row r="35639" spans="59:60" x14ac:dyDescent="0.25">
      <c r="BG35639">
        <v>35638</v>
      </c>
      <c r="BH35639" t="s">
        <v>303</v>
      </c>
    </row>
    <row r="35640" spans="59:60" x14ac:dyDescent="0.25">
      <c r="BG35640">
        <v>35639</v>
      </c>
      <c r="BH35640" t="s">
        <v>304</v>
      </c>
    </row>
    <row r="35641" spans="59:60" x14ac:dyDescent="0.25">
      <c r="BG35641">
        <v>35640</v>
      </c>
      <c r="BH35641" t="s">
        <v>305</v>
      </c>
    </row>
    <row r="35642" spans="59:60" x14ac:dyDescent="0.25">
      <c r="BG35642">
        <v>35641</v>
      </c>
      <c r="BH35642" t="s">
        <v>306</v>
      </c>
    </row>
    <row r="35643" spans="59:60" x14ac:dyDescent="0.25">
      <c r="BG35643">
        <v>35642</v>
      </c>
      <c r="BH35643" t="s">
        <v>307</v>
      </c>
    </row>
    <row r="35644" spans="59:60" x14ac:dyDescent="0.25">
      <c r="BG35644">
        <v>35643</v>
      </c>
      <c r="BH35644" t="s">
        <v>308</v>
      </c>
    </row>
    <row r="35645" spans="59:60" x14ac:dyDescent="0.25">
      <c r="BG35645">
        <v>35644</v>
      </c>
      <c r="BH35645" t="s">
        <v>309</v>
      </c>
    </row>
    <row r="35646" spans="59:60" x14ac:dyDescent="0.25">
      <c r="BG35646">
        <v>35645</v>
      </c>
      <c r="BH35646" t="s">
        <v>310</v>
      </c>
    </row>
    <row r="35647" spans="59:60" x14ac:dyDescent="0.25">
      <c r="BG35647">
        <v>35646</v>
      </c>
      <c r="BH35647" t="s">
        <v>311</v>
      </c>
    </row>
    <row r="35648" spans="59:60" x14ac:dyDescent="0.25">
      <c r="BG35648">
        <v>35647</v>
      </c>
      <c r="BH35648" t="s">
        <v>312</v>
      </c>
    </row>
    <row r="35649" spans="59:60" x14ac:dyDescent="0.25">
      <c r="BG35649">
        <v>35648</v>
      </c>
      <c r="BH35649" t="s">
        <v>313</v>
      </c>
    </row>
    <row r="35650" spans="59:60" x14ac:dyDescent="0.25">
      <c r="BG35650">
        <v>35649</v>
      </c>
      <c r="BH35650" t="s">
        <v>314</v>
      </c>
    </row>
    <row r="35651" spans="59:60" x14ac:dyDescent="0.25">
      <c r="BG35651">
        <v>35650</v>
      </c>
      <c r="BH35651" t="s">
        <v>315</v>
      </c>
    </row>
    <row r="35652" spans="59:60" x14ac:dyDescent="0.25">
      <c r="BG35652">
        <v>35651</v>
      </c>
      <c r="BH35652" t="s">
        <v>316</v>
      </c>
    </row>
    <row r="35653" spans="59:60" x14ac:dyDescent="0.25">
      <c r="BG35653">
        <v>35652</v>
      </c>
      <c r="BH35653" t="s">
        <v>317</v>
      </c>
    </row>
    <row r="35654" spans="59:60" x14ac:dyDescent="0.25">
      <c r="BG35654">
        <v>35653</v>
      </c>
      <c r="BH35654" t="s">
        <v>318</v>
      </c>
    </row>
    <row r="35655" spans="59:60" x14ac:dyDescent="0.25">
      <c r="BG35655">
        <v>35654</v>
      </c>
      <c r="BH35655" t="s">
        <v>319</v>
      </c>
    </row>
    <row r="35656" spans="59:60" x14ac:dyDescent="0.25">
      <c r="BG35656">
        <v>35655</v>
      </c>
      <c r="BH35656" t="s">
        <v>320</v>
      </c>
    </row>
    <row r="35657" spans="59:60" x14ac:dyDescent="0.25">
      <c r="BG35657">
        <v>35656</v>
      </c>
      <c r="BH35657" t="s">
        <v>321</v>
      </c>
    </row>
    <row r="35658" spans="59:60" x14ac:dyDescent="0.25">
      <c r="BG35658">
        <v>35657</v>
      </c>
      <c r="BH35658" t="s">
        <v>322</v>
      </c>
    </row>
    <row r="35659" spans="59:60" x14ac:dyDescent="0.25">
      <c r="BG35659">
        <v>35658</v>
      </c>
      <c r="BH35659" t="s">
        <v>323</v>
      </c>
    </row>
    <row r="35660" spans="59:60" x14ac:dyDescent="0.25">
      <c r="BG35660">
        <v>35659</v>
      </c>
      <c r="BH35660" t="s">
        <v>324</v>
      </c>
    </row>
    <row r="35661" spans="59:60" x14ac:dyDescent="0.25">
      <c r="BG35661">
        <v>35660</v>
      </c>
      <c r="BH35661" t="s">
        <v>325</v>
      </c>
    </row>
    <row r="35662" spans="59:60" x14ac:dyDescent="0.25">
      <c r="BG35662">
        <v>35661</v>
      </c>
      <c r="BH35662" t="s">
        <v>326</v>
      </c>
    </row>
    <row r="35663" spans="59:60" x14ac:dyDescent="0.25">
      <c r="BG35663">
        <v>35662</v>
      </c>
      <c r="BH35663" t="s">
        <v>327</v>
      </c>
    </row>
    <row r="35664" spans="59:60" x14ac:dyDescent="0.25">
      <c r="BG35664">
        <v>35663</v>
      </c>
      <c r="BH35664" t="s">
        <v>328</v>
      </c>
    </row>
    <row r="35665" spans="59:60" x14ac:dyDescent="0.25">
      <c r="BG35665">
        <v>35664</v>
      </c>
      <c r="BH35665" t="s">
        <v>329</v>
      </c>
    </row>
    <row r="35666" spans="59:60" x14ac:dyDescent="0.25">
      <c r="BG35666">
        <v>35665</v>
      </c>
      <c r="BH35666" t="s">
        <v>330</v>
      </c>
    </row>
    <row r="35667" spans="59:60" x14ac:dyDescent="0.25">
      <c r="BG35667">
        <v>35666</v>
      </c>
      <c r="BH35667" t="s">
        <v>331</v>
      </c>
    </row>
    <row r="35668" spans="59:60" x14ac:dyDescent="0.25">
      <c r="BG35668">
        <v>35667</v>
      </c>
      <c r="BH35668" t="s">
        <v>332</v>
      </c>
    </row>
    <row r="35669" spans="59:60" x14ac:dyDescent="0.25">
      <c r="BG35669">
        <v>35668</v>
      </c>
      <c r="BH35669" t="s">
        <v>333</v>
      </c>
    </row>
    <row r="35670" spans="59:60" x14ac:dyDescent="0.25">
      <c r="BG35670">
        <v>35669</v>
      </c>
      <c r="BH35670" t="s">
        <v>334</v>
      </c>
    </row>
    <row r="35671" spans="59:60" x14ac:dyDescent="0.25">
      <c r="BG35671">
        <v>35670</v>
      </c>
      <c r="BH35671" t="s">
        <v>335</v>
      </c>
    </row>
    <row r="35672" spans="59:60" x14ac:dyDescent="0.25">
      <c r="BG35672">
        <v>35671</v>
      </c>
      <c r="BH35672" t="s">
        <v>336</v>
      </c>
    </row>
    <row r="35673" spans="59:60" x14ac:dyDescent="0.25">
      <c r="BG35673">
        <v>35672</v>
      </c>
      <c r="BH35673" t="s">
        <v>337</v>
      </c>
    </row>
    <row r="35674" spans="59:60" x14ac:dyDescent="0.25">
      <c r="BG35674">
        <v>35673</v>
      </c>
      <c r="BH35674" t="s">
        <v>338</v>
      </c>
    </row>
    <row r="35675" spans="59:60" x14ac:dyDescent="0.25">
      <c r="BG35675">
        <v>35674</v>
      </c>
      <c r="BH35675" t="s">
        <v>339</v>
      </c>
    </row>
    <row r="35676" spans="59:60" x14ac:dyDescent="0.25">
      <c r="BG35676">
        <v>35675</v>
      </c>
      <c r="BH35676" t="s">
        <v>340</v>
      </c>
    </row>
    <row r="35677" spans="59:60" x14ac:dyDescent="0.25">
      <c r="BG35677">
        <v>35676</v>
      </c>
      <c r="BH35677" t="s">
        <v>341</v>
      </c>
    </row>
    <row r="35678" spans="59:60" x14ac:dyDescent="0.25">
      <c r="BG35678">
        <v>35677</v>
      </c>
      <c r="BH35678" t="s">
        <v>342</v>
      </c>
    </row>
    <row r="35679" spans="59:60" x14ac:dyDescent="0.25">
      <c r="BG35679">
        <v>35678</v>
      </c>
      <c r="BH35679" t="s">
        <v>343</v>
      </c>
    </row>
    <row r="35680" spans="59:60" x14ac:dyDescent="0.25">
      <c r="BG35680">
        <v>35679</v>
      </c>
      <c r="BH35680" t="s">
        <v>344</v>
      </c>
    </row>
    <row r="35681" spans="59:60" x14ac:dyDescent="0.25">
      <c r="BG35681">
        <v>35680</v>
      </c>
      <c r="BH35681" t="s">
        <v>345</v>
      </c>
    </row>
    <row r="35682" spans="59:60" x14ac:dyDescent="0.25">
      <c r="BG35682">
        <v>35681</v>
      </c>
      <c r="BH35682" t="s">
        <v>346</v>
      </c>
    </row>
    <row r="35683" spans="59:60" x14ac:dyDescent="0.25">
      <c r="BG35683">
        <v>35682</v>
      </c>
      <c r="BH35683" t="s">
        <v>347</v>
      </c>
    </row>
    <row r="35684" spans="59:60" x14ac:dyDescent="0.25">
      <c r="BG35684">
        <v>35683</v>
      </c>
      <c r="BH35684" t="s">
        <v>348</v>
      </c>
    </row>
    <row r="35685" spans="59:60" x14ac:dyDescent="0.25">
      <c r="BG35685">
        <v>35684</v>
      </c>
      <c r="BH35685" t="s">
        <v>349</v>
      </c>
    </row>
    <row r="35686" spans="59:60" x14ac:dyDescent="0.25">
      <c r="BG35686">
        <v>35685</v>
      </c>
      <c r="BH35686" t="s">
        <v>350</v>
      </c>
    </row>
    <row r="35687" spans="59:60" x14ac:dyDescent="0.25">
      <c r="BG35687">
        <v>35686</v>
      </c>
      <c r="BH35687" t="s">
        <v>351</v>
      </c>
    </row>
    <row r="35688" spans="59:60" x14ac:dyDescent="0.25">
      <c r="BG35688">
        <v>35687</v>
      </c>
      <c r="BH35688" t="s">
        <v>352</v>
      </c>
    </row>
    <row r="35689" spans="59:60" x14ac:dyDescent="0.25">
      <c r="BG35689">
        <v>35688</v>
      </c>
      <c r="BH35689" t="s">
        <v>293</v>
      </c>
    </row>
    <row r="35690" spans="59:60" x14ac:dyDescent="0.25">
      <c r="BG35690">
        <v>35689</v>
      </c>
      <c r="BH35690" t="s">
        <v>294</v>
      </c>
    </row>
    <row r="35691" spans="59:60" x14ac:dyDescent="0.25">
      <c r="BG35691">
        <v>35690</v>
      </c>
      <c r="BH35691" t="s">
        <v>295</v>
      </c>
    </row>
    <row r="35692" spans="59:60" x14ac:dyDescent="0.25">
      <c r="BG35692">
        <v>35691</v>
      </c>
      <c r="BH35692" t="s">
        <v>296</v>
      </c>
    </row>
    <row r="35693" spans="59:60" x14ac:dyDescent="0.25">
      <c r="BG35693">
        <v>35692</v>
      </c>
      <c r="BH35693" t="s">
        <v>297</v>
      </c>
    </row>
    <row r="35694" spans="59:60" x14ac:dyDescent="0.25">
      <c r="BG35694">
        <v>35693</v>
      </c>
      <c r="BH35694" t="s">
        <v>298</v>
      </c>
    </row>
    <row r="35695" spans="59:60" x14ac:dyDescent="0.25">
      <c r="BG35695">
        <v>35694</v>
      </c>
      <c r="BH35695" t="s">
        <v>299</v>
      </c>
    </row>
    <row r="35696" spans="59:60" x14ac:dyDescent="0.25">
      <c r="BG35696">
        <v>35695</v>
      </c>
      <c r="BH35696" t="s">
        <v>300</v>
      </c>
    </row>
    <row r="35697" spans="59:60" x14ac:dyDescent="0.25">
      <c r="BG35697">
        <v>35696</v>
      </c>
      <c r="BH35697" t="s">
        <v>301</v>
      </c>
    </row>
    <row r="35698" spans="59:60" x14ac:dyDescent="0.25">
      <c r="BG35698">
        <v>35697</v>
      </c>
      <c r="BH35698" t="s">
        <v>302</v>
      </c>
    </row>
    <row r="35699" spans="59:60" x14ac:dyDescent="0.25">
      <c r="BG35699">
        <v>35698</v>
      </c>
      <c r="BH35699" t="s">
        <v>303</v>
      </c>
    </row>
    <row r="35700" spans="59:60" x14ac:dyDescent="0.25">
      <c r="BG35700">
        <v>35699</v>
      </c>
      <c r="BH35700" t="s">
        <v>304</v>
      </c>
    </row>
    <row r="35701" spans="59:60" x14ac:dyDescent="0.25">
      <c r="BG35701">
        <v>35700</v>
      </c>
      <c r="BH35701" t="s">
        <v>305</v>
      </c>
    </row>
    <row r="35702" spans="59:60" x14ac:dyDescent="0.25">
      <c r="BG35702">
        <v>35701</v>
      </c>
      <c r="BH35702" t="s">
        <v>306</v>
      </c>
    </row>
    <row r="35703" spans="59:60" x14ac:dyDescent="0.25">
      <c r="BG35703">
        <v>35702</v>
      </c>
      <c r="BH35703" t="s">
        <v>307</v>
      </c>
    </row>
    <row r="35704" spans="59:60" x14ac:dyDescent="0.25">
      <c r="BG35704">
        <v>35703</v>
      </c>
      <c r="BH35704" t="s">
        <v>308</v>
      </c>
    </row>
    <row r="35705" spans="59:60" x14ac:dyDescent="0.25">
      <c r="BG35705">
        <v>35704</v>
      </c>
      <c r="BH35705" t="s">
        <v>309</v>
      </c>
    </row>
    <row r="35706" spans="59:60" x14ac:dyDescent="0.25">
      <c r="BG35706">
        <v>35705</v>
      </c>
      <c r="BH35706" t="s">
        <v>310</v>
      </c>
    </row>
    <row r="35707" spans="59:60" x14ac:dyDescent="0.25">
      <c r="BG35707">
        <v>35706</v>
      </c>
      <c r="BH35707" t="s">
        <v>311</v>
      </c>
    </row>
    <row r="35708" spans="59:60" x14ac:dyDescent="0.25">
      <c r="BG35708">
        <v>35707</v>
      </c>
      <c r="BH35708" t="s">
        <v>312</v>
      </c>
    </row>
    <row r="35709" spans="59:60" x14ac:dyDescent="0.25">
      <c r="BG35709">
        <v>35708</v>
      </c>
      <c r="BH35709" t="s">
        <v>313</v>
      </c>
    </row>
    <row r="35710" spans="59:60" x14ac:dyDescent="0.25">
      <c r="BG35710">
        <v>35709</v>
      </c>
      <c r="BH35710" t="s">
        <v>314</v>
      </c>
    </row>
    <row r="35711" spans="59:60" x14ac:dyDescent="0.25">
      <c r="BG35711">
        <v>35710</v>
      </c>
      <c r="BH35711" t="s">
        <v>315</v>
      </c>
    </row>
    <row r="35712" spans="59:60" x14ac:dyDescent="0.25">
      <c r="BG35712">
        <v>35711</v>
      </c>
      <c r="BH35712" t="s">
        <v>316</v>
      </c>
    </row>
    <row r="35713" spans="59:60" x14ac:dyDescent="0.25">
      <c r="BG35713">
        <v>35712</v>
      </c>
      <c r="BH35713" t="s">
        <v>317</v>
      </c>
    </row>
    <row r="35714" spans="59:60" x14ac:dyDescent="0.25">
      <c r="BG35714">
        <v>35713</v>
      </c>
      <c r="BH35714" t="s">
        <v>318</v>
      </c>
    </row>
    <row r="35715" spans="59:60" x14ac:dyDescent="0.25">
      <c r="BG35715">
        <v>35714</v>
      </c>
      <c r="BH35715" t="s">
        <v>319</v>
      </c>
    </row>
    <row r="35716" spans="59:60" x14ac:dyDescent="0.25">
      <c r="BG35716">
        <v>35715</v>
      </c>
      <c r="BH35716" t="s">
        <v>320</v>
      </c>
    </row>
    <row r="35717" spans="59:60" x14ac:dyDescent="0.25">
      <c r="BG35717">
        <v>35716</v>
      </c>
      <c r="BH35717" t="s">
        <v>321</v>
      </c>
    </row>
    <row r="35718" spans="59:60" x14ac:dyDescent="0.25">
      <c r="BG35718">
        <v>35717</v>
      </c>
      <c r="BH35718" t="s">
        <v>322</v>
      </c>
    </row>
    <row r="35719" spans="59:60" x14ac:dyDescent="0.25">
      <c r="BG35719">
        <v>35718</v>
      </c>
      <c r="BH35719" t="s">
        <v>323</v>
      </c>
    </row>
    <row r="35720" spans="59:60" x14ac:dyDescent="0.25">
      <c r="BG35720">
        <v>35719</v>
      </c>
      <c r="BH35720" t="s">
        <v>324</v>
      </c>
    </row>
    <row r="35721" spans="59:60" x14ac:dyDescent="0.25">
      <c r="BG35721">
        <v>35720</v>
      </c>
      <c r="BH35721" t="s">
        <v>325</v>
      </c>
    </row>
    <row r="35722" spans="59:60" x14ac:dyDescent="0.25">
      <c r="BG35722">
        <v>35721</v>
      </c>
      <c r="BH35722" t="s">
        <v>326</v>
      </c>
    </row>
    <row r="35723" spans="59:60" x14ac:dyDescent="0.25">
      <c r="BG35723">
        <v>35722</v>
      </c>
      <c r="BH35723" t="s">
        <v>327</v>
      </c>
    </row>
    <row r="35724" spans="59:60" x14ac:dyDescent="0.25">
      <c r="BG35724">
        <v>35723</v>
      </c>
      <c r="BH35724" t="s">
        <v>328</v>
      </c>
    </row>
    <row r="35725" spans="59:60" x14ac:dyDescent="0.25">
      <c r="BG35725">
        <v>35724</v>
      </c>
      <c r="BH35725" t="s">
        <v>329</v>
      </c>
    </row>
    <row r="35726" spans="59:60" x14ac:dyDescent="0.25">
      <c r="BG35726">
        <v>35725</v>
      </c>
      <c r="BH35726" t="s">
        <v>330</v>
      </c>
    </row>
    <row r="35727" spans="59:60" x14ac:dyDescent="0.25">
      <c r="BG35727">
        <v>35726</v>
      </c>
      <c r="BH35727" t="s">
        <v>331</v>
      </c>
    </row>
    <row r="35728" spans="59:60" x14ac:dyDescent="0.25">
      <c r="BG35728">
        <v>35727</v>
      </c>
      <c r="BH35728" t="s">
        <v>332</v>
      </c>
    </row>
    <row r="35729" spans="59:60" x14ac:dyDescent="0.25">
      <c r="BG35729">
        <v>35728</v>
      </c>
      <c r="BH35729" t="s">
        <v>333</v>
      </c>
    </row>
    <row r="35730" spans="59:60" x14ac:dyDescent="0.25">
      <c r="BG35730">
        <v>35729</v>
      </c>
      <c r="BH35730" t="s">
        <v>334</v>
      </c>
    </row>
    <row r="35731" spans="59:60" x14ac:dyDescent="0.25">
      <c r="BG35731">
        <v>35730</v>
      </c>
      <c r="BH35731" t="s">
        <v>335</v>
      </c>
    </row>
    <row r="35732" spans="59:60" x14ac:dyDescent="0.25">
      <c r="BG35732">
        <v>35731</v>
      </c>
      <c r="BH35732" t="s">
        <v>336</v>
      </c>
    </row>
    <row r="35733" spans="59:60" x14ac:dyDescent="0.25">
      <c r="BG35733">
        <v>35732</v>
      </c>
      <c r="BH35733" t="s">
        <v>337</v>
      </c>
    </row>
    <row r="35734" spans="59:60" x14ac:dyDescent="0.25">
      <c r="BG35734">
        <v>35733</v>
      </c>
      <c r="BH35734" t="s">
        <v>338</v>
      </c>
    </row>
    <row r="35735" spans="59:60" x14ac:dyDescent="0.25">
      <c r="BG35735">
        <v>35734</v>
      </c>
      <c r="BH35735" t="s">
        <v>339</v>
      </c>
    </row>
    <row r="35736" spans="59:60" x14ac:dyDescent="0.25">
      <c r="BG35736">
        <v>35735</v>
      </c>
      <c r="BH35736" t="s">
        <v>340</v>
      </c>
    </row>
    <row r="35737" spans="59:60" x14ac:dyDescent="0.25">
      <c r="BG35737">
        <v>35736</v>
      </c>
      <c r="BH35737" t="s">
        <v>341</v>
      </c>
    </row>
    <row r="35738" spans="59:60" x14ac:dyDescent="0.25">
      <c r="BG35738">
        <v>35737</v>
      </c>
      <c r="BH35738" t="s">
        <v>342</v>
      </c>
    </row>
    <row r="35739" spans="59:60" x14ac:dyDescent="0.25">
      <c r="BG35739">
        <v>35738</v>
      </c>
      <c r="BH35739" t="s">
        <v>343</v>
      </c>
    </row>
    <row r="35740" spans="59:60" x14ac:dyDescent="0.25">
      <c r="BG35740">
        <v>35739</v>
      </c>
      <c r="BH35740" t="s">
        <v>344</v>
      </c>
    </row>
    <row r="35741" spans="59:60" x14ac:dyDescent="0.25">
      <c r="BG35741">
        <v>35740</v>
      </c>
      <c r="BH35741" t="s">
        <v>345</v>
      </c>
    </row>
    <row r="35742" spans="59:60" x14ac:dyDescent="0.25">
      <c r="BG35742">
        <v>35741</v>
      </c>
      <c r="BH35742" t="s">
        <v>346</v>
      </c>
    </row>
    <row r="35743" spans="59:60" x14ac:dyDescent="0.25">
      <c r="BG35743">
        <v>35742</v>
      </c>
      <c r="BH35743" t="s">
        <v>347</v>
      </c>
    </row>
    <row r="35744" spans="59:60" x14ac:dyDescent="0.25">
      <c r="BG35744">
        <v>35743</v>
      </c>
      <c r="BH35744" t="s">
        <v>348</v>
      </c>
    </row>
    <row r="35745" spans="59:60" x14ac:dyDescent="0.25">
      <c r="BG35745">
        <v>35744</v>
      </c>
      <c r="BH35745" t="s">
        <v>349</v>
      </c>
    </row>
    <row r="35746" spans="59:60" x14ac:dyDescent="0.25">
      <c r="BG35746">
        <v>35745</v>
      </c>
      <c r="BH35746" t="s">
        <v>350</v>
      </c>
    </row>
    <row r="35747" spans="59:60" x14ac:dyDescent="0.25">
      <c r="BG35747">
        <v>35746</v>
      </c>
      <c r="BH35747" t="s">
        <v>351</v>
      </c>
    </row>
    <row r="35748" spans="59:60" x14ac:dyDescent="0.25">
      <c r="BG35748">
        <v>35747</v>
      </c>
      <c r="BH35748" t="s">
        <v>352</v>
      </c>
    </row>
    <row r="35749" spans="59:60" x14ac:dyDescent="0.25">
      <c r="BG35749">
        <v>35748</v>
      </c>
      <c r="BH35749" t="s">
        <v>293</v>
      </c>
    </row>
    <row r="35750" spans="59:60" x14ac:dyDescent="0.25">
      <c r="BG35750">
        <v>35749</v>
      </c>
      <c r="BH35750" t="s">
        <v>294</v>
      </c>
    </row>
    <row r="35751" spans="59:60" x14ac:dyDescent="0.25">
      <c r="BG35751">
        <v>35750</v>
      </c>
      <c r="BH35751" t="s">
        <v>295</v>
      </c>
    </row>
    <row r="35752" spans="59:60" x14ac:dyDescent="0.25">
      <c r="BG35752">
        <v>35751</v>
      </c>
      <c r="BH35752" t="s">
        <v>296</v>
      </c>
    </row>
    <row r="35753" spans="59:60" x14ac:dyDescent="0.25">
      <c r="BG35753">
        <v>35752</v>
      </c>
      <c r="BH35753" t="s">
        <v>297</v>
      </c>
    </row>
    <row r="35754" spans="59:60" x14ac:dyDescent="0.25">
      <c r="BG35754">
        <v>35753</v>
      </c>
      <c r="BH35754" t="s">
        <v>298</v>
      </c>
    </row>
    <row r="35755" spans="59:60" x14ac:dyDescent="0.25">
      <c r="BG35755">
        <v>35754</v>
      </c>
      <c r="BH35755" t="s">
        <v>299</v>
      </c>
    </row>
    <row r="35756" spans="59:60" x14ac:dyDescent="0.25">
      <c r="BG35756">
        <v>35755</v>
      </c>
      <c r="BH35756" t="s">
        <v>300</v>
      </c>
    </row>
    <row r="35757" spans="59:60" x14ac:dyDescent="0.25">
      <c r="BG35757">
        <v>35756</v>
      </c>
      <c r="BH35757" t="s">
        <v>301</v>
      </c>
    </row>
    <row r="35758" spans="59:60" x14ac:dyDescent="0.25">
      <c r="BG35758">
        <v>35757</v>
      </c>
      <c r="BH35758" t="s">
        <v>302</v>
      </c>
    </row>
    <row r="35759" spans="59:60" x14ac:dyDescent="0.25">
      <c r="BG35759">
        <v>35758</v>
      </c>
      <c r="BH35759" t="s">
        <v>303</v>
      </c>
    </row>
    <row r="35760" spans="59:60" x14ac:dyDescent="0.25">
      <c r="BG35760">
        <v>35759</v>
      </c>
      <c r="BH35760" t="s">
        <v>304</v>
      </c>
    </row>
    <row r="35761" spans="59:60" x14ac:dyDescent="0.25">
      <c r="BG35761">
        <v>35760</v>
      </c>
      <c r="BH35761" t="s">
        <v>305</v>
      </c>
    </row>
    <row r="35762" spans="59:60" x14ac:dyDescent="0.25">
      <c r="BG35762">
        <v>35761</v>
      </c>
      <c r="BH35762" t="s">
        <v>306</v>
      </c>
    </row>
    <row r="35763" spans="59:60" x14ac:dyDescent="0.25">
      <c r="BG35763">
        <v>35762</v>
      </c>
      <c r="BH35763" t="s">
        <v>307</v>
      </c>
    </row>
    <row r="35764" spans="59:60" x14ac:dyDescent="0.25">
      <c r="BG35764">
        <v>35763</v>
      </c>
      <c r="BH35764" t="s">
        <v>308</v>
      </c>
    </row>
    <row r="35765" spans="59:60" x14ac:dyDescent="0.25">
      <c r="BG35765">
        <v>35764</v>
      </c>
      <c r="BH35765" t="s">
        <v>309</v>
      </c>
    </row>
    <row r="35766" spans="59:60" x14ac:dyDescent="0.25">
      <c r="BG35766">
        <v>35765</v>
      </c>
      <c r="BH35766" t="s">
        <v>310</v>
      </c>
    </row>
    <row r="35767" spans="59:60" x14ac:dyDescent="0.25">
      <c r="BG35767">
        <v>35766</v>
      </c>
      <c r="BH35767" t="s">
        <v>311</v>
      </c>
    </row>
    <row r="35768" spans="59:60" x14ac:dyDescent="0.25">
      <c r="BG35768">
        <v>35767</v>
      </c>
      <c r="BH35768" t="s">
        <v>312</v>
      </c>
    </row>
    <row r="35769" spans="59:60" x14ac:dyDescent="0.25">
      <c r="BG35769">
        <v>35768</v>
      </c>
      <c r="BH35769" t="s">
        <v>313</v>
      </c>
    </row>
    <row r="35770" spans="59:60" x14ac:dyDescent="0.25">
      <c r="BG35770">
        <v>35769</v>
      </c>
      <c r="BH35770" t="s">
        <v>314</v>
      </c>
    </row>
    <row r="35771" spans="59:60" x14ac:dyDescent="0.25">
      <c r="BG35771">
        <v>35770</v>
      </c>
      <c r="BH35771" t="s">
        <v>315</v>
      </c>
    </row>
    <row r="35772" spans="59:60" x14ac:dyDescent="0.25">
      <c r="BG35772">
        <v>35771</v>
      </c>
      <c r="BH35772" t="s">
        <v>316</v>
      </c>
    </row>
    <row r="35773" spans="59:60" x14ac:dyDescent="0.25">
      <c r="BG35773">
        <v>35772</v>
      </c>
      <c r="BH35773" t="s">
        <v>317</v>
      </c>
    </row>
    <row r="35774" spans="59:60" x14ac:dyDescent="0.25">
      <c r="BG35774">
        <v>35773</v>
      </c>
      <c r="BH35774" t="s">
        <v>318</v>
      </c>
    </row>
    <row r="35775" spans="59:60" x14ac:dyDescent="0.25">
      <c r="BG35775">
        <v>35774</v>
      </c>
      <c r="BH35775" t="s">
        <v>319</v>
      </c>
    </row>
    <row r="35776" spans="59:60" x14ac:dyDescent="0.25">
      <c r="BG35776">
        <v>35775</v>
      </c>
      <c r="BH35776" t="s">
        <v>320</v>
      </c>
    </row>
    <row r="35777" spans="59:60" x14ac:dyDescent="0.25">
      <c r="BG35777">
        <v>35776</v>
      </c>
      <c r="BH35777" t="s">
        <v>321</v>
      </c>
    </row>
    <row r="35778" spans="59:60" x14ac:dyDescent="0.25">
      <c r="BG35778">
        <v>35777</v>
      </c>
      <c r="BH35778" t="s">
        <v>322</v>
      </c>
    </row>
    <row r="35779" spans="59:60" x14ac:dyDescent="0.25">
      <c r="BG35779">
        <v>35778</v>
      </c>
      <c r="BH35779" t="s">
        <v>323</v>
      </c>
    </row>
    <row r="35780" spans="59:60" x14ac:dyDescent="0.25">
      <c r="BG35780">
        <v>35779</v>
      </c>
      <c r="BH35780" t="s">
        <v>324</v>
      </c>
    </row>
    <row r="35781" spans="59:60" x14ac:dyDescent="0.25">
      <c r="BG35781">
        <v>35780</v>
      </c>
      <c r="BH35781" t="s">
        <v>325</v>
      </c>
    </row>
    <row r="35782" spans="59:60" x14ac:dyDescent="0.25">
      <c r="BG35782">
        <v>35781</v>
      </c>
      <c r="BH35782" t="s">
        <v>326</v>
      </c>
    </row>
    <row r="35783" spans="59:60" x14ac:dyDescent="0.25">
      <c r="BG35783">
        <v>35782</v>
      </c>
      <c r="BH35783" t="s">
        <v>327</v>
      </c>
    </row>
    <row r="35784" spans="59:60" x14ac:dyDescent="0.25">
      <c r="BG35784">
        <v>35783</v>
      </c>
      <c r="BH35784" t="s">
        <v>328</v>
      </c>
    </row>
    <row r="35785" spans="59:60" x14ac:dyDescent="0.25">
      <c r="BG35785">
        <v>35784</v>
      </c>
      <c r="BH35785" t="s">
        <v>329</v>
      </c>
    </row>
    <row r="35786" spans="59:60" x14ac:dyDescent="0.25">
      <c r="BG35786">
        <v>35785</v>
      </c>
      <c r="BH35786" t="s">
        <v>330</v>
      </c>
    </row>
    <row r="35787" spans="59:60" x14ac:dyDescent="0.25">
      <c r="BG35787">
        <v>35786</v>
      </c>
      <c r="BH35787" t="s">
        <v>331</v>
      </c>
    </row>
    <row r="35788" spans="59:60" x14ac:dyDescent="0.25">
      <c r="BG35788">
        <v>35787</v>
      </c>
      <c r="BH35788" t="s">
        <v>332</v>
      </c>
    </row>
    <row r="35789" spans="59:60" x14ac:dyDescent="0.25">
      <c r="BG35789">
        <v>35788</v>
      </c>
      <c r="BH35789" t="s">
        <v>333</v>
      </c>
    </row>
    <row r="35790" spans="59:60" x14ac:dyDescent="0.25">
      <c r="BG35790">
        <v>35789</v>
      </c>
      <c r="BH35790" t="s">
        <v>334</v>
      </c>
    </row>
    <row r="35791" spans="59:60" x14ac:dyDescent="0.25">
      <c r="BG35791">
        <v>35790</v>
      </c>
      <c r="BH35791" t="s">
        <v>335</v>
      </c>
    </row>
    <row r="35792" spans="59:60" x14ac:dyDescent="0.25">
      <c r="BG35792">
        <v>35791</v>
      </c>
      <c r="BH35792" t="s">
        <v>336</v>
      </c>
    </row>
    <row r="35793" spans="59:60" x14ac:dyDescent="0.25">
      <c r="BG35793">
        <v>35792</v>
      </c>
      <c r="BH35793" t="s">
        <v>337</v>
      </c>
    </row>
    <row r="35794" spans="59:60" x14ac:dyDescent="0.25">
      <c r="BG35794">
        <v>35793</v>
      </c>
      <c r="BH35794" t="s">
        <v>338</v>
      </c>
    </row>
    <row r="35795" spans="59:60" x14ac:dyDescent="0.25">
      <c r="BG35795">
        <v>35794</v>
      </c>
      <c r="BH35795" t="s">
        <v>339</v>
      </c>
    </row>
    <row r="35796" spans="59:60" x14ac:dyDescent="0.25">
      <c r="BG35796">
        <v>35795</v>
      </c>
      <c r="BH35796" t="s">
        <v>340</v>
      </c>
    </row>
    <row r="35797" spans="59:60" x14ac:dyDescent="0.25">
      <c r="BG35797">
        <v>35796</v>
      </c>
      <c r="BH35797" t="s">
        <v>341</v>
      </c>
    </row>
    <row r="35798" spans="59:60" x14ac:dyDescent="0.25">
      <c r="BG35798">
        <v>35797</v>
      </c>
      <c r="BH35798" t="s">
        <v>342</v>
      </c>
    </row>
    <row r="35799" spans="59:60" x14ac:dyDescent="0.25">
      <c r="BG35799">
        <v>35798</v>
      </c>
      <c r="BH35799" t="s">
        <v>343</v>
      </c>
    </row>
    <row r="35800" spans="59:60" x14ac:dyDescent="0.25">
      <c r="BG35800">
        <v>35799</v>
      </c>
      <c r="BH35800" t="s">
        <v>344</v>
      </c>
    </row>
    <row r="35801" spans="59:60" x14ac:dyDescent="0.25">
      <c r="BG35801">
        <v>35800</v>
      </c>
      <c r="BH35801" t="s">
        <v>345</v>
      </c>
    </row>
    <row r="35802" spans="59:60" x14ac:dyDescent="0.25">
      <c r="BG35802">
        <v>35801</v>
      </c>
      <c r="BH35802" t="s">
        <v>346</v>
      </c>
    </row>
    <row r="35803" spans="59:60" x14ac:dyDescent="0.25">
      <c r="BG35803">
        <v>35802</v>
      </c>
      <c r="BH35803" t="s">
        <v>347</v>
      </c>
    </row>
    <row r="35804" spans="59:60" x14ac:dyDescent="0.25">
      <c r="BG35804">
        <v>35803</v>
      </c>
      <c r="BH35804" t="s">
        <v>348</v>
      </c>
    </row>
    <row r="35805" spans="59:60" x14ac:dyDescent="0.25">
      <c r="BG35805">
        <v>35804</v>
      </c>
      <c r="BH35805" t="s">
        <v>349</v>
      </c>
    </row>
    <row r="35806" spans="59:60" x14ac:dyDescent="0.25">
      <c r="BG35806">
        <v>35805</v>
      </c>
      <c r="BH35806" t="s">
        <v>350</v>
      </c>
    </row>
    <row r="35807" spans="59:60" x14ac:dyDescent="0.25">
      <c r="BG35807">
        <v>35806</v>
      </c>
      <c r="BH35807" t="s">
        <v>351</v>
      </c>
    </row>
    <row r="35808" spans="59:60" x14ac:dyDescent="0.25">
      <c r="BG35808">
        <v>35807</v>
      </c>
      <c r="BH35808" t="s">
        <v>352</v>
      </c>
    </row>
    <row r="35809" spans="59:60" x14ac:dyDescent="0.25">
      <c r="BG35809">
        <v>35808</v>
      </c>
      <c r="BH35809" t="s">
        <v>293</v>
      </c>
    </row>
    <row r="35810" spans="59:60" x14ac:dyDescent="0.25">
      <c r="BG35810">
        <v>35809</v>
      </c>
      <c r="BH35810" t="s">
        <v>294</v>
      </c>
    </row>
    <row r="35811" spans="59:60" x14ac:dyDescent="0.25">
      <c r="BG35811">
        <v>35810</v>
      </c>
      <c r="BH35811" t="s">
        <v>295</v>
      </c>
    </row>
    <row r="35812" spans="59:60" x14ac:dyDescent="0.25">
      <c r="BG35812">
        <v>35811</v>
      </c>
      <c r="BH35812" t="s">
        <v>296</v>
      </c>
    </row>
    <row r="35813" spans="59:60" x14ac:dyDescent="0.25">
      <c r="BG35813">
        <v>35812</v>
      </c>
      <c r="BH35813" t="s">
        <v>297</v>
      </c>
    </row>
    <row r="35814" spans="59:60" x14ac:dyDescent="0.25">
      <c r="BG35814">
        <v>35813</v>
      </c>
      <c r="BH35814" t="s">
        <v>298</v>
      </c>
    </row>
    <row r="35815" spans="59:60" x14ac:dyDescent="0.25">
      <c r="BG35815">
        <v>35814</v>
      </c>
      <c r="BH35815" t="s">
        <v>299</v>
      </c>
    </row>
    <row r="35816" spans="59:60" x14ac:dyDescent="0.25">
      <c r="BG35816">
        <v>35815</v>
      </c>
      <c r="BH35816" t="s">
        <v>300</v>
      </c>
    </row>
    <row r="35817" spans="59:60" x14ac:dyDescent="0.25">
      <c r="BG35817">
        <v>35816</v>
      </c>
      <c r="BH35817" t="s">
        <v>301</v>
      </c>
    </row>
    <row r="35818" spans="59:60" x14ac:dyDescent="0.25">
      <c r="BG35818">
        <v>35817</v>
      </c>
      <c r="BH35818" t="s">
        <v>302</v>
      </c>
    </row>
    <row r="35819" spans="59:60" x14ac:dyDescent="0.25">
      <c r="BG35819">
        <v>35818</v>
      </c>
      <c r="BH35819" t="s">
        <v>303</v>
      </c>
    </row>
    <row r="35820" spans="59:60" x14ac:dyDescent="0.25">
      <c r="BG35820">
        <v>35819</v>
      </c>
      <c r="BH35820" t="s">
        <v>304</v>
      </c>
    </row>
    <row r="35821" spans="59:60" x14ac:dyDescent="0.25">
      <c r="BG35821">
        <v>35820</v>
      </c>
      <c r="BH35821" t="s">
        <v>305</v>
      </c>
    </row>
    <row r="35822" spans="59:60" x14ac:dyDescent="0.25">
      <c r="BG35822">
        <v>35821</v>
      </c>
      <c r="BH35822" t="s">
        <v>306</v>
      </c>
    </row>
    <row r="35823" spans="59:60" x14ac:dyDescent="0.25">
      <c r="BG35823">
        <v>35822</v>
      </c>
      <c r="BH35823" t="s">
        <v>307</v>
      </c>
    </row>
    <row r="35824" spans="59:60" x14ac:dyDescent="0.25">
      <c r="BG35824">
        <v>35823</v>
      </c>
      <c r="BH35824" t="s">
        <v>308</v>
      </c>
    </row>
    <row r="35825" spans="59:60" x14ac:dyDescent="0.25">
      <c r="BG35825">
        <v>35824</v>
      </c>
      <c r="BH35825" t="s">
        <v>309</v>
      </c>
    </row>
    <row r="35826" spans="59:60" x14ac:dyDescent="0.25">
      <c r="BG35826">
        <v>35825</v>
      </c>
      <c r="BH35826" t="s">
        <v>310</v>
      </c>
    </row>
    <row r="35827" spans="59:60" x14ac:dyDescent="0.25">
      <c r="BG35827">
        <v>35826</v>
      </c>
      <c r="BH35827" t="s">
        <v>311</v>
      </c>
    </row>
    <row r="35828" spans="59:60" x14ac:dyDescent="0.25">
      <c r="BG35828">
        <v>35827</v>
      </c>
      <c r="BH35828" t="s">
        <v>312</v>
      </c>
    </row>
    <row r="35829" spans="59:60" x14ac:dyDescent="0.25">
      <c r="BG35829">
        <v>35828</v>
      </c>
      <c r="BH35829" t="s">
        <v>313</v>
      </c>
    </row>
    <row r="35830" spans="59:60" x14ac:dyDescent="0.25">
      <c r="BG35830">
        <v>35829</v>
      </c>
      <c r="BH35830" t="s">
        <v>314</v>
      </c>
    </row>
    <row r="35831" spans="59:60" x14ac:dyDescent="0.25">
      <c r="BG35831">
        <v>35830</v>
      </c>
      <c r="BH35831" t="s">
        <v>315</v>
      </c>
    </row>
    <row r="35832" spans="59:60" x14ac:dyDescent="0.25">
      <c r="BG35832">
        <v>35831</v>
      </c>
      <c r="BH35832" t="s">
        <v>316</v>
      </c>
    </row>
    <row r="35833" spans="59:60" x14ac:dyDescent="0.25">
      <c r="BG35833">
        <v>35832</v>
      </c>
      <c r="BH35833" t="s">
        <v>317</v>
      </c>
    </row>
    <row r="35834" spans="59:60" x14ac:dyDescent="0.25">
      <c r="BG35834">
        <v>35833</v>
      </c>
      <c r="BH35834" t="s">
        <v>318</v>
      </c>
    </row>
    <row r="35835" spans="59:60" x14ac:dyDescent="0.25">
      <c r="BG35835">
        <v>35834</v>
      </c>
      <c r="BH35835" t="s">
        <v>319</v>
      </c>
    </row>
    <row r="35836" spans="59:60" x14ac:dyDescent="0.25">
      <c r="BG35836">
        <v>35835</v>
      </c>
      <c r="BH35836" t="s">
        <v>320</v>
      </c>
    </row>
    <row r="35837" spans="59:60" x14ac:dyDescent="0.25">
      <c r="BG35837">
        <v>35836</v>
      </c>
      <c r="BH35837" t="s">
        <v>321</v>
      </c>
    </row>
    <row r="35838" spans="59:60" x14ac:dyDescent="0.25">
      <c r="BG35838">
        <v>35837</v>
      </c>
      <c r="BH35838" t="s">
        <v>322</v>
      </c>
    </row>
    <row r="35839" spans="59:60" x14ac:dyDescent="0.25">
      <c r="BG35839">
        <v>35838</v>
      </c>
      <c r="BH35839" t="s">
        <v>323</v>
      </c>
    </row>
    <row r="35840" spans="59:60" x14ac:dyDescent="0.25">
      <c r="BG35840">
        <v>35839</v>
      </c>
      <c r="BH35840" t="s">
        <v>324</v>
      </c>
    </row>
    <row r="35841" spans="59:60" x14ac:dyDescent="0.25">
      <c r="BG35841">
        <v>35840</v>
      </c>
      <c r="BH35841" t="s">
        <v>325</v>
      </c>
    </row>
    <row r="35842" spans="59:60" x14ac:dyDescent="0.25">
      <c r="BG35842">
        <v>35841</v>
      </c>
      <c r="BH35842" t="s">
        <v>326</v>
      </c>
    </row>
    <row r="35843" spans="59:60" x14ac:dyDescent="0.25">
      <c r="BG35843">
        <v>35842</v>
      </c>
      <c r="BH35843" t="s">
        <v>327</v>
      </c>
    </row>
    <row r="35844" spans="59:60" x14ac:dyDescent="0.25">
      <c r="BG35844">
        <v>35843</v>
      </c>
      <c r="BH35844" t="s">
        <v>328</v>
      </c>
    </row>
    <row r="35845" spans="59:60" x14ac:dyDescent="0.25">
      <c r="BG35845">
        <v>35844</v>
      </c>
      <c r="BH35845" t="s">
        <v>329</v>
      </c>
    </row>
    <row r="35846" spans="59:60" x14ac:dyDescent="0.25">
      <c r="BG35846">
        <v>35845</v>
      </c>
      <c r="BH35846" t="s">
        <v>330</v>
      </c>
    </row>
    <row r="35847" spans="59:60" x14ac:dyDescent="0.25">
      <c r="BG35847">
        <v>35846</v>
      </c>
      <c r="BH35847" t="s">
        <v>331</v>
      </c>
    </row>
    <row r="35848" spans="59:60" x14ac:dyDescent="0.25">
      <c r="BG35848">
        <v>35847</v>
      </c>
      <c r="BH35848" t="s">
        <v>332</v>
      </c>
    </row>
    <row r="35849" spans="59:60" x14ac:dyDescent="0.25">
      <c r="BG35849">
        <v>35848</v>
      </c>
      <c r="BH35849" t="s">
        <v>333</v>
      </c>
    </row>
    <row r="35850" spans="59:60" x14ac:dyDescent="0.25">
      <c r="BG35850">
        <v>35849</v>
      </c>
      <c r="BH35850" t="s">
        <v>334</v>
      </c>
    </row>
    <row r="35851" spans="59:60" x14ac:dyDescent="0.25">
      <c r="BG35851">
        <v>35850</v>
      </c>
      <c r="BH35851" t="s">
        <v>335</v>
      </c>
    </row>
    <row r="35852" spans="59:60" x14ac:dyDescent="0.25">
      <c r="BG35852">
        <v>35851</v>
      </c>
      <c r="BH35852" t="s">
        <v>336</v>
      </c>
    </row>
    <row r="35853" spans="59:60" x14ac:dyDescent="0.25">
      <c r="BG35853">
        <v>35852</v>
      </c>
      <c r="BH35853" t="s">
        <v>337</v>
      </c>
    </row>
    <row r="35854" spans="59:60" x14ac:dyDescent="0.25">
      <c r="BG35854">
        <v>35853</v>
      </c>
      <c r="BH35854" t="s">
        <v>338</v>
      </c>
    </row>
    <row r="35855" spans="59:60" x14ac:dyDescent="0.25">
      <c r="BG35855">
        <v>35854</v>
      </c>
      <c r="BH35855" t="s">
        <v>339</v>
      </c>
    </row>
    <row r="35856" spans="59:60" x14ac:dyDescent="0.25">
      <c r="BG35856">
        <v>35855</v>
      </c>
      <c r="BH35856" t="s">
        <v>340</v>
      </c>
    </row>
    <row r="35857" spans="59:60" x14ac:dyDescent="0.25">
      <c r="BG35857">
        <v>35856</v>
      </c>
      <c r="BH35857" t="s">
        <v>341</v>
      </c>
    </row>
    <row r="35858" spans="59:60" x14ac:dyDescent="0.25">
      <c r="BG35858">
        <v>35857</v>
      </c>
      <c r="BH35858" t="s">
        <v>342</v>
      </c>
    </row>
    <row r="35859" spans="59:60" x14ac:dyDescent="0.25">
      <c r="BG35859">
        <v>35858</v>
      </c>
      <c r="BH35859" t="s">
        <v>343</v>
      </c>
    </row>
    <row r="35860" spans="59:60" x14ac:dyDescent="0.25">
      <c r="BG35860">
        <v>35859</v>
      </c>
      <c r="BH35860" t="s">
        <v>344</v>
      </c>
    </row>
    <row r="35861" spans="59:60" x14ac:dyDescent="0.25">
      <c r="BG35861">
        <v>35860</v>
      </c>
      <c r="BH35861" t="s">
        <v>345</v>
      </c>
    </row>
    <row r="35862" spans="59:60" x14ac:dyDescent="0.25">
      <c r="BG35862">
        <v>35861</v>
      </c>
      <c r="BH35862" t="s">
        <v>346</v>
      </c>
    </row>
    <row r="35863" spans="59:60" x14ac:dyDescent="0.25">
      <c r="BG35863">
        <v>35862</v>
      </c>
      <c r="BH35863" t="s">
        <v>347</v>
      </c>
    </row>
    <row r="35864" spans="59:60" x14ac:dyDescent="0.25">
      <c r="BG35864">
        <v>35863</v>
      </c>
      <c r="BH35864" t="s">
        <v>348</v>
      </c>
    </row>
    <row r="35865" spans="59:60" x14ac:dyDescent="0.25">
      <c r="BG35865">
        <v>35864</v>
      </c>
      <c r="BH35865" t="s">
        <v>349</v>
      </c>
    </row>
    <row r="35866" spans="59:60" x14ac:dyDescent="0.25">
      <c r="BG35866">
        <v>35865</v>
      </c>
      <c r="BH35866" t="s">
        <v>350</v>
      </c>
    </row>
    <row r="35867" spans="59:60" x14ac:dyDescent="0.25">
      <c r="BG35867">
        <v>35866</v>
      </c>
      <c r="BH35867" t="s">
        <v>351</v>
      </c>
    </row>
    <row r="35868" spans="59:60" x14ac:dyDescent="0.25">
      <c r="BG35868">
        <v>35867</v>
      </c>
      <c r="BH35868" t="s">
        <v>352</v>
      </c>
    </row>
    <row r="35869" spans="59:60" x14ac:dyDescent="0.25">
      <c r="BG35869">
        <v>35868</v>
      </c>
      <c r="BH35869" t="s">
        <v>293</v>
      </c>
    </row>
    <row r="35870" spans="59:60" x14ac:dyDescent="0.25">
      <c r="BG35870">
        <v>35869</v>
      </c>
      <c r="BH35870" t="s">
        <v>294</v>
      </c>
    </row>
    <row r="35871" spans="59:60" x14ac:dyDescent="0.25">
      <c r="BG35871">
        <v>35870</v>
      </c>
      <c r="BH35871" t="s">
        <v>295</v>
      </c>
    </row>
    <row r="35872" spans="59:60" x14ac:dyDescent="0.25">
      <c r="BG35872">
        <v>35871</v>
      </c>
      <c r="BH35872" t="s">
        <v>296</v>
      </c>
    </row>
    <row r="35873" spans="59:60" x14ac:dyDescent="0.25">
      <c r="BG35873">
        <v>35872</v>
      </c>
      <c r="BH35873" t="s">
        <v>297</v>
      </c>
    </row>
    <row r="35874" spans="59:60" x14ac:dyDescent="0.25">
      <c r="BG35874">
        <v>35873</v>
      </c>
      <c r="BH35874" t="s">
        <v>298</v>
      </c>
    </row>
    <row r="35875" spans="59:60" x14ac:dyDescent="0.25">
      <c r="BG35875">
        <v>35874</v>
      </c>
      <c r="BH35875" t="s">
        <v>299</v>
      </c>
    </row>
    <row r="35876" spans="59:60" x14ac:dyDescent="0.25">
      <c r="BG35876">
        <v>35875</v>
      </c>
      <c r="BH35876" t="s">
        <v>300</v>
      </c>
    </row>
    <row r="35877" spans="59:60" x14ac:dyDescent="0.25">
      <c r="BG35877">
        <v>35876</v>
      </c>
      <c r="BH35877" t="s">
        <v>301</v>
      </c>
    </row>
    <row r="35878" spans="59:60" x14ac:dyDescent="0.25">
      <c r="BG35878">
        <v>35877</v>
      </c>
      <c r="BH35878" t="s">
        <v>302</v>
      </c>
    </row>
    <row r="35879" spans="59:60" x14ac:dyDescent="0.25">
      <c r="BG35879">
        <v>35878</v>
      </c>
      <c r="BH35879" t="s">
        <v>303</v>
      </c>
    </row>
    <row r="35880" spans="59:60" x14ac:dyDescent="0.25">
      <c r="BG35880">
        <v>35879</v>
      </c>
      <c r="BH35880" t="s">
        <v>304</v>
      </c>
    </row>
    <row r="35881" spans="59:60" x14ac:dyDescent="0.25">
      <c r="BG35881">
        <v>35880</v>
      </c>
      <c r="BH35881" t="s">
        <v>305</v>
      </c>
    </row>
    <row r="35882" spans="59:60" x14ac:dyDescent="0.25">
      <c r="BG35882">
        <v>35881</v>
      </c>
      <c r="BH35882" t="s">
        <v>306</v>
      </c>
    </row>
    <row r="35883" spans="59:60" x14ac:dyDescent="0.25">
      <c r="BG35883">
        <v>35882</v>
      </c>
      <c r="BH35883" t="s">
        <v>307</v>
      </c>
    </row>
    <row r="35884" spans="59:60" x14ac:dyDescent="0.25">
      <c r="BG35884">
        <v>35883</v>
      </c>
      <c r="BH35884" t="s">
        <v>308</v>
      </c>
    </row>
    <row r="35885" spans="59:60" x14ac:dyDescent="0.25">
      <c r="BG35885">
        <v>35884</v>
      </c>
      <c r="BH35885" t="s">
        <v>309</v>
      </c>
    </row>
    <row r="35886" spans="59:60" x14ac:dyDescent="0.25">
      <c r="BG35886">
        <v>35885</v>
      </c>
      <c r="BH35886" t="s">
        <v>310</v>
      </c>
    </row>
    <row r="35887" spans="59:60" x14ac:dyDescent="0.25">
      <c r="BG35887">
        <v>35886</v>
      </c>
      <c r="BH35887" t="s">
        <v>311</v>
      </c>
    </row>
    <row r="35888" spans="59:60" x14ac:dyDescent="0.25">
      <c r="BG35888">
        <v>35887</v>
      </c>
      <c r="BH35888" t="s">
        <v>312</v>
      </c>
    </row>
    <row r="35889" spans="59:60" x14ac:dyDescent="0.25">
      <c r="BG35889">
        <v>35888</v>
      </c>
      <c r="BH35889" t="s">
        <v>313</v>
      </c>
    </row>
    <row r="35890" spans="59:60" x14ac:dyDescent="0.25">
      <c r="BG35890">
        <v>35889</v>
      </c>
      <c r="BH35890" t="s">
        <v>314</v>
      </c>
    </row>
    <row r="35891" spans="59:60" x14ac:dyDescent="0.25">
      <c r="BG35891">
        <v>35890</v>
      </c>
      <c r="BH35891" t="s">
        <v>315</v>
      </c>
    </row>
    <row r="35892" spans="59:60" x14ac:dyDescent="0.25">
      <c r="BG35892">
        <v>35891</v>
      </c>
      <c r="BH35892" t="s">
        <v>316</v>
      </c>
    </row>
    <row r="35893" spans="59:60" x14ac:dyDescent="0.25">
      <c r="BG35893">
        <v>35892</v>
      </c>
      <c r="BH35893" t="s">
        <v>317</v>
      </c>
    </row>
    <row r="35894" spans="59:60" x14ac:dyDescent="0.25">
      <c r="BG35894">
        <v>35893</v>
      </c>
      <c r="BH35894" t="s">
        <v>318</v>
      </c>
    </row>
    <row r="35895" spans="59:60" x14ac:dyDescent="0.25">
      <c r="BG35895">
        <v>35894</v>
      </c>
      <c r="BH35895" t="s">
        <v>319</v>
      </c>
    </row>
    <row r="35896" spans="59:60" x14ac:dyDescent="0.25">
      <c r="BG35896">
        <v>35895</v>
      </c>
      <c r="BH35896" t="s">
        <v>320</v>
      </c>
    </row>
    <row r="35897" spans="59:60" x14ac:dyDescent="0.25">
      <c r="BG35897">
        <v>35896</v>
      </c>
      <c r="BH35897" t="s">
        <v>321</v>
      </c>
    </row>
    <row r="35898" spans="59:60" x14ac:dyDescent="0.25">
      <c r="BG35898">
        <v>35897</v>
      </c>
      <c r="BH35898" t="s">
        <v>322</v>
      </c>
    </row>
    <row r="35899" spans="59:60" x14ac:dyDescent="0.25">
      <c r="BG35899">
        <v>35898</v>
      </c>
      <c r="BH35899" t="s">
        <v>323</v>
      </c>
    </row>
    <row r="35900" spans="59:60" x14ac:dyDescent="0.25">
      <c r="BG35900">
        <v>35899</v>
      </c>
      <c r="BH35900" t="s">
        <v>324</v>
      </c>
    </row>
    <row r="35901" spans="59:60" x14ac:dyDescent="0.25">
      <c r="BG35901">
        <v>35900</v>
      </c>
      <c r="BH35901" t="s">
        <v>325</v>
      </c>
    </row>
    <row r="35902" spans="59:60" x14ac:dyDescent="0.25">
      <c r="BG35902">
        <v>35901</v>
      </c>
      <c r="BH35902" t="s">
        <v>326</v>
      </c>
    </row>
    <row r="35903" spans="59:60" x14ac:dyDescent="0.25">
      <c r="BG35903">
        <v>35902</v>
      </c>
      <c r="BH35903" t="s">
        <v>327</v>
      </c>
    </row>
    <row r="35904" spans="59:60" x14ac:dyDescent="0.25">
      <c r="BG35904">
        <v>35903</v>
      </c>
      <c r="BH35904" t="s">
        <v>328</v>
      </c>
    </row>
    <row r="35905" spans="59:60" x14ac:dyDescent="0.25">
      <c r="BG35905">
        <v>35904</v>
      </c>
      <c r="BH35905" t="s">
        <v>329</v>
      </c>
    </row>
    <row r="35906" spans="59:60" x14ac:dyDescent="0.25">
      <c r="BG35906">
        <v>35905</v>
      </c>
      <c r="BH35906" t="s">
        <v>330</v>
      </c>
    </row>
    <row r="35907" spans="59:60" x14ac:dyDescent="0.25">
      <c r="BG35907">
        <v>35906</v>
      </c>
      <c r="BH35907" t="s">
        <v>331</v>
      </c>
    </row>
    <row r="35908" spans="59:60" x14ac:dyDescent="0.25">
      <c r="BG35908">
        <v>35907</v>
      </c>
      <c r="BH35908" t="s">
        <v>332</v>
      </c>
    </row>
    <row r="35909" spans="59:60" x14ac:dyDescent="0.25">
      <c r="BG35909">
        <v>35908</v>
      </c>
      <c r="BH35909" t="s">
        <v>333</v>
      </c>
    </row>
    <row r="35910" spans="59:60" x14ac:dyDescent="0.25">
      <c r="BG35910">
        <v>35909</v>
      </c>
      <c r="BH35910" t="s">
        <v>334</v>
      </c>
    </row>
    <row r="35911" spans="59:60" x14ac:dyDescent="0.25">
      <c r="BG35911">
        <v>35910</v>
      </c>
      <c r="BH35911" t="s">
        <v>335</v>
      </c>
    </row>
    <row r="35912" spans="59:60" x14ac:dyDescent="0.25">
      <c r="BG35912">
        <v>35911</v>
      </c>
      <c r="BH35912" t="s">
        <v>336</v>
      </c>
    </row>
    <row r="35913" spans="59:60" x14ac:dyDescent="0.25">
      <c r="BG35913">
        <v>35912</v>
      </c>
      <c r="BH35913" t="s">
        <v>337</v>
      </c>
    </row>
    <row r="35914" spans="59:60" x14ac:dyDescent="0.25">
      <c r="BG35914">
        <v>35913</v>
      </c>
      <c r="BH35914" t="s">
        <v>338</v>
      </c>
    </row>
    <row r="35915" spans="59:60" x14ac:dyDescent="0.25">
      <c r="BG35915">
        <v>35914</v>
      </c>
      <c r="BH35915" t="s">
        <v>339</v>
      </c>
    </row>
    <row r="35916" spans="59:60" x14ac:dyDescent="0.25">
      <c r="BG35916">
        <v>35915</v>
      </c>
      <c r="BH35916" t="s">
        <v>340</v>
      </c>
    </row>
    <row r="35917" spans="59:60" x14ac:dyDescent="0.25">
      <c r="BG35917">
        <v>35916</v>
      </c>
      <c r="BH35917" t="s">
        <v>341</v>
      </c>
    </row>
    <row r="35918" spans="59:60" x14ac:dyDescent="0.25">
      <c r="BG35918">
        <v>35917</v>
      </c>
      <c r="BH35918" t="s">
        <v>342</v>
      </c>
    </row>
    <row r="35919" spans="59:60" x14ac:dyDescent="0.25">
      <c r="BG35919">
        <v>35918</v>
      </c>
      <c r="BH35919" t="s">
        <v>343</v>
      </c>
    </row>
    <row r="35920" spans="59:60" x14ac:dyDescent="0.25">
      <c r="BG35920">
        <v>35919</v>
      </c>
      <c r="BH35920" t="s">
        <v>344</v>
      </c>
    </row>
    <row r="35921" spans="59:60" x14ac:dyDescent="0.25">
      <c r="BG35921">
        <v>35920</v>
      </c>
      <c r="BH35921" t="s">
        <v>345</v>
      </c>
    </row>
    <row r="35922" spans="59:60" x14ac:dyDescent="0.25">
      <c r="BG35922">
        <v>35921</v>
      </c>
      <c r="BH35922" t="s">
        <v>346</v>
      </c>
    </row>
    <row r="35923" spans="59:60" x14ac:dyDescent="0.25">
      <c r="BG35923">
        <v>35922</v>
      </c>
      <c r="BH35923" t="s">
        <v>347</v>
      </c>
    </row>
    <row r="35924" spans="59:60" x14ac:dyDescent="0.25">
      <c r="BG35924">
        <v>35923</v>
      </c>
      <c r="BH35924" t="s">
        <v>348</v>
      </c>
    </row>
    <row r="35925" spans="59:60" x14ac:dyDescent="0.25">
      <c r="BG35925">
        <v>35924</v>
      </c>
      <c r="BH35925" t="s">
        <v>349</v>
      </c>
    </row>
    <row r="35926" spans="59:60" x14ac:dyDescent="0.25">
      <c r="BG35926">
        <v>35925</v>
      </c>
      <c r="BH35926" t="s">
        <v>350</v>
      </c>
    </row>
    <row r="35927" spans="59:60" x14ac:dyDescent="0.25">
      <c r="BG35927">
        <v>35926</v>
      </c>
      <c r="BH35927" t="s">
        <v>351</v>
      </c>
    </row>
    <row r="35928" spans="59:60" x14ac:dyDescent="0.25">
      <c r="BG35928">
        <v>35927</v>
      </c>
      <c r="BH35928" t="s">
        <v>352</v>
      </c>
    </row>
    <row r="35929" spans="59:60" x14ac:dyDescent="0.25">
      <c r="BG35929">
        <v>35928</v>
      </c>
      <c r="BH35929" t="s">
        <v>293</v>
      </c>
    </row>
    <row r="35930" spans="59:60" x14ac:dyDescent="0.25">
      <c r="BG35930">
        <v>35929</v>
      </c>
      <c r="BH35930" t="s">
        <v>294</v>
      </c>
    </row>
    <row r="35931" spans="59:60" x14ac:dyDescent="0.25">
      <c r="BG35931">
        <v>35930</v>
      </c>
      <c r="BH35931" t="s">
        <v>295</v>
      </c>
    </row>
    <row r="35932" spans="59:60" x14ac:dyDescent="0.25">
      <c r="BG35932">
        <v>35931</v>
      </c>
      <c r="BH35932" t="s">
        <v>296</v>
      </c>
    </row>
    <row r="35933" spans="59:60" x14ac:dyDescent="0.25">
      <c r="BG35933">
        <v>35932</v>
      </c>
      <c r="BH35933" t="s">
        <v>297</v>
      </c>
    </row>
    <row r="35934" spans="59:60" x14ac:dyDescent="0.25">
      <c r="BG35934">
        <v>35933</v>
      </c>
      <c r="BH35934" t="s">
        <v>298</v>
      </c>
    </row>
    <row r="35935" spans="59:60" x14ac:dyDescent="0.25">
      <c r="BG35935">
        <v>35934</v>
      </c>
      <c r="BH35935" t="s">
        <v>299</v>
      </c>
    </row>
    <row r="35936" spans="59:60" x14ac:dyDescent="0.25">
      <c r="BG35936">
        <v>35935</v>
      </c>
      <c r="BH35936" t="s">
        <v>300</v>
      </c>
    </row>
    <row r="35937" spans="59:60" x14ac:dyDescent="0.25">
      <c r="BG35937">
        <v>35936</v>
      </c>
      <c r="BH35937" t="s">
        <v>301</v>
      </c>
    </row>
    <row r="35938" spans="59:60" x14ac:dyDescent="0.25">
      <c r="BG35938">
        <v>35937</v>
      </c>
      <c r="BH35938" t="s">
        <v>302</v>
      </c>
    </row>
    <row r="35939" spans="59:60" x14ac:dyDescent="0.25">
      <c r="BG35939">
        <v>35938</v>
      </c>
      <c r="BH35939" t="s">
        <v>303</v>
      </c>
    </row>
    <row r="35940" spans="59:60" x14ac:dyDescent="0.25">
      <c r="BG35940">
        <v>35939</v>
      </c>
      <c r="BH35940" t="s">
        <v>304</v>
      </c>
    </row>
    <row r="35941" spans="59:60" x14ac:dyDescent="0.25">
      <c r="BG35941">
        <v>35940</v>
      </c>
      <c r="BH35941" t="s">
        <v>305</v>
      </c>
    </row>
    <row r="35942" spans="59:60" x14ac:dyDescent="0.25">
      <c r="BG35942">
        <v>35941</v>
      </c>
      <c r="BH35942" t="s">
        <v>306</v>
      </c>
    </row>
    <row r="35943" spans="59:60" x14ac:dyDescent="0.25">
      <c r="BG35943">
        <v>35942</v>
      </c>
      <c r="BH35943" t="s">
        <v>307</v>
      </c>
    </row>
    <row r="35944" spans="59:60" x14ac:dyDescent="0.25">
      <c r="BG35944">
        <v>35943</v>
      </c>
      <c r="BH35944" t="s">
        <v>308</v>
      </c>
    </row>
    <row r="35945" spans="59:60" x14ac:dyDescent="0.25">
      <c r="BG35945">
        <v>35944</v>
      </c>
      <c r="BH35945" t="s">
        <v>309</v>
      </c>
    </row>
    <row r="35946" spans="59:60" x14ac:dyDescent="0.25">
      <c r="BG35946">
        <v>35945</v>
      </c>
      <c r="BH35946" t="s">
        <v>310</v>
      </c>
    </row>
    <row r="35947" spans="59:60" x14ac:dyDescent="0.25">
      <c r="BG35947">
        <v>35946</v>
      </c>
      <c r="BH35947" t="s">
        <v>311</v>
      </c>
    </row>
    <row r="35948" spans="59:60" x14ac:dyDescent="0.25">
      <c r="BG35948">
        <v>35947</v>
      </c>
      <c r="BH35948" t="s">
        <v>312</v>
      </c>
    </row>
    <row r="35949" spans="59:60" x14ac:dyDescent="0.25">
      <c r="BG35949">
        <v>35948</v>
      </c>
      <c r="BH35949" t="s">
        <v>313</v>
      </c>
    </row>
    <row r="35950" spans="59:60" x14ac:dyDescent="0.25">
      <c r="BG35950">
        <v>35949</v>
      </c>
      <c r="BH35950" t="s">
        <v>314</v>
      </c>
    </row>
    <row r="35951" spans="59:60" x14ac:dyDescent="0.25">
      <c r="BG35951">
        <v>35950</v>
      </c>
      <c r="BH35951" t="s">
        <v>315</v>
      </c>
    </row>
    <row r="35952" spans="59:60" x14ac:dyDescent="0.25">
      <c r="BG35952">
        <v>35951</v>
      </c>
      <c r="BH35952" t="s">
        <v>316</v>
      </c>
    </row>
    <row r="35953" spans="59:60" x14ac:dyDescent="0.25">
      <c r="BG35953">
        <v>35952</v>
      </c>
      <c r="BH35953" t="s">
        <v>317</v>
      </c>
    </row>
    <row r="35954" spans="59:60" x14ac:dyDescent="0.25">
      <c r="BG35954">
        <v>35953</v>
      </c>
      <c r="BH35954" t="s">
        <v>318</v>
      </c>
    </row>
    <row r="35955" spans="59:60" x14ac:dyDescent="0.25">
      <c r="BG35955">
        <v>35954</v>
      </c>
      <c r="BH35955" t="s">
        <v>319</v>
      </c>
    </row>
    <row r="35956" spans="59:60" x14ac:dyDescent="0.25">
      <c r="BG35956">
        <v>35955</v>
      </c>
      <c r="BH35956" t="s">
        <v>320</v>
      </c>
    </row>
    <row r="35957" spans="59:60" x14ac:dyDescent="0.25">
      <c r="BG35957">
        <v>35956</v>
      </c>
      <c r="BH35957" t="s">
        <v>321</v>
      </c>
    </row>
    <row r="35958" spans="59:60" x14ac:dyDescent="0.25">
      <c r="BG35958">
        <v>35957</v>
      </c>
      <c r="BH35958" t="s">
        <v>322</v>
      </c>
    </row>
    <row r="35959" spans="59:60" x14ac:dyDescent="0.25">
      <c r="BG35959">
        <v>35958</v>
      </c>
      <c r="BH35959" t="s">
        <v>323</v>
      </c>
    </row>
    <row r="35960" spans="59:60" x14ac:dyDescent="0.25">
      <c r="BG35960">
        <v>35959</v>
      </c>
      <c r="BH35960" t="s">
        <v>324</v>
      </c>
    </row>
    <row r="35961" spans="59:60" x14ac:dyDescent="0.25">
      <c r="BG35961">
        <v>35960</v>
      </c>
      <c r="BH35961" t="s">
        <v>325</v>
      </c>
    </row>
    <row r="35962" spans="59:60" x14ac:dyDescent="0.25">
      <c r="BG35962">
        <v>35961</v>
      </c>
      <c r="BH35962" t="s">
        <v>326</v>
      </c>
    </row>
    <row r="35963" spans="59:60" x14ac:dyDescent="0.25">
      <c r="BG35963">
        <v>35962</v>
      </c>
      <c r="BH35963" t="s">
        <v>327</v>
      </c>
    </row>
    <row r="35964" spans="59:60" x14ac:dyDescent="0.25">
      <c r="BG35964">
        <v>35963</v>
      </c>
      <c r="BH35964" t="s">
        <v>328</v>
      </c>
    </row>
    <row r="35965" spans="59:60" x14ac:dyDescent="0.25">
      <c r="BG35965">
        <v>35964</v>
      </c>
      <c r="BH35965" t="s">
        <v>329</v>
      </c>
    </row>
    <row r="35966" spans="59:60" x14ac:dyDescent="0.25">
      <c r="BG35966">
        <v>35965</v>
      </c>
      <c r="BH35966" t="s">
        <v>330</v>
      </c>
    </row>
    <row r="35967" spans="59:60" x14ac:dyDescent="0.25">
      <c r="BG35967">
        <v>35966</v>
      </c>
      <c r="BH35967" t="s">
        <v>331</v>
      </c>
    </row>
    <row r="35968" spans="59:60" x14ac:dyDescent="0.25">
      <c r="BG35968">
        <v>35967</v>
      </c>
      <c r="BH35968" t="s">
        <v>332</v>
      </c>
    </row>
    <row r="35969" spans="59:60" x14ac:dyDescent="0.25">
      <c r="BG35969">
        <v>35968</v>
      </c>
      <c r="BH35969" t="s">
        <v>333</v>
      </c>
    </row>
    <row r="35970" spans="59:60" x14ac:dyDescent="0.25">
      <c r="BG35970">
        <v>35969</v>
      </c>
      <c r="BH35970" t="s">
        <v>334</v>
      </c>
    </row>
    <row r="35971" spans="59:60" x14ac:dyDescent="0.25">
      <c r="BG35971">
        <v>35970</v>
      </c>
      <c r="BH35971" t="s">
        <v>335</v>
      </c>
    </row>
    <row r="35972" spans="59:60" x14ac:dyDescent="0.25">
      <c r="BG35972">
        <v>35971</v>
      </c>
      <c r="BH35972" t="s">
        <v>336</v>
      </c>
    </row>
    <row r="35973" spans="59:60" x14ac:dyDescent="0.25">
      <c r="BG35973">
        <v>35972</v>
      </c>
      <c r="BH35973" t="s">
        <v>337</v>
      </c>
    </row>
    <row r="35974" spans="59:60" x14ac:dyDescent="0.25">
      <c r="BG35974">
        <v>35973</v>
      </c>
      <c r="BH35974" t="s">
        <v>338</v>
      </c>
    </row>
    <row r="35975" spans="59:60" x14ac:dyDescent="0.25">
      <c r="BG35975">
        <v>35974</v>
      </c>
      <c r="BH35975" t="s">
        <v>339</v>
      </c>
    </row>
    <row r="35976" spans="59:60" x14ac:dyDescent="0.25">
      <c r="BG35976">
        <v>35975</v>
      </c>
      <c r="BH35976" t="s">
        <v>340</v>
      </c>
    </row>
    <row r="35977" spans="59:60" x14ac:dyDescent="0.25">
      <c r="BG35977">
        <v>35976</v>
      </c>
      <c r="BH35977" t="s">
        <v>341</v>
      </c>
    </row>
    <row r="35978" spans="59:60" x14ac:dyDescent="0.25">
      <c r="BG35978">
        <v>35977</v>
      </c>
      <c r="BH35978" t="s">
        <v>342</v>
      </c>
    </row>
    <row r="35979" spans="59:60" x14ac:dyDescent="0.25">
      <c r="BG35979">
        <v>35978</v>
      </c>
      <c r="BH35979" t="s">
        <v>343</v>
      </c>
    </row>
    <row r="35980" spans="59:60" x14ac:dyDescent="0.25">
      <c r="BG35980">
        <v>35979</v>
      </c>
      <c r="BH35980" t="s">
        <v>344</v>
      </c>
    </row>
    <row r="35981" spans="59:60" x14ac:dyDescent="0.25">
      <c r="BG35981">
        <v>35980</v>
      </c>
      <c r="BH35981" t="s">
        <v>345</v>
      </c>
    </row>
    <row r="35982" spans="59:60" x14ac:dyDescent="0.25">
      <c r="BG35982">
        <v>35981</v>
      </c>
      <c r="BH35982" t="s">
        <v>346</v>
      </c>
    </row>
    <row r="35983" spans="59:60" x14ac:dyDescent="0.25">
      <c r="BG35983">
        <v>35982</v>
      </c>
      <c r="BH35983" t="s">
        <v>347</v>
      </c>
    </row>
    <row r="35984" spans="59:60" x14ac:dyDescent="0.25">
      <c r="BG35984">
        <v>35983</v>
      </c>
      <c r="BH35984" t="s">
        <v>348</v>
      </c>
    </row>
    <row r="35985" spans="59:60" x14ac:dyDescent="0.25">
      <c r="BG35985">
        <v>35984</v>
      </c>
      <c r="BH35985" t="s">
        <v>349</v>
      </c>
    </row>
    <row r="35986" spans="59:60" x14ac:dyDescent="0.25">
      <c r="BG35986">
        <v>35985</v>
      </c>
      <c r="BH35986" t="s">
        <v>350</v>
      </c>
    </row>
    <row r="35987" spans="59:60" x14ac:dyDescent="0.25">
      <c r="BG35987">
        <v>35986</v>
      </c>
      <c r="BH35987" t="s">
        <v>351</v>
      </c>
    </row>
    <row r="35988" spans="59:60" x14ac:dyDescent="0.25">
      <c r="BG35988">
        <v>35987</v>
      </c>
      <c r="BH35988" t="s">
        <v>352</v>
      </c>
    </row>
    <row r="35989" spans="59:60" x14ac:dyDescent="0.25">
      <c r="BG35989">
        <v>35988</v>
      </c>
      <c r="BH35989" t="s">
        <v>293</v>
      </c>
    </row>
    <row r="35990" spans="59:60" x14ac:dyDescent="0.25">
      <c r="BG35990">
        <v>35989</v>
      </c>
      <c r="BH35990" t="s">
        <v>294</v>
      </c>
    </row>
    <row r="35991" spans="59:60" x14ac:dyDescent="0.25">
      <c r="BG35991">
        <v>35990</v>
      </c>
      <c r="BH35991" t="s">
        <v>295</v>
      </c>
    </row>
    <row r="35992" spans="59:60" x14ac:dyDescent="0.25">
      <c r="BG35992">
        <v>35991</v>
      </c>
      <c r="BH35992" t="s">
        <v>296</v>
      </c>
    </row>
    <row r="35993" spans="59:60" x14ac:dyDescent="0.25">
      <c r="BG35993">
        <v>35992</v>
      </c>
      <c r="BH35993" t="s">
        <v>297</v>
      </c>
    </row>
    <row r="35994" spans="59:60" x14ac:dyDescent="0.25">
      <c r="BG35994">
        <v>35993</v>
      </c>
      <c r="BH35994" t="s">
        <v>298</v>
      </c>
    </row>
    <row r="35995" spans="59:60" x14ac:dyDescent="0.25">
      <c r="BG35995">
        <v>35994</v>
      </c>
      <c r="BH35995" t="s">
        <v>299</v>
      </c>
    </row>
    <row r="35996" spans="59:60" x14ac:dyDescent="0.25">
      <c r="BG35996">
        <v>35995</v>
      </c>
      <c r="BH35996" t="s">
        <v>300</v>
      </c>
    </row>
    <row r="35997" spans="59:60" x14ac:dyDescent="0.25">
      <c r="BG35997">
        <v>35996</v>
      </c>
      <c r="BH35997" t="s">
        <v>301</v>
      </c>
    </row>
    <row r="35998" spans="59:60" x14ac:dyDescent="0.25">
      <c r="BG35998">
        <v>35997</v>
      </c>
      <c r="BH35998" t="s">
        <v>302</v>
      </c>
    </row>
    <row r="35999" spans="59:60" x14ac:dyDescent="0.25">
      <c r="BG35999">
        <v>35998</v>
      </c>
      <c r="BH35999" t="s">
        <v>303</v>
      </c>
    </row>
    <row r="36000" spans="59:60" x14ac:dyDescent="0.25">
      <c r="BG36000">
        <v>35999</v>
      </c>
      <c r="BH36000" t="s">
        <v>304</v>
      </c>
    </row>
    <row r="36001" spans="59:60" x14ac:dyDescent="0.25">
      <c r="BG36001">
        <v>36000</v>
      </c>
      <c r="BH36001" t="s">
        <v>305</v>
      </c>
    </row>
    <row r="36002" spans="59:60" x14ac:dyDescent="0.25">
      <c r="BG36002">
        <v>36001</v>
      </c>
      <c r="BH36002" t="s">
        <v>306</v>
      </c>
    </row>
    <row r="36003" spans="59:60" x14ac:dyDescent="0.25">
      <c r="BG36003">
        <v>36002</v>
      </c>
      <c r="BH36003" t="s">
        <v>307</v>
      </c>
    </row>
    <row r="36004" spans="59:60" x14ac:dyDescent="0.25">
      <c r="BG36004">
        <v>36003</v>
      </c>
      <c r="BH36004" t="s">
        <v>308</v>
      </c>
    </row>
    <row r="36005" spans="59:60" x14ac:dyDescent="0.25">
      <c r="BG36005">
        <v>36004</v>
      </c>
      <c r="BH36005" t="s">
        <v>309</v>
      </c>
    </row>
    <row r="36006" spans="59:60" x14ac:dyDescent="0.25">
      <c r="BG36006">
        <v>36005</v>
      </c>
      <c r="BH36006" t="s">
        <v>310</v>
      </c>
    </row>
    <row r="36007" spans="59:60" x14ac:dyDescent="0.25">
      <c r="BG36007">
        <v>36006</v>
      </c>
      <c r="BH36007" t="s">
        <v>311</v>
      </c>
    </row>
    <row r="36008" spans="59:60" x14ac:dyDescent="0.25">
      <c r="BG36008">
        <v>36007</v>
      </c>
      <c r="BH36008" t="s">
        <v>312</v>
      </c>
    </row>
    <row r="36009" spans="59:60" x14ac:dyDescent="0.25">
      <c r="BG36009">
        <v>36008</v>
      </c>
      <c r="BH36009" t="s">
        <v>313</v>
      </c>
    </row>
    <row r="36010" spans="59:60" x14ac:dyDescent="0.25">
      <c r="BG36010">
        <v>36009</v>
      </c>
      <c r="BH36010" t="s">
        <v>314</v>
      </c>
    </row>
    <row r="36011" spans="59:60" x14ac:dyDescent="0.25">
      <c r="BG36011">
        <v>36010</v>
      </c>
      <c r="BH36011" t="s">
        <v>315</v>
      </c>
    </row>
    <row r="36012" spans="59:60" x14ac:dyDescent="0.25">
      <c r="BG36012">
        <v>36011</v>
      </c>
      <c r="BH36012" t="s">
        <v>316</v>
      </c>
    </row>
    <row r="36013" spans="59:60" x14ac:dyDescent="0.25">
      <c r="BG36013">
        <v>36012</v>
      </c>
      <c r="BH36013" t="s">
        <v>317</v>
      </c>
    </row>
    <row r="36014" spans="59:60" x14ac:dyDescent="0.25">
      <c r="BG36014">
        <v>36013</v>
      </c>
      <c r="BH36014" t="s">
        <v>318</v>
      </c>
    </row>
    <row r="36015" spans="59:60" x14ac:dyDescent="0.25">
      <c r="BG36015">
        <v>36014</v>
      </c>
      <c r="BH36015" t="s">
        <v>319</v>
      </c>
    </row>
    <row r="36016" spans="59:60" x14ac:dyDescent="0.25">
      <c r="BG36016">
        <v>36015</v>
      </c>
      <c r="BH36016" t="s">
        <v>320</v>
      </c>
    </row>
    <row r="36017" spans="59:60" x14ac:dyDescent="0.25">
      <c r="BG36017">
        <v>36016</v>
      </c>
      <c r="BH36017" t="s">
        <v>321</v>
      </c>
    </row>
    <row r="36018" spans="59:60" x14ac:dyDescent="0.25">
      <c r="BG36018">
        <v>36017</v>
      </c>
      <c r="BH36018" t="s">
        <v>322</v>
      </c>
    </row>
    <row r="36019" spans="59:60" x14ac:dyDescent="0.25">
      <c r="BG36019">
        <v>36018</v>
      </c>
      <c r="BH36019" t="s">
        <v>323</v>
      </c>
    </row>
    <row r="36020" spans="59:60" x14ac:dyDescent="0.25">
      <c r="BG36020">
        <v>36019</v>
      </c>
      <c r="BH36020" t="s">
        <v>324</v>
      </c>
    </row>
    <row r="36021" spans="59:60" x14ac:dyDescent="0.25">
      <c r="BG36021">
        <v>36020</v>
      </c>
      <c r="BH36021" t="s">
        <v>325</v>
      </c>
    </row>
    <row r="36022" spans="59:60" x14ac:dyDescent="0.25">
      <c r="BG36022">
        <v>36021</v>
      </c>
      <c r="BH36022" t="s">
        <v>326</v>
      </c>
    </row>
    <row r="36023" spans="59:60" x14ac:dyDescent="0.25">
      <c r="BG36023">
        <v>36022</v>
      </c>
      <c r="BH36023" t="s">
        <v>327</v>
      </c>
    </row>
    <row r="36024" spans="59:60" x14ac:dyDescent="0.25">
      <c r="BG36024">
        <v>36023</v>
      </c>
      <c r="BH36024" t="s">
        <v>328</v>
      </c>
    </row>
    <row r="36025" spans="59:60" x14ac:dyDescent="0.25">
      <c r="BG36025">
        <v>36024</v>
      </c>
      <c r="BH36025" t="s">
        <v>329</v>
      </c>
    </row>
    <row r="36026" spans="59:60" x14ac:dyDescent="0.25">
      <c r="BG36026">
        <v>36025</v>
      </c>
      <c r="BH36026" t="s">
        <v>330</v>
      </c>
    </row>
    <row r="36027" spans="59:60" x14ac:dyDescent="0.25">
      <c r="BG36027">
        <v>36026</v>
      </c>
      <c r="BH36027" t="s">
        <v>331</v>
      </c>
    </row>
    <row r="36028" spans="59:60" x14ac:dyDescent="0.25">
      <c r="BG36028">
        <v>36027</v>
      </c>
      <c r="BH36028" t="s">
        <v>332</v>
      </c>
    </row>
    <row r="36029" spans="59:60" x14ac:dyDescent="0.25">
      <c r="BG36029">
        <v>36028</v>
      </c>
      <c r="BH36029" t="s">
        <v>333</v>
      </c>
    </row>
    <row r="36030" spans="59:60" x14ac:dyDescent="0.25">
      <c r="BG36030">
        <v>36029</v>
      </c>
      <c r="BH36030" t="s">
        <v>334</v>
      </c>
    </row>
    <row r="36031" spans="59:60" x14ac:dyDescent="0.25">
      <c r="BG36031">
        <v>36030</v>
      </c>
      <c r="BH36031" t="s">
        <v>335</v>
      </c>
    </row>
    <row r="36032" spans="59:60" x14ac:dyDescent="0.25">
      <c r="BG36032">
        <v>36031</v>
      </c>
      <c r="BH36032" t="s">
        <v>336</v>
      </c>
    </row>
    <row r="36033" spans="59:60" x14ac:dyDescent="0.25">
      <c r="BG36033">
        <v>36032</v>
      </c>
      <c r="BH36033" t="s">
        <v>337</v>
      </c>
    </row>
    <row r="36034" spans="59:60" x14ac:dyDescent="0.25">
      <c r="BG36034">
        <v>36033</v>
      </c>
      <c r="BH36034" t="s">
        <v>338</v>
      </c>
    </row>
    <row r="36035" spans="59:60" x14ac:dyDescent="0.25">
      <c r="BG36035">
        <v>36034</v>
      </c>
      <c r="BH36035" t="s">
        <v>339</v>
      </c>
    </row>
    <row r="36036" spans="59:60" x14ac:dyDescent="0.25">
      <c r="BG36036">
        <v>36035</v>
      </c>
      <c r="BH36036" t="s">
        <v>340</v>
      </c>
    </row>
    <row r="36037" spans="59:60" x14ac:dyDescent="0.25">
      <c r="BG36037">
        <v>36036</v>
      </c>
      <c r="BH36037" t="s">
        <v>341</v>
      </c>
    </row>
    <row r="36038" spans="59:60" x14ac:dyDescent="0.25">
      <c r="BG36038">
        <v>36037</v>
      </c>
      <c r="BH36038" t="s">
        <v>342</v>
      </c>
    </row>
    <row r="36039" spans="59:60" x14ac:dyDescent="0.25">
      <c r="BG36039">
        <v>36038</v>
      </c>
      <c r="BH36039" t="s">
        <v>343</v>
      </c>
    </row>
    <row r="36040" spans="59:60" x14ac:dyDescent="0.25">
      <c r="BG36040">
        <v>36039</v>
      </c>
      <c r="BH36040" t="s">
        <v>344</v>
      </c>
    </row>
    <row r="36041" spans="59:60" x14ac:dyDescent="0.25">
      <c r="BG36041">
        <v>36040</v>
      </c>
      <c r="BH36041" t="s">
        <v>345</v>
      </c>
    </row>
    <row r="36042" spans="59:60" x14ac:dyDescent="0.25">
      <c r="BG36042">
        <v>36041</v>
      </c>
      <c r="BH36042" t="s">
        <v>346</v>
      </c>
    </row>
    <row r="36043" spans="59:60" x14ac:dyDescent="0.25">
      <c r="BG36043">
        <v>36042</v>
      </c>
      <c r="BH36043" t="s">
        <v>347</v>
      </c>
    </row>
    <row r="36044" spans="59:60" x14ac:dyDescent="0.25">
      <c r="BG36044">
        <v>36043</v>
      </c>
      <c r="BH36044" t="s">
        <v>348</v>
      </c>
    </row>
    <row r="36045" spans="59:60" x14ac:dyDescent="0.25">
      <c r="BG36045">
        <v>36044</v>
      </c>
      <c r="BH36045" t="s">
        <v>349</v>
      </c>
    </row>
    <row r="36046" spans="59:60" x14ac:dyDescent="0.25">
      <c r="BG36046">
        <v>36045</v>
      </c>
      <c r="BH36046" t="s">
        <v>350</v>
      </c>
    </row>
    <row r="36047" spans="59:60" x14ac:dyDescent="0.25">
      <c r="BG36047">
        <v>36046</v>
      </c>
      <c r="BH36047" t="s">
        <v>351</v>
      </c>
    </row>
    <row r="36048" spans="59:60" x14ac:dyDescent="0.25">
      <c r="BG36048">
        <v>36047</v>
      </c>
      <c r="BH36048" t="s">
        <v>352</v>
      </c>
    </row>
    <row r="36049" spans="59:60" x14ac:dyDescent="0.25">
      <c r="BG36049">
        <v>36048</v>
      </c>
      <c r="BH36049" t="s">
        <v>293</v>
      </c>
    </row>
    <row r="36050" spans="59:60" x14ac:dyDescent="0.25">
      <c r="BG36050">
        <v>36049</v>
      </c>
      <c r="BH36050" t="s">
        <v>294</v>
      </c>
    </row>
    <row r="36051" spans="59:60" x14ac:dyDescent="0.25">
      <c r="BG36051">
        <v>36050</v>
      </c>
      <c r="BH36051" t="s">
        <v>295</v>
      </c>
    </row>
    <row r="36052" spans="59:60" x14ac:dyDescent="0.25">
      <c r="BG36052">
        <v>36051</v>
      </c>
      <c r="BH36052" t="s">
        <v>296</v>
      </c>
    </row>
    <row r="36053" spans="59:60" x14ac:dyDescent="0.25">
      <c r="BG36053">
        <v>36052</v>
      </c>
      <c r="BH36053" t="s">
        <v>297</v>
      </c>
    </row>
    <row r="36054" spans="59:60" x14ac:dyDescent="0.25">
      <c r="BG36054">
        <v>36053</v>
      </c>
      <c r="BH36054" t="s">
        <v>298</v>
      </c>
    </row>
    <row r="36055" spans="59:60" x14ac:dyDescent="0.25">
      <c r="BG36055">
        <v>36054</v>
      </c>
      <c r="BH36055" t="s">
        <v>299</v>
      </c>
    </row>
    <row r="36056" spans="59:60" x14ac:dyDescent="0.25">
      <c r="BG36056">
        <v>36055</v>
      </c>
      <c r="BH36056" t="s">
        <v>300</v>
      </c>
    </row>
    <row r="36057" spans="59:60" x14ac:dyDescent="0.25">
      <c r="BG36057">
        <v>36056</v>
      </c>
      <c r="BH36057" t="s">
        <v>301</v>
      </c>
    </row>
    <row r="36058" spans="59:60" x14ac:dyDescent="0.25">
      <c r="BG36058">
        <v>36057</v>
      </c>
      <c r="BH36058" t="s">
        <v>302</v>
      </c>
    </row>
    <row r="36059" spans="59:60" x14ac:dyDescent="0.25">
      <c r="BG36059">
        <v>36058</v>
      </c>
      <c r="BH36059" t="s">
        <v>303</v>
      </c>
    </row>
    <row r="36060" spans="59:60" x14ac:dyDescent="0.25">
      <c r="BG36060">
        <v>36059</v>
      </c>
      <c r="BH36060" t="s">
        <v>304</v>
      </c>
    </row>
    <row r="36061" spans="59:60" x14ac:dyDescent="0.25">
      <c r="BG36061">
        <v>36060</v>
      </c>
      <c r="BH36061" t="s">
        <v>305</v>
      </c>
    </row>
    <row r="36062" spans="59:60" x14ac:dyDescent="0.25">
      <c r="BG36062">
        <v>36061</v>
      </c>
      <c r="BH36062" t="s">
        <v>306</v>
      </c>
    </row>
    <row r="36063" spans="59:60" x14ac:dyDescent="0.25">
      <c r="BG36063">
        <v>36062</v>
      </c>
      <c r="BH36063" t="s">
        <v>307</v>
      </c>
    </row>
    <row r="36064" spans="59:60" x14ac:dyDescent="0.25">
      <c r="BG36064">
        <v>36063</v>
      </c>
      <c r="BH36064" t="s">
        <v>308</v>
      </c>
    </row>
    <row r="36065" spans="59:60" x14ac:dyDescent="0.25">
      <c r="BG36065">
        <v>36064</v>
      </c>
      <c r="BH36065" t="s">
        <v>309</v>
      </c>
    </row>
    <row r="36066" spans="59:60" x14ac:dyDescent="0.25">
      <c r="BG36066">
        <v>36065</v>
      </c>
      <c r="BH36066" t="s">
        <v>310</v>
      </c>
    </row>
    <row r="36067" spans="59:60" x14ac:dyDescent="0.25">
      <c r="BG36067">
        <v>36066</v>
      </c>
      <c r="BH36067" t="s">
        <v>311</v>
      </c>
    </row>
    <row r="36068" spans="59:60" x14ac:dyDescent="0.25">
      <c r="BG36068">
        <v>36067</v>
      </c>
      <c r="BH36068" t="s">
        <v>312</v>
      </c>
    </row>
    <row r="36069" spans="59:60" x14ac:dyDescent="0.25">
      <c r="BG36069">
        <v>36068</v>
      </c>
      <c r="BH36069" t="s">
        <v>313</v>
      </c>
    </row>
    <row r="36070" spans="59:60" x14ac:dyDescent="0.25">
      <c r="BG36070">
        <v>36069</v>
      </c>
      <c r="BH36070" t="s">
        <v>314</v>
      </c>
    </row>
    <row r="36071" spans="59:60" x14ac:dyDescent="0.25">
      <c r="BG36071">
        <v>36070</v>
      </c>
      <c r="BH36071" t="s">
        <v>315</v>
      </c>
    </row>
    <row r="36072" spans="59:60" x14ac:dyDescent="0.25">
      <c r="BG36072">
        <v>36071</v>
      </c>
      <c r="BH36072" t="s">
        <v>316</v>
      </c>
    </row>
    <row r="36073" spans="59:60" x14ac:dyDescent="0.25">
      <c r="BG36073">
        <v>36072</v>
      </c>
      <c r="BH36073" t="s">
        <v>317</v>
      </c>
    </row>
    <row r="36074" spans="59:60" x14ac:dyDescent="0.25">
      <c r="BG36074">
        <v>36073</v>
      </c>
      <c r="BH36074" t="s">
        <v>318</v>
      </c>
    </row>
    <row r="36075" spans="59:60" x14ac:dyDescent="0.25">
      <c r="BG36075">
        <v>36074</v>
      </c>
      <c r="BH36075" t="s">
        <v>319</v>
      </c>
    </row>
    <row r="36076" spans="59:60" x14ac:dyDescent="0.25">
      <c r="BG36076">
        <v>36075</v>
      </c>
      <c r="BH36076" t="s">
        <v>320</v>
      </c>
    </row>
    <row r="36077" spans="59:60" x14ac:dyDescent="0.25">
      <c r="BG36077">
        <v>36076</v>
      </c>
      <c r="BH36077" t="s">
        <v>321</v>
      </c>
    </row>
    <row r="36078" spans="59:60" x14ac:dyDescent="0.25">
      <c r="BG36078">
        <v>36077</v>
      </c>
      <c r="BH36078" t="s">
        <v>322</v>
      </c>
    </row>
    <row r="36079" spans="59:60" x14ac:dyDescent="0.25">
      <c r="BG36079">
        <v>36078</v>
      </c>
      <c r="BH36079" t="s">
        <v>323</v>
      </c>
    </row>
    <row r="36080" spans="59:60" x14ac:dyDescent="0.25">
      <c r="BG36080">
        <v>36079</v>
      </c>
      <c r="BH36080" t="s">
        <v>324</v>
      </c>
    </row>
    <row r="36081" spans="59:60" x14ac:dyDescent="0.25">
      <c r="BG36081">
        <v>36080</v>
      </c>
      <c r="BH36081" t="s">
        <v>325</v>
      </c>
    </row>
    <row r="36082" spans="59:60" x14ac:dyDescent="0.25">
      <c r="BG36082">
        <v>36081</v>
      </c>
      <c r="BH36082" t="s">
        <v>326</v>
      </c>
    </row>
    <row r="36083" spans="59:60" x14ac:dyDescent="0.25">
      <c r="BG36083">
        <v>36082</v>
      </c>
      <c r="BH36083" t="s">
        <v>327</v>
      </c>
    </row>
    <row r="36084" spans="59:60" x14ac:dyDescent="0.25">
      <c r="BG36084">
        <v>36083</v>
      </c>
      <c r="BH36084" t="s">
        <v>328</v>
      </c>
    </row>
    <row r="36085" spans="59:60" x14ac:dyDescent="0.25">
      <c r="BG36085">
        <v>36084</v>
      </c>
      <c r="BH36085" t="s">
        <v>329</v>
      </c>
    </row>
    <row r="36086" spans="59:60" x14ac:dyDescent="0.25">
      <c r="BG36086">
        <v>36085</v>
      </c>
      <c r="BH36086" t="s">
        <v>330</v>
      </c>
    </row>
    <row r="36087" spans="59:60" x14ac:dyDescent="0.25">
      <c r="BG36087">
        <v>36086</v>
      </c>
      <c r="BH36087" t="s">
        <v>331</v>
      </c>
    </row>
    <row r="36088" spans="59:60" x14ac:dyDescent="0.25">
      <c r="BG36088">
        <v>36087</v>
      </c>
      <c r="BH36088" t="s">
        <v>332</v>
      </c>
    </row>
    <row r="36089" spans="59:60" x14ac:dyDescent="0.25">
      <c r="BG36089">
        <v>36088</v>
      </c>
      <c r="BH36089" t="s">
        <v>333</v>
      </c>
    </row>
    <row r="36090" spans="59:60" x14ac:dyDescent="0.25">
      <c r="BG36090">
        <v>36089</v>
      </c>
      <c r="BH36090" t="s">
        <v>334</v>
      </c>
    </row>
    <row r="36091" spans="59:60" x14ac:dyDescent="0.25">
      <c r="BG36091">
        <v>36090</v>
      </c>
      <c r="BH36091" t="s">
        <v>335</v>
      </c>
    </row>
    <row r="36092" spans="59:60" x14ac:dyDescent="0.25">
      <c r="BG36092">
        <v>36091</v>
      </c>
      <c r="BH36092" t="s">
        <v>336</v>
      </c>
    </row>
    <row r="36093" spans="59:60" x14ac:dyDescent="0.25">
      <c r="BG36093">
        <v>36092</v>
      </c>
      <c r="BH36093" t="s">
        <v>337</v>
      </c>
    </row>
    <row r="36094" spans="59:60" x14ac:dyDescent="0.25">
      <c r="BG36094">
        <v>36093</v>
      </c>
      <c r="BH36094" t="s">
        <v>338</v>
      </c>
    </row>
    <row r="36095" spans="59:60" x14ac:dyDescent="0.25">
      <c r="BG36095">
        <v>36094</v>
      </c>
      <c r="BH36095" t="s">
        <v>339</v>
      </c>
    </row>
    <row r="36096" spans="59:60" x14ac:dyDescent="0.25">
      <c r="BG36096">
        <v>36095</v>
      </c>
      <c r="BH36096" t="s">
        <v>340</v>
      </c>
    </row>
    <row r="36097" spans="59:60" x14ac:dyDescent="0.25">
      <c r="BG36097">
        <v>36096</v>
      </c>
      <c r="BH36097" t="s">
        <v>341</v>
      </c>
    </row>
    <row r="36098" spans="59:60" x14ac:dyDescent="0.25">
      <c r="BG36098">
        <v>36097</v>
      </c>
      <c r="BH36098" t="s">
        <v>342</v>
      </c>
    </row>
    <row r="36099" spans="59:60" x14ac:dyDescent="0.25">
      <c r="BG36099">
        <v>36098</v>
      </c>
      <c r="BH36099" t="s">
        <v>343</v>
      </c>
    </row>
    <row r="36100" spans="59:60" x14ac:dyDescent="0.25">
      <c r="BG36100">
        <v>36099</v>
      </c>
      <c r="BH36100" t="s">
        <v>344</v>
      </c>
    </row>
    <row r="36101" spans="59:60" x14ac:dyDescent="0.25">
      <c r="BG36101">
        <v>36100</v>
      </c>
      <c r="BH36101" t="s">
        <v>345</v>
      </c>
    </row>
    <row r="36102" spans="59:60" x14ac:dyDescent="0.25">
      <c r="BG36102">
        <v>36101</v>
      </c>
      <c r="BH36102" t="s">
        <v>346</v>
      </c>
    </row>
    <row r="36103" spans="59:60" x14ac:dyDescent="0.25">
      <c r="BG36103">
        <v>36102</v>
      </c>
      <c r="BH36103" t="s">
        <v>347</v>
      </c>
    </row>
    <row r="36104" spans="59:60" x14ac:dyDescent="0.25">
      <c r="BG36104">
        <v>36103</v>
      </c>
      <c r="BH36104" t="s">
        <v>348</v>
      </c>
    </row>
    <row r="36105" spans="59:60" x14ac:dyDescent="0.25">
      <c r="BG36105">
        <v>36104</v>
      </c>
      <c r="BH36105" t="s">
        <v>349</v>
      </c>
    </row>
    <row r="36106" spans="59:60" x14ac:dyDescent="0.25">
      <c r="BG36106">
        <v>36105</v>
      </c>
      <c r="BH36106" t="s">
        <v>350</v>
      </c>
    </row>
    <row r="36107" spans="59:60" x14ac:dyDescent="0.25">
      <c r="BG36107">
        <v>36106</v>
      </c>
      <c r="BH36107" t="s">
        <v>351</v>
      </c>
    </row>
    <row r="36108" spans="59:60" x14ac:dyDescent="0.25">
      <c r="BG36108">
        <v>36107</v>
      </c>
      <c r="BH36108" t="s">
        <v>352</v>
      </c>
    </row>
    <row r="36109" spans="59:60" x14ac:dyDescent="0.25">
      <c r="BG36109">
        <v>36108</v>
      </c>
      <c r="BH36109" t="s">
        <v>293</v>
      </c>
    </row>
    <row r="36110" spans="59:60" x14ac:dyDescent="0.25">
      <c r="BG36110">
        <v>36109</v>
      </c>
      <c r="BH36110" t="s">
        <v>294</v>
      </c>
    </row>
    <row r="36111" spans="59:60" x14ac:dyDescent="0.25">
      <c r="BG36111">
        <v>36110</v>
      </c>
      <c r="BH36111" t="s">
        <v>295</v>
      </c>
    </row>
    <row r="36112" spans="59:60" x14ac:dyDescent="0.25">
      <c r="BG36112">
        <v>36111</v>
      </c>
      <c r="BH36112" t="s">
        <v>296</v>
      </c>
    </row>
    <row r="36113" spans="59:60" x14ac:dyDescent="0.25">
      <c r="BG36113">
        <v>36112</v>
      </c>
      <c r="BH36113" t="s">
        <v>297</v>
      </c>
    </row>
    <row r="36114" spans="59:60" x14ac:dyDescent="0.25">
      <c r="BG36114">
        <v>36113</v>
      </c>
      <c r="BH36114" t="s">
        <v>298</v>
      </c>
    </row>
    <row r="36115" spans="59:60" x14ac:dyDescent="0.25">
      <c r="BG36115">
        <v>36114</v>
      </c>
      <c r="BH36115" t="s">
        <v>299</v>
      </c>
    </row>
    <row r="36116" spans="59:60" x14ac:dyDescent="0.25">
      <c r="BG36116">
        <v>36115</v>
      </c>
      <c r="BH36116" t="s">
        <v>300</v>
      </c>
    </row>
    <row r="36117" spans="59:60" x14ac:dyDescent="0.25">
      <c r="BG36117">
        <v>36116</v>
      </c>
      <c r="BH36117" t="s">
        <v>301</v>
      </c>
    </row>
    <row r="36118" spans="59:60" x14ac:dyDescent="0.25">
      <c r="BG36118">
        <v>36117</v>
      </c>
      <c r="BH36118" t="s">
        <v>302</v>
      </c>
    </row>
    <row r="36119" spans="59:60" x14ac:dyDescent="0.25">
      <c r="BG36119">
        <v>36118</v>
      </c>
      <c r="BH36119" t="s">
        <v>303</v>
      </c>
    </row>
    <row r="36120" spans="59:60" x14ac:dyDescent="0.25">
      <c r="BG36120">
        <v>36119</v>
      </c>
      <c r="BH36120" t="s">
        <v>304</v>
      </c>
    </row>
    <row r="36121" spans="59:60" x14ac:dyDescent="0.25">
      <c r="BG36121">
        <v>36120</v>
      </c>
      <c r="BH36121" t="s">
        <v>305</v>
      </c>
    </row>
    <row r="36122" spans="59:60" x14ac:dyDescent="0.25">
      <c r="BG36122">
        <v>36121</v>
      </c>
      <c r="BH36122" t="s">
        <v>306</v>
      </c>
    </row>
    <row r="36123" spans="59:60" x14ac:dyDescent="0.25">
      <c r="BG36123">
        <v>36122</v>
      </c>
      <c r="BH36123" t="s">
        <v>307</v>
      </c>
    </row>
    <row r="36124" spans="59:60" x14ac:dyDescent="0.25">
      <c r="BG36124">
        <v>36123</v>
      </c>
      <c r="BH36124" t="s">
        <v>308</v>
      </c>
    </row>
    <row r="36125" spans="59:60" x14ac:dyDescent="0.25">
      <c r="BG36125">
        <v>36124</v>
      </c>
      <c r="BH36125" t="s">
        <v>309</v>
      </c>
    </row>
    <row r="36126" spans="59:60" x14ac:dyDescent="0.25">
      <c r="BG36126">
        <v>36125</v>
      </c>
      <c r="BH36126" t="s">
        <v>310</v>
      </c>
    </row>
    <row r="36127" spans="59:60" x14ac:dyDescent="0.25">
      <c r="BG36127">
        <v>36126</v>
      </c>
      <c r="BH36127" t="s">
        <v>311</v>
      </c>
    </row>
    <row r="36128" spans="59:60" x14ac:dyDescent="0.25">
      <c r="BG36128">
        <v>36127</v>
      </c>
      <c r="BH36128" t="s">
        <v>312</v>
      </c>
    </row>
    <row r="36129" spans="59:60" x14ac:dyDescent="0.25">
      <c r="BG36129">
        <v>36128</v>
      </c>
      <c r="BH36129" t="s">
        <v>313</v>
      </c>
    </row>
    <row r="36130" spans="59:60" x14ac:dyDescent="0.25">
      <c r="BG36130">
        <v>36129</v>
      </c>
      <c r="BH36130" t="s">
        <v>314</v>
      </c>
    </row>
    <row r="36131" spans="59:60" x14ac:dyDescent="0.25">
      <c r="BG36131">
        <v>36130</v>
      </c>
      <c r="BH36131" t="s">
        <v>315</v>
      </c>
    </row>
    <row r="36132" spans="59:60" x14ac:dyDescent="0.25">
      <c r="BG36132">
        <v>36131</v>
      </c>
      <c r="BH36132" t="s">
        <v>316</v>
      </c>
    </row>
    <row r="36133" spans="59:60" x14ac:dyDescent="0.25">
      <c r="BG36133">
        <v>36132</v>
      </c>
      <c r="BH36133" t="s">
        <v>317</v>
      </c>
    </row>
    <row r="36134" spans="59:60" x14ac:dyDescent="0.25">
      <c r="BG36134">
        <v>36133</v>
      </c>
      <c r="BH36134" t="s">
        <v>318</v>
      </c>
    </row>
    <row r="36135" spans="59:60" x14ac:dyDescent="0.25">
      <c r="BG36135">
        <v>36134</v>
      </c>
      <c r="BH36135" t="s">
        <v>319</v>
      </c>
    </row>
    <row r="36136" spans="59:60" x14ac:dyDescent="0.25">
      <c r="BG36136">
        <v>36135</v>
      </c>
      <c r="BH36136" t="s">
        <v>320</v>
      </c>
    </row>
    <row r="36137" spans="59:60" x14ac:dyDescent="0.25">
      <c r="BG36137">
        <v>36136</v>
      </c>
      <c r="BH36137" t="s">
        <v>321</v>
      </c>
    </row>
    <row r="36138" spans="59:60" x14ac:dyDescent="0.25">
      <c r="BG36138">
        <v>36137</v>
      </c>
      <c r="BH36138" t="s">
        <v>322</v>
      </c>
    </row>
    <row r="36139" spans="59:60" x14ac:dyDescent="0.25">
      <c r="BG36139">
        <v>36138</v>
      </c>
      <c r="BH36139" t="s">
        <v>323</v>
      </c>
    </row>
    <row r="36140" spans="59:60" x14ac:dyDescent="0.25">
      <c r="BG36140">
        <v>36139</v>
      </c>
      <c r="BH36140" t="s">
        <v>324</v>
      </c>
    </row>
    <row r="36141" spans="59:60" x14ac:dyDescent="0.25">
      <c r="BG36141">
        <v>36140</v>
      </c>
      <c r="BH36141" t="s">
        <v>325</v>
      </c>
    </row>
    <row r="36142" spans="59:60" x14ac:dyDescent="0.25">
      <c r="BG36142">
        <v>36141</v>
      </c>
      <c r="BH36142" t="s">
        <v>326</v>
      </c>
    </row>
    <row r="36143" spans="59:60" x14ac:dyDescent="0.25">
      <c r="BG36143">
        <v>36142</v>
      </c>
      <c r="BH36143" t="s">
        <v>327</v>
      </c>
    </row>
    <row r="36144" spans="59:60" x14ac:dyDescent="0.25">
      <c r="BG36144">
        <v>36143</v>
      </c>
      <c r="BH36144" t="s">
        <v>328</v>
      </c>
    </row>
    <row r="36145" spans="59:60" x14ac:dyDescent="0.25">
      <c r="BG36145">
        <v>36144</v>
      </c>
      <c r="BH36145" t="s">
        <v>329</v>
      </c>
    </row>
    <row r="36146" spans="59:60" x14ac:dyDescent="0.25">
      <c r="BG36146">
        <v>36145</v>
      </c>
      <c r="BH36146" t="s">
        <v>330</v>
      </c>
    </row>
    <row r="36147" spans="59:60" x14ac:dyDescent="0.25">
      <c r="BG36147">
        <v>36146</v>
      </c>
      <c r="BH36147" t="s">
        <v>331</v>
      </c>
    </row>
    <row r="36148" spans="59:60" x14ac:dyDescent="0.25">
      <c r="BG36148">
        <v>36147</v>
      </c>
      <c r="BH36148" t="s">
        <v>332</v>
      </c>
    </row>
    <row r="36149" spans="59:60" x14ac:dyDescent="0.25">
      <c r="BG36149">
        <v>36148</v>
      </c>
      <c r="BH36149" t="s">
        <v>333</v>
      </c>
    </row>
    <row r="36150" spans="59:60" x14ac:dyDescent="0.25">
      <c r="BG36150">
        <v>36149</v>
      </c>
      <c r="BH36150" t="s">
        <v>334</v>
      </c>
    </row>
    <row r="36151" spans="59:60" x14ac:dyDescent="0.25">
      <c r="BG36151">
        <v>36150</v>
      </c>
      <c r="BH36151" t="s">
        <v>335</v>
      </c>
    </row>
    <row r="36152" spans="59:60" x14ac:dyDescent="0.25">
      <c r="BG36152">
        <v>36151</v>
      </c>
      <c r="BH36152" t="s">
        <v>336</v>
      </c>
    </row>
    <row r="36153" spans="59:60" x14ac:dyDescent="0.25">
      <c r="BG36153">
        <v>36152</v>
      </c>
      <c r="BH36153" t="s">
        <v>337</v>
      </c>
    </row>
    <row r="36154" spans="59:60" x14ac:dyDescent="0.25">
      <c r="BG36154">
        <v>36153</v>
      </c>
      <c r="BH36154" t="s">
        <v>338</v>
      </c>
    </row>
    <row r="36155" spans="59:60" x14ac:dyDescent="0.25">
      <c r="BG36155">
        <v>36154</v>
      </c>
      <c r="BH36155" t="s">
        <v>339</v>
      </c>
    </row>
    <row r="36156" spans="59:60" x14ac:dyDescent="0.25">
      <c r="BG36156">
        <v>36155</v>
      </c>
      <c r="BH36156" t="s">
        <v>340</v>
      </c>
    </row>
    <row r="36157" spans="59:60" x14ac:dyDescent="0.25">
      <c r="BG36157">
        <v>36156</v>
      </c>
      <c r="BH36157" t="s">
        <v>341</v>
      </c>
    </row>
    <row r="36158" spans="59:60" x14ac:dyDescent="0.25">
      <c r="BG36158">
        <v>36157</v>
      </c>
      <c r="BH36158" t="s">
        <v>342</v>
      </c>
    </row>
    <row r="36159" spans="59:60" x14ac:dyDescent="0.25">
      <c r="BG36159">
        <v>36158</v>
      </c>
      <c r="BH36159" t="s">
        <v>343</v>
      </c>
    </row>
    <row r="36160" spans="59:60" x14ac:dyDescent="0.25">
      <c r="BG36160">
        <v>36159</v>
      </c>
      <c r="BH36160" t="s">
        <v>344</v>
      </c>
    </row>
    <row r="36161" spans="59:60" x14ac:dyDescent="0.25">
      <c r="BG36161">
        <v>36160</v>
      </c>
      <c r="BH36161" t="s">
        <v>345</v>
      </c>
    </row>
    <row r="36162" spans="59:60" x14ac:dyDescent="0.25">
      <c r="BG36162">
        <v>36161</v>
      </c>
      <c r="BH36162" t="s">
        <v>346</v>
      </c>
    </row>
    <row r="36163" spans="59:60" x14ac:dyDescent="0.25">
      <c r="BG36163">
        <v>36162</v>
      </c>
      <c r="BH36163" t="s">
        <v>347</v>
      </c>
    </row>
    <row r="36164" spans="59:60" x14ac:dyDescent="0.25">
      <c r="BG36164">
        <v>36163</v>
      </c>
      <c r="BH36164" t="s">
        <v>348</v>
      </c>
    </row>
    <row r="36165" spans="59:60" x14ac:dyDescent="0.25">
      <c r="BG36165">
        <v>36164</v>
      </c>
      <c r="BH36165" t="s">
        <v>349</v>
      </c>
    </row>
    <row r="36166" spans="59:60" x14ac:dyDescent="0.25">
      <c r="BG36166">
        <v>36165</v>
      </c>
      <c r="BH36166" t="s">
        <v>350</v>
      </c>
    </row>
    <row r="36167" spans="59:60" x14ac:dyDescent="0.25">
      <c r="BG36167">
        <v>36166</v>
      </c>
      <c r="BH36167" t="s">
        <v>351</v>
      </c>
    </row>
    <row r="36168" spans="59:60" x14ac:dyDescent="0.25">
      <c r="BG36168">
        <v>36167</v>
      </c>
      <c r="BH36168" t="s">
        <v>352</v>
      </c>
    </row>
    <row r="36169" spans="59:60" x14ac:dyDescent="0.25">
      <c r="BG36169">
        <v>36168</v>
      </c>
      <c r="BH36169" t="s">
        <v>293</v>
      </c>
    </row>
    <row r="36170" spans="59:60" x14ac:dyDescent="0.25">
      <c r="BG36170">
        <v>36169</v>
      </c>
      <c r="BH36170" t="s">
        <v>294</v>
      </c>
    </row>
    <row r="36171" spans="59:60" x14ac:dyDescent="0.25">
      <c r="BG36171">
        <v>36170</v>
      </c>
      <c r="BH36171" t="s">
        <v>295</v>
      </c>
    </row>
    <row r="36172" spans="59:60" x14ac:dyDescent="0.25">
      <c r="BG36172">
        <v>36171</v>
      </c>
      <c r="BH36172" t="s">
        <v>296</v>
      </c>
    </row>
    <row r="36173" spans="59:60" x14ac:dyDescent="0.25">
      <c r="BG36173">
        <v>36172</v>
      </c>
      <c r="BH36173" t="s">
        <v>297</v>
      </c>
    </row>
    <row r="36174" spans="59:60" x14ac:dyDescent="0.25">
      <c r="BG36174">
        <v>36173</v>
      </c>
      <c r="BH36174" t="s">
        <v>298</v>
      </c>
    </row>
    <row r="36175" spans="59:60" x14ac:dyDescent="0.25">
      <c r="BG36175">
        <v>36174</v>
      </c>
      <c r="BH36175" t="s">
        <v>299</v>
      </c>
    </row>
    <row r="36176" spans="59:60" x14ac:dyDescent="0.25">
      <c r="BG36176">
        <v>36175</v>
      </c>
      <c r="BH36176" t="s">
        <v>300</v>
      </c>
    </row>
    <row r="36177" spans="59:60" x14ac:dyDescent="0.25">
      <c r="BG36177">
        <v>36176</v>
      </c>
      <c r="BH36177" t="s">
        <v>301</v>
      </c>
    </row>
    <row r="36178" spans="59:60" x14ac:dyDescent="0.25">
      <c r="BG36178">
        <v>36177</v>
      </c>
      <c r="BH36178" t="s">
        <v>302</v>
      </c>
    </row>
    <row r="36179" spans="59:60" x14ac:dyDescent="0.25">
      <c r="BG36179">
        <v>36178</v>
      </c>
      <c r="BH36179" t="s">
        <v>303</v>
      </c>
    </row>
    <row r="36180" spans="59:60" x14ac:dyDescent="0.25">
      <c r="BG36180">
        <v>36179</v>
      </c>
      <c r="BH36180" t="s">
        <v>304</v>
      </c>
    </row>
    <row r="36181" spans="59:60" x14ac:dyDescent="0.25">
      <c r="BG36181">
        <v>36180</v>
      </c>
      <c r="BH36181" t="s">
        <v>305</v>
      </c>
    </row>
    <row r="36182" spans="59:60" x14ac:dyDescent="0.25">
      <c r="BG36182">
        <v>36181</v>
      </c>
      <c r="BH36182" t="s">
        <v>306</v>
      </c>
    </row>
    <row r="36183" spans="59:60" x14ac:dyDescent="0.25">
      <c r="BG36183">
        <v>36182</v>
      </c>
      <c r="BH36183" t="s">
        <v>307</v>
      </c>
    </row>
    <row r="36184" spans="59:60" x14ac:dyDescent="0.25">
      <c r="BG36184">
        <v>36183</v>
      </c>
      <c r="BH36184" t="s">
        <v>308</v>
      </c>
    </row>
    <row r="36185" spans="59:60" x14ac:dyDescent="0.25">
      <c r="BG36185">
        <v>36184</v>
      </c>
      <c r="BH36185" t="s">
        <v>309</v>
      </c>
    </row>
    <row r="36186" spans="59:60" x14ac:dyDescent="0.25">
      <c r="BG36186">
        <v>36185</v>
      </c>
      <c r="BH36186" t="s">
        <v>310</v>
      </c>
    </row>
    <row r="36187" spans="59:60" x14ac:dyDescent="0.25">
      <c r="BG36187">
        <v>36186</v>
      </c>
      <c r="BH36187" t="s">
        <v>311</v>
      </c>
    </row>
    <row r="36188" spans="59:60" x14ac:dyDescent="0.25">
      <c r="BG36188">
        <v>36187</v>
      </c>
      <c r="BH36188" t="s">
        <v>312</v>
      </c>
    </row>
    <row r="36189" spans="59:60" x14ac:dyDescent="0.25">
      <c r="BG36189">
        <v>36188</v>
      </c>
      <c r="BH36189" t="s">
        <v>313</v>
      </c>
    </row>
    <row r="36190" spans="59:60" x14ac:dyDescent="0.25">
      <c r="BG36190">
        <v>36189</v>
      </c>
      <c r="BH36190" t="s">
        <v>314</v>
      </c>
    </row>
    <row r="36191" spans="59:60" x14ac:dyDescent="0.25">
      <c r="BG36191">
        <v>36190</v>
      </c>
      <c r="BH36191" t="s">
        <v>315</v>
      </c>
    </row>
    <row r="36192" spans="59:60" x14ac:dyDescent="0.25">
      <c r="BG36192">
        <v>36191</v>
      </c>
      <c r="BH36192" t="s">
        <v>316</v>
      </c>
    </row>
    <row r="36193" spans="59:60" x14ac:dyDescent="0.25">
      <c r="BG36193">
        <v>36192</v>
      </c>
      <c r="BH36193" t="s">
        <v>317</v>
      </c>
    </row>
    <row r="36194" spans="59:60" x14ac:dyDescent="0.25">
      <c r="BG36194">
        <v>36193</v>
      </c>
      <c r="BH36194" t="s">
        <v>318</v>
      </c>
    </row>
    <row r="36195" spans="59:60" x14ac:dyDescent="0.25">
      <c r="BG36195">
        <v>36194</v>
      </c>
      <c r="BH36195" t="s">
        <v>319</v>
      </c>
    </row>
    <row r="36196" spans="59:60" x14ac:dyDescent="0.25">
      <c r="BG36196">
        <v>36195</v>
      </c>
      <c r="BH36196" t="s">
        <v>320</v>
      </c>
    </row>
    <row r="36197" spans="59:60" x14ac:dyDescent="0.25">
      <c r="BG36197">
        <v>36196</v>
      </c>
      <c r="BH36197" t="s">
        <v>321</v>
      </c>
    </row>
    <row r="36198" spans="59:60" x14ac:dyDescent="0.25">
      <c r="BG36198">
        <v>36197</v>
      </c>
      <c r="BH36198" t="s">
        <v>322</v>
      </c>
    </row>
    <row r="36199" spans="59:60" x14ac:dyDescent="0.25">
      <c r="BG36199">
        <v>36198</v>
      </c>
      <c r="BH36199" t="s">
        <v>323</v>
      </c>
    </row>
    <row r="36200" spans="59:60" x14ac:dyDescent="0.25">
      <c r="BG36200">
        <v>36199</v>
      </c>
      <c r="BH36200" t="s">
        <v>324</v>
      </c>
    </row>
    <row r="36201" spans="59:60" x14ac:dyDescent="0.25">
      <c r="BG36201">
        <v>36200</v>
      </c>
      <c r="BH36201" t="s">
        <v>325</v>
      </c>
    </row>
    <row r="36202" spans="59:60" x14ac:dyDescent="0.25">
      <c r="BG36202">
        <v>36201</v>
      </c>
      <c r="BH36202" t="s">
        <v>326</v>
      </c>
    </row>
    <row r="36203" spans="59:60" x14ac:dyDescent="0.25">
      <c r="BG36203">
        <v>36202</v>
      </c>
      <c r="BH36203" t="s">
        <v>327</v>
      </c>
    </row>
    <row r="36204" spans="59:60" x14ac:dyDescent="0.25">
      <c r="BG36204">
        <v>36203</v>
      </c>
      <c r="BH36204" t="s">
        <v>328</v>
      </c>
    </row>
    <row r="36205" spans="59:60" x14ac:dyDescent="0.25">
      <c r="BG36205">
        <v>36204</v>
      </c>
      <c r="BH36205" t="s">
        <v>329</v>
      </c>
    </row>
    <row r="36206" spans="59:60" x14ac:dyDescent="0.25">
      <c r="BG36206">
        <v>36205</v>
      </c>
      <c r="BH36206" t="s">
        <v>330</v>
      </c>
    </row>
    <row r="36207" spans="59:60" x14ac:dyDescent="0.25">
      <c r="BG36207">
        <v>36206</v>
      </c>
      <c r="BH36207" t="s">
        <v>331</v>
      </c>
    </row>
    <row r="36208" spans="59:60" x14ac:dyDescent="0.25">
      <c r="BG36208">
        <v>36207</v>
      </c>
      <c r="BH36208" t="s">
        <v>332</v>
      </c>
    </row>
    <row r="36209" spans="59:60" x14ac:dyDescent="0.25">
      <c r="BG36209">
        <v>36208</v>
      </c>
      <c r="BH36209" t="s">
        <v>333</v>
      </c>
    </row>
    <row r="36210" spans="59:60" x14ac:dyDescent="0.25">
      <c r="BG36210">
        <v>36209</v>
      </c>
      <c r="BH36210" t="s">
        <v>334</v>
      </c>
    </row>
    <row r="36211" spans="59:60" x14ac:dyDescent="0.25">
      <c r="BG36211">
        <v>36210</v>
      </c>
      <c r="BH36211" t="s">
        <v>335</v>
      </c>
    </row>
    <row r="36212" spans="59:60" x14ac:dyDescent="0.25">
      <c r="BG36212">
        <v>36211</v>
      </c>
      <c r="BH36212" t="s">
        <v>336</v>
      </c>
    </row>
    <row r="36213" spans="59:60" x14ac:dyDescent="0.25">
      <c r="BG36213">
        <v>36212</v>
      </c>
      <c r="BH36213" t="s">
        <v>337</v>
      </c>
    </row>
    <row r="36214" spans="59:60" x14ac:dyDescent="0.25">
      <c r="BG36214">
        <v>36213</v>
      </c>
      <c r="BH36214" t="s">
        <v>338</v>
      </c>
    </row>
    <row r="36215" spans="59:60" x14ac:dyDescent="0.25">
      <c r="BG36215">
        <v>36214</v>
      </c>
      <c r="BH36215" t="s">
        <v>339</v>
      </c>
    </row>
    <row r="36216" spans="59:60" x14ac:dyDescent="0.25">
      <c r="BG36216">
        <v>36215</v>
      </c>
      <c r="BH36216" t="s">
        <v>340</v>
      </c>
    </row>
    <row r="36217" spans="59:60" x14ac:dyDescent="0.25">
      <c r="BG36217">
        <v>36216</v>
      </c>
      <c r="BH36217" t="s">
        <v>341</v>
      </c>
    </row>
    <row r="36218" spans="59:60" x14ac:dyDescent="0.25">
      <c r="BG36218">
        <v>36217</v>
      </c>
      <c r="BH36218" t="s">
        <v>342</v>
      </c>
    </row>
    <row r="36219" spans="59:60" x14ac:dyDescent="0.25">
      <c r="BG36219">
        <v>36218</v>
      </c>
      <c r="BH36219" t="s">
        <v>343</v>
      </c>
    </row>
    <row r="36220" spans="59:60" x14ac:dyDescent="0.25">
      <c r="BG36220">
        <v>36219</v>
      </c>
      <c r="BH36220" t="s">
        <v>344</v>
      </c>
    </row>
    <row r="36221" spans="59:60" x14ac:dyDescent="0.25">
      <c r="BG36221">
        <v>36220</v>
      </c>
      <c r="BH36221" t="s">
        <v>345</v>
      </c>
    </row>
    <row r="36222" spans="59:60" x14ac:dyDescent="0.25">
      <c r="BG36222">
        <v>36221</v>
      </c>
      <c r="BH36222" t="s">
        <v>346</v>
      </c>
    </row>
    <row r="36223" spans="59:60" x14ac:dyDescent="0.25">
      <c r="BG36223">
        <v>36222</v>
      </c>
      <c r="BH36223" t="s">
        <v>347</v>
      </c>
    </row>
    <row r="36224" spans="59:60" x14ac:dyDescent="0.25">
      <c r="BG36224">
        <v>36223</v>
      </c>
      <c r="BH36224" t="s">
        <v>348</v>
      </c>
    </row>
    <row r="36225" spans="59:60" x14ac:dyDescent="0.25">
      <c r="BG36225">
        <v>36224</v>
      </c>
      <c r="BH36225" t="s">
        <v>349</v>
      </c>
    </row>
    <row r="36226" spans="59:60" x14ac:dyDescent="0.25">
      <c r="BG36226">
        <v>36225</v>
      </c>
      <c r="BH36226" t="s">
        <v>350</v>
      </c>
    </row>
    <row r="36227" spans="59:60" x14ac:dyDescent="0.25">
      <c r="BG36227">
        <v>36226</v>
      </c>
      <c r="BH36227" t="s">
        <v>351</v>
      </c>
    </row>
    <row r="36228" spans="59:60" x14ac:dyDescent="0.25">
      <c r="BG36228">
        <v>36227</v>
      </c>
      <c r="BH36228" t="s">
        <v>352</v>
      </c>
    </row>
    <row r="36229" spans="59:60" x14ac:dyDescent="0.25">
      <c r="BG36229">
        <v>36228</v>
      </c>
      <c r="BH36229" t="s">
        <v>293</v>
      </c>
    </row>
    <row r="36230" spans="59:60" x14ac:dyDescent="0.25">
      <c r="BG36230">
        <v>36229</v>
      </c>
      <c r="BH36230" t="s">
        <v>294</v>
      </c>
    </row>
    <row r="36231" spans="59:60" x14ac:dyDescent="0.25">
      <c r="BG36231">
        <v>36230</v>
      </c>
      <c r="BH36231" t="s">
        <v>295</v>
      </c>
    </row>
    <row r="36232" spans="59:60" x14ac:dyDescent="0.25">
      <c r="BG36232">
        <v>36231</v>
      </c>
      <c r="BH36232" t="s">
        <v>296</v>
      </c>
    </row>
    <row r="36233" spans="59:60" x14ac:dyDescent="0.25">
      <c r="BG36233">
        <v>36232</v>
      </c>
      <c r="BH36233" t="s">
        <v>297</v>
      </c>
    </row>
    <row r="36234" spans="59:60" x14ac:dyDescent="0.25">
      <c r="BG36234">
        <v>36233</v>
      </c>
      <c r="BH36234" t="s">
        <v>298</v>
      </c>
    </row>
    <row r="36235" spans="59:60" x14ac:dyDescent="0.25">
      <c r="BG36235">
        <v>36234</v>
      </c>
      <c r="BH36235" t="s">
        <v>299</v>
      </c>
    </row>
    <row r="36236" spans="59:60" x14ac:dyDescent="0.25">
      <c r="BG36236">
        <v>36235</v>
      </c>
      <c r="BH36236" t="s">
        <v>300</v>
      </c>
    </row>
    <row r="36237" spans="59:60" x14ac:dyDescent="0.25">
      <c r="BG36237">
        <v>36236</v>
      </c>
      <c r="BH36237" t="s">
        <v>301</v>
      </c>
    </row>
    <row r="36238" spans="59:60" x14ac:dyDescent="0.25">
      <c r="BG36238">
        <v>36237</v>
      </c>
      <c r="BH36238" t="s">
        <v>302</v>
      </c>
    </row>
    <row r="36239" spans="59:60" x14ac:dyDescent="0.25">
      <c r="BG36239">
        <v>36238</v>
      </c>
      <c r="BH36239" t="s">
        <v>303</v>
      </c>
    </row>
    <row r="36240" spans="59:60" x14ac:dyDescent="0.25">
      <c r="BG36240">
        <v>36239</v>
      </c>
      <c r="BH36240" t="s">
        <v>304</v>
      </c>
    </row>
    <row r="36241" spans="59:60" x14ac:dyDescent="0.25">
      <c r="BG36241">
        <v>36240</v>
      </c>
      <c r="BH36241" t="s">
        <v>305</v>
      </c>
    </row>
    <row r="36242" spans="59:60" x14ac:dyDescent="0.25">
      <c r="BG36242">
        <v>36241</v>
      </c>
      <c r="BH36242" t="s">
        <v>306</v>
      </c>
    </row>
    <row r="36243" spans="59:60" x14ac:dyDescent="0.25">
      <c r="BG36243">
        <v>36242</v>
      </c>
      <c r="BH36243" t="s">
        <v>307</v>
      </c>
    </row>
    <row r="36244" spans="59:60" x14ac:dyDescent="0.25">
      <c r="BG36244">
        <v>36243</v>
      </c>
      <c r="BH36244" t="s">
        <v>308</v>
      </c>
    </row>
    <row r="36245" spans="59:60" x14ac:dyDescent="0.25">
      <c r="BG36245">
        <v>36244</v>
      </c>
      <c r="BH36245" t="s">
        <v>309</v>
      </c>
    </row>
    <row r="36246" spans="59:60" x14ac:dyDescent="0.25">
      <c r="BG36246">
        <v>36245</v>
      </c>
      <c r="BH36246" t="s">
        <v>310</v>
      </c>
    </row>
    <row r="36247" spans="59:60" x14ac:dyDescent="0.25">
      <c r="BG36247">
        <v>36246</v>
      </c>
      <c r="BH36247" t="s">
        <v>311</v>
      </c>
    </row>
    <row r="36248" spans="59:60" x14ac:dyDescent="0.25">
      <c r="BG36248">
        <v>36247</v>
      </c>
      <c r="BH36248" t="s">
        <v>312</v>
      </c>
    </row>
    <row r="36249" spans="59:60" x14ac:dyDescent="0.25">
      <c r="BG36249">
        <v>36248</v>
      </c>
      <c r="BH36249" t="s">
        <v>313</v>
      </c>
    </row>
    <row r="36250" spans="59:60" x14ac:dyDescent="0.25">
      <c r="BG36250">
        <v>36249</v>
      </c>
      <c r="BH36250" t="s">
        <v>314</v>
      </c>
    </row>
    <row r="36251" spans="59:60" x14ac:dyDescent="0.25">
      <c r="BG36251">
        <v>36250</v>
      </c>
      <c r="BH36251" t="s">
        <v>315</v>
      </c>
    </row>
    <row r="36252" spans="59:60" x14ac:dyDescent="0.25">
      <c r="BG36252">
        <v>36251</v>
      </c>
      <c r="BH36252" t="s">
        <v>316</v>
      </c>
    </row>
    <row r="36253" spans="59:60" x14ac:dyDescent="0.25">
      <c r="BG36253">
        <v>36252</v>
      </c>
      <c r="BH36253" t="s">
        <v>317</v>
      </c>
    </row>
    <row r="36254" spans="59:60" x14ac:dyDescent="0.25">
      <c r="BG36254">
        <v>36253</v>
      </c>
      <c r="BH36254" t="s">
        <v>318</v>
      </c>
    </row>
    <row r="36255" spans="59:60" x14ac:dyDescent="0.25">
      <c r="BG36255">
        <v>36254</v>
      </c>
      <c r="BH36255" t="s">
        <v>319</v>
      </c>
    </row>
    <row r="36256" spans="59:60" x14ac:dyDescent="0.25">
      <c r="BG36256">
        <v>36255</v>
      </c>
      <c r="BH36256" t="s">
        <v>320</v>
      </c>
    </row>
    <row r="36257" spans="59:60" x14ac:dyDescent="0.25">
      <c r="BG36257">
        <v>36256</v>
      </c>
      <c r="BH36257" t="s">
        <v>321</v>
      </c>
    </row>
    <row r="36258" spans="59:60" x14ac:dyDescent="0.25">
      <c r="BG36258">
        <v>36257</v>
      </c>
      <c r="BH36258" t="s">
        <v>322</v>
      </c>
    </row>
    <row r="36259" spans="59:60" x14ac:dyDescent="0.25">
      <c r="BG36259">
        <v>36258</v>
      </c>
      <c r="BH36259" t="s">
        <v>323</v>
      </c>
    </row>
    <row r="36260" spans="59:60" x14ac:dyDescent="0.25">
      <c r="BG36260">
        <v>36259</v>
      </c>
      <c r="BH36260" t="s">
        <v>324</v>
      </c>
    </row>
    <row r="36261" spans="59:60" x14ac:dyDescent="0.25">
      <c r="BG36261">
        <v>36260</v>
      </c>
      <c r="BH36261" t="s">
        <v>325</v>
      </c>
    </row>
    <row r="36262" spans="59:60" x14ac:dyDescent="0.25">
      <c r="BG36262">
        <v>36261</v>
      </c>
      <c r="BH36262" t="s">
        <v>326</v>
      </c>
    </row>
    <row r="36263" spans="59:60" x14ac:dyDescent="0.25">
      <c r="BG36263">
        <v>36262</v>
      </c>
      <c r="BH36263" t="s">
        <v>327</v>
      </c>
    </row>
    <row r="36264" spans="59:60" x14ac:dyDescent="0.25">
      <c r="BG36264">
        <v>36263</v>
      </c>
      <c r="BH36264" t="s">
        <v>328</v>
      </c>
    </row>
    <row r="36265" spans="59:60" x14ac:dyDescent="0.25">
      <c r="BG36265">
        <v>36264</v>
      </c>
      <c r="BH36265" t="s">
        <v>329</v>
      </c>
    </row>
    <row r="36266" spans="59:60" x14ac:dyDescent="0.25">
      <c r="BG36266">
        <v>36265</v>
      </c>
      <c r="BH36266" t="s">
        <v>330</v>
      </c>
    </row>
    <row r="36267" spans="59:60" x14ac:dyDescent="0.25">
      <c r="BG36267">
        <v>36266</v>
      </c>
      <c r="BH36267" t="s">
        <v>331</v>
      </c>
    </row>
    <row r="36268" spans="59:60" x14ac:dyDescent="0.25">
      <c r="BG36268">
        <v>36267</v>
      </c>
      <c r="BH36268" t="s">
        <v>332</v>
      </c>
    </row>
    <row r="36269" spans="59:60" x14ac:dyDescent="0.25">
      <c r="BG36269">
        <v>36268</v>
      </c>
      <c r="BH36269" t="s">
        <v>333</v>
      </c>
    </row>
    <row r="36270" spans="59:60" x14ac:dyDescent="0.25">
      <c r="BG36270">
        <v>36269</v>
      </c>
      <c r="BH36270" t="s">
        <v>334</v>
      </c>
    </row>
    <row r="36271" spans="59:60" x14ac:dyDescent="0.25">
      <c r="BG36271">
        <v>36270</v>
      </c>
      <c r="BH36271" t="s">
        <v>335</v>
      </c>
    </row>
    <row r="36272" spans="59:60" x14ac:dyDescent="0.25">
      <c r="BG36272">
        <v>36271</v>
      </c>
      <c r="BH36272" t="s">
        <v>336</v>
      </c>
    </row>
    <row r="36273" spans="59:60" x14ac:dyDescent="0.25">
      <c r="BG36273">
        <v>36272</v>
      </c>
      <c r="BH36273" t="s">
        <v>337</v>
      </c>
    </row>
    <row r="36274" spans="59:60" x14ac:dyDescent="0.25">
      <c r="BG36274">
        <v>36273</v>
      </c>
      <c r="BH36274" t="s">
        <v>338</v>
      </c>
    </row>
    <row r="36275" spans="59:60" x14ac:dyDescent="0.25">
      <c r="BG36275">
        <v>36274</v>
      </c>
      <c r="BH36275" t="s">
        <v>339</v>
      </c>
    </row>
    <row r="36276" spans="59:60" x14ac:dyDescent="0.25">
      <c r="BG36276">
        <v>36275</v>
      </c>
      <c r="BH36276" t="s">
        <v>340</v>
      </c>
    </row>
    <row r="36277" spans="59:60" x14ac:dyDescent="0.25">
      <c r="BG36277">
        <v>36276</v>
      </c>
      <c r="BH36277" t="s">
        <v>341</v>
      </c>
    </row>
    <row r="36278" spans="59:60" x14ac:dyDescent="0.25">
      <c r="BG36278">
        <v>36277</v>
      </c>
      <c r="BH36278" t="s">
        <v>342</v>
      </c>
    </row>
    <row r="36279" spans="59:60" x14ac:dyDescent="0.25">
      <c r="BG36279">
        <v>36278</v>
      </c>
      <c r="BH36279" t="s">
        <v>343</v>
      </c>
    </row>
    <row r="36280" spans="59:60" x14ac:dyDescent="0.25">
      <c r="BG36280">
        <v>36279</v>
      </c>
      <c r="BH36280" t="s">
        <v>344</v>
      </c>
    </row>
    <row r="36281" spans="59:60" x14ac:dyDescent="0.25">
      <c r="BG36281">
        <v>36280</v>
      </c>
      <c r="BH36281" t="s">
        <v>345</v>
      </c>
    </row>
    <row r="36282" spans="59:60" x14ac:dyDescent="0.25">
      <c r="BG36282">
        <v>36281</v>
      </c>
      <c r="BH36282" t="s">
        <v>346</v>
      </c>
    </row>
    <row r="36283" spans="59:60" x14ac:dyDescent="0.25">
      <c r="BG36283">
        <v>36282</v>
      </c>
      <c r="BH36283" t="s">
        <v>347</v>
      </c>
    </row>
    <row r="36284" spans="59:60" x14ac:dyDescent="0.25">
      <c r="BG36284">
        <v>36283</v>
      </c>
      <c r="BH36284" t="s">
        <v>348</v>
      </c>
    </row>
    <row r="36285" spans="59:60" x14ac:dyDescent="0.25">
      <c r="BG36285">
        <v>36284</v>
      </c>
      <c r="BH36285" t="s">
        <v>349</v>
      </c>
    </row>
    <row r="36286" spans="59:60" x14ac:dyDescent="0.25">
      <c r="BG36286">
        <v>36285</v>
      </c>
      <c r="BH36286" t="s">
        <v>350</v>
      </c>
    </row>
    <row r="36287" spans="59:60" x14ac:dyDescent="0.25">
      <c r="BG36287">
        <v>36286</v>
      </c>
      <c r="BH36287" t="s">
        <v>351</v>
      </c>
    </row>
    <row r="36288" spans="59:60" x14ac:dyDescent="0.25">
      <c r="BG36288">
        <v>36287</v>
      </c>
      <c r="BH36288" t="s">
        <v>352</v>
      </c>
    </row>
    <row r="36289" spans="59:60" x14ac:dyDescent="0.25">
      <c r="BG36289">
        <v>36288</v>
      </c>
      <c r="BH36289" t="s">
        <v>293</v>
      </c>
    </row>
    <row r="36290" spans="59:60" x14ac:dyDescent="0.25">
      <c r="BG36290">
        <v>36289</v>
      </c>
      <c r="BH36290" t="s">
        <v>294</v>
      </c>
    </row>
    <row r="36291" spans="59:60" x14ac:dyDescent="0.25">
      <c r="BG36291">
        <v>36290</v>
      </c>
      <c r="BH36291" t="s">
        <v>295</v>
      </c>
    </row>
    <row r="36292" spans="59:60" x14ac:dyDescent="0.25">
      <c r="BG36292">
        <v>36291</v>
      </c>
      <c r="BH36292" t="s">
        <v>296</v>
      </c>
    </row>
    <row r="36293" spans="59:60" x14ac:dyDescent="0.25">
      <c r="BG36293">
        <v>36292</v>
      </c>
      <c r="BH36293" t="s">
        <v>297</v>
      </c>
    </row>
    <row r="36294" spans="59:60" x14ac:dyDescent="0.25">
      <c r="BG36294">
        <v>36293</v>
      </c>
      <c r="BH36294" t="s">
        <v>298</v>
      </c>
    </row>
    <row r="36295" spans="59:60" x14ac:dyDescent="0.25">
      <c r="BG36295">
        <v>36294</v>
      </c>
      <c r="BH36295" t="s">
        <v>299</v>
      </c>
    </row>
    <row r="36296" spans="59:60" x14ac:dyDescent="0.25">
      <c r="BG36296">
        <v>36295</v>
      </c>
      <c r="BH36296" t="s">
        <v>300</v>
      </c>
    </row>
    <row r="36297" spans="59:60" x14ac:dyDescent="0.25">
      <c r="BG36297">
        <v>36296</v>
      </c>
      <c r="BH36297" t="s">
        <v>301</v>
      </c>
    </row>
    <row r="36298" spans="59:60" x14ac:dyDescent="0.25">
      <c r="BG36298">
        <v>36297</v>
      </c>
      <c r="BH36298" t="s">
        <v>302</v>
      </c>
    </row>
    <row r="36299" spans="59:60" x14ac:dyDescent="0.25">
      <c r="BG36299">
        <v>36298</v>
      </c>
      <c r="BH36299" t="s">
        <v>303</v>
      </c>
    </row>
    <row r="36300" spans="59:60" x14ac:dyDescent="0.25">
      <c r="BG36300">
        <v>36299</v>
      </c>
      <c r="BH36300" t="s">
        <v>304</v>
      </c>
    </row>
    <row r="36301" spans="59:60" x14ac:dyDescent="0.25">
      <c r="BG36301">
        <v>36300</v>
      </c>
      <c r="BH36301" t="s">
        <v>305</v>
      </c>
    </row>
    <row r="36302" spans="59:60" x14ac:dyDescent="0.25">
      <c r="BG36302">
        <v>36301</v>
      </c>
      <c r="BH36302" t="s">
        <v>306</v>
      </c>
    </row>
    <row r="36303" spans="59:60" x14ac:dyDescent="0.25">
      <c r="BG36303">
        <v>36302</v>
      </c>
      <c r="BH36303" t="s">
        <v>307</v>
      </c>
    </row>
    <row r="36304" spans="59:60" x14ac:dyDescent="0.25">
      <c r="BG36304">
        <v>36303</v>
      </c>
      <c r="BH36304" t="s">
        <v>308</v>
      </c>
    </row>
    <row r="36305" spans="59:60" x14ac:dyDescent="0.25">
      <c r="BG36305">
        <v>36304</v>
      </c>
      <c r="BH36305" t="s">
        <v>309</v>
      </c>
    </row>
    <row r="36306" spans="59:60" x14ac:dyDescent="0.25">
      <c r="BG36306">
        <v>36305</v>
      </c>
      <c r="BH36306" t="s">
        <v>310</v>
      </c>
    </row>
    <row r="36307" spans="59:60" x14ac:dyDescent="0.25">
      <c r="BG36307">
        <v>36306</v>
      </c>
      <c r="BH36307" t="s">
        <v>311</v>
      </c>
    </row>
    <row r="36308" spans="59:60" x14ac:dyDescent="0.25">
      <c r="BG36308">
        <v>36307</v>
      </c>
      <c r="BH36308" t="s">
        <v>312</v>
      </c>
    </row>
    <row r="36309" spans="59:60" x14ac:dyDescent="0.25">
      <c r="BG36309">
        <v>36308</v>
      </c>
      <c r="BH36309" t="s">
        <v>313</v>
      </c>
    </row>
    <row r="36310" spans="59:60" x14ac:dyDescent="0.25">
      <c r="BG36310">
        <v>36309</v>
      </c>
      <c r="BH36310" t="s">
        <v>314</v>
      </c>
    </row>
    <row r="36311" spans="59:60" x14ac:dyDescent="0.25">
      <c r="BG36311">
        <v>36310</v>
      </c>
      <c r="BH36311" t="s">
        <v>315</v>
      </c>
    </row>
    <row r="36312" spans="59:60" x14ac:dyDescent="0.25">
      <c r="BG36312">
        <v>36311</v>
      </c>
      <c r="BH36312" t="s">
        <v>316</v>
      </c>
    </row>
    <row r="36313" spans="59:60" x14ac:dyDescent="0.25">
      <c r="BG36313">
        <v>36312</v>
      </c>
      <c r="BH36313" t="s">
        <v>317</v>
      </c>
    </row>
    <row r="36314" spans="59:60" x14ac:dyDescent="0.25">
      <c r="BG36314">
        <v>36313</v>
      </c>
      <c r="BH36314" t="s">
        <v>318</v>
      </c>
    </row>
    <row r="36315" spans="59:60" x14ac:dyDescent="0.25">
      <c r="BG36315">
        <v>36314</v>
      </c>
      <c r="BH36315" t="s">
        <v>319</v>
      </c>
    </row>
    <row r="36316" spans="59:60" x14ac:dyDescent="0.25">
      <c r="BG36316">
        <v>36315</v>
      </c>
      <c r="BH36316" t="s">
        <v>320</v>
      </c>
    </row>
    <row r="36317" spans="59:60" x14ac:dyDescent="0.25">
      <c r="BG36317">
        <v>36316</v>
      </c>
      <c r="BH36317" t="s">
        <v>321</v>
      </c>
    </row>
    <row r="36318" spans="59:60" x14ac:dyDescent="0.25">
      <c r="BG36318">
        <v>36317</v>
      </c>
      <c r="BH36318" t="s">
        <v>322</v>
      </c>
    </row>
    <row r="36319" spans="59:60" x14ac:dyDescent="0.25">
      <c r="BG36319">
        <v>36318</v>
      </c>
      <c r="BH36319" t="s">
        <v>323</v>
      </c>
    </row>
    <row r="36320" spans="59:60" x14ac:dyDescent="0.25">
      <c r="BG36320">
        <v>36319</v>
      </c>
      <c r="BH36320" t="s">
        <v>324</v>
      </c>
    </row>
    <row r="36321" spans="59:60" x14ac:dyDescent="0.25">
      <c r="BG36321">
        <v>36320</v>
      </c>
      <c r="BH36321" t="s">
        <v>325</v>
      </c>
    </row>
    <row r="36322" spans="59:60" x14ac:dyDescent="0.25">
      <c r="BG36322">
        <v>36321</v>
      </c>
      <c r="BH36322" t="s">
        <v>326</v>
      </c>
    </row>
    <row r="36323" spans="59:60" x14ac:dyDescent="0.25">
      <c r="BG36323">
        <v>36322</v>
      </c>
      <c r="BH36323" t="s">
        <v>327</v>
      </c>
    </row>
    <row r="36324" spans="59:60" x14ac:dyDescent="0.25">
      <c r="BG36324">
        <v>36323</v>
      </c>
      <c r="BH36324" t="s">
        <v>328</v>
      </c>
    </row>
    <row r="36325" spans="59:60" x14ac:dyDescent="0.25">
      <c r="BG36325">
        <v>36324</v>
      </c>
      <c r="BH36325" t="s">
        <v>329</v>
      </c>
    </row>
    <row r="36326" spans="59:60" x14ac:dyDescent="0.25">
      <c r="BG36326">
        <v>36325</v>
      </c>
      <c r="BH36326" t="s">
        <v>330</v>
      </c>
    </row>
    <row r="36327" spans="59:60" x14ac:dyDescent="0.25">
      <c r="BG36327">
        <v>36326</v>
      </c>
      <c r="BH36327" t="s">
        <v>331</v>
      </c>
    </row>
    <row r="36328" spans="59:60" x14ac:dyDescent="0.25">
      <c r="BG36328">
        <v>36327</v>
      </c>
      <c r="BH36328" t="s">
        <v>332</v>
      </c>
    </row>
    <row r="36329" spans="59:60" x14ac:dyDescent="0.25">
      <c r="BG36329">
        <v>36328</v>
      </c>
      <c r="BH36329" t="s">
        <v>333</v>
      </c>
    </row>
    <row r="36330" spans="59:60" x14ac:dyDescent="0.25">
      <c r="BG36330">
        <v>36329</v>
      </c>
      <c r="BH36330" t="s">
        <v>334</v>
      </c>
    </row>
    <row r="36331" spans="59:60" x14ac:dyDescent="0.25">
      <c r="BG36331">
        <v>36330</v>
      </c>
      <c r="BH36331" t="s">
        <v>335</v>
      </c>
    </row>
    <row r="36332" spans="59:60" x14ac:dyDescent="0.25">
      <c r="BG36332">
        <v>36331</v>
      </c>
      <c r="BH36332" t="s">
        <v>336</v>
      </c>
    </row>
    <row r="36333" spans="59:60" x14ac:dyDescent="0.25">
      <c r="BG36333">
        <v>36332</v>
      </c>
      <c r="BH36333" t="s">
        <v>337</v>
      </c>
    </row>
    <row r="36334" spans="59:60" x14ac:dyDescent="0.25">
      <c r="BG36334">
        <v>36333</v>
      </c>
      <c r="BH36334" t="s">
        <v>338</v>
      </c>
    </row>
    <row r="36335" spans="59:60" x14ac:dyDescent="0.25">
      <c r="BG36335">
        <v>36334</v>
      </c>
      <c r="BH36335" t="s">
        <v>339</v>
      </c>
    </row>
    <row r="36336" spans="59:60" x14ac:dyDescent="0.25">
      <c r="BG36336">
        <v>36335</v>
      </c>
      <c r="BH36336" t="s">
        <v>340</v>
      </c>
    </row>
    <row r="36337" spans="59:60" x14ac:dyDescent="0.25">
      <c r="BG36337">
        <v>36336</v>
      </c>
      <c r="BH36337" t="s">
        <v>341</v>
      </c>
    </row>
    <row r="36338" spans="59:60" x14ac:dyDescent="0.25">
      <c r="BG36338">
        <v>36337</v>
      </c>
      <c r="BH36338" t="s">
        <v>342</v>
      </c>
    </row>
    <row r="36339" spans="59:60" x14ac:dyDescent="0.25">
      <c r="BG36339">
        <v>36338</v>
      </c>
      <c r="BH36339" t="s">
        <v>343</v>
      </c>
    </row>
    <row r="36340" spans="59:60" x14ac:dyDescent="0.25">
      <c r="BG36340">
        <v>36339</v>
      </c>
      <c r="BH36340" t="s">
        <v>344</v>
      </c>
    </row>
    <row r="36341" spans="59:60" x14ac:dyDescent="0.25">
      <c r="BG36341">
        <v>36340</v>
      </c>
      <c r="BH36341" t="s">
        <v>345</v>
      </c>
    </row>
    <row r="36342" spans="59:60" x14ac:dyDescent="0.25">
      <c r="BG36342">
        <v>36341</v>
      </c>
      <c r="BH36342" t="s">
        <v>346</v>
      </c>
    </row>
    <row r="36343" spans="59:60" x14ac:dyDescent="0.25">
      <c r="BG36343">
        <v>36342</v>
      </c>
      <c r="BH36343" t="s">
        <v>347</v>
      </c>
    </row>
    <row r="36344" spans="59:60" x14ac:dyDescent="0.25">
      <c r="BG36344">
        <v>36343</v>
      </c>
      <c r="BH36344" t="s">
        <v>348</v>
      </c>
    </row>
    <row r="36345" spans="59:60" x14ac:dyDescent="0.25">
      <c r="BG36345">
        <v>36344</v>
      </c>
      <c r="BH36345" t="s">
        <v>349</v>
      </c>
    </row>
    <row r="36346" spans="59:60" x14ac:dyDescent="0.25">
      <c r="BG36346">
        <v>36345</v>
      </c>
      <c r="BH36346" t="s">
        <v>350</v>
      </c>
    </row>
    <row r="36347" spans="59:60" x14ac:dyDescent="0.25">
      <c r="BG36347">
        <v>36346</v>
      </c>
      <c r="BH36347" t="s">
        <v>351</v>
      </c>
    </row>
    <row r="36348" spans="59:60" x14ac:dyDescent="0.25">
      <c r="BG36348">
        <v>36347</v>
      </c>
      <c r="BH36348" t="s">
        <v>352</v>
      </c>
    </row>
    <row r="36349" spans="59:60" x14ac:dyDescent="0.25">
      <c r="BG36349">
        <v>36348</v>
      </c>
      <c r="BH36349" t="s">
        <v>293</v>
      </c>
    </row>
    <row r="36350" spans="59:60" x14ac:dyDescent="0.25">
      <c r="BG36350">
        <v>36349</v>
      </c>
      <c r="BH36350" t="s">
        <v>294</v>
      </c>
    </row>
    <row r="36351" spans="59:60" x14ac:dyDescent="0.25">
      <c r="BG36351">
        <v>36350</v>
      </c>
      <c r="BH36351" t="s">
        <v>295</v>
      </c>
    </row>
    <row r="36352" spans="59:60" x14ac:dyDescent="0.25">
      <c r="BG36352">
        <v>36351</v>
      </c>
      <c r="BH36352" t="s">
        <v>296</v>
      </c>
    </row>
    <row r="36353" spans="59:60" x14ac:dyDescent="0.25">
      <c r="BG36353">
        <v>36352</v>
      </c>
      <c r="BH36353" t="s">
        <v>297</v>
      </c>
    </row>
    <row r="36354" spans="59:60" x14ac:dyDescent="0.25">
      <c r="BG36354">
        <v>36353</v>
      </c>
      <c r="BH36354" t="s">
        <v>298</v>
      </c>
    </row>
    <row r="36355" spans="59:60" x14ac:dyDescent="0.25">
      <c r="BG36355">
        <v>36354</v>
      </c>
      <c r="BH36355" t="s">
        <v>299</v>
      </c>
    </row>
    <row r="36356" spans="59:60" x14ac:dyDescent="0.25">
      <c r="BG36356">
        <v>36355</v>
      </c>
      <c r="BH36356" t="s">
        <v>300</v>
      </c>
    </row>
    <row r="36357" spans="59:60" x14ac:dyDescent="0.25">
      <c r="BG36357">
        <v>36356</v>
      </c>
      <c r="BH36357" t="s">
        <v>301</v>
      </c>
    </row>
    <row r="36358" spans="59:60" x14ac:dyDescent="0.25">
      <c r="BG36358">
        <v>36357</v>
      </c>
      <c r="BH36358" t="s">
        <v>302</v>
      </c>
    </row>
    <row r="36359" spans="59:60" x14ac:dyDescent="0.25">
      <c r="BG36359">
        <v>36358</v>
      </c>
      <c r="BH36359" t="s">
        <v>303</v>
      </c>
    </row>
    <row r="36360" spans="59:60" x14ac:dyDescent="0.25">
      <c r="BG36360">
        <v>36359</v>
      </c>
      <c r="BH36360" t="s">
        <v>304</v>
      </c>
    </row>
    <row r="36361" spans="59:60" x14ac:dyDescent="0.25">
      <c r="BG36361">
        <v>36360</v>
      </c>
      <c r="BH36361" t="s">
        <v>305</v>
      </c>
    </row>
    <row r="36362" spans="59:60" x14ac:dyDescent="0.25">
      <c r="BG36362">
        <v>36361</v>
      </c>
      <c r="BH36362" t="s">
        <v>306</v>
      </c>
    </row>
    <row r="36363" spans="59:60" x14ac:dyDescent="0.25">
      <c r="BG36363">
        <v>36362</v>
      </c>
      <c r="BH36363" t="s">
        <v>307</v>
      </c>
    </row>
    <row r="36364" spans="59:60" x14ac:dyDescent="0.25">
      <c r="BG36364">
        <v>36363</v>
      </c>
      <c r="BH36364" t="s">
        <v>308</v>
      </c>
    </row>
    <row r="36365" spans="59:60" x14ac:dyDescent="0.25">
      <c r="BG36365">
        <v>36364</v>
      </c>
      <c r="BH36365" t="s">
        <v>309</v>
      </c>
    </row>
    <row r="36366" spans="59:60" x14ac:dyDescent="0.25">
      <c r="BG36366">
        <v>36365</v>
      </c>
      <c r="BH36366" t="s">
        <v>310</v>
      </c>
    </row>
    <row r="36367" spans="59:60" x14ac:dyDescent="0.25">
      <c r="BG36367">
        <v>36366</v>
      </c>
      <c r="BH36367" t="s">
        <v>311</v>
      </c>
    </row>
    <row r="36368" spans="59:60" x14ac:dyDescent="0.25">
      <c r="BG36368">
        <v>36367</v>
      </c>
      <c r="BH36368" t="s">
        <v>312</v>
      </c>
    </row>
    <row r="36369" spans="59:60" x14ac:dyDescent="0.25">
      <c r="BG36369">
        <v>36368</v>
      </c>
      <c r="BH36369" t="s">
        <v>313</v>
      </c>
    </row>
    <row r="36370" spans="59:60" x14ac:dyDescent="0.25">
      <c r="BG36370">
        <v>36369</v>
      </c>
      <c r="BH36370" t="s">
        <v>314</v>
      </c>
    </row>
    <row r="36371" spans="59:60" x14ac:dyDescent="0.25">
      <c r="BG36371">
        <v>36370</v>
      </c>
      <c r="BH36371" t="s">
        <v>315</v>
      </c>
    </row>
    <row r="36372" spans="59:60" x14ac:dyDescent="0.25">
      <c r="BG36372">
        <v>36371</v>
      </c>
      <c r="BH36372" t="s">
        <v>316</v>
      </c>
    </row>
    <row r="36373" spans="59:60" x14ac:dyDescent="0.25">
      <c r="BG36373">
        <v>36372</v>
      </c>
      <c r="BH36373" t="s">
        <v>317</v>
      </c>
    </row>
    <row r="36374" spans="59:60" x14ac:dyDescent="0.25">
      <c r="BG36374">
        <v>36373</v>
      </c>
      <c r="BH36374" t="s">
        <v>318</v>
      </c>
    </row>
    <row r="36375" spans="59:60" x14ac:dyDescent="0.25">
      <c r="BG36375">
        <v>36374</v>
      </c>
      <c r="BH36375" t="s">
        <v>319</v>
      </c>
    </row>
    <row r="36376" spans="59:60" x14ac:dyDescent="0.25">
      <c r="BG36376">
        <v>36375</v>
      </c>
      <c r="BH36376" t="s">
        <v>320</v>
      </c>
    </row>
    <row r="36377" spans="59:60" x14ac:dyDescent="0.25">
      <c r="BG36377">
        <v>36376</v>
      </c>
      <c r="BH36377" t="s">
        <v>321</v>
      </c>
    </row>
    <row r="36378" spans="59:60" x14ac:dyDescent="0.25">
      <c r="BG36378">
        <v>36377</v>
      </c>
      <c r="BH36378" t="s">
        <v>322</v>
      </c>
    </row>
    <row r="36379" spans="59:60" x14ac:dyDescent="0.25">
      <c r="BG36379">
        <v>36378</v>
      </c>
      <c r="BH36379" t="s">
        <v>323</v>
      </c>
    </row>
    <row r="36380" spans="59:60" x14ac:dyDescent="0.25">
      <c r="BG36380">
        <v>36379</v>
      </c>
      <c r="BH36380" t="s">
        <v>324</v>
      </c>
    </row>
    <row r="36381" spans="59:60" x14ac:dyDescent="0.25">
      <c r="BG36381">
        <v>36380</v>
      </c>
      <c r="BH36381" t="s">
        <v>325</v>
      </c>
    </row>
    <row r="36382" spans="59:60" x14ac:dyDescent="0.25">
      <c r="BG36382">
        <v>36381</v>
      </c>
      <c r="BH36382" t="s">
        <v>326</v>
      </c>
    </row>
    <row r="36383" spans="59:60" x14ac:dyDescent="0.25">
      <c r="BG36383">
        <v>36382</v>
      </c>
      <c r="BH36383" t="s">
        <v>327</v>
      </c>
    </row>
    <row r="36384" spans="59:60" x14ac:dyDescent="0.25">
      <c r="BG36384">
        <v>36383</v>
      </c>
      <c r="BH36384" t="s">
        <v>328</v>
      </c>
    </row>
    <row r="36385" spans="59:60" x14ac:dyDescent="0.25">
      <c r="BG36385">
        <v>36384</v>
      </c>
      <c r="BH36385" t="s">
        <v>329</v>
      </c>
    </row>
    <row r="36386" spans="59:60" x14ac:dyDescent="0.25">
      <c r="BG36386">
        <v>36385</v>
      </c>
      <c r="BH36386" t="s">
        <v>330</v>
      </c>
    </row>
    <row r="36387" spans="59:60" x14ac:dyDescent="0.25">
      <c r="BG36387">
        <v>36386</v>
      </c>
      <c r="BH36387" t="s">
        <v>331</v>
      </c>
    </row>
    <row r="36388" spans="59:60" x14ac:dyDescent="0.25">
      <c r="BG36388">
        <v>36387</v>
      </c>
      <c r="BH36388" t="s">
        <v>332</v>
      </c>
    </row>
    <row r="36389" spans="59:60" x14ac:dyDescent="0.25">
      <c r="BG36389">
        <v>36388</v>
      </c>
      <c r="BH36389" t="s">
        <v>333</v>
      </c>
    </row>
    <row r="36390" spans="59:60" x14ac:dyDescent="0.25">
      <c r="BG36390">
        <v>36389</v>
      </c>
      <c r="BH36390" t="s">
        <v>334</v>
      </c>
    </row>
    <row r="36391" spans="59:60" x14ac:dyDescent="0.25">
      <c r="BG36391">
        <v>36390</v>
      </c>
      <c r="BH36391" t="s">
        <v>335</v>
      </c>
    </row>
    <row r="36392" spans="59:60" x14ac:dyDescent="0.25">
      <c r="BG36392">
        <v>36391</v>
      </c>
      <c r="BH36392" t="s">
        <v>336</v>
      </c>
    </row>
    <row r="36393" spans="59:60" x14ac:dyDescent="0.25">
      <c r="BG36393">
        <v>36392</v>
      </c>
      <c r="BH36393" t="s">
        <v>337</v>
      </c>
    </row>
    <row r="36394" spans="59:60" x14ac:dyDescent="0.25">
      <c r="BG36394">
        <v>36393</v>
      </c>
      <c r="BH36394" t="s">
        <v>338</v>
      </c>
    </row>
    <row r="36395" spans="59:60" x14ac:dyDescent="0.25">
      <c r="BG36395">
        <v>36394</v>
      </c>
      <c r="BH36395" t="s">
        <v>339</v>
      </c>
    </row>
    <row r="36396" spans="59:60" x14ac:dyDescent="0.25">
      <c r="BG36396">
        <v>36395</v>
      </c>
      <c r="BH36396" t="s">
        <v>340</v>
      </c>
    </row>
    <row r="36397" spans="59:60" x14ac:dyDescent="0.25">
      <c r="BG36397">
        <v>36396</v>
      </c>
      <c r="BH36397" t="s">
        <v>341</v>
      </c>
    </row>
    <row r="36398" spans="59:60" x14ac:dyDescent="0.25">
      <c r="BG36398">
        <v>36397</v>
      </c>
      <c r="BH36398" t="s">
        <v>342</v>
      </c>
    </row>
    <row r="36399" spans="59:60" x14ac:dyDescent="0.25">
      <c r="BG36399">
        <v>36398</v>
      </c>
      <c r="BH36399" t="s">
        <v>343</v>
      </c>
    </row>
    <row r="36400" spans="59:60" x14ac:dyDescent="0.25">
      <c r="BG36400">
        <v>36399</v>
      </c>
      <c r="BH36400" t="s">
        <v>344</v>
      </c>
    </row>
    <row r="36401" spans="59:60" x14ac:dyDescent="0.25">
      <c r="BG36401">
        <v>36400</v>
      </c>
      <c r="BH36401" t="s">
        <v>345</v>
      </c>
    </row>
    <row r="36402" spans="59:60" x14ac:dyDescent="0.25">
      <c r="BG36402">
        <v>36401</v>
      </c>
      <c r="BH36402" t="s">
        <v>346</v>
      </c>
    </row>
    <row r="36403" spans="59:60" x14ac:dyDescent="0.25">
      <c r="BG36403">
        <v>36402</v>
      </c>
      <c r="BH36403" t="s">
        <v>347</v>
      </c>
    </row>
    <row r="36404" spans="59:60" x14ac:dyDescent="0.25">
      <c r="BG36404">
        <v>36403</v>
      </c>
      <c r="BH36404" t="s">
        <v>348</v>
      </c>
    </row>
    <row r="36405" spans="59:60" x14ac:dyDescent="0.25">
      <c r="BG36405">
        <v>36404</v>
      </c>
      <c r="BH36405" t="s">
        <v>349</v>
      </c>
    </row>
    <row r="36406" spans="59:60" x14ac:dyDescent="0.25">
      <c r="BG36406">
        <v>36405</v>
      </c>
      <c r="BH36406" t="s">
        <v>350</v>
      </c>
    </row>
    <row r="36407" spans="59:60" x14ac:dyDescent="0.25">
      <c r="BG36407">
        <v>36406</v>
      </c>
      <c r="BH36407" t="s">
        <v>351</v>
      </c>
    </row>
    <row r="36408" spans="59:60" x14ac:dyDescent="0.25">
      <c r="BG36408">
        <v>36407</v>
      </c>
      <c r="BH36408" t="s">
        <v>352</v>
      </c>
    </row>
    <row r="36409" spans="59:60" x14ac:dyDescent="0.25">
      <c r="BG36409">
        <v>36408</v>
      </c>
      <c r="BH36409" t="s">
        <v>293</v>
      </c>
    </row>
    <row r="36410" spans="59:60" x14ac:dyDescent="0.25">
      <c r="BG36410">
        <v>36409</v>
      </c>
      <c r="BH36410" t="s">
        <v>294</v>
      </c>
    </row>
    <row r="36411" spans="59:60" x14ac:dyDescent="0.25">
      <c r="BG36411">
        <v>36410</v>
      </c>
      <c r="BH36411" t="s">
        <v>295</v>
      </c>
    </row>
    <row r="36412" spans="59:60" x14ac:dyDescent="0.25">
      <c r="BG36412">
        <v>36411</v>
      </c>
      <c r="BH36412" t="s">
        <v>296</v>
      </c>
    </row>
    <row r="36413" spans="59:60" x14ac:dyDescent="0.25">
      <c r="BG36413">
        <v>36412</v>
      </c>
      <c r="BH36413" t="s">
        <v>297</v>
      </c>
    </row>
    <row r="36414" spans="59:60" x14ac:dyDescent="0.25">
      <c r="BG36414">
        <v>36413</v>
      </c>
      <c r="BH36414" t="s">
        <v>298</v>
      </c>
    </row>
    <row r="36415" spans="59:60" x14ac:dyDescent="0.25">
      <c r="BG36415">
        <v>36414</v>
      </c>
      <c r="BH36415" t="s">
        <v>299</v>
      </c>
    </row>
    <row r="36416" spans="59:60" x14ac:dyDescent="0.25">
      <c r="BG36416">
        <v>36415</v>
      </c>
      <c r="BH36416" t="s">
        <v>300</v>
      </c>
    </row>
    <row r="36417" spans="59:60" x14ac:dyDescent="0.25">
      <c r="BG36417">
        <v>36416</v>
      </c>
      <c r="BH36417" t="s">
        <v>301</v>
      </c>
    </row>
    <row r="36418" spans="59:60" x14ac:dyDescent="0.25">
      <c r="BG36418">
        <v>36417</v>
      </c>
      <c r="BH36418" t="s">
        <v>302</v>
      </c>
    </row>
    <row r="36419" spans="59:60" x14ac:dyDescent="0.25">
      <c r="BG36419">
        <v>36418</v>
      </c>
      <c r="BH36419" t="s">
        <v>303</v>
      </c>
    </row>
    <row r="36420" spans="59:60" x14ac:dyDescent="0.25">
      <c r="BG36420">
        <v>36419</v>
      </c>
      <c r="BH36420" t="s">
        <v>304</v>
      </c>
    </row>
    <row r="36421" spans="59:60" x14ac:dyDescent="0.25">
      <c r="BG36421">
        <v>36420</v>
      </c>
      <c r="BH36421" t="s">
        <v>305</v>
      </c>
    </row>
    <row r="36422" spans="59:60" x14ac:dyDescent="0.25">
      <c r="BG36422">
        <v>36421</v>
      </c>
      <c r="BH36422" t="s">
        <v>306</v>
      </c>
    </row>
    <row r="36423" spans="59:60" x14ac:dyDescent="0.25">
      <c r="BG36423">
        <v>36422</v>
      </c>
      <c r="BH36423" t="s">
        <v>307</v>
      </c>
    </row>
    <row r="36424" spans="59:60" x14ac:dyDescent="0.25">
      <c r="BG36424">
        <v>36423</v>
      </c>
      <c r="BH36424" t="s">
        <v>308</v>
      </c>
    </row>
    <row r="36425" spans="59:60" x14ac:dyDescent="0.25">
      <c r="BG36425">
        <v>36424</v>
      </c>
      <c r="BH36425" t="s">
        <v>309</v>
      </c>
    </row>
    <row r="36426" spans="59:60" x14ac:dyDescent="0.25">
      <c r="BG36426">
        <v>36425</v>
      </c>
      <c r="BH36426" t="s">
        <v>310</v>
      </c>
    </row>
    <row r="36427" spans="59:60" x14ac:dyDescent="0.25">
      <c r="BG36427">
        <v>36426</v>
      </c>
      <c r="BH36427" t="s">
        <v>311</v>
      </c>
    </row>
    <row r="36428" spans="59:60" x14ac:dyDescent="0.25">
      <c r="BG36428">
        <v>36427</v>
      </c>
      <c r="BH36428" t="s">
        <v>312</v>
      </c>
    </row>
    <row r="36429" spans="59:60" x14ac:dyDescent="0.25">
      <c r="BG36429">
        <v>36428</v>
      </c>
      <c r="BH36429" t="s">
        <v>313</v>
      </c>
    </row>
    <row r="36430" spans="59:60" x14ac:dyDescent="0.25">
      <c r="BG36430">
        <v>36429</v>
      </c>
      <c r="BH36430" t="s">
        <v>314</v>
      </c>
    </row>
    <row r="36431" spans="59:60" x14ac:dyDescent="0.25">
      <c r="BG36431">
        <v>36430</v>
      </c>
      <c r="BH36431" t="s">
        <v>315</v>
      </c>
    </row>
    <row r="36432" spans="59:60" x14ac:dyDescent="0.25">
      <c r="BG36432">
        <v>36431</v>
      </c>
      <c r="BH36432" t="s">
        <v>316</v>
      </c>
    </row>
    <row r="36433" spans="59:60" x14ac:dyDescent="0.25">
      <c r="BG36433">
        <v>36432</v>
      </c>
      <c r="BH36433" t="s">
        <v>317</v>
      </c>
    </row>
    <row r="36434" spans="59:60" x14ac:dyDescent="0.25">
      <c r="BG36434">
        <v>36433</v>
      </c>
      <c r="BH36434" t="s">
        <v>318</v>
      </c>
    </row>
    <row r="36435" spans="59:60" x14ac:dyDescent="0.25">
      <c r="BG36435">
        <v>36434</v>
      </c>
      <c r="BH36435" t="s">
        <v>319</v>
      </c>
    </row>
    <row r="36436" spans="59:60" x14ac:dyDescent="0.25">
      <c r="BG36436">
        <v>36435</v>
      </c>
      <c r="BH36436" t="s">
        <v>320</v>
      </c>
    </row>
    <row r="36437" spans="59:60" x14ac:dyDescent="0.25">
      <c r="BG36437">
        <v>36436</v>
      </c>
      <c r="BH36437" t="s">
        <v>321</v>
      </c>
    </row>
    <row r="36438" spans="59:60" x14ac:dyDescent="0.25">
      <c r="BG36438">
        <v>36437</v>
      </c>
      <c r="BH36438" t="s">
        <v>322</v>
      </c>
    </row>
    <row r="36439" spans="59:60" x14ac:dyDescent="0.25">
      <c r="BG36439">
        <v>36438</v>
      </c>
      <c r="BH36439" t="s">
        <v>323</v>
      </c>
    </row>
    <row r="36440" spans="59:60" x14ac:dyDescent="0.25">
      <c r="BG36440">
        <v>36439</v>
      </c>
      <c r="BH36440" t="s">
        <v>324</v>
      </c>
    </row>
    <row r="36441" spans="59:60" x14ac:dyDescent="0.25">
      <c r="BG36441">
        <v>36440</v>
      </c>
      <c r="BH36441" t="s">
        <v>325</v>
      </c>
    </row>
    <row r="36442" spans="59:60" x14ac:dyDescent="0.25">
      <c r="BG36442">
        <v>36441</v>
      </c>
      <c r="BH36442" t="s">
        <v>326</v>
      </c>
    </row>
    <row r="36443" spans="59:60" x14ac:dyDescent="0.25">
      <c r="BG36443">
        <v>36442</v>
      </c>
      <c r="BH36443" t="s">
        <v>327</v>
      </c>
    </row>
    <row r="36444" spans="59:60" x14ac:dyDescent="0.25">
      <c r="BG36444">
        <v>36443</v>
      </c>
      <c r="BH36444" t="s">
        <v>328</v>
      </c>
    </row>
    <row r="36445" spans="59:60" x14ac:dyDescent="0.25">
      <c r="BG36445">
        <v>36444</v>
      </c>
      <c r="BH36445" t="s">
        <v>329</v>
      </c>
    </row>
    <row r="36446" spans="59:60" x14ac:dyDescent="0.25">
      <c r="BG36446">
        <v>36445</v>
      </c>
      <c r="BH36446" t="s">
        <v>330</v>
      </c>
    </row>
    <row r="36447" spans="59:60" x14ac:dyDescent="0.25">
      <c r="BG36447">
        <v>36446</v>
      </c>
      <c r="BH36447" t="s">
        <v>331</v>
      </c>
    </row>
    <row r="36448" spans="59:60" x14ac:dyDescent="0.25">
      <c r="BG36448">
        <v>36447</v>
      </c>
      <c r="BH36448" t="s">
        <v>332</v>
      </c>
    </row>
    <row r="36449" spans="59:60" x14ac:dyDescent="0.25">
      <c r="BG36449">
        <v>36448</v>
      </c>
      <c r="BH36449" t="s">
        <v>333</v>
      </c>
    </row>
    <row r="36450" spans="59:60" x14ac:dyDescent="0.25">
      <c r="BG36450">
        <v>36449</v>
      </c>
      <c r="BH36450" t="s">
        <v>334</v>
      </c>
    </row>
    <row r="36451" spans="59:60" x14ac:dyDescent="0.25">
      <c r="BG36451">
        <v>36450</v>
      </c>
      <c r="BH36451" t="s">
        <v>335</v>
      </c>
    </row>
    <row r="36452" spans="59:60" x14ac:dyDescent="0.25">
      <c r="BG36452">
        <v>36451</v>
      </c>
      <c r="BH36452" t="s">
        <v>336</v>
      </c>
    </row>
    <row r="36453" spans="59:60" x14ac:dyDescent="0.25">
      <c r="BG36453">
        <v>36452</v>
      </c>
      <c r="BH36453" t="s">
        <v>337</v>
      </c>
    </row>
    <row r="36454" spans="59:60" x14ac:dyDescent="0.25">
      <c r="BG36454">
        <v>36453</v>
      </c>
      <c r="BH36454" t="s">
        <v>338</v>
      </c>
    </row>
    <row r="36455" spans="59:60" x14ac:dyDescent="0.25">
      <c r="BG36455">
        <v>36454</v>
      </c>
      <c r="BH36455" t="s">
        <v>339</v>
      </c>
    </row>
    <row r="36456" spans="59:60" x14ac:dyDescent="0.25">
      <c r="BG36456">
        <v>36455</v>
      </c>
      <c r="BH36456" t="s">
        <v>340</v>
      </c>
    </row>
    <row r="36457" spans="59:60" x14ac:dyDescent="0.25">
      <c r="BG36457">
        <v>36456</v>
      </c>
      <c r="BH36457" t="s">
        <v>341</v>
      </c>
    </row>
    <row r="36458" spans="59:60" x14ac:dyDescent="0.25">
      <c r="BG36458">
        <v>36457</v>
      </c>
      <c r="BH36458" t="s">
        <v>342</v>
      </c>
    </row>
    <row r="36459" spans="59:60" x14ac:dyDescent="0.25">
      <c r="BG36459">
        <v>36458</v>
      </c>
      <c r="BH36459" t="s">
        <v>343</v>
      </c>
    </row>
    <row r="36460" spans="59:60" x14ac:dyDescent="0.25">
      <c r="BG36460">
        <v>36459</v>
      </c>
      <c r="BH36460" t="s">
        <v>344</v>
      </c>
    </row>
    <row r="36461" spans="59:60" x14ac:dyDescent="0.25">
      <c r="BG36461">
        <v>36460</v>
      </c>
      <c r="BH36461" t="s">
        <v>345</v>
      </c>
    </row>
    <row r="36462" spans="59:60" x14ac:dyDescent="0.25">
      <c r="BG36462">
        <v>36461</v>
      </c>
      <c r="BH36462" t="s">
        <v>346</v>
      </c>
    </row>
    <row r="36463" spans="59:60" x14ac:dyDescent="0.25">
      <c r="BG36463">
        <v>36462</v>
      </c>
      <c r="BH36463" t="s">
        <v>347</v>
      </c>
    </row>
    <row r="36464" spans="59:60" x14ac:dyDescent="0.25">
      <c r="BG36464">
        <v>36463</v>
      </c>
      <c r="BH36464" t="s">
        <v>348</v>
      </c>
    </row>
    <row r="36465" spans="59:60" x14ac:dyDescent="0.25">
      <c r="BG36465">
        <v>36464</v>
      </c>
      <c r="BH36465" t="s">
        <v>349</v>
      </c>
    </row>
    <row r="36466" spans="59:60" x14ac:dyDescent="0.25">
      <c r="BG36466">
        <v>36465</v>
      </c>
      <c r="BH36466" t="s">
        <v>350</v>
      </c>
    </row>
    <row r="36467" spans="59:60" x14ac:dyDescent="0.25">
      <c r="BG36467">
        <v>36466</v>
      </c>
      <c r="BH36467" t="s">
        <v>351</v>
      </c>
    </row>
    <row r="36468" spans="59:60" x14ac:dyDescent="0.25">
      <c r="BG36468">
        <v>36467</v>
      </c>
      <c r="BH36468" t="s">
        <v>352</v>
      </c>
    </row>
    <row r="36469" spans="59:60" x14ac:dyDescent="0.25">
      <c r="BG36469">
        <v>36468</v>
      </c>
      <c r="BH36469" t="s">
        <v>293</v>
      </c>
    </row>
    <row r="36470" spans="59:60" x14ac:dyDescent="0.25">
      <c r="BG36470">
        <v>36469</v>
      </c>
      <c r="BH36470" t="s">
        <v>294</v>
      </c>
    </row>
    <row r="36471" spans="59:60" x14ac:dyDescent="0.25">
      <c r="BG36471">
        <v>36470</v>
      </c>
      <c r="BH36471" t="s">
        <v>295</v>
      </c>
    </row>
    <row r="36472" spans="59:60" x14ac:dyDescent="0.25">
      <c r="BG36472">
        <v>36471</v>
      </c>
      <c r="BH36472" t="s">
        <v>296</v>
      </c>
    </row>
    <row r="36473" spans="59:60" x14ac:dyDescent="0.25">
      <c r="BG36473">
        <v>36472</v>
      </c>
      <c r="BH36473" t="s">
        <v>297</v>
      </c>
    </row>
    <row r="36474" spans="59:60" x14ac:dyDescent="0.25">
      <c r="BG36474">
        <v>36473</v>
      </c>
      <c r="BH36474" t="s">
        <v>298</v>
      </c>
    </row>
    <row r="36475" spans="59:60" x14ac:dyDescent="0.25">
      <c r="BG36475">
        <v>36474</v>
      </c>
      <c r="BH36475" t="s">
        <v>299</v>
      </c>
    </row>
    <row r="36476" spans="59:60" x14ac:dyDescent="0.25">
      <c r="BG36476">
        <v>36475</v>
      </c>
      <c r="BH36476" t="s">
        <v>300</v>
      </c>
    </row>
    <row r="36477" spans="59:60" x14ac:dyDescent="0.25">
      <c r="BG36477">
        <v>36476</v>
      </c>
      <c r="BH36477" t="s">
        <v>301</v>
      </c>
    </row>
    <row r="36478" spans="59:60" x14ac:dyDescent="0.25">
      <c r="BG36478">
        <v>36477</v>
      </c>
      <c r="BH36478" t="s">
        <v>302</v>
      </c>
    </row>
    <row r="36479" spans="59:60" x14ac:dyDescent="0.25">
      <c r="BG36479">
        <v>36478</v>
      </c>
      <c r="BH36479" t="s">
        <v>303</v>
      </c>
    </row>
    <row r="36480" spans="59:60" x14ac:dyDescent="0.25">
      <c r="BG36480">
        <v>36479</v>
      </c>
      <c r="BH36480" t="s">
        <v>304</v>
      </c>
    </row>
    <row r="36481" spans="59:60" x14ac:dyDescent="0.25">
      <c r="BG36481">
        <v>36480</v>
      </c>
      <c r="BH36481" t="s">
        <v>305</v>
      </c>
    </row>
    <row r="36482" spans="59:60" x14ac:dyDescent="0.25">
      <c r="BG36482">
        <v>36481</v>
      </c>
      <c r="BH36482" t="s">
        <v>306</v>
      </c>
    </row>
    <row r="36483" spans="59:60" x14ac:dyDescent="0.25">
      <c r="BG36483">
        <v>36482</v>
      </c>
      <c r="BH36483" t="s">
        <v>307</v>
      </c>
    </row>
    <row r="36484" spans="59:60" x14ac:dyDescent="0.25">
      <c r="BG36484">
        <v>36483</v>
      </c>
      <c r="BH36484" t="s">
        <v>308</v>
      </c>
    </row>
    <row r="36485" spans="59:60" x14ac:dyDescent="0.25">
      <c r="BG36485">
        <v>36484</v>
      </c>
      <c r="BH36485" t="s">
        <v>309</v>
      </c>
    </row>
    <row r="36486" spans="59:60" x14ac:dyDescent="0.25">
      <c r="BG36486">
        <v>36485</v>
      </c>
      <c r="BH36486" t="s">
        <v>310</v>
      </c>
    </row>
    <row r="36487" spans="59:60" x14ac:dyDescent="0.25">
      <c r="BG36487">
        <v>36486</v>
      </c>
      <c r="BH36487" t="s">
        <v>311</v>
      </c>
    </row>
    <row r="36488" spans="59:60" x14ac:dyDescent="0.25">
      <c r="BG36488">
        <v>36487</v>
      </c>
      <c r="BH36488" t="s">
        <v>312</v>
      </c>
    </row>
    <row r="36489" spans="59:60" x14ac:dyDescent="0.25">
      <c r="BG36489">
        <v>36488</v>
      </c>
      <c r="BH36489" t="s">
        <v>313</v>
      </c>
    </row>
    <row r="36490" spans="59:60" x14ac:dyDescent="0.25">
      <c r="BG36490">
        <v>36489</v>
      </c>
      <c r="BH36490" t="s">
        <v>314</v>
      </c>
    </row>
    <row r="36491" spans="59:60" x14ac:dyDescent="0.25">
      <c r="BG36491">
        <v>36490</v>
      </c>
      <c r="BH36491" t="s">
        <v>315</v>
      </c>
    </row>
    <row r="36492" spans="59:60" x14ac:dyDescent="0.25">
      <c r="BG36492">
        <v>36491</v>
      </c>
      <c r="BH36492" t="s">
        <v>316</v>
      </c>
    </row>
    <row r="36493" spans="59:60" x14ac:dyDescent="0.25">
      <c r="BG36493">
        <v>36492</v>
      </c>
      <c r="BH36493" t="s">
        <v>317</v>
      </c>
    </row>
    <row r="36494" spans="59:60" x14ac:dyDescent="0.25">
      <c r="BG36494">
        <v>36493</v>
      </c>
      <c r="BH36494" t="s">
        <v>318</v>
      </c>
    </row>
    <row r="36495" spans="59:60" x14ac:dyDescent="0.25">
      <c r="BG36495">
        <v>36494</v>
      </c>
      <c r="BH36495" t="s">
        <v>319</v>
      </c>
    </row>
    <row r="36496" spans="59:60" x14ac:dyDescent="0.25">
      <c r="BG36496">
        <v>36495</v>
      </c>
      <c r="BH36496" t="s">
        <v>320</v>
      </c>
    </row>
    <row r="36497" spans="59:60" x14ac:dyDescent="0.25">
      <c r="BG36497">
        <v>36496</v>
      </c>
      <c r="BH36497" t="s">
        <v>321</v>
      </c>
    </row>
    <row r="36498" spans="59:60" x14ac:dyDescent="0.25">
      <c r="BG36498">
        <v>36497</v>
      </c>
      <c r="BH36498" t="s">
        <v>322</v>
      </c>
    </row>
    <row r="36499" spans="59:60" x14ac:dyDescent="0.25">
      <c r="BG36499">
        <v>36498</v>
      </c>
      <c r="BH36499" t="s">
        <v>323</v>
      </c>
    </row>
    <row r="36500" spans="59:60" x14ac:dyDescent="0.25">
      <c r="BG36500">
        <v>36499</v>
      </c>
      <c r="BH36500" t="s">
        <v>324</v>
      </c>
    </row>
    <row r="36501" spans="59:60" x14ac:dyDescent="0.25">
      <c r="BG36501">
        <v>36500</v>
      </c>
      <c r="BH36501" t="s">
        <v>325</v>
      </c>
    </row>
    <row r="36502" spans="59:60" x14ac:dyDescent="0.25">
      <c r="BG36502">
        <v>36501</v>
      </c>
      <c r="BH36502" t="s">
        <v>326</v>
      </c>
    </row>
    <row r="36503" spans="59:60" x14ac:dyDescent="0.25">
      <c r="BG36503">
        <v>36502</v>
      </c>
      <c r="BH36503" t="s">
        <v>327</v>
      </c>
    </row>
    <row r="36504" spans="59:60" x14ac:dyDescent="0.25">
      <c r="BG36504">
        <v>36503</v>
      </c>
      <c r="BH36504" t="s">
        <v>328</v>
      </c>
    </row>
    <row r="36505" spans="59:60" x14ac:dyDescent="0.25">
      <c r="BG36505">
        <v>36504</v>
      </c>
      <c r="BH36505" t="s">
        <v>329</v>
      </c>
    </row>
    <row r="36506" spans="59:60" x14ac:dyDescent="0.25">
      <c r="BG36506">
        <v>36505</v>
      </c>
      <c r="BH36506" t="s">
        <v>330</v>
      </c>
    </row>
    <row r="36507" spans="59:60" x14ac:dyDescent="0.25">
      <c r="BG36507">
        <v>36506</v>
      </c>
      <c r="BH36507" t="s">
        <v>331</v>
      </c>
    </row>
    <row r="36508" spans="59:60" x14ac:dyDescent="0.25">
      <c r="BG36508">
        <v>36507</v>
      </c>
      <c r="BH36508" t="s">
        <v>332</v>
      </c>
    </row>
    <row r="36509" spans="59:60" x14ac:dyDescent="0.25">
      <c r="BG36509">
        <v>36508</v>
      </c>
      <c r="BH36509" t="s">
        <v>333</v>
      </c>
    </row>
    <row r="36510" spans="59:60" x14ac:dyDescent="0.25">
      <c r="BG36510">
        <v>36509</v>
      </c>
      <c r="BH36510" t="s">
        <v>334</v>
      </c>
    </row>
    <row r="36511" spans="59:60" x14ac:dyDescent="0.25">
      <c r="BG36511">
        <v>36510</v>
      </c>
      <c r="BH36511" t="s">
        <v>335</v>
      </c>
    </row>
    <row r="36512" spans="59:60" x14ac:dyDescent="0.25">
      <c r="BG36512">
        <v>36511</v>
      </c>
      <c r="BH36512" t="s">
        <v>336</v>
      </c>
    </row>
    <row r="36513" spans="59:60" x14ac:dyDescent="0.25">
      <c r="BG36513">
        <v>36512</v>
      </c>
      <c r="BH36513" t="s">
        <v>337</v>
      </c>
    </row>
    <row r="36514" spans="59:60" x14ac:dyDescent="0.25">
      <c r="BG36514">
        <v>36513</v>
      </c>
      <c r="BH36514" t="s">
        <v>338</v>
      </c>
    </row>
    <row r="36515" spans="59:60" x14ac:dyDescent="0.25">
      <c r="BG36515">
        <v>36514</v>
      </c>
      <c r="BH36515" t="s">
        <v>339</v>
      </c>
    </row>
    <row r="36516" spans="59:60" x14ac:dyDescent="0.25">
      <c r="BG36516">
        <v>36515</v>
      </c>
      <c r="BH36516" t="s">
        <v>340</v>
      </c>
    </row>
    <row r="36517" spans="59:60" x14ac:dyDescent="0.25">
      <c r="BG36517">
        <v>36516</v>
      </c>
      <c r="BH36517" t="s">
        <v>341</v>
      </c>
    </row>
    <row r="36518" spans="59:60" x14ac:dyDescent="0.25">
      <c r="BG36518">
        <v>36517</v>
      </c>
      <c r="BH36518" t="s">
        <v>342</v>
      </c>
    </row>
    <row r="36519" spans="59:60" x14ac:dyDescent="0.25">
      <c r="BG36519">
        <v>36518</v>
      </c>
      <c r="BH36519" t="s">
        <v>343</v>
      </c>
    </row>
    <row r="36520" spans="59:60" x14ac:dyDescent="0.25">
      <c r="BG36520">
        <v>36519</v>
      </c>
      <c r="BH36520" t="s">
        <v>344</v>
      </c>
    </row>
    <row r="36521" spans="59:60" x14ac:dyDescent="0.25">
      <c r="BG36521">
        <v>36520</v>
      </c>
      <c r="BH36521" t="s">
        <v>345</v>
      </c>
    </row>
    <row r="36522" spans="59:60" x14ac:dyDescent="0.25">
      <c r="BG36522">
        <v>36521</v>
      </c>
      <c r="BH36522" t="s">
        <v>346</v>
      </c>
    </row>
    <row r="36523" spans="59:60" x14ac:dyDescent="0.25">
      <c r="BG36523">
        <v>36522</v>
      </c>
      <c r="BH36523" t="s">
        <v>347</v>
      </c>
    </row>
    <row r="36524" spans="59:60" x14ac:dyDescent="0.25">
      <c r="BG36524">
        <v>36523</v>
      </c>
      <c r="BH36524" t="s">
        <v>348</v>
      </c>
    </row>
    <row r="36525" spans="59:60" x14ac:dyDescent="0.25">
      <c r="BG36525">
        <v>36524</v>
      </c>
      <c r="BH36525" t="s">
        <v>349</v>
      </c>
    </row>
    <row r="36526" spans="59:60" x14ac:dyDescent="0.25">
      <c r="BG36526">
        <v>36525</v>
      </c>
      <c r="BH36526" t="s">
        <v>350</v>
      </c>
    </row>
    <row r="36527" spans="59:60" x14ac:dyDescent="0.25">
      <c r="BG36527">
        <v>36526</v>
      </c>
      <c r="BH36527" t="s">
        <v>351</v>
      </c>
    </row>
    <row r="36528" spans="59:60" x14ac:dyDescent="0.25">
      <c r="BG36528">
        <v>36527</v>
      </c>
      <c r="BH36528" t="s">
        <v>352</v>
      </c>
    </row>
    <row r="36529" spans="59:60" x14ac:dyDescent="0.25">
      <c r="BG36529">
        <v>36528</v>
      </c>
      <c r="BH36529" t="s">
        <v>293</v>
      </c>
    </row>
    <row r="36530" spans="59:60" x14ac:dyDescent="0.25">
      <c r="BG36530">
        <v>36529</v>
      </c>
      <c r="BH36530" t="s">
        <v>294</v>
      </c>
    </row>
    <row r="36531" spans="59:60" x14ac:dyDescent="0.25">
      <c r="BG36531">
        <v>36530</v>
      </c>
      <c r="BH36531" t="s">
        <v>295</v>
      </c>
    </row>
    <row r="36532" spans="59:60" x14ac:dyDescent="0.25">
      <c r="BG36532">
        <v>36531</v>
      </c>
      <c r="BH36532" t="s">
        <v>296</v>
      </c>
    </row>
    <row r="36533" spans="59:60" x14ac:dyDescent="0.25">
      <c r="BG36533">
        <v>36532</v>
      </c>
      <c r="BH36533" t="s">
        <v>297</v>
      </c>
    </row>
    <row r="36534" spans="59:60" x14ac:dyDescent="0.25">
      <c r="BG36534">
        <v>36533</v>
      </c>
      <c r="BH36534" t="s">
        <v>298</v>
      </c>
    </row>
    <row r="36535" spans="59:60" x14ac:dyDescent="0.25">
      <c r="BG36535">
        <v>36534</v>
      </c>
      <c r="BH36535" t="s">
        <v>299</v>
      </c>
    </row>
    <row r="36536" spans="59:60" x14ac:dyDescent="0.25">
      <c r="BG36536">
        <v>36535</v>
      </c>
      <c r="BH36536" t="s">
        <v>300</v>
      </c>
    </row>
    <row r="36537" spans="59:60" x14ac:dyDescent="0.25">
      <c r="BG36537">
        <v>36536</v>
      </c>
      <c r="BH36537" t="s">
        <v>301</v>
      </c>
    </row>
    <row r="36538" spans="59:60" x14ac:dyDescent="0.25">
      <c r="BG36538">
        <v>36537</v>
      </c>
      <c r="BH36538" t="s">
        <v>302</v>
      </c>
    </row>
    <row r="36539" spans="59:60" x14ac:dyDescent="0.25">
      <c r="BG36539">
        <v>36538</v>
      </c>
      <c r="BH36539" t="s">
        <v>303</v>
      </c>
    </row>
    <row r="36540" spans="59:60" x14ac:dyDescent="0.25">
      <c r="BG36540">
        <v>36539</v>
      </c>
      <c r="BH36540" t="s">
        <v>304</v>
      </c>
    </row>
    <row r="36541" spans="59:60" x14ac:dyDescent="0.25">
      <c r="BG36541">
        <v>36540</v>
      </c>
      <c r="BH36541" t="s">
        <v>305</v>
      </c>
    </row>
    <row r="36542" spans="59:60" x14ac:dyDescent="0.25">
      <c r="BG36542">
        <v>36541</v>
      </c>
      <c r="BH36542" t="s">
        <v>306</v>
      </c>
    </row>
    <row r="36543" spans="59:60" x14ac:dyDescent="0.25">
      <c r="BG36543">
        <v>36542</v>
      </c>
      <c r="BH36543" t="s">
        <v>307</v>
      </c>
    </row>
    <row r="36544" spans="59:60" x14ac:dyDescent="0.25">
      <c r="BG36544">
        <v>36543</v>
      </c>
      <c r="BH36544" t="s">
        <v>308</v>
      </c>
    </row>
    <row r="36545" spans="59:60" x14ac:dyDescent="0.25">
      <c r="BG36545">
        <v>36544</v>
      </c>
      <c r="BH36545" t="s">
        <v>309</v>
      </c>
    </row>
    <row r="36546" spans="59:60" x14ac:dyDescent="0.25">
      <c r="BG36546">
        <v>36545</v>
      </c>
      <c r="BH36546" t="s">
        <v>310</v>
      </c>
    </row>
    <row r="36547" spans="59:60" x14ac:dyDescent="0.25">
      <c r="BG36547">
        <v>36546</v>
      </c>
      <c r="BH36547" t="s">
        <v>311</v>
      </c>
    </row>
    <row r="36548" spans="59:60" x14ac:dyDescent="0.25">
      <c r="BG36548">
        <v>36547</v>
      </c>
      <c r="BH36548" t="s">
        <v>312</v>
      </c>
    </row>
    <row r="36549" spans="59:60" x14ac:dyDescent="0.25">
      <c r="BG36549">
        <v>36548</v>
      </c>
      <c r="BH36549" t="s">
        <v>313</v>
      </c>
    </row>
    <row r="36550" spans="59:60" x14ac:dyDescent="0.25">
      <c r="BG36550">
        <v>36549</v>
      </c>
      <c r="BH36550" t="s">
        <v>314</v>
      </c>
    </row>
    <row r="36551" spans="59:60" x14ac:dyDescent="0.25">
      <c r="BG36551">
        <v>36550</v>
      </c>
      <c r="BH36551" t="s">
        <v>315</v>
      </c>
    </row>
    <row r="36552" spans="59:60" x14ac:dyDescent="0.25">
      <c r="BG36552">
        <v>36551</v>
      </c>
      <c r="BH36552" t="s">
        <v>316</v>
      </c>
    </row>
    <row r="36553" spans="59:60" x14ac:dyDescent="0.25">
      <c r="BG36553">
        <v>36552</v>
      </c>
      <c r="BH36553" t="s">
        <v>317</v>
      </c>
    </row>
    <row r="36554" spans="59:60" x14ac:dyDescent="0.25">
      <c r="BG36554">
        <v>36553</v>
      </c>
      <c r="BH36554" t="s">
        <v>318</v>
      </c>
    </row>
    <row r="36555" spans="59:60" x14ac:dyDescent="0.25">
      <c r="BG36555">
        <v>36554</v>
      </c>
      <c r="BH36555" t="s">
        <v>319</v>
      </c>
    </row>
    <row r="36556" spans="59:60" x14ac:dyDescent="0.25">
      <c r="BG36556">
        <v>36555</v>
      </c>
      <c r="BH36556" t="s">
        <v>320</v>
      </c>
    </row>
    <row r="36557" spans="59:60" x14ac:dyDescent="0.25">
      <c r="BG36557">
        <v>36556</v>
      </c>
      <c r="BH36557" t="s">
        <v>321</v>
      </c>
    </row>
    <row r="36558" spans="59:60" x14ac:dyDescent="0.25">
      <c r="BG36558">
        <v>36557</v>
      </c>
      <c r="BH36558" t="s">
        <v>322</v>
      </c>
    </row>
    <row r="36559" spans="59:60" x14ac:dyDescent="0.25">
      <c r="BG36559">
        <v>36558</v>
      </c>
      <c r="BH36559" t="s">
        <v>323</v>
      </c>
    </row>
    <row r="36560" spans="59:60" x14ac:dyDescent="0.25">
      <c r="BG36560">
        <v>36559</v>
      </c>
      <c r="BH36560" t="s">
        <v>324</v>
      </c>
    </row>
    <row r="36561" spans="59:60" x14ac:dyDescent="0.25">
      <c r="BG36561">
        <v>36560</v>
      </c>
      <c r="BH36561" t="s">
        <v>325</v>
      </c>
    </row>
    <row r="36562" spans="59:60" x14ac:dyDescent="0.25">
      <c r="BG36562">
        <v>36561</v>
      </c>
      <c r="BH36562" t="s">
        <v>326</v>
      </c>
    </row>
    <row r="36563" spans="59:60" x14ac:dyDescent="0.25">
      <c r="BG36563">
        <v>36562</v>
      </c>
      <c r="BH36563" t="s">
        <v>327</v>
      </c>
    </row>
    <row r="36564" spans="59:60" x14ac:dyDescent="0.25">
      <c r="BG36564">
        <v>36563</v>
      </c>
      <c r="BH36564" t="s">
        <v>328</v>
      </c>
    </row>
    <row r="36565" spans="59:60" x14ac:dyDescent="0.25">
      <c r="BG36565">
        <v>36564</v>
      </c>
      <c r="BH36565" t="s">
        <v>329</v>
      </c>
    </row>
    <row r="36566" spans="59:60" x14ac:dyDescent="0.25">
      <c r="BG36566">
        <v>36565</v>
      </c>
      <c r="BH36566" t="s">
        <v>330</v>
      </c>
    </row>
    <row r="36567" spans="59:60" x14ac:dyDescent="0.25">
      <c r="BG36567">
        <v>36566</v>
      </c>
      <c r="BH36567" t="s">
        <v>331</v>
      </c>
    </row>
    <row r="36568" spans="59:60" x14ac:dyDescent="0.25">
      <c r="BG36568">
        <v>36567</v>
      </c>
      <c r="BH36568" t="s">
        <v>332</v>
      </c>
    </row>
    <row r="36569" spans="59:60" x14ac:dyDescent="0.25">
      <c r="BG36569">
        <v>36568</v>
      </c>
      <c r="BH36569" t="s">
        <v>333</v>
      </c>
    </row>
    <row r="36570" spans="59:60" x14ac:dyDescent="0.25">
      <c r="BG36570">
        <v>36569</v>
      </c>
      <c r="BH36570" t="s">
        <v>334</v>
      </c>
    </row>
    <row r="36571" spans="59:60" x14ac:dyDescent="0.25">
      <c r="BG36571">
        <v>36570</v>
      </c>
      <c r="BH36571" t="s">
        <v>335</v>
      </c>
    </row>
    <row r="36572" spans="59:60" x14ac:dyDescent="0.25">
      <c r="BG36572">
        <v>36571</v>
      </c>
      <c r="BH36572" t="s">
        <v>336</v>
      </c>
    </row>
    <row r="36573" spans="59:60" x14ac:dyDescent="0.25">
      <c r="BG36573">
        <v>36572</v>
      </c>
      <c r="BH36573" t="s">
        <v>337</v>
      </c>
    </row>
    <row r="36574" spans="59:60" x14ac:dyDescent="0.25">
      <c r="BG36574">
        <v>36573</v>
      </c>
      <c r="BH36574" t="s">
        <v>338</v>
      </c>
    </row>
    <row r="36575" spans="59:60" x14ac:dyDescent="0.25">
      <c r="BG36575">
        <v>36574</v>
      </c>
      <c r="BH36575" t="s">
        <v>339</v>
      </c>
    </row>
    <row r="36576" spans="59:60" x14ac:dyDescent="0.25">
      <c r="BG36576">
        <v>36575</v>
      </c>
      <c r="BH36576" t="s">
        <v>340</v>
      </c>
    </row>
    <row r="36577" spans="59:60" x14ac:dyDescent="0.25">
      <c r="BG36577">
        <v>36576</v>
      </c>
      <c r="BH36577" t="s">
        <v>341</v>
      </c>
    </row>
    <row r="36578" spans="59:60" x14ac:dyDescent="0.25">
      <c r="BG36578">
        <v>36577</v>
      </c>
      <c r="BH36578" t="s">
        <v>342</v>
      </c>
    </row>
    <row r="36579" spans="59:60" x14ac:dyDescent="0.25">
      <c r="BG36579">
        <v>36578</v>
      </c>
      <c r="BH36579" t="s">
        <v>343</v>
      </c>
    </row>
    <row r="36580" spans="59:60" x14ac:dyDescent="0.25">
      <c r="BG36580">
        <v>36579</v>
      </c>
      <c r="BH36580" t="s">
        <v>344</v>
      </c>
    </row>
    <row r="36581" spans="59:60" x14ac:dyDescent="0.25">
      <c r="BG36581">
        <v>36580</v>
      </c>
      <c r="BH36581" t="s">
        <v>345</v>
      </c>
    </row>
    <row r="36582" spans="59:60" x14ac:dyDescent="0.25">
      <c r="BG36582">
        <v>36581</v>
      </c>
      <c r="BH36582" t="s">
        <v>346</v>
      </c>
    </row>
    <row r="36583" spans="59:60" x14ac:dyDescent="0.25">
      <c r="BG36583">
        <v>36582</v>
      </c>
      <c r="BH36583" t="s">
        <v>347</v>
      </c>
    </row>
    <row r="36584" spans="59:60" x14ac:dyDescent="0.25">
      <c r="BG36584">
        <v>36583</v>
      </c>
      <c r="BH36584" t="s">
        <v>348</v>
      </c>
    </row>
    <row r="36585" spans="59:60" x14ac:dyDescent="0.25">
      <c r="BG36585">
        <v>36584</v>
      </c>
      <c r="BH36585" t="s">
        <v>349</v>
      </c>
    </row>
    <row r="36586" spans="59:60" x14ac:dyDescent="0.25">
      <c r="BG36586">
        <v>36585</v>
      </c>
      <c r="BH36586" t="s">
        <v>350</v>
      </c>
    </row>
    <row r="36587" spans="59:60" x14ac:dyDescent="0.25">
      <c r="BG36587">
        <v>36586</v>
      </c>
      <c r="BH36587" t="s">
        <v>351</v>
      </c>
    </row>
    <row r="36588" spans="59:60" x14ac:dyDescent="0.25">
      <c r="BG36588">
        <v>36587</v>
      </c>
      <c r="BH36588" t="s">
        <v>352</v>
      </c>
    </row>
    <row r="36589" spans="59:60" x14ac:dyDescent="0.25">
      <c r="BG36589">
        <v>36588</v>
      </c>
      <c r="BH36589" t="s">
        <v>293</v>
      </c>
    </row>
    <row r="36590" spans="59:60" x14ac:dyDescent="0.25">
      <c r="BG36590">
        <v>36589</v>
      </c>
      <c r="BH36590" t="s">
        <v>294</v>
      </c>
    </row>
    <row r="36591" spans="59:60" x14ac:dyDescent="0.25">
      <c r="BG36591">
        <v>36590</v>
      </c>
      <c r="BH36591" t="s">
        <v>295</v>
      </c>
    </row>
    <row r="36592" spans="59:60" x14ac:dyDescent="0.25">
      <c r="BG36592">
        <v>36591</v>
      </c>
      <c r="BH36592" t="s">
        <v>296</v>
      </c>
    </row>
    <row r="36593" spans="59:60" x14ac:dyDescent="0.25">
      <c r="BG36593">
        <v>36592</v>
      </c>
      <c r="BH36593" t="s">
        <v>297</v>
      </c>
    </row>
    <row r="36594" spans="59:60" x14ac:dyDescent="0.25">
      <c r="BG36594">
        <v>36593</v>
      </c>
      <c r="BH36594" t="s">
        <v>298</v>
      </c>
    </row>
    <row r="36595" spans="59:60" x14ac:dyDescent="0.25">
      <c r="BG36595">
        <v>36594</v>
      </c>
      <c r="BH36595" t="s">
        <v>299</v>
      </c>
    </row>
    <row r="36596" spans="59:60" x14ac:dyDescent="0.25">
      <c r="BG36596">
        <v>36595</v>
      </c>
      <c r="BH36596" t="s">
        <v>300</v>
      </c>
    </row>
    <row r="36597" spans="59:60" x14ac:dyDescent="0.25">
      <c r="BG36597">
        <v>36596</v>
      </c>
      <c r="BH36597" t="s">
        <v>301</v>
      </c>
    </row>
    <row r="36598" spans="59:60" x14ac:dyDescent="0.25">
      <c r="BG36598">
        <v>36597</v>
      </c>
      <c r="BH36598" t="s">
        <v>302</v>
      </c>
    </row>
    <row r="36599" spans="59:60" x14ac:dyDescent="0.25">
      <c r="BG36599">
        <v>36598</v>
      </c>
      <c r="BH36599" t="s">
        <v>303</v>
      </c>
    </row>
    <row r="36600" spans="59:60" x14ac:dyDescent="0.25">
      <c r="BG36600">
        <v>36599</v>
      </c>
      <c r="BH36600" t="s">
        <v>304</v>
      </c>
    </row>
    <row r="36601" spans="59:60" x14ac:dyDescent="0.25">
      <c r="BG36601">
        <v>36600</v>
      </c>
      <c r="BH36601" t="s">
        <v>305</v>
      </c>
    </row>
    <row r="36602" spans="59:60" x14ac:dyDescent="0.25">
      <c r="BG36602">
        <v>36601</v>
      </c>
      <c r="BH36602" t="s">
        <v>306</v>
      </c>
    </row>
    <row r="36603" spans="59:60" x14ac:dyDescent="0.25">
      <c r="BG36603">
        <v>36602</v>
      </c>
      <c r="BH36603" t="s">
        <v>307</v>
      </c>
    </row>
    <row r="36604" spans="59:60" x14ac:dyDescent="0.25">
      <c r="BG36604">
        <v>36603</v>
      </c>
      <c r="BH36604" t="s">
        <v>308</v>
      </c>
    </row>
    <row r="36605" spans="59:60" x14ac:dyDescent="0.25">
      <c r="BG36605">
        <v>36604</v>
      </c>
      <c r="BH36605" t="s">
        <v>309</v>
      </c>
    </row>
    <row r="36606" spans="59:60" x14ac:dyDescent="0.25">
      <c r="BG36606">
        <v>36605</v>
      </c>
      <c r="BH36606" t="s">
        <v>310</v>
      </c>
    </row>
    <row r="36607" spans="59:60" x14ac:dyDescent="0.25">
      <c r="BG36607">
        <v>36606</v>
      </c>
      <c r="BH36607" t="s">
        <v>311</v>
      </c>
    </row>
    <row r="36608" spans="59:60" x14ac:dyDescent="0.25">
      <c r="BG36608">
        <v>36607</v>
      </c>
      <c r="BH36608" t="s">
        <v>312</v>
      </c>
    </row>
    <row r="36609" spans="59:60" x14ac:dyDescent="0.25">
      <c r="BG36609">
        <v>36608</v>
      </c>
      <c r="BH36609" t="s">
        <v>313</v>
      </c>
    </row>
    <row r="36610" spans="59:60" x14ac:dyDescent="0.25">
      <c r="BG36610">
        <v>36609</v>
      </c>
      <c r="BH36610" t="s">
        <v>314</v>
      </c>
    </row>
    <row r="36611" spans="59:60" x14ac:dyDescent="0.25">
      <c r="BG36611">
        <v>36610</v>
      </c>
      <c r="BH36611" t="s">
        <v>315</v>
      </c>
    </row>
    <row r="36612" spans="59:60" x14ac:dyDescent="0.25">
      <c r="BG36612">
        <v>36611</v>
      </c>
      <c r="BH36612" t="s">
        <v>316</v>
      </c>
    </row>
    <row r="36613" spans="59:60" x14ac:dyDescent="0.25">
      <c r="BG36613">
        <v>36612</v>
      </c>
      <c r="BH36613" t="s">
        <v>317</v>
      </c>
    </row>
    <row r="36614" spans="59:60" x14ac:dyDescent="0.25">
      <c r="BG36614">
        <v>36613</v>
      </c>
      <c r="BH36614" t="s">
        <v>318</v>
      </c>
    </row>
    <row r="36615" spans="59:60" x14ac:dyDescent="0.25">
      <c r="BG36615">
        <v>36614</v>
      </c>
      <c r="BH36615" t="s">
        <v>319</v>
      </c>
    </row>
    <row r="36616" spans="59:60" x14ac:dyDescent="0.25">
      <c r="BG36616">
        <v>36615</v>
      </c>
      <c r="BH36616" t="s">
        <v>320</v>
      </c>
    </row>
    <row r="36617" spans="59:60" x14ac:dyDescent="0.25">
      <c r="BG36617">
        <v>36616</v>
      </c>
      <c r="BH36617" t="s">
        <v>321</v>
      </c>
    </row>
    <row r="36618" spans="59:60" x14ac:dyDescent="0.25">
      <c r="BG36618">
        <v>36617</v>
      </c>
      <c r="BH36618" t="s">
        <v>322</v>
      </c>
    </row>
    <row r="36619" spans="59:60" x14ac:dyDescent="0.25">
      <c r="BG36619">
        <v>36618</v>
      </c>
      <c r="BH36619" t="s">
        <v>323</v>
      </c>
    </row>
    <row r="36620" spans="59:60" x14ac:dyDescent="0.25">
      <c r="BG36620">
        <v>36619</v>
      </c>
      <c r="BH36620" t="s">
        <v>324</v>
      </c>
    </row>
    <row r="36621" spans="59:60" x14ac:dyDescent="0.25">
      <c r="BG36621">
        <v>36620</v>
      </c>
      <c r="BH36621" t="s">
        <v>325</v>
      </c>
    </row>
    <row r="36622" spans="59:60" x14ac:dyDescent="0.25">
      <c r="BG36622">
        <v>36621</v>
      </c>
      <c r="BH36622" t="s">
        <v>326</v>
      </c>
    </row>
    <row r="36623" spans="59:60" x14ac:dyDescent="0.25">
      <c r="BG36623">
        <v>36622</v>
      </c>
      <c r="BH36623" t="s">
        <v>327</v>
      </c>
    </row>
    <row r="36624" spans="59:60" x14ac:dyDescent="0.25">
      <c r="BG36624">
        <v>36623</v>
      </c>
      <c r="BH36624" t="s">
        <v>328</v>
      </c>
    </row>
    <row r="36625" spans="59:60" x14ac:dyDescent="0.25">
      <c r="BG36625">
        <v>36624</v>
      </c>
      <c r="BH36625" t="s">
        <v>329</v>
      </c>
    </row>
    <row r="36626" spans="59:60" x14ac:dyDescent="0.25">
      <c r="BG36626">
        <v>36625</v>
      </c>
      <c r="BH36626" t="s">
        <v>330</v>
      </c>
    </row>
    <row r="36627" spans="59:60" x14ac:dyDescent="0.25">
      <c r="BG36627">
        <v>36626</v>
      </c>
      <c r="BH36627" t="s">
        <v>331</v>
      </c>
    </row>
    <row r="36628" spans="59:60" x14ac:dyDescent="0.25">
      <c r="BG36628">
        <v>36627</v>
      </c>
      <c r="BH36628" t="s">
        <v>332</v>
      </c>
    </row>
    <row r="36629" spans="59:60" x14ac:dyDescent="0.25">
      <c r="BG36629">
        <v>36628</v>
      </c>
      <c r="BH36629" t="s">
        <v>333</v>
      </c>
    </row>
    <row r="36630" spans="59:60" x14ac:dyDescent="0.25">
      <c r="BG36630">
        <v>36629</v>
      </c>
      <c r="BH36630" t="s">
        <v>334</v>
      </c>
    </row>
    <row r="36631" spans="59:60" x14ac:dyDescent="0.25">
      <c r="BG36631">
        <v>36630</v>
      </c>
      <c r="BH36631" t="s">
        <v>335</v>
      </c>
    </row>
    <row r="36632" spans="59:60" x14ac:dyDescent="0.25">
      <c r="BG36632">
        <v>36631</v>
      </c>
      <c r="BH36632" t="s">
        <v>336</v>
      </c>
    </row>
    <row r="36633" spans="59:60" x14ac:dyDescent="0.25">
      <c r="BG36633">
        <v>36632</v>
      </c>
      <c r="BH36633" t="s">
        <v>337</v>
      </c>
    </row>
    <row r="36634" spans="59:60" x14ac:dyDescent="0.25">
      <c r="BG36634">
        <v>36633</v>
      </c>
      <c r="BH36634" t="s">
        <v>338</v>
      </c>
    </row>
    <row r="36635" spans="59:60" x14ac:dyDescent="0.25">
      <c r="BG36635">
        <v>36634</v>
      </c>
      <c r="BH36635" t="s">
        <v>339</v>
      </c>
    </row>
    <row r="36636" spans="59:60" x14ac:dyDescent="0.25">
      <c r="BG36636">
        <v>36635</v>
      </c>
      <c r="BH36636" t="s">
        <v>340</v>
      </c>
    </row>
    <row r="36637" spans="59:60" x14ac:dyDescent="0.25">
      <c r="BG36637">
        <v>36636</v>
      </c>
      <c r="BH36637" t="s">
        <v>341</v>
      </c>
    </row>
    <row r="36638" spans="59:60" x14ac:dyDescent="0.25">
      <c r="BG36638">
        <v>36637</v>
      </c>
      <c r="BH36638" t="s">
        <v>342</v>
      </c>
    </row>
    <row r="36639" spans="59:60" x14ac:dyDescent="0.25">
      <c r="BG36639">
        <v>36638</v>
      </c>
      <c r="BH36639" t="s">
        <v>343</v>
      </c>
    </row>
    <row r="36640" spans="59:60" x14ac:dyDescent="0.25">
      <c r="BG36640">
        <v>36639</v>
      </c>
      <c r="BH36640" t="s">
        <v>344</v>
      </c>
    </row>
    <row r="36641" spans="59:60" x14ac:dyDescent="0.25">
      <c r="BG36641">
        <v>36640</v>
      </c>
      <c r="BH36641" t="s">
        <v>345</v>
      </c>
    </row>
    <row r="36642" spans="59:60" x14ac:dyDescent="0.25">
      <c r="BG36642">
        <v>36641</v>
      </c>
      <c r="BH36642" t="s">
        <v>346</v>
      </c>
    </row>
    <row r="36643" spans="59:60" x14ac:dyDescent="0.25">
      <c r="BG36643">
        <v>36642</v>
      </c>
      <c r="BH36643" t="s">
        <v>347</v>
      </c>
    </row>
    <row r="36644" spans="59:60" x14ac:dyDescent="0.25">
      <c r="BG36644">
        <v>36643</v>
      </c>
      <c r="BH36644" t="s">
        <v>348</v>
      </c>
    </row>
    <row r="36645" spans="59:60" x14ac:dyDescent="0.25">
      <c r="BG36645">
        <v>36644</v>
      </c>
      <c r="BH36645" t="s">
        <v>349</v>
      </c>
    </row>
    <row r="36646" spans="59:60" x14ac:dyDescent="0.25">
      <c r="BG36646">
        <v>36645</v>
      </c>
      <c r="BH36646" t="s">
        <v>350</v>
      </c>
    </row>
    <row r="36647" spans="59:60" x14ac:dyDescent="0.25">
      <c r="BG36647">
        <v>36646</v>
      </c>
      <c r="BH36647" t="s">
        <v>351</v>
      </c>
    </row>
    <row r="36648" spans="59:60" x14ac:dyDescent="0.25">
      <c r="BG36648">
        <v>36647</v>
      </c>
      <c r="BH36648" t="s">
        <v>352</v>
      </c>
    </row>
    <row r="36649" spans="59:60" x14ac:dyDescent="0.25">
      <c r="BG36649">
        <v>36648</v>
      </c>
      <c r="BH36649" t="s">
        <v>293</v>
      </c>
    </row>
    <row r="36650" spans="59:60" x14ac:dyDescent="0.25">
      <c r="BG36650">
        <v>36649</v>
      </c>
      <c r="BH36650" t="s">
        <v>294</v>
      </c>
    </row>
    <row r="36651" spans="59:60" x14ac:dyDescent="0.25">
      <c r="BG36651">
        <v>36650</v>
      </c>
      <c r="BH36651" t="s">
        <v>295</v>
      </c>
    </row>
    <row r="36652" spans="59:60" x14ac:dyDescent="0.25">
      <c r="BG36652">
        <v>36651</v>
      </c>
      <c r="BH36652" t="s">
        <v>296</v>
      </c>
    </row>
    <row r="36653" spans="59:60" x14ac:dyDescent="0.25">
      <c r="BG36653">
        <v>36652</v>
      </c>
      <c r="BH36653" t="s">
        <v>297</v>
      </c>
    </row>
    <row r="36654" spans="59:60" x14ac:dyDescent="0.25">
      <c r="BG36654">
        <v>36653</v>
      </c>
      <c r="BH36654" t="s">
        <v>298</v>
      </c>
    </row>
    <row r="36655" spans="59:60" x14ac:dyDescent="0.25">
      <c r="BG36655">
        <v>36654</v>
      </c>
      <c r="BH36655" t="s">
        <v>299</v>
      </c>
    </row>
    <row r="36656" spans="59:60" x14ac:dyDescent="0.25">
      <c r="BG36656">
        <v>36655</v>
      </c>
      <c r="BH36656" t="s">
        <v>300</v>
      </c>
    </row>
    <row r="36657" spans="59:60" x14ac:dyDescent="0.25">
      <c r="BG36657">
        <v>36656</v>
      </c>
      <c r="BH36657" t="s">
        <v>301</v>
      </c>
    </row>
    <row r="36658" spans="59:60" x14ac:dyDescent="0.25">
      <c r="BG36658">
        <v>36657</v>
      </c>
      <c r="BH36658" t="s">
        <v>302</v>
      </c>
    </row>
    <row r="36659" spans="59:60" x14ac:dyDescent="0.25">
      <c r="BG36659">
        <v>36658</v>
      </c>
      <c r="BH36659" t="s">
        <v>303</v>
      </c>
    </row>
    <row r="36660" spans="59:60" x14ac:dyDescent="0.25">
      <c r="BG36660">
        <v>36659</v>
      </c>
      <c r="BH36660" t="s">
        <v>304</v>
      </c>
    </row>
    <row r="36661" spans="59:60" x14ac:dyDescent="0.25">
      <c r="BG36661">
        <v>36660</v>
      </c>
      <c r="BH36661" t="s">
        <v>305</v>
      </c>
    </row>
    <row r="36662" spans="59:60" x14ac:dyDescent="0.25">
      <c r="BG36662">
        <v>36661</v>
      </c>
      <c r="BH36662" t="s">
        <v>306</v>
      </c>
    </row>
    <row r="36663" spans="59:60" x14ac:dyDescent="0.25">
      <c r="BG36663">
        <v>36662</v>
      </c>
      <c r="BH36663" t="s">
        <v>307</v>
      </c>
    </row>
    <row r="36664" spans="59:60" x14ac:dyDescent="0.25">
      <c r="BG36664">
        <v>36663</v>
      </c>
      <c r="BH36664" t="s">
        <v>308</v>
      </c>
    </row>
    <row r="36665" spans="59:60" x14ac:dyDescent="0.25">
      <c r="BG36665">
        <v>36664</v>
      </c>
      <c r="BH36665" t="s">
        <v>309</v>
      </c>
    </row>
    <row r="36666" spans="59:60" x14ac:dyDescent="0.25">
      <c r="BG36666">
        <v>36665</v>
      </c>
      <c r="BH36666" t="s">
        <v>310</v>
      </c>
    </row>
    <row r="36667" spans="59:60" x14ac:dyDescent="0.25">
      <c r="BG36667">
        <v>36666</v>
      </c>
      <c r="BH36667" t="s">
        <v>311</v>
      </c>
    </row>
    <row r="36668" spans="59:60" x14ac:dyDescent="0.25">
      <c r="BG36668">
        <v>36667</v>
      </c>
      <c r="BH36668" t="s">
        <v>312</v>
      </c>
    </row>
    <row r="36669" spans="59:60" x14ac:dyDescent="0.25">
      <c r="BG36669">
        <v>36668</v>
      </c>
      <c r="BH36669" t="s">
        <v>313</v>
      </c>
    </row>
    <row r="36670" spans="59:60" x14ac:dyDescent="0.25">
      <c r="BG36670">
        <v>36669</v>
      </c>
      <c r="BH36670" t="s">
        <v>314</v>
      </c>
    </row>
    <row r="36671" spans="59:60" x14ac:dyDescent="0.25">
      <c r="BG36671">
        <v>36670</v>
      </c>
      <c r="BH36671" t="s">
        <v>315</v>
      </c>
    </row>
    <row r="36672" spans="59:60" x14ac:dyDescent="0.25">
      <c r="BG36672">
        <v>36671</v>
      </c>
      <c r="BH36672" t="s">
        <v>316</v>
      </c>
    </row>
    <row r="36673" spans="59:60" x14ac:dyDescent="0.25">
      <c r="BG36673">
        <v>36672</v>
      </c>
      <c r="BH36673" t="s">
        <v>317</v>
      </c>
    </row>
    <row r="36674" spans="59:60" x14ac:dyDescent="0.25">
      <c r="BG36674">
        <v>36673</v>
      </c>
      <c r="BH36674" t="s">
        <v>318</v>
      </c>
    </row>
    <row r="36675" spans="59:60" x14ac:dyDescent="0.25">
      <c r="BG36675">
        <v>36674</v>
      </c>
      <c r="BH36675" t="s">
        <v>319</v>
      </c>
    </row>
    <row r="36676" spans="59:60" x14ac:dyDescent="0.25">
      <c r="BG36676">
        <v>36675</v>
      </c>
      <c r="BH36676" t="s">
        <v>320</v>
      </c>
    </row>
    <row r="36677" spans="59:60" x14ac:dyDescent="0.25">
      <c r="BG36677">
        <v>36676</v>
      </c>
      <c r="BH36677" t="s">
        <v>321</v>
      </c>
    </row>
    <row r="36678" spans="59:60" x14ac:dyDescent="0.25">
      <c r="BG36678">
        <v>36677</v>
      </c>
      <c r="BH36678" t="s">
        <v>322</v>
      </c>
    </row>
    <row r="36679" spans="59:60" x14ac:dyDescent="0.25">
      <c r="BG36679">
        <v>36678</v>
      </c>
      <c r="BH36679" t="s">
        <v>323</v>
      </c>
    </row>
    <row r="36680" spans="59:60" x14ac:dyDescent="0.25">
      <c r="BG36680">
        <v>36679</v>
      </c>
      <c r="BH36680" t="s">
        <v>324</v>
      </c>
    </row>
    <row r="36681" spans="59:60" x14ac:dyDescent="0.25">
      <c r="BG36681">
        <v>36680</v>
      </c>
      <c r="BH36681" t="s">
        <v>325</v>
      </c>
    </row>
    <row r="36682" spans="59:60" x14ac:dyDescent="0.25">
      <c r="BG36682">
        <v>36681</v>
      </c>
      <c r="BH36682" t="s">
        <v>326</v>
      </c>
    </row>
    <row r="36683" spans="59:60" x14ac:dyDescent="0.25">
      <c r="BG36683">
        <v>36682</v>
      </c>
      <c r="BH36683" t="s">
        <v>327</v>
      </c>
    </row>
    <row r="36684" spans="59:60" x14ac:dyDescent="0.25">
      <c r="BG36684">
        <v>36683</v>
      </c>
      <c r="BH36684" t="s">
        <v>328</v>
      </c>
    </row>
    <row r="36685" spans="59:60" x14ac:dyDescent="0.25">
      <c r="BG36685">
        <v>36684</v>
      </c>
      <c r="BH36685" t="s">
        <v>329</v>
      </c>
    </row>
    <row r="36686" spans="59:60" x14ac:dyDescent="0.25">
      <c r="BG36686">
        <v>36685</v>
      </c>
      <c r="BH36686" t="s">
        <v>330</v>
      </c>
    </row>
    <row r="36687" spans="59:60" x14ac:dyDescent="0.25">
      <c r="BG36687">
        <v>36686</v>
      </c>
      <c r="BH36687" t="s">
        <v>331</v>
      </c>
    </row>
    <row r="36688" spans="59:60" x14ac:dyDescent="0.25">
      <c r="BG36688">
        <v>36687</v>
      </c>
      <c r="BH36688" t="s">
        <v>332</v>
      </c>
    </row>
    <row r="36689" spans="59:60" x14ac:dyDescent="0.25">
      <c r="BG36689">
        <v>36688</v>
      </c>
      <c r="BH36689" t="s">
        <v>333</v>
      </c>
    </row>
    <row r="36690" spans="59:60" x14ac:dyDescent="0.25">
      <c r="BG36690">
        <v>36689</v>
      </c>
      <c r="BH36690" t="s">
        <v>334</v>
      </c>
    </row>
    <row r="36691" spans="59:60" x14ac:dyDescent="0.25">
      <c r="BG36691">
        <v>36690</v>
      </c>
      <c r="BH36691" t="s">
        <v>335</v>
      </c>
    </row>
    <row r="36692" spans="59:60" x14ac:dyDescent="0.25">
      <c r="BG36692">
        <v>36691</v>
      </c>
      <c r="BH36692" t="s">
        <v>336</v>
      </c>
    </row>
    <row r="36693" spans="59:60" x14ac:dyDescent="0.25">
      <c r="BG36693">
        <v>36692</v>
      </c>
      <c r="BH36693" t="s">
        <v>337</v>
      </c>
    </row>
    <row r="36694" spans="59:60" x14ac:dyDescent="0.25">
      <c r="BG36694">
        <v>36693</v>
      </c>
      <c r="BH36694" t="s">
        <v>338</v>
      </c>
    </row>
    <row r="36695" spans="59:60" x14ac:dyDescent="0.25">
      <c r="BG36695">
        <v>36694</v>
      </c>
      <c r="BH36695" t="s">
        <v>339</v>
      </c>
    </row>
    <row r="36696" spans="59:60" x14ac:dyDescent="0.25">
      <c r="BG36696">
        <v>36695</v>
      </c>
      <c r="BH36696" t="s">
        <v>340</v>
      </c>
    </row>
    <row r="36697" spans="59:60" x14ac:dyDescent="0.25">
      <c r="BG36697">
        <v>36696</v>
      </c>
      <c r="BH36697" t="s">
        <v>341</v>
      </c>
    </row>
    <row r="36698" spans="59:60" x14ac:dyDescent="0.25">
      <c r="BG36698">
        <v>36697</v>
      </c>
      <c r="BH36698" t="s">
        <v>342</v>
      </c>
    </row>
    <row r="36699" spans="59:60" x14ac:dyDescent="0.25">
      <c r="BG36699">
        <v>36698</v>
      </c>
      <c r="BH36699" t="s">
        <v>343</v>
      </c>
    </row>
    <row r="36700" spans="59:60" x14ac:dyDescent="0.25">
      <c r="BG36700">
        <v>36699</v>
      </c>
      <c r="BH36700" t="s">
        <v>344</v>
      </c>
    </row>
    <row r="36701" spans="59:60" x14ac:dyDescent="0.25">
      <c r="BG36701">
        <v>36700</v>
      </c>
      <c r="BH36701" t="s">
        <v>345</v>
      </c>
    </row>
    <row r="36702" spans="59:60" x14ac:dyDescent="0.25">
      <c r="BG36702">
        <v>36701</v>
      </c>
      <c r="BH36702" t="s">
        <v>346</v>
      </c>
    </row>
    <row r="36703" spans="59:60" x14ac:dyDescent="0.25">
      <c r="BG36703">
        <v>36702</v>
      </c>
      <c r="BH36703" t="s">
        <v>347</v>
      </c>
    </row>
    <row r="36704" spans="59:60" x14ac:dyDescent="0.25">
      <c r="BG36704">
        <v>36703</v>
      </c>
      <c r="BH36704" t="s">
        <v>348</v>
      </c>
    </row>
    <row r="36705" spans="59:60" x14ac:dyDescent="0.25">
      <c r="BG36705">
        <v>36704</v>
      </c>
      <c r="BH36705" t="s">
        <v>349</v>
      </c>
    </row>
    <row r="36706" spans="59:60" x14ac:dyDescent="0.25">
      <c r="BG36706">
        <v>36705</v>
      </c>
      <c r="BH36706" t="s">
        <v>350</v>
      </c>
    </row>
    <row r="36707" spans="59:60" x14ac:dyDescent="0.25">
      <c r="BG36707">
        <v>36706</v>
      </c>
      <c r="BH36707" t="s">
        <v>351</v>
      </c>
    </row>
    <row r="36708" spans="59:60" x14ac:dyDescent="0.25">
      <c r="BG36708">
        <v>36707</v>
      </c>
      <c r="BH36708" t="s">
        <v>352</v>
      </c>
    </row>
    <row r="36709" spans="59:60" x14ac:dyDescent="0.25">
      <c r="BG36709">
        <v>36708</v>
      </c>
      <c r="BH36709" t="s">
        <v>293</v>
      </c>
    </row>
    <row r="36710" spans="59:60" x14ac:dyDescent="0.25">
      <c r="BG36710">
        <v>36709</v>
      </c>
      <c r="BH36710" t="s">
        <v>294</v>
      </c>
    </row>
    <row r="36711" spans="59:60" x14ac:dyDescent="0.25">
      <c r="BG36711">
        <v>36710</v>
      </c>
      <c r="BH36711" t="s">
        <v>295</v>
      </c>
    </row>
    <row r="36712" spans="59:60" x14ac:dyDescent="0.25">
      <c r="BG36712">
        <v>36711</v>
      </c>
      <c r="BH36712" t="s">
        <v>296</v>
      </c>
    </row>
    <row r="36713" spans="59:60" x14ac:dyDescent="0.25">
      <c r="BG36713">
        <v>36712</v>
      </c>
      <c r="BH36713" t="s">
        <v>297</v>
      </c>
    </row>
    <row r="36714" spans="59:60" x14ac:dyDescent="0.25">
      <c r="BG36714">
        <v>36713</v>
      </c>
      <c r="BH36714" t="s">
        <v>298</v>
      </c>
    </row>
    <row r="36715" spans="59:60" x14ac:dyDescent="0.25">
      <c r="BG36715">
        <v>36714</v>
      </c>
      <c r="BH36715" t="s">
        <v>299</v>
      </c>
    </row>
    <row r="36716" spans="59:60" x14ac:dyDescent="0.25">
      <c r="BG36716">
        <v>36715</v>
      </c>
      <c r="BH36716" t="s">
        <v>300</v>
      </c>
    </row>
    <row r="36717" spans="59:60" x14ac:dyDescent="0.25">
      <c r="BG36717">
        <v>36716</v>
      </c>
      <c r="BH36717" t="s">
        <v>301</v>
      </c>
    </row>
    <row r="36718" spans="59:60" x14ac:dyDescent="0.25">
      <c r="BG36718">
        <v>36717</v>
      </c>
      <c r="BH36718" t="s">
        <v>302</v>
      </c>
    </row>
    <row r="36719" spans="59:60" x14ac:dyDescent="0.25">
      <c r="BG36719">
        <v>36718</v>
      </c>
      <c r="BH36719" t="s">
        <v>303</v>
      </c>
    </row>
    <row r="36720" spans="59:60" x14ac:dyDescent="0.25">
      <c r="BG36720">
        <v>36719</v>
      </c>
      <c r="BH36720" t="s">
        <v>304</v>
      </c>
    </row>
    <row r="36721" spans="59:60" x14ac:dyDescent="0.25">
      <c r="BG36721">
        <v>36720</v>
      </c>
      <c r="BH36721" t="s">
        <v>305</v>
      </c>
    </row>
    <row r="36722" spans="59:60" x14ac:dyDescent="0.25">
      <c r="BG36722">
        <v>36721</v>
      </c>
      <c r="BH36722" t="s">
        <v>306</v>
      </c>
    </row>
    <row r="36723" spans="59:60" x14ac:dyDescent="0.25">
      <c r="BG36723">
        <v>36722</v>
      </c>
      <c r="BH36723" t="s">
        <v>307</v>
      </c>
    </row>
    <row r="36724" spans="59:60" x14ac:dyDescent="0.25">
      <c r="BG36724">
        <v>36723</v>
      </c>
      <c r="BH36724" t="s">
        <v>308</v>
      </c>
    </row>
    <row r="36725" spans="59:60" x14ac:dyDescent="0.25">
      <c r="BG36725">
        <v>36724</v>
      </c>
      <c r="BH36725" t="s">
        <v>309</v>
      </c>
    </row>
    <row r="36726" spans="59:60" x14ac:dyDescent="0.25">
      <c r="BG36726">
        <v>36725</v>
      </c>
      <c r="BH36726" t="s">
        <v>310</v>
      </c>
    </row>
    <row r="36727" spans="59:60" x14ac:dyDescent="0.25">
      <c r="BG36727">
        <v>36726</v>
      </c>
      <c r="BH36727" t="s">
        <v>311</v>
      </c>
    </row>
    <row r="36728" spans="59:60" x14ac:dyDescent="0.25">
      <c r="BG36728">
        <v>36727</v>
      </c>
      <c r="BH36728" t="s">
        <v>312</v>
      </c>
    </row>
    <row r="36729" spans="59:60" x14ac:dyDescent="0.25">
      <c r="BG36729">
        <v>36728</v>
      </c>
      <c r="BH36729" t="s">
        <v>313</v>
      </c>
    </row>
    <row r="36730" spans="59:60" x14ac:dyDescent="0.25">
      <c r="BG36730">
        <v>36729</v>
      </c>
      <c r="BH36730" t="s">
        <v>314</v>
      </c>
    </row>
    <row r="36731" spans="59:60" x14ac:dyDescent="0.25">
      <c r="BG36731">
        <v>36730</v>
      </c>
      <c r="BH36731" t="s">
        <v>315</v>
      </c>
    </row>
    <row r="36732" spans="59:60" x14ac:dyDescent="0.25">
      <c r="BG36732">
        <v>36731</v>
      </c>
      <c r="BH36732" t="s">
        <v>316</v>
      </c>
    </row>
    <row r="36733" spans="59:60" x14ac:dyDescent="0.25">
      <c r="BG36733">
        <v>36732</v>
      </c>
      <c r="BH36733" t="s">
        <v>317</v>
      </c>
    </row>
    <row r="36734" spans="59:60" x14ac:dyDescent="0.25">
      <c r="BG36734">
        <v>36733</v>
      </c>
      <c r="BH36734" t="s">
        <v>318</v>
      </c>
    </row>
    <row r="36735" spans="59:60" x14ac:dyDescent="0.25">
      <c r="BG36735">
        <v>36734</v>
      </c>
      <c r="BH36735" t="s">
        <v>319</v>
      </c>
    </row>
    <row r="36736" spans="59:60" x14ac:dyDescent="0.25">
      <c r="BG36736">
        <v>36735</v>
      </c>
      <c r="BH36736" t="s">
        <v>320</v>
      </c>
    </row>
    <row r="36737" spans="59:60" x14ac:dyDescent="0.25">
      <c r="BG36737">
        <v>36736</v>
      </c>
      <c r="BH36737" t="s">
        <v>321</v>
      </c>
    </row>
    <row r="36738" spans="59:60" x14ac:dyDescent="0.25">
      <c r="BG36738">
        <v>36737</v>
      </c>
      <c r="BH36738" t="s">
        <v>322</v>
      </c>
    </row>
    <row r="36739" spans="59:60" x14ac:dyDescent="0.25">
      <c r="BG36739">
        <v>36738</v>
      </c>
      <c r="BH36739" t="s">
        <v>323</v>
      </c>
    </row>
    <row r="36740" spans="59:60" x14ac:dyDescent="0.25">
      <c r="BG36740">
        <v>36739</v>
      </c>
      <c r="BH36740" t="s">
        <v>324</v>
      </c>
    </row>
    <row r="36741" spans="59:60" x14ac:dyDescent="0.25">
      <c r="BG36741">
        <v>36740</v>
      </c>
      <c r="BH36741" t="s">
        <v>325</v>
      </c>
    </row>
    <row r="36742" spans="59:60" x14ac:dyDescent="0.25">
      <c r="BG36742">
        <v>36741</v>
      </c>
      <c r="BH36742" t="s">
        <v>326</v>
      </c>
    </row>
    <row r="36743" spans="59:60" x14ac:dyDescent="0.25">
      <c r="BG36743">
        <v>36742</v>
      </c>
      <c r="BH36743" t="s">
        <v>327</v>
      </c>
    </row>
    <row r="36744" spans="59:60" x14ac:dyDescent="0.25">
      <c r="BG36744">
        <v>36743</v>
      </c>
      <c r="BH36744" t="s">
        <v>328</v>
      </c>
    </row>
    <row r="36745" spans="59:60" x14ac:dyDescent="0.25">
      <c r="BG36745">
        <v>36744</v>
      </c>
      <c r="BH36745" t="s">
        <v>329</v>
      </c>
    </row>
    <row r="36746" spans="59:60" x14ac:dyDescent="0.25">
      <c r="BG36746">
        <v>36745</v>
      </c>
      <c r="BH36746" t="s">
        <v>330</v>
      </c>
    </row>
    <row r="36747" spans="59:60" x14ac:dyDescent="0.25">
      <c r="BG36747">
        <v>36746</v>
      </c>
      <c r="BH36747" t="s">
        <v>331</v>
      </c>
    </row>
    <row r="36748" spans="59:60" x14ac:dyDescent="0.25">
      <c r="BG36748">
        <v>36747</v>
      </c>
      <c r="BH36748" t="s">
        <v>332</v>
      </c>
    </row>
    <row r="36749" spans="59:60" x14ac:dyDescent="0.25">
      <c r="BG36749">
        <v>36748</v>
      </c>
      <c r="BH36749" t="s">
        <v>333</v>
      </c>
    </row>
    <row r="36750" spans="59:60" x14ac:dyDescent="0.25">
      <c r="BG36750">
        <v>36749</v>
      </c>
      <c r="BH36750" t="s">
        <v>334</v>
      </c>
    </row>
    <row r="36751" spans="59:60" x14ac:dyDescent="0.25">
      <c r="BG36751">
        <v>36750</v>
      </c>
      <c r="BH36751" t="s">
        <v>335</v>
      </c>
    </row>
    <row r="36752" spans="59:60" x14ac:dyDescent="0.25">
      <c r="BG36752">
        <v>36751</v>
      </c>
      <c r="BH36752" t="s">
        <v>336</v>
      </c>
    </row>
    <row r="36753" spans="59:60" x14ac:dyDescent="0.25">
      <c r="BG36753">
        <v>36752</v>
      </c>
      <c r="BH36753" t="s">
        <v>337</v>
      </c>
    </row>
    <row r="36754" spans="59:60" x14ac:dyDescent="0.25">
      <c r="BG36754">
        <v>36753</v>
      </c>
      <c r="BH36754" t="s">
        <v>338</v>
      </c>
    </row>
    <row r="36755" spans="59:60" x14ac:dyDescent="0.25">
      <c r="BG36755">
        <v>36754</v>
      </c>
      <c r="BH36755" t="s">
        <v>339</v>
      </c>
    </row>
    <row r="36756" spans="59:60" x14ac:dyDescent="0.25">
      <c r="BG36756">
        <v>36755</v>
      </c>
      <c r="BH36756" t="s">
        <v>340</v>
      </c>
    </row>
    <row r="36757" spans="59:60" x14ac:dyDescent="0.25">
      <c r="BG36757">
        <v>36756</v>
      </c>
      <c r="BH36757" t="s">
        <v>341</v>
      </c>
    </row>
    <row r="36758" spans="59:60" x14ac:dyDescent="0.25">
      <c r="BG36758">
        <v>36757</v>
      </c>
      <c r="BH36758" t="s">
        <v>342</v>
      </c>
    </row>
    <row r="36759" spans="59:60" x14ac:dyDescent="0.25">
      <c r="BG36759">
        <v>36758</v>
      </c>
      <c r="BH36759" t="s">
        <v>343</v>
      </c>
    </row>
    <row r="36760" spans="59:60" x14ac:dyDescent="0.25">
      <c r="BG36760">
        <v>36759</v>
      </c>
      <c r="BH36760" t="s">
        <v>344</v>
      </c>
    </row>
    <row r="36761" spans="59:60" x14ac:dyDescent="0.25">
      <c r="BG36761">
        <v>36760</v>
      </c>
      <c r="BH36761" t="s">
        <v>345</v>
      </c>
    </row>
    <row r="36762" spans="59:60" x14ac:dyDescent="0.25">
      <c r="BG36762">
        <v>36761</v>
      </c>
      <c r="BH36762" t="s">
        <v>346</v>
      </c>
    </row>
    <row r="36763" spans="59:60" x14ac:dyDescent="0.25">
      <c r="BG36763">
        <v>36762</v>
      </c>
      <c r="BH36763" t="s">
        <v>347</v>
      </c>
    </row>
    <row r="36764" spans="59:60" x14ac:dyDescent="0.25">
      <c r="BG36764">
        <v>36763</v>
      </c>
      <c r="BH36764" t="s">
        <v>348</v>
      </c>
    </row>
    <row r="36765" spans="59:60" x14ac:dyDescent="0.25">
      <c r="BG36765">
        <v>36764</v>
      </c>
      <c r="BH36765" t="s">
        <v>349</v>
      </c>
    </row>
    <row r="36766" spans="59:60" x14ac:dyDescent="0.25">
      <c r="BG36766">
        <v>36765</v>
      </c>
      <c r="BH36766" t="s">
        <v>350</v>
      </c>
    </row>
    <row r="36767" spans="59:60" x14ac:dyDescent="0.25">
      <c r="BG36767">
        <v>36766</v>
      </c>
      <c r="BH36767" t="s">
        <v>351</v>
      </c>
    </row>
    <row r="36768" spans="59:60" x14ac:dyDescent="0.25">
      <c r="BG36768">
        <v>36767</v>
      </c>
      <c r="BH36768" t="s">
        <v>352</v>
      </c>
    </row>
    <row r="36769" spans="59:60" x14ac:dyDescent="0.25">
      <c r="BG36769">
        <v>36768</v>
      </c>
      <c r="BH36769" t="s">
        <v>293</v>
      </c>
    </row>
    <row r="36770" spans="59:60" x14ac:dyDescent="0.25">
      <c r="BG36770">
        <v>36769</v>
      </c>
      <c r="BH36770" t="s">
        <v>294</v>
      </c>
    </row>
    <row r="36771" spans="59:60" x14ac:dyDescent="0.25">
      <c r="BG36771">
        <v>36770</v>
      </c>
      <c r="BH36771" t="s">
        <v>295</v>
      </c>
    </row>
    <row r="36772" spans="59:60" x14ac:dyDescent="0.25">
      <c r="BG36772">
        <v>36771</v>
      </c>
      <c r="BH36772" t="s">
        <v>296</v>
      </c>
    </row>
    <row r="36773" spans="59:60" x14ac:dyDescent="0.25">
      <c r="BG36773">
        <v>36772</v>
      </c>
      <c r="BH36773" t="s">
        <v>297</v>
      </c>
    </row>
    <row r="36774" spans="59:60" x14ac:dyDescent="0.25">
      <c r="BG36774">
        <v>36773</v>
      </c>
      <c r="BH36774" t="s">
        <v>298</v>
      </c>
    </row>
    <row r="36775" spans="59:60" x14ac:dyDescent="0.25">
      <c r="BG36775">
        <v>36774</v>
      </c>
      <c r="BH36775" t="s">
        <v>299</v>
      </c>
    </row>
    <row r="36776" spans="59:60" x14ac:dyDescent="0.25">
      <c r="BG36776">
        <v>36775</v>
      </c>
      <c r="BH36776" t="s">
        <v>300</v>
      </c>
    </row>
    <row r="36777" spans="59:60" x14ac:dyDescent="0.25">
      <c r="BG36777">
        <v>36776</v>
      </c>
      <c r="BH36777" t="s">
        <v>301</v>
      </c>
    </row>
    <row r="36778" spans="59:60" x14ac:dyDescent="0.25">
      <c r="BG36778">
        <v>36777</v>
      </c>
      <c r="BH36778" t="s">
        <v>302</v>
      </c>
    </row>
    <row r="36779" spans="59:60" x14ac:dyDescent="0.25">
      <c r="BG36779">
        <v>36778</v>
      </c>
      <c r="BH36779" t="s">
        <v>303</v>
      </c>
    </row>
    <row r="36780" spans="59:60" x14ac:dyDescent="0.25">
      <c r="BG36780">
        <v>36779</v>
      </c>
      <c r="BH36780" t="s">
        <v>304</v>
      </c>
    </row>
    <row r="36781" spans="59:60" x14ac:dyDescent="0.25">
      <c r="BG36781">
        <v>36780</v>
      </c>
      <c r="BH36781" t="s">
        <v>305</v>
      </c>
    </row>
    <row r="36782" spans="59:60" x14ac:dyDescent="0.25">
      <c r="BG36782">
        <v>36781</v>
      </c>
      <c r="BH36782" t="s">
        <v>306</v>
      </c>
    </row>
    <row r="36783" spans="59:60" x14ac:dyDescent="0.25">
      <c r="BG36783">
        <v>36782</v>
      </c>
      <c r="BH36783" t="s">
        <v>307</v>
      </c>
    </row>
    <row r="36784" spans="59:60" x14ac:dyDescent="0.25">
      <c r="BG36784">
        <v>36783</v>
      </c>
      <c r="BH36784" t="s">
        <v>308</v>
      </c>
    </row>
    <row r="36785" spans="59:60" x14ac:dyDescent="0.25">
      <c r="BG36785">
        <v>36784</v>
      </c>
      <c r="BH36785" t="s">
        <v>309</v>
      </c>
    </row>
    <row r="36786" spans="59:60" x14ac:dyDescent="0.25">
      <c r="BG36786">
        <v>36785</v>
      </c>
      <c r="BH36786" t="s">
        <v>310</v>
      </c>
    </row>
    <row r="36787" spans="59:60" x14ac:dyDescent="0.25">
      <c r="BG36787">
        <v>36786</v>
      </c>
      <c r="BH36787" t="s">
        <v>311</v>
      </c>
    </row>
    <row r="36788" spans="59:60" x14ac:dyDescent="0.25">
      <c r="BG36788">
        <v>36787</v>
      </c>
      <c r="BH36788" t="s">
        <v>312</v>
      </c>
    </row>
    <row r="36789" spans="59:60" x14ac:dyDescent="0.25">
      <c r="BG36789">
        <v>36788</v>
      </c>
      <c r="BH36789" t="s">
        <v>313</v>
      </c>
    </row>
    <row r="36790" spans="59:60" x14ac:dyDescent="0.25">
      <c r="BG36790">
        <v>36789</v>
      </c>
      <c r="BH36790" t="s">
        <v>314</v>
      </c>
    </row>
    <row r="36791" spans="59:60" x14ac:dyDescent="0.25">
      <c r="BG36791">
        <v>36790</v>
      </c>
      <c r="BH36791" t="s">
        <v>315</v>
      </c>
    </row>
    <row r="36792" spans="59:60" x14ac:dyDescent="0.25">
      <c r="BG36792">
        <v>36791</v>
      </c>
      <c r="BH36792" t="s">
        <v>316</v>
      </c>
    </row>
    <row r="36793" spans="59:60" x14ac:dyDescent="0.25">
      <c r="BG36793">
        <v>36792</v>
      </c>
      <c r="BH36793" t="s">
        <v>317</v>
      </c>
    </row>
    <row r="36794" spans="59:60" x14ac:dyDescent="0.25">
      <c r="BG36794">
        <v>36793</v>
      </c>
      <c r="BH36794" t="s">
        <v>318</v>
      </c>
    </row>
    <row r="36795" spans="59:60" x14ac:dyDescent="0.25">
      <c r="BG36795">
        <v>36794</v>
      </c>
      <c r="BH36795" t="s">
        <v>319</v>
      </c>
    </row>
    <row r="36796" spans="59:60" x14ac:dyDescent="0.25">
      <c r="BG36796">
        <v>36795</v>
      </c>
      <c r="BH36796" t="s">
        <v>320</v>
      </c>
    </row>
    <row r="36797" spans="59:60" x14ac:dyDescent="0.25">
      <c r="BG36797">
        <v>36796</v>
      </c>
      <c r="BH36797" t="s">
        <v>321</v>
      </c>
    </row>
    <row r="36798" spans="59:60" x14ac:dyDescent="0.25">
      <c r="BG36798">
        <v>36797</v>
      </c>
      <c r="BH36798" t="s">
        <v>322</v>
      </c>
    </row>
    <row r="36799" spans="59:60" x14ac:dyDescent="0.25">
      <c r="BG36799">
        <v>36798</v>
      </c>
      <c r="BH36799" t="s">
        <v>323</v>
      </c>
    </row>
    <row r="36800" spans="59:60" x14ac:dyDescent="0.25">
      <c r="BG36800">
        <v>36799</v>
      </c>
      <c r="BH36800" t="s">
        <v>324</v>
      </c>
    </row>
    <row r="36801" spans="59:60" x14ac:dyDescent="0.25">
      <c r="BG36801">
        <v>36800</v>
      </c>
      <c r="BH36801" t="s">
        <v>325</v>
      </c>
    </row>
    <row r="36802" spans="59:60" x14ac:dyDescent="0.25">
      <c r="BG36802">
        <v>36801</v>
      </c>
      <c r="BH36802" t="s">
        <v>326</v>
      </c>
    </row>
    <row r="36803" spans="59:60" x14ac:dyDescent="0.25">
      <c r="BG36803">
        <v>36802</v>
      </c>
      <c r="BH36803" t="s">
        <v>327</v>
      </c>
    </row>
    <row r="36804" spans="59:60" x14ac:dyDescent="0.25">
      <c r="BG36804">
        <v>36803</v>
      </c>
      <c r="BH36804" t="s">
        <v>328</v>
      </c>
    </row>
    <row r="36805" spans="59:60" x14ac:dyDescent="0.25">
      <c r="BG36805">
        <v>36804</v>
      </c>
      <c r="BH36805" t="s">
        <v>329</v>
      </c>
    </row>
    <row r="36806" spans="59:60" x14ac:dyDescent="0.25">
      <c r="BG36806">
        <v>36805</v>
      </c>
      <c r="BH36806" t="s">
        <v>330</v>
      </c>
    </row>
    <row r="36807" spans="59:60" x14ac:dyDescent="0.25">
      <c r="BG36807">
        <v>36806</v>
      </c>
      <c r="BH36807" t="s">
        <v>331</v>
      </c>
    </row>
    <row r="36808" spans="59:60" x14ac:dyDescent="0.25">
      <c r="BG36808">
        <v>36807</v>
      </c>
      <c r="BH36808" t="s">
        <v>332</v>
      </c>
    </row>
    <row r="36809" spans="59:60" x14ac:dyDescent="0.25">
      <c r="BG36809">
        <v>36808</v>
      </c>
      <c r="BH36809" t="s">
        <v>333</v>
      </c>
    </row>
    <row r="36810" spans="59:60" x14ac:dyDescent="0.25">
      <c r="BG36810">
        <v>36809</v>
      </c>
      <c r="BH36810" t="s">
        <v>334</v>
      </c>
    </row>
    <row r="36811" spans="59:60" x14ac:dyDescent="0.25">
      <c r="BG36811">
        <v>36810</v>
      </c>
      <c r="BH36811" t="s">
        <v>335</v>
      </c>
    </row>
    <row r="36812" spans="59:60" x14ac:dyDescent="0.25">
      <c r="BG36812">
        <v>36811</v>
      </c>
      <c r="BH36812" t="s">
        <v>336</v>
      </c>
    </row>
    <row r="36813" spans="59:60" x14ac:dyDescent="0.25">
      <c r="BG36813">
        <v>36812</v>
      </c>
      <c r="BH36813" t="s">
        <v>337</v>
      </c>
    </row>
    <row r="36814" spans="59:60" x14ac:dyDescent="0.25">
      <c r="BG36814">
        <v>36813</v>
      </c>
      <c r="BH36814" t="s">
        <v>338</v>
      </c>
    </row>
    <row r="36815" spans="59:60" x14ac:dyDescent="0.25">
      <c r="BG36815">
        <v>36814</v>
      </c>
      <c r="BH36815" t="s">
        <v>339</v>
      </c>
    </row>
    <row r="36816" spans="59:60" x14ac:dyDescent="0.25">
      <c r="BG36816">
        <v>36815</v>
      </c>
      <c r="BH36816" t="s">
        <v>340</v>
      </c>
    </row>
    <row r="36817" spans="59:60" x14ac:dyDescent="0.25">
      <c r="BG36817">
        <v>36816</v>
      </c>
      <c r="BH36817" t="s">
        <v>341</v>
      </c>
    </row>
    <row r="36818" spans="59:60" x14ac:dyDescent="0.25">
      <c r="BG36818">
        <v>36817</v>
      </c>
      <c r="BH36818" t="s">
        <v>342</v>
      </c>
    </row>
    <row r="36819" spans="59:60" x14ac:dyDescent="0.25">
      <c r="BG36819">
        <v>36818</v>
      </c>
      <c r="BH36819" t="s">
        <v>343</v>
      </c>
    </row>
    <row r="36820" spans="59:60" x14ac:dyDescent="0.25">
      <c r="BG36820">
        <v>36819</v>
      </c>
      <c r="BH36820" t="s">
        <v>344</v>
      </c>
    </row>
    <row r="36821" spans="59:60" x14ac:dyDescent="0.25">
      <c r="BG36821">
        <v>36820</v>
      </c>
      <c r="BH36821" t="s">
        <v>345</v>
      </c>
    </row>
    <row r="36822" spans="59:60" x14ac:dyDescent="0.25">
      <c r="BG36822">
        <v>36821</v>
      </c>
      <c r="BH36822" t="s">
        <v>346</v>
      </c>
    </row>
    <row r="36823" spans="59:60" x14ac:dyDescent="0.25">
      <c r="BG36823">
        <v>36822</v>
      </c>
      <c r="BH36823" t="s">
        <v>347</v>
      </c>
    </row>
    <row r="36824" spans="59:60" x14ac:dyDescent="0.25">
      <c r="BG36824">
        <v>36823</v>
      </c>
      <c r="BH36824" t="s">
        <v>348</v>
      </c>
    </row>
    <row r="36825" spans="59:60" x14ac:dyDescent="0.25">
      <c r="BG36825">
        <v>36824</v>
      </c>
      <c r="BH36825" t="s">
        <v>349</v>
      </c>
    </row>
    <row r="36826" spans="59:60" x14ac:dyDescent="0.25">
      <c r="BG36826">
        <v>36825</v>
      </c>
      <c r="BH36826" t="s">
        <v>350</v>
      </c>
    </row>
    <row r="36827" spans="59:60" x14ac:dyDescent="0.25">
      <c r="BG36827">
        <v>36826</v>
      </c>
      <c r="BH36827" t="s">
        <v>351</v>
      </c>
    </row>
    <row r="36828" spans="59:60" x14ac:dyDescent="0.25">
      <c r="BG36828">
        <v>36827</v>
      </c>
      <c r="BH36828" t="s">
        <v>352</v>
      </c>
    </row>
    <row r="36829" spans="59:60" x14ac:dyDescent="0.25">
      <c r="BG36829">
        <v>36828</v>
      </c>
      <c r="BH36829" t="s">
        <v>293</v>
      </c>
    </row>
    <row r="36830" spans="59:60" x14ac:dyDescent="0.25">
      <c r="BG36830">
        <v>36829</v>
      </c>
      <c r="BH36830" t="s">
        <v>294</v>
      </c>
    </row>
    <row r="36831" spans="59:60" x14ac:dyDescent="0.25">
      <c r="BG36831">
        <v>36830</v>
      </c>
      <c r="BH36831" t="s">
        <v>295</v>
      </c>
    </row>
    <row r="36832" spans="59:60" x14ac:dyDescent="0.25">
      <c r="BG36832">
        <v>36831</v>
      </c>
      <c r="BH36832" t="s">
        <v>296</v>
      </c>
    </row>
    <row r="36833" spans="59:60" x14ac:dyDescent="0.25">
      <c r="BG36833">
        <v>36832</v>
      </c>
      <c r="BH36833" t="s">
        <v>297</v>
      </c>
    </row>
    <row r="36834" spans="59:60" x14ac:dyDescent="0.25">
      <c r="BG36834">
        <v>36833</v>
      </c>
      <c r="BH36834" t="s">
        <v>298</v>
      </c>
    </row>
    <row r="36835" spans="59:60" x14ac:dyDescent="0.25">
      <c r="BG36835">
        <v>36834</v>
      </c>
      <c r="BH36835" t="s">
        <v>299</v>
      </c>
    </row>
    <row r="36836" spans="59:60" x14ac:dyDescent="0.25">
      <c r="BG36836">
        <v>36835</v>
      </c>
      <c r="BH36836" t="s">
        <v>300</v>
      </c>
    </row>
    <row r="36837" spans="59:60" x14ac:dyDescent="0.25">
      <c r="BG36837">
        <v>36836</v>
      </c>
      <c r="BH36837" t="s">
        <v>301</v>
      </c>
    </row>
    <row r="36838" spans="59:60" x14ac:dyDescent="0.25">
      <c r="BG36838">
        <v>36837</v>
      </c>
      <c r="BH36838" t="s">
        <v>302</v>
      </c>
    </row>
    <row r="36839" spans="59:60" x14ac:dyDescent="0.25">
      <c r="BG36839">
        <v>36838</v>
      </c>
      <c r="BH36839" t="s">
        <v>303</v>
      </c>
    </row>
    <row r="36840" spans="59:60" x14ac:dyDescent="0.25">
      <c r="BG36840">
        <v>36839</v>
      </c>
      <c r="BH36840" t="s">
        <v>304</v>
      </c>
    </row>
    <row r="36841" spans="59:60" x14ac:dyDescent="0.25">
      <c r="BG36841">
        <v>36840</v>
      </c>
      <c r="BH36841" t="s">
        <v>305</v>
      </c>
    </row>
    <row r="36842" spans="59:60" x14ac:dyDescent="0.25">
      <c r="BG36842">
        <v>36841</v>
      </c>
      <c r="BH36842" t="s">
        <v>306</v>
      </c>
    </row>
    <row r="36843" spans="59:60" x14ac:dyDescent="0.25">
      <c r="BG36843">
        <v>36842</v>
      </c>
      <c r="BH36843" t="s">
        <v>307</v>
      </c>
    </row>
    <row r="36844" spans="59:60" x14ac:dyDescent="0.25">
      <c r="BG36844">
        <v>36843</v>
      </c>
      <c r="BH36844" t="s">
        <v>308</v>
      </c>
    </row>
    <row r="36845" spans="59:60" x14ac:dyDescent="0.25">
      <c r="BG36845">
        <v>36844</v>
      </c>
      <c r="BH36845" t="s">
        <v>309</v>
      </c>
    </row>
    <row r="36846" spans="59:60" x14ac:dyDescent="0.25">
      <c r="BG36846">
        <v>36845</v>
      </c>
      <c r="BH36846" t="s">
        <v>310</v>
      </c>
    </row>
    <row r="36847" spans="59:60" x14ac:dyDescent="0.25">
      <c r="BG36847">
        <v>36846</v>
      </c>
      <c r="BH36847" t="s">
        <v>311</v>
      </c>
    </row>
    <row r="36848" spans="59:60" x14ac:dyDescent="0.25">
      <c r="BG36848">
        <v>36847</v>
      </c>
      <c r="BH36848" t="s">
        <v>312</v>
      </c>
    </row>
    <row r="36849" spans="59:60" x14ac:dyDescent="0.25">
      <c r="BG36849">
        <v>36848</v>
      </c>
      <c r="BH36849" t="s">
        <v>313</v>
      </c>
    </row>
    <row r="36850" spans="59:60" x14ac:dyDescent="0.25">
      <c r="BG36850">
        <v>36849</v>
      </c>
      <c r="BH36850" t="s">
        <v>314</v>
      </c>
    </row>
    <row r="36851" spans="59:60" x14ac:dyDescent="0.25">
      <c r="BG36851">
        <v>36850</v>
      </c>
      <c r="BH36851" t="s">
        <v>315</v>
      </c>
    </row>
    <row r="36852" spans="59:60" x14ac:dyDescent="0.25">
      <c r="BG36852">
        <v>36851</v>
      </c>
      <c r="BH36852" t="s">
        <v>316</v>
      </c>
    </row>
    <row r="36853" spans="59:60" x14ac:dyDescent="0.25">
      <c r="BG36853">
        <v>36852</v>
      </c>
      <c r="BH36853" t="s">
        <v>317</v>
      </c>
    </row>
    <row r="36854" spans="59:60" x14ac:dyDescent="0.25">
      <c r="BG36854">
        <v>36853</v>
      </c>
      <c r="BH36854" t="s">
        <v>318</v>
      </c>
    </row>
    <row r="36855" spans="59:60" x14ac:dyDescent="0.25">
      <c r="BG36855">
        <v>36854</v>
      </c>
      <c r="BH36855" t="s">
        <v>319</v>
      </c>
    </row>
    <row r="36856" spans="59:60" x14ac:dyDescent="0.25">
      <c r="BG36856">
        <v>36855</v>
      </c>
      <c r="BH36856" t="s">
        <v>320</v>
      </c>
    </row>
    <row r="36857" spans="59:60" x14ac:dyDescent="0.25">
      <c r="BG36857">
        <v>36856</v>
      </c>
      <c r="BH36857" t="s">
        <v>321</v>
      </c>
    </row>
    <row r="36858" spans="59:60" x14ac:dyDescent="0.25">
      <c r="BG36858">
        <v>36857</v>
      </c>
      <c r="BH36858" t="s">
        <v>322</v>
      </c>
    </row>
    <row r="36859" spans="59:60" x14ac:dyDescent="0.25">
      <c r="BG36859">
        <v>36858</v>
      </c>
      <c r="BH36859" t="s">
        <v>323</v>
      </c>
    </row>
    <row r="36860" spans="59:60" x14ac:dyDescent="0.25">
      <c r="BG36860">
        <v>36859</v>
      </c>
      <c r="BH36860" t="s">
        <v>324</v>
      </c>
    </row>
    <row r="36861" spans="59:60" x14ac:dyDescent="0.25">
      <c r="BG36861">
        <v>36860</v>
      </c>
      <c r="BH36861" t="s">
        <v>325</v>
      </c>
    </row>
    <row r="36862" spans="59:60" x14ac:dyDescent="0.25">
      <c r="BG36862">
        <v>36861</v>
      </c>
      <c r="BH36862" t="s">
        <v>326</v>
      </c>
    </row>
    <row r="36863" spans="59:60" x14ac:dyDescent="0.25">
      <c r="BG36863">
        <v>36862</v>
      </c>
      <c r="BH36863" t="s">
        <v>327</v>
      </c>
    </row>
    <row r="36864" spans="59:60" x14ac:dyDescent="0.25">
      <c r="BG36864">
        <v>36863</v>
      </c>
      <c r="BH36864" t="s">
        <v>328</v>
      </c>
    </row>
    <row r="36865" spans="59:60" x14ac:dyDescent="0.25">
      <c r="BG36865">
        <v>36864</v>
      </c>
      <c r="BH36865" t="s">
        <v>329</v>
      </c>
    </row>
    <row r="36866" spans="59:60" x14ac:dyDescent="0.25">
      <c r="BG36866">
        <v>36865</v>
      </c>
      <c r="BH36866" t="s">
        <v>330</v>
      </c>
    </row>
    <row r="36867" spans="59:60" x14ac:dyDescent="0.25">
      <c r="BG36867">
        <v>36866</v>
      </c>
      <c r="BH36867" t="s">
        <v>331</v>
      </c>
    </row>
    <row r="36868" spans="59:60" x14ac:dyDescent="0.25">
      <c r="BG36868">
        <v>36867</v>
      </c>
      <c r="BH36868" t="s">
        <v>332</v>
      </c>
    </row>
    <row r="36869" spans="59:60" x14ac:dyDescent="0.25">
      <c r="BG36869">
        <v>36868</v>
      </c>
      <c r="BH36869" t="s">
        <v>333</v>
      </c>
    </row>
    <row r="36870" spans="59:60" x14ac:dyDescent="0.25">
      <c r="BG36870">
        <v>36869</v>
      </c>
      <c r="BH36870" t="s">
        <v>334</v>
      </c>
    </row>
    <row r="36871" spans="59:60" x14ac:dyDescent="0.25">
      <c r="BG36871">
        <v>36870</v>
      </c>
      <c r="BH36871" t="s">
        <v>335</v>
      </c>
    </row>
    <row r="36872" spans="59:60" x14ac:dyDescent="0.25">
      <c r="BG36872">
        <v>36871</v>
      </c>
      <c r="BH36872" t="s">
        <v>336</v>
      </c>
    </row>
    <row r="36873" spans="59:60" x14ac:dyDescent="0.25">
      <c r="BG36873">
        <v>36872</v>
      </c>
      <c r="BH36873" t="s">
        <v>337</v>
      </c>
    </row>
    <row r="36874" spans="59:60" x14ac:dyDescent="0.25">
      <c r="BG36874">
        <v>36873</v>
      </c>
      <c r="BH36874" t="s">
        <v>338</v>
      </c>
    </row>
    <row r="36875" spans="59:60" x14ac:dyDescent="0.25">
      <c r="BG36875">
        <v>36874</v>
      </c>
      <c r="BH36875" t="s">
        <v>339</v>
      </c>
    </row>
    <row r="36876" spans="59:60" x14ac:dyDescent="0.25">
      <c r="BG36876">
        <v>36875</v>
      </c>
      <c r="BH36876" t="s">
        <v>340</v>
      </c>
    </row>
    <row r="36877" spans="59:60" x14ac:dyDescent="0.25">
      <c r="BG36877">
        <v>36876</v>
      </c>
      <c r="BH36877" t="s">
        <v>341</v>
      </c>
    </row>
    <row r="36878" spans="59:60" x14ac:dyDescent="0.25">
      <c r="BG36878">
        <v>36877</v>
      </c>
      <c r="BH36878" t="s">
        <v>342</v>
      </c>
    </row>
    <row r="36879" spans="59:60" x14ac:dyDescent="0.25">
      <c r="BG36879">
        <v>36878</v>
      </c>
      <c r="BH36879" t="s">
        <v>343</v>
      </c>
    </row>
    <row r="36880" spans="59:60" x14ac:dyDescent="0.25">
      <c r="BG36880">
        <v>36879</v>
      </c>
      <c r="BH36880" t="s">
        <v>344</v>
      </c>
    </row>
    <row r="36881" spans="59:60" x14ac:dyDescent="0.25">
      <c r="BG36881">
        <v>36880</v>
      </c>
      <c r="BH36881" t="s">
        <v>345</v>
      </c>
    </row>
    <row r="36882" spans="59:60" x14ac:dyDescent="0.25">
      <c r="BG36882">
        <v>36881</v>
      </c>
      <c r="BH36882" t="s">
        <v>346</v>
      </c>
    </row>
    <row r="36883" spans="59:60" x14ac:dyDescent="0.25">
      <c r="BG36883">
        <v>36882</v>
      </c>
      <c r="BH36883" t="s">
        <v>347</v>
      </c>
    </row>
    <row r="36884" spans="59:60" x14ac:dyDescent="0.25">
      <c r="BG36884">
        <v>36883</v>
      </c>
      <c r="BH36884" t="s">
        <v>348</v>
      </c>
    </row>
    <row r="36885" spans="59:60" x14ac:dyDescent="0.25">
      <c r="BG36885">
        <v>36884</v>
      </c>
      <c r="BH36885" t="s">
        <v>349</v>
      </c>
    </row>
    <row r="36886" spans="59:60" x14ac:dyDescent="0.25">
      <c r="BG36886">
        <v>36885</v>
      </c>
      <c r="BH36886" t="s">
        <v>350</v>
      </c>
    </row>
    <row r="36887" spans="59:60" x14ac:dyDescent="0.25">
      <c r="BG36887">
        <v>36886</v>
      </c>
      <c r="BH36887" t="s">
        <v>351</v>
      </c>
    </row>
    <row r="36888" spans="59:60" x14ac:dyDescent="0.25">
      <c r="BG36888">
        <v>36887</v>
      </c>
      <c r="BH36888" t="s">
        <v>352</v>
      </c>
    </row>
    <row r="36889" spans="59:60" x14ac:dyDescent="0.25">
      <c r="BG36889">
        <v>36888</v>
      </c>
      <c r="BH36889" t="s">
        <v>293</v>
      </c>
    </row>
    <row r="36890" spans="59:60" x14ac:dyDescent="0.25">
      <c r="BG36890">
        <v>36889</v>
      </c>
      <c r="BH36890" t="s">
        <v>294</v>
      </c>
    </row>
    <row r="36891" spans="59:60" x14ac:dyDescent="0.25">
      <c r="BG36891">
        <v>36890</v>
      </c>
      <c r="BH36891" t="s">
        <v>295</v>
      </c>
    </row>
    <row r="36892" spans="59:60" x14ac:dyDescent="0.25">
      <c r="BG36892">
        <v>36891</v>
      </c>
      <c r="BH36892" t="s">
        <v>296</v>
      </c>
    </row>
    <row r="36893" spans="59:60" x14ac:dyDescent="0.25">
      <c r="BG36893">
        <v>36892</v>
      </c>
      <c r="BH36893" t="s">
        <v>297</v>
      </c>
    </row>
    <row r="36894" spans="59:60" x14ac:dyDescent="0.25">
      <c r="BG36894">
        <v>36893</v>
      </c>
      <c r="BH36894" t="s">
        <v>298</v>
      </c>
    </row>
    <row r="36895" spans="59:60" x14ac:dyDescent="0.25">
      <c r="BG36895">
        <v>36894</v>
      </c>
      <c r="BH36895" t="s">
        <v>299</v>
      </c>
    </row>
    <row r="36896" spans="59:60" x14ac:dyDescent="0.25">
      <c r="BG36896">
        <v>36895</v>
      </c>
      <c r="BH36896" t="s">
        <v>300</v>
      </c>
    </row>
    <row r="36897" spans="59:60" x14ac:dyDescent="0.25">
      <c r="BG36897">
        <v>36896</v>
      </c>
      <c r="BH36897" t="s">
        <v>301</v>
      </c>
    </row>
    <row r="36898" spans="59:60" x14ac:dyDescent="0.25">
      <c r="BG36898">
        <v>36897</v>
      </c>
      <c r="BH36898" t="s">
        <v>302</v>
      </c>
    </row>
    <row r="36899" spans="59:60" x14ac:dyDescent="0.25">
      <c r="BG36899">
        <v>36898</v>
      </c>
      <c r="BH36899" t="s">
        <v>303</v>
      </c>
    </row>
    <row r="36900" spans="59:60" x14ac:dyDescent="0.25">
      <c r="BG36900">
        <v>36899</v>
      </c>
      <c r="BH36900" t="s">
        <v>304</v>
      </c>
    </row>
    <row r="36901" spans="59:60" x14ac:dyDescent="0.25">
      <c r="BG36901">
        <v>36900</v>
      </c>
      <c r="BH36901" t="s">
        <v>305</v>
      </c>
    </row>
    <row r="36902" spans="59:60" x14ac:dyDescent="0.25">
      <c r="BG36902">
        <v>36901</v>
      </c>
      <c r="BH36902" t="s">
        <v>306</v>
      </c>
    </row>
    <row r="36903" spans="59:60" x14ac:dyDescent="0.25">
      <c r="BG36903">
        <v>36902</v>
      </c>
      <c r="BH36903" t="s">
        <v>307</v>
      </c>
    </row>
    <row r="36904" spans="59:60" x14ac:dyDescent="0.25">
      <c r="BG36904">
        <v>36903</v>
      </c>
      <c r="BH36904" t="s">
        <v>308</v>
      </c>
    </row>
    <row r="36905" spans="59:60" x14ac:dyDescent="0.25">
      <c r="BG36905">
        <v>36904</v>
      </c>
      <c r="BH36905" t="s">
        <v>309</v>
      </c>
    </row>
    <row r="36906" spans="59:60" x14ac:dyDescent="0.25">
      <c r="BG36906">
        <v>36905</v>
      </c>
      <c r="BH36906" t="s">
        <v>310</v>
      </c>
    </row>
    <row r="36907" spans="59:60" x14ac:dyDescent="0.25">
      <c r="BG36907">
        <v>36906</v>
      </c>
      <c r="BH36907" t="s">
        <v>311</v>
      </c>
    </row>
    <row r="36908" spans="59:60" x14ac:dyDescent="0.25">
      <c r="BG36908">
        <v>36907</v>
      </c>
      <c r="BH36908" t="s">
        <v>312</v>
      </c>
    </row>
    <row r="36909" spans="59:60" x14ac:dyDescent="0.25">
      <c r="BG36909">
        <v>36908</v>
      </c>
      <c r="BH36909" t="s">
        <v>313</v>
      </c>
    </row>
    <row r="36910" spans="59:60" x14ac:dyDescent="0.25">
      <c r="BG36910">
        <v>36909</v>
      </c>
      <c r="BH36910" t="s">
        <v>314</v>
      </c>
    </row>
    <row r="36911" spans="59:60" x14ac:dyDescent="0.25">
      <c r="BG36911">
        <v>36910</v>
      </c>
      <c r="BH36911" t="s">
        <v>315</v>
      </c>
    </row>
    <row r="36912" spans="59:60" x14ac:dyDescent="0.25">
      <c r="BG36912">
        <v>36911</v>
      </c>
      <c r="BH36912" t="s">
        <v>316</v>
      </c>
    </row>
    <row r="36913" spans="59:60" x14ac:dyDescent="0.25">
      <c r="BG36913">
        <v>36912</v>
      </c>
      <c r="BH36913" t="s">
        <v>317</v>
      </c>
    </row>
    <row r="36914" spans="59:60" x14ac:dyDescent="0.25">
      <c r="BG36914">
        <v>36913</v>
      </c>
      <c r="BH36914" t="s">
        <v>318</v>
      </c>
    </row>
    <row r="36915" spans="59:60" x14ac:dyDescent="0.25">
      <c r="BG36915">
        <v>36914</v>
      </c>
      <c r="BH36915" t="s">
        <v>319</v>
      </c>
    </row>
    <row r="36916" spans="59:60" x14ac:dyDescent="0.25">
      <c r="BG36916">
        <v>36915</v>
      </c>
      <c r="BH36916" t="s">
        <v>320</v>
      </c>
    </row>
    <row r="36917" spans="59:60" x14ac:dyDescent="0.25">
      <c r="BG36917">
        <v>36916</v>
      </c>
      <c r="BH36917" t="s">
        <v>321</v>
      </c>
    </row>
    <row r="36918" spans="59:60" x14ac:dyDescent="0.25">
      <c r="BG36918">
        <v>36917</v>
      </c>
      <c r="BH36918" t="s">
        <v>322</v>
      </c>
    </row>
    <row r="36919" spans="59:60" x14ac:dyDescent="0.25">
      <c r="BG36919">
        <v>36918</v>
      </c>
      <c r="BH36919" t="s">
        <v>323</v>
      </c>
    </row>
    <row r="36920" spans="59:60" x14ac:dyDescent="0.25">
      <c r="BG36920">
        <v>36919</v>
      </c>
      <c r="BH36920" t="s">
        <v>324</v>
      </c>
    </row>
    <row r="36921" spans="59:60" x14ac:dyDescent="0.25">
      <c r="BG36921">
        <v>36920</v>
      </c>
      <c r="BH36921" t="s">
        <v>325</v>
      </c>
    </row>
    <row r="36922" spans="59:60" x14ac:dyDescent="0.25">
      <c r="BG36922">
        <v>36921</v>
      </c>
      <c r="BH36922" t="s">
        <v>326</v>
      </c>
    </row>
    <row r="36923" spans="59:60" x14ac:dyDescent="0.25">
      <c r="BG36923">
        <v>36922</v>
      </c>
      <c r="BH36923" t="s">
        <v>327</v>
      </c>
    </row>
    <row r="36924" spans="59:60" x14ac:dyDescent="0.25">
      <c r="BG36924">
        <v>36923</v>
      </c>
      <c r="BH36924" t="s">
        <v>328</v>
      </c>
    </row>
    <row r="36925" spans="59:60" x14ac:dyDescent="0.25">
      <c r="BG36925">
        <v>36924</v>
      </c>
      <c r="BH36925" t="s">
        <v>329</v>
      </c>
    </row>
    <row r="36926" spans="59:60" x14ac:dyDescent="0.25">
      <c r="BG36926">
        <v>36925</v>
      </c>
      <c r="BH36926" t="s">
        <v>330</v>
      </c>
    </row>
    <row r="36927" spans="59:60" x14ac:dyDescent="0.25">
      <c r="BG36927">
        <v>36926</v>
      </c>
      <c r="BH36927" t="s">
        <v>331</v>
      </c>
    </row>
    <row r="36928" spans="59:60" x14ac:dyDescent="0.25">
      <c r="BG36928">
        <v>36927</v>
      </c>
      <c r="BH36928" t="s">
        <v>332</v>
      </c>
    </row>
    <row r="36929" spans="59:60" x14ac:dyDescent="0.25">
      <c r="BG36929">
        <v>36928</v>
      </c>
      <c r="BH36929" t="s">
        <v>333</v>
      </c>
    </row>
    <row r="36930" spans="59:60" x14ac:dyDescent="0.25">
      <c r="BG36930">
        <v>36929</v>
      </c>
      <c r="BH36930" t="s">
        <v>334</v>
      </c>
    </row>
    <row r="36931" spans="59:60" x14ac:dyDescent="0.25">
      <c r="BG36931">
        <v>36930</v>
      </c>
      <c r="BH36931" t="s">
        <v>335</v>
      </c>
    </row>
    <row r="36932" spans="59:60" x14ac:dyDescent="0.25">
      <c r="BG36932">
        <v>36931</v>
      </c>
      <c r="BH36932" t="s">
        <v>336</v>
      </c>
    </row>
    <row r="36933" spans="59:60" x14ac:dyDescent="0.25">
      <c r="BG36933">
        <v>36932</v>
      </c>
      <c r="BH36933" t="s">
        <v>337</v>
      </c>
    </row>
    <row r="36934" spans="59:60" x14ac:dyDescent="0.25">
      <c r="BG36934">
        <v>36933</v>
      </c>
      <c r="BH36934" t="s">
        <v>338</v>
      </c>
    </row>
    <row r="36935" spans="59:60" x14ac:dyDescent="0.25">
      <c r="BG36935">
        <v>36934</v>
      </c>
      <c r="BH36935" t="s">
        <v>339</v>
      </c>
    </row>
    <row r="36936" spans="59:60" x14ac:dyDescent="0.25">
      <c r="BG36936">
        <v>36935</v>
      </c>
      <c r="BH36936" t="s">
        <v>340</v>
      </c>
    </row>
    <row r="36937" spans="59:60" x14ac:dyDescent="0.25">
      <c r="BG36937">
        <v>36936</v>
      </c>
      <c r="BH36937" t="s">
        <v>341</v>
      </c>
    </row>
    <row r="36938" spans="59:60" x14ac:dyDescent="0.25">
      <c r="BG36938">
        <v>36937</v>
      </c>
      <c r="BH36938" t="s">
        <v>342</v>
      </c>
    </row>
    <row r="36939" spans="59:60" x14ac:dyDescent="0.25">
      <c r="BG36939">
        <v>36938</v>
      </c>
      <c r="BH36939" t="s">
        <v>343</v>
      </c>
    </row>
    <row r="36940" spans="59:60" x14ac:dyDescent="0.25">
      <c r="BG36940">
        <v>36939</v>
      </c>
      <c r="BH36940" t="s">
        <v>344</v>
      </c>
    </row>
    <row r="36941" spans="59:60" x14ac:dyDescent="0.25">
      <c r="BG36941">
        <v>36940</v>
      </c>
      <c r="BH36941" t="s">
        <v>345</v>
      </c>
    </row>
    <row r="36942" spans="59:60" x14ac:dyDescent="0.25">
      <c r="BG36942">
        <v>36941</v>
      </c>
      <c r="BH36942" t="s">
        <v>346</v>
      </c>
    </row>
    <row r="36943" spans="59:60" x14ac:dyDescent="0.25">
      <c r="BG36943">
        <v>36942</v>
      </c>
      <c r="BH36943" t="s">
        <v>347</v>
      </c>
    </row>
    <row r="36944" spans="59:60" x14ac:dyDescent="0.25">
      <c r="BG36944">
        <v>36943</v>
      </c>
      <c r="BH36944" t="s">
        <v>348</v>
      </c>
    </row>
    <row r="36945" spans="59:60" x14ac:dyDescent="0.25">
      <c r="BG36945">
        <v>36944</v>
      </c>
      <c r="BH36945" t="s">
        <v>349</v>
      </c>
    </row>
    <row r="36946" spans="59:60" x14ac:dyDescent="0.25">
      <c r="BG36946">
        <v>36945</v>
      </c>
      <c r="BH36946" t="s">
        <v>350</v>
      </c>
    </row>
    <row r="36947" spans="59:60" x14ac:dyDescent="0.25">
      <c r="BG36947">
        <v>36946</v>
      </c>
      <c r="BH36947" t="s">
        <v>351</v>
      </c>
    </row>
    <row r="36948" spans="59:60" x14ac:dyDescent="0.25">
      <c r="BG36948">
        <v>36947</v>
      </c>
      <c r="BH36948" t="s">
        <v>352</v>
      </c>
    </row>
    <row r="36949" spans="59:60" x14ac:dyDescent="0.25">
      <c r="BG36949">
        <v>36948</v>
      </c>
      <c r="BH36949" t="s">
        <v>293</v>
      </c>
    </row>
    <row r="36950" spans="59:60" x14ac:dyDescent="0.25">
      <c r="BG36950">
        <v>36949</v>
      </c>
      <c r="BH36950" t="s">
        <v>294</v>
      </c>
    </row>
    <row r="36951" spans="59:60" x14ac:dyDescent="0.25">
      <c r="BG36951">
        <v>36950</v>
      </c>
      <c r="BH36951" t="s">
        <v>295</v>
      </c>
    </row>
    <row r="36952" spans="59:60" x14ac:dyDescent="0.25">
      <c r="BG36952">
        <v>36951</v>
      </c>
      <c r="BH36952" t="s">
        <v>296</v>
      </c>
    </row>
    <row r="36953" spans="59:60" x14ac:dyDescent="0.25">
      <c r="BG36953">
        <v>36952</v>
      </c>
      <c r="BH36953" t="s">
        <v>297</v>
      </c>
    </row>
    <row r="36954" spans="59:60" x14ac:dyDescent="0.25">
      <c r="BG36954">
        <v>36953</v>
      </c>
      <c r="BH36954" t="s">
        <v>298</v>
      </c>
    </row>
    <row r="36955" spans="59:60" x14ac:dyDescent="0.25">
      <c r="BG36955">
        <v>36954</v>
      </c>
      <c r="BH36955" t="s">
        <v>299</v>
      </c>
    </row>
    <row r="36956" spans="59:60" x14ac:dyDescent="0.25">
      <c r="BG36956">
        <v>36955</v>
      </c>
      <c r="BH36956" t="s">
        <v>300</v>
      </c>
    </row>
    <row r="36957" spans="59:60" x14ac:dyDescent="0.25">
      <c r="BG36957">
        <v>36956</v>
      </c>
      <c r="BH36957" t="s">
        <v>301</v>
      </c>
    </row>
    <row r="36958" spans="59:60" x14ac:dyDescent="0.25">
      <c r="BG36958">
        <v>36957</v>
      </c>
      <c r="BH36958" t="s">
        <v>302</v>
      </c>
    </row>
    <row r="36959" spans="59:60" x14ac:dyDescent="0.25">
      <c r="BG36959">
        <v>36958</v>
      </c>
      <c r="BH36959" t="s">
        <v>303</v>
      </c>
    </row>
    <row r="36960" spans="59:60" x14ac:dyDescent="0.25">
      <c r="BG36960">
        <v>36959</v>
      </c>
      <c r="BH36960" t="s">
        <v>304</v>
      </c>
    </row>
    <row r="36961" spans="59:60" x14ac:dyDescent="0.25">
      <c r="BG36961">
        <v>36960</v>
      </c>
      <c r="BH36961" t="s">
        <v>305</v>
      </c>
    </row>
    <row r="36962" spans="59:60" x14ac:dyDescent="0.25">
      <c r="BG36962">
        <v>36961</v>
      </c>
      <c r="BH36962" t="s">
        <v>306</v>
      </c>
    </row>
    <row r="36963" spans="59:60" x14ac:dyDescent="0.25">
      <c r="BG36963">
        <v>36962</v>
      </c>
      <c r="BH36963" t="s">
        <v>307</v>
      </c>
    </row>
    <row r="36964" spans="59:60" x14ac:dyDescent="0.25">
      <c r="BG36964">
        <v>36963</v>
      </c>
      <c r="BH36964" t="s">
        <v>308</v>
      </c>
    </row>
    <row r="36965" spans="59:60" x14ac:dyDescent="0.25">
      <c r="BG36965">
        <v>36964</v>
      </c>
      <c r="BH36965" t="s">
        <v>309</v>
      </c>
    </row>
    <row r="36966" spans="59:60" x14ac:dyDescent="0.25">
      <c r="BG36966">
        <v>36965</v>
      </c>
      <c r="BH36966" t="s">
        <v>310</v>
      </c>
    </row>
    <row r="36967" spans="59:60" x14ac:dyDescent="0.25">
      <c r="BG36967">
        <v>36966</v>
      </c>
      <c r="BH36967" t="s">
        <v>311</v>
      </c>
    </row>
    <row r="36968" spans="59:60" x14ac:dyDescent="0.25">
      <c r="BG36968">
        <v>36967</v>
      </c>
      <c r="BH36968" t="s">
        <v>312</v>
      </c>
    </row>
    <row r="36969" spans="59:60" x14ac:dyDescent="0.25">
      <c r="BG36969">
        <v>36968</v>
      </c>
      <c r="BH36969" t="s">
        <v>313</v>
      </c>
    </row>
    <row r="36970" spans="59:60" x14ac:dyDescent="0.25">
      <c r="BG36970">
        <v>36969</v>
      </c>
      <c r="BH36970" t="s">
        <v>314</v>
      </c>
    </row>
    <row r="36971" spans="59:60" x14ac:dyDescent="0.25">
      <c r="BG36971">
        <v>36970</v>
      </c>
      <c r="BH36971" t="s">
        <v>315</v>
      </c>
    </row>
    <row r="36972" spans="59:60" x14ac:dyDescent="0.25">
      <c r="BG36972">
        <v>36971</v>
      </c>
      <c r="BH36972" t="s">
        <v>316</v>
      </c>
    </row>
    <row r="36973" spans="59:60" x14ac:dyDescent="0.25">
      <c r="BG36973">
        <v>36972</v>
      </c>
      <c r="BH36973" t="s">
        <v>317</v>
      </c>
    </row>
    <row r="36974" spans="59:60" x14ac:dyDescent="0.25">
      <c r="BG36974">
        <v>36973</v>
      </c>
      <c r="BH36974" t="s">
        <v>318</v>
      </c>
    </row>
    <row r="36975" spans="59:60" x14ac:dyDescent="0.25">
      <c r="BG36975">
        <v>36974</v>
      </c>
      <c r="BH36975" t="s">
        <v>319</v>
      </c>
    </row>
    <row r="36976" spans="59:60" x14ac:dyDescent="0.25">
      <c r="BG36976">
        <v>36975</v>
      </c>
      <c r="BH36976" t="s">
        <v>320</v>
      </c>
    </row>
    <row r="36977" spans="59:60" x14ac:dyDescent="0.25">
      <c r="BG36977">
        <v>36976</v>
      </c>
      <c r="BH36977" t="s">
        <v>321</v>
      </c>
    </row>
    <row r="36978" spans="59:60" x14ac:dyDescent="0.25">
      <c r="BG36978">
        <v>36977</v>
      </c>
      <c r="BH36978" t="s">
        <v>322</v>
      </c>
    </row>
    <row r="36979" spans="59:60" x14ac:dyDescent="0.25">
      <c r="BG36979">
        <v>36978</v>
      </c>
      <c r="BH36979" t="s">
        <v>323</v>
      </c>
    </row>
    <row r="36980" spans="59:60" x14ac:dyDescent="0.25">
      <c r="BG36980">
        <v>36979</v>
      </c>
      <c r="BH36980" t="s">
        <v>324</v>
      </c>
    </row>
    <row r="36981" spans="59:60" x14ac:dyDescent="0.25">
      <c r="BG36981">
        <v>36980</v>
      </c>
      <c r="BH36981" t="s">
        <v>325</v>
      </c>
    </row>
    <row r="36982" spans="59:60" x14ac:dyDescent="0.25">
      <c r="BG36982">
        <v>36981</v>
      </c>
      <c r="BH36982" t="s">
        <v>326</v>
      </c>
    </row>
    <row r="36983" spans="59:60" x14ac:dyDescent="0.25">
      <c r="BG36983">
        <v>36982</v>
      </c>
      <c r="BH36983" t="s">
        <v>327</v>
      </c>
    </row>
    <row r="36984" spans="59:60" x14ac:dyDescent="0.25">
      <c r="BG36984">
        <v>36983</v>
      </c>
      <c r="BH36984" t="s">
        <v>328</v>
      </c>
    </row>
    <row r="36985" spans="59:60" x14ac:dyDescent="0.25">
      <c r="BG36985">
        <v>36984</v>
      </c>
      <c r="BH36985" t="s">
        <v>329</v>
      </c>
    </row>
    <row r="36986" spans="59:60" x14ac:dyDescent="0.25">
      <c r="BG36986">
        <v>36985</v>
      </c>
      <c r="BH36986" t="s">
        <v>330</v>
      </c>
    </row>
    <row r="36987" spans="59:60" x14ac:dyDescent="0.25">
      <c r="BG36987">
        <v>36986</v>
      </c>
      <c r="BH36987" t="s">
        <v>331</v>
      </c>
    </row>
    <row r="36988" spans="59:60" x14ac:dyDescent="0.25">
      <c r="BG36988">
        <v>36987</v>
      </c>
      <c r="BH36988" t="s">
        <v>332</v>
      </c>
    </row>
    <row r="36989" spans="59:60" x14ac:dyDescent="0.25">
      <c r="BG36989">
        <v>36988</v>
      </c>
      <c r="BH36989" t="s">
        <v>333</v>
      </c>
    </row>
    <row r="36990" spans="59:60" x14ac:dyDescent="0.25">
      <c r="BG36990">
        <v>36989</v>
      </c>
      <c r="BH36990" t="s">
        <v>334</v>
      </c>
    </row>
    <row r="36991" spans="59:60" x14ac:dyDescent="0.25">
      <c r="BG36991">
        <v>36990</v>
      </c>
      <c r="BH36991" t="s">
        <v>335</v>
      </c>
    </row>
    <row r="36992" spans="59:60" x14ac:dyDescent="0.25">
      <c r="BG36992">
        <v>36991</v>
      </c>
      <c r="BH36992" t="s">
        <v>336</v>
      </c>
    </row>
    <row r="36993" spans="59:60" x14ac:dyDescent="0.25">
      <c r="BG36993">
        <v>36992</v>
      </c>
      <c r="BH36993" t="s">
        <v>337</v>
      </c>
    </row>
    <row r="36994" spans="59:60" x14ac:dyDescent="0.25">
      <c r="BG36994">
        <v>36993</v>
      </c>
      <c r="BH36994" t="s">
        <v>338</v>
      </c>
    </row>
    <row r="36995" spans="59:60" x14ac:dyDescent="0.25">
      <c r="BG36995">
        <v>36994</v>
      </c>
      <c r="BH36995" t="s">
        <v>339</v>
      </c>
    </row>
    <row r="36996" spans="59:60" x14ac:dyDescent="0.25">
      <c r="BG36996">
        <v>36995</v>
      </c>
      <c r="BH36996" t="s">
        <v>340</v>
      </c>
    </row>
    <row r="36997" spans="59:60" x14ac:dyDescent="0.25">
      <c r="BG36997">
        <v>36996</v>
      </c>
      <c r="BH36997" t="s">
        <v>341</v>
      </c>
    </row>
    <row r="36998" spans="59:60" x14ac:dyDescent="0.25">
      <c r="BG36998">
        <v>36997</v>
      </c>
      <c r="BH36998" t="s">
        <v>342</v>
      </c>
    </row>
    <row r="36999" spans="59:60" x14ac:dyDescent="0.25">
      <c r="BG36999">
        <v>36998</v>
      </c>
      <c r="BH36999" t="s">
        <v>343</v>
      </c>
    </row>
    <row r="37000" spans="59:60" x14ac:dyDescent="0.25">
      <c r="BG37000">
        <v>36999</v>
      </c>
      <c r="BH37000" t="s">
        <v>344</v>
      </c>
    </row>
    <row r="37001" spans="59:60" x14ac:dyDescent="0.25">
      <c r="BG37001">
        <v>37000</v>
      </c>
      <c r="BH37001" t="s">
        <v>345</v>
      </c>
    </row>
    <row r="37002" spans="59:60" x14ac:dyDescent="0.25">
      <c r="BG37002">
        <v>37001</v>
      </c>
      <c r="BH37002" t="s">
        <v>346</v>
      </c>
    </row>
    <row r="37003" spans="59:60" x14ac:dyDescent="0.25">
      <c r="BG37003">
        <v>37002</v>
      </c>
      <c r="BH37003" t="s">
        <v>347</v>
      </c>
    </row>
    <row r="37004" spans="59:60" x14ac:dyDescent="0.25">
      <c r="BG37004">
        <v>37003</v>
      </c>
      <c r="BH37004" t="s">
        <v>348</v>
      </c>
    </row>
    <row r="37005" spans="59:60" x14ac:dyDescent="0.25">
      <c r="BG37005">
        <v>37004</v>
      </c>
      <c r="BH37005" t="s">
        <v>349</v>
      </c>
    </row>
    <row r="37006" spans="59:60" x14ac:dyDescent="0.25">
      <c r="BG37006">
        <v>37005</v>
      </c>
      <c r="BH37006" t="s">
        <v>350</v>
      </c>
    </row>
    <row r="37007" spans="59:60" x14ac:dyDescent="0.25">
      <c r="BG37007">
        <v>37006</v>
      </c>
      <c r="BH37007" t="s">
        <v>351</v>
      </c>
    </row>
    <row r="37008" spans="59:60" x14ac:dyDescent="0.25">
      <c r="BG37008">
        <v>37007</v>
      </c>
      <c r="BH37008" t="s">
        <v>352</v>
      </c>
    </row>
    <row r="37009" spans="59:60" x14ac:dyDescent="0.25">
      <c r="BG37009">
        <v>37008</v>
      </c>
      <c r="BH37009" t="s">
        <v>293</v>
      </c>
    </row>
    <row r="37010" spans="59:60" x14ac:dyDescent="0.25">
      <c r="BG37010">
        <v>37009</v>
      </c>
      <c r="BH37010" t="s">
        <v>294</v>
      </c>
    </row>
    <row r="37011" spans="59:60" x14ac:dyDescent="0.25">
      <c r="BG37011">
        <v>37010</v>
      </c>
      <c r="BH37011" t="s">
        <v>295</v>
      </c>
    </row>
    <row r="37012" spans="59:60" x14ac:dyDescent="0.25">
      <c r="BG37012">
        <v>37011</v>
      </c>
      <c r="BH37012" t="s">
        <v>296</v>
      </c>
    </row>
    <row r="37013" spans="59:60" x14ac:dyDescent="0.25">
      <c r="BG37013">
        <v>37012</v>
      </c>
      <c r="BH37013" t="s">
        <v>297</v>
      </c>
    </row>
    <row r="37014" spans="59:60" x14ac:dyDescent="0.25">
      <c r="BG37014">
        <v>37013</v>
      </c>
      <c r="BH37014" t="s">
        <v>298</v>
      </c>
    </row>
    <row r="37015" spans="59:60" x14ac:dyDescent="0.25">
      <c r="BG37015">
        <v>37014</v>
      </c>
      <c r="BH37015" t="s">
        <v>299</v>
      </c>
    </row>
    <row r="37016" spans="59:60" x14ac:dyDescent="0.25">
      <c r="BG37016">
        <v>37015</v>
      </c>
      <c r="BH37016" t="s">
        <v>300</v>
      </c>
    </row>
    <row r="37017" spans="59:60" x14ac:dyDescent="0.25">
      <c r="BG37017">
        <v>37016</v>
      </c>
      <c r="BH37017" t="s">
        <v>301</v>
      </c>
    </row>
    <row r="37018" spans="59:60" x14ac:dyDescent="0.25">
      <c r="BG37018">
        <v>37017</v>
      </c>
      <c r="BH37018" t="s">
        <v>302</v>
      </c>
    </row>
    <row r="37019" spans="59:60" x14ac:dyDescent="0.25">
      <c r="BG37019">
        <v>37018</v>
      </c>
      <c r="BH37019" t="s">
        <v>303</v>
      </c>
    </row>
    <row r="37020" spans="59:60" x14ac:dyDescent="0.25">
      <c r="BG37020">
        <v>37019</v>
      </c>
      <c r="BH37020" t="s">
        <v>304</v>
      </c>
    </row>
    <row r="37021" spans="59:60" x14ac:dyDescent="0.25">
      <c r="BG37021">
        <v>37020</v>
      </c>
      <c r="BH37021" t="s">
        <v>305</v>
      </c>
    </row>
    <row r="37022" spans="59:60" x14ac:dyDescent="0.25">
      <c r="BG37022">
        <v>37021</v>
      </c>
      <c r="BH37022" t="s">
        <v>306</v>
      </c>
    </row>
    <row r="37023" spans="59:60" x14ac:dyDescent="0.25">
      <c r="BG37023">
        <v>37022</v>
      </c>
      <c r="BH37023" t="s">
        <v>307</v>
      </c>
    </row>
    <row r="37024" spans="59:60" x14ac:dyDescent="0.25">
      <c r="BG37024">
        <v>37023</v>
      </c>
      <c r="BH37024" t="s">
        <v>308</v>
      </c>
    </row>
    <row r="37025" spans="59:60" x14ac:dyDescent="0.25">
      <c r="BG37025">
        <v>37024</v>
      </c>
      <c r="BH37025" t="s">
        <v>309</v>
      </c>
    </row>
    <row r="37026" spans="59:60" x14ac:dyDescent="0.25">
      <c r="BG37026">
        <v>37025</v>
      </c>
      <c r="BH37026" t="s">
        <v>310</v>
      </c>
    </row>
    <row r="37027" spans="59:60" x14ac:dyDescent="0.25">
      <c r="BG37027">
        <v>37026</v>
      </c>
      <c r="BH37027" t="s">
        <v>311</v>
      </c>
    </row>
    <row r="37028" spans="59:60" x14ac:dyDescent="0.25">
      <c r="BG37028">
        <v>37027</v>
      </c>
      <c r="BH37028" t="s">
        <v>312</v>
      </c>
    </row>
    <row r="37029" spans="59:60" x14ac:dyDescent="0.25">
      <c r="BG37029">
        <v>37028</v>
      </c>
      <c r="BH37029" t="s">
        <v>313</v>
      </c>
    </row>
    <row r="37030" spans="59:60" x14ac:dyDescent="0.25">
      <c r="BG37030">
        <v>37029</v>
      </c>
      <c r="BH37030" t="s">
        <v>314</v>
      </c>
    </row>
    <row r="37031" spans="59:60" x14ac:dyDescent="0.25">
      <c r="BG37031">
        <v>37030</v>
      </c>
      <c r="BH37031" t="s">
        <v>315</v>
      </c>
    </row>
    <row r="37032" spans="59:60" x14ac:dyDescent="0.25">
      <c r="BG37032">
        <v>37031</v>
      </c>
      <c r="BH37032" t="s">
        <v>316</v>
      </c>
    </row>
    <row r="37033" spans="59:60" x14ac:dyDescent="0.25">
      <c r="BG37033">
        <v>37032</v>
      </c>
      <c r="BH37033" t="s">
        <v>317</v>
      </c>
    </row>
    <row r="37034" spans="59:60" x14ac:dyDescent="0.25">
      <c r="BG37034">
        <v>37033</v>
      </c>
      <c r="BH37034" t="s">
        <v>318</v>
      </c>
    </row>
    <row r="37035" spans="59:60" x14ac:dyDescent="0.25">
      <c r="BG37035">
        <v>37034</v>
      </c>
      <c r="BH37035" t="s">
        <v>319</v>
      </c>
    </row>
    <row r="37036" spans="59:60" x14ac:dyDescent="0.25">
      <c r="BG37036">
        <v>37035</v>
      </c>
      <c r="BH37036" t="s">
        <v>320</v>
      </c>
    </row>
    <row r="37037" spans="59:60" x14ac:dyDescent="0.25">
      <c r="BG37037">
        <v>37036</v>
      </c>
      <c r="BH37037" t="s">
        <v>321</v>
      </c>
    </row>
    <row r="37038" spans="59:60" x14ac:dyDescent="0.25">
      <c r="BG37038">
        <v>37037</v>
      </c>
      <c r="BH37038" t="s">
        <v>322</v>
      </c>
    </row>
    <row r="37039" spans="59:60" x14ac:dyDescent="0.25">
      <c r="BG37039">
        <v>37038</v>
      </c>
      <c r="BH37039" t="s">
        <v>323</v>
      </c>
    </row>
    <row r="37040" spans="59:60" x14ac:dyDescent="0.25">
      <c r="BG37040">
        <v>37039</v>
      </c>
      <c r="BH37040" t="s">
        <v>324</v>
      </c>
    </row>
    <row r="37041" spans="59:60" x14ac:dyDescent="0.25">
      <c r="BG37041">
        <v>37040</v>
      </c>
      <c r="BH37041" t="s">
        <v>325</v>
      </c>
    </row>
    <row r="37042" spans="59:60" x14ac:dyDescent="0.25">
      <c r="BG37042">
        <v>37041</v>
      </c>
      <c r="BH37042" t="s">
        <v>326</v>
      </c>
    </row>
    <row r="37043" spans="59:60" x14ac:dyDescent="0.25">
      <c r="BG37043">
        <v>37042</v>
      </c>
      <c r="BH37043" t="s">
        <v>327</v>
      </c>
    </row>
    <row r="37044" spans="59:60" x14ac:dyDescent="0.25">
      <c r="BG37044">
        <v>37043</v>
      </c>
      <c r="BH37044" t="s">
        <v>328</v>
      </c>
    </row>
    <row r="37045" spans="59:60" x14ac:dyDescent="0.25">
      <c r="BG37045">
        <v>37044</v>
      </c>
      <c r="BH37045" t="s">
        <v>329</v>
      </c>
    </row>
    <row r="37046" spans="59:60" x14ac:dyDescent="0.25">
      <c r="BG37046">
        <v>37045</v>
      </c>
      <c r="BH37046" t="s">
        <v>330</v>
      </c>
    </row>
    <row r="37047" spans="59:60" x14ac:dyDescent="0.25">
      <c r="BG37047">
        <v>37046</v>
      </c>
      <c r="BH37047" t="s">
        <v>331</v>
      </c>
    </row>
    <row r="37048" spans="59:60" x14ac:dyDescent="0.25">
      <c r="BG37048">
        <v>37047</v>
      </c>
      <c r="BH37048" t="s">
        <v>332</v>
      </c>
    </row>
    <row r="37049" spans="59:60" x14ac:dyDescent="0.25">
      <c r="BG37049">
        <v>37048</v>
      </c>
      <c r="BH37049" t="s">
        <v>333</v>
      </c>
    </row>
    <row r="37050" spans="59:60" x14ac:dyDescent="0.25">
      <c r="BG37050">
        <v>37049</v>
      </c>
      <c r="BH37050" t="s">
        <v>334</v>
      </c>
    </row>
    <row r="37051" spans="59:60" x14ac:dyDescent="0.25">
      <c r="BG37051">
        <v>37050</v>
      </c>
      <c r="BH37051" t="s">
        <v>335</v>
      </c>
    </row>
    <row r="37052" spans="59:60" x14ac:dyDescent="0.25">
      <c r="BG37052">
        <v>37051</v>
      </c>
      <c r="BH37052" t="s">
        <v>336</v>
      </c>
    </row>
    <row r="37053" spans="59:60" x14ac:dyDescent="0.25">
      <c r="BG37053">
        <v>37052</v>
      </c>
      <c r="BH37053" t="s">
        <v>337</v>
      </c>
    </row>
    <row r="37054" spans="59:60" x14ac:dyDescent="0.25">
      <c r="BG37054">
        <v>37053</v>
      </c>
      <c r="BH37054" t="s">
        <v>338</v>
      </c>
    </row>
    <row r="37055" spans="59:60" x14ac:dyDescent="0.25">
      <c r="BG37055">
        <v>37054</v>
      </c>
      <c r="BH37055" t="s">
        <v>339</v>
      </c>
    </row>
    <row r="37056" spans="59:60" x14ac:dyDescent="0.25">
      <c r="BG37056">
        <v>37055</v>
      </c>
      <c r="BH37056" t="s">
        <v>340</v>
      </c>
    </row>
    <row r="37057" spans="59:60" x14ac:dyDescent="0.25">
      <c r="BG37057">
        <v>37056</v>
      </c>
      <c r="BH37057" t="s">
        <v>341</v>
      </c>
    </row>
    <row r="37058" spans="59:60" x14ac:dyDescent="0.25">
      <c r="BG37058">
        <v>37057</v>
      </c>
      <c r="BH37058" t="s">
        <v>342</v>
      </c>
    </row>
    <row r="37059" spans="59:60" x14ac:dyDescent="0.25">
      <c r="BG37059">
        <v>37058</v>
      </c>
      <c r="BH37059" t="s">
        <v>343</v>
      </c>
    </row>
    <row r="37060" spans="59:60" x14ac:dyDescent="0.25">
      <c r="BG37060">
        <v>37059</v>
      </c>
      <c r="BH37060" t="s">
        <v>344</v>
      </c>
    </row>
    <row r="37061" spans="59:60" x14ac:dyDescent="0.25">
      <c r="BG37061">
        <v>37060</v>
      </c>
      <c r="BH37061" t="s">
        <v>345</v>
      </c>
    </row>
    <row r="37062" spans="59:60" x14ac:dyDescent="0.25">
      <c r="BG37062">
        <v>37061</v>
      </c>
      <c r="BH37062" t="s">
        <v>346</v>
      </c>
    </row>
    <row r="37063" spans="59:60" x14ac:dyDescent="0.25">
      <c r="BG37063">
        <v>37062</v>
      </c>
      <c r="BH37063" t="s">
        <v>347</v>
      </c>
    </row>
    <row r="37064" spans="59:60" x14ac:dyDescent="0.25">
      <c r="BG37064">
        <v>37063</v>
      </c>
      <c r="BH37064" t="s">
        <v>348</v>
      </c>
    </row>
    <row r="37065" spans="59:60" x14ac:dyDescent="0.25">
      <c r="BG37065">
        <v>37064</v>
      </c>
      <c r="BH37065" t="s">
        <v>349</v>
      </c>
    </row>
    <row r="37066" spans="59:60" x14ac:dyDescent="0.25">
      <c r="BG37066">
        <v>37065</v>
      </c>
      <c r="BH37066" t="s">
        <v>350</v>
      </c>
    </row>
    <row r="37067" spans="59:60" x14ac:dyDescent="0.25">
      <c r="BG37067">
        <v>37066</v>
      </c>
      <c r="BH37067" t="s">
        <v>351</v>
      </c>
    </row>
    <row r="37068" spans="59:60" x14ac:dyDescent="0.25">
      <c r="BG37068">
        <v>37067</v>
      </c>
      <c r="BH37068" t="s">
        <v>352</v>
      </c>
    </row>
    <row r="37069" spans="59:60" x14ac:dyDescent="0.25">
      <c r="BG37069">
        <v>37068</v>
      </c>
      <c r="BH37069" t="s">
        <v>293</v>
      </c>
    </row>
    <row r="37070" spans="59:60" x14ac:dyDescent="0.25">
      <c r="BG37070">
        <v>37069</v>
      </c>
      <c r="BH37070" t="s">
        <v>294</v>
      </c>
    </row>
    <row r="37071" spans="59:60" x14ac:dyDescent="0.25">
      <c r="BG37071">
        <v>37070</v>
      </c>
      <c r="BH37071" t="s">
        <v>295</v>
      </c>
    </row>
    <row r="37072" spans="59:60" x14ac:dyDescent="0.25">
      <c r="BG37072">
        <v>37071</v>
      </c>
      <c r="BH37072" t="s">
        <v>296</v>
      </c>
    </row>
    <row r="37073" spans="59:60" x14ac:dyDescent="0.25">
      <c r="BG37073">
        <v>37072</v>
      </c>
      <c r="BH37073" t="s">
        <v>297</v>
      </c>
    </row>
    <row r="37074" spans="59:60" x14ac:dyDescent="0.25">
      <c r="BG37074">
        <v>37073</v>
      </c>
      <c r="BH37074" t="s">
        <v>298</v>
      </c>
    </row>
    <row r="37075" spans="59:60" x14ac:dyDescent="0.25">
      <c r="BG37075">
        <v>37074</v>
      </c>
      <c r="BH37075" t="s">
        <v>299</v>
      </c>
    </row>
    <row r="37076" spans="59:60" x14ac:dyDescent="0.25">
      <c r="BG37076">
        <v>37075</v>
      </c>
      <c r="BH37076" t="s">
        <v>300</v>
      </c>
    </row>
    <row r="37077" spans="59:60" x14ac:dyDescent="0.25">
      <c r="BG37077">
        <v>37076</v>
      </c>
      <c r="BH37077" t="s">
        <v>301</v>
      </c>
    </row>
    <row r="37078" spans="59:60" x14ac:dyDescent="0.25">
      <c r="BG37078">
        <v>37077</v>
      </c>
      <c r="BH37078" t="s">
        <v>302</v>
      </c>
    </row>
    <row r="37079" spans="59:60" x14ac:dyDescent="0.25">
      <c r="BG37079">
        <v>37078</v>
      </c>
      <c r="BH37079" t="s">
        <v>303</v>
      </c>
    </row>
    <row r="37080" spans="59:60" x14ac:dyDescent="0.25">
      <c r="BG37080">
        <v>37079</v>
      </c>
      <c r="BH37080" t="s">
        <v>304</v>
      </c>
    </row>
    <row r="37081" spans="59:60" x14ac:dyDescent="0.25">
      <c r="BG37081">
        <v>37080</v>
      </c>
      <c r="BH37081" t="s">
        <v>305</v>
      </c>
    </row>
    <row r="37082" spans="59:60" x14ac:dyDescent="0.25">
      <c r="BG37082">
        <v>37081</v>
      </c>
      <c r="BH37082" t="s">
        <v>306</v>
      </c>
    </row>
    <row r="37083" spans="59:60" x14ac:dyDescent="0.25">
      <c r="BG37083">
        <v>37082</v>
      </c>
      <c r="BH37083" t="s">
        <v>307</v>
      </c>
    </row>
    <row r="37084" spans="59:60" x14ac:dyDescent="0.25">
      <c r="BG37084">
        <v>37083</v>
      </c>
      <c r="BH37084" t="s">
        <v>308</v>
      </c>
    </row>
    <row r="37085" spans="59:60" x14ac:dyDescent="0.25">
      <c r="BG37085">
        <v>37084</v>
      </c>
      <c r="BH37085" t="s">
        <v>309</v>
      </c>
    </row>
    <row r="37086" spans="59:60" x14ac:dyDescent="0.25">
      <c r="BG37086">
        <v>37085</v>
      </c>
      <c r="BH37086" t="s">
        <v>310</v>
      </c>
    </row>
    <row r="37087" spans="59:60" x14ac:dyDescent="0.25">
      <c r="BG37087">
        <v>37086</v>
      </c>
      <c r="BH37087" t="s">
        <v>311</v>
      </c>
    </row>
    <row r="37088" spans="59:60" x14ac:dyDescent="0.25">
      <c r="BG37088">
        <v>37087</v>
      </c>
      <c r="BH37088" t="s">
        <v>312</v>
      </c>
    </row>
    <row r="37089" spans="59:60" x14ac:dyDescent="0.25">
      <c r="BG37089">
        <v>37088</v>
      </c>
      <c r="BH37089" t="s">
        <v>313</v>
      </c>
    </row>
    <row r="37090" spans="59:60" x14ac:dyDescent="0.25">
      <c r="BG37090">
        <v>37089</v>
      </c>
      <c r="BH37090" t="s">
        <v>314</v>
      </c>
    </row>
    <row r="37091" spans="59:60" x14ac:dyDescent="0.25">
      <c r="BG37091">
        <v>37090</v>
      </c>
      <c r="BH37091" t="s">
        <v>315</v>
      </c>
    </row>
    <row r="37092" spans="59:60" x14ac:dyDescent="0.25">
      <c r="BG37092">
        <v>37091</v>
      </c>
      <c r="BH37092" t="s">
        <v>316</v>
      </c>
    </row>
    <row r="37093" spans="59:60" x14ac:dyDescent="0.25">
      <c r="BG37093">
        <v>37092</v>
      </c>
      <c r="BH37093" t="s">
        <v>317</v>
      </c>
    </row>
    <row r="37094" spans="59:60" x14ac:dyDescent="0.25">
      <c r="BG37094">
        <v>37093</v>
      </c>
      <c r="BH37094" t="s">
        <v>318</v>
      </c>
    </row>
    <row r="37095" spans="59:60" x14ac:dyDescent="0.25">
      <c r="BG37095">
        <v>37094</v>
      </c>
      <c r="BH37095" t="s">
        <v>319</v>
      </c>
    </row>
    <row r="37096" spans="59:60" x14ac:dyDescent="0.25">
      <c r="BG37096">
        <v>37095</v>
      </c>
      <c r="BH37096" t="s">
        <v>320</v>
      </c>
    </row>
    <row r="37097" spans="59:60" x14ac:dyDescent="0.25">
      <c r="BG37097">
        <v>37096</v>
      </c>
      <c r="BH37097" t="s">
        <v>321</v>
      </c>
    </row>
    <row r="37098" spans="59:60" x14ac:dyDescent="0.25">
      <c r="BG37098">
        <v>37097</v>
      </c>
      <c r="BH37098" t="s">
        <v>322</v>
      </c>
    </row>
    <row r="37099" spans="59:60" x14ac:dyDescent="0.25">
      <c r="BG37099">
        <v>37098</v>
      </c>
      <c r="BH37099" t="s">
        <v>323</v>
      </c>
    </row>
    <row r="37100" spans="59:60" x14ac:dyDescent="0.25">
      <c r="BG37100">
        <v>37099</v>
      </c>
      <c r="BH37100" t="s">
        <v>324</v>
      </c>
    </row>
    <row r="37101" spans="59:60" x14ac:dyDescent="0.25">
      <c r="BG37101">
        <v>37100</v>
      </c>
      <c r="BH37101" t="s">
        <v>325</v>
      </c>
    </row>
    <row r="37102" spans="59:60" x14ac:dyDescent="0.25">
      <c r="BG37102">
        <v>37101</v>
      </c>
      <c r="BH37102" t="s">
        <v>326</v>
      </c>
    </row>
    <row r="37103" spans="59:60" x14ac:dyDescent="0.25">
      <c r="BG37103">
        <v>37102</v>
      </c>
      <c r="BH37103" t="s">
        <v>327</v>
      </c>
    </row>
    <row r="37104" spans="59:60" x14ac:dyDescent="0.25">
      <c r="BG37104">
        <v>37103</v>
      </c>
      <c r="BH37104" t="s">
        <v>328</v>
      </c>
    </row>
    <row r="37105" spans="59:60" x14ac:dyDescent="0.25">
      <c r="BG37105">
        <v>37104</v>
      </c>
      <c r="BH37105" t="s">
        <v>329</v>
      </c>
    </row>
    <row r="37106" spans="59:60" x14ac:dyDescent="0.25">
      <c r="BG37106">
        <v>37105</v>
      </c>
      <c r="BH37106" t="s">
        <v>330</v>
      </c>
    </row>
    <row r="37107" spans="59:60" x14ac:dyDescent="0.25">
      <c r="BG37107">
        <v>37106</v>
      </c>
      <c r="BH37107" t="s">
        <v>331</v>
      </c>
    </row>
    <row r="37108" spans="59:60" x14ac:dyDescent="0.25">
      <c r="BG37108">
        <v>37107</v>
      </c>
      <c r="BH37108" t="s">
        <v>332</v>
      </c>
    </row>
    <row r="37109" spans="59:60" x14ac:dyDescent="0.25">
      <c r="BG37109">
        <v>37108</v>
      </c>
      <c r="BH37109" t="s">
        <v>333</v>
      </c>
    </row>
    <row r="37110" spans="59:60" x14ac:dyDescent="0.25">
      <c r="BG37110">
        <v>37109</v>
      </c>
      <c r="BH37110" t="s">
        <v>334</v>
      </c>
    </row>
    <row r="37111" spans="59:60" x14ac:dyDescent="0.25">
      <c r="BG37111">
        <v>37110</v>
      </c>
      <c r="BH37111" t="s">
        <v>335</v>
      </c>
    </row>
    <row r="37112" spans="59:60" x14ac:dyDescent="0.25">
      <c r="BG37112">
        <v>37111</v>
      </c>
      <c r="BH37112" t="s">
        <v>336</v>
      </c>
    </row>
    <row r="37113" spans="59:60" x14ac:dyDescent="0.25">
      <c r="BG37113">
        <v>37112</v>
      </c>
      <c r="BH37113" t="s">
        <v>337</v>
      </c>
    </row>
    <row r="37114" spans="59:60" x14ac:dyDescent="0.25">
      <c r="BG37114">
        <v>37113</v>
      </c>
      <c r="BH37114" t="s">
        <v>338</v>
      </c>
    </row>
    <row r="37115" spans="59:60" x14ac:dyDescent="0.25">
      <c r="BG37115">
        <v>37114</v>
      </c>
      <c r="BH37115" t="s">
        <v>339</v>
      </c>
    </row>
    <row r="37116" spans="59:60" x14ac:dyDescent="0.25">
      <c r="BG37116">
        <v>37115</v>
      </c>
      <c r="BH37116" t="s">
        <v>340</v>
      </c>
    </row>
    <row r="37117" spans="59:60" x14ac:dyDescent="0.25">
      <c r="BG37117">
        <v>37116</v>
      </c>
      <c r="BH37117" t="s">
        <v>341</v>
      </c>
    </row>
    <row r="37118" spans="59:60" x14ac:dyDescent="0.25">
      <c r="BG37118">
        <v>37117</v>
      </c>
      <c r="BH37118" t="s">
        <v>342</v>
      </c>
    </row>
    <row r="37119" spans="59:60" x14ac:dyDescent="0.25">
      <c r="BG37119">
        <v>37118</v>
      </c>
      <c r="BH37119" t="s">
        <v>343</v>
      </c>
    </row>
    <row r="37120" spans="59:60" x14ac:dyDescent="0.25">
      <c r="BG37120">
        <v>37119</v>
      </c>
      <c r="BH37120" t="s">
        <v>344</v>
      </c>
    </row>
    <row r="37121" spans="59:60" x14ac:dyDescent="0.25">
      <c r="BG37121">
        <v>37120</v>
      </c>
      <c r="BH37121" t="s">
        <v>345</v>
      </c>
    </row>
    <row r="37122" spans="59:60" x14ac:dyDescent="0.25">
      <c r="BG37122">
        <v>37121</v>
      </c>
      <c r="BH37122" t="s">
        <v>346</v>
      </c>
    </row>
    <row r="37123" spans="59:60" x14ac:dyDescent="0.25">
      <c r="BG37123">
        <v>37122</v>
      </c>
      <c r="BH37123" t="s">
        <v>347</v>
      </c>
    </row>
    <row r="37124" spans="59:60" x14ac:dyDescent="0.25">
      <c r="BG37124">
        <v>37123</v>
      </c>
      <c r="BH37124" t="s">
        <v>348</v>
      </c>
    </row>
    <row r="37125" spans="59:60" x14ac:dyDescent="0.25">
      <c r="BG37125">
        <v>37124</v>
      </c>
      <c r="BH37125" t="s">
        <v>349</v>
      </c>
    </row>
    <row r="37126" spans="59:60" x14ac:dyDescent="0.25">
      <c r="BG37126">
        <v>37125</v>
      </c>
      <c r="BH37126" t="s">
        <v>350</v>
      </c>
    </row>
    <row r="37127" spans="59:60" x14ac:dyDescent="0.25">
      <c r="BG37127">
        <v>37126</v>
      </c>
      <c r="BH37127" t="s">
        <v>351</v>
      </c>
    </row>
    <row r="37128" spans="59:60" x14ac:dyDescent="0.25">
      <c r="BG37128">
        <v>37127</v>
      </c>
      <c r="BH37128" t="s">
        <v>352</v>
      </c>
    </row>
    <row r="37129" spans="59:60" x14ac:dyDescent="0.25">
      <c r="BG37129">
        <v>37128</v>
      </c>
      <c r="BH37129" t="s">
        <v>293</v>
      </c>
    </row>
    <row r="37130" spans="59:60" x14ac:dyDescent="0.25">
      <c r="BG37130">
        <v>37129</v>
      </c>
      <c r="BH37130" t="s">
        <v>294</v>
      </c>
    </row>
    <row r="37131" spans="59:60" x14ac:dyDescent="0.25">
      <c r="BG37131">
        <v>37130</v>
      </c>
      <c r="BH37131" t="s">
        <v>295</v>
      </c>
    </row>
    <row r="37132" spans="59:60" x14ac:dyDescent="0.25">
      <c r="BG37132">
        <v>37131</v>
      </c>
      <c r="BH37132" t="s">
        <v>296</v>
      </c>
    </row>
    <row r="37133" spans="59:60" x14ac:dyDescent="0.25">
      <c r="BG37133">
        <v>37132</v>
      </c>
      <c r="BH37133" t="s">
        <v>297</v>
      </c>
    </row>
    <row r="37134" spans="59:60" x14ac:dyDescent="0.25">
      <c r="BG37134">
        <v>37133</v>
      </c>
      <c r="BH37134" t="s">
        <v>298</v>
      </c>
    </row>
    <row r="37135" spans="59:60" x14ac:dyDescent="0.25">
      <c r="BG37135">
        <v>37134</v>
      </c>
      <c r="BH37135" t="s">
        <v>299</v>
      </c>
    </row>
    <row r="37136" spans="59:60" x14ac:dyDescent="0.25">
      <c r="BG37136">
        <v>37135</v>
      </c>
      <c r="BH37136" t="s">
        <v>300</v>
      </c>
    </row>
    <row r="37137" spans="59:60" x14ac:dyDescent="0.25">
      <c r="BG37137">
        <v>37136</v>
      </c>
      <c r="BH37137" t="s">
        <v>301</v>
      </c>
    </row>
    <row r="37138" spans="59:60" x14ac:dyDescent="0.25">
      <c r="BG37138">
        <v>37137</v>
      </c>
      <c r="BH37138" t="s">
        <v>302</v>
      </c>
    </row>
    <row r="37139" spans="59:60" x14ac:dyDescent="0.25">
      <c r="BG37139">
        <v>37138</v>
      </c>
      <c r="BH37139" t="s">
        <v>303</v>
      </c>
    </row>
    <row r="37140" spans="59:60" x14ac:dyDescent="0.25">
      <c r="BG37140">
        <v>37139</v>
      </c>
      <c r="BH37140" t="s">
        <v>304</v>
      </c>
    </row>
    <row r="37141" spans="59:60" x14ac:dyDescent="0.25">
      <c r="BG37141">
        <v>37140</v>
      </c>
      <c r="BH37141" t="s">
        <v>305</v>
      </c>
    </row>
    <row r="37142" spans="59:60" x14ac:dyDescent="0.25">
      <c r="BG37142">
        <v>37141</v>
      </c>
      <c r="BH37142" t="s">
        <v>306</v>
      </c>
    </row>
    <row r="37143" spans="59:60" x14ac:dyDescent="0.25">
      <c r="BG37143">
        <v>37142</v>
      </c>
      <c r="BH37143" t="s">
        <v>307</v>
      </c>
    </row>
    <row r="37144" spans="59:60" x14ac:dyDescent="0.25">
      <c r="BG37144">
        <v>37143</v>
      </c>
      <c r="BH37144" t="s">
        <v>308</v>
      </c>
    </row>
    <row r="37145" spans="59:60" x14ac:dyDescent="0.25">
      <c r="BG37145">
        <v>37144</v>
      </c>
      <c r="BH37145" t="s">
        <v>309</v>
      </c>
    </row>
    <row r="37146" spans="59:60" x14ac:dyDescent="0.25">
      <c r="BG37146">
        <v>37145</v>
      </c>
      <c r="BH37146" t="s">
        <v>310</v>
      </c>
    </row>
    <row r="37147" spans="59:60" x14ac:dyDescent="0.25">
      <c r="BG37147">
        <v>37146</v>
      </c>
      <c r="BH37147" t="s">
        <v>311</v>
      </c>
    </row>
    <row r="37148" spans="59:60" x14ac:dyDescent="0.25">
      <c r="BG37148">
        <v>37147</v>
      </c>
      <c r="BH37148" t="s">
        <v>312</v>
      </c>
    </row>
    <row r="37149" spans="59:60" x14ac:dyDescent="0.25">
      <c r="BG37149">
        <v>37148</v>
      </c>
      <c r="BH37149" t="s">
        <v>313</v>
      </c>
    </row>
    <row r="37150" spans="59:60" x14ac:dyDescent="0.25">
      <c r="BG37150">
        <v>37149</v>
      </c>
      <c r="BH37150" t="s">
        <v>314</v>
      </c>
    </row>
    <row r="37151" spans="59:60" x14ac:dyDescent="0.25">
      <c r="BG37151">
        <v>37150</v>
      </c>
      <c r="BH37151" t="s">
        <v>315</v>
      </c>
    </row>
    <row r="37152" spans="59:60" x14ac:dyDescent="0.25">
      <c r="BG37152">
        <v>37151</v>
      </c>
      <c r="BH37152" t="s">
        <v>316</v>
      </c>
    </row>
    <row r="37153" spans="59:60" x14ac:dyDescent="0.25">
      <c r="BG37153">
        <v>37152</v>
      </c>
      <c r="BH37153" t="s">
        <v>317</v>
      </c>
    </row>
    <row r="37154" spans="59:60" x14ac:dyDescent="0.25">
      <c r="BG37154">
        <v>37153</v>
      </c>
      <c r="BH37154" t="s">
        <v>318</v>
      </c>
    </row>
    <row r="37155" spans="59:60" x14ac:dyDescent="0.25">
      <c r="BG37155">
        <v>37154</v>
      </c>
      <c r="BH37155" t="s">
        <v>319</v>
      </c>
    </row>
    <row r="37156" spans="59:60" x14ac:dyDescent="0.25">
      <c r="BG37156">
        <v>37155</v>
      </c>
      <c r="BH37156" t="s">
        <v>320</v>
      </c>
    </row>
    <row r="37157" spans="59:60" x14ac:dyDescent="0.25">
      <c r="BG37157">
        <v>37156</v>
      </c>
      <c r="BH37157" t="s">
        <v>321</v>
      </c>
    </row>
    <row r="37158" spans="59:60" x14ac:dyDescent="0.25">
      <c r="BG37158">
        <v>37157</v>
      </c>
      <c r="BH37158" t="s">
        <v>322</v>
      </c>
    </row>
    <row r="37159" spans="59:60" x14ac:dyDescent="0.25">
      <c r="BG37159">
        <v>37158</v>
      </c>
      <c r="BH37159" t="s">
        <v>323</v>
      </c>
    </row>
    <row r="37160" spans="59:60" x14ac:dyDescent="0.25">
      <c r="BG37160">
        <v>37159</v>
      </c>
      <c r="BH37160" t="s">
        <v>324</v>
      </c>
    </row>
    <row r="37161" spans="59:60" x14ac:dyDescent="0.25">
      <c r="BG37161">
        <v>37160</v>
      </c>
      <c r="BH37161" t="s">
        <v>325</v>
      </c>
    </row>
    <row r="37162" spans="59:60" x14ac:dyDescent="0.25">
      <c r="BG37162">
        <v>37161</v>
      </c>
      <c r="BH37162" t="s">
        <v>326</v>
      </c>
    </row>
    <row r="37163" spans="59:60" x14ac:dyDescent="0.25">
      <c r="BG37163">
        <v>37162</v>
      </c>
      <c r="BH37163" t="s">
        <v>327</v>
      </c>
    </row>
    <row r="37164" spans="59:60" x14ac:dyDescent="0.25">
      <c r="BG37164">
        <v>37163</v>
      </c>
      <c r="BH37164" t="s">
        <v>328</v>
      </c>
    </row>
    <row r="37165" spans="59:60" x14ac:dyDescent="0.25">
      <c r="BG37165">
        <v>37164</v>
      </c>
      <c r="BH37165" t="s">
        <v>329</v>
      </c>
    </row>
    <row r="37166" spans="59:60" x14ac:dyDescent="0.25">
      <c r="BG37166">
        <v>37165</v>
      </c>
      <c r="BH37166" t="s">
        <v>330</v>
      </c>
    </row>
    <row r="37167" spans="59:60" x14ac:dyDescent="0.25">
      <c r="BG37167">
        <v>37166</v>
      </c>
      <c r="BH37167" t="s">
        <v>331</v>
      </c>
    </row>
    <row r="37168" spans="59:60" x14ac:dyDescent="0.25">
      <c r="BG37168">
        <v>37167</v>
      </c>
      <c r="BH37168" t="s">
        <v>332</v>
      </c>
    </row>
    <row r="37169" spans="59:60" x14ac:dyDescent="0.25">
      <c r="BG37169">
        <v>37168</v>
      </c>
      <c r="BH37169" t="s">
        <v>333</v>
      </c>
    </row>
    <row r="37170" spans="59:60" x14ac:dyDescent="0.25">
      <c r="BG37170">
        <v>37169</v>
      </c>
      <c r="BH37170" t="s">
        <v>334</v>
      </c>
    </row>
    <row r="37171" spans="59:60" x14ac:dyDescent="0.25">
      <c r="BG37171">
        <v>37170</v>
      </c>
      <c r="BH37171" t="s">
        <v>335</v>
      </c>
    </row>
    <row r="37172" spans="59:60" x14ac:dyDescent="0.25">
      <c r="BG37172">
        <v>37171</v>
      </c>
      <c r="BH37172" t="s">
        <v>336</v>
      </c>
    </row>
    <row r="37173" spans="59:60" x14ac:dyDescent="0.25">
      <c r="BG37173">
        <v>37172</v>
      </c>
      <c r="BH37173" t="s">
        <v>337</v>
      </c>
    </row>
    <row r="37174" spans="59:60" x14ac:dyDescent="0.25">
      <c r="BG37174">
        <v>37173</v>
      </c>
      <c r="BH37174" t="s">
        <v>338</v>
      </c>
    </row>
    <row r="37175" spans="59:60" x14ac:dyDescent="0.25">
      <c r="BG37175">
        <v>37174</v>
      </c>
      <c r="BH37175" t="s">
        <v>339</v>
      </c>
    </row>
    <row r="37176" spans="59:60" x14ac:dyDescent="0.25">
      <c r="BG37176">
        <v>37175</v>
      </c>
      <c r="BH37176" t="s">
        <v>340</v>
      </c>
    </row>
    <row r="37177" spans="59:60" x14ac:dyDescent="0.25">
      <c r="BG37177">
        <v>37176</v>
      </c>
      <c r="BH37177" t="s">
        <v>341</v>
      </c>
    </row>
    <row r="37178" spans="59:60" x14ac:dyDescent="0.25">
      <c r="BG37178">
        <v>37177</v>
      </c>
      <c r="BH37178" t="s">
        <v>342</v>
      </c>
    </row>
    <row r="37179" spans="59:60" x14ac:dyDescent="0.25">
      <c r="BG37179">
        <v>37178</v>
      </c>
      <c r="BH37179" t="s">
        <v>343</v>
      </c>
    </row>
    <row r="37180" spans="59:60" x14ac:dyDescent="0.25">
      <c r="BG37180">
        <v>37179</v>
      </c>
      <c r="BH37180" t="s">
        <v>344</v>
      </c>
    </row>
    <row r="37181" spans="59:60" x14ac:dyDescent="0.25">
      <c r="BG37181">
        <v>37180</v>
      </c>
      <c r="BH37181" t="s">
        <v>345</v>
      </c>
    </row>
    <row r="37182" spans="59:60" x14ac:dyDescent="0.25">
      <c r="BG37182">
        <v>37181</v>
      </c>
      <c r="BH37182" t="s">
        <v>346</v>
      </c>
    </row>
    <row r="37183" spans="59:60" x14ac:dyDescent="0.25">
      <c r="BG37183">
        <v>37182</v>
      </c>
      <c r="BH37183" t="s">
        <v>347</v>
      </c>
    </row>
    <row r="37184" spans="59:60" x14ac:dyDescent="0.25">
      <c r="BG37184">
        <v>37183</v>
      </c>
      <c r="BH37184" t="s">
        <v>348</v>
      </c>
    </row>
    <row r="37185" spans="59:60" x14ac:dyDescent="0.25">
      <c r="BG37185">
        <v>37184</v>
      </c>
      <c r="BH37185" t="s">
        <v>349</v>
      </c>
    </row>
    <row r="37186" spans="59:60" x14ac:dyDescent="0.25">
      <c r="BG37186">
        <v>37185</v>
      </c>
      <c r="BH37186" t="s">
        <v>350</v>
      </c>
    </row>
    <row r="37187" spans="59:60" x14ac:dyDescent="0.25">
      <c r="BG37187">
        <v>37186</v>
      </c>
      <c r="BH37187" t="s">
        <v>351</v>
      </c>
    </row>
    <row r="37188" spans="59:60" x14ac:dyDescent="0.25">
      <c r="BG37188">
        <v>37187</v>
      </c>
      <c r="BH37188" t="s">
        <v>352</v>
      </c>
    </row>
    <row r="37189" spans="59:60" x14ac:dyDescent="0.25">
      <c r="BG37189">
        <v>37188</v>
      </c>
      <c r="BH37189" t="s">
        <v>293</v>
      </c>
    </row>
    <row r="37190" spans="59:60" x14ac:dyDescent="0.25">
      <c r="BG37190">
        <v>37189</v>
      </c>
      <c r="BH37190" t="s">
        <v>294</v>
      </c>
    </row>
    <row r="37191" spans="59:60" x14ac:dyDescent="0.25">
      <c r="BG37191">
        <v>37190</v>
      </c>
      <c r="BH37191" t="s">
        <v>295</v>
      </c>
    </row>
    <row r="37192" spans="59:60" x14ac:dyDescent="0.25">
      <c r="BG37192">
        <v>37191</v>
      </c>
      <c r="BH37192" t="s">
        <v>296</v>
      </c>
    </row>
    <row r="37193" spans="59:60" x14ac:dyDescent="0.25">
      <c r="BG37193">
        <v>37192</v>
      </c>
      <c r="BH37193" t="s">
        <v>297</v>
      </c>
    </row>
    <row r="37194" spans="59:60" x14ac:dyDescent="0.25">
      <c r="BG37194">
        <v>37193</v>
      </c>
      <c r="BH37194" t="s">
        <v>298</v>
      </c>
    </row>
    <row r="37195" spans="59:60" x14ac:dyDescent="0.25">
      <c r="BG37195">
        <v>37194</v>
      </c>
      <c r="BH37195" t="s">
        <v>299</v>
      </c>
    </row>
    <row r="37196" spans="59:60" x14ac:dyDescent="0.25">
      <c r="BG37196">
        <v>37195</v>
      </c>
      <c r="BH37196" t="s">
        <v>300</v>
      </c>
    </row>
    <row r="37197" spans="59:60" x14ac:dyDescent="0.25">
      <c r="BG37197">
        <v>37196</v>
      </c>
      <c r="BH37197" t="s">
        <v>301</v>
      </c>
    </row>
    <row r="37198" spans="59:60" x14ac:dyDescent="0.25">
      <c r="BG37198">
        <v>37197</v>
      </c>
      <c r="BH37198" t="s">
        <v>302</v>
      </c>
    </row>
    <row r="37199" spans="59:60" x14ac:dyDescent="0.25">
      <c r="BG37199">
        <v>37198</v>
      </c>
      <c r="BH37199" t="s">
        <v>303</v>
      </c>
    </row>
    <row r="37200" spans="59:60" x14ac:dyDescent="0.25">
      <c r="BG37200">
        <v>37199</v>
      </c>
      <c r="BH37200" t="s">
        <v>304</v>
      </c>
    </row>
    <row r="37201" spans="59:60" x14ac:dyDescent="0.25">
      <c r="BG37201">
        <v>37200</v>
      </c>
      <c r="BH37201" t="s">
        <v>305</v>
      </c>
    </row>
    <row r="37202" spans="59:60" x14ac:dyDescent="0.25">
      <c r="BG37202">
        <v>37201</v>
      </c>
      <c r="BH37202" t="s">
        <v>306</v>
      </c>
    </row>
    <row r="37203" spans="59:60" x14ac:dyDescent="0.25">
      <c r="BG37203">
        <v>37202</v>
      </c>
      <c r="BH37203" t="s">
        <v>307</v>
      </c>
    </row>
    <row r="37204" spans="59:60" x14ac:dyDescent="0.25">
      <c r="BG37204">
        <v>37203</v>
      </c>
      <c r="BH37204" t="s">
        <v>308</v>
      </c>
    </row>
    <row r="37205" spans="59:60" x14ac:dyDescent="0.25">
      <c r="BG37205">
        <v>37204</v>
      </c>
      <c r="BH37205" t="s">
        <v>309</v>
      </c>
    </row>
    <row r="37206" spans="59:60" x14ac:dyDescent="0.25">
      <c r="BG37206">
        <v>37205</v>
      </c>
      <c r="BH37206" t="s">
        <v>310</v>
      </c>
    </row>
    <row r="37207" spans="59:60" x14ac:dyDescent="0.25">
      <c r="BG37207">
        <v>37206</v>
      </c>
      <c r="BH37207" t="s">
        <v>311</v>
      </c>
    </row>
    <row r="37208" spans="59:60" x14ac:dyDescent="0.25">
      <c r="BG37208">
        <v>37207</v>
      </c>
      <c r="BH37208" t="s">
        <v>312</v>
      </c>
    </row>
    <row r="37209" spans="59:60" x14ac:dyDescent="0.25">
      <c r="BG37209">
        <v>37208</v>
      </c>
      <c r="BH37209" t="s">
        <v>313</v>
      </c>
    </row>
    <row r="37210" spans="59:60" x14ac:dyDescent="0.25">
      <c r="BG37210">
        <v>37209</v>
      </c>
      <c r="BH37210" t="s">
        <v>314</v>
      </c>
    </row>
    <row r="37211" spans="59:60" x14ac:dyDescent="0.25">
      <c r="BG37211">
        <v>37210</v>
      </c>
      <c r="BH37211" t="s">
        <v>315</v>
      </c>
    </row>
    <row r="37212" spans="59:60" x14ac:dyDescent="0.25">
      <c r="BG37212">
        <v>37211</v>
      </c>
      <c r="BH37212" t="s">
        <v>316</v>
      </c>
    </row>
    <row r="37213" spans="59:60" x14ac:dyDescent="0.25">
      <c r="BG37213">
        <v>37212</v>
      </c>
      <c r="BH37213" t="s">
        <v>317</v>
      </c>
    </row>
    <row r="37214" spans="59:60" x14ac:dyDescent="0.25">
      <c r="BG37214">
        <v>37213</v>
      </c>
      <c r="BH37214" t="s">
        <v>318</v>
      </c>
    </row>
    <row r="37215" spans="59:60" x14ac:dyDescent="0.25">
      <c r="BG37215">
        <v>37214</v>
      </c>
      <c r="BH37215" t="s">
        <v>319</v>
      </c>
    </row>
    <row r="37216" spans="59:60" x14ac:dyDescent="0.25">
      <c r="BG37216">
        <v>37215</v>
      </c>
      <c r="BH37216" t="s">
        <v>320</v>
      </c>
    </row>
    <row r="37217" spans="59:60" x14ac:dyDescent="0.25">
      <c r="BG37217">
        <v>37216</v>
      </c>
      <c r="BH37217" t="s">
        <v>321</v>
      </c>
    </row>
    <row r="37218" spans="59:60" x14ac:dyDescent="0.25">
      <c r="BG37218">
        <v>37217</v>
      </c>
      <c r="BH37218" t="s">
        <v>322</v>
      </c>
    </row>
    <row r="37219" spans="59:60" x14ac:dyDescent="0.25">
      <c r="BG37219">
        <v>37218</v>
      </c>
      <c r="BH37219" t="s">
        <v>323</v>
      </c>
    </row>
    <row r="37220" spans="59:60" x14ac:dyDescent="0.25">
      <c r="BG37220">
        <v>37219</v>
      </c>
      <c r="BH37220" t="s">
        <v>324</v>
      </c>
    </row>
    <row r="37221" spans="59:60" x14ac:dyDescent="0.25">
      <c r="BG37221">
        <v>37220</v>
      </c>
      <c r="BH37221" t="s">
        <v>325</v>
      </c>
    </row>
    <row r="37222" spans="59:60" x14ac:dyDescent="0.25">
      <c r="BG37222">
        <v>37221</v>
      </c>
      <c r="BH37222" t="s">
        <v>326</v>
      </c>
    </row>
    <row r="37223" spans="59:60" x14ac:dyDescent="0.25">
      <c r="BG37223">
        <v>37222</v>
      </c>
      <c r="BH37223" t="s">
        <v>327</v>
      </c>
    </row>
    <row r="37224" spans="59:60" x14ac:dyDescent="0.25">
      <c r="BG37224">
        <v>37223</v>
      </c>
      <c r="BH37224" t="s">
        <v>328</v>
      </c>
    </row>
    <row r="37225" spans="59:60" x14ac:dyDescent="0.25">
      <c r="BG37225">
        <v>37224</v>
      </c>
      <c r="BH37225" t="s">
        <v>329</v>
      </c>
    </row>
    <row r="37226" spans="59:60" x14ac:dyDescent="0.25">
      <c r="BG37226">
        <v>37225</v>
      </c>
      <c r="BH37226" t="s">
        <v>330</v>
      </c>
    </row>
    <row r="37227" spans="59:60" x14ac:dyDescent="0.25">
      <c r="BG37227">
        <v>37226</v>
      </c>
      <c r="BH37227" t="s">
        <v>331</v>
      </c>
    </row>
    <row r="37228" spans="59:60" x14ac:dyDescent="0.25">
      <c r="BG37228">
        <v>37227</v>
      </c>
      <c r="BH37228" t="s">
        <v>332</v>
      </c>
    </row>
    <row r="37229" spans="59:60" x14ac:dyDescent="0.25">
      <c r="BG37229">
        <v>37228</v>
      </c>
      <c r="BH37229" t="s">
        <v>333</v>
      </c>
    </row>
    <row r="37230" spans="59:60" x14ac:dyDescent="0.25">
      <c r="BG37230">
        <v>37229</v>
      </c>
      <c r="BH37230" t="s">
        <v>334</v>
      </c>
    </row>
    <row r="37231" spans="59:60" x14ac:dyDescent="0.25">
      <c r="BG37231">
        <v>37230</v>
      </c>
      <c r="BH37231" t="s">
        <v>335</v>
      </c>
    </row>
    <row r="37232" spans="59:60" x14ac:dyDescent="0.25">
      <c r="BG37232">
        <v>37231</v>
      </c>
      <c r="BH37232" t="s">
        <v>336</v>
      </c>
    </row>
    <row r="37233" spans="59:60" x14ac:dyDescent="0.25">
      <c r="BG37233">
        <v>37232</v>
      </c>
      <c r="BH37233" t="s">
        <v>337</v>
      </c>
    </row>
    <row r="37234" spans="59:60" x14ac:dyDescent="0.25">
      <c r="BG37234">
        <v>37233</v>
      </c>
      <c r="BH37234" t="s">
        <v>338</v>
      </c>
    </row>
    <row r="37235" spans="59:60" x14ac:dyDescent="0.25">
      <c r="BG37235">
        <v>37234</v>
      </c>
      <c r="BH37235" t="s">
        <v>339</v>
      </c>
    </row>
    <row r="37236" spans="59:60" x14ac:dyDescent="0.25">
      <c r="BG37236">
        <v>37235</v>
      </c>
      <c r="BH37236" t="s">
        <v>340</v>
      </c>
    </row>
    <row r="37237" spans="59:60" x14ac:dyDescent="0.25">
      <c r="BG37237">
        <v>37236</v>
      </c>
      <c r="BH37237" t="s">
        <v>341</v>
      </c>
    </row>
    <row r="37238" spans="59:60" x14ac:dyDescent="0.25">
      <c r="BG37238">
        <v>37237</v>
      </c>
      <c r="BH37238" t="s">
        <v>342</v>
      </c>
    </row>
    <row r="37239" spans="59:60" x14ac:dyDescent="0.25">
      <c r="BG37239">
        <v>37238</v>
      </c>
      <c r="BH37239" t="s">
        <v>343</v>
      </c>
    </row>
    <row r="37240" spans="59:60" x14ac:dyDescent="0.25">
      <c r="BG37240">
        <v>37239</v>
      </c>
      <c r="BH37240" t="s">
        <v>344</v>
      </c>
    </row>
    <row r="37241" spans="59:60" x14ac:dyDescent="0.25">
      <c r="BG37241">
        <v>37240</v>
      </c>
      <c r="BH37241" t="s">
        <v>345</v>
      </c>
    </row>
    <row r="37242" spans="59:60" x14ac:dyDescent="0.25">
      <c r="BG37242">
        <v>37241</v>
      </c>
      <c r="BH37242" t="s">
        <v>346</v>
      </c>
    </row>
    <row r="37243" spans="59:60" x14ac:dyDescent="0.25">
      <c r="BG37243">
        <v>37242</v>
      </c>
      <c r="BH37243" t="s">
        <v>347</v>
      </c>
    </row>
    <row r="37244" spans="59:60" x14ac:dyDescent="0.25">
      <c r="BG37244">
        <v>37243</v>
      </c>
      <c r="BH37244" t="s">
        <v>348</v>
      </c>
    </row>
    <row r="37245" spans="59:60" x14ac:dyDescent="0.25">
      <c r="BG37245">
        <v>37244</v>
      </c>
      <c r="BH37245" t="s">
        <v>349</v>
      </c>
    </row>
    <row r="37246" spans="59:60" x14ac:dyDescent="0.25">
      <c r="BG37246">
        <v>37245</v>
      </c>
      <c r="BH37246" t="s">
        <v>350</v>
      </c>
    </row>
    <row r="37247" spans="59:60" x14ac:dyDescent="0.25">
      <c r="BG37247">
        <v>37246</v>
      </c>
      <c r="BH37247" t="s">
        <v>351</v>
      </c>
    </row>
    <row r="37248" spans="59:60" x14ac:dyDescent="0.25">
      <c r="BG37248">
        <v>37247</v>
      </c>
      <c r="BH37248" t="s">
        <v>352</v>
      </c>
    </row>
    <row r="37249" spans="59:60" x14ac:dyDescent="0.25">
      <c r="BG37249">
        <v>37248</v>
      </c>
      <c r="BH37249" t="s">
        <v>293</v>
      </c>
    </row>
    <row r="37250" spans="59:60" x14ac:dyDescent="0.25">
      <c r="BG37250">
        <v>37249</v>
      </c>
      <c r="BH37250" t="s">
        <v>294</v>
      </c>
    </row>
    <row r="37251" spans="59:60" x14ac:dyDescent="0.25">
      <c r="BG37251">
        <v>37250</v>
      </c>
      <c r="BH37251" t="s">
        <v>295</v>
      </c>
    </row>
    <row r="37252" spans="59:60" x14ac:dyDescent="0.25">
      <c r="BG37252">
        <v>37251</v>
      </c>
      <c r="BH37252" t="s">
        <v>296</v>
      </c>
    </row>
    <row r="37253" spans="59:60" x14ac:dyDescent="0.25">
      <c r="BG37253">
        <v>37252</v>
      </c>
      <c r="BH37253" t="s">
        <v>297</v>
      </c>
    </row>
    <row r="37254" spans="59:60" x14ac:dyDescent="0.25">
      <c r="BG37254">
        <v>37253</v>
      </c>
      <c r="BH37254" t="s">
        <v>298</v>
      </c>
    </row>
    <row r="37255" spans="59:60" x14ac:dyDescent="0.25">
      <c r="BG37255">
        <v>37254</v>
      </c>
      <c r="BH37255" t="s">
        <v>299</v>
      </c>
    </row>
    <row r="37256" spans="59:60" x14ac:dyDescent="0.25">
      <c r="BG37256">
        <v>37255</v>
      </c>
      <c r="BH37256" t="s">
        <v>300</v>
      </c>
    </row>
    <row r="37257" spans="59:60" x14ac:dyDescent="0.25">
      <c r="BG37257">
        <v>37256</v>
      </c>
      <c r="BH37257" t="s">
        <v>301</v>
      </c>
    </row>
    <row r="37258" spans="59:60" x14ac:dyDescent="0.25">
      <c r="BG37258">
        <v>37257</v>
      </c>
      <c r="BH37258" t="s">
        <v>302</v>
      </c>
    </row>
    <row r="37259" spans="59:60" x14ac:dyDescent="0.25">
      <c r="BG37259">
        <v>37258</v>
      </c>
      <c r="BH37259" t="s">
        <v>303</v>
      </c>
    </row>
    <row r="37260" spans="59:60" x14ac:dyDescent="0.25">
      <c r="BG37260">
        <v>37259</v>
      </c>
      <c r="BH37260" t="s">
        <v>304</v>
      </c>
    </row>
    <row r="37261" spans="59:60" x14ac:dyDescent="0.25">
      <c r="BG37261">
        <v>37260</v>
      </c>
      <c r="BH37261" t="s">
        <v>305</v>
      </c>
    </row>
    <row r="37262" spans="59:60" x14ac:dyDescent="0.25">
      <c r="BG37262">
        <v>37261</v>
      </c>
      <c r="BH37262" t="s">
        <v>306</v>
      </c>
    </row>
    <row r="37263" spans="59:60" x14ac:dyDescent="0.25">
      <c r="BG37263">
        <v>37262</v>
      </c>
      <c r="BH37263" t="s">
        <v>307</v>
      </c>
    </row>
    <row r="37264" spans="59:60" x14ac:dyDescent="0.25">
      <c r="BG37264">
        <v>37263</v>
      </c>
      <c r="BH37264" t="s">
        <v>308</v>
      </c>
    </row>
    <row r="37265" spans="59:60" x14ac:dyDescent="0.25">
      <c r="BG37265">
        <v>37264</v>
      </c>
      <c r="BH37265" t="s">
        <v>309</v>
      </c>
    </row>
    <row r="37266" spans="59:60" x14ac:dyDescent="0.25">
      <c r="BG37266">
        <v>37265</v>
      </c>
      <c r="BH37266" t="s">
        <v>310</v>
      </c>
    </row>
    <row r="37267" spans="59:60" x14ac:dyDescent="0.25">
      <c r="BG37267">
        <v>37266</v>
      </c>
      <c r="BH37267" t="s">
        <v>311</v>
      </c>
    </row>
    <row r="37268" spans="59:60" x14ac:dyDescent="0.25">
      <c r="BG37268">
        <v>37267</v>
      </c>
      <c r="BH37268" t="s">
        <v>312</v>
      </c>
    </row>
    <row r="37269" spans="59:60" x14ac:dyDescent="0.25">
      <c r="BG37269">
        <v>37268</v>
      </c>
      <c r="BH37269" t="s">
        <v>313</v>
      </c>
    </row>
    <row r="37270" spans="59:60" x14ac:dyDescent="0.25">
      <c r="BG37270">
        <v>37269</v>
      </c>
      <c r="BH37270" t="s">
        <v>314</v>
      </c>
    </row>
    <row r="37271" spans="59:60" x14ac:dyDescent="0.25">
      <c r="BG37271">
        <v>37270</v>
      </c>
      <c r="BH37271" t="s">
        <v>315</v>
      </c>
    </row>
    <row r="37272" spans="59:60" x14ac:dyDescent="0.25">
      <c r="BG37272">
        <v>37271</v>
      </c>
      <c r="BH37272" t="s">
        <v>316</v>
      </c>
    </row>
    <row r="37273" spans="59:60" x14ac:dyDescent="0.25">
      <c r="BG37273">
        <v>37272</v>
      </c>
      <c r="BH37273" t="s">
        <v>317</v>
      </c>
    </row>
    <row r="37274" spans="59:60" x14ac:dyDescent="0.25">
      <c r="BG37274">
        <v>37273</v>
      </c>
      <c r="BH37274" t="s">
        <v>318</v>
      </c>
    </row>
    <row r="37275" spans="59:60" x14ac:dyDescent="0.25">
      <c r="BG37275">
        <v>37274</v>
      </c>
      <c r="BH37275" t="s">
        <v>319</v>
      </c>
    </row>
    <row r="37276" spans="59:60" x14ac:dyDescent="0.25">
      <c r="BG37276">
        <v>37275</v>
      </c>
      <c r="BH37276" t="s">
        <v>320</v>
      </c>
    </row>
    <row r="37277" spans="59:60" x14ac:dyDescent="0.25">
      <c r="BG37277">
        <v>37276</v>
      </c>
      <c r="BH37277" t="s">
        <v>321</v>
      </c>
    </row>
    <row r="37278" spans="59:60" x14ac:dyDescent="0.25">
      <c r="BG37278">
        <v>37277</v>
      </c>
      <c r="BH37278" t="s">
        <v>322</v>
      </c>
    </row>
    <row r="37279" spans="59:60" x14ac:dyDescent="0.25">
      <c r="BG37279">
        <v>37278</v>
      </c>
      <c r="BH37279" t="s">
        <v>323</v>
      </c>
    </row>
    <row r="37280" spans="59:60" x14ac:dyDescent="0.25">
      <c r="BG37280">
        <v>37279</v>
      </c>
      <c r="BH37280" t="s">
        <v>324</v>
      </c>
    </row>
    <row r="37281" spans="59:60" x14ac:dyDescent="0.25">
      <c r="BG37281">
        <v>37280</v>
      </c>
      <c r="BH37281" t="s">
        <v>325</v>
      </c>
    </row>
    <row r="37282" spans="59:60" x14ac:dyDescent="0.25">
      <c r="BG37282">
        <v>37281</v>
      </c>
      <c r="BH37282" t="s">
        <v>326</v>
      </c>
    </row>
    <row r="37283" spans="59:60" x14ac:dyDescent="0.25">
      <c r="BG37283">
        <v>37282</v>
      </c>
      <c r="BH37283" t="s">
        <v>327</v>
      </c>
    </row>
    <row r="37284" spans="59:60" x14ac:dyDescent="0.25">
      <c r="BG37284">
        <v>37283</v>
      </c>
      <c r="BH37284" t="s">
        <v>328</v>
      </c>
    </row>
    <row r="37285" spans="59:60" x14ac:dyDescent="0.25">
      <c r="BG37285">
        <v>37284</v>
      </c>
      <c r="BH37285" t="s">
        <v>329</v>
      </c>
    </row>
    <row r="37286" spans="59:60" x14ac:dyDescent="0.25">
      <c r="BG37286">
        <v>37285</v>
      </c>
      <c r="BH37286" t="s">
        <v>330</v>
      </c>
    </row>
    <row r="37287" spans="59:60" x14ac:dyDescent="0.25">
      <c r="BG37287">
        <v>37286</v>
      </c>
      <c r="BH37287" t="s">
        <v>331</v>
      </c>
    </row>
    <row r="37288" spans="59:60" x14ac:dyDescent="0.25">
      <c r="BG37288">
        <v>37287</v>
      </c>
      <c r="BH37288" t="s">
        <v>332</v>
      </c>
    </row>
    <row r="37289" spans="59:60" x14ac:dyDescent="0.25">
      <c r="BG37289">
        <v>37288</v>
      </c>
      <c r="BH37289" t="s">
        <v>333</v>
      </c>
    </row>
    <row r="37290" spans="59:60" x14ac:dyDescent="0.25">
      <c r="BG37290">
        <v>37289</v>
      </c>
      <c r="BH37290" t="s">
        <v>334</v>
      </c>
    </row>
    <row r="37291" spans="59:60" x14ac:dyDescent="0.25">
      <c r="BG37291">
        <v>37290</v>
      </c>
      <c r="BH37291" t="s">
        <v>335</v>
      </c>
    </row>
    <row r="37292" spans="59:60" x14ac:dyDescent="0.25">
      <c r="BG37292">
        <v>37291</v>
      </c>
      <c r="BH37292" t="s">
        <v>336</v>
      </c>
    </row>
    <row r="37293" spans="59:60" x14ac:dyDescent="0.25">
      <c r="BG37293">
        <v>37292</v>
      </c>
      <c r="BH37293" t="s">
        <v>337</v>
      </c>
    </row>
    <row r="37294" spans="59:60" x14ac:dyDescent="0.25">
      <c r="BG37294">
        <v>37293</v>
      </c>
      <c r="BH37294" t="s">
        <v>338</v>
      </c>
    </row>
    <row r="37295" spans="59:60" x14ac:dyDescent="0.25">
      <c r="BG37295">
        <v>37294</v>
      </c>
      <c r="BH37295" t="s">
        <v>339</v>
      </c>
    </row>
    <row r="37296" spans="59:60" x14ac:dyDescent="0.25">
      <c r="BG37296">
        <v>37295</v>
      </c>
      <c r="BH37296" t="s">
        <v>340</v>
      </c>
    </row>
    <row r="37297" spans="59:60" x14ac:dyDescent="0.25">
      <c r="BG37297">
        <v>37296</v>
      </c>
      <c r="BH37297" t="s">
        <v>341</v>
      </c>
    </row>
    <row r="37298" spans="59:60" x14ac:dyDescent="0.25">
      <c r="BG37298">
        <v>37297</v>
      </c>
      <c r="BH37298" t="s">
        <v>342</v>
      </c>
    </row>
    <row r="37299" spans="59:60" x14ac:dyDescent="0.25">
      <c r="BG37299">
        <v>37298</v>
      </c>
      <c r="BH37299" t="s">
        <v>343</v>
      </c>
    </row>
    <row r="37300" spans="59:60" x14ac:dyDescent="0.25">
      <c r="BG37300">
        <v>37299</v>
      </c>
      <c r="BH37300" t="s">
        <v>344</v>
      </c>
    </row>
    <row r="37301" spans="59:60" x14ac:dyDescent="0.25">
      <c r="BG37301">
        <v>37300</v>
      </c>
      <c r="BH37301" t="s">
        <v>345</v>
      </c>
    </row>
    <row r="37302" spans="59:60" x14ac:dyDescent="0.25">
      <c r="BG37302">
        <v>37301</v>
      </c>
      <c r="BH37302" t="s">
        <v>346</v>
      </c>
    </row>
    <row r="37303" spans="59:60" x14ac:dyDescent="0.25">
      <c r="BG37303">
        <v>37302</v>
      </c>
      <c r="BH37303" t="s">
        <v>347</v>
      </c>
    </row>
    <row r="37304" spans="59:60" x14ac:dyDescent="0.25">
      <c r="BG37304">
        <v>37303</v>
      </c>
      <c r="BH37304" t="s">
        <v>348</v>
      </c>
    </row>
    <row r="37305" spans="59:60" x14ac:dyDescent="0.25">
      <c r="BG37305">
        <v>37304</v>
      </c>
      <c r="BH37305" t="s">
        <v>349</v>
      </c>
    </row>
    <row r="37306" spans="59:60" x14ac:dyDescent="0.25">
      <c r="BG37306">
        <v>37305</v>
      </c>
      <c r="BH37306" t="s">
        <v>350</v>
      </c>
    </row>
    <row r="37307" spans="59:60" x14ac:dyDescent="0.25">
      <c r="BG37307">
        <v>37306</v>
      </c>
      <c r="BH37307" t="s">
        <v>351</v>
      </c>
    </row>
    <row r="37308" spans="59:60" x14ac:dyDescent="0.25">
      <c r="BG37308">
        <v>37307</v>
      </c>
      <c r="BH37308" t="s">
        <v>352</v>
      </c>
    </row>
    <row r="37309" spans="59:60" x14ac:dyDescent="0.25">
      <c r="BG37309">
        <v>37308</v>
      </c>
      <c r="BH37309" t="s">
        <v>293</v>
      </c>
    </row>
    <row r="37310" spans="59:60" x14ac:dyDescent="0.25">
      <c r="BG37310">
        <v>37309</v>
      </c>
      <c r="BH37310" t="s">
        <v>294</v>
      </c>
    </row>
    <row r="37311" spans="59:60" x14ac:dyDescent="0.25">
      <c r="BG37311">
        <v>37310</v>
      </c>
      <c r="BH37311" t="s">
        <v>295</v>
      </c>
    </row>
    <row r="37312" spans="59:60" x14ac:dyDescent="0.25">
      <c r="BG37312">
        <v>37311</v>
      </c>
      <c r="BH37312" t="s">
        <v>296</v>
      </c>
    </row>
    <row r="37313" spans="59:60" x14ac:dyDescent="0.25">
      <c r="BG37313">
        <v>37312</v>
      </c>
      <c r="BH37313" t="s">
        <v>297</v>
      </c>
    </row>
    <row r="37314" spans="59:60" x14ac:dyDescent="0.25">
      <c r="BG37314">
        <v>37313</v>
      </c>
      <c r="BH37314" t="s">
        <v>298</v>
      </c>
    </row>
    <row r="37315" spans="59:60" x14ac:dyDescent="0.25">
      <c r="BG37315">
        <v>37314</v>
      </c>
      <c r="BH37315" t="s">
        <v>299</v>
      </c>
    </row>
    <row r="37316" spans="59:60" x14ac:dyDescent="0.25">
      <c r="BG37316">
        <v>37315</v>
      </c>
      <c r="BH37316" t="s">
        <v>300</v>
      </c>
    </row>
    <row r="37317" spans="59:60" x14ac:dyDescent="0.25">
      <c r="BG37317">
        <v>37316</v>
      </c>
      <c r="BH37317" t="s">
        <v>301</v>
      </c>
    </row>
    <row r="37318" spans="59:60" x14ac:dyDescent="0.25">
      <c r="BG37318">
        <v>37317</v>
      </c>
      <c r="BH37318" t="s">
        <v>302</v>
      </c>
    </row>
    <row r="37319" spans="59:60" x14ac:dyDescent="0.25">
      <c r="BG37319">
        <v>37318</v>
      </c>
      <c r="BH37319" t="s">
        <v>303</v>
      </c>
    </row>
    <row r="37320" spans="59:60" x14ac:dyDescent="0.25">
      <c r="BG37320">
        <v>37319</v>
      </c>
      <c r="BH37320" t="s">
        <v>304</v>
      </c>
    </row>
    <row r="37321" spans="59:60" x14ac:dyDescent="0.25">
      <c r="BG37321">
        <v>37320</v>
      </c>
      <c r="BH37321" t="s">
        <v>305</v>
      </c>
    </row>
    <row r="37322" spans="59:60" x14ac:dyDescent="0.25">
      <c r="BG37322">
        <v>37321</v>
      </c>
      <c r="BH37322" t="s">
        <v>306</v>
      </c>
    </row>
    <row r="37323" spans="59:60" x14ac:dyDescent="0.25">
      <c r="BG37323">
        <v>37322</v>
      </c>
      <c r="BH37323" t="s">
        <v>307</v>
      </c>
    </row>
    <row r="37324" spans="59:60" x14ac:dyDescent="0.25">
      <c r="BG37324">
        <v>37323</v>
      </c>
      <c r="BH37324" t="s">
        <v>308</v>
      </c>
    </row>
    <row r="37325" spans="59:60" x14ac:dyDescent="0.25">
      <c r="BG37325">
        <v>37324</v>
      </c>
      <c r="BH37325" t="s">
        <v>309</v>
      </c>
    </row>
    <row r="37326" spans="59:60" x14ac:dyDescent="0.25">
      <c r="BG37326">
        <v>37325</v>
      </c>
      <c r="BH37326" t="s">
        <v>310</v>
      </c>
    </row>
    <row r="37327" spans="59:60" x14ac:dyDescent="0.25">
      <c r="BG37327">
        <v>37326</v>
      </c>
      <c r="BH37327" t="s">
        <v>311</v>
      </c>
    </row>
    <row r="37328" spans="59:60" x14ac:dyDescent="0.25">
      <c r="BG37328">
        <v>37327</v>
      </c>
      <c r="BH37328" t="s">
        <v>312</v>
      </c>
    </row>
    <row r="37329" spans="59:60" x14ac:dyDescent="0.25">
      <c r="BG37329">
        <v>37328</v>
      </c>
      <c r="BH37329" t="s">
        <v>313</v>
      </c>
    </row>
    <row r="37330" spans="59:60" x14ac:dyDescent="0.25">
      <c r="BG37330">
        <v>37329</v>
      </c>
      <c r="BH37330" t="s">
        <v>314</v>
      </c>
    </row>
    <row r="37331" spans="59:60" x14ac:dyDescent="0.25">
      <c r="BG37331">
        <v>37330</v>
      </c>
      <c r="BH37331" t="s">
        <v>315</v>
      </c>
    </row>
    <row r="37332" spans="59:60" x14ac:dyDescent="0.25">
      <c r="BG37332">
        <v>37331</v>
      </c>
      <c r="BH37332" t="s">
        <v>316</v>
      </c>
    </row>
    <row r="37333" spans="59:60" x14ac:dyDescent="0.25">
      <c r="BG37333">
        <v>37332</v>
      </c>
      <c r="BH37333" t="s">
        <v>317</v>
      </c>
    </row>
    <row r="37334" spans="59:60" x14ac:dyDescent="0.25">
      <c r="BG37334">
        <v>37333</v>
      </c>
      <c r="BH37334" t="s">
        <v>318</v>
      </c>
    </row>
    <row r="37335" spans="59:60" x14ac:dyDescent="0.25">
      <c r="BG37335">
        <v>37334</v>
      </c>
      <c r="BH37335" t="s">
        <v>319</v>
      </c>
    </row>
    <row r="37336" spans="59:60" x14ac:dyDescent="0.25">
      <c r="BG37336">
        <v>37335</v>
      </c>
      <c r="BH37336" t="s">
        <v>320</v>
      </c>
    </row>
    <row r="37337" spans="59:60" x14ac:dyDescent="0.25">
      <c r="BG37337">
        <v>37336</v>
      </c>
      <c r="BH37337" t="s">
        <v>321</v>
      </c>
    </row>
    <row r="37338" spans="59:60" x14ac:dyDescent="0.25">
      <c r="BG37338">
        <v>37337</v>
      </c>
      <c r="BH37338" t="s">
        <v>322</v>
      </c>
    </row>
    <row r="37339" spans="59:60" x14ac:dyDescent="0.25">
      <c r="BG37339">
        <v>37338</v>
      </c>
      <c r="BH37339" t="s">
        <v>323</v>
      </c>
    </row>
    <row r="37340" spans="59:60" x14ac:dyDescent="0.25">
      <c r="BG37340">
        <v>37339</v>
      </c>
      <c r="BH37340" t="s">
        <v>324</v>
      </c>
    </row>
    <row r="37341" spans="59:60" x14ac:dyDescent="0.25">
      <c r="BG37341">
        <v>37340</v>
      </c>
      <c r="BH37341" t="s">
        <v>325</v>
      </c>
    </row>
    <row r="37342" spans="59:60" x14ac:dyDescent="0.25">
      <c r="BG37342">
        <v>37341</v>
      </c>
      <c r="BH37342" t="s">
        <v>326</v>
      </c>
    </row>
    <row r="37343" spans="59:60" x14ac:dyDescent="0.25">
      <c r="BG37343">
        <v>37342</v>
      </c>
      <c r="BH37343" t="s">
        <v>327</v>
      </c>
    </row>
    <row r="37344" spans="59:60" x14ac:dyDescent="0.25">
      <c r="BG37344">
        <v>37343</v>
      </c>
      <c r="BH37344" t="s">
        <v>328</v>
      </c>
    </row>
    <row r="37345" spans="59:60" x14ac:dyDescent="0.25">
      <c r="BG37345">
        <v>37344</v>
      </c>
      <c r="BH37345" t="s">
        <v>329</v>
      </c>
    </row>
    <row r="37346" spans="59:60" x14ac:dyDescent="0.25">
      <c r="BG37346">
        <v>37345</v>
      </c>
      <c r="BH37346" t="s">
        <v>330</v>
      </c>
    </row>
    <row r="37347" spans="59:60" x14ac:dyDescent="0.25">
      <c r="BG37347">
        <v>37346</v>
      </c>
      <c r="BH37347" t="s">
        <v>331</v>
      </c>
    </row>
    <row r="37348" spans="59:60" x14ac:dyDescent="0.25">
      <c r="BG37348">
        <v>37347</v>
      </c>
      <c r="BH37348" t="s">
        <v>332</v>
      </c>
    </row>
    <row r="37349" spans="59:60" x14ac:dyDescent="0.25">
      <c r="BG37349">
        <v>37348</v>
      </c>
      <c r="BH37349" t="s">
        <v>333</v>
      </c>
    </row>
    <row r="37350" spans="59:60" x14ac:dyDescent="0.25">
      <c r="BG37350">
        <v>37349</v>
      </c>
      <c r="BH37350" t="s">
        <v>334</v>
      </c>
    </row>
    <row r="37351" spans="59:60" x14ac:dyDescent="0.25">
      <c r="BG37351">
        <v>37350</v>
      </c>
      <c r="BH37351" t="s">
        <v>335</v>
      </c>
    </row>
    <row r="37352" spans="59:60" x14ac:dyDescent="0.25">
      <c r="BG37352">
        <v>37351</v>
      </c>
      <c r="BH37352" t="s">
        <v>336</v>
      </c>
    </row>
    <row r="37353" spans="59:60" x14ac:dyDescent="0.25">
      <c r="BG37353">
        <v>37352</v>
      </c>
      <c r="BH37353" t="s">
        <v>337</v>
      </c>
    </row>
    <row r="37354" spans="59:60" x14ac:dyDescent="0.25">
      <c r="BG37354">
        <v>37353</v>
      </c>
      <c r="BH37354" t="s">
        <v>338</v>
      </c>
    </row>
    <row r="37355" spans="59:60" x14ac:dyDescent="0.25">
      <c r="BG37355">
        <v>37354</v>
      </c>
      <c r="BH37355" t="s">
        <v>339</v>
      </c>
    </row>
    <row r="37356" spans="59:60" x14ac:dyDescent="0.25">
      <c r="BG37356">
        <v>37355</v>
      </c>
      <c r="BH37356" t="s">
        <v>340</v>
      </c>
    </row>
    <row r="37357" spans="59:60" x14ac:dyDescent="0.25">
      <c r="BG37357">
        <v>37356</v>
      </c>
      <c r="BH37357" t="s">
        <v>341</v>
      </c>
    </row>
    <row r="37358" spans="59:60" x14ac:dyDescent="0.25">
      <c r="BG37358">
        <v>37357</v>
      </c>
      <c r="BH37358" t="s">
        <v>342</v>
      </c>
    </row>
    <row r="37359" spans="59:60" x14ac:dyDescent="0.25">
      <c r="BG37359">
        <v>37358</v>
      </c>
      <c r="BH37359" t="s">
        <v>343</v>
      </c>
    </row>
    <row r="37360" spans="59:60" x14ac:dyDescent="0.25">
      <c r="BG37360">
        <v>37359</v>
      </c>
      <c r="BH37360" t="s">
        <v>344</v>
      </c>
    </row>
    <row r="37361" spans="59:60" x14ac:dyDescent="0.25">
      <c r="BG37361">
        <v>37360</v>
      </c>
      <c r="BH37361" t="s">
        <v>345</v>
      </c>
    </row>
    <row r="37362" spans="59:60" x14ac:dyDescent="0.25">
      <c r="BG37362">
        <v>37361</v>
      </c>
      <c r="BH37362" t="s">
        <v>346</v>
      </c>
    </row>
    <row r="37363" spans="59:60" x14ac:dyDescent="0.25">
      <c r="BG37363">
        <v>37362</v>
      </c>
      <c r="BH37363" t="s">
        <v>347</v>
      </c>
    </row>
    <row r="37364" spans="59:60" x14ac:dyDescent="0.25">
      <c r="BG37364">
        <v>37363</v>
      </c>
      <c r="BH37364" t="s">
        <v>348</v>
      </c>
    </row>
    <row r="37365" spans="59:60" x14ac:dyDescent="0.25">
      <c r="BG37365">
        <v>37364</v>
      </c>
      <c r="BH37365" t="s">
        <v>349</v>
      </c>
    </row>
    <row r="37366" spans="59:60" x14ac:dyDescent="0.25">
      <c r="BG37366">
        <v>37365</v>
      </c>
      <c r="BH37366" t="s">
        <v>350</v>
      </c>
    </row>
    <row r="37367" spans="59:60" x14ac:dyDescent="0.25">
      <c r="BG37367">
        <v>37366</v>
      </c>
      <c r="BH37367" t="s">
        <v>351</v>
      </c>
    </row>
    <row r="37368" spans="59:60" x14ac:dyDescent="0.25">
      <c r="BG37368">
        <v>37367</v>
      </c>
      <c r="BH37368" t="s">
        <v>352</v>
      </c>
    </row>
    <row r="37369" spans="59:60" x14ac:dyDescent="0.25">
      <c r="BG37369">
        <v>37368</v>
      </c>
      <c r="BH37369" t="s">
        <v>293</v>
      </c>
    </row>
    <row r="37370" spans="59:60" x14ac:dyDescent="0.25">
      <c r="BG37370">
        <v>37369</v>
      </c>
      <c r="BH37370" t="s">
        <v>294</v>
      </c>
    </row>
    <row r="37371" spans="59:60" x14ac:dyDescent="0.25">
      <c r="BG37371">
        <v>37370</v>
      </c>
      <c r="BH37371" t="s">
        <v>295</v>
      </c>
    </row>
    <row r="37372" spans="59:60" x14ac:dyDescent="0.25">
      <c r="BG37372">
        <v>37371</v>
      </c>
      <c r="BH37372" t="s">
        <v>296</v>
      </c>
    </row>
    <row r="37373" spans="59:60" x14ac:dyDescent="0.25">
      <c r="BG37373">
        <v>37372</v>
      </c>
      <c r="BH37373" t="s">
        <v>297</v>
      </c>
    </row>
    <row r="37374" spans="59:60" x14ac:dyDescent="0.25">
      <c r="BG37374">
        <v>37373</v>
      </c>
      <c r="BH37374" t="s">
        <v>298</v>
      </c>
    </row>
    <row r="37375" spans="59:60" x14ac:dyDescent="0.25">
      <c r="BG37375">
        <v>37374</v>
      </c>
      <c r="BH37375" t="s">
        <v>299</v>
      </c>
    </row>
    <row r="37376" spans="59:60" x14ac:dyDescent="0.25">
      <c r="BG37376">
        <v>37375</v>
      </c>
      <c r="BH37376" t="s">
        <v>300</v>
      </c>
    </row>
    <row r="37377" spans="59:60" x14ac:dyDescent="0.25">
      <c r="BG37377">
        <v>37376</v>
      </c>
      <c r="BH37377" t="s">
        <v>301</v>
      </c>
    </row>
    <row r="37378" spans="59:60" x14ac:dyDescent="0.25">
      <c r="BG37378">
        <v>37377</v>
      </c>
      <c r="BH37378" t="s">
        <v>302</v>
      </c>
    </row>
    <row r="37379" spans="59:60" x14ac:dyDescent="0.25">
      <c r="BG37379">
        <v>37378</v>
      </c>
      <c r="BH37379" t="s">
        <v>303</v>
      </c>
    </row>
    <row r="37380" spans="59:60" x14ac:dyDescent="0.25">
      <c r="BG37380">
        <v>37379</v>
      </c>
      <c r="BH37380" t="s">
        <v>304</v>
      </c>
    </row>
    <row r="37381" spans="59:60" x14ac:dyDescent="0.25">
      <c r="BG37381">
        <v>37380</v>
      </c>
      <c r="BH37381" t="s">
        <v>305</v>
      </c>
    </row>
    <row r="37382" spans="59:60" x14ac:dyDescent="0.25">
      <c r="BG37382">
        <v>37381</v>
      </c>
      <c r="BH37382" t="s">
        <v>306</v>
      </c>
    </row>
    <row r="37383" spans="59:60" x14ac:dyDescent="0.25">
      <c r="BG37383">
        <v>37382</v>
      </c>
      <c r="BH37383" t="s">
        <v>307</v>
      </c>
    </row>
    <row r="37384" spans="59:60" x14ac:dyDescent="0.25">
      <c r="BG37384">
        <v>37383</v>
      </c>
      <c r="BH37384" t="s">
        <v>308</v>
      </c>
    </row>
    <row r="37385" spans="59:60" x14ac:dyDescent="0.25">
      <c r="BG37385">
        <v>37384</v>
      </c>
      <c r="BH37385" t="s">
        <v>309</v>
      </c>
    </row>
    <row r="37386" spans="59:60" x14ac:dyDescent="0.25">
      <c r="BG37386">
        <v>37385</v>
      </c>
      <c r="BH37386" t="s">
        <v>310</v>
      </c>
    </row>
    <row r="37387" spans="59:60" x14ac:dyDescent="0.25">
      <c r="BG37387">
        <v>37386</v>
      </c>
      <c r="BH37387" t="s">
        <v>311</v>
      </c>
    </row>
    <row r="37388" spans="59:60" x14ac:dyDescent="0.25">
      <c r="BG37388">
        <v>37387</v>
      </c>
      <c r="BH37388" t="s">
        <v>312</v>
      </c>
    </row>
    <row r="37389" spans="59:60" x14ac:dyDescent="0.25">
      <c r="BG37389">
        <v>37388</v>
      </c>
      <c r="BH37389" t="s">
        <v>313</v>
      </c>
    </row>
    <row r="37390" spans="59:60" x14ac:dyDescent="0.25">
      <c r="BG37390">
        <v>37389</v>
      </c>
      <c r="BH37390" t="s">
        <v>314</v>
      </c>
    </row>
    <row r="37391" spans="59:60" x14ac:dyDescent="0.25">
      <c r="BG37391">
        <v>37390</v>
      </c>
      <c r="BH37391" t="s">
        <v>315</v>
      </c>
    </row>
    <row r="37392" spans="59:60" x14ac:dyDescent="0.25">
      <c r="BG37392">
        <v>37391</v>
      </c>
      <c r="BH37392" t="s">
        <v>316</v>
      </c>
    </row>
    <row r="37393" spans="59:60" x14ac:dyDescent="0.25">
      <c r="BG37393">
        <v>37392</v>
      </c>
      <c r="BH37393" t="s">
        <v>317</v>
      </c>
    </row>
    <row r="37394" spans="59:60" x14ac:dyDescent="0.25">
      <c r="BG37394">
        <v>37393</v>
      </c>
      <c r="BH37394" t="s">
        <v>318</v>
      </c>
    </row>
    <row r="37395" spans="59:60" x14ac:dyDescent="0.25">
      <c r="BG37395">
        <v>37394</v>
      </c>
      <c r="BH37395" t="s">
        <v>319</v>
      </c>
    </row>
    <row r="37396" spans="59:60" x14ac:dyDescent="0.25">
      <c r="BG37396">
        <v>37395</v>
      </c>
      <c r="BH37396" t="s">
        <v>320</v>
      </c>
    </row>
    <row r="37397" spans="59:60" x14ac:dyDescent="0.25">
      <c r="BG37397">
        <v>37396</v>
      </c>
      <c r="BH37397" t="s">
        <v>321</v>
      </c>
    </row>
    <row r="37398" spans="59:60" x14ac:dyDescent="0.25">
      <c r="BG37398">
        <v>37397</v>
      </c>
      <c r="BH37398" t="s">
        <v>322</v>
      </c>
    </row>
    <row r="37399" spans="59:60" x14ac:dyDescent="0.25">
      <c r="BG37399">
        <v>37398</v>
      </c>
      <c r="BH37399" t="s">
        <v>323</v>
      </c>
    </row>
    <row r="37400" spans="59:60" x14ac:dyDescent="0.25">
      <c r="BG37400">
        <v>37399</v>
      </c>
      <c r="BH37400" t="s">
        <v>324</v>
      </c>
    </row>
    <row r="37401" spans="59:60" x14ac:dyDescent="0.25">
      <c r="BG37401">
        <v>37400</v>
      </c>
      <c r="BH37401" t="s">
        <v>325</v>
      </c>
    </row>
    <row r="37402" spans="59:60" x14ac:dyDescent="0.25">
      <c r="BG37402">
        <v>37401</v>
      </c>
      <c r="BH37402" t="s">
        <v>326</v>
      </c>
    </row>
    <row r="37403" spans="59:60" x14ac:dyDescent="0.25">
      <c r="BG37403">
        <v>37402</v>
      </c>
      <c r="BH37403" t="s">
        <v>327</v>
      </c>
    </row>
    <row r="37404" spans="59:60" x14ac:dyDescent="0.25">
      <c r="BG37404">
        <v>37403</v>
      </c>
      <c r="BH37404" t="s">
        <v>328</v>
      </c>
    </row>
    <row r="37405" spans="59:60" x14ac:dyDescent="0.25">
      <c r="BG37405">
        <v>37404</v>
      </c>
      <c r="BH37405" t="s">
        <v>329</v>
      </c>
    </row>
    <row r="37406" spans="59:60" x14ac:dyDescent="0.25">
      <c r="BG37406">
        <v>37405</v>
      </c>
      <c r="BH37406" t="s">
        <v>330</v>
      </c>
    </row>
    <row r="37407" spans="59:60" x14ac:dyDescent="0.25">
      <c r="BG37407">
        <v>37406</v>
      </c>
      <c r="BH37407" t="s">
        <v>331</v>
      </c>
    </row>
    <row r="37408" spans="59:60" x14ac:dyDescent="0.25">
      <c r="BG37408">
        <v>37407</v>
      </c>
      <c r="BH37408" t="s">
        <v>332</v>
      </c>
    </row>
    <row r="37409" spans="59:60" x14ac:dyDescent="0.25">
      <c r="BG37409">
        <v>37408</v>
      </c>
      <c r="BH37409" t="s">
        <v>333</v>
      </c>
    </row>
    <row r="37410" spans="59:60" x14ac:dyDescent="0.25">
      <c r="BG37410">
        <v>37409</v>
      </c>
      <c r="BH37410" t="s">
        <v>334</v>
      </c>
    </row>
    <row r="37411" spans="59:60" x14ac:dyDescent="0.25">
      <c r="BG37411">
        <v>37410</v>
      </c>
      <c r="BH37411" t="s">
        <v>335</v>
      </c>
    </row>
    <row r="37412" spans="59:60" x14ac:dyDescent="0.25">
      <c r="BG37412">
        <v>37411</v>
      </c>
      <c r="BH37412" t="s">
        <v>336</v>
      </c>
    </row>
    <row r="37413" spans="59:60" x14ac:dyDescent="0.25">
      <c r="BG37413">
        <v>37412</v>
      </c>
      <c r="BH37413" t="s">
        <v>337</v>
      </c>
    </row>
    <row r="37414" spans="59:60" x14ac:dyDescent="0.25">
      <c r="BG37414">
        <v>37413</v>
      </c>
      <c r="BH37414" t="s">
        <v>338</v>
      </c>
    </row>
    <row r="37415" spans="59:60" x14ac:dyDescent="0.25">
      <c r="BG37415">
        <v>37414</v>
      </c>
      <c r="BH37415" t="s">
        <v>339</v>
      </c>
    </row>
    <row r="37416" spans="59:60" x14ac:dyDescent="0.25">
      <c r="BG37416">
        <v>37415</v>
      </c>
      <c r="BH37416" t="s">
        <v>340</v>
      </c>
    </row>
    <row r="37417" spans="59:60" x14ac:dyDescent="0.25">
      <c r="BG37417">
        <v>37416</v>
      </c>
      <c r="BH37417" t="s">
        <v>341</v>
      </c>
    </row>
    <row r="37418" spans="59:60" x14ac:dyDescent="0.25">
      <c r="BG37418">
        <v>37417</v>
      </c>
      <c r="BH37418" t="s">
        <v>342</v>
      </c>
    </row>
    <row r="37419" spans="59:60" x14ac:dyDescent="0.25">
      <c r="BG37419">
        <v>37418</v>
      </c>
      <c r="BH37419" t="s">
        <v>343</v>
      </c>
    </row>
    <row r="37420" spans="59:60" x14ac:dyDescent="0.25">
      <c r="BG37420">
        <v>37419</v>
      </c>
      <c r="BH37420" t="s">
        <v>344</v>
      </c>
    </row>
    <row r="37421" spans="59:60" x14ac:dyDescent="0.25">
      <c r="BG37421">
        <v>37420</v>
      </c>
      <c r="BH37421" t="s">
        <v>345</v>
      </c>
    </row>
    <row r="37422" spans="59:60" x14ac:dyDescent="0.25">
      <c r="BG37422">
        <v>37421</v>
      </c>
      <c r="BH37422" t="s">
        <v>346</v>
      </c>
    </row>
    <row r="37423" spans="59:60" x14ac:dyDescent="0.25">
      <c r="BG37423">
        <v>37422</v>
      </c>
      <c r="BH37423" t="s">
        <v>347</v>
      </c>
    </row>
    <row r="37424" spans="59:60" x14ac:dyDescent="0.25">
      <c r="BG37424">
        <v>37423</v>
      </c>
      <c r="BH37424" t="s">
        <v>348</v>
      </c>
    </row>
    <row r="37425" spans="59:60" x14ac:dyDescent="0.25">
      <c r="BG37425">
        <v>37424</v>
      </c>
      <c r="BH37425" t="s">
        <v>349</v>
      </c>
    </row>
    <row r="37426" spans="59:60" x14ac:dyDescent="0.25">
      <c r="BG37426">
        <v>37425</v>
      </c>
      <c r="BH37426" t="s">
        <v>350</v>
      </c>
    </row>
    <row r="37427" spans="59:60" x14ac:dyDescent="0.25">
      <c r="BG37427">
        <v>37426</v>
      </c>
      <c r="BH37427" t="s">
        <v>351</v>
      </c>
    </row>
    <row r="37428" spans="59:60" x14ac:dyDescent="0.25">
      <c r="BG37428">
        <v>37427</v>
      </c>
      <c r="BH37428" t="s">
        <v>352</v>
      </c>
    </row>
    <row r="37429" spans="59:60" x14ac:dyDescent="0.25">
      <c r="BG37429">
        <v>37428</v>
      </c>
      <c r="BH37429" t="s">
        <v>293</v>
      </c>
    </row>
    <row r="37430" spans="59:60" x14ac:dyDescent="0.25">
      <c r="BG37430">
        <v>37429</v>
      </c>
      <c r="BH37430" t="s">
        <v>294</v>
      </c>
    </row>
    <row r="37431" spans="59:60" x14ac:dyDescent="0.25">
      <c r="BG37431">
        <v>37430</v>
      </c>
      <c r="BH37431" t="s">
        <v>295</v>
      </c>
    </row>
    <row r="37432" spans="59:60" x14ac:dyDescent="0.25">
      <c r="BG37432">
        <v>37431</v>
      </c>
      <c r="BH37432" t="s">
        <v>296</v>
      </c>
    </row>
    <row r="37433" spans="59:60" x14ac:dyDescent="0.25">
      <c r="BG37433">
        <v>37432</v>
      </c>
      <c r="BH37433" t="s">
        <v>297</v>
      </c>
    </row>
    <row r="37434" spans="59:60" x14ac:dyDescent="0.25">
      <c r="BG37434">
        <v>37433</v>
      </c>
      <c r="BH37434" t="s">
        <v>298</v>
      </c>
    </row>
    <row r="37435" spans="59:60" x14ac:dyDescent="0.25">
      <c r="BG37435">
        <v>37434</v>
      </c>
      <c r="BH37435" t="s">
        <v>299</v>
      </c>
    </row>
    <row r="37436" spans="59:60" x14ac:dyDescent="0.25">
      <c r="BG37436">
        <v>37435</v>
      </c>
      <c r="BH37436" t="s">
        <v>300</v>
      </c>
    </row>
    <row r="37437" spans="59:60" x14ac:dyDescent="0.25">
      <c r="BG37437">
        <v>37436</v>
      </c>
      <c r="BH37437" t="s">
        <v>301</v>
      </c>
    </row>
    <row r="37438" spans="59:60" x14ac:dyDescent="0.25">
      <c r="BG37438">
        <v>37437</v>
      </c>
      <c r="BH37438" t="s">
        <v>302</v>
      </c>
    </row>
    <row r="37439" spans="59:60" x14ac:dyDescent="0.25">
      <c r="BG37439">
        <v>37438</v>
      </c>
      <c r="BH37439" t="s">
        <v>303</v>
      </c>
    </row>
    <row r="37440" spans="59:60" x14ac:dyDescent="0.25">
      <c r="BG37440">
        <v>37439</v>
      </c>
      <c r="BH37440" t="s">
        <v>304</v>
      </c>
    </row>
    <row r="37441" spans="59:60" x14ac:dyDescent="0.25">
      <c r="BG37441">
        <v>37440</v>
      </c>
      <c r="BH37441" t="s">
        <v>305</v>
      </c>
    </row>
    <row r="37442" spans="59:60" x14ac:dyDescent="0.25">
      <c r="BG37442">
        <v>37441</v>
      </c>
      <c r="BH37442" t="s">
        <v>306</v>
      </c>
    </row>
    <row r="37443" spans="59:60" x14ac:dyDescent="0.25">
      <c r="BG37443">
        <v>37442</v>
      </c>
      <c r="BH37443" t="s">
        <v>307</v>
      </c>
    </row>
    <row r="37444" spans="59:60" x14ac:dyDescent="0.25">
      <c r="BG37444">
        <v>37443</v>
      </c>
      <c r="BH37444" t="s">
        <v>308</v>
      </c>
    </row>
    <row r="37445" spans="59:60" x14ac:dyDescent="0.25">
      <c r="BG37445">
        <v>37444</v>
      </c>
      <c r="BH37445" t="s">
        <v>309</v>
      </c>
    </row>
    <row r="37446" spans="59:60" x14ac:dyDescent="0.25">
      <c r="BG37446">
        <v>37445</v>
      </c>
      <c r="BH37446" t="s">
        <v>310</v>
      </c>
    </row>
    <row r="37447" spans="59:60" x14ac:dyDescent="0.25">
      <c r="BG37447">
        <v>37446</v>
      </c>
      <c r="BH37447" t="s">
        <v>311</v>
      </c>
    </row>
    <row r="37448" spans="59:60" x14ac:dyDescent="0.25">
      <c r="BG37448">
        <v>37447</v>
      </c>
      <c r="BH37448" t="s">
        <v>312</v>
      </c>
    </row>
    <row r="37449" spans="59:60" x14ac:dyDescent="0.25">
      <c r="BG37449">
        <v>37448</v>
      </c>
      <c r="BH37449" t="s">
        <v>313</v>
      </c>
    </row>
    <row r="37450" spans="59:60" x14ac:dyDescent="0.25">
      <c r="BG37450">
        <v>37449</v>
      </c>
      <c r="BH37450" t="s">
        <v>314</v>
      </c>
    </row>
    <row r="37451" spans="59:60" x14ac:dyDescent="0.25">
      <c r="BG37451">
        <v>37450</v>
      </c>
      <c r="BH37451" t="s">
        <v>315</v>
      </c>
    </row>
    <row r="37452" spans="59:60" x14ac:dyDescent="0.25">
      <c r="BG37452">
        <v>37451</v>
      </c>
      <c r="BH37452" t="s">
        <v>316</v>
      </c>
    </row>
    <row r="37453" spans="59:60" x14ac:dyDescent="0.25">
      <c r="BG37453">
        <v>37452</v>
      </c>
      <c r="BH37453" t="s">
        <v>317</v>
      </c>
    </row>
    <row r="37454" spans="59:60" x14ac:dyDescent="0.25">
      <c r="BG37454">
        <v>37453</v>
      </c>
      <c r="BH37454" t="s">
        <v>318</v>
      </c>
    </row>
    <row r="37455" spans="59:60" x14ac:dyDescent="0.25">
      <c r="BG37455">
        <v>37454</v>
      </c>
      <c r="BH37455" t="s">
        <v>319</v>
      </c>
    </row>
    <row r="37456" spans="59:60" x14ac:dyDescent="0.25">
      <c r="BG37456">
        <v>37455</v>
      </c>
      <c r="BH37456" t="s">
        <v>320</v>
      </c>
    </row>
    <row r="37457" spans="59:60" x14ac:dyDescent="0.25">
      <c r="BG37457">
        <v>37456</v>
      </c>
      <c r="BH37457" t="s">
        <v>321</v>
      </c>
    </row>
    <row r="37458" spans="59:60" x14ac:dyDescent="0.25">
      <c r="BG37458">
        <v>37457</v>
      </c>
      <c r="BH37458" t="s">
        <v>322</v>
      </c>
    </row>
    <row r="37459" spans="59:60" x14ac:dyDescent="0.25">
      <c r="BG37459">
        <v>37458</v>
      </c>
      <c r="BH37459" t="s">
        <v>323</v>
      </c>
    </row>
    <row r="37460" spans="59:60" x14ac:dyDescent="0.25">
      <c r="BG37460">
        <v>37459</v>
      </c>
      <c r="BH37460" t="s">
        <v>324</v>
      </c>
    </row>
    <row r="37461" spans="59:60" x14ac:dyDescent="0.25">
      <c r="BG37461">
        <v>37460</v>
      </c>
      <c r="BH37461" t="s">
        <v>325</v>
      </c>
    </row>
    <row r="37462" spans="59:60" x14ac:dyDescent="0.25">
      <c r="BG37462">
        <v>37461</v>
      </c>
      <c r="BH37462" t="s">
        <v>326</v>
      </c>
    </row>
    <row r="37463" spans="59:60" x14ac:dyDescent="0.25">
      <c r="BG37463">
        <v>37462</v>
      </c>
      <c r="BH37463" t="s">
        <v>327</v>
      </c>
    </row>
    <row r="37464" spans="59:60" x14ac:dyDescent="0.25">
      <c r="BG37464">
        <v>37463</v>
      </c>
      <c r="BH37464" t="s">
        <v>328</v>
      </c>
    </row>
    <row r="37465" spans="59:60" x14ac:dyDescent="0.25">
      <c r="BG37465">
        <v>37464</v>
      </c>
      <c r="BH37465" t="s">
        <v>329</v>
      </c>
    </row>
    <row r="37466" spans="59:60" x14ac:dyDescent="0.25">
      <c r="BG37466">
        <v>37465</v>
      </c>
      <c r="BH37466" t="s">
        <v>330</v>
      </c>
    </row>
    <row r="37467" spans="59:60" x14ac:dyDescent="0.25">
      <c r="BG37467">
        <v>37466</v>
      </c>
      <c r="BH37467" t="s">
        <v>331</v>
      </c>
    </row>
    <row r="37468" spans="59:60" x14ac:dyDescent="0.25">
      <c r="BG37468">
        <v>37467</v>
      </c>
      <c r="BH37468" t="s">
        <v>332</v>
      </c>
    </row>
    <row r="37469" spans="59:60" x14ac:dyDescent="0.25">
      <c r="BG37469">
        <v>37468</v>
      </c>
      <c r="BH37469" t="s">
        <v>333</v>
      </c>
    </row>
    <row r="37470" spans="59:60" x14ac:dyDescent="0.25">
      <c r="BG37470">
        <v>37469</v>
      </c>
      <c r="BH37470" t="s">
        <v>334</v>
      </c>
    </row>
    <row r="37471" spans="59:60" x14ac:dyDescent="0.25">
      <c r="BG37471">
        <v>37470</v>
      </c>
      <c r="BH37471" t="s">
        <v>335</v>
      </c>
    </row>
    <row r="37472" spans="59:60" x14ac:dyDescent="0.25">
      <c r="BG37472">
        <v>37471</v>
      </c>
      <c r="BH37472" t="s">
        <v>336</v>
      </c>
    </row>
    <row r="37473" spans="59:60" x14ac:dyDescent="0.25">
      <c r="BG37473">
        <v>37472</v>
      </c>
      <c r="BH37473" t="s">
        <v>337</v>
      </c>
    </row>
    <row r="37474" spans="59:60" x14ac:dyDescent="0.25">
      <c r="BG37474">
        <v>37473</v>
      </c>
      <c r="BH37474" t="s">
        <v>338</v>
      </c>
    </row>
    <row r="37475" spans="59:60" x14ac:dyDescent="0.25">
      <c r="BG37475">
        <v>37474</v>
      </c>
      <c r="BH37475" t="s">
        <v>339</v>
      </c>
    </row>
    <row r="37476" spans="59:60" x14ac:dyDescent="0.25">
      <c r="BG37476">
        <v>37475</v>
      </c>
      <c r="BH37476" t="s">
        <v>340</v>
      </c>
    </row>
    <row r="37477" spans="59:60" x14ac:dyDescent="0.25">
      <c r="BG37477">
        <v>37476</v>
      </c>
      <c r="BH37477" t="s">
        <v>341</v>
      </c>
    </row>
    <row r="37478" spans="59:60" x14ac:dyDescent="0.25">
      <c r="BG37478">
        <v>37477</v>
      </c>
      <c r="BH37478" t="s">
        <v>342</v>
      </c>
    </row>
    <row r="37479" spans="59:60" x14ac:dyDescent="0.25">
      <c r="BG37479">
        <v>37478</v>
      </c>
      <c r="BH37479" t="s">
        <v>343</v>
      </c>
    </row>
    <row r="37480" spans="59:60" x14ac:dyDescent="0.25">
      <c r="BG37480">
        <v>37479</v>
      </c>
      <c r="BH37480" t="s">
        <v>344</v>
      </c>
    </row>
    <row r="37481" spans="59:60" x14ac:dyDescent="0.25">
      <c r="BG37481">
        <v>37480</v>
      </c>
      <c r="BH37481" t="s">
        <v>345</v>
      </c>
    </row>
    <row r="37482" spans="59:60" x14ac:dyDescent="0.25">
      <c r="BG37482">
        <v>37481</v>
      </c>
      <c r="BH37482" t="s">
        <v>346</v>
      </c>
    </row>
    <row r="37483" spans="59:60" x14ac:dyDescent="0.25">
      <c r="BG37483">
        <v>37482</v>
      </c>
      <c r="BH37483" t="s">
        <v>347</v>
      </c>
    </row>
    <row r="37484" spans="59:60" x14ac:dyDescent="0.25">
      <c r="BG37484">
        <v>37483</v>
      </c>
      <c r="BH37484" t="s">
        <v>348</v>
      </c>
    </row>
    <row r="37485" spans="59:60" x14ac:dyDescent="0.25">
      <c r="BG37485">
        <v>37484</v>
      </c>
      <c r="BH37485" t="s">
        <v>349</v>
      </c>
    </row>
    <row r="37486" spans="59:60" x14ac:dyDescent="0.25">
      <c r="BG37486">
        <v>37485</v>
      </c>
      <c r="BH37486" t="s">
        <v>350</v>
      </c>
    </row>
    <row r="37487" spans="59:60" x14ac:dyDescent="0.25">
      <c r="BG37487">
        <v>37486</v>
      </c>
      <c r="BH37487" t="s">
        <v>351</v>
      </c>
    </row>
    <row r="37488" spans="59:60" x14ac:dyDescent="0.25">
      <c r="BG37488">
        <v>37487</v>
      </c>
      <c r="BH37488" t="s">
        <v>352</v>
      </c>
    </row>
    <row r="37489" spans="59:60" x14ac:dyDescent="0.25">
      <c r="BG37489">
        <v>37488</v>
      </c>
      <c r="BH37489" t="s">
        <v>293</v>
      </c>
    </row>
    <row r="37490" spans="59:60" x14ac:dyDescent="0.25">
      <c r="BG37490">
        <v>37489</v>
      </c>
      <c r="BH37490" t="s">
        <v>294</v>
      </c>
    </row>
    <row r="37491" spans="59:60" x14ac:dyDescent="0.25">
      <c r="BG37491">
        <v>37490</v>
      </c>
      <c r="BH37491" t="s">
        <v>295</v>
      </c>
    </row>
    <row r="37492" spans="59:60" x14ac:dyDescent="0.25">
      <c r="BG37492">
        <v>37491</v>
      </c>
      <c r="BH37492" t="s">
        <v>296</v>
      </c>
    </row>
    <row r="37493" spans="59:60" x14ac:dyDescent="0.25">
      <c r="BG37493">
        <v>37492</v>
      </c>
      <c r="BH37493" t="s">
        <v>297</v>
      </c>
    </row>
    <row r="37494" spans="59:60" x14ac:dyDescent="0.25">
      <c r="BG37494">
        <v>37493</v>
      </c>
      <c r="BH37494" t="s">
        <v>298</v>
      </c>
    </row>
    <row r="37495" spans="59:60" x14ac:dyDescent="0.25">
      <c r="BG37495">
        <v>37494</v>
      </c>
      <c r="BH37495" t="s">
        <v>299</v>
      </c>
    </row>
    <row r="37496" spans="59:60" x14ac:dyDescent="0.25">
      <c r="BG37496">
        <v>37495</v>
      </c>
      <c r="BH37496" t="s">
        <v>300</v>
      </c>
    </row>
    <row r="37497" spans="59:60" x14ac:dyDescent="0.25">
      <c r="BG37497">
        <v>37496</v>
      </c>
      <c r="BH37497" t="s">
        <v>301</v>
      </c>
    </row>
    <row r="37498" spans="59:60" x14ac:dyDescent="0.25">
      <c r="BG37498">
        <v>37497</v>
      </c>
      <c r="BH37498" t="s">
        <v>302</v>
      </c>
    </row>
    <row r="37499" spans="59:60" x14ac:dyDescent="0.25">
      <c r="BG37499">
        <v>37498</v>
      </c>
      <c r="BH37499" t="s">
        <v>303</v>
      </c>
    </row>
    <row r="37500" spans="59:60" x14ac:dyDescent="0.25">
      <c r="BG37500">
        <v>37499</v>
      </c>
      <c r="BH37500" t="s">
        <v>304</v>
      </c>
    </row>
    <row r="37501" spans="59:60" x14ac:dyDescent="0.25">
      <c r="BG37501">
        <v>37500</v>
      </c>
      <c r="BH37501" t="s">
        <v>305</v>
      </c>
    </row>
    <row r="37502" spans="59:60" x14ac:dyDescent="0.25">
      <c r="BG37502">
        <v>37501</v>
      </c>
      <c r="BH37502" t="s">
        <v>306</v>
      </c>
    </row>
    <row r="37503" spans="59:60" x14ac:dyDescent="0.25">
      <c r="BG37503">
        <v>37502</v>
      </c>
      <c r="BH37503" t="s">
        <v>307</v>
      </c>
    </row>
    <row r="37504" spans="59:60" x14ac:dyDescent="0.25">
      <c r="BG37504">
        <v>37503</v>
      </c>
      <c r="BH37504" t="s">
        <v>308</v>
      </c>
    </row>
    <row r="37505" spans="59:60" x14ac:dyDescent="0.25">
      <c r="BG37505">
        <v>37504</v>
      </c>
      <c r="BH37505" t="s">
        <v>309</v>
      </c>
    </row>
    <row r="37506" spans="59:60" x14ac:dyDescent="0.25">
      <c r="BG37506">
        <v>37505</v>
      </c>
      <c r="BH37506" t="s">
        <v>310</v>
      </c>
    </row>
    <row r="37507" spans="59:60" x14ac:dyDescent="0.25">
      <c r="BG37507">
        <v>37506</v>
      </c>
      <c r="BH37507" t="s">
        <v>311</v>
      </c>
    </row>
    <row r="37508" spans="59:60" x14ac:dyDescent="0.25">
      <c r="BG37508">
        <v>37507</v>
      </c>
      <c r="BH37508" t="s">
        <v>312</v>
      </c>
    </row>
    <row r="37509" spans="59:60" x14ac:dyDescent="0.25">
      <c r="BG37509">
        <v>37508</v>
      </c>
      <c r="BH37509" t="s">
        <v>313</v>
      </c>
    </row>
    <row r="37510" spans="59:60" x14ac:dyDescent="0.25">
      <c r="BG37510">
        <v>37509</v>
      </c>
      <c r="BH37510" t="s">
        <v>314</v>
      </c>
    </row>
    <row r="37511" spans="59:60" x14ac:dyDescent="0.25">
      <c r="BG37511">
        <v>37510</v>
      </c>
      <c r="BH37511" t="s">
        <v>315</v>
      </c>
    </row>
    <row r="37512" spans="59:60" x14ac:dyDescent="0.25">
      <c r="BG37512">
        <v>37511</v>
      </c>
      <c r="BH37512" t="s">
        <v>316</v>
      </c>
    </row>
    <row r="37513" spans="59:60" x14ac:dyDescent="0.25">
      <c r="BG37513">
        <v>37512</v>
      </c>
      <c r="BH37513" t="s">
        <v>317</v>
      </c>
    </row>
    <row r="37514" spans="59:60" x14ac:dyDescent="0.25">
      <c r="BG37514">
        <v>37513</v>
      </c>
      <c r="BH37514" t="s">
        <v>318</v>
      </c>
    </row>
    <row r="37515" spans="59:60" x14ac:dyDescent="0.25">
      <c r="BG37515">
        <v>37514</v>
      </c>
      <c r="BH37515" t="s">
        <v>319</v>
      </c>
    </row>
    <row r="37516" spans="59:60" x14ac:dyDescent="0.25">
      <c r="BG37516">
        <v>37515</v>
      </c>
      <c r="BH37516" t="s">
        <v>320</v>
      </c>
    </row>
    <row r="37517" spans="59:60" x14ac:dyDescent="0.25">
      <c r="BG37517">
        <v>37516</v>
      </c>
      <c r="BH37517" t="s">
        <v>321</v>
      </c>
    </row>
    <row r="37518" spans="59:60" x14ac:dyDescent="0.25">
      <c r="BG37518">
        <v>37517</v>
      </c>
      <c r="BH37518" t="s">
        <v>322</v>
      </c>
    </row>
    <row r="37519" spans="59:60" x14ac:dyDescent="0.25">
      <c r="BG37519">
        <v>37518</v>
      </c>
      <c r="BH37519" t="s">
        <v>323</v>
      </c>
    </row>
    <row r="37520" spans="59:60" x14ac:dyDescent="0.25">
      <c r="BG37520">
        <v>37519</v>
      </c>
      <c r="BH37520" t="s">
        <v>324</v>
      </c>
    </row>
    <row r="37521" spans="59:60" x14ac:dyDescent="0.25">
      <c r="BG37521">
        <v>37520</v>
      </c>
      <c r="BH37521" t="s">
        <v>325</v>
      </c>
    </row>
    <row r="37522" spans="59:60" x14ac:dyDescent="0.25">
      <c r="BG37522">
        <v>37521</v>
      </c>
      <c r="BH37522" t="s">
        <v>326</v>
      </c>
    </row>
    <row r="37523" spans="59:60" x14ac:dyDescent="0.25">
      <c r="BG37523">
        <v>37522</v>
      </c>
      <c r="BH37523" t="s">
        <v>327</v>
      </c>
    </row>
    <row r="37524" spans="59:60" x14ac:dyDescent="0.25">
      <c r="BG37524">
        <v>37523</v>
      </c>
      <c r="BH37524" t="s">
        <v>328</v>
      </c>
    </row>
    <row r="37525" spans="59:60" x14ac:dyDescent="0.25">
      <c r="BG37525">
        <v>37524</v>
      </c>
      <c r="BH37525" t="s">
        <v>329</v>
      </c>
    </row>
    <row r="37526" spans="59:60" x14ac:dyDescent="0.25">
      <c r="BG37526">
        <v>37525</v>
      </c>
      <c r="BH37526" t="s">
        <v>330</v>
      </c>
    </row>
    <row r="37527" spans="59:60" x14ac:dyDescent="0.25">
      <c r="BG37527">
        <v>37526</v>
      </c>
      <c r="BH37527" t="s">
        <v>331</v>
      </c>
    </row>
    <row r="37528" spans="59:60" x14ac:dyDescent="0.25">
      <c r="BG37528">
        <v>37527</v>
      </c>
      <c r="BH37528" t="s">
        <v>332</v>
      </c>
    </row>
    <row r="37529" spans="59:60" x14ac:dyDescent="0.25">
      <c r="BG37529">
        <v>37528</v>
      </c>
      <c r="BH37529" t="s">
        <v>333</v>
      </c>
    </row>
    <row r="37530" spans="59:60" x14ac:dyDescent="0.25">
      <c r="BG37530">
        <v>37529</v>
      </c>
      <c r="BH37530" t="s">
        <v>334</v>
      </c>
    </row>
    <row r="37531" spans="59:60" x14ac:dyDescent="0.25">
      <c r="BG37531">
        <v>37530</v>
      </c>
      <c r="BH37531" t="s">
        <v>335</v>
      </c>
    </row>
    <row r="37532" spans="59:60" x14ac:dyDescent="0.25">
      <c r="BG37532">
        <v>37531</v>
      </c>
      <c r="BH37532" t="s">
        <v>336</v>
      </c>
    </row>
    <row r="37533" spans="59:60" x14ac:dyDescent="0.25">
      <c r="BG37533">
        <v>37532</v>
      </c>
      <c r="BH37533" t="s">
        <v>337</v>
      </c>
    </row>
    <row r="37534" spans="59:60" x14ac:dyDescent="0.25">
      <c r="BG37534">
        <v>37533</v>
      </c>
      <c r="BH37534" t="s">
        <v>338</v>
      </c>
    </row>
    <row r="37535" spans="59:60" x14ac:dyDescent="0.25">
      <c r="BG37535">
        <v>37534</v>
      </c>
      <c r="BH37535" t="s">
        <v>339</v>
      </c>
    </row>
    <row r="37536" spans="59:60" x14ac:dyDescent="0.25">
      <c r="BG37536">
        <v>37535</v>
      </c>
      <c r="BH37536" t="s">
        <v>340</v>
      </c>
    </row>
    <row r="37537" spans="59:60" x14ac:dyDescent="0.25">
      <c r="BG37537">
        <v>37536</v>
      </c>
      <c r="BH37537" t="s">
        <v>341</v>
      </c>
    </row>
    <row r="37538" spans="59:60" x14ac:dyDescent="0.25">
      <c r="BG37538">
        <v>37537</v>
      </c>
      <c r="BH37538" t="s">
        <v>342</v>
      </c>
    </row>
    <row r="37539" spans="59:60" x14ac:dyDescent="0.25">
      <c r="BG37539">
        <v>37538</v>
      </c>
      <c r="BH37539" t="s">
        <v>343</v>
      </c>
    </row>
    <row r="37540" spans="59:60" x14ac:dyDescent="0.25">
      <c r="BG37540">
        <v>37539</v>
      </c>
      <c r="BH37540" t="s">
        <v>344</v>
      </c>
    </row>
    <row r="37541" spans="59:60" x14ac:dyDescent="0.25">
      <c r="BG37541">
        <v>37540</v>
      </c>
      <c r="BH37541" t="s">
        <v>345</v>
      </c>
    </row>
    <row r="37542" spans="59:60" x14ac:dyDescent="0.25">
      <c r="BG37542">
        <v>37541</v>
      </c>
      <c r="BH37542" t="s">
        <v>346</v>
      </c>
    </row>
    <row r="37543" spans="59:60" x14ac:dyDescent="0.25">
      <c r="BG37543">
        <v>37542</v>
      </c>
      <c r="BH37543" t="s">
        <v>347</v>
      </c>
    </row>
    <row r="37544" spans="59:60" x14ac:dyDescent="0.25">
      <c r="BG37544">
        <v>37543</v>
      </c>
      <c r="BH37544" t="s">
        <v>348</v>
      </c>
    </row>
    <row r="37545" spans="59:60" x14ac:dyDescent="0.25">
      <c r="BG37545">
        <v>37544</v>
      </c>
      <c r="BH37545" t="s">
        <v>349</v>
      </c>
    </row>
    <row r="37546" spans="59:60" x14ac:dyDescent="0.25">
      <c r="BG37546">
        <v>37545</v>
      </c>
      <c r="BH37546" t="s">
        <v>350</v>
      </c>
    </row>
    <row r="37547" spans="59:60" x14ac:dyDescent="0.25">
      <c r="BG37547">
        <v>37546</v>
      </c>
      <c r="BH37547" t="s">
        <v>351</v>
      </c>
    </row>
    <row r="37548" spans="59:60" x14ac:dyDescent="0.25">
      <c r="BG37548">
        <v>37547</v>
      </c>
      <c r="BH37548" t="s">
        <v>352</v>
      </c>
    </row>
    <row r="37549" spans="59:60" x14ac:dyDescent="0.25">
      <c r="BG37549">
        <v>37548</v>
      </c>
      <c r="BH37549" t="s">
        <v>293</v>
      </c>
    </row>
    <row r="37550" spans="59:60" x14ac:dyDescent="0.25">
      <c r="BG37550">
        <v>37549</v>
      </c>
      <c r="BH37550" t="s">
        <v>294</v>
      </c>
    </row>
    <row r="37551" spans="59:60" x14ac:dyDescent="0.25">
      <c r="BG37551">
        <v>37550</v>
      </c>
      <c r="BH37551" t="s">
        <v>295</v>
      </c>
    </row>
    <row r="37552" spans="59:60" x14ac:dyDescent="0.25">
      <c r="BG37552">
        <v>37551</v>
      </c>
      <c r="BH37552" t="s">
        <v>296</v>
      </c>
    </row>
    <row r="37553" spans="59:60" x14ac:dyDescent="0.25">
      <c r="BG37553">
        <v>37552</v>
      </c>
      <c r="BH37553" t="s">
        <v>297</v>
      </c>
    </row>
    <row r="37554" spans="59:60" x14ac:dyDescent="0.25">
      <c r="BG37554">
        <v>37553</v>
      </c>
      <c r="BH37554" t="s">
        <v>298</v>
      </c>
    </row>
    <row r="37555" spans="59:60" x14ac:dyDescent="0.25">
      <c r="BG37555">
        <v>37554</v>
      </c>
      <c r="BH37555" t="s">
        <v>299</v>
      </c>
    </row>
    <row r="37556" spans="59:60" x14ac:dyDescent="0.25">
      <c r="BG37556">
        <v>37555</v>
      </c>
      <c r="BH37556" t="s">
        <v>300</v>
      </c>
    </row>
    <row r="37557" spans="59:60" x14ac:dyDescent="0.25">
      <c r="BG37557">
        <v>37556</v>
      </c>
      <c r="BH37557" t="s">
        <v>301</v>
      </c>
    </row>
    <row r="37558" spans="59:60" x14ac:dyDescent="0.25">
      <c r="BG37558">
        <v>37557</v>
      </c>
      <c r="BH37558" t="s">
        <v>302</v>
      </c>
    </row>
    <row r="37559" spans="59:60" x14ac:dyDescent="0.25">
      <c r="BG37559">
        <v>37558</v>
      </c>
      <c r="BH37559" t="s">
        <v>303</v>
      </c>
    </row>
    <row r="37560" spans="59:60" x14ac:dyDescent="0.25">
      <c r="BG37560">
        <v>37559</v>
      </c>
      <c r="BH37560" t="s">
        <v>304</v>
      </c>
    </row>
    <row r="37561" spans="59:60" x14ac:dyDescent="0.25">
      <c r="BG37561">
        <v>37560</v>
      </c>
      <c r="BH37561" t="s">
        <v>305</v>
      </c>
    </row>
    <row r="37562" spans="59:60" x14ac:dyDescent="0.25">
      <c r="BG37562">
        <v>37561</v>
      </c>
      <c r="BH37562" t="s">
        <v>306</v>
      </c>
    </row>
    <row r="37563" spans="59:60" x14ac:dyDescent="0.25">
      <c r="BG37563">
        <v>37562</v>
      </c>
      <c r="BH37563" t="s">
        <v>307</v>
      </c>
    </row>
    <row r="37564" spans="59:60" x14ac:dyDescent="0.25">
      <c r="BG37564">
        <v>37563</v>
      </c>
      <c r="BH37564" t="s">
        <v>308</v>
      </c>
    </row>
    <row r="37565" spans="59:60" x14ac:dyDescent="0.25">
      <c r="BG37565">
        <v>37564</v>
      </c>
      <c r="BH37565" t="s">
        <v>309</v>
      </c>
    </row>
    <row r="37566" spans="59:60" x14ac:dyDescent="0.25">
      <c r="BG37566">
        <v>37565</v>
      </c>
      <c r="BH37566" t="s">
        <v>310</v>
      </c>
    </row>
    <row r="37567" spans="59:60" x14ac:dyDescent="0.25">
      <c r="BG37567">
        <v>37566</v>
      </c>
      <c r="BH37567" t="s">
        <v>311</v>
      </c>
    </row>
    <row r="37568" spans="59:60" x14ac:dyDescent="0.25">
      <c r="BG37568">
        <v>37567</v>
      </c>
      <c r="BH37568" t="s">
        <v>312</v>
      </c>
    </row>
    <row r="37569" spans="59:60" x14ac:dyDescent="0.25">
      <c r="BG37569">
        <v>37568</v>
      </c>
      <c r="BH37569" t="s">
        <v>313</v>
      </c>
    </row>
    <row r="37570" spans="59:60" x14ac:dyDescent="0.25">
      <c r="BG37570">
        <v>37569</v>
      </c>
      <c r="BH37570" t="s">
        <v>314</v>
      </c>
    </row>
    <row r="37571" spans="59:60" x14ac:dyDescent="0.25">
      <c r="BG37571">
        <v>37570</v>
      </c>
      <c r="BH37571" t="s">
        <v>315</v>
      </c>
    </row>
    <row r="37572" spans="59:60" x14ac:dyDescent="0.25">
      <c r="BG37572">
        <v>37571</v>
      </c>
      <c r="BH37572" t="s">
        <v>316</v>
      </c>
    </row>
    <row r="37573" spans="59:60" x14ac:dyDescent="0.25">
      <c r="BG37573">
        <v>37572</v>
      </c>
      <c r="BH37573" t="s">
        <v>317</v>
      </c>
    </row>
    <row r="37574" spans="59:60" x14ac:dyDescent="0.25">
      <c r="BG37574">
        <v>37573</v>
      </c>
      <c r="BH37574" t="s">
        <v>318</v>
      </c>
    </row>
    <row r="37575" spans="59:60" x14ac:dyDescent="0.25">
      <c r="BG37575">
        <v>37574</v>
      </c>
      <c r="BH37575" t="s">
        <v>319</v>
      </c>
    </row>
    <row r="37576" spans="59:60" x14ac:dyDescent="0.25">
      <c r="BG37576">
        <v>37575</v>
      </c>
      <c r="BH37576" t="s">
        <v>320</v>
      </c>
    </row>
    <row r="37577" spans="59:60" x14ac:dyDescent="0.25">
      <c r="BG37577">
        <v>37576</v>
      </c>
      <c r="BH37577" t="s">
        <v>321</v>
      </c>
    </row>
    <row r="37578" spans="59:60" x14ac:dyDescent="0.25">
      <c r="BG37578">
        <v>37577</v>
      </c>
      <c r="BH37578" t="s">
        <v>322</v>
      </c>
    </row>
    <row r="37579" spans="59:60" x14ac:dyDescent="0.25">
      <c r="BG37579">
        <v>37578</v>
      </c>
      <c r="BH37579" t="s">
        <v>323</v>
      </c>
    </row>
    <row r="37580" spans="59:60" x14ac:dyDescent="0.25">
      <c r="BG37580">
        <v>37579</v>
      </c>
      <c r="BH37580" t="s">
        <v>324</v>
      </c>
    </row>
    <row r="37581" spans="59:60" x14ac:dyDescent="0.25">
      <c r="BG37581">
        <v>37580</v>
      </c>
      <c r="BH37581" t="s">
        <v>325</v>
      </c>
    </row>
    <row r="37582" spans="59:60" x14ac:dyDescent="0.25">
      <c r="BG37582">
        <v>37581</v>
      </c>
      <c r="BH37582" t="s">
        <v>326</v>
      </c>
    </row>
    <row r="37583" spans="59:60" x14ac:dyDescent="0.25">
      <c r="BG37583">
        <v>37582</v>
      </c>
      <c r="BH37583" t="s">
        <v>327</v>
      </c>
    </row>
    <row r="37584" spans="59:60" x14ac:dyDescent="0.25">
      <c r="BG37584">
        <v>37583</v>
      </c>
      <c r="BH37584" t="s">
        <v>328</v>
      </c>
    </row>
    <row r="37585" spans="59:60" x14ac:dyDescent="0.25">
      <c r="BG37585">
        <v>37584</v>
      </c>
      <c r="BH37585" t="s">
        <v>329</v>
      </c>
    </row>
    <row r="37586" spans="59:60" x14ac:dyDescent="0.25">
      <c r="BG37586">
        <v>37585</v>
      </c>
      <c r="BH37586" t="s">
        <v>330</v>
      </c>
    </row>
    <row r="37587" spans="59:60" x14ac:dyDescent="0.25">
      <c r="BG37587">
        <v>37586</v>
      </c>
      <c r="BH37587" t="s">
        <v>331</v>
      </c>
    </row>
    <row r="37588" spans="59:60" x14ac:dyDescent="0.25">
      <c r="BG37588">
        <v>37587</v>
      </c>
      <c r="BH37588" t="s">
        <v>332</v>
      </c>
    </row>
    <row r="37589" spans="59:60" x14ac:dyDescent="0.25">
      <c r="BG37589">
        <v>37588</v>
      </c>
      <c r="BH37589" t="s">
        <v>333</v>
      </c>
    </row>
    <row r="37590" spans="59:60" x14ac:dyDescent="0.25">
      <c r="BG37590">
        <v>37589</v>
      </c>
      <c r="BH37590" t="s">
        <v>334</v>
      </c>
    </row>
    <row r="37591" spans="59:60" x14ac:dyDescent="0.25">
      <c r="BG37591">
        <v>37590</v>
      </c>
      <c r="BH37591" t="s">
        <v>335</v>
      </c>
    </row>
    <row r="37592" spans="59:60" x14ac:dyDescent="0.25">
      <c r="BG37592">
        <v>37591</v>
      </c>
      <c r="BH37592" t="s">
        <v>336</v>
      </c>
    </row>
    <row r="37593" spans="59:60" x14ac:dyDescent="0.25">
      <c r="BG37593">
        <v>37592</v>
      </c>
      <c r="BH37593" t="s">
        <v>337</v>
      </c>
    </row>
    <row r="37594" spans="59:60" x14ac:dyDescent="0.25">
      <c r="BG37594">
        <v>37593</v>
      </c>
      <c r="BH37594" t="s">
        <v>338</v>
      </c>
    </row>
    <row r="37595" spans="59:60" x14ac:dyDescent="0.25">
      <c r="BG37595">
        <v>37594</v>
      </c>
      <c r="BH37595" t="s">
        <v>339</v>
      </c>
    </row>
    <row r="37596" spans="59:60" x14ac:dyDescent="0.25">
      <c r="BG37596">
        <v>37595</v>
      </c>
      <c r="BH37596" t="s">
        <v>340</v>
      </c>
    </row>
    <row r="37597" spans="59:60" x14ac:dyDescent="0.25">
      <c r="BG37597">
        <v>37596</v>
      </c>
      <c r="BH37597" t="s">
        <v>341</v>
      </c>
    </row>
    <row r="37598" spans="59:60" x14ac:dyDescent="0.25">
      <c r="BG37598">
        <v>37597</v>
      </c>
      <c r="BH37598" t="s">
        <v>342</v>
      </c>
    </row>
    <row r="37599" spans="59:60" x14ac:dyDescent="0.25">
      <c r="BG37599">
        <v>37598</v>
      </c>
      <c r="BH37599" t="s">
        <v>343</v>
      </c>
    </row>
    <row r="37600" spans="59:60" x14ac:dyDescent="0.25">
      <c r="BG37600">
        <v>37599</v>
      </c>
      <c r="BH37600" t="s">
        <v>344</v>
      </c>
    </row>
    <row r="37601" spans="59:60" x14ac:dyDescent="0.25">
      <c r="BG37601">
        <v>37600</v>
      </c>
      <c r="BH37601" t="s">
        <v>345</v>
      </c>
    </row>
    <row r="37602" spans="59:60" x14ac:dyDescent="0.25">
      <c r="BG37602">
        <v>37601</v>
      </c>
      <c r="BH37602" t="s">
        <v>346</v>
      </c>
    </row>
    <row r="37603" spans="59:60" x14ac:dyDescent="0.25">
      <c r="BG37603">
        <v>37602</v>
      </c>
      <c r="BH37603" t="s">
        <v>347</v>
      </c>
    </row>
    <row r="37604" spans="59:60" x14ac:dyDescent="0.25">
      <c r="BG37604">
        <v>37603</v>
      </c>
      <c r="BH37604" t="s">
        <v>348</v>
      </c>
    </row>
    <row r="37605" spans="59:60" x14ac:dyDescent="0.25">
      <c r="BG37605">
        <v>37604</v>
      </c>
      <c r="BH37605" t="s">
        <v>349</v>
      </c>
    </row>
    <row r="37606" spans="59:60" x14ac:dyDescent="0.25">
      <c r="BG37606">
        <v>37605</v>
      </c>
      <c r="BH37606" t="s">
        <v>350</v>
      </c>
    </row>
    <row r="37607" spans="59:60" x14ac:dyDescent="0.25">
      <c r="BG37607">
        <v>37606</v>
      </c>
      <c r="BH37607" t="s">
        <v>351</v>
      </c>
    </row>
    <row r="37608" spans="59:60" x14ac:dyDescent="0.25">
      <c r="BG37608">
        <v>37607</v>
      </c>
      <c r="BH37608" t="s">
        <v>352</v>
      </c>
    </row>
    <row r="37609" spans="59:60" x14ac:dyDescent="0.25">
      <c r="BG37609">
        <v>37608</v>
      </c>
      <c r="BH37609" t="s">
        <v>293</v>
      </c>
    </row>
    <row r="37610" spans="59:60" x14ac:dyDescent="0.25">
      <c r="BG37610">
        <v>37609</v>
      </c>
      <c r="BH37610" t="s">
        <v>294</v>
      </c>
    </row>
    <row r="37611" spans="59:60" x14ac:dyDescent="0.25">
      <c r="BG37611">
        <v>37610</v>
      </c>
      <c r="BH37611" t="s">
        <v>295</v>
      </c>
    </row>
    <row r="37612" spans="59:60" x14ac:dyDescent="0.25">
      <c r="BG37612">
        <v>37611</v>
      </c>
      <c r="BH37612" t="s">
        <v>296</v>
      </c>
    </row>
    <row r="37613" spans="59:60" x14ac:dyDescent="0.25">
      <c r="BG37613">
        <v>37612</v>
      </c>
      <c r="BH37613" t="s">
        <v>297</v>
      </c>
    </row>
    <row r="37614" spans="59:60" x14ac:dyDescent="0.25">
      <c r="BG37614">
        <v>37613</v>
      </c>
      <c r="BH37614" t="s">
        <v>298</v>
      </c>
    </row>
    <row r="37615" spans="59:60" x14ac:dyDescent="0.25">
      <c r="BG37615">
        <v>37614</v>
      </c>
      <c r="BH37615" t="s">
        <v>299</v>
      </c>
    </row>
    <row r="37616" spans="59:60" x14ac:dyDescent="0.25">
      <c r="BG37616">
        <v>37615</v>
      </c>
      <c r="BH37616" t="s">
        <v>300</v>
      </c>
    </row>
    <row r="37617" spans="59:60" x14ac:dyDescent="0.25">
      <c r="BG37617">
        <v>37616</v>
      </c>
      <c r="BH37617" t="s">
        <v>301</v>
      </c>
    </row>
    <row r="37618" spans="59:60" x14ac:dyDescent="0.25">
      <c r="BG37618">
        <v>37617</v>
      </c>
      <c r="BH37618" t="s">
        <v>302</v>
      </c>
    </row>
    <row r="37619" spans="59:60" x14ac:dyDescent="0.25">
      <c r="BG37619">
        <v>37618</v>
      </c>
      <c r="BH37619" t="s">
        <v>303</v>
      </c>
    </row>
    <row r="37620" spans="59:60" x14ac:dyDescent="0.25">
      <c r="BG37620">
        <v>37619</v>
      </c>
      <c r="BH37620" t="s">
        <v>304</v>
      </c>
    </row>
    <row r="37621" spans="59:60" x14ac:dyDescent="0.25">
      <c r="BG37621">
        <v>37620</v>
      </c>
      <c r="BH37621" t="s">
        <v>305</v>
      </c>
    </row>
    <row r="37622" spans="59:60" x14ac:dyDescent="0.25">
      <c r="BG37622">
        <v>37621</v>
      </c>
      <c r="BH37622" t="s">
        <v>306</v>
      </c>
    </row>
    <row r="37623" spans="59:60" x14ac:dyDescent="0.25">
      <c r="BG37623">
        <v>37622</v>
      </c>
      <c r="BH37623" t="s">
        <v>307</v>
      </c>
    </row>
    <row r="37624" spans="59:60" x14ac:dyDescent="0.25">
      <c r="BG37624">
        <v>37623</v>
      </c>
      <c r="BH37624" t="s">
        <v>308</v>
      </c>
    </row>
    <row r="37625" spans="59:60" x14ac:dyDescent="0.25">
      <c r="BG37625">
        <v>37624</v>
      </c>
      <c r="BH37625" t="s">
        <v>309</v>
      </c>
    </row>
    <row r="37626" spans="59:60" x14ac:dyDescent="0.25">
      <c r="BG37626">
        <v>37625</v>
      </c>
      <c r="BH37626" t="s">
        <v>310</v>
      </c>
    </row>
    <row r="37627" spans="59:60" x14ac:dyDescent="0.25">
      <c r="BG37627">
        <v>37626</v>
      </c>
      <c r="BH37627" t="s">
        <v>311</v>
      </c>
    </row>
    <row r="37628" spans="59:60" x14ac:dyDescent="0.25">
      <c r="BG37628">
        <v>37627</v>
      </c>
      <c r="BH37628" t="s">
        <v>312</v>
      </c>
    </row>
    <row r="37629" spans="59:60" x14ac:dyDescent="0.25">
      <c r="BG37629">
        <v>37628</v>
      </c>
      <c r="BH37629" t="s">
        <v>313</v>
      </c>
    </row>
    <row r="37630" spans="59:60" x14ac:dyDescent="0.25">
      <c r="BG37630">
        <v>37629</v>
      </c>
      <c r="BH37630" t="s">
        <v>314</v>
      </c>
    </row>
    <row r="37631" spans="59:60" x14ac:dyDescent="0.25">
      <c r="BG37631">
        <v>37630</v>
      </c>
      <c r="BH37631" t="s">
        <v>315</v>
      </c>
    </row>
    <row r="37632" spans="59:60" x14ac:dyDescent="0.25">
      <c r="BG37632">
        <v>37631</v>
      </c>
      <c r="BH37632" t="s">
        <v>316</v>
      </c>
    </row>
    <row r="37633" spans="59:60" x14ac:dyDescent="0.25">
      <c r="BG37633">
        <v>37632</v>
      </c>
      <c r="BH37633" t="s">
        <v>317</v>
      </c>
    </row>
    <row r="37634" spans="59:60" x14ac:dyDescent="0.25">
      <c r="BG37634">
        <v>37633</v>
      </c>
      <c r="BH37634" t="s">
        <v>318</v>
      </c>
    </row>
    <row r="37635" spans="59:60" x14ac:dyDescent="0.25">
      <c r="BG37635">
        <v>37634</v>
      </c>
      <c r="BH37635" t="s">
        <v>319</v>
      </c>
    </row>
    <row r="37636" spans="59:60" x14ac:dyDescent="0.25">
      <c r="BG37636">
        <v>37635</v>
      </c>
      <c r="BH37636" t="s">
        <v>320</v>
      </c>
    </row>
    <row r="37637" spans="59:60" x14ac:dyDescent="0.25">
      <c r="BG37637">
        <v>37636</v>
      </c>
      <c r="BH37637" t="s">
        <v>321</v>
      </c>
    </row>
    <row r="37638" spans="59:60" x14ac:dyDescent="0.25">
      <c r="BG37638">
        <v>37637</v>
      </c>
      <c r="BH37638" t="s">
        <v>322</v>
      </c>
    </row>
    <row r="37639" spans="59:60" x14ac:dyDescent="0.25">
      <c r="BG37639">
        <v>37638</v>
      </c>
      <c r="BH37639" t="s">
        <v>323</v>
      </c>
    </row>
    <row r="37640" spans="59:60" x14ac:dyDescent="0.25">
      <c r="BG37640">
        <v>37639</v>
      </c>
      <c r="BH37640" t="s">
        <v>324</v>
      </c>
    </row>
    <row r="37641" spans="59:60" x14ac:dyDescent="0.25">
      <c r="BG37641">
        <v>37640</v>
      </c>
      <c r="BH37641" t="s">
        <v>325</v>
      </c>
    </row>
    <row r="37642" spans="59:60" x14ac:dyDescent="0.25">
      <c r="BG37642">
        <v>37641</v>
      </c>
      <c r="BH37642" t="s">
        <v>326</v>
      </c>
    </row>
    <row r="37643" spans="59:60" x14ac:dyDescent="0.25">
      <c r="BG37643">
        <v>37642</v>
      </c>
      <c r="BH37643" t="s">
        <v>327</v>
      </c>
    </row>
    <row r="37644" spans="59:60" x14ac:dyDescent="0.25">
      <c r="BG37644">
        <v>37643</v>
      </c>
      <c r="BH37644" t="s">
        <v>328</v>
      </c>
    </row>
    <row r="37645" spans="59:60" x14ac:dyDescent="0.25">
      <c r="BG37645">
        <v>37644</v>
      </c>
      <c r="BH37645" t="s">
        <v>329</v>
      </c>
    </row>
    <row r="37646" spans="59:60" x14ac:dyDescent="0.25">
      <c r="BG37646">
        <v>37645</v>
      </c>
      <c r="BH37646" t="s">
        <v>330</v>
      </c>
    </row>
    <row r="37647" spans="59:60" x14ac:dyDescent="0.25">
      <c r="BG37647">
        <v>37646</v>
      </c>
      <c r="BH37647" t="s">
        <v>331</v>
      </c>
    </row>
    <row r="37648" spans="59:60" x14ac:dyDescent="0.25">
      <c r="BG37648">
        <v>37647</v>
      </c>
      <c r="BH37648" t="s">
        <v>332</v>
      </c>
    </row>
    <row r="37649" spans="59:60" x14ac:dyDescent="0.25">
      <c r="BG37649">
        <v>37648</v>
      </c>
      <c r="BH37649" t="s">
        <v>333</v>
      </c>
    </row>
    <row r="37650" spans="59:60" x14ac:dyDescent="0.25">
      <c r="BG37650">
        <v>37649</v>
      </c>
      <c r="BH37650" t="s">
        <v>334</v>
      </c>
    </row>
    <row r="37651" spans="59:60" x14ac:dyDescent="0.25">
      <c r="BG37651">
        <v>37650</v>
      </c>
      <c r="BH37651" t="s">
        <v>335</v>
      </c>
    </row>
    <row r="37652" spans="59:60" x14ac:dyDescent="0.25">
      <c r="BG37652">
        <v>37651</v>
      </c>
      <c r="BH37652" t="s">
        <v>336</v>
      </c>
    </row>
    <row r="37653" spans="59:60" x14ac:dyDescent="0.25">
      <c r="BG37653">
        <v>37652</v>
      </c>
      <c r="BH37653" t="s">
        <v>337</v>
      </c>
    </row>
    <row r="37654" spans="59:60" x14ac:dyDescent="0.25">
      <c r="BG37654">
        <v>37653</v>
      </c>
      <c r="BH37654" t="s">
        <v>338</v>
      </c>
    </row>
    <row r="37655" spans="59:60" x14ac:dyDescent="0.25">
      <c r="BG37655">
        <v>37654</v>
      </c>
      <c r="BH37655" t="s">
        <v>339</v>
      </c>
    </row>
    <row r="37656" spans="59:60" x14ac:dyDescent="0.25">
      <c r="BG37656">
        <v>37655</v>
      </c>
      <c r="BH37656" t="s">
        <v>340</v>
      </c>
    </row>
    <row r="37657" spans="59:60" x14ac:dyDescent="0.25">
      <c r="BG37657">
        <v>37656</v>
      </c>
      <c r="BH37657" t="s">
        <v>341</v>
      </c>
    </row>
    <row r="37658" spans="59:60" x14ac:dyDescent="0.25">
      <c r="BG37658">
        <v>37657</v>
      </c>
      <c r="BH37658" t="s">
        <v>342</v>
      </c>
    </row>
    <row r="37659" spans="59:60" x14ac:dyDescent="0.25">
      <c r="BG37659">
        <v>37658</v>
      </c>
      <c r="BH37659" t="s">
        <v>343</v>
      </c>
    </row>
    <row r="37660" spans="59:60" x14ac:dyDescent="0.25">
      <c r="BG37660">
        <v>37659</v>
      </c>
      <c r="BH37660" t="s">
        <v>344</v>
      </c>
    </row>
    <row r="37661" spans="59:60" x14ac:dyDescent="0.25">
      <c r="BG37661">
        <v>37660</v>
      </c>
      <c r="BH37661" t="s">
        <v>345</v>
      </c>
    </row>
    <row r="37662" spans="59:60" x14ac:dyDescent="0.25">
      <c r="BG37662">
        <v>37661</v>
      </c>
      <c r="BH37662" t="s">
        <v>346</v>
      </c>
    </row>
    <row r="37663" spans="59:60" x14ac:dyDescent="0.25">
      <c r="BG37663">
        <v>37662</v>
      </c>
      <c r="BH37663" t="s">
        <v>347</v>
      </c>
    </row>
    <row r="37664" spans="59:60" x14ac:dyDescent="0.25">
      <c r="BG37664">
        <v>37663</v>
      </c>
      <c r="BH37664" t="s">
        <v>348</v>
      </c>
    </row>
    <row r="37665" spans="59:60" x14ac:dyDescent="0.25">
      <c r="BG37665">
        <v>37664</v>
      </c>
      <c r="BH37665" t="s">
        <v>349</v>
      </c>
    </row>
    <row r="37666" spans="59:60" x14ac:dyDescent="0.25">
      <c r="BG37666">
        <v>37665</v>
      </c>
      <c r="BH37666" t="s">
        <v>350</v>
      </c>
    </row>
    <row r="37667" spans="59:60" x14ac:dyDescent="0.25">
      <c r="BG37667">
        <v>37666</v>
      </c>
      <c r="BH37667" t="s">
        <v>351</v>
      </c>
    </row>
    <row r="37668" spans="59:60" x14ac:dyDescent="0.25">
      <c r="BG37668">
        <v>37667</v>
      </c>
      <c r="BH37668" t="s">
        <v>352</v>
      </c>
    </row>
    <row r="37669" spans="59:60" x14ac:dyDescent="0.25">
      <c r="BG37669">
        <v>37668</v>
      </c>
      <c r="BH37669" t="s">
        <v>293</v>
      </c>
    </row>
    <row r="37670" spans="59:60" x14ac:dyDescent="0.25">
      <c r="BG37670">
        <v>37669</v>
      </c>
      <c r="BH37670" t="s">
        <v>294</v>
      </c>
    </row>
    <row r="37671" spans="59:60" x14ac:dyDescent="0.25">
      <c r="BG37671">
        <v>37670</v>
      </c>
      <c r="BH37671" t="s">
        <v>295</v>
      </c>
    </row>
    <row r="37672" spans="59:60" x14ac:dyDescent="0.25">
      <c r="BG37672">
        <v>37671</v>
      </c>
      <c r="BH37672" t="s">
        <v>296</v>
      </c>
    </row>
    <row r="37673" spans="59:60" x14ac:dyDescent="0.25">
      <c r="BG37673">
        <v>37672</v>
      </c>
      <c r="BH37673" t="s">
        <v>297</v>
      </c>
    </row>
    <row r="37674" spans="59:60" x14ac:dyDescent="0.25">
      <c r="BG37674">
        <v>37673</v>
      </c>
      <c r="BH37674" t="s">
        <v>298</v>
      </c>
    </row>
    <row r="37675" spans="59:60" x14ac:dyDescent="0.25">
      <c r="BG37675">
        <v>37674</v>
      </c>
      <c r="BH37675" t="s">
        <v>299</v>
      </c>
    </row>
    <row r="37676" spans="59:60" x14ac:dyDescent="0.25">
      <c r="BG37676">
        <v>37675</v>
      </c>
      <c r="BH37676" t="s">
        <v>300</v>
      </c>
    </row>
    <row r="37677" spans="59:60" x14ac:dyDescent="0.25">
      <c r="BG37677">
        <v>37676</v>
      </c>
      <c r="BH37677" t="s">
        <v>301</v>
      </c>
    </row>
    <row r="37678" spans="59:60" x14ac:dyDescent="0.25">
      <c r="BG37678">
        <v>37677</v>
      </c>
      <c r="BH37678" t="s">
        <v>302</v>
      </c>
    </row>
    <row r="37679" spans="59:60" x14ac:dyDescent="0.25">
      <c r="BG37679">
        <v>37678</v>
      </c>
      <c r="BH37679" t="s">
        <v>303</v>
      </c>
    </row>
    <row r="37680" spans="59:60" x14ac:dyDescent="0.25">
      <c r="BG37680">
        <v>37679</v>
      </c>
      <c r="BH37680" t="s">
        <v>304</v>
      </c>
    </row>
    <row r="37681" spans="59:60" x14ac:dyDescent="0.25">
      <c r="BG37681">
        <v>37680</v>
      </c>
      <c r="BH37681" t="s">
        <v>305</v>
      </c>
    </row>
    <row r="37682" spans="59:60" x14ac:dyDescent="0.25">
      <c r="BG37682">
        <v>37681</v>
      </c>
      <c r="BH37682" t="s">
        <v>306</v>
      </c>
    </row>
    <row r="37683" spans="59:60" x14ac:dyDescent="0.25">
      <c r="BG37683">
        <v>37682</v>
      </c>
      <c r="BH37683" t="s">
        <v>307</v>
      </c>
    </row>
    <row r="37684" spans="59:60" x14ac:dyDescent="0.25">
      <c r="BG37684">
        <v>37683</v>
      </c>
      <c r="BH37684" t="s">
        <v>308</v>
      </c>
    </row>
    <row r="37685" spans="59:60" x14ac:dyDescent="0.25">
      <c r="BG37685">
        <v>37684</v>
      </c>
      <c r="BH37685" t="s">
        <v>309</v>
      </c>
    </row>
    <row r="37686" spans="59:60" x14ac:dyDescent="0.25">
      <c r="BG37686">
        <v>37685</v>
      </c>
      <c r="BH37686" t="s">
        <v>310</v>
      </c>
    </row>
    <row r="37687" spans="59:60" x14ac:dyDescent="0.25">
      <c r="BG37687">
        <v>37686</v>
      </c>
      <c r="BH37687" t="s">
        <v>311</v>
      </c>
    </row>
    <row r="37688" spans="59:60" x14ac:dyDescent="0.25">
      <c r="BG37688">
        <v>37687</v>
      </c>
      <c r="BH37688" t="s">
        <v>312</v>
      </c>
    </row>
    <row r="37689" spans="59:60" x14ac:dyDescent="0.25">
      <c r="BG37689">
        <v>37688</v>
      </c>
      <c r="BH37689" t="s">
        <v>313</v>
      </c>
    </row>
    <row r="37690" spans="59:60" x14ac:dyDescent="0.25">
      <c r="BG37690">
        <v>37689</v>
      </c>
      <c r="BH37690" t="s">
        <v>314</v>
      </c>
    </row>
    <row r="37691" spans="59:60" x14ac:dyDescent="0.25">
      <c r="BG37691">
        <v>37690</v>
      </c>
      <c r="BH37691" t="s">
        <v>315</v>
      </c>
    </row>
    <row r="37692" spans="59:60" x14ac:dyDescent="0.25">
      <c r="BG37692">
        <v>37691</v>
      </c>
      <c r="BH37692" t="s">
        <v>316</v>
      </c>
    </row>
    <row r="37693" spans="59:60" x14ac:dyDescent="0.25">
      <c r="BG37693">
        <v>37692</v>
      </c>
      <c r="BH37693" t="s">
        <v>317</v>
      </c>
    </row>
    <row r="37694" spans="59:60" x14ac:dyDescent="0.25">
      <c r="BG37694">
        <v>37693</v>
      </c>
      <c r="BH37694" t="s">
        <v>318</v>
      </c>
    </row>
    <row r="37695" spans="59:60" x14ac:dyDescent="0.25">
      <c r="BG37695">
        <v>37694</v>
      </c>
      <c r="BH37695" t="s">
        <v>319</v>
      </c>
    </row>
    <row r="37696" spans="59:60" x14ac:dyDescent="0.25">
      <c r="BG37696">
        <v>37695</v>
      </c>
      <c r="BH37696" t="s">
        <v>320</v>
      </c>
    </row>
    <row r="37697" spans="59:60" x14ac:dyDescent="0.25">
      <c r="BG37697">
        <v>37696</v>
      </c>
      <c r="BH37697" t="s">
        <v>321</v>
      </c>
    </row>
    <row r="37698" spans="59:60" x14ac:dyDescent="0.25">
      <c r="BG37698">
        <v>37697</v>
      </c>
      <c r="BH37698" t="s">
        <v>322</v>
      </c>
    </row>
    <row r="37699" spans="59:60" x14ac:dyDescent="0.25">
      <c r="BG37699">
        <v>37698</v>
      </c>
      <c r="BH37699" t="s">
        <v>323</v>
      </c>
    </row>
    <row r="37700" spans="59:60" x14ac:dyDescent="0.25">
      <c r="BG37700">
        <v>37699</v>
      </c>
      <c r="BH37700" t="s">
        <v>324</v>
      </c>
    </row>
    <row r="37701" spans="59:60" x14ac:dyDescent="0.25">
      <c r="BG37701">
        <v>37700</v>
      </c>
      <c r="BH37701" t="s">
        <v>325</v>
      </c>
    </row>
    <row r="37702" spans="59:60" x14ac:dyDescent="0.25">
      <c r="BG37702">
        <v>37701</v>
      </c>
      <c r="BH37702" t="s">
        <v>326</v>
      </c>
    </row>
    <row r="37703" spans="59:60" x14ac:dyDescent="0.25">
      <c r="BG37703">
        <v>37702</v>
      </c>
      <c r="BH37703" t="s">
        <v>327</v>
      </c>
    </row>
    <row r="37704" spans="59:60" x14ac:dyDescent="0.25">
      <c r="BG37704">
        <v>37703</v>
      </c>
      <c r="BH37704" t="s">
        <v>328</v>
      </c>
    </row>
    <row r="37705" spans="59:60" x14ac:dyDescent="0.25">
      <c r="BG37705">
        <v>37704</v>
      </c>
      <c r="BH37705" t="s">
        <v>329</v>
      </c>
    </row>
    <row r="37706" spans="59:60" x14ac:dyDescent="0.25">
      <c r="BG37706">
        <v>37705</v>
      </c>
      <c r="BH37706" t="s">
        <v>330</v>
      </c>
    </row>
    <row r="37707" spans="59:60" x14ac:dyDescent="0.25">
      <c r="BG37707">
        <v>37706</v>
      </c>
      <c r="BH37707" t="s">
        <v>331</v>
      </c>
    </row>
    <row r="37708" spans="59:60" x14ac:dyDescent="0.25">
      <c r="BG37708">
        <v>37707</v>
      </c>
      <c r="BH37708" t="s">
        <v>332</v>
      </c>
    </row>
    <row r="37709" spans="59:60" x14ac:dyDescent="0.25">
      <c r="BG37709">
        <v>37708</v>
      </c>
      <c r="BH37709" t="s">
        <v>333</v>
      </c>
    </row>
    <row r="37710" spans="59:60" x14ac:dyDescent="0.25">
      <c r="BG37710">
        <v>37709</v>
      </c>
      <c r="BH37710" t="s">
        <v>334</v>
      </c>
    </row>
    <row r="37711" spans="59:60" x14ac:dyDescent="0.25">
      <c r="BG37711">
        <v>37710</v>
      </c>
      <c r="BH37711" t="s">
        <v>335</v>
      </c>
    </row>
    <row r="37712" spans="59:60" x14ac:dyDescent="0.25">
      <c r="BG37712">
        <v>37711</v>
      </c>
      <c r="BH37712" t="s">
        <v>336</v>
      </c>
    </row>
    <row r="37713" spans="59:60" x14ac:dyDescent="0.25">
      <c r="BG37713">
        <v>37712</v>
      </c>
      <c r="BH37713" t="s">
        <v>337</v>
      </c>
    </row>
    <row r="37714" spans="59:60" x14ac:dyDescent="0.25">
      <c r="BG37714">
        <v>37713</v>
      </c>
      <c r="BH37714" t="s">
        <v>338</v>
      </c>
    </row>
    <row r="37715" spans="59:60" x14ac:dyDescent="0.25">
      <c r="BG37715">
        <v>37714</v>
      </c>
      <c r="BH37715" t="s">
        <v>339</v>
      </c>
    </row>
    <row r="37716" spans="59:60" x14ac:dyDescent="0.25">
      <c r="BG37716">
        <v>37715</v>
      </c>
      <c r="BH37716" t="s">
        <v>340</v>
      </c>
    </row>
    <row r="37717" spans="59:60" x14ac:dyDescent="0.25">
      <c r="BG37717">
        <v>37716</v>
      </c>
      <c r="BH37717" t="s">
        <v>341</v>
      </c>
    </row>
    <row r="37718" spans="59:60" x14ac:dyDescent="0.25">
      <c r="BG37718">
        <v>37717</v>
      </c>
      <c r="BH37718" t="s">
        <v>342</v>
      </c>
    </row>
    <row r="37719" spans="59:60" x14ac:dyDescent="0.25">
      <c r="BG37719">
        <v>37718</v>
      </c>
      <c r="BH37719" t="s">
        <v>343</v>
      </c>
    </row>
    <row r="37720" spans="59:60" x14ac:dyDescent="0.25">
      <c r="BG37720">
        <v>37719</v>
      </c>
      <c r="BH37720" t="s">
        <v>344</v>
      </c>
    </row>
    <row r="37721" spans="59:60" x14ac:dyDescent="0.25">
      <c r="BG37721">
        <v>37720</v>
      </c>
      <c r="BH37721" t="s">
        <v>345</v>
      </c>
    </row>
    <row r="37722" spans="59:60" x14ac:dyDescent="0.25">
      <c r="BG37722">
        <v>37721</v>
      </c>
      <c r="BH37722" t="s">
        <v>346</v>
      </c>
    </row>
    <row r="37723" spans="59:60" x14ac:dyDescent="0.25">
      <c r="BG37723">
        <v>37722</v>
      </c>
      <c r="BH37723" t="s">
        <v>347</v>
      </c>
    </row>
    <row r="37724" spans="59:60" x14ac:dyDescent="0.25">
      <c r="BG37724">
        <v>37723</v>
      </c>
      <c r="BH37724" t="s">
        <v>348</v>
      </c>
    </row>
    <row r="37725" spans="59:60" x14ac:dyDescent="0.25">
      <c r="BG37725">
        <v>37724</v>
      </c>
      <c r="BH37725" t="s">
        <v>349</v>
      </c>
    </row>
    <row r="37726" spans="59:60" x14ac:dyDescent="0.25">
      <c r="BG37726">
        <v>37725</v>
      </c>
      <c r="BH37726" t="s">
        <v>350</v>
      </c>
    </row>
    <row r="37727" spans="59:60" x14ac:dyDescent="0.25">
      <c r="BG37727">
        <v>37726</v>
      </c>
      <c r="BH37727" t="s">
        <v>351</v>
      </c>
    </row>
    <row r="37728" spans="59:60" x14ac:dyDescent="0.25">
      <c r="BG37728">
        <v>37727</v>
      </c>
      <c r="BH37728" t="s">
        <v>352</v>
      </c>
    </row>
    <row r="37729" spans="59:60" x14ac:dyDescent="0.25">
      <c r="BG37729">
        <v>37728</v>
      </c>
      <c r="BH37729" t="s">
        <v>293</v>
      </c>
    </row>
    <row r="37730" spans="59:60" x14ac:dyDescent="0.25">
      <c r="BG37730">
        <v>37729</v>
      </c>
      <c r="BH37730" t="s">
        <v>294</v>
      </c>
    </row>
    <row r="37731" spans="59:60" x14ac:dyDescent="0.25">
      <c r="BG37731">
        <v>37730</v>
      </c>
      <c r="BH37731" t="s">
        <v>295</v>
      </c>
    </row>
    <row r="37732" spans="59:60" x14ac:dyDescent="0.25">
      <c r="BG37732">
        <v>37731</v>
      </c>
      <c r="BH37732" t="s">
        <v>296</v>
      </c>
    </row>
    <row r="37733" spans="59:60" x14ac:dyDescent="0.25">
      <c r="BG37733">
        <v>37732</v>
      </c>
      <c r="BH37733" t="s">
        <v>297</v>
      </c>
    </row>
    <row r="37734" spans="59:60" x14ac:dyDescent="0.25">
      <c r="BG37734">
        <v>37733</v>
      </c>
      <c r="BH37734" t="s">
        <v>298</v>
      </c>
    </row>
    <row r="37735" spans="59:60" x14ac:dyDescent="0.25">
      <c r="BG37735">
        <v>37734</v>
      </c>
      <c r="BH37735" t="s">
        <v>299</v>
      </c>
    </row>
    <row r="37736" spans="59:60" x14ac:dyDescent="0.25">
      <c r="BG37736">
        <v>37735</v>
      </c>
      <c r="BH37736" t="s">
        <v>300</v>
      </c>
    </row>
    <row r="37737" spans="59:60" x14ac:dyDescent="0.25">
      <c r="BG37737">
        <v>37736</v>
      </c>
      <c r="BH37737" t="s">
        <v>301</v>
      </c>
    </row>
    <row r="37738" spans="59:60" x14ac:dyDescent="0.25">
      <c r="BG37738">
        <v>37737</v>
      </c>
      <c r="BH37738" t="s">
        <v>302</v>
      </c>
    </row>
    <row r="37739" spans="59:60" x14ac:dyDescent="0.25">
      <c r="BG37739">
        <v>37738</v>
      </c>
      <c r="BH37739" t="s">
        <v>303</v>
      </c>
    </row>
    <row r="37740" spans="59:60" x14ac:dyDescent="0.25">
      <c r="BG37740">
        <v>37739</v>
      </c>
      <c r="BH37740" t="s">
        <v>304</v>
      </c>
    </row>
    <row r="37741" spans="59:60" x14ac:dyDescent="0.25">
      <c r="BG37741">
        <v>37740</v>
      </c>
      <c r="BH37741" t="s">
        <v>305</v>
      </c>
    </row>
    <row r="37742" spans="59:60" x14ac:dyDescent="0.25">
      <c r="BG37742">
        <v>37741</v>
      </c>
      <c r="BH37742" t="s">
        <v>306</v>
      </c>
    </row>
    <row r="37743" spans="59:60" x14ac:dyDescent="0.25">
      <c r="BG37743">
        <v>37742</v>
      </c>
      <c r="BH37743" t="s">
        <v>307</v>
      </c>
    </row>
    <row r="37744" spans="59:60" x14ac:dyDescent="0.25">
      <c r="BG37744">
        <v>37743</v>
      </c>
      <c r="BH37744" t="s">
        <v>308</v>
      </c>
    </row>
    <row r="37745" spans="59:60" x14ac:dyDescent="0.25">
      <c r="BG37745">
        <v>37744</v>
      </c>
      <c r="BH37745" t="s">
        <v>309</v>
      </c>
    </row>
    <row r="37746" spans="59:60" x14ac:dyDescent="0.25">
      <c r="BG37746">
        <v>37745</v>
      </c>
      <c r="BH37746" t="s">
        <v>310</v>
      </c>
    </row>
    <row r="37747" spans="59:60" x14ac:dyDescent="0.25">
      <c r="BG37747">
        <v>37746</v>
      </c>
      <c r="BH37747" t="s">
        <v>311</v>
      </c>
    </row>
    <row r="37748" spans="59:60" x14ac:dyDescent="0.25">
      <c r="BG37748">
        <v>37747</v>
      </c>
      <c r="BH37748" t="s">
        <v>312</v>
      </c>
    </row>
    <row r="37749" spans="59:60" x14ac:dyDescent="0.25">
      <c r="BG37749">
        <v>37748</v>
      </c>
      <c r="BH37749" t="s">
        <v>313</v>
      </c>
    </row>
    <row r="37750" spans="59:60" x14ac:dyDescent="0.25">
      <c r="BG37750">
        <v>37749</v>
      </c>
      <c r="BH37750" t="s">
        <v>314</v>
      </c>
    </row>
    <row r="37751" spans="59:60" x14ac:dyDescent="0.25">
      <c r="BG37751">
        <v>37750</v>
      </c>
      <c r="BH37751" t="s">
        <v>315</v>
      </c>
    </row>
    <row r="37752" spans="59:60" x14ac:dyDescent="0.25">
      <c r="BG37752">
        <v>37751</v>
      </c>
      <c r="BH37752" t="s">
        <v>316</v>
      </c>
    </row>
    <row r="37753" spans="59:60" x14ac:dyDescent="0.25">
      <c r="BG37753">
        <v>37752</v>
      </c>
      <c r="BH37753" t="s">
        <v>317</v>
      </c>
    </row>
    <row r="37754" spans="59:60" x14ac:dyDescent="0.25">
      <c r="BG37754">
        <v>37753</v>
      </c>
      <c r="BH37754" t="s">
        <v>318</v>
      </c>
    </row>
    <row r="37755" spans="59:60" x14ac:dyDescent="0.25">
      <c r="BG37755">
        <v>37754</v>
      </c>
      <c r="BH37755" t="s">
        <v>319</v>
      </c>
    </row>
    <row r="37756" spans="59:60" x14ac:dyDescent="0.25">
      <c r="BG37756">
        <v>37755</v>
      </c>
      <c r="BH37756" t="s">
        <v>320</v>
      </c>
    </row>
    <row r="37757" spans="59:60" x14ac:dyDescent="0.25">
      <c r="BG37757">
        <v>37756</v>
      </c>
      <c r="BH37757" t="s">
        <v>321</v>
      </c>
    </row>
    <row r="37758" spans="59:60" x14ac:dyDescent="0.25">
      <c r="BG37758">
        <v>37757</v>
      </c>
      <c r="BH37758" t="s">
        <v>322</v>
      </c>
    </row>
    <row r="37759" spans="59:60" x14ac:dyDescent="0.25">
      <c r="BG37759">
        <v>37758</v>
      </c>
      <c r="BH37759" t="s">
        <v>323</v>
      </c>
    </row>
    <row r="37760" spans="59:60" x14ac:dyDescent="0.25">
      <c r="BG37760">
        <v>37759</v>
      </c>
      <c r="BH37760" t="s">
        <v>324</v>
      </c>
    </row>
    <row r="37761" spans="59:60" x14ac:dyDescent="0.25">
      <c r="BG37761">
        <v>37760</v>
      </c>
      <c r="BH37761" t="s">
        <v>325</v>
      </c>
    </row>
    <row r="37762" spans="59:60" x14ac:dyDescent="0.25">
      <c r="BG37762">
        <v>37761</v>
      </c>
      <c r="BH37762" t="s">
        <v>326</v>
      </c>
    </row>
    <row r="37763" spans="59:60" x14ac:dyDescent="0.25">
      <c r="BG37763">
        <v>37762</v>
      </c>
      <c r="BH37763" t="s">
        <v>327</v>
      </c>
    </row>
    <row r="37764" spans="59:60" x14ac:dyDescent="0.25">
      <c r="BG37764">
        <v>37763</v>
      </c>
      <c r="BH37764" t="s">
        <v>328</v>
      </c>
    </row>
    <row r="37765" spans="59:60" x14ac:dyDescent="0.25">
      <c r="BG37765">
        <v>37764</v>
      </c>
      <c r="BH37765" t="s">
        <v>329</v>
      </c>
    </row>
    <row r="37766" spans="59:60" x14ac:dyDescent="0.25">
      <c r="BG37766">
        <v>37765</v>
      </c>
      <c r="BH37766" t="s">
        <v>330</v>
      </c>
    </row>
    <row r="37767" spans="59:60" x14ac:dyDescent="0.25">
      <c r="BG37767">
        <v>37766</v>
      </c>
      <c r="BH37767" t="s">
        <v>331</v>
      </c>
    </row>
    <row r="37768" spans="59:60" x14ac:dyDescent="0.25">
      <c r="BG37768">
        <v>37767</v>
      </c>
      <c r="BH37768" t="s">
        <v>332</v>
      </c>
    </row>
    <row r="37769" spans="59:60" x14ac:dyDescent="0.25">
      <c r="BG37769">
        <v>37768</v>
      </c>
      <c r="BH37769" t="s">
        <v>333</v>
      </c>
    </row>
    <row r="37770" spans="59:60" x14ac:dyDescent="0.25">
      <c r="BG37770">
        <v>37769</v>
      </c>
      <c r="BH37770" t="s">
        <v>334</v>
      </c>
    </row>
    <row r="37771" spans="59:60" x14ac:dyDescent="0.25">
      <c r="BG37771">
        <v>37770</v>
      </c>
      <c r="BH37771" t="s">
        <v>335</v>
      </c>
    </row>
    <row r="37772" spans="59:60" x14ac:dyDescent="0.25">
      <c r="BG37772">
        <v>37771</v>
      </c>
      <c r="BH37772" t="s">
        <v>336</v>
      </c>
    </row>
    <row r="37773" spans="59:60" x14ac:dyDescent="0.25">
      <c r="BG37773">
        <v>37772</v>
      </c>
      <c r="BH37773" t="s">
        <v>337</v>
      </c>
    </row>
    <row r="37774" spans="59:60" x14ac:dyDescent="0.25">
      <c r="BG37774">
        <v>37773</v>
      </c>
      <c r="BH37774" t="s">
        <v>338</v>
      </c>
    </row>
    <row r="37775" spans="59:60" x14ac:dyDescent="0.25">
      <c r="BG37775">
        <v>37774</v>
      </c>
      <c r="BH37775" t="s">
        <v>339</v>
      </c>
    </row>
    <row r="37776" spans="59:60" x14ac:dyDescent="0.25">
      <c r="BG37776">
        <v>37775</v>
      </c>
      <c r="BH37776" t="s">
        <v>340</v>
      </c>
    </row>
    <row r="37777" spans="59:60" x14ac:dyDescent="0.25">
      <c r="BG37777">
        <v>37776</v>
      </c>
      <c r="BH37777" t="s">
        <v>341</v>
      </c>
    </row>
    <row r="37778" spans="59:60" x14ac:dyDescent="0.25">
      <c r="BG37778">
        <v>37777</v>
      </c>
      <c r="BH37778" t="s">
        <v>342</v>
      </c>
    </row>
    <row r="37779" spans="59:60" x14ac:dyDescent="0.25">
      <c r="BG37779">
        <v>37778</v>
      </c>
      <c r="BH37779" t="s">
        <v>343</v>
      </c>
    </row>
    <row r="37780" spans="59:60" x14ac:dyDescent="0.25">
      <c r="BG37780">
        <v>37779</v>
      </c>
      <c r="BH37780" t="s">
        <v>344</v>
      </c>
    </row>
    <row r="37781" spans="59:60" x14ac:dyDescent="0.25">
      <c r="BG37781">
        <v>37780</v>
      </c>
      <c r="BH37781" t="s">
        <v>345</v>
      </c>
    </row>
    <row r="37782" spans="59:60" x14ac:dyDescent="0.25">
      <c r="BG37782">
        <v>37781</v>
      </c>
      <c r="BH37782" t="s">
        <v>346</v>
      </c>
    </row>
    <row r="37783" spans="59:60" x14ac:dyDescent="0.25">
      <c r="BG37783">
        <v>37782</v>
      </c>
      <c r="BH37783" t="s">
        <v>347</v>
      </c>
    </row>
    <row r="37784" spans="59:60" x14ac:dyDescent="0.25">
      <c r="BG37784">
        <v>37783</v>
      </c>
      <c r="BH37784" t="s">
        <v>348</v>
      </c>
    </row>
    <row r="37785" spans="59:60" x14ac:dyDescent="0.25">
      <c r="BG37785">
        <v>37784</v>
      </c>
      <c r="BH37785" t="s">
        <v>349</v>
      </c>
    </row>
    <row r="37786" spans="59:60" x14ac:dyDescent="0.25">
      <c r="BG37786">
        <v>37785</v>
      </c>
      <c r="BH37786" t="s">
        <v>350</v>
      </c>
    </row>
    <row r="37787" spans="59:60" x14ac:dyDescent="0.25">
      <c r="BG37787">
        <v>37786</v>
      </c>
      <c r="BH37787" t="s">
        <v>351</v>
      </c>
    </row>
    <row r="37788" spans="59:60" x14ac:dyDescent="0.25">
      <c r="BG37788">
        <v>37787</v>
      </c>
      <c r="BH37788" t="s">
        <v>352</v>
      </c>
    </row>
    <row r="37789" spans="59:60" x14ac:dyDescent="0.25">
      <c r="BG37789">
        <v>37788</v>
      </c>
      <c r="BH37789" t="s">
        <v>293</v>
      </c>
    </row>
    <row r="37790" spans="59:60" x14ac:dyDescent="0.25">
      <c r="BG37790">
        <v>37789</v>
      </c>
      <c r="BH37790" t="s">
        <v>294</v>
      </c>
    </row>
    <row r="37791" spans="59:60" x14ac:dyDescent="0.25">
      <c r="BG37791">
        <v>37790</v>
      </c>
      <c r="BH37791" t="s">
        <v>295</v>
      </c>
    </row>
    <row r="37792" spans="59:60" x14ac:dyDescent="0.25">
      <c r="BG37792">
        <v>37791</v>
      </c>
      <c r="BH37792" t="s">
        <v>296</v>
      </c>
    </row>
    <row r="37793" spans="59:60" x14ac:dyDescent="0.25">
      <c r="BG37793">
        <v>37792</v>
      </c>
      <c r="BH37793" t="s">
        <v>297</v>
      </c>
    </row>
    <row r="37794" spans="59:60" x14ac:dyDescent="0.25">
      <c r="BG37794">
        <v>37793</v>
      </c>
      <c r="BH37794" t="s">
        <v>298</v>
      </c>
    </row>
    <row r="37795" spans="59:60" x14ac:dyDescent="0.25">
      <c r="BG37795">
        <v>37794</v>
      </c>
      <c r="BH37795" t="s">
        <v>299</v>
      </c>
    </row>
    <row r="37796" spans="59:60" x14ac:dyDescent="0.25">
      <c r="BG37796">
        <v>37795</v>
      </c>
      <c r="BH37796" t="s">
        <v>300</v>
      </c>
    </row>
    <row r="37797" spans="59:60" x14ac:dyDescent="0.25">
      <c r="BG37797">
        <v>37796</v>
      </c>
      <c r="BH37797" t="s">
        <v>301</v>
      </c>
    </row>
    <row r="37798" spans="59:60" x14ac:dyDescent="0.25">
      <c r="BG37798">
        <v>37797</v>
      </c>
      <c r="BH37798" t="s">
        <v>302</v>
      </c>
    </row>
    <row r="37799" spans="59:60" x14ac:dyDescent="0.25">
      <c r="BG37799">
        <v>37798</v>
      </c>
      <c r="BH37799" t="s">
        <v>303</v>
      </c>
    </row>
    <row r="37800" spans="59:60" x14ac:dyDescent="0.25">
      <c r="BG37800">
        <v>37799</v>
      </c>
      <c r="BH37800" t="s">
        <v>304</v>
      </c>
    </row>
    <row r="37801" spans="59:60" x14ac:dyDescent="0.25">
      <c r="BG37801">
        <v>37800</v>
      </c>
      <c r="BH37801" t="s">
        <v>305</v>
      </c>
    </row>
    <row r="37802" spans="59:60" x14ac:dyDescent="0.25">
      <c r="BG37802">
        <v>37801</v>
      </c>
      <c r="BH37802" t="s">
        <v>306</v>
      </c>
    </row>
    <row r="37803" spans="59:60" x14ac:dyDescent="0.25">
      <c r="BG37803">
        <v>37802</v>
      </c>
      <c r="BH37803" t="s">
        <v>307</v>
      </c>
    </row>
    <row r="37804" spans="59:60" x14ac:dyDescent="0.25">
      <c r="BG37804">
        <v>37803</v>
      </c>
      <c r="BH37804" t="s">
        <v>308</v>
      </c>
    </row>
    <row r="37805" spans="59:60" x14ac:dyDescent="0.25">
      <c r="BG37805">
        <v>37804</v>
      </c>
      <c r="BH37805" t="s">
        <v>309</v>
      </c>
    </row>
    <row r="37806" spans="59:60" x14ac:dyDescent="0.25">
      <c r="BG37806">
        <v>37805</v>
      </c>
      <c r="BH37806" t="s">
        <v>310</v>
      </c>
    </row>
    <row r="37807" spans="59:60" x14ac:dyDescent="0.25">
      <c r="BG37807">
        <v>37806</v>
      </c>
      <c r="BH37807" t="s">
        <v>311</v>
      </c>
    </row>
    <row r="37808" spans="59:60" x14ac:dyDescent="0.25">
      <c r="BG37808">
        <v>37807</v>
      </c>
      <c r="BH37808" t="s">
        <v>312</v>
      </c>
    </row>
    <row r="37809" spans="59:60" x14ac:dyDescent="0.25">
      <c r="BG37809">
        <v>37808</v>
      </c>
      <c r="BH37809" t="s">
        <v>313</v>
      </c>
    </row>
    <row r="37810" spans="59:60" x14ac:dyDescent="0.25">
      <c r="BG37810">
        <v>37809</v>
      </c>
      <c r="BH37810" t="s">
        <v>314</v>
      </c>
    </row>
    <row r="37811" spans="59:60" x14ac:dyDescent="0.25">
      <c r="BG37811">
        <v>37810</v>
      </c>
      <c r="BH37811" t="s">
        <v>315</v>
      </c>
    </row>
    <row r="37812" spans="59:60" x14ac:dyDescent="0.25">
      <c r="BG37812">
        <v>37811</v>
      </c>
      <c r="BH37812" t="s">
        <v>316</v>
      </c>
    </row>
    <row r="37813" spans="59:60" x14ac:dyDescent="0.25">
      <c r="BG37813">
        <v>37812</v>
      </c>
      <c r="BH37813" t="s">
        <v>317</v>
      </c>
    </row>
    <row r="37814" spans="59:60" x14ac:dyDescent="0.25">
      <c r="BG37814">
        <v>37813</v>
      </c>
      <c r="BH37814" t="s">
        <v>318</v>
      </c>
    </row>
    <row r="37815" spans="59:60" x14ac:dyDescent="0.25">
      <c r="BG37815">
        <v>37814</v>
      </c>
      <c r="BH37815" t="s">
        <v>319</v>
      </c>
    </row>
    <row r="37816" spans="59:60" x14ac:dyDescent="0.25">
      <c r="BG37816">
        <v>37815</v>
      </c>
      <c r="BH37816" t="s">
        <v>320</v>
      </c>
    </row>
    <row r="37817" spans="59:60" x14ac:dyDescent="0.25">
      <c r="BG37817">
        <v>37816</v>
      </c>
      <c r="BH37817" t="s">
        <v>321</v>
      </c>
    </row>
    <row r="37818" spans="59:60" x14ac:dyDescent="0.25">
      <c r="BG37818">
        <v>37817</v>
      </c>
      <c r="BH37818" t="s">
        <v>322</v>
      </c>
    </row>
    <row r="37819" spans="59:60" x14ac:dyDescent="0.25">
      <c r="BG37819">
        <v>37818</v>
      </c>
      <c r="BH37819" t="s">
        <v>323</v>
      </c>
    </row>
    <row r="37820" spans="59:60" x14ac:dyDescent="0.25">
      <c r="BG37820">
        <v>37819</v>
      </c>
      <c r="BH37820" t="s">
        <v>324</v>
      </c>
    </row>
    <row r="37821" spans="59:60" x14ac:dyDescent="0.25">
      <c r="BG37821">
        <v>37820</v>
      </c>
      <c r="BH37821" t="s">
        <v>325</v>
      </c>
    </row>
    <row r="37822" spans="59:60" x14ac:dyDescent="0.25">
      <c r="BG37822">
        <v>37821</v>
      </c>
      <c r="BH37822" t="s">
        <v>326</v>
      </c>
    </row>
    <row r="37823" spans="59:60" x14ac:dyDescent="0.25">
      <c r="BG37823">
        <v>37822</v>
      </c>
      <c r="BH37823" t="s">
        <v>327</v>
      </c>
    </row>
    <row r="37824" spans="59:60" x14ac:dyDescent="0.25">
      <c r="BG37824">
        <v>37823</v>
      </c>
      <c r="BH37824" t="s">
        <v>328</v>
      </c>
    </row>
    <row r="37825" spans="59:60" x14ac:dyDescent="0.25">
      <c r="BG37825">
        <v>37824</v>
      </c>
      <c r="BH37825" t="s">
        <v>329</v>
      </c>
    </row>
    <row r="37826" spans="59:60" x14ac:dyDescent="0.25">
      <c r="BG37826">
        <v>37825</v>
      </c>
      <c r="BH37826" t="s">
        <v>330</v>
      </c>
    </row>
    <row r="37827" spans="59:60" x14ac:dyDescent="0.25">
      <c r="BG37827">
        <v>37826</v>
      </c>
      <c r="BH37827" t="s">
        <v>331</v>
      </c>
    </row>
    <row r="37828" spans="59:60" x14ac:dyDescent="0.25">
      <c r="BG37828">
        <v>37827</v>
      </c>
      <c r="BH37828" t="s">
        <v>332</v>
      </c>
    </row>
    <row r="37829" spans="59:60" x14ac:dyDescent="0.25">
      <c r="BG37829">
        <v>37828</v>
      </c>
      <c r="BH37829" t="s">
        <v>333</v>
      </c>
    </row>
  </sheetData>
  <mergeCells count="12">
    <mergeCell ref="O23:U23"/>
    <mergeCell ref="X23:AD23"/>
    <mergeCell ref="AG23:AM23"/>
    <mergeCell ref="O33:U33"/>
    <mergeCell ref="X33:AD33"/>
    <mergeCell ref="AG33:AM33"/>
    <mergeCell ref="O3:U3"/>
    <mergeCell ref="X3:AD3"/>
    <mergeCell ref="AG3:AM3"/>
    <mergeCell ref="O13:U13"/>
    <mergeCell ref="X13:AD13"/>
    <mergeCell ref="AG13:AM13"/>
  </mergeCells>
  <phoneticPr fontId="17" type="noConversion"/>
  <conditionalFormatting sqref="O5:U10">
    <cfRule type="expression" dxfId="20" priority="13">
      <formula>MONTH(O5)&lt;&gt;MONTH($AP$1)</formula>
    </cfRule>
  </conditionalFormatting>
  <conditionalFormatting sqref="O15:U20">
    <cfRule type="expression" dxfId="19" priority="10">
      <formula>MONTH(O15)&lt;&gt;MONTH($AP$5)</formula>
    </cfRule>
  </conditionalFormatting>
  <conditionalFormatting sqref="O25:U30">
    <cfRule type="expression" dxfId="18" priority="7">
      <formula>MONTH(O25)&lt;&gt;MONTH($AP$8)</formula>
    </cfRule>
  </conditionalFormatting>
  <conditionalFormatting sqref="O35:U40">
    <cfRule type="expression" dxfId="17" priority="4">
      <formula>MONTH(O35)&lt;&gt;MONTH($AP$11)</formula>
    </cfRule>
  </conditionalFormatting>
  <conditionalFormatting sqref="O5:AM40">
    <cfRule type="expression" dxfId="16" priority="1">
      <formula>O5=TODAY()</formula>
    </cfRule>
  </conditionalFormatting>
  <conditionalFormatting sqref="X5:AD10">
    <cfRule type="expression" dxfId="15" priority="12">
      <formula>MONTH(X5)&lt;&gt;MONTH($AP$3)</formula>
    </cfRule>
  </conditionalFormatting>
  <conditionalFormatting sqref="X15:AD20">
    <cfRule type="expression" dxfId="14" priority="9">
      <formula>MONTH(X15)&lt;&gt;MONTH($AP$6)</formula>
    </cfRule>
  </conditionalFormatting>
  <conditionalFormatting sqref="X25:AD30">
    <cfRule type="expression" dxfId="13" priority="6">
      <formula>MONTH(X25)&lt;&gt;MONTH($AP$9)</formula>
    </cfRule>
  </conditionalFormatting>
  <conditionalFormatting sqref="X35:AD40">
    <cfRule type="expression" dxfId="12" priority="3">
      <formula>MONTH(X35)&lt;&gt;MONTH($AP$12)</formula>
    </cfRule>
  </conditionalFormatting>
  <conditionalFormatting sqref="AG5:AM10">
    <cfRule type="expression" dxfId="11" priority="11">
      <formula>MONTH(AG5)&lt;&gt;MONTH($AP$4)</formula>
    </cfRule>
  </conditionalFormatting>
  <conditionalFormatting sqref="AG15:AM20">
    <cfRule type="expression" dxfId="10" priority="8">
      <formula>MONTH(AG15)&lt;&gt;MONTH($AP$7)</formula>
    </cfRule>
  </conditionalFormatting>
  <conditionalFormatting sqref="AG25:AM30">
    <cfRule type="expression" dxfId="9" priority="5">
      <formula>MONTH(AG25)&lt;&gt;MONTH($AP$10)</formula>
    </cfRule>
  </conditionalFormatting>
  <conditionalFormatting sqref="AG35:AM40">
    <cfRule type="expression" dxfId="8" priority="2">
      <formula>MONTH(AG35)&lt;&gt;MONTH($AP$13)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I1945"/>
  <sheetViews>
    <sheetView topLeftCell="X1" zoomScale="80" zoomScaleNormal="80" workbookViewId="0">
      <pane ySplit="1" topLeftCell="A11" activePane="bottomLeft" state="frozen"/>
      <selection activeCell="X1" sqref="X1"/>
      <selection pane="bottomLeft" activeCell="CC23" sqref="CC23"/>
    </sheetView>
  </sheetViews>
  <sheetFormatPr defaultRowHeight="15" x14ac:dyDescent="0.25"/>
  <cols>
    <col min="1" max="1" width="15.85546875" customWidth="1"/>
    <col min="2" max="2" width="23.5703125" bestFit="1" customWidth="1"/>
    <col min="3" max="3" width="26.85546875" bestFit="1" customWidth="1"/>
    <col min="6" max="6" width="17.140625" customWidth="1"/>
    <col min="7" max="7" width="11.7109375" bestFit="1" customWidth="1"/>
    <col min="8" max="8" width="14.5703125" customWidth="1"/>
    <col min="9" max="10" width="16.85546875" hidden="1" customWidth="1"/>
    <col min="11" max="11" width="15.5703125" hidden="1" customWidth="1"/>
    <col min="12" max="12" width="15.42578125" hidden="1" customWidth="1"/>
    <col min="13" max="13" width="13.42578125" hidden="1" customWidth="1"/>
    <col min="14" max="14" width="0" hidden="1" customWidth="1"/>
    <col min="15" max="15" width="13.140625" hidden="1" customWidth="1"/>
    <col min="16" max="16" width="10.140625" hidden="1" customWidth="1"/>
    <col min="17" max="18" width="0" hidden="1" customWidth="1"/>
    <col min="19" max="19" width="13.42578125" bestFit="1" customWidth="1"/>
    <col min="20" max="20" width="8.7109375" customWidth="1"/>
    <col min="23" max="23" width="11" bestFit="1" customWidth="1"/>
    <col min="24" max="24" width="21.140625" bestFit="1" customWidth="1"/>
    <col min="26" max="26" width="14.140625" customWidth="1"/>
    <col min="31" max="31" width="13" bestFit="1" customWidth="1"/>
    <col min="32" max="32" width="12.140625" bestFit="1" customWidth="1"/>
    <col min="33" max="33" width="14.28515625" customWidth="1"/>
    <col min="34" max="34" width="15.28515625" customWidth="1"/>
    <col min="35" max="35" width="16.140625" customWidth="1"/>
    <col min="36" max="36" width="12.7109375" customWidth="1"/>
    <col min="37" max="37" width="15.5703125" customWidth="1"/>
    <col min="38" max="38" width="15" customWidth="1"/>
    <col min="39" max="39" width="11.5703125" customWidth="1"/>
    <col min="42" max="43" width="10" style="11" bestFit="1" customWidth="1"/>
    <col min="44" max="44" width="10" style="11" customWidth="1"/>
    <col min="45" max="45" width="8.7109375" style="13"/>
    <col min="46" max="46" width="9.5703125" bestFit="1" customWidth="1"/>
    <col min="48" max="48" width="20.5703125" bestFit="1" customWidth="1"/>
    <col min="49" max="49" width="10.42578125" bestFit="1" customWidth="1"/>
    <col min="53" max="53" width="15.42578125" bestFit="1" customWidth="1"/>
    <col min="56" max="56" width="9.7109375" bestFit="1" customWidth="1"/>
    <col min="59" max="59" width="13.5703125" bestFit="1" customWidth="1"/>
    <col min="65" max="65" width="16.42578125" customWidth="1"/>
    <col min="66" max="66" width="12.42578125" customWidth="1"/>
    <col min="71" max="71" width="13.42578125" customWidth="1"/>
    <col min="74" max="74" width="35.5703125" bestFit="1" customWidth="1"/>
    <col min="75" max="75" width="13.5703125" bestFit="1" customWidth="1"/>
    <col min="77" max="77" width="23.140625" bestFit="1" customWidth="1"/>
    <col min="78" max="78" width="15.140625" bestFit="1" customWidth="1"/>
    <col min="79" max="79" width="8.42578125" bestFit="1" customWidth="1"/>
    <col min="80" max="80" width="26.85546875" customWidth="1"/>
    <col min="81" max="81" width="12.28515625" bestFit="1" customWidth="1"/>
    <col min="82" max="82" width="11.42578125" bestFit="1" customWidth="1"/>
    <col min="83" max="83" width="10.140625" bestFit="1" customWidth="1"/>
    <col min="84" max="93" width="8.85546875" customWidth="1"/>
  </cols>
  <sheetData>
    <row r="1" spans="1:87" ht="27.95" customHeight="1" thickBot="1" x14ac:dyDescent="0.4">
      <c r="A1" s="4" t="s">
        <v>2012</v>
      </c>
      <c r="B1" t="s">
        <v>157</v>
      </c>
      <c r="H1" t="s">
        <v>400</v>
      </c>
      <c r="I1" t="s">
        <v>1286</v>
      </c>
      <c r="K1" t="s">
        <v>679</v>
      </c>
      <c r="L1" t="s">
        <v>1287</v>
      </c>
      <c r="M1" t="s">
        <v>1286</v>
      </c>
      <c r="N1" t="s">
        <v>680</v>
      </c>
      <c r="O1" t="s">
        <v>2024</v>
      </c>
      <c r="P1" t="s">
        <v>2025</v>
      </c>
      <c r="Q1" t="s">
        <v>145</v>
      </c>
      <c r="S1" t="s">
        <v>2024</v>
      </c>
      <c r="T1" t="s">
        <v>2025</v>
      </c>
      <c r="U1" t="s">
        <v>145</v>
      </c>
      <c r="W1" s="18" t="s">
        <v>2912</v>
      </c>
      <c r="X1" t="s">
        <v>159</v>
      </c>
      <c r="Y1" t="s">
        <v>2746</v>
      </c>
      <c r="Z1" t="s">
        <v>398</v>
      </c>
      <c r="AA1" t="s">
        <v>2747</v>
      </c>
      <c r="AC1" t="s">
        <v>2912</v>
      </c>
      <c r="AD1" t="s">
        <v>2746</v>
      </c>
      <c r="AE1" t="s">
        <v>3058</v>
      </c>
      <c r="AF1" t="s">
        <v>705</v>
      </c>
      <c r="AG1" s="20" t="s">
        <v>175</v>
      </c>
      <c r="AH1" s="20" t="s">
        <v>2024</v>
      </c>
      <c r="AI1" s="20" t="s">
        <v>175</v>
      </c>
      <c r="AJ1" s="20" t="s">
        <v>173</v>
      </c>
      <c r="AK1" s="20" t="s">
        <v>171</v>
      </c>
      <c r="AL1" s="20" t="s">
        <v>174</v>
      </c>
      <c r="AM1" s="20" t="s">
        <v>172</v>
      </c>
      <c r="AP1" s="21" t="s">
        <v>2024</v>
      </c>
      <c r="AQ1" s="21" t="s">
        <v>402</v>
      </c>
      <c r="AR1" s="21" t="s">
        <v>3095</v>
      </c>
      <c r="AS1" s="22" t="s">
        <v>3094</v>
      </c>
      <c r="AT1" s="21" t="s">
        <v>685</v>
      </c>
      <c r="AV1" s="21" t="s">
        <v>4832</v>
      </c>
      <c r="AW1" s="21" t="s">
        <v>3099</v>
      </c>
      <c r="AX1" s="21" t="s">
        <v>3100</v>
      </c>
      <c r="BA1" s="21" t="s">
        <v>4951</v>
      </c>
      <c r="BC1" t="s">
        <v>4952</v>
      </c>
      <c r="BD1" t="s">
        <v>398</v>
      </c>
      <c r="BE1" t="s">
        <v>2024</v>
      </c>
      <c r="BF1" t="s">
        <v>145</v>
      </c>
      <c r="BM1" t="s">
        <v>4980</v>
      </c>
      <c r="BS1" s="510" t="s">
        <v>5272</v>
      </c>
      <c r="BT1" s="510"/>
      <c r="BV1" t="s">
        <v>5631</v>
      </c>
      <c r="BW1" t="s">
        <v>2748</v>
      </c>
      <c r="BX1" t="s">
        <v>3096</v>
      </c>
      <c r="BY1" t="s">
        <v>5631</v>
      </c>
    </row>
    <row r="2" spans="1:87" ht="28.5" x14ac:dyDescent="0.45">
      <c r="A2" s="4" t="s">
        <v>2013</v>
      </c>
      <c r="B2" t="s">
        <v>158</v>
      </c>
      <c r="D2">
        <v>1</v>
      </c>
      <c r="E2">
        <v>1</v>
      </c>
      <c r="H2">
        <v>1</v>
      </c>
      <c r="I2" t="s">
        <v>1288</v>
      </c>
      <c r="J2" t="s">
        <v>679</v>
      </c>
      <c r="K2" t="s">
        <v>149</v>
      </c>
      <c r="L2" t="s">
        <v>1648</v>
      </c>
      <c r="M2" t="s">
        <v>680</v>
      </c>
      <c r="N2" t="s">
        <v>149</v>
      </c>
      <c r="O2" s="4" t="s">
        <v>2026</v>
      </c>
      <c r="P2" t="s">
        <v>681</v>
      </c>
      <c r="Q2" t="s">
        <v>154</v>
      </c>
      <c r="S2" s="4" t="s">
        <v>2386</v>
      </c>
      <c r="T2" t="s">
        <v>682</v>
      </c>
      <c r="U2" t="s">
        <v>156</v>
      </c>
      <c r="X2" t="s">
        <v>2761</v>
      </c>
      <c r="Y2" t="s">
        <v>157</v>
      </c>
      <c r="Z2" t="s">
        <v>157</v>
      </c>
      <c r="AA2" t="s">
        <v>157</v>
      </c>
      <c r="AC2" t="s">
        <v>2913</v>
      </c>
      <c r="AD2" t="s">
        <v>687</v>
      </c>
      <c r="AE2" t="s">
        <v>157</v>
      </c>
      <c r="AG2" s="20" t="s">
        <v>705</v>
      </c>
      <c r="AH2" s="20" t="s">
        <v>3061</v>
      </c>
      <c r="AI2" s="20" t="s">
        <v>153</v>
      </c>
      <c r="AJ2" s="20" t="s">
        <v>153</v>
      </c>
      <c r="AK2" s="20" t="s">
        <v>147</v>
      </c>
      <c r="AL2" s="20" t="s">
        <v>150</v>
      </c>
      <c r="AM2" s="20" t="s">
        <v>156</v>
      </c>
      <c r="AP2" s="21" t="s">
        <v>263</v>
      </c>
      <c r="AQ2" t="s">
        <v>157</v>
      </c>
      <c r="AR2">
        <v>1</v>
      </c>
      <c r="AS2" s="23" t="s">
        <v>157</v>
      </c>
      <c r="AT2" t="s">
        <v>157</v>
      </c>
      <c r="AV2" t="s">
        <v>3101</v>
      </c>
      <c r="AW2" t="s">
        <v>685</v>
      </c>
      <c r="AX2" t="s">
        <v>157</v>
      </c>
      <c r="BB2" t="s">
        <v>4953</v>
      </c>
      <c r="BC2" t="s">
        <v>2748</v>
      </c>
      <c r="BD2" t="s">
        <v>150</v>
      </c>
      <c r="BE2" t="s">
        <v>157</v>
      </c>
      <c r="BF2" t="s">
        <v>157</v>
      </c>
      <c r="BG2" t="s">
        <v>4978</v>
      </c>
      <c r="BH2" t="s">
        <v>4953</v>
      </c>
      <c r="BI2" t="s">
        <v>157</v>
      </c>
      <c r="BJ2" t="s">
        <v>157</v>
      </c>
      <c r="BM2" t="s">
        <v>4981</v>
      </c>
      <c r="BO2" t="s">
        <v>157</v>
      </c>
      <c r="BS2" s="31">
        <f>VALUE(LEFT(RIGHT('TẠO LÁ SỐ'!L39,5)))</f>
        <v>4</v>
      </c>
      <c r="BT2" s="30">
        <f>BS2</f>
        <v>4</v>
      </c>
      <c r="BV2" t="s">
        <v>5632</v>
      </c>
      <c r="BW2" t="s">
        <v>158</v>
      </c>
      <c r="BX2" t="s">
        <v>149</v>
      </c>
      <c r="BY2" t="s">
        <v>5643</v>
      </c>
      <c r="CG2">
        <v>1</v>
      </c>
      <c r="CH2">
        <v>1</v>
      </c>
      <c r="CI2">
        <v>0</v>
      </c>
    </row>
    <row r="3" spans="1:87" x14ac:dyDescent="0.25">
      <c r="A3" s="4" t="s">
        <v>2014</v>
      </c>
      <c r="B3" t="s">
        <v>147</v>
      </c>
      <c r="D3">
        <v>2</v>
      </c>
      <c r="E3">
        <v>2</v>
      </c>
      <c r="H3">
        <v>2</v>
      </c>
      <c r="I3" t="s">
        <v>1289</v>
      </c>
      <c r="J3" t="s">
        <v>679</v>
      </c>
      <c r="K3" t="s">
        <v>150</v>
      </c>
      <c r="L3" t="s">
        <v>1649</v>
      </c>
      <c r="M3" t="s">
        <v>680</v>
      </c>
      <c r="N3" t="s">
        <v>148</v>
      </c>
      <c r="O3" s="4" t="s">
        <v>2027</v>
      </c>
      <c r="P3" t="s">
        <v>681</v>
      </c>
      <c r="Q3" t="s">
        <v>155</v>
      </c>
      <c r="S3" s="4" t="s">
        <v>2387</v>
      </c>
      <c r="T3" t="s">
        <v>682</v>
      </c>
      <c r="U3" t="s">
        <v>155</v>
      </c>
      <c r="X3" t="s">
        <v>2762</v>
      </c>
      <c r="Y3" t="s">
        <v>157</v>
      </c>
      <c r="Z3" t="s">
        <v>158</v>
      </c>
      <c r="AA3" t="s">
        <v>158</v>
      </c>
      <c r="AC3" t="s">
        <v>2914</v>
      </c>
      <c r="AD3" t="s">
        <v>687</v>
      </c>
      <c r="AE3" t="s">
        <v>158</v>
      </c>
      <c r="AG3" s="20" t="s">
        <v>705</v>
      </c>
      <c r="AH3" s="20" t="s">
        <v>3062</v>
      </c>
      <c r="AI3" s="20" t="s">
        <v>152</v>
      </c>
      <c r="AJ3" s="20" t="s">
        <v>152</v>
      </c>
      <c r="AK3" s="20" t="s">
        <v>158</v>
      </c>
      <c r="AL3" s="20" t="s">
        <v>149</v>
      </c>
      <c r="AM3" s="20" t="s">
        <v>155</v>
      </c>
      <c r="AP3" s="21" t="s">
        <v>263</v>
      </c>
      <c r="AQ3" t="s">
        <v>157</v>
      </c>
      <c r="AR3">
        <v>1</v>
      </c>
      <c r="AS3" s="23" t="s">
        <v>158</v>
      </c>
      <c r="AT3" t="s">
        <v>158</v>
      </c>
      <c r="AV3" t="s">
        <v>3102</v>
      </c>
      <c r="AW3" t="s">
        <v>685</v>
      </c>
      <c r="AX3" t="s">
        <v>158</v>
      </c>
      <c r="BB3" t="s">
        <v>4953</v>
      </c>
      <c r="BC3" t="s">
        <v>2748</v>
      </c>
      <c r="BD3" t="s">
        <v>150</v>
      </c>
      <c r="BE3" t="s">
        <v>156</v>
      </c>
      <c r="BF3" t="s">
        <v>158</v>
      </c>
      <c r="BG3" t="s">
        <v>4978</v>
      </c>
      <c r="BH3" t="s">
        <v>4953</v>
      </c>
      <c r="BI3" t="s">
        <v>156</v>
      </c>
      <c r="BJ3" t="s">
        <v>158</v>
      </c>
      <c r="BM3" t="s">
        <v>4982</v>
      </c>
      <c r="BO3" t="s">
        <v>158</v>
      </c>
      <c r="BS3" s="30">
        <f>BS2+1</f>
        <v>5</v>
      </c>
      <c r="BT3" s="30">
        <f>BT2</f>
        <v>4</v>
      </c>
      <c r="BV3" t="s">
        <v>5633</v>
      </c>
      <c r="BW3" t="s">
        <v>152</v>
      </c>
      <c r="BX3" t="s">
        <v>155</v>
      </c>
      <c r="BY3" t="s">
        <v>5643</v>
      </c>
      <c r="CG3">
        <v>2</v>
      </c>
      <c r="CH3">
        <v>2</v>
      </c>
      <c r="CI3">
        <v>10</v>
      </c>
    </row>
    <row r="4" spans="1:87" x14ac:dyDescent="0.25">
      <c r="A4" s="4" t="s">
        <v>2015</v>
      </c>
      <c r="B4" t="s">
        <v>148</v>
      </c>
      <c r="D4">
        <v>3</v>
      </c>
      <c r="E4">
        <v>3</v>
      </c>
      <c r="H4">
        <v>3</v>
      </c>
      <c r="I4" t="s">
        <v>1290</v>
      </c>
      <c r="J4" t="s">
        <v>679</v>
      </c>
      <c r="K4" t="s">
        <v>151</v>
      </c>
      <c r="L4" t="s">
        <v>1650</v>
      </c>
      <c r="M4" t="s">
        <v>680</v>
      </c>
      <c r="N4" t="s">
        <v>147</v>
      </c>
      <c r="O4" s="4" t="s">
        <v>2028</v>
      </c>
      <c r="P4" t="s">
        <v>681</v>
      </c>
      <c r="Q4" t="s">
        <v>156</v>
      </c>
      <c r="S4" s="4" t="s">
        <v>2388</v>
      </c>
      <c r="T4" t="s">
        <v>682</v>
      </c>
      <c r="U4" t="s">
        <v>154</v>
      </c>
      <c r="X4" t="s">
        <v>2763</v>
      </c>
      <c r="Y4" t="s">
        <v>157</v>
      </c>
      <c r="Z4" t="s">
        <v>147</v>
      </c>
      <c r="AA4" t="s">
        <v>147</v>
      </c>
      <c r="AC4" t="s">
        <v>2915</v>
      </c>
      <c r="AD4" t="s">
        <v>687</v>
      </c>
      <c r="AE4" t="s">
        <v>147</v>
      </c>
      <c r="AG4" s="20" t="s">
        <v>705</v>
      </c>
      <c r="AH4" s="20" t="s">
        <v>3063</v>
      </c>
      <c r="AI4" s="20" t="s">
        <v>151</v>
      </c>
      <c r="AJ4" s="20" t="s">
        <v>151</v>
      </c>
      <c r="AK4" s="20" t="s">
        <v>157</v>
      </c>
      <c r="AL4" s="20" t="s">
        <v>148</v>
      </c>
      <c r="AM4" s="20" t="s">
        <v>154</v>
      </c>
      <c r="AP4" s="21" t="s">
        <v>263</v>
      </c>
      <c r="AQ4" t="s">
        <v>157</v>
      </c>
      <c r="AR4">
        <v>1</v>
      </c>
      <c r="AS4" s="23" t="s">
        <v>147</v>
      </c>
      <c r="AT4" t="s">
        <v>147</v>
      </c>
      <c r="AV4" t="s">
        <v>3103</v>
      </c>
      <c r="AW4" t="s">
        <v>685</v>
      </c>
      <c r="AX4" t="s">
        <v>147</v>
      </c>
      <c r="BB4" t="s">
        <v>4953</v>
      </c>
      <c r="BC4" t="s">
        <v>2748</v>
      </c>
      <c r="BD4" t="s">
        <v>150</v>
      </c>
      <c r="BE4" t="s">
        <v>155</v>
      </c>
      <c r="BF4" t="s">
        <v>147</v>
      </c>
      <c r="BG4" t="s">
        <v>4978</v>
      </c>
      <c r="BH4" t="s">
        <v>4953</v>
      </c>
      <c r="BI4" t="s">
        <v>155</v>
      </c>
      <c r="BJ4" t="s">
        <v>147</v>
      </c>
      <c r="BM4" t="s">
        <v>4983</v>
      </c>
      <c r="BO4" t="s">
        <v>147</v>
      </c>
      <c r="BS4" s="30">
        <f t="shared" ref="BS4:BS67" si="0">BS3+1</f>
        <v>6</v>
      </c>
      <c r="BT4" s="30">
        <f t="shared" ref="BT4:BT11" si="1">BT3</f>
        <v>4</v>
      </c>
      <c r="BV4" t="s">
        <v>5634</v>
      </c>
      <c r="BY4" t="s">
        <v>5643</v>
      </c>
      <c r="CG4">
        <v>3</v>
      </c>
      <c r="CH4">
        <v>3</v>
      </c>
      <c r="CI4">
        <v>20</v>
      </c>
    </row>
    <row r="5" spans="1:87" x14ac:dyDescent="0.25">
      <c r="A5" s="4" t="s">
        <v>2016</v>
      </c>
      <c r="B5" t="s">
        <v>149</v>
      </c>
      <c r="D5">
        <v>4</v>
      </c>
      <c r="E5">
        <v>4</v>
      </c>
      <c r="H5">
        <v>4</v>
      </c>
      <c r="I5" t="s">
        <v>1291</v>
      </c>
      <c r="J5" t="s">
        <v>679</v>
      </c>
      <c r="K5" t="s">
        <v>152</v>
      </c>
      <c r="L5" t="s">
        <v>1651</v>
      </c>
      <c r="M5" t="s">
        <v>680</v>
      </c>
      <c r="N5" t="s">
        <v>158</v>
      </c>
      <c r="O5" s="4" t="s">
        <v>2029</v>
      </c>
      <c r="P5" t="s">
        <v>681</v>
      </c>
      <c r="Q5" t="s">
        <v>157</v>
      </c>
      <c r="S5" s="4" t="s">
        <v>2389</v>
      </c>
      <c r="T5" t="s">
        <v>682</v>
      </c>
      <c r="U5" t="s">
        <v>153</v>
      </c>
      <c r="X5" t="s">
        <v>2764</v>
      </c>
      <c r="Y5" t="s">
        <v>157</v>
      </c>
      <c r="Z5" t="s">
        <v>148</v>
      </c>
      <c r="AA5" t="s">
        <v>148</v>
      </c>
      <c r="AC5" t="s">
        <v>2916</v>
      </c>
      <c r="AD5" t="s">
        <v>687</v>
      </c>
      <c r="AE5" t="s">
        <v>148</v>
      </c>
      <c r="AG5" s="20" t="s">
        <v>705</v>
      </c>
      <c r="AH5" s="20" t="s">
        <v>3064</v>
      </c>
      <c r="AI5" s="20" t="s">
        <v>150</v>
      </c>
      <c r="AJ5" s="20" t="s">
        <v>150</v>
      </c>
      <c r="AK5" s="20" t="s">
        <v>156</v>
      </c>
      <c r="AL5" s="20" t="s">
        <v>147</v>
      </c>
      <c r="AM5" s="20" t="s">
        <v>153</v>
      </c>
      <c r="AP5" s="21" t="s">
        <v>263</v>
      </c>
      <c r="AQ5" t="s">
        <v>157</v>
      </c>
      <c r="AR5">
        <v>1</v>
      </c>
      <c r="AS5" s="23" t="s">
        <v>148</v>
      </c>
      <c r="AT5" t="s">
        <v>148</v>
      </c>
      <c r="AV5" t="s">
        <v>3104</v>
      </c>
      <c r="AW5" t="s">
        <v>685</v>
      </c>
      <c r="AX5" t="s">
        <v>148</v>
      </c>
      <c r="BB5" t="s">
        <v>4953</v>
      </c>
      <c r="BC5" t="s">
        <v>2748</v>
      </c>
      <c r="BD5" t="s">
        <v>150</v>
      </c>
      <c r="BE5" t="s">
        <v>154</v>
      </c>
      <c r="BF5" t="s">
        <v>148</v>
      </c>
      <c r="BG5" t="s">
        <v>4978</v>
      </c>
      <c r="BH5" t="s">
        <v>4953</v>
      </c>
      <c r="BI5" t="s">
        <v>154</v>
      </c>
      <c r="BJ5" t="s">
        <v>148</v>
      </c>
      <c r="BM5" t="s">
        <v>4984</v>
      </c>
      <c r="BO5" t="s">
        <v>148</v>
      </c>
      <c r="BS5" s="30">
        <f t="shared" si="0"/>
        <v>7</v>
      </c>
      <c r="BT5" s="30">
        <f t="shared" si="1"/>
        <v>4</v>
      </c>
      <c r="BV5" t="s">
        <v>5635</v>
      </c>
      <c r="BY5" t="s">
        <v>5643</v>
      </c>
      <c r="CG5">
        <v>4</v>
      </c>
      <c r="CH5">
        <v>4</v>
      </c>
      <c r="CI5">
        <v>30</v>
      </c>
    </row>
    <row r="6" spans="1:87" x14ac:dyDescent="0.25">
      <c r="A6" s="4" t="s">
        <v>2017</v>
      </c>
      <c r="B6" t="s">
        <v>150</v>
      </c>
      <c r="D6">
        <v>5</v>
      </c>
      <c r="E6">
        <v>5</v>
      </c>
      <c r="H6">
        <v>5</v>
      </c>
      <c r="I6" t="s">
        <v>1292</v>
      </c>
      <c r="J6" t="s">
        <v>679</v>
      </c>
      <c r="K6" t="s">
        <v>153</v>
      </c>
      <c r="L6" t="s">
        <v>1652</v>
      </c>
      <c r="M6" t="s">
        <v>680</v>
      </c>
      <c r="N6" t="s">
        <v>157</v>
      </c>
      <c r="O6" s="4" t="s">
        <v>2030</v>
      </c>
      <c r="P6" t="s">
        <v>681</v>
      </c>
      <c r="Q6" t="s">
        <v>158</v>
      </c>
      <c r="S6" s="4" t="s">
        <v>2390</v>
      </c>
      <c r="T6" t="s">
        <v>682</v>
      </c>
      <c r="U6" t="s">
        <v>152</v>
      </c>
      <c r="X6" t="s">
        <v>2765</v>
      </c>
      <c r="Y6" t="s">
        <v>157</v>
      </c>
      <c r="Z6" t="s">
        <v>149</v>
      </c>
      <c r="AA6" t="s">
        <v>149</v>
      </c>
      <c r="AC6" t="s">
        <v>2917</v>
      </c>
      <c r="AD6" t="s">
        <v>687</v>
      </c>
      <c r="AE6" t="s">
        <v>149</v>
      </c>
      <c r="AG6" s="20" t="s">
        <v>705</v>
      </c>
      <c r="AH6" s="20" t="s">
        <v>3065</v>
      </c>
      <c r="AI6" s="20" t="s">
        <v>149</v>
      </c>
      <c r="AJ6" s="20" t="s">
        <v>149</v>
      </c>
      <c r="AK6" s="20" t="s">
        <v>155</v>
      </c>
      <c r="AL6" s="20" t="s">
        <v>158</v>
      </c>
      <c r="AM6" s="20" t="s">
        <v>152</v>
      </c>
      <c r="AP6" s="21" t="s">
        <v>263</v>
      </c>
      <c r="AQ6" t="s">
        <v>157</v>
      </c>
      <c r="AR6">
        <v>1</v>
      </c>
      <c r="AS6" s="23" t="s">
        <v>149</v>
      </c>
      <c r="AT6" t="s">
        <v>149</v>
      </c>
      <c r="AV6" t="s">
        <v>3105</v>
      </c>
      <c r="AW6" t="s">
        <v>685</v>
      </c>
      <c r="AX6" t="s">
        <v>149</v>
      </c>
      <c r="BB6" t="s">
        <v>4953</v>
      </c>
      <c r="BC6" t="s">
        <v>2748</v>
      </c>
      <c r="BD6" t="s">
        <v>150</v>
      </c>
      <c r="BE6" t="s">
        <v>153</v>
      </c>
      <c r="BF6" t="s">
        <v>149</v>
      </c>
      <c r="BG6" t="s">
        <v>4978</v>
      </c>
      <c r="BH6" t="s">
        <v>4953</v>
      </c>
      <c r="BI6" t="s">
        <v>153</v>
      </c>
      <c r="BJ6" t="s">
        <v>149</v>
      </c>
      <c r="BM6" t="s">
        <v>4985</v>
      </c>
      <c r="BO6" t="s">
        <v>149</v>
      </c>
      <c r="BS6" s="30">
        <f t="shared" si="0"/>
        <v>8</v>
      </c>
      <c r="BT6" s="30">
        <f t="shared" si="1"/>
        <v>4</v>
      </c>
      <c r="BV6" t="s">
        <v>5636</v>
      </c>
      <c r="BY6" t="s">
        <v>5643</v>
      </c>
      <c r="CG6">
        <v>5</v>
      </c>
      <c r="CH6">
        <v>5</v>
      </c>
      <c r="CI6">
        <v>40</v>
      </c>
    </row>
    <row r="7" spans="1:87" x14ac:dyDescent="0.25">
      <c r="A7" s="4" t="s">
        <v>2018</v>
      </c>
      <c r="B7" t="s">
        <v>151</v>
      </c>
      <c r="D7">
        <v>6</v>
      </c>
      <c r="E7">
        <v>6</v>
      </c>
      <c r="H7">
        <v>6</v>
      </c>
      <c r="I7" t="s">
        <v>1293</v>
      </c>
      <c r="J7" t="s">
        <v>679</v>
      </c>
      <c r="K7" t="s">
        <v>154</v>
      </c>
      <c r="L7" t="s">
        <v>1653</v>
      </c>
      <c r="M7" t="s">
        <v>680</v>
      </c>
      <c r="N7" t="s">
        <v>156</v>
      </c>
      <c r="O7" s="4" t="s">
        <v>2031</v>
      </c>
      <c r="P7" t="s">
        <v>681</v>
      </c>
      <c r="Q7" t="s">
        <v>147</v>
      </c>
      <c r="S7" s="4" t="s">
        <v>2391</v>
      </c>
      <c r="T7" t="s">
        <v>682</v>
      </c>
      <c r="U7" t="s">
        <v>151</v>
      </c>
      <c r="X7" t="s">
        <v>2766</v>
      </c>
      <c r="Y7" t="s">
        <v>157</v>
      </c>
      <c r="Z7" t="s">
        <v>150</v>
      </c>
      <c r="AA7" t="s">
        <v>150</v>
      </c>
      <c r="AC7" t="s">
        <v>2918</v>
      </c>
      <c r="AD7" t="s">
        <v>687</v>
      </c>
      <c r="AE7" t="s">
        <v>150</v>
      </c>
      <c r="AG7" s="20" t="s">
        <v>705</v>
      </c>
      <c r="AH7" s="20" t="s">
        <v>636</v>
      </c>
      <c r="AI7" s="20" t="s">
        <v>148</v>
      </c>
      <c r="AJ7" s="20" t="s">
        <v>148</v>
      </c>
      <c r="AK7" s="20" t="s">
        <v>154</v>
      </c>
      <c r="AL7" s="20" t="s">
        <v>157</v>
      </c>
      <c r="AM7" s="20" t="s">
        <v>151</v>
      </c>
      <c r="AP7" s="21" t="s">
        <v>263</v>
      </c>
      <c r="AQ7" t="s">
        <v>157</v>
      </c>
      <c r="AR7">
        <v>1</v>
      </c>
      <c r="AS7" s="23" t="s">
        <v>150</v>
      </c>
      <c r="AT7" t="s">
        <v>150</v>
      </c>
      <c r="AV7" t="s">
        <v>3106</v>
      </c>
      <c r="AW7" t="s">
        <v>685</v>
      </c>
      <c r="AX7" t="s">
        <v>150</v>
      </c>
      <c r="BB7" t="s">
        <v>4953</v>
      </c>
      <c r="BC7" t="s">
        <v>2748</v>
      </c>
      <c r="BD7" t="s">
        <v>150</v>
      </c>
      <c r="BE7" t="s">
        <v>152</v>
      </c>
      <c r="BF7" t="s">
        <v>150</v>
      </c>
      <c r="BG7" t="s">
        <v>4978</v>
      </c>
      <c r="BH7" t="s">
        <v>4953</v>
      </c>
      <c r="BI7" t="s">
        <v>152</v>
      </c>
      <c r="BJ7" t="s">
        <v>150</v>
      </c>
      <c r="BM7" t="s">
        <v>4986</v>
      </c>
      <c r="BO7" t="s">
        <v>150</v>
      </c>
      <c r="BS7" s="30">
        <f t="shared" si="0"/>
        <v>9</v>
      </c>
      <c r="BT7" s="30">
        <f t="shared" si="1"/>
        <v>4</v>
      </c>
      <c r="BY7" t="s">
        <v>5643</v>
      </c>
      <c r="CG7">
        <v>6</v>
      </c>
      <c r="CH7">
        <v>6</v>
      </c>
      <c r="CI7">
        <v>50</v>
      </c>
    </row>
    <row r="8" spans="1:87" x14ac:dyDescent="0.25">
      <c r="A8" s="4" t="s">
        <v>2019</v>
      </c>
      <c r="B8" t="s">
        <v>152</v>
      </c>
      <c r="D8">
        <v>7</v>
      </c>
      <c r="E8">
        <v>7</v>
      </c>
      <c r="H8">
        <v>7</v>
      </c>
      <c r="I8" t="s">
        <v>1294</v>
      </c>
      <c r="J8" t="s">
        <v>679</v>
      </c>
      <c r="K8" t="s">
        <v>155</v>
      </c>
      <c r="L8" t="s">
        <v>1654</v>
      </c>
      <c r="M8" t="s">
        <v>680</v>
      </c>
      <c r="N8" t="s">
        <v>155</v>
      </c>
      <c r="O8" s="4" t="s">
        <v>2032</v>
      </c>
      <c r="P8" t="s">
        <v>681</v>
      </c>
      <c r="Q8" t="s">
        <v>148</v>
      </c>
      <c r="S8" s="4" t="s">
        <v>2392</v>
      </c>
      <c r="T8" t="s">
        <v>682</v>
      </c>
      <c r="U8" t="s">
        <v>150</v>
      </c>
      <c r="X8" t="s">
        <v>2767</v>
      </c>
      <c r="Y8" t="s">
        <v>157</v>
      </c>
      <c r="Z8" t="s">
        <v>151</v>
      </c>
      <c r="AA8" t="s">
        <v>151</v>
      </c>
      <c r="AC8" t="s">
        <v>2919</v>
      </c>
      <c r="AD8" t="s">
        <v>687</v>
      </c>
      <c r="AE8" t="s">
        <v>151</v>
      </c>
      <c r="AG8" s="20" t="s">
        <v>705</v>
      </c>
      <c r="AH8" s="20" t="s">
        <v>3066</v>
      </c>
      <c r="AI8" s="20" t="s">
        <v>147</v>
      </c>
      <c r="AJ8" s="20" t="s">
        <v>147</v>
      </c>
      <c r="AK8" s="20" t="s">
        <v>153</v>
      </c>
      <c r="AL8" s="20" t="s">
        <v>156</v>
      </c>
      <c r="AM8" s="20" t="s">
        <v>150</v>
      </c>
      <c r="AP8" s="21" t="s">
        <v>263</v>
      </c>
      <c r="AQ8" t="s">
        <v>157</v>
      </c>
      <c r="AR8">
        <v>1</v>
      </c>
      <c r="AS8" s="23" t="s">
        <v>151</v>
      </c>
      <c r="AT8" t="s">
        <v>151</v>
      </c>
      <c r="AV8" t="s">
        <v>3107</v>
      </c>
      <c r="AW8" t="s">
        <v>685</v>
      </c>
      <c r="AX8" t="s">
        <v>151</v>
      </c>
      <c r="BB8" t="s">
        <v>4953</v>
      </c>
      <c r="BC8" t="s">
        <v>2748</v>
      </c>
      <c r="BD8" t="s">
        <v>150</v>
      </c>
      <c r="BE8" t="s">
        <v>151</v>
      </c>
      <c r="BF8" t="s">
        <v>151</v>
      </c>
      <c r="BG8" t="s">
        <v>4978</v>
      </c>
      <c r="BH8" t="s">
        <v>4953</v>
      </c>
      <c r="BI8" t="s">
        <v>151</v>
      </c>
      <c r="BJ8" t="s">
        <v>151</v>
      </c>
      <c r="BM8" t="s">
        <v>4987</v>
      </c>
      <c r="BO8" t="s">
        <v>151</v>
      </c>
      <c r="BS8" s="30">
        <f t="shared" si="0"/>
        <v>10</v>
      </c>
      <c r="BT8" s="30">
        <f t="shared" si="1"/>
        <v>4</v>
      </c>
      <c r="BV8" t="s">
        <v>5645</v>
      </c>
      <c r="BW8" t="s">
        <v>3096</v>
      </c>
      <c r="BX8" t="s">
        <v>2748</v>
      </c>
      <c r="BY8" t="s">
        <v>5644</v>
      </c>
      <c r="CG8">
        <v>7</v>
      </c>
      <c r="CH8">
        <v>7</v>
      </c>
      <c r="CI8">
        <v>60</v>
      </c>
    </row>
    <row r="9" spans="1:87" x14ac:dyDescent="0.25">
      <c r="A9" s="4" t="s">
        <v>2020</v>
      </c>
      <c r="B9" t="s">
        <v>153</v>
      </c>
      <c r="D9">
        <v>8</v>
      </c>
      <c r="E9">
        <v>8</v>
      </c>
      <c r="H9">
        <v>8</v>
      </c>
      <c r="I9" t="s">
        <v>1295</v>
      </c>
      <c r="J9" t="s">
        <v>679</v>
      </c>
      <c r="K9" t="s">
        <v>156</v>
      </c>
      <c r="L9" t="s">
        <v>1655</v>
      </c>
      <c r="M9" t="s">
        <v>680</v>
      </c>
      <c r="N9" t="s">
        <v>154</v>
      </c>
      <c r="O9" s="4" t="s">
        <v>2033</v>
      </c>
      <c r="P9" t="s">
        <v>681</v>
      </c>
      <c r="Q9" t="s">
        <v>149</v>
      </c>
      <c r="S9" s="4" t="s">
        <v>2393</v>
      </c>
      <c r="T9" t="s">
        <v>682</v>
      </c>
      <c r="U9" t="s">
        <v>149</v>
      </c>
      <c r="X9" t="s">
        <v>2768</v>
      </c>
      <c r="Y9" t="s">
        <v>157</v>
      </c>
      <c r="Z9" t="s">
        <v>152</v>
      </c>
      <c r="AA9" t="s">
        <v>152</v>
      </c>
      <c r="AC9" t="s">
        <v>2920</v>
      </c>
      <c r="AD9" t="s">
        <v>687</v>
      </c>
      <c r="AE9" t="s">
        <v>152</v>
      </c>
      <c r="AG9" s="20" t="s">
        <v>705</v>
      </c>
      <c r="AH9" s="20" t="s">
        <v>3067</v>
      </c>
      <c r="AI9" s="20" t="s">
        <v>158</v>
      </c>
      <c r="AJ9" s="20" t="s">
        <v>158</v>
      </c>
      <c r="AK9" s="20" t="s">
        <v>152</v>
      </c>
      <c r="AL9" s="20" t="s">
        <v>155</v>
      </c>
      <c r="AM9" s="20" t="s">
        <v>149</v>
      </c>
      <c r="AP9" s="21" t="s">
        <v>263</v>
      </c>
      <c r="AQ9" t="s">
        <v>157</v>
      </c>
      <c r="AR9">
        <v>1</v>
      </c>
      <c r="AS9" s="23" t="s">
        <v>152</v>
      </c>
      <c r="AT9" t="s">
        <v>152</v>
      </c>
      <c r="AV9" t="s">
        <v>3108</v>
      </c>
      <c r="AW9" t="s">
        <v>685</v>
      </c>
      <c r="AX9" t="s">
        <v>152</v>
      </c>
      <c r="BB9" t="s">
        <v>4953</v>
      </c>
      <c r="BC9" t="s">
        <v>2748</v>
      </c>
      <c r="BD9" t="s">
        <v>150</v>
      </c>
      <c r="BE9" t="s">
        <v>150</v>
      </c>
      <c r="BF9" t="s">
        <v>152</v>
      </c>
      <c r="BG9" t="s">
        <v>4978</v>
      </c>
      <c r="BH9" t="s">
        <v>4953</v>
      </c>
      <c r="BI9" t="s">
        <v>150</v>
      </c>
      <c r="BJ9" t="s">
        <v>152</v>
      </c>
      <c r="BM9" t="s">
        <v>4988</v>
      </c>
      <c r="BO9" t="s">
        <v>152</v>
      </c>
      <c r="BS9" s="30">
        <f t="shared" si="0"/>
        <v>11</v>
      </c>
      <c r="BT9" s="30">
        <f t="shared" si="1"/>
        <v>4</v>
      </c>
      <c r="BV9" t="s">
        <v>5632</v>
      </c>
      <c r="BW9" t="s">
        <v>158</v>
      </c>
      <c r="BX9" t="s">
        <v>149</v>
      </c>
      <c r="BY9" t="s">
        <v>5644</v>
      </c>
      <c r="CG9">
        <v>8</v>
      </c>
      <c r="CH9">
        <v>8</v>
      </c>
      <c r="CI9">
        <v>70</v>
      </c>
    </row>
    <row r="10" spans="1:87" x14ac:dyDescent="0.25">
      <c r="A10" s="4" t="s">
        <v>2021</v>
      </c>
      <c r="B10" t="s">
        <v>154</v>
      </c>
      <c r="D10">
        <v>9</v>
      </c>
      <c r="E10">
        <v>9</v>
      </c>
      <c r="H10">
        <v>9</v>
      </c>
      <c r="I10" t="s">
        <v>1296</v>
      </c>
      <c r="J10" t="s">
        <v>679</v>
      </c>
      <c r="K10" t="s">
        <v>157</v>
      </c>
      <c r="L10" t="s">
        <v>1656</v>
      </c>
      <c r="M10" t="s">
        <v>680</v>
      </c>
      <c r="N10" t="s">
        <v>153</v>
      </c>
      <c r="O10" s="4" t="s">
        <v>2034</v>
      </c>
      <c r="P10" t="s">
        <v>681</v>
      </c>
      <c r="Q10" t="s">
        <v>150</v>
      </c>
      <c r="S10" s="4" t="s">
        <v>2394</v>
      </c>
      <c r="T10" t="s">
        <v>682</v>
      </c>
      <c r="U10" t="s">
        <v>148</v>
      </c>
      <c r="X10" t="s">
        <v>2769</v>
      </c>
      <c r="Y10" t="s">
        <v>157</v>
      </c>
      <c r="Z10" t="s">
        <v>153</v>
      </c>
      <c r="AA10" t="s">
        <v>153</v>
      </c>
      <c r="AC10" t="s">
        <v>2921</v>
      </c>
      <c r="AD10" t="s">
        <v>687</v>
      </c>
      <c r="AE10" t="s">
        <v>153</v>
      </c>
      <c r="AG10" s="20" t="s">
        <v>705</v>
      </c>
      <c r="AH10" s="20" t="s">
        <v>3068</v>
      </c>
      <c r="AI10" s="20" t="s">
        <v>157</v>
      </c>
      <c r="AJ10" s="20" t="s">
        <v>157</v>
      </c>
      <c r="AK10" s="20" t="s">
        <v>151</v>
      </c>
      <c r="AL10" s="20" t="s">
        <v>154</v>
      </c>
      <c r="AM10" s="20" t="s">
        <v>148</v>
      </c>
      <c r="AP10" s="21" t="s">
        <v>263</v>
      </c>
      <c r="AQ10" t="s">
        <v>157</v>
      </c>
      <c r="AR10">
        <v>1</v>
      </c>
      <c r="AS10" s="23" t="s">
        <v>153</v>
      </c>
      <c r="AT10" t="s">
        <v>153</v>
      </c>
      <c r="AV10" t="s">
        <v>3109</v>
      </c>
      <c r="AW10" t="s">
        <v>685</v>
      </c>
      <c r="AX10" t="s">
        <v>153</v>
      </c>
      <c r="BB10" t="s">
        <v>4953</v>
      </c>
      <c r="BC10" t="s">
        <v>2748</v>
      </c>
      <c r="BD10" t="s">
        <v>150</v>
      </c>
      <c r="BE10" t="s">
        <v>149</v>
      </c>
      <c r="BF10" t="s">
        <v>153</v>
      </c>
      <c r="BG10" t="s">
        <v>4978</v>
      </c>
      <c r="BH10" t="s">
        <v>4953</v>
      </c>
      <c r="BI10" t="s">
        <v>149</v>
      </c>
      <c r="BJ10" t="s">
        <v>153</v>
      </c>
      <c r="BM10" t="s">
        <v>4989</v>
      </c>
      <c r="BO10" t="s">
        <v>153</v>
      </c>
      <c r="BS10" s="30">
        <f t="shared" si="0"/>
        <v>12</v>
      </c>
      <c r="BT10" s="30">
        <f t="shared" si="1"/>
        <v>4</v>
      </c>
      <c r="BV10" t="s">
        <v>5633</v>
      </c>
      <c r="BW10" t="s">
        <v>152</v>
      </c>
      <c r="BX10" t="s">
        <v>155</v>
      </c>
      <c r="BY10" t="s">
        <v>5644</v>
      </c>
      <c r="CG10">
        <v>9</v>
      </c>
      <c r="CH10">
        <v>9</v>
      </c>
      <c r="CI10">
        <v>80</v>
      </c>
    </row>
    <row r="11" spans="1:87" x14ac:dyDescent="0.25">
      <c r="A11" s="4" t="s">
        <v>2022</v>
      </c>
      <c r="B11" t="s">
        <v>155</v>
      </c>
      <c r="D11">
        <v>10</v>
      </c>
      <c r="E11">
        <v>10</v>
      </c>
      <c r="H11">
        <v>10</v>
      </c>
      <c r="I11" t="s">
        <v>1297</v>
      </c>
      <c r="J11" t="s">
        <v>679</v>
      </c>
      <c r="K11" t="s">
        <v>158</v>
      </c>
      <c r="L11" t="s">
        <v>1657</v>
      </c>
      <c r="M11" t="s">
        <v>680</v>
      </c>
      <c r="N11" t="s">
        <v>152</v>
      </c>
      <c r="O11" s="4" t="s">
        <v>2035</v>
      </c>
      <c r="P11" t="s">
        <v>681</v>
      </c>
      <c r="Q11" t="s">
        <v>151</v>
      </c>
      <c r="S11" s="4" t="s">
        <v>2395</v>
      </c>
      <c r="T11" t="s">
        <v>682</v>
      </c>
      <c r="U11" t="s">
        <v>147</v>
      </c>
      <c r="X11" t="s">
        <v>2770</v>
      </c>
      <c r="Y11" t="s">
        <v>157</v>
      </c>
      <c r="Z11" t="s">
        <v>154</v>
      </c>
      <c r="AA11" t="s">
        <v>154</v>
      </c>
      <c r="AC11" t="s">
        <v>2922</v>
      </c>
      <c r="AD11" t="s">
        <v>687</v>
      </c>
      <c r="AE11" t="s">
        <v>154</v>
      </c>
      <c r="AG11" s="20" t="s">
        <v>705</v>
      </c>
      <c r="AH11" s="20" t="s">
        <v>3069</v>
      </c>
      <c r="AI11" s="20" t="s">
        <v>156</v>
      </c>
      <c r="AJ11" s="20" t="s">
        <v>156</v>
      </c>
      <c r="AK11" s="20" t="s">
        <v>150</v>
      </c>
      <c r="AL11" s="20" t="s">
        <v>153</v>
      </c>
      <c r="AM11" s="20" t="s">
        <v>147</v>
      </c>
      <c r="AP11" s="21" t="s">
        <v>263</v>
      </c>
      <c r="AQ11" t="s">
        <v>157</v>
      </c>
      <c r="AR11">
        <v>1</v>
      </c>
      <c r="AS11" s="23" t="s">
        <v>154</v>
      </c>
      <c r="AT11" t="s">
        <v>154</v>
      </c>
      <c r="AV11" t="s">
        <v>3110</v>
      </c>
      <c r="AW11" t="s">
        <v>685</v>
      </c>
      <c r="AX11" t="s">
        <v>154</v>
      </c>
      <c r="BB11" t="s">
        <v>4953</v>
      </c>
      <c r="BC11" t="s">
        <v>2748</v>
      </c>
      <c r="BD11" t="s">
        <v>150</v>
      </c>
      <c r="BE11" t="s">
        <v>148</v>
      </c>
      <c r="BF11" t="s">
        <v>154</v>
      </c>
      <c r="BG11" t="s">
        <v>4978</v>
      </c>
      <c r="BH11" t="s">
        <v>4953</v>
      </c>
      <c r="BI11" t="s">
        <v>148</v>
      </c>
      <c r="BJ11" t="s">
        <v>154</v>
      </c>
      <c r="BM11" t="s">
        <v>4990</v>
      </c>
      <c r="BO11" t="s">
        <v>154</v>
      </c>
      <c r="BS11" s="30">
        <f t="shared" si="0"/>
        <v>13</v>
      </c>
      <c r="BT11" s="30">
        <f t="shared" si="1"/>
        <v>4</v>
      </c>
      <c r="BV11" t="s">
        <v>5634</v>
      </c>
      <c r="BY11" t="s">
        <v>5644</v>
      </c>
      <c r="CG11">
        <v>10</v>
      </c>
      <c r="CH11">
        <v>10</v>
      </c>
      <c r="CI11">
        <v>90</v>
      </c>
    </row>
    <row r="12" spans="1:87" x14ac:dyDescent="0.25">
      <c r="A12" s="4" t="s">
        <v>2023</v>
      </c>
      <c r="B12" t="s">
        <v>156</v>
      </c>
      <c r="D12">
        <v>11</v>
      </c>
      <c r="E12">
        <v>11</v>
      </c>
      <c r="H12">
        <v>11</v>
      </c>
      <c r="I12" t="s">
        <v>1298</v>
      </c>
      <c r="J12" t="s">
        <v>679</v>
      </c>
      <c r="K12" t="s">
        <v>147</v>
      </c>
      <c r="L12" t="s">
        <v>1658</v>
      </c>
      <c r="M12" t="s">
        <v>680</v>
      </c>
      <c r="N12" t="s">
        <v>151</v>
      </c>
      <c r="O12" s="4" t="s">
        <v>2036</v>
      </c>
      <c r="P12" t="s">
        <v>681</v>
      </c>
      <c r="Q12" t="s">
        <v>152</v>
      </c>
      <c r="S12" s="4" t="s">
        <v>2396</v>
      </c>
      <c r="T12" t="s">
        <v>682</v>
      </c>
      <c r="U12" t="s">
        <v>158</v>
      </c>
      <c r="X12" t="s">
        <v>2771</v>
      </c>
      <c r="Y12" t="s">
        <v>157</v>
      </c>
      <c r="Z12" t="s">
        <v>155</v>
      </c>
      <c r="AA12" t="s">
        <v>155</v>
      </c>
      <c r="AC12" t="s">
        <v>2923</v>
      </c>
      <c r="AD12" t="s">
        <v>687</v>
      </c>
      <c r="AE12" t="s">
        <v>155</v>
      </c>
      <c r="AG12" s="20" t="s">
        <v>705</v>
      </c>
      <c r="AH12" s="20" t="s">
        <v>3070</v>
      </c>
      <c r="AI12" s="20" t="s">
        <v>155</v>
      </c>
      <c r="AJ12" s="20" t="s">
        <v>155</v>
      </c>
      <c r="AK12" s="20" t="s">
        <v>149</v>
      </c>
      <c r="AL12" s="20" t="s">
        <v>152</v>
      </c>
      <c r="AM12" s="20" t="s">
        <v>158</v>
      </c>
      <c r="AP12" s="21" t="s">
        <v>263</v>
      </c>
      <c r="AQ12" t="s">
        <v>157</v>
      </c>
      <c r="AR12">
        <v>1</v>
      </c>
      <c r="AS12" s="23" t="s">
        <v>155</v>
      </c>
      <c r="AT12" t="s">
        <v>155</v>
      </c>
      <c r="AV12" t="s">
        <v>3111</v>
      </c>
      <c r="AW12" t="s">
        <v>685</v>
      </c>
      <c r="AX12" t="s">
        <v>155</v>
      </c>
      <c r="BB12" t="s">
        <v>4953</v>
      </c>
      <c r="BC12" t="s">
        <v>2748</v>
      </c>
      <c r="BD12" t="s">
        <v>150</v>
      </c>
      <c r="BE12" t="s">
        <v>147</v>
      </c>
      <c r="BF12" t="s">
        <v>155</v>
      </c>
      <c r="BG12" t="s">
        <v>4978</v>
      </c>
      <c r="BH12" t="s">
        <v>4953</v>
      </c>
      <c r="BI12" t="s">
        <v>147</v>
      </c>
      <c r="BJ12" t="s">
        <v>155</v>
      </c>
      <c r="BM12" t="s">
        <v>4991</v>
      </c>
      <c r="BO12" t="s">
        <v>155</v>
      </c>
      <c r="BS12" s="30">
        <f t="shared" si="0"/>
        <v>14</v>
      </c>
      <c r="BT12" s="30">
        <f>BS12</f>
        <v>14</v>
      </c>
      <c r="BV12" t="s">
        <v>5635</v>
      </c>
      <c r="BY12" t="s">
        <v>5644</v>
      </c>
      <c r="CG12">
        <v>11</v>
      </c>
      <c r="CH12">
        <v>11</v>
      </c>
      <c r="CI12">
        <v>110</v>
      </c>
    </row>
    <row r="13" spans="1:87" x14ac:dyDescent="0.25">
      <c r="D13">
        <v>12</v>
      </c>
      <c r="E13">
        <v>12</v>
      </c>
      <c r="H13">
        <v>12</v>
      </c>
      <c r="I13" t="s">
        <v>1299</v>
      </c>
      <c r="J13" t="s">
        <v>679</v>
      </c>
      <c r="K13" t="s">
        <v>148</v>
      </c>
      <c r="L13" t="s">
        <v>1659</v>
      </c>
      <c r="M13" t="s">
        <v>680</v>
      </c>
      <c r="N13" t="s">
        <v>150</v>
      </c>
      <c r="O13" s="4" t="s">
        <v>2037</v>
      </c>
      <c r="P13" t="s">
        <v>681</v>
      </c>
      <c r="Q13" t="s">
        <v>153</v>
      </c>
      <c r="S13" s="4" t="s">
        <v>2397</v>
      </c>
      <c r="T13" t="s">
        <v>682</v>
      </c>
      <c r="U13" t="s">
        <v>157</v>
      </c>
      <c r="X13" t="s">
        <v>2772</v>
      </c>
      <c r="Y13" t="s">
        <v>157</v>
      </c>
      <c r="Z13" t="s">
        <v>156</v>
      </c>
      <c r="AA13" t="s">
        <v>156</v>
      </c>
      <c r="AC13" t="s">
        <v>2924</v>
      </c>
      <c r="AD13" t="s">
        <v>687</v>
      </c>
      <c r="AE13" t="s">
        <v>156</v>
      </c>
      <c r="AG13" s="20" t="s">
        <v>705</v>
      </c>
      <c r="AH13" s="20" t="s">
        <v>3071</v>
      </c>
      <c r="AI13" s="20" t="s">
        <v>154</v>
      </c>
      <c r="AJ13" s="20" t="s">
        <v>154</v>
      </c>
      <c r="AK13" s="20" t="s">
        <v>148</v>
      </c>
      <c r="AL13" s="20" t="s">
        <v>151</v>
      </c>
      <c r="AM13" s="20" t="s">
        <v>157</v>
      </c>
      <c r="AP13" s="21" t="s">
        <v>263</v>
      </c>
      <c r="AQ13" t="s">
        <v>157</v>
      </c>
      <c r="AR13">
        <v>1</v>
      </c>
      <c r="AS13" s="23" t="s">
        <v>156</v>
      </c>
      <c r="AT13" t="s">
        <v>156</v>
      </c>
      <c r="AV13" t="s">
        <v>3112</v>
      </c>
      <c r="AW13" t="s">
        <v>685</v>
      </c>
      <c r="AX13" t="s">
        <v>156</v>
      </c>
      <c r="BB13" t="s">
        <v>4953</v>
      </c>
      <c r="BC13" t="s">
        <v>2748</v>
      </c>
      <c r="BD13" t="s">
        <v>150</v>
      </c>
      <c r="BE13" t="s">
        <v>158</v>
      </c>
      <c r="BF13" t="s">
        <v>156</v>
      </c>
      <c r="BG13" t="s">
        <v>4978</v>
      </c>
      <c r="BH13" t="s">
        <v>4953</v>
      </c>
      <c r="BI13" t="s">
        <v>158</v>
      </c>
      <c r="BJ13" t="s">
        <v>156</v>
      </c>
      <c r="BM13" t="s">
        <v>4992</v>
      </c>
      <c r="BO13" t="s">
        <v>156</v>
      </c>
      <c r="BS13" s="30">
        <f t="shared" si="0"/>
        <v>15</v>
      </c>
      <c r="BT13" s="30">
        <f>BT12</f>
        <v>14</v>
      </c>
      <c r="BV13" t="s">
        <v>5636</v>
      </c>
      <c r="BY13" t="s">
        <v>5644</v>
      </c>
      <c r="CG13">
        <v>12</v>
      </c>
      <c r="CH13">
        <v>12</v>
      </c>
      <c r="CI13">
        <v>120</v>
      </c>
    </row>
    <row r="14" spans="1:87" ht="15.75" x14ac:dyDescent="0.25">
      <c r="A14" s="19" t="s">
        <v>2749</v>
      </c>
      <c r="B14" s="6" t="s">
        <v>2911</v>
      </c>
      <c r="C14" s="19" t="s">
        <v>2749</v>
      </c>
      <c r="D14">
        <v>13</v>
      </c>
      <c r="E14">
        <v>1</v>
      </c>
      <c r="H14">
        <v>13</v>
      </c>
      <c r="I14" t="s">
        <v>1300</v>
      </c>
      <c r="J14" t="s">
        <v>679</v>
      </c>
      <c r="K14" t="s">
        <v>149</v>
      </c>
      <c r="L14" t="s">
        <v>1660</v>
      </c>
      <c r="M14" t="s">
        <v>680</v>
      </c>
      <c r="N14" t="s">
        <v>149</v>
      </c>
      <c r="O14" s="4" t="s">
        <v>2038</v>
      </c>
      <c r="P14" t="s">
        <v>681</v>
      </c>
      <c r="Q14" t="s">
        <v>154</v>
      </c>
      <c r="S14" s="4" t="s">
        <v>2398</v>
      </c>
      <c r="T14" t="s">
        <v>682</v>
      </c>
      <c r="U14" t="s">
        <v>156</v>
      </c>
      <c r="X14" t="s">
        <v>2773</v>
      </c>
      <c r="Y14" t="s">
        <v>158</v>
      </c>
      <c r="Z14" t="s">
        <v>157</v>
      </c>
      <c r="AA14" t="s">
        <v>158</v>
      </c>
      <c r="AC14" t="s">
        <v>2925</v>
      </c>
      <c r="AD14" t="s">
        <v>687</v>
      </c>
      <c r="AE14" t="s">
        <v>158</v>
      </c>
      <c r="AG14" s="10" t="s">
        <v>995</v>
      </c>
      <c r="AH14" s="10" t="s">
        <v>3061</v>
      </c>
      <c r="AI14" s="10" t="s">
        <v>157</v>
      </c>
      <c r="AJ14" s="10" t="s">
        <v>157</v>
      </c>
      <c r="AK14" s="10" t="s">
        <v>151</v>
      </c>
      <c r="AL14" s="10" t="s">
        <v>154</v>
      </c>
      <c r="AM14" s="10" t="s">
        <v>148</v>
      </c>
      <c r="AP14" s="21" t="s">
        <v>263</v>
      </c>
      <c r="AQ14" t="s">
        <v>157</v>
      </c>
      <c r="AR14">
        <v>2</v>
      </c>
      <c r="AS14" s="23" t="s">
        <v>157</v>
      </c>
      <c r="AT14" t="s">
        <v>156</v>
      </c>
      <c r="AV14" t="s">
        <v>3113</v>
      </c>
      <c r="AW14" t="s">
        <v>685</v>
      </c>
      <c r="AX14" t="s">
        <v>156</v>
      </c>
      <c r="BB14" t="s">
        <v>4954</v>
      </c>
      <c r="BC14" t="s">
        <v>3096</v>
      </c>
      <c r="BD14" t="s">
        <v>150</v>
      </c>
      <c r="BE14" t="s">
        <v>155</v>
      </c>
      <c r="BF14" t="s">
        <v>157</v>
      </c>
      <c r="BG14" t="s">
        <v>4978</v>
      </c>
      <c r="BH14" t="s">
        <v>4954</v>
      </c>
      <c r="BI14" t="s">
        <v>155</v>
      </c>
      <c r="BJ14" t="s">
        <v>157</v>
      </c>
      <c r="BM14" t="s">
        <v>4993</v>
      </c>
      <c r="BO14" t="s">
        <v>157</v>
      </c>
      <c r="BS14" s="30">
        <f t="shared" si="0"/>
        <v>16</v>
      </c>
      <c r="BT14" s="30">
        <f t="shared" ref="BT14:BT21" si="2">BT13</f>
        <v>14</v>
      </c>
      <c r="CG14">
        <v>13</v>
      </c>
      <c r="CH14">
        <v>1</v>
      </c>
    </row>
    <row r="15" spans="1:87" ht="15.75" x14ac:dyDescent="0.25">
      <c r="A15" s="19" t="s">
        <v>2750</v>
      </c>
      <c r="B15" s="6" t="s">
        <v>2907</v>
      </c>
      <c r="C15" s="19" t="s">
        <v>2750</v>
      </c>
      <c r="D15">
        <v>14</v>
      </c>
      <c r="E15">
        <v>2</v>
      </c>
      <c r="H15">
        <v>14</v>
      </c>
      <c r="I15" t="s">
        <v>1301</v>
      </c>
      <c r="J15" t="s">
        <v>679</v>
      </c>
      <c r="K15" t="s">
        <v>150</v>
      </c>
      <c r="L15" t="s">
        <v>1661</v>
      </c>
      <c r="M15" t="s">
        <v>680</v>
      </c>
      <c r="N15" t="s">
        <v>148</v>
      </c>
      <c r="O15" s="4" t="s">
        <v>2039</v>
      </c>
      <c r="P15" t="s">
        <v>681</v>
      </c>
      <c r="Q15" t="s">
        <v>155</v>
      </c>
      <c r="S15" s="4" t="s">
        <v>2399</v>
      </c>
      <c r="T15" t="s">
        <v>682</v>
      </c>
      <c r="U15" t="s">
        <v>155</v>
      </c>
      <c r="X15" t="s">
        <v>2774</v>
      </c>
      <c r="Y15" t="str">
        <f>Y14</f>
        <v>SỬU</v>
      </c>
      <c r="Z15" t="s">
        <v>158</v>
      </c>
      <c r="AA15" t="s">
        <v>147</v>
      </c>
      <c r="AC15" t="s">
        <v>2926</v>
      </c>
      <c r="AD15" t="s">
        <v>687</v>
      </c>
      <c r="AE15" t="s">
        <v>147</v>
      </c>
      <c r="AG15" s="10" t="s">
        <v>995</v>
      </c>
      <c r="AH15" s="10" t="s">
        <v>3062</v>
      </c>
      <c r="AI15" s="10" t="s">
        <v>158</v>
      </c>
      <c r="AJ15" s="10" t="s">
        <v>158</v>
      </c>
      <c r="AK15" s="10" t="s">
        <v>152</v>
      </c>
      <c r="AL15" s="10" t="s">
        <v>155</v>
      </c>
      <c r="AM15" s="10" t="s">
        <v>149</v>
      </c>
      <c r="AP15" s="21" t="s">
        <v>263</v>
      </c>
      <c r="AQ15" t="s">
        <v>157</v>
      </c>
      <c r="AR15">
        <v>2</v>
      </c>
      <c r="AS15" s="23" t="s">
        <v>158</v>
      </c>
      <c r="AT15" t="s">
        <v>157</v>
      </c>
      <c r="AV15" t="s">
        <v>3114</v>
      </c>
      <c r="AW15" t="s">
        <v>685</v>
      </c>
      <c r="AX15" t="s">
        <v>157</v>
      </c>
      <c r="BB15" t="s">
        <v>4954</v>
      </c>
      <c r="BC15" t="s">
        <v>3096</v>
      </c>
      <c r="BD15" t="s">
        <v>150</v>
      </c>
      <c r="BE15" t="s">
        <v>156</v>
      </c>
      <c r="BF15" t="s">
        <v>158</v>
      </c>
      <c r="BG15" t="s">
        <v>4978</v>
      </c>
      <c r="BH15" t="s">
        <v>4954</v>
      </c>
      <c r="BI15" t="s">
        <v>156</v>
      </c>
      <c r="BJ15" t="s">
        <v>158</v>
      </c>
      <c r="BM15" t="s">
        <v>4994</v>
      </c>
      <c r="BO15" t="s">
        <v>158</v>
      </c>
      <c r="BS15" s="30">
        <f t="shared" si="0"/>
        <v>17</v>
      </c>
      <c r="BT15" s="30">
        <f t="shared" si="2"/>
        <v>14</v>
      </c>
      <c r="BV15" t="s">
        <v>5648</v>
      </c>
      <c r="BW15" t="s">
        <v>5646</v>
      </c>
      <c r="CG15">
        <v>14</v>
      </c>
      <c r="CH15">
        <v>2</v>
      </c>
    </row>
    <row r="16" spans="1:87" ht="15.75" x14ac:dyDescent="0.25">
      <c r="A16" s="19" t="s">
        <v>2751</v>
      </c>
      <c r="B16" s="6" t="s">
        <v>2908</v>
      </c>
      <c r="C16" s="19" t="s">
        <v>2751</v>
      </c>
      <c r="D16">
        <v>15</v>
      </c>
      <c r="E16">
        <v>3</v>
      </c>
      <c r="H16">
        <v>15</v>
      </c>
      <c r="I16" t="s">
        <v>1302</v>
      </c>
      <c r="J16" t="s">
        <v>679</v>
      </c>
      <c r="K16" t="s">
        <v>151</v>
      </c>
      <c r="L16" t="s">
        <v>1662</v>
      </c>
      <c r="M16" t="s">
        <v>680</v>
      </c>
      <c r="N16" t="s">
        <v>147</v>
      </c>
      <c r="O16" s="4" t="s">
        <v>2040</v>
      </c>
      <c r="P16" t="s">
        <v>681</v>
      </c>
      <c r="Q16" t="s">
        <v>156</v>
      </c>
      <c r="S16" s="4" t="s">
        <v>2400</v>
      </c>
      <c r="T16" t="s">
        <v>682</v>
      </c>
      <c r="U16" t="s">
        <v>154</v>
      </c>
      <c r="X16" t="s">
        <v>2775</v>
      </c>
      <c r="Y16" t="str">
        <f t="shared" ref="Y16:Y79" si="3">Y15</f>
        <v>SỬU</v>
      </c>
      <c r="Z16" t="s">
        <v>147</v>
      </c>
      <c r="AA16" t="s">
        <v>148</v>
      </c>
      <c r="AC16" t="s">
        <v>2927</v>
      </c>
      <c r="AD16" t="s">
        <v>687</v>
      </c>
      <c r="AE16" t="s">
        <v>148</v>
      </c>
      <c r="AG16" s="10" t="s">
        <v>995</v>
      </c>
      <c r="AH16" s="10" t="s">
        <v>3063</v>
      </c>
      <c r="AI16" s="10" t="s">
        <v>147</v>
      </c>
      <c r="AJ16" s="10" t="s">
        <v>147</v>
      </c>
      <c r="AK16" s="10" t="s">
        <v>153</v>
      </c>
      <c r="AL16" s="10" t="s">
        <v>156</v>
      </c>
      <c r="AM16" s="10" t="s">
        <v>150</v>
      </c>
      <c r="AP16" s="21" t="s">
        <v>263</v>
      </c>
      <c r="AQ16" t="s">
        <v>157</v>
      </c>
      <c r="AR16">
        <v>2</v>
      </c>
      <c r="AS16" s="23" t="s">
        <v>147</v>
      </c>
      <c r="AT16" t="s">
        <v>158</v>
      </c>
      <c r="AV16" t="s">
        <v>3115</v>
      </c>
      <c r="AW16" t="s">
        <v>685</v>
      </c>
      <c r="AX16" t="s">
        <v>158</v>
      </c>
      <c r="BB16" t="s">
        <v>4954</v>
      </c>
      <c r="BC16" t="s">
        <v>3096</v>
      </c>
      <c r="BD16" t="s">
        <v>150</v>
      </c>
      <c r="BE16" t="s">
        <v>157</v>
      </c>
      <c r="BF16" t="s">
        <v>147</v>
      </c>
      <c r="BG16" t="s">
        <v>4978</v>
      </c>
      <c r="BH16" t="s">
        <v>4954</v>
      </c>
      <c r="BI16" t="s">
        <v>157</v>
      </c>
      <c r="BJ16" t="s">
        <v>147</v>
      </c>
      <c r="BM16" t="s">
        <v>4995</v>
      </c>
      <c r="BO16" t="s">
        <v>147</v>
      </c>
      <c r="BS16" s="30">
        <f t="shared" si="0"/>
        <v>18</v>
      </c>
      <c r="BT16" s="30">
        <f t="shared" si="2"/>
        <v>14</v>
      </c>
      <c r="BV16" t="s">
        <v>5649</v>
      </c>
      <c r="BW16" t="s">
        <v>5646</v>
      </c>
      <c r="CG16">
        <v>15</v>
      </c>
      <c r="CH16">
        <v>3</v>
      </c>
    </row>
    <row r="17" spans="1:86" ht="15.75" x14ac:dyDescent="0.25">
      <c r="A17" s="19" t="s">
        <v>2752</v>
      </c>
      <c r="B17" s="6" t="s">
        <v>2909</v>
      </c>
      <c r="C17" s="19" t="s">
        <v>2752</v>
      </c>
      <c r="D17">
        <v>16</v>
      </c>
      <c r="E17">
        <v>4</v>
      </c>
      <c r="H17">
        <v>16</v>
      </c>
      <c r="I17" t="s">
        <v>1303</v>
      </c>
      <c r="J17" t="s">
        <v>679</v>
      </c>
      <c r="K17" t="s">
        <v>152</v>
      </c>
      <c r="L17" t="s">
        <v>1663</v>
      </c>
      <c r="M17" t="s">
        <v>680</v>
      </c>
      <c r="N17" t="s">
        <v>158</v>
      </c>
      <c r="O17" s="4" t="s">
        <v>2041</v>
      </c>
      <c r="P17" t="s">
        <v>681</v>
      </c>
      <c r="Q17" t="s">
        <v>157</v>
      </c>
      <c r="S17" s="4" t="s">
        <v>2401</v>
      </c>
      <c r="T17" t="s">
        <v>682</v>
      </c>
      <c r="U17" t="s">
        <v>153</v>
      </c>
      <c r="X17" t="s">
        <v>2776</v>
      </c>
      <c r="Y17" t="str">
        <f t="shared" si="3"/>
        <v>SỬU</v>
      </c>
      <c r="Z17" t="s">
        <v>148</v>
      </c>
      <c r="AA17" t="s">
        <v>149</v>
      </c>
      <c r="AC17" t="s">
        <v>2928</v>
      </c>
      <c r="AD17" t="s">
        <v>687</v>
      </c>
      <c r="AE17" t="s">
        <v>149</v>
      </c>
      <c r="AG17" s="10" t="s">
        <v>995</v>
      </c>
      <c r="AH17" s="10" t="s">
        <v>3064</v>
      </c>
      <c r="AI17" s="10" t="s">
        <v>148</v>
      </c>
      <c r="AJ17" s="10" t="s">
        <v>148</v>
      </c>
      <c r="AK17" s="10" t="s">
        <v>154</v>
      </c>
      <c r="AL17" s="10" t="s">
        <v>157</v>
      </c>
      <c r="AM17" s="10" t="s">
        <v>151</v>
      </c>
      <c r="AP17" s="21" t="s">
        <v>263</v>
      </c>
      <c r="AQ17" t="s">
        <v>157</v>
      </c>
      <c r="AR17">
        <v>2</v>
      </c>
      <c r="AS17" s="23" t="s">
        <v>148</v>
      </c>
      <c r="AT17" t="s">
        <v>147</v>
      </c>
      <c r="AV17" t="s">
        <v>3116</v>
      </c>
      <c r="AW17" t="s">
        <v>685</v>
      </c>
      <c r="AX17" t="s">
        <v>147</v>
      </c>
      <c r="BB17" t="s">
        <v>4954</v>
      </c>
      <c r="BC17" t="s">
        <v>3096</v>
      </c>
      <c r="BD17" t="s">
        <v>150</v>
      </c>
      <c r="BE17" t="s">
        <v>158</v>
      </c>
      <c r="BF17" t="s">
        <v>148</v>
      </c>
      <c r="BG17" t="s">
        <v>4978</v>
      </c>
      <c r="BH17" t="s">
        <v>4954</v>
      </c>
      <c r="BI17" t="s">
        <v>158</v>
      </c>
      <c r="BJ17" t="s">
        <v>148</v>
      </c>
      <c r="BM17" t="s">
        <v>4996</v>
      </c>
      <c r="BO17" t="s">
        <v>148</v>
      </c>
      <c r="BS17" s="30">
        <f t="shared" si="0"/>
        <v>19</v>
      </c>
      <c r="BT17" s="30">
        <f t="shared" si="2"/>
        <v>14</v>
      </c>
      <c r="BV17" t="s">
        <v>5650</v>
      </c>
      <c r="BW17" t="s">
        <v>5646</v>
      </c>
      <c r="CG17">
        <v>16</v>
      </c>
      <c r="CH17">
        <v>4</v>
      </c>
    </row>
    <row r="18" spans="1:86" ht="15.75" x14ac:dyDescent="0.25">
      <c r="A18" s="19" t="s">
        <v>2753</v>
      </c>
      <c r="B18" s="6" t="s">
        <v>2910</v>
      </c>
      <c r="C18" s="19" t="s">
        <v>2753</v>
      </c>
      <c r="D18">
        <v>17</v>
      </c>
      <c r="E18">
        <v>5</v>
      </c>
      <c r="H18">
        <v>17</v>
      </c>
      <c r="I18" t="s">
        <v>1304</v>
      </c>
      <c r="J18" t="s">
        <v>679</v>
      </c>
      <c r="K18" t="s">
        <v>153</v>
      </c>
      <c r="L18" t="s">
        <v>1664</v>
      </c>
      <c r="M18" t="s">
        <v>680</v>
      </c>
      <c r="N18" t="s">
        <v>157</v>
      </c>
      <c r="O18" s="4" t="s">
        <v>2042</v>
      </c>
      <c r="P18" t="s">
        <v>681</v>
      </c>
      <c r="Q18" t="s">
        <v>158</v>
      </c>
      <c r="S18" s="4" t="s">
        <v>2402</v>
      </c>
      <c r="T18" t="s">
        <v>682</v>
      </c>
      <c r="U18" t="s">
        <v>152</v>
      </c>
      <c r="X18" t="s">
        <v>2777</v>
      </c>
      <c r="Y18" t="str">
        <f t="shared" si="3"/>
        <v>SỬU</v>
      </c>
      <c r="Z18" t="s">
        <v>149</v>
      </c>
      <c r="AA18" t="s">
        <v>150</v>
      </c>
      <c r="AC18" t="s">
        <v>2929</v>
      </c>
      <c r="AD18" t="s">
        <v>687</v>
      </c>
      <c r="AE18" t="s">
        <v>150</v>
      </c>
      <c r="AG18" s="10" t="s">
        <v>995</v>
      </c>
      <c r="AH18" s="10" t="s">
        <v>3065</v>
      </c>
      <c r="AI18" s="10" t="s">
        <v>149</v>
      </c>
      <c r="AJ18" s="10" t="s">
        <v>149</v>
      </c>
      <c r="AK18" s="10" t="s">
        <v>155</v>
      </c>
      <c r="AL18" s="10" t="s">
        <v>158</v>
      </c>
      <c r="AM18" s="10" t="s">
        <v>152</v>
      </c>
      <c r="AP18" s="21" t="s">
        <v>263</v>
      </c>
      <c r="AQ18" t="s">
        <v>157</v>
      </c>
      <c r="AR18">
        <v>2</v>
      </c>
      <c r="AS18" s="23" t="s">
        <v>149</v>
      </c>
      <c r="AT18" t="s">
        <v>148</v>
      </c>
      <c r="AV18" t="s">
        <v>3117</v>
      </c>
      <c r="AW18" t="s">
        <v>685</v>
      </c>
      <c r="AX18" t="s">
        <v>148</v>
      </c>
      <c r="BB18" t="s">
        <v>4954</v>
      </c>
      <c r="BC18" t="s">
        <v>3096</v>
      </c>
      <c r="BD18" t="s">
        <v>150</v>
      </c>
      <c r="BE18" t="s">
        <v>147</v>
      </c>
      <c r="BF18" t="s">
        <v>149</v>
      </c>
      <c r="BG18" t="s">
        <v>4978</v>
      </c>
      <c r="BH18" t="s">
        <v>4954</v>
      </c>
      <c r="BI18" t="s">
        <v>147</v>
      </c>
      <c r="BJ18" t="s">
        <v>149</v>
      </c>
      <c r="BM18" t="s">
        <v>4997</v>
      </c>
      <c r="BO18" t="s">
        <v>149</v>
      </c>
      <c r="BS18" s="30">
        <f t="shared" si="0"/>
        <v>20</v>
      </c>
      <c r="BT18" s="30">
        <f t="shared" si="2"/>
        <v>14</v>
      </c>
      <c r="BV18" t="s">
        <v>5651</v>
      </c>
      <c r="BW18" t="s">
        <v>5646</v>
      </c>
      <c r="CG18">
        <v>17</v>
      </c>
      <c r="CH18">
        <v>5</v>
      </c>
    </row>
    <row r="19" spans="1:86" ht="15.75" x14ac:dyDescent="0.25">
      <c r="A19" s="19" t="s">
        <v>2754</v>
      </c>
      <c r="B19" s="6" t="s">
        <v>2906</v>
      </c>
      <c r="C19" s="19" t="s">
        <v>2754</v>
      </c>
      <c r="D19">
        <v>18</v>
      </c>
      <c r="E19">
        <v>6</v>
      </c>
      <c r="H19">
        <v>18</v>
      </c>
      <c r="I19" t="s">
        <v>1305</v>
      </c>
      <c r="J19" t="s">
        <v>679</v>
      </c>
      <c r="K19" t="s">
        <v>154</v>
      </c>
      <c r="L19" t="s">
        <v>1665</v>
      </c>
      <c r="M19" t="s">
        <v>680</v>
      </c>
      <c r="N19" t="s">
        <v>156</v>
      </c>
      <c r="O19" s="4" t="s">
        <v>2043</v>
      </c>
      <c r="P19" t="s">
        <v>681</v>
      </c>
      <c r="Q19" t="s">
        <v>147</v>
      </c>
      <c r="S19" s="4" t="s">
        <v>2403</v>
      </c>
      <c r="T19" t="s">
        <v>682</v>
      </c>
      <c r="U19" t="s">
        <v>151</v>
      </c>
      <c r="X19" t="s">
        <v>2778</v>
      </c>
      <c r="Y19" t="str">
        <f t="shared" si="3"/>
        <v>SỬU</v>
      </c>
      <c r="Z19" t="s">
        <v>150</v>
      </c>
      <c r="AA19" t="s">
        <v>151</v>
      </c>
      <c r="AC19" t="s">
        <v>2930</v>
      </c>
      <c r="AD19" t="s">
        <v>687</v>
      </c>
      <c r="AE19" t="s">
        <v>151</v>
      </c>
      <c r="AG19" s="10" t="s">
        <v>995</v>
      </c>
      <c r="AH19" s="10" t="s">
        <v>636</v>
      </c>
      <c r="AI19" s="10" t="s">
        <v>150</v>
      </c>
      <c r="AJ19" s="10" t="s">
        <v>150</v>
      </c>
      <c r="AK19" s="10" t="s">
        <v>156</v>
      </c>
      <c r="AL19" s="10" t="s">
        <v>147</v>
      </c>
      <c r="AM19" s="10" t="s">
        <v>153</v>
      </c>
      <c r="AP19" s="21" t="s">
        <v>263</v>
      </c>
      <c r="AQ19" t="s">
        <v>157</v>
      </c>
      <c r="AR19">
        <v>2</v>
      </c>
      <c r="AS19" s="23" t="s">
        <v>150</v>
      </c>
      <c r="AT19" t="s">
        <v>149</v>
      </c>
      <c r="AV19" t="s">
        <v>3118</v>
      </c>
      <c r="AW19" t="s">
        <v>685</v>
      </c>
      <c r="AX19" t="s">
        <v>149</v>
      </c>
      <c r="BB19" t="s">
        <v>4954</v>
      </c>
      <c r="BC19" t="s">
        <v>3096</v>
      </c>
      <c r="BD19" t="s">
        <v>150</v>
      </c>
      <c r="BE19" t="s">
        <v>148</v>
      </c>
      <c r="BF19" t="s">
        <v>150</v>
      </c>
      <c r="BG19" t="s">
        <v>4978</v>
      </c>
      <c r="BH19" t="s">
        <v>4954</v>
      </c>
      <c r="BI19" t="s">
        <v>148</v>
      </c>
      <c r="BJ19" t="s">
        <v>150</v>
      </c>
      <c r="BM19" t="s">
        <v>4998</v>
      </c>
      <c r="BO19" t="s">
        <v>150</v>
      </c>
      <c r="BS19" s="30">
        <f t="shared" si="0"/>
        <v>21</v>
      </c>
      <c r="BT19" s="30">
        <f t="shared" si="2"/>
        <v>14</v>
      </c>
      <c r="BV19" t="s">
        <v>5652</v>
      </c>
      <c r="BW19" t="s">
        <v>5645</v>
      </c>
      <c r="CG19">
        <v>18</v>
      </c>
      <c r="CH19">
        <v>6</v>
      </c>
    </row>
    <row r="20" spans="1:86" ht="15.75" x14ac:dyDescent="0.25">
      <c r="A20" s="19" t="s">
        <v>2755</v>
      </c>
      <c r="B20" s="6" t="s">
        <v>2911</v>
      </c>
      <c r="C20" s="19" t="s">
        <v>2755</v>
      </c>
      <c r="D20">
        <v>19</v>
      </c>
      <c r="E20">
        <v>7</v>
      </c>
      <c r="H20">
        <v>19</v>
      </c>
      <c r="I20" t="s">
        <v>1306</v>
      </c>
      <c r="J20" t="s">
        <v>679</v>
      </c>
      <c r="K20" t="s">
        <v>155</v>
      </c>
      <c r="L20" t="s">
        <v>1666</v>
      </c>
      <c r="M20" t="s">
        <v>680</v>
      </c>
      <c r="N20" t="s">
        <v>155</v>
      </c>
      <c r="O20" s="4" t="s">
        <v>2044</v>
      </c>
      <c r="P20" t="s">
        <v>681</v>
      </c>
      <c r="Q20" t="s">
        <v>148</v>
      </c>
      <c r="S20" s="4" t="s">
        <v>2404</v>
      </c>
      <c r="T20" t="s">
        <v>682</v>
      </c>
      <c r="U20" t="s">
        <v>150</v>
      </c>
      <c r="X20" t="s">
        <v>2779</v>
      </c>
      <c r="Y20" t="str">
        <f t="shared" si="3"/>
        <v>SỬU</v>
      </c>
      <c r="Z20" t="s">
        <v>151</v>
      </c>
      <c r="AA20" t="s">
        <v>152</v>
      </c>
      <c r="AC20" t="s">
        <v>2931</v>
      </c>
      <c r="AD20" t="s">
        <v>687</v>
      </c>
      <c r="AE20" t="s">
        <v>152</v>
      </c>
      <c r="AG20" s="10" t="s">
        <v>995</v>
      </c>
      <c r="AH20" s="10" t="s">
        <v>3066</v>
      </c>
      <c r="AI20" s="10" t="s">
        <v>151</v>
      </c>
      <c r="AJ20" s="10" t="s">
        <v>151</v>
      </c>
      <c r="AK20" s="10" t="s">
        <v>157</v>
      </c>
      <c r="AL20" s="10" t="s">
        <v>148</v>
      </c>
      <c r="AM20" s="10" t="s">
        <v>154</v>
      </c>
      <c r="AP20" s="21" t="s">
        <v>263</v>
      </c>
      <c r="AQ20" t="s">
        <v>157</v>
      </c>
      <c r="AR20">
        <v>2</v>
      </c>
      <c r="AS20" s="23" t="s">
        <v>151</v>
      </c>
      <c r="AT20" t="s">
        <v>150</v>
      </c>
      <c r="AV20" t="s">
        <v>3119</v>
      </c>
      <c r="AW20" t="s">
        <v>685</v>
      </c>
      <c r="AX20" t="s">
        <v>150</v>
      </c>
      <c r="BB20" t="s">
        <v>4954</v>
      </c>
      <c r="BC20" t="s">
        <v>3096</v>
      </c>
      <c r="BD20" t="s">
        <v>150</v>
      </c>
      <c r="BE20" t="s">
        <v>149</v>
      </c>
      <c r="BF20" t="s">
        <v>151</v>
      </c>
      <c r="BG20" t="s">
        <v>4978</v>
      </c>
      <c r="BH20" t="s">
        <v>4954</v>
      </c>
      <c r="BI20" t="s">
        <v>149</v>
      </c>
      <c r="BJ20" t="s">
        <v>151</v>
      </c>
      <c r="BM20" t="s">
        <v>4999</v>
      </c>
      <c r="BO20" t="s">
        <v>151</v>
      </c>
      <c r="BS20" s="30">
        <f t="shared" si="0"/>
        <v>22</v>
      </c>
      <c r="BT20" s="30">
        <f t="shared" si="2"/>
        <v>14</v>
      </c>
      <c r="BV20" t="s">
        <v>5653</v>
      </c>
      <c r="BW20" t="s">
        <v>5645</v>
      </c>
      <c r="CG20">
        <v>19</v>
      </c>
      <c r="CH20">
        <v>7</v>
      </c>
    </row>
    <row r="21" spans="1:86" ht="15.75" x14ac:dyDescent="0.25">
      <c r="A21" s="19" t="s">
        <v>2756</v>
      </c>
      <c r="B21" s="6" t="s">
        <v>2907</v>
      </c>
      <c r="C21" s="19" t="s">
        <v>2756</v>
      </c>
      <c r="D21">
        <v>20</v>
      </c>
      <c r="E21">
        <v>8</v>
      </c>
      <c r="H21">
        <v>20</v>
      </c>
      <c r="I21" t="s">
        <v>1307</v>
      </c>
      <c r="J21" t="s">
        <v>679</v>
      </c>
      <c r="K21" t="s">
        <v>156</v>
      </c>
      <c r="L21" t="s">
        <v>1667</v>
      </c>
      <c r="M21" t="s">
        <v>680</v>
      </c>
      <c r="N21" t="s">
        <v>154</v>
      </c>
      <c r="O21" s="4" t="s">
        <v>2045</v>
      </c>
      <c r="P21" t="s">
        <v>681</v>
      </c>
      <c r="Q21" t="s">
        <v>149</v>
      </c>
      <c r="S21" s="4" t="s">
        <v>2405</v>
      </c>
      <c r="T21" t="s">
        <v>682</v>
      </c>
      <c r="U21" t="s">
        <v>149</v>
      </c>
      <c r="X21" t="s">
        <v>2780</v>
      </c>
      <c r="Y21" t="str">
        <f t="shared" si="3"/>
        <v>SỬU</v>
      </c>
      <c r="Z21" t="s">
        <v>152</v>
      </c>
      <c r="AA21" t="s">
        <v>153</v>
      </c>
      <c r="AC21" t="s">
        <v>2932</v>
      </c>
      <c r="AD21" t="s">
        <v>687</v>
      </c>
      <c r="AE21" t="s">
        <v>153</v>
      </c>
      <c r="AG21" s="10" t="s">
        <v>995</v>
      </c>
      <c r="AH21" s="10" t="s">
        <v>3067</v>
      </c>
      <c r="AI21" s="10" t="s">
        <v>152</v>
      </c>
      <c r="AJ21" s="10" t="s">
        <v>152</v>
      </c>
      <c r="AK21" s="10" t="s">
        <v>158</v>
      </c>
      <c r="AL21" s="10" t="s">
        <v>149</v>
      </c>
      <c r="AM21" s="10" t="s">
        <v>155</v>
      </c>
      <c r="AP21" s="21" t="s">
        <v>263</v>
      </c>
      <c r="AQ21" t="s">
        <v>157</v>
      </c>
      <c r="AR21">
        <v>2</v>
      </c>
      <c r="AS21" s="23" t="s">
        <v>152</v>
      </c>
      <c r="AT21" t="s">
        <v>151</v>
      </c>
      <c r="AV21" t="s">
        <v>3120</v>
      </c>
      <c r="AW21" t="s">
        <v>685</v>
      </c>
      <c r="AX21" t="s">
        <v>151</v>
      </c>
      <c r="BB21" t="s">
        <v>4954</v>
      </c>
      <c r="BC21" t="s">
        <v>3096</v>
      </c>
      <c r="BD21" t="s">
        <v>150</v>
      </c>
      <c r="BE21" t="s">
        <v>150</v>
      </c>
      <c r="BF21" t="s">
        <v>152</v>
      </c>
      <c r="BG21" t="s">
        <v>4978</v>
      </c>
      <c r="BH21" t="s">
        <v>4954</v>
      </c>
      <c r="BI21" t="s">
        <v>150</v>
      </c>
      <c r="BJ21" t="s">
        <v>152</v>
      </c>
      <c r="BM21" t="s">
        <v>5000</v>
      </c>
      <c r="BO21" t="s">
        <v>152</v>
      </c>
      <c r="BS21" s="30">
        <f t="shared" si="0"/>
        <v>23</v>
      </c>
      <c r="BT21" s="30">
        <f t="shared" si="2"/>
        <v>14</v>
      </c>
      <c r="BV21" t="s">
        <v>5654</v>
      </c>
      <c r="BW21" t="s">
        <v>5645</v>
      </c>
      <c r="CG21">
        <v>20</v>
      </c>
      <c r="CH21">
        <v>8</v>
      </c>
    </row>
    <row r="22" spans="1:86" ht="15.75" x14ac:dyDescent="0.25">
      <c r="A22" s="19" t="s">
        <v>2757</v>
      </c>
      <c r="B22" s="6" t="s">
        <v>2908</v>
      </c>
      <c r="C22" s="19" t="s">
        <v>2757</v>
      </c>
      <c r="D22">
        <v>21</v>
      </c>
      <c r="E22">
        <v>9</v>
      </c>
      <c r="H22">
        <v>21</v>
      </c>
      <c r="I22" t="s">
        <v>1308</v>
      </c>
      <c r="J22" t="s">
        <v>679</v>
      </c>
      <c r="K22" t="s">
        <v>157</v>
      </c>
      <c r="L22" t="s">
        <v>1668</v>
      </c>
      <c r="M22" t="s">
        <v>680</v>
      </c>
      <c r="N22" t="s">
        <v>153</v>
      </c>
      <c r="O22" s="4" t="s">
        <v>2046</v>
      </c>
      <c r="P22" t="s">
        <v>681</v>
      </c>
      <c r="Q22" t="s">
        <v>150</v>
      </c>
      <c r="S22" s="4" t="s">
        <v>2406</v>
      </c>
      <c r="T22" t="s">
        <v>682</v>
      </c>
      <c r="U22" t="s">
        <v>148</v>
      </c>
      <c r="X22" t="s">
        <v>2781</v>
      </c>
      <c r="Y22" t="str">
        <f t="shared" si="3"/>
        <v>SỬU</v>
      </c>
      <c r="Z22" t="s">
        <v>153</v>
      </c>
      <c r="AA22" t="s">
        <v>154</v>
      </c>
      <c r="AC22" t="s">
        <v>2933</v>
      </c>
      <c r="AD22" t="s">
        <v>687</v>
      </c>
      <c r="AE22" t="s">
        <v>154</v>
      </c>
      <c r="AG22" s="10" t="s">
        <v>995</v>
      </c>
      <c r="AH22" s="10" t="s">
        <v>3068</v>
      </c>
      <c r="AI22" s="10" t="s">
        <v>153</v>
      </c>
      <c r="AJ22" s="10" t="s">
        <v>153</v>
      </c>
      <c r="AK22" s="10" t="s">
        <v>147</v>
      </c>
      <c r="AL22" s="10" t="s">
        <v>150</v>
      </c>
      <c r="AM22" s="10" t="s">
        <v>156</v>
      </c>
      <c r="AP22" s="21" t="s">
        <v>263</v>
      </c>
      <c r="AQ22" t="s">
        <v>157</v>
      </c>
      <c r="AR22">
        <v>2</v>
      </c>
      <c r="AS22" s="23" t="s">
        <v>153</v>
      </c>
      <c r="AT22" t="s">
        <v>152</v>
      </c>
      <c r="AV22" t="s">
        <v>3121</v>
      </c>
      <c r="AW22" t="s">
        <v>685</v>
      </c>
      <c r="AX22" t="s">
        <v>152</v>
      </c>
      <c r="BB22" t="s">
        <v>4954</v>
      </c>
      <c r="BC22" t="s">
        <v>3096</v>
      </c>
      <c r="BD22" t="s">
        <v>150</v>
      </c>
      <c r="BE22" t="s">
        <v>151</v>
      </c>
      <c r="BF22" t="s">
        <v>153</v>
      </c>
      <c r="BG22" t="s">
        <v>4978</v>
      </c>
      <c r="BH22" t="s">
        <v>4954</v>
      </c>
      <c r="BI22" t="s">
        <v>151</v>
      </c>
      <c r="BJ22" t="s">
        <v>153</v>
      </c>
      <c r="BM22" t="s">
        <v>5001</v>
      </c>
      <c r="BO22" t="s">
        <v>153</v>
      </c>
      <c r="BS22" s="30">
        <f t="shared" si="0"/>
        <v>24</v>
      </c>
      <c r="BT22" s="30">
        <f>BS22</f>
        <v>24</v>
      </c>
      <c r="BV22" t="s">
        <v>5655</v>
      </c>
      <c r="BW22" t="s">
        <v>5645</v>
      </c>
      <c r="CG22">
        <v>21</v>
      </c>
      <c r="CH22">
        <v>9</v>
      </c>
    </row>
    <row r="23" spans="1:86" ht="15.75" x14ac:dyDescent="0.25">
      <c r="A23" s="19" t="s">
        <v>2758</v>
      </c>
      <c r="B23" s="6" t="s">
        <v>2909</v>
      </c>
      <c r="C23" s="19" t="s">
        <v>2758</v>
      </c>
      <c r="D23">
        <v>22</v>
      </c>
      <c r="E23">
        <v>10</v>
      </c>
      <c r="H23">
        <v>22</v>
      </c>
      <c r="I23" t="s">
        <v>1309</v>
      </c>
      <c r="J23" t="s">
        <v>679</v>
      </c>
      <c r="K23" t="s">
        <v>158</v>
      </c>
      <c r="L23" t="s">
        <v>1669</v>
      </c>
      <c r="M23" t="s">
        <v>680</v>
      </c>
      <c r="N23" t="s">
        <v>152</v>
      </c>
      <c r="O23" s="4" t="s">
        <v>2047</v>
      </c>
      <c r="P23" t="s">
        <v>681</v>
      </c>
      <c r="Q23" t="s">
        <v>151</v>
      </c>
      <c r="S23" s="4" t="s">
        <v>2407</v>
      </c>
      <c r="T23" t="s">
        <v>682</v>
      </c>
      <c r="U23" t="s">
        <v>147</v>
      </c>
      <c r="X23" t="s">
        <v>2782</v>
      </c>
      <c r="Y23" t="str">
        <f t="shared" si="3"/>
        <v>SỬU</v>
      </c>
      <c r="Z23" t="s">
        <v>154</v>
      </c>
      <c r="AA23" t="s">
        <v>155</v>
      </c>
      <c r="AC23" t="s">
        <v>2934</v>
      </c>
      <c r="AD23" t="s">
        <v>687</v>
      </c>
      <c r="AE23" t="s">
        <v>155</v>
      </c>
      <c r="AG23" s="10" t="s">
        <v>995</v>
      </c>
      <c r="AH23" s="10" t="s">
        <v>3069</v>
      </c>
      <c r="AI23" s="10" t="s">
        <v>154</v>
      </c>
      <c r="AJ23" s="10" t="s">
        <v>154</v>
      </c>
      <c r="AK23" s="10" t="s">
        <v>148</v>
      </c>
      <c r="AL23" s="10" t="s">
        <v>151</v>
      </c>
      <c r="AM23" s="10" t="s">
        <v>157</v>
      </c>
      <c r="AP23" s="21" t="s">
        <v>263</v>
      </c>
      <c r="AQ23" t="s">
        <v>157</v>
      </c>
      <c r="AR23">
        <v>2</v>
      </c>
      <c r="AS23" s="23" t="s">
        <v>154</v>
      </c>
      <c r="AT23" t="s">
        <v>153</v>
      </c>
      <c r="AV23" t="s">
        <v>3122</v>
      </c>
      <c r="AW23" t="s">
        <v>685</v>
      </c>
      <c r="AX23" t="s">
        <v>153</v>
      </c>
      <c r="BB23" t="s">
        <v>4954</v>
      </c>
      <c r="BC23" t="s">
        <v>3096</v>
      </c>
      <c r="BD23" t="s">
        <v>150</v>
      </c>
      <c r="BE23" t="s">
        <v>152</v>
      </c>
      <c r="BF23" t="s">
        <v>154</v>
      </c>
      <c r="BG23" t="s">
        <v>4978</v>
      </c>
      <c r="BH23" t="s">
        <v>4954</v>
      </c>
      <c r="BI23" t="s">
        <v>152</v>
      </c>
      <c r="BJ23" t="s">
        <v>154</v>
      </c>
      <c r="BM23" t="s">
        <v>5002</v>
      </c>
      <c r="BO23" t="s">
        <v>154</v>
      </c>
      <c r="BS23" s="30">
        <f t="shared" si="0"/>
        <v>25</v>
      </c>
      <c r="BT23" s="30">
        <f>BT22</f>
        <v>24</v>
      </c>
      <c r="CG23">
        <v>22</v>
      </c>
      <c r="CH23">
        <v>10</v>
      </c>
    </row>
    <row r="24" spans="1:86" ht="15.75" x14ac:dyDescent="0.25">
      <c r="A24" s="19" t="s">
        <v>2759</v>
      </c>
      <c r="B24" s="6" t="s">
        <v>2910</v>
      </c>
      <c r="C24" s="19" t="s">
        <v>2759</v>
      </c>
      <c r="D24">
        <v>23</v>
      </c>
      <c r="E24">
        <v>11</v>
      </c>
      <c r="H24">
        <v>23</v>
      </c>
      <c r="I24" t="s">
        <v>1310</v>
      </c>
      <c r="J24" t="s">
        <v>679</v>
      </c>
      <c r="K24" t="s">
        <v>147</v>
      </c>
      <c r="L24" t="s">
        <v>1670</v>
      </c>
      <c r="M24" t="s">
        <v>680</v>
      </c>
      <c r="N24" t="s">
        <v>151</v>
      </c>
      <c r="O24" s="4" t="s">
        <v>2048</v>
      </c>
      <c r="P24" t="s">
        <v>681</v>
      </c>
      <c r="Q24" t="s">
        <v>152</v>
      </c>
      <c r="S24" s="4" t="s">
        <v>2408</v>
      </c>
      <c r="T24" t="s">
        <v>682</v>
      </c>
      <c r="U24" t="s">
        <v>158</v>
      </c>
      <c r="X24" t="s">
        <v>2783</v>
      </c>
      <c r="Y24" t="str">
        <f t="shared" si="3"/>
        <v>SỬU</v>
      </c>
      <c r="Z24" t="s">
        <v>155</v>
      </c>
      <c r="AA24" t="s">
        <v>156</v>
      </c>
      <c r="AC24" t="s">
        <v>2935</v>
      </c>
      <c r="AD24" t="s">
        <v>687</v>
      </c>
      <c r="AE24" t="s">
        <v>156</v>
      </c>
      <c r="AG24" s="10" t="s">
        <v>995</v>
      </c>
      <c r="AH24" s="10" t="s">
        <v>3070</v>
      </c>
      <c r="AI24" s="10" t="s">
        <v>155</v>
      </c>
      <c r="AJ24" s="10" t="s">
        <v>155</v>
      </c>
      <c r="AK24" s="10" t="s">
        <v>149</v>
      </c>
      <c r="AL24" s="10" t="s">
        <v>152</v>
      </c>
      <c r="AM24" s="10" t="s">
        <v>158</v>
      </c>
      <c r="AP24" s="21" t="s">
        <v>263</v>
      </c>
      <c r="AQ24" t="s">
        <v>157</v>
      </c>
      <c r="AR24">
        <v>2</v>
      </c>
      <c r="AS24" s="23" t="s">
        <v>155</v>
      </c>
      <c r="AT24" t="s">
        <v>154</v>
      </c>
      <c r="AV24" t="s">
        <v>3123</v>
      </c>
      <c r="AW24" t="s">
        <v>685</v>
      </c>
      <c r="AX24" t="s">
        <v>154</v>
      </c>
      <c r="BB24" t="s">
        <v>4954</v>
      </c>
      <c r="BC24" t="s">
        <v>3096</v>
      </c>
      <c r="BD24" t="s">
        <v>150</v>
      </c>
      <c r="BE24" t="s">
        <v>153</v>
      </c>
      <c r="BF24" t="s">
        <v>155</v>
      </c>
      <c r="BG24" t="s">
        <v>4978</v>
      </c>
      <c r="BH24" t="s">
        <v>4954</v>
      </c>
      <c r="BI24" t="s">
        <v>153</v>
      </c>
      <c r="BJ24" t="s">
        <v>155</v>
      </c>
      <c r="BM24" t="s">
        <v>5003</v>
      </c>
      <c r="BO24" t="s">
        <v>155</v>
      </c>
      <c r="BS24" s="30">
        <f t="shared" si="0"/>
        <v>26</v>
      </c>
      <c r="BT24" s="30">
        <f t="shared" ref="BT24:BT31" si="4">BT23</f>
        <v>24</v>
      </c>
      <c r="CG24">
        <v>23</v>
      </c>
      <c r="CH24">
        <v>11</v>
      </c>
    </row>
    <row r="25" spans="1:86" ht="15.75" x14ac:dyDescent="0.25">
      <c r="A25" s="19" t="s">
        <v>2760</v>
      </c>
      <c r="B25" s="6" t="s">
        <v>2906</v>
      </c>
      <c r="C25" s="19" t="s">
        <v>2760</v>
      </c>
      <c r="D25">
        <v>24</v>
      </c>
      <c r="E25">
        <v>12</v>
      </c>
      <c r="H25">
        <v>24</v>
      </c>
      <c r="I25" t="s">
        <v>1311</v>
      </c>
      <c r="J25" t="s">
        <v>679</v>
      </c>
      <c r="K25" t="s">
        <v>148</v>
      </c>
      <c r="L25" t="s">
        <v>1671</v>
      </c>
      <c r="M25" t="s">
        <v>680</v>
      </c>
      <c r="N25" t="s">
        <v>150</v>
      </c>
      <c r="O25" s="4" t="s">
        <v>2049</v>
      </c>
      <c r="P25" t="s">
        <v>681</v>
      </c>
      <c r="Q25" t="s">
        <v>153</v>
      </c>
      <c r="S25" s="4" t="s">
        <v>2409</v>
      </c>
      <c r="T25" t="s">
        <v>682</v>
      </c>
      <c r="U25" t="s">
        <v>157</v>
      </c>
      <c r="X25" t="s">
        <v>2784</v>
      </c>
      <c r="Y25" t="str">
        <f t="shared" si="3"/>
        <v>SỬU</v>
      </c>
      <c r="Z25" t="s">
        <v>156</v>
      </c>
      <c r="AA25" t="s">
        <v>157</v>
      </c>
      <c r="AC25" t="s">
        <v>2936</v>
      </c>
      <c r="AD25" t="s">
        <v>687</v>
      </c>
      <c r="AE25" t="s">
        <v>157</v>
      </c>
      <c r="AG25" s="10" t="s">
        <v>995</v>
      </c>
      <c r="AH25" s="10" t="s">
        <v>3071</v>
      </c>
      <c r="AI25" s="10" t="s">
        <v>156</v>
      </c>
      <c r="AJ25" s="10" t="s">
        <v>156</v>
      </c>
      <c r="AK25" s="10" t="s">
        <v>150</v>
      </c>
      <c r="AL25" s="10" t="s">
        <v>153</v>
      </c>
      <c r="AM25" s="10" t="s">
        <v>147</v>
      </c>
      <c r="AP25" s="21" t="s">
        <v>263</v>
      </c>
      <c r="AQ25" t="s">
        <v>157</v>
      </c>
      <c r="AR25">
        <v>2</v>
      </c>
      <c r="AS25" s="23" t="s">
        <v>156</v>
      </c>
      <c r="AT25" t="s">
        <v>155</v>
      </c>
      <c r="AV25" t="s">
        <v>3124</v>
      </c>
      <c r="AW25" t="s">
        <v>685</v>
      </c>
      <c r="AX25" t="s">
        <v>155</v>
      </c>
      <c r="BB25" t="s">
        <v>4954</v>
      </c>
      <c r="BC25" t="s">
        <v>3096</v>
      </c>
      <c r="BD25" t="s">
        <v>150</v>
      </c>
      <c r="BE25" t="s">
        <v>154</v>
      </c>
      <c r="BF25" t="s">
        <v>156</v>
      </c>
      <c r="BG25" t="s">
        <v>4978</v>
      </c>
      <c r="BH25" t="s">
        <v>4954</v>
      </c>
      <c r="BI25" t="s">
        <v>154</v>
      </c>
      <c r="BJ25" t="s">
        <v>156</v>
      </c>
      <c r="BM25" t="s">
        <v>5004</v>
      </c>
      <c r="BO25" t="s">
        <v>156</v>
      </c>
      <c r="BS25" s="30">
        <f t="shared" si="0"/>
        <v>27</v>
      </c>
      <c r="BT25" s="30">
        <f t="shared" si="4"/>
        <v>24</v>
      </c>
      <c r="CG25">
        <v>24</v>
      </c>
      <c r="CH25">
        <v>12</v>
      </c>
    </row>
    <row r="26" spans="1:86" x14ac:dyDescent="0.25">
      <c r="D26">
        <v>25</v>
      </c>
      <c r="E26">
        <v>1</v>
      </c>
      <c r="H26">
        <v>25</v>
      </c>
      <c r="I26" t="s">
        <v>1312</v>
      </c>
      <c r="J26" t="s">
        <v>679</v>
      </c>
      <c r="K26" t="s">
        <v>149</v>
      </c>
      <c r="L26" t="s">
        <v>1672</v>
      </c>
      <c r="M26" t="s">
        <v>680</v>
      </c>
      <c r="N26" t="s">
        <v>149</v>
      </c>
      <c r="O26" s="4" t="s">
        <v>2050</v>
      </c>
      <c r="P26" t="s">
        <v>681</v>
      </c>
      <c r="Q26" t="s">
        <v>154</v>
      </c>
      <c r="S26" s="4" t="s">
        <v>2410</v>
      </c>
      <c r="T26" t="s">
        <v>682</v>
      </c>
      <c r="U26" t="s">
        <v>156</v>
      </c>
      <c r="X26" t="s">
        <v>2785</v>
      </c>
      <c r="Y26" t="s">
        <v>147</v>
      </c>
      <c r="Z26" t="s">
        <v>157</v>
      </c>
      <c r="AA26" t="s">
        <v>147</v>
      </c>
      <c r="AC26" t="s">
        <v>2937</v>
      </c>
      <c r="AD26" t="s">
        <v>687</v>
      </c>
      <c r="AE26" t="s">
        <v>147</v>
      </c>
      <c r="AP26" s="21" t="s">
        <v>263</v>
      </c>
      <c r="AQ26" t="s">
        <v>157</v>
      </c>
      <c r="AR26">
        <v>3</v>
      </c>
      <c r="AS26" s="23" t="s">
        <v>157</v>
      </c>
      <c r="AT26" t="s">
        <v>155</v>
      </c>
      <c r="AV26" t="s">
        <v>3125</v>
      </c>
      <c r="AW26" t="s">
        <v>685</v>
      </c>
      <c r="AX26" t="s">
        <v>155</v>
      </c>
      <c r="BB26" t="s">
        <v>4955</v>
      </c>
      <c r="BC26" t="s">
        <v>2748</v>
      </c>
      <c r="BD26" t="s">
        <v>154</v>
      </c>
      <c r="BE26" t="s">
        <v>149</v>
      </c>
      <c r="BF26" t="s">
        <v>157</v>
      </c>
      <c r="BG26" t="s">
        <v>4978</v>
      </c>
      <c r="BH26" t="s">
        <v>4955</v>
      </c>
      <c r="BI26" t="s">
        <v>149</v>
      </c>
      <c r="BJ26" t="s">
        <v>157</v>
      </c>
      <c r="BM26" t="s">
        <v>5005</v>
      </c>
      <c r="BO26" t="s">
        <v>157</v>
      </c>
      <c r="BS26" s="30">
        <f t="shared" si="0"/>
        <v>28</v>
      </c>
      <c r="BT26" s="30">
        <f t="shared" si="4"/>
        <v>24</v>
      </c>
      <c r="CG26">
        <v>25</v>
      </c>
      <c r="CH26">
        <v>1</v>
      </c>
    </row>
    <row r="27" spans="1:86" x14ac:dyDescent="0.25">
      <c r="D27">
        <v>26</v>
      </c>
      <c r="E27">
        <v>2</v>
      </c>
      <c r="H27">
        <v>26</v>
      </c>
      <c r="I27" t="s">
        <v>1313</v>
      </c>
      <c r="J27" t="s">
        <v>679</v>
      </c>
      <c r="K27" t="s">
        <v>150</v>
      </c>
      <c r="L27" t="s">
        <v>1673</v>
      </c>
      <c r="M27" t="s">
        <v>680</v>
      </c>
      <c r="N27" t="s">
        <v>148</v>
      </c>
      <c r="O27" s="4" t="s">
        <v>2051</v>
      </c>
      <c r="P27" t="s">
        <v>681</v>
      </c>
      <c r="Q27" t="s">
        <v>155</v>
      </c>
      <c r="S27" s="4" t="s">
        <v>2411</v>
      </c>
      <c r="T27" t="s">
        <v>682</v>
      </c>
      <c r="U27" t="s">
        <v>155</v>
      </c>
      <c r="X27" t="s">
        <v>2786</v>
      </c>
      <c r="Y27" t="str">
        <f t="shared" si="3"/>
        <v>DẦN</v>
      </c>
      <c r="Z27" t="s">
        <v>158</v>
      </c>
      <c r="AA27" t="s">
        <v>148</v>
      </c>
      <c r="AC27" t="s">
        <v>2938</v>
      </c>
      <c r="AD27" t="s">
        <v>687</v>
      </c>
      <c r="AE27" t="s">
        <v>148</v>
      </c>
      <c r="AP27" s="21" t="s">
        <v>263</v>
      </c>
      <c r="AQ27" t="s">
        <v>157</v>
      </c>
      <c r="AR27">
        <v>3</v>
      </c>
      <c r="AS27" s="23" t="s">
        <v>158</v>
      </c>
      <c r="AT27" t="s">
        <v>156</v>
      </c>
      <c r="AV27" t="s">
        <v>3126</v>
      </c>
      <c r="AW27" t="s">
        <v>685</v>
      </c>
      <c r="AX27" t="s">
        <v>156</v>
      </c>
      <c r="BB27" t="s">
        <v>4955</v>
      </c>
      <c r="BC27" t="s">
        <v>2748</v>
      </c>
      <c r="BD27" t="s">
        <v>154</v>
      </c>
      <c r="BE27" t="s">
        <v>148</v>
      </c>
      <c r="BF27" t="s">
        <v>158</v>
      </c>
      <c r="BG27" t="s">
        <v>4978</v>
      </c>
      <c r="BH27" t="s">
        <v>4955</v>
      </c>
      <c r="BI27" t="s">
        <v>148</v>
      </c>
      <c r="BJ27" t="s">
        <v>158</v>
      </c>
      <c r="BM27" t="s">
        <v>5006</v>
      </c>
      <c r="BO27" t="s">
        <v>158</v>
      </c>
      <c r="BS27" s="30">
        <f t="shared" si="0"/>
        <v>29</v>
      </c>
      <c r="BT27" s="30">
        <f t="shared" si="4"/>
        <v>24</v>
      </c>
      <c r="CG27">
        <v>26</v>
      </c>
      <c r="CH27">
        <v>2</v>
      </c>
    </row>
    <row r="28" spans="1:86" x14ac:dyDescent="0.25">
      <c r="A28" s="4"/>
      <c r="D28">
        <v>27</v>
      </c>
      <c r="E28">
        <v>3</v>
      </c>
      <c r="H28">
        <v>27</v>
      </c>
      <c r="I28" t="s">
        <v>1314</v>
      </c>
      <c r="J28" t="s">
        <v>679</v>
      </c>
      <c r="K28" t="s">
        <v>151</v>
      </c>
      <c r="L28" t="s">
        <v>1674</v>
      </c>
      <c r="M28" t="s">
        <v>680</v>
      </c>
      <c r="N28" t="s">
        <v>147</v>
      </c>
      <c r="O28" s="4" t="s">
        <v>2052</v>
      </c>
      <c r="P28" t="s">
        <v>681</v>
      </c>
      <c r="Q28" t="s">
        <v>156</v>
      </c>
      <c r="S28" s="4" t="s">
        <v>2412</v>
      </c>
      <c r="T28" t="s">
        <v>682</v>
      </c>
      <c r="U28" t="s">
        <v>154</v>
      </c>
      <c r="X28" t="s">
        <v>2787</v>
      </c>
      <c r="Y28" t="str">
        <f t="shared" si="3"/>
        <v>DẦN</v>
      </c>
      <c r="Z28" t="s">
        <v>147</v>
      </c>
      <c r="AA28" t="s">
        <v>149</v>
      </c>
      <c r="AC28" t="s">
        <v>2939</v>
      </c>
      <c r="AD28" t="s">
        <v>687</v>
      </c>
      <c r="AE28" t="s">
        <v>149</v>
      </c>
      <c r="AP28" s="21" t="s">
        <v>263</v>
      </c>
      <c r="AQ28" t="s">
        <v>157</v>
      </c>
      <c r="AR28">
        <v>3</v>
      </c>
      <c r="AS28" s="23" t="s">
        <v>147</v>
      </c>
      <c r="AT28" t="s">
        <v>157</v>
      </c>
      <c r="AV28" t="s">
        <v>3127</v>
      </c>
      <c r="AW28" t="s">
        <v>685</v>
      </c>
      <c r="AX28" t="s">
        <v>157</v>
      </c>
      <c r="BB28" t="s">
        <v>4955</v>
      </c>
      <c r="BC28" t="s">
        <v>2748</v>
      </c>
      <c r="BD28" t="s">
        <v>154</v>
      </c>
      <c r="BE28" t="s">
        <v>147</v>
      </c>
      <c r="BF28" t="s">
        <v>147</v>
      </c>
      <c r="BG28" t="s">
        <v>4978</v>
      </c>
      <c r="BH28" t="s">
        <v>4955</v>
      </c>
      <c r="BI28" t="s">
        <v>147</v>
      </c>
      <c r="BJ28" t="s">
        <v>147</v>
      </c>
      <c r="BM28" t="s">
        <v>5007</v>
      </c>
      <c r="BO28" t="s">
        <v>147</v>
      </c>
      <c r="BS28" s="30">
        <f t="shared" si="0"/>
        <v>30</v>
      </c>
      <c r="BT28" s="30">
        <f t="shared" si="4"/>
        <v>24</v>
      </c>
      <c r="CG28">
        <v>27</v>
      </c>
      <c r="CH28">
        <v>3</v>
      </c>
    </row>
    <row r="29" spans="1:86" x14ac:dyDescent="0.25">
      <c r="A29" s="4"/>
      <c r="D29">
        <v>28</v>
      </c>
      <c r="E29">
        <v>4</v>
      </c>
      <c r="H29">
        <v>28</v>
      </c>
      <c r="I29" t="s">
        <v>1315</v>
      </c>
      <c r="J29" t="s">
        <v>679</v>
      </c>
      <c r="K29" t="s">
        <v>152</v>
      </c>
      <c r="L29" t="s">
        <v>1675</v>
      </c>
      <c r="M29" t="s">
        <v>680</v>
      </c>
      <c r="N29" t="s">
        <v>158</v>
      </c>
      <c r="O29" s="4" t="s">
        <v>2053</v>
      </c>
      <c r="P29" t="s">
        <v>681</v>
      </c>
      <c r="Q29" t="s">
        <v>157</v>
      </c>
      <c r="S29" s="4" t="s">
        <v>2413</v>
      </c>
      <c r="T29" t="s">
        <v>682</v>
      </c>
      <c r="U29" t="s">
        <v>153</v>
      </c>
      <c r="X29" t="s">
        <v>2788</v>
      </c>
      <c r="Y29" t="str">
        <f t="shared" si="3"/>
        <v>DẦN</v>
      </c>
      <c r="Z29" t="s">
        <v>148</v>
      </c>
      <c r="AA29" t="s">
        <v>150</v>
      </c>
      <c r="AC29" t="s">
        <v>2940</v>
      </c>
      <c r="AD29" t="s">
        <v>687</v>
      </c>
      <c r="AE29" t="s">
        <v>150</v>
      </c>
      <c r="AP29" s="21" t="s">
        <v>263</v>
      </c>
      <c r="AQ29" t="s">
        <v>157</v>
      </c>
      <c r="AR29">
        <v>3</v>
      </c>
      <c r="AS29" s="23" t="s">
        <v>148</v>
      </c>
      <c r="AT29" t="s">
        <v>158</v>
      </c>
      <c r="AV29" t="s">
        <v>3128</v>
      </c>
      <c r="AW29" t="s">
        <v>685</v>
      </c>
      <c r="AX29" t="s">
        <v>158</v>
      </c>
      <c r="BB29" t="s">
        <v>4955</v>
      </c>
      <c r="BC29" t="s">
        <v>2748</v>
      </c>
      <c r="BD29" t="s">
        <v>154</v>
      </c>
      <c r="BE29" t="s">
        <v>158</v>
      </c>
      <c r="BF29" t="s">
        <v>148</v>
      </c>
      <c r="BG29" t="s">
        <v>4978</v>
      </c>
      <c r="BH29" t="s">
        <v>4955</v>
      </c>
      <c r="BI29" t="s">
        <v>158</v>
      </c>
      <c r="BJ29" t="s">
        <v>148</v>
      </c>
      <c r="BM29" t="s">
        <v>5008</v>
      </c>
      <c r="BO29" t="s">
        <v>148</v>
      </c>
      <c r="BS29" s="30">
        <f t="shared" si="0"/>
        <v>31</v>
      </c>
      <c r="BT29" s="30">
        <f t="shared" si="4"/>
        <v>24</v>
      </c>
      <c r="CG29">
        <v>28</v>
      </c>
      <c r="CH29">
        <v>4</v>
      </c>
    </row>
    <row r="30" spans="1:86" x14ac:dyDescent="0.25">
      <c r="A30" s="4"/>
      <c r="D30">
        <v>29</v>
      </c>
      <c r="E30">
        <v>5</v>
      </c>
      <c r="H30">
        <v>29</v>
      </c>
      <c r="I30" t="s">
        <v>1316</v>
      </c>
      <c r="J30" t="s">
        <v>679</v>
      </c>
      <c r="K30" t="s">
        <v>153</v>
      </c>
      <c r="L30" t="s">
        <v>1676</v>
      </c>
      <c r="M30" t="s">
        <v>680</v>
      </c>
      <c r="N30" t="s">
        <v>157</v>
      </c>
      <c r="O30" s="4" t="s">
        <v>2054</v>
      </c>
      <c r="P30" t="s">
        <v>681</v>
      </c>
      <c r="Q30" t="s">
        <v>158</v>
      </c>
      <c r="S30" s="4" t="s">
        <v>2414</v>
      </c>
      <c r="T30" t="s">
        <v>682</v>
      </c>
      <c r="U30" t="s">
        <v>152</v>
      </c>
      <c r="X30" t="s">
        <v>2789</v>
      </c>
      <c r="Y30" t="str">
        <f t="shared" si="3"/>
        <v>DẦN</v>
      </c>
      <c r="Z30" t="s">
        <v>149</v>
      </c>
      <c r="AA30" t="s">
        <v>151</v>
      </c>
      <c r="AC30" t="s">
        <v>2941</v>
      </c>
      <c r="AD30" t="s">
        <v>687</v>
      </c>
      <c r="AE30" t="s">
        <v>151</v>
      </c>
      <c r="AP30" s="21" t="s">
        <v>263</v>
      </c>
      <c r="AQ30" t="s">
        <v>157</v>
      </c>
      <c r="AR30">
        <v>3</v>
      </c>
      <c r="AS30" s="23" t="s">
        <v>149</v>
      </c>
      <c r="AT30" t="s">
        <v>147</v>
      </c>
      <c r="AV30" t="s">
        <v>3129</v>
      </c>
      <c r="AW30" t="s">
        <v>685</v>
      </c>
      <c r="AX30" t="s">
        <v>147</v>
      </c>
      <c r="BB30" t="s">
        <v>4955</v>
      </c>
      <c r="BC30" t="s">
        <v>2748</v>
      </c>
      <c r="BD30" t="s">
        <v>154</v>
      </c>
      <c r="BE30" t="s">
        <v>157</v>
      </c>
      <c r="BF30" t="s">
        <v>149</v>
      </c>
      <c r="BG30" t="s">
        <v>4978</v>
      </c>
      <c r="BH30" t="s">
        <v>4955</v>
      </c>
      <c r="BI30" t="s">
        <v>157</v>
      </c>
      <c r="BJ30" t="s">
        <v>149</v>
      </c>
      <c r="BM30" t="s">
        <v>5009</v>
      </c>
      <c r="BO30" t="s">
        <v>149</v>
      </c>
      <c r="BS30" s="30">
        <f t="shared" si="0"/>
        <v>32</v>
      </c>
      <c r="BT30" s="30">
        <f t="shared" si="4"/>
        <v>24</v>
      </c>
      <c r="CG30">
        <v>29</v>
      </c>
      <c r="CH30">
        <v>5</v>
      </c>
    </row>
    <row r="31" spans="1:86" x14ac:dyDescent="0.25">
      <c r="A31" s="4"/>
      <c r="D31">
        <v>30</v>
      </c>
      <c r="E31">
        <v>6</v>
      </c>
      <c r="H31">
        <v>30</v>
      </c>
      <c r="I31" t="s">
        <v>1317</v>
      </c>
      <c r="J31" t="s">
        <v>679</v>
      </c>
      <c r="K31" t="s">
        <v>154</v>
      </c>
      <c r="L31" t="s">
        <v>1677</v>
      </c>
      <c r="M31" t="s">
        <v>680</v>
      </c>
      <c r="N31" t="s">
        <v>156</v>
      </c>
      <c r="O31" s="4" t="s">
        <v>2055</v>
      </c>
      <c r="P31" t="s">
        <v>681</v>
      </c>
      <c r="Q31" t="s">
        <v>147</v>
      </c>
      <c r="S31" s="4" t="s">
        <v>2415</v>
      </c>
      <c r="T31" t="s">
        <v>682</v>
      </c>
      <c r="U31" t="s">
        <v>151</v>
      </c>
      <c r="X31" t="s">
        <v>2790</v>
      </c>
      <c r="Y31" t="str">
        <f t="shared" si="3"/>
        <v>DẦN</v>
      </c>
      <c r="Z31" t="s">
        <v>150</v>
      </c>
      <c r="AA31" t="s">
        <v>152</v>
      </c>
      <c r="AC31" t="s">
        <v>2942</v>
      </c>
      <c r="AD31" t="s">
        <v>687</v>
      </c>
      <c r="AE31" t="s">
        <v>152</v>
      </c>
      <c r="AP31" s="21" t="s">
        <v>263</v>
      </c>
      <c r="AQ31" t="s">
        <v>157</v>
      </c>
      <c r="AR31">
        <v>3</v>
      </c>
      <c r="AS31" s="23" t="s">
        <v>150</v>
      </c>
      <c r="AT31" t="s">
        <v>148</v>
      </c>
      <c r="AV31" t="s">
        <v>3130</v>
      </c>
      <c r="AW31" t="s">
        <v>685</v>
      </c>
      <c r="AX31" t="s">
        <v>148</v>
      </c>
      <c r="BB31" t="s">
        <v>4955</v>
      </c>
      <c r="BC31" t="s">
        <v>2748</v>
      </c>
      <c r="BD31" t="s">
        <v>154</v>
      </c>
      <c r="BE31" t="s">
        <v>156</v>
      </c>
      <c r="BF31" t="s">
        <v>150</v>
      </c>
      <c r="BG31" t="s">
        <v>4978</v>
      </c>
      <c r="BH31" t="s">
        <v>4955</v>
      </c>
      <c r="BI31" t="s">
        <v>156</v>
      </c>
      <c r="BJ31" t="s">
        <v>150</v>
      </c>
      <c r="BM31" t="s">
        <v>5010</v>
      </c>
      <c r="BO31" t="s">
        <v>150</v>
      </c>
      <c r="BS31" s="30">
        <f t="shared" si="0"/>
        <v>33</v>
      </c>
      <c r="BT31" s="30">
        <f t="shared" si="4"/>
        <v>24</v>
      </c>
      <c r="CG31">
        <v>30</v>
      </c>
      <c r="CH31">
        <v>6</v>
      </c>
    </row>
    <row r="32" spans="1:86" x14ac:dyDescent="0.25">
      <c r="A32" s="4"/>
      <c r="H32">
        <v>1</v>
      </c>
      <c r="I32" t="s">
        <v>1318</v>
      </c>
      <c r="J32" t="s">
        <v>679</v>
      </c>
      <c r="K32" t="s">
        <v>150</v>
      </c>
      <c r="L32" t="s">
        <v>1678</v>
      </c>
      <c r="M32" t="s">
        <v>680</v>
      </c>
      <c r="N32" t="s">
        <v>150</v>
      </c>
      <c r="O32" s="4" t="s">
        <v>2056</v>
      </c>
      <c r="P32" t="s">
        <v>681</v>
      </c>
      <c r="Q32" t="s">
        <v>153</v>
      </c>
      <c r="S32" s="4" t="s">
        <v>2416</v>
      </c>
      <c r="T32" t="s">
        <v>682</v>
      </c>
      <c r="U32" t="s">
        <v>155</v>
      </c>
      <c r="X32" t="s">
        <v>2791</v>
      </c>
      <c r="Y32" t="str">
        <f t="shared" si="3"/>
        <v>DẦN</v>
      </c>
      <c r="Z32" t="s">
        <v>151</v>
      </c>
      <c r="AA32" t="s">
        <v>153</v>
      </c>
      <c r="AC32" t="s">
        <v>2943</v>
      </c>
      <c r="AD32" t="s">
        <v>687</v>
      </c>
      <c r="AE32" t="s">
        <v>153</v>
      </c>
      <c r="AP32" s="21" t="s">
        <v>263</v>
      </c>
      <c r="AQ32" t="s">
        <v>157</v>
      </c>
      <c r="AR32">
        <v>3</v>
      </c>
      <c r="AS32" s="23" t="s">
        <v>151</v>
      </c>
      <c r="AT32" t="s">
        <v>149</v>
      </c>
      <c r="AV32" t="s">
        <v>3131</v>
      </c>
      <c r="AW32" t="s">
        <v>685</v>
      </c>
      <c r="AX32" t="s">
        <v>149</v>
      </c>
      <c r="BB32" t="s">
        <v>4955</v>
      </c>
      <c r="BC32" t="s">
        <v>2748</v>
      </c>
      <c r="BD32" t="s">
        <v>154</v>
      </c>
      <c r="BE32" t="s">
        <v>155</v>
      </c>
      <c r="BF32" t="s">
        <v>151</v>
      </c>
      <c r="BG32" t="s">
        <v>4978</v>
      </c>
      <c r="BH32" t="s">
        <v>4955</v>
      </c>
      <c r="BI32" t="s">
        <v>155</v>
      </c>
      <c r="BJ32" t="s">
        <v>151</v>
      </c>
      <c r="BM32" t="s">
        <v>5011</v>
      </c>
      <c r="BO32" t="s">
        <v>151</v>
      </c>
      <c r="BS32" s="30">
        <f t="shared" si="0"/>
        <v>34</v>
      </c>
      <c r="BT32" s="30">
        <f>BS32</f>
        <v>34</v>
      </c>
    </row>
    <row r="33" spans="1:72" x14ac:dyDescent="0.25">
      <c r="A33" s="4"/>
      <c r="H33">
        <v>2</v>
      </c>
      <c r="I33" t="s">
        <v>1319</v>
      </c>
      <c r="J33" t="s">
        <v>679</v>
      </c>
      <c r="K33" t="s">
        <v>151</v>
      </c>
      <c r="L33" t="s">
        <v>1679</v>
      </c>
      <c r="M33" t="s">
        <v>680</v>
      </c>
      <c r="N33" t="s">
        <v>149</v>
      </c>
      <c r="O33" s="4" t="s">
        <v>2057</v>
      </c>
      <c r="P33" t="s">
        <v>681</v>
      </c>
      <c r="Q33" t="s">
        <v>154</v>
      </c>
      <c r="S33" s="4" t="s">
        <v>2417</v>
      </c>
      <c r="T33" t="s">
        <v>682</v>
      </c>
      <c r="U33" t="s">
        <v>154</v>
      </c>
      <c r="X33" t="s">
        <v>2792</v>
      </c>
      <c r="Y33" t="str">
        <f t="shared" si="3"/>
        <v>DẦN</v>
      </c>
      <c r="Z33" t="s">
        <v>152</v>
      </c>
      <c r="AA33" t="s">
        <v>154</v>
      </c>
      <c r="AC33" t="s">
        <v>2944</v>
      </c>
      <c r="AD33" t="s">
        <v>687</v>
      </c>
      <c r="AE33" t="s">
        <v>154</v>
      </c>
      <c r="AP33" s="21" t="s">
        <v>263</v>
      </c>
      <c r="AQ33" t="s">
        <v>157</v>
      </c>
      <c r="AR33">
        <v>3</v>
      </c>
      <c r="AS33" s="23" t="s">
        <v>152</v>
      </c>
      <c r="AT33" t="s">
        <v>150</v>
      </c>
      <c r="AV33" t="s">
        <v>3132</v>
      </c>
      <c r="AW33" t="s">
        <v>685</v>
      </c>
      <c r="AX33" t="s">
        <v>150</v>
      </c>
      <c r="BB33" t="s">
        <v>4955</v>
      </c>
      <c r="BC33" t="s">
        <v>2748</v>
      </c>
      <c r="BD33" t="s">
        <v>154</v>
      </c>
      <c r="BE33" t="s">
        <v>154</v>
      </c>
      <c r="BF33" t="s">
        <v>152</v>
      </c>
      <c r="BG33" t="s">
        <v>4978</v>
      </c>
      <c r="BH33" t="s">
        <v>4955</v>
      </c>
      <c r="BI33" t="s">
        <v>154</v>
      </c>
      <c r="BJ33" t="s">
        <v>152</v>
      </c>
      <c r="BM33" t="s">
        <v>5012</v>
      </c>
      <c r="BO33" t="s">
        <v>152</v>
      </c>
      <c r="BS33" s="30">
        <f t="shared" si="0"/>
        <v>35</v>
      </c>
      <c r="BT33" s="30">
        <f>BT32</f>
        <v>34</v>
      </c>
    </row>
    <row r="34" spans="1:72" x14ac:dyDescent="0.25">
      <c r="A34" s="4"/>
      <c r="H34">
        <v>3</v>
      </c>
      <c r="I34" t="s">
        <v>1320</v>
      </c>
      <c r="J34" t="s">
        <v>679</v>
      </c>
      <c r="K34" t="s">
        <v>152</v>
      </c>
      <c r="L34" t="s">
        <v>1680</v>
      </c>
      <c r="M34" t="s">
        <v>680</v>
      </c>
      <c r="N34" t="s">
        <v>148</v>
      </c>
      <c r="O34" s="4" t="s">
        <v>2058</v>
      </c>
      <c r="P34" t="s">
        <v>681</v>
      </c>
      <c r="Q34" t="s">
        <v>155</v>
      </c>
      <c r="S34" s="4" t="s">
        <v>2418</v>
      </c>
      <c r="T34" t="s">
        <v>682</v>
      </c>
      <c r="U34" t="s">
        <v>153</v>
      </c>
      <c r="X34" t="s">
        <v>2793</v>
      </c>
      <c r="Y34" t="str">
        <f t="shared" si="3"/>
        <v>DẦN</v>
      </c>
      <c r="Z34" t="s">
        <v>153</v>
      </c>
      <c r="AA34" t="s">
        <v>155</v>
      </c>
      <c r="AC34" t="s">
        <v>2945</v>
      </c>
      <c r="AD34" t="s">
        <v>687</v>
      </c>
      <c r="AE34" t="s">
        <v>155</v>
      </c>
      <c r="AP34" s="21" t="s">
        <v>263</v>
      </c>
      <c r="AQ34" t="s">
        <v>157</v>
      </c>
      <c r="AR34">
        <v>3</v>
      </c>
      <c r="AS34" s="23" t="s">
        <v>153</v>
      </c>
      <c r="AT34" t="s">
        <v>151</v>
      </c>
      <c r="AV34" t="s">
        <v>3133</v>
      </c>
      <c r="AW34" t="s">
        <v>685</v>
      </c>
      <c r="AX34" t="s">
        <v>151</v>
      </c>
      <c r="BB34" t="s">
        <v>4955</v>
      </c>
      <c r="BC34" t="s">
        <v>2748</v>
      </c>
      <c r="BD34" t="s">
        <v>154</v>
      </c>
      <c r="BE34" t="s">
        <v>153</v>
      </c>
      <c r="BF34" t="s">
        <v>153</v>
      </c>
      <c r="BG34" t="s">
        <v>4978</v>
      </c>
      <c r="BH34" t="s">
        <v>4955</v>
      </c>
      <c r="BI34" t="s">
        <v>153</v>
      </c>
      <c r="BJ34" t="s">
        <v>153</v>
      </c>
      <c r="BM34" t="s">
        <v>5013</v>
      </c>
      <c r="BO34" t="s">
        <v>153</v>
      </c>
      <c r="BS34" s="30">
        <f t="shared" si="0"/>
        <v>36</v>
      </c>
      <c r="BT34" s="30">
        <f t="shared" ref="BT34:BT41" si="5">BT33</f>
        <v>34</v>
      </c>
    </row>
    <row r="35" spans="1:72" x14ac:dyDescent="0.25">
      <c r="A35" s="4"/>
      <c r="H35">
        <v>4</v>
      </c>
      <c r="I35" t="s">
        <v>1321</v>
      </c>
      <c r="J35" t="s">
        <v>679</v>
      </c>
      <c r="K35" t="s">
        <v>153</v>
      </c>
      <c r="L35" t="s">
        <v>1681</v>
      </c>
      <c r="M35" t="s">
        <v>680</v>
      </c>
      <c r="N35" t="s">
        <v>147</v>
      </c>
      <c r="O35" s="4" t="s">
        <v>2059</v>
      </c>
      <c r="P35" t="s">
        <v>681</v>
      </c>
      <c r="Q35" t="s">
        <v>156</v>
      </c>
      <c r="S35" s="4" t="s">
        <v>2419</v>
      </c>
      <c r="T35" t="s">
        <v>682</v>
      </c>
      <c r="U35" t="s">
        <v>152</v>
      </c>
      <c r="X35" t="s">
        <v>2794</v>
      </c>
      <c r="Y35" t="str">
        <f t="shared" si="3"/>
        <v>DẦN</v>
      </c>
      <c r="Z35" t="s">
        <v>154</v>
      </c>
      <c r="AA35" t="s">
        <v>156</v>
      </c>
      <c r="AC35" t="s">
        <v>2946</v>
      </c>
      <c r="AD35" t="s">
        <v>687</v>
      </c>
      <c r="AE35" t="s">
        <v>156</v>
      </c>
      <c r="AP35" s="21" t="s">
        <v>263</v>
      </c>
      <c r="AQ35" t="s">
        <v>157</v>
      </c>
      <c r="AR35">
        <v>3</v>
      </c>
      <c r="AS35" s="23" t="s">
        <v>154</v>
      </c>
      <c r="AT35" t="s">
        <v>152</v>
      </c>
      <c r="AV35" t="s">
        <v>3134</v>
      </c>
      <c r="AW35" t="s">
        <v>685</v>
      </c>
      <c r="AX35" t="s">
        <v>152</v>
      </c>
      <c r="BB35" t="s">
        <v>4955</v>
      </c>
      <c r="BC35" t="s">
        <v>2748</v>
      </c>
      <c r="BD35" t="s">
        <v>154</v>
      </c>
      <c r="BE35" t="s">
        <v>152</v>
      </c>
      <c r="BF35" t="s">
        <v>154</v>
      </c>
      <c r="BG35" t="s">
        <v>4978</v>
      </c>
      <c r="BH35" t="s">
        <v>4955</v>
      </c>
      <c r="BI35" t="s">
        <v>152</v>
      </c>
      <c r="BJ35" t="s">
        <v>154</v>
      </c>
      <c r="BM35" t="s">
        <v>5014</v>
      </c>
      <c r="BO35" t="s">
        <v>154</v>
      </c>
      <c r="BS35" s="30">
        <f t="shared" si="0"/>
        <v>37</v>
      </c>
      <c r="BT35" s="30">
        <f t="shared" si="5"/>
        <v>34</v>
      </c>
    </row>
    <row r="36" spans="1:72" x14ac:dyDescent="0.25">
      <c r="A36" s="4"/>
      <c r="H36">
        <v>5</v>
      </c>
      <c r="I36" t="s">
        <v>1322</v>
      </c>
      <c r="J36" t="s">
        <v>679</v>
      </c>
      <c r="K36" t="s">
        <v>154</v>
      </c>
      <c r="L36" t="s">
        <v>1682</v>
      </c>
      <c r="M36" t="s">
        <v>680</v>
      </c>
      <c r="N36" t="s">
        <v>158</v>
      </c>
      <c r="O36" s="4" t="s">
        <v>2060</v>
      </c>
      <c r="P36" t="s">
        <v>681</v>
      </c>
      <c r="Q36" t="s">
        <v>157</v>
      </c>
      <c r="S36" s="4" t="s">
        <v>2420</v>
      </c>
      <c r="T36" t="s">
        <v>682</v>
      </c>
      <c r="U36" t="s">
        <v>151</v>
      </c>
      <c r="X36" t="s">
        <v>2795</v>
      </c>
      <c r="Y36" t="str">
        <f t="shared" si="3"/>
        <v>DẦN</v>
      </c>
      <c r="Z36" t="s">
        <v>155</v>
      </c>
      <c r="AA36" t="s">
        <v>157</v>
      </c>
      <c r="AC36" t="s">
        <v>2947</v>
      </c>
      <c r="AD36" t="s">
        <v>687</v>
      </c>
      <c r="AE36" t="s">
        <v>157</v>
      </c>
      <c r="AP36" s="21" t="s">
        <v>263</v>
      </c>
      <c r="AQ36" t="s">
        <v>157</v>
      </c>
      <c r="AR36">
        <v>3</v>
      </c>
      <c r="AS36" s="23" t="s">
        <v>155</v>
      </c>
      <c r="AT36" t="s">
        <v>153</v>
      </c>
      <c r="AV36" t="s">
        <v>3135</v>
      </c>
      <c r="AW36" t="s">
        <v>685</v>
      </c>
      <c r="AX36" t="s">
        <v>153</v>
      </c>
      <c r="BB36" t="s">
        <v>4955</v>
      </c>
      <c r="BC36" t="s">
        <v>2748</v>
      </c>
      <c r="BD36" t="s">
        <v>154</v>
      </c>
      <c r="BE36" t="s">
        <v>151</v>
      </c>
      <c r="BF36" t="s">
        <v>155</v>
      </c>
      <c r="BG36" t="s">
        <v>4978</v>
      </c>
      <c r="BH36" t="s">
        <v>4955</v>
      </c>
      <c r="BI36" t="s">
        <v>151</v>
      </c>
      <c r="BJ36" t="s">
        <v>155</v>
      </c>
      <c r="BM36" t="s">
        <v>5015</v>
      </c>
      <c r="BO36" t="s">
        <v>155</v>
      </c>
      <c r="BS36" s="30">
        <f t="shared" si="0"/>
        <v>38</v>
      </c>
      <c r="BT36" s="30">
        <f t="shared" si="5"/>
        <v>34</v>
      </c>
    </row>
    <row r="37" spans="1:72" x14ac:dyDescent="0.25">
      <c r="A37" s="4"/>
      <c r="H37">
        <v>6</v>
      </c>
      <c r="I37" t="s">
        <v>1323</v>
      </c>
      <c r="J37" t="s">
        <v>679</v>
      </c>
      <c r="K37" t="s">
        <v>155</v>
      </c>
      <c r="L37" t="s">
        <v>1683</v>
      </c>
      <c r="M37" t="s">
        <v>680</v>
      </c>
      <c r="N37" t="s">
        <v>157</v>
      </c>
      <c r="O37" s="4" t="s">
        <v>2061</v>
      </c>
      <c r="P37" t="s">
        <v>681</v>
      </c>
      <c r="Q37" t="s">
        <v>158</v>
      </c>
      <c r="S37" s="4" t="s">
        <v>2421</v>
      </c>
      <c r="T37" t="s">
        <v>682</v>
      </c>
      <c r="U37" t="s">
        <v>150</v>
      </c>
      <c r="X37" t="s">
        <v>2796</v>
      </c>
      <c r="Y37" t="str">
        <f t="shared" si="3"/>
        <v>DẦN</v>
      </c>
      <c r="Z37" t="s">
        <v>156</v>
      </c>
      <c r="AA37" t="s">
        <v>158</v>
      </c>
      <c r="AC37" t="s">
        <v>2948</v>
      </c>
      <c r="AD37" t="s">
        <v>687</v>
      </c>
      <c r="AE37" t="s">
        <v>158</v>
      </c>
      <c r="AP37" s="21" t="s">
        <v>263</v>
      </c>
      <c r="AQ37" t="s">
        <v>157</v>
      </c>
      <c r="AR37">
        <v>3</v>
      </c>
      <c r="AS37" s="23" t="s">
        <v>156</v>
      </c>
      <c r="AT37" t="s">
        <v>154</v>
      </c>
      <c r="AV37" t="s">
        <v>3136</v>
      </c>
      <c r="AW37" t="s">
        <v>685</v>
      </c>
      <c r="AX37" t="s">
        <v>154</v>
      </c>
      <c r="BB37" t="s">
        <v>4955</v>
      </c>
      <c r="BC37" t="s">
        <v>2748</v>
      </c>
      <c r="BD37" t="s">
        <v>154</v>
      </c>
      <c r="BE37" t="s">
        <v>150</v>
      </c>
      <c r="BF37" t="s">
        <v>156</v>
      </c>
      <c r="BG37" t="s">
        <v>4978</v>
      </c>
      <c r="BH37" t="s">
        <v>4955</v>
      </c>
      <c r="BI37" t="s">
        <v>150</v>
      </c>
      <c r="BJ37" t="s">
        <v>156</v>
      </c>
      <c r="BM37" t="s">
        <v>5016</v>
      </c>
      <c r="BO37" t="s">
        <v>156</v>
      </c>
      <c r="BS37" s="30">
        <f t="shared" si="0"/>
        <v>39</v>
      </c>
      <c r="BT37" s="30">
        <f t="shared" si="5"/>
        <v>34</v>
      </c>
    </row>
    <row r="38" spans="1:72" x14ac:dyDescent="0.25">
      <c r="A38" s="4"/>
      <c r="H38">
        <v>7</v>
      </c>
      <c r="I38" t="s">
        <v>1324</v>
      </c>
      <c r="J38" t="s">
        <v>679</v>
      </c>
      <c r="K38" t="s">
        <v>156</v>
      </c>
      <c r="L38" t="s">
        <v>1684</v>
      </c>
      <c r="M38" t="s">
        <v>680</v>
      </c>
      <c r="N38" t="s">
        <v>156</v>
      </c>
      <c r="O38" s="4" t="s">
        <v>2062</v>
      </c>
      <c r="P38" t="s">
        <v>681</v>
      </c>
      <c r="Q38" t="s">
        <v>147</v>
      </c>
      <c r="S38" s="4" t="s">
        <v>2422</v>
      </c>
      <c r="T38" t="s">
        <v>682</v>
      </c>
      <c r="U38" t="s">
        <v>149</v>
      </c>
      <c r="X38" t="s">
        <v>2797</v>
      </c>
      <c r="Y38" t="s">
        <v>148</v>
      </c>
      <c r="Z38" t="s">
        <v>157</v>
      </c>
      <c r="AA38" t="s">
        <v>148</v>
      </c>
      <c r="AC38" t="s">
        <v>2949</v>
      </c>
      <c r="AD38" t="s">
        <v>687</v>
      </c>
      <c r="AE38" t="s">
        <v>148</v>
      </c>
      <c r="AP38" s="21" t="s">
        <v>263</v>
      </c>
      <c r="AQ38" t="s">
        <v>157</v>
      </c>
      <c r="AR38">
        <v>4</v>
      </c>
      <c r="AS38" s="23" t="s">
        <v>157</v>
      </c>
      <c r="AT38" t="s">
        <v>154</v>
      </c>
      <c r="AV38" t="s">
        <v>3137</v>
      </c>
      <c r="AW38" t="s">
        <v>685</v>
      </c>
      <c r="AX38" t="s">
        <v>154</v>
      </c>
      <c r="BB38" t="s">
        <v>4956</v>
      </c>
      <c r="BC38" t="s">
        <v>3096</v>
      </c>
      <c r="BD38" t="s">
        <v>154</v>
      </c>
      <c r="BE38" t="s">
        <v>147</v>
      </c>
      <c r="BF38" t="s">
        <v>157</v>
      </c>
      <c r="BG38" t="s">
        <v>4978</v>
      </c>
      <c r="BH38" t="s">
        <v>4956</v>
      </c>
      <c r="BI38" t="s">
        <v>147</v>
      </c>
      <c r="BJ38" t="s">
        <v>157</v>
      </c>
      <c r="BM38" t="s">
        <v>5017</v>
      </c>
      <c r="BO38" t="s">
        <v>157</v>
      </c>
      <c r="BS38" s="30">
        <f t="shared" si="0"/>
        <v>40</v>
      </c>
      <c r="BT38" s="30">
        <f t="shared" si="5"/>
        <v>34</v>
      </c>
    </row>
    <row r="39" spans="1:72" x14ac:dyDescent="0.25">
      <c r="A39" s="4"/>
      <c r="H39">
        <v>8</v>
      </c>
      <c r="I39" t="s">
        <v>1325</v>
      </c>
      <c r="J39" t="s">
        <v>679</v>
      </c>
      <c r="K39" t="s">
        <v>157</v>
      </c>
      <c r="L39" t="s">
        <v>1685</v>
      </c>
      <c r="M39" t="s">
        <v>680</v>
      </c>
      <c r="N39" t="s">
        <v>155</v>
      </c>
      <c r="O39" s="4" t="s">
        <v>2063</v>
      </c>
      <c r="P39" t="s">
        <v>681</v>
      </c>
      <c r="Q39" t="s">
        <v>148</v>
      </c>
      <c r="S39" s="4" t="s">
        <v>2423</v>
      </c>
      <c r="T39" t="s">
        <v>682</v>
      </c>
      <c r="U39" t="s">
        <v>148</v>
      </c>
      <c r="X39" t="s">
        <v>2798</v>
      </c>
      <c r="Y39" t="str">
        <f t="shared" si="3"/>
        <v>MÃO</v>
      </c>
      <c r="Z39" t="s">
        <v>158</v>
      </c>
      <c r="AA39" t="s">
        <v>149</v>
      </c>
      <c r="AC39" t="s">
        <v>2950</v>
      </c>
      <c r="AD39" t="s">
        <v>687</v>
      </c>
      <c r="AE39" t="s">
        <v>149</v>
      </c>
      <c r="AP39" s="21" t="s">
        <v>263</v>
      </c>
      <c r="AQ39" t="s">
        <v>157</v>
      </c>
      <c r="AR39">
        <v>4</v>
      </c>
      <c r="AS39" s="23" t="s">
        <v>158</v>
      </c>
      <c r="AT39" t="s">
        <v>155</v>
      </c>
      <c r="AV39" t="s">
        <v>3138</v>
      </c>
      <c r="AW39" t="s">
        <v>685</v>
      </c>
      <c r="AX39" t="s">
        <v>155</v>
      </c>
      <c r="BB39" t="s">
        <v>4956</v>
      </c>
      <c r="BC39" t="s">
        <v>3096</v>
      </c>
      <c r="BD39" t="s">
        <v>154</v>
      </c>
      <c r="BE39" t="s">
        <v>148</v>
      </c>
      <c r="BF39" t="s">
        <v>158</v>
      </c>
      <c r="BG39" t="s">
        <v>4978</v>
      </c>
      <c r="BH39" t="s">
        <v>4956</v>
      </c>
      <c r="BI39" t="s">
        <v>148</v>
      </c>
      <c r="BJ39" t="s">
        <v>158</v>
      </c>
      <c r="BM39" t="s">
        <v>5018</v>
      </c>
      <c r="BO39" t="s">
        <v>158</v>
      </c>
      <c r="BS39" s="30">
        <f t="shared" si="0"/>
        <v>41</v>
      </c>
      <c r="BT39" s="30">
        <f t="shared" si="5"/>
        <v>34</v>
      </c>
    </row>
    <row r="40" spans="1:72" x14ac:dyDescent="0.25">
      <c r="H40">
        <v>9</v>
      </c>
      <c r="I40" t="s">
        <v>1326</v>
      </c>
      <c r="J40" t="s">
        <v>679</v>
      </c>
      <c r="K40" t="s">
        <v>158</v>
      </c>
      <c r="L40" t="s">
        <v>1686</v>
      </c>
      <c r="M40" t="s">
        <v>680</v>
      </c>
      <c r="N40" t="s">
        <v>154</v>
      </c>
      <c r="O40" s="4" t="s">
        <v>2064</v>
      </c>
      <c r="P40" t="s">
        <v>681</v>
      </c>
      <c r="Q40" t="s">
        <v>149</v>
      </c>
      <c r="S40" s="4" t="s">
        <v>2424</v>
      </c>
      <c r="T40" t="s">
        <v>682</v>
      </c>
      <c r="U40" t="s">
        <v>147</v>
      </c>
      <c r="X40" t="s">
        <v>2799</v>
      </c>
      <c r="Y40" t="str">
        <f t="shared" si="3"/>
        <v>MÃO</v>
      </c>
      <c r="Z40" t="s">
        <v>147</v>
      </c>
      <c r="AA40" t="s">
        <v>150</v>
      </c>
      <c r="AC40" t="s">
        <v>2951</v>
      </c>
      <c r="AD40" t="s">
        <v>687</v>
      </c>
      <c r="AE40" t="s">
        <v>150</v>
      </c>
      <c r="AP40" s="21" t="s">
        <v>263</v>
      </c>
      <c r="AQ40" t="s">
        <v>157</v>
      </c>
      <c r="AR40">
        <v>4</v>
      </c>
      <c r="AS40" s="23" t="s">
        <v>147</v>
      </c>
      <c r="AT40" t="s">
        <v>156</v>
      </c>
      <c r="AV40" t="s">
        <v>3139</v>
      </c>
      <c r="AW40" t="s">
        <v>685</v>
      </c>
      <c r="AX40" t="s">
        <v>156</v>
      </c>
      <c r="BB40" t="s">
        <v>4956</v>
      </c>
      <c r="BC40" t="s">
        <v>3096</v>
      </c>
      <c r="BD40" t="s">
        <v>154</v>
      </c>
      <c r="BE40" t="s">
        <v>149</v>
      </c>
      <c r="BF40" t="s">
        <v>147</v>
      </c>
      <c r="BG40" t="s">
        <v>4978</v>
      </c>
      <c r="BH40" t="s">
        <v>4956</v>
      </c>
      <c r="BI40" t="s">
        <v>149</v>
      </c>
      <c r="BJ40" t="s">
        <v>147</v>
      </c>
      <c r="BM40" t="s">
        <v>5019</v>
      </c>
      <c r="BO40" t="s">
        <v>147</v>
      </c>
      <c r="BS40" s="30">
        <f t="shared" si="0"/>
        <v>42</v>
      </c>
      <c r="BT40" s="30">
        <f t="shared" si="5"/>
        <v>34</v>
      </c>
    </row>
    <row r="41" spans="1:72" x14ac:dyDescent="0.25">
      <c r="H41">
        <v>10</v>
      </c>
      <c r="I41" t="s">
        <v>1327</v>
      </c>
      <c r="J41" t="s">
        <v>679</v>
      </c>
      <c r="K41" t="s">
        <v>147</v>
      </c>
      <c r="L41" t="s">
        <v>1687</v>
      </c>
      <c r="M41" t="s">
        <v>680</v>
      </c>
      <c r="N41" t="s">
        <v>153</v>
      </c>
      <c r="O41" s="4" t="s">
        <v>2065</v>
      </c>
      <c r="P41" t="s">
        <v>681</v>
      </c>
      <c r="Q41" t="s">
        <v>150</v>
      </c>
      <c r="S41" s="4" t="s">
        <v>2425</v>
      </c>
      <c r="T41" t="s">
        <v>682</v>
      </c>
      <c r="U41" t="s">
        <v>158</v>
      </c>
      <c r="X41" t="s">
        <v>2800</v>
      </c>
      <c r="Y41" t="str">
        <f t="shared" si="3"/>
        <v>MÃO</v>
      </c>
      <c r="Z41" t="s">
        <v>148</v>
      </c>
      <c r="AA41" t="s">
        <v>151</v>
      </c>
      <c r="AC41" t="s">
        <v>2952</v>
      </c>
      <c r="AD41" t="s">
        <v>687</v>
      </c>
      <c r="AE41" t="s">
        <v>151</v>
      </c>
      <c r="AP41" s="21" t="s">
        <v>263</v>
      </c>
      <c r="AQ41" t="s">
        <v>157</v>
      </c>
      <c r="AR41">
        <v>4</v>
      </c>
      <c r="AS41" s="23" t="s">
        <v>148</v>
      </c>
      <c r="AT41" t="s">
        <v>157</v>
      </c>
      <c r="AV41" t="s">
        <v>3140</v>
      </c>
      <c r="AW41" t="s">
        <v>685</v>
      </c>
      <c r="AX41" t="s">
        <v>157</v>
      </c>
      <c r="BB41" t="s">
        <v>4956</v>
      </c>
      <c r="BC41" t="s">
        <v>3096</v>
      </c>
      <c r="BD41" t="s">
        <v>154</v>
      </c>
      <c r="BE41" t="s">
        <v>150</v>
      </c>
      <c r="BF41" t="s">
        <v>148</v>
      </c>
      <c r="BG41" t="s">
        <v>4978</v>
      </c>
      <c r="BH41" t="s">
        <v>4956</v>
      </c>
      <c r="BI41" t="s">
        <v>150</v>
      </c>
      <c r="BJ41" t="s">
        <v>148</v>
      </c>
      <c r="BM41" t="s">
        <v>5020</v>
      </c>
      <c r="BO41" t="s">
        <v>148</v>
      </c>
      <c r="BS41" s="30">
        <f t="shared" si="0"/>
        <v>43</v>
      </c>
      <c r="BT41" s="30">
        <f t="shared" si="5"/>
        <v>34</v>
      </c>
    </row>
    <row r="42" spans="1:72" x14ac:dyDescent="0.25">
      <c r="H42">
        <v>11</v>
      </c>
      <c r="I42" t="s">
        <v>1328</v>
      </c>
      <c r="J42" t="s">
        <v>679</v>
      </c>
      <c r="K42" t="s">
        <v>148</v>
      </c>
      <c r="L42" t="s">
        <v>1688</v>
      </c>
      <c r="M42" t="s">
        <v>680</v>
      </c>
      <c r="N42" t="s">
        <v>152</v>
      </c>
      <c r="O42" s="4" t="s">
        <v>2066</v>
      </c>
      <c r="P42" t="s">
        <v>681</v>
      </c>
      <c r="Q42" t="s">
        <v>151</v>
      </c>
      <c r="S42" s="4" t="s">
        <v>2426</v>
      </c>
      <c r="T42" t="s">
        <v>682</v>
      </c>
      <c r="U42" t="s">
        <v>157</v>
      </c>
      <c r="X42" t="s">
        <v>2801</v>
      </c>
      <c r="Y42" t="str">
        <f t="shared" si="3"/>
        <v>MÃO</v>
      </c>
      <c r="Z42" t="s">
        <v>149</v>
      </c>
      <c r="AA42" t="s">
        <v>152</v>
      </c>
      <c r="AC42" t="s">
        <v>2953</v>
      </c>
      <c r="AD42" t="s">
        <v>687</v>
      </c>
      <c r="AE42" t="s">
        <v>152</v>
      </c>
      <c r="AP42" s="21" t="s">
        <v>263</v>
      </c>
      <c r="AQ42" t="s">
        <v>157</v>
      </c>
      <c r="AR42">
        <v>4</v>
      </c>
      <c r="AS42" s="23" t="s">
        <v>149</v>
      </c>
      <c r="AT42" t="s">
        <v>158</v>
      </c>
      <c r="AV42" t="s">
        <v>3141</v>
      </c>
      <c r="AW42" t="s">
        <v>685</v>
      </c>
      <c r="AX42" t="s">
        <v>158</v>
      </c>
      <c r="BB42" t="s">
        <v>4956</v>
      </c>
      <c r="BC42" t="s">
        <v>3096</v>
      </c>
      <c r="BD42" t="s">
        <v>154</v>
      </c>
      <c r="BE42" t="s">
        <v>151</v>
      </c>
      <c r="BF42" t="s">
        <v>149</v>
      </c>
      <c r="BG42" t="s">
        <v>4978</v>
      </c>
      <c r="BH42" t="s">
        <v>4956</v>
      </c>
      <c r="BI42" t="s">
        <v>151</v>
      </c>
      <c r="BJ42" t="s">
        <v>149</v>
      </c>
      <c r="BM42" t="s">
        <v>5021</v>
      </c>
      <c r="BO42" t="s">
        <v>149</v>
      </c>
      <c r="BS42" s="30">
        <f t="shared" si="0"/>
        <v>44</v>
      </c>
      <c r="BT42" s="30">
        <f>BS42</f>
        <v>44</v>
      </c>
    </row>
    <row r="43" spans="1:72" x14ac:dyDescent="0.25">
      <c r="H43">
        <v>12</v>
      </c>
      <c r="I43" t="s">
        <v>1329</v>
      </c>
      <c r="J43" t="s">
        <v>679</v>
      </c>
      <c r="K43" t="s">
        <v>149</v>
      </c>
      <c r="L43" t="s">
        <v>1689</v>
      </c>
      <c r="M43" t="s">
        <v>680</v>
      </c>
      <c r="N43" t="s">
        <v>151</v>
      </c>
      <c r="O43" s="4" t="s">
        <v>2067</v>
      </c>
      <c r="P43" t="s">
        <v>681</v>
      </c>
      <c r="Q43" t="s">
        <v>152</v>
      </c>
      <c r="S43" s="4" t="s">
        <v>2427</v>
      </c>
      <c r="T43" t="s">
        <v>682</v>
      </c>
      <c r="U43" t="s">
        <v>156</v>
      </c>
      <c r="X43" t="s">
        <v>2802</v>
      </c>
      <c r="Y43" t="str">
        <f t="shared" si="3"/>
        <v>MÃO</v>
      </c>
      <c r="Z43" t="s">
        <v>150</v>
      </c>
      <c r="AA43" t="s">
        <v>153</v>
      </c>
      <c r="AC43" t="s">
        <v>2954</v>
      </c>
      <c r="AD43" t="s">
        <v>687</v>
      </c>
      <c r="AE43" t="s">
        <v>153</v>
      </c>
      <c r="AP43" s="21" t="s">
        <v>263</v>
      </c>
      <c r="AQ43" t="s">
        <v>157</v>
      </c>
      <c r="AR43">
        <v>4</v>
      </c>
      <c r="AS43" s="23" t="s">
        <v>150</v>
      </c>
      <c r="AT43" t="s">
        <v>147</v>
      </c>
      <c r="AV43" t="s">
        <v>3142</v>
      </c>
      <c r="AW43" t="s">
        <v>685</v>
      </c>
      <c r="AX43" t="s">
        <v>147</v>
      </c>
      <c r="BB43" t="s">
        <v>4956</v>
      </c>
      <c r="BC43" t="s">
        <v>3096</v>
      </c>
      <c r="BD43" t="s">
        <v>154</v>
      </c>
      <c r="BE43" t="s">
        <v>152</v>
      </c>
      <c r="BF43" t="s">
        <v>150</v>
      </c>
      <c r="BG43" t="s">
        <v>4978</v>
      </c>
      <c r="BH43" t="s">
        <v>4956</v>
      </c>
      <c r="BI43" t="s">
        <v>152</v>
      </c>
      <c r="BJ43" t="s">
        <v>150</v>
      </c>
      <c r="BM43" t="s">
        <v>5022</v>
      </c>
      <c r="BO43" t="s">
        <v>150</v>
      </c>
      <c r="BS43" s="30">
        <f t="shared" si="0"/>
        <v>45</v>
      </c>
      <c r="BT43" s="30">
        <f>BT42</f>
        <v>44</v>
      </c>
    </row>
    <row r="44" spans="1:72" x14ac:dyDescent="0.25">
      <c r="H44">
        <v>13</v>
      </c>
      <c r="I44" t="s">
        <v>1330</v>
      </c>
      <c r="J44" t="s">
        <v>679</v>
      </c>
      <c r="K44" t="s">
        <v>150</v>
      </c>
      <c r="L44" t="s">
        <v>1690</v>
      </c>
      <c r="M44" t="s">
        <v>680</v>
      </c>
      <c r="N44" t="s">
        <v>150</v>
      </c>
      <c r="O44" s="4" t="s">
        <v>2068</v>
      </c>
      <c r="P44" t="s">
        <v>681</v>
      </c>
      <c r="Q44" t="s">
        <v>153</v>
      </c>
      <c r="S44" s="4" t="s">
        <v>2428</v>
      </c>
      <c r="T44" t="s">
        <v>682</v>
      </c>
      <c r="U44" t="s">
        <v>155</v>
      </c>
      <c r="X44" t="s">
        <v>2803</v>
      </c>
      <c r="Y44" t="str">
        <f t="shared" si="3"/>
        <v>MÃO</v>
      </c>
      <c r="Z44" t="s">
        <v>151</v>
      </c>
      <c r="AA44" t="s">
        <v>154</v>
      </c>
      <c r="AC44" t="s">
        <v>2955</v>
      </c>
      <c r="AD44" t="s">
        <v>687</v>
      </c>
      <c r="AE44" t="s">
        <v>154</v>
      </c>
      <c r="AP44" s="21" t="s">
        <v>263</v>
      </c>
      <c r="AQ44" t="s">
        <v>157</v>
      </c>
      <c r="AR44">
        <v>4</v>
      </c>
      <c r="AS44" s="23" t="s">
        <v>151</v>
      </c>
      <c r="AT44" t="s">
        <v>148</v>
      </c>
      <c r="AV44" t="s">
        <v>3143</v>
      </c>
      <c r="AW44" t="s">
        <v>685</v>
      </c>
      <c r="AX44" t="s">
        <v>148</v>
      </c>
      <c r="BB44" t="s">
        <v>4956</v>
      </c>
      <c r="BC44" t="s">
        <v>3096</v>
      </c>
      <c r="BD44" t="s">
        <v>154</v>
      </c>
      <c r="BE44" t="s">
        <v>153</v>
      </c>
      <c r="BF44" t="s">
        <v>151</v>
      </c>
      <c r="BG44" t="s">
        <v>4978</v>
      </c>
      <c r="BH44" t="s">
        <v>4956</v>
      </c>
      <c r="BI44" t="s">
        <v>153</v>
      </c>
      <c r="BJ44" t="s">
        <v>151</v>
      </c>
      <c r="BM44" t="s">
        <v>5023</v>
      </c>
      <c r="BO44" t="s">
        <v>151</v>
      </c>
      <c r="BS44" s="30">
        <f t="shared" si="0"/>
        <v>46</v>
      </c>
      <c r="BT44" s="30">
        <f t="shared" ref="BT44:BT51" si="6">BT43</f>
        <v>44</v>
      </c>
    </row>
    <row r="45" spans="1:72" x14ac:dyDescent="0.25">
      <c r="H45">
        <v>14</v>
      </c>
      <c r="I45" t="s">
        <v>1331</v>
      </c>
      <c r="J45" t="s">
        <v>679</v>
      </c>
      <c r="K45" t="s">
        <v>151</v>
      </c>
      <c r="L45" t="s">
        <v>1691</v>
      </c>
      <c r="M45" t="s">
        <v>680</v>
      </c>
      <c r="N45" t="s">
        <v>149</v>
      </c>
      <c r="O45" s="4" t="s">
        <v>2069</v>
      </c>
      <c r="P45" t="s">
        <v>681</v>
      </c>
      <c r="Q45" t="s">
        <v>154</v>
      </c>
      <c r="S45" s="4" t="s">
        <v>2429</v>
      </c>
      <c r="T45" t="s">
        <v>682</v>
      </c>
      <c r="U45" t="s">
        <v>154</v>
      </c>
      <c r="X45" t="s">
        <v>2804</v>
      </c>
      <c r="Y45" t="str">
        <f t="shared" si="3"/>
        <v>MÃO</v>
      </c>
      <c r="Z45" t="s">
        <v>152</v>
      </c>
      <c r="AA45" t="s">
        <v>155</v>
      </c>
      <c r="AC45" t="s">
        <v>2956</v>
      </c>
      <c r="AD45" t="s">
        <v>687</v>
      </c>
      <c r="AE45" t="s">
        <v>155</v>
      </c>
      <c r="AP45" s="21" t="s">
        <v>263</v>
      </c>
      <c r="AQ45" t="s">
        <v>157</v>
      </c>
      <c r="AR45">
        <v>4</v>
      </c>
      <c r="AS45" s="23" t="s">
        <v>152</v>
      </c>
      <c r="AT45" t="s">
        <v>149</v>
      </c>
      <c r="AV45" t="s">
        <v>3144</v>
      </c>
      <c r="AW45" t="s">
        <v>685</v>
      </c>
      <c r="AX45" t="s">
        <v>149</v>
      </c>
      <c r="BB45" t="s">
        <v>4956</v>
      </c>
      <c r="BC45" t="s">
        <v>3096</v>
      </c>
      <c r="BD45" t="s">
        <v>154</v>
      </c>
      <c r="BE45" t="s">
        <v>154</v>
      </c>
      <c r="BF45" t="s">
        <v>152</v>
      </c>
      <c r="BG45" t="s">
        <v>4978</v>
      </c>
      <c r="BH45" t="s">
        <v>4956</v>
      </c>
      <c r="BI45" t="s">
        <v>154</v>
      </c>
      <c r="BJ45" t="s">
        <v>152</v>
      </c>
      <c r="BM45" t="s">
        <v>5024</v>
      </c>
      <c r="BO45" t="s">
        <v>152</v>
      </c>
      <c r="BS45" s="30">
        <f t="shared" si="0"/>
        <v>47</v>
      </c>
      <c r="BT45" s="30">
        <f t="shared" si="6"/>
        <v>44</v>
      </c>
    </row>
    <row r="46" spans="1:72" x14ac:dyDescent="0.25">
      <c r="H46">
        <v>15</v>
      </c>
      <c r="I46" t="s">
        <v>1332</v>
      </c>
      <c r="J46" t="s">
        <v>679</v>
      </c>
      <c r="K46" t="s">
        <v>152</v>
      </c>
      <c r="L46" t="s">
        <v>1692</v>
      </c>
      <c r="M46" t="s">
        <v>680</v>
      </c>
      <c r="N46" t="s">
        <v>148</v>
      </c>
      <c r="O46" s="4" t="s">
        <v>2070</v>
      </c>
      <c r="P46" t="s">
        <v>681</v>
      </c>
      <c r="Q46" t="s">
        <v>155</v>
      </c>
      <c r="S46" s="4" t="s">
        <v>2430</v>
      </c>
      <c r="T46" t="s">
        <v>682</v>
      </c>
      <c r="U46" t="s">
        <v>153</v>
      </c>
      <c r="X46" t="s">
        <v>2805</v>
      </c>
      <c r="Y46" t="str">
        <f t="shared" si="3"/>
        <v>MÃO</v>
      </c>
      <c r="Z46" t="s">
        <v>153</v>
      </c>
      <c r="AA46" t="s">
        <v>156</v>
      </c>
      <c r="AC46" t="s">
        <v>2957</v>
      </c>
      <c r="AD46" t="s">
        <v>687</v>
      </c>
      <c r="AE46" t="s">
        <v>156</v>
      </c>
      <c r="AP46" s="21" t="s">
        <v>263</v>
      </c>
      <c r="AQ46" t="s">
        <v>157</v>
      </c>
      <c r="AR46">
        <v>4</v>
      </c>
      <c r="AS46" s="23" t="s">
        <v>153</v>
      </c>
      <c r="AT46" t="s">
        <v>150</v>
      </c>
      <c r="AV46" t="s">
        <v>3145</v>
      </c>
      <c r="AW46" t="s">
        <v>685</v>
      </c>
      <c r="AX46" t="s">
        <v>150</v>
      </c>
      <c r="BB46" t="s">
        <v>4956</v>
      </c>
      <c r="BC46" t="s">
        <v>3096</v>
      </c>
      <c r="BD46" t="s">
        <v>154</v>
      </c>
      <c r="BE46" t="s">
        <v>155</v>
      </c>
      <c r="BF46" t="s">
        <v>153</v>
      </c>
      <c r="BG46" t="s">
        <v>4978</v>
      </c>
      <c r="BH46" t="s">
        <v>4956</v>
      </c>
      <c r="BI46" t="s">
        <v>155</v>
      </c>
      <c r="BJ46" t="s">
        <v>153</v>
      </c>
      <c r="BM46" t="s">
        <v>5025</v>
      </c>
      <c r="BO46" t="s">
        <v>153</v>
      </c>
      <c r="BS46" s="30">
        <f t="shared" si="0"/>
        <v>48</v>
      </c>
      <c r="BT46" s="30">
        <f t="shared" si="6"/>
        <v>44</v>
      </c>
    </row>
    <row r="47" spans="1:72" x14ac:dyDescent="0.25">
      <c r="H47">
        <v>16</v>
      </c>
      <c r="I47" t="s">
        <v>1333</v>
      </c>
      <c r="J47" t="s">
        <v>679</v>
      </c>
      <c r="K47" t="s">
        <v>153</v>
      </c>
      <c r="L47" t="s">
        <v>1693</v>
      </c>
      <c r="M47" t="s">
        <v>680</v>
      </c>
      <c r="N47" t="s">
        <v>147</v>
      </c>
      <c r="O47" s="4" t="s">
        <v>2071</v>
      </c>
      <c r="P47" t="s">
        <v>681</v>
      </c>
      <c r="Q47" t="s">
        <v>156</v>
      </c>
      <c r="S47" s="4" t="s">
        <v>2431</v>
      </c>
      <c r="T47" t="s">
        <v>682</v>
      </c>
      <c r="U47" t="s">
        <v>152</v>
      </c>
      <c r="X47" t="s">
        <v>2806</v>
      </c>
      <c r="Y47" t="str">
        <f t="shared" si="3"/>
        <v>MÃO</v>
      </c>
      <c r="Z47" t="s">
        <v>154</v>
      </c>
      <c r="AA47" t="s">
        <v>157</v>
      </c>
      <c r="AC47" t="s">
        <v>2958</v>
      </c>
      <c r="AD47" t="s">
        <v>687</v>
      </c>
      <c r="AE47" t="s">
        <v>157</v>
      </c>
      <c r="AP47" s="21" t="s">
        <v>263</v>
      </c>
      <c r="AQ47" t="s">
        <v>157</v>
      </c>
      <c r="AR47">
        <v>4</v>
      </c>
      <c r="AS47" s="23" t="s">
        <v>154</v>
      </c>
      <c r="AT47" t="s">
        <v>151</v>
      </c>
      <c r="AV47" t="s">
        <v>3146</v>
      </c>
      <c r="AW47" t="s">
        <v>685</v>
      </c>
      <c r="AX47" t="s">
        <v>151</v>
      </c>
      <c r="BB47" t="s">
        <v>4956</v>
      </c>
      <c r="BC47" t="s">
        <v>3096</v>
      </c>
      <c r="BD47" t="s">
        <v>154</v>
      </c>
      <c r="BE47" t="s">
        <v>156</v>
      </c>
      <c r="BF47" t="s">
        <v>154</v>
      </c>
      <c r="BG47" t="s">
        <v>4978</v>
      </c>
      <c r="BH47" t="s">
        <v>4956</v>
      </c>
      <c r="BI47" t="s">
        <v>156</v>
      </c>
      <c r="BJ47" t="s">
        <v>154</v>
      </c>
      <c r="BM47" t="s">
        <v>5026</v>
      </c>
      <c r="BO47" t="s">
        <v>154</v>
      </c>
      <c r="BS47" s="30">
        <f t="shared" si="0"/>
        <v>49</v>
      </c>
      <c r="BT47" s="30">
        <f t="shared" si="6"/>
        <v>44</v>
      </c>
    </row>
    <row r="48" spans="1:72" x14ac:dyDescent="0.25">
      <c r="H48">
        <v>17</v>
      </c>
      <c r="I48" t="s">
        <v>1334</v>
      </c>
      <c r="J48" t="s">
        <v>679</v>
      </c>
      <c r="K48" t="s">
        <v>154</v>
      </c>
      <c r="L48" t="s">
        <v>1694</v>
      </c>
      <c r="M48" t="s">
        <v>680</v>
      </c>
      <c r="N48" t="s">
        <v>158</v>
      </c>
      <c r="O48" s="4" t="s">
        <v>2072</v>
      </c>
      <c r="P48" t="s">
        <v>681</v>
      </c>
      <c r="Q48" t="s">
        <v>157</v>
      </c>
      <c r="S48" s="4" t="s">
        <v>2432</v>
      </c>
      <c r="T48" t="s">
        <v>682</v>
      </c>
      <c r="U48" t="s">
        <v>151</v>
      </c>
      <c r="X48" t="s">
        <v>2807</v>
      </c>
      <c r="Y48" t="str">
        <f t="shared" si="3"/>
        <v>MÃO</v>
      </c>
      <c r="Z48" t="s">
        <v>155</v>
      </c>
      <c r="AA48" t="s">
        <v>158</v>
      </c>
      <c r="AC48" t="s">
        <v>2959</v>
      </c>
      <c r="AD48" t="s">
        <v>687</v>
      </c>
      <c r="AE48" t="s">
        <v>158</v>
      </c>
      <c r="AP48" s="21" t="s">
        <v>263</v>
      </c>
      <c r="AQ48" t="s">
        <v>157</v>
      </c>
      <c r="AR48">
        <v>4</v>
      </c>
      <c r="AS48" s="23" t="s">
        <v>155</v>
      </c>
      <c r="AT48" t="s">
        <v>152</v>
      </c>
      <c r="AV48" t="s">
        <v>3147</v>
      </c>
      <c r="AW48" t="s">
        <v>685</v>
      </c>
      <c r="AX48" t="s">
        <v>152</v>
      </c>
      <c r="BB48" t="s">
        <v>4956</v>
      </c>
      <c r="BC48" t="s">
        <v>3096</v>
      </c>
      <c r="BD48" t="s">
        <v>154</v>
      </c>
      <c r="BE48" t="s">
        <v>157</v>
      </c>
      <c r="BF48" t="s">
        <v>155</v>
      </c>
      <c r="BG48" t="s">
        <v>4978</v>
      </c>
      <c r="BH48" t="s">
        <v>4956</v>
      </c>
      <c r="BI48" t="s">
        <v>157</v>
      </c>
      <c r="BJ48" t="s">
        <v>155</v>
      </c>
      <c r="BM48" t="s">
        <v>5027</v>
      </c>
      <c r="BO48" t="s">
        <v>155</v>
      </c>
      <c r="BS48" s="30">
        <f t="shared" si="0"/>
        <v>50</v>
      </c>
      <c r="BT48" s="30">
        <f t="shared" si="6"/>
        <v>44</v>
      </c>
    </row>
    <row r="49" spans="8:72" x14ac:dyDescent="0.25">
      <c r="H49">
        <v>18</v>
      </c>
      <c r="I49" t="s">
        <v>1335</v>
      </c>
      <c r="J49" t="s">
        <v>679</v>
      </c>
      <c r="K49" t="s">
        <v>155</v>
      </c>
      <c r="L49" t="s">
        <v>1695</v>
      </c>
      <c r="M49" t="s">
        <v>680</v>
      </c>
      <c r="N49" t="s">
        <v>157</v>
      </c>
      <c r="O49" s="4" t="s">
        <v>2073</v>
      </c>
      <c r="P49" t="s">
        <v>681</v>
      </c>
      <c r="Q49" t="s">
        <v>158</v>
      </c>
      <c r="S49" s="4" t="s">
        <v>2433</v>
      </c>
      <c r="T49" t="s">
        <v>682</v>
      </c>
      <c r="U49" t="s">
        <v>150</v>
      </c>
      <c r="X49" t="s">
        <v>2808</v>
      </c>
      <c r="Y49" t="str">
        <f t="shared" si="3"/>
        <v>MÃO</v>
      </c>
      <c r="Z49" t="s">
        <v>156</v>
      </c>
      <c r="AA49" t="s">
        <v>147</v>
      </c>
      <c r="AC49" t="s">
        <v>2960</v>
      </c>
      <c r="AD49" t="s">
        <v>687</v>
      </c>
      <c r="AE49" t="s">
        <v>147</v>
      </c>
      <c r="AP49" s="21" t="s">
        <v>263</v>
      </c>
      <c r="AQ49" t="s">
        <v>157</v>
      </c>
      <c r="AR49">
        <v>4</v>
      </c>
      <c r="AS49" s="23" t="s">
        <v>156</v>
      </c>
      <c r="AT49" t="s">
        <v>153</v>
      </c>
      <c r="AV49" t="s">
        <v>3148</v>
      </c>
      <c r="AW49" t="s">
        <v>685</v>
      </c>
      <c r="AX49" t="s">
        <v>153</v>
      </c>
      <c r="BB49" t="s">
        <v>4956</v>
      </c>
      <c r="BC49" t="s">
        <v>3096</v>
      </c>
      <c r="BD49" t="s">
        <v>154</v>
      </c>
      <c r="BE49" t="s">
        <v>158</v>
      </c>
      <c r="BF49" t="s">
        <v>156</v>
      </c>
      <c r="BG49" t="s">
        <v>4978</v>
      </c>
      <c r="BH49" t="s">
        <v>4956</v>
      </c>
      <c r="BI49" t="s">
        <v>158</v>
      </c>
      <c r="BJ49" t="s">
        <v>156</v>
      </c>
      <c r="BM49" t="s">
        <v>5028</v>
      </c>
      <c r="BO49" t="s">
        <v>156</v>
      </c>
      <c r="BS49" s="30">
        <f t="shared" si="0"/>
        <v>51</v>
      </c>
      <c r="BT49" s="30">
        <f t="shared" si="6"/>
        <v>44</v>
      </c>
    </row>
    <row r="50" spans="8:72" x14ac:dyDescent="0.25">
      <c r="H50">
        <v>19</v>
      </c>
      <c r="I50" t="s">
        <v>1336</v>
      </c>
      <c r="J50" t="s">
        <v>679</v>
      </c>
      <c r="K50" t="s">
        <v>156</v>
      </c>
      <c r="L50" t="s">
        <v>1696</v>
      </c>
      <c r="M50" t="s">
        <v>680</v>
      </c>
      <c r="N50" t="s">
        <v>156</v>
      </c>
      <c r="O50" s="4" t="s">
        <v>2074</v>
      </c>
      <c r="P50" t="s">
        <v>681</v>
      </c>
      <c r="Q50" t="s">
        <v>147</v>
      </c>
      <c r="S50" s="4" t="s">
        <v>2434</v>
      </c>
      <c r="T50" t="s">
        <v>682</v>
      </c>
      <c r="U50" t="s">
        <v>149</v>
      </c>
      <c r="X50" t="s">
        <v>2809</v>
      </c>
      <c r="Y50" t="s">
        <v>149</v>
      </c>
      <c r="Z50" t="s">
        <v>157</v>
      </c>
      <c r="AA50" t="s">
        <v>149</v>
      </c>
      <c r="AC50" t="s">
        <v>2961</v>
      </c>
      <c r="AD50" t="s">
        <v>687</v>
      </c>
      <c r="AE50" t="s">
        <v>149</v>
      </c>
      <c r="AP50" s="21" t="s">
        <v>263</v>
      </c>
      <c r="AQ50" t="s">
        <v>157</v>
      </c>
      <c r="AR50">
        <v>5</v>
      </c>
      <c r="AS50" s="23" t="s">
        <v>157</v>
      </c>
      <c r="AT50" t="s">
        <v>153</v>
      </c>
      <c r="AV50" t="s">
        <v>3149</v>
      </c>
      <c r="AW50" t="s">
        <v>685</v>
      </c>
      <c r="AX50" t="s">
        <v>153</v>
      </c>
      <c r="BB50" t="s">
        <v>4957</v>
      </c>
      <c r="BC50" t="s">
        <v>2748</v>
      </c>
      <c r="BD50" t="s">
        <v>158</v>
      </c>
      <c r="BE50" t="s">
        <v>153</v>
      </c>
      <c r="BF50" t="s">
        <v>157</v>
      </c>
      <c r="BG50" t="s">
        <v>4978</v>
      </c>
      <c r="BH50" t="s">
        <v>4957</v>
      </c>
      <c r="BI50" t="s">
        <v>153</v>
      </c>
      <c r="BJ50" t="s">
        <v>157</v>
      </c>
      <c r="BM50" t="s">
        <v>5029</v>
      </c>
      <c r="BO50" t="s">
        <v>157</v>
      </c>
      <c r="BS50" s="30">
        <f t="shared" si="0"/>
        <v>52</v>
      </c>
      <c r="BT50" s="30">
        <f t="shared" si="6"/>
        <v>44</v>
      </c>
    </row>
    <row r="51" spans="8:72" x14ac:dyDescent="0.25">
      <c r="H51">
        <v>20</v>
      </c>
      <c r="I51" t="s">
        <v>1337</v>
      </c>
      <c r="J51" t="s">
        <v>679</v>
      </c>
      <c r="K51" t="s">
        <v>157</v>
      </c>
      <c r="L51" t="s">
        <v>1697</v>
      </c>
      <c r="M51" t="s">
        <v>680</v>
      </c>
      <c r="N51" t="s">
        <v>155</v>
      </c>
      <c r="O51" s="4" t="s">
        <v>2075</v>
      </c>
      <c r="P51" t="s">
        <v>681</v>
      </c>
      <c r="Q51" t="s">
        <v>148</v>
      </c>
      <c r="S51" s="4" t="s">
        <v>2435</v>
      </c>
      <c r="T51" t="s">
        <v>682</v>
      </c>
      <c r="U51" t="s">
        <v>148</v>
      </c>
      <c r="X51" t="s">
        <v>2810</v>
      </c>
      <c r="Y51" t="str">
        <f t="shared" si="3"/>
        <v>THÌN</v>
      </c>
      <c r="Z51" t="s">
        <v>158</v>
      </c>
      <c r="AA51" t="s">
        <v>150</v>
      </c>
      <c r="AC51" t="s">
        <v>2962</v>
      </c>
      <c r="AD51" t="s">
        <v>687</v>
      </c>
      <c r="AE51" t="s">
        <v>150</v>
      </c>
      <c r="AP51" s="21" t="s">
        <v>263</v>
      </c>
      <c r="AQ51" t="s">
        <v>157</v>
      </c>
      <c r="AR51">
        <v>5</v>
      </c>
      <c r="AS51" s="23" t="s">
        <v>158</v>
      </c>
      <c r="AT51" t="s">
        <v>154</v>
      </c>
      <c r="AV51" t="s">
        <v>3150</v>
      </c>
      <c r="AW51" t="s">
        <v>685</v>
      </c>
      <c r="AX51" t="s">
        <v>154</v>
      </c>
      <c r="BB51" t="s">
        <v>4957</v>
      </c>
      <c r="BC51" t="s">
        <v>2748</v>
      </c>
      <c r="BD51" t="s">
        <v>158</v>
      </c>
      <c r="BE51" t="s">
        <v>152</v>
      </c>
      <c r="BF51" t="s">
        <v>158</v>
      </c>
      <c r="BG51" t="s">
        <v>4978</v>
      </c>
      <c r="BH51" t="s">
        <v>4957</v>
      </c>
      <c r="BI51" t="s">
        <v>152</v>
      </c>
      <c r="BJ51" t="s">
        <v>158</v>
      </c>
      <c r="BM51" t="s">
        <v>5030</v>
      </c>
      <c r="BO51" t="s">
        <v>158</v>
      </c>
      <c r="BS51" s="30">
        <f t="shared" si="0"/>
        <v>53</v>
      </c>
      <c r="BT51" s="30">
        <f t="shared" si="6"/>
        <v>44</v>
      </c>
    </row>
    <row r="52" spans="8:72" x14ac:dyDescent="0.25">
      <c r="H52">
        <v>21</v>
      </c>
      <c r="I52" t="s">
        <v>1338</v>
      </c>
      <c r="J52" t="s">
        <v>679</v>
      </c>
      <c r="K52" t="s">
        <v>158</v>
      </c>
      <c r="L52" t="s">
        <v>1698</v>
      </c>
      <c r="M52" t="s">
        <v>680</v>
      </c>
      <c r="N52" t="s">
        <v>154</v>
      </c>
      <c r="O52" s="4" t="s">
        <v>2076</v>
      </c>
      <c r="P52" t="s">
        <v>681</v>
      </c>
      <c r="Q52" t="s">
        <v>149</v>
      </c>
      <c r="S52" s="4" t="s">
        <v>2436</v>
      </c>
      <c r="T52" t="s">
        <v>682</v>
      </c>
      <c r="U52" t="s">
        <v>147</v>
      </c>
      <c r="X52" t="s">
        <v>2811</v>
      </c>
      <c r="Y52" t="str">
        <f t="shared" si="3"/>
        <v>THÌN</v>
      </c>
      <c r="Z52" t="s">
        <v>147</v>
      </c>
      <c r="AA52" t="s">
        <v>151</v>
      </c>
      <c r="AC52" t="s">
        <v>2963</v>
      </c>
      <c r="AD52" t="s">
        <v>687</v>
      </c>
      <c r="AE52" t="s">
        <v>151</v>
      </c>
      <c r="AP52" s="21" t="s">
        <v>263</v>
      </c>
      <c r="AQ52" t="s">
        <v>157</v>
      </c>
      <c r="AR52">
        <v>5</v>
      </c>
      <c r="AS52" s="23" t="s">
        <v>147</v>
      </c>
      <c r="AT52" t="s">
        <v>155</v>
      </c>
      <c r="AV52" t="s">
        <v>3151</v>
      </c>
      <c r="AW52" t="s">
        <v>685</v>
      </c>
      <c r="AX52" t="s">
        <v>155</v>
      </c>
      <c r="BB52" t="s">
        <v>4957</v>
      </c>
      <c r="BC52" t="s">
        <v>2748</v>
      </c>
      <c r="BD52" t="s">
        <v>158</v>
      </c>
      <c r="BE52" t="s">
        <v>151</v>
      </c>
      <c r="BF52" t="s">
        <v>147</v>
      </c>
      <c r="BG52" t="s">
        <v>4978</v>
      </c>
      <c r="BH52" t="s">
        <v>4957</v>
      </c>
      <c r="BI52" t="s">
        <v>151</v>
      </c>
      <c r="BJ52" t="s">
        <v>147</v>
      </c>
      <c r="BM52" t="s">
        <v>5031</v>
      </c>
      <c r="BO52" t="s">
        <v>147</v>
      </c>
      <c r="BS52" s="30">
        <f t="shared" si="0"/>
        <v>54</v>
      </c>
      <c r="BT52" s="30">
        <f>BS52</f>
        <v>54</v>
      </c>
    </row>
    <row r="53" spans="8:72" x14ac:dyDescent="0.25">
      <c r="H53">
        <v>22</v>
      </c>
      <c r="I53" t="s">
        <v>1339</v>
      </c>
      <c r="J53" t="s">
        <v>679</v>
      </c>
      <c r="K53" t="s">
        <v>147</v>
      </c>
      <c r="L53" t="s">
        <v>1699</v>
      </c>
      <c r="M53" t="s">
        <v>680</v>
      </c>
      <c r="N53" t="s">
        <v>153</v>
      </c>
      <c r="O53" s="4" t="s">
        <v>2077</v>
      </c>
      <c r="P53" t="s">
        <v>681</v>
      </c>
      <c r="Q53" t="s">
        <v>150</v>
      </c>
      <c r="S53" s="4" t="s">
        <v>2437</v>
      </c>
      <c r="T53" t="s">
        <v>682</v>
      </c>
      <c r="U53" t="s">
        <v>158</v>
      </c>
      <c r="X53" t="s">
        <v>2812</v>
      </c>
      <c r="Y53" t="str">
        <f t="shared" si="3"/>
        <v>THÌN</v>
      </c>
      <c r="Z53" t="s">
        <v>148</v>
      </c>
      <c r="AA53" t="s">
        <v>152</v>
      </c>
      <c r="AC53" t="s">
        <v>2964</v>
      </c>
      <c r="AD53" t="s">
        <v>687</v>
      </c>
      <c r="AE53" t="s">
        <v>152</v>
      </c>
      <c r="AP53" s="21" t="s">
        <v>263</v>
      </c>
      <c r="AQ53" t="s">
        <v>157</v>
      </c>
      <c r="AR53">
        <v>5</v>
      </c>
      <c r="AS53" s="23" t="s">
        <v>148</v>
      </c>
      <c r="AT53" t="s">
        <v>156</v>
      </c>
      <c r="AV53" t="s">
        <v>3152</v>
      </c>
      <c r="AW53" t="s">
        <v>685</v>
      </c>
      <c r="AX53" t="s">
        <v>156</v>
      </c>
      <c r="BB53" t="s">
        <v>4957</v>
      </c>
      <c r="BC53" t="s">
        <v>2748</v>
      </c>
      <c r="BD53" t="s">
        <v>158</v>
      </c>
      <c r="BE53" t="s">
        <v>150</v>
      </c>
      <c r="BF53" t="s">
        <v>148</v>
      </c>
      <c r="BG53" t="s">
        <v>4978</v>
      </c>
      <c r="BH53" t="s">
        <v>4957</v>
      </c>
      <c r="BI53" t="s">
        <v>150</v>
      </c>
      <c r="BJ53" t="s">
        <v>148</v>
      </c>
      <c r="BM53" t="s">
        <v>5032</v>
      </c>
      <c r="BO53" t="s">
        <v>148</v>
      </c>
      <c r="BS53" s="30">
        <f t="shared" si="0"/>
        <v>55</v>
      </c>
      <c r="BT53" s="30">
        <f>BT52</f>
        <v>54</v>
      </c>
    </row>
    <row r="54" spans="8:72" x14ac:dyDescent="0.25">
      <c r="H54">
        <v>23</v>
      </c>
      <c r="I54" t="s">
        <v>1340</v>
      </c>
      <c r="J54" t="s">
        <v>679</v>
      </c>
      <c r="K54" t="s">
        <v>148</v>
      </c>
      <c r="L54" t="s">
        <v>1700</v>
      </c>
      <c r="M54" t="s">
        <v>680</v>
      </c>
      <c r="N54" t="s">
        <v>152</v>
      </c>
      <c r="O54" s="4" t="s">
        <v>2078</v>
      </c>
      <c r="P54" t="s">
        <v>681</v>
      </c>
      <c r="Q54" t="s">
        <v>151</v>
      </c>
      <c r="S54" s="4" t="s">
        <v>2438</v>
      </c>
      <c r="T54" t="s">
        <v>682</v>
      </c>
      <c r="U54" t="s">
        <v>157</v>
      </c>
      <c r="X54" t="s">
        <v>2813</v>
      </c>
      <c r="Y54" t="str">
        <f t="shared" si="3"/>
        <v>THÌN</v>
      </c>
      <c r="Z54" t="s">
        <v>149</v>
      </c>
      <c r="AA54" t="s">
        <v>153</v>
      </c>
      <c r="AC54" t="s">
        <v>2965</v>
      </c>
      <c r="AD54" t="s">
        <v>687</v>
      </c>
      <c r="AE54" t="s">
        <v>153</v>
      </c>
      <c r="AP54" s="21" t="s">
        <v>263</v>
      </c>
      <c r="AQ54" t="s">
        <v>157</v>
      </c>
      <c r="AR54">
        <v>5</v>
      </c>
      <c r="AS54" s="23" t="s">
        <v>149</v>
      </c>
      <c r="AT54" t="s">
        <v>157</v>
      </c>
      <c r="AV54" t="s">
        <v>3153</v>
      </c>
      <c r="AW54" t="s">
        <v>685</v>
      </c>
      <c r="AX54" t="s">
        <v>157</v>
      </c>
      <c r="BB54" t="s">
        <v>4957</v>
      </c>
      <c r="BC54" t="s">
        <v>2748</v>
      </c>
      <c r="BD54" t="s">
        <v>158</v>
      </c>
      <c r="BE54" t="s">
        <v>149</v>
      </c>
      <c r="BF54" t="s">
        <v>149</v>
      </c>
      <c r="BG54" t="s">
        <v>4978</v>
      </c>
      <c r="BH54" t="s">
        <v>4957</v>
      </c>
      <c r="BI54" t="s">
        <v>149</v>
      </c>
      <c r="BJ54" t="s">
        <v>149</v>
      </c>
      <c r="BM54" t="s">
        <v>5033</v>
      </c>
      <c r="BO54" t="s">
        <v>149</v>
      </c>
      <c r="BS54" s="30">
        <f t="shared" si="0"/>
        <v>56</v>
      </c>
      <c r="BT54" s="30">
        <f t="shared" ref="BT54:BT61" si="7">BT53</f>
        <v>54</v>
      </c>
    </row>
    <row r="55" spans="8:72" x14ac:dyDescent="0.25">
      <c r="H55">
        <v>24</v>
      </c>
      <c r="I55" t="s">
        <v>1341</v>
      </c>
      <c r="J55" t="s">
        <v>679</v>
      </c>
      <c r="K55" t="s">
        <v>149</v>
      </c>
      <c r="L55" t="s">
        <v>1701</v>
      </c>
      <c r="M55" t="s">
        <v>680</v>
      </c>
      <c r="N55" t="s">
        <v>151</v>
      </c>
      <c r="O55" s="4" t="s">
        <v>2079</v>
      </c>
      <c r="P55" t="s">
        <v>681</v>
      </c>
      <c r="Q55" t="s">
        <v>152</v>
      </c>
      <c r="S55" s="4" t="s">
        <v>2439</v>
      </c>
      <c r="T55" t="s">
        <v>682</v>
      </c>
      <c r="U55" t="s">
        <v>156</v>
      </c>
      <c r="X55" t="s">
        <v>2814</v>
      </c>
      <c r="Y55" t="str">
        <f t="shared" si="3"/>
        <v>THÌN</v>
      </c>
      <c r="Z55" t="s">
        <v>150</v>
      </c>
      <c r="AA55" t="s">
        <v>154</v>
      </c>
      <c r="AC55" t="s">
        <v>2966</v>
      </c>
      <c r="AD55" t="s">
        <v>687</v>
      </c>
      <c r="AE55" t="s">
        <v>154</v>
      </c>
      <c r="AP55" s="21" t="s">
        <v>263</v>
      </c>
      <c r="AQ55" t="s">
        <v>157</v>
      </c>
      <c r="AR55">
        <v>5</v>
      </c>
      <c r="AS55" s="23" t="s">
        <v>150</v>
      </c>
      <c r="AT55" t="s">
        <v>158</v>
      </c>
      <c r="AV55" t="s">
        <v>3154</v>
      </c>
      <c r="AW55" t="s">
        <v>685</v>
      </c>
      <c r="AX55" t="s">
        <v>158</v>
      </c>
      <c r="BB55" t="s">
        <v>4957</v>
      </c>
      <c r="BC55" t="s">
        <v>2748</v>
      </c>
      <c r="BD55" t="s">
        <v>158</v>
      </c>
      <c r="BE55" t="s">
        <v>148</v>
      </c>
      <c r="BF55" t="s">
        <v>150</v>
      </c>
      <c r="BG55" t="s">
        <v>4978</v>
      </c>
      <c r="BH55" t="s">
        <v>4957</v>
      </c>
      <c r="BI55" t="s">
        <v>148</v>
      </c>
      <c r="BJ55" t="s">
        <v>150</v>
      </c>
      <c r="BM55" t="s">
        <v>5034</v>
      </c>
      <c r="BO55" t="s">
        <v>150</v>
      </c>
      <c r="BS55" s="30">
        <f t="shared" si="0"/>
        <v>57</v>
      </c>
      <c r="BT55" s="30">
        <f t="shared" si="7"/>
        <v>54</v>
      </c>
    </row>
    <row r="56" spans="8:72" x14ac:dyDescent="0.25">
      <c r="H56">
        <v>25</v>
      </c>
      <c r="I56" t="s">
        <v>1342</v>
      </c>
      <c r="J56" t="s">
        <v>679</v>
      </c>
      <c r="K56" t="s">
        <v>150</v>
      </c>
      <c r="L56" t="s">
        <v>1702</v>
      </c>
      <c r="M56" t="s">
        <v>680</v>
      </c>
      <c r="N56" t="s">
        <v>150</v>
      </c>
      <c r="O56" s="4" t="s">
        <v>2080</v>
      </c>
      <c r="P56" t="s">
        <v>681</v>
      </c>
      <c r="Q56" t="s">
        <v>153</v>
      </c>
      <c r="S56" s="4" t="s">
        <v>2440</v>
      </c>
      <c r="T56" t="s">
        <v>682</v>
      </c>
      <c r="U56" t="s">
        <v>155</v>
      </c>
      <c r="X56" t="s">
        <v>2815</v>
      </c>
      <c r="Y56" t="str">
        <f t="shared" si="3"/>
        <v>THÌN</v>
      </c>
      <c r="Z56" t="s">
        <v>151</v>
      </c>
      <c r="AA56" t="s">
        <v>155</v>
      </c>
      <c r="AC56" t="s">
        <v>2967</v>
      </c>
      <c r="AD56" t="s">
        <v>687</v>
      </c>
      <c r="AE56" t="s">
        <v>155</v>
      </c>
      <c r="AP56" s="21" t="s">
        <v>263</v>
      </c>
      <c r="AQ56" t="s">
        <v>157</v>
      </c>
      <c r="AR56">
        <v>5</v>
      </c>
      <c r="AS56" s="23" t="s">
        <v>151</v>
      </c>
      <c r="AT56" t="s">
        <v>147</v>
      </c>
      <c r="AV56" t="s">
        <v>3155</v>
      </c>
      <c r="AW56" t="s">
        <v>685</v>
      </c>
      <c r="AX56" t="s">
        <v>147</v>
      </c>
      <c r="BB56" t="s">
        <v>4957</v>
      </c>
      <c r="BC56" t="s">
        <v>2748</v>
      </c>
      <c r="BD56" t="s">
        <v>158</v>
      </c>
      <c r="BE56" t="s">
        <v>147</v>
      </c>
      <c r="BF56" t="s">
        <v>151</v>
      </c>
      <c r="BG56" t="s">
        <v>4978</v>
      </c>
      <c r="BH56" t="s">
        <v>4957</v>
      </c>
      <c r="BI56" t="s">
        <v>147</v>
      </c>
      <c r="BJ56" t="s">
        <v>151</v>
      </c>
      <c r="BM56" t="s">
        <v>5035</v>
      </c>
      <c r="BO56" t="s">
        <v>151</v>
      </c>
      <c r="BS56" s="30">
        <f t="shared" si="0"/>
        <v>58</v>
      </c>
      <c r="BT56" s="30">
        <f t="shared" si="7"/>
        <v>54</v>
      </c>
    </row>
    <row r="57" spans="8:72" x14ac:dyDescent="0.25">
      <c r="H57">
        <v>26</v>
      </c>
      <c r="I57" t="s">
        <v>1343</v>
      </c>
      <c r="J57" t="s">
        <v>679</v>
      </c>
      <c r="K57" t="s">
        <v>151</v>
      </c>
      <c r="L57" t="s">
        <v>1703</v>
      </c>
      <c r="M57" t="s">
        <v>680</v>
      </c>
      <c r="N57" t="s">
        <v>149</v>
      </c>
      <c r="O57" s="4" t="s">
        <v>2081</v>
      </c>
      <c r="P57" t="s">
        <v>681</v>
      </c>
      <c r="Q57" t="s">
        <v>154</v>
      </c>
      <c r="S57" s="4" t="s">
        <v>2441</v>
      </c>
      <c r="T57" t="s">
        <v>682</v>
      </c>
      <c r="U57" t="s">
        <v>154</v>
      </c>
      <c r="X57" t="s">
        <v>2816</v>
      </c>
      <c r="Y57" t="str">
        <f t="shared" si="3"/>
        <v>THÌN</v>
      </c>
      <c r="Z57" t="s">
        <v>152</v>
      </c>
      <c r="AA57" t="s">
        <v>156</v>
      </c>
      <c r="AC57" t="s">
        <v>2968</v>
      </c>
      <c r="AD57" t="s">
        <v>687</v>
      </c>
      <c r="AE57" t="s">
        <v>156</v>
      </c>
      <c r="AP57" s="21" t="s">
        <v>263</v>
      </c>
      <c r="AQ57" t="s">
        <v>157</v>
      </c>
      <c r="AR57">
        <v>5</v>
      </c>
      <c r="AS57" s="23" t="s">
        <v>152</v>
      </c>
      <c r="AT57" t="s">
        <v>148</v>
      </c>
      <c r="AV57" t="s">
        <v>3156</v>
      </c>
      <c r="AW57" t="s">
        <v>685</v>
      </c>
      <c r="AX57" t="s">
        <v>148</v>
      </c>
      <c r="BB57" t="s">
        <v>4957</v>
      </c>
      <c r="BC57" t="s">
        <v>2748</v>
      </c>
      <c r="BD57" t="s">
        <v>158</v>
      </c>
      <c r="BE57" t="s">
        <v>158</v>
      </c>
      <c r="BF57" t="s">
        <v>152</v>
      </c>
      <c r="BG57" t="s">
        <v>4978</v>
      </c>
      <c r="BH57" t="s">
        <v>4957</v>
      </c>
      <c r="BI57" t="s">
        <v>158</v>
      </c>
      <c r="BJ57" t="s">
        <v>152</v>
      </c>
      <c r="BM57" t="s">
        <v>5036</v>
      </c>
      <c r="BO57" t="s">
        <v>152</v>
      </c>
      <c r="BS57" s="30">
        <f t="shared" si="0"/>
        <v>59</v>
      </c>
      <c r="BT57" s="30">
        <f t="shared" si="7"/>
        <v>54</v>
      </c>
    </row>
    <row r="58" spans="8:72" x14ac:dyDescent="0.25">
      <c r="H58">
        <v>27</v>
      </c>
      <c r="I58" t="s">
        <v>1344</v>
      </c>
      <c r="J58" t="s">
        <v>679</v>
      </c>
      <c r="K58" t="s">
        <v>152</v>
      </c>
      <c r="L58" t="s">
        <v>1704</v>
      </c>
      <c r="M58" t="s">
        <v>680</v>
      </c>
      <c r="N58" t="s">
        <v>148</v>
      </c>
      <c r="O58" s="4" t="s">
        <v>2082</v>
      </c>
      <c r="P58" t="s">
        <v>681</v>
      </c>
      <c r="Q58" t="s">
        <v>155</v>
      </c>
      <c r="S58" s="4" t="s">
        <v>2442</v>
      </c>
      <c r="T58" t="s">
        <v>682</v>
      </c>
      <c r="U58" t="s">
        <v>153</v>
      </c>
      <c r="X58" t="s">
        <v>2817</v>
      </c>
      <c r="Y58" t="str">
        <f t="shared" si="3"/>
        <v>THÌN</v>
      </c>
      <c r="Z58" t="s">
        <v>153</v>
      </c>
      <c r="AA58" t="s">
        <v>157</v>
      </c>
      <c r="AC58" t="s">
        <v>2969</v>
      </c>
      <c r="AD58" t="s">
        <v>687</v>
      </c>
      <c r="AE58" t="s">
        <v>157</v>
      </c>
      <c r="AP58" s="21" t="s">
        <v>263</v>
      </c>
      <c r="AQ58" t="s">
        <v>157</v>
      </c>
      <c r="AR58">
        <v>5</v>
      </c>
      <c r="AS58" s="23" t="s">
        <v>153</v>
      </c>
      <c r="AT58" t="s">
        <v>149</v>
      </c>
      <c r="AV58" t="s">
        <v>3157</v>
      </c>
      <c r="AW58" t="s">
        <v>685</v>
      </c>
      <c r="AX58" t="s">
        <v>149</v>
      </c>
      <c r="BB58" t="s">
        <v>4957</v>
      </c>
      <c r="BC58" t="s">
        <v>2748</v>
      </c>
      <c r="BD58" t="s">
        <v>158</v>
      </c>
      <c r="BE58" t="s">
        <v>157</v>
      </c>
      <c r="BF58" t="s">
        <v>153</v>
      </c>
      <c r="BG58" t="s">
        <v>4978</v>
      </c>
      <c r="BH58" t="s">
        <v>4957</v>
      </c>
      <c r="BI58" t="s">
        <v>157</v>
      </c>
      <c r="BJ58" t="s">
        <v>153</v>
      </c>
      <c r="BM58" t="s">
        <v>5037</v>
      </c>
      <c r="BO58" t="s">
        <v>153</v>
      </c>
      <c r="BS58" s="30">
        <f t="shared" si="0"/>
        <v>60</v>
      </c>
      <c r="BT58" s="30">
        <f t="shared" si="7"/>
        <v>54</v>
      </c>
    </row>
    <row r="59" spans="8:72" x14ac:dyDescent="0.25">
      <c r="H59">
        <v>28</v>
      </c>
      <c r="I59" t="s">
        <v>1345</v>
      </c>
      <c r="J59" t="s">
        <v>679</v>
      </c>
      <c r="K59" t="s">
        <v>153</v>
      </c>
      <c r="L59" t="s">
        <v>1705</v>
      </c>
      <c r="M59" t="s">
        <v>680</v>
      </c>
      <c r="N59" t="s">
        <v>147</v>
      </c>
      <c r="O59" s="4" t="s">
        <v>2083</v>
      </c>
      <c r="P59" t="s">
        <v>681</v>
      </c>
      <c r="Q59" t="s">
        <v>156</v>
      </c>
      <c r="S59" s="4" t="s">
        <v>2443</v>
      </c>
      <c r="T59" t="s">
        <v>682</v>
      </c>
      <c r="U59" t="s">
        <v>152</v>
      </c>
      <c r="X59" t="s">
        <v>2818</v>
      </c>
      <c r="Y59" t="str">
        <f t="shared" si="3"/>
        <v>THÌN</v>
      </c>
      <c r="Z59" t="s">
        <v>154</v>
      </c>
      <c r="AA59" t="s">
        <v>158</v>
      </c>
      <c r="AC59" t="s">
        <v>2970</v>
      </c>
      <c r="AD59" t="s">
        <v>687</v>
      </c>
      <c r="AE59" t="s">
        <v>158</v>
      </c>
      <c r="AP59" s="21" t="s">
        <v>263</v>
      </c>
      <c r="AQ59" t="s">
        <v>157</v>
      </c>
      <c r="AR59">
        <v>5</v>
      </c>
      <c r="AS59" s="23" t="s">
        <v>154</v>
      </c>
      <c r="AT59" t="s">
        <v>150</v>
      </c>
      <c r="AV59" t="s">
        <v>3158</v>
      </c>
      <c r="AW59" t="s">
        <v>685</v>
      </c>
      <c r="AX59" t="s">
        <v>150</v>
      </c>
      <c r="BB59" t="s">
        <v>4957</v>
      </c>
      <c r="BC59" t="s">
        <v>2748</v>
      </c>
      <c r="BD59" t="s">
        <v>158</v>
      </c>
      <c r="BE59" t="s">
        <v>156</v>
      </c>
      <c r="BF59" t="s">
        <v>154</v>
      </c>
      <c r="BG59" t="s">
        <v>4978</v>
      </c>
      <c r="BH59" t="s">
        <v>4957</v>
      </c>
      <c r="BI59" t="s">
        <v>156</v>
      </c>
      <c r="BJ59" t="s">
        <v>154</v>
      </c>
      <c r="BM59" t="s">
        <v>5038</v>
      </c>
      <c r="BO59" t="s">
        <v>154</v>
      </c>
      <c r="BS59" s="30">
        <f t="shared" si="0"/>
        <v>61</v>
      </c>
      <c r="BT59" s="30">
        <f t="shared" si="7"/>
        <v>54</v>
      </c>
    </row>
    <row r="60" spans="8:72" x14ac:dyDescent="0.25">
      <c r="H60">
        <v>29</v>
      </c>
      <c r="I60" t="s">
        <v>1346</v>
      </c>
      <c r="J60" t="s">
        <v>679</v>
      </c>
      <c r="K60" t="s">
        <v>154</v>
      </c>
      <c r="L60" t="s">
        <v>1706</v>
      </c>
      <c r="M60" t="s">
        <v>680</v>
      </c>
      <c r="N60" t="s">
        <v>158</v>
      </c>
      <c r="O60" s="4" t="s">
        <v>2084</v>
      </c>
      <c r="P60" t="s">
        <v>681</v>
      </c>
      <c r="Q60" t="s">
        <v>157</v>
      </c>
      <c r="S60" s="4" t="s">
        <v>2444</v>
      </c>
      <c r="T60" t="s">
        <v>682</v>
      </c>
      <c r="U60" t="s">
        <v>151</v>
      </c>
      <c r="X60" t="s">
        <v>2819</v>
      </c>
      <c r="Y60" t="str">
        <f t="shared" si="3"/>
        <v>THÌN</v>
      </c>
      <c r="Z60" t="s">
        <v>155</v>
      </c>
      <c r="AA60" t="s">
        <v>147</v>
      </c>
      <c r="AC60" t="s">
        <v>2971</v>
      </c>
      <c r="AD60" t="s">
        <v>687</v>
      </c>
      <c r="AE60" t="s">
        <v>147</v>
      </c>
      <c r="AP60" s="21" t="s">
        <v>263</v>
      </c>
      <c r="AQ60" t="s">
        <v>157</v>
      </c>
      <c r="AR60">
        <v>5</v>
      </c>
      <c r="AS60" s="23" t="s">
        <v>155</v>
      </c>
      <c r="AT60" t="s">
        <v>151</v>
      </c>
      <c r="AV60" t="s">
        <v>3159</v>
      </c>
      <c r="AW60" t="s">
        <v>685</v>
      </c>
      <c r="AX60" t="s">
        <v>151</v>
      </c>
      <c r="BB60" t="s">
        <v>4957</v>
      </c>
      <c r="BC60" t="s">
        <v>2748</v>
      </c>
      <c r="BD60" t="s">
        <v>158</v>
      </c>
      <c r="BE60" t="s">
        <v>155</v>
      </c>
      <c r="BF60" t="s">
        <v>155</v>
      </c>
      <c r="BG60" t="s">
        <v>4978</v>
      </c>
      <c r="BH60" t="s">
        <v>4957</v>
      </c>
      <c r="BI60" t="s">
        <v>155</v>
      </c>
      <c r="BJ60" t="s">
        <v>155</v>
      </c>
      <c r="BM60" t="s">
        <v>5039</v>
      </c>
      <c r="BO60" t="s">
        <v>155</v>
      </c>
      <c r="BS60" s="30">
        <f t="shared" si="0"/>
        <v>62</v>
      </c>
      <c r="BT60" s="30">
        <f t="shared" si="7"/>
        <v>54</v>
      </c>
    </row>
    <row r="61" spans="8:72" x14ac:dyDescent="0.25">
      <c r="H61">
        <v>30</v>
      </c>
      <c r="I61" t="s">
        <v>1347</v>
      </c>
      <c r="J61" t="s">
        <v>679</v>
      </c>
      <c r="K61" t="s">
        <v>155</v>
      </c>
      <c r="L61" t="s">
        <v>1707</v>
      </c>
      <c r="M61" t="s">
        <v>680</v>
      </c>
      <c r="N61" t="s">
        <v>157</v>
      </c>
      <c r="O61" s="4" t="s">
        <v>2085</v>
      </c>
      <c r="P61" t="s">
        <v>681</v>
      </c>
      <c r="Q61" t="s">
        <v>158</v>
      </c>
      <c r="S61" s="4" t="s">
        <v>2445</v>
      </c>
      <c r="T61" t="s">
        <v>682</v>
      </c>
      <c r="U61" t="s">
        <v>150</v>
      </c>
      <c r="X61" t="s">
        <v>2820</v>
      </c>
      <c r="Y61" t="str">
        <f t="shared" si="3"/>
        <v>THÌN</v>
      </c>
      <c r="Z61" t="s">
        <v>156</v>
      </c>
      <c r="AA61" t="s">
        <v>148</v>
      </c>
      <c r="AC61" t="s">
        <v>2972</v>
      </c>
      <c r="AD61" t="s">
        <v>687</v>
      </c>
      <c r="AE61" t="s">
        <v>148</v>
      </c>
      <c r="AP61" s="21" t="s">
        <v>263</v>
      </c>
      <c r="AQ61" t="s">
        <v>157</v>
      </c>
      <c r="AR61">
        <v>5</v>
      </c>
      <c r="AS61" s="23" t="s">
        <v>156</v>
      </c>
      <c r="AT61" t="s">
        <v>152</v>
      </c>
      <c r="AV61" t="s">
        <v>3160</v>
      </c>
      <c r="AW61" t="s">
        <v>685</v>
      </c>
      <c r="AX61" t="s">
        <v>152</v>
      </c>
      <c r="BB61" t="s">
        <v>4957</v>
      </c>
      <c r="BC61" t="s">
        <v>2748</v>
      </c>
      <c r="BD61" t="s">
        <v>158</v>
      </c>
      <c r="BE61" t="s">
        <v>154</v>
      </c>
      <c r="BF61" t="s">
        <v>156</v>
      </c>
      <c r="BG61" t="s">
        <v>4978</v>
      </c>
      <c r="BH61" t="s">
        <v>4957</v>
      </c>
      <c r="BI61" t="s">
        <v>154</v>
      </c>
      <c r="BJ61" t="s">
        <v>156</v>
      </c>
      <c r="BM61" t="s">
        <v>5040</v>
      </c>
      <c r="BO61" t="s">
        <v>156</v>
      </c>
      <c r="BS61" s="30">
        <f t="shared" si="0"/>
        <v>63</v>
      </c>
      <c r="BT61" s="30">
        <f t="shared" si="7"/>
        <v>54</v>
      </c>
    </row>
    <row r="62" spans="8:72" x14ac:dyDescent="0.25">
      <c r="H62">
        <v>1</v>
      </c>
      <c r="I62" t="s">
        <v>1348</v>
      </c>
      <c r="J62" t="s">
        <v>679</v>
      </c>
      <c r="K62" t="s">
        <v>151</v>
      </c>
      <c r="L62" t="s">
        <v>1708</v>
      </c>
      <c r="M62" t="s">
        <v>680</v>
      </c>
      <c r="N62" t="s">
        <v>151</v>
      </c>
      <c r="O62" s="4" t="s">
        <v>2086</v>
      </c>
      <c r="P62" t="s">
        <v>681</v>
      </c>
      <c r="Q62" t="s">
        <v>152</v>
      </c>
      <c r="S62" s="4" t="s">
        <v>2446</v>
      </c>
      <c r="T62" t="s">
        <v>682</v>
      </c>
      <c r="U62" t="s">
        <v>154</v>
      </c>
      <c r="X62" t="s">
        <v>2821</v>
      </c>
      <c r="Y62" t="s">
        <v>150</v>
      </c>
      <c r="Z62" t="s">
        <v>157</v>
      </c>
      <c r="AA62" t="s">
        <v>150</v>
      </c>
      <c r="AC62" t="s">
        <v>2973</v>
      </c>
      <c r="AD62" t="s">
        <v>687</v>
      </c>
      <c r="AE62" t="s">
        <v>150</v>
      </c>
      <c r="AP62" s="21" t="s">
        <v>263</v>
      </c>
      <c r="AQ62" t="s">
        <v>157</v>
      </c>
      <c r="AR62">
        <v>6</v>
      </c>
      <c r="AS62" s="23" t="s">
        <v>157</v>
      </c>
      <c r="AT62" t="s">
        <v>152</v>
      </c>
      <c r="AV62" t="s">
        <v>3161</v>
      </c>
      <c r="AW62" t="s">
        <v>685</v>
      </c>
      <c r="AX62" t="s">
        <v>152</v>
      </c>
      <c r="BB62" t="s">
        <v>4958</v>
      </c>
      <c r="BC62" t="s">
        <v>3096</v>
      </c>
      <c r="BD62" t="s">
        <v>158</v>
      </c>
      <c r="BE62" t="s">
        <v>151</v>
      </c>
      <c r="BF62" t="s">
        <v>157</v>
      </c>
      <c r="BG62" t="s">
        <v>4978</v>
      </c>
      <c r="BH62" t="s">
        <v>4958</v>
      </c>
      <c r="BI62" t="s">
        <v>151</v>
      </c>
      <c r="BJ62" t="s">
        <v>157</v>
      </c>
      <c r="BM62" t="s">
        <v>5041</v>
      </c>
      <c r="BO62" t="s">
        <v>157</v>
      </c>
      <c r="BS62" s="30">
        <f t="shared" si="0"/>
        <v>64</v>
      </c>
      <c r="BT62" s="30">
        <f>BS62</f>
        <v>64</v>
      </c>
    </row>
    <row r="63" spans="8:72" x14ac:dyDescent="0.25">
      <c r="H63">
        <v>2</v>
      </c>
      <c r="I63" t="s">
        <v>1349</v>
      </c>
      <c r="J63" t="s">
        <v>679</v>
      </c>
      <c r="K63" t="s">
        <v>152</v>
      </c>
      <c r="L63" t="s">
        <v>1709</v>
      </c>
      <c r="M63" t="s">
        <v>680</v>
      </c>
      <c r="N63" t="s">
        <v>150</v>
      </c>
      <c r="O63" s="4" t="s">
        <v>2087</v>
      </c>
      <c r="P63" t="s">
        <v>681</v>
      </c>
      <c r="Q63" t="s">
        <v>153</v>
      </c>
      <c r="S63" s="4" t="s">
        <v>2447</v>
      </c>
      <c r="T63" t="s">
        <v>682</v>
      </c>
      <c r="U63" t="s">
        <v>153</v>
      </c>
      <c r="X63" t="s">
        <v>2822</v>
      </c>
      <c r="Y63" t="str">
        <f t="shared" si="3"/>
        <v>TỴ</v>
      </c>
      <c r="Z63" t="s">
        <v>158</v>
      </c>
      <c r="AA63" t="s">
        <v>151</v>
      </c>
      <c r="AC63" t="s">
        <v>2974</v>
      </c>
      <c r="AD63" t="s">
        <v>687</v>
      </c>
      <c r="AE63" t="s">
        <v>151</v>
      </c>
      <c r="AP63" s="21" t="s">
        <v>263</v>
      </c>
      <c r="AQ63" t="s">
        <v>157</v>
      </c>
      <c r="AR63">
        <v>6</v>
      </c>
      <c r="AS63" s="23" t="s">
        <v>158</v>
      </c>
      <c r="AT63" t="s">
        <v>153</v>
      </c>
      <c r="AV63" t="s">
        <v>3162</v>
      </c>
      <c r="AW63" t="s">
        <v>685</v>
      </c>
      <c r="AX63" t="s">
        <v>153</v>
      </c>
      <c r="BB63" t="s">
        <v>4958</v>
      </c>
      <c r="BC63" t="s">
        <v>3096</v>
      </c>
      <c r="BD63" t="s">
        <v>158</v>
      </c>
      <c r="BE63" t="s">
        <v>152</v>
      </c>
      <c r="BF63" t="s">
        <v>158</v>
      </c>
      <c r="BG63" t="s">
        <v>4978</v>
      </c>
      <c r="BH63" t="s">
        <v>4958</v>
      </c>
      <c r="BI63" t="s">
        <v>152</v>
      </c>
      <c r="BJ63" t="s">
        <v>158</v>
      </c>
      <c r="BM63" t="s">
        <v>5042</v>
      </c>
      <c r="BO63" t="s">
        <v>158</v>
      </c>
      <c r="BS63" s="30">
        <f t="shared" si="0"/>
        <v>65</v>
      </c>
      <c r="BT63" s="30">
        <f>BT62</f>
        <v>64</v>
      </c>
    </row>
    <row r="64" spans="8:72" x14ac:dyDescent="0.25">
      <c r="H64">
        <v>3</v>
      </c>
      <c r="I64" t="s">
        <v>1350</v>
      </c>
      <c r="J64" t="s">
        <v>679</v>
      </c>
      <c r="K64" t="s">
        <v>153</v>
      </c>
      <c r="L64" t="s">
        <v>1710</v>
      </c>
      <c r="M64" t="s">
        <v>680</v>
      </c>
      <c r="N64" t="s">
        <v>149</v>
      </c>
      <c r="O64" s="4" t="s">
        <v>2088</v>
      </c>
      <c r="P64" t="s">
        <v>681</v>
      </c>
      <c r="Q64" t="s">
        <v>154</v>
      </c>
      <c r="S64" s="4" t="s">
        <v>2448</v>
      </c>
      <c r="T64" t="s">
        <v>682</v>
      </c>
      <c r="U64" t="s">
        <v>152</v>
      </c>
      <c r="X64" t="s">
        <v>2823</v>
      </c>
      <c r="Y64" t="str">
        <f t="shared" si="3"/>
        <v>TỴ</v>
      </c>
      <c r="Z64" t="s">
        <v>147</v>
      </c>
      <c r="AA64" t="s">
        <v>152</v>
      </c>
      <c r="AC64" t="s">
        <v>2975</v>
      </c>
      <c r="AD64" t="s">
        <v>687</v>
      </c>
      <c r="AE64" t="s">
        <v>152</v>
      </c>
      <c r="AP64" s="21" t="s">
        <v>263</v>
      </c>
      <c r="AQ64" t="s">
        <v>157</v>
      </c>
      <c r="AR64">
        <v>6</v>
      </c>
      <c r="AS64" s="23" t="s">
        <v>147</v>
      </c>
      <c r="AT64" t="s">
        <v>154</v>
      </c>
      <c r="AV64" t="s">
        <v>3163</v>
      </c>
      <c r="AW64" t="s">
        <v>685</v>
      </c>
      <c r="AX64" t="s">
        <v>154</v>
      </c>
      <c r="BB64" t="s">
        <v>4958</v>
      </c>
      <c r="BC64" t="s">
        <v>3096</v>
      </c>
      <c r="BD64" t="s">
        <v>158</v>
      </c>
      <c r="BE64" t="s">
        <v>153</v>
      </c>
      <c r="BF64" t="s">
        <v>147</v>
      </c>
      <c r="BG64" t="s">
        <v>4978</v>
      </c>
      <c r="BH64" t="s">
        <v>4958</v>
      </c>
      <c r="BI64" t="s">
        <v>153</v>
      </c>
      <c r="BJ64" t="s">
        <v>147</v>
      </c>
      <c r="BM64" t="s">
        <v>5043</v>
      </c>
      <c r="BO64" t="s">
        <v>147</v>
      </c>
      <c r="BS64" s="30">
        <f t="shared" si="0"/>
        <v>66</v>
      </c>
      <c r="BT64" s="30">
        <f t="shared" ref="BT64:BT71" si="8">BT63</f>
        <v>64</v>
      </c>
    </row>
    <row r="65" spans="8:72" x14ac:dyDescent="0.25">
      <c r="H65">
        <v>4</v>
      </c>
      <c r="I65" t="s">
        <v>1351</v>
      </c>
      <c r="J65" t="s">
        <v>679</v>
      </c>
      <c r="K65" t="s">
        <v>154</v>
      </c>
      <c r="L65" t="s">
        <v>1711</v>
      </c>
      <c r="M65" t="s">
        <v>680</v>
      </c>
      <c r="N65" t="s">
        <v>148</v>
      </c>
      <c r="O65" s="4" t="s">
        <v>2089</v>
      </c>
      <c r="P65" t="s">
        <v>681</v>
      </c>
      <c r="Q65" t="s">
        <v>155</v>
      </c>
      <c r="S65" s="4" t="s">
        <v>2449</v>
      </c>
      <c r="T65" t="s">
        <v>682</v>
      </c>
      <c r="U65" t="s">
        <v>151</v>
      </c>
      <c r="X65" t="s">
        <v>2824</v>
      </c>
      <c r="Y65" t="str">
        <f t="shared" si="3"/>
        <v>TỴ</v>
      </c>
      <c r="Z65" t="s">
        <v>148</v>
      </c>
      <c r="AA65" t="s">
        <v>153</v>
      </c>
      <c r="AC65" t="s">
        <v>2976</v>
      </c>
      <c r="AD65" t="s">
        <v>687</v>
      </c>
      <c r="AE65" t="s">
        <v>153</v>
      </c>
      <c r="AP65" s="21" t="s">
        <v>263</v>
      </c>
      <c r="AQ65" t="s">
        <v>157</v>
      </c>
      <c r="AR65">
        <v>6</v>
      </c>
      <c r="AS65" s="23" t="s">
        <v>148</v>
      </c>
      <c r="AT65" t="s">
        <v>155</v>
      </c>
      <c r="AV65" t="s">
        <v>3164</v>
      </c>
      <c r="AW65" t="s">
        <v>685</v>
      </c>
      <c r="AX65" t="s">
        <v>155</v>
      </c>
      <c r="BB65" t="s">
        <v>4958</v>
      </c>
      <c r="BC65" t="s">
        <v>3096</v>
      </c>
      <c r="BD65" t="s">
        <v>158</v>
      </c>
      <c r="BE65" t="s">
        <v>154</v>
      </c>
      <c r="BF65" t="s">
        <v>148</v>
      </c>
      <c r="BG65" t="s">
        <v>4978</v>
      </c>
      <c r="BH65" t="s">
        <v>4958</v>
      </c>
      <c r="BI65" t="s">
        <v>154</v>
      </c>
      <c r="BJ65" t="s">
        <v>148</v>
      </c>
      <c r="BM65" t="s">
        <v>5044</v>
      </c>
      <c r="BO65" t="s">
        <v>148</v>
      </c>
      <c r="BS65" s="30">
        <f t="shared" si="0"/>
        <v>67</v>
      </c>
      <c r="BT65" s="30">
        <f t="shared" si="8"/>
        <v>64</v>
      </c>
    </row>
    <row r="66" spans="8:72" x14ac:dyDescent="0.25">
      <c r="H66">
        <v>5</v>
      </c>
      <c r="I66" t="s">
        <v>1352</v>
      </c>
      <c r="J66" t="s">
        <v>679</v>
      </c>
      <c r="K66" t="s">
        <v>155</v>
      </c>
      <c r="L66" t="s">
        <v>1712</v>
      </c>
      <c r="M66" t="s">
        <v>680</v>
      </c>
      <c r="N66" t="s">
        <v>147</v>
      </c>
      <c r="O66" s="4" t="s">
        <v>2090</v>
      </c>
      <c r="P66" t="s">
        <v>681</v>
      </c>
      <c r="Q66" t="s">
        <v>156</v>
      </c>
      <c r="S66" s="4" t="s">
        <v>2450</v>
      </c>
      <c r="T66" t="s">
        <v>682</v>
      </c>
      <c r="U66" t="s">
        <v>150</v>
      </c>
      <c r="X66" t="s">
        <v>2825</v>
      </c>
      <c r="Y66" t="str">
        <f t="shared" si="3"/>
        <v>TỴ</v>
      </c>
      <c r="Z66" t="s">
        <v>149</v>
      </c>
      <c r="AA66" t="s">
        <v>154</v>
      </c>
      <c r="AC66" t="s">
        <v>2977</v>
      </c>
      <c r="AD66" t="s">
        <v>687</v>
      </c>
      <c r="AE66" t="s">
        <v>154</v>
      </c>
      <c r="AP66" s="21" t="s">
        <v>263</v>
      </c>
      <c r="AQ66" t="s">
        <v>157</v>
      </c>
      <c r="AR66">
        <v>6</v>
      </c>
      <c r="AS66" s="23" t="s">
        <v>149</v>
      </c>
      <c r="AT66" t="s">
        <v>156</v>
      </c>
      <c r="AV66" t="s">
        <v>3165</v>
      </c>
      <c r="AW66" t="s">
        <v>685</v>
      </c>
      <c r="AX66" t="s">
        <v>156</v>
      </c>
      <c r="BB66" t="s">
        <v>4958</v>
      </c>
      <c r="BC66" t="s">
        <v>3096</v>
      </c>
      <c r="BD66" t="s">
        <v>158</v>
      </c>
      <c r="BE66" t="s">
        <v>155</v>
      </c>
      <c r="BF66" t="s">
        <v>149</v>
      </c>
      <c r="BG66" t="s">
        <v>4978</v>
      </c>
      <c r="BH66" t="s">
        <v>4958</v>
      </c>
      <c r="BI66" t="s">
        <v>155</v>
      </c>
      <c r="BJ66" t="s">
        <v>149</v>
      </c>
      <c r="BM66" t="s">
        <v>5045</v>
      </c>
      <c r="BO66" t="s">
        <v>149</v>
      </c>
      <c r="BS66" s="30">
        <f t="shared" si="0"/>
        <v>68</v>
      </c>
      <c r="BT66" s="30">
        <f t="shared" si="8"/>
        <v>64</v>
      </c>
    </row>
    <row r="67" spans="8:72" x14ac:dyDescent="0.25">
      <c r="H67">
        <v>6</v>
      </c>
      <c r="I67" t="s">
        <v>1353</v>
      </c>
      <c r="J67" t="s">
        <v>679</v>
      </c>
      <c r="K67" t="s">
        <v>156</v>
      </c>
      <c r="L67" t="s">
        <v>1713</v>
      </c>
      <c r="M67" t="s">
        <v>680</v>
      </c>
      <c r="N67" t="s">
        <v>158</v>
      </c>
      <c r="O67" s="4" t="s">
        <v>2091</v>
      </c>
      <c r="P67" t="s">
        <v>681</v>
      </c>
      <c r="Q67" t="s">
        <v>157</v>
      </c>
      <c r="S67" s="4" t="s">
        <v>2451</v>
      </c>
      <c r="T67" t="s">
        <v>682</v>
      </c>
      <c r="U67" t="s">
        <v>149</v>
      </c>
      <c r="X67" t="s">
        <v>2826</v>
      </c>
      <c r="Y67" t="str">
        <f t="shared" si="3"/>
        <v>TỴ</v>
      </c>
      <c r="Z67" t="s">
        <v>150</v>
      </c>
      <c r="AA67" t="s">
        <v>155</v>
      </c>
      <c r="AC67" t="s">
        <v>2978</v>
      </c>
      <c r="AD67" t="s">
        <v>687</v>
      </c>
      <c r="AE67" t="s">
        <v>155</v>
      </c>
      <c r="AP67" s="21" t="s">
        <v>263</v>
      </c>
      <c r="AQ67" t="s">
        <v>157</v>
      </c>
      <c r="AR67">
        <v>6</v>
      </c>
      <c r="AS67" s="23" t="s">
        <v>150</v>
      </c>
      <c r="AT67" t="s">
        <v>157</v>
      </c>
      <c r="AV67" t="s">
        <v>3166</v>
      </c>
      <c r="AW67" t="s">
        <v>685</v>
      </c>
      <c r="AX67" t="s">
        <v>157</v>
      </c>
      <c r="BB67" t="s">
        <v>4958</v>
      </c>
      <c r="BC67" t="s">
        <v>3096</v>
      </c>
      <c r="BD67" t="s">
        <v>158</v>
      </c>
      <c r="BE67" t="s">
        <v>156</v>
      </c>
      <c r="BF67" t="s">
        <v>150</v>
      </c>
      <c r="BG67" t="s">
        <v>4978</v>
      </c>
      <c r="BH67" t="s">
        <v>4958</v>
      </c>
      <c r="BI67" t="s">
        <v>156</v>
      </c>
      <c r="BJ67" t="s">
        <v>150</v>
      </c>
      <c r="BM67" t="s">
        <v>5046</v>
      </c>
      <c r="BO67" t="s">
        <v>150</v>
      </c>
      <c r="BS67" s="30">
        <f t="shared" si="0"/>
        <v>69</v>
      </c>
      <c r="BT67" s="30">
        <f t="shared" si="8"/>
        <v>64</v>
      </c>
    </row>
    <row r="68" spans="8:72" x14ac:dyDescent="0.25">
      <c r="H68">
        <v>7</v>
      </c>
      <c r="I68" t="s">
        <v>1354</v>
      </c>
      <c r="J68" t="s">
        <v>679</v>
      </c>
      <c r="K68" t="s">
        <v>157</v>
      </c>
      <c r="L68" t="s">
        <v>1714</v>
      </c>
      <c r="M68" t="s">
        <v>680</v>
      </c>
      <c r="N68" t="s">
        <v>157</v>
      </c>
      <c r="O68" s="4" t="s">
        <v>2092</v>
      </c>
      <c r="P68" t="s">
        <v>681</v>
      </c>
      <c r="Q68" t="s">
        <v>158</v>
      </c>
      <c r="S68" s="4" t="s">
        <v>2452</v>
      </c>
      <c r="T68" t="s">
        <v>682</v>
      </c>
      <c r="U68" t="s">
        <v>148</v>
      </c>
      <c r="X68" t="s">
        <v>2827</v>
      </c>
      <c r="Y68" t="str">
        <f t="shared" si="3"/>
        <v>TỴ</v>
      </c>
      <c r="Z68" t="s">
        <v>151</v>
      </c>
      <c r="AA68" t="s">
        <v>156</v>
      </c>
      <c r="AC68" t="s">
        <v>2979</v>
      </c>
      <c r="AD68" t="s">
        <v>687</v>
      </c>
      <c r="AE68" t="s">
        <v>156</v>
      </c>
      <c r="AP68" s="21" t="s">
        <v>263</v>
      </c>
      <c r="AQ68" t="s">
        <v>157</v>
      </c>
      <c r="AR68">
        <v>6</v>
      </c>
      <c r="AS68" s="23" t="s">
        <v>151</v>
      </c>
      <c r="AT68" t="s">
        <v>158</v>
      </c>
      <c r="AV68" t="s">
        <v>3167</v>
      </c>
      <c r="AW68" t="s">
        <v>685</v>
      </c>
      <c r="AX68" t="s">
        <v>158</v>
      </c>
      <c r="BB68" t="s">
        <v>4958</v>
      </c>
      <c r="BC68" t="s">
        <v>3096</v>
      </c>
      <c r="BD68" t="s">
        <v>158</v>
      </c>
      <c r="BE68" t="s">
        <v>157</v>
      </c>
      <c r="BF68" t="s">
        <v>151</v>
      </c>
      <c r="BG68" t="s">
        <v>4978</v>
      </c>
      <c r="BH68" t="s">
        <v>4958</v>
      </c>
      <c r="BI68" t="s">
        <v>157</v>
      </c>
      <c r="BJ68" t="s">
        <v>151</v>
      </c>
      <c r="BM68" t="s">
        <v>5047</v>
      </c>
      <c r="BO68" t="s">
        <v>151</v>
      </c>
      <c r="BS68" s="30">
        <f t="shared" ref="BS68:BS131" si="9">BS67+1</f>
        <v>70</v>
      </c>
      <c r="BT68" s="30">
        <f t="shared" si="8"/>
        <v>64</v>
      </c>
    </row>
    <row r="69" spans="8:72" x14ac:dyDescent="0.25">
      <c r="H69">
        <v>8</v>
      </c>
      <c r="I69" t="s">
        <v>1355</v>
      </c>
      <c r="J69" t="s">
        <v>679</v>
      </c>
      <c r="K69" t="s">
        <v>158</v>
      </c>
      <c r="L69" t="s">
        <v>1715</v>
      </c>
      <c r="M69" t="s">
        <v>680</v>
      </c>
      <c r="N69" t="s">
        <v>156</v>
      </c>
      <c r="O69" s="4" t="s">
        <v>2093</v>
      </c>
      <c r="P69" t="s">
        <v>681</v>
      </c>
      <c r="Q69" t="s">
        <v>147</v>
      </c>
      <c r="S69" s="4" t="s">
        <v>2453</v>
      </c>
      <c r="T69" t="s">
        <v>682</v>
      </c>
      <c r="U69" t="s">
        <v>147</v>
      </c>
      <c r="X69" t="s">
        <v>2828</v>
      </c>
      <c r="Y69" t="str">
        <f t="shared" si="3"/>
        <v>TỴ</v>
      </c>
      <c r="Z69" t="s">
        <v>152</v>
      </c>
      <c r="AA69" t="s">
        <v>157</v>
      </c>
      <c r="AC69" t="s">
        <v>2980</v>
      </c>
      <c r="AD69" t="s">
        <v>687</v>
      </c>
      <c r="AE69" t="s">
        <v>157</v>
      </c>
      <c r="AP69" s="21" t="s">
        <v>263</v>
      </c>
      <c r="AQ69" t="s">
        <v>157</v>
      </c>
      <c r="AR69">
        <v>6</v>
      </c>
      <c r="AS69" s="23" t="s">
        <v>152</v>
      </c>
      <c r="AT69" t="s">
        <v>147</v>
      </c>
      <c r="AV69" t="s">
        <v>3168</v>
      </c>
      <c r="AW69" t="s">
        <v>685</v>
      </c>
      <c r="AX69" t="s">
        <v>147</v>
      </c>
      <c r="BB69" t="s">
        <v>4958</v>
      </c>
      <c r="BC69" t="s">
        <v>3096</v>
      </c>
      <c r="BD69" t="s">
        <v>158</v>
      </c>
      <c r="BE69" t="s">
        <v>158</v>
      </c>
      <c r="BF69" t="s">
        <v>152</v>
      </c>
      <c r="BG69" t="s">
        <v>4978</v>
      </c>
      <c r="BH69" t="s">
        <v>4958</v>
      </c>
      <c r="BI69" t="s">
        <v>158</v>
      </c>
      <c r="BJ69" t="s">
        <v>152</v>
      </c>
      <c r="BM69" t="s">
        <v>5048</v>
      </c>
      <c r="BO69" t="s">
        <v>152</v>
      </c>
      <c r="BS69" s="30">
        <f t="shared" si="9"/>
        <v>71</v>
      </c>
      <c r="BT69" s="30">
        <f t="shared" si="8"/>
        <v>64</v>
      </c>
    </row>
    <row r="70" spans="8:72" x14ac:dyDescent="0.25">
      <c r="H70">
        <v>9</v>
      </c>
      <c r="I70" t="s">
        <v>1356</v>
      </c>
      <c r="J70" t="s">
        <v>679</v>
      </c>
      <c r="K70" t="s">
        <v>147</v>
      </c>
      <c r="L70" t="s">
        <v>1716</v>
      </c>
      <c r="M70" t="s">
        <v>680</v>
      </c>
      <c r="N70" t="s">
        <v>155</v>
      </c>
      <c r="O70" s="4" t="s">
        <v>2094</v>
      </c>
      <c r="P70" t="s">
        <v>681</v>
      </c>
      <c r="Q70" t="s">
        <v>148</v>
      </c>
      <c r="S70" s="4" t="s">
        <v>2454</v>
      </c>
      <c r="T70" t="s">
        <v>682</v>
      </c>
      <c r="U70" t="s">
        <v>158</v>
      </c>
      <c r="X70" t="s">
        <v>2829</v>
      </c>
      <c r="Y70" t="str">
        <f t="shared" si="3"/>
        <v>TỴ</v>
      </c>
      <c r="Z70" t="s">
        <v>153</v>
      </c>
      <c r="AA70" t="s">
        <v>158</v>
      </c>
      <c r="AC70" t="s">
        <v>2981</v>
      </c>
      <c r="AD70" t="s">
        <v>687</v>
      </c>
      <c r="AE70" t="s">
        <v>158</v>
      </c>
      <c r="AP70" s="21" t="s">
        <v>263</v>
      </c>
      <c r="AQ70" t="s">
        <v>157</v>
      </c>
      <c r="AR70">
        <v>6</v>
      </c>
      <c r="AS70" s="23" t="s">
        <v>153</v>
      </c>
      <c r="AT70" t="s">
        <v>148</v>
      </c>
      <c r="AV70" t="s">
        <v>3169</v>
      </c>
      <c r="AW70" t="s">
        <v>685</v>
      </c>
      <c r="AX70" t="s">
        <v>148</v>
      </c>
      <c r="BB70" t="s">
        <v>4958</v>
      </c>
      <c r="BC70" t="s">
        <v>3096</v>
      </c>
      <c r="BD70" t="s">
        <v>158</v>
      </c>
      <c r="BE70" t="s">
        <v>147</v>
      </c>
      <c r="BF70" t="s">
        <v>153</v>
      </c>
      <c r="BG70" t="s">
        <v>4978</v>
      </c>
      <c r="BH70" t="s">
        <v>4958</v>
      </c>
      <c r="BI70" t="s">
        <v>147</v>
      </c>
      <c r="BJ70" t="s">
        <v>153</v>
      </c>
      <c r="BM70" t="s">
        <v>5049</v>
      </c>
      <c r="BO70" t="s">
        <v>153</v>
      </c>
      <c r="BS70" s="30">
        <f t="shared" si="9"/>
        <v>72</v>
      </c>
      <c r="BT70" s="30">
        <f t="shared" si="8"/>
        <v>64</v>
      </c>
    </row>
    <row r="71" spans="8:72" x14ac:dyDescent="0.25">
      <c r="H71">
        <v>10</v>
      </c>
      <c r="I71" t="s">
        <v>1357</v>
      </c>
      <c r="J71" t="s">
        <v>679</v>
      </c>
      <c r="K71" t="s">
        <v>148</v>
      </c>
      <c r="L71" t="s">
        <v>1717</v>
      </c>
      <c r="M71" t="s">
        <v>680</v>
      </c>
      <c r="N71" t="s">
        <v>154</v>
      </c>
      <c r="O71" s="4" t="s">
        <v>2095</v>
      </c>
      <c r="P71" t="s">
        <v>681</v>
      </c>
      <c r="Q71" t="s">
        <v>149</v>
      </c>
      <c r="S71" s="4" t="s">
        <v>2455</v>
      </c>
      <c r="T71" t="s">
        <v>682</v>
      </c>
      <c r="U71" t="s">
        <v>157</v>
      </c>
      <c r="X71" t="s">
        <v>2830</v>
      </c>
      <c r="Y71" t="str">
        <f t="shared" si="3"/>
        <v>TỴ</v>
      </c>
      <c r="Z71" t="s">
        <v>154</v>
      </c>
      <c r="AA71" t="s">
        <v>147</v>
      </c>
      <c r="AC71" t="s">
        <v>2982</v>
      </c>
      <c r="AD71" t="s">
        <v>687</v>
      </c>
      <c r="AE71" t="s">
        <v>147</v>
      </c>
      <c r="AP71" s="21" t="s">
        <v>263</v>
      </c>
      <c r="AQ71" t="s">
        <v>157</v>
      </c>
      <c r="AR71">
        <v>6</v>
      </c>
      <c r="AS71" s="23" t="s">
        <v>154</v>
      </c>
      <c r="AT71" t="s">
        <v>149</v>
      </c>
      <c r="AV71" t="s">
        <v>3170</v>
      </c>
      <c r="AW71" t="s">
        <v>685</v>
      </c>
      <c r="AX71" t="s">
        <v>149</v>
      </c>
      <c r="BB71" t="s">
        <v>4958</v>
      </c>
      <c r="BC71" t="s">
        <v>3096</v>
      </c>
      <c r="BD71" t="s">
        <v>158</v>
      </c>
      <c r="BE71" t="s">
        <v>148</v>
      </c>
      <c r="BF71" t="s">
        <v>154</v>
      </c>
      <c r="BG71" t="s">
        <v>4978</v>
      </c>
      <c r="BH71" t="s">
        <v>4958</v>
      </c>
      <c r="BI71" t="s">
        <v>148</v>
      </c>
      <c r="BJ71" t="s">
        <v>154</v>
      </c>
      <c r="BM71" t="s">
        <v>5050</v>
      </c>
      <c r="BO71" t="s">
        <v>154</v>
      </c>
      <c r="BS71" s="30">
        <f t="shared" si="9"/>
        <v>73</v>
      </c>
      <c r="BT71" s="30">
        <f t="shared" si="8"/>
        <v>64</v>
      </c>
    </row>
    <row r="72" spans="8:72" x14ac:dyDescent="0.25">
      <c r="H72">
        <v>11</v>
      </c>
      <c r="I72" t="s">
        <v>1358</v>
      </c>
      <c r="J72" t="s">
        <v>679</v>
      </c>
      <c r="K72" t="s">
        <v>149</v>
      </c>
      <c r="L72" t="s">
        <v>1718</v>
      </c>
      <c r="M72" t="s">
        <v>680</v>
      </c>
      <c r="N72" t="s">
        <v>153</v>
      </c>
      <c r="O72" s="4" t="s">
        <v>2096</v>
      </c>
      <c r="P72" t="s">
        <v>681</v>
      </c>
      <c r="Q72" t="s">
        <v>150</v>
      </c>
      <c r="S72" s="4" t="s">
        <v>2456</v>
      </c>
      <c r="T72" t="s">
        <v>682</v>
      </c>
      <c r="U72" t="s">
        <v>156</v>
      </c>
      <c r="X72" t="s">
        <v>2831</v>
      </c>
      <c r="Y72" t="str">
        <f t="shared" si="3"/>
        <v>TỴ</v>
      </c>
      <c r="Z72" t="s">
        <v>155</v>
      </c>
      <c r="AA72" t="s">
        <v>148</v>
      </c>
      <c r="AC72" t="s">
        <v>2983</v>
      </c>
      <c r="AD72" t="s">
        <v>687</v>
      </c>
      <c r="AE72" t="s">
        <v>148</v>
      </c>
      <c r="AP72" s="21" t="s">
        <v>263</v>
      </c>
      <c r="AQ72" t="s">
        <v>157</v>
      </c>
      <c r="AR72">
        <v>6</v>
      </c>
      <c r="AS72" s="23" t="s">
        <v>155</v>
      </c>
      <c r="AT72" t="s">
        <v>150</v>
      </c>
      <c r="AV72" t="s">
        <v>3171</v>
      </c>
      <c r="AW72" t="s">
        <v>685</v>
      </c>
      <c r="AX72" t="s">
        <v>150</v>
      </c>
      <c r="BB72" t="s">
        <v>4958</v>
      </c>
      <c r="BC72" t="s">
        <v>3096</v>
      </c>
      <c r="BD72" t="s">
        <v>158</v>
      </c>
      <c r="BE72" t="s">
        <v>149</v>
      </c>
      <c r="BF72" t="s">
        <v>155</v>
      </c>
      <c r="BG72" t="s">
        <v>4978</v>
      </c>
      <c r="BH72" t="s">
        <v>4958</v>
      </c>
      <c r="BI72" t="s">
        <v>149</v>
      </c>
      <c r="BJ72" t="s">
        <v>155</v>
      </c>
      <c r="BM72" t="s">
        <v>5051</v>
      </c>
      <c r="BO72" t="s">
        <v>155</v>
      </c>
      <c r="BS72" s="30">
        <f t="shared" si="9"/>
        <v>74</v>
      </c>
      <c r="BT72" s="30">
        <f>BS72</f>
        <v>74</v>
      </c>
    </row>
    <row r="73" spans="8:72" x14ac:dyDescent="0.25">
      <c r="H73">
        <v>12</v>
      </c>
      <c r="I73" t="s">
        <v>1359</v>
      </c>
      <c r="J73" t="s">
        <v>679</v>
      </c>
      <c r="K73" t="s">
        <v>150</v>
      </c>
      <c r="L73" t="s">
        <v>1719</v>
      </c>
      <c r="M73" t="s">
        <v>680</v>
      </c>
      <c r="N73" t="s">
        <v>152</v>
      </c>
      <c r="O73" s="4" t="s">
        <v>2097</v>
      </c>
      <c r="P73" t="s">
        <v>681</v>
      </c>
      <c r="Q73" t="s">
        <v>151</v>
      </c>
      <c r="S73" s="4" t="s">
        <v>2457</v>
      </c>
      <c r="T73" t="s">
        <v>682</v>
      </c>
      <c r="U73" t="s">
        <v>155</v>
      </c>
      <c r="X73" t="s">
        <v>2832</v>
      </c>
      <c r="Y73" t="str">
        <f t="shared" si="3"/>
        <v>TỴ</v>
      </c>
      <c r="Z73" t="s">
        <v>156</v>
      </c>
      <c r="AA73" t="s">
        <v>149</v>
      </c>
      <c r="AC73" t="s">
        <v>2984</v>
      </c>
      <c r="AD73" t="s">
        <v>687</v>
      </c>
      <c r="AE73" t="s">
        <v>149</v>
      </c>
      <c r="AP73" s="21" t="s">
        <v>263</v>
      </c>
      <c r="AQ73" t="s">
        <v>157</v>
      </c>
      <c r="AR73">
        <v>6</v>
      </c>
      <c r="AS73" s="23" t="s">
        <v>156</v>
      </c>
      <c r="AT73" t="s">
        <v>151</v>
      </c>
      <c r="AV73" t="s">
        <v>3172</v>
      </c>
      <c r="AW73" t="s">
        <v>685</v>
      </c>
      <c r="AX73" t="s">
        <v>151</v>
      </c>
      <c r="BB73" t="s">
        <v>4958</v>
      </c>
      <c r="BC73" t="s">
        <v>3096</v>
      </c>
      <c r="BD73" t="s">
        <v>158</v>
      </c>
      <c r="BE73" t="s">
        <v>150</v>
      </c>
      <c r="BF73" t="s">
        <v>156</v>
      </c>
      <c r="BG73" t="s">
        <v>4978</v>
      </c>
      <c r="BH73" t="s">
        <v>4958</v>
      </c>
      <c r="BI73" t="s">
        <v>150</v>
      </c>
      <c r="BJ73" t="s">
        <v>156</v>
      </c>
      <c r="BM73" t="s">
        <v>5052</v>
      </c>
      <c r="BO73" t="s">
        <v>156</v>
      </c>
      <c r="BS73" s="30">
        <f t="shared" si="9"/>
        <v>75</v>
      </c>
      <c r="BT73" s="30">
        <f>BT72</f>
        <v>74</v>
      </c>
    </row>
    <row r="74" spans="8:72" x14ac:dyDescent="0.25">
      <c r="H74">
        <v>13</v>
      </c>
      <c r="I74" t="s">
        <v>1360</v>
      </c>
      <c r="J74" t="s">
        <v>679</v>
      </c>
      <c r="K74" t="s">
        <v>151</v>
      </c>
      <c r="L74" t="s">
        <v>1720</v>
      </c>
      <c r="M74" t="s">
        <v>680</v>
      </c>
      <c r="N74" t="s">
        <v>151</v>
      </c>
      <c r="O74" s="4" t="s">
        <v>2098</v>
      </c>
      <c r="P74" t="s">
        <v>681</v>
      </c>
      <c r="Q74" t="s">
        <v>152</v>
      </c>
      <c r="S74" s="4" t="s">
        <v>2458</v>
      </c>
      <c r="T74" t="s">
        <v>682</v>
      </c>
      <c r="U74" t="s">
        <v>154</v>
      </c>
      <c r="X74" t="s">
        <v>2833</v>
      </c>
      <c r="Y74" t="s">
        <v>151</v>
      </c>
      <c r="Z74" t="s">
        <v>157</v>
      </c>
      <c r="AA74" t="s">
        <v>151</v>
      </c>
      <c r="AC74" t="s">
        <v>2985</v>
      </c>
      <c r="AD74" t="s">
        <v>687</v>
      </c>
      <c r="AE74" t="s">
        <v>151</v>
      </c>
      <c r="AP74" s="21" t="s">
        <v>263</v>
      </c>
      <c r="AQ74" t="s">
        <v>157</v>
      </c>
      <c r="AR74">
        <v>7</v>
      </c>
      <c r="AS74" s="23" t="s">
        <v>157</v>
      </c>
      <c r="AT74" t="s">
        <v>151</v>
      </c>
      <c r="AV74" t="s">
        <v>3173</v>
      </c>
      <c r="AW74" t="s">
        <v>685</v>
      </c>
      <c r="AX74" t="s">
        <v>151</v>
      </c>
      <c r="BB74" t="s">
        <v>4959</v>
      </c>
      <c r="BC74" t="s">
        <v>2748</v>
      </c>
      <c r="BD74" t="s">
        <v>153</v>
      </c>
      <c r="BE74" t="s">
        <v>151</v>
      </c>
      <c r="BF74" t="s">
        <v>157</v>
      </c>
      <c r="BG74" t="s">
        <v>4978</v>
      </c>
      <c r="BH74" t="s">
        <v>4959</v>
      </c>
      <c r="BI74" t="s">
        <v>151</v>
      </c>
      <c r="BJ74" t="s">
        <v>157</v>
      </c>
      <c r="BM74" t="s">
        <v>5053</v>
      </c>
      <c r="BO74" t="s">
        <v>157</v>
      </c>
      <c r="BS74" s="30">
        <f t="shared" si="9"/>
        <v>76</v>
      </c>
      <c r="BT74" s="30">
        <f t="shared" ref="BT74:BT81" si="10">BT73</f>
        <v>74</v>
      </c>
    </row>
    <row r="75" spans="8:72" x14ac:dyDescent="0.25">
      <c r="H75">
        <v>14</v>
      </c>
      <c r="I75" t="s">
        <v>1361</v>
      </c>
      <c r="J75" t="s">
        <v>679</v>
      </c>
      <c r="K75" t="s">
        <v>152</v>
      </c>
      <c r="L75" t="s">
        <v>1721</v>
      </c>
      <c r="M75" t="s">
        <v>680</v>
      </c>
      <c r="N75" t="s">
        <v>150</v>
      </c>
      <c r="O75" s="4" t="s">
        <v>2099</v>
      </c>
      <c r="P75" t="s">
        <v>681</v>
      </c>
      <c r="Q75" t="s">
        <v>153</v>
      </c>
      <c r="S75" s="4" t="s">
        <v>2459</v>
      </c>
      <c r="T75" t="s">
        <v>682</v>
      </c>
      <c r="U75" t="s">
        <v>153</v>
      </c>
      <c r="X75" t="s">
        <v>2834</v>
      </c>
      <c r="Y75" t="str">
        <f t="shared" si="3"/>
        <v>NGỌ</v>
      </c>
      <c r="Z75" t="s">
        <v>158</v>
      </c>
      <c r="AA75" t="s">
        <v>152</v>
      </c>
      <c r="AC75" t="s">
        <v>2986</v>
      </c>
      <c r="AD75" t="s">
        <v>687</v>
      </c>
      <c r="AE75" t="s">
        <v>152</v>
      </c>
      <c r="AP75" s="21" t="s">
        <v>263</v>
      </c>
      <c r="AQ75" t="s">
        <v>157</v>
      </c>
      <c r="AR75">
        <v>7</v>
      </c>
      <c r="AS75" s="23" t="s">
        <v>158</v>
      </c>
      <c r="AT75" t="s">
        <v>152</v>
      </c>
      <c r="AV75" t="s">
        <v>3174</v>
      </c>
      <c r="AW75" t="s">
        <v>685</v>
      </c>
      <c r="AX75" t="s">
        <v>152</v>
      </c>
      <c r="BB75" t="s">
        <v>4959</v>
      </c>
      <c r="BC75" t="s">
        <v>2748</v>
      </c>
      <c r="BD75" t="s">
        <v>153</v>
      </c>
      <c r="BE75" t="s">
        <v>150</v>
      </c>
      <c r="BF75" t="s">
        <v>158</v>
      </c>
      <c r="BG75" t="s">
        <v>4978</v>
      </c>
      <c r="BH75" t="s">
        <v>4959</v>
      </c>
      <c r="BI75" t="s">
        <v>150</v>
      </c>
      <c r="BJ75" t="s">
        <v>158</v>
      </c>
      <c r="BM75" t="s">
        <v>5054</v>
      </c>
      <c r="BO75" t="s">
        <v>158</v>
      </c>
      <c r="BS75" s="30">
        <f t="shared" si="9"/>
        <v>77</v>
      </c>
      <c r="BT75" s="30">
        <f t="shared" si="10"/>
        <v>74</v>
      </c>
    </row>
    <row r="76" spans="8:72" x14ac:dyDescent="0.25">
      <c r="H76">
        <v>15</v>
      </c>
      <c r="I76" t="s">
        <v>1362</v>
      </c>
      <c r="J76" t="s">
        <v>679</v>
      </c>
      <c r="K76" t="s">
        <v>153</v>
      </c>
      <c r="L76" t="s">
        <v>1722</v>
      </c>
      <c r="M76" t="s">
        <v>680</v>
      </c>
      <c r="N76" t="s">
        <v>149</v>
      </c>
      <c r="O76" s="4" t="s">
        <v>2100</v>
      </c>
      <c r="P76" t="s">
        <v>681</v>
      </c>
      <c r="Q76" t="s">
        <v>154</v>
      </c>
      <c r="S76" s="4" t="s">
        <v>2460</v>
      </c>
      <c r="T76" t="s">
        <v>682</v>
      </c>
      <c r="U76" t="s">
        <v>152</v>
      </c>
      <c r="X76" t="s">
        <v>2835</v>
      </c>
      <c r="Y76" t="str">
        <f t="shared" si="3"/>
        <v>NGỌ</v>
      </c>
      <c r="Z76" t="s">
        <v>147</v>
      </c>
      <c r="AA76" t="s">
        <v>153</v>
      </c>
      <c r="AC76" t="s">
        <v>2987</v>
      </c>
      <c r="AD76" t="s">
        <v>687</v>
      </c>
      <c r="AE76" t="s">
        <v>153</v>
      </c>
      <c r="AP76" s="21" t="s">
        <v>263</v>
      </c>
      <c r="AQ76" t="s">
        <v>157</v>
      </c>
      <c r="AR76">
        <v>7</v>
      </c>
      <c r="AS76" s="23" t="s">
        <v>147</v>
      </c>
      <c r="AT76" t="s">
        <v>153</v>
      </c>
      <c r="AV76" t="s">
        <v>3175</v>
      </c>
      <c r="AW76" t="s">
        <v>685</v>
      </c>
      <c r="AX76" t="s">
        <v>153</v>
      </c>
      <c r="BB76" t="s">
        <v>4959</v>
      </c>
      <c r="BC76" t="s">
        <v>2748</v>
      </c>
      <c r="BD76" t="s">
        <v>153</v>
      </c>
      <c r="BE76" t="s">
        <v>149</v>
      </c>
      <c r="BF76" t="s">
        <v>147</v>
      </c>
      <c r="BG76" t="s">
        <v>4978</v>
      </c>
      <c r="BH76" t="s">
        <v>4959</v>
      </c>
      <c r="BI76" t="s">
        <v>149</v>
      </c>
      <c r="BJ76" t="s">
        <v>147</v>
      </c>
      <c r="BM76" t="s">
        <v>5055</v>
      </c>
      <c r="BO76" t="s">
        <v>147</v>
      </c>
      <c r="BS76" s="30">
        <f t="shared" si="9"/>
        <v>78</v>
      </c>
      <c r="BT76" s="30">
        <f t="shared" si="10"/>
        <v>74</v>
      </c>
    </row>
    <row r="77" spans="8:72" x14ac:dyDescent="0.25">
      <c r="H77">
        <v>16</v>
      </c>
      <c r="I77" t="s">
        <v>1363</v>
      </c>
      <c r="J77" t="s">
        <v>679</v>
      </c>
      <c r="K77" t="s">
        <v>154</v>
      </c>
      <c r="L77" t="s">
        <v>1723</v>
      </c>
      <c r="M77" t="s">
        <v>680</v>
      </c>
      <c r="N77" t="s">
        <v>148</v>
      </c>
      <c r="O77" s="4" t="s">
        <v>2101</v>
      </c>
      <c r="P77" t="s">
        <v>681</v>
      </c>
      <c r="Q77" t="s">
        <v>155</v>
      </c>
      <c r="S77" s="4" t="s">
        <v>2461</v>
      </c>
      <c r="T77" t="s">
        <v>682</v>
      </c>
      <c r="U77" t="s">
        <v>151</v>
      </c>
      <c r="X77" t="s">
        <v>2836</v>
      </c>
      <c r="Y77" t="str">
        <f t="shared" si="3"/>
        <v>NGỌ</v>
      </c>
      <c r="Z77" t="s">
        <v>148</v>
      </c>
      <c r="AA77" t="s">
        <v>154</v>
      </c>
      <c r="AC77" t="s">
        <v>2988</v>
      </c>
      <c r="AD77" t="s">
        <v>687</v>
      </c>
      <c r="AE77" t="s">
        <v>154</v>
      </c>
      <c r="AP77" s="21" t="s">
        <v>263</v>
      </c>
      <c r="AQ77" t="s">
        <v>157</v>
      </c>
      <c r="AR77">
        <v>7</v>
      </c>
      <c r="AS77" s="23" t="s">
        <v>148</v>
      </c>
      <c r="AT77" t="s">
        <v>154</v>
      </c>
      <c r="AV77" t="s">
        <v>3176</v>
      </c>
      <c r="AW77" t="s">
        <v>685</v>
      </c>
      <c r="AX77" t="s">
        <v>154</v>
      </c>
      <c r="BB77" t="s">
        <v>4959</v>
      </c>
      <c r="BC77" t="s">
        <v>2748</v>
      </c>
      <c r="BD77" t="s">
        <v>153</v>
      </c>
      <c r="BE77" t="s">
        <v>148</v>
      </c>
      <c r="BF77" t="s">
        <v>148</v>
      </c>
      <c r="BG77" t="s">
        <v>4978</v>
      </c>
      <c r="BH77" t="s">
        <v>4959</v>
      </c>
      <c r="BI77" t="s">
        <v>148</v>
      </c>
      <c r="BJ77" t="s">
        <v>148</v>
      </c>
      <c r="BM77" t="s">
        <v>5056</v>
      </c>
      <c r="BO77" t="s">
        <v>148</v>
      </c>
      <c r="BS77" s="30">
        <f t="shared" si="9"/>
        <v>79</v>
      </c>
      <c r="BT77" s="30">
        <f t="shared" si="10"/>
        <v>74</v>
      </c>
    </row>
    <row r="78" spans="8:72" x14ac:dyDescent="0.25">
      <c r="H78">
        <v>17</v>
      </c>
      <c r="I78" t="s">
        <v>1364</v>
      </c>
      <c r="J78" t="s">
        <v>679</v>
      </c>
      <c r="K78" t="s">
        <v>155</v>
      </c>
      <c r="L78" t="s">
        <v>1724</v>
      </c>
      <c r="M78" t="s">
        <v>680</v>
      </c>
      <c r="N78" t="s">
        <v>147</v>
      </c>
      <c r="O78" s="4" t="s">
        <v>2102</v>
      </c>
      <c r="P78" t="s">
        <v>681</v>
      </c>
      <c r="Q78" t="s">
        <v>156</v>
      </c>
      <c r="S78" s="4" t="s">
        <v>2462</v>
      </c>
      <c r="T78" t="s">
        <v>682</v>
      </c>
      <c r="U78" t="s">
        <v>150</v>
      </c>
      <c r="X78" t="s">
        <v>2837</v>
      </c>
      <c r="Y78" t="str">
        <f t="shared" si="3"/>
        <v>NGỌ</v>
      </c>
      <c r="Z78" t="s">
        <v>149</v>
      </c>
      <c r="AA78" t="s">
        <v>155</v>
      </c>
      <c r="AC78" t="s">
        <v>2989</v>
      </c>
      <c r="AD78" t="s">
        <v>687</v>
      </c>
      <c r="AE78" t="s">
        <v>155</v>
      </c>
      <c r="AP78" s="21" t="s">
        <v>263</v>
      </c>
      <c r="AQ78" t="s">
        <v>157</v>
      </c>
      <c r="AR78">
        <v>7</v>
      </c>
      <c r="AS78" s="23" t="s">
        <v>149</v>
      </c>
      <c r="AT78" t="s">
        <v>155</v>
      </c>
      <c r="AV78" t="s">
        <v>3177</v>
      </c>
      <c r="AW78" t="s">
        <v>685</v>
      </c>
      <c r="AX78" t="s">
        <v>155</v>
      </c>
      <c r="BB78" t="s">
        <v>4959</v>
      </c>
      <c r="BC78" t="s">
        <v>2748</v>
      </c>
      <c r="BD78" t="s">
        <v>153</v>
      </c>
      <c r="BE78" t="s">
        <v>147</v>
      </c>
      <c r="BF78" t="s">
        <v>149</v>
      </c>
      <c r="BG78" t="s">
        <v>4978</v>
      </c>
      <c r="BH78" t="s">
        <v>4959</v>
      </c>
      <c r="BI78" t="s">
        <v>147</v>
      </c>
      <c r="BJ78" t="s">
        <v>149</v>
      </c>
      <c r="BM78" t="s">
        <v>5057</v>
      </c>
      <c r="BO78" t="s">
        <v>149</v>
      </c>
      <c r="BS78" s="30">
        <f t="shared" si="9"/>
        <v>80</v>
      </c>
      <c r="BT78" s="30">
        <f t="shared" si="10"/>
        <v>74</v>
      </c>
    </row>
    <row r="79" spans="8:72" x14ac:dyDescent="0.25">
      <c r="H79">
        <v>18</v>
      </c>
      <c r="I79" t="s">
        <v>1365</v>
      </c>
      <c r="J79" t="s">
        <v>679</v>
      </c>
      <c r="K79" t="s">
        <v>156</v>
      </c>
      <c r="L79" t="s">
        <v>1725</v>
      </c>
      <c r="M79" t="s">
        <v>680</v>
      </c>
      <c r="N79" t="s">
        <v>158</v>
      </c>
      <c r="O79" s="4" t="s">
        <v>2103</v>
      </c>
      <c r="P79" t="s">
        <v>681</v>
      </c>
      <c r="Q79" t="s">
        <v>157</v>
      </c>
      <c r="S79" s="4" t="s">
        <v>2463</v>
      </c>
      <c r="T79" t="s">
        <v>682</v>
      </c>
      <c r="U79" t="s">
        <v>149</v>
      </c>
      <c r="X79" t="s">
        <v>2838</v>
      </c>
      <c r="Y79" t="str">
        <f t="shared" si="3"/>
        <v>NGỌ</v>
      </c>
      <c r="Z79" t="s">
        <v>150</v>
      </c>
      <c r="AA79" t="s">
        <v>156</v>
      </c>
      <c r="AC79" t="s">
        <v>2990</v>
      </c>
      <c r="AD79" t="s">
        <v>687</v>
      </c>
      <c r="AE79" t="s">
        <v>156</v>
      </c>
      <c r="AP79" s="21" t="s">
        <v>263</v>
      </c>
      <c r="AQ79" t="s">
        <v>157</v>
      </c>
      <c r="AR79">
        <v>7</v>
      </c>
      <c r="AS79" s="23" t="s">
        <v>150</v>
      </c>
      <c r="AT79" t="s">
        <v>156</v>
      </c>
      <c r="AV79" t="s">
        <v>3178</v>
      </c>
      <c r="AW79" t="s">
        <v>685</v>
      </c>
      <c r="AX79" t="s">
        <v>156</v>
      </c>
      <c r="BB79" t="s">
        <v>4959</v>
      </c>
      <c r="BC79" t="s">
        <v>2748</v>
      </c>
      <c r="BD79" t="s">
        <v>153</v>
      </c>
      <c r="BE79" t="s">
        <v>158</v>
      </c>
      <c r="BF79" t="s">
        <v>150</v>
      </c>
      <c r="BG79" t="s">
        <v>4978</v>
      </c>
      <c r="BH79" t="s">
        <v>4959</v>
      </c>
      <c r="BI79" t="s">
        <v>158</v>
      </c>
      <c r="BJ79" t="s">
        <v>150</v>
      </c>
      <c r="BM79" t="s">
        <v>5058</v>
      </c>
      <c r="BO79" t="s">
        <v>150</v>
      </c>
      <c r="BS79" s="30">
        <f t="shared" si="9"/>
        <v>81</v>
      </c>
      <c r="BT79" s="30">
        <f t="shared" si="10"/>
        <v>74</v>
      </c>
    </row>
    <row r="80" spans="8:72" x14ac:dyDescent="0.25">
      <c r="H80">
        <v>19</v>
      </c>
      <c r="I80" t="s">
        <v>1366</v>
      </c>
      <c r="J80" t="s">
        <v>679</v>
      </c>
      <c r="K80" t="s">
        <v>157</v>
      </c>
      <c r="L80" t="s">
        <v>1726</v>
      </c>
      <c r="M80" t="s">
        <v>680</v>
      </c>
      <c r="N80" t="s">
        <v>157</v>
      </c>
      <c r="O80" s="4" t="s">
        <v>2104</v>
      </c>
      <c r="P80" t="s">
        <v>681</v>
      </c>
      <c r="Q80" t="s">
        <v>158</v>
      </c>
      <c r="S80" s="4" t="s">
        <v>2464</v>
      </c>
      <c r="T80" t="s">
        <v>682</v>
      </c>
      <c r="U80" t="s">
        <v>148</v>
      </c>
      <c r="X80" t="s">
        <v>2839</v>
      </c>
      <c r="Y80" t="str">
        <f t="shared" ref="Y80:Y143" si="11">Y79</f>
        <v>NGỌ</v>
      </c>
      <c r="Z80" t="s">
        <v>151</v>
      </c>
      <c r="AA80" t="s">
        <v>157</v>
      </c>
      <c r="AC80" t="s">
        <v>2991</v>
      </c>
      <c r="AD80" t="s">
        <v>687</v>
      </c>
      <c r="AE80" t="s">
        <v>157</v>
      </c>
      <c r="AP80" s="21" t="s">
        <v>263</v>
      </c>
      <c r="AQ80" t="s">
        <v>157</v>
      </c>
      <c r="AR80">
        <v>7</v>
      </c>
      <c r="AS80" s="23" t="s">
        <v>151</v>
      </c>
      <c r="AT80" t="s">
        <v>157</v>
      </c>
      <c r="AV80" t="s">
        <v>3179</v>
      </c>
      <c r="AW80" t="s">
        <v>685</v>
      </c>
      <c r="AX80" t="s">
        <v>157</v>
      </c>
      <c r="BB80" t="s">
        <v>4959</v>
      </c>
      <c r="BC80" t="s">
        <v>2748</v>
      </c>
      <c r="BD80" t="s">
        <v>153</v>
      </c>
      <c r="BE80" t="s">
        <v>157</v>
      </c>
      <c r="BF80" t="s">
        <v>151</v>
      </c>
      <c r="BG80" t="s">
        <v>4978</v>
      </c>
      <c r="BH80" t="s">
        <v>4959</v>
      </c>
      <c r="BI80" t="s">
        <v>157</v>
      </c>
      <c r="BJ80" t="s">
        <v>151</v>
      </c>
      <c r="BM80" t="s">
        <v>5059</v>
      </c>
      <c r="BO80" t="s">
        <v>151</v>
      </c>
      <c r="BS80" s="30">
        <f t="shared" si="9"/>
        <v>82</v>
      </c>
      <c r="BT80" s="30">
        <f t="shared" si="10"/>
        <v>74</v>
      </c>
    </row>
    <row r="81" spans="8:72" x14ac:dyDescent="0.25">
      <c r="H81">
        <v>20</v>
      </c>
      <c r="I81" t="s">
        <v>1367</v>
      </c>
      <c r="J81" t="s">
        <v>679</v>
      </c>
      <c r="K81" t="s">
        <v>158</v>
      </c>
      <c r="L81" t="s">
        <v>1727</v>
      </c>
      <c r="M81" t="s">
        <v>680</v>
      </c>
      <c r="N81" t="s">
        <v>156</v>
      </c>
      <c r="O81" s="4" t="s">
        <v>2105</v>
      </c>
      <c r="P81" t="s">
        <v>681</v>
      </c>
      <c r="Q81" t="s">
        <v>147</v>
      </c>
      <c r="S81" s="4" t="s">
        <v>2465</v>
      </c>
      <c r="T81" t="s">
        <v>682</v>
      </c>
      <c r="U81" t="s">
        <v>147</v>
      </c>
      <c r="X81" t="s">
        <v>2840</v>
      </c>
      <c r="Y81" t="str">
        <f t="shared" si="11"/>
        <v>NGỌ</v>
      </c>
      <c r="Z81" t="s">
        <v>152</v>
      </c>
      <c r="AA81" t="s">
        <v>158</v>
      </c>
      <c r="AC81" t="s">
        <v>2992</v>
      </c>
      <c r="AD81" t="s">
        <v>687</v>
      </c>
      <c r="AE81" t="s">
        <v>158</v>
      </c>
      <c r="AP81" s="21" t="s">
        <v>263</v>
      </c>
      <c r="AQ81" t="s">
        <v>157</v>
      </c>
      <c r="AR81">
        <v>7</v>
      </c>
      <c r="AS81" s="23" t="s">
        <v>152</v>
      </c>
      <c r="AT81" t="s">
        <v>158</v>
      </c>
      <c r="AV81" t="s">
        <v>3180</v>
      </c>
      <c r="AW81" t="s">
        <v>685</v>
      </c>
      <c r="AX81" t="s">
        <v>158</v>
      </c>
      <c r="BB81" t="s">
        <v>4959</v>
      </c>
      <c r="BC81" t="s">
        <v>2748</v>
      </c>
      <c r="BD81" t="s">
        <v>153</v>
      </c>
      <c r="BE81" t="s">
        <v>156</v>
      </c>
      <c r="BF81" t="s">
        <v>152</v>
      </c>
      <c r="BG81" t="s">
        <v>4978</v>
      </c>
      <c r="BH81" t="s">
        <v>4959</v>
      </c>
      <c r="BI81" t="s">
        <v>156</v>
      </c>
      <c r="BJ81" t="s">
        <v>152</v>
      </c>
      <c r="BM81" t="s">
        <v>5060</v>
      </c>
      <c r="BO81" t="s">
        <v>152</v>
      </c>
      <c r="BS81" s="30">
        <f t="shared" si="9"/>
        <v>83</v>
      </c>
      <c r="BT81" s="30">
        <f t="shared" si="10"/>
        <v>74</v>
      </c>
    </row>
    <row r="82" spans="8:72" x14ac:dyDescent="0.25">
      <c r="H82">
        <v>21</v>
      </c>
      <c r="I82" t="s">
        <v>1368</v>
      </c>
      <c r="J82" t="s">
        <v>679</v>
      </c>
      <c r="K82" t="s">
        <v>147</v>
      </c>
      <c r="L82" t="s">
        <v>1728</v>
      </c>
      <c r="M82" t="s">
        <v>680</v>
      </c>
      <c r="N82" t="s">
        <v>155</v>
      </c>
      <c r="O82" s="4" t="s">
        <v>2106</v>
      </c>
      <c r="P82" t="s">
        <v>681</v>
      </c>
      <c r="Q82" t="s">
        <v>148</v>
      </c>
      <c r="S82" s="4" t="s">
        <v>2466</v>
      </c>
      <c r="T82" t="s">
        <v>682</v>
      </c>
      <c r="U82" t="s">
        <v>158</v>
      </c>
      <c r="X82" t="s">
        <v>2841</v>
      </c>
      <c r="Y82" t="str">
        <f t="shared" si="11"/>
        <v>NGỌ</v>
      </c>
      <c r="Z82" t="s">
        <v>153</v>
      </c>
      <c r="AA82" t="s">
        <v>147</v>
      </c>
      <c r="AC82" t="s">
        <v>2993</v>
      </c>
      <c r="AD82" t="s">
        <v>687</v>
      </c>
      <c r="AE82" t="s">
        <v>147</v>
      </c>
      <c r="AP82" s="21" t="s">
        <v>263</v>
      </c>
      <c r="AQ82" t="s">
        <v>157</v>
      </c>
      <c r="AR82">
        <v>7</v>
      </c>
      <c r="AS82" s="23" t="s">
        <v>153</v>
      </c>
      <c r="AT82" t="s">
        <v>147</v>
      </c>
      <c r="AV82" t="s">
        <v>3181</v>
      </c>
      <c r="AW82" t="s">
        <v>685</v>
      </c>
      <c r="AX82" t="s">
        <v>147</v>
      </c>
      <c r="BB82" t="s">
        <v>4959</v>
      </c>
      <c r="BC82" t="s">
        <v>2748</v>
      </c>
      <c r="BD82" t="s">
        <v>153</v>
      </c>
      <c r="BE82" t="s">
        <v>155</v>
      </c>
      <c r="BF82" t="s">
        <v>153</v>
      </c>
      <c r="BG82" t="s">
        <v>4978</v>
      </c>
      <c r="BH82" t="s">
        <v>4959</v>
      </c>
      <c r="BI82" t="s">
        <v>155</v>
      </c>
      <c r="BJ82" t="s">
        <v>153</v>
      </c>
      <c r="BM82" t="s">
        <v>5061</v>
      </c>
      <c r="BO82" t="s">
        <v>153</v>
      </c>
      <c r="BS82" s="30">
        <f t="shared" si="9"/>
        <v>84</v>
      </c>
      <c r="BT82" s="30">
        <f>BS82</f>
        <v>84</v>
      </c>
    </row>
    <row r="83" spans="8:72" x14ac:dyDescent="0.25">
      <c r="H83">
        <v>22</v>
      </c>
      <c r="I83" t="s">
        <v>1369</v>
      </c>
      <c r="J83" t="s">
        <v>679</v>
      </c>
      <c r="K83" t="s">
        <v>148</v>
      </c>
      <c r="L83" t="s">
        <v>1729</v>
      </c>
      <c r="M83" t="s">
        <v>680</v>
      </c>
      <c r="N83" t="s">
        <v>154</v>
      </c>
      <c r="O83" s="4" t="s">
        <v>2107</v>
      </c>
      <c r="P83" t="s">
        <v>681</v>
      </c>
      <c r="Q83" t="s">
        <v>149</v>
      </c>
      <c r="S83" s="4" t="s">
        <v>2467</v>
      </c>
      <c r="T83" t="s">
        <v>682</v>
      </c>
      <c r="U83" t="s">
        <v>157</v>
      </c>
      <c r="X83" t="s">
        <v>2842</v>
      </c>
      <c r="Y83" t="str">
        <f t="shared" si="11"/>
        <v>NGỌ</v>
      </c>
      <c r="Z83" t="s">
        <v>154</v>
      </c>
      <c r="AA83" t="s">
        <v>148</v>
      </c>
      <c r="AC83" t="s">
        <v>2994</v>
      </c>
      <c r="AD83" t="s">
        <v>687</v>
      </c>
      <c r="AE83" t="s">
        <v>148</v>
      </c>
      <c r="AP83" s="21" t="s">
        <v>263</v>
      </c>
      <c r="AQ83" t="s">
        <v>157</v>
      </c>
      <c r="AR83">
        <v>7</v>
      </c>
      <c r="AS83" s="23" t="s">
        <v>154</v>
      </c>
      <c r="AT83" t="s">
        <v>148</v>
      </c>
      <c r="AV83" t="s">
        <v>3182</v>
      </c>
      <c r="AW83" t="s">
        <v>685</v>
      </c>
      <c r="AX83" t="s">
        <v>148</v>
      </c>
      <c r="BB83" t="s">
        <v>4959</v>
      </c>
      <c r="BC83" t="s">
        <v>2748</v>
      </c>
      <c r="BD83" t="s">
        <v>153</v>
      </c>
      <c r="BE83" t="s">
        <v>154</v>
      </c>
      <c r="BF83" t="s">
        <v>154</v>
      </c>
      <c r="BG83" t="s">
        <v>4978</v>
      </c>
      <c r="BH83" t="s">
        <v>4959</v>
      </c>
      <c r="BI83" t="s">
        <v>154</v>
      </c>
      <c r="BJ83" t="s">
        <v>154</v>
      </c>
      <c r="BM83" t="s">
        <v>5062</v>
      </c>
      <c r="BO83" t="s">
        <v>154</v>
      </c>
      <c r="BS83" s="30">
        <f t="shared" si="9"/>
        <v>85</v>
      </c>
      <c r="BT83" s="30">
        <f>BT82</f>
        <v>84</v>
      </c>
    </row>
    <row r="84" spans="8:72" x14ac:dyDescent="0.25">
      <c r="H84">
        <v>23</v>
      </c>
      <c r="I84" t="s">
        <v>1370</v>
      </c>
      <c r="J84" t="s">
        <v>679</v>
      </c>
      <c r="K84" t="s">
        <v>149</v>
      </c>
      <c r="L84" t="s">
        <v>1730</v>
      </c>
      <c r="M84" t="s">
        <v>680</v>
      </c>
      <c r="N84" t="s">
        <v>153</v>
      </c>
      <c r="O84" s="4" t="s">
        <v>2108</v>
      </c>
      <c r="P84" t="s">
        <v>681</v>
      </c>
      <c r="Q84" t="s">
        <v>150</v>
      </c>
      <c r="S84" s="4" t="s">
        <v>2468</v>
      </c>
      <c r="T84" t="s">
        <v>682</v>
      </c>
      <c r="U84" t="s">
        <v>156</v>
      </c>
      <c r="X84" t="s">
        <v>2843</v>
      </c>
      <c r="Y84" t="str">
        <f t="shared" si="11"/>
        <v>NGỌ</v>
      </c>
      <c r="Z84" t="s">
        <v>155</v>
      </c>
      <c r="AA84" t="s">
        <v>149</v>
      </c>
      <c r="AC84" t="s">
        <v>2995</v>
      </c>
      <c r="AD84" t="s">
        <v>687</v>
      </c>
      <c r="AE84" t="s">
        <v>149</v>
      </c>
      <c r="AP84" s="21" t="s">
        <v>263</v>
      </c>
      <c r="AQ84" t="s">
        <v>157</v>
      </c>
      <c r="AR84">
        <v>7</v>
      </c>
      <c r="AS84" s="23" t="s">
        <v>155</v>
      </c>
      <c r="AT84" t="s">
        <v>149</v>
      </c>
      <c r="AV84" t="s">
        <v>3183</v>
      </c>
      <c r="AW84" t="s">
        <v>685</v>
      </c>
      <c r="AX84" t="s">
        <v>149</v>
      </c>
      <c r="BB84" t="s">
        <v>4959</v>
      </c>
      <c r="BC84" t="s">
        <v>2748</v>
      </c>
      <c r="BD84" t="s">
        <v>153</v>
      </c>
      <c r="BE84" t="s">
        <v>153</v>
      </c>
      <c r="BF84" t="s">
        <v>155</v>
      </c>
      <c r="BG84" t="s">
        <v>4978</v>
      </c>
      <c r="BH84" t="s">
        <v>4959</v>
      </c>
      <c r="BI84" t="s">
        <v>153</v>
      </c>
      <c r="BJ84" t="s">
        <v>155</v>
      </c>
      <c r="BM84" t="s">
        <v>5063</v>
      </c>
      <c r="BO84" t="s">
        <v>155</v>
      </c>
      <c r="BS84" s="30">
        <f t="shared" si="9"/>
        <v>86</v>
      </c>
      <c r="BT84" s="30">
        <f t="shared" ref="BT84:BT91" si="12">BT83</f>
        <v>84</v>
      </c>
    </row>
    <row r="85" spans="8:72" x14ac:dyDescent="0.25">
      <c r="H85">
        <v>24</v>
      </c>
      <c r="I85" t="s">
        <v>1371</v>
      </c>
      <c r="J85" t="s">
        <v>679</v>
      </c>
      <c r="K85" t="s">
        <v>150</v>
      </c>
      <c r="L85" t="s">
        <v>1731</v>
      </c>
      <c r="M85" t="s">
        <v>680</v>
      </c>
      <c r="N85" t="s">
        <v>152</v>
      </c>
      <c r="O85" s="4" t="s">
        <v>2109</v>
      </c>
      <c r="P85" t="s">
        <v>681</v>
      </c>
      <c r="Q85" t="s">
        <v>151</v>
      </c>
      <c r="S85" s="4" t="s">
        <v>2469</v>
      </c>
      <c r="T85" t="s">
        <v>682</v>
      </c>
      <c r="U85" t="s">
        <v>155</v>
      </c>
      <c r="X85" t="s">
        <v>2844</v>
      </c>
      <c r="Y85" t="str">
        <f t="shared" si="11"/>
        <v>NGỌ</v>
      </c>
      <c r="Z85" t="s">
        <v>156</v>
      </c>
      <c r="AA85" t="s">
        <v>150</v>
      </c>
      <c r="AC85" t="s">
        <v>2996</v>
      </c>
      <c r="AD85" t="s">
        <v>687</v>
      </c>
      <c r="AE85" t="s">
        <v>150</v>
      </c>
      <c r="AP85" s="21" t="s">
        <v>263</v>
      </c>
      <c r="AQ85" t="s">
        <v>157</v>
      </c>
      <c r="AR85">
        <v>7</v>
      </c>
      <c r="AS85" s="23" t="s">
        <v>156</v>
      </c>
      <c r="AT85" t="s">
        <v>150</v>
      </c>
      <c r="AV85" t="s">
        <v>3184</v>
      </c>
      <c r="AW85" t="s">
        <v>685</v>
      </c>
      <c r="AX85" t="s">
        <v>150</v>
      </c>
      <c r="BB85" t="s">
        <v>4959</v>
      </c>
      <c r="BC85" t="s">
        <v>2748</v>
      </c>
      <c r="BD85" t="s">
        <v>153</v>
      </c>
      <c r="BE85" t="s">
        <v>152</v>
      </c>
      <c r="BF85" t="s">
        <v>156</v>
      </c>
      <c r="BG85" t="s">
        <v>4978</v>
      </c>
      <c r="BH85" t="s">
        <v>4959</v>
      </c>
      <c r="BI85" t="s">
        <v>152</v>
      </c>
      <c r="BJ85" t="s">
        <v>156</v>
      </c>
      <c r="BM85" t="s">
        <v>5064</v>
      </c>
      <c r="BO85" t="s">
        <v>156</v>
      </c>
      <c r="BS85" s="30">
        <f t="shared" si="9"/>
        <v>87</v>
      </c>
      <c r="BT85" s="30">
        <f t="shared" si="12"/>
        <v>84</v>
      </c>
    </row>
    <row r="86" spans="8:72" x14ac:dyDescent="0.25">
      <c r="H86">
        <v>25</v>
      </c>
      <c r="I86" t="s">
        <v>1372</v>
      </c>
      <c r="J86" t="s">
        <v>679</v>
      </c>
      <c r="K86" t="s">
        <v>151</v>
      </c>
      <c r="L86" t="s">
        <v>1732</v>
      </c>
      <c r="M86" t="s">
        <v>680</v>
      </c>
      <c r="N86" t="s">
        <v>151</v>
      </c>
      <c r="O86" s="4" t="s">
        <v>2110</v>
      </c>
      <c r="P86" t="s">
        <v>681</v>
      </c>
      <c r="Q86" t="s">
        <v>152</v>
      </c>
      <c r="S86" s="4" t="s">
        <v>2470</v>
      </c>
      <c r="T86" t="s">
        <v>682</v>
      </c>
      <c r="U86" t="s">
        <v>154</v>
      </c>
      <c r="X86" t="s">
        <v>2845</v>
      </c>
      <c r="Y86" t="s">
        <v>152</v>
      </c>
      <c r="Z86" t="s">
        <v>157</v>
      </c>
      <c r="AA86" t="s">
        <v>152</v>
      </c>
      <c r="AC86" t="s">
        <v>2997</v>
      </c>
      <c r="AD86" t="s">
        <v>687</v>
      </c>
      <c r="AE86" t="s">
        <v>152</v>
      </c>
      <c r="AP86" s="21" t="s">
        <v>263</v>
      </c>
      <c r="AQ86" t="s">
        <v>157</v>
      </c>
      <c r="AR86">
        <v>8</v>
      </c>
      <c r="AS86" s="23" t="s">
        <v>157</v>
      </c>
      <c r="AT86" t="s">
        <v>150</v>
      </c>
      <c r="AV86" t="s">
        <v>3185</v>
      </c>
      <c r="AW86" t="s">
        <v>685</v>
      </c>
      <c r="AX86" t="s">
        <v>150</v>
      </c>
      <c r="BB86" t="s">
        <v>4960</v>
      </c>
      <c r="BC86" t="s">
        <v>3096</v>
      </c>
      <c r="BD86" t="s">
        <v>153</v>
      </c>
      <c r="BE86" t="s">
        <v>155</v>
      </c>
      <c r="BF86" t="s">
        <v>157</v>
      </c>
      <c r="BG86" t="s">
        <v>4978</v>
      </c>
      <c r="BH86" t="s">
        <v>4960</v>
      </c>
      <c r="BI86" t="s">
        <v>155</v>
      </c>
      <c r="BJ86" t="s">
        <v>157</v>
      </c>
      <c r="BM86" t="s">
        <v>5065</v>
      </c>
      <c r="BO86" t="s">
        <v>157</v>
      </c>
      <c r="BS86" s="30">
        <f t="shared" si="9"/>
        <v>88</v>
      </c>
      <c r="BT86" s="30">
        <f t="shared" si="12"/>
        <v>84</v>
      </c>
    </row>
    <row r="87" spans="8:72" x14ac:dyDescent="0.25">
      <c r="H87">
        <v>26</v>
      </c>
      <c r="I87" t="s">
        <v>1373</v>
      </c>
      <c r="J87" t="s">
        <v>679</v>
      </c>
      <c r="K87" t="s">
        <v>152</v>
      </c>
      <c r="L87" t="s">
        <v>1733</v>
      </c>
      <c r="M87" t="s">
        <v>680</v>
      </c>
      <c r="N87" t="s">
        <v>150</v>
      </c>
      <c r="O87" s="4" t="s">
        <v>2111</v>
      </c>
      <c r="P87" t="s">
        <v>681</v>
      </c>
      <c r="Q87" t="s">
        <v>153</v>
      </c>
      <c r="S87" s="4" t="s">
        <v>2471</v>
      </c>
      <c r="T87" t="s">
        <v>682</v>
      </c>
      <c r="U87" t="s">
        <v>153</v>
      </c>
      <c r="X87" t="s">
        <v>2846</v>
      </c>
      <c r="Y87" t="str">
        <f t="shared" si="11"/>
        <v>MÙI</v>
      </c>
      <c r="Z87" t="s">
        <v>158</v>
      </c>
      <c r="AA87" t="s">
        <v>153</v>
      </c>
      <c r="AC87" t="s">
        <v>2998</v>
      </c>
      <c r="AD87" t="s">
        <v>687</v>
      </c>
      <c r="AE87" t="s">
        <v>153</v>
      </c>
      <c r="AP87" s="21" t="s">
        <v>263</v>
      </c>
      <c r="AQ87" t="s">
        <v>157</v>
      </c>
      <c r="AR87">
        <v>8</v>
      </c>
      <c r="AS87" s="23" t="s">
        <v>158</v>
      </c>
      <c r="AT87" t="s">
        <v>151</v>
      </c>
      <c r="AV87" t="s">
        <v>3186</v>
      </c>
      <c r="AW87" t="s">
        <v>685</v>
      </c>
      <c r="AX87" t="s">
        <v>151</v>
      </c>
      <c r="BB87" t="s">
        <v>4960</v>
      </c>
      <c r="BC87" t="s">
        <v>3096</v>
      </c>
      <c r="BD87" t="s">
        <v>153</v>
      </c>
      <c r="BE87" t="s">
        <v>156</v>
      </c>
      <c r="BF87" t="s">
        <v>158</v>
      </c>
      <c r="BG87" t="s">
        <v>4978</v>
      </c>
      <c r="BH87" t="s">
        <v>4960</v>
      </c>
      <c r="BI87" t="s">
        <v>156</v>
      </c>
      <c r="BJ87" t="s">
        <v>158</v>
      </c>
      <c r="BM87" t="s">
        <v>5066</v>
      </c>
      <c r="BO87" t="s">
        <v>158</v>
      </c>
      <c r="BS87" s="30">
        <f t="shared" si="9"/>
        <v>89</v>
      </c>
      <c r="BT87" s="30">
        <f t="shared" si="12"/>
        <v>84</v>
      </c>
    </row>
    <row r="88" spans="8:72" x14ac:dyDescent="0.25">
      <c r="H88">
        <v>27</v>
      </c>
      <c r="I88" t="s">
        <v>1374</v>
      </c>
      <c r="J88" t="s">
        <v>679</v>
      </c>
      <c r="K88" t="s">
        <v>153</v>
      </c>
      <c r="L88" t="s">
        <v>1734</v>
      </c>
      <c r="M88" t="s">
        <v>680</v>
      </c>
      <c r="N88" t="s">
        <v>149</v>
      </c>
      <c r="O88" s="4" t="s">
        <v>2112</v>
      </c>
      <c r="P88" t="s">
        <v>681</v>
      </c>
      <c r="Q88" t="s">
        <v>154</v>
      </c>
      <c r="S88" s="4" t="s">
        <v>2472</v>
      </c>
      <c r="T88" t="s">
        <v>682</v>
      </c>
      <c r="U88" t="s">
        <v>152</v>
      </c>
      <c r="X88" t="s">
        <v>2847</v>
      </c>
      <c r="Y88" t="str">
        <f t="shared" si="11"/>
        <v>MÙI</v>
      </c>
      <c r="Z88" t="s">
        <v>147</v>
      </c>
      <c r="AA88" t="s">
        <v>154</v>
      </c>
      <c r="AC88" t="s">
        <v>2999</v>
      </c>
      <c r="AD88" t="s">
        <v>687</v>
      </c>
      <c r="AE88" t="s">
        <v>154</v>
      </c>
      <c r="AP88" s="21" t="s">
        <v>263</v>
      </c>
      <c r="AQ88" t="s">
        <v>157</v>
      </c>
      <c r="AR88">
        <v>8</v>
      </c>
      <c r="AS88" s="23" t="s">
        <v>147</v>
      </c>
      <c r="AT88" t="s">
        <v>152</v>
      </c>
      <c r="AV88" t="s">
        <v>3187</v>
      </c>
      <c r="AW88" t="s">
        <v>685</v>
      </c>
      <c r="AX88" t="s">
        <v>152</v>
      </c>
      <c r="BB88" t="s">
        <v>4960</v>
      </c>
      <c r="BC88" t="s">
        <v>3096</v>
      </c>
      <c r="BD88" t="s">
        <v>153</v>
      </c>
      <c r="BE88" t="s">
        <v>157</v>
      </c>
      <c r="BF88" t="s">
        <v>147</v>
      </c>
      <c r="BG88" t="s">
        <v>4978</v>
      </c>
      <c r="BH88" t="s">
        <v>4960</v>
      </c>
      <c r="BI88" t="s">
        <v>157</v>
      </c>
      <c r="BJ88" t="s">
        <v>147</v>
      </c>
      <c r="BM88" t="s">
        <v>5067</v>
      </c>
      <c r="BO88" t="s">
        <v>147</v>
      </c>
      <c r="BS88" s="30">
        <f t="shared" si="9"/>
        <v>90</v>
      </c>
      <c r="BT88" s="30">
        <f t="shared" si="12"/>
        <v>84</v>
      </c>
    </row>
    <row r="89" spans="8:72" x14ac:dyDescent="0.25">
      <c r="H89">
        <v>28</v>
      </c>
      <c r="I89" t="s">
        <v>1375</v>
      </c>
      <c r="J89" t="s">
        <v>679</v>
      </c>
      <c r="K89" t="s">
        <v>154</v>
      </c>
      <c r="L89" t="s">
        <v>1735</v>
      </c>
      <c r="M89" t="s">
        <v>680</v>
      </c>
      <c r="N89" t="s">
        <v>148</v>
      </c>
      <c r="O89" s="4" t="s">
        <v>2113</v>
      </c>
      <c r="P89" t="s">
        <v>681</v>
      </c>
      <c r="Q89" t="s">
        <v>155</v>
      </c>
      <c r="S89" s="4" t="s">
        <v>2473</v>
      </c>
      <c r="T89" t="s">
        <v>682</v>
      </c>
      <c r="U89" t="s">
        <v>151</v>
      </c>
      <c r="X89" t="s">
        <v>2848</v>
      </c>
      <c r="Y89" t="str">
        <f t="shared" si="11"/>
        <v>MÙI</v>
      </c>
      <c r="Z89" t="s">
        <v>148</v>
      </c>
      <c r="AA89" t="s">
        <v>155</v>
      </c>
      <c r="AC89" t="s">
        <v>3000</v>
      </c>
      <c r="AD89" t="s">
        <v>687</v>
      </c>
      <c r="AE89" t="s">
        <v>155</v>
      </c>
      <c r="AP89" s="21" t="s">
        <v>263</v>
      </c>
      <c r="AQ89" t="s">
        <v>157</v>
      </c>
      <c r="AR89">
        <v>8</v>
      </c>
      <c r="AS89" s="23" t="s">
        <v>148</v>
      </c>
      <c r="AT89" t="s">
        <v>153</v>
      </c>
      <c r="AV89" t="s">
        <v>3188</v>
      </c>
      <c r="AW89" t="s">
        <v>685</v>
      </c>
      <c r="AX89" t="s">
        <v>153</v>
      </c>
      <c r="BB89" t="s">
        <v>4960</v>
      </c>
      <c r="BC89" t="s">
        <v>3096</v>
      </c>
      <c r="BD89" t="s">
        <v>153</v>
      </c>
      <c r="BE89" t="s">
        <v>158</v>
      </c>
      <c r="BF89" t="s">
        <v>148</v>
      </c>
      <c r="BG89" t="s">
        <v>4978</v>
      </c>
      <c r="BH89" t="s">
        <v>4960</v>
      </c>
      <c r="BI89" t="s">
        <v>158</v>
      </c>
      <c r="BJ89" t="s">
        <v>148</v>
      </c>
      <c r="BM89" t="s">
        <v>5068</v>
      </c>
      <c r="BO89" t="s">
        <v>148</v>
      </c>
      <c r="BS89" s="30">
        <f t="shared" si="9"/>
        <v>91</v>
      </c>
      <c r="BT89" s="30">
        <f t="shared" si="12"/>
        <v>84</v>
      </c>
    </row>
    <row r="90" spans="8:72" x14ac:dyDescent="0.25">
      <c r="H90">
        <v>29</v>
      </c>
      <c r="I90" t="s">
        <v>1376</v>
      </c>
      <c r="J90" t="s">
        <v>679</v>
      </c>
      <c r="K90" t="s">
        <v>155</v>
      </c>
      <c r="L90" t="s">
        <v>1736</v>
      </c>
      <c r="M90" t="s">
        <v>680</v>
      </c>
      <c r="N90" t="s">
        <v>147</v>
      </c>
      <c r="O90" s="4" t="s">
        <v>2114</v>
      </c>
      <c r="P90" t="s">
        <v>681</v>
      </c>
      <c r="Q90" t="s">
        <v>156</v>
      </c>
      <c r="S90" s="4" t="s">
        <v>2474</v>
      </c>
      <c r="T90" t="s">
        <v>682</v>
      </c>
      <c r="U90" t="s">
        <v>150</v>
      </c>
      <c r="X90" t="s">
        <v>2849</v>
      </c>
      <c r="Y90" t="str">
        <f t="shared" si="11"/>
        <v>MÙI</v>
      </c>
      <c r="Z90" t="s">
        <v>149</v>
      </c>
      <c r="AA90" t="s">
        <v>156</v>
      </c>
      <c r="AC90" t="s">
        <v>3001</v>
      </c>
      <c r="AD90" t="s">
        <v>687</v>
      </c>
      <c r="AE90" t="s">
        <v>156</v>
      </c>
      <c r="AP90" s="21" t="s">
        <v>263</v>
      </c>
      <c r="AQ90" t="s">
        <v>157</v>
      </c>
      <c r="AR90">
        <v>8</v>
      </c>
      <c r="AS90" s="23" t="s">
        <v>149</v>
      </c>
      <c r="AT90" t="s">
        <v>154</v>
      </c>
      <c r="AV90" t="s">
        <v>3189</v>
      </c>
      <c r="AW90" t="s">
        <v>685</v>
      </c>
      <c r="AX90" t="s">
        <v>154</v>
      </c>
      <c r="BB90" t="s">
        <v>4960</v>
      </c>
      <c r="BC90" t="s">
        <v>3096</v>
      </c>
      <c r="BD90" t="s">
        <v>153</v>
      </c>
      <c r="BE90" t="s">
        <v>147</v>
      </c>
      <c r="BF90" t="s">
        <v>149</v>
      </c>
      <c r="BG90" t="s">
        <v>4978</v>
      </c>
      <c r="BH90" t="s">
        <v>4960</v>
      </c>
      <c r="BI90" t="s">
        <v>147</v>
      </c>
      <c r="BJ90" t="s">
        <v>149</v>
      </c>
      <c r="BM90" t="s">
        <v>5069</v>
      </c>
      <c r="BO90" t="s">
        <v>149</v>
      </c>
      <c r="BS90" s="30">
        <f t="shared" si="9"/>
        <v>92</v>
      </c>
      <c r="BT90" s="30">
        <f t="shared" si="12"/>
        <v>84</v>
      </c>
    </row>
    <row r="91" spans="8:72" x14ac:dyDescent="0.25">
      <c r="H91">
        <v>30</v>
      </c>
      <c r="I91" t="s">
        <v>1377</v>
      </c>
      <c r="J91" t="s">
        <v>679</v>
      </c>
      <c r="K91" t="s">
        <v>156</v>
      </c>
      <c r="L91" t="s">
        <v>1737</v>
      </c>
      <c r="M91" t="s">
        <v>680</v>
      </c>
      <c r="N91" t="s">
        <v>158</v>
      </c>
      <c r="O91" s="4" t="s">
        <v>2115</v>
      </c>
      <c r="P91" t="s">
        <v>681</v>
      </c>
      <c r="Q91" t="s">
        <v>157</v>
      </c>
      <c r="S91" s="4" t="s">
        <v>2475</v>
      </c>
      <c r="T91" t="s">
        <v>682</v>
      </c>
      <c r="U91" t="s">
        <v>149</v>
      </c>
      <c r="X91" t="s">
        <v>2850</v>
      </c>
      <c r="Y91" t="str">
        <f t="shared" si="11"/>
        <v>MÙI</v>
      </c>
      <c r="Z91" t="s">
        <v>150</v>
      </c>
      <c r="AA91" t="s">
        <v>157</v>
      </c>
      <c r="AC91" t="s">
        <v>3002</v>
      </c>
      <c r="AD91" t="s">
        <v>687</v>
      </c>
      <c r="AE91" t="s">
        <v>157</v>
      </c>
      <c r="AP91" s="21" t="s">
        <v>263</v>
      </c>
      <c r="AQ91" t="s">
        <v>157</v>
      </c>
      <c r="AR91">
        <v>8</v>
      </c>
      <c r="AS91" s="23" t="s">
        <v>150</v>
      </c>
      <c r="AT91" t="s">
        <v>155</v>
      </c>
      <c r="AV91" t="s">
        <v>3190</v>
      </c>
      <c r="AW91" t="s">
        <v>685</v>
      </c>
      <c r="AX91" t="s">
        <v>155</v>
      </c>
      <c r="BB91" t="s">
        <v>4960</v>
      </c>
      <c r="BC91" t="s">
        <v>3096</v>
      </c>
      <c r="BD91" t="s">
        <v>153</v>
      </c>
      <c r="BE91" t="s">
        <v>148</v>
      </c>
      <c r="BF91" t="s">
        <v>150</v>
      </c>
      <c r="BG91" t="s">
        <v>4978</v>
      </c>
      <c r="BH91" t="s">
        <v>4960</v>
      </c>
      <c r="BI91" t="s">
        <v>148</v>
      </c>
      <c r="BJ91" t="s">
        <v>150</v>
      </c>
      <c r="BM91" t="s">
        <v>5070</v>
      </c>
      <c r="BO91" t="s">
        <v>150</v>
      </c>
      <c r="BS91" s="30">
        <f t="shared" si="9"/>
        <v>93</v>
      </c>
      <c r="BT91" s="30">
        <f t="shared" si="12"/>
        <v>84</v>
      </c>
    </row>
    <row r="92" spans="8:72" x14ac:dyDescent="0.25">
      <c r="H92">
        <v>1</v>
      </c>
      <c r="I92" t="s">
        <v>1378</v>
      </c>
      <c r="J92" t="s">
        <v>679</v>
      </c>
      <c r="K92" t="s">
        <v>152</v>
      </c>
      <c r="L92" t="s">
        <v>1738</v>
      </c>
      <c r="M92" t="s">
        <v>680</v>
      </c>
      <c r="N92" t="s">
        <v>152</v>
      </c>
      <c r="O92" s="4" t="s">
        <v>2116</v>
      </c>
      <c r="P92" t="s">
        <v>681</v>
      </c>
      <c r="Q92" t="s">
        <v>151</v>
      </c>
      <c r="S92" s="4" t="s">
        <v>2476</v>
      </c>
      <c r="T92" t="s">
        <v>682</v>
      </c>
      <c r="U92" t="s">
        <v>153</v>
      </c>
      <c r="X92" t="s">
        <v>2851</v>
      </c>
      <c r="Y92" t="str">
        <f t="shared" si="11"/>
        <v>MÙI</v>
      </c>
      <c r="Z92" t="s">
        <v>151</v>
      </c>
      <c r="AA92" t="s">
        <v>158</v>
      </c>
      <c r="AC92" t="s">
        <v>3003</v>
      </c>
      <c r="AD92" t="s">
        <v>687</v>
      </c>
      <c r="AE92" t="s">
        <v>158</v>
      </c>
      <c r="AP92" s="21" t="s">
        <v>263</v>
      </c>
      <c r="AQ92" t="s">
        <v>157</v>
      </c>
      <c r="AR92">
        <v>8</v>
      </c>
      <c r="AS92" s="23" t="s">
        <v>151</v>
      </c>
      <c r="AT92" t="s">
        <v>156</v>
      </c>
      <c r="AV92" t="s">
        <v>3191</v>
      </c>
      <c r="AW92" t="s">
        <v>685</v>
      </c>
      <c r="AX92" t="s">
        <v>156</v>
      </c>
      <c r="BB92" t="s">
        <v>4960</v>
      </c>
      <c r="BC92" t="s">
        <v>3096</v>
      </c>
      <c r="BD92" t="s">
        <v>153</v>
      </c>
      <c r="BE92" t="s">
        <v>149</v>
      </c>
      <c r="BF92" t="s">
        <v>151</v>
      </c>
      <c r="BG92" t="s">
        <v>4978</v>
      </c>
      <c r="BH92" t="s">
        <v>4960</v>
      </c>
      <c r="BI92" t="s">
        <v>149</v>
      </c>
      <c r="BJ92" t="s">
        <v>151</v>
      </c>
      <c r="BM92" t="s">
        <v>5071</v>
      </c>
      <c r="BO92" t="s">
        <v>151</v>
      </c>
      <c r="BS92" s="30">
        <f t="shared" si="9"/>
        <v>94</v>
      </c>
      <c r="BT92" s="30">
        <f>BS92</f>
        <v>94</v>
      </c>
    </row>
    <row r="93" spans="8:72" x14ac:dyDescent="0.25">
      <c r="H93">
        <v>2</v>
      </c>
      <c r="I93" t="s">
        <v>1379</v>
      </c>
      <c r="J93" t="s">
        <v>679</v>
      </c>
      <c r="K93" t="s">
        <v>153</v>
      </c>
      <c r="L93" t="s">
        <v>1739</v>
      </c>
      <c r="M93" t="s">
        <v>680</v>
      </c>
      <c r="N93" t="s">
        <v>151</v>
      </c>
      <c r="O93" s="4" t="s">
        <v>2117</v>
      </c>
      <c r="P93" t="s">
        <v>681</v>
      </c>
      <c r="Q93" t="s">
        <v>152</v>
      </c>
      <c r="S93" s="4" t="s">
        <v>2477</v>
      </c>
      <c r="T93" t="s">
        <v>682</v>
      </c>
      <c r="U93" t="s">
        <v>152</v>
      </c>
      <c r="X93" t="s">
        <v>2852</v>
      </c>
      <c r="Y93" t="str">
        <f t="shared" si="11"/>
        <v>MÙI</v>
      </c>
      <c r="Z93" t="s">
        <v>152</v>
      </c>
      <c r="AA93" t="s">
        <v>147</v>
      </c>
      <c r="AC93" t="s">
        <v>3004</v>
      </c>
      <c r="AD93" t="s">
        <v>687</v>
      </c>
      <c r="AE93" t="s">
        <v>147</v>
      </c>
      <c r="AP93" s="21" t="s">
        <v>263</v>
      </c>
      <c r="AQ93" t="s">
        <v>157</v>
      </c>
      <c r="AR93">
        <v>8</v>
      </c>
      <c r="AS93" s="23" t="s">
        <v>152</v>
      </c>
      <c r="AT93" t="s">
        <v>157</v>
      </c>
      <c r="AV93" t="s">
        <v>3192</v>
      </c>
      <c r="AW93" t="s">
        <v>685</v>
      </c>
      <c r="AX93" t="s">
        <v>157</v>
      </c>
      <c r="BB93" t="s">
        <v>4960</v>
      </c>
      <c r="BC93" t="s">
        <v>3096</v>
      </c>
      <c r="BD93" t="s">
        <v>153</v>
      </c>
      <c r="BE93" t="s">
        <v>150</v>
      </c>
      <c r="BF93" t="s">
        <v>152</v>
      </c>
      <c r="BG93" t="s">
        <v>4978</v>
      </c>
      <c r="BH93" t="s">
        <v>4960</v>
      </c>
      <c r="BI93" t="s">
        <v>150</v>
      </c>
      <c r="BJ93" t="s">
        <v>152</v>
      </c>
      <c r="BM93" t="s">
        <v>5072</v>
      </c>
      <c r="BO93" t="s">
        <v>152</v>
      </c>
      <c r="BS93" s="30">
        <f t="shared" si="9"/>
        <v>95</v>
      </c>
      <c r="BT93" s="30">
        <f>BT92</f>
        <v>94</v>
      </c>
    </row>
    <row r="94" spans="8:72" x14ac:dyDescent="0.25">
      <c r="H94">
        <v>3</v>
      </c>
      <c r="I94" t="s">
        <v>1380</v>
      </c>
      <c r="J94" t="s">
        <v>679</v>
      </c>
      <c r="K94" t="s">
        <v>154</v>
      </c>
      <c r="L94" t="s">
        <v>1740</v>
      </c>
      <c r="M94" t="s">
        <v>680</v>
      </c>
      <c r="N94" t="s">
        <v>150</v>
      </c>
      <c r="O94" s="4" t="s">
        <v>2118</v>
      </c>
      <c r="P94" t="s">
        <v>681</v>
      </c>
      <c r="Q94" t="s">
        <v>153</v>
      </c>
      <c r="S94" s="4" t="s">
        <v>2478</v>
      </c>
      <c r="T94" t="s">
        <v>682</v>
      </c>
      <c r="U94" t="s">
        <v>151</v>
      </c>
      <c r="X94" t="s">
        <v>2853</v>
      </c>
      <c r="Y94" t="str">
        <f t="shared" si="11"/>
        <v>MÙI</v>
      </c>
      <c r="Z94" t="s">
        <v>153</v>
      </c>
      <c r="AA94" t="s">
        <v>148</v>
      </c>
      <c r="AC94" t="s">
        <v>3005</v>
      </c>
      <c r="AD94" t="s">
        <v>687</v>
      </c>
      <c r="AE94" t="s">
        <v>148</v>
      </c>
      <c r="AP94" s="21" t="s">
        <v>263</v>
      </c>
      <c r="AQ94" t="s">
        <v>157</v>
      </c>
      <c r="AR94">
        <v>8</v>
      </c>
      <c r="AS94" s="23" t="s">
        <v>153</v>
      </c>
      <c r="AT94" t="s">
        <v>158</v>
      </c>
      <c r="AV94" t="s">
        <v>3193</v>
      </c>
      <c r="AW94" t="s">
        <v>685</v>
      </c>
      <c r="AX94" t="s">
        <v>158</v>
      </c>
      <c r="BB94" t="s">
        <v>4960</v>
      </c>
      <c r="BC94" t="s">
        <v>3096</v>
      </c>
      <c r="BD94" t="s">
        <v>153</v>
      </c>
      <c r="BE94" t="s">
        <v>151</v>
      </c>
      <c r="BF94" t="s">
        <v>153</v>
      </c>
      <c r="BG94" t="s">
        <v>4978</v>
      </c>
      <c r="BH94" t="s">
        <v>4960</v>
      </c>
      <c r="BI94" t="s">
        <v>151</v>
      </c>
      <c r="BJ94" t="s">
        <v>153</v>
      </c>
      <c r="BM94" t="s">
        <v>5073</v>
      </c>
      <c r="BO94" t="s">
        <v>153</v>
      </c>
      <c r="BS94" s="30">
        <f t="shared" si="9"/>
        <v>96</v>
      </c>
      <c r="BT94" s="30">
        <f t="shared" ref="BT94:BT101" si="13">BT93</f>
        <v>94</v>
      </c>
    </row>
    <row r="95" spans="8:72" x14ac:dyDescent="0.25">
      <c r="H95">
        <v>4</v>
      </c>
      <c r="I95" t="s">
        <v>1381</v>
      </c>
      <c r="J95" t="s">
        <v>679</v>
      </c>
      <c r="K95" t="s">
        <v>155</v>
      </c>
      <c r="L95" t="s">
        <v>1741</v>
      </c>
      <c r="M95" t="s">
        <v>680</v>
      </c>
      <c r="N95" t="s">
        <v>149</v>
      </c>
      <c r="O95" s="4" t="s">
        <v>2119</v>
      </c>
      <c r="P95" t="s">
        <v>681</v>
      </c>
      <c r="Q95" t="s">
        <v>154</v>
      </c>
      <c r="S95" s="4" t="s">
        <v>2479</v>
      </c>
      <c r="T95" t="s">
        <v>682</v>
      </c>
      <c r="U95" t="s">
        <v>150</v>
      </c>
      <c r="X95" t="s">
        <v>2854</v>
      </c>
      <c r="Y95" t="str">
        <f t="shared" si="11"/>
        <v>MÙI</v>
      </c>
      <c r="Z95" t="s">
        <v>154</v>
      </c>
      <c r="AA95" t="s">
        <v>149</v>
      </c>
      <c r="AC95" t="s">
        <v>3006</v>
      </c>
      <c r="AD95" t="s">
        <v>687</v>
      </c>
      <c r="AE95" t="s">
        <v>149</v>
      </c>
      <c r="AP95" s="21" t="s">
        <v>263</v>
      </c>
      <c r="AQ95" t="s">
        <v>157</v>
      </c>
      <c r="AR95">
        <v>8</v>
      </c>
      <c r="AS95" s="23" t="s">
        <v>154</v>
      </c>
      <c r="AT95" t="s">
        <v>147</v>
      </c>
      <c r="AV95" t="s">
        <v>3194</v>
      </c>
      <c r="AW95" t="s">
        <v>685</v>
      </c>
      <c r="AX95" t="s">
        <v>147</v>
      </c>
      <c r="BB95" t="s">
        <v>4960</v>
      </c>
      <c r="BC95" t="s">
        <v>3096</v>
      </c>
      <c r="BD95" t="s">
        <v>153</v>
      </c>
      <c r="BE95" t="s">
        <v>152</v>
      </c>
      <c r="BF95" t="s">
        <v>154</v>
      </c>
      <c r="BG95" t="s">
        <v>4978</v>
      </c>
      <c r="BH95" t="s">
        <v>4960</v>
      </c>
      <c r="BI95" t="s">
        <v>152</v>
      </c>
      <c r="BJ95" t="s">
        <v>154</v>
      </c>
      <c r="BM95" t="s">
        <v>5074</v>
      </c>
      <c r="BO95" t="s">
        <v>154</v>
      </c>
      <c r="BS95" s="30">
        <f t="shared" si="9"/>
        <v>97</v>
      </c>
      <c r="BT95" s="30">
        <f t="shared" si="13"/>
        <v>94</v>
      </c>
    </row>
    <row r="96" spans="8:72" x14ac:dyDescent="0.25">
      <c r="H96">
        <v>5</v>
      </c>
      <c r="I96" t="s">
        <v>1382</v>
      </c>
      <c r="J96" t="s">
        <v>679</v>
      </c>
      <c r="K96" t="s">
        <v>156</v>
      </c>
      <c r="L96" t="s">
        <v>1742</v>
      </c>
      <c r="M96" t="s">
        <v>680</v>
      </c>
      <c r="N96" t="s">
        <v>148</v>
      </c>
      <c r="O96" s="4" t="s">
        <v>2120</v>
      </c>
      <c r="P96" t="s">
        <v>681</v>
      </c>
      <c r="Q96" t="s">
        <v>155</v>
      </c>
      <c r="S96" s="4" t="s">
        <v>2480</v>
      </c>
      <c r="T96" t="s">
        <v>682</v>
      </c>
      <c r="U96" t="s">
        <v>149</v>
      </c>
      <c r="X96" t="s">
        <v>2855</v>
      </c>
      <c r="Y96" t="str">
        <f t="shared" si="11"/>
        <v>MÙI</v>
      </c>
      <c r="Z96" t="s">
        <v>155</v>
      </c>
      <c r="AA96" t="s">
        <v>150</v>
      </c>
      <c r="AC96" t="s">
        <v>3007</v>
      </c>
      <c r="AD96" t="s">
        <v>687</v>
      </c>
      <c r="AE96" t="s">
        <v>150</v>
      </c>
      <c r="AP96" s="21" t="s">
        <v>263</v>
      </c>
      <c r="AQ96" t="s">
        <v>157</v>
      </c>
      <c r="AR96">
        <v>8</v>
      </c>
      <c r="AS96" s="23" t="s">
        <v>155</v>
      </c>
      <c r="AT96" t="s">
        <v>148</v>
      </c>
      <c r="AV96" t="s">
        <v>3195</v>
      </c>
      <c r="AW96" t="s">
        <v>685</v>
      </c>
      <c r="AX96" t="s">
        <v>148</v>
      </c>
      <c r="BB96" t="s">
        <v>4960</v>
      </c>
      <c r="BC96" t="s">
        <v>3096</v>
      </c>
      <c r="BD96" t="s">
        <v>153</v>
      </c>
      <c r="BE96" t="s">
        <v>153</v>
      </c>
      <c r="BF96" t="s">
        <v>155</v>
      </c>
      <c r="BG96" t="s">
        <v>4978</v>
      </c>
      <c r="BH96" t="s">
        <v>4960</v>
      </c>
      <c r="BI96" t="s">
        <v>153</v>
      </c>
      <c r="BJ96" t="s">
        <v>155</v>
      </c>
      <c r="BM96" t="s">
        <v>5075</v>
      </c>
      <c r="BO96" t="s">
        <v>155</v>
      </c>
      <c r="BS96" s="30">
        <f t="shared" si="9"/>
        <v>98</v>
      </c>
      <c r="BT96" s="30">
        <f t="shared" si="13"/>
        <v>94</v>
      </c>
    </row>
    <row r="97" spans="8:79" x14ac:dyDescent="0.25">
      <c r="H97">
        <v>6</v>
      </c>
      <c r="I97" t="s">
        <v>1383</v>
      </c>
      <c r="J97" t="s">
        <v>679</v>
      </c>
      <c r="K97" t="s">
        <v>157</v>
      </c>
      <c r="L97" t="s">
        <v>1743</v>
      </c>
      <c r="M97" t="s">
        <v>680</v>
      </c>
      <c r="N97" t="s">
        <v>147</v>
      </c>
      <c r="O97" s="4" t="s">
        <v>2121</v>
      </c>
      <c r="P97" t="s">
        <v>681</v>
      </c>
      <c r="Q97" t="s">
        <v>156</v>
      </c>
      <c r="S97" s="4" t="s">
        <v>2481</v>
      </c>
      <c r="T97" t="s">
        <v>682</v>
      </c>
      <c r="U97" t="s">
        <v>148</v>
      </c>
      <c r="X97" t="s">
        <v>2856</v>
      </c>
      <c r="Y97" t="str">
        <f t="shared" si="11"/>
        <v>MÙI</v>
      </c>
      <c r="Z97" t="s">
        <v>156</v>
      </c>
      <c r="AA97" t="s">
        <v>151</v>
      </c>
      <c r="AC97" t="s">
        <v>3008</v>
      </c>
      <c r="AD97" t="s">
        <v>687</v>
      </c>
      <c r="AE97" t="s">
        <v>151</v>
      </c>
      <c r="AP97" s="21" t="s">
        <v>263</v>
      </c>
      <c r="AQ97" t="s">
        <v>157</v>
      </c>
      <c r="AR97">
        <v>8</v>
      </c>
      <c r="AS97" s="23" t="s">
        <v>156</v>
      </c>
      <c r="AT97" t="s">
        <v>149</v>
      </c>
      <c r="AV97" t="s">
        <v>3196</v>
      </c>
      <c r="AW97" t="s">
        <v>685</v>
      </c>
      <c r="AX97" t="s">
        <v>149</v>
      </c>
      <c r="BB97" t="s">
        <v>4960</v>
      </c>
      <c r="BC97" t="s">
        <v>3096</v>
      </c>
      <c r="BD97" t="s">
        <v>153</v>
      </c>
      <c r="BE97" t="s">
        <v>154</v>
      </c>
      <c r="BF97" t="s">
        <v>156</v>
      </c>
      <c r="BG97" t="s">
        <v>4978</v>
      </c>
      <c r="BH97" t="s">
        <v>4960</v>
      </c>
      <c r="BI97" t="s">
        <v>154</v>
      </c>
      <c r="BJ97" t="s">
        <v>156</v>
      </c>
      <c r="BM97" t="s">
        <v>5076</v>
      </c>
      <c r="BO97" t="s">
        <v>156</v>
      </c>
      <c r="BS97" s="30">
        <f t="shared" si="9"/>
        <v>99</v>
      </c>
      <c r="BT97" s="30">
        <f t="shared" si="13"/>
        <v>94</v>
      </c>
    </row>
    <row r="98" spans="8:79" x14ac:dyDescent="0.25">
      <c r="H98">
        <v>7</v>
      </c>
      <c r="I98" t="s">
        <v>1384</v>
      </c>
      <c r="J98" t="s">
        <v>679</v>
      </c>
      <c r="K98" t="s">
        <v>158</v>
      </c>
      <c r="L98" t="s">
        <v>1744</v>
      </c>
      <c r="M98" t="s">
        <v>680</v>
      </c>
      <c r="N98" t="s">
        <v>158</v>
      </c>
      <c r="O98" s="4" t="s">
        <v>2122</v>
      </c>
      <c r="P98" t="s">
        <v>681</v>
      </c>
      <c r="Q98" t="s">
        <v>157</v>
      </c>
      <c r="S98" s="4" t="s">
        <v>2482</v>
      </c>
      <c r="T98" t="s">
        <v>682</v>
      </c>
      <c r="U98" t="s">
        <v>147</v>
      </c>
      <c r="X98" t="s">
        <v>2857</v>
      </c>
      <c r="Y98" t="s">
        <v>153</v>
      </c>
      <c r="Z98" t="s">
        <v>157</v>
      </c>
      <c r="AA98" t="s">
        <v>153</v>
      </c>
      <c r="AC98" t="s">
        <v>3009</v>
      </c>
      <c r="AD98" t="s">
        <v>687</v>
      </c>
      <c r="AE98" t="s">
        <v>153</v>
      </c>
      <c r="AP98" s="21" t="s">
        <v>263</v>
      </c>
      <c r="AQ98" t="s">
        <v>157</v>
      </c>
      <c r="AR98">
        <v>9</v>
      </c>
      <c r="AS98" s="23" t="s">
        <v>157</v>
      </c>
      <c r="AT98" t="s">
        <v>149</v>
      </c>
      <c r="AV98" t="s">
        <v>3197</v>
      </c>
      <c r="AW98" t="s">
        <v>685</v>
      </c>
      <c r="AX98" t="s">
        <v>149</v>
      </c>
      <c r="BB98" t="s">
        <v>4961</v>
      </c>
      <c r="BC98" t="s">
        <v>2748</v>
      </c>
      <c r="BD98" t="s">
        <v>157</v>
      </c>
      <c r="BE98" t="s">
        <v>155</v>
      </c>
      <c r="BF98" t="s">
        <v>157</v>
      </c>
      <c r="BG98" t="s">
        <v>4978</v>
      </c>
      <c r="BH98" t="s">
        <v>4961</v>
      </c>
      <c r="BI98" t="s">
        <v>155</v>
      </c>
      <c r="BJ98" t="s">
        <v>157</v>
      </c>
      <c r="BM98" t="s">
        <v>5077</v>
      </c>
      <c r="BO98" t="s">
        <v>157</v>
      </c>
      <c r="BS98" s="30">
        <f t="shared" si="9"/>
        <v>100</v>
      </c>
      <c r="BT98" s="30">
        <f t="shared" si="13"/>
        <v>94</v>
      </c>
    </row>
    <row r="99" spans="8:79" x14ac:dyDescent="0.25">
      <c r="H99">
        <v>8</v>
      </c>
      <c r="I99" t="s">
        <v>1385</v>
      </c>
      <c r="J99" t="s">
        <v>679</v>
      </c>
      <c r="K99" t="s">
        <v>147</v>
      </c>
      <c r="L99" t="s">
        <v>1745</v>
      </c>
      <c r="M99" t="s">
        <v>680</v>
      </c>
      <c r="N99" t="s">
        <v>157</v>
      </c>
      <c r="O99" s="4" t="s">
        <v>2123</v>
      </c>
      <c r="P99" t="s">
        <v>681</v>
      </c>
      <c r="Q99" t="s">
        <v>158</v>
      </c>
      <c r="S99" s="4" t="s">
        <v>2483</v>
      </c>
      <c r="T99" t="s">
        <v>682</v>
      </c>
      <c r="U99" t="s">
        <v>158</v>
      </c>
      <c r="X99" t="s">
        <v>2858</v>
      </c>
      <c r="Y99" t="str">
        <f t="shared" si="11"/>
        <v>THÂN</v>
      </c>
      <c r="Z99" t="s">
        <v>158</v>
      </c>
      <c r="AA99" t="s">
        <v>154</v>
      </c>
      <c r="AC99" t="s">
        <v>3010</v>
      </c>
      <c r="AD99" t="s">
        <v>687</v>
      </c>
      <c r="AE99" t="s">
        <v>154</v>
      </c>
      <c r="AP99" s="21" t="s">
        <v>263</v>
      </c>
      <c r="AQ99" t="s">
        <v>157</v>
      </c>
      <c r="AR99">
        <v>9</v>
      </c>
      <c r="AS99" s="23" t="s">
        <v>158</v>
      </c>
      <c r="AT99" t="s">
        <v>150</v>
      </c>
      <c r="AV99" t="s">
        <v>3198</v>
      </c>
      <c r="AW99" t="s">
        <v>685</v>
      </c>
      <c r="AX99" t="s">
        <v>150</v>
      </c>
      <c r="BB99" t="s">
        <v>4961</v>
      </c>
      <c r="BC99" t="s">
        <v>2748</v>
      </c>
      <c r="BD99" t="s">
        <v>157</v>
      </c>
      <c r="BE99" t="s">
        <v>154</v>
      </c>
      <c r="BF99" t="s">
        <v>158</v>
      </c>
      <c r="BG99" t="s">
        <v>4978</v>
      </c>
      <c r="BH99" t="s">
        <v>4961</v>
      </c>
      <c r="BI99" t="s">
        <v>154</v>
      </c>
      <c r="BJ99" t="s">
        <v>158</v>
      </c>
      <c r="BM99" t="s">
        <v>5078</v>
      </c>
      <c r="BO99" t="s">
        <v>158</v>
      </c>
      <c r="BS99" s="30">
        <f t="shared" si="9"/>
        <v>101</v>
      </c>
      <c r="BT99" s="30">
        <f t="shared" si="13"/>
        <v>94</v>
      </c>
    </row>
    <row r="100" spans="8:79" x14ac:dyDescent="0.25">
      <c r="H100">
        <v>9</v>
      </c>
      <c r="I100" t="s">
        <v>1386</v>
      </c>
      <c r="J100" t="s">
        <v>679</v>
      </c>
      <c r="K100" t="s">
        <v>148</v>
      </c>
      <c r="L100" t="s">
        <v>1746</v>
      </c>
      <c r="M100" t="s">
        <v>680</v>
      </c>
      <c r="N100" t="s">
        <v>156</v>
      </c>
      <c r="O100" s="4" t="s">
        <v>2124</v>
      </c>
      <c r="P100" t="s">
        <v>681</v>
      </c>
      <c r="Q100" t="s">
        <v>147</v>
      </c>
      <c r="S100" s="4" t="s">
        <v>2484</v>
      </c>
      <c r="T100" t="s">
        <v>682</v>
      </c>
      <c r="U100" t="s">
        <v>157</v>
      </c>
      <c r="X100" t="s">
        <v>2859</v>
      </c>
      <c r="Y100" t="str">
        <f t="shared" si="11"/>
        <v>THÂN</v>
      </c>
      <c r="Z100" t="s">
        <v>147</v>
      </c>
      <c r="AA100" t="s">
        <v>155</v>
      </c>
      <c r="AC100" t="s">
        <v>3011</v>
      </c>
      <c r="AD100" t="s">
        <v>687</v>
      </c>
      <c r="AE100" t="s">
        <v>155</v>
      </c>
      <c r="AP100" s="21" t="s">
        <v>263</v>
      </c>
      <c r="AQ100" t="s">
        <v>157</v>
      </c>
      <c r="AR100">
        <v>9</v>
      </c>
      <c r="AS100" s="23" t="s">
        <v>147</v>
      </c>
      <c r="AT100" t="s">
        <v>151</v>
      </c>
      <c r="AV100" t="s">
        <v>3199</v>
      </c>
      <c r="AW100" t="s">
        <v>685</v>
      </c>
      <c r="AX100" t="s">
        <v>151</v>
      </c>
      <c r="BB100" t="s">
        <v>4961</v>
      </c>
      <c r="BC100" t="s">
        <v>2748</v>
      </c>
      <c r="BD100" t="s">
        <v>157</v>
      </c>
      <c r="BE100" t="s">
        <v>153</v>
      </c>
      <c r="BF100" t="s">
        <v>147</v>
      </c>
      <c r="BG100" t="s">
        <v>4978</v>
      </c>
      <c r="BH100" t="s">
        <v>4961</v>
      </c>
      <c r="BI100" t="s">
        <v>153</v>
      </c>
      <c r="BJ100" t="s">
        <v>147</v>
      </c>
      <c r="BM100" t="s">
        <v>5079</v>
      </c>
      <c r="BO100" t="s">
        <v>147</v>
      </c>
      <c r="BS100" s="30">
        <f t="shared" si="9"/>
        <v>102</v>
      </c>
      <c r="BT100" s="30">
        <f t="shared" si="13"/>
        <v>94</v>
      </c>
    </row>
    <row r="101" spans="8:79" x14ac:dyDescent="0.25">
      <c r="H101">
        <v>10</v>
      </c>
      <c r="I101" t="s">
        <v>1387</v>
      </c>
      <c r="J101" t="s">
        <v>679</v>
      </c>
      <c r="K101" t="s">
        <v>149</v>
      </c>
      <c r="L101" t="s">
        <v>1747</v>
      </c>
      <c r="M101" t="s">
        <v>680</v>
      </c>
      <c r="N101" t="s">
        <v>155</v>
      </c>
      <c r="O101" s="4" t="s">
        <v>2125</v>
      </c>
      <c r="P101" t="s">
        <v>681</v>
      </c>
      <c r="Q101" t="s">
        <v>148</v>
      </c>
      <c r="S101" s="4" t="s">
        <v>2485</v>
      </c>
      <c r="T101" t="s">
        <v>682</v>
      </c>
      <c r="U101" t="s">
        <v>156</v>
      </c>
      <c r="X101" t="s">
        <v>2860</v>
      </c>
      <c r="Y101" t="str">
        <f t="shared" si="11"/>
        <v>THÂN</v>
      </c>
      <c r="Z101" t="s">
        <v>148</v>
      </c>
      <c r="AA101" t="s">
        <v>156</v>
      </c>
      <c r="AC101" t="s">
        <v>3012</v>
      </c>
      <c r="AD101" t="s">
        <v>687</v>
      </c>
      <c r="AE101" t="s">
        <v>156</v>
      </c>
      <c r="AP101" s="21" t="s">
        <v>263</v>
      </c>
      <c r="AQ101" t="s">
        <v>157</v>
      </c>
      <c r="AR101">
        <v>9</v>
      </c>
      <c r="AS101" s="23" t="s">
        <v>148</v>
      </c>
      <c r="AT101" t="s">
        <v>152</v>
      </c>
      <c r="AV101" t="s">
        <v>3200</v>
      </c>
      <c r="AW101" t="s">
        <v>685</v>
      </c>
      <c r="AX101" t="s">
        <v>152</v>
      </c>
      <c r="BB101" t="s">
        <v>4961</v>
      </c>
      <c r="BC101" t="s">
        <v>2748</v>
      </c>
      <c r="BD101" t="s">
        <v>157</v>
      </c>
      <c r="BE101" t="s">
        <v>152</v>
      </c>
      <c r="BF101" t="s">
        <v>148</v>
      </c>
      <c r="BG101" t="s">
        <v>4978</v>
      </c>
      <c r="BH101" t="s">
        <v>4961</v>
      </c>
      <c r="BI101" t="s">
        <v>152</v>
      </c>
      <c r="BJ101" t="s">
        <v>148</v>
      </c>
      <c r="BM101" t="s">
        <v>5080</v>
      </c>
      <c r="BO101" t="s">
        <v>148</v>
      </c>
      <c r="BS101" s="30">
        <f t="shared" si="9"/>
        <v>103</v>
      </c>
      <c r="BT101" s="30">
        <f t="shared" si="13"/>
        <v>94</v>
      </c>
    </row>
    <row r="102" spans="8:79" x14ac:dyDescent="0.25">
      <c r="H102">
        <v>11</v>
      </c>
      <c r="I102" t="s">
        <v>1388</v>
      </c>
      <c r="J102" t="s">
        <v>679</v>
      </c>
      <c r="K102" t="s">
        <v>150</v>
      </c>
      <c r="L102" t="s">
        <v>1748</v>
      </c>
      <c r="M102" t="s">
        <v>680</v>
      </c>
      <c r="N102" t="s">
        <v>154</v>
      </c>
      <c r="O102" s="4" t="s">
        <v>2126</v>
      </c>
      <c r="P102" t="s">
        <v>681</v>
      </c>
      <c r="Q102" t="s">
        <v>149</v>
      </c>
      <c r="S102" s="4" t="s">
        <v>2486</v>
      </c>
      <c r="T102" t="s">
        <v>682</v>
      </c>
      <c r="U102" t="s">
        <v>155</v>
      </c>
      <c r="X102" t="s">
        <v>2861</v>
      </c>
      <c r="Y102" t="str">
        <f t="shared" si="11"/>
        <v>THÂN</v>
      </c>
      <c r="Z102" t="s">
        <v>149</v>
      </c>
      <c r="AA102" t="s">
        <v>157</v>
      </c>
      <c r="AC102" t="s">
        <v>3013</v>
      </c>
      <c r="AD102" t="s">
        <v>687</v>
      </c>
      <c r="AE102" t="s">
        <v>157</v>
      </c>
      <c r="AP102" s="21" t="s">
        <v>263</v>
      </c>
      <c r="AQ102" t="s">
        <v>157</v>
      </c>
      <c r="AR102">
        <v>9</v>
      </c>
      <c r="AS102" s="23" t="s">
        <v>149</v>
      </c>
      <c r="AT102" t="s">
        <v>153</v>
      </c>
      <c r="AV102" t="s">
        <v>3201</v>
      </c>
      <c r="AW102" t="s">
        <v>685</v>
      </c>
      <c r="AX102" t="s">
        <v>153</v>
      </c>
      <c r="BB102" t="s">
        <v>4961</v>
      </c>
      <c r="BC102" t="s">
        <v>2748</v>
      </c>
      <c r="BD102" t="s">
        <v>157</v>
      </c>
      <c r="BE102" t="s">
        <v>151</v>
      </c>
      <c r="BF102" t="s">
        <v>149</v>
      </c>
      <c r="BG102" t="s">
        <v>4978</v>
      </c>
      <c r="BH102" t="s">
        <v>4961</v>
      </c>
      <c r="BI102" t="s">
        <v>151</v>
      </c>
      <c r="BJ102" t="s">
        <v>149</v>
      </c>
      <c r="BM102" t="s">
        <v>5081</v>
      </c>
      <c r="BO102" t="s">
        <v>149</v>
      </c>
      <c r="BS102" s="30">
        <f t="shared" si="9"/>
        <v>104</v>
      </c>
      <c r="BT102" s="30">
        <f>BS102</f>
        <v>104</v>
      </c>
    </row>
    <row r="103" spans="8:79" x14ac:dyDescent="0.25">
      <c r="H103">
        <v>12</v>
      </c>
      <c r="I103" t="s">
        <v>1389</v>
      </c>
      <c r="J103" t="s">
        <v>679</v>
      </c>
      <c r="K103" t="s">
        <v>151</v>
      </c>
      <c r="L103" t="s">
        <v>1749</v>
      </c>
      <c r="M103" t="s">
        <v>680</v>
      </c>
      <c r="N103" t="s">
        <v>153</v>
      </c>
      <c r="O103" s="4" t="s">
        <v>2127</v>
      </c>
      <c r="P103" t="s">
        <v>681</v>
      </c>
      <c r="Q103" t="s">
        <v>150</v>
      </c>
      <c r="S103" s="4" t="s">
        <v>2487</v>
      </c>
      <c r="T103" t="s">
        <v>682</v>
      </c>
      <c r="U103" t="s">
        <v>154</v>
      </c>
      <c r="X103" t="s">
        <v>2862</v>
      </c>
      <c r="Y103" t="str">
        <f t="shared" si="11"/>
        <v>THÂN</v>
      </c>
      <c r="Z103" t="s">
        <v>150</v>
      </c>
      <c r="AA103" t="s">
        <v>158</v>
      </c>
      <c r="AC103" t="s">
        <v>3014</v>
      </c>
      <c r="AD103" t="s">
        <v>687</v>
      </c>
      <c r="AE103" t="s">
        <v>158</v>
      </c>
      <c r="AP103" s="21" t="s">
        <v>263</v>
      </c>
      <c r="AQ103" t="s">
        <v>157</v>
      </c>
      <c r="AR103">
        <v>9</v>
      </c>
      <c r="AS103" s="23" t="s">
        <v>150</v>
      </c>
      <c r="AT103" t="s">
        <v>154</v>
      </c>
      <c r="AV103" t="s">
        <v>3202</v>
      </c>
      <c r="AW103" t="s">
        <v>685</v>
      </c>
      <c r="AX103" t="s">
        <v>154</v>
      </c>
      <c r="BB103" t="s">
        <v>4961</v>
      </c>
      <c r="BC103" t="s">
        <v>2748</v>
      </c>
      <c r="BD103" t="s">
        <v>157</v>
      </c>
      <c r="BE103" t="s">
        <v>150</v>
      </c>
      <c r="BF103" t="s">
        <v>150</v>
      </c>
      <c r="BG103" t="s">
        <v>4978</v>
      </c>
      <c r="BH103" t="s">
        <v>4961</v>
      </c>
      <c r="BI103" t="s">
        <v>150</v>
      </c>
      <c r="BJ103" t="s">
        <v>150</v>
      </c>
      <c r="BM103" t="s">
        <v>5082</v>
      </c>
      <c r="BO103" t="s">
        <v>150</v>
      </c>
      <c r="BS103" s="30">
        <f t="shared" si="9"/>
        <v>105</v>
      </c>
      <c r="BT103" s="30">
        <f>BT102</f>
        <v>104</v>
      </c>
    </row>
    <row r="104" spans="8:79" x14ac:dyDescent="0.25">
      <c r="H104">
        <v>13</v>
      </c>
      <c r="I104" t="s">
        <v>1390</v>
      </c>
      <c r="J104" t="s">
        <v>679</v>
      </c>
      <c r="K104" t="s">
        <v>152</v>
      </c>
      <c r="L104" t="s">
        <v>1750</v>
      </c>
      <c r="M104" t="s">
        <v>680</v>
      </c>
      <c r="N104" t="s">
        <v>152</v>
      </c>
      <c r="O104" s="4" t="s">
        <v>2128</v>
      </c>
      <c r="P104" t="s">
        <v>681</v>
      </c>
      <c r="Q104" t="s">
        <v>151</v>
      </c>
      <c r="S104" s="4" t="s">
        <v>2488</v>
      </c>
      <c r="T104" t="s">
        <v>682</v>
      </c>
      <c r="U104" t="s">
        <v>153</v>
      </c>
      <c r="X104" t="s">
        <v>2863</v>
      </c>
      <c r="Y104" t="str">
        <f t="shared" si="11"/>
        <v>THÂN</v>
      </c>
      <c r="Z104" t="s">
        <v>151</v>
      </c>
      <c r="AA104" t="s">
        <v>147</v>
      </c>
      <c r="AC104" t="s">
        <v>3015</v>
      </c>
      <c r="AD104" t="s">
        <v>687</v>
      </c>
      <c r="AE104" t="s">
        <v>147</v>
      </c>
      <c r="AP104" s="21" t="s">
        <v>263</v>
      </c>
      <c r="AQ104" t="s">
        <v>157</v>
      </c>
      <c r="AR104">
        <v>9</v>
      </c>
      <c r="AS104" s="23" t="s">
        <v>151</v>
      </c>
      <c r="AT104" t="s">
        <v>155</v>
      </c>
      <c r="AV104" t="s">
        <v>3203</v>
      </c>
      <c r="AW104" t="s">
        <v>685</v>
      </c>
      <c r="AX104" t="s">
        <v>155</v>
      </c>
      <c r="BB104" t="s">
        <v>4961</v>
      </c>
      <c r="BC104" t="s">
        <v>2748</v>
      </c>
      <c r="BD104" t="s">
        <v>157</v>
      </c>
      <c r="BE104" t="s">
        <v>149</v>
      </c>
      <c r="BF104" t="s">
        <v>151</v>
      </c>
      <c r="BG104" t="s">
        <v>4978</v>
      </c>
      <c r="BH104" t="s">
        <v>4961</v>
      </c>
      <c r="BI104" t="s">
        <v>149</v>
      </c>
      <c r="BJ104" t="s">
        <v>151</v>
      </c>
      <c r="BM104" t="s">
        <v>5083</v>
      </c>
      <c r="BO104" t="s">
        <v>151</v>
      </c>
      <c r="BS104" s="30">
        <f t="shared" si="9"/>
        <v>106</v>
      </c>
      <c r="BT104" s="30">
        <f t="shared" ref="BT104:BT111" si="14">BT103</f>
        <v>104</v>
      </c>
    </row>
    <row r="105" spans="8:79" x14ac:dyDescent="0.25">
      <c r="H105">
        <v>14</v>
      </c>
      <c r="I105" t="s">
        <v>1391</v>
      </c>
      <c r="J105" t="s">
        <v>679</v>
      </c>
      <c r="K105" t="s">
        <v>153</v>
      </c>
      <c r="L105" t="s">
        <v>1751</v>
      </c>
      <c r="M105" t="s">
        <v>680</v>
      </c>
      <c r="N105" t="s">
        <v>151</v>
      </c>
      <c r="O105" s="4" t="s">
        <v>2129</v>
      </c>
      <c r="P105" t="s">
        <v>681</v>
      </c>
      <c r="Q105" t="s">
        <v>152</v>
      </c>
      <c r="S105" s="4" t="s">
        <v>2489</v>
      </c>
      <c r="T105" t="s">
        <v>682</v>
      </c>
      <c r="U105" t="s">
        <v>152</v>
      </c>
      <c r="X105" t="s">
        <v>2864</v>
      </c>
      <c r="Y105" t="str">
        <f t="shared" si="11"/>
        <v>THÂN</v>
      </c>
      <c r="Z105" t="s">
        <v>152</v>
      </c>
      <c r="AA105" t="s">
        <v>148</v>
      </c>
      <c r="AC105" t="s">
        <v>3016</v>
      </c>
      <c r="AD105" t="s">
        <v>687</v>
      </c>
      <c r="AE105" t="s">
        <v>148</v>
      </c>
      <c r="AP105" s="21" t="s">
        <v>263</v>
      </c>
      <c r="AQ105" t="s">
        <v>157</v>
      </c>
      <c r="AR105">
        <v>9</v>
      </c>
      <c r="AS105" s="23" t="s">
        <v>152</v>
      </c>
      <c r="AT105" t="s">
        <v>156</v>
      </c>
      <c r="AV105" t="s">
        <v>3204</v>
      </c>
      <c r="AW105" t="s">
        <v>685</v>
      </c>
      <c r="AX105" t="s">
        <v>156</v>
      </c>
      <c r="BB105" t="s">
        <v>4961</v>
      </c>
      <c r="BC105" t="s">
        <v>2748</v>
      </c>
      <c r="BD105" t="s">
        <v>157</v>
      </c>
      <c r="BE105" t="s">
        <v>148</v>
      </c>
      <c r="BF105" t="s">
        <v>152</v>
      </c>
      <c r="BG105" t="s">
        <v>4978</v>
      </c>
      <c r="BH105" t="s">
        <v>4961</v>
      </c>
      <c r="BI105" t="s">
        <v>148</v>
      </c>
      <c r="BJ105" t="s">
        <v>152</v>
      </c>
      <c r="BM105" t="s">
        <v>5084</v>
      </c>
      <c r="BO105" t="s">
        <v>152</v>
      </c>
      <c r="BS105" s="30">
        <f t="shared" si="9"/>
        <v>107</v>
      </c>
      <c r="BT105" s="30">
        <f t="shared" si="14"/>
        <v>104</v>
      </c>
    </row>
    <row r="106" spans="8:79" x14ac:dyDescent="0.25">
      <c r="H106">
        <v>15</v>
      </c>
      <c r="I106" t="s">
        <v>1392</v>
      </c>
      <c r="J106" t="s">
        <v>679</v>
      </c>
      <c r="K106" t="s">
        <v>154</v>
      </c>
      <c r="L106" t="s">
        <v>1752</v>
      </c>
      <c r="M106" t="s">
        <v>680</v>
      </c>
      <c r="N106" t="s">
        <v>150</v>
      </c>
      <c r="O106" s="4" t="s">
        <v>2130</v>
      </c>
      <c r="P106" t="s">
        <v>681</v>
      </c>
      <c r="Q106" t="s">
        <v>153</v>
      </c>
      <c r="S106" s="4" t="s">
        <v>2490</v>
      </c>
      <c r="T106" t="s">
        <v>682</v>
      </c>
      <c r="U106" t="s">
        <v>151</v>
      </c>
      <c r="X106" t="s">
        <v>2865</v>
      </c>
      <c r="Y106" t="str">
        <f t="shared" si="11"/>
        <v>THÂN</v>
      </c>
      <c r="Z106" t="s">
        <v>153</v>
      </c>
      <c r="AA106" t="s">
        <v>149</v>
      </c>
      <c r="AC106" t="s">
        <v>3017</v>
      </c>
      <c r="AD106" t="s">
        <v>687</v>
      </c>
      <c r="AE106" t="s">
        <v>149</v>
      </c>
      <c r="AP106" s="21" t="s">
        <v>263</v>
      </c>
      <c r="AQ106" t="s">
        <v>157</v>
      </c>
      <c r="AR106">
        <v>9</v>
      </c>
      <c r="AS106" s="23" t="s">
        <v>153</v>
      </c>
      <c r="AT106" t="s">
        <v>157</v>
      </c>
      <c r="AV106" t="s">
        <v>3205</v>
      </c>
      <c r="AW106" t="s">
        <v>685</v>
      </c>
      <c r="AX106" t="s">
        <v>157</v>
      </c>
      <c r="BB106" t="s">
        <v>4961</v>
      </c>
      <c r="BC106" t="s">
        <v>2748</v>
      </c>
      <c r="BD106" t="s">
        <v>157</v>
      </c>
      <c r="BE106" t="s">
        <v>147</v>
      </c>
      <c r="BF106" t="s">
        <v>153</v>
      </c>
      <c r="BG106" t="s">
        <v>4978</v>
      </c>
      <c r="BH106" t="s">
        <v>4961</v>
      </c>
      <c r="BI106" t="s">
        <v>147</v>
      </c>
      <c r="BJ106" t="s">
        <v>153</v>
      </c>
      <c r="BM106" t="s">
        <v>5085</v>
      </c>
      <c r="BO106" t="s">
        <v>153</v>
      </c>
      <c r="BS106" s="30">
        <f t="shared" si="9"/>
        <v>108</v>
      </c>
      <c r="BT106" s="30">
        <f t="shared" si="14"/>
        <v>104</v>
      </c>
    </row>
    <row r="107" spans="8:79" x14ac:dyDescent="0.25">
      <c r="H107">
        <v>16</v>
      </c>
      <c r="I107" t="s">
        <v>1393</v>
      </c>
      <c r="J107" t="s">
        <v>679</v>
      </c>
      <c r="K107" t="s">
        <v>155</v>
      </c>
      <c r="L107" t="s">
        <v>1753</v>
      </c>
      <c r="M107" t="s">
        <v>680</v>
      </c>
      <c r="N107" t="s">
        <v>149</v>
      </c>
      <c r="O107" s="4" t="s">
        <v>2131</v>
      </c>
      <c r="P107" t="s">
        <v>681</v>
      </c>
      <c r="Q107" t="s">
        <v>154</v>
      </c>
      <c r="S107" s="4" t="s">
        <v>2491</v>
      </c>
      <c r="T107" t="s">
        <v>682</v>
      </c>
      <c r="U107" t="s">
        <v>150</v>
      </c>
      <c r="X107" t="s">
        <v>2866</v>
      </c>
      <c r="Y107" t="str">
        <f t="shared" si="11"/>
        <v>THÂN</v>
      </c>
      <c r="Z107" t="s">
        <v>154</v>
      </c>
      <c r="AA107" t="s">
        <v>150</v>
      </c>
      <c r="AC107" t="s">
        <v>3018</v>
      </c>
      <c r="AD107" t="s">
        <v>687</v>
      </c>
      <c r="AE107" t="s">
        <v>150</v>
      </c>
      <c r="AP107" s="21" t="s">
        <v>263</v>
      </c>
      <c r="AQ107" t="s">
        <v>157</v>
      </c>
      <c r="AR107">
        <v>9</v>
      </c>
      <c r="AS107" s="23" t="s">
        <v>154</v>
      </c>
      <c r="AT107" t="s">
        <v>158</v>
      </c>
      <c r="AV107" t="s">
        <v>3206</v>
      </c>
      <c r="AW107" t="s">
        <v>685</v>
      </c>
      <c r="AX107" t="s">
        <v>158</v>
      </c>
      <c r="BB107" t="s">
        <v>4961</v>
      </c>
      <c r="BC107" t="s">
        <v>2748</v>
      </c>
      <c r="BD107" t="s">
        <v>157</v>
      </c>
      <c r="BE107" t="s">
        <v>158</v>
      </c>
      <c r="BF107" t="s">
        <v>154</v>
      </c>
      <c r="BG107" t="s">
        <v>4978</v>
      </c>
      <c r="BH107" t="s">
        <v>4961</v>
      </c>
      <c r="BI107" t="s">
        <v>158</v>
      </c>
      <c r="BJ107" t="s">
        <v>154</v>
      </c>
      <c r="BM107" t="s">
        <v>5086</v>
      </c>
      <c r="BO107" t="s">
        <v>154</v>
      </c>
      <c r="BS107" s="30">
        <f t="shared" si="9"/>
        <v>109</v>
      </c>
      <c r="BT107" s="30">
        <f t="shared" si="14"/>
        <v>104</v>
      </c>
    </row>
    <row r="108" spans="8:79" x14ac:dyDescent="0.25">
      <c r="H108">
        <v>17</v>
      </c>
      <c r="I108" t="s">
        <v>1394</v>
      </c>
      <c r="J108" t="s">
        <v>679</v>
      </c>
      <c r="K108" t="s">
        <v>156</v>
      </c>
      <c r="L108" t="s">
        <v>1754</v>
      </c>
      <c r="M108" t="s">
        <v>680</v>
      </c>
      <c r="N108" t="s">
        <v>148</v>
      </c>
      <c r="O108" s="4" t="s">
        <v>2132</v>
      </c>
      <c r="P108" t="s">
        <v>681</v>
      </c>
      <c r="Q108" t="s">
        <v>155</v>
      </c>
      <c r="S108" s="4" t="s">
        <v>2492</v>
      </c>
      <c r="T108" t="s">
        <v>682</v>
      </c>
      <c r="U108" t="s">
        <v>149</v>
      </c>
      <c r="X108" t="s">
        <v>2867</v>
      </c>
      <c r="Y108" t="str">
        <f t="shared" si="11"/>
        <v>THÂN</v>
      </c>
      <c r="Z108" t="s">
        <v>155</v>
      </c>
      <c r="AA108" t="s">
        <v>151</v>
      </c>
      <c r="AC108" t="s">
        <v>3019</v>
      </c>
      <c r="AD108" t="s">
        <v>687</v>
      </c>
      <c r="AE108" t="s">
        <v>151</v>
      </c>
      <c r="AP108" s="21" t="s">
        <v>263</v>
      </c>
      <c r="AQ108" t="s">
        <v>157</v>
      </c>
      <c r="AR108">
        <v>9</v>
      </c>
      <c r="AS108" s="23" t="s">
        <v>155</v>
      </c>
      <c r="AT108" t="s">
        <v>147</v>
      </c>
      <c r="AV108" t="s">
        <v>3207</v>
      </c>
      <c r="AW108" t="s">
        <v>685</v>
      </c>
      <c r="AX108" t="s">
        <v>147</v>
      </c>
      <c r="BB108" t="s">
        <v>4961</v>
      </c>
      <c r="BC108" t="s">
        <v>2748</v>
      </c>
      <c r="BD108" t="s">
        <v>157</v>
      </c>
      <c r="BE108" t="s">
        <v>157</v>
      </c>
      <c r="BF108" t="s">
        <v>155</v>
      </c>
      <c r="BG108" t="s">
        <v>4978</v>
      </c>
      <c r="BH108" t="s">
        <v>4961</v>
      </c>
      <c r="BI108" t="s">
        <v>157</v>
      </c>
      <c r="BJ108" t="s">
        <v>155</v>
      </c>
      <c r="BM108" t="s">
        <v>5087</v>
      </c>
      <c r="BO108" t="s">
        <v>155</v>
      </c>
      <c r="BS108" s="30">
        <f t="shared" si="9"/>
        <v>110</v>
      </c>
      <c r="BT108" s="30">
        <f t="shared" si="14"/>
        <v>104</v>
      </c>
    </row>
    <row r="109" spans="8:79" x14ac:dyDescent="0.25">
      <c r="H109">
        <v>18</v>
      </c>
      <c r="I109" t="s">
        <v>1395</v>
      </c>
      <c r="J109" t="s">
        <v>679</v>
      </c>
      <c r="K109" t="s">
        <v>157</v>
      </c>
      <c r="L109" t="s">
        <v>1755</v>
      </c>
      <c r="M109" t="s">
        <v>680</v>
      </c>
      <c r="N109" t="s">
        <v>147</v>
      </c>
      <c r="O109" s="4" t="s">
        <v>2133</v>
      </c>
      <c r="P109" t="s">
        <v>681</v>
      </c>
      <c r="Q109" t="s">
        <v>156</v>
      </c>
      <c r="S109" s="4" t="s">
        <v>2493</v>
      </c>
      <c r="T109" t="s">
        <v>682</v>
      </c>
      <c r="U109" t="s">
        <v>148</v>
      </c>
      <c r="X109" t="s">
        <v>2868</v>
      </c>
      <c r="Y109" t="str">
        <f t="shared" si="11"/>
        <v>THÂN</v>
      </c>
      <c r="Z109" t="s">
        <v>156</v>
      </c>
      <c r="AA109" t="s">
        <v>152</v>
      </c>
      <c r="AC109" t="s">
        <v>3020</v>
      </c>
      <c r="AD109" t="s">
        <v>687</v>
      </c>
      <c r="AE109" t="s">
        <v>152</v>
      </c>
      <c r="AP109" s="21" t="s">
        <v>263</v>
      </c>
      <c r="AQ109" t="s">
        <v>157</v>
      </c>
      <c r="AR109">
        <v>9</v>
      </c>
      <c r="AS109" s="23" t="s">
        <v>156</v>
      </c>
      <c r="AT109" t="s">
        <v>148</v>
      </c>
      <c r="AV109" t="s">
        <v>3208</v>
      </c>
      <c r="AW109" t="s">
        <v>685</v>
      </c>
      <c r="AX109" t="s">
        <v>148</v>
      </c>
      <c r="BB109" t="s">
        <v>4961</v>
      </c>
      <c r="BC109" t="s">
        <v>2748</v>
      </c>
      <c r="BD109" t="s">
        <v>157</v>
      </c>
      <c r="BE109" t="s">
        <v>156</v>
      </c>
      <c r="BF109" t="s">
        <v>156</v>
      </c>
      <c r="BG109" t="s">
        <v>4978</v>
      </c>
      <c r="BH109" t="s">
        <v>4961</v>
      </c>
      <c r="BI109" t="s">
        <v>156</v>
      </c>
      <c r="BJ109" t="s">
        <v>156</v>
      </c>
      <c r="BM109" t="s">
        <v>5088</v>
      </c>
      <c r="BO109" t="s">
        <v>156</v>
      </c>
      <c r="BS109" s="30">
        <f t="shared" si="9"/>
        <v>111</v>
      </c>
      <c r="BT109" s="30">
        <f t="shared" si="14"/>
        <v>104</v>
      </c>
    </row>
    <row r="110" spans="8:79" x14ac:dyDescent="0.25">
      <c r="H110">
        <v>19</v>
      </c>
      <c r="I110" t="s">
        <v>1396</v>
      </c>
      <c r="J110" t="s">
        <v>679</v>
      </c>
      <c r="K110" t="s">
        <v>158</v>
      </c>
      <c r="L110" t="s">
        <v>1756</v>
      </c>
      <c r="M110" t="s">
        <v>680</v>
      </c>
      <c r="N110" t="s">
        <v>158</v>
      </c>
      <c r="O110" s="4" t="s">
        <v>2134</v>
      </c>
      <c r="P110" t="s">
        <v>681</v>
      </c>
      <c r="Q110" t="s">
        <v>157</v>
      </c>
      <c r="S110" s="4" t="s">
        <v>2494</v>
      </c>
      <c r="T110" t="s">
        <v>682</v>
      </c>
      <c r="U110" t="s">
        <v>147</v>
      </c>
      <c r="X110" t="s">
        <v>2869</v>
      </c>
      <c r="Y110" t="s">
        <v>154</v>
      </c>
      <c r="Z110" t="s">
        <v>157</v>
      </c>
      <c r="AA110" t="s">
        <v>154</v>
      </c>
      <c r="AC110" t="s">
        <v>3021</v>
      </c>
      <c r="AD110" t="s">
        <v>687</v>
      </c>
      <c r="AE110" t="s">
        <v>154</v>
      </c>
      <c r="AP110" s="21" t="s">
        <v>263</v>
      </c>
      <c r="AQ110" t="s">
        <v>157</v>
      </c>
      <c r="AR110">
        <v>10</v>
      </c>
      <c r="AS110" s="23" t="s">
        <v>157</v>
      </c>
      <c r="AT110" t="s">
        <v>148</v>
      </c>
      <c r="AV110" t="s">
        <v>3209</v>
      </c>
      <c r="AW110" t="s">
        <v>685</v>
      </c>
      <c r="AX110" t="s">
        <v>148</v>
      </c>
      <c r="BB110" t="s">
        <v>4962</v>
      </c>
      <c r="BC110" t="s">
        <v>3096</v>
      </c>
      <c r="BD110" t="s">
        <v>157</v>
      </c>
      <c r="BE110" t="s">
        <v>147</v>
      </c>
      <c r="BF110" t="s">
        <v>157</v>
      </c>
      <c r="BG110" t="s">
        <v>4978</v>
      </c>
      <c r="BH110" t="s">
        <v>4962</v>
      </c>
      <c r="BI110" t="s">
        <v>147</v>
      </c>
      <c r="BJ110" t="s">
        <v>157</v>
      </c>
      <c r="BM110" t="s">
        <v>5089</v>
      </c>
      <c r="BO110" t="s">
        <v>157</v>
      </c>
      <c r="BS110" s="30">
        <f t="shared" si="9"/>
        <v>112</v>
      </c>
      <c r="BT110" s="30">
        <f t="shared" si="14"/>
        <v>104</v>
      </c>
      <c r="CA110" s="23"/>
    </row>
    <row r="111" spans="8:79" x14ac:dyDescent="0.25">
      <c r="H111">
        <v>20</v>
      </c>
      <c r="I111" t="s">
        <v>1397</v>
      </c>
      <c r="J111" t="s">
        <v>679</v>
      </c>
      <c r="K111" t="s">
        <v>147</v>
      </c>
      <c r="L111" t="s">
        <v>1757</v>
      </c>
      <c r="M111" t="s">
        <v>680</v>
      </c>
      <c r="N111" t="s">
        <v>157</v>
      </c>
      <c r="O111" s="4" t="s">
        <v>2135</v>
      </c>
      <c r="P111" t="s">
        <v>681</v>
      </c>
      <c r="Q111" t="s">
        <v>158</v>
      </c>
      <c r="S111" s="4" t="s">
        <v>2495</v>
      </c>
      <c r="T111" t="s">
        <v>682</v>
      </c>
      <c r="U111" t="s">
        <v>158</v>
      </c>
      <c r="X111" t="s">
        <v>2870</v>
      </c>
      <c r="Y111" t="str">
        <f t="shared" si="11"/>
        <v>DẬU</v>
      </c>
      <c r="Z111" t="s">
        <v>158</v>
      </c>
      <c r="AA111" t="s">
        <v>155</v>
      </c>
      <c r="AC111" t="s">
        <v>3022</v>
      </c>
      <c r="AD111" t="s">
        <v>687</v>
      </c>
      <c r="AE111" t="s">
        <v>155</v>
      </c>
      <c r="AP111" s="21" t="s">
        <v>263</v>
      </c>
      <c r="AQ111" t="s">
        <v>157</v>
      </c>
      <c r="AR111">
        <v>10</v>
      </c>
      <c r="AS111" s="23" t="s">
        <v>158</v>
      </c>
      <c r="AT111" t="s">
        <v>149</v>
      </c>
      <c r="AV111" t="s">
        <v>3210</v>
      </c>
      <c r="AW111" t="s">
        <v>685</v>
      </c>
      <c r="AX111" t="s">
        <v>149</v>
      </c>
      <c r="BB111" t="s">
        <v>4962</v>
      </c>
      <c r="BC111" t="s">
        <v>3096</v>
      </c>
      <c r="BD111" t="s">
        <v>157</v>
      </c>
      <c r="BE111" t="s">
        <v>148</v>
      </c>
      <c r="BF111" t="s">
        <v>158</v>
      </c>
      <c r="BG111" t="s">
        <v>4978</v>
      </c>
      <c r="BH111" t="s">
        <v>4962</v>
      </c>
      <c r="BI111" t="s">
        <v>148</v>
      </c>
      <c r="BJ111" t="s">
        <v>158</v>
      </c>
      <c r="BM111" t="s">
        <v>5090</v>
      </c>
      <c r="BO111" t="s">
        <v>158</v>
      </c>
      <c r="BS111" s="30">
        <f t="shared" si="9"/>
        <v>113</v>
      </c>
      <c r="BT111" s="30">
        <f t="shared" si="14"/>
        <v>104</v>
      </c>
      <c r="CA111" s="23"/>
    </row>
    <row r="112" spans="8:79" x14ac:dyDescent="0.25">
      <c r="H112">
        <v>21</v>
      </c>
      <c r="I112" t="s">
        <v>1398</v>
      </c>
      <c r="J112" t="s">
        <v>679</v>
      </c>
      <c r="K112" t="s">
        <v>148</v>
      </c>
      <c r="L112" t="s">
        <v>1758</v>
      </c>
      <c r="M112" t="s">
        <v>680</v>
      </c>
      <c r="N112" t="s">
        <v>156</v>
      </c>
      <c r="O112" s="4" t="s">
        <v>2136</v>
      </c>
      <c r="P112" t="s">
        <v>681</v>
      </c>
      <c r="Q112" t="s">
        <v>147</v>
      </c>
      <c r="S112" s="4" t="s">
        <v>2496</v>
      </c>
      <c r="T112" t="s">
        <v>682</v>
      </c>
      <c r="U112" t="s">
        <v>157</v>
      </c>
      <c r="X112" t="s">
        <v>2871</v>
      </c>
      <c r="Y112" t="str">
        <f t="shared" si="11"/>
        <v>DẬU</v>
      </c>
      <c r="Z112" t="s">
        <v>147</v>
      </c>
      <c r="AA112" t="s">
        <v>156</v>
      </c>
      <c r="AC112" t="s">
        <v>3023</v>
      </c>
      <c r="AD112" t="s">
        <v>687</v>
      </c>
      <c r="AE112" t="s">
        <v>156</v>
      </c>
      <c r="AP112" s="21" t="s">
        <v>263</v>
      </c>
      <c r="AQ112" t="s">
        <v>157</v>
      </c>
      <c r="AR112">
        <v>10</v>
      </c>
      <c r="AS112" s="23" t="s">
        <v>147</v>
      </c>
      <c r="AT112" t="s">
        <v>150</v>
      </c>
      <c r="AV112" t="s">
        <v>3211</v>
      </c>
      <c r="AW112" t="s">
        <v>685</v>
      </c>
      <c r="AX112" t="s">
        <v>150</v>
      </c>
      <c r="BB112" t="s">
        <v>4962</v>
      </c>
      <c r="BC112" t="s">
        <v>3096</v>
      </c>
      <c r="BD112" t="s">
        <v>157</v>
      </c>
      <c r="BE112" t="s">
        <v>149</v>
      </c>
      <c r="BF112" t="s">
        <v>147</v>
      </c>
      <c r="BG112" t="s">
        <v>4978</v>
      </c>
      <c r="BH112" t="s">
        <v>4962</v>
      </c>
      <c r="BI112" t="s">
        <v>149</v>
      </c>
      <c r="BJ112" t="s">
        <v>147</v>
      </c>
      <c r="BM112" t="s">
        <v>5091</v>
      </c>
      <c r="BO112" t="s">
        <v>147</v>
      </c>
      <c r="BS112" s="30">
        <f t="shared" si="9"/>
        <v>114</v>
      </c>
      <c r="BT112" s="30">
        <f>BS112</f>
        <v>114</v>
      </c>
      <c r="CA112" s="23"/>
    </row>
    <row r="113" spans="8:79" x14ac:dyDescent="0.25">
      <c r="H113">
        <v>22</v>
      </c>
      <c r="I113" t="s">
        <v>1399</v>
      </c>
      <c r="J113" t="s">
        <v>679</v>
      </c>
      <c r="K113" t="s">
        <v>149</v>
      </c>
      <c r="L113" t="s">
        <v>1759</v>
      </c>
      <c r="M113" t="s">
        <v>680</v>
      </c>
      <c r="N113" t="s">
        <v>155</v>
      </c>
      <c r="O113" s="4" t="s">
        <v>2137</v>
      </c>
      <c r="P113" t="s">
        <v>681</v>
      </c>
      <c r="Q113" t="s">
        <v>148</v>
      </c>
      <c r="S113" s="4" t="s">
        <v>2497</v>
      </c>
      <c r="T113" t="s">
        <v>682</v>
      </c>
      <c r="U113" t="s">
        <v>156</v>
      </c>
      <c r="X113" t="s">
        <v>2872</v>
      </c>
      <c r="Y113" t="str">
        <f t="shared" si="11"/>
        <v>DẬU</v>
      </c>
      <c r="Z113" t="s">
        <v>148</v>
      </c>
      <c r="AA113" t="s">
        <v>157</v>
      </c>
      <c r="AC113" t="s">
        <v>3024</v>
      </c>
      <c r="AD113" t="s">
        <v>687</v>
      </c>
      <c r="AE113" t="s">
        <v>157</v>
      </c>
      <c r="AP113" s="21" t="s">
        <v>263</v>
      </c>
      <c r="AQ113" t="s">
        <v>157</v>
      </c>
      <c r="AR113">
        <v>10</v>
      </c>
      <c r="AS113" s="23" t="s">
        <v>148</v>
      </c>
      <c r="AT113" t="s">
        <v>151</v>
      </c>
      <c r="AV113" t="s">
        <v>3212</v>
      </c>
      <c r="AW113" t="s">
        <v>685</v>
      </c>
      <c r="AX113" t="s">
        <v>151</v>
      </c>
      <c r="BB113" t="s">
        <v>4962</v>
      </c>
      <c r="BC113" t="s">
        <v>3096</v>
      </c>
      <c r="BD113" t="s">
        <v>157</v>
      </c>
      <c r="BE113" t="s">
        <v>150</v>
      </c>
      <c r="BF113" t="s">
        <v>148</v>
      </c>
      <c r="BG113" t="s">
        <v>4978</v>
      </c>
      <c r="BH113" t="s">
        <v>4962</v>
      </c>
      <c r="BI113" t="s">
        <v>150</v>
      </c>
      <c r="BJ113" t="s">
        <v>148</v>
      </c>
      <c r="BM113" t="s">
        <v>5092</v>
      </c>
      <c r="BO113" t="s">
        <v>148</v>
      </c>
      <c r="BS113" s="30">
        <f t="shared" si="9"/>
        <v>115</v>
      </c>
      <c r="BT113" s="30">
        <f>BT112</f>
        <v>114</v>
      </c>
      <c r="CA113" s="23"/>
    </row>
    <row r="114" spans="8:79" x14ac:dyDescent="0.25">
      <c r="H114">
        <v>23</v>
      </c>
      <c r="I114" t="s">
        <v>1400</v>
      </c>
      <c r="J114" t="s">
        <v>679</v>
      </c>
      <c r="K114" t="s">
        <v>150</v>
      </c>
      <c r="L114" t="s">
        <v>1760</v>
      </c>
      <c r="M114" t="s">
        <v>680</v>
      </c>
      <c r="N114" t="s">
        <v>154</v>
      </c>
      <c r="O114" s="4" t="s">
        <v>2138</v>
      </c>
      <c r="P114" t="s">
        <v>681</v>
      </c>
      <c r="Q114" t="s">
        <v>149</v>
      </c>
      <c r="S114" s="4" t="s">
        <v>2498</v>
      </c>
      <c r="T114" t="s">
        <v>682</v>
      </c>
      <c r="U114" t="s">
        <v>155</v>
      </c>
      <c r="X114" t="s">
        <v>2873</v>
      </c>
      <c r="Y114" t="str">
        <f t="shared" si="11"/>
        <v>DẬU</v>
      </c>
      <c r="Z114" t="s">
        <v>149</v>
      </c>
      <c r="AA114" t="s">
        <v>158</v>
      </c>
      <c r="AC114" t="s">
        <v>3025</v>
      </c>
      <c r="AD114" t="s">
        <v>687</v>
      </c>
      <c r="AE114" t="s">
        <v>158</v>
      </c>
      <c r="AP114" s="21" t="s">
        <v>263</v>
      </c>
      <c r="AQ114" t="s">
        <v>157</v>
      </c>
      <c r="AR114">
        <v>10</v>
      </c>
      <c r="AS114" s="23" t="s">
        <v>149</v>
      </c>
      <c r="AT114" t="s">
        <v>152</v>
      </c>
      <c r="AV114" t="s">
        <v>3213</v>
      </c>
      <c r="AW114" t="s">
        <v>685</v>
      </c>
      <c r="AX114" t="s">
        <v>152</v>
      </c>
      <c r="BB114" t="s">
        <v>4962</v>
      </c>
      <c r="BC114" t="s">
        <v>3096</v>
      </c>
      <c r="BD114" t="s">
        <v>157</v>
      </c>
      <c r="BE114" t="s">
        <v>151</v>
      </c>
      <c r="BF114" t="s">
        <v>149</v>
      </c>
      <c r="BG114" t="s">
        <v>4978</v>
      </c>
      <c r="BH114" t="s">
        <v>4962</v>
      </c>
      <c r="BI114" t="s">
        <v>151</v>
      </c>
      <c r="BJ114" t="s">
        <v>149</v>
      </c>
      <c r="BM114" t="s">
        <v>5093</v>
      </c>
      <c r="BO114" t="s">
        <v>149</v>
      </c>
      <c r="BS114" s="30">
        <f t="shared" si="9"/>
        <v>116</v>
      </c>
      <c r="BT114" s="30">
        <f t="shared" ref="BT114:BT121" si="15">BT113</f>
        <v>114</v>
      </c>
      <c r="CA114" s="23"/>
    </row>
    <row r="115" spans="8:79" x14ac:dyDescent="0.25">
      <c r="H115">
        <v>24</v>
      </c>
      <c r="I115" t="s">
        <v>1401</v>
      </c>
      <c r="J115" t="s">
        <v>679</v>
      </c>
      <c r="K115" t="s">
        <v>151</v>
      </c>
      <c r="L115" t="s">
        <v>1761</v>
      </c>
      <c r="M115" t="s">
        <v>680</v>
      </c>
      <c r="N115" t="s">
        <v>153</v>
      </c>
      <c r="O115" s="4" t="s">
        <v>2139</v>
      </c>
      <c r="P115" t="s">
        <v>681</v>
      </c>
      <c r="Q115" t="s">
        <v>150</v>
      </c>
      <c r="S115" s="4" t="s">
        <v>2499</v>
      </c>
      <c r="T115" t="s">
        <v>682</v>
      </c>
      <c r="U115" t="s">
        <v>154</v>
      </c>
      <c r="X115" t="s">
        <v>2874</v>
      </c>
      <c r="Y115" t="str">
        <f t="shared" si="11"/>
        <v>DẬU</v>
      </c>
      <c r="Z115" t="s">
        <v>150</v>
      </c>
      <c r="AA115" t="s">
        <v>147</v>
      </c>
      <c r="AC115" t="s">
        <v>3026</v>
      </c>
      <c r="AD115" t="s">
        <v>687</v>
      </c>
      <c r="AE115" t="s">
        <v>147</v>
      </c>
      <c r="AP115" s="21" t="s">
        <v>263</v>
      </c>
      <c r="AQ115" t="s">
        <v>157</v>
      </c>
      <c r="AR115">
        <v>10</v>
      </c>
      <c r="AS115" s="23" t="s">
        <v>150</v>
      </c>
      <c r="AT115" t="s">
        <v>153</v>
      </c>
      <c r="AV115" t="s">
        <v>3214</v>
      </c>
      <c r="AW115" t="s">
        <v>685</v>
      </c>
      <c r="AX115" t="s">
        <v>153</v>
      </c>
      <c r="BB115" t="s">
        <v>4962</v>
      </c>
      <c r="BC115" t="s">
        <v>3096</v>
      </c>
      <c r="BD115" t="s">
        <v>157</v>
      </c>
      <c r="BE115" t="s">
        <v>152</v>
      </c>
      <c r="BF115" t="s">
        <v>150</v>
      </c>
      <c r="BG115" t="s">
        <v>4978</v>
      </c>
      <c r="BH115" t="s">
        <v>4962</v>
      </c>
      <c r="BI115" t="s">
        <v>152</v>
      </c>
      <c r="BJ115" t="s">
        <v>150</v>
      </c>
      <c r="BM115" t="s">
        <v>5094</v>
      </c>
      <c r="BO115" t="s">
        <v>150</v>
      </c>
      <c r="BS115" s="30">
        <f t="shared" si="9"/>
        <v>117</v>
      </c>
      <c r="BT115" s="30">
        <f t="shared" si="15"/>
        <v>114</v>
      </c>
      <c r="CA115" s="23"/>
    </row>
    <row r="116" spans="8:79" x14ac:dyDescent="0.25">
      <c r="H116">
        <v>25</v>
      </c>
      <c r="I116" t="s">
        <v>1402</v>
      </c>
      <c r="J116" t="s">
        <v>679</v>
      </c>
      <c r="K116" t="s">
        <v>152</v>
      </c>
      <c r="L116" t="s">
        <v>1762</v>
      </c>
      <c r="M116" t="s">
        <v>680</v>
      </c>
      <c r="N116" t="s">
        <v>152</v>
      </c>
      <c r="O116" s="4" t="s">
        <v>2140</v>
      </c>
      <c r="P116" t="s">
        <v>681</v>
      </c>
      <c r="Q116" t="s">
        <v>151</v>
      </c>
      <c r="S116" s="4" t="s">
        <v>2500</v>
      </c>
      <c r="T116" t="s">
        <v>682</v>
      </c>
      <c r="U116" t="s">
        <v>153</v>
      </c>
      <c r="X116" t="s">
        <v>2875</v>
      </c>
      <c r="Y116" t="str">
        <f t="shared" si="11"/>
        <v>DẬU</v>
      </c>
      <c r="Z116" t="s">
        <v>151</v>
      </c>
      <c r="AA116" t="s">
        <v>148</v>
      </c>
      <c r="AC116" t="s">
        <v>3027</v>
      </c>
      <c r="AD116" t="s">
        <v>687</v>
      </c>
      <c r="AE116" t="s">
        <v>148</v>
      </c>
      <c r="AP116" s="21" t="s">
        <v>263</v>
      </c>
      <c r="AQ116" t="s">
        <v>157</v>
      </c>
      <c r="AR116">
        <v>10</v>
      </c>
      <c r="AS116" s="23" t="s">
        <v>151</v>
      </c>
      <c r="AT116" t="s">
        <v>154</v>
      </c>
      <c r="AV116" t="s">
        <v>3215</v>
      </c>
      <c r="AW116" t="s">
        <v>685</v>
      </c>
      <c r="AX116" t="s">
        <v>154</v>
      </c>
      <c r="BB116" t="s">
        <v>4962</v>
      </c>
      <c r="BC116" t="s">
        <v>3096</v>
      </c>
      <c r="BD116" t="s">
        <v>157</v>
      </c>
      <c r="BE116" t="s">
        <v>153</v>
      </c>
      <c r="BF116" t="s">
        <v>151</v>
      </c>
      <c r="BG116" t="s">
        <v>4978</v>
      </c>
      <c r="BH116" t="s">
        <v>4962</v>
      </c>
      <c r="BI116" t="s">
        <v>153</v>
      </c>
      <c r="BJ116" t="s">
        <v>151</v>
      </c>
      <c r="BM116" t="s">
        <v>5095</v>
      </c>
      <c r="BO116" t="s">
        <v>151</v>
      </c>
      <c r="BS116" s="30">
        <f t="shared" si="9"/>
        <v>118</v>
      </c>
      <c r="BT116" s="30">
        <f t="shared" si="15"/>
        <v>114</v>
      </c>
      <c r="CA116" s="23"/>
    </row>
    <row r="117" spans="8:79" x14ac:dyDescent="0.25">
      <c r="H117">
        <v>26</v>
      </c>
      <c r="I117" t="s">
        <v>1403</v>
      </c>
      <c r="J117" t="s">
        <v>679</v>
      </c>
      <c r="K117" t="s">
        <v>153</v>
      </c>
      <c r="L117" t="s">
        <v>1763</v>
      </c>
      <c r="M117" t="s">
        <v>680</v>
      </c>
      <c r="N117" t="s">
        <v>151</v>
      </c>
      <c r="O117" s="4" t="s">
        <v>2141</v>
      </c>
      <c r="P117" t="s">
        <v>681</v>
      </c>
      <c r="Q117" t="s">
        <v>152</v>
      </c>
      <c r="S117" s="4" t="s">
        <v>2501</v>
      </c>
      <c r="T117" t="s">
        <v>682</v>
      </c>
      <c r="U117" t="s">
        <v>152</v>
      </c>
      <c r="X117" t="s">
        <v>2876</v>
      </c>
      <c r="Y117" t="str">
        <f t="shared" si="11"/>
        <v>DẬU</v>
      </c>
      <c r="Z117" t="s">
        <v>152</v>
      </c>
      <c r="AA117" t="s">
        <v>149</v>
      </c>
      <c r="AC117" t="s">
        <v>3028</v>
      </c>
      <c r="AD117" t="s">
        <v>687</v>
      </c>
      <c r="AE117" t="s">
        <v>149</v>
      </c>
      <c r="AP117" s="21" t="s">
        <v>263</v>
      </c>
      <c r="AQ117" t="s">
        <v>157</v>
      </c>
      <c r="AR117">
        <v>10</v>
      </c>
      <c r="AS117" s="23" t="s">
        <v>152</v>
      </c>
      <c r="AT117" t="s">
        <v>155</v>
      </c>
      <c r="AV117" t="s">
        <v>3216</v>
      </c>
      <c r="AW117" t="s">
        <v>685</v>
      </c>
      <c r="AX117" t="s">
        <v>155</v>
      </c>
      <c r="BB117" t="s">
        <v>4962</v>
      </c>
      <c r="BC117" t="s">
        <v>3096</v>
      </c>
      <c r="BD117" t="s">
        <v>157</v>
      </c>
      <c r="BE117" t="s">
        <v>154</v>
      </c>
      <c r="BF117" t="s">
        <v>152</v>
      </c>
      <c r="BG117" t="s">
        <v>4978</v>
      </c>
      <c r="BH117" t="s">
        <v>4962</v>
      </c>
      <c r="BI117" t="s">
        <v>154</v>
      </c>
      <c r="BJ117" t="s">
        <v>152</v>
      </c>
      <c r="BM117" t="s">
        <v>5096</v>
      </c>
      <c r="BO117" t="s">
        <v>152</v>
      </c>
      <c r="BS117" s="30">
        <f t="shared" si="9"/>
        <v>119</v>
      </c>
      <c r="BT117" s="30">
        <f t="shared" si="15"/>
        <v>114</v>
      </c>
      <c r="CA117" s="23"/>
    </row>
    <row r="118" spans="8:79" x14ac:dyDescent="0.25">
      <c r="H118">
        <v>27</v>
      </c>
      <c r="I118" t="s">
        <v>1404</v>
      </c>
      <c r="J118" t="s">
        <v>679</v>
      </c>
      <c r="K118" t="s">
        <v>154</v>
      </c>
      <c r="L118" t="s">
        <v>1764</v>
      </c>
      <c r="M118" t="s">
        <v>680</v>
      </c>
      <c r="N118" t="s">
        <v>150</v>
      </c>
      <c r="O118" s="4" t="s">
        <v>2142</v>
      </c>
      <c r="P118" t="s">
        <v>681</v>
      </c>
      <c r="Q118" t="s">
        <v>153</v>
      </c>
      <c r="S118" s="4" t="s">
        <v>2502</v>
      </c>
      <c r="T118" t="s">
        <v>682</v>
      </c>
      <c r="U118" t="s">
        <v>151</v>
      </c>
      <c r="X118" t="s">
        <v>2877</v>
      </c>
      <c r="Y118" t="str">
        <f t="shared" si="11"/>
        <v>DẬU</v>
      </c>
      <c r="Z118" t="s">
        <v>153</v>
      </c>
      <c r="AA118" t="s">
        <v>150</v>
      </c>
      <c r="AC118" t="s">
        <v>3029</v>
      </c>
      <c r="AD118" t="s">
        <v>687</v>
      </c>
      <c r="AE118" t="s">
        <v>150</v>
      </c>
      <c r="AP118" s="21" t="s">
        <v>263</v>
      </c>
      <c r="AQ118" t="s">
        <v>157</v>
      </c>
      <c r="AR118">
        <v>10</v>
      </c>
      <c r="AS118" s="23" t="s">
        <v>153</v>
      </c>
      <c r="AT118" t="s">
        <v>156</v>
      </c>
      <c r="AV118" t="s">
        <v>3217</v>
      </c>
      <c r="AW118" t="s">
        <v>685</v>
      </c>
      <c r="AX118" t="s">
        <v>156</v>
      </c>
      <c r="BB118" t="s">
        <v>4962</v>
      </c>
      <c r="BC118" t="s">
        <v>3096</v>
      </c>
      <c r="BD118" t="s">
        <v>157</v>
      </c>
      <c r="BE118" t="s">
        <v>155</v>
      </c>
      <c r="BF118" t="s">
        <v>153</v>
      </c>
      <c r="BG118" t="s">
        <v>4978</v>
      </c>
      <c r="BH118" t="s">
        <v>4962</v>
      </c>
      <c r="BI118" t="s">
        <v>155</v>
      </c>
      <c r="BJ118" t="s">
        <v>153</v>
      </c>
      <c r="BM118" t="s">
        <v>5097</v>
      </c>
      <c r="BO118" t="s">
        <v>153</v>
      </c>
      <c r="BS118" s="30">
        <f t="shared" si="9"/>
        <v>120</v>
      </c>
      <c r="BT118" s="30">
        <f t="shared" si="15"/>
        <v>114</v>
      </c>
      <c r="CA118" s="23"/>
    </row>
    <row r="119" spans="8:79" x14ac:dyDescent="0.25">
      <c r="H119">
        <v>28</v>
      </c>
      <c r="I119" t="s">
        <v>1405</v>
      </c>
      <c r="J119" t="s">
        <v>679</v>
      </c>
      <c r="K119" t="s">
        <v>155</v>
      </c>
      <c r="L119" t="s">
        <v>1765</v>
      </c>
      <c r="M119" t="s">
        <v>680</v>
      </c>
      <c r="N119" t="s">
        <v>149</v>
      </c>
      <c r="O119" s="4" t="s">
        <v>2143</v>
      </c>
      <c r="P119" t="s">
        <v>681</v>
      </c>
      <c r="Q119" t="s">
        <v>154</v>
      </c>
      <c r="S119" s="4" t="s">
        <v>2503</v>
      </c>
      <c r="T119" t="s">
        <v>682</v>
      </c>
      <c r="U119" t="s">
        <v>150</v>
      </c>
      <c r="X119" t="s">
        <v>2878</v>
      </c>
      <c r="Y119" t="str">
        <f t="shared" si="11"/>
        <v>DẬU</v>
      </c>
      <c r="Z119" t="s">
        <v>154</v>
      </c>
      <c r="AA119" t="s">
        <v>151</v>
      </c>
      <c r="AC119" t="s">
        <v>3030</v>
      </c>
      <c r="AD119" t="s">
        <v>687</v>
      </c>
      <c r="AE119" t="s">
        <v>151</v>
      </c>
      <c r="AP119" s="21" t="s">
        <v>263</v>
      </c>
      <c r="AQ119" t="s">
        <v>157</v>
      </c>
      <c r="AR119">
        <v>10</v>
      </c>
      <c r="AS119" s="23" t="s">
        <v>154</v>
      </c>
      <c r="AT119" t="s">
        <v>157</v>
      </c>
      <c r="AV119" t="s">
        <v>3218</v>
      </c>
      <c r="AW119" t="s">
        <v>685</v>
      </c>
      <c r="AX119" t="s">
        <v>157</v>
      </c>
      <c r="BB119" t="s">
        <v>4962</v>
      </c>
      <c r="BC119" t="s">
        <v>3096</v>
      </c>
      <c r="BD119" t="s">
        <v>157</v>
      </c>
      <c r="BE119" t="s">
        <v>156</v>
      </c>
      <c r="BF119" t="s">
        <v>154</v>
      </c>
      <c r="BG119" t="s">
        <v>4978</v>
      </c>
      <c r="BH119" t="s">
        <v>4962</v>
      </c>
      <c r="BI119" t="s">
        <v>156</v>
      </c>
      <c r="BJ119" t="s">
        <v>154</v>
      </c>
      <c r="BM119" t="s">
        <v>5098</v>
      </c>
      <c r="BO119" t="s">
        <v>154</v>
      </c>
      <c r="BS119" s="30">
        <f t="shared" si="9"/>
        <v>121</v>
      </c>
      <c r="BT119" s="30">
        <f t="shared" si="15"/>
        <v>114</v>
      </c>
      <c r="CA119" s="23"/>
    </row>
    <row r="120" spans="8:79" x14ac:dyDescent="0.25">
      <c r="H120">
        <v>29</v>
      </c>
      <c r="I120" t="s">
        <v>1406</v>
      </c>
      <c r="J120" t="s">
        <v>679</v>
      </c>
      <c r="K120" t="s">
        <v>156</v>
      </c>
      <c r="L120" t="s">
        <v>1766</v>
      </c>
      <c r="M120" t="s">
        <v>680</v>
      </c>
      <c r="N120" t="s">
        <v>148</v>
      </c>
      <c r="O120" s="4" t="s">
        <v>2144</v>
      </c>
      <c r="P120" t="s">
        <v>681</v>
      </c>
      <c r="Q120" t="s">
        <v>155</v>
      </c>
      <c r="S120" s="4" t="s">
        <v>2504</v>
      </c>
      <c r="T120" t="s">
        <v>682</v>
      </c>
      <c r="U120" t="s">
        <v>149</v>
      </c>
      <c r="X120" t="s">
        <v>2879</v>
      </c>
      <c r="Y120" t="str">
        <f t="shared" si="11"/>
        <v>DẬU</v>
      </c>
      <c r="Z120" t="s">
        <v>155</v>
      </c>
      <c r="AA120" t="s">
        <v>152</v>
      </c>
      <c r="AC120" t="s">
        <v>3031</v>
      </c>
      <c r="AD120" t="s">
        <v>687</v>
      </c>
      <c r="AE120" t="s">
        <v>152</v>
      </c>
      <c r="AP120" s="21" t="s">
        <v>263</v>
      </c>
      <c r="AQ120" t="s">
        <v>157</v>
      </c>
      <c r="AR120">
        <v>10</v>
      </c>
      <c r="AS120" s="23" t="s">
        <v>155</v>
      </c>
      <c r="AT120" t="s">
        <v>158</v>
      </c>
      <c r="AV120" t="s">
        <v>3219</v>
      </c>
      <c r="AW120" t="s">
        <v>685</v>
      </c>
      <c r="AX120" t="s">
        <v>158</v>
      </c>
      <c r="BB120" t="s">
        <v>4962</v>
      </c>
      <c r="BC120" t="s">
        <v>3096</v>
      </c>
      <c r="BD120" t="s">
        <v>157</v>
      </c>
      <c r="BE120" t="s">
        <v>157</v>
      </c>
      <c r="BF120" t="s">
        <v>155</v>
      </c>
      <c r="BG120" t="s">
        <v>4978</v>
      </c>
      <c r="BH120" t="s">
        <v>4962</v>
      </c>
      <c r="BI120" t="s">
        <v>157</v>
      </c>
      <c r="BJ120" t="s">
        <v>155</v>
      </c>
      <c r="BM120" t="s">
        <v>5099</v>
      </c>
      <c r="BO120" t="s">
        <v>155</v>
      </c>
      <c r="BS120" s="30">
        <f t="shared" si="9"/>
        <v>122</v>
      </c>
      <c r="BT120" s="30">
        <f t="shared" si="15"/>
        <v>114</v>
      </c>
      <c r="CA120" s="23"/>
    </row>
    <row r="121" spans="8:79" x14ac:dyDescent="0.25">
      <c r="H121">
        <v>30</v>
      </c>
      <c r="I121" t="s">
        <v>1407</v>
      </c>
      <c r="J121" t="s">
        <v>679</v>
      </c>
      <c r="K121" t="s">
        <v>157</v>
      </c>
      <c r="L121" t="s">
        <v>1767</v>
      </c>
      <c r="M121" t="s">
        <v>680</v>
      </c>
      <c r="N121" t="s">
        <v>147</v>
      </c>
      <c r="O121" s="4" t="s">
        <v>2145</v>
      </c>
      <c r="P121" t="s">
        <v>681</v>
      </c>
      <c r="Q121" t="s">
        <v>156</v>
      </c>
      <c r="S121" s="4" t="s">
        <v>2505</v>
      </c>
      <c r="T121" t="s">
        <v>682</v>
      </c>
      <c r="U121" t="s">
        <v>148</v>
      </c>
      <c r="X121" t="s">
        <v>2880</v>
      </c>
      <c r="Y121" t="str">
        <f t="shared" si="11"/>
        <v>DẬU</v>
      </c>
      <c r="Z121" t="s">
        <v>156</v>
      </c>
      <c r="AA121" t="s">
        <v>153</v>
      </c>
      <c r="AC121" t="s">
        <v>3032</v>
      </c>
      <c r="AD121" t="s">
        <v>687</v>
      </c>
      <c r="AE121" t="s">
        <v>153</v>
      </c>
      <c r="AP121" s="21" t="s">
        <v>263</v>
      </c>
      <c r="AQ121" t="s">
        <v>157</v>
      </c>
      <c r="AR121">
        <v>10</v>
      </c>
      <c r="AS121" s="23" t="s">
        <v>156</v>
      </c>
      <c r="AT121" t="s">
        <v>147</v>
      </c>
      <c r="AV121" t="s">
        <v>3220</v>
      </c>
      <c r="AW121" t="s">
        <v>685</v>
      </c>
      <c r="AX121" t="s">
        <v>147</v>
      </c>
      <c r="BB121" t="s">
        <v>4962</v>
      </c>
      <c r="BC121" t="s">
        <v>3096</v>
      </c>
      <c r="BD121" t="s">
        <v>157</v>
      </c>
      <c r="BE121" t="s">
        <v>158</v>
      </c>
      <c r="BF121" t="s">
        <v>156</v>
      </c>
      <c r="BG121" t="s">
        <v>4978</v>
      </c>
      <c r="BH121" t="s">
        <v>4962</v>
      </c>
      <c r="BI121" t="s">
        <v>158</v>
      </c>
      <c r="BJ121" t="s">
        <v>156</v>
      </c>
      <c r="BM121" t="s">
        <v>5100</v>
      </c>
      <c r="BO121" t="s">
        <v>156</v>
      </c>
      <c r="BS121" s="30">
        <f t="shared" si="9"/>
        <v>123</v>
      </c>
      <c r="BT121" s="30">
        <f t="shared" si="15"/>
        <v>114</v>
      </c>
      <c r="CA121" s="23"/>
    </row>
    <row r="122" spans="8:79" x14ac:dyDescent="0.25">
      <c r="H122">
        <v>1</v>
      </c>
      <c r="I122" t="s">
        <v>1408</v>
      </c>
      <c r="J122" t="s">
        <v>679</v>
      </c>
      <c r="K122" t="s">
        <v>153</v>
      </c>
      <c r="L122" t="s">
        <v>1768</v>
      </c>
      <c r="M122" t="s">
        <v>680</v>
      </c>
      <c r="N122" t="s">
        <v>153</v>
      </c>
      <c r="O122" s="4" t="s">
        <v>2146</v>
      </c>
      <c r="P122" t="s">
        <v>681</v>
      </c>
      <c r="Q122" t="s">
        <v>150</v>
      </c>
      <c r="S122" s="4" t="s">
        <v>2506</v>
      </c>
      <c r="T122" t="s">
        <v>682</v>
      </c>
      <c r="U122" t="s">
        <v>152</v>
      </c>
      <c r="X122" t="s">
        <v>2881</v>
      </c>
      <c r="Y122" t="s">
        <v>155</v>
      </c>
      <c r="Z122" t="s">
        <v>157</v>
      </c>
      <c r="AA122" t="s">
        <v>155</v>
      </c>
      <c r="AC122" t="s">
        <v>3033</v>
      </c>
      <c r="AD122" t="s">
        <v>687</v>
      </c>
      <c r="AE122" t="s">
        <v>155</v>
      </c>
      <c r="AP122" s="21" t="s">
        <v>263</v>
      </c>
      <c r="AQ122" t="s">
        <v>157</v>
      </c>
      <c r="AR122">
        <v>11</v>
      </c>
      <c r="AS122" s="23" t="s">
        <v>157</v>
      </c>
      <c r="AT122" t="s">
        <v>147</v>
      </c>
      <c r="AV122" t="s">
        <v>3221</v>
      </c>
      <c r="AW122" t="s">
        <v>685</v>
      </c>
      <c r="AX122" t="s">
        <v>147</v>
      </c>
      <c r="BB122" t="s">
        <v>4963</v>
      </c>
      <c r="BC122" t="s">
        <v>2748</v>
      </c>
      <c r="BD122" t="s">
        <v>149</v>
      </c>
      <c r="BE122" t="s">
        <v>147</v>
      </c>
      <c r="BF122" t="s">
        <v>157</v>
      </c>
      <c r="BG122" t="s">
        <v>4978</v>
      </c>
      <c r="BH122" t="s">
        <v>4963</v>
      </c>
      <c r="BI122" t="s">
        <v>147</v>
      </c>
      <c r="BJ122" t="s">
        <v>157</v>
      </c>
      <c r="BM122" t="s">
        <v>5101</v>
      </c>
      <c r="BO122" t="s">
        <v>157</v>
      </c>
      <c r="BS122" s="30">
        <f t="shared" si="9"/>
        <v>124</v>
      </c>
      <c r="BT122" s="30">
        <f>BS122</f>
        <v>124</v>
      </c>
      <c r="CA122" s="23"/>
    </row>
    <row r="123" spans="8:79" x14ac:dyDescent="0.25">
      <c r="H123">
        <v>2</v>
      </c>
      <c r="I123" t="s">
        <v>1409</v>
      </c>
      <c r="J123" t="s">
        <v>679</v>
      </c>
      <c r="K123" t="s">
        <v>154</v>
      </c>
      <c r="L123" t="s">
        <v>1769</v>
      </c>
      <c r="M123" t="s">
        <v>680</v>
      </c>
      <c r="N123" t="s">
        <v>152</v>
      </c>
      <c r="O123" s="4" t="s">
        <v>2147</v>
      </c>
      <c r="P123" t="s">
        <v>681</v>
      </c>
      <c r="Q123" t="s">
        <v>151</v>
      </c>
      <c r="S123" s="4" t="s">
        <v>2507</v>
      </c>
      <c r="T123" t="s">
        <v>682</v>
      </c>
      <c r="U123" t="s">
        <v>151</v>
      </c>
      <c r="X123" t="s">
        <v>2882</v>
      </c>
      <c r="Y123" t="str">
        <f t="shared" si="11"/>
        <v>TUẤT</v>
      </c>
      <c r="Z123" t="s">
        <v>158</v>
      </c>
      <c r="AA123" t="s">
        <v>156</v>
      </c>
      <c r="AC123" t="s">
        <v>3034</v>
      </c>
      <c r="AD123" t="s">
        <v>687</v>
      </c>
      <c r="AE123" t="s">
        <v>156</v>
      </c>
      <c r="AP123" s="21" t="s">
        <v>263</v>
      </c>
      <c r="AQ123" t="s">
        <v>157</v>
      </c>
      <c r="AR123">
        <v>11</v>
      </c>
      <c r="AS123" s="23" t="s">
        <v>158</v>
      </c>
      <c r="AT123" t="s">
        <v>148</v>
      </c>
      <c r="AV123" t="s">
        <v>3222</v>
      </c>
      <c r="AW123" t="s">
        <v>685</v>
      </c>
      <c r="AX123" t="s">
        <v>148</v>
      </c>
      <c r="BB123" t="s">
        <v>4963</v>
      </c>
      <c r="BC123" t="s">
        <v>2748</v>
      </c>
      <c r="BD123" t="s">
        <v>149</v>
      </c>
      <c r="BE123" t="s">
        <v>158</v>
      </c>
      <c r="BF123" t="s">
        <v>158</v>
      </c>
      <c r="BG123" t="s">
        <v>4978</v>
      </c>
      <c r="BH123" t="s">
        <v>4963</v>
      </c>
      <c r="BI123" t="s">
        <v>158</v>
      </c>
      <c r="BJ123" t="s">
        <v>158</v>
      </c>
      <c r="BM123" t="s">
        <v>5102</v>
      </c>
      <c r="BO123" t="s">
        <v>158</v>
      </c>
      <c r="BS123" s="30">
        <f t="shared" si="9"/>
        <v>125</v>
      </c>
      <c r="BT123" s="30">
        <f>BT122</f>
        <v>124</v>
      </c>
      <c r="CA123" s="23"/>
    </row>
    <row r="124" spans="8:79" x14ac:dyDescent="0.25">
      <c r="H124">
        <v>3</v>
      </c>
      <c r="I124" t="s">
        <v>1410</v>
      </c>
      <c r="J124" t="s">
        <v>679</v>
      </c>
      <c r="K124" t="s">
        <v>155</v>
      </c>
      <c r="L124" t="s">
        <v>1770</v>
      </c>
      <c r="M124" t="s">
        <v>680</v>
      </c>
      <c r="N124" t="s">
        <v>151</v>
      </c>
      <c r="O124" s="4" t="s">
        <v>2148</v>
      </c>
      <c r="P124" t="s">
        <v>681</v>
      </c>
      <c r="Q124" t="s">
        <v>152</v>
      </c>
      <c r="S124" s="4" t="s">
        <v>2508</v>
      </c>
      <c r="T124" t="s">
        <v>682</v>
      </c>
      <c r="U124" t="s">
        <v>150</v>
      </c>
      <c r="X124" t="s">
        <v>2883</v>
      </c>
      <c r="Y124" t="str">
        <f t="shared" si="11"/>
        <v>TUẤT</v>
      </c>
      <c r="Z124" t="s">
        <v>147</v>
      </c>
      <c r="AA124" t="s">
        <v>157</v>
      </c>
      <c r="AC124" t="s">
        <v>3035</v>
      </c>
      <c r="AD124" t="s">
        <v>687</v>
      </c>
      <c r="AE124" t="s">
        <v>157</v>
      </c>
      <c r="AP124" s="21" t="s">
        <v>263</v>
      </c>
      <c r="AQ124" t="s">
        <v>157</v>
      </c>
      <c r="AR124">
        <v>11</v>
      </c>
      <c r="AS124" s="23" t="s">
        <v>147</v>
      </c>
      <c r="AT124" t="s">
        <v>149</v>
      </c>
      <c r="AV124" t="s">
        <v>3223</v>
      </c>
      <c r="AW124" t="s">
        <v>685</v>
      </c>
      <c r="AX124" t="s">
        <v>149</v>
      </c>
      <c r="BB124" t="s">
        <v>4963</v>
      </c>
      <c r="BC124" t="s">
        <v>2748</v>
      </c>
      <c r="BD124" t="s">
        <v>149</v>
      </c>
      <c r="BE124" t="s">
        <v>157</v>
      </c>
      <c r="BF124" t="s">
        <v>147</v>
      </c>
      <c r="BG124" t="s">
        <v>4978</v>
      </c>
      <c r="BH124" t="s">
        <v>4963</v>
      </c>
      <c r="BI124" t="s">
        <v>157</v>
      </c>
      <c r="BJ124" t="s">
        <v>147</v>
      </c>
      <c r="BM124" t="s">
        <v>5103</v>
      </c>
      <c r="BO124" t="s">
        <v>147</v>
      </c>
      <c r="BS124" s="30">
        <f t="shared" si="9"/>
        <v>126</v>
      </c>
      <c r="BT124" s="30">
        <f t="shared" ref="BT124:BT131" si="16">BT123</f>
        <v>124</v>
      </c>
      <c r="CA124" s="23"/>
    </row>
    <row r="125" spans="8:79" x14ac:dyDescent="0.25">
      <c r="H125">
        <v>4</v>
      </c>
      <c r="I125" t="s">
        <v>1411</v>
      </c>
      <c r="J125" t="s">
        <v>679</v>
      </c>
      <c r="K125" t="s">
        <v>156</v>
      </c>
      <c r="L125" t="s">
        <v>1771</v>
      </c>
      <c r="M125" t="s">
        <v>680</v>
      </c>
      <c r="N125" t="s">
        <v>150</v>
      </c>
      <c r="O125" s="4" t="s">
        <v>2149</v>
      </c>
      <c r="P125" t="s">
        <v>681</v>
      </c>
      <c r="Q125" t="s">
        <v>153</v>
      </c>
      <c r="S125" s="4" t="s">
        <v>2509</v>
      </c>
      <c r="T125" t="s">
        <v>682</v>
      </c>
      <c r="U125" t="s">
        <v>149</v>
      </c>
      <c r="X125" t="s">
        <v>2884</v>
      </c>
      <c r="Y125" t="str">
        <f t="shared" si="11"/>
        <v>TUẤT</v>
      </c>
      <c r="Z125" t="s">
        <v>148</v>
      </c>
      <c r="AA125" t="s">
        <v>158</v>
      </c>
      <c r="AC125" t="s">
        <v>3036</v>
      </c>
      <c r="AD125" t="s">
        <v>687</v>
      </c>
      <c r="AE125" t="s">
        <v>158</v>
      </c>
      <c r="AP125" s="21" t="s">
        <v>263</v>
      </c>
      <c r="AQ125" t="s">
        <v>157</v>
      </c>
      <c r="AR125">
        <v>11</v>
      </c>
      <c r="AS125" s="23" t="s">
        <v>148</v>
      </c>
      <c r="AT125" t="s">
        <v>150</v>
      </c>
      <c r="AV125" t="s">
        <v>3224</v>
      </c>
      <c r="AW125" t="s">
        <v>685</v>
      </c>
      <c r="AX125" t="s">
        <v>150</v>
      </c>
      <c r="BB125" t="s">
        <v>4963</v>
      </c>
      <c r="BC125" t="s">
        <v>2748</v>
      </c>
      <c r="BD125" t="s">
        <v>149</v>
      </c>
      <c r="BE125" t="s">
        <v>156</v>
      </c>
      <c r="BF125" t="s">
        <v>148</v>
      </c>
      <c r="BG125" t="s">
        <v>4978</v>
      </c>
      <c r="BH125" t="s">
        <v>4963</v>
      </c>
      <c r="BI125" t="s">
        <v>156</v>
      </c>
      <c r="BJ125" t="s">
        <v>148</v>
      </c>
      <c r="BM125" t="s">
        <v>5104</v>
      </c>
      <c r="BO125" t="s">
        <v>148</v>
      </c>
      <c r="BS125" s="30">
        <f t="shared" si="9"/>
        <v>127</v>
      </c>
      <c r="BT125" s="30">
        <f t="shared" si="16"/>
        <v>124</v>
      </c>
      <c r="CA125" s="23"/>
    </row>
    <row r="126" spans="8:79" x14ac:dyDescent="0.25">
      <c r="H126">
        <v>5</v>
      </c>
      <c r="I126" t="s">
        <v>1412</v>
      </c>
      <c r="J126" t="s">
        <v>679</v>
      </c>
      <c r="K126" t="s">
        <v>157</v>
      </c>
      <c r="L126" t="s">
        <v>1772</v>
      </c>
      <c r="M126" t="s">
        <v>680</v>
      </c>
      <c r="N126" t="s">
        <v>149</v>
      </c>
      <c r="O126" s="4" t="s">
        <v>2150</v>
      </c>
      <c r="P126" t="s">
        <v>681</v>
      </c>
      <c r="Q126" t="s">
        <v>154</v>
      </c>
      <c r="S126" s="4" t="s">
        <v>2510</v>
      </c>
      <c r="T126" t="s">
        <v>682</v>
      </c>
      <c r="U126" t="s">
        <v>148</v>
      </c>
      <c r="X126" t="s">
        <v>2885</v>
      </c>
      <c r="Y126" t="str">
        <f t="shared" si="11"/>
        <v>TUẤT</v>
      </c>
      <c r="Z126" t="s">
        <v>149</v>
      </c>
      <c r="AA126" t="s">
        <v>147</v>
      </c>
      <c r="AC126" t="s">
        <v>3037</v>
      </c>
      <c r="AD126" t="s">
        <v>687</v>
      </c>
      <c r="AE126" t="s">
        <v>147</v>
      </c>
      <c r="AP126" s="21" t="s">
        <v>263</v>
      </c>
      <c r="AQ126" t="s">
        <v>157</v>
      </c>
      <c r="AR126">
        <v>11</v>
      </c>
      <c r="AS126" s="23" t="s">
        <v>149</v>
      </c>
      <c r="AT126" t="s">
        <v>151</v>
      </c>
      <c r="AV126" t="s">
        <v>3225</v>
      </c>
      <c r="AW126" t="s">
        <v>685</v>
      </c>
      <c r="AX126" t="s">
        <v>151</v>
      </c>
      <c r="BB126" t="s">
        <v>4963</v>
      </c>
      <c r="BC126" t="s">
        <v>2748</v>
      </c>
      <c r="BD126" t="s">
        <v>149</v>
      </c>
      <c r="BE126" t="s">
        <v>155</v>
      </c>
      <c r="BF126" t="s">
        <v>149</v>
      </c>
      <c r="BG126" t="s">
        <v>4978</v>
      </c>
      <c r="BH126" t="s">
        <v>4963</v>
      </c>
      <c r="BI126" t="s">
        <v>155</v>
      </c>
      <c r="BJ126" t="s">
        <v>149</v>
      </c>
      <c r="BM126" t="s">
        <v>5105</v>
      </c>
      <c r="BO126" t="s">
        <v>149</v>
      </c>
      <c r="BS126" s="30">
        <f t="shared" si="9"/>
        <v>128</v>
      </c>
      <c r="BT126" s="30">
        <f t="shared" si="16"/>
        <v>124</v>
      </c>
      <c r="CA126" s="23"/>
    </row>
    <row r="127" spans="8:79" x14ac:dyDescent="0.25">
      <c r="H127">
        <v>6</v>
      </c>
      <c r="I127" t="s">
        <v>1413</v>
      </c>
      <c r="J127" t="s">
        <v>679</v>
      </c>
      <c r="K127" t="s">
        <v>158</v>
      </c>
      <c r="L127" t="s">
        <v>1773</v>
      </c>
      <c r="M127" t="s">
        <v>680</v>
      </c>
      <c r="N127" t="s">
        <v>148</v>
      </c>
      <c r="O127" s="4" t="s">
        <v>2151</v>
      </c>
      <c r="P127" t="s">
        <v>681</v>
      </c>
      <c r="Q127" t="s">
        <v>155</v>
      </c>
      <c r="S127" s="4" t="s">
        <v>2511</v>
      </c>
      <c r="T127" t="s">
        <v>682</v>
      </c>
      <c r="U127" t="s">
        <v>147</v>
      </c>
      <c r="X127" t="s">
        <v>2886</v>
      </c>
      <c r="Y127" t="str">
        <f t="shared" si="11"/>
        <v>TUẤT</v>
      </c>
      <c r="Z127" t="s">
        <v>150</v>
      </c>
      <c r="AA127" t="s">
        <v>148</v>
      </c>
      <c r="AC127" t="s">
        <v>3038</v>
      </c>
      <c r="AD127" t="s">
        <v>687</v>
      </c>
      <c r="AE127" t="s">
        <v>148</v>
      </c>
      <c r="AP127" s="21" t="s">
        <v>263</v>
      </c>
      <c r="AQ127" t="s">
        <v>157</v>
      </c>
      <c r="AR127">
        <v>11</v>
      </c>
      <c r="AS127" s="23" t="s">
        <v>150</v>
      </c>
      <c r="AT127" t="s">
        <v>152</v>
      </c>
      <c r="AV127" t="s">
        <v>3226</v>
      </c>
      <c r="AW127" t="s">
        <v>685</v>
      </c>
      <c r="AX127" t="s">
        <v>152</v>
      </c>
      <c r="BB127" t="s">
        <v>4963</v>
      </c>
      <c r="BC127" t="s">
        <v>2748</v>
      </c>
      <c r="BD127" t="s">
        <v>149</v>
      </c>
      <c r="BE127" t="s">
        <v>154</v>
      </c>
      <c r="BF127" t="s">
        <v>150</v>
      </c>
      <c r="BG127" t="s">
        <v>4978</v>
      </c>
      <c r="BH127" t="s">
        <v>4963</v>
      </c>
      <c r="BI127" t="s">
        <v>154</v>
      </c>
      <c r="BJ127" t="s">
        <v>150</v>
      </c>
      <c r="BM127" t="s">
        <v>5106</v>
      </c>
      <c r="BO127" t="s">
        <v>150</v>
      </c>
      <c r="BS127" s="30">
        <f t="shared" si="9"/>
        <v>129</v>
      </c>
      <c r="BT127" s="30">
        <f t="shared" si="16"/>
        <v>124</v>
      </c>
      <c r="CA127" s="23"/>
    </row>
    <row r="128" spans="8:79" x14ac:dyDescent="0.25">
      <c r="H128">
        <v>7</v>
      </c>
      <c r="I128" t="s">
        <v>1414</v>
      </c>
      <c r="J128" t="s">
        <v>679</v>
      </c>
      <c r="K128" t="s">
        <v>147</v>
      </c>
      <c r="L128" t="s">
        <v>1774</v>
      </c>
      <c r="M128" t="s">
        <v>680</v>
      </c>
      <c r="N128" t="s">
        <v>147</v>
      </c>
      <c r="O128" s="4" t="s">
        <v>2152</v>
      </c>
      <c r="P128" t="s">
        <v>681</v>
      </c>
      <c r="Q128" t="s">
        <v>156</v>
      </c>
      <c r="S128" s="4" t="s">
        <v>2512</v>
      </c>
      <c r="T128" t="s">
        <v>682</v>
      </c>
      <c r="U128" t="s">
        <v>158</v>
      </c>
      <c r="X128" t="s">
        <v>2887</v>
      </c>
      <c r="Y128" t="str">
        <f t="shared" si="11"/>
        <v>TUẤT</v>
      </c>
      <c r="Z128" t="s">
        <v>151</v>
      </c>
      <c r="AA128" t="s">
        <v>149</v>
      </c>
      <c r="AC128" t="s">
        <v>3039</v>
      </c>
      <c r="AD128" t="s">
        <v>687</v>
      </c>
      <c r="AE128" t="s">
        <v>149</v>
      </c>
      <c r="AP128" s="21" t="s">
        <v>263</v>
      </c>
      <c r="AQ128" t="s">
        <v>157</v>
      </c>
      <c r="AR128">
        <v>11</v>
      </c>
      <c r="AS128" s="23" t="s">
        <v>151</v>
      </c>
      <c r="AT128" t="s">
        <v>153</v>
      </c>
      <c r="AV128" t="s">
        <v>3227</v>
      </c>
      <c r="AW128" t="s">
        <v>685</v>
      </c>
      <c r="AX128" t="s">
        <v>153</v>
      </c>
      <c r="BB128" t="s">
        <v>4963</v>
      </c>
      <c r="BC128" t="s">
        <v>2748</v>
      </c>
      <c r="BD128" t="s">
        <v>149</v>
      </c>
      <c r="BE128" t="s">
        <v>153</v>
      </c>
      <c r="BF128" t="s">
        <v>151</v>
      </c>
      <c r="BG128" t="s">
        <v>4978</v>
      </c>
      <c r="BH128" t="s">
        <v>4963</v>
      </c>
      <c r="BI128" t="s">
        <v>153</v>
      </c>
      <c r="BJ128" t="s">
        <v>151</v>
      </c>
      <c r="BM128" t="s">
        <v>5107</v>
      </c>
      <c r="BO128" t="s">
        <v>151</v>
      </c>
      <c r="BS128" s="30">
        <f t="shared" si="9"/>
        <v>130</v>
      </c>
      <c r="BT128" s="30">
        <f t="shared" si="16"/>
        <v>124</v>
      </c>
      <c r="CA128" s="23"/>
    </row>
    <row r="129" spans="8:79" x14ac:dyDescent="0.25">
      <c r="H129">
        <v>8</v>
      </c>
      <c r="I129" t="s">
        <v>1415</v>
      </c>
      <c r="J129" t="s">
        <v>679</v>
      </c>
      <c r="K129" t="s">
        <v>148</v>
      </c>
      <c r="L129" t="s">
        <v>1775</v>
      </c>
      <c r="M129" t="s">
        <v>680</v>
      </c>
      <c r="N129" t="s">
        <v>158</v>
      </c>
      <c r="O129" s="4" t="s">
        <v>2153</v>
      </c>
      <c r="P129" t="s">
        <v>681</v>
      </c>
      <c r="Q129" t="s">
        <v>157</v>
      </c>
      <c r="S129" s="4" t="s">
        <v>2513</v>
      </c>
      <c r="T129" t="s">
        <v>682</v>
      </c>
      <c r="U129" t="s">
        <v>157</v>
      </c>
      <c r="X129" t="s">
        <v>2888</v>
      </c>
      <c r="Y129" t="str">
        <f t="shared" si="11"/>
        <v>TUẤT</v>
      </c>
      <c r="Z129" t="s">
        <v>152</v>
      </c>
      <c r="AA129" t="s">
        <v>150</v>
      </c>
      <c r="AC129" t="s">
        <v>3040</v>
      </c>
      <c r="AD129" t="s">
        <v>687</v>
      </c>
      <c r="AE129" t="s">
        <v>150</v>
      </c>
      <c r="AP129" s="21" t="s">
        <v>263</v>
      </c>
      <c r="AQ129" t="s">
        <v>157</v>
      </c>
      <c r="AR129">
        <v>11</v>
      </c>
      <c r="AS129" s="23" t="s">
        <v>152</v>
      </c>
      <c r="AT129" t="s">
        <v>154</v>
      </c>
      <c r="AV129" t="s">
        <v>3228</v>
      </c>
      <c r="AW129" t="s">
        <v>685</v>
      </c>
      <c r="AX129" t="s">
        <v>154</v>
      </c>
      <c r="BB129" t="s">
        <v>4963</v>
      </c>
      <c r="BC129" t="s">
        <v>2748</v>
      </c>
      <c r="BD129" t="s">
        <v>149</v>
      </c>
      <c r="BE129" t="s">
        <v>152</v>
      </c>
      <c r="BF129" t="s">
        <v>152</v>
      </c>
      <c r="BG129" t="s">
        <v>4978</v>
      </c>
      <c r="BH129" t="s">
        <v>4963</v>
      </c>
      <c r="BI129" t="s">
        <v>152</v>
      </c>
      <c r="BJ129" t="s">
        <v>152</v>
      </c>
      <c r="BM129" t="s">
        <v>5108</v>
      </c>
      <c r="BO129" t="s">
        <v>152</v>
      </c>
      <c r="BS129" s="30">
        <f t="shared" si="9"/>
        <v>131</v>
      </c>
      <c r="BT129" s="30">
        <f t="shared" si="16"/>
        <v>124</v>
      </c>
      <c r="CA129" s="23"/>
    </row>
    <row r="130" spans="8:79" x14ac:dyDescent="0.25">
      <c r="H130">
        <v>9</v>
      </c>
      <c r="I130" t="s">
        <v>1416</v>
      </c>
      <c r="J130" t="s">
        <v>679</v>
      </c>
      <c r="K130" t="s">
        <v>149</v>
      </c>
      <c r="L130" t="s">
        <v>1776</v>
      </c>
      <c r="M130" t="s">
        <v>680</v>
      </c>
      <c r="N130" t="s">
        <v>157</v>
      </c>
      <c r="O130" s="4" t="s">
        <v>2154</v>
      </c>
      <c r="P130" t="s">
        <v>681</v>
      </c>
      <c r="Q130" t="s">
        <v>158</v>
      </c>
      <c r="S130" s="4" t="s">
        <v>2514</v>
      </c>
      <c r="T130" t="s">
        <v>682</v>
      </c>
      <c r="U130" t="s">
        <v>156</v>
      </c>
      <c r="X130" t="s">
        <v>2889</v>
      </c>
      <c r="Y130" t="str">
        <f t="shared" si="11"/>
        <v>TUẤT</v>
      </c>
      <c r="Z130" t="s">
        <v>153</v>
      </c>
      <c r="AA130" t="s">
        <v>151</v>
      </c>
      <c r="AC130" t="s">
        <v>3041</v>
      </c>
      <c r="AD130" t="s">
        <v>687</v>
      </c>
      <c r="AE130" t="s">
        <v>151</v>
      </c>
      <c r="AP130" s="21" t="s">
        <v>263</v>
      </c>
      <c r="AQ130" t="s">
        <v>157</v>
      </c>
      <c r="AR130">
        <v>11</v>
      </c>
      <c r="AS130" s="23" t="s">
        <v>153</v>
      </c>
      <c r="AT130" t="s">
        <v>155</v>
      </c>
      <c r="AV130" t="s">
        <v>3229</v>
      </c>
      <c r="AW130" t="s">
        <v>685</v>
      </c>
      <c r="AX130" t="s">
        <v>155</v>
      </c>
      <c r="BB130" t="s">
        <v>4963</v>
      </c>
      <c r="BC130" t="s">
        <v>2748</v>
      </c>
      <c r="BD130" t="s">
        <v>149</v>
      </c>
      <c r="BE130" t="s">
        <v>151</v>
      </c>
      <c r="BF130" t="s">
        <v>153</v>
      </c>
      <c r="BG130" t="s">
        <v>4978</v>
      </c>
      <c r="BH130" t="s">
        <v>4963</v>
      </c>
      <c r="BI130" t="s">
        <v>151</v>
      </c>
      <c r="BJ130" t="s">
        <v>153</v>
      </c>
      <c r="BM130" t="s">
        <v>5109</v>
      </c>
      <c r="BO130" t="s">
        <v>153</v>
      </c>
      <c r="BS130" s="30">
        <f t="shared" si="9"/>
        <v>132</v>
      </c>
      <c r="BT130" s="30">
        <f t="shared" si="16"/>
        <v>124</v>
      </c>
      <c r="CA130" s="23"/>
    </row>
    <row r="131" spans="8:79" x14ac:dyDescent="0.25">
      <c r="H131">
        <v>10</v>
      </c>
      <c r="I131" t="s">
        <v>1417</v>
      </c>
      <c r="J131" t="s">
        <v>679</v>
      </c>
      <c r="K131" t="s">
        <v>150</v>
      </c>
      <c r="L131" t="s">
        <v>1777</v>
      </c>
      <c r="M131" t="s">
        <v>680</v>
      </c>
      <c r="N131" t="s">
        <v>156</v>
      </c>
      <c r="O131" s="4" t="s">
        <v>2155</v>
      </c>
      <c r="P131" t="s">
        <v>681</v>
      </c>
      <c r="Q131" t="s">
        <v>147</v>
      </c>
      <c r="S131" s="4" t="s">
        <v>2515</v>
      </c>
      <c r="T131" t="s">
        <v>682</v>
      </c>
      <c r="U131" t="s">
        <v>155</v>
      </c>
      <c r="X131" t="s">
        <v>2890</v>
      </c>
      <c r="Y131" t="str">
        <f t="shared" si="11"/>
        <v>TUẤT</v>
      </c>
      <c r="Z131" t="s">
        <v>154</v>
      </c>
      <c r="AA131" t="s">
        <v>152</v>
      </c>
      <c r="AC131" t="s">
        <v>3042</v>
      </c>
      <c r="AD131" t="s">
        <v>687</v>
      </c>
      <c r="AE131" t="s">
        <v>152</v>
      </c>
      <c r="AP131" s="21" t="s">
        <v>263</v>
      </c>
      <c r="AQ131" t="s">
        <v>157</v>
      </c>
      <c r="AR131">
        <v>11</v>
      </c>
      <c r="AS131" s="23" t="s">
        <v>154</v>
      </c>
      <c r="AT131" t="s">
        <v>156</v>
      </c>
      <c r="AV131" t="s">
        <v>3230</v>
      </c>
      <c r="AW131" t="s">
        <v>685</v>
      </c>
      <c r="AX131" t="s">
        <v>156</v>
      </c>
      <c r="BB131" t="s">
        <v>4963</v>
      </c>
      <c r="BC131" t="s">
        <v>2748</v>
      </c>
      <c r="BD131" t="s">
        <v>149</v>
      </c>
      <c r="BE131" t="s">
        <v>150</v>
      </c>
      <c r="BF131" t="s">
        <v>154</v>
      </c>
      <c r="BG131" t="s">
        <v>4978</v>
      </c>
      <c r="BH131" t="s">
        <v>4963</v>
      </c>
      <c r="BI131" t="s">
        <v>150</v>
      </c>
      <c r="BJ131" t="s">
        <v>154</v>
      </c>
      <c r="BM131" t="s">
        <v>5110</v>
      </c>
      <c r="BO131" t="s">
        <v>154</v>
      </c>
      <c r="BS131" s="30">
        <f t="shared" si="9"/>
        <v>133</v>
      </c>
      <c r="BT131" s="30">
        <f t="shared" si="16"/>
        <v>124</v>
      </c>
      <c r="CA131" s="23"/>
    </row>
    <row r="132" spans="8:79" x14ac:dyDescent="0.25">
      <c r="H132">
        <v>11</v>
      </c>
      <c r="I132" t="s">
        <v>1418</v>
      </c>
      <c r="J132" t="s">
        <v>679</v>
      </c>
      <c r="K132" t="s">
        <v>151</v>
      </c>
      <c r="L132" t="s">
        <v>1778</v>
      </c>
      <c r="M132" t="s">
        <v>680</v>
      </c>
      <c r="N132" t="s">
        <v>155</v>
      </c>
      <c r="O132" s="4" t="s">
        <v>2156</v>
      </c>
      <c r="P132" t="s">
        <v>681</v>
      </c>
      <c r="Q132" t="s">
        <v>148</v>
      </c>
      <c r="S132" s="4" t="s">
        <v>2516</v>
      </c>
      <c r="T132" t="s">
        <v>682</v>
      </c>
      <c r="U132" t="s">
        <v>154</v>
      </c>
      <c r="X132" t="s">
        <v>2891</v>
      </c>
      <c r="Y132" t="str">
        <f t="shared" si="11"/>
        <v>TUẤT</v>
      </c>
      <c r="Z132" t="s">
        <v>155</v>
      </c>
      <c r="AA132" t="s">
        <v>153</v>
      </c>
      <c r="AC132" t="s">
        <v>3043</v>
      </c>
      <c r="AD132" t="s">
        <v>687</v>
      </c>
      <c r="AE132" t="s">
        <v>153</v>
      </c>
      <c r="AP132" s="21" t="s">
        <v>263</v>
      </c>
      <c r="AQ132" t="s">
        <v>157</v>
      </c>
      <c r="AR132">
        <v>11</v>
      </c>
      <c r="AS132" s="23" t="s">
        <v>155</v>
      </c>
      <c r="AT132" t="s">
        <v>157</v>
      </c>
      <c r="AV132" t="s">
        <v>3231</v>
      </c>
      <c r="AW132" t="s">
        <v>685</v>
      </c>
      <c r="AX132" t="s">
        <v>157</v>
      </c>
      <c r="BB132" t="s">
        <v>4963</v>
      </c>
      <c r="BC132" t="s">
        <v>2748</v>
      </c>
      <c r="BD132" t="s">
        <v>149</v>
      </c>
      <c r="BE132" t="s">
        <v>149</v>
      </c>
      <c r="BF132" t="s">
        <v>155</v>
      </c>
      <c r="BG132" t="s">
        <v>4978</v>
      </c>
      <c r="BH132" t="s">
        <v>4963</v>
      </c>
      <c r="BI132" t="s">
        <v>149</v>
      </c>
      <c r="BJ132" t="s">
        <v>155</v>
      </c>
      <c r="BM132" t="s">
        <v>5111</v>
      </c>
      <c r="BO132" t="s">
        <v>155</v>
      </c>
      <c r="CA132" s="23"/>
    </row>
    <row r="133" spans="8:79" x14ac:dyDescent="0.25">
      <c r="H133">
        <v>12</v>
      </c>
      <c r="I133" t="s">
        <v>1419</v>
      </c>
      <c r="J133" t="s">
        <v>679</v>
      </c>
      <c r="K133" t="s">
        <v>152</v>
      </c>
      <c r="L133" t="s">
        <v>1779</v>
      </c>
      <c r="M133" t="s">
        <v>680</v>
      </c>
      <c r="N133" t="s">
        <v>154</v>
      </c>
      <c r="O133" s="4" t="s">
        <v>2157</v>
      </c>
      <c r="P133" t="s">
        <v>681</v>
      </c>
      <c r="Q133" t="s">
        <v>149</v>
      </c>
      <c r="S133" s="4" t="s">
        <v>2517</v>
      </c>
      <c r="T133" t="s">
        <v>682</v>
      </c>
      <c r="U133" t="s">
        <v>153</v>
      </c>
      <c r="X133" t="s">
        <v>2892</v>
      </c>
      <c r="Y133" t="str">
        <f t="shared" si="11"/>
        <v>TUẤT</v>
      </c>
      <c r="Z133" t="s">
        <v>156</v>
      </c>
      <c r="AA133" t="s">
        <v>154</v>
      </c>
      <c r="AC133" t="s">
        <v>3044</v>
      </c>
      <c r="AD133" t="s">
        <v>687</v>
      </c>
      <c r="AE133" t="s">
        <v>154</v>
      </c>
      <c r="AP133" s="21" t="s">
        <v>263</v>
      </c>
      <c r="AQ133" t="s">
        <v>157</v>
      </c>
      <c r="AR133">
        <v>11</v>
      </c>
      <c r="AS133" s="23" t="s">
        <v>156</v>
      </c>
      <c r="AT133" t="s">
        <v>158</v>
      </c>
      <c r="AV133" t="s">
        <v>3232</v>
      </c>
      <c r="AW133" t="s">
        <v>685</v>
      </c>
      <c r="AX133" t="s">
        <v>158</v>
      </c>
      <c r="BB133" t="s">
        <v>4963</v>
      </c>
      <c r="BC133" t="s">
        <v>2748</v>
      </c>
      <c r="BD133" t="s">
        <v>149</v>
      </c>
      <c r="BE133" t="s">
        <v>148</v>
      </c>
      <c r="BF133" t="s">
        <v>156</v>
      </c>
      <c r="BG133" t="s">
        <v>4978</v>
      </c>
      <c r="BH133" t="s">
        <v>4963</v>
      </c>
      <c r="BI133" t="s">
        <v>148</v>
      </c>
      <c r="BJ133" t="s">
        <v>156</v>
      </c>
      <c r="BM133" t="s">
        <v>5112</v>
      </c>
      <c r="BO133" t="s">
        <v>156</v>
      </c>
      <c r="CA133" s="23"/>
    </row>
    <row r="134" spans="8:79" x14ac:dyDescent="0.25">
      <c r="H134">
        <v>13</v>
      </c>
      <c r="I134" t="s">
        <v>1420</v>
      </c>
      <c r="J134" t="s">
        <v>679</v>
      </c>
      <c r="K134" t="s">
        <v>153</v>
      </c>
      <c r="L134" t="s">
        <v>1780</v>
      </c>
      <c r="M134" t="s">
        <v>680</v>
      </c>
      <c r="N134" t="s">
        <v>153</v>
      </c>
      <c r="O134" s="4" t="s">
        <v>2158</v>
      </c>
      <c r="P134" t="s">
        <v>681</v>
      </c>
      <c r="Q134" t="s">
        <v>150</v>
      </c>
      <c r="S134" s="4" t="s">
        <v>2518</v>
      </c>
      <c r="T134" t="s">
        <v>682</v>
      </c>
      <c r="U134" t="s">
        <v>152</v>
      </c>
      <c r="X134" t="s">
        <v>2893</v>
      </c>
      <c r="Y134" t="s">
        <v>156</v>
      </c>
      <c r="Z134" t="s">
        <v>157</v>
      </c>
      <c r="AA134" t="s">
        <v>156</v>
      </c>
      <c r="AC134" t="s">
        <v>3045</v>
      </c>
      <c r="AD134" t="s">
        <v>687</v>
      </c>
      <c r="AE134" t="s">
        <v>156</v>
      </c>
      <c r="AP134" s="21" t="s">
        <v>263</v>
      </c>
      <c r="AQ134" t="s">
        <v>157</v>
      </c>
      <c r="AR134">
        <v>12</v>
      </c>
      <c r="AS134" s="23" t="s">
        <v>157</v>
      </c>
      <c r="AT134" s="23" t="s">
        <v>158</v>
      </c>
      <c r="AV134" t="s">
        <v>3233</v>
      </c>
      <c r="AW134" t="s">
        <v>685</v>
      </c>
      <c r="AX134" s="23" t="s">
        <v>158</v>
      </c>
      <c r="BB134" t="s">
        <v>4964</v>
      </c>
      <c r="BC134" t="s">
        <v>3096</v>
      </c>
      <c r="BD134" t="s">
        <v>149</v>
      </c>
      <c r="BE134" t="s">
        <v>151</v>
      </c>
      <c r="BF134" t="s">
        <v>157</v>
      </c>
      <c r="BG134" t="s">
        <v>4978</v>
      </c>
      <c r="BH134" t="s">
        <v>4964</v>
      </c>
      <c r="BI134" t="s">
        <v>151</v>
      </c>
      <c r="BJ134" t="s">
        <v>157</v>
      </c>
      <c r="BM134" t="s">
        <v>5113</v>
      </c>
      <c r="BO134" t="s">
        <v>157</v>
      </c>
      <c r="CA134" s="23"/>
    </row>
    <row r="135" spans="8:79" x14ac:dyDescent="0.25">
      <c r="H135">
        <v>14</v>
      </c>
      <c r="I135" t="s">
        <v>1421</v>
      </c>
      <c r="J135" t="s">
        <v>679</v>
      </c>
      <c r="K135" t="s">
        <v>154</v>
      </c>
      <c r="L135" t="s">
        <v>1781</v>
      </c>
      <c r="M135" t="s">
        <v>680</v>
      </c>
      <c r="N135" t="s">
        <v>152</v>
      </c>
      <c r="O135" s="4" t="s">
        <v>2159</v>
      </c>
      <c r="P135" t="s">
        <v>681</v>
      </c>
      <c r="Q135" t="s">
        <v>151</v>
      </c>
      <c r="S135" s="4" t="s">
        <v>2519</v>
      </c>
      <c r="T135" t="s">
        <v>682</v>
      </c>
      <c r="U135" t="s">
        <v>151</v>
      </c>
      <c r="X135" t="s">
        <v>2894</v>
      </c>
      <c r="Y135" t="str">
        <f t="shared" si="11"/>
        <v>HỢI</v>
      </c>
      <c r="Z135" t="s">
        <v>158</v>
      </c>
      <c r="AA135" t="s">
        <v>157</v>
      </c>
      <c r="AC135" t="s">
        <v>3046</v>
      </c>
      <c r="AD135" t="s">
        <v>687</v>
      </c>
      <c r="AE135" t="s">
        <v>157</v>
      </c>
      <c r="AP135" s="21" t="s">
        <v>263</v>
      </c>
      <c r="AQ135" t="s">
        <v>157</v>
      </c>
      <c r="AR135">
        <v>12</v>
      </c>
      <c r="AS135" s="23" t="s">
        <v>158</v>
      </c>
      <c r="AT135" s="23" t="s">
        <v>147</v>
      </c>
      <c r="AV135" t="s">
        <v>3234</v>
      </c>
      <c r="AW135" t="s">
        <v>685</v>
      </c>
      <c r="AX135" s="23" t="s">
        <v>147</v>
      </c>
      <c r="BB135" t="s">
        <v>4964</v>
      </c>
      <c r="BC135" t="s">
        <v>3096</v>
      </c>
      <c r="BD135" t="s">
        <v>149</v>
      </c>
      <c r="BE135" t="s">
        <v>152</v>
      </c>
      <c r="BF135" t="s">
        <v>158</v>
      </c>
      <c r="BG135" t="s">
        <v>4978</v>
      </c>
      <c r="BH135" t="s">
        <v>4964</v>
      </c>
      <c r="BI135" t="s">
        <v>152</v>
      </c>
      <c r="BJ135" t="s">
        <v>158</v>
      </c>
      <c r="BM135" t="s">
        <v>5114</v>
      </c>
      <c r="BO135" t="s">
        <v>158</v>
      </c>
      <c r="CA135" s="23"/>
    </row>
    <row r="136" spans="8:79" x14ac:dyDescent="0.25">
      <c r="H136">
        <v>15</v>
      </c>
      <c r="I136" t="s">
        <v>1422</v>
      </c>
      <c r="J136" t="s">
        <v>679</v>
      </c>
      <c r="K136" t="s">
        <v>155</v>
      </c>
      <c r="L136" t="s">
        <v>1782</v>
      </c>
      <c r="M136" t="s">
        <v>680</v>
      </c>
      <c r="N136" t="s">
        <v>151</v>
      </c>
      <c r="O136" s="4" t="s">
        <v>2160</v>
      </c>
      <c r="P136" t="s">
        <v>681</v>
      </c>
      <c r="Q136" t="s">
        <v>152</v>
      </c>
      <c r="S136" s="4" t="s">
        <v>2520</v>
      </c>
      <c r="T136" t="s">
        <v>682</v>
      </c>
      <c r="U136" t="s">
        <v>150</v>
      </c>
      <c r="X136" t="s">
        <v>2895</v>
      </c>
      <c r="Y136" t="str">
        <f t="shared" si="11"/>
        <v>HỢI</v>
      </c>
      <c r="Z136" t="s">
        <v>147</v>
      </c>
      <c r="AA136" t="s">
        <v>158</v>
      </c>
      <c r="AC136" t="s">
        <v>3047</v>
      </c>
      <c r="AD136" t="s">
        <v>687</v>
      </c>
      <c r="AE136" t="s">
        <v>158</v>
      </c>
      <c r="AP136" s="21" t="s">
        <v>263</v>
      </c>
      <c r="AQ136" t="s">
        <v>157</v>
      </c>
      <c r="AR136">
        <v>12</v>
      </c>
      <c r="AS136" s="23" t="s">
        <v>147</v>
      </c>
      <c r="AT136" s="23" t="s">
        <v>148</v>
      </c>
      <c r="AV136" t="s">
        <v>3235</v>
      </c>
      <c r="AW136" t="s">
        <v>685</v>
      </c>
      <c r="AX136" s="23" t="s">
        <v>148</v>
      </c>
      <c r="BB136" t="s">
        <v>4964</v>
      </c>
      <c r="BC136" t="s">
        <v>3096</v>
      </c>
      <c r="BD136" t="s">
        <v>149</v>
      </c>
      <c r="BE136" t="s">
        <v>153</v>
      </c>
      <c r="BF136" t="s">
        <v>147</v>
      </c>
      <c r="BG136" t="s">
        <v>4978</v>
      </c>
      <c r="BH136" t="s">
        <v>4964</v>
      </c>
      <c r="BI136" t="s">
        <v>153</v>
      </c>
      <c r="BJ136" t="s">
        <v>147</v>
      </c>
      <c r="BM136" t="s">
        <v>5115</v>
      </c>
      <c r="BO136" t="s">
        <v>147</v>
      </c>
      <c r="CA136" s="23"/>
    </row>
    <row r="137" spans="8:79" x14ac:dyDescent="0.25">
      <c r="H137">
        <v>16</v>
      </c>
      <c r="I137" t="s">
        <v>1423</v>
      </c>
      <c r="J137" t="s">
        <v>679</v>
      </c>
      <c r="K137" t="s">
        <v>156</v>
      </c>
      <c r="L137" t="s">
        <v>1783</v>
      </c>
      <c r="M137" t="s">
        <v>680</v>
      </c>
      <c r="N137" t="s">
        <v>150</v>
      </c>
      <c r="O137" s="4" t="s">
        <v>2161</v>
      </c>
      <c r="P137" t="s">
        <v>681</v>
      </c>
      <c r="Q137" t="s">
        <v>153</v>
      </c>
      <c r="S137" s="4" t="s">
        <v>2521</v>
      </c>
      <c r="T137" t="s">
        <v>682</v>
      </c>
      <c r="U137" t="s">
        <v>149</v>
      </c>
      <c r="X137" t="s">
        <v>2896</v>
      </c>
      <c r="Y137" t="str">
        <f t="shared" si="11"/>
        <v>HỢI</v>
      </c>
      <c r="Z137" t="s">
        <v>148</v>
      </c>
      <c r="AA137" t="s">
        <v>147</v>
      </c>
      <c r="AC137" t="s">
        <v>3048</v>
      </c>
      <c r="AD137" t="s">
        <v>687</v>
      </c>
      <c r="AE137" t="s">
        <v>147</v>
      </c>
      <c r="AP137" s="21" t="s">
        <v>263</v>
      </c>
      <c r="AQ137" t="s">
        <v>157</v>
      </c>
      <c r="AR137">
        <v>12</v>
      </c>
      <c r="AS137" s="23" t="s">
        <v>148</v>
      </c>
      <c r="AT137" s="23" t="s">
        <v>149</v>
      </c>
      <c r="AV137" t="s">
        <v>3236</v>
      </c>
      <c r="AW137" t="s">
        <v>685</v>
      </c>
      <c r="AX137" s="23" t="s">
        <v>149</v>
      </c>
      <c r="BB137" t="s">
        <v>4964</v>
      </c>
      <c r="BC137" t="s">
        <v>3096</v>
      </c>
      <c r="BD137" t="s">
        <v>149</v>
      </c>
      <c r="BE137" t="s">
        <v>154</v>
      </c>
      <c r="BF137" t="s">
        <v>148</v>
      </c>
      <c r="BG137" t="s">
        <v>4978</v>
      </c>
      <c r="BH137" t="s">
        <v>4964</v>
      </c>
      <c r="BI137" t="s">
        <v>154</v>
      </c>
      <c r="BJ137" t="s">
        <v>148</v>
      </c>
      <c r="BM137" t="s">
        <v>5116</v>
      </c>
      <c r="BO137" t="s">
        <v>148</v>
      </c>
      <c r="CA137" s="23"/>
    </row>
    <row r="138" spans="8:79" x14ac:dyDescent="0.25">
      <c r="H138">
        <v>17</v>
      </c>
      <c r="I138" t="s">
        <v>1424</v>
      </c>
      <c r="J138" t="s">
        <v>679</v>
      </c>
      <c r="K138" t="s">
        <v>157</v>
      </c>
      <c r="L138" t="s">
        <v>1784</v>
      </c>
      <c r="M138" t="s">
        <v>680</v>
      </c>
      <c r="N138" t="s">
        <v>149</v>
      </c>
      <c r="O138" s="4" t="s">
        <v>2162</v>
      </c>
      <c r="P138" t="s">
        <v>681</v>
      </c>
      <c r="Q138" t="s">
        <v>154</v>
      </c>
      <c r="S138" s="4" t="s">
        <v>2522</v>
      </c>
      <c r="T138" t="s">
        <v>682</v>
      </c>
      <c r="U138" t="s">
        <v>148</v>
      </c>
      <c r="X138" t="s">
        <v>2897</v>
      </c>
      <c r="Y138" t="str">
        <f t="shared" si="11"/>
        <v>HỢI</v>
      </c>
      <c r="Z138" t="s">
        <v>149</v>
      </c>
      <c r="AA138" t="s">
        <v>148</v>
      </c>
      <c r="AC138" t="s">
        <v>3049</v>
      </c>
      <c r="AD138" t="s">
        <v>687</v>
      </c>
      <c r="AE138" t="s">
        <v>148</v>
      </c>
      <c r="AP138" s="21" t="s">
        <v>263</v>
      </c>
      <c r="AQ138" t="s">
        <v>157</v>
      </c>
      <c r="AR138">
        <v>12</v>
      </c>
      <c r="AS138" s="23" t="s">
        <v>149</v>
      </c>
      <c r="AT138" s="23" t="s">
        <v>150</v>
      </c>
      <c r="AV138" t="s">
        <v>3237</v>
      </c>
      <c r="AW138" t="s">
        <v>685</v>
      </c>
      <c r="AX138" s="23" t="s">
        <v>150</v>
      </c>
      <c r="BB138" t="s">
        <v>4964</v>
      </c>
      <c r="BC138" t="s">
        <v>3096</v>
      </c>
      <c r="BD138" t="s">
        <v>149</v>
      </c>
      <c r="BE138" t="s">
        <v>155</v>
      </c>
      <c r="BF138" t="s">
        <v>149</v>
      </c>
      <c r="BG138" t="s">
        <v>4978</v>
      </c>
      <c r="BH138" t="s">
        <v>4964</v>
      </c>
      <c r="BI138" t="s">
        <v>155</v>
      </c>
      <c r="BJ138" t="s">
        <v>149</v>
      </c>
      <c r="BM138" t="s">
        <v>5117</v>
      </c>
      <c r="BO138" t="s">
        <v>149</v>
      </c>
      <c r="CA138" s="23"/>
    </row>
    <row r="139" spans="8:79" x14ac:dyDescent="0.25">
      <c r="H139">
        <v>18</v>
      </c>
      <c r="I139" t="s">
        <v>1425</v>
      </c>
      <c r="J139" t="s">
        <v>679</v>
      </c>
      <c r="K139" t="s">
        <v>158</v>
      </c>
      <c r="L139" t="s">
        <v>1785</v>
      </c>
      <c r="M139" t="s">
        <v>680</v>
      </c>
      <c r="N139" t="s">
        <v>148</v>
      </c>
      <c r="O139" s="4" t="s">
        <v>2163</v>
      </c>
      <c r="P139" t="s">
        <v>681</v>
      </c>
      <c r="Q139" t="s">
        <v>155</v>
      </c>
      <c r="S139" s="4" t="s">
        <v>2523</v>
      </c>
      <c r="T139" t="s">
        <v>682</v>
      </c>
      <c r="U139" t="s">
        <v>147</v>
      </c>
      <c r="X139" t="s">
        <v>2898</v>
      </c>
      <c r="Y139" t="str">
        <f t="shared" si="11"/>
        <v>HỢI</v>
      </c>
      <c r="Z139" t="s">
        <v>150</v>
      </c>
      <c r="AA139" t="s">
        <v>149</v>
      </c>
      <c r="AC139" t="s">
        <v>3050</v>
      </c>
      <c r="AD139" t="s">
        <v>687</v>
      </c>
      <c r="AE139" t="s">
        <v>149</v>
      </c>
      <c r="AP139" s="21" t="s">
        <v>263</v>
      </c>
      <c r="AQ139" t="s">
        <v>157</v>
      </c>
      <c r="AR139">
        <v>12</v>
      </c>
      <c r="AS139" s="23" t="s">
        <v>150</v>
      </c>
      <c r="AT139" s="23" t="s">
        <v>151</v>
      </c>
      <c r="AV139" t="s">
        <v>3238</v>
      </c>
      <c r="AW139" t="s">
        <v>685</v>
      </c>
      <c r="AX139" s="23" t="s">
        <v>151</v>
      </c>
      <c r="BB139" t="s">
        <v>4964</v>
      </c>
      <c r="BC139" t="s">
        <v>3096</v>
      </c>
      <c r="BD139" t="s">
        <v>149</v>
      </c>
      <c r="BE139" t="s">
        <v>156</v>
      </c>
      <c r="BF139" t="s">
        <v>150</v>
      </c>
      <c r="BG139" t="s">
        <v>4978</v>
      </c>
      <c r="BH139" t="s">
        <v>4964</v>
      </c>
      <c r="BI139" t="s">
        <v>156</v>
      </c>
      <c r="BJ139" t="s">
        <v>150</v>
      </c>
      <c r="BM139" t="s">
        <v>5118</v>
      </c>
      <c r="BO139" t="s">
        <v>150</v>
      </c>
      <c r="CA139" s="23"/>
    </row>
    <row r="140" spans="8:79" x14ac:dyDescent="0.25">
      <c r="H140">
        <v>19</v>
      </c>
      <c r="I140" t="s">
        <v>1426</v>
      </c>
      <c r="J140" t="s">
        <v>679</v>
      </c>
      <c r="K140" t="s">
        <v>147</v>
      </c>
      <c r="L140" t="s">
        <v>1786</v>
      </c>
      <c r="M140" t="s">
        <v>680</v>
      </c>
      <c r="N140" t="s">
        <v>147</v>
      </c>
      <c r="O140" s="4" t="s">
        <v>2164</v>
      </c>
      <c r="P140" t="s">
        <v>681</v>
      </c>
      <c r="Q140" t="s">
        <v>156</v>
      </c>
      <c r="S140" s="4" t="s">
        <v>2524</v>
      </c>
      <c r="T140" t="s">
        <v>682</v>
      </c>
      <c r="U140" t="s">
        <v>158</v>
      </c>
      <c r="X140" t="s">
        <v>2899</v>
      </c>
      <c r="Y140" t="str">
        <f t="shared" si="11"/>
        <v>HỢI</v>
      </c>
      <c r="Z140" t="s">
        <v>151</v>
      </c>
      <c r="AA140" t="s">
        <v>150</v>
      </c>
      <c r="AC140" t="s">
        <v>3051</v>
      </c>
      <c r="AD140" t="s">
        <v>687</v>
      </c>
      <c r="AE140" t="s">
        <v>150</v>
      </c>
      <c r="AP140" s="21" t="s">
        <v>263</v>
      </c>
      <c r="AQ140" t="s">
        <v>157</v>
      </c>
      <c r="AR140">
        <v>12</v>
      </c>
      <c r="AS140" s="23" t="s">
        <v>151</v>
      </c>
      <c r="AT140" s="23" t="s">
        <v>152</v>
      </c>
      <c r="AV140" t="s">
        <v>3239</v>
      </c>
      <c r="AW140" t="s">
        <v>685</v>
      </c>
      <c r="AX140" s="23" t="s">
        <v>152</v>
      </c>
      <c r="BB140" t="s">
        <v>4964</v>
      </c>
      <c r="BC140" t="s">
        <v>3096</v>
      </c>
      <c r="BD140" t="s">
        <v>149</v>
      </c>
      <c r="BE140" t="s">
        <v>157</v>
      </c>
      <c r="BF140" t="s">
        <v>151</v>
      </c>
      <c r="BG140" t="s">
        <v>4978</v>
      </c>
      <c r="BH140" t="s">
        <v>4964</v>
      </c>
      <c r="BI140" t="s">
        <v>157</v>
      </c>
      <c r="BJ140" t="s">
        <v>151</v>
      </c>
      <c r="BM140" t="s">
        <v>5119</v>
      </c>
      <c r="BO140" t="s">
        <v>151</v>
      </c>
      <c r="CA140" s="23"/>
    </row>
    <row r="141" spans="8:79" x14ac:dyDescent="0.25">
      <c r="H141">
        <v>20</v>
      </c>
      <c r="I141" t="s">
        <v>1427</v>
      </c>
      <c r="J141" t="s">
        <v>679</v>
      </c>
      <c r="K141" t="s">
        <v>148</v>
      </c>
      <c r="L141" t="s">
        <v>1787</v>
      </c>
      <c r="M141" t="s">
        <v>680</v>
      </c>
      <c r="N141" t="s">
        <v>158</v>
      </c>
      <c r="O141" s="4" t="s">
        <v>2165</v>
      </c>
      <c r="P141" t="s">
        <v>681</v>
      </c>
      <c r="Q141" t="s">
        <v>157</v>
      </c>
      <c r="S141" s="4" t="s">
        <v>2525</v>
      </c>
      <c r="T141" t="s">
        <v>682</v>
      </c>
      <c r="U141" t="s">
        <v>157</v>
      </c>
      <c r="X141" t="s">
        <v>2900</v>
      </c>
      <c r="Y141" t="str">
        <f t="shared" si="11"/>
        <v>HỢI</v>
      </c>
      <c r="Z141" t="s">
        <v>152</v>
      </c>
      <c r="AA141" t="s">
        <v>151</v>
      </c>
      <c r="AC141" t="s">
        <v>3052</v>
      </c>
      <c r="AD141" t="s">
        <v>687</v>
      </c>
      <c r="AE141" t="s">
        <v>151</v>
      </c>
      <c r="AP141" s="21" t="s">
        <v>263</v>
      </c>
      <c r="AQ141" t="s">
        <v>157</v>
      </c>
      <c r="AR141">
        <v>12</v>
      </c>
      <c r="AS141" s="23" t="s">
        <v>152</v>
      </c>
      <c r="AT141" s="23" t="s">
        <v>153</v>
      </c>
      <c r="AV141" t="s">
        <v>3240</v>
      </c>
      <c r="AW141" t="s">
        <v>685</v>
      </c>
      <c r="AX141" s="23" t="s">
        <v>153</v>
      </c>
      <c r="BB141" t="s">
        <v>4964</v>
      </c>
      <c r="BC141" t="s">
        <v>3096</v>
      </c>
      <c r="BD141" t="s">
        <v>149</v>
      </c>
      <c r="BE141" t="s">
        <v>158</v>
      </c>
      <c r="BF141" t="s">
        <v>152</v>
      </c>
      <c r="BG141" t="s">
        <v>4978</v>
      </c>
      <c r="BH141" t="s">
        <v>4964</v>
      </c>
      <c r="BI141" t="s">
        <v>158</v>
      </c>
      <c r="BJ141" t="s">
        <v>152</v>
      </c>
      <c r="BM141" t="s">
        <v>5120</v>
      </c>
      <c r="BO141" t="s">
        <v>152</v>
      </c>
      <c r="CA141" s="23"/>
    </row>
    <row r="142" spans="8:79" x14ac:dyDescent="0.25">
      <c r="H142">
        <v>21</v>
      </c>
      <c r="I142" t="s">
        <v>1428</v>
      </c>
      <c r="J142" t="s">
        <v>679</v>
      </c>
      <c r="K142" t="s">
        <v>149</v>
      </c>
      <c r="L142" t="s">
        <v>1788</v>
      </c>
      <c r="M142" t="s">
        <v>680</v>
      </c>
      <c r="N142" t="s">
        <v>157</v>
      </c>
      <c r="O142" s="4" t="s">
        <v>2166</v>
      </c>
      <c r="P142" t="s">
        <v>681</v>
      </c>
      <c r="Q142" t="s">
        <v>158</v>
      </c>
      <c r="S142" s="4" t="s">
        <v>2526</v>
      </c>
      <c r="T142" t="s">
        <v>682</v>
      </c>
      <c r="U142" t="s">
        <v>156</v>
      </c>
      <c r="X142" t="s">
        <v>2901</v>
      </c>
      <c r="Y142" t="str">
        <f t="shared" si="11"/>
        <v>HỢI</v>
      </c>
      <c r="Z142" t="s">
        <v>153</v>
      </c>
      <c r="AA142" t="s">
        <v>152</v>
      </c>
      <c r="AC142" t="s">
        <v>3053</v>
      </c>
      <c r="AD142" t="s">
        <v>687</v>
      </c>
      <c r="AE142" t="s">
        <v>152</v>
      </c>
      <c r="AP142" s="21" t="s">
        <v>263</v>
      </c>
      <c r="AQ142" t="s">
        <v>157</v>
      </c>
      <c r="AR142">
        <v>12</v>
      </c>
      <c r="AS142" s="23" t="s">
        <v>153</v>
      </c>
      <c r="AT142" s="23" t="s">
        <v>154</v>
      </c>
      <c r="AV142" t="s">
        <v>3241</v>
      </c>
      <c r="AW142" t="s">
        <v>685</v>
      </c>
      <c r="AX142" s="23" t="s">
        <v>154</v>
      </c>
      <c r="BB142" t="s">
        <v>4964</v>
      </c>
      <c r="BC142" t="s">
        <v>3096</v>
      </c>
      <c r="BD142" t="s">
        <v>149</v>
      </c>
      <c r="BE142" t="s">
        <v>147</v>
      </c>
      <c r="BF142" t="s">
        <v>153</v>
      </c>
      <c r="BG142" t="s">
        <v>4978</v>
      </c>
      <c r="BH142" t="s">
        <v>4964</v>
      </c>
      <c r="BI142" t="s">
        <v>147</v>
      </c>
      <c r="BJ142" t="s">
        <v>153</v>
      </c>
      <c r="BM142" t="s">
        <v>5121</v>
      </c>
      <c r="BO142" t="s">
        <v>153</v>
      </c>
      <c r="CA142" s="23"/>
    </row>
    <row r="143" spans="8:79" x14ac:dyDescent="0.25">
      <c r="H143">
        <v>22</v>
      </c>
      <c r="I143" t="s">
        <v>1429</v>
      </c>
      <c r="J143" t="s">
        <v>679</v>
      </c>
      <c r="K143" t="s">
        <v>150</v>
      </c>
      <c r="L143" t="s">
        <v>1789</v>
      </c>
      <c r="M143" t="s">
        <v>680</v>
      </c>
      <c r="N143" t="s">
        <v>156</v>
      </c>
      <c r="O143" s="4" t="s">
        <v>2167</v>
      </c>
      <c r="P143" t="s">
        <v>681</v>
      </c>
      <c r="Q143" t="s">
        <v>147</v>
      </c>
      <c r="S143" s="4" t="s">
        <v>2527</v>
      </c>
      <c r="T143" t="s">
        <v>682</v>
      </c>
      <c r="U143" t="s">
        <v>155</v>
      </c>
      <c r="X143" t="s">
        <v>2902</v>
      </c>
      <c r="Y143" t="str">
        <f t="shared" si="11"/>
        <v>HỢI</v>
      </c>
      <c r="Z143" t="s">
        <v>154</v>
      </c>
      <c r="AA143" t="s">
        <v>153</v>
      </c>
      <c r="AC143" t="s">
        <v>3054</v>
      </c>
      <c r="AD143" t="s">
        <v>687</v>
      </c>
      <c r="AE143" t="s">
        <v>153</v>
      </c>
      <c r="AP143" s="21" t="s">
        <v>263</v>
      </c>
      <c r="AQ143" t="s">
        <v>157</v>
      </c>
      <c r="AR143">
        <v>12</v>
      </c>
      <c r="AS143" s="23" t="s">
        <v>154</v>
      </c>
      <c r="AT143" s="23" t="s">
        <v>155</v>
      </c>
      <c r="AV143" t="s">
        <v>3242</v>
      </c>
      <c r="AW143" t="s">
        <v>685</v>
      </c>
      <c r="AX143" s="23" t="s">
        <v>155</v>
      </c>
      <c r="BB143" t="s">
        <v>4964</v>
      </c>
      <c r="BC143" t="s">
        <v>3096</v>
      </c>
      <c r="BD143" t="s">
        <v>149</v>
      </c>
      <c r="BE143" t="s">
        <v>148</v>
      </c>
      <c r="BF143" t="s">
        <v>154</v>
      </c>
      <c r="BG143" t="s">
        <v>4978</v>
      </c>
      <c r="BH143" t="s">
        <v>4964</v>
      </c>
      <c r="BI143" t="s">
        <v>148</v>
      </c>
      <c r="BJ143" t="s">
        <v>154</v>
      </c>
      <c r="BM143" t="s">
        <v>5122</v>
      </c>
      <c r="BO143" t="s">
        <v>154</v>
      </c>
      <c r="CA143" s="23"/>
    </row>
    <row r="144" spans="8:79" x14ac:dyDescent="0.25">
      <c r="H144">
        <v>23</v>
      </c>
      <c r="I144" t="s">
        <v>1430</v>
      </c>
      <c r="J144" t="s">
        <v>679</v>
      </c>
      <c r="K144" t="s">
        <v>151</v>
      </c>
      <c r="L144" t="s">
        <v>1790</v>
      </c>
      <c r="M144" t="s">
        <v>680</v>
      </c>
      <c r="N144" t="s">
        <v>155</v>
      </c>
      <c r="O144" s="4" t="s">
        <v>2168</v>
      </c>
      <c r="P144" t="s">
        <v>681</v>
      </c>
      <c r="Q144" t="s">
        <v>148</v>
      </c>
      <c r="S144" s="4" t="s">
        <v>2528</v>
      </c>
      <c r="T144" t="s">
        <v>682</v>
      </c>
      <c r="U144" t="s">
        <v>154</v>
      </c>
      <c r="X144" t="s">
        <v>2903</v>
      </c>
      <c r="Y144" t="str">
        <f t="shared" ref="Y144:Y145" si="17">Y143</f>
        <v>HỢI</v>
      </c>
      <c r="Z144" t="s">
        <v>155</v>
      </c>
      <c r="AA144" t="s">
        <v>154</v>
      </c>
      <c r="AC144" t="s">
        <v>3055</v>
      </c>
      <c r="AD144" t="s">
        <v>687</v>
      </c>
      <c r="AE144" t="s">
        <v>154</v>
      </c>
      <c r="AP144" s="21" t="s">
        <v>263</v>
      </c>
      <c r="AQ144" t="s">
        <v>157</v>
      </c>
      <c r="AR144">
        <v>12</v>
      </c>
      <c r="AS144" s="23" t="s">
        <v>155</v>
      </c>
      <c r="AT144" s="23" t="s">
        <v>156</v>
      </c>
      <c r="AV144" t="s">
        <v>3243</v>
      </c>
      <c r="AW144" t="s">
        <v>685</v>
      </c>
      <c r="AX144" s="23" t="s">
        <v>156</v>
      </c>
      <c r="BB144" t="s">
        <v>4964</v>
      </c>
      <c r="BC144" t="s">
        <v>3096</v>
      </c>
      <c r="BD144" t="s">
        <v>149</v>
      </c>
      <c r="BE144" t="s">
        <v>149</v>
      </c>
      <c r="BF144" t="s">
        <v>155</v>
      </c>
      <c r="BG144" t="s">
        <v>4978</v>
      </c>
      <c r="BH144" t="s">
        <v>4964</v>
      </c>
      <c r="BI144" t="s">
        <v>149</v>
      </c>
      <c r="BJ144" t="s">
        <v>155</v>
      </c>
      <c r="BM144" t="s">
        <v>5123</v>
      </c>
      <c r="BO144" t="s">
        <v>155</v>
      </c>
      <c r="CA144" s="23"/>
    </row>
    <row r="145" spans="8:79" x14ac:dyDescent="0.25">
      <c r="H145">
        <v>24</v>
      </c>
      <c r="I145" t="s">
        <v>1431</v>
      </c>
      <c r="J145" t="s">
        <v>679</v>
      </c>
      <c r="K145" t="s">
        <v>152</v>
      </c>
      <c r="L145" t="s">
        <v>1791</v>
      </c>
      <c r="M145" t="s">
        <v>680</v>
      </c>
      <c r="N145" t="s">
        <v>154</v>
      </c>
      <c r="O145" s="4" t="s">
        <v>2169</v>
      </c>
      <c r="P145" t="s">
        <v>681</v>
      </c>
      <c r="Q145" t="s">
        <v>149</v>
      </c>
      <c r="S145" s="4" t="s">
        <v>2529</v>
      </c>
      <c r="T145" t="s">
        <v>682</v>
      </c>
      <c r="U145" t="s">
        <v>153</v>
      </c>
      <c r="X145" t="s">
        <v>2904</v>
      </c>
      <c r="Y145" t="str">
        <f t="shared" si="17"/>
        <v>HỢI</v>
      </c>
      <c r="Z145" t="s">
        <v>156</v>
      </c>
      <c r="AA145" t="s">
        <v>155</v>
      </c>
      <c r="AC145" t="s">
        <v>3056</v>
      </c>
      <c r="AD145" t="s">
        <v>687</v>
      </c>
      <c r="AE145" t="s">
        <v>155</v>
      </c>
      <c r="AP145" s="21" t="s">
        <v>263</v>
      </c>
      <c r="AQ145" t="s">
        <v>157</v>
      </c>
      <c r="AR145">
        <v>12</v>
      </c>
      <c r="AS145" s="23" t="s">
        <v>156</v>
      </c>
      <c r="AT145" s="23" t="s">
        <v>157</v>
      </c>
      <c r="AV145" t="s">
        <v>3244</v>
      </c>
      <c r="AW145" t="s">
        <v>685</v>
      </c>
      <c r="AX145" s="23" t="s">
        <v>157</v>
      </c>
      <c r="BB145" t="s">
        <v>4964</v>
      </c>
      <c r="BC145" t="s">
        <v>3096</v>
      </c>
      <c r="BD145" t="s">
        <v>149</v>
      </c>
      <c r="BE145" t="s">
        <v>150</v>
      </c>
      <c r="BF145" t="s">
        <v>156</v>
      </c>
      <c r="BG145" t="s">
        <v>4978</v>
      </c>
      <c r="BH145" t="s">
        <v>4964</v>
      </c>
      <c r="BI145" t="s">
        <v>150</v>
      </c>
      <c r="BJ145" t="s">
        <v>156</v>
      </c>
      <c r="BM145" t="s">
        <v>5124</v>
      </c>
      <c r="BO145" t="s">
        <v>156</v>
      </c>
      <c r="CA145" s="23"/>
    </row>
    <row r="254" spans="79:79" x14ac:dyDescent="0.25">
      <c r="CA254" s="23"/>
    </row>
    <row r="255" spans="79:79" x14ac:dyDescent="0.25">
      <c r="CA255" s="23"/>
    </row>
    <row r="256" spans="79:79" x14ac:dyDescent="0.25">
      <c r="CA256" s="23"/>
    </row>
    <row r="257" spans="79:79" x14ac:dyDescent="0.25">
      <c r="CA257" s="23"/>
    </row>
    <row r="258" spans="79:79" x14ac:dyDescent="0.25">
      <c r="CA258" s="23"/>
    </row>
    <row r="259" spans="79:79" x14ac:dyDescent="0.25">
      <c r="CA259" s="23"/>
    </row>
    <row r="260" spans="79:79" x14ac:dyDescent="0.25">
      <c r="CA260" s="23"/>
    </row>
    <row r="261" spans="79:79" x14ac:dyDescent="0.25">
      <c r="CA261" s="23"/>
    </row>
    <row r="262" spans="79:79" x14ac:dyDescent="0.25">
      <c r="CA262" s="23"/>
    </row>
    <row r="263" spans="79:79" x14ac:dyDescent="0.25">
      <c r="CA263" s="23"/>
    </row>
    <row r="264" spans="79:79" x14ac:dyDescent="0.25">
      <c r="CA264" s="23"/>
    </row>
    <row r="265" spans="79:79" x14ac:dyDescent="0.25">
      <c r="CA265" s="23"/>
    </row>
    <row r="266" spans="79:79" x14ac:dyDescent="0.25">
      <c r="CA266" s="23"/>
    </row>
    <row r="267" spans="79:79" x14ac:dyDescent="0.25">
      <c r="CA267" s="23"/>
    </row>
    <row r="268" spans="79:79" x14ac:dyDescent="0.25">
      <c r="CA268" s="23"/>
    </row>
    <row r="269" spans="79:79" x14ac:dyDescent="0.25">
      <c r="CA269" s="23"/>
    </row>
    <row r="270" spans="79:79" x14ac:dyDescent="0.25">
      <c r="CA270" s="23"/>
    </row>
    <row r="271" spans="79:79" x14ac:dyDescent="0.25">
      <c r="CA271" s="23"/>
    </row>
    <row r="272" spans="79:79" x14ac:dyDescent="0.25">
      <c r="CA272" s="23"/>
    </row>
    <row r="273" spans="79:79" x14ac:dyDescent="0.25">
      <c r="CA273" s="23"/>
    </row>
    <row r="274" spans="79:79" x14ac:dyDescent="0.25">
      <c r="CA274" s="23"/>
    </row>
    <row r="275" spans="79:79" x14ac:dyDescent="0.25">
      <c r="CA275" s="23"/>
    </row>
    <row r="276" spans="79:79" x14ac:dyDescent="0.25">
      <c r="CA276" s="23"/>
    </row>
    <row r="277" spans="79:79" x14ac:dyDescent="0.25">
      <c r="CA277" s="23"/>
    </row>
    <row r="278" spans="79:79" x14ac:dyDescent="0.25">
      <c r="CA278" s="23"/>
    </row>
    <row r="279" spans="79:79" x14ac:dyDescent="0.25">
      <c r="CA279" s="23"/>
    </row>
    <row r="280" spans="79:79" x14ac:dyDescent="0.25">
      <c r="CA280" s="23"/>
    </row>
    <row r="281" spans="79:79" x14ac:dyDescent="0.25">
      <c r="CA281" s="23"/>
    </row>
    <row r="282" spans="79:79" x14ac:dyDescent="0.25">
      <c r="CA282" s="23"/>
    </row>
    <row r="283" spans="79:79" x14ac:dyDescent="0.25">
      <c r="CA283" s="23"/>
    </row>
    <row r="284" spans="79:79" x14ac:dyDescent="0.25">
      <c r="CA284" s="23"/>
    </row>
    <row r="285" spans="79:79" x14ac:dyDescent="0.25">
      <c r="CA285" s="23"/>
    </row>
    <row r="286" spans="79:79" x14ac:dyDescent="0.25">
      <c r="CA286" s="23"/>
    </row>
    <row r="287" spans="79:79" x14ac:dyDescent="0.25">
      <c r="CA287" s="23"/>
    </row>
    <row r="288" spans="79:79" x14ac:dyDescent="0.25">
      <c r="CA288" s="23"/>
    </row>
    <row r="289" spans="79:79" x14ac:dyDescent="0.25">
      <c r="CA289" s="23"/>
    </row>
    <row r="290" spans="79:79" x14ac:dyDescent="0.25">
      <c r="CA290" s="23"/>
    </row>
    <row r="291" spans="79:79" x14ac:dyDescent="0.25">
      <c r="CA291" s="23"/>
    </row>
    <row r="292" spans="79:79" x14ac:dyDescent="0.25">
      <c r="CA292" s="23"/>
    </row>
    <row r="293" spans="79:79" x14ac:dyDescent="0.25">
      <c r="CA293" s="23"/>
    </row>
    <row r="294" spans="79:79" x14ac:dyDescent="0.25">
      <c r="CA294" s="23"/>
    </row>
    <row r="295" spans="79:79" x14ac:dyDescent="0.25">
      <c r="CA295" s="23"/>
    </row>
    <row r="296" spans="79:79" x14ac:dyDescent="0.25">
      <c r="CA296" s="23"/>
    </row>
    <row r="297" spans="79:79" x14ac:dyDescent="0.25">
      <c r="CA297" s="23"/>
    </row>
    <row r="298" spans="79:79" x14ac:dyDescent="0.25">
      <c r="CA298" s="23"/>
    </row>
    <row r="299" spans="79:79" x14ac:dyDescent="0.25">
      <c r="CA299" s="23"/>
    </row>
    <row r="300" spans="79:79" x14ac:dyDescent="0.25">
      <c r="CA300" s="23"/>
    </row>
    <row r="301" spans="79:79" x14ac:dyDescent="0.25">
      <c r="CA301" s="23"/>
    </row>
    <row r="302" spans="79:79" x14ac:dyDescent="0.25">
      <c r="CA302" s="23"/>
    </row>
    <row r="303" spans="79:79" x14ac:dyDescent="0.25">
      <c r="CA303" s="23"/>
    </row>
    <row r="304" spans="79:79" x14ac:dyDescent="0.25">
      <c r="CA304" s="23"/>
    </row>
    <row r="305" spans="79:79" x14ac:dyDescent="0.25">
      <c r="CA305" s="23"/>
    </row>
    <row r="306" spans="79:79" x14ac:dyDescent="0.25">
      <c r="CA306" s="23"/>
    </row>
    <row r="307" spans="79:79" x14ac:dyDescent="0.25">
      <c r="CA307" s="23"/>
    </row>
    <row r="308" spans="79:79" x14ac:dyDescent="0.25">
      <c r="CA308" s="23"/>
    </row>
    <row r="309" spans="79:79" x14ac:dyDescent="0.25">
      <c r="CA309" s="23"/>
    </row>
    <row r="310" spans="79:79" x14ac:dyDescent="0.25">
      <c r="CA310" s="23"/>
    </row>
    <row r="311" spans="79:79" x14ac:dyDescent="0.25">
      <c r="CA311" s="23"/>
    </row>
    <row r="312" spans="79:79" x14ac:dyDescent="0.25">
      <c r="CA312" s="23"/>
    </row>
    <row r="313" spans="79:79" x14ac:dyDescent="0.25">
      <c r="CA313" s="23"/>
    </row>
    <row r="362" spans="79:79" x14ac:dyDescent="0.25">
      <c r="CA362" s="23"/>
    </row>
    <row r="363" spans="79:79" x14ac:dyDescent="0.25">
      <c r="CA363" s="23"/>
    </row>
    <row r="364" spans="79:79" x14ac:dyDescent="0.25">
      <c r="CA364" s="23"/>
    </row>
    <row r="365" spans="79:79" x14ac:dyDescent="0.25">
      <c r="CA365" s="23"/>
    </row>
    <row r="366" spans="79:79" x14ac:dyDescent="0.25">
      <c r="CA366" s="23"/>
    </row>
    <row r="367" spans="79:79" x14ac:dyDescent="0.25">
      <c r="CA367" s="23"/>
    </row>
    <row r="368" spans="79:79" x14ac:dyDescent="0.25">
      <c r="CA368" s="23"/>
    </row>
    <row r="369" spans="79:79" x14ac:dyDescent="0.25">
      <c r="CA369" s="23"/>
    </row>
    <row r="370" spans="79:79" x14ac:dyDescent="0.25">
      <c r="CA370" s="23"/>
    </row>
    <row r="371" spans="79:79" x14ac:dyDescent="0.25">
      <c r="CA371" s="23"/>
    </row>
    <row r="372" spans="79:79" x14ac:dyDescent="0.25">
      <c r="CA372" s="23"/>
    </row>
    <row r="373" spans="79:79" x14ac:dyDescent="0.25">
      <c r="CA373" s="23"/>
    </row>
    <row r="374" spans="79:79" x14ac:dyDescent="0.25">
      <c r="CA374" s="23"/>
    </row>
    <row r="375" spans="79:79" x14ac:dyDescent="0.25">
      <c r="CA375" s="23"/>
    </row>
    <row r="376" spans="79:79" x14ac:dyDescent="0.25">
      <c r="CA376" s="23"/>
    </row>
    <row r="377" spans="79:79" x14ac:dyDescent="0.25">
      <c r="CA377" s="23"/>
    </row>
    <row r="378" spans="79:79" x14ac:dyDescent="0.25">
      <c r="CA378" s="23"/>
    </row>
    <row r="379" spans="79:79" x14ac:dyDescent="0.25">
      <c r="CA379" s="23"/>
    </row>
    <row r="380" spans="79:79" x14ac:dyDescent="0.25">
      <c r="CA380" s="23"/>
    </row>
    <row r="381" spans="79:79" x14ac:dyDescent="0.25">
      <c r="CA381" s="23"/>
    </row>
    <row r="382" spans="79:79" x14ac:dyDescent="0.25">
      <c r="CA382" s="23"/>
    </row>
    <row r="383" spans="79:79" x14ac:dyDescent="0.25">
      <c r="CA383" s="23"/>
    </row>
    <row r="384" spans="79:79" x14ac:dyDescent="0.25">
      <c r="CA384" s="23"/>
    </row>
    <row r="385" spans="79:79" x14ac:dyDescent="0.25">
      <c r="CA385" s="23"/>
    </row>
    <row r="386" spans="79:79" x14ac:dyDescent="0.25">
      <c r="CA386" s="23"/>
    </row>
    <row r="387" spans="79:79" x14ac:dyDescent="0.25">
      <c r="CA387" s="23"/>
    </row>
    <row r="388" spans="79:79" x14ac:dyDescent="0.25">
      <c r="CA388" s="23"/>
    </row>
    <row r="389" spans="79:79" x14ac:dyDescent="0.25">
      <c r="CA389" s="23"/>
    </row>
    <row r="390" spans="79:79" x14ac:dyDescent="0.25">
      <c r="CA390" s="23"/>
    </row>
    <row r="391" spans="79:79" x14ac:dyDescent="0.25">
      <c r="CA391" s="23"/>
    </row>
    <row r="392" spans="79:79" x14ac:dyDescent="0.25">
      <c r="CA392" s="23"/>
    </row>
    <row r="393" spans="79:79" x14ac:dyDescent="0.25">
      <c r="CA393" s="23"/>
    </row>
    <row r="394" spans="79:79" x14ac:dyDescent="0.25">
      <c r="CA394" s="23"/>
    </row>
    <row r="395" spans="79:79" x14ac:dyDescent="0.25">
      <c r="CA395" s="23"/>
    </row>
    <row r="396" spans="79:79" x14ac:dyDescent="0.25">
      <c r="CA396" s="23"/>
    </row>
    <row r="397" spans="79:79" x14ac:dyDescent="0.25">
      <c r="CA397" s="23"/>
    </row>
    <row r="398" spans="79:79" x14ac:dyDescent="0.25">
      <c r="CA398" s="23"/>
    </row>
    <row r="399" spans="79:79" x14ac:dyDescent="0.25">
      <c r="CA399" s="23"/>
    </row>
    <row r="400" spans="79:79" x14ac:dyDescent="0.25">
      <c r="CA400" s="23"/>
    </row>
    <row r="401" spans="79:79" x14ac:dyDescent="0.25">
      <c r="CA401" s="23"/>
    </row>
    <row r="402" spans="79:79" x14ac:dyDescent="0.25">
      <c r="CA402" s="23"/>
    </row>
    <row r="403" spans="79:79" x14ac:dyDescent="0.25">
      <c r="CA403" s="23"/>
    </row>
    <row r="404" spans="79:79" x14ac:dyDescent="0.25">
      <c r="CA404" s="23"/>
    </row>
    <row r="405" spans="79:79" x14ac:dyDescent="0.25">
      <c r="CA405" s="23"/>
    </row>
    <row r="406" spans="79:79" x14ac:dyDescent="0.25">
      <c r="CA406" s="23"/>
    </row>
    <row r="407" spans="79:79" x14ac:dyDescent="0.25">
      <c r="CA407" s="23"/>
    </row>
    <row r="408" spans="79:79" x14ac:dyDescent="0.25">
      <c r="CA408" s="23"/>
    </row>
    <row r="409" spans="79:79" x14ac:dyDescent="0.25">
      <c r="CA409" s="23"/>
    </row>
    <row r="410" spans="79:79" x14ac:dyDescent="0.25">
      <c r="CA410" s="23"/>
    </row>
    <row r="411" spans="79:79" x14ac:dyDescent="0.25">
      <c r="CA411" s="23"/>
    </row>
    <row r="412" spans="79:79" x14ac:dyDescent="0.25">
      <c r="CA412" s="23"/>
    </row>
    <row r="413" spans="79:79" x14ac:dyDescent="0.25">
      <c r="CA413" s="23"/>
    </row>
    <row r="414" spans="79:79" x14ac:dyDescent="0.25">
      <c r="CA414" s="23"/>
    </row>
    <row r="415" spans="79:79" x14ac:dyDescent="0.25">
      <c r="CA415" s="23"/>
    </row>
    <row r="416" spans="79:79" x14ac:dyDescent="0.25">
      <c r="CA416" s="23"/>
    </row>
    <row r="417" spans="79:79" x14ac:dyDescent="0.25">
      <c r="CA417" s="23"/>
    </row>
    <row r="418" spans="79:79" x14ac:dyDescent="0.25">
      <c r="CA418" s="23"/>
    </row>
    <row r="419" spans="79:79" x14ac:dyDescent="0.25">
      <c r="CA419" s="23"/>
    </row>
    <row r="420" spans="79:79" x14ac:dyDescent="0.25">
      <c r="CA420" s="23"/>
    </row>
    <row r="421" spans="79:79" x14ac:dyDescent="0.25">
      <c r="CA421" s="23"/>
    </row>
    <row r="422" spans="79:79" x14ac:dyDescent="0.25">
      <c r="CA422" s="23"/>
    </row>
    <row r="423" spans="79:79" x14ac:dyDescent="0.25">
      <c r="CA423" s="23"/>
    </row>
    <row r="424" spans="79:79" x14ac:dyDescent="0.25">
      <c r="CA424" s="23"/>
    </row>
    <row r="425" spans="79:79" x14ac:dyDescent="0.25">
      <c r="CA425" s="23"/>
    </row>
    <row r="426" spans="79:79" x14ac:dyDescent="0.25">
      <c r="CA426" s="23"/>
    </row>
    <row r="427" spans="79:79" x14ac:dyDescent="0.25">
      <c r="CA427" s="23"/>
    </row>
    <row r="428" spans="79:79" x14ac:dyDescent="0.25">
      <c r="CA428" s="23"/>
    </row>
    <row r="429" spans="79:79" x14ac:dyDescent="0.25">
      <c r="CA429" s="23"/>
    </row>
    <row r="430" spans="79:79" x14ac:dyDescent="0.25">
      <c r="CA430" s="23"/>
    </row>
    <row r="431" spans="79:79" x14ac:dyDescent="0.25">
      <c r="CA431" s="23"/>
    </row>
    <row r="432" spans="79:79" x14ac:dyDescent="0.25">
      <c r="CA432" s="23"/>
    </row>
    <row r="433" spans="79:79" x14ac:dyDescent="0.25">
      <c r="CA433" s="23"/>
    </row>
    <row r="434" spans="79:79" x14ac:dyDescent="0.25">
      <c r="CA434" s="23"/>
    </row>
    <row r="435" spans="79:79" x14ac:dyDescent="0.25">
      <c r="CA435" s="23"/>
    </row>
    <row r="436" spans="79:79" x14ac:dyDescent="0.25">
      <c r="CA436" s="23"/>
    </row>
    <row r="437" spans="79:79" x14ac:dyDescent="0.25">
      <c r="CA437" s="23"/>
    </row>
    <row r="438" spans="79:79" x14ac:dyDescent="0.25">
      <c r="CA438" s="23"/>
    </row>
    <row r="439" spans="79:79" x14ac:dyDescent="0.25">
      <c r="CA439" s="23"/>
    </row>
    <row r="440" spans="79:79" x14ac:dyDescent="0.25">
      <c r="CA440" s="23"/>
    </row>
    <row r="441" spans="79:79" x14ac:dyDescent="0.25">
      <c r="CA441" s="23"/>
    </row>
    <row r="442" spans="79:79" x14ac:dyDescent="0.25">
      <c r="CA442" s="23"/>
    </row>
    <row r="443" spans="79:79" x14ac:dyDescent="0.25">
      <c r="CA443" s="23"/>
    </row>
    <row r="444" spans="79:79" x14ac:dyDescent="0.25">
      <c r="CA444" s="23"/>
    </row>
    <row r="445" spans="79:79" x14ac:dyDescent="0.25">
      <c r="CA445" s="23"/>
    </row>
    <row r="446" spans="79:79" x14ac:dyDescent="0.25">
      <c r="CA446" s="23"/>
    </row>
    <row r="447" spans="79:79" x14ac:dyDescent="0.25">
      <c r="CA447" s="23"/>
    </row>
    <row r="448" spans="79:79" x14ac:dyDescent="0.25">
      <c r="CA448" s="23"/>
    </row>
    <row r="449" spans="79:79" x14ac:dyDescent="0.25">
      <c r="CA449" s="23"/>
    </row>
    <row r="450" spans="79:79" x14ac:dyDescent="0.25">
      <c r="CA450" s="23"/>
    </row>
    <row r="451" spans="79:79" x14ac:dyDescent="0.25">
      <c r="CA451" s="23"/>
    </row>
    <row r="452" spans="79:79" x14ac:dyDescent="0.25">
      <c r="CA452" s="23"/>
    </row>
    <row r="453" spans="79:79" x14ac:dyDescent="0.25">
      <c r="CA453" s="23"/>
    </row>
    <row r="454" spans="79:79" x14ac:dyDescent="0.25">
      <c r="CA454" s="23"/>
    </row>
    <row r="455" spans="79:79" x14ac:dyDescent="0.25">
      <c r="CA455" s="23"/>
    </row>
    <row r="456" spans="79:79" x14ac:dyDescent="0.25">
      <c r="CA456" s="23"/>
    </row>
    <row r="457" spans="79:79" x14ac:dyDescent="0.25">
      <c r="CA457" s="23"/>
    </row>
    <row r="506" spans="79:79" x14ac:dyDescent="0.25">
      <c r="CA506" s="23"/>
    </row>
    <row r="507" spans="79:79" x14ac:dyDescent="0.25">
      <c r="CA507" s="23"/>
    </row>
    <row r="508" spans="79:79" x14ac:dyDescent="0.25">
      <c r="CA508" s="23"/>
    </row>
    <row r="509" spans="79:79" x14ac:dyDescent="0.25">
      <c r="CA509" s="23"/>
    </row>
    <row r="510" spans="79:79" x14ac:dyDescent="0.25">
      <c r="CA510" s="23"/>
    </row>
    <row r="511" spans="79:79" x14ac:dyDescent="0.25">
      <c r="CA511" s="23"/>
    </row>
    <row r="512" spans="79:79" x14ac:dyDescent="0.25">
      <c r="CA512" s="23"/>
    </row>
    <row r="513" spans="79:79" x14ac:dyDescent="0.25">
      <c r="CA513" s="23"/>
    </row>
    <row r="514" spans="79:79" x14ac:dyDescent="0.25">
      <c r="CA514" s="23"/>
    </row>
    <row r="515" spans="79:79" x14ac:dyDescent="0.25">
      <c r="CA515" s="23"/>
    </row>
    <row r="516" spans="79:79" x14ac:dyDescent="0.25">
      <c r="CA516" s="23"/>
    </row>
    <row r="517" spans="79:79" x14ac:dyDescent="0.25">
      <c r="CA517" s="23"/>
    </row>
    <row r="518" spans="79:79" x14ac:dyDescent="0.25">
      <c r="CA518" s="23"/>
    </row>
    <row r="519" spans="79:79" x14ac:dyDescent="0.25">
      <c r="CA519" s="23"/>
    </row>
    <row r="520" spans="79:79" x14ac:dyDescent="0.25">
      <c r="CA520" s="23"/>
    </row>
    <row r="521" spans="79:79" x14ac:dyDescent="0.25">
      <c r="CA521" s="23"/>
    </row>
    <row r="522" spans="79:79" x14ac:dyDescent="0.25">
      <c r="CA522" s="23"/>
    </row>
    <row r="523" spans="79:79" x14ac:dyDescent="0.25">
      <c r="CA523" s="23"/>
    </row>
    <row r="524" spans="79:79" x14ac:dyDescent="0.25">
      <c r="CA524" s="23"/>
    </row>
    <row r="525" spans="79:79" x14ac:dyDescent="0.25">
      <c r="CA525" s="23"/>
    </row>
    <row r="526" spans="79:79" x14ac:dyDescent="0.25">
      <c r="CA526" s="23"/>
    </row>
    <row r="527" spans="79:79" x14ac:dyDescent="0.25">
      <c r="CA527" s="23"/>
    </row>
    <row r="528" spans="79:79" x14ac:dyDescent="0.25">
      <c r="CA528" s="23"/>
    </row>
    <row r="529" spans="79:79" x14ac:dyDescent="0.25">
      <c r="CA529" s="23"/>
    </row>
    <row r="530" spans="79:79" x14ac:dyDescent="0.25">
      <c r="CA530" s="23"/>
    </row>
    <row r="531" spans="79:79" x14ac:dyDescent="0.25">
      <c r="CA531" s="23"/>
    </row>
    <row r="532" spans="79:79" x14ac:dyDescent="0.25">
      <c r="CA532" s="23"/>
    </row>
    <row r="533" spans="79:79" x14ac:dyDescent="0.25">
      <c r="CA533" s="23"/>
    </row>
    <row r="534" spans="79:79" x14ac:dyDescent="0.25">
      <c r="CA534" s="23"/>
    </row>
    <row r="535" spans="79:79" x14ac:dyDescent="0.25">
      <c r="CA535" s="23"/>
    </row>
    <row r="536" spans="79:79" x14ac:dyDescent="0.25">
      <c r="CA536" s="23"/>
    </row>
    <row r="537" spans="79:79" x14ac:dyDescent="0.25">
      <c r="CA537" s="23"/>
    </row>
    <row r="538" spans="79:79" x14ac:dyDescent="0.25">
      <c r="CA538" s="23"/>
    </row>
    <row r="539" spans="79:79" x14ac:dyDescent="0.25">
      <c r="CA539" s="23"/>
    </row>
    <row r="540" spans="79:79" x14ac:dyDescent="0.25">
      <c r="CA540" s="23"/>
    </row>
    <row r="541" spans="79:79" x14ac:dyDescent="0.25">
      <c r="CA541" s="23"/>
    </row>
    <row r="542" spans="79:79" x14ac:dyDescent="0.25">
      <c r="CA542" s="23"/>
    </row>
    <row r="543" spans="79:79" x14ac:dyDescent="0.25">
      <c r="CA543" s="23"/>
    </row>
    <row r="544" spans="79:79" x14ac:dyDescent="0.25">
      <c r="CA544" s="23"/>
    </row>
    <row r="545" spans="79:79" x14ac:dyDescent="0.25">
      <c r="CA545" s="23"/>
    </row>
    <row r="546" spans="79:79" x14ac:dyDescent="0.25">
      <c r="CA546" s="23"/>
    </row>
    <row r="547" spans="79:79" x14ac:dyDescent="0.25">
      <c r="CA547" s="23"/>
    </row>
    <row r="548" spans="79:79" x14ac:dyDescent="0.25">
      <c r="CA548" s="23"/>
    </row>
    <row r="549" spans="79:79" x14ac:dyDescent="0.25">
      <c r="CA549" s="23"/>
    </row>
    <row r="550" spans="79:79" x14ac:dyDescent="0.25">
      <c r="CA550" s="23"/>
    </row>
    <row r="551" spans="79:79" x14ac:dyDescent="0.25">
      <c r="CA551" s="23"/>
    </row>
    <row r="552" spans="79:79" x14ac:dyDescent="0.25">
      <c r="CA552" s="23"/>
    </row>
    <row r="553" spans="79:79" x14ac:dyDescent="0.25">
      <c r="CA553" s="23"/>
    </row>
    <row r="554" spans="79:79" x14ac:dyDescent="0.25">
      <c r="CA554" s="23"/>
    </row>
    <row r="555" spans="79:79" x14ac:dyDescent="0.25">
      <c r="CA555" s="23"/>
    </row>
    <row r="556" spans="79:79" x14ac:dyDescent="0.25">
      <c r="CA556" s="23"/>
    </row>
    <row r="557" spans="79:79" x14ac:dyDescent="0.25">
      <c r="CA557" s="23"/>
    </row>
    <row r="558" spans="79:79" x14ac:dyDescent="0.25">
      <c r="CA558" s="23"/>
    </row>
    <row r="559" spans="79:79" x14ac:dyDescent="0.25">
      <c r="CA559" s="23"/>
    </row>
    <row r="560" spans="79:79" x14ac:dyDescent="0.25">
      <c r="CA560" s="23"/>
    </row>
    <row r="561" spans="79:79" x14ac:dyDescent="0.25">
      <c r="CA561" s="23"/>
    </row>
    <row r="562" spans="79:79" x14ac:dyDescent="0.25">
      <c r="CA562" s="23"/>
    </row>
    <row r="563" spans="79:79" x14ac:dyDescent="0.25">
      <c r="CA563" s="23"/>
    </row>
    <row r="564" spans="79:79" x14ac:dyDescent="0.25">
      <c r="CA564" s="23"/>
    </row>
    <row r="565" spans="79:79" x14ac:dyDescent="0.25">
      <c r="CA565" s="23"/>
    </row>
    <row r="566" spans="79:79" x14ac:dyDescent="0.25">
      <c r="CA566" s="23"/>
    </row>
    <row r="567" spans="79:79" x14ac:dyDescent="0.25">
      <c r="CA567" s="23"/>
    </row>
    <row r="568" spans="79:79" x14ac:dyDescent="0.25">
      <c r="CA568" s="23"/>
    </row>
    <row r="569" spans="79:79" x14ac:dyDescent="0.25">
      <c r="CA569" s="23"/>
    </row>
    <row r="570" spans="79:79" x14ac:dyDescent="0.25">
      <c r="CA570" s="23"/>
    </row>
    <row r="571" spans="79:79" x14ac:dyDescent="0.25">
      <c r="CA571" s="23"/>
    </row>
    <row r="572" spans="79:79" x14ac:dyDescent="0.25">
      <c r="CA572" s="23"/>
    </row>
    <row r="573" spans="79:79" x14ac:dyDescent="0.25">
      <c r="CA573" s="23"/>
    </row>
    <row r="574" spans="79:79" x14ac:dyDescent="0.25">
      <c r="CA574" s="23"/>
    </row>
    <row r="575" spans="79:79" x14ac:dyDescent="0.25">
      <c r="CA575" s="23"/>
    </row>
    <row r="576" spans="79:79" x14ac:dyDescent="0.25">
      <c r="CA576" s="23"/>
    </row>
    <row r="577" spans="79:79" x14ac:dyDescent="0.25">
      <c r="CA577" s="23"/>
    </row>
    <row r="578" spans="79:79" x14ac:dyDescent="0.25">
      <c r="CA578" s="23"/>
    </row>
    <row r="579" spans="79:79" x14ac:dyDescent="0.25">
      <c r="CA579" s="23"/>
    </row>
    <row r="580" spans="79:79" x14ac:dyDescent="0.25">
      <c r="CA580" s="23"/>
    </row>
    <row r="581" spans="79:79" x14ac:dyDescent="0.25">
      <c r="CA581" s="23"/>
    </row>
    <row r="582" spans="79:79" x14ac:dyDescent="0.25">
      <c r="CA582" s="23"/>
    </row>
    <row r="583" spans="79:79" x14ac:dyDescent="0.25">
      <c r="CA583" s="23"/>
    </row>
    <row r="584" spans="79:79" x14ac:dyDescent="0.25">
      <c r="CA584" s="23"/>
    </row>
    <row r="585" spans="79:79" x14ac:dyDescent="0.25">
      <c r="CA585" s="23"/>
    </row>
    <row r="586" spans="79:79" x14ac:dyDescent="0.25">
      <c r="CA586" s="23"/>
    </row>
    <row r="587" spans="79:79" x14ac:dyDescent="0.25">
      <c r="CA587" s="23"/>
    </row>
    <row r="588" spans="79:79" x14ac:dyDescent="0.25">
      <c r="CA588" s="23"/>
    </row>
    <row r="589" spans="79:79" x14ac:dyDescent="0.25">
      <c r="CA589" s="23"/>
    </row>
    <row r="590" spans="79:79" x14ac:dyDescent="0.25">
      <c r="CA590" s="23"/>
    </row>
    <row r="591" spans="79:79" x14ac:dyDescent="0.25">
      <c r="CA591" s="23"/>
    </row>
    <row r="592" spans="79:79" x14ac:dyDescent="0.25">
      <c r="CA592" s="23"/>
    </row>
    <row r="593" spans="79:79" x14ac:dyDescent="0.25">
      <c r="CA593" s="23"/>
    </row>
    <row r="594" spans="79:79" x14ac:dyDescent="0.25">
      <c r="CA594" s="23"/>
    </row>
    <row r="595" spans="79:79" x14ac:dyDescent="0.25">
      <c r="CA595" s="23"/>
    </row>
    <row r="596" spans="79:79" x14ac:dyDescent="0.25">
      <c r="CA596" s="23"/>
    </row>
    <row r="597" spans="79:79" x14ac:dyDescent="0.25">
      <c r="CA597" s="23"/>
    </row>
    <row r="598" spans="79:79" x14ac:dyDescent="0.25">
      <c r="CA598" s="23"/>
    </row>
    <row r="599" spans="79:79" x14ac:dyDescent="0.25">
      <c r="CA599" s="23"/>
    </row>
    <row r="600" spans="79:79" x14ac:dyDescent="0.25">
      <c r="CA600" s="23"/>
    </row>
    <row r="601" spans="79:79" x14ac:dyDescent="0.25">
      <c r="CA601" s="23"/>
    </row>
    <row r="602" spans="79:79" x14ac:dyDescent="0.25">
      <c r="CA602" s="23"/>
    </row>
    <row r="603" spans="79:79" x14ac:dyDescent="0.25">
      <c r="CA603" s="23"/>
    </row>
    <row r="604" spans="79:79" x14ac:dyDescent="0.25">
      <c r="CA604" s="23"/>
    </row>
    <row r="605" spans="79:79" x14ac:dyDescent="0.25">
      <c r="CA605" s="23"/>
    </row>
    <row r="606" spans="79:79" x14ac:dyDescent="0.25">
      <c r="CA606" s="23"/>
    </row>
    <row r="607" spans="79:79" x14ac:dyDescent="0.25">
      <c r="CA607" s="23"/>
    </row>
    <row r="608" spans="79:79" x14ac:dyDescent="0.25">
      <c r="CA608" s="23"/>
    </row>
    <row r="609" spans="79:79" x14ac:dyDescent="0.25">
      <c r="CA609" s="23"/>
    </row>
    <row r="610" spans="79:79" x14ac:dyDescent="0.25">
      <c r="CA610" s="23"/>
    </row>
    <row r="611" spans="79:79" x14ac:dyDescent="0.25">
      <c r="CA611" s="23"/>
    </row>
    <row r="612" spans="79:79" x14ac:dyDescent="0.25">
      <c r="CA612" s="23"/>
    </row>
    <row r="613" spans="79:79" x14ac:dyDescent="0.25">
      <c r="CA613" s="23"/>
    </row>
    <row r="614" spans="79:79" x14ac:dyDescent="0.25">
      <c r="CA614" s="23"/>
    </row>
    <row r="615" spans="79:79" x14ac:dyDescent="0.25">
      <c r="CA615" s="23"/>
    </row>
    <row r="616" spans="79:79" x14ac:dyDescent="0.25">
      <c r="CA616" s="23"/>
    </row>
    <row r="617" spans="79:79" x14ac:dyDescent="0.25">
      <c r="CA617" s="23"/>
    </row>
    <row r="618" spans="79:79" x14ac:dyDescent="0.25">
      <c r="CA618" s="23"/>
    </row>
    <row r="619" spans="79:79" x14ac:dyDescent="0.25">
      <c r="CA619" s="23"/>
    </row>
    <row r="620" spans="79:79" x14ac:dyDescent="0.25">
      <c r="CA620" s="23"/>
    </row>
    <row r="621" spans="79:79" x14ac:dyDescent="0.25">
      <c r="CA621" s="23"/>
    </row>
    <row r="622" spans="79:79" x14ac:dyDescent="0.25">
      <c r="CA622" s="23"/>
    </row>
    <row r="623" spans="79:79" x14ac:dyDescent="0.25">
      <c r="CA623" s="23"/>
    </row>
    <row r="624" spans="79:79" x14ac:dyDescent="0.25">
      <c r="CA624" s="23"/>
    </row>
    <row r="625" spans="79:79" x14ac:dyDescent="0.25">
      <c r="CA625" s="23"/>
    </row>
    <row r="626" spans="79:79" x14ac:dyDescent="0.25">
      <c r="CA626" s="23"/>
    </row>
    <row r="627" spans="79:79" x14ac:dyDescent="0.25">
      <c r="CA627" s="23"/>
    </row>
    <row r="628" spans="79:79" x14ac:dyDescent="0.25">
      <c r="CA628" s="23"/>
    </row>
    <row r="629" spans="79:79" x14ac:dyDescent="0.25">
      <c r="CA629" s="23"/>
    </row>
    <row r="630" spans="79:79" x14ac:dyDescent="0.25">
      <c r="CA630" s="23"/>
    </row>
    <row r="631" spans="79:79" x14ac:dyDescent="0.25">
      <c r="CA631" s="23"/>
    </row>
    <row r="632" spans="79:79" x14ac:dyDescent="0.25">
      <c r="CA632" s="23"/>
    </row>
    <row r="633" spans="79:79" x14ac:dyDescent="0.25">
      <c r="CA633" s="23"/>
    </row>
    <row r="634" spans="79:79" x14ac:dyDescent="0.25">
      <c r="CA634" s="23"/>
    </row>
    <row r="635" spans="79:79" x14ac:dyDescent="0.25">
      <c r="CA635" s="23"/>
    </row>
    <row r="636" spans="79:79" x14ac:dyDescent="0.25">
      <c r="CA636" s="23"/>
    </row>
    <row r="637" spans="79:79" x14ac:dyDescent="0.25">
      <c r="CA637" s="23"/>
    </row>
    <row r="638" spans="79:79" x14ac:dyDescent="0.25">
      <c r="CA638" s="23"/>
    </row>
    <row r="639" spans="79:79" x14ac:dyDescent="0.25">
      <c r="CA639" s="23"/>
    </row>
    <row r="640" spans="79:79" x14ac:dyDescent="0.25">
      <c r="CA640" s="23"/>
    </row>
    <row r="641" spans="79:79" x14ac:dyDescent="0.25">
      <c r="CA641" s="23"/>
    </row>
    <row r="642" spans="79:79" x14ac:dyDescent="0.25">
      <c r="CA642" s="23"/>
    </row>
    <row r="643" spans="79:79" x14ac:dyDescent="0.25">
      <c r="CA643" s="23"/>
    </row>
    <row r="644" spans="79:79" x14ac:dyDescent="0.25">
      <c r="CA644" s="23"/>
    </row>
    <row r="645" spans="79:79" x14ac:dyDescent="0.25">
      <c r="CA645" s="23"/>
    </row>
    <row r="646" spans="79:79" x14ac:dyDescent="0.25">
      <c r="CA646" s="23"/>
    </row>
    <row r="647" spans="79:79" x14ac:dyDescent="0.25">
      <c r="CA647" s="23"/>
    </row>
    <row r="648" spans="79:79" x14ac:dyDescent="0.25">
      <c r="CA648" s="23"/>
    </row>
    <row r="649" spans="79:79" x14ac:dyDescent="0.25">
      <c r="CA649" s="23"/>
    </row>
    <row r="650" spans="79:79" x14ac:dyDescent="0.25">
      <c r="CA650" s="23"/>
    </row>
    <row r="651" spans="79:79" x14ac:dyDescent="0.25">
      <c r="CA651" s="23"/>
    </row>
    <row r="652" spans="79:79" x14ac:dyDescent="0.25">
      <c r="CA652" s="23"/>
    </row>
    <row r="653" spans="79:79" x14ac:dyDescent="0.25">
      <c r="CA653" s="23"/>
    </row>
    <row r="654" spans="79:79" x14ac:dyDescent="0.25">
      <c r="CA654" s="23"/>
    </row>
    <row r="655" spans="79:79" x14ac:dyDescent="0.25">
      <c r="CA655" s="23"/>
    </row>
    <row r="656" spans="79:79" x14ac:dyDescent="0.25">
      <c r="CA656" s="23"/>
    </row>
    <row r="657" spans="79:79" x14ac:dyDescent="0.25">
      <c r="CA657" s="23"/>
    </row>
    <row r="658" spans="79:79" x14ac:dyDescent="0.25">
      <c r="CA658" s="23"/>
    </row>
    <row r="659" spans="79:79" x14ac:dyDescent="0.25">
      <c r="CA659" s="23"/>
    </row>
    <row r="660" spans="79:79" x14ac:dyDescent="0.25">
      <c r="CA660" s="23"/>
    </row>
    <row r="661" spans="79:79" x14ac:dyDescent="0.25">
      <c r="CA661" s="23"/>
    </row>
    <row r="662" spans="79:79" x14ac:dyDescent="0.25">
      <c r="CA662" s="23"/>
    </row>
    <row r="663" spans="79:79" x14ac:dyDescent="0.25">
      <c r="CA663" s="23"/>
    </row>
    <row r="664" spans="79:79" x14ac:dyDescent="0.25">
      <c r="CA664" s="23"/>
    </row>
    <row r="665" spans="79:79" x14ac:dyDescent="0.25">
      <c r="CA665" s="23"/>
    </row>
    <row r="666" spans="79:79" x14ac:dyDescent="0.25">
      <c r="CA666" s="23"/>
    </row>
    <row r="667" spans="79:79" x14ac:dyDescent="0.25">
      <c r="CA667" s="23"/>
    </row>
    <row r="668" spans="79:79" x14ac:dyDescent="0.25">
      <c r="CA668" s="23"/>
    </row>
    <row r="669" spans="79:79" x14ac:dyDescent="0.25">
      <c r="CA669" s="23"/>
    </row>
    <row r="670" spans="79:79" x14ac:dyDescent="0.25">
      <c r="CA670" s="23"/>
    </row>
    <row r="671" spans="79:79" x14ac:dyDescent="0.25">
      <c r="CA671" s="23"/>
    </row>
    <row r="672" spans="79:79" x14ac:dyDescent="0.25">
      <c r="CA672" s="23"/>
    </row>
    <row r="673" spans="79:79" x14ac:dyDescent="0.25">
      <c r="CA673" s="23"/>
    </row>
    <row r="674" spans="79:79" x14ac:dyDescent="0.25">
      <c r="CA674" s="23"/>
    </row>
    <row r="675" spans="79:79" x14ac:dyDescent="0.25">
      <c r="CA675" s="23"/>
    </row>
    <row r="676" spans="79:79" x14ac:dyDescent="0.25">
      <c r="CA676" s="23"/>
    </row>
    <row r="677" spans="79:79" x14ac:dyDescent="0.25">
      <c r="CA677" s="23"/>
    </row>
    <row r="678" spans="79:79" x14ac:dyDescent="0.25">
      <c r="CA678" s="23"/>
    </row>
    <row r="679" spans="79:79" x14ac:dyDescent="0.25">
      <c r="CA679" s="23"/>
    </row>
    <row r="680" spans="79:79" x14ac:dyDescent="0.25">
      <c r="CA680" s="23"/>
    </row>
    <row r="681" spans="79:79" x14ac:dyDescent="0.25">
      <c r="CA681" s="23"/>
    </row>
    <row r="682" spans="79:79" x14ac:dyDescent="0.25">
      <c r="CA682" s="23"/>
    </row>
    <row r="683" spans="79:79" x14ac:dyDescent="0.25">
      <c r="CA683" s="23"/>
    </row>
    <row r="684" spans="79:79" x14ac:dyDescent="0.25">
      <c r="CA684" s="23"/>
    </row>
    <row r="685" spans="79:79" x14ac:dyDescent="0.25">
      <c r="CA685" s="23"/>
    </row>
    <row r="686" spans="79:79" x14ac:dyDescent="0.25">
      <c r="CA686" s="23"/>
    </row>
    <row r="687" spans="79:79" x14ac:dyDescent="0.25">
      <c r="CA687" s="23"/>
    </row>
    <row r="688" spans="79:79" x14ac:dyDescent="0.25">
      <c r="CA688" s="23"/>
    </row>
    <row r="689" spans="79:79" x14ac:dyDescent="0.25">
      <c r="CA689" s="23"/>
    </row>
    <row r="690" spans="79:79" x14ac:dyDescent="0.25">
      <c r="CA690" s="23"/>
    </row>
    <row r="691" spans="79:79" x14ac:dyDescent="0.25">
      <c r="CA691" s="23"/>
    </row>
    <row r="692" spans="79:79" x14ac:dyDescent="0.25">
      <c r="CA692" s="23"/>
    </row>
    <row r="693" spans="79:79" x14ac:dyDescent="0.25">
      <c r="CA693" s="23"/>
    </row>
    <row r="694" spans="79:79" x14ac:dyDescent="0.25">
      <c r="CA694" s="23"/>
    </row>
    <row r="695" spans="79:79" x14ac:dyDescent="0.25">
      <c r="CA695" s="23"/>
    </row>
    <row r="696" spans="79:79" x14ac:dyDescent="0.25">
      <c r="CA696" s="23"/>
    </row>
    <row r="697" spans="79:79" x14ac:dyDescent="0.25">
      <c r="CA697" s="23"/>
    </row>
    <row r="698" spans="79:79" x14ac:dyDescent="0.25">
      <c r="CA698" s="23"/>
    </row>
    <row r="699" spans="79:79" x14ac:dyDescent="0.25">
      <c r="CA699" s="23"/>
    </row>
    <row r="700" spans="79:79" x14ac:dyDescent="0.25">
      <c r="CA700" s="23"/>
    </row>
    <row r="701" spans="79:79" x14ac:dyDescent="0.25">
      <c r="CA701" s="23"/>
    </row>
    <row r="702" spans="79:79" x14ac:dyDescent="0.25">
      <c r="CA702" s="23"/>
    </row>
    <row r="703" spans="79:79" x14ac:dyDescent="0.25">
      <c r="CA703" s="23"/>
    </row>
    <row r="704" spans="79:79" x14ac:dyDescent="0.25">
      <c r="CA704" s="23"/>
    </row>
    <row r="705" spans="79:79" x14ac:dyDescent="0.25">
      <c r="CA705" s="23"/>
    </row>
    <row r="706" spans="79:79" x14ac:dyDescent="0.25">
      <c r="CA706" s="23"/>
    </row>
    <row r="707" spans="79:79" x14ac:dyDescent="0.25">
      <c r="CA707" s="23"/>
    </row>
    <row r="708" spans="79:79" x14ac:dyDescent="0.25">
      <c r="CA708" s="23"/>
    </row>
    <row r="709" spans="79:79" x14ac:dyDescent="0.25">
      <c r="CA709" s="23"/>
    </row>
    <row r="710" spans="79:79" x14ac:dyDescent="0.25">
      <c r="CA710" s="23"/>
    </row>
    <row r="711" spans="79:79" x14ac:dyDescent="0.25">
      <c r="CA711" s="23"/>
    </row>
    <row r="712" spans="79:79" x14ac:dyDescent="0.25">
      <c r="CA712" s="23"/>
    </row>
    <row r="713" spans="79:79" x14ac:dyDescent="0.25">
      <c r="CA713" s="23"/>
    </row>
    <row r="714" spans="79:79" x14ac:dyDescent="0.25">
      <c r="CA714" s="23"/>
    </row>
    <row r="715" spans="79:79" x14ac:dyDescent="0.25">
      <c r="CA715" s="23"/>
    </row>
    <row r="716" spans="79:79" x14ac:dyDescent="0.25">
      <c r="CA716" s="23"/>
    </row>
    <row r="717" spans="79:79" x14ac:dyDescent="0.25">
      <c r="CA717" s="23"/>
    </row>
    <row r="718" spans="79:79" x14ac:dyDescent="0.25">
      <c r="CA718" s="23"/>
    </row>
    <row r="719" spans="79:79" x14ac:dyDescent="0.25">
      <c r="CA719" s="23"/>
    </row>
    <row r="720" spans="79:79" x14ac:dyDescent="0.25">
      <c r="CA720" s="23"/>
    </row>
    <row r="721" spans="79:79" x14ac:dyDescent="0.25">
      <c r="CA721" s="23"/>
    </row>
    <row r="722" spans="79:79" x14ac:dyDescent="0.25">
      <c r="CA722" s="23"/>
    </row>
    <row r="723" spans="79:79" x14ac:dyDescent="0.25">
      <c r="CA723" s="23"/>
    </row>
    <row r="724" spans="79:79" x14ac:dyDescent="0.25">
      <c r="CA724" s="23"/>
    </row>
    <row r="725" spans="79:79" x14ac:dyDescent="0.25">
      <c r="CA725" s="23"/>
    </row>
    <row r="726" spans="79:79" x14ac:dyDescent="0.25">
      <c r="CA726" s="23"/>
    </row>
    <row r="727" spans="79:79" x14ac:dyDescent="0.25">
      <c r="CA727" s="23"/>
    </row>
    <row r="728" spans="79:79" x14ac:dyDescent="0.25">
      <c r="CA728" s="23"/>
    </row>
    <row r="729" spans="79:79" x14ac:dyDescent="0.25">
      <c r="CA729" s="23"/>
    </row>
    <row r="730" spans="79:79" x14ac:dyDescent="0.25">
      <c r="CA730" s="23"/>
    </row>
    <row r="731" spans="79:79" x14ac:dyDescent="0.25">
      <c r="CA731" s="23"/>
    </row>
    <row r="732" spans="79:79" x14ac:dyDescent="0.25">
      <c r="CA732" s="23"/>
    </row>
    <row r="733" spans="79:79" x14ac:dyDescent="0.25">
      <c r="CA733" s="23"/>
    </row>
    <row r="734" spans="79:79" x14ac:dyDescent="0.25">
      <c r="CA734" s="23"/>
    </row>
    <row r="735" spans="79:79" x14ac:dyDescent="0.25">
      <c r="CA735" s="23"/>
    </row>
    <row r="736" spans="79:79" x14ac:dyDescent="0.25">
      <c r="CA736" s="23"/>
    </row>
    <row r="737" spans="79:79" x14ac:dyDescent="0.25">
      <c r="CA737" s="23"/>
    </row>
    <row r="738" spans="79:79" x14ac:dyDescent="0.25">
      <c r="CA738" s="23"/>
    </row>
    <row r="739" spans="79:79" x14ac:dyDescent="0.25">
      <c r="CA739" s="23"/>
    </row>
    <row r="740" spans="79:79" x14ac:dyDescent="0.25">
      <c r="CA740" s="23"/>
    </row>
    <row r="741" spans="79:79" x14ac:dyDescent="0.25">
      <c r="CA741" s="23"/>
    </row>
    <row r="742" spans="79:79" x14ac:dyDescent="0.25">
      <c r="CA742" s="23"/>
    </row>
    <row r="743" spans="79:79" x14ac:dyDescent="0.25">
      <c r="CA743" s="23"/>
    </row>
    <row r="744" spans="79:79" x14ac:dyDescent="0.25">
      <c r="CA744" s="23"/>
    </row>
    <row r="745" spans="79:79" x14ac:dyDescent="0.25">
      <c r="CA745" s="23"/>
    </row>
    <row r="746" spans="79:79" x14ac:dyDescent="0.25">
      <c r="CA746" s="23"/>
    </row>
    <row r="747" spans="79:79" x14ac:dyDescent="0.25">
      <c r="CA747" s="23"/>
    </row>
    <row r="748" spans="79:79" x14ac:dyDescent="0.25">
      <c r="CA748" s="23"/>
    </row>
    <row r="749" spans="79:79" x14ac:dyDescent="0.25">
      <c r="CA749" s="23"/>
    </row>
    <row r="750" spans="79:79" x14ac:dyDescent="0.25">
      <c r="CA750" s="23"/>
    </row>
    <row r="751" spans="79:79" x14ac:dyDescent="0.25">
      <c r="CA751" s="23"/>
    </row>
    <row r="752" spans="79:79" x14ac:dyDescent="0.25">
      <c r="CA752" s="23"/>
    </row>
    <row r="753" spans="79:79" x14ac:dyDescent="0.25">
      <c r="CA753" s="23"/>
    </row>
    <row r="754" spans="79:79" x14ac:dyDescent="0.25">
      <c r="CA754" s="23"/>
    </row>
    <row r="755" spans="79:79" x14ac:dyDescent="0.25">
      <c r="CA755" s="23"/>
    </row>
    <row r="756" spans="79:79" x14ac:dyDescent="0.25">
      <c r="CA756" s="23"/>
    </row>
    <row r="757" spans="79:79" x14ac:dyDescent="0.25">
      <c r="CA757" s="23"/>
    </row>
    <row r="758" spans="79:79" x14ac:dyDescent="0.25">
      <c r="CA758" s="23"/>
    </row>
    <row r="759" spans="79:79" x14ac:dyDescent="0.25">
      <c r="CA759" s="23"/>
    </row>
    <row r="760" spans="79:79" x14ac:dyDescent="0.25">
      <c r="CA760" s="23"/>
    </row>
    <row r="761" spans="79:79" x14ac:dyDescent="0.25">
      <c r="CA761" s="23"/>
    </row>
    <row r="762" spans="79:79" x14ac:dyDescent="0.25">
      <c r="CA762" s="23"/>
    </row>
    <row r="763" spans="79:79" x14ac:dyDescent="0.25">
      <c r="CA763" s="23"/>
    </row>
    <row r="764" spans="79:79" x14ac:dyDescent="0.25">
      <c r="CA764" s="23"/>
    </row>
    <row r="765" spans="79:79" x14ac:dyDescent="0.25">
      <c r="CA765" s="23"/>
    </row>
    <row r="766" spans="79:79" x14ac:dyDescent="0.25">
      <c r="CA766" s="23"/>
    </row>
    <row r="767" spans="79:79" x14ac:dyDescent="0.25">
      <c r="CA767" s="23"/>
    </row>
    <row r="768" spans="79:79" x14ac:dyDescent="0.25">
      <c r="CA768" s="23"/>
    </row>
    <row r="769" spans="79:79" x14ac:dyDescent="0.25">
      <c r="CA769" s="23"/>
    </row>
    <row r="770" spans="79:79" x14ac:dyDescent="0.25">
      <c r="CA770" s="23"/>
    </row>
    <row r="771" spans="79:79" x14ac:dyDescent="0.25">
      <c r="CA771" s="23"/>
    </row>
    <row r="772" spans="79:79" x14ac:dyDescent="0.25">
      <c r="CA772" s="23"/>
    </row>
    <row r="773" spans="79:79" x14ac:dyDescent="0.25">
      <c r="CA773" s="23"/>
    </row>
    <row r="774" spans="79:79" x14ac:dyDescent="0.25">
      <c r="CA774" s="23"/>
    </row>
    <row r="775" spans="79:79" x14ac:dyDescent="0.25">
      <c r="CA775" s="23"/>
    </row>
    <row r="776" spans="79:79" x14ac:dyDescent="0.25">
      <c r="CA776" s="23"/>
    </row>
    <row r="777" spans="79:79" x14ac:dyDescent="0.25">
      <c r="CA777" s="23"/>
    </row>
    <row r="778" spans="79:79" x14ac:dyDescent="0.25">
      <c r="CA778" s="23"/>
    </row>
    <row r="779" spans="79:79" x14ac:dyDescent="0.25">
      <c r="CA779" s="23"/>
    </row>
    <row r="780" spans="79:79" x14ac:dyDescent="0.25">
      <c r="CA780" s="23"/>
    </row>
    <row r="781" spans="79:79" x14ac:dyDescent="0.25">
      <c r="CA781" s="23"/>
    </row>
    <row r="782" spans="79:79" x14ac:dyDescent="0.25">
      <c r="CA782" s="23"/>
    </row>
    <row r="783" spans="79:79" x14ac:dyDescent="0.25">
      <c r="CA783" s="23"/>
    </row>
    <row r="784" spans="79:79" x14ac:dyDescent="0.25">
      <c r="CA784" s="23"/>
    </row>
    <row r="785" spans="79:79" x14ac:dyDescent="0.25">
      <c r="CA785" s="23"/>
    </row>
    <row r="786" spans="79:79" x14ac:dyDescent="0.25">
      <c r="CA786" s="23"/>
    </row>
    <row r="787" spans="79:79" x14ac:dyDescent="0.25">
      <c r="CA787" s="23"/>
    </row>
    <row r="788" spans="79:79" x14ac:dyDescent="0.25">
      <c r="CA788" s="23"/>
    </row>
    <row r="789" spans="79:79" x14ac:dyDescent="0.25">
      <c r="CA789" s="23"/>
    </row>
    <row r="790" spans="79:79" x14ac:dyDescent="0.25">
      <c r="CA790" s="23"/>
    </row>
    <row r="791" spans="79:79" x14ac:dyDescent="0.25">
      <c r="CA791" s="23"/>
    </row>
    <row r="792" spans="79:79" x14ac:dyDescent="0.25">
      <c r="CA792" s="23"/>
    </row>
    <row r="793" spans="79:79" x14ac:dyDescent="0.25">
      <c r="CA793" s="23"/>
    </row>
    <row r="794" spans="79:79" x14ac:dyDescent="0.25">
      <c r="CA794" s="23"/>
    </row>
    <row r="795" spans="79:79" x14ac:dyDescent="0.25">
      <c r="CA795" s="23"/>
    </row>
    <row r="796" spans="79:79" x14ac:dyDescent="0.25">
      <c r="CA796" s="23"/>
    </row>
    <row r="797" spans="79:79" x14ac:dyDescent="0.25">
      <c r="CA797" s="23"/>
    </row>
    <row r="798" spans="79:79" x14ac:dyDescent="0.25">
      <c r="CA798" s="23"/>
    </row>
    <row r="799" spans="79:79" x14ac:dyDescent="0.25">
      <c r="CA799" s="23"/>
    </row>
    <row r="800" spans="79:79" x14ac:dyDescent="0.25">
      <c r="CA800" s="23"/>
    </row>
    <row r="801" spans="79:79" x14ac:dyDescent="0.25">
      <c r="CA801" s="23"/>
    </row>
    <row r="802" spans="79:79" x14ac:dyDescent="0.25">
      <c r="CA802" s="23"/>
    </row>
    <row r="803" spans="79:79" x14ac:dyDescent="0.25">
      <c r="CA803" s="23"/>
    </row>
    <row r="804" spans="79:79" x14ac:dyDescent="0.25">
      <c r="CA804" s="23"/>
    </row>
    <row r="805" spans="79:79" x14ac:dyDescent="0.25">
      <c r="CA805" s="23"/>
    </row>
    <row r="806" spans="79:79" x14ac:dyDescent="0.25">
      <c r="CA806" s="23"/>
    </row>
    <row r="807" spans="79:79" x14ac:dyDescent="0.25">
      <c r="CA807" s="23"/>
    </row>
    <row r="808" spans="79:79" x14ac:dyDescent="0.25">
      <c r="CA808" s="23"/>
    </row>
    <row r="809" spans="79:79" x14ac:dyDescent="0.25">
      <c r="CA809" s="23"/>
    </row>
    <row r="810" spans="79:79" x14ac:dyDescent="0.25">
      <c r="CA810" s="23"/>
    </row>
    <row r="811" spans="79:79" x14ac:dyDescent="0.25">
      <c r="CA811" s="23"/>
    </row>
    <row r="812" spans="79:79" x14ac:dyDescent="0.25">
      <c r="CA812" s="23"/>
    </row>
    <row r="813" spans="79:79" x14ac:dyDescent="0.25">
      <c r="CA813" s="23"/>
    </row>
    <row r="814" spans="79:79" x14ac:dyDescent="0.25">
      <c r="CA814" s="23"/>
    </row>
    <row r="815" spans="79:79" x14ac:dyDescent="0.25">
      <c r="CA815" s="23"/>
    </row>
    <row r="816" spans="79:79" x14ac:dyDescent="0.25">
      <c r="CA816" s="23"/>
    </row>
    <row r="817" spans="79:79" x14ac:dyDescent="0.25">
      <c r="CA817" s="23"/>
    </row>
    <row r="818" spans="79:79" x14ac:dyDescent="0.25">
      <c r="CA818" s="23"/>
    </row>
    <row r="819" spans="79:79" x14ac:dyDescent="0.25">
      <c r="CA819" s="23"/>
    </row>
    <row r="820" spans="79:79" x14ac:dyDescent="0.25">
      <c r="CA820" s="23"/>
    </row>
    <row r="821" spans="79:79" x14ac:dyDescent="0.25">
      <c r="CA821" s="23"/>
    </row>
    <row r="822" spans="79:79" x14ac:dyDescent="0.25">
      <c r="CA822" s="23"/>
    </row>
    <row r="823" spans="79:79" x14ac:dyDescent="0.25">
      <c r="CA823" s="23"/>
    </row>
    <row r="824" spans="79:79" x14ac:dyDescent="0.25">
      <c r="CA824" s="23"/>
    </row>
    <row r="825" spans="79:79" x14ac:dyDescent="0.25">
      <c r="CA825" s="23"/>
    </row>
    <row r="826" spans="79:79" x14ac:dyDescent="0.25">
      <c r="CA826" s="23"/>
    </row>
    <row r="827" spans="79:79" x14ac:dyDescent="0.25">
      <c r="CA827" s="23"/>
    </row>
    <row r="828" spans="79:79" x14ac:dyDescent="0.25">
      <c r="CA828" s="23"/>
    </row>
    <row r="829" spans="79:79" x14ac:dyDescent="0.25">
      <c r="CA829" s="23"/>
    </row>
    <row r="830" spans="79:79" x14ac:dyDescent="0.25">
      <c r="CA830" s="23"/>
    </row>
    <row r="831" spans="79:79" x14ac:dyDescent="0.25">
      <c r="CA831" s="23"/>
    </row>
    <row r="832" spans="79:79" x14ac:dyDescent="0.25">
      <c r="CA832" s="23"/>
    </row>
    <row r="833" spans="79:79" x14ac:dyDescent="0.25">
      <c r="CA833" s="23"/>
    </row>
    <row r="834" spans="79:79" x14ac:dyDescent="0.25">
      <c r="CA834" s="23"/>
    </row>
    <row r="835" spans="79:79" x14ac:dyDescent="0.25">
      <c r="CA835" s="23"/>
    </row>
    <row r="836" spans="79:79" x14ac:dyDescent="0.25">
      <c r="CA836" s="23"/>
    </row>
    <row r="837" spans="79:79" x14ac:dyDescent="0.25">
      <c r="CA837" s="23"/>
    </row>
    <row r="838" spans="79:79" x14ac:dyDescent="0.25">
      <c r="CA838" s="23"/>
    </row>
    <row r="839" spans="79:79" x14ac:dyDescent="0.25">
      <c r="CA839" s="23"/>
    </row>
    <row r="840" spans="79:79" x14ac:dyDescent="0.25">
      <c r="CA840" s="23"/>
    </row>
    <row r="841" spans="79:79" x14ac:dyDescent="0.25">
      <c r="CA841" s="23"/>
    </row>
    <row r="842" spans="79:79" x14ac:dyDescent="0.25">
      <c r="CA842" s="23"/>
    </row>
    <row r="843" spans="79:79" x14ac:dyDescent="0.25">
      <c r="CA843" s="23"/>
    </row>
    <row r="844" spans="79:79" x14ac:dyDescent="0.25">
      <c r="CA844" s="23"/>
    </row>
    <row r="845" spans="79:79" x14ac:dyDescent="0.25">
      <c r="CA845" s="23"/>
    </row>
    <row r="846" spans="79:79" x14ac:dyDescent="0.25">
      <c r="CA846" s="23"/>
    </row>
    <row r="847" spans="79:79" x14ac:dyDescent="0.25">
      <c r="CA847" s="23"/>
    </row>
    <row r="848" spans="79:79" x14ac:dyDescent="0.25">
      <c r="CA848" s="23"/>
    </row>
    <row r="849" spans="79:79" x14ac:dyDescent="0.25">
      <c r="CA849" s="23"/>
    </row>
    <row r="850" spans="79:79" x14ac:dyDescent="0.25">
      <c r="CA850" s="23"/>
    </row>
    <row r="851" spans="79:79" x14ac:dyDescent="0.25">
      <c r="CA851" s="23"/>
    </row>
    <row r="852" spans="79:79" x14ac:dyDescent="0.25">
      <c r="CA852" s="23"/>
    </row>
    <row r="853" spans="79:79" x14ac:dyDescent="0.25">
      <c r="CA853" s="23"/>
    </row>
    <row r="854" spans="79:79" x14ac:dyDescent="0.25">
      <c r="CA854" s="23"/>
    </row>
    <row r="855" spans="79:79" x14ac:dyDescent="0.25">
      <c r="CA855" s="23"/>
    </row>
    <row r="856" spans="79:79" x14ac:dyDescent="0.25">
      <c r="CA856" s="23"/>
    </row>
    <row r="857" spans="79:79" x14ac:dyDescent="0.25">
      <c r="CA857" s="23"/>
    </row>
    <row r="858" spans="79:79" x14ac:dyDescent="0.25">
      <c r="CA858" s="23"/>
    </row>
    <row r="859" spans="79:79" x14ac:dyDescent="0.25">
      <c r="CA859" s="23"/>
    </row>
    <row r="860" spans="79:79" x14ac:dyDescent="0.25">
      <c r="CA860" s="23"/>
    </row>
    <row r="861" spans="79:79" x14ac:dyDescent="0.25">
      <c r="CA861" s="23"/>
    </row>
    <row r="862" spans="79:79" x14ac:dyDescent="0.25">
      <c r="CA862" s="23"/>
    </row>
    <row r="863" spans="79:79" x14ac:dyDescent="0.25">
      <c r="CA863" s="23"/>
    </row>
    <row r="864" spans="79:79" x14ac:dyDescent="0.25">
      <c r="CA864" s="23"/>
    </row>
    <row r="865" spans="79:79" x14ac:dyDescent="0.25">
      <c r="CA865" s="23"/>
    </row>
    <row r="866" spans="79:79" x14ac:dyDescent="0.25">
      <c r="CA866" s="23"/>
    </row>
    <row r="867" spans="79:79" x14ac:dyDescent="0.25">
      <c r="CA867" s="23"/>
    </row>
    <row r="868" spans="79:79" x14ac:dyDescent="0.25">
      <c r="CA868" s="23"/>
    </row>
    <row r="869" spans="79:79" x14ac:dyDescent="0.25">
      <c r="CA869" s="23"/>
    </row>
    <row r="870" spans="79:79" x14ac:dyDescent="0.25">
      <c r="CA870" s="23"/>
    </row>
    <row r="871" spans="79:79" x14ac:dyDescent="0.25">
      <c r="CA871" s="23"/>
    </row>
    <row r="872" spans="79:79" x14ac:dyDescent="0.25">
      <c r="CA872" s="23"/>
    </row>
    <row r="873" spans="79:79" x14ac:dyDescent="0.25">
      <c r="CA873" s="23"/>
    </row>
    <row r="874" spans="79:79" x14ac:dyDescent="0.25">
      <c r="CA874" s="23"/>
    </row>
    <row r="875" spans="79:79" x14ac:dyDescent="0.25">
      <c r="CA875" s="23"/>
    </row>
    <row r="876" spans="79:79" x14ac:dyDescent="0.25">
      <c r="CA876" s="23"/>
    </row>
    <row r="877" spans="79:79" x14ac:dyDescent="0.25">
      <c r="CA877" s="23"/>
    </row>
    <row r="878" spans="79:79" x14ac:dyDescent="0.25">
      <c r="CA878" s="23"/>
    </row>
    <row r="879" spans="79:79" x14ac:dyDescent="0.25">
      <c r="CA879" s="23"/>
    </row>
    <row r="880" spans="79:79" x14ac:dyDescent="0.25">
      <c r="CA880" s="23"/>
    </row>
    <row r="881" spans="79:79" x14ac:dyDescent="0.25">
      <c r="CA881" s="23"/>
    </row>
    <row r="882" spans="79:79" x14ac:dyDescent="0.25">
      <c r="CA882" s="23"/>
    </row>
    <row r="883" spans="79:79" x14ac:dyDescent="0.25">
      <c r="CA883" s="23"/>
    </row>
    <row r="884" spans="79:79" x14ac:dyDescent="0.25">
      <c r="CA884" s="23"/>
    </row>
    <row r="885" spans="79:79" x14ac:dyDescent="0.25">
      <c r="CA885" s="23"/>
    </row>
    <row r="886" spans="79:79" x14ac:dyDescent="0.25">
      <c r="CA886" s="23"/>
    </row>
    <row r="887" spans="79:79" x14ac:dyDescent="0.25">
      <c r="CA887" s="23"/>
    </row>
    <row r="888" spans="79:79" x14ac:dyDescent="0.25">
      <c r="CA888" s="23"/>
    </row>
    <row r="889" spans="79:79" x14ac:dyDescent="0.25">
      <c r="CA889" s="23"/>
    </row>
    <row r="890" spans="79:79" x14ac:dyDescent="0.25">
      <c r="CA890" s="23"/>
    </row>
    <row r="891" spans="79:79" x14ac:dyDescent="0.25">
      <c r="CA891" s="23"/>
    </row>
    <row r="892" spans="79:79" x14ac:dyDescent="0.25">
      <c r="CA892" s="23"/>
    </row>
    <row r="893" spans="79:79" x14ac:dyDescent="0.25">
      <c r="CA893" s="23"/>
    </row>
    <row r="894" spans="79:79" x14ac:dyDescent="0.25">
      <c r="CA894" s="23"/>
    </row>
    <row r="895" spans="79:79" x14ac:dyDescent="0.25">
      <c r="CA895" s="23"/>
    </row>
    <row r="896" spans="79:79" x14ac:dyDescent="0.25">
      <c r="CA896" s="23"/>
    </row>
    <row r="897" spans="79:79" x14ac:dyDescent="0.25">
      <c r="CA897" s="23"/>
    </row>
    <row r="898" spans="79:79" x14ac:dyDescent="0.25">
      <c r="CA898" s="23"/>
    </row>
    <row r="899" spans="79:79" x14ac:dyDescent="0.25">
      <c r="CA899" s="23"/>
    </row>
    <row r="900" spans="79:79" x14ac:dyDescent="0.25">
      <c r="CA900" s="23"/>
    </row>
    <row r="901" spans="79:79" x14ac:dyDescent="0.25">
      <c r="CA901" s="23"/>
    </row>
    <row r="902" spans="79:79" x14ac:dyDescent="0.25">
      <c r="CA902" s="23"/>
    </row>
    <row r="903" spans="79:79" x14ac:dyDescent="0.25">
      <c r="CA903" s="23"/>
    </row>
    <row r="904" spans="79:79" x14ac:dyDescent="0.25">
      <c r="CA904" s="23"/>
    </row>
    <row r="905" spans="79:79" x14ac:dyDescent="0.25">
      <c r="CA905" s="23"/>
    </row>
    <row r="906" spans="79:79" x14ac:dyDescent="0.25">
      <c r="CA906" s="23"/>
    </row>
    <row r="907" spans="79:79" x14ac:dyDescent="0.25">
      <c r="CA907" s="23"/>
    </row>
    <row r="908" spans="79:79" x14ac:dyDescent="0.25">
      <c r="CA908" s="23"/>
    </row>
    <row r="909" spans="79:79" x14ac:dyDescent="0.25">
      <c r="CA909" s="23"/>
    </row>
    <row r="910" spans="79:79" x14ac:dyDescent="0.25">
      <c r="CA910" s="23"/>
    </row>
    <row r="911" spans="79:79" x14ac:dyDescent="0.25">
      <c r="CA911" s="23"/>
    </row>
    <row r="912" spans="79:79" x14ac:dyDescent="0.25">
      <c r="CA912" s="23"/>
    </row>
    <row r="913" spans="79:79" x14ac:dyDescent="0.25">
      <c r="CA913" s="23"/>
    </row>
    <row r="914" spans="79:79" x14ac:dyDescent="0.25">
      <c r="CA914" s="23"/>
    </row>
    <row r="915" spans="79:79" x14ac:dyDescent="0.25">
      <c r="CA915" s="23"/>
    </row>
    <row r="916" spans="79:79" x14ac:dyDescent="0.25">
      <c r="CA916" s="23"/>
    </row>
    <row r="917" spans="79:79" x14ac:dyDescent="0.25">
      <c r="CA917" s="23"/>
    </row>
    <row r="918" spans="79:79" x14ac:dyDescent="0.25">
      <c r="CA918" s="23"/>
    </row>
    <row r="919" spans="79:79" x14ac:dyDescent="0.25">
      <c r="CA919" s="23"/>
    </row>
    <row r="920" spans="79:79" x14ac:dyDescent="0.25">
      <c r="CA920" s="23"/>
    </row>
    <row r="921" spans="79:79" x14ac:dyDescent="0.25">
      <c r="CA921" s="23"/>
    </row>
    <row r="922" spans="79:79" x14ac:dyDescent="0.25">
      <c r="CA922" s="23"/>
    </row>
    <row r="923" spans="79:79" x14ac:dyDescent="0.25">
      <c r="CA923" s="23"/>
    </row>
    <row r="924" spans="79:79" x14ac:dyDescent="0.25">
      <c r="CA924" s="23"/>
    </row>
    <row r="925" spans="79:79" x14ac:dyDescent="0.25">
      <c r="CA925" s="23"/>
    </row>
    <row r="926" spans="79:79" x14ac:dyDescent="0.25">
      <c r="CA926" s="23"/>
    </row>
    <row r="927" spans="79:79" x14ac:dyDescent="0.25">
      <c r="CA927" s="23"/>
    </row>
    <row r="928" spans="79:79" x14ac:dyDescent="0.25">
      <c r="CA928" s="23"/>
    </row>
    <row r="929" spans="79:79" x14ac:dyDescent="0.25">
      <c r="CA929" s="23"/>
    </row>
    <row r="930" spans="79:79" x14ac:dyDescent="0.25">
      <c r="CA930" s="23"/>
    </row>
    <row r="931" spans="79:79" x14ac:dyDescent="0.25">
      <c r="CA931" s="23"/>
    </row>
    <row r="932" spans="79:79" x14ac:dyDescent="0.25">
      <c r="CA932" s="23"/>
    </row>
    <row r="933" spans="79:79" x14ac:dyDescent="0.25">
      <c r="CA933" s="23"/>
    </row>
    <row r="934" spans="79:79" x14ac:dyDescent="0.25">
      <c r="CA934" s="23"/>
    </row>
    <row r="935" spans="79:79" x14ac:dyDescent="0.25">
      <c r="CA935" s="23"/>
    </row>
    <row r="936" spans="79:79" x14ac:dyDescent="0.25">
      <c r="CA936" s="23"/>
    </row>
    <row r="937" spans="79:79" x14ac:dyDescent="0.25">
      <c r="CA937" s="23"/>
    </row>
    <row r="938" spans="79:79" x14ac:dyDescent="0.25">
      <c r="CA938" s="23"/>
    </row>
    <row r="939" spans="79:79" x14ac:dyDescent="0.25">
      <c r="CA939" s="23"/>
    </row>
    <row r="940" spans="79:79" x14ac:dyDescent="0.25">
      <c r="CA940" s="23"/>
    </row>
    <row r="941" spans="79:79" x14ac:dyDescent="0.25">
      <c r="CA941" s="23"/>
    </row>
    <row r="942" spans="79:79" x14ac:dyDescent="0.25">
      <c r="CA942" s="23"/>
    </row>
    <row r="943" spans="79:79" x14ac:dyDescent="0.25">
      <c r="CA943" s="23"/>
    </row>
    <row r="944" spans="79:79" x14ac:dyDescent="0.25">
      <c r="CA944" s="23"/>
    </row>
    <row r="945" spans="79:79" x14ac:dyDescent="0.25">
      <c r="CA945" s="23"/>
    </row>
    <row r="946" spans="79:79" x14ac:dyDescent="0.25">
      <c r="CA946" s="23"/>
    </row>
    <row r="947" spans="79:79" x14ac:dyDescent="0.25">
      <c r="CA947" s="23"/>
    </row>
    <row r="948" spans="79:79" x14ac:dyDescent="0.25">
      <c r="CA948" s="23"/>
    </row>
    <row r="949" spans="79:79" x14ac:dyDescent="0.25">
      <c r="CA949" s="23"/>
    </row>
    <row r="950" spans="79:79" x14ac:dyDescent="0.25">
      <c r="CA950" s="23"/>
    </row>
    <row r="951" spans="79:79" x14ac:dyDescent="0.25">
      <c r="CA951" s="23"/>
    </row>
    <row r="952" spans="79:79" x14ac:dyDescent="0.25">
      <c r="CA952" s="23"/>
    </row>
    <row r="953" spans="79:79" x14ac:dyDescent="0.25">
      <c r="CA953" s="23"/>
    </row>
    <row r="954" spans="79:79" x14ac:dyDescent="0.25">
      <c r="CA954" s="23"/>
    </row>
    <row r="955" spans="79:79" x14ac:dyDescent="0.25">
      <c r="CA955" s="23"/>
    </row>
    <row r="956" spans="79:79" x14ac:dyDescent="0.25">
      <c r="CA956" s="23"/>
    </row>
    <row r="957" spans="79:79" x14ac:dyDescent="0.25">
      <c r="CA957" s="23"/>
    </row>
    <row r="958" spans="79:79" x14ac:dyDescent="0.25">
      <c r="CA958" s="23"/>
    </row>
    <row r="959" spans="79:79" x14ac:dyDescent="0.25">
      <c r="CA959" s="23"/>
    </row>
    <row r="960" spans="79:79" x14ac:dyDescent="0.25">
      <c r="CA960" s="23"/>
    </row>
    <row r="961" spans="79:79" x14ac:dyDescent="0.25">
      <c r="CA961" s="23"/>
    </row>
    <row r="962" spans="79:79" x14ac:dyDescent="0.25">
      <c r="CA962" s="23"/>
    </row>
    <row r="963" spans="79:79" x14ac:dyDescent="0.25">
      <c r="CA963" s="23"/>
    </row>
    <row r="964" spans="79:79" x14ac:dyDescent="0.25">
      <c r="CA964" s="23"/>
    </row>
    <row r="965" spans="79:79" x14ac:dyDescent="0.25">
      <c r="CA965" s="23"/>
    </row>
    <row r="966" spans="79:79" x14ac:dyDescent="0.25">
      <c r="CA966" s="23"/>
    </row>
    <row r="967" spans="79:79" x14ac:dyDescent="0.25">
      <c r="CA967" s="23"/>
    </row>
    <row r="968" spans="79:79" x14ac:dyDescent="0.25">
      <c r="CA968" s="23"/>
    </row>
    <row r="969" spans="79:79" x14ac:dyDescent="0.25">
      <c r="CA969" s="23"/>
    </row>
    <row r="970" spans="79:79" x14ac:dyDescent="0.25">
      <c r="CA970" s="23"/>
    </row>
    <row r="971" spans="79:79" x14ac:dyDescent="0.25">
      <c r="CA971" s="23"/>
    </row>
    <row r="972" spans="79:79" x14ac:dyDescent="0.25">
      <c r="CA972" s="23"/>
    </row>
    <row r="973" spans="79:79" x14ac:dyDescent="0.25">
      <c r="CA973" s="23"/>
    </row>
    <row r="974" spans="79:79" x14ac:dyDescent="0.25">
      <c r="CA974" s="23"/>
    </row>
    <row r="975" spans="79:79" x14ac:dyDescent="0.25">
      <c r="CA975" s="23"/>
    </row>
    <row r="976" spans="79:79" x14ac:dyDescent="0.25">
      <c r="CA976" s="23"/>
    </row>
    <row r="977" spans="79:79" x14ac:dyDescent="0.25">
      <c r="CA977" s="23"/>
    </row>
    <row r="978" spans="79:79" x14ac:dyDescent="0.25">
      <c r="CA978" s="23"/>
    </row>
    <row r="979" spans="79:79" x14ac:dyDescent="0.25">
      <c r="CA979" s="23"/>
    </row>
    <row r="980" spans="79:79" x14ac:dyDescent="0.25">
      <c r="CA980" s="23"/>
    </row>
    <row r="981" spans="79:79" x14ac:dyDescent="0.25">
      <c r="CA981" s="23"/>
    </row>
    <row r="982" spans="79:79" x14ac:dyDescent="0.25">
      <c r="CA982" s="23"/>
    </row>
    <row r="983" spans="79:79" x14ac:dyDescent="0.25">
      <c r="CA983" s="23"/>
    </row>
    <row r="984" spans="79:79" x14ac:dyDescent="0.25">
      <c r="CA984" s="23"/>
    </row>
    <row r="985" spans="79:79" x14ac:dyDescent="0.25">
      <c r="CA985" s="23"/>
    </row>
    <row r="986" spans="79:79" x14ac:dyDescent="0.25">
      <c r="CA986" s="23"/>
    </row>
    <row r="987" spans="79:79" x14ac:dyDescent="0.25">
      <c r="CA987" s="23"/>
    </row>
    <row r="988" spans="79:79" x14ac:dyDescent="0.25">
      <c r="CA988" s="23"/>
    </row>
    <row r="989" spans="79:79" x14ac:dyDescent="0.25">
      <c r="CA989" s="23"/>
    </row>
    <row r="990" spans="79:79" x14ac:dyDescent="0.25">
      <c r="CA990" s="23"/>
    </row>
    <row r="991" spans="79:79" x14ac:dyDescent="0.25">
      <c r="CA991" s="23"/>
    </row>
    <row r="992" spans="79:79" x14ac:dyDescent="0.25">
      <c r="CA992" s="23"/>
    </row>
    <row r="993" spans="79:79" x14ac:dyDescent="0.25">
      <c r="CA993" s="23"/>
    </row>
    <row r="994" spans="79:79" x14ac:dyDescent="0.25">
      <c r="CA994" s="23"/>
    </row>
    <row r="995" spans="79:79" x14ac:dyDescent="0.25">
      <c r="CA995" s="23"/>
    </row>
    <row r="996" spans="79:79" x14ac:dyDescent="0.25">
      <c r="CA996" s="23"/>
    </row>
    <row r="997" spans="79:79" x14ac:dyDescent="0.25">
      <c r="CA997" s="23"/>
    </row>
    <row r="998" spans="79:79" x14ac:dyDescent="0.25">
      <c r="CA998" s="23"/>
    </row>
    <row r="999" spans="79:79" x14ac:dyDescent="0.25">
      <c r="CA999" s="23"/>
    </row>
    <row r="1000" spans="79:79" x14ac:dyDescent="0.25">
      <c r="CA1000" s="23"/>
    </row>
    <row r="1001" spans="79:79" x14ac:dyDescent="0.25">
      <c r="CA1001" s="23"/>
    </row>
    <row r="1002" spans="79:79" x14ac:dyDescent="0.25">
      <c r="CA1002" s="23"/>
    </row>
    <row r="1003" spans="79:79" x14ac:dyDescent="0.25">
      <c r="CA1003" s="23"/>
    </row>
    <row r="1004" spans="79:79" x14ac:dyDescent="0.25">
      <c r="CA1004" s="23"/>
    </row>
    <row r="1005" spans="79:79" x14ac:dyDescent="0.25">
      <c r="CA1005" s="23"/>
    </row>
    <row r="1006" spans="79:79" x14ac:dyDescent="0.25">
      <c r="CA1006" s="23"/>
    </row>
    <row r="1007" spans="79:79" x14ac:dyDescent="0.25">
      <c r="CA1007" s="23"/>
    </row>
    <row r="1008" spans="79:79" x14ac:dyDescent="0.25">
      <c r="CA1008" s="23"/>
    </row>
    <row r="1009" spans="79:79" x14ac:dyDescent="0.25">
      <c r="CA1009" s="23"/>
    </row>
    <row r="1010" spans="79:79" x14ac:dyDescent="0.25">
      <c r="CA1010" s="23"/>
    </row>
    <row r="1011" spans="79:79" x14ac:dyDescent="0.25">
      <c r="CA1011" s="23"/>
    </row>
    <row r="1012" spans="79:79" x14ac:dyDescent="0.25">
      <c r="CA1012" s="23"/>
    </row>
    <row r="1013" spans="79:79" x14ac:dyDescent="0.25">
      <c r="CA1013" s="23"/>
    </row>
    <row r="1014" spans="79:79" x14ac:dyDescent="0.25">
      <c r="CA1014" s="23"/>
    </row>
    <row r="1015" spans="79:79" x14ac:dyDescent="0.25">
      <c r="CA1015" s="23"/>
    </row>
    <row r="1016" spans="79:79" x14ac:dyDescent="0.25">
      <c r="CA1016" s="23"/>
    </row>
    <row r="1017" spans="79:79" x14ac:dyDescent="0.25">
      <c r="CA1017" s="23"/>
    </row>
    <row r="1018" spans="79:79" x14ac:dyDescent="0.25">
      <c r="CA1018" s="23"/>
    </row>
    <row r="1019" spans="79:79" x14ac:dyDescent="0.25">
      <c r="CA1019" s="23"/>
    </row>
    <row r="1020" spans="79:79" x14ac:dyDescent="0.25">
      <c r="CA1020" s="23"/>
    </row>
    <row r="1021" spans="79:79" x14ac:dyDescent="0.25">
      <c r="CA1021" s="23"/>
    </row>
    <row r="1022" spans="79:79" x14ac:dyDescent="0.25">
      <c r="CA1022" s="23"/>
    </row>
    <row r="1023" spans="79:79" x14ac:dyDescent="0.25">
      <c r="CA1023" s="23"/>
    </row>
    <row r="1024" spans="79:79" x14ac:dyDescent="0.25">
      <c r="CA1024" s="23"/>
    </row>
    <row r="1025" spans="79:79" x14ac:dyDescent="0.25">
      <c r="CA1025" s="23"/>
    </row>
    <row r="1026" spans="79:79" x14ac:dyDescent="0.25">
      <c r="CA1026" s="23"/>
    </row>
    <row r="1027" spans="79:79" x14ac:dyDescent="0.25">
      <c r="CA1027" s="23"/>
    </row>
    <row r="1028" spans="79:79" x14ac:dyDescent="0.25">
      <c r="CA1028" s="23"/>
    </row>
    <row r="1029" spans="79:79" x14ac:dyDescent="0.25">
      <c r="CA1029" s="23"/>
    </row>
    <row r="1030" spans="79:79" x14ac:dyDescent="0.25">
      <c r="CA1030" s="23"/>
    </row>
    <row r="1031" spans="79:79" x14ac:dyDescent="0.25">
      <c r="CA1031" s="23"/>
    </row>
    <row r="1032" spans="79:79" x14ac:dyDescent="0.25">
      <c r="CA1032" s="23"/>
    </row>
    <row r="1033" spans="79:79" x14ac:dyDescent="0.25">
      <c r="CA1033" s="23"/>
    </row>
    <row r="1034" spans="79:79" x14ac:dyDescent="0.25">
      <c r="CA1034" s="23"/>
    </row>
    <row r="1035" spans="79:79" x14ac:dyDescent="0.25">
      <c r="CA1035" s="23"/>
    </row>
    <row r="1036" spans="79:79" x14ac:dyDescent="0.25">
      <c r="CA1036" s="23"/>
    </row>
    <row r="1037" spans="79:79" x14ac:dyDescent="0.25">
      <c r="CA1037" s="23"/>
    </row>
    <row r="1038" spans="79:79" x14ac:dyDescent="0.25">
      <c r="CA1038" s="23"/>
    </row>
    <row r="1039" spans="79:79" x14ac:dyDescent="0.25">
      <c r="CA1039" s="23"/>
    </row>
    <row r="1040" spans="79:79" x14ac:dyDescent="0.25">
      <c r="CA1040" s="23"/>
    </row>
    <row r="1041" spans="79:79" x14ac:dyDescent="0.25">
      <c r="CA1041" s="23"/>
    </row>
    <row r="1042" spans="79:79" x14ac:dyDescent="0.25">
      <c r="CA1042" s="23"/>
    </row>
    <row r="1043" spans="79:79" x14ac:dyDescent="0.25">
      <c r="CA1043" s="23"/>
    </row>
    <row r="1044" spans="79:79" x14ac:dyDescent="0.25">
      <c r="CA1044" s="23"/>
    </row>
    <row r="1045" spans="79:79" x14ac:dyDescent="0.25">
      <c r="CA1045" s="23"/>
    </row>
    <row r="1046" spans="79:79" x14ac:dyDescent="0.25">
      <c r="CA1046" s="23"/>
    </row>
    <row r="1047" spans="79:79" x14ac:dyDescent="0.25">
      <c r="CA1047" s="23"/>
    </row>
    <row r="1048" spans="79:79" x14ac:dyDescent="0.25">
      <c r="CA1048" s="23"/>
    </row>
    <row r="1049" spans="79:79" x14ac:dyDescent="0.25">
      <c r="CA1049" s="23"/>
    </row>
    <row r="1050" spans="79:79" x14ac:dyDescent="0.25">
      <c r="CA1050" s="23"/>
    </row>
    <row r="1051" spans="79:79" x14ac:dyDescent="0.25">
      <c r="CA1051" s="23"/>
    </row>
    <row r="1052" spans="79:79" x14ac:dyDescent="0.25">
      <c r="CA1052" s="23"/>
    </row>
    <row r="1053" spans="79:79" x14ac:dyDescent="0.25">
      <c r="CA1053" s="23"/>
    </row>
    <row r="1054" spans="79:79" x14ac:dyDescent="0.25">
      <c r="CA1054" s="23"/>
    </row>
    <row r="1055" spans="79:79" x14ac:dyDescent="0.25">
      <c r="CA1055" s="23"/>
    </row>
    <row r="1056" spans="79:79" x14ac:dyDescent="0.25">
      <c r="CA1056" s="23"/>
    </row>
    <row r="1057" spans="79:79" x14ac:dyDescent="0.25">
      <c r="CA1057" s="23"/>
    </row>
    <row r="1058" spans="79:79" x14ac:dyDescent="0.25">
      <c r="CA1058" s="23"/>
    </row>
    <row r="1059" spans="79:79" x14ac:dyDescent="0.25">
      <c r="CA1059" s="23"/>
    </row>
    <row r="1060" spans="79:79" x14ac:dyDescent="0.25">
      <c r="CA1060" s="23"/>
    </row>
    <row r="1061" spans="79:79" x14ac:dyDescent="0.25">
      <c r="CA1061" s="23"/>
    </row>
    <row r="1062" spans="79:79" x14ac:dyDescent="0.25">
      <c r="CA1062" s="23"/>
    </row>
    <row r="1063" spans="79:79" x14ac:dyDescent="0.25">
      <c r="CA1063" s="23"/>
    </row>
    <row r="1064" spans="79:79" x14ac:dyDescent="0.25">
      <c r="CA1064" s="23"/>
    </row>
    <row r="1065" spans="79:79" x14ac:dyDescent="0.25">
      <c r="CA1065" s="23"/>
    </row>
    <row r="1066" spans="79:79" x14ac:dyDescent="0.25">
      <c r="CA1066" s="23"/>
    </row>
    <row r="1067" spans="79:79" x14ac:dyDescent="0.25">
      <c r="CA1067" s="23"/>
    </row>
    <row r="1068" spans="79:79" x14ac:dyDescent="0.25">
      <c r="CA1068" s="23"/>
    </row>
    <row r="1069" spans="79:79" x14ac:dyDescent="0.25">
      <c r="CA1069" s="23"/>
    </row>
    <row r="1070" spans="79:79" x14ac:dyDescent="0.25">
      <c r="CA1070" s="23"/>
    </row>
    <row r="1071" spans="79:79" x14ac:dyDescent="0.25">
      <c r="CA1071" s="23"/>
    </row>
    <row r="1072" spans="79:79" x14ac:dyDescent="0.25">
      <c r="CA1072" s="23"/>
    </row>
    <row r="1073" spans="79:79" x14ac:dyDescent="0.25">
      <c r="CA1073" s="23"/>
    </row>
    <row r="1074" spans="79:79" x14ac:dyDescent="0.25">
      <c r="CA1074" s="23"/>
    </row>
    <row r="1075" spans="79:79" x14ac:dyDescent="0.25">
      <c r="CA1075" s="23"/>
    </row>
    <row r="1076" spans="79:79" x14ac:dyDescent="0.25">
      <c r="CA1076" s="23"/>
    </row>
    <row r="1077" spans="79:79" x14ac:dyDescent="0.25">
      <c r="CA1077" s="23"/>
    </row>
    <row r="1078" spans="79:79" x14ac:dyDescent="0.25">
      <c r="CA1078" s="23"/>
    </row>
    <row r="1079" spans="79:79" x14ac:dyDescent="0.25">
      <c r="CA1079" s="23"/>
    </row>
    <row r="1080" spans="79:79" x14ac:dyDescent="0.25">
      <c r="CA1080" s="23"/>
    </row>
    <row r="1081" spans="79:79" x14ac:dyDescent="0.25">
      <c r="CA1081" s="23"/>
    </row>
    <row r="1082" spans="79:79" x14ac:dyDescent="0.25">
      <c r="CA1082" s="23"/>
    </row>
    <row r="1083" spans="79:79" x14ac:dyDescent="0.25">
      <c r="CA1083" s="23"/>
    </row>
    <row r="1084" spans="79:79" x14ac:dyDescent="0.25">
      <c r="CA1084" s="23"/>
    </row>
    <row r="1085" spans="79:79" x14ac:dyDescent="0.25">
      <c r="CA1085" s="23"/>
    </row>
    <row r="1086" spans="79:79" x14ac:dyDescent="0.25">
      <c r="CA1086" s="23"/>
    </row>
    <row r="1087" spans="79:79" x14ac:dyDescent="0.25">
      <c r="CA1087" s="23"/>
    </row>
    <row r="1088" spans="79:79" x14ac:dyDescent="0.25">
      <c r="CA1088" s="23"/>
    </row>
    <row r="1089" spans="79:79" x14ac:dyDescent="0.25">
      <c r="CA1089" s="23"/>
    </row>
    <row r="1090" spans="79:79" x14ac:dyDescent="0.25">
      <c r="CA1090" s="23"/>
    </row>
    <row r="1091" spans="79:79" x14ac:dyDescent="0.25">
      <c r="CA1091" s="23"/>
    </row>
    <row r="1092" spans="79:79" x14ac:dyDescent="0.25">
      <c r="CA1092" s="23"/>
    </row>
    <row r="1093" spans="79:79" x14ac:dyDescent="0.25">
      <c r="CA1093" s="23"/>
    </row>
    <row r="1094" spans="79:79" x14ac:dyDescent="0.25">
      <c r="CA1094" s="23"/>
    </row>
    <row r="1095" spans="79:79" x14ac:dyDescent="0.25">
      <c r="CA1095" s="23"/>
    </row>
    <row r="1096" spans="79:79" x14ac:dyDescent="0.25">
      <c r="CA1096" s="23"/>
    </row>
    <row r="1097" spans="79:79" x14ac:dyDescent="0.25">
      <c r="CA1097" s="23"/>
    </row>
    <row r="1098" spans="79:79" x14ac:dyDescent="0.25">
      <c r="CA1098" s="23"/>
    </row>
    <row r="1099" spans="79:79" x14ac:dyDescent="0.25">
      <c r="CA1099" s="23"/>
    </row>
    <row r="1100" spans="79:79" x14ac:dyDescent="0.25">
      <c r="CA1100" s="23"/>
    </row>
    <row r="1101" spans="79:79" x14ac:dyDescent="0.25">
      <c r="CA1101" s="23"/>
    </row>
    <row r="1102" spans="79:79" x14ac:dyDescent="0.25">
      <c r="CA1102" s="23"/>
    </row>
    <row r="1103" spans="79:79" x14ac:dyDescent="0.25">
      <c r="CA1103" s="23"/>
    </row>
    <row r="1104" spans="79:79" x14ac:dyDescent="0.25">
      <c r="CA1104" s="23"/>
    </row>
    <row r="1105" spans="79:79" x14ac:dyDescent="0.25">
      <c r="CA1105" s="23"/>
    </row>
    <row r="1106" spans="79:79" x14ac:dyDescent="0.25">
      <c r="CA1106" s="23"/>
    </row>
    <row r="1107" spans="79:79" x14ac:dyDescent="0.25">
      <c r="CA1107" s="23"/>
    </row>
    <row r="1108" spans="79:79" x14ac:dyDescent="0.25">
      <c r="CA1108" s="23"/>
    </row>
    <row r="1109" spans="79:79" x14ac:dyDescent="0.25">
      <c r="CA1109" s="23"/>
    </row>
    <row r="1110" spans="79:79" x14ac:dyDescent="0.25">
      <c r="CA1110" s="23"/>
    </row>
    <row r="1111" spans="79:79" x14ac:dyDescent="0.25">
      <c r="CA1111" s="23"/>
    </row>
    <row r="1112" spans="79:79" x14ac:dyDescent="0.25">
      <c r="CA1112" s="23"/>
    </row>
    <row r="1113" spans="79:79" x14ac:dyDescent="0.25">
      <c r="CA1113" s="23"/>
    </row>
    <row r="1114" spans="79:79" x14ac:dyDescent="0.25">
      <c r="CA1114" s="23"/>
    </row>
    <row r="1115" spans="79:79" x14ac:dyDescent="0.25">
      <c r="CA1115" s="23"/>
    </row>
    <row r="1116" spans="79:79" x14ac:dyDescent="0.25">
      <c r="CA1116" s="23"/>
    </row>
    <row r="1117" spans="79:79" x14ac:dyDescent="0.25">
      <c r="CA1117" s="23"/>
    </row>
    <row r="1118" spans="79:79" x14ac:dyDescent="0.25">
      <c r="CA1118" s="23"/>
    </row>
    <row r="1119" spans="79:79" x14ac:dyDescent="0.25">
      <c r="CA1119" s="23"/>
    </row>
    <row r="1120" spans="79:79" x14ac:dyDescent="0.25">
      <c r="CA1120" s="23"/>
    </row>
    <row r="1121" spans="79:79" x14ac:dyDescent="0.25">
      <c r="CA1121" s="23"/>
    </row>
    <row r="1122" spans="79:79" x14ac:dyDescent="0.25">
      <c r="CA1122" s="23"/>
    </row>
    <row r="1123" spans="79:79" x14ac:dyDescent="0.25">
      <c r="CA1123" s="23"/>
    </row>
    <row r="1124" spans="79:79" x14ac:dyDescent="0.25">
      <c r="CA1124" s="23"/>
    </row>
    <row r="1125" spans="79:79" x14ac:dyDescent="0.25">
      <c r="CA1125" s="23"/>
    </row>
    <row r="1126" spans="79:79" x14ac:dyDescent="0.25">
      <c r="CA1126" s="23"/>
    </row>
    <row r="1127" spans="79:79" x14ac:dyDescent="0.25">
      <c r="CA1127" s="23"/>
    </row>
    <row r="1128" spans="79:79" x14ac:dyDescent="0.25">
      <c r="CA1128" s="23"/>
    </row>
    <row r="1129" spans="79:79" x14ac:dyDescent="0.25">
      <c r="CA1129" s="23"/>
    </row>
    <row r="1130" spans="79:79" x14ac:dyDescent="0.25">
      <c r="CA1130" s="23"/>
    </row>
    <row r="1131" spans="79:79" x14ac:dyDescent="0.25">
      <c r="CA1131" s="23"/>
    </row>
    <row r="1132" spans="79:79" x14ac:dyDescent="0.25">
      <c r="CA1132" s="23"/>
    </row>
    <row r="1133" spans="79:79" x14ac:dyDescent="0.25">
      <c r="CA1133" s="23"/>
    </row>
    <row r="1134" spans="79:79" x14ac:dyDescent="0.25">
      <c r="CA1134" s="23"/>
    </row>
    <row r="1135" spans="79:79" x14ac:dyDescent="0.25">
      <c r="CA1135" s="23"/>
    </row>
    <row r="1136" spans="79:79" x14ac:dyDescent="0.25">
      <c r="CA1136" s="23"/>
    </row>
    <row r="1137" spans="79:79" x14ac:dyDescent="0.25">
      <c r="CA1137" s="23"/>
    </row>
    <row r="1138" spans="79:79" x14ac:dyDescent="0.25">
      <c r="CA1138" s="23"/>
    </row>
    <row r="1139" spans="79:79" x14ac:dyDescent="0.25">
      <c r="CA1139" s="23"/>
    </row>
    <row r="1140" spans="79:79" x14ac:dyDescent="0.25">
      <c r="CA1140" s="23"/>
    </row>
    <row r="1141" spans="79:79" x14ac:dyDescent="0.25">
      <c r="CA1141" s="23"/>
    </row>
    <row r="1142" spans="79:79" x14ac:dyDescent="0.25">
      <c r="CA1142" s="23"/>
    </row>
    <row r="1143" spans="79:79" x14ac:dyDescent="0.25">
      <c r="CA1143" s="23"/>
    </row>
    <row r="1144" spans="79:79" x14ac:dyDescent="0.25">
      <c r="CA1144" s="23"/>
    </row>
    <row r="1145" spans="79:79" x14ac:dyDescent="0.25">
      <c r="CA1145" s="23"/>
    </row>
    <row r="1146" spans="79:79" x14ac:dyDescent="0.25">
      <c r="CA1146" s="23"/>
    </row>
    <row r="1147" spans="79:79" x14ac:dyDescent="0.25">
      <c r="CA1147" s="23"/>
    </row>
    <row r="1148" spans="79:79" x14ac:dyDescent="0.25">
      <c r="CA1148" s="23"/>
    </row>
    <row r="1149" spans="79:79" x14ac:dyDescent="0.25">
      <c r="CA1149" s="23"/>
    </row>
    <row r="1150" spans="79:79" x14ac:dyDescent="0.25">
      <c r="CA1150" s="23"/>
    </row>
    <row r="1151" spans="79:79" x14ac:dyDescent="0.25">
      <c r="CA1151" s="23"/>
    </row>
    <row r="1152" spans="79:79" x14ac:dyDescent="0.25">
      <c r="CA1152" s="23"/>
    </row>
    <row r="1153" spans="79:79" x14ac:dyDescent="0.25">
      <c r="CA1153" s="23"/>
    </row>
    <row r="1154" spans="79:79" x14ac:dyDescent="0.25">
      <c r="CA1154" s="23"/>
    </row>
    <row r="1155" spans="79:79" x14ac:dyDescent="0.25">
      <c r="CA1155" s="23"/>
    </row>
    <row r="1156" spans="79:79" x14ac:dyDescent="0.25">
      <c r="CA1156" s="23"/>
    </row>
    <row r="1157" spans="79:79" x14ac:dyDescent="0.25">
      <c r="CA1157" s="23"/>
    </row>
    <row r="1158" spans="79:79" x14ac:dyDescent="0.25">
      <c r="CA1158" s="23"/>
    </row>
    <row r="1159" spans="79:79" x14ac:dyDescent="0.25">
      <c r="CA1159" s="23"/>
    </row>
    <row r="1160" spans="79:79" x14ac:dyDescent="0.25">
      <c r="CA1160" s="23"/>
    </row>
    <row r="1161" spans="79:79" x14ac:dyDescent="0.25">
      <c r="CA1161" s="23"/>
    </row>
    <row r="1162" spans="79:79" x14ac:dyDescent="0.25">
      <c r="CA1162" s="23"/>
    </row>
    <row r="1163" spans="79:79" x14ac:dyDescent="0.25">
      <c r="CA1163" s="23"/>
    </row>
    <row r="1164" spans="79:79" x14ac:dyDescent="0.25">
      <c r="CA1164" s="23"/>
    </row>
    <row r="1165" spans="79:79" x14ac:dyDescent="0.25">
      <c r="CA1165" s="23"/>
    </row>
    <row r="1166" spans="79:79" x14ac:dyDescent="0.25">
      <c r="CA1166" s="23"/>
    </row>
    <row r="1167" spans="79:79" x14ac:dyDescent="0.25">
      <c r="CA1167" s="23"/>
    </row>
    <row r="1168" spans="79:79" x14ac:dyDescent="0.25">
      <c r="CA1168" s="23"/>
    </row>
    <row r="1169" spans="79:79" x14ac:dyDescent="0.25">
      <c r="CA1169" s="23"/>
    </row>
    <row r="1170" spans="79:79" x14ac:dyDescent="0.25">
      <c r="CA1170" s="23"/>
    </row>
    <row r="1171" spans="79:79" x14ac:dyDescent="0.25">
      <c r="CA1171" s="23"/>
    </row>
    <row r="1172" spans="79:79" x14ac:dyDescent="0.25">
      <c r="CA1172" s="23"/>
    </row>
    <row r="1173" spans="79:79" x14ac:dyDescent="0.25">
      <c r="CA1173" s="23"/>
    </row>
    <row r="1174" spans="79:79" x14ac:dyDescent="0.25">
      <c r="CA1174" s="23"/>
    </row>
    <row r="1175" spans="79:79" x14ac:dyDescent="0.25">
      <c r="CA1175" s="23"/>
    </row>
    <row r="1176" spans="79:79" x14ac:dyDescent="0.25">
      <c r="CA1176" s="23"/>
    </row>
    <row r="1177" spans="79:79" x14ac:dyDescent="0.25">
      <c r="CA1177" s="23"/>
    </row>
    <row r="1178" spans="79:79" x14ac:dyDescent="0.25">
      <c r="CA1178" s="23"/>
    </row>
    <row r="1179" spans="79:79" x14ac:dyDescent="0.25">
      <c r="CA1179" s="23"/>
    </row>
    <row r="1180" spans="79:79" x14ac:dyDescent="0.25">
      <c r="CA1180" s="23"/>
    </row>
    <row r="1181" spans="79:79" x14ac:dyDescent="0.25">
      <c r="CA1181" s="23"/>
    </row>
    <row r="1182" spans="79:79" x14ac:dyDescent="0.25">
      <c r="CA1182" s="23"/>
    </row>
    <row r="1183" spans="79:79" x14ac:dyDescent="0.25">
      <c r="CA1183" s="23"/>
    </row>
    <row r="1184" spans="79:79" x14ac:dyDescent="0.25">
      <c r="CA1184" s="23"/>
    </row>
    <row r="1185" spans="79:79" x14ac:dyDescent="0.25">
      <c r="CA1185" s="23"/>
    </row>
    <row r="1186" spans="79:79" x14ac:dyDescent="0.25">
      <c r="CA1186" s="23"/>
    </row>
    <row r="1187" spans="79:79" x14ac:dyDescent="0.25">
      <c r="CA1187" s="23"/>
    </row>
    <row r="1188" spans="79:79" x14ac:dyDescent="0.25">
      <c r="CA1188" s="23"/>
    </row>
    <row r="1189" spans="79:79" x14ac:dyDescent="0.25">
      <c r="CA1189" s="23"/>
    </row>
    <row r="1190" spans="79:79" x14ac:dyDescent="0.25">
      <c r="CA1190" s="23"/>
    </row>
    <row r="1191" spans="79:79" x14ac:dyDescent="0.25">
      <c r="CA1191" s="23"/>
    </row>
    <row r="1192" spans="79:79" x14ac:dyDescent="0.25">
      <c r="CA1192" s="23"/>
    </row>
    <row r="1193" spans="79:79" x14ac:dyDescent="0.25">
      <c r="CA1193" s="23"/>
    </row>
    <row r="1194" spans="79:79" x14ac:dyDescent="0.25">
      <c r="CA1194" s="23"/>
    </row>
    <row r="1195" spans="79:79" x14ac:dyDescent="0.25">
      <c r="CA1195" s="23"/>
    </row>
    <row r="1196" spans="79:79" x14ac:dyDescent="0.25">
      <c r="CA1196" s="23"/>
    </row>
    <row r="1197" spans="79:79" x14ac:dyDescent="0.25">
      <c r="CA1197" s="23"/>
    </row>
    <row r="1198" spans="79:79" x14ac:dyDescent="0.25">
      <c r="CA1198" s="23"/>
    </row>
    <row r="1199" spans="79:79" x14ac:dyDescent="0.25">
      <c r="CA1199" s="23"/>
    </row>
    <row r="1200" spans="79:79" x14ac:dyDescent="0.25">
      <c r="CA1200" s="23"/>
    </row>
    <row r="1201" spans="79:79" x14ac:dyDescent="0.25">
      <c r="CA1201" s="23"/>
    </row>
    <row r="1202" spans="79:79" x14ac:dyDescent="0.25">
      <c r="CA1202" s="23"/>
    </row>
    <row r="1203" spans="79:79" x14ac:dyDescent="0.25">
      <c r="CA1203" s="23"/>
    </row>
    <row r="1204" spans="79:79" x14ac:dyDescent="0.25">
      <c r="CA1204" s="23"/>
    </row>
    <row r="1205" spans="79:79" x14ac:dyDescent="0.25">
      <c r="CA1205" s="23"/>
    </row>
    <row r="1206" spans="79:79" x14ac:dyDescent="0.25">
      <c r="CA1206" s="23"/>
    </row>
    <row r="1207" spans="79:79" x14ac:dyDescent="0.25">
      <c r="CA1207" s="23"/>
    </row>
    <row r="1208" spans="79:79" x14ac:dyDescent="0.25">
      <c r="CA1208" s="23"/>
    </row>
    <row r="1209" spans="79:79" x14ac:dyDescent="0.25">
      <c r="CA1209" s="23"/>
    </row>
    <row r="1210" spans="79:79" x14ac:dyDescent="0.25">
      <c r="CA1210" s="23"/>
    </row>
    <row r="1211" spans="79:79" x14ac:dyDescent="0.25">
      <c r="CA1211" s="23"/>
    </row>
    <row r="1212" spans="79:79" x14ac:dyDescent="0.25">
      <c r="CA1212" s="23"/>
    </row>
    <row r="1213" spans="79:79" x14ac:dyDescent="0.25">
      <c r="CA1213" s="23"/>
    </row>
    <row r="1214" spans="79:79" x14ac:dyDescent="0.25">
      <c r="CA1214" s="23"/>
    </row>
    <row r="1215" spans="79:79" x14ac:dyDescent="0.25">
      <c r="CA1215" s="23"/>
    </row>
    <row r="1216" spans="79:79" x14ac:dyDescent="0.25">
      <c r="CA1216" s="23"/>
    </row>
    <row r="1217" spans="79:79" x14ac:dyDescent="0.25">
      <c r="CA1217" s="23"/>
    </row>
    <row r="1218" spans="79:79" x14ac:dyDescent="0.25">
      <c r="CA1218" s="23"/>
    </row>
    <row r="1219" spans="79:79" x14ac:dyDescent="0.25">
      <c r="CA1219" s="23"/>
    </row>
    <row r="1220" spans="79:79" x14ac:dyDescent="0.25">
      <c r="CA1220" s="23"/>
    </row>
    <row r="1221" spans="79:79" x14ac:dyDescent="0.25">
      <c r="CA1221" s="23"/>
    </row>
    <row r="1222" spans="79:79" x14ac:dyDescent="0.25">
      <c r="CA1222" s="23"/>
    </row>
    <row r="1223" spans="79:79" x14ac:dyDescent="0.25">
      <c r="CA1223" s="23"/>
    </row>
    <row r="1224" spans="79:79" x14ac:dyDescent="0.25">
      <c r="CA1224" s="23"/>
    </row>
    <row r="1225" spans="79:79" x14ac:dyDescent="0.25">
      <c r="CA1225" s="23"/>
    </row>
    <row r="1226" spans="79:79" x14ac:dyDescent="0.25">
      <c r="CA1226" s="23"/>
    </row>
    <row r="1227" spans="79:79" x14ac:dyDescent="0.25">
      <c r="CA1227" s="23"/>
    </row>
    <row r="1228" spans="79:79" x14ac:dyDescent="0.25">
      <c r="CA1228" s="23"/>
    </row>
    <row r="1229" spans="79:79" x14ac:dyDescent="0.25">
      <c r="CA1229" s="23"/>
    </row>
    <row r="1230" spans="79:79" x14ac:dyDescent="0.25">
      <c r="CA1230" s="23"/>
    </row>
    <row r="1231" spans="79:79" x14ac:dyDescent="0.25">
      <c r="CA1231" s="23"/>
    </row>
    <row r="1232" spans="79:79" x14ac:dyDescent="0.25">
      <c r="CA1232" s="23"/>
    </row>
    <row r="1233" spans="79:79" x14ac:dyDescent="0.25">
      <c r="CA1233" s="23"/>
    </row>
    <row r="1234" spans="79:79" x14ac:dyDescent="0.25">
      <c r="CA1234" s="23"/>
    </row>
    <row r="1235" spans="79:79" x14ac:dyDescent="0.25">
      <c r="CA1235" s="23"/>
    </row>
    <row r="1236" spans="79:79" x14ac:dyDescent="0.25">
      <c r="CA1236" s="23"/>
    </row>
    <row r="1237" spans="79:79" x14ac:dyDescent="0.25">
      <c r="CA1237" s="23"/>
    </row>
    <row r="1238" spans="79:79" x14ac:dyDescent="0.25">
      <c r="CA1238" s="23"/>
    </row>
    <row r="1239" spans="79:79" x14ac:dyDescent="0.25">
      <c r="CA1239" s="23"/>
    </row>
    <row r="1240" spans="79:79" x14ac:dyDescent="0.25">
      <c r="CA1240" s="23"/>
    </row>
    <row r="1241" spans="79:79" x14ac:dyDescent="0.25">
      <c r="CA1241" s="23"/>
    </row>
    <row r="1242" spans="79:79" x14ac:dyDescent="0.25">
      <c r="CA1242" s="23"/>
    </row>
    <row r="1243" spans="79:79" x14ac:dyDescent="0.25">
      <c r="CA1243" s="23"/>
    </row>
    <row r="1244" spans="79:79" x14ac:dyDescent="0.25">
      <c r="CA1244" s="23"/>
    </row>
    <row r="1245" spans="79:79" x14ac:dyDescent="0.25">
      <c r="CA1245" s="23"/>
    </row>
    <row r="1246" spans="79:79" x14ac:dyDescent="0.25">
      <c r="CA1246" s="23"/>
    </row>
    <row r="1247" spans="79:79" x14ac:dyDescent="0.25">
      <c r="CA1247" s="23"/>
    </row>
    <row r="1248" spans="79:79" x14ac:dyDescent="0.25">
      <c r="CA1248" s="23"/>
    </row>
    <row r="1249" spans="79:79" x14ac:dyDescent="0.25">
      <c r="CA1249" s="23"/>
    </row>
    <row r="1250" spans="79:79" x14ac:dyDescent="0.25">
      <c r="CA1250" s="23"/>
    </row>
    <row r="1251" spans="79:79" x14ac:dyDescent="0.25">
      <c r="CA1251" s="23"/>
    </row>
    <row r="1252" spans="79:79" x14ac:dyDescent="0.25">
      <c r="CA1252" s="23"/>
    </row>
    <row r="1253" spans="79:79" x14ac:dyDescent="0.25">
      <c r="CA1253" s="23"/>
    </row>
    <row r="1254" spans="79:79" x14ac:dyDescent="0.25">
      <c r="CA1254" s="23"/>
    </row>
    <row r="1255" spans="79:79" x14ac:dyDescent="0.25">
      <c r="CA1255" s="23"/>
    </row>
    <row r="1256" spans="79:79" x14ac:dyDescent="0.25">
      <c r="CA1256" s="23"/>
    </row>
    <row r="1257" spans="79:79" x14ac:dyDescent="0.25">
      <c r="CA1257" s="23"/>
    </row>
    <row r="1258" spans="79:79" x14ac:dyDescent="0.25">
      <c r="CA1258" s="23"/>
    </row>
    <row r="1259" spans="79:79" x14ac:dyDescent="0.25">
      <c r="CA1259" s="23"/>
    </row>
    <row r="1260" spans="79:79" x14ac:dyDescent="0.25">
      <c r="CA1260" s="23"/>
    </row>
    <row r="1261" spans="79:79" x14ac:dyDescent="0.25">
      <c r="CA1261" s="23"/>
    </row>
    <row r="1262" spans="79:79" x14ac:dyDescent="0.25">
      <c r="CA1262" s="23"/>
    </row>
    <row r="1263" spans="79:79" x14ac:dyDescent="0.25">
      <c r="CA1263" s="23"/>
    </row>
    <row r="1264" spans="79:79" x14ac:dyDescent="0.25">
      <c r="CA1264" s="23"/>
    </row>
    <row r="1265" spans="79:79" x14ac:dyDescent="0.25">
      <c r="CA1265" s="23"/>
    </row>
    <row r="1266" spans="79:79" x14ac:dyDescent="0.25">
      <c r="CA1266" s="23"/>
    </row>
    <row r="1267" spans="79:79" x14ac:dyDescent="0.25">
      <c r="CA1267" s="23"/>
    </row>
    <row r="1268" spans="79:79" x14ac:dyDescent="0.25">
      <c r="CA1268" s="23"/>
    </row>
    <row r="1269" spans="79:79" x14ac:dyDescent="0.25">
      <c r="CA1269" s="23"/>
    </row>
    <row r="1270" spans="79:79" x14ac:dyDescent="0.25">
      <c r="CA1270" s="23"/>
    </row>
    <row r="1271" spans="79:79" x14ac:dyDescent="0.25">
      <c r="CA1271" s="23"/>
    </row>
    <row r="1272" spans="79:79" x14ac:dyDescent="0.25">
      <c r="CA1272" s="23"/>
    </row>
    <row r="1273" spans="79:79" x14ac:dyDescent="0.25">
      <c r="CA1273" s="23"/>
    </row>
    <row r="1274" spans="79:79" x14ac:dyDescent="0.25">
      <c r="CA1274" s="23"/>
    </row>
    <row r="1275" spans="79:79" x14ac:dyDescent="0.25">
      <c r="CA1275" s="23"/>
    </row>
    <row r="1276" spans="79:79" x14ac:dyDescent="0.25">
      <c r="CA1276" s="23"/>
    </row>
    <row r="1277" spans="79:79" x14ac:dyDescent="0.25">
      <c r="CA1277" s="23"/>
    </row>
    <row r="1278" spans="79:79" x14ac:dyDescent="0.25">
      <c r="CA1278" s="23"/>
    </row>
    <row r="1279" spans="79:79" x14ac:dyDescent="0.25">
      <c r="CA1279" s="23"/>
    </row>
    <row r="1280" spans="79:79" x14ac:dyDescent="0.25">
      <c r="CA1280" s="23"/>
    </row>
    <row r="1281" spans="79:79" x14ac:dyDescent="0.25">
      <c r="CA1281" s="23"/>
    </row>
    <row r="1282" spans="79:79" x14ac:dyDescent="0.25">
      <c r="CA1282" s="23"/>
    </row>
    <row r="1283" spans="79:79" x14ac:dyDescent="0.25">
      <c r="CA1283" s="23"/>
    </row>
    <row r="1284" spans="79:79" x14ac:dyDescent="0.25">
      <c r="CA1284" s="23"/>
    </row>
    <row r="1285" spans="79:79" x14ac:dyDescent="0.25">
      <c r="CA1285" s="23"/>
    </row>
    <row r="1286" spans="79:79" x14ac:dyDescent="0.25">
      <c r="CA1286" s="23"/>
    </row>
    <row r="1287" spans="79:79" x14ac:dyDescent="0.25">
      <c r="CA1287" s="23"/>
    </row>
    <row r="1288" spans="79:79" x14ac:dyDescent="0.25">
      <c r="CA1288" s="23"/>
    </row>
    <row r="1289" spans="79:79" x14ac:dyDescent="0.25">
      <c r="CA1289" s="23"/>
    </row>
    <row r="1290" spans="79:79" x14ac:dyDescent="0.25">
      <c r="CA1290" s="23"/>
    </row>
    <row r="1291" spans="79:79" x14ac:dyDescent="0.25">
      <c r="CA1291" s="23"/>
    </row>
    <row r="1292" spans="79:79" x14ac:dyDescent="0.25">
      <c r="CA1292" s="23"/>
    </row>
    <row r="1293" spans="79:79" x14ac:dyDescent="0.25">
      <c r="CA1293" s="23"/>
    </row>
    <row r="1294" spans="79:79" x14ac:dyDescent="0.25">
      <c r="CA1294" s="23"/>
    </row>
    <row r="1295" spans="79:79" x14ac:dyDescent="0.25">
      <c r="CA1295" s="23"/>
    </row>
    <row r="1296" spans="79:79" x14ac:dyDescent="0.25">
      <c r="CA1296" s="23"/>
    </row>
    <row r="1297" spans="79:79" x14ac:dyDescent="0.25">
      <c r="CA1297" s="23"/>
    </row>
    <row r="1298" spans="79:79" x14ac:dyDescent="0.25">
      <c r="CA1298" s="23"/>
    </row>
    <row r="1299" spans="79:79" x14ac:dyDescent="0.25">
      <c r="CA1299" s="23"/>
    </row>
    <row r="1300" spans="79:79" x14ac:dyDescent="0.25">
      <c r="CA1300" s="23"/>
    </row>
    <row r="1301" spans="79:79" x14ac:dyDescent="0.25">
      <c r="CA1301" s="23"/>
    </row>
    <row r="1302" spans="79:79" x14ac:dyDescent="0.25">
      <c r="CA1302" s="23"/>
    </row>
    <row r="1303" spans="79:79" x14ac:dyDescent="0.25">
      <c r="CA1303" s="23"/>
    </row>
    <row r="1304" spans="79:79" x14ac:dyDescent="0.25">
      <c r="CA1304" s="23"/>
    </row>
    <row r="1305" spans="79:79" x14ac:dyDescent="0.25">
      <c r="CA1305" s="23"/>
    </row>
    <row r="1306" spans="79:79" x14ac:dyDescent="0.25">
      <c r="CA1306" s="23"/>
    </row>
    <row r="1307" spans="79:79" x14ac:dyDescent="0.25">
      <c r="CA1307" s="23"/>
    </row>
    <row r="1308" spans="79:79" x14ac:dyDescent="0.25">
      <c r="CA1308" s="23"/>
    </row>
    <row r="1309" spans="79:79" x14ac:dyDescent="0.25">
      <c r="CA1309" s="23"/>
    </row>
    <row r="1310" spans="79:79" x14ac:dyDescent="0.25">
      <c r="CA1310" s="23"/>
    </row>
    <row r="1311" spans="79:79" x14ac:dyDescent="0.25">
      <c r="CA1311" s="23"/>
    </row>
    <row r="1312" spans="79:79" x14ac:dyDescent="0.25">
      <c r="CA1312" s="23"/>
    </row>
    <row r="1313" spans="79:79" x14ac:dyDescent="0.25">
      <c r="CA1313" s="23"/>
    </row>
    <row r="1314" spans="79:79" x14ac:dyDescent="0.25">
      <c r="CA1314" s="23"/>
    </row>
    <row r="1315" spans="79:79" x14ac:dyDescent="0.25">
      <c r="CA1315" s="23"/>
    </row>
    <row r="1316" spans="79:79" x14ac:dyDescent="0.25">
      <c r="CA1316" s="23"/>
    </row>
    <row r="1317" spans="79:79" x14ac:dyDescent="0.25">
      <c r="CA1317" s="23"/>
    </row>
    <row r="1318" spans="79:79" x14ac:dyDescent="0.25">
      <c r="CA1318" s="23"/>
    </row>
    <row r="1319" spans="79:79" x14ac:dyDescent="0.25">
      <c r="CA1319" s="23"/>
    </row>
    <row r="1320" spans="79:79" x14ac:dyDescent="0.25">
      <c r="CA1320" s="23"/>
    </row>
    <row r="1321" spans="79:79" x14ac:dyDescent="0.25">
      <c r="CA1321" s="23"/>
    </row>
    <row r="1322" spans="79:79" x14ac:dyDescent="0.25">
      <c r="CA1322" s="23"/>
    </row>
    <row r="1323" spans="79:79" x14ac:dyDescent="0.25">
      <c r="CA1323" s="23"/>
    </row>
    <row r="1324" spans="79:79" x14ac:dyDescent="0.25">
      <c r="CA1324" s="23"/>
    </row>
    <row r="1325" spans="79:79" x14ac:dyDescent="0.25">
      <c r="CA1325" s="23"/>
    </row>
    <row r="1326" spans="79:79" x14ac:dyDescent="0.25">
      <c r="CA1326" s="23"/>
    </row>
    <row r="1327" spans="79:79" x14ac:dyDescent="0.25">
      <c r="CA1327" s="23"/>
    </row>
    <row r="1328" spans="79:79" x14ac:dyDescent="0.25">
      <c r="CA1328" s="23"/>
    </row>
    <row r="1329" spans="79:79" x14ac:dyDescent="0.25">
      <c r="CA1329" s="23"/>
    </row>
    <row r="1330" spans="79:79" x14ac:dyDescent="0.25">
      <c r="CA1330" s="23"/>
    </row>
    <row r="1331" spans="79:79" x14ac:dyDescent="0.25">
      <c r="CA1331" s="23"/>
    </row>
    <row r="1332" spans="79:79" x14ac:dyDescent="0.25">
      <c r="CA1332" s="23"/>
    </row>
    <row r="1333" spans="79:79" x14ac:dyDescent="0.25">
      <c r="CA1333" s="23"/>
    </row>
    <row r="1334" spans="79:79" x14ac:dyDescent="0.25">
      <c r="CA1334" s="23"/>
    </row>
    <row r="1335" spans="79:79" x14ac:dyDescent="0.25">
      <c r="CA1335" s="23"/>
    </row>
    <row r="1336" spans="79:79" x14ac:dyDescent="0.25">
      <c r="CA1336" s="23"/>
    </row>
    <row r="1337" spans="79:79" x14ac:dyDescent="0.25">
      <c r="CA1337" s="23"/>
    </row>
    <row r="1338" spans="79:79" x14ac:dyDescent="0.25">
      <c r="CA1338" s="23"/>
    </row>
    <row r="1339" spans="79:79" x14ac:dyDescent="0.25">
      <c r="CA1339" s="23"/>
    </row>
    <row r="1340" spans="79:79" x14ac:dyDescent="0.25">
      <c r="CA1340" s="23"/>
    </row>
    <row r="1341" spans="79:79" x14ac:dyDescent="0.25">
      <c r="CA1341" s="23"/>
    </row>
    <row r="1342" spans="79:79" x14ac:dyDescent="0.25">
      <c r="CA1342" s="23"/>
    </row>
    <row r="1343" spans="79:79" x14ac:dyDescent="0.25">
      <c r="CA1343" s="23"/>
    </row>
    <row r="1344" spans="79:79" x14ac:dyDescent="0.25">
      <c r="CA1344" s="23"/>
    </row>
    <row r="1345" spans="79:79" x14ac:dyDescent="0.25">
      <c r="CA1345" s="23"/>
    </row>
    <row r="1346" spans="79:79" x14ac:dyDescent="0.25">
      <c r="CA1346" s="23"/>
    </row>
    <row r="1347" spans="79:79" x14ac:dyDescent="0.25">
      <c r="CA1347" s="23"/>
    </row>
    <row r="1348" spans="79:79" x14ac:dyDescent="0.25">
      <c r="CA1348" s="23"/>
    </row>
    <row r="1349" spans="79:79" x14ac:dyDescent="0.25">
      <c r="CA1349" s="23"/>
    </row>
    <row r="1350" spans="79:79" x14ac:dyDescent="0.25">
      <c r="CA1350" s="23"/>
    </row>
    <row r="1351" spans="79:79" x14ac:dyDescent="0.25">
      <c r="CA1351" s="23"/>
    </row>
    <row r="1352" spans="79:79" x14ac:dyDescent="0.25">
      <c r="CA1352" s="23"/>
    </row>
    <row r="1353" spans="79:79" x14ac:dyDescent="0.25">
      <c r="CA1353" s="23"/>
    </row>
    <row r="1354" spans="79:79" x14ac:dyDescent="0.25">
      <c r="CA1354" s="23"/>
    </row>
    <row r="1355" spans="79:79" x14ac:dyDescent="0.25">
      <c r="CA1355" s="23"/>
    </row>
    <row r="1356" spans="79:79" x14ac:dyDescent="0.25">
      <c r="CA1356" s="23"/>
    </row>
    <row r="1357" spans="79:79" x14ac:dyDescent="0.25">
      <c r="CA1357" s="23"/>
    </row>
    <row r="1358" spans="79:79" x14ac:dyDescent="0.25">
      <c r="CA1358" s="23"/>
    </row>
    <row r="1359" spans="79:79" x14ac:dyDescent="0.25">
      <c r="CA1359" s="23"/>
    </row>
    <row r="1360" spans="79:79" x14ac:dyDescent="0.25">
      <c r="CA1360" s="23"/>
    </row>
    <row r="1361" spans="79:79" x14ac:dyDescent="0.25">
      <c r="CA1361" s="23"/>
    </row>
    <row r="1362" spans="79:79" x14ac:dyDescent="0.25">
      <c r="CA1362" s="23"/>
    </row>
    <row r="1363" spans="79:79" x14ac:dyDescent="0.25">
      <c r="CA1363" s="23"/>
    </row>
    <row r="1364" spans="79:79" x14ac:dyDescent="0.25">
      <c r="CA1364" s="23"/>
    </row>
    <row r="1365" spans="79:79" x14ac:dyDescent="0.25">
      <c r="CA1365" s="23"/>
    </row>
    <row r="1366" spans="79:79" x14ac:dyDescent="0.25">
      <c r="CA1366" s="23"/>
    </row>
    <row r="1367" spans="79:79" x14ac:dyDescent="0.25">
      <c r="CA1367" s="23"/>
    </row>
    <row r="1368" spans="79:79" x14ac:dyDescent="0.25">
      <c r="CA1368" s="23"/>
    </row>
    <row r="1369" spans="79:79" x14ac:dyDescent="0.25">
      <c r="CA1369" s="23"/>
    </row>
    <row r="1370" spans="79:79" x14ac:dyDescent="0.25">
      <c r="CA1370" s="23"/>
    </row>
    <row r="1371" spans="79:79" x14ac:dyDescent="0.25">
      <c r="CA1371" s="23"/>
    </row>
    <row r="1372" spans="79:79" x14ac:dyDescent="0.25">
      <c r="CA1372" s="23"/>
    </row>
    <row r="1373" spans="79:79" x14ac:dyDescent="0.25">
      <c r="CA1373" s="23"/>
    </row>
    <row r="1374" spans="79:79" x14ac:dyDescent="0.25">
      <c r="CA1374" s="23"/>
    </row>
    <row r="1375" spans="79:79" x14ac:dyDescent="0.25">
      <c r="CA1375" s="23"/>
    </row>
    <row r="1376" spans="79:79" x14ac:dyDescent="0.25">
      <c r="CA1376" s="23"/>
    </row>
    <row r="1377" spans="79:79" x14ac:dyDescent="0.25">
      <c r="CA1377" s="23"/>
    </row>
    <row r="1378" spans="79:79" x14ac:dyDescent="0.25">
      <c r="CA1378" s="23"/>
    </row>
    <row r="1379" spans="79:79" x14ac:dyDescent="0.25">
      <c r="CA1379" s="23"/>
    </row>
    <row r="1380" spans="79:79" x14ac:dyDescent="0.25">
      <c r="CA1380" s="23"/>
    </row>
    <row r="1381" spans="79:79" x14ac:dyDescent="0.25">
      <c r="CA1381" s="23"/>
    </row>
    <row r="1382" spans="79:79" x14ac:dyDescent="0.25">
      <c r="CA1382" s="23"/>
    </row>
    <row r="1383" spans="79:79" x14ac:dyDescent="0.25">
      <c r="CA1383" s="23"/>
    </row>
    <row r="1384" spans="79:79" x14ac:dyDescent="0.25">
      <c r="CA1384" s="23"/>
    </row>
    <row r="1385" spans="79:79" x14ac:dyDescent="0.25">
      <c r="CA1385" s="23"/>
    </row>
    <row r="1386" spans="79:79" x14ac:dyDescent="0.25">
      <c r="CA1386" s="23"/>
    </row>
    <row r="1387" spans="79:79" x14ac:dyDescent="0.25">
      <c r="CA1387" s="23"/>
    </row>
    <row r="1388" spans="79:79" x14ac:dyDescent="0.25">
      <c r="CA1388" s="23"/>
    </row>
    <row r="1389" spans="79:79" x14ac:dyDescent="0.25">
      <c r="CA1389" s="23"/>
    </row>
    <row r="1390" spans="79:79" x14ac:dyDescent="0.25">
      <c r="CA1390" s="23"/>
    </row>
    <row r="1391" spans="79:79" x14ac:dyDescent="0.25">
      <c r="CA1391" s="23"/>
    </row>
    <row r="1392" spans="79:79" x14ac:dyDescent="0.25">
      <c r="CA1392" s="23"/>
    </row>
    <row r="1393" spans="79:79" x14ac:dyDescent="0.25">
      <c r="CA1393" s="23"/>
    </row>
    <row r="1394" spans="79:79" x14ac:dyDescent="0.25">
      <c r="CA1394" s="23"/>
    </row>
    <row r="1395" spans="79:79" x14ac:dyDescent="0.25">
      <c r="CA1395" s="23"/>
    </row>
    <row r="1396" spans="79:79" x14ac:dyDescent="0.25">
      <c r="CA1396" s="23"/>
    </row>
    <row r="1397" spans="79:79" x14ac:dyDescent="0.25">
      <c r="CA1397" s="23"/>
    </row>
    <row r="1398" spans="79:79" x14ac:dyDescent="0.25">
      <c r="CA1398" s="23"/>
    </row>
    <row r="1399" spans="79:79" x14ac:dyDescent="0.25">
      <c r="CA1399" s="23"/>
    </row>
    <row r="1400" spans="79:79" x14ac:dyDescent="0.25">
      <c r="CA1400" s="23"/>
    </row>
    <row r="1401" spans="79:79" x14ac:dyDescent="0.25">
      <c r="CA1401" s="23"/>
    </row>
    <row r="1402" spans="79:79" x14ac:dyDescent="0.25">
      <c r="CA1402" s="23"/>
    </row>
    <row r="1403" spans="79:79" x14ac:dyDescent="0.25">
      <c r="CA1403" s="23"/>
    </row>
    <row r="1404" spans="79:79" x14ac:dyDescent="0.25">
      <c r="CA1404" s="23"/>
    </row>
    <row r="1405" spans="79:79" x14ac:dyDescent="0.25">
      <c r="CA1405" s="23"/>
    </row>
    <row r="1406" spans="79:79" x14ac:dyDescent="0.25">
      <c r="CA1406" s="23"/>
    </row>
    <row r="1407" spans="79:79" x14ac:dyDescent="0.25">
      <c r="CA1407" s="23"/>
    </row>
    <row r="1408" spans="79:79" x14ac:dyDescent="0.25">
      <c r="CA1408" s="23"/>
    </row>
    <row r="1409" spans="79:79" x14ac:dyDescent="0.25">
      <c r="CA1409" s="23"/>
    </row>
    <row r="1410" spans="79:79" x14ac:dyDescent="0.25">
      <c r="CA1410" s="23"/>
    </row>
    <row r="1411" spans="79:79" x14ac:dyDescent="0.25">
      <c r="CA1411" s="23"/>
    </row>
    <row r="1412" spans="79:79" x14ac:dyDescent="0.25">
      <c r="CA1412" s="23"/>
    </row>
    <row r="1413" spans="79:79" x14ac:dyDescent="0.25">
      <c r="CA1413" s="23"/>
    </row>
    <row r="1414" spans="79:79" x14ac:dyDescent="0.25">
      <c r="CA1414" s="23"/>
    </row>
    <row r="1415" spans="79:79" x14ac:dyDescent="0.25">
      <c r="CA1415" s="23"/>
    </row>
    <row r="1416" spans="79:79" x14ac:dyDescent="0.25">
      <c r="CA1416" s="23"/>
    </row>
    <row r="1417" spans="79:79" x14ac:dyDescent="0.25">
      <c r="CA1417" s="23"/>
    </row>
    <row r="1418" spans="79:79" x14ac:dyDescent="0.25">
      <c r="CA1418" s="23"/>
    </row>
    <row r="1419" spans="79:79" x14ac:dyDescent="0.25">
      <c r="CA1419" s="23"/>
    </row>
    <row r="1420" spans="79:79" x14ac:dyDescent="0.25">
      <c r="CA1420" s="23"/>
    </row>
    <row r="1421" spans="79:79" x14ac:dyDescent="0.25">
      <c r="CA1421" s="23"/>
    </row>
    <row r="1422" spans="79:79" x14ac:dyDescent="0.25">
      <c r="CA1422" s="23"/>
    </row>
    <row r="1423" spans="79:79" x14ac:dyDescent="0.25">
      <c r="CA1423" s="23"/>
    </row>
    <row r="1424" spans="79:79" x14ac:dyDescent="0.25">
      <c r="CA1424" s="23"/>
    </row>
    <row r="1425" spans="79:79" x14ac:dyDescent="0.25">
      <c r="CA1425" s="23"/>
    </row>
    <row r="1426" spans="79:79" x14ac:dyDescent="0.25">
      <c r="CA1426" s="23"/>
    </row>
    <row r="1427" spans="79:79" x14ac:dyDescent="0.25">
      <c r="CA1427" s="23"/>
    </row>
    <row r="1428" spans="79:79" x14ac:dyDescent="0.25">
      <c r="CA1428" s="23"/>
    </row>
    <row r="1429" spans="79:79" x14ac:dyDescent="0.25">
      <c r="CA1429" s="23"/>
    </row>
    <row r="1430" spans="79:79" x14ac:dyDescent="0.25">
      <c r="CA1430" s="23"/>
    </row>
    <row r="1431" spans="79:79" x14ac:dyDescent="0.25">
      <c r="CA1431" s="23"/>
    </row>
    <row r="1432" spans="79:79" x14ac:dyDescent="0.25">
      <c r="CA1432" s="23"/>
    </row>
    <row r="1433" spans="79:79" x14ac:dyDescent="0.25">
      <c r="CA1433" s="23"/>
    </row>
    <row r="1434" spans="79:79" x14ac:dyDescent="0.25">
      <c r="CA1434" s="23"/>
    </row>
    <row r="1435" spans="79:79" x14ac:dyDescent="0.25">
      <c r="CA1435" s="23"/>
    </row>
    <row r="1436" spans="79:79" x14ac:dyDescent="0.25">
      <c r="CA1436" s="23"/>
    </row>
    <row r="1437" spans="79:79" x14ac:dyDescent="0.25">
      <c r="CA1437" s="23"/>
    </row>
    <row r="1438" spans="79:79" x14ac:dyDescent="0.25">
      <c r="CA1438" s="23"/>
    </row>
    <row r="1439" spans="79:79" x14ac:dyDescent="0.25">
      <c r="CA1439" s="23"/>
    </row>
    <row r="1440" spans="79:79" x14ac:dyDescent="0.25">
      <c r="CA1440" s="23"/>
    </row>
    <row r="1441" spans="79:79" x14ac:dyDescent="0.25">
      <c r="CA1441" s="23"/>
    </row>
    <row r="1442" spans="79:79" x14ac:dyDescent="0.25">
      <c r="CA1442" s="23"/>
    </row>
    <row r="1443" spans="79:79" x14ac:dyDescent="0.25">
      <c r="CA1443" s="23"/>
    </row>
    <row r="1444" spans="79:79" x14ac:dyDescent="0.25">
      <c r="CA1444" s="23"/>
    </row>
    <row r="1445" spans="79:79" x14ac:dyDescent="0.25">
      <c r="CA1445" s="23"/>
    </row>
    <row r="1446" spans="79:79" x14ac:dyDescent="0.25">
      <c r="CA1446" s="23"/>
    </row>
    <row r="1447" spans="79:79" x14ac:dyDescent="0.25">
      <c r="CA1447" s="23"/>
    </row>
    <row r="1448" spans="79:79" x14ac:dyDescent="0.25">
      <c r="CA1448" s="23"/>
    </row>
    <row r="1449" spans="79:79" x14ac:dyDescent="0.25">
      <c r="CA1449" s="23"/>
    </row>
    <row r="1450" spans="79:79" x14ac:dyDescent="0.25">
      <c r="CA1450" s="23"/>
    </row>
    <row r="1451" spans="79:79" x14ac:dyDescent="0.25">
      <c r="CA1451" s="23"/>
    </row>
    <row r="1452" spans="79:79" x14ac:dyDescent="0.25">
      <c r="CA1452" s="23"/>
    </row>
    <row r="1453" spans="79:79" x14ac:dyDescent="0.25">
      <c r="CA1453" s="23"/>
    </row>
    <row r="1454" spans="79:79" x14ac:dyDescent="0.25">
      <c r="CA1454" s="23"/>
    </row>
    <row r="1455" spans="79:79" x14ac:dyDescent="0.25">
      <c r="CA1455" s="23"/>
    </row>
    <row r="1456" spans="79:79" x14ac:dyDescent="0.25">
      <c r="CA1456" s="23"/>
    </row>
    <row r="1457" spans="79:79" x14ac:dyDescent="0.25">
      <c r="CA1457" s="23"/>
    </row>
    <row r="1458" spans="79:79" x14ac:dyDescent="0.25">
      <c r="CA1458" s="23"/>
    </row>
    <row r="1459" spans="79:79" x14ac:dyDescent="0.25">
      <c r="CA1459" s="23"/>
    </row>
    <row r="1460" spans="79:79" x14ac:dyDescent="0.25">
      <c r="CA1460" s="23"/>
    </row>
    <row r="1461" spans="79:79" x14ac:dyDescent="0.25">
      <c r="CA1461" s="23"/>
    </row>
    <row r="1462" spans="79:79" x14ac:dyDescent="0.25">
      <c r="CA1462" s="23"/>
    </row>
    <row r="1463" spans="79:79" x14ac:dyDescent="0.25">
      <c r="CA1463" s="23"/>
    </row>
    <row r="1464" spans="79:79" x14ac:dyDescent="0.25">
      <c r="CA1464" s="23"/>
    </row>
    <row r="1465" spans="79:79" x14ac:dyDescent="0.25">
      <c r="CA1465" s="23"/>
    </row>
    <row r="1466" spans="79:79" x14ac:dyDescent="0.25">
      <c r="CA1466" s="23"/>
    </row>
    <row r="1467" spans="79:79" x14ac:dyDescent="0.25">
      <c r="CA1467" s="23"/>
    </row>
    <row r="1468" spans="79:79" x14ac:dyDescent="0.25">
      <c r="CA1468" s="23"/>
    </row>
    <row r="1469" spans="79:79" x14ac:dyDescent="0.25">
      <c r="CA1469" s="23"/>
    </row>
    <row r="1470" spans="79:79" x14ac:dyDescent="0.25">
      <c r="CA1470" s="23"/>
    </row>
    <row r="1471" spans="79:79" x14ac:dyDescent="0.25">
      <c r="CA1471" s="23"/>
    </row>
    <row r="1472" spans="79:79" x14ac:dyDescent="0.25">
      <c r="CA1472" s="23"/>
    </row>
    <row r="1473" spans="79:79" x14ac:dyDescent="0.25">
      <c r="CA1473" s="23"/>
    </row>
    <row r="1474" spans="79:79" x14ac:dyDescent="0.25">
      <c r="CA1474" s="23"/>
    </row>
    <row r="1475" spans="79:79" x14ac:dyDescent="0.25">
      <c r="CA1475" s="23"/>
    </row>
    <row r="1476" spans="79:79" x14ac:dyDescent="0.25">
      <c r="CA1476" s="23"/>
    </row>
    <row r="1477" spans="79:79" x14ac:dyDescent="0.25">
      <c r="CA1477" s="23"/>
    </row>
    <row r="1478" spans="79:79" x14ac:dyDescent="0.25">
      <c r="CA1478" s="23"/>
    </row>
    <row r="1479" spans="79:79" x14ac:dyDescent="0.25">
      <c r="CA1479" s="23"/>
    </row>
    <row r="1480" spans="79:79" x14ac:dyDescent="0.25">
      <c r="CA1480" s="23"/>
    </row>
    <row r="1481" spans="79:79" x14ac:dyDescent="0.25">
      <c r="CA1481" s="23"/>
    </row>
    <row r="1482" spans="79:79" x14ac:dyDescent="0.25">
      <c r="CA1482" s="23"/>
    </row>
    <row r="1483" spans="79:79" x14ac:dyDescent="0.25">
      <c r="CA1483" s="23"/>
    </row>
    <row r="1484" spans="79:79" x14ac:dyDescent="0.25">
      <c r="CA1484" s="23"/>
    </row>
    <row r="1485" spans="79:79" x14ac:dyDescent="0.25">
      <c r="CA1485" s="23"/>
    </row>
    <row r="1486" spans="79:79" x14ac:dyDescent="0.25">
      <c r="CA1486" s="23"/>
    </row>
    <row r="1487" spans="79:79" x14ac:dyDescent="0.25">
      <c r="CA1487" s="23"/>
    </row>
    <row r="1488" spans="79:79" x14ac:dyDescent="0.25">
      <c r="CA1488" s="23"/>
    </row>
    <row r="1489" spans="79:79" x14ac:dyDescent="0.25">
      <c r="CA1489" s="23"/>
    </row>
    <row r="1490" spans="79:79" x14ac:dyDescent="0.25">
      <c r="CA1490" s="23"/>
    </row>
    <row r="1491" spans="79:79" x14ac:dyDescent="0.25">
      <c r="CA1491" s="23"/>
    </row>
    <row r="1492" spans="79:79" x14ac:dyDescent="0.25">
      <c r="CA1492" s="23"/>
    </row>
    <row r="1493" spans="79:79" x14ac:dyDescent="0.25">
      <c r="CA1493" s="23"/>
    </row>
    <row r="1494" spans="79:79" x14ac:dyDescent="0.25">
      <c r="CA1494" s="23"/>
    </row>
    <row r="1495" spans="79:79" x14ac:dyDescent="0.25">
      <c r="CA1495" s="23"/>
    </row>
    <row r="1496" spans="79:79" x14ac:dyDescent="0.25">
      <c r="CA1496" s="23"/>
    </row>
    <row r="1497" spans="79:79" x14ac:dyDescent="0.25">
      <c r="CA1497" s="23"/>
    </row>
    <row r="1498" spans="79:79" x14ac:dyDescent="0.25">
      <c r="CA1498" s="23"/>
    </row>
    <row r="1499" spans="79:79" x14ac:dyDescent="0.25">
      <c r="CA1499" s="23"/>
    </row>
    <row r="1500" spans="79:79" x14ac:dyDescent="0.25">
      <c r="CA1500" s="23"/>
    </row>
    <row r="1501" spans="79:79" x14ac:dyDescent="0.25">
      <c r="CA1501" s="23"/>
    </row>
    <row r="1502" spans="79:79" x14ac:dyDescent="0.25">
      <c r="CA1502" s="23"/>
    </row>
    <row r="1503" spans="79:79" x14ac:dyDescent="0.25">
      <c r="CA1503" s="23"/>
    </row>
    <row r="1504" spans="79:79" x14ac:dyDescent="0.25">
      <c r="CA1504" s="23"/>
    </row>
    <row r="1505" spans="79:79" x14ac:dyDescent="0.25">
      <c r="CA1505" s="23"/>
    </row>
    <row r="1506" spans="79:79" x14ac:dyDescent="0.25">
      <c r="CA1506" s="23"/>
    </row>
    <row r="1507" spans="79:79" x14ac:dyDescent="0.25">
      <c r="CA1507" s="23"/>
    </row>
    <row r="1508" spans="79:79" x14ac:dyDescent="0.25">
      <c r="CA1508" s="23"/>
    </row>
    <row r="1509" spans="79:79" x14ac:dyDescent="0.25">
      <c r="CA1509" s="23"/>
    </row>
    <row r="1510" spans="79:79" x14ac:dyDescent="0.25">
      <c r="CA1510" s="23"/>
    </row>
    <row r="1511" spans="79:79" x14ac:dyDescent="0.25">
      <c r="CA1511" s="23"/>
    </row>
    <row r="1512" spans="79:79" x14ac:dyDescent="0.25">
      <c r="CA1512" s="23"/>
    </row>
    <row r="1513" spans="79:79" x14ac:dyDescent="0.25">
      <c r="CA1513" s="23"/>
    </row>
    <row r="1514" spans="79:79" x14ac:dyDescent="0.25">
      <c r="CA1514" s="23"/>
    </row>
    <row r="1515" spans="79:79" x14ac:dyDescent="0.25">
      <c r="CA1515" s="23"/>
    </row>
    <row r="1516" spans="79:79" x14ac:dyDescent="0.25">
      <c r="CA1516" s="23"/>
    </row>
    <row r="1517" spans="79:79" x14ac:dyDescent="0.25">
      <c r="CA1517" s="23"/>
    </row>
    <row r="1518" spans="79:79" x14ac:dyDescent="0.25">
      <c r="CA1518" s="23"/>
    </row>
    <row r="1519" spans="79:79" x14ac:dyDescent="0.25">
      <c r="CA1519" s="23"/>
    </row>
    <row r="1520" spans="79:79" x14ac:dyDescent="0.25">
      <c r="CA1520" s="23"/>
    </row>
    <row r="1521" spans="79:79" x14ac:dyDescent="0.25">
      <c r="CA1521" s="23"/>
    </row>
    <row r="1522" spans="79:79" x14ac:dyDescent="0.25">
      <c r="CA1522" s="23"/>
    </row>
    <row r="1523" spans="79:79" x14ac:dyDescent="0.25">
      <c r="CA1523" s="23"/>
    </row>
    <row r="1524" spans="79:79" x14ac:dyDescent="0.25">
      <c r="CA1524" s="23"/>
    </row>
    <row r="1525" spans="79:79" x14ac:dyDescent="0.25">
      <c r="CA1525" s="23"/>
    </row>
    <row r="1526" spans="79:79" x14ac:dyDescent="0.25">
      <c r="CA1526" s="23"/>
    </row>
    <row r="1527" spans="79:79" x14ac:dyDescent="0.25">
      <c r="CA1527" s="23"/>
    </row>
    <row r="1528" spans="79:79" x14ac:dyDescent="0.25">
      <c r="CA1528" s="23"/>
    </row>
    <row r="1529" spans="79:79" x14ac:dyDescent="0.25">
      <c r="CA1529" s="23"/>
    </row>
    <row r="1530" spans="79:79" x14ac:dyDescent="0.25">
      <c r="CA1530" s="23"/>
    </row>
    <row r="1531" spans="79:79" x14ac:dyDescent="0.25">
      <c r="CA1531" s="23"/>
    </row>
    <row r="1532" spans="79:79" x14ac:dyDescent="0.25">
      <c r="CA1532" s="23"/>
    </row>
    <row r="1533" spans="79:79" x14ac:dyDescent="0.25">
      <c r="CA1533" s="23"/>
    </row>
    <row r="1534" spans="79:79" x14ac:dyDescent="0.25">
      <c r="CA1534" s="23"/>
    </row>
    <row r="1535" spans="79:79" x14ac:dyDescent="0.25">
      <c r="CA1535" s="23"/>
    </row>
    <row r="1536" spans="79:79" x14ac:dyDescent="0.25">
      <c r="CA1536" s="23"/>
    </row>
    <row r="1537" spans="79:79" x14ac:dyDescent="0.25">
      <c r="CA1537" s="23"/>
    </row>
    <row r="1538" spans="79:79" x14ac:dyDescent="0.25">
      <c r="CA1538" s="23"/>
    </row>
    <row r="1539" spans="79:79" x14ac:dyDescent="0.25">
      <c r="CA1539" s="23"/>
    </row>
    <row r="1540" spans="79:79" x14ac:dyDescent="0.25">
      <c r="CA1540" s="23"/>
    </row>
    <row r="1541" spans="79:79" x14ac:dyDescent="0.25">
      <c r="CA1541" s="23"/>
    </row>
    <row r="1542" spans="79:79" x14ac:dyDescent="0.25">
      <c r="CA1542" s="23"/>
    </row>
    <row r="1543" spans="79:79" x14ac:dyDescent="0.25">
      <c r="CA1543" s="23"/>
    </row>
    <row r="1544" spans="79:79" x14ac:dyDescent="0.25">
      <c r="CA1544" s="23"/>
    </row>
    <row r="1545" spans="79:79" x14ac:dyDescent="0.25">
      <c r="CA1545" s="23"/>
    </row>
    <row r="1546" spans="79:79" x14ac:dyDescent="0.25">
      <c r="CA1546" s="23"/>
    </row>
    <row r="1547" spans="79:79" x14ac:dyDescent="0.25">
      <c r="CA1547" s="23"/>
    </row>
    <row r="1548" spans="79:79" x14ac:dyDescent="0.25">
      <c r="CA1548" s="23"/>
    </row>
    <row r="1549" spans="79:79" x14ac:dyDescent="0.25">
      <c r="CA1549" s="23"/>
    </row>
    <row r="1550" spans="79:79" x14ac:dyDescent="0.25">
      <c r="CA1550" s="23"/>
    </row>
    <row r="1551" spans="79:79" x14ac:dyDescent="0.25">
      <c r="CA1551" s="23"/>
    </row>
    <row r="1552" spans="79:79" x14ac:dyDescent="0.25">
      <c r="CA1552" s="23"/>
    </row>
    <row r="1553" spans="79:79" x14ac:dyDescent="0.25">
      <c r="CA1553" s="23"/>
    </row>
    <row r="1554" spans="79:79" x14ac:dyDescent="0.25">
      <c r="CA1554" s="23"/>
    </row>
    <row r="1555" spans="79:79" x14ac:dyDescent="0.25">
      <c r="CA1555" s="23"/>
    </row>
    <row r="1556" spans="79:79" x14ac:dyDescent="0.25">
      <c r="CA1556" s="23"/>
    </row>
    <row r="1557" spans="79:79" x14ac:dyDescent="0.25">
      <c r="CA1557" s="23"/>
    </row>
    <row r="1558" spans="79:79" x14ac:dyDescent="0.25">
      <c r="CA1558" s="23"/>
    </row>
    <row r="1559" spans="79:79" x14ac:dyDescent="0.25">
      <c r="CA1559" s="23"/>
    </row>
    <row r="1560" spans="79:79" x14ac:dyDescent="0.25">
      <c r="CA1560" s="23"/>
    </row>
    <row r="1561" spans="79:79" x14ac:dyDescent="0.25">
      <c r="CA1561" s="23"/>
    </row>
    <row r="1562" spans="79:79" x14ac:dyDescent="0.25">
      <c r="CA1562" s="23"/>
    </row>
    <row r="1563" spans="79:79" x14ac:dyDescent="0.25">
      <c r="CA1563" s="23"/>
    </row>
    <row r="1564" spans="79:79" x14ac:dyDescent="0.25">
      <c r="CA1564" s="23"/>
    </row>
    <row r="1565" spans="79:79" x14ac:dyDescent="0.25">
      <c r="CA1565" s="23"/>
    </row>
    <row r="1566" spans="79:79" x14ac:dyDescent="0.25">
      <c r="CA1566" s="23"/>
    </row>
    <row r="1567" spans="79:79" x14ac:dyDescent="0.25">
      <c r="CA1567" s="23"/>
    </row>
    <row r="1568" spans="79:79" x14ac:dyDescent="0.25">
      <c r="CA1568" s="23"/>
    </row>
    <row r="1569" spans="79:79" x14ac:dyDescent="0.25">
      <c r="CA1569" s="23"/>
    </row>
    <row r="1570" spans="79:79" x14ac:dyDescent="0.25">
      <c r="CA1570" s="23"/>
    </row>
    <row r="1571" spans="79:79" x14ac:dyDescent="0.25">
      <c r="CA1571" s="23"/>
    </row>
    <row r="1572" spans="79:79" x14ac:dyDescent="0.25">
      <c r="CA1572" s="23"/>
    </row>
    <row r="1573" spans="79:79" x14ac:dyDescent="0.25">
      <c r="CA1573" s="23"/>
    </row>
    <row r="1574" spans="79:79" x14ac:dyDescent="0.25">
      <c r="CA1574" s="23"/>
    </row>
    <row r="1575" spans="79:79" x14ac:dyDescent="0.25">
      <c r="CA1575" s="23"/>
    </row>
    <row r="1576" spans="79:79" x14ac:dyDescent="0.25">
      <c r="CA1576" s="23"/>
    </row>
    <row r="1577" spans="79:79" x14ac:dyDescent="0.25">
      <c r="CA1577" s="23"/>
    </row>
    <row r="1578" spans="79:79" x14ac:dyDescent="0.25">
      <c r="CA1578" s="23"/>
    </row>
    <row r="1579" spans="79:79" x14ac:dyDescent="0.25">
      <c r="CA1579" s="23"/>
    </row>
    <row r="1580" spans="79:79" x14ac:dyDescent="0.25">
      <c r="CA1580" s="23"/>
    </row>
    <row r="1581" spans="79:79" x14ac:dyDescent="0.25">
      <c r="CA1581" s="23"/>
    </row>
    <row r="1582" spans="79:79" x14ac:dyDescent="0.25">
      <c r="CA1582" s="23"/>
    </row>
    <row r="1583" spans="79:79" x14ac:dyDescent="0.25">
      <c r="CA1583" s="23"/>
    </row>
    <row r="1584" spans="79:79" x14ac:dyDescent="0.25">
      <c r="CA1584" s="23"/>
    </row>
    <row r="1585" spans="79:79" x14ac:dyDescent="0.25">
      <c r="CA1585" s="23"/>
    </row>
    <row r="1586" spans="79:79" x14ac:dyDescent="0.25">
      <c r="CA1586" s="23"/>
    </row>
    <row r="1587" spans="79:79" x14ac:dyDescent="0.25">
      <c r="CA1587" s="23"/>
    </row>
    <row r="1588" spans="79:79" x14ac:dyDescent="0.25">
      <c r="CA1588" s="23"/>
    </row>
    <row r="1589" spans="79:79" x14ac:dyDescent="0.25">
      <c r="CA1589" s="23"/>
    </row>
    <row r="1590" spans="79:79" x14ac:dyDescent="0.25">
      <c r="CA1590" s="23"/>
    </row>
    <row r="1591" spans="79:79" x14ac:dyDescent="0.25">
      <c r="CA1591" s="23"/>
    </row>
    <row r="1592" spans="79:79" x14ac:dyDescent="0.25">
      <c r="CA1592" s="23"/>
    </row>
    <row r="1593" spans="79:79" x14ac:dyDescent="0.25">
      <c r="CA1593" s="23"/>
    </row>
    <row r="1594" spans="79:79" x14ac:dyDescent="0.25">
      <c r="CA1594" s="23"/>
    </row>
    <row r="1595" spans="79:79" x14ac:dyDescent="0.25">
      <c r="CA1595" s="23"/>
    </row>
    <row r="1596" spans="79:79" x14ac:dyDescent="0.25">
      <c r="CA1596" s="23"/>
    </row>
    <row r="1597" spans="79:79" x14ac:dyDescent="0.25">
      <c r="CA1597" s="23"/>
    </row>
    <row r="1598" spans="79:79" x14ac:dyDescent="0.25">
      <c r="CA1598" s="23"/>
    </row>
    <row r="1599" spans="79:79" x14ac:dyDescent="0.25">
      <c r="CA1599" s="23"/>
    </row>
    <row r="1600" spans="79:79" x14ac:dyDescent="0.25">
      <c r="CA1600" s="23"/>
    </row>
    <row r="1601" spans="79:79" x14ac:dyDescent="0.25">
      <c r="CA1601" s="23"/>
    </row>
    <row r="1602" spans="79:79" x14ac:dyDescent="0.25">
      <c r="CA1602" s="23"/>
    </row>
    <row r="1603" spans="79:79" x14ac:dyDescent="0.25">
      <c r="CA1603" s="23"/>
    </row>
    <row r="1604" spans="79:79" x14ac:dyDescent="0.25">
      <c r="CA1604" s="23"/>
    </row>
    <row r="1605" spans="79:79" x14ac:dyDescent="0.25">
      <c r="CA1605" s="23"/>
    </row>
    <row r="1606" spans="79:79" x14ac:dyDescent="0.25">
      <c r="CA1606" s="23"/>
    </row>
    <row r="1607" spans="79:79" x14ac:dyDescent="0.25">
      <c r="CA1607" s="23"/>
    </row>
    <row r="1608" spans="79:79" x14ac:dyDescent="0.25">
      <c r="CA1608" s="23"/>
    </row>
    <row r="1609" spans="79:79" x14ac:dyDescent="0.25">
      <c r="CA1609" s="23"/>
    </row>
    <row r="1610" spans="79:79" x14ac:dyDescent="0.25">
      <c r="CA1610" s="23"/>
    </row>
    <row r="1611" spans="79:79" x14ac:dyDescent="0.25">
      <c r="CA1611" s="23"/>
    </row>
    <row r="1612" spans="79:79" x14ac:dyDescent="0.25">
      <c r="CA1612" s="23"/>
    </row>
    <row r="1613" spans="79:79" x14ac:dyDescent="0.25">
      <c r="CA1613" s="23"/>
    </row>
    <row r="1614" spans="79:79" x14ac:dyDescent="0.25">
      <c r="CA1614" s="23"/>
    </row>
    <row r="1615" spans="79:79" x14ac:dyDescent="0.25">
      <c r="CA1615" s="23"/>
    </row>
    <row r="1616" spans="79:79" x14ac:dyDescent="0.25">
      <c r="CA1616" s="23"/>
    </row>
    <row r="1617" spans="79:79" x14ac:dyDescent="0.25">
      <c r="CA1617" s="23"/>
    </row>
    <row r="1618" spans="79:79" x14ac:dyDescent="0.25">
      <c r="CA1618" s="23"/>
    </row>
    <row r="1619" spans="79:79" x14ac:dyDescent="0.25">
      <c r="CA1619" s="23"/>
    </row>
    <row r="1620" spans="79:79" x14ac:dyDescent="0.25">
      <c r="CA1620" s="23"/>
    </row>
    <row r="1621" spans="79:79" x14ac:dyDescent="0.25">
      <c r="CA1621" s="23"/>
    </row>
    <row r="1622" spans="79:79" x14ac:dyDescent="0.25">
      <c r="CA1622" s="23"/>
    </row>
    <row r="1623" spans="79:79" x14ac:dyDescent="0.25">
      <c r="CA1623" s="23"/>
    </row>
    <row r="1624" spans="79:79" x14ac:dyDescent="0.25">
      <c r="CA1624" s="23"/>
    </row>
    <row r="1625" spans="79:79" x14ac:dyDescent="0.25">
      <c r="CA1625" s="23"/>
    </row>
    <row r="1626" spans="79:79" x14ac:dyDescent="0.25">
      <c r="CA1626" s="23"/>
    </row>
    <row r="1627" spans="79:79" x14ac:dyDescent="0.25">
      <c r="CA1627" s="23"/>
    </row>
    <row r="1628" spans="79:79" x14ac:dyDescent="0.25">
      <c r="CA1628" s="23"/>
    </row>
    <row r="1629" spans="79:79" x14ac:dyDescent="0.25">
      <c r="CA1629" s="23"/>
    </row>
    <row r="1630" spans="79:79" x14ac:dyDescent="0.25">
      <c r="CA1630" s="23"/>
    </row>
    <row r="1631" spans="79:79" x14ac:dyDescent="0.25">
      <c r="CA1631" s="23"/>
    </row>
    <row r="1632" spans="79:79" x14ac:dyDescent="0.25">
      <c r="CA1632" s="23"/>
    </row>
    <row r="1633" spans="79:79" x14ac:dyDescent="0.25">
      <c r="CA1633" s="23"/>
    </row>
    <row r="1634" spans="79:79" x14ac:dyDescent="0.25">
      <c r="CA1634" s="23"/>
    </row>
    <row r="1635" spans="79:79" x14ac:dyDescent="0.25">
      <c r="CA1635" s="23"/>
    </row>
    <row r="1636" spans="79:79" x14ac:dyDescent="0.25">
      <c r="CA1636" s="23"/>
    </row>
    <row r="1637" spans="79:79" x14ac:dyDescent="0.25">
      <c r="CA1637" s="23"/>
    </row>
    <row r="1638" spans="79:79" x14ac:dyDescent="0.25">
      <c r="CA1638" s="23"/>
    </row>
    <row r="1639" spans="79:79" x14ac:dyDescent="0.25">
      <c r="CA1639" s="23"/>
    </row>
    <row r="1640" spans="79:79" x14ac:dyDescent="0.25">
      <c r="CA1640" s="23"/>
    </row>
    <row r="1641" spans="79:79" x14ac:dyDescent="0.25">
      <c r="CA1641" s="23"/>
    </row>
    <row r="1642" spans="79:79" x14ac:dyDescent="0.25">
      <c r="CA1642" s="23"/>
    </row>
    <row r="1643" spans="79:79" x14ac:dyDescent="0.25">
      <c r="CA1643" s="23"/>
    </row>
    <row r="1644" spans="79:79" x14ac:dyDescent="0.25">
      <c r="CA1644" s="23"/>
    </row>
    <row r="1645" spans="79:79" x14ac:dyDescent="0.25">
      <c r="CA1645" s="23"/>
    </row>
    <row r="1646" spans="79:79" x14ac:dyDescent="0.25">
      <c r="CA1646" s="23"/>
    </row>
    <row r="1647" spans="79:79" x14ac:dyDescent="0.25">
      <c r="CA1647" s="23"/>
    </row>
    <row r="1648" spans="79:79" x14ac:dyDescent="0.25">
      <c r="CA1648" s="23"/>
    </row>
    <row r="1649" spans="79:79" x14ac:dyDescent="0.25">
      <c r="CA1649" s="23"/>
    </row>
    <row r="1650" spans="79:79" x14ac:dyDescent="0.25">
      <c r="CA1650" s="23"/>
    </row>
    <row r="1651" spans="79:79" x14ac:dyDescent="0.25">
      <c r="CA1651" s="23"/>
    </row>
    <row r="1652" spans="79:79" x14ac:dyDescent="0.25">
      <c r="CA1652" s="23"/>
    </row>
    <row r="1653" spans="79:79" x14ac:dyDescent="0.25">
      <c r="CA1653" s="23"/>
    </row>
    <row r="1654" spans="79:79" x14ac:dyDescent="0.25">
      <c r="CA1654" s="23"/>
    </row>
    <row r="1655" spans="79:79" x14ac:dyDescent="0.25">
      <c r="CA1655" s="23"/>
    </row>
    <row r="1656" spans="79:79" x14ac:dyDescent="0.25">
      <c r="CA1656" s="23"/>
    </row>
    <row r="1657" spans="79:79" x14ac:dyDescent="0.25">
      <c r="CA1657" s="23"/>
    </row>
    <row r="1658" spans="79:79" x14ac:dyDescent="0.25">
      <c r="CA1658" s="23"/>
    </row>
    <row r="1659" spans="79:79" x14ac:dyDescent="0.25">
      <c r="CA1659" s="23"/>
    </row>
    <row r="1660" spans="79:79" x14ac:dyDescent="0.25">
      <c r="CA1660" s="23"/>
    </row>
    <row r="1661" spans="79:79" x14ac:dyDescent="0.25">
      <c r="CA1661" s="23"/>
    </row>
    <row r="1662" spans="79:79" x14ac:dyDescent="0.25">
      <c r="CA1662" s="23"/>
    </row>
    <row r="1663" spans="79:79" x14ac:dyDescent="0.25">
      <c r="CA1663" s="23"/>
    </row>
    <row r="1664" spans="79:79" x14ac:dyDescent="0.25">
      <c r="CA1664" s="23"/>
    </row>
    <row r="1665" spans="79:79" x14ac:dyDescent="0.25">
      <c r="CA1665" s="23"/>
    </row>
    <row r="1666" spans="79:79" x14ac:dyDescent="0.25">
      <c r="CA1666" s="23"/>
    </row>
    <row r="1667" spans="79:79" x14ac:dyDescent="0.25">
      <c r="CA1667" s="23"/>
    </row>
    <row r="1668" spans="79:79" x14ac:dyDescent="0.25">
      <c r="CA1668" s="23"/>
    </row>
    <row r="1669" spans="79:79" x14ac:dyDescent="0.25">
      <c r="CA1669" s="23"/>
    </row>
    <row r="1670" spans="79:79" x14ac:dyDescent="0.25">
      <c r="CA1670" s="23"/>
    </row>
    <row r="1671" spans="79:79" x14ac:dyDescent="0.25">
      <c r="CA1671" s="23"/>
    </row>
    <row r="1672" spans="79:79" x14ac:dyDescent="0.25">
      <c r="CA1672" s="23"/>
    </row>
    <row r="1673" spans="79:79" x14ac:dyDescent="0.25">
      <c r="CA1673" s="23"/>
    </row>
    <row r="1674" spans="79:79" x14ac:dyDescent="0.25">
      <c r="CA1674" s="23"/>
    </row>
    <row r="1675" spans="79:79" x14ac:dyDescent="0.25">
      <c r="CA1675" s="23"/>
    </row>
    <row r="1676" spans="79:79" x14ac:dyDescent="0.25">
      <c r="CA1676" s="23"/>
    </row>
    <row r="1677" spans="79:79" x14ac:dyDescent="0.25">
      <c r="CA1677" s="23"/>
    </row>
    <row r="1678" spans="79:79" x14ac:dyDescent="0.25">
      <c r="CA1678" s="23"/>
    </row>
    <row r="1679" spans="79:79" x14ac:dyDescent="0.25">
      <c r="CA1679" s="23"/>
    </row>
    <row r="1680" spans="79:79" x14ac:dyDescent="0.25">
      <c r="CA1680" s="23"/>
    </row>
    <row r="1681" spans="79:79" x14ac:dyDescent="0.25">
      <c r="CA1681" s="23"/>
    </row>
    <row r="1682" spans="79:79" x14ac:dyDescent="0.25">
      <c r="CA1682" s="23"/>
    </row>
    <row r="1683" spans="79:79" x14ac:dyDescent="0.25">
      <c r="CA1683" s="23"/>
    </row>
    <row r="1684" spans="79:79" x14ac:dyDescent="0.25">
      <c r="CA1684" s="23"/>
    </row>
    <row r="1685" spans="79:79" x14ac:dyDescent="0.25">
      <c r="CA1685" s="23"/>
    </row>
    <row r="1686" spans="79:79" x14ac:dyDescent="0.25">
      <c r="CA1686" s="23"/>
    </row>
    <row r="1687" spans="79:79" x14ac:dyDescent="0.25">
      <c r="CA1687" s="23"/>
    </row>
    <row r="1688" spans="79:79" x14ac:dyDescent="0.25">
      <c r="CA1688" s="23"/>
    </row>
    <row r="1689" spans="79:79" x14ac:dyDescent="0.25">
      <c r="CA1689" s="23"/>
    </row>
    <row r="1690" spans="79:79" x14ac:dyDescent="0.25">
      <c r="CA1690" s="23"/>
    </row>
    <row r="1691" spans="79:79" x14ac:dyDescent="0.25">
      <c r="CA1691" s="23"/>
    </row>
    <row r="1692" spans="79:79" x14ac:dyDescent="0.25">
      <c r="CA1692" s="23"/>
    </row>
    <row r="1693" spans="79:79" x14ac:dyDescent="0.25">
      <c r="CA1693" s="23"/>
    </row>
    <row r="1694" spans="79:79" x14ac:dyDescent="0.25">
      <c r="CA1694" s="23"/>
    </row>
    <row r="1695" spans="79:79" x14ac:dyDescent="0.25">
      <c r="CA1695" s="23"/>
    </row>
    <row r="1696" spans="79:79" x14ac:dyDescent="0.25">
      <c r="CA1696" s="23"/>
    </row>
    <row r="1697" spans="79:79" x14ac:dyDescent="0.25">
      <c r="CA1697" s="23"/>
    </row>
    <row r="1698" spans="79:79" x14ac:dyDescent="0.25">
      <c r="CA1698" s="23"/>
    </row>
    <row r="1699" spans="79:79" x14ac:dyDescent="0.25">
      <c r="CA1699" s="23"/>
    </row>
    <row r="1700" spans="79:79" x14ac:dyDescent="0.25">
      <c r="CA1700" s="23"/>
    </row>
    <row r="1701" spans="79:79" x14ac:dyDescent="0.25">
      <c r="CA1701" s="23"/>
    </row>
    <row r="1702" spans="79:79" x14ac:dyDescent="0.25">
      <c r="CA1702" s="23"/>
    </row>
    <row r="1703" spans="79:79" x14ac:dyDescent="0.25">
      <c r="CA1703" s="23"/>
    </row>
    <row r="1704" spans="79:79" x14ac:dyDescent="0.25">
      <c r="CA1704" s="23"/>
    </row>
    <row r="1705" spans="79:79" x14ac:dyDescent="0.25">
      <c r="CA1705" s="23"/>
    </row>
    <row r="1706" spans="79:79" x14ac:dyDescent="0.25">
      <c r="CA1706" s="23"/>
    </row>
    <row r="1707" spans="79:79" x14ac:dyDescent="0.25">
      <c r="CA1707" s="23"/>
    </row>
    <row r="1708" spans="79:79" x14ac:dyDescent="0.25">
      <c r="CA1708" s="23"/>
    </row>
    <row r="1709" spans="79:79" x14ac:dyDescent="0.25">
      <c r="CA1709" s="23"/>
    </row>
    <row r="1710" spans="79:79" x14ac:dyDescent="0.25">
      <c r="CA1710" s="23"/>
    </row>
    <row r="1711" spans="79:79" x14ac:dyDescent="0.25">
      <c r="CA1711" s="23"/>
    </row>
    <row r="1712" spans="79:79" x14ac:dyDescent="0.25">
      <c r="CA1712" s="23"/>
    </row>
    <row r="1713" spans="79:79" x14ac:dyDescent="0.25">
      <c r="CA1713" s="23"/>
    </row>
    <row r="1714" spans="79:79" x14ac:dyDescent="0.25">
      <c r="CA1714" s="23"/>
    </row>
    <row r="1715" spans="79:79" x14ac:dyDescent="0.25">
      <c r="CA1715" s="23"/>
    </row>
    <row r="1716" spans="79:79" x14ac:dyDescent="0.25">
      <c r="CA1716" s="23"/>
    </row>
    <row r="1717" spans="79:79" x14ac:dyDescent="0.25">
      <c r="CA1717" s="23"/>
    </row>
    <row r="1718" spans="79:79" x14ac:dyDescent="0.25">
      <c r="CA1718" s="23"/>
    </row>
    <row r="1719" spans="79:79" x14ac:dyDescent="0.25">
      <c r="CA1719" s="23"/>
    </row>
    <row r="1720" spans="79:79" x14ac:dyDescent="0.25">
      <c r="CA1720" s="23"/>
    </row>
    <row r="1721" spans="79:79" x14ac:dyDescent="0.25">
      <c r="CA1721" s="23"/>
    </row>
    <row r="1722" spans="79:79" x14ac:dyDescent="0.25">
      <c r="CA1722" s="23"/>
    </row>
    <row r="1723" spans="79:79" x14ac:dyDescent="0.25">
      <c r="CA1723" s="23"/>
    </row>
    <row r="1724" spans="79:79" x14ac:dyDescent="0.25">
      <c r="CA1724" s="23"/>
    </row>
    <row r="1725" spans="79:79" x14ac:dyDescent="0.25">
      <c r="CA1725" s="23"/>
    </row>
    <row r="1726" spans="79:79" x14ac:dyDescent="0.25">
      <c r="CA1726" s="23"/>
    </row>
    <row r="1727" spans="79:79" x14ac:dyDescent="0.25">
      <c r="CA1727" s="23"/>
    </row>
    <row r="1728" spans="79:79" x14ac:dyDescent="0.25">
      <c r="CA1728" s="23"/>
    </row>
    <row r="1729" spans="79:79" x14ac:dyDescent="0.25">
      <c r="CA1729" s="23"/>
    </row>
    <row r="1730" spans="79:79" x14ac:dyDescent="0.25">
      <c r="CA1730" s="23"/>
    </row>
    <row r="1731" spans="79:79" x14ac:dyDescent="0.25">
      <c r="CA1731" s="23"/>
    </row>
    <row r="1732" spans="79:79" x14ac:dyDescent="0.25">
      <c r="CA1732" s="23"/>
    </row>
    <row r="1733" spans="79:79" x14ac:dyDescent="0.25">
      <c r="CA1733" s="23"/>
    </row>
    <row r="1734" spans="79:79" x14ac:dyDescent="0.25">
      <c r="CA1734" s="23"/>
    </row>
    <row r="1735" spans="79:79" x14ac:dyDescent="0.25">
      <c r="CA1735" s="23"/>
    </row>
    <row r="1736" spans="79:79" x14ac:dyDescent="0.25">
      <c r="CA1736" s="23"/>
    </row>
    <row r="1737" spans="79:79" x14ac:dyDescent="0.25">
      <c r="CA1737" s="23"/>
    </row>
    <row r="1738" spans="79:79" x14ac:dyDescent="0.25">
      <c r="CA1738" s="23"/>
    </row>
    <row r="1739" spans="79:79" x14ac:dyDescent="0.25">
      <c r="CA1739" s="23"/>
    </row>
    <row r="1740" spans="79:79" x14ac:dyDescent="0.25">
      <c r="CA1740" s="23"/>
    </row>
    <row r="1741" spans="79:79" x14ac:dyDescent="0.25">
      <c r="CA1741" s="23"/>
    </row>
    <row r="1742" spans="79:79" x14ac:dyDescent="0.25">
      <c r="CA1742" s="23"/>
    </row>
    <row r="1743" spans="79:79" x14ac:dyDescent="0.25">
      <c r="CA1743" s="23"/>
    </row>
    <row r="1744" spans="79:79" x14ac:dyDescent="0.25">
      <c r="CA1744" s="23"/>
    </row>
    <row r="1745" spans="79:79" x14ac:dyDescent="0.25">
      <c r="CA1745" s="23"/>
    </row>
    <row r="1746" spans="79:79" x14ac:dyDescent="0.25">
      <c r="CA1746" s="23"/>
    </row>
    <row r="1747" spans="79:79" x14ac:dyDescent="0.25">
      <c r="CA1747" s="23"/>
    </row>
    <row r="1748" spans="79:79" x14ac:dyDescent="0.25">
      <c r="CA1748" s="23"/>
    </row>
    <row r="1749" spans="79:79" x14ac:dyDescent="0.25">
      <c r="CA1749" s="23"/>
    </row>
    <row r="1750" spans="79:79" x14ac:dyDescent="0.25">
      <c r="CA1750" s="23"/>
    </row>
    <row r="1751" spans="79:79" x14ac:dyDescent="0.25">
      <c r="CA1751" s="23"/>
    </row>
    <row r="1752" spans="79:79" x14ac:dyDescent="0.25">
      <c r="CA1752" s="23"/>
    </row>
    <row r="1753" spans="79:79" x14ac:dyDescent="0.25">
      <c r="CA1753" s="23"/>
    </row>
    <row r="1754" spans="79:79" x14ac:dyDescent="0.25">
      <c r="CA1754" s="23"/>
    </row>
    <row r="1755" spans="79:79" x14ac:dyDescent="0.25">
      <c r="CA1755" s="23"/>
    </row>
    <row r="1756" spans="79:79" x14ac:dyDescent="0.25">
      <c r="CA1756" s="23"/>
    </row>
    <row r="1757" spans="79:79" x14ac:dyDescent="0.25">
      <c r="CA1757" s="23"/>
    </row>
    <row r="1758" spans="79:79" x14ac:dyDescent="0.25">
      <c r="CA1758" s="23"/>
    </row>
    <row r="1759" spans="79:79" x14ac:dyDescent="0.25">
      <c r="CA1759" s="23"/>
    </row>
    <row r="1760" spans="79:79" x14ac:dyDescent="0.25">
      <c r="CA1760" s="23"/>
    </row>
    <row r="1761" spans="79:79" x14ac:dyDescent="0.25">
      <c r="CA1761" s="23"/>
    </row>
    <row r="1762" spans="79:79" x14ac:dyDescent="0.25">
      <c r="CA1762" s="23"/>
    </row>
    <row r="1763" spans="79:79" x14ac:dyDescent="0.25">
      <c r="CA1763" s="23"/>
    </row>
    <row r="1764" spans="79:79" x14ac:dyDescent="0.25">
      <c r="CA1764" s="23"/>
    </row>
    <row r="1765" spans="79:79" x14ac:dyDescent="0.25">
      <c r="CA1765" s="23"/>
    </row>
    <row r="1766" spans="79:79" x14ac:dyDescent="0.25">
      <c r="CA1766" s="23"/>
    </row>
    <row r="1767" spans="79:79" x14ac:dyDescent="0.25">
      <c r="CA1767" s="23"/>
    </row>
    <row r="1768" spans="79:79" x14ac:dyDescent="0.25">
      <c r="CA1768" s="23"/>
    </row>
    <row r="1769" spans="79:79" x14ac:dyDescent="0.25">
      <c r="CA1769" s="23"/>
    </row>
    <row r="1770" spans="79:79" x14ac:dyDescent="0.25">
      <c r="CA1770" s="23"/>
    </row>
    <row r="1771" spans="79:79" x14ac:dyDescent="0.25">
      <c r="CA1771" s="23"/>
    </row>
    <row r="1772" spans="79:79" x14ac:dyDescent="0.25">
      <c r="CA1772" s="23"/>
    </row>
    <row r="1773" spans="79:79" x14ac:dyDescent="0.25">
      <c r="CA1773" s="23"/>
    </row>
    <row r="1774" spans="79:79" x14ac:dyDescent="0.25">
      <c r="CA1774" s="23"/>
    </row>
    <row r="1775" spans="79:79" x14ac:dyDescent="0.25">
      <c r="CA1775" s="23"/>
    </row>
    <row r="1776" spans="79:79" x14ac:dyDescent="0.25">
      <c r="CA1776" s="23"/>
    </row>
    <row r="1777" spans="79:79" x14ac:dyDescent="0.25">
      <c r="CA1777" s="23"/>
    </row>
    <row r="1778" spans="79:79" x14ac:dyDescent="0.25">
      <c r="CA1778" s="23"/>
    </row>
    <row r="1779" spans="79:79" x14ac:dyDescent="0.25">
      <c r="CA1779" s="23"/>
    </row>
    <row r="1780" spans="79:79" x14ac:dyDescent="0.25">
      <c r="CA1780" s="23"/>
    </row>
    <row r="1781" spans="79:79" x14ac:dyDescent="0.25">
      <c r="CA1781" s="23"/>
    </row>
    <row r="1782" spans="79:79" x14ac:dyDescent="0.25">
      <c r="CA1782" s="23"/>
    </row>
    <row r="1783" spans="79:79" x14ac:dyDescent="0.25">
      <c r="CA1783" s="23"/>
    </row>
    <row r="1784" spans="79:79" x14ac:dyDescent="0.25">
      <c r="CA1784" s="23"/>
    </row>
    <row r="1785" spans="79:79" x14ac:dyDescent="0.25">
      <c r="CA1785" s="23"/>
    </row>
    <row r="1786" spans="79:79" x14ac:dyDescent="0.25">
      <c r="CA1786" s="23"/>
    </row>
    <row r="1787" spans="79:79" x14ac:dyDescent="0.25">
      <c r="CA1787" s="23"/>
    </row>
    <row r="1788" spans="79:79" x14ac:dyDescent="0.25">
      <c r="CA1788" s="23"/>
    </row>
    <row r="1789" spans="79:79" x14ac:dyDescent="0.25">
      <c r="CA1789" s="23"/>
    </row>
    <row r="1790" spans="79:79" x14ac:dyDescent="0.25">
      <c r="CA1790" s="23"/>
    </row>
    <row r="1791" spans="79:79" x14ac:dyDescent="0.25">
      <c r="CA1791" s="23"/>
    </row>
    <row r="1792" spans="79:79" x14ac:dyDescent="0.25">
      <c r="CA1792" s="23"/>
    </row>
    <row r="1793" spans="79:79" x14ac:dyDescent="0.25">
      <c r="CA1793" s="23"/>
    </row>
    <row r="1794" spans="79:79" x14ac:dyDescent="0.25">
      <c r="CA1794" s="23"/>
    </row>
    <row r="1795" spans="79:79" x14ac:dyDescent="0.25">
      <c r="CA1795" s="23"/>
    </row>
    <row r="1796" spans="79:79" x14ac:dyDescent="0.25">
      <c r="CA1796" s="23"/>
    </row>
    <row r="1797" spans="79:79" x14ac:dyDescent="0.25">
      <c r="CA1797" s="23"/>
    </row>
    <row r="1798" spans="79:79" x14ac:dyDescent="0.25">
      <c r="CA1798" s="23"/>
    </row>
    <row r="1799" spans="79:79" x14ac:dyDescent="0.25">
      <c r="CA1799" s="23"/>
    </row>
    <row r="1800" spans="79:79" x14ac:dyDescent="0.25">
      <c r="CA1800" s="23"/>
    </row>
    <row r="1801" spans="79:79" x14ac:dyDescent="0.25">
      <c r="CA1801" s="23"/>
    </row>
    <row r="1802" spans="79:79" x14ac:dyDescent="0.25">
      <c r="CA1802" s="23"/>
    </row>
    <row r="1803" spans="79:79" x14ac:dyDescent="0.25">
      <c r="CA1803" s="23"/>
    </row>
    <row r="1804" spans="79:79" x14ac:dyDescent="0.25">
      <c r="CA1804" s="23"/>
    </row>
    <row r="1805" spans="79:79" x14ac:dyDescent="0.25">
      <c r="CA1805" s="23"/>
    </row>
    <row r="1806" spans="79:79" x14ac:dyDescent="0.25">
      <c r="CA1806" s="23"/>
    </row>
    <row r="1807" spans="79:79" x14ac:dyDescent="0.25">
      <c r="CA1807" s="23"/>
    </row>
    <row r="1808" spans="79:79" x14ac:dyDescent="0.25">
      <c r="CA1808" s="23"/>
    </row>
    <row r="1809" spans="79:79" x14ac:dyDescent="0.25">
      <c r="CA1809" s="23"/>
    </row>
    <row r="1810" spans="79:79" x14ac:dyDescent="0.25">
      <c r="CA1810" s="23"/>
    </row>
    <row r="1811" spans="79:79" x14ac:dyDescent="0.25">
      <c r="CA1811" s="23"/>
    </row>
    <row r="1812" spans="79:79" x14ac:dyDescent="0.25">
      <c r="CA1812" s="23"/>
    </row>
    <row r="1813" spans="79:79" x14ac:dyDescent="0.25">
      <c r="CA1813" s="23"/>
    </row>
    <row r="1814" spans="79:79" x14ac:dyDescent="0.25">
      <c r="CA1814" s="23"/>
    </row>
    <row r="1815" spans="79:79" x14ac:dyDescent="0.25">
      <c r="CA1815" s="23"/>
    </row>
    <row r="1816" spans="79:79" x14ac:dyDescent="0.25">
      <c r="CA1816" s="23"/>
    </row>
    <row r="1817" spans="79:79" x14ac:dyDescent="0.25">
      <c r="CA1817" s="23"/>
    </row>
    <row r="1818" spans="79:79" x14ac:dyDescent="0.25">
      <c r="CA1818" s="23"/>
    </row>
    <row r="1819" spans="79:79" x14ac:dyDescent="0.25">
      <c r="CA1819" s="23"/>
    </row>
    <row r="1820" spans="79:79" x14ac:dyDescent="0.25">
      <c r="CA1820" s="23"/>
    </row>
    <row r="1821" spans="79:79" x14ac:dyDescent="0.25">
      <c r="CA1821" s="23"/>
    </row>
    <row r="1822" spans="79:79" x14ac:dyDescent="0.25">
      <c r="CA1822" s="23"/>
    </row>
    <row r="1823" spans="79:79" x14ac:dyDescent="0.25">
      <c r="CA1823" s="23"/>
    </row>
    <row r="1824" spans="79:79" x14ac:dyDescent="0.25">
      <c r="CA1824" s="23"/>
    </row>
    <row r="1825" spans="79:79" x14ac:dyDescent="0.25">
      <c r="CA1825" s="23"/>
    </row>
    <row r="1826" spans="79:79" x14ac:dyDescent="0.25">
      <c r="CA1826" s="23"/>
    </row>
    <row r="1827" spans="79:79" x14ac:dyDescent="0.25">
      <c r="CA1827" s="23"/>
    </row>
    <row r="1828" spans="79:79" x14ac:dyDescent="0.25">
      <c r="CA1828" s="23"/>
    </row>
    <row r="1829" spans="79:79" x14ac:dyDescent="0.25">
      <c r="CA1829" s="23"/>
    </row>
    <row r="1830" spans="79:79" x14ac:dyDescent="0.25">
      <c r="CA1830" s="23"/>
    </row>
    <row r="1831" spans="79:79" x14ac:dyDescent="0.25">
      <c r="CA1831" s="23"/>
    </row>
    <row r="1832" spans="79:79" x14ac:dyDescent="0.25">
      <c r="CA1832" s="23"/>
    </row>
    <row r="1833" spans="79:79" x14ac:dyDescent="0.25">
      <c r="CA1833" s="23"/>
    </row>
    <row r="1834" spans="79:79" x14ac:dyDescent="0.25">
      <c r="CA1834" s="23"/>
    </row>
    <row r="1835" spans="79:79" x14ac:dyDescent="0.25">
      <c r="CA1835" s="23"/>
    </row>
    <row r="1836" spans="79:79" x14ac:dyDescent="0.25">
      <c r="CA1836" s="23"/>
    </row>
    <row r="1837" spans="79:79" x14ac:dyDescent="0.25">
      <c r="CA1837" s="23"/>
    </row>
    <row r="1838" spans="79:79" x14ac:dyDescent="0.25">
      <c r="CA1838" s="23"/>
    </row>
    <row r="1839" spans="79:79" x14ac:dyDescent="0.25">
      <c r="CA1839" s="23"/>
    </row>
    <row r="1840" spans="79:79" x14ac:dyDescent="0.25">
      <c r="CA1840" s="23"/>
    </row>
    <row r="1841" spans="79:79" x14ac:dyDescent="0.25">
      <c r="CA1841" s="23"/>
    </row>
    <row r="1842" spans="79:79" x14ac:dyDescent="0.25">
      <c r="CA1842" s="23"/>
    </row>
    <row r="1843" spans="79:79" x14ac:dyDescent="0.25">
      <c r="CA1843" s="23"/>
    </row>
    <row r="1844" spans="79:79" x14ac:dyDescent="0.25">
      <c r="CA1844" s="23"/>
    </row>
    <row r="1845" spans="79:79" x14ac:dyDescent="0.25">
      <c r="CA1845" s="23"/>
    </row>
    <row r="1846" spans="79:79" x14ac:dyDescent="0.25">
      <c r="CA1846" s="23"/>
    </row>
    <row r="1847" spans="79:79" x14ac:dyDescent="0.25">
      <c r="CA1847" s="23"/>
    </row>
    <row r="1848" spans="79:79" x14ac:dyDescent="0.25">
      <c r="CA1848" s="23"/>
    </row>
    <row r="1849" spans="79:79" x14ac:dyDescent="0.25">
      <c r="CA1849" s="23"/>
    </row>
    <row r="1850" spans="79:79" x14ac:dyDescent="0.25">
      <c r="CA1850" s="23"/>
    </row>
    <row r="1851" spans="79:79" x14ac:dyDescent="0.25">
      <c r="CA1851" s="23"/>
    </row>
    <row r="1852" spans="79:79" x14ac:dyDescent="0.25">
      <c r="CA1852" s="23"/>
    </row>
    <row r="1853" spans="79:79" x14ac:dyDescent="0.25">
      <c r="CA1853" s="23"/>
    </row>
    <row r="1854" spans="79:79" x14ac:dyDescent="0.25">
      <c r="CA1854" s="23"/>
    </row>
    <row r="1855" spans="79:79" x14ac:dyDescent="0.25">
      <c r="CA1855" s="23"/>
    </row>
    <row r="1856" spans="79:79" x14ac:dyDescent="0.25">
      <c r="CA1856" s="23"/>
    </row>
    <row r="1857" spans="79:79" x14ac:dyDescent="0.25">
      <c r="CA1857" s="23"/>
    </row>
    <row r="1858" spans="79:79" x14ac:dyDescent="0.25">
      <c r="CA1858" s="23"/>
    </row>
    <row r="1859" spans="79:79" x14ac:dyDescent="0.25">
      <c r="CA1859" s="23"/>
    </row>
    <row r="1860" spans="79:79" x14ac:dyDescent="0.25">
      <c r="CA1860" s="23"/>
    </row>
    <row r="1861" spans="79:79" x14ac:dyDescent="0.25">
      <c r="CA1861" s="23"/>
    </row>
    <row r="1862" spans="79:79" x14ac:dyDescent="0.25">
      <c r="CA1862" s="23"/>
    </row>
    <row r="1863" spans="79:79" x14ac:dyDescent="0.25">
      <c r="CA1863" s="23"/>
    </row>
    <row r="1864" spans="79:79" x14ac:dyDescent="0.25">
      <c r="CA1864" s="23"/>
    </row>
    <row r="1865" spans="79:79" x14ac:dyDescent="0.25">
      <c r="CA1865" s="23"/>
    </row>
    <row r="1866" spans="79:79" x14ac:dyDescent="0.25">
      <c r="CA1866" s="23"/>
    </row>
    <row r="1867" spans="79:79" x14ac:dyDescent="0.25">
      <c r="CA1867" s="23"/>
    </row>
    <row r="1868" spans="79:79" x14ac:dyDescent="0.25">
      <c r="CA1868" s="23"/>
    </row>
    <row r="1869" spans="79:79" x14ac:dyDescent="0.25">
      <c r="CA1869" s="23"/>
    </row>
    <row r="1870" spans="79:79" x14ac:dyDescent="0.25">
      <c r="CA1870" s="23"/>
    </row>
    <row r="1871" spans="79:79" x14ac:dyDescent="0.25">
      <c r="CA1871" s="23"/>
    </row>
    <row r="1872" spans="79:79" x14ac:dyDescent="0.25">
      <c r="CA1872" s="23"/>
    </row>
    <row r="1873" spans="79:79" x14ac:dyDescent="0.25">
      <c r="CA1873" s="23"/>
    </row>
    <row r="1874" spans="79:79" x14ac:dyDescent="0.25">
      <c r="CA1874" s="23"/>
    </row>
    <row r="1875" spans="79:79" x14ac:dyDescent="0.25">
      <c r="CA1875" s="23"/>
    </row>
    <row r="1876" spans="79:79" x14ac:dyDescent="0.25">
      <c r="CA1876" s="23"/>
    </row>
    <row r="1877" spans="79:79" x14ac:dyDescent="0.25">
      <c r="CA1877" s="23"/>
    </row>
    <row r="1878" spans="79:79" x14ac:dyDescent="0.25">
      <c r="CA1878" s="23"/>
    </row>
    <row r="1879" spans="79:79" x14ac:dyDescent="0.25">
      <c r="CA1879" s="23"/>
    </row>
    <row r="1880" spans="79:79" x14ac:dyDescent="0.25">
      <c r="CA1880" s="23"/>
    </row>
    <row r="1881" spans="79:79" x14ac:dyDescent="0.25">
      <c r="CA1881" s="23"/>
    </row>
    <row r="1882" spans="79:79" x14ac:dyDescent="0.25">
      <c r="CA1882" s="23"/>
    </row>
    <row r="1883" spans="79:79" x14ac:dyDescent="0.25">
      <c r="CA1883" s="23"/>
    </row>
    <row r="1884" spans="79:79" x14ac:dyDescent="0.25">
      <c r="CA1884" s="23"/>
    </row>
    <row r="1885" spans="79:79" x14ac:dyDescent="0.25">
      <c r="CA1885" s="23"/>
    </row>
    <row r="1886" spans="79:79" x14ac:dyDescent="0.25">
      <c r="CA1886" s="23"/>
    </row>
    <row r="1887" spans="79:79" x14ac:dyDescent="0.25">
      <c r="CA1887" s="23"/>
    </row>
    <row r="1888" spans="79:79" x14ac:dyDescent="0.25">
      <c r="CA1888" s="23"/>
    </row>
    <row r="1889" spans="79:79" x14ac:dyDescent="0.25">
      <c r="CA1889" s="23"/>
    </row>
    <row r="1890" spans="79:79" x14ac:dyDescent="0.25">
      <c r="CA1890" s="23"/>
    </row>
    <row r="1891" spans="79:79" x14ac:dyDescent="0.25">
      <c r="CA1891" s="23"/>
    </row>
    <row r="1892" spans="79:79" x14ac:dyDescent="0.25">
      <c r="CA1892" s="23"/>
    </row>
    <row r="1893" spans="79:79" x14ac:dyDescent="0.25">
      <c r="CA1893" s="23"/>
    </row>
    <row r="1894" spans="79:79" x14ac:dyDescent="0.25">
      <c r="CA1894" s="23"/>
    </row>
    <row r="1895" spans="79:79" x14ac:dyDescent="0.25">
      <c r="CA1895" s="23"/>
    </row>
    <row r="1896" spans="79:79" x14ac:dyDescent="0.25">
      <c r="CA1896" s="23"/>
    </row>
    <row r="1897" spans="79:79" x14ac:dyDescent="0.25">
      <c r="CA1897" s="23"/>
    </row>
    <row r="1898" spans="79:79" x14ac:dyDescent="0.25">
      <c r="CA1898" s="23"/>
    </row>
    <row r="1899" spans="79:79" x14ac:dyDescent="0.25">
      <c r="CA1899" s="23"/>
    </row>
    <row r="1900" spans="79:79" x14ac:dyDescent="0.25">
      <c r="CA1900" s="23"/>
    </row>
    <row r="1901" spans="79:79" x14ac:dyDescent="0.25">
      <c r="CA1901" s="23"/>
    </row>
    <row r="1902" spans="79:79" x14ac:dyDescent="0.25">
      <c r="CA1902" s="23"/>
    </row>
    <row r="1903" spans="79:79" x14ac:dyDescent="0.25">
      <c r="CA1903" s="23"/>
    </row>
    <row r="1904" spans="79:79" x14ac:dyDescent="0.25">
      <c r="CA1904" s="23"/>
    </row>
    <row r="1905" spans="79:79" x14ac:dyDescent="0.25">
      <c r="CA1905" s="23"/>
    </row>
    <row r="1906" spans="79:79" x14ac:dyDescent="0.25">
      <c r="CA1906" s="23"/>
    </row>
    <row r="1907" spans="79:79" x14ac:dyDescent="0.25">
      <c r="CA1907" s="23"/>
    </row>
    <row r="1908" spans="79:79" x14ac:dyDescent="0.25">
      <c r="CA1908" s="23"/>
    </row>
    <row r="1909" spans="79:79" x14ac:dyDescent="0.25">
      <c r="CA1909" s="23"/>
    </row>
    <row r="1910" spans="79:79" x14ac:dyDescent="0.25">
      <c r="CA1910" s="23"/>
    </row>
    <row r="1911" spans="79:79" x14ac:dyDescent="0.25">
      <c r="CA1911" s="23"/>
    </row>
    <row r="1912" spans="79:79" x14ac:dyDescent="0.25">
      <c r="CA1912" s="23"/>
    </row>
    <row r="1913" spans="79:79" x14ac:dyDescent="0.25">
      <c r="CA1913" s="23"/>
    </row>
    <row r="1914" spans="79:79" x14ac:dyDescent="0.25">
      <c r="CA1914" s="23"/>
    </row>
    <row r="1915" spans="79:79" x14ac:dyDescent="0.25">
      <c r="CA1915" s="23"/>
    </row>
    <row r="1916" spans="79:79" x14ac:dyDescent="0.25">
      <c r="CA1916" s="23"/>
    </row>
    <row r="1917" spans="79:79" x14ac:dyDescent="0.25">
      <c r="CA1917" s="23"/>
    </row>
    <row r="1918" spans="79:79" x14ac:dyDescent="0.25">
      <c r="CA1918" s="23"/>
    </row>
    <row r="1919" spans="79:79" x14ac:dyDescent="0.25">
      <c r="CA1919" s="23"/>
    </row>
    <row r="1920" spans="79:79" x14ac:dyDescent="0.25">
      <c r="CA1920" s="23"/>
    </row>
    <row r="1921" spans="79:79" x14ac:dyDescent="0.25">
      <c r="CA1921" s="23"/>
    </row>
    <row r="1922" spans="79:79" x14ac:dyDescent="0.25">
      <c r="CA1922" s="23"/>
    </row>
    <row r="1923" spans="79:79" x14ac:dyDescent="0.25">
      <c r="CA1923" s="23"/>
    </row>
    <row r="1924" spans="79:79" x14ac:dyDescent="0.25">
      <c r="CA1924" s="23"/>
    </row>
    <row r="1925" spans="79:79" x14ac:dyDescent="0.25">
      <c r="CA1925" s="23"/>
    </row>
    <row r="1926" spans="79:79" x14ac:dyDescent="0.25">
      <c r="CA1926" s="23"/>
    </row>
    <row r="1927" spans="79:79" x14ac:dyDescent="0.25">
      <c r="CA1927" s="23"/>
    </row>
    <row r="1928" spans="79:79" x14ac:dyDescent="0.25">
      <c r="CA1928" s="23"/>
    </row>
    <row r="1929" spans="79:79" x14ac:dyDescent="0.25">
      <c r="CA1929" s="23"/>
    </row>
    <row r="1930" spans="79:79" x14ac:dyDescent="0.25">
      <c r="CA1930" s="23"/>
    </row>
    <row r="1931" spans="79:79" x14ac:dyDescent="0.25">
      <c r="CA1931" s="23"/>
    </row>
    <row r="1932" spans="79:79" x14ac:dyDescent="0.25">
      <c r="CA1932" s="23"/>
    </row>
    <row r="1933" spans="79:79" x14ac:dyDescent="0.25">
      <c r="CA1933" s="23"/>
    </row>
    <row r="1934" spans="79:79" x14ac:dyDescent="0.25">
      <c r="CA1934" s="23"/>
    </row>
    <row r="1935" spans="79:79" x14ac:dyDescent="0.25">
      <c r="CA1935" s="23"/>
    </row>
    <row r="1936" spans="79:79" x14ac:dyDescent="0.25">
      <c r="CA1936" s="23"/>
    </row>
    <row r="1937" spans="79:79" x14ac:dyDescent="0.25">
      <c r="CA1937" s="23"/>
    </row>
    <row r="1938" spans="79:79" x14ac:dyDescent="0.25">
      <c r="CA1938" s="23"/>
    </row>
    <row r="1939" spans="79:79" x14ac:dyDescent="0.25">
      <c r="CA1939" s="23"/>
    </row>
    <row r="1940" spans="79:79" x14ac:dyDescent="0.25">
      <c r="CA1940" s="23"/>
    </row>
    <row r="1941" spans="79:79" x14ac:dyDescent="0.25">
      <c r="CA1941" s="23"/>
    </row>
    <row r="1942" spans="79:79" x14ac:dyDescent="0.25">
      <c r="CA1942" s="23"/>
    </row>
    <row r="1943" spans="79:79" x14ac:dyDescent="0.25">
      <c r="CA1943" s="23"/>
    </row>
    <row r="1944" spans="79:79" x14ac:dyDescent="0.25">
      <c r="CA1944" s="23"/>
    </row>
    <row r="1945" spans="79:79" x14ac:dyDescent="0.25">
      <c r="CA1945" s="23"/>
    </row>
  </sheetData>
  <autoFilter ref="A1:CO1">
    <filterColumn colId="70" showButton="0"/>
  </autoFilter>
  <mergeCells count="1">
    <mergeCell ref="BS1:BT1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7c8c522c-e6a4-4d0f-a008-ece256e5c4ba}" enabled="1" method="Privileged" siteId="{a2f7095f-5748-4c1f-8098-c0b61702703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AN CÁC SAO CHÍNH TINH</vt:lpstr>
      <vt:lpstr>AN SAO LƯU VÀ ĐẠI VẬN</vt:lpstr>
      <vt:lpstr>Form Mẫu Lá Số Tử Vi(Admin)</vt:lpstr>
      <vt:lpstr>Sheet8</vt:lpstr>
      <vt:lpstr>TẠO LÁ SỐ</vt:lpstr>
      <vt:lpstr>Sheet4</vt:lpstr>
      <vt:lpstr>Sheet1</vt:lpstr>
      <vt:lpstr>Sheet2</vt:lpstr>
      <vt:lpstr>Sheet3</vt:lpstr>
      <vt:lpstr>Sheet6</vt:lpstr>
      <vt:lpstr>lenh chay</vt:lpstr>
      <vt:lpstr>Sheet5</vt:lpstr>
      <vt:lpstr>SAO CHƯA BIẾT AN</vt:lpstr>
      <vt:lpstr>NGŨ HÀNH</vt:lpstr>
      <vt:lpstr>LƯU</vt:lpstr>
      <vt:lpstr>listcheck</vt:lpstr>
      <vt:lpstr>'Form Mẫu Lá Số Tử Vi(Admin)'!Print_Area</vt:lpstr>
      <vt:lpstr>'TẠO LÁ SỐ'!Print_Area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Thuy, Hoang Thi</dc:creator>
  <cp:lastModifiedBy>ngocanh</cp:lastModifiedBy>
  <cp:lastPrinted>2026-06-26T13:07:48Z</cp:lastPrinted>
  <dcterms:created xsi:type="dcterms:W3CDTF">2022-07-29T09:05:31Z</dcterms:created>
  <dcterms:modified xsi:type="dcterms:W3CDTF">2026-06-27T03:25:20Z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8c522c-e6a4-4d0f-a008-ece256e5c4ba_Enabled">
    <vt:lpwstr>True</vt:lpwstr>
  </property>
  <property fmtid="{D5CDD505-2E9C-101B-9397-08002B2CF9AE}" pid="3" name="MSIP_Label_7c8c522c-e6a4-4d0f-a008-ece256e5c4ba_SiteId">
    <vt:lpwstr>a2f7095f-5748-4c1f-8098-c0b617027032</vt:lpwstr>
  </property>
  <property fmtid="{D5CDD505-2E9C-101B-9397-08002B2CF9AE}" pid="4" name="MSIP_Label_7c8c522c-e6a4-4d0f-a008-ece256e5c4ba_Owner">
    <vt:lpwstr>htthuy@coca-cola.com.vn</vt:lpwstr>
  </property>
  <property fmtid="{D5CDD505-2E9C-101B-9397-08002B2CF9AE}" pid="5" name="MSIP_Label_7c8c522c-e6a4-4d0f-a008-ece256e5c4ba_SetDate">
    <vt:lpwstr>2022-07-29T09:16:01.0724717Z</vt:lpwstr>
  </property>
  <property fmtid="{D5CDD505-2E9C-101B-9397-08002B2CF9AE}" pid="6" name="MSIP_Label_7c8c522c-e6a4-4d0f-a008-ece256e5c4ba_Name">
    <vt:lpwstr>Not Classified</vt:lpwstr>
  </property>
  <property fmtid="{D5CDD505-2E9C-101B-9397-08002B2CF9AE}" pid="7" name="MSIP_Label_7c8c522c-e6a4-4d0f-a008-ece256e5c4ba_Application">
    <vt:lpwstr>Microsoft Azure Information Protection</vt:lpwstr>
  </property>
  <property fmtid="{D5CDD505-2E9C-101B-9397-08002B2CF9AE}" pid="8" name="MSIP_Label_7c8c522c-e6a4-4d0f-a008-ece256e5c4ba_Extended_MSFT_Method">
    <vt:lpwstr>Automatic</vt:lpwstr>
  </property>
  <property fmtid="{D5CDD505-2E9C-101B-9397-08002B2CF9AE}" pid="9" name="Sensitivity">
    <vt:lpwstr>Not Classified</vt:lpwstr>
  </property>
</Properties>
</file>